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inese/Dropbox/EPFL_Teaching/PdM_Borasio/Models_paper/"/>
    </mc:Choice>
  </mc:AlternateContent>
  <xr:revisionPtr revIDLastSave="0" documentId="13_ncr:1_{F84E8274-593D-F849-A8E9-8958B561D729}" xr6:coauthVersionLast="36" xr6:coauthVersionMax="46" xr10:uidLastSave="{00000000-0000-0000-0000-000000000000}"/>
  <bookViews>
    <workbookView xWindow="0" yWindow="460" windowWidth="25600" windowHeight="14640" xr2:uid="{B9B27C49-42A6-F84D-B121-F175A36E04C7}"/>
  </bookViews>
  <sheets>
    <sheet name="README" sheetId="8" r:id="rId1"/>
    <sheet name="1.0 README" sheetId="15" r:id="rId2"/>
    <sheet name="1.1 Time Series (2015)" sheetId="3" r:id="rId3"/>
    <sheet name="1.2 Time Series (2050)" sheetId="12" r:id="rId4"/>
    <sheet name="2.0 README" sheetId="14" r:id="rId5"/>
    <sheet name="2.1 EUD_2015" sheetId="1" r:id="rId6"/>
    <sheet name="2.2 EUD_2015 (REG)" sheetId="2" r:id="rId7"/>
    <sheet name="2.3 Projections 2015-2050" sheetId="5" r:id="rId8"/>
    <sheet name="2.4 EUD_2050 (REG)" sheetId="4" r:id="rId9"/>
    <sheet name="3.0 README" sheetId="13" r:id="rId10"/>
    <sheet name="3.1 .dat (2015)" sheetId="6" r:id="rId11"/>
    <sheet name="3.2 .dat (2050)" sheetId="7" r:id="rId1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34" i="1" l="1"/>
  <c r="F34" i="1" l="1"/>
  <c r="D34" i="1"/>
  <c r="B43" i="5" l="1"/>
  <c r="E35" i="1"/>
  <c r="N8773" i="3"/>
  <c r="N8774" i="3" s="1"/>
  <c r="O8773" i="3"/>
  <c r="O8774" i="3" s="1"/>
  <c r="P8773" i="3"/>
  <c r="P8774" i="3" s="1"/>
  <c r="Q8773" i="3"/>
  <c r="Q8774" i="3" s="1"/>
  <c r="R8773" i="3"/>
  <c r="R8774" i="3" s="1"/>
  <c r="S8773" i="3"/>
  <c r="S8774" i="3" s="1"/>
  <c r="T8773" i="3"/>
  <c r="T8774" i="3" s="1"/>
  <c r="U8773" i="3"/>
  <c r="U8774" i="3" s="1"/>
  <c r="V8773" i="3"/>
  <c r="V8774" i="3" s="1"/>
  <c r="D8773" i="3"/>
  <c r="E8773" i="3"/>
  <c r="F8773" i="3"/>
  <c r="G8773" i="3"/>
  <c r="H8773" i="3"/>
  <c r="I8773" i="3"/>
  <c r="J8773" i="3"/>
  <c r="K8773" i="3"/>
  <c r="L8773" i="3"/>
  <c r="M8773" i="3"/>
  <c r="C8773" i="3"/>
  <c r="N8772" i="3"/>
  <c r="O8772" i="3"/>
  <c r="P8772" i="3"/>
  <c r="Q8772" i="3"/>
  <c r="R8772" i="3"/>
  <c r="S8772" i="3"/>
  <c r="T8772" i="3"/>
  <c r="U8772" i="3"/>
  <c r="V8772" i="3"/>
  <c r="L8772" i="3"/>
  <c r="M8772" i="3"/>
  <c r="F8772" i="3"/>
  <c r="G8772" i="3"/>
  <c r="H8772" i="3"/>
  <c r="I8772" i="3"/>
  <c r="J8772" i="3"/>
  <c r="K8772" i="3"/>
  <c r="D8772" i="3"/>
  <c r="E8772" i="3"/>
  <c r="C8772" i="3"/>
  <c r="D8771" i="3"/>
  <c r="E8771" i="3"/>
  <c r="F8771" i="3"/>
  <c r="G8771" i="3"/>
  <c r="H8771" i="3"/>
  <c r="I8771" i="3"/>
  <c r="J8771" i="3"/>
  <c r="K8771" i="3"/>
  <c r="L8771" i="3"/>
  <c r="M8771" i="3"/>
  <c r="N8771" i="3"/>
  <c r="O8771" i="3"/>
  <c r="P8771" i="3"/>
  <c r="Q8771" i="3"/>
  <c r="R8771" i="3"/>
  <c r="S8771" i="3"/>
  <c r="T8771" i="3"/>
  <c r="U8771" i="3"/>
  <c r="V8771" i="3"/>
  <c r="C8771" i="3"/>
  <c r="D14" i="5" l="1"/>
  <c r="D12" i="5"/>
  <c r="D11" i="5"/>
  <c r="D10" i="5"/>
  <c r="F11" i="4" l="1"/>
  <c r="F10" i="4"/>
  <c r="D830" i="7"/>
  <c r="C830" i="7"/>
  <c r="B830" i="7"/>
  <c r="D828" i="7"/>
  <c r="C828" i="7"/>
  <c r="B828" i="7"/>
  <c r="E43" i="5"/>
  <c r="G43" i="5" l="1"/>
  <c r="D47" i="1"/>
  <c r="V8773" i="12" l="1"/>
  <c r="V8774" i="12" s="1"/>
  <c r="U8773" i="12"/>
  <c r="U8774" i="12" s="1"/>
  <c r="T8773" i="12"/>
  <c r="T8774" i="12" s="1"/>
  <c r="S8773" i="12"/>
  <c r="S8774" i="12" s="1"/>
  <c r="R8773" i="12"/>
  <c r="R8774" i="12" s="1"/>
  <c r="Q8773" i="12"/>
  <c r="Q8774" i="12" s="1"/>
  <c r="P8773" i="12"/>
  <c r="P8774" i="12" s="1"/>
  <c r="O8773" i="12"/>
  <c r="O8774" i="12" s="1"/>
  <c r="N8773" i="12"/>
  <c r="N8774" i="12" s="1"/>
  <c r="M8773" i="12"/>
  <c r="L8773" i="12"/>
  <c r="K8773" i="12"/>
  <c r="J8773" i="12"/>
  <c r="I8773" i="12"/>
  <c r="H8773" i="12"/>
  <c r="G8773" i="12"/>
  <c r="F8773" i="12"/>
  <c r="E8773" i="12"/>
  <c r="D8773" i="12"/>
  <c r="C8773" i="12"/>
  <c r="V8772" i="12"/>
  <c r="U8772" i="12"/>
  <c r="T8772" i="12"/>
  <c r="S8772" i="12"/>
  <c r="R8772" i="12"/>
  <c r="Q8772" i="12"/>
  <c r="P8772" i="12"/>
  <c r="O8772" i="12"/>
  <c r="N8772" i="12"/>
  <c r="M8772" i="12"/>
  <c r="L8772" i="12"/>
  <c r="K8772" i="12"/>
  <c r="J8772" i="12"/>
  <c r="I8772" i="12"/>
  <c r="H8772" i="12"/>
  <c r="G8772" i="12"/>
  <c r="F8772" i="12"/>
  <c r="E8772" i="12"/>
  <c r="D8772" i="12"/>
  <c r="C8772" i="12"/>
  <c r="V8771" i="12"/>
  <c r="U8771" i="12"/>
  <c r="T8771" i="12"/>
  <c r="S8771" i="12"/>
  <c r="R8771" i="12"/>
  <c r="Q8771" i="12"/>
  <c r="P8771" i="12"/>
  <c r="O8771" i="12"/>
  <c r="N8771" i="12"/>
  <c r="M8771" i="12"/>
  <c r="L8771" i="12"/>
  <c r="K8771" i="12"/>
  <c r="J8771" i="12"/>
  <c r="I8771" i="12"/>
  <c r="H8771" i="12"/>
  <c r="G8771" i="12"/>
  <c r="F8771" i="12"/>
  <c r="E8771" i="12"/>
  <c r="D8771" i="12"/>
  <c r="C8771" i="12"/>
  <c r="F12" i="4" l="1"/>
  <c r="F4" i="4"/>
  <c r="F5" i="4"/>
  <c r="F6" i="4"/>
  <c r="F7" i="4"/>
  <c r="F8" i="4"/>
  <c r="F9" i="4"/>
  <c r="F3" i="4"/>
  <c r="E6" i="4"/>
  <c r="E7" i="4"/>
  <c r="E8" i="4"/>
  <c r="E9" i="4"/>
  <c r="E10" i="4"/>
  <c r="E11" i="4"/>
  <c r="E5" i="4"/>
  <c r="B12" i="4"/>
  <c r="B11" i="4"/>
  <c r="B10" i="4"/>
  <c r="C12" i="4"/>
  <c r="C11" i="4"/>
  <c r="C10" i="4"/>
  <c r="H45" i="5"/>
  <c r="E4" i="4" s="1"/>
  <c r="G45" i="5"/>
  <c r="C4" i="4" s="1"/>
  <c r="F45" i="5"/>
  <c r="D4" i="4" s="1"/>
  <c r="E45" i="5"/>
  <c r="B4" i="4" s="1"/>
  <c r="H43" i="5"/>
  <c r="F43" i="5"/>
  <c r="B44" i="5"/>
  <c r="B45" i="5"/>
  <c r="B46" i="5"/>
  <c r="B42" i="5"/>
  <c r="K24" i="4" l="1"/>
  <c r="G24" i="4"/>
  <c r="B24" i="4"/>
  <c r="K23" i="4"/>
  <c r="G23" i="4"/>
  <c r="B23" i="4"/>
  <c r="J22" i="4"/>
  <c r="K22" i="4" s="1"/>
  <c r="F22" i="4"/>
  <c r="G22" i="4" s="1"/>
  <c r="B22" i="4"/>
  <c r="J21" i="4"/>
  <c r="K21" i="4" s="1"/>
  <c r="F21" i="4"/>
  <c r="G21" i="4" s="1"/>
  <c r="B21" i="4"/>
  <c r="J20" i="4"/>
  <c r="K20" i="4" s="1"/>
  <c r="F20" i="4"/>
  <c r="G20" i="4" s="1"/>
  <c r="B20" i="4"/>
  <c r="J19" i="4"/>
  <c r="K19" i="4" s="1"/>
  <c r="D37" i="4" s="1"/>
  <c r="D103" i="7" s="1"/>
  <c r="F19" i="4"/>
  <c r="G19" i="4" s="1"/>
  <c r="B19" i="4"/>
  <c r="B18" i="4" s="1"/>
  <c r="C22" i="4" s="1"/>
  <c r="E37" i="4" l="1"/>
  <c r="E103" i="7" s="1"/>
  <c r="E41" i="4"/>
  <c r="E107" i="7" s="1"/>
  <c r="C19" i="4"/>
  <c r="F36" i="4" s="1"/>
  <c r="F102" i="7" s="1"/>
  <c r="C21" i="4"/>
  <c r="C23" i="4"/>
  <c r="K18" i="4"/>
  <c r="C24" i="4"/>
  <c r="K63" i="4" s="1"/>
  <c r="G18" i="4"/>
  <c r="M40" i="4"/>
  <c r="E64" i="4"/>
  <c r="E51" i="4"/>
  <c r="M64" i="4"/>
  <c r="M51" i="4"/>
  <c r="C63" i="4"/>
  <c r="K50" i="4"/>
  <c r="N55" i="4"/>
  <c r="F68" i="4"/>
  <c r="M69" i="4"/>
  <c r="M56" i="4"/>
  <c r="M43" i="4"/>
  <c r="E69" i="4"/>
  <c r="E56" i="4"/>
  <c r="E43" i="4"/>
  <c r="E109" i="7" s="1"/>
  <c r="L70" i="4"/>
  <c r="L57" i="4"/>
  <c r="L44" i="4"/>
  <c r="D70" i="4"/>
  <c r="D57" i="4"/>
  <c r="D44" i="4"/>
  <c r="D110" i="7" s="1"/>
  <c r="C71" i="4"/>
  <c r="K58" i="4"/>
  <c r="M38" i="4"/>
  <c r="J50" i="4"/>
  <c r="B63" i="4"/>
  <c r="N51" i="4"/>
  <c r="F64" i="4"/>
  <c r="M65" i="4"/>
  <c r="M52" i="4"/>
  <c r="E65" i="4"/>
  <c r="E52" i="4"/>
  <c r="L63" i="4"/>
  <c r="L50" i="4"/>
  <c r="D63" i="4"/>
  <c r="D50" i="4"/>
  <c r="N52" i="4"/>
  <c r="F65" i="4"/>
  <c r="E66" i="4"/>
  <c r="E53" i="4"/>
  <c r="M66" i="4"/>
  <c r="M53" i="4"/>
  <c r="J56" i="4"/>
  <c r="B69" i="4"/>
  <c r="N69" i="4"/>
  <c r="N56" i="4"/>
  <c r="F69" i="4"/>
  <c r="F43" i="4"/>
  <c r="F109" i="7" s="1"/>
  <c r="E70" i="4"/>
  <c r="E57" i="4"/>
  <c r="E44" i="4"/>
  <c r="E110" i="7" s="1"/>
  <c r="M70" i="4"/>
  <c r="M57" i="4"/>
  <c r="M44" i="4"/>
  <c r="L71" i="4"/>
  <c r="L58" i="4"/>
  <c r="L45" i="4"/>
  <c r="D71" i="4"/>
  <c r="D58" i="4"/>
  <c r="D45" i="4"/>
  <c r="D111" i="7" s="1"/>
  <c r="L37" i="4"/>
  <c r="E39" i="4"/>
  <c r="E105" i="7" s="1"/>
  <c r="N62" i="4"/>
  <c r="N49" i="4"/>
  <c r="F62" i="4"/>
  <c r="M63" i="4"/>
  <c r="M50" i="4"/>
  <c r="E63" i="4"/>
  <c r="E50" i="4"/>
  <c r="N66" i="4"/>
  <c r="N53" i="4"/>
  <c r="F66" i="4"/>
  <c r="M67" i="4"/>
  <c r="M54" i="4"/>
  <c r="E67" i="4"/>
  <c r="E54" i="4"/>
  <c r="C69" i="4"/>
  <c r="C43" i="4"/>
  <c r="C109" i="7" s="1"/>
  <c r="K69" i="4"/>
  <c r="K56" i="4"/>
  <c r="J70" i="4"/>
  <c r="J57" i="4"/>
  <c r="B70" i="4"/>
  <c r="B44" i="4"/>
  <c r="B110" i="7" s="1"/>
  <c r="N70" i="4"/>
  <c r="N57" i="4"/>
  <c r="F70" i="4"/>
  <c r="F44" i="4"/>
  <c r="F110" i="7" s="1"/>
  <c r="B37" i="4"/>
  <c r="B103" i="7" s="1"/>
  <c r="M37" i="4"/>
  <c r="F39" i="4"/>
  <c r="F105" i="7" s="1"/>
  <c r="M39" i="4"/>
  <c r="M41" i="4"/>
  <c r="N63" i="4"/>
  <c r="N50" i="4"/>
  <c r="F63" i="4"/>
  <c r="N67" i="4"/>
  <c r="N54" i="4"/>
  <c r="F67" i="4"/>
  <c r="E68" i="4"/>
  <c r="E55" i="4"/>
  <c r="E42" i="4"/>
  <c r="E108" i="7" s="1"/>
  <c r="M68" i="4"/>
  <c r="M55" i="4"/>
  <c r="M42" i="4"/>
  <c r="L69" i="4"/>
  <c r="L56" i="4"/>
  <c r="L43" i="4"/>
  <c r="D69" i="4"/>
  <c r="D56" i="4"/>
  <c r="D43" i="4"/>
  <c r="D109" i="7" s="1"/>
  <c r="K70" i="4"/>
  <c r="K57" i="4"/>
  <c r="C70" i="4"/>
  <c r="C44" i="4"/>
  <c r="C110" i="7" s="1"/>
  <c r="J71" i="4"/>
  <c r="J58" i="4"/>
  <c r="B71" i="4"/>
  <c r="B45" i="4"/>
  <c r="B111" i="7" s="1"/>
  <c r="N71" i="4"/>
  <c r="N58" i="4"/>
  <c r="F71" i="4"/>
  <c r="F45" i="4"/>
  <c r="F111" i="7" s="1"/>
  <c r="C20" i="4"/>
  <c r="J37" i="4" s="1"/>
  <c r="C37" i="4"/>
  <c r="C103" i="7" s="1"/>
  <c r="E38" i="4"/>
  <c r="E104" i="7" s="1"/>
  <c r="E40" i="4"/>
  <c r="E106" i="7" s="1"/>
  <c r="F42" i="4"/>
  <c r="F108" i="7" s="1"/>
  <c r="B10" i="2"/>
  <c r="D48" i="1"/>
  <c r="G44" i="5" s="1"/>
  <c r="G46" i="5" s="1"/>
  <c r="C3" i="4" s="1"/>
  <c r="B73" i="1"/>
  <c r="B72" i="1"/>
  <c r="B71" i="1" s="1"/>
  <c r="F11" i="2" s="1"/>
  <c r="B67" i="1"/>
  <c r="B66" i="1"/>
  <c r="B65" i="1"/>
  <c r="D49" i="1"/>
  <c r="C4" i="2" s="1"/>
  <c r="E47" i="1"/>
  <c r="E49" i="1" s="1"/>
  <c r="E4" i="2" s="1"/>
  <c r="C47" i="1"/>
  <c r="B47" i="1"/>
  <c r="K22" i="2"/>
  <c r="G22" i="2"/>
  <c r="B22" i="2"/>
  <c r="K21" i="2"/>
  <c r="G21" i="2"/>
  <c r="B21" i="2"/>
  <c r="J20" i="2"/>
  <c r="K20" i="2" s="1"/>
  <c r="L53" i="2" s="1"/>
  <c r="F20" i="2"/>
  <c r="G20" i="2" s="1"/>
  <c r="M56" i="2" s="1"/>
  <c r="B20" i="2"/>
  <c r="J19" i="2"/>
  <c r="K19" i="2" s="1"/>
  <c r="F19" i="2"/>
  <c r="G19" i="2" s="1"/>
  <c r="B19" i="2"/>
  <c r="J18" i="2"/>
  <c r="K18" i="2" s="1"/>
  <c r="F18" i="2"/>
  <c r="G18" i="2" s="1"/>
  <c r="B18" i="2"/>
  <c r="J17" i="2"/>
  <c r="K17" i="2" s="1"/>
  <c r="F17" i="2"/>
  <c r="G17" i="2" s="1"/>
  <c r="B17" i="2"/>
  <c r="F12" i="2"/>
  <c r="D12" i="2"/>
  <c r="C12" i="2"/>
  <c r="B12" i="2"/>
  <c r="E11" i="2"/>
  <c r="E55" i="2" s="1"/>
  <c r="D11" i="2"/>
  <c r="D42" i="2" s="1"/>
  <c r="D110" i="6" s="1"/>
  <c r="C11" i="2"/>
  <c r="B11" i="2"/>
  <c r="E10" i="2"/>
  <c r="D10" i="2"/>
  <c r="L54" i="2" s="1"/>
  <c r="C10" i="2"/>
  <c r="F9" i="2"/>
  <c r="E9" i="2"/>
  <c r="F8" i="2"/>
  <c r="E8" i="2"/>
  <c r="F7" i="2"/>
  <c r="E7" i="2"/>
  <c r="E51" i="2" s="1"/>
  <c r="D7" i="2"/>
  <c r="D7" i="4" s="1"/>
  <c r="F6" i="2"/>
  <c r="E6" i="2"/>
  <c r="M63" i="2" s="1"/>
  <c r="F5" i="2"/>
  <c r="E5" i="2"/>
  <c r="F4" i="2"/>
  <c r="F3" i="2"/>
  <c r="L69" i="2" l="1"/>
  <c r="E67" i="2"/>
  <c r="C49" i="1"/>
  <c r="D4" i="2" s="1"/>
  <c r="N68" i="4"/>
  <c r="M65" i="2"/>
  <c r="G16" i="2"/>
  <c r="L42" i="2"/>
  <c r="M62" i="2"/>
  <c r="N39" i="4"/>
  <c r="L38" i="2"/>
  <c r="L55" i="2"/>
  <c r="L64" i="2"/>
  <c r="C48" i="1"/>
  <c r="F44" i="5" s="1"/>
  <c r="F46" i="5" s="1"/>
  <c r="D3" i="4" s="1"/>
  <c r="L49" i="4" s="1"/>
  <c r="M37" i="2"/>
  <c r="D51" i="2"/>
  <c r="D43" i="2"/>
  <c r="D111" i="6" s="1"/>
  <c r="B48" i="1"/>
  <c r="E44" i="5" s="1"/>
  <c r="E46" i="5" s="1"/>
  <c r="B3" i="4" s="1"/>
  <c r="B36" i="4" s="1"/>
  <c r="B102" i="7" s="1"/>
  <c r="B49" i="1"/>
  <c r="B4" i="2" s="1"/>
  <c r="M36" i="2"/>
  <c r="E49" i="2"/>
  <c r="M41" i="2"/>
  <c r="D56" i="2"/>
  <c r="D64" i="2"/>
  <c r="E82" i="4"/>
  <c r="E119" i="7" s="1"/>
  <c r="L86" i="4"/>
  <c r="D135" i="7" s="1"/>
  <c r="L85" i="4"/>
  <c r="D134" i="7" s="1"/>
  <c r="C36" i="4"/>
  <c r="C102" i="7" s="1"/>
  <c r="C49" i="4"/>
  <c r="K62" i="4"/>
  <c r="K49" i="4"/>
  <c r="C62" i="4"/>
  <c r="E36" i="2"/>
  <c r="E104" i="6" s="1"/>
  <c r="M61" i="2"/>
  <c r="E61" i="2"/>
  <c r="M48" i="2"/>
  <c r="M35" i="2"/>
  <c r="E76" i="2" s="1"/>
  <c r="E115" i="6" s="1"/>
  <c r="E35" i="2"/>
  <c r="E103" i="6" s="1"/>
  <c r="E48" i="2"/>
  <c r="M51" i="2"/>
  <c r="E64" i="2"/>
  <c r="M38" i="2"/>
  <c r="E38" i="2"/>
  <c r="E106" i="6" s="1"/>
  <c r="D9" i="4"/>
  <c r="L66" i="2"/>
  <c r="D66" i="2"/>
  <c r="D53" i="2"/>
  <c r="L40" i="2"/>
  <c r="D40" i="2"/>
  <c r="D108" i="6" s="1"/>
  <c r="D67" i="2"/>
  <c r="L67" i="2"/>
  <c r="D54" i="2"/>
  <c r="L41" i="2"/>
  <c r="D41" i="2"/>
  <c r="D109" i="6" s="1"/>
  <c r="E50" i="2"/>
  <c r="E37" i="2"/>
  <c r="E105" i="6" s="1"/>
  <c r="E63" i="2"/>
  <c r="M50" i="2"/>
  <c r="E66" i="2"/>
  <c r="M53" i="2"/>
  <c r="E53" i="2"/>
  <c r="M66" i="2"/>
  <c r="M40" i="2"/>
  <c r="M54" i="2"/>
  <c r="E41" i="2"/>
  <c r="E109" i="6" s="1"/>
  <c r="M67" i="2"/>
  <c r="E54" i="2"/>
  <c r="M55" i="2"/>
  <c r="M83" i="2" s="1"/>
  <c r="E134" i="6" s="1"/>
  <c r="E68" i="2"/>
  <c r="M42" i="2"/>
  <c r="E42" i="2"/>
  <c r="E110" i="6" s="1"/>
  <c r="M68" i="2"/>
  <c r="E12" i="4"/>
  <c r="M69" i="2"/>
  <c r="E69" i="2"/>
  <c r="E56" i="2"/>
  <c r="M43" i="2"/>
  <c r="E43" i="2"/>
  <c r="E111" i="6" s="1"/>
  <c r="B49" i="4"/>
  <c r="E40" i="2"/>
  <c r="E108" i="6" s="1"/>
  <c r="M64" i="2"/>
  <c r="B50" i="4"/>
  <c r="F51" i="4"/>
  <c r="F52" i="4"/>
  <c r="B56" i="4"/>
  <c r="F49" i="4"/>
  <c r="F53" i="4"/>
  <c r="F57" i="4"/>
  <c r="B58" i="4"/>
  <c r="F55" i="4"/>
  <c r="F56" i="4"/>
  <c r="B57" i="4"/>
  <c r="F50" i="4"/>
  <c r="N78" i="4" s="1"/>
  <c r="F127" i="7" s="1"/>
  <c r="F54" i="4"/>
  <c r="C57" i="4"/>
  <c r="D49" i="4"/>
  <c r="E39" i="2"/>
  <c r="E107" i="6" s="1"/>
  <c r="D55" i="2"/>
  <c r="E65" i="2"/>
  <c r="F58" i="4"/>
  <c r="D62" i="4"/>
  <c r="C50" i="4"/>
  <c r="K78" i="4" s="1"/>
  <c r="C127" i="7" s="1"/>
  <c r="E62" i="2"/>
  <c r="E77" i="2" s="1"/>
  <c r="E116" i="6" s="1"/>
  <c r="D66" i="4"/>
  <c r="D53" i="4"/>
  <c r="L66" i="4"/>
  <c r="B16" i="2"/>
  <c r="C20" i="2" s="1"/>
  <c r="M39" i="2"/>
  <c r="M49" i="2"/>
  <c r="L68" i="2"/>
  <c r="D68" i="2"/>
  <c r="D40" i="4"/>
  <c r="D106" i="7" s="1"/>
  <c r="C56" i="4"/>
  <c r="K84" i="4" s="1"/>
  <c r="C133" i="7" s="1"/>
  <c r="D78" i="4"/>
  <c r="D115" i="7" s="1"/>
  <c r="C58" i="4"/>
  <c r="K86" i="4" s="1"/>
  <c r="C135" i="7" s="1"/>
  <c r="L56" i="2"/>
  <c r="D69" i="2"/>
  <c r="E48" i="1"/>
  <c r="H44" i="5" s="1"/>
  <c r="H46" i="5" s="1"/>
  <c r="E3" i="4" s="1"/>
  <c r="D38" i="2"/>
  <c r="D106" i="6" s="1"/>
  <c r="L43" i="2"/>
  <c r="E52" i="2"/>
  <c r="M52" i="2"/>
  <c r="L51" i="2"/>
  <c r="L79" i="2" s="1"/>
  <c r="D130" i="6" s="1"/>
  <c r="L40" i="4"/>
  <c r="N37" i="4"/>
  <c r="N44" i="4"/>
  <c r="J45" i="4"/>
  <c r="N41" i="4"/>
  <c r="L53" i="4"/>
  <c r="D85" i="4"/>
  <c r="D122" i="7" s="1"/>
  <c r="M84" i="4"/>
  <c r="E133" i="7" s="1"/>
  <c r="F37" i="4"/>
  <c r="F103" i="7" s="1"/>
  <c r="F41" i="4"/>
  <c r="F107" i="7" s="1"/>
  <c r="F38" i="4"/>
  <c r="F104" i="7" s="1"/>
  <c r="B43" i="4"/>
  <c r="B109" i="7" s="1"/>
  <c r="J69" i="4"/>
  <c r="N65" i="4"/>
  <c r="N64" i="4"/>
  <c r="J63" i="4"/>
  <c r="K71" i="4"/>
  <c r="E83" i="4"/>
  <c r="E120" i="7" s="1"/>
  <c r="M83" i="4"/>
  <c r="E132" i="7" s="1"/>
  <c r="M82" i="4"/>
  <c r="E131" i="7" s="1"/>
  <c r="M78" i="4"/>
  <c r="E127" i="7" s="1"/>
  <c r="M80" i="4"/>
  <c r="E129" i="7" s="1"/>
  <c r="F40" i="4"/>
  <c r="F106" i="7" s="1"/>
  <c r="C45" i="4"/>
  <c r="C111" i="7" s="1"/>
  <c r="E80" i="4"/>
  <c r="E117" i="7" s="1"/>
  <c r="E79" i="4"/>
  <c r="E116" i="7" s="1"/>
  <c r="M79" i="4"/>
  <c r="E128" i="7" s="1"/>
  <c r="E78" i="4"/>
  <c r="E115" i="7" s="1"/>
  <c r="N38" i="4"/>
  <c r="J43" i="4"/>
  <c r="L78" i="4"/>
  <c r="D127" i="7" s="1"/>
  <c r="E84" i="4"/>
  <c r="E121" i="7" s="1"/>
  <c r="N40" i="4"/>
  <c r="E81" i="4"/>
  <c r="E118" i="7" s="1"/>
  <c r="D84" i="4"/>
  <c r="D121" i="7" s="1"/>
  <c r="K36" i="4"/>
  <c r="K43" i="4"/>
  <c r="E85" i="4"/>
  <c r="E122" i="7" s="1"/>
  <c r="M85" i="4"/>
  <c r="E134" i="7" s="1"/>
  <c r="K45" i="4"/>
  <c r="N42" i="4"/>
  <c r="J44" i="4"/>
  <c r="D86" i="4"/>
  <c r="D123" i="7" s="1"/>
  <c r="N43" i="4"/>
  <c r="M81" i="4"/>
  <c r="E130" i="7" s="1"/>
  <c r="K37" i="4"/>
  <c r="N36" i="4"/>
  <c r="N45" i="4"/>
  <c r="K44" i="4"/>
  <c r="L84" i="4"/>
  <c r="D133" i="7" s="1"/>
  <c r="C18" i="4"/>
  <c r="B64" i="1"/>
  <c r="F10" i="2" s="1"/>
  <c r="D50" i="1"/>
  <c r="C3" i="2" s="1"/>
  <c r="E50" i="1"/>
  <c r="E3" i="2" s="1"/>
  <c r="E47" i="2" s="1"/>
  <c r="K16" i="2"/>
  <c r="E78" i="2"/>
  <c r="E117" i="6" s="1"/>
  <c r="E80" i="2"/>
  <c r="E119" i="6" s="1"/>
  <c r="E79" i="2"/>
  <c r="E118" i="6" s="1"/>
  <c r="D35" i="2" l="1"/>
  <c r="D103" i="6" s="1"/>
  <c r="D61" i="2"/>
  <c r="L35" i="2"/>
  <c r="L61" i="2"/>
  <c r="L48" i="2"/>
  <c r="D48" i="2"/>
  <c r="L76" i="2" s="1"/>
  <c r="D127" i="6" s="1"/>
  <c r="F80" i="4"/>
  <c r="F117" i="7" s="1"/>
  <c r="L62" i="4"/>
  <c r="J49" i="4"/>
  <c r="M76" i="2"/>
  <c r="E127" i="6" s="1"/>
  <c r="M60" i="2"/>
  <c r="C50" i="1"/>
  <c r="D3" i="2" s="1"/>
  <c r="D34" i="2" s="1"/>
  <c r="D102" i="6" s="1"/>
  <c r="E60" i="2"/>
  <c r="B50" i="1"/>
  <c r="B3" i="2" s="1"/>
  <c r="J36" i="4"/>
  <c r="D36" i="4"/>
  <c r="D102" i="7" s="1"/>
  <c r="J62" i="4"/>
  <c r="M47" i="2"/>
  <c r="M75" i="2" s="1"/>
  <c r="E126" i="6" s="1"/>
  <c r="L36" i="4"/>
  <c r="B62" i="4"/>
  <c r="C17" i="2"/>
  <c r="F34" i="2" s="1"/>
  <c r="F102" i="6" s="1"/>
  <c r="C22" i="2"/>
  <c r="N61" i="2" s="1"/>
  <c r="C19" i="2"/>
  <c r="L47" i="2"/>
  <c r="C21" i="2"/>
  <c r="C18" i="2"/>
  <c r="N40" i="2" s="1"/>
  <c r="E83" i="2"/>
  <c r="E122" i="6" s="1"/>
  <c r="J77" i="4"/>
  <c r="B126" i="7" s="1"/>
  <c r="F82" i="4"/>
  <c r="F119" i="7" s="1"/>
  <c r="N80" i="4"/>
  <c r="F129" i="7" s="1"/>
  <c r="B77" i="4"/>
  <c r="B114" i="7" s="1"/>
  <c r="F77" i="4"/>
  <c r="F114" i="7" s="1"/>
  <c r="F86" i="4"/>
  <c r="F123" i="7" s="1"/>
  <c r="F83" i="4"/>
  <c r="F120" i="7" s="1"/>
  <c r="N86" i="4"/>
  <c r="F135" i="7" s="1"/>
  <c r="N81" i="4"/>
  <c r="F130" i="7" s="1"/>
  <c r="N79" i="4"/>
  <c r="F128" i="7" s="1"/>
  <c r="N82" i="4"/>
  <c r="F131" i="7" s="1"/>
  <c r="N83" i="4"/>
  <c r="F132" i="7" s="1"/>
  <c r="N77" i="4"/>
  <c r="F126" i="7" s="1"/>
  <c r="F81" i="4"/>
  <c r="F118" i="7" s="1"/>
  <c r="F79" i="4"/>
  <c r="F116" i="7" s="1"/>
  <c r="F78" i="4"/>
  <c r="F115" i="7" s="1"/>
  <c r="F85" i="4"/>
  <c r="F122" i="7" s="1"/>
  <c r="N85" i="4"/>
  <c r="F134" i="7" s="1"/>
  <c r="N84" i="4"/>
  <c r="F133" i="7" s="1"/>
  <c r="F84" i="4"/>
  <c r="F121" i="7" s="1"/>
  <c r="D81" i="4"/>
  <c r="D118" i="7" s="1"/>
  <c r="J78" i="4"/>
  <c r="B127" i="7" s="1"/>
  <c r="C84" i="4"/>
  <c r="C121" i="7" s="1"/>
  <c r="B86" i="4"/>
  <c r="B123" i="7" s="1"/>
  <c r="L81" i="4"/>
  <c r="D130" i="7" s="1"/>
  <c r="J86" i="4"/>
  <c r="B135" i="7" s="1"/>
  <c r="J84" i="4"/>
  <c r="B133" i="7" s="1"/>
  <c r="B78" i="4"/>
  <c r="B115" i="7" s="1"/>
  <c r="K85" i="4"/>
  <c r="C134" i="7" s="1"/>
  <c r="C78" i="4"/>
  <c r="C115" i="7" s="1"/>
  <c r="B85" i="4"/>
  <c r="B122" i="7" s="1"/>
  <c r="C85" i="4"/>
  <c r="C122" i="7" s="1"/>
  <c r="J85" i="4"/>
  <c r="B134" i="7" s="1"/>
  <c r="K54" i="2"/>
  <c r="K55" i="2"/>
  <c r="K56" i="2"/>
  <c r="N55" i="2"/>
  <c r="J48" i="2"/>
  <c r="J56" i="2"/>
  <c r="N50" i="2"/>
  <c r="N47" i="2"/>
  <c r="K48" i="2"/>
  <c r="N52" i="2"/>
  <c r="J55" i="2"/>
  <c r="N56" i="2"/>
  <c r="N49" i="2"/>
  <c r="N51" i="2"/>
  <c r="N53" i="2"/>
  <c r="J54" i="2"/>
  <c r="N48" i="2"/>
  <c r="K34" i="2"/>
  <c r="C34" i="2"/>
  <c r="C102" i="6" s="1"/>
  <c r="B41" i="2"/>
  <c r="B109" i="6" s="1"/>
  <c r="C41" i="2"/>
  <c r="C109" i="6" s="1"/>
  <c r="F43" i="2"/>
  <c r="F111" i="6" s="1"/>
  <c r="F35" i="2"/>
  <c r="F103" i="6" s="1"/>
  <c r="C42" i="2"/>
  <c r="C110" i="6" s="1"/>
  <c r="F39" i="2"/>
  <c r="F107" i="6" s="1"/>
  <c r="B43" i="2"/>
  <c r="B111" i="6" s="1"/>
  <c r="N66" i="2"/>
  <c r="C54" i="2"/>
  <c r="N39" i="2"/>
  <c r="F53" i="2"/>
  <c r="N81" i="2" s="1"/>
  <c r="F132" i="6" s="1"/>
  <c r="B35" i="2"/>
  <c r="B103" i="6" s="1"/>
  <c r="N42" i="2"/>
  <c r="C48" i="2"/>
  <c r="K76" i="2" s="1"/>
  <c r="C127" i="6" s="1"/>
  <c r="C60" i="2"/>
  <c r="D47" i="2"/>
  <c r="C77" i="4"/>
  <c r="C114" i="7" s="1"/>
  <c r="B84" i="4"/>
  <c r="B121" i="7" s="1"/>
  <c r="B55" i="2"/>
  <c r="J83" i="2" s="1"/>
  <c r="B134" i="6" s="1"/>
  <c r="M36" i="4"/>
  <c r="M49" i="4"/>
  <c r="E36" i="4"/>
  <c r="E102" i="7" s="1"/>
  <c r="E62" i="4"/>
  <c r="E49" i="4"/>
  <c r="M62" i="4"/>
  <c r="B56" i="2"/>
  <c r="B69" i="2"/>
  <c r="F61" i="2"/>
  <c r="F51" i="2"/>
  <c r="F36" i="2"/>
  <c r="F104" i="6" s="1"/>
  <c r="J35" i="2"/>
  <c r="K77" i="4"/>
  <c r="C126" i="7" s="1"/>
  <c r="C56" i="2"/>
  <c r="F50" i="2"/>
  <c r="N78" i="2" s="1"/>
  <c r="F129" i="6" s="1"/>
  <c r="B54" i="2"/>
  <c r="J82" i="2" s="1"/>
  <c r="B133" i="6" s="1"/>
  <c r="M45" i="4"/>
  <c r="M71" i="4"/>
  <c r="E58" i="4"/>
  <c r="M58" i="4"/>
  <c r="E71" i="4"/>
  <c r="E45" i="4"/>
  <c r="E111" i="7" s="1"/>
  <c r="N64" i="2"/>
  <c r="D68" i="4"/>
  <c r="L68" i="4"/>
  <c r="D55" i="4"/>
  <c r="L55" i="4"/>
  <c r="D42" i="4"/>
  <c r="D108" i="7" s="1"/>
  <c r="L42" i="4"/>
  <c r="F49" i="2"/>
  <c r="J61" i="2"/>
  <c r="C47" i="2"/>
  <c r="L60" i="2"/>
  <c r="C55" i="2"/>
  <c r="K41" i="2"/>
  <c r="F40" i="2"/>
  <c r="F108" i="6" s="1"/>
  <c r="L34" i="2"/>
  <c r="K47" i="2"/>
  <c r="F47" i="2"/>
  <c r="N75" i="2" s="1"/>
  <c r="F126" i="6" s="1"/>
  <c r="D60" i="2"/>
  <c r="E34" i="2"/>
  <c r="E102" i="6" s="1"/>
  <c r="M34" i="2"/>
  <c r="E75" i="2" s="1"/>
  <c r="E114" i="6" s="1"/>
  <c r="N54" i="2"/>
  <c r="F67" i="2"/>
  <c r="N41" i="2"/>
  <c r="F41" i="2"/>
  <c r="F109" i="6" s="1"/>
  <c r="F54" i="2"/>
  <c r="N82" i="2" s="1"/>
  <c r="F133" i="6" s="1"/>
  <c r="C86" i="4"/>
  <c r="C123" i="7" s="1"/>
  <c r="F48" i="2"/>
  <c r="N76" i="2" s="1"/>
  <c r="F127" i="6" s="1"/>
  <c r="C43" i="2"/>
  <c r="C111" i="6" s="1"/>
  <c r="C67" i="2"/>
  <c r="C69" i="2"/>
  <c r="D77" i="4"/>
  <c r="D114" i="7" s="1"/>
  <c r="F56" i="2"/>
  <c r="N84" i="2" s="1"/>
  <c r="F135" i="6" s="1"/>
  <c r="F37" i="2"/>
  <c r="F105" i="6" s="1"/>
  <c r="C68" i="2"/>
  <c r="N35" i="2"/>
  <c r="B42" i="2"/>
  <c r="B110" i="6" s="1"/>
  <c r="L77" i="4"/>
  <c r="D126" i="7" s="1"/>
  <c r="F38" i="2"/>
  <c r="F106" i="6" s="1"/>
  <c r="F64" i="2"/>
  <c r="F42" i="2"/>
  <c r="F110" i="6" s="1"/>
  <c r="C35" i="2"/>
  <c r="C103" i="6" s="1"/>
  <c r="N62" i="2"/>
  <c r="B48" i="2"/>
  <c r="K69" i="2"/>
  <c r="D79" i="2"/>
  <c r="D118" i="6" s="1"/>
  <c r="D82" i="2"/>
  <c r="D121" i="6" s="1"/>
  <c r="M79" i="2"/>
  <c r="E130" i="6" s="1"/>
  <c r="M84" i="2"/>
  <c r="E135" i="6" s="1"/>
  <c r="L81" i="2"/>
  <c r="D132" i="6" s="1"/>
  <c r="D84" i="2"/>
  <c r="D123" i="6" s="1"/>
  <c r="D83" i="2"/>
  <c r="D122" i="6" s="1"/>
  <c r="M82" i="2"/>
  <c r="E133" i="6" s="1"/>
  <c r="L82" i="2"/>
  <c r="D133" i="6" s="1"/>
  <c r="K82" i="2"/>
  <c r="C133" i="6" s="1"/>
  <c r="M80" i="2"/>
  <c r="E131" i="6" s="1"/>
  <c r="M78" i="2"/>
  <c r="E129" i="6" s="1"/>
  <c r="L75" i="2"/>
  <c r="D126" i="6" s="1"/>
  <c r="E81" i="2"/>
  <c r="E120" i="6" s="1"/>
  <c r="M81" i="2"/>
  <c r="E132" i="6" s="1"/>
  <c r="M77" i="2"/>
  <c r="E128" i="6" s="1"/>
  <c r="E84" i="2"/>
  <c r="E123" i="6" s="1"/>
  <c r="D81" i="2"/>
  <c r="D120" i="6" s="1"/>
  <c r="L84" i="2"/>
  <c r="D135" i="6" s="1"/>
  <c r="L83" i="2"/>
  <c r="D134" i="6" s="1"/>
  <c r="E82" i="2"/>
  <c r="E121" i="6" s="1"/>
  <c r="K84" i="2"/>
  <c r="C135" i="6" s="1"/>
  <c r="B34" i="2" l="1"/>
  <c r="B102" i="6" s="1"/>
  <c r="J60" i="2"/>
  <c r="J34" i="2"/>
  <c r="B60" i="2"/>
  <c r="B75" i="2" s="1"/>
  <c r="B114" i="6" s="1"/>
  <c r="C16" i="2"/>
  <c r="K67" i="2"/>
  <c r="K61" i="2"/>
  <c r="J42" i="2"/>
  <c r="N34" i="2"/>
  <c r="K43" i="2"/>
  <c r="N63" i="2"/>
  <c r="J69" i="2"/>
  <c r="J68" i="2"/>
  <c r="N69" i="2"/>
  <c r="N37" i="2"/>
  <c r="N67" i="2"/>
  <c r="F82" i="2" s="1"/>
  <c r="F121" i="6" s="1"/>
  <c r="K75" i="2"/>
  <c r="C126" i="6" s="1"/>
  <c r="N79" i="2"/>
  <c r="F130" i="6" s="1"/>
  <c r="J84" i="2"/>
  <c r="B135" i="6" s="1"/>
  <c r="J67" i="2"/>
  <c r="N43" i="2"/>
  <c r="K42" i="2"/>
  <c r="N68" i="2"/>
  <c r="D76" i="2"/>
  <c r="D115" i="6" s="1"/>
  <c r="K68" i="2"/>
  <c r="N60" i="2"/>
  <c r="N65" i="2"/>
  <c r="K60" i="2"/>
  <c r="C75" i="2" s="1"/>
  <c r="C114" i="6" s="1"/>
  <c r="K35" i="2"/>
  <c r="N36" i="2"/>
  <c r="J43" i="2"/>
  <c r="N38" i="2"/>
  <c r="F79" i="2" s="1"/>
  <c r="F118" i="6" s="1"/>
  <c r="J41" i="2"/>
  <c r="B82" i="2" s="1"/>
  <c r="B121" i="6" s="1"/>
  <c r="F62" i="2"/>
  <c r="F66" i="2"/>
  <c r="F81" i="2" s="1"/>
  <c r="F120" i="6" s="1"/>
  <c r="B61" i="2"/>
  <c r="B76" i="2" s="1"/>
  <c r="B115" i="6" s="1"/>
  <c r="C61" i="2"/>
  <c r="F63" i="2"/>
  <c r="F60" i="2"/>
  <c r="F75" i="2" s="1"/>
  <c r="F114" i="6" s="1"/>
  <c r="F68" i="2"/>
  <c r="F83" i="2" s="1"/>
  <c r="F122" i="6" s="1"/>
  <c r="F69" i="2"/>
  <c r="F84" i="2" s="1"/>
  <c r="F123" i="6" s="1"/>
  <c r="F65" i="2"/>
  <c r="B67" i="2"/>
  <c r="B68" i="2"/>
  <c r="B83" i="2" s="1"/>
  <c r="B122" i="6" s="1"/>
  <c r="F78" i="2"/>
  <c r="F117" i="6" s="1"/>
  <c r="C83" i="2"/>
  <c r="C122" i="6" s="1"/>
  <c r="C82" i="2"/>
  <c r="C121" i="6" s="1"/>
  <c r="F80" i="2"/>
  <c r="F119" i="6" s="1"/>
  <c r="F55" i="2"/>
  <c r="N83" i="2" s="1"/>
  <c r="F134" i="6" s="1"/>
  <c r="F52" i="2"/>
  <c r="N80" i="2" s="1"/>
  <c r="F131" i="6" s="1"/>
  <c r="M86" i="4"/>
  <c r="E135" i="7" s="1"/>
  <c r="J76" i="2"/>
  <c r="B127" i="6" s="1"/>
  <c r="K83" i="2"/>
  <c r="C134" i="6" s="1"/>
  <c r="N77" i="2"/>
  <c r="F128" i="6" s="1"/>
  <c r="L83" i="4"/>
  <c r="D132" i="7" s="1"/>
  <c r="M77" i="4"/>
  <c r="E126" i="7" s="1"/>
  <c r="E77" i="4"/>
  <c r="E114" i="7" s="1"/>
  <c r="F76" i="2"/>
  <c r="F115" i="6" s="1"/>
  <c r="D75" i="2"/>
  <c r="D114" i="6" s="1"/>
  <c r="D83" i="4"/>
  <c r="D120" i="7" s="1"/>
  <c r="E86" i="4"/>
  <c r="E123" i="7" s="1"/>
  <c r="B47" i="2"/>
  <c r="J47" i="2"/>
  <c r="C84" i="2"/>
  <c r="C123" i="6" s="1"/>
  <c r="F36" i="1"/>
  <c r="C7" i="2" s="1"/>
  <c r="F37" i="1"/>
  <c r="B84" i="2" l="1"/>
  <c r="B123" i="6" s="1"/>
  <c r="F77" i="2"/>
  <c r="F116" i="6" s="1"/>
  <c r="C76" i="2"/>
  <c r="C115" i="6" s="1"/>
  <c r="J75" i="2"/>
  <c r="B126" i="6" s="1"/>
  <c r="C7" i="4"/>
  <c r="C64" i="2"/>
  <c r="K64" i="2"/>
  <c r="C51" i="2"/>
  <c r="K38" i="2"/>
  <c r="K51" i="2"/>
  <c r="C38" i="2"/>
  <c r="C106" i="6" s="1"/>
  <c r="D6" i="2"/>
  <c r="D36" i="1"/>
  <c r="B7" i="2" s="1"/>
  <c r="B6" i="2"/>
  <c r="F38" i="1"/>
  <c r="F40" i="1"/>
  <c r="C5" i="2" s="1"/>
  <c r="E37" i="1"/>
  <c r="E40" i="1" s="1"/>
  <c r="D5" i="2" s="1"/>
  <c r="D38" i="1"/>
  <c r="D42" i="1" s="1"/>
  <c r="B8" i="2" s="1"/>
  <c r="D37" i="1"/>
  <c r="F35" i="1"/>
  <c r="F41" i="1" s="1"/>
  <c r="C9" i="2" s="1"/>
  <c r="E38" i="1"/>
  <c r="E42" i="1" s="1"/>
  <c r="D8" i="2" s="1"/>
  <c r="E36" i="1"/>
  <c r="E41" i="1"/>
  <c r="D35" i="1"/>
  <c r="D41" i="1" s="1"/>
  <c r="B9" i="2" s="1"/>
  <c r="F42" i="1"/>
  <c r="C8" i="2" s="1"/>
  <c r="C8" i="4" l="1"/>
  <c r="C39" i="2"/>
  <c r="C107" i="6" s="1"/>
  <c r="C65" i="2"/>
  <c r="K65" i="2"/>
  <c r="C52" i="2"/>
  <c r="K52" i="2"/>
  <c r="K39" i="2"/>
  <c r="D5" i="4"/>
  <c r="L62" i="2"/>
  <c r="L49" i="2"/>
  <c r="L36" i="2"/>
  <c r="D62" i="2"/>
  <c r="D49" i="2"/>
  <c r="D36" i="2"/>
  <c r="D104" i="6" s="1"/>
  <c r="B9" i="4"/>
  <c r="J66" i="2"/>
  <c r="B40" i="2"/>
  <c r="B108" i="6" s="1"/>
  <c r="J53" i="2"/>
  <c r="B53" i="2"/>
  <c r="J40" i="2"/>
  <c r="B81" i="2" s="1"/>
  <c r="B120" i="6" s="1"/>
  <c r="B66" i="2"/>
  <c r="D6" i="4"/>
  <c r="D63" i="2"/>
  <c r="L50" i="2"/>
  <c r="L63" i="2"/>
  <c r="D50" i="2"/>
  <c r="L37" i="2"/>
  <c r="D37" i="2"/>
  <c r="D105" i="6" s="1"/>
  <c r="C53" i="4"/>
  <c r="K40" i="4"/>
  <c r="K66" i="4"/>
  <c r="K53" i="4"/>
  <c r="C40" i="4"/>
  <c r="C106" i="7" s="1"/>
  <c r="C66" i="4"/>
  <c r="F39" i="1"/>
  <c r="C6" i="2"/>
  <c r="K79" i="2"/>
  <c r="C130" i="6" s="1"/>
  <c r="B8" i="4"/>
  <c r="B65" i="2"/>
  <c r="J65" i="2"/>
  <c r="B52" i="2"/>
  <c r="J52" i="2"/>
  <c r="J39" i="2"/>
  <c r="B39" i="2"/>
  <c r="B107" i="6" s="1"/>
  <c r="B6" i="4"/>
  <c r="J50" i="2"/>
  <c r="B63" i="2"/>
  <c r="B50" i="2"/>
  <c r="J37" i="2"/>
  <c r="J63" i="2"/>
  <c r="B37" i="2"/>
  <c r="B105" i="6" s="1"/>
  <c r="D8" i="4"/>
  <c r="L52" i="2"/>
  <c r="D65" i="2"/>
  <c r="L39" i="2"/>
  <c r="D39" i="2"/>
  <c r="D107" i="6" s="1"/>
  <c r="L65" i="2"/>
  <c r="D52" i="2"/>
  <c r="B7" i="4"/>
  <c r="J64" i="2"/>
  <c r="B51" i="2"/>
  <c r="J38" i="2"/>
  <c r="B64" i="2"/>
  <c r="J51" i="2"/>
  <c r="B38" i="2"/>
  <c r="B106" i="6" s="1"/>
  <c r="C9" i="4"/>
  <c r="K53" i="2"/>
  <c r="C66" i="2"/>
  <c r="K40" i="2"/>
  <c r="K66" i="2"/>
  <c r="C40" i="2"/>
  <c r="C108" i="6" s="1"/>
  <c r="C53" i="2"/>
  <c r="K81" i="2" s="1"/>
  <c r="C132" i="6" s="1"/>
  <c r="C5" i="4"/>
  <c r="K49" i="2"/>
  <c r="C62" i="2"/>
  <c r="K36" i="2"/>
  <c r="C77" i="2" s="1"/>
  <c r="C116" i="6" s="1"/>
  <c r="C49" i="2"/>
  <c r="C36" i="2"/>
  <c r="C104" i="6" s="1"/>
  <c r="K62" i="2"/>
  <c r="C79" i="2"/>
  <c r="C118" i="6" s="1"/>
  <c r="E39" i="1"/>
  <c r="D39" i="1"/>
  <c r="D40" i="1"/>
  <c r="B5" i="2" s="1"/>
  <c r="D78" i="2" l="1"/>
  <c r="D117" i="6" s="1"/>
  <c r="L80" i="2"/>
  <c r="D131" i="6" s="1"/>
  <c r="J78" i="2"/>
  <c r="B129" i="6" s="1"/>
  <c r="D80" i="2"/>
  <c r="D119" i="6" s="1"/>
  <c r="J81" i="2"/>
  <c r="B132" i="6" s="1"/>
  <c r="D41" i="4"/>
  <c r="D107" i="7" s="1"/>
  <c r="D54" i="4"/>
  <c r="L67" i="4"/>
  <c r="L54" i="4"/>
  <c r="D67" i="4"/>
  <c r="L41" i="4"/>
  <c r="C6" i="4"/>
  <c r="K63" i="2"/>
  <c r="C63" i="2"/>
  <c r="C50" i="2"/>
  <c r="K37" i="2"/>
  <c r="C78" i="2" s="1"/>
  <c r="C117" i="6" s="1"/>
  <c r="C37" i="2"/>
  <c r="C105" i="6" s="1"/>
  <c r="K50" i="2"/>
  <c r="D51" i="4"/>
  <c r="L64" i="4"/>
  <c r="L51" i="4"/>
  <c r="L38" i="4"/>
  <c r="D64" i="4"/>
  <c r="D38" i="4"/>
  <c r="D104" i="7" s="1"/>
  <c r="B5" i="4"/>
  <c r="B49" i="2"/>
  <c r="B36" i="2"/>
  <c r="B104" i="6" s="1"/>
  <c r="B62" i="2"/>
  <c r="J62" i="2"/>
  <c r="J49" i="2"/>
  <c r="J36" i="2"/>
  <c r="B53" i="4"/>
  <c r="J66" i="4"/>
  <c r="J53" i="4"/>
  <c r="B40" i="4"/>
  <c r="B106" i="7" s="1"/>
  <c r="B66" i="4"/>
  <c r="J40" i="4"/>
  <c r="D77" i="2"/>
  <c r="D116" i="6" s="1"/>
  <c r="C55" i="4"/>
  <c r="C42" i="4"/>
  <c r="C108" i="7" s="1"/>
  <c r="K68" i="4"/>
  <c r="K55" i="4"/>
  <c r="C68" i="4"/>
  <c r="K42" i="4"/>
  <c r="B79" i="2"/>
  <c r="B118" i="6" s="1"/>
  <c r="B41" i="4"/>
  <c r="B107" i="7" s="1"/>
  <c r="J54" i="4"/>
  <c r="B54" i="4"/>
  <c r="J41" i="4"/>
  <c r="J67" i="4"/>
  <c r="B67" i="4"/>
  <c r="C81" i="4"/>
  <c r="C118" i="7" s="1"/>
  <c r="L78" i="2"/>
  <c r="D129" i="6" s="1"/>
  <c r="L39" i="4"/>
  <c r="D52" i="4"/>
  <c r="L65" i="4"/>
  <c r="D39" i="4"/>
  <c r="D105" i="7" s="1"/>
  <c r="L52" i="4"/>
  <c r="D65" i="4"/>
  <c r="B80" i="2"/>
  <c r="B119" i="6" s="1"/>
  <c r="B42" i="4"/>
  <c r="B108" i="7" s="1"/>
  <c r="B55" i="4"/>
  <c r="J68" i="4"/>
  <c r="J55" i="4"/>
  <c r="B68" i="4"/>
  <c r="J42" i="4"/>
  <c r="C80" i="2"/>
  <c r="C119" i="6" s="1"/>
  <c r="K77" i="2"/>
  <c r="C128" i="6" s="1"/>
  <c r="C51" i="4"/>
  <c r="C38" i="4"/>
  <c r="C104" i="7" s="1"/>
  <c r="K64" i="4"/>
  <c r="K51" i="4"/>
  <c r="C64" i="4"/>
  <c r="K38" i="4"/>
  <c r="C81" i="2"/>
  <c r="C120" i="6" s="1"/>
  <c r="J79" i="2"/>
  <c r="B130" i="6" s="1"/>
  <c r="B78" i="2"/>
  <c r="B117" i="6" s="1"/>
  <c r="B52" i="4"/>
  <c r="B39" i="4"/>
  <c r="B105" i="7" s="1"/>
  <c r="J39" i="4"/>
  <c r="J65" i="4"/>
  <c r="J52" i="4"/>
  <c r="B65" i="4"/>
  <c r="J80" i="2"/>
  <c r="B131" i="6" s="1"/>
  <c r="K81" i="4"/>
  <c r="C130" i="7" s="1"/>
  <c r="L77" i="2"/>
  <c r="D128" i="6" s="1"/>
  <c r="K80" i="2"/>
  <c r="C131" i="6" s="1"/>
  <c r="K54" i="4"/>
  <c r="C41" i="4"/>
  <c r="C107" i="7" s="1"/>
  <c r="C67" i="4"/>
  <c r="C54" i="4"/>
  <c r="K67" i="4"/>
  <c r="K41" i="4"/>
  <c r="K78" i="2" l="1"/>
  <c r="C129" i="6" s="1"/>
  <c r="J82" i="4"/>
  <c r="B131" i="7" s="1"/>
  <c r="L80" i="4"/>
  <c r="D129" i="7" s="1"/>
  <c r="K83" i="4"/>
  <c r="C132" i="7" s="1"/>
  <c r="L79" i="4"/>
  <c r="D128" i="7" s="1"/>
  <c r="L82" i="4"/>
  <c r="D131" i="7" s="1"/>
  <c r="B80" i="4"/>
  <c r="B117" i="7" s="1"/>
  <c r="C83" i="4"/>
  <c r="C120" i="7" s="1"/>
  <c r="J81" i="4"/>
  <c r="B130" i="7" s="1"/>
  <c r="K52" i="4"/>
  <c r="C65" i="4"/>
  <c r="C52" i="4"/>
  <c r="C39" i="4"/>
  <c r="C105" i="7" s="1"/>
  <c r="K65" i="4"/>
  <c r="K39" i="4"/>
  <c r="K82" i="4"/>
  <c r="C131" i="7" s="1"/>
  <c r="C82" i="4"/>
  <c r="C119" i="7" s="1"/>
  <c r="K79" i="4"/>
  <c r="C128" i="7" s="1"/>
  <c r="B82" i="4"/>
  <c r="B119" i="7" s="1"/>
  <c r="B81" i="4"/>
  <c r="B118" i="7" s="1"/>
  <c r="B38" i="4"/>
  <c r="B104" i="7" s="1"/>
  <c r="B51" i="4"/>
  <c r="J64" i="4"/>
  <c r="J51" i="4"/>
  <c r="B64" i="4"/>
  <c r="J38" i="4"/>
  <c r="B77" i="2"/>
  <c r="B116" i="6" s="1"/>
  <c r="D82" i="4"/>
  <c r="D119" i="7" s="1"/>
  <c r="J80" i="4"/>
  <c r="B129" i="7" s="1"/>
  <c r="C79" i="4"/>
  <c r="C116" i="7" s="1"/>
  <c r="B83" i="4"/>
  <c r="B120" i="7" s="1"/>
  <c r="J83" i="4"/>
  <c r="B132" i="7" s="1"/>
  <c r="D80" i="4"/>
  <c r="D117" i="7" s="1"/>
  <c r="J77" i="2"/>
  <c r="B128" i="6" s="1"/>
  <c r="D79" i="4"/>
  <c r="D116" i="7" s="1"/>
  <c r="K80" i="4" l="1"/>
  <c r="C129" i="7" s="1"/>
  <c r="C80" i="4"/>
  <c r="C117" i="7" s="1"/>
  <c r="B79" i="4"/>
  <c r="B116" i="7" s="1"/>
  <c r="J79" i="4"/>
  <c r="B128" i="7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Marcello Borasio</author>
  </authors>
  <commentList>
    <comment ref="N7" authorId="0" shapeId="0" xr:uid="{BC5AAC7D-BC8F-E844-9E93-100C4EC8A4EB}">
      <text>
        <r>
          <rPr>
            <b/>
            <sz val="10"/>
            <color rgb="FF000000"/>
            <rFont val="Tahoma"/>
            <family val="2"/>
          </rPr>
          <t>Marcello Borasio: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- PV and Wind time series are from:
</t>
        </r>
        <r>
          <rPr>
            <sz val="10"/>
            <color rgb="FF000000"/>
            <rFont val="Tahoma"/>
            <family val="2"/>
          </rPr>
          <t xml:space="preserve">Terna, Online at: https://www.terna.it/it/sistema-elettrico/transparency-report/download-center. It is necessary to download "Renewable Generation" for the year 2015, considering only Wind and Photovoltaic.
</t>
        </r>
        <r>
          <rPr>
            <sz val="10"/>
            <color rgb="FF000000"/>
            <rFont val="Tahoma"/>
            <family val="2"/>
          </rPr>
          <t xml:space="preserve">- Hydro time series are from:
</t>
        </r>
        <r>
          <rPr>
            <sz val="10"/>
            <color rgb="FF000000"/>
            <rFont val="Tahoma"/>
            <family val="34"/>
          </rPr>
          <t xml:space="preserve">Entso-e, Online at: https://transparency.entsoe.eu. Then, go to Actual Generation per production Type - Italy - Hydro
</t>
        </r>
        <r>
          <rPr>
            <sz val="10"/>
            <color rgb="FF000000"/>
            <rFont val="Tahoma"/>
            <family val="34"/>
          </rPr>
          <t xml:space="preserve">- Solar time series have been adapted to the Italina case study starting from the Swiss one reported in </t>
        </r>
        <r>
          <rPr>
            <i/>
            <sz val="10"/>
            <color rgb="FF000000"/>
            <rFont val="Tahoma"/>
            <family val="34"/>
          </rPr>
          <t xml:space="preserve">"Limpens et al., EnergyScope TD: A novel open-source model for regional energy systems, Applied Energy, 2019, 255:113729. doi:10.1016/j.apenergy.2019.113729". </t>
        </r>
        <r>
          <rPr>
            <sz val="10"/>
            <color rgb="FF000000"/>
            <rFont val="Tahoma"/>
            <family val="34"/>
          </rPr>
          <t xml:space="preserve">See Supplementary material for more details. </t>
        </r>
      </text>
    </comment>
    <comment ref="C8" authorId="0" shapeId="0" xr:uid="{C44DD8EC-64E9-5047-AFFE-5DBC6CA614D4}">
      <text>
        <r>
          <rPr>
            <b/>
            <sz val="10"/>
            <color rgb="FF000000"/>
            <rFont val="Tahoma"/>
            <family val="2"/>
          </rPr>
          <t>Marcello Borasio: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From:
</t>
        </r>
        <r>
          <rPr>
            <sz val="10"/>
            <color rgb="FF000000"/>
            <rFont val="Calibri"/>
            <family val="2"/>
          </rPr>
          <t xml:space="preserve">ENTSO-E platform, Load data (online at: https://transparency.entsoe.eu/load-domain/r2/totalLoadR2/show?name=&amp;defaultValue=true&amp;viewType=TABLE&amp;areaType=BZN&amp;atch=false&amp;dateTime.dateTime=07.01.2015+00:00|CET|DAY&amp;biddingZone.values=CTY|10YIT-GRTN-----B!BZN|10Y1001A1001A70O&amp;dateTime.timezone=CET_CEST&amp;dateTime.timezone_input=CET+(UTC+1)+/+CEST+(UTC+2)).
</t>
        </r>
      </text>
    </comment>
    <comment ref="F8" authorId="0" shapeId="0" xr:uid="{3AEB9A04-9F2D-1F47-AE07-8C341F64E669}">
      <text>
        <r>
          <rPr>
            <b/>
            <sz val="10"/>
            <color rgb="FF000000"/>
            <rFont val="Tahoma"/>
            <family val="2"/>
          </rPr>
          <t>Marcello Borasio: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Hourly Time series have been calculated from hourly temperatures and CDD from:
</t>
        </r>
        <r>
          <rPr>
            <sz val="10"/>
            <color rgb="FF000000"/>
            <rFont val="Calibri"/>
            <family val="2"/>
          </rPr>
          <t xml:space="preserve">1) ISPRA, Consumi energetici e heating degree days (HDD) a confronto. Proiezioni al 2050 degli HDD in differenti scenari climatici, 277, 2017, ISBN </t>
        </r>
        <r>
          <rPr>
            <sz val="10"/>
            <color rgb="FF000000"/>
            <rFont val="+mn-lt"/>
            <charset val="1"/>
          </rPr>
          <t xml:space="preserve">978-88-448-0875-4, pag. 13.
</t>
        </r>
        <r>
          <rPr>
            <sz val="10"/>
            <color rgb="FF000000"/>
            <rFont val="+mn-lt"/>
            <charset val="1"/>
          </rPr>
          <t xml:space="preserve">2) Hourly HDD data calculated from Online ISPRA regional database
</t>
        </r>
      </text>
    </comment>
    <comment ref="I8" authorId="0" shapeId="0" xr:uid="{D38F9324-4036-1A4B-9193-9D68AA0B9D21}">
      <text>
        <r>
          <rPr>
            <b/>
            <sz val="10"/>
            <color rgb="FF000000"/>
            <rFont val="Tahoma"/>
            <family val="2"/>
          </rPr>
          <t>Marcello Borasio: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+mn-lt"/>
            <charset val="1"/>
          </rPr>
          <t>Hourly Time series have been calculated from hourly temperatures and HDD from</t>
        </r>
        <r>
          <rPr>
            <sz val="10"/>
            <color rgb="FF000000"/>
            <rFont val="Calibri"/>
            <family val="2"/>
          </rPr>
          <t xml:space="preserve">:
</t>
        </r>
        <r>
          <rPr>
            <sz val="10"/>
            <color rgb="FF000000"/>
            <rFont val="+mn-lt"/>
            <charset val="1"/>
          </rPr>
          <t xml:space="preserve">1) ISPRA, Consumi energetici e heating degree days (HDD) a confronto. Proiezioni al 2050 degli HDD in differenti scenari climatici, 277, 2017, ISBN 978-88-448-0875-4, pag. 13.
</t>
        </r>
        <r>
          <rPr>
            <sz val="10"/>
            <color rgb="FF000000"/>
            <rFont val="+mn-lt"/>
            <charset val="1"/>
          </rPr>
          <t xml:space="preserve">2) Hourly HDD data calculated from Online ISPRA regional database
</t>
        </r>
      </text>
    </comment>
    <comment ref="L8" authorId="0" shapeId="0" xr:uid="{66233CC4-AEA0-0D4D-8CB7-779F29939E8E}">
      <text>
        <r>
          <rPr>
            <b/>
            <sz val="10"/>
            <color rgb="FF000000"/>
            <rFont val="Tahoma"/>
            <family val="2"/>
          </rPr>
          <t>Marcello Borasio: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From:
</t>
        </r>
        <r>
          <rPr>
            <sz val="10"/>
            <color rgb="FF000000"/>
            <rFont val="Tahoma"/>
            <family val="2"/>
          </rPr>
          <t xml:space="preserve">Limpens et al., "EnergyScope TD: A novel open-source model for regional energy systems", In: Applied Energy, 2019.
</t>
        </r>
        <r>
          <rPr>
            <sz val="10"/>
            <color rgb="FF000000"/>
            <rFont val="Tahoma"/>
            <family val="2"/>
          </rPr>
          <t xml:space="preserve">
</t>
        </r>
      </text>
    </comment>
    <comment ref="M8" authorId="0" shapeId="0" xr:uid="{CB668FD1-60BF-4547-850B-CD07B2E1BEC7}">
      <text>
        <r>
          <rPr>
            <b/>
            <sz val="10"/>
            <color rgb="FF000000"/>
            <rFont val="Tahoma"/>
            <family val="2"/>
          </rPr>
          <t>Marcello Borasio: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From:
</t>
        </r>
        <r>
          <rPr>
            <sz val="10"/>
            <color rgb="FF000000"/>
            <rFont val="Tahoma"/>
            <family val="2"/>
          </rPr>
          <t xml:space="preserve">Limpens et al., "EnergyScope TD: A novel open-source model for regional energy systems", In: Applied Energy, 2019.
</t>
        </r>
        <r>
          <rPr>
            <sz val="10"/>
            <color rgb="FF000000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Marcello Borasio</author>
  </authors>
  <commentList>
    <comment ref="N7" authorId="0" shapeId="0" xr:uid="{262EBB5D-075C-1441-895D-278C0244B5D1}">
      <text>
        <r>
          <rPr>
            <b/>
            <sz val="10"/>
            <color rgb="FF000000"/>
            <rFont val="Tahoma"/>
            <family val="2"/>
          </rPr>
          <t>Marcello Borasio: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From:
</t>
        </r>
        <r>
          <rPr>
            <sz val="10"/>
            <color rgb="FF000000"/>
            <rFont val="Tahoma"/>
            <family val="2"/>
          </rPr>
          <t xml:space="preserve">1) Terna, "Dati Statistici. 2015), Online at: https://www.terna.it/it/sistema-elettrico/statistiche/pubblicazioni-statistiche
</t>
        </r>
        <r>
          <rPr>
            <sz val="10"/>
            <color rgb="FF000000"/>
            <rFont val="Tahoma"/>
            <family val="2"/>
          </rPr>
          <t>2) Entso-e, O</t>
        </r>
        <r>
          <rPr>
            <sz val="10"/>
            <color rgb="FF000000"/>
            <rFont val="Calibri"/>
            <family val="2"/>
          </rPr>
          <t xml:space="preserve">nline at: https://transparency.entsoe.eu </t>
        </r>
      </text>
    </comment>
    <comment ref="C8" authorId="0" shapeId="0" xr:uid="{E03024FF-4664-7747-BA14-B728E5082538}">
      <text>
        <r>
          <rPr>
            <b/>
            <sz val="10"/>
            <color rgb="FF000000"/>
            <rFont val="Tahoma"/>
            <family val="2"/>
          </rPr>
          <t>Marcello Borasio: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From:
</t>
        </r>
        <r>
          <rPr>
            <sz val="10"/>
            <color rgb="FF000000"/>
            <rFont val="Calibri"/>
            <family val="2"/>
          </rPr>
          <t xml:space="preserve">ENTSO-E platform, Load data (online at: https://transparency.entsoe.eu/load-domain/r2/totalLoadR2/show?name=&amp;defaultValue=true&amp;viewType=TABLE&amp;areaType=BZN&amp;atch=false&amp;dateTime.dateTime=07.01.2015+00:00|CET|DAY&amp;biddingZone.values=CTY|10YIT-GRTN-----B!BZN|10Y1001A1001A70O&amp;dateTime.timezone=CET_CEST&amp;dateTime.timezone_input=CET+(UTC+1)+/+CEST+(UTC+2)).
</t>
        </r>
      </text>
    </comment>
    <comment ref="F8" authorId="0" shapeId="0" xr:uid="{6312D675-8291-C844-822A-845243357F61}">
      <text>
        <r>
          <rPr>
            <b/>
            <sz val="10"/>
            <color rgb="FF000000"/>
            <rFont val="Tahoma"/>
            <family val="2"/>
          </rPr>
          <t>Marcello Borasio: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From:
</t>
        </r>
        <r>
          <rPr>
            <sz val="10"/>
            <color rgb="FF000000"/>
            <rFont val="Calibri"/>
            <family val="2"/>
          </rPr>
          <t xml:space="preserve">1) ISPRA, Consumi energetici e heating degree days (HDD) a confronto. Proiezioni al 2050 degli HDD in differenti scenari climatici, 277, 2017, ISBN </t>
        </r>
        <r>
          <rPr>
            <sz val="10"/>
            <color rgb="FF000000"/>
            <rFont val="+mn-lt"/>
            <charset val="1"/>
          </rPr>
          <t xml:space="preserve">978-88-448-0875-4, pag. 13.
</t>
        </r>
        <r>
          <rPr>
            <sz val="10"/>
            <color rgb="FF000000"/>
            <rFont val="+mn-lt"/>
            <charset val="1"/>
          </rPr>
          <t xml:space="preserve">2) Hourly HDD data calculated from Online ISPRA regional database
</t>
        </r>
      </text>
    </comment>
    <comment ref="I8" authorId="0" shapeId="0" xr:uid="{E784A774-7816-2F4D-858C-9B3D0AD22337}">
      <text>
        <r>
          <rPr>
            <b/>
            <sz val="10"/>
            <color rgb="FF000000"/>
            <rFont val="Tahoma"/>
            <family val="2"/>
          </rPr>
          <t>Marcello Borasio: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From:
</t>
        </r>
        <r>
          <rPr>
            <sz val="10"/>
            <color rgb="FF000000"/>
            <rFont val="+mn-lt"/>
            <charset val="1"/>
          </rPr>
          <t xml:space="preserve">1) ISPRA, Consumi energetici e heating degree days (HDD) a confronto. Proiezioni al 2050 degli HDD in differenti scenari climatici, 277, 2017, ISBN 978-88-448-0875-4, pag. 13.
</t>
        </r>
        <r>
          <rPr>
            <sz val="10"/>
            <color rgb="FF000000"/>
            <rFont val="+mn-lt"/>
            <charset val="1"/>
          </rPr>
          <t xml:space="preserve">2) Hourly HDD data calculated from Online ISPRA regional database
</t>
        </r>
      </text>
    </comment>
    <comment ref="L8" authorId="0" shapeId="0" xr:uid="{203F7595-4A7B-6248-AC42-BBFF4EE20F65}">
      <text>
        <r>
          <rPr>
            <b/>
            <sz val="10"/>
            <color rgb="FF000000"/>
            <rFont val="Tahoma"/>
            <family val="2"/>
          </rPr>
          <t>Marcello Borasio: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From:
</t>
        </r>
        <r>
          <rPr>
            <sz val="10"/>
            <color rgb="FF000000"/>
            <rFont val="Tahoma"/>
            <family val="2"/>
          </rPr>
          <t xml:space="preserve">Limpens et al., "EnergyScope TD: A novel open-source model for regional energy systems", In: Applied Energy, 2019.
</t>
        </r>
        <r>
          <rPr>
            <sz val="10"/>
            <color rgb="FF000000"/>
            <rFont val="Tahoma"/>
            <family val="2"/>
          </rPr>
          <t xml:space="preserve">
</t>
        </r>
      </text>
    </comment>
    <comment ref="M8" authorId="0" shapeId="0" xr:uid="{4EBEB49F-3419-EF4D-92EB-0F878E0BF86D}">
      <text>
        <r>
          <rPr>
            <b/>
            <sz val="10"/>
            <color rgb="FF000000"/>
            <rFont val="Tahoma"/>
            <family val="2"/>
          </rPr>
          <t>Marcello Borasio: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From:
</t>
        </r>
        <r>
          <rPr>
            <sz val="10"/>
            <color rgb="FF000000"/>
            <rFont val="Tahoma"/>
            <family val="2"/>
          </rPr>
          <t xml:space="preserve">Limpens et al., "EnergyScope TD: A novel open-source model for regional energy systems", In: Applied Energy, 2019.
</t>
        </r>
        <r>
          <rPr>
            <sz val="10"/>
            <color rgb="FF000000"/>
            <rFont val="Tahoma"/>
            <family val="2"/>
          </rPr>
          <t xml:space="preserve">
</t>
        </r>
      </text>
    </comment>
    <comment ref="N8" authorId="0" shapeId="0" xr:uid="{3B68D202-D353-0443-86FE-297CD34A67AA}">
      <text>
        <r>
          <rPr>
            <b/>
            <sz val="10"/>
            <color rgb="FF000000"/>
            <rFont val="Tahoma"/>
            <family val="2"/>
          </rPr>
          <t>Marcello Borasio: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+mn-lt"/>
            <charset val="1"/>
          </rPr>
          <t xml:space="preserve">2015 Time series have been modified considered a capacity factor of 18% in the South and 17% in both the Centre and 16.5% the North.
</t>
        </r>
        <r>
          <rPr>
            <sz val="10"/>
            <color rgb="FF000000"/>
            <rFont val="+mn-lt"/>
            <charset val="1"/>
          </rPr>
          <t xml:space="preserve">Assumptions From: 
</t>
        </r>
        <r>
          <rPr>
            <sz val="10"/>
            <color rgb="FF000000"/>
            <rFont val="+mn-lt"/>
            <charset val="1"/>
          </rPr>
          <t xml:space="preserve">RSE, "Decarbonizzazione dell’economia italiana. Scenari di sviluppo del sistema energetico nazionale", 2017. ISBN 978-88-907527-6-6 
</t>
        </r>
        <r>
          <rPr>
            <sz val="10"/>
            <color rgb="FF000000"/>
            <rFont val="+mn-lt"/>
            <charset val="1"/>
          </rPr>
          <t xml:space="preserve">
</t>
        </r>
        <r>
          <rPr>
            <sz val="10"/>
            <color rgb="FF000000"/>
            <rFont val="+mn-lt"/>
            <charset val="1"/>
          </rPr>
          <t xml:space="preserve">
</t>
        </r>
      </text>
    </comment>
    <comment ref="Q8" authorId="0" shapeId="0" xr:uid="{F86BF77F-D4CE-2C4B-AEC1-8FBA5AF81044}">
      <text>
        <r>
          <rPr>
            <b/>
            <sz val="10"/>
            <color rgb="FF000000"/>
            <rFont val="Tahoma"/>
            <family val="2"/>
          </rPr>
          <t>Marcello Borasio: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2015 Time series have been modified considered a capacity factor of 30% in the South, 20% in the North while the Centre is proportionally scaled with respect to the South.
</t>
        </r>
        <r>
          <rPr>
            <sz val="10"/>
            <color rgb="FF000000"/>
            <rFont val="Calibri"/>
            <family val="2"/>
          </rPr>
          <t xml:space="preserve">From: 
</t>
        </r>
        <r>
          <rPr>
            <sz val="10"/>
            <color rgb="FF000000"/>
            <rFont val="Calibri"/>
            <family val="2"/>
          </rPr>
          <t xml:space="preserve">RSE, "Decarbonizzazione dell’economia italiana. Scenari di sviluppo del sistema energetico nazionale", 2017. ISBN 978-88-907527-6-6 
</t>
        </r>
      </text>
    </comment>
    <comment ref="T8" authorId="0" shapeId="0" xr:uid="{387E5766-D72F-AC41-9E39-1F3097E2106F}">
      <text>
        <r>
          <rPr>
            <b/>
            <sz val="10"/>
            <color rgb="FF000000"/>
            <rFont val="Tahoma"/>
            <family val="2"/>
          </rPr>
          <t>Marcello Borasio: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  <scheme val="minor"/>
          </rPr>
          <t>2015 Time series have been modified in order to have an increased production coherently with data reported in multiple references.</t>
        </r>
        <r>
          <rPr>
            <sz val="10"/>
            <color rgb="FF000000"/>
            <rFont val="Calibri"/>
            <family val="2"/>
            <scheme val="minor"/>
          </rPr>
          <t xml:space="preserve">
</t>
        </r>
        <r>
          <rPr>
            <sz val="10"/>
            <color rgb="FF000000"/>
            <rFont val="Calibri"/>
            <family val="2"/>
            <scheme val="minor"/>
          </rPr>
          <t xml:space="preserve">From: </t>
        </r>
        <r>
          <rPr>
            <sz val="10"/>
            <color rgb="FF000000"/>
            <rFont val="Calibri"/>
            <family val="2"/>
            <scheme val="minor"/>
          </rPr>
          <t xml:space="preserve">
</t>
        </r>
        <r>
          <rPr>
            <sz val="10"/>
            <color rgb="FF000000"/>
            <rFont val="Calibri"/>
            <family val="2"/>
            <scheme val="minor"/>
          </rPr>
          <t xml:space="preserve">- RSE, "Decarbonizzazione dell’economia italiana. Scenari di sviluppo del sistema energetico nazionale", 2017. ISBN 978-88-907527-6-6 
</t>
        </r>
        <r>
          <rPr>
            <sz val="10"/>
            <color rgb="FF000000"/>
            <rFont val="Calibri"/>
            <family val="2"/>
            <scheme val="minor"/>
          </rPr>
          <t>- Capros et al.</t>
        </r>
        <r>
          <rPr>
            <sz val="10"/>
            <color rgb="FF000000"/>
            <rFont val="Calibri"/>
            <family val="2"/>
            <scheme val="minor"/>
          </rPr>
          <t xml:space="preserve">, </t>
        </r>
        <r>
          <rPr>
            <sz val="10"/>
            <color rgb="FF000000"/>
            <rFont val="Calibri"/>
            <family val="2"/>
            <scheme val="minor"/>
          </rPr>
          <t xml:space="preserve">EU Reference Scenario 2016 </t>
        </r>
        <r>
          <rPr>
            <sz val="10"/>
            <color rgb="FF000000"/>
            <rFont val="Calibri"/>
            <family val="2"/>
            <scheme val="minor"/>
          </rPr>
          <t xml:space="preserve">
</t>
        </r>
        <r>
          <rPr>
            <sz val="10"/>
            <color rgb="FF000000"/>
            <rFont val="Calibri"/>
            <family val="2"/>
            <scheme val="minor"/>
          </rPr>
          <t>Energy, transport and GHG emissions Trends to 2050,</t>
        </r>
        <r>
          <rPr>
            <sz val="10"/>
            <color rgb="FF000000"/>
            <rFont val="Calibri"/>
            <family val="2"/>
            <scheme val="minor"/>
          </rPr>
          <t xml:space="preserve"> 2016.</t>
        </r>
        <r>
          <rPr>
            <sz val="10"/>
            <color rgb="FF000000"/>
            <rFont val="Calibri"/>
            <family val="2"/>
            <scheme val="minor"/>
          </rPr>
          <t xml:space="preserve">
</t>
        </r>
        <r>
          <rPr>
            <sz val="10"/>
            <color rgb="FF000000"/>
            <rFont val="Calibri"/>
            <family val="2"/>
            <scheme val="minor"/>
          </rPr>
          <t xml:space="preserve">
</t>
        </r>
      </text>
    </comment>
    <comment ref="U8" authorId="0" shapeId="0" xr:uid="{D24973BF-B1F5-514C-9829-64888DFD3CE7}">
      <text>
        <r>
          <rPr>
            <b/>
            <sz val="10"/>
            <color rgb="FF000000"/>
            <rFont val="Tahoma"/>
            <family val="2"/>
          </rPr>
          <t>Marcello Borasio: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  <scheme val="minor"/>
          </rPr>
          <t>2015 Time series have been modified in order to have an increased production coherently with data reported in multiple references.</t>
        </r>
        <r>
          <rPr>
            <sz val="10"/>
            <color rgb="FF000000"/>
            <rFont val="Calibri"/>
            <family val="2"/>
            <scheme val="minor"/>
          </rPr>
          <t xml:space="preserve">
</t>
        </r>
        <r>
          <rPr>
            <sz val="10"/>
            <color rgb="FF000000"/>
            <rFont val="Calibri"/>
            <family val="2"/>
            <scheme val="minor"/>
          </rPr>
          <t xml:space="preserve">From: </t>
        </r>
        <r>
          <rPr>
            <sz val="10"/>
            <color rgb="FF000000"/>
            <rFont val="Calibri"/>
            <family val="2"/>
            <scheme val="minor"/>
          </rPr>
          <t xml:space="preserve">
</t>
        </r>
        <r>
          <rPr>
            <sz val="10"/>
            <color rgb="FF000000"/>
            <rFont val="Calibri"/>
            <family val="2"/>
            <scheme val="minor"/>
          </rPr>
          <t xml:space="preserve">- RSE, "Decarbonizzazione dell’economia italiana. Scenari di sviluppo del sistema energetico nazionale", 2017. ISBN 978-88-907527-6-6 
</t>
        </r>
        <r>
          <rPr>
            <sz val="10"/>
            <color rgb="FF000000"/>
            <rFont val="Calibri"/>
            <family val="2"/>
            <scheme val="minor"/>
          </rPr>
          <t>- Capros et al.</t>
        </r>
        <r>
          <rPr>
            <sz val="10"/>
            <color rgb="FF000000"/>
            <rFont val="Calibri"/>
            <family val="2"/>
            <scheme val="minor"/>
          </rPr>
          <t xml:space="preserve">, </t>
        </r>
        <r>
          <rPr>
            <sz val="10"/>
            <color rgb="FF000000"/>
            <rFont val="Calibri"/>
            <family val="2"/>
            <scheme val="minor"/>
          </rPr>
          <t xml:space="preserve">EU Reference Scenario 2016 </t>
        </r>
        <r>
          <rPr>
            <sz val="10"/>
            <color rgb="FF000000"/>
            <rFont val="Calibri"/>
            <family val="2"/>
            <scheme val="minor"/>
          </rPr>
          <t xml:space="preserve">
</t>
        </r>
        <r>
          <rPr>
            <sz val="10"/>
            <color rgb="FF000000"/>
            <rFont val="Calibri"/>
            <family val="2"/>
            <scheme val="minor"/>
          </rPr>
          <t>Energy, transport and GHG emissions Trends to 2050,</t>
        </r>
        <r>
          <rPr>
            <sz val="10"/>
            <color rgb="FF000000"/>
            <rFont val="Calibri"/>
            <family val="2"/>
            <scheme val="minor"/>
          </rPr>
          <t xml:space="preserve"> 2016.</t>
        </r>
        <r>
          <rPr>
            <sz val="10"/>
            <color rgb="FF000000"/>
            <rFont val="Calibri"/>
            <family val="2"/>
            <scheme val="minor"/>
          </rPr>
          <t xml:space="preserve">
</t>
        </r>
        <r>
          <rPr>
            <sz val="10"/>
            <color rgb="FF000000"/>
            <rFont val="Calibri"/>
            <family val="2"/>
            <scheme val="minor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Marcello Borasio</author>
  </authors>
  <commentList>
    <comment ref="A2" authorId="0" shapeId="0" xr:uid="{5FC2262F-616E-694C-82E7-0DE8782C46AA}">
      <text>
        <r>
          <rPr>
            <b/>
            <sz val="10"/>
            <color rgb="FF000000"/>
            <rFont val="Tahoma"/>
            <family val="2"/>
          </rPr>
          <t>Marcello Borasio: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Table D. 15 in Supplementary</t>
        </r>
      </text>
    </comment>
    <comment ref="D2" authorId="0" shapeId="0" xr:uid="{B198CFF0-4D18-CF4A-BD50-96C5373D12EA}">
      <text>
        <r>
          <rPr>
            <b/>
            <sz val="10"/>
            <color rgb="FF000000"/>
            <rFont val="Tahoma"/>
            <family val="2"/>
          </rPr>
          <t>Marcello Borasio: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From:
</t>
        </r>
        <r>
          <rPr>
            <sz val="10"/>
            <color rgb="FF000000"/>
            <rFont val="Calibri"/>
            <family val="2"/>
          </rPr>
          <t xml:space="preserve">1) Heat Roadmap Europe, "Profiles and Baselines for heating and cooling energy demands in 2015 for EU28 countries". 2017. Available Online at: https://heatroadmap.eu/heating-and-cooling-energy-demand-profiles/
</t>
        </r>
        <r>
          <rPr>
            <sz val="10"/>
            <color rgb="FF000000"/>
            <rFont val="Tahoma"/>
            <family val="2"/>
          </rPr>
          <t xml:space="preserve">2) Eurostat, "Energy consumption in households", Available Online at :https://ec.europa.eu/eurostat/statistics-explained/index.php?title=Energy_consumption_in_households#Context
</t>
        </r>
      </text>
    </comment>
    <comment ref="E2" authorId="0" shapeId="0" xr:uid="{E5ABEAB9-845F-BD45-9207-350561A0BF07}">
      <text>
        <r>
          <rPr>
            <b/>
            <sz val="10"/>
            <color rgb="FF000000"/>
            <rFont val="Tahoma"/>
            <family val="2"/>
          </rPr>
          <t>Marcello Borasio: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Heat Roadmap Europe, "Profiles and Baselines for heating and cooling energy demands in 2015 for EU28 countries". 2017. Available Online at: https://heatroadmap.eu/heating-and-cooling-energy-demand-profiles/
</t>
        </r>
      </text>
    </comment>
    <comment ref="F2" authorId="0" shapeId="0" xr:uid="{B9D73CF6-9BA4-5943-8FC0-E7BBF7570B13}">
      <text>
        <r>
          <rPr>
            <b/>
            <sz val="10"/>
            <color rgb="FF000000"/>
            <rFont val="Tahoma"/>
            <family val="2"/>
          </rPr>
          <t>Marcello Borasio: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From:
</t>
        </r>
        <r>
          <rPr>
            <sz val="10"/>
            <color rgb="FF000000"/>
            <rFont val="Tahoma"/>
            <family val="2"/>
          </rPr>
          <t>Heat Roadmap Europe, "Profiles and Baselines for heating and cooling energy demands in 2015 for EU28 countries". 2017. Available Online at: https://heatroadmap.eu/heating-and-cooling-energy-demand-profiles/</t>
        </r>
      </text>
    </comment>
    <comment ref="I2" authorId="0" shapeId="0" xr:uid="{0B8581D0-9CE1-F642-B06E-333EAB6C325E}">
      <text>
        <r>
          <rPr>
            <b/>
            <sz val="10"/>
            <color rgb="FF000000"/>
            <rFont val="Tahoma"/>
            <family val="2"/>
          </rPr>
          <t>Marcello Borasio: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Table D. 14 in Supplementary</t>
        </r>
      </text>
    </comment>
    <comment ref="D34" authorId="0" shapeId="0" xr:uid="{65F5AA31-E61F-004C-9B61-39664BA97418}">
      <text>
        <r>
          <rPr>
            <b/>
            <sz val="10"/>
            <color rgb="FF000000"/>
            <rFont val="Tahoma"/>
            <family val="2"/>
          </rPr>
          <t>Marcello Borasio: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4073 GWh/y is the annual District Heating demand for Space Heating in Households. 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 - Net DHN heat Production = 8551 GWh (From "AIRU, "</t>
        </r>
        <r>
          <rPr>
            <i/>
            <sz val="10"/>
            <color rgb="FF000000"/>
            <rFont val="Tahoma"/>
            <family val="2"/>
          </rPr>
          <t>Il Riscaldamento urbano. Annuario 2016</t>
        </r>
        <r>
          <rPr>
            <sz val="10"/>
            <color rgb="FF000000"/>
            <rFont val="Tahoma"/>
            <family val="2"/>
          </rPr>
          <t xml:space="preserve">", p. 11-12")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- Percentage of DHN heat per sector = 0.68 Households, 0.3 Services, 0.02 Industry (From "GSE, "</t>
        </r>
        <r>
          <rPr>
            <i/>
            <sz val="10"/>
            <color rgb="FF000000"/>
            <rFont val="Tahoma"/>
            <family val="2"/>
          </rPr>
          <t>VALUTAZIONE DEL POTENZIALE NAZIONALE DI APPLICAZIONE DELLA COGENERAZIONE AD ALTO RENDIMENTO E DEL TELERISCALDAMENTO EFFICIENTE</t>
        </r>
        <r>
          <rPr>
            <sz val="10"/>
            <color rgb="FF000000"/>
            <rFont val="Tahoma"/>
            <family val="2"/>
          </rPr>
          <t xml:space="preserve">", 2015) 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- Percentage of DHN heat per type of demand: 0.3 Hot Water, 0.7 heating (Assumption) 
</t>
        </r>
        <r>
          <rPr>
            <sz val="10"/>
            <color rgb="FF000000"/>
            <rFont val="Tahoma"/>
            <family val="2"/>
          </rPr>
          <t xml:space="preserve">
</t>
        </r>
      </text>
    </comment>
    <comment ref="E34" authorId="0" shapeId="0" xr:uid="{5B78E446-5002-2041-AF99-07867ED41C4E}">
      <text>
        <r>
          <rPr>
            <b/>
            <sz val="10"/>
            <color rgb="FF000000"/>
            <rFont val="Tahoma"/>
            <family val="2"/>
          </rPr>
          <t>Marcello Borasio: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scheme val="minor"/>
          </rPr>
          <t xml:space="preserve">171 GWh/y is the annual District Heating demand for Space Heating in Industry. 
</t>
        </r>
        <r>
          <rPr>
            <sz val="10"/>
            <color rgb="FF000000"/>
            <rFont val="Calibri"/>
            <scheme val="minor"/>
          </rPr>
          <t xml:space="preserve">
</t>
        </r>
        <r>
          <rPr>
            <sz val="10"/>
            <color rgb="FF000000"/>
            <rFont val="Calibri"/>
            <scheme val="minor"/>
          </rPr>
          <t xml:space="preserve"> - Net DHN heat Production = 8551 GWh (From "AIRU, "</t>
        </r>
        <r>
          <rPr>
            <i/>
            <sz val="10"/>
            <color rgb="FF000000"/>
            <rFont val="Calibri"/>
            <scheme val="minor"/>
          </rPr>
          <t>Il Riscaldamento urbano. Annuario 2016</t>
        </r>
        <r>
          <rPr>
            <sz val="10"/>
            <color rgb="FF000000"/>
            <rFont val="Calibri"/>
            <scheme val="minor"/>
          </rPr>
          <t xml:space="preserve">", p. 11-12")
</t>
        </r>
        <r>
          <rPr>
            <sz val="10"/>
            <color rgb="FF000000"/>
            <rFont val="Calibri"/>
            <scheme val="minor"/>
          </rPr>
          <t xml:space="preserve">
</t>
        </r>
        <r>
          <rPr>
            <sz val="10"/>
            <color rgb="FF000000"/>
            <rFont val="Calibri"/>
            <scheme val="minor"/>
          </rPr>
          <t>- Percentage of DHN heat per sector = 0.68 Residential, 0.3 Tertiary, 0.02 Industry (From "GSE, "</t>
        </r>
        <r>
          <rPr>
            <i/>
            <sz val="10"/>
            <color rgb="FF000000"/>
            <rFont val="Calibri"/>
            <scheme val="minor"/>
          </rPr>
          <t>VALUTAZIONE DEL POTENZIALE NAZIONALE DI APPLICAZIONE DELLA COGENERAZIONE AD ALTO RENDIMENTO E DEL TELERISCALDAMENTO EFFICIENTE</t>
        </r>
        <r>
          <rPr>
            <sz val="10"/>
            <color rgb="FF000000"/>
            <rFont val="Calibri"/>
            <scheme val="minor"/>
          </rPr>
          <t xml:space="preserve">", 2015) 
</t>
        </r>
        <r>
          <rPr>
            <sz val="10"/>
            <color rgb="FF000000"/>
            <rFont val="Calibri"/>
            <scheme val="minor"/>
          </rPr>
          <t xml:space="preserve">
</t>
        </r>
        <r>
          <rPr>
            <sz val="10"/>
            <color rgb="FF000000"/>
            <rFont val="Calibri"/>
            <scheme val="minor"/>
          </rPr>
          <t xml:space="preserve">- Percentage of DHN heat per type of demand: 0.3 Hot Water, 0.7 heating (Assumption) </t>
        </r>
        <r>
          <rPr>
            <sz val="10"/>
            <color rgb="FF000000"/>
            <rFont val="Calibri"/>
            <scheme val="minor"/>
          </rPr>
          <t xml:space="preserve">
</t>
        </r>
      </text>
    </comment>
    <comment ref="F34" authorId="0" shapeId="0" xr:uid="{3276D657-B028-3A41-AE12-531857BBDBCF}">
      <text>
        <r>
          <rPr>
            <b/>
            <sz val="10"/>
            <color rgb="FF000000"/>
            <rFont val="Tahoma"/>
            <family val="2"/>
          </rPr>
          <t>Marcello Borasio: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scheme val="minor"/>
          </rPr>
          <t xml:space="preserve">1796 GWh/y is the annual District Heating demand for Space Heating in Services. 
</t>
        </r>
        <r>
          <rPr>
            <sz val="10"/>
            <color rgb="FF000000"/>
            <rFont val="Calibri"/>
            <scheme val="minor"/>
          </rPr>
          <t xml:space="preserve">
</t>
        </r>
        <r>
          <rPr>
            <sz val="10"/>
            <color rgb="FF000000"/>
            <rFont val="Calibri"/>
            <scheme val="minor"/>
          </rPr>
          <t xml:space="preserve"> - Net DHN heat Production = 8551 GWh (From "AIRU, "</t>
        </r>
        <r>
          <rPr>
            <i/>
            <sz val="10"/>
            <color rgb="FF000000"/>
            <rFont val="Calibri"/>
            <scheme val="minor"/>
          </rPr>
          <t>Il Riscaldamento urbano. Annuario 2016</t>
        </r>
        <r>
          <rPr>
            <sz val="10"/>
            <color rgb="FF000000"/>
            <rFont val="Calibri"/>
            <scheme val="minor"/>
          </rPr>
          <t xml:space="preserve">", p. 11-12")
</t>
        </r>
        <r>
          <rPr>
            <sz val="10"/>
            <color rgb="FF000000"/>
            <rFont val="Calibri"/>
            <scheme val="minor"/>
          </rPr>
          <t xml:space="preserve">
</t>
        </r>
        <r>
          <rPr>
            <sz val="10"/>
            <color rgb="FF000000"/>
            <rFont val="Calibri"/>
            <scheme val="minor"/>
          </rPr>
          <t>- Percentage of DHN heat per sector = 0.68 Residential, 0.3 Tertiary, 0.02 Industry (From "GSE, "</t>
        </r>
        <r>
          <rPr>
            <i/>
            <sz val="10"/>
            <color rgb="FF000000"/>
            <rFont val="Calibri"/>
            <scheme val="minor"/>
          </rPr>
          <t>VALUTAZIONE DEL POTENZIALE NAZIONALE DI APPLICAZIONE DELLA COGENERAZIONE AD ALTO RENDIMENTO E DEL TELERISCALDAMENTO EFFICIENTE</t>
        </r>
        <r>
          <rPr>
            <sz val="10"/>
            <color rgb="FF000000"/>
            <rFont val="Calibri"/>
            <scheme val="minor"/>
          </rPr>
          <t xml:space="preserve">", 2015) 
</t>
        </r>
        <r>
          <rPr>
            <sz val="10"/>
            <color rgb="FF000000"/>
            <rFont val="Calibri"/>
            <scheme val="minor"/>
          </rPr>
          <t xml:space="preserve">
</t>
        </r>
        <r>
          <rPr>
            <sz val="10"/>
            <color rgb="FF000000"/>
            <rFont val="Calibri"/>
            <scheme val="minor"/>
          </rPr>
          <t xml:space="preserve">- Percentage of DHN heat per type of demand: 0.3 Hot Water, 0.7 heating (Assumption) </t>
        </r>
        <r>
          <rPr>
            <sz val="10"/>
            <color rgb="FF000000"/>
            <rFont val="Calibri"/>
            <scheme val="minor"/>
          </rPr>
          <t xml:space="preserve">
</t>
        </r>
      </text>
    </comment>
    <comment ref="D36" authorId="0" shapeId="0" xr:uid="{12493EB5-352A-1E43-9D46-E5C34FF07182}">
      <text>
        <r>
          <rPr>
            <b/>
            <sz val="10"/>
            <color rgb="FF000000"/>
            <rFont val="Tahoma"/>
            <family val="2"/>
          </rPr>
          <t>Marcello Borasio: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scheme val="minor"/>
          </rPr>
          <t xml:space="preserve">1744 GWh/y is the annual District Heating demand for Hot Water in Households. 
</t>
        </r>
        <r>
          <rPr>
            <sz val="10"/>
            <color rgb="FF000000"/>
            <rFont val="Calibri"/>
            <scheme val="minor"/>
          </rPr>
          <t xml:space="preserve">
</t>
        </r>
        <r>
          <rPr>
            <sz val="10"/>
            <color rgb="FF000000"/>
            <rFont val="Calibri"/>
            <scheme val="minor"/>
          </rPr>
          <t xml:space="preserve"> - Net DHN heat Production = 8551 GWh (From "AIRU, "</t>
        </r>
        <r>
          <rPr>
            <i/>
            <sz val="10"/>
            <color rgb="FF000000"/>
            <rFont val="Calibri"/>
            <scheme val="minor"/>
          </rPr>
          <t>Il Riscaldamento urbano. Annuario 2016</t>
        </r>
        <r>
          <rPr>
            <sz val="10"/>
            <color rgb="FF000000"/>
            <rFont val="Calibri"/>
            <scheme val="minor"/>
          </rPr>
          <t xml:space="preserve">", p. 11-12")
</t>
        </r>
        <r>
          <rPr>
            <sz val="10"/>
            <color rgb="FF000000"/>
            <rFont val="Calibri"/>
            <scheme val="minor"/>
          </rPr>
          <t xml:space="preserve">
</t>
        </r>
        <r>
          <rPr>
            <sz val="10"/>
            <color rgb="FF000000"/>
            <rFont val="Calibri"/>
            <scheme val="minor"/>
          </rPr>
          <t>- Percentage of DHN heat per sector = 0.68 Households, 0.3 Services, 0.02 Industry (From "GSE, "</t>
        </r>
        <r>
          <rPr>
            <i/>
            <sz val="10"/>
            <color rgb="FF000000"/>
            <rFont val="Calibri"/>
            <scheme val="minor"/>
          </rPr>
          <t>VALUTAZIONE DEL POTENZIALE NAZIONALE DI APPLICAZIONE DELLA COGENERAZIONE AD ALTO RENDIMENTO E DEL TELERISCALDAMENTO EFFICIENTE</t>
        </r>
        <r>
          <rPr>
            <sz val="10"/>
            <color rgb="FF000000"/>
            <rFont val="Calibri"/>
            <scheme val="minor"/>
          </rPr>
          <t xml:space="preserve">", 2015) 
</t>
        </r>
        <r>
          <rPr>
            <sz val="10"/>
            <color rgb="FF000000"/>
            <rFont val="Calibri"/>
            <scheme val="minor"/>
          </rPr>
          <t xml:space="preserve">
</t>
        </r>
        <r>
          <rPr>
            <sz val="10"/>
            <color rgb="FF000000"/>
            <rFont val="Calibri"/>
            <scheme val="minor"/>
          </rPr>
          <t xml:space="preserve">- Percentage of DHN heat per type of demand: 0.3 Hot Water, 0.7 heating (Assumption) </t>
        </r>
        <r>
          <rPr>
            <sz val="10"/>
            <color rgb="FF000000"/>
            <rFont val="Calibri"/>
            <scheme val="minor"/>
          </rPr>
          <t xml:space="preserve">
</t>
        </r>
      </text>
    </comment>
    <comment ref="F36" authorId="0" shapeId="0" xr:uid="{BB353CAC-5851-464E-A631-BBE927355E30}">
      <text>
        <r>
          <rPr>
            <b/>
            <sz val="10"/>
            <color rgb="FF000000"/>
            <rFont val="Tahoma"/>
            <family val="2"/>
          </rPr>
          <t>Marcello Borasio: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scheme val="minor"/>
          </rPr>
          <t xml:space="preserve">770 GWh/y is the annual District Heating demand for Hot Water in Services.
</t>
        </r>
        <r>
          <rPr>
            <sz val="10"/>
            <color rgb="FF000000"/>
            <rFont val="Calibri"/>
            <scheme val="minor"/>
          </rPr>
          <t xml:space="preserve">
</t>
        </r>
        <r>
          <rPr>
            <sz val="10"/>
            <color rgb="FF000000"/>
            <rFont val="Calibri"/>
            <scheme val="minor"/>
          </rPr>
          <t xml:space="preserve"> - Net DHN heat Production = 8551 GWh (From "AIRU, "</t>
        </r>
        <r>
          <rPr>
            <i/>
            <sz val="10"/>
            <color rgb="FF000000"/>
            <rFont val="Calibri"/>
            <scheme val="minor"/>
          </rPr>
          <t>Il Riscaldamento urbano. Annuario 2016</t>
        </r>
        <r>
          <rPr>
            <sz val="10"/>
            <color rgb="FF000000"/>
            <rFont val="Calibri"/>
            <scheme val="minor"/>
          </rPr>
          <t xml:space="preserve">", p. 11-12")
</t>
        </r>
        <r>
          <rPr>
            <sz val="10"/>
            <color rgb="FF000000"/>
            <rFont val="Calibri"/>
            <scheme val="minor"/>
          </rPr>
          <t xml:space="preserve">
</t>
        </r>
        <r>
          <rPr>
            <sz val="10"/>
            <color rgb="FF000000"/>
            <rFont val="Calibri"/>
            <scheme val="minor"/>
          </rPr>
          <t>- Percentage of DHN heat per sector = 0.68 Households, 0.3 Services, 0.02 Industry (From "GSE, "</t>
        </r>
        <r>
          <rPr>
            <i/>
            <sz val="10"/>
            <color rgb="FF000000"/>
            <rFont val="Calibri"/>
            <scheme val="minor"/>
          </rPr>
          <t>VALUTAZIONE DEL POTENZIALE NAZIONALE DI APPLICAZIONE DELLA COGENERAZIONE AD ALTO RENDIMENTO E DEL TELERISCALDAMENTO EFFICIENTE</t>
        </r>
        <r>
          <rPr>
            <sz val="10"/>
            <color rgb="FF000000"/>
            <rFont val="Calibri"/>
            <scheme val="minor"/>
          </rPr>
          <t xml:space="preserve">", 2015) 
</t>
        </r>
        <r>
          <rPr>
            <sz val="10"/>
            <color rgb="FF000000"/>
            <rFont val="Calibri"/>
            <scheme val="minor"/>
          </rPr>
          <t xml:space="preserve">
</t>
        </r>
        <r>
          <rPr>
            <sz val="10"/>
            <color rgb="FF000000"/>
            <rFont val="Calibri"/>
            <scheme val="minor"/>
          </rPr>
          <t xml:space="preserve">- Percentage of DHN heat per type of demand: 0.3 Hot Water, 0.7 heating (Assumption) </t>
        </r>
        <r>
          <rPr>
            <sz val="10"/>
            <color rgb="FF000000"/>
            <rFont val="Calibri"/>
            <scheme val="minor"/>
          </rPr>
          <t xml:space="preserve">
</t>
        </r>
      </text>
    </comment>
    <comment ref="A45" authorId="0" shapeId="0" xr:uid="{D082DEBB-AB45-F848-8DEB-B932A1C26CB8}">
      <text>
        <r>
          <rPr>
            <b/>
            <sz val="10"/>
            <color rgb="FF000000"/>
            <rFont val="Tahoma"/>
            <family val="2"/>
          </rPr>
          <t>Marcello Borasio: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Table D. 18 in Supplementary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Marcello Borasio</author>
  </authors>
  <commentList>
    <comment ref="A1" authorId="0" shapeId="0" xr:uid="{9C75DA62-4B6C-8842-BAEC-3093BB2EA62F}">
      <text>
        <r>
          <rPr>
            <b/>
            <sz val="10"/>
            <color rgb="FF000000"/>
            <rFont val="Tahoma"/>
            <family val="2"/>
          </rPr>
          <t>Marcello Borasio: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Tab C.5 in Supplementary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Marcello Borasio</author>
  </authors>
  <commentList>
    <comment ref="E41" authorId="0" shapeId="0" xr:uid="{1AADEBFD-A454-8D4F-A6AF-F6E9D3FFD519}">
      <text>
        <r>
          <rPr>
            <b/>
            <sz val="10"/>
            <color rgb="FF000000"/>
            <rFont val="Tahoma"/>
            <family val="2"/>
          </rPr>
          <t>Marcello Borasio: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Table D. 19 in Supplementary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Marcello Borasio</author>
  </authors>
  <commentList>
    <comment ref="A1" authorId="0" shapeId="0" xr:uid="{397A135E-9164-DB41-83E1-9BD467947335}">
      <text>
        <r>
          <rPr>
            <b/>
            <sz val="10"/>
            <color rgb="FF000000"/>
            <rFont val="Tahoma"/>
            <family val="2"/>
          </rPr>
          <t>Marcello Borasio: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Table C. 12 in Supplementary</t>
        </r>
      </text>
    </comment>
    <comment ref="E12" authorId="0" shapeId="0" xr:uid="{BE72D1F9-E685-4149-8914-413A170F0841}">
      <text>
        <r>
          <rPr>
            <b/>
            <sz val="10"/>
            <color rgb="FF000000"/>
            <rFont val="Tahoma"/>
            <family val="2"/>
          </rPr>
          <t>Marcello Borasio: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Agricolture consumption are set to decrease by 2050.
</t>
        </r>
        <r>
          <rPr>
            <sz val="10"/>
            <color rgb="FF000000"/>
            <rFont val="Tahoma"/>
            <family val="2"/>
          </rPr>
          <t>Assumption: 1 Mha reduction of farming land.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Marcello Borasio</author>
  </authors>
  <commentList>
    <comment ref="B1046" authorId="0" shapeId="0" xr:uid="{8CE498DA-BA4B-AA49-88DD-10CD1339CFBA}">
      <text>
        <r>
          <rPr>
            <b/>
            <sz val="10"/>
            <color rgb="FF000000"/>
            <rFont val="Tahoma"/>
            <family val="2"/>
          </rPr>
          <t>Marcello Borasio: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Assumptions</t>
        </r>
      </text>
    </comment>
  </commentList>
</comments>
</file>

<file path=xl/sharedStrings.xml><?xml version="1.0" encoding="utf-8"?>
<sst xmlns="http://schemas.openxmlformats.org/spreadsheetml/2006/main" count="4125" uniqueCount="641">
  <si>
    <t>EUD type</t>
  </si>
  <si>
    <t>Technology/Source</t>
  </si>
  <si>
    <t>Space Heating</t>
  </si>
  <si>
    <t>Space Cooling</t>
  </si>
  <si>
    <t>Hot Water</t>
  </si>
  <si>
    <t>Process Heating</t>
  </si>
  <si>
    <t>Process Cooling</t>
  </si>
  <si>
    <t>Fuels</t>
  </si>
  <si>
    <t>Space heating</t>
  </si>
  <si>
    <t>RES</t>
  </si>
  <si>
    <t>Elec. Heat pumps</t>
  </si>
  <si>
    <t>Ambient heat</t>
  </si>
  <si>
    <t xml:space="preserve">Elec. Direct heating </t>
  </si>
  <si>
    <t>HEATING&amp;COOLING</t>
  </si>
  <si>
    <t>Final Energy Consumption (FEC)</t>
  </si>
  <si>
    <t>FEC (no DHN )</t>
  </si>
  <si>
    <t>FEC (no DHN)</t>
  </si>
  <si>
    <t>Elec. Direct cooling</t>
  </si>
  <si>
    <t>Hot water</t>
  </si>
  <si>
    <t>Process heating</t>
  </si>
  <si>
    <t>Elec. Direct heating</t>
  </si>
  <si>
    <t>EUD (+ DHN)</t>
  </si>
  <si>
    <t>Process cooling</t>
  </si>
  <si>
    <t>Heat_LT</t>
  </si>
  <si>
    <t>Heat_HT</t>
  </si>
  <si>
    <t>Cold_HT</t>
  </si>
  <si>
    <t>Cold_LT</t>
  </si>
  <si>
    <t xml:space="preserve">Technologies </t>
  </si>
  <si>
    <t>Average 2015 Efficiency/COP [-]</t>
  </si>
  <si>
    <t>HP</t>
  </si>
  <si>
    <t>COLD_PRO</t>
  </si>
  <si>
    <t>COLD_SC</t>
  </si>
  <si>
    <t>Boilers (Industry, Heat HT)</t>
  </si>
  <si>
    <t>Boilers (Industry, Heat LT)</t>
  </si>
  <si>
    <t>Boilers (Services)</t>
  </si>
  <si>
    <t>Boilers (Households)</t>
  </si>
  <si>
    <t>Elec. Heat High T</t>
  </si>
  <si>
    <t>Elec. Heat Low T</t>
  </si>
  <si>
    <t>Households [GWh/y]</t>
  </si>
  <si>
    <t>Industry [GWh/y]</t>
  </si>
  <si>
    <t>Services [GWh/y]</t>
  </si>
  <si>
    <t>END_USES_DEMAND_YEAR (2015)</t>
  </si>
  <si>
    <t>HOUSEHOLDS</t>
  </si>
  <si>
    <t>SERVICES</t>
  </si>
  <si>
    <t>INDUSTRY</t>
  </si>
  <si>
    <t>AGRICULTURE</t>
  </si>
  <si>
    <t>TRANSPORTATION</t>
  </si>
  <si>
    <t>ELECTRICITY</t>
  </si>
  <si>
    <t>[GWh]</t>
  </si>
  <si>
    <t xml:space="preserve">LIGHTING </t>
  </si>
  <si>
    <t>HEAT_HIGH_T</t>
  </si>
  <si>
    <t>HEAT_LOW_T_SH</t>
  </si>
  <si>
    <t>HEAT_LOW_T_HW</t>
  </si>
  <si>
    <t>MOBILITY_PASSENGER</t>
  </si>
  <si>
    <t>[Mpkm]</t>
  </si>
  <si>
    <t>MOBILITY_FREIGHT</t>
  </si>
  <si>
    <t>[Mtkm]</t>
  </si>
  <si>
    <t>MOBILITY_FARMING</t>
  </si>
  <si>
    <t>[Mha]</t>
  </si>
  <si>
    <t>Population</t>
  </si>
  <si>
    <t>[people]</t>
  </si>
  <si>
    <t>[%]</t>
  </si>
  <si>
    <t>Agricolture</t>
  </si>
  <si>
    <t>standard production [€]</t>
  </si>
  <si>
    <t>Workers [unit]</t>
  </si>
  <si>
    <t>Total</t>
  </si>
  <si>
    <t>North</t>
  </si>
  <si>
    <t>South</t>
  </si>
  <si>
    <t>Centre-North</t>
  </si>
  <si>
    <t>Centre-south</t>
  </si>
  <si>
    <t>Sicily</t>
  </si>
  <si>
    <t>Sardinia</t>
  </si>
  <si>
    <t>END_USES_DEMAND_YEAR_NORTH (2015)</t>
  </si>
  <si>
    <t>END_USES_DEMAND_YEAR_SOUTH (2015)</t>
  </si>
  <si>
    <t>END_USES_DEMAND_YEAR_CENTRE-NORTH (2015)</t>
  </si>
  <si>
    <t>END_USES_DEMAND_YEAR_CENTRE-SOUTH (2015)</t>
  </si>
  <si>
    <t>END_USES_DEMAND_YEAR_SICILY (2015)</t>
  </si>
  <si>
    <t>END_USES_DEMAND_YEAR_SARDINIA (2015)</t>
  </si>
  <si>
    <t>END_USES_DEMAND_YEAR_SOUTH + ISLANDS (2015)</t>
  </si>
  <si>
    <t>END_USES_DEMAND_YEAR_CENTRE (Nord + South) (2015)</t>
  </si>
  <si>
    <r>
      <rPr>
        <i/>
        <u/>
        <sz val="12"/>
        <color theme="1"/>
        <rFont val="Calibri (Corpo)"/>
      </rPr>
      <t>Assumptions</t>
    </r>
    <r>
      <rPr>
        <i/>
        <sz val="12"/>
        <color theme="1"/>
        <rFont val="Calibri"/>
        <family val="2"/>
        <scheme val="minor"/>
      </rPr>
      <t xml:space="preserve">: End-uses-damands  for </t>
    </r>
    <r>
      <rPr>
        <b/>
        <i/>
        <sz val="12"/>
        <color theme="1"/>
        <rFont val="Calibri"/>
        <family val="2"/>
        <scheme val="minor"/>
      </rPr>
      <t>households</t>
    </r>
    <r>
      <rPr>
        <i/>
        <sz val="12"/>
        <color theme="1"/>
        <rFont val="Calibri"/>
        <family val="2"/>
        <scheme val="minor"/>
      </rPr>
      <t xml:space="preserve">  have been weighed taking into account the population of the corresponding zone.</t>
    </r>
  </si>
  <si>
    <r>
      <rPr>
        <i/>
        <u/>
        <sz val="12"/>
        <color theme="1"/>
        <rFont val="Calibri (Corpo)"/>
      </rPr>
      <t>Assumptions</t>
    </r>
    <r>
      <rPr>
        <i/>
        <sz val="12"/>
        <color theme="1"/>
        <rFont val="Calibri"/>
        <family val="2"/>
        <scheme val="minor"/>
      </rPr>
      <t xml:space="preserve">: End-uses-damands  for </t>
    </r>
    <r>
      <rPr>
        <b/>
        <i/>
        <sz val="12"/>
        <color theme="1"/>
        <rFont val="Calibri"/>
        <family val="2"/>
        <scheme val="minor"/>
      </rPr>
      <t>transportation</t>
    </r>
    <r>
      <rPr>
        <i/>
        <sz val="12"/>
        <color theme="1"/>
        <rFont val="Calibri"/>
        <family val="2"/>
        <scheme val="minor"/>
      </rPr>
      <t xml:space="preserve"> have been weighed taking into account the population of the corresponding zone.</t>
    </r>
  </si>
  <si>
    <r>
      <rPr>
        <i/>
        <u/>
        <sz val="12"/>
        <color theme="1"/>
        <rFont val="Calibri (Corpo)"/>
      </rPr>
      <t>Assumptions</t>
    </r>
    <r>
      <rPr>
        <i/>
        <sz val="12"/>
        <color theme="1"/>
        <rFont val="Calibri"/>
        <family val="2"/>
        <scheme val="minor"/>
      </rPr>
      <t xml:space="preserve">: End-uses-damands  for </t>
    </r>
    <r>
      <rPr>
        <b/>
        <i/>
        <sz val="12"/>
        <color theme="1"/>
        <rFont val="Calibri"/>
        <family val="2"/>
        <scheme val="minor"/>
      </rPr>
      <t>agriculture</t>
    </r>
    <r>
      <rPr>
        <i/>
        <sz val="12"/>
        <color theme="1"/>
        <rFont val="Calibri"/>
        <family val="2"/>
        <scheme val="minor"/>
      </rPr>
      <t xml:space="preserve"> have been weighed taking into account the standard production of the corresponding zone.</t>
    </r>
  </si>
  <si>
    <r>
      <rPr>
        <i/>
        <u/>
        <sz val="12"/>
        <color theme="1"/>
        <rFont val="Calibri (Corpo)"/>
      </rPr>
      <t>Assumptions</t>
    </r>
    <r>
      <rPr>
        <i/>
        <sz val="12"/>
        <color theme="1"/>
        <rFont val="Calibri"/>
        <family val="2"/>
        <scheme val="minor"/>
      </rPr>
      <t xml:space="preserve">: End-uses-damands  for </t>
    </r>
    <r>
      <rPr>
        <b/>
        <i/>
        <sz val="12"/>
        <color theme="1"/>
        <rFont val="Calibri"/>
        <family val="2"/>
        <scheme val="minor"/>
      </rPr>
      <t>industry</t>
    </r>
    <r>
      <rPr>
        <i/>
        <sz val="12"/>
        <color theme="1"/>
        <rFont val="Calibri"/>
        <family val="2"/>
        <scheme val="minor"/>
      </rPr>
      <t xml:space="preserve"> have been weighed taking into account the number of workers of the corresponding zone.</t>
    </r>
  </si>
  <si>
    <r>
      <rPr>
        <i/>
        <u/>
        <sz val="12"/>
        <color theme="1"/>
        <rFont val="Calibri (Corpo)"/>
      </rPr>
      <t>Assumptions</t>
    </r>
    <r>
      <rPr>
        <i/>
        <sz val="12"/>
        <color theme="1"/>
        <rFont val="Calibri"/>
        <family val="2"/>
        <scheme val="minor"/>
      </rPr>
      <t xml:space="preserve">: End-uses-damands  for </t>
    </r>
    <r>
      <rPr>
        <b/>
        <i/>
        <sz val="12"/>
        <color theme="1"/>
        <rFont val="Calibri"/>
        <family val="2"/>
        <scheme val="minor"/>
      </rPr>
      <t>services</t>
    </r>
    <r>
      <rPr>
        <i/>
        <sz val="12"/>
        <color theme="1"/>
        <rFont val="Calibri"/>
        <family val="2"/>
        <scheme val="minor"/>
      </rPr>
      <t xml:space="preserve"> have been weighed taking into account the populationof the corresponding zone.</t>
    </r>
  </si>
  <si>
    <t xml:space="preserve">ELECTRICITY </t>
  </si>
  <si>
    <t>Agricolture [GWh/y]</t>
  </si>
  <si>
    <t xml:space="preserve">Total Electricity Demand </t>
  </si>
  <si>
    <t>FEC Total (Not heating)</t>
  </si>
  <si>
    <t>Electricity (no lighting)</t>
  </si>
  <si>
    <t>Households</t>
  </si>
  <si>
    <t>Industry</t>
  </si>
  <si>
    <t>Agriculture</t>
  </si>
  <si>
    <t>Services</t>
  </si>
  <si>
    <t>Electricity for public transport [GWh]</t>
  </si>
  <si>
    <t>Lighting</t>
  </si>
  <si>
    <t>MOBILITY</t>
  </si>
  <si>
    <t>Public road</t>
  </si>
  <si>
    <t>Private Cars</t>
  </si>
  <si>
    <t>Rail</t>
  </si>
  <si>
    <r>
      <t xml:space="preserve">Navigation </t>
    </r>
    <r>
      <rPr>
        <i/>
        <sz val="12"/>
        <color theme="1"/>
        <rFont val="Calibri"/>
        <family val="2"/>
        <scheme val="minor"/>
      </rPr>
      <t>(not considered)</t>
    </r>
  </si>
  <si>
    <t xml:space="preserve">Motocycle </t>
  </si>
  <si>
    <t>Heavy Goods</t>
  </si>
  <si>
    <t>Diesel</t>
  </si>
  <si>
    <t>[Gpkm]</t>
  </si>
  <si>
    <t>[Gtkm]</t>
  </si>
  <si>
    <t xml:space="preserve">Mobility Passenger </t>
  </si>
  <si>
    <t xml:space="preserve">Mobility freight </t>
  </si>
  <si>
    <t xml:space="preserve">Cultivated Hectars </t>
  </si>
  <si>
    <t xml:space="preserve">Percentage of Lighting over total Elec. demand </t>
  </si>
  <si>
    <t>End Use Demands</t>
  </si>
  <si>
    <t>Weather</t>
  </si>
  <si>
    <t>Electricity</t>
  </si>
  <si>
    <t>Passanger mobility</t>
  </si>
  <si>
    <t>Freight mobility</t>
  </si>
  <si>
    <t>PV</t>
  </si>
  <si>
    <t>Wind</t>
  </si>
  <si>
    <t>Hydro_dam</t>
  </si>
  <si>
    <t>Hydro_river</t>
  </si>
  <si>
    <t>Solar</t>
  </si>
  <si>
    <t>{PERIODS}</t>
  </si>
  <si>
    <t>period_duration [h]</t>
  </si>
  <si>
    <t>%_elec_NO</t>
  </si>
  <si>
    <t>%_elec_SO</t>
  </si>
  <si>
    <t>%_elec_CN</t>
  </si>
  <si>
    <t>%_sc_NO</t>
  </si>
  <si>
    <t>%_sc_SO</t>
  </si>
  <si>
    <t>%_sc_CN</t>
  </si>
  <si>
    <t>%_sh_NO</t>
  </si>
  <si>
    <t>%_sh_SO</t>
  </si>
  <si>
    <t>%_sh_CN</t>
  </si>
  <si>
    <t>%_pass</t>
  </si>
  <si>
    <t>%_freight</t>
  </si>
  <si>
    <t>NO</t>
  </si>
  <si>
    <t>SO</t>
  </si>
  <si>
    <t>CN</t>
  </si>
  <si>
    <t>Max</t>
  </si>
  <si>
    <t>Min</t>
  </si>
  <si>
    <t>Sum</t>
  </si>
  <si>
    <t>Cp</t>
  </si>
  <si>
    <t>END_USES_DEMAND_YEAR (2050)</t>
  </si>
  <si>
    <r>
      <rPr>
        <i/>
        <u/>
        <sz val="12"/>
        <color theme="1"/>
        <rFont val="Calibri (Corpo)"/>
      </rPr>
      <t>Assumptions</t>
    </r>
    <r>
      <rPr>
        <i/>
        <sz val="12"/>
        <color theme="1"/>
        <rFont val="Calibri"/>
        <family val="2"/>
        <scheme val="minor"/>
      </rPr>
      <t>: For 2030, all the data are assumed considered both the EUD for 2015 and the projections provided by EU</t>
    </r>
  </si>
  <si>
    <r>
      <rPr>
        <i/>
        <u/>
        <sz val="12"/>
        <color theme="1"/>
        <rFont val="Calibri (Corpo)"/>
      </rPr>
      <t>Assumptions</t>
    </r>
    <r>
      <rPr>
        <i/>
        <sz val="12"/>
        <color theme="1"/>
        <rFont val="Calibri"/>
        <family val="2"/>
        <scheme val="minor"/>
      </rPr>
      <t>: For 2030, population, agricolture and industry's shares across different regions is supposed to be the same as 2015</t>
    </r>
  </si>
  <si>
    <t>standard production [k€]</t>
  </si>
  <si>
    <r>
      <rPr>
        <i/>
        <u/>
        <sz val="12"/>
        <color theme="1"/>
        <rFont val="Calibri (Corpo)"/>
      </rPr>
      <t>Assumptions</t>
    </r>
    <r>
      <rPr>
        <i/>
        <sz val="12"/>
        <color theme="1"/>
        <rFont val="Calibri"/>
        <family val="2"/>
        <scheme val="minor"/>
      </rPr>
      <t>: Population and all the other parameters for regionalization are considered constant</t>
    </r>
  </si>
  <si>
    <t>END_USES_DEMAND_YEAR_NORTH (2050)</t>
  </si>
  <si>
    <t>END_USES_DEMAND_YEAR_SOUTH (2050)</t>
  </si>
  <si>
    <t>END_USES_DEMAND_YEAR_CENTRE-NORTH (2050)</t>
  </si>
  <si>
    <t>END_USES_DEMAND_YEAR_CENTRE-SOUTH (2050)</t>
  </si>
  <si>
    <t>END_USES_DEMAND_YEAR_SICILY (2050)</t>
  </si>
  <si>
    <t>END_USES_DEMAND_YEAR_SARDINIA (2050)</t>
  </si>
  <si>
    <t>END_USES_DEMAND_YEAR_SOUTH + ISLANDS (2050)</t>
  </si>
  <si>
    <t>END_USES_DEMAND_YEAR_CENTRE (Nord + South) (2050)</t>
  </si>
  <si>
    <t>TRANSPORT</t>
  </si>
  <si>
    <t>Navigation (not considered)</t>
  </si>
  <si>
    <t>ELECTRICTY CONSUMPTION</t>
  </si>
  <si>
    <t xml:space="preserve">by sector (Scenario BASE [2]) </t>
  </si>
  <si>
    <t>[TWh]</t>
  </si>
  <si>
    <t>Tertiary</t>
  </si>
  <si>
    <t>Residential</t>
  </si>
  <si>
    <t xml:space="preserve">HEAT </t>
  </si>
  <si>
    <t xml:space="preserve">Total EUD </t>
  </si>
  <si>
    <t>∆ (2015-50)</t>
  </si>
  <si>
    <t>Space cooling</t>
  </si>
  <si>
    <t>WIND</t>
  </si>
  <si>
    <t>GEOTHERMAL</t>
  </si>
  <si>
    <t xml:space="preserve">EC </t>
  </si>
  <si>
    <t xml:space="preserve">IEA </t>
  </si>
  <si>
    <t>Specific consumption of Private Vehicles</t>
  </si>
  <si>
    <t>Gasoline</t>
  </si>
  <si>
    <t>NG</t>
  </si>
  <si>
    <t>HEV</t>
  </si>
  <si>
    <t>BEV</t>
  </si>
  <si>
    <t>PHEV</t>
  </si>
  <si>
    <t>FC</t>
  </si>
  <si>
    <t>Person per vehicle (assumed an increase from 1.7 in 2015)</t>
  </si>
  <si>
    <t>Motorcycles</t>
  </si>
  <si>
    <t xml:space="preserve">Mobility Freight </t>
  </si>
  <si>
    <t xml:space="preserve">Mobility Passengers </t>
  </si>
  <si>
    <t xml:space="preserve">by sector (with respect to Scenario BASE) </t>
  </si>
  <si>
    <t>#</t>
  </si>
  <si>
    <t>TD</t>
  </si>
  <si>
    <t>:</t>
  </si>
  <si>
    <t>&amp;</t>
  </si>
  <si>
    <t>of</t>
  </si>
  <si>
    <t>and</t>
  </si>
  <si>
    <t>to</t>
  </si>
  <si>
    <t>the</t>
  </si>
  <si>
    <t>UNIT</t>
  </si>
  <si>
    <t>MEASURES:</t>
  </si>
  <si>
    <t>Unless</t>
  </si>
  <si>
    <t>otherwise</t>
  </si>
  <si>
    <t>specified</t>
  </si>
  <si>
    <t>units</t>
  </si>
  <si>
    <t>are:</t>
  </si>
  <si>
    <t>Energy</t>
  </si>
  <si>
    <t>[GWh],</t>
  </si>
  <si>
    <t>Power</t>
  </si>
  <si>
    <t>[GW],</t>
  </si>
  <si>
    <t>Cost</t>
  </si>
  <si>
    <t>Time</t>
  </si>
  <si>
    <t>[h],</t>
  </si>
  <si>
    <t>Passenger</t>
  </si>
  <si>
    <t>transport</t>
  </si>
  <si>
    <t>[Mpkm],</t>
  </si>
  <si>
    <t>Freight</t>
  </si>
  <si>
    <t>Transport</t>
  </si>
  <si>
    <t>--------------------------</t>
  </si>
  <si>
    <t>SETS</t>
  </si>
  <si>
    <t>not</t>
  </si>
  <si>
    <t>depending</t>
  </si>
  <si>
    <t>on</t>
  </si>
  <si>
    <t>set</t>
  </si>
  <si>
    <t>SECTORS</t>
  </si>
  <si>
    <t>:=</t>
  </si>
  <si>
    <t>AGRICULTURE;</t>
  </si>
  <si>
    <t>END_USES_INPUT</t>
  </si>
  <si>
    <t>LIGHTING</t>
  </si>
  <si>
    <t>COLD_SC;</t>
  </si>
  <si>
    <t>END_USES_CATEGORIES</t>
  </si>
  <si>
    <t>HEAT_LOW_T</t>
  </si>
  <si>
    <t>RESOURCES</t>
  </si>
  <si>
    <t>GASOLINE</t>
  </si>
  <si>
    <t>DIESEL</t>
  </si>
  <si>
    <t>BIOETHANOL</t>
  </si>
  <si>
    <t>LFO</t>
  </si>
  <si>
    <t>LNG</t>
  </si>
  <si>
    <t>NG_CCS</t>
  </si>
  <si>
    <t>SNG</t>
  </si>
  <si>
    <t>COAL</t>
  </si>
  <si>
    <t>COAL_CCS</t>
  </si>
  <si>
    <t>URANIUM</t>
  </si>
  <si>
    <t>WASTE</t>
  </si>
  <si>
    <t>H2</t>
  </si>
  <si>
    <t>ELEC_EXPORT</t>
  </si>
  <si>
    <t>RES_WIND</t>
  </si>
  <si>
    <t>RES_SOLAR</t>
  </si>
  <si>
    <t>RES_HYDRO</t>
  </si>
  <si>
    <t>RES_GEO;</t>
  </si>
  <si>
    <t>BIOFUELS</t>
  </si>
  <si>
    <t>BIODIESEL</t>
  </si>
  <si>
    <t>SNG;</t>
  </si>
  <si>
    <t>RE_RESOURCES</t>
  </si>
  <si>
    <t>WOOD</t>
  </si>
  <si>
    <t>EXPORT</t>
  </si>
  <si>
    <t>ELEC_EXPORT;</t>
  </si>
  <si>
    <t>END_USES_TYPES_OF_CATEGORY["ELECTRICITY"]</t>
  </si>
  <si>
    <t>ELECTRICITY;</t>
  </si>
  <si>
    <t>END_USES_TYPES_OF_CATEGORY["HEAT_HIGH_T"]</t>
  </si>
  <si>
    <t>HEAT_HIGH_T;</t>
  </si>
  <si>
    <t>END_USES_TYPES_OF_CATEGORY["HEAT_LOW_T"]</t>
  </si>
  <si>
    <t>HEAT_LOW_T_DHN</t>
  </si>
  <si>
    <t>HEAT_LOW_T_DECEN;</t>
  </si>
  <si>
    <t>END_USES_TYPES_OF_CATEGORY["MOBILITY_PASSENGER"]</t>
  </si>
  <si>
    <t>MOB_PUBLIC</t>
  </si>
  <si>
    <t>MOB_PRIVATE;</t>
  </si>
  <si>
    <t>END_USES_TYPES_OF_CATEGORY["MOBILITY_FREIGHT"]</t>
  </si>
  <si>
    <t>MOB_FREIGHT_RAIL</t>
  </si>
  <si>
    <t>MOB_FREIGHT_ROAD;</t>
  </si>
  <si>
    <t>END_USES_TYPES_OF_CATEGORY["MOBILITY_FARMING"]</t>
  </si>
  <si>
    <t>MOBILITY_FARMING;</t>
  </si>
  <si>
    <t>END_USES_TYPES_OF_CATEGORY["COLD_PRO"]</t>
  </si>
  <si>
    <t>COLD_PRO;</t>
  </si>
  <si>
    <t>END_USES_TYPES_OF_CATEGORY["COLD_SC"]</t>
  </si>
  <si>
    <t>TECHNOLOGIES_OF_END_USES_TYPE["ELECTRICITY"]</t>
  </si>
  <si>
    <t>NUCLEAR</t>
  </si>
  <si>
    <t>CCGT</t>
  </si>
  <si>
    <t>COAL_US</t>
  </si>
  <si>
    <t>COAL_IGCC</t>
  </si>
  <si>
    <t>COAL_US_CCS</t>
  </si>
  <si>
    <t>HYDRO_DAM</t>
  </si>
  <si>
    <t>NEW_HYDRO_DAM</t>
  </si>
  <si>
    <t>HYDRO_RIVER</t>
  </si>
  <si>
    <t>NEW_HYDRO_RIVER</t>
  </si>
  <si>
    <t>TECHNOLOGIES_OF_END_USES_TYPE["HEAT_HIGH_T"]</t>
  </si>
  <si>
    <t>IND_COGEN_GAS</t>
  </si>
  <si>
    <t>IND_COGEN_WOOD</t>
  </si>
  <si>
    <t>IND_COGEN_WASTE</t>
  </si>
  <si>
    <t>IND_BOILER_GAS</t>
  </si>
  <si>
    <t>IND_BOILER_WOOD</t>
  </si>
  <si>
    <t>IND_BOILER_OIL</t>
  </si>
  <si>
    <t>IND_BOILER_COAL</t>
  </si>
  <si>
    <t>IND_BOILER_WASTE</t>
  </si>
  <si>
    <t>TECHNOLOGIES_OF_END_USES_TYPE["HEAT_LOW_T_DHN"]</t>
  </si>
  <si>
    <t>DHN_HP_ELEC</t>
  </si>
  <si>
    <t>DHN_COGEN_GAS</t>
  </si>
  <si>
    <t>DHN_COGEN_WOOD</t>
  </si>
  <si>
    <t>DHN_COGEN_WASTE</t>
  </si>
  <si>
    <t>DHN_BOILER_GAS</t>
  </si>
  <si>
    <t>DHN_BOILER_WOOD</t>
  </si>
  <si>
    <t>DHN_BOILER_OIL</t>
  </si>
  <si>
    <t>TECHNOLOGIES_OF_END_USES_TYPE["HEAT_LOW_T_DECEN"]</t>
  </si>
  <si>
    <t>DEC_HP_ELEC</t>
  </si>
  <si>
    <t>DEC_THHP_GAS</t>
  </si>
  <si>
    <t>DEC_COGEN_GAS</t>
  </si>
  <si>
    <t>DEC_COGEN_OIL</t>
  </si>
  <si>
    <t>DEC_ADVCOGEN_GAS</t>
  </si>
  <si>
    <t>DEC_ADVCOGEN_H2</t>
  </si>
  <si>
    <t>DEC_BOILER_GAS</t>
  </si>
  <si>
    <t>DEC_BOILER_WOOD</t>
  </si>
  <si>
    <t>DEC_BOILER_OIL</t>
  </si>
  <si>
    <t>DEC_SOLAR</t>
  </si>
  <si>
    <t>DEC_DIRECT_ELEC;</t>
  </si>
  <si>
    <t>TECHNOLOGIES_OF_END_USES_TYPE["MOB_PUBLIC"]</t>
  </si>
  <si>
    <t>TRAMWAY_TROLLEY</t>
  </si>
  <si>
    <t>BUS_COACH_DIESEL</t>
  </si>
  <si>
    <t>BUS_COACH_HYDIESEL</t>
  </si>
  <si>
    <t>BUS_COACH_CNG_STOICH</t>
  </si>
  <si>
    <t>BUS_COACH_FC_HYBRIDH2</t>
  </si>
  <si>
    <t>TRAIN_PUB;</t>
  </si>
  <si>
    <t>TECHNOLOGIES_OF_END_USES_TYPE["MOB_PRIVATE"]</t>
  </si>
  <si>
    <t>CAR_GASOLINE</t>
  </si>
  <si>
    <t>CAR_DIESEL</t>
  </si>
  <si>
    <t>CAR_NG</t>
  </si>
  <si>
    <t>CAR_HEV</t>
  </si>
  <si>
    <t>CAR_PHEV</t>
  </si>
  <si>
    <t>CAR_BEV</t>
  </si>
  <si>
    <t>TECHNOLOGIES_OF_END_USES_TYPE["MOB_FREIGHT_RAIL"]</t>
  </si>
  <si>
    <t>TRAIN_FREIGHT;</t>
  </si>
  <si>
    <t>TECHNOLOGIES_OF_END_USES_TYPE["MOB_FREIGHT_ROAD"]</t>
  </si>
  <si>
    <t>TRUCK;</t>
  </si>
  <si>
    <t>TECHNOLOGIES_OF_END_USES_TYPE["MOBILITY_FARMING"]</t>
  </si>
  <si>
    <t>FARM_MACHINE;</t>
  </si>
  <si>
    <t>TECHNOLOGIES_OF_END_USES_TYPE["COLD_PRO"]</t>
  </si>
  <si>
    <t>IND_ELEC_COLD;</t>
  </si>
  <si>
    <t>TECHNOLOGIES_OF_END_USES_TYPE["COLD_SC"]</t>
  </si>
  <si>
    <t>DEC_ELEC_COLD</t>
  </si>
  <si>
    <t>DEC_THHP_GAS_COLD;</t>
  </si>
  <si>
    <t>STORAGE_TECH</t>
  </si>
  <si>
    <t>DAM_STORAGE</t>
  </si>
  <si>
    <t>POWER2GAS</t>
  </si>
  <si>
    <t>PHES</t>
  </si>
  <si>
    <t>BATT_LI</t>
  </si>
  <si>
    <t>BEV_BATT</t>
  </si>
  <si>
    <t>PHEV_BATT</t>
  </si>
  <si>
    <t>TS_DEC_HP_ELEC</t>
  </si>
  <si>
    <t>TS_DEC_DIRECT_ELEC</t>
  </si>
  <si>
    <t>TS_DHN_DAILY</t>
  </si>
  <si>
    <t>TS_DHN_SEASONAL</t>
  </si>
  <si>
    <t>TS_DEC_THHP_GAS</t>
  </si>
  <si>
    <t>TS_DEC_COGEN_GAS</t>
  </si>
  <si>
    <t>TS_DEC_COGEN_OIL</t>
  </si>
  <si>
    <t>TS_DEC_ADVCOGEN_GAS</t>
  </si>
  <si>
    <t>TS_DEC_ADVCOGEN_H2</t>
  </si>
  <si>
    <t>TS_DEC_BOILER_GAS</t>
  </si>
  <si>
    <t>TS_DEC_BOILER_WOOD</t>
  </si>
  <si>
    <t>TS_DEC_BOILER_OIL;</t>
  </si>
  <si>
    <t>INFRASTRUCTURE</t>
  </si>
  <si>
    <t>EFFICIENCY</t>
  </si>
  <si>
    <t>DHN</t>
  </si>
  <si>
    <t>GRID</t>
  </si>
  <si>
    <t>H2_ELECTROLYSIS</t>
  </si>
  <si>
    <t>H2_NG</t>
  </si>
  <si>
    <t>H2_BIOMASS</t>
  </si>
  <si>
    <t>GASIFICATION_SNG</t>
  </si>
  <si>
    <t>Storage</t>
  </si>
  <si>
    <t>subsets</t>
  </si>
  <si>
    <t>EVs_BATT</t>
  </si>
  <si>
    <t>PHEV_BATT;</t>
  </si>
  <si>
    <t>V2G</t>
  </si>
  <si>
    <t>CAR_BEV;</t>
  </si>
  <si>
    <t>STORAGE_DAILY</t>
  </si>
  <si>
    <t>TS_DEC_BOILER_OIL</t>
  </si>
  <si>
    <t>TS_DHN_DAILY;</t>
  </si>
  <si>
    <t>["HEAT_LOW_T_DHN"]</t>
  </si>
  <si>
    <t>TS_DHN_SEASONAL;</t>
  </si>
  <si>
    <t>["HEAT_LOW_T_DECEN"]</t>
  </si>
  <si>
    <t>TS_DEC_DIRECT_ELEC;</t>
  </si>
  <si>
    <t>STORAGE_OF_END_USES_TYPES</t>
  </si>
  <si>
    <t>["ELECTRICITY"]</t>
  </si>
  <si>
    <t>BATT_LI;</t>
  </si>
  <si>
    <t>Link</t>
  </si>
  <si>
    <t>between</t>
  </si>
  <si>
    <t>storages</t>
  </si>
  <si>
    <t>specific</t>
  </si>
  <si>
    <t>technologies</t>
  </si>
  <si>
    <t>TS_OF_DEC_TECH</t>
  </si>
  <si>
    <t>["DEC_HP_ELEC"]</t>
  </si>
  <si>
    <t>TS_DEC_HP_ELEC;</t>
  </si>
  <si>
    <t>["DEC_DIRECT_ELEC"]</t>
  </si>
  <si>
    <t>["DEC_THHP_GAS"]</t>
  </si>
  <si>
    <t>TS_DEC_THHP_GAS;</t>
  </si>
  <si>
    <t>["DEC_COGEN_GAS"]</t>
  </si>
  <si>
    <t>TS_DEC_COGEN_GAS;</t>
  </si>
  <si>
    <t>["DEC_ADVCOGEN_GAS"]</t>
  </si>
  <si>
    <t>TS_DEC_ADVCOGEN_GAS;</t>
  </si>
  <si>
    <t>["DEC_COGEN_OIL"]</t>
  </si>
  <si>
    <t>TS_DEC_COGEN_OIL;</t>
  </si>
  <si>
    <t>["DEC_ADVCOGEN_H2"]</t>
  </si>
  <si>
    <t>TS_DEC_ADVCOGEN_H2;</t>
  </si>
  <si>
    <t>["DEC_BOILER_GAS"]</t>
  </si>
  <si>
    <t>TS_DEC_BOILER_GAS;</t>
  </si>
  <si>
    <t>["DEC_BOILER_WOOD"]</t>
  </si>
  <si>
    <t>TS_DEC_BOILER_WOOD;</t>
  </si>
  <si>
    <t>["DEC_BOILER_OIL"]</t>
  </si>
  <si>
    <t>EVs_BATT_OF_V2G</t>
  </si>
  <si>
    <t>["CAR_PHEV"]</t>
  </si>
  <si>
    <t>["CAR_BEV"]</t>
  </si>
  <si>
    <t>BEV_BATT;</t>
  </si>
  <si>
    <t>Additional</t>
  </si>
  <si>
    <t>sets,</t>
  </si>
  <si>
    <t>just</t>
  </si>
  <si>
    <t>needed</t>
  </si>
  <si>
    <t>for</t>
  </si>
  <si>
    <t>printing</t>
  </si>
  <si>
    <t>results</t>
  </si>
  <si>
    <t>COGEN</t>
  </si>
  <si>
    <t>DEC_ADVCOGEN_H2;</t>
  </si>
  <si>
    <t>BOILERS</t>
  </si>
  <si>
    <t>-----------------------------</t>
  </si>
  <si>
    <t>PARAMETERS</t>
  </si>
  <si>
    <t>NOT</t>
  </si>
  <si>
    <t>DEPENDING</t>
  </si>
  <si>
    <t>ON</t>
  </si>
  <si>
    <t>NUMBER</t>
  </si>
  <si>
    <t>OF</t>
  </si>
  <si>
    <t>TYPICAL</t>
  </si>
  <si>
    <t>DAYS</t>
  </si>
  <si>
    <t>##</t>
  </si>
  <si>
    <t>param</t>
  </si>
  <si>
    <t>i_rate</t>
  </si>
  <si>
    <t>;</t>
  </si>
  <si>
    <t>Minimum</t>
  </si>
  <si>
    <t>RE</t>
  </si>
  <si>
    <t>share</t>
  </si>
  <si>
    <t>in</t>
  </si>
  <si>
    <t>primary</t>
  </si>
  <si>
    <t>consumption</t>
  </si>
  <si>
    <t>re_share_primary</t>
  </si>
  <si>
    <t>GWP</t>
  </si>
  <si>
    <t>reduction</t>
  </si>
  <si>
    <t>compare</t>
  </si>
  <si>
    <t>year</t>
  </si>
  <si>
    <t>gwp_limit</t>
  </si>
  <si>
    <t>[ktCO2-eq./year]</t>
  </si>
  <si>
    <t>Vehicle</t>
  </si>
  <si>
    <t>grid</t>
  </si>
  <si>
    <t>data</t>
  </si>
  <si>
    <t>(Battery</t>
  </si>
  <si>
    <t>size</t>
  </si>
  <si>
    <t>maximum</t>
  </si>
  <si>
    <t>amount</t>
  </si>
  <si>
    <t>private</t>
  </si>
  <si>
    <t>cars):</t>
  </si>
  <si>
    <t>Part</t>
  </si>
  <si>
    <t>[E.4]</t>
  </si>
  <si>
    <t>Batt_per_Car</t>
  </si>
  <si>
    <t>#Size</t>
  </si>
  <si>
    <t>batteries</t>
  </si>
  <si>
    <t>per</t>
  </si>
  <si>
    <t>car</t>
  </si>
  <si>
    <t>technology</t>
  </si>
  <si>
    <t>EV</t>
  </si>
  <si>
    <t>n_car_max</t>
  </si>
  <si>
    <t>:=37.4e6;</t>
  </si>
  <si>
    <t>Maximum</t>
  </si>
  <si>
    <t>Millions</t>
  </si>
  <si>
    <t>cars</t>
  </si>
  <si>
    <t>Italian</t>
  </si>
  <si>
    <t>case</t>
  </si>
  <si>
    <t>c_grid_extra</t>
  </si>
  <si>
    <t>#cost</t>
  </si>
  <si>
    <t>enforcement</t>
  </si>
  <si>
    <t>end_Uses_year</t>
  </si>
  <si>
    <t>[A.1]</t>
  </si>
  <si>
    <t>TRANSPORTATION:=</t>
  </si>
  <si>
    <t>share_mobility_public_min</t>
  </si>
  <si>
    <t>share_mobility_public_max</t>
  </si>
  <si>
    <t>share_freight_train_min</t>
  </si>
  <si>
    <t>share_freight_train_max</t>
  </si>
  <si>
    <t>share_heat_dhn_min</t>
  </si>
  <si>
    <t>layers_in_out:</t>
  </si>
  <si>
    <t>HEAT_LOW_T_DECEN</t>
  </si>
  <si>
    <t>MOB_PRIVATE</t>
  </si>
  <si>
    <t>MOB_FREIGHT_ROAD</t>
  </si>
  <si>
    <t>RES_GEO</t>
  </si>
  <si>
    <t>BIOGAS</t>
  </si>
  <si>
    <t>CCGT_CCS</t>
  </si>
  <si>
    <t>COAL_IGCC_CCS</t>
  </si>
  <si>
    <t>IND_COGEN_COAL</t>
  </si>
  <si>
    <t>IND_DIRECT_ELEC</t>
  </si>
  <si>
    <t>DHN_BOILER_COAL</t>
  </si>
  <si>
    <t>DHN_DEEP_GEO</t>
  </si>
  <si>
    <t>DEC_DIRECT_ELEC</t>
  </si>
  <si>
    <t>DEC_THHP_GAS_COLD</t>
  </si>
  <si>
    <t>IND_ELEC_COLD</t>
  </si>
  <si>
    <t>TRAIN_PUB</t>
  </si>
  <si>
    <t>CAR_FUEL_CELL</t>
  </si>
  <si>
    <t>MOTOCYCLE</t>
  </si>
  <si>
    <t>TRAIN_FREIGHT</t>
  </si>
  <si>
    <t>TRUCK</t>
  </si>
  <si>
    <t>PYROLYSIS</t>
  </si>
  <si>
    <t>PSA</t>
  </si>
  <si>
    <t>ICE_NG</t>
  </si>
  <si>
    <t>ICE_BIOGAS</t>
  </si>
  <si>
    <t>FARM_MACHINE</t>
  </si>
  <si>
    <t>param:</t>
  </si>
  <si>
    <t>c_inv</t>
  </si>
  <si>
    <t>c_maint</t>
  </si>
  <si>
    <t>gwp_constr</t>
  </si>
  <si>
    <t>lifetime</t>
  </si>
  <si>
    <t>gwp_op</t>
  </si>
  <si>
    <t>c_op</t>
  </si>
  <si>
    <t>[E.6]</t>
  </si>
  <si>
    <t>storage_eff_in:</t>
  </si>
  <si>
    <t>storage_eff_out:</t>
  </si>
  <si>
    <t>storage_charge_time</t>
  </si>
  <si>
    <t>storage_discharge_time</t>
  </si>
  <si>
    <t>storage_availability</t>
  </si>
  <si>
    <t>storage_losses</t>
  </si>
  <si>
    <t>loss_network</t>
  </si>
  <si>
    <t>country</t>
  </si>
  <si>
    <t>by</t>
  </si>
  <si>
    <t>[Mtkm],</t>
  </si>
  <si>
    <t>Farming</t>
  </si>
  <si>
    <t>based</t>
  </si>
  <si>
    <t>BIOGAS;</t>
  </si>
  <si>
    <t>EXCHANGE</t>
  </si>
  <si>
    <t>Regionalized</t>
  </si>
  <si>
    <t>model:</t>
  </si>
  <si>
    <t>regions</t>
  </si>
  <si>
    <t>have</t>
  </si>
  <si>
    <t>been</t>
  </si>
  <si>
    <t>considered</t>
  </si>
  <si>
    <t>study</t>
  </si>
  <si>
    <t>division</t>
  </si>
  <si>
    <t>proposed</t>
  </si>
  <si>
    <t>GSE</t>
  </si>
  <si>
    <t>electricity</t>
  </si>
  <si>
    <t>market.</t>
  </si>
  <si>
    <t>=</t>
  </si>
  <si>
    <t>(Piemonte,</t>
  </si>
  <si>
    <t>V.</t>
  </si>
  <si>
    <t>D'Aosta,</t>
  </si>
  <si>
    <t>Liguria,</t>
  </si>
  <si>
    <t>Lombardia,</t>
  </si>
  <si>
    <t>Veneto,</t>
  </si>
  <si>
    <t>Friuli,</t>
  </si>
  <si>
    <t>Emilia-Romagna,</t>
  </si>
  <si>
    <t>Trentino</t>
  </si>
  <si>
    <t>Alto</t>
  </si>
  <si>
    <t>Adige)</t>
  </si>
  <si>
    <t>(Calabria,</t>
  </si>
  <si>
    <t>Basilicata,</t>
  </si>
  <si>
    <t>Puglia,</t>
  </si>
  <si>
    <t>Molise,</t>
  </si>
  <si>
    <t>Sicilia,</t>
  </si>
  <si>
    <t>Sardegna)</t>
  </si>
  <si>
    <t>Centre</t>
  </si>
  <si>
    <t>(Toscana,</t>
  </si>
  <si>
    <t>Umbria,</t>
  </si>
  <si>
    <t>Marche,</t>
  </si>
  <si>
    <t>Lazio,</t>
  </si>
  <si>
    <t>Abruzzo,</t>
  </si>
  <si>
    <t>Campania)</t>
  </si>
  <si>
    <t>REGIONS</t>
  </si>
  <si>
    <t>CN;</t>
  </si>
  <si>
    <t>CSP</t>
  </si>
  <si>
    <t>WIND_OFF</t>
  </si>
  <si>
    <t>WAVE</t>
  </si>
  <si>
    <t>GEOTHERMAL_ORC</t>
  </si>
  <si>
    <t>ICE_LFO</t>
  </si>
  <si>
    <t>BIOMASS_ST</t>
  </si>
  <si>
    <t>WASTE_IN</t>
  </si>
  <si>
    <t>ICE_BIOLIQUID</t>
  </si>
  <si>
    <t>IND_DIRECT_ELEC;</t>
  </si>
  <si>
    <t>DHN_BOILER_COAL;</t>
  </si>
  <si>
    <t>MOTOCYCLE;</t>
  </si>
  <si>
    <t>LNG_STO</t>
  </si>
  <si>
    <t>GRID_COAL</t>
  </si>
  <si>
    <t>POWER2GAS_in</t>
  </si>
  <si>
    <t>POWER2GAS_out</t>
  </si>
  <si>
    <t>PSA;</t>
  </si>
  <si>
    <t>(estimation)</t>
  </si>
  <si>
    <t>end_uses_demand_year_r:=[*,*,"NO"]:</t>
  </si>
  <si>
    <t>[*,*,"SO"]:</t>
  </si>
  <si>
    <t>[*,*,"CN"]:</t>
  </si>
  <si>
    <t>share_heat_dhn_max:=</t>
  </si>
  <si>
    <t>Maximu share of DHN is evaluated considering all the cities with more than 25k inhabitants completely district heated</t>
  </si>
  <si>
    <t>No</t>
  </si>
  <si>
    <t>DHNs</t>
  </si>
  <si>
    <t>both</t>
  </si>
  <si>
    <t>climatic</t>
  </si>
  <si>
    <t>technological</t>
  </si>
  <si>
    <t>reasons</t>
  </si>
  <si>
    <t>f:[efficiencies</t>
  </si>
  <si>
    <t>A.2-A.4]</t>
  </si>
  <si>
    <t>[Technologies</t>
  </si>
  <si>
    <t>from</t>
  </si>
  <si>
    <t>E.2-E.4,E.6-E.7]</t>
  </si>
  <si>
    <t>c_p:</t>
  </si>
  <si>
    <t>fmin_perc:</t>
  </si>
  <si>
    <t xml:space="preserve">CN </t>
  </si>
  <si>
    <t>fmax_perc:</t>
  </si>
  <si>
    <t>SO:=</t>
  </si>
  <si>
    <t>f_min:</t>
  </si>
  <si>
    <t>f_max:</t>
  </si>
  <si>
    <t>avail:</t>
  </si>
  <si>
    <t>#0.48</t>
  </si>
  <si>
    <t>#0.57</t>
  </si>
  <si>
    <t>Tabs structure :</t>
  </si>
  <si>
    <t>1. Time series</t>
  </si>
  <si>
    <t>1.1 End use demand and weather related (%_elec, %_sh…)</t>
  </si>
  <si>
    <t>2. Scenario</t>
  </si>
  <si>
    <t>Regional EnergyScope data management file</t>
  </si>
  <si>
    <t>1.1 Technology related related to maintenance or weather (c_p_t)</t>
  </si>
  <si>
    <t>2.3 Yearly national energy end use demand projections (from 2015 to 2050)</t>
  </si>
  <si>
    <t>2.1 Yearly national energy end use demand (2015)</t>
  </si>
  <si>
    <t>2.2 Yearly regional energy end use demand (2015)</t>
  </si>
  <si>
    <t>2.4 Yearly regional energy end use demand (2050)</t>
  </si>
  <si>
    <t>3.1 .dat file for regionalised EnergyScope in 2015</t>
  </si>
  <si>
    <t>3.2 .dat file for regionalised EnergyScope in 2050</t>
  </si>
  <si>
    <t>Calculated value</t>
  </si>
  <si>
    <r>
      <t xml:space="preserve">3. dat. File </t>
    </r>
    <r>
      <rPr>
        <b/>
        <sz val="12"/>
        <color theme="1"/>
        <rFont val="Calibri (Corpo)"/>
      </rPr>
      <t>(For further details refer to Supplementary Material)</t>
    </r>
  </si>
  <si>
    <t>BIOLIQUID</t>
  </si>
  <si>
    <t>;#</t>
  </si>
  <si>
    <t>Info:</t>
  </si>
  <si>
    <t>Only PV and Wind time series have changed with respect to 2015 (increase of capacity factor considered)</t>
  </si>
  <si>
    <t>Color code:</t>
  </si>
  <si>
    <t>How to read .dat files</t>
  </si>
  <si>
    <t>Calculations for EUD</t>
  </si>
  <si>
    <t xml:space="preserve">Mobility Agriculture </t>
  </si>
  <si>
    <t>#Minimum</t>
  </si>
  <si>
    <t>#[ktCO2-eq./year]</t>
  </si>
  <si>
    <t>Value from reference (See Supplementary material)</t>
  </si>
  <si>
    <r>
      <t xml:space="preserve">Value from "Limpens et al., </t>
    </r>
    <r>
      <rPr>
        <i/>
        <sz val="12"/>
        <color theme="9"/>
        <rFont val="Calibri"/>
        <family val="2"/>
        <scheme val="minor"/>
      </rPr>
      <t>EnergyScope TD: A novel open-source model for regional energy systems</t>
    </r>
    <r>
      <rPr>
        <sz val="12"/>
        <color theme="9"/>
        <rFont val="Calibri"/>
        <family val="2"/>
        <scheme val="minor"/>
      </rPr>
      <t>, Applied Energy, 2019, 255:113729. doi:10.1016/j.apenergy.2019.113729"</t>
    </r>
  </si>
  <si>
    <t>IND_BOILER_H2;</t>
  </si>
  <si>
    <t>Maximum share of DHN is evaluated considering all the cities with more than 25k inhabitants completely district heated</t>
  </si>
  <si>
    <t>Assumption for 2050</t>
  </si>
  <si>
    <t>IND_BOILER_H2</t>
  </si>
  <si>
    <t>The number of cars is considered equal to 2015</t>
  </si>
  <si>
    <t>[€],</t>
  </si>
  <si>
    <t>References based on Supplementary material</t>
  </si>
  <si>
    <t>Public road transport</t>
  </si>
  <si>
    <t>Private cars and motorcycles</t>
  </si>
  <si>
    <t>Aviation</t>
  </si>
  <si>
    <t>Inland navigation</t>
  </si>
  <si>
    <t>Mobility Passengers from EU data</t>
  </si>
  <si>
    <t>Mobility Passenger from Italian References</t>
  </si>
  <si>
    <t>Time Series</t>
  </si>
  <si>
    <t>param layers_in_out: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</si>
</sst>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0.0000"/>
    <numFmt numFmtId="166" formatCode="0.000"/>
    <numFmt numFmtId="167" formatCode="0.000000"/>
  </numFmts>
  <fonts count="34">
    <font>
      <sz val="12"/>
      <color theme="1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rgb="FF000000"/>
      <name val="Tahoma"/>
      <family val="2"/>
    </font>
    <font>
      <sz val="10"/>
      <color rgb="FF000000"/>
      <name val="Tahoma"/>
      <family val="2"/>
    </font>
    <font>
      <i/>
      <sz val="12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u/>
      <sz val="12"/>
      <color theme="1"/>
      <name val="Calibri (Corpo)"/>
    </font>
    <font>
      <b/>
      <sz val="16"/>
      <color theme="1"/>
      <name val="Calibri"/>
      <family val="2"/>
      <scheme val="minor"/>
    </font>
    <font>
      <sz val="10"/>
      <color rgb="FF000000"/>
      <name val="Calibri"/>
      <family val="2"/>
    </font>
    <font>
      <sz val="10"/>
      <color rgb="FF000000"/>
      <name val="+mn-lt"/>
      <charset val="1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b/>
      <sz val="18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2"/>
      <color theme="1"/>
      <name val="Calibri (Corpo)"/>
    </font>
    <font>
      <sz val="12"/>
      <color theme="9" tint="-0.499984740745262"/>
      <name val="Calibri"/>
      <family val="2"/>
      <scheme val="minor"/>
    </font>
    <font>
      <sz val="12"/>
      <color rgb="FFC00000"/>
      <name val="Calibri"/>
      <family val="2"/>
      <scheme val="minor"/>
    </font>
    <font>
      <i/>
      <sz val="12"/>
      <color rgb="FFFF0000"/>
      <name val="Calibri"/>
      <family val="2"/>
      <scheme val="minor"/>
    </font>
    <font>
      <b/>
      <sz val="18"/>
      <name val="Calibri"/>
      <family val="2"/>
      <scheme val="minor"/>
    </font>
    <font>
      <sz val="12"/>
      <color theme="4" tint="-0.249977111117893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4"/>
      <name val="Calibri"/>
      <family val="2"/>
      <scheme val="minor"/>
    </font>
    <font>
      <i/>
      <sz val="12"/>
      <color theme="9"/>
      <name val="Calibri"/>
      <family val="2"/>
      <scheme val="minor"/>
    </font>
    <font>
      <sz val="10"/>
      <color rgb="FF000000"/>
      <name val="Tahoma"/>
      <family val="34"/>
    </font>
    <font>
      <i/>
      <sz val="10"/>
      <color rgb="FF000000"/>
      <name val="Tahoma"/>
      <family val="34"/>
    </font>
    <font>
      <i/>
      <sz val="10"/>
      <color rgb="FF000000"/>
      <name val="Tahoma"/>
      <family val="2"/>
    </font>
    <font>
      <sz val="10"/>
      <color rgb="FF000000"/>
      <name val="Calibri"/>
      <scheme val="minor"/>
    </font>
    <font>
      <i/>
      <sz val="10"/>
      <color rgb="FF000000"/>
      <name val="Calibri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-0.249977111117893"/>
        <bgColor indexed="64"/>
      </patternFill>
    </fill>
  </fills>
  <borders count="56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auto="1"/>
      </right>
      <top style="medium">
        <color indexed="64"/>
      </top>
      <bottom style="thin">
        <color indexed="64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auto="1"/>
      </left>
      <right style="thin">
        <color indexed="64"/>
      </right>
      <top/>
      <bottom style="medium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auto="1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auto="1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auto="1"/>
      </left>
      <right/>
      <top/>
      <bottom style="thin">
        <color auto="1"/>
      </bottom>
      <diagonal/>
    </border>
  </borders>
  <cellStyleXfs count="2">
    <xf numFmtId="0" fontId="0" fillId="0" borderId="0"/>
    <xf numFmtId="0" fontId="1" fillId="2" borderId="1" applyNumberFormat="0" applyAlignment="0" applyProtection="0"/>
  </cellStyleXfs>
  <cellXfs count="400">
    <xf numFmtId="0" fontId="0" fillId="0" borderId="0" xfId="0"/>
    <xf numFmtId="0" fontId="0" fillId="0" borderId="3" xfId="0" applyBorder="1"/>
    <xf numFmtId="0" fontId="0" fillId="0" borderId="4" xfId="0" applyBorder="1"/>
    <xf numFmtId="0" fontId="0" fillId="0" borderId="6" xfId="0" applyBorder="1" applyAlignment="1">
      <alignment horizontal="center"/>
    </xf>
    <xf numFmtId="0" fontId="0" fillId="0" borderId="7" xfId="0" applyBorder="1"/>
    <xf numFmtId="0" fontId="0" fillId="0" borderId="4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/>
    <xf numFmtId="164" fontId="0" fillId="0" borderId="10" xfId="0" applyNumberFormat="1" applyBorder="1"/>
    <xf numFmtId="0" fontId="0" fillId="0" borderId="9" xfId="0" applyBorder="1"/>
    <xf numFmtId="0" fontId="0" fillId="0" borderId="13" xfId="0" applyBorder="1"/>
    <xf numFmtId="0" fontId="0" fillId="0" borderId="14" xfId="0" applyBorder="1" applyAlignment="1">
      <alignment horizontal="center" vertical="center" wrapText="1"/>
    </xf>
    <xf numFmtId="0" fontId="0" fillId="0" borderId="18" xfId="0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0" xfId="0" applyBorder="1"/>
    <xf numFmtId="0" fontId="0" fillId="0" borderId="27" xfId="0" applyBorder="1"/>
    <xf numFmtId="0" fontId="0" fillId="0" borderId="28" xfId="0" applyBorder="1"/>
    <xf numFmtId="164" fontId="0" fillId="0" borderId="0" xfId="0" applyNumberFormat="1" applyBorder="1"/>
    <xf numFmtId="164" fontId="0" fillId="0" borderId="27" xfId="0" applyNumberFormat="1" applyBorder="1"/>
    <xf numFmtId="164" fontId="0" fillId="0" borderId="28" xfId="0" applyNumberFormat="1" applyBorder="1"/>
    <xf numFmtId="0" fontId="0" fillId="0" borderId="29" xfId="0" applyBorder="1"/>
    <xf numFmtId="0" fontId="0" fillId="0" borderId="30" xfId="0" applyBorder="1"/>
    <xf numFmtId="0" fontId="0" fillId="0" borderId="31" xfId="0" applyBorder="1"/>
    <xf numFmtId="0" fontId="3" fillId="0" borderId="23" xfId="0" applyFont="1" applyBorder="1"/>
    <xf numFmtId="0" fontId="3" fillId="0" borderId="19" xfId="0" applyFont="1" applyBorder="1" applyAlignment="1">
      <alignment horizontal="center"/>
    </xf>
    <xf numFmtId="0" fontId="6" fillId="0" borderId="0" xfId="0" applyFont="1"/>
    <xf numFmtId="0" fontId="10" fillId="0" borderId="0" xfId="0" applyFont="1"/>
    <xf numFmtId="0" fontId="0" fillId="0" borderId="1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32" xfId="0" applyBorder="1"/>
    <xf numFmtId="0" fontId="0" fillId="0" borderId="34" xfId="0" applyBorder="1"/>
    <xf numFmtId="2" fontId="0" fillId="0" borderId="0" xfId="0" applyNumberFormat="1" applyAlignment="1">
      <alignment horizontal="center"/>
    </xf>
    <xf numFmtId="0" fontId="2" fillId="0" borderId="0" xfId="0" applyFont="1"/>
    <xf numFmtId="0" fontId="0" fillId="0" borderId="19" xfId="0" applyBorder="1"/>
    <xf numFmtId="0" fontId="0" fillId="0" borderId="25" xfId="0" applyBorder="1" applyAlignment="1">
      <alignment horizontal="center"/>
    </xf>
    <xf numFmtId="0" fontId="0" fillId="0" borderId="30" xfId="0" applyBorder="1" applyAlignment="1">
      <alignment horizontal="left" indent="1"/>
    </xf>
    <xf numFmtId="0" fontId="0" fillId="0" borderId="27" xfId="0" applyBorder="1" applyAlignment="1">
      <alignment horizontal="center"/>
    </xf>
    <xf numFmtId="0" fontId="0" fillId="0" borderId="19" xfId="0" applyBorder="1" applyAlignment="1">
      <alignment horizontal="left"/>
    </xf>
    <xf numFmtId="0" fontId="0" fillId="0" borderId="1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6" xfId="0" applyBorder="1"/>
    <xf numFmtId="0" fontId="3" fillId="0" borderId="16" xfId="0" applyFont="1" applyBorder="1"/>
    <xf numFmtId="0" fontId="0" fillId="0" borderId="16" xfId="0" applyBorder="1" applyAlignment="1">
      <alignment horizontal="left" indent="1"/>
    </xf>
    <xf numFmtId="0" fontId="0" fillId="0" borderId="17" xfId="0" applyBorder="1" applyAlignment="1">
      <alignment horizontal="left" indent="1"/>
    </xf>
    <xf numFmtId="0" fontId="0" fillId="0" borderId="16" xfId="0" applyBorder="1" applyAlignment="1">
      <alignment horizontal="left"/>
    </xf>
    <xf numFmtId="0" fontId="0" fillId="0" borderId="47" xfId="0" applyBorder="1" applyAlignment="1">
      <alignment horizontal="left" indent="1"/>
    </xf>
    <xf numFmtId="0" fontId="0" fillId="0" borderId="39" xfId="0" applyBorder="1" applyAlignment="1">
      <alignment horizontal="center"/>
    </xf>
    <xf numFmtId="0" fontId="3" fillId="0" borderId="48" xfId="0" applyFont="1" applyBorder="1"/>
    <xf numFmtId="0" fontId="3" fillId="0" borderId="16" xfId="0" applyFont="1" applyBorder="1" applyAlignment="1">
      <alignment horizontal="left"/>
    </xf>
    <xf numFmtId="0" fontId="0" fillId="0" borderId="17" xfId="0" applyBorder="1"/>
    <xf numFmtId="0" fontId="0" fillId="0" borderId="11" xfId="0" applyBorder="1" applyAlignment="1">
      <alignment horizontal="center"/>
    </xf>
    <xf numFmtId="0" fontId="3" fillId="0" borderId="14" xfId="0" applyFont="1" applyBorder="1" applyAlignment="1">
      <alignment horizontal="left"/>
    </xf>
    <xf numFmtId="0" fontId="3" fillId="0" borderId="47" xfId="0" applyFont="1" applyBorder="1" applyAlignment="1">
      <alignment horizontal="left"/>
    </xf>
    <xf numFmtId="0" fontId="0" fillId="0" borderId="17" xfId="0" applyBorder="1" applyAlignment="1">
      <alignment horizontal="left" vertical="center"/>
    </xf>
    <xf numFmtId="0" fontId="0" fillId="0" borderId="46" xfId="0" applyBorder="1" applyAlignment="1">
      <alignment horizontal="left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6" borderId="12" xfId="0" applyFill="1" applyBorder="1"/>
    <xf numFmtId="0" fontId="0" fillId="6" borderId="18" xfId="0" applyFill="1" applyBorder="1"/>
    <xf numFmtId="0" fontId="0" fillId="6" borderId="3" xfId="0" applyFill="1" applyBorder="1"/>
    <xf numFmtId="0" fontId="0" fillId="6" borderId="19" xfId="0" applyFill="1" applyBorder="1"/>
    <xf numFmtId="0" fontId="0" fillId="0" borderId="41" xfId="0" applyBorder="1"/>
    <xf numFmtId="0" fontId="0" fillId="0" borderId="42" xfId="0" applyBorder="1"/>
    <xf numFmtId="0" fontId="0" fillId="0" borderId="51" xfId="0" applyBorder="1"/>
    <xf numFmtId="0" fontId="3" fillId="6" borderId="20" xfId="0" applyFont="1" applyFill="1" applyBorder="1"/>
    <xf numFmtId="0" fontId="3" fillId="6" borderId="21" xfId="0" applyFont="1" applyFill="1" applyBorder="1" applyAlignment="1">
      <alignment horizontal="center"/>
    </xf>
    <xf numFmtId="0" fontId="3" fillId="6" borderId="22" xfId="0" applyFont="1" applyFill="1" applyBorder="1" applyAlignment="1">
      <alignment horizontal="center"/>
    </xf>
    <xf numFmtId="0" fontId="3" fillId="6" borderId="12" xfId="0" applyFont="1" applyFill="1" applyBorder="1" applyAlignment="1">
      <alignment horizontal="center" vertical="center" wrapText="1"/>
    </xf>
    <xf numFmtId="0" fontId="3" fillId="6" borderId="3" xfId="0" applyFont="1" applyFill="1" applyBorder="1" applyAlignment="1">
      <alignment horizontal="center" vertical="center" wrapText="1"/>
    </xf>
    <xf numFmtId="0" fontId="9" fillId="5" borderId="13" xfId="0" applyFont="1" applyFill="1" applyBorder="1" applyAlignment="1">
      <alignment horizontal="center"/>
    </xf>
    <xf numFmtId="0" fontId="9" fillId="5" borderId="21" xfId="0" applyFont="1" applyFill="1" applyBorder="1" applyAlignment="1">
      <alignment horizontal="center"/>
    </xf>
    <xf numFmtId="0" fontId="9" fillId="5" borderId="22" xfId="0" applyFont="1" applyFill="1" applyBorder="1" applyAlignment="1">
      <alignment horizontal="center"/>
    </xf>
    <xf numFmtId="0" fontId="6" fillId="5" borderId="20" xfId="0" applyFont="1" applyFill="1" applyBorder="1"/>
    <xf numFmtId="0" fontId="6" fillId="5" borderId="33" xfId="0" applyFont="1" applyFill="1" applyBorder="1"/>
    <xf numFmtId="0" fontId="6" fillId="5" borderId="35" xfId="0" applyFont="1" applyFill="1" applyBorder="1"/>
    <xf numFmtId="0" fontId="9" fillId="5" borderId="12" xfId="0" applyFont="1" applyFill="1" applyBorder="1"/>
    <xf numFmtId="2" fontId="6" fillId="5" borderId="20" xfId="0" applyNumberFormat="1" applyFont="1" applyFill="1" applyBorder="1" applyAlignment="1">
      <alignment horizontal="left"/>
    </xf>
    <xf numFmtId="2" fontId="6" fillId="5" borderId="33" xfId="0" applyNumberFormat="1" applyFont="1" applyFill="1" applyBorder="1" applyAlignment="1">
      <alignment horizontal="left"/>
    </xf>
    <xf numFmtId="2" fontId="6" fillId="5" borderId="35" xfId="0" applyNumberFormat="1" applyFont="1" applyFill="1" applyBorder="1" applyAlignment="1">
      <alignment horizontal="left"/>
    </xf>
    <xf numFmtId="0" fontId="9" fillId="5" borderId="12" xfId="0" applyFont="1" applyFill="1" applyBorder="1" applyAlignment="1">
      <alignment horizontal="center"/>
    </xf>
    <xf numFmtId="0" fontId="9" fillId="5" borderId="2" xfId="0" applyFont="1" applyFill="1" applyBorder="1" applyAlignment="1">
      <alignment horizontal="center"/>
    </xf>
    <xf numFmtId="0" fontId="9" fillId="5" borderId="3" xfId="0" applyFont="1" applyFill="1" applyBorder="1" applyAlignment="1">
      <alignment horizontal="center"/>
    </xf>
    <xf numFmtId="2" fontId="0" fillId="0" borderId="0" xfId="0" applyNumberFormat="1" applyFill="1" applyAlignment="1">
      <alignment horizontal="center"/>
    </xf>
    <xf numFmtId="2" fontId="0" fillId="0" borderId="13" xfId="0" applyNumberFormat="1" applyFill="1" applyBorder="1" applyAlignment="1">
      <alignment horizontal="center"/>
    </xf>
    <xf numFmtId="2" fontId="9" fillId="0" borderId="12" xfId="0" applyNumberFormat="1" applyFont="1" applyFill="1" applyBorder="1" applyAlignment="1">
      <alignment horizontal="center"/>
    </xf>
    <xf numFmtId="2" fontId="9" fillId="0" borderId="2" xfId="0" applyNumberFormat="1" applyFont="1" applyFill="1" applyBorder="1" applyAlignment="1">
      <alignment horizontal="center"/>
    </xf>
    <xf numFmtId="2" fontId="9" fillId="0" borderId="3" xfId="0" applyNumberFormat="1" applyFont="1" applyFill="1" applyBorder="1" applyAlignment="1">
      <alignment horizontal="center"/>
    </xf>
    <xf numFmtId="2" fontId="6" fillId="0" borderId="20" xfId="0" applyNumberFormat="1" applyFont="1" applyFill="1" applyBorder="1" applyAlignment="1">
      <alignment horizontal="left"/>
    </xf>
    <xf numFmtId="2" fontId="6" fillId="0" borderId="33" xfId="0" applyNumberFormat="1" applyFont="1" applyFill="1" applyBorder="1" applyAlignment="1">
      <alignment horizontal="left"/>
    </xf>
    <xf numFmtId="2" fontId="6" fillId="0" borderId="35" xfId="0" applyNumberFormat="1" applyFont="1" applyFill="1" applyBorder="1" applyAlignment="1">
      <alignment horizontal="left"/>
    </xf>
    <xf numFmtId="2" fontId="9" fillId="0" borderId="13" xfId="0" applyNumberFormat="1" applyFont="1" applyFill="1" applyBorder="1" applyAlignment="1">
      <alignment horizontal="center"/>
    </xf>
    <xf numFmtId="2" fontId="9" fillId="0" borderId="21" xfId="0" applyNumberFormat="1" applyFont="1" applyFill="1" applyBorder="1" applyAlignment="1">
      <alignment horizontal="center"/>
    </xf>
    <xf numFmtId="2" fontId="9" fillId="0" borderId="22" xfId="0" applyNumberFormat="1" applyFont="1" applyFill="1" applyBorder="1" applyAlignment="1">
      <alignment horizontal="center"/>
    </xf>
    <xf numFmtId="0" fontId="0" fillId="0" borderId="13" xfId="0" applyFill="1" applyBorder="1"/>
    <xf numFmtId="0" fontId="9" fillId="0" borderId="12" xfId="0" applyFont="1" applyFill="1" applyBorder="1" applyAlignment="1">
      <alignment horizontal="center"/>
    </xf>
    <xf numFmtId="0" fontId="9" fillId="0" borderId="2" xfId="0" applyFont="1" applyFill="1" applyBorder="1" applyAlignment="1">
      <alignment horizontal="center"/>
    </xf>
    <xf numFmtId="0" fontId="9" fillId="0" borderId="3" xfId="0" applyFont="1" applyFill="1" applyBorder="1" applyAlignment="1">
      <alignment horizontal="center"/>
    </xf>
    <xf numFmtId="0" fontId="12" fillId="4" borderId="13" xfId="0" applyFont="1" applyFill="1" applyBorder="1"/>
    <xf numFmtId="0" fontId="3" fillId="8" borderId="12" xfId="0" applyFont="1" applyFill="1" applyBorder="1" applyAlignment="1">
      <alignment horizontal="left" vertical="center"/>
    </xf>
    <xf numFmtId="0" fontId="3" fillId="8" borderId="12" xfId="0" applyFont="1" applyFill="1" applyBorder="1" applyAlignment="1">
      <alignment vertical="center"/>
    </xf>
    <xf numFmtId="0" fontId="0" fillId="0" borderId="26" xfId="0" applyBorder="1" applyAlignment="1">
      <alignment horizontal="center"/>
    </xf>
    <xf numFmtId="0" fontId="3" fillId="8" borderId="18" xfId="0" applyFont="1" applyFill="1" applyBorder="1" applyAlignment="1">
      <alignment horizontal="center" vertical="center"/>
    </xf>
    <xf numFmtId="0" fontId="3" fillId="8" borderId="12" xfId="0" applyFont="1" applyFill="1" applyBorder="1" applyAlignment="1">
      <alignment horizontal="center" vertical="center"/>
    </xf>
    <xf numFmtId="0" fontId="3" fillId="8" borderId="3" xfId="0" applyFont="1" applyFill="1" applyBorder="1" applyAlignment="1">
      <alignment horizontal="center" vertical="center"/>
    </xf>
    <xf numFmtId="0" fontId="0" fillId="0" borderId="31" xfId="0" applyBorder="1" applyAlignment="1">
      <alignment horizontal="left" indent="1"/>
    </xf>
    <xf numFmtId="0" fontId="6" fillId="0" borderId="29" xfId="0" applyFont="1" applyBorder="1"/>
    <xf numFmtId="0" fontId="6" fillId="0" borderId="19" xfId="0" applyFont="1" applyBorder="1"/>
    <xf numFmtId="0" fontId="6" fillId="0" borderId="50" xfId="0" applyFont="1" applyBorder="1"/>
    <xf numFmtId="0" fontId="0" fillId="0" borderId="45" xfId="0" applyBorder="1" applyAlignment="1">
      <alignment horizontal="left" indent="1"/>
    </xf>
    <xf numFmtId="0" fontId="0" fillId="0" borderId="4" xfId="0" applyBorder="1" applyAlignment="1">
      <alignment horizontal="left" indent="1"/>
    </xf>
    <xf numFmtId="0" fontId="0" fillId="0" borderId="43" xfId="0" applyBorder="1" applyAlignment="1">
      <alignment horizontal="center"/>
    </xf>
    <xf numFmtId="0" fontId="0" fillId="0" borderId="52" xfId="0" applyBorder="1" applyAlignment="1">
      <alignment horizontal="center"/>
    </xf>
    <xf numFmtId="0" fontId="0" fillId="6" borderId="23" xfId="0" applyFill="1" applyBorder="1"/>
    <xf numFmtId="0" fontId="0" fillId="0" borderId="38" xfId="0" applyBorder="1" applyAlignment="1">
      <alignment horizontal="center"/>
    </xf>
    <xf numFmtId="0" fontId="0" fillId="0" borderId="50" xfId="0" applyBorder="1" applyAlignment="1">
      <alignment horizontal="center"/>
    </xf>
    <xf numFmtId="0" fontId="0" fillId="0" borderId="29" xfId="0" applyBorder="1" applyAlignment="1">
      <alignment horizontal="left" indent="1"/>
    </xf>
    <xf numFmtId="2" fontId="6" fillId="6" borderId="20" xfId="0" applyNumberFormat="1" applyFont="1" applyFill="1" applyBorder="1" applyAlignment="1">
      <alignment horizontal="left"/>
    </xf>
    <xf numFmtId="2" fontId="6" fillId="6" borderId="33" xfId="0" applyNumberFormat="1" applyFont="1" applyFill="1" applyBorder="1" applyAlignment="1">
      <alignment horizontal="left"/>
    </xf>
    <xf numFmtId="2" fontId="6" fillId="6" borderId="35" xfId="0" applyNumberFormat="1" applyFont="1" applyFill="1" applyBorder="1" applyAlignment="1">
      <alignment horizontal="left"/>
    </xf>
    <xf numFmtId="0" fontId="9" fillId="6" borderId="13" xfId="0" applyFont="1" applyFill="1" applyBorder="1" applyAlignment="1">
      <alignment horizontal="center"/>
    </xf>
    <xf numFmtId="0" fontId="9" fillId="6" borderId="21" xfId="0" applyFont="1" applyFill="1" applyBorder="1" applyAlignment="1">
      <alignment horizontal="center"/>
    </xf>
    <xf numFmtId="0" fontId="9" fillId="6" borderId="22" xfId="0" applyFont="1" applyFill="1" applyBorder="1" applyAlignment="1">
      <alignment horizontal="center"/>
    </xf>
    <xf numFmtId="2" fontId="6" fillId="6" borderId="13" xfId="0" applyNumberFormat="1" applyFont="1" applyFill="1" applyBorder="1" applyAlignment="1">
      <alignment horizontal="left"/>
    </xf>
    <xf numFmtId="2" fontId="6" fillId="6" borderId="32" xfId="0" applyNumberFormat="1" applyFont="1" applyFill="1" applyBorder="1" applyAlignment="1">
      <alignment horizontal="left"/>
    </xf>
    <xf numFmtId="2" fontId="6" fillId="6" borderId="34" xfId="0" applyNumberFormat="1" applyFont="1" applyFill="1" applyBorder="1" applyAlignment="1">
      <alignment horizontal="left"/>
    </xf>
    <xf numFmtId="0" fontId="0" fillId="0" borderId="0" xfId="0" applyFill="1"/>
    <xf numFmtId="0" fontId="9" fillId="0" borderId="13" xfId="0" applyFont="1" applyFill="1" applyBorder="1" applyAlignment="1">
      <alignment horizontal="center"/>
    </xf>
    <xf numFmtId="0" fontId="9" fillId="0" borderId="21" xfId="0" applyFont="1" applyFill="1" applyBorder="1" applyAlignment="1">
      <alignment horizontal="center"/>
    </xf>
    <xf numFmtId="0" fontId="9" fillId="0" borderId="22" xfId="0" applyFont="1" applyFill="1" applyBorder="1" applyAlignment="1">
      <alignment horizontal="center"/>
    </xf>
    <xf numFmtId="0" fontId="9" fillId="6" borderId="12" xfId="0" applyFont="1" applyFill="1" applyBorder="1" applyAlignment="1">
      <alignment horizontal="center"/>
    </xf>
    <xf numFmtId="0" fontId="9" fillId="6" borderId="2" xfId="0" applyFont="1" applyFill="1" applyBorder="1" applyAlignment="1">
      <alignment horizontal="center"/>
    </xf>
    <xf numFmtId="0" fontId="9" fillId="6" borderId="3" xfId="0" applyFont="1" applyFill="1" applyBorder="1" applyAlignment="1">
      <alignment horizontal="center"/>
    </xf>
    <xf numFmtId="0" fontId="6" fillId="6" borderId="20" xfId="0" applyFont="1" applyFill="1" applyBorder="1"/>
    <xf numFmtId="0" fontId="6" fillId="6" borderId="33" xfId="0" applyFont="1" applyFill="1" applyBorder="1"/>
    <xf numFmtId="0" fontId="6" fillId="6" borderId="35" xfId="0" applyFont="1" applyFill="1" applyBorder="1"/>
    <xf numFmtId="0" fontId="9" fillId="6" borderId="12" xfId="0" applyFont="1" applyFill="1" applyBorder="1"/>
    <xf numFmtId="0" fontId="15" fillId="0" borderId="0" xfId="0" applyFont="1"/>
    <xf numFmtId="11" fontId="15" fillId="0" borderId="0" xfId="0" applyNumberFormat="1" applyFont="1"/>
    <xf numFmtId="0" fontId="16" fillId="0" borderId="0" xfId="0" applyFont="1"/>
    <xf numFmtId="11" fontId="16" fillId="0" borderId="0" xfId="0" applyNumberFormat="1" applyFont="1"/>
    <xf numFmtId="165" fontId="16" fillId="0" borderId="0" xfId="0" applyNumberFormat="1" applyFont="1"/>
    <xf numFmtId="2" fontId="16" fillId="0" borderId="0" xfId="0" applyNumberFormat="1" applyFont="1"/>
    <xf numFmtId="0" fontId="0" fillId="9" borderId="0" xfId="0" applyFill="1"/>
    <xf numFmtId="0" fontId="12" fillId="3" borderId="0" xfId="0" applyFont="1" applyFill="1"/>
    <xf numFmtId="0" fontId="17" fillId="10" borderId="29" xfId="0" applyFont="1" applyFill="1" applyBorder="1" applyAlignment="1">
      <alignment vertical="center"/>
    </xf>
    <xf numFmtId="0" fontId="3" fillId="0" borderId="0" xfId="0" applyFont="1" applyAlignment="1">
      <alignment vertical="center"/>
    </xf>
    <xf numFmtId="0" fontId="12" fillId="8" borderId="19" xfId="0" applyFont="1" applyFill="1" applyBorder="1" applyAlignment="1">
      <alignment vertical="center"/>
    </xf>
    <xf numFmtId="0" fontId="0" fillId="0" borderId="0" xfId="0" applyFill="1" applyAlignment="1">
      <alignment horizontal="center"/>
    </xf>
    <xf numFmtId="164" fontId="0" fillId="0" borderId="5" xfId="0" applyNumberFormat="1" applyFill="1" applyBorder="1" applyAlignment="1">
      <alignment horizontal="center"/>
    </xf>
    <xf numFmtId="0" fontId="0" fillId="0" borderId="36" xfId="0" applyFill="1" applyBorder="1" applyAlignment="1">
      <alignment horizontal="center"/>
    </xf>
    <xf numFmtId="164" fontId="0" fillId="0" borderId="37" xfId="0" applyNumberFormat="1" applyFill="1" applyBorder="1" applyAlignment="1">
      <alignment horizontal="center"/>
    </xf>
    <xf numFmtId="0" fontId="0" fillId="0" borderId="20" xfId="0" applyFill="1" applyBorder="1" applyAlignment="1">
      <alignment horizontal="center"/>
    </xf>
    <xf numFmtId="164" fontId="0" fillId="0" borderId="22" xfId="0" applyNumberFormat="1" applyFill="1" applyBorder="1" applyAlignment="1">
      <alignment horizontal="center"/>
    </xf>
    <xf numFmtId="0" fontId="0" fillId="0" borderId="33" xfId="0" applyFill="1" applyBorder="1" applyAlignment="1">
      <alignment horizontal="center"/>
    </xf>
    <xf numFmtId="0" fontId="0" fillId="0" borderId="35" xfId="0" applyFill="1" applyBorder="1" applyAlignment="1">
      <alignment horizontal="center"/>
    </xf>
    <xf numFmtId="0" fontId="0" fillId="7" borderId="30" xfId="0" applyFill="1" applyBorder="1" applyAlignment="1">
      <alignment vertical="center"/>
    </xf>
    <xf numFmtId="0" fontId="0" fillId="7" borderId="31" xfId="0" applyFill="1" applyBorder="1" applyAlignment="1">
      <alignment vertical="center"/>
    </xf>
    <xf numFmtId="0" fontId="20" fillId="0" borderId="0" xfId="0" applyFont="1"/>
    <xf numFmtId="0" fontId="20" fillId="0" borderId="0" xfId="0" applyFont="1" applyFill="1"/>
    <xf numFmtId="0" fontId="2" fillId="0" borderId="0" xfId="0" applyFont="1" applyFill="1"/>
    <xf numFmtId="0" fontId="21" fillId="0" borderId="0" xfId="0" applyFont="1"/>
    <xf numFmtId="0" fontId="22" fillId="0" borderId="0" xfId="0" applyFont="1"/>
    <xf numFmtId="0" fontId="0" fillId="6" borderId="20" xfId="0" applyFill="1" applyBorder="1"/>
    <xf numFmtId="0" fontId="0" fillId="6" borderId="22" xfId="0" applyFill="1" applyBorder="1"/>
    <xf numFmtId="0" fontId="0" fillId="0" borderId="40" xfId="0" applyBorder="1" applyAlignment="1">
      <alignment horizontal="center"/>
    </xf>
    <xf numFmtId="0" fontId="0" fillId="0" borderId="44" xfId="0" applyBorder="1"/>
    <xf numFmtId="0" fontId="0" fillId="0" borderId="33" xfId="0" applyBorder="1"/>
    <xf numFmtId="0" fontId="0" fillId="0" borderId="55" xfId="0" applyBorder="1"/>
    <xf numFmtId="0" fontId="12" fillId="11" borderId="0" xfId="0" applyFont="1" applyFill="1" applyAlignment="1">
      <alignment vertical="center"/>
    </xf>
    <xf numFmtId="0" fontId="16" fillId="0" borderId="0" xfId="1" applyFont="1" applyFill="1" applyBorder="1"/>
    <xf numFmtId="0" fontId="12" fillId="0" borderId="0" xfId="0" applyFont="1" applyFill="1" applyAlignment="1">
      <alignment vertical="center"/>
    </xf>
    <xf numFmtId="0" fontId="23" fillId="12" borderId="12" xfId="0" applyFont="1" applyFill="1" applyBorder="1" applyAlignment="1">
      <alignment horizontal="center" vertical="center"/>
    </xf>
    <xf numFmtId="2" fontId="24" fillId="0" borderId="21" xfId="0" applyNumberFormat="1" applyFont="1" applyFill="1" applyBorder="1" applyAlignment="1">
      <alignment horizontal="center"/>
    </xf>
    <xf numFmtId="2" fontId="24" fillId="0" borderId="22" xfId="0" applyNumberFormat="1" applyFont="1" applyFill="1" applyBorder="1" applyAlignment="1">
      <alignment horizontal="center"/>
    </xf>
    <xf numFmtId="2" fontId="24" fillId="0" borderId="0" xfId="0" applyNumberFormat="1" applyFont="1" applyFill="1" applyAlignment="1">
      <alignment horizontal="center"/>
    </xf>
    <xf numFmtId="2" fontId="24" fillId="0" borderId="5" xfId="0" applyNumberFormat="1" applyFont="1" applyFill="1" applyBorder="1" applyAlignment="1">
      <alignment horizontal="center"/>
    </xf>
    <xf numFmtId="2" fontId="24" fillId="0" borderId="36" xfId="0" applyNumberFormat="1" applyFont="1" applyFill="1" applyBorder="1" applyAlignment="1">
      <alignment horizontal="center"/>
    </xf>
    <xf numFmtId="2" fontId="24" fillId="0" borderId="37" xfId="0" applyNumberFormat="1" applyFont="1" applyFill="1" applyBorder="1" applyAlignment="1">
      <alignment horizontal="center"/>
    </xf>
    <xf numFmtId="164" fontId="24" fillId="0" borderId="33" xfId="0" applyNumberFormat="1" applyFont="1" applyFill="1" applyBorder="1"/>
    <xf numFmtId="164" fontId="24" fillId="0" borderId="0" xfId="0" applyNumberFormat="1" applyFont="1" applyFill="1" applyBorder="1"/>
    <xf numFmtId="164" fontId="24" fillId="0" borderId="5" xfId="0" applyNumberFormat="1" applyFont="1" applyFill="1" applyBorder="1"/>
    <xf numFmtId="164" fontId="24" fillId="0" borderId="35" xfId="0" applyNumberFormat="1" applyFont="1" applyFill="1" applyBorder="1"/>
    <xf numFmtId="164" fontId="24" fillId="0" borderId="36" xfId="0" applyNumberFormat="1" applyFont="1" applyFill="1" applyBorder="1"/>
    <xf numFmtId="164" fontId="24" fillId="0" borderId="37" xfId="0" applyNumberFormat="1" applyFont="1" applyFill="1" applyBorder="1"/>
    <xf numFmtId="2" fontId="24" fillId="0" borderId="20" xfId="0" applyNumberFormat="1" applyFont="1" applyFill="1" applyBorder="1" applyAlignment="1">
      <alignment horizontal="center"/>
    </xf>
    <xf numFmtId="2" fontId="24" fillId="0" borderId="33" xfId="0" applyNumberFormat="1" applyFont="1" applyFill="1" applyBorder="1" applyAlignment="1">
      <alignment horizontal="center"/>
    </xf>
    <xf numFmtId="166" fontId="24" fillId="0" borderId="33" xfId="0" applyNumberFormat="1" applyFont="1" applyFill="1" applyBorder="1" applyAlignment="1">
      <alignment horizontal="center"/>
    </xf>
    <xf numFmtId="166" fontId="24" fillId="0" borderId="0" xfId="0" applyNumberFormat="1" applyFont="1" applyFill="1" applyAlignment="1">
      <alignment horizontal="center"/>
    </xf>
    <xf numFmtId="2" fontId="24" fillId="0" borderId="35" xfId="0" applyNumberFormat="1" applyFont="1" applyFill="1" applyBorder="1" applyAlignment="1">
      <alignment horizontal="center"/>
    </xf>
    <xf numFmtId="2" fontId="24" fillId="0" borderId="36" xfId="0" applyNumberFormat="1" applyFont="1" applyBorder="1" applyAlignment="1">
      <alignment horizontal="center"/>
    </xf>
    <xf numFmtId="2" fontId="24" fillId="0" borderId="37" xfId="0" applyNumberFormat="1" applyFont="1" applyBorder="1" applyAlignment="1">
      <alignment horizontal="center"/>
    </xf>
    <xf numFmtId="2" fontId="24" fillId="0" borderId="0" xfId="0" applyNumberFormat="1" applyFont="1" applyFill="1" applyBorder="1" applyAlignment="1">
      <alignment horizontal="center"/>
    </xf>
    <xf numFmtId="164" fontId="24" fillId="0" borderId="20" xfId="0" applyNumberFormat="1" applyFont="1" applyFill="1" applyBorder="1"/>
    <xf numFmtId="164" fontId="24" fillId="0" borderId="21" xfId="0" applyNumberFormat="1" applyFont="1" applyFill="1" applyBorder="1"/>
    <xf numFmtId="164" fontId="24" fillId="0" borderId="22" xfId="0" applyNumberFormat="1" applyFont="1" applyFill="1" applyBorder="1"/>
    <xf numFmtId="0" fontId="24" fillId="0" borderId="0" xfId="0" applyFont="1"/>
    <xf numFmtId="2" fontId="24" fillId="0" borderId="0" xfId="0" applyNumberFormat="1" applyFont="1"/>
    <xf numFmtId="0" fontId="16" fillId="0" borderId="0" xfId="0" applyFont="1" applyFill="1"/>
    <xf numFmtId="2" fontId="16" fillId="0" borderId="0" xfId="0" applyNumberFormat="1" applyFont="1" applyFill="1"/>
    <xf numFmtId="0" fontId="25" fillId="0" borderId="0" xfId="0" applyFont="1" applyFill="1"/>
    <xf numFmtId="165" fontId="16" fillId="0" borderId="0" xfId="0" applyNumberFormat="1" applyFont="1" applyFill="1"/>
    <xf numFmtId="167" fontId="25" fillId="0" borderId="0" xfId="0" applyNumberFormat="1" applyFont="1" applyFill="1"/>
    <xf numFmtId="0" fontId="25" fillId="0" borderId="0" xfId="0" applyFont="1"/>
    <xf numFmtId="166" fontId="16" fillId="0" borderId="0" xfId="0" applyNumberFormat="1" applyFont="1"/>
    <xf numFmtId="1" fontId="16" fillId="0" borderId="0" xfId="0" applyNumberFormat="1" applyFont="1"/>
    <xf numFmtId="0" fontId="26" fillId="0" borderId="0" xfId="0" applyFont="1" applyFill="1"/>
    <xf numFmtId="0" fontId="26" fillId="0" borderId="0" xfId="0" applyFont="1"/>
    <xf numFmtId="0" fontId="26" fillId="0" borderId="0" xfId="0" applyNumberFormat="1" applyFont="1"/>
    <xf numFmtId="165" fontId="26" fillId="0" borderId="0" xfId="0" applyNumberFormat="1" applyFont="1"/>
    <xf numFmtId="1" fontId="26" fillId="0" borderId="0" xfId="0" applyNumberFormat="1" applyFont="1"/>
    <xf numFmtId="0" fontId="26" fillId="0" borderId="0" xfId="0" applyFont="1" applyFill="1" applyBorder="1"/>
    <xf numFmtId="11" fontId="26" fillId="0" borderId="0" xfId="0" applyNumberFormat="1" applyFont="1" applyFill="1"/>
    <xf numFmtId="11" fontId="16" fillId="0" borderId="0" xfId="0" applyNumberFormat="1" applyFont="1" applyFill="1"/>
    <xf numFmtId="2" fontId="27" fillId="0" borderId="0" xfId="0" applyNumberFormat="1" applyFont="1" applyFill="1"/>
    <xf numFmtId="0" fontId="0" fillId="0" borderId="0" xfId="0" applyFont="1" applyFill="1"/>
    <xf numFmtId="0" fontId="21" fillId="0" borderId="0" xfId="0" applyFont="1" applyFill="1"/>
    <xf numFmtId="164" fontId="16" fillId="0" borderId="0" xfId="0" applyNumberFormat="1" applyFont="1" applyFill="1"/>
    <xf numFmtId="0" fontId="0" fillId="0" borderId="23" xfId="0" applyBorder="1" applyAlignment="1">
      <alignment horizontal="center"/>
    </xf>
    <xf numFmtId="0" fontId="0" fillId="0" borderId="25" xfId="0" applyBorder="1" applyAlignment="1">
      <alignment horizontal="center"/>
    </xf>
    <xf numFmtId="164" fontId="0" fillId="0" borderId="4" xfId="0" applyNumberFormat="1" applyBorder="1"/>
    <xf numFmtId="164" fontId="0" fillId="0" borderId="9" xfId="0" applyNumberFormat="1" applyBorder="1"/>
    <xf numFmtId="0" fontId="6" fillId="0" borderId="19" xfId="0" applyFont="1" applyBorder="1" applyAlignment="1">
      <alignment horizontal="left"/>
    </xf>
    <xf numFmtId="164" fontId="0" fillId="0" borderId="4" xfId="0" applyNumberFormat="1" applyBorder="1" applyAlignment="1">
      <alignment horizontal="right"/>
    </xf>
    <xf numFmtId="164" fontId="0" fillId="0" borderId="0" xfId="0" applyNumberFormat="1" applyBorder="1" applyAlignment="1">
      <alignment horizontal="right"/>
    </xf>
    <xf numFmtId="164" fontId="0" fillId="0" borderId="27" xfId="0" applyNumberFormat="1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27" xfId="0" applyBorder="1" applyAlignment="1">
      <alignment horizontal="right"/>
    </xf>
    <xf numFmtId="164" fontId="27" fillId="0" borderId="27" xfId="0" applyNumberFormat="1" applyFont="1" applyBorder="1" applyAlignment="1">
      <alignment horizontal="right"/>
    </xf>
    <xf numFmtId="164" fontId="16" fillId="0" borderId="23" xfId="0" applyNumberFormat="1" applyFont="1" applyFill="1" applyBorder="1" applyAlignment="1">
      <alignment horizontal="center"/>
    </xf>
    <xf numFmtId="164" fontId="16" fillId="0" borderId="24" xfId="0" applyNumberFormat="1" applyFont="1" applyFill="1" applyBorder="1" applyAlignment="1">
      <alignment horizontal="center"/>
    </xf>
    <xf numFmtId="164" fontId="16" fillId="0" borderId="25" xfId="0" applyNumberFormat="1" applyFont="1" applyFill="1" applyBorder="1" applyAlignment="1">
      <alignment horizontal="center"/>
    </xf>
    <xf numFmtId="164" fontId="0" fillId="0" borderId="4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64" fontId="0" fillId="0" borderId="27" xfId="0" applyNumberFormat="1" applyFill="1" applyBorder="1" applyAlignment="1">
      <alignment horizontal="center"/>
    </xf>
    <xf numFmtId="164" fontId="0" fillId="0" borderId="0" xfId="0" applyNumberFormat="1" applyFill="1" applyBorder="1"/>
    <xf numFmtId="164" fontId="0" fillId="0" borderId="27" xfId="0" applyNumberFormat="1" applyFill="1" applyBorder="1"/>
    <xf numFmtId="0" fontId="6" fillId="0" borderId="38" xfId="0" applyFont="1" applyFill="1" applyBorder="1" applyAlignment="1">
      <alignment horizontal="center" wrapText="1"/>
    </xf>
    <xf numFmtId="0" fontId="6" fillId="0" borderId="39" xfId="0" applyFont="1" applyFill="1" applyBorder="1" applyAlignment="1">
      <alignment horizontal="center" wrapText="1"/>
    </xf>
    <xf numFmtId="0" fontId="6" fillId="0" borderId="40" xfId="0" applyFont="1" applyFill="1" applyBorder="1" applyAlignment="1">
      <alignment horizontal="center" wrapText="1"/>
    </xf>
    <xf numFmtId="0" fontId="24" fillId="0" borderId="33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/>
    </xf>
    <xf numFmtId="0" fontId="24" fillId="0" borderId="5" xfId="0" applyFont="1" applyFill="1" applyBorder="1" applyAlignment="1">
      <alignment horizontal="center" vertical="center"/>
    </xf>
    <xf numFmtId="164" fontId="24" fillId="0" borderId="33" xfId="0" applyNumberFormat="1" applyFont="1" applyFill="1" applyBorder="1" applyAlignment="1">
      <alignment horizontal="center" vertical="center"/>
    </xf>
    <xf numFmtId="2" fontId="24" fillId="0" borderId="0" xfId="0" applyNumberFormat="1" applyFont="1" applyFill="1" applyBorder="1" applyAlignment="1">
      <alignment horizontal="center" vertical="center"/>
    </xf>
    <xf numFmtId="164" fontId="24" fillId="0" borderId="0" xfId="0" applyNumberFormat="1" applyFont="1" applyFill="1" applyBorder="1" applyAlignment="1">
      <alignment horizontal="center" vertical="center"/>
    </xf>
    <xf numFmtId="164" fontId="0" fillId="0" borderId="10" xfId="0" applyNumberFormat="1" applyFill="1" applyBorder="1"/>
    <xf numFmtId="164" fontId="0" fillId="0" borderId="28" xfId="0" applyNumberFormat="1" applyFill="1" applyBorder="1"/>
    <xf numFmtId="164" fontId="24" fillId="0" borderId="35" xfId="0" applyNumberFormat="1" applyFont="1" applyFill="1" applyBorder="1" applyAlignment="1">
      <alignment horizontal="center" vertical="center"/>
    </xf>
    <xf numFmtId="2" fontId="24" fillId="0" borderId="36" xfId="0" applyNumberFormat="1" applyFont="1" applyFill="1" applyBorder="1" applyAlignment="1">
      <alignment horizontal="center" vertical="center"/>
    </xf>
    <xf numFmtId="164" fontId="24" fillId="0" borderId="36" xfId="0" applyNumberFormat="1" applyFont="1" applyFill="1" applyBorder="1" applyAlignment="1">
      <alignment horizontal="center" vertical="center"/>
    </xf>
    <xf numFmtId="0" fontId="24" fillId="0" borderId="37" xfId="0" applyFont="1" applyFill="1" applyBorder="1" applyAlignment="1">
      <alignment horizontal="center" vertical="center"/>
    </xf>
    <xf numFmtId="0" fontId="3" fillId="0" borderId="13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165" fontId="24" fillId="0" borderId="26" xfId="0" applyNumberFormat="1" applyFont="1" applyFill="1" applyBorder="1" applyAlignment="1">
      <alignment horizontal="center"/>
    </xf>
    <xf numFmtId="165" fontId="0" fillId="0" borderId="0" xfId="0" applyNumberFormat="1" applyFill="1" applyBorder="1" applyAlignment="1">
      <alignment horizontal="center"/>
    </xf>
    <xf numFmtId="165" fontId="24" fillId="0" borderId="27" xfId="0" applyNumberFormat="1" applyFont="1" applyFill="1" applyBorder="1" applyAlignment="1">
      <alignment horizontal="center"/>
    </xf>
    <xf numFmtId="0" fontId="0" fillId="0" borderId="12" xfId="0" applyFill="1" applyBorder="1" applyAlignment="1">
      <alignment horizontal="center" wrapText="1"/>
    </xf>
    <xf numFmtId="0" fontId="0" fillId="0" borderId="41" xfId="0" applyFill="1" applyBorder="1" applyAlignment="1">
      <alignment horizontal="center" vertical="center" wrapText="1"/>
    </xf>
    <xf numFmtId="0" fontId="0" fillId="0" borderId="26" xfId="0" applyFill="1" applyBorder="1" applyAlignment="1">
      <alignment horizontal="center"/>
    </xf>
    <xf numFmtId="0" fontId="3" fillId="0" borderId="42" xfId="0" applyFont="1" applyFill="1" applyBorder="1" applyAlignment="1">
      <alignment horizontal="center"/>
    </xf>
    <xf numFmtId="165" fontId="24" fillId="0" borderId="28" xfId="0" applyNumberFormat="1" applyFont="1" applyFill="1" applyBorder="1" applyAlignment="1">
      <alignment horizontal="center"/>
    </xf>
    <xf numFmtId="0" fontId="3" fillId="0" borderId="34" xfId="0" applyFont="1" applyFill="1" applyBorder="1" applyAlignment="1">
      <alignment horizontal="center" wrapText="1"/>
    </xf>
    <xf numFmtId="0" fontId="0" fillId="0" borderId="27" xfId="0" applyFill="1" applyBorder="1" applyAlignment="1">
      <alignment horizontal="center"/>
    </xf>
    <xf numFmtId="0" fontId="0" fillId="0" borderId="6" xfId="0" applyBorder="1"/>
    <xf numFmtId="0" fontId="0" fillId="0" borderId="6" xfId="0" applyFill="1" applyBorder="1" applyAlignment="1">
      <alignment horizontal="center"/>
    </xf>
    <xf numFmtId="0" fontId="0" fillId="0" borderId="7" xfId="0" applyFill="1" applyBorder="1"/>
    <xf numFmtId="164" fontId="0" fillId="0" borderId="7" xfId="0" applyNumberFormat="1" applyFill="1" applyBorder="1"/>
    <xf numFmtId="164" fontId="0" fillId="0" borderId="26" xfId="0" applyNumberFormat="1" applyFill="1" applyBorder="1"/>
    <xf numFmtId="0" fontId="0" fillId="0" borderId="4" xfId="0" applyFill="1" applyBorder="1" applyAlignment="1">
      <alignment horizontal="center"/>
    </xf>
    <xf numFmtId="0" fontId="0" fillId="0" borderId="0" xfId="0" applyFill="1" applyBorder="1"/>
    <xf numFmtId="0" fontId="0" fillId="0" borderId="9" xfId="0" applyFill="1" applyBorder="1" applyAlignment="1">
      <alignment horizontal="center"/>
    </xf>
    <xf numFmtId="0" fontId="0" fillId="0" borderId="10" xfId="0" applyFill="1" applyBorder="1"/>
    <xf numFmtId="0" fontId="0" fillId="0" borderId="6" xfId="0" applyFill="1" applyBorder="1"/>
    <xf numFmtId="0" fontId="0" fillId="0" borderId="4" xfId="0" applyFill="1" applyBorder="1" applyAlignment="1">
      <alignment horizontal="center" vertical="center"/>
    </xf>
    <xf numFmtId="0" fontId="0" fillId="0" borderId="4" xfId="0" applyFill="1" applyBorder="1"/>
    <xf numFmtId="0" fontId="0" fillId="0" borderId="9" xfId="0" applyFill="1" applyBorder="1"/>
    <xf numFmtId="164" fontId="0" fillId="0" borderId="0" xfId="0" applyNumberFormat="1" applyFill="1"/>
    <xf numFmtId="164" fontId="0" fillId="0" borderId="5" xfId="0" applyNumberFormat="1" applyFill="1" applyBorder="1"/>
    <xf numFmtId="164" fontId="0" fillId="0" borderId="8" xfId="0" applyNumberFormat="1" applyFill="1" applyBorder="1"/>
    <xf numFmtId="164" fontId="0" fillId="0" borderId="11" xfId="0" applyNumberFormat="1" applyFill="1" applyBorder="1"/>
    <xf numFmtId="0" fontId="0" fillId="0" borderId="7" xfId="0" applyFill="1" applyBorder="1" applyAlignment="1">
      <alignment horizontal="center"/>
    </xf>
    <xf numFmtId="164" fontId="24" fillId="0" borderId="7" xfId="0" applyNumberFormat="1" applyFont="1" applyFill="1" applyBorder="1"/>
    <xf numFmtId="164" fontId="24" fillId="0" borderId="26" xfId="0" applyNumberFormat="1" applyFont="1" applyFill="1" applyBorder="1"/>
    <xf numFmtId="0" fontId="0" fillId="0" borderId="0" xfId="0" applyFill="1" applyBorder="1" applyAlignment="1">
      <alignment horizontal="center"/>
    </xf>
    <xf numFmtId="164" fontId="24" fillId="0" borderId="27" xfId="0" applyNumberFormat="1" applyFont="1" applyFill="1" applyBorder="1"/>
    <xf numFmtId="0" fontId="0" fillId="0" borderId="10" xfId="0" applyFill="1" applyBorder="1" applyAlignment="1">
      <alignment horizontal="center"/>
    </xf>
    <xf numFmtId="164" fontId="24" fillId="0" borderId="10" xfId="0" applyNumberFormat="1" applyFont="1" applyFill="1" applyBorder="1"/>
    <xf numFmtId="164" fontId="24" fillId="0" borderId="28" xfId="0" applyNumberFormat="1" applyFont="1" applyFill="1" applyBorder="1"/>
    <xf numFmtId="0" fontId="0" fillId="0" borderId="39" xfId="0" applyFill="1" applyBorder="1" applyAlignment="1">
      <alignment horizontal="center" wrapText="1"/>
    </xf>
    <xf numFmtId="0" fontId="0" fillId="0" borderId="39" xfId="0" applyFill="1" applyBorder="1" applyAlignment="1">
      <alignment horizontal="center" vertical="center" wrapText="1"/>
    </xf>
    <xf numFmtId="0" fontId="24" fillId="0" borderId="39" xfId="0" applyFont="1" applyFill="1" applyBorder="1" applyAlignment="1">
      <alignment horizontal="center" wrapText="1"/>
    </xf>
    <xf numFmtId="0" fontId="0" fillId="0" borderId="40" xfId="0" applyFill="1" applyBorder="1" applyAlignment="1">
      <alignment horizontal="center" wrapText="1"/>
    </xf>
    <xf numFmtId="2" fontId="24" fillId="0" borderId="23" xfId="0" applyNumberFormat="1" applyFont="1" applyFill="1" applyBorder="1" applyAlignment="1">
      <alignment horizontal="center"/>
    </xf>
    <xf numFmtId="2" fontId="24" fillId="0" borderId="24" xfId="0" applyNumberFormat="1" applyFont="1" applyFill="1" applyBorder="1" applyAlignment="1">
      <alignment horizontal="center"/>
    </xf>
    <xf numFmtId="164" fontId="24" fillId="0" borderId="24" xfId="0" applyNumberFormat="1" applyFont="1" applyFill="1" applyBorder="1" applyAlignment="1">
      <alignment horizontal="center"/>
    </xf>
    <xf numFmtId="0" fontId="24" fillId="0" borderId="49" xfId="0" applyFont="1" applyFill="1" applyBorder="1" applyAlignment="1">
      <alignment horizontal="center"/>
    </xf>
    <xf numFmtId="0" fontId="24" fillId="0" borderId="0" xfId="0" applyFont="1" applyFill="1" applyAlignment="1">
      <alignment horizontal="center"/>
    </xf>
    <xf numFmtId="0" fontId="24" fillId="0" borderId="5" xfId="0" applyFont="1" applyFill="1" applyBorder="1" applyAlignment="1">
      <alignment horizontal="center"/>
    </xf>
    <xf numFmtId="0" fontId="24" fillId="0" borderId="36" xfId="0" applyFont="1" applyFill="1" applyBorder="1" applyAlignment="1">
      <alignment horizontal="center"/>
    </xf>
    <xf numFmtId="0" fontId="24" fillId="0" borderId="37" xfId="0" applyFont="1" applyFill="1" applyBorder="1" applyAlignment="1">
      <alignment horizontal="center"/>
    </xf>
    <xf numFmtId="0" fontId="0" fillId="0" borderId="22" xfId="0" applyFill="1" applyBorder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5" xfId="0" applyFill="1" applyBorder="1" applyAlignment="1">
      <alignment horizontal="center"/>
    </xf>
    <xf numFmtId="0" fontId="0" fillId="0" borderId="5" xfId="0" applyFont="1" applyFill="1" applyBorder="1" applyAlignment="1">
      <alignment horizontal="center"/>
    </xf>
    <xf numFmtId="0" fontId="0" fillId="0" borderId="37" xfId="0" applyFill="1" applyBorder="1" applyAlignment="1">
      <alignment horizontal="center"/>
    </xf>
    <xf numFmtId="0" fontId="6" fillId="0" borderId="6" xfId="0" applyFont="1" applyFill="1" applyBorder="1"/>
    <xf numFmtId="0" fontId="0" fillId="0" borderId="29" xfId="0" applyFill="1" applyBorder="1" applyAlignment="1">
      <alignment horizontal="center"/>
    </xf>
    <xf numFmtId="0" fontId="6" fillId="0" borderId="4" xfId="0" applyFont="1" applyFill="1" applyBorder="1"/>
    <xf numFmtId="164" fontId="0" fillId="0" borderId="30" xfId="0" applyNumberFormat="1" applyFill="1" applyBorder="1" applyAlignment="1">
      <alignment horizontal="center"/>
    </xf>
    <xf numFmtId="0" fontId="0" fillId="0" borderId="30" xfId="0" applyFill="1" applyBorder="1" applyAlignment="1">
      <alignment horizontal="center"/>
    </xf>
    <xf numFmtId="2" fontId="0" fillId="0" borderId="30" xfId="0" applyNumberFormat="1" applyFill="1" applyBorder="1" applyAlignment="1">
      <alignment horizontal="center"/>
    </xf>
    <xf numFmtId="0" fontId="6" fillId="0" borderId="9" xfId="0" applyFont="1" applyFill="1" applyBorder="1"/>
    <xf numFmtId="2" fontId="0" fillId="0" borderId="31" xfId="0" applyNumberFormat="1" applyFill="1" applyBorder="1" applyAlignment="1">
      <alignment horizontal="center"/>
    </xf>
    <xf numFmtId="0" fontId="0" fillId="0" borderId="38" xfId="0" applyBorder="1"/>
    <xf numFmtId="0" fontId="0" fillId="0" borderId="39" xfId="0" applyBorder="1"/>
    <xf numFmtId="0" fontId="0" fillId="0" borderId="52" xfId="0" applyBorder="1"/>
    <xf numFmtId="0" fontId="0" fillId="0" borderId="44" xfId="0" applyFont="1" applyBorder="1"/>
    <xf numFmtId="0" fontId="0" fillId="0" borderId="7" xfId="0" applyFont="1" applyBorder="1"/>
    <xf numFmtId="0" fontId="0" fillId="0" borderId="26" xfId="0" applyFont="1" applyBorder="1"/>
    <xf numFmtId="0" fontId="0" fillId="0" borderId="33" xfId="0" applyFont="1" applyBorder="1"/>
    <xf numFmtId="0" fontId="0" fillId="0" borderId="0" xfId="0" applyFont="1" applyBorder="1"/>
    <xf numFmtId="0" fontId="0" fillId="0" borderId="27" xfId="0" applyFont="1" applyBorder="1"/>
    <xf numFmtId="0" fontId="0" fillId="0" borderId="35" xfId="0" applyFont="1" applyBorder="1"/>
    <xf numFmtId="0" fontId="0" fillId="0" borderId="36" xfId="0" applyFont="1" applyBorder="1"/>
    <xf numFmtId="0" fontId="0" fillId="0" borderId="53" xfId="0" applyFont="1" applyBorder="1"/>
    <xf numFmtId="0" fontId="0" fillId="0" borderId="6" xfId="0" applyFont="1" applyBorder="1"/>
    <xf numFmtId="0" fontId="0" fillId="0" borderId="4" xfId="0" applyFont="1" applyBorder="1"/>
    <xf numFmtId="0" fontId="0" fillId="0" borderId="54" xfId="0" applyFont="1" applyBorder="1"/>
    <xf numFmtId="0" fontId="26" fillId="0" borderId="29" xfId="0" applyFont="1" applyFill="1" applyBorder="1"/>
    <xf numFmtId="0" fontId="26" fillId="0" borderId="8" xfId="0" applyFont="1" applyFill="1" applyBorder="1"/>
    <xf numFmtId="0" fontId="26" fillId="0" borderId="30" xfId="0" applyFont="1" applyFill="1" applyBorder="1"/>
    <xf numFmtId="0" fontId="26" fillId="0" borderId="5" xfId="0" applyFont="1" applyFill="1" applyBorder="1"/>
    <xf numFmtId="0" fontId="26" fillId="0" borderId="45" xfId="0" applyFont="1" applyFill="1" applyBorder="1"/>
    <xf numFmtId="0" fontId="26" fillId="0" borderId="37" xfId="0" applyFont="1" applyFill="1" applyBorder="1"/>
    <xf numFmtId="0" fontId="16" fillId="0" borderId="44" xfId="0" applyFont="1" applyBorder="1"/>
    <xf numFmtId="0" fontId="16" fillId="0" borderId="7" xfId="0" applyFont="1" applyBorder="1"/>
    <xf numFmtId="0" fontId="16" fillId="0" borderId="26" xfId="0" applyFont="1" applyBorder="1"/>
    <xf numFmtId="0" fontId="16" fillId="0" borderId="6" xfId="0" applyFont="1" applyBorder="1"/>
    <xf numFmtId="0" fontId="16" fillId="0" borderId="29" xfId="0" applyFont="1" applyBorder="1"/>
    <xf numFmtId="0" fontId="16" fillId="0" borderId="33" xfId="0" applyFont="1" applyBorder="1"/>
    <xf numFmtId="0" fontId="16" fillId="0" borderId="0" xfId="0" applyFont="1" applyBorder="1"/>
    <xf numFmtId="0" fontId="16" fillId="0" borderId="27" xfId="0" applyFont="1" applyBorder="1"/>
    <xf numFmtId="0" fontId="16" fillId="0" borderId="4" xfId="0" applyFont="1" applyBorder="1"/>
    <xf numFmtId="0" fontId="16" fillId="0" borderId="30" xfId="0" applyFont="1" applyBorder="1"/>
    <xf numFmtId="0" fontId="16" fillId="0" borderId="35" xfId="0" applyFont="1" applyBorder="1"/>
    <xf numFmtId="0" fontId="16" fillId="0" borderId="36" xfId="0" applyFont="1" applyBorder="1"/>
    <xf numFmtId="0" fontId="16" fillId="0" borderId="53" xfId="0" applyFont="1" applyBorder="1"/>
    <xf numFmtId="0" fontId="16" fillId="0" borderId="54" xfId="0" applyFont="1" applyBorder="1"/>
    <xf numFmtId="0" fontId="16" fillId="0" borderId="45" xfId="0" applyFont="1" applyBorder="1"/>
    <xf numFmtId="0" fontId="24" fillId="0" borderId="0" xfId="0" applyFont="1" applyBorder="1"/>
    <xf numFmtId="0" fontId="12" fillId="3" borderId="34" xfId="0" applyFont="1" applyFill="1" applyBorder="1"/>
    <xf numFmtId="0" fontId="12" fillId="0" borderId="0" xfId="0" applyFont="1" applyFill="1" applyBorder="1"/>
    <xf numFmtId="0" fontId="0" fillId="0" borderId="0" xfId="0" applyFont="1"/>
    <xf numFmtId="0" fontId="26" fillId="0" borderId="7" xfId="0" applyFont="1" applyFill="1" applyBorder="1"/>
    <xf numFmtId="0" fontId="26" fillId="0" borderId="36" xfId="0" applyFont="1" applyFill="1" applyBorder="1"/>
    <xf numFmtId="0" fontId="0" fillId="0" borderId="5" xfId="0" applyFont="1" applyBorder="1"/>
    <xf numFmtId="0" fontId="0" fillId="0" borderId="37" xfId="0" applyFont="1" applyBorder="1"/>
    <xf numFmtId="0" fontId="0" fillId="0" borderId="8" xfId="0" applyFont="1" applyBorder="1"/>
    <xf numFmtId="0" fontId="3" fillId="8" borderId="18" xfId="0" applyFont="1" applyFill="1" applyBorder="1" applyAlignment="1">
      <alignment horizontal="center" vertical="center"/>
    </xf>
    <xf numFmtId="0" fontId="3" fillId="8" borderId="2" xfId="0" applyFont="1" applyFill="1" applyBorder="1" applyAlignment="1">
      <alignment horizontal="center" vertical="center"/>
    </xf>
    <xf numFmtId="0" fontId="3" fillId="8" borderId="3" xfId="0" applyFont="1" applyFill="1" applyBorder="1" applyAlignment="1">
      <alignment horizontal="center" vertical="center"/>
    </xf>
    <xf numFmtId="0" fontId="0" fillId="6" borderId="18" xfId="0" applyFill="1" applyBorder="1" applyAlignment="1">
      <alignment horizontal="center"/>
    </xf>
    <xf numFmtId="0" fontId="0" fillId="6" borderId="2" xfId="0" applyFill="1" applyBorder="1" applyAlignment="1">
      <alignment horizontal="center"/>
    </xf>
    <xf numFmtId="0" fontId="0" fillId="6" borderId="3" xfId="0" applyFill="1" applyBorder="1" applyAlignment="1">
      <alignment horizontal="center"/>
    </xf>
    <xf numFmtId="0" fontId="0" fillId="6" borderId="20" xfId="0" applyFill="1" applyBorder="1" applyAlignment="1">
      <alignment horizontal="center"/>
    </xf>
    <xf numFmtId="0" fontId="0" fillId="6" borderId="21" xfId="0" applyFill="1" applyBorder="1" applyAlignment="1">
      <alignment horizontal="center"/>
    </xf>
    <xf numFmtId="0" fontId="0" fillId="6" borderId="22" xfId="0" applyFill="1" applyBorder="1" applyAlignment="1">
      <alignment horizont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8" fillId="4" borderId="18" xfId="0" applyFont="1" applyFill="1" applyBorder="1" applyAlignment="1">
      <alignment horizontal="center"/>
    </xf>
    <xf numFmtId="0" fontId="8" fillId="4" borderId="2" xfId="0" applyFont="1" applyFill="1" applyBorder="1" applyAlignment="1">
      <alignment horizontal="center"/>
    </xf>
    <xf numFmtId="0" fontId="8" fillId="4" borderId="3" xfId="0" applyFont="1" applyFill="1" applyBorder="1" applyAlignment="1">
      <alignment horizontal="center"/>
    </xf>
    <xf numFmtId="0" fontId="8" fillId="0" borderId="18" xfId="0" applyFont="1" applyFill="1" applyBorder="1" applyAlignment="1">
      <alignment horizontal="center"/>
    </xf>
    <xf numFmtId="0" fontId="8" fillId="0" borderId="2" xfId="0" applyFont="1" applyFill="1" applyBorder="1" applyAlignment="1">
      <alignment horizontal="center"/>
    </xf>
    <xf numFmtId="0" fontId="8" fillId="0" borderId="3" xfId="0" applyFont="1" applyFill="1" applyBorder="1" applyAlignment="1">
      <alignment horizontal="center"/>
    </xf>
    <xf numFmtId="2" fontId="8" fillId="0" borderId="18" xfId="0" applyNumberFormat="1" applyFont="1" applyFill="1" applyBorder="1" applyAlignment="1">
      <alignment horizontal="center"/>
    </xf>
    <xf numFmtId="2" fontId="8" fillId="0" borderId="2" xfId="0" applyNumberFormat="1" applyFont="1" applyFill="1" applyBorder="1" applyAlignment="1">
      <alignment horizontal="center"/>
    </xf>
    <xf numFmtId="2" fontId="8" fillId="0" borderId="3" xfId="0" applyNumberFormat="1" applyFont="1" applyFill="1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25" xfId="0" applyBorder="1" applyAlignment="1">
      <alignment horizontal="center"/>
    </xf>
    <xf numFmtId="0" fontId="3" fillId="0" borderId="18" xfId="0" applyFont="1" applyFill="1" applyBorder="1" applyAlignment="1">
      <alignment horizontal="center"/>
    </xf>
    <xf numFmtId="0" fontId="3" fillId="0" borderId="2" xfId="0" applyFont="1" applyFill="1" applyBorder="1" applyAlignment="1">
      <alignment horizontal="center"/>
    </xf>
    <xf numFmtId="0" fontId="3" fillId="0" borderId="3" xfId="0" applyFont="1" applyFill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28" xfId="0" applyBorder="1" applyAlignment="1">
      <alignment horizontal="center"/>
    </xf>
    <xf numFmtId="0" fontId="8" fillId="8" borderId="18" xfId="0" applyFont="1" applyFill="1" applyBorder="1" applyAlignment="1">
      <alignment horizontal="center"/>
    </xf>
    <xf numFmtId="0" fontId="8" fillId="8" borderId="2" xfId="0" applyFont="1" applyFill="1" applyBorder="1" applyAlignment="1">
      <alignment horizontal="center"/>
    </xf>
    <xf numFmtId="0" fontId="8" fillId="8" borderId="3" xfId="0" applyFont="1" applyFill="1" applyBorder="1" applyAlignment="1">
      <alignment horizontal="center"/>
    </xf>
  </cellXfs>
  <cellStyles count="2">
    <cellStyle name="Calculation" xfId="1" builtinId="22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56A87-D125-1645-BED8-587F01CE4104}">
  <sheetPr>
    <tabColor rgb="FFC00000"/>
  </sheetPr>
  <dimension ref="A1:A14"/>
  <sheetViews>
    <sheetView tabSelected="1" zoomScale="88" workbookViewId="0">
      <selection activeCell="B11" sqref="B11"/>
    </sheetView>
  </sheetViews>
  <sheetFormatPr baseColWidth="10" defaultRowHeight="16"/>
  <cols>
    <col min="1" max="1" width="77.33203125" customWidth="1"/>
    <col min="3" max="3" width="11.83203125" customWidth="1"/>
  </cols>
  <sheetData>
    <row r="1" spans="1:1" ht="23" customHeight="1">
      <c r="A1" s="150" t="s">
        <v>604</v>
      </c>
    </row>
    <row r="3" spans="1:1" ht="27" customHeight="1">
      <c r="A3" s="149" t="s">
        <v>600</v>
      </c>
    </row>
    <row r="4" spans="1:1" ht="28" customHeight="1">
      <c r="A4" s="151" t="s">
        <v>601</v>
      </c>
    </row>
    <row r="5" spans="1:1" ht="21" customHeight="1">
      <c r="A5" s="160" t="s">
        <v>602</v>
      </c>
    </row>
    <row r="6" spans="1:1" ht="21" customHeight="1">
      <c r="A6" s="160" t="s">
        <v>605</v>
      </c>
    </row>
    <row r="7" spans="1:1" ht="31" customHeight="1">
      <c r="A7" s="151" t="s">
        <v>603</v>
      </c>
    </row>
    <row r="8" spans="1:1" ht="21" customHeight="1">
      <c r="A8" s="160" t="s">
        <v>607</v>
      </c>
    </row>
    <row r="9" spans="1:1" ht="21" customHeight="1">
      <c r="A9" s="160" t="s">
        <v>608</v>
      </c>
    </row>
    <row r="10" spans="1:1" ht="20" customHeight="1">
      <c r="A10" s="160" t="s">
        <v>606</v>
      </c>
    </row>
    <row r="11" spans="1:1" ht="21" customHeight="1">
      <c r="A11" s="160" t="s">
        <v>609</v>
      </c>
    </row>
    <row r="12" spans="1:1" ht="31" customHeight="1">
      <c r="A12" s="151" t="s">
        <v>613</v>
      </c>
    </row>
    <row r="13" spans="1:1" ht="20" customHeight="1">
      <c r="A13" s="160" t="s">
        <v>610</v>
      </c>
    </row>
    <row r="14" spans="1:1" ht="22" customHeight="1">
      <c r="A14" s="161" t="s">
        <v>611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FD1D6E-EDCB-284D-9F72-5D2ADDA25DFB}">
  <sheetPr>
    <tabColor rgb="FFFF0000"/>
  </sheetPr>
  <dimension ref="A1:A6"/>
  <sheetViews>
    <sheetView workbookViewId="0">
      <selection activeCell="A5" sqref="A5"/>
    </sheetView>
  </sheetViews>
  <sheetFormatPr baseColWidth="10" defaultRowHeight="16"/>
  <cols>
    <col min="1" max="1" width="26" bestFit="1" customWidth="1"/>
  </cols>
  <sheetData>
    <row r="1" spans="1:1" ht="32" customHeight="1">
      <c r="A1" s="173" t="s">
        <v>639</v>
      </c>
    </row>
    <row r="2" spans="1:1" s="130" customFormat="1" ht="32" customHeight="1">
      <c r="A2" s="175"/>
    </row>
    <row r="3" spans="1:1" ht="21">
      <c r="A3" s="148" t="s">
        <v>618</v>
      </c>
    </row>
    <row r="4" spans="1:1">
      <c r="A4" s="174" t="s">
        <v>624</v>
      </c>
    </row>
    <row r="5" spans="1:1">
      <c r="A5" s="215" t="s">
        <v>625</v>
      </c>
    </row>
    <row r="6" spans="1:1">
      <c r="A6" s="200" t="s">
        <v>612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FE1A4F-B1C1-1E49-8F53-1BB7A7949182}">
  <sheetPr>
    <tabColor theme="5"/>
  </sheetPr>
  <dimension ref="A1:V8780"/>
  <sheetViews>
    <sheetView workbookViewId="0">
      <selection activeCell="J5" sqref="J5"/>
    </sheetView>
  </sheetViews>
  <sheetFormatPr baseColWidth="10" defaultRowHeight="16" outlineLevelRow="1"/>
  <cols>
    <col min="1" max="1" width="24.1640625" customWidth="1"/>
    <col min="2" max="2" width="17.6640625" customWidth="1"/>
    <col min="3" max="3" width="12.1640625" bestFit="1" customWidth="1"/>
    <col min="12" max="12" width="17.5" customWidth="1"/>
    <col min="13" max="13" width="16.1640625" customWidth="1"/>
  </cols>
  <sheetData>
    <row r="1" spans="1:22" s="17" customFormat="1" ht="21">
      <c r="A1" s="357"/>
    </row>
    <row r="2" spans="1:22" s="17" customFormat="1">
      <c r="A2" s="174"/>
    </row>
    <row r="3" spans="1:22" s="17" customFormat="1">
      <c r="A3" s="215"/>
    </row>
    <row r="4" spans="1:22" s="17" customFormat="1">
      <c r="A4" s="355"/>
    </row>
    <row r="6" spans="1:22" ht="17" thickBot="1"/>
    <row r="7" spans="1:22" ht="23" customHeight="1" thickBot="1">
      <c r="C7" s="364" t="s">
        <v>110</v>
      </c>
      <c r="D7" s="365"/>
      <c r="E7" s="365"/>
      <c r="F7" s="365"/>
      <c r="G7" s="365"/>
      <c r="H7" s="365"/>
      <c r="I7" s="365"/>
      <c r="J7" s="365"/>
      <c r="K7" s="365"/>
      <c r="L7" s="365"/>
      <c r="M7" s="366"/>
      <c r="N7" s="364" t="s">
        <v>111</v>
      </c>
      <c r="O7" s="365"/>
      <c r="P7" s="365"/>
      <c r="Q7" s="365"/>
      <c r="R7" s="365"/>
      <c r="S7" s="365"/>
      <c r="T7" s="365"/>
      <c r="U7" s="365"/>
      <c r="V7" s="366"/>
    </row>
    <row r="8" spans="1:22" ht="17" thickBot="1">
      <c r="C8" s="367" t="s">
        <v>112</v>
      </c>
      <c r="D8" s="368"/>
      <c r="E8" s="369"/>
      <c r="F8" s="367" t="s">
        <v>3</v>
      </c>
      <c r="G8" s="368"/>
      <c r="H8" s="369"/>
      <c r="I8" s="367" t="s">
        <v>2</v>
      </c>
      <c r="J8" s="368"/>
      <c r="K8" s="369"/>
      <c r="L8" s="62" t="s">
        <v>113</v>
      </c>
      <c r="M8" s="62" t="s">
        <v>114</v>
      </c>
      <c r="N8" s="367" t="s">
        <v>115</v>
      </c>
      <c r="O8" s="368"/>
      <c r="P8" s="369"/>
      <c r="Q8" s="367" t="s">
        <v>116</v>
      </c>
      <c r="R8" s="368"/>
      <c r="S8" s="369"/>
      <c r="T8" s="63" t="s">
        <v>117</v>
      </c>
      <c r="U8" s="62" t="s">
        <v>118</v>
      </c>
      <c r="V8" s="64" t="s">
        <v>119</v>
      </c>
    </row>
    <row r="9" spans="1:22">
      <c r="A9" s="65" t="s">
        <v>120</v>
      </c>
      <c r="B9" s="117" t="s">
        <v>121</v>
      </c>
      <c r="C9" s="118" t="s">
        <v>122</v>
      </c>
      <c r="D9" s="50" t="s">
        <v>123</v>
      </c>
      <c r="E9" s="116" t="s">
        <v>124</v>
      </c>
      <c r="F9" s="115" t="s">
        <v>125</v>
      </c>
      <c r="G9" s="50" t="s">
        <v>126</v>
      </c>
      <c r="H9" s="116" t="s">
        <v>127</v>
      </c>
      <c r="I9" s="115" t="s">
        <v>128</v>
      </c>
      <c r="J9" s="50" t="s">
        <v>129</v>
      </c>
      <c r="K9" s="116" t="s">
        <v>130</v>
      </c>
      <c r="L9" s="119" t="s">
        <v>131</v>
      </c>
      <c r="M9" s="54" t="s">
        <v>132</v>
      </c>
      <c r="N9" s="118" t="s">
        <v>133</v>
      </c>
      <c r="O9" s="50" t="s">
        <v>134</v>
      </c>
      <c r="P9" s="116" t="s">
        <v>135</v>
      </c>
      <c r="Q9" s="115" t="s">
        <v>133</v>
      </c>
      <c r="R9" s="50" t="s">
        <v>134</v>
      </c>
      <c r="S9" s="116" t="s">
        <v>135</v>
      </c>
      <c r="T9" s="119"/>
      <c r="U9" s="119"/>
      <c r="V9" s="54"/>
    </row>
    <row r="10" spans="1:22">
      <c r="A10" s="65">
        <v>1</v>
      </c>
      <c r="B10" s="117">
        <v>1</v>
      </c>
      <c r="C10" s="322">
        <v>7.1515408442267091E-5</v>
      </c>
      <c r="D10" s="323">
        <v>1.0889419856387586E-4</v>
      </c>
      <c r="E10" s="324">
        <v>9.5504492492668418E-5</v>
      </c>
      <c r="F10" s="331">
        <v>0</v>
      </c>
      <c r="G10" s="323">
        <v>0</v>
      </c>
      <c r="H10" s="324">
        <v>0</v>
      </c>
      <c r="I10" s="331">
        <v>4.3018518023198768E-4</v>
      </c>
      <c r="J10" s="323">
        <v>4.8134609195066936E-4</v>
      </c>
      <c r="K10" s="324">
        <v>4.754249853658241E-4</v>
      </c>
      <c r="L10" s="334">
        <v>5.8741981719495289E-6</v>
      </c>
      <c r="M10" s="335">
        <v>1.1415525114155251E-4</v>
      </c>
      <c r="N10" s="340">
        <v>1.429007976433657E-4</v>
      </c>
      <c r="O10" s="341">
        <v>0</v>
      </c>
      <c r="P10" s="342">
        <v>0</v>
      </c>
      <c r="Q10" s="343">
        <v>9.7259062776304167E-2</v>
      </c>
      <c r="R10" s="341">
        <v>0.44954664013773149</v>
      </c>
      <c r="S10" s="342">
        <v>0.5274636802762509</v>
      </c>
      <c r="T10" s="344">
        <v>3.0715183337689259E-2</v>
      </c>
      <c r="U10" s="344">
        <v>0.19052723937932306</v>
      </c>
      <c r="V10" s="363">
        <v>0</v>
      </c>
    </row>
    <row r="11" spans="1:22">
      <c r="A11" s="65">
        <v>2</v>
      </c>
      <c r="B11" s="117">
        <v>1</v>
      </c>
      <c r="C11" s="325">
        <v>6.7921512283002655E-5</v>
      </c>
      <c r="D11" s="326">
        <v>1.027894354235336E-4</v>
      </c>
      <c r="E11" s="327">
        <v>9.0445167299495281E-5</v>
      </c>
      <c r="F11" s="332">
        <v>0</v>
      </c>
      <c r="G11" s="326">
        <v>0</v>
      </c>
      <c r="H11" s="327">
        <v>0</v>
      </c>
      <c r="I11" s="332">
        <v>4.168115476859155E-4</v>
      </c>
      <c r="J11" s="326">
        <v>4.9038931485665966E-4</v>
      </c>
      <c r="K11" s="327">
        <v>5.3782451469508853E-4</v>
      </c>
      <c r="L11" s="336">
        <v>2.3496792687798115E-6</v>
      </c>
      <c r="M11" s="337">
        <v>1.1415525114155251E-4</v>
      </c>
      <c r="N11" s="345">
        <v>1.429007976433657E-4</v>
      </c>
      <c r="O11" s="346">
        <v>0</v>
      </c>
      <c r="P11" s="347">
        <v>0</v>
      </c>
      <c r="Q11" s="348">
        <v>0.10610079575596817</v>
      </c>
      <c r="R11" s="346">
        <v>0.4729427821786481</v>
      </c>
      <c r="S11" s="347">
        <v>0.52868787928819205</v>
      </c>
      <c r="T11" s="349">
        <v>9.2240643459933682E-3</v>
      </c>
      <c r="U11" s="349">
        <v>0.17126816825072724</v>
      </c>
      <c r="V11" s="361">
        <v>0</v>
      </c>
    </row>
    <row r="12" spans="1:22">
      <c r="A12" s="65">
        <v>3</v>
      </c>
      <c r="B12" s="117">
        <v>1</v>
      </c>
      <c r="C12" s="325">
        <v>6.4277614090218029E-5</v>
      </c>
      <c r="D12" s="326">
        <v>9.3671174554678429E-5</v>
      </c>
      <c r="E12" s="327">
        <v>8.3439947801255542E-5</v>
      </c>
      <c r="F12" s="332">
        <v>0</v>
      </c>
      <c r="G12" s="326">
        <v>0</v>
      </c>
      <c r="H12" s="327">
        <v>0</v>
      </c>
      <c r="I12" s="332">
        <v>4.2795624147430893E-4</v>
      </c>
      <c r="J12" s="326">
        <v>4.788797584308538E-4</v>
      </c>
      <c r="K12" s="327">
        <v>5.1405326542679729E-4</v>
      </c>
      <c r="L12" s="336">
        <v>1.1748396343899057E-6</v>
      </c>
      <c r="M12" s="337">
        <v>1.1415525114155251E-4</v>
      </c>
      <c r="N12" s="345">
        <v>1.429007976433657E-4</v>
      </c>
      <c r="O12" s="346">
        <v>0</v>
      </c>
      <c r="P12" s="347">
        <v>0</v>
      </c>
      <c r="Q12" s="348">
        <v>0.10610079575596817</v>
      </c>
      <c r="R12" s="346">
        <v>0.50878369679626056</v>
      </c>
      <c r="S12" s="347">
        <v>0.54126185327669862</v>
      </c>
      <c r="T12" s="349">
        <v>7.4172888555410592E-3</v>
      </c>
      <c r="U12" s="349">
        <v>0.15957516077979406</v>
      </c>
      <c r="V12" s="361">
        <v>0</v>
      </c>
    </row>
    <row r="13" spans="1:22">
      <c r="A13" s="65">
        <v>4</v>
      </c>
      <c r="B13" s="117">
        <v>1</v>
      </c>
      <c r="C13" s="325">
        <v>6.0952478861124685E-5</v>
      </c>
      <c r="D13" s="326">
        <v>8.7177572997753855E-5</v>
      </c>
      <c r="E13" s="327">
        <v>7.7615237514756203E-5</v>
      </c>
      <c r="F13" s="332">
        <v>0</v>
      </c>
      <c r="G13" s="326">
        <v>0</v>
      </c>
      <c r="H13" s="327">
        <v>0</v>
      </c>
      <c r="I13" s="332">
        <v>4.3241411898966632E-4</v>
      </c>
      <c r="J13" s="326">
        <v>4.7682448049767413E-4</v>
      </c>
      <c r="K13" s="327">
        <v>4.9919623463411534E-4</v>
      </c>
      <c r="L13" s="336">
        <v>1.409807561267887E-5</v>
      </c>
      <c r="M13" s="337">
        <v>1.1415525114155251E-4</v>
      </c>
      <c r="N13" s="345">
        <v>1.429007976433657E-4</v>
      </c>
      <c r="O13" s="346">
        <v>0</v>
      </c>
      <c r="P13" s="347">
        <v>0</v>
      </c>
      <c r="Q13" s="348">
        <v>0.1149425287356322</v>
      </c>
      <c r="R13" s="346">
        <v>0.51284601783360517</v>
      </c>
      <c r="S13" s="347">
        <v>0.51663781946676479</v>
      </c>
      <c r="T13" s="349">
        <v>7.2271019618092378E-3</v>
      </c>
      <c r="U13" s="349">
        <v>0.15289344222497508</v>
      </c>
      <c r="V13" s="361">
        <v>0</v>
      </c>
    </row>
    <row r="14" spans="1:22">
      <c r="A14" s="65">
        <v>5</v>
      </c>
      <c r="B14" s="117">
        <v>1</v>
      </c>
      <c r="C14" s="325">
        <v>5.9039901078977006E-5</v>
      </c>
      <c r="D14" s="326">
        <v>8.3678027248513064E-5</v>
      </c>
      <c r="E14" s="327">
        <v>7.4203436166539444E-5</v>
      </c>
      <c r="F14" s="332">
        <v>0</v>
      </c>
      <c r="G14" s="326">
        <v>0</v>
      </c>
      <c r="H14" s="327">
        <v>0</v>
      </c>
      <c r="I14" s="332">
        <v>4.3018518023198768E-4</v>
      </c>
      <c r="J14" s="326">
        <v>4.7641342491103818E-4</v>
      </c>
      <c r="K14" s="327">
        <v>4.8731060999996961E-4</v>
      </c>
      <c r="L14" s="336">
        <v>3.7594868300476983E-5</v>
      </c>
      <c r="M14" s="337">
        <v>1.1415525114155251E-4</v>
      </c>
      <c r="N14" s="345">
        <v>1.429007976433657E-4</v>
      </c>
      <c r="O14" s="346">
        <v>0</v>
      </c>
      <c r="P14" s="347">
        <v>0</v>
      </c>
      <c r="Q14" s="348">
        <v>0.1237842617152962</v>
      </c>
      <c r="R14" s="346">
        <v>0.52466522151696238</v>
      </c>
      <c r="S14" s="347">
        <v>0.48461153398134638</v>
      </c>
      <c r="T14" s="349">
        <v>7.3221954086751476E-3</v>
      </c>
      <c r="U14" s="349">
        <v>0.15063344918437457</v>
      </c>
      <c r="V14" s="361">
        <v>0</v>
      </c>
    </row>
    <row r="15" spans="1:22" ht="16" hidden="1" customHeight="1" outlineLevel="1">
      <c r="A15" s="65">
        <v>6</v>
      </c>
      <c r="B15" s="117">
        <v>1</v>
      </c>
      <c r="C15" s="325">
        <v>5.992743717396057E-5</v>
      </c>
      <c r="D15" s="326">
        <v>8.2550395840424364E-5</v>
      </c>
      <c r="E15" s="327">
        <v>7.3308324786208816E-5</v>
      </c>
      <c r="F15" s="332">
        <v>0</v>
      </c>
      <c r="G15" s="326">
        <v>0</v>
      </c>
      <c r="H15" s="327">
        <v>0</v>
      </c>
      <c r="I15" s="332">
        <v>4.3018518023198768E-4</v>
      </c>
      <c r="J15" s="326">
        <v>4.875119257502082E-4</v>
      </c>
      <c r="K15" s="327">
        <v>4.9325342231704248E-4</v>
      </c>
      <c r="L15" s="336">
        <v>9.3987170751192462E-5</v>
      </c>
      <c r="M15" s="337">
        <v>1.1415525114155251E-4</v>
      </c>
      <c r="N15" s="345">
        <v>0</v>
      </c>
      <c r="O15" s="346">
        <v>0</v>
      </c>
      <c r="P15" s="347">
        <v>0</v>
      </c>
      <c r="Q15" s="348">
        <v>0.10610079575596817</v>
      </c>
      <c r="R15" s="346">
        <v>0.53119256990863706</v>
      </c>
      <c r="S15" s="347">
        <v>0.51619690126695938</v>
      </c>
      <c r="T15" s="349">
        <v>9.6044381334570127E-3</v>
      </c>
      <c r="U15" s="349">
        <v>0.16095080871755091</v>
      </c>
      <c r="V15" s="361">
        <v>0</v>
      </c>
    </row>
    <row r="16" spans="1:22" ht="16" hidden="1" customHeight="1" outlineLevel="1">
      <c r="A16" s="65">
        <v>7</v>
      </c>
      <c r="B16" s="117">
        <v>1</v>
      </c>
      <c r="C16" s="325">
        <v>6.3533833841605047E-5</v>
      </c>
      <c r="D16" s="326">
        <v>8.5855522381374008E-5</v>
      </c>
      <c r="E16" s="327">
        <v>7.4826122344160754E-5</v>
      </c>
      <c r="F16" s="332">
        <v>0</v>
      </c>
      <c r="G16" s="326">
        <v>0</v>
      </c>
      <c r="H16" s="327">
        <v>0</v>
      </c>
      <c r="I16" s="332">
        <v>4.4132987402038115E-4</v>
      </c>
      <c r="J16" s="326">
        <v>4.8545664781702853E-4</v>
      </c>
      <c r="K16" s="327">
        <v>4.8136779768289686E-4</v>
      </c>
      <c r="L16" s="336">
        <v>1.8210014333043539E-4</v>
      </c>
      <c r="M16" s="337">
        <v>1.1415525114155251E-4</v>
      </c>
      <c r="N16" s="345">
        <v>0</v>
      </c>
      <c r="O16" s="346">
        <v>0</v>
      </c>
      <c r="P16" s="347">
        <v>0</v>
      </c>
      <c r="Q16" s="348">
        <v>8.8417329796640146E-2</v>
      </c>
      <c r="R16" s="346">
        <v>0.55080824076261758</v>
      </c>
      <c r="S16" s="347">
        <v>0.49421319577889139</v>
      </c>
      <c r="T16" s="349">
        <v>2.2727333800952734E-2</v>
      </c>
      <c r="U16" s="349">
        <v>0.18079944324804251</v>
      </c>
      <c r="V16" s="361">
        <v>0</v>
      </c>
    </row>
    <row r="17" spans="1:22" ht="16" hidden="1" customHeight="1" outlineLevel="1">
      <c r="A17" s="65">
        <v>8</v>
      </c>
      <c r="B17" s="117">
        <v>1</v>
      </c>
      <c r="C17" s="325">
        <v>6.5615168486883395E-5</v>
      </c>
      <c r="D17" s="326">
        <v>8.4941752102405568E-5</v>
      </c>
      <c r="E17" s="327">
        <v>7.5863932640196275E-5</v>
      </c>
      <c r="F17" s="332">
        <v>0</v>
      </c>
      <c r="G17" s="326">
        <v>0</v>
      </c>
      <c r="H17" s="327">
        <v>0</v>
      </c>
      <c r="I17" s="332">
        <v>4.4578775153573849E-4</v>
      </c>
      <c r="J17" s="326">
        <v>4.9080037044329573E-4</v>
      </c>
      <c r="K17" s="327">
        <v>4.6651076689021486E-4</v>
      </c>
      <c r="L17" s="336">
        <v>1.5860335064263727E-4</v>
      </c>
      <c r="M17" s="337">
        <v>1.1415525114155251E-4</v>
      </c>
      <c r="N17" s="345">
        <v>1.429007976433657E-4</v>
      </c>
      <c r="O17" s="346">
        <v>3.5762307804886101E-3</v>
      </c>
      <c r="P17" s="347">
        <v>1.5055879061444907E-3</v>
      </c>
      <c r="Q17" s="348">
        <v>0.10610079575596817</v>
      </c>
      <c r="R17" s="346">
        <v>0.54418111392960744</v>
      </c>
      <c r="S17" s="347">
        <v>0.50050018277314468</v>
      </c>
      <c r="T17" s="349">
        <v>9.8421717506217907E-2</v>
      </c>
      <c r="U17" s="349">
        <v>0.24830445276511057</v>
      </c>
      <c r="V17" s="361">
        <v>0</v>
      </c>
    </row>
    <row r="18" spans="1:22" ht="16" hidden="1" customHeight="1" outlineLevel="1">
      <c r="A18" s="65">
        <v>9</v>
      </c>
      <c r="B18" s="117">
        <v>1</v>
      </c>
      <c r="C18" s="325">
        <v>6.4233862310887862E-5</v>
      </c>
      <c r="D18" s="326">
        <v>9.1921401680058033E-5</v>
      </c>
      <c r="E18" s="327">
        <v>7.8964390899602372E-5</v>
      </c>
      <c r="F18" s="332">
        <v>0</v>
      </c>
      <c r="G18" s="326">
        <v>0</v>
      </c>
      <c r="H18" s="327">
        <v>0</v>
      </c>
      <c r="I18" s="332">
        <v>4.4801669029341724E-4</v>
      </c>
      <c r="J18" s="326">
        <v>4.8956720368338786E-4</v>
      </c>
      <c r="K18" s="327">
        <v>4.3382529914631448E-4</v>
      </c>
      <c r="L18" s="336">
        <v>1.4685495429873823E-4</v>
      </c>
      <c r="M18" s="337">
        <v>1.1415525114155251E-4</v>
      </c>
      <c r="N18" s="345">
        <v>2.5150540385232366E-2</v>
      </c>
      <c r="O18" s="346">
        <v>7.9772655513948604E-2</v>
      </c>
      <c r="P18" s="347">
        <v>7.6466851829325264E-2</v>
      </c>
      <c r="Q18" s="348">
        <v>9.7259062776304167E-2</v>
      </c>
      <c r="R18" s="346">
        <v>0.5147285358657393</v>
      </c>
      <c r="S18" s="347">
        <v>0.51912771547428394</v>
      </c>
      <c r="T18" s="349">
        <v>2.6626165122455082E-3</v>
      </c>
      <c r="U18" s="349">
        <v>1.0415620100158972E-2</v>
      </c>
      <c r="V18" s="361">
        <v>0</v>
      </c>
    </row>
    <row r="19" spans="1:22" ht="16" hidden="1" customHeight="1" outlineLevel="1">
      <c r="A19" s="65">
        <v>10</v>
      </c>
      <c r="B19" s="117">
        <v>1</v>
      </c>
      <c r="C19" s="325">
        <v>6.6365198989686415E-5</v>
      </c>
      <c r="D19" s="326">
        <v>1.0603623620199588E-4</v>
      </c>
      <c r="E19" s="327">
        <v>8.6968502807776302E-5</v>
      </c>
      <c r="F19" s="332">
        <v>0</v>
      </c>
      <c r="G19" s="326">
        <v>0</v>
      </c>
      <c r="H19" s="327">
        <v>0</v>
      </c>
      <c r="I19" s="332">
        <v>4.5024562905109588E-4</v>
      </c>
      <c r="J19" s="326">
        <v>4.4681742267325156E-4</v>
      </c>
      <c r="K19" s="327">
        <v>4.0411123756095048E-4</v>
      </c>
      <c r="L19" s="336">
        <v>1.644775488145868E-4</v>
      </c>
      <c r="M19" s="337">
        <v>1.1415525114155251E-4</v>
      </c>
      <c r="N19" s="345">
        <v>0.12989682505781944</v>
      </c>
      <c r="O19" s="346">
        <v>0.26193815914934543</v>
      </c>
      <c r="P19" s="347">
        <v>0.26426816729221653</v>
      </c>
      <c r="Q19" s="348">
        <v>7.9575596816976138E-2</v>
      </c>
      <c r="R19" s="346">
        <v>0.46291331772986133</v>
      </c>
      <c r="S19" s="347">
        <v>0.52442393173821666</v>
      </c>
      <c r="T19" s="349">
        <v>0.17811002597985134</v>
      </c>
      <c r="U19" s="349">
        <v>0.34391198443921134</v>
      </c>
      <c r="V19" s="361">
        <v>0</v>
      </c>
    </row>
    <row r="20" spans="1:22" ht="16" hidden="1" customHeight="1" outlineLevel="1">
      <c r="A20" s="65">
        <v>11</v>
      </c>
      <c r="B20" s="117">
        <v>1</v>
      </c>
      <c r="C20" s="325">
        <v>6.9202814391957807E-5</v>
      </c>
      <c r="D20" s="326">
        <v>1.1470733289178139E-4</v>
      </c>
      <c r="E20" s="327">
        <v>9.4323983280928018E-5</v>
      </c>
      <c r="F20" s="332">
        <v>0</v>
      </c>
      <c r="G20" s="326">
        <v>0</v>
      </c>
      <c r="H20" s="327">
        <v>0</v>
      </c>
      <c r="I20" s="332">
        <v>4.3018518023198768E-4</v>
      </c>
      <c r="J20" s="326">
        <v>4.1927669836864449E-4</v>
      </c>
      <c r="K20" s="327">
        <v>3.5359733286583167E-4</v>
      </c>
      <c r="L20" s="336">
        <v>1.8797434150238492E-4</v>
      </c>
      <c r="M20" s="337">
        <v>1.1415525114155251E-4</v>
      </c>
      <c r="N20" s="345">
        <v>0.31366725082718777</v>
      </c>
      <c r="O20" s="346">
        <v>0.40003610454272542</v>
      </c>
      <c r="P20" s="347">
        <v>0.45206447716022885</v>
      </c>
      <c r="Q20" s="348">
        <v>6.1892130857648102E-2</v>
      </c>
      <c r="R20" s="346">
        <v>0.43653828541094525</v>
      </c>
      <c r="S20" s="347">
        <v>0.51145053753354175</v>
      </c>
      <c r="T20" s="349">
        <v>0.17620815704253312</v>
      </c>
      <c r="U20" s="349">
        <v>0.33762330815232289</v>
      </c>
      <c r="V20" s="361">
        <v>0</v>
      </c>
    </row>
    <row r="21" spans="1:22" ht="16" hidden="1" customHeight="1" outlineLevel="1">
      <c r="A21" s="65">
        <v>12</v>
      </c>
      <c r="B21" s="117">
        <v>1</v>
      </c>
      <c r="C21" s="325">
        <v>7.2271689199260121E-5</v>
      </c>
      <c r="D21" s="326">
        <v>1.2248410122342758E-4</v>
      </c>
      <c r="E21" s="327">
        <v>1.0038220088403535E-4</v>
      </c>
      <c r="F21" s="332">
        <v>0</v>
      </c>
      <c r="G21" s="326">
        <v>0</v>
      </c>
      <c r="H21" s="327">
        <v>0</v>
      </c>
      <c r="I21" s="332">
        <v>3.9229322135144991E-4</v>
      </c>
      <c r="J21" s="326">
        <v>4.209209207151882E-4</v>
      </c>
      <c r="K21" s="327">
        <v>3.2982608359754043E-4</v>
      </c>
      <c r="L21" s="336">
        <v>2.0677177565262342E-4</v>
      </c>
      <c r="M21" s="337">
        <v>1.1415525114155251E-4</v>
      </c>
      <c r="N21" s="345">
        <v>0.47343034259247063</v>
      </c>
      <c r="O21" s="346">
        <v>0.48541491135308823</v>
      </c>
      <c r="P21" s="347">
        <v>0.53262992772296613</v>
      </c>
      <c r="Q21" s="348">
        <v>7.0733863837312116E-2</v>
      </c>
      <c r="R21" s="346">
        <v>0.43286935019943157</v>
      </c>
      <c r="S21" s="347">
        <v>0.55596780104019283</v>
      </c>
      <c r="T21" s="349">
        <v>8.415770047633124E-2</v>
      </c>
      <c r="U21" s="349">
        <v>0.29537126434979122</v>
      </c>
      <c r="V21" s="361">
        <v>0</v>
      </c>
    </row>
    <row r="22" spans="1:22" ht="16" hidden="1" customHeight="1" outlineLevel="1">
      <c r="A22" s="65">
        <v>13</v>
      </c>
      <c r="B22" s="117">
        <v>1</v>
      </c>
      <c r="C22" s="325">
        <v>7.2071681065179319E-5</v>
      </c>
      <c r="D22" s="326">
        <v>1.2297014924415547E-4</v>
      </c>
      <c r="E22" s="327">
        <v>1.0292483610932237E-4</v>
      </c>
      <c r="F22" s="332">
        <v>0</v>
      </c>
      <c r="G22" s="326">
        <v>0</v>
      </c>
      <c r="H22" s="327">
        <v>0</v>
      </c>
      <c r="I22" s="332">
        <v>3.5663020122859079E-4</v>
      </c>
      <c r="J22" s="326">
        <v>3.9296914082394524E-4</v>
      </c>
      <c r="K22" s="327">
        <v>3.1496905280485843E-4</v>
      </c>
      <c r="L22" s="336">
        <v>1.8797434150238492E-4</v>
      </c>
      <c r="M22" s="337">
        <v>1.1415525114155251E-4</v>
      </c>
      <c r="N22" s="345">
        <v>0.51329966513496961</v>
      </c>
      <c r="O22" s="346">
        <v>0.42584834568641244</v>
      </c>
      <c r="P22" s="347">
        <v>0.53645442342817518</v>
      </c>
      <c r="Q22" s="348">
        <v>7.0733863837312116E-2</v>
      </c>
      <c r="R22" s="346">
        <v>0.43021374520821049</v>
      </c>
      <c r="S22" s="347">
        <v>0.56109802536957787</v>
      </c>
      <c r="T22" s="349">
        <v>7.3031767193019653E-2</v>
      </c>
      <c r="U22" s="349">
        <v>0.25636181925768636</v>
      </c>
      <c r="V22" s="361">
        <v>0</v>
      </c>
    </row>
    <row r="23" spans="1:22" ht="16" hidden="1" customHeight="1" outlineLevel="1">
      <c r="A23" s="65">
        <v>14</v>
      </c>
      <c r="B23" s="117">
        <v>1</v>
      </c>
      <c r="C23" s="325">
        <v>6.8446533634964764E-5</v>
      </c>
      <c r="D23" s="326">
        <v>1.1330751459208507E-4</v>
      </c>
      <c r="E23" s="327">
        <v>9.6905536392316368E-5</v>
      </c>
      <c r="F23" s="332">
        <v>0</v>
      </c>
      <c r="G23" s="326">
        <v>0</v>
      </c>
      <c r="H23" s="327">
        <v>0</v>
      </c>
      <c r="I23" s="332">
        <v>3.321118748941252E-4</v>
      </c>
      <c r="J23" s="326">
        <v>3.8474802909122668E-4</v>
      </c>
      <c r="K23" s="327">
        <v>3.0605483432924929E-4</v>
      </c>
      <c r="L23" s="336">
        <v>1.9032402077116473E-4</v>
      </c>
      <c r="M23" s="337">
        <v>1.1415525114155251E-4</v>
      </c>
      <c r="N23" s="345">
        <v>0.44170636551564341</v>
      </c>
      <c r="O23" s="346">
        <v>0.40701509077920645</v>
      </c>
      <c r="P23" s="347">
        <v>0.46103898555548489</v>
      </c>
      <c r="Q23" s="348">
        <v>4.4208664898320073E-2</v>
      </c>
      <c r="R23" s="346">
        <v>0.41744166303351393</v>
      </c>
      <c r="S23" s="347">
        <v>0.51875423362155137</v>
      </c>
      <c r="T23" s="349">
        <v>5.5629666416557942E-2</v>
      </c>
      <c r="U23" s="349">
        <v>0.24172099477727427</v>
      </c>
      <c r="V23" s="361">
        <v>0</v>
      </c>
    </row>
    <row r="24" spans="1:22" ht="16" hidden="1" customHeight="1" outlineLevel="1">
      <c r="A24" s="65">
        <v>15</v>
      </c>
      <c r="B24" s="117">
        <v>1</v>
      </c>
      <c r="C24" s="325">
        <v>6.822777473831389E-5</v>
      </c>
      <c r="D24" s="326">
        <v>1.0700833224345165E-4</v>
      </c>
      <c r="E24" s="327">
        <v>9.0756510388305929E-5</v>
      </c>
      <c r="F24" s="332">
        <v>0</v>
      </c>
      <c r="G24" s="326">
        <v>0</v>
      </c>
      <c r="H24" s="327">
        <v>0</v>
      </c>
      <c r="I24" s="332">
        <v>3.1428036483269564E-4</v>
      </c>
      <c r="J24" s="326">
        <v>3.621399718262508E-4</v>
      </c>
      <c r="K24" s="327">
        <v>3.1199764664632205E-4</v>
      </c>
      <c r="L24" s="336">
        <v>2.1382081345896285E-4</v>
      </c>
      <c r="M24" s="337">
        <v>1.1415525114155251E-4</v>
      </c>
      <c r="N24" s="345">
        <v>0.29466144474062012</v>
      </c>
      <c r="O24" s="346">
        <v>0.36842489128707717</v>
      </c>
      <c r="P24" s="347">
        <v>0.29093307808515306</v>
      </c>
      <c r="Q24" s="348">
        <v>4.4208664898320073E-2</v>
      </c>
      <c r="R24" s="346">
        <v>0.37483709947361971</v>
      </c>
      <c r="S24" s="347">
        <v>0.44091904927046793</v>
      </c>
      <c r="T24" s="349">
        <v>4.6025228283100926E-2</v>
      </c>
      <c r="U24" s="349">
        <v>0.26638439708991485</v>
      </c>
      <c r="V24" s="361">
        <v>0</v>
      </c>
    </row>
    <row r="25" spans="1:22" ht="16" hidden="1" customHeight="1" outlineLevel="1">
      <c r="A25" s="65">
        <v>16</v>
      </c>
      <c r="B25" s="117">
        <v>1</v>
      </c>
      <c r="C25" s="325">
        <v>6.9677833710399712E-5</v>
      </c>
      <c r="D25" s="326">
        <v>1.063084230936035E-4</v>
      </c>
      <c r="E25" s="327">
        <v>9.2105663773152098E-5</v>
      </c>
      <c r="F25" s="332">
        <v>0</v>
      </c>
      <c r="G25" s="326">
        <v>0</v>
      </c>
      <c r="H25" s="327">
        <v>0</v>
      </c>
      <c r="I25" s="332">
        <v>3.0090673228662347E-4</v>
      </c>
      <c r="J25" s="326">
        <v>3.6378419417279446E-4</v>
      </c>
      <c r="K25" s="327">
        <v>3.2091186512193129E-4</v>
      </c>
      <c r="L25" s="336">
        <v>2.2321953053408208E-4</v>
      </c>
      <c r="M25" s="337">
        <v>1.1415525114155251E-4</v>
      </c>
      <c r="N25" s="345">
        <v>0.13132583303425308</v>
      </c>
      <c r="O25" s="346">
        <v>0.18872294954681143</v>
      </c>
      <c r="P25" s="347">
        <v>0.13483113777002989</v>
      </c>
      <c r="Q25" s="348">
        <v>3.5366931918656058E-2</v>
      </c>
      <c r="R25" s="346">
        <v>0.33866895772209249</v>
      </c>
      <c r="S25" s="347">
        <v>0.45632528187882404</v>
      </c>
      <c r="T25" s="349">
        <v>7.2366113064958285E-2</v>
      </c>
      <c r="U25" s="349">
        <v>0.32917289939181654</v>
      </c>
      <c r="V25" s="361">
        <v>0</v>
      </c>
    </row>
    <row r="26" spans="1:22" ht="16" hidden="1" customHeight="1" outlineLevel="1">
      <c r="A26" s="65">
        <v>17</v>
      </c>
      <c r="B26" s="117">
        <v>1</v>
      </c>
      <c r="C26" s="325">
        <v>7.6296852897636281E-5</v>
      </c>
      <c r="D26" s="326">
        <v>1.0959410771372402E-4</v>
      </c>
      <c r="E26" s="327">
        <v>9.8086045604056768E-5</v>
      </c>
      <c r="F26" s="332">
        <v>0</v>
      </c>
      <c r="G26" s="326">
        <v>0</v>
      </c>
      <c r="H26" s="327">
        <v>0</v>
      </c>
      <c r="I26" s="332">
        <v>2.9644885477126613E-4</v>
      </c>
      <c r="J26" s="326">
        <v>3.8680330702440635E-4</v>
      </c>
      <c r="K26" s="327">
        <v>3.327974897560768E-4</v>
      </c>
      <c r="L26" s="336">
        <v>2.2321953053408208E-4</v>
      </c>
      <c r="M26" s="337">
        <v>1.1415525114155251E-4</v>
      </c>
      <c r="N26" s="345">
        <v>1.3575575776119743E-2</v>
      </c>
      <c r="O26" s="346">
        <v>2.6707374291572685E-2</v>
      </c>
      <c r="P26" s="347">
        <v>1.5602591269047079E-2</v>
      </c>
      <c r="Q26" s="348">
        <v>2.6525198938992044E-2</v>
      </c>
      <c r="R26" s="346">
        <v>0.30806623283947471</v>
      </c>
      <c r="S26" s="347">
        <v>0.4110091779398361</v>
      </c>
      <c r="T26" s="349">
        <v>0.1148728838140205</v>
      </c>
      <c r="U26" s="349">
        <v>0.46978377074396271</v>
      </c>
      <c r="V26" s="361">
        <v>0</v>
      </c>
    </row>
    <row r="27" spans="1:22" ht="16" hidden="1" customHeight="1" outlineLevel="1">
      <c r="A27" s="65">
        <v>18</v>
      </c>
      <c r="B27" s="117">
        <v>1</v>
      </c>
      <c r="C27" s="325">
        <v>9.2235001082200261E-5</v>
      </c>
      <c r="D27" s="326">
        <v>1.2297014924415547E-4</v>
      </c>
      <c r="E27" s="327">
        <v>1.1292673283736465E-4</v>
      </c>
      <c r="F27" s="332">
        <v>0</v>
      </c>
      <c r="G27" s="326">
        <v>0</v>
      </c>
      <c r="H27" s="327">
        <v>0</v>
      </c>
      <c r="I27" s="332">
        <v>3.2096718110573172E-4</v>
      </c>
      <c r="J27" s="326">
        <v>4.6120436820550889E-4</v>
      </c>
      <c r="K27" s="327">
        <v>3.2091186512193129E-4</v>
      </c>
      <c r="L27" s="336">
        <v>1.644775488145868E-4</v>
      </c>
      <c r="M27" s="337">
        <v>1.1415525114155251E-4</v>
      </c>
      <c r="N27" s="345">
        <v>0</v>
      </c>
      <c r="O27" s="346">
        <v>0</v>
      </c>
      <c r="P27" s="347">
        <v>0</v>
      </c>
      <c r="Q27" s="348">
        <v>2.6525198938992044E-2</v>
      </c>
      <c r="R27" s="346">
        <v>0.30662246981387925</v>
      </c>
      <c r="S27" s="347">
        <v>0.37162213876257005</v>
      </c>
      <c r="T27" s="349">
        <v>0.27738758450786244</v>
      </c>
      <c r="U27" s="349">
        <v>0.59712946555345348</v>
      </c>
      <c r="V27" s="361">
        <v>0</v>
      </c>
    </row>
    <row r="28" spans="1:22" ht="16" hidden="1" customHeight="1" outlineLevel="1">
      <c r="A28" s="65">
        <v>19</v>
      </c>
      <c r="B28" s="117">
        <v>1</v>
      </c>
      <c r="C28" s="325">
        <v>9.5953902325265187E-5</v>
      </c>
      <c r="D28" s="326">
        <v>1.2718904606407353E-4</v>
      </c>
      <c r="E28" s="327">
        <v>1.1742823499641871E-4</v>
      </c>
      <c r="F28" s="332">
        <v>0</v>
      </c>
      <c r="G28" s="326">
        <v>0</v>
      </c>
      <c r="H28" s="327">
        <v>0</v>
      </c>
      <c r="I28" s="332">
        <v>3.4771444619787601E-4</v>
      </c>
      <c r="J28" s="326">
        <v>4.6654809083177597E-4</v>
      </c>
      <c r="K28" s="327">
        <v>3.3576889591461329E-4</v>
      </c>
      <c r="L28" s="336">
        <v>1.1748396343899057E-4</v>
      </c>
      <c r="M28" s="337">
        <v>1.1415525114155251E-4</v>
      </c>
      <c r="N28" s="345">
        <v>0</v>
      </c>
      <c r="O28" s="346">
        <v>0</v>
      </c>
      <c r="P28" s="347">
        <v>0</v>
      </c>
      <c r="Q28" s="348">
        <v>3.5366931918656058E-2</v>
      </c>
      <c r="R28" s="346">
        <v>0.3120235445272066</v>
      </c>
      <c r="S28" s="347">
        <v>0.37482787923515209</v>
      </c>
      <c r="T28" s="349">
        <v>0.26179225922185301</v>
      </c>
      <c r="U28" s="349">
        <v>0.58415907071174611</v>
      </c>
      <c r="V28" s="361">
        <v>0</v>
      </c>
    </row>
    <row r="29" spans="1:22" ht="16" hidden="1" customHeight="1" outlineLevel="1">
      <c r="A29" s="65">
        <v>20</v>
      </c>
      <c r="B29" s="117">
        <v>1</v>
      </c>
      <c r="C29" s="325">
        <v>9.6341418085046744E-5</v>
      </c>
      <c r="D29" s="326">
        <v>1.305330564466814E-4</v>
      </c>
      <c r="E29" s="327">
        <v>1.1975033553379818E-4</v>
      </c>
      <c r="F29" s="332">
        <v>0</v>
      </c>
      <c r="G29" s="326">
        <v>0</v>
      </c>
      <c r="H29" s="327">
        <v>0</v>
      </c>
      <c r="I29" s="332">
        <v>3.5885913998626954E-4</v>
      </c>
      <c r="J29" s="326">
        <v>4.6737020200504788E-4</v>
      </c>
      <c r="K29" s="327">
        <v>3.0902624048778567E-4</v>
      </c>
      <c r="L29" s="336">
        <v>8.811297257924293E-5</v>
      </c>
      <c r="M29" s="337">
        <v>1.1415525114155251E-4</v>
      </c>
      <c r="N29" s="345">
        <v>0</v>
      </c>
      <c r="O29" s="346">
        <v>0</v>
      </c>
      <c r="P29" s="347">
        <v>0</v>
      </c>
      <c r="Q29" s="348">
        <v>2.6525198938992044E-2</v>
      </c>
      <c r="R29" s="346">
        <v>0.2926359743442748</v>
      </c>
      <c r="S29" s="347">
        <v>0.37020600945264531</v>
      </c>
      <c r="T29" s="349">
        <v>0.25332894245078691</v>
      </c>
      <c r="U29" s="349">
        <v>0.53070532227319445</v>
      </c>
      <c r="V29" s="361">
        <v>0</v>
      </c>
    </row>
    <row r="30" spans="1:22" ht="16" hidden="1" customHeight="1" outlineLevel="1">
      <c r="A30" s="65">
        <v>21</v>
      </c>
      <c r="B30" s="117">
        <v>1</v>
      </c>
      <c r="C30" s="325">
        <v>9.2441259470471088E-5</v>
      </c>
      <c r="D30" s="326">
        <v>1.3072747565497255E-4</v>
      </c>
      <c r="E30" s="327">
        <v>1.180120032879387E-4</v>
      </c>
      <c r="F30" s="332">
        <v>0</v>
      </c>
      <c r="G30" s="326">
        <v>0</v>
      </c>
      <c r="H30" s="327">
        <v>0</v>
      </c>
      <c r="I30" s="332">
        <v>3.6777489501698427E-4</v>
      </c>
      <c r="J30" s="326">
        <v>4.5544958999260601E-4</v>
      </c>
      <c r="K30" s="327">
        <v>3.2685467743900405E-4</v>
      </c>
      <c r="L30" s="336">
        <v>5.8741981719495287E-5</v>
      </c>
      <c r="M30" s="337">
        <v>1.1415525114155251E-4</v>
      </c>
      <c r="N30" s="345">
        <v>0</v>
      </c>
      <c r="O30" s="346">
        <v>0</v>
      </c>
      <c r="P30" s="347">
        <v>0</v>
      </c>
      <c r="Q30" s="348">
        <v>8.8417329796640146E-3</v>
      </c>
      <c r="R30" s="346">
        <v>0.29112760080262839</v>
      </c>
      <c r="S30" s="347">
        <v>0.34105348057071333</v>
      </c>
      <c r="T30" s="349">
        <v>0.16032755141592597</v>
      </c>
      <c r="U30" s="349">
        <v>0.45101600245028001</v>
      </c>
      <c r="V30" s="361">
        <v>0</v>
      </c>
    </row>
    <row r="31" spans="1:22" ht="16" hidden="1" customHeight="1" outlineLevel="1">
      <c r="A31" s="65">
        <v>22</v>
      </c>
      <c r="B31" s="117">
        <v>1</v>
      </c>
      <c r="C31" s="325">
        <v>8.6178504772065943E-5</v>
      </c>
      <c r="D31" s="326">
        <v>1.2921100583030155E-4</v>
      </c>
      <c r="E31" s="327">
        <v>1.1330293906967754E-4</v>
      </c>
      <c r="F31" s="332">
        <v>0</v>
      </c>
      <c r="G31" s="326">
        <v>0</v>
      </c>
      <c r="H31" s="327">
        <v>0</v>
      </c>
      <c r="I31" s="332">
        <v>3.7669065004769899E-4</v>
      </c>
      <c r="J31" s="326">
        <v>4.6531492407186822E-4</v>
      </c>
      <c r="K31" s="327">
        <v>2.9416920969510367E-4</v>
      </c>
      <c r="L31" s="336">
        <v>3.7594868300476983E-5</v>
      </c>
      <c r="M31" s="337">
        <v>1.1415525114155251E-4</v>
      </c>
      <c r="N31" s="345">
        <v>0</v>
      </c>
      <c r="O31" s="346">
        <v>0</v>
      </c>
      <c r="P31" s="347">
        <v>0</v>
      </c>
      <c r="Q31" s="348">
        <v>8.8417329796640146E-3</v>
      </c>
      <c r="R31" s="346">
        <v>0.26990776979524084</v>
      </c>
      <c r="S31" s="347">
        <v>0.33911343709370934</v>
      </c>
      <c r="T31" s="349">
        <v>0.14178432927707332</v>
      </c>
      <c r="U31" s="349">
        <v>0.37958057025390668</v>
      </c>
      <c r="V31" s="361">
        <v>0</v>
      </c>
    </row>
    <row r="32" spans="1:22" ht="16" hidden="1" customHeight="1" outlineLevel="1">
      <c r="A32" s="65">
        <v>23</v>
      </c>
      <c r="B32" s="117">
        <v>1</v>
      </c>
      <c r="C32" s="325">
        <v>7.8571945422805409E-5</v>
      </c>
      <c r="D32" s="326">
        <v>1.2038437377388311E-4</v>
      </c>
      <c r="E32" s="327">
        <v>1.0502640195879429E-4</v>
      </c>
      <c r="F32" s="332">
        <v>0</v>
      </c>
      <c r="G32" s="326">
        <v>0</v>
      </c>
      <c r="H32" s="327">
        <v>0</v>
      </c>
      <c r="I32" s="332">
        <v>3.8114852756305644E-4</v>
      </c>
      <c r="J32" s="326">
        <v>4.6860336876495564E-4</v>
      </c>
      <c r="K32" s="327">
        <v>3.1199764664632205E-4</v>
      </c>
      <c r="L32" s="336">
        <v>2.3496792687798115E-5</v>
      </c>
      <c r="M32" s="337">
        <v>1.1415525114155251E-4</v>
      </c>
      <c r="N32" s="345">
        <v>0</v>
      </c>
      <c r="O32" s="346">
        <v>0</v>
      </c>
      <c r="P32" s="347">
        <v>0</v>
      </c>
      <c r="Q32" s="348">
        <v>4.4208664898320073E-2</v>
      </c>
      <c r="R32" s="346">
        <v>0.25847847269587237</v>
      </c>
      <c r="S32" s="347">
        <v>0.32128474482490693</v>
      </c>
      <c r="T32" s="349">
        <v>5.1635741648189681E-2</v>
      </c>
      <c r="U32" s="349">
        <v>0.28583998935247595</v>
      </c>
      <c r="V32" s="361">
        <v>0</v>
      </c>
    </row>
    <row r="33" spans="1:22" ht="16" hidden="1" customHeight="1" outlineLevel="1">
      <c r="A33" s="65">
        <v>24</v>
      </c>
      <c r="B33" s="117">
        <v>1</v>
      </c>
      <c r="C33" s="325">
        <v>7.0602871330523425E-5</v>
      </c>
      <c r="D33" s="326">
        <v>1.0986629460533163E-4</v>
      </c>
      <c r="E33" s="327">
        <v>9.300077515348274E-5</v>
      </c>
      <c r="F33" s="332">
        <v>0</v>
      </c>
      <c r="G33" s="326">
        <v>0</v>
      </c>
      <c r="H33" s="327">
        <v>0</v>
      </c>
      <c r="I33" s="332">
        <v>3.8337746632073508E-4</v>
      </c>
      <c r="J33" s="326">
        <v>4.7148075787140705E-4</v>
      </c>
      <c r="K33" s="327">
        <v>2.9714061585364005E-4</v>
      </c>
      <c r="L33" s="336">
        <v>9.3987170751192458E-6</v>
      </c>
      <c r="M33" s="337">
        <v>1.1415525114155251E-4</v>
      </c>
      <c r="N33" s="345">
        <v>0</v>
      </c>
      <c r="O33" s="346">
        <v>0</v>
      </c>
      <c r="P33" s="347">
        <v>0</v>
      </c>
      <c r="Q33" s="348">
        <v>2.6525198938992044E-2</v>
      </c>
      <c r="R33" s="346">
        <v>0.2428127669531461</v>
      </c>
      <c r="S33" s="347">
        <v>0.33014462379395326</v>
      </c>
      <c r="T33" s="349">
        <v>4.0699995258609914E-2</v>
      </c>
      <c r="U33" s="349">
        <v>0.23651318472719476</v>
      </c>
      <c r="V33" s="361">
        <v>0</v>
      </c>
    </row>
    <row r="34" spans="1:22" ht="16" hidden="1" customHeight="1" outlineLevel="1">
      <c r="A34" s="65">
        <v>25</v>
      </c>
      <c r="B34" s="117">
        <v>1</v>
      </c>
      <c r="C34" s="325">
        <v>6.3821345534346196E-5</v>
      </c>
      <c r="D34" s="326">
        <v>9.6295833866609021E-5</v>
      </c>
      <c r="E34" s="327">
        <v>8.3076714197643112E-5</v>
      </c>
      <c r="F34" s="332">
        <v>0</v>
      </c>
      <c r="G34" s="326">
        <v>0</v>
      </c>
      <c r="H34" s="327">
        <v>0</v>
      </c>
      <c r="I34" s="332">
        <v>3.8783534383609247E-4</v>
      </c>
      <c r="J34" s="326">
        <v>4.7682448049767413E-4</v>
      </c>
      <c r="K34" s="327">
        <v>2.9119780353656729E-4</v>
      </c>
      <c r="L34" s="336">
        <v>5.8741981719495289E-6</v>
      </c>
      <c r="M34" s="337">
        <v>1.1415525114155251E-4</v>
      </c>
      <c r="N34" s="345">
        <v>1.429007976433657E-4</v>
      </c>
      <c r="O34" s="346">
        <v>0</v>
      </c>
      <c r="P34" s="347">
        <v>0</v>
      </c>
      <c r="Q34" s="348">
        <v>8.8417329796640146E-3</v>
      </c>
      <c r="R34" s="346">
        <v>0.22493859006580338</v>
      </c>
      <c r="S34" s="347">
        <v>0.34947244133995431</v>
      </c>
      <c r="T34" s="349">
        <v>3.0715183337689259E-2</v>
      </c>
      <c r="U34" s="349">
        <v>0.19052723937932306</v>
      </c>
      <c r="V34" s="361">
        <v>0</v>
      </c>
    </row>
    <row r="35" spans="1:22" ht="16" hidden="1" customHeight="1" outlineLevel="1">
      <c r="A35" s="65">
        <v>26</v>
      </c>
      <c r="B35" s="117">
        <v>1</v>
      </c>
      <c r="C35" s="325">
        <v>5.9446167601328635E-5</v>
      </c>
      <c r="D35" s="326">
        <v>8.6244360797956313E-5</v>
      </c>
      <c r="E35" s="327">
        <v>7.5461781150482502E-5</v>
      </c>
      <c r="F35" s="332">
        <v>0</v>
      </c>
      <c r="G35" s="326">
        <v>0</v>
      </c>
      <c r="H35" s="327">
        <v>0</v>
      </c>
      <c r="I35" s="332">
        <v>3.9006428259377116E-4</v>
      </c>
      <c r="J35" s="326">
        <v>4.7846870284421784E-4</v>
      </c>
      <c r="K35" s="327">
        <v>3.3576889591461329E-4</v>
      </c>
      <c r="L35" s="336">
        <v>2.3496792687798115E-6</v>
      </c>
      <c r="M35" s="337">
        <v>1.1415525114155251E-4</v>
      </c>
      <c r="N35" s="345">
        <v>1.429007976433657E-4</v>
      </c>
      <c r="O35" s="346">
        <v>0</v>
      </c>
      <c r="P35" s="347">
        <v>0</v>
      </c>
      <c r="Q35" s="348">
        <v>8.8417329796640146E-3</v>
      </c>
      <c r="R35" s="346">
        <v>0.22836173521036929</v>
      </c>
      <c r="S35" s="347">
        <v>0.33753131584923679</v>
      </c>
      <c r="T35" s="349">
        <v>9.2240643459933682E-3</v>
      </c>
      <c r="U35" s="349">
        <v>0.17126816825072724</v>
      </c>
      <c r="V35" s="361">
        <v>0</v>
      </c>
    </row>
    <row r="36" spans="1:22" ht="16" hidden="1" customHeight="1" outlineLevel="1">
      <c r="A36" s="65">
        <v>27</v>
      </c>
      <c r="B36" s="117">
        <v>1</v>
      </c>
      <c r="C36" s="325">
        <v>5.7383583718620358E-5</v>
      </c>
      <c r="D36" s="326">
        <v>8.0100713815955816E-5</v>
      </c>
      <c r="E36" s="327">
        <v>7.0752716932221343E-5</v>
      </c>
      <c r="F36" s="332">
        <v>0</v>
      </c>
      <c r="G36" s="326">
        <v>0</v>
      </c>
      <c r="H36" s="327">
        <v>0</v>
      </c>
      <c r="I36" s="332">
        <v>3.967510988668073E-4</v>
      </c>
      <c r="J36" s="326">
        <v>4.8257925871057712E-4</v>
      </c>
      <c r="K36" s="327">
        <v>3.2388327128046767E-4</v>
      </c>
      <c r="L36" s="336">
        <v>1.1748396343899057E-6</v>
      </c>
      <c r="M36" s="337">
        <v>1.1415525114155251E-4</v>
      </c>
      <c r="N36" s="345">
        <v>1.429007976433657E-4</v>
      </c>
      <c r="O36" s="346">
        <v>0</v>
      </c>
      <c r="P36" s="347">
        <v>0</v>
      </c>
      <c r="Q36" s="348">
        <v>8.8417329796640146E-3</v>
      </c>
      <c r="R36" s="346">
        <v>0.24349877441386755</v>
      </c>
      <c r="S36" s="347">
        <v>0.33681547138417384</v>
      </c>
      <c r="T36" s="349">
        <v>7.4172888555410592E-3</v>
      </c>
      <c r="U36" s="349">
        <v>0.15957516077979406</v>
      </c>
      <c r="V36" s="361">
        <v>0</v>
      </c>
    </row>
    <row r="37" spans="1:22" ht="16" hidden="1" customHeight="1" outlineLevel="1">
      <c r="A37" s="65">
        <v>28</v>
      </c>
      <c r="B37" s="117">
        <v>1</v>
      </c>
      <c r="C37" s="325">
        <v>5.6721056774477699E-5</v>
      </c>
      <c r="D37" s="326">
        <v>7.8020428287240459E-5</v>
      </c>
      <c r="E37" s="327">
        <v>6.9066275201163635E-5</v>
      </c>
      <c r="F37" s="332">
        <v>0</v>
      </c>
      <c r="G37" s="326">
        <v>0</v>
      </c>
      <c r="H37" s="327">
        <v>0</v>
      </c>
      <c r="I37" s="332">
        <v>3.967510988668073E-4</v>
      </c>
      <c r="J37" s="326">
        <v>4.8257925871057712E-4</v>
      </c>
      <c r="K37" s="327">
        <v>3.0902624048778567E-4</v>
      </c>
      <c r="L37" s="336">
        <v>1.409807561267887E-5</v>
      </c>
      <c r="M37" s="337">
        <v>1.1415525114155251E-4</v>
      </c>
      <c r="N37" s="345">
        <v>1.429007976433657E-4</v>
      </c>
      <c r="O37" s="346">
        <v>0</v>
      </c>
      <c r="P37" s="347">
        <v>0</v>
      </c>
      <c r="Q37" s="348">
        <v>8.8417329796640146E-3</v>
      </c>
      <c r="R37" s="346">
        <v>0.25994103478626934</v>
      </c>
      <c r="S37" s="347">
        <v>0.35177040704948975</v>
      </c>
      <c r="T37" s="349">
        <v>7.2271019618092378E-3</v>
      </c>
      <c r="U37" s="349">
        <v>0.15289344222497508</v>
      </c>
      <c r="V37" s="361">
        <v>0</v>
      </c>
    </row>
    <row r="38" spans="1:22" ht="16" hidden="1" customHeight="1" outlineLevel="1">
      <c r="A38" s="65">
        <v>29</v>
      </c>
      <c r="B38" s="117">
        <v>1</v>
      </c>
      <c r="C38" s="325">
        <v>5.773984820745179E-5</v>
      </c>
      <c r="D38" s="326">
        <v>7.6931680720809987E-5</v>
      </c>
      <c r="E38" s="327">
        <v>6.9572207720480943E-5</v>
      </c>
      <c r="F38" s="332">
        <v>0</v>
      </c>
      <c r="G38" s="326">
        <v>0</v>
      </c>
      <c r="H38" s="327">
        <v>0</v>
      </c>
      <c r="I38" s="332">
        <v>4.0120897638216464E-4</v>
      </c>
      <c r="J38" s="326">
        <v>4.961440930695627E-4</v>
      </c>
      <c r="K38" s="327">
        <v>3.327974897560768E-4</v>
      </c>
      <c r="L38" s="336">
        <v>3.7594868300476983E-5</v>
      </c>
      <c r="M38" s="337">
        <v>1.1415525114155251E-4</v>
      </c>
      <c r="N38" s="345">
        <v>1.429007976433657E-4</v>
      </c>
      <c r="O38" s="346">
        <v>0</v>
      </c>
      <c r="P38" s="347">
        <v>0</v>
      </c>
      <c r="Q38" s="348">
        <v>8.8417329796640146E-3</v>
      </c>
      <c r="R38" s="346">
        <v>0.26927150753740969</v>
      </c>
      <c r="S38" s="347">
        <v>0.37467744692080535</v>
      </c>
      <c r="T38" s="349">
        <v>7.3221954086751476E-3</v>
      </c>
      <c r="U38" s="349">
        <v>0.15063344918437457</v>
      </c>
      <c r="V38" s="361">
        <v>0</v>
      </c>
    </row>
    <row r="39" spans="1:22" ht="16" hidden="1" customHeight="1" outlineLevel="1">
      <c r="A39" s="65">
        <v>30</v>
      </c>
      <c r="B39" s="117">
        <v>1</v>
      </c>
      <c r="C39" s="325">
        <v>6.2190029190749657E-5</v>
      </c>
      <c r="D39" s="326">
        <v>8.1092251778240701E-5</v>
      </c>
      <c r="E39" s="327">
        <v>7.3801284676825685E-5</v>
      </c>
      <c r="F39" s="332">
        <v>0</v>
      </c>
      <c r="G39" s="326">
        <v>0</v>
      </c>
      <c r="H39" s="327">
        <v>0</v>
      </c>
      <c r="I39" s="332">
        <v>4.0343791513984339E-4</v>
      </c>
      <c r="J39" s="326">
        <v>4.9532198189629079E-4</v>
      </c>
      <c r="K39" s="327">
        <v>3.4468311439022243E-4</v>
      </c>
      <c r="L39" s="336">
        <v>9.3987170751192462E-5</v>
      </c>
      <c r="M39" s="337">
        <v>1.1415525114155251E-4</v>
      </c>
      <c r="N39" s="345">
        <v>0</v>
      </c>
      <c r="O39" s="346">
        <v>0</v>
      </c>
      <c r="P39" s="347">
        <v>0</v>
      </c>
      <c r="Q39" s="348">
        <v>8.8417329796640146E-3</v>
      </c>
      <c r="R39" s="346">
        <v>0.25599703257206835</v>
      </c>
      <c r="S39" s="347">
        <v>0.29180541295084567</v>
      </c>
      <c r="T39" s="349">
        <v>9.6044381334570127E-3</v>
      </c>
      <c r="U39" s="349">
        <v>0.16095080871755091</v>
      </c>
      <c r="V39" s="361">
        <v>0</v>
      </c>
    </row>
    <row r="40" spans="1:22" ht="16" hidden="1" customHeight="1" outlineLevel="1">
      <c r="A40" s="65">
        <v>31</v>
      </c>
      <c r="B40" s="117">
        <v>1</v>
      </c>
      <c r="C40" s="325">
        <v>7.3284230378044182E-5</v>
      </c>
      <c r="D40" s="326">
        <v>9.0443815697045256E-5</v>
      </c>
      <c r="E40" s="327">
        <v>8.4335059181586171E-5</v>
      </c>
      <c r="F40" s="332">
        <v>0</v>
      </c>
      <c r="G40" s="326">
        <v>0</v>
      </c>
      <c r="H40" s="327">
        <v>0</v>
      </c>
      <c r="I40" s="332">
        <v>3.9452216010912855E-4</v>
      </c>
      <c r="J40" s="326">
        <v>4.6942547993822749E-4</v>
      </c>
      <c r="K40" s="327">
        <v>3.4765452054875886E-4</v>
      </c>
      <c r="L40" s="336">
        <v>1.8210014333043539E-4</v>
      </c>
      <c r="M40" s="337">
        <v>1.1415525114155251E-4</v>
      </c>
      <c r="N40" s="345">
        <v>0</v>
      </c>
      <c r="O40" s="346">
        <v>0</v>
      </c>
      <c r="P40" s="347">
        <v>0</v>
      </c>
      <c r="Q40" s="348">
        <v>8.8417329796640146E-3</v>
      </c>
      <c r="R40" s="346">
        <v>0.24802737558314483</v>
      </c>
      <c r="S40" s="347">
        <v>0.19809195855119865</v>
      </c>
      <c r="T40" s="349">
        <v>2.2727333800952734E-2</v>
      </c>
      <c r="U40" s="349">
        <v>0.18079944324804251</v>
      </c>
      <c r="V40" s="361">
        <v>0</v>
      </c>
    </row>
    <row r="41" spans="1:22" ht="16" hidden="1" customHeight="1" outlineLevel="1">
      <c r="A41" s="65">
        <v>32</v>
      </c>
      <c r="B41" s="117">
        <v>1</v>
      </c>
      <c r="C41" s="325">
        <v>8.5859741808374675E-5</v>
      </c>
      <c r="D41" s="326">
        <v>9.8920493178539614E-5</v>
      </c>
      <c r="E41" s="327">
        <v>9.5543410378769747E-5</v>
      </c>
      <c r="F41" s="332">
        <v>0</v>
      </c>
      <c r="G41" s="326">
        <v>0</v>
      </c>
      <c r="H41" s="327">
        <v>0</v>
      </c>
      <c r="I41" s="332">
        <v>3.9229322135144991E-4</v>
      </c>
      <c r="J41" s="326">
        <v>4.6284859055205265E-4</v>
      </c>
      <c r="K41" s="327">
        <v>3.2982608359754043E-4</v>
      </c>
      <c r="L41" s="336">
        <v>1.5860335064263727E-4</v>
      </c>
      <c r="M41" s="337">
        <v>1.1415525114155251E-4</v>
      </c>
      <c r="N41" s="345">
        <v>1.429007976433657E-4</v>
      </c>
      <c r="O41" s="346">
        <v>6.3914138335709409E-3</v>
      </c>
      <c r="P41" s="347">
        <v>1.0754199329603505E-3</v>
      </c>
      <c r="Q41" s="348">
        <v>8.8417329796640146E-3</v>
      </c>
      <c r="R41" s="346">
        <v>0.24882797088638711</v>
      </c>
      <c r="S41" s="347">
        <v>0.16532389023728142</v>
      </c>
      <c r="T41" s="349">
        <v>9.8421717506217907E-2</v>
      </c>
      <c r="U41" s="349">
        <v>0.24830445276511057</v>
      </c>
      <c r="V41" s="361">
        <v>0</v>
      </c>
    </row>
    <row r="42" spans="1:22" ht="16" hidden="1" customHeight="1" outlineLevel="1">
      <c r="A42" s="65">
        <v>33</v>
      </c>
      <c r="B42" s="117">
        <v>1</v>
      </c>
      <c r="C42" s="325">
        <v>9.2316254386670584E-5</v>
      </c>
      <c r="D42" s="326">
        <v>1.1628212847893975E-4</v>
      </c>
      <c r="E42" s="327">
        <v>1.0769876347108575E-4</v>
      </c>
      <c r="F42" s="332">
        <v>0</v>
      </c>
      <c r="G42" s="326">
        <v>0</v>
      </c>
      <c r="H42" s="327">
        <v>0</v>
      </c>
      <c r="I42" s="332">
        <v>3.9898003762448594E-4</v>
      </c>
      <c r="J42" s="326">
        <v>4.6778125759168373E-4</v>
      </c>
      <c r="K42" s="327">
        <v>3.2091186512193129E-4</v>
      </c>
      <c r="L42" s="336">
        <v>1.4685495429873823E-4</v>
      </c>
      <c r="M42" s="337">
        <v>1.1415525114155251E-4</v>
      </c>
      <c r="N42" s="345">
        <v>2.5293441182875732E-2</v>
      </c>
      <c r="O42" s="346">
        <v>0.10313772187122172</v>
      </c>
      <c r="P42" s="347">
        <v>7.5699552090650934E-2</v>
      </c>
      <c r="Q42" s="348">
        <v>1.7683465959328029E-2</v>
      </c>
      <c r="R42" s="346">
        <v>0.24095138993311593</v>
      </c>
      <c r="S42" s="347">
        <v>0.16920397719128943</v>
      </c>
      <c r="T42" s="349">
        <v>5.9528497738060293E-2</v>
      </c>
      <c r="U42" s="349">
        <v>1.139822576998529E-2</v>
      </c>
      <c r="V42" s="361">
        <v>0</v>
      </c>
    </row>
    <row r="43" spans="1:22" ht="16" hidden="1" customHeight="1" outlineLevel="1">
      <c r="A43" s="65">
        <v>34</v>
      </c>
      <c r="B43" s="117">
        <v>1</v>
      </c>
      <c r="C43" s="325">
        <v>9.9460294925869262E-5</v>
      </c>
      <c r="D43" s="326">
        <v>1.2629471770593423E-4</v>
      </c>
      <c r="E43" s="327">
        <v>1.1838820952025156E-4</v>
      </c>
      <c r="F43" s="332">
        <v>0</v>
      </c>
      <c r="G43" s="326">
        <v>0</v>
      </c>
      <c r="H43" s="327">
        <v>0</v>
      </c>
      <c r="I43" s="332">
        <v>3.9452216010912855E-4</v>
      </c>
      <c r="J43" s="326">
        <v>3.9831286345021227E-4</v>
      </c>
      <c r="K43" s="327">
        <v>2.4959811731705767E-4</v>
      </c>
      <c r="L43" s="336">
        <v>1.644775488145868E-4</v>
      </c>
      <c r="M43" s="337">
        <v>1.1415525114155251E-4</v>
      </c>
      <c r="N43" s="345">
        <v>0.11017651498303498</v>
      </c>
      <c r="O43" s="346">
        <v>0.26728876464833751</v>
      </c>
      <c r="P43" s="347">
        <v>0.25325236587217392</v>
      </c>
      <c r="Q43" s="348">
        <v>1.7683465959328029E-2</v>
      </c>
      <c r="R43" s="346">
        <v>0.22327199641547618</v>
      </c>
      <c r="S43" s="347">
        <v>0.14258284230051357</v>
      </c>
      <c r="T43" s="349">
        <v>0.17811002597985134</v>
      </c>
      <c r="U43" s="349">
        <v>0.34391198443921134</v>
      </c>
      <c r="V43" s="361">
        <v>5.3803042511964314E-2</v>
      </c>
    </row>
    <row r="44" spans="1:22" ht="16" hidden="1" customHeight="1" outlineLevel="1">
      <c r="A44" s="65">
        <v>35</v>
      </c>
      <c r="B44" s="117">
        <v>1</v>
      </c>
      <c r="C44" s="325">
        <v>9.8922773065527106E-5</v>
      </c>
      <c r="D44" s="326">
        <v>1.2884160933454835E-4</v>
      </c>
      <c r="E44" s="327">
        <v>1.2129407834915101E-4</v>
      </c>
      <c r="F44" s="332">
        <v>0</v>
      </c>
      <c r="G44" s="326">
        <v>0</v>
      </c>
      <c r="H44" s="327">
        <v>0</v>
      </c>
      <c r="I44" s="332">
        <v>3.8560640507841383E-4</v>
      </c>
      <c r="J44" s="326">
        <v>3.2596708020228929E-4</v>
      </c>
      <c r="K44" s="327">
        <v>2.6742655426827605E-4</v>
      </c>
      <c r="L44" s="336">
        <v>1.8797434150238492E-4</v>
      </c>
      <c r="M44" s="337">
        <v>1.1415525114155251E-4</v>
      </c>
      <c r="N44" s="345">
        <v>0.26208006287793273</v>
      </c>
      <c r="O44" s="346">
        <v>0.42814208028430589</v>
      </c>
      <c r="P44" s="347">
        <v>0.42246992172413583</v>
      </c>
      <c r="Q44" s="348">
        <v>1.7683465959328029E-2</v>
      </c>
      <c r="R44" s="346">
        <v>0.21427278537822997</v>
      </c>
      <c r="S44" s="347">
        <v>0.13941859981156848</v>
      </c>
      <c r="T44" s="349">
        <v>0.17620815704253312</v>
      </c>
      <c r="U44" s="349">
        <v>0.33762330815232289</v>
      </c>
      <c r="V44" s="361">
        <v>5.8960951998020476E-2</v>
      </c>
    </row>
    <row r="45" spans="1:22" ht="16" hidden="1" customHeight="1" outlineLevel="1">
      <c r="A45" s="65">
        <v>36</v>
      </c>
      <c r="B45" s="117">
        <v>1</v>
      </c>
      <c r="C45" s="325">
        <v>9.7747725277802386E-5</v>
      </c>
      <c r="D45" s="326">
        <v>1.2755844255982673E-4</v>
      </c>
      <c r="E45" s="327">
        <v>1.2059355639932703E-4</v>
      </c>
      <c r="F45" s="332">
        <v>0</v>
      </c>
      <c r="G45" s="326">
        <v>0</v>
      </c>
      <c r="H45" s="327">
        <v>0</v>
      </c>
      <c r="I45" s="332">
        <v>3.5885913998626954E-4</v>
      </c>
      <c r="J45" s="326">
        <v>3.1486857936311932E-4</v>
      </c>
      <c r="K45" s="327">
        <v>2.7336936658534881E-4</v>
      </c>
      <c r="L45" s="336">
        <v>2.0677177565262342E-4</v>
      </c>
      <c r="M45" s="337">
        <v>1.1415525114155251E-4</v>
      </c>
      <c r="N45" s="345">
        <v>0.4179848331068447</v>
      </c>
      <c r="O45" s="346">
        <v>0.50579327864701107</v>
      </c>
      <c r="P45" s="347">
        <v>0.49816397027030657</v>
      </c>
      <c r="Q45" s="348">
        <v>1.7683465959328029E-2</v>
      </c>
      <c r="R45" s="346">
        <v>0.20364163964057372</v>
      </c>
      <c r="S45" s="347">
        <v>0.13870275534650556</v>
      </c>
      <c r="T45" s="349">
        <v>8.415770047633124E-2</v>
      </c>
      <c r="U45" s="349">
        <v>0.29537126434979122</v>
      </c>
      <c r="V45" s="361">
        <v>0.10147858627687605</v>
      </c>
    </row>
    <row r="46" spans="1:22" ht="16" hidden="1" customHeight="1" outlineLevel="1">
      <c r="A46" s="65">
        <v>37</v>
      </c>
      <c r="B46" s="117">
        <v>1</v>
      </c>
      <c r="C46" s="325">
        <v>9.4597597166029749E-5</v>
      </c>
      <c r="D46" s="326">
        <v>1.270140687766115E-4</v>
      </c>
      <c r="E46" s="327">
        <v>1.1881630626736621E-4</v>
      </c>
      <c r="F46" s="332">
        <v>0</v>
      </c>
      <c r="G46" s="326">
        <v>0</v>
      </c>
      <c r="H46" s="327">
        <v>0</v>
      </c>
      <c r="I46" s="332">
        <v>3.2765399737876781E-4</v>
      </c>
      <c r="J46" s="326">
        <v>2.8403941036542484E-4</v>
      </c>
      <c r="K46" s="327">
        <v>2.6148374195120324E-4</v>
      </c>
      <c r="L46" s="336">
        <v>1.8797434150238492E-4</v>
      </c>
      <c r="M46" s="337">
        <v>1.1415525114155251E-4</v>
      </c>
      <c r="N46" s="345">
        <v>0.42827369053716702</v>
      </c>
      <c r="O46" s="346">
        <v>0.49751252343064634</v>
      </c>
      <c r="P46" s="347">
        <v>0.50399474593501659</v>
      </c>
      <c r="Q46" s="348">
        <v>1.7683465959328029E-2</v>
      </c>
      <c r="R46" s="346">
        <v>0.21475959171133682</v>
      </c>
      <c r="S46" s="347">
        <v>0.14383297967589057</v>
      </c>
      <c r="T46" s="349">
        <v>7.3031767193019653E-2</v>
      </c>
      <c r="U46" s="349">
        <v>0.25636181925768636</v>
      </c>
      <c r="V46" s="361">
        <v>0.11319763758104483</v>
      </c>
    </row>
    <row r="47" spans="1:22" ht="16" hidden="1" customHeight="1" outlineLevel="1">
      <c r="A47" s="65">
        <v>38</v>
      </c>
      <c r="B47" s="117">
        <v>1</v>
      </c>
      <c r="C47" s="325">
        <v>9.0328673554242606E-5</v>
      </c>
      <c r="D47" s="326">
        <v>1.2349508110654159E-4</v>
      </c>
      <c r="E47" s="327">
        <v>1.1441858513791572E-4</v>
      </c>
      <c r="F47" s="332">
        <v>0</v>
      </c>
      <c r="G47" s="326">
        <v>0</v>
      </c>
      <c r="H47" s="327">
        <v>0</v>
      </c>
      <c r="I47" s="332">
        <v>3.0313567104430216E-4</v>
      </c>
      <c r="J47" s="326">
        <v>2.61020297513813E-4</v>
      </c>
      <c r="K47" s="327">
        <v>2.5851233579266681E-4</v>
      </c>
      <c r="L47" s="336">
        <v>1.9032402077116473E-4</v>
      </c>
      <c r="M47" s="337">
        <v>1.1415525114155251E-4</v>
      </c>
      <c r="N47" s="345">
        <v>0.32767152899623758</v>
      </c>
      <c r="O47" s="346">
        <v>0.4577853677343855</v>
      </c>
      <c r="P47" s="347">
        <v>0.44932690642654155</v>
      </c>
      <c r="Q47" s="348">
        <v>2.6525198938992044E-2</v>
      </c>
      <c r="R47" s="346">
        <v>0.2176749817178292</v>
      </c>
      <c r="S47" s="347">
        <v>0.10392202633154524</v>
      </c>
      <c r="T47" s="349">
        <v>5.5629666416557942E-2</v>
      </c>
      <c r="U47" s="349">
        <v>0.24172099477727427</v>
      </c>
      <c r="V47" s="361">
        <v>6.4360113615159073E-2</v>
      </c>
    </row>
    <row r="48" spans="1:22" ht="16" hidden="1" customHeight="1" outlineLevel="1">
      <c r="A48" s="65">
        <v>39</v>
      </c>
      <c r="B48" s="117">
        <v>1</v>
      </c>
      <c r="C48" s="325">
        <v>9.2885027517962873E-5</v>
      </c>
      <c r="D48" s="326">
        <v>1.2411722257307328E-4</v>
      </c>
      <c r="E48" s="327">
        <v>1.1519694285994236E-4</v>
      </c>
      <c r="F48" s="332">
        <v>0</v>
      </c>
      <c r="G48" s="326">
        <v>0</v>
      </c>
      <c r="H48" s="327">
        <v>0</v>
      </c>
      <c r="I48" s="332">
        <v>2.6747265092144309E-4</v>
      </c>
      <c r="J48" s="326">
        <v>2.5773185282072558E-4</v>
      </c>
      <c r="K48" s="327">
        <v>2.6148374195120324E-4</v>
      </c>
      <c r="L48" s="336">
        <v>2.1382081345896285E-4</v>
      </c>
      <c r="M48" s="337">
        <v>1.1415525114155251E-4</v>
      </c>
      <c r="N48" s="345">
        <v>0.20120432308185893</v>
      </c>
      <c r="O48" s="346">
        <v>0.36573568392255412</v>
      </c>
      <c r="P48" s="347">
        <v>0.30181532668773609</v>
      </c>
      <c r="Q48" s="348">
        <v>1.7683465959328029E-2</v>
      </c>
      <c r="R48" s="346">
        <v>0.22621434709175092</v>
      </c>
      <c r="S48" s="347">
        <v>6.7808163973934049E-2</v>
      </c>
      <c r="T48" s="349">
        <v>4.6025228283100926E-2</v>
      </c>
      <c r="U48" s="349">
        <v>0.26638439708991485</v>
      </c>
      <c r="V48" s="361">
        <v>5.0275875279048539E-2</v>
      </c>
    </row>
    <row r="49" spans="1:22" ht="16" hidden="1" customHeight="1" outlineLevel="1">
      <c r="A49" s="65">
        <v>40</v>
      </c>
      <c r="B49" s="117">
        <v>1</v>
      </c>
      <c r="C49" s="325">
        <v>9.6985194266619332E-5</v>
      </c>
      <c r="D49" s="326">
        <v>1.2623639194344688E-4</v>
      </c>
      <c r="E49" s="327">
        <v>1.1988006182080262E-4</v>
      </c>
      <c r="F49" s="332">
        <v>0</v>
      </c>
      <c r="G49" s="326">
        <v>0</v>
      </c>
      <c r="H49" s="327">
        <v>0</v>
      </c>
      <c r="I49" s="332">
        <v>2.7193052843680048E-4</v>
      </c>
      <c r="J49" s="326">
        <v>2.5649868606081783E-4</v>
      </c>
      <c r="K49" s="327">
        <v>2.8525499121949443E-4</v>
      </c>
      <c r="L49" s="336">
        <v>2.2321953053408208E-4</v>
      </c>
      <c r="M49" s="337">
        <v>1.1415525114155251E-4</v>
      </c>
      <c r="N49" s="345">
        <v>7.6594827536844032E-2</v>
      </c>
      <c r="O49" s="346">
        <v>0.18693117523244696</v>
      </c>
      <c r="P49" s="347">
        <v>0.14308586042966107</v>
      </c>
      <c r="Q49" s="348">
        <v>1.7683465959328029E-2</v>
      </c>
      <c r="R49" s="346">
        <v>0.22739716863136883</v>
      </c>
      <c r="S49" s="347">
        <v>6.930728925113272E-2</v>
      </c>
      <c r="T49" s="349">
        <v>7.2366113064958285E-2</v>
      </c>
      <c r="U49" s="349">
        <v>0.32917289939181654</v>
      </c>
      <c r="V49" s="361">
        <v>0</v>
      </c>
    </row>
    <row r="50" spans="1:22" ht="16" hidden="1" customHeight="1" outlineLevel="1">
      <c r="A50" s="65">
        <v>41</v>
      </c>
      <c r="B50" s="117">
        <v>1</v>
      </c>
      <c r="C50" s="325">
        <v>1.0386047387564693E-4</v>
      </c>
      <c r="D50" s="326">
        <v>1.3562683970390967E-4</v>
      </c>
      <c r="E50" s="327">
        <v>1.2717067915045212E-4</v>
      </c>
      <c r="F50" s="332">
        <v>0</v>
      </c>
      <c r="G50" s="326">
        <v>0</v>
      </c>
      <c r="H50" s="327">
        <v>0</v>
      </c>
      <c r="I50" s="332">
        <v>2.7638840595215787E-4</v>
      </c>
      <c r="J50" s="326">
        <v>2.7006352041980335E-4</v>
      </c>
      <c r="K50" s="327">
        <v>2.9714061585364005E-4</v>
      </c>
      <c r="L50" s="336">
        <v>2.2321953053408208E-4</v>
      </c>
      <c r="M50" s="337">
        <v>1.1415525114155251E-4</v>
      </c>
      <c r="N50" s="345">
        <v>7.1450398821682852E-3</v>
      </c>
      <c r="O50" s="346">
        <v>2.9105184894196563E-2</v>
      </c>
      <c r="P50" s="347">
        <v>1.8061551329253786E-2</v>
      </c>
      <c r="Q50" s="348">
        <v>1.7683465959328029E-2</v>
      </c>
      <c r="R50" s="346">
        <v>0.22331389705483023</v>
      </c>
      <c r="S50" s="347">
        <v>8.0615566244061215E-2</v>
      </c>
      <c r="T50" s="349">
        <v>0.1148728838140205</v>
      </c>
      <c r="U50" s="349">
        <v>0.46978377074396271</v>
      </c>
      <c r="V50" s="361">
        <v>0</v>
      </c>
    </row>
    <row r="51" spans="1:22" ht="16" hidden="1" customHeight="1" outlineLevel="1">
      <c r="A51" s="65">
        <v>42</v>
      </c>
      <c r="B51" s="117">
        <v>1</v>
      </c>
      <c r="C51" s="325">
        <v>1.1877983062723683E-4</v>
      </c>
      <c r="D51" s="326">
        <v>1.5862663204475327E-4</v>
      </c>
      <c r="E51" s="327">
        <v>1.4435941217854037E-4</v>
      </c>
      <c r="F51" s="332">
        <v>0</v>
      </c>
      <c r="G51" s="326">
        <v>0</v>
      </c>
      <c r="H51" s="327">
        <v>0</v>
      </c>
      <c r="I51" s="332">
        <v>2.8976203849823004E-4</v>
      </c>
      <c r="J51" s="326">
        <v>3.2555602461565339E-4</v>
      </c>
      <c r="K51" s="327">
        <v>2.9119780353656729E-4</v>
      </c>
      <c r="L51" s="336">
        <v>1.644775488145868E-4</v>
      </c>
      <c r="M51" s="337">
        <v>1.1415525114155251E-4</v>
      </c>
      <c r="N51" s="345">
        <v>0</v>
      </c>
      <c r="O51" s="346">
        <v>0</v>
      </c>
      <c r="P51" s="347">
        <v>0</v>
      </c>
      <c r="Q51" s="348">
        <v>1.7683465959328029E-2</v>
      </c>
      <c r="R51" s="346">
        <v>0.23323859578998651</v>
      </c>
      <c r="S51" s="347">
        <v>0.11323320224363173</v>
      </c>
      <c r="T51" s="349">
        <v>0.27738758450786244</v>
      </c>
      <c r="U51" s="349">
        <v>0.59712946555345348</v>
      </c>
      <c r="V51" s="361">
        <v>0</v>
      </c>
    </row>
    <row r="52" spans="1:22" ht="16" hidden="1" customHeight="1" outlineLevel="1">
      <c r="A52" s="65">
        <v>43</v>
      </c>
      <c r="B52" s="117">
        <v>1</v>
      </c>
      <c r="C52" s="325">
        <v>1.1932985299595903E-4</v>
      </c>
      <c r="D52" s="326">
        <v>1.6162068785243708E-4</v>
      </c>
      <c r="E52" s="327">
        <v>1.4603288128089764E-4</v>
      </c>
      <c r="F52" s="332">
        <v>0</v>
      </c>
      <c r="G52" s="326">
        <v>0</v>
      </c>
      <c r="H52" s="327">
        <v>0</v>
      </c>
      <c r="I52" s="332">
        <v>3.0313567104430216E-4</v>
      </c>
      <c r="J52" s="326">
        <v>3.3665452545482335E-4</v>
      </c>
      <c r="K52" s="327">
        <v>2.8822639737803081E-4</v>
      </c>
      <c r="L52" s="336">
        <v>1.1748396343899057E-4</v>
      </c>
      <c r="M52" s="337">
        <v>1.1415525114155251E-4</v>
      </c>
      <c r="N52" s="345">
        <v>0</v>
      </c>
      <c r="O52" s="346">
        <v>0</v>
      </c>
      <c r="P52" s="347">
        <v>0</v>
      </c>
      <c r="Q52" s="348">
        <v>1.7683465959328029E-2</v>
      </c>
      <c r="R52" s="346">
        <v>0.22251145387655197</v>
      </c>
      <c r="S52" s="347">
        <v>0.12987919348412996</v>
      </c>
      <c r="T52" s="349">
        <v>0.26179225922185301</v>
      </c>
      <c r="U52" s="349">
        <v>0.58415907071174611</v>
      </c>
      <c r="V52" s="361">
        <v>0</v>
      </c>
    </row>
    <row r="53" spans="1:22" ht="16" hidden="1" customHeight="1" outlineLevel="1">
      <c r="A53" s="65">
        <v>44</v>
      </c>
      <c r="B53" s="117">
        <v>1</v>
      </c>
      <c r="C53" s="325">
        <v>1.157109558199345E-4</v>
      </c>
      <c r="D53" s="326">
        <v>1.6407036987690563E-4</v>
      </c>
      <c r="E53" s="327">
        <v>1.4616260756790208E-4</v>
      </c>
      <c r="F53" s="332">
        <v>0</v>
      </c>
      <c r="G53" s="326">
        <v>0</v>
      </c>
      <c r="H53" s="327">
        <v>0</v>
      </c>
      <c r="I53" s="332">
        <v>3.075935485596596E-4</v>
      </c>
      <c r="J53" s="326">
        <v>3.5145252657371674E-4</v>
      </c>
      <c r="K53" s="327">
        <v>2.9416920969510367E-4</v>
      </c>
      <c r="L53" s="336">
        <v>8.811297257924293E-5</v>
      </c>
      <c r="M53" s="337">
        <v>1.1415525114155251E-4</v>
      </c>
      <c r="N53" s="345">
        <v>0</v>
      </c>
      <c r="O53" s="346">
        <v>0</v>
      </c>
      <c r="P53" s="347">
        <v>0</v>
      </c>
      <c r="Q53" s="348">
        <v>1.7683465959328029E-2</v>
      </c>
      <c r="R53" s="346">
        <v>0.2069462091571404</v>
      </c>
      <c r="S53" s="347">
        <v>0.12616509846466972</v>
      </c>
      <c r="T53" s="349">
        <v>0.25332894245078691</v>
      </c>
      <c r="U53" s="349">
        <v>0.53070532227319445</v>
      </c>
      <c r="V53" s="361">
        <v>0</v>
      </c>
    </row>
    <row r="54" spans="1:22" ht="16" hidden="1" customHeight="1" outlineLevel="1">
      <c r="A54" s="65">
        <v>45</v>
      </c>
      <c r="B54" s="117">
        <v>1</v>
      </c>
      <c r="C54" s="325">
        <v>1.0656058368573777E-4</v>
      </c>
      <c r="D54" s="326">
        <v>1.5656578843686704E-4</v>
      </c>
      <c r="E54" s="327">
        <v>1.3582342249364825E-4</v>
      </c>
      <c r="F54" s="332">
        <v>0</v>
      </c>
      <c r="G54" s="326">
        <v>0</v>
      </c>
      <c r="H54" s="327">
        <v>0</v>
      </c>
      <c r="I54" s="332">
        <v>3.075935485596596E-4</v>
      </c>
      <c r="J54" s="326">
        <v>3.6337313858615856E-4</v>
      </c>
      <c r="K54" s="327">
        <v>3.0011202201217643E-4</v>
      </c>
      <c r="L54" s="336">
        <v>5.8741981719495287E-5</v>
      </c>
      <c r="M54" s="337">
        <v>1.1415525114155251E-4</v>
      </c>
      <c r="N54" s="345">
        <v>1.429007976433657E-4</v>
      </c>
      <c r="O54" s="346">
        <v>0</v>
      </c>
      <c r="P54" s="347">
        <v>0</v>
      </c>
      <c r="Q54" s="348">
        <v>8.8417329796640146E-3</v>
      </c>
      <c r="R54" s="346">
        <v>0.20519556884328938</v>
      </c>
      <c r="S54" s="347">
        <v>0.13707395524142982</v>
      </c>
      <c r="T54" s="349">
        <v>0.16032755141592597</v>
      </c>
      <c r="U54" s="349">
        <v>0.45101600245028001</v>
      </c>
      <c r="V54" s="361">
        <v>0</v>
      </c>
    </row>
    <row r="55" spans="1:22" ht="16" hidden="1" customHeight="1" outlineLevel="1">
      <c r="A55" s="65">
        <v>46</v>
      </c>
      <c r="B55" s="117">
        <v>1</v>
      </c>
      <c r="C55" s="325">
        <v>9.8078988749873716E-5</v>
      </c>
      <c r="D55" s="326">
        <v>1.4392853989794198E-4</v>
      </c>
      <c r="E55" s="327">
        <v>1.2453723552426199E-4</v>
      </c>
      <c r="F55" s="332">
        <v>0</v>
      </c>
      <c r="G55" s="326">
        <v>0</v>
      </c>
      <c r="H55" s="327">
        <v>0</v>
      </c>
      <c r="I55" s="332">
        <v>3.1428036483269564E-4</v>
      </c>
      <c r="J55" s="326">
        <v>3.1733491288293489E-4</v>
      </c>
      <c r="K55" s="327">
        <v>3.0605483432924929E-4</v>
      </c>
      <c r="L55" s="336">
        <v>3.7594868300476983E-5</v>
      </c>
      <c r="M55" s="337">
        <v>1.1415525114155251E-4</v>
      </c>
      <c r="N55" s="345">
        <v>1.429007976433657E-4</v>
      </c>
      <c r="O55" s="346">
        <v>0</v>
      </c>
      <c r="P55" s="347">
        <v>0</v>
      </c>
      <c r="Q55" s="348">
        <v>8.8417329796640146E-3</v>
      </c>
      <c r="R55" s="346">
        <v>0.20423475045788139</v>
      </c>
      <c r="S55" s="347">
        <v>0.12395012872240815</v>
      </c>
      <c r="T55" s="349">
        <v>0.14178432927707332</v>
      </c>
      <c r="U55" s="349">
        <v>0.37958057025390668</v>
      </c>
      <c r="V55" s="361">
        <v>0</v>
      </c>
    </row>
    <row r="56" spans="1:22" ht="16" hidden="1" customHeight="1" outlineLevel="1">
      <c r="A56" s="65">
        <v>47</v>
      </c>
      <c r="B56" s="117">
        <v>1</v>
      </c>
      <c r="C56" s="325">
        <v>8.61410032469258E-5</v>
      </c>
      <c r="D56" s="326">
        <v>1.2911379622615595E-4</v>
      </c>
      <c r="E56" s="327">
        <v>1.1214837511533803E-4</v>
      </c>
      <c r="F56" s="332">
        <v>0</v>
      </c>
      <c r="G56" s="326">
        <v>0</v>
      </c>
      <c r="H56" s="327">
        <v>0</v>
      </c>
      <c r="I56" s="332">
        <v>3.2096718110573172E-4</v>
      </c>
      <c r="J56" s="326">
        <v>3.3624346986818745E-4</v>
      </c>
      <c r="K56" s="327">
        <v>3.179404589633948E-4</v>
      </c>
      <c r="L56" s="336">
        <v>2.3496792687798115E-5</v>
      </c>
      <c r="M56" s="337">
        <v>1.1415525114155251E-4</v>
      </c>
      <c r="N56" s="345">
        <v>1.429007976433657E-4</v>
      </c>
      <c r="O56" s="346">
        <v>0</v>
      </c>
      <c r="P56" s="347">
        <v>0</v>
      </c>
      <c r="Q56" s="348">
        <v>8.8417329796640146E-3</v>
      </c>
      <c r="R56" s="346">
        <v>0.21753056550161726</v>
      </c>
      <c r="S56" s="347">
        <v>0.13055353996555594</v>
      </c>
      <c r="T56" s="349">
        <v>5.1635741648189681E-2</v>
      </c>
      <c r="U56" s="349">
        <v>0.28583998935247595</v>
      </c>
      <c r="V56" s="361">
        <v>0</v>
      </c>
    </row>
    <row r="57" spans="1:22" ht="16" hidden="1" customHeight="1" outlineLevel="1">
      <c r="A57" s="65">
        <v>48</v>
      </c>
      <c r="B57" s="117">
        <v>1</v>
      </c>
      <c r="C57" s="325">
        <v>7.7315644330610365E-5</v>
      </c>
      <c r="D57" s="326">
        <v>1.1455179752514847E-4</v>
      </c>
      <c r="E57" s="327">
        <v>9.9201691672294947E-5</v>
      </c>
      <c r="F57" s="332">
        <v>0</v>
      </c>
      <c r="G57" s="326">
        <v>0</v>
      </c>
      <c r="H57" s="327">
        <v>0</v>
      </c>
      <c r="I57" s="332">
        <v>3.2765399737876781E-4</v>
      </c>
      <c r="J57" s="326">
        <v>3.5556308244007596E-4</v>
      </c>
      <c r="K57" s="327">
        <v>3.2091186512193129E-4</v>
      </c>
      <c r="L57" s="336">
        <v>9.3987170751192458E-6</v>
      </c>
      <c r="M57" s="337">
        <v>1.1415525114155251E-4</v>
      </c>
      <c r="N57" s="345">
        <v>1.429007976433657E-4</v>
      </c>
      <c r="O57" s="346">
        <v>0</v>
      </c>
      <c r="P57" s="347">
        <v>0</v>
      </c>
      <c r="Q57" s="348">
        <v>8.8417329796640146E-3</v>
      </c>
      <c r="R57" s="346">
        <v>0.2359236208712624</v>
      </c>
      <c r="S57" s="347">
        <v>0.12055245795184241</v>
      </c>
      <c r="T57" s="349">
        <v>4.0699995258609914E-2</v>
      </c>
      <c r="U57" s="349">
        <v>0.23651318472719476</v>
      </c>
      <c r="V57" s="361">
        <v>0</v>
      </c>
    </row>
    <row r="58" spans="1:22" ht="16" hidden="1" customHeight="1" outlineLevel="1">
      <c r="A58" s="65">
        <v>49</v>
      </c>
      <c r="B58" s="117">
        <v>1</v>
      </c>
      <c r="C58" s="325">
        <v>6.940282252603861E-5</v>
      </c>
      <c r="D58" s="326">
        <v>9.9231563911805461E-5</v>
      </c>
      <c r="E58" s="327">
        <v>8.689066703557363E-5</v>
      </c>
      <c r="F58" s="332">
        <v>0</v>
      </c>
      <c r="G58" s="326">
        <v>0</v>
      </c>
      <c r="H58" s="327">
        <v>0</v>
      </c>
      <c r="I58" s="332">
        <v>3.4102762992483998E-4</v>
      </c>
      <c r="J58" s="326">
        <v>3.8310380674468303E-4</v>
      </c>
      <c r="K58" s="327">
        <v>3.3874030207314967E-4</v>
      </c>
      <c r="L58" s="336">
        <v>5.8741981719495289E-6</v>
      </c>
      <c r="M58" s="337">
        <v>1.1415525114155251E-4</v>
      </c>
      <c r="N58" s="345">
        <v>1.429007976433657E-4</v>
      </c>
      <c r="O58" s="346">
        <v>0</v>
      </c>
      <c r="P58" s="347">
        <v>0</v>
      </c>
      <c r="Q58" s="348">
        <v>8.8417329796640146E-3</v>
      </c>
      <c r="R58" s="346">
        <v>0.25479313686177957</v>
      </c>
      <c r="S58" s="347">
        <v>0.10987702945670293</v>
      </c>
      <c r="T58" s="349">
        <v>1.3217989114361631E-2</v>
      </c>
      <c r="U58" s="349">
        <v>0.19052723937932306</v>
      </c>
      <c r="V58" s="361">
        <v>0</v>
      </c>
    </row>
    <row r="59" spans="1:22" ht="16" hidden="1" customHeight="1" outlineLevel="1">
      <c r="A59" s="65">
        <v>50</v>
      </c>
      <c r="B59" s="117">
        <v>1</v>
      </c>
      <c r="C59" s="325">
        <v>6.3571335366745203E-5</v>
      </c>
      <c r="D59" s="326">
        <v>8.9782790388855333E-5</v>
      </c>
      <c r="E59" s="327">
        <v>7.8640075182091271E-5</v>
      </c>
      <c r="F59" s="332">
        <v>0</v>
      </c>
      <c r="G59" s="326">
        <v>0</v>
      </c>
      <c r="H59" s="327">
        <v>0</v>
      </c>
      <c r="I59" s="332">
        <v>3.5440126247091209E-4</v>
      </c>
      <c r="J59" s="326">
        <v>4.1845458719537264E-4</v>
      </c>
      <c r="K59" s="327">
        <v>3.5359733286583167E-4</v>
      </c>
      <c r="L59" s="336">
        <v>2.3496792687798115E-6</v>
      </c>
      <c r="M59" s="337">
        <v>1.1415525114155251E-4</v>
      </c>
      <c r="N59" s="345">
        <v>1.429007976433657E-4</v>
      </c>
      <c r="O59" s="346">
        <v>0</v>
      </c>
      <c r="P59" s="347">
        <v>0</v>
      </c>
      <c r="Q59" s="348">
        <v>8.8417329796640146E-3</v>
      </c>
      <c r="R59" s="346">
        <v>0.25745402665120498</v>
      </c>
      <c r="S59" s="347">
        <v>0.12466597318747105</v>
      </c>
      <c r="T59" s="349">
        <v>1.0365185708384302E-2</v>
      </c>
      <c r="U59" s="349">
        <v>0.17087512598279672</v>
      </c>
      <c r="V59" s="361">
        <v>0</v>
      </c>
    </row>
    <row r="60" spans="1:22" ht="16" hidden="1" customHeight="1" outlineLevel="1">
      <c r="A60" s="65">
        <v>51</v>
      </c>
      <c r="B60" s="117">
        <v>1</v>
      </c>
      <c r="C60" s="325">
        <v>6.0646216405813457E-5</v>
      </c>
      <c r="D60" s="326">
        <v>8.365858532768395E-5</v>
      </c>
      <c r="E60" s="327">
        <v>7.4021819364733223E-5</v>
      </c>
      <c r="F60" s="332">
        <v>0</v>
      </c>
      <c r="G60" s="326">
        <v>0</v>
      </c>
      <c r="H60" s="327">
        <v>0</v>
      </c>
      <c r="I60" s="332">
        <v>3.5217232371323345E-4</v>
      </c>
      <c r="J60" s="326">
        <v>4.2749781010136304E-4</v>
      </c>
      <c r="K60" s="327">
        <v>3.5062592670729529E-4</v>
      </c>
      <c r="L60" s="336">
        <v>1.1748396343899057E-6</v>
      </c>
      <c r="M60" s="337">
        <v>1.1415525114155251E-4</v>
      </c>
      <c r="N60" s="345">
        <v>1.429007976433657E-4</v>
      </c>
      <c r="O60" s="346">
        <v>0</v>
      </c>
      <c r="P60" s="347">
        <v>0</v>
      </c>
      <c r="Q60" s="348">
        <v>1.7683465959328029E-2</v>
      </c>
      <c r="R60" s="346">
        <v>0.26351071614716448</v>
      </c>
      <c r="S60" s="347">
        <v>7.8333160154726814E-2</v>
      </c>
      <c r="T60" s="349">
        <v>9.6044381334570127E-3</v>
      </c>
      <c r="U60" s="349">
        <v>0.15534995639954088</v>
      </c>
      <c r="V60" s="361">
        <v>0</v>
      </c>
    </row>
    <row r="61" spans="1:22" ht="16" hidden="1" customHeight="1" outlineLevel="1">
      <c r="A61" s="65">
        <v>52</v>
      </c>
      <c r="B61" s="117">
        <v>1</v>
      </c>
      <c r="C61" s="325">
        <v>5.9789931581780019E-5</v>
      </c>
      <c r="D61" s="326">
        <v>8.0839506807462211E-5</v>
      </c>
      <c r="E61" s="327">
        <v>7.1868363000459536E-5</v>
      </c>
      <c r="F61" s="332">
        <v>0</v>
      </c>
      <c r="G61" s="326">
        <v>0</v>
      </c>
      <c r="H61" s="327">
        <v>0</v>
      </c>
      <c r="I61" s="332">
        <v>3.6777489501698427E-4</v>
      </c>
      <c r="J61" s="326">
        <v>4.1557719808892112E-4</v>
      </c>
      <c r="K61" s="327">
        <v>3.4765452054875886E-4</v>
      </c>
      <c r="L61" s="336">
        <v>1.409807561267887E-5</v>
      </c>
      <c r="M61" s="337">
        <v>1.1415525114155251E-4</v>
      </c>
      <c r="N61" s="345">
        <v>1.429007976433657E-4</v>
      </c>
      <c r="O61" s="346">
        <v>0</v>
      </c>
      <c r="P61" s="347">
        <v>0</v>
      </c>
      <c r="Q61" s="348">
        <v>1.7683465959328029E-2</v>
      </c>
      <c r="R61" s="346">
        <v>0.27535190567002782</v>
      </c>
      <c r="S61" s="347">
        <v>6.0696398183908082E-2</v>
      </c>
      <c r="T61" s="349">
        <v>7.3221954086751476E-3</v>
      </c>
      <c r="U61" s="349">
        <v>0.14847171671075665</v>
      </c>
      <c r="V61" s="361">
        <v>0</v>
      </c>
    </row>
    <row r="62" spans="1:22" ht="16" hidden="1" customHeight="1" outlineLevel="1">
      <c r="A62" s="65">
        <v>53</v>
      </c>
      <c r="B62" s="117">
        <v>1</v>
      </c>
      <c r="C62" s="325">
        <v>6.0421207254972553E-5</v>
      </c>
      <c r="D62" s="326">
        <v>8.072285528248751E-5</v>
      </c>
      <c r="E62" s="327">
        <v>7.1077032649732443E-5</v>
      </c>
      <c r="F62" s="332">
        <v>0</v>
      </c>
      <c r="G62" s="326">
        <v>0</v>
      </c>
      <c r="H62" s="327">
        <v>0</v>
      </c>
      <c r="I62" s="332">
        <v>3.8337746632073508E-4</v>
      </c>
      <c r="J62" s="326">
        <v>4.2009880954191629E-4</v>
      </c>
      <c r="K62" s="327">
        <v>3.4765452054875886E-4</v>
      </c>
      <c r="L62" s="336">
        <v>3.7594868300476983E-5</v>
      </c>
      <c r="M62" s="337">
        <v>1.1415525114155251E-4</v>
      </c>
      <c r="N62" s="345">
        <v>1.429007976433657E-4</v>
      </c>
      <c r="O62" s="346">
        <v>0</v>
      </c>
      <c r="P62" s="347">
        <v>0</v>
      </c>
      <c r="Q62" s="348">
        <v>8.8417329796640146E-3</v>
      </c>
      <c r="R62" s="346">
        <v>0.28927663148025562</v>
      </c>
      <c r="S62" s="347">
        <v>4.8796770676827507E-2</v>
      </c>
      <c r="T62" s="349">
        <v>7.2271019618092378E-3</v>
      </c>
      <c r="U62" s="349">
        <v>0.14257608269179878</v>
      </c>
      <c r="V62" s="361">
        <v>0</v>
      </c>
    </row>
    <row r="63" spans="1:22" ht="16" hidden="1" customHeight="1" outlineLevel="1">
      <c r="A63" s="65">
        <v>54</v>
      </c>
      <c r="B63" s="117">
        <v>1</v>
      </c>
      <c r="C63" s="325">
        <v>6.3621337400265394E-5</v>
      </c>
      <c r="D63" s="326">
        <v>8.3211421148614301E-5</v>
      </c>
      <c r="E63" s="327">
        <v>7.4372080339645214E-5</v>
      </c>
      <c r="F63" s="332">
        <v>0</v>
      </c>
      <c r="G63" s="326">
        <v>0</v>
      </c>
      <c r="H63" s="327">
        <v>0</v>
      </c>
      <c r="I63" s="332">
        <v>3.967510988668073E-4</v>
      </c>
      <c r="J63" s="326">
        <v>3.9831286345021227E-4</v>
      </c>
      <c r="K63" s="327">
        <v>3.2388327128046767E-4</v>
      </c>
      <c r="L63" s="336">
        <v>9.3987170751192462E-5</v>
      </c>
      <c r="M63" s="337">
        <v>1.1415525114155251E-4</v>
      </c>
      <c r="N63" s="345">
        <v>0</v>
      </c>
      <c r="O63" s="346">
        <v>0</v>
      </c>
      <c r="P63" s="347">
        <v>0</v>
      </c>
      <c r="Q63" s="348">
        <v>8.8417329796640146E-3</v>
      </c>
      <c r="R63" s="346">
        <v>0.30542480739880079</v>
      </c>
      <c r="S63" s="347">
        <v>6.5759186166220257E-2</v>
      </c>
      <c r="T63" s="349">
        <v>8.8436905585297237E-3</v>
      </c>
      <c r="U63" s="349">
        <v>0.14601520253619088</v>
      </c>
      <c r="V63" s="361">
        <v>0</v>
      </c>
    </row>
    <row r="64" spans="1:22" ht="16" hidden="1" customHeight="1" outlineLevel="1">
      <c r="A64" s="65">
        <v>55</v>
      </c>
      <c r="B64" s="117">
        <v>1</v>
      </c>
      <c r="C64" s="325">
        <v>7.2121683098699523E-5</v>
      </c>
      <c r="D64" s="326">
        <v>9.0229954567924982E-5</v>
      </c>
      <c r="E64" s="327">
        <v>8.2363219619118692E-5</v>
      </c>
      <c r="F64" s="332">
        <v>0</v>
      </c>
      <c r="G64" s="326">
        <v>0</v>
      </c>
      <c r="H64" s="327">
        <v>0</v>
      </c>
      <c r="I64" s="332">
        <v>3.967510988668073E-4</v>
      </c>
      <c r="J64" s="326">
        <v>3.8433697350459078E-4</v>
      </c>
      <c r="K64" s="327">
        <v>3.179404589633948E-4</v>
      </c>
      <c r="L64" s="336">
        <v>1.8210014333043539E-4</v>
      </c>
      <c r="M64" s="337">
        <v>1.1415525114155251E-4</v>
      </c>
      <c r="N64" s="345">
        <v>0</v>
      </c>
      <c r="O64" s="346">
        <v>0</v>
      </c>
      <c r="P64" s="347">
        <v>0</v>
      </c>
      <c r="Q64" s="348">
        <v>8.8417329796640146E-3</v>
      </c>
      <c r="R64" s="346">
        <v>0.30736344953713013</v>
      </c>
      <c r="S64" s="347">
        <v>8.2846095606523854E-2</v>
      </c>
      <c r="T64" s="349">
        <v>3.7847191852632578E-2</v>
      </c>
      <c r="U64" s="349">
        <v>0.16949947804503987</v>
      </c>
      <c r="V64" s="361">
        <v>0</v>
      </c>
    </row>
    <row r="65" spans="1:22" ht="16" hidden="1" customHeight="1" outlineLevel="1">
      <c r="A65" s="65">
        <v>56</v>
      </c>
      <c r="B65" s="117">
        <v>1</v>
      </c>
      <c r="C65" s="325">
        <v>8.1047046082055352E-5</v>
      </c>
      <c r="D65" s="326">
        <v>1.0024254379491946E-4</v>
      </c>
      <c r="E65" s="327">
        <v>9.1742430169539668E-5</v>
      </c>
      <c r="F65" s="332">
        <v>0</v>
      </c>
      <c r="G65" s="326">
        <v>0</v>
      </c>
      <c r="H65" s="327">
        <v>0</v>
      </c>
      <c r="I65" s="332">
        <v>4.0120897638216464E-4</v>
      </c>
      <c r="J65" s="326">
        <v>3.7611586177187229E-4</v>
      </c>
      <c r="K65" s="327">
        <v>2.9416920969510367E-4</v>
      </c>
      <c r="L65" s="336">
        <v>1.5860335064263727E-4</v>
      </c>
      <c r="M65" s="337">
        <v>1.1415525114155251E-4</v>
      </c>
      <c r="N65" s="345">
        <v>0</v>
      </c>
      <c r="O65" s="346">
        <v>3.7086283902429667E-3</v>
      </c>
      <c r="P65" s="347">
        <v>1.1219380368073179E-3</v>
      </c>
      <c r="Q65" s="348">
        <v>1.7683465959328029E-2</v>
      </c>
      <c r="R65" s="346">
        <v>0.31960545074575381</v>
      </c>
      <c r="S65" s="347">
        <v>9.6410840325350869E-2</v>
      </c>
      <c r="T65" s="349">
        <v>8.4442980816928984E-2</v>
      </c>
      <c r="U65" s="349">
        <v>0.23612014245926424</v>
      </c>
      <c r="V65" s="361">
        <v>0</v>
      </c>
    </row>
    <row r="66" spans="1:22" ht="16" hidden="1" customHeight="1" outlineLevel="1">
      <c r="A66" s="65">
        <v>57</v>
      </c>
      <c r="B66" s="117">
        <v>1</v>
      </c>
      <c r="C66" s="325">
        <v>8.5897243333514818E-5</v>
      </c>
      <c r="D66" s="326">
        <v>1.1426016871271174E-4</v>
      </c>
      <c r="E66" s="327">
        <v>1.0070651660154645E-4</v>
      </c>
      <c r="F66" s="332">
        <v>0</v>
      </c>
      <c r="G66" s="326">
        <v>0</v>
      </c>
      <c r="H66" s="327">
        <v>0</v>
      </c>
      <c r="I66" s="332">
        <v>4.0120897638216464E-4</v>
      </c>
      <c r="J66" s="326">
        <v>3.3254396958846413E-4</v>
      </c>
      <c r="K66" s="327">
        <v>2.3176968036583927E-4</v>
      </c>
      <c r="L66" s="336">
        <v>1.4685495429873823E-4</v>
      </c>
      <c r="M66" s="337">
        <v>1.1415525114155251E-4</v>
      </c>
      <c r="N66" s="345">
        <v>2.9151762719246604E-2</v>
      </c>
      <c r="O66" s="346">
        <v>8.4293714219601162E-2</v>
      </c>
      <c r="P66" s="347">
        <v>6.0661179561848792E-2</v>
      </c>
      <c r="Q66" s="348">
        <v>2.6525198938992044E-2</v>
      </c>
      <c r="R66" s="346">
        <v>0.31868430195403463</v>
      </c>
      <c r="S66" s="347">
        <v>9.8667308051249403E-2</v>
      </c>
      <c r="T66" s="349">
        <v>9.8326624059351997E-2</v>
      </c>
      <c r="U66" s="349">
        <v>0.30195472233762755</v>
      </c>
      <c r="V66" s="361">
        <v>0</v>
      </c>
    </row>
    <row r="67" spans="1:22" ht="16" hidden="1" customHeight="1" outlineLevel="1">
      <c r="A67" s="65">
        <v>58</v>
      </c>
      <c r="B67" s="117">
        <v>1</v>
      </c>
      <c r="C67" s="325">
        <v>9.0984950244195242E-5</v>
      </c>
      <c r="D67" s="326">
        <v>1.2448661906882649E-4</v>
      </c>
      <c r="E67" s="327">
        <v>1.101635629241701E-4</v>
      </c>
      <c r="F67" s="332">
        <v>0</v>
      </c>
      <c r="G67" s="326">
        <v>0</v>
      </c>
      <c r="H67" s="327">
        <v>0</v>
      </c>
      <c r="I67" s="332">
        <v>4.0120897638216464E-4</v>
      </c>
      <c r="J67" s="326">
        <v>2.9596002237786666E-4</v>
      </c>
      <c r="K67" s="327">
        <v>2.0799843109754802E-4</v>
      </c>
      <c r="L67" s="336">
        <v>1.644775488145868E-4</v>
      </c>
      <c r="M67" s="337">
        <v>1.1415525114155251E-4</v>
      </c>
      <c r="N67" s="345">
        <v>0.12575270192616181</v>
      </c>
      <c r="O67" s="346">
        <v>0.24218179873084905</v>
      </c>
      <c r="P67" s="347">
        <v>0.18100115496027994</v>
      </c>
      <c r="Q67" s="348">
        <v>3.5366931918656058E-2</v>
      </c>
      <c r="R67" s="346">
        <v>0.3283500343220912</v>
      </c>
      <c r="S67" s="347">
        <v>0.12244062470197467</v>
      </c>
      <c r="T67" s="349">
        <v>0.10650466048982034</v>
      </c>
      <c r="U67" s="349">
        <v>0.30912774372735968</v>
      </c>
      <c r="V67" s="361">
        <v>5.9769452019591426E-2</v>
      </c>
    </row>
    <row r="68" spans="1:22" ht="16" hidden="1" customHeight="1" outlineLevel="1">
      <c r="A68" s="65">
        <v>59</v>
      </c>
      <c r="B68" s="117">
        <v>1</v>
      </c>
      <c r="C68" s="325">
        <v>9.2009991931359364E-5</v>
      </c>
      <c r="D68" s="326">
        <v>1.2419499025638974E-4</v>
      </c>
      <c r="E68" s="327">
        <v>1.1098083853229807E-4</v>
      </c>
      <c r="F68" s="332">
        <v>0</v>
      </c>
      <c r="G68" s="326">
        <v>0</v>
      </c>
      <c r="H68" s="327">
        <v>0</v>
      </c>
      <c r="I68" s="332">
        <v>3.8114852756305644E-4</v>
      </c>
      <c r="J68" s="326">
        <v>2.0223934862487558E-4</v>
      </c>
      <c r="K68" s="327">
        <v>2.0502702493901164E-4</v>
      </c>
      <c r="L68" s="336">
        <v>1.8797434150238492E-4</v>
      </c>
      <c r="M68" s="337">
        <v>1.1415525114155251E-4</v>
      </c>
      <c r="N68" s="345">
        <v>0.27236892030825505</v>
      </c>
      <c r="O68" s="346">
        <v>0.34702872368296767</v>
      </c>
      <c r="P68" s="347">
        <v>0.25685975969351948</v>
      </c>
      <c r="Q68" s="348">
        <v>2.6525198938992044E-2</v>
      </c>
      <c r="R68" s="346">
        <v>0.35244562950736269</v>
      </c>
      <c r="S68" s="347">
        <v>0.15111073740046432</v>
      </c>
      <c r="T68" s="349">
        <v>8.7676158010369959E-2</v>
      </c>
      <c r="U68" s="349">
        <v>0.30205298290461019</v>
      </c>
      <c r="V68" s="361">
        <v>0.10736483289284625</v>
      </c>
    </row>
    <row r="69" spans="1:22" ht="16" hidden="1" customHeight="1" outlineLevel="1">
      <c r="A69" s="65">
        <v>60</v>
      </c>
      <c r="B69" s="117">
        <v>1</v>
      </c>
      <c r="C69" s="325">
        <v>8.8678606448075982E-5</v>
      </c>
      <c r="D69" s="326">
        <v>1.2120093444870596E-4</v>
      </c>
      <c r="E69" s="327">
        <v>1.0926845154383947E-4</v>
      </c>
      <c r="F69" s="332">
        <v>0</v>
      </c>
      <c r="G69" s="326">
        <v>0</v>
      </c>
      <c r="H69" s="327">
        <v>0</v>
      </c>
      <c r="I69" s="332">
        <v>3.2319611986341042E-4</v>
      </c>
      <c r="J69" s="326">
        <v>1.7798706901335596E-4</v>
      </c>
      <c r="K69" s="327">
        <v>2.1096983725608443E-4</v>
      </c>
      <c r="L69" s="336">
        <v>2.0677177565262342E-4</v>
      </c>
      <c r="M69" s="337">
        <v>1.1415525114155251E-4</v>
      </c>
      <c r="N69" s="345">
        <v>0.39297719351925575</v>
      </c>
      <c r="O69" s="346">
        <v>0.43155200748344763</v>
      </c>
      <c r="P69" s="347">
        <v>0.28628774104527233</v>
      </c>
      <c r="Q69" s="348">
        <v>5.3050397877984087E-2</v>
      </c>
      <c r="R69" s="346">
        <v>0.41066399750565941</v>
      </c>
      <c r="S69" s="347">
        <v>0.19600148275984794</v>
      </c>
      <c r="T69" s="349">
        <v>3.8417752533828051E-2</v>
      </c>
      <c r="U69" s="349">
        <v>0.26520527028612328</v>
      </c>
      <c r="V69" s="361">
        <v>8.7942509428478366E-2</v>
      </c>
    </row>
    <row r="70" spans="1:22" ht="16" hidden="1" customHeight="1" outlineLevel="1">
      <c r="A70" s="65">
        <v>61</v>
      </c>
      <c r="B70" s="117">
        <v>1</v>
      </c>
      <c r="C70" s="325">
        <v>8.4015916822317271E-5</v>
      </c>
      <c r="D70" s="326">
        <v>1.1715701491624995E-4</v>
      </c>
      <c r="E70" s="327">
        <v>1.0985221983535943E-4</v>
      </c>
      <c r="F70" s="332">
        <v>0</v>
      </c>
      <c r="G70" s="326">
        <v>0</v>
      </c>
      <c r="H70" s="327">
        <v>0</v>
      </c>
      <c r="I70" s="332">
        <v>2.7415946719447918E-4</v>
      </c>
      <c r="J70" s="326">
        <v>1.5250162264192859E-4</v>
      </c>
      <c r="K70" s="327">
        <v>1.9611280646340243E-4</v>
      </c>
      <c r="L70" s="336">
        <v>1.8797434150238492E-4</v>
      </c>
      <c r="M70" s="337">
        <v>1.1415525114155251E-4</v>
      </c>
      <c r="N70" s="345">
        <v>0.41141139641524987</v>
      </c>
      <c r="O70" s="346">
        <v>0.43549452646797127</v>
      </c>
      <c r="P70" s="347">
        <v>0.31272006131897412</v>
      </c>
      <c r="Q70" s="348">
        <v>6.1892130857648102E-2</v>
      </c>
      <c r="R70" s="346">
        <v>0.44141775955345891</v>
      </c>
      <c r="S70" s="347">
        <v>0.23203234915018525</v>
      </c>
      <c r="T70" s="349">
        <v>2.1110745204232246E-2</v>
      </c>
      <c r="U70" s="349">
        <v>0.22187236024678261</v>
      </c>
      <c r="V70" s="361">
        <v>9.2714110122357848E-2</v>
      </c>
    </row>
    <row r="71" spans="1:22" ht="16" hidden="1" customHeight="1" outlineLevel="1">
      <c r="A71" s="65">
        <v>62</v>
      </c>
      <c r="B71" s="117">
        <v>1</v>
      </c>
      <c r="C71" s="325">
        <v>8.1197052182615951E-5</v>
      </c>
      <c r="D71" s="326">
        <v>1.1670985073718028E-4</v>
      </c>
      <c r="E71" s="327">
        <v>1.058566501956227E-4</v>
      </c>
      <c r="F71" s="332">
        <v>0</v>
      </c>
      <c r="G71" s="326">
        <v>0</v>
      </c>
      <c r="H71" s="327">
        <v>0</v>
      </c>
      <c r="I71" s="332">
        <v>2.3403856955626272E-4</v>
      </c>
      <c r="J71" s="326">
        <v>1.471579000156615E-4</v>
      </c>
      <c r="K71" s="327">
        <v>2.0799843109754802E-4</v>
      </c>
      <c r="L71" s="336">
        <v>1.9032402077116473E-4</v>
      </c>
      <c r="M71" s="337">
        <v>1.1415525114155251E-4</v>
      </c>
      <c r="N71" s="345">
        <v>0.35925260527542141</v>
      </c>
      <c r="O71" s="346">
        <v>0.40203737989384192</v>
      </c>
      <c r="P71" s="347">
        <v>0.26012753200136862</v>
      </c>
      <c r="Q71" s="348">
        <v>0.10610079575596817</v>
      </c>
      <c r="R71" s="346">
        <v>0.46761827356707358</v>
      </c>
      <c r="S71" s="347">
        <v>0.27751444502372091</v>
      </c>
      <c r="T71" s="349">
        <v>2.0254904182439047E-2</v>
      </c>
      <c r="U71" s="349">
        <v>0.21410977545515472</v>
      </c>
      <c r="V71" s="361">
        <v>3.4079153883743593E-2</v>
      </c>
    </row>
    <row r="72" spans="1:22" ht="16" hidden="1" customHeight="1" outlineLevel="1">
      <c r="A72" s="65">
        <v>63</v>
      </c>
      <c r="B72" s="117">
        <v>1</v>
      </c>
      <c r="C72" s="325">
        <v>8.1184551674235903E-5</v>
      </c>
      <c r="D72" s="326">
        <v>1.169820376287879E-4</v>
      </c>
      <c r="E72" s="327">
        <v>1.0586962282432315E-4</v>
      </c>
      <c r="F72" s="332">
        <v>0</v>
      </c>
      <c r="G72" s="326">
        <v>0</v>
      </c>
      <c r="H72" s="327">
        <v>0</v>
      </c>
      <c r="I72" s="332">
        <v>2.1620705949483316E-4</v>
      </c>
      <c r="J72" s="326">
        <v>0</v>
      </c>
      <c r="K72" s="327">
        <v>2.1988405573169364E-4</v>
      </c>
      <c r="L72" s="336">
        <v>2.1382081345896285E-4</v>
      </c>
      <c r="M72" s="337">
        <v>1.1415525114155251E-4</v>
      </c>
      <c r="N72" s="345">
        <v>0.19777470393841814</v>
      </c>
      <c r="O72" s="346">
        <v>0.30734732872714066</v>
      </c>
      <c r="P72" s="347">
        <v>0.13581050769882236</v>
      </c>
      <c r="Q72" s="348">
        <v>0.10610079575596817</v>
      </c>
      <c r="R72" s="346">
        <v>0.49323164630952243</v>
      </c>
      <c r="S72" s="347">
        <v>0.30690040218727344</v>
      </c>
      <c r="T72" s="349">
        <v>4.0034341130548538E-2</v>
      </c>
      <c r="U72" s="349">
        <v>0.2325827620478895</v>
      </c>
      <c r="V72" s="361">
        <v>0</v>
      </c>
    </row>
    <row r="73" spans="1:22" ht="16" hidden="1" customHeight="1" outlineLevel="1">
      <c r="A73" s="65">
        <v>64</v>
      </c>
      <c r="B73" s="117">
        <v>1</v>
      </c>
      <c r="C73" s="325">
        <v>8.2909621830682827E-5</v>
      </c>
      <c r="D73" s="326">
        <v>1.2180363399440854E-4</v>
      </c>
      <c r="E73" s="327">
        <v>1.0999491875106433E-4</v>
      </c>
      <c r="F73" s="332">
        <v>0</v>
      </c>
      <c r="G73" s="326">
        <v>0</v>
      </c>
      <c r="H73" s="327">
        <v>0</v>
      </c>
      <c r="I73" s="332">
        <v>1.9391767191804623E-4</v>
      </c>
      <c r="J73" s="326">
        <v>0</v>
      </c>
      <c r="K73" s="327">
        <v>2.4959811731705767E-4</v>
      </c>
      <c r="L73" s="336">
        <v>2.2321953053408208E-4</v>
      </c>
      <c r="M73" s="337">
        <v>1.1415525114155251E-4</v>
      </c>
      <c r="N73" s="345">
        <v>8.7026585764809719E-2</v>
      </c>
      <c r="O73" s="346">
        <v>0.16961015806037893</v>
      </c>
      <c r="P73" s="347">
        <v>5.6825178818078283E-2</v>
      </c>
      <c r="Q73" s="348">
        <v>0.15915119363395228</v>
      </c>
      <c r="R73" s="346">
        <v>0.50718487576271576</v>
      </c>
      <c r="S73" s="347">
        <v>0.34873583938842179</v>
      </c>
      <c r="T73" s="349">
        <v>7.4838542683471967E-2</v>
      </c>
      <c r="U73" s="349">
        <v>0.28014087646748331</v>
      </c>
      <c r="V73" s="361">
        <v>0</v>
      </c>
    </row>
    <row r="74" spans="1:22" ht="16" hidden="1" customHeight="1" outlineLevel="1">
      <c r="A74" s="65">
        <v>65</v>
      </c>
      <c r="B74" s="117">
        <v>1</v>
      </c>
      <c r="C74" s="325">
        <v>8.8753609498356281E-5</v>
      </c>
      <c r="D74" s="326">
        <v>1.316606878547701E-4</v>
      </c>
      <c r="E74" s="327">
        <v>1.18401182148952E-4</v>
      </c>
      <c r="F74" s="332">
        <v>0</v>
      </c>
      <c r="G74" s="326">
        <v>0</v>
      </c>
      <c r="H74" s="327">
        <v>0</v>
      </c>
      <c r="I74" s="332">
        <v>1.8723085564501018E-4</v>
      </c>
      <c r="J74" s="326">
        <v>1.4633578884238967E-4</v>
      </c>
      <c r="K74" s="327">
        <v>2.6148374195120324E-4</v>
      </c>
      <c r="L74" s="336">
        <v>2.2321953053408208E-4</v>
      </c>
      <c r="M74" s="337">
        <v>1.1415525114155251E-4</v>
      </c>
      <c r="N74" s="345">
        <v>8.5740478586019426E-3</v>
      </c>
      <c r="O74" s="346">
        <v>2.9625589512638613E-2</v>
      </c>
      <c r="P74" s="347">
        <v>5.7842575608630237E-3</v>
      </c>
      <c r="Q74" s="348">
        <v>0.15915119363395228</v>
      </c>
      <c r="R74" s="346">
        <v>0.5125020571767408</v>
      </c>
      <c r="S74" s="347">
        <v>0.39263581401748487</v>
      </c>
      <c r="T74" s="349">
        <v>0.10755068840534536</v>
      </c>
      <c r="U74" s="349">
        <v>0.38960314808613511</v>
      </c>
      <c r="V74" s="361">
        <v>0</v>
      </c>
    </row>
    <row r="75" spans="1:22" ht="16" hidden="1" customHeight="1" outlineLevel="1">
      <c r="A75" s="65">
        <v>66</v>
      </c>
      <c r="B75" s="117">
        <v>1</v>
      </c>
      <c r="C75" s="325">
        <v>1.039542276884973E-4</v>
      </c>
      <c r="D75" s="326">
        <v>1.556520181578986E-4</v>
      </c>
      <c r="E75" s="327">
        <v>1.3176298971040928E-4</v>
      </c>
      <c r="F75" s="332">
        <v>0</v>
      </c>
      <c r="G75" s="326">
        <v>0</v>
      </c>
      <c r="H75" s="327">
        <v>0</v>
      </c>
      <c r="I75" s="332">
        <v>2.2066493701019058E-4</v>
      </c>
      <c r="J75" s="326">
        <v>2.3759012907556518E-4</v>
      </c>
      <c r="K75" s="327">
        <v>2.7336936658534881E-4</v>
      </c>
      <c r="L75" s="336">
        <v>1.644775488145868E-4</v>
      </c>
      <c r="M75" s="337">
        <v>1.1415525114155251E-4</v>
      </c>
      <c r="N75" s="345">
        <v>0</v>
      </c>
      <c r="O75" s="346">
        <v>0</v>
      </c>
      <c r="P75" s="347">
        <v>0</v>
      </c>
      <c r="Q75" s="348">
        <v>0.15030946065428824</v>
      </c>
      <c r="R75" s="346">
        <v>0.50750458806013365</v>
      </c>
      <c r="S75" s="347">
        <v>0.41580222053385701</v>
      </c>
      <c r="T75" s="349">
        <v>0.15595325286009404</v>
      </c>
      <c r="U75" s="349">
        <v>0.48874806017161065</v>
      </c>
      <c r="V75" s="361">
        <v>0</v>
      </c>
    </row>
    <row r="76" spans="1:22" ht="16" hidden="1" customHeight="1" outlineLevel="1">
      <c r="A76" s="65">
        <v>67</v>
      </c>
      <c r="B76" s="117">
        <v>1</v>
      </c>
      <c r="C76" s="325">
        <v>1.0786688681145301E-4</v>
      </c>
      <c r="D76" s="326">
        <v>1.6025975339439898E-4</v>
      </c>
      <c r="E76" s="327">
        <v>1.345391322523043E-4</v>
      </c>
      <c r="F76" s="332">
        <v>0</v>
      </c>
      <c r="G76" s="326">
        <v>0</v>
      </c>
      <c r="H76" s="327">
        <v>0</v>
      </c>
      <c r="I76" s="332">
        <v>2.5409901837537098E-4</v>
      </c>
      <c r="J76" s="326">
        <v>2.9596002237786666E-4</v>
      </c>
      <c r="K76" s="327">
        <v>2.7336936658534881E-4</v>
      </c>
      <c r="L76" s="336">
        <v>1.1748396343899057E-4</v>
      </c>
      <c r="M76" s="337">
        <v>1.1415525114155251E-4</v>
      </c>
      <c r="N76" s="345">
        <v>0</v>
      </c>
      <c r="O76" s="346">
        <v>0</v>
      </c>
      <c r="P76" s="347">
        <v>0</v>
      </c>
      <c r="Q76" s="348">
        <v>0.14146772767462423</v>
      </c>
      <c r="R76" s="346">
        <v>0.50062574927929993</v>
      </c>
      <c r="S76" s="347">
        <v>0.4029533202800929</v>
      </c>
      <c r="T76" s="349">
        <v>0.14939180502634622</v>
      </c>
      <c r="U76" s="349">
        <v>0.48914110243954118</v>
      </c>
      <c r="V76" s="361">
        <v>0</v>
      </c>
    </row>
    <row r="77" spans="1:22" ht="16" hidden="1" customHeight="1" outlineLevel="1">
      <c r="A77" s="65">
        <v>68</v>
      </c>
      <c r="B77" s="117">
        <v>1</v>
      </c>
      <c r="C77" s="325">
        <v>1.0604806284215571E-4</v>
      </c>
      <c r="D77" s="326">
        <v>1.6401204411441828E-4</v>
      </c>
      <c r="E77" s="327">
        <v>1.3608287506765713E-4</v>
      </c>
      <c r="F77" s="332">
        <v>0</v>
      </c>
      <c r="G77" s="326">
        <v>0</v>
      </c>
      <c r="H77" s="327">
        <v>0</v>
      </c>
      <c r="I77" s="332">
        <v>2.7415946719447918E-4</v>
      </c>
      <c r="J77" s="326">
        <v>3.1322435701657556E-4</v>
      </c>
      <c r="K77" s="327">
        <v>2.5256952347559405E-4</v>
      </c>
      <c r="L77" s="336">
        <v>8.811297257924293E-5</v>
      </c>
      <c r="M77" s="337">
        <v>1.1415525114155251E-4</v>
      </c>
      <c r="N77" s="345">
        <v>0</v>
      </c>
      <c r="O77" s="346">
        <v>0</v>
      </c>
      <c r="P77" s="347">
        <v>0</v>
      </c>
      <c r="Q77" s="348">
        <v>0.1149425287356322</v>
      </c>
      <c r="R77" s="346">
        <v>0.53238845583939709</v>
      </c>
      <c r="S77" s="347">
        <v>0.462384021468423</v>
      </c>
      <c r="T77" s="349">
        <v>0.18866539858196743</v>
      </c>
      <c r="U77" s="349">
        <v>0.44885426997666211</v>
      </c>
      <c r="V77" s="361">
        <v>0</v>
      </c>
    </row>
    <row r="78" spans="1:22" ht="16" hidden="1" customHeight="1" outlineLevel="1">
      <c r="A78" s="65">
        <v>69</v>
      </c>
      <c r="B78" s="117">
        <v>1</v>
      </c>
      <c r="C78" s="325">
        <v>9.8816518744296688E-5</v>
      </c>
      <c r="D78" s="326">
        <v>1.5530206358297454E-4</v>
      </c>
      <c r="E78" s="327">
        <v>1.2727446018005568E-4</v>
      </c>
      <c r="F78" s="332">
        <v>0</v>
      </c>
      <c r="G78" s="326">
        <v>0</v>
      </c>
      <c r="H78" s="327">
        <v>0</v>
      </c>
      <c r="I78" s="332">
        <v>2.9421991601358738E-4</v>
      </c>
      <c r="J78" s="326">
        <v>3.3583241428155155E-4</v>
      </c>
      <c r="K78" s="327">
        <v>2.4959811731705767E-4</v>
      </c>
      <c r="L78" s="336">
        <v>5.8741981719495287E-5</v>
      </c>
      <c r="M78" s="337">
        <v>1.1415525114155251E-4</v>
      </c>
      <c r="N78" s="345">
        <v>0</v>
      </c>
      <c r="O78" s="346">
        <v>0</v>
      </c>
      <c r="P78" s="347">
        <v>0</v>
      </c>
      <c r="Q78" s="348">
        <v>0.13262599469496023</v>
      </c>
      <c r="R78" s="346">
        <v>0.56207638595686604</v>
      </c>
      <c r="S78" s="347">
        <v>0.46029354567707215</v>
      </c>
      <c r="T78" s="349">
        <v>0.16584297133414883</v>
      </c>
      <c r="U78" s="349">
        <v>0.38871880298329142</v>
      </c>
      <c r="V78" s="361">
        <v>0</v>
      </c>
    </row>
    <row r="79" spans="1:22" ht="16" hidden="1" customHeight="1" outlineLevel="1">
      <c r="A79" s="65">
        <v>70</v>
      </c>
      <c r="B79" s="117">
        <v>1</v>
      </c>
      <c r="C79" s="325">
        <v>9.0678687788884007E-5</v>
      </c>
      <c r="D79" s="326">
        <v>1.4054564567367588E-4</v>
      </c>
      <c r="E79" s="327">
        <v>1.1805092117404002E-4</v>
      </c>
      <c r="F79" s="332">
        <v>0</v>
      </c>
      <c r="G79" s="326">
        <v>0</v>
      </c>
      <c r="H79" s="327">
        <v>0</v>
      </c>
      <c r="I79" s="332">
        <v>3.1650930359037433E-4</v>
      </c>
      <c r="J79" s="326">
        <v>3.707721391456052E-4</v>
      </c>
      <c r="K79" s="327">
        <v>2.4959811731705767E-4</v>
      </c>
      <c r="L79" s="336">
        <v>3.7594868300476983E-5</v>
      </c>
      <c r="M79" s="337">
        <v>1.1415525114155251E-4</v>
      </c>
      <c r="N79" s="345">
        <v>1.429007976433657E-4</v>
      </c>
      <c r="O79" s="346">
        <v>0</v>
      </c>
      <c r="P79" s="347">
        <v>0</v>
      </c>
      <c r="Q79" s="348">
        <v>0.10610079575596817</v>
      </c>
      <c r="R79" s="346">
        <v>0.57649736168550259</v>
      </c>
      <c r="S79" s="347">
        <v>0.47974585717398405</v>
      </c>
      <c r="T79" s="349">
        <v>8.8627092479029071E-2</v>
      </c>
      <c r="U79" s="349">
        <v>0.32376856820777183</v>
      </c>
      <c r="V79" s="361">
        <v>0</v>
      </c>
    </row>
    <row r="80" spans="1:22" ht="16" hidden="1" customHeight="1" outlineLevel="1">
      <c r="A80" s="65">
        <v>71</v>
      </c>
      <c r="B80" s="117">
        <v>1</v>
      </c>
      <c r="C80" s="325">
        <v>8.1759575059718215E-5</v>
      </c>
      <c r="D80" s="326">
        <v>1.2843332899713692E-4</v>
      </c>
      <c r="E80" s="327">
        <v>1.0750417404057909E-4</v>
      </c>
      <c r="F80" s="332">
        <v>0</v>
      </c>
      <c r="G80" s="326">
        <v>0</v>
      </c>
      <c r="H80" s="327">
        <v>0</v>
      </c>
      <c r="I80" s="332">
        <v>3.1873824234805303E-4</v>
      </c>
      <c r="J80" s="326">
        <v>3.5761836037325557E-4</v>
      </c>
      <c r="K80" s="327">
        <v>2.5554092963413043E-4</v>
      </c>
      <c r="L80" s="336">
        <v>2.3496792687798115E-5</v>
      </c>
      <c r="M80" s="337">
        <v>1.1415525114155251E-4</v>
      </c>
      <c r="N80" s="345">
        <v>1.429007976433657E-4</v>
      </c>
      <c r="O80" s="346">
        <v>0</v>
      </c>
      <c r="P80" s="347">
        <v>0</v>
      </c>
      <c r="Q80" s="348">
        <v>0.15030946065428824</v>
      </c>
      <c r="R80" s="346">
        <v>0.60368788638291737</v>
      </c>
      <c r="S80" s="347">
        <v>0.44700372722350268</v>
      </c>
      <c r="T80" s="349">
        <v>6.5424291443746771E-2</v>
      </c>
      <c r="U80" s="349">
        <v>0.24997488240381532</v>
      </c>
      <c r="V80" s="361">
        <v>0</v>
      </c>
    </row>
    <row r="81" spans="1:22" ht="16" hidden="1" customHeight="1" outlineLevel="1">
      <c r="A81" s="65">
        <v>72</v>
      </c>
      <c r="B81" s="117">
        <v>1</v>
      </c>
      <c r="C81" s="325">
        <v>7.3277980123854158E-5</v>
      </c>
      <c r="D81" s="326">
        <v>1.1793469174941456E-4</v>
      </c>
      <c r="E81" s="327">
        <v>9.6347713358197279E-5</v>
      </c>
      <c r="F81" s="332">
        <v>0</v>
      </c>
      <c r="G81" s="326">
        <v>0</v>
      </c>
      <c r="H81" s="327">
        <v>0</v>
      </c>
      <c r="I81" s="332">
        <v>3.4102762992483998E-4</v>
      </c>
      <c r="J81" s="326">
        <v>3.3089974724192042E-4</v>
      </c>
      <c r="K81" s="327">
        <v>2.5256952347559405E-4</v>
      </c>
      <c r="L81" s="336">
        <v>9.3987170751192458E-6</v>
      </c>
      <c r="M81" s="337">
        <v>1.1415525114155251E-4</v>
      </c>
      <c r="N81" s="345">
        <v>1.429007976433657E-4</v>
      </c>
      <c r="O81" s="346">
        <v>0</v>
      </c>
      <c r="P81" s="347">
        <v>0</v>
      </c>
      <c r="Q81" s="348">
        <v>0.13262599469496023</v>
      </c>
      <c r="R81" s="346">
        <v>0.66204071500003303</v>
      </c>
      <c r="S81" s="347">
        <v>0.4394510432336714</v>
      </c>
      <c r="T81" s="349">
        <v>3.4899294999789339E-2</v>
      </c>
      <c r="U81" s="349">
        <v>0.20742805690033575</v>
      </c>
      <c r="V81" s="361">
        <v>0</v>
      </c>
    </row>
    <row r="82" spans="1:22" ht="16" hidden="1" customHeight="1" outlineLevel="1">
      <c r="A82" s="65">
        <v>73</v>
      </c>
      <c r="B82" s="117">
        <v>1</v>
      </c>
      <c r="C82" s="325">
        <v>6.6415201023206619E-5</v>
      </c>
      <c r="D82" s="326">
        <v>1.0308106423597033E-4</v>
      </c>
      <c r="E82" s="327">
        <v>8.600852828394344E-5</v>
      </c>
      <c r="F82" s="332">
        <v>0</v>
      </c>
      <c r="G82" s="326">
        <v>0</v>
      </c>
      <c r="H82" s="327">
        <v>0</v>
      </c>
      <c r="I82" s="332">
        <v>3.5885913998626954E-4</v>
      </c>
      <c r="J82" s="326">
        <v>3.2761130254883305E-4</v>
      </c>
      <c r="K82" s="327">
        <v>2.5256952347559405E-4</v>
      </c>
      <c r="L82" s="336">
        <v>5.8741981719495289E-6</v>
      </c>
      <c r="M82" s="337">
        <v>1.1415525114155251E-4</v>
      </c>
      <c r="N82" s="345">
        <v>1.429007976433657E-4</v>
      </c>
      <c r="O82" s="346">
        <v>0</v>
      </c>
      <c r="P82" s="347">
        <v>0</v>
      </c>
      <c r="Q82" s="348">
        <v>0.13262599469496023</v>
      </c>
      <c r="R82" s="346">
        <v>0.68159113232575408</v>
      </c>
      <c r="S82" s="347">
        <v>0.46135175275446549</v>
      </c>
      <c r="T82" s="349">
        <v>1.0079905367786569E-2</v>
      </c>
      <c r="U82" s="349">
        <v>0.17126816825072724</v>
      </c>
      <c r="V82" s="361">
        <v>0</v>
      </c>
    </row>
    <row r="83" spans="1:22" ht="16" hidden="1" customHeight="1" outlineLevel="1">
      <c r="A83" s="65">
        <v>74</v>
      </c>
      <c r="B83" s="117">
        <v>1</v>
      </c>
      <c r="C83" s="325">
        <v>6.0839974285704229E-5</v>
      </c>
      <c r="D83" s="326">
        <v>9.47599221211089E-5</v>
      </c>
      <c r="E83" s="327">
        <v>7.7757936430461081E-5</v>
      </c>
      <c r="F83" s="332">
        <v>0</v>
      </c>
      <c r="G83" s="326">
        <v>0</v>
      </c>
      <c r="H83" s="327">
        <v>0</v>
      </c>
      <c r="I83" s="332">
        <v>3.6108807874394818E-4</v>
      </c>
      <c r="J83" s="326">
        <v>3.2514496902901743E-4</v>
      </c>
      <c r="K83" s="327">
        <v>2.8228358506095805E-4</v>
      </c>
      <c r="L83" s="336">
        <v>2.3496792687798115E-6</v>
      </c>
      <c r="M83" s="337">
        <v>1.1415525114155251E-4</v>
      </c>
      <c r="N83" s="345">
        <v>1.429007976433657E-4</v>
      </c>
      <c r="O83" s="346">
        <v>0</v>
      </c>
      <c r="P83" s="347">
        <v>0</v>
      </c>
      <c r="Q83" s="348">
        <v>0.15030946065428824</v>
      </c>
      <c r="R83" s="346">
        <v>0.69605933219825744</v>
      </c>
      <c r="S83" s="347">
        <v>0.46850501652812843</v>
      </c>
      <c r="T83" s="349">
        <v>8.2731298773342579E-3</v>
      </c>
      <c r="U83" s="349">
        <v>0.16301428062418619</v>
      </c>
      <c r="V83" s="361">
        <v>0</v>
      </c>
    </row>
    <row r="84" spans="1:22" ht="16" hidden="1" customHeight="1" outlineLevel="1">
      <c r="A84" s="65">
        <v>75</v>
      </c>
      <c r="B84" s="117">
        <v>1</v>
      </c>
      <c r="C84" s="325">
        <v>5.7927355833152538E-5</v>
      </c>
      <c r="D84" s="326">
        <v>8.8946787793203364E-5</v>
      </c>
      <c r="E84" s="327">
        <v>7.2724556494688835E-5</v>
      </c>
      <c r="F84" s="332">
        <v>0</v>
      </c>
      <c r="G84" s="326">
        <v>0</v>
      </c>
      <c r="H84" s="327">
        <v>0</v>
      </c>
      <c r="I84" s="332">
        <v>3.7000383377466296E-4</v>
      </c>
      <c r="J84" s="326">
        <v>3.4364247042763409E-4</v>
      </c>
      <c r="K84" s="327">
        <v>2.7634077274388524E-4</v>
      </c>
      <c r="L84" s="336">
        <v>1.1748396343899057E-6</v>
      </c>
      <c r="M84" s="337">
        <v>1.1415525114155251E-4</v>
      </c>
      <c r="N84" s="345">
        <v>1.429007976433657E-4</v>
      </c>
      <c r="O84" s="346">
        <v>0</v>
      </c>
      <c r="P84" s="347">
        <v>0</v>
      </c>
      <c r="Q84" s="348">
        <v>0.1149425287356322</v>
      </c>
      <c r="R84" s="346">
        <v>0.68476737469774618</v>
      </c>
      <c r="S84" s="347">
        <v>0.45295873034866041</v>
      </c>
      <c r="T84" s="349">
        <v>8.2731298773342579E-3</v>
      </c>
      <c r="U84" s="349">
        <v>0.15456387186367984</v>
      </c>
      <c r="V84" s="361">
        <v>0</v>
      </c>
    </row>
    <row r="85" spans="1:22" ht="16" hidden="1" customHeight="1" outlineLevel="1">
      <c r="A85" s="65">
        <v>76</v>
      </c>
      <c r="B85" s="117">
        <v>1</v>
      </c>
      <c r="C85" s="325">
        <v>5.68210608415181E-5</v>
      </c>
      <c r="D85" s="326">
        <v>8.5369474360646116E-5</v>
      </c>
      <c r="E85" s="327">
        <v>6.9909496066692496E-5</v>
      </c>
      <c r="F85" s="332">
        <v>0</v>
      </c>
      <c r="G85" s="326">
        <v>0</v>
      </c>
      <c r="H85" s="327">
        <v>0</v>
      </c>
      <c r="I85" s="332">
        <v>3.8337746632073508E-4</v>
      </c>
      <c r="J85" s="326">
        <v>3.448756371875419E-4</v>
      </c>
      <c r="K85" s="327">
        <v>2.7336936658534881E-4</v>
      </c>
      <c r="L85" s="336">
        <v>1.409807561267887E-5</v>
      </c>
      <c r="M85" s="337">
        <v>1.1415525114155251E-4</v>
      </c>
      <c r="N85" s="345">
        <v>1.429007976433657E-4</v>
      </c>
      <c r="O85" s="346">
        <v>0</v>
      </c>
      <c r="P85" s="347">
        <v>0</v>
      </c>
      <c r="Q85" s="348">
        <v>0.10610079575596817</v>
      </c>
      <c r="R85" s="346">
        <v>0.65158601892147572</v>
      </c>
      <c r="S85" s="347">
        <v>0.4565483314172098</v>
      </c>
      <c r="T85" s="349">
        <v>8.2731298773342579E-3</v>
      </c>
      <c r="U85" s="349">
        <v>0.14660476593808666</v>
      </c>
      <c r="V85" s="361">
        <v>0</v>
      </c>
    </row>
    <row r="86" spans="1:22" ht="16" hidden="1" customHeight="1" outlineLevel="1">
      <c r="A86" s="65">
        <v>77</v>
      </c>
      <c r="B86" s="117">
        <v>1</v>
      </c>
      <c r="C86" s="325">
        <v>5.6758558299617848E-5</v>
      </c>
      <c r="D86" s="326">
        <v>8.4552913685823262E-5</v>
      </c>
      <c r="E86" s="327">
        <v>6.8703041597551205E-5</v>
      </c>
      <c r="F86" s="332">
        <v>0</v>
      </c>
      <c r="G86" s="326">
        <v>0</v>
      </c>
      <c r="H86" s="327">
        <v>0</v>
      </c>
      <c r="I86" s="332">
        <v>3.7223277253234166E-4</v>
      </c>
      <c r="J86" s="326">
        <v>3.3583241428155155E-4</v>
      </c>
      <c r="K86" s="327">
        <v>2.9119780353656729E-4</v>
      </c>
      <c r="L86" s="336">
        <v>3.7594868300476983E-5</v>
      </c>
      <c r="M86" s="337">
        <v>1.1415525114155251E-4</v>
      </c>
      <c r="N86" s="345">
        <v>1.429007976433657E-4</v>
      </c>
      <c r="O86" s="346">
        <v>0</v>
      </c>
      <c r="P86" s="347">
        <v>0</v>
      </c>
      <c r="Q86" s="348">
        <v>0.14146772767462423</v>
      </c>
      <c r="R86" s="346">
        <v>0.64839500425698682</v>
      </c>
      <c r="S86" s="347">
        <v>0.46425144772138777</v>
      </c>
      <c r="T86" s="349">
        <v>8.2731298773342579E-3</v>
      </c>
      <c r="U86" s="349">
        <v>0.14444303346446877</v>
      </c>
      <c r="V86" s="361">
        <v>0</v>
      </c>
    </row>
    <row r="87" spans="1:22" ht="16" hidden="1" customHeight="1" outlineLevel="1">
      <c r="A87" s="65">
        <v>78</v>
      </c>
      <c r="B87" s="117">
        <v>1</v>
      </c>
      <c r="C87" s="325">
        <v>5.8321121847124119E-5</v>
      </c>
      <c r="D87" s="326">
        <v>8.5874964302203122E-5</v>
      </c>
      <c r="E87" s="327">
        <v>6.9714906636185835E-5</v>
      </c>
      <c r="F87" s="332">
        <v>0</v>
      </c>
      <c r="G87" s="326">
        <v>0</v>
      </c>
      <c r="H87" s="327">
        <v>0</v>
      </c>
      <c r="I87" s="332">
        <v>3.5885913998626954E-4</v>
      </c>
      <c r="J87" s="326">
        <v>3.3583241428155155E-4</v>
      </c>
      <c r="K87" s="327">
        <v>3.0902624048778567E-4</v>
      </c>
      <c r="L87" s="336">
        <v>9.3987170751192462E-5</v>
      </c>
      <c r="M87" s="337">
        <v>1.1415525114155251E-4</v>
      </c>
      <c r="N87" s="345">
        <v>0</v>
      </c>
      <c r="O87" s="346">
        <v>0</v>
      </c>
      <c r="P87" s="347">
        <v>0</v>
      </c>
      <c r="Q87" s="348">
        <v>4.4208664898320073E-2</v>
      </c>
      <c r="R87" s="346">
        <v>0.64019656430285621</v>
      </c>
      <c r="S87" s="347">
        <v>0.39830033125718389</v>
      </c>
      <c r="T87" s="349">
        <v>8.2731298773342579E-3</v>
      </c>
      <c r="U87" s="349">
        <v>0.14896301954566984</v>
      </c>
      <c r="V87" s="361">
        <v>0</v>
      </c>
    </row>
    <row r="88" spans="1:22" ht="16" hidden="1" customHeight="1" outlineLevel="1">
      <c r="A88" s="65">
        <v>79</v>
      </c>
      <c r="B88" s="117">
        <v>1</v>
      </c>
      <c r="C88" s="325">
        <v>6.2633797238241428E-5</v>
      </c>
      <c r="D88" s="326">
        <v>8.873292666408309E-5</v>
      </c>
      <c r="E88" s="327">
        <v>7.3995874107332345E-5</v>
      </c>
      <c r="F88" s="332">
        <v>0</v>
      </c>
      <c r="G88" s="326">
        <v>0</v>
      </c>
      <c r="H88" s="327">
        <v>0</v>
      </c>
      <c r="I88" s="332">
        <v>3.9229322135144991E-4</v>
      </c>
      <c r="J88" s="326">
        <v>3.4117613690781858E-4</v>
      </c>
      <c r="K88" s="327">
        <v>3.1496905280485843E-4</v>
      </c>
      <c r="L88" s="336">
        <v>1.8210014333043539E-4</v>
      </c>
      <c r="M88" s="337">
        <v>1.1415525114155251E-4</v>
      </c>
      <c r="N88" s="345">
        <v>0</v>
      </c>
      <c r="O88" s="346">
        <v>0</v>
      </c>
      <c r="P88" s="347">
        <v>0</v>
      </c>
      <c r="Q88" s="348">
        <v>7.9575596816976138E-2</v>
      </c>
      <c r="R88" s="346">
        <v>0.59472842884985255</v>
      </c>
      <c r="S88" s="347">
        <v>0.38362032185712563</v>
      </c>
      <c r="T88" s="349">
        <v>1.0270092261518388E-2</v>
      </c>
      <c r="U88" s="349">
        <v>0.15456387186367984</v>
      </c>
      <c r="V88" s="361">
        <v>0</v>
      </c>
    </row>
    <row r="89" spans="1:22" ht="16" hidden="1" customHeight="1" outlineLevel="1">
      <c r="A89" s="65">
        <v>80</v>
      </c>
      <c r="B89" s="117">
        <v>1</v>
      </c>
      <c r="C89" s="325">
        <v>6.8146521433843567E-5</v>
      </c>
      <c r="D89" s="326">
        <v>9.1221492530209881E-5</v>
      </c>
      <c r="E89" s="327">
        <v>7.7900635346165974E-5</v>
      </c>
      <c r="F89" s="332">
        <v>0</v>
      </c>
      <c r="G89" s="326">
        <v>0</v>
      </c>
      <c r="H89" s="327">
        <v>0</v>
      </c>
      <c r="I89" s="332">
        <v>3.9229322135144991E-4</v>
      </c>
      <c r="J89" s="326">
        <v>3.5432991568016815E-4</v>
      </c>
      <c r="K89" s="327">
        <v>3.2982608359754043E-4</v>
      </c>
      <c r="L89" s="336">
        <v>1.5860335064263727E-4</v>
      </c>
      <c r="M89" s="337">
        <v>1.1415525114155251E-4</v>
      </c>
      <c r="N89" s="345">
        <v>0</v>
      </c>
      <c r="O89" s="346">
        <v>7.7600209067396203E-3</v>
      </c>
      <c r="P89" s="347">
        <v>1.0754199329603505E-3</v>
      </c>
      <c r="Q89" s="348">
        <v>7.9575596816976138E-2</v>
      </c>
      <c r="R89" s="346">
        <v>0.55034192583186503</v>
      </c>
      <c r="S89" s="347">
        <v>0.35892367082315269</v>
      </c>
      <c r="T89" s="349">
        <v>3.4899294999789339E-2</v>
      </c>
      <c r="U89" s="349">
        <v>0.19681591566621151</v>
      </c>
      <c r="V89" s="361">
        <v>0</v>
      </c>
    </row>
    <row r="90" spans="1:22" ht="16" hidden="1" customHeight="1" outlineLevel="1">
      <c r="A90" s="65">
        <v>81</v>
      </c>
      <c r="B90" s="117">
        <v>1</v>
      </c>
      <c r="C90" s="325">
        <v>7.0521618026053102E-5</v>
      </c>
      <c r="D90" s="326">
        <v>1.0315883191928679E-4</v>
      </c>
      <c r="E90" s="327">
        <v>8.3803181404867972E-5</v>
      </c>
      <c r="F90" s="332">
        <v>0</v>
      </c>
      <c r="G90" s="326">
        <v>0</v>
      </c>
      <c r="H90" s="327">
        <v>0</v>
      </c>
      <c r="I90" s="332">
        <v>4.0343791513984339E-4</v>
      </c>
      <c r="J90" s="326">
        <v>3.3542135869491559E-4</v>
      </c>
      <c r="K90" s="327">
        <v>2.9119780353656729E-4</v>
      </c>
      <c r="L90" s="336">
        <v>1.4685495429873823E-4</v>
      </c>
      <c r="M90" s="337">
        <v>1.1415525114155251E-4</v>
      </c>
      <c r="N90" s="345">
        <v>2.5436341980519098E-2</v>
      </c>
      <c r="O90" s="346">
        <v>9.5919838708920374E-2</v>
      </c>
      <c r="P90" s="347">
        <v>5.3842018677791044E-2</v>
      </c>
      <c r="Q90" s="348">
        <v>2.6525198938992044E-2</v>
      </c>
      <c r="R90" s="346">
        <v>0.50981875185589376</v>
      </c>
      <c r="S90" s="347">
        <v>0.27935075203628368</v>
      </c>
      <c r="T90" s="349">
        <v>7.8547187111242492E-2</v>
      </c>
      <c r="U90" s="349">
        <v>0.25577225585579061</v>
      </c>
      <c r="V90" s="361">
        <v>0</v>
      </c>
    </row>
    <row r="91" spans="1:22" ht="16" hidden="1" customHeight="1" outlineLevel="1">
      <c r="A91" s="65">
        <v>82</v>
      </c>
      <c r="B91" s="117">
        <v>1</v>
      </c>
      <c r="C91" s="325">
        <v>7.699063111272906E-5</v>
      </c>
      <c r="D91" s="326">
        <v>1.1628212847893975E-4</v>
      </c>
      <c r="E91" s="327">
        <v>9.1807293313041888E-5</v>
      </c>
      <c r="F91" s="332">
        <v>0</v>
      </c>
      <c r="G91" s="326">
        <v>0</v>
      </c>
      <c r="H91" s="327">
        <v>0</v>
      </c>
      <c r="I91" s="332">
        <v>4.0120897638216464E-4</v>
      </c>
      <c r="J91" s="326">
        <v>2.7129668717971111E-4</v>
      </c>
      <c r="K91" s="327">
        <v>2.7336936658534881E-4</v>
      </c>
      <c r="L91" s="336">
        <v>1.644775488145868E-4</v>
      </c>
      <c r="M91" s="337">
        <v>1.1415525114155251E-4</v>
      </c>
      <c r="N91" s="345">
        <v>0.13432674978476378</v>
      </c>
      <c r="O91" s="346">
        <v>0.23634591930093049</v>
      </c>
      <c r="P91" s="347">
        <v>0.15348091381585394</v>
      </c>
      <c r="Q91" s="348">
        <v>4.4208664898320073E-2</v>
      </c>
      <c r="R91" s="346">
        <v>0.48541447541632149</v>
      </c>
      <c r="S91" s="347">
        <v>0.19342340990808862</v>
      </c>
      <c r="T91" s="349">
        <v>7.7976626430047019E-2</v>
      </c>
      <c r="U91" s="349">
        <v>0.27286959451076853</v>
      </c>
      <c r="V91" s="361">
        <v>1.3581884215058912E-2</v>
      </c>
    </row>
    <row r="92" spans="1:22" ht="16" hidden="1" customHeight="1" outlineLevel="1">
      <c r="A92" s="65">
        <v>83</v>
      </c>
      <c r="B92" s="117">
        <v>1</v>
      </c>
      <c r="C92" s="325">
        <v>8.2222093869780072E-5</v>
      </c>
      <c r="D92" s="326">
        <v>1.1727366644122463E-4</v>
      </c>
      <c r="E92" s="327">
        <v>9.9526007389806048E-5</v>
      </c>
      <c r="F92" s="332">
        <v>0</v>
      </c>
      <c r="G92" s="326">
        <v>0</v>
      </c>
      <c r="H92" s="327">
        <v>0</v>
      </c>
      <c r="I92" s="332">
        <v>3.7223277253234166E-4</v>
      </c>
      <c r="J92" s="326">
        <v>1.9155190337234151E-4</v>
      </c>
      <c r="K92" s="327">
        <v>2.5256952347559405E-4</v>
      </c>
      <c r="L92" s="336">
        <v>1.8797434150238492E-4</v>
      </c>
      <c r="M92" s="337">
        <v>1.1415525114155251E-4</v>
      </c>
      <c r="N92" s="345">
        <v>0.3129527468389709</v>
      </c>
      <c r="O92" s="346">
        <v>0.26365532513950518</v>
      </c>
      <c r="P92" s="347">
        <v>0.32057514752429561</v>
      </c>
      <c r="Q92" s="348">
        <v>5.3050397877984087E-2</v>
      </c>
      <c r="R92" s="346">
        <v>0.47623881486388675</v>
      </c>
      <c r="S92" s="347">
        <v>0.14933150498104183</v>
      </c>
      <c r="T92" s="349">
        <v>7.4553262342874238E-2</v>
      </c>
      <c r="U92" s="349">
        <v>0.24663402312640584</v>
      </c>
      <c r="V92" s="361">
        <v>4.9027624537529638E-2</v>
      </c>
    </row>
    <row r="93" spans="1:22" ht="16" hidden="1" customHeight="1" outlineLevel="1">
      <c r="A93" s="65">
        <v>84</v>
      </c>
      <c r="B93" s="117">
        <v>1</v>
      </c>
      <c r="C93" s="325">
        <v>8.6134752992735776E-5</v>
      </c>
      <c r="D93" s="326">
        <v>1.1517393899168016E-4</v>
      </c>
      <c r="E93" s="327">
        <v>1.0423507160806721E-4</v>
      </c>
      <c r="F93" s="332">
        <v>0</v>
      </c>
      <c r="G93" s="326">
        <v>0</v>
      </c>
      <c r="H93" s="327">
        <v>0</v>
      </c>
      <c r="I93" s="332">
        <v>3.1428036483269564E-4</v>
      </c>
      <c r="J93" s="326">
        <v>1.5784534526819556E-4</v>
      </c>
      <c r="K93" s="327">
        <v>2.4662671115852124E-4</v>
      </c>
      <c r="L93" s="336">
        <v>2.0677177565262342E-4</v>
      </c>
      <c r="M93" s="337">
        <v>1.1415525114155251E-4</v>
      </c>
      <c r="N93" s="345">
        <v>0.47800316811705834</v>
      </c>
      <c r="O93" s="346">
        <v>0.25481065247945406</v>
      </c>
      <c r="P93" s="347">
        <v>0.45203546558902469</v>
      </c>
      <c r="Q93" s="348">
        <v>7.9575596816976138E-2</v>
      </c>
      <c r="R93" s="346">
        <v>0.48482858334870516</v>
      </c>
      <c r="S93" s="347">
        <v>0.10789548799606197</v>
      </c>
      <c r="T93" s="349">
        <v>8.0734336389158459E-2</v>
      </c>
      <c r="U93" s="349">
        <v>0.22452539555531367</v>
      </c>
      <c r="V93" s="361">
        <v>8.6133118445359841E-2</v>
      </c>
    </row>
    <row r="94" spans="1:22" ht="16" hidden="1" customHeight="1" outlineLevel="1">
      <c r="A94" s="65">
        <v>85</v>
      </c>
      <c r="B94" s="117">
        <v>1</v>
      </c>
      <c r="C94" s="325">
        <v>8.4159672668687846E-5</v>
      </c>
      <c r="D94" s="326">
        <v>1.1707924723293348E-4</v>
      </c>
      <c r="E94" s="327">
        <v>1.0169243638278019E-4</v>
      </c>
      <c r="F94" s="332">
        <v>0</v>
      </c>
      <c r="G94" s="326">
        <v>0</v>
      </c>
      <c r="H94" s="327">
        <v>0</v>
      </c>
      <c r="I94" s="332">
        <v>2.6747265092144309E-4</v>
      </c>
      <c r="J94" s="326">
        <v>0</v>
      </c>
      <c r="K94" s="327">
        <v>2.5851233579266681E-4</v>
      </c>
      <c r="L94" s="336">
        <v>1.8797434150238492E-4</v>
      </c>
      <c r="M94" s="337">
        <v>1.1415525114155251E-4</v>
      </c>
      <c r="N94" s="345">
        <v>0.51044164918210233</v>
      </c>
      <c r="O94" s="346">
        <v>0.28992012760884595</v>
      </c>
      <c r="P94" s="347">
        <v>0.42856879892296734</v>
      </c>
      <c r="Q94" s="348">
        <v>9.7259062776304167E-2</v>
      </c>
      <c r="R94" s="346">
        <v>0.50389137872987155</v>
      </c>
      <c r="S94" s="347">
        <v>8.394580066755411E-2</v>
      </c>
      <c r="T94" s="349">
        <v>3.185630470008019E-2</v>
      </c>
      <c r="U94" s="349">
        <v>0.20163068344836046</v>
      </c>
      <c r="V94" s="361">
        <v>9.5202977044285764E-2</v>
      </c>
    </row>
    <row r="95" spans="1:22" ht="16" hidden="1" customHeight="1" outlineLevel="1">
      <c r="A95" s="65">
        <v>86</v>
      </c>
      <c r="B95" s="117">
        <v>1</v>
      </c>
      <c r="C95" s="325">
        <v>7.9140718554097697E-5</v>
      </c>
      <c r="D95" s="326">
        <v>1.1210211550067991E-4</v>
      </c>
      <c r="E95" s="327">
        <v>9.846225183636965E-5</v>
      </c>
      <c r="F95" s="332">
        <v>0</v>
      </c>
      <c r="G95" s="326">
        <v>0</v>
      </c>
      <c r="H95" s="327">
        <v>0</v>
      </c>
      <c r="I95" s="332">
        <v>2.429543245869775E-4</v>
      </c>
      <c r="J95" s="326">
        <v>0</v>
      </c>
      <c r="K95" s="327">
        <v>2.3771249268291205E-4</v>
      </c>
      <c r="L95" s="336">
        <v>1.9032402077116473E-4</v>
      </c>
      <c r="M95" s="337">
        <v>1.1415525114155251E-4</v>
      </c>
      <c r="N95" s="345">
        <v>0.45742545325641365</v>
      </c>
      <c r="O95" s="346">
        <v>0.29083926333770294</v>
      </c>
      <c r="P95" s="347">
        <v>0.4220567623339932</v>
      </c>
      <c r="Q95" s="348">
        <v>7.0733863837312116E-2</v>
      </c>
      <c r="R95" s="346">
        <v>0.50682939137072069</v>
      </c>
      <c r="S95" s="347">
        <v>0.10550414757601781</v>
      </c>
      <c r="T95" s="349">
        <v>1.6831540095266249E-2</v>
      </c>
      <c r="U95" s="349">
        <v>0.19268897185294098</v>
      </c>
      <c r="V95" s="361">
        <v>4.1023550669588238E-2</v>
      </c>
    </row>
    <row r="96" spans="1:22" ht="16" hidden="1" customHeight="1" outlineLevel="1">
      <c r="A96" s="65">
        <v>87</v>
      </c>
      <c r="B96" s="117">
        <v>1</v>
      </c>
      <c r="C96" s="325">
        <v>7.4740539604320027E-5</v>
      </c>
      <c r="D96" s="326">
        <v>1.1328807267125595E-4</v>
      </c>
      <c r="E96" s="327">
        <v>9.4233174880024907E-5</v>
      </c>
      <c r="F96" s="332">
        <v>0</v>
      </c>
      <c r="G96" s="326">
        <v>0</v>
      </c>
      <c r="H96" s="327">
        <v>0</v>
      </c>
      <c r="I96" s="332">
        <v>2.1620705949483316E-4</v>
      </c>
      <c r="J96" s="326">
        <v>0</v>
      </c>
      <c r="K96" s="327">
        <v>2.4959811731705767E-4</v>
      </c>
      <c r="L96" s="336">
        <v>2.1382081345896285E-4</v>
      </c>
      <c r="M96" s="337">
        <v>1.1415525114155251E-4</v>
      </c>
      <c r="N96" s="345">
        <v>0.2662241860095903</v>
      </c>
      <c r="O96" s="346">
        <v>0.26484988975001006</v>
      </c>
      <c r="P96" s="347">
        <v>0.2879739239211912</v>
      </c>
      <c r="Q96" s="348">
        <v>7.0733863837312116E-2</v>
      </c>
      <c r="R96" s="346">
        <v>0.51355307073232215</v>
      </c>
      <c r="S96" s="347">
        <v>0.12651264195396636</v>
      </c>
      <c r="T96" s="349">
        <v>2.0445091076170867E-2</v>
      </c>
      <c r="U96" s="349">
        <v>0.21008109220886684</v>
      </c>
      <c r="V96" s="361">
        <v>2.2443319295676573E-2</v>
      </c>
    </row>
    <row r="97" spans="1:22" ht="16" hidden="1" customHeight="1" outlineLevel="1">
      <c r="A97" s="65">
        <v>88</v>
      </c>
      <c r="B97" s="117">
        <v>1</v>
      </c>
      <c r="C97" s="325">
        <v>7.4553031978619286E-5</v>
      </c>
      <c r="D97" s="326">
        <v>1.0868033743475559E-4</v>
      </c>
      <c r="E97" s="327">
        <v>9.5348820948263101E-5</v>
      </c>
      <c r="F97" s="332">
        <v>0</v>
      </c>
      <c r="G97" s="326">
        <v>0</v>
      </c>
      <c r="H97" s="327">
        <v>0</v>
      </c>
      <c r="I97" s="332">
        <v>1.8723085564501018E-4</v>
      </c>
      <c r="J97" s="326">
        <v>0</v>
      </c>
      <c r="K97" s="327">
        <v>2.5554092963413043E-4</v>
      </c>
      <c r="L97" s="336">
        <v>2.2321953053408208E-4</v>
      </c>
      <c r="M97" s="337">
        <v>1.1415525114155251E-4</v>
      </c>
      <c r="N97" s="345">
        <v>0.10817590381602785</v>
      </c>
      <c r="O97" s="346">
        <v>0.12336801840749786</v>
      </c>
      <c r="P97" s="347">
        <v>0.13810391567275793</v>
      </c>
      <c r="Q97" s="348">
        <v>7.9575596816976138E-2</v>
      </c>
      <c r="R97" s="346">
        <v>0.49272958772174424</v>
      </c>
      <c r="S97" s="347">
        <v>0.15072687680449695</v>
      </c>
      <c r="T97" s="349">
        <v>6.6375225912405883E-2</v>
      </c>
      <c r="U97" s="349">
        <v>0.25685312209259953</v>
      </c>
      <c r="V97" s="361">
        <v>0</v>
      </c>
    </row>
    <row r="98" spans="1:22" ht="16" hidden="1" customHeight="1" outlineLevel="1">
      <c r="A98" s="65">
        <v>89</v>
      </c>
      <c r="B98" s="117">
        <v>1</v>
      </c>
      <c r="C98" s="325">
        <v>7.8884458132306667E-5</v>
      </c>
      <c r="D98" s="326">
        <v>1.0920526929714171E-4</v>
      </c>
      <c r="E98" s="327">
        <v>9.8436306578968759E-5</v>
      </c>
      <c r="F98" s="332">
        <v>0</v>
      </c>
      <c r="G98" s="326">
        <v>0</v>
      </c>
      <c r="H98" s="327">
        <v>0</v>
      </c>
      <c r="I98" s="332">
        <v>1.7608616185661673E-4</v>
      </c>
      <c r="J98" s="326">
        <v>2.1909262767694855E-4</v>
      </c>
      <c r="K98" s="327">
        <v>2.2879827420730281E-4</v>
      </c>
      <c r="L98" s="336">
        <v>2.2321953053408208E-4</v>
      </c>
      <c r="M98" s="337">
        <v>1.1415525114155251E-4</v>
      </c>
      <c r="N98" s="345">
        <v>1.3146873383189645E-2</v>
      </c>
      <c r="O98" s="346">
        <v>2.7450378264400756E-2</v>
      </c>
      <c r="P98" s="347">
        <v>1.6846577084752533E-2</v>
      </c>
      <c r="Q98" s="348">
        <v>0.10610079575596817</v>
      </c>
      <c r="R98" s="346">
        <v>0.44263349829864429</v>
      </c>
      <c r="S98" s="347">
        <v>0.15922883354101183</v>
      </c>
      <c r="T98" s="349">
        <v>8.1304897070353918E-2</v>
      </c>
      <c r="U98" s="349">
        <v>0.37456928133779249</v>
      </c>
      <c r="V98" s="361">
        <v>0</v>
      </c>
    </row>
    <row r="99" spans="1:22" ht="16" hidden="1" customHeight="1" outlineLevel="1">
      <c r="A99" s="65">
        <v>90</v>
      </c>
      <c r="B99" s="117">
        <v>1</v>
      </c>
      <c r="C99" s="325">
        <v>9.2941279805673101E-5</v>
      </c>
      <c r="D99" s="326">
        <v>1.2343675534405425E-4</v>
      </c>
      <c r="E99" s="327">
        <v>1.1460020193972192E-4</v>
      </c>
      <c r="F99" s="332">
        <v>0</v>
      </c>
      <c r="G99" s="326">
        <v>0</v>
      </c>
      <c r="H99" s="327">
        <v>0</v>
      </c>
      <c r="I99" s="332">
        <v>2.0729130446411843E-4</v>
      </c>
      <c r="J99" s="326">
        <v>2.4540018522164786E-4</v>
      </c>
      <c r="K99" s="327">
        <v>2.2879827420730281E-4</v>
      </c>
      <c r="L99" s="336">
        <v>1.644775488145868E-4</v>
      </c>
      <c r="M99" s="337">
        <v>1.1415525114155251E-4</v>
      </c>
      <c r="N99" s="345">
        <v>0</v>
      </c>
      <c r="O99" s="346">
        <v>0</v>
      </c>
      <c r="P99" s="347">
        <v>0</v>
      </c>
      <c r="Q99" s="348">
        <v>8.8417329796640146E-2</v>
      </c>
      <c r="R99" s="346">
        <v>0.38302833542264336</v>
      </c>
      <c r="S99" s="347">
        <v>0.25245987175721657</v>
      </c>
      <c r="T99" s="349">
        <v>0.13940699310542554</v>
      </c>
      <c r="U99" s="349">
        <v>0.48412981352342693</v>
      </c>
      <c r="V99" s="361">
        <v>0</v>
      </c>
    </row>
    <row r="100" spans="1:22" ht="16" hidden="1" customHeight="1" outlineLevel="1">
      <c r="A100" s="65">
        <v>91</v>
      </c>
      <c r="B100" s="117">
        <v>1</v>
      </c>
      <c r="C100" s="325">
        <v>9.934779035044882E-5</v>
      </c>
      <c r="D100" s="326">
        <v>1.2608085657681394E-4</v>
      </c>
      <c r="E100" s="327">
        <v>1.1971141764769684E-4</v>
      </c>
      <c r="F100" s="332">
        <v>0</v>
      </c>
      <c r="G100" s="326">
        <v>0</v>
      </c>
      <c r="H100" s="327">
        <v>0</v>
      </c>
      <c r="I100" s="332">
        <v>2.2735175328322661E-4</v>
      </c>
      <c r="J100" s="326">
        <v>2.5773185282072558E-4</v>
      </c>
      <c r="K100" s="327">
        <v>2.4662671115852124E-4</v>
      </c>
      <c r="L100" s="336">
        <v>1.1748396343899057E-4</v>
      </c>
      <c r="M100" s="337">
        <v>1.1415525114155251E-4</v>
      </c>
      <c r="N100" s="345">
        <v>0</v>
      </c>
      <c r="O100" s="346">
        <v>0</v>
      </c>
      <c r="P100" s="347">
        <v>0</v>
      </c>
      <c r="Q100" s="348">
        <v>0.10610079575596817</v>
      </c>
      <c r="R100" s="346">
        <v>0.33708262056969435</v>
      </c>
      <c r="S100" s="347">
        <v>0.32765472778643406</v>
      </c>
      <c r="T100" s="349">
        <v>0.14416166544872108</v>
      </c>
      <c r="U100" s="349">
        <v>0.49955672253970013</v>
      </c>
      <c r="V100" s="361">
        <v>0</v>
      </c>
    </row>
    <row r="101" spans="1:22" ht="16" hidden="1" customHeight="1" outlineLevel="1">
      <c r="A101" s="65">
        <v>92</v>
      </c>
      <c r="B101" s="117">
        <v>1</v>
      </c>
      <c r="C101" s="325">
        <v>1.0019782492029222E-4</v>
      </c>
      <c r="D101" s="326">
        <v>1.3348822841270695E-4</v>
      </c>
      <c r="E101" s="327">
        <v>1.227080948774994E-4</v>
      </c>
      <c r="F101" s="332">
        <v>0</v>
      </c>
      <c r="G101" s="326">
        <v>0</v>
      </c>
      <c r="H101" s="327">
        <v>0</v>
      </c>
      <c r="I101" s="332">
        <v>2.3626750831394139E-4</v>
      </c>
      <c r="J101" s="326">
        <v>2.6883035365989554E-4</v>
      </c>
      <c r="K101" s="327">
        <v>2.9119780353656729E-4</v>
      </c>
      <c r="L101" s="336">
        <v>8.811297257924293E-5</v>
      </c>
      <c r="M101" s="337">
        <v>1.1415525114155251E-4</v>
      </c>
      <c r="N101" s="345">
        <v>0</v>
      </c>
      <c r="O101" s="346">
        <v>0</v>
      </c>
      <c r="P101" s="347">
        <v>0</v>
      </c>
      <c r="Q101" s="348">
        <v>0.1149425287356322</v>
      </c>
      <c r="R101" s="346">
        <v>0.33372970884973924</v>
      </c>
      <c r="S101" s="347">
        <v>0.44464352303316296</v>
      </c>
      <c r="T101" s="349">
        <v>0.19018689373182204</v>
      </c>
      <c r="U101" s="349">
        <v>0.48845327847066272</v>
      </c>
      <c r="V101" s="361">
        <v>0</v>
      </c>
    </row>
    <row r="102" spans="1:22" ht="16" hidden="1" customHeight="1" outlineLevel="1">
      <c r="A102" s="65">
        <v>93</v>
      </c>
      <c r="B102" s="117">
        <v>1</v>
      </c>
      <c r="C102" s="325">
        <v>9.5285125126932504E-5</v>
      </c>
      <c r="D102" s="326">
        <v>1.3271055157954234E-4</v>
      </c>
      <c r="E102" s="327">
        <v>1.1988006182080262E-4</v>
      </c>
      <c r="F102" s="332">
        <v>0</v>
      </c>
      <c r="G102" s="326">
        <v>0</v>
      </c>
      <c r="H102" s="327">
        <v>0</v>
      </c>
      <c r="I102" s="332">
        <v>1.4710995800679369E-4</v>
      </c>
      <c r="J102" s="326">
        <v>2.8773891064514821E-4</v>
      </c>
      <c r="K102" s="327">
        <v>3.2091186512193129E-4</v>
      </c>
      <c r="L102" s="336">
        <v>5.8741981719495287E-5</v>
      </c>
      <c r="M102" s="337">
        <v>1.1415525114155251E-4</v>
      </c>
      <c r="N102" s="345">
        <v>0</v>
      </c>
      <c r="O102" s="346">
        <v>0</v>
      </c>
      <c r="P102" s="347">
        <v>0</v>
      </c>
      <c r="Q102" s="348">
        <v>9.7259062776304167E-2</v>
      </c>
      <c r="R102" s="346">
        <v>0.32590344463578985</v>
      </c>
      <c r="S102" s="347">
        <v>0.48288935916576187</v>
      </c>
      <c r="T102" s="349">
        <v>0.18581259517599011</v>
      </c>
      <c r="U102" s="349">
        <v>0.44276211482373895</v>
      </c>
      <c r="V102" s="361">
        <v>0</v>
      </c>
    </row>
    <row r="103" spans="1:22" ht="16" hidden="1" customHeight="1" outlineLevel="1">
      <c r="A103" s="65">
        <v>94</v>
      </c>
      <c r="B103" s="117">
        <v>1</v>
      </c>
      <c r="C103" s="325">
        <v>8.9022370428527359E-5</v>
      </c>
      <c r="D103" s="326">
        <v>1.2497266708955435E-4</v>
      </c>
      <c r="E103" s="327">
        <v>1.1280997917906067E-4</v>
      </c>
      <c r="F103" s="332">
        <v>0</v>
      </c>
      <c r="G103" s="326">
        <v>0</v>
      </c>
      <c r="H103" s="327">
        <v>0</v>
      </c>
      <c r="I103" s="332">
        <v>1.9614661067572496E-4</v>
      </c>
      <c r="J103" s="326">
        <v>2.9554896679123075E-4</v>
      </c>
      <c r="K103" s="327">
        <v>3.3874030207314967E-4</v>
      </c>
      <c r="L103" s="336">
        <v>3.7594868300476983E-5</v>
      </c>
      <c r="M103" s="337">
        <v>1.1415525114155251E-4</v>
      </c>
      <c r="N103" s="345">
        <v>0</v>
      </c>
      <c r="O103" s="346">
        <v>0</v>
      </c>
      <c r="P103" s="347">
        <v>0</v>
      </c>
      <c r="Q103" s="348">
        <v>7.9575596816976138E-2</v>
      </c>
      <c r="R103" s="346">
        <v>0.30292717448220763</v>
      </c>
      <c r="S103" s="347">
        <v>0.43289950871739541</v>
      </c>
      <c r="T103" s="349">
        <v>0.13655418969944821</v>
      </c>
      <c r="U103" s="349">
        <v>0.37270233056512247</v>
      </c>
      <c r="V103" s="361">
        <v>0</v>
      </c>
    </row>
    <row r="104" spans="1:22" ht="16" hidden="1" customHeight="1" outlineLevel="1">
      <c r="A104" s="65">
        <v>95</v>
      </c>
      <c r="B104" s="117">
        <v>1</v>
      </c>
      <c r="C104" s="325">
        <v>8.1653320738487784E-5</v>
      </c>
      <c r="D104" s="326">
        <v>1.1674873457883851E-4</v>
      </c>
      <c r="E104" s="327">
        <v>1.0353454965824323E-4</v>
      </c>
      <c r="F104" s="332">
        <v>0</v>
      </c>
      <c r="G104" s="326">
        <v>0</v>
      </c>
      <c r="H104" s="327">
        <v>0</v>
      </c>
      <c r="I104" s="332">
        <v>2.6301477340608576E-4</v>
      </c>
      <c r="J104" s="326">
        <v>3.2761130254883305E-4</v>
      </c>
      <c r="K104" s="327">
        <v>3.5062592670729529E-4</v>
      </c>
      <c r="L104" s="336">
        <v>2.3496792687798115E-5</v>
      </c>
      <c r="M104" s="337">
        <v>1.1415525114155251E-4</v>
      </c>
      <c r="N104" s="345">
        <v>0</v>
      </c>
      <c r="O104" s="346">
        <v>0</v>
      </c>
      <c r="P104" s="347">
        <v>0</v>
      </c>
      <c r="Q104" s="348">
        <v>7.9575596816976138E-2</v>
      </c>
      <c r="R104" s="346">
        <v>0.30036082253272489</v>
      </c>
      <c r="S104" s="347">
        <v>0.41408004571827256</v>
      </c>
      <c r="T104" s="349">
        <v>7.0178963787042331E-2</v>
      </c>
      <c r="U104" s="349">
        <v>0.28800172182609385</v>
      </c>
      <c r="V104" s="361">
        <v>0</v>
      </c>
    </row>
    <row r="105" spans="1:22" ht="16" hidden="1" customHeight="1" outlineLevel="1">
      <c r="A105" s="65">
        <v>96</v>
      </c>
      <c r="B105" s="117">
        <v>1</v>
      </c>
      <c r="C105" s="325">
        <v>7.3002968939493056E-5</v>
      </c>
      <c r="D105" s="326">
        <v>1.0574460738955915E-4</v>
      </c>
      <c r="E105" s="327">
        <v>9.2066745887050769E-5</v>
      </c>
      <c r="F105" s="332">
        <v>0</v>
      </c>
      <c r="G105" s="326">
        <v>0</v>
      </c>
      <c r="H105" s="327">
        <v>0</v>
      </c>
      <c r="I105" s="332">
        <v>2.5632795713304962E-4</v>
      </c>
      <c r="J105" s="326">
        <v>3.5145252657371674E-4</v>
      </c>
      <c r="K105" s="327">
        <v>3.6548295749997729E-4</v>
      </c>
      <c r="L105" s="336">
        <v>9.3987170751192458E-6</v>
      </c>
      <c r="M105" s="337">
        <v>1.1415525114155251E-4</v>
      </c>
      <c r="N105" s="345">
        <v>0</v>
      </c>
      <c r="O105" s="346">
        <v>0</v>
      </c>
      <c r="P105" s="347">
        <v>0</v>
      </c>
      <c r="Q105" s="348">
        <v>5.3050397877984087E-2</v>
      </c>
      <c r="R105" s="346">
        <v>0.31333378573787357</v>
      </c>
      <c r="S105" s="347">
        <v>0.36709882456753823</v>
      </c>
      <c r="T105" s="349">
        <v>4.811728411415097E-2</v>
      </c>
      <c r="U105" s="349">
        <v>0.24142621307632633</v>
      </c>
      <c r="V105" s="361">
        <v>0</v>
      </c>
    </row>
    <row r="106" spans="1:22" ht="16" hidden="1" customHeight="1" outlineLevel="1">
      <c r="A106" s="65">
        <v>97</v>
      </c>
      <c r="B106" s="117">
        <v>1</v>
      </c>
      <c r="C106" s="325">
        <v>6.6340197972926306E-5</v>
      </c>
      <c r="D106" s="326">
        <v>9.5090434775203862E-5</v>
      </c>
      <c r="E106" s="327">
        <v>8.1377299837884952E-5</v>
      </c>
      <c r="F106" s="332">
        <v>0</v>
      </c>
      <c r="G106" s="326">
        <v>0</v>
      </c>
      <c r="H106" s="327">
        <v>0</v>
      </c>
      <c r="I106" s="332">
        <v>2.2735175328322661E-4</v>
      </c>
      <c r="J106" s="326">
        <v>3.6707263886588188E-4</v>
      </c>
      <c r="K106" s="327">
        <v>2.8822639737803081E-4</v>
      </c>
      <c r="L106" s="336">
        <v>5.8741981719495289E-6</v>
      </c>
      <c r="M106" s="337">
        <v>1.1415525114155251E-4</v>
      </c>
      <c r="N106" s="345">
        <v>0</v>
      </c>
      <c r="O106" s="346">
        <v>0</v>
      </c>
      <c r="P106" s="347">
        <v>0</v>
      </c>
      <c r="Q106" s="348">
        <v>5.3050397877984087E-2</v>
      </c>
      <c r="R106" s="346">
        <v>0.36481228447459313</v>
      </c>
      <c r="S106" s="347">
        <v>0.47402948019671559</v>
      </c>
      <c r="T106" s="349">
        <v>1.5500231839143496E-2</v>
      </c>
      <c r="U106" s="349">
        <v>0.17598467546589358</v>
      </c>
      <c r="V106" s="361">
        <v>0</v>
      </c>
    </row>
    <row r="107" spans="1:22" ht="16" hidden="1" customHeight="1" outlineLevel="1">
      <c r="A107" s="65">
        <v>98</v>
      </c>
      <c r="B107" s="117">
        <v>1</v>
      </c>
      <c r="C107" s="325">
        <v>6.1358745383476314E-5</v>
      </c>
      <c r="D107" s="326">
        <v>8.6458221927076588E-5</v>
      </c>
      <c r="E107" s="327">
        <v>7.4320189824843432E-5</v>
      </c>
      <c r="F107" s="332">
        <v>0</v>
      </c>
      <c r="G107" s="326">
        <v>0</v>
      </c>
      <c r="H107" s="327">
        <v>0</v>
      </c>
      <c r="I107" s="332">
        <v>3.0090673228662347E-4</v>
      </c>
      <c r="J107" s="326">
        <v>3.8639225143777045E-4</v>
      </c>
      <c r="K107" s="327">
        <v>2.4365530499998481E-4</v>
      </c>
      <c r="L107" s="336">
        <v>2.3496792687798115E-6</v>
      </c>
      <c r="M107" s="337">
        <v>1.1415525114155251E-4</v>
      </c>
      <c r="N107" s="345">
        <v>0</v>
      </c>
      <c r="O107" s="346">
        <v>0</v>
      </c>
      <c r="P107" s="347">
        <v>0</v>
      </c>
      <c r="Q107" s="348">
        <v>4.4208664898320073E-2</v>
      </c>
      <c r="R107" s="346">
        <v>0.40645259605045547</v>
      </c>
      <c r="S107" s="347">
        <v>0.41729616493408939</v>
      </c>
      <c r="T107" s="349">
        <v>1.0270092261518388E-2</v>
      </c>
      <c r="U107" s="349">
        <v>0.16271949892323825</v>
      </c>
      <c r="V107" s="361">
        <v>0</v>
      </c>
    </row>
    <row r="108" spans="1:22" ht="16" hidden="1" customHeight="1" outlineLevel="1">
      <c r="A108" s="65">
        <v>99</v>
      </c>
      <c r="B108" s="117">
        <v>1</v>
      </c>
      <c r="C108" s="325">
        <v>5.9089903112497203E-5</v>
      </c>
      <c r="D108" s="326">
        <v>8.0858948728291326E-5</v>
      </c>
      <c r="E108" s="327">
        <v>7.0143003383300485E-5</v>
      </c>
      <c r="F108" s="332">
        <v>0</v>
      </c>
      <c r="G108" s="326">
        <v>0</v>
      </c>
      <c r="H108" s="327">
        <v>0</v>
      </c>
      <c r="I108" s="332">
        <v>3.075935485596596E-4</v>
      </c>
      <c r="J108" s="326">
        <v>3.8351486233131893E-4</v>
      </c>
      <c r="K108" s="327">
        <v>2.4959811731705767E-4</v>
      </c>
      <c r="L108" s="336">
        <v>1.1748396343899057E-6</v>
      </c>
      <c r="M108" s="337">
        <v>1.1415525114155251E-4</v>
      </c>
      <c r="N108" s="345">
        <v>0</v>
      </c>
      <c r="O108" s="346">
        <v>0</v>
      </c>
      <c r="P108" s="347">
        <v>0</v>
      </c>
      <c r="Q108" s="348">
        <v>2.6525198938992044E-2</v>
      </c>
      <c r="R108" s="346">
        <v>0.40716213723872735</v>
      </c>
      <c r="S108" s="347">
        <v>0.36009599310822205</v>
      </c>
      <c r="T108" s="349">
        <v>1.0365185708384302E-2</v>
      </c>
      <c r="U108" s="349">
        <v>0.16026298474867248</v>
      </c>
      <c r="V108" s="361">
        <v>0</v>
      </c>
    </row>
    <row r="109" spans="1:22" ht="16" hidden="1" customHeight="1" outlineLevel="1">
      <c r="A109" s="65">
        <v>100</v>
      </c>
      <c r="B109" s="117">
        <v>1</v>
      </c>
      <c r="C109" s="325">
        <v>5.8346122863884221E-5</v>
      </c>
      <c r="D109" s="326">
        <v>7.8875872803721542E-5</v>
      </c>
      <c r="E109" s="327">
        <v>6.8547370053145874E-5</v>
      </c>
      <c r="F109" s="332">
        <v>0</v>
      </c>
      <c r="G109" s="326">
        <v>0</v>
      </c>
      <c r="H109" s="327">
        <v>0</v>
      </c>
      <c r="I109" s="332">
        <v>3.2096718110573172E-4</v>
      </c>
      <c r="J109" s="326">
        <v>3.9296914082394524E-4</v>
      </c>
      <c r="K109" s="327">
        <v>2.9416920969510367E-4</v>
      </c>
      <c r="L109" s="336">
        <v>1.409807561267887E-5</v>
      </c>
      <c r="M109" s="337">
        <v>1.1415525114155251E-4</v>
      </c>
      <c r="N109" s="345">
        <v>0</v>
      </c>
      <c r="O109" s="346">
        <v>0</v>
      </c>
      <c r="P109" s="347">
        <v>0</v>
      </c>
      <c r="Q109" s="348">
        <v>2.6525198938992044E-2</v>
      </c>
      <c r="R109" s="346">
        <v>0.36477910193694341</v>
      </c>
      <c r="S109" s="347">
        <v>0.30402146470682073</v>
      </c>
      <c r="T109" s="349">
        <v>1.0365185708384302E-2</v>
      </c>
      <c r="U109" s="349">
        <v>0.15662734377031512</v>
      </c>
      <c r="V109" s="361">
        <v>0</v>
      </c>
    </row>
    <row r="110" spans="1:22" ht="16" hidden="1" customHeight="1" outlineLevel="1">
      <c r="A110" s="65">
        <v>101</v>
      </c>
      <c r="B110" s="117">
        <v>1</v>
      </c>
      <c r="C110" s="325">
        <v>5.9614924464459312E-5</v>
      </c>
      <c r="D110" s="326">
        <v>7.9614665795227924E-5</v>
      </c>
      <c r="E110" s="327">
        <v>6.8067382791229443E-5</v>
      </c>
      <c r="F110" s="332">
        <v>0</v>
      </c>
      <c r="G110" s="326">
        <v>0</v>
      </c>
      <c r="H110" s="327">
        <v>0</v>
      </c>
      <c r="I110" s="332">
        <v>3.6777489501698427E-4</v>
      </c>
      <c r="J110" s="326">
        <v>3.9502441875712485E-4</v>
      </c>
      <c r="K110" s="327">
        <v>3.0011202201217643E-4</v>
      </c>
      <c r="L110" s="336">
        <v>3.7594868300476983E-5</v>
      </c>
      <c r="M110" s="337">
        <v>1.1415525114155251E-4</v>
      </c>
      <c r="N110" s="345">
        <v>0</v>
      </c>
      <c r="O110" s="346">
        <v>0</v>
      </c>
      <c r="P110" s="347">
        <v>0</v>
      </c>
      <c r="Q110" s="348">
        <v>1.7683465959328029E-2</v>
      </c>
      <c r="R110" s="346">
        <v>0.3552532848362463</v>
      </c>
      <c r="S110" s="347">
        <v>0.27818361062818059</v>
      </c>
      <c r="T110" s="349">
        <v>1.0365185708384302E-2</v>
      </c>
      <c r="U110" s="349">
        <v>0.1498473646485135</v>
      </c>
      <c r="V110" s="361">
        <v>0</v>
      </c>
    </row>
    <row r="111" spans="1:22" ht="16" hidden="1" customHeight="1" outlineLevel="1">
      <c r="A111" s="65">
        <v>102</v>
      </c>
      <c r="B111" s="117">
        <v>1</v>
      </c>
      <c r="C111" s="325">
        <v>6.382759578853622E-5</v>
      </c>
      <c r="D111" s="326">
        <v>8.3619701486025721E-5</v>
      </c>
      <c r="E111" s="327">
        <v>7.2568884950283504E-5</v>
      </c>
      <c r="F111" s="332">
        <v>0</v>
      </c>
      <c r="G111" s="326">
        <v>0</v>
      </c>
      <c r="H111" s="327">
        <v>0</v>
      </c>
      <c r="I111" s="332">
        <v>3.9006428259377116E-4</v>
      </c>
      <c r="J111" s="326">
        <v>3.9954603021012008E-4</v>
      </c>
      <c r="K111" s="327">
        <v>3.0011202201217643E-4</v>
      </c>
      <c r="L111" s="336">
        <v>9.3987170751192462E-5</v>
      </c>
      <c r="M111" s="337">
        <v>1.1415525114155251E-4</v>
      </c>
      <c r="N111" s="345">
        <v>0</v>
      </c>
      <c r="O111" s="346">
        <v>0</v>
      </c>
      <c r="P111" s="347">
        <v>0</v>
      </c>
      <c r="Q111" s="348">
        <v>2.6525198938992044E-2</v>
      </c>
      <c r="R111" s="346">
        <v>0.38317468761969353</v>
      </c>
      <c r="S111" s="347">
        <v>0.28950744724131017</v>
      </c>
      <c r="T111" s="349">
        <v>1.1221026730177499E-2</v>
      </c>
      <c r="U111" s="349">
        <v>0.15082997031833981</v>
      </c>
      <c r="V111" s="361">
        <v>0</v>
      </c>
    </row>
    <row r="112" spans="1:22" ht="16" hidden="1" customHeight="1" outlineLevel="1">
      <c r="A112" s="65">
        <v>103</v>
      </c>
      <c r="B112" s="117">
        <v>1</v>
      </c>
      <c r="C112" s="325">
        <v>7.4846793925550459E-5</v>
      </c>
      <c r="D112" s="326">
        <v>9.1765866313425117E-5</v>
      </c>
      <c r="E112" s="327">
        <v>8.4646402270396832E-5</v>
      </c>
      <c r="F112" s="332">
        <v>0</v>
      </c>
      <c r="G112" s="326">
        <v>0</v>
      </c>
      <c r="H112" s="327">
        <v>0</v>
      </c>
      <c r="I112" s="332">
        <v>3.967510988668073E-4</v>
      </c>
      <c r="J112" s="326">
        <v>4.0406764166311525E-4</v>
      </c>
      <c r="K112" s="327">
        <v>3.2685467743900405E-4</v>
      </c>
      <c r="L112" s="336">
        <v>1.8210014333043539E-4</v>
      </c>
      <c r="M112" s="337">
        <v>1.1415525114155251E-4</v>
      </c>
      <c r="N112" s="345">
        <v>0</v>
      </c>
      <c r="O112" s="346">
        <v>0</v>
      </c>
      <c r="P112" s="347">
        <v>0</v>
      </c>
      <c r="Q112" s="348">
        <v>8.8417329796640146E-3</v>
      </c>
      <c r="R112" s="346">
        <v>0.37305589547275719</v>
      </c>
      <c r="S112" s="347">
        <v>0.2765755510202722</v>
      </c>
      <c r="T112" s="349">
        <v>3.7276631171437119E-2</v>
      </c>
      <c r="U112" s="349">
        <v>0.1798168375782162</v>
      </c>
      <c r="V112" s="361">
        <v>0</v>
      </c>
    </row>
    <row r="113" spans="1:22" ht="16" hidden="1" customHeight="1" outlineLevel="1">
      <c r="A113" s="65">
        <v>104</v>
      </c>
      <c r="B113" s="117">
        <v>1</v>
      </c>
      <c r="C113" s="325">
        <v>8.7941076453653023E-5</v>
      </c>
      <c r="D113" s="326">
        <v>1.0203120051119809E-4</v>
      </c>
      <c r="E113" s="327">
        <v>9.6866618506215039E-5</v>
      </c>
      <c r="F113" s="332">
        <v>0</v>
      </c>
      <c r="G113" s="326">
        <v>0</v>
      </c>
      <c r="H113" s="327">
        <v>0</v>
      </c>
      <c r="I113" s="332">
        <v>3.8560640507841383E-4</v>
      </c>
      <c r="J113" s="326">
        <v>4.1722142043546488E-4</v>
      </c>
      <c r="K113" s="327">
        <v>3.3874030207314967E-4</v>
      </c>
      <c r="L113" s="336">
        <v>1.5860335064263727E-4</v>
      </c>
      <c r="M113" s="337">
        <v>1.1415525114155251E-4</v>
      </c>
      <c r="N113" s="345">
        <v>0</v>
      </c>
      <c r="O113" s="346">
        <v>5.2084083572429682E-3</v>
      </c>
      <c r="P113" s="347">
        <v>1.5521060099914579E-3</v>
      </c>
      <c r="Q113" s="348">
        <v>8.8417329796640146E-3</v>
      </c>
      <c r="R113" s="346">
        <v>0.39193378176881061</v>
      </c>
      <c r="S113" s="347">
        <v>0.23007674605298015</v>
      </c>
      <c r="T113" s="349">
        <v>9.9372651974877019E-2</v>
      </c>
      <c r="U113" s="349">
        <v>0.2485992344660585</v>
      </c>
      <c r="V113" s="361">
        <v>0</v>
      </c>
    </row>
    <row r="114" spans="1:22" ht="16" hidden="1" customHeight="1" outlineLevel="1">
      <c r="A114" s="65">
        <v>105</v>
      </c>
      <c r="B114" s="117">
        <v>1</v>
      </c>
      <c r="C114" s="325">
        <v>9.6260164780576421E-5</v>
      </c>
      <c r="D114" s="326">
        <v>1.1814855287853483E-4</v>
      </c>
      <c r="E114" s="327">
        <v>1.1082516698789274E-4</v>
      </c>
      <c r="F114" s="332">
        <v>0</v>
      </c>
      <c r="G114" s="326">
        <v>0</v>
      </c>
      <c r="H114" s="327">
        <v>0</v>
      </c>
      <c r="I114" s="332">
        <v>3.9452216010912855E-4</v>
      </c>
      <c r="J114" s="326">
        <v>4.1598825367555713E-4</v>
      </c>
      <c r="K114" s="327">
        <v>3.0011202201217643E-4</v>
      </c>
      <c r="L114" s="336">
        <v>1.4685495429873823E-4</v>
      </c>
      <c r="M114" s="337">
        <v>1.1415525114155251E-4</v>
      </c>
      <c r="N114" s="345">
        <v>3.0723671493323626E-2</v>
      </c>
      <c r="O114" s="346">
        <v>0.10654884333898866</v>
      </c>
      <c r="P114" s="347">
        <v>8.3157963440403534E-2</v>
      </c>
      <c r="Q114" s="348">
        <v>2.6525198938992044E-2</v>
      </c>
      <c r="R114" s="346">
        <v>0.4070347595985313</v>
      </c>
      <c r="S114" s="347">
        <v>0.22399724897691159</v>
      </c>
      <c r="T114" s="349">
        <v>0.15852077592547367</v>
      </c>
      <c r="U114" s="349">
        <v>0.35570325247712714</v>
      </c>
      <c r="V114" s="361">
        <v>0</v>
      </c>
    </row>
    <row r="115" spans="1:22" ht="16" hidden="1" customHeight="1" outlineLevel="1">
      <c r="A115" s="65">
        <v>106</v>
      </c>
      <c r="B115" s="117">
        <v>1</v>
      </c>
      <c r="C115" s="325">
        <v>1.029791880348534E-4</v>
      </c>
      <c r="D115" s="326">
        <v>1.2773341984728876E-4</v>
      </c>
      <c r="E115" s="327">
        <v>1.2321402739681671E-4</v>
      </c>
      <c r="F115" s="332">
        <v>0</v>
      </c>
      <c r="G115" s="326">
        <v>0</v>
      </c>
      <c r="H115" s="327">
        <v>0</v>
      </c>
      <c r="I115" s="332">
        <v>3.7446171129002035E-4</v>
      </c>
      <c r="J115" s="326">
        <v>3.9132491847740153E-4</v>
      </c>
      <c r="K115" s="327">
        <v>2.6445514810973967E-4</v>
      </c>
      <c r="L115" s="336">
        <v>1.644775488145868E-4</v>
      </c>
      <c r="M115" s="337">
        <v>1.1415525114155251E-4</v>
      </c>
      <c r="N115" s="345">
        <v>0.14647331758444984</v>
      </c>
      <c r="O115" s="346">
        <v>0.256783595328685</v>
      </c>
      <c r="P115" s="347">
        <v>0.26143756035083532</v>
      </c>
      <c r="Q115" s="348">
        <v>1.7683465959328029E-2</v>
      </c>
      <c r="R115" s="346">
        <v>0.41143272082573168</v>
      </c>
      <c r="S115" s="347">
        <v>0.17393478130450604</v>
      </c>
      <c r="T115" s="349">
        <v>0.15909133660666913</v>
      </c>
      <c r="U115" s="349">
        <v>0.37830318288313247</v>
      </c>
      <c r="V115" s="361">
        <v>2.0310986377595668E-3</v>
      </c>
    </row>
    <row r="116" spans="1:22" ht="16" hidden="1" customHeight="1" outlineLevel="1">
      <c r="A116" s="65">
        <v>107</v>
      </c>
      <c r="B116" s="117">
        <v>1</v>
      </c>
      <c r="C116" s="325">
        <v>1.0593555826673526E-4</v>
      </c>
      <c r="D116" s="326">
        <v>1.3486860479157415E-4</v>
      </c>
      <c r="E116" s="327">
        <v>1.2630151302752237E-4</v>
      </c>
      <c r="F116" s="332">
        <v>0</v>
      </c>
      <c r="G116" s="326">
        <v>0</v>
      </c>
      <c r="H116" s="327">
        <v>0</v>
      </c>
      <c r="I116" s="332">
        <v>3.2765399737876781E-4</v>
      </c>
      <c r="J116" s="326">
        <v>3.6789475003915374E-4</v>
      </c>
      <c r="K116" s="327">
        <v>2.5851233579266681E-4</v>
      </c>
      <c r="L116" s="336">
        <v>1.8797434150238492E-4</v>
      </c>
      <c r="M116" s="337">
        <v>1.1415525114155251E-4</v>
      </c>
      <c r="N116" s="345">
        <v>0.3488208470474557</v>
      </c>
      <c r="O116" s="346">
        <v>0.38739944560437656</v>
      </c>
      <c r="P116" s="347">
        <v>0.43242830769346197</v>
      </c>
      <c r="Q116" s="348">
        <v>3.5366931918656058E-2</v>
      </c>
      <c r="R116" s="346">
        <v>0.48120324989220437</v>
      </c>
      <c r="S116" s="347">
        <v>0.21721746705598119</v>
      </c>
      <c r="T116" s="349">
        <v>9.58541944408383E-2</v>
      </c>
      <c r="U116" s="349">
        <v>0.31875727929165759</v>
      </c>
      <c r="V116" s="361">
        <v>2.3056374552826248E-2</v>
      </c>
    </row>
    <row r="117" spans="1:22" ht="16" hidden="1" customHeight="1" outlineLevel="1">
      <c r="A117" s="65">
        <v>108</v>
      </c>
      <c r="B117" s="117">
        <v>1</v>
      </c>
      <c r="C117" s="325">
        <v>1.065668339399278E-4</v>
      </c>
      <c r="D117" s="326">
        <v>1.3484916287074503E-4</v>
      </c>
      <c r="E117" s="327">
        <v>1.2791011898637743E-4</v>
      </c>
      <c r="F117" s="332">
        <v>0</v>
      </c>
      <c r="G117" s="326">
        <v>0</v>
      </c>
      <c r="H117" s="327">
        <v>0</v>
      </c>
      <c r="I117" s="332">
        <v>2.7415946719447918E-4</v>
      </c>
      <c r="J117" s="326">
        <v>3.9296914082394524E-4</v>
      </c>
      <c r="K117" s="327">
        <v>2.8525499121949443E-4</v>
      </c>
      <c r="L117" s="336">
        <v>2.0677177565262342E-4</v>
      </c>
      <c r="M117" s="337">
        <v>1.1415525114155251E-4</v>
      </c>
      <c r="N117" s="345">
        <v>0.51644348268312368</v>
      </c>
      <c r="O117" s="346">
        <v>0.46939037190682265</v>
      </c>
      <c r="P117" s="347">
        <v>0.5455704779333771</v>
      </c>
      <c r="Q117" s="348">
        <v>4.4208664898320073E-2</v>
      </c>
      <c r="R117" s="346">
        <v>0.51137862444012727</v>
      </c>
      <c r="S117" s="347">
        <v>0.32460978138213126</v>
      </c>
      <c r="T117" s="349">
        <v>4.7166349645491858E-2</v>
      </c>
      <c r="U117" s="349">
        <v>0.2621591927096617</v>
      </c>
      <c r="V117" s="361">
        <v>8.6339251595335356E-2</v>
      </c>
    </row>
    <row r="118" spans="1:22" ht="16" hidden="1" customHeight="1" outlineLevel="1">
      <c r="A118" s="65">
        <v>109</v>
      </c>
      <c r="B118" s="117">
        <v>1</v>
      </c>
      <c r="C118" s="325">
        <v>1.0267917583373219E-4</v>
      </c>
      <c r="D118" s="326">
        <v>1.2952207656356739E-4</v>
      </c>
      <c r="E118" s="327">
        <v>1.2576963525080418E-4</v>
      </c>
      <c r="F118" s="332">
        <v>0</v>
      </c>
      <c r="G118" s="326">
        <v>0</v>
      </c>
      <c r="H118" s="327">
        <v>0</v>
      </c>
      <c r="I118" s="332">
        <v>2.1397812073715446E-4</v>
      </c>
      <c r="J118" s="326">
        <v>4.205098651285523E-4</v>
      </c>
      <c r="K118" s="327">
        <v>2.6445514810973967E-4</v>
      </c>
      <c r="L118" s="336">
        <v>1.8797434150238492E-4</v>
      </c>
      <c r="M118" s="337">
        <v>1.1415525114155251E-4</v>
      </c>
      <c r="N118" s="345">
        <v>0.54673845178351721</v>
      </c>
      <c r="O118" s="346">
        <v>0.44990697210525826</v>
      </c>
      <c r="P118" s="347">
        <v>0.55237763582927224</v>
      </c>
      <c r="Q118" s="348">
        <v>4.4208664898320073E-2</v>
      </c>
      <c r="R118" s="346">
        <v>0.51199078736351344</v>
      </c>
      <c r="S118" s="347">
        <v>0.35213869103595369</v>
      </c>
      <c r="T118" s="349">
        <v>4.117546249293947E-2</v>
      </c>
      <c r="U118" s="349">
        <v>0.24290012158106586</v>
      </c>
      <c r="V118" s="361">
        <v>9.4095965683305374E-2</v>
      </c>
    </row>
    <row r="119" spans="1:22" ht="16" hidden="1" customHeight="1" outlineLevel="1">
      <c r="A119" s="65">
        <v>110</v>
      </c>
      <c r="B119" s="117">
        <v>1</v>
      </c>
      <c r="C119" s="325">
        <v>9.9285287808548568E-5</v>
      </c>
      <c r="D119" s="326">
        <v>1.2646969499339626E-4</v>
      </c>
      <c r="E119" s="327">
        <v>1.2060652902802748E-4</v>
      </c>
      <c r="F119" s="332">
        <v>0</v>
      </c>
      <c r="G119" s="326">
        <v>0</v>
      </c>
      <c r="H119" s="327">
        <v>0</v>
      </c>
      <c r="I119" s="332">
        <v>1.9614661067572496E-4</v>
      </c>
      <c r="J119" s="326">
        <v>3.9009175171749377E-4</v>
      </c>
      <c r="K119" s="327">
        <v>2.5554092963413043E-4</v>
      </c>
      <c r="L119" s="336">
        <v>1.9032402077116473E-4</v>
      </c>
      <c r="M119" s="337">
        <v>1.1415525114155251E-4</v>
      </c>
      <c r="N119" s="345">
        <v>0.48914943033324082</v>
      </c>
      <c r="O119" s="346">
        <v>0.41869293825983461</v>
      </c>
      <c r="P119" s="347">
        <v>0.50287781349308813</v>
      </c>
      <c r="Q119" s="348">
        <v>3.5366931918656058E-2</v>
      </c>
      <c r="R119" s="346">
        <v>0.52516677251692911</v>
      </c>
      <c r="S119" s="347">
        <v>0.36811033579502594</v>
      </c>
      <c r="T119" s="349">
        <v>3.9749060789950802E-2</v>
      </c>
      <c r="U119" s="349">
        <v>0.23228798034694159</v>
      </c>
      <c r="V119" s="361">
        <v>3.4699080245892425E-2</v>
      </c>
    </row>
    <row r="120" spans="1:22" ht="16" hidden="1" customHeight="1" outlineLevel="1">
      <c r="A120" s="65">
        <v>111</v>
      </c>
      <c r="B120" s="117">
        <v>1</v>
      </c>
      <c r="C120" s="325">
        <v>9.5891399783364935E-5</v>
      </c>
      <c r="D120" s="326">
        <v>1.2551704087276959E-4</v>
      </c>
      <c r="E120" s="327">
        <v>1.1837523689155113E-4</v>
      </c>
      <c r="F120" s="332">
        <v>0</v>
      </c>
      <c r="G120" s="326">
        <v>0</v>
      </c>
      <c r="H120" s="327">
        <v>0</v>
      </c>
      <c r="I120" s="332">
        <v>1.7831510061429539E-4</v>
      </c>
      <c r="J120" s="326">
        <v>4.3119731038108636E-4</v>
      </c>
      <c r="K120" s="327">
        <v>2.4959811731705767E-4</v>
      </c>
      <c r="L120" s="336">
        <v>2.1382081345896285E-4</v>
      </c>
      <c r="M120" s="337">
        <v>1.1415525114155251E-4</v>
      </c>
      <c r="N120" s="345">
        <v>0.28508709129851462</v>
      </c>
      <c r="O120" s="346">
        <v>0.33287536988554395</v>
      </c>
      <c r="P120" s="347">
        <v>0.3337647988873817</v>
      </c>
      <c r="Q120" s="348">
        <v>4.4208664898320073E-2</v>
      </c>
      <c r="R120" s="346">
        <v>0.54231019986457762</v>
      </c>
      <c r="S120" s="347">
        <v>0.38703873312485865</v>
      </c>
      <c r="T120" s="349">
        <v>4.136564938667129E-2</v>
      </c>
      <c r="U120" s="349">
        <v>0.23317232544978531</v>
      </c>
      <c r="V120" s="361">
        <v>1.7812957982335811E-2</v>
      </c>
    </row>
    <row r="121" spans="1:22" ht="16" hidden="1" customHeight="1" outlineLevel="1">
      <c r="A121" s="65">
        <v>112</v>
      </c>
      <c r="B121" s="117">
        <v>1</v>
      </c>
      <c r="C121" s="325">
        <v>9.5635139361573905E-5</v>
      </c>
      <c r="D121" s="326">
        <v>1.2835556131382046E-4</v>
      </c>
      <c r="E121" s="327">
        <v>1.1973736290509773E-4</v>
      </c>
      <c r="F121" s="332">
        <v>0</v>
      </c>
      <c r="G121" s="326">
        <v>0</v>
      </c>
      <c r="H121" s="327">
        <v>0</v>
      </c>
      <c r="I121" s="332">
        <v>1.6494146806822325E-4</v>
      </c>
      <c r="J121" s="326">
        <v>4.4928375619306707E-4</v>
      </c>
      <c r="K121" s="327">
        <v>2.6148374195120324E-4</v>
      </c>
      <c r="L121" s="336">
        <v>2.2321953053408208E-4</v>
      </c>
      <c r="M121" s="337">
        <v>1.1415525114155251E-4</v>
      </c>
      <c r="N121" s="345">
        <v>0.11389193572176247</v>
      </c>
      <c r="O121" s="346">
        <v>0.18664924740905417</v>
      </c>
      <c r="P121" s="347">
        <v>0.15985690783936243</v>
      </c>
      <c r="Q121" s="348">
        <v>7.0733863837312116E-2</v>
      </c>
      <c r="R121" s="346">
        <v>0.52148465695386415</v>
      </c>
      <c r="S121" s="347">
        <v>0.35763721634110501</v>
      </c>
      <c r="T121" s="349">
        <v>0.14492241302364839</v>
      </c>
      <c r="U121" s="349">
        <v>0.33890069552309715</v>
      </c>
      <c r="V121" s="361">
        <v>0</v>
      </c>
    </row>
    <row r="122" spans="1:22" ht="16" hidden="1" customHeight="1" outlineLevel="1">
      <c r="A122" s="65">
        <v>113</v>
      </c>
      <c r="B122" s="117">
        <v>1</v>
      </c>
      <c r="C122" s="325">
        <v>9.9947814752691228E-5</v>
      </c>
      <c r="D122" s="326">
        <v>1.3300218039197906E-4</v>
      </c>
      <c r="E122" s="327">
        <v>1.2365509677263181E-4</v>
      </c>
      <c r="F122" s="332">
        <v>0</v>
      </c>
      <c r="G122" s="326">
        <v>0</v>
      </c>
      <c r="H122" s="327">
        <v>0</v>
      </c>
      <c r="I122" s="332">
        <v>1.6939934558358061E-4</v>
      </c>
      <c r="J122" s="326">
        <v>4.3900736652716896E-4</v>
      </c>
      <c r="K122" s="327">
        <v>2.8822639737803081E-4</v>
      </c>
      <c r="L122" s="336">
        <v>2.2321953053408208E-4</v>
      </c>
      <c r="M122" s="337">
        <v>1.1415525114155251E-4</v>
      </c>
      <c r="N122" s="345">
        <v>1.429007976433657E-2</v>
      </c>
      <c r="O122" s="346">
        <v>3.3985197829689708E-2</v>
      </c>
      <c r="P122" s="347">
        <v>2.1764497205165944E-2</v>
      </c>
      <c r="Q122" s="348">
        <v>2.6525198938992044E-2</v>
      </c>
      <c r="R122" s="346">
        <v>0.45888803513745924</v>
      </c>
      <c r="S122" s="347">
        <v>0.31861847813960514</v>
      </c>
      <c r="T122" s="349">
        <v>0.14787030987649163</v>
      </c>
      <c r="U122" s="349">
        <v>0.42723694524048311</v>
      </c>
      <c r="V122" s="361">
        <v>0</v>
      </c>
    </row>
    <row r="123" spans="1:22" ht="16" hidden="1" customHeight="1" outlineLevel="1">
      <c r="A123" s="65">
        <v>114</v>
      </c>
      <c r="B123" s="117">
        <v>1</v>
      </c>
      <c r="C123" s="325">
        <v>1.1322335465230451E-4</v>
      </c>
      <c r="D123" s="326">
        <v>1.5013051264242981E-4</v>
      </c>
      <c r="E123" s="327">
        <v>1.3981899213338499E-4</v>
      </c>
      <c r="F123" s="332">
        <v>0</v>
      </c>
      <c r="G123" s="326">
        <v>0</v>
      </c>
      <c r="H123" s="327">
        <v>0</v>
      </c>
      <c r="I123" s="332">
        <v>2.0060448819108232E-4</v>
      </c>
      <c r="J123" s="326">
        <v>4.4928375619306707E-4</v>
      </c>
      <c r="K123" s="327">
        <v>3.179404589633948E-4</v>
      </c>
      <c r="L123" s="336">
        <v>1.644775488145868E-4</v>
      </c>
      <c r="M123" s="337">
        <v>1.1415525114155251E-4</v>
      </c>
      <c r="N123" s="345">
        <v>0</v>
      </c>
      <c r="O123" s="346">
        <v>0</v>
      </c>
      <c r="P123" s="347">
        <v>0</v>
      </c>
      <c r="Q123" s="348">
        <v>3.5366931918656058E-2</v>
      </c>
      <c r="R123" s="346">
        <v>0.41042246902464813</v>
      </c>
      <c r="S123" s="347">
        <v>0.2960278625171841</v>
      </c>
      <c r="T123" s="349">
        <v>0.19598759399064258</v>
      </c>
      <c r="U123" s="349">
        <v>0.51262537794839014</v>
      </c>
      <c r="V123" s="361">
        <v>0</v>
      </c>
    </row>
    <row r="124" spans="1:22" ht="16" hidden="1" customHeight="1" outlineLevel="1">
      <c r="A124" s="65">
        <v>115</v>
      </c>
      <c r="B124" s="117">
        <v>1</v>
      </c>
      <c r="C124" s="325">
        <v>1.168797533534692E-4</v>
      </c>
      <c r="D124" s="326">
        <v>1.5215247240865781E-4</v>
      </c>
      <c r="E124" s="327">
        <v>1.4294539565019198E-4</v>
      </c>
      <c r="F124" s="332">
        <v>0</v>
      </c>
      <c r="G124" s="326">
        <v>0</v>
      </c>
      <c r="H124" s="327">
        <v>0</v>
      </c>
      <c r="I124" s="332">
        <v>2.3849644707162008E-4</v>
      </c>
      <c r="J124" s="326">
        <v>4.5380536764606224E-4</v>
      </c>
      <c r="K124" s="327">
        <v>3.1199764664632205E-4</v>
      </c>
      <c r="L124" s="336">
        <v>1.1748396343899057E-4</v>
      </c>
      <c r="M124" s="337">
        <v>1.1415525114155251E-4</v>
      </c>
      <c r="N124" s="345">
        <v>0</v>
      </c>
      <c r="O124" s="346">
        <v>0</v>
      </c>
      <c r="P124" s="347">
        <v>0</v>
      </c>
      <c r="Q124" s="348">
        <v>2.6525198938992044E-2</v>
      </c>
      <c r="R124" s="346">
        <v>0.37912252682159486</v>
      </c>
      <c r="S124" s="347">
        <v>0.23985477852830786</v>
      </c>
      <c r="T124" s="349">
        <v>0.23050651520296828</v>
      </c>
      <c r="U124" s="349">
        <v>0.5285435897995765</v>
      </c>
      <c r="V124" s="361">
        <v>0</v>
      </c>
    </row>
    <row r="125" spans="1:22" ht="16" hidden="1" customHeight="1" outlineLevel="1">
      <c r="A125" s="65">
        <v>116</v>
      </c>
      <c r="B125" s="117">
        <v>1</v>
      </c>
      <c r="C125" s="325">
        <v>1.1425464659365865E-4</v>
      </c>
      <c r="D125" s="326">
        <v>1.5341619726255034E-4</v>
      </c>
      <c r="E125" s="327">
        <v>1.4186866746805513E-4</v>
      </c>
      <c r="F125" s="332">
        <v>0</v>
      </c>
      <c r="G125" s="326">
        <v>0</v>
      </c>
      <c r="H125" s="327">
        <v>0</v>
      </c>
      <c r="I125" s="332">
        <v>2.4964114086001353E-4</v>
      </c>
      <c r="J125" s="326">
        <v>4.533943120594264E-4</v>
      </c>
      <c r="K125" s="327">
        <v>3.1199764664632205E-4</v>
      </c>
      <c r="L125" s="336">
        <v>8.811297257924293E-5</v>
      </c>
      <c r="M125" s="337">
        <v>1.1415525114155251E-4</v>
      </c>
      <c r="N125" s="345">
        <v>0</v>
      </c>
      <c r="O125" s="346">
        <v>0</v>
      </c>
      <c r="P125" s="347">
        <v>0</v>
      </c>
      <c r="Q125" s="348">
        <v>3.5366931918656058E-2</v>
      </c>
      <c r="R125" s="346">
        <v>0.36285353989016528</v>
      </c>
      <c r="S125" s="347">
        <v>0.18555430166936282</v>
      </c>
      <c r="T125" s="349">
        <v>0.15633362664755771</v>
      </c>
      <c r="U125" s="349">
        <v>0.47567940476292059</v>
      </c>
      <c r="V125" s="361">
        <v>0</v>
      </c>
    </row>
    <row r="126" spans="1:22" ht="16" hidden="1" customHeight="1" outlineLevel="1">
      <c r="A126" s="65">
        <v>117</v>
      </c>
      <c r="B126" s="117">
        <v>1</v>
      </c>
      <c r="C126" s="325">
        <v>1.0622932021366644E-4</v>
      </c>
      <c r="D126" s="326">
        <v>1.5063600258398682E-4</v>
      </c>
      <c r="E126" s="327">
        <v>1.3234675800192927E-4</v>
      </c>
      <c r="F126" s="332">
        <v>0</v>
      </c>
      <c r="G126" s="326">
        <v>0</v>
      </c>
      <c r="H126" s="327">
        <v>0</v>
      </c>
      <c r="I126" s="332">
        <v>2.5409901837537098E-4</v>
      </c>
      <c r="J126" s="326">
        <v>4.4311792239352824E-4</v>
      </c>
      <c r="K126" s="327">
        <v>3.179404589633948E-4</v>
      </c>
      <c r="L126" s="336">
        <v>5.8741981719495287E-5</v>
      </c>
      <c r="M126" s="337">
        <v>1.1415525114155251E-4</v>
      </c>
      <c r="N126" s="345">
        <v>0</v>
      </c>
      <c r="O126" s="346">
        <v>0</v>
      </c>
      <c r="P126" s="347">
        <v>0</v>
      </c>
      <c r="Q126" s="348">
        <v>4.4208664898320073E-2</v>
      </c>
      <c r="R126" s="346">
        <v>0.37763351823946517</v>
      </c>
      <c r="S126" s="347">
        <v>0.19095945226400537</v>
      </c>
      <c r="T126" s="349">
        <v>0.13864624553049826</v>
      </c>
      <c r="U126" s="349">
        <v>0.43195345245564942</v>
      </c>
      <c r="V126" s="361">
        <v>0</v>
      </c>
    </row>
    <row r="127" spans="1:22" ht="16" hidden="1" customHeight="1" outlineLevel="1">
      <c r="A127" s="65">
        <v>118</v>
      </c>
      <c r="B127" s="117">
        <v>1</v>
      </c>
      <c r="C127" s="325">
        <v>9.8366500442614879E-5</v>
      </c>
      <c r="D127" s="326">
        <v>1.3858201166993522E-4</v>
      </c>
      <c r="E127" s="327">
        <v>1.2202054555637587E-4</v>
      </c>
      <c r="F127" s="332">
        <v>0</v>
      </c>
      <c r="G127" s="326">
        <v>0</v>
      </c>
      <c r="H127" s="327">
        <v>0</v>
      </c>
      <c r="I127" s="332">
        <v>2.7415946719447918E-4</v>
      </c>
      <c r="J127" s="326">
        <v>4.377741997672612E-4</v>
      </c>
      <c r="K127" s="327">
        <v>3.2388327128046767E-4</v>
      </c>
      <c r="L127" s="336">
        <v>3.7594868300476983E-5</v>
      </c>
      <c r="M127" s="337">
        <v>1.1415525114155251E-4</v>
      </c>
      <c r="N127" s="345">
        <v>0</v>
      </c>
      <c r="O127" s="346">
        <v>0</v>
      </c>
      <c r="P127" s="347">
        <v>0</v>
      </c>
      <c r="Q127" s="348">
        <v>5.3050397877984087E-2</v>
      </c>
      <c r="R127" s="346">
        <v>0.38353724326784466</v>
      </c>
      <c r="S127" s="347">
        <v>0.21840536595055396</v>
      </c>
      <c r="T127" s="349">
        <v>0.1242871350537457</v>
      </c>
      <c r="U127" s="349">
        <v>0.38017013365580243</v>
      </c>
      <c r="V127" s="361">
        <v>0</v>
      </c>
    </row>
    <row r="128" spans="1:22" ht="16" hidden="1" customHeight="1" outlineLevel="1">
      <c r="A128" s="65">
        <v>119</v>
      </c>
      <c r="B128" s="117">
        <v>1</v>
      </c>
      <c r="C128" s="325">
        <v>8.8334842467624605E-5</v>
      </c>
      <c r="D128" s="326">
        <v>1.2547815703111136E-4</v>
      </c>
      <c r="E128" s="327">
        <v>1.0987816509276032E-4</v>
      </c>
      <c r="F128" s="332">
        <v>0</v>
      </c>
      <c r="G128" s="326">
        <v>0</v>
      </c>
      <c r="H128" s="327">
        <v>0</v>
      </c>
      <c r="I128" s="332">
        <v>2.8976203849823004E-4</v>
      </c>
      <c r="J128" s="326">
        <v>4.2831992127463484E-4</v>
      </c>
      <c r="K128" s="327">
        <v>3.3576889591461329E-4</v>
      </c>
      <c r="L128" s="336">
        <v>2.3496792687798115E-5</v>
      </c>
      <c r="M128" s="337">
        <v>1.1415525114155251E-4</v>
      </c>
      <c r="N128" s="345">
        <v>0</v>
      </c>
      <c r="O128" s="346">
        <v>0</v>
      </c>
      <c r="P128" s="347">
        <v>0</v>
      </c>
      <c r="Q128" s="348">
        <v>2.6525198938992044E-2</v>
      </c>
      <c r="R128" s="346">
        <v>0.38793954470373232</v>
      </c>
      <c r="S128" s="347">
        <v>0.28104180761146602</v>
      </c>
      <c r="T128" s="349">
        <v>0.107931062192809</v>
      </c>
      <c r="U128" s="349">
        <v>0.31472859604536968</v>
      </c>
      <c r="V128" s="361">
        <v>0</v>
      </c>
    </row>
    <row r="129" spans="1:22" ht="16" hidden="1" customHeight="1" outlineLevel="1">
      <c r="A129" s="65">
        <v>120</v>
      </c>
      <c r="B129" s="117">
        <v>1</v>
      </c>
      <c r="C129" s="325">
        <v>7.9228222112758044E-5</v>
      </c>
      <c r="D129" s="326">
        <v>1.1165495132161026E-4</v>
      </c>
      <c r="E129" s="327">
        <v>9.7852538287448778E-5</v>
      </c>
      <c r="F129" s="332">
        <v>0</v>
      </c>
      <c r="G129" s="326">
        <v>0</v>
      </c>
      <c r="H129" s="327">
        <v>0</v>
      </c>
      <c r="I129" s="332">
        <v>3.0090673228662347E-4</v>
      </c>
      <c r="J129" s="326">
        <v>4.1434403132901341E-4</v>
      </c>
      <c r="K129" s="327">
        <v>3.3576889591461329E-4</v>
      </c>
      <c r="L129" s="336">
        <v>9.3987170751192458E-6</v>
      </c>
      <c r="M129" s="337">
        <v>1.1415525114155251E-4</v>
      </c>
      <c r="N129" s="345">
        <v>1.429007976433657E-4</v>
      </c>
      <c r="O129" s="346">
        <v>0</v>
      </c>
      <c r="P129" s="347">
        <v>0</v>
      </c>
      <c r="Q129" s="348">
        <v>2.6525198938992044E-2</v>
      </c>
      <c r="R129" s="346">
        <v>0.36449926677518368</v>
      </c>
      <c r="S129" s="347">
        <v>0.32572506305266491</v>
      </c>
      <c r="T129" s="349">
        <v>5.8672656716267098E-2</v>
      </c>
      <c r="U129" s="349">
        <v>0.24407924838485742</v>
      </c>
      <c r="V129" s="361">
        <v>0</v>
      </c>
    </row>
    <row r="130" spans="1:22" ht="16" hidden="1" customHeight="1" outlineLevel="1">
      <c r="A130" s="65">
        <v>121</v>
      </c>
      <c r="B130" s="117">
        <v>1</v>
      </c>
      <c r="C130" s="325">
        <v>7.1596661746737414E-5</v>
      </c>
      <c r="D130" s="326">
        <v>9.7715094087134455E-5</v>
      </c>
      <c r="E130" s="327">
        <v>8.734470904008917E-5</v>
      </c>
      <c r="F130" s="332">
        <v>0</v>
      </c>
      <c r="G130" s="326">
        <v>0</v>
      </c>
      <c r="H130" s="327">
        <v>0</v>
      </c>
      <c r="I130" s="332">
        <v>3.0090673228662347E-4</v>
      </c>
      <c r="J130" s="326">
        <v>4.1393297574237746E-4</v>
      </c>
      <c r="K130" s="327">
        <v>3.6548295749997729E-4</v>
      </c>
      <c r="L130" s="336">
        <v>5.8741981719495289E-6</v>
      </c>
      <c r="M130" s="337">
        <v>1.1415525114155251E-4</v>
      </c>
      <c r="N130" s="345">
        <v>0</v>
      </c>
      <c r="O130" s="346">
        <v>0</v>
      </c>
      <c r="P130" s="347">
        <v>0</v>
      </c>
      <c r="Q130" s="348">
        <v>8.8417329796640146E-3</v>
      </c>
      <c r="R130" s="346">
        <v>0.34148672148849679</v>
      </c>
      <c r="S130" s="347">
        <v>0.31006984254248715</v>
      </c>
      <c r="T130" s="349">
        <v>2.0254904182439047E-2</v>
      </c>
      <c r="U130" s="349">
        <v>0.19711069736715942</v>
      </c>
      <c r="V130" s="361">
        <v>0</v>
      </c>
    </row>
    <row r="131" spans="1:22" ht="16" hidden="1" customHeight="1" outlineLevel="1">
      <c r="A131" s="65">
        <v>122</v>
      </c>
      <c r="B131" s="117">
        <v>1</v>
      </c>
      <c r="C131" s="325">
        <v>6.5952682213144762E-5</v>
      </c>
      <c r="D131" s="326">
        <v>8.8752368584912205E-5</v>
      </c>
      <c r="E131" s="327">
        <v>7.9677885478126792E-5</v>
      </c>
      <c r="F131" s="332">
        <v>0</v>
      </c>
      <c r="G131" s="326">
        <v>0</v>
      </c>
      <c r="H131" s="327">
        <v>0</v>
      </c>
      <c r="I131" s="332">
        <v>3.0536460980198086E-4</v>
      </c>
      <c r="J131" s="326">
        <v>4.0776714194283857E-4</v>
      </c>
      <c r="K131" s="327">
        <v>3.6548295749997729E-4</v>
      </c>
      <c r="L131" s="336">
        <v>2.3496792687798115E-6</v>
      </c>
      <c r="M131" s="337">
        <v>1.1415525114155251E-4</v>
      </c>
      <c r="N131" s="345">
        <v>1.429007976433657E-4</v>
      </c>
      <c r="O131" s="346">
        <v>0</v>
      </c>
      <c r="P131" s="347">
        <v>0</v>
      </c>
      <c r="Q131" s="348">
        <v>8.8417329796640146E-3</v>
      </c>
      <c r="R131" s="346">
        <v>0.36409819742110544</v>
      </c>
      <c r="S131" s="347">
        <v>0.30255865653629277</v>
      </c>
      <c r="T131" s="349">
        <v>1.7782474563925357E-2</v>
      </c>
      <c r="U131" s="349">
        <v>0.18178204891786887</v>
      </c>
      <c r="V131" s="361">
        <v>0</v>
      </c>
    </row>
    <row r="132" spans="1:22" ht="16" hidden="1" customHeight="1" outlineLevel="1">
      <c r="A132" s="65">
        <v>123</v>
      </c>
      <c r="B132" s="117">
        <v>1</v>
      </c>
      <c r="C132" s="325">
        <v>6.3133817573443442E-5</v>
      </c>
      <c r="D132" s="326">
        <v>8.42224010317283E-5</v>
      </c>
      <c r="E132" s="327">
        <v>7.4631532913654094E-5</v>
      </c>
      <c r="F132" s="332">
        <v>0</v>
      </c>
      <c r="G132" s="326">
        <v>0</v>
      </c>
      <c r="H132" s="327">
        <v>0</v>
      </c>
      <c r="I132" s="332">
        <v>3.321118748941252E-4</v>
      </c>
      <c r="J132" s="326">
        <v>4.6613703524514007E-4</v>
      </c>
      <c r="K132" s="327">
        <v>3.5359733286583167E-4</v>
      </c>
      <c r="L132" s="336">
        <v>1.1748396343899057E-6</v>
      </c>
      <c r="M132" s="337">
        <v>1.1415525114155251E-4</v>
      </c>
      <c r="N132" s="345">
        <v>1.429007976433657E-4</v>
      </c>
      <c r="O132" s="346">
        <v>0</v>
      </c>
      <c r="P132" s="347">
        <v>0</v>
      </c>
      <c r="Q132" s="348">
        <v>1.7683465959328029E-2</v>
      </c>
      <c r="R132" s="346">
        <v>0.39859451981671051</v>
      </c>
      <c r="S132" s="347">
        <v>0.25911515972723603</v>
      </c>
      <c r="T132" s="349">
        <v>1.588060562660714E-2</v>
      </c>
      <c r="U132" s="349">
        <v>0.15564473810048879</v>
      </c>
      <c r="V132" s="361">
        <v>0</v>
      </c>
    </row>
    <row r="133" spans="1:22" ht="16" hidden="1" customHeight="1" outlineLevel="1">
      <c r="A133" s="65">
        <v>124</v>
      </c>
      <c r="B133" s="117">
        <v>1</v>
      </c>
      <c r="C133" s="325">
        <v>6.1471249958896769E-5</v>
      </c>
      <c r="D133" s="326">
        <v>8.072285528248751E-5</v>
      </c>
      <c r="E133" s="327">
        <v>7.2971036439997263E-5</v>
      </c>
      <c r="F133" s="332">
        <v>0</v>
      </c>
      <c r="G133" s="326">
        <v>0</v>
      </c>
      <c r="H133" s="327">
        <v>0</v>
      </c>
      <c r="I133" s="332">
        <v>3.7223277253234166E-4</v>
      </c>
      <c r="J133" s="326">
        <v>5.7383359894375271E-4</v>
      </c>
      <c r="K133" s="327">
        <v>3.3576889591461329E-4</v>
      </c>
      <c r="L133" s="336">
        <v>1.409807561267887E-5</v>
      </c>
      <c r="M133" s="337">
        <v>1.1415525114155251E-4</v>
      </c>
      <c r="N133" s="345">
        <v>1.429007976433657E-4</v>
      </c>
      <c r="O133" s="346">
        <v>0</v>
      </c>
      <c r="P133" s="347">
        <v>0</v>
      </c>
      <c r="Q133" s="348">
        <v>1.7683465959328029E-2</v>
      </c>
      <c r="R133" s="346">
        <v>0.42002360201617606</v>
      </c>
      <c r="S133" s="347">
        <v>0.25630883947082239</v>
      </c>
      <c r="T133" s="349">
        <v>1.5785512179741227E-2</v>
      </c>
      <c r="U133" s="349">
        <v>0.15259866052402721</v>
      </c>
      <c r="V133" s="361">
        <v>0</v>
      </c>
    </row>
    <row r="134" spans="1:22" ht="16" hidden="1" customHeight="1" outlineLevel="1">
      <c r="A134" s="65">
        <v>125</v>
      </c>
      <c r="B134" s="117">
        <v>1</v>
      </c>
      <c r="C134" s="325">
        <v>6.1540002754987045E-5</v>
      </c>
      <c r="D134" s="326">
        <v>8.0956158332436899E-5</v>
      </c>
      <c r="E134" s="327">
        <v>7.2504021806781284E-5</v>
      </c>
      <c r="F134" s="332">
        <v>0</v>
      </c>
      <c r="G134" s="326">
        <v>0</v>
      </c>
      <c r="H134" s="327">
        <v>0</v>
      </c>
      <c r="I134" s="332">
        <v>3.8114852756305644E-4</v>
      </c>
      <c r="J134" s="326">
        <v>5.6067982017140303E-4</v>
      </c>
      <c r="K134" s="327">
        <v>3.2685467743900405E-4</v>
      </c>
      <c r="L134" s="336">
        <v>3.7594868300476983E-5</v>
      </c>
      <c r="M134" s="337">
        <v>1.1415525114155251E-4</v>
      </c>
      <c r="N134" s="345">
        <v>0</v>
      </c>
      <c r="O134" s="346">
        <v>0</v>
      </c>
      <c r="P134" s="347">
        <v>0</v>
      </c>
      <c r="Q134" s="348">
        <v>8.8417329796640146E-3</v>
      </c>
      <c r="R134" s="346">
        <v>0.42442933473351557</v>
      </c>
      <c r="S134" s="347">
        <v>0.205546086953555</v>
      </c>
      <c r="T134" s="349">
        <v>1.607079252033896E-2</v>
      </c>
      <c r="U134" s="349">
        <v>0.1485699772777393</v>
      </c>
      <c r="V134" s="361">
        <v>0</v>
      </c>
    </row>
    <row r="135" spans="1:22" ht="16" hidden="1" customHeight="1" outlineLevel="1">
      <c r="A135" s="65">
        <v>126</v>
      </c>
      <c r="B135" s="117">
        <v>1</v>
      </c>
      <c r="C135" s="325">
        <v>6.3715091213115778E-5</v>
      </c>
      <c r="D135" s="326">
        <v>8.1617183640626822E-5</v>
      </c>
      <c r="E135" s="327">
        <v>7.4242354052640773E-5</v>
      </c>
      <c r="F135" s="332">
        <v>0</v>
      </c>
      <c r="G135" s="326">
        <v>0</v>
      </c>
      <c r="H135" s="327">
        <v>0</v>
      </c>
      <c r="I135" s="332">
        <v>4.0566685389752203E-4</v>
      </c>
      <c r="J135" s="326">
        <v>5.4999237491886897E-4</v>
      </c>
      <c r="K135" s="327">
        <v>3.4171170823168605E-4</v>
      </c>
      <c r="L135" s="336">
        <v>9.3987170751192462E-5</v>
      </c>
      <c r="M135" s="337">
        <v>1.1415525114155251E-4</v>
      </c>
      <c r="N135" s="345">
        <v>0</v>
      </c>
      <c r="O135" s="346">
        <v>0</v>
      </c>
      <c r="P135" s="347">
        <v>0</v>
      </c>
      <c r="Q135" s="348">
        <v>8.8417329796640146E-3</v>
      </c>
      <c r="R135" s="346">
        <v>0.42652162941921007</v>
      </c>
      <c r="S135" s="347">
        <v>0.24784838071794454</v>
      </c>
      <c r="T135" s="349">
        <v>1.7687381117059447E-2</v>
      </c>
      <c r="U135" s="349">
        <v>0.14798041387584349</v>
      </c>
      <c r="V135" s="361">
        <v>0</v>
      </c>
    </row>
    <row r="136" spans="1:22" ht="16" hidden="1" customHeight="1" outlineLevel="1">
      <c r="A136" s="65">
        <v>127</v>
      </c>
      <c r="B136" s="117">
        <v>1</v>
      </c>
      <c r="C136" s="325">
        <v>6.9490326084698957E-5</v>
      </c>
      <c r="D136" s="326">
        <v>8.7080363393608282E-5</v>
      </c>
      <c r="E136" s="327">
        <v>7.8575212038589051E-5</v>
      </c>
      <c r="F136" s="332">
        <v>0</v>
      </c>
      <c r="G136" s="326">
        <v>0</v>
      </c>
      <c r="H136" s="327">
        <v>0</v>
      </c>
      <c r="I136" s="332">
        <v>4.190404864435942E-4</v>
      </c>
      <c r="J136" s="326">
        <v>5.0518731597555295E-4</v>
      </c>
      <c r="K136" s="327">
        <v>3.4171170823168605E-4</v>
      </c>
      <c r="L136" s="336">
        <v>1.8210014333043539E-4</v>
      </c>
      <c r="M136" s="337">
        <v>1.1415525114155251E-4</v>
      </c>
      <c r="N136" s="345">
        <v>0</v>
      </c>
      <c r="O136" s="346">
        <v>0</v>
      </c>
      <c r="P136" s="347">
        <v>0</v>
      </c>
      <c r="Q136" s="348">
        <v>8.8417329796640146E-3</v>
      </c>
      <c r="R136" s="346">
        <v>0.40125218528370865</v>
      </c>
      <c r="S136" s="347">
        <v>0.2426610987847215</v>
      </c>
      <c r="T136" s="349">
        <v>4.3933172452050889E-2</v>
      </c>
      <c r="U136" s="349">
        <v>0.17500206979606725</v>
      </c>
      <c r="V136" s="361">
        <v>0</v>
      </c>
    </row>
    <row r="137" spans="1:22" ht="16" hidden="1" customHeight="1" outlineLevel="1">
      <c r="A137" s="65">
        <v>128</v>
      </c>
      <c r="B137" s="117">
        <v>1</v>
      </c>
      <c r="C137" s="325">
        <v>7.4459278165768902E-5</v>
      </c>
      <c r="D137" s="326">
        <v>9.0735444509481989E-5</v>
      </c>
      <c r="E137" s="327">
        <v>8.456856649819416E-5</v>
      </c>
      <c r="F137" s="332">
        <v>0</v>
      </c>
      <c r="G137" s="326">
        <v>0</v>
      </c>
      <c r="H137" s="327">
        <v>0</v>
      </c>
      <c r="I137" s="332">
        <v>4.2349836395895159E-4</v>
      </c>
      <c r="J137" s="326">
        <v>3.9584652993039676E-4</v>
      </c>
      <c r="K137" s="327">
        <v>3.2982608359754043E-4</v>
      </c>
      <c r="L137" s="336">
        <v>1.5860335064263727E-4</v>
      </c>
      <c r="M137" s="337">
        <v>1.1415525114155251E-4</v>
      </c>
      <c r="N137" s="345">
        <v>0</v>
      </c>
      <c r="O137" s="346">
        <v>5.10567453083937E-3</v>
      </c>
      <c r="P137" s="347">
        <v>8.6033594636828045E-4</v>
      </c>
      <c r="Q137" s="348">
        <v>8.8417329796640146E-3</v>
      </c>
      <c r="R137" s="346">
        <v>0.39122930135065886</v>
      </c>
      <c r="S137" s="347">
        <v>0.22403356608358227</v>
      </c>
      <c r="T137" s="349">
        <v>3.9749060789950802E-2</v>
      </c>
      <c r="U137" s="349">
        <v>0.19150984504914939</v>
      </c>
      <c r="V137" s="361">
        <v>0</v>
      </c>
    </row>
    <row r="138" spans="1:22" ht="16" hidden="1" customHeight="1" outlineLevel="1">
      <c r="A138" s="65">
        <v>129</v>
      </c>
      <c r="B138" s="117">
        <v>1</v>
      </c>
      <c r="C138" s="325">
        <v>7.6778122470268209E-5</v>
      </c>
      <c r="D138" s="326">
        <v>1.0276999350270448E-4</v>
      </c>
      <c r="E138" s="327">
        <v>9.0925154561411698E-5</v>
      </c>
      <c r="F138" s="332">
        <v>0</v>
      </c>
      <c r="G138" s="326">
        <v>0</v>
      </c>
      <c r="H138" s="327">
        <v>0</v>
      </c>
      <c r="I138" s="332">
        <v>4.2349836395895159E-4</v>
      </c>
      <c r="J138" s="326">
        <v>3.9338019641058119E-4</v>
      </c>
      <c r="K138" s="327">
        <v>3.0605483432924929E-4</v>
      </c>
      <c r="L138" s="336">
        <v>1.4685495429873823E-4</v>
      </c>
      <c r="M138" s="337">
        <v>1.1415525114155251E-4</v>
      </c>
      <c r="N138" s="345">
        <v>2.7008250754596123E-2</v>
      </c>
      <c r="O138" s="346">
        <v>9.1175611706103846E-2</v>
      </c>
      <c r="P138" s="347">
        <v>6.6386916030702181E-2</v>
      </c>
      <c r="Q138" s="348">
        <v>8.8417329796640146E-3</v>
      </c>
      <c r="R138" s="346">
        <v>0.36664028828130252</v>
      </c>
      <c r="S138" s="347">
        <v>0.1868355582851419</v>
      </c>
      <c r="T138" s="349">
        <v>5.705606811954661E-2</v>
      </c>
      <c r="U138" s="349">
        <v>0.26058702363793956</v>
      </c>
      <c r="V138" s="361">
        <v>0</v>
      </c>
    </row>
    <row r="139" spans="1:22" ht="16" hidden="1" customHeight="1" outlineLevel="1">
      <c r="A139" s="65">
        <v>130</v>
      </c>
      <c r="B139" s="117">
        <v>1</v>
      </c>
      <c r="C139" s="325">
        <v>8.2734614713362119E-5</v>
      </c>
      <c r="D139" s="326">
        <v>1.1307421154213569E-4</v>
      </c>
      <c r="E139" s="327">
        <v>1.0218539627339706E-4</v>
      </c>
      <c r="F139" s="332">
        <v>0</v>
      </c>
      <c r="G139" s="326">
        <v>0</v>
      </c>
      <c r="H139" s="327">
        <v>0</v>
      </c>
      <c r="I139" s="332">
        <v>4.0789579265520072E-4</v>
      </c>
      <c r="J139" s="326">
        <v>3.8557014026449859E-4</v>
      </c>
      <c r="K139" s="327">
        <v>2.7336936658534881E-4</v>
      </c>
      <c r="L139" s="336">
        <v>1.644775488145868E-4</v>
      </c>
      <c r="M139" s="337">
        <v>1.1415525114155251E-4</v>
      </c>
      <c r="N139" s="345">
        <v>0.13246903941540003</v>
      </c>
      <c r="O139" s="346">
        <v>0.21462288372856009</v>
      </c>
      <c r="P139" s="347">
        <v>0.22815156407739146</v>
      </c>
      <c r="Q139" s="348">
        <v>8.8417329796640146E-3</v>
      </c>
      <c r="R139" s="346">
        <v>0.35276519257701788</v>
      </c>
      <c r="S139" s="347">
        <v>0.16058790524709857</v>
      </c>
      <c r="T139" s="349">
        <v>4.2411677302196311E-2</v>
      </c>
      <c r="U139" s="349">
        <v>0.2802391370344659</v>
      </c>
      <c r="V139" s="361">
        <v>0</v>
      </c>
    </row>
    <row r="140" spans="1:22" ht="16" hidden="1" customHeight="1" outlineLevel="1">
      <c r="A140" s="65">
        <v>131</v>
      </c>
      <c r="B140" s="117">
        <v>1</v>
      </c>
      <c r="C140" s="325">
        <v>8.7691066286052017E-5</v>
      </c>
      <c r="D140" s="326">
        <v>1.2279517195669344E-4</v>
      </c>
      <c r="E140" s="327">
        <v>1.0904791685593192E-4</v>
      </c>
      <c r="F140" s="332">
        <v>0</v>
      </c>
      <c r="G140" s="326">
        <v>0</v>
      </c>
      <c r="H140" s="327">
        <v>0</v>
      </c>
      <c r="I140" s="332">
        <v>3.5217232371323345E-4</v>
      </c>
      <c r="J140" s="326">
        <v>3.6953897238569745E-4</v>
      </c>
      <c r="K140" s="327">
        <v>2.5256952347559405E-4</v>
      </c>
      <c r="L140" s="336">
        <v>1.8797434150238492E-4</v>
      </c>
      <c r="M140" s="337">
        <v>1.1415525114155251E-4</v>
      </c>
      <c r="N140" s="345">
        <v>0.29623335351469715</v>
      </c>
      <c r="O140" s="346">
        <v>0.30721993383970492</v>
      </c>
      <c r="P140" s="347">
        <v>0.3970194872260992</v>
      </c>
      <c r="Q140" s="348">
        <v>8.8417329796640146E-3</v>
      </c>
      <c r="R140" s="346">
        <v>0.35035579952968238</v>
      </c>
      <c r="S140" s="347">
        <v>0.12271555096723223</v>
      </c>
      <c r="T140" s="349">
        <v>4.2887144536525867E-2</v>
      </c>
      <c r="U140" s="349">
        <v>0.29055649656764226</v>
      </c>
      <c r="V140" s="361">
        <v>1.7247237004069441E-2</v>
      </c>
    </row>
    <row r="141" spans="1:22" ht="16" hidden="1" customHeight="1" outlineLevel="1">
      <c r="A141" s="65">
        <v>132</v>
      </c>
      <c r="B141" s="117">
        <v>1</v>
      </c>
      <c r="C141" s="325">
        <v>9.1428718291687027E-5</v>
      </c>
      <c r="D141" s="326">
        <v>1.3057194028833963E-4</v>
      </c>
      <c r="E141" s="327">
        <v>1.1309537701047042E-4</v>
      </c>
      <c r="F141" s="332">
        <v>0</v>
      </c>
      <c r="G141" s="326">
        <v>0</v>
      </c>
      <c r="H141" s="327">
        <v>0</v>
      </c>
      <c r="I141" s="332">
        <v>2.9199097725590868E-4</v>
      </c>
      <c r="J141" s="326">
        <v>3.9255808523730934E-4</v>
      </c>
      <c r="K141" s="327">
        <v>2.2285546189023002E-4</v>
      </c>
      <c r="L141" s="336">
        <v>2.0677177565262342E-4</v>
      </c>
      <c r="M141" s="337">
        <v>1.1415525114155251E-4</v>
      </c>
      <c r="N141" s="345">
        <v>0.45471033810118971</v>
      </c>
      <c r="O141" s="346">
        <v>0.40659576334130698</v>
      </c>
      <c r="P141" s="347">
        <v>0.49957602401915596</v>
      </c>
      <c r="Q141" s="348">
        <v>8.8417329796640146E-3</v>
      </c>
      <c r="R141" s="346">
        <v>0.36043054548510595</v>
      </c>
      <c r="S141" s="347">
        <v>9.7759533288202818E-2</v>
      </c>
      <c r="T141" s="349">
        <v>2.7577099591114193E-2</v>
      </c>
      <c r="U141" s="349">
        <v>0.26510700971914064</v>
      </c>
      <c r="V141" s="361">
        <v>2.2150915605155651E-2</v>
      </c>
    </row>
    <row r="142" spans="1:22" ht="16" hidden="1" customHeight="1" outlineLevel="1">
      <c r="A142" s="65">
        <v>133</v>
      </c>
      <c r="B142" s="117">
        <v>1</v>
      </c>
      <c r="C142" s="325">
        <v>8.8909865853106917E-5</v>
      </c>
      <c r="D142" s="326">
        <v>1.2786951329309256E-4</v>
      </c>
      <c r="E142" s="327">
        <v>1.1236890980324556E-4</v>
      </c>
      <c r="F142" s="332">
        <v>0</v>
      </c>
      <c r="G142" s="326">
        <v>0</v>
      </c>
      <c r="H142" s="327">
        <v>0</v>
      </c>
      <c r="I142" s="332">
        <v>2.3849644707162008E-4</v>
      </c>
      <c r="J142" s="326">
        <v>3.7981536205159561E-4</v>
      </c>
      <c r="K142" s="327">
        <v>2.1096983725608443E-4</v>
      </c>
      <c r="L142" s="336">
        <v>1.8797434150238492E-4</v>
      </c>
      <c r="M142" s="337">
        <v>1.1415525114155251E-4</v>
      </c>
      <c r="N142" s="345">
        <v>0.48014668008170874</v>
      </c>
      <c r="O142" s="346">
        <v>0.39387473060327743</v>
      </c>
      <c r="P142" s="347">
        <v>0.50844098557327777</v>
      </c>
      <c r="Q142" s="348">
        <v>8.8417329796640146E-3</v>
      </c>
      <c r="R142" s="346">
        <v>0.38005772473938532</v>
      </c>
      <c r="S142" s="347">
        <v>9.830938581871794E-2</v>
      </c>
      <c r="T142" s="349">
        <v>2.1205838651098156E-2</v>
      </c>
      <c r="U142" s="349">
        <v>0.21008109220886684</v>
      </c>
      <c r="V142" s="361">
        <v>3.3978377677088854E-2</v>
      </c>
    </row>
    <row r="143" spans="1:22" ht="16" hidden="1" customHeight="1" outlineLevel="1">
      <c r="A143" s="65">
        <v>134</v>
      </c>
      <c r="B143" s="117">
        <v>1</v>
      </c>
      <c r="C143" s="325">
        <v>8.2928372593252898E-5</v>
      </c>
      <c r="D143" s="326">
        <v>1.1639878000391444E-4</v>
      </c>
      <c r="E143" s="327">
        <v>1.0533774504760495E-4</v>
      </c>
      <c r="F143" s="332">
        <v>0</v>
      </c>
      <c r="G143" s="326">
        <v>0</v>
      </c>
      <c r="H143" s="327">
        <v>0</v>
      </c>
      <c r="I143" s="332">
        <v>2.1397812073715446E-4</v>
      </c>
      <c r="J143" s="326">
        <v>3.699500279723334E-4</v>
      </c>
      <c r="K143" s="327">
        <v>2.0502702493901164E-4</v>
      </c>
      <c r="L143" s="336">
        <v>1.9032402077116473E-4</v>
      </c>
      <c r="M143" s="337">
        <v>1.1415525114155251E-4</v>
      </c>
      <c r="N143" s="345">
        <v>0.41612712273748098</v>
      </c>
      <c r="O143" s="346">
        <v>0.37462800232363336</v>
      </c>
      <c r="P143" s="347">
        <v>0.45078547827923782</v>
      </c>
      <c r="Q143" s="348">
        <v>8.8417329796640146E-3</v>
      </c>
      <c r="R143" s="346">
        <v>0.38506691312280517</v>
      </c>
      <c r="S143" s="347">
        <v>0.10096527376078487</v>
      </c>
      <c r="T143" s="349">
        <v>2.0254904182439047E-2</v>
      </c>
      <c r="U143" s="349">
        <v>0.19160810561613204</v>
      </c>
      <c r="V143" s="361">
        <v>2.0680499135329718E-2</v>
      </c>
    </row>
    <row r="144" spans="1:22" ht="16" hidden="1" customHeight="1" outlineLevel="1">
      <c r="A144" s="65">
        <v>135</v>
      </c>
      <c r="B144" s="117">
        <v>1</v>
      </c>
      <c r="C144" s="325">
        <v>7.9621988126729625E-5</v>
      </c>
      <c r="D144" s="326">
        <v>1.1219932510482549E-4</v>
      </c>
      <c r="E144" s="327">
        <v>9.8955211726986519E-5</v>
      </c>
      <c r="F144" s="332">
        <v>0</v>
      </c>
      <c r="G144" s="326">
        <v>0</v>
      </c>
      <c r="H144" s="327">
        <v>0</v>
      </c>
      <c r="I144" s="332">
        <v>1.9614661067572496E-4</v>
      </c>
      <c r="J144" s="326">
        <v>3.7899325087832375E-4</v>
      </c>
      <c r="K144" s="327">
        <v>2.1988405573169364E-4</v>
      </c>
      <c r="L144" s="336">
        <v>2.1382081345896285E-4</v>
      </c>
      <c r="M144" s="337">
        <v>1.1415525114155251E-4</v>
      </c>
      <c r="N144" s="345">
        <v>0.23964463764792429</v>
      </c>
      <c r="O144" s="346">
        <v>0.31692705857671111</v>
      </c>
      <c r="P144" s="347">
        <v>0.31007605084144857</v>
      </c>
      <c r="Q144" s="348">
        <v>8.8417329796640146E-3</v>
      </c>
      <c r="R144" s="346">
        <v>0.36931783259804618</v>
      </c>
      <c r="S144" s="347">
        <v>0.10539521324530801</v>
      </c>
      <c r="T144" s="349">
        <v>3.204649159381201E-2</v>
      </c>
      <c r="U144" s="349">
        <v>0.1952437465944894</v>
      </c>
      <c r="V144" s="361">
        <v>9.9463062143781214E-3</v>
      </c>
    </row>
    <row r="145" spans="1:22" ht="16" hidden="1" customHeight="1" outlineLevel="1">
      <c r="A145" s="65">
        <v>136</v>
      </c>
      <c r="B145" s="117">
        <v>1</v>
      </c>
      <c r="C145" s="325">
        <v>8.0365768375342621E-5</v>
      </c>
      <c r="D145" s="326">
        <v>1.0916638545548347E-4</v>
      </c>
      <c r="E145" s="327">
        <v>9.9798432592515366E-5</v>
      </c>
      <c r="F145" s="332">
        <v>0</v>
      </c>
      <c r="G145" s="326">
        <v>0</v>
      </c>
      <c r="H145" s="327">
        <v>0</v>
      </c>
      <c r="I145" s="332">
        <v>1.8723085564501018E-4</v>
      </c>
      <c r="J145" s="326">
        <v>3.8968069613085787E-4</v>
      </c>
      <c r="K145" s="327">
        <v>2.3474108652437564E-4</v>
      </c>
      <c r="L145" s="336">
        <v>2.2321953053408208E-4</v>
      </c>
      <c r="M145" s="337">
        <v>1.1415525114155251E-4</v>
      </c>
      <c r="N145" s="345">
        <v>0.10817590381602785</v>
      </c>
      <c r="O145" s="346">
        <v>0.16235320307081591</v>
      </c>
      <c r="P145" s="347">
        <v>0.14791674583646186</v>
      </c>
      <c r="Q145" s="348">
        <v>8.8417329796640146E-3</v>
      </c>
      <c r="R145" s="346">
        <v>0.318036520444203</v>
      </c>
      <c r="S145" s="347">
        <v>9.9025230283780852E-2</v>
      </c>
      <c r="T145" s="349">
        <v>4.6690882411162302E-2</v>
      </c>
      <c r="U145" s="349">
        <v>0.22953668447142789</v>
      </c>
      <c r="V145" s="361">
        <v>0</v>
      </c>
    </row>
    <row r="146" spans="1:22" ht="16" hidden="1" customHeight="1" outlineLevel="1">
      <c r="A146" s="65">
        <v>137</v>
      </c>
      <c r="B146" s="117">
        <v>1</v>
      </c>
      <c r="C146" s="325">
        <v>8.4303428515058421E-5</v>
      </c>
      <c r="D146" s="326">
        <v>1.1293811809633188E-4</v>
      </c>
      <c r="E146" s="327">
        <v>1.0280808245101837E-4</v>
      </c>
      <c r="F146" s="332">
        <v>0</v>
      </c>
      <c r="G146" s="326">
        <v>0</v>
      </c>
      <c r="H146" s="327">
        <v>0</v>
      </c>
      <c r="I146" s="332">
        <v>1.9614661067572496E-4</v>
      </c>
      <c r="J146" s="326">
        <v>4.1269980898246965E-4</v>
      </c>
      <c r="K146" s="327">
        <v>2.5851233579266681E-4</v>
      </c>
      <c r="L146" s="336">
        <v>2.2321953053408208E-4</v>
      </c>
      <c r="M146" s="337">
        <v>1.1415525114155251E-4</v>
      </c>
      <c r="N146" s="345">
        <v>1.5004583752553398E-2</v>
      </c>
      <c r="O146" s="346">
        <v>2.6867614285594765E-2</v>
      </c>
      <c r="P146" s="347">
        <v>2.0782113479899528E-2</v>
      </c>
      <c r="Q146" s="348">
        <v>8.8417329796640146E-3</v>
      </c>
      <c r="R146" s="346">
        <v>0.27563472391316096</v>
      </c>
      <c r="S146" s="347">
        <v>7.8774078354532151E-2</v>
      </c>
      <c r="T146" s="349">
        <v>7.055933757450597E-2</v>
      </c>
      <c r="U146" s="349">
        <v>0.31551468058123078</v>
      </c>
      <c r="V146" s="361">
        <v>0</v>
      </c>
    </row>
    <row r="147" spans="1:22" ht="16" hidden="1" customHeight="1" outlineLevel="1">
      <c r="A147" s="65">
        <v>138</v>
      </c>
      <c r="B147" s="117">
        <v>1</v>
      </c>
      <c r="C147" s="325">
        <v>9.9791558397940592E-5</v>
      </c>
      <c r="D147" s="326">
        <v>1.2771397792645965E-4</v>
      </c>
      <c r="E147" s="327">
        <v>1.1862171683685955E-4</v>
      </c>
      <c r="F147" s="332">
        <v>0</v>
      </c>
      <c r="G147" s="326">
        <v>0</v>
      </c>
      <c r="H147" s="327">
        <v>0</v>
      </c>
      <c r="I147" s="332">
        <v>2.1843599825251188E-4</v>
      </c>
      <c r="J147" s="326">
        <v>4.4024053328707677E-4</v>
      </c>
      <c r="K147" s="327">
        <v>2.7931217890242167E-4</v>
      </c>
      <c r="L147" s="336">
        <v>1.644775488145868E-4</v>
      </c>
      <c r="M147" s="337">
        <v>1.1415525114155251E-4</v>
      </c>
      <c r="N147" s="345">
        <v>0</v>
      </c>
      <c r="O147" s="346">
        <v>0</v>
      </c>
      <c r="P147" s="347">
        <v>0</v>
      </c>
      <c r="Q147" s="348">
        <v>8.8417329796640146E-3</v>
      </c>
      <c r="R147" s="346">
        <v>0.23083186478272807</v>
      </c>
      <c r="S147" s="347">
        <v>8.1896822859840318E-2</v>
      </c>
      <c r="T147" s="349">
        <v>0.12904180739704124</v>
      </c>
      <c r="U147" s="349">
        <v>0.47155246094965009</v>
      </c>
      <c r="V147" s="361">
        <v>0</v>
      </c>
    </row>
    <row r="148" spans="1:22" ht="16" hidden="1" customHeight="1" outlineLevel="1">
      <c r="A148" s="65">
        <v>139</v>
      </c>
      <c r="B148" s="117">
        <v>1</v>
      </c>
      <c r="C148" s="325">
        <v>1.0644807911031732E-4</v>
      </c>
      <c r="D148" s="326">
        <v>1.3274943542120057E-4</v>
      </c>
      <c r="E148" s="327">
        <v>1.2453723552426199E-4</v>
      </c>
      <c r="F148" s="332">
        <v>0</v>
      </c>
      <c r="G148" s="326">
        <v>0</v>
      </c>
      <c r="H148" s="327">
        <v>0</v>
      </c>
      <c r="I148" s="332">
        <v>2.4518326334465619E-4</v>
      </c>
      <c r="J148" s="326">
        <v>4.3407469948753778E-4</v>
      </c>
      <c r="K148" s="327">
        <v>3.030834281707128E-4</v>
      </c>
      <c r="L148" s="336">
        <v>1.1748396343899057E-4</v>
      </c>
      <c r="M148" s="337">
        <v>1.1415525114155251E-4</v>
      </c>
      <c r="N148" s="345">
        <v>0</v>
      </c>
      <c r="O148" s="346">
        <v>0</v>
      </c>
      <c r="P148" s="347">
        <v>0</v>
      </c>
      <c r="Q148" s="348">
        <v>8.8417329796640146E-3</v>
      </c>
      <c r="R148" s="346">
        <v>0.18535209614666595</v>
      </c>
      <c r="S148" s="347">
        <v>6.0820892134818928E-2</v>
      </c>
      <c r="T148" s="349">
        <v>0.15661890698815545</v>
      </c>
      <c r="U148" s="349">
        <v>0.48373677125549641</v>
      </c>
      <c r="V148" s="361">
        <v>0</v>
      </c>
    </row>
    <row r="149" spans="1:22" ht="16" hidden="1" customHeight="1" outlineLevel="1">
      <c r="A149" s="65">
        <v>140</v>
      </c>
      <c r="B149" s="117">
        <v>1</v>
      </c>
      <c r="C149" s="325">
        <v>1.0626682173880659E-4</v>
      </c>
      <c r="D149" s="326">
        <v>1.3199120050886505E-4</v>
      </c>
      <c r="E149" s="327">
        <v>1.2826037996128942E-4</v>
      </c>
      <c r="F149" s="332">
        <v>0</v>
      </c>
      <c r="G149" s="326">
        <v>0</v>
      </c>
      <c r="H149" s="327">
        <v>0</v>
      </c>
      <c r="I149" s="332">
        <v>2.652437121637644E-4</v>
      </c>
      <c r="J149" s="326">
        <v>4.295530880345426E-4</v>
      </c>
      <c r="K149" s="327">
        <v>3.0011202201217643E-4</v>
      </c>
      <c r="L149" s="336">
        <v>8.811297257924293E-5</v>
      </c>
      <c r="M149" s="337">
        <v>1.1415525114155251E-4</v>
      </c>
      <c r="N149" s="345">
        <v>0</v>
      </c>
      <c r="O149" s="346">
        <v>0</v>
      </c>
      <c r="P149" s="347">
        <v>0</v>
      </c>
      <c r="Q149" s="348">
        <v>8.8417329796640146E-3</v>
      </c>
      <c r="R149" s="346">
        <v>0.16380027114878742</v>
      </c>
      <c r="S149" s="347">
        <v>5.9871619388135393E-2</v>
      </c>
      <c r="T149" s="349">
        <v>0.16099320554398736</v>
      </c>
      <c r="U149" s="349">
        <v>0.46172640425138689</v>
      </c>
      <c r="V149" s="361">
        <v>0</v>
      </c>
    </row>
    <row r="150" spans="1:22" ht="16" hidden="1" customHeight="1" outlineLevel="1">
      <c r="A150" s="65">
        <v>141</v>
      </c>
      <c r="B150" s="117">
        <v>1</v>
      </c>
      <c r="C150" s="325">
        <v>1.0151662855438752E-4</v>
      </c>
      <c r="D150" s="326">
        <v>1.3309938999612464E-4</v>
      </c>
      <c r="E150" s="327">
        <v>1.2455020815296244E-4</v>
      </c>
      <c r="F150" s="332">
        <v>0</v>
      </c>
      <c r="G150" s="326">
        <v>0</v>
      </c>
      <c r="H150" s="327">
        <v>0</v>
      </c>
      <c r="I150" s="332">
        <v>2.8753309974055135E-4</v>
      </c>
      <c r="J150" s="326">
        <v>4.287309768612708E-4</v>
      </c>
      <c r="K150" s="327">
        <v>3.0011202201217643E-4</v>
      </c>
      <c r="L150" s="336">
        <v>5.8741981719495287E-5</v>
      </c>
      <c r="M150" s="337">
        <v>1.1415525114155251E-4</v>
      </c>
      <c r="N150" s="345">
        <v>0</v>
      </c>
      <c r="O150" s="346">
        <v>0</v>
      </c>
      <c r="P150" s="347">
        <v>0</v>
      </c>
      <c r="Q150" s="348">
        <v>8.8417329796640146E-3</v>
      </c>
      <c r="R150" s="346">
        <v>0.14400621494269053</v>
      </c>
      <c r="S150" s="347">
        <v>6.2677939644549041E-2</v>
      </c>
      <c r="T150" s="349">
        <v>0.13769531106183913</v>
      </c>
      <c r="U150" s="349">
        <v>0.42615607900367414</v>
      </c>
      <c r="V150" s="361">
        <v>0</v>
      </c>
    </row>
    <row r="151" spans="1:22" ht="16" hidden="1" customHeight="1" outlineLevel="1">
      <c r="A151" s="65">
        <v>142</v>
      </c>
      <c r="B151" s="117">
        <v>1</v>
      </c>
      <c r="C151" s="325">
        <v>9.4835106825250695E-5</v>
      </c>
      <c r="D151" s="326">
        <v>1.2800560673889639E-4</v>
      </c>
      <c r="E151" s="327">
        <v>1.1692230247710139E-4</v>
      </c>
      <c r="F151" s="332">
        <v>0</v>
      </c>
      <c r="G151" s="326">
        <v>0</v>
      </c>
      <c r="H151" s="327">
        <v>0</v>
      </c>
      <c r="I151" s="332">
        <v>3.0536460980198086E-4</v>
      </c>
      <c r="J151" s="326">
        <v>4.3160836596772226E-4</v>
      </c>
      <c r="K151" s="327">
        <v>3.179404589633948E-4</v>
      </c>
      <c r="L151" s="336">
        <v>3.7594868300476983E-5</v>
      </c>
      <c r="M151" s="337">
        <v>1.1415525114155251E-4</v>
      </c>
      <c r="N151" s="345">
        <v>1.429007976433657E-4</v>
      </c>
      <c r="O151" s="346">
        <v>0</v>
      </c>
      <c r="P151" s="347">
        <v>0</v>
      </c>
      <c r="Q151" s="348">
        <v>8.8417329796640146E-3</v>
      </c>
      <c r="R151" s="346">
        <v>0.13148245170164</v>
      </c>
      <c r="S151" s="347">
        <v>5.6665878915553337E-2</v>
      </c>
      <c r="T151" s="349">
        <v>7.8261906770644762E-2</v>
      </c>
      <c r="U151" s="349">
        <v>0.3332998432050871</v>
      </c>
      <c r="V151" s="361">
        <v>0</v>
      </c>
    </row>
    <row r="152" spans="1:22" ht="16" hidden="1" customHeight="1" outlineLevel="1">
      <c r="A152" s="65">
        <v>143</v>
      </c>
      <c r="B152" s="117">
        <v>1</v>
      </c>
      <c r="C152" s="325">
        <v>8.5972246383795117E-5</v>
      </c>
      <c r="D152" s="326">
        <v>1.1982055806983877E-4</v>
      </c>
      <c r="E152" s="327">
        <v>1.059734038539267E-4</v>
      </c>
      <c r="F152" s="332">
        <v>0</v>
      </c>
      <c r="G152" s="326">
        <v>0</v>
      </c>
      <c r="H152" s="327">
        <v>0</v>
      </c>
      <c r="I152" s="332">
        <v>3.1650930359037433E-4</v>
      </c>
      <c r="J152" s="326">
        <v>4.4311792239352824E-4</v>
      </c>
      <c r="K152" s="327">
        <v>3.179404589633948E-4</v>
      </c>
      <c r="L152" s="336">
        <v>2.3496792687798115E-5</v>
      </c>
      <c r="M152" s="337">
        <v>1.1415525114155251E-4</v>
      </c>
      <c r="N152" s="345">
        <v>1.429007976433657E-4</v>
      </c>
      <c r="O152" s="346">
        <v>0</v>
      </c>
      <c r="P152" s="347">
        <v>0</v>
      </c>
      <c r="Q152" s="348">
        <v>8.8417329796640146E-3</v>
      </c>
      <c r="R152" s="346">
        <v>0.1316903293391401</v>
      </c>
      <c r="S152" s="347">
        <v>4.3459056429257778E-2</v>
      </c>
      <c r="T152" s="349">
        <v>6.1810740462842156E-2</v>
      </c>
      <c r="U152" s="349">
        <v>0.26029224193699169</v>
      </c>
      <c r="V152" s="361">
        <v>0</v>
      </c>
    </row>
    <row r="153" spans="1:22" ht="16" hidden="1" customHeight="1" outlineLevel="1">
      <c r="A153" s="65">
        <v>144</v>
      </c>
      <c r="B153" s="117">
        <v>1</v>
      </c>
      <c r="C153" s="325">
        <v>7.6884376791498641E-5</v>
      </c>
      <c r="D153" s="326">
        <v>1.0566683970624269E-4</v>
      </c>
      <c r="E153" s="327">
        <v>9.313050144048718E-5</v>
      </c>
      <c r="F153" s="332">
        <v>0</v>
      </c>
      <c r="G153" s="326">
        <v>0</v>
      </c>
      <c r="H153" s="327">
        <v>0</v>
      </c>
      <c r="I153" s="332">
        <v>3.1873824234805303E-4</v>
      </c>
      <c r="J153" s="326">
        <v>4.6531492407186822E-4</v>
      </c>
      <c r="K153" s="327">
        <v>3.179404589633948E-4</v>
      </c>
      <c r="L153" s="336">
        <v>9.3987170751192458E-6</v>
      </c>
      <c r="M153" s="337">
        <v>1.1415525114155251E-4</v>
      </c>
      <c r="N153" s="345">
        <v>1.429007976433657E-4</v>
      </c>
      <c r="O153" s="346">
        <v>0</v>
      </c>
      <c r="P153" s="347">
        <v>0</v>
      </c>
      <c r="Q153" s="348">
        <v>1.7683465959328029E-2</v>
      </c>
      <c r="R153" s="346">
        <v>0.1198441625249181</v>
      </c>
      <c r="S153" s="347">
        <v>4.0253315956675723E-2</v>
      </c>
      <c r="T153" s="349">
        <v>4.0604901811744004E-2</v>
      </c>
      <c r="U153" s="349">
        <v>0.21519064169196367</v>
      </c>
      <c r="V153" s="361">
        <v>0</v>
      </c>
    </row>
    <row r="154" spans="1:22" ht="16" hidden="1" customHeight="1" outlineLevel="1">
      <c r="A154" s="65">
        <v>145</v>
      </c>
      <c r="B154" s="117">
        <v>1</v>
      </c>
      <c r="C154" s="325">
        <v>6.9340319984138358E-5</v>
      </c>
      <c r="D154" s="326">
        <v>9.2193588571665651E-5</v>
      </c>
      <c r="E154" s="327">
        <v>8.3465893058656433E-5</v>
      </c>
      <c r="F154" s="332">
        <v>0</v>
      </c>
      <c r="G154" s="326">
        <v>0</v>
      </c>
      <c r="H154" s="327">
        <v>0</v>
      </c>
      <c r="I154" s="332">
        <v>3.2096718110573172E-4</v>
      </c>
      <c r="J154" s="326">
        <v>4.788797584308538E-4</v>
      </c>
      <c r="K154" s="327">
        <v>3.1199764664632205E-4</v>
      </c>
      <c r="L154" s="336">
        <v>5.8741981719495289E-6</v>
      </c>
      <c r="M154" s="337">
        <v>1.1415525114155251E-4</v>
      </c>
      <c r="N154" s="345">
        <v>1.429007976433657E-4</v>
      </c>
      <c r="O154" s="346">
        <v>0</v>
      </c>
      <c r="P154" s="347">
        <v>0</v>
      </c>
      <c r="Q154" s="348">
        <v>8.8417329796640146E-3</v>
      </c>
      <c r="R154" s="346">
        <v>9.7337442612824329E-2</v>
      </c>
      <c r="S154" s="347">
        <v>3.4516181492937573E-2</v>
      </c>
      <c r="T154" s="349">
        <v>2.8908407847236951E-2</v>
      </c>
      <c r="U154" s="349">
        <v>0.18256813345372991</v>
      </c>
      <c r="V154" s="361">
        <v>0</v>
      </c>
    </row>
    <row r="155" spans="1:22" ht="16" hidden="1" customHeight="1" outlineLevel="1">
      <c r="A155" s="65">
        <v>146</v>
      </c>
      <c r="B155" s="117">
        <v>1</v>
      </c>
      <c r="C155" s="325">
        <v>6.4765133917039995E-5</v>
      </c>
      <c r="D155" s="326">
        <v>8.3191979227785186E-5</v>
      </c>
      <c r="E155" s="327">
        <v>7.6305002016011363E-5</v>
      </c>
      <c r="F155" s="332">
        <v>0</v>
      </c>
      <c r="G155" s="326">
        <v>0</v>
      </c>
      <c r="H155" s="327">
        <v>0</v>
      </c>
      <c r="I155" s="332">
        <v>3.3879869116716123E-4</v>
      </c>
      <c r="J155" s="326">
        <v>4.8833403692348E-4</v>
      </c>
      <c r="K155" s="327">
        <v>3.179404589633948E-4</v>
      </c>
      <c r="L155" s="336">
        <v>2.3496792687798115E-6</v>
      </c>
      <c r="M155" s="337">
        <v>1.1415525114155251E-4</v>
      </c>
      <c r="N155" s="345">
        <v>1.429007976433657E-4</v>
      </c>
      <c r="O155" s="346">
        <v>0</v>
      </c>
      <c r="P155" s="347">
        <v>0</v>
      </c>
      <c r="Q155" s="348">
        <v>8.8417329796640146E-3</v>
      </c>
      <c r="R155" s="346">
        <v>8.1767346543399649E-2</v>
      </c>
      <c r="S155" s="347">
        <v>2.2616553985856994E-2</v>
      </c>
      <c r="T155" s="349">
        <v>1.7116820435863982E-2</v>
      </c>
      <c r="U155" s="349">
        <v>0.17038382314788358</v>
      </c>
      <c r="V155" s="361">
        <v>0</v>
      </c>
    </row>
    <row r="156" spans="1:22" ht="16" hidden="1" customHeight="1" outlineLevel="1">
      <c r="A156" s="65">
        <v>147</v>
      </c>
      <c r="B156" s="117">
        <v>1</v>
      </c>
      <c r="C156" s="325">
        <v>6.2827555118132207E-5</v>
      </c>
      <c r="D156" s="326">
        <v>7.8078754049727803E-5</v>
      </c>
      <c r="E156" s="327">
        <v>7.2594830207684395E-5</v>
      </c>
      <c r="F156" s="332">
        <v>0</v>
      </c>
      <c r="G156" s="326">
        <v>0</v>
      </c>
      <c r="H156" s="327">
        <v>0</v>
      </c>
      <c r="I156" s="332">
        <v>3.6108807874394818E-4</v>
      </c>
      <c r="J156" s="326">
        <v>4.9737725982947046E-4</v>
      </c>
      <c r="K156" s="327">
        <v>3.0011202201217643E-4</v>
      </c>
      <c r="L156" s="336">
        <v>1.1748396343899057E-6</v>
      </c>
      <c r="M156" s="337">
        <v>1.1415525114155251E-4</v>
      </c>
      <c r="N156" s="345">
        <v>1.429007976433657E-4</v>
      </c>
      <c r="O156" s="346">
        <v>0</v>
      </c>
      <c r="P156" s="347">
        <v>0</v>
      </c>
      <c r="Q156" s="348">
        <v>8.8417329796640146E-3</v>
      </c>
      <c r="R156" s="346">
        <v>7.4171285938860076E-2</v>
      </c>
      <c r="S156" s="347">
        <v>1.7911688236076282E-2</v>
      </c>
      <c r="T156" s="349">
        <v>1.6831540095266249E-2</v>
      </c>
      <c r="U156" s="349">
        <v>0.16154037211944669</v>
      </c>
      <c r="V156" s="361">
        <v>0</v>
      </c>
    </row>
    <row r="157" spans="1:22" ht="16" hidden="1" customHeight="1" outlineLevel="1">
      <c r="A157" s="65">
        <v>148</v>
      </c>
      <c r="B157" s="117">
        <v>1</v>
      </c>
      <c r="C157" s="325">
        <v>6.2902558168412506E-5</v>
      </c>
      <c r="D157" s="326">
        <v>7.6387306937594765E-5</v>
      </c>
      <c r="E157" s="327">
        <v>7.1972144030063085E-5</v>
      </c>
      <c r="F157" s="332">
        <v>0</v>
      </c>
      <c r="G157" s="326">
        <v>0</v>
      </c>
      <c r="H157" s="327">
        <v>0</v>
      </c>
      <c r="I157" s="332">
        <v>3.7000383377466296E-4</v>
      </c>
      <c r="J157" s="326">
        <v>5.0272098245573754E-4</v>
      </c>
      <c r="K157" s="327">
        <v>2.9119780353656729E-4</v>
      </c>
      <c r="L157" s="336">
        <v>1.409807561267887E-5</v>
      </c>
      <c r="M157" s="337">
        <v>1.1415525114155251E-4</v>
      </c>
      <c r="N157" s="345">
        <v>1.429007976433657E-4</v>
      </c>
      <c r="O157" s="346">
        <v>0</v>
      </c>
      <c r="P157" s="347">
        <v>0</v>
      </c>
      <c r="Q157" s="348">
        <v>8.8417329796640146E-3</v>
      </c>
      <c r="R157" s="346">
        <v>7.3132802339374789E-2</v>
      </c>
      <c r="S157" s="347">
        <v>1.2890398237401053E-2</v>
      </c>
      <c r="T157" s="349">
        <v>1.6736446648400339E-2</v>
      </c>
      <c r="U157" s="349">
        <v>0.15092823088532248</v>
      </c>
      <c r="V157" s="361">
        <v>0</v>
      </c>
    </row>
    <row r="158" spans="1:22" ht="16" hidden="1" customHeight="1" outlineLevel="1">
      <c r="A158" s="65">
        <v>149</v>
      </c>
      <c r="B158" s="117">
        <v>1</v>
      </c>
      <c r="C158" s="325">
        <v>6.4846387221510318E-5</v>
      </c>
      <c r="D158" s="326">
        <v>7.7126099929101147E-5</v>
      </c>
      <c r="E158" s="327">
        <v>7.2945091182596372E-5</v>
      </c>
      <c r="F158" s="332">
        <v>0</v>
      </c>
      <c r="G158" s="326">
        <v>0</v>
      </c>
      <c r="H158" s="327">
        <v>0</v>
      </c>
      <c r="I158" s="332">
        <v>3.4771444619787601E-4</v>
      </c>
      <c r="J158" s="326">
        <v>5.1381948329490745E-4</v>
      </c>
      <c r="K158" s="327">
        <v>2.8228358506095805E-4</v>
      </c>
      <c r="L158" s="336">
        <v>3.7594868300476983E-5</v>
      </c>
      <c r="M158" s="337">
        <v>1.1415525114155251E-4</v>
      </c>
      <c r="N158" s="345">
        <v>0</v>
      </c>
      <c r="O158" s="346">
        <v>0</v>
      </c>
      <c r="P158" s="347">
        <v>0</v>
      </c>
      <c r="Q158" s="348">
        <v>8.8417329796640146E-3</v>
      </c>
      <c r="R158" s="346">
        <v>7.7897063213009113E-2</v>
      </c>
      <c r="S158" s="347">
        <v>1.478894373076812E-2</v>
      </c>
      <c r="T158" s="349">
        <v>1.6926633542132162E-2</v>
      </c>
      <c r="U158" s="349">
        <v>0.14906128011265246</v>
      </c>
      <c r="V158" s="361">
        <v>0</v>
      </c>
    </row>
    <row r="159" spans="1:22" ht="16" hidden="1" customHeight="1" outlineLevel="1">
      <c r="A159" s="65">
        <v>150</v>
      </c>
      <c r="B159" s="117">
        <v>1</v>
      </c>
      <c r="C159" s="325">
        <v>7.2427945554010744E-5</v>
      </c>
      <c r="D159" s="326">
        <v>8.2569837761253478E-5</v>
      </c>
      <c r="E159" s="327">
        <v>7.7796854316562424E-5</v>
      </c>
      <c r="F159" s="332">
        <v>0</v>
      </c>
      <c r="G159" s="326">
        <v>0</v>
      </c>
      <c r="H159" s="327">
        <v>0</v>
      </c>
      <c r="I159" s="332">
        <v>3.4548550744019731E-4</v>
      </c>
      <c r="J159" s="326">
        <v>5.2039637268108229E-4</v>
      </c>
      <c r="K159" s="327">
        <v>2.9416920969510367E-4</v>
      </c>
      <c r="L159" s="336">
        <v>9.3987170751192462E-5</v>
      </c>
      <c r="M159" s="337">
        <v>1.1415525114155251E-4</v>
      </c>
      <c r="N159" s="345">
        <v>0</v>
      </c>
      <c r="O159" s="346">
        <v>0</v>
      </c>
      <c r="P159" s="347">
        <v>0</v>
      </c>
      <c r="Q159" s="348">
        <v>8.8417329796640146E-3</v>
      </c>
      <c r="R159" s="346">
        <v>7.2315977566386025E-2</v>
      </c>
      <c r="S159" s="347">
        <v>1.4156095232979097E-2</v>
      </c>
      <c r="T159" s="349">
        <v>1.8828502479450379E-2</v>
      </c>
      <c r="U159" s="349">
        <v>0.14994562521549615</v>
      </c>
      <c r="V159" s="361">
        <v>0</v>
      </c>
    </row>
    <row r="160" spans="1:22" ht="16" hidden="1" customHeight="1" outlineLevel="1">
      <c r="A160" s="65">
        <v>151</v>
      </c>
      <c r="B160" s="117">
        <v>1</v>
      </c>
      <c r="C160" s="325">
        <v>9.5660140378334014E-5</v>
      </c>
      <c r="D160" s="326">
        <v>9.7520674878843295E-5</v>
      </c>
      <c r="E160" s="327">
        <v>9.702229005062037E-5</v>
      </c>
      <c r="F160" s="332">
        <v>0</v>
      </c>
      <c r="G160" s="326">
        <v>0</v>
      </c>
      <c r="H160" s="327">
        <v>0</v>
      </c>
      <c r="I160" s="332">
        <v>3.4548550744019731E-4</v>
      </c>
      <c r="J160" s="326">
        <v>5.3231698469352411E-4</v>
      </c>
      <c r="K160" s="327">
        <v>2.9119780353656729E-4</v>
      </c>
      <c r="L160" s="336">
        <v>1.8210014333043539E-4</v>
      </c>
      <c r="M160" s="337">
        <v>1.1415525114155251E-4</v>
      </c>
      <c r="N160" s="345">
        <v>0</v>
      </c>
      <c r="O160" s="346">
        <v>0</v>
      </c>
      <c r="P160" s="347">
        <v>0</v>
      </c>
      <c r="Q160" s="348">
        <v>1.7683465959328029E-2</v>
      </c>
      <c r="R160" s="346">
        <v>6.0759388039810402E-2</v>
      </c>
      <c r="S160" s="347">
        <v>1.5380294244920196E-2</v>
      </c>
      <c r="T160" s="349">
        <v>4.8592751348480526E-2</v>
      </c>
      <c r="U160" s="349">
        <v>0.19033071824535783</v>
      </c>
      <c r="V160" s="361">
        <v>0</v>
      </c>
    </row>
    <row r="161" spans="1:22" ht="16" hidden="1" customHeight="1" outlineLevel="1">
      <c r="A161" s="65">
        <v>152</v>
      </c>
      <c r="B161" s="117">
        <v>1</v>
      </c>
      <c r="C161" s="325">
        <v>1.2303000347645387E-4</v>
      </c>
      <c r="D161" s="326">
        <v>1.114605321133191E-4</v>
      </c>
      <c r="E161" s="327">
        <v>1.1824551060454668E-4</v>
      </c>
      <c r="F161" s="332">
        <v>0</v>
      </c>
      <c r="G161" s="326">
        <v>0</v>
      </c>
      <c r="H161" s="327">
        <v>0</v>
      </c>
      <c r="I161" s="332">
        <v>3.6554595625930552E-4</v>
      </c>
      <c r="J161" s="326">
        <v>5.3971598525297075E-4</v>
      </c>
      <c r="K161" s="327">
        <v>2.7931217890242167E-4</v>
      </c>
      <c r="L161" s="336">
        <v>1.5860335064263727E-4</v>
      </c>
      <c r="M161" s="337">
        <v>1.1415525114155251E-4</v>
      </c>
      <c r="N161" s="345">
        <v>0</v>
      </c>
      <c r="O161" s="346">
        <v>9.8649107876559537E-3</v>
      </c>
      <c r="P161" s="347">
        <v>6.4525195977621023E-4</v>
      </c>
      <c r="Q161" s="348">
        <v>1.7683465959328029E-2</v>
      </c>
      <c r="R161" s="346">
        <v>5.77361539004786E-2</v>
      </c>
      <c r="S161" s="347">
        <v>1.4747445747131173E-2</v>
      </c>
      <c r="T161" s="349">
        <v>0.13655418969944821</v>
      </c>
      <c r="U161" s="349">
        <v>0.3033303702753844</v>
      </c>
      <c r="V161" s="361">
        <v>0</v>
      </c>
    </row>
    <row r="162" spans="1:22" ht="16" hidden="1" customHeight="1" outlineLevel="1">
      <c r="A162" s="65">
        <v>153</v>
      </c>
      <c r="B162" s="117">
        <v>1</v>
      </c>
      <c r="C162" s="325">
        <v>1.4121199291523687E-4</v>
      </c>
      <c r="D162" s="326">
        <v>1.2481713172292144E-4</v>
      </c>
      <c r="E162" s="327">
        <v>1.3309917046655501E-4</v>
      </c>
      <c r="F162" s="332">
        <v>0</v>
      </c>
      <c r="G162" s="326">
        <v>0</v>
      </c>
      <c r="H162" s="327">
        <v>0</v>
      </c>
      <c r="I162" s="332">
        <v>3.8114852756305644E-4</v>
      </c>
      <c r="J162" s="326">
        <v>6.1041754615435008E-4</v>
      </c>
      <c r="K162" s="327">
        <v>2.8228358506095805E-4</v>
      </c>
      <c r="L162" s="336">
        <v>1.4685495429873823E-4</v>
      </c>
      <c r="M162" s="337">
        <v>1.1415525114155251E-4</v>
      </c>
      <c r="N162" s="345">
        <v>1.9863210872427834E-2</v>
      </c>
      <c r="O162" s="346">
        <v>0.13630472594436752</v>
      </c>
      <c r="P162" s="347">
        <v>4.6470642041651036E-2</v>
      </c>
      <c r="Q162" s="348">
        <v>8.8417329796640146E-3</v>
      </c>
      <c r="R162" s="346">
        <v>4.7820644119030045E-2</v>
      </c>
      <c r="S162" s="347">
        <v>2.257505600222005E-2</v>
      </c>
      <c r="T162" s="349">
        <v>0.19636796777810625</v>
      </c>
      <c r="U162" s="349">
        <v>0.45917162950983847</v>
      </c>
      <c r="V162" s="361">
        <v>0</v>
      </c>
    </row>
    <row r="163" spans="1:22" ht="16" hidden="1" customHeight="1" outlineLevel="1">
      <c r="A163" s="65">
        <v>154</v>
      </c>
      <c r="B163" s="117">
        <v>1</v>
      </c>
      <c r="C163" s="325">
        <v>1.5003110157736229E-4</v>
      </c>
      <c r="D163" s="326">
        <v>1.3716275144940978E-4</v>
      </c>
      <c r="E163" s="327">
        <v>1.4321782085290131E-4</v>
      </c>
      <c r="F163" s="332">
        <v>0</v>
      </c>
      <c r="G163" s="326">
        <v>0</v>
      </c>
      <c r="H163" s="327">
        <v>0</v>
      </c>
      <c r="I163" s="332">
        <v>3.8337746632073508E-4</v>
      </c>
      <c r="J163" s="326">
        <v>5.1299737212163565E-4</v>
      </c>
      <c r="K163" s="327">
        <v>2.6742655426827605E-4</v>
      </c>
      <c r="L163" s="336">
        <v>1.644775488145868E-4</v>
      </c>
      <c r="M163" s="337">
        <v>1.1415525114155251E-4</v>
      </c>
      <c r="N163" s="345">
        <v>9.6886740802201943E-2</v>
      </c>
      <c r="O163" s="346">
        <v>0.31148749397957509</v>
      </c>
      <c r="P163" s="347">
        <v>0.15134008513969099</v>
      </c>
      <c r="Q163" s="348">
        <v>8.8417329796640146E-3</v>
      </c>
      <c r="R163" s="346">
        <v>4.0436539497050353E-2</v>
      </c>
      <c r="S163" s="347">
        <v>2.6014224756422726E-2</v>
      </c>
      <c r="T163" s="349">
        <v>0.17982170802343772</v>
      </c>
      <c r="U163" s="349">
        <v>0.49316978568582903</v>
      </c>
      <c r="V163" s="361">
        <v>0</v>
      </c>
    </row>
    <row r="164" spans="1:22" ht="16" hidden="1" customHeight="1" outlineLevel="1">
      <c r="A164" s="65">
        <v>155</v>
      </c>
      <c r="B164" s="117">
        <v>1</v>
      </c>
      <c r="C164" s="325">
        <v>1.5213743723940074E-4</v>
      </c>
      <c r="D164" s="326">
        <v>1.3370208954182722E-4</v>
      </c>
      <c r="E164" s="327">
        <v>1.4535830458847456E-4</v>
      </c>
      <c r="F164" s="332">
        <v>0</v>
      </c>
      <c r="G164" s="326">
        <v>0</v>
      </c>
      <c r="H164" s="327">
        <v>0</v>
      </c>
      <c r="I164" s="332">
        <v>3.7000383377466296E-4</v>
      </c>
      <c r="J164" s="326">
        <v>4.0201236372993559E-4</v>
      </c>
      <c r="K164" s="327">
        <v>2.6445514810973967E-4</v>
      </c>
      <c r="L164" s="336">
        <v>1.8797434150238492E-4</v>
      </c>
      <c r="M164" s="337">
        <v>1.1415525114155251E-4</v>
      </c>
      <c r="N164" s="345">
        <v>0.18419912816229841</v>
      </c>
      <c r="O164" s="346">
        <v>0.41837630709813939</v>
      </c>
      <c r="P164" s="347">
        <v>0.27043408292401183</v>
      </c>
      <c r="Q164" s="348">
        <v>8.8417329796640146E-3</v>
      </c>
      <c r="R164" s="346">
        <v>4.3559720625557609E-2</v>
      </c>
      <c r="S164" s="347">
        <v>2.7871272266152845E-2</v>
      </c>
      <c r="T164" s="349">
        <v>0.13037311565316401</v>
      </c>
      <c r="U164" s="349">
        <v>0.43411518492926737</v>
      </c>
      <c r="V164" s="361">
        <v>0</v>
      </c>
    </row>
    <row r="165" spans="1:22" ht="16" hidden="1" customHeight="1" outlineLevel="1">
      <c r="A165" s="65">
        <v>156</v>
      </c>
      <c r="B165" s="117">
        <v>1</v>
      </c>
      <c r="C165" s="325">
        <v>1.5314372816399477E-4</v>
      </c>
      <c r="D165" s="326">
        <v>1.2932765735527624E-4</v>
      </c>
      <c r="E165" s="327">
        <v>1.4336051976860618E-4</v>
      </c>
      <c r="F165" s="332">
        <v>0</v>
      </c>
      <c r="G165" s="326">
        <v>0</v>
      </c>
      <c r="H165" s="327">
        <v>0</v>
      </c>
      <c r="I165" s="332">
        <v>3.2319611986341042E-4</v>
      </c>
      <c r="J165" s="326">
        <v>4.0036814138339193E-4</v>
      </c>
      <c r="K165" s="327">
        <v>2.5851233579266681E-4</v>
      </c>
      <c r="L165" s="336">
        <v>2.0677177565262342E-4</v>
      </c>
      <c r="M165" s="337">
        <v>1.1415525114155251E-4</v>
      </c>
      <c r="N165" s="345">
        <v>0.28951701602545893</v>
      </c>
      <c r="O165" s="346">
        <v>0.48117312674621149</v>
      </c>
      <c r="P165" s="347">
        <v>0.26677215160746648</v>
      </c>
      <c r="Q165" s="348">
        <v>8.8417329796640146E-3</v>
      </c>
      <c r="R165" s="346">
        <v>4.7852072241341553E-2</v>
      </c>
      <c r="S165" s="347">
        <v>3.2576138015933558E-2</v>
      </c>
      <c r="T165" s="349">
        <v>0.11325629521730002</v>
      </c>
      <c r="U165" s="349">
        <v>0.33811461098723605</v>
      </c>
      <c r="V165" s="361">
        <v>1.6245582586410238E-2</v>
      </c>
    </row>
    <row r="166" spans="1:22" ht="16" hidden="1" customHeight="1" outlineLevel="1">
      <c r="A166" s="65">
        <v>157</v>
      </c>
      <c r="B166" s="117">
        <v>1</v>
      </c>
      <c r="C166" s="325">
        <v>1.3976193394315105E-4</v>
      </c>
      <c r="D166" s="326">
        <v>1.2866663204708632E-4</v>
      </c>
      <c r="E166" s="327">
        <v>1.4001358156389164E-4</v>
      </c>
      <c r="F166" s="332">
        <v>0</v>
      </c>
      <c r="G166" s="326">
        <v>0</v>
      </c>
      <c r="H166" s="327">
        <v>0</v>
      </c>
      <c r="I166" s="332">
        <v>3.0536460980198086E-4</v>
      </c>
      <c r="J166" s="326">
        <v>3.7981536205159561E-4</v>
      </c>
      <c r="K166" s="327">
        <v>2.5256952347559405E-4</v>
      </c>
      <c r="L166" s="336">
        <v>1.8797434150238492E-4</v>
      </c>
      <c r="M166" s="337">
        <v>1.1415525114155251E-4</v>
      </c>
      <c r="N166" s="345">
        <v>0.29880556787227769</v>
      </c>
      <c r="O166" s="346">
        <v>0.48627449909651865</v>
      </c>
      <c r="P166" s="347">
        <v>0.25093246217390691</v>
      </c>
      <c r="Q166" s="348">
        <v>8.8417329796640146E-3</v>
      </c>
      <c r="R166" s="346">
        <v>6.2538198225491323E-2</v>
      </c>
      <c r="S166" s="347">
        <v>2.506495200973919E-2</v>
      </c>
      <c r="T166" s="349">
        <v>6.0669619100451225E-2</v>
      </c>
      <c r="U166" s="349">
        <v>0.25292269941329426</v>
      </c>
      <c r="V166" s="361">
        <v>2.2292154985694465E-2</v>
      </c>
    </row>
    <row r="167" spans="1:22" ht="16" hidden="1" customHeight="1" outlineLevel="1">
      <c r="A167" s="65">
        <v>158</v>
      </c>
      <c r="B167" s="117">
        <v>1</v>
      </c>
      <c r="C167" s="325">
        <v>1.4046821266662388E-4</v>
      </c>
      <c r="D167" s="326">
        <v>1.2452550291048472E-4</v>
      </c>
      <c r="E167" s="327">
        <v>1.3562883306314158E-4</v>
      </c>
      <c r="F167" s="332">
        <v>0</v>
      </c>
      <c r="G167" s="326">
        <v>0</v>
      </c>
      <c r="H167" s="327">
        <v>0</v>
      </c>
      <c r="I167" s="332">
        <v>2.9199097725590868E-4</v>
      </c>
      <c r="J167" s="326">
        <v>3.7200530590551307E-4</v>
      </c>
      <c r="K167" s="327">
        <v>2.4662671115852124E-4</v>
      </c>
      <c r="L167" s="336">
        <v>1.9032402077116473E-4</v>
      </c>
      <c r="M167" s="337">
        <v>1.1415525114155251E-4</v>
      </c>
      <c r="N167" s="345">
        <v>0.29494724633590685</v>
      </c>
      <c r="O167" s="346">
        <v>0.42103368436539684</v>
      </c>
      <c r="P167" s="347">
        <v>0.20159019863150782</v>
      </c>
      <c r="Q167" s="348">
        <v>8.8417329796640146E-3</v>
      </c>
      <c r="R167" s="346">
        <v>7.2513556437365762E-2</v>
      </c>
      <c r="S167" s="347">
        <v>1.6920917505755802E-2</v>
      </c>
      <c r="T167" s="349">
        <v>4.3933172452050889E-2</v>
      </c>
      <c r="U167" s="349">
        <v>0.24191751591123953</v>
      </c>
      <c r="V167" s="361">
        <v>0</v>
      </c>
    </row>
    <row r="168" spans="1:22" ht="16" hidden="1" customHeight="1" outlineLevel="1">
      <c r="A168" s="65">
        <v>159</v>
      </c>
      <c r="B168" s="117">
        <v>1</v>
      </c>
      <c r="C168" s="325">
        <v>1.4537466220579357E-4</v>
      </c>
      <c r="D168" s="326">
        <v>1.2650857883505449E-4</v>
      </c>
      <c r="E168" s="327">
        <v>1.3823633143193083E-4</v>
      </c>
      <c r="F168" s="332">
        <v>0</v>
      </c>
      <c r="G168" s="326">
        <v>0</v>
      </c>
      <c r="H168" s="327">
        <v>0</v>
      </c>
      <c r="I168" s="332">
        <v>2.407253858292988E-4</v>
      </c>
      <c r="J168" s="326">
        <v>3.781711397050519E-4</v>
      </c>
      <c r="K168" s="327">
        <v>2.4365530499998481E-4</v>
      </c>
      <c r="L168" s="336">
        <v>2.1382081345896285E-4</v>
      </c>
      <c r="M168" s="337">
        <v>1.1415525114155251E-4</v>
      </c>
      <c r="N168" s="345">
        <v>0.20363363664179615</v>
      </c>
      <c r="O168" s="346">
        <v>0.32906132530159315</v>
      </c>
      <c r="P168" s="347">
        <v>0.11392747446083347</v>
      </c>
      <c r="Q168" s="348">
        <v>8.8417329796640146E-3</v>
      </c>
      <c r="R168" s="346">
        <v>7.105798632697613E-2</v>
      </c>
      <c r="S168" s="347">
        <v>1.2848900253764109E-2</v>
      </c>
      <c r="T168" s="349">
        <v>9.1289708991274574E-2</v>
      </c>
      <c r="U168" s="349">
        <v>0.30313384914141911</v>
      </c>
      <c r="V168" s="361">
        <v>0</v>
      </c>
    </row>
    <row r="169" spans="1:22" ht="16" hidden="1" customHeight="1" outlineLevel="1">
      <c r="A169" s="65">
        <v>160</v>
      </c>
      <c r="B169" s="117">
        <v>1</v>
      </c>
      <c r="C169" s="325">
        <v>1.4693722575329985E-4</v>
      </c>
      <c r="D169" s="326">
        <v>1.2888049317620658E-4</v>
      </c>
      <c r="E169" s="327">
        <v>1.4325673873900264E-4</v>
      </c>
      <c r="F169" s="332">
        <v>0</v>
      </c>
      <c r="G169" s="326">
        <v>0</v>
      </c>
      <c r="H169" s="327">
        <v>0</v>
      </c>
      <c r="I169" s="332">
        <v>2.0283342694876101E-4</v>
      </c>
      <c r="J169" s="326">
        <v>3.8515908467786258E-4</v>
      </c>
      <c r="K169" s="327">
        <v>2.4959811731705767E-4</v>
      </c>
      <c r="L169" s="336">
        <v>2.2321953053408208E-4</v>
      </c>
      <c r="M169" s="337">
        <v>1.1415525114155251E-4</v>
      </c>
      <c r="N169" s="345">
        <v>8.1453454656718452E-2</v>
      </c>
      <c r="O169" s="346">
        <v>0.18052969577720954</v>
      </c>
      <c r="P169" s="347">
        <v>4.7290461378253677E-2</v>
      </c>
      <c r="Q169" s="348">
        <v>8.8417329796640146E-3</v>
      </c>
      <c r="R169" s="346">
        <v>7.349962035916803E-2</v>
      </c>
      <c r="S169" s="347">
        <v>1.0359004246244965E-2</v>
      </c>
      <c r="T169" s="349">
        <v>0.13674437659318003</v>
      </c>
      <c r="U169" s="349">
        <v>0.36896842901978244</v>
      </c>
      <c r="V169" s="361">
        <v>0</v>
      </c>
    </row>
    <row r="170" spans="1:22" ht="16" hidden="1" customHeight="1" outlineLevel="1">
      <c r="A170" s="65">
        <v>161</v>
      </c>
      <c r="B170" s="117">
        <v>1</v>
      </c>
      <c r="C170" s="325">
        <v>1.4988734573099171E-4</v>
      </c>
      <c r="D170" s="326">
        <v>1.3397427643343485E-4</v>
      </c>
      <c r="E170" s="327">
        <v>1.5088464441486368E-4</v>
      </c>
      <c r="F170" s="332">
        <v>0</v>
      </c>
      <c r="G170" s="326">
        <v>0</v>
      </c>
      <c r="H170" s="327">
        <v>0</v>
      </c>
      <c r="I170" s="332">
        <v>1.9391767191804623E-4</v>
      </c>
      <c r="J170" s="326">
        <v>4.0612291959629492E-4</v>
      </c>
      <c r="K170" s="327">
        <v>2.5256952347559405E-4</v>
      </c>
      <c r="L170" s="336">
        <v>2.2321953053408208E-4</v>
      </c>
      <c r="M170" s="337">
        <v>1.1415525114155251E-4</v>
      </c>
      <c r="N170" s="345">
        <v>8.4311470609585767E-3</v>
      </c>
      <c r="O170" s="346">
        <v>3.1046191080619505E-2</v>
      </c>
      <c r="P170" s="347">
        <v>7.4233982844670839E-3</v>
      </c>
      <c r="Q170" s="348">
        <v>8.8417329796640146E-3</v>
      </c>
      <c r="R170" s="346">
        <v>6.2196930500034914E-2</v>
      </c>
      <c r="S170" s="347">
        <v>9.726155748455945E-3</v>
      </c>
      <c r="T170" s="349">
        <v>0.18267451142941507</v>
      </c>
      <c r="U170" s="349">
        <v>0.48697936996592323</v>
      </c>
      <c r="V170" s="361">
        <v>0</v>
      </c>
    </row>
    <row r="171" spans="1:22" ht="16" hidden="1" customHeight="1" outlineLevel="1">
      <c r="A171" s="65">
        <v>162</v>
      </c>
      <c r="B171" s="117">
        <v>1</v>
      </c>
      <c r="C171" s="325">
        <v>1.5675637508582926E-4</v>
      </c>
      <c r="D171" s="326">
        <v>1.5055823490067036E-4</v>
      </c>
      <c r="E171" s="327">
        <v>1.613924736622233E-4</v>
      </c>
      <c r="F171" s="332">
        <v>0</v>
      </c>
      <c r="G171" s="326">
        <v>0</v>
      </c>
      <c r="H171" s="327">
        <v>0</v>
      </c>
      <c r="I171" s="332">
        <v>2.0729130446411843E-4</v>
      </c>
      <c r="J171" s="326">
        <v>4.7682448049767413E-4</v>
      </c>
      <c r="K171" s="327">
        <v>2.5554092963413043E-4</v>
      </c>
      <c r="L171" s="336">
        <v>1.644775488145868E-4</v>
      </c>
      <c r="M171" s="337">
        <v>1.1415525114155251E-4</v>
      </c>
      <c r="N171" s="345">
        <v>0</v>
      </c>
      <c r="O171" s="346">
        <v>0</v>
      </c>
      <c r="P171" s="347">
        <v>0</v>
      </c>
      <c r="Q171" s="348">
        <v>8.8417329796640146E-3</v>
      </c>
      <c r="R171" s="346">
        <v>6.1135863548142884E-2</v>
      </c>
      <c r="S171" s="347">
        <v>1.7237341754650314E-2</v>
      </c>
      <c r="T171" s="349">
        <v>0.26978010875858954</v>
      </c>
      <c r="U171" s="349">
        <v>0.58877731735992977</v>
      </c>
      <c r="V171" s="361">
        <v>0</v>
      </c>
    </row>
    <row r="172" spans="1:22" ht="16" hidden="1" customHeight="1" outlineLevel="1">
      <c r="A172" s="65">
        <v>163</v>
      </c>
      <c r="B172" s="117">
        <v>1</v>
      </c>
      <c r="C172" s="325">
        <v>1.521061859684506E-4</v>
      </c>
      <c r="D172" s="326">
        <v>1.5118037636720205E-4</v>
      </c>
      <c r="E172" s="327">
        <v>1.590963183822447E-4</v>
      </c>
      <c r="F172" s="332">
        <v>0</v>
      </c>
      <c r="G172" s="326">
        <v>0</v>
      </c>
      <c r="H172" s="327">
        <v>0</v>
      </c>
      <c r="I172" s="332">
        <v>2.3849644707162008E-4</v>
      </c>
      <c r="J172" s="326">
        <v>5.0600942714882486E-4</v>
      </c>
      <c r="K172" s="327">
        <v>2.4662671115852124E-4</v>
      </c>
      <c r="L172" s="336">
        <v>1.1748396343899057E-4</v>
      </c>
      <c r="M172" s="337">
        <v>1.1415525114155251E-4</v>
      </c>
      <c r="N172" s="345">
        <v>0</v>
      </c>
      <c r="O172" s="346">
        <v>0</v>
      </c>
      <c r="P172" s="347">
        <v>0</v>
      </c>
      <c r="Q172" s="348">
        <v>8.8417329796640146E-3</v>
      </c>
      <c r="R172" s="346">
        <v>5.960486274509906E-2</v>
      </c>
      <c r="S172" s="347">
        <v>1.5655220510177759E-2</v>
      </c>
      <c r="T172" s="349">
        <v>0.201978481143195</v>
      </c>
      <c r="U172" s="349">
        <v>0.57914778179563187</v>
      </c>
      <c r="V172" s="361">
        <v>0</v>
      </c>
    </row>
    <row r="173" spans="1:22" ht="16" hidden="1" customHeight="1" outlineLevel="1">
      <c r="A173" s="65">
        <v>164</v>
      </c>
      <c r="B173" s="117">
        <v>1</v>
      </c>
      <c r="C173" s="325">
        <v>1.4472463577003096E-4</v>
      </c>
      <c r="D173" s="326">
        <v>1.5271628811270216E-4</v>
      </c>
      <c r="E173" s="327">
        <v>1.556455991479266E-4</v>
      </c>
      <c r="F173" s="332">
        <v>0</v>
      </c>
      <c r="G173" s="326">
        <v>0</v>
      </c>
      <c r="H173" s="327">
        <v>0</v>
      </c>
      <c r="I173" s="332">
        <v>2.4741220210233484E-4</v>
      </c>
      <c r="J173" s="326">
        <v>5.1423053888154341E-4</v>
      </c>
      <c r="K173" s="327">
        <v>2.5256952347559405E-4</v>
      </c>
      <c r="L173" s="336">
        <v>8.811297257924293E-5</v>
      </c>
      <c r="M173" s="337">
        <v>1.1415525114155251E-4</v>
      </c>
      <c r="N173" s="345">
        <v>0</v>
      </c>
      <c r="O173" s="346">
        <v>0</v>
      </c>
      <c r="P173" s="347">
        <v>0</v>
      </c>
      <c r="Q173" s="348">
        <v>8.8417329796640146E-3</v>
      </c>
      <c r="R173" s="346">
        <v>5.6617089573830756E-2</v>
      </c>
      <c r="S173" s="347">
        <v>1.5338796261283247E-2</v>
      </c>
      <c r="T173" s="349">
        <v>0.18552731483539239</v>
      </c>
      <c r="U173" s="349">
        <v>0.50918625810399809</v>
      </c>
      <c r="V173" s="361">
        <v>0</v>
      </c>
    </row>
    <row r="174" spans="1:22" ht="16" hidden="1" customHeight="1" outlineLevel="1">
      <c r="A174" s="65">
        <v>165</v>
      </c>
      <c r="B174" s="117">
        <v>1</v>
      </c>
      <c r="C174" s="325">
        <v>1.340679523760382E-4</v>
      </c>
      <c r="D174" s="326">
        <v>1.5071377026730327E-4</v>
      </c>
      <c r="E174" s="327">
        <v>1.4447616583684436E-4</v>
      </c>
      <c r="F174" s="332">
        <v>0</v>
      </c>
      <c r="G174" s="326">
        <v>0</v>
      </c>
      <c r="H174" s="327">
        <v>0</v>
      </c>
      <c r="I174" s="332">
        <v>2.4964114086001353E-4</v>
      </c>
      <c r="J174" s="326">
        <v>5.1916320592117443E-4</v>
      </c>
      <c r="K174" s="327">
        <v>2.5256952347559405E-4</v>
      </c>
      <c r="L174" s="336">
        <v>5.8741981719495287E-5</v>
      </c>
      <c r="M174" s="337">
        <v>1.1415525114155251E-4</v>
      </c>
      <c r="N174" s="345">
        <v>0</v>
      </c>
      <c r="O174" s="346">
        <v>0</v>
      </c>
      <c r="P174" s="347">
        <v>0</v>
      </c>
      <c r="Q174" s="348">
        <v>8.8417329796640146E-3</v>
      </c>
      <c r="R174" s="346">
        <v>5.8543152924908866E-2</v>
      </c>
      <c r="S174" s="347">
        <v>1.5338796261283247E-2</v>
      </c>
      <c r="T174" s="349">
        <v>0.16270488758757373</v>
      </c>
      <c r="U174" s="349">
        <v>0.42163609292247312</v>
      </c>
      <c r="V174" s="361">
        <v>0</v>
      </c>
    </row>
    <row r="175" spans="1:22" ht="16" hidden="1" customHeight="1" outlineLevel="1">
      <c r="A175" s="65">
        <v>166</v>
      </c>
      <c r="B175" s="117">
        <v>1</v>
      </c>
      <c r="C175" s="325">
        <v>1.2325501262729478E-4</v>
      </c>
      <c r="D175" s="326">
        <v>1.3887364048237194E-4</v>
      </c>
      <c r="E175" s="327">
        <v>1.33682938758075E-4</v>
      </c>
      <c r="F175" s="332">
        <v>0</v>
      </c>
      <c r="G175" s="326">
        <v>0</v>
      </c>
      <c r="H175" s="327">
        <v>0</v>
      </c>
      <c r="I175" s="332">
        <v>2.4964114086001353E-4</v>
      </c>
      <c r="J175" s="326">
        <v>5.2532903972071342E-4</v>
      </c>
      <c r="K175" s="327">
        <v>2.6148374195120324E-4</v>
      </c>
      <c r="L175" s="336">
        <v>3.7594868300476983E-5</v>
      </c>
      <c r="M175" s="337">
        <v>1.1415525114155251E-4</v>
      </c>
      <c r="N175" s="345">
        <v>1.429007976433657E-4</v>
      </c>
      <c r="O175" s="346">
        <v>0</v>
      </c>
      <c r="P175" s="347">
        <v>0</v>
      </c>
      <c r="Q175" s="348">
        <v>8.8417329796640146E-3</v>
      </c>
      <c r="R175" s="346">
        <v>5.3511940578618973E-2</v>
      </c>
      <c r="S175" s="347">
        <v>1.5655220510177759E-2</v>
      </c>
      <c r="T175" s="349">
        <v>0.11667965930447281</v>
      </c>
      <c r="U175" s="349">
        <v>0.34705632258265556</v>
      </c>
      <c r="V175" s="361">
        <v>0</v>
      </c>
    </row>
    <row r="176" spans="1:22" ht="16" hidden="1" customHeight="1" outlineLevel="1">
      <c r="A176" s="65">
        <v>167</v>
      </c>
      <c r="B176" s="117">
        <v>1</v>
      </c>
      <c r="C176" s="325">
        <v>1.0924819298744855E-4</v>
      </c>
      <c r="D176" s="326">
        <v>1.2376726799814919E-4</v>
      </c>
      <c r="E176" s="327">
        <v>1.1829740111934845E-4</v>
      </c>
      <c r="F176" s="332">
        <v>0</v>
      </c>
      <c r="G176" s="326">
        <v>0</v>
      </c>
      <c r="H176" s="327">
        <v>0</v>
      </c>
      <c r="I176" s="332">
        <v>2.5632795713304962E-4</v>
      </c>
      <c r="J176" s="326">
        <v>5.3683859614651929E-4</v>
      </c>
      <c r="K176" s="327">
        <v>2.7039796042681243E-4</v>
      </c>
      <c r="L176" s="336">
        <v>2.3496792687798115E-5</v>
      </c>
      <c r="M176" s="337">
        <v>1.1415525114155251E-4</v>
      </c>
      <c r="N176" s="345">
        <v>1.429007976433657E-4</v>
      </c>
      <c r="O176" s="346">
        <v>0</v>
      </c>
      <c r="P176" s="347">
        <v>0</v>
      </c>
      <c r="Q176" s="348">
        <v>8.8417329796640146E-3</v>
      </c>
      <c r="R176" s="346">
        <v>5.0145805900618109E-2</v>
      </c>
      <c r="S176" s="347">
        <v>3.4749609774558196E-2</v>
      </c>
      <c r="T176" s="349">
        <v>9.1479895885006393E-2</v>
      </c>
      <c r="U176" s="349">
        <v>0.28318695404394489</v>
      </c>
      <c r="V176" s="361">
        <v>0</v>
      </c>
    </row>
    <row r="177" spans="1:22" ht="16" hidden="1" customHeight="1" outlineLevel="1">
      <c r="A177" s="65">
        <v>168</v>
      </c>
      <c r="B177" s="117">
        <v>1</v>
      </c>
      <c r="C177" s="325">
        <v>9.8041487224733573E-5</v>
      </c>
      <c r="D177" s="326">
        <v>1.0829149901817328E-4</v>
      </c>
      <c r="E177" s="327">
        <v>1.0411831794976321E-4</v>
      </c>
      <c r="F177" s="332">
        <v>0</v>
      </c>
      <c r="G177" s="326">
        <v>0</v>
      </c>
      <c r="H177" s="327">
        <v>0</v>
      </c>
      <c r="I177" s="332">
        <v>2.6301477340608576E-4</v>
      </c>
      <c r="J177" s="326">
        <v>5.3971598525297075E-4</v>
      </c>
      <c r="K177" s="327">
        <v>2.7634077274388524E-4</v>
      </c>
      <c r="L177" s="336">
        <v>9.3987170751192458E-6</v>
      </c>
      <c r="M177" s="337">
        <v>1.1415525114155251E-4</v>
      </c>
      <c r="N177" s="345">
        <v>1.429007976433657E-4</v>
      </c>
      <c r="O177" s="346">
        <v>0</v>
      </c>
      <c r="P177" s="347">
        <v>0</v>
      </c>
      <c r="Q177" s="348">
        <v>8.8417329796640146E-3</v>
      </c>
      <c r="R177" s="346">
        <v>4.8922971015239493E-2</v>
      </c>
      <c r="S177" s="347">
        <v>3.0994016771461005E-2</v>
      </c>
      <c r="T177" s="349">
        <v>5.0874994073262389E-2</v>
      </c>
      <c r="U177" s="349">
        <v>0.22953668447142789</v>
      </c>
      <c r="V177" s="361">
        <v>0</v>
      </c>
    </row>
    <row r="178" spans="1:22" ht="16" hidden="1" customHeight="1" outlineLevel="1">
      <c r="A178" s="65">
        <v>169</v>
      </c>
      <c r="B178" s="117">
        <v>1</v>
      </c>
      <c r="C178" s="325">
        <v>8.9341133392218641E-5</v>
      </c>
      <c r="D178" s="326">
        <v>9.3710058396336658E-5</v>
      </c>
      <c r="E178" s="327">
        <v>9.0886236675310369E-5</v>
      </c>
      <c r="F178" s="332">
        <v>0</v>
      </c>
      <c r="G178" s="326">
        <v>0</v>
      </c>
      <c r="H178" s="327">
        <v>0</v>
      </c>
      <c r="I178" s="332">
        <v>2.6747265092144309E-4</v>
      </c>
      <c r="J178" s="326">
        <v>5.4958131933223312E-4</v>
      </c>
      <c r="K178" s="327">
        <v>2.7931217890242167E-4</v>
      </c>
      <c r="L178" s="336">
        <v>5.8741981719495289E-6</v>
      </c>
      <c r="M178" s="337">
        <v>1.1415525114155251E-4</v>
      </c>
      <c r="N178" s="345">
        <v>0</v>
      </c>
      <c r="O178" s="346">
        <v>0</v>
      </c>
      <c r="P178" s="347">
        <v>0</v>
      </c>
      <c r="Q178" s="348">
        <v>5.3050397877984087E-2</v>
      </c>
      <c r="R178" s="346">
        <v>0.19428499787667755</v>
      </c>
      <c r="S178" s="347">
        <v>0.26359697593863096</v>
      </c>
      <c r="T178" s="349">
        <v>1.8353035245120823E-2</v>
      </c>
      <c r="U178" s="349">
        <v>0.18630203499906992</v>
      </c>
      <c r="V178" s="361">
        <v>0</v>
      </c>
    </row>
    <row r="179" spans="1:22" ht="16" hidden="1" customHeight="1" outlineLevel="1">
      <c r="A179" s="65">
        <v>170</v>
      </c>
      <c r="B179" s="117">
        <v>1</v>
      </c>
      <c r="C179" s="325">
        <v>8.4272177244108302E-5</v>
      </c>
      <c r="D179" s="326">
        <v>8.4572355606652377E-5</v>
      </c>
      <c r="E179" s="327">
        <v>8.332319414295154E-5</v>
      </c>
      <c r="F179" s="332">
        <v>0</v>
      </c>
      <c r="G179" s="326">
        <v>0</v>
      </c>
      <c r="H179" s="327">
        <v>0</v>
      </c>
      <c r="I179" s="332">
        <v>2.7193052843680048E-4</v>
      </c>
      <c r="J179" s="326">
        <v>5.9931904531518006E-4</v>
      </c>
      <c r="K179" s="327">
        <v>2.7039796042681243E-4</v>
      </c>
      <c r="L179" s="336">
        <v>2.3496792687798115E-6</v>
      </c>
      <c r="M179" s="337">
        <v>1.1415525114155251E-4</v>
      </c>
      <c r="N179" s="345">
        <v>0</v>
      </c>
      <c r="O179" s="346">
        <v>0</v>
      </c>
      <c r="P179" s="347">
        <v>0</v>
      </c>
      <c r="Q179" s="348">
        <v>5.3050397877984087E-2</v>
      </c>
      <c r="R179" s="346">
        <v>0.22355794717050645</v>
      </c>
      <c r="S179" s="347">
        <v>0.30741395460042026</v>
      </c>
      <c r="T179" s="349">
        <v>1.6736446648400339E-2</v>
      </c>
      <c r="U179" s="349">
        <v>0.17264381618848409</v>
      </c>
      <c r="V179" s="361">
        <v>0</v>
      </c>
    </row>
    <row r="180" spans="1:22" ht="16" hidden="1" customHeight="1" outlineLevel="1">
      <c r="A180" s="65">
        <v>171</v>
      </c>
      <c r="B180" s="117">
        <v>1</v>
      </c>
      <c r="C180" s="325">
        <v>8.1847078618378562E-5</v>
      </c>
      <c r="D180" s="326">
        <v>7.9925736528493784E-5</v>
      </c>
      <c r="E180" s="327">
        <v>7.9535186562421914E-5</v>
      </c>
      <c r="F180" s="332">
        <v>0</v>
      </c>
      <c r="G180" s="326">
        <v>0</v>
      </c>
      <c r="H180" s="327">
        <v>0</v>
      </c>
      <c r="I180" s="332">
        <v>2.7193052843680048E-4</v>
      </c>
      <c r="J180" s="326">
        <v>6.3466982576586967E-4</v>
      </c>
      <c r="K180" s="327">
        <v>2.7634077274388524E-4</v>
      </c>
      <c r="L180" s="336">
        <v>1.1748396343899057E-6</v>
      </c>
      <c r="M180" s="337">
        <v>1.1415525114155251E-4</v>
      </c>
      <c r="N180" s="345">
        <v>0</v>
      </c>
      <c r="O180" s="346">
        <v>0</v>
      </c>
      <c r="P180" s="347">
        <v>0</v>
      </c>
      <c r="Q180" s="348">
        <v>1.7683465959328029E-2</v>
      </c>
      <c r="R180" s="346">
        <v>0.23514012497087261</v>
      </c>
      <c r="S180" s="347">
        <v>0.30658917580464751</v>
      </c>
      <c r="T180" s="349">
        <v>1.4454203923618476E-2</v>
      </c>
      <c r="U180" s="349">
        <v>0.1537777873278188</v>
      </c>
      <c r="V180" s="361">
        <v>0</v>
      </c>
    </row>
    <row r="181" spans="1:22" ht="16" hidden="1" customHeight="1" outlineLevel="1">
      <c r="A181" s="65">
        <v>172</v>
      </c>
      <c r="B181" s="117">
        <v>1</v>
      </c>
      <c r="C181" s="325">
        <v>8.1290805995466335E-5</v>
      </c>
      <c r="D181" s="326">
        <v>7.8448150545481007E-5</v>
      </c>
      <c r="E181" s="327">
        <v>7.8056306890571291E-5</v>
      </c>
      <c r="F181" s="332">
        <v>0</v>
      </c>
      <c r="G181" s="326">
        <v>0</v>
      </c>
      <c r="H181" s="327">
        <v>0</v>
      </c>
      <c r="I181" s="332">
        <v>2.7415946719447918E-4</v>
      </c>
      <c r="J181" s="326">
        <v>6.137059908474375E-4</v>
      </c>
      <c r="K181" s="327">
        <v>2.7931217890242167E-4</v>
      </c>
      <c r="L181" s="336">
        <v>1.409807561267887E-5</v>
      </c>
      <c r="M181" s="337">
        <v>1.1415525114155251E-4</v>
      </c>
      <c r="N181" s="345">
        <v>0</v>
      </c>
      <c r="O181" s="346">
        <v>0</v>
      </c>
      <c r="P181" s="347">
        <v>0</v>
      </c>
      <c r="Q181" s="348">
        <v>8.8417329796640146E-3</v>
      </c>
      <c r="R181" s="346">
        <v>0.24759970666093306</v>
      </c>
      <c r="S181" s="347">
        <v>0.27835998130596329</v>
      </c>
      <c r="T181" s="349">
        <v>1.4359110476752562E-2</v>
      </c>
      <c r="U181" s="349">
        <v>0.14915954067963508</v>
      </c>
      <c r="V181" s="361">
        <v>0</v>
      </c>
    </row>
    <row r="182" spans="1:22" ht="16" hidden="1" customHeight="1" outlineLevel="1">
      <c r="A182" s="65">
        <v>173</v>
      </c>
      <c r="B182" s="117">
        <v>1</v>
      </c>
      <c r="C182" s="325">
        <v>8.2453353274810994E-5</v>
      </c>
      <c r="D182" s="326">
        <v>7.8817547041234198E-5</v>
      </c>
      <c r="E182" s="327">
        <v>7.9184925587509923E-5</v>
      </c>
      <c r="F182" s="332">
        <v>0</v>
      </c>
      <c r="G182" s="326">
        <v>0</v>
      </c>
      <c r="H182" s="327">
        <v>0</v>
      </c>
      <c r="I182" s="332">
        <v>2.8307522222519396E-4</v>
      </c>
      <c r="J182" s="326">
        <v>5.878094888893742E-4</v>
      </c>
      <c r="K182" s="327">
        <v>2.8525499121949443E-4</v>
      </c>
      <c r="L182" s="336">
        <v>3.7594868300476983E-5</v>
      </c>
      <c r="M182" s="337">
        <v>1.1415525114155251E-4</v>
      </c>
      <c r="N182" s="345">
        <v>0</v>
      </c>
      <c r="O182" s="346">
        <v>0</v>
      </c>
      <c r="P182" s="347">
        <v>0</v>
      </c>
      <c r="Q182" s="348">
        <v>8.8417329796640146E-3</v>
      </c>
      <c r="R182" s="346">
        <v>0.25743433399400018</v>
      </c>
      <c r="S182" s="347">
        <v>0.2414628381362163</v>
      </c>
      <c r="T182" s="349">
        <v>1.4454203923618476E-2</v>
      </c>
      <c r="U182" s="349">
        <v>0.14630998423713876</v>
      </c>
      <c r="V182" s="361">
        <v>0</v>
      </c>
    </row>
    <row r="183" spans="1:22" ht="16" hidden="1" customHeight="1" outlineLevel="1">
      <c r="A183" s="65">
        <v>174</v>
      </c>
      <c r="B183" s="117">
        <v>1</v>
      </c>
      <c r="C183" s="325">
        <v>8.8634854668745815E-5</v>
      </c>
      <c r="D183" s="326">
        <v>8.4086307585924498E-5</v>
      </c>
      <c r="E183" s="327">
        <v>8.355670145955953E-5</v>
      </c>
      <c r="F183" s="332">
        <v>0</v>
      </c>
      <c r="G183" s="326">
        <v>0</v>
      </c>
      <c r="H183" s="327">
        <v>0</v>
      </c>
      <c r="I183" s="332">
        <v>2.8307522222519396E-4</v>
      </c>
      <c r="J183" s="326">
        <v>5.9973010090181602E-4</v>
      </c>
      <c r="K183" s="327">
        <v>2.9119780353656729E-4</v>
      </c>
      <c r="L183" s="336">
        <v>9.3987170751192462E-5</v>
      </c>
      <c r="M183" s="337">
        <v>1.1415525114155251E-4</v>
      </c>
      <c r="N183" s="345">
        <v>0</v>
      </c>
      <c r="O183" s="346">
        <v>0</v>
      </c>
      <c r="P183" s="347">
        <v>0</v>
      </c>
      <c r="Q183" s="348">
        <v>8.8417329796640146E-3</v>
      </c>
      <c r="R183" s="346">
        <v>0.24786957523699099</v>
      </c>
      <c r="S183" s="347">
        <v>0.23131132380815606</v>
      </c>
      <c r="T183" s="349">
        <v>2.6435978228723261E-2</v>
      </c>
      <c r="U183" s="349">
        <v>0.15151779428721823</v>
      </c>
      <c r="V183" s="361">
        <v>0</v>
      </c>
    </row>
    <row r="184" spans="1:22" ht="16" hidden="1" customHeight="1" outlineLevel="1">
      <c r="A184" s="65">
        <v>175</v>
      </c>
      <c r="B184" s="117">
        <v>1</v>
      </c>
      <c r="C184" s="325">
        <v>1.0844816045112534E-4</v>
      </c>
      <c r="D184" s="326">
        <v>9.9756495774191582E-5</v>
      </c>
      <c r="E184" s="327">
        <v>9.9928158879519807E-5</v>
      </c>
      <c r="F184" s="332">
        <v>0</v>
      </c>
      <c r="G184" s="326">
        <v>0</v>
      </c>
      <c r="H184" s="327">
        <v>0</v>
      </c>
      <c r="I184" s="332">
        <v>3.0090673228662347E-4</v>
      </c>
      <c r="J184" s="326">
        <v>5.9150898916909746E-4</v>
      </c>
      <c r="K184" s="327">
        <v>2.9119780353656729E-4</v>
      </c>
      <c r="L184" s="336">
        <v>1.8210014333043539E-4</v>
      </c>
      <c r="M184" s="337">
        <v>1.1415525114155251E-4</v>
      </c>
      <c r="N184" s="345">
        <v>0</v>
      </c>
      <c r="O184" s="346">
        <v>0</v>
      </c>
      <c r="P184" s="347">
        <v>0</v>
      </c>
      <c r="Q184" s="348">
        <v>8.8417329796640146E-3</v>
      </c>
      <c r="R184" s="346">
        <v>0.22958784193953091</v>
      </c>
      <c r="S184" s="347">
        <v>0.15282773133908253</v>
      </c>
      <c r="T184" s="349">
        <v>0.10260582916831799</v>
      </c>
      <c r="U184" s="349">
        <v>0.20890196540507525</v>
      </c>
      <c r="V184" s="361">
        <v>0</v>
      </c>
    </row>
    <row r="185" spans="1:22" ht="16" hidden="1" customHeight="1" outlineLevel="1">
      <c r="A185" s="65">
        <v>176</v>
      </c>
      <c r="B185" s="117">
        <v>1</v>
      </c>
      <c r="C185" s="325">
        <v>1.3496173872521179E-4</v>
      </c>
      <c r="D185" s="326">
        <v>1.1812911095770572E-4</v>
      </c>
      <c r="E185" s="327">
        <v>1.234994252282265E-4</v>
      </c>
      <c r="F185" s="332">
        <v>0</v>
      </c>
      <c r="G185" s="326">
        <v>0</v>
      </c>
      <c r="H185" s="327">
        <v>0</v>
      </c>
      <c r="I185" s="332">
        <v>3.0090673228662347E-4</v>
      </c>
      <c r="J185" s="326">
        <v>6.0342960118153928E-4</v>
      </c>
      <c r="K185" s="327">
        <v>2.7931217890242167E-4</v>
      </c>
      <c r="L185" s="336">
        <v>1.5860335064263727E-4</v>
      </c>
      <c r="M185" s="337">
        <v>1.1415525114155251E-4</v>
      </c>
      <c r="N185" s="345">
        <v>0</v>
      </c>
      <c r="O185" s="346">
        <v>5.9459158809136575E-3</v>
      </c>
      <c r="P185" s="347">
        <v>1.1219380368073179E-3</v>
      </c>
      <c r="Q185" s="348">
        <v>8.8417329796640146E-3</v>
      </c>
      <c r="R185" s="346">
        <v>0.20628288429415018</v>
      </c>
      <c r="S185" s="347">
        <v>0.12748785306408578</v>
      </c>
      <c r="T185" s="349">
        <v>0.18495675415419691</v>
      </c>
      <c r="U185" s="349">
        <v>0.33045028676259081</v>
      </c>
      <c r="V185" s="361">
        <v>0</v>
      </c>
    </row>
    <row r="186" spans="1:22" ht="16" hidden="1" customHeight="1" outlineLevel="1">
      <c r="A186" s="65">
        <v>177</v>
      </c>
      <c r="B186" s="117">
        <v>1</v>
      </c>
      <c r="C186" s="325">
        <v>1.513561554656476E-4</v>
      </c>
      <c r="D186" s="326">
        <v>1.2975537961351679E-4</v>
      </c>
      <c r="E186" s="327">
        <v>1.3744500108120374E-4</v>
      </c>
      <c r="F186" s="332">
        <v>0</v>
      </c>
      <c r="G186" s="326">
        <v>0</v>
      </c>
      <c r="H186" s="327">
        <v>0</v>
      </c>
      <c r="I186" s="332">
        <v>3.0982248731733825E-4</v>
      </c>
      <c r="J186" s="326">
        <v>5.7465571011702452E-4</v>
      </c>
      <c r="K186" s="327">
        <v>2.6742655426827605E-4</v>
      </c>
      <c r="L186" s="336">
        <v>1.4685495429873823E-4</v>
      </c>
      <c r="M186" s="337">
        <v>1.1415525114155251E-4</v>
      </c>
      <c r="N186" s="345">
        <v>1.4718782157266668E-2</v>
      </c>
      <c r="O186" s="346">
        <v>7.8554832013028666E-2</v>
      </c>
      <c r="P186" s="347">
        <v>5.0499712594093193E-2</v>
      </c>
      <c r="Q186" s="348">
        <v>8.8417329796640146E-3</v>
      </c>
      <c r="R186" s="346">
        <v>0.2105941261172615</v>
      </c>
      <c r="S186" s="347">
        <v>0.10320618186648234</v>
      </c>
      <c r="T186" s="349">
        <v>0.24790861597943001</v>
      </c>
      <c r="U186" s="349">
        <v>0.48354025012153112</v>
      </c>
      <c r="V186" s="361">
        <v>0</v>
      </c>
    </row>
    <row r="187" spans="1:22" ht="16" hidden="1" customHeight="1" outlineLevel="1">
      <c r="A187" s="65">
        <v>178</v>
      </c>
      <c r="B187" s="117">
        <v>1</v>
      </c>
      <c r="C187" s="325">
        <v>1.575126558428223E-4</v>
      </c>
      <c r="D187" s="326">
        <v>1.3514079168318178E-4</v>
      </c>
      <c r="E187" s="327">
        <v>1.4616260756790208E-4</v>
      </c>
      <c r="F187" s="332">
        <v>0</v>
      </c>
      <c r="G187" s="326">
        <v>0</v>
      </c>
      <c r="H187" s="327">
        <v>0</v>
      </c>
      <c r="I187" s="332">
        <v>3.1205142607501694E-4</v>
      </c>
      <c r="J187" s="326">
        <v>4.8052398077739751E-4</v>
      </c>
      <c r="K187" s="327">
        <v>2.4959811731705767E-4</v>
      </c>
      <c r="L187" s="336">
        <v>1.644775488145868E-4</v>
      </c>
      <c r="M187" s="337">
        <v>1.1415525114155251E-4</v>
      </c>
      <c r="N187" s="345">
        <v>6.8020779678242077E-2</v>
      </c>
      <c r="O187" s="346">
        <v>0.17409674455857674</v>
      </c>
      <c r="P187" s="347">
        <v>0.15392258682759952</v>
      </c>
      <c r="Q187" s="348">
        <v>1.7683465959328029E-2</v>
      </c>
      <c r="R187" s="346">
        <v>0.20235563151337202</v>
      </c>
      <c r="S187" s="347">
        <v>0.10354854447881273</v>
      </c>
      <c r="T187" s="349">
        <v>0.235071000652532</v>
      </c>
      <c r="U187" s="349">
        <v>0.50004802537461335</v>
      </c>
      <c r="V187" s="361">
        <v>0</v>
      </c>
    </row>
    <row r="188" spans="1:22" ht="16" hidden="1" customHeight="1" outlineLevel="1">
      <c r="A188" s="65">
        <v>179</v>
      </c>
      <c r="B188" s="117">
        <v>1</v>
      </c>
      <c r="C188" s="325">
        <v>1.5661886949364871E-4</v>
      </c>
      <c r="D188" s="326">
        <v>1.3364376377933987E-4</v>
      </c>
      <c r="E188" s="327">
        <v>1.4753770621014914E-4</v>
      </c>
      <c r="F188" s="332">
        <v>0</v>
      </c>
      <c r="G188" s="326">
        <v>0</v>
      </c>
      <c r="H188" s="327">
        <v>0</v>
      </c>
      <c r="I188" s="332">
        <v>3.0313567104430216E-4</v>
      </c>
      <c r="J188" s="326">
        <v>3.0705852321703673E-4</v>
      </c>
      <c r="K188" s="327">
        <v>2.5554092963413043E-4</v>
      </c>
      <c r="L188" s="336">
        <v>1.8797434150238492E-4</v>
      </c>
      <c r="M188" s="337">
        <v>1.1415525114155251E-4</v>
      </c>
      <c r="N188" s="345">
        <v>0.14147178966693205</v>
      </c>
      <c r="O188" s="346">
        <v>0.21939035349583744</v>
      </c>
      <c r="P188" s="347">
        <v>0.24952640991913896</v>
      </c>
      <c r="Q188" s="348">
        <v>1.7683465959328029E-2</v>
      </c>
      <c r="R188" s="346">
        <v>0.23371340731429222</v>
      </c>
      <c r="S188" s="347">
        <v>9.5596440272812999E-2</v>
      </c>
      <c r="T188" s="349">
        <v>0.22470581494414774</v>
      </c>
      <c r="U188" s="349">
        <v>0.45455338286165475</v>
      </c>
      <c r="V188" s="361">
        <v>3.7943005261619554E-2</v>
      </c>
    </row>
    <row r="189" spans="1:22" ht="16" hidden="1" customHeight="1" outlineLevel="1">
      <c r="A189" s="65">
        <v>180</v>
      </c>
      <c r="B189" s="117">
        <v>1</v>
      </c>
      <c r="C189" s="325">
        <v>1.5545632221430406E-4</v>
      </c>
      <c r="D189" s="326">
        <v>1.2613918233930128E-4</v>
      </c>
      <c r="E189" s="327">
        <v>1.4753770621014914E-4</v>
      </c>
      <c r="F189" s="332">
        <v>0</v>
      </c>
      <c r="G189" s="326">
        <v>0</v>
      </c>
      <c r="H189" s="327">
        <v>0</v>
      </c>
      <c r="I189" s="332">
        <v>2.652437121637644E-4</v>
      </c>
      <c r="J189" s="326">
        <v>3.1692385729629899E-4</v>
      </c>
      <c r="K189" s="327">
        <v>2.5256952347559405E-4</v>
      </c>
      <c r="L189" s="336">
        <v>2.0677177565262342E-4</v>
      </c>
      <c r="M189" s="337">
        <v>1.1415525114155251E-4</v>
      </c>
      <c r="N189" s="345">
        <v>0.20520554541587319</v>
      </c>
      <c r="O189" s="346">
        <v>0.30106425173467294</v>
      </c>
      <c r="P189" s="347">
        <v>0.30801224568914043</v>
      </c>
      <c r="Q189" s="348">
        <v>2.6525198938992044E-2</v>
      </c>
      <c r="R189" s="346">
        <v>0.27016833851595351</v>
      </c>
      <c r="S189" s="347">
        <v>8.9350951262196665E-2</v>
      </c>
      <c r="T189" s="349">
        <v>0.16641353201534426</v>
      </c>
      <c r="U189" s="349">
        <v>0.39540052153811045</v>
      </c>
      <c r="V189" s="361">
        <v>8.7728741717392478E-2</v>
      </c>
    </row>
    <row r="190" spans="1:22" ht="16" hidden="1" customHeight="1" outlineLevel="1">
      <c r="A190" s="65">
        <v>181</v>
      </c>
      <c r="B190" s="117">
        <v>1</v>
      </c>
      <c r="C190" s="325">
        <v>1.4221828383983092E-4</v>
      </c>
      <c r="D190" s="326">
        <v>1.2932765735527624E-4</v>
      </c>
      <c r="E190" s="327">
        <v>1.411811181469316E-4</v>
      </c>
      <c r="F190" s="332">
        <v>0</v>
      </c>
      <c r="G190" s="326">
        <v>0</v>
      </c>
      <c r="H190" s="327">
        <v>0</v>
      </c>
      <c r="I190" s="332">
        <v>2.4518326334465619E-4</v>
      </c>
      <c r="J190" s="326">
        <v>2.8321729919215304E-4</v>
      </c>
      <c r="K190" s="327">
        <v>2.5256952347559405E-4</v>
      </c>
      <c r="L190" s="336">
        <v>1.8797434150238492E-4</v>
      </c>
      <c r="M190" s="337">
        <v>1.1415525114155251E-4</v>
      </c>
      <c r="N190" s="345">
        <v>0.25879334453213532</v>
      </c>
      <c r="O190" s="346">
        <v>0.33864556252677191</v>
      </c>
      <c r="P190" s="347">
        <v>0.26662159020696535</v>
      </c>
      <c r="Q190" s="348">
        <v>3.5366931918656058E-2</v>
      </c>
      <c r="R190" s="346">
        <v>0.28402754879038417</v>
      </c>
      <c r="S190" s="347">
        <v>0.10224134949959775</v>
      </c>
      <c r="T190" s="349">
        <v>7.3317047533617383E-2</v>
      </c>
      <c r="U190" s="349">
        <v>0.27493306641740378</v>
      </c>
      <c r="V190" s="361">
        <v>0.10880776494267502</v>
      </c>
    </row>
    <row r="191" spans="1:22" ht="16" hidden="1" customHeight="1" outlineLevel="1">
      <c r="A191" s="65">
        <v>182</v>
      </c>
      <c r="B191" s="117">
        <v>1</v>
      </c>
      <c r="C191" s="325">
        <v>1.4488714237897163E-4</v>
      </c>
      <c r="D191" s="326">
        <v>1.2878328357206101E-4</v>
      </c>
      <c r="E191" s="327">
        <v>1.3721149376459574E-4</v>
      </c>
      <c r="F191" s="332">
        <v>0</v>
      </c>
      <c r="G191" s="326">
        <v>0</v>
      </c>
      <c r="H191" s="327">
        <v>0</v>
      </c>
      <c r="I191" s="332">
        <v>2.2512281452554794E-4</v>
      </c>
      <c r="J191" s="326">
        <v>2.6430874220690037E-4</v>
      </c>
      <c r="K191" s="327">
        <v>2.4959811731705767E-4</v>
      </c>
      <c r="L191" s="336">
        <v>1.9032402077116473E-4</v>
      </c>
      <c r="M191" s="337">
        <v>1.1415525114155251E-4</v>
      </c>
      <c r="N191" s="345">
        <v>0.29466144474062012</v>
      </c>
      <c r="O191" s="346">
        <v>0.32215406170074562</v>
      </c>
      <c r="P191" s="347">
        <v>0.22583666597400331</v>
      </c>
      <c r="Q191" s="348">
        <v>9.7259062776304167E-2</v>
      </c>
      <c r="R191" s="346">
        <v>0.32130175174328801</v>
      </c>
      <c r="S191" s="347">
        <v>0.1081289162776826</v>
      </c>
      <c r="T191" s="349">
        <v>5.5534572969692032E-2</v>
      </c>
      <c r="U191" s="349">
        <v>0.24899227673398899</v>
      </c>
      <c r="V191" s="361">
        <v>8.6736248773065752E-2</v>
      </c>
    </row>
    <row r="192" spans="1:22" ht="16" hidden="1" customHeight="1" outlineLevel="1">
      <c r="A192" s="65">
        <v>183</v>
      </c>
      <c r="B192" s="117">
        <v>1</v>
      </c>
      <c r="C192" s="325">
        <v>1.4943107717511986E-4</v>
      </c>
      <c r="D192" s="326">
        <v>1.2804449058055462E-4</v>
      </c>
      <c r="E192" s="327">
        <v>1.3804174200142416E-4</v>
      </c>
      <c r="F192" s="332">
        <v>0</v>
      </c>
      <c r="G192" s="326">
        <v>0</v>
      </c>
      <c r="H192" s="327">
        <v>0</v>
      </c>
      <c r="I192" s="332">
        <v>2.0506236570643968E-4</v>
      </c>
      <c r="J192" s="326">
        <v>2.6471979779353632E-4</v>
      </c>
      <c r="K192" s="327">
        <v>2.4662671115852124E-4</v>
      </c>
      <c r="L192" s="336">
        <v>2.1382081345896285E-4</v>
      </c>
      <c r="M192" s="337">
        <v>1.1415525114155251E-4</v>
      </c>
      <c r="N192" s="345">
        <v>0.2167805100249858</v>
      </c>
      <c r="O192" s="346">
        <v>0.2523881835227138</v>
      </c>
      <c r="P192" s="347">
        <v>0.1573229160537058</v>
      </c>
      <c r="Q192" s="348">
        <v>0.15030946065428824</v>
      </c>
      <c r="R192" s="346">
        <v>0.34307046914281808</v>
      </c>
      <c r="S192" s="347">
        <v>0.15616834450581024</v>
      </c>
      <c r="T192" s="349">
        <v>7.9403028133035694E-2</v>
      </c>
      <c r="U192" s="349">
        <v>0.29478170094789546</v>
      </c>
      <c r="V192" s="361">
        <v>5.241278893379557E-2</v>
      </c>
    </row>
    <row r="193" spans="1:22" ht="16" hidden="1" customHeight="1" outlineLevel="1">
      <c r="A193" s="65">
        <v>184</v>
      </c>
      <c r="B193" s="117">
        <v>1</v>
      </c>
      <c r="C193" s="325">
        <v>1.4935607412483955E-4</v>
      </c>
      <c r="D193" s="326">
        <v>1.2994979882180794E-4</v>
      </c>
      <c r="E193" s="327">
        <v>1.4005249944999297E-4</v>
      </c>
      <c r="F193" s="332">
        <v>0</v>
      </c>
      <c r="G193" s="326">
        <v>0</v>
      </c>
      <c r="H193" s="327">
        <v>0</v>
      </c>
      <c r="I193" s="332">
        <v>1.8500191688733148E-4</v>
      </c>
      <c r="J193" s="326">
        <v>2.934936888580512E-4</v>
      </c>
      <c r="K193" s="327">
        <v>2.4662671115852124E-4</v>
      </c>
      <c r="L193" s="336">
        <v>2.2321953053408208E-4</v>
      </c>
      <c r="M193" s="337">
        <v>1.1415525114155251E-4</v>
      </c>
      <c r="N193" s="345">
        <v>9.802994718334887E-2</v>
      </c>
      <c r="O193" s="346">
        <v>0.12231775455345095</v>
      </c>
      <c r="P193" s="347">
        <v>9.0656891399921793E-2</v>
      </c>
      <c r="Q193" s="348">
        <v>0.14146772767462423</v>
      </c>
      <c r="R193" s="346">
        <v>0.3197772703340207</v>
      </c>
      <c r="S193" s="347">
        <v>0.14673267464281292</v>
      </c>
      <c r="T193" s="349">
        <v>0.12286073335075703</v>
      </c>
      <c r="U193" s="349">
        <v>0.35452412567333558</v>
      </c>
      <c r="V193" s="361">
        <v>0</v>
      </c>
    </row>
    <row r="194" spans="1:22" ht="16" hidden="1" customHeight="1" outlineLevel="1">
      <c r="A194" s="65">
        <v>185</v>
      </c>
      <c r="B194" s="117">
        <v>1</v>
      </c>
      <c r="C194" s="325">
        <v>1.5164991741257878E-4</v>
      </c>
      <c r="D194" s="326">
        <v>1.345380921374792E-4</v>
      </c>
      <c r="E194" s="327">
        <v>1.4660367694371718E-4</v>
      </c>
      <c r="F194" s="332">
        <v>0</v>
      </c>
      <c r="G194" s="326">
        <v>0</v>
      </c>
      <c r="H194" s="327">
        <v>0</v>
      </c>
      <c r="I194" s="332">
        <v>1.9168873316036754E-4</v>
      </c>
      <c r="J194" s="326">
        <v>3.3089974724192042E-4</v>
      </c>
      <c r="K194" s="327">
        <v>2.4662671115852124E-4</v>
      </c>
      <c r="L194" s="336">
        <v>2.2321953053408208E-4</v>
      </c>
      <c r="M194" s="337">
        <v>1.1415525114155251E-4</v>
      </c>
      <c r="N194" s="345">
        <v>1.929160768185437E-2</v>
      </c>
      <c r="O194" s="346">
        <v>2.1931319898406174E-2</v>
      </c>
      <c r="P194" s="347">
        <v>1.8061551329253786E-2</v>
      </c>
      <c r="Q194" s="348">
        <v>0.16799292661361628</v>
      </c>
      <c r="R194" s="346">
        <v>0.31292272960725087</v>
      </c>
      <c r="S194" s="347">
        <v>0.19731905648229772</v>
      </c>
      <c r="T194" s="349">
        <v>0.19313479058466529</v>
      </c>
      <c r="U194" s="349">
        <v>0.47125767924870215</v>
      </c>
      <c r="V194" s="361">
        <v>0</v>
      </c>
    </row>
    <row r="195" spans="1:22" ht="16" hidden="1" customHeight="1" outlineLevel="1">
      <c r="A195" s="65">
        <v>186</v>
      </c>
      <c r="B195" s="117">
        <v>1</v>
      </c>
      <c r="C195" s="325">
        <v>1.5818143304115499E-4</v>
      </c>
      <c r="D195" s="326">
        <v>1.503832576132083E-4</v>
      </c>
      <c r="E195" s="327">
        <v>1.5743582190858789E-4</v>
      </c>
      <c r="F195" s="332">
        <v>0</v>
      </c>
      <c r="G195" s="326">
        <v>0</v>
      </c>
      <c r="H195" s="327">
        <v>0</v>
      </c>
      <c r="I195" s="332">
        <v>2.0729130446411843E-4</v>
      </c>
      <c r="J195" s="326">
        <v>4.1311086456910566E-4</v>
      </c>
      <c r="K195" s="327">
        <v>2.5256952347559405E-4</v>
      </c>
      <c r="L195" s="336">
        <v>1.644775488145868E-4</v>
      </c>
      <c r="M195" s="337">
        <v>1.1415525114155251E-4</v>
      </c>
      <c r="N195" s="345">
        <v>0</v>
      </c>
      <c r="O195" s="346">
        <v>0</v>
      </c>
      <c r="P195" s="347">
        <v>0</v>
      </c>
      <c r="Q195" s="348">
        <v>0.15915119363395228</v>
      </c>
      <c r="R195" s="346">
        <v>0.34064982059255028</v>
      </c>
      <c r="S195" s="347">
        <v>0.25271923840227306</v>
      </c>
      <c r="T195" s="349">
        <v>0.25218782108839599</v>
      </c>
      <c r="U195" s="349">
        <v>0.59005470473070398</v>
      </c>
      <c r="V195" s="361">
        <v>0</v>
      </c>
    </row>
    <row r="196" spans="1:22" ht="16" hidden="1" customHeight="1" outlineLevel="1">
      <c r="A196" s="65">
        <v>187</v>
      </c>
      <c r="B196" s="117">
        <v>1</v>
      </c>
      <c r="C196" s="325">
        <v>1.5416251959696886E-4</v>
      </c>
      <c r="D196" s="326">
        <v>1.5252186890441101E-4</v>
      </c>
      <c r="E196" s="327">
        <v>1.5681313573096656E-4</v>
      </c>
      <c r="F196" s="332">
        <v>0</v>
      </c>
      <c r="G196" s="326">
        <v>0</v>
      </c>
      <c r="H196" s="327">
        <v>0</v>
      </c>
      <c r="I196" s="332">
        <v>2.3403856955626272E-4</v>
      </c>
      <c r="J196" s="326">
        <v>4.4846164501979527E-4</v>
      </c>
      <c r="K196" s="327">
        <v>2.5256952347559405E-4</v>
      </c>
      <c r="L196" s="336">
        <v>1.1748396343899057E-4</v>
      </c>
      <c r="M196" s="337">
        <v>1.1415525114155251E-4</v>
      </c>
      <c r="N196" s="345">
        <v>0</v>
      </c>
      <c r="O196" s="346">
        <v>0</v>
      </c>
      <c r="P196" s="347">
        <v>0</v>
      </c>
      <c r="Q196" s="348">
        <v>0.17683465959328029</v>
      </c>
      <c r="R196" s="346">
        <v>0.36516593328235741</v>
      </c>
      <c r="S196" s="347">
        <v>0.30337305658883063</v>
      </c>
      <c r="T196" s="349">
        <v>0.21281913408590883</v>
      </c>
      <c r="U196" s="349">
        <v>0.54701657639231138</v>
      </c>
      <c r="V196" s="361">
        <v>0</v>
      </c>
    </row>
    <row r="197" spans="1:22" ht="16" hidden="1" customHeight="1" outlineLevel="1">
      <c r="A197" s="65">
        <v>188</v>
      </c>
      <c r="B197" s="117">
        <v>1</v>
      </c>
      <c r="C197" s="325">
        <v>1.4740599481755174E-4</v>
      </c>
      <c r="D197" s="326">
        <v>1.5466048019561373E-4</v>
      </c>
      <c r="E197" s="327">
        <v>1.5323269020964405E-4</v>
      </c>
      <c r="F197" s="332">
        <v>0</v>
      </c>
      <c r="G197" s="326">
        <v>0</v>
      </c>
      <c r="H197" s="327">
        <v>0</v>
      </c>
      <c r="I197" s="332">
        <v>2.5632795713304962E-4</v>
      </c>
      <c r="J197" s="326">
        <v>4.8504559223039269E-4</v>
      </c>
      <c r="K197" s="327">
        <v>2.5851233579266681E-4</v>
      </c>
      <c r="L197" s="336">
        <v>8.811297257924293E-5</v>
      </c>
      <c r="M197" s="337">
        <v>1.1415525114155251E-4</v>
      </c>
      <c r="N197" s="345">
        <v>0</v>
      </c>
      <c r="O197" s="346">
        <v>0</v>
      </c>
      <c r="P197" s="347">
        <v>0</v>
      </c>
      <c r="Q197" s="348">
        <v>0.16799292661361628</v>
      </c>
      <c r="R197" s="346">
        <v>0.38265723976253002</v>
      </c>
      <c r="S197" s="347">
        <v>0.33197573294024746</v>
      </c>
      <c r="T197" s="349">
        <v>0.18704880998524695</v>
      </c>
      <c r="U197" s="349">
        <v>0.47125767924870215</v>
      </c>
      <c r="V197" s="361">
        <v>0</v>
      </c>
    </row>
    <row r="198" spans="1:22" ht="16" hidden="1" customHeight="1" outlineLevel="1">
      <c r="A198" s="65">
        <v>189</v>
      </c>
      <c r="B198" s="117">
        <v>1</v>
      </c>
      <c r="C198" s="325">
        <v>1.3670555964422879E-4</v>
      </c>
      <c r="D198" s="326">
        <v>1.4904176507599934E-4</v>
      </c>
      <c r="E198" s="327">
        <v>1.4225784632906845E-4</v>
      </c>
      <c r="F198" s="332">
        <v>0</v>
      </c>
      <c r="G198" s="326">
        <v>0</v>
      </c>
      <c r="H198" s="327">
        <v>0</v>
      </c>
      <c r="I198" s="332">
        <v>2.7638840595215787E-4</v>
      </c>
      <c r="J198" s="326">
        <v>5.1546370564145116E-4</v>
      </c>
      <c r="K198" s="327">
        <v>2.4662671115852124E-4</v>
      </c>
      <c r="L198" s="336">
        <v>5.8741981719495287E-5</v>
      </c>
      <c r="M198" s="337">
        <v>1.1415525114155251E-4</v>
      </c>
      <c r="N198" s="345">
        <v>0</v>
      </c>
      <c r="O198" s="346">
        <v>0</v>
      </c>
      <c r="P198" s="347">
        <v>0</v>
      </c>
      <c r="Q198" s="348">
        <v>0.15030946065428824</v>
      </c>
      <c r="R198" s="346">
        <v>0.45742854617852946</v>
      </c>
      <c r="S198" s="347">
        <v>0.35927121431244929</v>
      </c>
      <c r="T198" s="349">
        <v>0.12143433164776836</v>
      </c>
      <c r="U198" s="349">
        <v>0.39638312720793673</v>
      </c>
      <c r="V198" s="361">
        <v>0</v>
      </c>
    </row>
    <row r="199" spans="1:22" ht="16" hidden="1" customHeight="1" outlineLevel="1">
      <c r="A199" s="65">
        <v>190</v>
      </c>
      <c r="B199" s="117">
        <v>1</v>
      </c>
      <c r="C199" s="325">
        <v>1.2526134422229283E-4</v>
      </c>
      <c r="D199" s="326">
        <v>1.4023457494041002E-4</v>
      </c>
      <c r="E199" s="327">
        <v>1.3072517941437376E-4</v>
      </c>
      <c r="F199" s="332">
        <v>0</v>
      </c>
      <c r="G199" s="326">
        <v>0</v>
      </c>
      <c r="H199" s="327">
        <v>0</v>
      </c>
      <c r="I199" s="332">
        <v>2.9421991601358738E-4</v>
      </c>
      <c r="J199" s="326">
        <v>4.7394709139122272E-4</v>
      </c>
      <c r="K199" s="327">
        <v>2.5851233579266681E-4</v>
      </c>
      <c r="L199" s="336">
        <v>3.7594868300476983E-5</v>
      </c>
      <c r="M199" s="337">
        <v>1.1415525114155251E-4</v>
      </c>
      <c r="N199" s="345">
        <v>0</v>
      </c>
      <c r="O199" s="346">
        <v>0</v>
      </c>
      <c r="P199" s="347">
        <v>0</v>
      </c>
      <c r="Q199" s="348">
        <v>0.15915119363395228</v>
      </c>
      <c r="R199" s="346">
        <v>0.48366916019730033</v>
      </c>
      <c r="S199" s="347">
        <v>0.42530532674392713</v>
      </c>
      <c r="T199" s="349">
        <v>9.6805128909497412E-2</v>
      </c>
      <c r="U199" s="349">
        <v>0.33634592078154868</v>
      </c>
      <c r="V199" s="361">
        <v>0</v>
      </c>
    </row>
    <row r="200" spans="1:22" ht="16" hidden="1" customHeight="1" outlineLevel="1">
      <c r="A200" s="65">
        <v>191</v>
      </c>
      <c r="B200" s="117">
        <v>1</v>
      </c>
      <c r="C200" s="325">
        <v>1.1077950526400471E-4</v>
      </c>
      <c r="D200" s="326">
        <v>1.2561425047691519E-4</v>
      </c>
      <c r="E200" s="327">
        <v>1.161828626411761E-4</v>
      </c>
      <c r="F200" s="332">
        <v>0</v>
      </c>
      <c r="G200" s="326">
        <v>0</v>
      </c>
      <c r="H200" s="327">
        <v>0</v>
      </c>
      <c r="I200" s="332">
        <v>3.0090673228662347E-4</v>
      </c>
      <c r="J200" s="326">
        <v>4.7518025815113037E-4</v>
      </c>
      <c r="K200" s="327">
        <v>2.5554092963413043E-4</v>
      </c>
      <c r="L200" s="336">
        <v>2.3496792687798115E-5</v>
      </c>
      <c r="M200" s="337">
        <v>1.1415525114155251E-4</v>
      </c>
      <c r="N200" s="345">
        <v>0</v>
      </c>
      <c r="O200" s="346">
        <v>0</v>
      </c>
      <c r="P200" s="347">
        <v>0</v>
      </c>
      <c r="Q200" s="348">
        <v>0.17683465959328029</v>
      </c>
      <c r="R200" s="346">
        <v>0.49084762155929262</v>
      </c>
      <c r="S200" s="347">
        <v>0.44081011493975819</v>
      </c>
      <c r="T200" s="349">
        <v>5.2586676116848793E-2</v>
      </c>
      <c r="U200" s="349">
        <v>0.2677600450276717</v>
      </c>
      <c r="V200" s="361">
        <v>0</v>
      </c>
    </row>
    <row r="201" spans="1:22" ht="16" hidden="1" customHeight="1" outlineLevel="1">
      <c r="A201" s="65">
        <v>192</v>
      </c>
      <c r="B201" s="117">
        <v>1</v>
      </c>
      <c r="C201" s="325">
        <v>1.0045408534208325E-4</v>
      </c>
      <c r="D201" s="326">
        <v>1.098274107636734E-4</v>
      </c>
      <c r="E201" s="327">
        <v>1.0250971199090816E-4</v>
      </c>
      <c r="F201" s="332">
        <v>0</v>
      </c>
      <c r="G201" s="326">
        <v>0</v>
      </c>
      <c r="H201" s="327">
        <v>0</v>
      </c>
      <c r="I201" s="332">
        <v>3.0090673228662347E-4</v>
      </c>
      <c r="J201" s="326">
        <v>5.0230992686910148E-4</v>
      </c>
      <c r="K201" s="327">
        <v>2.6148374195120324E-4</v>
      </c>
      <c r="L201" s="336">
        <v>9.3987170751192458E-6</v>
      </c>
      <c r="M201" s="337">
        <v>1.1415525114155251E-4</v>
      </c>
      <c r="N201" s="345">
        <v>0</v>
      </c>
      <c r="O201" s="346">
        <v>0</v>
      </c>
      <c r="P201" s="347">
        <v>0</v>
      </c>
      <c r="Q201" s="348">
        <v>0.15915119363395228</v>
      </c>
      <c r="R201" s="346">
        <v>0.51355843814582569</v>
      </c>
      <c r="S201" s="347">
        <v>0.45549012433981645</v>
      </c>
      <c r="T201" s="349">
        <v>3.9844154236816719E-2</v>
      </c>
      <c r="U201" s="349">
        <v>0.21057239504377998</v>
      </c>
      <c r="V201" s="361">
        <v>0</v>
      </c>
    </row>
    <row r="202" spans="1:22" ht="16" hidden="1" customHeight="1" outlineLevel="1">
      <c r="A202" s="65">
        <v>193</v>
      </c>
      <c r="B202" s="117">
        <v>1</v>
      </c>
      <c r="C202" s="325">
        <v>9.3297544294504526E-5</v>
      </c>
      <c r="D202" s="326">
        <v>9.5440389350127938E-5</v>
      </c>
      <c r="E202" s="327">
        <v>9.1119743991918358E-5</v>
      </c>
      <c r="F202" s="332">
        <v>0</v>
      </c>
      <c r="G202" s="326">
        <v>0</v>
      </c>
      <c r="H202" s="327">
        <v>0</v>
      </c>
      <c r="I202" s="332">
        <v>3.0090673228662347E-4</v>
      </c>
      <c r="J202" s="326">
        <v>5.1710792798799487E-4</v>
      </c>
      <c r="K202" s="327">
        <v>2.5851233579266681E-4</v>
      </c>
      <c r="L202" s="336">
        <v>5.8741981719495289E-6</v>
      </c>
      <c r="M202" s="337">
        <v>1.1415525114155251E-4</v>
      </c>
      <c r="N202" s="345">
        <v>1.429007976433657E-4</v>
      </c>
      <c r="O202" s="346">
        <v>0</v>
      </c>
      <c r="P202" s="347">
        <v>0</v>
      </c>
      <c r="Q202" s="348">
        <v>8.8417329796640146E-2</v>
      </c>
      <c r="R202" s="346">
        <v>0.56486808438011871</v>
      </c>
      <c r="S202" s="347">
        <v>0.48217869557766518</v>
      </c>
      <c r="T202" s="349">
        <v>1.2742521880032076E-2</v>
      </c>
      <c r="U202" s="349">
        <v>0.17804814737252886</v>
      </c>
      <c r="V202" s="361">
        <v>0</v>
      </c>
    </row>
    <row r="203" spans="1:22" ht="16" hidden="1" customHeight="1" outlineLevel="1">
      <c r="A203" s="65">
        <v>194</v>
      </c>
      <c r="B203" s="117">
        <v>1</v>
      </c>
      <c r="C203" s="325">
        <v>8.6822280953638531E-5</v>
      </c>
      <c r="D203" s="326">
        <v>8.6516547689563931E-5</v>
      </c>
      <c r="E203" s="327">
        <v>8.4036688721475961E-5</v>
      </c>
      <c r="F203" s="332">
        <v>0</v>
      </c>
      <c r="G203" s="326">
        <v>0</v>
      </c>
      <c r="H203" s="327">
        <v>0</v>
      </c>
      <c r="I203" s="332">
        <v>2.9421991601358738E-4</v>
      </c>
      <c r="J203" s="326">
        <v>5.2039637268108229E-4</v>
      </c>
      <c r="K203" s="327">
        <v>2.5554092963413043E-4</v>
      </c>
      <c r="L203" s="336">
        <v>2.3496792687798115E-6</v>
      </c>
      <c r="M203" s="337">
        <v>1.1415525114155251E-4</v>
      </c>
      <c r="N203" s="345">
        <v>1.429007976433657E-4</v>
      </c>
      <c r="O203" s="346">
        <v>0</v>
      </c>
      <c r="P203" s="347">
        <v>0</v>
      </c>
      <c r="Q203" s="348">
        <v>0.15030946065428824</v>
      </c>
      <c r="R203" s="346">
        <v>0.55044543496600262</v>
      </c>
      <c r="S203" s="347">
        <v>0.43331448855376486</v>
      </c>
      <c r="T203" s="349">
        <v>1.0365185708384302E-2</v>
      </c>
      <c r="U203" s="349">
        <v>0.16979425974598777</v>
      </c>
      <c r="V203" s="361">
        <v>0</v>
      </c>
    </row>
    <row r="204" spans="1:22" ht="16" hidden="1" customHeight="1" outlineLevel="1">
      <c r="A204" s="65">
        <v>195</v>
      </c>
      <c r="B204" s="117">
        <v>1</v>
      </c>
      <c r="C204" s="325">
        <v>8.4397182327908792E-5</v>
      </c>
      <c r="D204" s="326">
        <v>8.1617183640626822E-5</v>
      </c>
      <c r="E204" s="327">
        <v>8.0793531546364972E-5</v>
      </c>
      <c r="F204" s="332">
        <v>0</v>
      </c>
      <c r="G204" s="326">
        <v>0</v>
      </c>
      <c r="H204" s="327">
        <v>0</v>
      </c>
      <c r="I204" s="332">
        <v>3.0982248731733825E-4</v>
      </c>
      <c r="J204" s="326">
        <v>5.2039637268108229E-4</v>
      </c>
      <c r="K204" s="327">
        <v>2.5256952347559405E-4</v>
      </c>
      <c r="L204" s="336">
        <v>1.1748396343899057E-6</v>
      </c>
      <c r="M204" s="337">
        <v>1.1415525114155251E-4</v>
      </c>
      <c r="N204" s="345">
        <v>1.429007976433657E-4</v>
      </c>
      <c r="O204" s="346">
        <v>0</v>
      </c>
      <c r="P204" s="347">
        <v>0</v>
      </c>
      <c r="Q204" s="348">
        <v>0.1237842617152962</v>
      </c>
      <c r="R204" s="346">
        <v>0.54943073697675882</v>
      </c>
      <c r="S204" s="347">
        <v>0.39409344131104657</v>
      </c>
      <c r="T204" s="349">
        <v>1.0079905367786569E-2</v>
      </c>
      <c r="U204" s="349">
        <v>0.15092823088532248</v>
      </c>
      <c r="V204" s="361">
        <v>0</v>
      </c>
    </row>
    <row r="205" spans="1:22" ht="16" hidden="1" customHeight="1" outlineLevel="1">
      <c r="A205" s="65">
        <v>196</v>
      </c>
      <c r="B205" s="117">
        <v>1</v>
      </c>
      <c r="C205" s="325">
        <v>8.4315929023438468E-5</v>
      </c>
      <c r="D205" s="326">
        <v>8.0256249182588746E-5</v>
      </c>
      <c r="E205" s="327">
        <v>7.8315759464580171E-5</v>
      </c>
      <c r="F205" s="332">
        <v>0</v>
      </c>
      <c r="G205" s="326">
        <v>0</v>
      </c>
      <c r="H205" s="327">
        <v>0</v>
      </c>
      <c r="I205" s="332">
        <v>3.1650930359037433E-4</v>
      </c>
      <c r="J205" s="326">
        <v>5.2080742826771825E-4</v>
      </c>
      <c r="K205" s="327">
        <v>2.5851233579266681E-4</v>
      </c>
      <c r="L205" s="336">
        <v>1.409807561267887E-5</v>
      </c>
      <c r="M205" s="337">
        <v>1.1415525114155251E-4</v>
      </c>
      <c r="N205" s="345">
        <v>1.429007976433657E-4</v>
      </c>
      <c r="O205" s="346">
        <v>0</v>
      </c>
      <c r="P205" s="347">
        <v>0</v>
      </c>
      <c r="Q205" s="348">
        <v>0.1237842617152962</v>
      </c>
      <c r="R205" s="346">
        <v>0.5468968380372321</v>
      </c>
      <c r="S205" s="347">
        <v>0.45173453133671931</v>
      </c>
      <c r="T205" s="349">
        <v>8.463316771066081E-3</v>
      </c>
      <c r="U205" s="349">
        <v>0.1414952164549898</v>
      </c>
      <c r="V205" s="361">
        <v>0</v>
      </c>
    </row>
    <row r="206" spans="1:22" ht="16" hidden="1" customHeight="1" outlineLevel="1">
      <c r="A206" s="65">
        <v>197</v>
      </c>
      <c r="B206" s="117">
        <v>1</v>
      </c>
      <c r="C206" s="325">
        <v>8.5322219948032505E-5</v>
      </c>
      <c r="D206" s="326">
        <v>8.1228345224044517E-5</v>
      </c>
      <c r="E206" s="327">
        <v>7.9548159191122352E-5</v>
      </c>
      <c r="F206" s="332">
        <v>0</v>
      </c>
      <c r="G206" s="326">
        <v>0</v>
      </c>
      <c r="H206" s="327">
        <v>0</v>
      </c>
      <c r="I206" s="332">
        <v>3.1873824234805303E-4</v>
      </c>
      <c r="J206" s="326">
        <v>5.627350981045827E-4</v>
      </c>
      <c r="K206" s="327">
        <v>2.5851233579266681E-4</v>
      </c>
      <c r="L206" s="336">
        <v>3.7594868300476983E-5</v>
      </c>
      <c r="M206" s="337">
        <v>1.1415525114155251E-4</v>
      </c>
      <c r="N206" s="345">
        <v>1.429007976433657E-4</v>
      </c>
      <c r="O206" s="346">
        <v>0</v>
      </c>
      <c r="P206" s="347">
        <v>0</v>
      </c>
      <c r="Q206" s="348">
        <v>0.10610079575596817</v>
      </c>
      <c r="R206" s="346">
        <v>0.53631090002056681</v>
      </c>
      <c r="S206" s="347">
        <v>0.42512895606614454</v>
      </c>
      <c r="T206" s="349">
        <v>8.8436905585297237E-3</v>
      </c>
      <c r="U206" s="349">
        <v>0.14011956851723295</v>
      </c>
      <c r="V206" s="361">
        <v>0</v>
      </c>
    </row>
    <row r="207" spans="1:22" ht="16" hidden="1" customHeight="1" outlineLevel="1">
      <c r="A207" s="65">
        <v>198</v>
      </c>
      <c r="B207" s="117">
        <v>1</v>
      </c>
      <c r="C207" s="325">
        <v>9.1028702023525422E-5</v>
      </c>
      <c r="D207" s="326">
        <v>8.5369474360646116E-5</v>
      </c>
      <c r="E207" s="327">
        <v>8.4386949696387952E-5</v>
      </c>
      <c r="F207" s="332">
        <v>0</v>
      </c>
      <c r="G207" s="326">
        <v>0</v>
      </c>
      <c r="H207" s="327">
        <v>0</v>
      </c>
      <c r="I207" s="332">
        <v>3.075935485596596E-4</v>
      </c>
      <c r="J207" s="326">
        <v>5.2162953944099016E-4</v>
      </c>
      <c r="K207" s="327">
        <v>2.6742655426827605E-4</v>
      </c>
      <c r="L207" s="336">
        <v>9.3987170751192462E-5</v>
      </c>
      <c r="M207" s="337">
        <v>1.1415525114155251E-4</v>
      </c>
      <c r="N207" s="345">
        <v>0</v>
      </c>
      <c r="O207" s="346">
        <v>0</v>
      </c>
      <c r="P207" s="347">
        <v>0</v>
      </c>
      <c r="Q207" s="348">
        <v>8.8417329796640146E-2</v>
      </c>
      <c r="R207" s="346">
        <v>0.5207232461383049</v>
      </c>
      <c r="S207" s="347">
        <v>0.42899348339995153</v>
      </c>
      <c r="T207" s="349">
        <v>4.6310508623698662E-2</v>
      </c>
      <c r="U207" s="349">
        <v>0.15426909016273194</v>
      </c>
      <c r="V207" s="361">
        <v>0</v>
      </c>
    </row>
    <row r="208" spans="1:22" ht="16" hidden="1" customHeight="1" outlineLevel="1">
      <c r="A208" s="65">
        <v>199</v>
      </c>
      <c r="B208" s="117">
        <v>1</v>
      </c>
      <c r="C208" s="325">
        <v>1.0998572298187153E-4</v>
      </c>
      <c r="D208" s="326">
        <v>9.9834263457508041E-5</v>
      </c>
      <c r="E208" s="327">
        <v>9.9980049394321588E-5</v>
      </c>
      <c r="F208" s="332">
        <v>0</v>
      </c>
      <c r="G208" s="326">
        <v>0</v>
      </c>
      <c r="H208" s="327">
        <v>0</v>
      </c>
      <c r="I208" s="332">
        <v>3.1650930359037433E-4</v>
      </c>
      <c r="J208" s="326">
        <v>5.479370969856893E-4</v>
      </c>
      <c r="K208" s="327">
        <v>2.5851233579266681E-4</v>
      </c>
      <c r="L208" s="336">
        <v>1.8210014333043539E-4</v>
      </c>
      <c r="M208" s="337">
        <v>1.1415525114155251E-4</v>
      </c>
      <c r="N208" s="345">
        <v>0</v>
      </c>
      <c r="O208" s="346">
        <v>0</v>
      </c>
      <c r="P208" s="347">
        <v>0</v>
      </c>
      <c r="Q208" s="348">
        <v>7.0733863837312116E-2</v>
      </c>
      <c r="R208" s="346">
        <v>0.54199876244980083</v>
      </c>
      <c r="S208" s="347">
        <v>0.45180196768379211</v>
      </c>
      <c r="T208" s="349">
        <v>6.7135973487333175E-2</v>
      </c>
      <c r="U208" s="349">
        <v>0.19426114092466309</v>
      </c>
      <c r="V208" s="361">
        <v>0</v>
      </c>
    </row>
    <row r="209" spans="1:22" ht="16" hidden="1" customHeight="1" outlineLevel="1">
      <c r="A209" s="65">
        <v>200</v>
      </c>
      <c r="B209" s="117">
        <v>1</v>
      </c>
      <c r="C209" s="325">
        <v>1.3513674584253248E-4</v>
      </c>
      <c r="D209" s="326">
        <v>1.1871236858257918E-4</v>
      </c>
      <c r="E209" s="327">
        <v>1.2268214962009853E-4</v>
      </c>
      <c r="F209" s="332">
        <v>0</v>
      </c>
      <c r="G209" s="326">
        <v>0</v>
      </c>
      <c r="H209" s="327">
        <v>0</v>
      </c>
      <c r="I209" s="332">
        <v>3.3434081365180389E-4</v>
      </c>
      <c r="J209" s="326">
        <v>5.3355015145343198E-4</v>
      </c>
      <c r="K209" s="327">
        <v>2.5851233579266681E-4</v>
      </c>
      <c r="L209" s="336">
        <v>1.5860335064263727E-4</v>
      </c>
      <c r="M209" s="337">
        <v>1.1415525114155251E-4</v>
      </c>
      <c r="N209" s="345">
        <v>0</v>
      </c>
      <c r="O209" s="346">
        <v>6.9717588278286492E-3</v>
      </c>
      <c r="P209" s="347">
        <v>1.2905039195524205E-3</v>
      </c>
      <c r="Q209" s="348">
        <v>9.7259062776304167E-2</v>
      </c>
      <c r="R209" s="346">
        <v>0.55755331741708491</v>
      </c>
      <c r="S209" s="347">
        <v>0.41443796795080395</v>
      </c>
      <c r="T209" s="349">
        <v>0.13645909625258229</v>
      </c>
      <c r="U209" s="349">
        <v>0.2908512782685902</v>
      </c>
      <c r="V209" s="361">
        <v>0</v>
      </c>
    </row>
    <row r="210" spans="1:22" ht="16" hidden="1" customHeight="1" outlineLevel="1">
      <c r="A210" s="65">
        <v>201</v>
      </c>
      <c r="B210" s="117">
        <v>1</v>
      </c>
      <c r="C210" s="325">
        <v>1.5410626730925862E-4</v>
      </c>
      <c r="D210" s="326">
        <v>1.3008589226761174E-4</v>
      </c>
      <c r="E210" s="327">
        <v>1.3834011246153437E-4</v>
      </c>
      <c r="F210" s="332">
        <v>0</v>
      </c>
      <c r="G210" s="326">
        <v>0</v>
      </c>
      <c r="H210" s="327">
        <v>0</v>
      </c>
      <c r="I210" s="332">
        <v>3.5663020122859079E-4</v>
      </c>
      <c r="J210" s="326">
        <v>5.2697326206725713E-4</v>
      </c>
      <c r="K210" s="327">
        <v>2.6148374195120324E-4</v>
      </c>
      <c r="L210" s="336">
        <v>1.4685495429873823E-4</v>
      </c>
      <c r="M210" s="337">
        <v>1.1415525114155251E-4</v>
      </c>
      <c r="N210" s="345">
        <v>1.2575270192616183E-2</v>
      </c>
      <c r="O210" s="346">
        <v>8.2379623140797664E-2</v>
      </c>
      <c r="P210" s="347">
        <v>4.8749531180551198E-2</v>
      </c>
      <c r="Q210" s="348">
        <v>7.9575596816976138E-2</v>
      </c>
      <c r="R210" s="346">
        <v>0.53420422388407218</v>
      </c>
      <c r="S210" s="347">
        <v>0.4168863659746862</v>
      </c>
      <c r="T210" s="349">
        <v>0.16860068129326022</v>
      </c>
      <c r="U210" s="349">
        <v>0.4672289960024143</v>
      </c>
      <c r="V210" s="361">
        <v>0</v>
      </c>
    </row>
    <row r="211" spans="1:22" ht="16" hidden="1" customHeight="1" outlineLevel="1">
      <c r="A211" s="65">
        <v>202</v>
      </c>
      <c r="B211" s="117">
        <v>1</v>
      </c>
      <c r="C211" s="325">
        <v>1.6089404335962589E-4</v>
      </c>
      <c r="D211" s="326">
        <v>1.3282720310451703E-4</v>
      </c>
      <c r="E211" s="327">
        <v>1.4845876284788067E-4</v>
      </c>
      <c r="F211" s="332">
        <v>0</v>
      </c>
      <c r="G211" s="326">
        <v>0</v>
      </c>
      <c r="H211" s="327">
        <v>0</v>
      </c>
      <c r="I211" s="332">
        <v>3.5217232371323345E-4</v>
      </c>
      <c r="J211" s="326">
        <v>4.6284859055205265E-4</v>
      </c>
      <c r="K211" s="327">
        <v>2.5851233579266681E-4</v>
      </c>
      <c r="L211" s="336">
        <v>1.644775488145868E-4</v>
      </c>
      <c r="M211" s="337">
        <v>1.1415525114155251E-4</v>
      </c>
      <c r="N211" s="345">
        <v>6.6448870904165055E-2</v>
      </c>
      <c r="O211" s="346">
        <v>0.24451564899275097</v>
      </c>
      <c r="P211" s="347">
        <v>0.10592885034716122</v>
      </c>
      <c r="Q211" s="348">
        <v>5.3050397877984087E-2</v>
      </c>
      <c r="R211" s="346">
        <v>0.51572697942344292</v>
      </c>
      <c r="S211" s="347">
        <v>0.3591207819981026</v>
      </c>
      <c r="T211" s="349">
        <v>0.15386119702904402</v>
      </c>
      <c r="U211" s="349">
        <v>0.51478711042200809</v>
      </c>
      <c r="V211" s="361">
        <v>0</v>
      </c>
    </row>
    <row r="212" spans="1:22" ht="16" hidden="1" customHeight="1" outlineLevel="1">
      <c r="A212" s="65">
        <v>203</v>
      </c>
      <c r="B212" s="117">
        <v>1</v>
      </c>
      <c r="C212" s="325">
        <v>1.5973774633447124E-4</v>
      </c>
      <c r="D212" s="326">
        <v>1.2588643736852279E-4</v>
      </c>
      <c r="E212" s="327">
        <v>1.5107923384537035E-4</v>
      </c>
      <c r="F212" s="332">
        <v>0</v>
      </c>
      <c r="G212" s="326">
        <v>0</v>
      </c>
      <c r="H212" s="327">
        <v>0</v>
      </c>
      <c r="I212" s="332">
        <v>3.3434081365180389E-4</v>
      </c>
      <c r="J212" s="326">
        <v>4.0776714194283857E-4</v>
      </c>
      <c r="K212" s="327">
        <v>2.5554092963413043E-4</v>
      </c>
      <c r="L212" s="336">
        <v>1.8797434150238492E-4</v>
      </c>
      <c r="M212" s="337">
        <v>1.1415525114155251E-4</v>
      </c>
      <c r="N212" s="345">
        <v>0.15090324231139421</v>
      </c>
      <c r="O212" s="346">
        <v>0.38847452275594457</v>
      </c>
      <c r="P212" s="347">
        <v>0.14562784550780394</v>
      </c>
      <c r="Q212" s="348">
        <v>0.13262599469496023</v>
      </c>
      <c r="R212" s="346">
        <v>0.53334528138055481</v>
      </c>
      <c r="S212" s="347">
        <v>0.35922971632881234</v>
      </c>
      <c r="T212" s="349">
        <v>0.12828105982211396</v>
      </c>
      <c r="U212" s="349">
        <v>0.48010113027713908</v>
      </c>
      <c r="V212" s="361">
        <v>0</v>
      </c>
    </row>
    <row r="213" spans="1:22" ht="16" hidden="1" customHeight="1" outlineLevel="1">
      <c r="A213" s="65">
        <v>204</v>
      </c>
      <c r="B213" s="117">
        <v>1</v>
      </c>
      <c r="C213" s="325">
        <v>1.5796892439869415E-4</v>
      </c>
      <c r="D213" s="326">
        <v>1.2590587928935191E-4</v>
      </c>
      <c r="E213" s="327">
        <v>1.5074194549915878E-4</v>
      </c>
      <c r="F213" s="332">
        <v>0</v>
      </c>
      <c r="G213" s="326">
        <v>0</v>
      </c>
      <c r="H213" s="327">
        <v>0</v>
      </c>
      <c r="I213" s="332">
        <v>3.0982248731733825E-4</v>
      </c>
      <c r="J213" s="326">
        <v>3.617289162396149E-4</v>
      </c>
      <c r="K213" s="327">
        <v>2.4959811731705767E-4</v>
      </c>
      <c r="L213" s="336">
        <v>2.0677177565262342E-4</v>
      </c>
      <c r="M213" s="337">
        <v>1.1415525114155251E-4</v>
      </c>
      <c r="N213" s="345">
        <v>0.22235364113307704</v>
      </c>
      <c r="O213" s="346">
        <v>0.47604994334705303</v>
      </c>
      <c r="P213" s="347">
        <v>0.16008548866292086</v>
      </c>
      <c r="Q213" s="348">
        <v>5.3050397877984087E-2</v>
      </c>
      <c r="R213" s="346">
        <v>0.53447671391576079</v>
      </c>
      <c r="S213" s="347">
        <v>0.30268833136416984</v>
      </c>
      <c r="T213" s="349">
        <v>0.10460279155250211</v>
      </c>
      <c r="U213" s="349">
        <v>0.36719973881409507</v>
      </c>
      <c r="V213" s="361">
        <v>1.6012728472548941E-2</v>
      </c>
    </row>
    <row r="214" spans="1:22" ht="16" hidden="1" customHeight="1" outlineLevel="1">
      <c r="A214" s="65">
        <v>205</v>
      </c>
      <c r="B214" s="117">
        <v>1</v>
      </c>
      <c r="C214" s="325">
        <v>1.4523715661361302E-4</v>
      </c>
      <c r="D214" s="326">
        <v>1.2993035690097882E-4</v>
      </c>
      <c r="E214" s="327">
        <v>1.4526749618757145E-4</v>
      </c>
      <c r="F214" s="332">
        <v>0</v>
      </c>
      <c r="G214" s="326">
        <v>0</v>
      </c>
      <c r="H214" s="327">
        <v>0</v>
      </c>
      <c r="I214" s="332">
        <v>2.8753309974055135E-4</v>
      </c>
      <c r="J214" s="326">
        <v>2.9596002237786666E-4</v>
      </c>
      <c r="K214" s="327">
        <v>2.4662671115852124E-4</v>
      </c>
      <c r="L214" s="336">
        <v>1.8797434150238492E-4</v>
      </c>
      <c r="M214" s="337">
        <v>1.1415525114155251E-4</v>
      </c>
      <c r="N214" s="345">
        <v>0.24464616556544211</v>
      </c>
      <c r="O214" s="346">
        <v>0.4589910497393121</v>
      </c>
      <c r="P214" s="347">
        <v>0.19428434048066123</v>
      </c>
      <c r="Q214" s="348">
        <v>2.6525198938992044E-2</v>
      </c>
      <c r="R214" s="346">
        <v>0.52720882821528714</v>
      </c>
      <c r="S214" s="347">
        <v>0.29429530895836481</v>
      </c>
      <c r="T214" s="349">
        <v>5.4108171266703371E-2</v>
      </c>
      <c r="U214" s="349">
        <v>0.26746526332672377</v>
      </c>
      <c r="V214" s="361">
        <v>2.7077497889572436E-2</v>
      </c>
    </row>
    <row r="215" spans="1:22" ht="16" hidden="1" customHeight="1" outlineLevel="1">
      <c r="A215" s="65">
        <v>206</v>
      </c>
      <c r="B215" s="117">
        <v>1</v>
      </c>
      <c r="C215" s="325">
        <v>1.4509340076724245E-4</v>
      </c>
      <c r="D215" s="326">
        <v>1.2790839713475079E-4</v>
      </c>
      <c r="E215" s="327">
        <v>1.3945575852977255E-4</v>
      </c>
      <c r="F215" s="332">
        <v>0</v>
      </c>
      <c r="G215" s="326">
        <v>0</v>
      </c>
      <c r="H215" s="327">
        <v>0</v>
      </c>
      <c r="I215" s="332">
        <v>2.5632795713304962E-4</v>
      </c>
      <c r="J215" s="326">
        <v>2.527991857810945E-4</v>
      </c>
      <c r="K215" s="327">
        <v>2.6742655426827605E-4</v>
      </c>
      <c r="L215" s="336">
        <v>1.9032402077116473E-4</v>
      </c>
      <c r="M215" s="337">
        <v>1.1415525114155251E-4</v>
      </c>
      <c r="N215" s="345">
        <v>0.26107975729442917</v>
      </c>
      <c r="O215" s="346">
        <v>0.41396677564907663</v>
      </c>
      <c r="P215" s="347">
        <v>0.2759867458648424</v>
      </c>
      <c r="Q215" s="348">
        <v>3.5366931918656058E-2</v>
      </c>
      <c r="R215" s="346">
        <v>0.47663778518709271</v>
      </c>
      <c r="S215" s="347">
        <v>0.24216830385804439</v>
      </c>
      <c r="T215" s="349">
        <v>4.9258405476541901E-2</v>
      </c>
      <c r="U215" s="349">
        <v>0.24565141745657953</v>
      </c>
      <c r="V215" s="361">
        <v>2.6338472374104416E-2</v>
      </c>
    </row>
    <row r="216" spans="1:22" ht="16" hidden="1" customHeight="1" outlineLevel="1">
      <c r="A216" s="65">
        <v>207</v>
      </c>
      <c r="B216" s="117">
        <v>1</v>
      </c>
      <c r="C216" s="325">
        <v>1.4773100803543304E-4</v>
      </c>
      <c r="D216" s="326">
        <v>1.2668355612251652E-4</v>
      </c>
      <c r="E216" s="327">
        <v>1.3994871842038943E-4</v>
      </c>
      <c r="F216" s="332">
        <v>0</v>
      </c>
      <c r="G216" s="326">
        <v>0</v>
      </c>
      <c r="H216" s="327">
        <v>0</v>
      </c>
      <c r="I216" s="332">
        <v>2.4518326334465619E-4</v>
      </c>
      <c r="J216" s="326">
        <v>2.1210468270413781E-4</v>
      </c>
      <c r="K216" s="327">
        <v>2.7039796042681243E-4</v>
      </c>
      <c r="L216" s="336">
        <v>2.1382081345896285E-4</v>
      </c>
      <c r="M216" s="337">
        <v>1.1415525114155251E-4</v>
      </c>
      <c r="N216" s="345">
        <v>0.19820340633134823</v>
      </c>
      <c r="O216" s="346">
        <v>0.31241295758081816</v>
      </c>
      <c r="P216" s="347">
        <v>0.22454566410484969</v>
      </c>
      <c r="Q216" s="348">
        <v>5.3050397877984087E-2</v>
      </c>
      <c r="R216" s="346">
        <v>0.46388665224909398</v>
      </c>
      <c r="S216" s="347">
        <v>0.21999266807199275</v>
      </c>
      <c r="T216" s="349">
        <v>7.2080832724360541E-2</v>
      </c>
      <c r="U216" s="349">
        <v>0.26874265069749798</v>
      </c>
      <c r="V216" s="361">
        <v>0</v>
      </c>
    </row>
    <row r="217" spans="1:22" ht="16" hidden="1" customHeight="1" outlineLevel="1">
      <c r="A217" s="65">
        <v>208</v>
      </c>
      <c r="B217" s="117">
        <v>1</v>
      </c>
      <c r="C217" s="325">
        <v>1.4841853599633579E-4</v>
      </c>
      <c r="D217" s="326">
        <v>1.2600308889349748E-4</v>
      </c>
      <c r="E217" s="327">
        <v>1.4110328237472894E-4</v>
      </c>
      <c r="F217" s="332">
        <v>0</v>
      </c>
      <c r="G217" s="326">
        <v>0</v>
      </c>
      <c r="H217" s="327">
        <v>0</v>
      </c>
      <c r="I217" s="332">
        <v>2.2289387576786924E-4</v>
      </c>
      <c r="J217" s="326">
        <v>1.6812173493409372E-4</v>
      </c>
      <c r="K217" s="327">
        <v>2.7039796042681243E-4</v>
      </c>
      <c r="L217" s="336">
        <v>2.2321953053408208E-4</v>
      </c>
      <c r="M217" s="337">
        <v>1.1415525114155251E-4</v>
      </c>
      <c r="N217" s="345">
        <v>0.10617529264902073</v>
      </c>
      <c r="O217" s="346">
        <v>0.16485827100140577</v>
      </c>
      <c r="P217" s="347">
        <v>0.10854387535234916</v>
      </c>
      <c r="Q217" s="348">
        <v>2.6525198938992044E-2</v>
      </c>
      <c r="R217" s="346">
        <v>0.45383641969737831</v>
      </c>
      <c r="S217" s="347">
        <v>0.23273263399504704</v>
      </c>
      <c r="T217" s="349">
        <v>0.12190979888209792</v>
      </c>
      <c r="U217" s="349">
        <v>0.32357204707380655</v>
      </c>
      <c r="V217" s="361">
        <v>0</v>
      </c>
    </row>
    <row r="218" spans="1:22" ht="16" hidden="1" customHeight="1" outlineLevel="1">
      <c r="A218" s="65">
        <v>209</v>
      </c>
      <c r="B218" s="117">
        <v>1</v>
      </c>
      <c r="C218" s="325">
        <v>1.489435573482979E-4</v>
      </c>
      <c r="D218" s="326">
        <v>1.3131073327984601E-4</v>
      </c>
      <c r="E218" s="327">
        <v>1.4485237206915725E-4</v>
      </c>
      <c r="F218" s="332">
        <v>0</v>
      </c>
      <c r="G218" s="326">
        <v>0</v>
      </c>
      <c r="H218" s="327">
        <v>0</v>
      </c>
      <c r="I218" s="332">
        <v>2.1397812073715446E-4</v>
      </c>
      <c r="J218" s="326">
        <v>2.1703734974376889E-4</v>
      </c>
      <c r="K218" s="327">
        <v>2.6742655426827605E-4</v>
      </c>
      <c r="L218" s="336">
        <v>2.2321953053408208E-4</v>
      </c>
      <c r="M218" s="337">
        <v>1.1415525114155251E-4</v>
      </c>
      <c r="N218" s="345">
        <v>2.0149012467714566E-2</v>
      </c>
      <c r="O218" s="346">
        <v>3.1004906366190951E-2</v>
      </c>
      <c r="P218" s="347">
        <v>2.0061331845072149E-2</v>
      </c>
      <c r="Q218" s="348">
        <v>6.1892130857648102E-2</v>
      </c>
      <c r="R218" s="346">
        <v>0.41775933582439984</v>
      </c>
      <c r="S218" s="347">
        <v>0.23193379356271024</v>
      </c>
      <c r="T218" s="349">
        <v>0.14729974919529618</v>
      </c>
      <c r="U218" s="349">
        <v>0.41642828287239364</v>
      </c>
      <c r="V218" s="361">
        <v>0</v>
      </c>
    </row>
    <row r="219" spans="1:22" ht="16" hidden="1" customHeight="1" outlineLevel="1">
      <c r="A219" s="65">
        <v>210</v>
      </c>
      <c r="B219" s="117">
        <v>1</v>
      </c>
      <c r="C219" s="325">
        <v>1.55943842041126E-4</v>
      </c>
      <c r="D219" s="326">
        <v>1.4606715118914467E-4</v>
      </c>
      <c r="E219" s="327">
        <v>1.5750068505209009E-4</v>
      </c>
      <c r="F219" s="332">
        <v>0</v>
      </c>
      <c r="G219" s="326">
        <v>0</v>
      </c>
      <c r="H219" s="327">
        <v>0</v>
      </c>
      <c r="I219" s="332">
        <v>2.3403856955626272E-4</v>
      </c>
      <c r="J219" s="326">
        <v>2.5362129695436631E-4</v>
      </c>
      <c r="K219" s="327">
        <v>2.9714061585364005E-4</v>
      </c>
      <c r="L219" s="336">
        <v>1.644775488145868E-4</v>
      </c>
      <c r="M219" s="337">
        <v>1.1415525114155251E-4</v>
      </c>
      <c r="N219" s="345">
        <v>0</v>
      </c>
      <c r="O219" s="346">
        <v>0</v>
      </c>
      <c r="P219" s="347">
        <v>0</v>
      </c>
      <c r="Q219" s="348">
        <v>4.4208664898320073E-2</v>
      </c>
      <c r="R219" s="346">
        <v>0.40200175456962878</v>
      </c>
      <c r="S219" s="347">
        <v>0.24427433926959616</v>
      </c>
      <c r="T219" s="349">
        <v>0.18933105271002884</v>
      </c>
      <c r="U219" s="349">
        <v>0.49061501094428067</v>
      </c>
      <c r="V219" s="361">
        <v>0</v>
      </c>
    </row>
    <row r="220" spans="1:22" ht="16" hidden="1" customHeight="1" outlineLevel="1">
      <c r="A220" s="65">
        <v>211</v>
      </c>
      <c r="B220" s="117">
        <v>1</v>
      </c>
      <c r="C220" s="325">
        <v>1.5268120935393292E-4</v>
      </c>
      <c r="D220" s="326">
        <v>1.502471641674045E-4</v>
      </c>
      <c r="E220" s="327">
        <v>1.5734501350768478E-4</v>
      </c>
      <c r="F220" s="332">
        <v>0</v>
      </c>
      <c r="G220" s="326">
        <v>0</v>
      </c>
      <c r="H220" s="327">
        <v>0</v>
      </c>
      <c r="I220" s="332">
        <v>2.6078583464840701E-4</v>
      </c>
      <c r="J220" s="326">
        <v>2.7376302069952673E-4</v>
      </c>
      <c r="K220" s="327">
        <v>3.0605483432924929E-4</v>
      </c>
      <c r="L220" s="336">
        <v>1.1748396343899057E-4</v>
      </c>
      <c r="M220" s="337">
        <v>1.1415525114155251E-4</v>
      </c>
      <c r="N220" s="345">
        <v>0</v>
      </c>
      <c r="O220" s="346">
        <v>0</v>
      </c>
      <c r="P220" s="347">
        <v>0</v>
      </c>
      <c r="Q220" s="348">
        <v>6.1892130857648102E-2</v>
      </c>
      <c r="R220" s="346">
        <v>0.37616985646840528</v>
      </c>
      <c r="S220" s="347">
        <v>0.30355460814357949</v>
      </c>
      <c r="T220" s="349">
        <v>0.18353035245120827</v>
      </c>
      <c r="U220" s="349">
        <v>0.47558114419593794</v>
      </c>
      <c r="V220" s="361">
        <v>0</v>
      </c>
    </row>
    <row r="221" spans="1:22" ht="16" hidden="1" customHeight="1" outlineLevel="1">
      <c r="A221" s="65">
        <v>212</v>
      </c>
      <c r="B221" s="117">
        <v>1</v>
      </c>
      <c r="C221" s="325">
        <v>1.4430586873929928E-4</v>
      </c>
      <c r="D221" s="326">
        <v>1.5316345229177182E-4</v>
      </c>
      <c r="E221" s="327">
        <v>1.5410185633257377E-4</v>
      </c>
      <c r="F221" s="332">
        <v>0</v>
      </c>
      <c r="G221" s="326">
        <v>0</v>
      </c>
      <c r="H221" s="327">
        <v>0</v>
      </c>
      <c r="I221" s="332">
        <v>2.7415946719447918E-4</v>
      </c>
      <c r="J221" s="326">
        <v>2.9760424472441042E-4</v>
      </c>
      <c r="K221" s="327">
        <v>3.030834281707128E-4</v>
      </c>
      <c r="L221" s="336">
        <v>8.811297257924293E-5</v>
      </c>
      <c r="M221" s="337">
        <v>1.1415525114155251E-4</v>
      </c>
      <c r="N221" s="345">
        <v>0</v>
      </c>
      <c r="O221" s="346">
        <v>0</v>
      </c>
      <c r="P221" s="347">
        <v>0</v>
      </c>
      <c r="Q221" s="348">
        <v>8.8417329796640146E-2</v>
      </c>
      <c r="R221" s="346">
        <v>0.36528592666174586</v>
      </c>
      <c r="S221" s="347">
        <v>0.38245318044902249</v>
      </c>
      <c r="T221" s="349">
        <v>0.15756984145681455</v>
      </c>
      <c r="U221" s="349">
        <v>0.41947436044885517</v>
      </c>
      <c r="V221" s="361">
        <v>0</v>
      </c>
    </row>
    <row r="222" spans="1:22" ht="16" hidden="1" customHeight="1" outlineLevel="1">
      <c r="A222" s="65">
        <v>213</v>
      </c>
      <c r="B222" s="117">
        <v>1</v>
      </c>
      <c r="C222" s="325">
        <v>1.3323041831457484E-4</v>
      </c>
      <c r="D222" s="326">
        <v>1.4882790394687908E-4</v>
      </c>
      <c r="E222" s="327">
        <v>1.4368483548611729E-4</v>
      </c>
      <c r="F222" s="332">
        <v>0</v>
      </c>
      <c r="G222" s="326">
        <v>0</v>
      </c>
      <c r="H222" s="327">
        <v>0</v>
      </c>
      <c r="I222" s="332">
        <v>2.8530416098287265E-4</v>
      </c>
      <c r="J222" s="326">
        <v>3.1569069053639112E-4</v>
      </c>
      <c r="K222" s="327">
        <v>3.0902624048778567E-4</v>
      </c>
      <c r="L222" s="336">
        <v>5.8741981719495287E-5</v>
      </c>
      <c r="M222" s="337">
        <v>1.1415525114155251E-4</v>
      </c>
      <c r="N222" s="345">
        <v>0</v>
      </c>
      <c r="O222" s="346">
        <v>0</v>
      </c>
      <c r="P222" s="347">
        <v>0</v>
      </c>
      <c r="Q222" s="348">
        <v>0.13262599469496023</v>
      </c>
      <c r="R222" s="346">
        <v>0.38440247281258905</v>
      </c>
      <c r="S222" s="347">
        <v>0.38875572706347677</v>
      </c>
      <c r="T222" s="349">
        <v>0.12333620058508658</v>
      </c>
      <c r="U222" s="349">
        <v>0.37250580943115719</v>
      </c>
      <c r="V222" s="361">
        <v>0</v>
      </c>
    </row>
    <row r="223" spans="1:22" ht="16" hidden="1" customHeight="1" outlineLevel="1">
      <c r="A223" s="65">
        <v>214</v>
      </c>
      <c r="B223" s="117">
        <v>1</v>
      </c>
      <c r="C223" s="325">
        <v>1.2164244704626832E-4</v>
      </c>
      <c r="D223" s="326">
        <v>1.3764879947013767E-4</v>
      </c>
      <c r="E223" s="327">
        <v>1.3160731816600396E-4</v>
      </c>
      <c r="F223" s="332">
        <v>0</v>
      </c>
      <c r="G223" s="326">
        <v>0</v>
      </c>
      <c r="H223" s="327">
        <v>0</v>
      </c>
      <c r="I223" s="332">
        <v>2.8976203849823004E-4</v>
      </c>
      <c r="J223" s="326">
        <v>3.2350074668247372E-4</v>
      </c>
      <c r="K223" s="327">
        <v>2.9714061585364005E-4</v>
      </c>
      <c r="L223" s="336">
        <v>3.7594868300476983E-5</v>
      </c>
      <c r="M223" s="337">
        <v>1.1415525114155251E-4</v>
      </c>
      <c r="N223" s="345">
        <v>0</v>
      </c>
      <c r="O223" s="346">
        <v>0</v>
      </c>
      <c r="P223" s="347">
        <v>0</v>
      </c>
      <c r="Q223" s="348">
        <v>0.15915119363395228</v>
      </c>
      <c r="R223" s="346">
        <v>0.37550621223949548</v>
      </c>
      <c r="S223" s="347">
        <v>0.36818815088533358</v>
      </c>
      <c r="T223" s="349">
        <v>8.0068682261097077E-2</v>
      </c>
      <c r="U223" s="349">
        <v>0.30559036331598494</v>
      </c>
      <c r="V223" s="361">
        <v>0</v>
      </c>
    </row>
    <row r="224" spans="1:22" ht="16" hidden="1" customHeight="1" outlineLevel="1">
      <c r="A224" s="65">
        <v>215</v>
      </c>
      <c r="B224" s="117">
        <v>1</v>
      </c>
      <c r="C224" s="325">
        <v>1.0844816045112534E-4</v>
      </c>
      <c r="D224" s="326">
        <v>1.2396168720644037E-4</v>
      </c>
      <c r="E224" s="327">
        <v>1.1779146860003114E-4</v>
      </c>
      <c r="F224" s="332">
        <v>0</v>
      </c>
      <c r="G224" s="326">
        <v>0</v>
      </c>
      <c r="H224" s="327">
        <v>0</v>
      </c>
      <c r="I224" s="332">
        <v>2.9867779352894482E-4</v>
      </c>
      <c r="J224" s="326">
        <v>3.3542135869491559E-4</v>
      </c>
      <c r="K224" s="327">
        <v>2.9119780353656729E-4</v>
      </c>
      <c r="L224" s="336">
        <v>2.3496792687798115E-5</v>
      </c>
      <c r="M224" s="337">
        <v>1.1415525114155251E-4</v>
      </c>
      <c r="N224" s="345">
        <v>0</v>
      </c>
      <c r="O224" s="346">
        <v>0</v>
      </c>
      <c r="P224" s="347">
        <v>0</v>
      </c>
      <c r="Q224" s="348">
        <v>0.16799292661361628</v>
      </c>
      <c r="R224" s="346">
        <v>0.38709203768563322</v>
      </c>
      <c r="S224" s="347">
        <v>0.40361210714131784</v>
      </c>
      <c r="T224" s="349">
        <v>7.750115919571747E-2</v>
      </c>
      <c r="U224" s="349">
        <v>0.24879575560002373</v>
      </c>
      <c r="V224" s="361">
        <v>0</v>
      </c>
    </row>
    <row r="225" spans="1:22" ht="16" hidden="1" customHeight="1" outlineLevel="1">
      <c r="A225" s="65">
        <v>216</v>
      </c>
      <c r="B225" s="117">
        <v>1</v>
      </c>
      <c r="C225" s="325">
        <v>9.892902331971713E-5</v>
      </c>
      <c r="D225" s="326">
        <v>1.0916638545548347E-4</v>
      </c>
      <c r="E225" s="327">
        <v>1.0376805697485123E-4</v>
      </c>
      <c r="F225" s="332">
        <v>0</v>
      </c>
      <c r="G225" s="326">
        <v>0</v>
      </c>
      <c r="H225" s="327">
        <v>0</v>
      </c>
      <c r="I225" s="332">
        <v>3.298829361364465E-4</v>
      </c>
      <c r="J225" s="326">
        <v>3.6542841651933822E-4</v>
      </c>
      <c r="K225" s="327">
        <v>2.8822639737803081E-4</v>
      </c>
      <c r="L225" s="336">
        <v>9.3987170751192458E-6</v>
      </c>
      <c r="M225" s="337">
        <v>1.1415525114155251E-4</v>
      </c>
      <c r="N225" s="345">
        <v>0</v>
      </c>
      <c r="O225" s="346">
        <v>0</v>
      </c>
      <c r="P225" s="347">
        <v>0</v>
      </c>
      <c r="Q225" s="348">
        <v>0.17683465959328029</v>
      </c>
      <c r="R225" s="346">
        <v>0.403082396484089</v>
      </c>
      <c r="S225" s="347">
        <v>0.45382500712807017</v>
      </c>
      <c r="T225" s="349">
        <v>4.7071256198625955E-2</v>
      </c>
      <c r="U225" s="349">
        <v>0.19828982417095101</v>
      </c>
      <c r="V225" s="361">
        <v>0</v>
      </c>
    </row>
    <row r="226" spans="1:22" ht="16" hidden="1" customHeight="1" outlineLevel="1">
      <c r="A226" s="65">
        <v>217</v>
      </c>
      <c r="B226" s="117">
        <v>1</v>
      </c>
      <c r="C226" s="325">
        <v>8.9853654235800702E-5</v>
      </c>
      <c r="D226" s="326">
        <v>9.5868111608368473E-5</v>
      </c>
      <c r="E226" s="327">
        <v>9.1521895481632131E-5</v>
      </c>
      <c r="F226" s="332">
        <v>0</v>
      </c>
      <c r="G226" s="326">
        <v>0</v>
      </c>
      <c r="H226" s="327">
        <v>0</v>
      </c>
      <c r="I226" s="332">
        <v>3.5885913998626954E-4</v>
      </c>
      <c r="J226" s="326">
        <v>4.0077919697002783E-4</v>
      </c>
      <c r="K226" s="327">
        <v>2.7931217890242167E-4</v>
      </c>
      <c r="L226" s="336">
        <v>5.8741981719495289E-6</v>
      </c>
      <c r="M226" s="337">
        <v>1.1415525114155251E-4</v>
      </c>
      <c r="N226" s="345">
        <v>0</v>
      </c>
      <c r="O226" s="346">
        <v>0</v>
      </c>
      <c r="P226" s="347">
        <v>0</v>
      </c>
      <c r="Q226" s="348">
        <v>0.17683465959328029</v>
      </c>
      <c r="R226" s="346">
        <v>0.41854765319814763</v>
      </c>
      <c r="S226" s="347">
        <v>0.46410101540704107</v>
      </c>
      <c r="T226" s="349">
        <v>7.5123823024069699E-3</v>
      </c>
      <c r="U226" s="349">
        <v>0.15279518165799247</v>
      </c>
      <c r="V226" s="361">
        <v>0</v>
      </c>
    </row>
    <row r="227" spans="1:22" ht="16" hidden="1" customHeight="1" outlineLevel="1">
      <c r="A227" s="65">
        <v>218</v>
      </c>
      <c r="B227" s="117">
        <v>1</v>
      </c>
      <c r="C227" s="325">
        <v>8.4947204696631009E-5</v>
      </c>
      <c r="D227" s="326">
        <v>8.7197014918582969E-5</v>
      </c>
      <c r="E227" s="327">
        <v>8.4036688721475961E-5</v>
      </c>
      <c r="F227" s="332">
        <v>0</v>
      </c>
      <c r="G227" s="326">
        <v>0</v>
      </c>
      <c r="H227" s="327">
        <v>0</v>
      </c>
      <c r="I227" s="332">
        <v>3.7000383377466296E-4</v>
      </c>
      <c r="J227" s="326">
        <v>4.0201236372993559E-4</v>
      </c>
      <c r="K227" s="327">
        <v>2.8228358506095805E-4</v>
      </c>
      <c r="L227" s="336">
        <v>2.3496792687798115E-6</v>
      </c>
      <c r="M227" s="337">
        <v>1.1415525114155251E-4</v>
      </c>
      <c r="N227" s="345">
        <v>0</v>
      </c>
      <c r="O227" s="346">
        <v>0</v>
      </c>
      <c r="P227" s="347">
        <v>0</v>
      </c>
      <c r="Q227" s="348">
        <v>0.17683465959328029</v>
      </c>
      <c r="R227" s="346">
        <v>0.40296596380325594</v>
      </c>
      <c r="S227" s="347">
        <v>0.44587290292207032</v>
      </c>
      <c r="T227" s="349">
        <v>6.6565412806137711E-3</v>
      </c>
      <c r="U227" s="349">
        <v>0.14866823784472191</v>
      </c>
      <c r="V227" s="361">
        <v>0</v>
      </c>
    </row>
    <row r="228" spans="1:22" ht="16" hidden="1" customHeight="1" outlineLevel="1">
      <c r="A228" s="65">
        <v>219</v>
      </c>
      <c r="B228" s="117">
        <v>1</v>
      </c>
      <c r="C228" s="325">
        <v>8.2384600478720718E-5</v>
      </c>
      <c r="D228" s="326">
        <v>8.2667047365399065E-5</v>
      </c>
      <c r="E228" s="327">
        <v>8.0261653769646773E-5</v>
      </c>
      <c r="F228" s="332">
        <v>0</v>
      </c>
      <c r="G228" s="326">
        <v>0</v>
      </c>
      <c r="H228" s="327">
        <v>0</v>
      </c>
      <c r="I228" s="332">
        <v>3.8783534383609247E-4</v>
      </c>
      <c r="J228" s="326">
        <v>4.1475508691564932E-4</v>
      </c>
      <c r="K228" s="327">
        <v>2.8228358506095805E-4</v>
      </c>
      <c r="L228" s="336">
        <v>1.1748396343899057E-6</v>
      </c>
      <c r="M228" s="337">
        <v>1.1415525114155251E-4</v>
      </c>
      <c r="N228" s="345">
        <v>0</v>
      </c>
      <c r="O228" s="346">
        <v>0</v>
      </c>
      <c r="P228" s="347">
        <v>0</v>
      </c>
      <c r="Q228" s="348">
        <v>0.17683465959328029</v>
      </c>
      <c r="R228" s="346">
        <v>0.37723109008999961</v>
      </c>
      <c r="S228" s="347">
        <v>0.42637909344152147</v>
      </c>
      <c r="T228" s="349">
        <v>6.5614478337478596E-3</v>
      </c>
      <c r="U228" s="349">
        <v>0.1365821881058582</v>
      </c>
      <c r="V228" s="361">
        <v>0</v>
      </c>
    </row>
    <row r="229" spans="1:22" ht="16" hidden="1" customHeight="1" outlineLevel="1">
      <c r="A229" s="65">
        <v>220</v>
      </c>
      <c r="B229" s="117">
        <v>1</v>
      </c>
      <c r="C229" s="325">
        <v>8.0384519137912693E-5</v>
      </c>
      <c r="D229" s="326">
        <v>8.0897832569949555E-5</v>
      </c>
      <c r="E229" s="327">
        <v>7.7277949168544664E-5</v>
      </c>
      <c r="F229" s="332">
        <v>0</v>
      </c>
      <c r="G229" s="326">
        <v>0</v>
      </c>
      <c r="H229" s="327">
        <v>0</v>
      </c>
      <c r="I229" s="332">
        <v>3.9006428259377116E-4</v>
      </c>
      <c r="J229" s="326">
        <v>4.0941136428938228E-4</v>
      </c>
      <c r="K229" s="327">
        <v>2.8228358506095805E-4</v>
      </c>
      <c r="L229" s="336">
        <v>1.409807561267887E-5</v>
      </c>
      <c r="M229" s="337">
        <v>1.1415525114155251E-4</v>
      </c>
      <c r="N229" s="345">
        <v>0</v>
      </c>
      <c r="O229" s="346">
        <v>0</v>
      </c>
      <c r="P229" s="347">
        <v>0</v>
      </c>
      <c r="Q229" s="348">
        <v>0.17683465959328029</v>
      </c>
      <c r="R229" s="346">
        <v>0.37035220899049215</v>
      </c>
      <c r="S229" s="347">
        <v>0.4543074233115123</v>
      </c>
      <c r="T229" s="349">
        <v>6.5614478337478596E-3</v>
      </c>
      <c r="U229" s="349">
        <v>0.12803351877836924</v>
      </c>
      <c r="V229" s="361">
        <v>0</v>
      </c>
    </row>
    <row r="230" spans="1:22" ht="16" hidden="1" customHeight="1" outlineLevel="1">
      <c r="A230" s="65">
        <v>221</v>
      </c>
      <c r="B230" s="117">
        <v>1</v>
      </c>
      <c r="C230" s="325">
        <v>7.9878248548520656E-5</v>
      </c>
      <c r="D230" s="326">
        <v>8.188937053223444E-5</v>
      </c>
      <c r="E230" s="327">
        <v>7.6862825050130453E-5</v>
      </c>
      <c r="F230" s="332">
        <v>0</v>
      </c>
      <c r="G230" s="326">
        <v>0</v>
      </c>
      <c r="H230" s="327">
        <v>0</v>
      </c>
      <c r="I230" s="332">
        <v>3.9898003762448594E-4</v>
      </c>
      <c r="J230" s="326">
        <v>4.0776714194283857E-4</v>
      </c>
      <c r="K230" s="327">
        <v>2.7931217890242167E-4</v>
      </c>
      <c r="L230" s="336">
        <v>3.7594868300476983E-5</v>
      </c>
      <c r="M230" s="337">
        <v>1.1415525114155251E-4</v>
      </c>
      <c r="N230" s="345">
        <v>0</v>
      </c>
      <c r="O230" s="346">
        <v>0</v>
      </c>
      <c r="P230" s="347">
        <v>0</v>
      </c>
      <c r="Q230" s="348">
        <v>0.1856763925729443</v>
      </c>
      <c r="R230" s="346">
        <v>0.37644139713962588</v>
      </c>
      <c r="S230" s="347">
        <v>0.43907756138093884</v>
      </c>
      <c r="T230" s="349">
        <v>6.8467281743455934E-3</v>
      </c>
      <c r="U230" s="349">
        <v>0.12714917367552556</v>
      </c>
      <c r="V230" s="361">
        <v>0</v>
      </c>
    </row>
    <row r="231" spans="1:22" ht="16" hidden="1" customHeight="1" outlineLevel="1">
      <c r="A231" s="65">
        <v>222</v>
      </c>
      <c r="B231" s="117">
        <v>1</v>
      </c>
      <c r="C231" s="325">
        <v>8.2640860900511749E-5</v>
      </c>
      <c r="D231" s="326">
        <v>8.4339052556702988E-5</v>
      </c>
      <c r="E231" s="327">
        <v>7.8328732093280623E-5</v>
      </c>
      <c r="F231" s="332">
        <v>0</v>
      </c>
      <c r="G231" s="326">
        <v>0</v>
      </c>
      <c r="H231" s="327">
        <v>0</v>
      </c>
      <c r="I231" s="332">
        <v>3.8783534383609247E-4</v>
      </c>
      <c r="J231" s="326">
        <v>4.1557719808892112E-4</v>
      </c>
      <c r="K231" s="327">
        <v>2.7931217890242167E-4</v>
      </c>
      <c r="L231" s="336">
        <v>9.3987170751192462E-5</v>
      </c>
      <c r="M231" s="337">
        <v>1.1415525114155251E-4</v>
      </c>
      <c r="N231" s="345">
        <v>0</v>
      </c>
      <c r="O231" s="346">
        <v>0</v>
      </c>
      <c r="P231" s="347">
        <v>0</v>
      </c>
      <c r="Q231" s="348">
        <v>0.16799292661361628</v>
      </c>
      <c r="R231" s="346">
        <v>0.40697070659387941</v>
      </c>
      <c r="S231" s="347">
        <v>0.48886510278808687</v>
      </c>
      <c r="T231" s="349">
        <v>7.7976626430047028E-3</v>
      </c>
      <c r="U231" s="349">
        <v>0.12665787084061239</v>
      </c>
      <c r="V231" s="361">
        <v>0</v>
      </c>
    </row>
    <row r="232" spans="1:22" ht="16" hidden="1" customHeight="1" outlineLevel="1">
      <c r="A232" s="65">
        <v>223</v>
      </c>
      <c r="B232" s="117">
        <v>1</v>
      </c>
      <c r="C232" s="325">
        <v>9.0247420249772283E-5</v>
      </c>
      <c r="D232" s="326">
        <v>9.3340661900583467E-5</v>
      </c>
      <c r="E232" s="327">
        <v>8.7461462698393172E-5</v>
      </c>
      <c r="F232" s="332">
        <v>0</v>
      </c>
      <c r="G232" s="326">
        <v>0</v>
      </c>
      <c r="H232" s="327">
        <v>0</v>
      </c>
      <c r="I232" s="332">
        <v>3.9006428259377116E-4</v>
      </c>
      <c r="J232" s="326">
        <v>4.1845458719537264E-4</v>
      </c>
      <c r="K232" s="327">
        <v>2.7931217890242167E-4</v>
      </c>
      <c r="L232" s="336">
        <v>1.8210014333043539E-4</v>
      </c>
      <c r="M232" s="337">
        <v>1.1415525114155251E-4</v>
      </c>
      <c r="N232" s="345">
        <v>0</v>
      </c>
      <c r="O232" s="346">
        <v>0</v>
      </c>
      <c r="P232" s="347">
        <v>0</v>
      </c>
      <c r="Q232" s="348">
        <v>0.15915119363395228</v>
      </c>
      <c r="R232" s="346">
        <v>0.44795784732863964</v>
      </c>
      <c r="S232" s="347">
        <v>0.46534077403918328</v>
      </c>
      <c r="T232" s="349">
        <v>2.3297894482148199E-2</v>
      </c>
      <c r="U232" s="349">
        <v>0.14375520949559034</v>
      </c>
      <c r="V232" s="361">
        <v>0</v>
      </c>
    </row>
    <row r="233" spans="1:22" ht="16" hidden="1" customHeight="1" outlineLevel="1">
      <c r="A233" s="65">
        <v>224</v>
      </c>
      <c r="B233" s="117">
        <v>1</v>
      </c>
      <c r="C233" s="325">
        <v>1.0579180242036468E-4</v>
      </c>
      <c r="D233" s="326">
        <v>1.0593902659785031E-4</v>
      </c>
      <c r="E233" s="327">
        <v>9.9201691672294947E-5</v>
      </c>
      <c r="F233" s="332">
        <v>0</v>
      </c>
      <c r="G233" s="326">
        <v>0</v>
      </c>
      <c r="H233" s="327">
        <v>0</v>
      </c>
      <c r="I233" s="332">
        <v>3.9452216010912855E-4</v>
      </c>
      <c r="J233" s="326">
        <v>4.2215408747509596E-4</v>
      </c>
      <c r="K233" s="327">
        <v>2.7039796042681243E-4</v>
      </c>
      <c r="L233" s="336">
        <v>1.5860335064263727E-4</v>
      </c>
      <c r="M233" s="337">
        <v>1.1415525114155251E-4</v>
      </c>
      <c r="N233" s="345">
        <v>0</v>
      </c>
      <c r="O233" s="346">
        <v>9.4441777546572948E-3</v>
      </c>
      <c r="P233" s="347">
        <v>4.3016797318414022E-4</v>
      </c>
      <c r="Q233" s="348">
        <v>0.17683465959328029</v>
      </c>
      <c r="R233" s="346">
        <v>0.47068463586051168</v>
      </c>
      <c r="S233" s="347">
        <v>0.46561570030444088</v>
      </c>
      <c r="T233" s="349">
        <v>4.4218452792648619E-2</v>
      </c>
      <c r="U233" s="349">
        <v>0.24221229761218743</v>
      </c>
      <c r="V233" s="361">
        <v>0</v>
      </c>
    </row>
    <row r="234" spans="1:22" ht="16" hidden="1" customHeight="1" outlineLevel="1">
      <c r="A234" s="65">
        <v>225</v>
      </c>
      <c r="B234" s="117">
        <v>1</v>
      </c>
      <c r="C234" s="325">
        <v>1.1292959270537334E-4</v>
      </c>
      <c r="D234" s="326">
        <v>1.1268537312555337E-4</v>
      </c>
      <c r="E234" s="327">
        <v>1.1018950818157099E-4</v>
      </c>
      <c r="F234" s="332">
        <v>0</v>
      </c>
      <c r="G234" s="326">
        <v>0</v>
      </c>
      <c r="H234" s="327">
        <v>0</v>
      </c>
      <c r="I234" s="332">
        <v>3.967510988668073E-4</v>
      </c>
      <c r="J234" s="326">
        <v>4.1557719808892112E-4</v>
      </c>
      <c r="K234" s="327">
        <v>2.6445514810973967E-4</v>
      </c>
      <c r="L234" s="336">
        <v>1.4685495429873823E-4</v>
      </c>
      <c r="M234" s="337">
        <v>1.1415525114155251E-4</v>
      </c>
      <c r="N234" s="345">
        <v>9.4314526444621381E-3</v>
      </c>
      <c r="O234" s="346">
        <v>0.10314844597294905</v>
      </c>
      <c r="P234" s="347">
        <v>3.7763239281314094E-2</v>
      </c>
      <c r="Q234" s="348">
        <v>0.1856763925729443</v>
      </c>
      <c r="R234" s="346">
        <v>0.4833336764083897</v>
      </c>
      <c r="S234" s="347">
        <v>0.49918260905069489</v>
      </c>
      <c r="T234" s="349">
        <v>4.773691032668733E-2</v>
      </c>
      <c r="U234" s="349">
        <v>0.31295990583968231</v>
      </c>
      <c r="V234" s="361">
        <v>0</v>
      </c>
    </row>
    <row r="235" spans="1:22" ht="16" hidden="1" customHeight="1" outlineLevel="1">
      <c r="A235" s="65">
        <v>226</v>
      </c>
      <c r="B235" s="117">
        <v>1</v>
      </c>
      <c r="C235" s="325">
        <v>1.1850481944287571E-4</v>
      </c>
      <c r="D235" s="326">
        <v>1.2691685917246592E-4</v>
      </c>
      <c r="E235" s="327">
        <v>1.2013951439481151E-4</v>
      </c>
      <c r="F235" s="332">
        <v>0</v>
      </c>
      <c r="G235" s="326">
        <v>0</v>
      </c>
      <c r="H235" s="327">
        <v>0</v>
      </c>
      <c r="I235" s="332">
        <v>3.967510988668073E-4</v>
      </c>
      <c r="J235" s="326">
        <v>3.2596708020228929E-4</v>
      </c>
      <c r="K235" s="327">
        <v>2.4365530499998481E-4</v>
      </c>
      <c r="L235" s="336">
        <v>1.644775488145868E-4</v>
      </c>
      <c r="M235" s="337">
        <v>1.1415525114155251E-4</v>
      </c>
      <c r="N235" s="345">
        <v>6.4019557344227832E-2</v>
      </c>
      <c r="O235" s="346">
        <v>0.26730868889198384</v>
      </c>
      <c r="P235" s="347">
        <v>8.8216931721161532E-2</v>
      </c>
      <c r="Q235" s="348">
        <v>0.19451812555260833</v>
      </c>
      <c r="R235" s="346">
        <v>0.47941350530373805</v>
      </c>
      <c r="S235" s="347">
        <v>0.53551434006972565</v>
      </c>
      <c r="T235" s="349">
        <v>6.5234104550014951E-2</v>
      </c>
      <c r="U235" s="349">
        <v>0.33123637129845185</v>
      </c>
      <c r="V235" s="361">
        <v>0</v>
      </c>
    </row>
    <row r="236" spans="1:22" ht="16" hidden="1" customHeight="1" outlineLevel="1">
      <c r="A236" s="65">
        <v>227</v>
      </c>
      <c r="B236" s="117">
        <v>1</v>
      </c>
      <c r="C236" s="325">
        <v>1.1796104732834353E-4</v>
      </c>
      <c r="D236" s="326">
        <v>1.2761676832231407E-4</v>
      </c>
      <c r="E236" s="327">
        <v>1.2078814582983369E-4</v>
      </c>
      <c r="F236" s="332">
        <v>0</v>
      </c>
      <c r="G236" s="326">
        <v>0</v>
      </c>
      <c r="H236" s="327">
        <v>0</v>
      </c>
      <c r="I236" s="332">
        <v>3.8783534383609247E-4</v>
      </c>
      <c r="J236" s="326">
        <v>2.6718613131335189E-4</v>
      </c>
      <c r="K236" s="327">
        <v>2.1988405573169364E-4</v>
      </c>
      <c r="L236" s="336">
        <v>1.8797434150238492E-4</v>
      </c>
      <c r="M236" s="337">
        <v>1.1415525114155251E-4</v>
      </c>
      <c r="N236" s="345">
        <v>0.13561285696355405</v>
      </c>
      <c r="O236" s="346">
        <v>0.39960444040831289</v>
      </c>
      <c r="P236" s="347">
        <v>0.13982157376902052</v>
      </c>
      <c r="Q236" s="348">
        <v>0.1856763925729443</v>
      </c>
      <c r="R236" s="346">
        <v>0.50151967134229969</v>
      </c>
      <c r="S236" s="347">
        <v>0.56279426182172643</v>
      </c>
      <c r="T236" s="349">
        <v>3.4138547424862054E-2</v>
      </c>
      <c r="U236" s="349">
        <v>0.27837218626179588</v>
      </c>
      <c r="V236" s="361">
        <v>0</v>
      </c>
    </row>
    <row r="237" spans="1:22" ht="16" hidden="1" customHeight="1" outlineLevel="1">
      <c r="A237" s="65">
        <v>228</v>
      </c>
      <c r="B237" s="117">
        <v>1</v>
      </c>
      <c r="C237" s="325">
        <v>1.1499217658808161E-4</v>
      </c>
      <c r="D237" s="326">
        <v>1.2269796235254786E-4</v>
      </c>
      <c r="E237" s="327">
        <v>1.1820659271844534E-4</v>
      </c>
      <c r="F237" s="332">
        <v>0</v>
      </c>
      <c r="G237" s="326">
        <v>0</v>
      </c>
      <c r="H237" s="327">
        <v>0</v>
      </c>
      <c r="I237" s="332">
        <v>3.7223277253234166E-4</v>
      </c>
      <c r="J237" s="326">
        <v>1.8661923633271036E-4</v>
      </c>
      <c r="K237" s="327">
        <v>2.1394124341462081E-4</v>
      </c>
      <c r="L237" s="336">
        <v>2.0677177565262342E-4</v>
      </c>
      <c r="M237" s="337">
        <v>1.1415525114155251E-4</v>
      </c>
      <c r="N237" s="345">
        <v>0.19734600154548804</v>
      </c>
      <c r="O237" s="346">
        <v>0.46531061914805855</v>
      </c>
      <c r="P237" s="347">
        <v>0.18611314078856747</v>
      </c>
      <c r="Q237" s="348">
        <v>0.16799292661361628</v>
      </c>
      <c r="R237" s="346">
        <v>0.49215257479112129</v>
      </c>
      <c r="S237" s="347">
        <v>0.56595850431067152</v>
      </c>
      <c r="T237" s="349">
        <v>3.1380837465750634E-2</v>
      </c>
      <c r="U237" s="349">
        <v>0.23002798730634108</v>
      </c>
      <c r="V237" s="361">
        <v>0</v>
      </c>
    </row>
    <row r="238" spans="1:22" ht="16" hidden="1" customHeight="1" outlineLevel="1">
      <c r="A238" s="65">
        <v>229</v>
      </c>
      <c r="B238" s="117">
        <v>1</v>
      </c>
      <c r="C238" s="325">
        <v>1.066918390237283E-4</v>
      </c>
      <c r="D238" s="326">
        <v>1.2207582088601617E-4</v>
      </c>
      <c r="E238" s="327">
        <v>1.1506721657293792E-4</v>
      </c>
      <c r="F238" s="332">
        <v>0</v>
      </c>
      <c r="G238" s="326">
        <v>0</v>
      </c>
      <c r="H238" s="327">
        <v>0</v>
      </c>
      <c r="I238" s="332">
        <v>3.5217232371323345E-4</v>
      </c>
      <c r="J238" s="326">
        <v>0</v>
      </c>
      <c r="K238" s="327">
        <v>2.1096983725608443E-4</v>
      </c>
      <c r="L238" s="336">
        <v>1.8797434150238492E-4</v>
      </c>
      <c r="M238" s="337">
        <v>1.1415525114155251E-4</v>
      </c>
      <c r="N238" s="345">
        <v>0.20877806535695731</v>
      </c>
      <c r="O238" s="346">
        <v>0.48133355761396601</v>
      </c>
      <c r="P238" s="347">
        <v>0.19650169473107779</v>
      </c>
      <c r="Q238" s="348">
        <v>0.20335985853227234</v>
      </c>
      <c r="R238" s="346">
        <v>0.52826851380492668</v>
      </c>
      <c r="S238" s="347">
        <v>0.58148923086993853</v>
      </c>
      <c r="T238" s="349">
        <v>2.7862379931711929E-2</v>
      </c>
      <c r="U238" s="349">
        <v>0.19927242984077731</v>
      </c>
      <c r="V238" s="361">
        <v>0</v>
      </c>
    </row>
    <row r="239" spans="1:22" ht="16" hidden="1" customHeight="1" outlineLevel="1">
      <c r="A239" s="65">
        <v>230</v>
      </c>
      <c r="B239" s="117">
        <v>1</v>
      </c>
      <c r="C239" s="325">
        <v>1.0207915143148978E-4</v>
      </c>
      <c r="D239" s="326">
        <v>1.1630157039976886E-4</v>
      </c>
      <c r="E239" s="327">
        <v>1.142110230787086E-4</v>
      </c>
      <c r="F239" s="332">
        <v>0</v>
      </c>
      <c r="G239" s="326">
        <v>0</v>
      </c>
      <c r="H239" s="327">
        <v>0</v>
      </c>
      <c r="I239" s="332">
        <v>3.2765399737876781E-4</v>
      </c>
      <c r="J239" s="326">
        <v>0</v>
      </c>
      <c r="K239" s="327">
        <v>2.2285546189023002E-4</v>
      </c>
      <c r="L239" s="336">
        <v>1.9032402077116473E-4</v>
      </c>
      <c r="M239" s="337">
        <v>1.1415525114155251E-4</v>
      </c>
      <c r="N239" s="345">
        <v>0.22378264910951071</v>
      </c>
      <c r="O239" s="346">
        <v>0.40208744822863929</v>
      </c>
      <c r="P239" s="347">
        <v>0.1533838679124836</v>
      </c>
      <c r="Q239" s="348">
        <v>0.2387267904509284</v>
      </c>
      <c r="R239" s="346">
        <v>0.58056616254685278</v>
      </c>
      <c r="S239" s="347">
        <v>0.65950596677577067</v>
      </c>
      <c r="T239" s="349">
        <v>2.8908407847236951E-2</v>
      </c>
      <c r="U239" s="349">
        <v>0.19435940149164571</v>
      </c>
      <c r="V239" s="361">
        <v>0</v>
      </c>
    </row>
    <row r="240" spans="1:22" ht="16" hidden="1" customHeight="1" outlineLevel="1">
      <c r="A240" s="65">
        <v>231</v>
      </c>
      <c r="B240" s="117">
        <v>1</v>
      </c>
      <c r="C240" s="325">
        <v>9.8935273573907154E-5</v>
      </c>
      <c r="D240" s="326">
        <v>1.1004127189279367E-4</v>
      </c>
      <c r="E240" s="327">
        <v>1.1209648460053625E-4</v>
      </c>
      <c r="F240" s="332">
        <v>0</v>
      </c>
      <c r="G240" s="326">
        <v>0</v>
      </c>
      <c r="H240" s="327">
        <v>0</v>
      </c>
      <c r="I240" s="332">
        <v>3.1428036483269564E-4</v>
      </c>
      <c r="J240" s="326">
        <v>0</v>
      </c>
      <c r="K240" s="327">
        <v>2.2285546189023002E-4</v>
      </c>
      <c r="L240" s="336">
        <v>2.1382081345896285E-4</v>
      </c>
      <c r="M240" s="337">
        <v>1.1415525114155251E-4</v>
      </c>
      <c r="N240" s="345">
        <v>0.15447576225247833</v>
      </c>
      <c r="O240" s="346">
        <v>0.32552201616040538</v>
      </c>
      <c r="P240" s="347">
        <v>0.109092081408755</v>
      </c>
      <c r="Q240" s="348">
        <v>0.1149425287356322</v>
      </c>
      <c r="R240" s="346">
        <v>0.58576820280226782</v>
      </c>
      <c r="S240" s="347">
        <v>0.62420650447069748</v>
      </c>
      <c r="T240" s="349">
        <v>3.5279668787252985E-2</v>
      </c>
      <c r="U240" s="349">
        <v>0.21037587390981471</v>
      </c>
      <c r="V240" s="361">
        <v>0</v>
      </c>
    </row>
    <row r="241" spans="1:22" ht="16" hidden="1" customHeight="1" outlineLevel="1">
      <c r="A241" s="65">
        <v>232</v>
      </c>
      <c r="B241" s="117">
        <v>1</v>
      </c>
      <c r="C241" s="325">
        <v>9.8847770015246807E-5</v>
      </c>
      <c r="D241" s="326">
        <v>1.0938024658460374E-4</v>
      </c>
      <c r="E241" s="327">
        <v>1.0969654829095412E-4</v>
      </c>
      <c r="F241" s="332">
        <v>0</v>
      </c>
      <c r="G241" s="326">
        <v>0</v>
      </c>
      <c r="H241" s="327">
        <v>0</v>
      </c>
      <c r="I241" s="332">
        <v>2.9867779352894482E-4</v>
      </c>
      <c r="J241" s="326">
        <v>1.2537195392395745E-4</v>
      </c>
      <c r="K241" s="327">
        <v>2.2582686804876643E-4</v>
      </c>
      <c r="L241" s="336">
        <v>2.2321953053408208E-4</v>
      </c>
      <c r="M241" s="337">
        <v>1.1415525114155251E-4</v>
      </c>
      <c r="N241" s="345">
        <v>6.9592688452319099E-2</v>
      </c>
      <c r="O241" s="346">
        <v>0.1734594453112191</v>
      </c>
      <c r="P241" s="347">
        <v>5.7446922751130398E-2</v>
      </c>
      <c r="Q241" s="348">
        <v>0.20335985853227234</v>
      </c>
      <c r="R241" s="346">
        <v>0.56890846623585101</v>
      </c>
      <c r="S241" s="347">
        <v>0.52821064398171602</v>
      </c>
      <c r="T241" s="349">
        <v>5.2776863010580613E-2</v>
      </c>
      <c r="U241" s="349">
        <v>0.24633924142545796</v>
      </c>
      <c r="V241" s="361">
        <v>0</v>
      </c>
    </row>
    <row r="242" spans="1:22" ht="16" hidden="1" customHeight="1" outlineLevel="1">
      <c r="A242" s="65">
        <v>233</v>
      </c>
      <c r="B242" s="117">
        <v>1</v>
      </c>
      <c r="C242" s="325">
        <v>1.018353915180788E-4</v>
      </c>
      <c r="D242" s="326">
        <v>1.0879698895973028E-4</v>
      </c>
      <c r="E242" s="327">
        <v>1.1356239164368642E-4</v>
      </c>
      <c r="F242" s="332">
        <v>0</v>
      </c>
      <c r="G242" s="326">
        <v>0</v>
      </c>
      <c r="H242" s="327">
        <v>0</v>
      </c>
      <c r="I242" s="332">
        <v>2.8307522222519396E-4</v>
      </c>
      <c r="J242" s="326">
        <v>1.6894384610736555E-4</v>
      </c>
      <c r="K242" s="327">
        <v>2.3474108652437564E-4</v>
      </c>
      <c r="L242" s="336">
        <v>2.2321953053408208E-4</v>
      </c>
      <c r="M242" s="337">
        <v>1.1415525114155251E-4</v>
      </c>
      <c r="N242" s="345">
        <v>1.5004583752553398E-2</v>
      </c>
      <c r="O242" s="346">
        <v>3.4847157082111301E-2</v>
      </c>
      <c r="P242" s="347">
        <v>8.9349876846929084E-3</v>
      </c>
      <c r="Q242" s="348">
        <v>0.19451812555260833</v>
      </c>
      <c r="R242" s="346">
        <v>0.56202232912675043</v>
      </c>
      <c r="S242" s="347">
        <v>0.4202892176222181</v>
      </c>
      <c r="T242" s="349">
        <v>7.1129898255701429E-2</v>
      </c>
      <c r="U242" s="349">
        <v>0.35108500582894342</v>
      </c>
      <c r="V242" s="361">
        <v>0</v>
      </c>
    </row>
    <row r="243" spans="1:22" ht="16" hidden="1" customHeight="1" outlineLevel="1">
      <c r="A243" s="65">
        <v>234</v>
      </c>
      <c r="B243" s="117">
        <v>1</v>
      </c>
      <c r="C243" s="325">
        <v>1.1299834550146361E-4</v>
      </c>
      <c r="D243" s="326">
        <v>1.261586242601304E-4</v>
      </c>
      <c r="E243" s="327">
        <v>1.289349566537125E-4</v>
      </c>
      <c r="F243" s="332">
        <v>0</v>
      </c>
      <c r="G243" s="326">
        <v>0</v>
      </c>
      <c r="H243" s="327">
        <v>0</v>
      </c>
      <c r="I243" s="332">
        <v>2.6747265092144309E-4</v>
      </c>
      <c r="J243" s="326">
        <v>2.236142391299437E-4</v>
      </c>
      <c r="K243" s="327">
        <v>2.3176968036583927E-4</v>
      </c>
      <c r="L243" s="336">
        <v>1.644775488145868E-4</v>
      </c>
      <c r="M243" s="337">
        <v>1.1415525114155251E-4</v>
      </c>
      <c r="N243" s="345">
        <v>0</v>
      </c>
      <c r="O243" s="346">
        <v>0</v>
      </c>
      <c r="P243" s="347">
        <v>0</v>
      </c>
      <c r="Q243" s="348">
        <v>0.1856763925729443</v>
      </c>
      <c r="R243" s="346">
        <v>0.56592683449041226</v>
      </c>
      <c r="S243" s="347">
        <v>0.41898202264300316</v>
      </c>
      <c r="T243" s="349">
        <v>0.1104034918113227</v>
      </c>
      <c r="U243" s="349">
        <v>0.41328394472894942</v>
      </c>
      <c r="V243" s="361">
        <v>0</v>
      </c>
    </row>
    <row r="244" spans="1:22" ht="16" hidden="1" customHeight="1" outlineLevel="1">
      <c r="A244" s="65">
        <v>235</v>
      </c>
      <c r="B244" s="117">
        <v>1</v>
      </c>
      <c r="C244" s="325">
        <v>1.1837356410488519E-4</v>
      </c>
      <c r="D244" s="326">
        <v>1.3339101880856138E-4</v>
      </c>
      <c r="E244" s="327">
        <v>1.3387752818858165E-4</v>
      </c>
      <c r="F244" s="332">
        <v>0</v>
      </c>
      <c r="G244" s="326">
        <v>0</v>
      </c>
      <c r="H244" s="327">
        <v>0</v>
      </c>
      <c r="I244" s="332">
        <v>2.8530416098287265E-4</v>
      </c>
      <c r="J244" s="326">
        <v>2.9760424472441042E-4</v>
      </c>
      <c r="K244" s="327">
        <v>2.3474108652437564E-4</v>
      </c>
      <c r="L244" s="336">
        <v>1.1748396343899057E-4</v>
      </c>
      <c r="M244" s="337">
        <v>1.1415525114155251E-4</v>
      </c>
      <c r="N244" s="345">
        <v>0</v>
      </c>
      <c r="O244" s="346">
        <v>0</v>
      </c>
      <c r="P244" s="347">
        <v>0</v>
      </c>
      <c r="Q244" s="348">
        <v>0.19451812555260833</v>
      </c>
      <c r="R244" s="346">
        <v>0.57386691296628756</v>
      </c>
      <c r="S244" s="347">
        <v>0.49238726750956346</v>
      </c>
      <c r="T244" s="349">
        <v>0.11706003309193647</v>
      </c>
      <c r="U244" s="349">
        <v>0.44993513621347103</v>
      </c>
      <c r="V244" s="361">
        <v>0</v>
      </c>
    </row>
    <row r="245" spans="1:22" ht="16" hidden="1" customHeight="1" outlineLevel="1">
      <c r="A245" s="65">
        <v>236</v>
      </c>
      <c r="B245" s="117">
        <v>1</v>
      </c>
      <c r="C245" s="325">
        <v>1.1733602190934103E-4</v>
      </c>
      <c r="D245" s="326">
        <v>1.3418813756255511E-4</v>
      </c>
      <c r="E245" s="327">
        <v>1.3512290054382427E-4</v>
      </c>
      <c r="F245" s="332">
        <v>0</v>
      </c>
      <c r="G245" s="326">
        <v>0</v>
      </c>
      <c r="H245" s="327">
        <v>0</v>
      </c>
      <c r="I245" s="332">
        <v>3.0313567104430216E-4</v>
      </c>
      <c r="J245" s="326">
        <v>3.1692385729629899E-4</v>
      </c>
      <c r="K245" s="327">
        <v>2.4068389884144843E-4</v>
      </c>
      <c r="L245" s="336">
        <v>8.811297257924293E-5</v>
      </c>
      <c r="M245" s="337">
        <v>1.1415525114155251E-4</v>
      </c>
      <c r="N245" s="345">
        <v>0</v>
      </c>
      <c r="O245" s="346">
        <v>0</v>
      </c>
      <c r="P245" s="347">
        <v>0</v>
      </c>
      <c r="Q245" s="348">
        <v>0.19451812555260833</v>
      </c>
      <c r="R245" s="346">
        <v>0.5489488230098426</v>
      </c>
      <c r="S245" s="347">
        <v>0.43222516223596941</v>
      </c>
      <c r="T245" s="349">
        <v>0.103651857083843</v>
      </c>
      <c r="U245" s="349">
        <v>0.42055522668566414</v>
      </c>
      <c r="V245" s="361">
        <v>0</v>
      </c>
    </row>
    <row r="246" spans="1:22" ht="16" hidden="1" customHeight="1" outlineLevel="1">
      <c r="A246" s="65">
        <v>237</v>
      </c>
      <c r="B246" s="117">
        <v>1</v>
      </c>
      <c r="C246" s="325">
        <v>1.0796064062430339E-4</v>
      </c>
      <c r="D246" s="326">
        <v>1.3045528876336494E-4</v>
      </c>
      <c r="E246" s="327">
        <v>1.2693717183384415E-4</v>
      </c>
      <c r="F246" s="332">
        <v>0</v>
      </c>
      <c r="G246" s="326">
        <v>0</v>
      </c>
      <c r="H246" s="327">
        <v>0</v>
      </c>
      <c r="I246" s="332">
        <v>3.1650930359037433E-4</v>
      </c>
      <c r="J246" s="326">
        <v>3.4857513746726522E-4</v>
      </c>
      <c r="K246" s="327">
        <v>2.4662671115852124E-4</v>
      </c>
      <c r="L246" s="336">
        <v>5.8741981719495287E-5</v>
      </c>
      <c r="M246" s="337">
        <v>1.1415525114155251E-4</v>
      </c>
      <c r="N246" s="345">
        <v>0</v>
      </c>
      <c r="O246" s="346">
        <v>0</v>
      </c>
      <c r="P246" s="347">
        <v>0</v>
      </c>
      <c r="Q246" s="348">
        <v>0.14146772767462423</v>
      </c>
      <c r="R246" s="346">
        <v>0.54427420312682995</v>
      </c>
      <c r="S246" s="347">
        <v>0.37174663271348091</v>
      </c>
      <c r="T246" s="349">
        <v>7.1795552383762812E-2</v>
      </c>
      <c r="U246" s="349">
        <v>0.36061628082625874</v>
      </c>
      <c r="V246" s="361">
        <v>0</v>
      </c>
    </row>
    <row r="247" spans="1:22" ht="16" hidden="1" customHeight="1" outlineLevel="1">
      <c r="A247" s="65">
        <v>238</v>
      </c>
      <c r="B247" s="117">
        <v>1</v>
      </c>
      <c r="C247" s="325">
        <v>1.0010407110744185E-4</v>
      </c>
      <c r="D247" s="326">
        <v>1.2407833873141506E-4</v>
      </c>
      <c r="E247" s="327">
        <v>1.1558612172095566E-4</v>
      </c>
      <c r="F247" s="332">
        <v>0</v>
      </c>
      <c r="G247" s="326">
        <v>0</v>
      </c>
      <c r="H247" s="327">
        <v>0</v>
      </c>
      <c r="I247" s="332">
        <v>3.3656975240948253E-4</v>
      </c>
      <c r="J247" s="326">
        <v>3.6789475003915374E-4</v>
      </c>
      <c r="K247" s="327">
        <v>2.4959811731705767E-4</v>
      </c>
      <c r="L247" s="336">
        <v>3.7594868300476983E-5</v>
      </c>
      <c r="M247" s="337">
        <v>1.1415525114155251E-4</v>
      </c>
      <c r="N247" s="345">
        <v>0</v>
      </c>
      <c r="O247" s="346">
        <v>0</v>
      </c>
      <c r="P247" s="347">
        <v>0</v>
      </c>
      <c r="Q247" s="348">
        <v>0.16799292661361628</v>
      </c>
      <c r="R247" s="346">
        <v>0.53541631773238896</v>
      </c>
      <c r="S247" s="347">
        <v>0.35365339292265574</v>
      </c>
      <c r="T247" s="349">
        <v>5.2301395776251057E-2</v>
      </c>
      <c r="U247" s="349">
        <v>0.26736700275974112</v>
      </c>
      <c r="V247" s="361">
        <v>0</v>
      </c>
    </row>
    <row r="248" spans="1:22" ht="16" hidden="1" customHeight="1" outlineLevel="1">
      <c r="A248" s="65">
        <v>239</v>
      </c>
      <c r="B248" s="117">
        <v>1</v>
      </c>
      <c r="C248" s="325">
        <v>9.2247501590580309E-5</v>
      </c>
      <c r="D248" s="326">
        <v>1.1309365346296481E-4</v>
      </c>
      <c r="E248" s="327">
        <v>1.0555827973551249E-4</v>
      </c>
      <c r="F248" s="332">
        <v>0</v>
      </c>
      <c r="G248" s="326">
        <v>0</v>
      </c>
      <c r="H248" s="327">
        <v>0</v>
      </c>
      <c r="I248" s="332">
        <v>3.6108807874394818E-4</v>
      </c>
      <c r="J248" s="326">
        <v>3.617289162396149E-4</v>
      </c>
      <c r="K248" s="327">
        <v>2.5256952347559405E-4</v>
      </c>
      <c r="L248" s="336">
        <v>2.3496792687798115E-5</v>
      </c>
      <c r="M248" s="337">
        <v>1.1415525114155251E-4</v>
      </c>
      <c r="N248" s="345">
        <v>0</v>
      </c>
      <c r="O248" s="346">
        <v>0</v>
      </c>
      <c r="P248" s="347">
        <v>0</v>
      </c>
      <c r="Q248" s="348">
        <v>0.19451812555260833</v>
      </c>
      <c r="R248" s="346">
        <v>0.56159775997317607</v>
      </c>
      <c r="S248" s="347">
        <v>0.42024253876161499</v>
      </c>
      <c r="T248" s="349">
        <v>4.6595788964296399E-2</v>
      </c>
      <c r="U248" s="349">
        <v>0.2230514870505742</v>
      </c>
      <c r="V248" s="361">
        <v>0</v>
      </c>
    </row>
    <row r="249" spans="1:22" ht="16" hidden="1" customHeight="1" outlineLevel="1">
      <c r="A249" s="65">
        <v>240</v>
      </c>
      <c r="B249" s="117">
        <v>1</v>
      </c>
      <c r="C249" s="325">
        <v>8.4040917839077367E-5</v>
      </c>
      <c r="D249" s="326">
        <v>1.0158403633212844E-4</v>
      </c>
      <c r="E249" s="327">
        <v>9.721687948112703E-5</v>
      </c>
      <c r="F249" s="332">
        <v>0</v>
      </c>
      <c r="G249" s="326">
        <v>0</v>
      </c>
      <c r="H249" s="327">
        <v>0</v>
      </c>
      <c r="I249" s="332">
        <v>3.6554595625930552E-4</v>
      </c>
      <c r="J249" s="326">
        <v>3.4610880394744966E-4</v>
      </c>
      <c r="K249" s="327">
        <v>2.5256952347559405E-4</v>
      </c>
      <c r="L249" s="336">
        <v>9.3987170751192458E-6</v>
      </c>
      <c r="M249" s="337">
        <v>1.1415525114155251E-4</v>
      </c>
      <c r="N249" s="345">
        <v>0</v>
      </c>
      <c r="O249" s="346">
        <v>0</v>
      </c>
      <c r="P249" s="347">
        <v>0</v>
      </c>
      <c r="Q249" s="348">
        <v>0.19451812555260833</v>
      </c>
      <c r="R249" s="346">
        <v>0.56043631677922712</v>
      </c>
      <c r="S249" s="347">
        <v>0.48017121575358834</v>
      </c>
      <c r="T249" s="349">
        <v>1.8733409032584469E-2</v>
      </c>
      <c r="U249" s="349">
        <v>0.1819785700518341</v>
      </c>
      <c r="V249" s="361">
        <v>0</v>
      </c>
    </row>
    <row r="250" spans="1:22" ht="16" hidden="1" customHeight="1" outlineLevel="1">
      <c r="A250" s="65">
        <v>241</v>
      </c>
      <c r="B250" s="117">
        <v>1</v>
      </c>
      <c r="C250" s="325">
        <v>7.6378106202106604E-5</v>
      </c>
      <c r="D250" s="326">
        <v>9.4837689804425359E-5</v>
      </c>
      <c r="E250" s="327">
        <v>8.6968502807776302E-5</v>
      </c>
      <c r="F250" s="332">
        <v>0</v>
      </c>
      <c r="G250" s="326">
        <v>0</v>
      </c>
      <c r="H250" s="327">
        <v>0</v>
      </c>
      <c r="I250" s="332">
        <v>3.6554595625930552E-4</v>
      </c>
      <c r="J250" s="326">
        <v>3.0048163383086189E-4</v>
      </c>
      <c r="K250" s="327">
        <v>2.5256952347559405E-4</v>
      </c>
      <c r="L250" s="336">
        <v>5.8741981719495289E-6</v>
      </c>
      <c r="M250" s="337">
        <v>1.1415525114155251E-4</v>
      </c>
      <c r="N250" s="345">
        <v>0</v>
      </c>
      <c r="O250" s="346">
        <v>0</v>
      </c>
      <c r="P250" s="347">
        <v>0</v>
      </c>
      <c r="Q250" s="348">
        <v>0.17683465959328029</v>
      </c>
      <c r="R250" s="346">
        <v>0.52667661755598139</v>
      </c>
      <c r="S250" s="347">
        <v>0.50460331926553859</v>
      </c>
      <c r="T250" s="349">
        <v>6.7516347274796818E-3</v>
      </c>
      <c r="U250" s="349">
        <v>0.15986994248074193</v>
      </c>
      <c r="V250" s="361">
        <v>0</v>
      </c>
    </row>
    <row r="251" spans="1:22" ht="16" hidden="1" customHeight="1" outlineLevel="1">
      <c r="A251" s="65">
        <v>242</v>
      </c>
      <c r="B251" s="117">
        <v>1</v>
      </c>
      <c r="C251" s="325">
        <v>7.2240437928310002E-5</v>
      </c>
      <c r="D251" s="326">
        <v>8.6808176502000664E-5</v>
      </c>
      <c r="E251" s="327">
        <v>7.8938445642201481E-5</v>
      </c>
      <c r="F251" s="332">
        <v>0</v>
      </c>
      <c r="G251" s="326">
        <v>0</v>
      </c>
      <c r="H251" s="327">
        <v>0</v>
      </c>
      <c r="I251" s="332">
        <v>3.7891958880537774E-4</v>
      </c>
      <c r="J251" s="326">
        <v>3.8063747322486746E-4</v>
      </c>
      <c r="K251" s="327">
        <v>2.5554092963413043E-4</v>
      </c>
      <c r="L251" s="336">
        <v>2.3496792687798115E-6</v>
      </c>
      <c r="M251" s="337">
        <v>1.1415525114155251E-4</v>
      </c>
      <c r="N251" s="345">
        <v>0</v>
      </c>
      <c r="O251" s="346">
        <v>0</v>
      </c>
      <c r="P251" s="347">
        <v>0</v>
      </c>
      <c r="Q251" s="348">
        <v>0.1149425287356322</v>
      </c>
      <c r="R251" s="346">
        <v>0.49277056454536838</v>
      </c>
      <c r="S251" s="347">
        <v>0.49230427154228956</v>
      </c>
      <c r="T251" s="349">
        <v>6.8467281743455934E-3</v>
      </c>
      <c r="U251" s="349">
        <v>0.14758737160791299</v>
      </c>
      <c r="V251" s="361">
        <v>0</v>
      </c>
    </row>
    <row r="252" spans="1:22" ht="16" hidden="1" customHeight="1" outlineLevel="1">
      <c r="A252" s="65">
        <v>243</v>
      </c>
      <c r="B252" s="117">
        <v>1</v>
      </c>
      <c r="C252" s="325">
        <v>7.0177854045601711E-5</v>
      </c>
      <c r="D252" s="326">
        <v>8.1753277086430638E-5</v>
      </c>
      <c r="E252" s="327">
        <v>7.4346135082244323E-5</v>
      </c>
      <c r="F252" s="332">
        <v>0</v>
      </c>
      <c r="G252" s="326">
        <v>0</v>
      </c>
      <c r="H252" s="327">
        <v>0</v>
      </c>
      <c r="I252" s="332">
        <v>3.9229322135144991E-4</v>
      </c>
      <c r="J252" s="326">
        <v>3.8844752937095001E-4</v>
      </c>
      <c r="K252" s="327">
        <v>2.4959811731705767E-4</v>
      </c>
      <c r="L252" s="336">
        <v>1.1748396343899057E-6</v>
      </c>
      <c r="M252" s="337">
        <v>1.1415525114155251E-4</v>
      </c>
      <c r="N252" s="345">
        <v>0</v>
      </c>
      <c r="O252" s="346">
        <v>0</v>
      </c>
      <c r="P252" s="347">
        <v>0</v>
      </c>
      <c r="Q252" s="348">
        <v>7.0733863837312116E-2</v>
      </c>
      <c r="R252" s="346">
        <v>0.47175796714859675</v>
      </c>
      <c r="S252" s="347">
        <v>0.40376253945566454</v>
      </c>
      <c r="T252" s="349">
        <v>6.8467281743455934E-3</v>
      </c>
      <c r="U252" s="349">
        <v>0.14021782908421559</v>
      </c>
      <c r="V252" s="361">
        <v>0</v>
      </c>
    </row>
    <row r="253" spans="1:22" ht="16" hidden="1" customHeight="1" outlineLevel="1">
      <c r="A253" s="65">
        <v>244</v>
      </c>
      <c r="B253" s="117">
        <v>1</v>
      </c>
      <c r="C253" s="325">
        <v>6.8352779822114393E-5</v>
      </c>
      <c r="D253" s="326">
        <v>7.9323036982791191E-5</v>
      </c>
      <c r="E253" s="327">
        <v>7.1582965169049765E-5</v>
      </c>
      <c r="F253" s="332">
        <v>0</v>
      </c>
      <c r="G253" s="326">
        <v>0</v>
      </c>
      <c r="H253" s="327">
        <v>0</v>
      </c>
      <c r="I253" s="332">
        <v>4.0566685389752203E-4</v>
      </c>
      <c r="J253" s="326">
        <v>3.5432991568016815E-4</v>
      </c>
      <c r="K253" s="327">
        <v>2.4068389884144843E-4</v>
      </c>
      <c r="L253" s="336">
        <v>1.409807561267887E-5</v>
      </c>
      <c r="M253" s="337">
        <v>1.1415525114155251E-4</v>
      </c>
      <c r="N253" s="345">
        <v>0</v>
      </c>
      <c r="O253" s="346">
        <v>0</v>
      </c>
      <c r="P253" s="347">
        <v>0</v>
      </c>
      <c r="Q253" s="348">
        <v>4.4208664898320073E-2</v>
      </c>
      <c r="R253" s="346">
        <v>0.41299045537766049</v>
      </c>
      <c r="S253" s="347">
        <v>0.27650811467319936</v>
      </c>
      <c r="T253" s="349">
        <v>6.8467281743455934E-3</v>
      </c>
      <c r="U253" s="349">
        <v>0.13039177238595243</v>
      </c>
      <c r="V253" s="361">
        <v>0</v>
      </c>
    </row>
    <row r="254" spans="1:22" ht="16" hidden="1" customHeight="1" outlineLevel="1">
      <c r="A254" s="65">
        <v>245</v>
      </c>
      <c r="B254" s="117">
        <v>1</v>
      </c>
      <c r="C254" s="325">
        <v>6.785275948691238E-5</v>
      </c>
      <c r="D254" s="326">
        <v>7.7689915633145497E-5</v>
      </c>
      <c r="E254" s="327">
        <v>7.0363538071208036E-5</v>
      </c>
      <c r="F254" s="332">
        <v>0</v>
      </c>
      <c r="G254" s="326">
        <v>0</v>
      </c>
      <c r="H254" s="327">
        <v>0</v>
      </c>
      <c r="I254" s="332">
        <v>4.0343791513984339E-4</v>
      </c>
      <c r="J254" s="326">
        <v>3.5638519361334782E-4</v>
      </c>
      <c r="K254" s="327">
        <v>2.3176968036583927E-4</v>
      </c>
      <c r="L254" s="336">
        <v>3.7594868300476983E-5</v>
      </c>
      <c r="M254" s="337">
        <v>1.1415525114155251E-4</v>
      </c>
      <c r="N254" s="345">
        <v>0</v>
      </c>
      <c r="O254" s="346">
        <v>0</v>
      </c>
      <c r="P254" s="347">
        <v>0</v>
      </c>
      <c r="Q254" s="348">
        <v>1.7683465959328029E-2</v>
      </c>
      <c r="R254" s="346">
        <v>0.36710922683364422</v>
      </c>
      <c r="S254" s="347">
        <v>0.15933776787172158</v>
      </c>
      <c r="T254" s="349">
        <v>6.8467281743455934E-3</v>
      </c>
      <c r="U254" s="349">
        <v>0.12891786388121293</v>
      </c>
      <c r="V254" s="361">
        <v>0</v>
      </c>
    </row>
    <row r="255" spans="1:22" ht="16" hidden="1" customHeight="1" outlineLevel="1">
      <c r="A255" s="65">
        <v>246</v>
      </c>
      <c r="B255" s="117">
        <v>1</v>
      </c>
      <c r="C255" s="325">
        <v>7.0077849978561317E-5</v>
      </c>
      <c r="D255" s="326">
        <v>8.0275691103417861E-5</v>
      </c>
      <c r="E255" s="327">
        <v>7.1388375738543105E-5</v>
      </c>
      <c r="F255" s="332">
        <v>0</v>
      </c>
      <c r="G255" s="326">
        <v>0</v>
      </c>
      <c r="H255" s="327">
        <v>0</v>
      </c>
      <c r="I255" s="332">
        <v>4.1235367017055811E-4</v>
      </c>
      <c r="J255" s="326">
        <v>3.699500279723334E-4</v>
      </c>
      <c r="K255" s="327">
        <v>2.3176968036583927E-4</v>
      </c>
      <c r="L255" s="336">
        <v>9.3987170751192462E-5</v>
      </c>
      <c r="M255" s="337">
        <v>1.1415525114155251E-4</v>
      </c>
      <c r="N255" s="345">
        <v>0</v>
      </c>
      <c r="O255" s="346">
        <v>0</v>
      </c>
      <c r="P255" s="347">
        <v>0</v>
      </c>
      <c r="Q255" s="348">
        <v>5.3050397877984087E-2</v>
      </c>
      <c r="R255" s="346">
        <v>0.3423473695761971</v>
      </c>
      <c r="S255" s="347">
        <v>0.13269069461750982</v>
      </c>
      <c r="T255" s="349">
        <v>7.7976626430047028E-3</v>
      </c>
      <c r="U255" s="349">
        <v>0.13098133578784821</v>
      </c>
      <c r="V255" s="361">
        <v>0</v>
      </c>
    </row>
    <row r="256" spans="1:22" ht="16" hidden="1" customHeight="1" outlineLevel="1">
      <c r="A256" s="65">
        <v>247</v>
      </c>
      <c r="B256" s="117">
        <v>1</v>
      </c>
      <c r="C256" s="325">
        <v>7.3946757322186841E-5</v>
      </c>
      <c r="D256" s="326">
        <v>8.4455704081677689E-5</v>
      </c>
      <c r="E256" s="327">
        <v>7.5773124239293164E-5</v>
      </c>
      <c r="F256" s="332">
        <v>0</v>
      </c>
      <c r="G256" s="326">
        <v>0</v>
      </c>
      <c r="H256" s="327">
        <v>0</v>
      </c>
      <c r="I256" s="332">
        <v>4.1012473141287936E-4</v>
      </c>
      <c r="J256" s="326">
        <v>3.9872391903684817E-4</v>
      </c>
      <c r="K256" s="327">
        <v>2.4068389884144843E-4</v>
      </c>
      <c r="L256" s="336">
        <v>1.8210014333043539E-4</v>
      </c>
      <c r="M256" s="337">
        <v>1.1415525114155251E-4</v>
      </c>
      <c r="N256" s="345">
        <v>0</v>
      </c>
      <c r="O256" s="346">
        <v>0</v>
      </c>
      <c r="P256" s="347">
        <v>0</v>
      </c>
      <c r="Q256" s="348">
        <v>3.5366931918656058E-2</v>
      </c>
      <c r="R256" s="346">
        <v>0.30879074503255938</v>
      </c>
      <c r="S256" s="347">
        <v>0.1117651962068352</v>
      </c>
      <c r="T256" s="349">
        <v>8.3682233242001695E-3</v>
      </c>
      <c r="U256" s="349">
        <v>0.14188825872292035</v>
      </c>
      <c r="V256" s="361">
        <v>0</v>
      </c>
    </row>
    <row r="257" spans="1:22" ht="16" hidden="1" customHeight="1" outlineLevel="1">
      <c r="A257" s="65">
        <v>248</v>
      </c>
      <c r="B257" s="117">
        <v>1</v>
      </c>
      <c r="C257" s="325">
        <v>7.9065715503817398E-5</v>
      </c>
      <c r="D257" s="326">
        <v>8.7858040226772893E-5</v>
      </c>
      <c r="E257" s="327">
        <v>8.0093009596541003E-5</v>
      </c>
      <c r="F257" s="332">
        <v>0</v>
      </c>
      <c r="G257" s="326">
        <v>0</v>
      </c>
      <c r="H257" s="327">
        <v>0</v>
      </c>
      <c r="I257" s="332">
        <v>4.0120897638216464E-4</v>
      </c>
      <c r="J257" s="326">
        <v>3.2226757992256597E-4</v>
      </c>
      <c r="K257" s="327">
        <v>2.5256952347559405E-4</v>
      </c>
      <c r="L257" s="336">
        <v>1.5860335064263727E-4</v>
      </c>
      <c r="M257" s="337">
        <v>1.1415525114155251E-4</v>
      </c>
      <c r="N257" s="345">
        <v>0</v>
      </c>
      <c r="O257" s="346">
        <v>8.7858638536546119E-3</v>
      </c>
      <c r="P257" s="347">
        <v>1.8137081004304953E-3</v>
      </c>
      <c r="Q257" s="348">
        <v>1.7683465959328029E-2</v>
      </c>
      <c r="R257" s="346">
        <v>0.27384861698953011</v>
      </c>
      <c r="S257" s="347">
        <v>8.024726526829494E-2</v>
      </c>
      <c r="T257" s="349">
        <v>1.4073830136154829E-2</v>
      </c>
      <c r="U257" s="349">
        <v>0.15898559737789827</v>
      </c>
      <c r="V257" s="361">
        <v>0</v>
      </c>
    </row>
    <row r="258" spans="1:22" ht="16" hidden="1" customHeight="1" outlineLevel="1">
      <c r="A258" s="65">
        <v>249</v>
      </c>
      <c r="B258" s="117">
        <v>1</v>
      </c>
      <c r="C258" s="325">
        <v>8.1522065400497256E-5</v>
      </c>
      <c r="D258" s="326">
        <v>1.0010645034911566E-4</v>
      </c>
      <c r="E258" s="327">
        <v>8.5982583026542563E-5</v>
      </c>
      <c r="F258" s="332">
        <v>0</v>
      </c>
      <c r="G258" s="326">
        <v>0</v>
      </c>
      <c r="H258" s="327">
        <v>0</v>
      </c>
      <c r="I258" s="332">
        <v>4.0120897638216464E-4</v>
      </c>
      <c r="J258" s="326">
        <v>2.8445046595206079E-4</v>
      </c>
      <c r="K258" s="327">
        <v>2.7039796042681243E-4</v>
      </c>
      <c r="L258" s="336">
        <v>1.4685495429873823E-4</v>
      </c>
      <c r="M258" s="337">
        <v>1.1415525114155251E-4</v>
      </c>
      <c r="N258" s="345">
        <v>3.5153596220267966E-2</v>
      </c>
      <c r="O258" s="346">
        <v>0.11688156756711447</v>
      </c>
      <c r="P258" s="347">
        <v>9.5144643547151062E-2</v>
      </c>
      <c r="Q258" s="348">
        <v>8.8417329796640146E-3</v>
      </c>
      <c r="R258" s="346">
        <v>0.22673524271648118</v>
      </c>
      <c r="S258" s="347">
        <v>6.0903888102092817E-2</v>
      </c>
      <c r="T258" s="349">
        <v>1.4454203923618476E-2</v>
      </c>
      <c r="U258" s="349">
        <v>0.20300633138611732</v>
      </c>
      <c r="V258" s="361">
        <v>0</v>
      </c>
    </row>
    <row r="259" spans="1:22" ht="16" hidden="1" customHeight="1" outlineLevel="1">
      <c r="A259" s="65">
        <v>250</v>
      </c>
      <c r="B259" s="117">
        <v>1</v>
      </c>
      <c r="C259" s="325">
        <v>8.840359526371488E-5</v>
      </c>
      <c r="D259" s="326">
        <v>1.1128555482585707E-4</v>
      </c>
      <c r="E259" s="327">
        <v>9.3921831791214259E-5</v>
      </c>
      <c r="F259" s="332">
        <v>0</v>
      </c>
      <c r="G259" s="326">
        <v>0</v>
      </c>
      <c r="H259" s="327">
        <v>0</v>
      </c>
      <c r="I259" s="332">
        <v>3.9898003762448594E-4</v>
      </c>
      <c r="J259" s="326">
        <v>2.2936901734284669E-4</v>
      </c>
      <c r="K259" s="327">
        <v>2.8822639737803081E-4</v>
      </c>
      <c r="L259" s="336">
        <v>1.644775488145868E-4</v>
      </c>
      <c r="M259" s="337">
        <v>1.1415525114155251E-4</v>
      </c>
      <c r="N259" s="345">
        <v>0.16905164361210165</v>
      </c>
      <c r="O259" s="346">
        <v>0.28941391694712942</v>
      </c>
      <c r="P259" s="347">
        <v>0.27787147599504647</v>
      </c>
      <c r="Q259" s="348">
        <v>2.6525198938992044E-2</v>
      </c>
      <c r="R259" s="346">
        <v>0.2016868978740293</v>
      </c>
      <c r="S259" s="347">
        <v>3.6305792655594867E-2</v>
      </c>
      <c r="T259" s="349">
        <v>1.4929671157948028E-2</v>
      </c>
      <c r="U259" s="349">
        <v>0.22442713498833106</v>
      </c>
      <c r="V259" s="361">
        <v>0</v>
      </c>
    </row>
    <row r="260" spans="1:22" ht="16" hidden="1" customHeight="1" outlineLevel="1">
      <c r="A260" s="65">
        <v>251</v>
      </c>
      <c r="B260" s="117">
        <v>1</v>
      </c>
      <c r="C260" s="325">
        <v>9.3322545311264621E-5</v>
      </c>
      <c r="D260" s="326">
        <v>1.157183127748954E-4</v>
      </c>
      <c r="E260" s="327">
        <v>9.9370335845400717E-5</v>
      </c>
      <c r="F260" s="332">
        <v>0</v>
      </c>
      <c r="G260" s="326">
        <v>0</v>
      </c>
      <c r="H260" s="327">
        <v>0</v>
      </c>
      <c r="I260" s="332">
        <v>3.9452216010912855E-4</v>
      </c>
      <c r="J260" s="326">
        <v>1.4880212236220518E-4</v>
      </c>
      <c r="K260" s="327">
        <v>2.8525499121949443E-4</v>
      </c>
      <c r="L260" s="336">
        <v>1.8797434150238492E-4</v>
      </c>
      <c r="M260" s="337">
        <v>1.1415525114155251E-4</v>
      </c>
      <c r="N260" s="345">
        <v>0.39326299511454238</v>
      </c>
      <c r="O260" s="346">
        <v>0.41530875253716748</v>
      </c>
      <c r="P260" s="347">
        <v>0.45538977466088515</v>
      </c>
      <c r="Q260" s="348">
        <v>3.5366931918656058E-2</v>
      </c>
      <c r="R260" s="346">
        <v>0.1558913193618254</v>
      </c>
      <c r="S260" s="347">
        <v>4.0611238189207172E-2</v>
      </c>
      <c r="T260" s="349">
        <v>2.4248828950807311E-2</v>
      </c>
      <c r="U260" s="349">
        <v>0.20565936669464838</v>
      </c>
      <c r="V260" s="361">
        <v>0</v>
      </c>
    </row>
    <row r="261" spans="1:22" ht="16" hidden="1" customHeight="1" outlineLevel="1">
      <c r="A261" s="65">
        <v>252</v>
      </c>
      <c r="B261" s="117">
        <v>1</v>
      </c>
      <c r="C261" s="325">
        <v>9.5253873855982385E-5</v>
      </c>
      <c r="D261" s="326">
        <v>1.1620436079562328E-4</v>
      </c>
      <c r="E261" s="327">
        <v>1.0406642743496144E-4</v>
      </c>
      <c r="F261" s="332">
        <v>0</v>
      </c>
      <c r="G261" s="326">
        <v>0</v>
      </c>
      <c r="H261" s="327">
        <v>0</v>
      </c>
      <c r="I261" s="332">
        <v>3.9229322135144991E-4</v>
      </c>
      <c r="J261" s="326">
        <v>0</v>
      </c>
      <c r="K261" s="327">
        <v>2.7634077274388524E-4</v>
      </c>
      <c r="L261" s="336">
        <v>2.0677177565262342E-4</v>
      </c>
      <c r="M261" s="337">
        <v>1.1415525114155251E-4</v>
      </c>
      <c r="N261" s="345">
        <v>0.54616684859294373</v>
      </c>
      <c r="O261" s="346">
        <v>0.49733270410780989</v>
      </c>
      <c r="P261" s="347">
        <v>0.51949829950228832</v>
      </c>
      <c r="Q261" s="348">
        <v>2.6525198938992044E-2</v>
      </c>
      <c r="R261" s="346">
        <v>0.13513476949452374</v>
      </c>
      <c r="S261" s="347">
        <v>7.6901471224600976E-2</v>
      </c>
      <c r="T261" s="349">
        <v>2.1776399332293622E-2</v>
      </c>
      <c r="U261" s="349">
        <v>0.18826724633872255</v>
      </c>
      <c r="V261" s="361">
        <v>0</v>
      </c>
    </row>
    <row r="262" spans="1:22" ht="16" hidden="1" customHeight="1" outlineLevel="1">
      <c r="A262" s="65">
        <v>253</v>
      </c>
      <c r="B262" s="117">
        <v>1</v>
      </c>
      <c r="C262" s="325">
        <v>9.2985031585003268E-5</v>
      </c>
      <c r="D262" s="326">
        <v>1.1562110317074981E-4</v>
      </c>
      <c r="E262" s="327">
        <v>1.060901575122307E-4</v>
      </c>
      <c r="F262" s="332">
        <v>0</v>
      </c>
      <c r="G262" s="326">
        <v>0</v>
      </c>
      <c r="H262" s="327">
        <v>0</v>
      </c>
      <c r="I262" s="332">
        <v>3.6331701750162687E-4</v>
      </c>
      <c r="J262" s="326">
        <v>0</v>
      </c>
      <c r="K262" s="327">
        <v>2.6742655426827605E-4</v>
      </c>
      <c r="L262" s="336">
        <v>1.8797434150238492E-4</v>
      </c>
      <c r="M262" s="337">
        <v>1.1415525114155251E-4</v>
      </c>
      <c r="N262" s="345">
        <v>0.56703036504887516</v>
      </c>
      <c r="O262" s="346">
        <v>0.51591406672788243</v>
      </c>
      <c r="P262" s="347">
        <v>0.53441512220179366</v>
      </c>
      <c r="Q262" s="348">
        <v>7.9575596816976138E-2</v>
      </c>
      <c r="R262" s="346">
        <v>0.1442244808989199</v>
      </c>
      <c r="S262" s="347">
        <v>8.0574068260424278E-2</v>
      </c>
      <c r="T262" s="349">
        <v>1.8162848351389003E-2</v>
      </c>
      <c r="U262" s="349">
        <v>0.17244729505451881</v>
      </c>
      <c r="V262" s="361">
        <v>0</v>
      </c>
    </row>
    <row r="263" spans="1:22" ht="16" hidden="1" customHeight="1" outlineLevel="1">
      <c r="A263" s="65">
        <v>254</v>
      </c>
      <c r="B263" s="117">
        <v>1</v>
      </c>
      <c r="C263" s="325">
        <v>8.7659815015101898E-5</v>
      </c>
      <c r="D263" s="326">
        <v>1.0673614535184403E-4</v>
      </c>
      <c r="E263" s="327">
        <v>1.0087516077465222E-4</v>
      </c>
      <c r="F263" s="332">
        <v>0</v>
      </c>
      <c r="G263" s="326">
        <v>0</v>
      </c>
      <c r="H263" s="327">
        <v>0</v>
      </c>
      <c r="I263" s="332">
        <v>3.4102762992483998E-4</v>
      </c>
      <c r="J263" s="326">
        <v>0</v>
      </c>
      <c r="K263" s="327">
        <v>2.5851233579266681E-4</v>
      </c>
      <c r="L263" s="336">
        <v>1.9032402077116473E-4</v>
      </c>
      <c r="M263" s="337">
        <v>1.1415525114155251E-4</v>
      </c>
      <c r="N263" s="345">
        <v>0.52416012575586546</v>
      </c>
      <c r="O263" s="346">
        <v>0.48542712986963121</v>
      </c>
      <c r="P263" s="347">
        <v>0.49971007478621665</v>
      </c>
      <c r="Q263" s="348">
        <v>0.14146772767462423</v>
      </c>
      <c r="R263" s="346">
        <v>0.16475499346376338</v>
      </c>
      <c r="S263" s="347">
        <v>0.1037404747767964</v>
      </c>
      <c r="T263" s="349">
        <v>1.3313082561227542E-2</v>
      </c>
      <c r="U263" s="349">
        <v>0.16743600613840459</v>
      </c>
      <c r="V263" s="361">
        <v>0</v>
      </c>
    </row>
    <row r="264" spans="1:22" ht="16" hidden="1" customHeight="1" outlineLevel="1">
      <c r="A264" s="65">
        <v>255</v>
      </c>
      <c r="B264" s="117">
        <v>1</v>
      </c>
      <c r="C264" s="325">
        <v>8.4647192495509798E-5</v>
      </c>
      <c r="D264" s="326">
        <v>1.0195343282788163E-4</v>
      </c>
      <c r="E264" s="327">
        <v>9.833252554936521E-5</v>
      </c>
      <c r="F264" s="332">
        <v>0</v>
      </c>
      <c r="G264" s="326">
        <v>0</v>
      </c>
      <c r="H264" s="327">
        <v>0</v>
      </c>
      <c r="I264" s="332">
        <v>3.2542505862108911E-4</v>
      </c>
      <c r="J264" s="326">
        <v>0</v>
      </c>
      <c r="K264" s="327">
        <v>2.5554092963413043E-4</v>
      </c>
      <c r="L264" s="336">
        <v>2.1382081345896285E-4</v>
      </c>
      <c r="M264" s="337">
        <v>1.1415525114155251E-4</v>
      </c>
      <c r="N264" s="345">
        <v>0.35396527576261688</v>
      </c>
      <c r="O264" s="346">
        <v>0.40436727289004365</v>
      </c>
      <c r="P264" s="347">
        <v>0.35455341181096378</v>
      </c>
      <c r="Q264" s="348">
        <v>0.16799292661361628</v>
      </c>
      <c r="R264" s="346">
        <v>0.18019878401417164</v>
      </c>
      <c r="S264" s="347">
        <v>0.10662979100048392</v>
      </c>
      <c r="T264" s="349">
        <v>1.3313082561227542E-2</v>
      </c>
      <c r="U264" s="349">
        <v>0.1701873020139183</v>
      </c>
      <c r="V264" s="361">
        <v>0</v>
      </c>
    </row>
    <row r="265" spans="1:22" ht="16" hidden="1" customHeight="1" outlineLevel="1">
      <c r="A265" s="65">
        <v>256</v>
      </c>
      <c r="B265" s="117">
        <v>1</v>
      </c>
      <c r="C265" s="325">
        <v>8.336589038655466E-5</v>
      </c>
      <c r="D265" s="326">
        <v>1.019145489862234E-4</v>
      </c>
      <c r="E265" s="327">
        <v>9.9058992756590069E-5</v>
      </c>
      <c r="F265" s="332">
        <v>0</v>
      </c>
      <c r="G265" s="326">
        <v>0</v>
      </c>
      <c r="H265" s="327">
        <v>0</v>
      </c>
      <c r="I265" s="332">
        <v>3.1428036483269564E-4</v>
      </c>
      <c r="J265" s="326">
        <v>0</v>
      </c>
      <c r="K265" s="327">
        <v>2.2879827420730281E-4</v>
      </c>
      <c r="L265" s="336">
        <v>2.2321953053408208E-4</v>
      </c>
      <c r="M265" s="337">
        <v>1.1415525114155251E-4</v>
      </c>
      <c r="N265" s="345">
        <v>0.1391853769046382</v>
      </c>
      <c r="O265" s="346">
        <v>0.21106002186690354</v>
      </c>
      <c r="P265" s="347">
        <v>0.17173904669985457</v>
      </c>
      <c r="Q265" s="348">
        <v>0.15915119363395228</v>
      </c>
      <c r="R265" s="346">
        <v>0.15406374437626644</v>
      </c>
      <c r="S265" s="347">
        <v>0.10876176477547161</v>
      </c>
      <c r="T265" s="349">
        <v>1.5119858051679851E-2</v>
      </c>
      <c r="U265" s="349">
        <v>0.19544026772845466</v>
      </c>
      <c r="V265" s="361">
        <v>0</v>
      </c>
    </row>
    <row r="266" spans="1:22" ht="16" hidden="1" customHeight="1" outlineLevel="1">
      <c r="A266" s="65">
        <v>257</v>
      </c>
      <c r="B266" s="117">
        <v>1</v>
      </c>
      <c r="C266" s="325">
        <v>8.668477536145798E-5</v>
      </c>
      <c r="D266" s="326">
        <v>1.0197287474871074E-4</v>
      </c>
      <c r="E266" s="327">
        <v>1.0258754776311083E-4</v>
      </c>
      <c r="F266" s="332">
        <v>0</v>
      </c>
      <c r="G266" s="326">
        <v>0</v>
      </c>
      <c r="H266" s="327">
        <v>0</v>
      </c>
      <c r="I266" s="332">
        <v>3.0090673228662347E-4</v>
      </c>
      <c r="J266" s="326">
        <v>0</v>
      </c>
      <c r="K266" s="327">
        <v>2.6742655426827605E-4</v>
      </c>
      <c r="L266" s="336">
        <v>2.2321953053408208E-4</v>
      </c>
      <c r="M266" s="337">
        <v>1.1415525114155251E-4</v>
      </c>
      <c r="N266" s="345">
        <v>2.5150540385232366E-2</v>
      </c>
      <c r="O266" s="346">
        <v>4.8056213329103974E-2</v>
      </c>
      <c r="P266" s="347">
        <v>2.9007824568326488E-2</v>
      </c>
      <c r="Q266" s="348">
        <v>0.1149425287356322</v>
      </c>
      <c r="R266" s="346">
        <v>0.11210543824136704</v>
      </c>
      <c r="S266" s="347">
        <v>8.4921011777673527E-2</v>
      </c>
      <c r="T266" s="349">
        <v>3.8417752533828051E-2</v>
      </c>
      <c r="U266" s="349">
        <v>0.27493306641740378</v>
      </c>
      <c r="V266" s="361">
        <v>0</v>
      </c>
    </row>
    <row r="267" spans="1:22" ht="16" hidden="1" customHeight="1" outlineLevel="1">
      <c r="A267" s="65">
        <v>258</v>
      </c>
      <c r="B267" s="117">
        <v>1</v>
      </c>
      <c r="C267" s="325">
        <v>9.9872811702410928E-5</v>
      </c>
      <c r="D267" s="326">
        <v>1.1809022711604749E-4</v>
      </c>
      <c r="E267" s="327">
        <v>1.1520991548864279E-4</v>
      </c>
      <c r="F267" s="332">
        <v>0</v>
      </c>
      <c r="G267" s="326">
        <v>0</v>
      </c>
      <c r="H267" s="327">
        <v>0</v>
      </c>
      <c r="I267" s="332">
        <v>2.8976203849823004E-4</v>
      </c>
      <c r="J267" s="326">
        <v>0</v>
      </c>
      <c r="K267" s="327">
        <v>2.6742655426827605E-4</v>
      </c>
      <c r="L267" s="336">
        <v>1.644775488145868E-4</v>
      </c>
      <c r="M267" s="337">
        <v>1.1415525114155251E-4</v>
      </c>
      <c r="N267" s="345">
        <v>0</v>
      </c>
      <c r="O267" s="346">
        <v>5.0971006170728861E-4</v>
      </c>
      <c r="P267" s="347">
        <v>0</v>
      </c>
      <c r="Q267" s="348">
        <v>7.9575596816976138E-2</v>
      </c>
      <c r="R267" s="346">
        <v>8.294458865171736E-2</v>
      </c>
      <c r="S267" s="347">
        <v>9.1482925037184373E-2</v>
      </c>
      <c r="T267" s="349">
        <v>0.10612428670235668</v>
      </c>
      <c r="U267" s="349">
        <v>0.38930836638518723</v>
      </c>
      <c r="V267" s="361">
        <v>0</v>
      </c>
    </row>
    <row r="268" spans="1:22" ht="16" hidden="1" customHeight="1" outlineLevel="1">
      <c r="A268" s="65">
        <v>259</v>
      </c>
      <c r="B268" s="117">
        <v>1</v>
      </c>
      <c r="C268" s="325">
        <v>1.0581055318293475E-4</v>
      </c>
      <c r="D268" s="326">
        <v>1.2053990914051604E-4</v>
      </c>
      <c r="E268" s="327">
        <v>1.1950385558848974E-4</v>
      </c>
      <c r="F268" s="332">
        <v>0</v>
      </c>
      <c r="G268" s="326">
        <v>0</v>
      </c>
      <c r="H268" s="327">
        <v>0</v>
      </c>
      <c r="I268" s="332">
        <v>2.8976203849823004E-4</v>
      </c>
      <c r="J268" s="326">
        <v>1.7798706901335596E-4</v>
      </c>
      <c r="K268" s="327">
        <v>2.4365530499998481E-4</v>
      </c>
      <c r="L268" s="336">
        <v>1.1748396343899057E-4</v>
      </c>
      <c r="M268" s="337">
        <v>1.1415525114155251E-4</v>
      </c>
      <c r="N268" s="345">
        <v>0</v>
      </c>
      <c r="O268" s="346">
        <v>0</v>
      </c>
      <c r="P268" s="347">
        <v>0</v>
      </c>
      <c r="Q268" s="348">
        <v>3.5366931918656058E-2</v>
      </c>
      <c r="R268" s="346">
        <v>6.9761519073272243E-2</v>
      </c>
      <c r="S268" s="347">
        <v>8.7094483536298145E-2</v>
      </c>
      <c r="T268" s="349">
        <v>0.11991283649791379</v>
      </c>
      <c r="U268" s="349">
        <v>0.44570993183321789</v>
      </c>
      <c r="V268" s="361">
        <v>0</v>
      </c>
    </row>
    <row r="269" spans="1:22" ht="16" hidden="1" customHeight="1" outlineLevel="1">
      <c r="A269" s="65">
        <v>260</v>
      </c>
      <c r="B269" s="117">
        <v>1</v>
      </c>
      <c r="C269" s="325">
        <v>1.0737936698463106E-4</v>
      </c>
      <c r="D269" s="326">
        <v>1.2322289421493399E-4</v>
      </c>
      <c r="E269" s="327">
        <v>1.225005328182923E-4</v>
      </c>
      <c r="F269" s="332">
        <v>0</v>
      </c>
      <c r="G269" s="326">
        <v>0</v>
      </c>
      <c r="H269" s="327">
        <v>0</v>
      </c>
      <c r="I269" s="332">
        <v>2.7415946719447918E-4</v>
      </c>
      <c r="J269" s="326">
        <v>1.9196295895897744E-4</v>
      </c>
      <c r="K269" s="327">
        <v>2.3771249268291205E-4</v>
      </c>
      <c r="L269" s="336">
        <v>8.811297257924293E-5</v>
      </c>
      <c r="M269" s="337">
        <v>1.1415525114155251E-4</v>
      </c>
      <c r="N269" s="345">
        <v>0</v>
      </c>
      <c r="O269" s="346">
        <v>0</v>
      </c>
      <c r="P269" s="347">
        <v>0</v>
      </c>
      <c r="Q269" s="348">
        <v>4.4208664898320073E-2</v>
      </c>
      <c r="R269" s="346">
        <v>8.5707315911848631E-2</v>
      </c>
      <c r="S269" s="347">
        <v>0.11085224056682236</v>
      </c>
      <c r="T269" s="349">
        <v>0.12209998577582974</v>
      </c>
      <c r="U269" s="349">
        <v>0.46654117203353584</v>
      </c>
      <c r="V269" s="361">
        <v>0</v>
      </c>
    </row>
    <row r="270" spans="1:22" ht="16" hidden="1" customHeight="1" outlineLevel="1">
      <c r="A270" s="65">
        <v>261</v>
      </c>
      <c r="B270" s="117">
        <v>1</v>
      </c>
      <c r="C270" s="325">
        <v>1.0239791439518106E-4</v>
      </c>
      <c r="D270" s="326">
        <v>1.2110372484456039E-4</v>
      </c>
      <c r="E270" s="327">
        <v>1.1894603255437065E-4</v>
      </c>
      <c r="F270" s="332">
        <v>0</v>
      </c>
      <c r="G270" s="326">
        <v>0</v>
      </c>
      <c r="H270" s="327">
        <v>0</v>
      </c>
      <c r="I270" s="332">
        <v>2.6747265092144309E-4</v>
      </c>
      <c r="J270" s="326">
        <v>2.178594609170408E-4</v>
      </c>
      <c r="K270" s="327">
        <v>2.3771249268291205E-4</v>
      </c>
      <c r="L270" s="336">
        <v>5.8741981719495287E-5</v>
      </c>
      <c r="M270" s="337">
        <v>1.1415525114155251E-4</v>
      </c>
      <c r="N270" s="345">
        <v>0</v>
      </c>
      <c r="O270" s="346">
        <v>0</v>
      </c>
      <c r="P270" s="347">
        <v>0</v>
      </c>
      <c r="Q270" s="348">
        <v>6.1892130857648102E-2</v>
      </c>
      <c r="R270" s="346">
        <v>8.7510678927097865E-2</v>
      </c>
      <c r="S270" s="347">
        <v>0.13074547026353958</v>
      </c>
      <c r="T270" s="349">
        <v>0.10831143598027264</v>
      </c>
      <c r="U270" s="349">
        <v>0.40227876122689465</v>
      </c>
      <c r="V270" s="361">
        <v>0</v>
      </c>
    </row>
    <row r="271" spans="1:22" ht="16" hidden="1" customHeight="1" outlineLevel="1">
      <c r="A271" s="65">
        <v>262</v>
      </c>
      <c r="B271" s="117">
        <v>1</v>
      </c>
      <c r="C271" s="325">
        <v>9.6285165797336517E-5</v>
      </c>
      <c r="D271" s="326">
        <v>1.2067600258631984E-4</v>
      </c>
      <c r="E271" s="327">
        <v>1.1251160871895046E-4</v>
      </c>
      <c r="F271" s="332">
        <v>0</v>
      </c>
      <c r="G271" s="326">
        <v>0</v>
      </c>
      <c r="H271" s="327">
        <v>0</v>
      </c>
      <c r="I271" s="332">
        <v>2.5632795713304962E-4</v>
      </c>
      <c r="J271" s="326">
        <v>2.3923435142210892E-4</v>
      </c>
      <c r="K271" s="327">
        <v>2.2879827420730281E-4</v>
      </c>
      <c r="L271" s="336">
        <v>3.7594868300476983E-5</v>
      </c>
      <c r="M271" s="337">
        <v>1.1415525114155251E-4</v>
      </c>
      <c r="N271" s="345">
        <v>0</v>
      </c>
      <c r="O271" s="346">
        <v>0</v>
      </c>
      <c r="P271" s="347">
        <v>0</v>
      </c>
      <c r="Q271" s="348">
        <v>0.10610079575596817</v>
      </c>
      <c r="R271" s="346">
        <v>9.3678302402448829E-2</v>
      </c>
      <c r="S271" s="347">
        <v>0.13122788644698191</v>
      </c>
      <c r="T271" s="349">
        <v>8.2636205326476669E-2</v>
      </c>
      <c r="U271" s="349">
        <v>0.30893122259339445</v>
      </c>
      <c r="V271" s="361">
        <v>0</v>
      </c>
    </row>
    <row r="272" spans="1:22" ht="16" hidden="1" customHeight="1" outlineLevel="1">
      <c r="A272" s="65">
        <v>263</v>
      </c>
      <c r="B272" s="117">
        <v>1</v>
      </c>
      <c r="C272" s="325">
        <v>8.8141084587733826E-5</v>
      </c>
      <c r="D272" s="326">
        <v>1.1424072679188262E-4</v>
      </c>
      <c r="E272" s="327">
        <v>1.0302861713892592E-4</v>
      </c>
      <c r="F272" s="332">
        <v>0</v>
      </c>
      <c r="G272" s="326">
        <v>0</v>
      </c>
      <c r="H272" s="327">
        <v>0</v>
      </c>
      <c r="I272" s="332">
        <v>2.3626750831394139E-4</v>
      </c>
      <c r="J272" s="326">
        <v>2.437559628751041E-4</v>
      </c>
      <c r="K272" s="327">
        <v>2.6445514810973967E-4</v>
      </c>
      <c r="L272" s="336">
        <v>2.3496792687798115E-5</v>
      </c>
      <c r="M272" s="337">
        <v>1.1415525114155251E-4</v>
      </c>
      <c r="N272" s="345">
        <v>0</v>
      </c>
      <c r="O272" s="346">
        <v>0</v>
      </c>
      <c r="P272" s="347">
        <v>0</v>
      </c>
      <c r="Q272" s="348">
        <v>0.15030946065428824</v>
      </c>
      <c r="R272" s="346">
        <v>0.13109636839938571</v>
      </c>
      <c r="S272" s="347">
        <v>0.16512677906233153</v>
      </c>
      <c r="T272" s="349">
        <v>5.0779900626396479E-2</v>
      </c>
      <c r="U272" s="349">
        <v>0.24879575560002373</v>
      </c>
      <c r="V272" s="361">
        <v>0</v>
      </c>
    </row>
    <row r="273" spans="1:22" ht="16" hidden="1" customHeight="1" outlineLevel="1">
      <c r="A273" s="65">
        <v>264</v>
      </c>
      <c r="B273" s="117">
        <v>1</v>
      </c>
      <c r="C273" s="325">
        <v>8.009700744517153E-5</v>
      </c>
      <c r="D273" s="326">
        <v>1.0249780661109686E-4</v>
      </c>
      <c r="E273" s="327">
        <v>9.3169419326588509E-5</v>
      </c>
      <c r="F273" s="332">
        <v>0</v>
      </c>
      <c r="G273" s="326">
        <v>0</v>
      </c>
      <c r="H273" s="327">
        <v>0</v>
      </c>
      <c r="I273" s="332">
        <v>2.3626750831394139E-4</v>
      </c>
      <c r="J273" s="326">
        <v>2.3882329583547302E-4</v>
      </c>
      <c r="K273" s="327">
        <v>2.7336936658534881E-4</v>
      </c>
      <c r="L273" s="336">
        <v>9.3987170751192458E-6</v>
      </c>
      <c r="M273" s="337">
        <v>1.1415525114155251E-4</v>
      </c>
      <c r="N273" s="345">
        <v>0</v>
      </c>
      <c r="O273" s="346">
        <v>0</v>
      </c>
      <c r="P273" s="347">
        <v>0</v>
      </c>
      <c r="Q273" s="348">
        <v>0.15915119363395228</v>
      </c>
      <c r="R273" s="346">
        <v>0.16476706371468128</v>
      </c>
      <c r="S273" s="347">
        <v>0.20518816472102355</v>
      </c>
      <c r="T273" s="349">
        <v>3.4709108106057519E-2</v>
      </c>
      <c r="U273" s="349">
        <v>0.20212198628327363</v>
      </c>
      <c r="V273" s="361">
        <v>0</v>
      </c>
    </row>
    <row r="274" spans="1:22" ht="16" hidden="1" customHeight="1" outlineLevel="1">
      <c r="A274" s="65">
        <v>265</v>
      </c>
      <c r="B274" s="117">
        <v>1</v>
      </c>
      <c r="C274" s="325">
        <v>7.4053011643417273E-5</v>
      </c>
      <c r="D274" s="326">
        <v>9.0618792984507301E-5</v>
      </c>
      <c r="E274" s="327">
        <v>8.338805728645376E-5</v>
      </c>
      <c r="F274" s="332">
        <v>0</v>
      </c>
      <c r="G274" s="326">
        <v>0</v>
      </c>
      <c r="H274" s="327">
        <v>0</v>
      </c>
      <c r="I274" s="332">
        <v>2.407253858292988E-4</v>
      </c>
      <c r="J274" s="326">
        <v>2.0059512627833192E-4</v>
      </c>
      <c r="K274" s="327">
        <v>3.030834281707128E-4</v>
      </c>
      <c r="L274" s="336">
        <v>5.8741981719495289E-6</v>
      </c>
      <c r="M274" s="337">
        <v>1.1415525114155251E-4</v>
      </c>
      <c r="N274" s="345">
        <v>0</v>
      </c>
      <c r="O274" s="346">
        <v>0</v>
      </c>
      <c r="P274" s="347">
        <v>0</v>
      </c>
      <c r="Q274" s="348">
        <v>0.16799292661361628</v>
      </c>
      <c r="R274" s="346">
        <v>0.15921383898663583</v>
      </c>
      <c r="S274" s="347">
        <v>0.19261419073251701</v>
      </c>
      <c r="T274" s="349">
        <v>1.1696493964507055E-2</v>
      </c>
      <c r="U274" s="349">
        <v>0.16429166799496039</v>
      </c>
      <c r="V274" s="361">
        <v>0</v>
      </c>
    </row>
    <row r="275" spans="1:22" ht="16" hidden="1" customHeight="1" outlineLevel="1">
      <c r="A275" s="65">
        <v>266</v>
      </c>
      <c r="B275" s="117">
        <v>1</v>
      </c>
      <c r="C275" s="325">
        <v>7.0596621076333401E-5</v>
      </c>
      <c r="D275" s="326">
        <v>8.1500532115652135E-5</v>
      </c>
      <c r="E275" s="327">
        <v>7.5902850526297604E-5</v>
      </c>
      <c r="F275" s="332">
        <v>0</v>
      </c>
      <c r="G275" s="326">
        <v>0</v>
      </c>
      <c r="H275" s="327">
        <v>0</v>
      </c>
      <c r="I275" s="332">
        <v>2.7193052843680048E-4</v>
      </c>
      <c r="J275" s="326">
        <v>2.0182829303823965E-4</v>
      </c>
      <c r="K275" s="327">
        <v>3.2388327128046767E-4</v>
      </c>
      <c r="L275" s="336">
        <v>2.3496792687798115E-6</v>
      </c>
      <c r="M275" s="337">
        <v>1.1415525114155251E-4</v>
      </c>
      <c r="N275" s="345">
        <v>0</v>
      </c>
      <c r="O275" s="346">
        <v>0</v>
      </c>
      <c r="P275" s="347">
        <v>0</v>
      </c>
      <c r="Q275" s="348">
        <v>0.15915119363395228</v>
      </c>
      <c r="R275" s="346">
        <v>0.15512837665375453</v>
      </c>
      <c r="S275" s="347">
        <v>0.20814491729178392</v>
      </c>
      <c r="T275" s="349">
        <v>1.0270092261518388E-2</v>
      </c>
      <c r="U275" s="349">
        <v>0.15525169583255827</v>
      </c>
      <c r="V275" s="361">
        <v>0</v>
      </c>
    </row>
    <row r="276" spans="1:22" ht="16" hidden="1" customHeight="1" outlineLevel="1">
      <c r="A276" s="65">
        <v>267</v>
      </c>
      <c r="B276" s="117">
        <v>1</v>
      </c>
      <c r="C276" s="325">
        <v>6.8790297615416141E-5</v>
      </c>
      <c r="D276" s="326">
        <v>7.722330953324672E-5</v>
      </c>
      <c r="E276" s="327">
        <v>7.2231596604071965E-5</v>
      </c>
      <c r="F276" s="332">
        <v>0</v>
      </c>
      <c r="G276" s="326">
        <v>0</v>
      </c>
      <c r="H276" s="327">
        <v>0</v>
      </c>
      <c r="I276" s="332">
        <v>2.7638840595215787E-4</v>
      </c>
      <c r="J276" s="326">
        <v>2.1374890505068147E-4</v>
      </c>
      <c r="K276" s="327">
        <v>2.7931217890242167E-4</v>
      </c>
      <c r="L276" s="336">
        <v>1.1748396343899057E-6</v>
      </c>
      <c r="M276" s="337">
        <v>1.1415525114155251E-4</v>
      </c>
      <c r="N276" s="345">
        <v>0</v>
      </c>
      <c r="O276" s="346">
        <v>0</v>
      </c>
      <c r="P276" s="347">
        <v>0</v>
      </c>
      <c r="Q276" s="348">
        <v>0.17683465959328029</v>
      </c>
      <c r="R276" s="346">
        <v>0.15638156334495537</v>
      </c>
      <c r="S276" s="347">
        <v>0.21727972252608782</v>
      </c>
      <c r="T276" s="349">
        <v>1.0174998814652478E-2</v>
      </c>
      <c r="U276" s="349">
        <v>0.14591694196920824</v>
      </c>
      <c r="V276" s="361">
        <v>0</v>
      </c>
    </row>
    <row r="277" spans="1:22" ht="16" hidden="1" customHeight="1" outlineLevel="1">
      <c r="A277" s="65">
        <v>268</v>
      </c>
      <c r="B277" s="117">
        <v>1</v>
      </c>
      <c r="C277" s="325">
        <v>6.9602830660119412E-5</v>
      </c>
      <c r="D277" s="326">
        <v>7.5123582083702248E-5</v>
      </c>
      <c r="E277" s="327">
        <v>7.0817580075723563E-5</v>
      </c>
      <c r="F277" s="332">
        <v>0</v>
      </c>
      <c r="G277" s="326">
        <v>0</v>
      </c>
      <c r="H277" s="327">
        <v>0</v>
      </c>
      <c r="I277" s="332">
        <v>2.8307522222519396E-4</v>
      </c>
      <c r="J277" s="326">
        <v>2.3019112851611854E-4</v>
      </c>
      <c r="K277" s="327">
        <v>3.0011202201217643E-4</v>
      </c>
      <c r="L277" s="336">
        <v>1.409807561267887E-5</v>
      </c>
      <c r="M277" s="337">
        <v>1.1415525114155251E-4</v>
      </c>
      <c r="N277" s="345">
        <v>1.429007976433657E-4</v>
      </c>
      <c r="O277" s="346">
        <v>0</v>
      </c>
      <c r="P277" s="347">
        <v>0</v>
      </c>
      <c r="Q277" s="348">
        <v>0.16799292661361628</v>
      </c>
      <c r="R277" s="346">
        <v>0.17093687360715487</v>
      </c>
      <c r="S277" s="347">
        <v>0.21331663960480585</v>
      </c>
      <c r="T277" s="349">
        <v>1.0174998814652478E-2</v>
      </c>
      <c r="U277" s="349">
        <v>0.14031608965119821</v>
      </c>
      <c r="V277" s="361">
        <v>0</v>
      </c>
    </row>
    <row r="278" spans="1:22" ht="16" hidden="1" customHeight="1" outlineLevel="1">
      <c r="A278" s="65">
        <v>269</v>
      </c>
      <c r="B278" s="117">
        <v>1</v>
      </c>
      <c r="C278" s="325">
        <v>7.1702916067967833E-5</v>
      </c>
      <c r="D278" s="326">
        <v>7.5395768975309866E-5</v>
      </c>
      <c r="E278" s="327">
        <v>7.2140788203168855E-5</v>
      </c>
      <c r="F278" s="332">
        <v>0</v>
      </c>
      <c r="G278" s="326">
        <v>0</v>
      </c>
      <c r="H278" s="327">
        <v>0</v>
      </c>
      <c r="I278" s="332">
        <v>3.0313567104430216E-4</v>
      </c>
      <c r="J278" s="326">
        <v>2.5485446371427406E-4</v>
      </c>
      <c r="K278" s="327">
        <v>3.5062592670729529E-4</v>
      </c>
      <c r="L278" s="336">
        <v>3.7594868300476983E-5</v>
      </c>
      <c r="M278" s="337">
        <v>1.1415525114155251E-4</v>
      </c>
      <c r="N278" s="345">
        <v>0</v>
      </c>
      <c r="O278" s="346">
        <v>0</v>
      </c>
      <c r="P278" s="347">
        <v>0</v>
      </c>
      <c r="Q278" s="348">
        <v>0.16799292661361628</v>
      </c>
      <c r="R278" s="346">
        <v>0.15808437910922543</v>
      </c>
      <c r="S278" s="347">
        <v>0.20861177385502519</v>
      </c>
      <c r="T278" s="349">
        <v>1.0174998814652478E-2</v>
      </c>
      <c r="U278" s="349">
        <v>0.13825261774456293</v>
      </c>
      <c r="V278" s="361">
        <v>0</v>
      </c>
    </row>
    <row r="279" spans="1:22" ht="16" hidden="1" customHeight="1" outlineLevel="1">
      <c r="A279" s="65">
        <v>270</v>
      </c>
      <c r="B279" s="117">
        <v>1</v>
      </c>
      <c r="C279" s="325">
        <v>8.0459522188192992E-5</v>
      </c>
      <c r="D279" s="326">
        <v>8.2025463978038256E-5</v>
      </c>
      <c r="E279" s="327">
        <v>7.8043334261870852E-5</v>
      </c>
      <c r="F279" s="332">
        <v>0</v>
      </c>
      <c r="G279" s="326">
        <v>0</v>
      </c>
      <c r="H279" s="327">
        <v>0</v>
      </c>
      <c r="I279" s="332">
        <v>3.2096718110573172E-4</v>
      </c>
      <c r="J279" s="326">
        <v>2.6718613131335189E-4</v>
      </c>
      <c r="K279" s="327">
        <v>3.5359733286583167E-4</v>
      </c>
      <c r="L279" s="336">
        <v>9.3987170751192462E-5</v>
      </c>
      <c r="M279" s="337">
        <v>1.1415525114155251E-4</v>
      </c>
      <c r="N279" s="345">
        <v>0</v>
      </c>
      <c r="O279" s="346">
        <v>0</v>
      </c>
      <c r="P279" s="347">
        <v>0</v>
      </c>
      <c r="Q279" s="348">
        <v>0.16799292661361628</v>
      </c>
      <c r="R279" s="346">
        <v>0.13337313886591237</v>
      </c>
      <c r="S279" s="347">
        <v>0.18675256231786802</v>
      </c>
      <c r="T279" s="349">
        <v>2.4914483078868687E-2</v>
      </c>
      <c r="U279" s="349">
        <v>0.1439517306295556</v>
      </c>
      <c r="V279" s="361">
        <v>0</v>
      </c>
    </row>
    <row r="280" spans="1:22" ht="16" hidden="1" customHeight="1" outlineLevel="1">
      <c r="A280" s="65">
        <v>271</v>
      </c>
      <c r="B280" s="117">
        <v>1</v>
      </c>
      <c r="C280" s="325">
        <v>1.0587305572483501E-4</v>
      </c>
      <c r="D280" s="326">
        <v>9.6354159629096365E-5</v>
      </c>
      <c r="E280" s="327">
        <v>9.7126071080223919E-5</v>
      </c>
      <c r="F280" s="332">
        <v>0</v>
      </c>
      <c r="G280" s="326">
        <v>0</v>
      </c>
      <c r="H280" s="327">
        <v>0</v>
      </c>
      <c r="I280" s="332">
        <v>3.1428036483269564E-4</v>
      </c>
      <c r="J280" s="326">
        <v>3.0418113411058526E-4</v>
      </c>
      <c r="K280" s="327">
        <v>3.179404589633948E-4</v>
      </c>
      <c r="L280" s="336">
        <v>1.8210014333043539E-4</v>
      </c>
      <c r="M280" s="337">
        <v>1.1415525114155251E-4</v>
      </c>
      <c r="N280" s="345">
        <v>0</v>
      </c>
      <c r="O280" s="346">
        <v>0</v>
      </c>
      <c r="P280" s="347">
        <v>0</v>
      </c>
      <c r="Q280" s="348">
        <v>0.15915119363395228</v>
      </c>
      <c r="R280" s="346">
        <v>0.11862540714318522</v>
      </c>
      <c r="S280" s="347">
        <v>0.18616121180371595</v>
      </c>
      <c r="T280" s="349">
        <v>0.10802615563967491</v>
      </c>
      <c r="U280" s="349">
        <v>0.20074633834551678</v>
      </c>
      <c r="V280" s="361">
        <v>0</v>
      </c>
    </row>
    <row r="281" spans="1:22" ht="16" hidden="1" customHeight="1" outlineLevel="1">
      <c r="A281" s="65">
        <v>272</v>
      </c>
      <c r="B281" s="117">
        <v>1</v>
      </c>
      <c r="C281" s="325">
        <v>1.3407420263022822E-4</v>
      </c>
      <c r="D281" s="326">
        <v>1.0776656715578716E-4</v>
      </c>
      <c r="E281" s="327">
        <v>1.1947791033108885E-4</v>
      </c>
      <c r="F281" s="332">
        <v>0</v>
      </c>
      <c r="G281" s="326">
        <v>0</v>
      </c>
      <c r="H281" s="327">
        <v>0</v>
      </c>
      <c r="I281" s="332">
        <v>3.3656975240948253E-4</v>
      </c>
      <c r="J281" s="326">
        <v>3.3295502517510003E-4</v>
      </c>
      <c r="K281" s="327">
        <v>3.030834281707128E-4</v>
      </c>
      <c r="L281" s="336">
        <v>1.5860335064263727E-4</v>
      </c>
      <c r="M281" s="337">
        <v>1.1415525114155251E-4</v>
      </c>
      <c r="N281" s="345">
        <v>0</v>
      </c>
      <c r="O281" s="346">
        <v>1.1364690754655954E-2</v>
      </c>
      <c r="P281" s="347">
        <v>1.7671899965835281E-3</v>
      </c>
      <c r="Q281" s="348">
        <v>0.15030946065428824</v>
      </c>
      <c r="R281" s="346">
        <v>0.12785902709092209</v>
      </c>
      <c r="S281" s="347">
        <v>0.18118141978867769</v>
      </c>
      <c r="T281" s="349">
        <v>0.19826983671542447</v>
      </c>
      <c r="U281" s="349">
        <v>0.37339015453400087</v>
      </c>
      <c r="V281" s="361">
        <v>0</v>
      </c>
    </row>
    <row r="282" spans="1:22" ht="16" hidden="1" customHeight="1" outlineLevel="1">
      <c r="A282" s="65">
        <v>273</v>
      </c>
      <c r="B282" s="117">
        <v>1</v>
      </c>
      <c r="C282" s="325">
        <v>1.5204368342655036E-4</v>
      </c>
      <c r="D282" s="326">
        <v>1.167292926580094E-4</v>
      </c>
      <c r="E282" s="327">
        <v>1.362515192407629E-4</v>
      </c>
      <c r="F282" s="332">
        <v>0</v>
      </c>
      <c r="G282" s="326">
        <v>0</v>
      </c>
      <c r="H282" s="327">
        <v>0</v>
      </c>
      <c r="I282" s="332">
        <v>3.5663020122859079E-4</v>
      </c>
      <c r="J282" s="326">
        <v>3.5597413802671192E-4</v>
      </c>
      <c r="K282" s="327">
        <v>2.8228358506095805E-4</v>
      </c>
      <c r="L282" s="336">
        <v>1.4685495429873823E-4</v>
      </c>
      <c r="M282" s="337">
        <v>1.1415525114155251E-4</v>
      </c>
      <c r="N282" s="345">
        <v>3.5725199410841429E-2</v>
      </c>
      <c r="O282" s="346">
        <v>0.14697655447232152</v>
      </c>
      <c r="P282" s="347">
        <v>8.6140127681488321E-2</v>
      </c>
      <c r="Q282" s="348">
        <v>0.13262599469496023</v>
      </c>
      <c r="R282" s="346">
        <v>0.12331625374704133</v>
      </c>
      <c r="S282" s="347">
        <v>0.18422116832671193</v>
      </c>
      <c r="T282" s="349">
        <v>0.16089811209712143</v>
      </c>
      <c r="U282" s="349">
        <v>0.4698820313109453</v>
      </c>
      <c r="V282" s="361">
        <v>0</v>
      </c>
    </row>
    <row r="283" spans="1:22" ht="16" hidden="1" customHeight="1" outlineLevel="1">
      <c r="A283" s="65">
        <v>274</v>
      </c>
      <c r="B283" s="117">
        <v>1</v>
      </c>
      <c r="C283" s="325">
        <v>1.5681887762772952E-4</v>
      </c>
      <c r="D283" s="326">
        <v>1.2197861128187058E-4</v>
      </c>
      <c r="E283" s="327">
        <v>1.4420374063413505E-4</v>
      </c>
      <c r="F283" s="332">
        <v>0</v>
      </c>
      <c r="G283" s="326">
        <v>0</v>
      </c>
      <c r="H283" s="327">
        <v>0</v>
      </c>
      <c r="I283" s="332">
        <v>3.2096718110573172E-4</v>
      </c>
      <c r="J283" s="326">
        <v>3.1363541260321157E-4</v>
      </c>
      <c r="K283" s="327">
        <v>2.2879827420730281E-4</v>
      </c>
      <c r="L283" s="336">
        <v>1.644775488145868E-4</v>
      </c>
      <c r="M283" s="337">
        <v>1.1415525114155251E-4</v>
      </c>
      <c r="N283" s="345">
        <v>0.14976003593024725</v>
      </c>
      <c r="O283" s="346">
        <v>0.33433916000141767</v>
      </c>
      <c r="P283" s="347">
        <v>0.28637629570655515</v>
      </c>
      <c r="Q283" s="348">
        <v>0.1237842617152962</v>
      </c>
      <c r="R283" s="346">
        <v>0.11345694171352332</v>
      </c>
      <c r="S283" s="347">
        <v>0.15875679610080437</v>
      </c>
      <c r="T283" s="349">
        <v>0.1380756848493028</v>
      </c>
      <c r="U283" s="349">
        <v>0.4762689681648164</v>
      </c>
      <c r="V283" s="361">
        <v>4.7192276046635791E-2</v>
      </c>
    </row>
    <row r="284" spans="1:22" ht="16" hidden="1" customHeight="1" outlineLevel="1">
      <c r="A284" s="65">
        <v>275</v>
      </c>
      <c r="B284" s="117">
        <v>1</v>
      </c>
      <c r="C284" s="325">
        <v>1.5778141677299338E-4</v>
      </c>
      <c r="D284" s="326">
        <v>1.1752641141200314E-4</v>
      </c>
      <c r="E284" s="327">
        <v>1.4499507098486212E-4</v>
      </c>
      <c r="F284" s="332">
        <v>0</v>
      </c>
      <c r="G284" s="326">
        <v>0</v>
      </c>
      <c r="H284" s="327">
        <v>0</v>
      </c>
      <c r="I284" s="332">
        <v>2.8307522222519396E-4</v>
      </c>
      <c r="J284" s="326">
        <v>2.8157307684560927E-4</v>
      </c>
      <c r="K284" s="327">
        <v>1.9908421262193881E-4</v>
      </c>
      <c r="L284" s="336">
        <v>1.8797434150238492E-4</v>
      </c>
      <c r="M284" s="337">
        <v>1.1415525114155251E-4</v>
      </c>
      <c r="N284" s="345">
        <v>0.31495335800597807</v>
      </c>
      <c r="O284" s="346">
        <v>0.44520505565385393</v>
      </c>
      <c r="P284" s="347">
        <v>0.47021956264677783</v>
      </c>
      <c r="Q284" s="348">
        <v>9.7259062776304167E-2</v>
      </c>
      <c r="R284" s="346">
        <v>0.10893378781684289</v>
      </c>
      <c r="S284" s="347">
        <v>0.15947264056586727</v>
      </c>
      <c r="T284" s="349">
        <v>9.7375689590692885E-2</v>
      </c>
      <c r="U284" s="349">
        <v>0.36415366123763349</v>
      </c>
      <c r="V284" s="361">
        <v>0.11883194368037746</v>
      </c>
    </row>
    <row r="285" spans="1:22" ht="16" hidden="1" customHeight="1" outlineLevel="1">
      <c r="A285" s="65">
        <v>276</v>
      </c>
      <c r="B285" s="117">
        <v>1</v>
      </c>
      <c r="C285" s="325">
        <v>1.5788142084003379E-4</v>
      </c>
      <c r="D285" s="326">
        <v>1.1731255028288286E-4</v>
      </c>
      <c r="E285" s="327">
        <v>1.4481345418305589E-4</v>
      </c>
      <c r="F285" s="332">
        <v>0</v>
      </c>
      <c r="G285" s="326">
        <v>0</v>
      </c>
      <c r="H285" s="327">
        <v>0</v>
      </c>
      <c r="I285" s="332">
        <v>2.2512281452554794E-4</v>
      </c>
      <c r="J285" s="326">
        <v>2.8280624360551708E-4</v>
      </c>
      <c r="K285" s="327">
        <v>2.2582686804876643E-4</v>
      </c>
      <c r="L285" s="336">
        <v>2.0677177565262342E-4</v>
      </c>
      <c r="M285" s="337">
        <v>1.1415525114155251E-4</v>
      </c>
      <c r="N285" s="345">
        <v>0.40283734855664793</v>
      </c>
      <c r="O285" s="346">
        <v>0.50400216371501261</v>
      </c>
      <c r="P285" s="347">
        <v>0.54621022634867311</v>
      </c>
      <c r="Q285" s="348">
        <v>9.7259062776304167E-2</v>
      </c>
      <c r="R285" s="346">
        <v>0.1096466327549042</v>
      </c>
      <c r="S285" s="347">
        <v>0.17506042472897218</v>
      </c>
      <c r="T285" s="349">
        <v>8.720069077604041E-2</v>
      </c>
      <c r="U285" s="349">
        <v>0.30460775764615866</v>
      </c>
      <c r="V285" s="361">
        <v>0.14691185944372021</v>
      </c>
    </row>
    <row r="286" spans="1:22" ht="16" hidden="1" customHeight="1" outlineLevel="1">
      <c r="A286" s="65">
        <v>277</v>
      </c>
      <c r="B286" s="117">
        <v>1</v>
      </c>
      <c r="C286" s="325">
        <v>1.4494964492087187E-4</v>
      </c>
      <c r="D286" s="326">
        <v>1.1643766384557267E-4</v>
      </c>
      <c r="E286" s="327">
        <v>1.3894982601045524E-4</v>
      </c>
      <c r="F286" s="332">
        <v>0</v>
      </c>
      <c r="G286" s="326">
        <v>0</v>
      </c>
      <c r="H286" s="327">
        <v>0</v>
      </c>
      <c r="I286" s="332">
        <v>2.0283342694876101E-4</v>
      </c>
      <c r="J286" s="326">
        <v>2.7252985393961897E-4</v>
      </c>
      <c r="K286" s="327">
        <v>1.7531296335364765E-4</v>
      </c>
      <c r="L286" s="336">
        <v>1.8797434150238492E-4</v>
      </c>
      <c r="M286" s="337">
        <v>1.1415525114155251E-4</v>
      </c>
      <c r="N286" s="345">
        <v>0.43027430170417419</v>
      </c>
      <c r="O286" s="346">
        <v>0.52270091288622911</v>
      </c>
      <c r="P286" s="347">
        <v>0.540443475320453</v>
      </c>
      <c r="Q286" s="348">
        <v>6.1892130857648102E-2</v>
      </c>
      <c r="R286" s="346">
        <v>0.10072126654281399</v>
      </c>
      <c r="S286" s="347">
        <v>0.19341303116485384</v>
      </c>
      <c r="T286" s="349">
        <v>4.9924059604603277E-2</v>
      </c>
      <c r="U286" s="349">
        <v>0.26156962930776589</v>
      </c>
      <c r="V286" s="361">
        <v>0.14698820505482216</v>
      </c>
    </row>
    <row r="287" spans="1:22" ht="16" hidden="1" customHeight="1" outlineLevel="1">
      <c r="A287" s="65">
        <v>278</v>
      </c>
      <c r="B287" s="117">
        <v>1</v>
      </c>
      <c r="C287" s="325">
        <v>1.4628094906334721E-4</v>
      </c>
      <c r="D287" s="326">
        <v>1.1505728746670546E-4</v>
      </c>
      <c r="E287" s="327">
        <v>1.3254134743243592E-4</v>
      </c>
      <c r="F287" s="332">
        <v>0</v>
      </c>
      <c r="G287" s="326">
        <v>0</v>
      </c>
      <c r="H287" s="327">
        <v>0</v>
      </c>
      <c r="I287" s="332">
        <v>1.7608616185661673E-4</v>
      </c>
      <c r="J287" s="326">
        <v>2.61020297513813E-4</v>
      </c>
      <c r="K287" s="327">
        <v>1.4857030792682002E-4</v>
      </c>
      <c r="L287" s="336">
        <v>1.9032402077116473E-4</v>
      </c>
      <c r="M287" s="337">
        <v>1.1415525114155251E-4</v>
      </c>
      <c r="N287" s="345">
        <v>0.36911276031281359</v>
      </c>
      <c r="O287" s="346">
        <v>0.47212766487832025</v>
      </c>
      <c r="P287" s="347">
        <v>0.50909273697673663</v>
      </c>
      <c r="Q287" s="348">
        <v>7.0733863837312116E-2</v>
      </c>
      <c r="R287" s="346">
        <v>8.5282585154647039E-2</v>
      </c>
      <c r="S287" s="347">
        <v>0.17225410447255854</v>
      </c>
      <c r="T287" s="349">
        <v>5.7626628800742069E-2</v>
      </c>
      <c r="U287" s="349">
        <v>0.23818361436589952</v>
      </c>
      <c r="V287" s="361">
        <v>0.11118211344795002</v>
      </c>
    </row>
    <row r="288" spans="1:22" ht="16" hidden="1" customHeight="1" outlineLevel="1">
      <c r="A288" s="65">
        <v>279</v>
      </c>
      <c r="B288" s="117">
        <v>1</v>
      </c>
      <c r="C288" s="325">
        <v>1.4830603142091536E-4</v>
      </c>
      <c r="D288" s="326">
        <v>1.2030660609056665E-4</v>
      </c>
      <c r="E288" s="327">
        <v>1.3405914499038787E-4</v>
      </c>
      <c r="F288" s="332">
        <v>0</v>
      </c>
      <c r="G288" s="326">
        <v>0</v>
      </c>
      <c r="H288" s="327">
        <v>0</v>
      </c>
      <c r="I288" s="332">
        <v>1.4265208049143633E-4</v>
      </c>
      <c r="J288" s="326">
        <v>2.4170068494192451E-4</v>
      </c>
      <c r="K288" s="327">
        <v>1.4559890176828365E-4</v>
      </c>
      <c r="L288" s="336">
        <v>2.1382081345896285E-4</v>
      </c>
      <c r="M288" s="337">
        <v>1.1415525114155251E-4</v>
      </c>
      <c r="N288" s="345">
        <v>0.25536372538869451</v>
      </c>
      <c r="O288" s="346">
        <v>0.34984208353235646</v>
      </c>
      <c r="P288" s="347">
        <v>0.37034207549539877</v>
      </c>
      <c r="Q288" s="348">
        <v>8.8417329796640146E-2</v>
      </c>
      <c r="R288" s="346">
        <v>7.7822748262704591E-2</v>
      </c>
      <c r="S288" s="347">
        <v>0.12472303079130909</v>
      </c>
      <c r="T288" s="349">
        <v>9.7660969931290614E-2</v>
      </c>
      <c r="U288" s="349">
        <v>0.25429834735105111</v>
      </c>
      <c r="V288" s="361">
        <v>3.7009298437841204E-2</v>
      </c>
    </row>
    <row r="289" spans="1:22" ht="16" hidden="1" customHeight="1" outlineLevel="1">
      <c r="A289" s="65">
        <v>280</v>
      </c>
      <c r="B289" s="117">
        <v>1</v>
      </c>
      <c r="C289" s="325">
        <v>1.4611844245440657E-4</v>
      </c>
      <c r="D289" s="326">
        <v>1.1795413367024367E-4</v>
      </c>
      <c r="E289" s="327">
        <v>1.3634232764166601E-4</v>
      </c>
      <c r="F289" s="332">
        <v>0</v>
      </c>
      <c r="G289" s="326">
        <v>0</v>
      </c>
      <c r="H289" s="327">
        <v>0</v>
      </c>
      <c r="I289" s="332">
        <v>1.2482057043000677E-4</v>
      </c>
      <c r="J289" s="326">
        <v>2.3389062879584186E-4</v>
      </c>
      <c r="K289" s="327">
        <v>2.1096983725608443E-4</v>
      </c>
      <c r="L289" s="336">
        <v>2.2321953053408208E-4</v>
      </c>
      <c r="M289" s="337">
        <v>1.1415525114155251E-4</v>
      </c>
      <c r="N289" s="345">
        <v>8.1024752263788358E-2</v>
      </c>
      <c r="O289" s="346">
        <v>0.19407788857593875</v>
      </c>
      <c r="P289" s="347">
        <v>0.16942514449566887</v>
      </c>
      <c r="Q289" s="348">
        <v>0.10610079575596817</v>
      </c>
      <c r="R289" s="346">
        <v>7.3573930682431843E-2</v>
      </c>
      <c r="S289" s="347">
        <v>0.15599197382802762</v>
      </c>
      <c r="T289" s="349">
        <v>0.12114905130717063</v>
      </c>
      <c r="U289" s="349">
        <v>0.326912906351216</v>
      </c>
      <c r="V289" s="361">
        <v>0</v>
      </c>
    </row>
    <row r="290" spans="1:22" ht="16" hidden="1" customHeight="1" outlineLevel="1">
      <c r="A290" s="65">
        <v>281</v>
      </c>
      <c r="B290" s="117">
        <v>1</v>
      </c>
      <c r="C290" s="325">
        <v>1.4974984013881113E-4</v>
      </c>
      <c r="D290" s="326">
        <v>1.1987888383232611E-4</v>
      </c>
      <c r="E290" s="327">
        <v>1.405584319693103E-4</v>
      </c>
      <c r="F290" s="332">
        <v>0</v>
      </c>
      <c r="G290" s="326">
        <v>0</v>
      </c>
      <c r="H290" s="327">
        <v>0</v>
      </c>
      <c r="I290" s="332">
        <v>1.203626929146494E-4</v>
      </c>
      <c r="J290" s="326">
        <v>2.4211174052856042E-4</v>
      </c>
      <c r="K290" s="327">
        <v>2.4365530499998481E-4</v>
      </c>
      <c r="L290" s="336">
        <v>2.2321953053408208E-4</v>
      </c>
      <c r="M290" s="337">
        <v>1.1415525114155251E-4</v>
      </c>
      <c r="N290" s="345">
        <v>1.6290690931343693E-2</v>
      </c>
      <c r="O290" s="346">
        <v>3.9267318584092194E-2</v>
      </c>
      <c r="P290" s="347">
        <v>2.6915007844814192E-2</v>
      </c>
      <c r="Q290" s="348">
        <v>9.7259062776304167E-2</v>
      </c>
      <c r="R290" s="346">
        <v>7.088994350646044E-2</v>
      </c>
      <c r="S290" s="347">
        <v>0.17212961052164766</v>
      </c>
      <c r="T290" s="349">
        <v>0.16375091550309875</v>
      </c>
      <c r="U290" s="349">
        <v>0.47017681301189324</v>
      </c>
      <c r="V290" s="361">
        <v>0</v>
      </c>
    </row>
    <row r="291" spans="1:22" ht="16" hidden="1" customHeight="1" outlineLevel="1">
      <c r="A291" s="65">
        <v>282</v>
      </c>
      <c r="B291" s="117">
        <v>1</v>
      </c>
      <c r="C291" s="325">
        <v>1.5648761415565818E-4</v>
      </c>
      <c r="D291" s="326">
        <v>1.3803763788671999E-4</v>
      </c>
      <c r="E291" s="327">
        <v>1.5600883275153905E-4</v>
      </c>
      <c r="F291" s="332">
        <v>0</v>
      </c>
      <c r="G291" s="326">
        <v>0</v>
      </c>
      <c r="H291" s="327">
        <v>0</v>
      </c>
      <c r="I291" s="332">
        <v>1.4042314173375763E-4</v>
      </c>
      <c r="J291" s="326">
        <v>2.8938313299169187E-4</v>
      </c>
      <c r="K291" s="327">
        <v>2.4068389884144843E-4</v>
      </c>
      <c r="L291" s="336">
        <v>1.644775488145868E-4</v>
      </c>
      <c r="M291" s="337">
        <v>1.1415525114155251E-4</v>
      </c>
      <c r="N291" s="345">
        <v>0</v>
      </c>
      <c r="O291" s="346">
        <v>0</v>
      </c>
      <c r="P291" s="347">
        <v>0</v>
      </c>
      <c r="Q291" s="348">
        <v>0.13262599469496023</v>
      </c>
      <c r="R291" s="346">
        <v>7.7855760806107621E-2</v>
      </c>
      <c r="S291" s="347">
        <v>0.18297103095133496</v>
      </c>
      <c r="T291" s="349">
        <v>0.20340488284618363</v>
      </c>
      <c r="U291" s="349">
        <v>0.564703478449185</v>
      </c>
      <c r="V291" s="361">
        <v>0</v>
      </c>
    </row>
    <row r="292" spans="1:22" ht="16" hidden="1" customHeight="1" outlineLevel="1">
      <c r="A292" s="65">
        <v>283</v>
      </c>
      <c r="B292" s="117">
        <v>1</v>
      </c>
      <c r="C292" s="325">
        <v>1.5354374443215637E-4</v>
      </c>
      <c r="D292" s="326">
        <v>1.4299532769814443E-4</v>
      </c>
      <c r="E292" s="327">
        <v>1.5652773789955681E-4</v>
      </c>
      <c r="F292" s="332">
        <v>0</v>
      </c>
      <c r="G292" s="326">
        <v>0</v>
      </c>
      <c r="H292" s="327">
        <v>0</v>
      </c>
      <c r="I292" s="332">
        <v>1.8723085564501018E-4</v>
      </c>
      <c r="J292" s="326">
        <v>3.2555602461565339E-4</v>
      </c>
      <c r="K292" s="327">
        <v>2.6742655426827605E-4</v>
      </c>
      <c r="L292" s="336">
        <v>1.1748396343899057E-4</v>
      </c>
      <c r="M292" s="337">
        <v>1.1415525114155251E-4</v>
      </c>
      <c r="N292" s="345">
        <v>0</v>
      </c>
      <c r="O292" s="346">
        <v>0</v>
      </c>
      <c r="P292" s="347">
        <v>0</v>
      </c>
      <c r="Q292" s="348">
        <v>0.13262599469496023</v>
      </c>
      <c r="R292" s="346">
        <v>8.5890416403875652E-2</v>
      </c>
      <c r="S292" s="347">
        <v>0.18881709974578287</v>
      </c>
      <c r="T292" s="349">
        <v>0.21044179791426107</v>
      </c>
      <c r="U292" s="349">
        <v>0.55094699907161659</v>
      </c>
      <c r="V292" s="361">
        <v>0</v>
      </c>
    </row>
    <row r="293" spans="1:22" ht="16" hidden="1" customHeight="1" outlineLevel="1">
      <c r="A293" s="65">
        <v>284</v>
      </c>
      <c r="B293" s="117">
        <v>1</v>
      </c>
      <c r="C293" s="325">
        <v>1.4656221050189834E-4</v>
      </c>
      <c r="D293" s="326">
        <v>1.454838935642712E-4</v>
      </c>
      <c r="E293" s="327">
        <v>1.5327160809574538E-4</v>
      </c>
      <c r="F293" s="332">
        <v>0</v>
      </c>
      <c r="G293" s="326">
        <v>0</v>
      </c>
      <c r="H293" s="327">
        <v>0</v>
      </c>
      <c r="I293" s="332">
        <v>2.0506236570643968E-4</v>
      </c>
      <c r="J293" s="326">
        <v>3.5474097126680416E-4</v>
      </c>
      <c r="K293" s="327">
        <v>2.8228358506095805E-4</v>
      </c>
      <c r="L293" s="336">
        <v>8.811297257924293E-5</v>
      </c>
      <c r="M293" s="337">
        <v>1.1415525114155251E-4</v>
      </c>
      <c r="N293" s="345">
        <v>0</v>
      </c>
      <c r="O293" s="346">
        <v>0</v>
      </c>
      <c r="P293" s="347">
        <v>0</v>
      </c>
      <c r="Q293" s="348">
        <v>0.1149425287356322</v>
      </c>
      <c r="R293" s="346">
        <v>0.10341688516761656</v>
      </c>
      <c r="S293" s="347">
        <v>0.18700155021968973</v>
      </c>
      <c r="T293" s="349">
        <v>0.23126726277789561</v>
      </c>
      <c r="U293" s="349">
        <v>0.49945846197271748</v>
      </c>
      <c r="V293" s="361">
        <v>0</v>
      </c>
    </row>
    <row r="294" spans="1:22" ht="16" hidden="1" customHeight="1" outlineLevel="1">
      <c r="A294" s="65">
        <v>285</v>
      </c>
      <c r="B294" s="117">
        <v>1</v>
      </c>
      <c r="C294" s="325">
        <v>1.3804311404089415E-4</v>
      </c>
      <c r="D294" s="326">
        <v>1.4173160284425192E-4</v>
      </c>
      <c r="E294" s="327">
        <v>1.4351619131301152E-4</v>
      </c>
      <c r="F294" s="332">
        <v>0</v>
      </c>
      <c r="G294" s="326">
        <v>0</v>
      </c>
      <c r="H294" s="327">
        <v>0</v>
      </c>
      <c r="I294" s="332">
        <v>2.2958069204090536E-4</v>
      </c>
      <c r="J294" s="326">
        <v>3.6871686121242564E-4</v>
      </c>
      <c r="K294" s="327">
        <v>2.7039796042681243E-4</v>
      </c>
      <c r="L294" s="336">
        <v>5.8741981719495287E-5</v>
      </c>
      <c r="M294" s="337">
        <v>1.1415525114155251E-4</v>
      </c>
      <c r="N294" s="345">
        <v>0</v>
      </c>
      <c r="O294" s="346">
        <v>0</v>
      </c>
      <c r="P294" s="347">
        <v>0</v>
      </c>
      <c r="Q294" s="348">
        <v>8.8417329796640146E-2</v>
      </c>
      <c r="R294" s="346">
        <v>9.7676778696662539E-2</v>
      </c>
      <c r="S294" s="347">
        <v>0.18237968043718286</v>
      </c>
      <c r="T294" s="349">
        <v>0.20045698599334041</v>
      </c>
      <c r="U294" s="349">
        <v>0.42762998750841363</v>
      </c>
      <c r="V294" s="361">
        <v>0</v>
      </c>
    </row>
    <row r="295" spans="1:22" ht="16" hidden="1" customHeight="1" outlineLevel="1">
      <c r="A295" s="65">
        <v>286</v>
      </c>
      <c r="B295" s="117">
        <v>1</v>
      </c>
      <c r="C295" s="325">
        <v>1.2803645708266397E-4</v>
      </c>
      <c r="D295" s="326">
        <v>1.3171901361725744E-4</v>
      </c>
      <c r="E295" s="327">
        <v>1.319446065122155E-4</v>
      </c>
      <c r="F295" s="332">
        <v>0</v>
      </c>
      <c r="G295" s="326">
        <v>0</v>
      </c>
      <c r="H295" s="327">
        <v>0</v>
      </c>
      <c r="I295" s="332">
        <v>2.6970158967912179E-4</v>
      </c>
      <c r="J295" s="326">
        <v>3.8680330702440635E-4</v>
      </c>
      <c r="K295" s="327">
        <v>2.9119780353656729E-4</v>
      </c>
      <c r="L295" s="336">
        <v>3.7594868300476983E-5</v>
      </c>
      <c r="M295" s="337">
        <v>1.1415525114155251E-4</v>
      </c>
      <c r="N295" s="345">
        <v>1.429007976433657E-4</v>
      </c>
      <c r="O295" s="346">
        <v>0</v>
      </c>
      <c r="P295" s="347">
        <v>0</v>
      </c>
      <c r="Q295" s="348">
        <v>6.1892130857648102E-2</v>
      </c>
      <c r="R295" s="346">
        <v>9.9629759967118259E-2</v>
      </c>
      <c r="S295" s="347">
        <v>0.18526899666087038</v>
      </c>
      <c r="T295" s="349">
        <v>0.18828502479450382</v>
      </c>
      <c r="U295" s="349">
        <v>0.36788756278297352</v>
      </c>
      <c r="V295" s="361">
        <v>0</v>
      </c>
    </row>
    <row r="296" spans="1:22" ht="16" hidden="1" customHeight="1" outlineLevel="1">
      <c r="A296" s="65">
        <v>287</v>
      </c>
      <c r="B296" s="117">
        <v>1</v>
      </c>
      <c r="C296" s="325">
        <v>1.1300459575565364E-4</v>
      </c>
      <c r="D296" s="326">
        <v>1.2357284878985805E-4</v>
      </c>
      <c r="E296" s="327">
        <v>1.1811578431754224E-4</v>
      </c>
      <c r="F296" s="332">
        <v>0</v>
      </c>
      <c r="G296" s="326">
        <v>0</v>
      </c>
      <c r="H296" s="327">
        <v>0</v>
      </c>
      <c r="I296" s="332">
        <v>3.0536460980198086E-4</v>
      </c>
      <c r="J296" s="326">
        <v>3.4816408188062932E-4</v>
      </c>
      <c r="K296" s="327">
        <v>2.9416920969510367E-4</v>
      </c>
      <c r="L296" s="336">
        <v>2.3496792687798115E-5</v>
      </c>
      <c r="M296" s="337">
        <v>1.1415525114155251E-4</v>
      </c>
      <c r="N296" s="345">
        <v>1.429007976433657E-4</v>
      </c>
      <c r="O296" s="346">
        <v>0</v>
      </c>
      <c r="P296" s="347">
        <v>0</v>
      </c>
      <c r="Q296" s="348">
        <v>7.9575596816976138E-2</v>
      </c>
      <c r="R296" s="346">
        <v>0.10288397057690286</v>
      </c>
      <c r="S296" s="347">
        <v>0.19796746460028783</v>
      </c>
      <c r="T296" s="349">
        <v>0.10717031461788172</v>
      </c>
      <c r="U296" s="349">
        <v>0.29890864476116602</v>
      </c>
      <c r="V296" s="361">
        <v>0</v>
      </c>
    </row>
    <row r="297" spans="1:22" ht="16" hidden="1" customHeight="1" outlineLevel="1">
      <c r="A297" s="65">
        <v>288</v>
      </c>
      <c r="B297" s="117">
        <v>1</v>
      </c>
      <c r="C297" s="325">
        <v>1.0276042913820251E-4</v>
      </c>
      <c r="D297" s="326">
        <v>1.0854424398895177E-4</v>
      </c>
      <c r="E297" s="327">
        <v>1.0372913908874989E-4</v>
      </c>
      <c r="F297" s="332">
        <v>0</v>
      </c>
      <c r="G297" s="326">
        <v>0</v>
      </c>
      <c r="H297" s="327">
        <v>0</v>
      </c>
      <c r="I297" s="332">
        <v>3.1205142607501694E-4</v>
      </c>
      <c r="J297" s="326">
        <v>3.4734197070735741E-4</v>
      </c>
      <c r="K297" s="327">
        <v>2.7634077274388524E-4</v>
      </c>
      <c r="L297" s="336">
        <v>9.3987170751192458E-6</v>
      </c>
      <c r="M297" s="337">
        <v>1.1415525114155251E-4</v>
      </c>
      <c r="N297" s="345">
        <v>1.429007976433657E-4</v>
      </c>
      <c r="O297" s="346">
        <v>0</v>
      </c>
      <c r="P297" s="347">
        <v>0</v>
      </c>
      <c r="Q297" s="348">
        <v>0.1237842617152962</v>
      </c>
      <c r="R297" s="346">
        <v>0.1197821275334592</v>
      </c>
      <c r="S297" s="347">
        <v>0.20615299708790816</v>
      </c>
      <c r="T297" s="349">
        <v>9.0909335203810934E-2</v>
      </c>
      <c r="U297" s="349">
        <v>0.24191751591123953</v>
      </c>
      <c r="V297" s="361">
        <v>0</v>
      </c>
    </row>
    <row r="298" spans="1:22" ht="16" hidden="1" customHeight="1" outlineLevel="1">
      <c r="A298" s="65">
        <v>289</v>
      </c>
      <c r="B298" s="117">
        <v>1</v>
      </c>
      <c r="C298" s="325">
        <v>9.3791314375516515E-5</v>
      </c>
      <c r="D298" s="326">
        <v>9.4060012971260734E-5</v>
      </c>
      <c r="E298" s="327">
        <v>9.1962964857447219E-5</v>
      </c>
      <c r="F298" s="332">
        <v>0</v>
      </c>
      <c r="G298" s="326">
        <v>0</v>
      </c>
      <c r="H298" s="327">
        <v>0</v>
      </c>
      <c r="I298" s="332">
        <v>3.1873824234805303E-4</v>
      </c>
      <c r="J298" s="326">
        <v>4.1352192015574151E-4</v>
      </c>
      <c r="K298" s="327">
        <v>2.3771249268291205E-4</v>
      </c>
      <c r="L298" s="336">
        <v>5.8741981719495289E-6</v>
      </c>
      <c r="M298" s="337">
        <v>1.1415525114155251E-4</v>
      </c>
      <c r="N298" s="345">
        <v>1.429007976433657E-4</v>
      </c>
      <c r="O298" s="346">
        <v>0</v>
      </c>
      <c r="P298" s="347">
        <v>0</v>
      </c>
      <c r="Q298" s="348">
        <v>0.1149425287356322</v>
      </c>
      <c r="R298" s="346">
        <v>0.13122507525343774</v>
      </c>
      <c r="S298" s="347">
        <v>0.20358010511311511</v>
      </c>
      <c r="T298" s="349">
        <v>2.6340884781857352E-2</v>
      </c>
      <c r="U298" s="349">
        <v>0.17932553474330304</v>
      </c>
      <c r="V298" s="361">
        <v>0</v>
      </c>
    </row>
    <row r="299" spans="1:22" ht="16" hidden="1" customHeight="1" outlineLevel="1">
      <c r="A299" s="65">
        <v>290</v>
      </c>
      <c r="B299" s="117">
        <v>1</v>
      </c>
      <c r="C299" s="325">
        <v>8.8497349076565264E-5</v>
      </c>
      <c r="D299" s="326">
        <v>8.5544451648108161E-5</v>
      </c>
      <c r="E299" s="327">
        <v>8.4555593869493721E-5</v>
      </c>
      <c r="F299" s="332">
        <v>0</v>
      </c>
      <c r="G299" s="326">
        <v>0</v>
      </c>
      <c r="H299" s="327">
        <v>0</v>
      </c>
      <c r="I299" s="332">
        <v>3.4102762992483998E-4</v>
      </c>
      <c r="J299" s="326">
        <v>5.2245165061426196E-4</v>
      </c>
      <c r="K299" s="327">
        <v>2.3176968036583927E-4</v>
      </c>
      <c r="L299" s="336">
        <v>2.3496792687798115E-6</v>
      </c>
      <c r="M299" s="337">
        <v>1.1415525114155251E-4</v>
      </c>
      <c r="N299" s="345">
        <v>2.8580159528673139E-4</v>
      </c>
      <c r="O299" s="346">
        <v>0</v>
      </c>
      <c r="P299" s="347">
        <v>0</v>
      </c>
      <c r="Q299" s="348">
        <v>0.1237842617152962</v>
      </c>
      <c r="R299" s="346">
        <v>0.14339576498673406</v>
      </c>
      <c r="S299" s="347">
        <v>0.23857870278949495</v>
      </c>
      <c r="T299" s="349">
        <v>1.1125933283311589E-2</v>
      </c>
      <c r="U299" s="349">
        <v>0.15426909016273194</v>
      </c>
      <c r="V299" s="361">
        <v>0</v>
      </c>
    </row>
    <row r="300" spans="1:22" ht="16" hidden="1" customHeight="1" outlineLevel="1">
      <c r="A300" s="65">
        <v>291</v>
      </c>
      <c r="B300" s="117">
        <v>1</v>
      </c>
      <c r="C300" s="325">
        <v>8.5797239266474423E-5</v>
      </c>
      <c r="D300" s="326">
        <v>8.1344996749019204E-5</v>
      </c>
      <c r="E300" s="327">
        <v>8.0572996858457421E-5</v>
      </c>
      <c r="F300" s="332">
        <v>0</v>
      </c>
      <c r="G300" s="326">
        <v>0</v>
      </c>
      <c r="H300" s="327">
        <v>0</v>
      </c>
      <c r="I300" s="332">
        <v>3.4771444619787601E-4</v>
      </c>
      <c r="J300" s="326">
        <v>5.2697326206725713E-4</v>
      </c>
      <c r="K300" s="327">
        <v>2.4068389884144843E-4</v>
      </c>
      <c r="L300" s="336">
        <v>1.1748396343899057E-6</v>
      </c>
      <c r="M300" s="337">
        <v>1.1415525114155251E-4</v>
      </c>
      <c r="N300" s="345">
        <v>1.429007976433657E-4</v>
      </c>
      <c r="O300" s="346">
        <v>0</v>
      </c>
      <c r="P300" s="347">
        <v>0</v>
      </c>
      <c r="Q300" s="348">
        <v>9.7259062776304167E-2</v>
      </c>
      <c r="R300" s="346">
        <v>0.15054056674171551</v>
      </c>
      <c r="S300" s="347">
        <v>0.27887351672980765</v>
      </c>
      <c r="T300" s="349">
        <v>1.1030839836445677E-2</v>
      </c>
      <c r="U300" s="349">
        <v>0.15299170279195773</v>
      </c>
      <c r="V300" s="361">
        <v>0</v>
      </c>
    </row>
    <row r="301" spans="1:22" ht="16" hidden="1" customHeight="1" outlineLevel="1">
      <c r="A301" s="65">
        <v>292</v>
      </c>
      <c r="B301" s="117">
        <v>1</v>
      </c>
      <c r="C301" s="325">
        <v>8.5240966643562182E-5</v>
      </c>
      <c r="D301" s="326">
        <v>7.9789643082689969E-5</v>
      </c>
      <c r="E301" s="327">
        <v>7.9444378161518803E-5</v>
      </c>
      <c r="F301" s="332">
        <v>0</v>
      </c>
      <c r="G301" s="326">
        <v>0</v>
      </c>
      <c r="H301" s="327">
        <v>0</v>
      </c>
      <c r="I301" s="332">
        <v>3.6108807874394818E-4</v>
      </c>
      <c r="J301" s="326">
        <v>5.2327376178753376E-4</v>
      </c>
      <c r="K301" s="327">
        <v>2.5554092963413043E-4</v>
      </c>
      <c r="L301" s="336">
        <v>1.409807561267887E-5</v>
      </c>
      <c r="M301" s="337">
        <v>1.1415525114155251E-4</v>
      </c>
      <c r="N301" s="345">
        <v>2.8580159528673139E-4</v>
      </c>
      <c r="O301" s="346">
        <v>0</v>
      </c>
      <c r="P301" s="347">
        <v>0</v>
      </c>
      <c r="Q301" s="348">
        <v>0.14146772767462423</v>
      </c>
      <c r="R301" s="346">
        <v>0.16037472105682077</v>
      </c>
      <c r="S301" s="347">
        <v>0.27488449544508986</v>
      </c>
      <c r="T301" s="349">
        <v>1.1030839836445677E-2</v>
      </c>
      <c r="U301" s="349">
        <v>0.15014214634946138</v>
      </c>
      <c r="V301" s="361">
        <v>0</v>
      </c>
    </row>
    <row r="302" spans="1:22" ht="16" hidden="1" customHeight="1" outlineLevel="1">
      <c r="A302" s="65">
        <v>293</v>
      </c>
      <c r="B302" s="117">
        <v>1</v>
      </c>
      <c r="C302" s="325">
        <v>8.6203505788826052E-5</v>
      </c>
      <c r="D302" s="326">
        <v>7.9478572349424122E-5</v>
      </c>
      <c r="E302" s="327">
        <v>7.9301679245813924E-5</v>
      </c>
      <c r="F302" s="332">
        <v>0</v>
      </c>
      <c r="G302" s="326">
        <v>0</v>
      </c>
      <c r="H302" s="327">
        <v>0</v>
      </c>
      <c r="I302" s="332">
        <v>3.7891958880537774E-4</v>
      </c>
      <c r="J302" s="326">
        <v>4.9038931485665966E-4</v>
      </c>
      <c r="K302" s="327">
        <v>2.4365530499998481E-4</v>
      </c>
      <c r="L302" s="336">
        <v>3.7594868300476983E-5</v>
      </c>
      <c r="M302" s="337">
        <v>1.1415525114155251E-4</v>
      </c>
      <c r="N302" s="345">
        <v>1.429007976433657E-4</v>
      </c>
      <c r="O302" s="346">
        <v>0</v>
      </c>
      <c r="P302" s="347">
        <v>0</v>
      </c>
      <c r="Q302" s="348">
        <v>0.1149425287356322</v>
      </c>
      <c r="R302" s="346">
        <v>0.17442643771694724</v>
      </c>
      <c r="S302" s="347">
        <v>0.2578390839884232</v>
      </c>
      <c r="T302" s="349">
        <v>1.4264017029886653E-2</v>
      </c>
      <c r="U302" s="349">
        <v>0.14935606181360034</v>
      </c>
      <c r="V302" s="361">
        <v>0</v>
      </c>
    </row>
    <row r="303" spans="1:22" ht="16" hidden="1" customHeight="1" outlineLevel="1">
      <c r="A303" s="65">
        <v>294</v>
      </c>
      <c r="B303" s="117">
        <v>1</v>
      </c>
      <c r="C303" s="325">
        <v>9.2460010233041159E-5</v>
      </c>
      <c r="D303" s="326">
        <v>8.4027981823437141E-5</v>
      </c>
      <c r="E303" s="327">
        <v>8.5359896848921253E-5</v>
      </c>
      <c r="F303" s="332">
        <v>0</v>
      </c>
      <c r="G303" s="326">
        <v>0</v>
      </c>
      <c r="H303" s="327">
        <v>0</v>
      </c>
      <c r="I303" s="332">
        <v>3.8560640507841383E-4</v>
      </c>
      <c r="J303" s="326">
        <v>5.0765364949536857E-4</v>
      </c>
      <c r="K303" s="327">
        <v>2.5554092963413043E-4</v>
      </c>
      <c r="L303" s="336">
        <v>9.3987170751192462E-5</v>
      </c>
      <c r="M303" s="337">
        <v>1.1415525114155251E-4</v>
      </c>
      <c r="N303" s="345">
        <v>0</v>
      </c>
      <c r="O303" s="346">
        <v>0</v>
      </c>
      <c r="P303" s="347">
        <v>0</v>
      </c>
      <c r="Q303" s="348">
        <v>0.1149425287356322</v>
      </c>
      <c r="R303" s="346">
        <v>0.18067284388295252</v>
      </c>
      <c r="S303" s="347">
        <v>0.23794585429170595</v>
      </c>
      <c r="T303" s="349">
        <v>7.8547187111242492E-2</v>
      </c>
      <c r="U303" s="349">
        <v>0.17519859093003251</v>
      </c>
      <c r="V303" s="361">
        <v>0</v>
      </c>
    </row>
    <row r="304" spans="1:22" ht="16" hidden="1" customHeight="1" outlineLevel="1">
      <c r="A304" s="65">
        <v>295</v>
      </c>
      <c r="B304" s="117">
        <v>1</v>
      </c>
      <c r="C304" s="325">
        <v>1.1319835363554441E-4</v>
      </c>
      <c r="D304" s="326">
        <v>9.8687190128590225E-5</v>
      </c>
      <c r="E304" s="327">
        <v>1.023151225604015E-4</v>
      </c>
      <c r="F304" s="332">
        <v>0</v>
      </c>
      <c r="G304" s="326">
        <v>0</v>
      </c>
      <c r="H304" s="327">
        <v>0</v>
      </c>
      <c r="I304" s="332">
        <v>3.9006428259377116E-4</v>
      </c>
      <c r="J304" s="326">
        <v>5.5040343050550492E-4</v>
      </c>
      <c r="K304" s="327">
        <v>2.6148374195120324E-4</v>
      </c>
      <c r="L304" s="336">
        <v>1.8210014333043539E-4</v>
      </c>
      <c r="M304" s="337">
        <v>1.1415525114155251E-4</v>
      </c>
      <c r="N304" s="345">
        <v>0</v>
      </c>
      <c r="O304" s="346">
        <v>0</v>
      </c>
      <c r="P304" s="347">
        <v>0</v>
      </c>
      <c r="Q304" s="348">
        <v>7.9575596816976138E-2</v>
      </c>
      <c r="R304" s="346">
        <v>0.18729340293006502</v>
      </c>
      <c r="S304" s="347">
        <v>0.27123783677270241</v>
      </c>
      <c r="T304" s="349">
        <v>0.10593409980862487</v>
      </c>
      <c r="U304" s="349">
        <v>0.20398893705594365</v>
      </c>
      <c r="V304" s="361">
        <v>0</v>
      </c>
    </row>
    <row r="305" spans="1:22" ht="16" hidden="1" customHeight="1" outlineLevel="1">
      <c r="A305" s="65">
        <v>296</v>
      </c>
      <c r="B305" s="117">
        <v>1</v>
      </c>
      <c r="C305" s="325">
        <v>1.4048071317500393E-4</v>
      </c>
      <c r="D305" s="326">
        <v>1.1153829979663557E-4</v>
      </c>
      <c r="E305" s="327">
        <v>1.2490046912787443E-4</v>
      </c>
      <c r="F305" s="332">
        <v>0</v>
      </c>
      <c r="G305" s="326">
        <v>0</v>
      </c>
      <c r="H305" s="327">
        <v>0</v>
      </c>
      <c r="I305" s="332">
        <v>3.9898003762448594E-4</v>
      </c>
      <c r="J305" s="326">
        <v>5.6766776514421372E-4</v>
      </c>
      <c r="K305" s="327">
        <v>2.3771249268291205E-4</v>
      </c>
      <c r="L305" s="336">
        <v>1.5860335064263727E-4</v>
      </c>
      <c r="M305" s="337">
        <v>1.1415525114155251E-4</v>
      </c>
      <c r="N305" s="345">
        <v>0</v>
      </c>
      <c r="O305" s="346">
        <v>6.5745659985655784E-3</v>
      </c>
      <c r="P305" s="347">
        <v>1.0754199329603505E-3</v>
      </c>
      <c r="Q305" s="348">
        <v>0.13262599469496023</v>
      </c>
      <c r="R305" s="346">
        <v>0.18342994490997949</v>
      </c>
      <c r="S305" s="347">
        <v>0.25193595759013726</v>
      </c>
      <c r="T305" s="349">
        <v>0.13845605863676644</v>
      </c>
      <c r="U305" s="349">
        <v>0.3340859277409482</v>
      </c>
      <c r="V305" s="361">
        <v>0</v>
      </c>
    </row>
    <row r="306" spans="1:22" ht="16" hidden="1" customHeight="1" outlineLevel="1">
      <c r="A306" s="65">
        <v>297</v>
      </c>
      <c r="B306" s="117">
        <v>1</v>
      </c>
      <c r="C306" s="325">
        <v>1.5856894880093654E-4</v>
      </c>
      <c r="D306" s="326">
        <v>1.2302847500664281E-4</v>
      </c>
      <c r="E306" s="327">
        <v>1.3954656693067566E-4</v>
      </c>
      <c r="F306" s="332">
        <v>0</v>
      </c>
      <c r="G306" s="326">
        <v>0</v>
      </c>
      <c r="H306" s="327">
        <v>0</v>
      </c>
      <c r="I306" s="332">
        <v>3.9898003762448594E-4</v>
      </c>
      <c r="J306" s="326">
        <v>4.8175714753730521E-4</v>
      </c>
      <c r="K306" s="327">
        <v>2.0799843109754802E-4</v>
      </c>
      <c r="L306" s="336">
        <v>1.4685495429873823E-4</v>
      </c>
      <c r="M306" s="337">
        <v>1.1415525114155251E-4</v>
      </c>
      <c r="N306" s="345">
        <v>2.9437564314533336E-2</v>
      </c>
      <c r="O306" s="346">
        <v>0.1033655050118415</v>
      </c>
      <c r="P306" s="347">
        <v>5.5220055260557295E-2</v>
      </c>
      <c r="Q306" s="348">
        <v>0.14146772767462423</v>
      </c>
      <c r="R306" s="346">
        <v>0.16008695062803296</v>
      </c>
      <c r="S306" s="347">
        <v>0.20187348991773169</v>
      </c>
      <c r="T306" s="349">
        <v>0.16822030750579658</v>
      </c>
      <c r="U306" s="349">
        <v>0.45612555193337684</v>
      </c>
      <c r="V306" s="361">
        <v>0</v>
      </c>
    </row>
    <row r="307" spans="1:22" ht="16" hidden="1" customHeight="1" outlineLevel="1">
      <c r="A307" s="65">
        <v>298</v>
      </c>
      <c r="B307" s="117">
        <v>1</v>
      </c>
      <c r="C307" s="325">
        <v>1.638379130831277E-4</v>
      </c>
      <c r="D307" s="326">
        <v>1.276556521639723E-4</v>
      </c>
      <c r="E307" s="327">
        <v>1.4909442165420242E-4</v>
      </c>
      <c r="F307" s="332">
        <v>0</v>
      </c>
      <c r="G307" s="326">
        <v>0</v>
      </c>
      <c r="H307" s="327">
        <v>0</v>
      </c>
      <c r="I307" s="332">
        <v>3.9229322135144991E-4</v>
      </c>
      <c r="J307" s="326">
        <v>3.7611586177187229E-4</v>
      </c>
      <c r="K307" s="327">
        <v>2.0205561878047524E-4</v>
      </c>
      <c r="L307" s="336">
        <v>1.644775488145868E-4</v>
      </c>
      <c r="M307" s="337">
        <v>1.1415525114155251E-4</v>
      </c>
      <c r="N307" s="345">
        <v>0.10474628467258708</v>
      </c>
      <c r="O307" s="346">
        <v>0.26490287422067671</v>
      </c>
      <c r="P307" s="347">
        <v>0.16674659280359247</v>
      </c>
      <c r="Q307" s="348">
        <v>0.1149425287356322</v>
      </c>
      <c r="R307" s="346">
        <v>0.1402533113437324</v>
      </c>
      <c r="S307" s="347">
        <v>0.19621935142126748</v>
      </c>
      <c r="T307" s="349">
        <v>0.15205442153859172</v>
      </c>
      <c r="U307" s="349">
        <v>0.45730467873716846</v>
      </c>
      <c r="V307" s="361">
        <v>0</v>
      </c>
    </row>
    <row r="308" spans="1:22" ht="16" hidden="1" customHeight="1" outlineLevel="1">
      <c r="A308" s="65">
        <v>299</v>
      </c>
      <c r="B308" s="117">
        <v>1</v>
      </c>
      <c r="C308" s="325">
        <v>1.6539422637644395E-4</v>
      </c>
      <c r="D308" s="326">
        <v>1.2153144710280092E-4</v>
      </c>
      <c r="E308" s="327">
        <v>1.5114409698887256E-4</v>
      </c>
      <c r="F308" s="332">
        <v>0</v>
      </c>
      <c r="G308" s="326">
        <v>0</v>
      </c>
      <c r="H308" s="327">
        <v>0</v>
      </c>
      <c r="I308" s="332">
        <v>3.4325656868251867E-4</v>
      </c>
      <c r="J308" s="326">
        <v>2.0758307125114263E-4</v>
      </c>
      <c r="K308" s="327">
        <v>2.1988405573169364E-4</v>
      </c>
      <c r="L308" s="336">
        <v>1.8797434150238492E-4</v>
      </c>
      <c r="M308" s="337">
        <v>1.1415525114155251E-4</v>
      </c>
      <c r="N308" s="345">
        <v>0.22606906187180456</v>
      </c>
      <c r="O308" s="346">
        <v>0.38597063387033098</v>
      </c>
      <c r="P308" s="347">
        <v>0.30952433303896748</v>
      </c>
      <c r="Q308" s="348">
        <v>7.9575596816976138E-2</v>
      </c>
      <c r="R308" s="346">
        <v>0.13853207839009693</v>
      </c>
      <c r="S308" s="347">
        <v>0.22904447733902272</v>
      </c>
      <c r="T308" s="349">
        <v>0.1344621338683982</v>
      </c>
      <c r="U308" s="349">
        <v>0.36611887257728615</v>
      </c>
      <c r="V308" s="361">
        <v>1.5388221373733978E-3</v>
      </c>
    </row>
    <row r="309" spans="1:22" ht="16" hidden="1" customHeight="1" outlineLevel="1">
      <c r="A309" s="65">
        <v>300</v>
      </c>
      <c r="B309" s="117">
        <v>1</v>
      </c>
      <c r="C309" s="325">
        <v>1.650067106166624E-4</v>
      </c>
      <c r="D309" s="326">
        <v>1.1725422452039552E-4</v>
      </c>
      <c r="E309" s="327">
        <v>1.4901658588199976E-4</v>
      </c>
      <c r="F309" s="332">
        <v>0</v>
      </c>
      <c r="G309" s="326">
        <v>0</v>
      </c>
      <c r="H309" s="327">
        <v>0</v>
      </c>
      <c r="I309" s="332">
        <v>2.652437121637644E-4</v>
      </c>
      <c r="J309" s="326">
        <v>1.853860695728026E-4</v>
      </c>
      <c r="K309" s="327">
        <v>2.2582686804876643E-4</v>
      </c>
      <c r="L309" s="336">
        <v>2.0677177565262342E-4</v>
      </c>
      <c r="M309" s="337">
        <v>1.1415525114155251E-4</v>
      </c>
      <c r="N309" s="345">
        <v>0.28137167055978707</v>
      </c>
      <c r="O309" s="346">
        <v>0.43079093201565921</v>
      </c>
      <c r="P309" s="347">
        <v>0.36164167012834558</v>
      </c>
      <c r="Q309" s="348">
        <v>0.10610079575596817</v>
      </c>
      <c r="R309" s="346">
        <v>0.13141896112324847</v>
      </c>
      <c r="S309" s="347">
        <v>0.25898028703309045</v>
      </c>
      <c r="T309" s="349">
        <v>0.13389157318720271</v>
      </c>
      <c r="U309" s="349">
        <v>0.32612682181535502</v>
      </c>
      <c r="V309" s="361">
        <v>3.3388226103269837E-2</v>
      </c>
    </row>
    <row r="310" spans="1:22" ht="16" hidden="1" customHeight="1" outlineLevel="1">
      <c r="A310" s="65">
        <v>301</v>
      </c>
      <c r="B310" s="117">
        <v>1</v>
      </c>
      <c r="C310" s="325">
        <v>1.5073738030083511E-4</v>
      </c>
      <c r="D310" s="326">
        <v>1.1692371186630056E-4</v>
      </c>
      <c r="E310" s="327">
        <v>1.4179083169585247E-4</v>
      </c>
      <c r="F310" s="332">
        <v>0</v>
      </c>
      <c r="G310" s="326">
        <v>0</v>
      </c>
      <c r="H310" s="327">
        <v>0</v>
      </c>
      <c r="I310" s="332">
        <v>2.1843599825251188E-4</v>
      </c>
      <c r="J310" s="326">
        <v>1.7141017962718112E-4</v>
      </c>
      <c r="K310" s="327">
        <v>2.3176968036583927E-4</v>
      </c>
      <c r="L310" s="336">
        <v>1.8797434150238492E-4</v>
      </c>
      <c r="M310" s="337">
        <v>1.1415525114155251E-4</v>
      </c>
      <c r="N310" s="345">
        <v>0.31266694524368416</v>
      </c>
      <c r="O310" s="346">
        <v>0.50078669424210398</v>
      </c>
      <c r="P310" s="347">
        <v>0.30380108631812019</v>
      </c>
      <c r="Q310" s="348">
        <v>0.13262599469496023</v>
      </c>
      <c r="R310" s="346">
        <v>0.14505612751511257</v>
      </c>
      <c r="S310" s="347">
        <v>0.31619601847915885</v>
      </c>
      <c r="T310" s="349">
        <v>8.5679195626185825E-2</v>
      </c>
      <c r="U310" s="349">
        <v>0.26491048858517535</v>
      </c>
      <c r="V310" s="361">
        <v>4.8917686857542643E-2</v>
      </c>
    </row>
    <row r="311" spans="1:22" ht="16" hidden="1" customHeight="1" outlineLevel="1">
      <c r="A311" s="65">
        <v>302</v>
      </c>
      <c r="B311" s="117">
        <v>1</v>
      </c>
      <c r="C311" s="325">
        <v>1.4988109547680166E-4</v>
      </c>
      <c r="D311" s="326">
        <v>1.123354185506293E-4</v>
      </c>
      <c r="E311" s="327">
        <v>1.3626449186946333E-4</v>
      </c>
      <c r="F311" s="332">
        <v>0</v>
      </c>
      <c r="G311" s="326">
        <v>0</v>
      </c>
      <c r="H311" s="327">
        <v>0</v>
      </c>
      <c r="I311" s="332">
        <v>2.0506236570643968E-4</v>
      </c>
      <c r="J311" s="326">
        <v>1.5332373381520041E-4</v>
      </c>
      <c r="K311" s="327">
        <v>2.3474108652437564E-4</v>
      </c>
      <c r="L311" s="336">
        <v>1.9032402077116473E-4</v>
      </c>
      <c r="M311" s="337">
        <v>1.1415525114155251E-4</v>
      </c>
      <c r="N311" s="345">
        <v>0.25807884054391844</v>
      </c>
      <c r="O311" s="346">
        <v>0.42279426913199181</v>
      </c>
      <c r="P311" s="347">
        <v>0.22992575146725885</v>
      </c>
      <c r="Q311" s="348">
        <v>0.14146772767462423</v>
      </c>
      <c r="R311" s="346">
        <v>0.17870205465119576</v>
      </c>
      <c r="S311" s="347">
        <v>0.32750429547208737</v>
      </c>
      <c r="T311" s="349">
        <v>8.6915410435442667E-2</v>
      </c>
      <c r="U311" s="349">
        <v>0.24968010070286742</v>
      </c>
      <c r="V311" s="361">
        <v>2.0101799403175993E-2</v>
      </c>
    </row>
    <row r="312" spans="1:22" ht="16" hidden="1" customHeight="1" outlineLevel="1">
      <c r="A312" s="65">
        <v>303</v>
      </c>
      <c r="B312" s="117">
        <v>1</v>
      </c>
      <c r="C312" s="325">
        <v>1.5697513398248015E-4</v>
      </c>
      <c r="D312" s="326">
        <v>1.1311309538379392E-4</v>
      </c>
      <c r="E312" s="327">
        <v>1.3831416720413349E-4</v>
      </c>
      <c r="F312" s="332">
        <v>0</v>
      </c>
      <c r="G312" s="326">
        <v>0</v>
      </c>
      <c r="H312" s="327">
        <v>0</v>
      </c>
      <c r="I312" s="332">
        <v>1.8277297812965276E-4</v>
      </c>
      <c r="J312" s="326">
        <v>1.4469156649584593E-4</v>
      </c>
      <c r="K312" s="327">
        <v>2.4365530499998481E-4</v>
      </c>
      <c r="L312" s="336">
        <v>2.1382081345896285E-4</v>
      </c>
      <c r="M312" s="337">
        <v>1.1415525114155251E-4</v>
      </c>
      <c r="N312" s="345">
        <v>0.23450020893276313</v>
      </c>
      <c r="O312" s="346">
        <v>0.35745863510586678</v>
      </c>
      <c r="P312" s="347">
        <v>0.17124034644490305</v>
      </c>
      <c r="Q312" s="348">
        <v>0.1149425287356322</v>
      </c>
      <c r="R312" s="346">
        <v>0.18566636956210619</v>
      </c>
      <c r="S312" s="347">
        <v>0.36635186086207311</v>
      </c>
      <c r="T312" s="349">
        <v>9.9372651974877019E-2</v>
      </c>
      <c r="U312" s="349">
        <v>0.27837218626179588</v>
      </c>
      <c r="V312" s="361">
        <v>0</v>
      </c>
    </row>
    <row r="313" spans="1:22" ht="16" hidden="1" customHeight="1" outlineLevel="1">
      <c r="A313" s="65">
        <v>304</v>
      </c>
      <c r="B313" s="117">
        <v>1</v>
      </c>
      <c r="C313" s="325">
        <v>1.5456253586513047E-4</v>
      </c>
      <c r="D313" s="326">
        <v>1.1587384814152832E-4</v>
      </c>
      <c r="E313" s="327">
        <v>1.3983196476208542E-4</v>
      </c>
      <c r="F313" s="332">
        <v>0</v>
      </c>
      <c r="G313" s="326">
        <v>0</v>
      </c>
      <c r="H313" s="327">
        <v>0</v>
      </c>
      <c r="I313" s="332">
        <v>1.8500191688733148E-4</v>
      </c>
      <c r="J313" s="326">
        <v>1.7099912404054522E-4</v>
      </c>
      <c r="K313" s="327">
        <v>2.5554092963413043E-4</v>
      </c>
      <c r="L313" s="336">
        <v>2.2321953053408208E-4</v>
      </c>
      <c r="M313" s="337">
        <v>1.1415525114155251E-4</v>
      </c>
      <c r="N313" s="345">
        <v>0.10588949105373398</v>
      </c>
      <c r="O313" s="346">
        <v>0.21198467017087211</v>
      </c>
      <c r="P313" s="347">
        <v>0.10908458606587</v>
      </c>
      <c r="Q313" s="348">
        <v>0.1237842617152962</v>
      </c>
      <c r="R313" s="346">
        <v>0.17948427522765661</v>
      </c>
      <c r="S313" s="347">
        <v>0.36947460536738136</v>
      </c>
      <c r="T313" s="349">
        <v>0.16451166307802603</v>
      </c>
      <c r="U313" s="349">
        <v>0.36287627386685928</v>
      </c>
      <c r="V313" s="361">
        <v>0</v>
      </c>
    </row>
    <row r="314" spans="1:22" ht="16" hidden="1" customHeight="1" outlineLevel="1">
      <c r="A314" s="65">
        <v>305</v>
      </c>
      <c r="B314" s="117">
        <v>1</v>
      </c>
      <c r="C314" s="325">
        <v>1.5866895286797695E-4</v>
      </c>
      <c r="D314" s="326">
        <v>1.2063711874466161E-4</v>
      </c>
      <c r="E314" s="327">
        <v>1.4500804361356257E-4</v>
      </c>
      <c r="F314" s="332">
        <v>0</v>
      </c>
      <c r="G314" s="326">
        <v>0</v>
      </c>
      <c r="H314" s="327">
        <v>0</v>
      </c>
      <c r="I314" s="332">
        <v>1.9391767191804623E-4</v>
      </c>
      <c r="J314" s="326">
        <v>2.0141723745160375E-4</v>
      </c>
      <c r="K314" s="327">
        <v>2.5851233579266681E-4</v>
      </c>
      <c r="L314" s="336">
        <v>2.2321953053408208E-4</v>
      </c>
      <c r="M314" s="337">
        <v>1.1415525114155251E-4</v>
      </c>
      <c r="N314" s="345">
        <v>1.9720310074784468E-2</v>
      </c>
      <c r="O314" s="346">
        <v>4.4010945294527738E-2</v>
      </c>
      <c r="P314" s="347">
        <v>1.7817455771457512E-2</v>
      </c>
      <c r="Q314" s="348">
        <v>0.13262599469496023</v>
      </c>
      <c r="R314" s="346">
        <v>0.18175671112721237</v>
      </c>
      <c r="S314" s="347">
        <v>0.35877323850880588</v>
      </c>
      <c r="T314" s="349">
        <v>0.15500231839143494</v>
      </c>
      <c r="U314" s="349">
        <v>0.45917162950983847</v>
      </c>
      <c r="V314" s="361">
        <v>0</v>
      </c>
    </row>
    <row r="315" spans="1:22" ht="16" hidden="1" customHeight="1" outlineLevel="1">
      <c r="A315" s="65">
        <v>306</v>
      </c>
      <c r="B315" s="117">
        <v>1</v>
      </c>
      <c r="C315" s="325">
        <v>1.6306913181775461E-4</v>
      </c>
      <c r="D315" s="326">
        <v>1.388153147198846E-4</v>
      </c>
      <c r="E315" s="327">
        <v>1.5846065957592296E-4</v>
      </c>
      <c r="F315" s="332">
        <v>0</v>
      </c>
      <c r="G315" s="326">
        <v>0</v>
      </c>
      <c r="H315" s="327">
        <v>0</v>
      </c>
      <c r="I315" s="332">
        <v>2.0283342694876101E-4</v>
      </c>
      <c r="J315" s="326">
        <v>2.8033991008570152E-4</v>
      </c>
      <c r="K315" s="327">
        <v>2.8228358506095805E-4</v>
      </c>
      <c r="L315" s="336">
        <v>1.644775488145868E-4</v>
      </c>
      <c r="M315" s="337">
        <v>1.1415525114155251E-4</v>
      </c>
      <c r="N315" s="345">
        <v>0</v>
      </c>
      <c r="O315" s="346">
        <v>0</v>
      </c>
      <c r="P315" s="347">
        <v>0</v>
      </c>
      <c r="Q315" s="348">
        <v>0.13262599469496023</v>
      </c>
      <c r="R315" s="346">
        <v>0.20887888796668549</v>
      </c>
      <c r="S315" s="347">
        <v>0.40069167167722819</v>
      </c>
      <c r="T315" s="349">
        <v>0.21472100302322705</v>
      </c>
      <c r="U315" s="349">
        <v>0.5382713859308571</v>
      </c>
      <c r="V315" s="361">
        <v>0</v>
      </c>
    </row>
    <row r="316" spans="1:22" ht="16" hidden="1" customHeight="1" outlineLevel="1">
      <c r="A316" s="65">
        <v>307</v>
      </c>
      <c r="B316" s="117">
        <v>1</v>
      </c>
      <c r="C316" s="325">
        <v>1.5829393761657544E-4</v>
      </c>
      <c r="D316" s="326">
        <v>1.4468677481027748E-4</v>
      </c>
      <c r="E316" s="327">
        <v>1.5905740049614338E-4</v>
      </c>
      <c r="F316" s="332">
        <v>0</v>
      </c>
      <c r="G316" s="326">
        <v>0</v>
      </c>
      <c r="H316" s="327">
        <v>0</v>
      </c>
      <c r="I316" s="332">
        <v>2.2066493701019058E-4</v>
      </c>
      <c r="J316" s="326">
        <v>3.2062335757602231E-4</v>
      </c>
      <c r="K316" s="327">
        <v>2.8525499121949443E-4</v>
      </c>
      <c r="L316" s="336">
        <v>1.1748396343899057E-4</v>
      </c>
      <c r="M316" s="337">
        <v>1.1415525114155251E-4</v>
      </c>
      <c r="N316" s="345">
        <v>0</v>
      </c>
      <c r="O316" s="346">
        <v>0</v>
      </c>
      <c r="P316" s="347">
        <v>0</v>
      </c>
      <c r="Q316" s="348">
        <v>8.8417329796640146E-2</v>
      </c>
      <c r="R316" s="346">
        <v>0.21693535232158984</v>
      </c>
      <c r="S316" s="347">
        <v>0.35609141220330315</v>
      </c>
      <c r="T316" s="349">
        <v>0.17145348469923757</v>
      </c>
      <c r="U316" s="349">
        <v>0.5256940333570802</v>
      </c>
      <c r="V316" s="361">
        <v>0</v>
      </c>
    </row>
    <row r="317" spans="1:22" ht="16" hidden="1" customHeight="1" outlineLevel="1">
      <c r="A317" s="65">
        <v>308</v>
      </c>
      <c r="B317" s="117">
        <v>1</v>
      </c>
      <c r="C317" s="325">
        <v>1.5124990114441717E-4</v>
      </c>
      <c r="D317" s="326">
        <v>1.4569775469339149E-4</v>
      </c>
      <c r="E317" s="327">
        <v>1.5635909372645104E-4</v>
      </c>
      <c r="F317" s="332">
        <v>0</v>
      </c>
      <c r="G317" s="326">
        <v>0</v>
      </c>
      <c r="H317" s="327">
        <v>0</v>
      </c>
      <c r="I317" s="332">
        <v>2.2735175328322661E-4</v>
      </c>
      <c r="J317" s="326">
        <v>3.5186358216035264E-4</v>
      </c>
      <c r="K317" s="327">
        <v>2.9416920969510367E-4</v>
      </c>
      <c r="L317" s="336">
        <v>8.811297257924293E-5</v>
      </c>
      <c r="M317" s="337">
        <v>1.1415525114155251E-4</v>
      </c>
      <c r="N317" s="345">
        <v>0</v>
      </c>
      <c r="O317" s="346">
        <v>0</v>
      </c>
      <c r="P317" s="347">
        <v>0</v>
      </c>
      <c r="Q317" s="348">
        <v>1.7683465959328029E-2</v>
      </c>
      <c r="R317" s="346">
        <v>0.20599367861318271</v>
      </c>
      <c r="S317" s="347">
        <v>0.30499667581694012</v>
      </c>
      <c r="T317" s="349">
        <v>0.16631843856847836</v>
      </c>
      <c r="U317" s="349">
        <v>0.48304894728661801</v>
      </c>
      <c r="V317" s="361">
        <v>0</v>
      </c>
    </row>
    <row r="318" spans="1:22" ht="16" hidden="1" customHeight="1" outlineLevel="1">
      <c r="A318" s="65">
        <v>309</v>
      </c>
      <c r="B318" s="117">
        <v>1</v>
      </c>
      <c r="C318" s="325">
        <v>1.409182309683057E-4</v>
      </c>
      <c r="D318" s="326">
        <v>1.399429461279733E-4</v>
      </c>
      <c r="E318" s="327">
        <v>1.4498209835616169E-4</v>
      </c>
      <c r="F318" s="332">
        <v>0</v>
      </c>
      <c r="G318" s="326">
        <v>0</v>
      </c>
      <c r="H318" s="327">
        <v>0</v>
      </c>
      <c r="I318" s="332">
        <v>2.429543245869775E-4</v>
      </c>
      <c r="J318" s="326">
        <v>3.4898619305390118E-4</v>
      </c>
      <c r="K318" s="327">
        <v>3.0605483432924929E-4</v>
      </c>
      <c r="L318" s="336">
        <v>5.8741981719495287E-5</v>
      </c>
      <c r="M318" s="337">
        <v>1.1415525114155251E-4</v>
      </c>
      <c r="N318" s="345">
        <v>0</v>
      </c>
      <c r="O318" s="346">
        <v>0</v>
      </c>
      <c r="P318" s="347">
        <v>0</v>
      </c>
      <c r="Q318" s="348">
        <v>1.7683465959328029E-2</v>
      </c>
      <c r="R318" s="346">
        <v>0.21084929807190922</v>
      </c>
      <c r="S318" s="347">
        <v>0.29780191405964029</v>
      </c>
      <c r="T318" s="349">
        <v>0.15129367396366442</v>
      </c>
      <c r="U318" s="349">
        <v>0.42930041714711842</v>
      </c>
      <c r="V318" s="361">
        <v>0</v>
      </c>
    </row>
    <row r="319" spans="1:22" ht="16" hidden="1" customHeight="1" outlineLevel="1">
      <c r="A319" s="65">
        <v>310</v>
      </c>
      <c r="B319" s="117">
        <v>1</v>
      </c>
      <c r="C319" s="325">
        <v>1.2948026580055977E-4</v>
      </c>
      <c r="D319" s="326">
        <v>1.3358543801685253E-4</v>
      </c>
      <c r="E319" s="327">
        <v>1.3294349892214969E-4</v>
      </c>
      <c r="F319" s="332">
        <v>0</v>
      </c>
      <c r="G319" s="326">
        <v>0</v>
      </c>
      <c r="H319" s="327">
        <v>0</v>
      </c>
      <c r="I319" s="332">
        <v>2.4741220210233484E-4</v>
      </c>
      <c r="J319" s="326">
        <v>3.617289162396149E-4</v>
      </c>
      <c r="K319" s="327">
        <v>3.0902624048778567E-4</v>
      </c>
      <c r="L319" s="336">
        <v>3.7594868300476983E-5</v>
      </c>
      <c r="M319" s="337">
        <v>1.1415525114155251E-4</v>
      </c>
      <c r="N319" s="345">
        <v>1.429007976433657E-4</v>
      </c>
      <c r="O319" s="346">
        <v>0</v>
      </c>
      <c r="P319" s="347">
        <v>0</v>
      </c>
      <c r="Q319" s="348">
        <v>3.5366931918656058E-2</v>
      </c>
      <c r="R319" s="346">
        <v>0.23209162591621849</v>
      </c>
      <c r="S319" s="347">
        <v>0.33632267645749669</v>
      </c>
      <c r="T319" s="349">
        <v>0.17278479295536031</v>
      </c>
      <c r="U319" s="349">
        <v>0.35678411871393606</v>
      </c>
      <c r="V319" s="361">
        <v>0</v>
      </c>
    </row>
    <row r="320" spans="1:22" ht="16" hidden="1" customHeight="1" outlineLevel="1">
      <c r="A320" s="65">
        <v>311</v>
      </c>
      <c r="B320" s="117">
        <v>1</v>
      </c>
      <c r="C320" s="325">
        <v>1.1527968828082278E-4</v>
      </c>
      <c r="D320" s="326">
        <v>1.2271740427337698E-4</v>
      </c>
      <c r="E320" s="327">
        <v>1.1914062198487731E-4</v>
      </c>
      <c r="F320" s="332">
        <v>0</v>
      </c>
      <c r="G320" s="326">
        <v>0</v>
      </c>
      <c r="H320" s="327">
        <v>0</v>
      </c>
      <c r="I320" s="332">
        <v>2.6301477340608576E-4</v>
      </c>
      <c r="J320" s="326">
        <v>3.8721436261104225E-4</v>
      </c>
      <c r="K320" s="327">
        <v>2.9416920969510367E-4</v>
      </c>
      <c r="L320" s="336">
        <v>2.3496792687798115E-5</v>
      </c>
      <c r="M320" s="337">
        <v>1.1415525114155251E-4</v>
      </c>
      <c r="N320" s="345">
        <v>1.429007976433657E-4</v>
      </c>
      <c r="O320" s="346">
        <v>0</v>
      </c>
      <c r="P320" s="347">
        <v>0</v>
      </c>
      <c r="Q320" s="348">
        <v>5.3050397877984087E-2</v>
      </c>
      <c r="R320" s="346">
        <v>0.25012387744805803</v>
      </c>
      <c r="S320" s="347">
        <v>0.32130030444510799</v>
      </c>
      <c r="T320" s="349">
        <v>9.6710035462631502E-2</v>
      </c>
      <c r="U320" s="349">
        <v>0.28613477105342383</v>
      </c>
      <c r="V320" s="361">
        <v>0</v>
      </c>
    </row>
    <row r="321" spans="1:22" ht="16" hidden="1" customHeight="1" outlineLevel="1">
      <c r="A321" s="65">
        <v>312</v>
      </c>
      <c r="B321" s="117">
        <v>1</v>
      </c>
      <c r="C321" s="325">
        <v>1.0469175768292026E-4</v>
      </c>
      <c r="D321" s="326">
        <v>1.0852480206812266E-4</v>
      </c>
      <c r="E321" s="327">
        <v>1.0383292011835345E-4</v>
      </c>
      <c r="F321" s="332">
        <v>0</v>
      </c>
      <c r="G321" s="326">
        <v>0</v>
      </c>
      <c r="H321" s="327">
        <v>0</v>
      </c>
      <c r="I321" s="332">
        <v>2.8084628346751526E-4</v>
      </c>
      <c r="J321" s="326">
        <v>4.1927669836864449E-4</v>
      </c>
      <c r="K321" s="327">
        <v>3.0011202201217643E-4</v>
      </c>
      <c r="L321" s="336">
        <v>9.3987170751192458E-6</v>
      </c>
      <c r="M321" s="337">
        <v>1.1415525114155251E-4</v>
      </c>
      <c r="N321" s="345">
        <v>1.429007976433657E-4</v>
      </c>
      <c r="O321" s="346">
        <v>0</v>
      </c>
      <c r="P321" s="347">
        <v>0</v>
      </c>
      <c r="Q321" s="348">
        <v>4.4208664898320073E-2</v>
      </c>
      <c r="R321" s="346">
        <v>0.23373704153081273</v>
      </c>
      <c r="S321" s="347">
        <v>0.24718959385671962</v>
      </c>
      <c r="T321" s="349">
        <v>5.4013077819837454E-2</v>
      </c>
      <c r="U321" s="349">
        <v>0.22491843782324422</v>
      </c>
      <c r="V321" s="361">
        <v>0</v>
      </c>
    </row>
    <row r="322" spans="1:22" ht="16" hidden="1" customHeight="1" outlineLevel="1">
      <c r="A322" s="65">
        <v>313</v>
      </c>
      <c r="B322" s="117">
        <v>1</v>
      </c>
      <c r="C322" s="325">
        <v>9.5872649020794864E-5</v>
      </c>
      <c r="D322" s="326">
        <v>9.4021129129602505E-5</v>
      </c>
      <c r="E322" s="327">
        <v>9.149595022423124E-5</v>
      </c>
      <c r="F322" s="332">
        <v>0</v>
      </c>
      <c r="G322" s="326">
        <v>0</v>
      </c>
      <c r="H322" s="327">
        <v>0</v>
      </c>
      <c r="I322" s="332">
        <v>3.0313567104430216E-4</v>
      </c>
      <c r="J322" s="326">
        <v>4.4188475563362043E-4</v>
      </c>
      <c r="K322" s="327">
        <v>2.7039796042681243E-4</v>
      </c>
      <c r="L322" s="336">
        <v>5.8741981719495289E-6</v>
      </c>
      <c r="M322" s="337">
        <v>1.1415525114155251E-4</v>
      </c>
      <c r="N322" s="345">
        <v>1.429007976433657E-4</v>
      </c>
      <c r="O322" s="346">
        <v>0</v>
      </c>
      <c r="P322" s="347">
        <v>0</v>
      </c>
      <c r="Q322" s="348">
        <v>7.0733863837312116E-2</v>
      </c>
      <c r="R322" s="346">
        <v>0.24307554792354041</v>
      </c>
      <c r="S322" s="347">
        <v>0.17778374901811195</v>
      </c>
      <c r="T322" s="349">
        <v>1.863831558571856E-2</v>
      </c>
      <c r="U322" s="349">
        <v>0.1680255695403004</v>
      </c>
      <c r="V322" s="361">
        <v>0</v>
      </c>
    </row>
    <row r="323" spans="1:22" ht="16" hidden="1" customHeight="1" outlineLevel="1">
      <c r="A323" s="65">
        <v>314</v>
      </c>
      <c r="B323" s="117">
        <v>1</v>
      </c>
      <c r="C323" s="325">
        <v>9.0316173045862559E-5</v>
      </c>
      <c r="D323" s="326">
        <v>8.4883426339918224E-5</v>
      </c>
      <c r="E323" s="327">
        <v>8.4296141295484841E-5</v>
      </c>
      <c r="F323" s="332">
        <v>0</v>
      </c>
      <c r="G323" s="326">
        <v>0</v>
      </c>
      <c r="H323" s="327">
        <v>0</v>
      </c>
      <c r="I323" s="332">
        <v>3.1205142607501694E-4</v>
      </c>
      <c r="J323" s="326">
        <v>4.5956014585896523E-4</v>
      </c>
      <c r="K323" s="327">
        <v>2.7039796042681243E-4</v>
      </c>
      <c r="L323" s="336">
        <v>2.3496792687798115E-6</v>
      </c>
      <c r="M323" s="337">
        <v>1.1415525114155251E-4</v>
      </c>
      <c r="N323" s="345">
        <v>1.429007976433657E-4</v>
      </c>
      <c r="O323" s="346">
        <v>0</v>
      </c>
      <c r="P323" s="347">
        <v>0</v>
      </c>
      <c r="Q323" s="348">
        <v>0.10610079575596817</v>
      </c>
      <c r="R323" s="346">
        <v>0.2499693262422146</v>
      </c>
      <c r="S323" s="347">
        <v>0.12348327215916691</v>
      </c>
      <c r="T323" s="349">
        <v>1.607079252033896E-2</v>
      </c>
      <c r="U323" s="349">
        <v>0.15839603397600246</v>
      </c>
      <c r="V323" s="361">
        <v>0</v>
      </c>
    </row>
    <row r="324" spans="1:22" ht="16" hidden="1" customHeight="1" outlineLevel="1">
      <c r="A324" s="65">
        <v>315</v>
      </c>
      <c r="B324" s="117">
        <v>1</v>
      </c>
      <c r="C324" s="325">
        <v>8.7916075436892928E-5</v>
      </c>
      <c r="D324" s="326">
        <v>8.0839506807462211E-5</v>
      </c>
      <c r="E324" s="327">
        <v>8.0067064339140113E-5</v>
      </c>
      <c r="F324" s="332">
        <v>0</v>
      </c>
      <c r="G324" s="326">
        <v>0</v>
      </c>
      <c r="H324" s="327">
        <v>0</v>
      </c>
      <c r="I324" s="332">
        <v>3.2096718110573172E-4</v>
      </c>
      <c r="J324" s="326">
        <v>4.7230286904467896E-4</v>
      </c>
      <c r="K324" s="327">
        <v>2.7039796042681243E-4</v>
      </c>
      <c r="L324" s="336">
        <v>1.1748396343899057E-6</v>
      </c>
      <c r="M324" s="337">
        <v>1.1415525114155251E-4</v>
      </c>
      <c r="N324" s="345">
        <v>1.429007976433657E-4</v>
      </c>
      <c r="O324" s="346">
        <v>0</v>
      </c>
      <c r="P324" s="347">
        <v>0</v>
      </c>
      <c r="Q324" s="348">
        <v>0.10610079575596817</v>
      </c>
      <c r="R324" s="346">
        <v>0.23574287346606032</v>
      </c>
      <c r="S324" s="347">
        <v>0.10916118499164003</v>
      </c>
      <c r="T324" s="349">
        <v>1.3122895667495719E-2</v>
      </c>
      <c r="U324" s="349">
        <v>0.14650650537110402</v>
      </c>
      <c r="V324" s="361">
        <v>0</v>
      </c>
    </row>
    <row r="325" spans="1:22" ht="16" hidden="1" customHeight="1" outlineLevel="1">
      <c r="A325" s="65">
        <v>316</v>
      </c>
      <c r="B325" s="117">
        <v>1</v>
      </c>
      <c r="C325" s="325">
        <v>8.731605103465052E-5</v>
      </c>
      <c r="D325" s="326">
        <v>8.0431226470050778E-5</v>
      </c>
      <c r="E325" s="327">
        <v>7.8860609869998822E-5</v>
      </c>
      <c r="F325" s="332">
        <v>0</v>
      </c>
      <c r="G325" s="326">
        <v>0</v>
      </c>
      <c r="H325" s="327">
        <v>0</v>
      </c>
      <c r="I325" s="332">
        <v>3.3434081365180389E-4</v>
      </c>
      <c r="J325" s="326">
        <v>4.6284859055205265E-4</v>
      </c>
      <c r="K325" s="327">
        <v>2.7039796042681243E-4</v>
      </c>
      <c r="L325" s="336">
        <v>1.409807561267887E-5</v>
      </c>
      <c r="M325" s="337">
        <v>1.1415525114155251E-4</v>
      </c>
      <c r="N325" s="345">
        <v>1.429007976433657E-4</v>
      </c>
      <c r="O325" s="346">
        <v>0</v>
      </c>
      <c r="P325" s="347">
        <v>0</v>
      </c>
      <c r="Q325" s="348">
        <v>0.1237842617152962</v>
      </c>
      <c r="R325" s="346">
        <v>0.23825117704367352</v>
      </c>
      <c r="S325" s="347">
        <v>0.10572201623743736</v>
      </c>
      <c r="T325" s="349">
        <v>1.3122895667495719E-2</v>
      </c>
      <c r="U325" s="349">
        <v>0.13923522341438929</v>
      </c>
      <c r="V325" s="361">
        <v>0</v>
      </c>
    </row>
    <row r="326" spans="1:22" ht="16" hidden="1" customHeight="1" outlineLevel="1">
      <c r="A326" s="65">
        <v>317</v>
      </c>
      <c r="B326" s="117">
        <v>1</v>
      </c>
      <c r="C326" s="325">
        <v>8.8253589163154282E-5</v>
      </c>
      <c r="D326" s="326">
        <v>8.5330590518987887E-5</v>
      </c>
      <c r="E326" s="327">
        <v>7.9470323418919694E-5</v>
      </c>
      <c r="F326" s="332">
        <v>0</v>
      </c>
      <c r="G326" s="326">
        <v>0</v>
      </c>
      <c r="H326" s="327">
        <v>0</v>
      </c>
      <c r="I326" s="332">
        <v>3.4771444619787601E-4</v>
      </c>
      <c r="J326" s="326">
        <v>4.6531492407186822E-4</v>
      </c>
      <c r="K326" s="327">
        <v>2.5851233579266681E-4</v>
      </c>
      <c r="L326" s="336">
        <v>3.7594868300476983E-5</v>
      </c>
      <c r="M326" s="337">
        <v>1.1415525114155251E-4</v>
      </c>
      <c r="N326" s="345">
        <v>1.429007976433657E-4</v>
      </c>
      <c r="O326" s="346">
        <v>0</v>
      </c>
      <c r="P326" s="347">
        <v>0</v>
      </c>
      <c r="Q326" s="348">
        <v>0.13262599469496023</v>
      </c>
      <c r="R326" s="346">
        <v>0.24931705072774321</v>
      </c>
      <c r="S326" s="347">
        <v>8.7177479503572033E-2</v>
      </c>
      <c r="T326" s="349">
        <v>1.8353035245120823E-2</v>
      </c>
      <c r="U326" s="349">
        <v>0.14316564609369453</v>
      </c>
      <c r="V326" s="361">
        <v>0</v>
      </c>
    </row>
    <row r="327" spans="1:22" ht="16" hidden="1" customHeight="1" outlineLevel="1">
      <c r="A327" s="65">
        <v>318</v>
      </c>
      <c r="B327" s="117">
        <v>1</v>
      </c>
      <c r="C327" s="325">
        <v>9.5766394699564432E-5</v>
      </c>
      <c r="D327" s="326">
        <v>8.933562620978567E-5</v>
      </c>
      <c r="E327" s="327">
        <v>8.430911392418528E-5</v>
      </c>
      <c r="F327" s="332">
        <v>0</v>
      </c>
      <c r="G327" s="326">
        <v>0</v>
      </c>
      <c r="H327" s="327">
        <v>0</v>
      </c>
      <c r="I327" s="332">
        <v>3.4325656868251867E-4</v>
      </c>
      <c r="J327" s="326">
        <v>4.6901442435159154E-4</v>
      </c>
      <c r="K327" s="327">
        <v>2.6445514810973967E-4</v>
      </c>
      <c r="L327" s="336">
        <v>9.3987170751192462E-5</v>
      </c>
      <c r="M327" s="337">
        <v>1.1415525114155251E-4</v>
      </c>
      <c r="N327" s="345">
        <v>0</v>
      </c>
      <c r="O327" s="346">
        <v>0</v>
      </c>
      <c r="P327" s="347">
        <v>0</v>
      </c>
      <c r="Q327" s="348">
        <v>0.15030946065428824</v>
      </c>
      <c r="R327" s="346">
        <v>0.23450397635627887</v>
      </c>
      <c r="S327" s="347">
        <v>0.10184192928342933</v>
      </c>
      <c r="T327" s="349">
        <v>4.5739947942503197E-2</v>
      </c>
      <c r="U327" s="349">
        <v>0.15790473114108933</v>
      </c>
      <c r="V327" s="361">
        <v>0</v>
      </c>
    </row>
    <row r="328" spans="1:22" ht="16" hidden="1" customHeight="1" outlineLevel="1">
      <c r="A328" s="65">
        <v>319</v>
      </c>
      <c r="B328" s="117">
        <v>1</v>
      </c>
      <c r="C328" s="325">
        <v>1.1781104122778293E-4</v>
      </c>
      <c r="D328" s="326">
        <v>1.0488916287307807E-4</v>
      </c>
      <c r="E328" s="327">
        <v>1.0153676483837486E-4</v>
      </c>
      <c r="F328" s="332">
        <v>0</v>
      </c>
      <c r="G328" s="326">
        <v>0</v>
      </c>
      <c r="H328" s="327">
        <v>0</v>
      </c>
      <c r="I328" s="332">
        <v>3.4102762992483998E-4</v>
      </c>
      <c r="J328" s="326">
        <v>4.8874509251011606E-4</v>
      </c>
      <c r="K328" s="327">
        <v>2.7039796042681243E-4</v>
      </c>
      <c r="L328" s="336">
        <v>1.8210014333043539E-4</v>
      </c>
      <c r="M328" s="337">
        <v>1.1415525114155251E-4</v>
      </c>
      <c r="N328" s="345">
        <v>0</v>
      </c>
      <c r="O328" s="346">
        <v>0</v>
      </c>
      <c r="P328" s="347">
        <v>0</v>
      </c>
      <c r="Q328" s="348">
        <v>0.14146772767462423</v>
      </c>
      <c r="R328" s="346">
        <v>0.22217963277312106</v>
      </c>
      <c r="S328" s="347">
        <v>0.14058056034270533</v>
      </c>
      <c r="T328" s="349">
        <v>0.14406657200185519</v>
      </c>
      <c r="U328" s="349">
        <v>0.2301262478733237</v>
      </c>
      <c r="V328" s="361">
        <v>0</v>
      </c>
    </row>
    <row r="329" spans="1:22" ht="16" hidden="1" customHeight="1" outlineLevel="1">
      <c r="A329" s="65">
        <v>320</v>
      </c>
      <c r="B329" s="117">
        <v>1</v>
      </c>
      <c r="C329" s="325">
        <v>1.4364334179515662E-4</v>
      </c>
      <c r="D329" s="326">
        <v>1.1867348474092095E-4</v>
      </c>
      <c r="E329" s="327">
        <v>1.2405724826234559E-4</v>
      </c>
      <c r="F329" s="332">
        <v>0</v>
      </c>
      <c r="G329" s="326">
        <v>0</v>
      </c>
      <c r="H329" s="327">
        <v>0</v>
      </c>
      <c r="I329" s="332">
        <v>3.5217232371323345E-4</v>
      </c>
      <c r="J329" s="326">
        <v>5.479370969856893E-4</v>
      </c>
      <c r="K329" s="327">
        <v>2.6148374195120324E-4</v>
      </c>
      <c r="L329" s="336">
        <v>1.5860335064263727E-4</v>
      </c>
      <c r="M329" s="337">
        <v>1.1415525114155251E-4</v>
      </c>
      <c r="N329" s="345">
        <v>0</v>
      </c>
      <c r="O329" s="346">
        <v>1.0759580840739623E-2</v>
      </c>
      <c r="P329" s="347">
        <v>1.7671899965835281E-3</v>
      </c>
      <c r="Q329" s="348">
        <v>0.14146772767462423</v>
      </c>
      <c r="R329" s="346">
        <v>0.18215537509485563</v>
      </c>
      <c r="S329" s="347">
        <v>0.1421211836035409</v>
      </c>
      <c r="T329" s="349">
        <v>0.18286469832314689</v>
      </c>
      <c r="U329" s="349">
        <v>0.32337552593984131</v>
      </c>
      <c r="V329" s="361">
        <v>0</v>
      </c>
    </row>
    <row r="330" spans="1:22" ht="16" hidden="1" customHeight="1" outlineLevel="1">
      <c r="A330" s="65">
        <v>321</v>
      </c>
      <c r="B330" s="117">
        <v>1</v>
      </c>
      <c r="C330" s="325">
        <v>1.6140656420320795E-4</v>
      </c>
      <c r="D330" s="326">
        <v>1.2993035690097882E-4</v>
      </c>
      <c r="E330" s="327">
        <v>1.3845686611983836E-4</v>
      </c>
      <c r="F330" s="332">
        <v>0</v>
      </c>
      <c r="G330" s="326">
        <v>0</v>
      </c>
      <c r="H330" s="327">
        <v>0</v>
      </c>
      <c r="I330" s="332">
        <v>3.4771444619787601E-4</v>
      </c>
      <c r="J330" s="326">
        <v>4.7805764725758189E-4</v>
      </c>
      <c r="K330" s="327">
        <v>2.3771249268291205E-4</v>
      </c>
      <c r="L330" s="336">
        <v>1.4685495429873823E-4</v>
      </c>
      <c r="M330" s="337">
        <v>1.1415525114155251E-4</v>
      </c>
      <c r="N330" s="345">
        <v>2.0149012467714566E-2</v>
      </c>
      <c r="O330" s="346">
        <v>0.14184733973774658</v>
      </c>
      <c r="P330" s="347">
        <v>7.865870625461284E-2</v>
      </c>
      <c r="Q330" s="348">
        <v>0.1237842617152962</v>
      </c>
      <c r="R330" s="346">
        <v>0.13185373182006674</v>
      </c>
      <c r="S330" s="347">
        <v>0.15030671609116125</v>
      </c>
      <c r="T330" s="349">
        <v>0.16907614852758976</v>
      </c>
      <c r="U330" s="349">
        <v>0.45052469961536684</v>
      </c>
      <c r="V330" s="361">
        <v>0</v>
      </c>
    </row>
    <row r="331" spans="1:22" ht="16" hidden="1" customHeight="1" outlineLevel="1">
      <c r="A331" s="65">
        <v>322</v>
      </c>
      <c r="B331" s="117">
        <v>1</v>
      </c>
      <c r="C331" s="325">
        <v>1.6700679195747042E-4</v>
      </c>
      <c r="D331" s="326">
        <v>1.3533521089147292E-4</v>
      </c>
      <c r="E331" s="327">
        <v>1.4490426258395901E-4</v>
      </c>
      <c r="F331" s="332">
        <v>0</v>
      </c>
      <c r="G331" s="326">
        <v>0</v>
      </c>
      <c r="H331" s="327">
        <v>0</v>
      </c>
      <c r="I331" s="332">
        <v>3.321118748941252E-4</v>
      </c>
      <c r="J331" s="326">
        <v>3.699500279723334E-4</v>
      </c>
      <c r="K331" s="327">
        <v>2.4068389884144843E-4</v>
      </c>
      <c r="L331" s="336">
        <v>1.644775488145868E-4</v>
      </c>
      <c r="M331" s="337">
        <v>1.1415525114155251E-4</v>
      </c>
      <c r="N331" s="345">
        <v>9.6315137611628493E-2</v>
      </c>
      <c r="O331" s="346">
        <v>0.32928301440759034</v>
      </c>
      <c r="P331" s="347">
        <v>0.24715998811702494</v>
      </c>
      <c r="Q331" s="348">
        <v>0.13262599469496023</v>
      </c>
      <c r="R331" s="346">
        <v>8.2458899795187585E-2</v>
      </c>
      <c r="S331" s="347">
        <v>0.18513932183299334</v>
      </c>
      <c r="T331" s="349">
        <v>0.15918643005353503</v>
      </c>
      <c r="U331" s="349">
        <v>0.45838554497397738</v>
      </c>
      <c r="V331" s="361">
        <v>0</v>
      </c>
    </row>
    <row r="332" spans="1:22" ht="16" hidden="1" customHeight="1" outlineLevel="1">
      <c r="A332" s="65">
        <v>323</v>
      </c>
      <c r="B332" s="117">
        <v>1</v>
      </c>
      <c r="C332" s="325">
        <v>1.6761306661390287E-4</v>
      </c>
      <c r="D332" s="326">
        <v>1.3251613237125117E-4</v>
      </c>
      <c r="E332" s="327">
        <v>1.4739500729444424E-4</v>
      </c>
      <c r="F332" s="332">
        <v>0</v>
      </c>
      <c r="G332" s="326">
        <v>0</v>
      </c>
      <c r="H332" s="327">
        <v>0</v>
      </c>
      <c r="I332" s="332">
        <v>3.1650930359037433E-4</v>
      </c>
      <c r="J332" s="326">
        <v>2.9760424472441042E-4</v>
      </c>
      <c r="K332" s="327">
        <v>2.4068389884144843E-4</v>
      </c>
      <c r="L332" s="336">
        <v>1.8797434150238492E-4</v>
      </c>
      <c r="M332" s="337">
        <v>1.1415525114155251E-4</v>
      </c>
      <c r="N332" s="345">
        <v>0.19377348160440389</v>
      </c>
      <c r="O332" s="346">
        <v>0.44408684374608709</v>
      </c>
      <c r="P332" s="347">
        <v>0.38849165743746761</v>
      </c>
      <c r="Q332" s="348">
        <v>0.15915119363395228</v>
      </c>
      <c r="R332" s="346">
        <v>5.872372021101762E-2</v>
      </c>
      <c r="S332" s="347">
        <v>0.19855363423747366</v>
      </c>
      <c r="T332" s="349">
        <v>0.11449251002655686</v>
      </c>
      <c r="U332" s="349">
        <v>0.39058575375596144</v>
      </c>
      <c r="V332" s="361">
        <v>0</v>
      </c>
    </row>
    <row r="333" spans="1:22" ht="16" hidden="1" customHeight="1" outlineLevel="1">
      <c r="A333" s="65">
        <v>324</v>
      </c>
      <c r="B333" s="117">
        <v>1</v>
      </c>
      <c r="C333" s="325">
        <v>1.6695678992395023E-4</v>
      </c>
      <c r="D333" s="326">
        <v>1.2621695002261777E-4</v>
      </c>
      <c r="E333" s="327">
        <v>1.4660367694371718E-4</v>
      </c>
      <c r="F333" s="332">
        <v>0</v>
      </c>
      <c r="G333" s="326">
        <v>0</v>
      </c>
      <c r="H333" s="327">
        <v>0</v>
      </c>
      <c r="I333" s="332">
        <v>2.9199097725590868E-4</v>
      </c>
      <c r="J333" s="326">
        <v>2.4128962935528851E-4</v>
      </c>
      <c r="K333" s="327">
        <v>2.3771249268291205E-4</v>
      </c>
      <c r="L333" s="336">
        <v>2.0677177565262342E-4</v>
      </c>
      <c r="M333" s="337">
        <v>1.1415525114155251E-4</v>
      </c>
      <c r="N333" s="345">
        <v>0.219209823584923</v>
      </c>
      <c r="O333" s="346">
        <v>0.51608198470862587</v>
      </c>
      <c r="P333" s="347">
        <v>0.4424862293141647</v>
      </c>
      <c r="Q333" s="348">
        <v>0.15915119363395228</v>
      </c>
      <c r="R333" s="346">
        <v>7.3127865776372786E-2</v>
      </c>
      <c r="S333" s="347">
        <v>0.2020498605955143</v>
      </c>
      <c r="T333" s="349">
        <v>8.1875457751549377E-2</v>
      </c>
      <c r="U333" s="349">
        <v>0.31708684965295286</v>
      </c>
      <c r="V333" s="361">
        <v>2.7258436987884369E-2</v>
      </c>
    </row>
    <row r="334" spans="1:22" ht="16" hidden="1" customHeight="1" outlineLevel="1">
      <c r="A334" s="65">
        <v>325</v>
      </c>
      <c r="B334" s="117">
        <v>1</v>
      </c>
      <c r="C334" s="325">
        <v>1.5373750231204716E-4</v>
      </c>
      <c r="D334" s="326">
        <v>1.2697518493495327E-4</v>
      </c>
      <c r="E334" s="327">
        <v>1.3853470189204104E-4</v>
      </c>
      <c r="F334" s="332">
        <v>0</v>
      </c>
      <c r="G334" s="326">
        <v>0</v>
      </c>
      <c r="H334" s="327">
        <v>0</v>
      </c>
      <c r="I334" s="332">
        <v>2.7415946719447918E-4</v>
      </c>
      <c r="J334" s="326">
        <v>1.3400412124331187E-4</v>
      </c>
      <c r="K334" s="327">
        <v>2.3176968036583927E-4</v>
      </c>
      <c r="L334" s="336">
        <v>1.8797434150238492E-4</v>
      </c>
      <c r="M334" s="337">
        <v>1.1415525114155251E-4</v>
      </c>
      <c r="N334" s="345">
        <v>0.19263027522325699</v>
      </c>
      <c r="O334" s="346">
        <v>0.539970172108164</v>
      </c>
      <c r="P334" s="347">
        <v>0.39737061377815702</v>
      </c>
      <c r="Q334" s="348">
        <v>0.13262599469496023</v>
      </c>
      <c r="R334" s="346">
        <v>8.4197476226691922E-2</v>
      </c>
      <c r="S334" s="347">
        <v>0.23658160170865294</v>
      </c>
      <c r="T334" s="349">
        <v>4.8592751348480526E-2</v>
      </c>
      <c r="U334" s="349">
        <v>0.24260533988011793</v>
      </c>
      <c r="V334" s="361">
        <v>1.5596644892042624E-2</v>
      </c>
    </row>
    <row r="335" spans="1:22" ht="16" hidden="1" customHeight="1" outlineLevel="1">
      <c r="A335" s="65">
        <v>326</v>
      </c>
      <c r="B335" s="117">
        <v>1</v>
      </c>
      <c r="C335" s="325">
        <v>1.5333123578969553E-4</v>
      </c>
      <c r="D335" s="326">
        <v>1.1740975988702844E-4</v>
      </c>
      <c r="E335" s="327">
        <v>1.3304727995175323E-4</v>
      </c>
      <c r="F335" s="332">
        <v>0</v>
      </c>
      <c r="G335" s="326">
        <v>0</v>
      </c>
      <c r="H335" s="327">
        <v>0</v>
      </c>
      <c r="I335" s="332">
        <v>2.5632795713304962E-4</v>
      </c>
      <c r="J335" s="326">
        <v>0</v>
      </c>
      <c r="K335" s="327">
        <v>2.5256952347559405E-4</v>
      </c>
      <c r="L335" s="336">
        <v>1.9032402077116473E-4</v>
      </c>
      <c r="M335" s="337">
        <v>1.1415525114155251E-4</v>
      </c>
      <c r="N335" s="345">
        <v>0.20277623185593593</v>
      </c>
      <c r="O335" s="346">
        <v>0.50888516006630569</v>
      </c>
      <c r="P335" s="347">
        <v>0.38599317666669763</v>
      </c>
      <c r="Q335" s="348">
        <v>0.14146772767462423</v>
      </c>
      <c r="R335" s="346">
        <v>0.10490521290199439</v>
      </c>
      <c r="S335" s="347">
        <v>0.27075542058926017</v>
      </c>
      <c r="T335" s="349">
        <v>5.1255367860726035E-2</v>
      </c>
      <c r="U335" s="349">
        <v>0.22757147313177528</v>
      </c>
      <c r="V335" s="361">
        <v>8.2384548940247666E-3</v>
      </c>
    </row>
    <row r="336" spans="1:22" ht="16" hidden="1" customHeight="1" outlineLevel="1">
      <c r="A336" s="65">
        <v>327</v>
      </c>
      <c r="B336" s="117">
        <v>1</v>
      </c>
      <c r="C336" s="325">
        <v>1.588314594769176E-4</v>
      </c>
      <c r="D336" s="326">
        <v>1.1750696949117402E-4</v>
      </c>
      <c r="E336" s="327">
        <v>1.3776931679871483E-4</v>
      </c>
      <c r="F336" s="332">
        <v>0</v>
      </c>
      <c r="G336" s="326">
        <v>0</v>
      </c>
      <c r="H336" s="327">
        <v>0</v>
      </c>
      <c r="I336" s="332">
        <v>2.4518326334465619E-4</v>
      </c>
      <c r="J336" s="326">
        <v>0</v>
      </c>
      <c r="K336" s="327">
        <v>2.6148374195120324E-4</v>
      </c>
      <c r="L336" s="336">
        <v>2.1382081345896285E-4</v>
      </c>
      <c r="M336" s="337">
        <v>1.1415525114155251E-4</v>
      </c>
      <c r="N336" s="345">
        <v>0.13046842824839289</v>
      </c>
      <c r="O336" s="346">
        <v>0.41358272590608924</v>
      </c>
      <c r="P336" s="347">
        <v>0.27833214938823847</v>
      </c>
      <c r="Q336" s="348">
        <v>0.15030946065428824</v>
      </c>
      <c r="R336" s="346">
        <v>0.11665473922573329</v>
      </c>
      <c r="S336" s="347">
        <v>0.30227335152780038</v>
      </c>
      <c r="T336" s="349">
        <v>7.7406065748851574E-2</v>
      </c>
      <c r="U336" s="349">
        <v>0.28063217930239642</v>
      </c>
      <c r="V336" s="361">
        <v>0</v>
      </c>
    </row>
    <row r="337" spans="1:22" ht="16" hidden="1" customHeight="1" outlineLevel="1">
      <c r="A337" s="65">
        <v>328</v>
      </c>
      <c r="B337" s="117">
        <v>1</v>
      </c>
      <c r="C337" s="325">
        <v>1.5709388881209063E-4</v>
      </c>
      <c r="D337" s="326">
        <v>1.2036493185305399E-4</v>
      </c>
      <c r="E337" s="327">
        <v>1.4258216204657954E-4</v>
      </c>
      <c r="F337" s="332">
        <v>0</v>
      </c>
      <c r="G337" s="326">
        <v>0</v>
      </c>
      <c r="H337" s="327">
        <v>0</v>
      </c>
      <c r="I337" s="332">
        <v>2.2066493701019058E-4</v>
      </c>
      <c r="J337" s="326">
        <v>0</v>
      </c>
      <c r="K337" s="327">
        <v>2.5851233579266681E-4</v>
      </c>
      <c r="L337" s="336">
        <v>2.2321953053408208E-4</v>
      </c>
      <c r="M337" s="337">
        <v>1.1415525114155251E-4</v>
      </c>
      <c r="N337" s="345">
        <v>6.2161846974864078E-2</v>
      </c>
      <c r="O337" s="346">
        <v>0.2321492790161524</v>
      </c>
      <c r="P337" s="347">
        <v>0.13615115121038773</v>
      </c>
      <c r="Q337" s="348">
        <v>0.15030946065428824</v>
      </c>
      <c r="R337" s="346">
        <v>0.11522046383834074</v>
      </c>
      <c r="S337" s="347">
        <v>0.30290620002558943</v>
      </c>
      <c r="T337" s="349">
        <v>0.10184508159339069</v>
      </c>
      <c r="U337" s="349">
        <v>0.33614939964758345</v>
      </c>
      <c r="V337" s="361">
        <v>0</v>
      </c>
    </row>
    <row r="338" spans="1:22" ht="16" hidden="1" customHeight="1" outlineLevel="1">
      <c r="A338" s="65">
        <v>329</v>
      </c>
      <c r="B338" s="117">
        <v>1</v>
      </c>
      <c r="C338" s="325">
        <v>1.5827518685400537E-4</v>
      </c>
      <c r="D338" s="326">
        <v>1.2129814405285155E-4</v>
      </c>
      <c r="E338" s="327">
        <v>1.4651286854281407E-4</v>
      </c>
      <c r="F338" s="332">
        <v>0</v>
      </c>
      <c r="G338" s="326">
        <v>0</v>
      </c>
      <c r="H338" s="327">
        <v>0</v>
      </c>
      <c r="I338" s="332">
        <v>2.1174918197947579E-4</v>
      </c>
      <c r="J338" s="326">
        <v>1.2742723185713703E-4</v>
      </c>
      <c r="K338" s="327">
        <v>2.6148374195120324E-4</v>
      </c>
      <c r="L338" s="336">
        <v>2.2321953053408208E-4</v>
      </c>
      <c r="M338" s="337">
        <v>1.1415525114155251E-4</v>
      </c>
      <c r="N338" s="345">
        <v>9.4314526444621381E-3</v>
      </c>
      <c r="O338" s="346">
        <v>5.4160516455353649E-2</v>
      </c>
      <c r="P338" s="347">
        <v>3.0071739462725407E-2</v>
      </c>
      <c r="Q338" s="348">
        <v>0.15030946065428824</v>
      </c>
      <c r="R338" s="346">
        <v>0.11695431963212856</v>
      </c>
      <c r="S338" s="347">
        <v>0.28447059762243387</v>
      </c>
      <c r="T338" s="349">
        <v>0.15966189728786462</v>
      </c>
      <c r="U338" s="349">
        <v>0.45435686172768952</v>
      </c>
      <c r="V338" s="361">
        <v>0</v>
      </c>
    </row>
    <row r="339" spans="1:22" ht="16" hidden="1" customHeight="1" outlineLevel="1">
      <c r="A339" s="65">
        <v>330</v>
      </c>
      <c r="B339" s="117">
        <v>1</v>
      </c>
      <c r="C339" s="325">
        <v>1.629878785132843E-4</v>
      </c>
      <c r="D339" s="326">
        <v>1.4081783256528348E-4</v>
      </c>
      <c r="E339" s="327">
        <v>1.5807148071490964E-4</v>
      </c>
      <c r="F339" s="332">
        <v>0</v>
      </c>
      <c r="G339" s="326">
        <v>0</v>
      </c>
      <c r="H339" s="327">
        <v>0</v>
      </c>
      <c r="I339" s="332">
        <v>2.0506236570643968E-4</v>
      </c>
      <c r="J339" s="326">
        <v>2.0182829303823965E-4</v>
      </c>
      <c r="K339" s="327">
        <v>2.5256952347559405E-4</v>
      </c>
      <c r="L339" s="336">
        <v>1.644775488145868E-4</v>
      </c>
      <c r="M339" s="337">
        <v>1.1415525114155251E-4</v>
      </c>
      <c r="N339" s="345">
        <v>0</v>
      </c>
      <c r="O339" s="346">
        <v>5.0971006170728861E-4</v>
      </c>
      <c r="P339" s="347">
        <v>0</v>
      </c>
      <c r="Q339" s="348">
        <v>0.1237842617152962</v>
      </c>
      <c r="R339" s="346">
        <v>0.14104480565515878</v>
      </c>
      <c r="S339" s="347">
        <v>0.25877279711490564</v>
      </c>
      <c r="T339" s="349">
        <v>0.26930464152425998</v>
      </c>
      <c r="U339" s="349">
        <v>0.55870958386324443</v>
      </c>
      <c r="V339" s="361">
        <v>0</v>
      </c>
    </row>
    <row r="340" spans="1:22" ht="16" hidden="1" customHeight="1" outlineLevel="1">
      <c r="A340" s="65">
        <v>331</v>
      </c>
      <c r="B340" s="117">
        <v>1</v>
      </c>
      <c r="C340" s="325">
        <v>1.5949398642106026E-4</v>
      </c>
      <c r="D340" s="326">
        <v>1.4577552237670795E-4</v>
      </c>
      <c r="E340" s="327">
        <v>1.5851255009072474E-4</v>
      </c>
      <c r="F340" s="332">
        <v>0</v>
      </c>
      <c r="G340" s="326">
        <v>0</v>
      </c>
      <c r="H340" s="327">
        <v>0</v>
      </c>
      <c r="I340" s="332">
        <v>2.1174918197947579E-4</v>
      </c>
      <c r="J340" s="326">
        <v>2.7499618745943448E-4</v>
      </c>
      <c r="K340" s="327">
        <v>2.6148374195120324E-4</v>
      </c>
      <c r="L340" s="336">
        <v>1.1748396343899057E-4</v>
      </c>
      <c r="M340" s="337">
        <v>1.1415525114155251E-4</v>
      </c>
      <c r="N340" s="345">
        <v>0</v>
      </c>
      <c r="O340" s="346">
        <v>0</v>
      </c>
      <c r="P340" s="347">
        <v>0</v>
      </c>
      <c r="Q340" s="348">
        <v>0.14146772767462423</v>
      </c>
      <c r="R340" s="346">
        <v>0.15289157432150155</v>
      </c>
      <c r="S340" s="347">
        <v>0.26541770634169037</v>
      </c>
      <c r="T340" s="349">
        <v>0.24496071912658676</v>
      </c>
      <c r="U340" s="349">
        <v>0.55291221041126926</v>
      </c>
      <c r="V340" s="361">
        <v>0</v>
      </c>
    </row>
    <row r="341" spans="1:22" ht="16" hidden="1" customHeight="1" outlineLevel="1">
      <c r="A341" s="65">
        <v>332</v>
      </c>
      <c r="B341" s="117">
        <v>1</v>
      </c>
      <c r="C341" s="325">
        <v>1.5186242605503961E-4</v>
      </c>
      <c r="D341" s="326">
        <v>1.472336664388916E-4</v>
      </c>
      <c r="E341" s="327">
        <v>1.5584018857843328E-4</v>
      </c>
      <c r="F341" s="332">
        <v>0</v>
      </c>
      <c r="G341" s="326">
        <v>0</v>
      </c>
      <c r="H341" s="327">
        <v>0</v>
      </c>
      <c r="I341" s="332">
        <v>2.2289387576786924E-4</v>
      </c>
      <c r="J341" s="326">
        <v>3.0870274556358038E-4</v>
      </c>
      <c r="K341" s="327">
        <v>2.6148374195120324E-4</v>
      </c>
      <c r="L341" s="336">
        <v>8.811297257924293E-5</v>
      </c>
      <c r="M341" s="337">
        <v>1.1415525114155251E-4</v>
      </c>
      <c r="N341" s="345">
        <v>0</v>
      </c>
      <c r="O341" s="346">
        <v>0</v>
      </c>
      <c r="P341" s="347">
        <v>0</v>
      </c>
      <c r="Q341" s="348">
        <v>0.13262599469496023</v>
      </c>
      <c r="R341" s="346">
        <v>0.17030036857680372</v>
      </c>
      <c r="S341" s="347">
        <v>0.23421619965204468</v>
      </c>
      <c r="T341" s="349">
        <v>0.21747871298233848</v>
      </c>
      <c r="U341" s="349">
        <v>0.47469679909309426</v>
      </c>
      <c r="V341" s="361">
        <v>0</v>
      </c>
    </row>
    <row r="342" spans="1:22" ht="16" hidden="1" customHeight="1" outlineLevel="1">
      <c r="A342" s="65">
        <v>333</v>
      </c>
      <c r="B342" s="117">
        <v>1</v>
      </c>
      <c r="C342" s="325">
        <v>1.4159325842082841E-4</v>
      </c>
      <c r="D342" s="326">
        <v>1.4373412068965081E-4</v>
      </c>
      <c r="E342" s="327">
        <v>1.4422968589153593E-4</v>
      </c>
      <c r="F342" s="332">
        <v>0</v>
      </c>
      <c r="G342" s="326">
        <v>0</v>
      </c>
      <c r="H342" s="327">
        <v>0</v>
      </c>
      <c r="I342" s="332">
        <v>2.3180963079858402E-4</v>
      </c>
      <c r="J342" s="326">
        <v>3.522746377469886E-4</v>
      </c>
      <c r="K342" s="327">
        <v>2.7336936658534881E-4</v>
      </c>
      <c r="L342" s="336">
        <v>5.8741981719495287E-5</v>
      </c>
      <c r="M342" s="337">
        <v>1.1415525114155251E-4</v>
      </c>
      <c r="N342" s="345">
        <v>1.429007976433657E-4</v>
      </c>
      <c r="O342" s="346">
        <v>0</v>
      </c>
      <c r="P342" s="347">
        <v>0</v>
      </c>
      <c r="Q342" s="348">
        <v>0.14146772767462423</v>
      </c>
      <c r="R342" s="346">
        <v>0.18572479893864652</v>
      </c>
      <c r="S342" s="347">
        <v>0.23282600870555578</v>
      </c>
      <c r="T342" s="349">
        <v>0.14691937540783251</v>
      </c>
      <c r="U342" s="349">
        <v>0.38449359860303828</v>
      </c>
      <c r="V342" s="361">
        <v>0</v>
      </c>
    </row>
    <row r="343" spans="1:22" ht="16" hidden="1" customHeight="1" outlineLevel="1">
      <c r="A343" s="65">
        <v>334</v>
      </c>
      <c r="B343" s="117">
        <v>1</v>
      </c>
      <c r="C343" s="325">
        <v>1.3084282121398523E-4</v>
      </c>
      <c r="D343" s="326">
        <v>1.3168012977559922E-4</v>
      </c>
      <c r="E343" s="327">
        <v>1.3273593686294259E-4</v>
      </c>
      <c r="F343" s="332">
        <v>0</v>
      </c>
      <c r="G343" s="326">
        <v>0</v>
      </c>
      <c r="H343" s="327">
        <v>0</v>
      </c>
      <c r="I343" s="332">
        <v>2.5632795713304962E-4</v>
      </c>
      <c r="J343" s="326">
        <v>3.8187063998477522E-4</v>
      </c>
      <c r="K343" s="327">
        <v>2.6445514810973967E-4</v>
      </c>
      <c r="L343" s="336">
        <v>3.7594868300476983E-5</v>
      </c>
      <c r="M343" s="337">
        <v>1.1415525114155251E-4</v>
      </c>
      <c r="N343" s="345">
        <v>1.429007976433657E-4</v>
      </c>
      <c r="O343" s="346">
        <v>0</v>
      </c>
      <c r="P343" s="347">
        <v>0</v>
      </c>
      <c r="Q343" s="348">
        <v>9.7259062776304167E-2</v>
      </c>
      <c r="R343" s="346">
        <v>0.21208274501628047</v>
      </c>
      <c r="S343" s="347">
        <v>0.28244755817815598</v>
      </c>
      <c r="T343" s="349">
        <v>8.5013541498124442E-2</v>
      </c>
      <c r="U343" s="349">
        <v>0.29831908135927016</v>
      </c>
      <c r="V343" s="361">
        <v>0</v>
      </c>
    </row>
    <row r="344" spans="1:22" ht="16" hidden="1" customHeight="1" outlineLevel="1">
      <c r="A344" s="65">
        <v>335</v>
      </c>
      <c r="B344" s="117">
        <v>1</v>
      </c>
      <c r="C344" s="325">
        <v>1.1774228843169266E-4</v>
      </c>
      <c r="D344" s="326">
        <v>1.230090330858137E-4</v>
      </c>
      <c r="E344" s="327">
        <v>1.1860874420815911E-4</v>
      </c>
      <c r="F344" s="332">
        <v>0</v>
      </c>
      <c r="G344" s="326">
        <v>0</v>
      </c>
      <c r="H344" s="327">
        <v>0</v>
      </c>
      <c r="I344" s="332">
        <v>2.7861734470983657E-4</v>
      </c>
      <c r="J344" s="326">
        <v>3.8351486233131893E-4</v>
      </c>
      <c r="K344" s="327">
        <v>2.6445514810973967E-4</v>
      </c>
      <c r="L344" s="336">
        <v>2.3496792687798115E-5</v>
      </c>
      <c r="M344" s="337">
        <v>1.1415525114155251E-4</v>
      </c>
      <c r="N344" s="345">
        <v>1.429007976433657E-4</v>
      </c>
      <c r="O344" s="346">
        <v>0</v>
      </c>
      <c r="P344" s="347">
        <v>0</v>
      </c>
      <c r="Q344" s="348">
        <v>8.8417329796640146E-2</v>
      </c>
      <c r="R344" s="346">
        <v>0.24006884642158069</v>
      </c>
      <c r="S344" s="347">
        <v>0.36504466588285811</v>
      </c>
      <c r="T344" s="349">
        <v>5.486891884163065E-2</v>
      </c>
      <c r="U344" s="349">
        <v>0.26589309425500168</v>
      </c>
      <c r="V344" s="361">
        <v>0</v>
      </c>
    </row>
    <row r="345" spans="1:22" ht="16" hidden="1" customHeight="1" outlineLevel="1">
      <c r="A345" s="65">
        <v>336</v>
      </c>
      <c r="B345" s="117">
        <v>1</v>
      </c>
      <c r="C345" s="325">
        <v>1.0521052878069235E-4</v>
      </c>
      <c r="D345" s="326">
        <v>1.0593902659785031E-4</v>
      </c>
      <c r="E345" s="327">
        <v>1.0357346754434457E-4</v>
      </c>
      <c r="F345" s="332">
        <v>0</v>
      </c>
      <c r="G345" s="326">
        <v>0</v>
      </c>
      <c r="H345" s="327">
        <v>0</v>
      </c>
      <c r="I345" s="332">
        <v>2.9867779352894482E-4</v>
      </c>
      <c r="J345" s="326">
        <v>4.0900030870274633E-4</v>
      </c>
      <c r="K345" s="327">
        <v>2.7931217890242167E-4</v>
      </c>
      <c r="L345" s="336">
        <v>9.3987170751192458E-6</v>
      </c>
      <c r="M345" s="337">
        <v>1.1415525114155251E-4</v>
      </c>
      <c r="N345" s="345">
        <v>1.429007976433657E-4</v>
      </c>
      <c r="O345" s="346">
        <v>0</v>
      </c>
      <c r="P345" s="347">
        <v>0</v>
      </c>
      <c r="Q345" s="348">
        <v>0.10610079575596817</v>
      </c>
      <c r="R345" s="346">
        <v>0.25337448894810238</v>
      </c>
      <c r="S345" s="347">
        <v>0.41989499527231838</v>
      </c>
      <c r="T345" s="349">
        <v>4.2126396961598582E-2</v>
      </c>
      <c r="U345" s="349">
        <v>0.20801762030223156</v>
      </c>
      <c r="V345" s="361">
        <v>0</v>
      </c>
    </row>
    <row r="346" spans="1:22" ht="16" hidden="1" customHeight="1" outlineLevel="1">
      <c r="A346" s="65">
        <v>337</v>
      </c>
      <c r="B346" s="117">
        <v>1</v>
      </c>
      <c r="C346" s="325">
        <v>9.7822728328082699E-5</v>
      </c>
      <c r="D346" s="326">
        <v>9.3612848792191085E-5</v>
      </c>
      <c r="E346" s="327">
        <v>9.0691647244803709E-5</v>
      </c>
      <c r="F346" s="332">
        <v>0</v>
      </c>
      <c r="G346" s="326">
        <v>0</v>
      </c>
      <c r="H346" s="327">
        <v>0</v>
      </c>
      <c r="I346" s="332">
        <v>3.1205142607501694E-4</v>
      </c>
      <c r="J346" s="326">
        <v>4.0571186400965891E-4</v>
      </c>
      <c r="K346" s="327">
        <v>2.8228358506095805E-4</v>
      </c>
      <c r="L346" s="336">
        <v>5.8741981719495289E-6</v>
      </c>
      <c r="M346" s="337">
        <v>1.1415525114155251E-4</v>
      </c>
      <c r="N346" s="345">
        <v>0</v>
      </c>
      <c r="O346" s="346">
        <v>0</v>
      </c>
      <c r="P346" s="347">
        <v>0</v>
      </c>
      <c r="Q346" s="348">
        <v>0.10610079575596817</v>
      </c>
      <c r="R346" s="346">
        <v>0.25712374721846082</v>
      </c>
      <c r="S346" s="347">
        <v>0.45746648492349118</v>
      </c>
      <c r="T346" s="349">
        <v>1.5405138392277584E-2</v>
      </c>
      <c r="U346" s="349">
        <v>0.15407256902876668</v>
      </c>
      <c r="V346" s="361">
        <v>0</v>
      </c>
    </row>
    <row r="347" spans="1:22" ht="16" hidden="1" customHeight="1" outlineLevel="1">
      <c r="A347" s="65">
        <v>338</v>
      </c>
      <c r="B347" s="117">
        <v>1</v>
      </c>
      <c r="C347" s="325">
        <v>9.3728811833616263E-5</v>
      </c>
      <c r="D347" s="326">
        <v>8.5777754698057536E-5</v>
      </c>
      <c r="E347" s="327">
        <v>8.3855071919669753E-5</v>
      </c>
      <c r="F347" s="332">
        <v>0</v>
      </c>
      <c r="G347" s="326">
        <v>0</v>
      </c>
      <c r="H347" s="327">
        <v>0</v>
      </c>
      <c r="I347" s="332">
        <v>3.4548550744019731E-4</v>
      </c>
      <c r="J347" s="326">
        <v>4.2379830982163961E-4</v>
      </c>
      <c r="K347" s="327">
        <v>2.9416920969510367E-4</v>
      </c>
      <c r="L347" s="336">
        <v>2.3496792687798115E-6</v>
      </c>
      <c r="M347" s="337">
        <v>1.1415525114155251E-4</v>
      </c>
      <c r="N347" s="345">
        <v>0</v>
      </c>
      <c r="O347" s="346">
        <v>0</v>
      </c>
      <c r="P347" s="347">
        <v>0</v>
      </c>
      <c r="Q347" s="348">
        <v>0.13262599469496023</v>
      </c>
      <c r="R347" s="346">
        <v>0.2459248248813348</v>
      </c>
      <c r="S347" s="347">
        <v>0.43915537647124647</v>
      </c>
      <c r="T347" s="349">
        <v>1.5214951498545761E-2</v>
      </c>
      <c r="U347" s="349">
        <v>0.1485699772777393</v>
      </c>
      <c r="V347" s="361">
        <v>0</v>
      </c>
    </row>
    <row r="348" spans="1:22" ht="16" hidden="1" customHeight="1" outlineLevel="1">
      <c r="A348" s="65">
        <v>339</v>
      </c>
      <c r="B348" s="117">
        <v>1</v>
      </c>
      <c r="C348" s="325">
        <v>9.0909947193914943E-5</v>
      </c>
      <c r="D348" s="326">
        <v>8.2297650869645874E-5</v>
      </c>
      <c r="E348" s="327">
        <v>8.0456243200153433E-5</v>
      </c>
      <c r="F348" s="332">
        <v>0</v>
      </c>
      <c r="G348" s="326">
        <v>0</v>
      </c>
      <c r="H348" s="327">
        <v>0</v>
      </c>
      <c r="I348" s="332">
        <v>3.6108807874394818E-4</v>
      </c>
      <c r="J348" s="326">
        <v>4.1639930926219297E-4</v>
      </c>
      <c r="K348" s="327">
        <v>3.0605483432924929E-4</v>
      </c>
      <c r="L348" s="336">
        <v>1.1748396343899057E-6</v>
      </c>
      <c r="M348" s="337">
        <v>1.1415525114155251E-4</v>
      </c>
      <c r="N348" s="345">
        <v>0</v>
      </c>
      <c r="O348" s="346">
        <v>0</v>
      </c>
      <c r="P348" s="347">
        <v>0</v>
      </c>
      <c r="Q348" s="348">
        <v>0.1237842617152962</v>
      </c>
      <c r="R348" s="346">
        <v>0.22059119774843669</v>
      </c>
      <c r="S348" s="347">
        <v>0.36183892541027607</v>
      </c>
      <c r="T348" s="349">
        <v>1.4644390817350295E-2</v>
      </c>
      <c r="U348" s="349">
        <v>0.13284828656051823</v>
      </c>
      <c r="V348" s="361">
        <v>0</v>
      </c>
    </row>
    <row r="349" spans="1:22" ht="16" hidden="1" customHeight="1" outlineLevel="1">
      <c r="A349" s="65">
        <v>340</v>
      </c>
      <c r="B349" s="117">
        <v>1</v>
      </c>
      <c r="C349" s="325">
        <v>8.990990652351093E-5</v>
      </c>
      <c r="D349" s="326">
        <v>8.1461648273993905E-5</v>
      </c>
      <c r="E349" s="327">
        <v>7.9742748621629012E-5</v>
      </c>
      <c r="F349" s="332">
        <v>0</v>
      </c>
      <c r="G349" s="326">
        <v>0</v>
      </c>
      <c r="H349" s="327">
        <v>0</v>
      </c>
      <c r="I349" s="332">
        <v>3.7669065004769899E-4</v>
      </c>
      <c r="J349" s="326">
        <v>4.122887533958338E-4</v>
      </c>
      <c r="K349" s="327">
        <v>3.1199764664632205E-4</v>
      </c>
      <c r="L349" s="336">
        <v>1.409807561267887E-5</v>
      </c>
      <c r="M349" s="337">
        <v>1.1415525114155251E-4</v>
      </c>
      <c r="N349" s="345">
        <v>0</v>
      </c>
      <c r="O349" s="346">
        <v>0</v>
      </c>
      <c r="P349" s="347">
        <v>0</v>
      </c>
      <c r="Q349" s="348">
        <v>9.7259062776304167E-2</v>
      </c>
      <c r="R349" s="346">
        <v>0.21208716624264692</v>
      </c>
      <c r="S349" s="347">
        <v>0.37933563380998297</v>
      </c>
      <c r="T349" s="349">
        <v>1.2647428433166165E-2</v>
      </c>
      <c r="U349" s="349">
        <v>0.13029351181896978</v>
      </c>
      <c r="V349" s="361">
        <v>0</v>
      </c>
    </row>
    <row r="350" spans="1:22" ht="16" hidden="1" customHeight="1" outlineLevel="1">
      <c r="A350" s="65">
        <v>341</v>
      </c>
      <c r="B350" s="117">
        <v>1</v>
      </c>
      <c r="C350" s="325">
        <v>9.1778732526328428E-5</v>
      </c>
      <c r="D350" s="326">
        <v>8.2783698890373752E-5</v>
      </c>
      <c r="E350" s="327">
        <v>8.0222735883545444E-5</v>
      </c>
      <c r="F350" s="332">
        <v>0</v>
      </c>
      <c r="G350" s="326">
        <v>0</v>
      </c>
      <c r="H350" s="327">
        <v>0</v>
      </c>
      <c r="I350" s="332">
        <v>4.2572730271663028E-4</v>
      </c>
      <c r="J350" s="326">
        <v>5.2820642882716489E-4</v>
      </c>
      <c r="K350" s="327">
        <v>3.2091186512193129E-4</v>
      </c>
      <c r="L350" s="336">
        <v>3.7594868300476983E-5</v>
      </c>
      <c r="M350" s="337">
        <v>1.1415525114155251E-4</v>
      </c>
      <c r="N350" s="345">
        <v>0</v>
      </c>
      <c r="O350" s="346">
        <v>0</v>
      </c>
      <c r="P350" s="347">
        <v>0</v>
      </c>
      <c r="Q350" s="348">
        <v>0.1856763925729443</v>
      </c>
      <c r="R350" s="346">
        <v>0.21393517917966737</v>
      </c>
      <c r="S350" s="347">
        <v>0.42222927808852451</v>
      </c>
      <c r="T350" s="349">
        <v>1.9494156607511755E-2</v>
      </c>
      <c r="U350" s="349">
        <v>0.13491175846715348</v>
      </c>
      <c r="V350" s="361">
        <v>0</v>
      </c>
    </row>
    <row r="351" spans="1:22" ht="16" hidden="1" customHeight="1" outlineLevel="1">
      <c r="A351" s="65">
        <v>342</v>
      </c>
      <c r="B351" s="117">
        <v>1</v>
      </c>
      <c r="C351" s="325">
        <v>9.8185243071104148E-5</v>
      </c>
      <c r="D351" s="326">
        <v>8.7858040226772893E-5</v>
      </c>
      <c r="E351" s="327">
        <v>8.5009635874009262E-5</v>
      </c>
      <c r="F351" s="332">
        <v>0</v>
      </c>
      <c r="G351" s="326">
        <v>0</v>
      </c>
      <c r="H351" s="327">
        <v>0</v>
      </c>
      <c r="I351" s="332">
        <v>4.3464305774734501E-4</v>
      </c>
      <c r="J351" s="326">
        <v>4.6778125759168373E-4</v>
      </c>
      <c r="K351" s="327">
        <v>3.1199764664632205E-4</v>
      </c>
      <c r="L351" s="336">
        <v>9.3987170751192462E-5</v>
      </c>
      <c r="M351" s="337">
        <v>1.1415525114155251E-4</v>
      </c>
      <c r="N351" s="345">
        <v>0</v>
      </c>
      <c r="O351" s="346">
        <v>0</v>
      </c>
      <c r="P351" s="347">
        <v>0</v>
      </c>
      <c r="Q351" s="348">
        <v>0.19451812555260833</v>
      </c>
      <c r="R351" s="346">
        <v>0.20180737772077073</v>
      </c>
      <c r="S351" s="347">
        <v>0.40052049886571411</v>
      </c>
      <c r="T351" s="349">
        <v>4.1936210067866755E-2</v>
      </c>
      <c r="U351" s="349">
        <v>0.14866823784472191</v>
      </c>
      <c r="V351" s="361">
        <v>0</v>
      </c>
    </row>
    <row r="352" spans="1:22" ht="16" hidden="1" customHeight="1" outlineLevel="1">
      <c r="A352" s="65">
        <v>343</v>
      </c>
      <c r="B352" s="117">
        <v>1</v>
      </c>
      <c r="C352" s="325">
        <v>1.187235783395266E-4</v>
      </c>
      <c r="D352" s="326">
        <v>1.0247836469026775E-4</v>
      </c>
      <c r="E352" s="327">
        <v>1.0217242364469662E-4</v>
      </c>
      <c r="F352" s="332">
        <v>0</v>
      </c>
      <c r="G352" s="326">
        <v>0</v>
      </c>
      <c r="H352" s="327">
        <v>0</v>
      </c>
      <c r="I352" s="332">
        <v>4.3018518023198768E-4</v>
      </c>
      <c r="J352" s="326">
        <v>4.6243753496541675E-4</v>
      </c>
      <c r="K352" s="327">
        <v>3.1199764664632205E-4</v>
      </c>
      <c r="L352" s="336">
        <v>1.8210014333043539E-4</v>
      </c>
      <c r="M352" s="337">
        <v>1.1415525114155251E-4</v>
      </c>
      <c r="N352" s="345">
        <v>0</v>
      </c>
      <c r="O352" s="346">
        <v>0</v>
      </c>
      <c r="P352" s="347">
        <v>0</v>
      </c>
      <c r="Q352" s="348">
        <v>0.19451812555260833</v>
      </c>
      <c r="R352" s="346">
        <v>0.19632658035431277</v>
      </c>
      <c r="S352" s="347">
        <v>0.37264922659956129</v>
      </c>
      <c r="T352" s="349">
        <v>5.8577563269401181E-2</v>
      </c>
      <c r="U352" s="349">
        <v>0.20005851437663835</v>
      </c>
      <c r="V352" s="361">
        <v>0</v>
      </c>
    </row>
    <row r="353" spans="1:22" ht="16" hidden="1" customHeight="1" outlineLevel="1">
      <c r="A353" s="65">
        <v>344</v>
      </c>
      <c r="B353" s="117">
        <v>1</v>
      </c>
      <c r="C353" s="325">
        <v>1.4486214136221154E-4</v>
      </c>
      <c r="D353" s="326">
        <v>1.1326863075042684E-4</v>
      </c>
      <c r="E353" s="327">
        <v>1.2425183769285223E-4</v>
      </c>
      <c r="F353" s="332">
        <v>0</v>
      </c>
      <c r="G353" s="326">
        <v>0</v>
      </c>
      <c r="H353" s="327">
        <v>0</v>
      </c>
      <c r="I353" s="332">
        <v>4.2126942520127284E-4</v>
      </c>
      <c r="J353" s="326">
        <v>4.5750486792578557E-4</v>
      </c>
      <c r="K353" s="327">
        <v>2.8525499121949443E-4</v>
      </c>
      <c r="L353" s="336">
        <v>1.5860335064263727E-4</v>
      </c>
      <c r="M353" s="337">
        <v>1.1415525114155251E-4</v>
      </c>
      <c r="N353" s="345">
        <v>0</v>
      </c>
      <c r="O353" s="346">
        <v>1.0338847807740961E-2</v>
      </c>
      <c r="P353" s="347">
        <v>1.3835401272463553E-3</v>
      </c>
      <c r="Q353" s="348">
        <v>0.22988505747126439</v>
      </c>
      <c r="R353" s="346">
        <v>0.20366577897652047</v>
      </c>
      <c r="S353" s="347">
        <v>0.34366268965217706</v>
      </c>
      <c r="T353" s="349">
        <v>0.14758502953589389</v>
      </c>
      <c r="U353" s="349">
        <v>0.3394902589249929</v>
      </c>
      <c r="V353" s="361">
        <v>0</v>
      </c>
    </row>
    <row r="354" spans="1:22" ht="16" hidden="1" customHeight="1" outlineLevel="1">
      <c r="A354" s="65">
        <v>345</v>
      </c>
      <c r="B354" s="117">
        <v>1</v>
      </c>
      <c r="C354" s="325">
        <v>1.6173782767527927E-4</v>
      </c>
      <c r="D354" s="326">
        <v>1.2298959116498458E-4</v>
      </c>
      <c r="E354" s="327">
        <v>1.3915738806966234E-4</v>
      </c>
      <c r="F354" s="332">
        <v>0</v>
      </c>
      <c r="G354" s="326">
        <v>0</v>
      </c>
      <c r="H354" s="327">
        <v>0</v>
      </c>
      <c r="I354" s="332">
        <v>4.190404864435942E-4</v>
      </c>
      <c r="J354" s="326">
        <v>4.7230286904467896E-4</v>
      </c>
      <c r="K354" s="327">
        <v>2.7634077274388524E-4</v>
      </c>
      <c r="L354" s="336">
        <v>1.4685495429873823E-4</v>
      </c>
      <c r="M354" s="337">
        <v>1.1415525114155251E-4</v>
      </c>
      <c r="N354" s="345">
        <v>2.0291913265357932E-2</v>
      </c>
      <c r="O354" s="346">
        <v>0.10672863582374836</v>
      </c>
      <c r="P354" s="347">
        <v>6.4062006737556271E-2</v>
      </c>
      <c r="Q354" s="348">
        <v>0.2387267904509284</v>
      </c>
      <c r="R354" s="346">
        <v>0.18189362494164285</v>
      </c>
      <c r="S354" s="347">
        <v>0.33357861167118963</v>
      </c>
      <c r="T354" s="349">
        <v>0.22727333800952731</v>
      </c>
      <c r="U354" s="349">
        <v>0.50741756789831072</v>
      </c>
      <c r="V354" s="361">
        <v>0</v>
      </c>
    </row>
    <row r="355" spans="1:22" ht="16" hidden="1" customHeight="1" outlineLevel="1">
      <c r="A355" s="65">
        <v>346</v>
      </c>
      <c r="B355" s="117">
        <v>1</v>
      </c>
      <c r="C355" s="325">
        <v>1.6796933110273428E-4</v>
      </c>
      <c r="D355" s="326">
        <v>1.248948994062379E-4</v>
      </c>
      <c r="E355" s="327">
        <v>1.476414872397527E-4</v>
      </c>
      <c r="F355" s="332">
        <v>0</v>
      </c>
      <c r="G355" s="326">
        <v>0</v>
      </c>
      <c r="H355" s="327">
        <v>0</v>
      </c>
      <c r="I355" s="332">
        <v>4.190404864435942E-4</v>
      </c>
      <c r="J355" s="326">
        <v>3.8351486233131893E-4</v>
      </c>
      <c r="K355" s="327">
        <v>2.4068389884144843E-4</v>
      </c>
      <c r="L355" s="336">
        <v>1.644775488145868E-4</v>
      </c>
      <c r="M355" s="337">
        <v>1.1415525114155251E-4</v>
      </c>
      <c r="N355" s="345">
        <v>0.10646109424430746</v>
      </c>
      <c r="O355" s="346">
        <v>0.22764322426620873</v>
      </c>
      <c r="P355" s="347">
        <v>0.21779901909936913</v>
      </c>
      <c r="Q355" s="348">
        <v>0.20335985853227234</v>
      </c>
      <c r="R355" s="346">
        <v>0.17366182536749289</v>
      </c>
      <c r="S355" s="347">
        <v>0.33488580665040468</v>
      </c>
      <c r="T355" s="349">
        <v>0.2037852566336473</v>
      </c>
      <c r="U355" s="349">
        <v>0.52392534315139283</v>
      </c>
      <c r="V355" s="361">
        <v>0</v>
      </c>
    </row>
    <row r="356" spans="1:22" ht="16" hidden="1" customHeight="1" outlineLevel="1">
      <c r="A356" s="65">
        <v>347</v>
      </c>
      <c r="B356" s="117">
        <v>1</v>
      </c>
      <c r="C356" s="325">
        <v>1.6870061084296723E-4</v>
      </c>
      <c r="D356" s="326">
        <v>1.1978167422818053E-4</v>
      </c>
      <c r="E356" s="327">
        <v>1.4873118805058997E-4</v>
      </c>
      <c r="F356" s="332">
        <v>0</v>
      </c>
      <c r="G356" s="326">
        <v>0</v>
      </c>
      <c r="H356" s="327">
        <v>0</v>
      </c>
      <c r="I356" s="332">
        <v>4.0566685389752203E-4</v>
      </c>
      <c r="J356" s="326">
        <v>2.6759718689998779E-4</v>
      </c>
      <c r="K356" s="327">
        <v>2.1988405573169364E-4</v>
      </c>
      <c r="L356" s="336">
        <v>1.8797434150238492E-4</v>
      </c>
      <c r="M356" s="337">
        <v>1.1415525114155251E-4</v>
      </c>
      <c r="N356" s="345">
        <v>0.17533927870840973</v>
      </c>
      <c r="O356" s="346">
        <v>0.4089084977978531</v>
      </c>
      <c r="P356" s="347">
        <v>0.31315174923982853</v>
      </c>
      <c r="Q356" s="348">
        <v>0.17683465959328029</v>
      </c>
      <c r="R356" s="346">
        <v>0.18863503500314155</v>
      </c>
      <c r="S356" s="347">
        <v>0.27866084593465668</v>
      </c>
      <c r="T356" s="349">
        <v>0.15424157081650766</v>
      </c>
      <c r="U356" s="349">
        <v>0.46998029187792795</v>
      </c>
      <c r="V356" s="361">
        <v>8.1819591418091971E-3</v>
      </c>
    </row>
    <row r="357" spans="1:22" ht="16" hidden="1" customHeight="1" outlineLevel="1">
      <c r="A357" s="65">
        <v>348</v>
      </c>
      <c r="B357" s="117">
        <v>1</v>
      </c>
      <c r="C357" s="325">
        <v>1.6686303611109985E-4</v>
      </c>
      <c r="D357" s="326">
        <v>1.1822632056185129E-4</v>
      </c>
      <c r="E357" s="327">
        <v>1.4520263304406921E-4</v>
      </c>
      <c r="F357" s="332">
        <v>0</v>
      </c>
      <c r="G357" s="326">
        <v>0</v>
      </c>
      <c r="H357" s="327">
        <v>0</v>
      </c>
      <c r="I357" s="332">
        <v>3.8114852756305644E-4</v>
      </c>
      <c r="J357" s="326">
        <v>1.8415290281289485E-4</v>
      </c>
      <c r="K357" s="327">
        <v>2.2879827420730281E-4</v>
      </c>
      <c r="L357" s="336">
        <v>2.0677177565262342E-4</v>
      </c>
      <c r="M357" s="337">
        <v>1.1415525114155251E-4</v>
      </c>
      <c r="N357" s="345">
        <v>0.19877500952192173</v>
      </c>
      <c r="O357" s="346">
        <v>0.48373655110051839</v>
      </c>
      <c r="P357" s="347">
        <v>0.28996319529765052</v>
      </c>
      <c r="Q357" s="348">
        <v>0.22988505747126439</v>
      </c>
      <c r="R357" s="346">
        <v>0.19625715400662019</v>
      </c>
      <c r="S357" s="347">
        <v>0.26347248198772016</v>
      </c>
      <c r="T357" s="349">
        <v>0.14406657200185519</v>
      </c>
      <c r="U357" s="349">
        <v>0.36523452747444246</v>
      </c>
      <c r="V357" s="361">
        <v>1.1925947910254923E-2</v>
      </c>
    </row>
    <row r="358" spans="1:22" ht="16" hidden="1" customHeight="1" outlineLevel="1">
      <c r="A358" s="65">
        <v>349</v>
      </c>
      <c r="B358" s="117">
        <v>1</v>
      </c>
      <c r="C358" s="325">
        <v>1.5089988690977576E-4</v>
      </c>
      <c r="D358" s="326">
        <v>1.1754585333283225E-4</v>
      </c>
      <c r="E358" s="327">
        <v>1.3639421815646777E-4</v>
      </c>
      <c r="F358" s="332">
        <v>0</v>
      </c>
      <c r="G358" s="326">
        <v>0</v>
      </c>
      <c r="H358" s="327">
        <v>0</v>
      </c>
      <c r="I358" s="332">
        <v>3.4771444619787601E-4</v>
      </c>
      <c r="J358" s="326">
        <v>1.3934784386957893E-4</v>
      </c>
      <c r="K358" s="327">
        <v>2.3176968036583927E-4</v>
      </c>
      <c r="L358" s="336">
        <v>1.8797434150238492E-4</v>
      </c>
      <c r="M358" s="337">
        <v>1.1415525114155251E-4</v>
      </c>
      <c r="N358" s="345">
        <v>0.12975392426017607</v>
      </c>
      <c r="O358" s="346">
        <v>0.46020510594595904</v>
      </c>
      <c r="P358" s="347">
        <v>0.32036556708218356</v>
      </c>
      <c r="Q358" s="348">
        <v>0.25641025641025644</v>
      </c>
      <c r="R358" s="346">
        <v>0.19609456901527914</v>
      </c>
      <c r="S358" s="347">
        <v>0.28450691472910461</v>
      </c>
      <c r="T358" s="349">
        <v>8.5108634944990352E-2</v>
      </c>
      <c r="U358" s="349">
        <v>0.27169046770697691</v>
      </c>
      <c r="V358" s="361">
        <v>2.3148752742259759E-2</v>
      </c>
    </row>
    <row r="359" spans="1:22" ht="16" hidden="1" customHeight="1" outlineLevel="1">
      <c r="A359" s="65">
        <v>350</v>
      </c>
      <c r="B359" s="117">
        <v>1</v>
      </c>
      <c r="C359" s="325">
        <v>1.5129990317793736E-4</v>
      </c>
      <c r="D359" s="326">
        <v>1.1556277740826247E-4</v>
      </c>
      <c r="E359" s="327">
        <v>1.3346240407016745E-4</v>
      </c>
      <c r="F359" s="332">
        <v>0</v>
      </c>
      <c r="G359" s="326">
        <v>0</v>
      </c>
      <c r="H359" s="327">
        <v>0</v>
      </c>
      <c r="I359" s="332">
        <v>3.1650930359037433E-4</v>
      </c>
      <c r="J359" s="326">
        <v>0</v>
      </c>
      <c r="K359" s="327">
        <v>2.2879827420730281E-4</v>
      </c>
      <c r="L359" s="336">
        <v>1.9032402077116473E-4</v>
      </c>
      <c r="M359" s="337">
        <v>1.1415525114155251E-4</v>
      </c>
      <c r="N359" s="345">
        <v>9.4886129635194827E-2</v>
      </c>
      <c r="O359" s="346">
        <v>0.41995693191983691</v>
      </c>
      <c r="P359" s="347">
        <v>0.26793659805244435</v>
      </c>
      <c r="Q359" s="348">
        <v>0.2387267904509284</v>
      </c>
      <c r="R359" s="346">
        <v>0.18723634797156471</v>
      </c>
      <c r="S359" s="347">
        <v>0.27264878520566094</v>
      </c>
      <c r="T359" s="349">
        <v>8.1875457751549377E-2</v>
      </c>
      <c r="U359" s="349">
        <v>0.26825134786258481</v>
      </c>
      <c r="V359" s="361">
        <v>1.57432284653586E-2</v>
      </c>
    </row>
    <row r="360" spans="1:22" ht="16" hidden="1" customHeight="1" outlineLevel="1">
      <c r="A360" s="65">
        <v>351</v>
      </c>
      <c r="B360" s="117">
        <v>1</v>
      </c>
      <c r="C360" s="325">
        <v>1.5631260703833749E-4</v>
      </c>
      <c r="D360" s="326">
        <v>1.1455179752514847E-4</v>
      </c>
      <c r="E360" s="327">
        <v>1.3665367073047665E-4</v>
      </c>
      <c r="F360" s="332">
        <v>0</v>
      </c>
      <c r="G360" s="326">
        <v>0</v>
      </c>
      <c r="H360" s="327">
        <v>0</v>
      </c>
      <c r="I360" s="332">
        <v>2.9199097725590868E-4</v>
      </c>
      <c r="J360" s="326">
        <v>0</v>
      </c>
      <c r="K360" s="327">
        <v>2.2582686804876643E-4</v>
      </c>
      <c r="L360" s="336">
        <v>2.1382081345896285E-4</v>
      </c>
      <c r="M360" s="337">
        <v>1.1415525114155251E-4</v>
      </c>
      <c r="N360" s="345">
        <v>4.3584743281226537E-2</v>
      </c>
      <c r="O360" s="346">
        <v>0.33350669436529318</v>
      </c>
      <c r="P360" s="347">
        <v>0.18092462938602633</v>
      </c>
      <c r="Q360" s="348">
        <v>0.22988505747126439</v>
      </c>
      <c r="R360" s="346">
        <v>0.19081160211467127</v>
      </c>
      <c r="S360" s="347">
        <v>0.26343098400408321</v>
      </c>
      <c r="T360" s="349">
        <v>0.10774087529907717</v>
      </c>
      <c r="U360" s="349">
        <v>0.28849302466100701</v>
      </c>
      <c r="V360" s="361">
        <v>2.286932780562612E-2</v>
      </c>
    </row>
    <row r="361" spans="1:22" ht="16" hidden="1" customHeight="1" outlineLevel="1">
      <c r="A361" s="65">
        <v>352</v>
      </c>
      <c r="B361" s="117">
        <v>1</v>
      </c>
      <c r="C361" s="325">
        <v>1.5861270058026671E-4</v>
      </c>
      <c r="D361" s="326">
        <v>1.1696259570795879E-4</v>
      </c>
      <c r="E361" s="327">
        <v>1.3922225121316457E-4</v>
      </c>
      <c r="F361" s="332">
        <v>0</v>
      </c>
      <c r="G361" s="326">
        <v>0</v>
      </c>
      <c r="H361" s="327">
        <v>0</v>
      </c>
      <c r="I361" s="332">
        <v>2.8307522222519396E-4</v>
      </c>
      <c r="J361" s="326">
        <v>0</v>
      </c>
      <c r="K361" s="327">
        <v>2.3771249268291205E-4</v>
      </c>
      <c r="L361" s="336">
        <v>2.2321953053408208E-4</v>
      </c>
      <c r="M361" s="337">
        <v>1.1415525114155251E-4</v>
      </c>
      <c r="N361" s="345">
        <v>1.6147790133700324E-2</v>
      </c>
      <c r="O361" s="346">
        <v>0.15937767436047445</v>
      </c>
      <c r="P361" s="347">
        <v>7.136886078760532E-2</v>
      </c>
      <c r="Q361" s="348">
        <v>0.22104332449160036</v>
      </c>
      <c r="R361" s="346">
        <v>0.21261844121984566</v>
      </c>
      <c r="S361" s="347">
        <v>0.26493010928128186</v>
      </c>
      <c r="T361" s="349">
        <v>0.12999274186570034</v>
      </c>
      <c r="U361" s="349">
        <v>0.35236239319971768</v>
      </c>
      <c r="V361" s="361">
        <v>0</v>
      </c>
    </row>
    <row r="362" spans="1:22" ht="16" hidden="1" customHeight="1" outlineLevel="1">
      <c r="A362" s="65">
        <v>353</v>
      </c>
      <c r="B362" s="117">
        <v>1</v>
      </c>
      <c r="C362" s="325">
        <v>1.5990650319760191E-4</v>
      </c>
      <c r="D362" s="326">
        <v>1.2094818947792746E-4</v>
      </c>
      <c r="E362" s="327">
        <v>1.4389239754532439E-4</v>
      </c>
      <c r="F362" s="332">
        <v>0</v>
      </c>
      <c r="G362" s="326">
        <v>0</v>
      </c>
      <c r="H362" s="327">
        <v>0</v>
      </c>
      <c r="I362" s="332">
        <v>2.7638840595215787E-4</v>
      </c>
      <c r="J362" s="326">
        <v>1.294825097903167E-4</v>
      </c>
      <c r="K362" s="327">
        <v>2.3176968036583927E-4</v>
      </c>
      <c r="L362" s="336">
        <v>2.2321953053408208E-4</v>
      </c>
      <c r="M362" s="337">
        <v>1.1415525114155251E-4</v>
      </c>
      <c r="N362" s="345">
        <v>2.2864127622938511E-3</v>
      </c>
      <c r="O362" s="346">
        <v>2.7838086931508445E-2</v>
      </c>
      <c r="P362" s="347">
        <v>1.3021583429942238E-2</v>
      </c>
      <c r="Q362" s="348">
        <v>0.24756852343059241</v>
      </c>
      <c r="R362" s="346">
        <v>0.20203482120336483</v>
      </c>
      <c r="S362" s="347">
        <v>0.26927705279853115</v>
      </c>
      <c r="T362" s="349">
        <v>0.19608268743750851</v>
      </c>
      <c r="U362" s="349">
        <v>0.44177950915391262</v>
      </c>
      <c r="V362" s="361">
        <v>0</v>
      </c>
    </row>
    <row r="363" spans="1:22" ht="16" hidden="1" customHeight="1" outlineLevel="1">
      <c r="A363" s="65">
        <v>354</v>
      </c>
      <c r="B363" s="117">
        <v>1</v>
      </c>
      <c r="C363" s="325">
        <v>1.6369415723675712E-4</v>
      </c>
      <c r="D363" s="326">
        <v>1.3803763788671999E-4</v>
      </c>
      <c r="E363" s="327">
        <v>1.5713745144847768E-4</v>
      </c>
      <c r="F363" s="332">
        <v>0</v>
      </c>
      <c r="G363" s="326">
        <v>0</v>
      </c>
      <c r="H363" s="327">
        <v>0</v>
      </c>
      <c r="I363" s="332">
        <v>2.7193052843680048E-4</v>
      </c>
      <c r="J363" s="326">
        <v>2.0511673773132707E-4</v>
      </c>
      <c r="K363" s="327">
        <v>2.3474108652437564E-4</v>
      </c>
      <c r="L363" s="336">
        <v>1.644775488145868E-4</v>
      </c>
      <c r="M363" s="337">
        <v>1.1415525114155251E-4</v>
      </c>
      <c r="N363" s="345">
        <v>0</v>
      </c>
      <c r="O363" s="346">
        <v>0</v>
      </c>
      <c r="P363" s="347">
        <v>0</v>
      </c>
      <c r="Q363" s="348">
        <v>0.24756852343059241</v>
      </c>
      <c r="R363" s="346">
        <v>0.22218444035805382</v>
      </c>
      <c r="S363" s="347">
        <v>0.28666482686752814</v>
      </c>
      <c r="T363" s="349">
        <v>0.2168130588542771</v>
      </c>
      <c r="U363" s="349">
        <v>0.5578252387604008</v>
      </c>
      <c r="V363" s="361">
        <v>0</v>
      </c>
    </row>
    <row r="364" spans="1:22" ht="16" hidden="1" customHeight="1" outlineLevel="1">
      <c r="A364" s="65">
        <v>355</v>
      </c>
      <c r="B364" s="117">
        <v>1</v>
      </c>
      <c r="C364" s="325">
        <v>1.5935023057468968E-4</v>
      </c>
      <c r="D364" s="326">
        <v>1.4373412068965081E-4</v>
      </c>
      <c r="E364" s="327">
        <v>1.5881092055083495E-4</v>
      </c>
      <c r="F364" s="332">
        <v>0</v>
      </c>
      <c r="G364" s="326">
        <v>0</v>
      </c>
      <c r="H364" s="327">
        <v>0</v>
      </c>
      <c r="I364" s="332">
        <v>2.7193052843680048E-4</v>
      </c>
      <c r="J364" s="326">
        <v>2.5649868606081783E-4</v>
      </c>
      <c r="K364" s="327">
        <v>2.4068389884144843E-4</v>
      </c>
      <c r="L364" s="336">
        <v>1.1748396343899057E-4</v>
      </c>
      <c r="M364" s="337">
        <v>1.1415525114155251E-4</v>
      </c>
      <c r="N364" s="345">
        <v>0</v>
      </c>
      <c r="O364" s="346">
        <v>0</v>
      </c>
      <c r="P364" s="347">
        <v>0</v>
      </c>
      <c r="Q364" s="348">
        <v>0.2387267904509284</v>
      </c>
      <c r="R364" s="346">
        <v>0.21028469537339434</v>
      </c>
      <c r="S364" s="347">
        <v>0.30113734634940181</v>
      </c>
      <c r="T364" s="349">
        <v>0.2185247408978635</v>
      </c>
      <c r="U364" s="349">
        <v>0.55546698515281767</v>
      </c>
      <c r="V364" s="361">
        <v>0</v>
      </c>
    </row>
    <row r="365" spans="1:22" ht="16" hidden="1" customHeight="1" outlineLevel="1">
      <c r="A365" s="65">
        <v>356</v>
      </c>
      <c r="B365" s="117">
        <v>1</v>
      </c>
      <c r="C365" s="325">
        <v>1.5214993774778079E-4</v>
      </c>
      <c r="D365" s="326">
        <v>1.4546445164344209E-4</v>
      </c>
      <c r="E365" s="327">
        <v>1.5659260104305901E-4</v>
      </c>
      <c r="F365" s="332">
        <v>0</v>
      </c>
      <c r="G365" s="326">
        <v>0</v>
      </c>
      <c r="H365" s="327">
        <v>0</v>
      </c>
      <c r="I365" s="332">
        <v>2.7861734470983657E-4</v>
      </c>
      <c r="J365" s="326">
        <v>2.770514653926141E-4</v>
      </c>
      <c r="K365" s="327">
        <v>2.4959811731705767E-4</v>
      </c>
      <c r="L365" s="336">
        <v>8.811297257924293E-5</v>
      </c>
      <c r="M365" s="337">
        <v>1.1415525114155251E-4</v>
      </c>
      <c r="N365" s="345">
        <v>0</v>
      </c>
      <c r="O365" s="346">
        <v>0</v>
      </c>
      <c r="P365" s="347">
        <v>0</v>
      </c>
      <c r="Q365" s="348">
        <v>0.20335985853227234</v>
      </c>
      <c r="R365" s="346">
        <v>0.20614290920732659</v>
      </c>
      <c r="S365" s="347">
        <v>0.31862367600587371</v>
      </c>
      <c r="T365" s="349">
        <v>0.17230932572103075</v>
      </c>
      <c r="U365" s="349">
        <v>0.48088721481300006</v>
      </c>
      <c r="V365" s="361">
        <v>0</v>
      </c>
    </row>
    <row r="366" spans="1:22" ht="16" hidden="1" customHeight="1" outlineLevel="1">
      <c r="A366" s="65">
        <v>357</v>
      </c>
      <c r="B366" s="117">
        <v>1</v>
      </c>
      <c r="C366" s="325">
        <v>1.420870285018404E-4</v>
      </c>
      <c r="D366" s="326">
        <v>1.4264537312322034E-4</v>
      </c>
      <c r="E366" s="327">
        <v>1.4513776990056701E-4</v>
      </c>
      <c r="F366" s="332">
        <v>0</v>
      </c>
      <c r="G366" s="326">
        <v>0</v>
      </c>
      <c r="H366" s="327">
        <v>0</v>
      </c>
      <c r="I366" s="332">
        <v>2.7638840595215787E-4</v>
      </c>
      <c r="J366" s="326">
        <v>3.1610174612302708E-4</v>
      </c>
      <c r="K366" s="327">
        <v>2.4662671115852124E-4</v>
      </c>
      <c r="L366" s="336">
        <v>5.8741981719495287E-5</v>
      </c>
      <c r="M366" s="337">
        <v>1.1415525114155251E-4</v>
      </c>
      <c r="N366" s="345">
        <v>0</v>
      </c>
      <c r="O366" s="346">
        <v>0</v>
      </c>
      <c r="P366" s="347">
        <v>0</v>
      </c>
      <c r="Q366" s="348">
        <v>0.21220159151193635</v>
      </c>
      <c r="R366" s="346">
        <v>0.2267018448291874</v>
      </c>
      <c r="S366" s="347">
        <v>0.36868614367827934</v>
      </c>
      <c r="T366" s="349">
        <v>0.14568316059857569</v>
      </c>
      <c r="U366" s="349">
        <v>0.39766051457871093</v>
      </c>
      <c r="V366" s="361">
        <v>0</v>
      </c>
    </row>
    <row r="367" spans="1:22" ht="16" hidden="1" customHeight="1" outlineLevel="1">
      <c r="A367" s="65">
        <v>358</v>
      </c>
      <c r="B367" s="117">
        <v>1</v>
      </c>
      <c r="C367" s="325">
        <v>1.3154909993745809E-4</v>
      </c>
      <c r="D367" s="326">
        <v>1.312912913590169E-4</v>
      </c>
      <c r="E367" s="327">
        <v>1.3355321247107056E-4</v>
      </c>
      <c r="F367" s="332">
        <v>0</v>
      </c>
      <c r="G367" s="326">
        <v>0</v>
      </c>
      <c r="H367" s="327">
        <v>0</v>
      </c>
      <c r="I367" s="332">
        <v>2.7193052843680048E-4</v>
      </c>
      <c r="J367" s="326">
        <v>3.5556308244007596E-4</v>
      </c>
      <c r="K367" s="327">
        <v>2.4662671115852124E-4</v>
      </c>
      <c r="L367" s="336">
        <v>3.7594868300476983E-5</v>
      </c>
      <c r="M367" s="337">
        <v>1.1415525114155251E-4</v>
      </c>
      <c r="N367" s="345">
        <v>0</v>
      </c>
      <c r="O367" s="346">
        <v>0</v>
      </c>
      <c r="P367" s="347">
        <v>0</v>
      </c>
      <c r="Q367" s="348">
        <v>0.21220159151193635</v>
      </c>
      <c r="R367" s="346">
        <v>0.25339779314976291</v>
      </c>
      <c r="S367" s="347">
        <v>0.38929521784005944</v>
      </c>
      <c r="T367" s="349">
        <v>0.12143433164776836</v>
      </c>
      <c r="U367" s="349">
        <v>0.3401780828938713</v>
      </c>
      <c r="V367" s="361">
        <v>0</v>
      </c>
    </row>
    <row r="368" spans="1:22" ht="16" hidden="1" customHeight="1" outlineLevel="1">
      <c r="A368" s="65">
        <v>359</v>
      </c>
      <c r="B368" s="117">
        <v>1</v>
      </c>
      <c r="C368" s="325">
        <v>1.1804855088700388E-4</v>
      </c>
      <c r="D368" s="326">
        <v>1.2176475015275031E-4</v>
      </c>
      <c r="E368" s="327">
        <v>1.1853090843595644E-4</v>
      </c>
      <c r="F368" s="332">
        <v>0</v>
      </c>
      <c r="G368" s="326">
        <v>0</v>
      </c>
      <c r="H368" s="327">
        <v>0</v>
      </c>
      <c r="I368" s="332">
        <v>2.7193052843680048E-4</v>
      </c>
      <c r="J368" s="326">
        <v>3.8557014026449859E-4</v>
      </c>
      <c r="K368" s="327">
        <v>2.4365530499998481E-4</v>
      </c>
      <c r="L368" s="336">
        <v>2.3496792687798115E-5</v>
      </c>
      <c r="M368" s="337">
        <v>1.1415525114155251E-4</v>
      </c>
      <c r="N368" s="345">
        <v>0</v>
      </c>
      <c r="O368" s="346">
        <v>0</v>
      </c>
      <c r="P368" s="347">
        <v>0</v>
      </c>
      <c r="Q368" s="348">
        <v>0.2387267904509284</v>
      </c>
      <c r="R368" s="346">
        <v>0.27560321650739761</v>
      </c>
      <c r="S368" s="347">
        <v>0.46399727894259996</v>
      </c>
      <c r="T368" s="349">
        <v>9.2430830353665505E-2</v>
      </c>
      <c r="U368" s="349">
        <v>0.29763125739039176</v>
      </c>
      <c r="V368" s="361">
        <v>0</v>
      </c>
    </row>
    <row r="369" spans="1:22" ht="16" hidden="1" customHeight="1" outlineLevel="1">
      <c r="A369" s="65">
        <v>360</v>
      </c>
      <c r="B369" s="117">
        <v>1</v>
      </c>
      <c r="C369" s="325">
        <v>1.0791063859078319E-4</v>
      </c>
      <c r="D369" s="326">
        <v>1.0677502919350226E-4</v>
      </c>
      <c r="E369" s="327">
        <v>1.0452046943947698E-4</v>
      </c>
      <c r="F369" s="332">
        <v>0</v>
      </c>
      <c r="G369" s="326">
        <v>0</v>
      </c>
      <c r="H369" s="327">
        <v>0</v>
      </c>
      <c r="I369" s="332">
        <v>2.7193052843680048E-4</v>
      </c>
      <c r="J369" s="326">
        <v>3.9338019641058119E-4</v>
      </c>
      <c r="K369" s="327">
        <v>2.4662671115852124E-4</v>
      </c>
      <c r="L369" s="336">
        <v>9.3987170751192458E-6</v>
      </c>
      <c r="M369" s="337">
        <v>1.1415525114155251E-4</v>
      </c>
      <c r="N369" s="345">
        <v>0</v>
      </c>
      <c r="O369" s="346">
        <v>0</v>
      </c>
      <c r="P369" s="347">
        <v>0</v>
      </c>
      <c r="Q369" s="348">
        <v>0.20335985853227234</v>
      </c>
      <c r="R369" s="346">
        <v>0.30131593597721834</v>
      </c>
      <c r="S369" s="347">
        <v>0.46941798915744359</v>
      </c>
      <c r="T369" s="349">
        <v>5.0114246498335104E-2</v>
      </c>
      <c r="U369" s="349">
        <v>0.25508443188691221</v>
      </c>
      <c r="V369" s="361">
        <v>0</v>
      </c>
    </row>
    <row r="370" spans="1:22" ht="16" hidden="1" customHeight="1" outlineLevel="1">
      <c r="A370" s="65">
        <v>361</v>
      </c>
      <c r="B370" s="117">
        <v>1</v>
      </c>
      <c r="C370" s="325">
        <v>9.779772731132259E-5</v>
      </c>
      <c r="D370" s="326">
        <v>9.7715094087134455E-5</v>
      </c>
      <c r="E370" s="327">
        <v>9.2974829896081849E-5</v>
      </c>
      <c r="F370" s="332">
        <v>0</v>
      </c>
      <c r="G370" s="326">
        <v>0</v>
      </c>
      <c r="H370" s="327">
        <v>0</v>
      </c>
      <c r="I370" s="332">
        <v>2.7415946719447918E-4</v>
      </c>
      <c r="J370" s="326">
        <v>4.3982947770044076E-4</v>
      </c>
      <c r="K370" s="327">
        <v>2.4365530499998481E-4</v>
      </c>
      <c r="L370" s="336">
        <v>5.8741981719495289E-6</v>
      </c>
      <c r="M370" s="337">
        <v>1.1415525114155251E-4</v>
      </c>
      <c r="N370" s="345">
        <v>0</v>
      </c>
      <c r="O370" s="346">
        <v>0</v>
      </c>
      <c r="P370" s="347">
        <v>0</v>
      </c>
      <c r="Q370" s="348">
        <v>0.17683465959328029</v>
      </c>
      <c r="R370" s="346">
        <v>0.32224533306933434</v>
      </c>
      <c r="S370" s="347">
        <v>0.48009341765258307</v>
      </c>
      <c r="T370" s="349">
        <v>1.7497194223327628E-2</v>
      </c>
      <c r="U370" s="349">
        <v>0.18030814041312937</v>
      </c>
      <c r="V370" s="361">
        <v>0</v>
      </c>
    </row>
    <row r="371" spans="1:22" ht="16" hidden="1" customHeight="1" outlineLevel="1">
      <c r="A371" s="65">
        <v>362</v>
      </c>
      <c r="B371" s="117">
        <v>1</v>
      </c>
      <c r="C371" s="325">
        <v>9.2078744727449639E-5</v>
      </c>
      <c r="D371" s="326">
        <v>8.8946787793203364E-5</v>
      </c>
      <c r="E371" s="327">
        <v>8.6216090343150552E-5</v>
      </c>
      <c r="F371" s="332">
        <v>0</v>
      </c>
      <c r="G371" s="326">
        <v>0</v>
      </c>
      <c r="H371" s="327">
        <v>0</v>
      </c>
      <c r="I371" s="332">
        <v>2.7193052843680048E-4</v>
      </c>
      <c r="J371" s="326">
        <v>5.2861748441380074E-4</v>
      </c>
      <c r="K371" s="327">
        <v>2.4365530499998481E-4</v>
      </c>
      <c r="L371" s="336">
        <v>2.3496792687798115E-6</v>
      </c>
      <c r="M371" s="337">
        <v>1.1415525114155251E-4</v>
      </c>
      <c r="N371" s="345">
        <v>0</v>
      </c>
      <c r="O371" s="346">
        <v>0</v>
      </c>
      <c r="P371" s="347">
        <v>0</v>
      </c>
      <c r="Q371" s="348">
        <v>0.15030946065428824</v>
      </c>
      <c r="R371" s="346">
        <v>0.35339098000063457</v>
      </c>
      <c r="S371" s="347">
        <v>0.50101891606325777</v>
      </c>
      <c r="T371" s="349">
        <v>1.7211913882729891E-2</v>
      </c>
      <c r="U371" s="349">
        <v>0.16940121747805725</v>
      </c>
      <c r="V371" s="361">
        <v>0</v>
      </c>
    </row>
    <row r="372" spans="1:22" ht="16" hidden="1" customHeight="1" outlineLevel="1">
      <c r="A372" s="65">
        <v>363</v>
      </c>
      <c r="B372" s="117">
        <v>1</v>
      </c>
      <c r="C372" s="325">
        <v>8.9147375512327862E-5</v>
      </c>
      <c r="D372" s="326">
        <v>8.4961194023234696E-5</v>
      </c>
      <c r="E372" s="327">
        <v>8.1844314471100931E-5</v>
      </c>
      <c r="F372" s="332">
        <v>0</v>
      </c>
      <c r="G372" s="326">
        <v>0</v>
      </c>
      <c r="H372" s="327">
        <v>0</v>
      </c>
      <c r="I372" s="332">
        <v>2.7193052843680048E-4</v>
      </c>
      <c r="J372" s="326">
        <v>5.3971598525297075E-4</v>
      </c>
      <c r="K372" s="327">
        <v>2.3176968036583927E-4</v>
      </c>
      <c r="L372" s="336">
        <v>1.1748396343899057E-6</v>
      </c>
      <c r="M372" s="337">
        <v>1.1415525114155251E-4</v>
      </c>
      <c r="N372" s="345">
        <v>0</v>
      </c>
      <c r="O372" s="346">
        <v>0</v>
      </c>
      <c r="P372" s="347">
        <v>0</v>
      </c>
      <c r="Q372" s="348">
        <v>0.15915119363395228</v>
      </c>
      <c r="R372" s="346">
        <v>0.37611416609822207</v>
      </c>
      <c r="S372" s="347">
        <v>0.50679754851063274</v>
      </c>
      <c r="T372" s="349">
        <v>1.502476460481394E-2</v>
      </c>
      <c r="U372" s="349">
        <v>0.14945432238058301</v>
      </c>
      <c r="V372" s="361">
        <v>0</v>
      </c>
    </row>
    <row r="373" spans="1:22" ht="16" hidden="1" customHeight="1" outlineLevel="1">
      <c r="A373" s="65">
        <v>364</v>
      </c>
      <c r="B373" s="117">
        <v>1</v>
      </c>
      <c r="C373" s="325">
        <v>8.8553601364275479E-5</v>
      </c>
      <c r="D373" s="326">
        <v>8.3872446456804224E-5</v>
      </c>
      <c r="E373" s="327">
        <v>8.0041119081739222E-5</v>
      </c>
      <c r="F373" s="332">
        <v>0</v>
      </c>
      <c r="G373" s="326">
        <v>0</v>
      </c>
      <c r="H373" s="327">
        <v>0</v>
      </c>
      <c r="I373" s="332">
        <v>2.7638840595215787E-4</v>
      </c>
      <c r="J373" s="326">
        <v>5.3396120704006782E-4</v>
      </c>
      <c r="K373" s="327">
        <v>2.4068389884144843E-4</v>
      </c>
      <c r="L373" s="336">
        <v>1.409807561267887E-5</v>
      </c>
      <c r="M373" s="337">
        <v>1.1415525114155251E-4</v>
      </c>
      <c r="N373" s="345">
        <v>0</v>
      </c>
      <c r="O373" s="346">
        <v>0</v>
      </c>
      <c r="P373" s="347">
        <v>0</v>
      </c>
      <c r="Q373" s="348">
        <v>0.14146772767462423</v>
      </c>
      <c r="R373" s="346">
        <v>0.40499961043091853</v>
      </c>
      <c r="S373" s="347">
        <v>0.5091785101874422</v>
      </c>
      <c r="T373" s="349">
        <v>1.2932708773763898E-2</v>
      </c>
      <c r="U373" s="349">
        <v>0.14591694196920824</v>
      </c>
      <c r="V373" s="361">
        <v>0</v>
      </c>
    </row>
    <row r="374" spans="1:22" ht="16" hidden="1" customHeight="1" outlineLevel="1">
      <c r="A374" s="65">
        <v>365</v>
      </c>
      <c r="B374" s="117">
        <v>1</v>
      </c>
      <c r="C374" s="325">
        <v>9.0128665420161804E-5</v>
      </c>
      <c r="D374" s="326">
        <v>8.4339052556702988E-5</v>
      </c>
      <c r="E374" s="327">
        <v>8.1675670297995162E-5</v>
      </c>
      <c r="F374" s="332">
        <v>0</v>
      </c>
      <c r="G374" s="326">
        <v>0</v>
      </c>
      <c r="H374" s="327">
        <v>0</v>
      </c>
      <c r="I374" s="332">
        <v>2.8084628346751526E-4</v>
      </c>
      <c r="J374" s="326">
        <v>5.0642048273546081E-4</v>
      </c>
      <c r="K374" s="327">
        <v>1.9611280646340243E-4</v>
      </c>
      <c r="L374" s="336">
        <v>3.7594868300476983E-5</v>
      </c>
      <c r="M374" s="337">
        <v>1.1415525114155251E-4</v>
      </c>
      <c r="N374" s="345">
        <v>0</v>
      </c>
      <c r="O374" s="346">
        <v>0</v>
      </c>
      <c r="P374" s="347">
        <v>0</v>
      </c>
      <c r="Q374" s="348">
        <v>0.16799292661361628</v>
      </c>
      <c r="R374" s="346">
        <v>0.4116357079751789</v>
      </c>
      <c r="S374" s="347">
        <v>0.50812030311004885</v>
      </c>
      <c r="T374" s="349">
        <v>2.0445091076170867E-2</v>
      </c>
      <c r="U374" s="349">
        <v>0.14729258990696509</v>
      </c>
      <c r="V374" s="361">
        <v>0</v>
      </c>
    </row>
    <row r="375" spans="1:22" ht="16" hidden="1" customHeight="1" outlineLevel="1">
      <c r="A375" s="65">
        <v>366</v>
      </c>
      <c r="B375" s="117">
        <v>1</v>
      </c>
      <c r="C375" s="325">
        <v>9.6422671389517067E-5</v>
      </c>
      <c r="D375" s="326">
        <v>8.877181050574132E-5</v>
      </c>
      <c r="E375" s="327">
        <v>8.702039332257807E-5</v>
      </c>
      <c r="F375" s="332">
        <v>0</v>
      </c>
      <c r="G375" s="326">
        <v>0</v>
      </c>
      <c r="H375" s="327">
        <v>0</v>
      </c>
      <c r="I375" s="332">
        <v>2.8753309974055135E-4</v>
      </c>
      <c r="J375" s="326">
        <v>5.0025464893592192E-4</v>
      </c>
      <c r="K375" s="327">
        <v>2.0205561878047524E-4</v>
      </c>
      <c r="L375" s="336">
        <v>9.3987170751192462E-5</v>
      </c>
      <c r="M375" s="337">
        <v>1.1415525114155251E-4</v>
      </c>
      <c r="N375" s="345">
        <v>0</v>
      </c>
      <c r="O375" s="346">
        <v>0</v>
      </c>
      <c r="P375" s="347">
        <v>0</v>
      </c>
      <c r="Q375" s="348">
        <v>0.1856763925729443</v>
      </c>
      <c r="R375" s="346">
        <v>0.39534516547180049</v>
      </c>
      <c r="S375" s="347">
        <v>0.53107921970823624</v>
      </c>
      <c r="T375" s="349">
        <v>2.9574061975298327E-2</v>
      </c>
      <c r="U375" s="349">
        <v>0.15849429454298511</v>
      </c>
      <c r="V375" s="361">
        <v>0</v>
      </c>
    </row>
    <row r="376" spans="1:22" ht="16" hidden="1" customHeight="1" outlineLevel="1">
      <c r="A376" s="65">
        <v>367</v>
      </c>
      <c r="B376" s="117">
        <v>1</v>
      </c>
      <c r="C376" s="325">
        <v>1.2044864849597352E-4</v>
      </c>
      <c r="D376" s="326">
        <v>1.0366432186084379E-4</v>
      </c>
      <c r="E376" s="327">
        <v>1.0362535805914634E-4</v>
      </c>
      <c r="F376" s="332">
        <v>0</v>
      </c>
      <c r="G376" s="326">
        <v>0</v>
      </c>
      <c r="H376" s="327">
        <v>0</v>
      </c>
      <c r="I376" s="332">
        <v>2.8976203849823004E-4</v>
      </c>
      <c r="J376" s="326">
        <v>4.9121142602993146E-4</v>
      </c>
      <c r="K376" s="327">
        <v>1.9611280646340243E-4</v>
      </c>
      <c r="L376" s="336">
        <v>1.8210014333043539E-4</v>
      </c>
      <c r="M376" s="337">
        <v>1.1415525114155251E-4</v>
      </c>
      <c r="N376" s="345">
        <v>0</v>
      </c>
      <c r="O376" s="346">
        <v>0</v>
      </c>
      <c r="P376" s="347">
        <v>0</v>
      </c>
      <c r="Q376" s="348">
        <v>0.17683465959328029</v>
      </c>
      <c r="R376" s="346">
        <v>0.37825763443868432</v>
      </c>
      <c r="S376" s="347">
        <v>0.47892627624447998</v>
      </c>
      <c r="T376" s="349">
        <v>0.13341610595287315</v>
      </c>
      <c r="U376" s="349">
        <v>0.24899227673398899</v>
      </c>
      <c r="V376" s="361">
        <v>0</v>
      </c>
    </row>
    <row r="377" spans="1:22" ht="16" hidden="1" customHeight="1" outlineLevel="1">
      <c r="A377" s="65">
        <v>368</v>
      </c>
      <c r="B377" s="117">
        <v>1</v>
      </c>
      <c r="C377" s="325">
        <v>1.4892480658572783E-4</v>
      </c>
      <c r="D377" s="326">
        <v>1.1653487344971824E-4</v>
      </c>
      <c r="E377" s="327">
        <v>1.2653502034413037E-4</v>
      </c>
      <c r="F377" s="332">
        <v>0</v>
      </c>
      <c r="G377" s="326">
        <v>0</v>
      </c>
      <c r="H377" s="327">
        <v>0</v>
      </c>
      <c r="I377" s="332">
        <v>2.9421991601358738E-4</v>
      </c>
      <c r="J377" s="326">
        <v>5.3026170676034455E-4</v>
      </c>
      <c r="K377" s="327">
        <v>1.8125577567072043E-4</v>
      </c>
      <c r="L377" s="336">
        <v>1.5860335064263727E-4</v>
      </c>
      <c r="M377" s="337">
        <v>1.1415525114155251E-4</v>
      </c>
      <c r="N377" s="345">
        <v>0</v>
      </c>
      <c r="O377" s="346">
        <v>5.3408059669973248E-3</v>
      </c>
      <c r="P377" s="347">
        <v>2.1508398659207011E-4</v>
      </c>
      <c r="Q377" s="348">
        <v>0.15915119363395228</v>
      </c>
      <c r="R377" s="346">
        <v>0.36250378748908041</v>
      </c>
      <c r="S377" s="347">
        <v>0.52321011146951035</v>
      </c>
      <c r="T377" s="349">
        <v>0.18885558547569928</v>
      </c>
      <c r="U377" s="349">
        <v>0.38252838726338562</v>
      </c>
      <c r="V377" s="361">
        <v>0</v>
      </c>
    </row>
    <row r="378" spans="1:22" ht="16" hidden="1" customHeight="1" outlineLevel="1">
      <c r="A378" s="65">
        <v>369</v>
      </c>
      <c r="B378" s="117">
        <v>1</v>
      </c>
      <c r="C378" s="325">
        <v>1.6881311541838768E-4</v>
      </c>
      <c r="D378" s="326">
        <v>1.2598364697266837E-4</v>
      </c>
      <c r="E378" s="327">
        <v>1.4171299592364981E-4</v>
      </c>
      <c r="F378" s="332">
        <v>0</v>
      </c>
      <c r="G378" s="326">
        <v>0</v>
      </c>
      <c r="H378" s="327">
        <v>0</v>
      </c>
      <c r="I378" s="332">
        <v>2.8753309974055135E-4</v>
      </c>
      <c r="J378" s="326">
        <v>5.4341548553269413E-4</v>
      </c>
      <c r="K378" s="327">
        <v>1.7531296335364765E-4</v>
      </c>
      <c r="L378" s="336">
        <v>1.4685495429873823E-4</v>
      </c>
      <c r="M378" s="337">
        <v>1.1415525114155251E-4</v>
      </c>
      <c r="N378" s="345">
        <v>7.5737422750983829E-3</v>
      </c>
      <c r="O378" s="346">
        <v>9.7819574502258408E-2</v>
      </c>
      <c r="P378" s="347">
        <v>3.5088697284914087E-2</v>
      </c>
      <c r="Q378" s="348">
        <v>0.1237842617152962</v>
      </c>
      <c r="R378" s="346">
        <v>0.34093654863290324</v>
      </c>
      <c r="S378" s="347">
        <v>0.55691707378687627</v>
      </c>
      <c r="T378" s="349">
        <v>0.21652777851367935</v>
      </c>
      <c r="U378" s="349">
        <v>0.54161224520826656</v>
      </c>
      <c r="V378" s="361">
        <v>0</v>
      </c>
    </row>
    <row r="379" spans="1:22" ht="16" hidden="1" customHeight="1" outlineLevel="1">
      <c r="A379" s="65">
        <v>370</v>
      </c>
      <c r="B379" s="117">
        <v>1</v>
      </c>
      <c r="C379" s="325">
        <v>1.7466960359444118E-4</v>
      </c>
      <c r="D379" s="326">
        <v>1.2335898766073779E-4</v>
      </c>
      <c r="E379" s="327">
        <v>1.4819931027387179E-4</v>
      </c>
      <c r="F379" s="332">
        <v>0</v>
      </c>
      <c r="G379" s="326">
        <v>0</v>
      </c>
      <c r="H379" s="327">
        <v>0</v>
      </c>
      <c r="I379" s="332">
        <v>2.6970158967912179E-4</v>
      </c>
      <c r="J379" s="326">
        <v>3.6871686121242564E-4</v>
      </c>
      <c r="K379" s="327">
        <v>1.6045593256096565E-4</v>
      </c>
      <c r="L379" s="336">
        <v>1.644775488145868E-4</v>
      </c>
      <c r="M379" s="337">
        <v>1.1415525114155251E-4</v>
      </c>
      <c r="N379" s="345">
        <v>4.4156346471800001E-2</v>
      </c>
      <c r="O379" s="346">
        <v>0.21650519308796026</v>
      </c>
      <c r="P379" s="347">
        <v>0.11871233971338851</v>
      </c>
      <c r="Q379" s="348">
        <v>8.8417329796640146E-2</v>
      </c>
      <c r="R379" s="346">
        <v>0.33299338175688259</v>
      </c>
      <c r="S379" s="347">
        <v>0.49535439882355864</v>
      </c>
      <c r="T379" s="349">
        <v>0.20777918140201557</v>
      </c>
      <c r="U379" s="349">
        <v>0.56254174597556716</v>
      </c>
      <c r="V379" s="361">
        <v>1.9382623746594486E-2</v>
      </c>
    </row>
    <row r="380" spans="1:22" ht="16" hidden="1" customHeight="1" outlineLevel="1">
      <c r="A380" s="65">
        <v>371</v>
      </c>
      <c r="B380" s="117">
        <v>1</v>
      </c>
      <c r="C380" s="325">
        <v>1.7201324556368052E-4</v>
      </c>
      <c r="D380" s="326">
        <v>1.1941227773242734E-4</v>
      </c>
      <c r="E380" s="327">
        <v>1.4559181190508254E-4</v>
      </c>
      <c r="F380" s="332">
        <v>0</v>
      </c>
      <c r="G380" s="326">
        <v>0</v>
      </c>
      <c r="H380" s="327">
        <v>0</v>
      </c>
      <c r="I380" s="332">
        <v>2.2735175328322661E-4</v>
      </c>
      <c r="J380" s="326">
        <v>1.9072979219906969E-4</v>
      </c>
      <c r="K380" s="327">
        <v>1.2479905865852881E-4</v>
      </c>
      <c r="L380" s="336">
        <v>1.8797434150238492E-4</v>
      </c>
      <c r="M380" s="337">
        <v>1.1415525114155251E-4</v>
      </c>
      <c r="N380" s="345">
        <v>9.37429232540479E-2</v>
      </c>
      <c r="O380" s="346">
        <v>0.32185228214273004</v>
      </c>
      <c r="P380" s="347">
        <v>0.25719589555980721</v>
      </c>
      <c r="Q380" s="348">
        <v>0.14146772767462423</v>
      </c>
      <c r="R380" s="346">
        <v>0.32625003744877301</v>
      </c>
      <c r="S380" s="347">
        <v>0.41377400021261285</v>
      </c>
      <c r="T380" s="349">
        <v>0.19275441679720162</v>
      </c>
      <c r="U380" s="349">
        <v>0.4964123843962559</v>
      </c>
      <c r="V380" s="361">
        <v>8.5621602850975781E-2</v>
      </c>
    </row>
    <row r="381" spans="1:22" ht="16" hidden="1" customHeight="1" outlineLevel="1">
      <c r="A381" s="65">
        <v>372</v>
      </c>
      <c r="B381" s="117">
        <v>1</v>
      </c>
      <c r="C381" s="325">
        <v>1.7181948768378973E-4</v>
      </c>
      <c r="D381" s="326">
        <v>1.1614603503313593E-4</v>
      </c>
      <c r="E381" s="327">
        <v>1.4278972410578666E-4</v>
      </c>
      <c r="F381" s="332">
        <v>0</v>
      </c>
      <c r="G381" s="326">
        <v>0</v>
      </c>
      <c r="H381" s="327">
        <v>0</v>
      </c>
      <c r="I381" s="332">
        <v>1.9391767191804623E-4</v>
      </c>
      <c r="J381" s="326">
        <v>1.4469156649584593E-4</v>
      </c>
      <c r="K381" s="327">
        <v>1.069706217073104E-4</v>
      </c>
      <c r="L381" s="336">
        <v>2.0677177565262342E-4</v>
      </c>
      <c r="M381" s="337">
        <v>1.1415525114155251E-4</v>
      </c>
      <c r="N381" s="345">
        <v>0.17891179864949386</v>
      </c>
      <c r="O381" s="346">
        <v>0.38089823186448973</v>
      </c>
      <c r="P381" s="347">
        <v>0.35556679890583931</v>
      </c>
      <c r="Q381" s="348">
        <v>0.1149425287356322</v>
      </c>
      <c r="R381" s="346">
        <v>0.35304932418238444</v>
      </c>
      <c r="S381" s="347">
        <v>0.48927490174749011</v>
      </c>
      <c r="T381" s="349">
        <v>0.14283035719259835</v>
      </c>
      <c r="U381" s="349">
        <v>0.42979171998203153</v>
      </c>
      <c r="V381" s="361">
        <v>0.11014381313696199</v>
      </c>
    </row>
    <row r="382" spans="1:22" ht="16" hidden="1" customHeight="1" outlineLevel="1">
      <c r="A382" s="65">
        <v>373</v>
      </c>
      <c r="B382" s="117">
        <v>1</v>
      </c>
      <c r="C382" s="325">
        <v>1.5706888779533053E-4</v>
      </c>
      <c r="D382" s="326">
        <v>1.1151885787580644E-4</v>
      </c>
      <c r="E382" s="327">
        <v>1.3909252492616013E-4</v>
      </c>
      <c r="F382" s="332">
        <v>0</v>
      </c>
      <c r="G382" s="326">
        <v>0</v>
      </c>
      <c r="H382" s="327">
        <v>0</v>
      </c>
      <c r="I382" s="332">
        <v>1.7162828434125931E-4</v>
      </c>
      <c r="J382" s="326">
        <v>0</v>
      </c>
      <c r="K382" s="327">
        <v>1.6937015103657481E-4</v>
      </c>
      <c r="L382" s="336">
        <v>1.8797434150238492E-4</v>
      </c>
      <c r="M382" s="337">
        <v>1.1415525114155251E-4</v>
      </c>
      <c r="N382" s="345">
        <v>0.15561896863362526</v>
      </c>
      <c r="O382" s="346">
        <v>0.37935349303529198</v>
      </c>
      <c r="P382" s="347">
        <v>0.39747966266969004</v>
      </c>
      <c r="Q382" s="348">
        <v>0.14146772767462423</v>
      </c>
      <c r="R382" s="346">
        <v>0.3813263761420882</v>
      </c>
      <c r="S382" s="347">
        <v>0.5160879669362497</v>
      </c>
      <c r="T382" s="349">
        <v>8.6249756307381298E-2</v>
      </c>
      <c r="U382" s="349">
        <v>0.32632334294932025</v>
      </c>
      <c r="V382" s="361">
        <v>0.12405398347975977</v>
      </c>
    </row>
    <row r="383" spans="1:22" ht="16" hidden="1" customHeight="1" outlineLevel="1">
      <c r="A383" s="65">
        <v>374</v>
      </c>
      <c r="B383" s="117">
        <v>1</v>
      </c>
      <c r="C383" s="325">
        <v>1.572376446584612E-4</v>
      </c>
      <c r="D383" s="326">
        <v>1.0728051913505927E-4</v>
      </c>
      <c r="E383" s="327">
        <v>1.3278782737774435E-4</v>
      </c>
      <c r="F383" s="332">
        <v>0</v>
      </c>
      <c r="G383" s="326">
        <v>0</v>
      </c>
      <c r="H383" s="327">
        <v>0</v>
      </c>
      <c r="I383" s="332">
        <v>1.6271252931054456E-4</v>
      </c>
      <c r="J383" s="326">
        <v>0</v>
      </c>
      <c r="K383" s="327">
        <v>1.6342733871950202E-4</v>
      </c>
      <c r="L383" s="336">
        <v>1.9032402077116473E-4</v>
      </c>
      <c r="M383" s="337">
        <v>1.1415525114155251E-4</v>
      </c>
      <c r="N383" s="345">
        <v>0.14761652396559677</v>
      </c>
      <c r="O383" s="346">
        <v>0.33276620162121201</v>
      </c>
      <c r="P383" s="347">
        <v>0.33966560068266277</v>
      </c>
      <c r="Q383" s="348">
        <v>0.14146772767462423</v>
      </c>
      <c r="R383" s="346">
        <v>0.37549156198085526</v>
      </c>
      <c r="S383" s="347">
        <v>0.47718334394242584</v>
      </c>
      <c r="T383" s="349">
        <v>8.7866344904101779E-2</v>
      </c>
      <c r="U383" s="349">
        <v>0.31325468754063024</v>
      </c>
      <c r="V383" s="361">
        <v>8.0216333584948979E-2</v>
      </c>
    </row>
    <row r="384" spans="1:22" ht="16" hidden="1" customHeight="1" outlineLevel="1">
      <c r="A384" s="65">
        <v>375</v>
      </c>
      <c r="B384" s="117">
        <v>1</v>
      </c>
      <c r="C384" s="325">
        <v>1.6385666384569777E-4</v>
      </c>
      <c r="D384" s="326">
        <v>1.1151885787580644E-4</v>
      </c>
      <c r="E384" s="327">
        <v>1.3782120731351661E-4</v>
      </c>
      <c r="F384" s="332">
        <v>0</v>
      </c>
      <c r="G384" s="326">
        <v>0</v>
      </c>
      <c r="H384" s="327">
        <v>0</v>
      </c>
      <c r="I384" s="332">
        <v>1.6717040682590195E-4</v>
      </c>
      <c r="J384" s="326">
        <v>0</v>
      </c>
      <c r="K384" s="327">
        <v>1.1885624634145602E-4</v>
      </c>
      <c r="L384" s="336">
        <v>2.1382081345896285E-4</v>
      </c>
      <c r="M384" s="337">
        <v>1.1415525114155251E-4</v>
      </c>
      <c r="N384" s="345">
        <v>0.12146567799686085</v>
      </c>
      <c r="O384" s="346">
        <v>0.24187743002123152</v>
      </c>
      <c r="P384" s="347">
        <v>0.23586458012429937</v>
      </c>
      <c r="Q384" s="348">
        <v>0.14146772767462423</v>
      </c>
      <c r="R384" s="346">
        <v>0.34795912538718954</v>
      </c>
      <c r="S384" s="347">
        <v>0.49984139591191984</v>
      </c>
      <c r="T384" s="349">
        <v>0.1371247503806437</v>
      </c>
      <c r="U384" s="349">
        <v>0.35226413263273504</v>
      </c>
      <c r="V384" s="361">
        <v>3.6693991063989621E-2</v>
      </c>
    </row>
    <row r="385" spans="1:22" ht="16" hidden="1" customHeight="1" outlineLevel="1">
      <c r="A385" s="65">
        <v>376</v>
      </c>
      <c r="B385" s="117">
        <v>1</v>
      </c>
      <c r="C385" s="325">
        <v>1.6683178484014973E-4</v>
      </c>
      <c r="D385" s="326">
        <v>1.1705980531210436E-4</v>
      </c>
      <c r="E385" s="327">
        <v>1.4210217478466313E-4</v>
      </c>
      <c r="F385" s="332">
        <v>0</v>
      </c>
      <c r="G385" s="326">
        <v>0</v>
      </c>
      <c r="H385" s="327">
        <v>0</v>
      </c>
      <c r="I385" s="332">
        <v>1.8277297812965276E-4</v>
      </c>
      <c r="J385" s="326">
        <v>0</v>
      </c>
      <c r="K385" s="327">
        <v>1.2479905865852881E-4</v>
      </c>
      <c r="L385" s="336">
        <v>2.2321953053408208E-4</v>
      </c>
      <c r="M385" s="337">
        <v>1.1415525114155251E-4</v>
      </c>
      <c r="N385" s="345">
        <v>7.9881545882641444E-2</v>
      </c>
      <c r="O385" s="346">
        <v>0.11619963463721597</v>
      </c>
      <c r="P385" s="347">
        <v>0.11265397912432257</v>
      </c>
      <c r="Q385" s="348">
        <v>0.13262599469496023</v>
      </c>
      <c r="R385" s="346">
        <v>0.30068547848126781</v>
      </c>
      <c r="S385" s="347">
        <v>0.47322026102114395</v>
      </c>
      <c r="T385" s="349">
        <v>0.20892030276440651</v>
      </c>
      <c r="U385" s="349">
        <v>0.416330022305411</v>
      </c>
      <c r="V385" s="361">
        <v>0</v>
      </c>
    </row>
    <row r="386" spans="1:22" ht="16" hidden="1" customHeight="1" outlineLevel="1">
      <c r="A386" s="65">
        <v>377</v>
      </c>
      <c r="B386" s="117">
        <v>1</v>
      </c>
      <c r="C386" s="325">
        <v>1.6881936567257771E-4</v>
      </c>
      <c r="D386" s="326">
        <v>1.2530317974364933E-4</v>
      </c>
      <c r="E386" s="327">
        <v>1.4742095255184515E-4</v>
      </c>
      <c r="F386" s="332">
        <v>0</v>
      </c>
      <c r="G386" s="326">
        <v>0</v>
      </c>
      <c r="H386" s="327">
        <v>0</v>
      </c>
      <c r="I386" s="332">
        <v>1.8945979440268887E-4</v>
      </c>
      <c r="J386" s="326">
        <v>0</v>
      </c>
      <c r="K386" s="327">
        <v>1.2479905865852881E-4</v>
      </c>
      <c r="L386" s="336">
        <v>2.2321953053408208E-4</v>
      </c>
      <c r="M386" s="337">
        <v>1.1415525114155251E-4</v>
      </c>
      <c r="N386" s="345">
        <v>2.0291913265357932E-2</v>
      </c>
      <c r="O386" s="346">
        <v>2.2683793712045968E-2</v>
      </c>
      <c r="P386" s="347">
        <v>1.7050156032783165E-2</v>
      </c>
      <c r="Q386" s="348">
        <v>0.14146772767462423</v>
      </c>
      <c r="R386" s="346">
        <v>0.25745363118246756</v>
      </c>
      <c r="S386" s="347">
        <v>0.38898397446813127</v>
      </c>
      <c r="T386" s="349">
        <v>0.22860464626565005</v>
      </c>
      <c r="U386" s="349">
        <v>0.51370624418519906</v>
      </c>
      <c r="V386" s="361">
        <v>0</v>
      </c>
    </row>
    <row r="387" spans="1:22" ht="16" hidden="1" customHeight="1" outlineLevel="1">
      <c r="A387" s="65">
        <v>378</v>
      </c>
      <c r="B387" s="117">
        <v>1</v>
      </c>
      <c r="C387" s="325">
        <v>1.7221325369776131E-4</v>
      </c>
      <c r="D387" s="326">
        <v>1.4388965605628373E-4</v>
      </c>
      <c r="E387" s="327">
        <v>1.6018601919308201E-4</v>
      </c>
      <c r="F387" s="332">
        <v>0</v>
      </c>
      <c r="G387" s="326">
        <v>0</v>
      </c>
      <c r="H387" s="327">
        <v>0</v>
      </c>
      <c r="I387" s="332">
        <v>1.8945979440268887E-4</v>
      </c>
      <c r="J387" s="326">
        <v>1.6935490169400148E-4</v>
      </c>
      <c r="K387" s="327">
        <v>1.2777046481706524E-4</v>
      </c>
      <c r="L387" s="336">
        <v>1.644775488145868E-4</v>
      </c>
      <c r="M387" s="337">
        <v>1.1415525114155251E-4</v>
      </c>
      <c r="N387" s="345">
        <v>0</v>
      </c>
      <c r="O387" s="346">
        <v>5.0971006170728861E-4</v>
      </c>
      <c r="P387" s="347">
        <v>0</v>
      </c>
      <c r="Q387" s="348">
        <v>0.15030946065428824</v>
      </c>
      <c r="R387" s="346">
        <v>0.24589553782074852</v>
      </c>
      <c r="S387" s="347">
        <v>0.41147603450307735</v>
      </c>
      <c r="T387" s="349">
        <v>0.26930464152425998</v>
      </c>
      <c r="U387" s="349">
        <v>0.62994849492565252</v>
      </c>
      <c r="V387" s="361">
        <v>0</v>
      </c>
    </row>
    <row r="388" spans="1:22" ht="16" hidden="1" customHeight="1" outlineLevel="1">
      <c r="A388" s="65">
        <v>379</v>
      </c>
      <c r="B388" s="117">
        <v>1</v>
      </c>
      <c r="C388" s="325">
        <v>1.6601300154125642E-4</v>
      </c>
      <c r="D388" s="326">
        <v>1.4869181050107527E-4</v>
      </c>
      <c r="E388" s="327">
        <v>1.5999142976257533E-4</v>
      </c>
      <c r="F388" s="332">
        <v>0</v>
      </c>
      <c r="G388" s="326">
        <v>0</v>
      </c>
      <c r="H388" s="327">
        <v>0</v>
      </c>
      <c r="I388" s="332">
        <v>1.9614661067572496E-4</v>
      </c>
      <c r="J388" s="326">
        <v>2.6266451986035671E-4</v>
      </c>
      <c r="K388" s="327">
        <v>1.3074187097560162E-4</v>
      </c>
      <c r="L388" s="336">
        <v>1.1748396343899057E-4</v>
      </c>
      <c r="M388" s="337">
        <v>1.1415525114155251E-4</v>
      </c>
      <c r="N388" s="345">
        <v>0</v>
      </c>
      <c r="O388" s="346">
        <v>0</v>
      </c>
      <c r="P388" s="347">
        <v>0</v>
      </c>
      <c r="Q388" s="348">
        <v>0.15915119363395228</v>
      </c>
      <c r="R388" s="346">
        <v>0.2542531685934567</v>
      </c>
      <c r="S388" s="347">
        <v>0.36695877099642632</v>
      </c>
      <c r="T388" s="349">
        <v>0.23963548610209576</v>
      </c>
      <c r="U388" s="349">
        <v>0.62591981167936461</v>
      </c>
      <c r="V388" s="361">
        <v>0</v>
      </c>
    </row>
    <row r="389" spans="1:22" ht="16" hidden="1" customHeight="1" outlineLevel="1">
      <c r="A389" s="65">
        <v>380</v>
      </c>
      <c r="B389" s="117">
        <v>1</v>
      </c>
      <c r="C389" s="325">
        <v>1.5726889592941132E-4</v>
      </c>
      <c r="D389" s="326">
        <v>1.4933339388843608E-4</v>
      </c>
      <c r="E389" s="327">
        <v>1.5690394413186967E-4</v>
      </c>
      <c r="F389" s="332">
        <v>0</v>
      </c>
      <c r="G389" s="326">
        <v>0</v>
      </c>
      <c r="H389" s="327">
        <v>0</v>
      </c>
      <c r="I389" s="332">
        <v>1.9837554943340365E-4</v>
      </c>
      <c r="J389" s="326">
        <v>3.2226757992256597E-4</v>
      </c>
      <c r="K389" s="327">
        <v>1.2777046481706524E-4</v>
      </c>
      <c r="L389" s="336">
        <v>8.811297257924293E-5</v>
      </c>
      <c r="M389" s="337">
        <v>1.1415525114155251E-4</v>
      </c>
      <c r="N389" s="345">
        <v>0</v>
      </c>
      <c r="O389" s="346">
        <v>0</v>
      </c>
      <c r="P389" s="347">
        <v>0</v>
      </c>
      <c r="Q389" s="348">
        <v>0.14146772767462423</v>
      </c>
      <c r="R389" s="346">
        <v>0.25471627568789684</v>
      </c>
      <c r="S389" s="347">
        <v>0.33413364507867099</v>
      </c>
      <c r="T389" s="349">
        <v>0.19779436948109488</v>
      </c>
      <c r="U389" s="349">
        <v>0.54770440036118972</v>
      </c>
      <c r="V389" s="361">
        <v>0</v>
      </c>
    </row>
    <row r="390" spans="1:22" ht="16" hidden="1" customHeight="1" outlineLevel="1">
      <c r="A390" s="65">
        <v>381</v>
      </c>
      <c r="B390" s="117">
        <v>1</v>
      </c>
      <c r="C390" s="325">
        <v>1.4326207628956509E-4</v>
      </c>
      <c r="D390" s="326">
        <v>1.4474510057276482E-4</v>
      </c>
      <c r="E390" s="327">
        <v>1.4530641407367278E-4</v>
      </c>
      <c r="F390" s="332">
        <v>0</v>
      </c>
      <c r="G390" s="326">
        <v>0</v>
      </c>
      <c r="H390" s="327">
        <v>0</v>
      </c>
      <c r="I390" s="332">
        <v>1.9614661067572496E-4</v>
      </c>
      <c r="J390" s="326">
        <v>3.3953191456127487E-4</v>
      </c>
      <c r="K390" s="327">
        <v>1.3074187097560162E-4</v>
      </c>
      <c r="L390" s="336">
        <v>5.8741981719495287E-5</v>
      </c>
      <c r="M390" s="337">
        <v>1.1415525114155251E-4</v>
      </c>
      <c r="N390" s="345">
        <v>0</v>
      </c>
      <c r="O390" s="346">
        <v>0</v>
      </c>
      <c r="P390" s="347">
        <v>0</v>
      </c>
      <c r="Q390" s="348">
        <v>0.15915119363395228</v>
      </c>
      <c r="R390" s="346">
        <v>0.25221178844780556</v>
      </c>
      <c r="S390" s="347">
        <v>0.30820241628952216</v>
      </c>
      <c r="T390" s="349">
        <v>0.14501750647051428</v>
      </c>
      <c r="U390" s="349">
        <v>0.42576303673574362</v>
      </c>
      <c r="V390" s="361">
        <v>0</v>
      </c>
    </row>
    <row r="391" spans="1:22" ht="16" hidden="1" customHeight="1" outlineLevel="1">
      <c r="A391" s="65">
        <v>382</v>
      </c>
      <c r="B391" s="117">
        <v>1</v>
      </c>
      <c r="C391" s="325">
        <v>1.2953026783407999E-4</v>
      </c>
      <c r="D391" s="326">
        <v>1.317967813005739E-4</v>
      </c>
      <c r="E391" s="327">
        <v>1.3320295149615857E-4</v>
      </c>
      <c r="F391" s="332">
        <v>0</v>
      </c>
      <c r="G391" s="326">
        <v>0</v>
      </c>
      <c r="H391" s="327">
        <v>0</v>
      </c>
      <c r="I391" s="332">
        <v>2.0060448819108232E-4</v>
      </c>
      <c r="J391" s="326">
        <v>3.5186358216035264E-4</v>
      </c>
      <c r="K391" s="327">
        <v>1.2777046481706524E-4</v>
      </c>
      <c r="L391" s="336">
        <v>3.7594868300476983E-5</v>
      </c>
      <c r="M391" s="337">
        <v>1.1415525114155251E-4</v>
      </c>
      <c r="N391" s="345">
        <v>0</v>
      </c>
      <c r="O391" s="346">
        <v>0</v>
      </c>
      <c r="P391" s="347">
        <v>0</v>
      </c>
      <c r="Q391" s="348">
        <v>0.14146772767462423</v>
      </c>
      <c r="R391" s="346">
        <v>0.21710716178501008</v>
      </c>
      <c r="S391" s="347">
        <v>0.26174510930586709</v>
      </c>
      <c r="T391" s="349">
        <v>0.10298620295578163</v>
      </c>
      <c r="U391" s="349">
        <v>0.37181798546227879</v>
      </c>
      <c r="V391" s="361">
        <v>0</v>
      </c>
    </row>
    <row r="392" spans="1:22" ht="16" hidden="1" customHeight="1" outlineLevel="1">
      <c r="A392" s="65">
        <v>383</v>
      </c>
      <c r="B392" s="117">
        <v>1</v>
      </c>
      <c r="C392" s="325">
        <v>1.1614847361323626E-4</v>
      </c>
      <c r="D392" s="326">
        <v>1.2160921478611739E-4</v>
      </c>
      <c r="E392" s="327">
        <v>1.1836226426285067E-4</v>
      </c>
      <c r="F392" s="332">
        <v>0</v>
      </c>
      <c r="G392" s="326">
        <v>0</v>
      </c>
      <c r="H392" s="327">
        <v>0</v>
      </c>
      <c r="I392" s="332">
        <v>2.0506236570643968E-4</v>
      </c>
      <c r="J392" s="326">
        <v>3.5474097126680416E-4</v>
      </c>
      <c r="K392" s="327">
        <v>1.3965608945121081E-4</v>
      </c>
      <c r="L392" s="336">
        <v>2.3496792687798115E-5</v>
      </c>
      <c r="M392" s="337">
        <v>1.1415525114155251E-4</v>
      </c>
      <c r="N392" s="345">
        <v>0</v>
      </c>
      <c r="O392" s="346">
        <v>0</v>
      </c>
      <c r="P392" s="347">
        <v>0</v>
      </c>
      <c r="Q392" s="348">
        <v>6.1892130857648102E-2</v>
      </c>
      <c r="R392" s="346">
        <v>0.20652126767733545</v>
      </c>
      <c r="S392" s="347">
        <v>0.24146801901318254</v>
      </c>
      <c r="T392" s="349">
        <v>9.7280596143826961E-2</v>
      </c>
      <c r="U392" s="349">
        <v>0.30853818032546387</v>
      </c>
      <c r="V392" s="361">
        <v>0</v>
      </c>
    </row>
    <row r="393" spans="1:22" ht="16" hidden="1" customHeight="1" outlineLevel="1">
      <c r="A393" s="65">
        <v>384</v>
      </c>
      <c r="B393" s="117">
        <v>1</v>
      </c>
      <c r="C393" s="325">
        <v>1.0494176785052127E-4</v>
      </c>
      <c r="D393" s="326">
        <v>1.0724163529340104E-4</v>
      </c>
      <c r="E393" s="327">
        <v>1.0497451144399251E-4</v>
      </c>
      <c r="F393" s="332">
        <v>0</v>
      </c>
      <c r="G393" s="326">
        <v>0</v>
      </c>
      <c r="H393" s="327">
        <v>0</v>
      </c>
      <c r="I393" s="332">
        <v>1.9837554943340365E-4</v>
      </c>
      <c r="J393" s="326">
        <v>3.3542135869491559E-4</v>
      </c>
      <c r="K393" s="327">
        <v>1.3965608945121081E-4</v>
      </c>
      <c r="L393" s="336">
        <v>9.3987170751192458E-6</v>
      </c>
      <c r="M393" s="337">
        <v>1.1415525114155251E-4</v>
      </c>
      <c r="N393" s="345">
        <v>0</v>
      </c>
      <c r="O393" s="346">
        <v>0</v>
      </c>
      <c r="P393" s="347">
        <v>0</v>
      </c>
      <c r="Q393" s="348">
        <v>5.3050397877984087E-2</v>
      </c>
      <c r="R393" s="346">
        <v>0.22996231730834113</v>
      </c>
      <c r="S393" s="347">
        <v>0.229526893522465</v>
      </c>
      <c r="T393" s="349">
        <v>5.4773825394764747E-2</v>
      </c>
      <c r="U393" s="349">
        <v>0.25459312905199905</v>
      </c>
      <c r="V393" s="361">
        <v>0</v>
      </c>
    </row>
    <row r="394" spans="1:22" ht="16" hidden="1" customHeight="1" outlineLevel="1">
      <c r="A394" s="65">
        <v>385</v>
      </c>
      <c r="B394" s="117">
        <v>1</v>
      </c>
      <c r="C394" s="325">
        <v>9.502261445095145E-5</v>
      </c>
      <c r="D394" s="326">
        <v>9.4137780654577206E-5</v>
      </c>
      <c r="E394" s="327">
        <v>9.3766160246808929E-5</v>
      </c>
      <c r="F394" s="332">
        <v>0</v>
      </c>
      <c r="G394" s="326">
        <v>0</v>
      </c>
      <c r="H394" s="327">
        <v>0</v>
      </c>
      <c r="I394" s="332">
        <v>1.8945979440268887E-4</v>
      </c>
      <c r="J394" s="326">
        <v>3.5720730478661967E-4</v>
      </c>
      <c r="K394" s="327">
        <v>1.366846832926744E-4</v>
      </c>
      <c r="L394" s="336">
        <v>5.8741981719495289E-6</v>
      </c>
      <c r="M394" s="337">
        <v>1.1415525114155251E-4</v>
      </c>
      <c r="N394" s="345">
        <v>1.429007976433657E-4</v>
      </c>
      <c r="O394" s="346">
        <v>0</v>
      </c>
      <c r="P394" s="347">
        <v>0</v>
      </c>
      <c r="Q394" s="348">
        <v>4.4208664898320073E-2</v>
      </c>
      <c r="R394" s="346">
        <v>0.22541705452362246</v>
      </c>
      <c r="S394" s="347">
        <v>0.20552014859011911</v>
      </c>
      <c r="T394" s="349">
        <v>2.1966586226025445E-2</v>
      </c>
      <c r="U394" s="349">
        <v>0.2063471906635268</v>
      </c>
      <c r="V394" s="361">
        <v>0</v>
      </c>
    </row>
    <row r="395" spans="1:22" ht="16" hidden="1" customHeight="1" outlineLevel="1">
      <c r="A395" s="65">
        <v>386</v>
      </c>
      <c r="B395" s="117">
        <v>1</v>
      </c>
      <c r="C395" s="325">
        <v>8.8622354160365754E-5</v>
      </c>
      <c r="D395" s="326">
        <v>8.6555431531222161E-5</v>
      </c>
      <c r="E395" s="327">
        <v>8.6306898744053649E-5</v>
      </c>
      <c r="F395" s="332">
        <v>0</v>
      </c>
      <c r="G395" s="326">
        <v>0</v>
      </c>
      <c r="H395" s="327">
        <v>0</v>
      </c>
      <c r="I395" s="332">
        <v>1.8277297812965276E-4</v>
      </c>
      <c r="J395" s="326">
        <v>3.6542841651933822E-4</v>
      </c>
      <c r="K395" s="327">
        <v>1.366846832926744E-4</v>
      </c>
      <c r="L395" s="336">
        <v>2.3496792687798115E-6</v>
      </c>
      <c r="M395" s="337">
        <v>1.1415525114155251E-4</v>
      </c>
      <c r="N395" s="345">
        <v>1.429007976433657E-4</v>
      </c>
      <c r="O395" s="346">
        <v>0</v>
      </c>
      <c r="P395" s="347">
        <v>0</v>
      </c>
      <c r="Q395" s="348">
        <v>7.9575596816976138E-2</v>
      </c>
      <c r="R395" s="346">
        <v>0.201511908141083</v>
      </c>
      <c r="S395" s="347">
        <v>0.1865761916400854</v>
      </c>
      <c r="T395" s="349">
        <v>1.5214951498545761E-2</v>
      </c>
      <c r="U395" s="349">
        <v>0.1955385282954373</v>
      </c>
      <c r="V395" s="361">
        <v>0</v>
      </c>
    </row>
    <row r="396" spans="1:22" ht="16" hidden="1" customHeight="1" outlineLevel="1">
      <c r="A396" s="65">
        <v>387</v>
      </c>
      <c r="B396" s="117">
        <v>1</v>
      </c>
      <c r="C396" s="325">
        <v>8.5515977827923284E-5</v>
      </c>
      <c r="D396" s="326">
        <v>8.1772719007259753E-5</v>
      </c>
      <c r="E396" s="327">
        <v>8.211673967381025E-5</v>
      </c>
      <c r="F396" s="332">
        <v>0</v>
      </c>
      <c r="G396" s="326">
        <v>0</v>
      </c>
      <c r="H396" s="327">
        <v>0</v>
      </c>
      <c r="I396" s="332">
        <v>1.8500191688733148E-4</v>
      </c>
      <c r="J396" s="326">
        <v>3.7447163942532852E-4</v>
      </c>
      <c r="K396" s="327">
        <v>1.366846832926744E-4</v>
      </c>
      <c r="L396" s="336">
        <v>1.1748396343899057E-6</v>
      </c>
      <c r="M396" s="337">
        <v>1.1415525114155251E-4</v>
      </c>
      <c r="N396" s="345">
        <v>1.429007976433657E-4</v>
      </c>
      <c r="O396" s="346">
        <v>0</v>
      </c>
      <c r="P396" s="347">
        <v>0</v>
      </c>
      <c r="Q396" s="348">
        <v>8.8417329796640146E-2</v>
      </c>
      <c r="R396" s="346">
        <v>0.2000993990482427</v>
      </c>
      <c r="S396" s="347">
        <v>0.17530941263079386</v>
      </c>
      <c r="T396" s="349">
        <v>1.5119858051679851E-2</v>
      </c>
      <c r="U396" s="349">
        <v>0.18846376747268781</v>
      </c>
      <c r="V396" s="361">
        <v>0</v>
      </c>
    </row>
    <row r="397" spans="1:22" ht="16" hidden="1" customHeight="1" outlineLevel="1">
      <c r="A397" s="65">
        <v>388</v>
      </c>
      <c r="B397" s="117">
        <v>1</v>
      </c>
      <c r="C397" s="325">
        <v>8.4140921906117775E-5</v>
      </c>
      <c r="D397" s="326">
        <v>8.0800622965803968E-5</v>
      </c>
      <c r="E397" s="327">
        <v>8.0157872740043223E-5</v>
      </c>
      <c r="F397" s="332">
        <v>0</v>
      </c>
      <c r="G397" s="326">
        <v>0</v>
      </c>
      <c r="H397" s="327">
        <v>0</v>
      </c>
      <c r="I397" s="332">
        <v>1.7831510061429539E-4</v>
      </c>
      <c r="J397" s="326">
        <v>3.9214702965067333E-4</v>
      </c>
      <c r="K397" s="327">
        <v>1.3371327713413802E-4</v>
      </c>
      <c r="L397" s="336">
        <v>1.409807561267887E-5</v>
      </c>
      <c r="M397" s="337">
        <v>1.1415525114155251E-4</v>
      </c>
      <c r="N397" s="345">
        <v>1.429007976433657E-4</v>
      </c>
      <c r="O397" s="346">
        <v>0</v>
      </c>
      <c r="P397" s="347">
        <v>0</v>
      </c>
      <c r="Q397" s="348">
        <v>8.8417329796640146E-2</v>
      </c>
      <c r="R397" s="346">
        <v>0.20136757048877113</v>
      </c>
      <c r="S397" s="347">
        <v>0.16849851146946135</v>
      </c>
      <c r="T397" s="349">
        <v>1.3313082561227542E-2</v>
      </c>
      <c r="U397" s="349">
        <v>0.18138900664993832</v>
      </c>
      <c r="V397" s="361">
        <v>0</v>
      </c>
    </row>
    <row r="398" spans="1:22" ht="16" hidden="1" customHeight="1" outlineLevel="1">
      <c r="A398" s="65">
        <v>389</v>
      </c>
      <c r="B398" s="117">
        <v>1</v>
      </c>
      <c r="C398" s="325">
        <v>8.1715823280388035E-5</v>
      </c>
      <c r="D398" s="326">
        <v>8.015903957844316E-5</v>
      </c>
      <c r="E398" s="327">
        <v>7.7693073286958861E-5</v>
      </c>
      <c r="F398" s="332">
        <v>0</v>
      </c>
      <c r="G398" s="326">
        <v>0</v>
      </c>
      <c r="H398" s="327">
        <v>0</v>
      </c>
      <c r="I398" s="332">
        <v>1.8277297812965276E-4</v>
      </c>
      <c r="J398" s="326">
        <v>3.6625052769261008E-4</v>
      </c>
      <c r="K398" s="327">
        <v>1.3371327713413802E-4</v>
      </c>
      <c r="L398" s="336">
        <v>3.7594868300476983E-5</v>
      </c>
      <c r="M398" s="337">
        <v>1.1415525114155251E-4</v>
      </c>
      <c r="N398" s="345">
        <v>0</v>
      </c>
      <c r="O398" s="346">
        <v>0</v>
      </c>
      <c r="P398" s="347">
        <v>0</v>
      </c>
      <c r="Q398" s="348">
        <v>7.9575596816976138E-2</v>
      </c>
      <c r="R398" s="346">
        <v>0.20272160484967375</v>
      </c>
      <c r="S398" s="347">
        <v>0.13120194808354602</v>
      </c>
      <c r="T398" s="349">
        <v>1.3408176008093454E-2</v>
      </c>
      <c r="U398" s="349">
        <v>0.1763777177338241</v>
      </c>
      <c r="V398" s="361">
        <v>0</v>
      </c>
    </row>
    <row r="399" spans="1:22" ht="16" hidden="1" customHeight="1" outlineLevel="1">
      <c r="A399" s="65">
        <v>390</v>
      </c>
      <c r="B399" s="117">
        <v>1</v>
      </c>
      <c r="C399" s="325">
        <v>8.2303347174250395E-5</v>
      </c>
      <c r="D399" s="326">
        <v>8.3503049961051033E-5</v>
      </c>
      <c r="E399" s="327">
        <v>7.8743856211694821E-5</v>
      </c>
      <c r="F399" s="332">
        <v>0</v>
      </c>
      <c r="G399" s="326">
        <v>0</v>
      </c>
      <c r="H399" s="327">
        <v>0</v>
      </c>
      <c r="I399" s="332">
        <v>1.8054403937197409E-4</v>
      </c>
      <c r="J399" s="326">
        <v>3.3665452545482335E-4</v>
      </c>
      <c r="K399" s="327">
        <v>1.3371327713413802E-4</v>
      </c>
      <c r="L399" s="336">
        <v>9.3987170751192462E-5</v>
      </c>
      <c r="M399" s="337">
        <v>1.1415525114155251E-4</v>
      </c>
      <c r="N399" s="345">
        <v>0</v>
      </c>
      <c r="O399" s="346">
        <v>0</v>
      </c>
      <c r="P399" s="347">
        <v>0</v>
      </c>
      <c r="Q399" s="348">
        <v>8.8417329796640146E-2</v>
      </c>
      <c r="R399" s="346">
        <v>0.24695140547524591</v>
      </c>
      <c r="S399" s="347">
        <v>0.10569607787400148</v>
      </c>
      <c r="T399" s="349">
        <v>1.6926633542132162E-2</v>
      </c>
      <c r="U399" s="349">
        <v>0.18492638706131306</v>
      </c>
      <c r="V399" s="361">
        <v>0</v>
      </c>
    </row>
    <row r="400" spans="1:22" ht="16" hidden="1" customHeight="1" outlineLevel="1">
      <c r="A400" s="65">
        <v>391</v>
      </c>
      <c r="B400" s="117">
        <v>1</v>
      </c>
      <c r="C400" s="325">
        <v>9.2816274721872598E-5</v>
      </c>
      <c r="D400" s="326">
        <v>9.242689162161504E-5</v>
      </c>
      <c r="E400" s="327">
        <v>8.7500380584494501E-5</v>
      </c>
      <c r="F400" s="332">
        <v>0</v>
      </c>
      <c r="G400" s="326">
        <v>0</v>
      </c>
      <c r="H400" s="327">
        <v>0</v>
      </c>
      <c r="I400" s="332">
        <v>1.8723085564501018E-4</v>
      </c>
      <c r="J400" s="326">
        <v>2.770514653926141E-4</v>
      </c>
      <c r="K400" s="327">
        <v>1.3371327713413802E-4</v>
      </c>
      <c r="L400" s="336">
        <v>1.8210014333043539E-4</v>
      </c>
      <c r="M400" s="337">
        <v>1.1415525114155251E-4</v>
      </c>
      <c r="N400" s="345">
        <v>0</v>
      </c>
      <c r="O400" s="346">
        <v>0</v>
      </c>
      <c r="P400" s="347">
        <v>0</v>
      </c>
      <c r="Q400" s="348">
        <v>4.4208664898320073E-2</v>
      </c>
      <c r="R400" s="346">
        <v>0.28261359055693897</v>
      </c>
      <c r="S400" s="347">
        <v>0.10118314242220443</v>
      </c>
      <c r="T400" s="349">
        <v>4.6595788964296399E-2</v>
      </c>
      <c r="U400" s="349">
        <v>0.25400356565010324</v>
      </c>
      <c r="V400" s="361">
        <v>0</v>
      </c>
    </row>
    <row r="401" spans="1:22" ht="16" hidden="1" customHeight="1" outlineLevel="1">
      <c r="A401" s="65">
        <v>392</v>
      </c>
      <c r="B401" s="117">
        <v>1</v>
      </c>
      <c r="C401" s="325">
        <v>1.0840440867179518E-4</v>
      </c>
      <c r="D401" s="326">
        <v>1.0555018818126799E-4</v>
      </c>
      <c r="E401" s="327">
        <v>9.9422226360202498E-5</v>
      </c>
      <c r="F401" s="332">
        <v>0</v>
      </c>
      <c r="G401" s="326">
        <v>0</v>
      </c>
      <c r="H401" s="327">
        <v>0</v>
      </c>
      <c r="I401" s="332">
        <v>1.9168873316036754E-4</v>
      </c>
      <c r="J401" s="326">
        <v>2.4170068494192451E-4</v>
      </c>
      <c r="K401" s="327">
        <v>1.3074187097560162E-4</v>
      </c>
      <c r="L401" s="336">
        <v>1.5860335064263727E-4</v>
      </c>
      <c r="M401" s="337">
        <v>1.1415525114155251E-4</v>
      </c>
      <c r="N401" s="345">
        <v>0</v>
      </c>
      <c r="O401" s="346">
        <v>1.5257696025816594E-3</v>
      </c>
      <c r="P401" s="347">
        <v>1.3370220233993877E-3</v>
      </c>
      <c r="Q401" s="348">
        <v>7.0733863837312116E-2</v>
      </c>
      <c r="R401" s="346">
        <v>0.28388498212458485</v>
      </c>
      <c r="S401" s="347">
        <v>9.0741142208685566E-2</v>
      </c>
      <c r="T401" s="349">
        <v>8.910255971335862E-2</v>
      </c>
      <c r="U401" s="349">
        <v>0.33506853341077447</v>
      </c>
      <c r="V401" s="361">
        <v>0</v>
      </c>
    </row>
    <row r="402" spans="1:22" ht="16" hidden="1" customHeight="1" outlineLevel="1">
      <c r="A402" s="65">
        <v>393</v>
      </c>
      <c r="B402" s="117">
        <v>1</v>
      </c>
      <c r="C402" s="325">
        <v>1.1930485197919892E-4</v>
      </c>
      <c r="D402" s="326">
        <v>1.1667096689552205E-4</v>
      </c>
      <c r="E402" s="327">
        <v>1.1013761766676921E-4</v>
      </c>
      <c r="F402" s="332">
        <v>0</v>
      </c>
      <c r="G402" s="326">
        <v>0</v>
      </c>
      <c r="H402" s="327">
        <v>0</v>
      </c>
      <c r="I402" s="332">
        <v>1.9391767191804623E-4</v>
      </c>
      <c r="J402" s="326">
        <v>2.1128257153086598E-4</v>
      </c>
      <c r="K402" s="327">
        <v>1.099420278658468E-4</v>
      </c>
      <c r="L402" s="336">
        <v>1.4685495429873823E-4</v>
      </c>
      <c r="M402" s="337">
        <v>1.1415525114155251E-4</v>
      </c>
      <c r="N402" s="345">
        <v>3.2581381862687386E-2</v>
      </c>
      <c r="O402" s="346">
        <v>3.6710478382025624E-2</v>
      </c>
      <c r="P402" s="347">
        <v>3.061845167032758E-2</v>
      </c>
      <c r="Q402" s="348">
        <v>7.0733863837312116E-2</v>
      </c>
      <c r="R402" s="346">
        <v>0.28545148780468294</v>
      </c>
      <c r="S402" s="347">
        <v>6.0888328481891761E-2</v>
      </c>
      <c r="T402" s="349">
        <v>0.12485769573494117</v>
      </c>
      <c r="U402" s="349">
        <v>0.4148561138006715</v>
      </c>
      <c r="V402" s="361">
        <v>0</v>
      </c>
    </row>
    <row r="403" spans="1:22" ht="16" hidden="1" customHeight="1" outlineLevel="1">
      <c r="A403" s="65">
        <v>394</v>
      </c>
      <c r="B403" s="117">
        <v>1</v>
      </c>
      <c r="C403" s="325">
        <v>1.2531759651000307E-4</v>
      </c>
      <c r="D403" s="326">
        <v>1.1830408824516775E-4</v>
      </c>
      <c r="E403" s="327">
        <v>1.2150164040835811E-4</v>
      </c>
      <c r="F403" s="332">
        <v>0</v>
      </c>
      <c r="G403" s="326">
        <v>0</v>
      </c>
      <c r="H403" s="327">
        <v>0</v>
      </c>
      <c r="I403" s="332">
        <v>1.9168873316036754E-4</v>
      </c>
      <c r="J403" s="326">
        <v>1.5825640085483149E-4</v>
      </c>
      <c r="K403" s="327">
        <v>1.0102780939023762E-4</v>
      </c>
      <c r="L403" s="336">
        <v>1.644775488145868E-4</v>
      </c>
      <c r="M403" s="337">
        <v>1.1415525114155251E-4</v>
      </c>
      <c r="N403" s="345">
        <v>0.15861988538413593</v>
      </c>
      <c r="O403" s="346">
        <v>0.10790422850072152</v>
      </c>
      <c r="P403" s="347">
        <v>0.10484792686972078</v>
      </c>
      <c r="Q403" s="348">
        <v>5.3050397877984087E-2</v>
      </c>
      <c r="R403" s="346">
        <v>0.3003826247773797</v>
      </c>
      <c r="S403" s="347">
        <v>5.0295895954026171E-2</v>
      </c>
      <c r="T403" s="349">
        <v>0.12219507922269565</v>
      </c>
      <c r="U403" s="349">
        <v>0.4371612625057289</v>
      </c>
      <c r="V403" s="361">
        <v>2.714468202734226E-2</v>
      </c>
    </row>
    <row r="404" spans="1:22" ht="16" hidden="1" customHeight="1" outlineLevel="1">
      <c r="A404" s="65">
        <v>395</v>
      </c>
      <c r="B404" s="117">
        <v>1</v>
      </c>
      <c r="C404" s="325">
        <v>1.2419880100998857E-4</v>
      </c>
      <c r="D404" s="326">
        <v>1.1412407526690792E-4</v>
      </c>
      <c r="E404" s="327">
        <v>1.243556187224558E-4</v>
      </c>
      <c r="F404" s="332">
        <v>0</v>
      </c>
      <c r="G404" s="326">
        <v>0</v>
      </c>
      <c r="H404" s="327">
        <v>0</v>
      </c>
      <c r="I404" s="332">
        <v>1.7831510061429539E-4</v>
      </c>
      <c r="J404" s="326">
        <v>0</v>
      </c>
      <c r="K404" s="327">
        <v>9.2113590914628404E-5</v>
      </c>
      <c r="L404" s="336">
        <v>1.8797434150238492E-4</v>
      </c>
      <c r="M404" s="337">
        <v>1.1415525114155251E-4</v>
      </c>
      <c r="N404" s="345">
        <v>0.34339061673700783</v>
      </c>
      <c r="O404" s="346">
        <v>0.21083516214979345</v>
      </c>
      <c r="P404" s="347">
        <v>0.15959779549692954</v>
      </c>
      <c r="Q404" s="348">
        <v>5.3050397877984087E-2</v>
      </c>
      <c r="R404" s="346">
        <v>0.2867006812199025</v>
      </c>
      <c r="S404" s="347">
        <v>5.4450909173291762E-2</v>
      </c>
      <c r="T404" s="349">
        <v>8.1114710176622098E-2</v>
      </c>
      <c r="U404" s="349">
        <v>0.4009031132891378</v>
      </c>
      <c r="V404" s="361">
        <v>6.4016558365199761E-2</v>
      </c>
    </row>
    <row r="405" spans="1:22" ht="16" hidden="1" customHeight="1" outlineLevel="1">
      <c r="A405" s="65">
        <v>396</v>
      </c>
      <c r="B405" s="117">
        <v>1</v>
      </c>
      <c r="C405" s="325">
        <v>1.206674073926244E-4</v>
      </c>
      <c r="D405" s="326">
        <v>1.0833038285983151E-4</v>
      </c>
      <c r="E405" s="327">
        <v>1.2191676452677232E-4</v>
      </c>
      <c r="F405" s="332">
        <v>0</v>
      </c>
      <c r="G405" s="326">
        <v>0</v>
      </c>
      <c r="H405" s="327">
        <v>0</v>
      </c>
      <c r="I405" s="332">
        <v>1.5825465179518717E-4</v>
      </c>
      <c r="J405" s="326">
        <v>0</v>
      </c>
      <c r="K405" s="327">
        <v>0</v>
      </c>
      <c r="L405" s="336">
        <v>2.0677177565262342E-4</v>
      </c>
      <c r="M405" s="337">
        <v>1.1415525114155251E-4</v>
      </c>
      <c r="N405" s="345">
        <v>0.45042331417188874</v>
      </c>
      <c r="O405" s="346">
        <v>0.25058890326249061</v>
      </c>
      <c r="P405" s="347">
        <v>0.18499070480215893</v>
      </c>
      <c r="Q405" s="348">
        <v>4.4208664898320073E-2</v>
      </c>
      <c r="R405" s="346">
        <v>0.26922835262112838</v>
      </c>
      <c r="S405" s="347">
        <v>4.1202588703359251E-2</v>
      </c>
      <c r="T405" s="349">
        <v>7.2556299958690104E-2</v>
      </c>
      <c r="U405" s="349">
        <v>0.34685980144869027</v>
      </c>
      <c r="V405" s="361">
        <v>0.11876323263038585</v>
      </c>
    </row>
    <row r="406" spans="1:22" ht="16" hidden="1" customHeight="1" outlineLevel="1">
      <c r="A406" s="65">
        <v>397</v>
      </c>
      <c r="B406" s="117">
        <v>1</v>
      </c>
      <c r="C406" s="325">
        <v>1.0876692341481663E-4</v>
      </c>
      <c r="D406" s="326">
        <v>1.0751382218500866E-4</v>
      </c>
      <c r="E406" s="327">
        <v>1.1779146860003114E-4</v>
      </c>
      <c r="F406" s="332">
        <v>0</v>
      </c>
      <c r="G406" s="326">
        <v>0</v>
      </c>
      <c r="H406" s="327">
        <v>0</v>
      </c>
      <c r="I406" s="332">
        <v>1.537967742798298E-4</v>
      </c>
      <c r="J406" s="326">
        <v>0</v>
      </c>
      <c r="K406" s="327">
        <v>0</v>
      </c>
      <c r="L406" s="336">
        <v>1.8797434150238492E-4</v>
      </c>
      <c r="M406" s="337">
        <v>1.1415525114155251E-4</v>
      </c>
      <c r="N406" s="345">
        <v>0.4728587394018971</v>
      </c>
      <c r="O406" s="346">
        <v>0.25189510440204343</v>
      </c>
      <c r="P406" s="347">
        <v>0.21962572608716477</v>
      </c>
      <c r="Q406" s="348">
        <v>3.5366931918656058E-2</v>
      </c>
      <c r="R406" s="346">
        <v>0.27497850742231833</v>
      </c>
      <c r="S406" s="347">
        <v>4.6182380718397524E-2</v>
      </c>
      <c r="T406" s="349">
        <v>6.1240179781646691E-2</v>
      </c>
      <c r="U406" s="349">
        <v>0.28583998935247595</v>
      </c>
      <c r="V406" s="361">
        <v>9.4050158316644802E-2</v>
      </c>
    </row>
    <row r="407" spans="1:22" ht="16" hidden="1" customHeight="1" outlineLevel="1">
      <c r="A407" s="65">
        <v>398</v>
      </c>
      <c r="B407" s="117">
        <v>1</v>
      </c>
      <c r="C407" s="325">
        <v>1.0202914939796958E-4</v>
      </c>
      <c r="D407" s="326">
        <v>1.0467530174395779E-4</v>
      </c>
      <c r="E407" s="327">
        <v>1.0846414856441194E-4</v>
      </c>
      <c r="F407" s="332">
        <v>0</v>
      </c>
      <c r="G407" s="326">
        <v>0</v>
      </c>
      <c r="H407" s="327">
        <v>0</v>
      </c>
      <c r="I407" s="332">
        <v>1.4042314173375763E-4</v>
      </c>
      <c r="J407" s="326">
        <v>0</v>
      </c>
      <c r="K407" s="327">
        <v>9.2113590914628404E-5</v>
      </c>
      <c r="L407" s="336">
        <v>1.9032402077116473E-4</v>
      </c>
      <c r="M407" s="337">
        <v>1.1415525114155251E-4</v>
      </c>
      <c r="N407" s="345">
        <v>0.44342117508736384</v>
      </c>
      <c r="O407" s="346">
        <v>0.27858146403997108</v>
      </c>
      <c r="P407" s="347">
        <v>0.22057309674714565</v>
      </c>
      <c r="Q407" s="348">
        <v>2.6525198938992044E-2</v>
      </c>
      <c r="R407" s="346">
        <v>0.27772770841286804</v>
      </c>
      <c r="S407" s="347">
        <v>6.3777644705579312E-2</v>
      </c>
      <c r="T407" s="349">
        <v>4.2411677302196311E-2</v>
      </c>
      <c r="U407" s="349">
        <v>0.27621045378817805</v>
      </c>
      <c r="V407" s="361">
        <v>6.9732554268412003E-2</v>
      </c>
    </row>
    <row r="408" spans="1:22" ht="16" hidden="1" customHeight="1" outlineLevel="1">
      <c r="A408" s="65">
        <v>399</v>
      </c>
      <c r="B408" s="117">
        <v>1</v>
      </c>
      <c r="C408" s="325">
        <v>1.0083535084767478E-4</v>
      </c>
      <c r="D408" s="326">
        <v>1.0346990265255263E-4</v>
      </c>
      <c r="E408" s="327">
        <v>1.0487073041438896E-4</v>
      </c>
      <c r="F408" s="332">
        <v>0</v>
      </c>
      <c r="G408" s="326">
        <v>0</v>
      </c>
      <c r="H408" s="327">
        <v>0</v>
      </c>
      <c r="I408" s="332">
        <v>1.1144693788393462E-4</v>
      </c>
      <c r="J408" s="326">
        <v>0</v>
      </c>
      <c r="K408" s="327">
        <v>9.5084997073164795E-5</v>
      </c>
      <c r="L408" s="336">
        <v>2.1382081345896285E-4</v>
      </c>
      <c r="M408" s="337">
        <v>1.1415525114155251E-4</v>
      </c>
      <c r="N408" s="345">
        <v>0.3381032872242033</v>
      </c>
      <c r="O408" s="346">
        <v>0.23656133788911463</v>
      </c>
      <c r="P408" s="347">
        <v>0.18133928262497259</v>
      </c>
      <c r="Q408" s="348">
        <v>1.7683465959328029E-2</v>
      </c>
      <c r="R408" s="346">
        <v>0.27280751931035768</v>
      </c>
      <c r="S408" s="347">
        <v>0.11305683156584911</v>
      </c>
      <c r="T408" s="349">
        <v>4.2411677302196311E-2</v>
      </c>
      <c r="U408" s="349">
        <v>0.2803373976014486</v>
      </c>
      <c r="V408" s="361">
        <v>0</v>
      </c>
    </row>
    <row r="409" spans="1:22" ht="16" hidden="1" customHeight="1" outlineLevel="1">
      <c r="A409" s="65">
        <v>400</v>
      </c>
      <c r="B409" s="117">
        <v>1</v>
      </c>
      <c r="C409" s="325">
        <v>1.0240416464937109E-4</v>
      </c>
      <c r="D409" s="326">
        <v>1.0712498376842635E-4</v>
      </c>
      <c r="E409" s="327">
        <v>1.0457235995427875E-4</v>
      </c>
      <c r="F409" s="332">
        <v>0</v>
      </c>
      <c r="G409" s="326">
        <v>0</v>
      </c>
      <c r="H409" s="327">
        <v>0</v>
      </c>
      <c r="I409" s="332">
        <v>9.8073305337862478E-5</v>
      </c>
      <c r="J409" s="326">
        <v>0</v>
      </c>
      <c r="K409" s="327">
        <v>1.3074187097560162E-4</v>
      </c>
      <c r="L409" s="336">
        <v>2.2321953053408208E-4</v>
      </c>
      <c r="M409" s="337">
        <v>1.1415525114155251E-4</v>
      </c>
      <c r="N409" s="345">
        <v>0.14704492077502332</v>
      </c>
      <c r="O409" s="346">
        <v>0.10834970852281417</v>
      </c>
      <c r="P409" s="347">
        <v>0.10006355956676692</v>
      </c>
      <c r="Q409" s="348">
        <v>2.6525198938992044E-2</v>
      </c>
      <c r="R409" s="346">
        <v>0.24582461327962893</v>
      </c>
      <c r="S409" s="347">
        <v>0.12413168027715699</v>
      </c>
      <c r="T409" s="349">
        <v>5.4203264713569274E-2</v>
      </c>
      <c r="U409" s="349">
        <v>0.3172833707869181</v>
      </c>
      <c r="V409" s="361">
        <v>0</v>
      </c>
    </row>
    <row r="410" spans="1:22" ht="16" hidden="1" customHeight="1" outlineLevel="1">
      <c r="A410" s="65">
        <v>401</v>
      </c>
      <c r="B410" s="117">
        <v>1</v>
      </c>
      <c r="C410" s="325">
        <v>1.0739811774720113E-4</v>
      </c>
      <c r="D410" s="326">
        <v>1.1184937052990142E-4</v>
      </c>
      <c r="E410" s="327">
        <v>1.1031923446857543E-4</v>
      </c>
      <c r="F410" s="332">
        <v>0</v>
      </c>
      <c r="G410" s="326">
        <v>0</v>
      </c>
      <c r="H410" s="327">
        <v>0</v>
      </c>
      <c r="I410" s="332">
        <v>9.3615427822505074E-5</v>
      </c>
      <c r="J410" s="326">
        <v>0</v>
      </c>
      <c r="K410" s="327">
        <v>1.1588484018291963E-4</v>
      </c>
      <c r="L410" s="336">
        <v>2.2321953053408208E-4</v>
      </c>
      <c r="M410" s="337">
        <v>1.1415525114155251E-4</v>
      </c>
      <c r="N410" s="345">
        <v>3.0723671493323626E-2</v>
      </c>
      <c r="O410" s="346">
        <v>3.3907527264524735E-2</v>
      </c>
      <c r="P410" s="347">
        <v>2.2479775295513219E-2</v>
      </c>
      <c r="Q410" s="348">
        <v>2.6525198938992044E-2</v>
      </c>
      <c r="R410" s="346">
        <v>0.21931086925368451</v>
      </c>
      <c r="S410" s="347">
        <v>7.7150459126422655E-2</v>
      </c>
      <c r="T410" s="349">
        <v>9.414251239725191E-2</v>
      </c>
      <c r="U410" s="349">
        <v>0.3827249083973509</v>
      </c>
      <c r="V410" s="361">
        <v>0</v>
      </c>
    </row>
    <row r="411" spans="1:22" ht="16" hidden="1" customHeight="1" outlineLevel="1">
      <c r="A411" s="65">
        <v>402</v>
      </c>
      <c r="B411" s="117">
        <v>1</v>
      </c>
      <c r="C411" s="325">
        <v>1.2043614798759348E-4</v>
      </c>
      <c r="D411" s="326">
        <v>1.3356599609602341E-4</v>
      </c>
      <c r="E411" s="327">
        <v>1.261588141118175E-4</v>
      </c>
      <c r="F411" s="332">
        <v>0</v>
      </c>
      <c r="G411" s="326">
        <v>0</v>
      </c>
      <c r="H411" s="327">
        <v>0</v>
      </c>
      <c r="I411" s="332">
        <v>1.0253118285321984E-4</v>
      </c>
      <c r="J411" s="326">
        <v>1.2866039861704487E-4</v>
      </c>
      <c r="K411" s="327">
        <v>1.218276524999924E-4</v>
      </c>
      <c r="L411" s="336">
        <v>1.644775488145868E-4</v>
      </c>
      <c r="M411" s="337">
        <v>1.1415525114155251E-4</v>
      </c>
      <c r="N411" s="345">
        <v>0</v>
      </c>
      <c r="O411" s="346">
        <v>5.0971006170728861E-4</v>
      </c>
      <c r="P411" s="347">
        <v>0</v>
      </c>
      <c r="Q411" s="348">
        <v>2.6525198938992044E-2</v>
      </c>
      <c r="R411" s="346">
        <v>0.19911535560071572</v>
      </c>
      <c r="S411" s="347">
        <v>6.0696398183908082E-2</v>
      </c>
      <c r="T411" s="349">
        <v>0.14577825404544156</v>
      </c>
      <c r="U411" s="349">
        <v>0.53158966737603808</v>
      </c>
      <c r="V411" s="361">
        <v>0</v>
      </c>
    </row>
    <row r="412" spans="1:22" ht="16" hidden="1" customHeight="1" outlineLevel="1">
      <c r="A412" s="65">
        <v>403</v>
      </c>
      <c r="B412" s="117">
        <v>1</v>
      </c>
      <c r="C412" s="325">
        <v>1.2586136862453525E-4</v>
      </c>
      <c r="D412" s="326">
        <v>1.3900973392817574E-4</v>
      </c>
      <c r="E412" s="327">
        <v>1.3348834932756833E-4</v>
      </c>
      <c r="F412" s="332">
        <v>0</v>
      </c>
      <c r="G412" s="326">
        <v>0</v>
      </c>
      <c r="H412" s="327">
        <v>0</v>
      </c>
      <c r="I412" s="332">
        <v>1.136758766416133E-4</v>
      </c>
      <c r="J412" s="326">
        <v>1.6565540141427813E-4</v>
      </c>
      <c r="K412" s="327">
        <v>1.3074187097560162E-4</v>
      </c>
      <c r="L412" s="336">
        <v>1.1748396343899057E-4</v>
      </c>
      <c r="M412" s="337">
        <v>1.1415525114155251E-4</v>
      </c>
      <c r="N412" s="345">
        <v>0</v>
      </c>
      <c r="O412" s="346">
        <v>0</v>
      </c>
      <c r="P412" s="347">
        <v>0</v>
      </c>
      <c r="Q412" s="348">
        <v>1.7683465959328029E-2</v>
      </c>
      <c r="R412" s="346">
        <v>0.17922251220069413</v>
      </c>
      <c r="S412" s="347">
        <v>6.4368995219731384E-2</v>
      </c>
      <c r="T412" s="349">
        <v>0.16850558784639433</v>
      </c>
      <c r="U412" s="349">
        <v>0.59988076142896718</v>
      </c>
      <c r="V412" s="361">
        <v>0</v>
      </c>
    </row>
    <row r="413" spans="1:22" ht="16" hidden="1" customHeight="1" outlineLevel="1">
      <c r="A413" s="65">
        <v>404</v>
      </c>
      <c r="B413" s="117">
        <v>1</v>
      </c>
      <c r="C413" s="325">
        <v>1.2325501262729478E-4</v>
      </c>
      <c r="D413" s="326">
        <v>1.4019569109875179E-4</v>
      </c>
      <c r="E413" s="327">
        <v>1.351877636873265E-4</v>
      </c>
      <c r="F413" s="332">
        <v>0</v>
      </c>
      <c r="G413" s="326">
        <v>0</v>
      </c>
      <c r="H413" s="327">
        <v>0</v>
      </c>
      <c r="I413" s="332">
        <v>1.4265208049143633E-4</v>
      </c>
      <c r="J413" s="326">
        <v>1.7839812459999186E-4</v>
      </c>
      <c r="K413" s="327">
        <v>1.4262749560974724E-4</v>
      </c>
      <c r="L413" s="336">
        <v>8.811297257924293E-5</v>
      </c>
      <c r="M413" s="337">
        <v>1.1415525114155251E-4</v>
      </c>
      <c r="N413" s="345">
        <v>0</v>
      </c>
      <c r="O413" s="346">
        <v>0</v>
      </c>
      <c r="P413" s="347">
        <v>0</v>
      </c>
      <c r="Q413" s="348">
        <v>8.8417329796640146E-3</v>
      </c>
      <c r="R413" s="346">
        <v>0.16081735091784927</v>
      </c>
      <c r="S413" s="347">
        <v>7.4012155000913418E-2</v>
      </c>
      <c r="T413" s="349">
        <v>0.1510083936230667</v>
      </c>
      <c r="U413" s="349">
        <v>0.55232264700937339</v>
      </c>
      <c r="V413" s="361">
        <v>0</v>
      </c>
    </row>
    <row r="414" spans="1:22" ht="16" hidden="1" customHeight="1" outlineLevel="1">
      <c r="A414" s="65">
        <v>405</v>
      </c>
      <c r="B414" s="117">
        <v>1</v>
      </c>
      <c r="C414" s="325">
        <v>1.1344836380314542E-4</v>
      </c>
      <c r="D414" s="326">
        <v>1.3486860479157415E-4</v>
      </c>
      <c r="E414" s="327">
        <v>1.2707987074954901E-4</v>
      </c>
      <c r="F414" s="332">
        <v>0</v>
      </c>
      <c r="G414" s="326">
        <v>0</v>
      </c>
      <c r="H414" s="327">
        <v>0</v>
      </c>
      <c r="I414" s="332">
        <v>1.4710995800679369E-4</v>
      </c>
      <c r="J414" s="326">
        <v>1.9237401454561334E-4</v>
      </c>
      <c r="K414" s="327">
        <v>1.4857030792682002E-4</v>
      </c>
      <c r="L414" s="336">
        <v>5.8741981719495287E-5</v>
      </c>
      <c r="M414" s="337">
        <v>1.1415525114155251E-4</v>
      </c>
      <c r="N414" s="345">
        <v>0</v>
      </c>
      <c r="O414" s="346">
        <v>0</v>
      </c>
      <c r="P414" s="347">
        <v>0</v>
      </c>
      <c r="Q414" s="348">
        <v>8.8417329796640146E-3</v>
      </c>
      <c r="R414" s="346">
        <v>0.16564459108463886</v>
      </c>
      <c r="S414" s="347">
        <v>7.4370077233444895E-2</v>
      </c>
      <c r="T414" s="349">
        <v>0.10574391291489305</v>
      </c>
      <c r="U414" s="349">
        <v>0.49159761661410695</v>
      </c>
      <c r="V414" s="361">
        <v>0</v>
      </c>
    </row>
    <row r="415" spans="1:22" ht="16" hidden="1" customHeight="1" outlineLevel="1">
      <c r="A415" s="65">
        <v>406</v>
      </c>
      <c r="B415" s="117">
        <v>1</v>
      </c>
      <c r="C415" s="325">
        <v>1.0464175564940007E-4</v>
      </c>
      <c r="D415" s="326">
        <v>1.2017051264476285E-4</v>
      </c>
      <c r="E415" s="327">
        <v>1.1565098486445788E-4</v>
      </c>
      <c r="F415" s="332">
        <v>0</v>
      </c>
      <c r="G415" s="326">
        <v>0</v>
      </c>
      <c r="H415" s="327">
        <v>0</v>
      </c>
      <c r="I415" s="332">
        <v>1.5825465179518717E-4</v>
      </c>
      <c r="J415" s="326">
        <v>1.7880918018662779E-4</v>
      </c>
      <c r="K415" s="327">
        <v>1.6045593256096565E-4</v>
      </c>
      <c r="L415" s="336">
        <v>3.7594868300476983E-5</v>
      </c>
      <c r="M415" s="337">
        <v>1.1415525114155251E-4</v>
      </c>
      <c r="N415" s="345">
        <v>0</v>
      </c>
      <c r="O415" s="346">
        <v>0</v>
      </c>
      <c r="P415" s="347">
        <v>0</v>
      </c>
      <c r="Q415" s="348">
        <v>8.8417329796640146E-3</v>
      </c>
      <c r="R415" s="346">
        <v>0.14775281261937842</v>
      </c>
      <c r="S415" s="347">
        <v>7.966629349737768E-2</v>
      </c>
      <c r="T415" s="349">
        <v>7.5789477152131079E-2</v>
      </c>
      <c r="U415" s="349">
        <v>0.41063090942041836</v>
      </c>
      <c r="V415" s="361">
        <v>0</v>
      </c>
    </row>
    <row r="416" spans="1:22" ht="16" hidden="1" customHeight="1" outlineLevel="1">
      <c r="A416" s="65">
        <v>407</v>
      </c>
      <c r="B416" s="117">
        <v>1</v>
      </c>
      <c r="C416" s="325">
        <v>9.6422671389517067E-5</v>
      </c>
      <c r="D416" s="326">
        <v>1.1350193380037623E-4</v>
      </c>
      <c r="E416" s="327">
        <v>1.0593448596782537E-4</v>
      </c>
      <c r="F416" s="332">
        <v>0</v>
      </c>
      <c r="G416" s="326">
        <v>0</v>
      </c>
      <c r="H416" s="327">
        <v>0</v>
      </c>
      <c r="I416" s="332">
        <v>1.8500191688733148E-4</v>
      </c>
      <c r="J416" s="326">
        <v>1.7880918018662779E-4</v>
      </c>
      <c r="K416" s="327">
        <v>1.7234155719511124E-4</v>
      </c>
      <c r="L416" s="336">
        <v>2.3496792687798115E-5</v>
      </c>
      <c r="M416" s="337">
        <v>1.1415525114155251E-4</v>
      </c>
      <c r="N416" s="345">
        <v>1.429007976433657E-4</v>
      </c>
      <c r="O416" s="346">
        <v>0</v>
      </c>
      <c r="P416" s="347">
        <v>0</v>
      </c>
      <c r="Q416" s="348">
        <v>8.8417329796640146E-3</v>
      </c>
      <c r="R416" s="346">
        <v>0.12963473918334209</v>
      </c>
      <c r="S416" s="347">
        <v>0.10019237169188396</v>
      </c>
      <c r="T416" s="349">
        <v>6.1049992887914871E-2</v>
      </c>
      <c r="U416" s="349">
        <v>0.3109946945000297</v>
      </c>
      <c r="V416" s="361">
        <v>0</v>
      </c>
    </row>
    <row r="417" spans="1:22" ht="16" hidden="1" customHeight="1" outlineLevel="1">
      <c r="A417" s="65">
        <v>408</v>
      </c>
      <c r="B417" s="117">
        <v>1</v>
      </c>
      <c r="C417" s="325">
        <v>8.7878573911752772E-5</v>
      </c>
      <c r="D417" s="326">
        <v>1.0415036988157167E-4</v>
      </c>
      <c r="E417" s="327">
        <v>9.7035262679320808E-5</v>
      </c>
      <c r="F417" s="332">
        <v>0</v>
      </c>
      <c r="G417" s="326">
        <v>0</v>
      </c>
      <c r="H417" s="327">
        <v>0</v>
      </c>
      <c r="I417" s="332">
        <v>2.0729130446411843E-4</v>
      </c>
      <c r="J417" s="326">
        <v>1.8086445811980745E-4</v>
      </c>
      <c r="K417" s="327">
        <v>1.9611280646340243E-4</v>
      </c>
      <c r="L417" s="336">
        <v>9.3987170751192458E-6</v>
      </c>
      <c r="M417" s="337">
        <v>1.1415525114155251E-4</v>
      </c>
      <c r="N417" s="345">
        <v>1.429007976433657E-4</v>
      </c>
      <c r="O417" s="346">
        <v>0</v>
      </c>
      <c r="P417" s="347">
        <v>0</v>
      </c>
      <c r="Q417" s="348">
        <v>8.8417329796640146E-3</v>
      </c>
      <c r="R417" s="346">
        <v>0.14509857828992184</v>
      </c>
      <c r="S417" s="347">
        <v>0.10766205971444137</v>
      </c>
      <c r="T417" s="349">
        <v>4.9448592370273721E-2</v>
      </c>
      <c r="U417" s="349">
        <v>0.26717048162577589</v>
      </c>
      <c r="V417" s="361">
        <v>0</v>
      </c>
    </row>
    <row r="418" spans="1:22" ht="16" hidden="1" customHeight="1" outlineLevel="1">
      <c r="A418" s="65">
        <v>409</v>
      </c>
      <c r="B418" s="117">
        <v>1</v>
      </c>
      <c r="C418" s="325">
        <v>7.9121967791527626E-5</v>
      </c>
      <c r="D418" s="326">
        <v>9.4429409467013939E-5</v>
      </c>
      <c r="E418" s="327">
        <v>8.8551163509230461E-5</v>
      </c>
      <c r="F418" s="332">
        <v>0</v>
      </c>
      <c r="G418" s="326">
        <v>0</v>
      </c>
      <c r="H418" s="327">
        <v>0</v>
      </c>
      <c r="I418" s="332">
        <v>2.3403856955626272E-4</v>
      </c>
      <c r="J418" s="326">
        <v>1.8908556985252595E-4</v>
      </c>
      <c r="K418" s="327">
        <v>2.0205561878047524E-4</v>
      </c>
      <c r="L418" s="336">
        <v>5.8741981719495289E-6</v>
      </c>
      <c r="M418" s="337">
        <v>1.1415525114155251E-4</v>
      </c>
      <c r="N418" s="345">
        <v>1.429007976433657E-4</v>
      </c>
      <c r="O418" s="346">
        <v>0</v>
      </c>
      <c r="P418" s="347">
        <v>0</v>
      </c>
      <c r="Q418" s="348">
        <v>8.8417329796640146E-3</v>
      </c>
      <c r="R418" s="346">
        <v>0.16736062836054788</v>
      </c>
      <c r="S418" s="347">
        <v>0.10928567894255087</v>
      </c>
      <c r="T418" s="349">
        <v>1.3598362901825275E-2</v>
      </c>
      <c r="U418" s="349">
        <v>0.24064012854046529</v>
      </c>
      <c r="V418" s="361">
        <v>0</v>
      </c>
    </row>
    <row r="419" spans="1:22" ht="16" hidden="1" customHeight="1" outlineLevel="1">
      <c r="A419" s="65">
        <v>410</v>
      </c>
      <c r="B419" s="117">
        <v>1</v>
      </c>
      <c r="C419" s="325">
        <v>7.3903005542856674E-5</v>
      </c>
      <c r="D419" s="326">
        <v>8.441682024001946E-5</v>
      </c>
      <c r="E419" s="327">
        <v>8.0521106343655653E-5</v>
      </c>
      <c r="F419" s="332">
        <v>0</v>
      </c>
      <c r="G419" s="326">
        <v>0</v>
      </c>
      <c r="H419" s="327">
        <v>0</v>
      </c>
      <c r="I419" s="332">
        <v>2.3403856955626272E-4</v>
      </c>
      <c r="J419" s="326">
        <v>1.7552073549354037E-4</v>
      </c>
      <c r="K419" s="327">
        <v>1.9908421262193881E-4</v>
      </c>
      <c r="L419" s="336">
        <v>2.3496792687798115E-6</v>
      </c>
      <c r="M419" s="337">
        <v>1.1415525114155251E-4</v>
      </c>
      <c r="N419" s="345">
        <v>1.429007976433657E-4</v>
      </c>
      <c r="O419" s="346">
        <v>0</v>
      </c>
      <c r="P419" s="347">
        <v>0</v>
      </c>
      <c r="Q419" s="348">
        <v>8.8417329796640146E-3</v>
      </c>
      <c r="R419" s="346">
        <v>0.18038515157903059</v>
      </c>
      <c r="S419" s="347">
        <v>0.11095079615429732</v>
      </c>
      <c r="T419" s="349">
        <v>1.3122895667495719E-2</v>
      </c>
      <c r="U419" s="349">
        <v>0.2217740996798</v>
      </c>
      <c r="V419" s="361">
        <v>0</v>
      </c>
    </row>
    <row r="420" spans="1:22" ht="16" hidden="1" customHeight="1" outlineLevel="1">
      <c r="A420" s="65">
        <v>411</v>
      </c>
      <c r="B420" s="117">
        <v>1</v>
      </c>
      <c r="C420" s="325">
        <v>7.1415404375226683E-5</v>
      </c>
      <c r="D420" s="326">
        <v>7.8739779357917726E-5</v>
      </c>
      <c r="E420" s="327">
        <v>7.5591507437486942E-5</v>
      </c>
      <c r="F420" s="332">
        <v>0</v>
      </c>
      <c r="G420" s="326">
        <v>0</v>
      </c>
      <c r="H420" s="327">
        <v>0</v>
      </c>
      <c r="I420" s="332">
        <v>2.3403856955626272E-4</v>
      </c>
      <c r="J420" s="326">
        <v>1.7552073549354037E-4</v>
      </c>
      <c r="K420" s="327">
        <v>2.0502702493901164E-4</v>
      </c>
      <c r="L420" s="336">
        <v>1.1748396343899057E-6</v>
      </c>
      <c r="M420" s="337">
        <v>1.1415525114155251E-4</v>
      </c>
      <c r="N420" s="345">
        <v>1.429007976433657E-4</v>
      </c>
      <c r="O420" s="346">
        <v>0</v>
      </c>
      <c r="P420" s="347">
        <v>0</v>
      </c>
      <c r="Q420" s="348">
        <v>8.8417329796640146E-3</v>
      </c>
      <c r="R420" s="346">
        <v>0.14952019773961156</v>
      </c>
      <c r="S420" s="347">
        <v>0.10506322937621244</v>
      </c>
      <c r="T420" s="349">
        <v>1.3122895667495719E-2</v>
      </c>
      <c r="U420" s="349">
        <v>0.20958978937395367</v>
      </c>
      <c r="V420" s="361">
        <v>0</v>
      </c>
    </row>
    <row r="421" spans="1:22" ht="16" hidden="1" customHeight="1" outlineLevel="1">
      <c r="A421" s="65">
        <v>412</v>
      </c>
      <c r="B421" s="117">
        <v>1</v>
      </c>
      <c r="C421" s="325">
        <v>7.0071599724371293E-5</v>
      </c>
      <c r="D421" s="326">
        <v>7.6076236204328904E-5</v>
      </c>
      <c r="E421" s="327">
        <v>7.2594830207684395E-5</v>
      </c>
      <c r="F421" s="332">
        <v>0</v>
      </c>
      <c r="G421" s="326">
        <v>0</v>
      </c>
      <c r="H421" s="327">
        <v>0</v>
      </c>
      <c r="I421" s="332">
        <v>2.407253858292988E-4</v>
      </c>
      <c r="J421" s="326">
        <v>1.6976595728063746E-4</v>
      </c>
      <c r="K421" s="327">
        <v>2.1691264957315727E-4</v>
      </c>
      <c r="L421" s="336">
        <v>1.409807561267887E-5</v>
      </c>
      <c r="M421" s="337">
        <v>1.1415525114155251E-4</v>
      </c>
      <c r="N421" s="345">
        <v>1.429007976433657E-4</v>
      </c>
      <c r="O421" s="346">
        <v>0</v>
      </c>
      <c r="P421" s="347">
        <v>0</v>
      </c>
      <c r="Q421" s="348">
        <v>8.8417329796640146E-3</v>
      </c>
      <c r="R421" s="346">
        <v>0.14159544964327345</v>
      </c>
      <c r="S421" s="347">
        <v>7.8291662171089849E-2</v>
      </c>
      <c r="T421" s="349">
        <v>1.1696493964507055E-2</v>
      </c>
      <c r="U421" s="349">
        <v>0.20497154272576995</v>
      </c>
      <c r="V421" s="361">
        <v>0</v>
      </c>
    </row>
    <row r="422" spans="1:22" ht="16" hidden="1" customHeight="1" outlineLevel="1">
      <c r="A422" s="65">
        <v>413</v>
      </c>
      <c r="B422" s="117">
        <v>1</v>
      </c>
      <c r="C422" s="325">
        <v>6.9246566171287974E-5</v>
      </c>
      <c r="D422" s="326">
        <v>7.6426190779252994E-5</v>
      </c>
      <c r="E422" s="327">
        <v>7.1115950535833786E-5</v>
      </c>
      <c r="F422" s="332">
        <v>0</v>
      </c>
      <c r="G422" s="326">
        <v>0</v>
      </c>
      <c r="H422" s="327">
        <v>0</v>
      </c>
      <c r="I422" s="332">
        <v>2.5855689589072831E-4</v>
      </c>
      <c r="J422" s="326">
        <v>1.648332902410063E-4</v>
      </c>
      <c r="K422" s="327">
        <v>2.2285546189023002E-4</v>
      </c>
      <c r="L422" s="336">
        <v>3.7594868300476983E-5</v>
      </c>
      <c r="M422" s="337">
        <v>1.1415525114155251E-4</v>
      </c>
      <c r="N422" s="345">
        <v>0</v>
      </c>
      <c r="O422" s="346">
        <v>0</v>
      </c>
      <c r="P422" s="347">
        <v>0</v>
      </c>
      <c r="Q422" s="348">
        <v>8.8417329796640146E-3</v>
      </c>
      <c r="R422" s="346">
        <v>0.15039936313276706</v>
      </c>
      <c r="S422" s="347">
        <v>6.0971324449165649E-2</v>
      </c>
      <c r="T422" s="349">
        <v>1.2742521880032076E-2</v>
      </c>
      <c r="U422" s="349">
        <v>0.19887938757284676</v>
      </c>
      <c r="V422" s="361">
        <v>0</v>
      </c>
    </row>
    <row r="423" spans="1:22" ht="16" hidden="1" customHeight="1" outlineLevel="1">
      <c r="A423" s="65">
        <v>414</v>
      </c>
      <c r="B423" s="117">
        <v>1</v>
      </c>
      <c r="C423" s="325">
        <v>7.1009137852875054E-5</v>
      </c>
      <c r="D423" s="326">
        <v>7.8642569753772153E-5</v>
      </c>
      <c r="E423" s="327">
        <v>7.1336485223741323E-5</v>
      </c>
      <c r="F423" s="332">
        <v>0</v>
      </c>
      <c r="G423" s="326">
        <v>0</v>
      </c>
      <c r="H423" s="327">
        <v>0</v>
      </c>
      <c r="I423" s="332">
        <v>2.8307522222519396E-4</v>
      </c>
      <c r="J423" s="326">
        <v>1.6935490169400148E-4</v>
      </c>
      <c r="K423" s="327">
        <v>2.1988405573169364E-4</v>
      </c>
      <c r="L423" s="336">
        <v>9.3987170751192462E-5</v>
      </c>
      <c r="M423" s="337">
        <v>1.1415525114155251E-4</v>
      </c>
      <c r="N423" s="345">
        <v>0</v>
      </c>
      <c r="O423" s="346">
        <v>0</v>
      </c>
      <c r="P423" s="347">
        <v>0</v>
      </c>
      <c r="Q423" s="348">
        <v>8.8417329796640146E-3</v>
      </c>
      <c r="R423" s="346">
        <v>0.15223033229108948</v>
      </c>
      <c r="S423" s="347">
        <v>5.4367913206017873E-2</v>
      </c>
      <c r="T423" s="349">
        <v>1.2647428433166165E-2</v>
      </c>
      <c r="U423" s="349">
        <v>0.19887938757284676</v>
      </c>
      <c r="V423" s="361">
        <v>0</v>
      </c>
    </row>
    <row r="424" spans="1:22" ht="16" hidden="1" customHeight="1" outlineLevel="1">
      <c r="A424" s="65">
        <v>415</v>
      </c>
      <c r="B424" s="117">
        <v>1</v>
      </c>
      <c r="C424" s="325">
        <v>7.535931476913252E-5</v>
      </c>
      <c r="D424" s="326">
        <v>8.4280726794215644E-5</v>
      </c>
      <c r="E424" s="327">
        <v>7.4929903373764303E-5</v>
      </c>
      <c r="F424" s="332">
        <v>0</v>
      </c>
      <c r="G424" s="326">
        <v>0</v>
      </c>
      <c r="H424" s="327">
        <v>0</v>
      </c>
      <c r="I424" s="332">
        <v>2.9867779352894482E-4</v>
      </c>
      <c r="J424" s="326">
        <v>1.7182123521381705E-4</v>
      </c>
      <c r="K424" s="327">
        <v>2.3771249268291205E-4</v>
      </c>
      <c r="L424" s="336">
        <v>1.8210014333043539E-4</v>
      </c>
      <c r="M424" s="337">
        <v>1.1415525114155251E-4</v>
      </c>
      <c r="N424" s="345">
        <v>0</v>
      </c>
      <c r="O424" s="346">
        <v>0</v>
      </c>
      <c r="P424" s="347">
        <v>0</v>
      </c>
      <c r="Q424" s="348">
        <v>8.8417329796640146E-3</v>
      </c>
      <c r="R424" s="346">
        <v>0.1529232575071382</v>
      </c>
      <c r="S424" s="347">
        <v>3.0843584457114288E-2</v>
      </c>
      <c r="T424" s="349">
        <v>1.2837615326897986E-2</v>
      </c>
      <c r="U424" s="349">
        <v>0.20644545123050942</v>
      </c>
      <c r="V424" s="361">
        <v>0</v>
      </c>
    </row>
    <row r="425" spans="1:22" ht="16" hidden="1" customHeight="1" outlineLevel="1">
      <c r="A425" s="65">
        <v>416</v>
      </c>
      <c r="B425" s="117">
        <v>1</v>
      </c>
      <c r="C425" s="325">
        <v>8.077203489769425E-5</v>
      </c>
      <c r="D425" s="326">
        <v>8.7469201810190587E-5</v>
      </c>
      <c r="E425" s="327">
        <v>7.9716803364228122E-5</v>
      </c>
      <c r="F425" s="332">
        <v>0</v>
      </c>
      <c r="G425" s="326">
        <v>0</v>
      </c>
      <c r="H425" s="327">
        <v>0</v>
      </c>
      <c r="I425" s="332">
        <v>3.0090673228662347E-4</v>
      </c>
      <c r="J425" s="326">
        <v>1.767539022534482E-4</v>
      </c>
      <c r="K425" s="327">
        <v>2.2582686804876643E-4</v>
      </c>
      <c r="L425" s="336">
        <v>1.5860335064263727E-4</v>
      </c>
      <c r="M425" s="337">
        <v>1.1415525114155251E-4</v>
      </c>
      <c r="N425" s="345">
        <v>0</v>
      </c>
      <c r="O425" s="346">
        <v>6.1030784103266377E-3</v>
      </c>
      <c r="P425" s="347">
        <v>2.8426099295438788E-3</v>
      </c>
      <c r="Q425" s="348">
        <v>8.8417329796640146E-3</v>
      </c>
      <c r="R425" s="346">
        <v>0.14398076273509219</v>
      </c>
      <c r="S425" s="347">
        <v>3.5232025958000492E-2</v>
      </c>
      <c r="T425" s="349">
        <v>3.1190650572018811E-2</v>
      </c>
      <c r="U425" s="349">
        <v>0.2621591927096617</v>
      </c>
      <c r="V425" s="361">
        <v>0</v>
      </c>
    </row>
    <row r="426" spans="1:22" ht="16" hidden="1" customHeight="1" outlineLevel="1">
      <c r="A426" s="65">
        <v>417</v>
      </c>
      <c r="B426" s="117">
        <v>1</v>
      </c>
      <c r="C426" s="325">
        <v>8.4472185378189104E-5</v>
      </c>
      <c r="D426" s="326">
        <v>9.8745515891077569E-5</v>
      </c>
      <c r="E426" s="327">
        <v>8.626798085795232E-5</v>
      </c>
      <c r="F426" s="332">
        <v>0</v>
      </c>
      <c r="G426" s="326">
        <v>0</v>
      </c>
      <c r="H426" s="327">
        <v>0</v>
      </c>
      <c r="I426" s="332">
        <v>3.1428036483269564E-4</v>
      </c>
      <c r="J426" s="326">
        <v>1.6688856817418597E-4</v>
      </c>
      <c r="K426" s="327">
        <v>1.9314140030486602E-4</v>
      </c>
      <c r="L426" s="336">
        <v>1.4685495429873823E-4</v>
      </c>
      <c r="M426" s="337">
        <v>1.1415525114155251E-4</v>
      </c>
      <c r="N426" s="345">
        <v>2.6436647564022656E-2</v>
      </c>
      <c r="O426" s="346">
        <v>8.6050297854159755E-2</v>
      </c>
      <c r="P426" s="347">
        <v>9.6737764116509403E-2</v>
      </c>
      <c r="Q426" s="348">
        <v>1.7683465959328029E-2</v>
      </c>
      <c r="R426" s="346">
        <v>0.11961096310429559</v>
      </c>
      <c r="S426" s="347">
        <v>2.3332398450919917E-2</v>
      </c>
      <c r="T426" s="349">
        <v>2.9478968528432414E-2</v>
      </c>
      <c r="U426" s="349">
        <v>0.2935043135771212</v>
      </c>
      <c r="V426" s="361">
        <v>0</v>
      </c>
    </row>
    <row r="427" spans="1:22" ht="16" hidden="1" customHeight="1" outlineLevel="1">
      <c r="A427" s="65">
        <v>418</v>
      </c>
      <c r="B427" s="117">
        <v>1</v>
      </c>
      <c r="C427" s="325">
        <v>9.2066244219069578E-5</v>
      </c>
      <c r="D427" s="326">
        <v>1.0986629460533163E-4</v>
      </c>
      <c r="E427" s="327">
        <v>9.7229852109827469E-5</v>
      </c>
      <c r="F427" s="332">
        <v>0</v>
      </c>
      <c r="G427" s="326">
        <v>0</v>
      </c>
      <c r="H427" s="327">
        <v>0</v>
      </c>
      <c r="I427" s="332">
        <v>3.4102762992483998E-4</v>
      </c>
      <c r="J427" s="326">
        <v>1.4016995504285076E-4</v>
      </c>
      <c r="K427" s="327">
        <v>1.6937015103657481E-4</v>
      </c>
      <c r="L427" s="336">
        <v>1.644775488145868E-4</v>
      </c>
      <c r="M427" s="337">
        <v>1.1415525114155251E-4</v>
      </c>
      <c r="N427" s="345">
        <v>0.10874750700660131</v>
      </c>
      <c r="O427" s="346">
        <v>0.23548755898033871</v>
      </c>
      <c r="P427" s="347">
        <v>0.28835956558893322</v>
      </c>
      <c r="Q427" s="348">
        <v>8.8417329796640146E-3</v>
      </c>
      <c r="R427" s="346">
        <v>8.7742427243918078E-2</v>
      </c>
      <c r="S427" s="347">
        <v>1.1666199225459958E-2</v>
      </c>
      <c r="T427" s="349">
        <v>3.6801163937107563E-2</v>
      </c>
      <c r="U427" s="349">
        <v>0.31345120867459547</v>
      </c>
      <c r="V427" s="361">
        <v>0</v>
      </c>
    </row>
    <row r="428" spans="1:22" ht="16" hidden="1" customHeight="1" outlineLevel="1">
      <c r="A428" s="65">
        <v>419</v>
      </c>
      <c r="B428" s="117">
        <v>1</v>
      </c>
      <c r="C428" s="325">
        <v>9.8641511626975981E-5</v>
      </c>
      <c r="D428" s="326">
        <v>1.1591273198318654E-4</v>
      </c>
      <c r="E428" s="327">
        <v>1.0389778326185567E-4</v>
      </c>
      <c r="F428" s="332">
        <v>0</v>
      </c>
      <c r="G428" s="326">
        <v>0</v>
      </c>
      <c r="H428" s="327">
        <v>0</v>
      </c>
      <c r="I428" s="332">
        <v>3.0982248731733825E-4</v>
      </c>
      <c r="J428" s="326">
        <v>0</v>
      </c>
      <c r="K428" s="327">
        <v>2.0205561878047524E-4</v>
      </c>
      <c r="L428" s="336">
        <v>1.8797434150238492E-4</v>
      </c>
      <c r="M428" s="337">
        <v>1.1415525114155251E-4</v>
      </c>
      <c r="N428" s="345">
        <v>0.22006722837078319</v>
      </c>
      <c r="O428" s="346">
        <v>0.36837062842433399</v>
      </c>
      <c r="P428" s="347">
        <v>0.44127125506966336</v>
      </c>
      <c r="Q428" s="348">
        <v>8.8417329796640146E-3</v>
      </c>
      <c r="R428" s="346">
        <v>7.2602809335193766E-2</v>
      </c>
      <c r="S428" s="347">
        <v>6.6034112431477823E-3</v>
      </c>
      <c r="T428" s="349">
        <v>4.2411677302196311E-2</v>
      </c>
      <c r="U428" s="349">
        <v>0.30038255326590546</v>
      </c>
      <c r="V428" s="361">
        <v>9.403488919442414E-2</v>
      </c>
    </row>
    <row r="429" spans="1:22" ht="16" hidden="1" customHeight="1" outlineLevel="1">
      <c r="A429" s="65">
        <v>420</v>
      </c>
      <c r="B429" s="117">
        <v>1</v>
      </c>
      <c r="C429" s="325">
        <v>1.0101660821918552E-4</v>
      </c>
      <c r="D429" s="326">
        <v>1.1595161582484477E-4</v>
      </c>
      <c r="E429" s="327">
        <v>1.0826955913390528E-4</v>
      </c>
      <c r="F429" s="332">
        <v>0</v>
      </c>
      <c r="G429" s="326">
        <v>0</v>
      </c>
      <c r="H429" s="327">
        <v>0</v>
      </c>
      <c r="I429" s="332">
        <v>2.652437121637644E-4</v>
      </c>
      <c r="J429" s="326">
        <v>0</v>
      </c>
      <c r="K429" s="327">
        <v>2.1394124341462081E-4</v>
      </c>
      <c r="L429" s="336">
        <v>2.0677177565262342E-4</v>
      </c>
      <c r="M429" s="337">
        <v>1.1415525114155251E-4</v>
      </c>
      <c r="N429" s="345">
        <v>0.26865349956952755</v>
      </c>
      <c r="O429" s="346">
        <v>0.38685875840841782</v>
      </c>
      <c r="P429" s="347">
        <v>0.48467319610621834</v>
      </c>
      <c r="Q429" s="348">
        <v>8.8417329796640146E-3</v>
      </c>
      <c r="R429" s="346">
        <v>9.0501157032758461E-2</v>
      </c>
      <c r="S429" s="347">
        <v>5.6541384964642486E-3</v>
      </c>
      <c r="T429" s="349">
        <v>4.8022190667285067E-2</v>
      </c>
      <c r="U429" s="349">
        <v>0.28829650352704173</v>
      </c>
      <c r="V429" s="361">
        <v>0.13082583918451338</v>
      </c>
    </row>
    <row r="430" spans="1:22" ht="16" hidden="1" customHeight="1" outlineLevel="1">
      <c r="A430" s="65">
        <v>421</v>
      </c>
      <c r="B430" s="117">
        <v>1</v>
      </c>
      <c r="C430" s="325">
        <v>9.8529007051555525E-5</v>
      </c>
      <c r="D430" s="326">
        <v>1.1865404282009184E-4</v>
      </c>
      <c r="E430" s="327">
        <v>1.1142190790811315E-4</v>
      </c>
      <c r="F430" s="332">
        <v>0</v>
      </c>
      <c r="G430" s="326">
        <v>0</v>
      </c>
      <c r="H430" s="327">
        <v>0</v>
      </c>
      <c r="I430" s="332">
        <v>2.2735175328322661E-4</v>
      </c>
      <c r="J430" s="326">
        <v>0</v>
      </c>
      <c r="K430" s="327">
        <v>2.1394124341462081E-4</v>
      </c>
      <c r="L430" s="336">
        <v>1.8797434150238492E-4</v>
      </c>
      <c r="M430" s="337">
        <v>1.1415525114155251E-4</v>
      </c>
      <c r="N430" s="345">
        <v>0.28823090884666863</v>
      </c>
      <c r="O430" s="346">
        <v>0.31889355905200534</v>
      </c>
      <c r="P430" s="347">
        <v>0.44585303932378906</v>
      </c>
      <c r="Q430" s="348">
        <v>8.8417329796640146E-3</v>
      </c>
      <c r="R430" s="346">
        <v>9.9530634950658711E-2</v>
      </c>
      <c r="S430" s="347">
        <v>4.7048657497807175E-3</v>
      </c>
      <c r="T430" s="349">
        <v>5.8102096035071625E-2</v>
      </c>
      <c r="U430" s="349">
        <v>0.26618787595594962</v>
      </c>
      <c r="V430" s="361">
        <v>0.17111341816307796</v>
      </c>
    </row>
    <row r="431" spans="1:22" ht="16" hidden="1" customHeight="1" outlineLevel="1">
      <c r="A431" s="65">
        <v>422</v>
      </c>
      <c r="B431" s="117">
        <v>1</v>
      </c>
      <c r="C431" s="325">
        <v>9.2291253369910489E-5</v>
      </c>
      <c r="D431" s="326">
        <v>1.1107169369673679E-4</v>
      </c>
      <c r="E431" s="327">
        <v>1.0649230900194446E-4</v>
      </c>
      <c r="F431" s="332">
        <v>0</v>
      </c>
      <c r="G431" s="326">
        <v>0</v>
      </c>
      <c r="H431" s="327">
        <v>0</v>
      </c>
      <c r="I431" s="332">
        <v>1.8723085564501018E-4</v>
      </c>
      <c r="J431" s="326">
        <v>0</v>
      </c>
      <c r="K431" s="327">
        <v>2.1691264957315727E-4</v>
      </c>
      <c r="L431" s="336">
        <v>1.9032402077116473E-4</v>
      </c>
      <c r="M431" s="337">
        <v>1.1415525114155251E-4</v>
      </c>
      <c r="N431" s="345">
        <v>0.30180648462278842</v>
      </c>
      <c r="O431" s="346">
        <v>0.27377509369952974</v>
      </c>
      <c r="P431" s="347">
        <v>0.4091707235199154</v>
      </c>
      <c r="Q431" s="348">
        <v>8.8417329796640146E-3</v>
      </c>
      <c r="R431" s="346">
        <v>0.10020599960496719</v>
      </c>
      <c r="S431" s="347">
        <v>4.3884415008862056E-3</v>
      </c>
      <c r="T431" s="349">
        <v>4.5264480708173647E-2</v>
      </c>
      <c r="U431" s="349">
        <v>0.25331574168122478</v>
      </c>
      <c r="V431" s="361">
        <v>8.3499194862337645E-2</v>
      </c>
    </row>
    <row r="432" spans="1:22" ht="16" hidden="1" customHeight="1" outlineLevel="1">
      <c r="A432" s="65">
        <v>423</v>
      </c>
      <c r="B432" s="117">
        <v>1</v>
      </c>
      <c r="C432" s="325">
        <v>9.1003701006765313E-5</v>
      </c>
      <c r="D432" s="326">
        <v>1.045586502189831E-4</v>
      </c>
      <c r="E432" s="327">
        <v>1.0017463882482825E-4</v>
      </c>
      <c r="F432" s="332">
        <v>0</v>
      </c>
      <c r="G432" s="326">
        <v>0</v>
      </c>
      <c r="H432" s="327">
        <v>0</v>
      </c>
      <c r="I432" s="332">
        <v>1.5825465179518717E-4</v>
      </c>
      <c r="J432" s="326">
        <v>0</v>
      </c>
      <c r="K432" s="327">
        <v>2.0799843109754802E-4</v>
      </c>
      <c r="L432" s="336">
        <v>2.1382081345896285E-4</v>
      </c>
      <c r="M432" s="337">
        <v>1.1415525114155251E-4</v>
      </c>
      <c r="N432" s="345">
        <v>0.25879334453213532</v>
      </c>
      <c r="O432" s="346">
        <v>0.16350483812019811</v>
      </c>
      <c r="P432" s="347">
        <v>0.26625293102339825</v>
      </c>
      <c r="Q432" s="348">
        <v>8.8417329796640146E-3</v>
      </c>
      <c r="R432" s="346">
        <v>0.10542903155966399</v>
      </c>
      <c r="S432" s="347">
        <v>7.2362597409368042E-3</v>
      </c>
      <c r="T432" s="349">
        <v>3.1190650572018811E-2</v>
      </c>
      <c r="U432" s="349">
        <v>0.24516011462166637</v>
      </c>
      <c r="V432" s="361">
        <v>2.6817922811825393E-2</v>
      </c>
    </row>
    <row r="433" spans="1:22" ht="16" hidden="1" customHeight="1" outlineLevel="1">
      <c r="A433" s="65">
        <v>424</v>
      </c>
      <c r="B433" s="117">
        <v>1</v>
      </c>
      <c r="C433" s="325">
        <v>8.7809821115662496E-5</v>
      </c>
      <c r="D433" s="326">
        <v>1.01175755994717E-4</v>
      </c>
      <c r="E433" s="327">
        <v>9.9175746414894057E-5</v>
      </c>
      <c r="F433" s="332">
        <v>0</v>
      </c>
      <c r="G433" s="326">
        <v>0</v>
      </c>
      <c r="H433" s="327">
        <v>0</v>
      </c>
      <c r="I433" s="332">
        <v>1.4042314173375763E-4</v>
      </c>
      <c r="J433" s="326">
        <v>1.2866039861704487E-4</v>
      </c>
      <c r="K433" s="327">
        <v>2.2582686804876643E-4</v>
      </c>
      <c r="L433" s="336">
        <v>2.2321953053408208E-4</v>
      </c>
      <c r="M433" s="337">
        <v>1.1415525114155251E-4</v>
      </c>
      <c r="N433" s="345">
        <v>0.13146873383189647</v>
      </c>
      <c r="O433" s="346">
        <v>9.1606635291020241E-2</v>
      </c>
      <c r="P433" s="347">
        <v>0.11792753344207141</v>
      </c>
      <c r="Q433" s="348">
        <v>8.8417329796640146E-3</v>
      </c>
      <c r="R433" s="346">
        <v>0.12106331062648543</v>
      </c>
      <c r="S433" s="347">
        <v>1.4830441714405066E-2</v>
      </c>
      <c r="T433" s="349">
        <v>5.7436441907010249E-2</v>
      </c>
      <c r="U433" s="349">
        <v>0.26245397441060958</v>
      </c>
      <c r="V433" s="361">
        <v>0</v>
      </c>
    </row>
    <row r="434" spans="1:22" ht="16" hidden="1" customHeight="1" outlineLevel="1">
      <c r="A434" s="65">
        <v>425</v>
      </c>
      <c r="B434" s="117">
        <v>1</v>
      </c>
      <c r="C434" s="325">
        <v>8.7891074420132819E-5</v>
      </c>
      <c r="D434" s="326">
        <v>1.0418925372322991E-4</v>
      </c>
      <c r="E434" s="327">
        <v>1.0047300928493846E-4</v>
      </c>
      <c r="F434" s="332">
        <v>0</v>
      </c>
      <c r="G434" s="326">
        <v>0</v>
      </c>
      <c r="H434" s="327">
        <v>0</v>
      </c>
      <c r="I434" s="332">
        <v>1.4042314173375763E-4</v>
      </c>
      <c r="J434" s="326">
        <v>1.5907851202810332E-4</v>
      </c>
      <c r="K434" s="327">
        <v>2.5256952347559405E-4</v>
      </c>
      <c r="L434" s="336">
        <v>2.2321953053408208E-4</v>
      </c>
      <c r="M434" s="337">
        <v>1.1415525114155251E-4</v>
      </c>
      <c r="N434" s="345">
        <v>2.4150234801728804E-2</v>
      </c>
      <c r="O434" s="346">
        <v>2.1796771198385745E-2</v>
      </c>
      <c r="P434" s="347">
        <v>2.5002759992209658E-2</v>
      </c>
      <c r="Q434" s="348">
        <v>8.8417329796640146E-3</v>
      </c>
      <c r="R434" s="346">
        <v>0.12024730146494447</v>
      </c>
      <c r="S434" s="347">
        <v>2.0801004459763826E-2</v>
      </c>
      <c r="T434" s="349">
        <v>7.6930598514522011E-2</v>
      </c>
      <c r="U434" s="349">
        <v>0.31875727929165759</v>
      </c>
      <c r="V434" s="361">
        <v>0</v>
      </c>
    </row>
    <row r="435" spans="1:22" ht="16" hidden="1" customHeight="1" outlineLevel="1">
      <c r="A435" s="65">
        <v>426</v>
      </c>
      <c r="B435" s="117">
        <v>1</v>
      </c>
      <c r="C435" s="325">
        <v>1.0031032949571268E-4</v>
      </c>
      <c r="D435" s="326">
        <v>1.1406574950442058E-4</v>
      </c>
      <c r="E435" s="327">
        <v>1.108121943591923E-4</v>
      </c>
      <c r="F435" s="332">
        <v>0</v>
      </c>
      <c r="G435" s="326">
        <v>0</v>
      </c>
      <c r="H435" s="327">
        <v>0</v>
      </c>
      <c r="I435" s="332">
        <v>1.5825465179518717E-4</v>
      </c>
      <c r="J435" s="326">
        <v>1.9401823689215708E-4</v>
      </c>
      <c r="K435" s="327">
        <v>2.5851233579266681E-4</v>
      </c>
      <c r="L435" s="336">
        <v>1.644775488145868E-4</v>
      </c>
      <c r="M435" s="337">
        <v>1.1415525114155251E-4</v>
      </c>
      <c r="N435" s="345">
        <v>0</v>
      </c>
      <c r="O435" s="346">
        <v>0</v>
      </c>
      <c r="P435" s="347">
        <v>0</v>
      </c>
      <c r="Q435" s="348">
        <v>8.8417329796640146E-3</v>
      </c>
      <c r="R435" s="346">
        <v>0.11473555318944648</v>
      </c>
      <c r="S435" s="347">
        <v>2.2383125704236381E-2</v>
      </c>
      <c r="T435" s="349">
        <v>0.11763059377313193</v>
      </c>
      <c r="U435" s="349">
        <v>0.45111426301726265</v>
      </c>
      <c r="V435" s="361">
        <v>0</v>
      </c>
    </row>
    <row r="436" spans="1:22" ht="16" hidden="1" customHeight="1" outlineLevel="1">
      <c r="A436" s="65">
        <v>427</v>
      </c>
      <c r="B436" s="117">
        <v>1</v>
      </c>
      <c r="C436" s="325">
        <v>1.0847316146788545E-4</v>
      </c>
      <c r="D436" s="326">
        <v>1.1768194677863605E-4</v>
      </c>
      <c r="E436" s="327">
        <v>1.168314940761983E-4</v>
      </c>
      <c r="F436" s="332">
        <v>0</v>
      </c>
      <c r="G436" s="326">
        <v>0</v>
      </c>
      <c r="H436" s="327">
        <v>0</v>
      </c>
      <c r="I436" s="332">
        <v>1.8945979440268887E-4</v>
      </c>
      <c r="J436" s="326">
        <v>2.05527793317963E-4</v>
      </c>
      <c r="K436" s="327">
        <v>2.7039796042681243E-4</v>
      </c>
      <c r="L436" s="336">
        <v>1.1748396343899057E-4</v>
      </c>
      <c r="M436" s="337">
        <v>1.1415525114155251E-4</v>
      </c>
      <c r="N436" s="345">
        <v>0</v>
      </c>
      <c r="O436" s="346">
        <v>0</v>
      </c>
      <c r="P436" s="347">
        <v>0</v>
      </c>
      <c r="Q436" s="348">
        <v>8.8417329796640146E-3</v>
      </c>
      <c r="R436" s="346">
        <v>0.1202591963677201</v>
      </c>
      <c r="S436" s="347">
        <v>3.2425705701586836E-2</v>
      </c>
      <c r="T436" s="349">
        <v>0.14701446885469843</v>
      </c>
      <c r="U436" s="349">
        <v>0.50466627202279701</v>
      </c>
      <c r="V436" s="361">
        <v>0</v>
      </c>
    </row>
    <row r="437" spans="1:22" ht="16" hidden="1" customHeight="1" outlineLevel="1">
      <c r="A437" s="65">
        <v>428</v>
      </c>
      <c r="B437" s="117">
        <v>1</v>
      </c>
      <c r="C437" s="325">
        <v>1.100044737444416E-4</v>
      </c>
      <c r="D437" s="326">
        <v>1.2034548993222488E-4</v>
      </c>
      <c r="E437" s="327">
        <v>1.2010059650871016E-4</v>
      </c>
      <c r="F437" s="332">
        <v>0</v>
      </c>
      <c r="G437" s="326">
        <v>0</v>
      </c>
      <c r="H437" s="327">
        <v>0</v>
      </c>
      <c r="I437" s="332">
        <v>2.1174918197947579E-4</v>
      </c>
      <c r="J437" s="326">
        <v>2.2114790561012822E-4</v>
      </c>
      <c r="K437" s="327">
        <v>2.8822639737803081E-4</v>
      </c>
      <c r="L437" s="336">
        <v>8.811297257924293E-5</v>
      </c>
      <c r="M437" s="337">
        <v>1.1415525114155251E-4</v>
      </c>
      <c r="N437" s="345">
        <v>0</v>
      </c>
      <c r="O437" s="346">
        <v>0</v>
      </c>
      <c r="P437" s="347">
        <v>0</v>
      </c>
      <c r="Q437" s="348">
        <v>8.8417329796640146E-3</v>
      </c>
      <c r="R437" s="346">
        <v>0.1426648535482887</v>
      </c>
      <c r="S437" s="347">
        <v>3.8754190679477052E-2</v>
      </c>
      <c r="T437" s="349">
        <v>0.15319554290098264</v>
      </c>
      <c r="U437" s="349">
        <v>0.48717589109988857</v>
      </c>
      <c r="V437" s="361">
        <v>0</v>
      </c>
    </row>
    <row r="438" spans="1:22" ht="16" hidden="1" customHeight="1" outlineLevel="1">
      <c r="A438" s="65">
        <v>429</v>
      </c>
      <c r="B438" s="117">
        <v>1</v>
      </c>
      <c r="C438" s="325">
        <v>1.0599181055444548E-4</v>
      </c>
      <c r="D438" s="326">
        <v>1.2032604801139576E-4</v>
      </c>
      <c r="E438" s="327">
        <v>1.1657204150218942E-4</v>
      </c>
      <c r="F438" s="332">
        <v>0</v>
      </c>
      <c r="G438" s="326">
        <v>0</v>
      </c>
      <c r="H438" s="327">
        <v>0</v>
      </c>
      <c r="I438" s="332">
        <v>2.3849644707162008E-4</v>
      </c>
      <c r="J438" s="326">
        <v>2.2279212795667187E-4</v>
      </c>
      <c r="K438" s="327">
        <v>3.030834281707128E-4</v>
      </c>
      <c r="L438" s="336">
        <v>5.8741981719495287E-5</v>
      </c>
      <c r="M438" s="337">
        <v>1.1415525114155251E-4</v>
      </c>
      <c r="N438" s="345">
        <v>0</v>
      </c>
      <c r="O438" s="346">
        <v>0</v>
      </c>
      <c r="P438" s="347">
        <v>0</v>
      </c>
      <c r="Q438" s="348">
        <v>8.8417329796640146E-3</v>
      </c>
      <c r="R438" s="346">
        <v>0.15125474942085937</v>
      </c>
      <c r="S438" s="347">
        <v>5.7298727413342354E-2</v>
      </c>
      <c r="T438" s="349">
        <v>0.14454203923618475</v>
      </c>
      <c r="U438" s="349">
        <v>0.45976119291173423</v>
      </c>
      <c r="V438" s="361">
        <v>0</v>
      </c>
    </row>
    <row r="439" spans="1:22" ht="16" hidden="1" customHeight="1" outlineLevel="1">
      <c r="A439" s="65">
        <v>430</v>
      </c>
      <c r="B439" s="117">
        <v>1</v>
      </c>
      <c r="C439" s="325">
        <v>9.9804058906320653E-5</v>
      </c>
      <c r="D439" s="326">
        <v>1.1783748214526899E-4</v>
      </c>
      <c r="E439" s="327">
        <v>1.0996897349366344E-4</v>
      </c>
      <c r="F439" s="332">
        <v>0</v>
      </c>
      <c r="G439" s="326">
        <v>0</v>
      </c>
      <c r="H439" s="327">
        <v>0</v>
      </c>
      <c r="I439" s="332">
        <v>2.6078583464840701E-4</v>
      </c>
      <c r="J439" s="326">
        <v>1.7428756873363261E-4</v>
      </c>
      <c r="K439" s="327">
        <v>2.9714061585364005E-4</v>
      </c>
      <c r="L439" s="336">
        <v>3.7594868300476983E-5</v>
      </c>
      <c r="M439" s="337">
        <v>1.1415525114155251E-4</v>
      </c>
      <c r="N439" s="345">
        <v>1.429007976433657E-4</v>
      </c>
      <c r="O439" s="346">
        <v>0</v>
      </c>
      <c r="P439" s="347">
        <v>0</v>
      </c>
      <c r="Q439" s="348">
        <v>8.8417329796640146E-3</v>
      </c>
      <c r="R439" s="346">
        <v>0.16870213550695443</v>
      </c>
      <c r="S439" s="347">
        <v>7.9240934917773384E-2</v>
      </c>
      <c r="T439" s="349">
        <v>0.11582381828267961</v>
      </c>
      <c r="U439" s="349">
        <v>0.41053264885343571</v>
      </c>
      <c r="V439" s="361">
        <v>0</v>
      </c>
    </row>
    <row r="440" spans="1:22" ht="16" hidden="1" customHeight="1" outlineLevel="1">
      <c r="A440" s="65">
        <v>431</v>
      </c>
      <c r="B440" s="117">
        <v>1</v>
      </c>
      <c r="C440" s="325">
        <v>9.1641226934147877E-5</v>
      </c>
      <c r="D440" s="326">
        <v>1.0834982478066063E-4</v>
      </c>
      <c r="E440" s="327">
        <v>1.0038220088403535E-4</v>
      </c>
      <c r="F440" s="332">
        <v>0</v>
      </c>
      <c r="G440" s="326">
        <v>0</v>
      </c>
      <c r="H440" s="327">
        <v>0</v>
      </c>
      <c r="I440" s="332">
        <v>2.6970158967912179E-4</v>
      </c>
      <c r="J440" s="326">
        <v>1.5661217850828781E-4</v>
      </c>
      <c r="K440" s="327">
        <v>3.179404589633948E-4</v>
      </c>
      <c r="L440" s="336">
        <v>2.3496792687798115E-5</v>
      </c>
      <c r="M440" s="337">
        <v>1.1415525114155251E-4</v>
      </c>
      <c r="N440" s="345">
        <v>1.429007976433657E-4</v>
      </c>
      <c r="O440" s="346">
        <v>0</v>
      </c>
      <c r="P440" s="347">
        <v>0</v>
      </c>
      <c r="Q440" s="348">
        <v>1.7683465959328029E-2</v>
      </c>
      <c r="R440" s="346">
        <v>0.2109929059014036</v>
      </c>
      <c r="S440" s="347">
        <v>7.1646752944305128E-2</v>
      </c>
      <c r="T440" s="349">
        <v>8.2160738092147106E-2</v>
      </c>
      <c r="U440" s="349">
        <v>0.34066938572878447</v>
      </c>
      <c r="V440" s="361">
        <v>0</v>
      </c>
    </row>
    <row r="441" spans="1:22" ht="16" hidden="1" customHeight="1" outlineLevel="1">
      <c r="A441" s="65">
        <v>432</v>
      </c>
      <c r="B441" s="117">
        <v>1</v>
      </c>
      <c r="C441" s="325">
        <v>8.2922122339062874E-5</v>
      </c>
      <c r="D441" s="326">
        <v>9.7151278383090104E-5</v>
      </c>
      <c r="E441" s="327">
        <v>9.0146796839385071E-5</v>
      </c>
      <c r="F441" s="332">
        <v>0</v>
      </c>
      <c r="G441" s="326">
        <v>0</v>
      </c>
      <c r="H441" s="327">
        <v>0</v>
      </c>
      <c r="I441" s="332">
        <v>2.8307522222519396E-4</v>
      </c>
      <c r="J441" s="326">
        <v>1.471579000156615E-4</v>
      </c>
      <c r="K441" s="327">
        <v>3.0605483432924929E-4</v>
      </c>
      <c r="L441" s="336">
        <v>9.3987170751192458E-6</v>
      </c>
      <c r="M441" s="337">
        <v>1.1415525114155251E-4</v>
      </c>
      <c r="N441" s="345">
        <v>1.429007976433657E-4</v>
      </c>
      <c r="O441" s="346">
        <v>0</v>
      </c>
      <c r="P441" s="347">
        <v>0</v>
      </c>
      <c r="Q441" s="348">
        <v>2.6525198938992044E-2</v>
      </c>
      <c r="R441" s="346">
        <v>0.21472408957588246</v>
      </c>
      <c r="S441" s="347">
        <v>5.9980553718845177E-2</v>
      </c>
      <c r="T441" s="349">
        <v>4.0604901811744004E-2</v>
      </c>
      <c r="U441" s="349">
        <v>0.26992177750128959</v>
      </c>
      <c r="V441" s="361">
        <v>0</v>
      </c>
    </row>
    <row r="442" spans="1:22" ht="16" hidden="1" customHeight="1" outlineLevel="1">
      <c r="A442" s="65">
        <v>433</v>
      </c>
      <c r="B442" s="117">
        <v>1</v>
      </c>
      <c r="C442" s="325">
        <v>7.5871835612714581E-5</v>
      </c>
      <c r="D442" s="326">
        <v>8.4144633348411842E-5</v>
      </c>
      <c r="E442" s="327">
        <v>8.211673967381025E-5</v>
      </c>
      <c r="F442" s="332">
        <v>0</v>
      </c>
      <c r="G442" s="326">
        <v>0</v>
      </c>
      <c r="H442" s="327">
        <v>0</v>
      </c>
      <c r="I442" s="332">
        <v>3.0313567104430216E-4</v>
      </c>
      <c r="J442" s="326">
        <v>1.4633578884238967E-4</v>
      </c>
      <c r="K442" s="327">
        <v>3.0605483432924929E-4</v>
      </c>
      <c r="L442" s="336">
        <v>5.8741981719495289E-6</v>
      </c>
      <c r="M442" s="337">
        <v>1.1415525114155251E-4</v>
      </c>
      <c r="N442" s="345">
        <v>1.429007976433657E-4</v>
      </c>
      <c r="O442" s="346">
        <v>0</v>
      </c>
      <c r="P442" s="347">
        <v>0</v>
      </c>
      <c r="Q442" s="348">
        <v>3.5366931918656058E-2</v>
      </c>
      <c r="R442" s="346">
        <v>0.18491745384497241</v>
      </c>
      <c r="S442" s="347">
        <v>5.460134148763849E-2</v>
      </c>
      <c r="T442" s="349">
        <v>2.3488081375880019E-2</v>
      </c>
      <c r="U442" s="349">
        <v>0.23061755070823686</v>
      </c>
      <c r="V442" s="361">
        <v>0</v>
      </c>
    </row>
    <row r="443" spans="1:22" ht="16" hidden="1" customHeight="1" outlineLevel="1">
      <c r="A443" s="65">
        <v>434</v>
      </c>
      <c r="B443" s="117">
        <v>1</v>
      </c>
      <c r="C443" s="325">
        <v>7.1540409459027186E-5</v>
      </c>
      <c r="D443" s="326">
        <v>7.7689915633145497E-5</v>
      </c>
      <c r="E443" s="327">
        <v>7.5306109606077185E-5</v>
      </c>
      <c r="F443" s="332">
        <v>0</v>
      </c>
      <c r="G443" s="326">
        <v>0</v>
      </c>
      <c r="H443" s="327">
        <v>0</v>
      </c>
      <c r="I443" s="332">
        <v>3.0313567104430216E-4</v>
      </c>
      <c r="J443" s="326">
        <v>1.4633578884238967E-4</v>
      </c>
      <c r="K443" s="327">
        <v>2.8822639737803081E-4</v>
      </c>
      <c r="L443" s="336">
        <v>2.3496792687798115E-6</v>
      </c>
      <c r="M443" s="337">
        <v>1.1415525114155251E-4</v>
      </c>
      <c r="N443" s="345">
        <v>1.429007976433657E-4</v>
      </c>
      <c r="O443" s="346">
        <v>0</v>
      </c>
      <c r="P443" s="347">
        <v>0</v>
      </c>
      <c r="Q443" s="348">
        <v>4.4208664898320073E-2</v>
      </c>
      <c r="R443" s="346">
        <v>0.16921770170493788</v>
      </c>
      <c r="S443" s="347">
        <v>5.5192692001790562E-2</v>
      </c>
      <c r="T443" s="349">
        <v>1.4168923583020741E-2</v>
      </c>
      <c r="U443" s="349">
        <v>0.20310459195309993</v>
      </c>
      <c r="V443" s="361">
        <v>0</v>
      </c>
    </row>
    <row r="444" spans="1:22" ht="16" hidden="1" customHeight="1" outlineLevel="1">
      <c r="A444" s="65">
        <v>435</v>
      </c>
      <c r="B444" s="117">
        <v>1</v>
      </c>
      <c r="C444" s="325">
        <v>7.0559119551193245E-5</v>
      </c>
      <c r="D444" s="326">
        <v>7.2790551584208388E-5</v>
      </c>
      <c r="E444" s="327">
        <v>7.1582965169049765E-5</v>
      </c>
      <c r="F444" s="332">
        <v>0</v>
      </c>
      <c r="G444" s="326">
        <v>0</v>
      </c>
      <c r="H444" s="327">
        <v>0</v>
      </c>
      <c r="I444" s="332">
        <v>3.0536460980198086E-4</v>
      </c>
      <c r="J444" s="326">
        <v>1.5990062320137523E-4</v>
      </c>
      <c r="K444" s="327">
        <v>2.8525499121949443E-4</v>
      </c>
      <c r="L444" s="336">
        <v>1.1748396343899057E-6</v>
      </c>
      <c r="M444" s="337">
        <v>1.1415525114155251E-4</v>
      </c>
      <c r="N444" s="345">
        <v>1.429007976433657E-4</v>
      </c>
      <c r="O444" s="346">
        <v>0</v>
      </c>
      <c r="P444" s="347">
        <v>0</v>
      </c>
      <c r="Q444" s="348">
        <v>3.5366931918656058E-2</v>
      </c>
      <c r="R444" s="346">
        <v>0.17616205298484502</v>
      </c>
      <c r="S444" s="347">
        <v>7.3337808519487457E-2</v>
      </c>
      <c r="T444" s="349">
        <v>1.4359110476752562E-2</v>
      </c>
      <c r="U444" s="349">
        <v>0.1868915984009657</v>
      </c>
      <c r="V444" s="361">
        <v>0</v>
      </c>
    </row>
    <row r="445" spans="1:22" ht="16" hidden="1" customHeight="1" outlineLevel="1">
      <c r="A445" s="65">
        <v>436</v>
      </c>
      <c r="B445" s="117">
        <v>1</v>
      </c>
      <c r="C445" s="325">
        <v>7.0802879464604228E-5</v>
      </c>
      <c r="D445" s="326">
        <v>7.3762647625664172E-5</v>
      </c>
      <c r="E445" s="327">
        <v>7.0869470590525344E-5</v>
      </c>
      <c r="F445" s="332">
        <v>0</v>
      </c>
      <c r="G445" s="326">
        <v>0</v>
      </c>
      <c r="H445" s="327">
        <v>0</v>
      </c>
      <c r="I445" s="332">
        <v>3.075935485596596E-4</v>
      </c>
      <c r="J445" s="326">
        <v>1.7798706901335596E-4</v>
      </c>
      <c r="K445" s="327">
        <v>2.8822639737803081E-4</v>
      </c>
      <c r="L445" s="336">
        <v>1.409807561267887E-5</v>
      </c>
      <c r="M445" s="337">
        <v>1.1415525114155251E-4</v>
      </c>
      <c r="N445" s="345">
        <v>1.429007976433657E-4</v>
      </c>
      <c r="O445" s="346">
        <v>0</v>
      </c>
      <c r="P445" s="347">
        <v>0</v>
      </c>
      <c r="Q445" s="348">
        <v>4.4208664898320073E-2</v>
      </c>
      <c r="R445" s="346">
        <v>0.17646433659140523</v>
      </c>
      <c r="S445" s="347">
        <v>8.1206916758213288E-2</v>
      </c>
      <c r="T445" s="349">
        <v>1.397873668928892E-2</v>
      </c>
      <c r="U445" s="349">
        <v>0.18119248551597306</v>
      </c>
      <c r="V445" s="361">
        <v>0</v>
      </c>
    </row>
    <row r="446" spans="1:22" ht="16" hidden="1" customHeight="1" outlineLevel="1">
      <c r="A446" s="65">
        <v>437</v>
      </c>
      <c r="B446" s="117">
        <v>1</v>
      </c>
      <c r="C446" s="325">
        <v>7.3209227327763882E-5</v>
      </c>
      <c r="D446" s="326">
        <v>7.4151486042246478E-5</v>
      </c>
      <c r="E446" s="327">
        <v>7.2049979802265744E-5</v>
      </c>
      <c r="F446" s="332">
        <v>0</v>
      </c>
      <c r="G446" s="326">
        <v>0</v>
      </c>
      <c r="H446" s="327">
        <v>0</v>
      </c>
      <c r="I446" s="332">
        <v>3.2765399737876781E-4</v>
      </c>
      <c r="J446" s="326">
        <v>1.9689562599860852E-4</v>
      </c>
      <c r="K446" s="327">
        <v>2.8228358506095805E-4</v>
      </c>
      <c r="L446" s="336">
        <v>3.7594868300476983E-5</v>
      </c>
      <c r="M446" s="337">
        <v>1.1415525114155251E-4</v>
      </c>
      <c r="N446" s="345">
        <v>1.429007976433657E-4</v>
      </c>
      <c r="O446" s="346">
        <v>0</v>
      </c>
      <c r="P446" s="347">
        <v>0</v>
      </c>
      <c r="Q446" s="348">
        <v>5.3050397877984087E-2</v>
      </c>
      <c r="R446" s="346">
        <v>0.16666714707950686</v>
      </c>
      <c r="S446" s="347">
        <v>0.12842156619056824</v>
      </c>
      <c r="T446" s="349">
        <v>1.5785512179741227E-2</v>
      </c>
      <c r="U446" s="349">
        <v>0.18315769685562569</v>
      </c>
      <c r="V446" s="361">
        <v>0</v>
      </c>
    </row>
    <row r="447" spans="1:22" ht="16" hidden="1" customHeight="1" outlineLevel="1">
      <c r="A447" s="65">
        <v>438</v>
      </c>
      <c r="B447" s="117">
        <v>1</v>
      </c>
      <c r="C447" s="325">
        <v>8.181582734742843E-5</v>
      </c>
      <c r="D447" s="326">
        <v>7.8817547041234198E-5</v>
      </c>
      <c r="E447" s="327">
        <v>7.8211978434976622E-5</v>
      </c>
      <c r="F447" s="332">
        <v>0</v>
      </c>
      <c r="G447" s="326">
        <v>0</v>
      </c>
      <c r="H447" s="327">
        <v>0</v>
      </c>
      <c r="I447" s="332">
        <v>3.4548550744019731E-4</v>
      </c>
      <c r="J447" s="326">
        <v>2.8075096567233747E-4</v>
      </c>
      <c r="K447" s="327">
        <v>2.8822639737803081E-4</v>
      </c>
      <c r="L447" s="336">
        <v>9.3987170751192462E-5</v>
      </c>
      <c r="M447" s="337">
        <v>1.1415525114155251E-4</v>
      </c>
      <c r="N447" s="345">
        <v>0</v>
      </c>
      <c r="O447" s="346">
        <v>0</v>
      </c>
      <c r="P447" s="347">
        <v>0</v>
      </c>
      <c r="Q447" s="348">
        <v>6.1892130857648102E-2</v>
      </c>
      <c r="R447" s="346">
        <v>0.15704542162101298</v>
      </c>
      <c r="S447" s="347">
        <v>0.16088876987579201</v>
      </c>
      <c r="T447" s="349">
        <v>2.8242753719175569E-2</v>
      </c>
      <c r="U447" s="349">
        <v>0.20398893705594365</v>
      </c>
      <c r="V447" s="361">
        <v>0</v>
      </c>
    </row>
    <row r="448" spans="1:22" ht="16" hidden="1" customHeight="1" outlineLevel="1">
      <c r="A448" s="65">
        <v>439</v>
      </c>
      <c r="B448" s="117">
        <v>1</v>
      </c>
      <c r="C448" s="325">
        <v>1.0757312486452183E-4</v>
      </c>
      <c r="D448" s="326">
        <v>9.2971265404830276E-5</v>
      </c>
      <c r="E448" s="327">
        <v>9.7450386797735019E-5</v>
      </c>
      <c r="F448" s="332">
        <v>0</v>
      </c>
      <c r="G448" s="326">
        <v>0</v>
      </c>
      <c r="H448" s="327">
        <v>0</v>
      </c>
      <c r="I448" s="332">
        <v>3.5440126247091209E-4</v>
      </c>
      <c r="J448" s="326">
        <v>2.9637107796450266E-4</v>
      </c>
      <c r="K448" s="327">
        <v>3.1496905280485843E-4</v>
      </c>
      <c r="L448" s="336">
        <v>1.8210014333043539E-4</v>
      </c>
      <c r="M448" s="337">
        <v>1.1415525114155251E-4</v>
      </c>
      <c r="N448" s="345">
        <v>0</v>
      </c>
      <c r="O448" s="346">
        <v>0</v>
      </c>
      <c r="P448" s="347">
        <v>0</v>
      </c>
      <c r="Q448" s="348">
        <v>6.1892130857648102E-2</v>
      </c>
      <c r="R448" s="346">
        <v>0.14093077517282349</v>
      </c>
      <c r="S448" s="347">
        <v>0.10749606777989358</v>
      </c>
      <c r="T448" s="349">
        <v>0.10755068840534536</v>
      </c>
      <c r="U448" s="349">
        <v>0.27159220713999432</v>
      </c>
      <c r="V448" s="361">
        <v>0</v>
      </c>
    </row>
    <row r="449" spans="1:22" ht="16" hidden="1" customHeight="1" outlineLevel="1">
      <c r="A449" s="65">
        <v>440</v>
      </c>
      <c r="B449" s="117">
        <v>1</v>
      </c>
      <c r="C449" s="325">
        <v>1.3503674177549208E-4</v>
      </c>
      <c r="D449" s="326">
        <v>1.1002182997196455E-4</v>
      </c>
      <c r="E449" s="327">
        <v>1.1899792306917243E-4</v>
      </c>
      <c r="F449" s="332">
        <v>0</v>
      </c>
      <c r="G449" s="326">
        <v>0</v>
      </c>
      <c r="H449" s="327">
        <v>0</v>
      </c>
      <c r="I449" s="332">
        <v>3.7223277253234166E-4</v>
      </c>
      <c r="J449" s="326">
        <v>2.5896501958063339E-4</v>
      </c>
      <c r="K449" s="327">
        <v>3.0605483432924929E-4</v>
      </c>
      <c r="L449" s="336">
        <v>1.5860335064263727E-4</v>
      </c>
      <c r="M449" s="337">
        <v>1.1415525114155251E-4</v>
      </c>
      <c r="N449" s="345">
        <v>0</v>
      </c>
      <c r="O449" s="346">
        <v>6.3109954949799006E-4</v>
      </c>
      <c r="P449" s="347">
        <v>6.4525195977621023E-4</v>
      </c>
      <c r="Q449" s="348">
        <v>6.1892130857648102E-2</v>
      </c>
      <c r="R449" s="346">
        <v>0.11473846436331178</v>
      </c>
      <c r="S449" s="347">
        <v>9.2281765469521188E-2</v>
      </c>
      <c r="T449" s="349">
        <v>0.12523806952240479</v>
      </c>
      <c r="U449" s="349">
        <v>0.36169714706306771</v>
      </c>
      <c r="V449" s="361">
        <v>0</v>
      </c>
    </row>
    <row r="450" spans="1:22" ht="16" hidden="1" customHeight="1" outlineLevel="1">
      <c r="A450" s="65">
        <v>441</v>
      </c>
      <c r="B450" s="117">
        <v>1</v>
      </c>
      <c r="C450" s="325">
        <v>1.5270621037069302E-4</v>
      </c>
      <c r="D450" s="326">
        <v>1.2372838415649097E-4</v>
      </c>
      <c r="E450" s="327">
        <v>1.3591423089455136E-4</v>
      </c>
      <c r="F450" s="332">
        <v>0</v>
      </c>
      <c r="G450" s="326">
        <v>0</v>
      </c>
      <c r="H450" s="327">
        <v>0</v>
      </c>
      <c r="I450" s="332">
        <v>3.8114852756305644E-4</v>
      </c>
      <c r="J450" s="326">
        <v>2.7006352041980335E-4</v>
      </c>
      <c r="K450" s="327">
        <v>2.5554092963413043E-4</v>
      </c>
      <c r="L450" s="336">
        <v>1.4685495429873823E-4</v>
      </c>
      <c r="M450" s="337">
        <v>1.1415525114155251E-4</v>
      </c>
      <c r="N450" s="345">
        <v>6.7163374892381883E-3</v>
      </c>
      <c r="O450" s="346">
        <v>3.8461296770839364E-2</v>
      </c>
      <c r="P450" s="347">
        <v>1.4219051141800727E-2</v>
      </c>
      <c r="Q450" s="348">
        <v>5.3050397877984087E-2</v>
      </c>
      <c r="R450" s="346">
        <v>0.12376025586015138</v>
      </c>
      <c r="S450" s="347">
        <v>0.13854714215519259</v>
      </c>
      <c r="T450" s="349">
        <v>0.19960114497154724</v>
      </c>
      <c r="U450" s="349">
        <v>0.52313925861553179</v>
      </c>
      <c r="V450" s="361">
        <v>0</v>
      </c>
    </row>
    <row r="451" spans="1:22" ht="16" hidden="1" customHeight="1" outlineLevel="1">
      <c r="A451" s="65">
        <v>442</v>
      </c>
      <c r="B451" s="117">
        <v>1</v>
      </c>
      <c r="C451" s="325">
        <v>1.5880020820596748E-4</v>
      </c>
      <c r="D451" s="326">
        <v>1.3061082412999786E-4</v>
      </c>
      <c r="E451" s="327">
        <v>1.4583829185039099E-4</v>
      </c>
      <c r="F451" s="332">
        <v>0</v>
      </c>
      <c r="G451" s="326">
        <v>0</v>
      </c>
      <c r="H451" s="327">
        <v>0</v>
      </c>
      <c r="I451" s="332">
        <v>3.7891958880537774E-4</v>
      </c>
      <c r="J451" s="326">
        <v>2.3594590672902153E-4</v>
      </c>
      <c r="K451" s="327">
        <v>2.7039796042681243E-4</v>
      </c>
      <c r="L451" s="336">
        <v>1.644775488145868E-4</v>
      </c>
      <c r="M451" s="337">
        <v>1.1415525114155251E-4</v>
      </c>
      <c r="N451" s="345">
        <v>3.8011612173135277E-2</v>
      </c>
      <c r="O451" s="346">
        <v>0.11113131710009749</v>
      </c>
      <c r="P451" s="347">
        <v>5.2441469967503158E-2</v>
      </c>
      <c r="Q451" s="348">
        <v>5.3050397877984087E-2</v>
      </c>
      <c r="R451" s="346">
        <v>0.13936121921594419</v>
      </c>
      <c r="S451" s="347">
        <v>0.18225518648627204</v>
      </c>
      <c r="T451" s="349">
        <v>0.21338969476710432</v>
      </c>
      <c r="U451" s="349">
        <v>0.54397049881584969</v>
      </c>
      <c r="V451" s="361">
        <v>0</v>
      </c>
    </row>
    <row r="452" spans="1:22" ht="16" hidden="1" customHeight="1" outlineLevel="1">
      <c r="A452" s="65">
        <v>443</v>
      </c>
      <c r="B452" s="117">
        <v>1</v>
      </c>
      <c r="C452" s="325">
        <v>1.5995650523112213E-4</v>
      </c>
      <c r="D452" s="326">
        <v>1.2934709927610536E-4</v>
      </c>
      <c r="E452" s="327">
        <v>1.4797877558596424E-4</v>
      </c>
      <c r="F452" s="332">
        <v>0</v>
      </c>
      <c r="G452" s="326">
        <v>0</v>
      </c>
      <c r="H452" s="327">
        <v>0</v>
      </c>
      <c r="I452" s="332">
        <v>3.7669065004769899E-4</v>
      </c>
      <c r="J452" s="326">
        <v>1.7346545756036078E-4</v>
      </c>
      <c r="K452" s="327">
        <v>2.6445514810973967E-4</v>
      </c>
      <c r="L452" s="336">
        <v>1.8797434150238492E-4</v>
      </c>
      <c r="M452" s="337">
        <v>1.1415525114155251E-4</v>
      </c>
      <c r="N452" s="345">
        <v>9.5314832028124935E-2</v>
      </c>
      <c r="O452" s="346">
        <v>0.18582461470305567</v>
      </c>
      <c r="P452" s="347">
        <v>9.1332150830104653E-2</v>
      </c>
      <c r="Q452" s="348">
        <v>5.3050397877984087E-2</v>
      </c>
      <c r="R452" s="346">
        <v>0.15434615086730846</v>
      </c>
      <c r="S452" s="347">
        <v>0.1987092474287866</v>
      </c>
      <c r="T452" s="349">
        <v>0.12618900399106392</v>
      </c>
      <c r="U452" s="349">
        <v>0.44187776972089526</v>
      </c>
      <c r="V452" s="361">
        <v>0</v>
      </c>
    </row>
    <row r="453" spans="1:22" ht="16" hidden="1" customHeight="1" outlineLevel="1">
      <c r="A453" s="65">
        <v>444</v>
      </c>
      <c r="B453" s="117">
        <v>1</v>
      </c>
      <c r="C453" s="325">
        <v>1.5843144320875599E-4</v>
      </c>
      <c r="D453" s="326">
        <v>1.2783062945143434E-4</v>
      </c>
      <c r="E453" s="327">
        <v>1.4508587938576523E-4</v>
      </c>
      <c r="F453" s="332">
        <v>0</v>
      </c>
      <c r="G453" s="326">
        <v>0</v>
      </c>
      <c r="H453" s="327">
        <v>0</v>
      </c>
      <c r="I453" s="332">
        <v>3.5663020122859079E-4</v>
      </c>
      <c r="J453" s="326">
        <v>1.5990062320137523E-4</v>
      </c>
      <c r="K453" s="327">
        <v>2.5851233579266681E-4</v>
      </c>
      <c r="L453" s="336">
        <v>2.0677177565262342E-4</v>
      </c>
      <c r="M453" s="337">
        <v>1.1415525114155251E-4</v>
      </c>
      <c r="N453" s="345">
        <v>0.12318048756858126</v>
      </c>
      <c r="O453" s="346">
        <v>0.2867558739813692</v>
      </c>
      <c r="P453" s="347">
        <v>0.14331994479769958</v>
      </c>
      <c r="Q453" s="348">
        <v>7.0733863837312116E-2</v>
      </c>
      <c r="R453" s="346">
        <v>0.15541902345758796</v>
      </c>
      <c r="S453" s="347">
        <v>0.18163789760868412</v>
      </c>
      <c r="T453" s="349">
        <v>0.10802615563967491</v>
      </c>
      <c r="U453" s="349">
        <v>0.39284574679656198</v>
      </c>
      <c r="V453" s="361">
        <v>0</v>
      </c>
    </row>
    <row r="454" spans="1:22" ht="16" hidden="1" customHeight="1" outlineLevel="1">
      <c r="A454" s="65">
        <v>445</v>
      </c>
      <c r="B454" s="117">
        <v>1</v>
      </c>
      <c r="C454" s="325">
        <v>1.4482463983707137E-4</v>
      </c>
      <c r="D454" s="326">
        <v>1.2468103827711764E-4</v>
      </c>
      <c r="E454" s="327">
        <v>1.3750986422470595E-4</v>
      </c>
      <c r="F454" s="332">
        <v>0</v>
      </c>
      <c r="G454" s="326">
        <v>0</v>
      </c>
      <c r="H454" s="327">
        <v>0</v>
      </c>
      <c r="I454" s="332">
        <v>3.1873824234805303E-4</v>
      </c>
      <c r="J454" s="326">
        <v>0</v>
      </c>
      <c r="K454" s="327">
        <v>2.4959811731705767E-4</v>
      </c>
      <c r="L454" s="336">
        <v>1.8797434150238492E-4</v>
      </c>
      <c r="M454" s="337">
        <v>1.1415525114155251E-4</v>
      </c>
      <c r="N454" s="345">
        <v>0.13003972585546281</v>
      </c>
      <c r="O454" s="346">
        <v>0.29366091037370617</v>
      </c>
      <c r="P454" s="347">
        <v>0.1673453266595217</v>
      </c>
      <c r="Q454" s="348">
        <v>7.0733863837312116E-2</v>
      </c>
      <c r="R454" s="346">
        <v>0.15091832393524504</v>
      </c>
      <c r="S454" s="347">
        <v>0.22614478237210034</v>
      </c>
      <c r="T454" s="349">
        <v>7.9307934686169784E-2</v>
      </c>
      <c r="U454" s="349">
        <v>0.34342068160429817</v>
      </c>
      <c r="V454" s="361">
        <v>0</v>
      </c>
    </row>
    <row r="455" spans="1:22" ht="16" hidden="1" customHeight="1" outlineLevel="1">
      <c r="A455" s="65">
        <v>446</v>
      </c>
      <c r="B455" s="117">
        <v>1</v>
      </c>
      <c r="C455" s="325">
        <v>1.4666846482312877E-4</v>
      </c>
      <c r="D455" s="326">
        <v>1.2057879298217427E-4</v>
      </c>
      <c r="E455" s="327">
        <v>1.3496722899941895E-4</v>
      </c>
      <c r="F455" s="332">
        <v>0</v>
      </c>
      <c r="G455" s="326">
        <v>0</v>
      </c>
      <c r="H455" s="327">
        <v>0</v>
      </c>
      <c r="I455" s="332">
        <v>2.8084628346751526E-4</v>
      </c>
      <c r="J455" s="326">
        <v>0</v>
      </c>
      <c r="K455" s="327">
        <v>2.5256952347559405E-4</v>
      </c>
      <c r="L455" s="336">
        <v>1.9032402077116473E-4</v>
      </c>
      <c r="M455" s="337">
        <v>1.1415525114155251E-4</v>
      </c>
      <c r="N455" s="345">
        <v>0.11517804290055277</v>
      </c>
      <c r="O455" s="346">
        <v>0.23703569864919183</v>
      </c>
      <c r="P455" s="347">
        <v>0.12883829566625735</v>
      </c>
      <c r="Q455" s="348">
        <v>7.0733863837312116E-2</v>
      </c>
      <c r="R455" s="346">
        <v>0.13804685401699934</v>
      </c>
      <c r="S455" s="347">
        <v>0.21530336194241309</v>
      </c>
      <c r="T455" s="349">
        <v>7.1605365490030992E-2</v>
      </c>
      <c r="U455" s="349">
        <v>0.33801635042025346</v>
      </c>
      <c r="V455" s="361">
        <v>0</v>
      </c>
    </row>
    <row r="456" spans="1:22" ht="16" hidden="1" customHeight="1" outlineLevel="1">
      <c r="A456" s="65">
        <v>447</v>
      </c>
      <c r="B456" s="117">
        <v>1</v>
      </c>
      <c r="C456" s="325">
        <v>1.5247495096566208E-4</v>
      </c>
      <c r="D456" s="326">
        <v>1.1752641141200314E-4</v>
      </c>
      <c r="E456" s="327">
        <v>1.3597909403805357E-4</v>
      </c>
      <c r="F456" s="332">
        <v>0</v>
      </c>
      <c r="G456" s="326">
        <v>0</v>
      </c>
      <c r="H456" s="327">
        <v>0</v>
      </c>
      <c r="I456" s="332">
        <v>2.5855689589072831E-4</v>
      </c>
      <c r="J456" s="326">
        <v>0</v>
      </c>
      <c r="K456" s="327">
        <v>2.5256952347559405E-4</v>
      </c>
      <c r="L456" s="336">
        <v>2.1382081345896285E-4</v>
      </c>
      <c r="M456" s="337">
        <v>1.1415525114155251E-4</v>
      </c>
      <c r="N456" s="345">
        <v>0.11189132455475535</v>
      </c>
      <c r="O456" s="346">
        <v>0.20756144552562575</v>
      </c>
      <c r="P456" s="347">
        <v>0.1048594319082822</v>
      </c>
      <c r="Q456" s="348">
        <v>7.0733863837312116E-2</v>
      </c>
      <c r="R456" s="346">
        <v>0.11246379206419518</v>
      </c>
      <c r="S456" s="347">
        <v>0.19745911005340966</v>
      </c>
      <c r="T456" s="349">
        <v>8.900746626649271E-2</v>
      </c>
      <c r="U456" s="349">
        <v>0.34322416047033294</v>
      </c>
      <c r="V456" s="361">
        <v>0</v>
      </c>
    </row>
    <row r="457" spans="1:22" ht="16" hidden="1" customHeight="1" outlineLevel="1">
      <c r="A457" s="65">
        <v>448</v>
      </c>
      <c r="B457" s="117">
        <v>1</v>
      </c>
      <c r="C457" s="325">
        <v>1.526562083371728E-4</v>
      </c>
      <c r="D457" s="326">
        <v>1.2192028551938324E-4</v>
      </c>
      <c r="E457" s="327">
        <v>1.3805471463012461E-4</v>
      </c>
      <c r="F457" s="332">
        <v>0</v>
      </c>
      <c r="G457" s="326">
        <v>0</v>
      </c>
      <c r="H457" s="327">
        <v>0</v>
      </c>
      <c r="I457" s="332">
        <v>2.407253858292988E-4</v>
      </c>
      <c r="J457" s="326">
        <v>1.5784534526819556E-4</v>
      </c>
      <c r="K457" s="327">
        <v>2.5851233579266681E-4</v>
      </c>
      <c r="L457" s="336">
        <v>2.2321953053408208E-4</v>
      </c>
      <c r="M457" s="337">
        <v>1.1415525114155251E-4</v>
      </c>
      <c r="N457" s="345">
        <v>5.9446731819640129E-2</v>
      </c>
      <c r="O457" s="346">
        <v>0.11470355926528286</v>
      </c>
      <c r="P457" s="347">
        <v>4.6314079147068594E-2</v>
      </c>
      <c r="Q457" s="348">
        <v>7.9575596816976138E-2</v>
      </c>
      <c r="R457" s="346">
        <v>7.9871722816125271E-2</v>
      </c>
      <c r="S457" s="347">
        <v>0.17233710043983244</v>
      </c>
      <c r="T457" s="349">
        <v>0.12419204160687979</v>
      </c>
      <c r="U457" s="349">
        <v>0.39461443700224935</v>
      </c>
      <c r="V457" s="361">
        <v>0</v>
      </c>
    </row>
    <row r="458" spans="1:22" ht="16" hidden="1" customHeight="1" outlineLevel="1">
      <c r="A458" s="65">
        <v>449</v>
      </c>
      <c r="B458" s="117">
        <v>1</v>
      </c>
      <c r="C458" s="325">
        <v>1.5372500180366712E-4</v>
      </c>
      <c r="D458" s="326">
        <v>1.2596420505183925E-4</v>
      </c>
      <c r="E458" s="327">
        <v>1.4241351787347377E-4</v>
      </c>
      <c r="F458" s="332">
        <v>0</v>
      </c>
      <c r="G458" s="326">
        <v>0</v>
      </c>
      <c r="H458" s="327">
        <v>0</v>
      </c>
      <c r="I458" s="332">
        <v>2.2735175328322661E-4</v>
      </c>
      <c r="J458" s="326">
        <v>2.030614597981474E-4</v>
      </c>
      <c r="K458" s="327">
        <v>2.6742655426827605E-4</v>
      </c>
      <c r="L458" s="336">
        <v>2.2321953053408208E-4</v>
      </c>
      <c r="M458" s="337">
        <v>1.1415525114155251E-4</v>
      </c>
      <c r="N458" s="345">
        <v>1.2432369394972817E-2</v>
      </c>
      <c r="O458" s="346">
        <v>4.3393004957259472E-2</v>
      </c>
      <c r="P458" s="347">
        <v>7.5804591286507527E-3</v>
      </c>
      <c r="Q458" s="348">
        <v>7.9575596816976138E-2</v>
      </c>
      <c r="R458" s="346">
        <v>5.1767087381947789E-2</v>
      </c>
      <c r="S458" s="347">
        <v>0.13989583511804454</v>
      </c>
      <c r="T458" s="349">
        <v>0.1604226448627919</v>
      </c>
      <c r="U458" s="349">
        <v>0.49621586326229067</v>
      </c>
      <c r="V458" s="361">
        <v>0</v>
      </c>
    </row>
    <row r="459" spans="1:22" ht="16" hidden="1" customHeight="1" outlineLevel="1">
      <c r="A459" s="65">
        <v>450</v>
      </c>
      <c r="B459" s="117">
        <v>1</v>
      </c>
      <c r="C459" s="325">
        <v>1.594064828623999E-4</v>
      </c>
      <c r="D459" s="326">
        <v>1.3862089551159345E-4</v>
      </c>
      <c r="E459" s="327">
        <v>1.5323269020964405E-4</v>
      </c>
      <c r="F459" s="332">
        <v>0</v>
      </c>
      <c r="G459" s="326">
        <v>0</v>
      </c>
      <c r="H459" s="327">
        <v>0</v>
      </c>
      <c r="I459" s="332">
        <v>2.3849644707162008E-4</v>
      </c>
      <c r="J459" s="326">
        <v>2.3841224024883709E-4</v>
      </c>
      <c r="K459" s="327">
        <v>2.8228358506095805E-4</v>
      </c>
      <c r="L459" s="336">
        <v>1.644775488145868E-4</v>
      </c>
      <c r="M459" s="337">
        <v>1.1415525114155251E-4</v>
      </c>
      <c r="N459" s="345">
        <v>0</v>
      </c>
      <c r="O459" s="346">
        <v>5.0971006170728861E-4</v>
      </c>
      <c r="P459" s="347">
        <v>0</v>
      </c>
      <c r="Q459" s="348">
        <v>7.0733863837312116E-2</v>
      </c>
      <c r="R459" s="346">
        <v>4.3011816946296334E-2</v>
      </c>
      <c r="S459" s="347">
        <v>0.13312643194034895</v>
      </c>
      <c r="T459" s="349">
        <v>0.21842964745099758</v>
      </c>
      <c r="U459" s="349">
        <v>0.61609375498110153</v>
      </c>
      <c r="V459" s="361">
        <v>0</v>
      </c>
    </row>
    <row r="460" spans="1:22" ht="16" hidden="1" customHeight="1" outlineLevel="1">
      <c r="A460" s="65">
        <v>451</v>
      </c>
      <c r="B460" s="117">
        <v>1</v>
      </c>
      <c r="C460" s="325">
        <v>1.5700013499924024E-4</v>
      </c>
      <c r="D460" s="326">
        <v>1.4276202464819505E-4</v>
      </c>
      <c r="E460" s="327">
        <v>1.5401104793167066E-4</v>
      </c>
      <c r="F460" s="332">
        <v>0</v>
      </c>
      <c r="G460" s="326">
        <v>0</v>
      </c>
      <c r="H460" s="327">
        <v>0</v>
      </c>
      <c r="I460" s="332">
        <v>2.6078583464840701E-4</v>
      </c>
      <c r="J460" s="326">
        <v>2.5896501958063339E-4</v>
      </c>
      <c r="K460" s="327">
        <v>2.9416920969510367E-4</v>
      </c>
      <c r="L460" s="336">
        <v>1.1748396343899057E-4</v>
      </c>
      <c r="M460" s="337">
        <v>1.1415525114155251E-4</v>
      </c>
      <c r="N460" s="345">
        <v>0</v>
      </c>
      <c r="O460" s="346">
        <v>0</v>
      </c>
      <c r="P460" s="347">
        <v>0</v>
      </c>
      <c r="Q460" s="348">
        <v>6.1892130857648102E-2</v>
      </c>
      <c r="R460" s="346">
        <v>3.4527491259281701E-2</v>
      </c>
      <c r="S460" s="347">
        <v>0.12644002472992727</v>
      </c>
      <c r="T460" s="349">
        <v>0.23782871061164346</v>
      </c>
      <c r="U460" s="349">
        <v>0.63417369930590572</v>
      </c>
      <c r="V460" s="361">
        <v>0</v>
      </c>
    </row>
    <row r="461" spans="1:22" ht="16" hidden="1" customHeight="1" outlineLevel="1">
      <c r="A461" s="65">
        <v>452</v>
      </c>
      <c r="B461" s="117">
        <v>1</v>
      </c>
      <c r="C461" s="325">
        <v>1.5020610869468298E-4</v>
      </c>
      <c r="D461" s="326">
        <v>1.443562621561825E-4</v>
      </c>
      <c r="E461" s="327">
        <v>1.5117004224627346E-4</v>
      </c>
      <c r="F461" s="332">
        <v>0</v>
      </c>
      <c r="G461" s="326">
        <v>0</v>
      </c>
      <c r="H461" s="327">
        <v>0</v>
      </c>
      <c r="I461" s="332">
        <v>2.8307522222519396E-4</v>
      </c>
      <c r="J461" s="326">
        <v>2.6965246483316745E-4</v>
      </c>
      <c r="K461" s="327">
        <v>3.0011202201217643E-4</v>
      </c>
      <c r="L461" s="336">
        <v>8.811297257924293E-5</v>
      </c>
      <c r="M461" s="337">
        <v>1.1415525114155251E-4</v>
      </c>
      <c r="N461" s="345">
        <v>0</v>
      </c>
      <c r="O461" s="346">
        <v>0</v>
      </c>
      <c r="P461" s="347">
        <v>0</v>
      </c>
      <c r="Q461" s="348">
        <v>4.4208664898320073E-2</v>
      </c>
      <c r="R461" s="346">
        <v>2.8557740856275316E-2</v>
      </c>
      <c r="S461" s="347">
        <v>0.12291786000845073</v>
      </c>
      <c r="T461" s="349">
        <v>0.20235885493065864</v>
      </c>
      <c r="U461" s="349">
        <v>0.56971476736529925</v>
      </c>
      <c r="V461" s="361">
        <v>0</v>
      </c>
    </row>
    <row r="462" spans="1:22" ht="16" hidden="1" customHeight="1" outlineLevel="1">
      <c r="A462" s="65">
        <v>453</v>
      </c>
      <c r="B462" s="117">
        <v>1</v>
      </c>
      <c r="C462" s="325">
        <v>1.4152450562473812E-4</v>
      </c>
      <c r="D462" s="326">
        <v>1.4326751458975203E-4</v>
      </c>
      <c r="E462" s="327">
        <v>1.4120706340433248E-4</v>
      </c>
      <c r="F462" s="332">
        <v>0</v>
      </c>
      <c r="G462" s="326">
        <v>0</v>
      </c>
      <c r="H462" s="327">
        <v>0</v>
      </c>
      <c r="I462" s="332">
        <v>3.0090673228662347E-4</v>
      </c>
      <c r="J462" s="326">
        <v>2.5690974164745373E-4</v>
      </c>
      <c r="K462" s="327">
        <v>3.2091186512193129E-4</v>
      </c>
      <c r="L462" s="336">
        <v>5.8741981719495287E-5</v>
      </c>
      <c r="M462" s="337">
        <v>1.1415525114155251E-4</v>
      </c>
      <c r="N462" s="345">
        <v>0</v>
      </c>
      <c r="O462" s="346">
        <v>0</v>
      </c>
      <c r="P462" s="347">
        <v>0</v>
      </c>
      <c r="Q462" s="348">
        <v>3.5366931918656058E-2</v>
      </c>
      <c r="R462" s="346">
        <v>2.9083616233446533E-2</v>
      </c>
      <c r="S462" s="347">
        <v>0.12631553077901644</v>
      </c>
      <c r="T462" s="349">
        <v>0.19332497747839708</v>
      </c>
      <c r="U462" s="349">
        <v>0.46801508053827529</v>
      </c>
      <c r="V462" s="361">
        <v>0</v>
      </c>
    </row>
    <row r="463" spans="1:22" ht="16" hidden="1" customHeight="1" outlineLevel="1">
      <c r="A463" s="65">
        <v>454</v>
      </c>
      <c r="B463" s="117">
        <v>1</v>
      </c>
      <c r="C463" s="325">
        <v>1.3124283748214687E-4</v>
      </c>
      <c r="D463" s="326">
        <v>1.3407148603758042E-4</v>
      </c>
      <c r="E463" s="327">
        <v>1.295835880887347E-4</v>
      </c>
      <c r="F463" s="332">
        <v>0</v>
      </c>
      <c r="G463" s="326">
        <v>0</v>
      </c>
      <c r="H463" s="327">
        <v>0</v>
      </c>
      <c r="I463" s="332">
        <v>3.1650930359037433E-4</v>
      </c>
      <c r="J463" s="326">
        <v>2.4745546315482742E-4</v>
      </c>
      <c r="K463" s="327">
        <v>3.2388327128046767E-4</v>
      </c>
      <c r="L463" s="336">
        <v>3.7594868300476983E-5</v>
      </c>
      <c r="M463" s="337">
        <v>1.1415525114155251E-4</v>
      </c>
      <c r="N463" s="345">
        <v>1.429007976433657E-4</v>
      </c>
      <c r="O463" s="346">
        <v>0</v>
      </c>
      <c r="P463" s="347">
        <v>0</v>
      </c>
      <c r="Q463" s="348">
        <v>4.4208664898320073E-2</v>
      </c>
      <c r="R463" s="346">
        <v>3.4962350788757042E-2</v>
      </c>
      <c r="S463" s="347">
        <v>0.1445021452803503</v>
      </c>
      <c r="T463" s="349">
        <v>0.17211913882729893</v>
      </c>
      <c r="U463" s="349">
        <v>0.4114169939562794</v>
      </c>
      <c r="V463" s="361">
        <v>0</v>
      </c>
    </row>
    <row r="464" spans="1:22" ht="16" hidden="1" customHeight="1" outlineLevel="1">
      <c r="A464" s="65">
        <v>455</v>
      </c>
      <c r="B464" s="117">
        <v>1</v>
      </c>
      <c r="C464" s="325">
        <v>1.1585471166630508E-4</v>
      </c>
      <c r="D464" s="326">
        <v>1.2170642439026297E-4</v>
      </c>
      <c r="E464" s="327">
        <v>1.1570287537925966E-4</v>
      </c>
      <c r="F464" s="332">
        <v>0</v>
      </c>
      <c r="G464" s="326">
        <v>0</v>
      </c>
      <c r="H464" s="327">
        <v>0</v>
      </c>
      <c r="I464" s="332">
        <v>3.2765399737876781E-4</v>
      </c>
      <c r="J464" s="326">
        <v>2.5033285226127894E-4</v>
      </c>
      <c r="K464" s="327">
        <v>3.1496905280485843E-4</v>
      </c>
      <c r="L464" s="336">
        <v>2.3496792687798115E-5</v>
      </c>
      <c r="M464" s="337">
        <v>1.1415525114155251E-4</v>
      </c>
      <c r="N464" s="345">
        <v>1.429007976433657E-4</v>
      </c>
      <c r="O464" s="346">
        <v>0</v>
      </c>
      <c r="P464" s="347">
        <v>0</v>
      </c>
      <c r="Q464" s="348">
        <v>5.3050397877984087E-2</v>
      </c>
      <c r="R464" s="346">
        <v>5.2237538303962557E-2</v>
      </c>
      <c r="S464" s="347">
        <v>0.12690688129316854</v>
      </c>
      <c r="T464" s="349">
        <v>8.3682233242001691E-2</v>
      </c>
      <c r="U464" s="349">
        <v>0.32445639217665023</v>
      </c>
      <c r="V464" s="361">
        <v>0</v>
      </c>
    </row>
    <row r="465" spans="1:22" ht="16" hidden="1" customHeight="1" outlineLevel="1">
      <c r="A465" s="65">
        <v>456</v>
      </c>
      <c r="B465" s="117">
        <v>1</v>
      </c>
      <c r="C465" s="325">
        <v>1.0535428462706292E-4</v>
      </c>
      <c r="D465" s="326">
        <v>1.071833095309137E-4</v>
      </c>
      <c r="E465" s="327">
        <v>1.0127731226436599E-4</v>
      </c>
      <c r="F465" s="332">
        <v>0</v>
      </c>
      <c r="G465" s="326">
        <v>0</v>
      </c>
      <c r="H465" s="327">
        <v>0</v>
      </c>
      <c r="I465" s="332">
        <v>3.4548550744019731E-4</v>
      </c>
      <c r="J465" s="326">
        <v>2.5896501958063339E-4</v>
      </c>
      <c r="K465" s="327">
        <v>3.179404589633948E-4</v>
      </c>
      <c r="L465" s="336">
        <v>9.3987170751192458E-6</v>
      </c>
      <c r="M465" s="337">
        <v>1.1415525114155251E-4</v>
      </c>
      <c r="N465" s="345">
        <v>1.429007976433657E-4</v>
      </c>
      <c r="O465" s="346">
        <v>0</v>
      </c>
      <c r="P465" s="347">
        <v>0</v>
      </c>
      <c r="Q465" s="348">
        <v>5.3050397877984087E-2</v>
      </c>
      <c r="R465" s="346">
        <v>6.2390763638504501E-2</v>
      </c>
      <c r="S465" s="347">
        <v>0.13062097631262876</v>
      </c>
      <c r="T465" s="349">
        <v>0.10060886678413386</v>
      </c>
      <c r="U465" s="349">
        <v>0.29124432053652066</v>
      </c>
      <c r="V465" s="361">
        <v>0</v>
      </c>
    </row>
    <row r="466" spans="1:22" ht="16" hidden="1" customHeight="1" outlineLevel="1">
      <c r="A466" s="65">
        <v>457</v>
      </c>
      <c r="B466" s="117">
        <v>1</v>
      </c>
      <c r="C466" s="325">
        <v>9.7222703925840278E-5</v>
      </c>
      <c r="D466" s="326">
        <v>9.2465775463273269E-5</v>
      </c>
      <c r="E466" s="327">
        <v>9.0951099818812589E-5</v>
      </c>
      <c r="F466" s="332">
        <v>0</v>
      </c>
      <c r="G466" s="326">
        <v>0</v>
      </c>
      <c r="H466" s="327">
        <v>0</v>
      </c>
      <c r="I466" s="332">
        <v>3.7000383377466296E-4</v>
      </c>
      <c r="J466" s="326">
        <v>2.8773891064514821E-4</v>
      </c>
      <c r="K466" s="327">
        <v>3.1496905280485843E-4</v>
      </c>
      <c r="L466" s="336">
        <v>5.8741981719495289E-6</v>
      </c>
      <c r="M466" s="337">
        <v>1.1415525114155251E-4</v>
      </c>
      <c r="N466" s="345">
        <v>0</v>
      </c>
      <c r="O466" s="346">
        <v>0</v>
      </c>
      <c r="P466" s="347">
        <v>0</v>
      </c>
      <c r="Q466" s="348">
        <v>6.1892130857648102E-2</v>
      </c>
      <c r="R466" s="346">
        <v>8.146205830327638E-2</v>
      </c>
      <c r="S466" s="347">
        <v>0.16347204059381987</v>
      </c>
      <c r="T466" s="349">
        <v>4.0414714918012178E-2</v>
      </c>
      <c r="U466" s="349">
        <v>0.24535663575563163</v>
      </c>
      <c r="V466" s="361">
        <v>0</v>
      </c>
    </row>
    <row r="467" spans="1:22" ht="16" hidden="1" customHeight="1" outlineLevel="1">
      <c r="A467" s="65">
        <v>458</v>
      </c>
      <c r="B467" s="117">
        <v>1</v>
      </c>
      <c r="C467" s="325">
        <v>9.2191249302870081E-5</v>
      </c>
      <c r="D467" s="326">
        <v>8.4319610635873873E-5</v>
      </c>
      <c r="E467" s="327">
        <v>8.430911392418528E-5</v>
      </c>
      <c r="F467" s="332">
        <v>0</v>
      </c>
      <c r="G467" s="326">
        <v>0</v>
      </c>
      <c r="H467" s="327">
        <v>0</v>
      </c>
      <c r="I467" s="332">
        <v>3.9229322135144991E-4</v>
      </c>
      <c r="J467" s="326">
        <v>2.7170774276634706E-4</v>
      </c>
      <c r="K467" s="327">
        <v>3.327974897560768E-4</v>
      </c>
      <c r="L467" s="336">
        <v>2.3496792687798115E-6</v>
      </c>
      <c r="M467" s="337">
        <v>1.1415525114155251E-4</v>
      </c>
      <c r="N467" s="345">
        <v>0</v>
      </c>
      <c r="O467" s="346">
        <v>0</v>
      </c>
      <c r="P467" s="347">
        <v>0</v>
      </c>
      <c r="Q467" s="348">
        <v>6.1892130857648102E-2</v>
      </c>
      <c r="R467" s="346">
        <v>8.7198559447132507E-2</v>
      </c>
      <c r="S467" s="347">
        <v>0.15532800608983649</v>
      </c>
      <c r="T467" s="349">
        <v>2.4819389632002777E-2</v>
      </c>
      <c r="U467" s="349">
        <v>0.21312716978532839</v>
      </c>
      <c r="V467" s="361">
        <v>0</v>
      </c>
    </row>
    <row r="468" spans="1:22" ht="16" hidden="1" customHeight="1" outlineLevel="1">
      <c r="A468" s="65">
        <v>459</v>
      </c>
      <c r="B468" s="117">
        <v>1</v>
      </c>
      <c r="C468" s="325">
        <v>8.9247379579368271E-5</v>
      </c>
      <c r="D468" s="326">
        <v>8.1228345224044517E-5</v>
      </c>
      <c r="E468" s="327">
        <v>8.0884339947268083E-5</v>
      </c>
      <c r="F468" s="332">
        <v>0</v>
      </c>
      <c r="G468" s="326">
        <v>0</v>
      </c>
      <c r="H468" s="327">
        <v>0</v>
      </c>
      <c r="I468" s="332">
        <v>3.9229322135144991E-4</v>
      </c>
      <c r="J468" s="326">
        <v>2.4046751818201668E-4</v>
      </c>
      <c r="K468" s="327">
        <v>3.2091186512193129E-4</v>
      </c>
      <c r="L468" s="336">
        <v>1.1748396343899057E-6</v>
      </c>
      <c r="M468" s="337">
        <v>1.1415525114155251E-4</v>
      </c>
      <c r="N468" s="345">
        <v>0</v>
      </c>
      <c r="O468" s="346">
        <v>0</v>
      </c>
      <c r="P468" s="347">
        <v>0</v>
      </c>
      <c r="Q468" s="348">
        <v>5.3050397877984087E-2</v>
      </c>
      <c r="R468" s="346">
        <v>9.8407357371344831E-2</v>
      </c>
      <c r="S468" s="347">
        <v>0.16473773758939791</v>
      </c>
      <c r="T468" s="349">
        <v>2.472429618513686E-2</v>
      </c>
      <c r="U468" s="349">
        <v>0.19033071824535783</v>
      </c>
      <c r="V468" s="361">
        <v>0</v>
      </c>
    </row>
    <row r="469" spans="1:22" ht="16" hidden="1" customHeight="1" outlineLevel="1">
      <c r="A469" s="65">
        <v>460</v>
      </c>
      <c r="B469" s="117">
        <v>1</v>
      </c>
      <c r="C469" s="325">
        <v>8.8597353143605659E-5</v>
      </c>
      <c r="D469" s="326">
        <v>7.9459130428595007E-5</v>
      </c>
      <c r="E469" s="327">
        <v>7.9690858106827231E-5</v>
      </c>
      <c r="F469" s="332">
        <v>0</v>
      </c>
      <c r="G469" s="326">
        <v>0</v>
      </c>
      <c r="H469" s="327">
        <v>0</v>
      </c>
      <c r="I469" s="332">
        <v>3.9229322135144991E-4</v>
      </c>
      <c r="J469" s="326">
        <v>2.4663335198155556E-4</v>
      </c>
      <c r="K469" s="327">
        <v>3.2388327128046767E-4</v>
      </c>
      <c r="L469" s="336">
        <v>1.409807561267887E-5</v>
      </c>
      <c r="M469" s="337">
        <v>1.1415525114155251E-4</v>
      </c>
      <c r="N469" s="345">
        <v>0</v>
      </c>
      <c r="O469" s="346">
        <v>0</v>
      </c>
      <c r="P469" s="347">
        <v>0</v>
      </c>
      <c r="Q469" s="348">
        <v>7.0733863837312116E-2</v>
      </c>
      <c r="R469" s="346">
        <v>0.10204701261039517</v>
      </c>
      <c r="S469" s="347">
        <v>0.17288177209338132</v>
      </c>
      <c r="T469" s="349">
        <v>2.5865417547527796E-2</v>
      </c>
      <c r="U469" s="349">
        <v>0.18227335175278203</v>
      </c>
      <c r="V469" s="361">
        <v>0</v>
      </c>
    </row>
    <row r="470" spans="1:22" ht="16" hidden="1" customHeight="1" outlineLevel="1">
      <c r="A470" s="65">
        <v>461</v>
      </c>
      <c r="B470" s="117">
        <v>1</v>
      </c>
      <c r="C470" s="325">
        <v>8.8997369411767264E-5</v>
      </c>
      <c r="D470" s="326">
        <v>8.0606203757512823E-5</v>
      </c>
      <c r="E470" s="327">
        <v>8.0508133714955201E-5</v>
      </c>
      <c r="F470" s="332">
        <v>0</v>
      </c>
      <c r="G470" s="326">
        <v>0</v>
      </c>
      <c r="H470" s="327">
        <v>0</v>
      </c>
      <c r="I470" s="332">
        <v>3.8560640507841383E-4</v>
      </c>
      <c r="J470" s="326">
        <v>2.4992179667464298E-4</v>
      </c>
      <c r="K470" s="327">
        <v>3.4171170823168605E-4</v>
      </c>
      <c r="L470" s="336">
        <v>3.7594868300476983E-5</v>
      </c>
      <c r="M470" s="337">
        <v>1.1415525114155251E-4</v>
      </c>
      <c r="N470" s="345">
        <v>0</v>
      </c>
      <c r="O470" s="346">
        <v>0</v>
      </c>
      <c r="P470" s="347">
        <v>0</v>
      </c>
      <c r="Q470" s="348">
        <v>7.0733863837312116E-2</v>
      </c>
      <c r="R470" s="346">
        <v>0.11146773254349809</v>
      </c>
      <c r="S470" s="347">
        <v>0.17663736509647851</v>
      </c>
      <c r="T470" s="349">
        <v>2.7386912697382373E-2</v>
      </c>
      <c r="U470" s="349">
        <v>0.17775336567158095</v>
      </c>
      <c r="V470" s="361">
        <v>0</v>
      </c>
    </row>
    <row r="471" spans="1:22" ht="16" hidden="1" customHeight="1" outlineLevel="1">
      <c r="A471" s="65">
        <v>462</v>
      </c>
      <c r="B471" s="117">
        <v>1</v>
      </c>
      <c r="C471" s="325">
        <v>9.6003904358785391E-5</v>
      </c>
      <c r="D471" s="326">
        <v>8.5408358202304345E-5</v>
      </c>
      <c r="E471" s="327">
        <v>8.4659374899097271E-5</v>
      </c>
      <c r="F471" s="332">
        <v>0</v>
      </c>
      <c r="G471" s="326">
        <v>0</v>
      </c>
      <c r="H471" s="327">
        <v>0</v>
      </c>
      <c r="I471" s="332">
        <v>3.8783534383609247E-4</v>
      </c>
      <c r="J471" s="326">
        <v>2.3759012907556518E-4</v>
      </c>
      <c r="K471" s="327">
        <v>3.4171170823168605E-4</v>
      </c>
      <c r="L471" s="336">
        <v>9.3987170751192462E-5</v>
      </c>
      <c r="M471" s="337">
        <v>1.1415525114155251E-4</v>
      </c>
      <c r="N471" s="345">
        <v>0</v>
      </c>
      <c r="O471" s="346">
        <v>0</v>
      </c>
      <c r="P471" s="347">
        <v>0</v>
      </c>
      <c r="Q471" s="348">
        <v>7.0733863837312116E-2</v>
      </c>
      <c r="R471" s="346">
        <v>0.10440802330893011</v>
      </c>
      <c r="S471" s="347">
        <v>0.16631985883387049</v>
      </c>
      <c r="T471" s="349">
        <v>3.2712145721873385E-2</v>
      </c>
      <c r="U471" s="349">
        <v>0.19711069736715942</v>
      </c>
      <c r="V471" s="361">
        <v>0</v>
      </c>
    </row>
    <row r="472" spans="1:22" ht="16" hidden="1" customHeight="1" outlineLevel="1">
      <c r="A472" s="65">
        <v>463</v>
      </c>
      <c r="B472" s="117">
        <v>1</v>
      </c>
      <c r="C472" s="325">
        <v>1.1699225792888964E-4</v>
      </c>
      <c r="D472" s="326">
        <v>9.9231563911805461E-5</v>
      </c>
      <c r="E472" s="327">
        <v>1.0204269735769218E-4</v>
      </c>
      <c r="F472" s="332">
        <v>0</v>
      </c>
      <c r="G472" s="326">
        <v>0</v>
      </c>
      <c r="H472" s="327">
        <v>0</v>
      </c>
      <c r="I472" s="332">
        <v>3.967510988668073E-4</v>
      </c>
      <c r="J472" s="326">
        <v>2.5321024136773041E-4</v>
      </c>
      <c r="K472" s="327">
        <v>3.2685467743900405E-4</v>
      </c>
      <c r="L472" s="336">
        <v>1.8210014333043539E-4</v>
      </c>
      <c r="M472" s="337">
        <v>1.1415525114155251E-4</v>
      </c>
      <c r="N472" s="345">
        <v>0</v>
      </c>
      <c r="O472" s="346">
        <v>0</v>
      </c>
      <c r="P472" s="347">
        <v>0</v>
      </c>
      <c r="Q472" s="348">
        <v>7.9575596816976138E-2</v>
      </c>
      <c r="R472" s="346">
        <v>9.8468368489834798E-2</v>
      </c>
      <c r="S472" s="347">
        <v>0.1597164475907227</v>
      </c>
      <c r="T472" s="349">
        <v>8.4442980816928984E-2</v>
      </c>
      <c r="U472" s="349">
        <v>0.26412440404931425</v>
      </c>
      <c r="V472" s="361">
        <v>0</v>
      </c>
    </row>
    <row r="473" spans="1:22" ht="16" hidden="1" customHeight="1" outlineLevel="1">
      <c r="A473" s="65">
        <v>464</v>
      </c>
      <c r="B473" s="117">
        <v>1</v>
      </c>
      <c r="C473" s="325">
        <v>1.4413086162197859E-4</v>
      </c>
      <c r="D473" s="326">
        <v>1.1709868915376259E-4</v>
      </c>
      <c r="E473" s="327">
        <v>1.2416102929194912E-4</v>
      </c>
      <c r="F473" s="332">
        <v>0</v>
      </c>
      <c r="G473" s="326">
        <v>0</v>
      </c>
      <c r="H473" s="327">
        <v>0</v>
      </c>
      <c r="I473" s="332">
        <v>4.0120897638216464E-4</v>
      </c>
      <c r="J473" s="326">
        <v>2.6883035365989554E-4</v>
      </c>
      <c r="K473" s="327">
        <v>3.0605483432924929E-4</v>
      </c>
      <c r="L473" s="336">
        <v>1.5860335064263727E-4</v>
      </c>
      <c r="M473" s="337">
        <v>1.1415525114155251E-4</v>
      </c>
      <c r="N473" s="345">
        <v>0</v>
      </c>
      <c r="O473" s="346">
        <v>7.9740615710080509E-3</v>
      </c>
      <c r="P473" s="347">
        <v>2.4124419563597383E-3</v>
      </c>
      <c r="Q473" s="348">
        <v>8.8417329796640146E-2</v>
      </c>
      <c r="R473" s="346">
        <v>0.1108420010318566</v>
      </c>
      <c r="S473" s="347">
        <v>0.12777315807257814</v>
      </c>
      <c r="T473" s="349">
        <v>0.15433666426337356</v>
      </c>
      <c r="U473" s="349">
        <v>0.42094826895359466</v>
      </c>
      <c r="V473" s="361">
        <v>0</v>
      </c>
    </row>
    <row r="474" spans="1:22" ht="16" hidden="1" customHeight="1" outlineLevel="1">
      <c r="A474" s="65">
        <v>465</v>
      </c>
      <c r="B474" s="117">
        <v>1</v>
      </c>
      <c r="C474" s="325">
        <v>1.6101904844342639E-4</v>
      </c>
      <c r="D474" s="326">
        <v>1.2711127838075707E-4</v>
      </c>
      <c r="E474" s="327">
        <v>1.39468731158473E-4</v>
      </c>
      <c r="F474" s="332">
        <v>0</v>
      </c>
      <c r="G474" s="326">
        <v>0</v>
      </c>
      <c r="H474" s="327">
        <v>0</v>
      </c>
      <c r="I474" s="332">
        <v>3.8560640507841383E-4</v>
      </c>
      <c r="J474" s="326">
        <v>2.6883035365989554E-4</v>
      </c>
      <c r="K474" s="327">
        <v>2.8822639737803081E-4</v>
      </c>
      <c r="L474" s="336">
        <v>1.4685495429873823E-4</v>
      </c>
      <c r="M474" s="337">
        <v>1.1415525114155251E-4</v>
      </c>
      <c r="N474" s="345">
        <v>4.5728255245877023E-3</v>
      </c>
      <c r="O474" s="346">
        <v>9.3297619869560602E-2</v>
      </c>
      <c r="P474" s="347">
        <v>4.2448070932891428E-2</v>
      </c>
      <c r="Q474" s="348">
        <v>9.7259062776304167E-2</v>
      </c>
      <c r="R474" s="346">
        <v>0.11139290673968837</v>
      </c>
      <c r="S474" s="347">
        <v>0.10741307181261968</v>
      </c>
      <c r="T474" s="349">
        <v>0.1872389968789788</v>
      </c>
      <c r="U474" s="349">
        <v>0.52913315320147236</v>
      </c>
      <c r="V474" s="361">
        <v>0</v>
      </c>
    </row>
    <row r="475" spans="1:22" ht="16" hidden="1" customHeight="1" outlineLevel="1">
      <c r="A475" s="65">
        <v>466</v>
      </c>
      <c r="B475" s="117">
        <v>1</v>
      </c>
      <c r="C475" s="325">
        <v>1.6594424874516616E-4</v>
      </c>
      <c r="D475" s="326">
        <v>1.3238003892544737E-4</v>
      </c>
      <c r="E475" s="327">
        <v>1.4892577748109665E-4</v>
      </c>
      <c r="F475" s="332">
        <v>0</v>
      </c>
      <c r="G475" s="326">
        <v>0</v>
      </c>
      <c r="H475" s="327">
        <v>0</v>
      </c>
      <c r="I475" s="332">
        <v>3.7000383377466296E-4</v>
      </c>
      <c r="J475" s="326">
        <v>2.1991473885022038E-4</v>
      </c>
      <c r="K475" s="327">
        <v>2.7039796042681243E-4</v>
      </c>
      <c r="L475" s="336">
        <v>1.644775488145868E-4</v>
      </c>
      <c r="M475" s="337">
        <v>1.1415525114155251E-4</v>
      </c>
      <c r="N475" s="345">
        <v>2.5150540385232366E-2</v>
      </c>
      <c r="O475" s="346">
        <v>0.28002208931423894</v>
      </c>
      <c r="P475" s="347">
        <v>0.12744925199453092</v>
      </c>
      <c r="Q475" s="348">
        <v>7.9575596816976138E-2</v>
      </c>
      <c r="R475" s="346">
        <v>0.11049936264463568</v>
      </c>
      <c r="S475" s="347">
        <v>0.10551452631925261</v>
      </c>
      <c r="T475" s="349">
        <v>0.21614740472621574</v>
      </c>
      <c r="U475" s="349">
        <v>0.55104525963859918</v>
      </c>
      <c r="V475" s="361">
        <v>0</v>
      </c>
    </row>
    <row r="476" spans="1:22" ht="16" hidden="1" customHeight="1" outlineLevel="1">
      <c r="A476" s="65">
        <v>467</v>
      </c>
      <c r="B476" s="117">
        <v>1</v>
      </c>
      <c r="C476" s="325">
        <v>1.6591299747421604E-4</v>
      </c>
      <c r="D476" s="326">
        <v>1.3420757948338422E-4</v>
      </c>
      <c r="E476" s="327">
        <v>1.5056032869735259E-4</v>
      </c>
      <c r="F476" s="332">
        <v>0</v>
      </c>
      <c r="G476" s="326">
        <v>0</v>
      </c>
      <c r="H476" s="327">
        <v>0</v>
      </c>
      <c r="I476" s="332">
        <v>3.5217232371323345E-4</v>
      </c>
      <c r="J476" s="326">
        <v>1.853860695728026E-4</v>
      </c>
      <c r="K476" s="327">
        <v>2.6445514810973967E-4</v>
      </c>
      <c r="L476" s="336">
        <v>1.8797434150238492E-4</v>
      </c>
      <c r="M476" s="337">
        <v>1.1415525114155251E-4</v>
      </c>
      <c r="N476" s="345">
        <v>5.8875128629066673E-2</v>
      </c>
      <c r="O476" s="346">
        <v>0.32915370677917816</v>
      </c>
      <c r="P476" s="347">
        <v>0.2194506607607371</v>
      </c>
      <c r="Q476" s="348">
        <v>7.0733863837312116E-2</v>
      </c>
      <c r="R476" s="346">
        <v>0.14297770964407078</v>
      </c>
      <c r="S476" s="347">
        <v>0.11464933155355649</v>
      </c>
      <c r="T476" s="349">
        <v>0.152815169113519</v>
      </c>
      <c r="U476" s="349">
        <v>0.48560372202816637</v>
      </c>
      <c r="V476" s="361">
        <v>2.4841334940392725E-2</v>
      </c>
    </row>
    <row r="477" spans="1:22" ht="16" hidden="1" customHeight="1" outlineLevel="1">
      <c r="A477" s="65">
        <v>468</v>
      </c>
      <c r="B477" s="117">
        <v>1</v>
      </c>
      <c r="C477" s="325">
        <v>1.6461919485688084E-4</v>
      </c>
      <c r="D477" s="326">
        <v>1.3492693055406149E-4</v>
      </c>
      <c r="E477" s="327">
        <v>1.5188353682479787E-4</v>
      </c>
      <c r="F477" s="332">
        <v>0</v>
      </c>
      <c r="G477" s="326">
        <v>0</v>
      </c>
      <c r="H477" s="327">
        <v>0</v>
      </c>
      <c r="I477" s="332">
        <v>3.4325656868251867E-4</v>
      </c>
      <c r="J477" s="326">
        <v>1.5907851202810332E-4</v>
      </c>
      <c r="K477" s="327">
        <v>2.5554092963413043E-4</v>
      </c>
      <c r="L477" s="336">
        <v>2.0677177565262342E-4</v>
      </c>
      <c r="M477" s="337">
        <v>1.1415525114155251E-4</v>
      </c>
      <c r="N477" s="345">
        <v>6.3590854951297737E-2</v>
      </c>
      <c r="O477" s="346">
        <v>0.31347040930396863</v>
      </c>
      <c r="P477" s="347">
        <v>0.17131786791835915</v>
      </c>
      <c r="Q477" s="348">
        <v>7.9575596816976138E-2</v>
      </c>
      <c r="R477" s="346">
        <v>0.18996362583488585</v>
      </c>
      <c r="S477" s="347">
        <v>0.16538614570738802</v>
      </c>
      <c r="T477" s="349">
        <v>0.13332101250600725</v>
      </c>
      <c r="U477" s="349">
        <v>0.42969345941504894</v>
      </c>
      <c r="V477" s="361">
        <v>3.6110710595169758E-2</v>
      </c>
    </row>
    <row r="478" spans="1:22" ht="16" hidden="1" customHeight="1" outlineLevel="1">
      <c r="A478" s="65">
        <v>469</v>
      </c>
      <c r="B478" s="117">
        <v>1</v>
      </c>
      <c r="C478" s="325">
        <v>1.5024986047401315E-4</v>
      </c>
      <c r="D478" s="326">
        <v>1.3323548344192844E-4</v>
      </c>
      <c r="E478" s="327">
        <v>1.4673340323072162E-4</v>
      </c>
      <c r="F478" s="332">
        <v>0</v>
      </c>
      <c r="G478" s="326">
        <v>0</v>
      </c>
      <c r="H478" s="327">
        <v>0</v>
      </c>
      <c r="I478" s="332">
        <v>3.3879869116716123E-4</v>
      </c>
      <c r="J478" s="326">
        <v>1.2496089833732147E-4</v>
      </c>
      <c r="K478" s="327">
        <v>2.4959811731705767E-4</v>
      </c>
      <c r="L478" s="336">
        <v>1.8797434150238492E-4</v>
      </c>
      <c r="M478" s="337">
        <v>1.1415525114155251E-4</v>
      </c>
      <c r="N478" s="345">
        <v>6.6448870904165055E-2</v>
      </c>
      <c r="O478" s="346">
        <v>0.34978884909797231</v>
      </c>
      <c r="P478" s="347">
        <v>0.17640886156679533</v>
      </c>
      <c r="Q478" s="348">
        <v>7.9575596816976138E-2</v>
      </c>
      <c r="R478" s="346">
        <v>0.22938829662811336</v>
      </c>
      <c r="S478" s="347">
        <v>0.19445567862204607</v>
      </c>
      <c r="T478" s="349">
        <v>0.10431751121190438</v>
      </c>
      <c r="U478" s="349">
        <v>0.35855280891962349</v>
      </c>
      <c r="V478" s="361">
        <v>3.996311013138043E-2</v>
      </c>
    </row>
    <row r="479" spans="1:22" ht="16" hidden="1" customHeight="1" outlineLevel="1">
      <c r="A479" s="65">
        <v>470</v>
      </c>
      <c r="B479" s="117">
        <v>1</v>
      </c>
      <c r="C479" s="325">
        <v>1.4964358581758073E-4</v>
      </c>
      <c r="D479" s="326">
        <v>1.303969630008776E-4</v>
      </c>
      <c r="E479" s="327">
        <v>1.3965034796027922E-4</v>
      </c>
      <c r="F479" s="332">
        <v>0</v>
      </c>
      <c r="G479" s="326">
        <v>0</v>
      </c>
      <c r="H479" s="327">
        <v>0</v>
      </c>
      <c r="I479" s="332">
        <v>3.2096718110573172E-4</v>
      </c>
      <c r="J479" s="326">
        <v>0</v>
      </c>
      <c r="K479" s="327">
        <v>2.3771249268291205E-4</v>
      </c>
      <c r="L479" s="336">
        <v>1.9032402077116473E-4</v>
      </c>
      <c r="M479" s="337">
        <v>1.1415525114155251E-4</v>
      </c>
      <c r="N479" s="345">
        <v>5.5016807092695796E-2</v>
      </c>
      <c r="O479" s="346">
        <v>0.3945153017981976</v>
      </c>
      <c r="P479" s="347">
        <v>0.11149901982063462</v>
      </c>
      <c r="Q479" s="348">
        <v>8.8417329796640146E-2</v>
      </c>
      <c r="R479" s="346">
        <v>0.26569502428923375</v>
      </c>
      <c r="S479" s="347">
        <v>0.24099598157297503</v>
      </c>
      <c r="T479" s="349">
        <v>0.10450769810563619</v>
      </c>
      <c r="U479" s="349">
        <v>0.33369288547301762</v>
      </c>
      <c r="V479" s="361">
        <v>2.0311749833706705E-2</v>
      </c>
    </row>
    <row r="480" spans="1:22" ht="16" hidden="1" customHeight="1" outlineLevel="1">
      <c r="A480" s="65">
        <v>471</v>
      </c>
      <c r="B480" s="117">
        <v>1</v>
      </c>
      <c r="C480" s="325">
        <v>1.5602509534559634E-4</v>
      </c>
      <c r="D480" s="326">
        <v>1.2961928616771296E-4</v>
      </c>
      <c r="E480" s="327">
        <v>1.4301025879369419E-4</v>
      </c>
      <c r="F480" s="332">
        <v>0</v>
      </c>
      <c r="G480" s="326">
        <v>0</v>
      </c>
      <c r="H480" s="327">
        <v>0</v>
      </c>
      <c r="I480" s="332">
        <v>2.9867779352894482E-4</v>
      </c>
      <c r="J480" s="326">
        <v>0</v>
      </c>
      <c r="K480" s="327">
        <v>2.3771249268291205E-4</v>
      </c>
      <c r="L480" s="336">
        <v>2.1382081345896285E-4</v>
      </c>
      <c r="M480" s="337">
        <v>1.1415525114155251E-4</v>
      </c>
      <c r="N480" s="345">
        <v>5.744612065263302E-2</v>
      </c>
      <c r="O480" s="346">
        <v>0.2868712061979718</v>
      </c>
      <c r="P480" s="347">
        <v>9.5174651017557732E-2</v>
      </c>
      <c r="Q480" s="348">
        <v>7.9575596816976138E-2</v>
      </c>
      <c r="R480" s="346">
        <v>0.29153537747725128</v>
      </c>
      <c r="S480" s="347">
        <v>0.27801761869363284</v>
      </c>
      <c r="T480" s="349">
        <v>0.11943736926358423</v>
      </c>
      <c r="U480" s="349">
        <v>0.34489459010903761</v>
      </c>
      <c r="V480" s="361">
        <v>0</v>
      </c>
    </row>
    <row r="481" spans="1:22" ht="16" hidden="1" customHeight="1" outlineLevel="1">
      <c r="A481" s="65">
        <v>472</v>
      </c>
      <c r="B481" s="117">
        <v>1</v>
      </c>
      <c r="C481" s="325">
        <v>1.5776891626461333E-4</v>
      </c>
      <c r="D481" s="326">
        <v>1.2705295261826972E-4</v>
      </c>
      <c r="E481" s="327">
        <v>1.4494318047006033E-4</v>
      </c>
      <c r="F481" s="332">
        <v>0</v>
      </c>
      <c r="G481" s="326">
        <v>0</v>
      </c>
      <c r="H481" s="327">
        <v>0</v>
      </c>
      <c r="I481" s="332">
        <v>2.8753309974055135E-4</v>
      </c>
      <c r="J481" s="326">
        <v>0</v>
      </c>
      <c r="K481" s="327">
        <v>2.3771249268291205E-4</v>
      </c>
      <c r="L481" s="336">
        <v>2.2321953053408208E-4</v>
      </c>
      <c r="M481" s="337">
        <v>1.1415525114155251E-4</v>
      </c>
      <c r="N481" s="345">
        <v>2.8865961123959873E-2</v>
      </c>
      <c r="O481" s="346">
        <v>0.18064587283607919</v>
      </c>
      <c r="P481" s="347">
        <v>7.5449455038773316E-2</v>
      </c>
      <c r="Q481" s="348">
        <v>7.9575596816976138E-2</v>
      </c>
      <c r="R481" s="346">
        <v>0.29417891887394637</v>
      </c>
      <c r="S481" s="347">
        <v>0.30056673633241698</v>
      </c>
      <c r="T481" s="349">
        <v>0.12352638747881842</v>
      </c>
      <c r="U481" s="349">
        <v>0.38429707746907299</v>
      </c>
      <c r="V481" s="361">
        <v>0</v>
      </c>
    </row>
    <row r="482" spans="1:22" ht="16" hidden="1" customHeight="1" outlineLevel="1">
      <c r="A482" s="65">
        <v>473</v>
      </c>
      <c r="B482" s="117">
        <v>1</v>
      </c>
      <c r="C482" s="325">
        <v>1.5886896100205774E-4</v>
      </c>
      <c r="D482" s="326">
        <v>1.3049417260502317E-4</v>
      </c>
      <c r="E482" s="327">
        <v>1.4883496908019354E-4</v>
      </c>
      <c r="F482" s="332">
        <v>0</v>
      </c>
      <c r="G482" s="326">
        <v>0</v>
      </c>
      <c r="H482" s="327">
        <v>0</v>
      </c>
      <c r="I482" s="332">
        <v>2.8084628346751526E-4</v>
      </c>
      <c r="J482" s="326">
        <v>0</v>
      </c>
      <c r="K482" s="327">
        <v>2.3771249268291205E-4</v>
      </c>
      <c r="L482" s="336">
        <v>2.2321953053408208E-4</v>
      </c>
      <c r="M482" s="337">
        <v>1.1415525114155251E-4</v>
      </c>
      <c r="N482" s="345">
        <v>4.5728255245877023E-3</v>
      </c>
      <c r="O482" s="346">
        <v>4.5149619039115844E-2</v>
      </c>
      <c r="P482" s="347">
        <v>1.8724309821672763E-2</v>
      </c>
      <c r="Q482" s="348">
        <v>0.10610079575596817</v>
      </c>
      <c r="R482" s="346">
        <v>0.27820224722914777</v>
      </c>
      <c r="S482" s="347">
        <v>0.34020276341150474</v>
      </c>
      <c r="T482" s="349">
        <v>0.13693456348691185</v>
      </c>
      <c r="U482" s="349">
        <v>0.48835501790368008</v>
      </c>
      <c r="V482" s="361">
        <v>0</v>
      </c>
    </row>
    <row r="483" spans="1:22" ht="16" hidden="1" customHeight="1" outlineLevel="1">
      <c r="A483" s="65">
        <v>474</v>
      </c>
      <c r="B483" s="117">
        <v>1</v>
      </c>
      <c r="C483" s="325">
        <v>1.6358165266133667E-4</v>
      </c>
      <c r="D483" s="326">
        <v>1.3832926669915671E-4</v>
      </c>
      <c r="E483" s="327">
        <v>1.5829201540281719E-4</v>
      </c>
      <c r="F483" s="332">
        <v>0</v>
      </c>
      <c r="G483" s="326">
        <v>0</v>
      </c>
      <c r="H483" s="327">
        <v>0</v>
      </c>
      <c r="I483" s="332">
        <v>2.8307522222519396E-4</v>
      </c>
      <c r="J483" s="326">
        <v>0</v>
      </c>
      <c r="K483" s="327">
        <v>2.4959811731705767E-4</v>
      </c>
      <c r="L483" s="336">
        <v>1.644775488145868E-4</v>
      </c>
      <c r="M483" s="337">
        <v>1.1415525114155251E-4</v>
      </c>
      <c r="N483" s="345">
        <v>0</v>
      </c>
      <c r="O483" s="346">
        <v>5.0971006170728861E-4</v>
      </c>
      <c r="P483" s="347">
        <v>0</v>
      </c>
      <c r="Q483" s="348">
        <v>0.10610079575596817</v>
      </c>
      <c r="R483" s="346">
        <v>0.2795418969586162</v>
      </c>
      <c r="S483" s="347">
        <v>0.33037805207557386</v>
      </c>
      <c r="T483" s="349">
        <v>0.17230932572103075</v>
      </c>
      <c r="U483" s="349">
        <v>0.60410596580922038</v>
      </c>
      <c r="V483" s="361">
        <v>0</v>
      </c>
    </row>
    <row r="484" spans="1:22" ht="16" hidden="1" customHeight="1" outlineLevel="1">
      <c r="A484" s="65">
        <v>475</v>
      </c>
      <c r="B484" s="117">
        <v>1</v>
      </c>
      <c r="C484" s="325">
        <v>1.6101904844342639E-4</v>
      </c>
      <c r="D484" s="326">
        <v>1.4933339388843608E-4</v>
      </c>
      <c r="E484" s="327">
        <v>1.5346619752625203E-4</v>
      </c>
      <c r="F484" s="332">
        <v>0</v>
      </c>
      <c r="G484" s="326">
        <v>0</v>
      </c>
      <c r="H484" s="327">
        <v>0</v>
      </c>
      <c r="I484" s="332">
        <v>2.8753309974055135E-4</v>
      </c>
      <c r="J484" s="326">
        <v>1.5250162264192859E-4</v>
      </c>
      <c r="K484" s="327">
        <v>2.5851233579266681E-4</v>
      </c>
      <c r="L484" s="336">
        <v>1.1748396343899057E-4</v>
      </c>
      <c r="M484" s="337">
        <v>1.1415525114155251E-4</v>
      </c>
      <c r="N484" s="345">
        <v>0</v>
      </c>
      <c r="O484" s="346">
        <v>0</v>
      </c>
      <c r="P484" s="347">
        <v>0</v>
      </c>
      <c r="Q484" s="348">
        <v>0.10610079575596817</v>
      </c>
      <c r="R484" s="346">
        <v>0.22855475157880506</v>
      </c>
      <c r="S484" s="347">
        <v>0.32139367915561673</v>
      </c>
      <c r="T484" s="349">
        <v>0.2194756753665226</v>
      </c>
      <c r="U484" s="349">
        <v>0.62935893152375677</v>
      </c>
      <c r="V484" s="361">
        <v>0</v>
      </c>
    </row>
    <row r="485" spans="1:22" ht="16" hidden="1" customHeight="1" outlineLevel="1">
      <c r="A485" s="65">
        <v>476</v>
      </c>
      <c r="B485" s="117">
        <v>1</v>
      </c>
      <c r="C485" s="325">
        <v>1.5385000688746759E-4</v>
      </c>
      <c r="D485" s="326">
        <v>1.496250227008728E-4</v>
      </c>
      <c r="E485" s="327">
        <v>1.5074194549915878E-4</v>
      </c>
      <c r="F485" s="332">
        <v>0</v>
      </c>
      <c r="G485" s="326">
        <v>0</v>
      </c>
      <c r="H485" s="327">
        <v>0</v>
      </c>
      <c r="I485" s="332">
        <v>2.8976203849823004E-4</v>
      </c>
      <c r="J485" s="326">
        <v>1.5702323409492373E-4</v>
      </c>
      <c r="K485" s="327">
        <v>2.5851233579266681E-4</v>
      </c>
      <c r="L485" s="336">
        <v>8.811297257924293E-5</v>
      </c>
      <c r="M485" s="337">
        <v>1.1415525114155251E-4</v>
      </c>
      <c r="N485" s="345">
        <v>0</v>
      </c>
      <c r="O485" s="346">
        <v>0</v>
      </c>
      <c r="P485" s="347">
        <v>0</v>
      </c>
      <c r="Q485" s="348">
        <v>9.7259062776304167E-2</v>
      </c>
      <c r="R485" s="346">
        <v>0.20207402038408442</v>
      </c>
      <c r="S485" s="347">
        <v>0.27603607723299189</v>
      </c>
      <c r="T485" s="349">
        <v>0.22204319843190221</v>
      </c>
      <c r="U485" s="349">
        <v>0.57944256349657985</v>
      </c>
      <c r="V485" s="361">
        <v>0</v>
      </c>
    </row>
    <row r="486" spans="1:22" ht="16" hidden="1" customHeight="1" outlineLevel="1">
      <c r="A486" s="65">
        <v>477</v>
      </c>
      <c r="B486" s="117">
        <v>1</v>
      </c>
      <c r="C486" s="325">
        <v>1.4326832654375511E-4</v>
      </c>
      <c r="D486" s="326">
        <v>1.5040269953403744E-4</v>
      </c>
      <c r="E486" s="327">
        <v>1.3920927858446412E-4</v>
      </c>
      <c r="F486" s="332">
        <v>0</v>
      </c>
      <c r="G486" s="326">
        <v>0</v>
      </c>
      <c r="H486" s="327">
        <v>0</v>
      </c>
      <c r="I486" s="332">
        <v>2.8976203849823004E-4</v>
      </c>
      <c r="J486" s="326">
        <v>1.4839106677556926E-4</v>
      </c>
      <c r="K486" s="327">
        <v>2.7634077274388524E-4</v>
      </c>
      <c r="L486" s="336">
        <v>5.8741981719495287E-5</v>
      </c>
      <c r="M486" s="337">
        <v>1.1415525114155251E-4</v>
      </c>
      <c r="N486" s="345">
        <v>0</v>
      </c>
      <c r="O486" s="346">
        <v>0</v>
      </c>
      <c r="P486" s="347">
        <v>0</v>
      </c>
      <c r="Q486" s="348">
        <v>8.8417329796640146E-2</v>
      </c>
      <c r="R486" s="346">
        <v>0.1986864621489276</v>
      </c>
      <c r="S486" s="347">
        <v>0.26287075273033328</v>
      </c>
      <c r="T486" s="349">
        <v>0.17050255023057845</v>
      </c>
      <c r="U486" s="349">
        <v>0.46231596765328264</v>
      </c>
      <c r="V486" s="361">
        <v>0</v>
      </c>
    </row>
    <row r="487" spans="1:22" ht="16" hidden="1" customHeight="1" outlineLevel="1">
      <c r="A487" s="65">
        <v>478</v>
      </c>
      <c r="B487" s="117">
        <v>1</v>
      </c>
      <c r="C487" s="325">
        <v>1.3278665026708304E-4</v>
      </c>
      <c r="D487" s="326">
        <v>1.400790395737771E-4</v>
      </c>
      <c r="E487" s="327">
        <v>1.2898684716851428E-4</v>
      </c>
      <c r="F487" s="332">
        <v>0</v>
      </c>
      <c r="G487" s="326">
        <v>0</v>
      </c>
      <c r="H487" s="327">
        <v>0</v>
      </c>
      <c r="I487" s="332">
        <v>2.8976203849823004E-4</v>
      </c>
      <c r="J487" s="326">
        <v>1.5167951146865668E-4</v>
      </c>
      <c r="K487" s="327">
        <v>2.7336936658534881E-4</v>
      </c>
      <c r="L487" s="336">
        <v>3.7594868300476983E-5</v>
      </c>
      <c r="M487" s="337">
        <v>1.1415525114155251E-4</v>
      </c>
      <c r="N487" s="345">
        <v>0</v>
      </c>
      <c r="O487" s="346">
        <v>0</v>
      </c>
      <c r="P487" s="347">
        <v>0</v>
      </c>
      <c r="Q487" s="348">
        <v>7.9575596816976138E-2</v>
      </c>
      <c r="R487" s="346">
        <v>0.18403932028367406</v>
      </c>
      <c r="S487" s="347">
        <v>0.22503989643410385</v>
      </c>
      <c r="T487" s="349">
        <v>0.12666447122539345</v>
      </c>
      <c r="U487" s="349">
        <v>0.40915700091567886</v>
      </c>
      <c r="V487" s="361">
        <v>0</v>
      </c>
    </row>
    <row r="488" spans="1:22" ht="16" hidden="1" customHeight="1" outlineLevel="1">
      <c r="A488" s="65">
        <v>479</v>
      </c>
      <c r="B488" s="117">
        <v>1</v>
      </c>
      <c r="C488" s="325">
        <v>1.1809230266633406E-4</v>
      </c>
      <c r="D488" s="326">
        <v>1.2514764437701641E-4</v>
      </c>
      <c r="E488" s="327">
        <v>1.145353387962197E-4</v>
      </c>
      <c r="F488" s="332">
        <v>0</v>
      </c>
      <c r="G488" s="326">
        <v>0</v>
      </c>
      <c r="H488" s="327">
        <v>0</v>
      </c>
      <c r="I488" s="332">
        <v>2.8976203849823004E-4</v>
      </c>
      <c r="J488" s="326">
        <v>1.7552073549354037E-4</v>
      </c>
      <c r="K488" s="327">
        <v>2.8525499121949443E-4</v>
      </c>
      <c r="L488" s="336">
        <v>2.3496792687798115E-5</v>
      </c>
      <c r="M488" s="337">
        <v>1.1415525114155251E-4</v>
      </c>
      <c r="N488" s="345">
        <v>0</v>
      </c>
      <c r="O488" s="346">
        <v>0</v>
      </c>
      <c r="P488" s="347">
        <v>0</v>
      </c>
      <c r="Q488" s="348">
        <v>7.0733863837312116E-2</v>
      </c>
      <c r="R488" s="346">
        <v>0.17916523972659135</v>
      </c>
      <c r="S488" s="347">
        <v>0.27090585290360686</v>
      </c>
      <c r="T488" s="349">
        <v>8.7105597329174486E-2</v>
      </c>
      <c r="U488" s="349">
        <v>0.33654244191551397</v>
      </c>
      <c r="V488" s="361">
        <v>0</v>
      </c>
    </row>
    <row r="489" spans="1:22" ht="16" hidden="1" customHeight="1" outlineLevel="1">
      <c r="A489" s="65">
        <v>480</v>
      </c>
      <c r="B489" s="117">
        <v>1</v>
      </c>
      <c r="C489" s="325">
        <v>1.0772938121927246E-4</v>
      </c>
      <c r="D489" s="326">
        <v>1.1109113561756591E-4</v>
      </c>
      <c r="E489" s="327">
        <v>1.0086218814595178E-4</v>
      </c>
      <c r="F489" s="332">
        <v>0</v>
      </c>
      <c r="G489" s="326">
        <v>0</v>
      </c>
      <c r="H489" s="327">
        <v>0</v>
      </c>
      <c r="I489" s="332">
        <v>2.8530416098287265E-4</v>
      </c>
      <c r="J489" s="326">
        <v>1.9237401454561334E-4</v>
      </c>
      <c r="K489" s="327">
        <v>2.9119780353656729E-4</v>
      </c>
      <c r="L489" s="336">
        <v>9.3987170751192458E-6</v>
      </c>
      <c r="M489" s="337">
        <v>1.1415525114155251E-4</v>
      </c>
      <c r="N489" s="345">
        <v>0</v>
      </c>
      <c r="O489" s="346">
        <v>0</v>
      </c>
      <c r="P489" s="347">
        <v>0</v>
      </c>
      <c r="Q489" s="348">
        <v>5.3050397877984087E-2</v>
      </c>
      <c r="R489" s="346">
        <v>0.19094288767394937</v>
      </c>
      <c r="S489" s="347">
        <v>0.3111851072237185</v>
      </c>
      <c r="T489" s="349">
        <v>5.7721722247607986E-2</v>
      </c>
      <c r="U489" s="349">
        <v>0.28505390481661486</v>
      </c>
      <c r="V489" s="361">
        <v>0</v>
      </c>
    </row>
    <row r="490" spans="1:22" ht="16" hidden="1" customHeight="1" outlineLevel="1">
      <c r="A490" s="65">
        <v>481</v>
      </c>
      <c r="B490" s="117">
        <v>1</v>
      </c>
      <c r="C490" s="325">
        <v>9.8191493325294171E-5</v>
      </c>
      <c r="D490" s="326">
        <v>9.3262894217267008E-5</v>
      </c>
      <c r="E490" s="327">
        <v>9.250781526286587E-5</v>
      </c>
      <c r="F490" s="332">
        <v>0</v>
      </c>
      <c r="G490" s="326">
        <v>0</v>
      </c>
      <c r="H490" s="327">
        <v>0</v>
      </c>
      <c r="I490" s="332">
        <v>2.8307522222519396E-4</v>
      </c>
      <c r="J490" s="326">
        <v>1.9566245923870076E-4</v>
      </c>
      <c r="K490" s="327">
        <v>2.9714061585364005E-4</v>
      </c>
      <c r="L490" s="336">
        <v>5.8741981719495289E-6</v>
      </c>
      <c r="M490" s="337">
        <v>1.1415525114155251E-4</v>
      </c>
      <c r="N490" s="345">
        <v>0</v>
      </c>
      <c r="O490" s="346">
        <v>0</v>
      </c>
      <c r="P490" s="347">
        <v>0</v>
      </c>
      <c r="Q490" s="348">
        <v>5.3050397877984087E-2</v>
      </c>
      <c r="R490" s="346">
        <v>0.20805338740336299</v>
      </c>
      <c r="S490" s="347">
        <v>0.26709320229667166</v>
      </c>
      <c r="T490" s="349">
        <v>2.0254904182439047E-2</v>
      </c>
      <c r="U490" s="349">
        <v>0.23051929014125425</v>
      </c>
      <c r="V490" s="361">
        <v>0</v>
      </c>
    </row>
    <row r="491" spans="1:22" ht="16" hidden="1" customHeight="1" outlineLevel="1">
      <c r="A491" s="65">
        <v>482</v>
      </c>
      <c r="B491" s="117">
        <v>1</v>
      </c>
      <c r="C491" s="325">
        <v>9.3428799632495053E-5</v>
      </c>
      <c r="D491" s="326">
        <v>8.501951978572204E-5</v>
      </c>
      <c r="E491" s="327">
        <v>8.5178280047115031E-5</v>
      </c>
      <c r="F491" s="332">
        <v>0</v>
      </c>
      <c r="G491" s="326">
        <v>0</v>
      </c>
      <c r="H491" s="327">
        <v>0</v>
      </c>
      <c r="I491" s="332">
        <v>2.8307522222519396E-4</v>
      </c>
      <c r="J491" s="326">
        <v>1.9278507013224927E-4</v>
      </c>
      <c r="K491" s="327">
        <v>2.9714061585364005E-4</v>
      </c>
      <c r="L491" s="336">
        <v>2.3496792687798115E-6</v>
      </c>
      <c r="M491" s="337">
        <v>1.1415525114155251E-4</v>
      </c>
      <c r="N491" s="345">
        <v>0</v>
      </c>
      <c r="O491" s="346">
        <v>0</v>
      </c>
      <c r="P491" s="347">
        <v>0</v>
      </c>
      <c r="Q491" s="348">
        <v>3.5366931918656058E-2</v>
      </c>
      <c r="R491" s="346">
        <v>0.20075411618707231</v>
      </c>
      <c r="S491" s="347">
        <v>0.24158733208712713</v>
      </c>
      <c r="T491" s="349">
        <v>1.607079252033896E-2</v>
      </c>
      <c r="U491" s="349">
        <v>0.19868286643888153</v>
      </c>
      <c r="V491" s="361">
        <v>0</v>
      </c>
    </row>
    <row r="492" spans="1:22" ht="16" hidden="1" customHeight="1" outlineLevel="1">
      <c r="A492" s="65">
        <v>483</v>
      </c>
      <c r="B492" s="117">
        <v>1</v>
      </c>
      <c r="C492" s="325">
        <v>9.0153666436921913E-5</v>
      </c>
      <c r="D492" s="326">
        <v>8.188937053223444E-5</v>
      </c>
      <c r="E492" s="327">
        <v>8.1286491436981842E-5</v>
      </c>
      <c r="F492" s="332">
        <v>0</v>
      </c>
      <c r="G492" s="326">
        <v>0</v>
      </c>
      <c r="H492" s="327">
        <v>0</v>
      </c>
      <c r="I492" s="332">
        <v>2.8753309974055135E-4</v>
      </c>
      <c r="J492" s="326">
        <v>1.9196295895897744E-4</v>
      </c>
      <c r="K492" s="327">
        <v>3.0605483432924929E-4</v>
      </c>
      <c r="L492" s="336">
        <v>1.1748396343899057E-6</v>
      </c>
      <c r="M492" s="337">
        <v>1.1415525114155251E-4</v>
      </c>
      <c r="N492" s="345">
        <v>0</v>
      </c>
      <c r="O492" s="346">
        <v>0</v>
      </c>
      <c r="P492" s="347">
        <v>0</v>
      </c>
      <c r="Q492" s="348">
        <v>5.3050397877984087E-2</v>
      </c>
      <c r="R492" s="346">
        <v>0.19987182123368374</v>
      </c>
      <c r="S492" s="347">
        <v>0.18521193905703243</v>
      </c>
      <c r="T492" s="349">
        <v>1.7211913882729891E-2</v>
      </c>
      <c r="U492" s="349">
        <v>0.18148726721692093</v>
      </c>
      <c r="V492" s="361">
        <v>0</v>
      </c>
    </row>
    <row r="493" spans="1:22" ht="16" hidden="1" customHeight="1" outlineLevel="1">
      <c r="A493" s="65">
        <v>484</v>
      </c>
      <c r="B493" s="117">
        <v>1</v>
      </c>
      <c r="C493" s="325">
        <v>9.0084913640831637E-5</v>
      </c>
      <c r="D493" s="326">
        <v>8.0061829974297587E-5</v>
      </c>
      <c r="E493" s="327">
        <v>8.0093009596541003E-5</v>
      </c>
      <c r="F493" s="332">
        <v>0</v>
      </c>
      <c r="G493" s="326">
        <v>0</v>
      </c>
      <c r="H493" s="327">
        <v>0</v>
      </c>
      <c r="I493" s="332">
        <v>2.8976203849823004E-4</v>
      </c>
      <c r="J493" s="326">
        <v>1.8045340253317152E-4</v>
      </c>
      <c r="K493" s="327">
        <v>2.7634077274388524E-4</v>
      </c>
      <c r="L493" s="336">
        <v>1.409807561267887E-5</v>
      </c>
      <c r="M493" s="337">
        <v>1.1415525114155251E-4</v>
      </c>
      <c r="N493" s="345">
        <v>0</v>
      </c>
      <c r="O493" s="346">
        <v>0</v>
      </c>
      <c r="P493" s="347">
        <v>0</v>
      </c>
      <c r="Q493" s="348">
        <v>2.6525198938992044E-2</v>
      </c>
      <c r="R493" s="346">
        <v>0.17741623381627</v>
      </c>
      <c r="S493" s="347">
        <v>0.15694124657471117</v>
      </c>
      <c r="T493" s="349">
        <v>1.6641353201534429E-2</v>
      </c>
      <c r="U493" s="349">
        <v>0.17559163319796306</v>
      </c>
      <c r="V493" s="361">
        <v>0</v>
      </c>
    </row>
    <row r="494" spans="1:22" ht="16" hidden="1" customHeight="1" outlineLevel="1">
      <c r="A494" s="65">
        <v>485</v>
      </c>
      <c r="B494" s="117">
        <v>1</v>
      </c>
      <c r="C494" s="325">
        <v>9.1378716258166823E-5</v>
      </c>
      <c r="D494" s="326">
        <v>8.0547877995025479E-5</v>
      </c>
      <c r="E494" s="327">
        <v>8.0663805259360532E-5</v>
      </c>
      <c r="F494" s="332">
        <v>0</v>
      </c>
      <c r="G494" s="326">
        <v>0</v>
      </c>
      <c r="H494" s="327">
        <v>0</v>
      </c>
      <c r="I494" s="332">
        <v>2.9644885477126613E-4</v>
      </c>
      <c r="J494" s="326">
        <v>2.939047444446871E-4</v>
      </c>
      <c r="K494" s="327">
        <v>2.7039796042681243E-4</v>
      </c>
      <c r="L494" s="336">
        <v>3.7594868300476983E-5</v>
      </c>
      <c r="M494" s="337">
        <v>1.1415525114155251E-4</v>
      </c>
      <c r="N494" s="345">
        <v>0</v>
      </c>
      <c r="O494" s="346">
        <v>0</v>
      </c>
      <c r="P494" s="347">
        <v>0</v>
      </c>
      <c r="Q494" s="348">
        <v>2.6525198938992044E-2</v>
      </c>
      <c r="R494" s="346">
        <v>0.14943262040540095</v>
      </c>
      <c r="S494" s="347">
        <v>0.13337541984217063</v>
      </c>
      <c r="T494" s="349">
        <v>1.7687381117059447E-2</v>
      </c>
      <c r="U494" s="349">
        <v>0.17392120355925833</v>
      </c>
      <c r="V494" s="361">
        <v>0</v>
      </c>
    </row>
    <row r="495" spans="1:22" ht="16" hidden="1" customHeight="1" outlineLevel="1">
      <c r="A495" s="65">
        <v>486</v>
      </c>
      <c r="B495" s="117">
        <v>1</v>
      </c>
      <c r="C495" s="325">
        <v>9.7022695791759475E-5</v>
      </c>
      <c r="D495" s="326">
        <v>8.599161582717781E-5</v>
      </c>
      <c r="E495" s="327">
        <v>8.574907570993456E-5</v>
      </c>
      <c r="F495" s="332">
        <v>0</v>
      </c>
      <c r="G495" s="326">
        <v>0</v>
      </c>
      <c r="H495" s="327">
        <v>0</v>
      </c>
      <c r="I495" s="332">
        <v>3.0313567104430216E-4</v>
      </c>
      <c r="J495" s="326">
        <v>3.0746957880367263E-4</v>
      </c>
      <c r="K495" s="327">
        <v>2.5554092963413043E-4</v>
      </c>
      <c r="L495" s="336">
        <v>9.3987170751192462E-5</v>
      </c>
      <c r="M495" s="337">
        <v>1.1415525114155251E-4</v>
      </c>
      <c r="N495" s="345">
        <v>0</v>
      </c>
      <c r="O495" s="346">
        <v>0</v>
      </c>
      <c r="P495" s="347">
        <v>0</v>
      </c>
      <c r="Q495" s="348">
        <v>2.6525198938992044E-2</v>
      </c>
      <c r="R495" s="346">
        <v>0.17005470676107035</v>
      </c>
      <c r="S495" s="347">
        <v>0.12479046713838189</v>
      </c>
      <c r="T495" s="349">
        <v>3.0715183337689259E-2</v>
      </c>
      <c r="U495" s="349">
        <v>0.19563678886241995</v>
      </c>
      <c r="V495" s="361">
        <v>0</v>
      </c>
    </row>
    <row r="496" spans="1:22" ht="16" hidden="1" customHeight="1" outlineLevel="1">
      <c r="A496" s="65">
        <v>487</v>
      </c>
      <c r="B496" s="117">
        <v>1</v>
      </c>
      <c r="C496" s="325">
        <v>1.1794854681996349E-4</v>
      </c>
      <c r="D496" s="326">
        <v>9.8065048662058531E-5</v>
      </c>
      <c r="E496" s="327">
        <v>1.0292483610932237E-4</v>
      </c>
      <c r="F496" s="332">
        <v>0</v>
      </c>
      <c r="G496" s="326">
        <v>0</v>
      </c>
      <c r="H496" s="327">
        <v>0</v>
      </c>
      <c r="I496" s="332">
        <v>3.0313567104430216E-4</v>
      </c>
      <c r="J496" s="326">
        <v>3.0418113411058526E-4</v>
      </c>
      <c r="K496" s="327">
        <v>2.5554092963413043E-4</v>
      </c>
      <c r="L496" s="336">
        <v>1.8210014333043539E-4</v>
      </c>
      <c r="M496" s="337">
        <v>1.1415525114155251E-4</v>
      </c>
      <c r="N496" s="345">
        <v>0</v>
      </c>
      <c r="O496" s="346">
        <v>0</v>
      </c>
      <c r="P496" s="347">
        <v>0</v>
      </c>
      <c r="Q496" s="348">
        <v>2.6525198938992044E-2</v>
      </c>
      <c r="R496" s="346">
        <v>0.19735131553427007</v>
      </c>
      <c r="S496" s="347">
        <v>0.12700543688064347</v>
      </c>
      <c r="T496" s="349">
        <v>6.7801627615394544E-2</v>
      </c>
      <c r="U496" s="349">
        <v>0.24398098781787478</v>
      </c>
      <c r="V496" s="361">
        <v>0</v>
      </c>
    </row>
    <row r="497" spans="1:22" ht="16" hidden="1" customHeight="1" outlineLevel="1">
      <c r="A497" s="65">
        <v>488</v>
      </c>
      <c r="B497" s="117">
        <v>1</v>
      </c>
      <c r="C497" s="325">
        <v>1.4558717084825444E-4</v>
      </c>
      <c r="D497" s="326">
        <v>1.1645710576640178E-4</v>
      </c>
      <c r="E497" s="327">
        <v>1.2414805666324867E-4</v>
      </c>
      <c r="F497" s="332">
        <v>0</v>
      </c>
      <c r="G497" s="326">
        <v>0</v>
      </c>
      <c r="H497" s="327">
        <v>0</v>
      </c>
      <c r="I497" s="332">
        <v>3.0536460980198086E-4</v>
      </c>
      <c r="J497" s="326">
        <v>2.947268556179589E-4</v>
      </c>
      <c r="K497" s="327">
        <v>2.6148374195120324E-4</v>
      </c>
      <c r="L497" s="336">
        <v>1.5860335064263727E-4</v>
      </c>
      <c r="M497" s="337">
        <v>1.1415525114155251E-4</v>
      </c>
      <c r="N497" s="345">
        <v>0</v>
      </c>
      <c r="O497" s="346">
        <v>7.2848591707315776E-3</v>
      </c>
      <c r="P497" s="347">
        <v>4.3016797318414022E-4</v>
      </c>
      <c r="Q497" s="348">
        <v>3.5366931918656058E-2</v>
      </c>
      <c r="R497" s="346">
        <v>0.22500408751786563</v>
      </c>
      <c r="S497" s="347">
        <v>0.12254955903268444</v>
      </c>
      <c r="T497" s="349">
        <v>0.16203923345951238</v>
      </c>
      <c r="U497" s="349">
        <v>0.39510573983716252</v>
      </c>
      <c r="V497" s="361">
        <v>0</v>
      </c>
    </row>
    <row r="498" spans="1:22" ht="16" hidden="1" customHeight="1" outlineLevel="1">
      <c r="A498" s="65">
        <v>489</v>
      </c>
      <c r="B498" s="117">
        <v>1</v>
      </c>
      <c r="C498" s="325">
        <v>1.6348789884848628E-4</v>
      </c>
      <c r="D498" s="326">
        <v>1.2405889681058594E-4</v>
      </c>
      <c r="E498" s="327">
        <v>1.3910549755486056E-4</v>
      </c>
      <c r="F498" s="332">
        <v>0</v>
      </c>
      <c r="G498" s="326">
        <v>0</v>
      </c>
      <c r="H498" s="327">
        <v>0</v>
      </c>
      <c r="I498" s="332">
        <v>3.0536460980198086E-4</v>
      </c>
      <c r="J498" s="326">
        <v>2.9020524416496378E-4</v>
      </c>
      <c r="K498" s="327">
        <v>2.4365530499998481E-4</v>
      </c>
      <c r="L498" s="336">
        <v>1.4685495429873823E-4</v>
      </c>
      <c r="M498" s="337">
        <v>1.1415525114155251E-4</v>
      </c>
      <c r="N498" s="345">
        <v>6.8592382868815542E-3</v>
      </c>
      <c r="O498" s="346">
        <v>6.3559126147920128E-2</v>
      </c>
      <c r="P498" s="347">
        <v>1.2835511014554369E-2</v>
      </c>
      <c r="Q498" s="348">
        <v>4.4208664898320073E-2</v>
      </c>
      <c r="R498" s="346">
        <v>0.22875768324800827</v>
      </c>
      <c r="S498" s="347">
        <v>0.13557482996423115</v>
      </c>
      <c r="T498" s="349">
        <v>0.26616655777768494</v>
      </c>
      <c r="U498" s="349">
        <v>0.5298209771703507</v>
      </c>
      <c r="V498" s="361">
        <v>0</v>
      </c>
    </row>
    <row r="499" spans="1:22" ht="16" hidden="1" customHeight="1" outlineLevel="1">
      <c r="A499" s="65">
        <v>490</v>
      </c>
      <c r="B499" s="117">
        <v>1</v>
      </c>
      <c r="C499" s="325">
        <v>1.6866310931782706E-4</v>
      </c>
      <c r="D499" s="326">
        <v>1.3376041530431456E-4</v>
      </c>
      <c r="E499" s="327">
        <v>1.4832903656087623E-4</v>
      </c>
      <c r="F499" s="332">
        <v>0</v>
      </c>
      <c r="G499" s="326">
        <v>0</v>
      </c>
      <c r="H499" s="327">
        <v>0</v>
      </c>
      <c r="I499" s="332">
        <v>3.0313567104430216E-4</v>
      </c>
      <c r="J499" s="326">
        <v>2.7622935421934229E-4</v>
      </c>
      <c r="K499" s="327">
        <v>2.1394124341462081E-4</v>
      </c>
      <c r="L499" s="336">
        <v>1.644775488145868E-4</v>
      </c>
      <c r="M499" s="337">
        <v>1.1415525114155251E-4</v>
      </c>
      <c r="N499" s="345">
        <v>4.2155735304792885E-2</v>
      </c>
      <c r="O499" s="346">
        <v>0.17029660107280145</v>
      </c>
      <c r="P499" s="347">
        <v>2.9036836139530689E-2</v>
      </c>
      <c r="Q499" s="348">
        <v>4.4208664898320073E-2</v>
      </c>
      <c r="R499" s="346">
        <v>0.21611817685231655</v>
      </c>
      <c r="S499" s="347">
        <v>0.12228501151066169</v>
      </c>
      <c r="T499" s="349">
        <v>0.2113927323829202</v>
      </c>
      <c r="U499" s="349">
        <v>0.53758356196197865</v>
      </c>
      <c r="V499" s="361">
        <v>0</v>
      </c>
    </row>
    <row r="500" spans="1:22" ht="16" hidden="1" customHeight="1" outlineLevel="1">
      <c r="A500" s="65">
        <v>491</v>
      </c>
      <c r="B500" s="117">
        <v>1</v>
      </c>
      <c r="C500" s="325">
        <v>1.7064443989606501E-4</v>
      </c>
      <c r="D500" s="326">
        <v>1.2915268006781421E-4</v>
      </c>
      <c r="E500" s="327">
        <v>1.4991169726233039E-4</v>
      </c>
      <c r="F500" s="332">
        <v>0</v>
      </c>
      <c r="G500" s="326">
        <v>0</v>
      </c>
      <c r="H500" s="327">
        <v>0</v>
      </c>
      <c r="I500" s="332">
        <v>3.0090673228662347E-4</v>
      </c>
      <c r="J500" s="326">
        <v>1.8867451426589002E-4</v>
      </c>
      <c r="K500" s="327">
        <v>2.0799843109754802E-4</v>
      </c>
      <c r="L500" s="336">
        <v>1.8797434150238492E-4</v>
      </c>
      <c r="M500" s="337">
        <v>1.1415525114155251E-4</v>
      </c>
      <c r="N500" s="345">
        <v>8.0881851466145002E-2</v>
      </c>
      <c r="O500" s="346">
        <v>0.18071824233734554</v>
      </c>
      <c r="P500" s="347">
        <v>8.6941942535846972E-2</v>
      </c>
      <c r="Q500" s="348">
        <v>4.4208664898320073E-2</v>
      </c>
      <c r="R500" s="346">
        <v>0.18693122481082669</v>
      </c>
      <c r="S500" s="347">
        <v>7.7300891440769376E-2</v>
      </c>
      <c r="T500" s="349">
        <v>0.16898105508072386</v>
      </c>
      <c r="U500" s="349">
        <v>0.49965498310668277</v>
      </c>
      <c r="V500" s="361">
        <v>2.0033088353184098E-2</v>
      </c>
    </row>
    <row r="501" spans="1:22" ht="16" hidden="1" customHeight="1" outlineLevel="1">
      <c r="A501" s="65">
        <v>492</v>
      </c>
      <c r="B501" s="117">
        <v>1</v>
      </c>
      <c r="C501" s="325">
        <v>1.6894437075637821E-4</v>
      </c>
      <c r="D501" s="326">
        <v>1.2180363399440854E-4</v>
      </c>
      <c r="E501" s="327">
        <v>1.45488030875479E-4</v>
      </c>
      <c r="F501" s="332">
        <v>0</v>
      </c>
      <c r="G501" s="326">
        <v>0</v>
      </c>
      <c r="H501" s="327">
        <v>0</v>
      </c>
      <c r="I501" s="332">
        <v>2.8976203849823004E-4</v>
      </c>
      <c r="J501" s="326">
        <v>2.0388357097141931E-4</v>
      </c>
      <c r="K501" s="327">
        <v>1.9908421262193881E-4</v>
      </c>
      <c r="L501" s="336">
        <v>2.0677177565262342E-4</v>
      </c>
      <c r="M501" s="337">
        <v>1.1415525114155251E-4</v>
      </c>
      <c r="N501" s="345">
        <v>9.0599105705893856E-2</v>
      </c>
      <c r="O501" s="346">
        <v>0.22463499546732787</v>
      </c>
      <c r="P501" s="347">
        <v>0.12672797241010231</v>
      </c>
      <c r="Q501" s="348">
        <v>4.4208664898320073E-2</v>
      </c>
      <c r="R501" s="346">
        <v>0.13584486862592571</v>
      </c>
      <c r="S501" s="347">
        <v>6.8840432687891487E-2</v>
      </c>
      <c r="T501" s="349">
        <v>0.13693456348691185</v>
      </c>
      <c r="U501" s="349">
        <v>0.41849175477902889</v>
      </c>
      <c r="V501" s="361">
        <v>4.6021897828440982E-2</v>
      </c>
    </row>
    <row r="502" spans="1:22" ht="16" hidden="1" customHeight="1" outlineLevel="1">
      <c r="A502" s="65">
        <v>493</v>
      </c>
      <c r="B502" s="117">
        <v>1</v>
      </c>
      <c r="C502" s="325">
        <v>1.5567508111095492E-4</v>
      </c>
      <c r="D502" s="326">
        <v>1.219980532026997E-4</v>
      </c>
      <c r="E502" s="327">
        <v>1.429194503927911E-4</v>
      </c>
      <c r="F502" s="332">
        <v>0</v>
      </c>
      <c r="G502" s="326">
        <v>0</v>
      </c>
      <c r="H502" s="327">
        <v>0</v>
      </c>
      <c r="I502" s="332">
        <v>2.7638840595215787E-4</v>
      </c>
      <c r="J502" s="326">
        <v>2.026504042115115E-4</v>
      </c>
      <c r="K502" s="327">
        <v>2.0502702493901164E-4</v>
      </c>
      <c r="L502" s="336">
        <v>1.8797434150238492E-4</v>
      </c>
      <c r="M502" s="337">
        <v>1.1415525114155251E-4</v>
      </c>
      <c r="N502" s="345">
        <v>9.4886129635194827E-2</v>
      </c>
      <c r="O502" s="346">
        <v>0.26454742306924633</v>
      </c>
      <c r="P502" s="347">
        <v>0.17403643827059997</v>
      </c>
      <c r="Q502" s="348">
        <v>4.4208664898320073E-2</v>
      </c>
      <c r="R502" s="346">
        <v>0.12482621778322657</v>
      </c>
      <c r="S502" s="347">
        <v>7.7383887408043278E-2</v>
      </c>
      <c r="T502" s="349">
        <v>0.12704484501285712</v>
      </c>
      <c r="U502" s="349">
        <v>0.34735110428360344</v>
      </c>
      <c r="V502" s="361">
        <v>6.1143673019428753E-2</v>
      </c>
    </row>
    <row r="503" spans="1:22" ht="16" hidden="1" customHeight="1" outlineLevel="1">
      <c r="A503" s="65">
        <v>494</v>
      </c>
      <c r="B503" s="117">
        <v>1</v>
      </c>
      <c r="C503" s="325">
        <v>1.5692513194895996E-4</v>
      </c>
      <c r="D503" s="326">
        <v>1.2265907851088964E-4</v>
      </c>
      <c r="E503" s="327">
        <v>1.39235223841865E-4</v>
      </c>
      <c r="F503" s="332">
        <v>0</v>
      </c>
      <c r="G503" s="326">
        <v>0</v>
      </c>
      <c r="H503" s="327">
        <v>0</v>
      </c>
      <c r="I503" s="332">
        <v>2.6301477340608576E-4</v>
      </c>
      <c r="J503" s="326">
        <v>0</v>
      </c>
      <c r="K503" s="327">
        <v>2.1691264957315727E-4</v>
      </c>
      <c r="L503" s="336">
        <v>1.9032402077116473E-4</v>
      </c>
      <c r="M503" s="337">
        <v>1.1415525114155251E-4</v>
      </c>
      <c r="N503" s="345">
        <v>0.10274567350557995</v>
      </c>
      <c r="O503" s="346">
        <v>0.21366621193141636</v>
      </c>
      <c r="P503" s="347">
        <v>0.17469969471262017</v>
      </c>
      <c r="Q503" s="348">
        <v>6.1892130857648102E-2</v>
      </c>
      <c r="R503" s="346">
        <v>0.11764805785463248</v>
      </c>
      <c r="S503" s="347">
        <v>6.7024883161798304E-2</v>
      </c>
      <c r="T503" s="349">
        <v>0.11449251002655686</v>
      </c>
      <c r="U503" s="349">
        <v>0.31738163135390074</v>
      </c>
      <c r="V503" s="361">
        <v>8.861435080617661E-3</v>
      </c>
    </row>
    <row r="504" spans="1:22" ht="16" hidden="1" customHeight="1" outlineLevel="1">
      <c r="A504" s="65">
        <v>495</v>
      </c>
      <c r="B504" s="117">
        <v>1</v>
      </c>
      <c r="C504" s="325">
        <v>1.6243160589037204E-4</v>
      </c>
      <c r="D504" s="326">
        <v>1.1956781309906027E-4</v>
      </c>
      <c r="E504" s="327">
        <v>1.4621449808270386E-4</v>
      </c>
      <c r="F504" s="332">
        <v>0</v>
      </c>
      <c r="G504" s="326">
        <v>0</v>
      </c>
      <c r="H504" s="327">
        <v>0</v>
      </c>
      <c r="I504" s="332">
        <v>2.5409901837537098E-4</v>
      </c>
      <c r="J504" s="326">
        <v>0</v>
      </c>
      <c r="K504" s="327">
        <v>2.1394124341462081E-4</v>
      </c>
      <c r="L504" s="336">
        <v>2.1382081345896285E-4</v>
      </c>
      <c r="M504" s="337">
        <v>1.1415525114155251E-4</v>
      </c>
      <c r="N504" s="345">
        <v>9.1885212884684153E-2</v>
      </c>
      <c r="O504" s="346">
        <v>0.12655586771947433</v>
      </c>
      <c r="P504" s="347">
        <v>0.12621226357210921</v>
      </c>
      <c r="Q504" s="348">
        <v>8.8417329796640146E-2</v>
      </c>
      <c r="R504" s="346">
        <v>9.9592193311790617E-2</v>
      </c>
      <c r="S504" s="347">
        <v>6.0022051702482114E-2</v>
      </c>
      <c r="T504" s="349">
        <v>0.12438222850061161</v>
      </c>
      <c r="U504" s="349">
        <v>0.33929373779102767</v>
      </c>
      <c r="V504" s="361">
        <v>0</v>
      </c>
    </row>
    <row r="505" spans="1:22" ht="16" hidden="1" customHeight="1" outlineLevel="1">
      <c r="A505" s="65">
        <v>496</v>
      </c>
      <c r="B505" s="117">
        <v>1</v>
      </c>
      <c r="C505" s="325">
        <v>1.6342539630658605E-4</v>
      </c>
      <c r="D505" s="326">
        <v>1.2361173263151628E-4</v>
      </c>
      <c r="E505" s="327">
        <v>1.4961332680222018E-4</v>
      </c>
      <c r="F505" s="332">
        <v>0</v>
      </c>
      <c r="G505" s="326">
        <v>0</v>
      </c>
      <c r="H505" s="327">
        <v>0</v>
      </c>
      <c r="I505" s="332">
        <v>2.3626750831394139E-4</v>
      </c>
      <c r="J505" s="326">
        <v>0</v>
      </c>
      <c r="K505" s="327">
        <v>2.1691264957315727E-4</v>
      </c>
      <c r="L505" s="336">
        <v>2.2321953053408208E-4</v>
      </c>
      <c r="M505" s="337">
        <v>1.1415525114155251E-4</v>
      </c>
      <c r="N505" s="345">
        <v>5.3159096723332043E-2</v>
      </c>
      <c r="O505" s="346">
        <v>8.883735179582225E-2</v>
      </c>
      <c r="P505" s="347">
        <v>7.1794023165910589E-2</v>
      </c>
      <c r="Q505" s="348">
        <v>7.9575596816976138E-2</v>
      </c>
      <c r="R505" s="346">
        <v>0.13226364420982226</v>
      </c>
      <c r="S505" s="347">
        <v>7.7259393457132425E-2</v>
      </c>
      <c r="T505" s="349">
        <v>0.13655418969944821</v>
      </c>
      <c r="U505" s="349">
        <v>0.38390403520114247</v>
      </c>
      <c r="V505" s="361">
        <v>0</v>
      </c>
    </row>
    <row r="506" spans="1:22" ht="16" hidden="1" customHeight="1" outlineLevel="1">
      <c r="A506" s="65">
        <v>497</v>
      </c>
      <c r="B506" s="117">
        <v>1</v>
      </c>
      <c r="C506" s="325">
        <v>1.6438168519765988E-4</v>
      </c>
      <c r="D506" s="326">
        <v>1.2794728097640905E-4</v>
      </c>
      <c r="E506" s="327">
        <v>1.506511370982557E-4</v>
      </c>
      <c r="F506" s="332">
        <v>0</v>
      </c>
      <c r="G506" s="326">
        <v>0</v>
      </c>
      <c r="H506" s="327">
        <v>0</v>
      </c>
      <c r="I506" s="332">
        <v>2.2066493701019058E-4</v>
      </c>
      <c r="J506" s="326">
        <v>0</v>
      </c>
      <c r="K506" s="327">
        <v>2.2582686804876643E-4</v>
      </c>
      <c r="L506" s="336">
        <v>2.2321953053408208E-4</v>
      </c>
      <c r="M506" s="337">
        <v>1.1415525114155251E-4</v>
      </c>
      <c r="N506" s="345">
        <v>1.3289774180833011E-2</v>
      </c>
      <c r="O506" s="346">
        <v>3.6698871772291468E-2</v>
      </c>
      <c r="P506" s="347">
        <v>1.7468818967405875E-2</v>
      </c>
      <c r="Q506" s="348">
        <v>7.9575596816976138E-2</v>
      </c>
      <c r="R506" s="346">
        <v>0.15784996889623837</v>
      </c>
      <c r="S506" s="347">
        <v>0.15993949712910849</v>
      </c>
      <c r="T506" s="349">
        <v>0.15062801983560303</v>
      </c>
      <c r="U506" s="349">
        <v>0.46211944651931741</v>
      </c>
      <c r="V506" s="361">
        <v>0</v>
      </c>
    </row>
    <row r="507" spans="1:22" ht="16" hidden="1" customHeight="1" outlineLevel="1">
      <c r="A507" s="65">
        <v>498</v>
      </c>
      <c r="B507" s="117">
        <v>1</v>
      </c>
      <c r="C507" s="325">
        <v>1.6681928433176968E-4</v>
      </c>
      <c r="D507" s="326">
        <v>1.4830297208449296E-4</v>
      </c>
      <c r="E507" s="327">
        <v>1.5168894739429119E-4</v>
      </c>
      <c r="F507" s="332">
        <v>0</v>
      </c>
      <c r="G507" s="326">
        <v>0</v>
      </c>
      <c r="H507" s="327">
        <v>0</v>
      </c>
      <c r="I507" s="332">
        <v>2.2289387576786924E-4</v>
      </c>
      <c r="J507" s="326">
        <v>1.9895090393178816E-4</v>
      </c>
      <c r="K507" s="327">
        <v>2.2285546189023002E-4</v>
      </c>
      <c r="L507" s="336">
        <v>1.644775488145868E-4</v>
      </c>
      <c r="M507" s="337">
        <v>1.1415525114155251E-4</v>
      </c>
      <c r="N507" s="345">
        <v>1.429007976433657E-4</v>
      </c>
      <c r="O507" s="346">
        <v>1.3089802625819145E-3</v>
      </c>
      <c r="P507" s="347">
        <v>0</v>
      </c>
      <c r="Q507" s="348">
        <v>7.9575596816976138E-2</v>
      </c>
      <c r="R507" s="346">
        <v>0.1901964238572339</v>
      </c>
      <c r="S507" s="347">
        <v>0.27177212968301656</v>
      </c>
      <c r="T507" s="349">
        <v>0.20083735978080405</v>
      </c>
      <c r="U507" s="349">
        <v>0.60076510653181092</v>
      </c>
      <c r="V507" s="361">
        <v>0</v>
      </c>
    </row>
    <row r="508" spans="1:22" ht="16" hidden="1" customHeight="1" outlineLevel="1">
      <c r="A508" s="65">
        <v>499</v>
      </c>
      <c r="B508" s="117">
        <v>1</v>
      </c>
      <c r="C508" s="325">
        <v>1.6255036071998252E-4</v>
      </c>
      <c r="D508" s="326">
        <v>1.4418128486872047E-4</v>
      </c>
      <c r="E508" s="327">
        <v>1.5894064683783939E-4</v>
      </c>
      <c r="F508" s="332">
        <v>0</v>
      </c>
      <c r="G508" s="326">
        <v>0</v>
      </c>
      <c r="H508" s="327">
        <v>0</v>
      </c>
      <c r="I508" s="332">
        <v>2.3180963079858402E-4</v>
      </c>
      <c r="J508" s="326">
        <v>2.4745546315482742E-4</v>
      </c>
      <c r="K508" s="327">
        <v>2.1988405573169364E-4</v>
      </c>
      <c r="L508" s="336">
        <v>1.1748396343899057E-4</v>
      </c>
      <c r="M508" s="337">
        <v>1.1415525114155251E-4</v>
      </c>
      <c r="N508" s="345">
        <v>0</v>
      </c>
      <c r="O508" s="346">
        <v>0</v>
      </c>
      <c r="P508" s="347">
        <v>0</v>
      </c>
      <c r="Q508" s="348">
        <v>0.10610079575596817</v>
      </c>
      <c r="R508" s="346">
        <v>0.20522398756108673</v>
      </c>
      <c r="S508" s="347">
        <v>0.32480690954638347</v>
      </c>
      <c r="T508" s="349">
        <v>0.23022123486237056</v>
      </c>
      <c r="U508" s="349">
        <v>0.63152066399737472</v>
      </c>
      <c r="V508" s="361">
        <v>0</v>
      </c>
    </row>
    <row r="509" spans="1:22" ht="16" hidden="1" customHeight="1" outlineLevel="1">
      <c r="A509" s="65">
        <v>500</v>
      </c>
      <c r="B509" s="117">
        <v>1</v>
      </c>
      <c r="C509" s="325">
        <v>1.5395626120869802E-4</v>
      </c>
      <c r="D509" s="326">
        <v>1.452117066726636E-4</v>
      </c>
      <c r="E509" s="327">
        <v>1.5589207909323506E-4</v>
      </c>
      <c r="F509" s="332">
        <v>0</v>
      </c>
      <c r="G509" s="326">
        <v>0</v>
      </c>
      <c r="H509" s="327">
        <v>0</v>
      </c>
      <c r="I509" s="332">
        <v>2.4518326334465619E-4</v>
      </c>
      <c r="J509" s="326">
        <v>2.6471979779353632E-4</v>
      </c>
      <c r="K509" s="327">
        <v>2.0799843109754802E-4</v>
      </c>
      <c r="L509" s="336">
        <v>8.811297257924293E-5</v>
      </c>
      <c r="M509" s="337">
        <v>1.1415525114155251E-4</v>
      </c>
      <c r="N509" s="345">
        <v>0</v>
      </c>
      <c r="O509" s="346">
        <v>0</v>
      </c>
      <c r="P509" s="347">
        <v>0</v>
      </c>
      <c r="Q509" s="348">
        <v>9.7259062776304167E-2</v>
      </c>
      <c r="R509" s="346">
        <v>0.26103712390413814</v>
      </c>
      <c r="S509" s="347">
        <v>0.42178316202245059</v>
      </c>
      <c r="T509" s="349">
        <v>0.19361025781899482</v>
      </c>
      <c r="U509" s="349">
        <v>0.56657042922185508</v>
      </c>
      <c r="V509" s="361">
        <v>0</v>
      </c>
    </row>
    <row r="510" spans="1:22" ht="16" hidden="1" customHeight="1" outlineLevel="1">
      <c r="A510" s="65">
        <v>501</v>
      </c>
      <c r="B510" s="117">
        <v>1</v>
      </c>
      <c r="C510" s="325">
        <v>1.4406835908007832E-4</v>
      </c>
      <c r="D510" s="326">
        <v>1.4569775469339149E-4</v>
      </c>
      <c r="E510" s="327">
        <v>1.4534533195977411E-4</v>
      </c>
      <c r="F510" s="332">
        <v>0</v>
      </c>
      <c r="G510" s="326">
        <v>0</v>
      </c>
      <c r="H510" s="327">
        <v>0</v>
      </c>
      <c r="I510" s="332">
        <v>2.4741220210233484E-4</v>
      </c>
      <c r="J510" s="326">
        <v>2.5362129695436631E-4</v>
      </c>
      <c r="K510" s="327">
        <v>2.2582686804876643E-4</v>
      </c>
      <c r="L510" s="336">
        <v>5.8741981719495287E-5</v>
      </c>
      <c r="M510" s="337">
        <v>1.1415525114155251E-4</v>
      </c>
      <c r="N510" s="345">
        <v>0</v>
      </c>
      <c r="O510" s="346">
        <v>0</v>
      </c>
      <c r="P510" s="347">
        <v>0</v>
      </c>
      <c r="Q510" s="348">
        <v>8.8417329796640146E-2</v>
      </c>
      <c r="R510" s="346">
        <v>0.31514207909876701</v>
      </c>
      <c r="S510" s="347">
        <v>0.53148382080137091</v>
      </c>
      <c r="T510" s="349">
        <v>0.16860068129326022</v>
      </c>
      <c r="U510" s="349">
        <v>0.45622381250035948</v>
      </c>
      <c r="V510" s="361">
        <v>0</v>
      </c>
    </row>
    <row r="511" spans="1:22" ht="16" hidden="1" customHeight="1" outlineLevel="1">
      <c r="A511" s="65">
        <v>502</v>
      </c>
      <c r="B511" s="117">
        <v>1</v>
      </c>
      <c r="C511" s="325">
        <v>1.3254914060786209E-4</v>
      </c>
      <c r="D511" s="326">
        <v>1.4495896170188508E-4</v>
      </c>
      <c r="E511" s="327">
        <v>1.2709284337824946E-4</v>
      </c>
      <c r="F511" s="332">
        <v>0</v>
      </c>
      <c r="G511" s="326">
        <v>0</v>
      </c>
      <c r="H511" s="327">
        <v>0</v>
      </c>
      <c r="I511" s="332">
        <v>2.6747265092144309E-4</v>
      </c>
      <c r="J511" s="326">
        <v>2.5197707460782265E-4</v>
      </c>
      <c r="K511" s="327">
        <v>2.3176968036583927E-4</v>
      </c>
      <c r="L511" s="336">
        <v>3.7594868300476983E-5</v>
      </c>
      <c r="M511" s="337">
        <v>1.1415525114155251E-4</v>
      </c>
      <c r="N511" s="345">
        <v>0</v>
      </c>
      <c r="O511" s="346">
        <v>0</v>
      </c>
      <c r="P511" s="347">
        <v>0</v>
      </c>
      <c r="Q511" s="348">
        <v>9.7259062776304167E-2</v>
      </c>
      <c r="R511" s="346">
        <v>0.29897733227557532</v>
      </c>
      <c r="S511" s="347">
        <v>0.50490418389423197</v>
      </c>
      <c r="T511" s="349">
        <v>0.126093910544198</v>
      </c>
      <c r="U511" s="349">
        <v>0.38960314808613511</v>
      </c>
      <c r="V511" s="361">
        <v>0</v>
      </c>
    </row>
    <row r="512" spans="1:22" ht="16" hidden="1" customHeight="1" outlineLevel="1">
      <c r="A512" s="65">
        <v>503</v>
      </c>
      <c r="B512" s="117">
        <v>1</v>
      </c>
      <c r="C512" s="325">
        <v>1.1744852648476147E-4</v>
      </c>
      <c r="D512" s="326">
        <v>1.2135646981533889E-4</v>
      </c>
      <c r="E512" s="327">
        <v>1.1859577157945866E-4</v>
      </c>
      <c r="F512" s="332">
        <v>0</v>
      </c>
      <c r="G512" s="326">
        <v>0</v>
      </c>
      <c r="H512" s="327">
        <v>0</v>
      </c>
      <c r="I512" s="332">
        <v>2.7415946719447918E-4</v>
      </c>
      <c r="J512" s="326">
        <v>2.5074390784791484E-4</v>
      </c>
      <c r="K512" s="327">
        <v>2.3474108652437564E-4</v>
      </c>
      <c r="L512" s="336">
        <v>2.3496792687798115E-5</v>
      </c>
      <c r="M512" s="337">
        <v>1.1415525114155251E-4</v>
      </c>
      <c r="N512" s="345">
        <v>0</v>
      </c>
      <c r="O512" s="346">
        <v>0</v>
      </c>
      <c r="P512" s="347">
        <v>0</v>
      </c>
      <c r="Q512" s="348">
        <v>9.7259062776304167E-2</v>
      </c>
      <c r="R512" s="346">
        <v>0.27441970226095375</v>
      </c>
      <c r="S512" s="347">
        <v>0.42753067522942356</v>
      </c>
      <c r="T512" s="349">
        <v>9.5664007547106467E-2</v>
      </c>
      <c r="U512" s="349">
        <v>0.30932426486132497</v>
      </c>
      <c r="V512" s="361">
        <v>0</v>
      </c>
    </row>
    <row r="513" spans="1:22" ht="16" hidden="1" customHeight="1" outlineLevel="1">
      <c r="A513" s="65">
        <v>504</v>
      </c>
      <c r="B513" s="117">
        <v>1</v>
      </c>
      <c r="C513" s="325">
        <v>1.0589180648740509E-4</v>
      </c>
      <c r="D513" s="326">
        <v>1.0702777416428077E-4</v>
      </c>
      <c r="E513" s="327">
        <v>1.0483181252828763E-4</v>
      </c>
      <c r="F513" s="332">
        <v>0</v>
      </c>
      <c r="G513" s="326">
        <v>0</v>
      </c>
      <c r="H513" s="327">
        <v>0</v>
      </c>
      <c r="I513" s="332">
        <v>2.7193052843680048E-4</v>
      </c>
      <c r="J513" s="326">
        <v>2.7376302069952673E-4</v>
      </c>
      <c r="K513" s="327">
        <v>2.3176968036583927E-4</v>
      </c>
      <c r="L513" s="336">
        <v>9.3987170751192458E-6</v>
      </c>
      <c r="M513" s="337">
        <v>1.1415525114155251E-4</v>
      </c>
      <c r="N513" s="345">
        <v>0</v>
      </c>
      <c r="O513" s="346">
        <v>0</v>
      </c>
      <c r="P513" s="347">
        <v>0</v>
      </c>
      <c r="Q513" s="348">
        <v>0.10610079575596817</v>
      </c>
      <c r="R513" s="346">
        <v>0.2565964884496858</v>
      </c>
      <c r="S513" s="347">
        <v>0.42637391256455526</v>
      </c>
      <c r="T513" s="349">
        <v>0.12771049914091848</v>
      </c>
      <c r="U513" s="349">
        <v>0.28318695404394489</v>
      </c>
      <c r="V513" s="361">
        <v>0</v>
      </c>
    </row>
    <row r="514" spans="1:22" ht="16" hidden="1" customHeight="1" outlineLevel="1">
      <c r="A514" s="65">
        <v>505</v>
      </c>
      <c r="B514" s="117">
        <v>1</v>
      </c>
      <c r="C514" s="325">
        <v>9.7241454688410363E-5</v>
      </c>
      <c r="D514" s="326">
        <v>9.3204568454779651E-5</v>
      </c>
      <c r="E514" s="327">
        <v>9.1482977595530788E-5</v>
      </c>
      <c r="F514" s="332">
        <v>0</v>
      </c>
      <c r="G514" s="326">
        <v>0</v>
      </c>
      <c r="H514" s="327">
        <v>0</v>
      </c>
      <c r="I514" s="332">
        <v>2.5632795713304962E-4</v>
      </c>
      <c r="J514" s="326">
        <v>3.0911380115021634E-4</v>
      </c>
      <c r="K514" s="327">
        <v>2.2285546189023002E-4</v>
      </c>
      <c r="L514" s="336">
        <v>5.8741981719495289E-6</v>
      </c>
      <c r="M514" s="337">
        <v>1.1415525114155251E-4</v>
      </c>
      <c r="N514" s="345">
        <v>1.429007976433657E-4</v>
      </c>
      <c r="O514" s="346">
        <v>0</v>
      </c>
      <c r="P514" s="347">
        <v>0</v>
      </c>
      <c r="Q514" s="348">
        <v>0.1149425287356322</v>
      </c>
      <c r="R514" s="346">
        <v>0.22038846435981829</v>
      </c>
      <c r="S514" s="347">
        <v>0.44201357345453196</v>
      </c>
      <c r="T514" s="349">
        <v>1.5405138392277584E-2</v>
      </c>
      <c r="U514" s="349">
        <v>0.21754889529954682</v>
      </c>
      <c r="V514" s="361">
        <v>0</v>
      </c>
    </row>
    <row r="515" spans="1:22" ht="16" hidden="1" customHeight="1" outlineLevel="1">
      <c r="A515" s="65">
        <v>506</v>
      </c>
      <c r="B515" s="117">
        <v>1</v>
      </c>
      <c r="C515" s="325">
        <v>9.2822524976062621E-5</v>
      </c>
      <c r="D515" s="326">
        <v>8.5447242043962574E-5</v>
      </c>
      <c r="E515" s="327">
        <v>8.4555593869493721E-5</v>
      </c>
      <c r="F515" s="332">
        <v>0</v>
      </c>
      <c r="G515" s="326">
        <v>0</v>
      </c>
      <c r="H515" s="327">
        <v>0</v>
      </c>
      <c r="I515" s="332">
        <v>2.429543245869775E-4</v>
      </c>
      <c r="J515" s="326">
        <v>3.5679624919998372E-4</v>
      </c>
      <c r="K515" s="327">
        <v>2.2582686804876643E-4</v>
      </c>
      <c r="L515" s="336">
        <v>2.3496792687798115E-6</v>
      </c>
      <c r="M515" s="337">
        <v>1.1415525114155251E-4</v>
      </c>
      <c r="N515" s="345">
        <v>1.429007976433657E-4</v>
      </c>
      <c r="O515" s="346">
        <v>0</v>
      </c>
      <c r="P515" s="347">
        <v>0</v>
      </c>
      <c r="Q515" s="348">
        <v>0.1237842617152962</v>
      </c>
      <c r="R515" s="346">
        <v>0.17521222564105227</v>
      </c>
      <c r="S515" s="347">
        <v>0.41037114856508083</v>
      </c>
      <c r="T515" s="349">
        <v>1.0935746389579766E-2</v>
      </c>
      <c r="U515" s="349">
        <v>0.19259071128595834</v>
      </c>
      <c r="V515" s="361">
        <v>0</v>
      </c>
    </row>
    <row r="516" spans="1:22" ht="16" hidden="1" customHeight="1" outlineLevel="1">
      <c r="A516" s="65">
        <v>507</v>
      </c>
      <c r="B516" s="117">
        <v>1</v>
      </c>
      <c r="C516" s="325">
        <v>9.012241516597178E-5</v>
      </c>
      <c r="D516" s="326">
        <v>8.2025463978038256E-5</v>
      </c>
      <c r="E516" s="327">
        <v>8.0144900111342771E-5</v>
      </c>
      <c r="F516" s="332">
        <v>0</v>
      </c>
      <c r="G516" s="326">
        <v>0</v>
      </c>
      <c r="H516" s="327">
        <v>0</v>
      </c>
      <c r="I516" s="332">
        <v>2.3849644707162008E-4</v>
      </c>
      <c r="J516" s="326">
        <v>3.5679624919998372E-4</v>
      </c>
      <c r="K516" s="327">
        <v>2.3474108652437564E-4</v>
      </c>
      <c r="L516" s="336">
        <v>1.1748396343899057E-6</v>
      </c>
      <c r="M516" s="337">
        <v>1.1415525114155251E-4</v>
      </c>
      <c r="N516" s="345">
        <v>1.429007976433657E-4</v>
      </c>
      <c r="O516" s="346">
        <v>0</v>
      </c>
      <c r="P516" s="347">
        <v>0</v>
      </c>
      <c r="Q516" s="348">
        <v>0.10610079575596817</v>
      </c>
      <c r="R516" s="346">
        <v>0.18871677379132748</v>
      </c>
      <c r="S516" s="347">
        <v>0.39870494933962086</v>
      </c>
      <c r="T516" s="349">
        <v>1.0745559495847944E-2</v>
      </c>
      <c r="U516" s="349">
        <v>0.17352816129132778</v>
      </c>
      <c r="V516" s="361">
        <v>0</v>
      </c>
    </row>
    <row r="517" spans="1:22" ht="16" hidden="1" customHeight="1" outlineLevel="1">
      <c r="A517" s="65">
        <v>508</v>
      </c>
      <c r="B517" s="117">
        <v>1</v>
      </c>
      <c r="C517" s="325">
        <v>8.9491139492779253E-5</v>
      </c>
      <c r="D517" s="326">
        <v>7.9906294607664656E-5</v>
      </c>
      <c r="E517" s="327">
        <v>7.9340597131915253E-5</v>
      </c>
      <c r="F517" s="332">
        <v>0</v>
      </c>
      <c r="G517" s="326">
        <v>0</v>
      </c>
      <c r="H517" s="327">
        <v>0</v>
      </c>
      <c r="I517" s="332">
        <v>2.3403856955626272E-4</v>
      </c>
      <c r="J517" s="326">
        <v>3.4240930366772633E-4</v>
      </c>
      <c r="K517" s="327">
        <v>2.2582686804876643E-4</v>
      </c>
      <c r="L517" s="336">
        <v>1.409807561267887E-5</v>
      </c>
      <c r="M517" s="337">
        <v>1.1415525114155251E-4</v>
      </c>
      <c r="N517" s="345">
        <v>1.429007976433657E-4</v>
      </c>
      <c r="O517" s="346">
        <v>0</v>
      </c>
      <c r="P517" s="347">
        <v>0</v>
      </c>
      <c r="Q517" s="348">
        <v>0.1237842617152962</v>
      </c>
      <c r="R517" s="346">
        <v>0.19521793769880716</v>
      </c>
      <c r="S517" s="347">
        <v>0.35030759887896179</v>
      </c>
      <c r="T517" s="349">
        <v>1.1696493964507055E-2</v>
      </c>
      <c r="U517" s="349">
        <v>0.16645340046857829</v>
      </c>
      <c r="V517" s="361">
        <v>0</v>
      </c>
    </row>
    <row r="518" spans="1:22" ht="16" hidden="1" customHeight="1" outlineLevel="1">
      <c r="A518" s="65">
        <v>509</v>
      </c>
      <c r="B518" s="117">
        <v>1</v>
      </c>
      <c r="C518" s="325">
        <v>9.0634936009553841E-5</v>
      </c>
      <c r="D518" s="326">
        <v>8.0450668390879892E-5</v>
      </c>
      <c r="E518" s="327">
        <v>7.9898420166034343E-5</v>
      </c>
      <c r="F518" s="332">
        <v>0</v>
      </c>
      <c r="G518" s="326">
        <v>0</v>
      </c>
      <c r="H518" s="327">
        <v>0</v>
      </c>
      <c r="I518" s="332">
        <v>2.3180963079858402E-4</v>
      </c>
      <c r="J518" s="326">
        <v>3.6666158327924598E-4</v>
      </c>
      <c r="K518" s="327">
        <v>2.2285546189023002E-4</v>
      </c>
      <c r="L518" s="336">
        <v>3.7594868300476983E-5</v>
      </c>
      <c r="M518" s="337">
        <v>1.1415525114155251E-4</v>
      </c>
      <c r="N518" s="345">
        <v>1.429007976433657E-4</v>
      </c>
      <c r="O518" s="346">
        <v>0</v>
      </c>
      <c r="P518" s="347">
        <v>0</v>
      </c>
      <c r="Q518" s="348">
        <v>0.1237842617152962</v>
      </c>
      <c r="R518" s="346">
        <v>0.20161220177514369</v>
      </c>
      <c r="S518" s="347">
        <v>0.38121861968314891</v>
      </c>
      <c r="T518" s="349">
        <v>1.1696493964507055E-2</v>
      </c>
      <c r="U518" s="349">
        <v>0.16438992856194301</v>
      </c>
      <c r="V518" s="361">
        <v>0</v>
      </c>
    </row>
    <row r="519" spans="1:22" ht="16" hidden="1" customHeight="1" outlineLevel="1">
      <c r="A519" s="65">
        <v>510</v>
      </c>
      <c r="B519" s="117">
        <v>1</v>
      </c>
      <c r="C519" s="325">
        <v>9.6922691724719081E-5</v>
      </c>
      <c r="D519" s="326">
        <v>8.5816638539715765E-5</v>
      </c>
      <c r="E519" s="327">
        <v>8.532097896281991E-5</v>
      </c>
      <c r="F519" s="332">
        <v>0</v>
      </c>
      <c r="G519" s="326">
        <v>0</v>
      </c>
      <c r="H519" s="327">
        <v>0</v>
      </c>
      <c r="I519" s="332">
        <v>2.3849644707162008E-4</v>
      </c>
      <c r="J519" s="326">
        <v>3.025369117640415E-4</v>
      </c>
      <c r="K519" s="327">
        <v>2.2582686804876643E-4</v>
      </c>
      <c r="L519" s="336">
        <v>9.3987170751192462E-5</v>
      </c>
      <c r="M519" s="337">
        <v>1.1415525114155251E-4</v>
      </c>
      <c r="N519" s="345">
        <v>0</v>
      </c>
      <c r="O519" s="346">
        <v>0</v>
      </c>
      <c r="P519" s="347">
        <v>0</v>
      </c>
      <c r="Q519" s="348">
        <v>0.13262599469496023</v>
      </c>
      <c r="R519" s="346">
        <v>0.21771525793458985</v>
      </c>
      <c r="S519" s="347">
        <v>0.43079867117211224</v>
      </c>
      <c r="T519" s="349">
        <v>1.7782474563925357E-2</v>
      </c>
      <c r="U519" s="349">
        <v>0.19730721850112468</v>
      </c>
      <c r="V519" s="361">
        <v>0</v>
      </c>
    </row>
    <row r="520" spans="1:22" ht="16" hidden="1" customHeight="1" outlineLevel="1">
      <c r="A520" s="65">
        <v>511</v>
      </c>
      <c r="B520" s="117">
        <v>1</v>
      </c>
      <c r="C520" s="325">
        <v>1.1701100869145972E-4</v>
      </c>
      <c r="D520" s="326">
        <v>1.0041752108238151E-4</v>
      </c>
      <c r="E520" s="327">
        <v>1.0236701307520328E-4</v>
      </c>
      <c r="F520" s="332">
        <v>0</v>
      </c>
      <c r="G520" s="326">
        <v>0</v>
      </c>
      <c r="H520" s="327">
        <v>0</v>
      </c>
      <c r="I520" s="332">
        <v>2.3849644707162008E-4</v>
      </c>
      <c r="J520" s="326">
        <v>3.021258561774056E-4</v>
      </c>
      <c r="K520" s="327">
        <v>2.1691264957315727E-4</v>
      </c>
      <c r="L520" s="336">
        <v>1.8210014333043539E-4</v>
      </c>
      <c r="M520" s="337">
        <v>1.1415525114155251E-4</v>
      </c>
      <c r="N520" s="345">
        <v>0</v>
      </c>
      <c r="O520" s="346">
        <v>0</v>
      </c>
      <c r="P520" s="347">
        <v>0</v>
      </c>
      <c r="Q520" s="348">
        <v>0.10610079575596817</v>
      </c>
      <c r="R520" s="346">
        <v>0.20380337017024805</v>
      </c>
      <c r="S520" s="347">
        <v>0.42533646297363159</v>
      </c>
      <c r="T520" s="349">
        <v>3.9749060789950802E-2</v>
      </c>
      <c r="U520" s="349">
        <v>0.24388272725089216</v>
      </c>
      <c r="V520" s="361">
        <v>0</v>
      </c>
    </row>
    <row r="521" spans="1:22" ht="16" hidden="1" customHeight="1" outlineLevel="1">
      <c r="A521" s="65">
        <v>512</v>
      </c>
      <c r="B521" s="117">
        <v>1</v>
      </c>
      <c r="C521" s="325">
        <v>1.4373084535381698E-4</v>
      </c>
      <c r="D521" s="326">
        <v>1.1723478259956641E-4</v>
      </c>
      <c r="E521" s="327">
        <v>1.2496533227137664E-4</v>
      </c>
      <c r="F521" s="332">
        <v>0</v>
      </c>
      <c r="G521" s="326">
        <v>0</v>
      </c>
      <c r="H521" s="327">
        <v>0</v>
      </c>
      <c r="I521" s="332">
        <v>2.429543245869775E-4</v>
      </c>
      <c r="J521" s="326">
        <v>2.8856102181842001E-4</v>
      </c>
      <c r="K521" s="327">
        <v>2.1691264957315727E-4</v>
      </c>
      <c r="L521" s="336">
        <v>1.5860335064263727E-4</v>
      </c>
      <c r="M521" s="337">
        <v>1.1415525114155251E-4</v>
      </c>
      <c r="N521" s="345">
        <v>0</v>
      </c>
      <c r="O521" s="346">
        <v>2.1568691520796497E-3</v>
      </c>
      <c r="P521" s="347">
        <v>1.7206718927365609E-3</v>
      </c>
      <c r="Q521" s="348">
        <v>9.7259062776304167E-2</v>
      </c>
      <c r="R521" s="346">
        <v>0.2049736990063688</v>
      </c>
      <c r="S521" s="347">
        <v>0.42411226396169044</v>
      </c>
      <c r="T521" s="349">
        <v>0.11021330491759086</v>
      </c>
      <c r="U521" s="349">
        <v>0.36533278804142505</v>
      </c>
      <c r="V521" s="361">
        <v>0</v>
      </c>
    </row>
    <row r="522" spans="1:22" ht="16" hidden="1" customHeight="1" outlineLevel="1">
      <c r="A522" s="65">
        <v>513</v>
      </c>
      <c r="B522" s="117">
        <v>1</v>
      </c>
      <c r="C522" s="325">
        <v>1.6277536987082343E-4</v>
      </c>
      <c r="D522" s="326">
        <v>1.3331325112524492E-4</v>
      </c>
      <c r="E522" s="327">
        <v>1.3510992791512382E-4</v>
      </c>
      <c r="F522" s="332">
        <v>0</v>
      </c>
      <c r="G522" s="326">
        <v>0</v>
      </c>
      <c r="H522" s="327">
        <v>0</v>
      </c>
      <c r="I522" s="332">
        <v>2.4964114086001353E-4</v>
      </c>
      <c r="J522" s="326">
        <v>2.7376302069952673E-4</v>
      </c>
      <c r="K522" s="327">
        <v>2.1394124341462081E-4</v>
      </c>
      <c r="L522" s="336">
        <v>1.4685495429873823E-4</v>
      </c>
      <c r="M522" s="337">
        <v>1.1415525114155251E-4</v>
      </c>
      <c r="N522" s="345">
        <v>2.5007639587589E-2</v>
      </c>
      <c r="O522" s="346">
        <v>4.2433197323088021E-2</v>
      </c>
      <c r="P522" s="347">
        <v>2.4711648380965189E-2</v>
      </c>
      <c r="Q522" s="348">
        <v>0.1237842617152962</v>
      </c>
      <c r="R522" s="346">
        <v>0.23658095353618575</v>
      </c>
      <c r="S522" s="347">
        <v>0.45115875743207068</v>
      </c>
      <c r="T522" s="349">
        <v>0.19332497747839708</v>
      </c>
      <c r="U522" s="349">
        <v>0.5312948856750902</v>
      </c>
      <c r="V522" s="361">
        <v>0</v>
      </c>
    </row>
    <row r="523" spans="1:22" ht="16" hidden="1" customHeight="1" outlineLevel="1">
      <c r="A523" s="65">
        <v>514</v>
      </c>
      <c r="B523" s="117">
        <v>1</v>
      </c>
      <c r="C523" s="325">
        <v>1.6978815507203159E-4</v>
      </c>
      <c r="D523" s="326">
        <v>1.4033178454455559E-4</v>
      </c>
      <c r="E523" s="327">
        <v>1.4290647776409065E-4</v>
      </c>
      <c r="F523" s="332">
        <v>0</v>
      </c>
      <c r="G523" s="326">
        <v>0</v>
      </c>
      <c r="H523" s="327">
        <v>0</v>
      </c>
      <c r="I523" s="332">
        <v>2.4741220210233484E-4</v>
      </c>
      <c r="J523" s="326">
        <v>2.0676096007787075E-4</v>
      </c>
      <c r="K523" s="327">
        <v>2.0502702493901164E-4</v>
      </c>
      <c r="L523" s="336">
        <v>1.644775488145868E-4</v>
      </c>
      <c r="M523" s="337">
        <v>1.1415525114155251E-4</v>
      </c>
      <c r="N523" s="345">
        <v>0.10946201099481814</v>
      </c>
      <c r="O523" s="346">
        <v>0.12395114432939519</v>
      </c>
      <c r="P523" s="347">
        <v>7.5332910804355294E-2</v>
      </c>
      <c r="Q523" s="348">
        <v>0.1237842617152962</v>
      </c>
      <c r="R523" s="346">
        <v>0.25627403323842196</v>
      </c>
      <c r="S523" s="347">
        <v>0.44586254116813784</v>
      </c>
      <c r="T523" s="349">
        <v>0.23754343027104571</v>
      </c>
      <c r="U523" s="349">
        <v>0.56941998566435137</v>
      </c>
      <c r="V523" s="361">
        <v>2.6860676354042566E-2</v>
      </c>
    </row>
    <row r="524" spans="1:22" ht="16" hidden="1" customHeight="1" outlineLevel="1">
      <c r="A524" s="65">
        <v>515</v>
      </c>
      <c r="B524" s="117">
        <v>1</v>
      </c>
      <c r="C524" s="325">
        <v>1.7126946531506753E-4</v>
      </c>
      <c r="D524" s="326">
        <v>1.3718219337023889E-4</v>
      </c>
      <c r="E524" s="327">
        <v>1.4509885201446568E-4</v>
      </c>
      <c r="F524" s="332">
        <v>0</v>
      </c>
      <c r="G524" s="326">
        <v>0</v>
      </c>
      <c r="H524" s="327">
        <v>0</v>
      </c>
      <c r="I524" s="332">
        <v>2.429543245869775E-4</v>
      </c>
      <c r="J524" s="326">
        <v>1.2537195392395745E-4</v>
      </c>
      <c r="K524" s="327">
        <v>1.9908421262193881E-4</v>
      </c>
      <c r="L524" s="336">
        <v>1.8797434150238492E-4</v>
      </c>
      <c r="M524" s="337">
        <v>1.1415525114155251E-4</v>
      </c>
      <c r="N524" s="345">
        <v>0.18691424331752235</v>
      </c>
      <c r="O524" s="346">
        <v>0.26754900230976497</v>
      </c>
      <c r="P524" s="347">
        <v>0.10370748640106825</v>
      </c>
      <c r="Q524" s="348">
        <v>0.1237842617152962</v>
      </c>
      <c r="R524" s="346">
        <v>0.30686104965836231</v>
      </c>
      <c r="S524" s="347">
        <v>0.44934320790597748</v>
      </c>
      <c r="T524" s="349">
        <v>0.2055920321240996</v>
      </c>
      <c r="U524" s="349">
        <v>0.54966961170084239</v>
      </c>
      <c r="V524" s="361">
        <v>0.10433391213209368</v>
      </c>
    </row>
    <row r="525" spans="1:22" ht="16" hidden="1" customHeight="1" outlineLevel="1">
      <c r="A525" s="65">
        <v>516</v>
      </c>
      <c r="B525" s="117">
        <v>1</v>
      </c>
      <c r="C525" s="325">
        <v>1.6955064541281063E-4</v>
      </c>
      <c r="D525" s="326">
        <v>1.325550162129094E-4</v>
      </c>
      <c r="E525" s="327">
        <v>1.4996358777713217E-4</v>
      </c>
      <c r="F525" s="332">
        <v>0</v>
      </c>
      <c r="G525" s="326">
        <v>0</v>
      </c>
      <c r="H525" s="327">
        <v>0</v>
      </c>
      <c r="I525" s="332">
        <v>2.3849644707162008E-4</v>
      </c>
      <c r="J525" s="326">
        <v>0</v>
      </c>
      <c r="K525" s="327">
        <v>2.0799843109754802E-4</v>
      </c>
      <c r="L525" s="336">
        <v>2.0677177565262342E-4</v>
      </c>
      <c r="M525" s="337">
        <v>1.1415525114155251E-4</v>
      </c>
      <c r="N525" s="345">
        <v>0.2913747263948227</v>
      </c>
      <c r="O525" s="346">
        <v>0.30834978280450376</v>
      </c>
      <c r="P525" s="347">
        <v>0.12558902579025344</v>
      </c>
      <c r="Q525" s="348">
        <v>0.10610079575596817</v>
      </c>
      <c r="R525" s="346">
        <v>0.35864613292837921</v>
      </c>
      <c r="S525" s="347">
        <v>0.43158195198424787</v>
      </c>
      <c r="T525" s="349">
        <v>0.16451166307802603</v>
      </c>
      <c r="U525" s="349">
        <v>0.50024454650857852</v>
      </c>
      <c r="V525" s="361">
        <v>0.14114776580551402</v>
      </c>
    </row>
    <row r="526" spans="1:22" ht="16" hidden="1" customHeight="1" outlineLevel="1">
      <c r="A526" s="65">
        <v>517</v>
      </c>
      <c r="B526" s="117">
        <v>1</v>
      </c>
      <c r="C526" s="325">
        <v>1.5553757551877437E-4</v>
      </c>
      <c r="D526" s="326">
        <v>1.4155662555678989E-4</v>
      </c>
      <c r="E526" s="327">
        <v>1.4205028426986135E-4</v>
      </c>
      <c r="F526" s="332">
        <v>0</v>
      </c>
      <c r="G526" s="326">
        <v>0</v>
      </c>
      <c r="H526" s="327">
        <v>0</v>
      </c>
      <c r="I526" s="332">
        <v>2.3403856955626272E-4</v>
      </c>
      <c r="J526" s="326">
        <v>0</v>
      </c>
      <c r="K526" s="327">
        <v>1.9908421262193881E-4</v>
      </c>
      <c r="L526" s="336">
        <v>1.8797434150238492E-4</v>
      </c>
      <c r="M526" s="337">
        <v>1.1415525114155251E-4</v>
      </c>
      <c r="N526" s="345">
        <v>0.32995794175853138</v>
      </c>
      <c r="O526" s="346">
        <v>0.27045740187288203</v>
      </c>
      <c r="P526" s="347">
        <v>0.15687073390260126</v>
      </c>
      <c r="Q526" s="348">
        <v>0.1149425287356322</v>
      </c>
      <c r="R526" s="346">
        <v>0.38837750926337805</v>
      </c>
      <c r="S526" s="347">
        <v>0.42027367499131946</v>
      </c>
      <c r="T526" s="349">
        <v>0.14206960961767104</v>
      </c>
      <c r="U526" s="349">
        <v>0.41239959962610567</v>
      </c>
      <c r="V526" s="361">
        <v>0.17164783744079229</v>
      </c>
    </row>
    <row r="527" spans="1:22" ht="16" hidden="1" customHeight="1" outlineLevel="1">
      <c r="A527" s="65">
        <v>518</v>
      </c>
      <c r="B527" s="117">
        <v>1</v>
      </c>
      <c r="C527" s="325">
        <v>1.5391875968355788E-4</v>
      </c>
      <c r="D527" s="326">
        <v>1.3041640492170671E-4</v>
      </c>
      <c r="E527" s="327">
        <v>1.4068815825631472E-4</v>
      </c>
      <c r="F527" s="332">
        <v>0</v>
      </c>
      <c r="G527" s="326">
        <v>0</v>
      </c>
      <c r="H527" s="327">
        <v>0</v>
      </c>
      <c r="I527" s="332">
        <v>2.4518326334465619E-4</v>
      </c>
      <c r="J527" s="326">
        <v>0</v>
      </c>
      <c r="K527" s="327">
        <v>2.0799843109754802E-4</v>
      </c>
      <c r="L527" s="336">
        <v>1.9032402077116473E-4</v>
      </c>
      <c r="M527" s="337">
        <v>1.1415525114155251E-4</v>
      </c>
      <c r="N527" s="345">
        <v>0.2603652533062123</v>
      </c>
      <c r="O527" s="346">
        <v>0.27532458799424425</v>
      </c>
      <c r="P527" s="347">
        <v>0.17827459131555287</v>
      </c>
      <c r="Q527" s="348">
        <v>0.1237842617152962</v>
      </c>
      <c r="R527" s="346">
        <v>0.42529949548006329</v>
      </c>
      <c r="S527" s="347">
        <v>0.43696116421545461</v>
      </c>
      <c r="T527" s="349">
        <v>0.10308129640264754</v>
      </c>
      <c r="U527" s="349">
        <v>0.3332998432050871</v>
      </c>
      <c r="V527" s="361">
        <v>0.14331598116081271</v>
      </c>
    </row>
    <row r="528" spans="1:22" ht="16" hidden="1" customHeight="1" outlineLevel="1">
      <c r="A528" s="65">
        <v>519</v>
      </c>
      <c r="B528" s="117">
        <v>1</v>
      </c>
      <c r="C528" s="325">
        <v>1.5844394371713604E-4</v>
      </c>
      <c r="D528" s="326">
        <v>1.2608085657681394E-4</v>
      </c>
      <c r="E528" s="327">
        <v>1.4407401434713061E-4</v>
      </c>
      <c r="F528" s="332">
        <v>0</v>
      </c>
      <c r="G528" s="326">
        <v>0</v>
      </c>
      <c r="H528" s="327">
        <v>0</v>
      </c>
      <c r="I528" s="332">
        <v>2.652437121637644E-4</v>
      </c>
      <c r="J528" s="326">
        <v>0</v>
      </c>
      <c r="K528" s="327">
        <v>1.8125577567072043E-4</v>
      </c>
      <c r="L528" s="336">
        <v>2.1382081345896285E-4</v>
      </c>
      <c r="M528" s="337">
        <v>1.1415525114155251E-4</v>
      </c>
      <c r="N528" s="345">
        <v>0.22449715309772753</v>
      </c>
      <c r="O528" s="346">
        <v>0.15292980162051398</v>
      </c>
      <c r="P528" s="347">
        <v>0.14014471074794313</v>
      </c>
      <c r="Q528" s="348">
        <v>0.13262599469496023</v>
      </c>
      <c r="R528" s="346">
        <v>0.44449868456807351</v>
      </c>
      <c r="S528" s="347">
        <v>0.42546095692454244</v>
      </c>
      <c r="T528" s="349">
        <v>0.11078386559878634</v>
      </c>
      <c r="U528" s="349">
        <v>0.34607371691282923</v>
      </c>
      <c r="V528" s="361">
        <v>0.10027996018257376</v>
      </c>
    </row>
    <row r="529" spans="1:22" ht="16" hidden="1" customHeight="1" outlineLevel="1">
      <c r="A529" s="65">
        <v>520</v>
      </c>
      <c r="B529" s="117">
        <v>1</v>
      </c>
      <c r="C529" s="325">
        <v>1.5805642795735448E-4</v>
      </c>
      <c r="D529" s="326">
        <v>1.3430478908752979E-4</v>
      </c>
      <c r="E529" s="327">
        <v>1.4262107993268089E-4</v>
      </c>
      <c r="F529" s="332">
        <v>0</v>
      </c>
      <c r="G529" s="326">
        <v>0</v>
      </c>
      <c r="H529" s="327">
        <v>0</v>
      </c>
      <c r="I529" s="332">
        <v>2.6078583464840701E-4</v>
      </c>
      <c r="J529" s="326">
        <v>0</v>
      </c>
      <c r="K529" s="327">
        <v>2.0799843109754802E-4</v>
      </c>
      <c r="L529" s="336">
        <v>2.2321953053408208E-4</v>
      </c>
      <c r="M529" s="337">
        <v>1.1415525114155251E-4</v>
      </c>
      <c r="N529" s="345">
        <v>9.5743534421055029E-2</v>
      </c>
      <c r="O529" s="346">
        <v>6.6056008043606423E-2</v>
      </c>
      <c r="P529" s="347">
        <v>6.6886612184856156E-2</v>
      </c>
      <c r="Q529" s="348">
        <v>0.10610079575596817</v>
      </c>
      <c r="R529" s="346">
        <v>0.43059319459538259</v>
      </c>
      <c r="S529" s="347">
        <v>0.44020840267167366</v>
      </c>
      <c r="T529" s="349">
        <v>0.14111867514901194</v>
      </c>
      <c r="U529" s="349">
        <v>0.3834127323662293</v>
      </c>
      <c r="V529" s="361">
        <v>2.4731397260405723E-2</v>
      </c>
    </row>
    <row r="530" spans="1:22" ht="16" hidden="1" customHeight="1" outlineLevel="1">
      <c r="A530" s="65">
        <v>521</v>
      </c>
      <c r="B530" s="117">
        <v>1</v>
      </c>
      <c r="C530" s="325">
        <v>1.5851269651322633E-4</v>
      </c>
      <c r="D530" s="326">
        <v>1.423343023899545E-4</v>
      </c>
      <c r="E530" s="327">
        <v>1.4420374063413505E-4</v>
      </c>
      <c r="F530" s="332">
        <v>0</v>
      </c>
      <c r="G530" s="326">
        <v>0</v>
      </c>
      <c r="H530" s="327">
        <v>0</v>
      </c>
      <c r="I530" s="332">
        <v>2.6301477340608576E-4</v>
      </c>
      <c r="J530" s="326">
        <v>1.4263628856266635E-4</v>
      </c>
      <c r="K530" s="327">
        <v>2.2582686804876643E-4</v>
      </c>
      <c r="L530" s="336">
        <v>2.2321953053408208E-4</v>
      </c>
      <c r="M530" s="337">
        <v>1.1415525114155251E-4</v>
      </c>
      <c r="N530" s="345">
        <v>2.3007028420581881E-2</v>
      </c>
      <c r="O530" s="346">
        <v>2.6376514214327899E-2</v>
      </c>
      <c r="P530" s="347">
        <v>9.6267577483160859E-3</v>
      </c>
      <c r="Q530" s="348">
        <v>0.10610079575596817</v>
      </c>
      <c r="R530" s="346">
        <v>0.40189480764155777</v>
      </c>
      <c r="S530" s="347">
        <v>0.46503992639979214</v>
      </c>
      <c r="T530" s="349">
        <v>0.17649343738313084</v>
      </c>
      <c r="U530" s="349">
        <v>0.46909594677508432</v>
      </c>
      <c r="V530" s="361">
        <v>0</v>
      </c>
    </row>
    <row r="531" spans="1:22" ht="16" hidden="1" customHeight="1" outlineLevel="1">
      <c r="A531" s="65">
        <v>522</v>
      </c>
      <c r="B531" s="117">
        <v>1</v>
      </c>
      <c r="C531" s="325">
        <v>1.6216284496020097E-4</v>
      </c>
      <c r="D531" s="326">
        <v>1.4367579492716346E-4</v>
      </c>
      <c r="E531" s="327">
        <v>1.5926496255535047E-4</v>
      </c>
      <c r="F531" s="332">
        <v>0</v>
      </c>
      <c r="G531" s="326">
        <v>0</v>
      </c>
      <c r="H531" s="327">
        <v>0</v>
      </c>
      <c r="I531" s="332">
        <v>2.652437121637644E-4</v>
      </c>
      <c r="J531" s="326">
        <v>1.7963129135989961E-4</v>
      </c>
      <c r="K531" s="327">
        <v>2.4365530499998481E-4</v>
      </c>
      <c r="L531" s="336">
        <v>1.644775488145868E-4</v>
      </c>
      <c r="M531" s="337">
        <v>1.1415525114155251E-4</v>
      </c>
      <c r="N531" s="345">
        <v>1.429007976433657E-4</v>
      </c>
      <c r="O531" s="346">
        <v>1.529130185121866E-3</v>
      </c>
      <c r="P531" s="347">
        <v>0</v>
      </c>
      <c r="Q531" s="348">
        <v>7.0733863837312116E-2</v>
      </c>
      <c r="R531" s="346">
        <v>0.38884400922808526</v>
      </c>
      <c r="S531" s="347">
        <v>0.46662204764426474</v>
      </c>
      <c r="T531" s="349">
        <v>0.18267451142941507</v>
      </c>
      <c r="U531" s="349">
        <v>0.57639648592011816</v>
      </c>
      <c r="V531" s="361">
        <v>0</v>
      </c>
    </row>
    <row r="532" spans="1:22" ht="16" hidden="1" customHeight="1" outlineLevel="1">
      <c r="A532" s="65">
        <v>523</v>
      </c>
      <c r="B532" s="117">
        <v>1</v>
      </c>
      <c r="C532" s="325">
        <v>1.5961899150486076E-4</v>
      </c>
      <c r="D532" s="326">
        <v>1.4686426994313842E-4</v>
      </c>
      <c r="E532" s="327">
        <v>1.5934279832755313E-4</v>
      </c>
      <c r="F532" s="332">
        <v>0</v>
      </c>
      <c r="G532" s="326">
        <v>0</v>
      </c>
      <c r="H532" s="327">
        <v>0</v>
      </c>
      <c r="I532" s="332">
        <v>2.6747265092144309E-4</v>
      </c>
      <c r="J532" s="326">
        <v>1.7880918018662779E-4</v>
      </c>
      <c r="K532" s="327">
        <v>2.5256952347559405E-4</v>
      </c>
      <c r="L532" s="336">
        <v>1.1748396343899057E-4</v>
      </c>
      <c r="M532" s="337">
        <v>1.1415525114155251E-4</v>
      </c>
      <c r="N532" s="345">
        <v>0</v>
      </c>
      <c r="O532" s="346">
        <v>0</v>
      </c>
      <c r="P532" s="347">
        <v>0</v>
      </c>
      <c r="Q532" s="348">
        <v>0.1149425287356322</v>
      </c>
      <c r="R532" s="346">
        <v>0.37104337544467958</v>
      </c>
      <c r="S532" s="347">
        <v>0.49628293107307481</v>
      </c>
      <c r="T532" s="349">
        <v>0.193420070925263</v>
      </c>
      <c r="U532" s="349">
        <v>0.60567813488094246</v>
      </c>
      <c r="V532" s="361">
        <v>0</v>
      </c>
    </row>
    <row r="533" spans="1:22" ht="16" hidden="1" customHeight="1" outlineLevel="1">
      <c r="A533" s="65">
        <v>524</v>
      </c>
      <c r="B533" s="117">
        <v>1</v>
      </c>
      <c r="C533" s="325">
        <v>1.5182492452989947E-4</v>
      </c>
      <c r="D533" s="326">
        <v>1.5139423749632231E-4</v>
      </c>
      <c r="E533" s="327">
        <v>1.5669638207266258E-4</v>
      </c>
      <c r="F533" s="332">
        <v>0</v>
      </c>
      <c r="G533" s="326">
        <v>0</v>
      </c>
      <c r="H533" s="327">
        <v>0</v>
      </c>
      <c r="I533" s="332">
        <v>2.6747265092144309E-4</v>
      </c>
      <c r="J533" s="326">
        <v>1.5003528912211299E-4</v>
      </c>
      <c r="K533" s="327">
        <v>2.4365530499998481E-4</v>
      </c>
      <c r="L533" s="336">
        <v>8.811297257924293E-5</v>
      </c>
      <c r="M533" s="337">
        <v>1.1415525114155251E-4</v>
      </c>
      <c r="N533" s="345">
        <v>0</v>
      </c>
      <c r="O533" s="346">
        <v>0</v>
      </c>
      <c r="P533" s="347">
        <v>0</v>
      </c>
      <c r="Q533" s="348">
        <v>7.0733863837312116E-2</v>
      </c>
      <c r="R533" s="346">
        <v>0.36553050708761192</v>
      </c>
      <c r="S533" s="347">
        <v>0.47193382352839863</v>
      </c>
      <c r="T533" s="349">
        <v>0.18666843619778331</v>
      </c>
      <c r="U533" s="349">
        <v>0.57973734519752773</v>
      </c>
      <c r="V533" s="361">
        <v>0</v>
      </c>
    </row>
    <row r="534" spans="1:22" ht="16" hidden="1" customHeight="1" outlineLevel="1">
      <c r="A534" s="65">
        <v>525</v>
      </c>
      <c r="B534" s="117">
        <v>1</v>
      </c>
      <c r="C534" s="325">
        <v>1.4219953307726083E-4</v>
      </c>
      <c r="D534" s="326">
        <v>1.4880846202604996E-4</v>
      </c>
      <c r="E534" s="327">
        <v>1.4552694876158033E-4</v>
      </c>
      <c r="F534" s="332">
        <v>0</v>
      </c>
      <c r="G534" s="326">
        <v>0</v>
      </c>
      <c r="H534" s="327">
        <v>0</v>
      </c>
      <c r="I534" s="332">
        <v>2.6970158967912179E-4</v>
      </c>
      <c r="J534" s="326">
        <v>1.4921317794884116E-4</v>
      </c>
      <c r="K534" s="327">
        <v>2.2285546189023002E-4</v>
      </c>
      <c r="L534" s="336">
        <v>5.8741981719495287E-5</v>
      </c>
      <c r="M534" s="337">
        <v>1.1415525114155251E-4</v>
      </c>
      <c r="N534" s="345">
        <v>0</v>
      </c>
      <c r="O534" s="346">
        <v>0</v>
      </c>
      <c r="P534" s="347">
        <v>0</v>
      </c>
      <c r="Q534" s="348">
        <v>9.7259062776304167E-2</v>
      </c>
      <c r="R534" s="346">
        <v>0.34068514187475335</v>
      </c>
      <c r="S534" s="347">
        <v>0.49058729459297368</v>
      </c>
      <c r="T534" s="349">
        <v>0.1622294203532442</v>
      </c>
      <c r="U534" s="349">
        <v>0.46005597461268216</v>
      </c>
      <c r="V534" s="361">
        <v>0</v>
      </c>
    </row>
    <row r="535" spans="1:22" ht="16" hidden="1" customHeight="1" outlineLevel="1">
      <c r="A535" s="65">
        <v>526</v>
      </c>
      <c r="B535" s="117">
        <v>1</v>
      </c>
      <c r="C535" s="325">
        <v>1.330491609430641E-4</v>
      </c>
      <c r="D535" s="326">
        <v>1.3659893574536543E-4</v>
      </c>
      <c r="E535" s="327">
        <v>1.3338456829796477E-4</v>
      </c>
      <c r="F535" s="332">
        <v>0</v>
      </c>
      <c r="G535" s="326">
        <v>0</v>
      </c>
      <c r="H535" s="327">
        <v>0</v>
      </c>
      <c r="I535" s="332">
        <v>2.7193052843680048E-4</v>
      </c>
      <c r="J535" s="326">
        <v>0</v>
      </c>
      <c r="K535" s="327">
        <v>2.4662671115852124E-4</v>
      </c>
      <c r="L535" s="336">
        <v>3.7594868300476983E-5</v>
      </c>
      <c r="M535" s="337">
        <v>1.1415525114155251E-4</v>
      </c>
      <c r="N535" s="345">
        <v>1.429007976433657E-4</v>
      </c>
      <c r="O535" s="346">
        <v>0</v>
      </c>
      <c r="P535" s="347">
        <v>0</v>
      </c>
      <c r="Q535" s="348">
        <v>8.8417329796640146E-2</v>
      </c>
      <c r="R535" s="346">
        <v>0.32653055692673943</v>
      </c>
      <c r="S535" s="347">
        <v>0.42938254186218738</v>
      </c>
      <c r="T535" s="349">
        <v>0.12733012535345484</v>
      </c>
      <c r="U535" s="349">
        <v>0.40188571895896408</v>
      </c>
      <c r="V535" s="361">
        <v>0</v>
      </c>
    </row>
    <row r="536" spans="1:22" ht="16" hidden="1" customHeight="1" outlineLevel="1">
      <c r="A536" s="65">
        <v>527</v>
      </c>
      <c r="B536" s="117">
        <v>1</v>
      </c>
      <c r="C536" s="325">
        <v>1.1831731181717497E-4</v>
      </c>
      <c r="D536" s="326">
        <v>1.2122037636953507E-4</v>
      </c>
      <c r="E536" s="327">
        <v>1.1928332090058219E-4</v>
      </c>
      <c r="F536" s="332">
        <v>0</v>
      </c>
      <c r="G536" s="326">
        <v>0</v>
      </c>
      <c r="H536" s="327">
        <v>0</v>
      </c>
      <c r="I536" s="332">
        <v>2.7415946719447918E-4</v>
      </c>
      <c r="J536" s="326">
        <v>1.294825097903167E-4</v>
      </c>
      <c r="K536" s="327">
        <v>2.4365530499998481E-4</v>
      </c>
      <c r="L536" s="336">
        <v>2.3496792687798115E-5</v>
      </c>
      <c r="M536" s="337">
        <v>1.1415525114155251E-4</v>
      </c>
      <c r="N536" s="345">
        <v>1.429007976433657E-4</v>
      </c>
      <c r="O536" s="346">
        <v>0</v>
      </c>
      <c r="P536" s="347">
        <v>0</v>
      </c>
      <c r="Q536" s="348">
        <v>0.10610079575596817</v>
      </c>
      <c r="R536" s="346">
        <v>0.32148869714699579</v>
      </c>
      <c r="S536" s="347">
        <v>0.46782030829276999</v>
      </c>
      <c r="T536" s="349">
        <v>9.5378727206508751E-2</v>
      </c>
      <c r="U536" s="349">
        <v>0.32170509630113658</v>
      </c>
      <c r="V536" s="361">
        <v>0</v>
      </c>
    </row>
    <row r="537" spans="1:22" ht="16" hidden="1" customHeight="1" outlineLevel="1">
      <c r="A537" s="65">
        <v>528</v>
      </c>
      <c r="B537" s="117">
        <v>1</v>
      </c>
      <c r="C537" s="325">
        <v>1.0638557656841707E-4</v>
      </c>
      <c r="D537" s="326">
        <v>1.0698889032262254E-4</v>
      </c>
      <c r="E537" s="327">
        <v>1.0590854071042448E-4</v>
      </c>
      <c r="F537" s="332">
        <v>0</v>
      </c>
      <c r="G537" s="326">
        <v>0</v>
      </c>
      <c r="H537" s="327">
        <v>0</v>
      </c>
      <c r="I537" s="332">
        <v>2.7638840595215787E-4</v>
      </c>
      <c r="J537" s="326">
        <v>3.3336608076173593E-4</v>
      </c>
      <c r="K537" s="327">
        <v>2.4662671115852124E-4</v>
      </c>
      <c r="L537" s="336">
        <v>9.3987170751192458E-6</v>
      </c>
      <c r="M537" s="337">
        <v>1.1415525114155251E-4</v>
      </c>
      <c r="N537" s="345">
        <v>1.429007976433657E-4</v>
      </c>
      <c r="O537" s="346">
        <v>0</v>
      </c>
      <c r="P537" s="347">
        <v>0</v>
      </c>
      <c r="Q537" s="348">
        <v>9.7259062776304167E-2</v>
      </c>
      <c r="R537" s="346">
        <v>0.35097213931659799</v>
      </c>
      <c r="S537" s="347">
        <v>0.51705799716940282</v>
      </c>
      <c r="T537" s="349">
        <v>8.4823354604392623E-2</v>
      </c>
      <c r="U537" s="349">
        <v>0.28004261590050067</v>
      </c>
      <c r="V537" s="361">
        <v>0</v>
      </c>
    </row>
    <row r="538" spans="1:22" ht="16" hidden="1" customHeight="1" outlineLevel="1">
      <c r="A538" s="65">
        <v>529</v>
      </c>
      <c r="B538" s="117">
        <v>1</v>
      </c>
      <c r="C538" s="325">
        <v>9.7366459772210866E-5</v>
      </c>
      <c r="D538" s="326">
        <v>9.1163166767722537E-5</v>
      </c>
      <c r="E538" s="327">
        <v>9.5348820948263101E-5</v>
      </c>
      <c r="F538" s="332">
        <v>0</v>
      </c>
      <c r="G538" s="326">
        <v>0</v>
      </c>
      <c r="H538" s="327">
        <v>0</v>
      </c>
      <c r="I538" s="332">
        <v>2.7415946719447918E-4</v>
      </c>
      <c r="J538" s="326">
        <v>3.0664746763040083E-4</v>
      </c>
      <c r="K538" s="327">
        <v>2.2879827420730281E-4</v>
      </c>
      <c r="L538" s="336">
        <v>5.8741981719495289E-6</v>
      </c>
      <c r="M538" s="337">
        <v>1.1415525114155251E-4</v>
      </c>
      <c r="N538" s="345">
        <v>1.429007976433657E-4</v>
      </c>
      <c r="O538" s="346">
        <v>0</v>
      </c>
      <c r="P538" s="347">
        <v>0</v>
      </c>
      <c r="Q538" s="348">
        <v>7.9575596816976138E-2</v>
      </c>
      <c r="R538" s="346">
        <v>0.38333186128854019</v>
      </c>
      <c r="S538" s="347">
        <v>0.49635554829711404</v>
      </c>
      <c r="T538" s="349">
        <v>2.0825464863634513E-2</v>
      </c>
      <c r="U538" s="349">
        <v>0.23513753678943791</v>
      </c>
      <c r="V538" s="361">
        <v>0</v>
      </c>
    </row>
    <row r="539" spans="1:22" ht="16" hidden="1" customHeight="1" outlineLevel="1">
      <c r="A539" s="65">
        <v>530</v>
      </c>
      <c r="B539" s="117">
        <v>1</v>
      </c>
      <c r="C539" s="325">
        <v>9.3203790481654155E-5</v>
      </c>
      <c r="D539" s="326">
        <v>8.346416611939279E-5</v>
      </c>
      <c r="E539" s="327">
        <v>8.8110094133415359E-5</v>
      </c>
      <c r="F539" s="332">
        <v>0</v>
      </c>
      <c r="G539" s="326">
        <v>0</v>
      </c>
      <c r="H539" s="327">
        <v>0</v>
      </c>
      <c r="I539" s="332">
        <v>2.7861734470983657E-4</v>
      </c>
      <c r="J539" s="326">
        <v>2.8650574388524046E-4</v>
      </c>
      <c r="K539" s="327">
        <v>2.4662671115852124E-4</v>
      </c>
      <c r="L539" s="336">
        <v>2.3496792687798115E-6</v>
      </c>
      <c r="M539" s="337">
        <v>1.1415525114155251E-4</v>
      </c>
      <c r="N539" s="345">
        <v>1.429007976433657E-4</v>
      </c>
      <c r="O539" s="346">
        <v>0</v>
      </c>
      <c r="P539" s="347">
        <v>0</v>
      </c>
      <c r="Q539" s="348">
        <v>7.0733863837312116E-2</v>
      </c>
      <c r="R539" s="346">
        <v>0.38427761130194882</v>
      </c>
      <c r="S539" s="347">
        <v>0.48983513302123999</v>
      </c>
      <c r="T539" s="349">
        <v>1.6546259754668516E-2</v>
      </c>
      <c r="U539" s="349">
        <v>0.21568194452687683</v>
      </c>
      <c r="V539" s="361">
        <v>0</v>
      </c>
    </row>
    <row r="540" spans="1:22" ht="16" hidden="1" customHeight="1" outlineLevel="1">
      <c r="A540" s="65">
        <v>531</v>
      </c>
      <c r="B540" s="117">
        <v>1</v>
      </c>
      <c r="C540" s="325">
        <v>8.986615474418075E-5</v>
      </c>
      <c r="D540" s="326">
        <v>7.9828526924348198E-5</v>
      </c>
      <c r="E540" s="327">
        <v>8.4451812839890172E-5</v>
      </c>
      <c r="F540" s="332">
        <v>0</v>
      </c>
      <c r="G540" s="326">
        <v>0</v>
      </c>
      <c r="H540" s="327">
        <v>0</v>
      </c>
      <c r="I540" s="332">
        <v>2.8530416098287265E-4</v>
      </c>
      <c r="J540" s="326">
        <v>2.7746252097925005E-4</v>
      </c>
      <c r="K540" s="327">
        <v>2.4068389884144843E-4</v>
      </c>
      <c r="L540" s="336">
        <v>1.1748396343899057E-6</v>
      </c>
      <c r="M540" s="337">
        <v>1.1415525114155251E-4</v>
      </c>
      <c r="N540" s="345">
        <v>1.429007976433657E-4</v>
      </c>
      <c r="O540" s="346">
        <v>0</v>
      </c>
      <c r="P540" s="347">
        <v>0</v>
      </c>
      <c r="Q540" s="348">
        <v>7.0733863837312116E-2</v>
      </c>
      <c r="R540" s="346">
        <v>0.41529935867630907</v>
      </c>
      <c r="S540" s="347">
        <v>0.47770207723253888</v>
      </c>
      <c r="T540" s="349">
        <v>1.6451166307802606E-2</v>
      </c>
      <c r="U540" s="349">
        <v>0.20939326823998841</v>
      </c>
      <c r="V540" s="361">
        <v>0</v>
      </c>
    </row>
    <row r="541" spans="1:22" ht="16" hidden="1" customHeight="1" outlineLevel="1">
      <c r="A541" s="65">
        <v>532</v>
      </c>
      <c r="B541" s="117">
        <v>1</v>
      </c>
      <c r="C541" s="325">
        <v>8.9103623732997696E-5</v>
      </c>
      <c r="D541" s="326">
        <v>7.9089733932841816E-5</v>
      </c>
      <c r="E541" s="327">
        <v>8.2674562707929353E-5</v>
      </c>
      <c r="F541" s="332">
        <v>0</v>
      </c>
      <c r="G541" s="326">
        <v>0</v>
      </c>
      <c r="H541" s="327">
        <v>0</v>
      </c>
      <c r="I541" s="332">
        <v>2.8976203849823004E-4</v>
      </c>
      <c r="J541" s="326">
        <v>2.7828463215252185E-4</v>
      </c>
      <c r="K541" s="327">
        <v>2.4068389884144843E-4</v>
      </c>
      <c r="L541" s="336">
        <v>1.409807561267887E-5</v>
      </c>
      <c r="M541" s="337">
        <v>1.1415525114155251E-4</v>
      </c>
      <c r="N541" s="345">
        <v>1.429007976433657E-4</v>
      </c>
      <c r="O541" s="346">
        <v>0</v>
      </c>
      <c r="P541" s="347">
        <v>0</v>
      </c>
      <c r="Q541" s="348">
        <v>6.1892130857648102E-2</v>
      </c>
      <c r="R541" s="346">
        <v>0.41027596303164537</v>
      </c>
      <c r="S541" s="347">
        <v>0.50020969688768602</v>
      </c>
      <c r="T541" s="349">
        <v>1.7497194223327628E-2</v>
      </c>
      <c r="U541" s="349">
        <v>0.20231850741723889</v>
      </c>
      <c r="V541" s="361">
        <v>0</v>
      </c>
    </row>
    <row r="542" spans="1:22" ht="16" hidden="1" customHeight="1" outlineLevel="1">
      <c r="A542" s="65">
        <v>533</v>
      </c>
      <c r="B542" s="117">
        <v>1</v>
      </c>
      <c r="C542" s="325">
        <v>8.9916156777700954E-5</v>
      </c>
      <c r="D542" s="326">
        <v>7.9653549636886167E-5</v>
      </c>
      <c r="E542" s="327">
        <v>8.2389164876519582E-5</v>
      </c>
      <c r="F542" s="332">
        <v>0</v>
      </c>
      <c r="G542" s="326">
        <v>0</v>
      </c>
      <c r="H542" s="327">
        <v>0</v>
      </c>
      <c r="I542" s="332">
        <v>2.9644885477126613E-4</v>
      </c>
      <c r="J542" s="326">
        <v>2.8075096567233747E-4</v>
      </c>
      <c r="K542" s="327">
        <v>2.4068389884144843E-4</v>
      </c>
      <c r="L542" s="336">
        <v>3.7594868300476983E-5</v>
      </c>
      <c r="M542" s="337">
        <v>1.1415525114155251E-4</v>
      </c>
      <c r="N542" s="345">
        <v>1.429007976433657E-4</v>
      </c>
      <c r="O542" s="346">
        <v>0</v>
      </c>
      <c r="P542" s="347">
        <v>0</v>
      </c>
      <c r="Q542" s="348">
        <v>3.5366931918656058E-2</v>
      </c>
      <c r="R542" s="346">
        <v>0.38715453947039313</v>
      </c>
      <c r="S542" s="347">
        <v>0.51563148911624324</v>
      </c>
      <c r="T542" s="349">
        <v>2.0349997629304957E-2</v>
      </c>
      <c r="U542" s="349">
        <v>0.20742805690033575</v>
      </c>
      <c r="V542" s="361">
        <v>0</v>
      </c>
    </row>
    <row r="543" spans="1:22" ht="16" hidden="1" customHeight="1" outlineLevel="1">
      <c r="A543" s="65">
        <v>534</v>
      </c>
      <c r="B543" s="117">
        <v>1</v>
      </c>
      <c r="C543" s="325">
        <v>9.6153910459345989E-5</v>
      </c>
      <c r="D543" s="326">
        <v>8.2705931207057294E-5</v>
      </c>
      <c r="E543" s="327">
        <v>8.7591188985397612E-5</v>
      </c>
      <c r="F543" s="332">
        <v>0</v>
      </c>
      <c r="G543" s="326">
        <v>0</v>
      </c>
      <c r="H543" s="327">
        <v>0</v>
      </c>
      <c r="I543" s="332">
        <v>2.9867779352894482E-4</v>
      </c>
      <c r="J543" s="326">
        <v>3.1939019081611445E-4</v>
      </c>
      <c r="K543" s="327">
        <v>2.3771249268291205E-4</v>
      </c>
      <c r="L543" s="336">
        <v>9.3987170751192462E-5</v>
      </c>
      <c r="M543" s="337">
        <v>1.1415525114155251E-4</v>
      </c>
      <c r="N543" s="345">
        <v>0</v>
      </c>
      <c r="O543" s="346">
        <v>0</v>
      </c>
      <c r="P543" s="347">
        <v>0</v>
      </c>
      <c r="Q543" s="348">
        <v>2.6525198938992044E-2</v>
      </c>
      <c r="R543" s="346">
        <v>0.36429109377773283</v>
      </c>
      <c r="S543" s="347">
        <v>0.50737852028155006</v>
      </c>
      <c r="T543" s="349">
        <v>2.529485686633233E-2</v>
      </c>
      <c r="U543" s="349">
        <v>0.22550800122514</v>
      </c>
      <c r="V543" s="361">
        <v>0</v>
      </c>
    </row>
    <row r="544" spans="1:22" ht="16" hidden="1" customHeight="1" outlineLevel="1">
      <c r="A544" s="65">
        <v>535</v>
      </c>
      <c r="B544" s="117">
        <v>1</v>
      </c>
      <c r="C544" s="325">
        <v>1.1772353766912259E-4</v>
      </c>
      <c r="D544" s="326">
        <v>1.000286826657992E-4</v>
      </c>
      <c r="E544" s="327">
        <v>1.0397561903405833E-4</v>
      </c>
      <c r="F544" s="332">
        <v>0</v>
      </c>
      <c r="G544" s="326">
        <v>0</v>
      </c>
      <c r="H544" s="327">
        <v>0</v>
      </c>
      <c r="I544" s="332">
        <v>3.075935485596596E-4</v>
      </c>
      <c r="J544" s="326">
        <v>2.8116202125897337E-4</v>
      </c>
      <c r="K544" s="327">
        <v>2.1988405573169364E-4</v>
      </c>
      <c r="L544" s="336">
        <v>1.8210014333043539E-4</v>
      </c>
      <c r="M544" s="337">
        <v>1.1415525114155251E-4</v>
      </c>
      <c r="N544" s="345">
        <v>0</v>
      </c>
      <c r="O544" s="346">
        <v>0</v>
      </c>
      <c r="P544" s="347">
        <v>0</v>
      </c>
      <c r="Q544" s="348">
        <v>3.5366931918656058E-2</v>
      </c>
      <c r="R544" s="346">
        <v>0.31173598395025692</v>
      </c>
      <c r="S544" s="347">
        <v>0.48088187934168503</v>
      </c>
      <c r="T544" s="349">
        <v>5.5344386075960206E-2</v>
      </c>
      <c r="U544" s="349">
        <v>0.26147136874078325</v>
      </c>
      <c r="V544" s="361">
        <v>0</v>
      </c>
    </row>
    <row r="545" spans="1:22" ht="16" hidden="1" customHeight="1" outlineLevel="1">
      <c r="A545" s="65">
        <v>536</v>
      </c>
      <c r="B545" s="117">
        <v>1</v>
      </c>
      <c r="C545" s="325">
        <v>1.4363084128677658E-4</v>
      </c>
      <c r="D545" s="326">
        <v>1.1361858532535093E-4</v>
      </c>
      <c r="E545" s="327">
        <v>1.2503019541487887E-4</v>
      </c>
      <c r="F545" s="332">
        <v>0</v>
      </c>
      <c r="G545" s="326">
        <v>0</v>
      </c>
      <c r="H545" s="327">
        <v>0</v>
      </c>
      <c r="I545" s="332">
        <v>3.1650930359037433E-4</v>
      </c>
      <c r="J545" s="326">
        <v>3.0459218969722116E-4</v>
      </c>
      <c r="K545" s="327">
        <v>2.2285546189023002E-4</v>
      </c>
      <c r="L545" s="336">
        <v>1.5860335064263727E-4</v>
      </c>
      <c r="M545" s="337">
        <v>1.1415525114155251E-4</v>
      </c>
      <c r="N545" s="345">
        <v>0</v>
      </c>
      <c r="O545" s="346">
        <v>5.7107844447557028E-3</v>
      </c>
      <c r="P545" s="347">
        <v>2.5054781640536732E-3</v>
      </c>
      <c r="Q545" s="348">
        <v>5.3050397877984087E-2</v>
      </c>
      <c r="R545" s="346">
        <v>0.26132928307764458</v>
      </c>
      <c r="S545" s="347">
        <v>0.48518732487529731</v>
      </c>
      <c r="T545" s="349">
        <v>0.13855115208363233</v>
      </c>
      <c r="U545" s="349">
        <v>0.36307279500082457</v>
      </c>
      <c r="V545" s="361">
        <v>0</v>
      </c>
    </row>
    <row r="546" spans="1:22" ht="16" hidden="1" customHeight="1" outlineLevel="1">
      <c r="A546" s="65">
        <v>537</v>
      </c>
      <c r="B546" s="117">
        <v>1</v>
      </c>
      <c r="C546" s="325">
        <v>1.6016901387358296E-4</v>
      </c>
      <c r="D546" s="326">
        <v>1.2155088902363004E-4</v>
      </c>
      <c r="E546" s="327">
        <v>1.4014330785089608E-4</v>
      </c>
      <c r="F546" s="332">
        <v>0</v>
      </c>
      <c r="G546" s="326">
        <v>0</v>
      </c>
      <c r="H546" s="327">
        <v>0</v>
      </c>
      <c r="I546" s="332">
        <v>3.2096718110573172E-4</v>
      </c>
      <c r="J546" s="326">
        <v>3.1281330142993966E-4</v>
      </c>
      <c r="K546" s="327">
        <v>2.1394124341462081E-4</v>
      </c>
      <c r="L546" s="336">
        <v>1.4685495429873823E-4</v>
      </c>
      <c r="M546" s="337">
        <v>1.1415525114155251E-4</v>
      </c>
      <c r="N546" s="345">
        <v>2.5007639587589E-2</v>
      </c>
      <c r="O546" s="346">
        <v>6.3642335223968186E-2</v>
      </c>
      <c r="P546" s="347">
        <v>6.620034566571309E-2</v>
      </c>
      <c r="Q546" s="348">
        <v>3.5366931918656058E-2</v>
      </c>
      <c r="R546" s="346">
        <v>0.25092778112813036</v>
      </c>
      <c r="S546" s="347">
        <v>0.52480779233418406</v>
      </c>
      <c r="T546" s="349">
        <v>0.18372053934494009</v>
      </c>
      <c r="U546" s="349">
        <v>0.4978862929009954</v>
      </c>
      <c r="V546" s="361">
        <v>0</v>
      </c>
    </row>
    <row r="547" spans="1:22" ht="16" hidden="1" customHeight="1" outlineLevel="1">
      <c r="A547" s="65">
        <v>538</v>
      </c>
      <c r="B547" s="117">
        <v>1</v>
      </c>
      <c r="C547" s="325">
        <v>1.6621925992952726E-4</v>
      </c>
      <c r="D547" s="326">
        <v>1.329244127086626E-4</v>
      </c>
      <c r="E547" s="327">
        <v>1.5023601297984147E-4</v>
      </c>
      <c r="F547" s="332">
        <v>0</v>
      </c>
      <c r="G547" s="326">
        <v>0</v>
      </c>
      <c r="H547" s="327">
        <v>0</v>
      </c>
      <c r="I547" s="332">
        <v>3.1428036483269564E-4</v>
      </c>
      <c r="J547" s="326">
        <v>3.1610174612302708E-4</v>
      </c>
      <c r="K547" s="327">
        <v>1.9314140030486602E-4</v>
      </c>
      <c r="L547" s="336">
        <v>1.644775488145868E-4</v>
      </c>
      <c r="M547" s="337">
        <v>1.1415525114155251E-4</v>
      </c>
      <c r="N547" s="345">
        <v>0.14032858328578512</v>
      </c>
      <c r="O547" s="346">
        <v>0.17693327015187665</v>
      </c>
      <c r="P547" s="347">
        <v>0.24919378579892637</v>
      </c>
      <c r="Q547" s="348">
        <v>1.7683465959328029E-2</v>
      </c>
      <c r="R547" s="346">
        <v>0.24655664971450542</v>
      </c>
      <c r="S547" s="347">
        <v>0.47942425204812333</v>
      </c>
      <c r="T547" s="349">
        <v>0.18543222138852647</v>
      </c>
      <c r="U547" s="349">
        <v>0.52107578670889654</v>
      </c>
      <c r="V547" s="361">
        <v>5.6922524181595074E-2</v>
      </c>
    </row>
    <row r="548" spans="1:22" ht="16" hidden="1" customHeight="1" outlineLevel="1">
      <c r="A548" s="65">
        <v>539</v>
      </c>
      <c r="B548" s="117">
        <v>1</v>
      </c>
      <c r="C548" s="325">
        <v>1.6537547561387388E-4</v>
      </c>
      <c r="D548" s="326">
        <v>1.4050676183201765E-4</v>
      </c>
      <c r="E548" s="327">
        <v>1.5275270294772762E-4</v>
      </c>
      <c r="F548" s="332">
        <v>0</v>
      </c>
      <c r="G548" s="326">
        <v>0</v>
      </c>
      <c r="H548" s="327">
        <v>0</v>
      </c>
      <c r="I548" s="332">
        <v>3.0313567104430216E-4</v>
      </c>
      <c r="J548" s="326">
        <v>2.9883741148431818E-4</v>
      </c>
      <c r="K548" s="327">
        <v>1.8422718182925681E-4</v>
      </c>
      <c r="L548" s="336">
        <v>1.8797434150238492E-4</v>
      </c>
      <c r="M548" s="337">
        <v>1.1415525114155251E-4</v>
      </c>
      <c r="N548" s="345">
        <v>0.37940161774313597</v>
      </c>
      <c r="O548" s="346">
        <v>0.28627185431135832</v>
      </c>
      <c r="P548" s="347">
        <v>0.34450099373474113</v>
      </c>
      <c r="Q548" s="348">
        <v>8.8417329796640146E-3</v>
      </c>
      <c r="R548" s="346">
        <v>0.23927510891029127</v>
      </c>
      <c r="S548" s="347">
        <v>0.33621374212678695</v>
      </c>
      <c r="T548" s="349">
        <v>0.14710956230156433</v>
      </c>
      <c r="U548" s="349">
        <v>0.50073584934349169</v>
      </c>
      <c r="V548" s="361">
        <v>0.1257259523628951</v>
      </c>
    </row>
    <row r="549" spans="1:22" ht="16" hidden="1" customHeight="1" outlineLevel="1">
      <c r="A549" s="65">
        <v>540</v>
      </c>
      <c r="B549" s="117">
        <v>1</v>
      </c>
      <c r="C549" s="325">
        <v>1.651317157004629E-4</v>
      </c>
      <c r="D549" s="326">
        <v>1.3852368590744785E-4</v>
      </c>
      <c r="E549" s="327">
        <v>1.5318079969484227E-4</v>
      </c>
      <c r="F549" s="332">
        <v>0</v>
      </c>
      <c r="G549" s="326">
        <v>0</v>
      </c>
      <c r="H549" s="327">
        <v>0</v>
      </c>
      <c r="I549" s="332">
        <v>2.8307522222519396E-4</v>
      </c>
      <c r="J549" s="326">
        <v>3.021258561774056E-4</v>
      </c>
      <c r="K549" s="327">
        <v>2.1394124341462081E-4</v>
      </c>
      <c r="L549" s="336">
        <v>2.0677177565262342E-4</v>
      </c>
      <c r="M549" s="337">
        <v>1.1415525114155251E-4</v>
      </c>
      <c r="N549" s="345">
        <v>0.47028652504431656</v>
      </c>
      <c r="O549" s="346">
        <v>0.34779918745949179</v>
      </c>
      <c r="P549" s="347">
        <v>0.41705982689132004</v>
      </c>
      <c r="Q549" s="348">
        <v>8.8417329796640146E-3</v>
      </c>
      <c r="R549" s="346">
        <v>0.26190869228453145</v>
      </c>
      <c r="S549" s="347">
        <v>0.3944461826666118</v>
      </c>
      <c r="T549" s="349">
        <v>0.14092848825528012</v>
      </c>
      <c r="U549" s="349">
        <v>0.46663943260051843</v>
      </c>
      <c r="V549" s="361">
        <v>0.16211227061414288</v>
      </c>
    </row>
    <row r="550" spans="1:22" ht="16" hidden="1" customHeight="1" outlineLevel="1">
      <c r="A550" s="65">
        <v>541</v>
      </c>
      <c r="B550" s="117">
        <v>1</v>
      </c>
      <c r="C550" s="325">
        <v>1.5088738640139571E-4</v>
      </c>
      <c r="D550" s="326">
        <v>1.3496581439571972E-4</v>
      </c>
      <c r="E550" s="327">
        <v>1.4616260756790208E-4</v>
      </c>
      <c r="F550" s="332">
        <v>0</v>
      </c>
      <c r="G550" s="326">
        <v>0</v>
      </c>
      <c r="H550" s="327">
        <v>0</v>
      </c>
      <c r="I550" s="332">
        <v>2.6301477340608576E-4</v>
      </c>
      <c r="J550" s="326">
        <v>1.8620818074607443E-4</v>
      </c>
      <c r="K550" s="327">
        <v>2.1394124341462081E-4</v>
      </c>
      <c r="L550" s="336">
        <v>1.8797434150238492E-4</v>
      </c>
      <c r="M550" s="337">
        <v>1.1415525114155251E-4</v>
      </c>
      <c r="N550" s="345">
        <v>0.49629447021540912</v>
      </c>
      <c r="O550" s="346">
        <v>0.32616714930939267</v>
      </c>
      <c r="P550" s="347">
        <v>0.40318490490829328</v>
      </c>
      <c r="Q550" s="348">
        <v>8.8417329796640146E-3</v>
      </c>
      <c r="R550" s="346">
        <v>0.33626094097823772</v>
      </c>
      <c r="S550" s="347">
        <v>0.42399813176471213</v>
      </c>
      <c r="T550" s="349">
        <v>0.15272007566665308</v>
      </c>
      <c r="U550" s="349">
        <v>0.37623971097649717</v>
      </c>
      <c r="V550" s="361">
        <v>0.15008783686556632</v>
      </c>
    </row>
    <row r="551" spans="1:22" ht="16" hidden="1" customHeight="1" outlineLevel="1">
      <c r="A551" s="65">
        <v>542</v>
      </c>
      <c r="B551" s="117">
        <v>1</v>
      </c>
      <c r="C551" s="325">
        <v>1.47224737446041E-4</v>
      </c>
      <c r="D551" s="326">
        <v>1.3463530174162477E-4</v>
      </c>
      <c r="E551" s="327">
        <v>1.4088274768682139E-4</v>
      </c>
      <c r="F551" s="332">
        <v>0</v>
      </c>
      <c r="G551" s="326">
        <v>0</v>
      </c>
      <c r="H551" s="327">
        <v>0</v>
      </c>
      <c r="I551" s="332">
        <v>2.4964114086001353E-4</v>
      </c>
      <c r="J551" s="326">
        <v>2.527991857810945E-4</v>
      </c>
      <c r="K551" s="327">
        <v>2.1691264957315727E-4</v>
      </c>
      <c r="L551" s="336">
        <v>1.9032402077116473E-4</v>
      </c>
      <c r="M551" s="337">
        <v>1.1415525114155251E-4</v>
      </c>
      <c r="N551" s="345">
        <v>0.47200133461603694</v>
      </c>
      <c r="O551" s="346">
        <v>0.26853073304135988</v>
      </c>
      <c r="P551" s="347">
        <v>0.32926955139726732</v>
      </c>
      <c r="Q551" s="348">
        <v>8.8417329796640146E-3</v>
      </c>
      <c r="R551" s="346">
        <v>0.37457702329370735</v>
      </c>
      <c r="S551" s="347">
        <v>0.41091580322932741</v>
      </c>
      <c r="T551" s="349">
        <v>0.10241564227458616</v>
      </c>
      <c r="U551" s="349">
        <v>0.35118326639592612</v>
      </c>
      <c r="V551" s="361">
        <v>0.12469528661301663</v>
      </c>
    </row>
    <row r="552" spans="1:22" ht="16" hidden="1" customHeight="1" outlineLevel="1">
      <c r="A552" s="65">
        <v>543</v>
      </c>
      <c r="B552" s="117">
        <v>1</v>
      </c>
      <c r="C552" s="325">
        <v>1.5158116461648849E-4</v>
      </c>
      <c r="D552" s="326">
        <v>1.2429219986053532E-4</v>
      </c>
      <c r="E552" s="327">
        <v>1.4306214930849597E-4</v>
      </c>
      <c r="F552" s="332">
        <v>0</v>
      </c>
      <c r="G552" s="326">
        <v>0</v>
      </c>
      <c r="H552" s="327">
        <v>0</v>
      </c>
      <c r="I552" s="332">
        <v>2.3180963079858402E-4</v>
      </c>
      <c r="J552" s="326">
        <v>3.0541430087049302E-4</v>
      </c>
      <c r="K552" s="327">
        <v>2.3771249268291205E-4</v>
      </c>
      <c r="L552" s="336">
        <v>2.1382081345896285E-4</v>
      </c>
      <c r="M552" s="337">
        <v>1.1415525114155251E-4</v>
      </c>
      <c r="N552" s="345">
        <v>0.35496558134612044</v>
      </c>
      <c r="O552" s="346">
        <v>0.24161881747132305</v>
      </c>
      <c r="P552" s="347">
        <v>0.25494853383898392</v>
      </c>
      <c r="Q552" s="348">
        <v>8.8417329796640146E-3</v>
      </c>
      <c r="R552" s="346">
        <v>0.4046705329681885</v>
      </c>
      <c r="S552" s="347">
        <v>0.36319279925009429</v>
      </c>
      <c r="T552" s="349">
        <v>0.12847124671584578</v>
      </c>
      <c r="U552" s="349">
        <v>0.35521194964221398</v>
      </c>
      <c r="V552" s="361">
        <v>6.1838418080457612E-2</v>
      </c>
    </row>
    <row r="553" spans="1:22" ht="16" hidden="1" customHeight="1" outlineLevel="1">
      <c r="A553" s="65">
        <v>544</v>
      </c>
      <c r="B553" s="117">
        <v>1</v>
      </c>
      <c r="C553" s="325">
        <v>1.4954358175054032E-4</v>
      </c>
      <c r="D553" s="326">
        <v>1.2557536663525696E-4</v>
      </c>
      <c r="E553" s="327">
        <v>1.4468372789605145E-4</v>
      </c>
      <c r="F553" s="332">
        <v>0</v>
      </c>
      <c r="G553" s="326">
        <v>0</v>
      </c>
      <c r="H553" s="327">
        <v>0</v>
      </c>
      <c r="I553" s="332">
        <v>2.2066493701019058E-4</v>
      </c>
      <c r="J553" s="326">
        <v>3.3377713634837188E-4</v>
      </c>
      <c r="K553" s="327">
        <v>2.5256952347559405E-4</v>
      </c>
      <c r="L553" s="336">
        <v>2.2321953053408208E-4</v>
      </c>
      <c r="M553" s="337">
        <v>1.1415525114155251E-4</v>
      </c>
      <c r="N553" s="345">
        <v>0.16376431409929709</v>
      </c>
      <c r="O553" s="346">
        <v>0.14329016094012043</v>
      </c>
      <c r="P553" s="347">
        <v>0.15208987834572257</v>
      </c>
      <c r="Q553" s="348">
        <v>8.8417329796640146E-3</v>
      </c>
      <c r="R553" s="346">
        <v>0.38229209542821641</v>
      </c>
      <c r="S553" s="347">
        <v>0.27422570858386497</v>
      </c>
      <c r="T553" s="349">
        <v>0.11268573453610456</v>
      </c>
      <c r="U553" s="349">
        <v>0.36287627386685928</v>
      </c>
      <c r="V553" s="361">
        <v>0</v>
      </c>
    </row>
    <row r="554" spans="1:22" ht="16" hidden="1" customHeight="1" outlineLevel="1">
      <c r="A554" s="65">
        <v>545</v>
      </c>
      <c r="B554" s="117">
        <v>1</v>
      </c>
      <c r="C554" s="325">
        <v>1.5104989301033636E-4</v>
      </c>
      <c r="D554" s="326">
        <v>1.3018310187175731E-4</v>
      </c>
      <c r="E554" s="327">
        <v>1.4739500729444424E-4</v>
      </c>
      <c r="F554" s="332">
        <v>0</v>
      </c>
      <c r="G554" s="326">
        <v>0</v>
      </c>
      <c r="H554" s="327">
        <v>0</v>
      </c>
      <c r="I554" s="332">
        <v>2.1174918197947579E-4</v>
      </c>
      <c r="J554" s="326">
        <v>3.5350780450689635E-4</v>
      </c>
      <c r="K554" s="327">
        <v>2.3771249268291205E-4</v>
      </c>
      <c r="L554" s="336">
        <v>2.2321953053408208E-4</v>
      </c>
      <c r="M554" s="337">
        <v>1.1415525114155251E-4</v>
      </c>
      <c r="N554" s="345">
        <v>3.9726421744855668E-2</v>
      </c>
      <c r="O554" s="346">
        <v>4.338256307115803E-2</v>
      </c>
      <c r="P554" s="347">
        <v>4.8167805907663501E-2</v>
      </c>
      <c r="Q554" s="348">
        <v>8.8417329796640146E-3</v>
      </c>
      <c r="R554" s="346">
        <v>0.35467628260611145</v>
      </c>
      <c r="S554" s="347">
        <v>0.21059849619263235</v>
      </c>
      <c r="T554" s="349">
        <v>0.15005745915440757</v>
      </c>
      <c r="U554" s="349">
        <v>0.42527173390083045</v>
      </c>
      <c r="V554" s="361">
        <v>0</v>
      </c>
    </row>
    <row r="555" spans="1:22" ht="16" hidden="1" customHeight="1" outlineLevel="1">
      <c r="A555" s="65">
        <v>546</v>
      </c>
      <c r="B555" s="117">
        <v>1</v>
      </c>
      <c r="C555" s="325">
        <v>1.5631260703833749E-4</v>
      </c>
      <c r="D555" s="326">
        <v>1.4326751458975203E-4</v>
      </c>
      <c r="E555" s="327">
        <v>1.57293122992883E-4</v>
      </c>
      <c r="F555" s="332">
        <v>0</v>
      </c>
      <c r="G555" s="326">
        <v>0</v>
      </c>
      <c r="H555" s="327">
        <v>0</v>
      </c>
      <c r="I555" s="332">
        <v>2.1397812073715446E-4</v>
      </c>
      <c r="J555" s="326">
        <v>3.5597413802671192E-4</v>
      </c>
      <c r="K555" s="327">
        <v>2.5554092963413043E-4</v>
      </c>
      <c r="L555" s="336">
        <v>1.644775488145868E-4</v>
      </c>
      <c r="M555" s="337">
        <v>1.1415525114155251E-4</v>
      </c>
      <c r="N555" s="345">
        <v>4.2870239293009714E-4</v>
      </c>
      <c r="O555" s="346">
        <v>1.0194201234145772E-3</v>
      </c>
      <c r="P555" s="347">
        <v>6.4525195977621023E-4</v>
      </c>
      <c r="Q555" s="348">
        <v>8.8417329796640146E-3</v>
      </c>
      <c r="R555" s="346">
        <v>0.34419089198433567</v>
      </c>
      <c r="S555" s="347">
        <v>0.18057969053129078</v>
      </c>
      <c r="T555" s="349">
        <v>0.18514694104792875</v>
      </c>
      <c r="U555" s="349">
        <v>0.57708430988899662</v>
      </c>
      <c r="V555" s="361">
        <v>0</v>
      </c>
    </row>
    <row r="556" spans="1:22" ht="16" hidden="1" customHeight="1" outlineLevel="1">
      <c r="A556" s="65">
        <v>547</v>
      </c>
      <c r="B556" s="117">
        <v>1</v>
      </c>
      <c r="C556" s="325">
        <v>1.5687512991543974E-4</v>
      </c>
      <c r="D556" s="326">
        <v>1.4635878000158141E-4</v>
      </c>
      <c r="E556" s="327">
        <v>1.5884983843693628E-4</v>
      </c>
      <c r="F556" s="332">
        <v>0</v>
      </c>
      <c r="G556" s="326">
        <v>0</v>
      </c>
      <c r="H556" s="327">
        <v>0</v>
      </c>
      <c r="I556" s="332">
        <v>2.2289387576786924E-4</v>
      </c>
      <c r="J556" s="326">
        <v>3.6542841651933822E-4</v>
      </c>
      <c r="K556" s="327">
        <v>2.6148374195120324E-4</v>
      </c>
      <c r="L556" s="336">
        <v>1.1748396343899057E-4</v>
      </c>
      <c r="M556" s="337">
        <v>1.1415525114155251E-4</v>
      </c>
      <c r="N556" s="345">
        <v>0</v>
      </c>
      <c r="O556" s="346">
        <v>0</v>
      </c>
      <c r="P556" s="347">
        <v>0</v>
      </c>
      <c r="Q556" s="348">
        <v>8.8417329796640146E-3</v>
      </c>
      <c r="R556" s="346">
        <v>0.33972234996808753</v>
      </c>
      <c r="S556" s="347">
        <v>0.18804937855384818</v>
      </c>
      <c r="T556" s="349">
        <v>0.2324083841402865</v>
      </c>
      <c r="U556" s="349">
        <v>0.63112762172944414</v>
      </c>
      <c r="V556" s="361">
        <v>0</v>
      </c>
    </row>
    <row r="557" spans="1:22" ht="16" hidden="1" customHeight="1" outlineLevel="1">
      <c r="A557" s="65">
        <v>548</v>
      </c>
      <c r="B557" s="117">
        <v>1</v>
      </c>
      <c r="C557" s="325">
        <v>1.5060612496284458E-4</v>
      </c>
      <c r="D557" s="326">
        <v>1.4655319920987256E-4</v>
      </c>
      <c r="E557" s="327">
        <v>1.5600883275153905E-4</v>
      </c>
      <c r="F557" s="332">
        <v>0</v>
      </c>
      <c r="G557" s="326">
        <v>0</v>
      </c>
      <c r="H557" s="327">
        <v>0</v>
      </c>
      <c r="I557" s="332">
        <v>2.3180963079858402E-4</v>
      </c>
      <c r="J557" s="326">
        <v>3.7323847266542077E-4</v>
      </c>
      <c r="K557" s="327">
        <v>2.4365530499998481E-4</v>
      </c>
      <c r="L557" s="336">
        <v>8.811297257924293E-5</v>
      </c>
      <c r="M557" s="337">
        <v>1.1415525114155251E-4</v>
      </c>
      <c r="N557" s="345">
        <v>0</v>
      </c>
      <c r="O557" s="346">
        <v>0</v>
      </c>
      <c r="P557" s="347">
        <v>0</v>
      </c>
      <c r="Q557" s="348">
        <v>8.8417329796640146E-3</v>
      </c>
      <c r="R557" s="346">
        <v>0.32411125465938695</v>
      </c>
      <c r="S557" s="347">
        <v>0.19883374137969745</v>
      </c>
      <c r="T557" s="349">
        <v>0.24201282227374352</v>
      </c>
      <c r="U557" s="349">
        <v>0.58042516916640619</v>
      </c>
      <c r="V557" s="361">
        <v>0</v>
      </c>
    </row>
    <row r="558" spans="1:22" ht="16" hidden="1" customHeight="1" outlineLevel="1">
      <c r="A558" s="65">
        <v>549</v>
      </c>
      <c r="B558" s="117">
        <v>1</v>
      </c>
      <c r="C558" s="325">
        <v>1.3868689022246674E-4</v>
      </c>
      <c r="D558" s="326">
        <v>1.4770027253879038E-4</v>
      </c>
      <c r="E558" s="327">
        <v>1.4454102898034659E-4</v>
      </c>
      <c r="F558" s="332">
        <v>0</v>
      </c>
      <c r="G558" s="326">
        <v>0</v>
      </c>
      <c r="H558" s="327">
        <v>0</v>
      </c>
      <c r="I558" s="332">
        <v>2.4741220210233484E-4</v>
      </c>
      <c r="J558" s="326">
        <v>4.0941136428938228E-4</v>
      </c>
      <c r="K558" s="327">
        <v>2.3176968036583927E-4</v>
      </c>
      <c r="L558" s="336">
        <v>5.8741981719495287E-5</v>
      </c>
      <c r="M558" s="337">
        <v>1.1415525114155251E-4</v>
      </c>
      <c r="N558" s="345">
        <v>0</v>
      </c>
      <c r="O558" s="346">
        <v>0</v>
      </c>
      <c r="P558" s="347">
        <v>0</v>
      </c>
      <c r="Q558" s="348">
        <v>1.7683465959328029E-2</v>
      </c>
      <c r="R558" s="346">
        <v>0.28685048726526985</v>
      </c>
      <c r="S558" s="347">
        <v>0.17550134292877753</v>
      </c>
      <c r="T558" s="349">
        <v>0.18124810972642638</v>
      </c>
      <c r="U558" s="349">
        <v>0.48992718697540222</v>
      </c>
      <c r="V558" s="361">
        <v>0</v>
      </c>
    </row>
    <row r="559" spans="1:22" ht="16" hidden="1" customHeight="1" outlineLevel="1">
      <c r="A559" s="65">
        <v>550</v>
      </c>
      <c r="B559" s="117">
        <v>1</v>
      </c>
      <c r="C559" s="325">
        <v>1.2868648351842659E-4</v>
      </c>
      <c r="D559" s="326">
        <v>1.3570460738722613E-4</v>
      </c>
      <c r="E559" s="327">
        <v>1.3276188212034347E-4</v>
      </c>
      <c r="F559" s="332">
        <v>0</v>
      </c>
      <c r="G559" s="326">
        <v>0</v>
      </c>
      <c r="H559" s="327">
        <v>0</v>
      </c>
      <c r="I559" s="332">
        <v>2.4964114086001353E-4</v>
      </c>
      <c r="J559" s="326">
        <v>4.0571186400965891E-4</v>
      </c>
      <c r="K559" s="327">
        <v>2.3474108652437564E-4</v>
      </c>
      <c r="L559" s="336">
        <v>3.7594868300476983E-5</v>
      </c>
      <c r="M559" s="337">
        <v>1.1415525114155251E-4</v>
      </c>
      <c r="N559" s="345">
        <v>1.429007976433657E-4</v>
      </c>
      <c r="O559" s="346">
        <v>0</v>
      </c>
      <c r="P559" s="347">
        <v>0</v>
      </c>
      <c r="Q559" s="348">
        <v>5.3050397877984087E-2</v>
      </c>
      <c r="R559" s="346">
        <v>0.25740499377034171</v>
      </c>
      <c r="S559" s="347">
        <v>0.21747165282407149</v>
      </c>
      <c r="T559" s="349">
        <v>0.11991283649791379</v>
      </c>
      <c r="U559" s="349">
        <v>0.41092569112136623</v>
      </c>
      <c r="V559" s="361">
        <v>0</v>
      </c>
    </row>
    <row r="560" spans="1:22" ht="16" hidden="1" customHeight="1" outlineLevel="1">
      <c r="A560" s="65">
        <v>551</v>
      </c>
      <c r="B560" s="117">
        <v>1</v>
      </c>
      <c r="C560" s="325">
        <v>1.1481716947076092E-4</v>
      </c>
      <c r="D560" s="326">
        <v>1.20870421794611E-4</v>
      </c>
      <c r="E560" s="327">
        <v>1.1897197781177154E-4</v>
      </c>
      <c r="F560" s="332">
        <v>0</v>
      </c>
      <c r="G560" s="326">
        <v>0</v>
      </c>
      <c r="H560" s="327">
        <v>0</v>
      </c>
      <c r="I560" s="332">
        <v>2.4964114086001353E-4</v>
      </c>
      <c r="J560" s="326">
        <v>3.8269275115804713E-4</v>
      </c>
      <c r="K560" s="327">
        <v>2.4068389884144843E-4</v>
      </c>
      <c r="L560" s="336">
        <v>2.3496792687798115E-5</v>
      </c>
      <c r="M560" s="337">
        <v>1.1415525114155251E-4</v>
      </c>
      <c r="N560" s="345">
        <v>1.429007976433657E-4</v>
      </c>
      <c r="O560" s="346">
        <v>0</v>
      </c>
      <c r="P560" s="347">
        <v>0</v>
      </c>
      <c r="Q560" s="348">
        <v>8.8417329796640146E-2</v>
      </c>
      <c r="R560" s="346">
        <v>0.2321277781447012</v>
      </c>
      <c r="S560" s="347">
        <v>0.22949577428206289</v>
      </c>
      <c r="T560" s="349">
        <v>8.7676158010369959E-2</v>
      </c>
      <c r="U560" s="349">
        <v>0.34381372387222869</v>
      </c>
      <c r="V560" s="361">
        <v>0</v>
      </c>
    </row>
    <row r="561" spans="1:22" ht="16" hidden="1" customHeight="1" outlineLevel="1">
      <c r="A561" s="65">
        <v>552</v>
      </c>
      <c r="B561" s="117">
        <v>1</v>
      </c>
      <c r="C561" s="325">
        <v>1.0467925717454021E-4</v>
      </c>
      <c r="D561" s="326">
        <v>1.0784433483910362E-4</v>
      </c>
      <c r="E561" s="327">
        <v>1.0554530710681205E-4</v>
      </c>
      <c r="F561" s="332">
        <v>0</v>
      </c>
      <c r="G561" s="326">
        <v>0</v>
      </c>
      <c r="H561" s="327">
        <v>0</v>
      </c>
      <c r="I561" s="332">
        <v>2.5409901837537098E-4</v>
      </c>
      <c r="J561" s="326">
        <v>3.8228169557141117E-4</v>
      </c>
      <c r="K561" s="327">
        <v>2.4068389884144843E-4</v>
      </c>
      <c r="L561" s="336">
        <v>9.3987170751192458E-6</v>
      </c>
      <c r="M561" s="337">
        <v>1.1415525114155251E-4</v>
      </c>
      <c r="N561" s="345">
        <v>1.429007976433657E-4</v>
      </c>
      <c r="O561" s="346">
        <v>0</v>
      </c>
      <c r="P561" s="347">
        <v>0</v>
      </c>
      <c r="Q561" s="348">
        <v>0.10610079575596817</v>
      </c>
      <c r="R561" s="346">
        <v>0.21943696651117983</v>
      </c>
      <c r="S561" s="347">
        <v>0.28741179057299321</v>
      </c>
      <c r="T561" s="349">
        <v>8.0639242942292549E-2</v>
      </c>
      <c r="U561" s="349">
        <v>0.31128947620097758</v>
      </c>
      <c r="V561" s="361">
        <v>0</v>
      </c>
    </row>
    <row r="562" spans="1:22" ht="16" hidden="1" customHeight="1" outlineLevel="1">
      <c r="A562" s="65">
        <v>553</v>
      </c>
      <c r="B562" s="117">
        <v>1</v>
      </c>
      <c r="C562" s="325">
        <v>9.5797645970514565E-5</v>
      </c>
      <c r="D562" s="326">
        <v>9.3885035683798703E-5</v>
      </c>
      <c r="E562" s="327">
        <v>9.4168311736522687E-5</v>
      </c>
      <c r="F562" s="332">
        <v>0</v>
      </c>
      <c r="G562" s="326">
        <v>0</v>
      </c>
      <c r="H562" s="327">
        <v>0</v>
      </c>
      <c r="I562" s="332">
        <v>2.5855689589072831E-4</v>
      </c>
      <c r="J562" s="326">
        <v>3.9749075227694041E-4</v>
      </c>
      <c r="K562" s="327">
        <v>2.2879827420730281E-4</v>
      </c>
      <c r="L562" s="336">
        <v>5.8741981719495289E-6</v>
      </c>
      <c r="M562" s="337">
        <v>1.1415525114155251E-4</v>
      </c>
      <c r="N562" s="345">
        <v>1.429007976433657E-4</v>
      </c>
      <c r="O562" s="346">
        <v>0</v>
      </c>
      <c r="P562" s="347">
        <v>0</v>
      </c>
      <c r="Q562" s="348">
        <v>0.10610079575596817</v>
      </c>
      <c r="R562" s="346">
        <v>0.21413099177623482</v>
      </c>
      <c r="S562" s="347">
        <v>0.30627275155575301</v>
      </c>
      <c r="T562" s="349">
        <v>3.45189212123257E-2</v>
      </c>
      <c r="U562" s="349">
        <v>0.22295322648359159</v>
      </c>
      <c r="V562" s="361">
        <v>0</v>
      </c>
    </row>
    <row r="563" spans="1:22" ht="16" hidden="1" customHeight="1" outlineLevel="1">
      <c r="A563" s="65">
        <v>554</v>
      </c>
      <c r="B563" s="117">
        <v>1</v>
      </c>
      <c r="C563" s="325">
        <v>8.9303631867078498E-5</v>
      </c>
      <c r="D563" s="326">
        <v>8.4747332894114422E-5</v>
      </c>
      <c r="E563" s="327">
        <v>8.5736103081234121E-5</v>
      </c>
      <c r="F563" s="332">
        <v>0</v>
      </c>
      <c r="G563" s="326">
        <v>0</v>
      </c>
      <c r="H563" s="327">
        <v>0</v>
      </c>
      <c r="I563" s="332">
        <v>2.6301477340608576E-4</v>
      </c>
      <c r="J563" s="326">
        <v>3.7118319473224116E-4</v>
      </c>
      <c r="K563" s="327">
        <v>2.4662671115852124E-4</v>
      </c>
      <c r="L563" s="336">
        <v>2.3496792687798115E-6</v>
      </c>
      <c r="M563" s="337">
        <v>1.1415525114155251E-4</v>
      </c>
      <c r="N563" s="345">
        <v>1.429007976433657E-4</v>
      </c>
      <c r="O563" s="346">
        <v>0</v>
      </c>
      <c r="P563" s="347">
        <v>0</v>
      </c>
      <c r="Q563" s="348">
        <v>0.1237842617152962</v>
      </c>
      <c r="R563" s="346">
        <v>0.23302699802356519</v>
      </c>
      <c r="S563" s="347">
        <v>0.32572506305266491</v>
      </c>
      <c r="T563" s="349">
        <v>2.9098594740968771E-2</v>
      </c>
      <c r="U563" s="349">
        <v>0.22030019117506053</v>
      </c>
      <c r="V563" s="361">
        <v>0</v>
      </c>
    </row>
    <row r="564" spans="1:22" ht="16" hidden="1" customHeight="1" outlineLevel="1">
      <c r="A564" s="65">
        <v>555</v>
      </c>
      <c r="B564" s="117">
        <v>1</v>
      </c>
      <c r="C564" s="325">
        <v>8.4972205713391104E-5</v>
      </c>
      <c r="D564" s="326">
        <v>8.1344996749019204E-5</v>
      </c>
      <c r="E564" s="327">
        <v>8.1286491436981842E-5</v>
      </c>
      <c r="F564" s="332">
        <v>0</v>
      </c>
      <c r="G564" s="326">
        <v>0</v>
      </c>
      <c r="H564" s="327">
        <v>0</v>
      </c>
      <c r="I564" s="332">
        <v>2.6301477340608576E-4</v>
      </c>
      <c r="J564" s="326">
        <v>3.703610835589693E-4</v>
      </c>
      <c r="K564" s="327">
        <v>2.4959811731705767E-4</v>
      </c>
      <c r="L564" s="336">
        <v>1.1748396343899057E-6</v>
      </c>
      <c r="M564" s="337">
        <v>1.1415525114155251E-4</v>
      </c>
      <c r="N564" s="345">
        <v>1.429007976433657E-4</v>
      </c>
      <c r="O564" s="346">
        <v>0</v>
      </c>
      <c r="P564" s="347">
        <v>0</v>
      </c>
      <c r="Q564" s="348">
        <v>0.10610079575596817</v>
      </c>
      <c r="R564" s="346">
        <v>0.22609354736229917</v>
      </c>
      <c r="S564" s="347">
        <v>0.2739041034580042</v>
      </c>
      <c r="T564" s="349">
        <v>2.4914483078868687E-2</v>
      </c>
      <c r="U564" s="349">
        <v>0.20762457803430101</v>
      </c>
      <c r="V564" s="361">
        <v>0</v>
      </c>
    </row>
    <row r="565" spans="1:22" ht="16" hidden="1" customHeight="1" outlineLevel="1">
      <c r="A565" s="65">
        <v>556</v>
      </c>
      <c r="B565" s="117">
        <v>1</v>
      </c>
      <c r="C565" s="325">
        <v>8.387841123013672E-5</v>
      </c>
      <c r="D565" s="326">
        <v>7.8662011674601268E-5</v>
      </c>
      <c r="E565" s="327">
        <v>7.9924365423435234E-5</v>
      </c>
      <c r="F565" s="332">
        <v>0</v>
      </c>
      <c r="G565" s="326">
        <v>0</v>
      </c>
      <c r="H565" s="327">
        <v>0</v>
      </c>
      <c r="I565" s="332">
        <v>2.7638840595215787E-4</v>
      </c>
      <c r="J565" s="326">
        <v>3.5720730478661967E-4</v>
      </c>
      <c r="K565" s="327">
        <v>2.5554092963413043E-4</v>
      </c>
      <c r="L565" s="336">
        <v>1.409807561267887E-5</v>
      </c>
      <c r="M565" s="337">
        <v>1.1415525114155251E-4</v>
      </c>
      <c r="N565" s="345">
        <v>1.429007976433657E-4</v>
      </c>
      <c r="O565" s="346">
        <v>0</v>
      </c>
      <c r="P565" s="347">
        <v>0</v>
      </c>
      <c r="Q565" s="348">
        <v>0.10610079575596817</v>
      </c>
      <c r="R565" s="346">
        <v>0.20900124686761437</v>
      </c>
      <c r="S565" s="347">
        <v>0.32502477820780307</v>
      </c>
      <c r="T565" s="349">
        <v>2.6055604441259619E-2</v>
      </c>
      <c r="U565" s="349">
        <v>0.19455592262561097</v>
      </c>
      <c r="V565" s="361">
        <v>0</v>
      </c>
    </row>
    <row r="566" spans="1:22" ht="16" hidden="1" customHeight="1" outlineLevel="1">
      <c r="A566" s="65">
        <v>557</v>
      </c>
      <c r="B566" s="117">
        <v>1</v>
      </c>
      <c r="C566" s="325">
        <v>8.437843156533872E-5</v>
      </c>
      <c r="D566" s="326">
        <v>7.8759221278746854E-5</v>
      </c>
      <c r="E566" s="327">
        <v>7.8795746726496602E-5</v>
      </c>
      <c r="F566" s="332">
        <v>0</v>
      </c>
      <c r="G566" s="326">
        <v>0</v>
      </c>
      <c r="H566" s="327">
        <v>0</v>
      </c>
      <c r="I566" s="332">
        <v>2.5855689589072831E-4</v>
      </c>
      <c r="J566" s="326">
        <v>3.5638519361334782E-4</v>
      </c>
      <c r="K566" s="327">
        <v>2.5851233579266681E-4</v>
      </c>
      <c r="L566" s="336">
        <v>3.7594868300476983E-5</v>
      </c>
      <c r="M566" s="337">
        <v>1.1415525114155251E-4</v>
      </c>
      <c r="N566" s="345">
        <v>0</v>
      </c>
      <c r="O566" s="346">
        <v>0</v>
      </c>
      <c r="P566" s="347">
        <v>0</v>
      </c>
      <c r="Q566" s="348">
        <v>0.1149425287356322</v>
      </c>
      <c r="R566" s="346">
        <v>0.17332579057966485</v>
      </c>
      <c r="S566" s="347">
        <v>0.33711633601286728</v>
      </c>
      <c r="T566" s="349">
        <v>2.538995031319824E-2</v>
      </c>
      <c r="U566" s="349">
        <v>0.19042897881234044</v>
      </c>
      <c r="V566" s="361">
        <v>0</v>
      </c>
    </row>
    <row r="567" spans="1:22" ht="16" hidden="1" customHeight="1" outlineLevel="1">
      <c r="A567" s="65">
        <v>558</v>
      </c>
      <c r="B567" s="117">
        <v>1</v>
      </c>
      <c r="C567" s="325">
        <v>8.6534769260897382E-5</v>
      </c>
      <c r="D567" s="326">
        <v>8.1597741719797708E-5</v>
      </c>
      <c r="E567" s="327">
        <v>8.0495161086254762E-5</v>
      </c>
      <c r="F567" s="332">
        <v>0</v>
      </c>
      <c r="G567" s="326">
        <v>0</v>
      </c>
      <c r="H567" s="327">
        <v>0</v>
      </c>
      <c r="I567" s="332">
        <v>2.7415946719447918E-4</v>
      </c>
      <c r="J567" s="326">
        <v>3.6090680506634299E-4</v>
      </c>
      <c r="K567" s="327">
        <v>2.6148374195120324E-4</v>
      </c>
      <c r="L567" s="336">
        <v>9.3987170751192462E-5</v>
      </c>
      <c r="M567" s="337">
        <v>1.1415525114155251E-4</v>
      </c>
      <c r="N567" s="345">
        <v>0</v>
      </c>
      <c r="O567" s="346">
        <v>0</v>
      </c>
      <c r="P567" s="347">
        <v>0</v>
      </c>
      <c r="Q567" s="348">
        <v>0.1149425287356322</v>
      </c>
      <c r="R567" s="346">
        <v>0.16547638825081284</v>
      </c>
      <c r="S567" s="347">
        <v>0.33743276026176178</v>
      </c>
      <c r="T567" s="349">
        <v>2.5770324100661886E-2</v>
      </c>
      <c r="U567" s="349">
        <v>0.18502464762829571</v>
      </c>
      <c r="V567" s="361">
        <v>0</v>
      </c>
    </row>
    <row r="568" spans="1:22" ht="16" hidden="1" customHeight="1" outlineLevel="1">
      <c r="A568" s="65">
        <v>559</v>
      </c>
      <c r="B568" s="117">
        <v>1</v>
      </c>
      <c r="C568" s="325">
        <v>9.565389012414399E-5</v>
      </c>
      <c r="D568" s="326">
        <v>9.2057495125861849E-5</v>
      </c>
      <c r="E568" s="327">
        <v>8.966680957746864E-5</v>
      </c>
      <c r="F568" s="332">
        <v>0</v>
      </c>
      <c r="G568" s="326">
        <v>0</v>
      </c>
      <c r="H568" s="327">
        <v>0</v>
      </c>
      <c r="I568" s="332">
        <v>2.7638840595215787E-4</v>
      </c>
      <c r="J568" s="326">
        <v>3.6912791679906155E-4</v>
      </c>
      <c r="K568" s="327">
        <v>2.4365530499998481E-4</v>
      </c>
      <c r="L568" s="336">
        <v>1.8210014333043539E-4</v>
      </c>
      <c r="M568" s="337">
        <v>1.1415525114155251E-4</v>
      </c>
      <c r="N568" s="345">
        <v>0</v>
      </c>
      <c r="O568" s="346">
        <v>0</v>
      </c>
      <c r="P568" s="347">
        <v>0</v>
      </c>
      <c r="Q568" s="348">
        <v>0.1149425287356322</v>
      </c>
      <c r="R568" s="346">
        <v>0.18241172680662682</v>
      </c>
      <c r="S568" s="347">
        <v>0.330196500520825</v>
      </c>
      <c r="T568" s="349">
        <v>7.0178963787042331E-2</v>
      </c>
      <c r="U568" s="349">
        <v>0.2168610713306684</v>
      </c>
      <c r="V568" s="361">
        <v>0</v>
      </c>
    </row>
    <row r="569" spans="1:22" ht="16" hidden="1" customHeight="1" outlineLevel="1">
      <c r="A569" s="65">
        <v>560</v>
      </c>
      <c r="B569" s="117">
        <v>1</v>
      </c>
      <c r="C569" s="325">
        <v>1.0897318180308745E-4</v>
      </c>
      <c r="D569" s="326">
        <v>1.0020365995326123E-4</v>
      </c>
      <c r="E569" s="327">
        <v>1.016664911253793E-4</v>
      </c>
      <c r="F569" s="332">
        <v>0</v>
      </c>
      <c r="G569" s="326">
        <v>0</v>
      </c>
      <c r="H569" s="327">
        <v>0</v>
      </c>
      <c r="I569" s="332">
        <v>3.1205142607501694E-4</v>
      </c>
      <c r="J569" s="326">
        <v>3.6090680506634299E-4</v>
      </c>
      <c r="K569" s="327">
        <v>2.4068389884144843E-4</v>
      </c>
      <c r="L569" s="336">
        <v>1.5860335064263727E-4</v>
      </c>
      <c r="M569" s="337">
        <v>1.1415525114155251E-4</v>
      </c>
      <c r="N569" s="345">
        <v>0</v>
      </c>
      <c r="O569" s="346">
        <v>1.1284272416064913E-2</v>
      </c>
      <c r="P569" s="347">
        <v>3.4413437854731218E-3</v>
      </c>
      <c r="Q569" s="348">
        <v>0.1149425287356322</v>
      </c>
      <c r="R569" s="346">
        <v>0.19380388910854168</v>
      </c>
      <c r="S569" s="347">
        <v>0.34127134923213287</v>
      </c>
      <c r="T569" s="349">
        <v>9.8041343718754254E-2</v>
      </c>
      <c r="U569" s="349">
        <v>0.31423729321045651</v>
      </c>
      <c r="V569" s="361">
        <v>0</v>
      </c>
    </row>
    <row r="570" spans="1:22" ht="16" hidden="1" customHeight="1" outlineLevel="1">
      <c r="A570" s="65">
        <v>561</v>
      </c>
      <c r="B570" s="117">
        <v>1</v>
      </c>
      <c r="C570" s="325">
        <v>1.1786104326130314E-4</v>
      </c>
      <c r="D570" s="326">
        <v>1.1276314080886984E-4</v>
      </c>
      <c r="E570" s="327">
        <v>1.131472675252722E-4</v>
      </c>
      <c r="F570" s="332">
        <v>0</v>
      </c>
      <c r="G570" s="326">
        <v>0</v>
      </c>
      <c r="H570" s="327">
        <v>0</v>
      </c>
      <c r="I570" s="332">
        <v>3.2319611986341042E-4</v>
      </c>
      <c r="J570" s="326">
        <v>3.4734197070735741E-4</v>
      </c>
      <c r="K570" s="327">
        <v>2.4662671115852124E-4</v>
      </c>
      <c r="L570" s="336">
        <v>1.4685495429873823E-4</v>
      </c>
      <c r="M570" s="337">
        <v>1.1415525114155251E-4</v>
      </c>
      <c r="N570" s="345">
        <v>2.1720921241791587E-2</v>
      </c>
      <c r="O570" s="346">
        <v>0.14580089819383701</v>
      </c>
      <c r="P570" s="347">
        <v>6.1049337076463601E-2</v>
      </c>
      <c r="Q570" s="348">
        <v>0.1149425287356322</v>
      </c>
      <c r="R570" s="346">
        <v>0.20434724057202622</v>
      </c>
      <c r="S570" s="347">
        <v>0.35198827571090929</v>
      </c>
      <c r="T570" s="349">
        <v>0.1208637709665729</v>
      </c>
      <c r="U570" s="349">
        <v>0.40335962746370357</v>
      </c>
      <c r="V570" s="361">
        <v>0</v>
      </c>
    </row>
    <row r="571" spans="1:22" ht="16" hidden="1" customHeight="1" outlineLevel="1">
      <c r="A571" s="65">
        <v>562</v>
      </c>
      <c r="B571" s="117">
        <v>1</v>
      </c>
      <c r="C571" s="325">
        <v>1.2338626796528531E-4</v>
      </c>
      <c r="D571" s="326">
        <v>1.2092874755709834E-4</v>
      </c>
      <c r="E571" s="327">
        <v>1.2566585422120062E-4</v>
      </c>
      <c r="F571" s="332">
        <v>0</v>
      </c>
      <c r="G571" s="326">
        <v>0</v>
      </c>
      <c r="H571" s="327">
        <v>0</v>
      </c>
      <c r="I571" s="332">
        <v>3.075935485596596E-4</v>
      </c>
      <c r="J571" s="326">
        <v>3.1322435701657556E-4</v>
      </c>
      <c r="K571" s="327">
        <v>2.4365530499998481E-4</v>
      </c>
      <c r="L571" s="336">
        <v>1.644775488145868E-4</v>
      </c>
      <c r="M571" s="337">
        <v>1.1415525114155251E-4</v>
      </c>
      <c r="N571" s="345">
        <v>0.12246598358036442</v>
      </c>
      <c r="O571" s="346">
        <v>0.29763513489019022</v>
      </c>
      <c r="P571" s="347">
        <v>0.12410495411242814</v>
      </c>
      <c r="Q571" s="348">
        <v>0.10610079575596817</v>
      </c>
      <c r="R571" s="346">
        <v>0.21630559056918897</v>
      </c>
      <c r="S571" s="347">
        <v>0.39268250986739045</v>
      </c>
      <c r="T571" s="349">
        <v>0.1296123680782367</v>
      </c>
      <c r="U571" s="349">
        <v>0.42782650864237892</v>
      </c>
      <c r="V571" s="361">
        <v>0</v>
      </c>
    </row>
    <row r="572" spans="1:22" ht="16" hidden="1" customHeight="1" outlineLevel="1">
      <c r="A572" s="65">
        <v>563</v>
      </c>
      <c r="B572" s="117">
        <v>1</v>
      </c>
      <c r="C572" s="325">
        <v>1.2607387726699609E-4</v>
      </c>
      <c r="D572" s="326">
        <v>1.2015107072393373E-4</v>
      </c>
      <c r="E572" s="327">
        <v>1.2563990896379974E-4</v>
      </c>
      <c r="F572" s="332">
        <v>0</v>
      </c>
      <c r="G572" s="326">
        <v>0</v>
      </c>
      <c r="H572" s="327">
        <v>0</v>
      </c>
      <c r="I572" s="332">
        <v>3.0313567104430216E-4</v>
      </c>
      <c r="J572" s="326">
        <v>2.7951779891242972E-4</v>
      </c>
      <c r="K572" s="327">
        <v>2.4068389884144843E-4</v>
      </c>
      <c r="L572" s="336">
        <v>1.8797434150238492E-4</v>
      </c>
      <c r="M572" s="337">
        <v>1.1415525114155251E-4</v>
      </c>
      <c r="N572" s="345">
        <v>0.27908525779749321</v>
      </c>
      <c r="O572" s="346">
        <v>0.40101558826143618</v>
      </c>
      <c r="P572" s="347">
        <v>0.15288118406072224</v>
      </c>
      <c r="Q572" s="348">
        <v>0.1149425287356322</v>
      </c>
      <c r="R572" s="346">
        <v>0.21695013039971336</v>
      </c>
      <c r="S572" s="347">
        <v>0.45447861311232873</v>
      </c>
      <c r="T572" s="349">
        <v>0.10032358644353612</v>
      </c>
      <c r="U572" s="349">
        <v>0.36307279500082457</v>
      </c>
      <c r="V572" s="361">
        <v>0</v>
      </c>
    </row>
    <row r="573" spans="1:22" ht="16" hidden="1" customHeight="1" outlineLevel="1">
      <c r="A573" s="65">
        <v>564</v>
      </c>
      <c r="B573" s="117">
        <v>1</v>
      </c>
      <c r="C573" s="325">
        <v>1.2006113273619197E-4</v>
      </c>
      <c r="D573" s="326">
        <v>1.2433108370219355E-4</v>
      </c>
      <c r="E573" s="327">
        <v>1.2396643986144247E-4</v>
      </c>
      <c r="F573" s="332">
        <v>0</v>
      </c>
      <c r="G573" s="326">
        <v>0</v>
      </c>
      <c r="H573" s="327">
        <v>0</v>
      </c>
      <c r="I573" s="332">
        <v>2.8753309974055135E-4</v>
      </c>
      <c r="J573" s="326">
        <v>2.6019818634054115E-4</v>
      </c>
      <c r="K573" s="327">
        <v>2.3771249268291205E-4</v>
      </c>
      <c r="L573" s="336">
        <v>2.0677177565262342E-4</v>
      </c>
      <c r="M573" s="337">
        <v>1.1415525114155251E-4</v>
      </c>
      <c r="N573" s="345">
        <v>0.41955674188092174</v>
      </c>
      <c r="O573" s="346">
        <v>0.36520859039093989</v>
      </c>
      <c r="P573" s="347">
        <v>0.16915303326587086</v>
      </c>
      <c r="Q573" s="348">
        <v>0.14146772767462423</v>
      </c>
      <c r="R573" s="346">
        <v>0.22868428691805465</v>
      </c>
      <c r="S573" s="347">
        <v>0.46108202435547646</v>
      </c>
      <c r="T573" s="349">
        <v>7.2556299958690104E-2</v>
      </c>
      <c r="U573" s="349">
        <v>0.27169046770697691</v>
      </c>
      <c r="V573" s="361">
        <v>0</v>
      </c>
    </row>
    <row r="574" spans="1:22" ht="16" hidden="1" customHeight="1" outlineLevel="1">
      <c r="A574" s="65">
        <v>565</v>
      </c>
      <c r="B574" s="117">
        <v>1</v>
      </c>
      <c r="C574" s="325">
        <v>1.1118577178635634E-4</v>
      </c>
      <c r="D574" s="326">
        <v>1.2188140167772501E-4</v>
      </c>
      <c r="E574" s="327">
        <v>1.2028221331051638E-4</v>
      </c>
      <c r="F574" s="332">
        <v>0</v>
      </c>
      <c r="G574" s="326">
        <v>0</v>
      </c>
      <c r="H574" s="327">
        <v>0</v>
      </c>
      <c r="I574" s="332">
        <v>2.407253858292988E-4</v>
      </c>
      <c r="J574" s="326">
        <v>2.3471273996911377E-4</v>
      </c>
      <c r="K574" s="327">
        <v>2.4662671115852124E-4</v>
      </c>
      <c r="L574" s="336">
        <v>1.8797434150238492E-4</v>
      </c>
      <c r="M574" s="337">
        <v>1.1415525114155251E-4</v>
      </c>
      <c r="N574" s="345">
        <v>0.53044776085217349</v>
      </c>
      <c r="O574" s="346">
        <v>0.35558273605323382</v>
      </c>
      <c r="P574" s="347">
        <v>0.1962606129697555</v>
      </c>
      <c r="Q574" s="348">
        <v>0.13262599469496023</v>
      </c>
      <c r="R574" s="346">
        <v>0.26303708886311261</v>
      </c>
      <c r="S574" s="347">
        <v>0.47721966104909658</v>
      </c>
      <c r="T574" s="349">
        <v>8.8246718691565418E-2</v>
      </c>
      <c r="U574" s="349">
        <v>0.24928705843493693</v>
      </c>
      <c r="V574" s="361">
        <v>0</v>
      </c>
    </row>
    <row r="575" spans="1:22" ht="16" hidden="1" customHeight="1" outlineLevel="1">
      <c r="A575" s="65">
        <v>566</v>
      </c>
      <c r="B575" s="117">
        <v>1</v>
      </c>
      <c r="C575" s="325">
        <v>1.0612306589243601E-4</v>
      </c>
      <c r="D575" s="326">
        <v>1.1822632056185129E-4</v>
      </c>
      <c r="E575" s="327">
        <v>1.1365320004458951E-4</v>
      </c>
      <c r="F575" s="332">
        <v>0</v>
      </c>
      <c r="G575" s="326">
        <v>0</v>
      </c>
      <c r="H575" s="327">
        <v>0</v>
      </c>
      <c r="I575" s="332">
        <v>1.8500191688733148E-4</v>
      </c>
      <c r="J575" s="326">
        <v>2.4457807404837595E-4</v>
      </c>
      <c r="K575" s="327">
        <v>2.4662671115852124E-4</v>
      </c>
      <c r="L575" s="336">
        <v>1.9032402077116473E-4</v>
      </c>
      <c r="M575" s="337">
        <v>1.1415525114155251E-4</v>
      </c>
      <c r="N575" s="345">
        <v>0.48014668008170874</v>
      </c>
      <c r="O575" s="346">
        <v>0.27543576762908645</v>
      </c>
      <c r="P575" s="347">
        <v>0.20909012249022854</v>
      </c>
      <c r="Q575" s="348">
        <v>0.14146772767462423</v>
      </c>
      <c r="R575" s="346">
        <v>0.28631899303093805</v>
      </c>
      <c r="S575" s="347">
        <v>0.51161134859112323</v>
      </c>
      <c r="T575" s="349">
        <v>9.2525923800531415E-2</v>
      </c>
      <c r="U575" s="349">
        <v>0.24054186797348268</v>
      </c>
      <c r="V575" s="361">
        <v>0</v>
      </c>
    </row>
    <row r="576" spans="1:22" ht="16" hidden="1" customHeight="1" outlineLevel="1">
      <c r="A576" s="65">
        <v>567</v>
      </c>
      <c r="B576" s="117">
        <v>1</v>
      </c>
      <c r="C576" s="325">
        <v>1.0291043523876311E-4</v>
      </c>
      <c r="D576" s="326">
        <v>1.176041790953196E-4</v>
      </c>
      <c r="E576" s="327">
        <v>1.1138299002201182E-4</v>
      </c>
      <c r="F576" s="332">
        <v>0</v>
      </c>
      <c r="G576" s="326">
        <v>0</v>
      </c>
      <c r="H576" s="327">
        <v>0</v>
      </c>
      <c r="I576" s="332">
        <v>1.5602571303750847E-4</v>
      </c>
      <c r="J576" s="326">
        <v>2.4005646259538078E-4</v>
      </c>
      <c r="K576" s="327">
        <v>2.4662671115852124E-4</v>
      </c>
      <c r="L576" s="336">
        <v>2.1382081345896285E-4</v>
      </c>
      <c r="M576" s="337">
        <v>1.1415525114155251E-4</v>
      </c>
      <c r="N576" s="345">
        <v>0.36339672840707898</v>
      </c>
      <c r="O576" s="346">
        <v>0.23049164488546503</v>
      </c>
      <c r="P576" s="347">
        <v>0.21577523260722545</v>
      </c>
      <c r="Q576" s="348">
        <v>0.13262599469496023</v>
      </c>
      <c r="R576" s="346">
        <v>0.30923176696441246</v>
      </c>
      <c r="S576" s="347">
        <v>0.49291637954291129</v>
      </c>
      <c r="T576" s="349">
        <v>5.8102096035071625E-2</v>
      </c>
      <c r="U576" s="349">
        <v>0.23130537467711529</v>
      </c>
      <c r="V576" s="361">
        <v>0</v>
      </c>
    </row>
    <row r="577" spans="1:22" ht="16" hidden="1" customHeight="1" outlineLevel="1">
      <c r="A577" s="65">
        <v>568</v>
      </c>
      <c r="B577" s="117">
        <v>1</v>
      </c>
      <c r="C577" s="325">
        <v>1.0052283813817353E-4</v>
      </c>
      <c r="D577" s="326">
        <v>1.1499896170421812E-4</v>
      </c>
      <c r="E577" s="327">
        <v>1.1009869978066788E-4</v>
      </c>
      <c r="F577" s="332">
        <v>0</v>
      </c>
      <c r="G577" s="326">
        <v>0</v>
      </c>
      <c r="H577" s="327">
        <v>0</v>
      </c>
      <c r="I577" s="332">
        <v>1.3150738670304288E-4</v>
      </c>
      <c r="J577" s="326">
        <v>2.939047444446871E-4</v>
      </c>
      <c r="K577" s="327">
        <v>2.3771249268291205E-4</v>
      </c>
      <c r="L577" s="336">
        <v>2.2321953053408208E-4</v>
      </c>
      <c r="M577" s="337">
        <v>1.1415525114155251E-4</v>
      </c>
      <c r="N577" s="345">
        <v>0.19191577123504014</v>
      </c>
      <c r="O577" s="346">
        <v>0.1850243858759297</v>
      </c>
      <c r="P577" s="347">
        <v>0.14243460697580351</v>
      </c>
      <c r="Q577" s="348">
        <v>0.13262599469496023</v>
      </c>
      <c r="R577" s="346">
        <v>0.31291332487216805</v>
      </c>
      <c r="S577" s="347">
        <v>0.49557226748497818</v>
      </c>
      <c r="T577" s="349">
        <v>7.731097230198565E-2</v>
      </c>
      <c r="U577" s="349">
        <v>0.24879575560002373</v>
      </c>
      <c r="V577" s="361">
        <v>0</v>
      </c>
    </row>
    <row r="578" spans="1:22" ht="16" hidden="1" customHeight="1" outlineLevel="1">
      <c r="A578" s="65">
        <v>569</v>
      </c>
      <c r="B578" s="117">
        <v>1</v>
      </c>
      <c r="C578" s="325">
        <v>1.0120411584488627E-4</v>
      </c>
      <c r="D578" s="326">
        <v>1.164765476872309E-4</v>
      </c>
      <c r="E578" s="327">
        <v>1.1288781495126332E-4</v>
      </c>
      <c r="F578" s="332">
        <v>0</v>
      </c>
      <c r="G578" s="326">
        <v>0</v>
      </c>
      <c r="H578" s="327">
        <v>0</v>
      </c>
      <c r="I578" s="332">
        <v>1.3150738670304288E-4</v>
      </c>
      <c r="J578" s="326">
        <v>2.9143841092487153E-4</v>
      </c>
      <c r="K578" s="327">
        <v>2.5554092963413043E-4</v>
      </c>
      <c r="L578" s="336">
        <v>2.2321953053408208E-4</v>
      </c>
      <c r="M578" s="337">
        <v>1.1415525114155251E-4</v>
      </c>
      <c r="N578" s="345">
        <v>4.00122233401424E-2</v>
      </c>
      <c r="O578" s="346">
        <v>5.374772930335843E-2</v>
      </c>
      <c r="P578" s="347">
        <v>3.715200448762096E-2</v>
      </c>
      <c r="Q578" s="348">
        <v>0.1149425287356322</v>
      </c>
      <c r="R578" s="346">
        <v>0.32182169425127466</v>
      </c>
      <c r="S578" s="347">
        <v>0.47869284796285938</v>
      </c>
      <c r="T578" s="349">
        <v>9.9182465081145185E-2</v>
      </c>
      <c r="U578" s="349">
        <v>0.2817130455392054</v>
      </c>
      <c r="V578" s="361">
        <v>0</v>
      </c>
    </row>
    <row r="579" spans="1:22" ht="16" hidden="1" customHeight="1" outlineLevel="1">
      <c r="A579" s="65">
        <v>570</v>
      </c>
      <c r="B579" s="117">
        <v>1</v>
      </c>
      <c r="C579" s="325">
        <v>1.1387963134225714E-4</v>
      </c>
      <c r="D579" s="326">
        <v>1.2769453600563053E-4</v>
      </c>
      <c r="E579" s="327">
        <v>1.2553612793419618E-4</v>
      </c>
      <c r="F579" s="332">
        <v>0</v>
      </c>
      <c r="G579" s="326">
        <v>0</v>
      </c>
      <c r="H579" s="327">
        <v>0</v>
      </c>
      <c r="I579" s="332">
        <v>1.4933889676447238E-4</v>
      </c>
      <c r="J579" s="326">
        <v>3.1322435701657556E-4</v>
      </c>
      <c r="K579" s="327">
        <v>2.6445514810973967E-4</v>
      </c>
      <c r="L579" s="336">
        <v>1.644775488145868E-4</v>
      </c>
      <c r="M579" s="337">
        <v>1.1415525114155251E-4</v>
      </c>
      <c r="N579" s="345">
        <v>1.429007976433657E-4</v>
      </c>
      <c r="O579" s="346">
        <v>7.9927020087462567E-4</v>
      </c>
      <c r="P579" s="347">
        <v>2.1508398659207011E-4</v>
      </c>
      <c r="Q579" s="348">
        <v>7.0733863837312116E-2</v>
      </c>
      <c r="R579" s="346">
        <v>0.31100800119377031</v>
      </c>
      <c r="S579" s="347">
        <v>0.42607304793586182</v>
      </c>
      <c r="T579" s="349">
        <v>0.16299016792817148</v>
      </c>
      <c r="U579" s="349">
        <v>0.47754635553559061</v>
      </c>
      <c r="V579" s="361">
        <v>0</v>
      </c>
    </row>
    <row r="580" spans="1:22" ht="16" hidden="1" customHeight="1" outlineLevel="1">
      <c r="A580" s="65">
        <v>571</v>
      </c>
      <c r="B580" s="117">
        <v>1</v>
      </c>
      <c r="C580" s="325">
        <v>1.2237997704069126E-4</v>
      </c>
      <c r="D580" s="326">
        <v>1.3457697597913743E-4</v>
      </c>
      <c r="E580" s="327">
        <v>1.3396833658948476E-4</v>
      </c>
      <c r="F580" s="332">
        <v>0</v>
      </c>
      <c r="G580" s="326">
        <v>0</v>
      </c>
      <c r="H580" s="327">
        <v>0</v>
      </c>
      <c r="I580" s="332">
        <v>1.8500191688733148E-4</v>
      </c>
      <c r="J580" s="326">
        <v>3.5104147098708073E-4</v>
      </c>
      <c r="K580" s="327">
        <v>2.7634077274388524E-4</v>
      </c>
      <c r="L580" s="336">
        <v>1.1748396343899057E-4</v>
      </c>
      <c r="M580" s="337">
        <v>1.1415525114155251E-4</v>
      </c>
      <c r="N580" s="345">
        <v>0</v>
      </c>
      <c r="O580" s="346">
        <v>0</v>
      </c>
      <c r="P580" s="347">
        <v>0</v>
      </c>
      <c r="Q580" s="348">
        <v>6.1892130857648102E-2</v>
      </c>
      <c r="R580" s="346">
        <v>0.29981972469978097</v>
      </c>
      <c r="S580" s="347">
        <v>0.45426074445090919</v>
      </c>
      <c r="T580" s="349">
        <v>0.17031236333684663</v>
      </c>
      <c r="U580" s="349">
        <v>0.52765924469673287</v>
      </c>
      <c r="V580" s="361">
        <v>0</v>
      </c>
    </row>
    <row r="581" spans="1:22" ht="16" hidden="1" customHeight="1" outlineLevel="1">
      <c r="A581" s="65">
        <v>572</v>
      </c>
      <c r="B581" s="117">
        <v>1</v>
      </c>
      <c r="C581" s="325">
        <v>1.2029864239541291E-4</v>
      </c>
      <c r="D581" s="326">
        <v>1.3605456196215019E-4</v>
      </c>
      <c r="E581" s="327">
        <v>1.3590125826585091E-4</v>
      </c>
      <c r="F581" s="332">
        <v>0</v>
      </c>
      <c r="G581" s="326">
        <v>0</v>
      </c>
      <c r="H581" s="327">
        <v>0</v>
      </c>
      <c r="I581" s="332">
        <v>2.095202432217971E-4</v>
      </c>
      <c r="J581" s="326">
        <v>3.9625758551703266E-4</v>
      </c>
      <c r="K581" s="327">
        <v>2.8525499121949443E-4</v>
      </c>
      <c r="L581" s="336">
        <v>8.811297257924293E-5</v>
      </c>
      <c r="M581" s="337">
        <v>1.1415525114155251E-4</v>
      </c>
      <c r="N581" s="345">
        <v>0</v>
      </c>
      <c r="O581" s="346">
        <v>0</v>
      </c>
      <c r="P581" s="347">
        <v>0</v>
      </c>
      <c r="Q581" s="348">
        <v>8.8417329796640146E-2</v>
      </c>
      <c r="R581" s="346">
        <v>0.30081360387680284</v>
      </c>
      <c r="S581" s="347">
        <v>0.48991812898851395</v>
      </c>
      <c r="T581" s="349">
        <v>0.16299016792817148</v>
      </c>
      <c r="U581" s="349">
        <v>0.52520273052216704</v>
      </c>
      <c r="V581" s="361">
        <v>0</v>
      </c>
    </row>
    <row r="582" spans="1:22" ht="16" hidden="1" customHeight="1" outlineLevel="1">
      <c r="A582" s="65">
        <v>573</v>
      </c>
      <c r="B582" s="117">
        <v>1</v>
      </c>
      <c r="C582" s="325">
        <v>1.108295072975249E-4</v>
      </c>
      <c r="D582" s="326">
        <v>1.3160236209228276E-4</v>
      </c>
      <c r="E582" s="327">
        <v>1.2704095286344768E-4</v>
      </c>
      <c r="F582" s="332">
        <v>0</v>
      </c>
      <c r="G582" s="326">
        <v>0</v>
      </c>
      <c r="H582" s="327">
        <v>0</v>
      </c>
      <c r="I582" s="332">
        <v>2.2289387576786924E-4</v>
      </c>
      <c r="J582" s="326">
        <v>3.9707969669030451E-4</v>
      </c>
      <c r="K582" s="327">
        <v>2.9119780353656729E-4</v>
      </c>
      <c r="L582" s="336">
        <v>5.8741981719495287E-5</v>
      </c>
      <c r="M582" s="337">
        <v>1.1415525114155251E-4</v>
      </c>
      <c r="N582" s="345">
        <v>0</v>
      </c>
      <c r="O582" s="346">
        <v>0</v>
      </c>
      <c r="P582" s="347">
        <v>0</v>
      </c>
      <c r="Q582" s="348">
        <v>8.8417329796640146E-2</v>
      </c>
      <c r="R582" s="346">
        <v>0.28429196040803262</v>
      </c>
      <c r="S582" s="347">
        <v>0.50426615451947676</v>
      </c>
      <c r="T582" s="349">
        <v>0.13170442390928677</v>
      </c>
      <c r="U582" s="349">
        <v>0.46241422822026529</v>
      </c>
      <c r="V582" s="361">
        <v>0</v>
      </c>
    </row>
    <row r="583" spans="1:22" ht="16" hidden="1" customHeight="1" outlineLevel="1">
      <c r="A583" s="65">
        <v>574</v>
      </c>
      <c r="B583" s="117">
        <v>1</v>
      </c>
      <c r="C583" s="325">
        <v>1.0144162550410722E-4</v>
      </c>
      <c r="D583" s="326">
        <v>1.2538094742696579E-4</v>
      </c>
      <c r="E583" s="327">
        <v>1.1622178052727742E-4</v>
      </c>
      <c r="F583" s="332">
        <v>0</v>
      </c>
      <c r="G583" s="326">
        <v>0</v>
      </c>
      <c r="H583" s="327">
        <v>0</v>
      </c>
      <c r="I583" s="332">
        <v>2.5409901837537098E-4</v>
      </c>
      <c r="J583" s="326">
        <v>4.1105558663592599E-4</v>
      </c>
      <c r="K583" s="327">
        <v>2.9119780353656729E-4</v>
      </c>
      <c r="L583" s="336">
        <v>3.7594868300476983E-5</v>
      </c>
      <c r="M583" s="337">
        <v>1.1415525114155251E-4</v>
      </c>
      <c r="N583" s="345">
        <v>0</v>
      </c>
      <c r="O583" s="346">
        <v>0</v>
      </c>
      <c r="P583" s="347">
        <v>0</v>
      </c>
      <c r="Q583" s="348">
        <v>0.10610079575596817</v>
      </c>
      <c r="R583" s="346">
        <v>0.28311969862779734</v>
      </c>
      <c r="S583" s="347">
        <v>0.50200968679357827</v>
      </c>
      <c r="T583" s="349">
        <v>0.10460279155250211</v>
      </c>
      <c r="U583" s="349">
        <v>0.33939199835801032</v>
      </c>
      <c r="V583" s="361">
        <v>0</v>
      </c>
    </row>
    <row r="584" spans="1:22" ht="16" hidden="1" customHeight="1" outlineLevel="1">
      <c r="A584" s="65">
        <v>575</v>
      </c>
      <c r="B584" s="117">
        <v>1</v>
      </c>
      <c r="C584" s="325">
        <v>9.3397548361544934E-5</v>
      </c>
      <c r="D584" s="326">
        <v>1.1418240102939526E-4</v>
      </c>
      <c r="E584" s="327">
        <v>1.0636258271494002E-4</v>
      </c>
      <c r="F584" s="332">
        <v>0</v>
      </c>
      <c r="G584" s="326">
        <v>0</v>
      </c>
      <c r="H584" s="327">
        <v>0</v>
      </c>
      <c r="I584" s="332">
        <v>2.8084628346751526E-4</v>
      </c>
      <c r="J584" s="326">
        <v>4.0982241987601824E-4</v>
      </c>
      <c r="K584" s="327">
        <v>3.0011202201217643E-4</v>
      </c>
      <c r="L584" s="336">
        <v>2.3496792687798115E-5</v>
      </c>
      <c r="M584" s="337">
        <v>1.1415525114155251E-4</v>
      </c>
      <c r="N584" s="345">
        <v>0</v>
      </c>
      <c r="O584" s="346">
        <v>0</v>
      </c>
      <c r="P584" s="347">
        <v>0</v>
      </c>
      <c r="Q584" s="348">
        <v>0.10610079575596817</v>
      </c>
      <c r="R584" s="346">
        <v>0.29177167600581028</v>
      </c>
      <c r="S584" s="347">
        <v>0.49145875224934954</v>
      </c>
      <c r="T584" s="349">
        <v>7.540910336466744E-2</v>
      </c>
      <c r="U584" s="349">
        <v>0.28633129218738906</v>
      </c>
      <c r="V584" s="361">
        <v>0</v>
      </c>
    </row>
    <row r="585" spans="1:22" ht="16" hidden="1" customHeight="1" outlineLevel="1">
      <c r="A585" s="65">
        <v>576</v>
      </c>
      <c r="B585" s="117">
        <v>1</v>
      </c>
      <c r="C585" s="325">
        <v>8.5715985962004086E-5</v>
      </c>
      <c r="D585" s="326">
        <v>1.0463641790229956E-4</v>
      </c>
      <c r="E585" s="327">
        <v>9.6918509021016807E-5</v>
      </c>
      <c r="F585" s="332">
        <v>0</v>
      </c>
      <c r="G585" s="326">
        <v>0</v>
      </c>
      <c r="H585" s="327">
        <v>0</v>
      </c>
      <c r="I585" s="332">
        <v>3.1205142607501694E-4</v>
      </c>
      <c r="J585" s="326">
        <v>3.9543547434376075E-4</v>
      </c>
      <c r="K585" s="327">
        <v>2.9416920969510367E-4</v>
      </c>
      <c r="L585" s="336">
        <v>9.3987170751192458E-6</v>
      </c>
      <c r="M585" s="337">
        <v>1.1415525114155251E-4</v>
      </c>
      <c r="N585" s="345">
        <v>1.429007976433657E-4</v>
      </c>
      <c r="O585" s="346">
        <v>0</v>
      </c>
      <c r="P585" s="347">
        <v>0</v>
      </c>
      <c r="Q585" s="348">
        <v>0.10610079575596817</v>
      </c>
      <c r="R585" s="346">
        <v>0.28787691884148248</v>
      </c>
      <c r="S585" s="347">
        <v>0.49264145327765368</v>
      </c>
      <c r="T585" s="349">
        <v>5.3347423691776079E-2</v>
      </c>
      <c r="U585" s="349">
        <v>0.23710274812909055</v>
      </c>
      <c r="V585" s="361">
        <v>0</v>
      </c>
    </row>
    <row r="586" spans="1:22" ht="16" hidden="1" customHeight="1" outlineLevel="1">
      <c r="A586" s="65">
        <v>577</v>
      </c>
      <c r="B586" s="117">
        <v>1</v>
      </c>
      <c r="C586" s="325">
        <v>7.9134468299907673E-5</v>
      </c>
      <c r="D586" s="326">
        <v>9.3690616475507543E-5</v>
      </c>
      <c r="E586" s="327">
        <v>8.7552271099296269E-5</v>
      </c>
      <c r="F586" s="332">
        <v>0</v>
      </c>
      <c r="G586" s="326">
        <v>0</v>
      </c>
      <c r="H586" s="327">
        <v>0</v>
      </c>
      <c r="I586" s="332">
        <v>3.2542505862108911E-4</v>
      </c>
      <c r="J586" s="326">
        <v>3.8351486233131893E-4</v>
      </c>
      <c r="K586" s="327">
        <v>2.9714061585364005E-4</v>
      </c>
      <c r="L586" s="336">
        <v>5.8741981719495289E-6</v>
      </c>
      <c r="M586" s="337">
        <v>1.1415525114155251E-4</v>
      </c>
      <c r="N586" s="345">
        <v>1.429007976433657E-4</v>
      </c>
      <c r="O586" s="346">
        <v>0</v>
      </c>
      <c r="P586" s="347">
        <v>0</v>
      </c>
      <c r="Q586" s="348">
        <v>0.1237842617152962</v>
      </c>
      <c r="R586" s="346">
        <v>0.28445067951114461</v>
      </c>
      <c r="S586" s="347">
        <v>0.49698839679490303</v>
      </c>
      <c r="T586" s="349">
        <v>2.0825464863634513E-2</v>
      </c>
      <c r="U586" s="349">
        <v>0.19318027468785415</v>
      </c>
      <c r="V586" s="361">
        <v>0</v>
      </c>
    </row>
    <row r="587" spans="1:22" ht="16" hidden="1" customHeight="1" outlineLevel="1">
      <c r="A587" s="65">
        <v>578</v>
      </c>
      <c r="B587" s="117">
        <v>1</v>
      </c>
      <c r="C587" s="325">
        <v>7.3671746137825739E-5</v>
      </c>
      <c r="D587" s="326">
        <v>8.4669565210797963E-5</v>
      </c>
      <c r="E587" s="327">
        <v>7.9418432904117912E-5</v>
      </c>
      <c r="F587" s="332">
        <v>0</v>
      </c>
      <c r="G587" s="326">
        <v>0</v>
      </c>
      <c r="H587" s="327">
        <v>0</v>
      </c>
      <c r="I587" s="332">
        <v>3.0536460980198086E-4</v>
      </c>
      <c r="J587" s="326">
        <v>3.7693797294514414E-4</v>
      </c>
      <c r="K587" s="327">
        <v>3.030834281707128E-4</v>
      </c>
      <c r="L587" s="336">
        <v>2.3496792687798115E-6</v>
      </c>
      <c r="M587" s="337">
        <v>1.1415525114155251E-4</v>
      </c>
      <c r="N587" s="345">
        <v>1.429007976433657E-4</v>
      </c>
      <c r="O587" s="346">
        <v>0</v>
      </c>
      <c r="P587" s="347">
        <v>0</v>
      </c>
      <c r="Q587" s="348">
        <v>0.15030946065428824</v>
      </c>
      <c r="R587" s="346">
        <v>0.30494594776006501</v>
      </c>
      <c r="S587" s="347">
        <v>0.52067871747835437</v>
      </c>
      <c r="T587" s="349">
        <v>1.4739484264216207E-2</v>
      </c>
      <c r="U587" s="349">
        <v>0.18266639402071252</v>
      </c>
      <c r="V587" s="361">
        <v>0</v>
      </c>
    </row>
    <row r="588" spans="1:22" ht="16" hidden="1" customHeight="1" outlineLevel="1">
      <c r="A588" s="65">
        <v>579</v>
      </c>
      <c r="B588" s="117">
        <v>1</v>
      </c>
      <c r="C588" s="325">
        <v>7.1246647512096013E-5</v>
      </c>
      <c r="D588" s="326">
        <v>7.8875872803721542E-5</v>
      </c>
      <c r="E588" s="327">
        <v>7.4216408795239883E-5</v>
      </c>
      <c r="F588" s="332">
        <v>0</v>
      </c>
      <c r="G588" s="326">
        <v>0</v>
      </c>
      <c r="H588" s="327">
        <v>0</v>
      </c>
      <c r="I588" s="332">
        <v>2.9421991601358738E-4</v>
      </c>
      <c r="J588" s="326">
        <v>3.6666158327924598E-4</v>
      </c>
      <c r="K588" s="327">
        <v>3.0011202201217643E-4</v>
      </c>
      <c r="L588" s="336">
        <v>1.1748396343899057E-6</v>
      </c>
      <c r="M588" s="337">
        <v>1.1415525114155251E-4</v>
      </c>
      <c r="N588" s="345">
        <v>1.429007976433657E-4</v>
      </c>
      <c r="O588" s="346">
        <v>0</v>
      </c>
      <c r="P588" s="347">
        <v>0</v>
      </c>
      <c r="Q588" s="348">
        <v>0.14146772767462423</v>
      </c>
      <c r="R588" s="346">
        <v>0.30091458038066349</v>
      </c>
      <c r="S588" s="347">
        <v>0.5272406307378652</v>
      </c>
      <c r="T588" s="349">
        <v>1.4359110476752562E-2</v>
      </c>
      <c r="U588" s="349">
        <v>0.17293859788943197</v>
      </c>
      <c r="V588" s="361">
        <v>0</v>
      </c>
    </row>
    <row r="589" spans="1:22" ht="16" hidden="1" customHeight="1" outlineLevel="1">
      <c r="A589" s="65">
        <v>580</v>
      </c>
      <c r="B589" s="117">
        <v>1</v>
      </c>
      <c r="C589" s="325">
        <v>6.9746586506489987E-5</v>
      </c>
      <c r="D589" s="326">
        <v>7.5434652816968096E-5</v>
      </c>
      <c r="E589" s="327">
        <v>7.2127815574468402E-5</v>
      </c>
      <c r="F589" s="332">
        <v>0</v>
      </c>
      <c r="G589" s="326">
        <v>0</v>
      </c>
      <c r="H589" s="327">
        <v>0</v>
      </c>
      <c r="I589" s="332">
        <v>3.075935485596596E-4</v>
      </c>
      <c r="J589" s="326">
        <v>3.6953897238569745E-4</v>
      </c>
      <c r="K589" s="327">
        <v>3.1199764664632205E-4</v>
      </c>
      <c r="L589" s="336">
        <v>1.409807561267887E-5</v>
      </c>
      <c r="M589" s="337">
        <v>1.1415525114155251E-4</v>
      </c>
      <c r="N589" s="345">
        <v>1.429007976433657E-4</v>
      </c>
      <c r="O589" s="346">
        <v>0</v>
      </c>
      <c r="P589" s="347">
        <v>0</v>
      </c>
      <c r="Q589" s="348">
        <v>0.1237842617152962</v>
      </c>
      <c r="R589" s="346">
        <v>0.30070502746736666</v>
      </c>
      <c r="S589" s="347">
        <v>0.51228569507254929</v>
      </c>
      <c r="T589" s="349">
        <v>1.397873668928892E-2</v>
      </c>
      <c r="U589" s="349">
        <v>0.16635513990159567</v>
      </c>
      <c r="V589" s="361">
        <v>0</v>
      </c>
    </row>
    <row r="590" spans="1:22" ht="16" hidden="1" customHeight="1" outlineLevel="1">
      <c r="A590" s="65">
        <v>581</v>
      </c>
      <c r="B590" s="117">
        <v>1</v>
      </c>
      <c r="C590" s="325">
        <v>6.9815339302580263E-5</v>
      </c>
      <c r="D590" s="326">
        <v>7.4423672933854096E-5</v>
      </c>
      <c r="E590" s="327">
        <v>7.1141895793234663E-5</v>
      </c>
      <c r="F590" s="332">
        <v>0</v>
      </c>
      <c r="G590" s="326">
        <v>0</v>
      </c>
      <c r="H590" s="327">
        <v>0</v>
      </c>
      <c r="I590" s="332">
        <v>3.075935485596596E-4</v>
      </c>
      <c r="J590" s="326">
        <v>3.8844752937095001E-4</v>
      </c>
      <c r="K590" s="327">
        <v>3.179404589633948E-4</v>
      </c>
      <c r="L590" s="336">
        <v>3.7594868300476983E-5</v>
      </c>
      <c r="M590" s="337">
        <v>1.1415525114155251E-4</v>
      </c>
      <c r="N590" s="345">
        <v>0</v>
      </c>
      <c r="O590" s="346">
        <v>0</v>
      </c>
      <c r="P590" s="347">
        <v>0</v>
      </c>
      <c r="Q590" s="348">
        <v>8.8417329796640146E-2</v>
      </c>
      <c r="R590" s="346">
        <v>0.30174213751227413</v>
      </c>
      <c r="S590" s="347">
        <v>0.49251695932674283</v>
      </c>
      <c r="T590" s="349">
        <v>1.4264017029886653E-2</v>
      </c>
      <c r="U590" s="349">
        <v>0.15977168191375932</v>
      </c>
      <c r="V590" s="361">
        <v>0</v>
      </c>
    </row>
    <row r="591" spans="1:22" ht="16" hidden="1" customHeight="1" outlineLevel="1">
      <c r="A591" s="65">
        <v>582</v>
      </c>
      <c r="B591" s="117">
        <v>1</v>
      </c>
      <c r="C591" s="325">
        <v>7.0902883531644622E-5</v>
      </c>
      <c r="D591" s="326">
        <v>7.5512420500284567E-5</v>
      </c>
      <c r="E591" s="327">
        <v>7.2075925059666634E-5</v>
      </c>
      <c r="F591" s="332">
        <v>0</v>
      </c>
      <c r="G591" s="326">
        <v>0</v>
      </c>
      <c r="H591" s="327">
        <v>0</v>
      </c>
      <c r="I591" s="332">
        <v>2.9644885477126613E-4</v>
      </c>
      <c r="J591" s="326">
        <v>4.0077919697002783E-4</v>
      </c>
      <c r="K591" s="327">
        <v>3.2091186512193129E-4</v>
      </c>
      <c r="L591" s="336">
        <v>9.3987170751192462E-5</v>
      </c>
      <c r="M591" s="337">
        <v>1.1415525114155251E-4</v>
      </c>
      <c r="N591" s="345">
        <v>0</v>
      </c>
      <c r="O591" s="346">
        <v>0</v>
      </c>
      <c r="P591" s="347">
        <v>0</v>
      </c>
      <c r="Q591" s="348">
        <v>0.10610079575596817</v>
      </c>
      <c r="R591" s="346">
        <v>0.29876427949786283</v>
      </c>
      <c r="S591" s="347">
        <v>0.49762124529269203</v>
      </c>
      <c r="T591" s="349">
        <v>1.4549297370484385E-2</v>
      </c>
      <c r="U591" s="349">
        <v>0.15888733681091563</v>
      </c>
      <c r="V591" s="361">
        <v>0</v>
      </c>
    </row>
    <row r="592" spans="1:22" ht="16" hidden="1" customHeight="1" outlineLevel="1">
      <c r="A592" s="65">
        <v>583</v>
      </c>
      <c r="B592" s="117">
        <v>1</v>
      </c>
      <c r="C592" s="325">
        <v>7.5746830528914077E-5</v>
      </c>
      <c r="D592" s="326">
        <v>8.0995042174095128E-5</v>
      </c>
      <c r="E592" s="327">
        <v>7.6369865159513583E-5</v>
      </c>
      <c r="F592" s="332">
        <v>0</v>
      </c>
      <c r="G592" s="326">
        <v>0</v>
      </c>
      <c r="H592" s="327">
        <v>0</v>
      </c>
      <c r="I592" s="332">
        <v>2.9644885477126613E-4</v>
      </c>
      <c r="J592" s="326">
        <v>4.2256514306173197E-4</v>
      </c>
      <c r="K592" s="327">
        <v>3.2982608359754043E-4</v>
      </c>
      <c r="L592" s="336">
        <v>1.8210014333043539E-4</v>
      </c>
      <c r="M592" s="337">
        <v>1.1415525114155251E-4</v>
      </c>
      <c r="N592" s="345">
        <v>0</v>
      </c>
      <c r="O592" s="346">
        <v>0</v>
      </c>
      <c r="P592" s="347">
        <v>0</v>
      </c>
      <c r="Q592" s="348">
        <v>7.0733863837312116E-2</v>
      </c>
      <c r="R592" s="346">
        <v>0.30906553418338933</v>
      </c>
      <c r="S592" s="347">
        <v>0.507305903057511</v>
      </c>
      <c r="T592" s="349">
        <v>1.607079252033896E-2</v>
      </c>
      <c r="U592" s="349">
        <v>0.16458644969590827</v>
      </c>
      <c r="V592" s="361">
        <v>0</v>
      </c>
    </row>
    <row r="593" spans="1:22" ht="16" hidden="1" customHeight="1" outlineLevel="1">
      <c r="A593" s="65">
        <v>584</v>
      </c>
      <c r="B593" s="117">
        <v>1</v>
      </c>
      <c r="C593" s="325">
        <v>7.9846997277570537E-5</v>
      </c>
      <c r="D593" s="326">
        <v>8.2239325107158516E-5</v>
      </c>
      <c r="E593" s="327">
        <v>8.1001093605572071E-5</v>
      </c>
      <c r="F593" s="332">
        <v>0</v>
      </c>
      <c r="G593" s="326">
        <v>0</v>
      </c>
      <c r="H593" s="327">
        <v>0</v>
      </c>
      <c r="I593" s="332">
        <v>2.9867779352894482E-4</v>
      </c>
      <c r="J593" s="326">
        <v>4.6038225703223709E-4</v>
      </c>
      <c r="K593" s="327">
        <v>3.2982608359754043E-4</v>
      </c>
      <c r="L593" s="336">
        <v>1.5860335064263727E-4</v>
      </c>
      <c r="M593" s="337">
        <v>1.1415525114155251E-4</v>
      </c>
      <c r="N593" s="345">
        <v>4.2870239293009714E-4</v>
      </c>
      <c r="O593" s="346">
        <v>6.3938632654170074E-3</v>
      </c>
      <c r="P593" s="347">
        <v>2.6740440467987753E-3</v>
      </c>
      <c r="Q593" s="348">
        <v>7.9575596816976138E-2</v>
      </c>
      <c r="R593" s="346">
        <v>0.30476326741074838</v>
      </c>
      <c r="S593" s="347">
        <v>0.51734848305486147</v>
      </c>
      <c r="T593" s="349">
        <v>2.0540184523036777E-2</v>
      </c>
      <c r="U593" s="349">
        <v>0.19927242984077731</v>
      </c>
      <c r="V593" s="361">
        <v>0</v>
      </c>
    </row>
    <row r="594" spans="1:22" ht="16" hidden="1" customHeight="1" outlineLevel="1">
      <c r="A594" s="65">
        <v>585</v>
      </c>
      <c r="B594" s="117">
        <v>1</v>
      </c>
      <c r="C594" s="325">
        <v>8.3515896487115258E-5</v>
      </c>
      <c r="D594" s="326">
        <v>9.7287371828893906E-5</v>
      </c>
      <c r="E594" s="327">
        <v>8.9692754834869531E-5</v>
      </c>
      <c r="F594" s="332">
        <v>0</v>
      </c>
      <c r="G594" s="326">
        <v>0</v>
      </c>
      <c r="H594" s="327">
        <v>0</v>
      </c>
      <c r="I594" s="332">
        <v>3.0313567104430216E-4</v>
      </c>
      <c r="J594" s="326">
        <v>4.5709381233914972E-4</v>
      </c>
      <c r="K594" s="327">
        <v>3.2388327128046767E-4</v>
      </c>
      <c r="L594" s="336">
        <v>1.4685495429873823E-4</v>
      </c>
      <c r="M594" s="337">
        <v>1.1415525114155251E-4</v>
      </c>
      <c r="N594" s="345">
        <v>5.0729783163394826E-2</v>
      </c>
      <c r="O594" s="346">
        <v>9.6064169010370931E-2</v>
      </c>
      <c r="P594" s="347">
        <v>6.7868995910122576E-2</v>
      </c>
      <c r="Q594" s="348">
        <v>8.8417329796640146E-2</v>
      </c>
      <c r="R594" s="346">
        <v>0.30437520450648592</v>
      </c>
      <c r="S594" s="347">
        <v>0.51589085576129967</v>
      </c>
      <c r="T594" s="349">
        <v>4.0129434577414448E-2</v>
      </c>
      <c r="U594" s="349">
        <v>0.24083664967443058</v>
      </c>
      <c r="V594" s="361">
        <v>0</v>
      </c>
    </row>
    <row r="595" spans="1:22" ht="16" hidden="1" customHeight="1" outlineLevel="1">
      <c r="A595" s="65">
        <v>586</v>
      </c>
      <c r="B595" s="117">
        <v>1</v>
      </c>
      <c r="C595" s="325">
        <v>9.0447428383853086E-5</v>
      </c>
      <c r="D595" s="326">
        <v>1.1179104476741406E-4</v>
      </c>
      <c r="E595" s="327">
        <v>1.0091407866075355E-4</v>
      </c>
      <c r="F595" s="332">
        <v>0</v>
      </c>
      <c r="G595" s="326">
        <v>0</v>
      </c>
      <c r="H595" s="327">
        <v>0</v>
      </c>
      <c r="I595" s="332">
        <v>3.0313567104430216E-4</v>
      </c>
      <c r="J595" s="326">
        <v>3.6666158327924598E-4</v>
      </c>
      <c r="K595" s="327">
        <v>3.1496905280485843E-4</v>
      </c>
      <c r="L595" s="336">
        <v>1.644775488145868E-4</v>
      </c>
      <c r="M595" s="337">
        <v>1.1415525114155251E-4</v>
      </c>
      <c r="N595" s="345">
        <v>0.24664677673244922</v>
      </c>
      <c r="O595" s="346">
        <v>0.26857485777341311</v>
      </c>
      <c r="P595" s="347">
        <v>0.2118456977061598</v>
      </c>
      <c r="Q595" s="348">
        <v>7.0733863837312116E-2</v>
      </c>
      <c r="R595" s="346">
        <v>0.29604341837338971</v>
      </c>
      <c r="S595" s="347">
        <v>0.5121767607418396</v>
      </c>
      <c r="T595" s="349">
        <v>4.6500695517430482E-2</v>
      </c>
      <c r="U595" s="349">
        <v>0.25085922750665901</v>
      </c>
      <c r="V595" s="361">
        <v>0</v>
      </c>
    </row>
    <row r="596" spans="1:22" ht="16" hidden="1" customHeight="1" outlineLevel="1">
      <c r="A596" s="65">
        <v>587</v>
      </c>
      <c r="B596" s="117">
        <v>1</v>
      </c>
      <c r="C596" s="325">
        <v>9.4222581914628239E-5</v>
      </c>
      <c r="D596" s="326">
        <v>1.1892622971169946E-4</v>
      </c>
      <c r="E596" s="327">
        <v>1.0705013203606355E-4</v>
      </c>
      <c r="F596" s="332">
        <v>0</v>
      </c>
      <c r="G596" s="326">
        <v>0</v>
      </c>
      <c r="H596" s="327">
        <v>0</v>
      </c>
      <c r="I596" s="332">
        <v>2.8976203849823004E-4</v>
      </c>
      <c r="J596" s="326">
        <v>2.8691679947187636E-4</v>
      </c>
      <c r="K596" s="327">
        <v>3.1199764664632205E-4</v>
      </c>
      <c r="L596" s="336">
        <v>1.8797434150238492E-4</v>
      </c>
      <c r="M596" s="337">
        <v>1.1415525114155251E-4</v>
      </c>
      <c r="N596" s="345">
        <v>0.44813690140959483</v>
      </c>
      <c r="O596" s="346">
        <v>0.36671783568722538</v>
      </c>
      <c r="P596" s="347">
        <v>0.31210133118239597</v>
      </c>
      <c r="Q596" s="348">
        <v>6.1892130857648102E-2</v>
      </c>
      <c r="R596" s="346">
        <v>0.29977885458248471</v>
      </c>
      <c r="S596" s="347">
        <v>0.49584719375023578</v>
      </c>
      <c r="T596" s="349">
        <v>4.5835041389369106E-2</v>
      </c>
      <c r="U596" s="349">
        <v>0.24260533988011793</v>
      </c>
      <c r="V596" s="361">
        <v>5.8141763590895193E-3</v>
      </c>
    </row>
    <row r="597" spans="1:22" ht="16" hidden="1" customHeight="1" outlineLevel="1">
      <c r="A597" s="65">
        <v>588</v>
      </c>
      <c r="B597" s="117">
        <v>1</v>
      </c>
      <c r="C597" s="325">
        <v>9.6247664272196374E-5</v>
      </c>
      <c r="D597" s="326">
        <v>1.1915953276164883E-4</v>
      </c>
      <c r="E597" s="327">
        <v>1.0864576536621816E-4</v>
      </c>
      <c r="F597" s="332">
        <v>0</v>
      </c>
      <c r="G597" s="326">
        <v>0</v>
      </c>
      <c r="H597" s="327">
        <v>0</v>
      </c>
      <c r="I597" s="332">
        <v>2.429543245869775E-4</v>
      </c>
      <c r="J597" s="326">
        <v>2.3306851762257004E-4</v>
      </c>
      <c r="K597" s="327">
        <v>3.0011202201217643E-4</v>
      </c>
      <c r="L597" s="336">
        <v>2.0677177565262342E-4</v>
      </c>
      <c r="M597" s="337">
        <v>1.1415525114155251E-4</v>
      </c>
      <c r="N597" s="345">
        <v>0.53659249515083829</v>
      </c>
      <c r="O597" s="346">
        <v>0.34223518725955893</v>
      </c>
      <c r="P597" s="347">
        <v>0.38867872575205786</v>
      </c>
      <c r="Q597" s="348">
        <v>7.9575596816976138E-2</v>
      </c>
      <c r="R597" s="346">
        <v>0.30108016740057497</v>
      </c>
      <c r="S597" s="347">
        <v>0.48137467426836211</v>
      </c>
      <c r="T597" s="349">
        <v>3.2521958828141566E-2</v>
      </c>
      <c r="U597" s="349">
        <v>0.21627150792877262</v>
      </c>
      <c r="V597" s="361">
        <v>3.4738779963665541E-2</v>
      </c>
    </row>
    <row r="598" spans="1:22" ht="16" hidden="1" customHeight="1" outlineLevel="1">
      <c r="A598" s="65">
        <v>589</v>
      </c>
      <c r="B598" s="117">
        <v>1</v>
      </c>
      <c r="C598" s="325">
        <v>9.69539429956692E-5</v>
      </c>
      <c r="D598" s="326">
        <v>1.2018995456559196E-4</v>
      </c>
      <c r="E598" s="327">
        <v>1.1002086400846522E-4</v>
      </c>
      <c r="F598" s="332">
        <v>0</v>
      </c>
      <c r="G598" s="326">
        <v>0</v>
      </c>
      <c r="H598" s="327">
        <v>0</v>
      </c>
      <c r="I598" s="332">
        <v>1.9391767191804623E-4</v>
      </c>
      <c r="J598" s="326">
        <v>1.8990768102579778E-4</v>
      </c>
      <c r="K598" s="327">
        <v>2.9416920969510367E-4</v>
      </c>
      <c r="L598" s="336">
        <v>1.8797434150238492E-4</v>
      </c>
      <c r="M598" s="337">
        <v>1.1415525114155251E-4</v>
      </c>
      <c r="N598" s="345">
        <v>0.56160013473842729</v>
      </c>
      <c r="O598" s="346">
        <v>0.3666710249786469</v>
      </c>
      <c r="P598" s="347">
        <v>0.4500016679071232</v>
      </c>
      <c r="Q598" s="348">
        <v>0.10610079575596817</v>
      </c>
      <c r="R598" s="346">
        <v>0.3123781331535368</v>
      </c>
      <c r="S598" s="347">
        <v>0.4716900165035432</v>
      </c>
      <c r="T598" s="349">
        <v>4.0890182152341734E-2</v>
      </c>
      <c r="U598" s="349">
        <v>0.21135847957964102</v>
      </c>
      <c r="V598" s="361">
        <v>4.2374867986094973E-2</v>
      </c>
    </row>
    <row r="599" spans="1:22" ht="16" hidden="1" customHeight="1" outlineLevel="1">
      <c r="A599" s="65">
        <v>590</v>
      </c>
      <c r="B599" s="117">
        <v>1</v>
      </c>
      <c r="C599" s="325">
        <v>9.0491180163183266E-5</v>
      </c>
      <c r="D599" s="326">
        <v>1.0521967552717303E-4</v>
      </c>
      <c r="E599" s="327">
        <v>1.0454641469687786E-4</v>
      </c>
      <c r="F599" s="332">
        <v>0</v>
      </c>
      <c r="G599" s="326">
        <v>0</v>
      </c>
      <c r="H599" s="327">
        <v>0</v>
      </c>
      <c r="I599" s="332">
        <v>1.6717040682590195E-4</v>
      </c>
      <c r="J599" s="326">
        <v>2.4498912963501191E-4</v>
      </c>
      <c r="K599" s="327">
        <v>2.8822639737803081E-4</v>
      </c>
      <c r="L599" s="336">
        <v>1.9032402077116473E-4</v>
      </c>
      <c r="M599" s="337">
        <v>1.1415525114155251E-4</v>
      </c>
      <c r="N599" s="345">
        <v>0.52173081219592821</v>
      </c>
      <c r="O599" s="346">
        <v>0.32448398153502417</v>
      </c>
      <c r="P599" s="347">
        <v>0.43169001952599179</v>
      </c>
      <c r="Q599" s="348">
        <v>0.1149425287356322</v>
      </c>
      <c r="R599" s="346">
        <v>0.30350406784005629</v>
      </c>
      <c r="S599" s="347">
        <v>0.47860985199558537</v>
      </c>
      <c r="T599" s="349">
        <v>2.6340884781857352E-2</v>
      </c>
      <c r="U599" s="349">
        <v>0.19848634530491627</v>
      </c>
      <c r="V599" s="361">
        <v>7.2493975021974008E-2</v>
      </c>
    </row>
    <row r="600" spans="1:22" ht="16" hidden="1" customHeight="1" outlineLevel="1">
      <c r="A600" s="65">
        <v>591</v>
      </c>
      <c r="B600" s="117">
        <v>1</v>
      </c>
      <c r="C600" s="325">
        <v>8.7666065269291921E-5</v>
      </c>
      <c r="D600" s="326">
        <v>1.0189510706539428E-4</v>
      </c>
      <c r="E600" s="327">
        <v>1.0356049491564412E-4</v>
      </c>
      <c r="F600" s="332">
        <v>0</v>
      </c>
      <c r="G600" s="326">
        <v>0</v>
      </c>
      <c r="H600" s="327">
        <v>0</v>
      </c>
      <c r="I600" s="332">
        <v>1.5825465179518717E-4</v>
      </c>
      <c r="J600" s="326">
        <v>2.4334490728846817E-4</v>
      </c>
      <c r="K600" s="327">
        <v>2.9416920969510367E-4</v>
      </c>
      <c r="L600" s="336">
        <v>2.1382081345896285E-4</v>
      </c>
      <c r="M600" s="337">
        <v>1.1415525114155251E-4</v>
      </c>
      <c r="N600" s="345">
        <v>0.40469505892601171</v>
      </c>
      <c r="O600" s="346">
        <v>0.26536912603559842</v>
      </c>
      <c r="P600" s="347">
        <v>0.35844892954594637</v>
      </c>
      <c r="Q600" s="348">
        <v>9.7259062776304167E-2</v>
      </c>
      <c r="R600" s="346">
        <v>0.30720039239859243</v>
      </c>
      <c r="S600" s="347">
        <v>0.4327853935097194</v>
      </c>
      <c r="T600" s="349">
        <v>2.2251866566623178E-2</v>
      </c>
      <c r="U600" s="349">
        <v>0.20457850045783943</v>
      </c>
      <c r="V600" s="361">
        <v>6.4611290675684899E-2</v>
      </c>
    </row>
    <row r="601" spans="1:22" ht="16" hidden="1" customHeight="1" outlineLevel="1">
      <c r="A601" s="65">
        <v>592</v>
      </c>
      <c r="B601" s="117">
        <v>1</v>
      </c>
      <c r="C601" s="325">
        <v>8.5834740791614566E-5</v>
      </c>
      <c r="D601" s="326">
        <v>1.054335366562933E-4</v>
      </c>
      <c r="E601" s="327">
        <v>1.0295078136672326E-4</v>
      </c>
      <c r="F601" s="332">
        <v>0</v>
      </c>
      <c r="G601" s="326">
        <v>0</v>
      </c>
      <c r="H601" s="327">
        <v>0</v>
      </c>
      <c r="I601" s="332">
        <v>1.4710995800679369E-4</v>
      </c>
      <c r="J601" s="326">
        <v>2.8979418857832782E-4</v>
      </c>
      <c r="K601" s="327">
        <v>3.030834281707128E-4</v>
      </c>
      <c r="L601" s="336">
        <v>2.2321953053408208E-4</v>
      </c>
      <c r="M601" s="337">
        <v>1.1415525114155251E-4</v>
      </c>
      <c r="N601" s="345">
        <v>0.20463394222529968</v>
      </c>
      <c r="O601" s="346">
        <v>0.18808019771663265</v>
      </c>
      <c r="P601" s="347">
        <v>0.19781172308054448</v>
      </c>
      <c r="Q601" s="348">
        <v>6.1892130857648102E-2</v>
      </c>
      <c r="R601" s="346">
        <v>0.28941366719193551</v>
      </c>
      <c r="S601" s="347">
        <v>0.40221673531786267</v>
      </c>
      <c r="T601" s="349">
        <v>2.3773361716477755E-2</v>
      </c>
      <c r="U601" s="349">
        <v>0.23327058601676792</v>
      </c>
      <c r="V601" s="361">
        <v>0</v>
      </c>
    </row>
    <row r="602" spans="1:22" ht="16" hidden="1" customHeight="1" outlineLevel="1">
      <c r="A602" s="65">
        <v>593</v>
      </c>
      <c r="B602" s="117">
        <v>1</v>
      </c>
      <c r="C602" s="325">
        <v>8.6103501721785644E-5</v>
      </c>
      <c r="D602" s="326">
        <v>1.0588070083536295E-4</v>
      </c>
      <c r="E602" s="327">
        <v>1.0269132879271438E-4</v>
      </c>
      <c r="F602" s="332">
        <v>0</v>
      </c>
      <c r="G602" s="326">
        <v>0</v>
      </c>
      <c r="H602" s="327">
        <v>0</v>
      </c>
      <c r="I602" s="332">
        <v>1.4710995800679369E-4</v>
      </c>
      <c r="J602" s="326">
        <v>3.0459218969722116E-4</v>
      </c>
      <c r="K602" s="327">
        <v>3.0605483432924929E-4</v>
      </c>
      <c r="L602" s="336">
        <v>2.2321953053408208E-4</v>
      </c>
      <c r="M602" s="337">
        <v>1.1415525114155251E-4</v>
      </c>
      <c r="N602" s="345">
        <v>4.2155735304792885E-2</v>
      </c>
      <c r="O602" s="346">
        <v>5.4478485214650922E-2</v>
      </c>
      <c r="P602" s="347">
        <v>5.2051320654483431E-2</v>
      </c>
      <c r="Q602" s="348">
        <v>2.6525198938992044E-2</v>
      </c>
      <c r="R602" s="346">
        <v>0.26175771190209013</v>
      </c>
      <c r="S602" s="347">
        <v>0.36118013854905123</v>
      </c>
      <c r="T602" s="349">
        <v>6.2571488037769449E-2</v>
      </c>
      <c r="U602" s="349">
        <v>0.28397303857980594</v>
      </c>
      <c r="V602" s="361">
        <v>0</v>
      </c>
    </row>
    <row r="603" spans="1:22" ht="16" hidden="1" customHeight="1" outlineLevel="1">
      <c r="A603" s="65">
        <v>594</v>
      </c>
      <c r="B603" s="117">
        <v>1</v>
      </c>
      <c r="C603" s="325">
        <v>9.8604010101835824E-5</v>
      </c>
      <c r="D603" s="326">
        <v>1.4002071381128976E-4</v>
      </c>
      <c r="E603" s="327">
        <v>9.9474116875004266E-5</v>
      </c>
      <c r="F603" s="332">
        <v>0</v>
      </c>
      <c r="G603" s="326">
        <v>0</v>
      </c>
      <c r="H603" s="327">
        <v>0</v>
      </c>
      <c r="I603" s="332">
        <v>1.7385722309893803E-4</v>
      </c>
      <c r="J603" s="326">
        <v>3.198012464027504E-4</v>
      </c>
      <c r="K603" s="327">
        <v>3.179404589633948E-4</v>
      </c>
      <c r="L603" s="336">
        <v>1.644775488145868E-4</v>
      </c>
      <c r="M603" s="337">
        <v>1.1415525114155251E-4</v>
      </c>
      <c r="N603" s="345">
        <v>1.429007976433657E-4</v>
      </c>
      <c r="O603" s="346">
        <v>2.5485503085364435E-3</v>
      </c>
      <c r="P603" s="347">
        <v>2.1508398659207011E-4</v>
      </c>
      <c r="Q603" s="348">
        <v>8.8417329796640146E-3</v>
      </c>
      <c r="R603" s="346">
        <v>0.23702642020979231</v>
      </c>
      <c r="S603" s="347">
        <v>0.30871077083640036</v>
      </c>
      <c r="T603" s="349">
        <v>0.18467147381359919</v>
      </c>
      <c r="U603" s="349">
        <v>0.41230133905912308</v>
      </c>
      <c r="V603" s="361">
        <v>0</v>
      </c>
    </row>
    <row r="604" spans="1:22" ht="16" hidden="1" customHeight="1" outlineLevel="1">
      <c r="A604" s="65">
        <v>595</v>
      </c>
      <c r="B604" s="117">
        <v>1</v>
      </c>
      <c r="C604" s="325">
        <v>1.0834190612989492E-4</v>
      </c>
      <c r="D604" s="326">
        <v>1.587627254905571E-4</v>
      </c>
      <c r="E604" s="327">
        <v>9.8423333950268307E-5</v>
      </c>
      <c r="F604" s="332">
        <v>0</v>
      </c>
      <c r="G604" s="326">
        <v>0</v>
      </c>
      <c r="H604" s="327">
        <v>0</v>
      </c>
      <c r="I604" s="332">
        <v>1.9391767191804623E-4</v>
      </c>
      <c r="J604" s="326">
        <v>3.3829874780136711E-4</v>
      </c>
      <c r="K604" s="327">
        <v>3.2091186512193129E-4</v>
      </c>
      <c r="L604" s="336">
        <v>1.1748396343899057E-4</v>
      </c>
      <c r="M604" s="337">
        <v>1.1415525114155251E-4</v>
      </c>
      <c r="N604" s="345">
        <v>0</v>
      </c>
      <c r="O604" s="346">
        <v>0</v>
      </c>
      <c r="P604" s="347">
        <v>0</v>
      </c>
      <c r="Q604" s="348">
        <v>8.8417329796640146E-3</v>
      </c>
      <c r="R604" s="346">
        <v>0.23053328387045252</v>
      </c>
      <c r="S604" s="347">
        <v>0.30012581813261169</v>
      </c>
      <c r="T604" s="349">
        <v>0.17373572742401941</v>
      </c>
      <c r="U604" s="349">
        <v>0.49906541970478702</v>
      </c>
      <c r="V604" s="361">
        <v>0</v>
      </c>
    </row>
    <row r="605" spans="1:22" ht="16" hidden="1" customHeight="1" outlineLevel="1">
      <c r="A605" s="65">
        <v>596</v>
      </c>
      <c r="B605" s="117">
        <v>1</v>
      </c>
      <c r="C605" s="325">
        <v>1.1053574535059373E-4</v>
      </c>
      <c r="D605" s="326">
        <v>1.6342878648954482E-4</v>
      </c>
      <c r="E605" s="327">
        <v>9.8371443435466539E-5</v>
      </c>
      <c r="F605" s="332">
        <v>0</v>
      </c>
      <c r="G605" s="326">
        <v>0</v>
      </c>
      <c r="H605" s="327">
        <v>0</v>
      </c>
      <c r="I605" s="332">
        <v>2.0729130446411843E-4</v>
      </c>
      <c r="J605" s="326">
        <v>3.699500279723334E-4</v>
      </c>
      <c r="K605" s="327">
        <v>3.2388327128046767E-4</v>
      </c>
      <c r="L605" s="336">
        <v>8.811297257924293E-5</v>
      </c>
      <c r="M605" s="337">
        <v>1.1415525114155251E-4</v>
      </c>
      <c r="N605" s="345">
        <v>0</v>
      </c>
      <c r="O605" s="346">
        <v>0</v>
      </c>
      <c r="P605" s="347">
        <v>0</v>
      </c>
      <c r="Q605" s="348">
        <v>8.8417329796640146E-3</v>
      </c>
      <c r="R605" s="346">
        <v>0.21234943867670791</v>
      </c>
      <c r="S605" s="347">
        <v>0.3475168382427492</v>
      </c>
      <c r="T605" s="349">
        <v>0.1501525526012735</v>
      </c>
      <c r="U605" s="349">
        <v>0.48442459522437487</v>
      </c>
      <c r="V605" s="361">
        <v>0</v>
      </c>
    </row>
    <row r="606" spans="1:22" ht="16" hidden="1" customHeight="1" outlineLevel="1">
      <c r="A606" s="65">
        <v>597</v>
      </c>
      <c r="B606" s="117">
        <v>1</v>
      </c>
      <c r="C606" s="325">
        <v>1.0609181462148589E-4</v>
      </c>
      <c r="D606" s="326">
        <v>1.6235948084394346E-4</v>
      </c>
      <c r="E606" s="327">
        <v>9.7943346688351889E-5</v>
      </c>
      <c r="F606" s="332">
        <v>0</v>
      </c>
      <c r="G606" s="326">
        <v>0</v>
      </c>
      <c r="H606" s="327">
        <v>0</v>
      </c>
      <c r="I606" s="332">
        <v>2.2066493701019058E-4</v>
      </c>
      <c r="J606" s="326">
        <v>3.8063747322486746E-4</v>
      </c>
      <c r="K606" s="327">
        <v>3.2685467743900405E-4</v>
      </c>
      <c r="L606" s="336">
        <v>5.8741981719495287E-5</v>
      </c>
      <c r="M606" s="337">
        <v>1.1415525114155251E-4</v>
      </c>
      <c r="N606" s="345">
        <v>0</v>
      </c>
      <c r="O606" s="346">
        <v>0</v>
      </c>
      <c r="P606" s="347">
        <v>0</v>
      </c>
      <c r="Q606" s="348">
        <v>8.8417329796640146E-3</v>
      </c>
      <c r="R606" s="346">
        <v>0.19682781147156908</v>
      </c>
      <c r="S606" s="347">
        <v>0.28074094298277258</v>
      </c>
      <c r="T606" s="349">
        <v>0.13417685352780045</v>
      </c>
      <c r="U606" s="349">
        <v>0.42202913519040364</v>
      </c>
      <c r="V606" s="361">
        <v>0</v>
      </c>
    </row>
    <row r="607" spans="1:22" ht="16" hidden="1" customHeight="1" outlineLevel="1">
      <c r="A607" s="65">
        <v>598</v>
      </c>
      <c r="B607" s="117">
        <v>1</v>
      </c>
      <c r="C607" s="325">
        <v>9.9591550263859789E-5</v>
      </c>
      <c r="D607" s="326">
        <v>1.5726569758671519E-4</v>
      </c>
      <c r="E607" s="327">
        <v>9.1275415536323689E-5</v>
      </c>
      <c r="F607" s="332">
        <v>0</v>
      </c>
      <c r="G607" s="326">
        <v>0</v>
      </c>
      <c r="H607" s="327">
        <v>0</v>
      </c>
      <c r="I607" s="332">
        <v>2.3180963079858402E-4</v>
      </c>
      <c r="J607" s="326">
        <v>3.8187063998477522E-4</v>
      </c>
      <c r="K607" s="327">
        <v>3.2685467743900405E-4</v>
      </c>
      <c r="L607" s="336">
        <v>3.7594868300476983E-5</v>
      </c>
      <c r="M607" s="337">
        <v>1.1415525114155251E-4</v>
      </c>
      <c r="N607" s="345">
        <v>1.429007976433657E-4</v>
      </c>
      <c r="O607" s="346">
        <v>0</v>
      </c>
      <c r="P607" s="347">
        <v>0</v>
      </c>
      <c r="Q607" s="348">
        <v>8.8417329796640146E-3</v>
      </c>
      <c r="R607" s="346">
        <v>0.17866281112975438</v>
      </c>
      <c r="S607" s="347">
        <v>0.19573693523782518</v>
      </c>
      <c r="T607" s="349">
        <v>9.9848119209206554E-2</v>
      </c>
      <c r="U607" s="349">
        <v>0.34970935789118657</v>
      </c>
      <c r="V607" s="361">
        <v>0</v>
      </c>
    </row>
    <row r="608" spans="1:22" ht="16" hidden="1" customHeight="1" outlineLevel="1">
      <c r="A608" s="65">
        <v>599</v>
      </c>
      <c r="B608" s="117">
        <v>1</v>
      </c>
      <c r="C608" s="325">
        <v>9.0247420249772283E-5</v>
      </c>
      <c r="D608" s="326">
        <v>1.5215247240865781E-4</v>
      </c>
      <c r="E608" s="327">
        <v>7.9288706617113472E-5</v>
      </c>
      <c r="F608" s="332">
        <v>0</v>
      </c>
      <c r="G608" s="326">
        <v>0</v>
      </c>
      <c r="H608" s="327">
        <v>0</v>
      </c>
      <c r="I608" s="332">
        <v>2.4741220210233484E-4</v>
      </c>
      <c r="J608" s="326">
        <v>3.9543547434376075E-4</v>
      </c>
      <c r="K608" s="327">
        <v>3.2982608359754043E-4</v>
      </c>
      <c r="L608" s="336">
        <v>2.3496792687798115E-5</v>
      </c>
      <c r="M608" s="337">
        <v>1.1415525114155251E-4</v>
      </c>
      <c r="N608" s="345">
        <v>1.429007976433657E-4</v>
      </c>
      <c r="O608" s="346">
        <v>0</v>
      </c>
      <c r="P608" s="347">
        <v>0</v>
      </c>
      <c r="Q608" s="348">
        <v>8.8417329796640146E-3</v>
      </c>
      <c r="R608" s="346">
        <v>0.16791252792078304</v>
      </c>
      <c r="S608" s="347">
        <v>0.13733850276345258</v>
      </c>
      <c r="T608" s="349">
        <v>7.6550224727058372E-2</v>
      </c>
      <c r="U608" s="349">
        <v>0.28475912311566698</v>
      </c>
      <c r="V608" s="361">
        <v>0</v>
      </c>
    </row>
    <row r="609" spans="1:22" ht="16" hidden="1" customHeight="1" outlineLevel="1">
      <c r="A609" s="65">
        <v>600</v>
      </c>
      <c r="B609" s="117">
        <v>1</v>
      </c>
      <c r="C609" s="325">
        <v>8.1022045065295243E-5</v>
      </c>
      <c r="D609" s="326">
        <v>1.4128443866518226E-4</v>
      </c>
      <c r="E609" s="327">
        <v>6.6186351629665075E-5</v>
      </c>
      <c r="F609" s="332">
        <v>0</v>
      </c>
      <c r="G609" s="326">
        <v>0</v>
      </c>
      <c r="H609" s="327">
        <v>0</v>
      </c>
      <c r="I609" s="332">
        <v>2.6747265092144309E-4</v>
      </c>
      <c r="J609" s="326">
        <v>4.1269980898246965E-4</v>
      </c>
      <c r="K609" s="327">
        <v>3.327974897560768E-4</v>
      </c>
      <c r="L609" s="336">
        <v>9.3987170751192458E-6</v>
      </c>
      <c r="M609" s="337">
        <v>1.1415525114155251E-4</v>
      </c>
      <c r="N609" s="345">
        <v>1.429007976433657E-4</v>
      </c>
      <c r="O609" s="346">
        <v>0</v>
      </c>
      <c r="P609" s="347">
        <v>0</v>
      </c>
      <c r="Q609" s="348">
        <v>8.8417329796640146E-3</v>
      </c>
      <c r="R609" s="346">
        <v>0.15822777795764689</v>
      </c>
      <c r="S609" s="347">
        <v>0.10934273654638886</v>
      </c>
      <c r="T609" s="349">
        <v>4.0129434577414448E-2</v>
      </c>
      <c r="U609" s="349">
        <v>0.22816103653367106</v>
      </c>
      <c r="V609" s="361">
        <v>0</v>
      </c>
    </row>
    <row r="610" spans="1:22" ht="16" hidden="1" customHeight="1" outlineLevel="1">
      <c r="A610" s="65">
        <v>601</v>
      </c>
      <c r="B610" s="117">
        <v>1</v>
      </c>
      <c r="C610" s="325">
        <v>7.4534281216049201E-5</v>
      </c>
      <c r="D610" s="326">
        <v>1.1987888383232611E-4</v>
      </c>
      <c r="E610" s="327">
        <v>6.1049190664289266E-5</v>
      </c>
      <c r="F610" s="332">
        <v>0</v>
      </c>
      <c r="G610" s="326">
        <v>0</v>
      </c>
      <c r="H610" s="327">
        <v>0</v>
      </c>
      <c r="I610" s="332">
        <v>2.7638840595215787E-4</v>
      </c>
      <c r="J610" s="326">
        <v>4.0941136428938228E-4</v>
      </c>
      <c r="K610" s="327">
        <v>3.3874030207314967E-4</v>
      </c>
      <c r="L610" s="336">
        <v>5.8741981719495289E-6</v>
      </c>
      <c r="M610" s="337">
        <v>1.1415525114155251E-4</v>
      </c>
      <c r="N610" s="345">
        <v>1.429007976433657E-4</v>
      </c>
      <c r="O610" s="346">
        <v>0</v>
      </c>
      <c r="P610" s="347">
        <v>0</v>
      </c>
      <c r="Q610" s="348">
        <v>8.8417329796640146E-3</v>
      </c>
      <c r="R610" s="346">
        <v>0.16140818634876994</v>
      </c>
      <c r="S610" s="347">
        <v>9.9300156549038412E-2</v>
      </c>
      <c r="T610" s="349">
        <v>1.1030839836445677E-2</v>
      </c>
      <c r="U610" s="349">
        <v>0.18237161231976465</v>
      </c>
      <c r="V610" s="361">
        <v>0</v>
      </c>
    </row>
    <row r="611" spans="1:22" ht="16" hidden="1" customHeight="1" outlineLevel="1">
      <c r="A611" s="65">
        <v>602</v>
      </c>
      <c r="B611" s="117">
        <v>1</v>
      </c>
      <c r="C611" s="325">
        <v>7.0002846928281018E-5</v>
      </c>
      <c r="D611" s="326">
        <v>1.0485027903141984E-4</v>
      </c>
      <c r="E611" s="327">
        <v>5.8999515329619122E-5</v>
      </c>
      <c r="F611" s="332">
        <v>0</v>
      </c>
      <c r="G611" s="326">
        <v>0</v>
      </c>
      <c r="H611" s="327">
        <v>0</v>
      </c>
      <c r="I611" s="332">
        <v>2.6970158967912179E-4</v>
      </c>
      <c r="J611" s="326">
        <v>4.1557719808892112E-4</v>
      </c>
      <c r="K611" s="327">
        <v>3.3874030207314967E-4</v>
      </c>
      <c r="L611" s="336">
        <v>2.3496792687798115E-6</v>
      </c>
      <c r="M611" s="337">
        <v>1.1415525114155251E-4</v>
      </c>
      <c r="N611" s="345">
        <v>1.429007976433657E-4</v>
      </c>
      <c r="O611" s="346">
        <v>0</v>
      </c>
      <c r="P611" s="347">
        <v>0</v>
      </c>
      <c r="Q611" s="348">
        <v>8.8417329796640146E-3</v>
      </c>
      <c r="R611" s="346">
        <v>0.16025039253481996</v>
      </c>
      <c r="S611" s="347">
        <v>9.2738243289527567E-2</v>
      </c>
      <c r="T611" s="349">
        <v>9.9848119209206554E-3</v>
      </c>
      <c r="U611" s="349">
        <v>0.17794988680554619</v>
      </c>
      <c r="V611" s="361">
        <v>0</v>
      </c>
    </row>
    <row r="612" spans="1:22" ht="16" hidden="1" customHeight="1" outlineLevel="1">
      <c r="A612" s="65">
        <v>603</v>
      </c>
      <c r="B612" s="117">
        <v>1</v>
      </c>
      <c r="C612" s="325">
        <v>6.8515286431055039E-5</v>
      </c>
      <c r="D612" s="326">
        <v>1.0479195326893249E-4</v>
      </c>
      <c r="E612" s="327">
        <v>5.2993188241313568E-5</v>
      </c>
      <c r="F612" s="332">
        <v>0</v>
      </c>
      <c r="G612" s="326">
        <v>0</v>
      </c>
      <c r="H612" s="327">
        <v>0</v>
      </c>
      <c r="I612" s="332">
        <v>2.7638840595215787E-4</v>
      </c>
      <c r="J612" s="326">
        <v>4.2503147658154748E-4</v>
      </c>
      <c r="K612" s="327">
        <v>3.4468311439022243E-4</v>
      </c>
      <c r="L612" s="336">
        <v>1.1748396343899057E-6</v>
      </c>
      <c r="M612" s="337">
        <v>1.1415525114155251E-4</v>
      </c>
      <c r="N612" s="345">
        <v>1.429007976433657E-4</v>
      </c>
      <c r="O612" s="346">
        <v>0</v>
      </c>
      <c r="P612" s="347">
        <v>0</v>
      </c>
      <c r="Q612" s="348">
        <v>8.8417329796640146E-3</v>
      </c>
      <c r="R612" s="346">
        <v>0.16105240674803747</v>
      </c>
      <c r="S612" s="347">
        <v>9.6177412043730245E-2</v>
      </c>
      <c r="T612" s="349">
        <v>9.0338774522615468E-3</v>
      </c>
      <c r="U612" s="349">
        <v>0.16969599917900516</v>
      </c>
      <c r="V612" s="361">
        <v>0</v>
      </c>
    </row>
    <row r="613" spans="1:22" ht="16" hidden="1" customHeight="1" outlineLevel="1">
      <c r="A613" s="65">
        <v>604</v>
      </c>
      <c r="B613" s="117">
        <v>1</v>
      </c>
      <c r="C613" s="325">
        <v>6.94528245595588E-5</v>
      </c>
      <c r="D613" s="326">
        <v>1.0313938999845767E-4</v>
      </c>
      <c r="E613" s="327">
        <v>5.2539146236798034E-5</v>
      </c>
      <c r="F613" s="332">
        <v>0</v>
      </c>
      <c r="G613" s="326">
        <v>0</v>
      </c>
      <c r="H613" s="327">
        <v>0</v>
      </c>
      <c r="I613" s="332">
        <v>2.8084628346751526E-4</v>
      </c>
      <c r="J613" s="326">
        <v>4.369520885939893E-4</v>
      </c>
      <c r="K613" s="327">
        <v>3.5062592670729529E-4</v>
      </c>
      <c r="L613" s="336">
        <v>1.409807561267887E-5</v>
      </c>
      <c r="M613" s="337">
        <v>1.1415525114155251E-4</v>
      </c>
      <c r="N613" s="345">
        <v>1.429007976433657E-4</v>
      </c>
      <c r="O613" s="346">
        <v>0</v>
      </c>
      <c r="P613" s="347">
        <v>0</v>
      </c>
      <c r="Q613" s="348">
        <v>8.8417329796640146E-3</v>
      </c>
      <c r="R613" s="346">
        <v>0.16860068526558011</v>
      </c>
      <c r="S613" s="347">
        <v>9.4953213031789163E-2</v>
      </c>
      <c r="T613" s="349">
        <v>1.0365185708384302E-2</v>
      </c>
      <c r="U613" s="349">
        <v>0.16203167495435988</v>
      </c>
      <c r="V613" s="361">
        <v>0</v>
      </c>
    </row>
    <row r="614" spans="1:22" ht="16" hidden="1" customHeight="1" outlineLevel="1">
      <c r="A614" s="65">
        <v>605</v>
      </c>
      <c r="B614" s="117">
        <v>1</v>
      </c>
      <c r="C614" s="325">
        <v>7.1959176489758863E-5</v>
      </c>
      <c r="D614" s="326">
        <v>1.0733884489754661E-4</v>
      </c>
      <c r="E614" s="327">
        <v>5.1332691767656744E-5</v>
      </c>
      <c r="F614" s="332">
        <v>0</v>
      </c>
      <c r="G614" s="326">
        <v>0</v>
      </c>
      <c r="H614" s="327">
        <v>0</v>
      </c>
      <c r="I614" s="332">
        <v>2.9867779352894482E-4</v>
      </c>
      <c r="J614" s="326">
        <v>4.3407469948753778E-4</v>
      </c>
      <c r="K614" s="327">
        <v>3.5359733286583167E-4</v>
      </c>
      <c r="L614" s="336">
        <v>3.7594868300476983E-5</v>
      </c>
      <c r="M614" s="337">
        <v>1.1415525114155251E-4</v>
      </c>
      <c r="N614" s="345">
        <v>1.429007976433657E-4</v>
      </c>
      <c r="O614" s="346">
        <v>0</v>
      </c>
      <c r="P614" s="347">
        <v>0</v>
      </c>
      <c r="Q614" s="348">
        <v>8.8417329796640146E-3</v>
      </c>
      <c r="R614" s="346">
        <v>0.16490019599040939</v>
      </c>
      <c r="S614" s="347">
        <v>8.463570676918114E-2</v>
      </c>
      <c r="T614" s="349">
        <v>1.0745559495847944E-2</v>
      </c>
      <c r="U614" s="349">
        <v>0.16645340046857829</v>
      </c>
      <c r="V614" s="361">
        <v>0</v>
      </c>
    </row>
    <row r="615" spans="1:22" ht="16" hidden="1" customHeight="1" outlineLevel="1">
      <c r="A615" s="65">
        <v>606</v>
      </c>
      <c r="B615" s="117">
        <v>1</v>
      </c>
      <c r="C615" s="325">
        <v>8.084703794797455E-5</v>
      </c>
      <c r="D615" s="326">
        <v>1.1842073977014245E-4</v>
      </c>
      <c r="E615" s="327">
        <v>5.3992080651247752E-5</v>
      </c>
      <c r="F615" s="332">
        <v>0</v>
      </c>
      <c r="G615" s="326">
        <v>0</v>
      </c>
      <c r="H615" s="327">
        <v>0</v>
      </c>
      <c r="I615" s="332">
        <v>3.1428036483269564E-4</v>
      </c>
      <c r="J615" s="326">
        <v>4.295530880345426E-4</v>
      </c>
      <c r="K615" s="327">
        <v>3.5062592670729529E-4</v>
      </c>
      <c r="L615" s="336">
        <v>9.3987170751192462E-5</v>
      </c>
      <c r="M615" s="337">
        <v>1.1415525114155251E-4</v>
      </c>
      <c r="N615" s="345">
        <v>0</v>
      </c>
      <c r="O615" s="346">
        <v>0</v>
      </c>
      <c r="P615" s="347">
        <v>0</v>
      </c>
      <c r="Q615" s="348">
        <v>8.8417329796640146E-3</v>
      </c>
      <c r="R615" s="346">
        <v>0.15608073966454786</v>
      </c>
      <c r="S615" s="347">
        <v>6.6682520549467911E-2</v>
      </c>
      <c r="T615" s="349">
        <v>1.9779436948109491E-2</v>
      </c>
      <c r="U615" s="349">
        <v>0.16694470330349145</v>
      </c>
      <c r="V615" s="361">
        <v>0</v>
      </c>
    </row>
    <row r="616" spans="1:22" ht="16" hidden="1" customHeight="1" outlineLevel="1">
      <c r="A616" s="65">
        <v>607</v>
      </c>
      <c r="B616" s="117">
        <v>1</v>
      </c>
      <c r="C616" s="325">
        <v>1.0659183495668789E-4</v>
      </c>
      <c r="D616" s="326">
        <v>9.4371083704526581E-5</v>
      </c>
      <c r="E616" s="327">
        <v>1.0043409139883713E-4</v>
      </c>
      <c r="F616" s="332">
        <v>0</v>
      </c>
      <c r="G616" s="326">
        <v>0</v>
      </c>
      <c r="H616" s="327">
        <v>0</v>
      </c>
      <c r="I616" s="332">
        <v>3.1428036483269564E-4</v>
      </c>
      <c r="J616" s="326">
        <v>4.0242341931657149E-4</v>
      </c>
      <c r="K616" s="327">
        <v>3.6251155134144086E-4</v>
      </c>
      <c r="L616" s="336">
        <v>1.8210014333043539E-4</v>
      </c>
      <c r="M616" s="337">
        <v>1.1415525114155251E-4</v>
      </c>
      <c r="N616" s="345">
        <v>0</v>
      </c>
      <c r="O616" s="346">
        <v>0</v>
      </c>
      <c r="P616" s="347">
        <v>0</v>
      </c>
      <c r="Q616" s="348">
        <v>8.8417329796640146E-3</v>
      </c>
      <c r="R616" s="346">
        <v>0.15562630315045625</v>
      </c>
      <c r="S616" s="347">
        <v>6.8855992308092542E-2</v>
      </c>
      <c r="T616" s="349">
        <v>7.9022654345572055E-2</v>
      </c>
      <c r="U616" s="349">
        <v>0.22088975457695631</v>
      </c>
      <c r="V616" s="361">
        <v>0</v>
      </c>
    </row>
    <row r="617" spans="1:22" ht="16" hidden="1" customHeight="1" outlineLevel="1">
      <c r="A617" s="65">
        <v>608</v>
      </c>
      <c r="B617" s="117">
        <v>1</v>
      </c>
      <c r="C617" s="325">
        <v>1.3354293102407609E-4</v>
      </c>
      <c r="D617" s="326">
        <v>1.7192490589186828E-4</v>
      </c>
      <c r="E617" s="327">
        <v>8.0715695774162313E-5</v>
      </c>
      <c r="F617" s="332">
        <v>0</v>
      </c>
      <c r="G617" s="326">
        <v>0</v>
      </c>
      <c r="H617" s="327">
        <v>0</v>
      </c>
      <c r="I617" s="332">
        <v>3.298829361364465E-4</v>
      </c>
      <c r="J617" s="326">
        <v>3.7447163942532852E-4</v>
      </c>
      <c r="K617" s="327">
        <v>3.6548295749997729E-4</v>
      </c>
      <c r="L617" s="336">
        <v>1.5860335064263727E-4</v>
      </c>
      <c r="M617" s="337">
        <v>1.1415525114155251E-4</v>
      </c>
      <c r="N617" s="345">
        <v>8.5740478586019428E-4</v>
      </c>
      <c r="O617" s="346">
        <v>6.7626170272523526E-3</v>
      </c>
      <c r="P617" s="347">
        <v>5.7782560667816911E-3</v>
      </c>
      <c r="Q617" s="348">
        <v>8.8417329796640146E-3</v>
      </c>
      <c r="R617" s="346">
        <v>0.16558474525920561</v>
      </c>
      <c r="S617" s="347">
        <v>5.9046840592362704E-2</v>
      </c>
      <c r="T617" s="349">
        <v>0.14397147855498926</v>
      </c>
      <c r="U617" s="349">
        <v>0.31178077903589074</v>
      </c>
      <c r="V617" s="361">
        <v>0</v>
      </c>
    </row>
    <row r="618" spans="1:22" ht="16" hidden="1" customHeight="1" outlineLevel="1">
      <c r="A618" s="65">
        <v>609</v>
      </c>
      <c r="B618" s="117">
        <v>1</v>
      </c>
      <c r="C618" s="325">
        <v>1.5084363462206554E-4</v>
      </c>
      <c r="D618" s="326">
        <v>1.9210561971249015E-4</v>
      </c>
      <c r="E618" s="327">
        <v>9.338995401449606E-5</v>
      </c>
      <c r="F618" s="332">
        <v>0</v>
      </c>
      <c r="G618" s="326">
        <v>0</v>
      </c>
      <c r="H618" s="327">
        <v>0</v>
      </c>
      <c r="I618" s="332">
        <v>3.3656975240948253E-4</v>
      </c>
      <c r="J618" s="326">
        <v>3.6378419417279446E-4</v>
      </c>
      <c r="K618" s="327">
        <v>3.5062592670729529E-4</v>
      </c>
      <c r="L618" s="336">
        <v>1.4685495429873823E-4</v>
      </c>
      <c r="M618" s="337">
        <v>1.1415525114155251E-4</v>
      </c>
      <c r="N618" s="345">
        <v>4.6728560829380587E-2</v>
      </c>
      <c r="O618" s="346">
        <v>0.10261276059700375</v>
      </c>
      <c r="P618" s="347">
        <v>0.1298611960012894</v>
      </c>
      <c r="Q618" s="348">
        <v>8.8417329796640146E-3</v>
      </c>
      <c r="R618" s="346">
        <v>0.17626977088851822</v>
      </c>
      <c r="S618" s="347">
        <v>4.9237688876632858E-2</v>
      </c>
      <c r="T618" s="349">
        <v>0.15490722494456904</v>
      </c>
      <c r="U618" s="349">
        <v>0.4434499387926174</v>
      </c>
      <c r="V618" s="361">
        <v>0</v>
      </c>
    </row>
    <row r="619" spans="1:22" ht="16" hidden="1" customHeight="1" outlineLevel="1">
      <c r="A619" s="65">
        <v>610</v>
      </c>
      <c r="B619" s="117">
        <v>1</v>
      </c>
      <c r="C619" s="325">
        <v>1.589814655774782E-4</v>
      </c>
      <c r="D619" s="326">
        <v>2.02351511989434E-4</v>
      </c>
      <c r="E619" s="327">
        <v>1.0440371578117298E-4</v>
      </c>
      <c r="F619" s="332">
        <v>0</v>
      </c>
      <c r="G619" s="326">
        <v>0</v>
      </c>
      <c r="H619" s="327">
        <v>0</v>
      </c>
      <c r="I619" s="332">
        <v>3.3656975240948253E-4</v>
      </c>
      <c r="J619" s="326">
        <v>3.1815702405620669E-4</v>
      </c>
      <c r="K619" s="327">
        <v>3.2685467743900405E-4</v>
      </c>
      <c r="L619" s="336">
        <v>1.644775488145868E-4</v>
      </c>
      <c r="M619" s="337">
        <v>1.1415525114155251E-4</v>
      </c>
      <c r="N619" s="345">
        <v>0.23107058978932235</v>
      </c>
      <c r="O619" s="346">
        <v>0.16934363368598582</v>
      </c>
      <c r="P619" s="347">
        <v>0.33548146108444188</v>
      </c>
      <c r="Q619" s="348">
        <v>8.8417329796640146E-3</v>
      </c>
      <c r="R619" s="346">
        <v>0.16054700787742282</v>
      </c>
      <c r="S619" s="347">
        <v>3.4998597676379868E-2</v>
      </c>
      <c r="T619" s="349">
        <v>0.15718946766935091</v>
      </c>
      <c r="U619" s="349">
        <v>0.46663943260051843</v>
      </c>
      <c r="V619" s="361">
        <v>1.1467110787531421E-2</v>
      </c>
    </row>
    <row r="620" spans="1:22" ht="16" hidden="1" customHeight="1" outlineLevel="1">
      <c r="A620" s="65">
        <v>611</v>
      </c>
      <c r="B620" s="117">
        <v>1</v>
      </c>
      <c r="C620" s="325">
        <v>1.6191283479259996E-4</v>
      </c>
      <c r="D620" s="326">
        <v>1.9945466578589582E-4</v>
      </c>
      <c r="E620" s="327">
        <v>1.0680365209075511E-4</v>
      </c>
      <c r="F620" s="332">
        <v>0</v>
      </c>
      <c r="G620" s="326">
        <v>0</v>
      </c>
      <c r="H620" s="327">
        <v>0</v>
      </c>
      <c r="I620" s="332">
        <v>3.0536460980198086E-4</v>
      </c>
      <c r="J620" s="326">
        <v>2.5197707460782265E-4</v>
      </c>
      <c r="K620" s="327">
        <v>3.1496905280485843E-4</v>
      </c>
      <c r="L620" s="336">
        <v>1.8797434150238492E-4</v>
      </c>
      <c r="M620" s="337">
        <v>1.1415525114155251E-4</v>
      </c>
      <c r="N620" s="345">
        <v>0.28994571841838901</v>
      </c>
      <c r="O620" s="346">
        <v>0.28836280103237349</v>
      </c>
      <c r="P620" s="347">
        <v>0.51948679446372703</v>
      </c>
      <c r="Q620" s="348">
        <v>8.8417329796640146E-3</v>
      </c>
      <c r="R620" s="346">
        <v>0.16431897847825727</v>
      </c>
      <c r="S620" s="347">
        <v>2.5822294458439057E-2</v>
      </c>
      <c r="T620" s="349">
        <v>0.14187942272393925</v>
      </c>
      <c r="U620" s="349">
        <v>0.43676822023779843</v>
      </c>
      <c r="V620" s="361">
        <v>0.11564069713631066</v>
      </c>
    </row>
    <row r="621" spans="1:22" ht="16" hidden="1" customHeight="1" outlineLevel="1">
      <c r="A621" s="65">
        <v>612</v>
      </c>
      <c r="B621" s="117">
        <v>1</v>
      </c>
      <c r="C621" s="325">
        <v>1.6058778090431464E-4</v>
      </c>
      <c r="D621" s="326">
        <v>1.3306050615446641E-4</v>
      </c>
      <c r="E621" s="327">
        <v>1.4840687233307889E-4</v>
      </c>
      <c r="F621" s="332">
        <v>0</v>
      </c>
      <c r="G621" s="326">
        <v>0</v>
      </c>
      <c r="H621" s="327">
        <v>0</v>
      </c>
      <c r="I621" s="332">
        <v>2.4518326334465619E-4</v>
      </c>
      <c r="J621" s="326">
        <v>2.2936901734284669E-4</v>
      </c>
      <c r="K621" s="327">
        <v>2.9714061585364005E-4</v>
      </c>
      <c r="L621" s="336">
        <v>2.0677177565262342E-4</v>
      </c>
      <c r="M621" s="337">
        <v>1.1415525114155251E-4</v>
      </c>
      <c r="N621" s="345">
        <v>0.29066022240660583</v>
      </c>
      <c r="O621" s="346">
        <v>0.35152531310362589</v>
      </c>
      <c r="P621" s="347">
        <v>0.58699564853123654</v>
      </c>
      <c r="Q621" s="348">
        <v>8.8417329796640146E-3</v>
      </c>
      <c r="R621" s="346">
        <v>0.17466793177201922</v>
      </c>
      <c r="S621" s="347">
        <v>2.9852813726793801E-2</v>
      </c>
      <c r="T621" s="349">
        <v>0.11848643479492511</v>
      </c>
      <c r="U621" s="349">
        <v>0.37594492927554934</v>
      </c>
      <c r="V621" s="361">
        <v>0.22059300871833171</v>
      </c>
    </row>
    <row r="622" spans="1:22" ht="16" hidden="1" customHeight="1" outlineLevel="1">
      <c r="A622" s="65">
        <v>613</v>
      </c>
      <c r="B622" s="117">
        <v>1</v>
      </c>
      <c r="C622" s="325">
        <v>1.4804977099912433E-4</v>
      </c>
      <c r="D622" s="326">
        <v>1.34674185583283E-4</v>
      </c>
      <c r="E622" s="327">
        <v>1.4701880106213138E-4</v>
      </c>
      <c r="F622" s="332">
        <v>0</v>
      </c>
      <c r="G622" s="326">
        <v>0</v>
      </c>
      <c r="H622" s="327">
        <v>0</v>
      </c>
      <c r="I622" s="332">
        <v>1.9168873316036754E-4</v>
      </c>
      <c r="J622" s="326">
        <v>2.2525846147648747E-4</v>
      </c>
      <c r="K622" s="327">
        <v>2.8822639737803081E-4</v>
      </c>
      <c r="L622" s="336">
        <v>1.8797434150238492E-4</v>
      </c>
      <c r="M622" s="337">
        <v>1.1415525114155251E-4</v>
      </c>
      <c r="N622" s="345">
        <v>0.20649165259466346</v>
      </c>
      <c r="O622" s="346">
        <v>0.36036008147075044</v>
      </c>
      <c r="P622" s="347">
        <v>0.58706517671220626</v>
      </c>
      <c r="Q622" s="348">
        <v>8.8417329796640146E-3</v>
      </c>
      <c r="R622" s="346">
        <v>0.18839478291958547</v>
      </c>
      <c r="S622" s="347">
        <v>3.9221047242718285E-2</v>
      </c>
      <c r="T622" s="349">
        <v>0.11620419207014325</v>
      </c>
      <c r="U622" s="349">
        <v>0.30765383522262019</v>
      </c>
      <c r="V622" s="361">
        <v>0.20753027465876636</v>
      </c>
    </row>
    <row r="623" spans="1:22" ht="16" hidden="1" customHeight="1" outlineLevel="1">
      <c r="A623" s="65">
        <v>614</v>
      </c>
      <c r="B623" s="117">
        <v>1</v>
      </c>
      <c r="C623" s="325">
        <v>1.4878105073935725E-4</v>
      </c>
      <c r="D623" s="326">
        <v>1.3111631407155487E-4</v>
      </c>
      <c r="E623" s="327">
        <v>1.4306214930849597E-4</v>
      </c>
      <c r="F623" s="332">
        <v>0</v>
      </c>
      <c r="G623" s="326">
        <v>0</v>
      </c>
      <c r="H623" s="327">
        <v>0</v>
      </c>
      <c r="I623" s="332">
        <v>1.9168873316036754E-4</v>
      </c>
      <c r="J623" s="326">
        <v>2.4170068494192451E-4</v>
      </c>
      <c r="K623" s="327">
        <v>2.8525499121949443E-4</v>
      </c>
      <c r="L623" s="336">
        <v>1.9032402077116473E-4</v>
      </c>
      <c r="M623" s="337">
        <v>1.1415525114155251E-4</v>
      </c>
      <c r="N623" s="345">
        <v>0.20520554541587319</v>
      </c>
      <c r="O623" s="346">
        <v>0.35955349161702493</v>
      </c>
      <c r="P623" s="347">
        <v>0.50504566194205036</v>
      </c>
      <c r="Q623" s="348">
        <v>8.8417329796640146E-3</v>
      </c>
      <c r="R623" s="346">
        <v>0.20645618703613605</v>
      </c>
      <c r="S623" s="347">
        <v>4.5508034236971563E-2</v>
      </c>
      <c r="T623" s="349">
        <v>0.12647428433166166</v>
      </c>
      <c r="U623" s="349">
        <v>0.29212866563936435</v>
      </c>
      <c r="V623" s="361">
        <v>0.14295715678863252</v>
      </c>
    </row>
    <row r="624" spans="1:22" ht="16" hidden="1" customHeight="1" outlineLevel="1">
      <c r="A624" s="65">
        <v>615</v>
      </c>
      <c r="B624" s="117">
        <v>1</v>
      </c>
      <c r="C624" s="325">
        <v>1.529749713008641E-4</v>
      </c>
      <c r="D624" s="326">
        <v>1.2958040232605473E-4</v>
      </c>
      <c r="E624" s="327">
        <v>1.4609774442439987E-4</v>
      </c>
      <c r="F624" s="332">
        <v>0</v>
      </c>
      <c r="G624" s="326">
        <v>0</v>
      </c>
      <c r="H624" s="327">
        <v>0</v>
      </c>
      <c r="I624" s="332">
        <v>1.8945979440268887E-4</v>
      </c>
      <c r="J624" s="326">
        <v>2.4334490728846817E-4</v>
      </c>
      <c r="K624" s="327">
        <v>2.9416920969510367E-4</v>
      </c>
      <c r="L624" s="336">
        <v>2.1382081345896285E-4</v>
      </c>
      <c r="M624" s="337">
        <v>1.1415525114155251E-4</v>
      </c>
      <c r="N624" s="345">
        <v>0.19563119197376766</v>
      </c>
      <c r="O624" s="346">
        <v>0.27619485326615006</v>
      </c>
      <c r="P624" s="347">
        <v>0.37604930953240689</v>
      </c>
      <c r="Q624" s="348">
        <v>8.8417329796640146E-3</v>
      </c>
      <c r="R624" s="346">
        <v>0.23372403406632145</v>
      </c>
      <c r="S624" s="347">
        <v>4.3692484710878388E-2</v>
      </c>
      <c r="T624" s="349">
        <v>0.13313082561227543</v>
      </c>
      <c r="U624" s="349">
        <v>0.30028429269892276</v>
      </c>
      <c r="V624" s="361">
        <v>6.3424879879158666E-2</v>
      </c>
    </row>
    <row r="625" spans="1:22" ht="16" hidden="1" customHeight="1" outlineLevel="1">
      <c r="A625" s="65">
        <v>616</v>
      </c>
      <c r="B625" s="117">
        <v>1</v>
      </c>
      <c r="C625" s="325">
        <v>1.5213743723940074E-4</v>
      </c>
      <c r="D625" s="326">
        <v>1.3068859181331432E-4</v>
      </c>
      <c r="E625" s="327">
        <v>1.4500804361356257E-4</v>
      </c>
      <c r="F625" s="332">
        <v>0</v>
      </c>
      <c r="G625" s="326">
        <v>0</v>
      </c>
      <c r="H625" s="327">
        <v>0</v>
      </c>
      <c r="I625" s="332">
        <v>1.8945979440268887E-4</v>
      </c>
      <c r="J625" s="326">
        <v>2.5444340812763816E-4</v>
      </c>
      <c r="K625" s="327">
        <v>3.2091186512193129E-4</v>
      </c>
      <c r="L625" s="336">
        <v>2.2321953053408208E-4</v>
      </c>
      <c r="M625" s="337">
        <v>1.1415525114155251E-4</v>
      </c>
      <c r="N625" s="345">
        <v>0.10374597908908349</v>
      </c>
      <c r="O625" s="346">
        <v>0.16326345312528806</v>
      </c>
      <c r="P625" s="347">
        <v>0.19747909896033192</v>
      </c>
      <c r="Q625" s="348">
        <v>8.8417329796640146E-3</v>
      </c>
      <c r="R625" s="346">
        <v>0.23091352746809624</v>
      </c>
      <c r="S625" s="347">
        <v>5.4767333422186266E-2</v>
      </c>
      <c r="T625" s="349">
        <v>0.14007264723348695</v>
      </c>
      <c r="U625" s="349">
        <v>0.32760073032009446</v>
      </c>
      <c r="V625" s="361">
        <v>0</v>
      </c>
    </row>
    <row r="626" spans="1:22" ht="16" hidden="1" customHeight="1" outlineLevel="1">
      <c r="A626" s="65">
        <v>617</v>
      </c>
      <c r="B626" s="117">
        <v>1</v>
      </c>
      <c r="C626" s="325">
        <v>1.5133115444888748E-4</v>
      </c>
      <c r="D626" s="326">
        <v>1.3020254379258642E-4</v>
      </c>
      <c r="E626" s="327">
        <v>1.4646097802801229E-4</v>
      </c>
      <c r="F626" s="332">
        <v>0</v>
      </c>
      <c r="G626" s="326">
        <v>0</v>
      </c>
      <c r="H626" s="327">
        <v>0</v>
      </c>
      <c r="I626" s="332">
        <v>1.8500191688733148E-4</v>
      </c>
      <c r="J626" s="326">
        <v>2.7869568773915781E-4</v>
      </c>
      <c r="K626" s="327">
        <v>3.4468311439022243E-4</v>
      </c>
      <c r="L626" s="336">
        <v>2.2321953053408208E-4</v>
      </c>
      <c r="M626" s="337">
        <v>1.1415525114155251E-4</v>
      </c>
      <c r="N626" s="345">
        <v>2.9580465112176702E-2</v>
      </c>
      <c r="O626" s="346">
        <v>3.899578697585418E-2</v>
      </c>
      <c r="P626" s="347">
        <v>4.6045977612947001E-2</v>
      </c>
      <c r="Q626" s="348">
        <v>8.8417329796640146E-3</v>
      </c>
      <c r="R626" s="346">
        <v>0.22779017793565937</v>
      </c>
      <c r="S626" s="347">
        <v>9.3288095820042702E-2</v>
      </c>
      <c r="T626" s="349">
        <v>0.15233970187918944</v>
      </c>
      <c r="U626" s="349">
        <v>0.39520400040414516</v>
      </c>
      <c r="V626" s="361">
        <v>0</v>
      </c>
    </row>
    <row r="627" spans="1:22" ht="16" hidden="1" customHeight="1" outlineLevel="1">
      <c r="A627" s="65">
        <v>618</v>
      </c>
      <c r="B627" s="117">
        <v>1</v>
      </c>
      <c r="C627" s="325">
        <v>1.5762516041824276E-4</v>
      </c>
      <c r="D627" s="326">
        <v>1.3912638545315043E-4</v>
      </c>
      <c r="E627" s="327">
        <v>1.5587910646453461E-4</v>
      </c>
      <c r="F627" s="332">
        <v>0</v>
      </c>
      <c r="G627" s="326">
        <v>0</v>
      </c>
      <c r="H627" s="327">
        <v>0</v>
      </c>
      <c r="I627" s="332">
        <v>1.9614661067572496E-4</v>
      </c>
      <c r="J627" s="326">
        <v>2.9226052209814333E-4</v>
      </c>
      <c r="K627" s="327">
        <v>3.6548295749997729E-4</v>
      </c>
      <c r="L627" s="336">
        <v>1.644775488145868E-4</v>
      </c>
      <c r="M627" s="337">
        <v>1.1415525114155251E-4</v>
      </c>
      <c r="N627" s="345">
        <v>5.7160319057346278E-4</v>
      </c>
      <c r="O627" s="346">
        <v>5.0971006170728861E-4</v>
      </c>
      <c r="P627" s="347">
        <v>4.3016797318414022E-4</v>
      </c>
      <c r="Q627" s="348">
        <v>8.8417329796640146E-3</v>
      </c>
      <c r="R627" s="346">
        <v>0.21925223175953351</v>
      </c>
      <c r="S627" s="347">
        <v>0.10970065877892034</v>
      </c>
      <c r="T627" s="349">
        <v>0.20958595689246787</v>
      </c>
      <c r="U627" s="349">
        <v>0.57885300009468399</v>
      </c>
      <c r="V627" s="361">
        <v>0</v>
      </c>
    </row>
    <row r="628" spans="1:22" ht="16" hidden="1" customHeight="1" outlineLevel="1">
      <c r="A628" s="65">
        <v>619</v>
      </c>
      <c r="B628" s="117">
        <v>1</v>
      </c>
      <c r="C628" s="325">
        <v>1.5761265990986271E-4</v>
      </c>
      <c r="D628" s="326">
        <v>1.4565887085173323E-4</v>
      </c>
      <c r="E628" s="327">
        <v>1.5899253735264114E-4</v>
      </c>
      <c r="F628" s="332">
        <v>0</v>
      </c>
      <c r="G628" s="326">
        <v>0</v>
      </c>
      <c r="H628" s="327">
        <v>0</v>
      </c>
      <c r="I628" s="332">
        <v>2.3849644707162008E-4</v>
      </c>
      <c r="J628" s="326">
        <v>3.0623641204376482E-4</v>
      </c>
      <c r="K628" s="327">
        <v>3.7439717597558643E-4</v>
      </c>
      <c r="L628" s="336">
        <v>1.1748396343899057E-4</v>
      </c>
      <c r="M628" s="337">
        <v>1.1415525114155251E-4</v>
      </c>
      <c r="N628" s="345">
        <v>0</v>
      </c>
      <c r="O628" s="346">
        <v>0</v>
      </c>
      <c r="P628" s="347">
        <v>0</v>
      </c>
      <c r="Q628" s="348">
        <v>1.7683465959328029E-2</v>
      </c>
      <c r="R628" s="346">
        <v>0.22450209786702577</v>
      </c>
      <c r="S628" s="347">
        <v>0.18276354103315023</v>
      </c>
      <c r="T628" s="349">
        <v>0.24610184048897771</v>
      </c>
      <c r="U628" s="349">
        <v>0.61678157894997987</v>
      </c>
      <c r="V628" s="361">
        <v>0</v>
      </c>
    </row>
    <row r="629" spans="1:22" ht="16" hidden="1" customHeight="1" outlineLevel="1">
      <c r="A629" s="65">
        <v>620</v>
      </c>
      <c r="B629" s="117">
        <v>1</v>
      </c>
      <c r="C629" s="325">
        <v>1.5029986250753336E-4</v>
      </c>
      <c r="D629" s="326">
        <v>1.4666985073484725E-4</v>
      </c>
      <c r="E629" s="327">
        <v>1.5596991486543772E-4</v>
      </c>
      <c r="F629" s="332">
        <v>0</v>
      </c>
      <c r="G629" s="326">
        <v>0</v>
      </c>
      <c r="H629" s="327">
        <v>0</v>
      </c>
      <c r="I629" s="332">
        <v>2.5187007961769228E-4</v>
      </c>
      <c r="J629" s="326">
        <v>3.0377007852394931E-4</v>
      </c>
      <c r="K629" s="327">
        <v>3.7439717597558643E-4</v>
      </c>
      <c r="L629" s="336">
        <v>8.811297257924293E-5</v>
      </c>
      <c r="M629" s="337">
        <v>1.1415525114155251E-4</v>
      </c>
      <c r="N629" s="345">
        <v>0</v>
      </c>
      <c r="O629" s="346">
        <v>0</v>
      </c>
      <c r="P629" s="347">
        <v>0</v>
      </c>
      <c r="Q629" s="348">
        <v>1.7683465959328029E-2</v>
      </c>
      <c r="R629" s="346">
        <v>0.1961877805414822</v>
      </c>
      <c r="S629" s="347">
        <v>0.25878317585814048</v>
      </c>
      <c r="T629" s="349">
        <v>0.2229941329005613</v>
      </c>
      <c r="U629" s="349">
        <v>0.53945051273464861</v>
      </c>
      <c r="V629" s="361">
        <v>0</v>
      </c>
    </row>
    <row r="630" spans="1:22" ht="16" hidden="1" customHeight="1" outlineLevel="1">
      <c r="A630" s="65">
        <v>621</v>
      </c>
      <c r="B630" s="117">
        <v>1</v>
      </c>
      <c r="C630" s="325">
        <v>1.3973068267220093E-4</v>
      </c>
      <c r="D630" s="326">
        <v>1.4900288123434111E-4</v>
      </c>
      <c r="E630" s="327">
        <v>1.4560478453378299E-4</v>
      </c>
      <c r="F630" s="332">
        <v>0</v>
      </c>
      <c r="G630" s="326">
        <v>0</v>
      </c>
      <c r="H630" s="327">
        <v>0</v>
      </c>
      <c r="I630" s="332">
        <v>2.6747265092144309E-4</v>
      </c>
      <c r="J630" s="326">
        <v>3.0418113411058526E-4</v>
      </c>
      <c r="K630" s="327">
        <v>3.8331139445119567E-4</v>
      </c>
      <c r="L630" s="336">
        <v>5.8741981719495287E-5</v>
      </c>
      <c r="M630" s="337">
        <v>1.1415525114155251E-4</v>
      </c>
      <c r="N630" s="345">
        <v>0</v>
      </c>
      <c r="O630" s="346">
        <v>0</v>
      </c>
      <c r="P630" s="347">
        <v>0</v>
      </c>
      <c r="Q630" s="348">
        <v>2.6525198938992044E-2</v>
      </c>
      <c r="R630" s="346">
        <v>0.17681926607699405</v>
      </c>
      <c r="S630" s="347">
        <v>0.27637843984532229</v>
      </c>
      <c r="T630" s="349">
        <v>0.18590768862285603</v>
      </c>
      <c r="U630" s="349">
        <v>0.45543772796449844</v>
      </c>
      <c r="V630" s="361">
        <v>0</v>
      </c>
    </row>
    <row r="631" spans="1:22" ht="16" hidden="1" customHeight="1" outlineLevel="1">
      <c r="A631" s="65">
        <v>622</v>
      </c>
      <c r="B631" s="117">
        <v>1</v>
      </c>
      <c r="C631" s="325">
        <v>1.2994278461062164E-4</v>
      </c>
      <c r="D631" s="326">
        <v>1.3862089551159345E-4</v>
      </c>
      <c r="E631" s="327">
        <v>1.3442237859400029E-4</v>
      </c>
      <c r="F631" s="332">
        <v>0</v>
      </c>
      <c r="G631" s="326">
        <v>0</v>
      </c>
      <c r="H631" s="327">
        <v>0</v>
      </c>
      <c r="I631" s="332">
        <v>2.8307522222519396E-4</v>
      </c>
      <c r="J631" s="326">
        <v>3.4282035925436224E-4</v>
      </c>
      <c r="K631" s="327">
        <v>3.8033998829265929E-4</v>
      </c>
      <c r="L631" s="336">
        <v>3.7594868300476983E-5</v>
      </c>
      <c r="M631" s="337">
        <v>1.1415525114155251E-4</v>
      </c>
      <c r="N631" s="345">
        <v>1.429007976433657E-4</v>
      </c>
      <c r="O631" s="346">
        <v>0</v>
      </c>
      <c r="P631" s="347">
        <v>0</v>
      </c>
      <c r="Q631" s="348">
        <v>4.4208664898320073E-2</v>
      </c>
      <c r="R631" s="346">
        <v>0.18448139857014378</v>
      </c>
      <c r="S631" s="347">
        <v>0.2141154800371427</v>
      </c>
      <c r="T631" s="349">
        <v>0.15034273949500529</v>
      </c>
      <c r="U631" s="349">
        <v>0.37977709138787197</v>
      </c>
      <c r="V631" s="361">
        <v>0</v>
      </c>
    </row>
    <row r="632" spans="1:22" ht="16" hidden="1" customHeight="1" outlineLevel="1">
      <c r="A632" s="65">
        <v>623</v>
      </c>
      <c r="B632" s="117">
        <v>1</v>
      </c>
      <c r="C632" s="325">
        <v>1.1504217862160182E-4</v>
      </c>
      <c r="D632" s="326">
        <v>1.2320345229410484E-4</v>
      </c>
      <c r="E632" s="327">
        <v>1.1956871873199196E-4</v>
      </c>
      <c r="F632" s="332">
        <v>0</v>
      </c>
      <c r="G632" s="326">
        <v>0</v>
      </c>
      <c r="H632" s="327">
        <v>0</v>
      </c>
      <c r="I632" s="332">
        <v>2.8753309974055135E-4</v>
      </c>
      <c r="J632" s="326">
        <v>3.7118319473224116E-4</v>
      </c>
      <c r="K632" s="327">
        <v>3.8925420676826842E-4</v>
      </c>
      <c r="L632" s="336">
        <v>2.3496792687798115E-5</v>
      </c>
      <c r="M632" s="337">
        <v>1.1415525114155251E-4</v>
      </c>
      <c r="N632" s="345">
        <v>1.429007976433657E-4</v>
      </c>
      <c r="O632" s="346">
        <v>0</v>
      </c>
      <c r="P632" s="347">
        <v>0</v>
      </c>
      <c r="Q632" s="348">
        <v>4.4208664898320073E-2</v>
      </c>
      <c r="R632" s="346">
        <v>0.20465591763101737</v>
      </c>
      <c r="S632" s="347">
        <v>0.21063481329930306</v>
      </c>
      <c r="T632" s="349">
        <v>0.13351119939973907</v>
      </c>
      <c r="U632" s="349">
        <v>0.32209813856906705</v>
      </c>
      <c r="V632" s="361">
        <v>0</v>
      </c>
    </row>
    <row r="633" spans="1:22" ht="16" hidden="1" customHeight="1" outlineLevel="1">
      <c r="A633" s="65">
        <v>624</v>
      </c>
      <c r="B633" s="117">
        <v>1</v>
      </c>
      <c r="C633" s="325">
        <v>1.0404173124715766E-4</v>
      </c>
      <c r="D633" s="326">
        <v>1.0695000648096431E-4</v>
      </c>
      <c r="E633" s="327">
        <v>1.0568800602251693E-4</v>
      </c>
      <c r="F633" s="332">
        <v>0</v>
      </c>
      <c r="G633" s="326">
        <v>0</v>
      </c>
      <c r="H633" s="327">
        <v>0</v>
      </c>
      <c r="I633" s="332">
        <v>3.075935485596596E-4</v>
      </c>
      <c r="J633" s="326">
        <v>3.8310380674468303E-4</v>
      </c>
      <c r="K633" s="327">
        <v>3.8925420676826842E-4</v>
      </c>
      <c r="L633" s="336">
        <v>9.3987170751192458E-6</v>
      </c>
      <c r="M633" s="337">
        <v>1.1415525114155251E-4</v>
      </c>
      <c r="N633" s="345">
        <v>1.429007976433657E-4</v>
      </c>
      <c r="O633" s="346">
        <v>0</v>
      </c>
      <c r="P633" s="347">
        <v>0</v>
      </c>
      <c r="Q633" s="348">
        <v>3.5366931918656058E-2</v>
      </c>
      <c r="R633" s="346">
        <v>0.208785899461194</v>
      </c>
      <c r="S633" s="347">
        <v>0.20289019901148808</v>
      </c>
      <c r="T633" s="349">
        <v>7.9783401920499347E-2</v>
      </c>
      <c r="U633" s="349">
        <v>0.27100264373809851</v>
      </c>
      <c r="V633" s="361">
        <v>0</v>
      </c>
    </row>
    <row r="634" spans="1:22" ht="16" hidden="1" customHeight="1" outlineLevel="1">
      <c r="A634" s="65">
        <v>625</v>
      </c>
      <c r="B634" s="117">
        <v>1</v>
      </c>
      <c r="C634" s="325">
        <v>9.5172620551512048E-5</v>
      </c>
      <c r="D634" s="326">
        <v>9.2135262809178308E-5</v>
      </c>
      <c r="E634" s="327">
        <v>9.25467331489672E-5</v>
      </c>
      <c r="F634" s="332">
        <v>0</v>
      </c>
      <c r="G634" s="326">
        <v>0</v>
      </c>
      <c r="H634" s="327">
        <v>0</v>
      </c>
      <c r="I634" s="332">
        <v>3.1205142607501694E-4</v>
      </c>
      <c r="J634" s="326">
        <v>3.880364737843141E-4</v>
      </c>
      <c r="K634" s="327">
        <v>4.0411123756095048E-4</v>
      </c>
      <c r="L634" s="336">
        <v>5.8741981719495289E-6</v>
      </c>
      <c r="M634" s="337">
        <v>1.1415525114155251E-4</v>
      </c>
      <c r="N634" s="345">
        <v>1.429007976433657E-4</v>
      </c>
      <c r="O634" s="346">
        <v>0</v>
      </c>
      <c r="P634" s="347">
        <v>0</v>
      </c>
      <c r="Q634" s="348">
        <v>3.5366931918656058E-2</v>
      </c>
      <c r="R634" s="346">
        <v>0.20276712080436507</v>
      </c>
      <c r="S634" s="347">
        <v>0.1773998884221446</v>
      </c>
      <c r="T634" s="349">
        <v>1.4644390817350295E-2</v>
      </c>
      <c r="U634" s="349">
        <v>0.19563678886241995</v>
      </c>
      <c r="V634" s="361">
        <v>0</v>
      </c>
    </row>
    <row r="635" spans="1:22" ht="16" hidden="1" customHeight="1" outlineLevel="1">
      <c r="A635" s="65">
        <v>626</v>
      </c>
      <c r="B635" s="117">
        <v>1</v>
      </c>
      <c r="C635" s="325">
        <v>8.9884905506750821E-5</v>
      </c>
      <c r="D635" s="326">
        <v>8.3425282277734561E-5</v>
      </c>
      <c r="E635" s="327">
        <v>8.5567458908128352E-5</v>
      </c>
      <c r="F635" s="332">
        <v>0</v>
      </c>
      <c r="G635" s="326">
        <v>0</v>
      </c>
      <c r="H635" s="327">
        <v>0</v>
      </c>
      <c r="I635" s="332">
        <v>3.298829361364465E-4</v>
      </c>
      <c r="J635" s="326">
        <v>4.032455304898434E-4</v>
      </c>
      <c r="K635" s="327">
        <v>4.0411123756095048E-4</v>
      </c>
      <c r="L635" s="336">
        <v>2.3496792687798115E-6</v>
      </c>
      <c r="M635" s="337">
        <v>1.1415525114155251E-4</v>
      </c>
      <c r="N635" s="345">
        <v>1.429007976433657E-4</v>
      </c>
      <c r="O635" s="346">
        <v>0</v>
      </c>
      <c r="P635" s="347">
        <v>0</v>
      </c>
      <c r="Q635" s="348">
        <v>2.6525198938992044E-2</v>
      </c>
      <c r="R635" s="346">
        <v>0.22429417458630754</v>
      </c>
      <c r="S635" s="347">
        <v>0.17459356816573096</v>
      </c>
      <c r="T635" s="349">
        <v>1.1601400517641145E-2</v>
      </c>
      <c r="U635" s="349">
        <v>0.17706554170270253</v>
      </c>
      <c r="V635" s="361">
        <v>0</v>
      </c>
    </row>
    <row r="636" spans="1:22" ht="16" hidden="1" customHeight="1" outlineLevel="1">
      <c r="A636" s="65">
        <v>627</v>
      </c>
      <c r="B636" s="117">
        <v>1</v>
      </c>
      <c r="C636" s="325">
        <v>8.7241047984370208E-5</v>
      </c>
      <c r="D636" s="326">
        <v>7.9517456191082351E-5</v>
      </c>
      <c r="E636" s="327">
        <v>8.2129712302510702E-5</v>
      </c>
      <c r="F636" s="332">
        <v>0</v>
      </c>
      <c r="G636" s="326">
        <v>0</v>
      </c>
      <c r="H636" s="327">
        <v>0</v>
      </c>
      <c r="I636" s="332">
        <v>3.4102762992483998E-4</v>
      </c>
      <c r="J636" s="326">
        <v>4.1598825367555713E-4</v>
      </c>
      <c r="K636" s="327">
        <v>4.0708264371948686E-4</v>
      </c>
      <c r="L636" s="336">
        <v>1.1748396343899057E-6</v>
      </c>
      <c r="M636" s="337">
        <v>1.1415525114155251E-4</v>
      </c>
      <c r="N636" s="345">
        <v>1.429007976433657E-4</v>
      </c>
      <c r="O636" s="346">
        <v>0</v>
      </c>
      <c r="P636" s="347">
        <v>0</v>
      </c>
      <c r="Q636" s="348">
        <v>2.6525198938992044E-2</v>
      </c>
      <c r="R636" s="346">
        <v>0.23723489680659979</v>
      </c>
      <c r="S636" s="347">
        <v>0.21140771536820402</v>
      </c>
      <c r="T636" s="349">
        <v>7.8927560898706135E-3</v>
      </c>
      <c r="U636" s="349">
        <v>0.16183515382039459</v>
      </c>
      <c r="V636" s="361">
        <v>0</v>
      </c>
    </row>
    <row r="637" spans="1:22" ht="16" hidden="1" customHeight="1" outlineLevel="1">
      <c r="A637" s="65">
        <v>628</v>
      </c>
      <c r="B637" s="117">
        <v>1</v>
      </c>
      <c r="C637" s="325">
        <v>8.6891033749728806E-5</v>
      </c>
      <c r="D637" s="326">
        <v>7.7923218683094886E-5</v>
      </c>
      <c r="E637" s="327">
        <v>8.0560024229756982E-5</v>
      </c>
      <c r="F637" s="332">
        <v>0</v>
      </c>
      <c r="G637" s="326">
        <v>0</v>
      </c>
      <c r="H637" s="327">
        <v>0</v>
      </c>
      <c r="I637" s="332">
        <v>3.5663020122859079E-4</v>
      </c>
      <c r="J637" s="326">
        <v>4.2338725423500377E-4</v>
      </c>
      <c r="K637" s="327">
        <v>4.0411123756095048E-4</v>
      </c>
      <c r="L637" s="336">
        <v>1.409807561267887E-5</v>
      </c>
      <c r="M637" s="337">
        <v>1.1415525114155251E-4</v>
      </c>
      <c r="N637" s="345">
        <v>1.429007976433657E-4</v>
      </c>
      <c r="O637" s="346">
        <v>0</v>
      </c>
      <c r="P637" s="347">
        <v>0</v>
      </c>
      <c r="Q637" s="348">
        <v>2.6525198938992044E-2</v>
      </c>
      <c r="R637" s="346">
        <v>0.2164326648978491</v>
      </c>
      <c r="S637" s="347">
        <v>0.27297039033152171</v>
      </c>
      <c r="T637" s="349">
        <v>8.7485971116638139E-3</v>
      </c>
      <c r="U637" s="349">
        <v>0.15417082959574929</v>
      </c>
      <c r="V637" s="361">
        <v>0</v>
      </c>
    </row>
    <row r="638" spans="1:22" ht="16" hidden="1" customHeight="1" outlineLevel="1">
      <c r="A638" s="65">
        <v>629</v>
      </c>
      <c r="B638" s="117">
        <v>1</v>
      </c>
      <c r="C638" s="325">
        <v>8.8141084587733826E-5</v>
      </c>
      <c r="D638" s="326">
        <v>7.8973082407867115E-5</v>
      </c>
      <c r="E638" s="327">
        <v>8.1143792521276963E-5</v>
      </c>
      <c r="F638" s="332">
        <v>0</v>
      </c>
      <c r="G638" s="326">
        <v>0</v>
      </c>
      <c r="H638" s="327">
        <v>0</v>
      </c>
      <c r="I638" s="332">
        <v>3.5663020122859079E-4</v>
      </c>
      <c r="J638" s="326">
        <v>4.2831992127463484E-4</v>
      </c>
      <c r="K638" s="327">
        <v>4.1302545603655967E-4</v>
      </c>
      <c r="L638" s="336">
        <v>3.7594868300476983E-5</v>
      </c>
      <c r="M638" s="337">
        <v>1.1415525114155251E-4</v>
      </c>
      <c r="N638" s="345">
        <v>1.429007976433657E-4</v>
      </c>
      <c r="O638" s="346">
        <v>0</v>
      </c>
      <c r="P638" s="347">
        <v>0</v>
      </c>
      <c r="Q638" s="348">
        <v>3.5366931918656058E-2</v>
      </c>
      <c r="R638" s="346">
        <v>0.23705694316844714</v>
      </c>
      <c r="S638" s="347">
        <v>0.29168091899993476</v>
      </c>
      <c r="T638" s="349">
        <v>8.6535036647979024E-3</v>
      </c>
      <c r="U638" s="349">
        <v>0.15426909016273194</v>
      </c>
      <c r="V638" s="361">
        <v>0</v>
      </c>
    </row>
    <row r="639" spans="1:22" ht="16" hidden="1" customHeight="1" outlineLevel="1">
      <c r="A639" s="65">
        <v>630</v>
      </c>
      <c r="B639" s="117">
        <v>1</v>
      </c>
      <c r="C639" s="325">
        <v>9.3703810816856155E-5</v>
      </c>
      <c r="D639" s="326">
        <v>8.4377936398361231E-5</v>
      </c>
      <c r="E639" s="327">
        <v>8.7240928010485621E-5</v>
      </c>
      <c r="F639" s="332">
        <v>0</v>
      </c>
      <c r="G639" s="326">
        <v>0</v>
      </c>
      <c r="H639" s="327">
        <v>0</v>
      </c>
      <c r="I639" s="332">
        <v>3.5885913998626954E-4</v>
      </c>
      <c r="J639" s="326">
        <v>4.2338725423500377E-4</v>
      </c>
      <c r="K639" s="327">
        <v>4.1599686219509605E-4</v>
      </c>
      <c r="L639" s="336">
        <v>9.3987170751192462E-5</v>
      </c>
      <c r="M639" s="337">
        <v>1.1415525114155251E-4</v>
      </c>
      <c r="N639" s="345">
        <v>0</v>
      </c>
      <c r="O639" s="346">
        <v>0</v>
      </c>
      <c r="P639" s="347">
        <v>0</v>
      </c>
      <c r="Q639" s="348">
        <v>2.6525198938992044E-2</v>
      </c>
      <c r="R639" s="346">
        <v>0.24114721294235081</v>
      </c>
      <c r="S639" s="347">
        <v>0.28887459874352112</v>
      </c>
      <c r="T639" s="349">
        <v>1.4834577711082118E-2</v>
      </c>
      <c r="U639" s="349">
        <v>0.16154037211944669</v>
      </c>
      <c r="V639" s="361">
        <v>0</v>
      </c>
    </row>
    <row r="640" spans="1:22" ht="16" hidden="1" customHeight="1" outlineLevel="1">
      <c r="A640" s="65">
        <v>631</v>
      </c>
      <c r="B640" s="117">
        <v>1</v>
      </c>
      <c r="C640" s="325">
        <v>1.1611097208809611E-4</v>
      </c>
      <c r="D640" s="326">
        <v>9.8356677474495263E-5</v>
      </c>
      <c r="E640" s="327">
        <v>1.0480586727088674E-4</v>
      </c>
      <c r="F640" s="332">
        <v>0</v>
      </c>
      <c r="G640" s="326">
        <v>0</v>
      </c>
      <c r="H640" s="327">
        <v>0</v>
      </c>
      <c r="I640" s="332">
        <v>3.5885913998626954E-4</v>
      </c>
      <c r="J640" s="326">
        <v>4.2215408747509596E-4</v>
      </c>
      <c r="K640" s="327">
        <v>4.0708264371948686E-4</v>
      </c>
      <c r="L640" s="336">
        <v>1.8210014333043539E-4</v>
      </c>
      <c r="M640" s="337">
        <v>1.1415525114155251E-4</v>
      </c>
      <c r="N640" s="345">
        <v>0</v>
      </c>
      <c r="O640" s="346">
        <v>0</v>
      </c>
      <c r="P640" s="347">
        <v>0</v>
      </c>
      <c r="Q640" s="348">
        <v>1.7683465959328029E-2</v>
      </c>
      <c r="R640" s="346">
        <v>0.2218620294948149</v>
      </c>
      <c r="S640" s="347">
        <v>0.32757173181916022</v>
      </c>
      <c r="T640" s="349">
        <v>6.6850693146735432E-2</v>
      </c>
      <c r="U640" s="349">
        <v>0.22020193060807788</v>
      </c>
      <c r="V640" s="361">
        <v>0</v>
      </c>
    </row>
    <row r="641" spans="1:22" ht="16" hidden="1" customHeight="1" outlineLevel="1">
      <c r="A641" s="65">
        <v>632</v>
      </c>
      <c r="B641" s="117">
        <v>1</v>
      </c>
      <c r="C641" s="325">
        <v>1.4203077621413016E-4</v>
      </c>
      <c r="D641" s="326">
        <v>1.1478510057509784E-4</v>
      </c>
      <c r="E641" s="327">
        <v>1.2541937427589219E-4</v>
      </c>
      <c r="F641" s="332">
        <v>0</v>
      </c>
      <c r="G641" s="326">
        <v>0</v>
      </c>
      <c r="H641" s="327">
        <v>0</v>
      </c>
      <c r="I641" s="332">
        <v>3.8114852756305644E-4</v>
      </c>
      <c r="J641" s="326">
        <v>4.0900030870274633E-4</v>
      </c>
      <c r="K641" s="327">
        <v>3.9222561292680486E-4</v>
      </c>
      <c r="L641" s="336">
        <v>1.5860335064263727E-4</v>
      </c>
      <c r="M641" s="337">
        <v>1.1415525114155251E-4</v>
      </c>
      <c r="N641" s="345">
        <v>2.8580159528673139E-4</v>
      </c>
      <c r="O641" s="346">
        <v>8.2091930071660039E-3</v>
      </c>
      <c r="P641" s="347">
        <v>3.7959820836060941E-3</v>
      </c>
      <c r="Q641" s="348">
        <v>1.7683465959328029E-2</v>
      </c>
      <c r="R641" s="346">
        <v>0.21652535587743135</v>
      </c>
      <c r="S641" s="347">
        <v>0.35620034653401289</v>
      </c>
      <c r="T641" s="349">
        <v>0.17421119465834897</v>
      </c>
      <c r="U641" s="349">
        <v>0.34401024500619393</v>
      </c>
      <c r="V641" s="361">
        <v>0</v>
      </c>
    </row>
    <row r="642" spans="1:22" ht="16" hidden="1" customHeight="1" outlineLevel="1">
      <c r="A642" s="65">
        <v>633</v>
      </c>
      <c r="B642" s="117">
        <v>1</v>
      </c>
      <c r="C642" s="325">
        <v>1.5921897523669916E-4</v>
      </c>
      <c r="D642" s="326">
        <v>1.2672243996417475E-4</v>
      </c>
      <c r="E642" s="327">
        <v>1.4307512193719642E-4</v>
      </c>
      <c r="F642" s="332">
        <v>0</v>
      </c>
      <c r="G642" s="326">
        <v>0</v>
      </c>
      <c r="H642" s="327">
        <v>0</v>
      </c>
      <c r="I642" s="332">
        <v>3.9006428259377116E-4</v>
      </c>
      <c r="J642" s="326">
        <v>4.1722142043546488E-4</v>
      </c>
      <c r="K642" s="327">
        <v>3.6548295749997729E-4</v>
      </c>
      <c r="L642" s="336">
        <v>1.4685495429873823E-4</v>
      </c>
      <c r="M642" s="337">
        <v>1.1415525114155251E-4</v>
      </c>
      <c r="N642" s="345">
        <v>5.1444287151611659E-2</v>
      </c>
      <c r="O642" s="346">
        <v>6.1642285491080084E-2</v>
      </c>
      <c r="P642" s="347">
        <v>7.8664209799092943E-2</v>
      </c>
      <c r="Q642" s="348">
        <v>1.7683465959328029E-2</v>
      </c>
      <c r="R642" s="346">
        <v>0.18866929415240435</v>
      </c>
      <c r="S642" s="347">
        <v>0.37704284897741369</v>
      </c>
      <c r="T642" s="349">
        <v>0.19361025781899482</v>
      </c>
      <c r="U642" s="349">
        <v>0.4664429114665532</v>
      </c>
      <c r="V642" s="361">
        <v>0</v>
      </c>
    </row>
    <row r="643" spans="1:22" ht="16" hidden="1" customHeight="1" outlineLevel="1">
      <c r="A643" s="65">
        <v>634</v>
      </c>
      <c r="B643" s="117">
        <v>1</v>
      </c>
      <c r="C643" s="325">
        <v>1.6588799645745594E-4</v>
      </c>
      <c r="D643" s="326">
        <v>1.2911379622615595E-4</v>
      </c>
      <c r="E643" s="327">
        <v>1.5211704414140584E-4</v>
      </c>
      <c r="F643" s="332">
        <v>0</v>
      </c>
      <c r="G643" s="326">
        <v>0</v>
      </c>
      <c r="H643" s="327">
        <v>0</v>
      </c>
      <c r="I643" s="332">
        <v>3.8560640507841383E-4</v>
      </c>
      <c r="J643" s="326">
        <v>4.2420936540827562E-4</v>
      </c>
      <c r="K643" s="327">
        <v>3.3874030207314967E-4</v>
      </c>
      <c r="L643" s="336">
        <v>1.644775488145868E-4</v>
      </c>
      <c r="M643" s="337">
        <v>1.1415525114155251E-4</v>
      </c>
      <c r="N643" s="345">
        <v>0.27093991233182135</v>
      </c>
      <c r="O643" s="346">
        <v>0.17682402306238448</v>
      </c>
      <c r="P643" s="347">
        <v>0.29303189630274673</v>
      </c>
      <c r="Q643" s="348">
        <v>8.8417329796640146E-3</v>
      </c>
      <c r="R643" s="346">
        <v>0.17486658190071649</v>
      </c>
      <c r="S643" s="347">
        <v>0.38273848545751488</v>
      </c>
      <c r="T643" s="349">
        <v>0.2176688998760703</v>
      </c>
      <c r="U643" s="349">
        <v>0.46054727744759533</v>
      </c>
      <c r="V643" s="361">
        <v>6.2658369943693865E-2</v>
      </c>
    </row>
    <row r="644" spans="1:22" ht="16" hidden="1" customHeight="1" outlineLevel="1">
      <c r="A644" s="65">
        <v>635</v>
      </c>
      <c r="B644" s="117">
        <v>1</v>
      </c>
      <c r="C644" s="325">
        <v>1.6403792121720852E-4</v>
      </c>
      <c r="D644" s="326">
        <v>1.3043584684253583E-4</v>
      </c>
      <c r="E644" s="327">
        <v>1.5500994034160485E-4</v>
      </c>
      <c r="F644" s="332">
        <v>0</v>
      </c>
      <c r="G644" s="326">
        <v>0</v>
      </c>
      <c r="H644" s="327">
        <v>0</v>
      </c>
      <c r="I644" s="332">
        <v>3.6777489501698427E-4</v>
      </c>
      <c r="J644" s="326">
        <v>4.3612997742071744E-4</v>
      </c>
      <c r="K644" s="327">
        <v>3.2982608359754043E-4</v>
      </c>
      <c r="L644" s="336">
        <v>1.8797434150238492E-4</v>
      </c>
      <c r="M644" s="337">
        <v>1.1415525114155251E-4</v>
      </c>
      <c r="N644" s="345">
        <v>0.48429080321336637</v>
      </c>
      <c r="O644" s="346">
        <v>0.3012227062599398</v>
      </c>
      <c r="P644" s="347">
        <v>0.47503194562173334</v>
      </c>
      <c r="Q644" s="348">
        <v>8.8417329796640146E-3</v>
      </c>
      <c r="R644" s="346">
        <v>0.22261745679074735</v>
      </c>
      <c r="S644" s="347">
        <v>0.38927446035358981</v>
      </c>
      <c r="T644" s="349">
        <v>0.15595325286009404</v>
      </c>
      <c r="U644" s="349">
        <v>0.43008650168297941</v>
      </c>
      <c r="V644" s="361">
        <v>0.13733048525041022</v>
      </c>
    </row>
    <row r="645" spans="1:22" ht="16" hidden="1" customHeight="1" outlineLevel="1">
      <c r="A645" s="65">
        <v>636</v>
      </c>
      <c r="B645" s="117">
        <v>1</v>
      </c>
      <c r="C645" s="325">
        <v>1.6151906877862838E-4</v>
      </c>
      <c r="D645" s="326">
        <v>1.3103854638823841E-4</v>
      </c>
      <c r="E645" s="327">
        <v>1.5311593655134003E-4</v>
      </c>
      <c r="F645" s="332">
        <v>0</v>
      </c>
      <c r="G645" s="326">
        <v>0</v>
      </c>
      <c r="H645" s="327">
        <v>0</v>
      </c>
      <c r="I645" s="332">
        <v>3.2096718110573172E-4</v>
      </c>
      <c r="J645" s="326">
        <v>4.0530080842302301E-4</v>
      </c>
      <c r="K645" s="327">
        <v>3.2685467743900405E-4</v>
      </c>
      <c r="L645" s="336">
        <v>2.0677177565262342E-4</v>
      </c>
      <c r="M645" s="337">
        <v>1.1415525114155251E-4</v>
      </c>
      <c r="N645" s="345">
        <v>0.56631586106065834</v>
      </c>
      <c r="O645" s="346">
        <v>0.36509497661709911</v>
      </c>
      <c r="P645" s="347">
        <v>0.51584187173022322</v>
      </c>
      <c r="Q645" s="348">
        <v>8.8417329796640146E-3</v>
      </c>
      <c r="R645" s="346">
        <v>0.29503934583367902</v>
      </c>
      <c r="S645" s="347">
        <v>0.43159231373818036</v>
      </c>
      <c r="T645" s="349">
        <v>0.13322591905914133</v>
      </c>
      <c r="U645" s="349">
        <v>0.37113016149340033</v>
      </c>
      <c r="V645" s="361">
        <v>0.10518134841532688</v>
      </c>
    </row>
    <row r="646" spans="1:22" ht="16" hidden="1" customHeight="1" outlineLevel="1">
      <c r="A646" s="65">
        <v>637</v>
      </c>
      <c r="B646" s="117">
        <v>1</v>
      </c>
      <c r="C646" s="325">
        <v>1.4521215559685293E-4</v>
      </c>
      <c r="D646" s="326">
        <v>1.3502414015820706E-4</v>
      </c>
      <c r="E646" s="327">
        <v>1.478490492989598E-4</v>
      </c>
      <c r="F646" s="332">
        <v>0</v>
      </c>
      <c r="G646" s="326">
        <v>0</v>
      </c>
      <c r="H646" s="327">
        <v>0</v>
      </c>
      <c r="I646" s="332">
        <v>2.9199097725590868E-4</v>
      </c>
      <c r="J646" s="326">
        <v>4.0036814138339193E-4</v>
      </c>
      <c r="K646" s="327">
        <v>3.1496905280485843E-4</v>
      </c>
      <c r="L646" s="336">
        <v>1.8797434150238492E-4</v>
      </c>
      <c r="M646" s="337">
        <v>1.1415525114155251E-4</v>
      </c>
      <c r="N646" s="345">
        <v>0.566172960263015</v>
      </c>
      <c r="O646" s="346">
        <v>0.37750377539427848</v>
      </c>
      <c r="P646" s="347">
        <v>0.47624642191663341</v>
      </c>
      <c r="Q646" s="348">
        <v>8.8417329796640146E-3</v>
      </c>
      <c r="R646" s="346">
        <v>0.34517995041485433</v>
      </c>
      <c r="S646" s="347">
        <v>0.44528155240791822</v>
      </c>
      <c r="T646" s="349">
        <v>9.5188540312776918E-2</v>
      </c>
      <c r="U646" s="349">
        <v>0.30726079295468967</v>
      </c>
      <c r="V646" s="361">
        <v>5.8186044045334367E-2</v>
      </c>
    </row>
    <row r="647" spans="1:22" ht="16" hidden="1" customHeight="1" outlineLevel="1">
      <c r="A647" s="65">
        <v>638</v>
      </c>
      <c r="B647" s="117">
        <v>1</v>
      </c>
      <c r="C647" s="325">
        <v>1.460996916918365E-4</v>
      </c>
      <c r="D647" s="326">
        <v>1.3197175858803593E-4</v>
      </c>
      <c r="E647" s="327">
        <v>1.4237459998737244E-4</v>
      </c>
      <c r="F647" s="332">
        <v>0</v>
      </c>
      <c r="G647" s="326">
        <v>0</v>
      </c>
      <c r="H647" s="327">
        <v>0</v>
      </c>
      <c r="I647" s="332">
        <v>2.7861734470983657E-4</v>
      </c>
      <c r="J647" s="326">
        <v>3.8145958439813926E-4</v>
      </c>
      <c r="K647" s="327">
        <v>3.0902624048778567E-4</v>
      </c>
      <c r="L647" s="336">
        <v>1.9032402077116473E-4</v>
      </c>
      <c r="M647" s="337">
        <v>1.1415525114155251E-4</v>
      </c>
      <c r="N647" s="345">
        <v>0.51058454997974567</v>
      </c>
      <c r="O647" s="346">
        <v>0.36674606342817911</v>
      </c>
      <c r="P647" s="347">
        <v>0.45195943796437227</v>
      </c>
      <c r="Q647" s="348">
        <v>8.8417329796640146E-3</v>
      </c>
      <c r="R647" s="346">
        <v>0.39701148019674409</v>
      </c>
      <c r="S647" s="347">
        <v>0.44342450489818813</v>
      </c>
      <c r="T647" s="349">
        <v>9.1479895885006393E-2</v>
      </c>
      <c r="U647" s="349">
        <v>0.29212866563936435</v>
      </c>
      <c r="V647" s="361">
        <v>1.2330579649095879E-2</v>
      </c>
    </row>
    <row r="648" spans="1:22" ht="16" hidden="1" customHeight="1" outlineLevel="1">
      <c r="A648" s="65">
        <v>639</v>
      </c>
      <c r="B648" s="117">
        <v>1</v>
      </c>
      <c r="C648" s="325">
        <v>1.5351249316120625E-4</v>
      </c>
      <c r="D648" s="326">
        <v>1.3148571056730807E-4</v>
      </c>
      <c r="E648" s="327">
        <v>1.4486534469785768E-4</v>
      </c>
      <c r="F648" s="332">
        <v>0</v>
      </c>
      <c r="G648" s="326">
        <v>0</v>
      </c>
      <c r="H648" s="327">
        <v>0</v>
      </c>
      <c r="I648" s="332">
        <v>2.7415946719447918E-4</v>
      </c>
      <c r="J648" s="326">
        <v>3.5063041540044483E-4</v>
      </c>
      <c r="K648" s="327">
        <v>3.0605483432924929E-4</v>
      </c>
      <c r="L648" s="336">
        <v>2.1382081345896285E-4</v>
      </c>
      <c r="M648" s="337">
        <v>1.1415525114155251E-4</v>
      </c>
      <c r="N648" s="345">
        <v>0.43613323440755214</v>
      </c>
      <c r="O648" s="346">
        <v>0.33116318796957178</v>
      </c>
      <c r="P648" s="347">
        <v>0.42456774404252695</v>
      </c>
      <c r="Q648" s="348">
        <v>1.7683465959328029E-2</v>
      </c>
      <c r="R648" s="346">
        <v>0.40128549940442027</v>
      </c>
      <c r="S648" s="347">
        <v>0.43437269563115816</v>
      </c>
      <c r="T648" s="349">
        <v>0.12999274186570034</v>
      </c>
      <c r="U648" s="349">
        <v>0.29851560249323544</v>
      </c>
      <c r="V648" s="361">
        <v>0</v>
      </c>
    </row>
    <row r="649" spans="1:22" ht="16" hidden="1" customHeight="1" outlineLevel="1">
      <c r="A649" s="65">
        <v>640</v>
      </c>
      <c r="B649" s="117">
        <v>1</v>
      </c>
      <c r="C649" s="325">
        <v>1.5504380543776238E-4</v>
      </c>
      <c r="D649" s="326">
        <v>1.3133017520067513E-4</v>
      </c>
      <c r="E649" s="327">
        <v>1.4630530648360697E-4</v>
      </c>
      <c r="F649" s="332">
        <v>0</v>
      </c>
      <c r="G649" s="326">
        <v>0</v>
      </c>
      <c r="H649" s="327">
        <v>0</v>
      </c>
      <c r="I649" s="332">
        <v>2.6970158967912179E-4</v>
      </c>
      <c r="J649" s="326">
        <v>3.2350074668247372E-4</v>
      </c>
      <c r="K649" s="327">
        <v>3.1199764664632205E-4</v>
      </c>
      <c r="L649" s="336">
        <v>2.2321953053408208E-4</v>
      </c>
      <c r="M649" s="337">
        <v>1.1415525114155251E-4</v>
      </c>
      <c r="N649" s="345">
        <v>0.26893930116481424</v>
      </c>
      <c r="O649" s="346">
        <v>0.23998012392456444</v>
      </c>
      <c r="P649" s="347">
        <v>0.23778883096506656</v>
      </c>
      <c r="Q649" s="348">
        <v>8.8417329796640146E-3</v>
      </c>
      <c r="R649" s="346">
        <v>0.40810041140976833</v>
      </c>
      <c r="S649" s="347">
        <v>0.40093028083581495</v>
      </c>
      <c r="T649" s="349">
        <v>0.11202008040804316</v>
      </c>
      <c r="U649" s="349">
        <v>0.32337552593984131</v>
      </c>
      <c r="V649" s="361">
        <v>0</v>
      </c>
    </row>
    <row r="650" spans="1:22" ht="16" hidden="1" customHeight="1" outlineLevel="1">
      <c r="A650" s="65">
        <v>641</v>
      </c>
      <c r="B650" s="117">
        <v>1</v>
      </c>
      <c r="C650" s="325">
        <v>1.5675637508582926E-4</v>
      </c>
      <c r="D650" s="326">
        <v>1.3247724852959294E-4</v>
      </c>
      <c r="E650" s="327">
        <v>1.4821228290257221E-4</v>
      </c>
      <c r="F650" s="332">
        <v>0</v>
      </c>
      <c r="G650" s="326">
        <v>0</v>
      </c>
      <c r="H650" s="327">
        <v>0</v>
      </c>
      <c r="I650" s="332">
        <v>2.7193052843680048E-4</v>
      </c>
      <c r="J650" s="326">
        <v>3.6460630534606631E-4</v>
      </c>
      <c r="K650" s="327">
        <v>3.2091186512193129E-4</v>
      </c>
      <c r="L650" s="336">
        <v>2.2321953053408208E-4</v>
      </c>
      <c r="M650" s="337">
        <v>1.1415525114155251E-4</v>
      </c>
      <c r="N650" s="345">
        <v>6.2733450165437549E-2</v>
      </c>
      <c r="O650" s="346">
        <v>8.2570971150513317E-2</v>
      </c>
      <c r="P650" s="347">
        <v>6.5619118342426619E-2</v>
      </c>
      <c r="Q650" s="348">
        <v>8.8417329796640146E-3</v>
      </c>
      <c r="R650" s="346">
        <v>0.44351745507843843</v>
      </c>
      <c r="S650" s="347">
        <v>0.37499905204666617</v>
      </c>
      <c r="T650" s="349">
        <v>0.16793502716519887</v>
      </c>
      <c r="U650" s="349">
        <v>0.42625433957065678</v>
      </c>
      <c r="V650" s="361">
        <v>0</v>
      </c>
    </row>
    <row r="651" spans="1:22" ht="16" hidden="1" customHeight="1" outlineLevel="1">
      <c r="A651" s="65">
        <v>642</v>
      </c>
      <c r="B651" s="117">
        <v>1</v>
      </c>
      <c r="C651" s="325">
        <v>1.6161907284566879E-4</v>
      </c>
      <c r="D651" s="326">
        <v>1.4350081763970143E-4</v>
      </c>
      <c r="E651" s="327">
        <v>1.5890172895173806E-4</v>
      </c>
      <c r="F651" s="332">
        <v>0</v>
      </c>
      <c r="G651" s="326">
        <v>0</v>
      </c>
      <c r="H651" s="327">
        <v>0</v>
      </c>
      <c r="I651" s="332">
        <v>2.7861734470983657E-4</v>
      </c>
      <c r="J651" s="326">
        <v>3.7241636149214897E-4</v>
      </c>
      <c r="K651" s="327">
        <v>3.1496905280485843E-4</v>
      </c>
      <c r="L651" s="336">
        <v>1.644775488145868E-4</v>
      </c>
      <c r="M651" s="337">
        <v>1.1415525114155251E-4</v>
      </c>
      <c r="N651" s="345">
        <v>1.1432063811469256E-3</v>
      </c>
      <c r="O651" s="346">
        <v>2.5485503085364435E-3</v>
      </c>
      <c r="P651" s="347">
        <v>4.3016797318414022E-4</v>
      </c>
      <c r="Q651" s="348">
        <v>8.8417329796640146E-3</v>
      </c>
      <c r="R651" s="346">
        <v>0.43716977068735358</v>
      </c>
      <c r="S651" s="347">
        <v>0.33008236832384669</v>
      </c>
      <c r="T651" s="349">
        <v>0.24591165359524589</v>
      </c>
      <c r="U651" s="349">
        <v>0.58514167638157244</v>
      </c>
      <c r="V651" s="361">
        <v>0</v>
      </c>
    </row>
    <row r="652" spans="1:22" ht="16" hidden="1" customHeight="1" outlineLevel="1">
      <c r="A652" s="65">
        <v>643</v>
      </c>
      <c r="B652" s="117">
        <v>1</v>
      </c>
      <c r="C652" s="325">
        <v>1.6268786631216307E-4</v>
      </c>
      <c r="D652" s="326">
        <v>1.5294959116265156E-4</v>
      </c>
      <c r="E652" s="327">
        <v>1.6195029669634239E-4</v>
      </c>
      <c r="F652" s="332">
        <v>0</v>
      </c>
      <c r="G652" s="326">
        <v>0</v>
      </c>
      <c r="H652" s="327">
        <v>0</v>
      </c>
      <c r="I652" s="332">
        <v>2.9421991601358738E-4</v>
      </c>
      <c r="J652" s="326">
        <v>3.9173597406403743E-4</v>
      </c>
      <c r="K652" s="327">
        <v>3.2091186512193129E-4</v>
      </c>
      <c r="L652" s="336">
        <v>1.1748396343899057E-4</v>
      </c>
      <c r="M652" s="337">
        <v>1.1415525114155251E-4</v>
      </c>
      <c r="N652" s="345">
        <v>0</v>
      </c>
      <c r="O652" s="346">
        <v>0</v>
      </c>
      <c r="P652" s="347">
        <v>0</v>
      </c>
      <c r="Q652" s="348">
        <v>8.8417329796640146E-3</v>
      </c>
      <c r="R652" s="346">
        <v>0.44152093687965821</v>
      </c>
      <c r="S652" s="347">
        <v>0.30307737283710345</v>
      </c>
      <c r="T652" s="349">
        <v>0.23649740235552069</v>
      </c>
      <c r="U652" s="349">
        <v>0.59870163462517567</v>
      </c>
      <c r="V652" s="361">
        <v>0</v>
      </c>
    </row>
    <row r="653" spans="1:22" ht="16" hidden="1" customHeight="1" outlineLevel="1">
      <c r="A653" s="65">
        <v>644</v>
      </c>
      <c r="B653" s="117">
        <v>1</v>
      </c>
      <c r="C653" s="325">
        <v>1.5555632628134444E-4</v>
      </c>
      <c r="D653" s="326">
        <v>1.5007218687994247E-4</v>
      </c>
      <c r="E653" s="327">
        <v>1.5938171621365446E-4</v>
      </c>
      <c r="F653" s="332">
        <v>0</v>
      </c>
      <c r="G653" s="326">
        <v>0</v>
      </c>
      <c r="H653" s="327">
        <v>0</v>
      </c>
      <c r="I653" s="332">
        <v>3.075935485596596E-4</v>
      </c>
      <c r="J653" s="326">
        <v>4.1639930926219297E-4</v>
      </c>
      <c r="K653" s="327">
        <v>3.1496905280485843E-4</v>
      </c>
      <c r="L653" s="336">
        <v>8.811297257924293E-5</v>
      </c>
      <c r="M653" s="337">
        <v>1.1415525114155251E-4</v>
      </c>
      <c r="N653" s="345">
        <v>0</v>
      </c>
      <c r="O653" s="346">
        <v>0</v>
      </c>
      <c r="P653" s="347">
        <v>0</v>
      </c>
      <c r="Q653" s="348">
        <v>8.8417329796640146E-3</v>
      </c>
      <c r="R653" s="346">
        <v>0.41825307156914693</v>
      </c>
      <c r="S653" s="347">
        <v>0.29773965858953372</v>
      </c>
      <c r="T653" s="349">
        <v>0.22765371179699095</v>
      </c>
      <c r="U653" s="349">
        <v>0.54190702690921444</v>
      </c>
      <c r="V653" s="361">
        <v>0</v>
      </c>
    </row>
    <row r="654" spans="1:22" ht="16" hidden="1" customHeight="1" outlineLevel="1">
      <c r="A654" s="65">
        <v>645</v>
      </c>
      <c r="B654" s="117">
        <v>1</v>
      </c>
      <c r="C654" s="325">
        <v>1.4439962255214967E-4</v>
      </c>
      <c r="D654" s="326">
        <v>1.4987776767165132E-4</v>
      </c>
      <c r="E654" s="327">
        <v>1.4782310404155889E-4</v>
      </c>
      <c r="F654" s="332">
        <v>0</v>
      </c>
      <c r="G654" s="326">
        <v>0</v>
      </c>
      <c r="H654" s="327">
        <v>0</v>
      </c>
      <c r="I654" s="332">
        <v>3.298829361364465E-4</v>
      </c>
      <c r="J654" s="326">
        <v>4.5175008971288263E-4</v>
      </c>
      <c r="K654" s="327">
        <v>3.2685467743900405E-4</v>
      </c>
      <c r="L654" s="336">
        <v>5.8741981719495287E-5</v>
      </c>
      <c r="M654" s="337">
        <v>1.1415525114155251E-4</v>
      </c>
      <c r="N654" s="345">
        <v>0</v>
      </c>
      <c r="O654" s="346">
        <v>0</v>
      </c>
      <c r="P654" s="347">
        <v>0</v>
      </c>
      <c r="Q654" s="348">
        <v>8.8417329796640146E-3</v>
      </c>
      <c r="R654" s="346">
        <v>0.42375507743093749</v>
      </c>
      <c r="S654" s="347">
        <v>0.29200252412579553</v>
      </c>
      <c r="T654" s="349">
        <v>0.15737965456308273</v>
      </c>
      <c r="U654" s="349">
        <v>0.43784908647460735</v>
      </c>
      <c r="V654" s="361">
        <v>0</v>
      </c>
    </row>
    <row r="655" spans="1:22" ht="16" hidden="1" customHeight="1" outlineLevel="1">
      <c r="A655" s="65">
        <v>646</v>
      </c>
      <c r="B655" s="117">
        <v>1</v>
      </c>
      <c r="C655" s="325">
        <v>1.3346792797379578E-4</v>
      </c>
      <c r="D655" s="326">
        <v>1.3729884489521358E-4</v>
      </c>
      <c r="E655" s="327">
        <v>1.355769425483398E-4</v>
      </c>
      <c r="F655" s="332">
        <v>0</v>
      </c>
      <c r="G655" s="326">
        <v>0</v>
      </c>
      <c r="H655" s="327">
        <v>0</v>
      </c>
      <c r="I655" s="332">
        <v>3.3879869116716123E-4</v>
      </c>
      <c r="J655" s="326">
        <v>4.7476920256449452E-4</v>
      </c>
      <c r="K655" s="327">
        <v>3.2091186512193129E-4</v>
      </c>
      <c r="L655" s="336">
        <v>3.7594868300476983E-5</v>
      </c>
      <c r="M655" s="337">
        <v>1.1415525114155251E-4</v>
      </c>
      <c r="N655" s="345">
        <v>1.429007976433657E-4</v>
      </c>
      <c r="O655" s="346">
        <v>0</v>
      </c>
      <c r="P655" s="347">
        <v>0</v>
      </c>
      <c r="Q655" s="348">
        <v>8.8417329796640146E-3</v>
      </c>
      <c r="R655" s="346">
        <v>0.41288016397874655</v>
      </c>
      <c r="S655" s="347">
        <v>0.25284891323015007</v>
      </c>
      <c r="T655" s="349">
        <v>0.15642872009442363</v>
      </c>
      <c r="U655" s="349">
        <v>0.38537794370588196</v>
      </c>
      <c r="V655" s="361">
        <v>0</v>
      </c>
    </row>
    <row r="656" spans="1:22" ht="16" hidden="1" customHeight="1" outlineLevel="1">
      <c r="A656" s="65">
        <v>647</v>
      </c>
      <c r="B656" s="117">
        <v>1</v>
      </c>
      <c r="C656" s="325">
        <v>1.1897358850712759E-4</v>
      </c>
      <c r="D656" s="326">
        <v>1.2306735884830104E-4</v>
      </c>
      <c r="E656" s="327">
        <v>1.2073625531503192E-4</v>
      </c>
      <c r="F656" s="332">
        <v>0</v>
      </c>
      <c r="G656" s="326">
        <v>0</v>
      </c>
      <c r="H656" s="327">
        <v>0</v>
      </c>
      <c r="I656" s="332">
        <v>3.4325656868251867E-4</v>
      </c>
      <c r="J656" s="326">
        <v>4.9080037044329573E-4</v>
      </c>
      <c r="K656" s="327">
        <v>3.1496905280485843E-4</v>
      </c>
      <c r="L656" s="336">
        <v>2.3496792687798115E-5</v>
      </c>
      <c r="M656" s="337">
        <v>1.1415525114155251E-4</v>
      </c>
      <c r="N656" s="345">
        <v>1.429007976433657E-4</v>
      </c>
      <c r="O656" s="346">
        <v>0</v>
      </c>
      <c r="P656" s="347">
        <v>0</v>
      </c>
      <c r="Q656" s="348">
        <v>8.8417329796640146E-3</v>
      </c>
      <c r="R656" s="346">
        <v>0.39814556768390424</v>
      </c>
      <c r="S656" s="347">
        <v>0.21823417614973756</v>
      </c>
      <c r="T656" s="349">
        <v>9.4237605844117819E-2</v>
      </c>
      <c r="U656" s="349">
        <v>0.30893122259339445</v>
      </c>
      <c r="V656" s="361">
        <v>0</v>
      </c>
    </row>
    <row r="657" spans="1:22" ht="16" hidden="1" customHeight="1" outlineLevel="1">
      <c r="A657" s="65">
        <v>648</v>
      </c>
      <c r="B657" s="117">
        <v>1</v>
      </c>
      <c r="C657" s="325">
        <v>1.062918227555667E-4</v>
      </c>
      <c r="D657" s="326">
        <v>1.055696301020971E-4</v>
      </c>
      <c r="E657" s="327">
        <v>1.0527288190410273E-4</v>
      </c>
      <c r="F657" s="332">
        <v>0</v>
      </c>
      <c r="G657" s="326">
        <v>0</v>
      </c>
      <c r="H657" s="327">
        <v>0</v>
      </c>
      <c r="I657" s="332">
        <v>3.5440126247091209E-4</v>
      </c>
      <c r="J657" s="326">
        <v>4.8545664781702853E-4</v>
      </c>
      <c r="K657" s="327">
        <v>3.4468311439022243E-4</v>
      </c>
      <c r="L657" s="336">
        <v>9.3987170751192458E-6</v>
      </c>
      <c r="M657" s="337">
        <v>1.1415525114155251E-4</v>
      </c>
      <c r="N657" s="345">
        <v>1.429007976433657E-4</v>
      </c>
      <c r="O657" s="346">
        <v>0</v>
      </c>
      <c r="P657" s="347">
        <v>0</v>
      </c>
      <c r="Q657" s="348">
        <v>1.7683465959328029E-2</v>
      </c>
      <c r="R657" s="346">
        <v>0.37425652063445608</v>
      </c>
      <c r="S657" s="347">
        <v>0.19231332610382357</v>
      </c>
      <c r="T657" s="349">
        <v>5.6295320544619318E-2</v>
      </c>
      <c r="U657" s="349">
        <v>0.26156962930776589</v>
      </c>
      <c r="V657" s="361">
        <v>0</v>
      </c>
    </row>
    <row r="658" spans="1:22" ht="16" hidden="1" customHeight="1" outlineLevel="1">
      <c r="A658" s="65">
        <v>649</v>
      </c>
      <c r="B658" s="117">
        <v>1</v>
      </c>
      <c r="C658" s="325">
        <v>9.6772685624158482E-5</v>
      </c>
      <c r="D658" s="326">
        <v>9.2290798175811224E-5</v>
      </c>
      <c r="E658" s="327">
        <v>9.4168311736522687E-5</v>
      </c>
      <c r="F658" s="332">
        <v>0</v>
      </c>
      <c r="G658" s="326">
        <v>0</v>
      </c>
      <c r="H658" s="327">
        <v>0</v>
      </c>
      <c r="I658" s="332">
        <v>3.4548550744019731E-4</v>
      </c>
      <c r="J658" s="326">
        <v>4.9532198189629079E-4</v>
      </c>
      <c r="K658" s="327">
        <v>3.5062592670729529E-4</v>
      </c>
      <c r="L658" s="336">
        <v>5.8741981719495289E-6</v>
      </c>
      <c r="M658" s="337">
        <v>1.1415525114155251E-4</v>
      </c>
      <c r="N658" s="345">
        <v>1.429007976433657E-4</v>
      </c>
      <c r="O658" s="346">
        <v>0</v>
      </c>
      <c r="P658" s="347">
        <v>0</v>
      </c>
      <c r="Q658" s="348">
        <v>8.8417329796640146E-3</v>
      </c>
      <c r="R658" s="346">
        <v>0.3673664371950886</v>
      </c>
      <c r="S658" s="347">
        <v>0.17217110850528464</v>
      </c>
      <c r="T658" s="349">
        <v>1.4739484264216207E-2</v>
      </c>
      <c r="U658" s="349">
        <v>0.1930820141208715</v>
      </c>
      <c r="V658" s="361">
        <v>0</v>
      </c>
    </row>
    <row r="659" spans="1:22" ht="16" hidden="1" customHeight="1" outlineLevel="1">
      <c r="A659" s="65">
        <v>650</v>
      </c>
      <c r="B659" s="117">
        <v>1</v>
      </c>
      <c r="C659" s="325">
        <v>9.1741231001188285E-5</v>
      </c>
      <c r="D659" s="326">
        <v>8.4183517190070071E-5</v>
      </c>
      <c r="E659" s="327">
        <v>8.6903639664274082E-5</v>
      </c>
      <c r="F659" s="332">
        <v>0</v>
      </c>
      <c r="G659" s="326">
        <v>0</v>
      </c>
      <c r="H659" s="327">
        <v>0</v>
      </c>
      <c r="I659" s="332">
        <v>3.499433849555547E-4</v>
      </c>
      <c r="J659" s="326">
        <v>5.0189887128246563E-4</v>
      </c>
      <c r="K659" s="327">
        <v>3.4468311439022243E-4</v>
      </c>
      <c r="L659" s="336">
        <v>2.3496792687798115E-6</v>
      </c>
      <c r="M659" s="337">
        <v>1.1415525114155251E-4</v>
      </c>
      <c r="N659" s="345">
        <v>1.429007976433657E-4</v>
      </c>
      <c r="O659" s="346">
        <v>0</v>
      </c>
      <c r="P659" s="347">
        <v>0</v>
      </c>
      <c r="Q659" s="348">
        <v>4.4208664898320073E-2</v>
      </c>
      <c r="R659" s="346">
        <v>0.36539628504600341</v>
      </c>
      <c r="S659" s="347">
        <v>0.13340135820560653</v>
      </c>
      <c r="T659" s="349">
        <v>8.1780364304683464E-3</v>
      </c>
      <c r="U659" s="349">
        <v>0.17588641489891094</v>
      </c>
      <c r="V659" s="361">
        <v>0</v>
      </c>
    </row>
    <row r="660" spans="1:22" ht="16" hidden="1" customHeight="1" outlineLevel="1">
      <c r="A660" s="65">
        <v>651</v>
      </c>
      <c r="B660" s="117">
        <v>1</v>
      </c>
      <c r="C660" s="325">
        <v>8.9441137459259049E-5</v>
      </c>
      <c r="D660" s="326">
        <v>7.9867410766006427E-5</v>
      </c>
      <c r="E660" s="327">
        <v>8.2882124767136452E-5</v>
      </c>
      <c r="F660" s="332">
        <v>0</v>
      </c>
      <c r="G660" s="326">
        <v>0</v>
      </c>
      <c r="H660" s="327">
        <v>0</v>
      </c>
      <c r="I660" s="332">
        <v>3.6331701750162687E-4</v>
      </c>
      <c r="J660" s="326">
        <v>5.0642048273546081E-4</v>
      </c>
      <c r="K660" s="327">
        <v>3.4468311439022243E-4</v>
      </c>
      <c r="L660" s="336">
        <v>1.1748396343899057E-6</v>
      </c>
      <c r="M660" s="337">
        <v>1.1415525114155251E-4</v>
      </c>
      <c r="N660" s="345">
        <v>1.429007976433657E-4</v>
      </c>
      <c r="O660" s="346">
        <v>0</v>
      </c>
      <c r="P660" s="347">
        <v>0</v>
      </c>
      <c r="Q660" s="348">
        <v>7.0733863837312116E-2</v>
      </c>
      <c r="R660" s="346">
        <v>0.37085772236780623</v>
      </c>
      <c r="S660" s="347">
        <v>0.12192708927813023</v>
      </c>
      <c r="T660" s="349">
        <v>7.987849536736525E-3</v>
      </c>
      <c r="U660" s="349">
        <v>0.16694470330349145</v>
      </c>
      <c r="V660" s="361">
        <v>0</v>
      </c>
    </row>
    <row r="661" spans="1:22" ht="16" hidden="1" customHeight="1" outlineLevel="1">
      <c r="A661" s="65">
        <v>652</v>
      </c>
      <c r="B661" s="117">
        <v>1</v>
      </c>
      <c r="C661" s="325">
        <v>8.9222378562608162E-5</v>
      </c>
      <c r="D661" s="326">
        <v>7.8292615178848077E-5</v>
      </c>
      <c r="E661" s="327">
        <v>8.1870259728501822E-5</v>
      </c>
      <c r="F661" s="332">
        <v>0</v>
      </c>
      <c r="G661" s="326">
        <v>0</v>
      </c>
      <c r="H661" s="327">
        <v>0</v>
      </c>
      <c r="I661" s="332">
        <v>3.7223277253234166E-4</v>
      </c>
      <c r="J661" s="326">
        <v>5.3889387407969895E-4</v>
      </c>
      <c r="K661" s="327">
        <v>3.4765452054875886E-4</v>
      </c>
      <c r="L661" s="336">
        <v>1.409807561267887E-5</v>
      </c>
      <c r="M661" s="337">
        <v>1.1415525114155251E-4</v>
      </c>
      <c r="N661" s="345">
        <v>1.429007976433657E-4</v>
      </c>
      <c r="O661" s="346">
        <v>0</v>
      </c>
      <c r="P661" s="347">
        <v>0</v>
      </c>
      <c r="Q661" s="348">
        <v>6.1892130857648102E-2</v>
      </c>
      <c r="R661" s="346">
        <v>0.3772504021669616</v>
      </c>
      <c r="S661" s="347">
        <v>0.10682172129846762</v>
      </c>
      <c r="T661" s="349">
        <v>8.0829429836024366E-3</v>
      </c>
      <c r="U661" s="349">
        <v>0.15250039995704456</v>
      </c>
      <c r="V661" s="361">
        <v>0</v>
      </c>
    </row>
    <row r="662" spans="1:22" ht="16" hidden="1" customHeight="1" outlineLevel="1">
      <c r="A662" s="65">
        <v>653</v>
      </c>
      <c r="B662" s="117">
        <v>1</v>
      </c>
      <c r="C662" s="325">
        <v>9.0247420249772283E-5</v>
      </c>
      <c r="D662" s="326">
        <v>7.9186943536987389E-5</v>
      </c>
      <c r="E662" s="327">
        <v>8.237619224781913E-5</v>
      </c>
      <c r="F662" s="332">
        <v>0</v>
      </c>
      <c r="G662" s="326">
        <v>0</v>
      </c>
      <c r="H662" s="327">
        <v>0</v>
      </c>
      <c r="I662" s="332">
        <v>3.8114852756305644E-4</v>
      </c>
      <c r="J662" s="326">
        <v>5.5821348665158752E-4</v>
      </c>
      <c r="K662" s="327">
        <v>3.5062592670729529E-4</v>
      </c>
      <c r="L662" s="336">
        <v>3.7594868300476983E-5</v>
      </c>
      <c r="M662" s="337">
        <v>1.1415525114155251E-4</v>
      </c>
      <c r="N662" s="345">
        <v>1.429007976433657E-4</v>
      </c>
      <c r="O662" s="346">
        <v>0</v>
      </c>
      <c r="P662" s="347">
        <v>0</v>
      </c>
      <c r="Q662" s="348">
        <v>9.7259062776304167E-2</v>
      </c>
      <c r="R662" s="346">
        <v>0.37462325994643891</v>
      </c>
      <c r="S662" s="347">
        <v>9.800334031305824E-2</v>
      </c>
      <c r="T662" s="349">
        <v>8.0829429836024366E-3</v>
      </c>
      <c r="U662" s="349">
        <v>0.14866823784472191</v>
      </c>
      <c r="V662" s="361">
        <v>0</v>
      </c>
    </row>
    <row r="663" spans="1:22" ht="16" hidden="1" customHeight="1" outlineLevel="1">
      <c r="A663" s="65">
        <v>654</v>
      </c>
      <c r="B663" s="117">
        <v>1</v>
      </c>
      <c r="C663" s="325">
        <v>9.6572677490077679E-5</v>
      </c>
      <c r="D663" s="326">
        <v>8.4436262160848574E-5</v>
      </c>
      <c r="E663" s="327">
        <v>8.6618241832864311E-5</v>
      </c>
      <c r="F663" s="332">
        <v>0</v>
      </c>
      <c r="G663" s="326">
        <v>0</v>
      </c>
      <c r="H663" s="327">
        <v>0</v>
      </c>
      <c r="I663" s="332">
        <v>3.8337746632073508E-4</v>
      </c>
      <c r="J663" s="326">
        <v>5.5698031989167977E-4</v>
      </c>
      <c r="K663" s="327">
        <v>3.6548295749997729E-4</v>
      </c>
      <c r="L663" s="336">
        <v>9.3987170751192462E-5</v>
      </c>
      <c r="M663" s="337">
        <v>1.1415525114155251E-4</v>
      </c>
      <c r="N663" s="345">
        <v>0</v>
      </c>
      <c r="O663" s="346">
        <v>0</v>
      </c>
      <c r="P663" s="347">
        <v>0</v>
      </c>
      <c r="Q663" s="348">
        <v>0.10610079575596817</v>
      </c>
      <c r="R663" s="346">
        <v>0.38033361791009818</v>
      </c>
      <c r="S663" s="347">
        <v>0.12460891558363305</v>
      </c>
      <c r="T663" s="349">
        <v>1.6546259754668516E-2</v>
      </c>
      <c r="U663" s="349">
        <v>0.15603778036841931</v>
      </c>
      <c r="V663" s="361">
        <v>0</v>
      </c>
    </row>
    <row r="664" spans="1:22" ht="16" hidden="1" customHeight="1" outlineLevel="1">
      <c r="A664" s="65">
        <v>655</v>
      </c>
      <c r="B664" s="117">
        <v>1</v>
      </c>
      <c r="C664" s="325">
        <v>1.1857357223896599E-4</v>
      </c>
      <c r="D664" s="326">
        <v>9.8803841653564913E-5</v>
      </c>
      <c r="E664" s="327">
        <v>1.0485775778568852E-4</v>
      </c>
      <c r="F664" s="332">
        <v>0</v>
      </c>
      <c r="G664" s="326">
        <v>0</v>
      </c>
      <c r="H664" s="327">
        <v>0</v>
      </c>
      <c r="I664" s="332">
        <v>3.8783534383609247E-4</v>
      </c>
      <c r="J664" s="326">
        <v>5.4012704083960671E-4</v>
      </c>
      <c r="K664" s="327">
        <v>3.6845436365851367E-4</v>
      </c>
      <c r="L664" s="336">
        <v>1.8210014333043539E-4</v>
      </c>
      <c r="M664" s="337">
        <v>1.1415525114155251E-4</v>
      </c>
      <c r="N664" s="345">
        <v>0</v>
      </c>
      <c r="O664" s="346">
        <v>0</v>
      </c>
      <c r="P664" s="347">
        <v>0</v>
      </c>
      <c r="Q664" s="348">
        <v>0.14146772767462423</v>
      </c>
      <c r="R664" s="346">
        <v>0.39122794008688616</v>
      </c>
      <c r="S664" s="347">
        <v>0.134335071332089</v>
      </c>
      <c r="T664" s="349">
        <v>4.2221490408464492E-2</v>
      </c>
      <c r="U664" s="349">
        <v>0.22639234632798369</v>
      </c>
      <c r="V664" s="361">
        <v>0</v>
      </c>
    </row>
    <row r="665" spans="1:22" ht="16" hidden="1" customHeight="1" outlineLevel="1">
      <c r="A665" s="65">
        <v>656</v>
      </c>
      <c r="B665" s="117">
        <v>1</v>
      </c>
      <c r="C665" s="325">
        <v>1.4458713017785041E-4</v>
      </c>
      <c r="D665" s="326">
        <v>1.1542668396245867E-4</v>
      </c>
      <c r="E665" s="327">
        <v>1.2662582874503348E-4</v>
      </c>
      <c r="F665" s="332">
        <v>0</v>
      </c>
      <c r="G665" s="326">
        <v>0</v>
      </c>
      <c r="H665" s="327">
        <v>0</v>
      </c>
      <c r="I665" s="332">
        <v>4.0343791513984339E-4</v>
      </c>
      <c r="J665" s="326">
        <v>5.4300442994605828E-4</v>
      </c>
      <c r="K665" s="327">
        <v>3.4468311439022243E-4</v>
      </c>
      <c r="L665" s="336">
        <v>1.5860335064263727E-4</v>
      </c>
      <c r="M665" s="337">
        <v>1.1415525114155251E-4</v>
      </c>
      <c r="N665" s="345">
        <v>1.429007976433657E-4</v>
      </c>
      <c r="O665" s="346">
        <v>1.6441926218067601E-2</v>
      </c>
      <c r="P665" s="347">
        <v>5.1795222108524481E-3</v>
      </c>
      <c r="Q665" s="348">
        <v>0.15915119363395228</v>
      </c>
      <c r="R665" s="346">
        <v>0.3862473476475437</v>
      </c>
      <c r="S665" s="347">
        <v>0.22024685384008297</v>
      </c>
      <c r="T665" s="349">
        <v>0.15233970187918944</v>
      </c>
      <c r="U665" s="349">
        <v>0.36071454139324138</v>
      </c>
      <c r="V665" s="361">
        <v>0</v>
      </c>
    </row>
    <row r="666" spans="1:22" ht="16" hidden="1" customHeight="1" outlineLevel="1">
      <c r="A666" s="65">
        <v>657</v>
      </c>
      <c r="B666" s="117">
        <v>1</v>
      </c>
      <c r="C666" s="325">
        <v>1.6107530073113661E-4</v>
      </c>
      <c r="D666" s="326">
        <v>1.2818058402635843E-4</v>
      </c>
      <c r="E666" s="327">
        <v>1.446318373812497E-4</v>
      </c>
      <c r="F666" s="332">
        <v>0</v>
      </c>
      <c r="G666" s="326">
        <v>0</v>
      </c>
      <c r="H666" s="327">
        <v>0</v>
      </c>
      <c r="I666" s="332">
        <v>4.2349836395895159E-4</v>
      </c>
      <c r="J666" s="326">
        <v>5.2820642882716489E-4</v>
      </c>
      <c r="K666" s="327">
        <v>3.2982608359754043E-4</v>
      </c>
      <c r="L666" s="336">
        <v>1.4685495429873823E-4</v>
      </c>
      <c r="M666" s="337">
        <v>1.1415525114155251E-4</v>
      </c>
      <c r="N666" s="345">
        <v>1.6433591728987059E-2</v>
      </c>
      <c r="O666" s="346">
        <v>0.13381305557529705</v>
      </c>
      <c r="P666" s="347">
        <v>6.4265087735985674E-2</v>
      </c>
      <c r="Q666" s="348">
        <v>0.15030946065428824</v>
      </c>
      <c r="R666" s="346">
        <v>0.36651558945511908</v>
      </c>
      <c r="S666" s="347">
        <v>0.29632354626891133</v>
      </c>
      <c r="T666" s="349">
        <v>0.21662287196054528</v>
      </c>
      <c r="U666" s="349">
        <v>0.46948898904301478</v>
      </c>
      <c r="V666" s="361">
        <v>0</v>
      </c>
    </row>
    <row r="667" spans="1:22" ht="16" hidden="1" customHeight="1" outlineLevel="1">
      <c r="A667" s="65">
        <v>658</v>
      </c>
      <c r="B667" s="117">
        <v>1</v>
      </c>
      <c r="C667" s="325">
        <v>1.6883811643514778E-4</v>
      </c>
      <c r="D667" s="326">
        <v>1.3900973392817574E-4</v>
      </c>
      <c r="E667" s="327">
        <v>1.5778608288349988E-4</v>
      </c>
      <c r="F667" s="332">
        <v>0</v>
      </c>
      <c r="G667" s="326">
        <v>0</v>
      </c>
      <c r="H667" s="327">
        <v>0</v>
      </c>
      <c r="I667" s="332">
        <v>4.1012473141287936E-4</v>
      </c>
      <c r="J667" s="326">
        <v>4.969662042428345E-4</v>
      </c>
      <c r="K667" s="327">
        <v>3.1199764664632205E-4</v>
      </c>
      <c r="L667" s="336">
        <v>1.644775488145868E-4</v>
      </c>
      <c r="M667" s="337">
        <v>1.1415525114155251E-4</v>
      </c>
      <c r="N667" s="345">
        <v>0.10145956632678965</v>
      </c>
      <c r="O667" s="346">
        <v>0.28063828797988966</v>
      </c>
      <c r="P667" s="347">
        <v>0.13840152672768494</v>
      </c>
      <c r="Q667" s="348">
        <v>0.1237842617152962</v>
      </c>
      <c r="R667" s="346">
        <v>0.37425646492524206</v>
      </c>
      <c r="S667" s="347">
        <v>0.38522320058806775</v>
      </c>
      <c r="T667" s="349">
        <v>0.21338969476710432</v>
      </c>
      <c r="U667" s="349">
        <v>0.49896715913780432</v>
      </c>
      <c r="V667" s="361">
        <v>3.2149900291194244E-2</v>
      </c>
    </row>
    <row r="668" spans="1:22" ht="16" hidden="1" customHeight="1" outlineLevel="1">
      <c r="A668" s="65">
        <v>659</v>
      </c>
      <c r="B668" s="117">
        <v>1</v>
      </c>
      <c r="C668" s="325">
        <v>1.7009441752734281E-4</v>
      </c>
      <c r="D668" s="326">
        <v>1.3829038285749848E-4</v>
      </c>
      <c r="E668" s="327">
        <v>1.618724609241397E-4</v>
      </c>
      <c r="F668" s="332">
        <v>0</v>
      </c>
      <c r="G668" s="326">
        <v>0</v>
      </c>
      <c r="H668" s="327">
        <v>0</v>
      </c>
      <c r="I668" s="332">
        <v>3.6777489501698427E-4</v>
      </c>
      <c r="J668" s="326">
        <v>4.5627170116587781E-4</v>
      </c>
      <c r="K668" s="327">
        <v>2.8525499121949443E-4</v>
      </c>
      <c r="L668" s="336">
        <v>1.8797434150238492E-4</v>
      </c>
      <c r="M668" s="337">
        <v>1.1415525114155251E-4</v>
      </c>
      <c r="N668" s="345">
        <v>0.19291607681854372</v>
      </c>
      <c r="O668" s="346">
        <v>0.38294002501062258</v>
      </c>
      <c r="P668" s="347">
        <v>0.1874766846351649</v>
      </c>
      <c r="Q668" s="348">
        <v>0.15030946065428824</v>
      </c>
      <c r="R668" s="346">
        <v>0.42826907751940135</v>
      </c>
      <c r="S668" s="347">
        <v>0.43725683097787948</v>
      </c>
      <c r="T668" s="349">
        <v>0.14530278681111203</v>
      </c>
      <c r="U668" s="349">
        <v>0.42114479008755995</v>
      </c>
      <c r="V668" s="361">
        <v>6.8495755368558398E-2</v>
      </c>
    </row>
    <row r="669" spans="1:22" ht="16" hidden="1" customHeight="1" outlineLevel="1">
      <c r="A669" s="65">
        <v>660</v>
      </c>
      <c r="B669" s="117">
        <v>1</v>
      </c>
      <c r="C669" s="325">
        <v>1.6721305034574126E-4</v>
      </c>
      <c r="D669" s="326">
        <v>1.4143997403181518E-4</v>
      </c>
      <c r="E669" s="327">
        <v>1.6127572000391928E-4</v>
      </c>
      <c r="F669" s="332">
        <v>0</v>
      </c>
      <c r="G669" s="326">
        <v>0</v>
      </c>
      <c r="H669" s="327">
        <v>0</v>
      </c>
      <c r="I669" s="332">
        <v>3.298829361364465E-4</v>
      </c>
      <c r="J669" s="326">
        <v>4.0119025255666373E-4</v>
      </c>
      <c r="K669" s="327">
        <v>2.7336936658534881E-4</v>
      </c>
      <c r="L669" s="336">
        <v>2.0677177565262342E-4</v>
      </c>
      <c r="M669" s="337">
        <v>1.1415525114155251E-4</v>
      </c>
      <c r="N669" s="345">
        <v>0.20163302547478903</v>
      </c>
      <c r="O669" s="346">
        <v>0.41513679478714433</v>
      </c>
      <c r="P669" s="347">
        <v>0.20817126545185063</v>
      </c>
      <c r="Q669" s="348">
        <v>0.13262599469496023</v>
      </c>
      <c r="R669" s="346">
        <v>0.48813006982632523</v>
      </c>
      <c r="S669" s="347">
        <v>0.4750928681510751</v>
      </c>
      <c r="T669" s="349">
        <v>0.12343129403195249</v>
      </c>
      <c r="U669" s="349">
        <v>0.38557446483984725</v>
      </c>
      <c r="V669" s="361">
        <v>0.12833697226258547</v>
      </c>
    </row>
    <row r="670" spans="1:22" ht="16" hidden="1" customHeight="1" outlineLevel="1">
      <c r="A670" s="65">
        <v>661</v>
      </c>
      <c r="B670" s="117">
        <v>1</v>
      </c>
      <c r="C670" s="325">
        <v>1.5208743520588053E-4</v>
      </c>
      <c r="D670" s="326">
        <v>1.3829038285749848E-4</v>
      </c>
      <c r="E670" s="327">
        <v>1.5302512815043692E-4</v>
      </c>
      <c r="F670" s="332">
        <v>0</v>
      </c>
      <c r="G670" s="326">
        <v>0</v>
      </c>
      <c r="H670" s="327">
        <v>0</v>
      </c>
      <c r="I670" s="332">
        <v>2.8976203849823004E-4</v>
      </c>
      <c r="J670" s="326">
        <v>3.8885858495758601E-4</v>
      </c>
      <c r="K670" s="327">
        <v>2.5851233579266681E-4</v>
      </c>
      <c r="L670" s="336">
        <v>1.8797434150238492E-4</v>
      </c>
      <c r="M670" s="337">
        <v>1.1415525114155251E-4</v>
      </c>
      <c r="N670" s="345">
        <v>0.14118598807164534</v>
      </c>
      <c r="O670" s="346">
        <v>0.4067108267613222</v>
      </c>
      <c r="P670" s="347">
        <v>0.2029507286816313</v>
      </c>
      <c r="Q670" s="348">
        <v>0.1149425287356322</v>
      </c>
      <c r="R670" s="346">
        <v>0.54956400531867933</v>
      </c>
      <c r="S670" s="347">
        <v>0.54642319684648566</v>
      </c>
      <c r="T670" s="349">
        <v>8.3206766007672128E-2</v>
      </c>
      <c r="U670" s="349">
        <v>0.31541642001424808</v>
      </c>
      <c r="V670" s="361">
        <v>0.14925566970455384</v>
      </c>
    </row>
    <row r="671" spans="1:22" ht="16" hidden="1" customHeight="1" outlineLevel="1">
      <c r="A671" s="65">
        <v>662</v>
      </c>
      <c r="B671" s="117">
        <v>1</v>
      </c>
      <c r="C671" s="325">
        <v>1.5143740877011791E-4</v>
      </c>
      <c r="D671" s="326">
        <v>1.365600519037072E-4</v>
      </c>
      <c r="E671" s="327">
        <v>1.4748581569534736E-4</v>
      </c>
      <c r="F671" s="332">
        <v>0</v>
      </c>
      <c r="G671" s="326">
        <v>0</v>
      </c>
      <c r="H671" s="327">
        <v>0</v>
      </c>
      <c r="I671" s="332">
        <v>2.4518326334465619E-4</v>
      </c>
      <c r="J671" s="326">
        <v>3.6090680506634299E-4</v>
      </c>
      <c r="K671" s="327">
        <v>2.6742655426827605E-4</v>
      </c>
      <c r="L671" s="336">
        <v>1.9032402077116473E-4</v>
      </c>
      <c r="M671" s="337">
        <v>1.1415525114155251E-4</v>
      </c>
      <c r="N671" s="345">
        <v>0.11817895965106344</v>
      </c>
      <c r="O671" s="346">
        <v>0.31497047509581544</v>
      </c>
      <c r="P671" s="347">
        <v>0.13448349686518074</v>
      </c>
      <c r="Q671" s="348">
        <v>7.9575596816976138E-2</v>
      </c>
      <c r="R671" s="346">
        <v>0.56072853852110072</v>
      </c>
      <c r="S671" s="347">
        <v>0.56591700632703457</v>
      </c>
      <c r="T671" s="349">
        <v>7.6169850939594719E-2</v>
      </c>
      <c r="U671" s="349">
        <v>0.30107037723478386</v>
      </c>
      <c r="V671" s="361">
        <v>0.16873143509669261</v>
      </c>
    </row>
    <row r="672" spans="1:22" ht="16" hidden="1" customHeight="1" outlineLevel="1">
      <c r="A672" s="65">
        <v>663</v>
      </c>
      <c r="B672" s="117">
        <v>1</v>
      </c>
      <c r="C672" s="325">
        <v>1.5533131713050356E-4</v>
      </c>
      <c r="D672" s="326">
        <v>1.3807652172837822E-4</v>
      </c>
      <c r="E672" s="327">
        <v>1.5224677042841028E-4</v>
      </c>
      <c r="F672" s="332">
        <v>0</v>
      </c>
      <c r="G672" s="326">
        <v>0</v>
      </c>
      <c r="H672" s="327">
        <v>0</v>
      </c>
      <c r="I672" s="332">
        <v>2.1620705949483316E-4</v>
      </c>
      <c r="J672" s="326">
        <v>3.202123019893863E-4</v>
      </c>
      <c r="K672" s="327">
        <v>2.7336936658534881E-4</v>
      </c>
      <c r="L672" s="336">
        <v>2.1382081345896285E-4</v>
      </c>
      <c r="M672" s="337">
        <v>1.1415525114155251E-4</v>
      </c>
      <c r="N672" s="345">
        <v>0.10674689583959418</v>
      </c>
      <c r="O672" s="346">
        <v>0.1990266559549142</v>
      </c>
      <c r="P672" s="347">
        <v>0.10400459950639403</v>
      </c>
      <c r="Q672" s="348">
        <v>0.13262599469496023</v>
      </c>
      <c r="R672" s="346">
        <v>0.53982593051420336</v>
      </c>
      <c r="S672" s="347">
        <v>0.53112589856883941</v>
      </c>
      <c r="T672" s="349">
        <v>9.2525923800531415E-2</v>
      </c>
      <c r="U672" s="349">
        <v>0.30146341950271438</v>
      </c>
      <c r="V672" s="361">
        <v>0.12677188723499347</v>
      </c>
    </row>
    <row r="673" spans="1:22" ht="16" hidden="1" customHeight="1" outlineLevel="1">
      <c r="A673" s="65">
        <v>664</v>
      </c>
      <c r="B673" s="117">
        <v>1</v>
      </c>
      <c r="C673" s="325">
        <v>1.5428127442657934E-4</v>
      </c>
      <c r="D673" s="326">
        <v>1.3463530174162477E-4</v>
      </c>
      <c r="E673" s="327">
        <v>1.4969116257442284E-4</v>
      </c>
      <c r="F673" s="332">
        <v>0</v>
      </c>
      <c r="G673" s="326">
        <v>0</v>
      </c>
      <c r="H673" s="327">
        <v>0</v>
      </c>
      <c r="I673" s="332">
        <v>1.9391767191804623E-4</v>
      </c>
      <c r="J673" s="326">
        <v>2.8650574388524046E-4</v>
      </c>
      <c r="K673" s="327">
        <v>2.7336936658534881E-4</v>
      </c>
      <c r="L673" s="336">
        <v>2.2321953053408208E-4</v>
      </c>
      <c r="M673" s="337">
        <v>1.1415525114155251E-4</v>
      </c>
      <c r="N673" s="345">
        <v>5.2158791139828485E-2</v>
      </c>
      <c r="O673" s="346">
        <v>0.12838443549861325</v>
      </c>
      <c r="P673" s="347">
        <v>4.8767535662795194E-2</v>
      </c>
      <c r="Q673" s="348">
        <v>0.16799292661361628</v>
      </c>
      <c r="R673" s="346">
        <v>0.53855672811258315</v>
      </c>
      <c r="S673" s="347">
        <v>0.50751857385266197</v>
      </c>
      <c r="T673" s="349">
        <v>0.10384204397757482</v>
      </c>
      <c r="U673" s="349">
        <v>0.31875727929165759</v>
      </c>
      <c r="V673" s="361">
        <v>2.516962106813159E-2</v>
      </c>
    </row>
    <row r="674" spans="1:22" ht="16" hidden="1" customHeight="1" outlineLevel="1">
      <c r="A674" s="65">
        <v>665</v>
      </c>
      <c r="B674" s="117">
        <v>1</v>
      </c>
      <c r="C674" s="325">
        <v>1.5375000282042721E-4</v>
      </c>
      <c r="D674" s="326">
        <v>1.3525744320815646E-4</v>
      </c>
      <c r="E674" s="327">
        <v>1.5026195823724238E-4</v>
      </c>
      <c r="F674" s="332">
        <v>0</v>
      </c>
      <c r="G674" s="326">
        <v>0</v>
      </c>
      <c r="H674" s="327">
        <v>0</v>
      </c>
      <c r="I674" s="332">
        <v>2.0060448819108232E-4</v>
      </c>
      <c r="J674" s="326">
        <v>3.0746957880367263E-4</v>
      </c>
      <c r="K674" s="327">
        <v>3.0902624048778567E-4</v>
      </c>
      <c r="L674" s="336">
        <v>2.2321953053408208E-4</v>
      </c>
      <c r="M674" s="337">
        <v>1.1415525114155251E-4</v>
      </c>
      <c r="N674" s="345">
        <v>1.1574964609112622E-2</v>
      </c>
      <c r="O674" s="346">
        <v>3.2975875579849892E-2</v>
      </c>
      <c r="P674" s="347">
        <v>1.1074322512052173E-2</v>
      </c>
      <c r="Q674" s="348">
        <v>0.15915119363395228</v>
      </c>
      <c r="R674" s="346">
        <v>0.50916327068567468</v>
      </c>
      <c r="S674" s="347">
        <v>0.49926560501796874</v>
      </c>
      <c r="T674" s="349">
        <v>0.13617381591198457</v>
      </c>
      <c r="U674" s="349">
        <v>0.38655707050967353</v>
      </c>
      <c r="V674" s="361">
        <v>0</v>
      </c>
    </row>
    <row r="675" spans="1:22" ht="16" hidden="1" customHeight="1" outlineLevel="1">
      <c r="A675" s="65">
        <v>666</v>
      </c>
      <c r="B675" s="117">
        <v>1</v>
      </c>
      <c r="C675" s="325">
        <v>1.5903771786518844E-4</v>
      </c>
      <c r="D675" s="326">
        <v>1.4486175209773951E-4</v>
      </c>
      <c r="E675" s="327">
        <v>1.5957630564416114E-4</v>
      </c>
      <c r="F675" s="332">
        <v>0</v>
      </c>
      <c r="G675" s="326">
        <v>0</v>
      </c>
      <c r="H675" s="327">
        <v>0</v>
      </c>
      <c r="I675" s="332">
        <v>2.0729130446411843E-4</v>
      </c>
      <c r="J675" s="326">
        <v>3.5720730478661967E-4</v>
      </c>
      <c r="K675" s="327">
        <v>3.2982608359754043E-4</v>
      </c>
      <c r="L675" s="336">
        <v>1.644775488145868E-4</v>
      </c>
      <c r="M675" s="337">
        <v>1.1415525114155251E-4</v>
      </c>
      <c r="N675" s="345">
        <v>1.429007976433657E-4</v>
      </c>
      <c r="O675" s="346">
        <v>7.9927020087462567E-4</v>
      </c>
      <c r="P675" s="347">
        <v>0</v>
      </c>
      <c r="Q675" s="348">
        <v>0.1237842617152962</v>
      </c>
      <c r="R675" s="346">
        <v>0.46266261727914193</v>
      </c>
      <c r="S675" s="347">
        <v>0.49506909381506625</v>
      </c>
      <c r="T675" s="349">
        <v>0.20882520931754059</v>
      </c>
      <c r="U675" s="349">
        <v>0.54917830886592922</v>
      </c>
      <c r="V675" s="361">
        <v>0</v>
      </c>
    </row>
    <row r="676" spans="1:22" ht="16" hidden="1" customHeight="1" outlineLevel="1">
      <c r="A676" s="65">
        <v>667</v>
      </c>
      <c r="B676" s="117">
        <v>1</v>
      </c>
      <c r="C676" s="325">
        <v>1.6060653166688474E-4</v>
      </c>
      <c r="D676" s="326">
        <v>1.5141367941715143E-4</v>
      </c>
      <c r="E676" s="327">
        <v>1.6436320563462494E-4</v>
      </c>
      <c r="F676" s="332">
        <v>0</v>
      </c>
      <c r="G676" s="326">
        <v>0</v>
      </c>
      <c r="H676" s="327">
        <v>0</v>
      </c>
      <c r="I676" s="332">
        <v>2.3180963079858402E-4</v>
      </c>
      <c r="J676" s="326">
        <v>3.6583947210597412E-4</v>
      </c>
      <c r="K676" s="327">
        <v>3.4765452054875886E-4</v>
      </c>
      <c r="L676" s="336">
        <v>1.1748396343899057E-4</v>
      </c>
      <c r="M676" s="337">
        <v>1.1415525114155251E-4</v>
      </c>
      <c r="N676" s="345">
        <v>0</v>
      </c>
      <c r="O676" s="346">
        <v>0</v>
      </c>
      <c r="P676" s="347">
        <v>0</v>
      </c>
      <c r="Q676" s="348">
        <v>5.3050397877984087E-2</v>
      </c>
      <c r="R676" s="346">
        <v>0.49423071465909235</v>
      </c>
      <c r="S676" s="347">
        <v>0.51690236698878744</v>
      </c>
      <c r="T676" s="349">
        <v>0.21519647025755662</v>
      </c>
      <c r="U676" s="349">
        <v>0.56873216169547292</v>
      </c>
      <c r="V676" s="361">
        <v>0</v>
      </c>
    </row>
    <row r="677" spans="1:22" ht="16" hidden="1" customHeight="1" outlineLevel="1">
      <c r="A677" s="65">
        <v>668</v>
      </c>
      <c r="B677" s="117">
        <v>1</v>
      </c>
      <c r="C677" s="325">
        <v>1.5310622663885462E-4</v>
      </c>
      <c r="D677" s="326">
        <v>1.5281349771684776E-4</v>
      </c>
      <c r="E677" s="327">
        <v>1.6064006119759753E-4</v>
      </c>
      <c r="F677" s="332">
        <v>0</v>
      </c>
      <c r="G677" s="326">
        <v>0</v>
      </c>
      <c r="H677" s="327">
        <v>0</v>
      </c>
      <c r="I677" s="332">
        <v>2.6747265092144309E-4</v>
      </c>
      <c r="J677" s="326">
        <v>3.625510274128867E-4</v>
      </c>
      <c r="K677" s="327">
        <v>3.5359733286583167E-4</v>
      </c>
      <c r="L677" s="336">
        <v>8.811297257924293E-5</v>
      </c>
      <c r="M677" s="337">
        <v>1.1415525114155251E-4</v>
      </c>
      <c r="N677" s="345">
        <v>1.429007976433657E-4</v>
      </c>
      <c r="O677" s="346">
        <v>0</v>
      </c>
      <c r="P677" s="347">
        <v>0</v>
      </c>
      <c r="Q677" s="348">
        <v>2.6525198938992044E-2</v>
      </c>
      <c r="R677" s="346">
        <v>0.50874953458245342</v>
      </c>
      <c r="S677" s="347">
        <v>0.52536282574166537</v>
      </c>
      <c r="T677" s="349">
        <v>0.18828502479450382</v>
      </c>
      <c r="U677" s="349">
        <v>0.48933762357350641</v>
      </c>
      <c r="V677" s="361">
        <v>0</v>
      </c>
    </row>
    <row r="678" spans="1:22" ht="16" hidden="1" customHeight="1" outlineLevel="1">
      <c r="A678" s="65">
        <v>669</v>
      </c>
      <c r="B678" s="117">
        <v>1</v>
      </c>
      <c r="C678" s="325">
        <v>1.4249954527838205E-4</v>
      </c>
      <c r="D678" s="326">
        <v>1.4692259570562577E-4</v>
      </c>
      <c r="E678" s="327">
        <v>1.4957440891611885E-4</v>
      </c>
      <c r="F678" s="332">
        <v>0</v>
      </c>
      <c r="G678" s="326">
        <v>0</v>
      </c>
      <c r="H678" s="327">
        <v>0</v>
      </c>
      <c r="I678" s="332">
        <v>2.9421991601358738E-4</v>
      </c>
      <c r="J678" s="326">
        <v>3.6748369445251778E-4</v>
      </c>
      <c r="K678" s="327">
        <v>3.8033998829265929E-4</v>
      </c>
      <c r="L678" s="336">
        <v>5.8741981719495287E-5</v>
      </c>
      <c r="M678" s="337">
        <v>1.1415525114155251E-4</v>
      </c>
      <c r="N678" s="345">
        <v>1.429007976433657E-4</v>
      </c>
      <c r="O678" s="346">
        <v>0</v>
      </c>
      <c r="P678" s="347">
        <v>0</v>
      </c>
      <c r="Q678" s="348">
        <v>0.10610079575596817</v>
      </c>
      <c r="R678" s="346">
        <v>0.51772784057981336</v>
      </c>
      <c r="S678" s="347">
        <v>0.55394994247288121</v>
      </c>
      <c r="T678" s="349">
        <v>0.14568316059857569</v>
      </c>
      <c r="U678" s="349">
        <v>0.41318568416196677</v>
      </c>
      <c r="V678" s="361">
        <v>0</v>
      </c>
    </row>
    <row r="679" spans="1:22" ht="16" hidden="1" customHeight="1" outlineLevel="1">
      <c r="A679" s="65">
        <v>670</v>
      </c>
      <c r="B679" s="117">
        <v>1</v>
      </c>
      <c r="C679" s="325">
        <v>1.3254289035367206E-4</v>
      </c>
      <c r="D679" s="326">
        <v>1.3446032445416274E-4</v>
      </c>
      <c r="E679" s="327">
        <v>1.3692609593318598E-4</v>
      </c>
      <c r="F679" s="332">
        <v>0</v>
      </c>
      <c r="G679" s="326">
        <v>0</v>
      </c>
      <c r="H679" s="327">
        <v>0</v>
      </c>
      <c r="I679" s="332">
        <v>3.1650930359037433E-4</v>
      </c>
      <c r="J679" s="326">
        <v>3.8680330702440635E-4</v>
      </c>
      <c r="K679" s="327">
        <v>3.7736858213412286E-4</v>
      </c>
      <c r="L679" s="336">
        <v>3.7594868300476983E-5</v>
      </c>
      <c r="M679" s="337">
        <v>1.1415525114155251E-4</v>
      </c>
      <c r="N679" s="345">
        <v>2.8580159528673139E-4</v>
      </c>
      <c r="O679" s="346">
        <v>0</v>
      </c>
      <c r="P679" s="347">
        <v>0</v>
      </c>
      <c r="Q679" s="348">
        <v>6.1892130857648102E-2</v>
      </c>
      <c r="R679" s="346">
        <v>0.55117713488084052</v>
      </c>
      <c r="S679" s="347">
        <v>0.57142071250915205</v>
      </c>
      <c r="T679" s="349">
        <v>0.16270488758757373</v>
      </c>
      <c r="U679" s="349">
        <v>0.38852228184932619</v>
      </c>
      <c r="V679" s="361">
        <v>0</v>
      </c>
    </row>
    <row r="680" spans="1:22" ht="16" hidden="1" customHeight="1" outlineLevel="1">
      <c r="A680" s="65">
        <v>671</v>
      </c>
      <c r="B680" s="117">
        <v>1</v>
      </c>
      <c r="C680" s="325">
        <v>1.1818605647918444E-4</v>
      </c>
      <c r="D680" s="326">
        <v>1.2518652821867464E-4</v>
      </c>
      <c r="E680" s="327">
        <v>1.2174812035366655E-4</v>
      </c>
      <c r="F680" s="332">
        <v>0</v>
      </c>
      <c r="G680" s="326">
        <v>0</v>
      </c>
      <c r="H680" s="327">
        <v>0</v>
      </c>
      <c r="I680" s="332">
        <v>3.321118748941252E-4</v>
      </c>
      <c r="J680" s="326">
        <v>3.9584652993039676E-4</v>
      </c>
      <c r="K680" s="327">
        <v>3.9816842524387767E-4</v>
      </c>
      <c r="L680" s="336">
        <v>2.3496792687798115E-5</v>
      </c>
      <c r="M680" s="337">
        <v>1.1415525114155251E-4</v>
      </c>
      <c r="N680" s="345">
        <v>1.429007976433657E-4</v>
      </c>
      <c r="O680" s="346">
        <v>0</v>
      </c>
      <c r="P680" s="347">
        <v>0</v>
      </c>
      <c r="Q680" s="348">
        <v>8.8417329796640146E-2</v>
      </c>
      <c r="R680" s="346">
        <v>0.58631833984436621</v>
      </c>
      <c r="S680" s="347">
        <v>0.62115119631246196</v>
      </c>
      <c r="T680" s="349">
        <v>7.8737374004974325E-2</v>
      </c>
      <c r="U680" s="349">
        <v>0.29841734192625285</v>
      </c>
      <c r="V680" s="361">
        <v>0</v>
      </c>
    </row>
    <row r="681" spans="1:22" ht="16" hidden="1" customHeight="1" outlineLevel="1">
      <c r="A681" s="65">
        <v>672</v>
      </c>
      <c r="B681" s="117">
        <v>1</v>
      </c>
      <c r="C681" s="325">
        <v>1.0655433343154775E-4</v>
      </c>
      <c r="D681" s="326">
        <v>1.0790266060159096E-4</v>
      </c>
      <c r="E681" s="327">
        <v>1.0645339111584313E-4</v>
      </c>
      <c r="F681" s="332">
        <v>0</v>
      </c>
      <c r="G681" s="326">
        <v>0</v>
      </c>
      <c r="H681" s="327">
        <v>0</v>
      </c>
      <c r="I681" s="332">
        <v>3.6108807874394818E-4</v>
      </c>
      <c r="J681" s="326">
        <v>4.4188475563362043E-4</v>
      </c>
      <c r="K681" s="327">
        <v>4.1896826835363248E-4</v>
      </c>
      <c r="L681" s="336">
        <v>9.3987170751192458E-6</v>
      </c>
      <c r="M681" s="337">
        <v>1.1415525114155251E-4</v>
      </c>
      <c r="N681" s="345">
        <v>2.8580159528673139E-4</v>
      </c>
      <c r="O681" s="346">
        <v>0</v>
      </c>
      <c r="P681" s="347">
        <v>0</v>
      </c>
      <c r="Q681" s="348">
        <v>9.7259062776304167E-2</v>
      </c>
      <c r="R681" s="346">
        <v>0.58084265033765314</v>
      </c>
      <c r="S681" s="347">
        <v>0.60271559390930651</v>
      </c>
      <c r="T681" s="349">
        <v>4.5930134836235023E-2</v>
      </c>
      <c r="U681" s="349">
        <v>0.25292269941329426</v>
      </c>
      <c r="V681" s="361">
        <v>0</v>
      </c>
    </row>
    <row r="682" spans="1:22" ht="16" hidden="1" customHeight="1" outlineLevel="1">
      <c r="A682" s="65">
        <v>673</v>
      </c>
      <c r="B682" s="117">
        <v>1</v>
      </c>
      <c r="C682" s="325">
        <v>9.7597719177241788E-5</v>
      </c>
      <c r="D682" s="326">
        <v>9.6256950024950792E-5</v>
      </c>
      <c r="E682" s="327">
        <v>9.4220202251324469E-5</v>
      </c>
      <c r="F682" s="332">
        <v>0</v>
      </c>
      <c r="G682" s="326">
        <v>0</v>
      </c>
      <c r="H682" s="327">
        <v>0</v>
      </c>
      <c r="I682" s="332">
        <v>3.7000383377466296E-4</v>
      </c>
      <c r="J682" s="326">
        <v>4.5914909027232933E-4</v>
      </c>
      <c r="K682" s="327">
        <v>4.0708264371948686E-4</v>
      </c>
      <c r="L682" s="336">
        <v>5.8741981719495289E-6</v>
      </c>
      <c r="M682" s="337">
        <v>1.1415525114155251E-4</v>
      </c>
      <c r="N682" s="345">
        <v>1.429007976433657E-4</v>
      </c>
      <c r="O682" s="346">
        <v>0</v>
      </c>
      <c r="P682" s="347">
        <v>0</v>
      </c>
      <c r="Q682" s="348">
        <v>9.7259062776304167E-2</v>
      </c>
      <c r="R682" s="346">
        <v>0.59547330651124908</v>
      </c>
      <c r="S682" s="347">
        <v>0.60219167974222731</v>
      </c>
      <c r="T682" s="349">
        <v>1.1696493964507055E-2</v>
      </c>
      <c r="U682" s="349">
        <v>0.19033071824535783</v>
      </c>
      <c r="V682" s="361">
        <v>0</v>
      </c>
    </row>
    <row r="683" spans="1:22" ht="16" hidden="1" customHeight="1" outlineLevel="1">
      <c r="A683" s="65">
        <v>674</v>
      </c>
      <c r="B683" s="117">
        <v>1</v>
      </c>
      <c r="C683" s="325">
        <v>9.3035033618523472E-5</v>
      </c>
      <c r="D683" s="326">
        <v>8.7780272543456434E-5</v>
      </c>
      <c r="E683" s="327">
        <v>8.7331736411388732E-5</v>
      </c>
      <c r="F683" s="332">
        <v>0</v>
      </c>
      <c r="G683" s="326">
        <v>0</v>
      </c>
      <c r="H683" s="327">
        <v>0</v>
      </c>
      <c r="I683" s="332">
        <v>3.7669065004769899E-4</v>
      </c>
      <c r="J683" s="326">
        <v>4.6284859055205265E-4</v>
      </c>
      <c r="K683" s="327">
        <v>4.1599686219509605E-4</v>
      </c>
      <c r="L683" s="336">
        <v>2.3496792687798115E-6</v>
      </c>
      <c r="M683" s="337">
        <v>1.1415525114155251E-4</v>
      </c>
      <c r="N683" s="345">
        <v>1.429007976433657E-4</v>
      </c>
      <c r="O683" s="346">
        <v>0</v>
      </c>
      <c r="P683" s="347">
        <v>0</v>
      </c>
      <c r="Q683" s="348">
        <v>0.15030946065428824</v>
      </c>
      <c r="R683" s="346">
        <v>0.63530574327861122</v>
      </c>
      <c r="S683" s="347">
        <v>0.59558826849907953</v>
      </c>
      <c r="T683" s="349">
        <v>8.7485971116638139E-3</v>
      </c>
      <c r="U683" s="349">
        <v>0.1732333795903799</v>
      </c>
      <c r="V683" s="361">
        <v>0</v>
      </c>
    </row>
    <row r="684" spans="1:22" ht="16" hidden="1" customHeight="1" outlineLevel="1">
      <c r="A684" s="65">
        <v>675</v>
      </c>
      <c r="B684" s="117">
        <v>1</v>
      </c>
      <c r="C684" s="325">
        <v>8.9997410082171277E-5</v>
      </c>
      <c r="D684" s="326">
        <v>8.2608721602911721E-5</v>
      </c>
      <c r="E684" s="327">
        <v>8.3842099290969301E-5</v>
      </c>
      <c r="F684" s="332">
        <v>0</v>
      </c>
      <c r="G684" s="326">
        <v>0</v>
      </c>
      <c r="H684" s="327">
        <v>0</v>
      </c>
      <c r="I684" s="332">
        <v>3.8783534383609247E-4</v>
      </c>
      <c r="J684" s="326">
        <v>4.6654809083177597E-4</v>
      </c>
      <c r="K684" s="327">
        <v>3.9816842524387767E-4</v>
      </c>
      <c r="L684" s="336">
        <v>1.1748396343899057E-6</v>
      </c>
      <c r="M684" s="337">
        <v>1.1415525114155251E-4</v>
      </c>
      <c r="N684" s="345">
        <v>1.429007976433657E-4</v>
      </c>
      <c r="O684" s="346">
        <v>0</v>
      </c>
      <c r="P684" s="347">
        <v>0</v>
      </c>
      <c r="Q684" s="348">
        <v>0.22104332449160036</v>
      </c>
      <c r="R684" s="346">
        <v>0.67437712535835082</v>
      </c>
      <c r="S684" s="347">
        <v>0.59930236351853972</v>
      </c>
      <c r="T684" s="349">
        <v>8.6535036647979024E-3</v>
      </c>
      <c r="U684" s="349">
        <v>0.17008904144693565</v>
      </c>
      <c r="V684" s="361">
        <v>0</v>
      </c>
    </row>
    <row r="685" spans="1:22" ht="16" hidden="1" customHeight="1" outlineLevel="1">
      <c r="A685" s="65">
        <v>676</v>
      </c>
      <c r="B685" s="117">
        <v>1</v>
      </c>
      <c r="C685" s="325">
        <v>8.9616144576579743E-5</v>
      </c>
      <c r="D685" s="326">
        <v>8.1014484094924243E-5</v>
      </c>
      <c r="E685" s="327">
        <v>8.2090794416409373E-5</v>
      </c>
      <c r="F685" s="332">
        <v>0</v>
      </c>
      <c r="G685" s="326">
        <v>0</v>
      </c>
      <c r="H685" s="327">
        <v>0</v>
      </c>
      <c r="I685" s="332">
        <v>4.0566685389752203E-4</v>
      </c>
      <c r="J685" s="326">
        <v>4.6983653552486339E-4</v>
      </c>
      <c r="K685" s="327">
        <v>3.8628280060973205E-4</v>
      </c>
      <c r="L685" s="336">
        <v>1.409807561267887E-5</v>
      </c>
      <c r="M685" s="337">
        <v>1.1415525114155251E-4</v>
      </c>
      <c r="N685" s="345">
        <v>1.429007976433657E-4</v>
      </c>
      <c r="O685" s="346">
        <v>0</v>
      </c>
      <c r="P685" s="347">
        <v>0</v>
      </c>
      <c r="Q685" s="348">
        <v>0.21220159151193635</v>
      </c>
      <c r="R685" s="346">
        <v>0.69573682917051383</v>
      </c>
      <c r="S685" s="347">
        <v>0.51136754156626785</v>
      </c>
      <c r="T685" s="349">
        <v>8.6535036647979024E-3</v>
      </c>
      <c r="U685" s="349">
        <v>0.16389862572702985</v>
      </c>
      <c r="V685" s="361">
        <v>0</v>
      </c>
    </row>
    <row r="686" spans="1:22" ht="16" hidden="1" customHeight="1" outlineLevel="1">
      <c r="A686" s="65">
        <v>677</v>
      </c>
      <c r="B686" s="117">
        <v>1</v>
      </c>
      <c r="C686" s="325">
        <v>9.1066203548665565E-5</v>
      </c>
      <c r="D686" s="326">
        <v>8.1306112907360975E-5</v>
      </c>
      <c r="E686" s="327">
        <v>8.1610807154492942E-5</v>
      </c>
      <c r="F686" s="332">
        <v>0</v>
      </c>
      <c r="G686" s="326">
        <v>0</v>
      </c>
      <c r="H686" s="327">
        <v>0</v>
      </c>
      <c r="I686" s="332">
        <v>4.0566685389752203E-4</v>
      </c>
      <c r="J686" s="326">
        <v>4.2708675451472714E-4</v>
      </c>
      <c r="K686" s="327">
        <v>3.7736858213412286E-4</v>
      </c>
      <c r="L686" s="336">
        <v>3.7594868300476983E-5</v>
      </c>
      <c r="M686" s="337">
        <v>1.1415525114155251E-4</v>
      </c>
      <c r="N686" s="345">
        <v>1.429007976433657E-4</v>
      </c>
      <c r="O686" s="346">
        <v>0</v>
      </c>
      <c r="P686" s="347">
        <v>0</v>
      </c>
      <c r="Q686" s="348">
        <v>0.17683465959328029</v>
      </c>
      <c r="R686" s="346">
        <v>0.69387258821015363</v>
      </c>
      <c r="S686" s="347">
        <v>0.4942546937625284</v>
      </c>
      <c r="T686" s="349">
        <v>9.4142512397251896E-3</v>
      </c>
      <c r="U686" s="349">
        <v>0.15780647057410668</v>
      </c>
      <c r="V686" s="361">
        <v>0</v>
      </c>
    </row>
    <row r="687" spans="1:22" ht="16" hidden="1" customHeight="1" outlineLevel="1">
      <c r="A687" s="65">
        <v>678</v>
      </c>
      <c r="B687" s="117">
        <v>1</v>
      </c>
      <c r="C687" s="325">
        <v>9.7828978582272723E-5</v>
      </c>
      <c r="D687" s="326">
        <v>8.5699987014741078E-5</v>
      </c>
      <c r="E687" s="327">
        <v>8.7072283837379851E-5</v>
      </c>
      <c r="F687" s="332">
        <v>0</v>
      </c>
      <c r="G687" s="326">
        <v>0</v>
      </c>
      <c r="H687" s="327">
        <v>0</v>
      </c>
      <c r="I687" s="332">
        <v>4.0566685389752203E-4</v>
      </c>
      <c r="J687" s="326">
        <v>4.6654809083177597E-4</v>
      </c>
      <c r="K687" s="327">
        <v>3.7736858213412286E-4</v>
      </c>
      <c r="L687" s="336">
        <v>9.3987170751192462E-5</v>
      </c>
      <c r="M687" s="337">
        <v>1.1415525114155251E-4</v>
      </c>
      <c r="N687" s="345">
        <v>0</v>
      </c>
      <c r="O687" s="346">
        <v>0</v>
      </c>
      <c r="P687" s="347">
        <v>0</v>
      </c>
      <c r="Q687" s="348">
        <v>0.15030946065428824</v>
      </c>
      <c r="R687" s="346">
        <v>0.68286334008048932</v>
      </c>
      <c r="S687" s="347">
        <v>0.50735258191811416</v>
      </c>
      <c r="T687" s="349">
        <v>8.7581064563504049E-2</v>
      </c>
      <c r="U687" s="349">
        <v>0.18767768293682674</v>
      </c>
      <c r="V687" s="361">
        <v>0</v>
      </c>
    </row>
    <row r="688" spans="1:22" ht="16" hidden="1" customHeight="1" outlineLevel="1">
      <c r="A688" s="65">
        <v>679</v>
      </c>
      <c r="B688" s="117">
        <v>1</v>
      </c>
      <c r="C688" s="325">
        <v>1.1899233926969768E-4</v>
      </c>
      <c r="D688" s="326">
        <v>1.0032031147823593E-4</v>
      </c>
      <c r="E688" s="327">
        <v>1.051172103596974E-4</v>
      </c>
      <c r="F688" s="332">
        <v>0</v>
      </c>
      <c r="G688" s="326">
        <v>0</v>
      </c>
      <c r="H688" s="327">
        <v>0</v>
      </c>
      <c r="I688" s="332">
        <v>4.190404864435942E-4</v>
      </c>
      <c r="J688" s="326">
        <v>4.1146664222256189E-4</v>
      </c>
      <c r="K688" s="327">
        <v>3.8033998829265929E-4</v>
      </c>
      <c r="L688" s="336">
        <v>1.8210014333043539E-4</v>
      </c>
      <c r="M688" s="337">
        <v>1.1415525114155251E-4</v>
      </c>
      <c r="N688" s="345">
        <v>0</v>
      </c>
      <c r="O688" s="346">
        <v>0</v>
      </c>
      <c r="P688" s="347">
        <v>0</v>
      </c>
      <c r="Q688" s="348">
        <v>4.4208664898320073E-2</v>
      </c>
      <c r="R688" s="346">
        <v>0.69197640639583891</v>
      </c>
      <c r="S688" s="347">
        <v>0.57891633889514549</v>
      </c>
      <c r="T688" s="349">
        <v>7.5884570598996989E-2</v>
      </c>
      <c r="U688" s="349">
        <v>0.21912106437126894</v>
      </c>
      <c r="V688" s="361">
        <v>0</v>
      </c>
    </row>
    <row r="689" spans="1:22" ht="16" hidden="1" customHeight="1" outlineLevel="1">
      <c r="A689" s="65">
        <v>680</v>
      </c>
      <c r="B689" s="117">
        <v>1</v>
      </c>
      <c r="C689" s="325">
        <v>1.4498714644601201E-4</v>
      </c>
      <c r="D689" s="326">
        <v>1.1251039583809134E-4</v>
      </c>
      <c r="E689" s="327">
        <v>1.2692419920514369E-4</v>
      </c>
      <c r="F689" s="332">
        <v>0</v>
      </c>
      <c r="G689" s="326">
        <v>0</v>
      </c>
      <c r="H689" s="327">
        <v>0</v>
      </c>
      <c r="I689" s="332">
        <v>4.190404864435942E-4</v>
      </c>
      <c r="J689" s="326">
        <v>4.1845458719537264E-4</v>
      </c>
      <c r="K689" s="327">
        <v>3.6251155134144086E-4</v>
      </c>
      <c r="L689" s="336">
        <v>1.5860335064263727E-4</v>
      </c>
      <c r="M689" s="337">
        <v>1.1415525114155251E-4</v>
      </c>
      <c r="N689" s="345">
        <v>0</v>
      </c>
      <c r="O689" s="346">
        <v>2.5516125494966517E-3</v>
      </c>
      <c r="P689" s="347">
        <v>1.1219380368073179E-3</v>
      </c>
      <c r="Q689" s="348">
        <v>3.5366931918656058E-2</v>
      </c>
      <c r="R689" s="346">
        <v>0.65680252569676933</v>
      </c>
      <c r="S689" s="347">
        <v>0.63908882291197433</v>
      </c>
      <c r="T689" s="349">
        <v>0.13284554527167769</v>
      </c>
      <c r="U689" s="349">
        <v>0.35137978752989135</v>
      </c>
      <c r="V689" s="361">
        <v>0</v>
      </c>
    </row>
    <row r="690" spans="1:22" ht="16" hidden="1" customHeight="1" outlineLevel="1">
      <c r="A690" s="65">
        <v>681</v>
      </c>
      <c r="B690" s="117">
        <v>1</v>
      </c>
      <c r="C690" s="325">
        <v>1.6325038918926535E-4</v>
      </c>
      <c r="D690" s="326">
        <v>1.2571146008106076E-4</v>
      </c>
      <c r="E690" s="327">
        <v>1.4350321868431107E-4</v>
      </c>
      <c r="F690" s="332">
        <v>0</v>
      </c>
      <c r="G690" s="326">
        <v>0</v>
      </c>
      <c r="H690" s="327">
        <v>0</v>
      </c>
      <c r="I690" s="332">
        <v>4.0789579265520072E-4</v>
      </c>
      <c r="J690" s="326">
        <v>4.6531492407186822E-4</v>
      </c>
      <c r="K690" s="327">
        <v>3.3874030207314967E-4</v>
      </c>
      <c r="L690" s="336">
        <v>1.4685495429873823E-4</v>
      </c>
      <c r="M690" s="337">
        <v>1.1415525114155251E-4</v>
      </c>
      <c r="N690" s="345">
        <v>5.2873295128045309E-3</v>
      </c>
      <c r="O690" s="346">
        <v>2.4586294307069462E-2</v>
      </c>
      <c r="P690" s="347">
        <v>4.0158174705031059E-2</v>
      </c>
      <c r="Q690" s="348">
        <v>7.0733863837312116E-2</v>
      </c>
      <c r="R690" s="346">
        <v>0.66108324282699849</v>
      </c>
      <c r="S690" s="347">
        <v>0.50068173432789354</v>
      </c>
      <c r="T690" s="349">
        <v>0.17459156844581261</v>
      </c>
      <c r="U690" s="349">
        <v>0.46457596069388318</v>
      </c>
      <c r="V690" s="361">
        <v>0</v>
      </c>
    </row>
    <row r="691" spans="1:22" ht="16" hidden="1" customHeight="1" outlineLevel="1">
      <c r="A691" s="65">
        <v>682</v>
      </c>
      <c r="B691" s="117">
        <v>1</v>
      </c>
      <c r="C691" s="325">
        <v>1.6996316218935228E-4</v>
      </c>
      <c r="D691" s="326">
        <v>1.322828293213018E-4</v>
      </c>
      <c r="E691" s="327">
        <v>1.5145544007768322E-4</v>
      </c>
      <c r="F691" s="332">
        <v>0</v>
      </c>
      <c r="G691" s="326">
        <v>0</v>
      </c>
      <c r="H691" s="327">
        <v>0</v>
      </c>
      <c r="I691" s="332">
        <v>3.9229322135144991E-4</v>
      </c>
      <c r="J691" s="326">
        <v>4.0612291959629492E-4</v>
      </c>
      <c r="K691" s="327">
        <v>3.1496905280485843E-4</v>
      </c>
      <c r="L691" s="336">
        <v>1.644775488145868E-4</v>
      </c>
      <c r="M691" s="337">
        <v>1.1415525114155251E-4</v>
      </c>
      <c r="N691" s="345">
        <v>4.7443064817597413E-2</v>
      </c>
      <c r="O691" s="346">
        <v>7.0933289331627625E-2</v>
      </c>
      <c r="P691" s="347">
        <v>0.10211035613603349</v>
      </c>
      <c r="Q691" s="348">
        <v>9.7259062776304167E-2</v>
      </c>
      <c r="R691" s="346">
        <v>0.69117434784189946</v>
      </c>
      <c r="S691" s="347">
        <v>0.51944413972317838</v>
      </c>
      <c r="T691" s="349">
        <v>0.19874530394975404</v>
      </c>
      <c r="U691" s="349">
        <v>0.48609502486307954</v>
      </c>
      <c r="V691" s="361">
        <v>4.1266329712892819E-2</v>
      </c>
    </row>
    <row r="692" spans="1:22" ht="16" hidden="1" customHeight="1" outlineLevel="1">
      <c r="A692" s="65">
        <v>683</v>
      </c>
      <c r="B692" s="117">
        <v>1</v>
      </c>
      <c r="C692" s="325">
        <v>1.7222575420614136E-4</v>
      </c>
      <c r="D692" s="326">
        <v>1.390875016114922E-4</v>
      </c>
      <c r="E692" s="327">
        <v>1.5253216825982007E-4</v>
      </c>
      <c r="F692" s="332">
        <v>0</v>
      </c>
      <c r="G692" s="326">
        <v>0</v>
      </c>
      <c r="H692" s="327">
        <v>0</v>
      </c>
      <c r="I692" s="332">
        <v>3.6554595625930552E-4</v>
      </c>
      <c r="J692" s="326">
        <v>3.8433697350459078E-4</v>
      </c>
      <c r="K692" s="327">
        <v>3.0902624048778567E-4</v>
      </c>
      <c r="L692" s="336">
        <v>1.8797434150238492E-4</v>
      </c>
      <c r="M692" s="337">
        <v>1.1415525114155251E-4</v>
      </c>
      <c r="N692" s="345">
        <v>0.11932216603221037</v>
      </c>
      <c r="O692" s="346">
        <v>0.1432981722272457</v>
      </c>
      <c r="P692" s="347">
        <v>0.11706268985042549</v>
      </c>
      <c r="Q692" s="348">
        <v>0.1237842617152962</v>
      </c>
      <c r="R692" s="346">
        <v>0.72046601459990611</v>
      </c>
      <c r="S692" s="347">
        <v>0.56476024366216637</v>
      </c>
      <c r="T692" s="349">
        <v>0.14606353438603931</v>
      </c>
      <c r="U692" s="349">
        <v>0.42871085374522261</v>
      </c>
      <c r="V692" s="361">
        <v>5.2652514152656107E-2</v>
      </c>
    </row>
    <row r="693" spans="1:22" ht="16" hidden="1" customHeight="1" outlineLevel="1">
      <c r="A693" s="65">
        <v>684</v>
      </c>
      <c r="B693" s="117">
        <v>1</v>
      </c>
      <c r="C693" s="325">
        <v>1.7056943684578472E-4</v>
      </c>
      <c r="D693" s="326">
        <v>1.3578237507054259E-4</v>
      </c>
      <c r="E693" s="327">
        <v>1.5519155714341108E-4</v>
      </c>
      <c r="F693" s="332">
        <v>0</v>
      </c>
      <c r="G693" s="326">
        <v>0</v>
      </c>
      <c r="H693" s="327">
        <v>0</v>
      </c>
      <c r="I693" s="332">
        <v>3.5217232371323345E-4</v>
      </c>
      <c r="J693" s="326">
        <v>2.6307557544699267E-4</v>
      </c>
      <c r="K693" s="327">
        <v>3.0605483432924929E-4</v>
      </c>
      <c r="L693" s="336">
        <v>2.0677177565262342E-4</v>
      </c>
      <c r="M693" s="337">
        <v>1.1415525114155251E-4</v>
      </c>
      <c r="N693" s="345">
        <v>0.25965074931799548</v>
      </c>
      <c r="O693" s="346">
        <v>0.14412281744997732</v>
      </c>
      <c r="P693" s="347">
        <v>0.12106775442654232</v>
      </c>
      <c r="Q693" s="348">
        <v>0.1149425287356322</v>
      </c>
      <c r="R693" s="346">
        <v>0.69942576556075342</v>
      </c>
      <c r="S693" s="347">
        <v>0.53287401174785987</v>
      </c>
      <c r="T693" s="349">
        <v>0.14577825404544156</v>
      </c>
      <c r="U693" s="349">
        <v>0.39766051457871093</v>
      </c>
      <c r="V693" s="361">
        <v>4.1654165417291403E-2</v>
      </c>
    </row>
    <row r="694" spans="1:22" ht="16" hidden="1" customHeight="1" outlineLevel="1">
      <c r="A694" s="65">
        <v>685</v>
      </c>
      <c r="B694" s="117">
        <v>1</v>
      </c>
      <c r="C694" s="325">
        <v>1.5333123578969553E-4</v>
      </c>
      <c r="D694" s="326">
        <v>1.3525744320815646E-4</v>
      </c>
      <c r="E694" s="327">
        <v>1.5079383601396056E-4</v>
      </c>
      <c r="F694" s="332">
        <v>0</v>
      </c>
      <c r="G694" s="326">
        <v>0</v>
      </c>
      <c r="H694" s="327">
        <v>0</v>
      </c>
      <c r="I694" s="332">
        <v>3.3434081365180389E-4</v>
      </c>
      <c r="J694" s="326">
        <v>1.9895090393178816E-4</v>
      </c>
      <c r="K694" s="327">
        <v>3.030834281707128E-4</v>
      </c>
      <c r="L694" s="336">
        <v>1.8797434150238492E-4</v>
      </c>
      <c r="M694" s="337">
        <v>1.1415525114155251E-4</v>
      </c>
      <c r="N694" s="345">
        <v>0.27822785301163305</v>
      </c>
      <c r="O694" s="346">
        <v>0.16833330804125324</v>
      </c>
      <c r="P694" s="347">
        <v>0.12379382012166816</v>
      </c>
      <c r="Q694" s="348">
        <v>0.17683465959328029</v>
      </c>
      <c r="R694" s="346">
        <v>0.68467605712883139</v>
      </c>
      <c r="S694" s="347">
        <v>0.60013232319127863</v>
      </c>
      <c r="T694" s="349">
        <v>0.12305092024448885</v>
      </c>
      <c r="U694" s="349">
        <v>0.33575635737965287</v>
      </c>
      <c r="V694" s="361">
        <v>1.1683932323061367E-2</v>
      </c>
    </row>
    <row r="695" spans="1:22" ht="16" hidden="1" customHeight="1" outlineLevel="1">
      <c r="A695" s="65">
        <v>686</v>
      </c>
      <c r="B695" s="117">
        <v>1</v>
      </c>
      <c r="C695" s="325">
        <v>1.5263120732041271E-4</v>
      </c>
      <c r="D695" s="326">
        <v>1.2388391952312391E-4</v>
      </c>
      <c r="E695" s="327">
        <v>1.4400915120362838E-4</v>
      </c>
      <c r="F695" s="332">
        <v>0</v>
      </c>
      <c r="G695" s="326">
        <v>0</v>
      </c>
      <c r="H695" s="327">
        <v>0</v>
      </c>
      <c r="I695" s="332">
        <v>3.298829361364465E-4</v>
      </c>
      <c r="J695" s="326">
        <v>1.677106793474578E-4</v>
      </c>
      <c r="K695" s="327">
        <v>2.9416920969510367E-4</v>
      </c>
      <c r="L695" s="336">
        <v>1.9032402077116473E-4</v>
      </c>
      <c r="M695" s="337">
        <v>1.1415525114155251E-4</v>
      </c>
      <c r="N695" s="345">
        <v>0.31080923487432044</v>
      </c>
      <c r="O695" s="346">
        <v>0.1615890178865102</v>
      </c>
      <c r="P695" s="347">
        <v>0.14900516465678734</v>
      </c>
      <c r="Q695" s="348">
        <v>0.20335985853227234</v>
      </c>
      <c r="R695" s="346">
        <v>0.72417805054265016</v>
      </c>
      <c r="S695" s="347">
        <v>0.60439627074125413</v>
      </c>
      <c r="T695" s="349">
        <v>0.11943736926358423</v>
      </c>
      <c r="U695" s="349">
        <v>0.3249476950115634</v>
      </c>
      <c r="V695" s="361">
        <v>0</v>
      </c>
    </row>
    <row r="696" spans="1:22" ht="16" hidden="1" customHeight="1" outlineLevel="1">
      <c r="A696" s="65">
        <v>687</v>
      </c>
      <c r="B696" s="117">
        <v>1</v>
      </c>
      <c r="C696" s="325">
        <v>1.5918772396574904E-4</v>
      </c>
      <c r="D696" s="326">
        <v>1.2407833873141506E-4</v>
      </c>
      <c r="E696" s="327">
        <v>1.4874416067929043E-4</v>
      </c>
      <c r="F696" s="332">
        <v>0</v>
      </c>
      <c r="G696" s="326">
        <v>0</v>
      </c>
      <c r="H696" s="327">
        <v>0</v>
      </c>
      <c r="I696" s="332">
        <v>3.321118748941252E-4</v>
      </c>
      <c r="J696" s="326">
        <v>1.4880212236220518E-4</v>
      </c>
      <c r="K696" s="327">
        <v>2.8525499121949443E-4</v>
      </c>
      <c r="L696" s="336">
        <v>2.1382081345896285E-4</v>
      </c>
      <c r="M696" s="337">
        <v>1.1415525114155251E-4</v>
      </c>
      <c r="N696" s="345">
        <v>0.26293746766379295</v>
      </c>
      <c r="O696" s="346">
        <v>0.1118871362726286</v>
      </c>
      <c r="P696" s="347">
        <v>0.18971406126509696</v>
      </c>
      <c r="Q696" s="348">
        <v>0.17683465959328029</v>
      </c>
      <c r="R696" s="346">
        <v>0.72636338039172987</v>
      </c>
      <c r="S696" s="347">
        <v>0.62199153472843582</v>
      </c>
      <c r="T696" s="349">
        <v>0.1372198438275096</v>
      </c>
      <c r="U696" s="349">
        <v>0.32219639913604975</v>
      </c>
      <c r="V696" s="361">
        <v>0</v>
      </c>
    </row>
    <row r="697" spans="1:22" ht="16" hidden="1" customHeight="1" outlineLevel="1">
      <c r="A697" s="65">
        <v>688</v>
      </c>
      <c r="B697" s="117">
        <v>1</v>
      </c>
      <c r="C697" s="325">
        <v>1.5953773820039042E-4</v>
      </c>
      <c r="D697" s="326">
        <v>1.2944430888025093E-4</v>
      </c>
      <c r="E697" s="327">
        <v>1.532845807244458E-4</v>
      </c>
      <c r="F697" s="332">
        <v>0</v>
      </c>
      <c r="G697" s="326">
        <v>0</v>
      </c>
      <c r="H697" s="327">
        <v>0</v>
      </c>
      <c r="I697" s="332">
        <v>3.298829361364465E-4</v>
      </c>
      <c r="J697" s="326">
        <v>1.5825640085483149E-4</v>
      </c>
      <c r="K697" s="327">
        <v>3.0902624048778567E-4</v>
      </c>
      <c r="L697" s="336">
        <v>2.2321953053408208E-4</v>
      </c>
      <c r="M697" s="337">
        <v>1.1415525114155251E-4</v>
      </c>
      <c r="N697" s="345">
        <v>0.14218629365514887</v>
      </c>
      <c r="O697" s="346">
        <v>6.0767448339749362E-2</v>
      </c>
      <c r="P697" s="347">
        <v>0.12321109894957802</v>
      </c>
      <c r="Q697" s="348">
        <v>0.15030946065428824</v>
      </c>
      <c r="R697" s="346">
        <v>0.73780800194109852</v>
      </c>
      <c r="S697" s="347">
        <v>0.53294144809493271</v>
      </c>
      <c r="T697" s="349">
        <v>0.13151423701555492</v>
      </c>
      <c r="U697" s="349">
        <v>0.32779725145405969</v>
      </c>
      <c r="V697" s="361">
        <v>0</v>
      </c>
    </row>
    <row r="698" spans="1:22" ht="16" hidden="1" customHeight="1" outlineLevel="1">
      <c r="A698" s="65">
        <v>689</v>
      </c>
      <c r="B698" s="117">
        <v>1</v>
      </c>
      <c r="C698" s="325">
        <v>1.6058778090431464E-4</v>
      </c>
      <c r="D698" s="326">
        <v>1.3290497078783349E-4</v>
      </c>
      <c r="E698" s="327">
        <v>1.5739690402248656E-4</v>
      </c>
      <c r="F698" s="332">
        <v>0</v>
      </c>
      <c r="G698" s="326">
        <v>0</v>
      </c>
      <c r="H698" s="327">
        <v>0</v>
      </c>
      <c r="I698" s="332">
        <v>3.2542505862108911E-4</v>
      </c>
      <c r="J698" s="326">
        <v>2.3265746203593411E-4</v>
      </c>
      <c r="K698" s="327">
        <v>3.4171170823168605E-4</v>
      </c>
      <c r="L698" s="336">
        <v>2.2321953053408208E-4</v>
      </c>
      <c r="M698" s="337">
        <v>1.1415525114155251E-4</v>
      </c>
      <c r="N698" s="345">
        <v>4.7871767210527515E-2</v>
      </c>
      <c r="O698" s="346">
        <v>1.5805298869809189E-2</v>
      </c>
      <c r="P698" s="347">
        <v>4.8621481907571734E-2</v>
      </c>
      <c r="Q698" s="348">
        <v>0.10610079575596817</v>
      </c>
      <c r="R698" s="346">
        <v>0.70714250704152226</v>
      </c>
      <c r="S698" s="347">
        <v>0.53401521479252689</v>
      </c>
      <c r="T698" s="349">
        <v>0.18695371653838105</v>
      </c>
      <c r="U698" s="349">
        <v>0.38842402128234355</v>
      </c>
      <c r="V698" s="361">
        <v>0</v>
      </c>
    </row>
    <row r="699" spans="1:22" ht="16" hidden="1" customHeight="1" outlineLevel="1">
      <c r="A699" s="65">
        <v>690</v>
      </c>
      <c r="B699" s="117">
        <v>1</v>
      </c>
      <c r="C699" s="325">
        <v>1.6360040342390674E-4</v>
      </c>
      <c r="D699" s="326">
        <v>1.4177048668591015E-4</v>
      </c>
      <c r="E699" s="327">
        <v>1.6409078043191564E-4</v>
      </c>
      <c r="F699" s="332">
        <v>0</v>
      </c>
      <c r="G699" s="326">
        <v>0</v>
      </c>
      <c r="H699" s="327">
        <v>0</v>
      </c>
      <c r="I699" s="332">
        <v>3.1873824234805303E-4</v>
      </c>
      <c r="J699" s="326">
        <v>2.9061629975159968E-4</v>
      </c>
      <c r="K699" s="327">
        <v>3.5062592670729529E-4</v>
      </c>
      <c r="L699" s="336">
        <v>1.644775488145868E-4</v>
      </c>
      <c r="M699" s="337">
        <v>1.1415525114155251E-4</v>
      </c>
      <c r="N699" s="345">
        <v>8.5740478586019428E-4</v>
      </c>
      <c r="O699" s="346">
        <v>1.0194201234145772E-3</v>
      </c>
      <c r="P699" s="347">
        <v>1.3370220233993877E-3</v>
      </c>
      <c r="Q699" s="348">
        <v>7.9575596816976138E-2</v>
      </c>
      <c r="R699" s="346">
        <v>0.68692629748095335</v>
      </c>
      <c r="S699" s="347">
        <v>0.51683493064171471</v>
      </c>
      <c r="T699" s="349">
        <v>0.25380440968511647</v>
      </c>
      <c r="U699" s="349">
        <v>0.55025917510273814</v>
      </c>
      <c r="V699" s="361">
        <v>0</v>
      </c>
    </row>
    <row r="700" spans="1:22" ht="16" hidden="1" customHeight="1" outlineLevel="1">
      <c r="A700" s="65">
        <v>691</v>
      </c>
      <c r="B700" s="117">
        <v>1</v>
      </c>
      <c r="C700" s="325">
        <v>1.6146906674510819E-4</v>
      </c>
      <c r="D700" s="326">
        <v>1.4843906553029676E-4</v>
      </c>
      <c r="E700" s="327">
        <v>1.6437617826332539E-4</v>
      </c>
      <c r="F700" s="332">
        <v>0</v>
      </c>
      <c r="G700" s="326">
        <v>0</v>
      </c>
      <c r="H700" s="327">
        <v>0</v>
      </c>
      <c r="I700" s="332">
        <v>3.2096718110573172E-4</v>
      </c>
      <c r="J700" s="326">
        <v>3.2678919137556114E-4</v>
      </c>
      <c r="K700" s="327">
        <v>3.5359733286583167E-4</v>
      </c>
      <c r="L700" s="336">
        <v>1.1748396343899057E-4</v>
      </c>
      <c r="M700" s="337">
        <v>1.1415525114155251E-4</v>
      </c>
      <c r="N700" s="345">
        <v>0</v>
      </c>
      <c r="O700" s="346">
        <v>0</v>
      </c>
      <c r="P700" s="347">
        <v>0</v>
      </c>
      <c r="Q700" s="348">
        <v>6.1892130857648102E-2</v>
      </c>
      <c r="R700" s="346">
        <v>0.65264072577334964</v>
      </c>
      <c r="S700" s="347">
        <v>0.4996390868707013</v>
      </c>
      <c r="T700" s="349">
        <v>0.25751305411288705</v>
      </c>
      <c r="U700" s="349">
        <v>0.60331988127335923</v>
      </c>
      <c r="V700" s="361">
        <v>0</v>
      </c>
    </row>
    <row r="701" spans="1:22" ht="16" hidden="1" customHeight="1" outlineLevel="1">
      <c r="A701" s="65">
        <v>692</v>
      </c>
      <c r="B701" s="117">
        <v>1</v>
      </c>
      <c r="C701" s="325">
        <v>1.533749875690257E-4</v>
      </c>
      <c r="D701" s="326">
        <v>1.5020828032574627E-4</v>
      </c>
      <c r="E701" s="327">
        <v>1.6084762325680463E-4</v>
      </c>
      <c r="F701" s="332">
        <v>0</v>
      </c>
      <c r="G701" s="326">
        <v>0</v>
      </c>
      <c r="H701" s="327">
        <v>0</v>
      </c>
      <c r="I701" s="332">
        <v>3.1650930359037433E-4</v>
      </c>
      <c r="J701" s="326">
        <v>3.4939724864053708E-4</v>
      </c>
      <c r="K701" s="327">
        <v>3.6251155134144086E-4</v>
      </c>
      <c r="L701" s="336">
        <v>8.811297257924293E-5</v>
      </c>
      <c r="M701" s="337">
        <v>1.1415525114155251E-4</v>
      </c>
      <c r="N701" s="345">
        <v>0</v>
      </c>
      <c r="O701" s="346">
        <v>0</v>
      </c>
      <c r="P701" s="347">
        <v>0</v>
      </c>
      <c r="Q701" s="348">
        <v>0.1149425287356322</v>
      </c>
      <c r="R701" s="346">
        <v>0.60629389751342155</v>
      </c>
      <c r="S701" s="347">
        <v>0.47394128636317312</v>
      </c>
      <c r="T701" s="349">
        <v>0.19560722020317897</v>
      </c>
      <c r="U701" s="349">
        <v>0.52618533619199337</v>
      </c>
      <c r="V701" s="361">
        <v>0</v>
      </c>
    </row>
    <row r="702" spans="1:22" ht="16" hidden="1" customHeight="1" outlineLevel="1">
      <c r="A702" s="65">
        <v>693</v>
      </c>
      <c r="B702" s="117">
        <v>1</v>
      </c>
      <c r="C702" s="325">
        <v>1.4332457883146536E-4</v>
      </c>
      <c r="D702" s="326">
        <v>1.4474510057276482E-4</v>
      </c>
      <c r="E702" s="327">
        <v>1.4866632490708777E-4</v>
      </c>
      <c r="F702" s="332">
        <v>0</v>
      </c>
      <c r="G702" s="326">
        <v>0</v>
      </c>
      <c r="H702" s="327">
        <v>0</v>
      </c>
      <c r="I702" s="332">
        <v>3.0982248731733825E-4</v>
      </c>
      <c r="J702" s="326">
        <v>3.3377713634837188E-4</v>
      </c>
      <c r="K702" s="327">
        <v>3.3576889591461329E-4</v>
      </c>
      <c r="L702" s="336">
        <v>5.8741981719495287E-5</v>
      </c>
      <c r="M702" s="337">
        <v>1.1415525114155251E-4</v>
      </c>
      <c r="N702" s="345">
        <v>0</v>
      </c>
      <c r="O702" s="346">
        <v>0</v>
      </c>
      <c r="P702" s="347">
        <v>0</v>
      </c>
      <c r="Q702" s="348">
        <v>7.9575596816976138E-2</v>
      </c>
      <c r="R702" s="346">
        <v>0.59845037171004767</v>
      </c>
      <c r="S702" s="347">
        <v>0.49665121505953874</v>
      </c>
      <c r="T702" s="349">
        <v>0.15062801983560303</v>
      </c>
      <c r="U702" s="349">
        <v>0.4636916155910395</v>
      </c>
      <c r="V702" s="361">
        <v>0</v>
      </c>
    </row>
    <row r="703" spans="1:22" ht="16" hidden="1" customHeight="1" outlineLevel="1">
      <c r="A703" s="65">
        <v>694</v>
      </c>
      <c r="B703" s="117">
        <v>1</v>
      </c>
      <c r="C703" s="325">
        <v>1.3263039391233242E-4</v>
      </c>
      <c r="D703" s="326">
        <v>1.349463724748906E-4</v>
      </c>
      <c r="E703" s="327">
        <v>1.358104498649478E-4</v>
      </c>
      <c r="F703" s="332">
        <v>0</v>
      </c>
      <c r="G703" s="326">
        <v>0</v>
      </c>
      <c r="H703" s="327">
        <v>0</v>
      </c>
      <c r="I703" s="332">
        <v>3.075935485596596E-4</v>
      </c>
      <c r="J703" s="326">
        <v>3.2226757992256597E-4</v>
      </c>
      <c r="K703" s="327">
        <v>3.2388327128046767E-4</v>
      </c>
      <c r="L703" s="336">
        <v>3.7594868300476983E-5</v>
      </c>
      <c r="M703" s="337">
        <v>1.1415525114155251E-4</v>
      </c>
      <c r="N703" s="345">
        <v>1.429007976433657E-4</v>
      </c>
      <c r="O703" s="346">
        <v>0</v>
      </c>
      <c r="P703" s="347">
        <v>0</v>
      </c>
      <c r="Q703" s="348">
        <v>8.8417329796640146E-2</v>
      </c>
      <c r="R703" s="346">
        <v>0.56857856477105395</v>
      </c>
      <c r="S703" s="347">
        <v>0.52362509130587986</v>
      </c>
      <c r="T703" s="349">
        <v>0.1313240501218231</v>
      </c>
      <c r="U703" s="349">
        <v>0.41377524756386252</v>
      </c>
      <c r="V703" s="361">
        <v>0</v>
      </c>
    </row>
    <row r="704" spans="1:22" ht="16" hidden="1" customHeight="1" outlineLevel="1">
      <c r="A704" s="65">
        <v>695</v>
      </c>
      <c r="B704" s="117">
        <v>1</v>
      </c>
      <c r="C704" s="325">
        <v>1.1694225589536945E-4</v>
      </c>
      <c r="D704" s="326">
        <v>1.248948994062379E-4</v>
      </c>
      <c r="E704" s="327">
        <v>1.209957078890408E-4</v>
      </c>
      <c r="F704" s="332">
        <v>0</v>
      </c>
      <c r="G704" s="326">
        <v>0</v>
      </c>
      <c r="H704" s="327">
        <v>0</v>
      </c>
      <c r="I704" s="332">
        <v>3.1205142607501694E-4</v>
      </c>
      <c r="J704" s="326">
        <v>3.8474802909122668E-4</v>
      </c>
      <c r="K704" s="327">
        <v>3.2091186512193129E-4</v>
      </c>
      <c r="L704" s="336">
        <v>2.3496792687798115E-5</v>
      </c>
      <c r="M704" s="337">
        <v>1.1415525114155251E-4</v>
      </c>
      <c r="N704" s="345">
        <v>1.429007976433657E-4</v>
      </c>
      <c r="O704" s="346">
        <v>0</v>
      </c>
      <c r="P704" s="347">
        <v>0</v>
      </c>
      <c r="Q704" s="348">
        <v>7.0733863837312116E-2</v>
      </c>
      <c r="R704" s="346">
        <v>0.51533130446671005</v>
      </c>
      <c r="S704" s="347">
        <v>0.53804573406088174</v>
      </c>
      <c r="T704" s="349">
        <v>8.3301859454538052E-2</v>
      </c>
      <c r="U704" s="349">
        <v>0.32799377258802498</v>
      </c>
      <c r="V704" s="361">
        <v>0</v>
      </c>
    </row>
    <row r="705" spans="1:22" ht="16" hidden="1" customHeight="1" outlineLevel="1">
      <c r="A705" s="65">
        <v>696</v>
      </c>
      <c r="B705" s="117">
        <v>1</v>
      </c>
      <c r="C705" s="325">
        <v>1.0557304352371381E-4</v>
      </c>
      <c r="D705" s="326">
        <v>1.0817484749319858E-4</v>
      </c>
      <c r="E705" s="327">
        <v>1.0702418677866266E-4</v>
      </c>
      <c r="F705" s="332">
        <v>0</v>
      </c>
      <c r="G705" s="326">
        <v>0</v>
      </c>
      <c r="H705" s="327">
        <v>0</v>
      </c>
      <c r="I705" s="332">
        <v>3.075935485596596E-4</v>
      </c>
      <c r="J705" s="326">
        <v>3.6953897238569745E-4</v>
      </c>
      <c r="K705" s="327">
        <v>3.1496905280485843E-4</v>
      </c>
      <c r="L705" s="336">
        <v>9.3987170751192458E-6</v>
      </c>
      <c r="M705" s="337">
        <v>1.1415525114155251E-4</v>
      </c>
      <c r="N705" s="345">
        <v>1.429007976433657E-4</v>
      </c>
      <c r="O705" s="346">
        <v>0</v>
      </c>
      <c r="P705" s="347">
        <v>0</v>
      </c>
      <c r="Q705" s="348">
        <v>0.10610079575596817</v>
      </c>
      <c r="R705" s="346">
        <v>0.45987441495672637</v>
      </c>
      <c r="S705" s="347">
        <v>0.53279101578058585</v>
      </c>
      <c r="T705" s="349">
        <v>5.5059105735362476E-2</v>
      </c>
      <c r="U705" s="349">
        <v>0.28151652440524016</v>
      </c>
      <c r="V705" s="361">
        <v>0</v>
      </c>
    </row>
    <row r="706" spans="1:22" ht="16" hidden="1" customHeight="1" outlineLevel="1">
      <c r="A706" s="65">
        <v>697</v>
      </c>
      <c r="B706" s="117">
        <v>1</v>
      </c>
      <c r="C706" s="325">
        <v>9.7972734428643297E-5</v>
      </c>
      <c r="D706" s="326">
        <v>9.3807268000482231E-5</v>
      </c>
      <c r="E706" s="327">
        <v>9.5309903062161758E-5</v>
      </c>
      <c r="F706" s="332">
        <v>0</v>
      </c>
      <c r="G706" s="326">
        <v>0</v>
      </c>
      <c r="H706" s="327">
        <v>0</v>
      </c>
      <c r="I706" s="332">
        <v>3.075935485596596E-4</v>
      </c>
      <c r="J706" s="326">
        <v>3.7406058383869262E-4</v>
      </c>
      <c r="K706" s="327">
        <v>3.1496905280485843E-4</v>
      </c>
      <c r="L706" s="336">
        <v>5.8741981719495289E-6</v>
      </c>
      <c r="M706" s="337">
        <v>1.1415525114155251E-4</v>
      </c>
      <c r="N706" s="345">
        <v>1.429007976433657E-4</v>
      </c>
      <c r="O706" s="346">
        <v>0</v>
      </c>
      <c r="P706" s="347">
        <v>0</v>
      </c>
      <c r="Q706" s="348">
        <v>0.15030946065428824</v>
      </c>
      <c r="R706" s="346">
        <v>0.41135419435698845</v>
      </c>
      <c r="S706" s="347">
        <v>0.5179605740661809</v>
      </c>
      <c r="T706" s="349">
        <v>1.0460279155250211E-2</v>
      </c>
      <c r="U706" s="349">
        <v>0.19927242984077731</v>
      </c>
      <c r="V706" s="361">
        <v>0</v>
      </c>
    </row>
    <row r="707" spans="1:22" ht="16" hidden="1" customHeight="1" outlineLevel="1">
      <c r="A707" s="65">
        <v>698</v>
      </c>
      <c r="B707" s="117">
        <v>1</v>
      </c>
      <c r="C707" s="325">
        <v>9.2735021417402274E-5</v>
      </c>
      <c r="D707" s="326">
        <v>8.5874964302203122E-5</v>
      </c>
      <c r="E707" s="327">
        <v>8.753929847059583E-5</v>
      </c>
      <c r="F707" s="332">
        <v>0</v>
      </c>
      <c r="G707" s="326">
        <v>0</v>
      </c>
      <c r="H707" s="327">
        <v>0</v>
      </c>
      <c r="I707" s="332">
        <v>3.0982248731733825E-4</v>
      </c>
      <c r="J707" s="326">
        <v>3.7899325087832375E-4</v>
      </c>
      <c r="K707" s="327">
        <v>3.0605483432924929E-4</v>
      </c>
      <c r="L707" s="336">
        <v>2.3496792687798115E-6</v>
      </c>
      <c r="M707" s="337">
        <v>1.1415525114155251E-4</v>
      </c>
      <c r="N707" s="345">
        <v>1.429007976433657E-4</v>
      </c>
      <c r="O707" s="346">
        <v>0</v>
      </c>
      <c r="P707" s="347">
        <v>0</v>
      </c>
      <c r="Q707" s="348">
        <v>0.14146772767462423</v>
      </c>
      <c r="R707" s="346">
        <v>0.37198542233937565</v>
      </c>
      <c r="S707" s="347">
        <v>0.50153245148710213</v>
      </c>
      <c r="T707" s="349">
        <v>8.7485971116638139E-3</v>
      </c>
      <c r="U707" s="349">
        <v>0.18050466154709463</v>
      </c>
      <c r="V707" s="361">
        <v>0</v>
      </c>
    </row>
    <row r="708" spans="1:22" ht="16" hidden="1" customHeight="1" outlineLevel="1">
      <c r="A708" s="65">
        <v>699</v>
      </c>
      <c r="B708" s="117">
        <v>1</v>
      </c>
      <c r="C708" s="325">
        <v>8.9734899406190223E-5</v>
      </c>
      <c r="D708" s="326">
        <v>8.1869928611405326E-5</v>
      </c>
      <c r="E708" s="327">
        <v>8.4153442379779963E-5</v>
      </c>
      <c r="F708" s="332">
        <v>0</v>
      </c>
      <c r="G708" s="326">
        <v>0</v>
      </c>
      <c r="H708" s="327">
        <v>0</v>
      </c>
      <c r="I708" s="332">
        <v>3.2096718110573172E-4</v>
      </c>
      <c r="J708" s="326">
        <v>3.699500279723334E-4</v>
      </c>
      <c r="K708" s="327">
        <v>2.8525499121949443E-4</v>
      </c>
      <c r="L708" s="336">
        <v>1.1748396343899057E-6</v>
      </c>
      <c r="M708" s="337">
        <v>1.1415525114155251E-4</v>
      </c>
      <c r="N708" s="345">
        <v>1.429007976433657E-4</v>
      </c>
      <c r="O708" s="346">
        <v>0</v>
      </c>
      <c r="P708" s="347">
        <v>0</v>
      </c>
      <c r="Q708" s="348">
        <v>0.15915119363395228</v>
      </c>
      <c r="R708" s="346">
        <v>0.31408552929402145</v>
      </c>
      <c r="S708" s="347">
        <v>0.46182898806094153</v>
      </c>
      <c r="T708" s="349">
        <v>8.6535036647979024E-3</v>
      </c>
      <c r="U708" s="349">
        <v>0.18207683061881674</v>
      </c>
      <c r="V708" s="361">
        <v>0</v>
      </c>
    </row>
    <row r="709" spans="1:22" ht="16" hidden="1" customHeight="1" outlineLevel="1">
      <c r="A709" s="65">
        <v>700</v>
      </c>
      <c r="B709" s="117">
        <v>1</v>
      </c>
      <c r="C709" s="325">
        <v>8.8909865853106917E-5</v>
      </c>
      <c r="D709" s="326">
        <v>8.0625645678341937E-5</v>
      </c>
      <c r="E709" s="327">
        <v>8.257078167832579E-5</v>
      </c>
      <c r="F709" s="332">
        <v>0</v>
      </c>
      <c r="G709" s="326">
        <v>0</v>
      </c>
      <c r="H709" s="327">
        <v>0</v>
      </c>
      <c r="I709" s="332">
        <v>3.4102762992483998E-4</v>
      </c>
      <c r="J709" s="326">
        <v>3.3706558104145925E-4</v>
      </c>
      <c r="K709" s="327">
        <v>2.7931217890242167E-4</v>
      </c>
      <c r="L709" s="336">
        <v>1.409807561267887E-5</v>
      </c>
      <c r="M709" s="337">
        <v>1.1415525114155251E-4</v>
      </c>
      <c r="N709" s="345">
        <v>1.429007976433657E-4</v>
      </c>
      <c r="O709" s="346">
        <v>0</v>
      </c>
      <c r="P709" s="347">
        <v>0</v>
      </c>
      <c r="Q709" s="348">
        <v>0.15030946065428824</v>
      </c>
      <c r="R709" s="346">
        <v>0.25577258417383208</v>
      </c>
      <c r="S709" s="347">
        <v>0.46986408823421516</v>
      </c>
      <c r="T709" s="349">
        <v>8.9387840053956353E-3</v>
      </c>
      <c r="U709" s="349">
        <v>0.17500206979606725</v>
      </c>
      <c r="V709" s="361">
        <v>0</v>
      </c>
    </row>
    <row r="710" spans="1:22" ht="16" hidden="1" customHeight="1" outlineLevel="1">
      <c r="A710" s="65">
        <v>701</v>
      </c>
      <c r="B710" s="117">
        <v>1</v>
      </c>
      <c r="C710" s="325">
        <v>9.0072413132451576E-5</v>
      </c>
      <c r="D710" s="326">
        <v>8.0528436074196364E-5</v>
      </c>
      <c r="E710" s="327">
        <v>8.3517783573458201E-5</v>
      </c>
      <c r="F710" s="332">
        <v>0</v>
      </c>
      <c r="G710" s="326">
        <v>0</v>
      </c>
      <c r="H710" s="327">
        <v>0</v>
      </c>
      <c r="I710" s="332">
        <v>3.499433849555547E-4</v>
      </c>
      <c r="J710" s="326">
        <v>3.2350074668247372E-4</v>
      </c>
      <c r="K710" s="327">
        <v>2.7634077274388524E-4</v>
      </c>
      <c r="L710" s="336">
        <v>3.7594868300476983E-5</v>
      </c>
      <c r="M710" s="337">
        <v>1.1415525114155251E-4</v>
      </c>
      <c r="N710" s="345">
        <v>0</v>
      </c>
      <c r="O710" s="346">
        <v>0</v>
      </c>
      <c r="P710" s="347">
        <v>0</v>
      </c>
      <c r="Q710" s="348">
        <v>0.14146772767462423</v>
      </c>
      <c r="R710" s="346">
        <v>0.23021420677756843</v>
      </c>
      <c r="S710" s="347">
        <v>0.4149878204813191</v>
      </c>
      <c r="T710" s="349">
        <v>8.463316771066081E-3</v>
      </c>
      <c r="U710" s="349">
        <v>0.16910643577710935</v>
      </c>
      <c r="V710" s="361">
        <v>0</v>
      </c>
    </row>
    <row r="711" spans="1:22" ht="16" hidden="1" customHeight="1" outlineLevel="1">
      <c r="A711" s="65">
        <v>702</v>
      </c>
      <c r="B711" s="117">
        <v>1</v>
      </c>
      <c r="C711" s="325">
        <v>9.629141605152654E-5</v>
      </c>
      <c r="D711" s="326">
        <v>8.482510057743088E-5</v>
      </c>
      <c r="E711" s="327">
        <v>8.9186822315552209E-5</v>
      </c>
      <c r="F711" s="332">
        <v>0</v>
      </c>
      <c r="G711" s="326">
        <v>0</v>
      </c>
      <c r="H711" s="327">
        <v>0</v>
      </c>
      <c r="I711" s="332">
        <v>3.6108807874394818E-4</v>
      </c>
      <c r="J711" s="326">
        <v>2.8280624360551708E-4</v>
      </c>
      <c r="K711" s="327">
        <v>2.5256952347559405E-4</v>
      </c>
      <c r="L711" s="336">
        <v>9.3987170751192462E-5</v>
      </c>
      <c r="M711" s="337">
        <v>1.1415525114155251E-4</v>
      </c>
      <c r="N711" s="345">
        <v>0</v>
      </c>
      <c r="O711" s="346">
        <v>0</v>
      </c>
      <c r="P711" s="347">
        <v>0</v>
      </c>
      <c r="Q711" s="348">
        <v>0.1149425287356322</v>
      </c>
      <c r="R711" s="346">
        <v>0.22074536071757603</v>
      </c>
      <c r="S711" s="347">
        <v>0.35310872126910686</v>
      </c>
      <c r="T711" s="349">
        <v>9.5093446865911029E-3</v>
      </c>
      <c r="U711" s="349">
        <v>0.17313511902339723</v>
      </c>
      <c r="V711" s="361">
        <v>0</v>
      </c>
    </row>
    <row r="712" spans="1:22" ht="16" hidden="1" customHeight="1" outlineLevel="1">
      <c r="A712" s="65">
        <v>703</v>
      </c>
      <c r="B712" s="117">
        <v>1</v>
      </c>
      <c r="C712" s="325">
        <v>1.1633598123893702E-4</v>
      </c>
      <c r="D712" s="326">
        <v>9.971761193253334E-5</v>
      </c>
      <c r="E712" s="327">
        <v>1.0593448596782537E-4</v>
      </c>
      <c r="F712" s="332">
        <v>0</v>
      </c>
      <c r="G712" s="326">
        <v>0</v>
      </c>
      <c r="H712" s="327">
        <v>0</v>
      </c>
      <c r="I712" s="332">
        <v>3.6554595625930552E-4</v>
      </c>
      <c r="J712" s="326">
        <v>2.7458513187279853E-4</v>
      </c>
      <c r="K712" s="327">
        <v>2.3176968036583927E-4</v>
      </c>
      <c r="L712" s="336">
        <v>1.8210014333043539E-4</v>
      </c>
      <c r="M712" s="337">
        <v>1.1415525114155251E-4</v>
      </c>
      <c r="N712" s="345">
        <v>0</v>
      </c>
      <c r="O712" s="346">
        <v>0</v>
      </c>
      <c r="P712" s="347">
        <v>0</v>
      </c>
      <c r="Q712" s="348">
        <v>0.1149425287356322</v>
      </c>
      <c r="R712" s="346">
        <v>0.20370097432468104</v>
      </c>
      <c r="S712" s="347">
        <v>0.27441763888184861</v>
      </c>
      <c r="T712" s="349">
        <v>3.9558873896218982E-2</v>
      </c>
      <c r="U712" s="349">
        <v>0.22501669839022684</v>
      </c>
      <c r="V712" s="361">
        <v>0</v>
      </c>
    </row>
    <row r="713" spans="1:22" ht="16" hidden="1" customHeight="1" outlineLevel="1">
      <c r="A713" s="65">
        <v>704</v>
      </c>
      <c r="B713" s="117">
        <v>1</v>
      </c>
      <c r="C713" s="325">
        <v>1.4200577519737006E-4</v>
      </c>
      <c r="D713" s="326">
        <v>1.1268537312555337E-4</v>
      </c>
      <c r="E713" s="327">
        <v>1.2744310435316145E-4</v>
      </c>
      <c r="F713" s="332">
        <v>0</v>
      </c>
      <c r="G713" s="326">
        <v>0</v>
      </c>
      <c r="H713" s="327">
        <v>0</v>
      </c>
      <c r="I713" s="332">
        <v>3.7000383377466296E-4</v>
      </c>
      <c r="J713" s="326">
        <v>2.5197707460782265E-4</v>
      </c>
      <c r="K713" s="327">
        <v>3.179404589633948E-4</v>
      </c>
      <c r="L713" s="336">
        <v>1.5860335064263727E-4</v>
      </c>
      <c r="M713" s="337">
        <v>1.1415525114155251E-4</v>
      </c>
      <c r="N713" s="345">
        <v>7.1450398821682848E-4</v>
      </c>
      <c r="O713" s="346">
        <v>6.4446178206572901E-3</v>
      </c>
      <c r="P713" s="347">
        <v>2.0287920870225656E-3</v>
      </c>
      <c r="Q713" s="348">
        <v>0.10610079575596817</v>
      </c>
      <c r="R713" s="346">
        <v>0.25370033008542081</v>
      </c>
      <c r="S713" s="347">
        <v>0.18298659057153602</v>
      </c>
      <c r="T713" s="349">
        <v>0.14206960961767104</v>
      </c>
      <c r="U713" s="349">
        <v>0.3925509650956141</v>
      </c>
      <c r="V713" s="361">
        <v>0</v>
      </c>
    </row>
    <row r="714" spans="1:22" ht="16" hidden="1" customHeight="1" outlineLevel="1">
      <c r="A714" s="65">
        <v>705</v>
      </c>
      <c r="B714" s="117">
        <v>1</v>
      </c>
      <c r="C714" s="325">
        <v>1.5828768736238542E-4</v>
      </c>
      <c r="D714" s="326">
        <v>1.2588643736852279E-4</v>
      </c>
      <c r="E714" s="327">
        <v>1.4372375337221862E-4</v>
      </c>
      <c r="F714" s="332">
        <v>0</v>
      </c>
      <c r="G714" s="326">
        <v>0</v>
      </c>
      <c r="H714" s="327">
        <v>0</v>
      </c>
      <c r="I714" s="332">
        <v>3.6331701750162687E-4</v>
      </c>
      <c r="J714" s="326">
        <v>2.4293385170183227E-4</v>
      </c>
      <c r="K714" s="327">
        <v>3.0605483432924929E-4</v>
      </c>
      <c r="L714" s="336">
        <v>1.4685495429873823E-4</v>
      </c>
      <c r="M714" s="337">
        <v>1.1415525114155251E-4</v>
      </c>
      <c r="N714" s="345">
        <v>6.873528366645891E-2</v>
      </c>
      <c r="O714" s="346">
        <v>3.9826573708765634E-2</v>
      </c>
      <c r="P714" s="347">
        <v>5.9748821967153441E-2</v>
      </c>
      <c r="Q714" s="348">
        <v>5.3050397877984087E-2</v>
      </c>
      <c r="R714" s="346">
        <v>0.28875760116519794</v>
      </c>
      <c r="S714" s="347">
        <v>0.18028920464583217</v>
      </c>
      <c r="T714" s="349">
        <v>0.18980651994435838</v>
      </c>
      <c r="U714" s="349">
        <v>0.53326009701474286</v>
      </c>
      <c r="V714" s="361">
        <v>0</v>
      </c>
    </row>
    <row r="715" spans="1:22" ht="16" hidden="1" customHeight="1" outlineLevel="1">
      <c r="A715" s="65">
        <v>706</v>
      </c>
      <c r="B715" s="117">
        <v>1</v>
      </c>
      <c r="C715" s="325">
        <v>1.6530047256359357E-4</v>
      </c>
      <c r="D715" s="326">
        <v>1.3113575599238398E-4</v>
      </c>
      <c r="E715" s="327">
        <v>1.5056032869735259E-4</v>
      </c>
      <c r="F715" s="332">
        <v>0</v>
      </c>
      <c r="G715" s="326">
        <v>0</v>
      </c>
      <c r="H715" s="327">
        <v>0</v>
      </c>
      <c r="I715" s="332">
        <v>3.5885913998626954E-4</v>
      </c>
      <c r="J715" s="326">
        <v>2.1868157209031263E-4</v>
      </c>
      <c r="K715" s="327">
        <v>3.0605483432924929E-4</v>
      </c>
      <c r="L715" s="336">
        <v>1.644775488145868E-4</v>
      </c>
      <c r="M715" s="337">
        <v>1.1415525114155251E-4</v>
      </c>
      <c r="N715" s="345">
        <v>0.30537900456387251</v>
      </c>
      <c r="O715" s="346">
        <v>0.11659636689385386</v>
      </c>
      <c r="P715" s="347">
        <v>0.1888857245875403</v>
      </c>
      <c r="Q715" s="348">
        <v>9.7259062776304167E-2</v>
      </c>
      <c r="R715" s="346">
        <v>0.29263582887278761</v>
      </c>
      <c r="S715" s="347">
        <v>0.14951305653579069</v>
      </c>
      <c r="T715" s="349">
        <v>0.23906492542090027</v>
      </c>
      <c r="U715" s="349">
        <v>0.57669126762106615</v>
      </c>
      <c r="V715" s="361">
        <v>0</v>
      </c>
    </row>
    <row r="716" spans="1:22" ht="16" hidden="1" customHeight="1" outlineLevel="1">
      <c r="A716" s="65">
        <v>707</v>
      </c>
      <c r="B716" s="117">
        <v>1</v>
      </c>
      <c r="C716" s="325">
        <v>1.659817502703063E-4</v>
      </c>
      <c r="D716" s="326">
        <v>1.3360487993768164E-4</v>
      </c>
      <c r="E716" s="327">
        <v>1.5089761704356413E-4</v>
      </c>
      <c r="F716" s="332">
        <v>0</v>
      </c>
      <c r="G716" s="326">
        <v>0</v>
      </c>
      <c r="H716" s="327">
        <v>0</v>
      </c>
      <c r="I716" s="332">
        <v>3.5217232371323345E-4</v>
      </c>
      <c r="J716" s="326">
        <v>2.2443635030321561E-4</v>
      </c>
      <c r="K716" s="327">
        <v>2.9714061585364005E-4</v>
      </c>
      <c r="L716" s="336">
        <v>1.8797434150238492E-4</v>
      </c>
      <c r="M716" s="337">
        <v>1.1415525114155251E-4</v>
      </c>
      <c r="N716" s="345">
        <v>0.49029263671438772</v>
      </c>
      <c r="O716" s="346">
        <v>0.11370349895426292</v>
      </c>
      <c r="P716" s="347">
        <v>0.32465571567659701</v>
      </c>
      <c r="Q716" s="348">
        <v>8.8417329796640146E-2</v>
      </c>
      <c r="R716" s="346">
        <v>0.26702722255518363</v>
      </c>
      <c r="S716" s="347">
        <v>0.14251022507647451</v>
      </c>
      <c r="T716" s="349">
        <v>0.19570231365004487</v>
      </c>
      <c r="U716" s="349">
        <v>0.50849843413511964</v>
      </c>
      <c r="V716" s="361">
        <v>4.1312137079554057E-2</v>
      </c>
    </row>
    <row r="717" spans="1:22" ht="16" hidden="1" customHeight="1" outlineLevel="1">
      <c r="A717" s="65">
        <v>708</v>
      </c>
      <c r="B717" s="117">
        <v>1</v>
      </c>
      <c r="C717" s="325">
        <v>1.6531297307197362E-4</v>
      </c>
      <c r="D717" s="326">
        <v>1.3535465281230204E-4</v>
      </c>
      <c r="E717" s="327">
        <v>1.5432239102048132E-4</v>
      </c>
      <c r="F717" s="332">
        <v>0</v>
      </c>
      <c r="G717" s="326">
        <v>0</v>
      </c>
      <c r="H717" s="327">
        <v>0</v>
      </c>
      <c r="I717" s="332">
        <v>3.499433849555547E-4</v>
      </c>
      <c r="J717" s="326">
        <v>1.6565540141427813E-4</v>
      </c>
      <c r="K717" s="327">
        <v>2.9119780353656729E-4</v>
      </c>
      <c r="L717" s="336">
        <v>2.0677177565262342E-4</v>
      </c>
      <c r="M717" s="337">
        <v>1.1415525114155251E-4</v>
      </c>
      <c r="N717" s="345">
        <v>0.57403250413340001</v>
      </c>
      <c r="O717" s="346">
        <v>0.12718284777222694</v>
      </c>
      <c r="P717" s="347">
        <v>0.37884537525923723</v>
      </c>
      <c r="Q717" s="348">
        <v>8.8417329796640146E-2</v>
      </c>
      <c r="R717" s="346">
        <v>0.2846365055528346</v>
      </c>
      <c r="S717" s="347">
        <v>0.15348651820030745</v>
      </c>
      <c r="T717" s="349">
        <v>0.15176914119799398</v>
      </c>
      <c r="U717" s="349">
        <v>0.45543772796449844</v>
      </c>
      <c r="V717" s="361">
        <v>8.0483543223805756E-2</v>
      </c>
    </row>
    <row r="718" spans="1:22" ht="16" hidden="1" customHeight="1" outlineLevel="1">
      <c r="A718" s="65">
        <v>709</v>
      </c>
      <c r="B718" s="117">
        <v>1</v>
      </c>
      <c r="C718" s="325">
        <v>1.4939982590416975E-4</v>
      </c>
      <c r="D718" s="326">
        <v>1.3830982477832759E-4</v>
      </c>
      <c r="E718" s="327">
        <v>1.5209109888400497E-4</v>
      </c>
      <c r="F718" s="332">
        <v>0</v>
      </c>
      <c r="G718" s="326">
        <v>0</v>
      </c>
      <c r="H718" s="327">
        <v>0</v>
      </c>
      <c r="I718" s="332">
        <v>3.4325656868251867E-4</v>
      </c>
      <c r="J718" s="326">
        <v>1.7141017962718112E-4</v>
      </c>
      <c r="K718" s="327">
        <v>3.3874030207314967E-4</v>
      </c>
      <c r="L718" s="336">
        <v>1.8797434150238492E-4</v>
      </c>
      <c r="M718" s="337">
        <v>1.1415525114155251E-4</v>
      </c>
      <c r="N718" s="345">
        <v>0.6054706796149405</v>
      </c>
      <c r="O718" s="346">
        <v>0.19420786629883957</v>
      </c>
      <c r="P718" s="347">
        <v>0.34697793217832534</v>
      </c>
      <c r="Q718" s="348">
        <v>0.10610079575596817</v>
      </c>
      <c r="R718" s="346">
        <v>0.30505372208520098</v>
      </c>
      <c r="S718" s="347">
        <v>9.9118604994289553E-2</v>
      </c>
      <c r="T718" s="349">
        <v>0.10403223087130664</v>
      </c>
      <c r="U718" s="349">
        <v>0.38321621123226407</v>
      </c>
      <c r="V718" s="361">
        <v>8.2392183501358018E-2</v>
      </c>
    </row>
    <row r="719" spans="1:22" ht="16" hidden="1" customHeight="1" outlineLevel="1">
      <c r="A719" s="65">
        <v>710</v>
      </c>
      <c r="B719" s="117">
        <v>1</v>
      </c>
      <c r="C719" s="325">
        <v>1.499373477645119E-4</v>
      </c>
      <c r="D719" s="326">
        <v>1.3720163529106801E-4</v>
      </c>
      <c r="E719" s="327">
        <v>1.4773229564065581E-4</v>
      </c>
      <c r="F719" s="332">
        <v>0</v>
      </c>
      <c r="G719" s="326">
        <v>0</v>
      </c>
      <c r="H719" s="327">
        <v>0</v>
      </c>
      <c r="I719" s="332">
        <v>3.0536460980198086E-4</v>
      </c>
      <c r="J719" s="326">
        <v>1.5661217850828781E-4</v>
      </c>
      <c r="K719" s="327">
        <v>3.8033998829265929E-4</v>
      </c>
      <c r="L719" s="336">
        <v>1.9032402077116473E-4</v>
      </c>
      <c r="M719" s="337">
        <v>1.1415525114155251E-4</v>
      </c>
      <c r="N719" s="345">
        <v>0.55659860682090945</v>
      </c>
      <c r="O719" s="346">
        <v>0.17769288435906277</v>
      </c>
      <c r="P719" s="347">
        <v>0.2961185756912203</v>
      </c>
      <c r="Q719" s="348">
        <v>7.9575596816976138E-2</v>
      </c>
      <c r="R719" s="346">
        <v>0.31317377047819472</v>
      </c>
      <c r="S719" s="347">
        <v>0.10224134949959775</v>
      </c>
      <c r="T719" s="349">
        <v>9.8706997846815636E-2</v>
      </c>
      <c r="U719" s="349">
        <v>0.35894585118755401</v>
      </c>
      <c r="V719" s="361">
        <v>3.5557204914679806E-2</v>
      </c>
    </row>
    <row r="720" spans="1:22" ht="16" hidden="1" customHeight="1" outlineLevel="1">
      <c r="A720" s="65">
        <v>711</v>
      </c>
      <c r="B720" s="117">
        <v>1</v>
      </c>
      <c r="C720" s="325">
        <v>1.5490004959139181E-4</v>
      </c>
      <c r="D720" s="326">
        <v>1.334104607293905E-4</v>
      </c>
      <c r="E720" s="327">
        <v>1.4918523005510553E-4</v>
      </c>
      <c r="F720" s="332">
        <v>0</v>
      </c>
      <c r="G720" s="326">
        <v>0</v>
      </c>
      <c r="H720" s="327">
        <v>0</v>
      </c>
      <c r="I720" s="332">
        <v>2.8307522222519396E-4</v>
      </c>
      <c r="J720" s="326">
        <v>1.6647751258755004E-4</v>
      </c>
      <c r="K720" s="327">
        <v>4.0411123756095048E-4</v>
      </c>
      <c r="L720" s="336">
        <v>2.1382081345896285E-4</v>
      </c>
      <c r="M720" s="337">
        <v>1.1415525114155251E-4</v>
      </c>
      <c r="N720" s="345">
        <v>0.40269444775900459</v>
      </c>
      <c r="O720" s="346">
        <v>0.14782815957131409</v>
      </c>
      <c r="P720" s="347">
        <v>0.21827769697480517</v>
      </c>
      <c r="Q720" s="348">
        <v>6.1892130857648102E-2</v>
      </c>
      <c r="R720" s="346">
        <v>0.30191736306622474</v>
      </c>
      <c r="S720" s="347">
        <v>8.614521078961461E-2</v>
      </c>
      <c r="T720" s="349">
        <v>0.11439741657969095</v>
      </c>
      <c r="U720" s="349">
        <v>0.36209018933099818</v>
      </c>
      <c r="V720" s="361">
        <v>5.4380215331896039E-3</v>
      </c>
    </row>
    <row r="721" spans="1:22" ht="16" hidden="1" customHeight="1" outlineLevel="1">
      <c r="A721" s="65">
        <v>712</v>
      </c>
      <c r="B721" s="117">
        <v>1</v>
      </c>
      <c r="C721" s="325">
        <v>1.5233744537348153E-4</v>
      </c>
      <c r="D721" s="326">
        <v>1.3068859181331432E-4</v>
      </c>
      <c r="E721" s="327">
        <v>1.4910739428290287E-4</v>
      </c>
      <c r="F721" s="332">
        <v>0</v>
      </c>
      <c r="G721" s="326">
        <v>0</v>
      </c>
      <c r="H721" s="327">
        <v>0</v>
      </c>
      <c r="I721" s="332">
        <v>2.6747265092144309E-4</v>
      </c>
      <c r="J721" s="326">
        <v>1.7264334638708887E-4</v>
      </c>
      <c r="K721" s="327">
        <v>3.7736858213412286E-4</v>
      </c>
      <c r="L721" s="336">
        <v>2.2321953053408208E-4</v>
      </c>
      <c r="M721" s="337">
        <v>1.1415525114155251E-4</v>
      </c>
      <c r="N721" s="345">
        <v>0.21763791481084596</v>
      </c>
      <c r="O721" s="346">
        <v>0.10086869201595772</v>
      </c>
      <c r="P721" s="347">
        <v>7.4369029510934104E-2</v>
      </c>
      <c r="Q721" s="348">
        <v>3.5366931918656058E-2</v>
      </c>
      <c r="R721" s="346">
        <v>0.26591841756919576</v>
      </c>
      <c r="S721" s="347">
        <v>9.3065046281656919E-2</v>
      </c>
      <c r="T721" s="349">
        <v>0.15129367396366442</v>
      </c>
      <c r="U721" s="349">
        <v>0.39461443700224935</v>
      </c>
      <c r="V721" s="361">
        <v>0</v>
      </c>
    </row>
    <row r="722" spans="1:22" ht="16" hidden="1" customHeight="1" outlineLevel="1">
      <c r="A722" s="65">
        <v>713</v>
      </c>
      <c r="B722" s="117">
        <v>1</v>
      </c>
      <c r="C722" s="325">
        <v>1.5187492656341969E-4</v>
      </c>
      <c r="D722" s="326">
        <v>1.3055249836751051E-4</v>
      </c>
      <c r="E722" s="327">
        <v>1.5083275390006189E-4</v>
      </c>
      <c r="F722" s="332">
        <v>0</v>
      </c>
      <c r="G722" s="326">
        <v>0</v>
      </c>
      <c r="H722" s="327">
        <v>0</v>
      </c>
      <c r="I722" s="332">
        <v>2.5409901837537098E-4</v>
      </c>
      <c r="J722" s="326">
        <v>1.7880918018662779E-4</v>
      </c>
      <c r="K722" s="327">
        <v>4.0113983140241405E-4</v>
      </c>
      <c r="L722" s="336">
        <v>2.2321953053408208E-4</v>
      </c>
      <c r="M722" s="337">
        <v>1.1415525114155251E-4</v>
      </c>
      <c r="N722" s="345">
        <v>5.2158791139828485E-2</v>
      </c>
      <c r="O722" s="346">
        <v>2.2542867859471818E-2</v>
      </c>
      <c r="P722" s="347">
        <v>2.6392301613537349E-2</v>
      </c>
      <c r="Q722" s="348">
        <v>1.7683465959328029E-2</v>
      </c>
      <c r="R722" s="346">
        <v>0.26651281470604432</v>
      </c>
      <c r="S722" s="347">
        <v>0.10021831005531984</v>
      </c>
      <c r="T722" s="349">
        <v>0.15785512179741226</v>
      </c>
      <c r="U722" s="349">
        <v>0.48992718697540222</v>
      </c>
      <c r="V722" s="361">
        <v>0</v>
      </c>
    </row>
    <row r="723" spans="1:22" ht="16" hidden="1" customHeight="1" outlineLevel="1">
      <c r="A723" s="65">
        <v>714</v>
      </c>
      <c r="B723" s="117">
        <v>1</v>
      </c>
      <c r="C723" s="325">
        <v>1.5452503433999033E-4</v>
      </c>
      <c r="D723" s="326">
        <v>1.4165383516093547E-4</v>
      </c>
      <c r="E723" s="327">
        <v>1.5790283654180387E-4</v>
      </c>
      <c r="F723" s="332">
        <v>0</v>
      </c>
      <c r="G723" s="326">
        <v>0</v>
      </c>
      <c r="H723" s="327">
        <v>0</v>
      </c>
      <c r="I723" s="332">
        <v>2.3849644707162008E-4</v>
      </c>
      <c r="J723" s="326">
        <v>1.7510967990690447E-4</v>
      </c>
      <c r="K723" s="327">
        <v>4.2788248682924167E-4</v>
      </c>
      <c r="L723" s="336">
        <v>1.644775488145868E-4</v>
      </c>
      <c r="M723" s="337">
        <v>1.1415525114155251E-4</v>
      </c>
      <c r="N723" s="345">
        <v>1.429007976433657E-3</v>
      </c>
      <c r="O723" s="346">
        <v>0</v>
      </c>
      <c r="P723" s="347">
        <v>4.766860770311075E-4</v>
      </c>
      <c r="Q723" s="348">
        <v>3.5366931918656058E-2</v>
      </c>
      <c r="R723" s="346">
        <v>0.26202057634394277</v>
      </c>
      <c r="S723" s="347">
        <v>5.7641090025672748E-2</v>
      </c>
      <c r="T723" s="349">
        <v>0.23706796303671615</v>
      </c>
      <c r="U723" s="349">
        <v>0.6206137410623026</v>
      </c>
      <c r="V723" s="361">
        <v>0</v>
      </c>
    </row>
    <row r="724" spans="1:22" ht="16" hidden="1" customHeight="1" outlineLevel="1">
      <c r="A724" s="65">
        <v>715</v>
      </c>
      <c r="B724" s="117">
        <v>1</v>
      </c>
      <c r="C724" s="325">
        <v>1.5623135373386715E-4</v>
      </c>
      <c r="D724" s="326">
        <v>1.4645598960572699E-4</v>
      </c>
      <c r="E724" s="327">
        <v>1.6195029669634239E-4</v>
      </c>
      <c r="F724" s="332">
        <v>0</v>
      </c>
      <c r="G724" s="326">
        <v>0</v>
      </c>
      <c r="H724" s="327">
        <v>0</v>
      </c>
      <c r="I724" s="332">
        <v>2.4741220210233484E-4</v>
      </c>
      <c r="J724" s="326">
        <v>1.9031873661243376E-4</v>
      </c>
      <c r="K724" s="327">
        <v>4.1896826835363248E-4</v>
      </c>
      <c r="L724" s="336">
        <v>1.1748396343899057E-4</v>
      </c>
      <c r="M724" s="337">
        <v>1.1415525114155251E-4</v>
      </c>
      <c r="N724" s="345">
        <v>0</v>
      </c>
      <c r="O724" s="346">
        <v>0</v>
      </c>
      <c r="P724" s="347">
        <v>0</v>
      </c>
      <c r="Q724" s="348">
        <v>3.5366931918656058E-2</v>
      </c>
      <c r="R724" s="346">
        <v>0.25545355850248963</v>
      </c>
      <c r="S724" s="347">
        <v>3.3841835011511605E-2</v>
      </c>
      <c r="T724" s="349">
        <v>0.25085651283227323</v>
      </c>
      <c r="U724" s="349">
        <v>0.62670589621522566</v>
      </c>
      <c r="V724" s="361">
        <v>0</v>
      </c>
    </row>
    <row r="725" spans="1:22" ht="16" hidden="1" customHeight="1" outlineLevel="1">
      <c r="A725" s="65">
        <v>716</v>
      </c>
      <c r="B725" s="117">
        <v>1</v>
      </c>
      <c r="C725" s="325">
        <v>1.4920606802427895E-4</v>
      </c>
      <c r="D725" s="326">
        <v>1.4886678778853731E-4</v>
      </c>
      <c r="E725" s="327">
        <v>1.5926496255535047E-4</v>
      </c>
      <c r="F725" s="332">
        <v>0</v>
      </c>
      <c r="G725" s="326">
        <v>0</v>
      </c>
      <c r="H725" s="327">
        <v>0</v>
      </c>
      <c r="I725" s="332">
        <v>2.6301477340608576E-4</v>
      </c>
      <c r="J725" s="326">
        <v>2.4128962935528851E-4</v>
      </c>
      <c r="K725" s="327">
        <v>4.1005404987802329E-4</v>
      </c>
      <c r="L725" s="336">
        <v>8.811297257924293E-5</v>
      </c>
      <c r="M725" s="337">
        <v>1.1415525114155251E-4</v>
      </c>
      <c r="N725" s="345">
        <v>0</v>
      </c>
      <c r="O725" s="346">
        <v>0</v>
      </c>
      <c r="P725" s="347">
        <v>0</v>
      </c>
      <c r="Q725" s="348">
        <v>2.6525198938992044E-2</v>
      </c>
      <c r="R725" s="346">
        <v>0.2951616241413566</v>
      </c>
      <c r="S725" s="347">
        <v>1.2573973988506543E-2</v>
      </c>
      <c r="T725" s="349">
        <v>0.22232847877249995</v>
      </c>
      <c r="U725" s="349">
        <v>0.55163482304049494</v>
      </c>
      <c r="V725" s="361">
        <v>0</v>
      </c>
    </row>
    <row r="726" spans="1:22" ht="16" hidden="1" customHeight="1" outlineLevel="1">
      <c r="A726" s="65">
        <v>717</v>
      </c>
      <c r="B726" s="117">
        <v>1</v>
      </c>
      <c r="C726" s="325">
        <v>1.3724933175876097E-4</v>
      </c>
      <c r="D726" s="326">
        <v>1.4781692406376506E-4</v>
      </c>
      <c r="E726" s="327">
        <v>1.4725230837873938E-4</v>
      </c>
      <c r="F726" s="332">
        <v>0</v>
      </c>
      <c r="G726" s="326">
        <v>0</v>
      </c>
      <c r="H726" s="327">
        <v>0</v>
      </c>
      <c r="I726" s="332">
        <v>2.6301477340608576E-4</v>
      </c>
      <c r="J726" s="326">
        <v>2.4827757432809927E-4</v>
      </c>
      <c r="K726" s="327">
        <v>4.0708264371948686E-4</v>
      </c>
      <c r="L726" s="336">
        <v>5.8741981719495287E-5</v>
      </c>
      <c r="M726" s="337">
        <v>1.1415525114155251E-4</v>
      </c>
      <c r="N726" s="345">
        <v>0</v>
      </c>
      <c r="O726" s="346">
        <v>0</v>
      </c>
      <c r="P726" s="347">
        <v>0</v>
      </c>
      <c r="Q726" s="348">
        <v>2.6525198938992044E-2</v>
      </c>
      <c r="R726" s="346">
        <v>0.33805808183049585</v>
      </c>
      <c r="S726" s="347">
        <v>3.890462299382378E-2</v>
      </c>
      <c r="T726" s="349">
        <v>0.19608268743750851</v>
      </c>
      <c r="U726" s="349">
        <v>0.49218718001600276</v>
      </c>
      <c r="V726" s="361">
        <v>0</v>
      </c>
    </row>
    <row r="727" spans="1:22" ht="16" hidden="1" customHeight="1" outlineLevel="1">
      <c r="A727" s="65">
        <v>718</v>
      </c>
      <c r="B727" s="117">
        <v>1</v>
      </c>
      <c r="C727" s="325">
        <v>1.2705516717483005E-4</v>
      </c>
      <c r="D727" s="326">
        <v>1.3508246592069443E-4</v>
      </c>
      <c r="E727" s="327">
        <v>1.3569369620664381E-4</v>
      </c>
      <c r="F727" s="332">
        <v>0</v>
      </c>
      <c r="G727" s="326">
        <v>0</v>
      </c>
      <c r="H727" s="327">
        <v>0</v>
      </c>
      <c r="I727" s="332">
        <v>2.7861734470983657E-4</v>
      </c>
      <c r="J727" s="326">
        <v>2.4909968550137118E-4</v>
      </c>
      <c r="K727" s="327">
        <v>4.1005404987802329E-4</v>
      </c>
      <c r="L727" s="336">
        <v>3.7594868300476983E-5</v>
      </c>
      <c r="M727" s="337">
        <v>1.1415525114155251E-4</v>
      </c>
      <c r="N727" s="345">
        <v>1.429007976433657E-4</v>
      </c>
      <c r="O727" s="346">
        <v>0</v>
      </c>
      <c r="P727" s="347">
        <v>0</v>
      </c>
      <c r="Q727" s="348">
        <v>2.6525198938992044E-2</v>
      </c>
      <c r="R727" s="346">
        <v>0.39973497680188047</v>
      </c>
      <c r="S727" s="347">
        <v>2.2616553985856994E-2</v>
      </c>
      <c r="T727" s="349">
        <v>0.13617381591198457</v>
      </c>
      <c r="U727" s="349">
        <v>0.42939867771410101</v>
      </c>
      <c r="V727" s="361">
        <v>0</v>
      </c>
    </row>
    <row r="728" spans="1:22" ht="16" hidden="1" customHeight="1" outlineLevel="1">
      <c r="A728" s="65">
        <v>719</v>
      </c>
      <c r="B728" s="117">
        <v>1</v>
      </c>
      <c r="C728" s="325">
        <v>1.1309209931431398E-4</v>
      </c>
      <c r="D728" s="326">
        <v>1.2190084359855413E-4</v>
      </c>
      <c r="E728" s="327">
        <v>1.2190379189807187E-4</v>
      </c>
      <c r="F728" s="332">
        <v>0</v>
      </c>
      <c r="G728" s="326">
        <v>0</v>
      </c>
      <c r="H728" s="327">
        <v>0</v>
      </c>
      <c r="I728" s="332">
        <v>3.0090673228662347E-4</v>
      </c>
      <c r="J728" s="326">
        <v>2.5156601902118664E-4</v>
      </c>
      <c r="K728" s="327">
        <v>4.0411123756095048E-4</v>
      </c>
      <c r="L728" s="336">
        <v>2.3496792687798115E-5</v>
      </c>
      <c r="M728" s="337">
        <v>1.1415525114155251E-4</v>
      </c>
      <c r="N728" s="345">
        <v>1.429007976433657E-4</v>
      </c>
      <c r="O728" s="346">
        <v>0</v>
      </c>
      <c r="P728" s="347">
        <v>0</v>
      </c>
      <c r="Q728" s="348">
        <v>1.7683465959328029E-2</v>
      </c>
      <c r="R728" s="346">
        <v>0.46398423081661255</v>
      </c>
      <c r="S728" s="347">
        <v>3.2934060248465021E-2</v>
      </c>
      <c r="T728" s="349">
        <v>8.2636205326476669E-2</v>
      </c>
      <c r="U728" s="349">
        <v>0.37584666870856664</v>
      </c>
      <c r="V728" s="361">
        <v>0</v>
      </c>
    </row>
    <row r="729" spans="1:22" ht="16" hidden="1" customHeight="1" outlineLevel="1">
      <c r="A729" s="65">
        <v>720</v>
      </c>
      <c r="B729" s="117">
        <v>1</v>
      </c>
      <c r="C729" s="325">
        <v>1.0376046980860652E-4</v>
      </c>
      <c r="D729" s="326">
        <v>1.0669726151018581E-4</v>
      </c>
      <c r="E729" s="327">
        <v>1.1026734395377365E-4</v>
      </c>
      <c r="F729" s="332">
        <v>0</v>
      </c>
      <c r="G729" s="326">
        <v>0</v>
      </c>
      <c r="H729" s="327">
        <v>0</v>
      </c>
      <c r="I729" s="332">
        <v>3.3434081365180389E-4</v>
      </c>
      <c r="J729" s="326">
        <v>2.5978713075390525E-4</v>
      </c>
      <c r="K729" s="327">
        <v>4.0411123756095048E-4</v>
      </c>
      <c r="L729" s="336">
        <v>9.3987170751192458E-6</v>
      </c>
      <c r="M729" s="337">
        <v>1.1415525114155251E-4</v>
      </c>
      <c r="N729" s="345">
        <v>1.429007976433657E-4</v>
      </c>
      <c r="O729" s="346">
        <v>0</v>
      </c>
      <c r="P729" s="347">
        <v>0</v>
      </c>
      <c r="Q729" s="348">
        <v>1.7683465959328029E-2</v>
      </c>
      <c r="R729" s="346">
        <v>0.49191868410277639</v>
      </c>
      <c r="S729" s="347">
        <v>7.0806414528331377E-2</v>
      </c>
      <c r="T729" s="349">
        <v>5.5154199182228386E-2</v>
      </c>
      <c r="U729" s="349">
        <v>0.32543899784647651</v>
      </c>
      <c r="V729" s="361">
        <v>0</v>
      </c>
    </row>
    <row r="730" spans="1:22" ht="16" hidden="1" customHeight="1" outlineLevel="1">
      <c r="A730" s="65">
        <v>721</v>
      </c>
      <c r="B730" s="117">
        <v>1</v>
      </c>
      <c r="C730" s="325">
        <v>9.666643130292805E-5</v>
      </c>
      <c r="D730" s="326">
        <v>9.4390525625355696E-5</v>
      </c>
      <c r="E730" s="327">
        <v>9.6749864847911037E-5</v>
      </c>
      <c r="F730" s="332">
        <v>0</v>
      </c>
      <c r="G730" s="326">
        <v>0</v>
      </c>
      <c r="H730" s="327">
        <v>0</v>
      </c>
      <c r="I730" s="332">
        <v>3.2096718110573172E-4</v>
      </c>
      <c r="J730" s="326">
        <v>2.6595296455344413E-4</v>
      </c>
      <c r="K730" s="327">
        <v>4.1896826835363248E-4</v>
      </c>
      <c r="L730" s="336">
        <v>5.8741981719495289E-6</v>
      </c>
      <c r="M730" s="337">
        <v>1.1415525114155251E-4</v>
      </c>
      <c r="N730" s="345">
        <v>1.429007976433657E-4</v>
      </c>
      <c r="O730" s="346">
        <v>0</v>
      </c>
      <c r="P730" s="347">
        <v>0</v>
      </c>
      <c r="Q730" s="348">
        <v>1.7683465959328029E-2</v>
      </c>
      <c r="R730" s="346">
        <v>0.50521333645844824</v>
      </c>
      <c r="S730" s="347">
        <v>7.0930908479242202E-2</v>
      </c>
      <c r="T730" s="349">
        <v>3.5755136021582541E-2</v>
      </c>
      <c r="U730" s="349">
        <v>0.25999746023604381</v>
      </c>
      <c r="V730" s="361">
        <v>0</v>
      </c>
    </row>
    <row r="731" spans="1:22" ht="16" hidden="1" customHeight="1" outlineLevel="1">
      <c r="A731" s="65">
        <v>722</v>
      </c>
      <c r="B731" s="117">
        <v>1</v>
      </c>
      <c r="C731" s="325">
        <v>9.0397426350332882E-5</v>
      </c>
      <c r="D731" s="326">
        <v>8.4961194023234696E-5</v>
      </c>
      <c r="E731" s="327">
        <v>8.8745752939737121E-5</v>
      </c>
      <c r="F731" s="332">
        <v>0</v>
      </c>
      <c r="G731" s="326">
        <v>0</v>
      </c>
      <c r="H731" s="327">
        <v>0</v>
      </c>
      <c r="I731" s="332">
        <v>3.1428036483269564E-4</v>
      </c>
      <c r="J731" s="326">
        <v>2.9678213355113856E-4</v>
      </c>
      <c r="K731" s="327">
        <v>4.3382529914631448E-4</v>
      </c>
      <c r="L731" s="336">
        <v>2.3496792687798115E-6</v>
      </c>
      <c r="M731" s="337">
        <v>1.1415525114155251E-4</v>
      </c>
      <c r="N731" s="345">
        <v>1.429007976433657E-4</v>
      </c>
      <c r="O731" s="346">
        <v>0</v>
      </c>
      <c r="P731" s="347">
        <v>0</v>
      </c>
      <c r="Q731" s="348">
        <v>3.5366931918656058E-2</v>
      </c>
      <c r="R731" s="346">
        <v>0.50835424655262529</v>
      </c>
      <c r="S731" s="347">
        <v>7.3711290372219976E-2</v>
      </c>
      <c r="T731" s="349">
        <v>1.8448128691986736E-2</v>
      </c>
      <c r="U731" s="349">
        <v>0.23670970586116005</v>
      </c>
      <c r="V731" s="361">
        <v>0</v>
      </c>
    </row>
    <row r="732" spans="1:22" ht="16" hidden="1" customHeight="1" outlineLevel="1">
      <c r="A732" s="65">
        <v>723</v>
      </c>
      <c r="B732" s="117">
        <v>1</v>
      </c>
      <c r="C732" s="325">
        <v>8.7191045950850017E-5</v>
      </c>
      <c r="D732" s="326">
        <v>8.0139597657614045E-5</v>
      </c>
      <c r="E732" s="327">
        <v>8.450370335469194E-5</v>
      </c>
      <c r="F732" s="332">
        <v>0</v>
      </c>
      <c r="G732" s="326">
        <v>0</v>
      </c>
      <c r="H732" s="327">
        <v>0</v>
      </c>
      <c r="I732" s="332">
        <v>3.3434081365180389E-4</v>
      </c>
      <c r="J732" s="326">
        <v>3.2514496902901743E-4</v>
      </c>
      <c r="K732" s="327">
        <v>4.1896826835363248E-4</v>
      </c>
      <c r="L732" s="336">
        <v>1.1748396343899057E-6</v>
      </c>
      <c r="M732" s="337">
        <v>1.1415525114155251E-4</v>
      </c>
      <c r="N732" s="345">
        <v>1.429007976433657E-4</v>
      </c>
      <c r="O732" s="346">
        <v>0</v>
      </c>
      <c r="P732" s="347">
        <v>0</v>
      </c>
      <c r="Q732" s="348">
        <v>1.7683465959328029E-2</v>
      </c>
      <c r="R732" s="346">
        <v>0.54266368836390766</v>
      </c>
      <c r="S732" s="347">
        <v>0.1592547719044477</v>
      </c>
      <c r="T732" s="349">
        <v>1.8353035245120823E-2</v>
      </c>
      <c r="U732" s="349">
        <v>0.22668712802893157</v>
      </c>
      <c r="V732" s="361">
        <v>0</v>
      </c>
    </row>
    <row r="733" spans="1:22" ht="16" hidden="1" customHeight="1" outlineLevel="1">
      <c r="A733" s="65">
        <v>724</v>
      </c>
      <c r="B733" s="117">
        <v>1</v>
      </c>
      <c r="C733" s="325">
        <v>8.609725146759562E-5</v>
      </c>
      <c r="D733" s="326">
        <v>7.9089733932841816E-5</v>
      </c>
      <c r="E733" s="327">
        <v>8.16886429266956E-5</v>
      </c>
      <c r="F733" s="332">
        <v>0</v>
      </c>
      <c r="G733" s="326">
        <v>0</v>
      </c>
      <c r="H733" s="327">
        <v>0</v>
      </c>
      <c r="I733" s="332">
        <v>3.6554595625930552E-4</v>
      </c>
      <c r="J733" s="326">
        <v>3.4898619305390118E-4</v>
      </c>
      <c r="K733" s="327">
        <v>4.2788248682924167E-4</v>
      </c>
      <c r="L733" s="336">
        <v>1.409807561267887E-5</v>
      </c>
      <c r="M733" s="337">
        <v>1.1415525114155251E-4</v>
      </c>
      <c r="N733" s="345">
        <v>1.429007976433657E-4</v>
      </c>
      <c r="O733" s="346">
        <v>0</v>
      </c>
      <c r="P733" s="347">
        <v>0</v>
      </c>
      <c r="Q733" s="348">
        <v>3.5366931918656058E-2</v>
      </c>
      <c r="R733" s="346">
        <v>0.5344265610972383</v>
      </c>
      <c r="S733" s="347">
        <v>0.19656689491056409</v>
      </c>
      <c r="T733" s="349">
        <v>1.8448128691986736E-2</v>
      </c>
      <c r="U733" s="349">
        <v>0.21853150096937315</v>
      </c>
      <c r="V733" s="361">
        <v>0</v>
      </c>
    </row>
    <row r="734" spans="1:22" ht="16" hidden="1" customHeight="1" outlineLevel="1">
      <c r="A734" s="65">
        <v>725</v>
      </c>
      <c r="B734" s="117">
        <v>1</v>
      </c>
      <c r="C734" s="325">
        <v>8.5290968677082386E-5</v>
      </c>
      <c r="D734" s="326">
        <v>8.0450668390879892E-5</v>
      </c>
      <c r="E734" s="327">
        <v>8.0663805259360532E-5</v>
      </c>
      <c r="F734" s="332">
        <v>0</v>
      </c>
      <c r="G734" s="326">
        <v>0</v>
      </c>
      <c r="H734" s="327">
        <v>0</v>
      </c>
      <c r="I734" s="332">
        <v>3.7891958880537774E-4</v>
      </c>
      <c r="J734" s="326">
        <v>3.9625758551703266E-4</v>
      </c>
      <c r="K734" s="327">
        <v>4.2193967451216886E-4</v>
      </c>
      <c r="L734" s="336">
        <v>3.7594868300476983E-5</v>
      </c>
      <c r="M734" s="337">
        <v>1.1415525114155251E-4</v>
      </c>
      <c r="N734" s="345">
        <v>0</v>
      </c>
      <c r="O734" s="346">
        <v>0</v>
      </c>
      <c r="P734" s="347">
        <v>0</v>
      </c>
      <c r="Q734" s="348">
        <v>5.3050397877984087E-2</v>
      </c>
      <c r="R734" s="346">
        <v>0.52617556786031472</v>
      </c>
      <c r="S734" s="347">
        <v>0.25249099099761863</v>
      </c>
      <c r="T734" s="349">
        <v>1.7877568010791271E-2</v>
      </c>
      <c r="U734" s="349">
        <v>0.21224282468248473</v>
      </c>
      <c r="V734" s="361">
        <v>0</v>
      </c>
    </row>
    <row r="735" spans="1:22" ht="16" hidden="1" customHeight="1" outlineLevel="1">
      <c r="A735" s="65">
        <v>726</v>
      </c>
      <c r="B735" s="117">
        <v>1</v>
      </c>
      <c r="C735" s="325">
        <v>8.7722317557002149E-5</v>
      </c>
      <c r="D735" s="326">
        <v>8.346416611939279E-5</v>
      </c>
      <c r="E735" s="327">
        <v>8.2259438589515142E-5</v>
      </c>
      <c r="F735" s="332">
        <v>0</v>
      </c>
      <c r="G735" s="326">
        <v>0</v>
      </c>
      <c r="H735" s="327">
        <v>0</v>
      </c>
      <c r="I735" s="332">
        <v>4.168115476859155E-4</v>
      </c>
      <c r="J735" s="326">
        <v>3.9173597406403743E-4</v>
      </c>
      <c r="K735" s="327">
        <v>3.9519701908534129E-4</v>
      </c>
      <c r="L735" s="336">
        <v>9.3987170751192462E-5</v>
      </c>
      <c r="M735" s="337">
        <v>1.1415525114155251E-4</v>
      </c>
      <c r="N735" s="345">
        <v>0</v>
      </c>
      <c r="O735" s="346">
        <v>0</v>
      </c>
      <c r="P735" s="347">
        <v>0</v>
      </c>
      <c r="Q735" s="348">
        <v>4.4208664898320073E-2</v>
      </c>
      <c r="R735" s="346">
        <v>0.55102677002888101</v>
      </c>
      <c r="S735" s="347">
        <v>0.32251412471381424</v>
      </c>
      <c r="T735" s="349">
        <v>2.1681305885427712E-2</v>
      </c>
      <c r="U735" s="349">
        <v>0.21243934581644999</v>
      </c>
      <c r="V735" s="361">
        <v>0</v>
      </c>
    </row>
    <row r="736" spans="1:22" ht="16" hidden="1" customHeight="1" outlineLevel="1">
      <c r="A736" s="65">
        <v>727</v>
      </c>
      <c r="B736" s="117">
        <v>1</v>
      </c>
      <c r="C736" s="325">
        <v>9.5716392666044241E-5</v>
      </c>
      <c r="D736" s="326">
        <v>9.2990707325659391E-5</v>
      </c>
      <c r="E736" s="327">
        <v>9.0899209304010821E-5</v>
      </c>
      <c r="F736" s="332">
        <v>0</v>
      </c>
      <c r="G736" s="326">
        <v>0</v>
      </c>
      <c r="H736" s="327">
        <v>0</v>
      </c>
      <c r="I736" s="332">
        <v>4.3018518023198768E-4</v>
      </c>
      <c r="J736" s="326">
        <v>4.472284782598874E-4</v>
      </c>
      <c r="K736" s="327">
        <v>3.7736858213412286E-4</v>
      </c>
      <c r="L736" s="336">
        <v>1.8210014333043539E-4</v>
      </c>
      <c r="M736" s="337">
        <v>1.1415525114155251E-4</v>
      </c>
      <c r="N736" s="345">
        <v>0</v>
      </c>
      <c r="O736" s="346">
        <v>0</v>
      </c>
      <c r="P736" s="347">
        <v>0</v>
      </c>
      <c r="Q736" s="348">
        <v>3.5366931918656058E-2</v>
      </c>
      <c r="R736" s="346">
        <v>0.55766029609994872</v>
      </c>
      <c r="S736" s="347">
        <v>0.42251456610771454</v>
      </c>
      <c r="T736" s="349">
        <v>8.1304897070353918E-2</v>
      </c>
      <c r="U736" s="349">
        <v>0.24211403704520476</v>
      </c>
      <c r="V736" s="361">
        <v>0</v>
      </c>
    </row>
    <row r="737" spans="1:22" ht="16" hidden="1" customHeight="1" outlineLevel="1">
      <c r="A737" s="65">
        <v>728</v>
      </c>
      <c r="B737" s="117">
        <v>1</v>
      </c>
      <c r="C737" s="325">
        <v>1.0963570874723011E-4</v>
      </c>
      <c r="D737" s="326">
        <v>1.0603623620199588E-4</v>
      </c>
      <c r="E737" s="327">
        <v>1.0118650386346288E-4</v>
      </c>
      <c r="F737" s="332">
        <v>0</v>
      </c>
      <c r="G737" s="326">
        <v>0</v>
      </c>
      <c r="H737" s="327">
        <v>0</v>
      </c>
      <c r="I737" s="332">
        <v>4.2349836395895159E-4</v>
      </c>
      <c r="J737" s="326">
        <v>3.9666864110366861E-4</v>
      </c>
      <c r="K737" s="327">
        <v>3.5954014518290443E-4</v>
      </c>
      <c r="L737" s="336">
        <v>1.5860335064263727E-4</v>
      </c>
      <c r="M737" s="337">
        <v>1.1415525114155251E-4</v>
      </c>
      <c r="N737" s="345">
        <v>1.429007976433657E-4</v>
      </c>
      <c r="O737" s="346">
        <v>2.0175319527969193E-2</v>
      </c>
      <c r="P737" s="347">
        <v>2.0287920870225656E-3</v>
      </c>
      <c r="Q737" s="348">
        <v>8.8417329796640146E-3</v>
      </c>
      <c r="R737" s="346">
        <v>0.55047372513746173</v>
      </c>
      <c r="S737" s="347">
        <v>0.28738065434328874</v>
      </c>
      <c r="T737" s="349">
        <v>0.10222545538085434</v>
      </c>
      <c r="U737" s="349">
        <v>0.35943715402246718</v>
      </c>
      <c r="V737" s="361">
        <v>0</v>
      </c>
    </row>
    <row r="738" spans="1:22" ht="16" hidden="1" customHeight="1" outlineLevel="1">
      <c r="A738" s="65">
        <v>729</v>
      </c>
      <c r="B738" s="117">
        <v>1</v>
      </c>
      <c r="C738" s="325">
        <v>1.1793604631158344E-4</v>
      </c>
      <c r="D738" s="326">
        <v>1.1424072679188262E-4</v>
      </c>
      <c r="E738" s="327">
        <v>1.1322510329747486E-4</v>
      </c>
      <c r="F738" s="332">
        <v>0</v>
      </c>
      <c r="G738" s="326">
        <v>0</v>
      </c>
      <c r="H738" s="327">
        <v>0</v>
      </c>
      <c r="I738" s="332">
        <v>4.0566685389752203E-4</v>
      </c>
      <c r="J738" s="326">
        <v>3.9214702965067333E-4</v>
      </c>
      <c r="K738" s="327">
        <v>3.2388327128046767E-4</v>
      </c>
      <c r="L738" s="336">
        <v>1.4685495429873823E-4</v>
      </c>
      <c r="M738" s="337">
        <v>1.1415525114155251E-4</v>
      </c>
      <c r="N738" s="345">
        <v>3.3867489041477669E-2</v>
      </c>
      <c r="O738" s="346">
        <v>0.13015238829592157</v>
      </c>
      <c r="P738" s="347">
        <v>4.7808162014651649E-2</v>
      </c>
      <c r="Q738" s="348">
        <v>1.7683465959328029E-2</v>
      </c>
      <c r="R738" s="346">
        <v>0.50810739116480008</v>
      </c>
      <c r="S738" s="347">
        <v>0.26744592666293454</v>
      </c>
      <c r="T738" s="349">
        <v>0.12124414475403655</v>
      </c>
      <c r="U738" s="349">
        <v>0.45258817152200215</v>
      </c>
      <c r="V738" s="361">
        <v>1.9299407030493161E-2</v>
      </c>
    </row>
    <row r="739" spans="1:22" ht="16" hidden="1" customHeight="1" outlineLevel="1">
      <c r="A739" s="65">
        <v>730</v>
      </c>
      <c r="B739" s="117">
        <v>1</v>
      </c>
      <c r="C739" s="325">
        <v>1.2993028410224159E-4</v>
      </c>
      <c r="D739" s="326">
        <v>1.2802504865972551E-4</v>
      </c>
      <c r="E739" s="327">
        <v>1.240053577475438E-4</v>
      </c>
      <c r="F739" s="332">
        <v>0</v>
      </c>
      <c r="G739" s="326">
        <v>0</v>
      </c>
      <c r="H739" s="327">
        <v>0</v>
      </c>
      <c r="I739" s="332">
        <v>3.9452216010912855E-4</v>
      </c>
      <c r="J739" s="326">
        <v>3.6583947210597412E-4</v>
      </c>
      <c r="K739" s="327">
        <v>3.0011202201217643E-4</v>
      </c>
      <c r="L739" s="336">
        <v>1.644775488145868E-4</v>
      </c>
      <c r="M739" s="337">
        <v>1.1415525114155251E-4</v>
      </c>
      <c r="N739" s="345">
        <v>0.19220157283032691</v>
      </c>
      <c r="O739" s="346">
        <v>0.24698408201119207</v>
      </c>
      <c r="P739" s="347">
        <v>0.18017984177487362</v>
      </c>
      <c r="Q739" s="348">
        <v>8.8417329796640146E-3</v>
      </c>
      <c r="R739" s="346">
        <v>0.47459747803338631</v>
      </c>
      <c r="S739" s="347">
        <v>0.25835261941226761</v>
      </c>
      <c r="T739" s="349">
        <v>0.12980255497196855</v>
      </c>
      <c r="U739" s="349">
        <v>0.47430375682516374</v>
      </c>
      <c r="V739" s="361">
        <v>0.11402217018094697</v>
      </c>
    </row>
    <row r="740" spans="1:22" ht="16" hidden="1" customHeight="1" outlineLevel="1">
      <c r="A740" s="65">
        <v>731</v>
      </c>
      <c r="B740" s="117">
        <v>1</v>
      </c>
      <c r="C740" s="325">
        <v>1.3199911823913988E-4</v>
      </c>
      <c r="D740" s="326">
        <v>1.2629471770593423E-4</v>
      </c>
      <c r="E740" s="327">
        <v>1.2915549134162005E-4</v>
      </c>
      <c r="F740" s="332">
        <v>0</v>
      </c>
      <c r="G740" s="326">
        <v>0</v>
      </c>
      <c r="H740" s="327">
        <v>0</v>
      </c>
      <c r="I740" s="332">
        <v>3.4771444619787601E-4</v>
      </c>
      <c r="J740" s="326">
        <v>3.5802941595989158E-4</v>
      </c>
      <c r="K740" s="327">
        <v>2.5554092963413043E-4</v>
      </c>
      <c r="L740" s="336">
        <v>1.8797434150238492E-4</v>
      </c>
      <c r="M740" s="337">
        <v>1.1415525114155251E-4</v>
      </c>
      <c r="N740" s="345">
        <v>0.30809411971909645</v>
      </c>
      <c r="O740" s="346">
        <v>0.30209035096144221</v>
      </c>
      <c r="P740" s="347">
        <v>0.26675514302442493</v>
      </c>
      <c r="Q740" s="348">
        <v>1.7683465959328029E-2</v>
      </c>
      <c r="R740" s="346">
        <v>0.48852048451491642</v>
      </c>
      <c r="S740" s="347">
        <v>0.29252643829287484</v>
      </c>
      <c r="T740" s="349">
        <v>9.5283633759642827E-2</v>
      </c>
      <c r="U740" s="349">
        <v>0.41554393776954995</v>
      </c>
      <c r="V740" s="361">
        <v>0.14604151947715677</v>
      </c>
    </row>
    <row r="741" spans="1:22" ht="16" hidden="1" customHeight="1" outlineLevel="1">
      <c r="A741" s="65">
        <v>732</v>
      </c>
      <c r="B741" s="117">
        <v>1</v>
      </c>
      <c r="C741" s="325">
        <v>1.2850522614691587E-4</v>
      </c>
      <c r="D741" s="326">
        <v>1.2767509408480142E-4</v>
      </c>
      <c r="E741" s="327">
        <v>1.2903873768331606E-4</v>
      </c>
      <c r="F741" s="332">
        <v>0</v>
      </c>
      <c r="G741" s="326">
        <v>0</v>
      </c>
      <c r="H741" s="327">
        <v>0</v>
      </c>
      <c r="I741" s="332">
        <v>3.0536460980198086E-4</v>
      </c>
      <c r="J741" s="326">
        <v>3.526856933336245E-4</v>
      </c>
      <c r="K741" s="327">
        <v>2.4068389884144843E-4</v>
      </c>
      <c r="L741" s="336">
        <v>2.0677177565262342E-4</v>
      </c>
      <c r="M741" s="337">
        <v>1.1415525114155251E-4</v>
      </c>
      <c r="N741" s="345">
        <v>0.41827063470213144</v>
      </c>
      <c r="O741" s="346">
        <v>0.24150871031591495</v>
      </c>
      <c r="P741" s="347">
        <v>0.19975397840355569</v>
      </c>
      <c r="Q741" s="348">
        <v>1.7683465959328029E-2</v>
      </c>
      <c r="R741" s="346">
        <v>0.54896359399984318</v>
      </c>
      <c r="S741" s="347">
        <v>0.25740334666558407</v>
      </c>
      <c r="T741" s="349">
        <v>7.8357000217510686E-2</v>
      </c>
      <c r="U741" s="349">
        <v>0.37397971793589663</v>
      </c>
      <c r="V741" s="361">
        <v>0.23047213079493986</v>
      </c>
    </row>
    <row r="742" spans="1:22" ht="16" hidden="1" customHeight="1" outlineLevel="1">
      <c r="A742" s="65">
        <v>733</v>
      </c>
      <c r="B742" s="117">
        <v>1</v>
      </c>
      <c r="C742" s="325">
        <v>1.2014238604066229E-4</v>
      </c>
      <c r="D742" s="326">
        <v>1.3434367292918802E-4</v>
      </c>
      <c r="E742" s="327">
        <v>1.2417400192064957E-4</v>
      </c>
      <c r="F742" s="332">
        <v>0</v>
      </c>
      <c r="G742" s="326">
        <v>0</v>
      </c>
      <c r="H742" s="327">
        <v>0</v>
      </c>
      <c r="I742" s="332">
        <v>2.7415946719447918E-4</v>
      </c>
      <c r="J742" s="326">
        <v>3.4857513746726522E-4</v>
      </c>
      <c r="K742" s="327">
        <v>2.3474108652437564E-4</v>
      </c>
      <c r="L742" s="336">
        <v>1.8797434150238492E-4</v>
      </c>
      <c r="M742" s="337">
        <v>1.1415525114155251E-4</v>
      </c>
      <c r="N742" s="345">
        <v>0.46114087399514114</v>
      </c>
      <c r="O742" s="346">
        <v>0.23026661583440811</v>
      </c>
      <c r="P742" s="347">
        <v>0.21501343641303119</v>
      </c>
      <c r="Q742" s="348">
        <v>2.6525198938992044E-2</v>
      </c>
      <c r="R742" s="346">
        <v>0.60259874460921026</v>
      </c>
      <c r="S742" s="347">
        <v>0.21223767504094293</v>
      </c>
      <c r="T742" s="349">
        <v>7.0178963787042331E-2</v>
      </c>
      <c r="U742" s="349">
        <v>0.26884091126448062</v>
      </c>
      <c r="V742" s="361">
        <v>0.21076732856949451</v>
      </c>
    </row>
    <row r="743" spans="1:22" ht="16" hidden="1" customHeight="1" outlineLevel="1">
      <c r="A743" s="65">
        <v>734</v>
      </c>
      <c r="B743" s="117">
        <v>1</v>
      </c>
      <c r="C743" s="325">
        <v>1.1251082567464166E-4</v>
      </c>
      <c r="D743" s="326">
        <v>1.2664467228085829E-4</v>
      </c>
      <c r="E743" s="327">
        <v>1.1792119488703558E-4</v>
      </c>
      <c r="F743" s="332">
        <v>0</v>
      </c>
      <c r="G743" s="326">
        <v>0</v>
      </c>
      <c r="H743" s="327">
        <v>0</v>
      </c>
      <c r="I743" s="332">
        <v>2.4741220210233484E-4</v>
      </c>
      <c r="J743" s="326">
        <v>3.3788769221473116E-4</v>
      </c>
      <c r="K743" s="327">
        <v>2.3474108652437564E-4</v>
      </c>
      <c r="L743" s="336">
        <v>1.9032402077116473E-4</v>
      </c>
      <c r="M743" s="337">
        <v>1.1415525114155251E-4</v>
      </c>
      <c r="N743" s="345">
        <v>0.46785721148437937</v>
      </c>
      <c r="O743" s="346">
        <v>0.28780315441961613</v>
      </c>
      <c r="P743" s="347">
        <v>0.30152922067137045</v>
      </c>
      <c r="Q743" s="348">
        <v>3.5366931918656058E-2</v>
      </c>
      <c r="R743" s="346">
        <v>0.58323091533169391</v>
      </c>
      <c r="S743" s="347">
        <v>0.28714722606166809</v>
      </c>
      <c r="T743" s="349">
        <v>6.2381301144037622E-2</v>
      </c>
      <c r="U743" s="349">
        <v>0.26491048858517535</v>
      </c>
      <c r="V743" s="361">
        <v>0.13058153322898686</v>
      </c>
    </row>
    <row r="744" spans="1:22" ht="16" hidden="1" customHeight="1" outlineLevel="1">
      <c r="A744" s="65">
        <v>735</v>
      </c>
      <c r="B744" s="117">
        <v>1</v>
      </c>
      <c r="C744" s="325">
        <v>1.0774188172765252E-4</v>
      </c>
      <c r="D744" s="326">
        <v>1.222507981734782E-4</v>
      </c>
      <c r="E744" s="327">
        <v>1.1672771304659473E-4</v>
      </c>
      <c r="F744" s="332">
        <v>0</v>
      </c>
      <c r="G744" s="326">
        <v>0</v>
      </c>
      <c r="H744" s="327">
        <v>0</v>
      </c>
      <c r="I744" s="332">
        <v>2.3180963079858402E-4</v>
      </c>
      <c r="J744" s="326">
        <v>3.2925552489537671E-4</v>
      </c>
      <c r="K744" s="327">
        <v>2.3176968036583927E-4</v>
      </c>
      <c r="L744" s="336">
        <v>2.1382081345896285E-4</v>
      </c>
      <c r="M744" s="337">
        <v>1.1415525114155251E-4</v>
      </c>
      <c r="N744" s="345">
        <v>0.44685079423080454</v>
      </c>
      <c r="O744" s="346">
        <v>0.184536398228096</v>
      </c>
      <c r="P744" s="347">
        <v>0.27716620909445694</v>
      </c>
      <c r="Q744" s="348">
        <v>3.5366931918656058E-2</v>
      </c>
      <c r="R744" s="346">
        <v>0.62530368033104489</v>
      </c>
      <c r="S744" s="347">
        <v>0.34805111416376094</v>
      </c>
      <c r="T744" s="349">
        <v>6.0384338759853495E-2</v>
      </c>
      <c r="U744" s="349">
        <v>0.25773746719544322</v>
      </c>
      <c r="V744" s="361">
        <v>9.7103982760727653E-2</v>
      </c>
    </row>
    <row r="745" spans="1:22" ht="16" hidden="1" customHeight="1" outlineLevel="1">
      <c r="A745" s="65">
        <v>736</v>
      </c>
      <c r="B745" s="117">
        <v>1</v>
      </c>
      <c r="C745" s="325">
        <v>1.0561679530304397E-4</v>
      </c>
      <c r="D745" s="326">
        <v>1.1954837117823115E-4</v>
      </c>
      <c r="E745" s="327">
        <v>1.1537855966174856E-4</v>
      </c>
      <c r="F745" s="332">
        <v>0</v>
      </c>
      <c r="G745" s="326">
        <v>0</v>
      </c>
      <c r="H745" s="327">
        <v>0</v>
      </c>
      <c r="I745" s="332">
        <v>2.1620705949483316E-4</v>
      </c>
      <c r="J745" s="326">
        <v>3.4898619305390118E-4</v>
      </c>
      <c r="K745" s="327">
        <v>2.6742655426827605E-4</v>
      </c>
      <c r="L745" s="336">
        <v>2.2321953053408208E-4</v>
      </c>
      <c r="M745" s="337">
        <v>1.1415525114155251E-4</v>
      </c>
      <c r="N745" s="345">
        <v>0.29637625431234049</v>
      </c>
      <c r="O745" s="346">
        <v>0.15598282001684416</v>
      </c>
      <c r="P745" s="347">
        <v>0.18824149462583312</v>
      </c>
      <c r="Q745" s="348">
        <v>8.8417329796640146E-3</v>
      </c>
      <c r="R745" s="346">
        <v>0.59431730899957991</v>
      </c>
      <c r="S745" s="347">
        <v>0.35944238712396337</v>
      </c>
      <c r="T745" s="349">
        <v>8.8817279372760891E-2</v>
      </c>
      <c r="U745" s="349">
        <v>0.29969472929702701</v>
      </c>
      <c r="V745" s="361">
        <v>1.7793108123449291E-2</v>
      </c>
    </row>
    <row r="746" spans="1:22" ht="16" hidden="1" customHeight="1" outlineLevel="1">
      <c r="A746" s="65">
        <v>737</v>
      </c>
      <c r="B746" s="117">
        <v>1</v>
      </c>
      <c r="C746" s="325">
        <v>1.0511677496784198E-4</v>
      </c>
      <c r="D746" s="326">
        <v>1.2052046721968692E-4</v>
      </c>
      <c r="E746" s="327">
        <v>1.1998384285040617E-4</v>
      </c>
      <c r="F746" s="332">
        <v>0</v>
      </c>
      <c r="G746" s="326">
        <v>0</v>
      </c>
      <c r="H746" s="327">
        <v>0</v>
      </c>
      <c r="I746" s="332">
        <v>2.095202432217971E-4</v>
      </c>
      <c r="J746" s="326">
        <v>3.6583947210597412E-4</v>
      </c>
      <c r="K746" s="327">
        <v>2.7634077274388524E-4</v>
      </c>
      <c r="L746" s="336">
        <v>2.2321953053408208E-4</v>
      </c>
      <c r="M746" s="337">
        <v>1.1415525114155251E-4</v>
      </c>
      <c r="N746" s="345">
        <v>7.1021696428752751E-2</v>
      </c>
      <c r="O746" s="346">
        <v>4.6211204580355318E-2</v>
      </c>
      <c r="P746" s="347">
        <v>5.5899324386416586E-2</v>
      </c>
      <c r="Q746" s="348">
        <v>8.8417329796640146E-3</v>
      </c>
      <c r="R746" s="346">
        <v>0.54778531384231055</v>
      </c>
      <c r="S746" s="347">
        <v>0.3443370191443007</v>
      </c>
      <c r="T746" s="349">
        <v>0.12114905130717063</v>
      </c>
      <c r="U746" s="349">
        <v>0.36248323159892876</v>
      </c>
      <c r="V746" s="361">
        <v>0</v>
      </c>
    </row>
    <row r="747" spans="1:22" ht="16" hidden="1" customHeight="1" outlineLevel="1">
      <c r="A747" s="65">
        <v>738</v>
      </c>
      <c r="B747" s="117">
        <v>1</v>
      </c>
      <c r="C747" s="325">
        <v>1.1446090498192948E-4</v>
      </c>
      <c r="D747" s="326">
        <v>1.2975537961351679E-4</v>
      </c>
      <c r="E747" s="327">
        <v>1.3071220678567333E-4</v>
      </c>
      <c r="F747" s="332">
        <v>0</v>
      </c>
      <c r="G747" s="326">
        <v>0</v>
      </c>
      <c r="H747" s="327">
        <v>0</v>
      </c>
      <c r="I747" s="332">
        <v>2.2512281452554794E-4</v>
      </c>
      <c r="J747" s="326">
        <v>3.7447163942532852E-4</v>
      </c>
      <c r="K747" s="327">
        <v>2.8525499121949443E-4</v>
      </c>
      <c r="L747" s="336">
        <v>1.644775488145868E-4</v>
      </c>
      <c r="M747" s="337">
        <v>1.1415525114155251E-4</v>
      </c>
      <c r="N747" s="345">
        <v>1.429007976433657E-3</v>
      </c>
      <c r="O747" s="346">
        <v>3.0582603702437321E-3</v>
      </c>
      <c r="P747" s="347">
        <v>4.3016797318414022E-4</v>
      </c>
      <c r="Q747" s="348">
        <v>8.8417329796640146E-3</v>
      </c>
      <c r="R747" s="346">
        <v>0.52212913919703685</v>
      </c>
      <c r="S747" s="347">
        <v>0.32503513996173555</v>
      </c>
      <c r="T747" s="349">
        <v>0.18695371653838105</v>
      </c>
      <c r="U747" s="349">
        <v>0.5021114972812486</v>
      </c>
      <c r="V747" s="361">
        <v>0</v>
      </c>
    </row>
    <row r="748" spans="1:22" ht="16" hidden="1" customHeight="1" outlineLevel="1">
      <c r="A748" s="65">
        <v>739</v>
      </c>
      <c r="B748" s="117">
        <v>1</v>
      </c>
      <c r="C748" s="325">
        <v>1.2421130151836862E-4</v>
      </c>
      <c r="D748" s="326">
        <v>1.3628786501209959E-4</v>
      </c>
      <c r="E748" s="327">
        <v>1.3792498834312017E-4</v>
      </c>
      <c r="F748" s="332">
        <v>0</v>
      </c>
      <c r="G748" s="326">
        <v>0</v>
      </c>
      <c r="H748" s="327">
        <v>0</v>
      </c>
      <c r="I748" s="332">
        <v>2.6078583464840701E-4</v>
      </c>
      <c r="J748" s="326">
        <v>3.6789475003915374E-4</v>
      </c>
      <c r="K748" s="327">
        <v>3.030834281707128E-4</v>
      </c>
      <c r="L748" s="336">
        <v>1.1748396343899057E-4</v>
      </c>
      <c r="M748" s="337">
        <v>1.1415525114155251E-4</v>
      </c>
      <c r="N748" s="345">
        <v>0</v>
      </c>
      <c r="O748" s="346">
        <v>0</v>
      </c>
      <c r="P748" s="347">
        <v>0</v>
      </c>
      <c r="Q748" s="348">
        <v>8.8417329796640146E-3</v>
      </c>
      <c r="R748" s="346">
        <v>0.55355938453430764</v>
      </c>
      <c r="S748" s="347">
        <v>0.32720861172036014</v>
      </c>
      <c r="T748" s="349">
        <v>0.27691211727353288</v>
      </c>
      <c r="U748" s="349">
        <v>0.60302509957241146</v>
      </c>
      <c r="V748" s="361">
        <v>0</v>
      </c>
    </row>
    <row r="749" spans="1:22" ht="16" hidden="1" customHeight="1" outlineLevel="1">
      <c r="A749" s="65">
        <v>740</v>
      </c>
      <c r="B749" s="117">
        <v>1</v>
      </c>
      <c r="C749" s="325">
        <v>1.2220496992337057E-4</v>
      </c>
      <c r="D749" s="326">
        <v>1.3776545099511236E-4</v>
      </c>
      <c r="E749" s="327">
        <v>1.3993574579168898E-4</v>
      </c>
      <c r="F749" s="332">
        <v>0</v>
      </c>
      <c r="G749" s="326">
        <v>0</v>
      </c>
      <c r="H749" s="327">
        <v>0</v>
      </c>
      <c r="I749" s="332">
        <v>2.9199097725590868E-4</v>
      </c>
      <c r="J749" s="326">
        <v>3.5967363830643524E-4</v>
      </c>
      <c r="K749" s="327">
        <v>3.0605483432924929E-4</v>
      </c>
      <c r="L749" s="336">
        <v>8.811297257924293E-5</v>
      </c>
      <c r="M749" s="337">
        <v>1.1415525114155251E-4</v>
      </c>
      <c r="N749" s="345">
        <v>0</v>
      </c>
      <c r="O749" s="346">
        <v>0</v>
      </c>
      <c r="P749" s="347">
        <v>0</v>
      </c>
      <c r="Q749" s="348">
        <v>2.6525198938992044E-2</v>
      </c>
      <c r="R749" s="346">
        <v>0.53882947132945924</v>
      </c>
      <c r="S749" s="347">
        <v>0.34571165047058849</v>
      </c>
      <c r="T749" s="349">
        <v>0.21776399332293622</v>
      </c>
      <c r="U749" s="349">
        <v>0.58366776787683294</v>
      </c>
      <c r="V749" s="361">
        <v>0</v>
      </c>
    </row>
    <row r="750" spans="1:22" ht="16" hidden="1" customHeight="1" outlineLevel="1">
      <c r="A750" s="65">
        <v>741</v>
      </c>
      <c r="B750" s="117">
        <v>1</v>
      </c>
      <c r="C750" s="325">
        <v>1.1301709626403368E-4</v>
      </c>
      <c r="D750" s="326">
        <v>1.3245780660876383E-4</v>
      </c>
      <c r="E750" s="327">
        <v>1.3089382358747953E-4</v>
      </c>
      <c r="F750" s="332">
        <v>0</v>
      </c>
      <c r="G750" s="326">
        <v>0</v>
      </c>
      <c r="H750" s="327">
        <v>0</v>
      </c>
      <c r="I750" s="332">
        <v>3.0090673228662347E-4</v>
      </c>
      <c r="J750" s="326">
        <v>3.5104147098708073E-4</v>
      </c>
      <c r="K750" s="327">
        <v>3.030834281707128E-4</v>
      </c>
      <c r="L750" s="336">
        <v>5.8741981719495287E-5</v>
      </c>
      <c r="M750" s="337">
        <v>1.1415525114155251E-4</v>
      </c>
      <c r="N750" s="345">
        <v>0</v>
      </c>
      <c r="O750" s="346">
        <v>0</v>
      </c>
      <c r="P750" s="347">
        <v>0</v>
      </c>
      <c r="Q750" s="348">
        <v>3.5366931918656058E-2</v>
      </c>
      <c r="R750" s="346">
        <v>0.53945507863398257</v>
      </c>
      <c r="S750" s="347">
        <v>0.29196102614215858</v>
      </c>
      <c r="T750" s="349">
        <v>0.15576306596636225</v>
      </c>
      <c r="U750" s="349">
        <v>0.48010113027713908</v>
      </c>
      <c r="V750" s="361">
        <v>0</v>
      </c>
    </row>
    <row r="751" spans="1:22" ht="16" hidden="1" customHeight="1" outlineLevel="1">
      <c r="A751" s="65">
        <v>742</v>
      </c>
      <c r="B751" s="117">
        <v>1</v>
      </c>
      <c r="C751" s="325">
        <v>1.0477926124158062E-4</v>
      </c>
      <c r="D751" s="326">
        <v>1.2193972744021235E-4</v>
      </c>
      <c r="E751" s="327">
        <v>1.2007465125130929E-4</v>
      </c>
      <c r="F751" s="332">
        <v>0</v>
      </c>
      <c r="G751" s="326">
        <v>0</v>
      </c>
      <c r="H751" s="327">
        <v>0</v>
      </c>
      <c r="I751" s="332">
        <v>3.0313567104430216E-4</v>
      </c>
      <c r="J751" s="326">
        <v>3.5021935981380893E-4</v>
      </c>
      <c r="K751" s="327">
        <v>3.0605483432924929E-4</v>
      </c>
      <c r="L751" s="336">
        <v>3.7594868300476983E-5</v>
      </c>
      <c r="M751" s="337">
        <v>1.1415525114155251E-4</v>
      </c>
      <c r="N751" s="345">
        <v>0</v>
      </c>
      <c r="O751" s="346">
        <v>0</v>
      </c>
      <c r="P751" s="347">
        <v>0</v>
      </c>
      <c r="Q751" s="348">
        <v>4.4208664898320073E-2</v>
      </c>
      <c r="R751" s="346">
        <v>0.54271765969321373</v>
      </c>
      <c r="S751" s="347">
        <v>0.22377938031549205</v>
      </c>
      <c r="T751" s="349">
        <v>0.11686984619820463</v>
      </c>
      <c r="U751" s="349">
        <v>0.38675359164363876</v>
      </c>
      <c r="V751" s="361">
        <v>0</v>
      </c>
    </row>
    <row r="752" spans="1:22" ht="16" hidden="1" customHeight="1" outlineLevel="1">
      <c r="A752" s="65">
        <v>743</v>
      </c>
      <c r="B752" s="117">
        <v>1</v>
      </c>
      <c r="C752" s="325">
        <v>9.6097658171635762E-5</v>
      </c>
      <c r="D752" s="326">
        <v>1.1437682023768642E-4</v>
      </c>
      <c r="E752" s="327">
        <v>1.0990411035016122E-4</v>
      </c>
      <c r="F752" s="332">
        <v>0</v>
      </c>
      <c r="G752" s="326">
        <v>0</v>
      </c>
      <c r="H752" s="327">
        <v>0</v>
      </c>
      <c r="I752" s="332">
        <v>3.1205142607501694E-4</v>
      </c>
      <c r="J752" s="326">
        <v>3.4610880394744966E-4</v>
      </c>
      <c r="K752" s="327">
        <v>3.0902624048778567E-4</v>
      </c>
      <c r="L752" s="336">
        <v>2.3496792687798115E-5</v>
      </c>
      <c r="M752" s="337">
        <v>1.1415525114155251E-4</v>
      </c>
      <c r="N752" s="345">
        <v>1.429007976433657E-4</v>
      </c>
      <c r="O752" s="346">
        <v>0</v>
      </c>
      <c r="P752" s="347">
        <v>0</v>
      </c>
      <c r="Q752" s="348">
        <v>5.3050397877984087E-2</v>
      </c>
      <c r="R752" s="346">
        <v>0.51006522942698529</v>
      </c>
      <c r="S752" s="347">
        <v>0.15777120624745011</v>
      </c>
      <c r="T752" s="349">
        <v>7.6740411620790192E-2</v>
      </c>
      <c r="U752" s="349">
        <v>0.29546952491677381</v>
      </c>
      <c r="V752" s="361">
        <v>0</v>
      </c>
    </row>
    <row r="753" spans="1:22" ht="16" hidden="1" customHeight="1" outlineLevel="1">
      <c r="A753" s="65">
        <v>744</v>
      </c>
      <c r="B753" s="117">
        <v>1</v>
      </c>
      <c r="C753" s="325">
        <v>8.802858001231337E-5</v>
      </c>
      <c r="D753" s="326">
        <v>1.0426702140654637E-4</v>
      </c>
      <c r="E753" s="327">
        <v>1.0033031036923358E-4</v>
      </c>
      <c r="F753" s="332">
        <v>0</v>
      </c>
      <c r="G753" s="326">
        <v>0</v>
      </c>
      <c r="H753" s="327">
        <v>0</v>
      </c>
      <c r="I753" s="332">
        <v>3.2765399737876781E-4</v>
      </c>
      <c r="J753" s="326">
        <v>3.4569774836081376E-4</v>
      </c>
      <c r="K753" s="327">
        <v>3.179404589633948E-4</v>
      </c>
      <c r="L753" s="336">
        <v>9.3987170751192458E-6</v>
      </c>
      <c r="M753" s="337">
        <v>1.1415525114155251E-4</v>
      </c>
      <c r="N753" s="345">
        <v>1.429007976433657E-4</v>
      </c>
      <c r="O753" s="346">
        <v>0</v>
      </c>
      <c r="P753" s="347">
        <v>0</v>
      </c>
      <c r="Q753" s="348">
        <v>3.5366931918656058E-2</v>
      </c>
      <c r="R753" s="346">
        <v>0.45225080976280502</v>
      </c>
      <c r="S753" s="347">
        <v>0.14483931002641209</v>
      </c>
      <c r="T753" s="349">
        <v>4.8497657901614623E-2</v>
      </c>
      <c r="U753" s="349">
        <v>0.27562089038628224</v>
      </c>
      <c r="V753" s="361">
        <v>0</v>
      </c>
    </row>
    <row r="754" spans="1:22" ht="16" hidden="1" customHeight="1" outlineLevel="1">
      <c r="A754" s="65">
        <v>745</v>
      </c>
      <c r="B754" s="117">
        <v>1</v>
      </c>
      <c r="C754" s="325">
        <v>8.1078297353005471E-5</v>
      </c>
      <c r="D754" s="326">
        <v>9.460438675447597E-5</v>
      </c>
      <c r="E754" s="327">
        <v>8.990031689407663E-5</v>
      </c>
      <c r="F754" s="332">
        <v>0</v>
      </c>
      <c r="G754" s="326">
        <v>0</v>
      </c>
      <c r="H754" s="327">
        <v>0</v>
      </c>
      <c r="I754" s="332">
        <v>3.2319611986341042E-4</v>
      </c>
      <c r="J754" s="326">
        <v>3.4323141484099819E-4</v>
      </c>
      <c r="K754" s="327">
        <v>3.3874030207314967E-4</v>
      </c>
      <c r="L754" s="336">
        <v>5.8741981719495289E-6</v>
      </c>
      <c r="M754" s="337">
        <v>1.1415525114155251E-4</v>
      </c>
      <c r="N754" s="345">
        <v>1.429007976433657E-4</v>
      </c>
      <c r="O754" s="346">
        <v>0</v>
      </c>
      <c r="P754" s="347">
        <v>0</v>
      </c>
      <c r="Q754" s="348">
        <v>3.5366931918656058E-2</v>
      </c>
      <c r="R754" s="346">
        <v>0.44535617365791969</v>
      </c>
      <c r="S754" s="347">
        <v>6.9213914540623991E-2</v>
      </c>
      <c r="T754" s="349">
        <v>2.9288781634700591E-2</v>
      </c>
      <c r="U754" s="349">
        <v>0.23051929014125425</v>
      </c>
      <c r="V754" s="361">
        <v>0</v>
      </c>
    </row>
    <row r="755" spans="1:22" ht="16" hidden="1" customHeight="1" outlineLevel="1">
      <c r="A755" s="65">
        <v>746</v>
      </c>
      <c r="B755" s="117">
        <v>1</v>
      </c>
      <c r="C755" s="325">
        <v>7.4821792908790364E-5</v>
      </c>
      <c r="D755" s="326">
        <v>8.4514029844165033E-5</v>
      </c>
      <c r="E755" s="327">
        <v>8.1714588184096491E-5</v>
      </c>
      <c r="F755" s="332">
        <v>0</v>
      </c>
      <c r="G755" s="326">
        <v>0</v>
      </c>
      <c r="H755" s="327">
        <v>0</v>
      </c>
      <c r="I755" s="332">
        <v>3.2319611986341042E-4</v>
      </c>
      <c r="J755" s="326">
        <v>3.3254396958846413E-4</v>
      </c>
      <c r="K755" s="327">
        <v>3.5062592670729529E-4</v>
      </c>
      <c r="L755" s="336">
        <v>2.3496792687798115E-6</v>
      </c>
      <c r="M755" s="337">
        <v>1.1415525114155251E-4</v>
      </c>
      <c r="N755" s="345">
        <v>1.429007976433657E-4</v>
      </c>
      <c r="O755" s="346">
        <v>0</v>
      </c>
      <c r="P755" s="347">
        <v>0</v>
      </c>
      <c r="Q755" s="348">
        <v>4.4208664898320073E-2</v>
      </c>
      <c r="R755" s="346">
        <v>0.39310845703097635</v>
      </c>
      <c r="S755" s="347">
        <v>6.7906719561409007E-2</v>
      </c>
      <c r="T755" s="349">
        <v>2.5770324100661886E-2</v>
      </c>
      <c r="U755" s="349">
        <v>0.20565936669464838</v>
      </c>
      <c r="V755" s="361">
        <v>0</v>
      </c>
    </row>
    <row r="756" spans="1:22" ht="16" hidden="1" customHeight="1" outlineLevel="1">
      <c r="A756" s="65">
        <v>747</v>
      </c>
      <c r="B756" s="117">
        <v>1</v>
      </c>
      <c r="C756" s="325">
        <v>7.2034179540039162E-5</v>
      </c>
      <c r="D756" s="326">
        <v>8.0100713815955816E-5</v>
      </c>
      <c r="E756" s="327">
        <v>7.6797961906628233E-5</v>
      </c>
      <c r="F756" s="332">
        <v>0</v>
      </c>
      <c r="G756" s="326">
        <v>0</v>
      </c>
      <c r="H756" s="327">
        <v>0</v>
      </c>
      <c r="I756" s="332">
        <v>3.1428036483269564E-4</v>
      </c>
      <c r="J756" s="326">
        <v>3.3583241428155155E-4</v>
      </c>
      <c r="K756" s="327">
        <v>3.4765452054875886E-4</v>
      </c>
      <c r="L756" s="336">
        <v>1.1748396343899057E-6</v>
      </c>
      <c r="M756" s="337">
        <v>1.1415525114155251E-4</v>
      </c>
      <c r="N756" s="345">
        <v>1.429007976433657E-4</v>
      </c>
      <c r="O756" s="346">
        <v>0</v>
      </c>
      <c r="P756" s="347">
        <v>0</v>
      </c>
      <c r="Q756" s="348">
        <v>6.1892130857648102E-2</v>
      </c>
      <c r="R756" s="346">
        <v>0.42411311555906189</v>
      </c>
      <c r="S756" s="347">
        <v>5.4067048577324424E-2</v>
      </c>
      <c r="T756" s="349">
        <v>2.5675230653795972E-2</v>
      </c>
      <c r="U756" s="349">
        <v>0.19819156360396836</v>
      </c>
      <c r="V756" s="361">
        <v>0</v>
      </c>
    </row>
    <row r="757" spans="1:22" ht="16" hidden="1" customHeight="1" outlineLevel="1">
      <c r="A757" s="65">
        <v>748</v>
      </c>
      <c r="B757" s="117">
        <v>1</v>
      </c>
      <c r="C757" s="325">
        <v>7.112164242829551E-5</v>
      </c>
      <c r="D757" s="326">
        <v>7.7534380266512567E-5</v>
      </c>
      <c r="E757" s="327">
        <v>7.3451023701913694E-5</v>
      </c>
      <c r="F757" s="332">
        <v>0</v>
      </c>
      <c r="G757" s="326">
        <v>0</v>
      </c>
      <c r="H757" s="327">
        <v>0</v>
      </c>
      <c r="I757" s="332">
        <v>3.1205142607501694E-4</v>
      </c>
      <c r="J757" s="326">
        <v>3.025369117640415E-4</v>
      </c>
      <c r="K757" s="327">
        <v>3.4765452054875886E-4</v>
      </c>
      <c r="L757" s="336">
        <v>1.409807561267887E-5</v>
      </c>
      <c r="M757" s="337">
        <v>1.1415525114155251E-4</v>
      </c>
      <c r="N757" s="345">
        <v>1.429007976433657E-4</v>
      </c>
      <c r="O757" s="346">
        <v>0</v>
      </c>
      <c r="P757" s="347">
        <v>0</v>
      </c>
      <c r="Q757" s="348">
        <v>7.9575596816976138E-2</v>
      </c>
      <c r="R757" s="346">
        <v>0.38851515174203999</v>
      </c>
      <c r="S757" s="347">
        <v>7.0837533768733488E-2</v>
      </c>
      <c r="T757" s="349">
        <v>2.4629202738270951E-2</v>
      </c>
      <c r="U757" s="349">
        <v>0.17726206283666779</v>
      </c>
      <c r="V757" s="361">
        <v>0</v>
      </c>
    </row>
    <row r="758" spans="1:22" ht="16" hidden="1" customHeight="1" outlineLevel="1">
      <c r="A758" s="65">
        <v>749</v>
      </c>
      <c r="B758" s="117">
        <v>1</v>
      </c>
      <c r="C758" s="325">
        <v>7.0484116500912946E-5</v>
      </c>
      <c r="D758" s="326">
        <v>7.6290097333449179E-5</v>
      </c>
      <c r="E758" s="327">
        <v>7.3009954326098592E-5</v>
      </c>
      <c r="F758" s="332">
        <v>0</v>
      </c>
      <c r="G758" s="326">
        <v>0</v>
      </c>
      <c r="H758" s="327">
        <v>0</v>
      </c>
      <c r="I758" s="332">
        <v>3.0313567104430216E-4</v>
      </c>
      <c r="J758" s="326">
        <v>2.7047457600643931E-4</v>
      </c>
      <c r="K758" s="327">
        <v>3.5656873902436805E-4</v>
      </c>
      <c r="L758" s="336">
        <v>3.7594868300476983E-5</v>
      </c>
      <c r="M758" s="337">
        <v>1.1415525114155251E-4</v>
      </c>
      <c r="N758" s="345">
        <v>0</v>
      </c>
      <c r="O758" s="346">
        <v>0</v>
      </c>
      <c r="P758" s="347">
        <v>0</v>
      </c>
      <c r="Q758" s="348">
        <v>5.3050397877984087E-2</v>
      </c>
      <c r="R758" s="346">
        <v>0.45038382241284086</v>
      </c>
      <c r="S758" s="347">
        <v>8.2861655226724909E-2</v>
      </c>
      <c r="T758" s="349">
        <v>2.3868455163343665E-2</v>
      </c>
      <c r="U758" s="349">
        <v>0.17834292907347674</v>
      </c>
      <c r="V758" s="361">
        <v>0</v>
      </c>
    </row>
    <row r="759" spans="1:22" ht="16" hidden="1" customHeight="1" outlineLevel="1">
      <c r="A759" s="65">
        <v>750</v>
      </c>
      <c r="B759" s="117">
        <v>1</v>
      </c>
      <c r="C759" s="325">
        <v>7.2271689199260121E-5</v>
      </c>
      <c r="D759" s="326">
        <v>7.8214847495531619E-5</v>
      </c>
      <c r="E759" s="327">
        <v>7.4281271938742103E-5</v>
      </c>
      <c r="F759" s="332">
        <v>0</v>
      </c>
      <c r="G759" s="326">
        <v>0</v>
      </c>
      <c r="H759" s="327">
        <v>0</v>
      </c>
      <c r="I759" s="332">
        <v>3.0982248731733825E-4</v>
      </c>
      <c r="J759" s="326">
        <v>2.2731373940966705E-4</v>
      </c>
      <c r="K759" s="327">
        <v>3.4468311439022243E-4</v>
      </c>
      <c r="L759" s="336">
        <v>9.3987170751192462E-5</v>
      </c>
      <c r="M759" s="337">
        <v>1.1415525114155251E-4</v>
      </c>
      <c r="N759" s="345">
        <v>0</v>
      </c>
      <c r="O759" s="346">
        <v>0</v>
      </c>
      <c r="P759" s="347">
        <v>0</v>
      </c>
      <c r="Q759" s="348">
        <v>3.5366931918656058E-2</v>
      </c>
      <c r="R759" s="346">
        <v>0.44822395344979948</v>
      </c>
      <c r="S759" s="347">
        <v>7.3011005527358119E-2</v>
      </c>
      <c r="T759" s="349">
        <v>2.3963548610209575E-2</v>
      </c>
      <c r="U759" s="349">
        <v>0.178539450207442</v>
      </c>
      <c r="V759" s="361">
        <v>0</v>
      </c>
    </row>
    <row r="760" spans="1:22" ht="16" hidden="1" customHeight="1" outlineLevel="1">
      <c r="A760" s="65">
        <v>751</v>
      </c>
      <c r="B760" s="117">
        <v>1</v>
      </c>
      <c r="C760" s="325">
        <v>7.6396856964676676E-5</v>
      </c>
      <c r="D760" s="326">
        <v>8.1597741719797708E-5</v>
      </c>
      <c r="E760" s="327">
        <v>7.8964390899602372E-5</v>
      </c>
      <c r="F760" s="332">
        <v>0</v>
      </c>
      <c r="G760" s="326">
        <v>0</v>
      </c>
      <c r="H760" s="327">
        <v>0</v>
      </c>
      <c r="I760" s="332">
        <v>3.321118748941252E-4</v>
      </c>
      <c r="J760" s="326">
        <v>2.3800118466220111E-4</v>
      </c>
      <c r="K760" s="327">
        <v>3.3874030207314967E-4</v>
      </c>
      <c r="L760" s="336">
        <v>1.8210014333043539E-4</v>
      </c>
      <c r="M760" s="337">
        <v>1.1415525114155251E-4</v>
      </c>
      <c r="N760" s="345">
        <v>0</v>
      </c>
      <c r="O760" s="346">
        <v>0</v>
      </c>
      <c r="P760" s="347">
        <v>0</v>
      </c>
      <c r="Q760" s="348">
        <v>1.7683465959328029E-2</v>
      </c>
      <c r="R760" s="346">
        <v>0.43907422087182785</v>
      </c>
      <c r="S760" s="347">
        <v>7.052110951983899E-2</v>
      </c>
      <c r="T760" s="349">
        <v>2.538995031319824E-2</v>
      </c>
      <c r="U760" s="349">
        <v>0.18433682365941728</v>
      </c>
      <c r="V760" s="361">
        <v>0</v>
      </c>
    </row>
    <row r="761" spans="1:22" ht="16" hidden="1" customHeight="1" outlineLevel="1">
      <c r="A761" s="65">
        <v>752</v>
      </c>
      <c r="B761" s="117">
        <v>1</v>
      </c>
      <c r="C761" s="325">
        <v>8.1053296336245376E-5</v>
      </c>
      <c r="D761" s="326">
        <v>8.2705931207057294E-5</v>
      </c>
      <c r="E761" s="327">
        <v>8.2142684931211141E-5</v>
      </c>
      <c r="F761" s="332">
        <v>0</v>
      </c>
      <c r="G761" s="326">
        <v>0</v>
      </c>
      <c r="H761" s="327">
        <v>0</v>
      </c>
      <c r="I761" s="332">
        <v>3.499433849555547E-4</v>
      </c>
      <c r="J761" s="326">
        <v>2.6883035365989554E-4</v>
      </c>
      <c r="K761" s="327">
        <v>3.2091186512193129E-4</v>
      </c>
      <c r="L761" s="336">
        <v>1.5860335064263727E-4</v>
      </c>
      <c r="M761" s="337">
        <v>1.1415525114155251E-4</v>
      </c>
      <c r="N761" s="345">
        <v>1.1432063811469256E-3</v>
      </c>
      <c r="O761" s="346">
        <v>9.1050877761727073E-3</v>
      </c>
      <c r="P761" s="347">
        <v>6.0863762610676962E-3</v>
      </c>
      <c r="Q761" s="348">
        <v>8.8417329796640146E-3</v>
      </c>
      <c r="R761" s="346">
        <v>0.41610048117526094</v>
      </c>
      <c r="S761" s="347">
        <v>8.4552710801907238E-2</v>
      </c>
      <c r="T761" s="349">
        <v>2.6150697888125529E-2</v>
      </c>
      <c r="U761" s="349">
        <v>0.19996025380965574</v>
      </c>
      <c r="V761" s="361">
        <v>0</v>
      </c>
    </row>
    <row r="762" spans="1:22" ht="16" hidden="1" customHeight="1" outlineLevel="1">
      <c r="A762" s="65">
        <v>753</v>
      </c>
      <c r="B762" s="117">
        <v>1</v>
      </c>
      <c r="C762" s="325">
        <v>8.454093817427938E-5</v>
      </c>
      <c r="D762" s="326">
        <v>9.7209604145577448E-5</v>
      </c>
      <c r="E762" s="327">
        <v>9.0445167299495281E-5</v>
      </c>
      <c r="F762" s="332">
        <v>0</v>
      </c>
      <c r="G762" s="326">
        <v>0</v>
      </c>
      <c r="H762" s="327">
        <v>0</v>
      </c>
      <c r="I762" s="332">
        <v>3.6331701750162687E-4</v>
      </c>
      <c r="J762" s="326">
        <v>2.6389768662026447E-4</v>
      </c>
      <c r="K762" s="327">
        <v>3.1496905280485843E-4</v>
      </c>
      <c r="L762" s="336">
        <v>1.4685495429873823E-4</v>
      </c>
      <c r="M762" s="337">
        <v>1.1415525114155251E-4</v>
      </c>
      <c r="N762" s="345">
        <v>6.5591466118304853E-2</v>
      </c>
      <c r="O762" s="346">
        <v>8.8282147083352885E-2</v>
      </c>
      <c r="P762" s="347">
        <v>9.6016982481682014E-2</v>
      </c>
      <c r="Q762" s="348">
        <v>1.7683465959328029E-2</v>
      </c>
      <c r="R762" s="346">
        <v>0.38307002461984224</v>
      </c>
      <c r="S762" s="347">
        <v>0.1087513860322368</v>
      </c>
      <c r="T762" s="349">
        <v>2.8147660272309659E-2</v>
      </c>
      <c r="U762" s="349">
        <v>0.23081407184220212</v>
      </c>
      <c r="V762" s="361">
        <v>0</v>
      </c>
    </row>
    <row r="763" spans="1:22" ht="16" hidden="1" customHeight="1" outlineLevel="1">
      <c r="A763" s="65">
        <v>754</v>
      </c>
      <c r="B763" s="117">
        <v>1</v>
      </c>
      <c r="C763" s="325">
        <v>9.2872527009582825E-5</v>
      </c>
      <c r="D763" s="326">
        <v>1.1052731991352156E-4</v>
      </c>
      <c r="E763" s="327">
        <v>1.061809659131338E-4</v>
      </c>
      <c r="F763" s="332">
        <v>0</v>
      </c>
      <c r="G763" s="326">
        <v>0</v>
      </c>
      <c r="H763" s="327">
        <v>0</v>
      </c>
      <c r="I763" s="332">
        <v>3.7446171129002035E-4</v>
      </c>
      <c r="J763" s="326">
        <v>1.973066815852445E-4</v>
      </c>
      <c r="K763" s="327">
        <v>3.0605483432924929E-4</v>
      </c>
      <c r="L763" s="336">
        <v>1.644775488145868E-4</v>
      </c>
      <c r="M763" s="337">
        <v>1.1415525114155251E-4</v>
      </c>
      <c r="N763" s="345">
        <v>0.30480740137329909</v>
      </c>
      <c r="O763" s="346">
        <v>0.16260636303790318</v>
      </c>
      <c r="P763" s="347">
        <v>0.27397095266518501</v>
      </c>
      <c r="Q763" s="348">
        <v>8.8417329796640146E-3</v>
      </c>
      <c r="R763" s="346">
        <v>0.39238496060806199</v>
      </c>
      <c r="S763" s="347">
        <v>8.6918112858515556E-2</v>
      </c>
      <c r="T763" s="349">
        <v>7.6645318173924268E-2</v>
      </c>
      <c r="U763" s="349">
        <v>0.26274875611155746</v>
      </c>
      <c r="V763" s="361">
        <v>0</v>
      </c>
    </row>
    <row r="764" spans="1:22" ht="16" hidden="1" customHeight="1" outlineLevel="1">
      <c r="A764" s="65">
        <v>755</v>
      </c>
      <c r="B764" s="117">
        <v>1</v>
      </c>
      <c r="C764" s="325">
        <v>9.6635180031977931E-5</v>
      </c>
      <c r="D764" s="326">
        <v>1.1494063594173077E-4</v>
      </c>
      <c r="E764" s="327">
        <v>1.1757093391212359E-4</v>
      </c>
      <c r="F764" s="332">
        <v>0</v>
      </c>
      <c r="G764" s="326">
        <v>0</v>
      </c>
      <c r="H764" s="327">
        <v>0</v>
      </c>
      <c r="I764" s="332">
        <v>3.5885913998626954E-4</v>
      </c>
      <c r="J764" s="326">
        <v>1.5126845588202075E-4</v>
      </c>
      <c r="K764" s="327">
        <v>3.1199764664632205E-4</v>
      </c>
      <c r="L764" s="336">
        <v>1.8797434150238492E-4</v>
      </c>
      <c r="M764" s="337">
        <v>1.1415525114155251E-4</v>
      </c>
      <c r="N764" s="345">
        <v>0.48329049762986281</v>
      </c>
      <c r="O764" s="346">
        <v>0.30168764375245716</v>
      </c>
      <c r="P764" s="347">
        <v>0.40786672276339669</v>
      </c>
      <c r="Q764" s="348">
        <v>8.8417329796640146E-3</v>
      </c>
      <c r="R764" s="346">
        <v>0.4922080941450791</v>
      </c>
      <c r="S764" s="347">
        <v>8.4594208785544203E-2</v>
      </c>
      <c r="T764" s="349">
        <v>6.1620553569110337E-2</v>
      </c>
      <c r="U764" s="349">
        <v>0.26550005198707111</v>
      </c>
      <c r="V764" s="361">
        <v>1.0505156087645328E-2</v>
      </c>
    </row>
    <row r="765" spans="1:22" ht="16" hidden="1" customHeight="1" outlineLevel="1">
      <c r="A765" s="65">
        <v>756</v>
      </c>
      <c r="B765" s="117">
        <v>1</v>
      </c>
      <c r="C765" s="325">
        <v>9.9554048738719646E-5</v>
      </c>
      <c r="D765" s="326">
        <v>1.1437682023768642E-4</v>
      </c>
      <c r="E765" s="327">
        <v>1.1283592443646154E-4</v>
      </c>
      <c r="F765" s="332">
        <v>0</v>
      </c>
      <c r="G765" s="326">
        <v>0</v>
      </c>
      <c r="H765" s="327">
        <v>0</v>
      </c>
      <c r="I765" s="332">
        <v>3.2765399737876781E-4</v>
      </c>
      <c r="J765" s="326">
        <v>1.471579000156615E-4</v>
      </c>
      <c r="K765" s="327">
        <v>3.3576889591461329E-4</v>
      </c>
      <c r="L765" s="336">
        <v>2.0677177565262342E-4</v>
      </c>
      <c r="M765" s="337">
        <v>1.1415525114155251E-4</v>
      </c>
      <c r="N765" s="345">
        <v>0.57717632168155408</v>
      </c>
      <c r="O765" s="346">
        <v>0.38444448349178817</v>
      </c>
      <c r="P765" s="347">
        <v>0.47387599041884304</v>
      </c>
      <c r="Q765" s="348">
        <v>1.7683465959328029E-2</v>
      </c>
      <c r="R765" s="346">
        <v>0.5052044079219612</v>
      </c>
      <c r="S765" s="347">
        <v>6.2128087114033913E-2</v>
      </c>
      <c r="T765" s="349">
        <v>6.2761674931501268E-2</v>
      </c>
      <c r="U765" s="349">
        <v>0.24457055121977059</v>
      </c>
      <c r="V765" s="361">
        <v>3.6874166706190523E-2</v>
      </c>
    </row>
    <row r="766" spans="1:22" ht="16" hidden="1" customHeight="1" outlineLevel="1">
      <c r="A766" s="65">
        <v>757</v>
      </c>
      <c r="B766" s="117">
        <v>1</v>
      </c>
      <c r="C766" s="325">
        <v>9.6691432319688145E-5</v>
      </c>
      <c r="D766" s="326">
        <v>1.1842073977014245E-4</v>
      </c>
      <c r="E766" s="327">
        <v>1.0982627457795856E-4</v>
      </c>
      <c r="F766" s="332">
        <v>0</v>
      </c>
      <c r="G766" s="326">
        <v>0</v>
      </c>
      <c r="H766" s="327">
        <v>0</v>
      </c>
      <c r="I766" s="332">
        <v>2.9199097725590868E-4</v>
      </c>
      <c r="J766" s="326">
        <v>0</v>
      </c>
      <c r="K766" s="327">
        <v>3.2685467743900405E-4</v>
      </c>
      <c r="L766" s="336">
        <v>1.8797434150238492E-4</v>
      </c>
      <c r="M766" s="337">
        <v>1.1415525114155251E-4</v>
      </c>
      <c r="N766" s="345">
        <v>0.61347312428296896</v>
      </c>
      <c r="O766" s="346">
        <v>0.38875110824047793</v>
      </c>
      <c r="P766" s="347">
        <v>0.51016315131481804</v>
      </c>
      <c r="Q766" s="348">
        <v>2.6525198938992044E-2</v>
      </c>
      <c r="R766" s="346">
        <v>0.51085856379846983</v>
      </c>
      <c r="S766" s="347">
        <v>5.1011740419089083E-2</v>
      </c>
      <c r="T766" s="349">
        <v>5.4108171266703371E-2</v>
      </c>
      <c r="U766" s="349">
        <v>0.20182720458232575</v>
      </c>
      <c r="V766" s="361">
        <v>4.0524250372980665E-2</v>
      </c>
    </row>
    <row r="767" spans="1:22" ht="16" hidden="1" customHeight="1" outlineLevel="1">
      <c r="A767" s="65">
        <v>758</v>
      </c>
      <c r="B767" s="117">
        <v>1</v>
      </c>
      <c r="C767" s="325">
        <v>9.0884946177154847E-5</v>
      </c>
      <c r="D767" s="326">
        <v>1.1904288123667414E-4</v>
      </c>
      <c r="E767" s="327">
        <v>1.0987816509276032E-4</v>
      </c>
      <c r="F767" s="332">
        <v>0</v>
      </c>
      <c r="G767" s="326">
        <v>0</v>
      </c>
      <c r="H767" s="327">
        <v>0</v>
      </c>
      <c r="I767" s="332">
        <v>2.6078583464840701E-4</v>
      </c>
      <c r="J767" s="326">
        <v>1.3194884331013226E-4</v>
      </c>
      <c r="K767" s="327">
        <v>3.327974897560768E-4</v>
      </c>
      <c r="L767" s="336">
        <v>1.9032402077116473E-4</v>
      </c>
      <c r="M767" s="337">
        <v>1.1415525114155251E-4</v>
      </c>
      <c r="N767" s="345">
        <v>0.58932288948124023</v>
      </c>
      <c r="O767" s="346">
        <v>0.34883072133851761</v>
      </c>
      <c r="P767" s="347">
        <v>0.48617778811316026</v>
      </c>
      <c r="Q767" s="348">
        <v>1.7683465959328029E-2</v>
      </c>
      <c r="R767" s="346">
        <v>0.517629726562573</v>
      </c>
      <c r="S767" s="347">
        <v>5.4367913206017873E-2</v>
      </c>
      <c r="T767" s="349">
        <v>3.7561911512034855E-2</v>
      </c>
      <c r="U767" s="349">
        <v>0.18708811953493096</v>
      </c>
      <c r="V767" s="361">
        <v>2.7647799604504936E-2</v>
      </c>
    </row>
    <row r="768" spans="1:22" ht="16" hidden="1" customHeight="1" outlineLevel="1">
      <c r="A768" s="65">
        <v>759</v>
      </c>
      <c r="B768" s="117">
        <v>1</v>
      </c>
      <c r="C768" s="325">
        <v>9.0628685755363817E-5</v>
      </c>
      <c r="D768" s="326">
        <v>1.0613344580614145E-4</v>
      </c>
      <c r="E768" s="327">
        <v>1.0699824152126177E-4</v>
      </c>
      <c r="F768" s="332">
        <v>0</v>
      </c>
      <c r="G768" s="326">
        <v>0</v>
      </c>
      <c r="H768" s="327">
        <v>0</v>
      </c>
      <c r="I768" s="332">
        <v>2.3403856955626272E-4</v>
      </c>
      <c r="J768" s="326">
        <v>1.9442929247879301E-4</v>
      </c>
      <c r="K768" s="327">
        <v>3.8033998829265929E-4</v>
      </c>
      <c r="L768" s="336">
        <v>2.1382081345896285E-4</v>
      </c>
      <c r="M768" s="337">
        <v>1.1415525114155251E-4</v>
      </c>
      <c r="N768" s="345">
        <v>0.50601172445515796</v>
      </c>
      <c r="O768" s="346">
        <v>0.32895149494797937</v>
      </c>
      <c r="P768" s="347">
        <v>0.40092250030396681</v>
      </c>
      <c r="Q768" s="348">
        <v>1.7683465959328029E-2</v>
      </c>
      <c r="R768" s="346">
        <v>0.5424918707976889</v>
      </c>
      <c r="S768" s="347">
        <v>9.0424717959791054E-2</v>
      </c>
      <c r="T768" s="349">
        <v>3.2331771934409746E-2</v>
      </c>
      <c r="U768" s="349">
        <v>0.18443508422639993</v>
      </c>
      <c r="V768" s="361">
        <v>6.8925581159063132E-3</v>
      </c>
    </row>
    <row r="769" spans="1:22" ht="16" hidden="1" customHeight="1" outlineLevel="1">
      <c r="A769" s="65">
        <v>760</v>
      </c>
      <c r="B769" s="117">
        <v>1</v>
      </c>
      <c r="C769" s="325">
        <v>8.8484848568185203E-5</v>
      </c>
      <c r="D769" s="326">
        <v>1.0908861777216701E-4</v>
      </c>
      <c r="E769" s="327">
        <v>1.0480586727088674E-4</v>
      </c>
      <c r="F769" s="332">
        <v>0</v>
      </c>
      <c r="G769" s="326">
        <v>0</v>
      </c>
      <c r="H769" s="327">
        <v>0</v>
      </c>
      <c r="I769" s="332">
        <v>2.2066493701019058E-4</v>
      </c>
      <c r="J769" s="326">
        <v>1.7593179108017629E-4</v>
      </c>
      <c r="K769" s="327">
        <v>3.9816842524387767E-4</v>
      </c>
      <c r="L769" s="336">
        <v>2.2321953053408208E-4</v>
      </c>
      <c r="M769" s="337">
        <v>1.1415525114155251E-4</v>
      </c>
      <c r="N769" s="345">
        <v>0.33267305691375537</v>
      </c>
      <c r="O769" s="346">
        <v>0.2312551304302895</v>
      </c>
      <c r="P769" s="347">
        <v>0.20977138341449272</v>
      </c>
      <c r="Q769" s="348">
        <v>1.7683465959328029E-2</v>
      </c>
      <c r="R769" s="346">
        <v>0.47743502053344661</v>
      </c>
      <c r="S769" s="347">
        <v>9.4771661477040289E-2</v>
      </c>
      <c r="T769" s="349">
        <v>3.5089481893521166E-2</v>
      </c>
      <c r="U769" s="349">
        <v>0.19003593654440992</v>
      </c>
      <c r="V769" s="361">
        <v>0</v>
      </c>
    </row>
    <row r="770" spans="1:22" ht="16" hidden="1" customHeight="1" outlineLevel="1">
      <c r="A770" s="65">
        <v>761</v>
      </c>
      <c r="B770" s="117">
        <v>1</v>
      </c>
      <c r="C770" s="325">
        <v>8.6341011381006603E-5</v>
      </c>
      <c r="D770" s="326">
        <v>1.0434478908986283E-4</v>
      </c>
      <c r="E770" s="327">
        <v>1.0422209897936676E-4</v>
      </c>
      <c r="F770" s="332">
        <v>0</v>
      </c>
      <c r="G770" s="326">
        <v>0</v>
      </c>
      <c r="H770" s="327">
        <v>0</v>
      </c>
      <c r="I770" s="332">
        <v>2.2066493701019058E-4</v>
      </c>
      <c r="J770" s="326">
        <v>2.4745546315482742E-4</v>
      </c>
      <c r="K770" s="327">
        <v>4.2788248682924167E-4</v>
      </c>
      <c r="L770" s="336">
        <v>2.2321953053408208E-4</v>
      </c>
      <c r="M770" s="337">
        <v>1.1415525114155251E-4</v>
      </c>
      <c r="N770" s="345">
        <v>7.8309637108564409E-2</v>
      </c>
      <c r="O770" s="346">
        <v>6.7907094701023546E-2</v>
      </c>
      <c r="P770" s="347">
        <v>5.281311684867767E-2</v>
      </c>
      <c r="Q770" s="348">
        <v>1.7683465959328029E-2</v>
      </c>
      <c r="R770" s="346">
        <v>0.46633544044056191</v>
      </c>
      <c r="S770" s="347">
        <v>7.4919929763960016E-2</v>
      </c>
      <c r="T770" s="349">
        <v>7.0464244127640061E-2</v>
      </c>
      <c r="U770" s="349">
        <v>0.23513753678943791</v>
      </c>
      <c r="V770" s="361">
        <v>0</v>
      </c>
    </row>
    <row r="771" spans="1:22" ht="16" hidden="1" customHeight="1" outlineLevel="1">
      <c r="A771" s="65">
        <v>762</v>
      </c>
      <c r="B771" s="117">
        <v>1</v>
      </c>
      <c r="C771" s="325">
        <v>9.5647639869953966E-5</v>
      </c>
      <c r="D771" s="326">
        <v>1.1443514600017377E-4</v>
      </c>
      <c r="E771" s="327">
        <v>1.1422399570740906E-4</v>
      </c>
      <c r="F771" s="332">
        <v>0</v>
      </c>
      <c r="G771" s="326">
        <v>0</v>
      </c>
      <c r="H771" s="327">
        <v>0</v>
      </c>
      <c r="I771" s="332">
        <v>2.2289387576786924E-4</v>
      </c>
      <c r="J771" s="326">
        <v>3.6419524975943041E-4</v>
      </c>
      <c r="K771" s="327">
        <v>4.1896826835363248E-4</v>
      </c>
      <c r="L771" s="336">
        <v>1.644775488145868E-4</v>
      </c>
      <c r="M771" s="337">
        <v>1.1415525114155251E-4</v>
      </c>
      <c r="N771" s="345">
        <v>2.0006111670071197E-3</v>
      </c>
      <c r="O771" s="346">
        <v>3.012703922580831E-3</v>
      </c>
      <c r="P771" s="347">
        <v>1.6451422176853928E-3</v>
      </c>
      <c r="Q771" s="348">
        <v>1.7683465959328029E-2</v>
      </c>
      <c r="R771" s="346">
        <v>0.42713350030718988</v>
      </c>
      <c r="S771" s="347">
        <v>7.0173566030542353E-2</v>
      </c>
      <c r="T771" s="349">
        <v>0.13702965693377778</v>
      </c>
      <c r="U771" s="349">
        <v>0.30470601821314125</v>
      </c>
      <c r="V771" s="361">
        <v>0</v>
      </c>
    </row>
    <row r="772" spans="1:22" ht="16" hidden="1" customHeight="1" outlineLevel="1">
      <c r="A772" s="65">
        <v>763</v>
      </c>
      <c r="B772" s="117">
        <v>1</v>
      </c>
      <c r="C772" s="325">
        <v>1.0875442290643658E-4</v>
      </c>
      <c r="D772" s="326">
        <v>1.2260075274840226E-4</v>
      </c>
      <c r="E772" s="327">
        <v>1.2531559324628863E-4</v>
      </c>
      <c r="F772" s="332">
        <v>0</v>
      </c>
      <c r="G772" s="326">
        <v>0</v>
      </c>
      <c r="H772" s="327">
        <v>0</v>
      </c>
      <c r="I772" s="332">
        <v>2.4741220210233484E-4</v>
      </c>
      <c r="J772" s="326">
        <v>3.781711397050519E-4</v>
      </c>
      <c r="K772" s="327">
        <v>4.0113983140241405E-4</v>
      </c>
      <c r="L772" s="336">
        <v>1.1748396343899057E-4</v>
      </c>
      <c r="M772" s="337">
        <v>1.1415525114155251E-4</v>
      </c>
      <c r="N772" s="345">
        <v>0</v>
      </c>
      <c r="O772" s="346">
        <v>0</v>
      </c>
      <c r="P772" s="347">
        <v>0</v>
      </c>
      <c r="Q772" s="348">
        <v>1.7683465959328029E-2</v>
      </c>
      <c r="R772" s="346">
        <v>0.41286583872774224</v>
      </c>
      <c r="S772" s="347">
        <v>9.4564171558855575E-2</v>
      </c>
      <c r="T772" s="349">
        <v>0.18571750172912418</v>
      </c>
      <c r="U772" s="349">
        <v>0.46192292538535212</v>
      </c>
      <c r="V772" s="361">
        <v>0</v>
      </c>
    </row>
    <row r="773" spans="1:22" ht="16" hidden="1" customHeight="1" outlineLevel="1">
      <c r="A773" s="65">
        <v>764</v>
      </c>
      <c r="B773" s="117">
        <v>1</v>
      </c>
      <c r="C773" s="325">
        <v>1.101544798450022E-4</v>
      </c>
      <c r="D773" s="326">
        <v>1.2549759895194048E-4</v>
      </c>
      <c r="E773" s="327">
        <v>1.2898684716851428E-4</v>
      </c>
      <c r="F773" s="332">
        <v>0</v>
      </c>
      <c r="G773" s="326">
        <v>0</v>
      </c>
      <c r="H773" s="327">
        <v>0</v>
      </c>
      <c r="I773" s="332">
        <v>2.6301477340608576E-4</v>
      </c>
      <c r="J773" s="326">
        <v>3.6460630534606631E-4</v>
      </c>
      <c r="K773" s="327">
        <v>4.0113983140241405E-4</v>
      </c>
      <c r="L773" s="336">
        <v>8.811297257924293E-5</v>
      </c>
      <c r="M773" s="337">
        <v>1.1415525114155251E-4</v>
      </c>
      <c r="N773" s="345">
        <v>0</v>
      </c>
      <c r="O773" s="346">
        <v>0</v>
      </c>
      <c r="P773" s="347">
        <v>0</v>
      </c>
      <c r="Q773" s="348">
        <v>4.4208664898320073E-2</v>
      </c>
      <c r="R773" s="346">
        <v>0.37472604041634489</v>
      </c>
      <c r="S773" s="347">
        <v>8.9350951262196665E-2</v>
      </c>
      <c r="T773" s="349">
        <v>0.16641353201534426</v>
      </c>
      <c r="U773" s="349">
        <v>0.4797080880092085</v>
      </c>
      <c r="V773" s="361">
        <v>0</v>
      </c>
    </row>
    <row r="774" spans="1:22" ht="16" hidden="1" customHeight="1" outlineLevel="1">
      <c r="A774" s="65">
        <v>765</v>
      </c>
      <c r="B774" s="117">
        <v>1</v>
      </c>
      <c r="C774" s="325">
        <v>1.0445424802369932E-4</v>
      </c>
      <c r="D774" s="326">
        <v>1.251282024561873E-4</v>
      </c>
      <c r="E774" s="327">
        <v>1.2544531953329307E-4</v>
      </c>
      <c r="F774" s="332">
        <v>0</v>
      </c>
      <c r="G774" s="326">
        <v>0</v>
      </c>
      <c r="H774" s="327">
        <v>0</v>
      </c>
      <c r="I774" s="332">
        <v>2.9867779352894482E-4</v>
      </c>
      <c r="J774" s="326">
        <v>3.7488269501196448E-4</v>
      </c>
      <c r="K774" s="327">
        <v>3.8331139445119567E-4</v>
      </c>
      <c r="L774" s="336">
        <v>5.8741981719495287E-5</v>
      </c>
      <c r="M774" s="337">
        <v>1.1415525114155251E-4</v>
      </c>
      <c r="N774" s="345">
        <v>0</v>
      </c>
      <c r="O774" s="346">
        <v>0</v>
      </c>
      <c r="P774" s="347">
        <v>0</v>
      </c>
      <c r="Q774" s="348">
        <v>7.9575596816976138E-2</v>
      </c>
      <c r="R774" s="346">
        <v>0.34939374278512353</v>
      </c>
      <c r="S774" s="347">
        <v>7.010612968346952E-2</v>
      </c>
      <c r="T774" s="349">
        <v>0.12019811683851152</v>
      </c>
      <c r="U774" s="349">
        <v>0.42645086070462207</v>
      </c>
      <c r="V774" s="361">
        <v>0</v>
      </c>
    </row>
    <row r="775" spans="1:22" ht="16" hidden="1" customHeight="1" outlineLevel="1">
      <c r="A775" s="65">
        <v>766</v>
      </c>
      <c r="B775" s="117">
        <v>1</v>
      </c>
      <c r="C775" s="325">
        <v>9.9235285775028364E-5</v>
      </c>
      <c r="D775" s="326">
        <v>1.2032604801139576E-4</v>
      </c>
      <c r="E775" s="327">
        <v>1.1749309813992093E-4</v>
      </c>
      <c r="F775" s="332">
        <v>0</v>
      </c>
      <c r="G775" s="326">
        <v>0</v>
      </c>
      <c r="H775" s="327">
        <v>0</v>
      </c>
      <c r="I775" s="332">
        <v>3.1650930359037433E-4</v>
      </c>
      <c r="J775" s="326">
        <v>3.7693797294514414E-4</v>
      </c>
      <c r="K775" s="327">
        <v>3.8331139445119567E-4</v>
      </c>
      <c r="L775" s="336">
        <v>3.7594868300476983E-5</v>
      </c>
      <c r="M775" s="337">
        <v>1.1415525114155251E-4</v>
      </c>
      <c r="N775" s="345">
        <v>0</v>
      </c>
      <c r="O775" s="346">
        <v>0</v>
      </c>
      <c r="P775" s="347">
        <v>0</v>
      </c>
      <c r="Q775" s="348">
        <v>6.1892130857648102E-2</v>
      </c>
      <c r="R775" s="346">
        <v>0.30649505043065089</v>
      </c>
      <c r="S775" s="347">
        <v>0.14863122013617999</v>
      </c>
      <c r="T775" s="349">
        <v>0.10241564227458616</v>
      </c>
      <c r="U775" s="349">
        <v>0.351478048096874</v>
      </c>
      <c r="V775" s="361">
        <v>0</v>
      </c>
    </row>
    <row r="776" spans="1:22" ht="16" hidden="1" customHeight="1" outlineLevel="1">
      <c r="A776" s="65">
        <v>767</v>
      </c>
      <c r="B776" s="117">
        <v>1</v>
      </c>
      <c r="C776" s="325">
        <v>9.0303672537482511E-5</v>
      </c>
      <c r="D776" s="326">
        <v>1.1247151199643311E-4</v>
      </c>
      <c r="E776" s="327">
        <v>1.0791929815899328E-4</v>
      </c>
      <c r="F776" s="332">
        <v>0</v>
      </c>
      <c r="G776" s="326">
        <v>0</v>
      </c>
      <c r="H776" s="327">
        <v>0</v>
      </c>
      <c r="I776" s="332">
        <v>3.3434081365180389E-4</v>
      </c>
      <c r="J776" s="326">
        <v>3.9009175171749377E-4</v>
      </c>
      <c r="K776" s="327">
        <v>3.8331139445119567E-4</v>
      </c>
      <c r="L776" s="336">
        <v>2.3496792687798115E-5</v>
      </c>
      <c r="M776" s="337">
        <v>1.1415525114155251E-4</v>
      </c>
      <c r="N776" s="345">
        <v>0</v>
      </c>
      <c r="O776" s="346">
        <v>0</v>
      </c>
      <c r="P776" s="347">
        <v>0</v>
      </c>
      <c r="Q776" s="348">
        <v>8.8417329796640146E-2</v>
      </c>
      <c r="R776" s="346">
        <v>0.27494421030090488</v>
      </c>
      <c r="S776" s="347">
        <v>0.24842417161189556</v>
      </c>
      <c r="T776" s="349">
        <v>6.7896721062260468E-2</v>
      </c>
      <c r="U776" s="349">
        <v>0.28053391873541383</v>
      </c>
      <c r="V776" s="361">
        <v>0</v>
      </c>
    </row>
    <row r="777" spans="1:22" ht="16" hidden="1" customHeight="1" outlineLevel="1">
      <c r="A777" s="65">
        <v>768</v>
      </c>
      <c r="B777" s="117">
        <v>1</v>
      </c>
      <c r="C777" s="325">
        <v>8.115330040328577E-5</v>
      </c>
      <c r="D777" s="326">
        <v>1.0119519791554612E-4</v>
      </c>
      <c r="E777" s="327">
        <v>9.6295822843395497E-5</v>
      </c>
      <c r="F777" s="332">
        <v>0</v>
      </c>
      <c r="G777" s="326">
        <v>0</v>
      </c>
      <c r="H777" s="327">
        <v>0</v>
      </c>
      <c r="I777" s="332">
        <v>3.6777489501698427E-4</v>
      </c>
      <c r="J777" s="326">
        <v>3.7858219529168785E-4</v>
      </c>
      <c r="K777" s="327">
        <v>3.8925420676826842E-4</v>
      </c>
      <c r="L777" s="336">
        <v>9.3987170751192458E-6</v>
      </c>
      <c r="M777" s="337">
        <v>1.1415525114155251E-4</v>
      </c>
      <c r="N777" s="345">
        <v>1.429007976433657E-4</v>
      </c>
      <c r="O777" s="346">
        <v>0</v>
      </c>
      <c r="P777" s="347">
        <v>0</v>
      </c>
      <c r="Q777" s="348">
        <v>0.15030946065428824</v>
      </c>
      <c r="R777" s="346">
        <v>0.25107890177207354</v>
      </c>
      <c r="S777" s="347">
        <v>0.30203474236921352</v>
      </c>
      <c r="T777" s="349">
        <v>4.5930134836235023E-2</v>
      </c>
      <c r="U777" s="349">
        <v>0.23277928318185476</v>
      </c>
      <c r="V777" s="361">
        <v>0</v>
      </c>
    </row>
    <row r="778" spans="1:22" ht="16" hidden="1" customHeight="1" outlineLevel="1">
      <c r="A778" s="65">
        <v>769</v>
      </c>
      <c r="B778" s="117">
        <v>1</v>
      </c>
      <c r="C778" s="325">
        <v>7.5109304601531513E-5</v>
      </c>
      <c r="D778" s="326">
        <v>8.7838598305943778E-5</v>
      </c>
      <c r="E778" s="327">
        <v>8.3310221514251102E-5</v>
      </c>
      <c r="F778" s="332">
        <v>0</v>
      </c>
      <c r="G778" s="326">
        <v>0</v>
      </c>
      <c r="H778" s="327">
        <v>0</v>
      </c>
      <c r="I778" s="332">
        <v>3.9452216010912855E-4</v>
      </c>
      <c r="J778" s="326">
        <v>3.8310380674468303E-4</v>
      </c>
      <c r="K778" s="327">
        <v>3.9222561292680486E-4</v>
      </c>
      <c r="L778" s="336">
        <v>5.8741981719495289E-6</v>
      </c>
      <c r="M778" s="337">
        <v>1.1415525114155251E-4</v>
      </c>
      <c r="N778" s="345">
        <v>1.429007976433657E-4</v>
      </c>
      <c r="O778" s="346">
        <v>0</v>
      </c>
      <c r="P778" s="347">
        <v>0</v>
      </c>
      <c r="Q778" s="348">
        <v>0.14146772767462423</v>
      </c>
      <c r="R778" s="346">
        <v>0.23404306103285705</v>
      </c>
      <c r="S778" s="347">
        <v>0.28179915006016593</v>
      </c>
      <c r="T778" s="349">
        <v>2.0445091076170867E-2</v>
      </c>
      <c r="U778" s="349">
        <v>0.1970124368001768</v>
      </c>
      <c r="V778" s="361">
        <v>0</v>
      </c>
    </row>
    <row r="779" spans="1:22" ht="16" hidden="1" customHeight="1" outlineLevel="1">
      <c r="A779" s="65">
        <v>770</v>
      </c>
      <c r="B779" s="117">
        <v>1</v>
      </c>
      <c r="C779" s="325">
        <v>7.192167496461872E-5</v>
      </c>
      <c r="D779" s="326">
        <v>7.9361920824449434E-5</v>
      </c>
      <c r="E779" s="327">
        <v>7.5409890635680734E-5</v>
      </c>
      <c r="F779" s="332">
        <v>0</v>
      </c>
      <c r="G779" s="326">
        <v>0</v>
      </c>
      <c r="H779" s="327">
        <v>0</v>
      </c>
      <c r="I779" s="332">
        <v>4.0343791513984339E-4</v>
      </c>
      <c r="J779" s="326">
        <v>3.9050280730412967E-4</v>
      </c>
      <c r="K779" s="327">
        <v>3.9519701908534129E-4</v>
      </c>
      <c r="L779" s="336">
        <v>2.3496792687798115E-6</v>
      </c>
      <c r="M779" s="337">
        <v>1.1415525114155251E-4</v>
      </c>
      <c r="N779" s="345">
        <v>1.429007976433657E-4</v>
      </c>
      <c r="O779" s="346">
        <v>0</v>
      </c>
      <c r="P779" s="347">
        <v>0</v>
      </c>
      <c r="Q779" s="348">
        <v>0.1237842617152962</v>
      </c>
      <c r="R779" s="346">
        <v>0.23761389713023129</v>
      </c>
      <c r="S779" s="347">
        <v>0.21025095270333571</v>
      </c>
      <c r="T779" s="349">
        <v>1.9018689373182206E-2</v>
      </c>
      <c r="U779" s="349">
        <v>0.18364899969053886</v>
      </c>
      <c r="V779" s="361">
        <v>0</v>
      </c>
    </row>
    <row r="780" spans="1:22" ht="16" hidden="1" customHeight="1" outlineLevel="1">
      <c r="A780" s="65">
        <v>771</v>
      </c>
      <c r="B780" s="117">
        <v>1</v>
      </c>
      <c r="C780" s="325">
        <v>7.1059139886395258E-5</v>
      </c>
      <c r="D780" s="326">
        <v>7.6192887729303606E-5</v>
      </c>
      <c r="E780" s="327">
        <v>7.2024034544864853E-5</v>
      </c>
      <c r="F780" s="332">
        <v>0</v>
      </c>
      <c r="G780" s="326">
        <v>0</v>
      </c>
      <c r="H780" s="327">
        <v>0</v>
      </c>
      <c r="I780" s="332">
        <v>4.190404864435942E-4</v>
      </c>
      <c r="J780" s="326">
        <v>4.0694503076956672E-4</v>
      </c>
      <c r="K780" s="327">
        <v>3.9519701908534129E-4</v>
      </c>
      <c r="L780" s="336">
        <v>1.1748396343899057E-6</v>
      </c>
      <c r="M780" s="337">
        <v>1.1415525114155251E-4</v>
      </c>
      <c r="N780" s="345">
        <v>1.429007976433657E-4</v>
      </c>
      <c r="O780" s="346">
        <v>0</v>
      </c>
      <c r="P780" s="347">
        <v>0</v>
      </c>
      <c r="Q780" s="348">
        <v>0.13262599469496023</v>
      </c>
      <c r="R780" s="346">
        <v>0.2329273014706742</v>
      </c>
      <c r="S780" s="347">
        <v>0.20556164657375611</v>
      </c>
      <c r="T780" s="349">
        <v>1.854322213885265E-2</v>
      </c>
      <c r="U780" s="349">
        <v>0.16782904840633514</v>
      </c>
      <c r="V780" s="361">
        <v>0</v>
      </c>
    </row>
    <row r="781" spans="1:22" ht="16" hidden="1" customHeight="1" outlineLevel="1">
      <c r="A781" s="65">
        <v>772</v>
      </c>
      <c r="B781" s="117">
        <v>1</v>
      </c>
      <c r="C781" s="325">
        <v>7.107789064896533E-5</v>
      </c>
      <c r="D781" s="326">
        <v>7.545409473779721E-5</v>
      </c>
      <c r="E781" s="327">
        <v>7.0791634818322686E-5</v>
      </c>
      <c r="F781" s="332">
        <v>0</v>
      </c>
      <c r="G781" s="326">
        <v>0</v>
      </c>
      <c r="H781" s="327">
        <v>0</v>
      </c>
      <c r="I781" s="332">
        <v>4.1235367017055811E-4</v>
      </c>
      <c r="J781" s="326">
        <v>4.1681036484882898E-4</v>
      </c>
      <c r="K781" s="327">
        <v>4.1896826835363248E-4</v>
      </c>
      <c r="L781" s="336">
        <v>1.409807561267887E-5</v>
      </c>
      <c r="M781" s="337">
        <v>1.1415525114155251E-4</v>
      </c>
      <c r="N781" s="345">
        <v>1.429007976433657E-4</v>
      </c>
      <c r="O781" s="346">
        <v>0</v>
      </c>
      <c r="P781" s="347">
        <v>0</v>
      </c>
      <c r="Q781" s="348">
        <v>0.1149425287356322</v>
      </c>
      <c r="R781" s="346">
        <v>0.21851341031097757</v>
      </c>
      <c r="S781" s="347">
        <v>0.23912855532001012</v>
      </c>
      <c r="T781" s="349">
        <v>1.8448128691986736E-2</v>
      </c>
      <c r="U781" s="349">
        <v>0.16026298474867248</v>
      </c>
      <c r="V781" s="361">
        <v>0</v>
      </c>
    </row>
    <row r="782" spans="1:22" ht="16" hidden="1" customHeight="1" outlineLevel="1">
      <c r="A782" s="65">
        <v>773</v>
      </c>
      <c r="B782" s="117">
        <v>1</v>
      </c>
      <c r="C782" s="325">
        <v>7.3953007576376878E-5</v>
      </c>
      <c r="D782" s="326">
        <v>7.6795587275006185E-5</v>
      </c>
      <c r="E782" s="327">
        <v>7.1842417743058645E-5</v>
      </c>
      <c r="F782" s="332">
        <v>0</v>
      </c>
      <c r="G782" s="326">
        <v>0</v>
      </c>
      <c r="H782" s="327">
        <v>0</v>
      </c>
      <c r="I782" s="332">
        <v>4.2126942520127284E-4</v>
      </c>
      <c r="J782" s="326">
        <v>4.1105558663592599E-4</v>
      </c>
      <c r="K782" s="327">
        <v>4.2491108067070529E-4</v>
      </c>
      <c r="L782" s="336">
        <v>3.7594868300476983E-5</v>
      </c>
      <c r="M782" s="337">
        <v>1.1415525114155251E-4</v>
      </c>
      <c r="N782" s="345">
        <v>1.429007976433657E-4</v>
      </c>
      <c r="O782" s="346">
        <v>0</v>
      </c>
      <c r="P782" s="347">
        <v>0</v>
      </c>
      <c r="Q782" s="348">
        <v>0.1149425287356322</v>
      </c>
      <c r="R782" s="346">
        <v>0.19901592814348551</v>
      </c>
      <c r="S782" s="347">
        <v>0.21319732653086129</v>
      </c>
      <c r="T782" s="349">
        <v>1.8733409032584469E-2</v>
      </c>
      <c r="U782" s="349">
        <v>0.1596734213467767</v>
      </c>
      <c r="V782" s="361">
        <v>0</v>
      </c>
    </row>
    <row r="783" spans="1:22" ht="16" hidden="1" customHeight="1" outlineLevel="1">
      <c r="A783" s="65">
        <v>774</v>
      </c>
      <c r="B783" s="117">
        <v>1</v>
      </c>
      <c r="C783" s="325">
        <v>8.2984624880963126E-5</v>
      </c>
      <c r="D783" s="326">
        <v>8.0645087599171052E-5</v>
      </c>
      <c r="E783" s="327">
        <v>7.9625994963325011E-5</v>
      </c>
      <c r="F783" s="332">
        <v>0</v>
      </c>
      <c r="G783" s="326">
        <v>0</v>
      </c>
      <c r="H783" s="327">
        <v>0</v>
      </c>
      <c r="I783" s="332">
        <v>4.2572730271663028E-4</v>
      </c>
      <c r="J783" s="326">
        <v>4.1886564278200865E-4</v>
      </c>
      <c r="K783" s="327">
        <v>4.3679670530485086E-4</v>
      </c>
      <c r="L783" s="336">
        <v>9.3987170751192462E-5</v>
      </c>
      <c r="M783" s="337">
        <v>1.1415525114155251E-4</v>
      </c>
      <c r="N783" s="345">
        <v>0</v>
      </c>
      <c r="O783" s="346">
        <v>0</v>
      </c>
      <c r="P783" s="347">
        <v>0</v>
      </c>
      <c r="Q783" s="348">
        <v>0.10610079575596817</v>
      </c>
      <c r="R783" s="346">
        <v>0.20213739167752232</v>
      </c>
      <c r="S783" s="347">
        <v>0.15024446062105468</v>
      </c>
      <c r="T783" s="349">
        <v>5.9718684631792113E-2</v>
      </c>
      <c r="U783" s="349">
        <v>0.17863771077442461</v>
      </c>
      <c r="V783" s="361">
        <v>0</v>
      </c>
    </row>
    <row r="784" spans="1:22" ht="16" hidden="1" customHeight="1" outlineLevel="1">
      <c r="A784" s="65">
        <v>775</v>
      </c>
      <c r="B784" s="117">
        <v>1</v>
      </c>
      <c r="C784" s="325">
        <v>1.0741686850977121E-4</v>
      </c>
      <c r="D784" s="326">
        <v>9.3321219979754352E-5</v>
      </c>
      <c r="E784" s="327">
        <v>9.9188719043594509E-5</v>
      </c>
      <c r="F784" s="332">
        <v>0</v>
      </c>
      <c r="G784" s="326">
        <v>0</v>
      </c>
      <c r="H784" s="327">
        <v>0</v>
      </c>
      <c r="I784" s="332">
        <v>4.3241411898966632E-4</v>
      </c>
      <c r="J784" s="326">
        <v>4.1393297574237746E-4</v>
      </c>
      <c r="K784" s="327">
        <v>4.1896826835363248E-4</v>
      </c>
      <c r="L784" s="336">
        <v>1.8210014333043539E-4</v>
      </c>
      <c r="M784" s="337">
        <v>1.1415525114155251E-4</v>
      </c>
      <c r="N784" s="345">
        <v>0</v>
      </c>
      <c r="O784" s="346">
        <v>0</v>
      </c>
      <c r="P784" s="347">
        <v>0</v>
      </c>
      <c r="Q784" s="348">
        <v>7.9575596816976138E-2</v>
      </c>
      <c r="R784" s="346">
        <v>0.2076212804808493</v>
      </c>
      <c r="S784" s="347">
        <v>0.16206109216086137</v>
      </c>
      <c r="T784" s="349">
        <v>0.103651857083843</v>
      </c>
      <c r="U784" s="349">
        <v>0.24014882570555215</v>
      </c>
      <c r="V784" s="361">
        <v>0</v>
      </c>
    </row>
    <row r="785" spans="1:22" ht="16" hidden="1" customHeight="1" outlineLevel="1">
      <c r="A785" s="65">
        <v>776</v>
      </c>
      <c r="B785" s="117">
        <v>1</v>
      </c>
      <c r="C785" s="325">
        <v>1.338929452587175E-4</v>
      </c>
      <c r="D785" s="326">
        <v>1.0790266060159096E-4</v>
      </c>
      <c r="E785" s="327">
        <v>1.208789542307368E-4</v>
      </c>
      <c r="F785" s="332">
        <v>0</v>
      </c>
      <c r="G785" s="326">
        <v>0</v>
      </c>
      <c r="H785" s="327">
        <v>0</v>
      </c>
      <c r="I785" s="332">
        <v>4.3687199650502376E-4</v>
      </c>
      <c r="J785" s="326">
        <v>4.5791592351242157E-4</v>
      </c>
      <c r="K785" s="327">
        <v>4.1005404987802329E-4</v>
      </c>
      <c r="L785" s="336">
        <v>1.5860335064263727E-4</v>
      </c>
      <c r="M785" s="337">
        <v>1.1415525114155251E-4</v>
      </c>
      <c r="N785" s="345">
        <v>2.8580159528673139E-4</v>
      </c>
      <c r="O785" s="346">
        <v>2.212182216354951E-2</v>
      </c>
      <c r="P785" s="347">
        <v>4.4122224721781034E-3</v>
      </c>
      <c r="Q785" s="348">
        <v>7.9575596816976138E-2</v>
      </c>
      <c r="R785" s="346">
        <v>0.21256246258513778</v>
      </c>
      <c r="S785" s="347">
        <v>0.1579475769252327</v>
      </c>
      <c r="T785" s="349">
        <v>0.19399063160645849</v>
      </c>
      <c r="U785" s="349">
        <v>0.38321621123226407</v>
      </c>
      <c r="V785" s="361">
        <v>0</v>
      </c>
    </row>
    <row r="786" spans="1:22" ht="16" hidden="1" customHeight="1" outlineLevel="1">
      <c r="A786" s="65">
        <v>777</v>
      </c>
      <c r="B786" s="117">
        <v>1</v>
      </c>
      <c r="C786" s="325">
        <v>1.5219368952711096E-4</v>
      </c>
      <c r="D786" s="326">
        <v>1.2195916936104147E-4</v>
      </c>
      <c r="E786" s="327">
        <v>1.3935197750016901E-4</v>
      </c>
      <c r="F786" s="332">
        <v>0</v>
      </c>
      <c r="G786" s="326">
        <v>0</v>
      </c>
      <c r="H786" s="327">
        <v>0</v>
      </c>
      <c r="I786" s="332">
        <v>4.4578775153573849E-4</v>
      </c>
      <c r="J786" s="326">
        <v>4.9819937100274237E-4</v>
      </c>
      <c r="K786" s="327">
        <v>3.7439717597558643E-4</v>
      </c>
      <c r="L786" s="336">
        <v>1.4685495429873823E-4</v>
      </c>
      <c r="M786" s="337">
        <v>1.1415525114155251E-4</v>
      </c>
      <c r="N786" s="345">
        <v>3.0437869898036898E-2</v>
      </c>
      <c r="O786" s="346">
        <v>0.13973907495294641</v>
      </c>
      <c r="P786" s="347">
        <v>5.5086502443097742E-2</v>
      </c>
      <c r="Q786" s="348">
        <v>7.9575596816976138E-2</v>
      </c>
      <c r="R786" s="346">
        <v>0.23845201691403781</v>
      </c>
      <c r="S786" s="347">
        <v>0.17328637318651596</v>
      </c>
      <c r="T786" s="349">
        <v>0.24324903708300039</v>
      </c>
      <c r="U786" s="349">
        <v>0.48825675733669749</v>
      </c>
      <c r="V786" s="361">
        <v>0</v>
      </c>
    </row>
    <row r="787" spans="1:22" ht="16" hidden="1" customHeight="1" outlineLevel="1">
      <c r="A787" s="65">
        <v>778</v>
      </c>
      <c r="B787" s="117">
        <v>1</v>
      </c>
      <c r="C787" s="325">
        <v>1.609752966640962E-4</v>
      </c>
      <c r="D787" s="326">
        <v>1.2685853340997858E-4</v>
      </c>
      <c r="E787" s="327">
        <v>1.4939279211431263E-4</v>
      </c>
      <c r="F787" s="332">
        <v>0</v>
      </c>
      <c r="G787" s="326">
        <v>0</v>
      </c>
      <c r="H787" s="327">
        <v>0</v>
      </c>
      <c r="I787" s="332">
        <v>4.168115476859155E-4</v>
      </c>
      <c r="J787" s="326">
        <v>4.8668981457693634E-4</v>
      </c>
      <c r="K787" s="327">
        <v>3.5954014518290443E-4</v>
      </c>
      <c r="L787" s="336">
        <v>1.644775488145868E-4</v>
      </c>
      <c r="M787" s="337">
        <v>1.1415525114155251E-4</v>
      </c>
      <c r="N787" s="345">
        <v>8.9741700920033668E-2</v>
      </c>
      <c r="O787" s="346">
        <v>0.29452229267814289</v>
      </c>
      <c r="P787" s="347">
        <v>0.12591515046678345</v>
      </c>
      <c r="Q787" s="348">
        <v>0.1237842617152962</v>
      </c>
      <c r="R787" s="346">
        <v>0.23287990212257539</v>
      </c>
      <c r="S787" s="347">
        <v>0.17404371563521584</v>
      </c>
      <c r="T787" s="349">
        <v>0.22327941324115905</v>
      </c>
      <c r="U787" s="349">
        <v>0.50220975784823119</v>
      </c>
      <c r="V787" s="361">
        <v>0</v>
      </c>
    </row>
    <row r="788" spans="1:22" ht="16" hidden="1" customHeight="1" outlineLevel="1">
      <c r="A788" s="65">
        <v>779</v>
      </c>
      <c r="B788" s="117">
        <v>1</v>
      </c>
      <c r="C788" s="325">
        <v>1.6081904030934558E-4</v>
      </c>
      <c r="D788" s="326">
        <v>1.2835556131382046E-4</v>
      </c>
      <c r="E788" s="327">
        <v>1.5152030322118542E-4</v>
      </c>
      <c r="F788" s="332">
        <v>0</v>
      </c>
      <c r="G788" s="326">
        <v>0</v>
      </c>
      <c r="H788" s="327">
        <v>0</v>
      </c>
      <c r="I788" s="332">
        <v>3.8114852756305644E-4</v>
      </c>
      <c r="J788" s="326">
        <v>4.7476920256449452E-4</v>
      </c>
      <c r="K788" s="327">
        <v>3.4468311439022243E-4</v>
      </c>
      <c r="L788" s="336">
        <v>1.8797434150238492E-4</v>
      </c>
      <c r="M788" s="337">
        <v>1.1415525114155251E-4</v>
      </c>
      <c r="N788" s="345">
        <v>0.14290079764336572</v>
      </c>
      <c r="O788" s="346">
        <v>0.34472254744289038</v>
      </c>
      <c r="P788" s="347">
        <v>0.20735144611524797</v>
      </c>
      <c r="Q788" s="348">
        <v>9.7259062776304167E-2</v>
      </c>
      <c r="R788" s="346">
        <v>0.26825362855178503</v>
      </c>
      <c r="S788" s="347">
        <v>0.18807531691728407</v>
      </c>
      <c r="T788" s="349">
        <v>0.1796315211297059</v>
      </c>
      <c r="U788" s="349">
        <v>0.47184724265059796</v>
      </c>
      <c r="V788" s="361">
        <v>0</v>
      </c>
    </row>
    <row r="789" spans="1:22" ht="16" hidden="1" customHeight="1" outlineLevel="1">
      <c r="A789" s="65">
        <v>780</v>
      </c>
      <c r="B789" s="117">
        <v>1</v>
      </c>
      <c r="C789" s="325">
        <v>1.5821893456629516E-4</v>
      </c>
      <c r="D789" s="326">
        <v>1.2755844255982673E-4</v>
      </c>
      <c r="E789" s="327">
        <v>1.4896469536719798E-4</v>
      </c>
      <c r="F789" s="332">
        <v>0</v>
      </c>
      <c r="G789" s="326">
        <v>0</v>
      </c>
      <c r="H789" s="327">
        <v>0</v>
      </c>
      <c r="I789" s="332">
        <v>3.3434081365180389E-4</v>
      </c>
      <c r="J789" s="326">
        <v>3.8885858495758601E-4</v>
      </c>
      <c r="K789" s="327">
        <v>3.1496905280485843E-4</v>
      </c>
      <c r="L789" s="336">
        <v>2.0677177565262342E-4</v>
      </c>
      <c r="M789" s="337">
        <v>1.1415525114155251E-4</v>
      </c>
      <c r="N789" s="345">
        <v>0.21692341082262914</v>
      </c>
      <c r="O789" s="346">
        <v>0.374725543456291</v>
      </c>
      <c r="P789" s="347">
        <v>0.22310509673439738</v>
      </c>
      <c r="Q789" s="348">
        <v>8.8417329796640146E-2</v>
      </c>
      <c r="R789" s="346">
        <v>0.30693149452512808</v>
      </c>
      <c r="S789" s="347">
        <v>0.22439666919307999</v>
      </c>
      <c r="T789" s="349">
        <v>0.15823549558487593</v>
      </c>
      <c r="U789" s="349">
        <v>0.44236907255580837</v>
      </c>
      <c r="V789" s="361">
        <v>3.8575146921544707E-3</v>
      </c>
    </row>
    <row r="790" spans="1:22" ht="16" hidden="1" customHeight="1" outlineLevel="1">
      <c r="A790" s="65">
        <v>781</v>
      </c>
      <c r="B790" s="117">
        <v>1</v>
      </c>
      <c r="C790" s="325">
        <v>1.4540591347674372E-4</v>
      </c>
      <c r="D790" s="326">
        <v>1.324189227671056E-4</v>
      </c>
      <c r="E790" s="327">
        <v>1.4304917667979554E-4</v>
      </c>
      <c r="F790" s="332">
        <v>0</v>
      </c>
      <c r="G790" s="326">
        <v>0</v>
      </c>
      <c r="H790" s="327">
        <v>0</v>
      </c>
      <c r="I790" s="332">
        <v>2.9644885477126613E-4</v>
      </c>
      <c r="J790" s="326">
        <v>3.2802235813546895E-4</v>
      </c>
      <c r="K790" s="327">
        <v>3.2388327128046767E-4</v>
      </c>
      <c r="L790" s="336">
        <v>1.8797434150238492E-4</v>
      </c>
      <c r="M790" s="337">
        <v>1.1415525114155251E-4</v>
      </c>
      <c r="N790" s="345">
        <v>0.17476767551783629</v>
      </c>
      <c r="O790" s="346">
        <v>0.30960428068792273</v>
      </c>
      <c r="P790" s="347">
        <v>0.19698590224986054</v>
      </c>
      <c r="Q790" s="348">
        <v>6.1892130857648102E-2</v>
      </c>
      <c r="R790" s="346">
        <v>0.31573914087338217</v>
      </c>
      <c r="S790" s="347">
        <v>0.23355741279081976</v>
      </c>
      <c r="T790" s="349">
        <v>0.11934227581671833</v>
      </c>
      <c r="U790" s="349">
        <v>0.31305816640666495</v>
      </c>
      <c r="V790" s="361">
        <v>1.4643851665488712E-2</v>
      </c>
    </row>
    <row r="791" spans="1:22" ht="16" hidden="1" customHeight="1" outlineLevel="1">
      <c r="A791" s="65">
        <v>782</v>
      </c>
      <c r="B791" s="117">
        <v>1</v>
      </c>
      <c r="C791" s="325">
        <v>1.4635595211362753E-4</v>
      </c>
      <c r="D791" s="326">
        <v>1.286471901262572E-4</v>
      </c>
      <c r="E791" s="327">
        <v>1.3852172926334059E-4</v>
      </c>
      <c r="F791" s="332">
        <v>0</v>
      </c>
      <c r="G791" s="326">
        <v>0</v>
      </c>
      <c r="H791" s="327">
        <v>0</v>
      </c>
      <c r="I791" s="332">
        <v>2.6301477340608576E-4</v>
      </c>
      <c r="J791" s="326">
        <v>3.5515202685344006E-4</v>
      </c>
      <c r="K791" s="327">
        <v>3.1496905280485843E-4</v>
      </c>
      <c r="L791" s="336">
        <v>1.9032402077116473E-4</v>
      </c>
      <c r="M791" s="337">
        <v>1.1415525114155251E-4</v>
      </c>
      <c r="N791" s="345">
        <v>0.14775942476324014</v>
      </c>
      <c r="O791" s="346">
        <v>0.29275844938302376</v>
      </c>
      <c r="P791" s="347">
        <v>0.12200262414875931</v>
      </c>
      <c r="Q791" s="348">
        <v>7.0733863837312116E-2</v>
      </c>
      <c r="R791" s="346">
        <v>0.34823508670183201</v>
      </c>
      <c r="S791" s="347">
        <v>0.20155706566883719</v>
      </c>
      <c r="T791" s="349">
        <v>0.10564881946802714</v>
      </c>
      <c r="U791" s="349">
        <v>0.29379909527806913</v>
      </c>
      <c r="V791" s="361">
        <v>5.0892747816753299E-3</v>
      </c>
    </row>
    <row r="792" spans="1:22" ht="16" hidden="1" customHeight="1" outlineLevel="1">
      <c r="A792" s="65">
        <v>783</v>
      </c>
      <c r="B792" s="117">
        <v>1</v>
      </c>
      <c r="C792" s="325">
        <v>1.5058737420027451E-4</v>
      </c>
      <c r="D792" s="326">
        <v>1.3510190784152355E-4</v>
      </c>
      <c r="E792" s="327">
        <v>1.4211514741336356E-4</v>
      </c>
      <c r="F792" s="332">
        <v>0</v>
      </c>
      <c r="G792" s="326">
        <v>0</v>
      </c>
      <c r="H792" s="327">
        <v>0</v>
      </c>
      <c r="I792" s="332">
        <v>2.407253858292988E-4</v>
      </c>
      <c r="J792" s="326">
        <v>3.4528669277417785E-4</v>
      </c>
      <c r="K792" s="327">
        <v>3.179404589633948E-4</v>
      </c>
      <c r="L792" s="336">
        <v>2.1382081345896285E-4</v>
      </c>
      <c r="M792" s="337">
        <v>1.1415525114155251E-4</v>
      </c>
      <c r="N792" s="345">
        <v>9.9316054362139181E-2</v>
      </c>
      <c r="O792" s="346">
        <v>0.26395139673715057</v>
      </c>
      <c r="P792" s="347">
        <v>8.4094824961025452E-2</v>
      </c>
      <c r="Q792" s="348">
        <v>7.0733863837312116E-2</v>
      </c>
      <c r="R792" s="346">
        <v>0.37516931010894788</v>
      </c>
      <c r="S792" s="347">
        <v>0.20174899596682086</v>
      </c>
      <c r="T792" s="349">
        <v>0.11544344449521597</v>
      </c>
      <c r="U792" s="349">
        <v>0.30637644785184598</v>
      </c>
      <c r="V792" s="361">
        <v>0</v>
      </c>
    </row>
    <row r="793" spans="1:22" ht="16" hidden="1" customHeight="1" outlineLevel="1">
      <c r="A793" s="65">
        <v>784</v>
      </c>
      <c r="B793" s="117">
        <v>1</v>
      </c>
      <c r="C793" s="325">
        <v>1.5083738436787552E-4</v>
      </c>
      <c r="D793" s="326">
        <v>1.30299753396732E-4</v>
      </c>
      <c r="E793" s="327">
        <v>1.4124598129043383E-4</v>
      </c>
      <c r="F793" s="332">
        <v>0</v>
      </c>
      <c r="G793" s="326">
        <v>0</v>
      </c>
      <c r="H793" s="327">
        <v>0</v>
      </c>
      <c r="I793" s="332">
        <v>2.1620705949483316E-4</v>
      </c>
      <c r="J793" s="326">
        <v>3.1692385729629899E-4</v>
      </c>
      <c r="K793" s="327">
        <v>3.2388327128046767E-4</v>
      </c>
      <c r="L793" s="336">
        <v>2.2321953053408208E-4</v>
      </c>
      <c r="M793" s="337">
        <v>1.1415525114155251E-4</v>
      </c>
      <c r="N793" s="345">
        <v>5.744612065263302E-2</v>
      </c>
      <c r="O793" s="346">
        <v>0.14322638508779573</v>
      </c>
      <c r="P793" s="347">
        <v>5.6813175829915623E-2</v>
      </c>
      <c r="Q793" s="348">
        <v>5.3050397877984087E-2</v>
      </c>
      <c r="R793" s="346">
        <v>0.39779057525706801</v>
      </c>
      <c r="S793" s="347">
        <v>0.20418183437050205</v>
      </c>
      <c r="T793" s="349">
        <v>0.15633362664755771</v>
      </c>
      <c r="U793" s="349">
        <v>0.33182593470034766</v>
      </c>
      <c r="V793" s="361">
        <v>0</v>
      </c>
    </row>
    <row r="794" spans="1:22" ht="16" hidden="1" customHeight="1" outlineLevel="1">
      <c r="A794" s="65">
        <v>785</v>
      </c>
      <c r="B794" s="117">
        <v>1</v>
      </c>
      <c r="C794" s="325">
        <v>1.4841853599633579E-4</v>
      </c>
      <c r="D794" s="326">
        <v>1.2829723555133311E-4</v>
      </c>
      <c r="E794" s="327">
        <v>1.4421671326283548E-4</v>
      </c>
      <c r="F794" s="332">
        <v>0</v>
      </c>
      <c r="G794" s="326">
        <v>0</v>
      </c>
      <c r="H794" s="327">
        <v>0</v>
      </c>
      <c r="I794" s="332">
        <v>2.0283342694876101E-4</v>
      </c>
      <c r="J794" s="326">
        <v>3.3213291400182817E-4</v>
      </c>
      <c r="K794" s="327">
        <v>3.2685467743900405E-4</v>
      </c>
      <c r="L794" s="336">
        <v>2.2321953053408208E-4</v>
      </c>
      <c r="M794" s="337">
        <v>1.1415525114155251E-4</v>
      </c>
      <c r="N794" s="345">
        <v>2.00061116700712E-2</v>
      </c>
      <c r="O794" s="346">
        <v>5.9298917010503993E-2</v>
      </c>
      <c r="P794" s="347">
        <v>2.0113851443000447E-2</v>
      </c>
      <c r="Q794" s="348">
        <v>9.7259062776304167E-2</v>
      </c>
      <c r="R794" s="346">
        <v>0.40613781915745362</v>
      </c>
      <c r="S794" s="347">
        <v>0.19013467346823271</v>
      </c>
      <c r="T794" s="349">
        <v>0.17088292401804209</v>
      </c>
      <c r="U794" s="349">
        <v>0.38360925350019459</v>
      </c>
      <c r="V794" s="361">
        <v>0</v>
      </c>
    </row>
    <row r="795" spans="1:22" ht="16" hidden="1" customHeight="1" outlineLevel="1">
      <c r="A795" s="65">
        <v>786</v>
      </c>
      <c r="B795" s="117">
        <v>1</v>
      </c>
      <c r="C795" s="325">
        <v>1.512561513986072E-4</v>
      </c>
      <c r="D795" s="326">
        <v>1.3869866319490991E-4</v>
      </c>
      <c r="E795" s="327">
        <v>1.532845807244458E-4</v>
      </c>
      <c r="F795" s="332">
        <v>0</v>
      </c>
      <c r="G795" s="326">
        <v>0</v>
      </c>
      <c r="H795" s="327">
        <v>0</v>
      </c>
      <c r="I795" s="332">
        <v>2.0506236570643968E-4</v>
      </c>
      <c r="J795" s="326">
        <v>3.8351486233131893E-4</v>
      </c>
      <c r="K795" s="327">
        <v>3.5656873902436805E-4</v>
      </c>
      <c r="L795" s="336">
        <v>1.644775488145868E-4</v>
      </c>
      <c r="M795" s="337">
        <v>1.1415525114155251E-4</v>
      </c>
      <c r="N795" s="345">
        <v>0</v>
      </c>
      <c r="O795" s="346">
        <v>2.0984670574159189E-3</v>
      </c>
      <c r="P795" s="347">
        <v>2.6160209043903738E-4</v>
      </c>
      <c r="Q795" s="348">
        <v>0.1237842617152962</v>
      </c>
      <c r="R795" s="346">
        <v>0.44308527031157646</v>
      </c>
      <c r="S795" s="347">
        <v>0.24216312298107814</v>
      </c>
      <c r="T795" s="349">
        <v>0.20530675178350186</v>
      </c>
      <c r="U795" s="349">
        <v>0.52392534315139283</v>
      </c>
      <c r="V795" s="361">
        <v>0</v>
      </c>
    </row>
    <row r="796" spans="1:22" ht="16" hidden="1" customHeight="1" outlineLevel="1">
      <c r="A796" s="65">
        <v>787</v>
      </c>
      <c r="B796" s="117">
        <v>1</v>
      </c>
      <c r="C796" s="325">
        <v>1.5485629781206164E-4</v>
      </c>
      <c r="D796" s="326">
        <v>1.4832241400532207E-4</v>
      </c>
      <c r="E796" s="327">
        <v>1.5897956472394072E-4</v>
      </c>
      <c r="F796" s="332">
        <v>0</v>
      </c>
      <c r="G796" s="326">
        <v>0</v>
      </c>
      <c r="H796" s="327">
        <v>0</v>
      </c>
      <c r="I796" s="332">
        <v>2.2735175328322661E-4</v>
      </c>
      <c r="J796" s="326">
        <v>4.1804353160873674E-4</v>
      </c>
      <c r="K796" s="327">
        <v>3.6548295749997729E-4</v>
      </c>
      <c r="L796" s="336">
        <v>1.1748396343899057E-4</v>
      </c>
      <c r="M796" s="337">
        <v>1.1415525114155251E-4</v>
      </c>
      <c r="N796" s="345">
        <v>0</v>
      </c>
      <c r="O796" s="346">
        <v>0</v>
      </c>
      <c r="P796" s="347">
        <v>0</v>
      </c>
      <c r="Q796" s="348">
        <v>0.14146772767462423</v>
      </c>
      <c r="R796" s="346">
        <v>0.46958837254578351</v>
      </c>
      <c r="S796" s="347">
        <v>0.2879460834833073</v>
      </c>
      <c r="T796" s="349">
        <v>0.23935020576149801</v>
      </c>
      <c r="U796" s="349">
        <v>0.5745295351474482</v>
      </c>
      <c r="V796" s="361">
        <v>0</v>
      </c>
    </row>
    <row r="797" spans="1:22" ht="16" hidden="1" customHeight="1" outlineLevel="1">
      <c r="A797" s="65">
        <v>788</v>
      </c>
      <c r="B797" s="117">
        <v>1</v>
      </c>
      <c r="C797" s="325">
        <v>1.4854979133432632E-4</v>
      </c>
      <c r="D797" s="326">
        <v>1.5063600258398682E-4</v>
      </c>
      <c r="E797" s="327">
        <v>1.5639801161255237E-4</v>
      </c>
      <c r="F797" s="332">
        <v>0</v>
      </c>
      <c r="G797" s="326">
        <v>0</v>
      </c>
      <c r="H797" s="327">
        <v>0</v>
      </c>
      <c r="I797" s="332">
        <v>2.6301477340608576E-4</v>
      </c>
      <c r="J797" s="326">
        <v>4.3859631094053301E-4</v>
      </c>
      <c r="K797" s="327">
        <v>3.8925420676826842E-4</v>
      </c>
      <c r="L797" s="336">
        <v>8.811297257924293E-5</v>
      </c>
      <c r="M797" s="337">
        <v>1.1415525114155251E-4</v>
      </c>
      <c r="N797" s="345">
        <v>0</v>
      </c>
      <c r="O797" s="346">
        <v>0</v>
      </c>
      <c r="P797" s="347">
        <v>0</v>
      </c>
      <c r="Q797" s="348">
        <v>0.13262599469496023</v>
      </c>
      <c r="R797" s="346">
        <v>0.52717620144750599</v>
      </c>
      <c r="S797" s="347">
        <v>0.30965486270611764</v>
      </c>
      <c r="T797" s="349">
        <v>0.22261375911309769</v>
      </c>
      <c r="U797" s="349">
        <v>0.53434096325155178</v>
      </c>
      <c r="V797" s="361">
        <v>0</v>
      </c>
    </row>
    <row r="798" spans="1:22" ht="16" hidden="1" customHeight="1" outlineLevel="1">
      <c r="A798" s="65">
        <v>789</v>
      </c>
      <c r="B798" s="117">
        <v>1</v>
      </c>
      <c r="C798" s="325">
        <v>1.3908065623643832E-4</v>
      </c>
      <c r="D798" s="326">
        <v>1.4606715118914467E-4</v>
      </c>
      <c r="E798" s="327">
        <v>1.4595504550869498E-4</v>
      </c>
      <c r="F798" s="332">
        <v>0</v>
      </c>
      <c r="G798" s="326">
        <v>0</v>
      </c>
      <c r="H798" s="327">
        <v>0</v>
      </c>
      <c r="I798" s="332">
        <v>2.8307522222519396E-4</v>
      </c>
      <c r="J798" s="326">
        <v>4.6778125759168373E-4</v>
      </c>
      <c r="K798" s="327">
        <v>3.8925420676826842E-4</v>
      </c>
      <c r="L798" s="336">
        <v>5.8741981719495287E-5</v>
      </c>
      <c r="M798" s="337">
        <v>1.1415525114155251E-4</v>
      </c>
      <c r="N798" s="345">
        <v>1.429007976433657E-4</v>
      </c>
      <c r="O798" s="346">
        <v>0</v>
      </c>
      <c r="P798" s="347">
        <v>0</v>
      </c>
      <c r="Q798" s="348">
        <v>0.13262599469496023</v>
      </c>
      <c r="R798" s="346">
        <v>0.53283460971472041</v>
      </c>
      <c r="S798" s="347">
        <v>0.29324229974724003</v>
      </c>
      <c r="T798" s="349">
        <v>0.16004227107532823</v>
      </c>
      <c r="U798" s="349">
        <v>0.44688905863700951</v>
      </c>
      <c r="V798" s="361">
        <v>0</v>
      </c>
    </row>
    <row r="799" spans="1:22" ht="16" hidden="1" customHeight="1" outlineLevel="1">
      <c r="A799" s="65">
        <v>790</v>
      </c>
      <c r="B799" s="117">
        <v>1</v>
      </c>
      <c r="C799" s="325">
        <v>1.2921150487038869E-4</v>
      </c>
      <c r="D799" s="326">
        <v>1.3622953924961225E-4</v>
      </c>
      <c r="E799" s="327">
        <v>1.3459102276710606E-4</v>
      </c>
      <c r="F799" s="332">
        <v>0</v>
      </c>
      <c r="G799" s="326">
        <v>0</v>
      </c>
      <c r="H799" s="327">
        <v>0</v>
      </c>
      <c r="I799" s="332">
        <v>3.2542505862108911E-4</v>
      </c>
      <c r="J799" s="326">
        <v>5.0107676010919383E-4</v>
      </c>
      <c r="K799" s="327">
        <v>4.0708264371948686E-4</v>
      </c>
      <c r="L799" s="336">
        <v>3.7594868300476983E-5</v>
      </c>
      <c r="M799" s="337">
        <v>1.1415525114155251E-4</v>
      </c>
      <c r="N799" s="345">
        <v>1.429007976433657E-4</v>
      </c>
      <c r="O799" s="346">
        <v>0</v>
      </c>
      <c r="P799" s="347">
        <v>0</v>
      </c>
      <c r="Q799" s="348">
        <v>0.13262599469496023</v>
      </c>
      <c r="R799" s="346">
        <v>0.54463033356045421</v>
      </c>
      <c r="S799" s="347">
        <v>0.37123309728963644</v>
      </c>
      <c r="T799" s="349">
        <v>0.13750512416810731</v>
      </c>
      <c r="U799" s="349">
        <v>0.37889274628502828</v>
      </c>
      <c r="V799" s="361">
        <v>0</v>
      </c>
    </row>
    <row r="800" spans="1:22" ht="16" hidden="1" customHeight="1" outlineLevel="1">
      <c r="A800" s="65">
        <v>791</v>
      </c>
      <c r="B800" s="117">
        <v>1</v>
      </c>
      <c r="C800" s="325">
        <v>1.1604846954619585E-4</v>
      </c>
      <c r="D800" s="326">
        <v>1.232423361357631E-4</v>
      </c>
      <c r="E800" s="327">
        <v>1.1989303444950306E-4</v>
      </c>
      <c r="F800" s="332">
        <v>0</v>
      </c>
      <c r="G800" s="326">
        <v>0</v>
      </c>
      <c r="H800" s="327">
        <v>0</v>
      </c>
      <c r="I800" s="332">
        <v>3.5663020122859079E-4</v>
      </c>
      <c r="J800" s="326">
        <v>5.376607073197912E-4</v>
      </c>
      <c r="K800" s="327">
        <v>3.9816842524387767E-4</v>
      </c>
      <c r="L800" s="336">
        <v>2.3496792687798115E-5</v>
      </c>
      <c r="M800" s="337">
        <v>1.1415525114155251E-4</v>
      </c>
      <c r="N800" s="345">
        <v>2.8580159528673139E-4</v>
      </c>
      <c r="O800" s="346">
        <v>0</v>
      </c>
      <c r="P800" s="347">
        <v>0</v>
      </c>
      <c r="Q800" s="348">
        <v>0.15030946065428824</v>
      </c>
      <c r="R800" s="346">
        <v>0.59571630570396084</v>
      </c>
      <c r="S800" s="347">
        <v>0.47603696002079243</v>
      </c>
      <c r="T800" s="349">
        <v>0.11449251002655686</v>
      </c>
      <c r="U800" s="349">
        <v>0.31521989888028284</v>
      </c>
      <c r="V800" s="361">
        <v>0</v>
      </c>
    </row>
    <row r="801" spans="1:22" ht="16" hidden="1" customHeight="1" outlineLevel="1">
      <c r="A801" s="65">
        <v>792</v>
      </c>
      <c r="B801" s="117">
        <v>1</v>
      </c>
      <c r="C801" s="325">
        <v>1.0517927750974223E-4</v>
      </c>
      <c r="D801" s="326">
        <v>1.0914694353465435E-4</v>
      </c>
      <c r="E801" s="327">
        <v>1.0551936184941116E-4</v>
      </c>
      <c r="F801" s="332">
        <v>0</v>
      </c>
      <c r="G801" s="326">
        <v>0</v>
      </c>
      <c r="H801" s="327">
        <v>0</v>
      </c>
      <c r="I801" s="332">
        <v>3.8114852756305644E-4</v>
      </c>
      <c r="J801" s="326">
        <v>5.6807882073084967E-4</v>
      </c>
      <c r="K801" s="327">
        <v>3.9816842524387767E-4</v>
      </c>
      <c r="L801" s="336">
        <v>9.3987170751192458E-6</v>
      </c>
      <c r="M801" s="337">
        <v>1.1415525114155251E-4</v>
      </c>
      <c r="N801" s="345">
        <v>1.429007976433657E-4</v>
      </c>
      <c r="O801" s="346">
        <v>0</v>
      </c>
      <c r="P801" s="347">
        <v>0</v>
      </c>
      <c r="Q801" s="348">
        <v>0.15030946065428824</v>
      </c>
      <c r="R801" s="346">
        <v>0.62413597641900964</v>
      </c>
      <c r="S801" s="347">
        <v>0.48232394701504572</v>
      </c>
      <c r="T801" s="349">
        <v>8.9863307288285912E-2</v>
      </c>
      <c r="U801" s="349">
        <v>0.27542436925231695</v>
      </c>
      <c r="V801" s="361">
        <v>0</v>
      </c>
    </row>
    <row r="802" spans="1:22" ht="16" hidden="1" customHeight="1" outlineLevel="1">
      <c r="A802" s="65">
        <v>793</v>
      </c>
      <c r="B802" s="117">
        <v>1</v>
      </c>
      <c r="C802" s="325">
        <v>9.6035155629735523E-5</v>
      </c>
      <c r="D802" s="326">
        <v>9.5304295904324136E-5</v>
      </c>
      <c r="E802" s="327">
        <v>9.3247255098791168E-5</v>
      </c>
      <c r="F802" s="332">
        <v>0</v>
      </c>
      <c r="G802" s="326">
        <v>0</v>
      </c>
      <c r="H802" s="327">
        <v>0</v>
      </c>
      <c r="I802" s="332">
        <v>3.8783534383609247E-4</v>
      </c>
      <c r="J802" s="326">
        <v>5.6067982017140303E-4</v>
      </c>
      <c r="K802" s="327">
        <v>3.9519701908534129E-4</v>
      </c>
      <c r="L802" s="336">
        <v>5.8741981719495289E-6</v>
      </c>
      <c r="M802" s="337">
        <v>1.1415525114155251E-4</v>
      </c>
      <c r="N802" s="345">
        <v>1.429007976433657E-4</v>
      </c>
      <c r="O802" s="346">
        <v>0</v>
      </c>
      <c r="P802" s="347">
        <v>0</v>
      </c>
      <c r="Q802" s="348">
        <v>0.13262599469496023</v>
      </c>
      <c r="R802" s="346">
        <v>0.6122798927137032</v>
      </c>
      <c r="S802" s="347">
        <v>0.5250412206158046</v>
      </c>
      <c r="T802" s="349">
        <v>3.4233640871727963E-2</v>
      </c>
      <c r="U802" s="349">
        <v>0.22088975457695631</v>
      </c>
      <c r="V802" s="361">
        <v>0</v>
      </c>
    </row>
    <row r="803" spans="1:22" ht="16" hidden="1" customHeight="1" outlineLevel="1">
      <c r="A803" s="65">
        <v>794</v>
      </c>
      <c r="B803" s="117">
        <v>1</v>
      </c>
      <c r="C803" s="325">
        <v>9.0766191347544368E-5</v>
      </c>
      <c r="D803" s="326">
        <v>8.614715119381074E-5</v>
      </c>
      <c r="E803" s="327">
        <v>8.5826911482137232E-5</v>
      </c>
      <c r="F803" s="332">
        <v>0</v>
      </c>
      <c r="G803" s="326">
        <v>0</v>
      </c>
      <c r="H803" s="327">
        <v>0</v>
      </c>
      <c r="I803" s="332">
        <v>3.8783534383609247E-4</v>
      </c>
      <c r="J803" s="326">
        <v>5.72189376597209E-4</v>
      </c>
      <c r="K803" s="327">
        <v>3.9222561292680486E-4</v>
      </c>
      <c r="L803" s="336">
        <v>2.3496792687798115E-6</v>
      </c>
      <c r="M803" s="337">
        <v>1.1415525114155251E-4</v>
      </c>
      <c r="N803" s="345">
        <v>1.429007976433657E-4</v>
      </c>
      <c r="O803" s="346">
        <v>0</v>
      </c>
      <c r="P803" s="347">
        <v>0</v>
      </c>
      <c r="Q803" s="348">
        <v>0.14146772767462423</v>
      </c>
      <c r="R803" s="346">
        <v>0.57921844452088789</v>
      </c>
      <c r="S803" s="347">
        <v>0.61579792244469134</v>
      </c>
      <c r="T803" s="349">
        <v>2.3583174822745929E-2</v>
      </c>
      <c r="U803" s="349">
        <v>0.20379241592197836</v>
      </c>
      <c r="V803" s="361">
        <v>0</v>
      </c>
    </row>
    <row r="804" spans="1:22" ht="16" hidden="1" customHeight="1" outlineLevel="1">
      <c r="A804" s="65">
        <v>795</v>
      </c>
      <c r="B804" s="117">
        <v>1</v>
      </c>
      <c r="C804" s="325">
        <v>8.790357492851288E-5</v>
      </c>
      <c r="D804" s="326">
        <v>8.1383880590677434E-5</v>
      </c>
      <c r="E804" s="327">
        <v>8.218160281731247E-5</v>
      </c>
      <c r="F804" s="332">
        <v>0</v>
      </c>
      <c r="G804" s="326">
        <v>0</v>
      </c>
      <c r="H804" s="327">
        <v>0</v>
      </c>
      <c r="I804" s="332">
        <v>3.8783534383609247E-4</v>
      </c>
      <c r="J804" s="326">
        <v>5.6890093190412158E-4</v>
      </c>
      <c r="K804" s="327">
        <v>3.9222561292680486E-4</v>
      </c>
      <c r="L804" s="336">
        <v>1.1748396343899057E-6</v>
      </c>
      <c r="M804" s="337">
        <v>1.1415525114155251E-4</v>
      </c>
      <c r="N804" s="345">
        <v>1.429007976433657E-4</v>
      </c>
      <c r="O804" s="346">
        <v>0</v>
      </c>
      <c r="P804" s="347">
        <v>0</v>
      </c>
      <c r="Q804" s="348">
        <v>0.15030946065428824</v>
      </c>
      <c r="R804" s="346">
        <v>0.53815968914317469</v>
      </c>
      <c r="S804" s="347">
        <v>0.62164399123913927</v>
      </c>
      <c r="T804" s="349">
        <v>2.1396025544829979E-2</v>
      </c>
      <c r="U804" s="349">
        <v>0.18089770381502518</v>
      </c>
      <c r="V804" s="361">
        <v>0</v>
      </c>
    </row>
    <row r="805" spans="1:22" ht="16" hidden="1" customHeight="1" outlineLevel="1">
      <c r="A805" s="65">
        <v>796</v>
      </c>
      <c r="B805" s="117">
        <v>1</v>
      </c>
      <c r="C805" s="325">
        <v>8.6928535274868963E-5</v>
      </c>
      <c r="D805" s="326">
        <v>7.8759221278746854E-5</v>
      </c>
      <c r="E805" s="327">
        <v>8.0832449432466301E-5</v>
      </c>
      <c r="F805" s="332">
        <v>0</v>
      </c>
      <c r="G805" s="326">
        <v>0</v>
      </c>
      <c r="H805" s="327">
        <v>0</v>
      </c>
      <c r="I805" s="332">
        <v>3.9006428259377116E-4</v>
      </c>
      <c r="J805" s="326">
        <v>5.7547782129029642E-4</v>
      </c>
      <c r="K805" s="327">
        <v>3.7736858213412286E-4</v>
      </c>
      <c r="L805" s="336">
        <v>1.409807561267887E-5</v>
      </c>
      <c r="M805" s="337">
        <v>1.1415525114155251E-4</v>
      </c>
      <c r="N805" s="345">
        <v>1.429007976433657E-4</v>
      </c>
      <c r="O805" s="346">
        <v>0</v>
      </c>
      <c r="P805" s="347">
        <v>0</v>
      </c>
      <c r="Q805" s="348">
        <v>0.15030946065428824</v>
      </c>
      <c r="R805" s="346">
        <v>0.51065721467222047</v>
      </c>
      <c r="S805" s="347">
        <v>0.59499691798492749</v>
      </c>
      <c r="T805" s="349">
        <v>2.1966586226025445E-2</v>
      </c>
      <c r="U805" s="349">
        <v>0.16753426670538724</v>
      </c>
      <c r="V805" s="361">
        <v>0</v>
      </c>
    </row>
    <row r="806" spans="1:22" ht="16" hidden="1" customHeight="1" outlineLevel="1">
      <c r="A806" s="65">
        <v>797</v>
      </c>
      <c r="B806" s="117">
        <v>1</v>
      </c>
      <c r="C806" s="325">
        <v>8.8334842467624605E-5</v>
      </c>
      <c r="D806" s="326">
        <v>7.955634003274058E-5</v>
      </c>
      <c r="E806" s="327">
        <v>8.1325409323083171E-5</v>
      </c>
      <c r="F806" s="332">
        <v>0</v>
      </c>
      <c r="G806" s="326">
        <v>0</v>
      </c>
      <c r="H806" s="327">
        <v>0</v>
      </c>
      <c r="I806" s="332">
        <v>3.9452216010912855E-4</v>
      </c>
      <c r="J806" s="326">
        <v>5.878094888893742E-4</v>
      </c>
      <c r="K806" s="327">
        <v>3.7736858213412286E-4</v>
      </c>
      <c r="L806" s="336">
        <v>3.7594868300476983E-5</v>
      </c>
      <c r="M806" s="337">
        <v>1.1415525114155251E-4</v>
      </c>
      <c r="N806" s="345">
        <v>1.429007976433657E-4</v>
      </c>
      <c r="O806" s="346">
        <v>0</v>
      </c>
      <c r="P806" s="347">
        <v>0</v>
      </c>
      <c r="Q806" s="348">
        <v>0.15915119363395228</v>
      </c>
      <c r="R806" s="346">
        <v>0.45174600782944979</v>
      </c>
      <c r="S806" s="347">
        <v>0.59049954215333145</v>
      </c>
      <c r="T806" s="349">
        <v>2.1776399332293622E-2</v>
      </c>
      <c r="U806" s="349">
        <v>0.1572169071722109</v>
      </c>
      <c r="V806" s="361">
        <v>0</v>
      </c>
    </row>
    <row r="807" spans="1:22" ht="16" hidden="1" customHeight="1" outlineLevel="1">
      <c r="A807" s="65">
        <v>798</v>
      </c>
      <c r="B807" s="117">
        <v>1</v>
      </c>
      <c r="C807" s="325">
        <v>9.5547635802913558E-5</v>
      </c>
      <c r="D807" s="326">
        <v>8.3794678773487766E-5</v>
      </c>
      <c r="E807" s="327">
        <v>8.7370654297490061E-5</v>
      </c>
      <c r="F807" s="332">
        <v>0</v>
      </c>
      <c r="G807" s="326">
        <v>0</v>
      </c>
      <c r="H807" s="327">
        <v>0</v>
      </c>
      <c r="I807" s="332">
        <v>3.8560640507841383E-4</v>
      </c>
      <c r="J807" s="326">
        <v>6.0795121263453446E-4</v>
      </c>
      <c r="K807" s="327">
        <v>3.6845436365851367E-4</v>
      </c>
      <c r="L807" s="336">
        <v>9.3987170751192462E-5</v>
      </c>
      <c r="M807" s="337">
        <v>1.1415525114155251E-4</v>
      </c>
      <c r="N807" s="345">
        <v>0</v>
      </c>
      <c r="O807" s="346">
        <v>0</v>
      </c>
      <c r="P807" s="347">
        <v>0</v>
      </c>
      <c r="Q807" s="348">
        <v>0.13262599469496023</v>
      </c>
      <c r="R807" s="346">
        <v>0.42333925545841439</v>
      </c>
      <c r="S807" s="347">
        <v>0.55536607178280595</v>
      </c>
      <c r="T807" s="349">
        <v>3.2426865381275656E-2</v>
      </c>
      <c r="U807" s="349">
        <v>0.16684644273650881</v>
      </c>
      <c r="V807" s="361">
        <v>0</v>
      </c>
    </row>
    <row r="808" spans="1:22" ht="16" hidden="1" customHeight="1" outlineLevel="1">
      <c r="A808" s="65">
        <v>799</v>
      </c>
      <c r="B808" s="117">
        <v>1</v>
      </c>
      <c r="C808" s="325">
        <v>1.1594846547915546E-4</v>
      </c>
      <c r="D808" s="326">
        <v>9.8434445157811722E-5</v>
      </c>
      <c r="E808" s="327">
        <v>1.050004567013934E-4</v>
      </c>
      <c r="F808" s="332">
        <v>0</v>
      </c>
      <c r="G808" s="326">
        <v>0</v>
      </c>
      <c r="H808" s="327">
        <v>0</v>
      </c>
      <c r="I808" s="332">
        <v>3.6331701750162687E-4</v>
      </c>
      <c r="J808" s="326">
        <v>6.1329493526080154E-4</v>
      </c>
      <c r="K808" s="327">
        <v>3.7439717597558643E-4</v>
      </c>
      <c r="L808" s="336">
        <v>1.8210014333043539E-4</v>
      </c>
      <c r="M808" s="337">
        <v>1.1415525114155251E-4</v>
      </c>
      <c r="N808" s="345">
        <v>0</v>
      </c>
      <c r="O808" s="346">
        <v>0</v>
      </c>
      <c r="P808" s="347">
        <v>0</v>
      </c>
      <c r="Q808" s="348">
        <v>0.1237842617152962</v>
      </c>
      <c r="R808" s="346">
        <v>0.37482302668825113</v>
      </c>
      <c r="S808" s="347">
        <v>0.55509114551754835</v>
      </c>
      <c r="T808" s="349">
        <v>7.6740411620790192E-2</v>
      </c>
      <c r="U808" s="349">
        <v>0.24427576951882268</v>
      </c>
      <c r="V808" s="361">
        <v>0</v>
      </c>
    </row>
    <row r="809" spans="1:22" ht="16" hidden="1" customHeight="1" outlineLevel="1">
      <c r="A809" s="65">
        <v>800</v>
      </c>
      <c r="B809" s="117">
        <v>1</v>
      </c>
      <c r="C809" s="325">
        <v>1.4156825740406831E-4</v>
      </c>
      <c r="D809" s="326">
        <v>1.1904288123667414E-4</v>
      </c>
      <c r="E809" s="327">
        <v>1.2608097833961482E-4</v>
      </c>
      <c r="F809" s="332">
        <v>0</v>
      </c>
      <c r="G809" s="326">
        <v>0</v>
      </c>
      <c r="H809" s="327">
        <v>0</v>
      </c>
      <c r="I809" s="332">
        <v>3.499433849555547E-4</v>
      </c>
      <c r="J809" s="326">
        <v>6.1699443554052492E-4</v>
      </c>
      <c r="K809" s="327">
        <v>3.5656873902436805E-4</v>
      </c>
      <c r="L809" s="336">
        <v>1.5860335064263727E-4</v>
      </c>
      <c r="M809" s="337">
        <v>1.1415525114155251E-4</v>
      </c>
      <c r="N809" s="345">
        <v>1.429007976433657E-4</v>
      </c>
      <c r="O809" s="346">
        <v>1.6211679324258134E-2</v>
      </c>
      <c r="P809" s="347">
        <v>4.4877521472292715E-3</v>
      </c>
      <c r="Q809" s="348">
        <v>0.1149425287356322</v>
      </c>
      <c r="R809" s="346">
        <v>0.35736297255051663</v>
      </c>
      <c r="S809" s="347">
        <v>0.57585065199367524</v>
      </c>
      <c r="T809" s="349">
        <v>0.25038104559794372</v>
      </c>
      <c r="U809" s="349">
        <v>0.41534741663558467</v>
      </c>
      <c r="V809" s="361">
        <v>0</v>
      </c>
    </row>
    <row r="810" spans="1:22" ht="16" hidden="1" customHeight="1" outlineLevel="1">
      <c r="A810" s="65">
        <v>801</v>
      </c>
      <c r="B810" s="117">
        <v>1</v>
      </c>
      <c r="C810" s="325">
        <v>1.5897521532328817E-4</v>
      </c>
      <c r="D810" s="326">
        <v>1.3212729395466888E-4</v>
      </c>
      <c r="E810" s="327">
        <v>1.4403509646102928E-4</v>
      </c>
      <c r="F810" s="332">
        <v>0</v>
      </c>
      <c r="G810" s="326">
        <v>0</v>
      </c>
      <c r="H810" s="327">
        <v>0</v>
      </c>
      <c r="I810" s="332">
        <v>3.3879869116716123E-4</v>
      </c>
      <c r="J810" s="326">
        <v>5.5615820871840786E-4</v>
      </c>
      <c r="K810" s="327">
        <v>3.3874030207314967E-4</v>
      </c>
      <c r="L810" s="336">
        <v>1.4685495429873823E-4</v>
      </c>
      <c r="M810" s="337">
        <v>1.1415525114155251E-4</v>
      </c>
      <c r="N810" s="345">
        <v>1.3432674978476377E-2</v>
      </c>
      <c r="O810" s="346">
        <v>0.15347282367756962</v>
      </c>
      <c r="P810" s="347">
        <v>5.0318645773584192E-2</v>
      </c>
      <c r="Q810" s="348">
        <v>0.1149425287356322</v>
      </c>
      <c r="R810" s="346">
        <v>0.36222112246625848</v>
      </c>
      <c r="S810" s="347">
        <v>0.52021704179207939</v>
      </c>
      <c r="T810" s="349">
        <v>0.25142707351346871</v>
      </c>
      <c r="U810" s="349">
        <v>0.53954877330163131</v>
      </c>
      <c r="V810" s="361">
        <v>0</v>
      </c>
    </row>
    <row r="811" spans="1:22" ht="16" hidden="1" customHeight="1" outlineLevel="1">
      <c r="A811" s="65">
        <v>802</v>
      </c>
      <c r="B811" s="117">
        <v>1</v>
      </c>
      <c r="C811" s="325">
        <v>1.6557548374795467E-4</v>
      </c>
      <c r="D811" s="326">
        <v>1.3790154444091616E-4</v>
      </c>
      <c r="E811" s="327">
        <v>1.5628125795424838E-4</v>
      </c>
      <c r="F811" s="332">
        <v>0</v>
      </c>
      <c r="G811" s="326">
        <v>0</v>
      </c>
      <c r="H811" s="327">
        <v>0</v>
      </c>
      <c r="I811" s="332">
        <v>3.2765399737876781E-4</v>
      </c>
      <c r="J811" s="326">
        <v>3.9461336317048895E-4</v>
      </c>
      <c r="K811" s="327">
        <v>3.7142576981705005E-4</v>
      </c>
      <c r="L811" s="336">
        <v>1.644775488145868E-4</v>
      </c>
      <c r="M811" s="337">
        <v>1.1415525114155251E-4</v>
      </c>
      <c r="N811" s="345">
        <v>5.1587187949255021E-2</v>
      </c>
      <c r="O811" s="346">
        <v>0.27150532737215144</v>
      </c>
      <c r="P811" s="347">
        <v>0.10126553492390306</v>
      </c>
      <c r="Q811" s="348">
        <v>0.10610079575596817</v>
      </c>
      <c r="R811" s="346">
        <v>0.37437579807945232</v>
      </c>
      <c r="S811" s="347">
        <v>0.52650402878633262</v>
      </c>
      <c r="T811" s="349">
        <v>0.26112660509379165</v>
      </c>
      <c r="U811" s="349">
        <v>0.56509652071711558</v>
      </c>
      <c r="V811" s="361">
        <v>0</v>
      </c>
    </row>
    <row r="812" spans="1:22" ht="16" hidden="1" customHeight="1" outlineLevel="1">
      <c r="A812" s="65">
        <v>803</v>
      </c>
      <c r="B812" s="117">
        <v>1</v>
      </c>
      <c r="C812" s="325">
        <v>1.6699429144909037E-4</v>
      </c>
      <c r="D812" s="326">
        <v>1.3747382218267564E-4</v>
      </c>
      <c r="E812" s="327">
        <v>1.6114599371691484E-4</v>
      </c>
      <c r="F812" s="332">
        <v>0</v>
      </c>
      <c r="G812" s="326">
        <v>0</v>
      </c>
      <c r="H812" s="327">
        <v>0</v>
      </c>
      <c r="I812" s="332">
        <v>3.075935485596596E-4</v>
      </c>
      <c r="J812" s="326">
        <v>2.9924846707095408E-4</v>
      </c>
      <c r="K812" s="327">
        <v>3.9222561292680486E-4</v>
      </c>
      <c r="L812" s="336">
        <v>1.8797434150238492E-4</v>
      </c>
      <c r="M812" s="337">
        <v>1.1415525114155251E-4</v>
      </c>
      <c r="N812" s="345">
        <v>9.3600022456404544E-2</v>
      </c>
      <c r="O812" s="346">
        <v>0.32602239610105677</v>
      </c>
      <c r="P812" s="347">
        <v>0.16237389104197752</v>
      </c>
      <c r="Q812" s="348">
        <v>9.7259062776304167E-2</v>
      </c>
      <c r="R812" s="346">
        <v>0.42533455707920353</v>
      </c>
      <c r="S812" s="347">
        <v>0.54133447050073769</v>
      </c>
      <c r="T812" s="349">
        <v>0.19884039739661991</v>
      </c>
      <c r="U812" s="349">
        <v>0.53227749134491653</v>
      </c>
      <c r="V812" s="361">
        <v>0</v>
      </c>
    </row>
    <row r="813" spans="1:22" ht="16" hidden="1" customHeight="1" outlineLevel="1">
      <c r="A813" s="65">
        <v>804</v>
      </c>
      <c r="B813" s="117">
        <v>1</v>
      </c>
      <c r="C813" s="325">
        <v>1.6816933923681509E-4</v>
      </c>
      <c r="D813" s="326">
        <v>1.3858201166993522E-4</v>
      </c>
      <c r="E813" s="327">
        <v>1.5979684033206869E-4</v>
      </c>
      <c r="F813" s="332">
        <v>0</v>
      </c>
      <c r="G813" s="326">
        <v>0</v>
      </c>
      <c r="H813" s="327">
        <v>0</v>
      </c>
      <c r="I813" s="332">
        <v>2.8753309974055135E-4</v>
      </c>
      <c r="J813" s="326">
        <v>2.7129668717971111E-4</v>
      </c>
      <c r="K813" s="327">
        <v>4.0708264371948686E-4</v>
      </c>
      <c r="L813" s="336">
        <v>2.0677177565262342E-4</v>
      </c>
      <c r="M813" s="337">
        <v>1.1415525114155251E-4</v>
      </c>
      <c r="N813" s="345">
        <v>0.17076645318382203</v>
      </c>
      <c r="O813" s="346">
        <v>0.38946845129740365</v>
      </c>
      <c r="P813" s="347">
        <v>0.18482515271588779</v>
      </c>
      <c r="Q813" s="348">
        <v>7.9575596816976138E-2</v>
      </c>
      <c r="R813" s="346">
        <v>0.43722146691079022</v>
      </c>
      <c r="S813" s="347">
        <v>0.51536174372795185</v>
      </c>
      <c r="T813" s="349">
        <v>0.16603315822788065</v>
      </c>
      <c r="U813" s="349">
        <v>0.48412981352342693</v>
      </c>
      <c r="V813" s="361">
        <v>5.9572480342948084E-3</v>
      </c>
    </row>
    <row r="814" spans="1:22" ht="16" hidden="1" customHeight="1" outlineLevel="1">
      <c r="A814" s="65">
        <v>805</v>
      </c>
      <c r="B814" s="117">
        <v>1</v>
      </c>
      <c r="C814" s="325">
        <v>1.5401251349640827E-4</v>
      </c>
      <c r="D814" s="326">
        <v>1.359379104371755E-4</v>
      </c>
      <c r="E814" s="327">
        <v>1.5075491812785924E-4</v>
      </c>
      <c r="F814" s="332">
        <v>0</v>
      </c>
      <c r="G814" s="326">
        <v>0</v>
      </c>
      <c r="H814" s="327">
        <v>0</v>
      </c>
      <c r="I814" s="332">
        <v>2.6970158967912179E-4</v>
      </c>
      <c r="J814" s="326">
        <v>2.3512379555574967E-4</v>
      </c>
      <c r="K814" s="327">
        <v>3.7736858213412286E-4</v>
      </c>
      <c r="L814" s="336">
        <v>1.8797434150238492E-4</v>
      </c>
      <c r="M814" s="337">
        <v>1.1415525114155251E-4</v>
      </c>
      <c r="N814" s="345">
        <v>0.16476461968280068</v>
      </c>
      <c r="O814" s="346">
        <v>0.33088194539511823</v>
      </c>
      <c r="P814" s="347">
        <v>0.21183220086919341</v>
      </c>
      <c r="Q814" s="348">
        <v>6.1892130857648102E-2</v>
      </c>
      <c r="R814" s="346">
        <v>0.46155284615144732</v>
      </c>
      <c r="S814" s="347">
        <v>0.51611908617665181</v>
      </c>
      <c r="T814" s="349">
        <v>0.15909133660666913</v>
      </c>
      <c r="U814" s="349">
        <v>0.41367698699687994</v>
      </c>
      <c r="V814" s="361">
        <v>0</v>
      </c>
    </row>
    <row r="815" spans="1:22" ht="16" hidden="1" customHeight="1" outlineLevel="1">
      <c r="A815" s="65">
        <v>806</v>
      </c>
      <c r="B815" s="117">
        <v>1</v>
      </c>
      <c r="C815" s="325">
        <v>1.5298747180924414E-4</v>
      </c>
      <c r="D815" s="326">
        <v>1.2845277091796603E-4</v>
      </c>
      <c r="E815" s="327">
        <v>1.4277675147708621E-4</v>
      </c>
      <c r="F815" s="332">
        <v>0</v>
      </c>
      <c r="G815" s="326">
        <v>0</v>
      </c>
      <c r="H815" s="327">
        <v>0</v>
      </c>
      <c r="I815" s="332">
        <v>2.5855689589072831E-4</v>
      </c>
      <c r="J815" s="326">
        <v>2.3471273996911377E-4</v>
      </c>
      <c r="K815" s="327">
        <v>3.2982608359754043E-4</v>
      </c>
      <c r="L815" s="336">
        <v>1.9032402077116473E-4</v>
      </c>
      <c r="M815" s="337">
        <v>1.1415525114155251E-4</v>
      </c>
      <c r="N815" s="345">
        <v>0.12375209075915471</v>
      </c>
      <c r="O815" s="346">
        <v>0.26370436486120463</v>
      </c>
      <c r="P815" s="347">
        <v>0.25984844947715341</v>
      </c>
      <c r="Q815" s="348">
        <v>7.0733863837312116E-2</v>
      </c>
      <c r="R815" s="346">
        <v>0.47774550503424085</v>
      </c>
      <c r="S815" s="347">
        <v>0.47603176215452386</v>
      </c>
      <c r="T815" s="349">
        <v>0.14416166544872108</v>
      </c>
      <c r="U815" s="349">
        <v>0.35511368907523139</v>
      </c>
      <c r="V815" s="361">
        <v>0</v>
      </c>
    </row>
    <row r="816" spans="1:22" ht="16" hidden="1" customHeight="1" outlineLevel="1">
      <c r="A816" s="65">
        <v>807</v>
      </c>
      <c r="B816" s="117">
        <v>1</v>
      </c>
      <c r="C816" s="325">
        <v>1.5659386847688861E-4</v>
      </c>
      <c r="D816" s="326">
        <v>1.3364376377933987E-4</v>
      </c>
      <c r="E816" s="327">
        <v>1.4688907477512694E-4</v>
      </c>
      <c r="F816" s="332">
        <v>0</v>
      </c>
      <c r="G816" s="326">
        <v>0</v>
      </c>
      <c r="H816" s="327">
        <v>0</v>
      </c>
      <c r="I816" s="332">
        <v>2.3849644707162008E-4</v>
      </c>
      <c r="J816" s="326">
        <v>2.3841224024883709E-4</v>
      </c>
      <c r="K816" s="327">
        <v>3.2685467743900405E-4</v>
      </c>
      <c r="L816" s="336">
        <v>2.1382081345896285E-4</v>
      </c>
      <c r="M816" s="337">
        <v>1.1415525114155251E-4</v>
      </c>
      <c r="N816" s="345">
        <v>0.15404705985954822</v>
      </c>
      <c r="O816" s="346">
        <v>0.27255476780817661</v>
      </c>
      <c r="P816" s="347">
        <v>0.18898578428738458</v>
      </c>
      <c r="Q816" s="348">
        <v>5.3050397877984087E-2</v>
      </c>
      <c r="R816" s="346">
        <v>0.41233390772067496</v>
      </c>
      <c r="S816" s="347">
        <v>0.40861783751979192</v>
      </c>
      <c r="T816" s="349">
        <v>0.2028343221649882</v>
      </c>
      <c r="U816" s="349">
        <v>0.36621713314426874</v>
      </c>
      <c r="V816" s="361">
        <v>0</v>
      </c>
    </row>
    <row r="817" spans="1:22" ht="16" hidden="1" customHeight="1" outlineLevel="1">
      <c r="A817" s="65">
        <v>808</v>
      </c>
      <c r="B817" s="117">
        <v>1</v>
      </c>
      <c r="C817" s="325">
        <v>1.5854394778417645E-4</v>
      </c>
      <c r="D817" s="326">
        <v>1.3059138220916874E-4</v>
      </c>
      <c r="E817" s="327">
        <v>1.5154624847858633E-4</v>
      </c>
      <c r="F817" s="332">
        <v>0</v>
      </c>
      <c r="G817" s="326">
        <v>0</v>
      </c>
      <c r="H817" s="327">
        <v>0</v>
      </c>
      <c r="I817" s="332">
        <v>2.3626750831394139E-4</v>
      </c>
      <c r="J817" s="326">
        <v>2.61020297513813E-4</v>
      </c>
      <c r="K817" s="327">
        <v>3.2982608359754043E-4</v>
      </c>
      <c r="L817" s="336">
        <v>2.2321953053408208E-4</v>
      </c>
      <c r="M817" s="337">
        <v>1.1415525114155251E-4</v>
      </c>
      <c r="N817" s="345">
        <v>8.8312692943600002E-2</v>
      </c>
      <c r="O817" s="346">
        <v>0.18529293497067303</v>
      </c>
      <c r="P817" s="347">
        <v>0.10602089065565271</v>
      </c>
      <c r="Q817" s="348">
        <v>4.4208664898320073E-2</v>
      </c>
      <c r="R817" s="346">
        <v>0.35737125315263057</v>
      </c>
      <c r="S817" s="347">
        <v>0.31457239925104935</v>
      </c>
      <c r="T817" s="349">
        <v>0.18400581968553781</v>
      </c>
      <c r="U817" s="349">
        <v>0.38881706355027412</v>
      </c>
      <c r="V817" s="361">
        <v>0</v>
      </c>
    </row>
    <row r="818" spans="1:22" ht="16" hidden="1" customHeight="1" outlineLevel="1">
      <c r="A818" s="65">
        <v>809</v>
      </c>
      <c r="B818" s="117">
        <v>1</v>
      </c>
      <c r="C818" s="325">
        <v>1.5928772803278944E-4</v>
      </c>
      <c r="D818" s="326">
        <v>1.3502414015820706E-4</v>
      </c>
      <c r="E818" s="327">
        <v>1.5523047502951241E-4</v>
      </c>
      <c r="F818" s="332">
        <v>0</v>
      </c>
      <c r="G818" s="326">
        <v>0</v>
      </c>
      <c r="H818" s="327">
        <v>0</v>
      </c>
      <c r="I818" s="332">
        <v>2.4964114086001353E-4</v>
      </c>
      <c r="J818" s="326">
        <v>2.6554190896680823E-4</v>
      </c>
      <c r="K818" s="327">
        <v>3.4171170823168605E-4</v>
      </c>
      <c r="L818" s="336">
        <v>2.2321953053408208E-4</v>
      </c>
      <c r="M818" s="337">
        <v>1.1415525114155251E-4</v>
      </c>
      <c r="N818" s="345">
        <v>2.1863822039434957E-2</v>
      </c>
      <c r="O818" s="346">
        <v>5.5423641928692667E-2</v>
      </c>
      <c r="P818" s="347">
        <v>2.5537469211649171E-2</v>
      </c>
      <c r="Q818" s="348">
        <v>4.4208664898320073E-2</v>
      </c>
      <c r="R818" s="346">
        <v>0.33729229999997817</v>
      </c>
      <c r="S818" s="347">
        <v>0.28137379148056163</v>
      </c>
      <c r="T818" s="349">
        <v>0.15680909388188727</v>
      </c>
      <c r="U818" s="349">
        <v>0.43745604420667683</v>
      </c>
      <c r="V818" s="361">
        <v>0</v>
      </c>
    </row>
    <row r="819" spans="1:22" ht="16" hidden="1" customHeight="1" outlineLevel="1">
      <c r="A819" s="65">
        <v>810</v>
      </c>
      <c r="B819" s="117">
        <v>1</v>
      </c>
      <c r="C819" s="325">
        <v>1.5942523362497E-4</v>
      </c>
      <c r="D819" s="326">
        <v>1.4663096689318902E-4</v>
      </c>
      <c r="E819" s="327">
        <v>1.6205407772594592E-4</v>
      </c>
      <c r="F819" s="332">
        <v>0</v>
      </c>
      <c r="G819" s="326">
        <v>0</v>
      </c>
      <c r="H819" s="327">
        <v>0</v>
      </c>
      <c r="I819" s="332">
        <v>2.5632795713304962E-4</v>
      </c>
      <c r="J819" s="326">
        <v>3.2103441316265821E-4</v>
      </c>
      <c r="K819" s="327">
        <v>3.4765452054875886E-4</v>
      </c>
      <c r="L819" s="336">
        <v>1.644775488145868E-4</v>
      </c>
      <c r="M819" s="337">
        <v>1.1415525114155251E-4</v>
      </c>
      <c r="N819" s="345">
        <v>5.7160319057346278E-4</v>
      </c>
      <c r="O819" s="346">
        <v>1.9932837991662538E-3</v>
      </c>
      <c r="P819" s="347">
        <v>4.766860770311075E-4</v>
      </c>
      <c r="Q819" s="348">
        <v>4.4208664898320073E-2</v>
      </c>
      <c r="R819" s="346">
        <v>0.32559111515277295</v>
      </c>
      <c r="S819" s="347">
        <v>0.22635747015655369</v>
      </c>
      <c r="T819" s="349">
        <v>0.20036189254647452</v>
      </c>
      <c r="U819" s="349">
        <v>0.55232264700937339</v>
      </c>
      <c r="V819" s="361">
        <v>0</v>
      </c>
    </row>
    <row r="820" spans="1:22" ht="16" hidden="1" customHeight="1" outlineLevel="1">
      <c r="A820" s="65">
        <v>811</v>
      </c>
      <c r="B820" s="117">
        <v>1</v>
      </c>
      <c r="C820" s="325">
        <v>1.5947523565849019E-4</v>
      </c>
      <c r="D820" s="326">
        <v>1.5676020764515819E-4</v>
      </c>
      <c r="E820" s="327">
        <v>1.6524534438625514E-4</v>
      </c>
      <c r="F820" s="332">
        <v>0</v>
      </c>
      <c r="G820" s="326">
        <v>0</v>
      </c>
      <c r="H820" s="327">
        <v>0</v>
      </c>
      <c r="I820" s="332">
        <v>2.6301477340608576E-4</v>
      </c>
      <c r="J820" s="326">
        <v>3.699500279723334E-4</v>
      </c>
      <c r="K820" s="327">
        <v>3.4171170823168605E-4</v>
      </c>
      <c r="L820" s="336">
        <v>1.1748396343899057E-4</v>
      </c>
      <c r="M820" s="337">
        <v>1.1415525114155251E-4</v>
      </c>
      <c r="N820" s="345">
        <v>0</v>
      </c>
      <c r="O820" s="346">
        <v>0</v>
      </c>
      <c r="P820" s="347">
        <v>0</v>
      </c>
      <c r="Q820" s="348">
        <v>4.4208664898320073E-2</v>
      </c>
      <c r="R820" s="346">
        <v>0.31663187239371077</v>
      </c>
      <c r="S820" s="347">
        <v>0.20678066470873091</v>
      </c>
      <c r="T820" s="349">
        <v>0.26635674467141673</v>
      </c>
      <c r="U820" s="349">
        <v>0.62081026219626778</v>
      </c>
      <c r="V820" s="361">
        <v>0</v>
      </c>
    </row>
    <row r="821" spans="1:22" ht="16" hidden="1" customHeight="1" outlineLevel="1">
      <c r="A821" s="65">
        <v>812</v>
      </c>
      <c r="B821" s="117">
        <v>1</v>
      </c>
      <c r="C821" s="325">
        <v>1.5109989504385657E-4</v>
      </c>
      <c r="D821" s="326">
        <v>1.5761565216163928E-4</v>
      </c>
      <c r="E821" s="327">
        <v>1.6213191349814858E-4</v>
      </c>
      <c r="F821" s="332">
        <v>0</v>
      </c>
      <c r="G821" s="326">
        <v>0</v>
      </c>
      <c r="H821" s="327">
        <v>0</v>
      </c>
      <c r="I821" s="332">
        <v>2.6970158967912179E-4</v>
      </c>
      <c r="J821" s="326">
        <v>3.9707969669030451E-4</v>
      </c>
      <c r="K821" s="327">
        <v>3.4171170823168605E-4</v>
      </c>
      <c r="L821" s="336">
        <v>8.811297257924293E-5</v>
      </c>
      <c r="M821" s="337">
        <v>1.1415525114155251E-4</v>
      </c>
      <c r="N821" s="345">
        <v>0</v>
      </c>
      <c r="O821" s="346">
        <v>0</v>
      </c>
      <c r="P821" s="347">
        <v>0</v>
      </c>
      <c r="Q821" s="348">
        <v>5.3050397877984087E-2</v>
      </c>
      <c r="R821" s="346">
        <v>0.31866977185111328</v>
      </c>
      <c r="S821" s="347">
        <v>0.22532520144259624</v>
      </c>
      <c r="T821" s="349">
        <v>0.23069670209670012</v>
      </c>
      <c r="U821" s="349">
        <v>0.5842573312787287</v>
      </c>
      <c r="V821" s="361">
        <v>0</v>
      </c>
    </row>
    <row r="822" spans="1:22" ht="16" hidden="1" customHeight="1" outlineLevel="1">
      <c r="A822" s="65">
        <v>813</v>
      </c>
      <c r="B822" s="117">
        <v>1</v>
      </c>
      <c r="C822" s="325">
        <v>1.4016195021131266E-4</v>
      </c>
      <c r="D822" s="326">
        <v>1.5116093444637294E-4</v>
      </c>
      <c r="E822" s="327">
        <v>1.4970413520312329E-4</v>
      </c>
      <c r="F822" s="332">
        <v>0</v>
      </c>
      <c r="G822" s="326">
        <v>0</v>
      </c>
      <c r="H822" s="327">
        <v>0</v>
      </c>
      <c r="I822" s="332">
        <v>2.7415946719447918E-4</v>
      </c>
      <c r="J822" s="326">
        <v>3.781711397050519E-4</v>
      </c>
      <c r="K822" s="327">
        <v>3.4468311439022243E-4</v>
      </c>
      <c r="L822" s="336">
        <v>5.8741981719495287E-5</v>
      </c>
      <c r="M822" s="337">
        <v>1.1415525114155251E-4</v>
      </c>
      <c r="N822" s="345">
        <v>0</v>
      </c>
      <c r="O822" s="346">
        <v>0</v>
      </c>
      <c r="P822" s="347">
        <v>0</v>
      </c>
      <c r="Q822" s="348">
        <v>5.3050397877984087E-2</v>
      </c>
      <c r="R822" s="346">
        <v>0.35241001844077136</v>
      </c>
      <c r="S822" s="347">
        <v>0.2508310716521408</v>
      </c>
      <c r="T822" s="349">
        <v>0.17050255023057845</v>
      </c>
      <c r="U822" s="349">
        <v>0.44747862203890526</v>
      </c>
      <c r="V822" s="361">
        <v>0</v>
      </c>
    </row>
    <row r="823" spans="1:22" ht="16" hidden="1" customHeight="1" outlineLevel="1">
      <c r="A823" s="65">
        <v>814</v>
      </c>
      <c r="B823" s="117">
        <v>1</v>
      </c>
      <c r="C823" s="325">
        <v>1.2958026986760018E-4</v>
      </c>
      <c r="D823" s="326">
        <v>1.3976796884051127E-4</v>
      </c>
      <c r="E823" s="327">
        <v>1.385865924068428E-4</v>
      </c>
      <c r="F823" s="332">
        <v>0</v>
      </c>
      <c r="G823" s="326">
        <v>0</v>
      </c>
      <c r="H823" s="327">
        <v>0</v>
      </c>
      <c r="I823" s="332">
        <v>2.8307522222519396E-4</v>
      </c>
      <c r="J823" s="326">
        <v>3.7981536205159561E-4</v>
      </c>
      <c r="K823" s="327">
        <v>3.5062592670729529E-4</v>
      </c>
      <c r="L823" s="336">
        <v>3.7594868300476983E-5</v>
      </c>
      <c r="M823" s="337">
        <v>1.1415525114155251E-4</v>
      </c>
      <c r="N823" s="345">
        <v>0</v>
      </c>
      <c r="O823" s="346">
        <v>0</v>
      </c>
      <c r="P823" s="347">
        <v>0</v>
      </c>
      <c r="Q823" s="348">
        <v>6.1892130857648102E-2</v>
      </c>
      <c r="R823" s="346">
        <v>0.35441061035757065</v>
      </c>
      <c r="S823" s="347">
        <v>0.26281369512649527</v>
      </c>
      <c r="T823" s="349">
        <v>0.147489936089028</v>
      </c>
      <c r="U823" s="349">
        <v>0.37967883082088927</v>
      </c>
      <c r="V823" s="361">
        <v>0</v>
      </c>
    </row>
    <row r="824" spans="1:22" ht="16" hidden="1" customHeight="1" outlineLevel="1">
      <c r="A824" s="65">
        <v>815</v>
      </c>
      <c r="B824" s="117">
        <v>1</v>
      </c>
      <c r="C824" s="325">
        <v>1.1461091108249008E-4</v>
      </c>
      <c r="D824" s="326">
        <v>1.2606141465598483E-4</v>
      </c>
      <c r="E824" s="327">
        <v>1.2436859135115622E-4</v>
      </c>
      <c r="F824" s="332">
        <v>0</v>
      </c>
      <c r="G824" s="326">
        <v>0</v>
      </c>
      <c r="H824" s="327">
        <v>0</v>
      </c>
      <c r="I824" s="332">
        <v>2.8753309974055135E-4</v>
      </c>
      <c r="J824" s="326">
        <v>3.6583947210597412E-4</v>
      </c>
      <c r="K824" s="327">
        <v>3.5062592670729529E-4</v>
      </c>
      <c r="L824" s="336">
        <v>2.3496792687798115E-5</v>
      </c>
      <c r="M824" s="337">
        <v>1.1415525114155251E-4</v>
      </c>
      <c r="N824" s="345">
        <v>0</v>
      </c>
      <c r="O824" s="346">
        <v>0</v>
      </c>
      <c r="P824" s="347">
        <v>0</v>
      </c>
      <c r="Q824" s="348">
        <v>6.1892130857648102E-2</v>
      </c>
      <c r="R824" s="346">
        <v>0.38270208651847931</v>
      </c>
      <c r="S824" s="347">
        <v>0.27709428431038519</v>
      </c>
      <c r="T824" s="349">
        <v>0.12476260228807524</v>
      </c>
      <c r="U824" s="349">
        <v>0.31512163831330026</v>
      </c>
      <c r="V824" s="361">
        <v>0</v>
      </c>
    </row>
    <row r="825" spans="1:22" ht="16" hidden="1" customHeight="1" outlineLevel="1">
      <c r="A825" s="65">
        <v>816</v>
      </c>
      <c r="B825" s="117">
        <v>1</v>
      </c>
      <c r="C825" s="325">
        <v>1.0356671192871575E-4</v>
      </c>
      <c r="D825" s="326">
        <v>1.0959410771372402E-4</v>
      </c>
      <c r="E825" s="327">
        <v>1.0942412308824478E-4</v>
      </c>
      <c r="F825" s="332">
        <v>0</v>
      </c>
      <c r="G825" s="326">
        <v>0</v>
      </c>
      <c r="H825" s="327">
        <v>0</v>
      </c>
      <c r="I825" s="332">
        <v>2.8530416098287265E-4</v>
      </c>
      <c r="J825" s="326">
        <v>3.699500279723334E-4</v>
      </c>
      <c r="K825" s="327">
        <v>3.5954014518290443E-4</v>
      </c>
      <c r="L825" s="336">
        <v>9.3987170751192458E-6</v>
      </c>
      <c r="M825" s="337">
        <v>1.1415525114155251E-4</v>
      </c>
      <c r="N825" s="345">
        <v>0</v>
      </c>
      <c r="O825" s="346">
        <v>0</v>
      </c>
      <c r="P825" s="347">
        <v>0</v>
      </c>
      <c r="Q825" s="348">
        <v>7.9575596816976138E-2</v>
      </c>
      <c r="R825" s="346">
        <v>0.4216972279358332</v>
      </c>
      <c r="S825" s="347">
        <v>0.28338127130463847</v>
      </c>
      <c r="T825" s="349">
        <v>8.4252793923197164E-2</v>
      </c>
      <c r="U825" s="349">
        <v>0.27699653832403909</v>
      </c>
      <c r="V825" s="361">
        <v>0</v>
      </c>
    </row>
    <row r="826" spans="1:22" ht="16" hidden="1" customHeight="1" outlineLevel="1">
      <c r="A826" s="65">
        <v>817</v>
      </c>
      <c r="B826" s="117">
        <v>1</v>
      </c>
      <c r="C826" s="325">
        <v>9.7172701892320087E-5</v>
      </c>
      <c r="D826" s="326">
        <v>9.6781881887336913E-5</v>
      </c>
      <c r="E826" s="327">
        <v>9.7606058342140337E-5</v>
      </c>
      <c r="F826" s="332">
        <v>0</v>
      </c>
      <c r="G826" s="326">
        <v>0</v>
      </c>
      <c r="H826" s="327">
        <v>0</v>
      </c>
      <c r="I826" s="332">
        <v>2.8530416098287265E-4</v>
      </c>
      <c r="J826" s="326">
        <v>3.44464581600906E-4</v>
      </c>
      <c r="K826" s="327">
        <v>3.7439717597558643E-4</v>
      </c>
      <c r="L826" s="336">
        <v>5.8741981719495289E-6</v>
      </c>
      <c r="M826" s="337">
        <v>1.1415525114155251E-4</v>
      </c>
      <c r="N826" s="345">
        <v>0</v>
      </c>
      <c r="O826" s="346">
        <v>0</v>
      </c>
      <c r="P826" s="347">
        <v>0</v>
      </c>
      <c r="Q826" s="348">
        <v>0.15030946065428824</v>
      </c>
      <c r="R826" s="346">
        <v>0.44061822060483324</v>
      </c>
      <c r="S826" s="347">
        <v>0.3842324298577473</v>
      </c>
      <c r="T826" s="349">
        <v>2.6435978228723261E-2</v>
      </c>
      <c r="U826" s="349">
        <v>0.22344452931850475</v>
      </c>
      <c r="V826" s="361">
        <v>0</v>
      </c>
    </row>
    <row r="827" spans="1:22" ht="16" hidden="1" customHeight="1" outlineLevel="1">
      <c r="A827" s="65">
        <v>818</v>
      </c>
      <c r="B827" s="117">
        <v>1</v>
      </c>
      <c r="C827" s="325">
        <v>9.3685060054286083E-5</v>
      </c>
      <c r="D827" s="326">
        <v>8.6166593114639855E-5</v>
      </c>
      <c r="E827" s="327">
        <v>8.7928477331609151E-5</v>
      </c>
      <c r="F827" s="332">
        <v>0</v>
      </c>
      <c r="G827" s="326">
        <v>0</v>
      </c>
      <c r="H827" s="327">
        <v>0</v>
      </c>
      <c r="I827" s="332">
        <v>2.8084628346751526E-4</v>
      </c>
      <c r="J827" s="326">
        <v>3.781711397050519E-4</v>
      </c>
      <c r="K827" s="327">
        <v>3.8331139445119567E-4</v>
      </c>
      <c r="L827" s="336">
        <v>2.3496792687798115E-6</v>
      </c>
      <c r="M827" s="337">
        <v>1.1415525114155251E-4</v>
      </c>
      <c r="N827" s="345">
        <v>0</v>
      </c>
      <c r="O827" s="346">
        <v>0</v>
      </c>
      <c r="P827" s="347">
        <v>0</v>
      </c>
      <c r="Q827" s="348">
        <v>0.15030946065428824</v>
      </c>
      <c r="R827" s="346">
        <v>0.42510204660182838</v>
      </c>
      <c r="S827" s="347">
        <v>0.37956906209160357</v>
      </c>
      <c r="T827" s="349">
        <v>6.7231066934199099E-2</v>
      </c>
      <c r="U827" s="349">
        <v>0.19327853525483676</v>
      </c>
      <c r="V827" s="361">
        <v>0</v>
      </c>
    </row>
    <row r="828" spans="1:22" ht="16" hidden="1" customHeight="1" outlineLevel="1">
      <c r="A828" s="65">
        <v>819</v>
      </c>
      <c r="B828" s="117">
        <v>1</v>
      </c>
      <c r="C828" s="325">
        <v>9.0309922791672535E-5</v>
      </c>
      <c r="D828" s="326">
        <v>8.2705931207057294E-5</v>
      </c>
      <c r="E828" s="327">
        <v>8.5009635874009262E-5</v>
      </c>
      <c r="F828" s="332">
        <v>0</v>
      </c>
      <c r="G828" s="326">
        <v>0</v>
      </c>
      <c r="H828" s="327">
        <v>0</v>
      </c>
      <c r="I828" s="332">
        <v>2.7861734470983657E-4</v>
      </c>
      <c r="J828" s="326">
        <v>3.7241636149214897E-4</v>
      </c>
      <c r="K828" s="327">
        <v>3.9222561292680486E-4</v>
      </c>
      <c r="L828" s="336">
        <v>1.1748396343899057E-6</v>
      </c>
      <c r="M828" s="337">
        <v>1.1415525114155251E-4</v>
      </c>
      <c r="N828" s="345">
        <v>0</v>
      </c>
      <c r="O828" s="346">
        <v>0</v>
      </c>
      <c r="P828" s="347">
        <v>0</v>
      </c>
      <c r="Q828" s="348">
        <v>0.1237842617152962</v>
      </c>
      <c r="R828" s="346">
        <v>0.42989018379649913</v>
      </c>
      <c r="S828" s="347">
        <v>0.36545446484226135</v>
      </c>
      <c r="T828" s="349">
        <v>2.2061679672891354E-2</v>
      </c>
      <c r="U828" s="349">
        <v>0.16812383010728302</v>
      </c>
      <c r="V828" s="361">
        <v>0</v>
      </c>
    </row>
    <row r="829" spans="1:22" ht="16" hidden="1" customHeight="1" outlineLevel="1">
      <c r="A829" s="65">
        <v>820</v>
      </c>
      <c r="B829" s="117">
        <v>1</v>
      </c>
      <c r="C829" s="325">
        <v>8.9022370428527359E-5</v>
      </c>
      <c r="D829" s="326">
        <v>8.1072809857411586E-5</v>
      </c>
      <c r="E829" s="327">
        <v>8.3842099290969301E-5</v>
      </c>
      <c r="F829" s="332">
        <v>0</v>
      </c>
      <c r="G829" s="326">
        <v>0</v>
      </c>
      <c r="H829" s="327">
        <v>0</v>
      </c>
      <c r="I829" s="332">
        <v>2.6970158967912179E-4</v>
      </c>
      <c r="J829" s="326">
        <v>3.2062335757602231E-4</v>
      </c>
      <c r="K829" s="327">
        <v>3.7439717597558643E-4</v>
      </c>
      <c r="L829" s="336">
        <v>1.409807561267887E-5</v>
      </c>
      <c r="M829" s="337">
        <v>1.1415525114155251E-4</v>
      </c>
      <c r="N829" s="345">
        <v>0</v>
      </c>
      <c r="O829" s="346">
        <v>0</v>
      </c>
      <c r="P829" s="347">
        <v>0</v>
      </c>
      <c r="Q829" s="348">
        <v>0.1149425287356322</v>
      </c>
      <c r="R829" s="346">
        <v>0.4253022947449186</v>
      </c>
      <c r="S829" s="347">
        <v>0.34963325239753579</v>
      </c>
      <c r="T829" s="349">
        <v>2.1871492779159531E-2</v>
      </c>
      <c r="U829" s="349">
        <v>0.16380036516004723</v>
      </c>
      <c r="V829" s="361">
        <v>0</v>
      </c>
    </row>
    <row r="830" spans="1:22" ht="16" hidden="1" customHeight="1" outlineLevel="1">
      <c r="A830" s="65">
        <v>821</v>
      </c>
      <c r="B830" s="117">
        <v>1</v>
      </c>
      <c r="C830" s="325">
        <v>8.9828653219040607E-5</v>
      </c>
      <c r="D830" s="326">
        <v>8.1228345224044517E-5</v>
      </c>
      <c r="E830" s="327">
        <v>8.4724238042599491E-5</v>
      </c>
      <c r="F830" s="332">
        <v>0</v>
      </c>
      <c r="G830" s="326">
        <v>0</v>
      </c>
      <c r="H830" s="327">
        <v>0</v>
      </c>
      <c r="I830" s="332">
        <v>2.6970158967912179E-4</v>
      </c>
      <c r="J830" s="326">
        <v>2.6225346427372081E-4</v>
      </c>
      <c r="K830" s="327">
        <v>3.7142576981705005E-4</v>
      </c>
      <c r="L830" s="336">
        <v>3.7594868300476983E-5</v>
      </c>
      <c r="M830" s="337">
        <v>1.1415525114155251E-4</v>
      </c>
      <c r="N830" s="345">
        <v>0</v>
      </c>
      <c r="O830" s="346">
        <v>0</v>
      </c>
      <c r="P830" s="347">
        <v>0</v>
      </c>
      <c r="Q830" s="348">
        <v>8.8417329796640146E-2</v>
      </c>
      <c r="R830" s="346">
        <v>0.34888106222357018</v>
      </c>
      <c r="S830" s="347">
        <v>0.33136364192892809</v>
      </c>
      <c r="T830" s="349">
        <v>2.3488081375880019E-2</v>
      </c>
      <c r="U830" s="349">
        <v>0.16144211155246407</v>
      </c>
      <c r="V830" s="361">
        <v>0</v>
      </c>
    </row>
    <row r="831" spans="1:22" ht="16" hidden="1" customHeight="1" outlineLevel="1">
      <c r="A831" s="65">
        <v>822</v>
      </c>
      <c r="B831" s="117">
        <v>1</v>
      </c>
      <c r="C831" s="325">
        <v>9.732895824707071E-5</v>
      </c>
      <c r="D831" s="326">
        <v>8.6069383510494268E-5</v>
      </c>
      <c r="E831" s="327">
        <v>8.9848426379274862E-5</v>
      </c>
      <c r="F831" s="332">
        <v>0</v>
      </c>
      <c r="G831" s="326">
        <v>0</v>
      </c>
      <c r="H831" s="327">
        <v>0</v>
      </c>
      <c r="I831" s="332">
        <v>2.6970158967912179E-4</v>
      </c>
      <c r="J831" s="326">
        <v>2.4416701846174E-4</v>
      </c>
      <c r="K831" s="327">
        <v>3.5954014518290443E-4</v>
      </c>
      <c r="L831" s="336">
        <v>9.3987170751192462E-5</v>
      </c>
      <c r="M831" s="337">
        <v>1.1415525114155251E-4</v>
      </c>
      <c r="N831" s="345">
        <v>0</v>
      </c>
      <c r="O831" s="346">
        <v>0</v>
      </c>
      <c r="P831" s="347">
        <v>0</v>
      </c>
      <c r="Q831" s="348">
        <v>8.8417329796640146E-2</v>
      </c>
      <c r="R831" s="346">
        <v>0.31423164233091666</v>
      </c>
      <c r="S831" s="347">
        <v>0.35492946866146868</v>
      </c>
      <c r="T831" s="349">
        <v>3.6325696702778007E-2</v>
      </c>
      <c r="U831" s="349">
        <v>0.17460902752813673</v>
      </c>
      <c r="V831" s="361">
        <v>0</v>
      </c>
    </row>
    <row r="832" spans="1:22" ht="16" hidden="1" customHeight="1" outlineLevel="1">
      <c r="A832" s="65">
        <v>823</v>
      </c>
      <c r="B832" s="117">
        <v>1</v>
      </c>
      <c r="C832" s="325">
        <v>1.2014863629485231E-4</v>
      </c>
      <c r="D832" s="326">
        <v>1.0098133678642586E-4</v>
      </c>
      <c r="E832" s="327">
        <v>1.0654419951674623E-4</v>
      </c>
      <c r="F832" s="332">
        <v>0</v>
      </c>
      <c r="G832" s="326">
        <v>0</v>
      </c>
      <c r="H832" s="327">
        <v>0</v>
      </c>
      <c r="I832" s="332">
        <v>2.6970158967912179E-4</v>
      </c>
      <c r="J832" s="326">
        <v>2.8527257712533259E-4</v>
      </c>
      <c r="K832" s="327">
        <v>3.6845436365851367E-4</v>
      </c>
      <c r="L832" s="336">
        <v>1.8210014333043539E-4</v>
      </c>
      <c r="M832" s="337">
        <v>1.1415525114155251E-4</v>
      </c>
      <c r="N832" s="345">
        <v>0</v>
      </c>
      <c r="O832" s="346">
        <v>0</v>
      </c>
      <c r="P832" s="347">
        <v>0</v>
      </c>
      <c r="Q832" s="348">
        <v>8.8417329796640146E-2</v>
      </c>
      <c r="R832" s="346">
        <v>0.30082248864820937</v>
      </c>
      <c r="S832" s="347">
        <v>0.35517845656329033</v>
      </c>
      <c r="T832" s="349">
        <v>9.7851156825022434E-2</v>
      </c>
      <c r="U832" s="349">
        <v>0.22825929710065371</v>
      </c>
      <c r="V832" s="361">
        <v>0</v>
      </c>
    </row>
    <row r="833" spans="1:22" ht="16" hidden="1" customHeight="1" outlineLevel="1">
      <c r="A833" s="65">
        <v>824</v>
      </c>
      <c r="B833" s="117">
        <v>1</v>
      </c>
      <c r="C833" s="325">
        <v>1.475184993929722E-4</v>
      </c>
      <c r="D833" s="326">
        <v>1.2020939648642107E-4</v>
      </c>
      <c r="E833" s="327">
        <v>1.2879225773800761E-4</v>
      </c>
      <c r="F833" s="332">
        <v>0</v>
      </c>
      <c r="G833" s="326">
        <v>0</v>
      </c>
      <c r="H833" s="327">
        <v>0</v>
      </c>
      <c r="I833" s="332">
        <v>2.7415946719447918E-4</v>
      </c>
      <c r="J833" s="326">
        <v>3.0130374500413374E-4</v>
      </c>
      <c r="K833" s="327">
        <v>3.4765452054875886E-4</v>
      </c>
      <c r="L833" s="336">
        <v>1.5860335064263727E-4</v>
      </c>
      <c r="M833" s="337">
        <v>1.1415525114155251E-4</v>
      </c>
      <c r="N833" s="345">
        <v>0</v>
      </c>
      <c r="O833" s="346">
        <v>1.2321123484943563E-2</v>
      </c>
      <c r="P833" s="347">
        <v>4.2726681606372009E-3</v>
      </c>
      <c r="Q833" s="348">
        <v>5.3050397877984087E-2</v>
      </c>
      <c r="R833" s="346">
        <v>0.34161510657439775</v>
      </c>
      <c r="S833" s="347">
        <v>0.33371866524230159</v>
      </c>
      <c r="T833" s="349">
        <v>0.20625768625216098</v>
      </c>
      <c r="U833" s="349">
        <v>0.38459185917002092</v>
      </c>
      <c r="V833" s="361">
        <v>0</v>
      </c>
    </row>
    <row r="834" spans="1:22" ht="16" hidden="1" customHeight="1" outlineLevel="1">
      <c r="A834" s="65">
        <v>825</v>
      </c>
      <c r="B834" s="117">
        <v>1</v>
      </c>
      <c r="C834" s="325">
        <v>1.6549423044348436E-4</v>
      </c>
      <c r="D834" s="326">
        <v>1.3239948084627648E-4</v>
      </c>
      <c r="E834" s="327">
        <v>1.4496912572746124E-4</v>
      </c>
      <c r="F834" s="332">
        <v>0</v>
      </c>
      <c r="G834" s="326">
        <v>0</v>
      </c>
      <c r="H834" s="327">
        <v>0</v>
      </c>
      <c r="I834" s="332">
        <v>2.9644885477126613E-4</v>
      </c>
      <c r="J834" s="326">
        <v>3.4117613690781858E-4</v>
      </c>
      <c r="K834" s="327">
        <v>3.3576889591461329E-4</v>
      </c>
      <c r="L834" s="336">
        <v>1.4685495429873823E-4</v>
      </c>
      <c r="M834" s="337">
        <v>1.1415525114155251E-4</v>
      </c>
      <c r="N834" s="345">
        <v>5.2873295128045309E-3</v>
      </c>
      <c r="O834" s="346">
        <v>9.9409526668897533E-2</v>
      </c>
      <c r="P834" s="347">
        <v>2.9693593137868336E-2</v>
      </c>
      <c r="Q834" s="348">
        <v>4.4208664898320073E-2</v>
      </c>
      <c r="R834" s="346">
        <v>0.33829254680417514</v>
      </c>
      <c r="S834" s="347">
        <v>0.2927910028041999</v>
      </c>
      <c r="T834" s="349">
        <v>0.21890511468532717</v>
      </c>
      <c r="U834" s="349">
        <v>0.5255957727900975</v>
      </c>
      <c r="V834" s="361">
        <v>0</v>
      </c>
    </row>
    <row r="835" spans="1:22" ht="16" hidden="1" customHeight="1" outlineLevel="1">
      <c r="A835" s="65">
        <v>826</v>
      </c>
      <c r="B835" s="117">
        <v>1</v>
      </c>
      <c r="C835" s="325">
        <v>1.7176948565026954E-4</v>
      </c>
      <c r="D835" s="326">
        <v>1.3288552886700437E-4</v>
      </c>
      <c r="E835" s="327">
        <v>1.5392023953076758E-4</v>
      </c>
      <c r="F835" s="332">
        <v>0</v>
      </c>
      <c r="G835" s="326">
        <v>0</v>
      </c>
      <c r="H835" s="327">
        <v>0</v>
      </c>
      <c r="I835" s="332">
        <v>2.9199097725590868E-4</v>
      </c>
      <c r="J835" s="326">
        <v>2.2895796175621079E-4</v>
      </c>
      <c r="K835" s="327">
        <v>3.327974897560768E-4</v>
      </c>
      <c r="L835" s="336">
        <v>1.644775488145868E-4</v>
      </c>
      <c r="M835" s="337">
        <v>1.1415525114155251E-4</v>
      </c>
      <c r="N835" s="345">
        <v>1.6433591728987059E-2</v>
      </c>
      <c r="O835" s="346">
        <v>0.22614216849850749</v>
      </c>
      <c r="P835" s="347">
        <v>5.1330539019656049E-2</v>
      </c>
      <c r="Q835" s="348">
        <v>6.1892130857648102E-2</v>
      </c>
      <c r="R835" s="346">
        <v>0.33201789307320512</v>
      </c>
      <c r="S835" s="347">
        <v>0.39489747960965199</v>
      </c>
      <c r="T835" s="349">
        <v>0.22261375911309769</v>
      </c>
      <c r="U835" s="349">
        <v>0.53384966041663862</v>
      </c>
      <c r="V835" s="361">
        <v>0</v>
      </c>
    </row>
    <row r="836" spans="1:22" ht="16" hidden="1" customHeight="1" outlineLevel="1">
      <c r="A836" s="65">
        <v>827</v>
      </c>
      <c r="B836" s="117">
        <v>1</v>
      </c>
      <c r="C836" s="325">
        <v>1.7020067184857324E-4</v>
      </c>
      <c r="D836" s="326">
        <v>1.286471901262572E-4</v>
      </c>
      <c r="E836" s="327">
        <v>1.5273973031902717E-4</v>
      </c>
      <c r="F836" s="332">
        <v>0</v>
      </c>
      <c r="G836" s="326">
        <v>0</v>
      </c>
      <c r="H836" s="327">
        <v>0</v>
      </c>
      <c r="I836" s="332">
        <v>2.8084628346751526E-4</v>
      </c>
      <c r="J836" s="326">
        <v>1.3112673213686038E-4</v>
      </c>
      <c r="K836" s="327">
        <v>3.327974897560768E-4</v>
      </c>
      <c r="L836" s="336">
        <v>1.8797434150238492E-4</v>
      </c>
      <c r="M836" s="337">
        <v>1.1415525114155251E-4</v>
      </c>
      <c r="N836" s="345">
        <v>2.3721532408798707E-2</v>
      </c>
      <c r="O836" s="346">
        <v>0.29867462355773167</v>
      </c>
      <c r="P836" s="347">
        <v>7.2025617785942977E-2</v>
      </c>
      <c r="Q836" s="348">
        <v>5.3050397877984087E-2</v>
      </c>
      <c r="R836" s="346">
        <v>0.34590269017501973</v>
      </c>
      <c r="S836" s="347">
        <v>0.40257465755039412</v>
      </c>
      <c r="T836" s="349">
        <v>0.21034670446739517</v>
      </c>
      <c r="U836" s="349">
        <v>0.51341146248425118</v>
      </c>
      <c r="V836" s="361">
        <v>6.730323692314405E-2</v>
      </c>
    </row>
    <row r="837" spans="1:22" ht="16" hidden="1" customHeight="1" outlineLevel="1">
      <c r="A837" s="65">
        <v>828</v>
      </c>
      <c r="B837" s="117">
        <v>1</v>
      </c>
      <c r="C837" s="325">
        <v>1.6696929043233028E-4</v>
      </c>
      <c r="D837" s="326">
        <v>1.3061082412999786E-4</v>
      </c>
      <c r="E837" s="327">
        <v>1.5100139807316766E-4</v>
      </c>
      <c r="F837" s="332">
        <v>0</v>
      </c>
      <c r="G837" s="326">
        <v>0</v>
      </c>
      <c r="H837" s="327">
        <v>0</v>
      </c>
      <c r="I837" s="332">
        <v>2.6301477340608576E-4</v>
      </c>
      <c r="J837" s="326">
        <v>0</v>
      </c>
      <c r="K837" s="327">
        <v>3.327974897560768E-4</v>
      </c>
      <c r="L837" s="336">
        <v>2.0677177565262342E-4</v>
      </c>
      <c r="M837" s="337">
        <v>1.1415525114155251E-4</v>
      </c>
      <c r="N837" s="345">
        <v>3.2581381862687386E-2</v>
      </c>
      <c r="O837" s="346">
        <v>0.30517764437535799</v>
      </c>
      <c r="P837" s="347">
        <v>8.5674946643018654E-2</v>
      </c>
      <c r="Q837" s="348">
        <v>5.3050397877984087E-2</v>
      </c>
      <c r="R837" s="346">
        <v>0.38817483381608592</v>
      </c>
      <c r="S837" s="347">
        <v>0.31783001645050324</v>
      </c>
      <c r="T837" s="349">
        <v>0.16926633542132161</v>
      </c>
      <c r="U837" s="349">
        <v>0.44305689652468683</v>
      </c>
      <c r="V837" s="361">
        <v>0.10089835963250041</v>
      </c>
    </row>
    <row r="838" spans="1:22" ht="16" hidden="1" customHeight="1" outlineLevel="1">
      <c r="A838" s="65">
        <v>829</v>
      </c>
      <c r="B838" s="117">
        <v>1</v>
      </c>
      <c r="C838" s="325">
        <v>1.5209368546007055E-4</v>
      </c>
      <c r="D838" s="326">
        <v>1.2471992211877586E-4</v>
      </c>
      <c r="E838" s="327">
        <v>1.4547505824677855E-4</v>
      </c>
      <c r="F838" s="332">
        <v>0</v>
      </c>
      <c r="G838" s="326">
        <v>0</v>
      </c>
      <c r="H838" s="327">
        <v>0</v>
      </c>
      <c r="I838" s="332">
        <v>2.3849644707162008E-4</v>
      </c>
      <c r="J838" s="326">
        <v>0</v>
      </c>
      <c r="K838" s="327">
        <v>3.2982608359754043E-4</v>
      </c>
      <c r="L838" s="336">
        <v>1.8797434150238492E-4</v>
      </c>
      <c r="M838" s="337">
        <v>1.1415525114155251E-4</v>
      </c>
      <c r="N838" s="345">
        <v>3.5296497017911335E-2</v>
      </c>
      <c r="O838" s="346">
        <v>0.31180348459177404</v>
      </c>
      <c r="P838" s="347">
        <v>0.1158507294023982</v>
      </c>
      <c r="Q838" s="348">
        <v>3.5366931918656058E-2</v>
      </c>
      <c r="R838" s="346">
        <v>0.39859806090006467</v>
      </c>
      <c r="S838" s="347">
        <v>0.25534400710393779</v>
      </c>
      <c r="T838" s="349">
        <v>0.1225754530101593</v>
      </c>
      <c r="U838" s="349">
        <v>0.33732852645137501</v>
      </c>
      <c r="V838" s="361">
        <v>0.12310729790209358</v>
      </c>
    </row>
    <row r="839" spans="1:22" ht="16" hidden="1" customHeight="1" outlineLevel="1">
      <c r="A839" s="65">
        <v>830</v>
      </c>
      <c r="B839" s="117">
        <v>1</v>
      </c>
      <c r="C839" s="325">
        <v>1.5199368139303014E-4</v>
      </c>
      <c r="D839" s="326">
        <v>1.1892622971169946E-4</v>
      </c>
      <c r="E839" s="327">
        <v>1.396762932176801E-4</v>
      </c>
      <c r="F839" s="332">
        <v>0</v>
      </c>
      <c r="G839" s="326">
        <v>0</v>
      </c>
      <c r="H839" s="327">
        <v>0</v>
      </c>
      <c r="I839" s="332">
        <v>2.0283342694876101E-4</v>
      </c>
      <c r="J839" s="326">
        <v>0</v>
      </c>
      <c r="K839" s="327">
        <v>3.2685467743900405E-4</v>
      </c>
      <c r="L839" s="336">
        <v>1.9032402077116473E-4</v>
      </c>
      <c r="M839" s="337">
        <v>1.1415525114155251E-4</v>
      </c>
      <c r="N839" s="345">
        <v>5.8303525438493209E-2</v>
      </c>
      <c r="O839" s="346">
        <v>0.21876222213849053</v>
      </c>
      <c r="P839" s="347">
        <v>9.2238008981117461E-2</v>
      </c>
      <c r="Q839" s="348">
        <v>2.6525198938992044E-2</v>
      </c>
      <c r="R839" s="346">
        <v>0.41535802032764235</v>
      </c>
      <c r="S839" s="347">
        <v>0.14829923626708441</v>
      </c>
      <c r="T839" s="349">
        <v>0.11696493964507056</v>
      </c>
      <c r="U839" s="349">
        <v>0.30765383522262019</v>
      </c>
      <c r="V839" s="361">
        <v>0.12537476255182525</v>
      </c>
    </row>
    <row r="840" spans="1:22" ht="16" hidden="1" customHeight="1" outlineLevel="1">
      <c r="A840" s="65">
        <v>831</v>
      </c>
      <c r="B840" s="117">
        <v>1</v>
      </c>
      <c r="C840" s="325">
        <v>1.6071903624230517E-4</v>
      </c>
      <c r="D840" s="326">
        <v>1.2378670991897831E-4</v>
      </c>
      <c r="E840" s="327">
        <v>1.411811181469316E-4</v>
      </c>
      <c r="F840" s="332">
        <v>0</v>
      </c>
      <c r="G840" s="326">
        <v>0</v>
      </c>
      <c r="H840" s="327">
        <v>0</v>
      </c>
      <c r="I840" s="332">
        <v>1.8723085564501018E-4</v>
      </c>
      <c r="J840" s="326">
        <v>0</v>
      </c>
      <c r="K840" s="327">
        <v>3.2685467743900405E-4</v>
      </c>
      <c r="L840" s="336">
        <v>2.1382081345896285E-4</v>
      </c>
      <c r="M840" s="337">
        <v>1.1415525114155251E-4</v>
      </c>
      <c r="N840" s="345">
        <v>3.7440008982561813E-2</v>
      </c>
      <c r="O840" s="346">
        <v>0.15087043773996278</v>
      </c>
      <c r="P840" s="347">
        <v>6.0504118717665124E-2</v>
      </c>
      <c r="Q840" s="348">
        <v>1.7683465959328029E-2</v>
      </c>
      <c r="R840" s="346">
        <v>0.46363189306121289</v>
      </c>
      <c r="S840" s="347">
        <v>0.10821191224495649</v>
      </c>
      <c r="T840" s="349">
        <v>0.15557287907263043</v>
      </c>
      <c r="U840" s="349">
        <v>0.32101727233225813</v>
      </c>
      <c r="V840" s="361">
        <v>9.6172566305282176E-2</v>
      </c>
    </row>
    <row r="841" spans="1:22" ht="16" hidden="1" customHeight="1" outlineLevel="1">
      <c r="A841" s="65">
        <v>832</v>
      </c>
      <c r="B841" s="117">
        <v>1</v>
      </c>
      <c r="C841" s="325">
        <v>1.6314413486803492E-4</v>
      </c>
      <c r="D841" s="326">
        <v>1.2438940946468089E-4</v>
      </c>
      <c r="E841" s="327">
        <v>1.4583829185039099E-4</v>
      </c>
      <c r="F841" s="332">
        <v>0</v>
      </c>
      <c r="G841" s="326">
        <v>0</v>
      </c>
      <c r="H841" s="327">
        <v>0</v>
      </c>
      <c r="I841" s="332">
        <v>1.8723085564501018E-4</v>
      </c>
      <c r="J841" s="326">
        <v>0</v>
      </c>
      <c r="K841" s="327">
        <v>3.2685467743900405E-4</v>
      </c>
      <c r="L841" s="336">
        <v>2.2321953053408208E-4</v>
      </c>
      <c r="M841" s="337">
        <v>1.1415525114155251E-4</v>
      </c>
      <c r="N841" s="345">
        <v>2.3149929218225243E-2</v>
      </c>
      <c r="O841" s="346">
        <v>0.1631275381849783</v>
      </c>
      <c r="P841" s="347">
        <v>3.2891339315146421E-2</v>
      </c>
      <c r="Q841" s="348">
        <v>1.7683465959328029E-2</v>
      </c>
      <c r="R841" s="346">
        <v>0.44218988774678264</v>
      </c>
      <c r="S841" s="347">
        <v>0.13004518541867774</v>
      </c>
      <c r="T841" s="349">
        <v>0.15804530869114411</v>
      </c>
      <c r="U841" s="349">
        <v>0.34754762541756873</v>
      </c>
      <c r="V841" s="361">
        <v>8.1880667906973972E-3</v>
      </c>
    </row>
    <row r="842" spans="1:22" ht="16" hidden="1" customHeight="1" outlineLevel="1">
      <c r="A842" s="65">
        <v>833</v>
      </c>
      <c r="B842" s="117">
        <v>1</v>
      </c>
      <c r="C842" s="325">
        <v>1.6445668824794019E-4</v>
      </c>
      <c r="D842" s="326">
        <v>1.3092189486326372E-4</v>
      </c>
      <c r="E842" s="327">
        <v>1.5338836175404937E-4</v>
      </c>
      <c r="F842" s="332">
        <v>0</v>
      </c>
      <c r="G842" s="326">
        <v>0</v>
      </c>
      <c r="H842" s="327">
        <v>0</v>
      </c>
      <c r="I842" s="332">
        <v>1.9837554943340365E-4</v>
      </c>
      <c r="J842" s="326">
        <v>0</v>
      </c>
      <c r="K842" s="327">
        <v>3.327974897560768E-4</v>
      </c>
      <c r="L842" s="336">
        <v>2.2321953053408208E-4</v>
      </c>
      <c r="M842" s="337">
        <v>1.1415525114155251E-4</v>
      </c>
      <c r="N842" s="345">
        <v>6.1447342986647247E-3</v>
      </c>
      <c r="O842" s="346">
        <v>2.8871890983075785E-2</v>
      </c>
      <c r="P842" s="347">
        <v>7.9350974267837233E-3</v>
      </c>
      <c r="Q842" s="348">
        <v>2.6525198938992044E-2</v>
      </c>
      <c r="R842" s="346">
        <v>0.36750873751413016</v>
      </c>
      <c r="S842" s="347">
        <v>0.26189554162021383</v>
      </c>
      <c r="T842" s="349">
        <v>0.15994717762846231</v>
      </c>
      <c r="U842" s="349">
        <v>0.40630744447318251</v>
      </c>
      <c r="V842" s="361">
        <v>0</v>
      </c>
    </row>
    <row r="843" spans="1:22" ht="16" hidden="1" customHeight="1" outlineLevel="1">
      <c r="A843" s="65">
        <v>834</v>
      </c>
      <c r="B843" s="117">
        <v>1</v>
      </c>
      <c r="C843" s="325">
        <v>1.6735055593792181E-4</v>
      </c>
      <c r="D843" s="326">
        <v>1.4770027253879038E-4</v>
      </c>
      <c r="E843" s="327">
        <v>1.6263784601746592E-4</v>
      </c>
      <c r="F843" s="332">
        <v>0</v>
      </c>
      <c r="G843" s="326">
        <v>0</v>
      </c>
      <c r="H843" s="327">
        <v>0</v>
      </c>
      <c r="I843" s="332">
        <v>2.0283342694876101E-4</v>
      </c>
      <c r="J843" s="326">
        <v>1.4510262208248183E-4</v>
      </c>
      <c r="K843" s="327">
        <v>3.2982608359754043E-4</v>
      </c>
      <c r="L843" s="336">
        <v>1.644775488145868E-4</v>
      </c>
      <c r="M843" s="337">
        <v>1.1415525114155251E-4</v>
      </c>
      <c r="N843" s="345">
        <v>2.8580159528673139E-4</v>
      </c>
      <c r="O843" s="346">
        <v>2.5485503085364435E-3</v>
      </c>
      <c r="P843" s="347">
        <v>2.6160209043903738E-4</v>
      </c>
      <c r="Q843" s="348">
        <v>2.6525198938992044E-2</v>
      </c>
      <c r="R843" s="346">
        <v>0.35303538471430507</v>
      </c>
      <c r="S843" s="347">
        <v>0.2324110288691863</v>
      </c>
      <c r="T843" s="349">
        <v>0.23516609409939793</v>
      </c>
      <c r="U843" s="349">
        <v>0.50643496222848439</v>
      </c>
      <c r="V843" s="361">
        <v>0</v>
      </c>
    </row>
    <row r="844" spans="1:22" ht="16" hidden="1" customHeight="1" outlineLevel="1">
      <c r="A844" s="65">
        <v>835</v>
      </c>
      <c r="B844" s="117">
        <v>1</v>
      </c>
      <c r="C844" s="325">
        <v>1.6893187024799816E-4</v>
      </c>
      <c r="D844" s="326">
        <v>1.5983203113615843E-4</v>
      </c>
      <c r="E844" s="327">
        <v>1.6589397582127734E-4</v>
      </c>
      <c r="F844" s="332">
        <v>0</v>
      </c>
      <c r="G844" s="326">
        <v>0</v>
      </c>
      <c r="H844" s="327">
        <v>0</v>
      </c>
      <c r="I844" s="332">
        <v>2.1397812073715446E-4</v>
      </c>
      <c r="J844" s="326">
        <v>1.7141017962718112E-4</v>
      </c>
      <c r="K844" s="327">
        <v>3.3576889591461329E-4</v>
      </c>
      <c r="L844" s="336">
        <v>1.1748396343899057E-4</v>
      </c>
      <c r="M844" s="337">
        <v>1.1415525114155251E-4</v>
      </c>
      <c r="N844" s="345">
        <v>0</v>
      </c>
      <c r="O844" s="346">
        <v>0</v>
      </c>
      <c r="P844" s="347">
        <v>0</v>
      </c>
      <c r="Q844" s="348">
        <v>2.6525198938992044E-2</v>
      </c>
      <c r="R844" s="346">
        <v>0.33102392491961585</v>
      </c>
      <c r="S844" s="347">
        <v>0.23338623997930574</v>
      </c>
      <c r="T844" s="349">
        <v>0.30895860886734489</v>
      </c>
      <c r="U844" s="349">
        <v>0.63034153719358299</v>
      </c>
      <c r="V844" s="361">
        <v>0</v>
      </c>
    </row>
    <row r="845" spans="1:22" ht="16" hidden="1" customHeight="1" outlineLevel="1">
      <c r="A845" s="65">
        <v>836</v>
      </c>
      <c r="B845" s="117">
        <v>1</v>
      </c>
      <c r="C845" s="325">
        <v>1.6000650726464232E-4</v>
      </c>
      <c r="D845" s="326">
        <v>1.6049305644434838E-4</v>
      </c>
      <c r="E845" s="327">
        <v>1.6223569452775214E-4</v>
      </c>
      <c r="F845" s="332">
        <v>0</v>
      </c>
      <c r="G845" s="326">
        <v>0</v>
      </c>
      <c r="H845" s="327">
        <v>0</v>
      </c>
      <c r="I845" s="332">
        <v>2.2735175328322661E-4</v>
      </c>
      <c r="J845" s="326">
        <v>1.9442929247879301E-4</v>
      </c>
      <c r="K845" s="327">
        <v>3.3576889591461329E-4</v>
      </c>
      <c r="L845" s="336">
        <v>8.811297257924293E-5</v>
      </c>
      <c r="M845" s="337">
        <v>1.1415525114155251E-4</v>
      </c>
      <c r="N845" s="345">
        <v>0</v>
      </c>
      <c r="O845" s="346">
        <v>0</v>
      </c>
      <c r="P845" s="347">
        <v>0</v>
      </c>
      <c r="Q845" s="348">
        <v>2.6525198938992044E-2</v>
      </c>
      <c r="R845" s="346">
        <v>0.34974226926907609</v>
      </c>
      <c r="S845" s="347">
        <v>0.25161435246427655</v>
      </c>
      <c r="T845" s="349">
        <v>0.21919039502592491</v>
      </c>
      <c r="U845" s="349">
        <v>0.58651732431932924</v>
      </c>
      <c r="V845" s="361">
        <v>0</v>
      </c>
    </row>
    <row r="846" spans="1:22" ht="16" hidden="1" customHeight="1" outlineLevel="1">
      <c r="A846" s="65">
        <v>837</v>
      </c>
      <c r="B846" s="117">
        <v>1</v>
      </c>
      <c r="C846" s="325">
        <v>1.476247537142026E-4</v>
      </c>
      <c r="D846" s="326">
        <v>1.5510764437468336E-4</v>
      </c>
      <c r="E846" s="327">
        <v>1.5094950755836591E-4</v>
      </c>
      <c r="F846" s="332">
        <v>0</v>
      </c>
      <c r="G846" s="326">
        <v>0</v>
      </c>
      <c r="H846" s="327">
        <v>0</v>
      </c>
      <c r="I846" s="332">
        <v>2.429543245869775E-4</v>
      </c>
      <c r="J846" s="326">
        <v>2.1744840533040482E-4</v>
      </c>
      <c r="K846" s="327">
        <v>3.4171170823168605E-4</v>
      </c>
      <c r="L846" s="336">
        <v>5.8741981719495287E-5</v>
      </c>
      <c r="M846" s="337">
        <v>1.1415525114155251E-4</v>
      </c>
      <c r="N846" s="345">
        <v>0</v>
      </c>
      <c r="O846" s="346">
        <v>0</v>
      </c>
      <c r="P846" s="347">
        <v>0</v>
      </c>
      <c r="Q846" s="348">
        <v>2.6525198938992044E-2</v>
      </c>
      <c r="R846" s="346">
        <v>0.41744471836906694</v>
      </c>
      <c r="S846" s="347">
        <v>0.37074030236295935</v>
      </c>
      <c r="T846" s="349">
        <v>0.18419600657926963</v>
      </c>
      <c r="U846" s="349">
        <v>0.47823417950446906</v>
      </c>
      <c r="V846" s="361">
        <v>0</v>
      </c>
    </row>
    <row r="847" spans="1:22" ht="16" hidden="1" customHeight="1" outlineLevel="1">
      <c r="A847" s="65">
        <v>838</v>
      </c>
      <c r="B847" s="117">
        <v>1</v>
      </c>
      <c r="C847" s="325">
        <v>1.3511799507996241E-4</v>
      </c>
      <c r="D847" s="326">
        <v>1.4404519142291667E-4</v>
      </c>
      <c r="E847" s="327">
        <v>1.3784715257091751E-4</v>
      </c>
      <c r="F847" s="332">
        <v>0</v>
      </c>
      <c r="G847" s="326">
        <v>0</v>
      </c>
      <c r="H847" s="327">
        <v>0</v>
      </c>
      <c r="I847" s="332">
        <v>2.5409901837537098E-4</v>
      </c>
      <c r="J847" s="326">
        <v>2.0840518242441449E-4</v>
      </c>
      <c r="K847" s="327">
        <v>3.5359733286583167E-4</v>
      </c>
      <c r="L847" s="336">
        <v>3.7594868300476983E-5</v>
      </c>
      <c r="M847" s="337">
        <v>1.1415525114155251E-4</v>
      </c>
      <c r="N847" s="345">
        <v>0</v>
      </c>
      <c r="O847" s="346">
        <v>0</v>
      </c>
      <c r="P847" s="347">
        <v>0</v>
      </c>
      <c r="Q847" s="348">
        <v>2.6525198938992044E-2</v>
      </c>
      <c r="R847" s="346">
        <v>0.54047096543167006</v>
      </c>
      <c r="S847" s="347">
        <v>0.4496388746684023</v>
      </c>
      <c r="T847" s="349">
        <v>0.13455722731526407</v>
      </c>
      <c r="U847" s="349">
        <v>0.38842402128234355</v>
      </c>
      <c r="V847" s="361">
        <v>0</v>
      </c>
    </row>
    <row r="848" spans="1:22" ht="16" hidden="1" customHeight="1" outlineLevel="1">
      <c r="A848" s="65">
        <v>839</v>
      </c>
      <c r="B848" s="117">
        <v>1</v>
      </c>
      <c r="C848" s="325">
        <v>1.1800479910767371E-4</v>
      </c>
      <c r="D848" s="326">
        <v>1.2872495780957366E-4</v>
      </c>
      <c r="E848" s="327">
        <v>1.2434264609375534E-4</v>
      </c>
      <c r="F848" s="332">
        <v>0</v>
      </c>
      <c r="G848" s="326">
        <v>0</v>
      </c>
      <c r="H848" s="327">
        <v>0</v>
      </c>
      <c r="I848" s="332">
        <v>2.4964114086001353E-4</v>
      </c>
      <c r="J848" s="326">
        <v>2.1621523857049706E-4</v>
      </c>
      <c r="K848" s="327">
        <v>3.5359733286583167E-4</v>
      </c>
      <c r="L848" s="336">
        <v>2.3496792687798115E-5</v>
      </c>
      <c r="M848" s="337">
        <v>1.1415525114155251E-4</v>
      </c>
      <c r="N848" s="345">
        <v>0</v>
      </c>
      <c r="O848" s="346">
        <v>0</v>
      </c>
      <c r="P848" s="347">
        <v>0</v>
      </c>
      <c r="Q848" s="348">
        <v>3.5366931918656058E-2</v>
      </c>
      <c r="R848" s="346">
        <v>0.52330594019339893</v>
      </c>
      <c r="S848" s="347">
        <v>0.52288330847738107</v>
      </c>
      <c r="T848" s="349">
        <v>9.7851156825022434E-2</v>
      </c>
      <c r="U848" s="349">
        <v>0.33064680789655604</v>
      </c>
      <c r="V848" s="361">
        <v>0</v>
      </c>
    </row>
    <row r="849" spans="1:22" ht="16" hidden="1" customHeight="1" outlineLevel="1">
      <c r="A849" s="65">
        <v>840</v>
      </c>
      <c r="B849" s="117">
        <v>1</v>
      </c>
      <c r="C849" s="325">
        <v>1.0538553589801305E-4</v>
      </c>
      <c r="D849" s="326">
        <v>1.1264648928389514E-4</v>
      </c>
      <c r="E849" s="327">
        <v>1.0999491875106433E-4</v>
      </c>
      <c r="F849" s="332">
        <v>0</v>
      </c>
      <c r="G849" s="326">
        <v>0</v>
      </c>
      <c r="H849" s="327">
        <v>0</v>
      </c>
      <c r="I849" s="332">
        <v>2.4964114086001353E-4</v>
      </c>
      <c r="J849" s="326">
        <v>2.1909262767694855E-4</v>
      </c>
      <c r="K849" s="327">
        <v>3.8925420676826842E-4</v>
      </c>
      <c r="L849" s="336">
        <v>9.3987170751192458E-6</v>
      </c>
      <c r="M849" s="337">
        <v>1.1415525114155251E-4</v>
      </c>
      <c r="N849" s="345">
        <v>0</v>
      </c>
      <c r="O849" s="346">
        <v>0</v>
      </c>
      <c r="P849" s="347">
        <v>0</v>
      </c>
      <c r="Q849" s="348">
        <v>5.3050397877984087E-2</v>
      </c>
      <c r="R849" s="346">
        <v>0.51149841215568415</v>
      </c>
      <c r="S849" s="347">
        <v>0.48835156736424246</v>
      </c>
      <c r="T849" s="349">
        <v>6.7896721062260468E-2</v>
      </c>
      <c r="U849" s="349">
        <v>0.29959646873004436</v>
      </c>
      <c r="V849" s="361">
        <v>0</v>
      </c>
    </row>
    <row r="850" spans="1:22" ht="16" hidden="1" customHeight="1" outlineLevel="1">
      <c r="A850" s="65">
        <v>841</v>
      </c>
      <c r="B850" s="117">
        <v>1</v>
      </c>
      <c r="C850" s="325">
        <v>9.5553886057103582E-5</v>
      </c>
      <c r="D850" s="326">
        <v>9.3321219979754352E-5</v>
      </c>
      <c r="E850" s="327">
        <v>9.4648298998439119E-5</v>
      </c>
      <c r="F850" s="332">
        <v>0</v>
      </c>
      <c r="G850" s="326">
        <v>0</v>
      </c>
      <c r="H850" s="327">
        <v>0</v>
      </c>
      <c r="I850" s="332">
        <v>2.5187007961769228E-4</v>
      </c>
      <c r="J850" s="326">
        <v>2.2813585058293896E-4</v>
      </c>
      <c r="K850" s="327">
        <v>3.8628280060973205E-4</v>
      </c>
      <c r="L850" s="336">
        <v>5.8741981719495289E-6</v>
      </c>
      <c r="M850" s="337">
        <v>1.1415525114155251E-4</v>
      </c>
      <c r="N850" s="345">
        <v>0</v>
      </c>
      <c r="O850" s="346">
        <v>0</v>
      </c>
      <c r="P850" s="347">
        <v>0</v>
      </c>
      <c r="Q850" s="348">
        <v>3.5366931918656058E-2</v>
      </c>
      <c r="R850" s="346">
        <v>0.50977838030129752</v>
      </c>
      <c r="S850" s="347">
        <v>0.48077294501097534</v>
      </c>
      <c r="T850" s="349">
        <v>3.4994388446655256E-2</v>
      </c>
      <c r="U850" s="349">
        <v>0.24516011462166637</v>
      </c>
      <c r="V850" s="361">
        <v>0</v>
      </c>
    </row>
    <row r="851" spans="1:22" ht="16" hidden="1" customHeight="1" outlineLevel="1">
      <c r="A851" s="65">
        <v>842</v>
      </c>
      <c r="B851" s="117">
        <v>1</v>
      </c>
      <c r="C851" s="325">
        <v>9.0322423300052583E-5</v>
      </c>
      <c r="D851" s="326">
        <v>8.6166593114639855E-5</v>
      </c>
      <c r="E851" s="327">
        <v>8.6670132347666093E-5</v>
      </c>
      <c r="F851" s="332">
        <v>0</v>
      </c>
      <c r="G851" s="326">
        <v>0</v>
      </c>
      <c r="H851" s="327">
        <v>0</v>
      </c>
      <c r="I851" s="332">
        <v>2.5409901837537098E-4</v>
      </c>
      <c r="J851" s="326">
        <v>2.2813585058293896E-4</v>
      </c>
      <c r="K851" s="327">
        <v>3.9816842524387767E-4</v>
      </c>
      <c r="L851" s="336">
        <v>2.3496792687798115E-6</v>
      </c>
      <c r="M851" s="337">
        <v>1.1415525114155251E-4</v>
      </c>
      <c r="N851" s="345">
        <v>0</v>
      </c>
      <c r="O851" s="346">
        <v>0</v>
      </c>
      <c r="P851" s="347">
        <v>0</v>
      </c>
      <c r="Q851" s="348">
        <v>5.3050397877984087E-2</v>
      </c>
      <c r="R851" s="346">
        <v>0.46925820560499382</v>
      </c>
      <c r="S851" s="347">
        <v>0.48748529058483281</v>
      </c>
      <c r="T851" s="349">
        <v>2.719672580365055E-2</v>
      </c>
      <c r="U851" s="349">
        <v>0.21450281772308524</v>
      </c>
      <c r="V851" s="361">
        <v>0</v>
      </c>
    </row>
    <row r="852" spans="1:22" ht="16" hidden="1" customHeight="1" outlineLevel="1">
      <c r="A852" s="65">
        <v>843</v>
      </c>
      <c r="B852" s="117">
        <v>1</v>
      </c>
      <c r="C852" s="325">
        <v>8.8684856702266006E-5</v>
      </c>
      <c r="D852" s="326">
        <v>8.2122673582183829E-5</v>
      </c>
      <c r="E852" s="327">
        <v>8.368642774656397E-5</v>
      </c>
      <c r="F852" s="332">
        <v>0</v>
      </c>
      <c r="G852" s="326">
        <v>0</v>
      </c>
      <c r="H852" s="327">
        <v>0</v>
      </c>
      <c r="I852" s="332">
        <v>2.5855689589072831E-4</v>
      </c>
      <c r="J852" s="326">
        <v>2.1539312739722523E-4</v>
      </c>
      <c r="K852" s="327">
        <v>4.0411123756095048E-4</v>
      </c>
      <c r="L852" s="336">
        <v>1.1748396343899057E-6</v>
      </c>
      <c r="M852" s="337">
        <v>1.1415525114155251E-4</v>
      </c>
      <c r="N852" s="345">
        <v>0</v>
      </c>
      <c r="O852" s="346">
        <v>0</v>
      </c>
      <c r="P852" s="347">
        <v>0</v>
      </c>
      <c r="Q852" s="348">
        <v>6.1892130857648102E-2</v>
      </c>
      <c r="R852" s="346">
        <v>0.46502471392112793</v>
      </c>
      <c r="S852" s="347">
        <v>0.48491239861003976</v>
      </c>
      <c r="T852" s="349">
        <v>2.4248828950807311E-2</v>
      </c>
      <c r="U852" s="349">
        <v>0.2088037048380926</v>
      </c>
      <c r="V852" s="361">
        <v>0</v>
      </c>
    </row>
    <row r="853" spans="1:22" ht="16" hidden="1" customHeight="1" outlineLevel="1">
      <c r="A853" s="65">
        <v>844</v>
      </c>
      <c r="B853" s="117">
        <v>1</v>
      </c>
      <c r="C853" s="325">
        <v>8.8378594246954785E-5</v>
      </c>
      <c r="D853" s="326">
        <v>8.0761739124145739E-5</v>
      </c>
      <c r="E853" s="327">
        <v>8.2726453222731121E-5</v>
      </c>
      <c r="F853" s="332">
        <v>0</v>
      </c>
      <c r="G853" s="326">
        <v>0</v>
      </c>
      <c r="H853" s="327">
        <v>0</v>
      </c>
      <c r="I853" s="332">
        <v>2.8753309974055135E-4</v>
      </c>
      <c r="J853" s="326">
        <v>2.05527793317963E-4</v>
      </c>
      <c r="K853" s="327">
        <v>3.9816842524387767E-4</v>
      </c>
      <c r="L853" s="336">
        <v>1.409807561267887E-5</v>
      </c>
      <c r="M853" s="337">
        <v>1.1415525114155251E-4</v>
      </c>
      <c r="N853" s="345">
        <v>0</v>
      </c>
      <c r="O853" s="346">
        <v>0</v>
      </c>
      <c r="P853" s="347">
        <v>0</v>
      </c>
      <c r="Q853" s="348">
        <v>5.3050397877984087E-2</v>
      </c>
      <c r="R853" s="346">
        <v>0.43148333627826602</v>
      </c>
      <c r="S853" s="347">
        <v>0.49033310882488346</v>
      </c>
      <c r="T853" s="349">
        <v>2.1681305885427712E-2</v>
      </c>
      <c r="U853" s="349">
        <v>0.19907590870681205</v>
      </c>
      <c r="V853" s="361">
        <v>0</v>
      </c>
    </row>
    <row r="854" spans="1:22" ht="16" hidden="1" customHeight="1" outlineLevel="1">
      <c r="A854" s="65">
        <v>845</v>
      </c>
      <c r="B854" s="117">
        <v>1</v>
      </c>
      <c r="C854" s="325">
        <v>9.0134915674351828E-5</v>
      </c>
      <c r="D854" s="326">
        <v>8.0820064886633097E-5</v>
      </c>
      <c r="E854" s="327">
        <v>8.3478865687356871E-5</v>
      </c>
      <c r="F854" s="332">
        <v>0</v>
      </c>
      <c r="G854" s="326">
        <v>0</v>
      </c>
      <c r="H854" s="327">
        <v>0</v>
      </c>
      <c r="I854" s="332">
        <v>3.0536460980198086E-4</v>
      </c>
      <c r="J854" s="326">
        <v>2.1580418298386113E-4</v>
      </c>
      <c r="K854" s="327">
        <v>3.9519701908534129E-4</v>
      </c>
      <c r="L854" s="336">
        <v>3.7594868300476983E-5</v>
      </c>
      <c r="M854" s="337">
        <v>1.1415525114155251E-4</v>
      </c>
      <c r="N854" s="345">
        <v>0</v>
      </c>
      <c r="O854" s="346">
        <v>0</v>
      </c>
      <c r="P854" s="347">
        <v>0</v>
      </c>
      <c r="Q854" s="348">
        <v>4.4208664898320073E-2</v>
      </c>
      <c r="R854" s="346">
        <v>0.46690163493611198</v>
      </c>
      <c r="S854" s="347">
        <v>0.46014831122899402</v>
      </c>
      <c r="T854" s="349">
        <v>2.1396025544829979E-2</v>
      </c>
      <c r="U854" s="349">
        <v>0.20958978937395367</v>
      </c>
      <c r="V854" s="361">
        <v>0</v>
      </c>
    </row>
    <row r="855" spans="1:22" ht="16" hidden="1" customHeight="1" outlineLevel="1">
      <c r="A855" s="65">
        <v>846</v>
      </c>
      <c r="B855" s="117">
        <v>1</v>
      </c>
      <c r="C855" s="325">
        <v>9.6478923677227295E-5</v>
      </c>
      <c r="D855" s="326">
        <v>8.5486125885620803E-5</v>
      </c>
      <c r="E855" s="327">
        <v>8.966680957746864E-5</v>
      </c>
      <c r="F855" s="332">
        <v>0</v>
      </c>
      <c r="G855" s="326">
        <v>0</v>
      </c>
      <c r="H855" s="327">
        <v>0</v>
      </c>
      <c r="I855" s="332">
        <v>3.0982248731733825E-4</v>
      </c>
      <c r="J855" s="326">
        <v>2.2649162823639519E-4</v>
      </c>
      <c r="K855" s="327">
        <v>4.0113983140241405E-4</v>
      </c>
      <c r="L855" s="336">
        <v>9.3987170751192462E-5</v>
      </c>
      <c r="M855" s="337">
        <v>1.1415525114155251E-4</v>
      </c>
      <c r="N855" s="345">
        <v>0</v>
      </c>
      <c r="O855" s="346">
        <v>0</v>
      </c>
      <c r="P855" s="347">
        <v>0</v>
      </c>
      <c r="Q855" s="348">
        <v>4.4208664898320073E-2</v>
      </c>
      <c r="R855" s="346">
        <v>0.46371792322693067</v>
      </c>
      <c r="S855" s="347">
        <v>0.42787303784175384</v>
      </c>
      <c r="T855" s="349">
        <v>2.9288781634700591E-2</v>
      </c>
      <c r="U855" s="349">
        <v>0.21804019813445999</v>
      </c>
      <c r="V855" s="361">
        <v>0</v>
      </c>
    </row>
    <row r="856" spans="1:22" ht="16" hidden="1" customHeight="1" outlineLevel="1">
      <c r="A856" s="65">
        <v>847</v>
      </c>
      <c r="B856" s="117">
        <v>1</v>
      </c>
      <c r="C856" s="325">
        <v>1.1867982656019642E-4</v>
      </c>
      <c r="D856" s="326">
        <v>9.9212121990976346E-5</v>
      </c>
      <c r="E856" s="327">
        <v>1.061550206557329E-4</v>
      </c>
      <c r="F856" s="332">
        <v>0</v>
      </c>
      <c r="G856" s="326">
        <v>0</v>
      </c>
      <c r="H856" s="327">
        <v>0</v>
      </c>
      <c r="I856" s="332">
        <v>3.1428036483269564E-4</v>
      </c>
      <c r="J856" s="326">
        <v>1.9936195951842408E-4</v>
      </c>
      <c r="K856" s="327">
        <v>4.0411123756095048E-4</v>
      </c>
      <c r="L856" s="336">
        <v>1.8210014333043539E-4</v>
      </c>
      <c r="M856" s="337">
        <v>1.1415525114155251E-4</v>
      </c>
      <c r="N856" s="345">
        <v>0</v>
      </c>
      <c r="O856" s="346">
        <v>0</v>
      </c>
      <c r="P856" s="347">
        <v>0</v>
      </c>
      <c r="Q856" s="348">
        <v>2.6525198938992044E-2</v>
      </c>
      <c r="R856" s="346">
        <v>0.49597538049733375</v>
      </c>
      <c r="S856" s="347">
        <v>0.39240758360213285</v>
      </c>
      <c r="T856" s="349">
        <v>6.6565412806137716E-2</v>
      </c>
      <c r="U856" s="349">
        <v>0.2879034612591112</v>
      </c>
      <c r="V856" s="361">
        <v>0</v>
      </c>
    </row>
    <row r="857" spans="1:22" ht="16" hidden="1" customHeight="1" outlineLevel="1">
      <c r="A857" s="65">
        <v>848</v>
      </c>
      <c r="B857" s="117">
        <v>1</v>
      </c>
      <c r="C857" s="325">
        <v>1.4306831840967433E-4</v>
      </c>
      <c r="D857" s="326">
        <v>1.1513505515002193E-4</v>
      </c>
      <c r="E857" s="327">
        <v>1.2663880137373391E-4</v>
      </c>
      <c r="F857" s="332">
        <v>0</v>
      </c>
      <c r="G857" s="326">
        <v>0</v>
      </c>
      <c r="H857" s="327">
        <v>0</v>
      </c>
      <c r="I857" s="332">
        <v>3.1428036483269564E-4</v>
      </c>
      <c r="J857" s="326">
        <v>2.0182829303823965E-4</v>
      </c>
      <c r="K857" s="327">
        <v>4.1302545603655967E-4</v>
      </c>
      <c r="L857" s="336">
        <v>1.5860335064263727E-4</v>
      </c>
      <c r="M857" s="337">
        <v>1.1415525114155251E-4</v>
      </c>
      <c r="N857" s="345">
        <v>2.8580159528673139E-4</v>
      </c>
      <c r="O857" s="346">
        <v>1.3136599915359225E-2</v>
      </c>
      <c r="P857" s="347">
        <v>5.3480880935975507E-3</v>
      </c>
      <c r="Q857" s="348">
        <v>1.7683465959328029E-2</v>
      </c>
      <c r="R857" s="346">
        <v>0.48736229956414601</v>
      </c>
      <c r="S857" s="347">
        <v>0.30445720202965981</v>
      </c>
      <c r="T857" s="349">
        <v>0.19370535126586075</v>
      </c>
      <c r="U857" s="349">
        <v>0.40532483880335618</v>
      </c>
      <c r="V857" s="361">
        <v>0</v>
      </c>
    </row>
    <row r="858" spans="1:22" ht="16" hidden="1" customHeight="1" outlineLevel="1">
      <c r="A858" s="65">
        <v>849</v>
      </c>
      <c r="B858" s="117">
        <v>1</v>
      </c>
      <c r="C858" s="325">
        <v>1.6262536377026284E-4</v>
      </c>
      <c r="D858" s="326">
        <v>1.252642959019911E-4</v>
      </c>
      <c r="E858" s="327">
        <v>1.4384050703052261E-4</v>
      </c>
      <c r="F858" s="332">
        <v>0</v>
      </c>
      <c r="G858" s="326">
        <v>0</v>
      </c>
      <c r="H858" s="327">
        <v>0</v>
      </c>
      <c r="I858" s="332">
        <v>3.1428036483269564E-4</v>
      </c>
      <c r="J858" s="326">
        <v>1.9072979219906969E-4</v>
      </c>
      <c r="K858" s="327">
        <v>4.1005404987802329E-4</v>
      </c>
      <c r="L858" s="336">
        <v>1.4685495429873823E-4</v>
      </c>
      <c r="M858" s="337">
        <v>1.1415525114155251E-4</v>
      </c>
      <c r="N858" s="345">
        <v>7.859543870385113E-3</v>
      </c>
      <c r="O858" s="346">
        <v>0.10295578100311176</v>
      </c>
      <c r="P858" s="347">
        <v>5.3550409116945356E-2</v>
      </c>
      <c r="Q858" s="348">
        <v>3.5366931918656058E-2</v>
      </c>
      <c r="R858" s="346">
        <v>0.4999446634784796</v>
      </c>
      <c r="S858" s="347">
        <v>0.25473709696958469</v>
      </c>
      <c r="T858" s="349">
        <v>0.22004623604771809</v>
      </c>
      <c r="U858" s="349">
        <v>0.5285435897995765</v>
      </c>
      <c r="V858" s="361">
        <v>1.9422323464367525E-2</v>
      </c>
    </row>
    <row r="859" spans="1:22" ht="16" hidden="1" customHeight="1" outlineLevel="1">
      <c r="A859" s="65">
        <v>850</v>
      </c>
      <c r="B859" s="117">
        <v>1</v>
      </c>
      <c r="C859" s="325">
        <v>1.7032567693237374E-4</v>
      </c>
      <c r="D859" s="326">
        <v>1.2565313431857342E-4</v>
      </c>
      <c r="E859" s="327">
        <v>1.5462076148059153E-4</v>
      </c>
      <c r="F859" s="332">
        <v>0</v>
      </c>
      <c r="G859" s="326">
        <v>0</v>
      </c>
      <c r="H859" s="327">
        <v>0</v>
      </c>
      <c r="I859" s="332">
        <v>3.2319611986341042E-4</v>
      </c>
      <c r="J859" s="326">
        <v>1.2537195392395745E-4</v>
      </c>
      <c r="K859" s="327">
        <v>4.0113983140241405E-4</v>
      </c>
      <c r="L859" s="336">
        <v>1.644775488145868E-4</v>
      </c>
      <c r="M859" s="337">
        <v>1.1415525114155251E-4</v>
      </c>
      <c r="N859" s="345">
        <v>2.7008250754596123E-2</v>
      </c>
      <c r="O859" s="346">
        <v>0.28814587467953362</v>
      </c>
      <c r="P859" s="347">
        <v>0.12144191715458955</v>
      </c>
      <c r="Q859" s="348">
        <v>2.6525198938992044E-2</v>
      </c>
      <c r="R859" s="346">
        <v>0.47843757173722345</v>
      </c>
      <c r="S859" s="347">
        <v>0.26805285378659005</v>
      </c>
      <c r="T859" s="349">
        <v>0.24515090602031861</v>
      </c>
      <c r="U859" s="349">
        <v>0.54328267484697135</v>
      </c>
      <c r="V859" s="361">
        <v>0.13345212820642446</v>
      </c>
    </row>
    <row r="860" spans="1:22" ht="16" hidden="1" customHeight="1" outlineLevel="1">
      <c r="A860" s="65">
        <v>851</v>
      </c>
      <c r="B860" s="117">
        <v>1</v>
      </c>
      <c r="C860" s="325">
        <v>1.7194449276759023E-4</v>
      </c>
      <c r="D860" s="326">
        <v>1.2440885138551003E-4</v>
      </c>
      <c r="E860" s="327">
        <v>1.588628110656367E-4</v>
      </c>
      <c r="F860" s="332">
        <v>0</v>
      </c>
      <c r="G860" s="326">
        <v>0</v>
      </c>
      <c r="H860" s="327">
        <v>0</v>
      </c>
      <c r="I860" s="332">
        <v>3.2765399737876781E-4</v>
      </c>
      <c r="J860" s="326">
        <v>0</v>
      </c>
      <c r="K860" s="327">
        <v>3.9816842524387767E-4</v>
      </c>
      <c r="L860" s="336">
        <v>1.8797434150238492E-4</v>
      </c>
      <c r="M860" s="337">
        <v>1.1415525114155251E-4</v>
      </c>
      <c r="N860" s="345">
        <v>4.6728560829380587E-2</v>
      </c>
      <c r="O860" s="346">
        <v>0.34399057752779749</v>
      </c>
      <c r="P860" s="347">
        <v>0.16553463235556518</v>
      </c>
      <c r="Q860" s="348">
        <v>1.7683465959328029E-2</v>
      </c>
      <c r="R860" s="346">
        <v>0.45208159961988142</v>
      </c>
      <c r="S860" s="347">
        <v>0.25978432533169582</v>
      </c>
      <c r="T860" s="349">
        <v>0.29887870349955831</v>
      </c>
      <c r="U860" s="349">
        <v>0.55025917510273814</v>
      </c>
      <c r="V860" s="361">
        <v>0.19817793729876299</v>
      </c>
    </row>
    <row r="861" spans="1:22" ht="16" hidden="1" customHeight="1" outlineLevel="1">
      <c r="A861" s="65">
        <v>852</v>
      </c>
      <c r="B861" s="117">
        <v>1</v>
      </c>
      <c r="C861" s="325">
        <v>1.7253201666145261E-4</v>
      </c>
      <c r="D861" s="326">
        <v>1.2388391952312391E-4</v>
      </c>
      <c r="E861" s="327">
        <v>1.5724123247808121E-4</v>
      </c>
      <c r="F861" s="332">
        <v>0</v>
      </c>
      <c r="G861" s="326">
        <v>0</v>
      </c>
      <c r="H861" s="327">
        <v>0</v>
      </c>
      <c r="I861" s="332">
        <v>3.2542505862108911E-4</v>
      </c>
      <c r="J861" s="326">
        <v>0</v>
      </c>
      <c r="K861" s="327">
        <v>3.8925420676826842E-4</v>
      </c>
      <c r="L861" s="336">
        <v>2.0677177565262342E-4</v>
      </c>
      <c r="M861" s="337">
        <v>1.1415525114155251E-4</v>
      </c>
      <c r="N861" s="345">
        <v>6.2590549367794179E-2</v>
      </c>
      <c r="O861" s="346">
        <v>0.28965089662044718</v>
      </c>
      <c r="P861" s="347">
        <v>8.8360495728378868E-2</v>
      </c>
      <c r="Q861" s="348">
        <v>1.7683465959328029E-2</v>
      </c>
      <c r="R861" s="346">
        <v>0.42186577625595845</v>
      </c>
      <c r="S861" s="347">
        <v>0.22495171958986371</v>
      </c>
      <c r="T861" s="349">
        <v>0.26245791334991442</v>
      </c>
      <c r="U861" s="349">
        <v>0.5229427374815665</v>
      </c>
      <c r="V861" s="361">
        <v>0.25247493591455755</v>
      </c>
    </row>
    <row r="862" spans="1:22" ht="16" hidden="1" customHeight="1" outlineLevel="1">
      <c r="A862" s="65">
        <v>853</v>
      </c>
      <c r="B862" s="117">
        <v>1</v>
      </c>
      <c r="C862" s="325">
        <v>1.5905021837356849E-4</v>
      </c>
      <c r="D862" s="326">
        <v>1.2285349771918078E-4</v>
      </c>
      <c r="E862" s="327">
        <v>1.5168894739429119E-4</v>
      </c>
      <c r="F862" s="332">
        <v>0</v>
      </c>
      <c r="G862" s="326">
        <v>0</v>
      </c>
      <c r="H862" s="327">
        <v>0</v>
      </c>
      <c r="I862" s="332">
        <v>3.2765399737876781E-4</v>
      </c>
      <c r="J862" s="326">
        <v>0</v>
      </c>
      <c r="K862" s="327">
        <v>3.9222561292680486E-4</v>
      </c>
      <c r="L862" s="336">
        <v>1.8797434150238492E-4</v>
      </c>
      <c r="M862" s="337">
        <v>1.1415525114155251E-4</v>
      </c>
      <c r="N862" s="345">
        <v>7.0164291642892562E-2</v>
      </c>
      <c r="O862" s="346">
        <v>0.34051766293552882</v>
      </c>
      <c r="P862" s="347">
        <v>8.0902582328227474E-2</v>
      </c>
      <c r="Q862" s="348">
        <v>2.6525198938992044E-2</v>
      </c>
      <c r="R862" s="346">
        <v>0.42511118745123572</v>
      </c>
      <c r="S862" s="347">
        <v>0.23187155508190602</v>
      </c>
      <c r="T862" s="349">
        <v>0.18971142649749245</v>
      </c>
      <c r="U862" s="349">
        <v>0.39549878210509304</v>
      </c>
      <c r="V862" s="361">
        <v>0.19715490610999487</v>
      </c>
    </row>
    <row r="863" spans="1:22" ht="16" hidden="1" customHeight="1" outlineLevel="1">
      <c r="A863" s="65">
        <v>854</v>
      </c>
      <c r="B863" s="117">
        <v>1</v>
      </c>
      <c r="C863" s="325">
        <v>1.6023151641548323E-4</v>
      </c>
      <c r="D863" s="326">
        <v>1.1682650226215497E-4</v>
      </c>
      <c r="E863" s="327">
        <v>1.4412590486193236E-4</v>
      </c>
      <c r="F863" s="332">
        <v>0</v>
      </c>
      <c r="G863" s="326">
        <v>0</v>
      </c>
      <c r="H863" s="327">
        <v>0</v>
      </c>
      <c r="I863" s="332">
        <v>3.321118748941252E-4</v>
      </c>
      <c r="J863" s="326">
        <v>0</v>
      </c>
      <c r="K863" s="327">
        <v>3.8033998829265929E-4</v>
      </c>
      <c r="L863" s="336">
        <v>1.9032402077116473E-4</v>
      </c>
      <c r="M863" s="337">
        <v>1.1415525114155251E-4</v>
      </c>
      <c r="N863" s="345">
        <v>6.7734978082955338E-2</v>
      </c>
      <c r="O863" s="346">
        <v>0.34000035010303953</v>
      </c>
      <c r="P863" s="347">
        <v>9.3261407265750731E-2</v>
      </c>
      <c r="Q863" s="348">
        <v>2.6525198938992044E-2</v>
      </c>
      <c r="R863" s="346">
        <v>0.42950391487734552</v>
      </c>
      <c r="S863" s="347">
        <v>0.26856120833346819</v>
      </c>
      <c r="T863" s="349">
        <v>0.14302054408633016</v>
      </c>
      <c r="U863" s="349">
        <v>0.34292937876938501</v>
      </c>
      <c r="V863" s="361">
        <v>0.17047974959093065</v>
      </c>
    </row>
    <row r="864" spans="1:22" ht="16" hidden="1" customHeight="1" outlineLevel="1">
      <c r="A864" s="65">
        <v>855</v>
      </c>
      <c r="B864" s="117">
        <v>1</v>
      </c>
      <c r="C864" s="325">
        <v>1.6403792121720852E-4</v>
      </c>
      <c r="D864" s="326">
        <v>1.1915953276164883E-4</v>
      </c>
      <c r="E864" s="327">
        <v>1.4866632490708777E-4</v>
      </c>
      <c r="F864" s="332">
        <v>0</v>
      </c>
      <c r="G864" s="326">
        <v>0</v>
      </c>
      <c r="H864" s="327">
        <v>0</v>
      </c>
      <c r="I864" s="332">
        <v>3.4325656868251867E-4</v>
      </c>
      <c r="J864" s="326">
        <v>0</v>
      </c>
      <c r="K864" s="327">
        <v>3.8331139445119567E-4</v>
      </c>
      <c r="L864" s="336">
        <v>2.1382081345896285E-4</v>
      </c>
      <c r="M864" s="337">
        <v>1.1415525114155251E-4</v>
      </c>
      <c r="N864" s="345">
        <v>5.7589021450276383E-2</v>
      </c>
      <c r="O864" s="346">
        <v>0.26574095635973766</v>
      </c>
      <c r="P864" s="347">
        <v>9.7022376284071302E-2</v>
      </c>
      <c r="Q864" s="348">
        <v>2.6525198938992044E-2</v>
      </c>
      <c r="R864" s="346">
        <v>0.42498771526903939</v>
      </c>
      <c r="S864" s="347">
        <v>0.29035298352355249</v>
      </c>
      <c r="T864" s="349">
        <v>0.19284951024406755</v>
      </c>
      <c r="U864" s="349">
        <v>0.34685980144869027</v>
      </c>
      <c r="V864" s="361">
        <v>9.2576688022374662E-2</v>
      </c>
    </row>
    <row r="865" spans="1:22" ht="16" hidden="1" customHeight="1" outlineLevel="1">
      <c r="A865" s="65">
        <v>856</v>
      </c>
      <c r="B865" s="117">
        <v>1</v>
      </c>
      <c r="C865" s="325">
        <v>1.6391916638759804E-4</v>
      </c>
      <c r="D865" s="326">
        <v>1.2693630109329504E-4</v>
      </c>
      <c r="E865" s="327">
        <v>1.5364781432805825E-4</v>
      </c>
      <c r="F865" s="332">
        <v>0</v>
      </c>
      <c r="G865" s="326">
        <v>0</v>
      </c>
      <c r="H865" s="327">
        <v>0</v>
      </c>
      <c r="I865" s="332">
        <v>3.3434081365180389E-4</v>
      </c>
      <c r="J865" s="326">
        <v>0</v>
      </c>
      <c r="K865" s="327">
        <v>3.8331139445119567E-4</v>
      </c>
      <c r="L865" s="336">
        <v>2.2321953053408208E-4</v>
      </c>
      <c r="M865" s="337">
        <v>1.1415525114155251E-4</v>
      </c>
      <c r="N865" s="345">
        <v>3.7154207387275082E-2</v>
      </c>
      <c r="O865" s="346">
        <v>0.17983799737183506</v>
      </c>
      <c r="P865" s="347">
        <v>6.8444719688928943E-2</v>
      </c>
      <c r="Q865" s="348">
        <v>6.1892130857648102E-2</v>
      </c>
      <c r="R865" s="346">
        <v>0.44467839465091558</v>
      </c>
      <c r="S865" s="347">
        <v>0.35557787677945873</v>
      </c>
      <c r="T865" s="349">
        <v>0.17753946529865586</v>
      </c>
      <c r="U865" s="349">
        <v>0.4009031132891378</v>
      </c>
      <c r="V865" s="361">
        <v>2.1659249869658271E-2</v>
      </c>
    </row>
    <row r="866" spans="1:22" ht="16" hidden="1" customHeight="1" outlineLevel="1">
      <c r="A866" s="65">
        <v>857</v>
      </c>
      <c r="B866" s="117">
        <v>1</v>
      </c>
      <c r="C866" s="325">
        <v>1.6256286122836257E-4</v>
      </c>
      <c r="D866" s="326">
        <v>1.3276887734202969E-4</v>
      </c>
      <c r="E866" s="327">
        <v>1.5827904277411673E-4</v>
      </c>
      <c r="F866" s="332">
        <v>0</v>
      </c>
      <c r="G866" s="326">
        <v>0</v>
      </c>
      <c r="H866" s="327">
        <v>0</v>
      </c>
      <c r="I866" s="332">
        <v>3.2765399737876781E-4</v>
      </c>
      <c r="J866" s="326">
        <v>0</v>
      </c>
      <c r="K866" s="327">
        <v>3.8331139445119567E-4</v>
      </c>
      <c r="L866" s="336">
        <v>2.2321953053408208E-4</v>
      </c>
      <c r="M866" s="337">
        <v>1.1415525114155251E-4</v>
      </c>
      <c r="N866" s="345">
        <v>1.0717559823252428E-2</v>
      </c>
      <c r="O866" s="346">
        <v>8.4933308857705406E-2</v>
      </c>
      <c r="P866" s="347">
        <v>2.8252029868213579E-2</v>
      </c>
      <c r="Q866" s="348">
        <v>9.7259062776304167E-2</v>
      </c>
      <c r="R866" s="346">
        <v>0.40818959109759184</v>
      </c>
      <c r="S866" s="347">
        <v>0.38339727231873971</v>
      </c>
      <c r="T866" s="349">
        <v>0.16917124197445568</v>
      </c>
      <c r="U866" s="349">
        <v>0.453963819459759</v>
      </c>
      <c r="V866" s="361">
        <v>0</v>
      </c>
    </row>
    <row r="867" spans="1:22" ht="16" hidden="1" customHeight="1" outlineLevel="1">
      <c r="A867" s="65">
        <v>858</v>
      </c>
      <c r="B867" s="117">
        <v>1</v>
      </c>
      <c r="C867" s="325">
        <v>1.6201908911383039E-4</v>
      </c>
      <c r="D867" s="326">
        <v>1.4482286825608128E-4</v>
      </c>
      <c r="E867" s="327">
        <v>1.6354593002649697E-4</v>
      </c>
      <c r="F867" s="332">
        <v>0</v>
      </c>
      <c r="G867" s="326">
        <v>0</v>
      </c>
      <c r="H867" s="327">
        <v>0</v>
      </c>
      <c r="I867" s="332">
        <v>3.1428036483269564E-4</v>
      </c>
      <c r="J867" s="326">
        <v>0</v>
      </c>
      <c r="K867" s="327">
        <v>3.8033998829265929E-4</v>
      </c>
      <c r="L867" s="336">
        <v>1.644775488145868E-4</v>
      </c>
      <c r="M867" s="337">
        <v>1.1415525114155251E-4</v>
      </c>
      <c r="N867" s="345">
        <v>4.2870239293009714E-4</v>
      </c>
      <c r="O867" s="346">
        <v>5.0515441694099859E-3</v>
      </c>
      <c r="P867" s="347">
        <v>1.7671899965835281E-3</v>
      </c>
      <c r="Q867" s="348">
        <v>0.10610079575596817</v>
      </c>
      <c r="R867" s="346">
        <v>0.34972861518001119</v>
      </c>
      <c r="S867" s="347">
        <v>0.3911159482431189</v>
      </c>
      <c r="T867" s="349">
        <v>0.19960114497154724</v>
      </c>
      <c r="U867" s="349">
        <v>0.55340351324618242</v>
      </c>
      <c r="V867" s="361">
        <v>0</v>
      </c>
    </row>
    <row r="868" spans="1:22" ht="16" hidden="1" customHeight="1" outlineLevel="1">
      <c r="A868" s="65">
        <v>859</v>
      </c>
      <c r="B868" s="117">
        <v>1</v>
      </c>
      <c r="C868" s="325">
        <v>1.613753129322578E-4</v>
      </c>
      <c r="D868" s="326">
        <v>1.5170530822958817E-4</v>
      </c>
      <c r="E868" s="327">
        <v>1.6524534438625514E-4</v>
      </c>
      <c r="F868" s="332">
        <v>0</v>
      </c>
      <c r="G868" s="326">
        <v>0</v>
      </c>
      <c r="H868" s="327">
        <v>0</v>
      </c>
      <c r="I868" s="332">
        <v>3.075935485596596E-4</v>
      </c>
      <c r="J868" s="326">
        <v>0</v>
      </c>
      <c r="K868" s="327">
        <v>3.8925420676826842E-4</v>
      </c>
      <c r="L868" s="336">
        <v>1.1748396343899057E-4</v>
      </c>
      <c r="M868" s="337">
        <v>1.1415525114155251E-4</v>
      </c>
      <c r="N868" s="345">
        <v>0</v>
      </c>
      <c r="O868" s="346">
        <v>0</v>
      </c>
      <c r="P868" s="347">
        <v>0</v>
      </c>
      <c r="Q868" s="348">
        <v>0.10610079575596817</v>
      </c>
      <c r="R868" s="346">
        <v>0.34215217272017567</v>
      </c>
      <c r="S868" s="347">
        <v>0.36655935078025786</v>
      </c>
      <c r="T868" s="349">
        <v>0.24258338295493898</v>
      </c>
      <c r="U868" s="349">
        <v>0.62700067791617364</v>
      </c>
      <c r="V868" s="361">
        <v>0</v>
      </c>
    </row>
    <row r="869" spans="1:22" ht="16" hidden="1" customHeight="1" outlineLevel="1">
      <c r="A869" s="65">
        <v>860</v>
      </c>
      <c r="B869" s="117">
        <v>1</v>
      </c>
      <c r="C869" s="325">
        <v>1.5346249112768606E-4</v>
      </c>
      <c r="D869" s="326">
        <v>1.5396057104576557E-4</v>
      </c>
      <c r="E869" s="327">
        <v>1.618724609241397E-4</v>
      </c>
      <c r="F869" s="332">
        <v>0</v>
      </c>
      <c r="G869" s="326">
        <v>0</v>
      </c>
      <c r="H869" s="327">
        <v>0</v>
      </c>
      <c r="I869" s="332">
        <v>3.1428036483269564E-4</v>
      </c>
      <c r="J869" s="326">
        <v>0</v>
      </c>
      <c r="K869" s="327">
        <v>3.8331139445119567E-4</v>
      </c>
      <c r="L869" s="336">
        <v>8.811297257924293E-5</v>
      </c>
      <c r="M869" s="337">
        <v>1.1415525114155251E-4</v>
      </c>
      <c r="N869" s="345">
        <v>0</v>
      </c>
      <c r="O869" s="346">
        <v>0</v>
      </c>
      <c r="P869" s="347">
        <v>0</v>
      </c>
      <c r="Q869" s="348">
        <v>0.10610079575596817</v>
      </c>
      <c r="R869" s="346">
        <v>0.32200783257806426</v>
      </c>
      <c r="S869" s="347">
        <v>0.32363458726131417</v>
      </c>
      <c r="T869" s="349">
        <v>0.22071189017577947</v>
      </c>
      <c r="U869" s="349">
        <v>0.58376602844381553</v>
      </c>
      <c r="V869" s="361">
        <v>0</v>
      </c>
    </row>
    <row r="870" spans="1:22" ht="16" hidden="1" customHeight="1" outlineLevel="1">
      <c r="A870" s="65">
        <v>861</v>
      </c>
      <c r="B870" s="117">
        <v>1</v>
      </c>
      <c r="C870" s="325">
        <v>1.4328082705213519E-4</v>
      </c>
      <c r="D870" s="326">
        <v>1.5141367941715143E-4</v>
      </c>
      <c r="E870" s="327">
        <v>1.495614362874184E-4</v>
      </c>
      <c r="F870" s="332">
        <v>0</v>
      </c>
      <c r="G870" s="326">
        <v>0</v>
      </c>
      <c r="H870" s="327">
        <v>0</v>
      </c>
      <c r="I870" s="332">
        <v>3.1428036483269564E-4</v>
      </c>
      <c r="J870" s="326">
        <v>0</v>
      </c>
      <c r="K870" s="327">
        <v>3.9222561292680486E-4</v>
      </c>
      <c r="L870" s="336">
        <v>5.8741981719495287E-5</v>
      </c>
      <c r="M870" s="337">
        <v>1.1415525114155251E-4</v>
      </c>
      <c r="N870" s="345">
        <v>0</v>
      </c>
      <c r="O870" s="346">
        <v>0</v>
      </c>
      <c r="P870" s="347">
        <v>0</v>
      </c>
      <c r="Q870" s="348">
        <v>0.10610079575596817</v>
      </c>
      <c r="R870" s="346">
        <v>0.28347490466274711</v>
      </c>
      <c r="S870" s="347">
        <v>0.3288478075579731</v>
      </c>
      <c r="T870" s="349">
        <v>0.16384600894996468</v>
      </c>
      <c r="U870" s="349">
        <v>0.4679168199712927</v>
      </c>
      <c r="V870" s="361">
        <v>0</v>
      </c>
    </row>
    <row r="871" spans="1:22" ht="16" hidden="1" customHeight="1" outlineLevel="1">
      <c r="A871" s="65">
        <v>862</v>
      </c>
      <c r="B871" s="117">
        <v>1</v>
      </c>
      <c r="C871" s="325">
        <v>1.3106158011063612E-4</v>
      </c>
      <c r="D871" s="326">
        <v>1.3965131731553655E-4</v>
      </c>
      <c r="E871" s="327">
        <v>1.3955953955937611E-4</v>
      </c>
      <c r="F871" s="332">
        <v>0</v>
      </c>
      <c r="G871" s="326">
        <v>0</v>
      </c>
      <c r="H871" s="327">
        <v>0</v>
      </c>
      <c r="I871" s="332">
        <v>3.2542505862108911E-4</v>
      </c>
      <c r="J871" s="326">
        <v>0</v>
      </c>
      <c r="K871" s="327">
        <v>4.1005404987802329E-4</v>
      </c>
      <c r="L871" s="336">
        <v>3.7594868300476983E-5</v>
      </c>
      <c r="M871" s="337">
        <v>1.1415525114155251E-4</v>
      </c>
      <c r="N871" s="345">
        <v>0</v>
      </c>
      <c r="O871" s="346">
        <v>0</v>
      </c>
      <c r="P871" s="347">
        <v>0</v>
      </c>
      <c r="Q871" s="348">
        <v>9.7259062776304167E-2</v>
      </c>
      <c r="R871" s="346">
        <v>0.23365714627844278</v>
      </c>
      <c r="S871" s="347">
        <v>0.34874103725469036</v>
      </c>
      <c r="T871" s="349">
        <v>0.12818596637524804</v>
      </c>
      <c r="U871" s="349">
        <v>0.40168919782499884</v>
      </c>
      <c r="V871" s="361">
        <v>0</v>
      </c>
    </row>
    <row r="872" spans="1:22" ht="16" hidden="1" customHeight="1" outlineLevel="1">
      <c r="A872" s="65">
        <v>863</v>
      </c>
      <c r="B872" s="117">
        <v>1</v>
      </c>
      <c r="C872" s="325">
        <v>1.179047950406333E-4</v>
      </c>
      <c r="D872" s="326">
        <v>1.255364827935987E-4</v>
      </c>
      <c r="E872" s="327">
        <v>1.2369401465873314E-4</v>
      </c>
      <c r="F872" s="332">
        <v>0</v>
      </c>
      <c r="G872" s="326">
        <v>0</v>
      </c>
      <c r="H872" s="327">
        <v>0</v>
      </c>
      <c r="I872" s="332">
        <v>3.2096718110573172E-4</v>
      </c>
      <c r="J872" s="326">
        <v>0</v>
      </c>
      <c r="K872" s="327">
        <v>3.8628280060973205E-4</v>
      </c>
      <c r="L872" s="336">
        <v>2.3496792687798115E-5</v>
      </c>
      <c r="M872" s="337">
        <v>1.1415525114155251E-4</v>
      </c>
      <c r="N872" s="345">
        <v>0</v>
      </c>
      <c r="O872" s="346">
        <v>0</v>
      </c>
      <c r="P872" s="347">
        <v>0</v>
      </c>
      <c r="Q872" s="348">
        <v>0.10610079575596817</v>
      </c>
      <c r="R872" s="346">
        <v>0.21639166160717388</v>
      </c>
      <c r="S872" s="347">
        <v>0.34173820579537417</v>
      </c>
      <c r="T872" s="349">
        <v>0.10127452091219523</v>
      </c>
      <c r="U872" s="349">
        <v>0.37103190092641769</v>
      </c>
      <c r="V872" s="361">
        <v>0</v>
      </c>
    </row>
    <row r="873" spans="1:22" ht="16" hidden="1" customHeight="1" outlineLevel="1">
      <c r="A873" s="65">
        <v>864</v>
      </c>
      <c r="B873" s="117">
        <v>1</v>
      </c>
      <c r="C873" s="325">
        <v>1.071668583421702E-4</v>
      </c>
      <c r="D873" s="326">
        <v>1.1043011030937598E-4</v>
      </c>
      <c r="E873" s="327">
        <v>1.1223918351624112E-4</v>
      </c>
      <c r="F873" s="332">
        <v>0</v>
      </c>
      <c r="G873" s="326">
        <v>0</v>
      </c>
      <c r="H873" s="327">
        <v>0</v>
      </c>
      <c r="I873" s="332">
        <v>3.1205142607501694E-4</v>
      </c>
      <c r="J873" s="326">
        <v>0</v>
      </c>
      <c r="K873" s="327">
        <v>3.8925420676826842E-4</v>
      </c>
      <c r="L873" s="336">
        <v>9.3987170751192458E-6</v>
      </c>
      <c r="M873" s="337">
        <v>1.1415525114155251E-4</v>
      </c>
      <c r="N873" s="345">
        <v>0</v>
      </c>
      <c r="O873" s="346">
        <v>0</v>
      </c>
      <c r="P873" s="347">
        <v>0</v>
      </c>
      <c r="Q873" s="348">
        <v>0.10610079575596817</v>
      </c>
      <c r="R873" s="346">
        <v>0.2074973764407789</v>
      </c>
      <c r="S873" s="347">
        <v>0.28498933091254691</v>
      </c>
      <c r="T873" s="349">
        <v>8.4918448051258547E-2</v>
      </c>
      <c r="U873" s="349">
        <v>0.340276343460854</v>
      </c>
      <c r="V873" s="361">
        <v>0</v>
      </c>
    </row>
    <row r="874" spans="1:22" ht="16" hidden="1" customHeight="1" outlineLevel="1">
      <c r="A874" s="65">
        <v>865</v>
      </c>
      <c r="B874" s="117">
        <v>1</v>
      </c>
      <c r="C874" s="325">
        <v>9.9197784249888208E-5</v>
      </c>
      <c r="D874" s="326">
        <v>9.6723556124849556E-5</v>
      </c>
      <c r="E874" s="327">
        <v>1.0051192717103979E-4</v>
      </c>
      <c r="F874" s="332">
        <v>0</v>
      </c>
      <c r="G874" s="326">
        <v>0</v>
      </c>
      <c r="H874" s="327">
        <v>0</v>
      </c>
      <c r="I874" s="332">
        <v>3.2765399737876781E-4</v>
      </c>
      <c r="J874" s="326">
        <v>0</v>
      </c>
      <c r="K874" s="327">
        <v>3.9519701908534129E-4</v>
      </c>
      <c r="L874" s="336">
        <v>5.8741981719495289E-6</v>
      </c>
      <c r="M874" s="337">
        <v>1.1415525114155251E-4</v>
      </c>
      <c r="N874" s="345">
        <v>1.429007976433657E-4</v>
      </c>
      <c r="O874" s="346">
        <v>0</v>
      </c>
      <c r="P874" s="347">
        <v>0</v>
      </c>
      <c r="Q874" s="348">
        <v>0.1149425287356322</v>
      </c>
      <c r="R874" s="346">
        <v>0.17755494784047021</v>
      </c>
      <c r="S874" s="347">
        <v>0.25746042125872443</v>
      </c>
      <c r="T874" s="349">
        <v>7.2936673746153743E-2</v>
      </c>
      <c r="U874" s="349">
        <v>0.25773746719544322</v>
      </c>
      <c r="V874" s="361">
        <v>0</v>
      </c>
    </row>
    <row r="875" spans="1:22" ht="16" hidden="1" customHeight="1" outlineLevel="1">
      <c r="A875" s="65">
        <v>866</v>
      </c>
      <c r="B875" s="117">
        <v>1</v>
      </c>
      <c r="C875" s="325">
        <v>9.4666349962120025E-5</v>
      </c>
      <c r="D875" s="326">
        <v>8.7294224522728542E-5</v>
      </c>
      <c r="E875" s="327">
        <v>9.1898101713944999E-5</v>
      </c>
      <c r="F875" s="332">
        <v>0</v>
      </c>
      <c r="G875" s="326">
        <v>0</v>
      </c>
      <c r="H875" s="327">
        <v>0</v>
      </c>
      <c r="I875" s="332">
        <v>3.2319611986341042E-4</v>
      </c>
      <c r="J875" s="326">
        <v>1.4140312180275851E-4</v>
      </c>
      <c r="K875" s="327">
        <v>3.8925420676826842E-4</v>
      </c>
      <c r="L875" s="336">
        <v>2.3496792687798115E-6</v>
      </c>
      <c r="M875" s="337">
        <v>1.1415525114155251E-4</v>
      </c>
      <c r="N875" s="345">
        <v>1.429007976433657E-4</v>
      </c>
      <c r="O875" s="346">
        <v>0</v>
      </c>
      <c r="P875" s="347">
        <v>0</v>
      </c>
      <c r="Q875" s="348">
        <v>0.10610079575596817</v>
      </c>
      <c r="R875" s="346">
        <v>0.18048154597244928</v>
      </c>
      <c r="S875" s="347">
        <v>0.26936004876580505</v>
      </c>
      <c r="T875" s="349">
        <v>5.3347423691776079E-2</v>
      </c>
      <c r="U875" s="349">
        <v>0.22875059993556685</v>
      </c>
      <c r="V875" s="361">
        <v>0</v>
      </c>
    </row>
    <row r="876" spans="1:22" ht="16" hidden="1" customHeight="1" outlineLevel="1">
      <c r="A876" s="65">
        <v>867</v>
      </c>
      <c r="B876" s="117">
        <v>1</v>
      </c>
      <c r="C876" s="325">
        <v>9.1766232017948381E-5</v>
      </c>
      <c r="D876" s="326">
        <v>8.305588578198137E-5</v>
      </c>
      <c r="E876" s="327">
        <v>8.83565740787238E-5</v>
      </c>
      <c r="F876" s="332">
        <v>0</v>
      </c>
      <c r="G876" s="326">
        <v>0</v>
      </c>
      <c r="H876" s="327">
        <v>0</v>
      </c>
      <c r="I876" s="332">
        <v>3.1428036483269564E-4</v>
      </c>
      <c r="J876" s="326">
        <v>3.8557014026449859E-4</v>
      </c>
      <c r="K876" s="327">
        <v>3.9519701908534129E-4</v>
      </c>
      <c r="L876" s="336">
        <v>1.1748396343899057E-6</v>
      </c>
      <c r="M876" s="337">
        <v>1.1415525114155251E-4</v>
      </c>
      <c r="N876" s="345">
        <v>1.429007976433657E-4</v>
      </c>
      <c r="O876" s="346">
        <v>0</v>
      </c>
      <c r="P876" s="347">
        <v>0</v>
      </c>
      <c r="Q876" s="348">
        <v>0.1149425287356322</v>
      </c>
      <c r="R876" s="346">
        <v>0.17076330755513486</v>
      </c>
      <c r="S876" s="347">
        <v>0.29569069777112228</v>
      </c>
      <c r="T876" s="349">
        <v>4.3077331430257687E-2</v>
      </c>
      <c r="U876" s="349">
        <v>0.21617324736178997</v>
      </c>
      <c r="V876" s="361">
        <v>0</v>
      </c>
    </row>
    <row r="877" spans="1:22" ht="16" hidden="1" customHeight="1" outlineLevel="1">
      <c r="A877" s="65">
        <v>868</v>
      </c>
      <c r="B877" s="117">
        <v>1</v>
      </c>
      <c r="C877" s="325">
        <v>8.9653646101719899E-5</v>
      </c>
      <c r="D877" s="326">
        <v>8.1170019461557173E-5</v>
      </c>
      <c r="E877" s="327">
        <v>8.6851749149472301E-5</v>
      </c>
      <c r="F877" s="332">
        <v>0</v>
      </c>
      <c r="G877" s="326">
        <v>0</v>
      </c>
      <c r="H877" s="327">
        <v>0</v>
      </c>
      <c r="I877" s="332">
        <v>3.1205142607501694E-4</v>
      </c>
      <c r="J877" s="326">
        <v>3.8844752937095001E-4</v>
      </c>
      <c r="K877" s="327">
        <v>3.9222561292680486E-4</v>
      </c>
      <c r="L877" s="336">
        <v>1.409807561267887E-5</v>
      </c>
      <c r="M877" s="337">
        <v>1.1415525114155251E-4</v>
      </c>
      <c r="N877" s="345">
        <v>1.429007976433657E-4</v>
      </c>
      <c r="O877" s="346">
        <v>0</v>
      </c>
      <c r="P877" s="347">
        <v>0</v>
      </c>
      <c r="Q877" s="348">
        <v>0.10610079575596817</v>
      </c>
      <c r="R877" s="346">
        <v>0.16725893143916457</v>
      </c>
      <c r="S877" s="347">
        <v>0.31889860227113137</v>
      </c>
      <c r="T877" s="349">
        <v>2.9669155422164237E-2</v>
      </c>
      <c r="U877" s="349">
        <v>0.20762457803430101</v>
      </c>
      <c r="V877" s="361">
        <v>0</v>
      </c>
    </row>
    <row r="878" spans="1:22" ht="16" hidden="1" customHeight="1" outlineLevel="1">
      <c r="A878" s="65">
        <v>869</v>
      </c>
      <c r="B878" s="117">
        <v>1</v>
      </c>
      <c r="C878" s="325">
        <v>9.0328673554242606E-5</v>
      </c>
      <c r="D878" s="326">
        <v>8.2006022057209141E-5</v>
      </c>
      <c r="E878" s="327">
        <v>8.7785778415904272E-5</v>
      </c>
      <c r="F878" s="332">
        <v>0</v>
      </c>
      <c r="G878" s="326">
        <v>0</v>
      </c>
      <c r="H878" s="327">
        <v>0</v>
      </c>
      <c r="I878" s="332">
        <v>3.0313567104430216E-4</v>
      </c>
      <c r="J878" s="326">
        <v>3.8844752937095001E-4</v>
      </c>
      <c r="K878" s="327">
        <v>3.9222561292680486E-4</v>
      </c>
      <c r="L878" s="336">
        <v>3.7594868300476983E-5</v>
      </c>
      <c r="M878" s="337">
        <v>1.1415525114155251E-4</v>
      </c>
      <c r="N878" s="345">
        <v>1.429007976433657E-4</v>
      </c>
      <c r="O878" s="346">
        <v>0</v>
      </c>
      <c r="P878" s="347">
        <v>0</v>
      </c>
      <c r="Q878" s="348">
        <v>9.7259062776304167E-2</v>
      </c>
      <c r="R878" s="346">
        <v>0.17523219389909631</v>
      </c>
      <c r="S878" s="347">
        <v>0.31292803952577258</v>
      </c>
      <c r="T878" s="349">
        <v>3.2236678487543829E-2</v>
      </c>
      <c r="U878" s="349">
        <v>0.20448023989085679</v>
      </c>
      <c r="V878" s="361">
        <v>0</v>
      </c>
    </row>
    <row r="879" spans="1:22" ht="16" hidden="1" customHeight="1" outlineLevel="1">
      <c r="A879" s="65">
        <v>870</v>
      </c>
      <c r="B879" s="117">
        <v>1</v>
      </c>
      <c r="C879" s="325">
        <v>9.6310166814096625E-5</v>
      </c>
      <c r="D879" s="326">
        <v>8.6924828026975351E-5</v>
      </c>
      <c r="E879" s="327">
        <v>9.3649406588504941E-5</v>
      </c>
      <c r="F879" s="332">
        <v>0</v>
      </c>
      <c r="G879" s="326">
        <v>0</v>
      </c>
      <c r="H879" s="327">
        <v>0</v>
      </c>
      <c r="I879" s="332">
        <v>3.5663020122859079E-4</v>
      </c>
      <c r="J879" s="326">
        <v>3.4364247042763409E-4</v>
      </c>
      <c r="K879" s="327">
        <v>4.0411123756095048E-4</v>
      </c>
      <c r="L879" s="336">
        <v>9.3987170751192462E-5</v>
      </c>
      <c r="M879" s="337">
        <v>1.1415525114155251E-4</v>
      </c>
      <c r="N879" s="345">
        <v>0</v>
      </c>
      <c r="O879" s="346">
        <v>0</v>
      </c>
      <c r="P879" s="347">
        <v>0</v>
      </c>
      <c r="Q879" s="348">
        <v>0.10610079575596817</v>
      </c>
      <c r="R879" s="346">
        <v>0.17963046133064592</v>
      </c>
      <c r="S879" s="347">
        <v>0.32596887007752035</v>
      </c>
      <c r="T879" s="349">
        <v>5.7531535353876166E-2</v>
      </c>
      <c r="U879" s="349">
        <v>0.21499412055799841</v>
      </c>
      <c r="V879" s="361">
        <v>0</v>
      </c>
    </row>
    <row r="880" spans="1:22" ht="16" hidden="1" customHeight="1" outlineLevel="1">
      <c r="A880" s="65">
        <v>871</v>
      </c>
      <c r="B880" s="117">
        <v>1</v>
      </c>
      <c r="C880" s="325">
        <v>1.1542969438138337E-4</v>
      </c>
      <c r="D880" s="326">
        <v>1.0154515249047021E-4</v>
      </c>
      <c r="E880" s="327">
        <v>1.0961871251875144E-4</v>
      </c>
      <c r="F880" s="332">
        <v>0</v>
      </c>
      <c r="G880" s="326">
        <v>0</v>
      </c>
      <c r="H880" s="327">
        <v>0</v>
      </c>
      <c r="I880" s="332">
        <v>3.8337746632073508E-4</v>
      </c>
      <c r="J880" s="326">
        <v>3.5802941595989158E-4</v>
      </c>
      <c r="K880" s="327">
        <v>4.0708264371948686E-4</v>
      </c>
      <c r="L880" s="336">
        <v>1.8210014333043539E-4</v>
      </c>
      <c r="M880" s="337">
        <v>1.1415525114155251E-4</v>
      </c>
      <c r="N880" s="345">
        <v>0</v>
      </c>
      <c r="O880" s="346">
        <v>0</v>
      </c>
      <c r="P880" s="347">
        <v>0</v>
      </c>
      <c r="Q880" s="348">
        <v>9.7259062776304167E-2</v>
      </c>
      <c r="R880" s="346">
        <v>0.1676851192297055</v>
      </c>
      <c r="S880" s="347">
        <v>0.36938642852314119</v>
      </c>
      <c r="T880" s="349">
        <v>0.11848643479492511</v>
      </c>
      <c r="U880" s="349">
        <v>0.30382167311029756</v>
      </c>
      <c r="V880" s="361">
        <v>0</v>
      </c>
    </row>
    <row r="881" spans="1:22" ht="16" hidden="1" customHeight="1" outlineLevel="1">
      <c r="A881" s="65">
        <v>872</v>
      </c>
      <c r="B881" s="117">
        <v>1</v>
      </c>
      <c r="C881" s="325">
        <v>1.3849313234257595E-4</v>
      </c>
      <c r="D881" s="326">
        <v>1.1795413367024367E-4</v>
      </c>
      <c r="E881" s="327">
        <v>1.2827335258998985E-4</v>
      </c>
      <c r="F881" s="332">
        <v>0</v>
      </c>
      <c r="G881" s="326">
        <v>0</v>
      </c>
      <c r="H881" s="327">
        <v>0</v>
      </c>
      <c r="I881" s="332">
        <v>3.8783534383609247E-4</v>
      </c>
      <c r="J881" s="326">
        <v>3.5515202685344006E-4</v>
      </c>
      <c r="K881" s="327">
        <v>3.9222561292680486E-4</v>
      </c>
      <c r="L881" s="336">
        <v>1.5860335064263727E-4</v>
      </c>
      <c r="M881" s="337">
        <v>1.1415525114155251E-4</v>
      </c>
      <c r="N881" s="345">
        <v>5.7160319057346278E-4</v>
      </c>
      <c r="O881" s="346">
        <v>1.5954232400287621E-2</v>
      </c>
      <c r="P881" s="347">
        <v>6.1213893263532288E-3</v>
      </c>
      <c r="Q881" s="348">
        <v>9.7259062776304167E-2</v>
      </c>
      <c r="R881" s="346">
        <v>0.17381625091981143</v>
      </c>
      <c r="S881" s="347">
        <v>0.37252473264865038</v>
      </c>
      <c r="T881" s="349">
        <v>0.16023245796906005</v>
      </c>
      <c r="U881" s="349">
        <v>0.37388145736891404</v>
      </c>
      <c r="V881" s="361">
        <v>0</v>
      </c>
    </row>
    <row r="882" spans="1:22" ht="16" hidden="1" customHeight="1" outlineLevel="1">
      <c r="A882" s="65">
        <v>873</v>
      </c>
      <c r="B882" s="117">
        <v>1</v>
      </c>
      <c r="C882" s="325">
        <v>1.5493130086234195E-4</v>
      </c>
      <c r="D882" s="326">
        <v>1.3010533418844085E-4</v>
      </c>
      <c r="E882" s="327">
        <v>1.4367186285741684E-4</v>
      </c>
      <c r="F882" s="332">
        <v>0</v>
      </c>
      <c r="G882" s="326">
        <v>0</v>
      </c>
      <c r="H882" s="327">
        <v>0</v>
      </c>
      <c r="I882" s="332">
        <v>3.8337746632073508E-4</v>
      </c>
      <c r="J882" s="326">
        <v>3.3501030310827969E-4</v>
      </c>
      <c r="K882" s="327">
        <v>4.0411123756095048E-4</v>
      </c>
      <c r="L882" s="336">
        <v>1.4685495429873823E-4</v>
      </c>
      <c r="M882" s="337">
        <v>1.1415525114155251E-4</v>
      </c>
      <c r="N882" s="345">
        <v>1.6004889336056958E-2</v>
      </c>
      <c r="O882" s="346">
        <v>9.8039708298844216E-2</v>
      </c>
      <c r="P882" s="347">
        <v>4.149469877882922E-2</v>
      </c>
      <c r="Q882" s="348">
        <v>0.10610079575596817</v>
      </c>
      <c r="R882" s="346">
        <v>0.15878345066596508</v>
      </c>
      <c r="S882" s="347">
        <v>0.33547715716455673</v>
      </c>
      <c r="T882" s="349">
        <v>0.20777918140201557</v>
      </c>
      <c r="U882" s="349">
        <v>0.48933762357350641</v>
      </c>
      <c r="V882" s="361">
        <v>5.3777848460300629E-3</v>
      </c>
    </row>
    <row r="883" spans="1:22" ht="16" hidden="1" customHeight="1" outlineLevel="1">
      <c r="A883" s="65">
        <v>874</v>
      </c>
      <c r="B883" s="117">
        <v>1</v>
      </c>
      <c r="C883" s="325">
        <v>1.6478795172001151E-4</v>
      </c>
      <c r="D883" s="326">
        <v>1.3992350420714418E-4</v>
      </c>
      <c r="E883" s="327">
        <v>1.5369970484286003E-4</v>
      </c>
      <c r="F883" s="332">
        <v>0</v>
      </c>
      <c r="G883" s="326">
        <v>0</v>
      </c>
      <c r="H883" s="327">
        <v>0</v>
      </c>
      <c r="I883" s="332">
        <v>3.7891958880537774E-4</v>
      </c>
      <c r="J883" s="326">
        <v>2.2197001678340005E-4</v>
      </c>
      <c r="K883" s="327">
        <v>4.0113983140241405E-4</v>
      </c>
      <c r="L883" s="336">
        <v>1.644775488145868E-4</v>
      </c>
      <c r="M883" s="337">
        <v>1.1415525114155251E-4</v>
      </c>
      <c r="N883" s="345">
        <v>6.5305664523018128E-2</v>
      </c>
      <c r="O883" s="346">
        <v>0.18223766162545027</v>
      </c>
      <c r="P883" s="347">
        <v>0.11681510864542061</v>
      </c>
      <c r="Q883" s="348">
        <v>0.1149425287356322</v>
      </c>
      <c r="R883" s="346">
        <v>0.12784198837099586</v>
      </c>
      <c r="S883" s="347">
        <v>0.33993303501251576</v>
      </c>
      <c r="T883" s="349">
        <v>0.24030114023015714</v>
      </c>
      <c r="U883" s="349">
        <v>0.5592991472651403</v>
      </c>
      <c r="V883" s="361">
        <v>5.3779375372522684E-2</v>
      </c>
    </row>
    <row r="884" spans="1:22" ht="16" hidden="1" customHeight="1" outlineLevel="1">
      <c r="A884" s="65">
        <v>875</v>
      </c>
      <c r="B884" s="117">
        <v>1</v>
      </c>
      <c r="C884" s="325">
        <v>1.677005701725632E-4</v>
      </c>
      <c r="D884" s="326">
        <v>1.3772656715345413E-4</v>
      </c>
      <c r="E884" s="327">
        <v>1.5523047502951241E-4</v>
      </c>
      <c r="F884" s="332">
        <v>0</v>
      </c>
      <c r="G884" s="326">
        <v>0</v>
      </c>
      <c r="H884" s="327">
        <v>0</v>
      </c>
      <c r="I884" s="332">
        <v>3.6777489501698427E-4</v>
      </c>
      <c r="J884" s="326">
        <v>1.8990768102579778E-4</v>
      </c>
      <c r="K884" s="327">
        <v>4.0708264371948686E-4</v>
      </c>
      <c r="L884" s="336">
        <v>1.8797434150238492E-4</v>
      </c>
      <c r="M884" s="337">
        <v>1.1415525114155251E-4</v>
      </c>
      <c r="N884" s="345">
        <v>0.13261194021304337</v>
      </c>
      <c r="O884" s="346">
        <v>0.37651327626596365</v>
      </c>
      <c r="P884" s="347">
        <v>0.15682722959522821</v>
      </c>
      <c r="Q884" s="348">
        <v>0.1149425287356322</v>
      </c>
      <c r="R884" s="346">
        <v>0.12367113338679925</v>
      </c>
      <c r="S884" s="347">
        <v>0.29379215227775518</v>
      </c>
      <c r="T884" s="349">
        <v>0.22023642294144991</v>
      </c>
      <c r="U884" s="349">
        <v>0.53375139984965592</v>
      </c>
      <c r="V884" s="361">
        <v>0.14707981978814474</v>
      </c>
    </row>
    <row r="885" spans="1:22" ht="16" hidden="1" customHeight="1" outlineLevel="1">
      <c r="A885" s="65">
        <v>876</v>
      </c>
      <c r="B885" s="117">
        <v>1</v>
      </c>
      <c r="C885" s="325">
        <v>1.6871311135134727E-4</v>
      </c>
      <c r="D885" s="326">
        <v>1.3265222581705497E-4</v>
      </c>
      <c r="E885" s="327">
        <v>1.5148138533508409E-4</v>
      </c>
      <c r="F885" s="332">
        <v>0</v>
      </c>
      <c r="G885" s="326">
        <v>0</v>
      </c>
      <c r="H885" s="327">
        <v>0</v>
      </c>
      <c r="I885" s="332">
        <v>3.5217232371323345E-4</v>
      </c>
      <c r="J885" s="326">
        <v>1.8826345867925409E-4</v>
      </c>
      <c r="K885" s="327">
        <v>3.9816842524387767E-4</v>
      </c>
      <c r="L885" s="336">
        <v>2.0677177565262342E-4</v>
      </c>
      <c r="M885" s="337">
        <v>1.1415525114155251E-4</v>
      </c>
      <c r="N885" s="345">
        <v>0.1946308863902641</v>
      </c>
      <c r="O885" s="346">
        <v>0.41248995442630121</v>
      </c>
      <c r="P885" s="347">
        <v>0.14895164915965659</v>
      </c>
      <c r="Q885" s="348">
        <v>0.1149425287356322</v>
      </c>
      <c r="R885" s="346">
        <v>0.15826830345210607</v>
      </c>
      <c r="S885" s="347">
        <v>0.27288221348728159</v>
      </c>
      <c r="T885" s="349">
        <v>0.17449647499894672</v>
      </c>
      <c r="U885" s="349">
        <v>0.51164277227856381</v>
      </c>
      <c r="V885" s="361">
        <v>0.14639270928822584</v>
      </c>
    </row>
    <row r="886" spans="1:22" ht="16" hidden="1" customHeight="1" outlineLevel="1">
      <c r="A886" s="65">
        <v>877</v>
      </c>
      <c r="B886" s="117">
        <v>1</v>
      </c>
      <c r="C886" s="325">
        <v>1.5599384407464622E-4</v>
      </c>
      <c r="D886" s="326">
        <v>1.350435820790362E-4</v>
      </c>
      <c r="E886" s="327">
        <v>1.4557883927638211E-4</v>
      </c>
      <c r="F886" s="332">
        <v>0</v>
      </c>
      <c r="G886" s="326">
        <v>0</v>
      </c>
      <c r="H886" s="327">
        <v>0</v>
      </c>
      <c r="I886" s="332">
        <v>3.0313567104430216E-4</v>
      </c>
      <c r="J886" s="326">
        <v>1.9442929247879301E-4</v>
      </c>
      <c r="K886" s="327">
        <v>3.9816842524387767E-4</v>
      </c>
      <c r="L886" s="336">
        <v>1.8797434150238492E-4</v>
      </c>
      <c r="M886" s="337">
        <v>1.1415525114155251E-4</v>
      </c>
      <c r="N886" s="345">
        <v>0.20177592627243238</v>
      </c>
      <c r="O886" s="346">
        <v>0.43820807681677143</v>
      </c>
      <c r="P886" s="347">
        <v>0.20331037257464316</v>
      </c>
      <c r="Q886" s="348">
        <v>0.1149425287356322</v>
      </c>
      <c r="R886" s="346">
        <v>0.15475130449598345</v>
      </c>
      <c r="S886" s="347">
        <v>0.28659739052045535</v>
      </c>
      <c r="T886" s="349">
        <v>0.13113386322809129</v>
      </c>
      <c r="U886" s="349">
        <v>0.41230133905912308</v>
      </c>
      <c r="V886" s="361">
        <v>0.14239983382758792</v>
      </c>
    </row>
    <row r="887" spans="1:22" ht="16" hidden="1" customHeight="1" outlineLevel="1">
      <c r="A887" s="65">
        <v>878</v>
      </c>
      <c r="B887" s="117">
        <v>1</v>
      </c>
      <c r="C887" s="325">
        <v>1.551188084880427E-4</v>
      </c>
      <c r="D887" s="326">
        <v>1.3323548344192844E-4</v>
      </c>
      <c r="E887" s="327">
        <v>1.3822335880323038E-4</v>
      </c>
      <c r="F887" s="332">
        <v>0</v>
      </c>
      <c r="G887" s="326">
        <v>0</v>
      </c>
      <c r="H887" s="327">
        <v>0</v>
      </c>
      <c r="I887" s="332">
        <v>3.075935485596596E-4</v>
      </c>
      <c r="J887" s="326">
        <v>1.6935490169400148E-4</v>
      </c>
      <c r="K887" s="327">
        <v>3.9519701908534129E-4</v>
      </c>
      <c r="L887" s="336">
        <v>1.9032402077116473E-4</v>
      </c>
      <c r="M887" s="337">
        <v>1.1415525114155251E-4</v>
      </c>
      <c r="N887" s="345">
        <v>0.2209246331566434</v>
      </c>
      <c r="O887" s="346">
        <v>0.34339989631067541</v>
      </c>
      <c r="P887" s="347">
        <v>0.24635667941386255</v>
      </c>
      <c r="Q887" s="348">
        <v>0.1149425287356322</v>
      </c>
      <c r="R887" s="346">
        <v>0.15122872625247102</v>
      </c>
      <c r="S887" s="347">
        <v>0.30233560699790701</v>
      </c>
      <c r="T887" s="349">
        <v>0.12305092024448885</v>
      </c>
      <c r="U887" s="349">
        <v>0.37614145040951458</v>
      </c>
      <c r="V887" s="361">
        <v>0.1256496067517924</v>
      </c>
    </row>
    <row r="888" spans="1:22" ht="16" hidden="1" customHeight="1" outlineLevel="1">
      <c r="A888" s="65">
        <v>879</v>
      </c>
      <c r="B888" s="117">
        <v>1</v>
      </c>
      <c r="C888" s="325">
        <v>1.5834393965009563E-4</v>
      </c>
      <c r="D888" s="326">
        <v>1.2685853340997858E-4</v>
      </c>
      <c r="E888" s="327">
        <v>1.439832059462275E-4</v>
      </c>
      <c r="F888" s="332">
        <v>0</v>
      </c>
      <c r="G888" s="326">
        <v>0</v>
      </c>
      <c r="H888" s="327">
        <v>0</v>
      </c>
      <c r="I888" s="332">
        <v>3.0536460980198086E-4</v>
      </c>
      <c r="J888" s="326">
        <v>1.5784534526819556E-4</v>
      </c>
      <c r="K888" s="327">
        <v>3.9519701908534129E-4</v>
      </c>
      <c r="L888" s="336">
        <v>2.1382081345896285E-4</v>
      </c>
      <c r="M888" s="337">
        <v>1.1415525114155251E-4</v>
      </c>
      <c r="N888" s="345">
        <v>0.20349073584415278</v>
      </c>
      <c r="O888" s="346">
        <v>0.27035780640568313</v>
      </c>
      <c r="P888" s="347">
        <v>0.1400696790224932</v>
      </c>
      <c r="Q888" s="348">
        <v>0.1149425287356322</v>
      </c>
      <c r="R888" s="346">
        <v>0.15562497263410394</v>
      </c>
      <c r="S888" s="347">
        <v>0.32159598819683521</v>
      </c>
      <c r="T888" s="349">
        <v>0.14682428196096659</v>
      </c>
      <c r="U888" s="349">
        <v>0.36336757670177244</v>
      </c>
      <c r="V888" s="361">
        <v>8.117828828483506E-2</v>
      </c>
    </row>
    <row r="889" spans="1:22" ht="16" hidden="1" customHeight="1" outlineLevel="1">
      <c r="A889" s="65">
        <v>880</v>
      </c>
      <c r="B889" s="117">
        <v>1</v>
      </c>
      <c r="C889" s="325">
        <v>1.5873770566406721E-4</v>
      </c>
      <c r="D889" s="326">
        <v>1.2876384165123189E-4</v>
      </c>
      <c r="E889" s="327">
        <v>1.4919820268380595E-4</v>
      </c>
      <c r="F889" s="332">
        <v>0</v>
      </c>
      <c r="G889" s="326">
        <v>0</v>
      </c>
      <c r="H889" s="327">
        <v>0</v>
      </c>
      <c r="I889" s="332">
        <v>3.0313567104430216E-4</v>
      </c>
      <c r="J889" s="326">
        <v>1.9114084778570559E-4</v>
      </c>
      <c r="K889" s="327">
        <v>3.8628280060973205E-4</v>
      </c>
      <c r="L889" s="336">
        <v>2.2321953053408208E-4</v>
      </c>
      <c r="M889" s="337">
        <v>1.1415525114155251E-4</v>
      </c>
      <c r="N889" s="345">
        <v>0.1517606470972544</v>
      </c>
      <c r="O889" s="346">
        <v>0.16100813529907756</v>
      </c>
      <c r="P889" s="347">
        <v>0.10170770588524988</v>
      </c>
      <c r="Q889" s="348">
        <v>0.10610079575596817</v>
      </c>
      <c r="R889" s="346">
        <v>0.14599843973458765</v>
      </c>
      <c r="S889" s="347">
        <v>0.29925436047623571</v>
      </c>
      <c r="T889" s="349">
        <v>0.14168923583020743</v>
      </c>
      <c r="U889" s="349">
        <v>0.38557446483984725</v>
      </c>
      <c r="V889" s="361">
        <v>3.3498927239367884E-2</v>
      </c>
    </row>
    <row r="890" spans="1:22" ht="16" hidden="1" customHeight="1" outlineLevel="1">
      <c r="A890" s="65">
        <v>881</v>
      </c>
      <c r="B890" s="117">
        <v>1</v>
      </c>
      <c r="C890" s="325">
        <v>1.5794392338193403E-4</v>
      </c>
      <c r="D890" s="326">
        <v>1.360740038829793E-4</v>
      </c>
      <c r="E890" s="327">
        <v>1.5275270294772762E-4</v>
      </c>
      <c r="F890" s="332">
        <v>0</v>
      </c>
      <c r="G890" s="326">
        <v>0</v>
      </c>
      <c r="H890" s="327">
        <v>0</v>
      </c>
      <c r="I890" s="332">
        <v>2.9644885477126613E-4</v>
      </c>
      <c r="J890" s="326">
        <v>1.8415290281289485E-4</v>
      </c>
      <c r="K890" s="327">
        <v>3.8925420676826842E-4</v>
      </c>
      <c r="L890" s="336">
        <v>2.2321953053408208E-4</v>
      </c>
      <c r="M890" s="337">
        <v>1.1415525114155251E-4</v>
      </c>
      <c r="N890" s="345">
        <v>5.1015584758681558E-2</v>
      </c>
      <c r="O890" s="346">
        <v>6.7853294030777195E-2</v>
      </c>
      <c r="P890" s="347">
        <v>5.1458090343034273E-2</v>
      </c>
      <c r="Q890" s="348">
        <v>0.10610079575596817</v>
      </c>
      <c r="R890" s="346">
        <v>0.1385545320375795</v>
      </c>
      <c r="S890" s="347">
        <v>0.28035190150983902</v>
      </c>
      <c r="T890" s="349">
        <v>0.15386119702904402</v>
      </c>
      <c r="U890" s="349">
        <v>0.45229338982105421</v>
      </c>
      <c r="V890" s="361">
        <v>0</v>
      </c>
    </row>
    <row r="891" spans="1:22" ht="16" hidden="1" customHeight="1" outlineLevel="1">
      <c r="A891" s="65">
        <v>882</v>
      </c>
      <c r="B891" s="117">
        <v>1</v>
      </c>
      <c r="C891" s="325">
        <v>1.5973774633447124E-4</v>
      </c>
      <c r="D891" s="326">
        <v>1.4894455547185376E-4</v>
      </c>
      <c r="E891" s="327">
        <v>1.5877200266473362E-4</v>
      </c>
      <c r="F891" s="332">
        <v>0</v>
      </c>
      <c r="G891" s="326">
        <v>0</v>
      </c>
      <c r="H891" s="327">
        <v>0</v>
      </c>
      <c r="I891" s="332">
        <v>2.8530416098287265E-4</v>
      </c>
      <c r="J891" s="326">
        <v>2.1744840533040482E-4</v>
      </c>
      <c r="K891" s="327">
        <v>3.9222561292680486E-4</v>
      </c>
      <c r="L891" s="336">
        <v>1.644775488145868E-4</v>
      </c>
      <c r="M891" s="337">
        <v>1.1415525114155251E-4</v>
      </c>
      <c r="N891" s="345">
        <v>3.0009167505106798E-3</v>
      </c>
      <c r="O891" s="346">
        <v>5.2716940919499368E-3</v>
      </c>
      <c r="P891" s="347">
        <v>2.2438760736146358E-3</v>
      </c>
      <c r="Q891" s="348">
        <v>9.7259062776304167E-2</v>
      </c>
      <c r="R891" s="346">
        <v>0.12450633433297612</v>
      </c>
      <c r="S891" s="347">
        <v>0.22271081148416624</v>
      </c>
      <c r="T891" s="349">
        <v>0.2046410976554405</v>
      </c>
      <c r="U891" s="349">
        <v>0.56146087973875813</v>
      </c>
      <c r="V891" s="361">
        <v>0</v>
      </c>
    </row>
    <row r="892" spans="1:22" ht="16" hidden="1" customHeight="1" outlineLevel="1">
      <c r="A892" s="65">
        <v>883</v>
      </c>
      <c r="B892" s="117">
        <v>1</v>
      </c>
      <c r="C892" s="325">
        <v>1.6193783580936008E-4</v>
      </c>
      <c r="D892" s="326">
        <v>1.6060970796932307E-4</v>
      </c>
      <c r="E892" s="327">
        <v>1.6433726037722406E-4</v>
      </c>
      <c r="F892" s="332">
        <v>0</v>
      </c>
      <c r="G892" s="326">
        <v>0</v>
      </c>
      <c r="H892" s="327">
        <v>0</v>
      </c>
      <c r="I892" s="332">
        <v>2.7861734470983657E-4</v>
      </c>
      <c r="J892" s="326">
        <v>2.6389768662026447E-4</v>
      </c>
      <c r="K892" s="327">
        <v>4.0113983140241405E-4</v>
      </c>
      <c r="L892" s="336">
        <v>1.1748396343899057E-4</v>
      </c>
      <c r="M892" s="337">
        <v>1.1415525114155251E-4</v>
      </c>
      <c r="N892" s="345">
        <v>0</v>
      </c>
      <c r="O892" s="346">
        <v>0</v>
      </c>
      <c r="P892" s="347">
        <v>0</v>
      </c>
      <c r="Q892" s="348">
        <v>8.8417329796640146E-2</v>
      </c>
      <c r="R892" s="346">
        <v>0.12032676775225366</v>
      </c>
      <c r="S892" s="347">
        <v>0.24393717452353439</v>
      </c>
      <c r="T892" s="349">
        <v>0.22812917903132052</v>
      </c>
      <c r="U892" s="349">
        <v>0.63417369930590572</v>
      </c>
      <c r="V892" s="361">
        <v>0</v>
      </c>
    </row>
    <row r="893" spans="1:22" ht="16" hidden="1" customHeight="1" outlineLevel="1">
      <c r="A893" s="65">
        <v>884</v>
      </c>
      <c r="B893" s="117">
        <v>1</v>
      </c>
      <c r="C893" s="325">
        <v>1.5551257450201428E-4</v>
      </c>
      <c r="D893" s="326">
        <v>1.6185399090238645E-4</v>
      </c>
      <c r="E893" s="327">
        <v>1.618724609241397E-4</v>
      </c>
      <c r="F893" s="332">
        <v>0</v>
      </c>
      <c r="G893" s="326">
        <v>0</v>
      </c>
      <c r="H893" s="327">
        <v>0</v>
      </c>
      <c r="I893" s="332">
        <v>2.8307522222519396E-4</v>
      </c>
      <c r="J893" s="326">
        <v>3.0089268941749784E-4</v>
      </c>
      <c r="K893" s="327">
        <v>4.0411123756095048E-4</v>
      </c>
      <c r="L893" s="336">
        <v>8.811297257924293E-5</v>
      </c>
      <c r="M893" s="337">
        <v>1.1415525114155251E-4</v>
      </c>
      <c r="N893" s="345">
        <v>0</v>
      </c>
      <c r="O893" s="346">
        <v>0</v>
      </c>
      <c r="P893" s="347">
        <v>0</v>
      </c>
      <c r="Q893" s="348">
        <v>8.8417329796640146E-2</v>
      </c>
      <c r="R893" s="346">
        <v>0.11588024825246895</v>
      </c>
      <c r="S893" s="347">
        <v>0.24176370276490972</v>
      </c>
      <c r="T893" s="349">
        <v>0.21576703093875207</v>
      </c>
      <c r="U893" s="349">
        <v>0.59703120498647089</v>
      </c>
      <c r="V893" s="361">
        <v>0</v>
      </c>
    </row>
    <row r="894" spans="1:22" ht="16" hidden="1" customHeight="1" outlineLevel="1">
      <c r="A894" s="65">
        <v>885</v>
      </c>
      <c r="B894" s="117">
        <v>1</v>
      </c>
      <c r="C894" s="325">
        <v>1.4345583416945588E-4</v>
      </c>
      <c r="D894" s="326">
        <v>1.555159247120948E-4</v>
      </c>
      <c r="E894" s="327">
        <v>1.4892577748109665E-4</v>
      </c>
      <c r="F894" s="332">
        <v>0</v>
      </c>
      <c r="G894" s="326">
        <v>0</v>
      </c>
      <c r="H894" s="327">
        <v>0</v>
      </c>
      <c r="I894" s="332">
        <v>2.8976203849823004E-4</v>
      </c>
      <c r="J894" s="326">
        <v>3.2350074668247372E-4</v>
      </c>
      <c r="K894" s="327">
        <v>4.1599686219509605E-4</v>
      </c>
      <c r="L894" s="336">
        <v>5.8741981719495287E-5</v>
      </c>
      <c r="M894" s="337">
        <v>1.1415525114155251E-4</v>
      </c>
      <c r="N894" s="345">
        <v>0</v>
      </c>
      <c r="O894" s="346">
        <v>0</v>
      </c>
      <c r="P894" s="347">
        <v>0</v>
      </c>
      <c r="Q894" s="348">
        <v>7.0733863837312116E-2</v>
      </c>
      <c r="R894" s="346">
        <v>0.13350434455879412</v>
      </c>
      <c r="S894" s="347">
        <v>0.23859946027596463</v>
      </c>
      <c r="T894" s="349">
        <v>0.16441656963116014</v>
      </c>
      <c r="U894" s="349">
        <v>0.46457596069388318</v>
      </c>
      <c r="V894" s="361">
        <v>0</v>
      </c>
    </row>
    <row r="895" spans="1:22" ht="16" hidden="1" customHeight="1" outlineLevel="1">
      <c r="A895" s="65">
        <v>886</v>
      </c>
      <c r="B895" s="117">
        <v>1</v>
      </c>
      <c r="C895" s="325">
        <v>1.3198036747656981E-4</v>
      </c>
      <c r="D895" s="326">
        <v>1.4387021413545461E-4</v>
      </c>
      <c r="E895" s="327">
        <v>1.3753580948210685E-4</v>
      </c>
      <c r="F895" s="332">
        <v>0</v>
      </c>
      <c r="G895" s="326">
        <v>0</v>
      </c>
      <c r="H895" s="327">
        <v>0</v>
      </c>
      <c r="I895" s="332">
        <v>2.8976203849823004E-4</v>
      </c>
      <c r="J895" s="326">
        <v>3.3953191456127487E-4</v>
      </c>
      <c r="K895" s="327">
        <v>4.0708264371948686E-4</v>
      </c>
      <c r="L895" s="336">
        <v>3.7594868300476983E-5</v>
      </c>
      <c r="M895" s="337">
        <v>1.1415525114155251E-4</v>
      </c>
      <c r="N895" s="345">
        <v>1.429007976433657E-4</v>
      </c>
      <c r="O895" s="346">
        <v>0</v>
      </c>
      <c r="P895" s="347">
        <v>0</v>
      </c>
      <c r="Q895" s="348">
        <v>5.3050397877984087E-2</v>
      </c>
      <c r="R895" s="346">
        <v>0.14744104585774573</v>
      </c>
      <c r="S895" s="347">
        <v>0.22045434375826775</v>
      </c>
      <c r="T895" s="349">
        <v>0.13864624553049826</v>
      </c>
      <c r="U895" s="349">
        <v>0.4225204380253168</v>
      </c>
      <c r="V895" s="361">
        <v>0</v>
      </c>
    </row>
    <row r="896" spans="1:22" ht="16" hidden="1" customHeight="1" outlineLevel="1">
      <c r="A896" s="65">
        <v>887</v>
      </c>
      <c r="B896" s="117">
        <v>1</v>
      </c>
      <c r="C896" s="325">
        <v>1.1609222132552603E-4</v>
      </c>
      <c r="D896" s="326">
        <v>1.2973593769268767E-4</v>
      </c>
      <c r="E896" s="327">
        <v>1.2479668809827087E-4</v>
      </c>
      <c r="F896" s="332">
        <v>0</v>
      </c>
      <c r="G896" s="326">
        <v>0</v>
      </c>
      <c r="H896" s="327">
        <v>0</v>
      </c>
      <c r="I896" s="332">
        <v>2.8307522222519396E-4</v>
      </c>
      <c r="J896" s="326">
        <v>3.5679624919998372E-4</v>
      </c>
      <c r="K896" s="327">
        <v>4.0708264371948686E-4</v>
      </c>
      <c r="L896" s="336">
        <v>2.3496792687798115E-5</v>
      </c>
      <c r="M896" s="337">
        <v>1.1415525114155251E-4</v>
      </c>
      <c r="N896" s="345">
        <v>1.429007976433657E-4</v>
      </c>
      <c r="O896" s="346">
        <v>0</v>
      </c>
      <c r="P896" s="347">
        <v>0</v>
      </c>
      <c r="Q896" s="348">
        <v>4.4208664898320073E-2</v>
      </c>
      <c r="R896" s="346">
        <v>0.15675001012656198</v>
      </c>
      <c r="S896" s="347">
        <v>0.20290057775472292</v>
      </c>
      <c r="T896" s="349">
        <v>0.1104034918113227</v>
      </c>
      <c r="U896" s="349">
        <v>0.37054059809150452</v>
      </c>
      <c r="V896" s="361">
        <v>0</v>
      </c>
    </row>
    <row r="897" spans="1:22" ht="16" hidden="1" customHeight="1" outlineLevel="1">
      <c r="A897" s="65">
        <v>888</v>
      </c>
      <c r="B897" s="117">
        <v>1</v>
      </c>
      <c r="C897" s="325">
        <v>1.0629807300975672E-4</v>
      </c>
      <c r="D897" s="326">
        <v>1.135991434045218E-4</v>
      </c>
      <c r="E897" s="327">
        <v>1.1160352470991938E-4</v>
      </c>
      <c r="F897" s="332">
        <v>0</v>
      </c>
      <c r="G897" s="326">
        <v>0</v>
      </c>
      <c r="H897" s="327">
        <v>0</v>
      </c>
      <c r="I897" s="332">
        <v>2.8530416098287265E-4</v>
      </c>
      <c r="J897" s="326">
        <v>3.7241636149214897E-4</v>
      </c>
      <c r="K897" s="327">
        <v>4.0708264371948686E-4</v>
      </c>
      <c r="L897" s="336">
        <v>9.3987170751192458E-6</v>
      </c>
      <c r="M897" s="337">
        <v>1.1415525114155251E-4</v>
      </c>
      <c r="N897" s="345">
        <v>1.429007976433657E-4</v>
      </c>
      <c r="O897" s="346">
        <v>0</v>
      </c>
      <c r="P897" s="347">
        <v>0</v>
      </c>
      <c r="Q897" s="348">
        <v>2.6525198938992044E-2</v>
      </c>
      <c r="R897" s="346">
        <v>0.16782288331049305</v>
      </c>
      <c r="S897" s="347">
        <v>0.20693109702307763</v>
      </c>
      <c r="T897" s="349">
        <v>9.2906297587995054E-2</v>
      </c>
      <c r="U897" s="349">
        <v>0.33103985016448656</v>
      </c>
      <c r="V897" s="361">
        <v>0</v>
      </c>
    </row>
    <row r="898" spans="1:22" ht="16" hidden="1" customHeight="1" outlineLevel="1">
      <c r="A898" s="65">
        <v>889</v>
      </c>
      <c r="B898" s="117">
        <v>1</v>
      </c>
      <c r="C898" s="325">
        <v>9.6060156646495619E-5</v>
      </c>
      <c r="D898" s="326">
        <v>9.5187644379349435E-5</v>
      </c>
      <c r="E898" s="327">
        <v>9.7943346688351889E-5</v>
      </c>
      <c r="F898" s="332">
        <v>0</v>
      </c>
      <c r="G898" s="326">
        <v>0</v>
      </c>
      <c r="H898" s="327">
        <v>0</v>
      </c>
      <c r="I898" s="332">
        <v>2.9644885477126613E-4</v>
      </c>
      <c r="J898" s="326">
        <v>3.7611586177187229E-4</v>
      </c>
      <c r="K898" s="327">
        <v>4.1302545603655967E-4</v>
      </c>
      <c r="L898" s="336">
        <v>5.8741981719495289E-6</v>
      </c>
      <c r="M898" s="337">
        <v>1.1415525114155251E-4</v>
      </c>
      <c r="N898" s="345">
        <v>1.429007976433657E-4</v>
      </c>
      <c r="O898" s="346">
        <v>0</v>
      </c>
      <c r="P898" s="347">
        <v>0</v>
      </c>
      <c r="Q898" s="348">
        <v>1.7683465959328029E-2</v>
      </c>
      <c r="R898" s="346">
        <v>0.16746384112005899</v>
      </c>
      <c r="S898" s="347">
        <v>0.15182140098856098</v>
      </c>
      <c r="T898" s="349">
        <v>6.0954899441048961E-2</v>
      </c>
      <c r="U898" s="349">
        <v>0.27247655224283801</v>
      </c>
      <c r="V898" s="361">
        <v>0</v>
      </c>
    </row>
    <row r="899" spans="1:22" ht="16" hidden="1" customHeight="1" outlineLevel="1">
      <c r="A899" s="65">
        <v>890</v>
      </c>
      <c r="B899" s="117">
        <v>1</v>
      </c>
      <c r="C899" s="325">
        <v>9.0641186263743865E-5</v>
      </c>
      <c r="D899" s="326">
        <v>8.6458221927076588E-5</v>
      </c>
      <c r="E899" s="327">
        <v>8.9848426379274862E-5</v>
      </c>
      <c r="F899" s="332">
        <v>0</v>
      </c>
      <c r="G899" s="326">
        <v>0</v>
      </c>
      <c r="H899" s="327">
        <v>0</v>
      </c>
      <c r="I899" s="332">
        <v>3.1205142607501694E-4</v>
      </c>
      <c r="J899" s="326">
        <v>3.6296208299952266E-4</v>
      </c>
      <c r="K899" s="327">
        <v>4.1005404987802329E-4</v>
      </c>
      <c r="L899" s="336">
        <v>2.3496792687798115E-6</v>
      </c>
      <c r="M899" s="337">
        <v>1.1415525114155251E-4</v>
      </c>
      <c r="N899" s="345">
        <v>1.429007976433657E-4</v>
      </c>
      <c r="O899" s="346">
        <v>0</v>
      </c>
      <c r="P899" s="347">
        <v>0</v>
      </c>
      <c r="Q899" s="348">
        <v>1.7683465959328029E-2</v>
      </c>
      <c r="R899" s="346">
        <v>0.1676433833746129</v>
      </c>
      <c r="S899" s="347">
        <v>0.10449781722549624</v>
      </c>
      <c r="T899" s="349">
        <v>4.6976162751760038E-2</v>
      </c>
      <c r="U899" s="349">
        <v>0.24574967802356218</v>
      </c>
      <c r="V899" s="361">
        <v>0</v>
      </c>
    </row>
    <row r="900" spans="1:22" ht="16" hidden="1" customHeight="1" outlineLevel="1">
      <c r="A900" s="65">
        <v>891</v>
      </c>
      <c r="B900" s="117">
        <v>1</v>
      </c>
      <c r="C900" s="325">
        <v>8.8041080520693431E-5</v>
      </c>
      <c r="D900" s="326">
        <v>8.1714393244772409E-5</v>
      </c>
      <c r="E900" s="327">
        <v>8.5554486279427899E-5</v>
      </c>
      <c r="F900" s="332">
        <v>0</v>
      </c>
      <c r="G900" s="326">
        <v>0</v>
      </c>
      <c r="H900" s="327">
        <v>0</v>
      </c>
      <c r="I900" s="332">
        <v>3.1650930359037433E-4</v>
      </c>
      <c r="J900" s="326">
        <v>3.526856933336245E-4</v>
      </c>
      <c r="K900" s="327">
        <v>4.0113983140241405E-4</v>
      </c>
      <c r="L900" s="336">
        <v>1.1748396343899057E-6</v>
      </c>
      <c r="M900" s="337">
        <v>1.1415525114155251E-4</v>
      </c>
      <c r="N900" s="345">
        <v>1.429007976433657E-4</v>
      </c>
      <c r="O900" s="346">
        <v>0</v>
      </c>
      <c r="P900" s="347">
        <v>0</v>
      </c>
      <c r="Q900" s="348">
        <v>8.8417329796640146E-3</v>
      </c>
      <c r="R900" s="346">
        <v>0.17331058960992798</v>
      </c>
      <c r="S900" s="347">
        <v>0.12378413678786035</v>
      </c>
      <c r="T900" s="349">
        <v>4.1460742833537206E-2</v>
      </c>
      <c r="U900" s="349">
        <v>0.23464623395452477</v>
      </c>
      <c r="V900" s="361">
        <v>0</v>
      </c>
    </row>
    <row r="901" spans="1:22" ht="16" hidden="1" customHeight="1" outlineLevel="1">
      <c r="A901" s="65">
        <v>892</v>
      </c>
      <c r="B901" s="117">
        <v>1</v>
      </c>
      <c r="C901" s="325">
        <v>8.6691025615648004E-5</v>
      </c>
      <c r="D901" s="326">
        <v>7.8895314724550657E-5</v>
      </c>
      <c r="E901" s="327">
        <v>8.3790208776167533E-5</v>
      </c>
      <c r="F901" s="332">
        <v>0</v>
      </c>
      <c r="G901" s="326">
        <v>0</v>
      </c>
      <c r="H901" s="327">
        <v>0</v>
      </c>
      <c r="I901" s="332">
        <v>3.1650930359037433E-4</v>
      </c>
      <c r="J901" s="326">
        <v>3.9913497462348418E-4</v>
      </c>
      <c r="K901" s="327">
        <v>3.9222561292680486E-4</v>
      </c>
      <c r="L901" s="336">
        <v>1.409807561267887E-5</v>
      </c>
      <c r="M901" s="337">
        <v>1.1415525114155251E-4</v>
      </c>
      <c r="N901" s="345">
        <v>1.429007976433657E-4</v>
      </c>
      <c r="O901" s="346">
        <v>0</v>
      </c>
      <c r="P901" s="347">
        <v>0</v>
      </c>
      <c r="Q901" s="348">
        <v>8.8417329796640146E-3</v>
      </c>
      <c r="R901" s="346">
        <v>0.17372994876561942</v>
      </c>
      <c r="S901" s="347">
        <v>0.10781249202878808</v>
      </c>
      <c r="T901" s="349">
        <v>3.8417752533828051E-2</v>
      </c>
      <c r="U901" s="349">
        <v>0.22531148009117474</v>
      </c>
      <c r="V901" s="361">
        <v>0</v>
      </c>
    </row>
    <row r="902" spans="1:22" ht="16" hidden="1" customHeight="1" outlineLevel="1">
      <c r="A902" s="65">
        <v>893</v>
      </c>
      <c r="B902" s="117">
        <v>1</v>
      </c>
      <c r="C902" s="325">
        <v>8.5478476302783141E-5</v>
      </c>
      <c r="D902" s="326">
        <v>7.8778663199575969E-5</v>
      </c>
      <c r="E902" s="327">
        <v>8.2882124767136452E-5</v>
      </c>
      <c r="F902" s="332">
        <v>0</v>
      </c>
      <c r="G902" s="326">
        <v>0</v>
      </c>
      <c r="H902" s="327">
        <v>0</v>
      </c>
      <c r="I902" s="332">
        <v>3.1205142607501694E-4</v>
      </c>
      <c r="J902" s="326">
        <v>3.8392591791795488E-4</v>
      </c>
      <c r="K902" s="327">
        <v>3.9519701908534129E-4</v>
      </c>
      <c r="L902" s="336">
        <v>3.7594868300476983E-5</v>
      </c>
      <c r="M902" s="337">
        <v>1.1415525114155251E-4</v>
      </c>
      <c r="N902" s="345">
        <v>1.429007976433657E-4</v>
      </c>
      <c r="O902" s="346">
        <v>0</v>
      </c>
      <c r="P902" s="347">
        <v>0</v>
      </c>
      <c r="Q902" s="348">
        <v>8.8417329796640146E-3</v>
      </c>
      <c r="R902" s="346">
        <v>0.1841474194798387</v>
      </c>
      <c r="S902" s="347">
        <v>0.10781249202878808</v>
      </c>
      <c r="T902" s="349">
        <v>3.0524996443957435E-2</v>
      </c>
      <c r="U902" s="349">
        <v>0.21410977545515472</v>
      </c>
      <c r="V902" s="361">
        <v>0</v>
      </c>
    </row>
    <row r="903" spans="1:22" ht="16" hidden="1" customHeight="1" outlineLevel="1">
      <c r="A903" s="65">
        <v>894</v>
      </c>
      <c r="B903" s="117">
        <v>1</v>
      </c>
      <c r="C903" s="325">
        <v>8.7916075436892928E-5</v>
      </c>
      <c r="D903" s="326">
        <v>8.2006022057209141E-5</v>
      </c>
      <c r="E903" s="327">
        <v>8.4425867582489281E-5</v>
      </c>
      <c r="F903" s="332">
        <v>0</v>
      </c>
      <c r="G903" s="326">
        <v>0</v>
      </c>
      <c r="H903" s="327">
        <v>0</v>
      </c>
      <c r="I903" s="332">
        <v>3.0536460980198086E-4</v>
      </c>
      <c r="J903" s="326">
        <v>3.7529375059860043E-4</v>
      </c>
      <c r="K903" s="327">
        <v>4.0113983140241405E-4</v>
      </c>
      <c r="L903" s="336">
        <v>9.3987170751192462E-5</v>
      </c>
      <c r="M903" s="337">
        <v>1.1415525114155251E-4</v>
      </c>
      <c r="N903" s="345">
        <v>0</v>
      </c>
      <c r="O903" s="346">
        <v>0</v>
      </c>
      <c r="P903" s="347">
        <v>0</v>
      </c>
      <c r="Q903" s="348">
        <v>8.8417329796640146E-3</v>
      </c>
      <c r="R903" s="346">
        <v>0.19356388687832551</v>
      </c>
      <c r="S903" s="347">
        <v>3.1077012738734901E-2</v>
      </c>
      <c r="T903" s="349">
        <v>3.3663080190532498E-2</v>
      </c>
      <c r="U903" s="349">
        <v>0.21597672622782471</v>
      </c>
      <c r="V903" s="361">
        <v>0</v>
      </c>
    </row>
    <row r="904" spans="1:22" ht="16" hidden="1" customHeight="1" outlineLevel="1">
      <c r="A904" s="65">
        <v>895</v>
      </c>
      <c r="B904" s="117">
        <v>1</v>
      </c>
      <c r="C904" s="325">
        <v>9.5997654104595367E-5</v>
      </c>
      <c r="D904" s="326">
        <v>9.2601868909077071E-5</v>
      </c>
      <c r="E904" s="327">
        <v>9.3792105504209819E-5</v>
      </c>
      <c r="F904" s="332">
        <v>0</v>
      </c>
      <c r="G904" s="326">
        <v>0</v>
      </c>
      <c r="H904" s="327">
        <v>0</v>
      </c>
      <c r="I904" s="332">
        <v>3.1428036483269564E-4</v>
      </c>
      <c r="J904" s="326">
        <v>3.9132491847740153E-4</v>
      </c>
      <c r="K904" s="327">
        <v>4.0113983140241405E-4</v>
      </c>
      <c r="L904" s="336">
        <v>1.8210014333043539E-4</v>
      </c>
      <c r="M904" s="337">
        <v>1.1415525114155251E-4</v>
      </c>
      <c r="N904" s="345">
        <v>0</v>
      </c>
      <c r="O904" s="346">
        <v>0</v>
      </c>
      <c r="P904" s="347">
        <v>0</v>
      </c>
      <c r="Q904" s="348">
        <v>8.8417329796640146E-3</v>
      </c>
      <c r="R904" s="346">
        <v>0.19249007114493563</v>
      </c>
      <c r="S904" s="347">
        <v>8.5019567365148471E-3</v>
      </c>
      <c r="T904" s="349">
        <v>5.1730835095055591E-2</v>
      </c>
      <c r="U904" s="349">
        <v>0.26255223497759217</v>
      </c>
      <c r="V904" s="361">
        <v>0</v>
      </c>
    </row>
    <row r="905" spans="1:22" ht="16" hidden="1" customHeight="1" outlineLevel="1">
      <c r="A905" s="65">
        <v>896</v>
      </c>
      <c r="B905" s="117">
        <v>1</v>
      </c>
      <c r="C905" s="325">
        <v>1.0909818688688795E-4</v>
      </c>
      <c r="D905" s="326">
        <v>1.0440311485235017E-4</v>
      </c>
      <c r="E905" s="327">
        <v>1.0507829247359607E-4</v>
      </c>
      <c r="F905" s="332">
        <v>0</v>
      </c>
      <c r="G905" s="326">
        <v>0</v>
      </c>
      <c r="H905" s="327">
        <v>0</v>
      </c>
      <c r="I905" s="332">
        <v>3.2765399737876781E-4</v>
      </c>
      <c r="J905" s="326">
        <v>4.213319763018241E-4</v>
      </c>
      <c r="K905" s="327">
        <v>3.9816842524387767E-4</v>
      </c>
      <c r="L905" s="336">
        <v>1.5860335064263727E-4</v>
      </c>
      <c r="M905" s="337">
        <v>1.1415525114155251E-4</v>
      </c>
      <c r="N905" s="345">
        <v>1.857710369363754E-3</v>
      </c>
      <c r="O905" s="346">
        <v>2.7489842482051531E-2</v>
      </c>
      <c r="P905" s="347">
        <v>1.7247733486732472E-2</v>
      </c>
      <c r="Q905" s="348">
        <v>8.8417329796640146E-3</v>
      </c>
      <c r="R905" s="346">
        <v>0.19402901618126825</v>
      </c>
      <c r="S905" s="347">
        <v>1.6013142742709218E-2</v>
      </c>
      <c r="T905" s="349">
        <v>9.4047418950386E-2</v>
      </c>
      <c r="U905" s="349">
        <v>0.34646675918075981</v>
      </c>
      <c r="V905" s="361">
        <v>0</v>
      </c>
    </row>
    <row r="906" spans="1:22" ht="16" hidden="1" customHeight="1" outlineLevel="1">
      <c r="A906" s="65">
        <v>897</v>
      </c>
      <c r="B906" s="117">
        <v>1</v>
      </c>
      <c r="C906" s="325">
        <v>1.1980487231440094E-4</v>
      </c>
      <c r="D906" s="326">
        <v>1.1830408824516775E-4</v>
      </c>
      <c r="E906" s="327">
        <v>1.1731148133811471E-4</v>
      </c>
      <c r="F906" s="332">
        <v>0</v>
      </c>
      <c r="G906" s="326">
        <v>0</v>
      </c>
      <c r="H906" s="327">
        <v>0</v>
      </c>
      <c r="I906" s="332">
        <v>3.321118748941252E-4</v>
      </c>
      <c r="J906" s="326">
        <v>3.7488269501196448E-4</v>
      </c>
      <c r="K906" s="327">
        <v>4.0113983140241405E-4</v>
      </c>
      <c r="L906" s="336">
        <v>1.4685495429873823E-4</v>
      </c>
      <c r="M906" s="337">
        <v>1.1415525114155251E-4</v>
      </c>
      <c r="N906" s="345">
        <v>8.1453454656718452E-2</v>
      </c>
      <c r="O906" s="346">
        <v>0.16768876886851014</v>
      </c>
      <c r="P906" s="347">
        <v>0.16995985371510838</v>
      </c>
      <c r="Q906" s="348">
        <v>8.8417329796640146E-3</v>
      </c>
      <c r="R906" s="346">
        <v>0.19225008309096545</v>
      </c>
      <c r="S906" s="347">
        <v>1.7911688236076282E-2</v>
      </c>
      <c r="T906" s="349">
        <v>0.13151423701555492</v>
      </c>
      <c r="U906" s="349">
        <v>0.43981429781426001</v>
      </c>
      <c r="V906" s="361">
        <v>0</v>
      </c>
    </row>
    <row r="907" spans="1:22" ht="16" hidden="1" customHeight="1" outlineLevel="1">
      <c r="A907" s="65">
        <v>898</v>
      </c>
      <c r="B907" s="117">
        <v>1</v>
      </c>
      <c r="C907" s="325">
        <v>1.2866773275585651E-4</v>
      </c>
      <c r="D907" s="326">
        <v>1.2248410122342758E-4</v>
      </c>
      <c r="E907" s="327">
        <v>1.2918143659902093E-4</v>
      </c>
      <c r="F907" s="332">
        <v>0</v>
      </c>
      <c r="G907" s="326">
        <v>0</v>
      </c>
      <c r="H907" s="327">
        <v>0</v>
      </c>
      <c r="I907" s="332">
        <v>3.1873824234805303E-4</v>
      </c>
      <c r="J907" s="326">
        <v>2.8650574388524046E-4</v>
      </c>
      <c r="K907" s="327">
        <v>4.0708264371948686E-4</v>
      </c>
      <c r="L907" s="336">
        <v>1.644775488145868E-4</v>
      </c>
      <c r="M907" s="337">
        <v>1.1415525114155251E-4</v>
      </c>
      <c r="N907" s="345">
        <v>0.25279151103111397</v>
      </c>
      <c r="O907" s="346">
        <v>0.26627240857049361</v>
      </c>
      <c r="P907" s="347">
        <v>0.35869103330533775</v>
      </c>
      <c r="Q907" s="348">
        <v>8.8417329796640146E-3</v>
      </c>
      <c r="R907" s="346">
        <v>0.19970193646766909</v>
      </c>
      <c r="S907" s="347">
        <v>2.4790025744481629E-2</v>
      </c>
      <c r="T907" s="349">
        <v>0.16004227107532823</v>
      </c>
      <c r="U907" s="349">
        <v>0.48825675733669749</v>
      </c>
      <c r="V907" s="361">
        <v>1.5969211474220736E-2</v>
      </c>
    </row>
    <row r="908" spans="1:22" ht="16" hidden="1" customHeight="1" outlineLevel="1">
      <c r="A908" s="65">
        <v>899</v>
      </c>
      <c r="B908" s="117">
        <v>1</v>
      </c>
      <c r="C908" s="325">
        <v>1.3061781206314435E-4</v>
      </c>
      <c r="D908" s="326">
        <v>1.2829723555133311E-4</v>
      </c>
      <c r="E908" s="327">
        <v>1.328008000064448E-4</v>
      </c>
      <c r="F908" s="332">
        <v>0</v>
      </c>
      <c r="G908" s="326">
        <v>0</v>
      </c>
      <c r="H908" s="327">
        <v>0</v>
      </c>
      <c r="I908" s="332">
        <v>3.0313567104430216E-4</v>
      </c>
      <c r="J908" s="326">
        <v>2.2566951706312337E-4</v>
      </c>
      <c r="K908" s="327">
        <v>4.2491108067070529E-4</v>
      </c>
      <c r="L908" s="336">
        <v>1.8797434150238492E-4</v>
      </c>
      <c r="M908" s="337">
        <v>1.1415525114155251E-4</v>
      </c>
      <c r="N908" s="345">
        <v>0.36182481963300195</v>
      </c>
      <c r="O908" s="346">
        <v>0.34692566377460199</v>
      </c>
      <c r="P908" s="347">
        <v>0.50931282655820742</v>
      </c>
      <c r="Q908" s="348">
        <v>8.8417329796640146E-3</v>
      </c>
      <c r="R908" s="346">
        <v>0.22775492840975098</v>
      </c>
      <c r="S908" s="347">
        <v>2.1983705488067974E-2</v>
      </c>
      <c r="T908" s="349">
        <v>0.20996633067993151</v>
      </c>
      <c r="U908" s="349">
        <v>0.46565682693069216</v>
      </c>
      <c r="V908" s="361">
        <v>8.0040738679414067E-2</v>
      </c>
    </row>
    <row r="909" spans="1:22" ht="16" hidden="1" customHeight="1" outlineLevel="1">
      <c r="A909" s="65">
        <v>900</v>
      </c>
      <c r="B909" s="117">
        <v>1</v>
      </c>
      <c r="C909" s="325">
        <v>1.281677124206545E-4</v>
      </c>
      <c r="D909" s="326">
        <v>1.3082468525911812E-4</v>
      </c>
      <c r="E909" s="327">
        <v>1.2871442196580495E-4</v>
      </c>
      <c r="F909" s="332">
        <v>0</v>
      </c>
      <c r="G909" s="326">
        <v>0</v>
      </c>
      <c r="H909" s="327">
        <v>0</v>
      </c>
      <c r="I909" s="332">
        <v>2.8530416098287265E-4</v>
      </c>
      <c r="J909" s="326">
        <v>2.1580418298386113E-4</v>
      </c>
      <c r="K909" s="327">
        <v>4.2193967451216886E-4</v>
      </c>
      <c r="L909" s="336">
        <v>2.0677177565262342E-4</v>
      </c>
      <c r="M909" s="337">
        <v>1.1415525114155251E-4</v>
      </c>
      <c r="N909" s="345">
        <v>0.40941078524824276</v>
      </c>
      <c r="O909" s="346">
        <v>0.44689194685615924</v>
      </c>
      <c r="P909" s="347">
        <v>0.54751823680086842</v>
      </c>
      <c r="Q909" s="348">
        <v>8.8417329796640146E-3</v>
      </c>
      <c r="R909" s="346">
        <v>0.2869107216152279</v>
      </c>
      <c r="S909" s="347">
        <v>3.4557679476574517E-2</v>
      </c>
      <c r="T909" s="349">
        <v>0.18761937066644241</v>
      </c>
      <c r="U909" s="349">
        <v>0.4141682898317931</v>
      </c>
      <c r="V909" s="361">
        <v>9.1271178072529088E-2</v>
      </c>
    </row>
    <row r="910" spans="1:22" ht="16" hidden="1" customHeight="1" outlineLevel="1">
      <c r="A910" s="65">
        <v>901</v>
      </c>
      <c r="B910" s="117">
        <v>1</v>
      </c>
      <c r="C910" s="325">
        <v>1.1843606664678544E-4</v>
      </c>
      <c r="D910" s="326">
        <v>1.3051361452585229E-4</v>
      </c>
      <c r="E910" s="327">
        <v>1.2737824120965922E-4</v>
      </c>
      <c r="F910" s="332">
        <v>0</v>
      </c>
      <c r="G910" s="326">
        <v>0</v>
      </c>
      <c r="H910" s="327">
        <v>0</v>
      </c>
      <c r="I910" s="332">
        <v>2.7415946719447918E-4</v>
      </c>
      <c r="J910" s="326">
        <v>1.7058806845390929E-4</v>
      </c>
      <c r="K910" s="327">
        <v>3.9816842524387767E-4</v>
      </c>
      <c r="L910" s="336">
        <v>1.8797434150238492E-4</v>
      </c>
      <c r="M910" s="337">
        <v>1.1415525114155251E-4</v>
      </c>
      <c r="N910" s="345">
        <v>0.41641292433276766</v>
      </c>
      <c r="O910" s="346">
        <v>0.3532063504252087</v>
      </c>
      <c r="P910" s="347">
        <v>0.52288311399415688</v>
      </c>
      <c r="Q910" s="348">
        <v>8.8417329796640146E-3</v>
      </c>
      <c r="R910" s="346">
        <v>0.33099009415977237</v>
      </c>
      <c r="S910" s="347">
        <v>4.8480346427933002E-2</v>
      </c>
      <c r="T910" s="349">
        <v>0.13294063871854359</v>
      </c>
      <c r="U910" s="349">
        <v>0.36690495711314719</v>
      </c>
      <c r="V910" s="361">
        <v>0.10572340225415154</v>
      </c>
    </row>
    <row r="911" spans="1:22" ht="16" hidden="1" customHeight="1" outlineLevel="1">
      <c r="A911" s="65">
        <v>902</v>
      </c>
      <c r="B911" s="117">
        <v>1</v>
      </c>
      <c r="C911" s="325">
        <v>1.1177954593440872E-4</v>
      </c>
      <c r="D911" s="326">
        <v>1.2110372484456039E-4</v>
      </c>
      <c r="E911" s="327">
        <v>1.2286376642190472E-4</v>
      </c>
      <c r="F911" s="332">
        <v>0</v>
      </c>
      <c r="G911" s="326">
        <v>0</v>
      </c>
      <c r="H911" s="327">
        <v>0</v>
      </c>
      <c r="I911" s="332">
        <v>2.6078583464840701E-4</v>
      </c>
      <c r="J911" s="326">
        <v>1.5825640085483149E-4</v>
      </c>
      <c r="K911" s="327">
        <v>3.9222561292680486E-4</v>
      </c>
      <c r="L911" s="336">
        <v>1.9032402077116473E-4</v>
      </c>
      <c r="M911" s="337">
        <v>1.1415525114155251E-4</v>
      </c>
      <c r="N911" s="345">
        <v>0.38611795523237413</v>
      </c>
      <c r="O911" s="346">
        <v>0.24566077871505304</v>
      </c>
      <c r="P911" s="347">
        <v>0.4718892087903897</v>
      </c>
      <c r="Q911" s="348">
        <v>3.5366931918656058E-2</v>
      </c>
      <c r="R911" s="346">
        <v>0.37173514665110424</v>
      </c>
      <c r="S911" s="347">
        <v>8.1097982427503504E-2</v>
      </c>
      <c r="T911" s="349">
        <v>8.6249756307381298E-2</v>
      </c>
      <c r="U911" s="349">
        <v>0.31109295506701229</v>
      </c>
      <c r="V911" s="361">
        <v>0.10007382703259823</v>
      </c>
    </row>
    <row r="912" spans="1:22" ht="16" hidden="1" customHeight="1" outlineLevel="1">
      <c r="A912" s="65">
        <v>903</v>
      </c>
      <c r="B912" s="117">
        <v>1</v>
      </c>
      <c r="C912" s="325">
        <v>1.0987321840645107E-4</v>
      </c>
      <c r="D912" s="326">
        <v>1.1768194677863605E-4</v>
      </c>
      <c r="E912" s="327">
        <v>1.1609205424027298E-4</v>
      </c>
      <c r="F912" s="332">
        <v>0</v>
      </c>
      <c r="G912" s="326">
        <v>0</v>
      </c>
      <c r="H912" s="327">
        <v>0</v>
      </c>
      <c r="I912" s="332">
        <v>2.5632795713304962E-4</v>
      </c>
      <c r="J912" s="326">
        <v>3.021258561774056E-4</v>
      </c>
      <c r="K912" s="327">
        <v>3.8925420676826842E-4</v>
      </c>
      <c r="L912" s="336">
        <v>2.1382081345896285E-4</v>
      </c>
      <c r="M912" s="337">
        <v>1.1415525114155251E-4</v>
      </c>
      <c r="N912" s="345">
        <v>0.21277928769097154</v>
      </c>
      <c r="O912" s="346">
        <v>0.21207646037912864</v>
      </c>
      <c r="P912" s="347">
        <v>0.3715755521717452</v>
      </c>
      <c r="Q912" s="348">
        <v>7.9575596816976138E-2</v>
      </c>
      <c r="R912" s="346">
        <v>0.4005729377309627</v>
      </c>
      <c r="S912" s="347">
        <v>6.5676190198946369E-2</v>
      </c>
      <c r="T912" s="349">
        <v>7.4458168896008328E-2</v>
      </c>
      <c r="U912" s="349">
        <v>0.29566604605073915</v>
      </c>
      <c r="V912" s="361">
        <v>6.50701277984084E-2</v>
      </c>
    </row>
    <row r="913" spans="1:22" ht="16" hidden="1" customHeight="1" outlineLevel="1">
      <c r="A913" s="65">
        <v>904</v>
      </c>
      <c r="B913" s="117">
        <v>1</v>
      </c>
      <c r="C913" s="325">
        <v>1.0889192849861713E-4</v>
      </c>
      <c r="D913" s="326">
        <v>1.1665152497469294E-4</v>
      </c>
      <c r="E913" s="327">
        <v>1.1812875694624268E-4</v>
      </c>
      <c r="F913" s="332">
        <v>0</v>
      </c>
      <c r="G913" s="326">
        <v>0</v>
      </c>
      <c r="H913" s="327">
        <v>0</v>
      </c>
      <c r="I913" s="332">
        <v>2.6301477340608576E-4</v>
      </c>
      <c r="J913" s="326">
        <v>2.939047444446871E-4</v>
      </c>
      <c r="K913" s="327">
        <v>3.8925420676826842E-4</v>
      </c>
      <c r="L913" s="336">
        <v>2.2321953053408208E-4</v>
      </c>
      <c r="M913" s="337">
        <v>1.1415525114155251E-4</v>
      </c>
      <c r="N913" s="345">
        <v>0.15018873832317736</v>
      </c>
      <c r="O913" s="346">
        <v>0.12740603219534502</v>
      </c>
      <c r="P913" s="347">
        <v>0.21610686082823552</v>
      </c>
      <c r="Q913" s="348">
        <v>0.1149425287356322</v>
      </c>
      <c r="R913" s="346">
        <v>0.43445940811524308</v>
      </c>
      <c r="S913" s="347">
        <v>7.0655982213984642E-2</v>
      </c>
      <c r="T913" s="349">
        <v>7.9403028133035694E-2</v>
      </c>
      <c r="U913" s="349">
        <v>0.32445639217665023</v>
      </c>
      <c r="V913" s="361">
        <v>0</v>
      </c>
    </row>
    <row r="914" spans="1:22" ht="16" hidden="1" customHeight="1" outlineLevel="1">
      <c r="A914" s="65">
        <v>905</v>
      </c>
      <c r="B914" s="117">
        <v>1</v>
      </c>
      <c r="C914" s="325">
        <v>1.0792313909916323E-4</v>
      </c>
      <c r="D914" s="326">
        <v>1.2030660609056665E-4</v>
      </c>
      <c r="E914" s="327">
        <v>1.2033410382531815E-4</v>
      </c>
      <c r="F914" s="332">
        <v>0</v>
      </c>
      <c r="G914" s="326">
        <v>0</v>
      </c>
      <c r="H914" s="327">
        <v>0</v>
      </c>
      <c r="I914" s="332">
        <v>2.7415946719447918E-4</v>
      </c>
      <c r="J914" s="326">
        <v>3.2802235813546895E-4</v>
      </c>
      <c r="K914" s="327">
        <v>3.8925420676826842E-4</v>
      </c>
      <c r="L914" s="336">
        <v>2.2321953053408208E-4</v>
      </c>
      <c r="M914" s="337">
        <v>1.1415525114155251E-4</v>
      </c>
      <c r="N914" s="345">
        <v>7.1021696428752751E-2</v>
      </c>
      <c r="O914" s="346">
        <v>4.1689595764794696E-2</v>
      </c>
      <c r="P914" s="347">
        <v>4.3791094450372152E-2</v>
      </c>
      <c r="Q914" s="348">
        <v>0.1149425287356322</v>
      </c>
      <c r="R914" s="346">
        <v>0.47116789031741352</v>
      </c>
      <c r="S914" s="347">
        <v>0.11692135889965606</v>
      </c>
      <c r="T914" s="349">
        <v>9.7565876484424691E-2</v>
      </c>
      <c r="U914" s="349">
        <v>0.39205966226070094</v>
      </c>
      <c r="V914" s="361">
        <v>0</v>
      </c>
    </row>
    <row r="915" spans="1:22" ht="16" hidden="1" customHeight="1" outlineLevel="1">
      <c r="A915" s="65">
        <v>906</v>
      </c>
      <c r="B915" s="117">
        <v>1</v>
      </c>
      <c r="C915" s="325">
        <v>1.156359527696542E-4</v>
      </c>
      <c r="D915" s="326">
        <v>1.3185510706306125E-4</v>
      </c>
      <c r="E915" s="327">
        <v>1.2933710814342627E-4</v>
      </c>
      <c r="F915" s="332">
        <v>0</v>
      </c>
      <c r="G915" s="326">
        <v>0</v>
      </c>
      <c r="H915" s="327">
        <v>0</v>
      </c>
      <c r="I915" s="332">
        <v>2.7415946719447918E-4</v>
      </c>
      <c r="J915" s="326">
        <v>3.3912085897463891E-4</v>
      </c>
      <c r="K915" s="327">
        <v>4.1005404987802329E-4</v>
      </c>
      <c r="L915" s="336">
        <v>1.644775488145868E-4</v>
      </c>
      <c r="M915" s="337">
        <v>1.1415525114155251E-4</v>
      </c>
      <c r="N915" s="345">
        <v>2.7151151552239484E-3</v>
      </c>
      <c r="O915" s="346">
        <v>4.000637961256371E-3</v>
      </c>
      <c r="P915" s="347">
        <v>2.1218282947165E-3</v>
      </c>
      <c r="Q915" s="348">
        <v>0.1237842617152962</v>
      </c>
      <c r="R915" s="346">
        <v>0.51020591538212634</v>
      </c>
      <c r="S915" s="347">
        <v>0.24908813935008667</v>
      </c>
      <c r="T915" s="349">
        <v>0.16793502716519887</v>
      </c>
      <c r="U915" s="349">
        <v>0.518815793668296</v>
      </c>
      <c r="V915" s="361">
        <v>0</v>
      </c>
    </row>
    <row r="916" spans="1:22" ht="16" hidden="1" customHeight="1" outlineLevel="1">
      <c r="A916" s="65">
        <v>907</v>
      </c>
      <c r="B916" s="117">
        <v>1</v>
      </c>
      <c r="C916" s="325">
        <v>1.2736767988433129E-4</v>
      </c>
      <c r="D916" s="326">
        <v>1.4429793639369516E-4</v>
      </c>
      <c r="E916" s="327">
        <v>1.4000060893519119E-4</v>
      </c>
      <c r="F916" s="332">
        <v>0</v>
      </c>
      <c r="G916" s="326">
        <v>0</v>
      </c>
      <c r="H916" s="327">
        <v>0</v>
      </c>
      <c r="I916" s="332">
        <v>3.0536460980198086E-4</v>
      </c>
      <c r="J916" s="326">
        <v>3.5432991568016815E-4</v>
      </c>
      <c r="K916" s="327">
        <v>4.0708264371948686E-4</v>
      </c>
      <c r="L916" s="336">
        <v>1.1748396343899057E-4</v>
      </c>
      <c r="M916" s="337">
        <v>1.1415525114155251E-4</v>
      </c>
      <c r="N916" s="345">
        <v>0</v>
      </c>
      <c r="O916" s="346">
        <v>0</v>
      </c>
      <c r="P916" s="347">
        <v>0</v>
      </c>
      <c r="Q916" s="348">
        <v>0.1237842617152962</v>
      </c>
      <c r="R916" s="346">
        <v>0.5499609896713058</v>
      </c>
      <c r="S916" s="347">
        <v>0.37859903185845029</v>
      </c>
      <c r="T916" s="349">
        <v>0.23050651520296828</v>
      </c>
      <c r="U916" s="349">
        <v>0.57325214777667399</v>
      </c>
      <c r="V916" s="361">
        <v>0</v>
      </c>
    </row>
    <row r="917" spans="1:22" ht="16" hidden="1" customHeight="1" outlineLevel="1">
      <c r="A917" s="65">
        <v>908</v>
      </c>
      <c r="B917" s="117">
        <v>1</v>
      </c>
      <c r="C917" s="325">
        <v>1.2669890268599861E-4</v>
      </c>
      <c r="D917" s="326">
        <v>1.4700036338894222E-4</v>
      </c>
      <c r="E917" s="327">
        <v>1.4147948860704181E-4</v>
      </c>
      <c r="F917" s="332">
        <v>0</v>
      </c>
      <c r="G917" s="326">
        <v>0</v>
      </c>
      <c r="H917" s="327">
        <v>0</v>
      </c>
      <c r="I917" s="332">
        <v>3.321118748941252E-4</v>
      </c>
      <c r="J917" s="326">
        <v>3.6707263886588188E-4</v>
      </c>
      <c r="K917" s="327">
        <v>4.3382529914631448E-4</v>
      </c>
      <c r="L917" s="336">
        <v>8.811297257924293E-5</v>
      </c>
      <c r="M917" s="337">
        <v>1.1415525114155251E-4</v>
      </c>
      <c r="N917" s="345">
        <v>0</v>
      </c>
      <c r="O917" s="346">
        <v>0</v>
      </c>
      <c r="P917" s="347">
        <v>0</v>
      </c>
      <c r="Q917" s="348">
        <v>0.10610079575596817</v>
      </c>
      <c r="R917" s="346">
        <v>0.55386274054986828</v>
      </c>
      <c r="S917" s="347">
        <v>0.55294361212235976</v>
      </c>
      <c r="T917" s="349">
        <v>0.22289903945369544</v>
      </c>
      <c r="U917" s="349">
        <v>0.56440869674823702</v>
      </c>
      <c r="V917" s="361">
        <v>0</v>
      </c>
    </row>
    <row r="918" spans="1:22" ht="16" hidden="1" customHeight="1" outlineLevel="1">
      <c r="A918" s="65">
        <v>909</v>
      </c>
      <c r="B918" s="117">
        <v>1</v>
      </c>
      <c r="C918" s="325">
        <v>1.1624222742608663E-4</v>
      </c>
      <c r="D918" s="326">
        <v>1.4324807266892292E-4</v>
      </c>
      <c r="E918" s="327">
        <v>1.3295647155085012E-4</v>
      </c>
      <c r="F918" s="332">
        <v>0</v>
      </c>
      <c r="G918" s="326">
        <v>0</v>
      </c>
      <c r="H918" s="327">
        <v>0</v>
      </c>
      <c r="I918" s="332">
        <v>3.4548550744019731E-4</v>
      </c>
      <c r="J918" s="326">
        <v>3.6008469389307114E-4</v>
      </c>
      <c r="K918" s="327">
        <v>4.3976811146338729E-4</v>
      </c>
      <c r="L918" s="336">
        <v>5.8741981719495287E-5</v>
      </c>
      <c r="M918" s="337">
        <v>1.1415525114155251E-4</v>
      </c>
      <c r="N918" s="345">
        <v>1.429007976433657E-4</v>
      </c>
      <c r="O918" s="346">
        <v>0</v>
      </c>
      <c r="P918" s="347">
        <v>0</v>
      </c>
      <c r="Q918" s="348">
        <v>0.1149425287356322</v>
      </c>
      <c r="R918" s="346">
        <v>0.50648137661103854</v>
      </c>
      <c r="S918" s="347">
        <v>0.62254138725895092</v>
      </c>
      <c r="T918" s="349">
        <v>0.16203923345951238</v>
      </c>
      <c r="U918" s="349">
        <v>0.46270900992121322</v>
      </c>
      <c r="V918" s="361">
        <v>0</v>
      </c>
    </row>
    <row r="919" spans="1:22" ht="16" hidden="1" customHeight="1" outlineLevel="1">
      <c r="A919" s="65">
        <v>910</v>
      </c>
      <c r="B919" s="117">
        <v>1</v>
      </c>
      <c r="C919" s="325">
        <v>1.0707310452931982E-4</v>
      </c>
      <c r="D919" s="326">
        <v>1.3111631407155487E-4</v>
      </c>
      <c r="E919" s="327">
        <v>1.2187784664067099E-4</v>
      </c>
      <c r="F919" s="332">
        <v>0</v>
      </c>
      <c r="G919" s="326">
        <v>0</v>
      </c>
      <c r="H919" s="327">
        <v>0</v>
      </c>
      <c r="I919" s="332">
        <v>3.5663020122859079E-4</v>
      </c>
      <c r="J919" s="326">
        <v>3.8885858495758601E-4</v>
      </c>
      <c r="K919" s="327">
        <v>4.3679670530485086E-4</v>
      </c>
      <c r="L919" s="336">
        <v>3.7594868300476983E-5</v>
      </c>
      <c r="M919" s="337">
        <v>1.1415525114155251E-4</v>
      </c>
      <c r="N919" s="345">
        <v>1.429007976433657E-4</v>
      </c>
      <c r="O919" s="346">
        <v>0</v>
      </c>
      <c r="P919" s="347">
        <v>0</v>
      </c>
      <c r="Q919" s="348">
        <v>0.13262599469496023</v>
      </c>
      <c r="R919" s="346">
        <v>0.42522753130671481</v>
      </c>
      <c r="S919" s="347">
        <v>0.60641931018553197</v>
      </c>
      <c r="T919" s="349">
        <v>0.11002311802385904</v>
      </c>
      <c r="U919" s="349">
        <v>0.35963367515643241</v>
      </c>
      <c r="V919" s="361">
        <v>0</v>
      </c>
    </row>
    <row r="920" spans="1:22" ht="16" hidden="1" customHeight="1" outlineLevel="1">
      <c r="A920" s="65">
        <v>911</v>
      </c>
      <c r="B920" s="117">
        <v>1</v>
      </c>
      <c r="C920" s="325">
        <v>9.9372791367208915E-5</v>
      </c>
      <c r="D920" s="326">
        <v>1.1947060349491468E-4</v>
      </c>
      <c r="E920" s="327">
        <v>1.1369211793069086E-4</v>
      </c>
      <c r="F920" s="332">
        <v>0</v>
      </c>
      <c r="G920" s="326">
        <v>0</v>
      </c>
      <c r="H920" s="327">
        <v>0</v>
      </c>
      <c r="I920" s="332">
        <v>3.6554595625930552E-4</v>
      </c>
      <c r="J920" s="326">
        <v>3.9296914082394524E-4</v>
      </c>
      <c r="K920" s="327">
        <v>4.3085389298777805E-4</v>
      </c>
      <c r="L920" s="336">
        <v>2.3496792687798115E-5</v>
      </c>
      <c r="M920" s="337">
        <v>1.1415525114155251E-4</v>
      </c>
      <c r="N920" s="345">
        <v>1.429007976433657E-4</v>
      </c>
      <c r="O920" s="346">
        <v>0</v>
      </c>
      <c r="P920" s="347">
        <v>0</v>
      </c>
      <c r="Q920" s="348">
        <v>0.14146772767462423</v>
      </c>
      <c r="R920" s="346">
        <v>0.38390079508557123</v>
      </c>
      <c r="S920" s="347">
        <v>0.60522104953702671</v>
      </c>
      <c r="T920" s="349">
        <v>0.10194017504025661</v>
      </c>
      <c r="U920" s="349">
        <v>0.32760073032009446</v>
      </c>
      <c r="V920" s="361">
        <v>0</v>
      </c>
    </row>
    <row r="921" spans="1:22" ht="16" hidden="1" customHeight="1" outlineLevel="1">
      <c r="A921" s="65">
        <v>912</v>
      </c>
      <c r="B921" s="117">
        <v>1</v>
      </c>
      <c r="C921" s="325">
        <v>9.1003701006765313E-5</v>
      </c>
      <c r="D921" s="326">
        <v>1.0761103178915423E-4</v>
      </c>
      <c r="E921" s="327">
        <v>1.054415260772085E-4</v>
      </c>
      <c r="F921" s="332">
        <v>0</v>
      </c>
      <c r="G921" s="326">
        <v>0</v>
      </c>
      <c r="H921" s="327">
        <v>0</v>
      </c>
      <c r="I921" s="332">
        <v>3.7891958880537774E-4</v>
      </c>
      <c r="J921" s="326">
        <v>3.9296914082394524E-4</v>
      </c>
      <c r="K921" s="327">
        <v>4.3085389298777805E-4</v>
      </c>
      <c r="L921" s="336">
        <v>9.3987170751192458E-6</v>
      </c>
      <c r="M921" s="337">
        <v>1.1415525114155251E-4</v>
      </c>
      <c r="N921" s="345">
        <v>1.429007976433657E-4</v>
      </c>
      <c r="O921" s="346">
        <v>0</v>
      </c>
      <c r="P921" s="347">
        <v>0</v>
      </c>
      <c r="Q921" s="348">
        <v>0.10610079575596817</v>
      </c>
      <c r="R921" s="346">
        <v>0.39519189002892025</v>
      </c>
      <c r="S921" s="347">
        <v>0.61315759412282533</v>
      </c>
      <c r="T921" s="349">
        <v>8.0353962601694806E-2</v>
      </c>
      <c r="U921" s="349">
        <v>0.28819824296005908</v>
      </c>
      <c r="V921" s="361">
        <v>0</v>
      </c>
    </row>
    <row r="922" spans="1:22" ht="16" hidden="1" customHeight="1" outlineLevel="1">
      <c r="A922" s="65">
        <v>913</v>
      </c>
      <c r="B922" s="117">
        <v>1</v>
      </c>
      <c r="C922" s="325">
        <v>8.4909703171490852E-5</v>
      </c>
      <c r="D922" s="326">
        <v>9.5595924716760869E-5</v>
      </c>
      <c r="E922" s="327">
        <v>9.2884021495178738E-5</v>
      </c>
      <c r="F922" s="332">
        <v>0</v>
      </c>
      <c r="G922" s="326">
        <v>0</v>
      </c>
      <c r="H922" s="327">
        <v>0</v>
      </c>
      <c r="I922" s="332">
        <v>3.8114852756305644E-4</v>
      </c>
      <c r="J922" s="326">
        <v>4.2379830982163961E-4</v>
      </c>
      <c r="K922" s="327">
        <v>4.3679670530485086E-4</v>
      </c>
      <c r="L922" s="336">
        <v>5.8741981719495289E-6</v>
      </c>
      <c r="M922" s="337">
        <v>1.1415525114155251E-4</v>
      </c>
      <c r="N922" s="345">
        <v>1.429007976433657E-4</v>
      </c>
      <c r="O922" s="346">
        <v>0</v>
      </c>
      <c r="P922" s="347">
        <v>0</v>
      </c>
      <c r="Q922" s="348">
        <v>8.8417329796640146E-2</v>
      </c>
      <c r="R922" s="346">
        <v>0.44840913822811446</v>
      </c>
      <c r="S922" s="347">
        <v>0.59663609683323804</v>
      </c>
      <c r="T922" s="349">
        <v>6.4283170081355839E-2</v>
      </c>
      <c r="U922" s="349">
        <v>0.23582536075831634</v>
      </c>
      <c r="V922" s="361">
        <v>0</v>
      </c>
    </row>
    <row r="923" spans="1:22" ht="16" hidden="1" customHeight="1" outlineLevel="1">
      <c r="A923" s="65">
        <v>914</v>
      </c>
      <c r="B923" s="117">
        <v>1</v>
      </c>
      <c r="C923" s="325">
        <v>7.8878207878116643E-5</v>
      </c>
      <c r="D923" s="326">
        <v>8.7605295255994389E-5</v>
      </c>
      <c r="E923" s="327">
        <v>8.3919935063171973E-5</v>
      </c>
      <c r="F923" s="332">
        <v>0</v>
      </c>
      <c r="G923" s="326">
        <v>0</v>
      </c>
      <c r="H923" s="327">
        <v>0</v>
      </c>
      <c r="I923" s="332">
        <v>3.8337746632073508E-4</v>
      </c>
      <c r="J923" s="326">
        <v>4.4681742267325156E-4</v>
      </c>
      <c r="K923" s="327">
        <v>4.3976811146338729E-4</v>
      </c>
      <c r="L923" s="336">
        <v>2.3496792687798115E-6</v>
      </c>
      <c r="M923" s="337">
        <v>1.1415525114155251E-4</v>
      </c>
      <c r="N923" s="345">
        <v>1.429007976433657E-4</v>
      </c>
      <c r="O923" s="346">
        <v>0</v>
      </c>
      <c r="P923" s="347">
        <v>0</v>
      </c>
      <c r="Q923" s="348">
        <v>0.10610079575596817</v>
      </c>
      <c r="R923" s="346">
        <v>0.47779178271045286</v>
      </c>
      <c r="S923" s="347">
        <v>0.54534943014889137</v>
      </c>
      <c r="T923" s="349">
        <v>5.6770787778948874E-2</v>
      </c>
      <c r="U923" s="349">
        <v>0.21017935277584945</v>
      </c>
      <c r="V923" s="361">
        <v>0</v>
      </c>
    </row>
    <row r="924" spans="1:22" ht="16" hidden="1" customHeight="1" outlineLevel="1">
      <c r="A924" s="65">
        <v>915</v>
      </c>
      <c r="B924" s="117">
        <v>1</v>
      </c>
      <c r="C924" s="325">
        <v>7.5553072649023299E-5</v>
      </c>
      <c r="D924" s="326">
        <v>8.3386398436076332E-5</v>
      </c>
      <c r="E924" s="327">
        <v>7.8678993068192614E-5</v>
      </c>
      <c r="F924" s="332">
        <v>0</v>
      </c>
      <c r="G924" s="326">
        <v>0</v>
      </c>
      <c r="H924" s="327">
        <v>0</v>
      </c>
      <c r="I924" s="332">
        <v>3.8560640507841383E-4</v>
      </c>
      <c r="J924" s="326">
        <v>4.3078625479445046E-4</v>
      </c>
      <c r="K924" s="327">
        <v>4.6056795457314204E-4</v>
      </c>
      <c r="L924" s="336">
        <v>1.1748396343899057E-6</v>
      </c>
      <c r="M924" s="337">
        <v>1.1415525114155251E-4</v>
      </c>
      <c r="N924" s="345">
        <v>1.429007976433657E-4</v>
      </c>
      <c r="O924" s="346">
        <v>0</v>
      </c>
      <c r="P924" s="347">
        <v>0</v>
      </c>
      <c r="Q924" s="348">
        <v>9.7259062776304167E-2</v>
      </c>
      <c r="R924" s="346">
        <v>0.53137078367618984</v>
      </c>
      <c r="S924" s="347">
        <v>0.48169627939422288</v>
      </c>
      <c r="T924" s="349">
        <v>4.8212377561016886E-2</v>
      </c>
      <c r="U924" s="349">
        <v>0.19288549298690624</v>
      </c>
      <c r="V924" s="361">
        <v>0</v>
      </c>
    </row>
    <row r="925" spans="1:22" ht="16" hidden="1" customHeight="1" outlineLevel="1">
      <c r="A925" s="65">
        <v>916</v>
      </c>
      <c r="B925" s="117">
        <v>1</v>
      </c>
      <c r="C925" s="325">
        <v>7.3184226311003787E-5</v>
      </c>
      <c r="D925" s="326">
        <v>7.9575781953569695E-5</v>
      </c>
      <c r="E925" s="327">
        <v>7.6071494699403374E-5</v>
      </c>
      <c r="F925" s="332">
        <v>0</v>
      </c>
      <c r="G925" s="326">
        <v>0</v>
      </c>
      <c r="H925" s="327">
        <v>0</v>
      </c>
      <c r="I925" s="332">
        <v>3.967510988668073E-4</v>
      </c>
      <c r="J925" s="326">
        <v>4.3407469948753778E-4</v>
      </c>
      <c r="K925" s="327">
        <v>4.6651076689021486E-4</v>
      </c>
      <c r="L925" s="336">
        <v>1.409807561267887E-5</v>
      </c>
      <c r="M925" s="337">
        <v>1.1415525114155251E-4</v>
      </c>
      <c r="N925" s="345">
        <v>1.429007976433657E-4</v>
      </c>
      <c r="O925" s="346">
        <v>0</v>
      </c>
      <c r="P925" s="347">
        <v>0</v>
      </c>
      <c r="Q925" s="348">
        <v>7.9575596816976138E-2</v>
      </c>
      <c r="R925" s="346">
        <v>0.56349498388810515</v>
      </c>
      <c r="S925" s="347">
        <v>0.43488105017803635</v>
      </c>
      <c r="T925" s="349">
        <v>2.9003501294102861E-2</v>
      </c>
      <c r="U925" s="349">
        <v>0.18276465458769517</v>
      </c>
      <c r="V925" s="361">
        <v>0</v>
      </c>
    </row>
    <row r="926" spans="1:22" ht="16" hidden="1" customHeight="1" outlineLevel="1">
      <c r="A926" s="65">
        <v>917</v>
      </c>
      <c r="B926" s="117">
        <v>1</v>
      </c>
      <c r="C926" s="325">
        <v>7.3109223260723488E-5</v>
      </c>
      <c r="D926" s="326">
        <v>7.9206385457816504E-5</v>
      </c>
      <c r="E926" s="327">
        <v>7.5007739145966962E-5</v>
      </c>
      <c r="F926" s="332">
        <v>0</v>
      </c>
      <c r="G926" s="326">
        <v>0</v>
      </c>
      <c r="H926" s="327">
        <v>0</v>
      </c>
      <c r="I926" s="332">
        <v>4.0120897638216464E-4</v>
      </c>
      <c r="J926" s="326">
        <v>4.5956014585896523E-4</v>
      </c>
      <c r="K926" s="327">
        <v>4.6056795457314204E-4</v>
      </c>
      <c r="L926" s="336">
        <v>3.7594868300476983E-5</v>
      </c>
      <c r="M926" s="337">
        <v>1.1415525114155251E-4</v>
      </c>
      <c r="N926" s="345">
        <v>1.429007976433657E-4</v>
      </c>
      <c r="O926" s="346">
        <v>0</v>
      </c>
      <c r="P926" s="347">
        <v>0</v>
      </c>
      <c r="Q926" s="348">
        <v>7.0733863837312116E-2</v>
      </c>
      <c r="R926" s="346">
        <v>0.53994050664156057</v>
      </c>
      <c r="S926" s="347">
        <v>0.42591223687828028</v>
      </c>
      <c r="T926" s="349">
        <v>2.8718220953505125E-2</v>
      </c>
      <c r="U926" s="349">
        <v>0.18217509118579936</v>
      </c>
      <c r="V926" s="361">
        <v>0</v>
      </c>
    </row>
    <row r="927" spans="1:22" ht="16" hidden="1" customHeight="1" outlineLevel="1">
      <c r="A927" s="65">
        <v>918</v>
      </c>
      <c r="B927" s="117">
        <v>1</v>
      </c>
      <c r="C927" s="325">
        <v>7.455928223280931E-5</v>
      </c>
      <c r="D927" s="326">
        <v>8.1656067482285051E-5</v>
      </c>
      <c r="E927" s="327">
        <v>7.6188248357707362E-5</v>
      </c>
      <c r="F927" s="332">
        <v>0</v>
      </c>
      <c r="G927" s="326">
        <v>0</v>
      </c>
      <c r="H927" s="327">
        <v>0</v>
      </c>
      <c r="I927" s="332">
        <v>4.0343791513984339E-4</v>
      </c>
      <c r="J927" s="326">
        <v>4.6983653552486339E-4</v>
      </c>
      <c r="K927" s="327">
        <v>4.5462514225606929E-4</v>
      </c>
      <c r="L927" s="336">
        <v>9.3987170751192462E-5</v>
      </c>
      <c r="M927" s="337">
        <v>1.1415525114155251E-4</v>
      </c>
      <c r="N927" s="345">
        <v>0</v>
      </c>
      <c r="O927" s="346">
        <v>0</v>
      </c>
      <c r="P927" s="347">
        <v>0</v>
      </c>
      <c r="Q927" s="348">
        <v>5.3050397877984087E-2</v>
      </c>
      <c r="R927" s="346">
        <v>0.59734891489085462</v>
      </c>
      <c r="S927" s="347">
        <v>0.45553162232345346</v>
      </c>
      <c r="T927" s="349">
        <v>2.8623127506639215E-2</v>
      </c>
      <c r="U927" s="349">
        <v>0.18482812649433042</v>
      </c>
      <c r="V927" s="361">
        <v>0</v>
      </c>
    </row>
    <row r="928" spans="1:22" ht="16" hidden="1" customHeight="1" outlineLevel="1">
      <c r="A928" s="65">
        <v>919</v>
      </c>
      <c r="B928" s="117">
        <v>1</v>
      </c>
      <c r="C928" s="325">
        <v>7.9171969825047816E-5</v>
      </c>
      <c r="D928" s="326">
        <v>8.3269746911101644E-5</v>
      </c>
      <c r="E928" s="327">
        <v>7.9664912849426354E-5</v>
      </c>
      <c r="F928" s="332">
        <v>0</v>
      </c>
      <c r="G928" s="326">
        <v>0</v>
      </c>
      <c r="H928" s="327">
        <v>0</v>
      </c>
      <c r="I928" s="332">
        <v>4.0120897638216464E-4</v>
      </c>
      <c r="J928" s="326">
        <v>4.7476920256449452E-4</v>
      </c>
      <c r="K928" s="327">
        <v>4.5165373609753286E-4</v>
      </c>
      <c r="L928" s="336">
        <v>1.8210014333043539E-4</v>
      </c>
      <c r="M928" s="337">
        <v>1.1415525114155251E-4</v>
      </c>
      <c r="N928" s="345">
        <v>0</v>
      </c>
      <c r="O928" s="346">
        <v>0</v>
      </c>
      <c r="P928" s="347">
        <v>0</v>
      </c>
      <c r="Q928" s="348">
        <v>1.7683465959328029E-2</v>
      </c>
      <c r="R928" s="346">
        <v>0.60669398603275637</v>
      </c>
      <c r="S928" s="347">
        <v>0.44430634129779878</v>
      </c>
      <c r="T928" s="349">
        <v>3.3948360531130234E-2</v>
      </c>
      <c r="U928" s="349">
        <v>0.1970124368001768</v>
      </c>
      <c r="V928" s="361">
        <v>0</v>
      </c>
    </row>
    <row r="929" spans="1:22" ht="16" hidden="1" customHeight="1" outlineLevel="1">
      <c r="A929" s="65">
        <v>920</v>
      </c>
      <c r="B929" s="117">
        <v>1</v>
      </c>
      <c r="C929" s="325">
        <v>8.2109589294359617E-5</v>
      </c>
      <c r="D929" s="326">
        <v>8.7371992206045014E-5</v>
      </c>
      <c r="E929" s="327">
        <v>8.3297248885550663E-5</v>
      </c>
      <c r="F929" s="332">
        <v>0</v>
      </c>
      <c r="G929" s="326">
        <v>0</v>
      </c>
      <c r="H929" s="327">
        <v>0</v>
      </c>
      <c r="I929" s="332">
        <v>4.1235367017055811E-4</v>
      </c>
      <c r="J929" s="326">
        <v>5.2039637268108229E-4</v>
      </c>
      <c r="K929" s="327">
        <v>4.0411123756095048E-4</v>
      </c>
      <c r="L929" s="336">
        <v>1.5860335064263727E-4</v>
      </c>
      <c r="M929" s="337">
        <v>1.1415525114155251E-4</v>
      </c>
      <c r="N929" s="345">
        <v>4.4299247269443372E-3</v>
      </c>
      <c r="O929" s="346">
        <v>8.9476116815308329E-3</v>
      </c>
      <c r="P929" s="347">
        <v>1.8875369171775097E-2</v>
      </c>
      <c r="Q929" s="348">
        <v>8.8417329796640146E-3</v>
      </c>
      <c r="R929" s="346">
        <v>0.59729524629744313</v>
      </c>
      <c r="S929" s="347">
        <v>0.45011091210860982</v>
      </c>
      <c r="T929" s="349">
        <v>7.0369150680774151E-2</v>
      </c>
      <c r="U929" s="349">
        <v>0.22855407880160158</v>
      </c>
      <c r="V929" s="361">
        <v>0</v>
      </c>
    </row>
    <row r="930" spans="1:22" ht="16" hidden="1" customHeight="1" outlineLevel="1">
      <c r="A930" s="65">
        <v>921</v>
      </c>
      <c r="B930" s="117">
        <v>1</v>
      </c>
      <c r="C930" s="325">
        <v>8.8516099839135336E-5</v>
      </c>
      <c r="D930" s="326">
        <v>1.0263390005690066E-4</v>
      </c>
      <c r="E930" s="327">
        <v>9.4868833686346669E-5</v>
      </c>
      <c r="F930" s="332">
        <v>0</v>
      </c>
      <c r="G930" s="326">
        <v>0</v>
      </c>
      <c r="H930" s="327">
        <v>0</v>
      </c>
      <c r="I930" s="332">
        <v>4.2126942520127284E-4</v>
      </c>
      <c r="J930" s="326">
        <v>5.0559837156218901E-4</v>
      </c>
      <c r="K930" s="327">
        <v>3.8628280060973205E-4</v>
      </c>
      <c r="L930" s="336">
        <v>1.4685495429873823E-4</v>
      </c>
      <c r="M930" s="337">
        <v>1.1415525114155251E-4</v>
      </c>
      <c r="N930" s="345">
        <v>0.11460643970997929</v>
      </c>
      <c r="O930" s="346">
        <v>0.10919948241290628</v>
      </c>
      <c r="P930" s="347">
        <v>0.21039163349874118</v>
      </c>
      <c r="Q930" s="348">
        <v>8.8417329796640146E-3</v>
      </c>
      <c r="R930" s="346">
        <v>0.58378468989471732</v>
      </c>
      <c r="S930" s="347">
        <v>0.43766143207101416</v>
      </c>
      <c r="T930" s="349">
        <v>0.10498316533996575</v>
      </c>
      <c r="U930" s="349">
        <v>0.25036792467174585</v>
      </c>
      <c r="V930" s="361">
        <v>0</v>
      </c>
    </row>
    <row r="931" spans="1:22" ht="16" hidden="1" customHeight="1" outlineLevel="1">
      <c r="A931" s="65">
        <v>922</v>
      </c>
      <c r="B931" s="117">
        <v>1</v>
      </c>
      <c r="C931" s="325">
        <v>9.9035277640947562E-5</v>
      </c>
      <c r="D931" s="326">
        <v>1.1321030498793949E-4</v>
      </c>
      <c r="E931" s="327">
        <v>1.0734850249617376E-4</v>
      </c>
      <c r="F931" s="332">
        <v>0</v>
      </c>
      <c r="G931" s="326">
        <v>0</v>
      </c>
      <c r="H931" s="327">
        <v>0</v>
      </c>
      <c r="I931" s="332">
        <v>4.168115476859155E-4</v>
      </c>
      <c r="J931" s="326">
        <v>4.3325258831426592E-4</v>
      </c>
      <c r="K931" s="327">
        <v>3.6548295749997729E-4</v>
      </c>
      <c r="L931" s="336">
        <v>1.644775488145868E-4</v>
      </c>
      <c r="M931" s="337">
        <v>1.1415525114155251E-4</v>
      </c>
      <c r="N931" s="345">
        <v>0.34953535103567257</v>
      </c>
      <c r="O931" s="346">
        <v>0.27634630260610021</v>
      </c>
      <c r="P931" s="347">
        <v>0.430642117315432</v>
      </c>
      <c r="Q931" s="348">
        <v>1.7683465959328029E-2</v>
      </c>
      <c r="R931" s="346">
        <v>0.57724776185154858</v>
      </c>
      <c r="S931" s="347">
        <v>0.38938857556126594</v>
      </c>
      <c r="T931" s="349">
        <v>7.8166813323778853E-2</v>
      </c>
      <c r="U931" s="349">
        <v>0.27021655920223747</v>
      </c>
      <c r="V931" s="361">
        <v>3.1941476772885533E-4</v>
      </c>
    </row>
    <row r="932" spans="1:22" ht="16" hidden="1" customHeight="1" outlineLevel="1">
      <c r="A932" s="65">
        <v>923</v>
      </c>
      <c r="B932" s="117">
        <v>1</v>
      </c>
      <c r="C932" s="325">
        <v>1.0399172921363746E-4</v>
      </c>
      <c r="D932" s="326">
        <v>1.189845554741868E-4</v>
      </c>
      <c r="E932" s="327">
        <v>1.1378292633159395E-4</v>
      </c>
      <c r="F932" s="332">
        <v>0</v>
      </c>
      <c r="G932" s="326">
        <v>0</v>
      </c>
      <c r="H932" s="327">
        <v>0</v>
      </c>
      <c r="I932" s="332">
        <v>4.0120897638216464E-4</v>
      </c>
      <c r="J932" s="326">
        <v>3.5885152713316338E-4</v>
      </c>
      <c r="K932" s="327">
        <v>3.5062592670729529E-4</v>
      </c>
      <c r="L932" s="336">
        <v>1.8797434150238492E-4</v>
      </c>
      <c r="M932" s="337">
        <v>1.1415525114155251E-4</v>
      </c>
      <c r="N932" s="345">
        <v>0.50215340291878707</v>
      </c>
      <c r="O932" s="346">
        <v>0.37876725920148779</v>
      </c>
      <c r="P932" s="347">
        <v>0.56491003224441927</v>
      </c>
      <c r="Q932" s="348">
        <v>8.8417329796640146E-3</v>
      </c>
      <c r="R932" s="346">
        <v>0.59467952176642447</v>
      </c>
      <c r="S932" s="347">
        <v>0.37400828131634561</v>
      </c>
      <c r="T932" s="349">
        <v>6.4568450421953583E-2</v>
      </c>
      <c r="U932" s="349">
        <v>0.2669739604918106</v>
      </c>
      <c r="V932" s="361">
        <v>4.2032076192246602E-2</v>
      </c>
    </row>
    <row r="933" spans="1:22" ht="16" hidden="1" customHeight="1" outlineLevel="1">
      <c r="A933" s="65">
        <v>924</v>
      </c>
      <c r="B933" s="117">
        <v>1</v>
      </c>
      <c r="C933" s="325">
        <v>1.0511052471365195E-4</v>
      </c>
      <c r="D933" s="326">
        <v>1.2981370537600413E-4</v>
      </c>
      <c r="E933" s="327">
        <v>1.1508018920163835E-4</v>
      </c>
      <c r="F933" s="332">
        <v>0</v>
      </c>
      <c r="G933" s="326">
        <v>0</v>
      </c>
      <c r="H933" s="327">
        <v>0</v>
      </c>
      <c r="I933" s="332">
        <v>3.9452216010912855E-4</v>
      </c>
      <c r="J933" s="326">
        <v>3.0541430087049302E-4</v>
      </c>
      <c r="K933" s="327">
        <v>3.3576889591461329E-4</v>
      </c>
      <c r="L933" s="336">
        <v>2.0677177565262342E-4</v>
      </c>
      <c r="M933" s="337">
        <v>1.1415525114155251E-4</v>
      </c>
      <c r="N933" s="345">
        <v>0.5934670126128978</v>
      </c>
      <c r="O933" s="346">
        <v>0.50130459653931125</v>
      </c>
      <c r="P933" s="347">
        <v>0.64383083853907253</v>
      </c>
      <c r="Q933" s="348">
        <v>8.8417329796640146E-3</v>
      </c>
      <c r="R933" s="346">
        <v>0.61624430930512786</v>
      </c>
      <c r="S933" s="347">
        <v>0.33858432506036151</v>
      </c>
      <c r="T933" s="349">
        <v>4.8497657901614623E-2</v>
      </c>
      <c r="U933" s="349">
        <v>0.26019398137000904</v>
      </c>
      <c r="V933" s="361">
        <v>5.0036913516299041E-2</v>
      </c>
    </row>
    <row r="934" spans="1:22" ht="16" hidden="1" customHeight="1" outlineLevel="1">
      <c r="A934" s="65">
        <v>925</v>
      </c>
      <c r="B934" s="117">
        <v>1</v>
      </c>
      <c r="C934" s="325">
        <v>1.014603762666773E-4</v>
      </c>
      <c r="D934" s="326">
        <v>1.2845277091796603E-4</v>
      </c>
      <c r="E934" s="327">
        <v>1.1566395749315833E-4</v>
      </c>
      <c r="F934" s="332">
        <v>0</v>
      </c>
      <c r="G934" s="326">
        <v>0</v>
      </c>
      <c r="H934" s="327">
        <v>0</v>
      </c>
      <c r="I934" s="332">
        <v>3.7891958880537774E-4</v>
      </c>
      <c r="J934" s="326">
        <v>2.3841224024883709E-4</v>
      </c>
      <c r="K934" s="327">
        <v>3.2091186512193129E-4</v>
      </c>
      <c r="L934" s="336">
        <v>1.8797434150238492E-4</v>
      </c>
      <c r="M934" s="337">
        <v>1.1415525114155251E-4</v>
      </c>
      <c r="N934" s="345">
        <v>0.63076412079781619</v>
      </c>
      <c r="O934" s="346">
        <v>0.52768633930851438</v>
      </c>
      <c r="P934" s="347">
        <v>0.63224680868310856</v>
      </c>
      <c r="Q934" s="348">
        <v>8.8417329796640146E-3</v>
      </c>
      <c r="R934" s="346">
        <v>0.61690061086504899</v>
      </c>
      <c r="S934" s="347">
        <v>0.31501849832782097</v>
      </c>
      <c r="T934" s="349">
        <v>6.7611440721662738E-2</v>
      </c>
      <c r="U934" s="349">
        <v>0.28122174270429223</v>
      </c>
      <c r="V934" s="361">
        <v>6.4596785009575552E-2</v>
      </c>
    </row>
    <row r="935" spans="1:22" ht="16" hidden="1" customHeight="1" outlineLevel="1">
      <c r="A935" s="65">
        <v>926</v>
      </c>
      <c r="B935" s="117">
        <v>1</v>
      </c>
      <c r="C935" s="325">
        <v>9.4291334710718515E-5</v>
      </c>
      <c r="D935" s="326">
        <v>1.1562110317074981E-4</v>
      </c>
      <c r="E935" s="327">
        <v>1.0945006834564568E-4</v>
      </c>
      <c r="F935" s="332">
        <v>0</v>
      </c>
      <c r="G935" s="326">
        <v>0</v>
      </c>
      <c r="H935" s="327">
        <v>0</v>
      </c>
      <c r="I935" s="332">
        <v>3.6331701750162687E-4</v>
      </c>
      <c r="J935" s="326">
        <v>2.6636402014008003E-4</v>
      </c>
      <c r="K935" s="327">
        <v>2.7634077274388524E-4</v>
      </c>
      <c r="L935" s="336">
        <v>1.9032402077116473E-4</v>
      </c>
      <c r="M935" s="337">
        <v>1.1415525114155251E-4</v>
      </c>
      <c r="N935" s="345">
        <v>0.61675984262876637</v>
      </c>
      <c r="O935" s="346">
        <v>0.46816939211613334</v>
      </c>
      <c r="P935" s="347">
        <v>0.59980314387378919</v>
      </c>
      <c r="Q935" s="348">
        <v>8.8417329796640146E-3</v>
      </c>
      <c r="R935" s="346">
        <v>0.58891180466926685</v>
      </c>
      <c r="S935" s="347">
        <v>0.34419696557318885</v>
      </c>
      <c r="T935" s="349">
        <v>6.7421253827930905E-2</v>
      </c>
      <c r="U935" s="349">
        <v>0.26579483368801904</v>
      </c>
      <c r="V935" s="361">
        <v>6.3761564024118825E-2</v>
      </c>
    </row>
    <row r="936" spans="1:22" ht="16" hidden="1" customHeight="1" outlineLevel="1">
      <c r="A936" s="65">
        <v>927</v>
      </c>
      <c r="B936" s="117">
        <v>1</v>
      </c>
      <c r="C936" s="325">
        <v>8.7772319590522353E-5</v>
      </c>
      <c r="D936" s="326">
        <v>1.1210211550067991E-4</v>
      </c>
      <c r="E936" s="327">
        <v>1.0654419951674623E-4</v>
      </c>
      <c r="F936" s="332">
        <v>0</v>
      </c>
      <c r="G936" s="326">
        <v>0</v>
      </c>
      <c r="H936" s="327">
        <v>0</v>
      </c>
      <c r="I936" s="332">
        <v>3.5663020122859079E-4</v>
      </c>
      <c r="J936" s="326">
        <v>2.5403235254100226E-4</v>
      </c>
      <c r="K936" s="327">
        <v>3.0902624048778567E-4</v>
      </c>
      <c r="L936" s="336">
        <v>2.1382081345896285E-4</v>
      </c>
      <c r="M936" s="337">
        <v>1.1415525114155251E-4</v>
      </c>
      <c r="N936" s="345">
        <v>0.52916165367338319</v>
      </c>
      <c r="O936" s="346">
        <v>0.36095797836655658</v>
      </c>
      <c r="P936" s="347">
        <v>0.48806702588864198</v>
      </c>
      <c r="Q936" s="348">
        <v>8.8417329796640146E-3</v>
      </c>
      <c r="R936" s="346">
        <v>0.5619285940245059</v>
      </c>
      <c r="S936" s="347">
        <v>0.39563406457188222</v>
      </c>
      <c r="T936" s="349">
        <v>4.792709722041915E-2</v>
      </c>
      <c r="U936" s="349">
        <v>0.24604445972451006</v>
      </c>
      <c r="V936" s="361">
        <v>1.5023289352666062E-2</v>
      </c>
    </row>
    <row r="937" spans="1:22" ht="16" hidden="1" customHeight="1" outlineLevel="1">
      <c r="A937" s="65">
        <v>928</v>
      </c>
      <c r="B937" s="117">
        <v>1</v>
      </c>
      <c r="C937" s="325">
        <v>8.8022329758123346E-5</v>
      </c>
      <c r="D937" s="326">
        <v>1.1223820894648372E-4</v>
      </c>
      <c r="E937" s="327">
        <v>1.0593448596782537E-4</v>
      </c>
      <c r="F937" s="332">
        <v>0</v>
      </c>
      <c r="G937" s="326">
        <v>0</v>
      </c>
      <c r="H937" s="327">
        <v>0</v>
      </c>
      <c r="I937" s="332">
        <v>3.5217232371323345E-4</v>
      </c>
      <c r="J937" s="326">
        <v>2.9061629975159968E-4</v>
      </c>
      <c r="K937" s="327">
        <v>3.327974897560768E-4</v>
      </c>
      <c r="L937" s="336">
        <v>2.2321953053408208E-4</v>
      </c>
      <c r="M937" s="337">
        <v>1.1415525114155251E-4</v>
      </c>
      <c r="N937" s="345">
        <v>0.35853810128720459</v>
      </c>
      <c r="O937" s="346">
        <v>0.21568640632667582</v>
      </c>
      <c r="P937" s="347">
        <v>0.31566923039204486</v>
      </c>
      <c r="Q937" s="348">
        <v>8.8417329796640146E-3</v>
      </c>
      <c r="R937" s="346">
        <v>0.51620191957914641</v>
      </c>
      <c r="S937" s="347">
        <v>0.42409668735218709</v>
      </c>
      <c r="T937" s="349">
        <v>6.5994852124942244E-2</v>
      </c>
      <c r="U937" s="349">
        <v>0.25950615740113059</v>
      </c>
      <c r="V937" s="361">
        <v>0</v>
      </c>
    </row>
    <row r="938" spans="1:22" ht="16" hidden="1" customHeight="1" outlineLevel="1">
      <c r="A938" s="65">
        <v>929</v>
      </c>
      <c r="B938" s="117">
        <v>1</v>
      </c>
      <c r="C938" s="325">
        <v>8.9934907540271025E-5</v>
      </c>
      <c r="D938" s="326">
        <v>1.1299644385881922E-4</v>
      </c>
      <c r="E938" s="327">
        <v>1.0398859166275877E-4</v>
      </c>
      <c r="F938" s="332">
        <v>0</v>
      </c>
      <c r="G938" s="326">
        <v>0</v>
      </c>
      <c r="H938" s="327">
        <v>0</v>
      </c>
      <c r="I938" s="332">
        <v>3.6108807874394818E-4</v>
      </c>
      <c r="J938" s="326">
        <v>3.0582535645712892E-4</v>
      </c>
      <c r="K938" s="327">
        <v>3.2685467743900405E-4</v>
      </c>
      <c r="L938" s="336">
        <v>2.2321953053408208E-4</v>
      </c>
      <c r="M938" s="337">
        <v>1.1415525114155251E-4</v>
      </c>
      <c r="N938" s="345">
        <v>0.12675300750966539</v>
      </c>
      <c r="O938" s="346">
        <v>0.10792501822411532</v>
      </c>
      <c r="P938" s="347">
        <v>0.10162617471611739</v>
      </c>
      <c r="Q938" s="348">
        <v>8.8417329796640146E-3</v>
      </c>
      <c r="R938" s="346">
        <v>0.47735635800581416</v>
      </c>
      <c r="S938" s="347">
        <v>0.3971331898490808</v>
      </c>
      <c r="T938" s="349">
        <v>8.89123728196268E-2</v>
      </c>
      <c r="U938" s="349">
        <v>0.31158425790192545</v>
      </c>
      <c r="V938" s="361">
        <v>0</v>
      </c>
    </row>
    <row r="939" spans="1:22" ht="16" hidden="1" customHeight="1" outlineLevel="1">
      <c r="A939" s="65">
        <v>930</v>
      </c>
      <c r="B939" s="117">
        <v>1</v>
      </c>
      <c r="C939" s="325">
        <v>9.7947733411883189E-5</v>
      </c>
      <c r="D939" s="326">
        <v>1.2390336144395302E-4</v>
      </c>
      <c r="E939" s="327">
        <v>1.1539153229044902E-4</v>
      </c>
      <c r="F939" s="332">
        <v>0</v>
      </c>
      <c r="G939" s="326">
        <v>0</v>
      </c>
      <c r="H939" s="327">
        <v>0</v>
      </c>
      <c r="I939" s="332">
        <v>3.6777489501698427E-4</v>
      </c>
      <c r="J939" s="326">
        <v>3.3994297014791077E-4</v>
      </c>
      <c r="K939" s="327">
        <v>3.3874030207314967E-4</v>
      </c>
      <c r="L939" s="336">
        <v>1.644775488145868E-4</v>
      </c>
      <c r="M939" s="337">
        <v>1.1415525114155251E-4</v>
      </c>
      <c r="N939" s="345">
        <v>8.1453454656718466E-3</v>
      </c>
      <c r="O939" s="346">
        <v>8.7246978596106708E-3</v>
      </c>
      <c r="P939" s="347">
        <v>5.0109563281073464E-3</v>
      </c>
      <c r="Q939" s="348">
        <v>8.8417329796640146E-3</v>
      </c>
      <c r="R939" s="346">
        <v>0.46899331360074287</v>
      </c>
      <c r="S939" s="347">
        <v>0.36744636805683484</v>
      </c>
      <c r="T939" s="349">
        <v>0.19855511705602222</v>
      </c>
      <c r="U939" s="349">
        <v>0.4301847622499621</v>
      </c>
      <c r="V939" s="361">
        <v>0</v>
      </c>
    </row>
    <row r="940" spans="1:22" ht="16" hidden="1" customHeight="1" outlineLevel="1">
      <c r="A940" s="65">
        <v>931</v>
      </c>
      <c r="B940" s="117">
        <v>1</v>
      </c>
      <c r="C940" s="325">
        <v>1.1187955000144912E-4</v>
      </c>
      <c r="D940" s="326">
        <v>1.3436311485001714E-4</v>
      </c>
      <c r="E940" s="327">
        <v>1.2711878863565034E-4</v>
      </c>
      <c r="F940" s="332">
        <v>0</v>
      </c>
      <c r="G940" s="326">
        <v>0</v>
      </c>
      <c r="H940" s="327">
        <v>0</v>
      </c>
      <c r="I940" s="332">
        <v>3.7669065004769899E-4</v>
      </c>
      <c r="J940" s="326">
        <v>4.2009880954191629E-4</v>
      </c>
      <c r="K940" s="327">
        <v>3.7736858213412286E-4</v>
      </c>
      <c r="L940" s="336">
        <v>1.1748396343899057E-4</v>
      </c>
      <c r="M940" s="337">
        <v>1.1415525114155251E-4</v>
      </c>
      <c r="N940" s="345">
        <v>0</v>
      </c>
      <c r="O940" s="346">
        <v>0</v>
      </c>
      <c r="P940" s="347">
        <v>0</v>
      </c>
      <c r="Q940" s="348">
        <v>8.8417329796640146E-3</v>
      </c>
      <c r="R940" s="346">
        <v>0.46198327548829554</v>
      </c>
      <c r="S940" s="347">
        <v>0.45209245356925082</v>
      </c>
      <c r="T940" s="349">
        <v>0.21785908676980215</v>
      </c>
      <c r="U940" s="349">
        <v>0.51822623026640013</v>
      </c>
      <c r="V940" s="361">
        <v>0</v>
      </c>
    </row>
    <row r="941" spans="1:22" ht="16" hidden="1" customHeight="1" outlineLevel="1">
      <c r="A941" s="65">
        <v>932</v>
      </c>
      <c r="B941" s="117">
        <v>1</v>
      </c>
      <c r="C941" s="325">
        <v>1.1313585109364416E-4</v>
      </c>
      <c r="D941" s="326">
        <v>1.3844591822413139E-4</v>
      </c>
      <c r="E941" s="327">
        <v>1.3247648428893371E-4</v>
      </c>
      <c r="F941" s="332">
        <v>0</v>
      </c>
      <c r="G941" s="326">
        <v>0</v>
      </c>
      <c r="H941" s="327">
        <v>0</v>
      </c>
      <c r="I941" s="332">
        <v>3.9229322135144991E-4</v>
      </c>
      <c r="J941" s="326">
        <v>4.2996414362117861E-4</v>
      </c>
      <c r="K941" s="327">
        <v>3.9816842524387767E-4</v>
      </c>
      <c r="L941" s="336">
        <v>8.811297257924293E-5</v>
      </c>
      <c r="M941" s="337">
        <v>1.1415525114155251E-4</v>
      </c>
      <c r="N941" s="345">
        <v>0</v>
      </c>
      <c r="O941" s="346">
        <v>0</v>
      </c>
      <c r="P941" s="347">
        <v>0</v>
      </c>
      <c r="Q941" s="348">
        <v>8.8417329796640146E-3</v>
      </c>
      <c r="R941" s="346">
        <v>0.46314768099713388</v>
      </c>
      <c r="S941" s="347">
        <v>0.55072864238009811</v>
      </c>
      <c r="T941" s="349">
        <v>0.22280394600682951</v>
      </c>
      <c r="U941" s="349">
        <v>0.52972271660336812</v>
      </c>
      <c r="V941" s="361">
        <v>0</v>
      </c>
    </row>
    <row r="942" spans="1:22" ht="16" hidden="1" customHeight="1" outlineLevel="1">
      <c r="A942" s="65">
        <v>933</v>
      </c>
      <c r="B942" s="117">
        <v>1</v>
      </c>
      <c r="C942" s="325">
        <v>1.0780438426955277E-4</v>
      </c>
      <c r="D942" s="326">
        <v>1.3799875404506176E-4</v>
      </c>
      <c r="E942" s="327">
        <v>1.2923332711382271E-4</v>
      </c>
      <c r="F942" s="332">
        <v>0</v>
      </c>
      <c r="G942" s="326">
        <v>0</v>
      </c>
      <c r="H942" s="327">
        <v>0</v>
      </c>
      <c r="I942" s="332">
        <v>4.0343791513984339E-4</v>
      </c>
      <c r="J942" s="326">
        <v>4.1845458719537264E-4</v>
      </c>
      <c r="K942" s="327">
        <v>4.0708264371948686E-4</v>
      </c>
      <c r="L942" s="336">
        <v>5.8741981719495287E-5</v>
      </c>
      <c r="M942" s="337">
        <v>1.1415525114155251E-4</v>
      </c>
      <c r="N942" s="345">
        <v>0</v>
      </c>
      <c r="O942" s="346">
        <v>0</v>
      </c>
      <c r="P942" s="347">
        <v>0</v>
      </c>
      <c r="Q942" s="348">
        <v>2.6525198938992044E-2</v>
      </c>
      <c r="R942" s="346">
        <v>0.49395820177271765</v>
      </c>
      <c r="S942" s="347">
        <v>0.57701779340177828</v>
      </c>
      <c r="T942" s="349">
        <v>0.16698409269653974</v>
      </c>
      <c r="U942" s="349">
        <v>0.44020734008219053</v>
      </c>
      <c r="V942" s="361">
        <v>0</v>
      </c>
    </row>
    <row r="943" spans="1:22" ht="16" hidden="1" customHeight="1" outlineLevel="1">
      <c r="A943" s="65">
        <v>934</v>
      </c>
      <c r="B943" s="117">
        <v>1</v>
      </c>
      <c r="C943" s="325">
        <v>1.0089785338957504E-4</v>
      </c>
      <c r="D943" s="326">
        <v>1.3144682672564981E-4</v>
      </c>
      <c r="E943" s="327">
        <v>1.2263025910529674E-4</v>
      </c>
      <c r="F943" s="332">
        <v>0</v>
      </c>
      <c r="G943" s="326">
        <v>0</v>
      </c>
      <c r="H943" s="327">
        <v>0</v>
      </c>
      <c r="I943" s="332">
        <v>4.1012473141287936E-4</v>
      </c>
      <c r="J943" s="326">
        <v>4.1927669836864449E-4</v>
      </c>
      <c r="K943" s="327">
        <v>4.1302545603655967E-4</v>
      </c>
      <c r="L943" s="336">
        <v>3.7594868300476983E-5</v>
      </c>
      <c r="M943" s="337">
        <v>1.1415525114155251E-4</v>
      </c>
      <c r="N943" s="345">
        <v>1.429007976433657E-4</v>
      </c>
      <c r="O943" s="346">
        <v>0</v>
      </c>
      <c r="P943" s="347">
        <v>0</v>
      </c>
      <c r="Q943" s="348">
        <v>2.6525198938992044E-2</v>
      </c>
      <c r="R943" s="346">
        <v>0.53605827553314289</v>
      </c>
      <c r="S943" s="347">
        <v>0.54420822710422423</v>
      </c>
      <c r="T943" s="349">
        <v>0.10916727700206584</v>
      </c>
      <c r="U943" s="349">
        <v>0.3605180202592761</v>
      </c>
      <c r="V943" s="361">
        <v>0</v>
      </c>
    </row>
    <row r="944" spans="1:22" ht="16" hidden="1" customHeight="1" outlineLevel="1">
      <c r="A944" s="65">
        <v>935</v>
      </c>
      <c r="B944" s="117">
        <v>1</v>
      </c>
      <c r="C944" s="325">
        <v>9.3035033618523472E-5</v>
      </c>
      <c r="D944" s="326">
        <v>1.1968446462403495E-4</v>
      </c>
      <c r="E944" s="327">
        <v>1.1208351197183581E-4</v>
      </c>
      <c r="F944" s="332">
        <v>0</v>
      </c>
      <c r="G944" s="326">
        <v>0</v>
      </c>
      <c r="H944" s="327">
        <v>0</v>
      </c>
      <c r="I944" s="332">
        <v>4.2572730271663028E-4</v>
      </c>
      <c r="J944" s="326">
        <v>4.5092797853961078E-4</v>
      </c>
      <c r="K944" s="327">
        <v>4.1005404987802329E-4</v>
      </c>
      <c r="L944" s="336">
        <v>2.3496792687798115E-5</v>
      </c>
      <c r="M944" s="337">
        <v>1.1415525114155251E-4</v>
      </c>
      <c r="N944" s="345">
        <v>1.429007976433657E-4</v>
      </c>
      <c r="O944" s="346">
        <v>0</v>
      </c>
      <c r="P944" s="347">
        <v>0</v>
      </c>
      <c r="Q944" s="348">
        <v>3.5366931918656058E-2</v>
      </c>
      <c r="R944" s="346">
        <v>0.52594879654703253</v>
      </c>
      <c r="S944" s="347">
        <v>0.49673421102681264</v>
      </c>
      <c r="T944" s="349">
        <v>8.406260702946533E-2</v>
      </c>
      <c r="U944" s="349">
        <v>0.30932426486132497</v>
      </c>
      <c r="V944" s="361">
        <v>0</v>
      </c>
    </row>
    <row r="945" spans="1:22" ht="16" hidden="1" customHeight="1" outlineLevel="1">
      <c r="A945" s="65">
        <v>936</v>
      </c>
      <c r="B945" s="117">
        <v>1</v>
      </c>
      <c r="C945" s="325">
        <v>8.3690903604435966E-5</v>
      </c>
      <c r="D945" s="326">
        <v>1.054335366562933E-4</v>
      </c>
      <c r="E945" s="327">
        <v>1.0000599465172248E-4</v>
      </c>
      <c r="F945" s="332">
        <v>0</v>
      </c>
      <c r="G945" s="326">
        <v>0</v>
      </c>
      <c r="H945" s="327">
        <v>0</v>
      </c>
      <c r="I945" s="332">
        <v>4.3241411898966632E-4</v>
      </c>
      <c r="J945" s="326">
        <v>4.8586770340366454E-4</v>
      </c>
      <c r="K945" s="327">
        <v>4.2193967451216886E-4</v>
      </c>
      <c r="L945" s="336">
        <v>9.3987170751192458E-6</v>
      </c>
      <c r="M945" s="337">
        <v>1.1415525114155251E-4</v>
      </c>
      <c r="N945" s="345">
        <v>1.429007976433657E-4</v>
      </c>
      <c r="O945" s="346">
        <v>0</v>
      </c>
      <c r="P945" s="347">
        <v>0</v>
      </c>
      <c r="Q945" s="348">
        <v>4.4208664898320073E-2</v>
      </c>
      <c r="R945" s="346">
        <v>0.50347006494126867</v>
      </c>
      <c r="S945" s="347">
        <v>0.44711266155421242</v>
      </c>
      <c r="T945" s="349">
        <v>6.3617515953294471E-2</v>
      </c>
      <c r="U945" s="349">
        <v>0.27768436229291749</v>
      </c>
      <c r="V945" s="361">
        <v>0</v>
      </c>
    </row>
    <row r="946" spans="1:22" ht="16" hidden="1" customHeight="1" outlineLevel="1">
      <c r="A946" s="65">
        <v>937</v>
      </c>
      <c r="B946" s="117">
        <v>1</v>
      </c>
      <c r="C946" s="325">
        <v>7.7090635179769468E-5</v>
      </c>
      <c r="D946" s="326">
        <v>9.1046515242747836E-5</v>
      </c>
      <c r="E946" s="327">
        <v>8.820090253431847E-5</v>
      </c>
      <c r="F946" s="332">
        <v>0</v>
      </c>
      <c r="G946" s="326">
        <v>0</v>
      </c>
      <c r="H946" s="327">
        <v>0</v>
      </c>
      <c r="I946" s="332">
        <v>4.3464305774734501E-4</v>
      </c>
      <c r="J946" s="326">
        <v>5.1299737212163565E-4</v>
      </c>
      <c r="K946" s="327">
        <v>4.5462514225606929E-4</v>
      </c>
      <c r="L946" s="336">
        <v>5.8741981719495289E-6</v>
      </c>
      <c r="M946" s="337">
        <v>1.1415525114155251E-4</v>
      </c>
      <c r="N946" s="345">
        <v>1.429007976433657E-4</v>
      </c>
      <c r="O946" s="346">
        <v>0</v>
      </c>
      <c r="P946" s="347">
        <v>0</v>
      </c>
      <c r="Q946" s="348">
        <v>5.3050397877984087E-2</v>
      </c>
      <c r="R946" s="346">
        <v>0.47532708955898934</v>
      </c>
      <c r="S946" s="347">
        <v>0.40586857486721634</v>
      </c>
      <c r="T946" s="349">
        <v>4.4313546239514535E-2</v>
      </c>
      <c r="U946" s="349">
        <v>0.2035958947880131</v>
      </c>
      <c r="V946" s="361">
        <v>0</v>
      </c>
    </row>
    <row r="947" spans="1:22" ht="16" hidden="1" customHeight="1" outlineLevel="1">
      <c r="A947" s="65">
        <v>938</v>
      </c>
      <c r="B947" s="117">
        <v>1</v>
      </c>
      <c r="C947" s="325">
        <v>7.3590492833355416E-5</v>
      </c>
      <c r="D947" s="326">
        <v>8.3114211544468714E-5</v>
      </c>
      <c r="E947" s="327">
        <v>8.0482188457554324E-5</v>
      </c>
      <c r="F947" s="332">
        <v>0</v>
      </c>
      <c r="G947" s="326">
        <v>0</v>
      </c>
      <c r="H947" s="327">
        <v>0</v>
      </c>
      <c r="I947" s="332">
        <v>4.3018518023198768E-4</v>
      </c>
      <c r="J947" s="326">
        <v>4.7312498021795081E-4</v>
      </c>
      <c r="K947" s="327">
        <v>4.4868232993899648E-4</v>
      </c>
      <c r="L947" s="336">
        <v>2.3496792687798115E-6</v>
      </c>
      <c r="M947" s="337">
        <v>1.1415525114155251E-4</v>
      </c>
      <c r="N947" s="345">
        <v>1.429007976433657E-4</v>
      </c>
      <c r="O947" s="346">
        <v>0</v>
      </c>
      <c r="P947" s="347">
        <v>0</v>
      </c>
      <c r="Q947" s="348">
        <v>6.1892130857648102E-2</v>
      </c>
      <c r="R947" s="346">
        <v>0.45161792591117444</v>
      </c>
      <c r="S947" s="347">
        <v>0.3800877783924142</v>
      </c>
      <c r="T947" s="349">
        <v>4.127055593980538E-2</v>
      </c>
      <c r="U947" s="349">
        <v>0.18630203499906992</v>
      </c>
      <c r="V947" s="361">
        <v>0</v>
      </c>
    </row>
    <row r="948" spans="1:22" ht="16" hidden="1" customHeight="1" outlineLevel="1">
      <c r="A948" s="65">
        <v>939</v>
      </c>
      <c r="B948" s="117">
        <v>1</v>
      </c>
      <c r="C948" s="325">
        <v>7.2659204959041679E-5</v>
      </c>
      <c r="D948" s="326">
        <v>7.9400804666107663E-5</v>
      </c>
      <c r="E948" s="327">
        <v>7.7498483856452201E-5</v>
      </c>
      <c r="F948" s="332">
        <v>0</v>
      </c>
      <c r="G948" s="326">
        <v>0</v>
      </c>
      <c r="H948" s="327">
        <v>0</v>
      </c>
      <c r="I948" s="332">
        <v>4.5247456780877457E-4</v>
      </c>
      <c r="J948" s="326">
        <v>4.6325964613868855E-4</v>
      </c>
      <c r="K948" s="327">
        <v>4.6353936073167848E-4</v>
      </c>
      <c r="L948" s="336">
        <v>1.1748396343899057E-6</v>
      </c>
      <c r="M948" s="337">
        <v>1.1415525114155251E-4</v>
      </c>
      <c r="N948" s="345">
        <v>1.429007976433657E-4</v>
      </c>
      <c r="O948" s="346">
        <v>0</v>
      </c>
      <c r="P948" s="347">
        <v>0</v>
      </c>
      <c r="Q948" s="348">
        <v>5.3050397877984087E-2</v>
      </c>
      <c r="R948" s="346">
        <v>0.44782264127165367</v>
      </c>
      <c r="S948" s="347">
        <v>0.36913742363201707</v>
      </c>
      <c r="T948" s="349">
        <v>3.7086444277705299E-2</v>
      </c>
      <c r="U948" s="349">
        <v>0.17578815433192829</v>
      </c>
      <c r="V948" s="361">
        <v>0</v>
      </c>
    </row>
    <row r="949" spans="1:22" ht="16" hidden="1" customHeight="1" outlineLevel="1">
      <c r="A949" s="65">
        <v>940</v>
      </c>
      <c r="B949" s="117">
        <v>1</v>
      </c>
      <c r="C949" s="325">
        <v>7.1984177506518972E-5</v>
      </c>
      <c r="D949" s="326">
        <v>7.8020428287240459E-5</v>
      </c>
      <c r="E949" s="327">
        <v>7.6733098763126013E-5</v>
      </c>
      <c r="F949" s="332">
        <v>0</v>
      </c>
      <c r="G949" s="326">
        <v>0</v>
      </c>
      <c r="H949" s="327">
        <v>0</v>
      </c>
      <c r="I949" s="332">
        <v>4.7476395538556152E-4</v>
      </c>
      <c r="J949" s="326">
        <v>4.8463453664375668E-4</v>
      </c>
      <c r="K949" s="327">
        <v>4.7245357920728767E-4</v>
      </c>
      <c r="L949" s="336">
        <v>1.409807561267887E-5</v>
      </c>
      <c r="M949" s="337">
        <v>1.1415525114155251E-4</v>
      </c>
      <c r="N949" s="345">
        <v>1.429007976433657E-4</v>
      </c>
      <c r="O949" s="346">
        <v>0</v>
      </c>
      <c r="P949" s="347">
        <v>0</v>
      </c>
      <c r="Q949" s="348">
        <v>3.5366931918656058E-2</v>
      </c>
      <c r="R949" s="346">
        <v>0.44180141419016428</v>
      </c>
      <c r="S949" s="347">
        <v>0.3609518911443968</v>
      </c>
      <c r="T949" s="349">
        <v>3.2902332615605212E-2</v>
      </c>
      <c r="U949" s="349">
        <v>0.17333164015736252</v>
      </c>
      <c r="V949" s="361">
        <v>0</v>
      </c>
    </row>
    <row r="950" spans="1:22" ht="16" hidden="1" customHeight="1" outlineLevel="1">
      <c r="A950" s="65">
        <v>941</v>
      </c>
      <c r="B950" s="117">
        <v>1</v>
      </c>
      <c r="C950" s="325">
        <v>7.5065552822201333E-5</v>
      </c>
      <c r="D950" s="326">
        <v>7.7767683316461956E-5</v>
      </c>
      <c r="E950" s="327">
        <v>7.7044441851936674E-5</v>
      </c>
      <c r="F950" s="332">
        <v>0</v>
      </c>
      <c r="G950" s="326">
        <v>0</v>
      </c>
      <c r="H950" s="327">
        <v>0</v>
      </c>
      <c r="I950" s="332">
        <v>4.8367971041627625E-4</v>
      </c>
      <c r="J950" s="326">
        <v>5.0600942714882486E-4</v>
      </c>
      <c r="K950" s="327">
        <v>4.9325342231704248E-4</v>
      </c>
      <c r="L950" s="336">
        <v>3.7594868300476983E-5</v>
      </c>
      <c r="M950" s="337">
        <v>1.1415525114155251E-4</v>
      </c>
      <c r="N950" s="345">
        <v>1.429007976433657E-4</v>
      </c>
      <c r="O950" s="346">
        <v>0</v>
      </c>
      <c r="P950" s="347">
        <v>0</v>
      </c>
      <c r="Q950" s="348">
        <v>4.4208664898320073E-2</v>
      </c>
      <c r="R950" s="346">
        <v>0.4532973821374503</v>
      </c>
      <c r="S950" s="347">
        <v>0.34991854041672588</v>
      </c>
      <c r="T950" s="349">
        <v>2.9859342315896056E-2</v>
      </c>
      <c r="U950" s="349">
        <v>0.17392120355925833</v>
      </c>
      <c r="V950" s="361">
        <v>0</v>
      </c>
    </row>
    <row r="951" spans="1:22" ht="16" hidden="1" customHeight="1" outlineLevel="1">
      <c r="A951" s="65">
        <v>942</v>
      </c>
      <c r="B951" s="117">
        <v>1</v>
      </c>
      <c r="C951" s="325">
        <v>8.4222175210588098E-5</v>
      </c>
      <c r="D951" s="326">
        <v>8.3503049961051033E-5</v>
      </c>
      <c r="E951" s="327">
        <v>8.486693695830437E-5</v>
      </c>
      <c r="F951" s="332">
        <v>0</v>
      </c>
      <c r="G951" s="326">
        <v>0</v>
      </c>
      <c r="H951" s="327">
        <v>0</v>
      </c>
      <c r="I951" s="332">
        <v>4.7253501662788277E-4</v>
      </c>
      <c r="J951" s="326">
        <v>5.2861748441380074E-4</v>
      </c>
      <c r="K951" s="327">
        <v>4.754249853658241E-4</v>
      </c>
      <c r="L951" s="336">
        <v>9.3987170751192462E-5</v>
      </c>
      <c r="M951" s="337">
        <v>1.1415525114155251E-4</v>
      </c>
      <c r="N951" s="345">
        <v>0</v>
      </c>
      <c r="O951" s="346">
        <v>0</v>
      </c>
      <c r="P951" s="347">
        <v>0</v>
      </c>
      <c r="Q951" s="348">
        <v>4.4208664898320073E-2</v>
      </c>
      <c r="R951" s="346">
        <v>0.44262291757001654</v>
      </c>
      <c r="S951" s="347">
        <v>0.38791538864750302</v>
      </c>
      <c r="T951" s="349">
        <v>4.0604901811744004E-2</v>
      </c>
      <c r="U951" s="349">
        <v>0.18286291515467779</v>
      </c>
      <c r="V951" s="361">
        <v>0</v>
      </c>
    </row>
    <row r="952" spans="1:22" ht="16" hidden="1" customHeight="1" outlineLevel="1">
      <c r="A952" s="65">
        <v>943</v>
      </c>
      <c r="B952" s="117">
        <v>1</v>
      </c>
      <c r="C952" s="325">
        <v>1.0872942188967648E-4</v>
      </c>
      <c r="D952" s="326">
        <v>9.8609422445273767E-5</v>
      </c>
      <c r="E952" s="327">
        <v>1.0440371578117298E-4</v>
      </c>
      <c r="F952" s="332">
        <v>0</v>
      </c>
      <c r="G952" s="326">
        <v>0</v>
      </c>
      <c r="H952" s="327">
        <v>0</v>
      </c>
      <c r="I952" s="332">
        <v>4.6584820035484669E-4</v>
      </c>
      <c r="J952" s="326">
        <v>5.3437226262670378E-4</v>
      </c>
      <c r="K952" s="327">
        <v>4.4571092378046005E-4</v>
      </c>
      <c r="L952" s="336">
        <v>1.8210014333043539E-4</v>
      </c>
      <c r="M952" s="337">
        <v>1.1415525114155251E-4</v>
      </c>
      <c r="N952" s="345">
        <v>0</v>
      </c>
      <c r="O952" s="346">
        <v>0</v>
      </c>
      <c r="P952" s="347">
        <v>0</v>
      </c>
      <c r="Q952" s="348">
        <v>4.4208664898320073E-2</v>
      </c>
      <c r="R952" s="346">
        <v>0.43595105603397738</v>
      </c>
      <c r="S952" s="347">
        <v>0.3790140116948198</v>
      </c>
      <c r="T952" s="349">
        <v>0.12438222850061161</v>
      </c>
      <c r="U952" s="349">
        <v>0.28977041203178117</v>
      </c>
      <c r="V952" s="361">
        <v>0</v>
      </c>
    </row>
    <row r="953" spans="1:22" ht="16" hidden="1" customHeight="1" outlineLevel="1">
      <c r="A953" s="65">
        <v>944</v>
      </c>
      <c r="B953" s="117">
        <v>1</v>
      </c>
      <c r="C953" s="325">
        <v>1.3311791373915439E-4</v>
      </c>
      <c r="D953" s="326">
        <v>1.1676817649966763E-4</v>
      </c>
      <c r="E953" s="327">
        <v>1.2477074284086999E-4</v>
      </c>
      <c r="F953" s="332">
        <v>0</v>
      </c>
      <c r="G953" s="326">
        <v>0</v>
      </c>
      <c r="H953" s="327">
        <v>0</v>
      </c>
      <c r="I953" s="332">
        <v>4.7030607787020413E-4</v>
      </c>
      <c r="J953" s="326">
        <v>5.2697326206725713E-4</v>
      </c>
      <c r="K953" s="327">
        <v>4.3976811146338729E-4</v>
      </c>
      <c r="L953" s="336">
        <v>1.5860335064263727E-4</v>
      </c>
      <c r="M953" s="337">
        <v>1.1415525114155251E-4</v>
      </c>
      <c r="N953" s="345">
        <v>4.0012223340142395E-3</v>
      </c>
      <c r="O953" s="346">
        <v>1.6817714710212255E-2</v>
      </c>
      <c r="P953" s="347">
        <v>2.0596041064511659E-2</v>
      </c>
      <c r="Q953" s="348">
        <v>3.5366931918656058E-2</v>
      </c>
      <c r="R953" s="346">
        <v>0.41496013971876911</v>
      </c>
      <c r="S953" s="347">
        <v>0.3578550850025245</v>
      </c>
      <c r="T953" s="349">
        <v>0.20055207944020634</v>
      </c>
      <c r="U953" s="349">
        <v>0.38773619731346509</v>
      </c>
      <c r="V953" s="361">
        <v>0</v>
      </c>
    </row>
    <row r="954" spans="1:22" ht="16" hidden="1" customHeight="1" outlineLevel="1">
      <c r="A954" s="65">
        <v>945</v>
      </c>
      <c r="B954" s="117">
        <v>1</v>
      </c>
      <c r="C954" s="325">
        <v>1.5364374849919678E-4</v>
      </c>
      <c r="D954" s="326">
        <v>1.3195231666720682E-4</v>
      </c>
      <c r="E954" s="327">
        <v>1.4838092707567798E-4</v>
      </c>
      <c r="F954" s="332">
        <v>0</v>
      </c>
      <c r="G954" s="326">
        <v>0</v>
      </c>
      <c r="H954" s="327">
        <v>0</v>
      </c>
      <c r="I954" s="332">
        <v>4.6807713911252544E-4</v>
      </c>
      <c r="J954" s="326">
        <v>6.1288387967416559E-4</v>
      </c>
      <c r="K954" s="327">
        <v>4.2788248682924167E-4</v>
      </c>
      <c r="L954" s="336">
        <v>1.4685495429873823E-4</v>
      </c>
      <c r="M954" s="337">
        <v>1.1415525114155251E-4</v>
      </c>
      <c r="N954" s="345">
        <v>0.11474934050762267</v>
      </c>
      <c r="O954" s="346">
        <v>0.15363700300672725</v>
      </c>
      <c r="P954" s="347">
        <v>0.20758353868488155</v>
      </c>
      <c r="Q954" s="348">
        <v>1.7683465959328029E-2</v>
      </c>
      <c r="R954" s="346">
        <v>0.40966828717598947</v>
      </c>
      <c r="S954" s="347">
        <v>0.34548860093220274</v>
      </c>
      <c r="T954" s="349">
        <v>0.19760418258736309</v>
      </c>
      <c r="U954" s="349">
        <v>0.45789424213906427</v>
      </c>
      <c r="V954" s="361">
        <v>0</v>
      </c>
    </row>
    <row r="955" spans="1:22" ht="16" hidden="1" customHeight="1" outlineLevel="1">
      <c r="A955" s="65">
        <v>946</v>
      </c>
      <c r="B955" s="117">
        <v>1</v>
      </c>
      <c r="C955" s="325">
        <v>1.6415042579262894E-4</v>
      </c>
      <c r="D955" s="326">
        <v>1.4227597662746716E-4</v>
      </c>
      <c r="E955" s="327">
        <v>1.6180759778063749E-4</v>
      </c>
      <c r="F955" s="332">
        <v>0</v>
      </c>
      <c r="G955" s="326">
        <v>0</v>
      </c>
      <c r="H955" s="327">
        <v>0</v>
      </c>
      <c r="I955" s="332">
        <v>4.7922183290091891E-4</v>
      </c>
      <c r="J955" s="326">
        <v>5.5204765285204853E-4</v>
      </c>
      <c r="K955" s="327">
        <v>4.1005404987802329E-4</v>
      </c>
      <c r="L955" s="336">
        <v>1.644775488145868E-4</v>
      </c>
      <c r="M955" s="337">
        <v>1.1415525114155251E-4</v>
      </c>
      <c r="N955" s="345">
        <v>0.3403896999864971</v>
      </c>
      <c r="O955" s="346">
        <v>0.36191144651391416</v>
      </c>
      <c r="P955" s="347">
        <v>0.41052276232795143</v>
      </c>
      <c r="Q955" s="348">
        <v>1.7683465959328029E-2</v>
      </c>
      <c r="R955" s="346">
        <v>0.41611149168816697</v>
      </c>
      <c r="S955" s="347">
        <v>0.34554565853604075</v>
      </c>
      <c r="T955" s="349">
        <v>0.1675546533777352</v>
      </c>
      <c r="U955" s="349">
        <v>0.46673769316750113</v>
      </c>
      <c r="V955" s="361">
        <v>0</v>
      </c>
    </row>
    <row r="956" spans="1:22" ht="16" hidden="1" customHeight="1" outlineLevel="1">
      <c r="A956" s="65">
        <v>947</v>
      </c>
      <c r="B956" s="117">
        <v>1</v>
      </c>
      <c r="C956" s="325">
        <v>1.6633176450494771E-4</v>
      </c>
      <c r="D956" s="326">
        <v>1.4023457494041002E-4</v>
      </c>
      <c r="E956" s="327">
        <v>1.6516750861405249E-4</v>
      </c>
      <c r="F956" s="332">
        <v>0</v>
      </c>
      <c r="G956" s="326">
        <v>0</v>
      </c>
      <c r="H956" s="327">
        <v>0</v>
      </c>
      <c r="I956" s="332">
        <v>4.5247456780877457E-4</v>
      </c>
      <c r="J956" s="326">
        <v>5.3355015145343198E-4</v>
      </c>
      <c r="K956" s="327">
        <v>4.0411123756095048E-4</v>
      </c>
      <c r="L956" s="336">
        <v>1.8797434150238492E-4</v>
      </c>
      <c r="M956" s="337">
        <v>1.1415525114155251E-4</v>
      </c>
      <c r="N956" s="345">
        <v>0.48443370401100971</v>
      </c>
      <c r="O956" s="346">
        <v>0.46553497630001622</v>
      </c>
      <c r="P956" s="347">
        <v>0.53376337079833491</v>
      </c>
      <c r="Q956" s="348">
        <v>2.6525198938992044E-2</v>
      </c>
      <c r="R956" s="346">
        <v>0.42901700785981067</v>
      </c>
      <c r="S956" s="347">
        <v>0.31811530446969322</v>
      </c>
      <c r="T956" s="349">
        <v>0.15357591668844628</v>
      </c>
      <c r="U956" s="349">
        <v>0.47056985527982376</v>
      </c>
      <c r="V956" s="361">
        <v>4.9723896510780567E-3</v>
      </c>
    </row>
    <row r="957" spans="1:22" ht="16" hidden="1" customHeight="1" outlineLevel="1">
      <c r="A957" s="65">
        <v>948</v>
      </c>
      <c r="B957" s="117">
        <v>1</v>
      </c>
      <c r="C957" s="325">
        <v>1.6711304627870085E-4</v>
      </c>
      <c r="D957" s="326">
        <v>1.4536724203929652E-4</v>
      </c>
      <c r="E957" s="327">
        <v>1.6564749587596892E-4</v>
      </c>
      <c r="F957" s="332">
        <v>0</v>
      </c>
      <c r="G957" s="326">
        <v>0</v>
      </c>
      <c r="H957" s="327">
        <v>0</v>
      </c>
      <c r="I957" s="332">
        <v>4.1458260892823686E-4</v>
      </c>
      <c r="J957" s="326">
        <v>5.3683859614651929E-4</v>
      </c>
      <c r="K957" s="327">
        <v>4.1005404987802329E-4</v>
      </c>
      <c r="L957" s="336">
        <v>2.0677177565262342E-4</v>
      </c>
      <c r="M957" s="337">
        <v>1.1415525114155251E-4</v>
      </c>
      <c r="N957" s="345">
        <v>0.5671732658465185</v>
      </c>
      <c r="O957" s="346">
        <v>0.52767932341107493</v>
      </c>
      <c r="P957" s="347">
        <v>0.61971242046955644</v>
      </c>
      <c r="Q957" s="348">
        <v>1.7683465959328029E-2</v>
      </c>
      <c r="R957" s="346">
        <v>0.46770504810473512</v>
      </c>
      <c r="S957" s="347">
        <v>0.32294466417038481</v>
      </c>
      <c r="T957" s="349">
        <v>0.13579344212452094</v>
      </c>
      <c r="U957" s="349">
        <v>0.41367698699687994</v>
      </c>
      <c r="V957" s="361">
        <v>1.6839551440784348E-2</v>
      </c>
    </row>
    <row r="958" spans="1:22" ht="16" hidden="1" customHeight="1" outlineLevel="1">
      <c r="A958" s="65">
        <v>949</v>
      </c>
      <c r="B958" s="117">
        <v>1</v>
      </c>
      <c r="C958" s="325">
        <v>1.5388750841260776E-4</v>
      </c>
      <c r="D958" s="326">
        <v>1.4579496429753706E-4</v>
      </c>
      <c r="E958" s="327">
        <v>1.5883686580823582E-4</v>
      </c>
      <c r="F958" s="332">
        <v>0</v>
      </c>
      <c r="G958" s="326">
        <v>0</v>
      </c>
      <c r="H958" s="327">
        <v>0</v>
      </c>
      <c r="I958" s="332">
        <v>3.6777489501698427E-4</v>
      </c>
      <c r="J958" s="326">
        <v>4.8956720368338786E-4</v>
      </c>
      <c r="K958" s="327">
        <v>3.9816842524387767E-4</v>
      </c>
      <c r="L958" s="336">
        <v>1.8797434150238492E-4</v>
      </c>
      <c r="M958" s="337">
        <v>1.1415525114155251E-4</v>
      </c>
      <c r="N958" s="345">
        <v>0.59746823494691192</v>
      </c>
      <c r="O958" s="346">
        <v>0.55221852118471904</v>
      </c>
      <c r="P958" s="347">
        <v>0.64600568438131867</v>
      </c>
      <c r="Q958" s="348">
        <v>8.8417329796640146E-3</v>
      </c>
      <c r="R958" s="346">
        <v>0.49717312205925673</v>
      </c>
      <c r="S958" s="347">
        <v>0.32583398039407235</v>
      </c>
      <c r="T958" s="349">
        <v>9.4522886184715549E-2</v>
      </c>
      <c r="U958" s="349">
        <v>0.33614939964758345</v>
      </c>
      <c r="V958" s="361">
        <v>2.1987535997397212E-2</v>
      </c>
    </row>
    <row r="959" spans="1:22" ht="16" hidden="1" customHeight="1" outlineLevel="1">
      <c r="A959" s="65">
        <v>950</v>
      </c>
      <c r="B959" s="117">
        <v>1</v>
      </c>
      <c r="C959" s="325">
        <v>1.5523131306346315E-4</v>
      </c>
      <c r="D959" s="326">
        <v>1.3832926669915671E-4</v>
      </c>
      <c r="E959" s="327">
        <v>1.5403699318907157E-4</v>
      </c>
      <c r="F959" s="332">
        <v>0</v>
      </c>
      <c r="G959" s="326">
        <v>0</v>
      </c>
      <c r="H959" s="327">
        <v>0</v>
      </c>
      <c r="I959" s="332">
        <v>3.0982248731733825E-4</v>
      </c>
      <c r="J959" s="326">
        <v>4.788797584308538E-4</v>
      </c>
      <c r="K959" s="327">
        <v>3.8628280060973205E-4</v>
      </c>
      <c r="L959" s="336">
        <v>1.9032402077116473E-4</v>
      </c>
      <c r="M959" s="337">
        <v>1.1415525114155251E-4</v>
      </c>
      <c r="N959" s="345">
        <v>0.56888807541823894</v>
      </c>
      <c r="O959" s="346">
        <v>0.51353309929507496</v>
      </c>
      <c r="P959" s="347">
        <v>0.6112716253945375</v>
      </c>
      <c r="Q959" s="348">
        <v>1.7683465959328029E-2</v>
      </c>
      <c r="R959" s="346">
        <v>0.51722601724470108</v>
      </c>
      <c r="S959" s="347">
        <v>0.32520113189628336</v>
      </c>
      <c r="T959" s="349">
        <v>0.10298620295578163</v>
      </c>
      <c r="U959" s="349">
        <v>0.32573377954742444</v>
      </c>
      <c r="V959" s="361">
        <v>2.1757735707979984E-2</v>
      </c>
    </row>
    <row r="960" spans="1:22" ht="16" hidden="1" customHeight="1" outlineLevel="1">
      <c r="A960" s="65">
        <v>951</v>
      </c>
      <c r="B960" s="117">
        <v>1</v>
      </c>
      <c r="C960" s="325">
        <v>1.5850644625903631E-4</v>
      </c>
      <c r="D960" s="326">
        <v>1.3327436728358669E-4</v>
      </c>
      <c r="E960" s="327">
        <v>1.5401104793167066E-4</v>
      </c>
      <c r="F960" s="332">
        <v>0</v>
      </c>
      <c r="G960" s="326">
        <v>0</v>
      </c>
      <c r="H960" s="327">
        <v>0</v>
      </c>
      <c r="I960" s="332">
        <v>2.8753309974055135E-4</v>
      </c>
      <c r="J960" s="326">
        <v>4.7682448049767413E-4</v>
      </c>
      <c r="K960" s="327">
        <v>3.4171170823168605E-4</v>
      </c>
      <c r="L960" s="336">
        <v>2.1382081345896285E-4</v>
      </c>
      <c r="M960" s="337">
        <v>1.1415525114155251E-4</v>
      </c>
      <c r="N960" s="345">
        <v>0.49157874389317802</v>
      </c>
      <c r="O960" s="346">
        <v>0.43264870127011179</v>
      </c>
      <c r="P960" s="347">
        <v>0.51619601207875498</v>
      </c>
      <c r="Q960" s="348">
        <v>1.7683465959328029E-2</v>
      </c>
      <c r="R960" s="346">
        <v>0.51849461924060736</v>
      </c>
      <c r="S960" s="347">
        <v>0.3074813739581907</v>
      </c>
      <c r="T960" s="349">
        <v>0.14720465574843025</v>
      </c>
      <c r="U960" s="349">
        <v>0.34450154784110709</v>
      </c>
      <c r="V960" s="361">
        <v>0</v>
      </c>
    </row>
    <row r="961" spans="1:22" ht="16" hidden="1" customHeight="1" outlineLevel="1">
      <c r="A961" s="65">
        <v>952</v>
      </c>
      <c r="B961" s="117">
        <v>1</v>
      </c>
      <c r="C961" s="325">
        <v>1.5668137203554897E-4</v>
      </c>
      <c r="D961" s="326">
        <v>1.2998868266346616E-4</v>
      </c>
      <c r="E961" s="327">
        <v>1.5280459346252937E-4</v>
      </c>
      <c r="F961" s="332">
        <v>0</v>
      </c>
      <c r="G961" s="326">
        <v>0</v>
      </c>
      <c r="H961" s="327">
        <v>0</v>
      </c>
      <c r="I961" s="332">
        <v>2.8753309974055135E-4</v>
      </c>
      <c r="J961" s="326">
        <v>5.2820642882716489E-4</v>
      </c>
      <c r="K961" s="327">
        <v>3.7439717597558643E-4</v>
      </c>
      <c r="L961" s="336">
        <v>2.2321953053408208E-4</v>
      </c>
      <c r="M961" s="337">
        <v>1.1415525114155251E-4</v>
      </c>
      <c r="N961" s="345">
        <v>0.34853504545216896</v>
      </c>
      <c r="O961" s="346">
        <v>0.32069088529629131</v>
      </c>
      <c r="P961" s="347">
        <v>0.34760069810944649</v>
      </c>
      <c r="Q961" s="348">
        <v>8.8417329796640146E-3</v>
      </c>
      <c r="R961" s="346">
        <v>0.5348379227126584</v>
      </c>
      <c r="S961" s="347">
        <v>0.31535048219691653</v>
      </c>
      <c r="T961" s="349">
        <v>0.2047361911023064</v>
      </c>
      <c r="U961" s="349">
        <v>0.38626228880872565</v>
      </c>
      <c r="V961" s="361">
        <v>0</v>
      </c>
    </row>
    <row r="962" spans="1:22" ht="16" hidden="1" customHeight="1" outlineLevel="1">
      <c r="A962" s="65">
        <v>953</v>
      </c>
      <c r="B962" s="117">
        <v>1</v>
      </c>
      <c r="C962" s="325">
        <v>1.5246245045728204E-4</v>
      </c>
      <c r="D962" s="326">
        <v>1.388153147198846E-4</v>
      </c>
      <c r="E962" s="327">
        <v>1.5142949482028231E-4</v>
      </c>
      <c r="F962" s="332">
        <v>0</v>
      </c>
      <c r="G962" s="326">
        <v>0</v>
      </c>
      <c r="H962" s="327">
        <v>0</v>
      </c>
      <c r="I962" s="332">
        <v>2.9867779352894482E-4</v>
      </c>
      <c r="J962" s="326">
        <v>5.1299737212163565E-4</v>
      </c>
      <c r="K962" s="327">
        <v>3.7439717597558643E-4</v>
      </c>
      <c r="L962" s="336">
        <v>2.2321953053408208E-4</v>
      </c>
      <c r="M962" s="337">
        <v>1.1415525114155251E-4</v>
      </c>
      <c r="N962" s="345">
        <v>0.12703880910495213</v>
      </c>
      <c r="O962" s="346">
        <v>0.13866118732874624</v>
      </c>
      <c r="P962" s="347">
        <v>0.12319309446733399</v>
      </c>
      <c r="Q962" s="348">
        <v>8.8417329796640146E-3</v>
      </c>
      <c r="R962" s="346">
        <v>0.51620767016327906</v>
      </c>
      <c r="S962" s="347">
        <v>0.30111139099666351</v>
      </c>
      <c r="T962" s="349">
        <v>0.2537093162382506</v>
      </c>
      <c r="U962" s="349">
        <v>0.45769772100509898</v>
      </c>
      <c r="V962" s="361">
        <v>0</v>
      </c>
    </row>
    <row r="963" spans="1:22" ht="16" hidden="1" customHeight="1" outlineLevel="1">
      <c r="A963" s="65">
        <v>954</v>
      </c>
      <c r="B963" s="117">
        <v>1</v>
      </c>
      <c r="C963" s="325">
        <v>1.5173117071704909E-4</v>
      </c>
      <c r="D963" s="326">
        <v>1.5096651523808176E-4</v>
      </c>
      <c r="E963" s="327">
        <v>1.5891470158043848E-4</v>
      </c>
      <c r="F963" s="332">
        <v>0</v>
      </c>
      <c r="G963" s="326">
        <v>0</v>
      </c>
      <c r="H963" s="327">
        <v>0</v>
      </c>
      <c r="I963" s="332">
        <v>3.0982248731733825E-4</v>
      </c>
      <c r="J963" s="326">
        <v>5.0929787184191228E-4</v>
      </c>
      <c r="K963" s="327">
        <v>3.8331139445119567E-4</v>
      </c>
      <c r="L963" s="336">
        <v>1.644775488145868E-4</v>
      </c>
      <c r="M963" s="337">
        <v>1.1415525114155251E-4</v>
      </c>
      <c r="N963" s="345">
        <v>6.7163374892381883E-3</v>
      </c>
      <c r="O963" s="346">
        <v>1.2576731981571648E-2</v>
      </c>
      <c r="P963" s="347">
        <v>5.7492444955774902E-3</v>
      </c>
      <c r="Q963" s="348">
        <v>8.8417329796640146E-3</v>
      </c>
      <c r="R963" s="346">
        <v>0.45842386300996257</v>
      </c>
      <c r="S963" s="347">
        <v>0.29134373726457063</v>
      </c>
      <c r="T963" s="349">
        <v>0.22850955281878418</v>
      </c>
      <c r="U963" s="349">
        <v>0.57050085190116029</v>
      </c>
      <c r="V963" s="361">
        <v>0</v>
      </c>
    </row>
    <row r="964" spans="1:22" ht="16" hidden="1" customHeight="1" outlineLevel="1">
      <c r="A964" s="65">
        <v>955</v>
      </c>
      <c r="B964" s="117">
        <v>1</v>
      </c>
      <c r="C964" s="325">
        <v>1.5665012076459885E-4</v>
      </c>
      <c r="D964" s="326">
        <v>1.6366208953949419E-4</v>
      </c>
      <c r="E964" s="327">
        <v>1.6748960915143196E-4</v>
      </c>
      <c r="F964" s="332">
        <v>0</v>
      </c>
      <c r="G964" s="326">
        <v>0</v>
      </c>
      <c r="H964" s="327">
        <v>0</v>
      </c>
      <c r="I964" s="332">
        <v>3.4771444619787601E-4</v>
      </c>
      <c r="J964" s="326">
        <v>5.1546370564145116E-4</v>
      </c>
      <c r="K964" s="327">
        <v>3.8925420676826842E-4</v>
      </c>
      <c r="L964" s="336">
        <v>1.1748396343899057E-4</v>
      </c>
      <c r="M964" s="337">
        <v>1.1415525114155251E-4</v>
      </c>
      <c r="N964" s="345">
        <v>0</v>
      </c>
      <c r="O964" s="346">
        <v>0</v>
      </c>
      <c r="P964" s="347">
        <v>0</v>
      </c>
      <c r="Q964" s="348">
        <v>8.8417329796640146E-3</v>
      </c>
      <c r="R964" s="346">
        <v>0.42378311514406408</v>
      </c>
      <c r="S964" s="347">
        <v>0.27299113082868898</v>
      </c>
      <c r="T964" s="349">
        <v>0.35964341604687544</v>
      </c>
      <c r="U964" s="349">
        <v>0.63761281915029788</v>
      </c>
      <c r="V964" s="361">
        <v>0</v>
      </c>
    </row>
    <row r="965" spans="1:22" ht="16" hidden="1" customHeight="1" outlineLevel="1">
      <c r="A965" s="65">
        <v>956</v>
      </c>
      <c r="B965" s="117">
        <v>1</v>
      </c>
      <c r="C965" s="325">
        <v>1.5028736199915332E-4</v>
      </c>
      <c r="D965" s="326">
        <v>1.6480916286841201E-4</v>
      </c>
      <c r="E965" s="327">
        <v>1.6318269642288455E-4</v>
      </c>
      <c r="F965" s="332">
        <v>0</v>
      </c>
      <c r="G965" s="326">
        <v>0</v>
      </c>
      <c r="H965" s="327">
        <v>0</v>
      </c>
      <c r="I965" s="332">
        <v>3.6554595625930552E-4</v>
      </c>
      <c r="J965" s="326">
        <v>5.1505265005481532E-4</v>
      </c>
      <c r="K965" s="327">
        <v>3.8925420676826842E-4</v>
      </c>
      <c r="L965" s="336">
        <v>8.811297257924293E-5</v>
      </c>
      <c r="M965" s="337">
        <v>1.1415525114155251E-4</v>
      </c>
      <c r="N965" s="345">
        <v>0</v>
      </c>
      <c r="O965" s="346">
        <v>0</v>
      </c>
      <c r="P965" s="347">
        <v>0</v>
      </c>
      <c r="Q965" s="348">
        <v>8.8417329796640146E-3</v>
      </c>
      <c r="R965" s="346">
        <v>0.40591451884660756</v>
      </c>
      <c r="S965" s="347">
        <v>0.29229301001125418</v>
      </c>
      <c r="T965" s="349">
        <v>0.28632636851325804</v>
      </c>
      <c r="U965" s="349">
        <v>0.60214075446956772</v>
      </c>
      <c r="V965" s="361">
        <v>0</v>
      </c>
    </row>
    <row r="966" spans="1:22" ht="16" hidden="1" customHeight="1" outlineLevel="1">
      <c r="A966" s="65">
        <v>957</v>
      </c>
      <c r="B966" s="117">
        <v>1</v>
      </c>
      <c r="C966" s="325">
        <v>1.4026820453254309E-4</v>
      </c>
      <c r="D966" s="326">
        <v>1.5825723554900009E-4</v>
      </c>
      <c r="E966" s="327">
        <v>1.5091058967226458E-4</v>
      </c>
      <c r="F966" s="332">
        <v>0</v>
      </c>
      <c r="G966" s="326">
        <v>0</v>
      </c>
      <c r="H966" s="327">
        <v>0</v>
      </c>
      <c r="I966" s="332">
        <v>3.7669065004769899E-4</v>
      </c>
      <c r="J966" s="326">
        <v>5.1957426150781049E-4</v>
      </c>
      <c r="K966" s="327">
        <v>3.9519701908534129E-4</v>
      </c>
      <c r="L966" s="336">
        <v>5.8741981719495287E-5</v>
      </c>
      <c r="M966" s="337">
        <v>1.1415525114155251E-4</v>
      </c>
      <c r="N966" s="345">
        <v>0</v>
      </c>
      <c r="O966" s="346">
        <v>0</v>
      </c>
      <c r="P966" s="347">
        <v>0</v>
      </c>
      <c r="Q966" s="348">
        <v>8.8417329796640146E-3</v>
      </c>
      <c r="R966" s="346">
        <v>0.3664125709320965</v>
      </c>
      <c r="S966" s="347">
        <v>0.27999396228800522</v>
      </c>
      <c r="T966" s="349">
        <v>0.2203315163883158</v>
      </c>
      <c r="U966" s="349">
        <v>0.50103063104443968</v>
      </c>
      <c r="V966" s="361">
        <v>0</v>
      </c>
    </row>
    <row r="967" spans="1:22" ht="16" hidden="1" customHeight="1" outlineLevel="1">
      <c r="A967" s="65">
        <v>958</v>
      </c>
      <c r="B967" s="117">
        <v>1</v>
      </c>
      <c r="C967" s="325">
        <v>1.2866148250166649E-4</v>
      </c>
      <c r="D967" s="326">
        <v>1.4503672938520154E-4</v>
      </c>
      <c r="E967" s="327">
        <v>1.3963737533157877E-4</v>
      </c>
      <c r="F967" s="332">
        <v>0</v>
      </c>
      <c r="G967" s="326">
        <v>0</v>
      </c>
      <c r="H967" s="327">
        <v>0</v>
      </c>
      <c r="I967" s="332">
        <v>3.7891958880537774E-4</v>
      </c>
      <c r="J967" s="326">
        <v>5.2327376178753376E-4</v>
      </c>
      <c r="K967" s="327">
        <v>3.9816842524387767E-4</v>
      </c>
      <c r="L967" s="336">
        <v>3.7594868300476983E-5</v>
      </c>
      <c r="M967" s="337">
        <v>1.1415525114155251E-4</v>
      </c>
      <c r="N967" s="345">
        <v>0</v>
      </c>
      <c r="O967" s="346">
        <v>0</v>
      </c>
      <c r="P967" s="347">
        <v>0</v>
      </c>
      <c r="Q967" s="348">
        <v>8.8417329796640146E-3</v>
      </c>
      <c r="R967" s="346">
        <v>0.34169712220706849</v>
      </c>
      <c r="S967" s="347">
        <v>0.25468002237644433</v>
      </c>
      <c r="T967" s="349">
        <v>0.13883643242423008</v>
      </c>
      <c r="U967" s="349">
        <v>0.43234649472357994</v>
      </c>
      <c r="V967" s="361">
        <v>0</v>
      </c>
    </row>
    <row r="968" spans="1:22" ht="16" hidden="1" customHeight="1" outlineLevel="1">
      <c r="A968" s="65">
        <v>959</v>
      </c>
      <c r="B968" s="117">
        <v>1</v>
      </c>
      <c r="C968" s="325">
        <v>1.1518593446797239E-4</v>
      </c>
      <c r="D968" s="326">
        <v>1.2946375080108004E-4</v>
      </c>
      <c r="E968" s="327">
        <v>1.242129198067509E-4</v>
      </c>
      <c r="F968" s="332">
        <v>0</v>
      </c>
      <c r="G968" s="326">
        <v>0</v>
      </c>
      <c r="H968" s="327">
        <v>0</v>
      </c>
      <c r="I968" s="332">
        <v>3.8114852756305644E-4</v>
      </c>
      <c r="J968" s="326">
        <v>5.3396120704006782E-4</v>
      </c>
      <c r="K968" s="327">
        <v>4.0113983140241405E-4</v>
      </c>
      <c r="L968" s="336">
        <v>2.3496792687798115E-5</v>
      </c>
      <c r="M968" s="337">
        <v>1.1415525114155251E-4</v>
      </c>
      <c r="N968" s="345">
        <v>0</v>
      </c>
      <c r="O968" s="346">
        <v>0</v>
      </c>
      <c r="P968" s="347">
        <v>0</v>
      </c>
      <c r="Q968" s="348">
        <v>8.8417329796640146E-3</v>
      </c>
      <c r="R968" s="346">
        <v>0.31478526853694266</v>
      </c>
      <c r="S968" s="347">
        <v>0.25278147688307728</v>
      </c>
      <c r="T968" s="349">
        <v>0.11658456585760689</v>
      </c>
      <c r="U968" s="349">
        <v>0.34391198443921134</v>
      </c>
      <c r="V968" s="361">
        <v>0</v>
      </c>
    </row>
    <row r="969" spans="1:22" ht="16" hidden="1" customHeight="1" outlineLevel="1">
      <c r="A969" s="65">
        <v>960</v>
      </c>
      <c r="B969" s="117">
        <v>1</v>
      </c>
      <c r="C969" s="325">
        <v>1.053230333561128E-4</v>
      </c>
      <c r="D969" s="326">
        <v>1.135991434045218E-4</v>
      </c>
      <c r="E969" s="327">
        <v>1.0970952091965456E-4</v>
      </c>
      <c r="F969" s="332">
        <v>0</v>
      </c>
      <c r="G969" s="326">
        <v>0</v>
      </c>
      <c r="H969" s="327">
        <v>0</v>
      </c>
      <c r="I969" s="332">
        <v>3.8560640507841383E-4</v>
      </c>
      <c r="J969" s="326">
        <v>5.3683859614651929E-4</v>
      </c>
      <c r="K969" s="327">
        <v>4.1005404987802329E-4</v>
      </c>
      <c r="L969" s="336">
        <v>9.3987170751192458E-6</v>
      </c>
      <c r="M969" s="337">
        <v>1.1415525114155251E-4</v>
      </c>
      <c r="N969" s="345">
        <v>1.429007976433657E-4</v>
      </c>
      <c r="O969" s="346">
        <v>0</v>
      </c>
      <c r="P969" s="347">
        <v>0</v>
      </c>
      <c r="Q969" s="348">
        <v>8.8417329796640146E-3</v>
      </c>
      <c r="R969" s="346">
        <v>0.30254219549496003</v>
      </c>
      <c r="S969" s="347">
        <v>0.28185100979773531</v>
      </c>
      <c r="T969" s="349">
        <v>9.575910099397239E-2</v>
      </c>
      <c r="U969" s="349">
        <v>0.31895380042562288</v>
      </c>
      <c r="V969" s="361">
        <v>0</v>
      </c>
    </row>
    <row r="970" spans="1:22" ht="16" hidden="1" customHeight="1" outlineLevel="1">
      <c r="A970" s="65">
        <v>961</v>
      </c>
      <c r="B970" s="117">
        <v>1</v>
      </c>
      <c r="C970" s="325">
        <v>9.6928941978909104E-5</v>
      </c>
      <c r="D970" s="326">
        <v>9.9153796228489003E-5</v>
      </c>
      <c r="E970" s="327">
        <v>9.6360685986897717E-5</v>
      </c>
      <c r="F970" s="332">
        <v>0</v>
      </c>
      <c r="G970" s="326">
        <v>0</v>
      </c>
      <c r="H970" s="327">
        <v>0</v>
      </c>
      <c r="I970" s="332">
        <v>4.0343791513984339E-4</v>
      </c>
      <c r="J970" s="326">
        <v>5.4259337435942222E-4</v>
      </c>
      <c r="K970" s="327">
        <v>4.1302545603655967E-4</v>
      </c>
      <c r="L970" s="336">
        <v>5.8741981719495289E-6</v>
      </c>
      <c r="M970" s="337">
        <v>1.1415525114155251E-4</v>
      </c>
      <c r="N970" s="345">
        <v>0</v>
      </c>
      <c r="O970" s="346">
        <v>0</v>
      </c>
      <c r="P970" s="347">
        <v>0</v>
      </c>
      <c r="Q970" s="348">
        <v>8.8417329796640146E-3</v>
      </c>
      <c r="R970" s="346">
        <v>0.29912548756790547</v>
      </c>
      <c r="S970" s="347">
        <v>0.28153458554884081</v>
      </c>
      <c r="T970" s="349">
        <v>4.5074293814441821E-2</v>
      </c>
      <c r="U970" s="349">
        <v>0.21912106437126894</v>
      </c>
      <c r="V970" s="361">
        <v>0</v>
      </c>
    </row>
    <row r="971" spans="1:22" ht="16" hidden="1" customHeight="1" outlineLevel="1">
      <c r="A971" s="65">
        <v>962</v>
      </c>
      <c r="B971" s="117">
        <v>1</v>
      </c>
      <c r="C971" s="325">
        <v>9.1328714224646619E-5</v>
      </c>
      <c r="D971" s="326">
        <v>9.0113303042950295E-5</v>
      </c>
      <c r="E971" s="327">
        <v>8.917384968685177E-5</v>
      </c>
      <c r="F971" s="332">
        <v>0</v>
      </c>
      <c r="G971" s="326">
        <v>0</v>
      </c>
      <c r="H971" s="327">
        <v>0</v>
      </c>
      <c r="I971" s="332">
        <v>4.1235367017055811E-4</v>
      </c>
      <c r="J971" s="326">
        <v>5.4588181905250975E-4</v>
      </c>
      <c r="K971" s="327">
        <v>4.0113983140241405E-4</v>
      </c>
      <c r="L971" s="336">
        <v>2.3496792687798115E-6</v>
      </c>
      <c r="M971" s="337">
        <v>1.1415525114155251E-4</v>
      </c>
      <c r="N971" s="345">
        <v>0</v>
      </c>
      <c r="O971" s="346">
        <v>0</v>
      </c>
      <c r="P971" s="347">
        <v>0</v>
      </c>
      <c r="Q971" s="348">
        <v>3.5366931918656058E-2</v>
      </c>
      <c r="R971" s="346">
        <v>0.28556710372278538</v>
      </c>
      <c r="S971" s="347">
        <v>0.286597373531153</v>
      </c>
      <c r="T971" s="349">
        <v>4.1555836280403109E-2</v>
      </c>
      <c r="U971" s="349">
        <v>0.19828982417095101</v>
      </c>
      <c r="V971" s="361">
        <v>0</v>
      </c>
    </row>
    <row r="972" spans="1:22" ht="16" hidden="1" customHeight="1" outlineLevel="1">
      <c r="A972" s="65">
        <v>963</v>
      </c>
      <c r="B972" s="117">
        <v>1</v>
      </c>
      <c r="C972" s="325">
        <v>8.8541100855895431E-5</v>
      </c>
      <c r="D972" s="326">
        <v>8.6205476956298084E-5</v>
      </c>
      <c r="E972" s="327">
        <v>8.4970717987907933E-5</v>
      </c>
      <c r="F972" s="332">
        <v>0</v>
      </c>
      <c r="G972" s="326">
        <v>0</v>
      </c>
      <c r="H972" s="327">
        <v>0</v>
      </c>
      <c r="I972" s="332">
        <v>4.0789579265520072E-4</v>
      </c>
      <c r="J972" s="326">
        <v>5.627350981045827E-4</v>
      </c>
      <c r="K972" s="327">
        <v>4.0708264371948686E-4</v>
      </c>
      <c r="L972" s="336">
        <v>1.1748396343899057E-6</v>
      </c>
      <c r="M972" s="337">
        <v>1.1415525114155251E-4</v>
      </c>
      <c r="N972" s="345">
        <v>1.429007976433657E-4</v>
      </c>
      <c r="O972" s="346">
        <v>0</v>
      </c>
      <c r="P972" s="347">
        <v>0</v>
      </c>
      <c r="Q972" s="348">
        <v>4.4208664898320073E-2</v>
      </c>
      <c r="R972" s="346">
        <v>0.26707827013199864</v>
      </c>
      <c r="S972" s="347">
        <v>0.31712453373937272</v>
      </c>
      <c r="T972" s="349">
        <v>3.6325696702778007E-2</v>
      </c>
      <c r="U972" s="349">
        <v>0.19268897185294098</v>
      </c>
      <c r="V972" s="361">
        <v>0</v>
      </c>
    </row>
    <row r="973" spans="1:22" ht="16" hidden="1" customHeight="1" outlineLevel="1">
      <c r="A973" s="65">
        <v>964</v>
      </c>
      <c r="B973" s="117">
        <v>1</v>
      </c>
      <c r="C973" s="325">
        <v>8.8203587129634078E-5</v>
      </c>
      <c r="D973" s="326">
        <v>8.4747332894114422E-5</v>
      </c>
      <c r="E973" s="327">
        <v>8.3790208776167533E-5</v>
      </c>
      <c r="F973" s="332">
        <v>0</v>
      </c>
      <c r="G973" s="326">
        <v>0</v>
      </c>
      <c r="H973" s="327">
        <v>0</v>
      </c>
      <c r="I973" s="332">
        <v>4.0120897638216464E-4</v>
      </c>
      <c r="J973" s="326">
        <v>5.5328081961195639E-4</v>
      </c>
      <c r="K973" s="327">
        <v>4.3976811146338729E-4</v>
      </c>
      <c r="L973" s="336">
        <v>1.409807561267887E-5</v>
      </c>
      <c r="M973" s="337">
        <v>1.1415525114155251E-4</v>
      </c>
      <c r="N973" s="345">
        <v>1.429007976433657E-4</v>
      </c>
      <c r="O973" s="346">
        <v>0</v>
      </c>
      <c r="P973" s="347">
        <v>0</v>
      </c>
      <c r="Q973" s="348">
        <v>4.4208664898320073E-2</v>
      </c>
      <c r="R973" s="346">
        <v>0.26049059898943988</v>
      </c>
      <c r="S973" s="347">
        <v>0.30695745979111144</v>
      </c>
      <c r="T973" s="349">
        <v>3.1000463678286991E-2</v>
      </c>
      <c r="U973" s="349">
        <v>0.18924985200854888</v>
      </c>
      <c r="V973" s="361">
        <v>0</v>
      </c>
    </row>
    <row r="974" spans="1:22" ht="16" hidden="1" customHeight="1" outlineLevel="1">
      <c r="A974" s="65">
        <v>965</v>
      </c>
      <c r="B974" s="117">
        <v>1</v>
      </c>
      <c r="C974" s="325">
        <v>8.9653646101719899E-5</v>
      </c>
      <c r="D974" s="326">
        <v>8.5894406223032237E-5</v>
      </c>
      <c r="E974" s="327">
        <v>8.3906962434471521E-5</v>
      </c>
      <c r="F974" s="332">
        <v>0</v>
      </c>
      <c r="G974" s="326">
        <v>0</v>
      </c>
      <c r="H974" s="327">
        <v>0</v>
      </c>
      <c r="I974" s="332">
        <v>4.168115476859155E-4</v>
      </c>
      <c r="J974" s="326">
        <v>5.4629287463914559E-4</v>
      </c>
      <c r="K974" s="327">
        <v>4.3382529914631448E-4</v>
      </c>
      <c r="L974" s="336">
        <v>3.7594868300476983E-5</v>
      </c>
      <c r="M974" s="337">
        <v>1.1415525114155251E-4</v>
      </c>
      <c r="N974" s="345">
        <v>0</v>
      </c>
      <c r="O974" s="346">
        <v>0</v>
      </c>
      <c r="P974" s="347">
        <v>0</v>
      </c>
      <c r="Q974" s="348">
        <v>4.4208664898320073E-2</v>
      </c>
      <c r="R974" s="346">
        <v>0.25732440075237406</v>
      </c>
      <c r="S974" s="347">
        <v>0.29573217876545682</v>
      </c>
      <c r="T974" s="349">
        <v>2.9574061975298327E-2</v>
      </c>
      <c r="U974" s="349">
        <v>0.18423856309243464</v>
      </c>
      <c r="V974" s="361">
        <v>0</v>
      </c>
    </row>
    <row r="975" spans="1:22" ht="16" hidden="1" customHeight="1" outlineLevel="1">
      <c r="A975" s="65">
        <v>966</v>
      </c>
      <c r="B975" s="117">
        <v>1</v>
      </c>
      <c r="C975" s="325">
        <v>9.586639876660484E-5</v>
      </c>
      <c r="D975" s="326">
        <v>8.9743906547197104E-5</v>
      </c>
      <c r="E975" s="327">
        <v>8.960194643396642E-5</v>
      </c>
      <c r="F975" s="332">
        <v>0</v>
      </c>
      <c r="G975" s="326">
        <v>0</v>
      </c>
      <c r="H975" s="327">
        <v>0</v>
      </c>
      <c r="I975" s="332">
        <v>4.2572730271663028E-4</v>
      </c>
      <c r="J975" s="326">
        <v>5.2779537324052894E-4</v>
      </c>
      <c r="K975" s="327">
        <v>4.3679670530485086E-4</v>
      </c>
      <c r="L975" s="336">
        <v>9.3987170751192462E-5</v>
      </c>
      <c r="M975" s="337">
        <v>1.1415525114155251E-4</v>
      </c>
      <c r="N975" s="345">
        <v>0</v>
      </c>
      <c r="O975" s="346">
        <v>0</v>
      </c>
      <c r="P975" s="347">
        <v>0</v>
      </c>
      <c r="Q975" s="348">
        <v>4.4208664898320073E-2</v>
      </c>
      <c r="R975" s="346">
        <v>0.26845707845774025</v>
      </c>
      <c r="S975" s="347">
        <v>0.26978539035610694</v>
      </c>
      <c r="T975" s="349">
        <v>4.2126396961598582E-2</v>
      </c>
      <c r="U975" s="349">
        <v>0.18266639402071252</v>
      </c>
      <c r="V975" s="361">
        <v>0</v>
      </c>
    </row>
    <row r="976" spans="1:22" ht="16" hidden="1" customHeight="1" outlineLevel="1">
      <c r="A976" s="65">
        <v>967</v>
      </c>
      <c r="B976" s="117">
        <v>1</v>
      </c>
      <c r="C976" s="325">
        <v>1.1801729961605376E-4</v>
      </c>
      <c r="D976" s="326">
        <v>1.0469474366478691E-4</v>
      </c>
      <c r="E976" s="327">
        <v>1.0837334016350883E-4</v>
      </c>
      <c r="F976" s="332">
        <v>0</v>
      </c>
      <c r="G976" s="326">
        <v>0</v>
      </c>
      <c r="H976" s="327">
        <v>0</v>
      </c>
      <c r="I976" s="332">
        <v>4.3018518023198768E-4</v>
      </c>
      <c r="J976" s="326">
        <v>4.9449987072301899E-4</v>
      </c>
      <c r="K976" s="327">
        <v>4.0708264371948686E-4</v>
      </c>
      <c r="L976" s="336">
        <v>1.8210014333043539E-4</v>
      </c>
      <c r="M976" s="337">
        <v>1.1415525114155251E-4</v>
      </c>
      <c r="N976" s="345">
        <v>0</v>
      </c>
      <c r="O976" s="346">
        <v>0</v>
      </c>
      <c r="P976" s="347">
        <v>0</v>
      </c>
      <c r="Q976" s="348">
        <v>4.4208664898320073E-2</v>
      </c>
      <c r="R976" s="346">
        <v>0.25288350459288028</v>
      </c>
      <c r="S976" s="347">
        <v>0.25436359812754983</v>
      </c>
      <c r="T976" s="349">
        <v>7.7025691961387907E-2</v>
      </c>
      <c r="U976" s="349">
        <v>0.27286959451076853</v>
      </c>
      <c r="V976" s="361">
        <v>0</v>
      </c>
    </row>
    <row r="977" spans="1:22" ht="16" hidden="1" customHeight="1" outlineLevel="1">
      <c r="A977" s="65">
        <v>968</v>
      </c>
      <c r="B977" s="117">
        <v>1</v>
      </c>
      <c r="C977" s="325">
        <v>1.4016820046550268E-4</v>
      </c>
      <c r="D977" s="326">
        <v>1.2248410122342758E-4</v>
      </c>
      <c r="E977" s="327">
        <v>1.2749499486796323E-4</v>
      </c>
      <c r="F977" s="332">
        <v>0</v>
      </c>
      <c r="G977" s="326">
        <v>0</v>
      </c>
      <c r="H977" s="327">
        <v>0</v>
      </c>
      <c r="I977" s="332">
        <v>4.3018518023198768E-4</v>
      </c>
      <c r="J977" s="326">
        <v>4.7600236932440228E-4</v>
      </c>
      <c r="K977" s="327">
        <v>3.8628280060973205E-4</v>
      </c>
      <c r="L977" s="336">
        <v>1.5860335064263727E-4</v>
      </c>
      <c r="M977" s="337">
        <v>1.1415525114155251E-4</v>
      </c>
      <c r="N977" s="345">
        <v>5.1444287151611659E-3</v>
      </c>
      <c r="O977" s="346">
        <v>2.21796114490991E-2</v>
      </c>
      <c r="P977" s="347">
        <v>2.5804574846568312E-2</v>
      </c>
      <c r="Q977" s="348">
        <v>3.5366931918656058E-2</v>
      </c>
      <c r="R977" s="346">
        <v>0.24926669051846478</v>
      </c>
      <c r="S977" s="347">
        <v>0.27963604005547371</v>
      </c>
      <c r="T977" s="349">
        <v>0.1702172698899807</v>
      </c>
      <c r="U977" s="349">
        <v>0.37289885169908771</v>
      </c>
      <c r="V977" s="361">
        <v>0</v>
      </c>
    </row>
    <row r="978" spans="1:22" ht="16" hidden="1" customHeight="1" outlineLevel="1">
      <c r="A978" s="65">
        <v>969</v>
      </c>
      <c r="B978" s="117">
        <v>1</v>
      </c>
      <c r="C978" s="325">
        <v>1.5905646862775851E-4</v>
      </c>
      <c r="D978" s="326">
        <v>1.3725996105355535E-4</v>
      </c>
      <c r="E978" s="327">
        <v>1.5036573926684591E-4</v>
      </c>
      <c r="F978" s="332">
        <v>0</v>
      </c>
      <c r="G978" s="326">
        <v>0</v>
      </c>
      <c r="H978" s="327">
        <v>0</v>
      </c>
      <c r="I978" s="332">
        <v>4.3464305774734501E-4</v>
      </c>
      <c r="J978" s="326">
        <v>4.3243047714099412E-4</v>
      </c>
      <c r="K978" s="327">
        <v>3.6548295749997729E-4</v>
      </c>
      <c r="L978" s="336">
        <v>1.4685495429873823E-4</v>
      </c>
      <c r="M978" s="337">
        <v>1.1415525114155251E-4</v>
      </c>
      <c r="N978" s="345">
        <v>0.11632124928169969</v>
      </c>
      <c r="O978" s="346">
        <v>0.21218589653774275</v>
      </c>
      <c r="P978" s="347">
        <v>0.22538948941777767</v>
      </c>
      <c r="Q978" s="348">
        <v>3.5366931918656058E-2</v>
      </c>
      <c r="R978" s="346">
        <v>0.2181793471662696</v>
      </c>
      <c r="S978" s="347">
        <v>0.28972011803646114</v>
      </c>
      <c r="T978" s="349">
        <v>0.17582778325506945</v>
      </c>
      <c r="U978" s="349">
        <v>0.44384298106054787</v>
      </c>
      <c r="V978" s="361">
        <v>0</v>
      </c>
    </row>
    <row r="979" spans="1:22" ht="16" hidden="1" customHeight="1" outlineLevel="1">
      <c r="A979" s="65">
        <v>970</v>
      </c>
      <c r="B979" s="117">
        <v>1</v>
      </c>
      <c r="C979" s="325">
        <v>1.6819434025357519E-4</v>
      </c>
      <c r="D979" s="326">
        <v>1.4919730044263225E-4</v>
      </c>
      <c r="E979" s="327">
        <v>1.6135355577612197E-4</v>
      </c>
      <c r="F979" s="332">
        <v>0</v>
      </c>
      <c r="G979" s="326">
        <v>0</v>
      </c>
      <c r="H979" s="327">
        <v>0</v>
      </c>
      <c r="I979" s="332">
        <v>4.2349836395895159E-4</v>
      </c>
      <c r="J979" s="326">
        <v>3.6953897238569745E-4</v>
      </c>
      <c r="K979" s="327">
        <v>3.5359733286583167E-4</v>
      </c>
      <c r="L979" s="336">
        <v>1.644775488145868E-4</v>
      </c>
      <c r="M979" s="337">
        <v>1.1415525114155251E-4</v>
      </c>
      <c r="N979" s="345">
        <v>0.33081534654439165</v>
      </c>
      <c r="O979" s="346">
        <v>0.39744357903170902</v>
      </c>
      <c r="P979" s="347">
        <v>0.44597209940507981</v>
      </c>
      <c r="Q979" s="348">
        <v>2.6525198938992044E-2</v>
      </c>
      <c r="R979" s="346">
        <v>0.2010408562377127</v>
      </c>
      <c r="S979" s="347">
        <v>0.2829922128424025</v>
      </c>
      <c r="T979" s="349">
        <v>0.17107311091177391</v>
      </c>
      <c r="U979" s="349">
        <v>0.47086463698077163</v>
      </c>
      <c r="V979" s="361">
        <v>2.87800050171487E-2</v>
      </c>
    </row>
    <row r="980" spans="1:22" ht="16" hidden="1" customHeight="1" outlineLevel="1">
      <c r="A980" s="65">
        <v>971</v>
      </c>
      <c r="B980" s="117">
        <v>1</v>
      </c>
      <c r="C980" s="325">
        <v>1.6930688549939964E-4</v>
      </c>
      <c r="D980" s="326">
        <v>1.4694203762645488E-4</v>
      </c>
      <c r="E980" s="327">
        <v>1.6130166526132019E-4</v>
      </c>
      <c r="F980" s="332">
        <v>0</v>
      </c>
      <c r="G980" s="326">
        <v>0</v>
      </c>
      <c r="H980" s="327">
        <v>0</v>
      </c>
      <c r="I980" s="332">
        <v>3.8114852756305644E-4</v>
      </c>
      <c r="J980" s="326">
        <v>3.3747663662809526E-4</v>
      </c>
      <c r="K980" s="327">
        <v>3.3874030207314967E-4</v>
      </c>
      <c r="L980" s="336">
        <v>1.8797434150238492E-4</v>
      </c>
      <c r="M980" s="337">
        <v>1.1415525114155251E-4</v>
      </c>
      <c r="N980" s="345">
        <v>0.48957813272617096</v>
      </c>
      <c r="O980" s="346">
        <v>0.52138062255088258</v>
      </c>
      <c r="P980" s="347">
        <v>0.58628037044088921</v>
      </c>
      <c r="Q980" s="348">
        <v>8.8417329796640146E-3</v>
      </c>
      <c r="R980" s="346">
        <v>0.20967759105416992</v>
      </c>
      <c r="S980" s="347">
        <v>0.29189358979508578</v>
      </c>
      <c r="T980" s="349">
        <v>0.15338572979471446</v>
      </c>
      <c r="U980" s="349">
        <v>0.45868032667492531</v>
      </c>
      <c r="V980" s="361">
        <v>3.290190456054963E-2</v>
      </c>
    </row>
    <row r="981" spans="1:22" ht="16" hidden="1" customHeight="1" outlineLevel="1">
      <c r="A981" s="65">
        <v>972</v>
      </c>
      <c r="B981" s="117">
        <v>1</v>
      </c>
      <c r="C981" s="325">
        <v>1.6646927009712827E-4</v>
      </c>
      <c r="D981" s="326">
        <v>1.472336664388916E-4</v>
      </c>
      <c r="E981" s="327">
        <v>1.6031574548008645E-4</v>
      </c>
      <c r="F981" s="332">
        <v>0</v>
      </c>
      <c r="G981" s="326">
        <v>0</v>
      </c>
      <c r="H981" s="327">
        <v>0</v>
      </c>
      <c r="I981" s="332">
        <v>3.2319611986341042E-4</v>
      </c>
      <c r="J981" s="326">
        <v>3.3706558104145925E-4</v>
      </c>
      <c r="K981" s="327">
        <v>3.3576889591461329E-4</v>
      </c>
      <c r="L981" s="336">
        <v>2.0677177565262342E-4</v>
      </c>
      <c r="M981" s="337">
        <v>1.1415525114155251E-4</v>
      </c>
      <c r="N981" s="345">
        <v>0.58003433763442147</v>
      </c>
      <c r="O981" s="346">
        <v>0.57099528764054297</v>
      </c>
      <c r="P981" s="347">
        <v>0.65286536187514199</v>
      </c>
      <c r="Q981" s="348">
        <v>8.8417329796640146E-3</v>
      </c>
      <c r="R981" s="346">
        <v>0.22052176475165536</v>
      </c>
      <c r="S981" s="347">
        <v>0.2644476761085372</v>
      </c>
      <c r="T981" s="349">
        <v>0.10897709010833402</v>
      </c>
      <c r="U981" s="349">
        <v>0.38724489447855193</v>
      </c>
      <c r="V981" s="361">
        <v>1.332612641786696E-2</v>
      </c>
    </row>
    <row r="982" spans="1:22" ht="16" hidden="1" customHeight="1" outlineLevel="1">
      <c r="A982" s="65">
        <v>973</v>
      </c>
      <c r="B982" s="117">
        <v>1</v>
      </c>
      <c r="C982" s="325">
        <v>1.5318747994332493E-4</v>
      </c>
      <c r="D982" s="326">
        <v>1.463393380807523E-4</v>
      </c>
      <c r="E982" s="327">
        <v>1.5345322489755157E-4</v>
      </c>
      <c r="F982" s="332">
        <v>0</v>
      </c>
      <c r="G982" s="326">
        <v>0</v>
      </c>
      <c r="H982" s="327">
        <v>0</v>
      </c>
      <c r="I982" s="332">
        <v>2.7415946719447918E-4</v>
      </c>
      <c r="J982" s="326">
        <v>3.2514496902901743E-4</v>
      </c>
      <c r="K982" s="327">
        <v>3.3576889591461329E-4</v>
      </c>
      <c r="L982" s="336">
        <v>1.8797434150238492E-4</v>
      </c>
      <c r="M982" s="337">
        <v>1.1415525114155251E-4</v>
      </c>
      <c r="N982" s="345">
        <v>0.61090090992538848</v>
      </c>
      <c r="O982" s="346">
        <v>0.57745517099505461</v>
      </c>
      <c r="P982" s="347">
        <v>0.63513593671649937</v>
      </c>
      <c r="Q982" s="348">
        <v>8.8417329796640146E-3</v>
      </c>
      <c r="R982" s="346">
        <v>0.2014170269881026</v>
      </c>
      <c r="S982" s="347">
        <v>0.21006420328231831</v>
      </c>
      <c r="T982" s="349">
        <v>9.4998353419045098E-2</v>
      </c>
      <c r="U982" s="349">
        <v>0.31610424398312653</v>
      </c>
      <c r="V982" s="361">
        <v>1.4104088194997066E-2</v>
      </c>
    </row>
    <row r="983" spans="1:22" ht="16" hidden="1" customHeight="1" outlineLevel="1">
      <c r="A983" s="65">
        <v>974</v>
      </c>
      <c r="B983" s="117">
        <v>1</v>
      </c>
      <c r="C983" s="325">
        <v>1.5452503433999033E-4</v>
      </c>
      <c r="D983" s="326">
        <v>1.3930136274061249E-4</v>
      </c>
      <c r="E983" s="327">
        <v>1.4853659862008333E-4</v>
      </c>
      <c r="F983" s="332">
        <v>0</v>
      </c>
      <c r="G983" s="326">
        <v>0</v>
      </c>
      <c r="H983" s="327">
        <v>0</v>
      </c>
      <c r="I983" s="332">
        <v>2.5409901837537098E-4</v>
      </c>
      <c r="J983" s="326">
        <v>3.1404646818984747E-4</v>
      </c>
      <c r="K983" s="327">
        <v>2.8228358506095805E-4</v>
      </c>
      <c r="L983" s="336">
        <v>1.9032402077116473E-4</v>
      </c>
      <c r="M983" s="337">
        <v>1.1415525114155251E-4</v>
      </c>
      <c r="N983" s="345">
        <v>0.58232075039671527</v>
      </c>
      <c r="O983" s="346">
        <v>0.5151511957967827</v>
      </c>
      <c r="P983" s="347">
        <v>0.61551577993357165</v>
      </c>
      <c r="Q983" s="348">
        <v>8.8417329796640146E-3</v>
      </c>
      <c r="R983" s="346">
        <v>0.17346643205017365</v>
      </c>
      <c r="S983" s="347">
        <v>0.18724015937827657</v>
      </c>
      <c r="T983" s="349">
        <v>0.10717031461788172</v>
      </c>
      <c r="U983" s="349">
        <v>0.30568862388296758</v>
      </c>
      <c r="V983" s="361">
        <v>1.4715616539924672E-2</v>
      </c>
    </row>
    <row r="984" spans="1:22" ht="16" hidden="1" customHeight="1" outlineLevel="1">
      <c r="A984" s="65">
        <v>975</v>
      </c>
      <c r="B984" s="117">
        <v>1</v>
      </c>
      <c r="C984" s="325">
        <v>1.5760015940148266E-4</v>
      </c>
      <c r="D984" s="326">
        <v>1.3685168071614394E-4</v>
      </c>
      <c r="E984" s="327">
        <v>1.5161111162208853E-4</v>
      </c>
      <c r="F984" s="332">
        <v>0</v>
      </c>
      <c r="G984" s="326">
        <v>0</v>
      </c>
      <c r="H984" s="327">
        <v>0</v>
      </c>
      <c r="I984" s="332">
        <v>2.2289387576786924E-4</v>
      </c>
      <c r="J984" s="326">
        <v>4.0530080842302301E-4</v>
      </c>
      <c r="K984" s="327">
        <v>3.0605483432924929E-4</v>
      </c>
      <c r="L984" s="336">
        <v>2.1382081345896285E-4</v>
      </c>
      <c r="M984" s="337">
        <v>1.1415525114155251E-4</v>
      </c>
      <c r="N984" s="345">
        <v>0.4897210335238143</v>
      </c>
      <c r="O984" s="346">
        <v>0.3959039326468517</v>
      </c>
      <c r="P984" s="347">
        <v>0.46346592024801353</v>
      </c>
      <c r="Q984" s="348">
        <v>1.7683465959328029E-2</v>
      </c>
      <c r="R984" s="346">
        <v>0.16926084823059989</v>
      </c>
      <c r="S984" s="347">
        <v>0.26722287712454879</v>
      </c>
      <c r="T984" s="349">
        <v>0.10650466048982034</v>
      </c>
      <c r="U984" s="349">
        <v>0.3339876671739655</v>
      </c>
      <c r="V984" s="361">
        <v>0</v>
      </c>
    </row>
    <row r="985" spans="1:22" ht="16" hidden="1" customHeight="1" outlineLevel="1">
      <c r="A985" s="65">
        <v>976</v>
      </c>
      <c r="B985" s="117">
        <v>1</v>
      </c>
      <c r="C985" s="325">
        <v>1.5666887152716893E-4</v>
      </c>
      <c r="D985" s="326">
        <v>1.3852368590744785E-4</v>
      </c>
      <c r="E985" s="327">
        <v>1.4966521731702196E-4</v>
      </c>
      <c r="F985" s="332">
        <v>0</v>
      </c>
      <c r="G985" s="326">
        <v>0</v>
      </c>
      <c r="H985" s="327">
        <v>0</v>
      </c>
      <c r="I985" s="332">
        <v>1.9837554943340365E-4</v>
      </c>
      <c r="J985" s="326">
        <v>3.8639225143777045E-4</v>
      </c>
      <c r="K985" s="327">
        <v>3.0605483432924929E-4</v>
      </c>
      <c r="L985" s="336">
        <v>2.2321953053408208E-4</v>
      </c>
      <c r="M985" s="337">
        <v>1.1415525114155251E-4</v>
      </c>
      <c r="N985" s="345">
        <v>0.34481962471344146</v>
      </c>
      <c r="O985" s="346">
        <v>0.27395525883950339</v>
      </c>
      <c r="P985" s="347">
        <v>0.30499755813077628</v>
      </c>
      <c r="Q985" s="348">
        <v>1.7683465959328029E-2</v>
      </c>
      <c r="R985" s="346">
        <v>0.15735534991290465</v>
      </c>
      <c r="S985" s="347">
        <v>0.24285820995967136</v>
      </c>
      <c r="T985" s="349">
        <v>0.14130886204274376</v>
      </c>
      <c r="U985" s="349">
        <v>0.38881706355027412</v>
      </c>
      <c r="V985" s="361">
        <v>0</v>
      </c>
    </row>
    <row r="986" spans="1:22" ht="16" hidden="1" customHeight="1" outlineLevel="1">
      <c r="A986" s="65">
        <v>977</v>
      </c>
      <c r="B986" s="117">
        <v>1</v>
      </c>
      <c r="C986" s="325">
        <v>1.5279371392935335E-4</v>
      </c>
      <c r="D986" s="326">
        <v>1.3897085008651752E-4</v>
      </c>
      <c r="E986" s="327">
        <v>1.4714852734913582E-4</v>
      </c>
      <c r="F986" s="332">
        <v>0</v>
      </c>
      <c r="G986" s="326">
        <v>0</v>
      </c>
      <c r="H986" s="327">
        <v>0</v>
      </c>
      <c r="I986" s="332">
        <v>2.095202432217971E-4</v>
      </c>
      <c r="J986" s="326">
        <v>3.8433697350459078E-4</v>
      </c>
      <c r="K986" s="327">
        <v>3.1199764664632205E-4</v>
      </c>
      <c r="L986" s="336">
        <v>2.2321953053408208E-4</v>
      </c>
      <c r="M986" s="337">
        <v>1.1415525114155251E-4</v>
      </c>
      <c r="N986" s="345">
        <v>0.13146873383189647</v>
      </c>
      <c r="O986" s="346">
        <v>0.10485728981767037</v>
      </c>
      <c r="P986" s="347">
        <v>0.14405123557188595</v>
      </c>
      <c r="Q986" s="348">
        <v>1.7683465959328029E-2</v>
      </c>
      <c r="R986" s="346">
        <v>0.12783240944635665</v>
      </c>
      <c r="S986" s="347">
        <v>0.21541229627312286</v>
      </c>
      <c r="T986" s="349">
        <v>0.21110745204232245</v>
      </c>
      <c r="U986" s="349">
        <v>0.40660222617413044</v>
      </c>
      <c r="V986" s="361">
        <v>0</v>
      </c>
    </row>
    <row r="987" spans="1:22" ht="16" hidden="1" customHeight="1" outlineLevel="1">
      <c r="A987" s="65">
        <v>978</v>
      </c>
      <c r="B987" s="117">
        <v>1</v>
      </c>
      <c r="C987" s="325">
        <v>1.5107489402709645E-4</v>
      </c>
      <c r="D987" s="326">
        <v>1.4692259570562577E-4</v>
      </c>
      <c r="E987" s="327">
        <v>1.5347917015495248E-4</v>
      </c>
      <c r="F987" s="332">
        <v>0</v>
      </c>
      <c r="G987" s="326">
        <v>0</v>
      </c>
      <c r="H987" s="327">
        <v>0</v>
      </c>
      <c r="I987" s="332">
        <v>2.1620705949483316E-4</v>
      </c>
      <c r="J987" s="326">
        <v>3.7529375059860043E-4</v>
      </c>
      <c r="K987" s="327">
        <v>3.030834281707128E-4</v>
      </c>
      <c r="L987" s="336">
        <v>1.644775488145868E-4</v>
      </c>
      <c r="M987" s="337">
        <v>1.1415525114155251E-4</v>
      </c>
      <c r="N987" s="345">
        <v>8.8598494538886744E-3</v>
      </c>
      <c r="O987" s="346">
        <v>8.3700144606991909E-3</v>
      </c>
      <c r="P987" s="347">
        <v>8.5628428539171672E-3</v>
      </c>
      <c r="Q987" s="348">
        <v>1.7683465959328029E-2</v>
      </c>
      <c r="R987" s="346">
        <v>0.10796420973060859</v>
      </c>
      <c r="S987" s="347">
        <v>0.1807301228456375</v>
      </c>
      <c r="T987" s="349">
        <v>0.24077660746448667</v>
      </c>
      <c r="U987" s="349">
        <v>0.51783318799846967</v>
      </c>
      <c r="V987" s="361">
        <v>0</v>
      </c>
    </row>
    <row r="988" spans="1:22" ht="16" hidden="1" customHeight="1" outlineLevel="1">
      <c r="A988" s="65">
        <v>979</v>
      </c>
      <c r="B988" s="117">
        <v>1</v>
      </c>
      <c r="C988" s="325">
        <v>1.5801267617802432E-4</v>
      </c>
      <c r="D988" s="326">
        <v>1.6020142763191163E-4</v>
      </c>
      <c r="E988" s="327">
        <v>1.6380538260050585E-4</v>
      </c>
      <c r="F988" s="332">
        <v>0</v>
      </c>
      <c r="G988" s="326">
        <v>0</v>
      </c>
      <c r="H988" s="327">
        <v>0</v>
      </c>
      <c r="I988" s="332">
        <v>2.4964114086001353E-4</v>
      </c>
      <c r="J988" s="326">
        <v>4.0447869724975115E-4</v>
      </c>
      <c r="K988" s="327">
        <v>3.1496905280485843E-4</v>
      </c>
      <c r="L988" s="336">
        <v>1.1748396343899057E-4</v>
      </c>
      <c r="M988" s="337">
        <v>1.1415525114155251E-4</v>
      </c>
      <c r="N988" s="345">
        <v>0</v>
      </c>
      <c r="O988" s="346">
        <v>0</v>
      </c>
      <c r="P988" s="347">
        <v>0</v>
      </c>
      <c r="Q988" s="348">
        <v>1.7683465959328029E-2</v>
      </c>
      <c r="R988" s="346">
        <v>0.10118342904773699</v>
      </c>
      <c r="S988" s="347">
        <v>0.1703296206157556</v>
      </c>
      <c r="T988" s="349">
        <v>0.26901936118366221</v>
      </c>
      <c r="U988" s="349">
        <v>0.6025337967374983</v>
      </c>
      <c r="V988" s="361">
        <v>0</v>
      </c>
    </row>
    <row r="989" spans="1:22" ht="16" hidden="1" customHeight="1" outlineLevel="1">
      <c r="A989" s="65">
        <v>980</v>
      </c>
      <c r="B989" s="117">
        <v>1</v>
      </c>
      <c r="C989" s="325">
        <v>1.518061737673294E-4</v>
      </c>
      <c r="D989" s="326">
        <v>1.6284552886467135E-4</v>
      </c>
      <c r="E989" s="327">
        <v>1.6197624195374326E-4</v>
      </c>
      <c r="F989" s="332">
        <v>0</v>
      </c>
      <c r="G989" s="326">
        <v>0</v>
      </c>
      <c r="H989" s="327">
        <v>0</v>
      </c>
      <c r="I989" s="332">
        <v>2.8976203849823004E-4</v>
      </c>
      <c r="J989" s="326">
        <v>4.118776978091978E-4</v>
      </c>
      <c r="K989" s="327">
        <v>2.9714061585364005E-4</v>
      </c>
      <c r="L989" s="336">
        <v>8.811297257924293E-5</v>
      </c>
      <c r="M989" s="337">
        <v>1.1415525114155251E-4</v>
      </c>
      <c r="N989" s="345">
        <v>0</v>
      </c>
      <c r="O989" s="346">
        <v>0</v>
      </c>
      <c r="P989" s="347">
        <v>0</v>
      </c>
      <c r="Q989" s="348">
        <v>1.7683465959328029E-2</v>
      </c>
      <c r="R989" s="346">
        <v>9.7248101753104471E-2</v>
      </c>
      <c r="S989" s="347">
        <v>0.14608944740178909</v>
      </c>
      <c r="T989" s="349">
        <v>0.25494553104750745</v>
      </c>
      <c r="U989" s="349">
        <v>0.59644164158457502</v>
      </c>
      <c r="V989" s="361">
        <v>0</v>
      </c>
    </row>
    <row r="990" spans="1:22" ht="16" hidden="1" customHeight="1" outlineLevel="1">
      <c r="A990" s="65">
        <v>981</v>
      </c>
      <c r="B990" s="117">
        <v>1</v>
      </c>
      <c r="C990" s="325">
        <v>1.4114324011914659E-4</v>
      </c>
      <c r="D990" s="326">
        <v>1.5874328356972798E-4</v>
      </c>
      <c r="E990" s="327">
        <v>1.5187056419609741E-4</v>
      </c>
      <c r="F990" s="332">
        <v>0</v>
      </c>
      <c r="G990" s="326">
        <v>0</v>
      </c>
      <c r="H990" s="327">
        <v>0</v>
      </c>
      <c r="I990" s="332">
        <v>3.1205142607501694E-4</v>
      </c>
      <c r="J990" s="326">
        <v>4.0201236372993559E-4</v>
      </c>
      <c r="K990" s="327">
        <v>3.030834281707128E-4</v>
      </c>
      <c r="L990" s="336">
        <v>5.8741981719495287E-5</v>
      </c>
      <c r="M990" s="337">
        <v>1.1415525114155251E-4</v>
      </c>
      <c r="N990" s="345">
        <v>0</v>
      </c>
      <c r="O990" s="346">
        <v>0</v>
      </c>
      <c r="P990" s="347">
        <v>0</v>
      </c>
      <c r="Q990" s="348">
        <v>1.7683465959328029E-2</v>
      </c>
      <c r="R990" s="346">
        <v>9.3172901653696502E-2</v>
      </c>
      <c r="S990" s="347">
        <v>0.14992803637216018</v>
      </c>
      <c r="T990" s="349">
        <v>0.21633759161994756</v>
      </c>
      <c r="U990" s="349">
        <v>0.4929732645518638</v>
      </c>
      <c r="V990" s="361">
        <v>0</v>
      </c>
    </row>
    <row r="991" spans="1:22" ht="16" hidden="1" customHeight="1" outlineLevel="1">
      <c r="A991" s="65">
        <v>982</v>
      </c>
      <c r="B991" s="117">
        <v>1</v>
      </c>
      <c r="C991" s="325">
        <v>1.3040530342068349E-4</v>
      </c>
      <c r="D991" s="326">
        <v>1.4622268655577759E-4</v>
      </c>
      <c r="E991" s="327">
        <v>1.3962440270287832E-4</v>
      </c>
      <c r="F991" s="332">
        <v>0</v>
      </c>
      <c r="G991" s="326">
        <v>0</v>
      </c>
      <c r="H991" s="327">
        <v>0</v>
      </c>
      <c r="I991" s="332">
        <v>3.1873824234805303E-4</v>
      </c>
      <c r="J991" s="326">
        <v>4.1763247602210078E-4</v>
      </c>
      <c r="K991" s="327">
        <v>3.0605483432924929E-4</v>
      </c>
      <c r="L991" s="336">
        <v>3.7594868300476983E-5</v>
      </c>
      <c r="M991" s="337">
        <v>1.1415525114155251E-4</v>
      </c>
      <c r="N991" s="345">
        <v>0</v>
      </c>
      <c r="O991" s="346">
        <v>0</v>
      </c>
      <c r="P991" s="347">
        <v>0</v>
      </c>
      <c r="Q991" s="348">
        <v>1.7683465959328029E-2</v>
      </c>
      <c r="R991" s="346">
        <v>8.2234405609822855E-2</v>
      </c>
      <c r="S991" s="347">
        <v>0.1420174301497974</v>
      </c>
      <c r="T991" s="349">
        <v>0.16213432690637827</v>
      </c>
      <c r="U991" s="349">
        <v>0.42969345941504894</v>
      </c>
      <c r="V991" s="361">
        <v>0</v>
      </c>
    </row>
    <row r="992" spans="1:22" ht="16" hidden="1" customHeight="1" outlineLevel="1">
      <c r="A992" s="65">
        <v>983</v>
      </c>
      <c r="B992" s="117">
        <v>1</v>
      </c>
      <c r="C992" s="325">
        <v>1.168047503031889E-4</v>
      </c>
      <c r="D992" s="326">
        <v>1.3238003892544737E-4</v>
      </c>
      <c r="E992" s="327">
        <v>1.2440750923725755E-4</v>
      </c>
      <c r="F992" s="332">
        <v>0</v>
      </c>
      <c r="G992" s="326">
        <v>0</v>
      </c>
      <c r="H992" s="327">
        <v>0</v>
      </c>
      <c r="I992" s="332">
        <v>3.2765399737876781E-4</v>
      </c>
      <c r="J992" s="326">
        <v>4.1516614250228522E-4</v>
      </c>
      <c r="K992" s="327">
        <v>2.7634077274388524E-4</v>
      </c>
      <c r="L992" s="336">
        <v>2.3496792687798115E-5</v>
      </c>
      <c r="M992" s="337">
        <v>1.1415525114155251E-4</v>
      </c>
      <c r="N992" s="345">
        <v>0</v>
      </c>
      <c r="O992" s="346">
        <v>0</v>
      </c>
      <c r="P992" s="347">
        <v>0</v>
      </c>
      <c r="Q992" s="348">
        <v>1.7683465959328029E-2</v>
      </c>
      <c r="R992" s="346">
        <v>7.506745105781247E-2</v>
      </c>
      <c r="S992" s="347">
        <v>0.13822033916306328</v>
      </c>
      <c r="T992" s="349">
        <v>9.8326624059351997E-2</v>
      </c>
      <c r="U992" s="349">
        <v>0.35108500582894342</v>
      </c>
      <c r="V992" s="361">
        <v>0</v>
      </c>
    </row>
    <row r="993" spans="1:22" ht="16" hidden="1" customHeight="1" outlineLevel="1">
      <c r="A993" s="65">
        <v>984</v>
      </c>
      <c r="B993" s="117">
        <v>1</v>
      </c>
      <c r="C993" s="325">
        <v>1.0667933851534824E-4</v>
      </c>
      <c r="D993" s="326">
        <v>1.158544062206992E-4</v>
      </c>
      <c r="E993" s="327">
        <v>1.1069544070088829E-4</v>
      </c>
      <c r="F993" s="332">
        <v>0</v>
      </c>
      <c r="G993" s="326">
        <v>0</v>
      </c>
      <c r="H993" s="327">
        <v>0</v>
      </c>
      <c r="I993" s="332">
        <v>3.4548550744019731E-4</v>
      </c>
      <c r="J993" s="326">
        <v>4.1475508691564932E-4</v>
      </c>
      <c r="K993" s="327">
        <v>3.030834281707128E-4</v>
      </c>
      <c r="L993" s="336">
        <v>9.3987170751192458E-6</v>
      </c>
      <c r="M993" s="337">
        <v>1.1415525114155251E-4</v>
      </c>
      <c r="N993" s="345">
        <v>0</v>
      </c>
      <c r="O993" s="346">
        <v>0</v>
      </c>
      <c r="P993" s="347">
        <v>0</v>
      </c>
      <c r="Q993" s="348">
        <v>1.7683465959328029E-2</v>
      </c>
      <c r="R993" s="346">
        <v>6.8402630181722449E-2</v>
      </c>
      <c r="S993" s="347">
        <v>0.10915080624840519</v>
      </c>
      <c r="T993" s="349">
        <v>8.8056531797833598E-2</v>
      </c>
      <c r="U993" s="349">
        <v>0.30195472233762755</v>
      </c>
      <c r="V993" s="361">
        <v>0</v>
      </c>
    </row>
    <row r="994" spans="1:22" ht="16" hidden="1" customHeight="1" outlineLevel="1">
      <c r="A994" s="65">
        <v>985</v>
      </c>
      <c r="B994" s="117">
        <v>1</v>
      </c>
      <c r="C994" s="325">
        <v>9.8679013152116123E-5</v>
      </c>
      <c r="D994" s="326">
        <v>1.0286720310685005E-4</v>
      </c>
      <c r="E994" s="327">
        <v>9.9033047499189178E-5</v>
      </c>
      <c r="F994" s="332">
        <v>0</v>
      </c>
      <c r="G994" s="326">
        <v>0</v>
      </c>
      <c r="H994" s="327">
        <v>0</v>
      </c>
      <c r="I994" s="332">
        <v>3.5885913998626954E-4</v>
      </c>
      <c r="J994" s="326">
        <v>4.2790886568799894E-4</v>
      </c>
      <c r="K994" s="327">
        <v>3.2388327128046767E-4</v>
      </c>
      <c r="L994" s="336">
        <v>5.8741981719495289E-6</v>
      </c>
      <c r="M994" s="337">
        <v>1.1415525114155251E-4</v>
      </c>
      <c r="N994" s="345">
        <v>0</v>
      </c>
      <c r="O994" s="346">
        <v>0</v>
      </c>
      <c r="P994" s="347">
        <v>0</v>
      </c>
      <c r="Q994" s="348">
        <v>8.8417329796640146E-3</v>
      </c>
      <c r="R994" s="346">
        <v>6.7240415429226763E-2</v>
      </c>
      <c r="S994" s="347">
        <v>0.12660601666447507</v>
      </c>
      <c r="T994" s="349">
        <v>4.8878031689078262E-2</v>
      </c>
      <c r="U994" s="349">
        <v>0.22884886050254949</v>
      </c>
      <c r="V994" s="361">
        <v>0</v>
      </c>
    </row>
    <row r="995" spans="1:22" ht="16" hidden="1" customHeight="1" outlineLevel="1">
      <c r="A995" s="65">
        <v>986</v>
      </c>
      <c r="B995" s="117">
        <v>1</v>
      </c>
      <c r="C995" s="325">
        <v>9.3435049886685077E-5</v>
      </c>
      <c r="D995" s="326">
        <v>9.3982245287944276E-5</v>
      </c>
      <c r="E995" s="327">
        <v>9.1288388165024141E-5</v>
      </c>
      <c r="F995" s="332">
        <v>0</v>
      </c>
      <c r="G995" s="326">
        <v>0</v>
      </c>
      <c r="H995" s="327">
        <v>0</v>
      </c>
      <c r="I995" s="332">
        <v>3.5217232371323345E-4</v>
      </c>
      <c r="J995" s="326">
        <v>4.3530786624744559E-4</v>
      </c>
      <c r="K995" s="327">
        <v>3.3576889591461329E-4</v>
      </c>
      <c r="L995" s="336">
        <v>2.3496792687798115E-6</v>
      </c>
      <c r="M995" s="337">
        <v>1.1415525114155251E-4</v>
      </c>
      <c r="N995" s="345">
        <v>0</v>
      </c>
      <c r="O995" s="346">
        <v>0</v>
      </c>
      <c r="P995" s="347">
        <v>0</v>
      </c>
      <c r="Q995" s="348">
        <v>1.7683465959328029E-2</v>
      </c>
      <c r="R995" s="346">
        <v>6.2860183167696315E-2</v>
      </c>
      <c r="S995" s="347">
        <v>8.8925592682592411E-2</v>
      </c>
      <c r="T995" s="349">
        <v>4.2126396961598582E-2</v>
      </c>
      <c r="U995" s="349">
        <v>0.19838808473793362</v>
      </c>
      <c r="V995" s="361">
        <v>0</v>
      </c>
    </row>
    <row r="996" spans="1:22" ht="16" hidden="1" customHeight="1" outlineLevel="1">
      <c r="A996" s="65">
        <v>987</v>
      </c>
      <c r="B996" s="117">
        <v>1</v>
      </c>
      <c r="C996" s="325">
        <v>9.0834944143634643E-5</v>
      </c>
      <c r="D996" s="326">
        <v>8.9238416605640097E-5</v>
      </c>
      <c r="E996" s="327">
        <v>8.5995555655243001E-5</v>
      </c>
      <c r="F996" s="332">
        <v>0</v>
      </c>
      <c r="G996" s="326">
        <v>0</v>
      </c>
      <c r="H996" s="327">
        <v>0</v>
      </c>
      <c r="I996" s="332">
        <v>3.5440126247091209E-4</v>
      </c>
      <c r="J996" s="326">
        <v>4.4476214474007195E-4</v>
      </c>
      <c r="K996" s="327">
        <v>3.1496905280485843E-4</v>
      </c>
      <c r="L996" s="336">
        <v>1.1748396343899057E-6</v>
      </c>
      <c r="M996" s="337">
        <v>1.1415525114155251E-4</v>
      </c>
      <c r="N996" s="345">
        <v>1.429007976433657E-4</v>
      </c>
      <c r="O996" s="346">
        <v>0</v>
      </c>
      <c r="P996" s="347">
        <v>0</v>
      </c>
      <c r="Q996" s="348">
        <v>8.8417329796640146E-3</v>
      </c>
      <c r="R996" s="346">
        <v>6.3966973321125165E-2</v>
      </c>
      <c r="S996" s="347">
        <v>7.7259393457132425E-2</v>
      </c>
      <c r="T996" s="349">
        <v>3.6610977043375743E-2</v>
      </c>
      <c r="U996" s="349">
        <v>0.18364899969053886</v>
      </c>
      <c r="V996" s="361">
        <v>0</v>
      </c>
    </row>
    <row r="997" spans="1:22" ht="16" hidden="1" customHeight="1" outlineLevel="1">
      <c r="A997" s="65">
        <v>988</v>
      </c>
      <c r="B997" s="117">
        <v>1</v>
      </c>
      <c r="C997" s="325">
        <v>9.1441218800067075E-5</v>
      </c>
      <c r="D997" s="326">
        <v>8.6944269947804466E-5</v>
      </c>
      <c r="E997" s="327">
        <v>8.4918827473106151E-5</v>
      </c>
      <c r="F997" s="332">
        <v>0</v>
      </c>
      <c r="G997" s="326">
        <v>0</v>
      </c>
      <c r="H997" s="327">
        <v>0</v>
      </c>
      <c r="I997" s="332">
        <v>3.6777489501698427E-4</v>
      </c>
      <c r="J997" s="326">
        <v>4.4106264446034857E-4</v>
      </c>
      <c r="K997" s="327">
        <v>3.3576889591461329E-4</v>
      </c>
      <c r="L997" s="336">
        <v>1.409807561267887E-5</v>
      </c>
      <c r="M997" s="337">
        <v>1.1415525114155251E-4</v>
      </c>
      <c r="N997" s="345">
        <v>1.429007976433657E-4</v>
      </c>
      <c r="O997" s="346">
        <v>0</v>
      </c>
      <c r="P997" s="347">
        <v>0</v>
      </c>
      <c r="Q997" s="348">
        <v>8.8417329796640146E-3</v>
      </c>
      <c r="R997" s="346">
        <v>5.3878532836100751E-2</v>
      </c>
      <c r="S997" s="347">
        <v>7.2912449939883162E-2</v>
      </c>
      <c r="T997" s="349">
        <v>2.6816352016186908E-2</v>
      </c>
      <c r="U997" s="349">
        <v>0.17274207675546674</v>
      </c>
      <c r="V997" s="361">
        <v>0</v>
      </c>
    </row>
    <row r="998" spans="1:22" ht="16" hidden="1" customHeight="1" outlineLevel="1">
      <c r="A998" s="65">
        <v>989</v>
      </c>
      <c r="B998" s="117">
        <v>1</v>
      </c>
      <c r="C998" s="325">
        <v>9.3178789464894046E-5</v>
      </c>
      <c r="D998" s="326">
        <v>8.756641141433616E-5</v>
      </c>
      <c r="E998" s="327">
        <v>8.46982927851986E-5</v>
      </c>
      <c r="F998" s="332">
        <v>0</v>
      </c>
      <c r="G998" s="326">
        <v>0</v>
      </c>
      <c r="H998" s="327">
        <v>0</v>
      </c>
      <c r="I998" s="332">
        <v>3.7223277253234166E-4</v>
      </c>
      <c r="J998" s="326">
        <v>4.7764659167094604E-4</v>
      </c>
      <c r="K998" s="327">
        <v>3.5062592670729529E-4</v>
      </c>
      <c r="L998" s="336">
        <v>3.7594868300476983E-5</v>
      </c>
      <c r="M998" s="337">
        <v>1.1415525114155251E-4</v>
      </c>
      <c r="N998" s="345">
        <v>0</v>
      </c>
      <c r="O998" s="346">
        <v>0</v>
      </c>
      <c r="P998" s="347">
        <v>0</v>
      </c>
      <c r="Q998" s="348">
        <v>8.8417329796640146E-3</v>
      </c>
      <c r="R998" s="346">
        <v>5.1959898237765506E-2</v>
      </c>
      <c r="S998" s="347">
        <v>0.10533815564146999</v>
      </c>
      <c r="T998" s="349">
        <v>2.8718220953505125E-2</v>
      </c>
      <c r="U998" s="349">
        <v>0.17028556258090091</v>
      </c>
      <c r="V998" s="361">
        <v>0</v>
      </c>
    </row>
    <row r="999" spans="1:22" ht="16" hidden="1" customHeight="1" outlineLevel="1">
      <c r="A999" s="65">
        <v>990</v>
      </c>
      <c r="B999" s="117">
        <v>1</v>
      </c>
      <c r="C999" s="325">
        <v>9.8729015185636327E-5</v>
      </c>
      <c r="D999" s="326">
        <v>9.2076937046690964E-5</v>
      </c>
      <c r="E999" s="327">
        <v>9.0691647244803709E-5</v>
      </c>
      <c r="F999" s="332">
        <v>0</v>
      </c>
      <c r="G999" s="326">
        <v>0</v>
      </c>
      <c r="H999" s="327">
        <v>0</v>
      </c>
      <c r="I999" s="332">
        <v>3.8337746632073508E-4</v>
      </c>
      <c r="J999" s="326">
        <v>4.0735608635620267E-4</v>
      </c>
      <c r="K999" s="327">
        <v>3.5359733286583167E-4</v>
      </c>
      <c r="L999" s="336">
        <v>9.3987170751192462E-5</v>
      </c>
      <c r="M999" s="337">
        <v>1.1415525114155251E-4</v>
      </c>
      <c r="N999" s="345">
        <v>0</v>
      </c>
      <c r="O999" s="346">
        <v>0</v>
      </c>
      <c r="P999" s="347">
        <v>0</v>
      </c>
      <c r="Q999" s="348">
        <v>8.8417329796640146E-3</v>
      </c>
      <c r="R999" s="346">
        <v>5.9279778990081397E-2</v>
      </c>
      <c r="S999" s="347">
        <v>0.11411503864324243</v>
      </c>
      <c r="T999" s="349">
        <v>4.6215415176832753E-2</v>
      </c>
      <c r="U999" s="349">
        <v>0.178539450207442</v>
      </c>
      <c r="V999" s="361">
        <v>0</v>
      </c>
    </row>
    <row r="1000" spans="1:22" ht="16" hidden="1" customHeight="1" outlineLevel="1">
      <c r="A1000" s="65">
        <v>991</v>
      </c>
      <c r="B1000" s="117">
        <v>1</v>
      </c>
      <c r="C1000" s="325">
        <v>1.2182370441777905E-4</v>
      </c>
      <c r="D1000" s="326">
        <v>1.0817484749319858E-4</v>
      </c>
      <c r="E1000" s="327">
        <v>1.0902197159853103E-4</v>
      </c>
      <c r="F1000" s="332">
        <v>0</v>
      </c>
      <c r="G1000" s="326">
        <v>0</v>
      </c>
      <c r="H1000" s="327">
        <v>0</v>
      </c>
      <c r="I1000" s="332">
        <v>3.8114852756305644E-4</v>
      </c>
      <c r="J1000" s="326">
        <v>4.2338725423500377E-4</v>
      </c>
      <c r="K1000" s="327">
        <v>3.6548295749997729E-4</v>
      </c>
      <c r="L1000" s="336">
        <v>1.8210014333043539E-4</v>
      </c>
      <c r="M1000" s="337">
        <v>1.1415525114155251E-4</v>
      </c>
      <c r="N1000" s="345">
        <v>0</v>
      </c>
      <c r="O1000" s="346">
        <v>1.0518325824966501E-4</v>
      </c>
      <c r="P1000" s="347">
        <v>0</v>
      </c>
      <c r="Q1000" s="348">
        <v>8.8417329796640146E-3</v>
      </c>
      <c r="R1000" s="346">
        <v>6.5073853026762926E-2</v>
      </c>
      <c r="S1000" s="347">
        <v>7.8649584403621325E-2</v>
      </c>
      <c r="T1000" s="349">
        <v>0.10022849299667021</v>
      </c>
      <c r="U1000" s="349">
        <v>0.27041308033620276</v>
      </c>
      <c r="V1000" s="361">
        <v>0</v>
      </c>
    </row>
    <row r="1001" spans="1:22" ht="16" hidden="1" customHeight="1" outlineLevel="1">
      <c r="A1001" s="65">
        <v>992</v>
      </c>
      <c r="B1001" s="117">
        <v>1</v>
      </c>
      <c r="C1001" s="325">
        <v>1.4696847702424997E-4</v>
      </c>
      <c r="D1001" s="326">
        <v>1.2718904606407353E-4</v>
      </c>
      <c r="E1001" s="327">
        <v>1.2748202223926278E-4</v>
      </c>
      <c r="F1001" s="332">
        <v>0</v>
      </c>
      <c r="G1001" s="326">
        <v>0</v>
      </c>
      <c r="H1001" s="327">
        <v>0</v>
      </c>
      <c r="I1001" s="332">
        <v>3.7891958880537774E-4</v>
      </c>
      <c r="J1001" s="326">
        <v>4.1927669836864449E-4</v>
      </c>
      <c r="K1001" s="327">
        <v>3.2685467743900405E-4</v>
      </c>
      <c r="L1001" s="336">
        <v>1.5860335064263727E-4</v>
      </c>
      <c r="M1001" s="337">
        <v>1.1415525114155251E-4</v>
      </c>
      <c r="N1001" s="345">
        <v>2.5722143575805829E-3</v>
      </c>
      <c r="O1001" s="346">
        <v>3.1958905790586641E-2</v>
      </c>
      <c r="P1001" s="347">
        <v>2.2886435241973261E-2</v>
      </c>
      <c r="Q1001" s="348">
        <v>8.8417329796640146E-3</v>
      </c>
      <c r="R1001" s="346">
        <v>7.2719458812077628E-2</v>
      </c>
      <c r="S1001" s="347">
        <v>5.5083757671080785E-2</v>
      </c>
      <c r="T1001" s="349">
        <v>0.19941095807781539</v>
      </c>
      <c r="U1001" s="349">
        <v>0.36415366123763349</v>
      </c>
      <c r="V1001" s="361">
        <v>0</v>
      </c>
    </row>
    <row r="1002" spans="1:22" ht="16" hidden="1" customHeight="1" outlineLevel="1">
      <c r="A1002" s="65">
        <v>993</v>
      </c>
      <c r="B1002" s="117">
        <v>1</v>
      </c>
      <c r="C1002" s="325">
        <v>1.6486295477029182E-4</v>
      </c>
      <c r="D1002" s="326">
        <v>1.3992350420714418E-4</v>
      </c>
      <c r="E1002" s="327">
        <v>1.4399617857492792E-4</v>
      </c>
      <c r="F1002" s="332">
        <v>0</v>
      </c>
      <c r="G1002" s="326">
        <v>0</v>
      </c>
      <c r="H1002" s="327">
        <v>0</v>
      </c>
      <c r="I1002" s="332">
        <v>3.8114852756305644E-4</v>
      </c>
      <c r="J1002" s="326">
        <v>4.0036814138339193E-4</v>
      </c>
      <c r="K1002" s="327">
        <v>3.0605483432924929E-4</v>
      </c>
      <c r="L1002" s="336">
        <v>1.4685495429873823E-4</v>
      </c>
      <c r="M1002" s="337">
        <v>1.1415525114155251E-4</v>
      </c>
      <c r="N1002" s="345">
        <v>6.9449787654675729E-2</v>
      </c>
      <c r="O1002" s="346">
        <v>0.20799169587499336</v>
      </c>
      <c r="P1002" s="347">
        <v>0.19012672270563838</v>
      </c>
      <c r="Q1002" s="348">
        <v>8.8417329796640146E-3</v>
      </c>
      <c r="R1002" s="346">
        <v>7.1807925046313587E-2</v>
      </c>
      <c r="S1002" s="347">
        <v>3.5631446174168892E-2</v>
      </c>
      <c r="T1002" s="349">
        <v>0.17040745678371252</v>
      </c>
      <c r="U1002" s="349">
        <v>0.46133336198345637</v>
      </c>
      <c r="V1002" s="361">
        <v>1.1047209926470077E-2</v>
      </c>
    </row>
    <row r="1003" spans="1:22" ht="16" hidden="1" customHeight="1" outlineLevel="1">
      <c r="A1003" s="65">
        <v>994</v>
      </c>
      <c r="B1003" s="117">
        <v>1</v>
      </c>
      <c r="C1003" s="325">
        <v>1.6792557932340411E-4</v>
      </c>
      <c r="D1003" s="326">
        <v>1.4194546397337218E-4</v>
      </c>
      <c r="E1003" s="327">
        <v>1.4998953303453305E-4</v>
      </c>
      <c r="F1003" s="332">
        <v>0</v>
      </c>
      <c r="G1003" s="326">
        <v>0</v>
      </c>
      <c r="H1003" s="327">
        <v>0</v>
      </c>
      <c r="I1003" s="332">
        <v>3.5885913998626954E-4</v>
      </c>
      <c r="J1003" s="326">
        <v>3.3788769221473116E-4</v>
      </c>
      <c r="K1003" s="327">
        <v>2.8822639737803081E-4</v>
      </c>
      <c r="L1003" s="336">
        <v>1.644775488145868E-4</v>
      </c>
      <c r="M1003" s="337">
        <v>1.1415525114155251E-4</v>
      </c>
      <c r="N1003" s="345">
        <v>0.21006417253574761</v>
      </c>
      <c r="O1003" s="346">
        <v>0.39150311573361651</v>
      </c>
      <c r="P1003" s="347">
        <v>0.37888190827219304</v>
      </c>
      <c r="Q1003" s="348">
        <v>8.8417329796640146E-3</v>
      </c>
      <c r="R1003" s="346">
        <v>6.1793926755435553E-2</v>
      </c>
      <c r="S1003" s="347">
        <v>2.4281671197603445E-2</v>
      </c>
      <c r="T1003" s="349">
        <v>0.20349997629304956</v>
      </c>
      <c r="U1003" s="349">
        <v>0.45474990399561999</v>
      </c>
      <c r="V1003" s="361">
        <v>6.9995183170603117E-2</v>
      </c>
    </row>
    <row r="1004" spans="1:22" ht="16" hidden="1" customHeight="1" outlineLevel="1">
      <c r="A1004" s="65">
        <v>995</v>
      </c>
      <c r="B1004" s="117">
        <v>1</v>
      </c>
      <c r="C1004" s="325">
        <v>1.6435668418089978E-4</v>
      </c>
      <c r="D1004" s="326">
        <v>1.3807652172837822E-4</v>
      </c>
      <c r="E1004" s="327">
        <v>1.4957440891611885E-4</v>
      </c>
      <c r="F1004" s="332">
        <v>0</v>
      </c>
      <c r="G1004" s="326">
        <v>0</v>
      </c>
      <c r="H1004" s="327">
        <v>0</v>
      </c>
      <c r="I1004" s="332">
        <v>3.321118748941252E-4</v>
      </c>
      <c r="J1004" s="326">
        <v>3.1034696791012415E-4</v>
      </c>
      <c r="K1004" s="327">
        <v>2.7931217890242167E-4</v>
      </c>
      <c r="L1004" s="336">
        <v>1.8797434150238492E-4</v>
      </c>
      <c r="M1004" s="337">
        <v>1.1415525114155251E-4</v>
      </c>
      <c r="N1004" s="345">
        <v>0.33967519599828033</v>
      </c>
      <c r="O1004" s="346">
        <v>0.49590602192424477</v>
      </c>
      <c r="P1004" s="347">
        <v>0.52574173660753987</v>
      </c>
      <c r="Q1004" s="348">
        <v>8.8417329796640146E-3</v>
      </c>
      <c r="R1004" s="346">
        <v>5.3670529401165429E-2</v>
      </c>
      <c r="S1004" s="347">
        <v>1.7045411456666642E-2</v>
      </c>
      <c r="T1004" s="349">
        <v>0.14853596400455299</v>
      </c>
      <c r="U1004" s="349">
        <v>0.43067606508487527</v>
      </c>
      <c r="V1004" s="361">
        <v>0.10118083839357785</v>
      </c>
    </row>
    <row r="1005" spans="1:22" ht="16" hidden="1" customHeight="1" outlineLevel="1">
      <c r="A1005" s="65">
        <v>996</v>
      </c>
      <c r="B1005" s="117">
        <v>1</v>
      </c>
      <c r="C1005" s="325">
        <v>1.6106905047694658E-4</v>
      </c>
      <c r="D1005" s="326">
        <v>1.345380921374792E-4</v>
      </c>
      <c r="E1005" s="327">
        <v>1.4672043060202117E-4</v>
      </c>
      <c r="F1005" s="332">
        <v>0</v>
      </c>
      <c r="G1005" s="326">
        <v>0</v>
      </c>
      <c r="H1005" s="327">
        <v>0</v>
      </c>
      <c r="I1005" s="332">
        <v>3.1205142607501694E-4</v>
      </c>
      <c r="J1005" s="326">
        <v>3.1733491288293489E-4</v>
      </c>
      <c r="K1005" s="327">
        <v>2.7931217890242167E-4</v>
      </c>
      <c r="L1005" s="336">
        <v>2.0677177565262342E-4</v>
      </c>
      <c r="M1005" s="337">
        <v>1.1415525114155251E-4</v>
      </c>
      <c r="N1005" s="345">
        <v>0.40683857089066217</v>
      </c>
      <c r="O1005" s="346">
        <v>0.52859502604836817</v>
      </c>
      <c r="P1005" s="347">
        <v>0.55308290272986171</v>
      </c>
      <c r="Q1005" s="348">
        <v>8.8417329796640146E-3</v>
      </c>
      <c r="R1005" s="346">
        <v>4.56266423871056E-2</v>
      </c>
      <c r="S1005" s="347">
        <v>1.7678259954455666E-2</v>
      </c>
      <c r="T1005" s="349">
        <v>0.11763059377313193</v>
      </c>
      <c r="U1005" s="349">
        <v>0.38685185221062146</v>
      </c>
      <c r="V1005" s="361">
        <v>0.12803922437928733</v>
      </c>
    </row>
    <row r="1006" spans="1:22" ht="16" hidden="1" customHeight="1" outlineLevel="1">
      <c r="A1006" s="65">
        <v>997</v>
      </c>
      <c r="B1006" s="117">
        <v>1</v>
      </c>
      <c r="C1006" s="325">
        <v>1.4546216576445393E-4</v>
      </c>
      <c r="D1006" s="326">
        <v>1.3498525631654883E-4</v>
      </c>
      <c r="E1006" s="327">
        <v>1.3828822194673259E-4</v>
      </c>
      <c r="F1006" s="332">
        <v>0</v>
      </c>
      <c r="G1006" s="326">
        <v>0</v>
      </c>
      <c r="H1006" s="327">
        <v>0</v>
      </c>
      <c r="I1006" s="332">
        <v>2.8530416098287265E-4</v>
      </c>
      <c r="J1006" s="326">
        <v>3.0829168997694448E-4</v>
      </c>
      <c r="K1006" s="327">
        <v>2.7336936658534881E-4</v>
      </c>
      <c r="L1006" s="336">
        <v>1.8797434150238492E-4</v>
      </c>
      <c r="M1006" s="337">
        <v>1.1415525114155251E-4</v>
      </c>
      <c r="N1006" s="345">
        <v>0.45528194129176314</v>
      </c>
      <c r="O1006" s="346">
        <v>0.51467228469706627</v>
      </c>
      <c r="P1006" s="347">
        <v>0.57533608900022148</v>
      </c>
      <c r="Q1006" s="348">
        <v>8.8417329796640146E-3</v>
      </c>
      <c r="R1006" s="346">
        <v>4.057168833956485E-2</v>
      </c>
      <c r="S1006" s="347">
        <v>1.7045411456666642E-2</v>
      </c>
      <c r="T1006" s="349">
        <v>9.4332699290983715E-2</v>
      </c>
      <c r="U1006" s="349">
        <v>0.31325468754063024</v>
      </c>
      <c r="V1006" s="361">
        <v>0.11679351586395237</v>
      </c>
    </row>
    <row r="1007" spans="1:22" ht="16" hidden="1" customHeight="1" outlineLevel="1">
      <c r="A1007" s="65">
        <v>998</v>
      </c>
      <c r="B1007" s="117">
        <v>1</v>
      </c>
      <c r="C1007" s="325">
        <v>1.4494339466668185E-4</v>
      </c>
      <c r="D1007" s="326">
        <v>1.2792783905557991E-4</v>
      </c>
      <c r="E1007" s="327">
        <v>1.3267107371944036E-4</v>
      </c>
      <c r="F1007" s="332">
        <v>0</v>
      </c>
      <c r="G1007" s="326">
        <v>0</v>
      </c>
      <c r="H1007" s="327">
        <v>0</v>
      </c>
      <c r="I1007" s="332">
        <v>2.4964114086001353E-4</v>
      </c>
      <c r="J1007" s="326">
        <v>2.8445046595206079E-4</v>
      </c>
      <c r="K1007" s="327">
        <v>2.6742655426827605E-4</v>
      </c>
      <c r="L1007" s="336">
        <v>1.9032402077116473E-4</v>
      </c>
      <c r="M1007" s="337">
        <v>1.1415525114155251E-4</v>
      </c>
      <c r="N1007" s="345">
        <v>0.43641903600283893</v>
      </c>
      <c r="O1007" s="346">
        <v>0.45927037408975935</v>
      </c>
      <c r="P1007" s="347">
        <v>0.56266264442472957</v>
      </c>
      <c r="Q1007" s="348">
        <v>8.8417329796640146E-3</v>
      </c>
      <c r="R1007" s="346">
        <v>4.7824764926673896E-2</v>
      </c>
      <c r="S1007" s="347">
        <v>1.9893229696717241E-2</v>
      </c>
      <c r="T1007" s="349">
        <v>9.2335736906799595E-2</v>
      </c>
      <c r="U1007" s="349">
        <v>0.29645213058660014</v>
      </c>
      <c r="V1007" s="361">
        <v>0.1022802151934479</v>
      </c>
    </row>
    <row r="1008" spans="1:22" ht="16" hidden="1" customHeight="1" outlineLevel="1">
      <c r="A1008" s="65">
        <v>999</v>
      </c>
      <c r="B1008" s="117">
        <v>1</v>
      </c>
      <c r="C1008" s="325">
        <v>1.5079363258854533E-4</v>
      </c>
      <c r="D1008" s="326">
        <v>1.2654746267671272E-4</v>
      </c>
      <c r="E1008" s="327">
        <v>1.3630340975556468E-4</v>
      </c>
      <c r="F1008" s="332">
        <v>0</v>
      </c>
      <c r="G1008" s="326">
        <v>0</v>
      </c>
      <c r="H1008" s="327">
        <v>0</v>
      </c>
      <c r="I1008" s="332">
        <v>2.1397812073715446E-4</v>
      </c>
      <c r="J1008" s="326">
        <v>2.6841929807325964E-4</v>
      </c>
      <c r="K1008" s="327">
        <v>2.6742655426827605E-4</v>
      </c>
      <c r="L1008" s="336">
        <v>2.1382081345896285E-4</v>
      </c>
      <c r="M1008" s="337">
        <v>1.1415525114155251E-4</v>
      </c>
      <c r="N1008" s="345">
        <v>0.37554329620676508</v>
      </c>
      <c r="O1008" s="346">
        <v>0.38091007501890295</v>
      </c>
      <c r="P1008" s="347">
        <v>0.41914661602188441</v>
      </c>
      <c r="Q1008" s="348">
        <v>8.8417329796640146E-3</v>
      </c>
      <c r="R1008" s="346">
        <v>5.483424509599117E-2</v>
      </c>
      <c r="S1008" s="347">
        <v>2.6771567205122585E-2</v>
      </c>
      <c r="T1008" s="349">
        <v>0.11848643479492511</v>
      </c>
      <c r="U1008" s="349">
        <v>0.30814513805753335</v>
      </c>
      <c r="V1008" s="361">
        <v>4.4686613090265739E-2</v>
      </c>
    </row>
    <row r="1009" spans="1:22" ht="16" hidden="1" customHeight="1" outlineLevel="1">
      <c r="A1009" s="65">
        <v>1000</v>
      </c>
      <c r="B1009" s="117">
        <v>1</v>
      </c>
      <c r="C1009" s="325">
        <v>1.523561961360516E-4</v>
      </c>
      <c r="D1009" s="326">
        <v>1.2936654119693447E-4</v>
      </c>
      <c r="E1009" s="327">
        <v>1.3805471463012461E-4</v>
      </c>
      <c r="F1009" s="332">
        <v>0</v>
      </c>
      <c r="G1009" s="326">
        <v>0</v>
      </c>
      <c r="H1009" s="327">
        <v>0</v>
      </c>
      <c r="I1009" s="332">
        <v>2.0283342694876101E-4</v>
      </c>
      <c r="J1009" s="326">
        <v>2.6759718689998779E-4</v>
      </c>
      <c r="K1009" s="327">
        <v>2.7336936658534881E-4</v>
      </c>
      <c r="L1009" s="336">
        <v>2.2321953053408208E-4</v>
      </c>
      <c r="M1009" s="337">
        <v>1.1415525114155251E-4</v>
      </c>
      <c r="N1009" s="345">
        <v>0.2746553330705489</v>
      </c>
      <c r="O1009" s="346">
        <v>0.28393786884122685</v>
      </c>
      <c r="P1009" s="347">
        <v>0.29033033453354745</v>
      </c>
      <c r="Q1009" s="348">
        <v>8.8417329796640146E-3</v>
      </c>
      <c r="R1009" s="346">
        <v>6.0024607100770899E-2</v>
      </c>
      <c r="S1009" s="347">
        <v>2.6180216690970513E-2</v>
      </c>
      <c r="T1009" s="349">
        <v>0.13598362901825276</v>
      </c>
      <c r="U1009" s="349">
        <v>0.32927115995879919</v>
      </c>
      <c r="V1009" s="361">
        <v>0</v>
      </c>
    </row>
    <row r="1010" spans="1:22" ht="16" hidden="1" customHeight="1" outlineLevel="1">
      <c r="A1010" s="65">
        <v>1001</v>
      </c>
      <c r="B1010" s="117">
        <v>1</v>
      </c>
      <c r="C1010" s="325">
        <v>1.5511255823385267E-4</v>
      </c>
      <c r="D1010" s="326">
        <v>1.350435820790362E-4</v>
      </c>
      <c r="E1010" s="327">
        <v>1.444242753220426E-4</v>
      </c>
      <c r="F1010" s="332">
        <v>0</v>
      </c>
      <c r="G1010" s="326">
        <v>0</v>
      </c>
      <c r="H1010" s="327">
        <v>0</v>
      </c>
      <c r="I1010" s="332">
        <v>2.0060448819108232E-4</v>
      </c>
      <c r="J1010" s="326">
        <v>2.618424086870848E-4</v>
      </c>
      <c r="K1010" s="327">
        <v>2.7336936658534881E-4</v>
      </c>
      <c r="L1010" s="336">
        <v>2.2321953053408208E-4</v>
      </c>
      <c r="M1010" s="337">
        <v>1.1415525114155251E-4</v>
      </c>
      <c r="N1010" s="345">
        <v>0.10917620939953139</v>
      </c>
      <c r="O1010" s="346">
        <v>0.13279966408038324</v>
      </c>
      <c r="P1010" s="347">
        <v>9.7040380766315312E-2</v>
      </c>
      <c r="Q1010" s="348">
        <v>8.8417329796640146E-3</v>
      </c>
      <c r="R1010" s="346">
        <v>6.2088052369379879E-2</v>
      </c>
      <c r="S1010" s="347">
        <v>3.1243004673282684E-2</v>
      </c>
      <c r="T1010" s="349">
        <v>0.18876049202883335</v>
      </c>
      <c r="U1010" s="349">
        <v>0.42861259317823996</v>
      </c>
      <c r="V1010" s="361">
        <v>0</v>
      </c>
    </row>
    <row r="1011" spans="1:22" ht="16" hidden="1" customHeight="1" outlineLevel="1">
      <c r="A1011" s="65">
        <v>1002</v>
      </c>
      <c r="B1011" s="117">
        <v>1</v>
      </c>
      <c r="C1011" s="325">
        <v>1.5870020413892707E-4</v>
      </c>
      <c r="D1011" s="326">
        <v>1.4598938350582821E-4</v>
      </c>
      <c r="E1011" s="327">
        <v>1.5255811351722094E-4</v>
      </c>
      <c r="F1011" s="332">
        <v>0</v>
      </c>
      <c r="G1011" s="326">
        <v>0</v>
      </c>
      <c r="H1011" s="327">
        <v>0</v>
      </c>
      <c r="I1011" s="332">
        <v>2.2066493701019058E-4</v>
      </c>
      <c r="J1011" s="326">
        <v>3.2884446930874081E-4</v>
      </c>
      <c r="K1011" s="327">
        <v>2.7336936658534881E-4</v>
      </c>
      <c r="L1011" s="336">
        <v>1.644775488145868E-4</v>
      </c>
      <c r="M1011" s="337">
        <v>1.1415525114155251E-4</v>
      </c>
      <c r="N1011" s="345">
        <v>5.8589327033779937E-3</v>
      </c>
      <c r="O1011" s="346">
        <v>1.1521538816534792E-2</v>
      </c>
      <c r="P1011" s="347">
        <v>5.6737148205263221E-3</v>
      </c>
      <c r="Q1011" s="348">
        <v>8.8417329796640146E-3</v>
      </c>
      <c r="R1011" s="346">
        <v>5.8212614521350611E-2</v>
      </c>
      <c r="S1011" s="347">
        <v>2.7487411670185501E-2</v>
      </c>
      <c r="T1011" s="349">
        <v>0.19874530394975404</v>
      </c>
      <c r="U1011" s="349">
        <v>0.52500620938820175</v>
      </c>
      <c r="V1011" s="361">
        <v>0</v>
      </c>
    </row>
    <row r="1012" spans="1:22" ht="16" hidden="1" customHeight="1" outlineLevel="1">
      <c r="A1012" s="65">
        <v>1003</v>
      </c>
      <c r="B1012" s="117">
        <v>1</v>
      </c>
      <c r="C1012" s="325">
        <v>1.6760056610552279E-4</v>
      </c>
      <c r="D1012" s="326">
        <v>1.6051249836517749E-4</v>
      </c>
      <c r="E1012" s="327">
        <v>1.6243028395825879E-4</v>
      </c>
      <c r="F1012" s="332">
        <v>0</v>
      </c>
      <c r="G1012" s="326">
        <v>0</v>
      </c>
      <c r="H1012" s="327">
        <v>0</v>
      </c>
      <c r="I1012" s="332">
        <v>2.652437121637644E-4</v>
      </c>
      <c r="J1012" s="326">
        <v>3.5638519361334782E-4</v>
      </c>
      <c r="K1012" s="327">
        <v>2.9714061585364005E-4</v>
      </c>
      <c r="L1012" s="336">
        <v>1.1748396343899057E-4</v>
      </c>
      <c r="M1012" s="337">
        <v>1.1415525114155251E-4</v>
      </c>
      <c r="N1012" s="345">
        <v>0</v>
      </c>
      <c r="O1012" s="346">
        <v>0</v>
      </c>
      <c r="P1012" s="347">
        <v>0</v>
      </c>
      <c r="Q1012" s="348">
        <v>8.8417329796640146E-3</v>
      </c>
      <c r="R1012" s="346">
        <v>6.6362972257582448E-2</v>
      </c>
      <c r="S1012" s="347">
        <v>2.9977307677704641E-2</v>
      </c>
      <c r="T1012" s="349">
        <v>0.22384997392235453</v>
      </c>
      <c r="U1012" s="349">
        <v>0.61245811400274419</v>
      </c>
      <c r="V1012" s="361">
        <v>0</v>
      </c>
    </row>
    <row r="1013" spans="1:22" ht="16" hidden="1" customHeight="1" outlineLevel="1">
      <c r="A1013" s="65">
        <v>1004</v>
      </c>
      <c r="B1013" s="117">
        <v>1</v>
      </c>
      <c r="C1013" s="325">
        <v>1.6047527632889421E-4</v>
      </c>
      <c r="D1013" s="326">
        <v>1.6305938999379161E-4</v>
      </c>
      <c r="E1013" s="327">
        <v>1.6067897908369886E-4</v>
      </c>
      <c r="F1013" s="332">
        <v>0</v>
      </c>
      <c r="G1013" s="326">
        <v>0</v>
      </c>
      <c r="H1013" s="327">
        <v>0</v>
      </c>
      <c r="I1013" s="332">
        <v>2.9867779352894482E-4</v>
      </c>
      <c r="J1013" s="326">
        <v>3.781711397050519E-4</v>
      </c>
      <c r="K1013" s="327">
        <v>2.7336936658534881E-4</v>
      </c>
      <c r="L1013" s="336">
        <v>8.811297257924293E-5</v>
      </c>
      <c r="M1013" s="337">
        <v>1.1415525114155251E-4</v>
      </c>
      <c r="N1013" s="345">
        <v>0</v>
      </c>
      <c r="O1013" s="346">
        <v>0</v>
      </c>
      <c r="P1013" s="347">
        <v>0</v>
      </c>
      <c r="Q1013" s="348">
        <v>8.8417329796640146E-3</v>
      </c>
      <c r="R1013" s="346">
        <v>7.4938013661391092E-2</v>
      </c>
      <c r="S1013" s="347">
        <v>2.2741047936767841E-2</v>
      </c>
      <c r="T1013" s="349">
        <v>0.20958595689246787</v>
      </c>
      <c r="U1013" s="349">
        <v>0.57403823231253504</v>
      </c>
      <c r="V1013" s="361">
        <v>0</v>
      </c>
    </row>
    <row r="1014" spans="1:22" ht="16" hidden="1" customHeight="1" outlineLevel="1">
      <c r="A1014" s="65">
        <v>1005</v>
      </c>
      <c r="B1014" s="117">
        <v>1</v>
      </c>
      <c r="C1014" s="325">
        <v>1.4899355938181812E-4</v>
      </c>
      <c r="D1014" s="326">
        <v>1.5864607396558238E-4</v>
      </c>
      <c r="E1014" s="327">
        <v>1.4989872463362994E-4</v>
      </c>
      <c r="F1014" s="332">
        <v>0</v>
      </c>
      <c r="G1014" s="326">
        <v>0</v>
      </c>
      <c r="H1014" s="327">
        <v>0</v>
      </c>
      <c r="I1014" s="332">
        <v>3.075935485596596E-4</v>
      </c>
      <c r="J1014" s="326">
        <v>3.9790180786357631E-4</v>
      </c>
      <c r="K1014" s="327">
        <v>2.7931217890242167E-4</v>
      </c>
      <c r="L1014" s="336">
        <v>5.8741981719495287E-5</v>
      </c>
      <c r="M1014" s="337">
        <v>1.1415525114155251E-4</v>
      </c>
      <c r="N1014" s="345">
        <v>0</v>
      </c>
      <c r="O1014" s="346">
        <v>0</v>
      </c>
      <c r="P1014" s="347">
        <v>0</v>
      </c>
      <c r="Q1014" s="348">
        <v>8.8417329796640146E-3</v>
      </c>
      <c r="R1014" s="346">
        <v>8.1359967503472699E-2</v>
      </c>
      <c r="S1014" s="347">
        <v>1.8311108452244686E-2</v>
      </c>
      <c r="T1014" s="349">
        <v>0.20701843382708829</v>
      </c>
      <c r="U1014" s="349">
        <v>0.47106115811473692</v>
      </c>
      <c r="V1014" s="361">
        <v>0</v>
      </c>
    </row>
    <row r="1015" spans="1:22" ht="16" hidden="1" customHeight="1" outlineLevel="1">
      <c r="A1015" s="65">
        <v>1006</v>
      </c>
      <c r="B1015" s="117">
        <v>1</v>
      </c>
      <c r="C1015" s="325">
        <v>1.3468047728666067E-4</v>
      </c>
      <c r="D1015" s="326">
        <v>1.4752529525132834E-4</v>
      </c>
      <c r="E1015" s="327">
        <v>1.3875523657994857E-4</v>
      </c>
      <c r="F1015" s="332">
        <v>0</v>
      </c>
      <c r="G1015" s="326">
        <v>0</v>
      </c>
      <c r="H1015" s="327">
        <v>0</v>
      </c>
      <c r="I1015" s="332">
        <v>3.1428036483269564E-4</v>
      </c>
      <c r="J1015" s="326">
        <v>3.876254181976782E-4</v>
      </c>
      <c r="K1015" s="327">
        <v>3.1496905280485843E-4</v>
      </c>
      <c r="L1015" s="336">
        <v>3.7594868300476983E-5</v>
      </c>
      <c r="M1015" s="337">
        <v>1.1415525114155251E-4</v>
      </c>
      <c r="N1015" s="345">
        <v>0</v>
      </c>
      <c r="O1015" s="346">
        <v>0</v>
      </c>
      <c r="P1015" s="347">
        <v>0</v>
      </c>
      <c r="Q1015" s="348">
        <v>1.7683465959328029E-2</v>
      </c>
      <c r="R1015" s="346">
        <v>8.1872361966459722E-2</v>
      </c>
      <c r="S1015" s="347">
        <v>1.609613870998311E-2</v>
      </c>
      <c r="T1015" s="349">
        <v>0.1501525526012735</v>
      </c>
      <c r="U1015" s="349">
        <v>0.40159093725801626</v>
      </c>
      <c r="V1015" s="361">
        <v>0</v>
      </c>
    </row>
    <row r="1016" spans="1:22" ht="16" hidden="1" customHeight="1" outlineLevel="1">
      <c r="A1016" s="65">
        <v>1007</v>
      </c>
      <c r="B1016" s="117">
        <v>1</v>
      </c>
      <c r="C1016" s="325">
        <v>1.1963611545127025E-4</v>
      </c>
      <c r="D1016" s="326">
        <v>1.3204952627135239E-4</v>
      </c>
      <c r="E1016" s="327">
        <v>1.2357726100042915E-4</v>
      </c>
      <c r="F1016" s="332">
        <v>0</v>
      </c>
      <c r="G1016" s="326">
        <v>0</v>
      </c>
      <c r="H1016" s="327">
        <v>0</v>
      </c>
      <c r="I1016" s="332">
        <v>3.3434081365180389E-4</v>
      </c>
      <c r="J1016" s="326">
        <v>3.8310380674468303E-4</v>
      </c>
      <c r="K1016" s="327">
        <v>3.179404589633948E-4</v>
      </c>
      <c r="L1016" s="336">
        <v>2.3496792687798115E-5</v>
      </c>
      <c r="M1016" s="337">
        <v>1.1415525114155251E-4</v>
      </c>
      <c r="N1016" s="345">
        <v>1.429007976433657E-4</v>
      </c>
      <c r="O1016" s="346">
        <v>0</v>
      </c>
      <c r="P1016" s="347">
        <v>0</v>
      </c>
      <c r="Q1016" s="348">
        <v>1.7683465959328029E-2</v>
      </c>
      <c r="R1016" s="346">
        <v>8.9509465719265977E-2</v>
      </c>
      <c r="S1016" s="347">
        <v>1.0084077980987403E-2</v>
      </c>
      <c r="T1016" s="349">
        <v>0.11848643479492511</v>
      </c>
      <c r="U1016" s="349">
        <v>0.35088848469497819</v>
      </c>
      <c r="V1016" s="361">
        <v>0</v>
      </c>
    </row>
    <row r="1017" spans="1:22" ht="16" hidden="1" customHeight="1" outlineLevel="1">
      <c r="A1017" s="65">
        <v>1008</v>
      </c>
      <c r="B1017" s="117">
        <v>1</v>
      </c>
      <c r="C1017" s="325">
        <v>1.0921069146230841E-4</v>
      </c>
      <c r="D1017" s="326">
        <v>1.1606826734981948E-4</v>
      </c>
      <c r="E1017" s="327">
        <v>1.0908683474203325E-4</v>
      </c>
      <c r="F1017" s="332">
        <v>0</v>
      </c>
      <c r="G1017" s="326">
        <v>0</v>
      </c>
      <c r="H1017" s="327">
        <v>0</v>
      </c>
      <c r="I1017" s="332">
        <v>3.499433849555547E-4</v>
      </c>
      <c r="J1017" s="326">
        <v>3.7611586177187229E-4</v>
      </c>
      <c r="K1017" s="327">
        <v>3.2685467743900405E-4</v>
      </c>
      <c r="L1017" s="336">
        <v>9.3987170751192458E-6</v>
      </c>
      <c r="M1017" s="337">
        <v>1.1415525114155251E-4</v>
      </c>
      <c r="N1017" s="345">
        <v>0</v>
      </c>
      <c r="O1017" s="346">
        <v>0</v>
      </c>
      <c r="P1017" s="347">
        <v>0</v>
      </c>
      <c r="Q1017" s="348">
        <v>2.6525198938992044E-2</v>
      </c>
      <c r="R1017" s="346">
        <v>8.5385150994460687E-2</v>
      </c>
      <c r="S1017" s="347">
        <v>7.8691082387258252E-3</v>
      </c>
      <c r="T1017" s="349">
        <v>8.7295784222906306E-2</v>
      </c>
      <c r="U1017" s="349">
        <v>0.33526505454473976</v>
      </c>
      <c r="V1017" s="361">
        <v>0</v>
      </c>
    </row>
    <row r="1018" spans="1:22" ht="16" hidden="1" customHeight="1" outlineLevel="1">
      <c r="A1018" s="65">
        <v>1009</v>
      </c>
      <c r="B1018" s="117">
        <v>1</v>
      </c>
      <c r="C1018" s="325">
        <v>9.8991525861617382E-5</v>
      </c>
      <c r="D1018" s="326">
        <v>9.5790343925052015E-5</v>
      </c>
      <c r="E1018" s="327">
        <v>9.626987758599462E-5</v>
      </c>
      <c r="F1018" s="332">
        <v>0</v>
      </c>
      <c r="G1018" s="326">
        <v>0</v>
      </c>
      <c r="H1018" s="327">
        <v>0</v>
      </c>
      <c r="I1018" s="332">
        <v>3.5217232371323345E-4</v>
      </c>
      <c r="J1018" s="326">
        <v>3.7611586177187229E-4</v>
      </c>
      <c r="K1018" s="327">
        <v>3.2982608359754043E-4</v>
      </c>
      <c r="L1018" s="336">
        <v>5.8741981719495289E-6</v>
      </c>
      <c r="M1018" s="337">
        <v>1.1415525114155251E-4</v>
      </c>
      <c r="N1018" s="345">
        <v>1.429007976433657E-4</v>
      </c>
      <c r="O1018" s="346">
        <v>0</v>
      </c>
      <c r="P1018" s="347">
        <v>0</v>
      </c>
      <c r="Q1018" s="348">
        <v>3.5366931918656058E-2</v>
      </c>
      <c r="R1018" s="346">
        <v>8.9493924473215039E-2</v>
      </c>
      <c r="S1018" s="347">
        <v>1.0675428495139477E-2</v>
      </c>
      <c r="T1018" s="349">
        <v>6.399788974075811E-2</v>
      </c>
      <c r="U1018" s="349">
        <v>0.26166788987474854</v>
      </c>
      <c r="V1018" s="361">
        <v>0</v>
      </c>
    </row>
    <row r="1019" spans="1:22" ht="16" hidden="1" customHeight="1" outlineLevel="1">
      <c r="A1019" s="65">
        <v>1010</v>
      </c>
      <c r="B1019" s="117">
        <v>1</v>
      </c>
      <c r="C1019" s="325">
        <v>9.3878817934176862E-5</v>
      </c>
      <c r="D1019" s="326">
        <v>8.6030499668836039E-5</v>
      </c>
      <c r="E1019" s="327">
        <v>8.8149012019516702E-5</v>
      </c>
      <c r="F1019" s="332">
        <v>0</v>
      </c>
      <c r="G1019" s="326">
        <v>0</v>
      </c>
      <c r="H1019" s="327">
        <v>0</v>
      </c>
      <c r="I1019" s="332">
        <v>3.6108807874394818E-4</v>
      </c>
      <c r="J1019" s="326">
        <v>4.122887533958338E-4</v>
      </c>
      <c r="K1019" s="327">
        <v>3.3874030207314967E-4</v>
      </c>
      <c r="L1019" s="336">
        <v>2.3496792687798115E-6</v>
      </c>
      <c r="M1019" s="337">
        <v>1.1415525114155251E-4</v>
      </c>
      <c r="N1019" s="345">
        <v>1.429007976433657E-4</v>
      </c>
      <c r="O1019" s="346">
        <v>0</v>
      </c>
      <c r="P1019" s="347">
        <v>0</v>
      </c>
      <c r="Q1019" s="348">
        <v>4.4208664898320073E-2</v>
      </c>
      <c r="R1019" s="346">
        <v>8.7422193824237965E-2</v>
      </c>
      <c r="S1019" s="347">
        <v>1.1941125490717521E-2</v>
      </c>
      <c r="T1019" s="349">
        <v>6.2856768378367178E-2</v>
      </c>
      <c r="U1019" s="349">
        <v>0.1970124368001768</v>
      </c>
      <c r="V1019" s="361">
        <v>0</v>
      </c>
    </row>
    <row r="1020" spans="1:22" ht="16" hidden="1" customHeight="1" outlineLevel="1">
      <c r="A1020" s="65">
        <v>1011</v>
      </c>
      <c r="B1020" s="117">
        <v>1</v>
      </c>
      <c r="C1020" s="325">
        <v>9.0941198464865062E-5</v>
      </c>
      <c r="D1020" s="326">
        <v>8.1831044769747096E-5</v>
      </c>
      <c r="E1020" s="327">
        <v>8.5269088448018142E-5</v>
      </c>
      <c r="F1020" s="332">
        <v>0</v>
      </c>
      <c r="G1020" s="326">
        <v>0</v>
      </c>
      <c r="H1020" s="327">
        <v>0</v>
      </c>
      <c r="I1020" s="332">
        <v>3.7446171129002035E-4</v>
      </c>
      <c r="J1020" s="326">
        <v>4.3407469948753778E-4</v>
      </c>
      <c r="K1020" s="327">
        <v>3.4171170823168605E-4</v>
      </c>
      <c r="L1020" s="336">
        <v>1.1748396343899057E-6</v>
      </c>
      <c r="M1020" s="337">
        <v>1.1415525114155251E-4</v>
      </c>
      <c r="N1020" s="345">
        <v>1.429007976433657E-4</v>
      </c>
      <c r="O1020" s="346">
        <v>0</v>
      </c>
      <c r="P1020" s="347">
        <v>0</v>
      </c>
      <c r="Q1020" s="348">
        <v>4.4208664898320073E-2</v>
      </c>
      <c r="R1020" s="346">
        <v>7.3909489271663922E-2</v>
      </c>
      <c r="S1020" s="347">
        <v>6.2869869942532713E-3</v>
      </c>
      <c r="T1020" s="349">
        <v>6.13352732285126E-2</v>
      </c>
      <c r="U1020" s="349">
        <v>0.17706554170270253</v>
      </c>
      <c r="V1020" s="361">
        <v>0</v>
      </c>
    </row>
    <row r="1021" spans="1:22" ht="16" hidden="1" customHeight="1" outlineLevel="1">
      <c r="A1021" s="65">
        <v>1012</v>
      </c>
      <c r="B1021" s="117">
        <v>1</v>
      </c>
      <c r="C1021" s="325">
        <v>9.0634936009553841E-5</v>
      </c>
      <c r="D1021" s="326">
        <v>8.0683971440829281E-5</v>
      </c>
      <c r="E1021" s="327">
        <v>8.3439947801255542E-5</v>
      </c>
      <c r="F1021" s="332">
        <v>0</v>
      </c>
      <c r="G1021" s="326">
        <v>0</v>
      </c>
      <c r="H1021" s="327">
        <v>0</v>
      </c>
      <c r="I1021" s="332">
        <v>3.967510988668073E-4</v>
      </c>
      <c r="J1021" s="326">
        <v>4.6737020200504788E-4</v>
      </c>
      <c r="K1021" s="327">
        <v>3.4765452054875886E-4</v>
      </c>
      <c r="L1021" s="336">
        <v>1.409807561267887E-5</v>
      </c>
      <c r="M1021" s="337">
        <v>1.1415525114155251E-4</v>
      </c>
      <c r="N1021" s="345">
        <v>1.429007976433657E-4</v>
      </c>
      <c r="O1021" s="346">
        <v>0</v>
      </c>
      <c r="P1021" s="347">
        <v>0</v>
      </c>
      <c r="Q1021" s="348">
        <v>3.5366931918656058E-2</v>
      </c>
      <c r="R1021" s="346">
        <v>6.3407655276904201E-2</v>
      </c>
      <c r="S1021" s="347">
        <v>6.6034112431477823E-3</v>
      </c>
      <c r="T1021" s="349">
        <v>5.3442517138641989E-2</v>
      </c>
      <c r="U1021" s="349">
        <v>0.1736264218583104</v>
      </c>
      <c r="V1021" s="361">
        <v>0</v>
      </c>
    </row>
    <row r="1022" spans="1:22" ht="16" hidden="1" customHeight="1" outlineLevel="1">
      <c r="A1022" s="65">
        <v>1013</v>
      </c>
      <c r="B1022" s="117">
        <v>1</v>
      </c>
      <c r="C1022" s="325">
        <v>9.1709979730238153E-5</v>
      </c>
      <c r="D1022" s="326">
        <v>8.1189461382386288E-5</v>
      </c>
      <c r="E1022" s="327">
        <v>8.3790208776167533E-5</v>
      </c>
      <c r="F1022" s="332">
        <v>0</v>
      </c>
      <c r="G1022" s="326">
        <v>0</v>
      </c>
      <c r="H1022" s="327">
        <v>0</v>
      </c>
      <c r="I1022" s="332">
        <v>3.9898003762448594E-4</v>
      </c>
      <c r="J1022" s="326">
        <v>4.8463453664375668E-4</v>
      </c>
      <c r="K1022" s="327">
        <v>3.5954014518290443E-4</v>
      </c>
      <c r="L1022" s="336">
        <v>3.7594868300476983E-5</v>
      </c>
      <c r="M1022" s="337">
        <v>1.1415525114155251E-4</v>
      </c>
      <c r="N1022" s="345">
        <v>0</v>
      </c>
      <c r="O1022" s="346">
        <v>0</v>
      </c>
      <c r="P1022" s="347">
        <v>0</v>
      </c>
      <c r="Q1022" s="348">
        <v>2.6525198938992044E-2</v>
      </c>
      <c r="R1022" s="346">
        <v>6.1234132512618653E-2</v>
      </c>
      <c r="S1022" s="347">
        <v>7.8691082387258252E-3</v>
      </c>
      <c r="T1022" s="349">
        <v>5.6960974672680693E-2</v>
      </c>
      <c r="U1022" s="349">
        <v>0.17441250639417147</v>
      </c>
      <c r="V1022" s="361">
        <v>0</v>
      </c>
    </row>
    <row r="1023" spans="1:22" ht="16" hidden="1" customHeight="1" outlineLevel="1">
      <c r="A1023" s="65">
        <v>1014</v>
      </c>
      <c r="B1023" s="117">
        <v>1</v>
      </c>
      <c r="C1023" s="325">
        <v>9.7978984682833321E-5</v>
      </c>
      <c r="D1023" s="326">
        <v>8.5797196618886651E-5</v>
      </c>
      <c r="E1023" s="327">
        <v>9.0081933695882851E-5</v>
      </c>
      <c r="F1023" s="332">
        <v>0</v>
      </c>
      <c r="G1023" s="326">
        <v>0</v>
      </c>
      <c r="H1023" s="327">
        <v>0</v>
      </c>
      <c r="I1023" s="332">
        <v>4.0120897638216464E-4</v>
      </c>
      <c r="J1023" s="326">
        <v>5.0683153832209676E-4</v>
      </c>
      <c r="K1023" s="327">
        <v>3.6548295749997729E-4</v>
      </c>
      <c r="L1023" s="336">
        <v>9.3987170751192462E-5</v>
      </c>
      <c r="M1023" s="337">
        <v>1.1415525114155251E-4</v>
      </c>
      <c r="N1023" s="345">
        <v>0</v>
      </c>
      <c r="O1023" s="346">
        <v>0</v>
      </c>
      <c r="P1023" s="347">
        <v>0</v>
      </c>
      <c r="Q1023" s="348">
        <v>2.6525198938992044E-2</v>
      </c>
      <c r="R1023" s="346">
        <v>6.1153591211316485E-2</v>
      </c>
      <c r="S1023" s="347">
        <v>2.1708779222810413E-2</v>
      </c>
      <c r="T1023" s="349">
        <v>7.2841580299287847E-2</v>
      </c>
      <c r="U1023" s="349">
        <v>0.20074633834551678</v>
      </c>
      <c r="V1023" s="361">
        <v>0</v>
      </c>
    </row>
    <row r="1024" spans="1:22" ht="16" hidden="1" customHeight="1" outlineLevel="1">
      <c r="A1024" s="65">
        <v>1015</v>
      </c>
      <c r="B1024" s="117">
        <v>1</v>
      </c>
      <c r="C1024" s="325">
        <v>1.189985895238877E-4</v>
      </c>
      <c r="D1024" s="326">
        <v>9.946486696175485E-5</v>
      </c>
      <c r="E1024" s="327">
        <v>1.0778957187198884E-4</v>
      </c>
      <c r="F1024" s="332">
        <v>0</v>
      </c>
      <c r="G1024" s="326">
        <v>0</v>
      </c>
      <c r="H1024" s="327">
        <v>0</v>
      </c>
      <c r="I1024" s="332">
        <v>4.0789579265520072E-4</v>
      </c>
      <c r="J1024" s="326">
        <v>5.2697326206725713E-4</v>
      </c>
      <c r="K1024" s="327">
        <v>3.5954014518290443E-4</v>
      </c>
      <c r="L1024" s="336">
        <v>1.8210014333043539E-4</v>
      </c>
      <c r="M1024" s="337">
        <v>1.1415525114155251E-4</v>
      </c>
      <c r="N1024" s="345">
        <v>0</v>
      </c>
      <c r="O1024" s="346">
        <v>1.0518325824966501E-4</v>
      </c>
      <c r="P1024" s="347">
        <v>0</v>
      </c>
      <c r="Q1024" s="348">
        <v>2.6525198938992044E-2</v>
      </c>
      <c r="R1024" s="346">
        <v>6.3412978198472539E-2</v>
      </c>
      <c r="S1024" s="347">
        <v>2.0168155961974805E-2</v>
      </c>
      <c r="T1024" s="349">
        <v>0.11021330491759086</v>
      </c>
      <c r="U1024" s="349">
        <v>0.26746526332672377</v>
      </c>
      <c r="V1024" s="361">
        <v>0</v>
      </c>
    </row>
    <row r="1025" spans="1:22" ht="16" hidden="1" customHeight="1" outlineLevel="1">
      <c r="A1025" s="65">
        <v>1016</v>
      </c>
      <c r="B1025" s="117">
        <v>1</v>
      </c>
      <c r="C1025" s="325">
        <v>1.406432197839446E-4</v>
      </c>
      <c r="D1025" s="326">
        <v>1.1822632056185129E-4</v>
      </c>
      <c r="E1025" s="327">
        <v>1.2663880137373391E-4</v>
      </c>
      <c r="F1025" s="332">
        <v>0</v>
      </c>
      <c r="G1025" s="326">
        <v>0</v>
      </c>
      <c r="H1025" s="327">
        <v>0</v>
      </c>
      <c r="I1025" s="332">
        <v>4.1235367017055811E-4</v>
      </c>
      <c r="J1025" s="326">
        <v>5.1957426150781049E-4</v>
      </c>
      <c r="K1025" s="327">
        <v>3.4171170823168605E-4</v>
      </c>
      <c r="L1025" s="336">
        <v>1.5860335064263727E-4</v>
      </c>
      <c r="M1025" s="337">
        <v>1.1415525114155251E-4</v>
      </c>
      <c r="N1025" s="345">
        <v>3.4296191434407771E-3</v>
      </c>
      <c r="O1025" s="346">
        <v>3.803965439175707E-2</v>
      </c>
      <c r="P1025" s="347">
        <v>1.7050156032783165E-2</v>
      </c>
      <c r="Q1025" s="348">
        <v>1.7683465959328029E-2</v>
      </c>
      <c r="R1025" s="346">
        <v>5.7140471170944104E-2</v>
      </c>
      <c r="S1025" s="347">
        <v>1.9576805447822733E-2</v>
      </c>
      <c r="T1025" s="349">
        <v>0.17744437185178993</v>
      </c>
      <c r="U1025" s="349">
        <v>0.39589182437302362</v>
      </c>
      <c r="V1025" s="361">
        <v>0</v>
      </c>
    </row>
    <row r="1026" spans="1:22" ht="16" hidden="1" customHeight="1" outlineLevel="1">
      <c r="A1026" s="65">
        <v>1017</v>
      </c>
      <c r="B1026" s="117">
        <v>1</v>
      </c>
      <c r="C1026" s="325">
        <v>1.5729389694617144E-4</v>
      </c>
      <c r="D1026" s="326">
        <v>1.3181622322140302E-4</v>
      </c>
      <c r="E1026" s="327">
        <v>1.4478750892565502E-4</v>
      </c>
      <c r="F1026" s="332">
        <v>0</v>
      </c>
      <c r="G1026" s="326">
        <v>0</v>
      </c>
      <c r="H1026" s="327">
        <v>0</v>
      </c>
      <c r="I1026" s="332">
        <v>4.1458260892823686E-4</v>
      </c>
      <c r="J1026" s="326">
        <v>4.3407469948753778E-4</v>
      </c>
      <c r="K1026" s="327">
        <v>3.179404589633948E-4</v>
      </c>
      <c r="L1026" s="336">
        <v>1.4685495429873823E-4</v>
      </c>
      <c r="M1026" s="337">
        <v>1.1415525114155251E-4</v>
      </c>
      <c r="N1026" s="345">
        <v>5.3016195925688681E-2</v>
      </c>
      <c r="O1026" s="346">
        <v>0.2217138263754545</v>
      </c>
      <c r="P1026" s="347">
        <v>0.15446880108560046</v>
      </c>
      <c r="Q1026" s="348">
        <v>1.7683465959328029E-2</v>
      </c>
      <c r="R1026" s="346">
        <v>4.5901750405970346E-2</v>
      </c>
      <c r="S1026" s="347">
        <v>1.4830441714405066E-2</v>
      </c>
      <c r="T1026" s="349">
        <v>0.18666843619778331</v>
      </c>
      <c r="U1026" s="349">
        <v>0.4880602362027322</v>
      </c>
      <c r="V1026" s="361">
        <v>0</v>
      </c>
    </row>
    <row r="1027" spans="1:22" ht="16" hidden="1" customHeight="1" outlineLevel="1">
      <c r="A1027" s="65">
        <v>1018</v>
      </c>
      <c r="B1027" s="117">
        <v>1</v>
      </c>
      <c r="C1027" s="325">
        <v>1.623941043652319E-4</v>
      </c>
      <c r="D1027" s="326">
        <v>1.3760991562847944E-4</v>
      </c>
      <c r="E1027" s="327">
        <v>1.5440022679268398E-4</v>
      </c>
      <c r="F1027" s="332">
        <v>0</v>
      </c>
      <c r="G1027" s="326">
        <v>0</v>
      </c>
      <c r="H1027" s="327">
        <v>0</v>
      </c>
      <c r="I1027" s="332">
        <v>3.8783534383609247E-4</v>
      </c>
      <c r="J1027" s="326">
        <v>3.7693797294514414E-4</v>
      </c>
      <c r="K1027" s="327">
        <v>2.9119780353656729E-4</v>
      </c>
      <c r="L1027" s="336">
        <v>1.644775488145868E-4</v>
      </c>
      <c r="M1027" s="337">
        <v>1.1415525114155251E-4</v>
      </c>
      <c r="N1027" s="345">
        <v>0.12146567799686085</v>
      </c>
      <c r="O1027" s="346">
        <v>0.37637050307853492</v>
      </c>
      <c r="P1027" s="347">
        <v>0.27234782462542001</v>
      </c>
      <c r="Q1027" s="348">
        <v>2.6525198938992044E-2</v>
      </c>
      <c r="R1027" s="346">
        <v>4.1795681573787581E-2</v>
      </c>
      <c r="S1027" s="347">
        <v>1.4830441714405066E-2</v>
      </c>
      <c r="T1027" s="349">
        <v>0.23383478584327519</v>
      </c>
      <c r="U1027" s="349">
        <v>0.48845327847066272</v>
      </c>
      <c r="V1027" s="361">
        <v>0</v>
      </c>
    </row>
    <row r="1028" spans="1:22" ht="16" hidden="1" customHeight="1" outlineLevel="1">
      <c r="A1028" s="65">
        <v>1019</v>
      </c>
      <c r="B1028" s="117">
        <v>1</v>
      </c>
      <c r="C1028" s="325">
        <v>1.6100654793504634E-4</v>
      </c>
      <c r="D1028" s="326">
        <v>1.3743493834101741E-4</v>
      </c>
      <c r="E1028" s="327">
        <v>1.5772121973999764E-4</v>
      </c>
      <c r="F1028" s="332">
        <v>0</v>
      </c>
      <c r="G1028" s="326">
        <v>0</v>
      </c>
      <c r="H1028" s="327">
        <v>0</v>
      </c>
      <c r="I1028" s="332">
        <v>3.3879869116716123E-4</v>
      </c>
      <c r="J1028" s="326">
        <v>3.1322435701657556E-4</v>
      </c>
      <c r="K1028" s="327">
        <v>2.5851233579266681E-4</v>
      </c>
      <c r="L1028" s="336">
        <v>1.8797434150238492E-4</v>
      </c>
      <c r="M1028" s="337">
        <v>1.1415525114155251E-4</v>
      </c>
      <c r="N1028" s="345">
        <v>0.18791454890102594</v>
      </c>
      <c r="O1028" s="346">
        <v>0.46352150306983719</v>
      </c>
      <c r="P1028" s="347">
        <v>0.36385304898354737</v>
      </c>
      <c r="Q1028" s="348">
        <v>2.6525198938992044E-2</v>
      </c>
      <c r="R1028" s="346">
        <v>4.1067982166964258E-2</v>
      </c>
      <c r="S1028" s="347">
        <v>1.7678259954455666E-2</v>
      </c>
      <c r="T1028" s="349">
        <v>0.15718946766935091</v>
      </c>
      <c r="U1028" s="349">
        <v>0.44590645296718318</v>
      </c>
      <c r="V1028" s="361">
        <v>3.7875057667738693E-3</v>
      </c>
    </row>
    <row r="1029" spans="1:22" ht="16" hidden="1" customHeight="1" outlineLevel="1">
      <c r="A1029" s="65">
        <v>1020</v>
      </c>
      <c r="B1029" s="117">
        <v>1</v>
      </c>
      <c r="C1029" s="325">
        <v>1.6043777480375404E-4</v>
      </c>
      <c r="D1029" s="326">
        <v>1.3727940297438446E-4</v>
      </c>
      <c r="E1029" s="327">
        <v>1.5258405877462185E-4</v>
      </c>
      <c r="F1029" s="332">
        <v>0</v>
      </c>
      <c r="G1029" s="326">
        <v>0</v>
      </c>
      <c r="H1029" s="327">
        <v>0</v>
      </c>
      <c r="I1029" s="332">
        <v>2.9421991601358738E-4</v>
      </c>
      <c r="J1029" s="326">
        <v>3.2555602461565339E-4</v>
      </c>
      <c r="K1029" s="327">
        <v>2.5256952347559405E-4</v>
      </c>
      <c r="L1029" s="336">
        <v>2.0677177565262342E-4</v>
      </c>
      <c r="M1029" s="337">
        <v>1.1415525114155251E-4</v>
      </c>
      <c r="N1029" s="345">
        <v>0.28608739688201812</v>
      </c>
      <c r="O1029" s="346">
        <v>0.48188670618728369</v>
      </c>
      <c r="P1029" s="347">
        <v>0.3750279030461785</v>
      </c>
      <c r="Q1029" s="348">
        <v>1.7683465959328029E-2</v>
      </c>
      <c r="R1029" s="346">
        <v>3.8138382150325105E-2</v>
      </c>
      <c r="S1029" s="347">
        <v>1.4514017465510556E-2</v>
      </c>
      <c r="T1029" s="349">
        <v>0.19399063160645849</v>
      </c>
      <c r="U1029" s="349">
        <v>0.36071454139324138</v>
      </c>
      <c r="V1029" s="361">
        <v>2.8744122579930684E-2</v>
      </c>
    </row>
    <row r="1030" spans="1:22" ht="16" hidden="1" customHeight="1" outlineLevel="1">
      <c r="A1030" s="65">
        <v>1021</v>
      </c>
      <c r="B1030" s="117">
        <v>1</v>
      </c>
      <c r="C1030" s="325">
        <v>1.4780601108571335E-4</v>
      </c>
      <c r="D1030" s="326">
        <v>1.3727940297438446E-4</v>
      </c>
      <c r="E1030" s="327">
        <v>1.4814741975907001E-4</v>
      </c>
      <c r="F1030" s="332">
        <v>0</v>
      </c>
      <c r="G1030" s="326">
        <v>0</v>
      </c>
      <c r="H1030" s="327">
        <v>0</v>
      </c>
      <c r="I1030" s="332">
        <v>2.652437121637644E-4</v>
      </c>
      <c r="J1030" s="326">
        <v>3.1651280170966298E-4</v>
      </c>
      <c r="K1030" s="327">
        <v>2.5256952347559405E-4</v>
      </c>
      <c r="L1030" s="336">
        <v>1.8797434150238492E-4</v>
      </c>
      <c r="M1030" s="337">
        <v>1.1415525114155251E-4</v>
      </c>
      <c r="N1030" s="345">
        <v>0.35682329171548421</v>
      </c>
      <c r="O1030" s="346">
        <v>0.51553736888965429</v>
      </c>
      <c r="P1030" s="347">
        <v>0.39460104377565813</v>
      </c>
      <c r="Q1030" s="348">
        <v>1.7683465959328029E-2</v>
      </c>
      <c r="R1030" s="346">
        <v>2.7912171654976062E-2</v>
      </c>
      <c r="S1030" s="347">
        <v>1.3839670984084588E-2</v>
      </c>
      <c r="T1030" s="349">
        <v>0.11696493964507056</v>
      </c>
      <c r="U1030" s="349">
        <v>0.30205298290461019</v>
      </c>
      <c r="V1030" s="361">
        <v>0.10036394035478605</v>
      </c>
    </row>
    <row r="1031" spans="1:22" ht="16" hidden="1" customHeight="1" outlineLevel="1">
      <c r="A1031" s="65">
        <v>1022</v>
      </c>
      <c r="B1031" s="117">
        <v>1</v>
      </c>
      <c r="C1031" s="325">
        <v>1.4764975473096273E-4</v>
      </c>
      <c r="D1031" s="326">
        <v>1.3296329655032083E-4</v>
      </c>
      <c r="E1031" s="327">
        <v>1.4524155093017057E-4</v>
      </c>
      <c r="F1031" s="332">
        <v>0</v>
      </c>
      <c r="G1031" s="326">
        <v>0</v>
      </c>
      <c r="H1031" s="327">
        <v>0</v>
      </c>
      <c r="I1031" s="332">
        <v>2.1843599825251188E-4</v>
      </c>
      <c r="J1031" s="326">
        <v>3.029479673506774E-4</v>
      </c>
      <c r="K1031" s="327">
        <v>2.4959811731705767E-4</v>
      </c>
      <c r="L1031" s="336">
        <v>1.9032402077116473E-4</v>
      </c>
      <c r="M1031" s="337">
        <v>1.1415525114155251E-4</v>
      </c>
      <c r="N1031" s="345">
        <v>0.34796344226159553</v>
      </c>
      <c r="O1031" s="346">
        <v>0.52527501747592709</v>
      </c>
      <c r="P1031" s="347">
        <v>0.37772545511970146</v>
      </c>
      <c r="Q1031" s="348">
        <v>8.8417329796640146E-3</v>
      </c>
      <c r="R1031" s="346">
        <v>2.9747904489240522E-2</v>
      </c>
      <c r="S1031" s="347">
        <v>1.0042579997350455E-2</v>
      </c>
      <c r="T1031" s="349">
        <v>0.11116423938624997</v>
      </c>
      <c r="U1031" s="349">
        <v>0.32858333598992079</v>
      </c>
      <c r="V1031" s="361">
        <v>6.0826075277244131E-2</v>
      </c>
    </row>
    <row r="1032" spans="1:22" ht="16" hidden="1" customHeight="1" outlineLevel="1">
      <c r="A1032" s="65">
        <v>1023</v>
      </c>
      <c r="B1032" s="117">
        <v>1</v>
      </c>
      <c r="C1032" s="325">
        <v>1.5271871087907307E-4</v>
      </c>
      <c r="D1032" s="326">
        <v>1.3004700842595351E-4</v>
      </c>
      <c r="E1032" s="327">
        <v>1.4376267125831995E-4</v>
      </c>
      <c r="F1032" s="332">
        <v>0</v>
      </c>
      <c r="G1032" s="326">
        <v>0</v>
      </c>
      <c r="H1032" s="327">
        <v>0</v>
      </c>
      <c r="I1032" s="332">
        <v>1.9614661067572496E-4</v>
      </c>
      <c r="J1032" s="326">
        <v>2.9760424472441042E-4</v>
      </c>
      <c r="K1032" s="327">
        <v>2.4662671115852124E-4</v>
      </c>
      <c r="L1032" s="336">
        <v>2.1382081345896285E-4</v>
      </c>
      <c r="M1032" s="337">
        <v>1.1415525114155251E-4</v>
      </c>
      <c r="N1032" s="345">
        <v>0.26279456686614955</v>
      </c>
      <c r="O1032" s="346">
        <v>0.4377858082095365</v>
      </c>
      <c r="P1032" s="347">
        <v>0.28898780896566789</v>
      </c>
      <c r="Q1032" s="348">
        <v>8.8417329796640146E-3</v>
      </c>
      <c r="R1032" s="346">
        <v>2.8630081846287916E-2</v>
      </c>
      <c r="S1032" s="347">
        <v>1.5063869996025686E-2</v>
      </c>
      <c r="T1032" s="349">
        <v>0.13265535837794584</v>
      </c>
      <c r="U1032" s="349">
        <v>0.34361720273826346</v>
      </c>
      <c r="V1032" s="361">
        <v>6.9549324801767051E-2</v>
      </c>
    </row>
    <row r="1033" spans="1:22" ht="16" hidden="1" customHeight="1" outlineLevel="1">
      <c r="A1033" s="65">
        <v>1024</v>
      </c>
      <c r="B1033" s="117">
        <v>1</v>
      </c>
      <c r="C1033" s="325">
        <v>1.5414376883439879E-4</v>
      </c>
      <c r="D1033" s="326">
        <v>1.3201064242969416E-4</v>
      </c>
      <c r="E1033" s="327">
        <v>1.4508587938576523E-4</v>
      </c>
      <c r="F1033" s="332">
        <v>0</v>
      </c>
      <c r="G1033" s="326">
        <v>0</v>
      </c>
      <c r="H1033" s="327">
        <v>0</v>
      </c>
      <c r="I1033" s="332">
        <v>1.9391767191804623E-4</v>
      </c>
      <c r="J1033" s="326">
        <v>3.0788063439030858E-4</v>
      </c>
      <c r="K1033" s="327">
        <v>2.7336936658534881E-4</v>
      </c>
      <c r="L1033" s="336">
        <v>2.2321953053408208E-4</v>
      </c>
      <c r="M1033" s="337">
        <v>1.1415525114155251E-4</v>
      </c>
      <c r="N1033" s="345">
        <v>0.16676523084980779</v>
      </c>
      <c r="O1033" s="346">
        <v>0.27139534387974346</v>
      </c>
      <c r="P1033" s="347">
        <v>0.20866144836584805</v>
      </c>
      <c r="Q1033" s="348">
        <v>1.7683465959328029E-2</v>
      </c>
      <c r="R1033" s="346">
        <v>3.2515694109809014E-2</v>
      </c>
      <c r="S1033" s="347">
        <v>2.5106449993376141E-2</v>
      </c>
      <c r="T1033" s="349">
        <v>0.21329460132023842</v>
      </c>
      <c r="U1033" s="349">
        <v>0.37122842206038298</v>
      </c>
      <c r="V1033" s="361">
        <v>3.1746795464575275E-2</v>
      </c>
    </row>
    <row r="1034" spans="1:22" ht="16" hidden="1" customHeight="1" outlineLevel="1">
      <c r="A1034" s="65">
        <v>1025</v>
      </c>
      <c r="B1034" s="117">
        <v>1</v>
      </c>
      <c r="C1034" s="325">
        <v>1.5204993368074038E-4</v>
      </c>
      <c r="D1034" s="326">
        <v>1.3385762490846016E-4</v>
      </c>
      <c r="E1034" s="327">
        <v>1.4473561841085324E-4</v>
      </c>
      <c r="F1034" s="332">
        <v>0</v>
      </c>
      <c r="G1034" s="326">
        <v>0</v>
      </c>
      <c r="H1034" s="327">
        <v>0</v>
      </c>
      <c r="I1034" s="332">
        <v>1.9614661067572496E-4</v>
      </c>
      <c r="J1034" s="326">
        <v>3.1815702405620669E-4</v>
      </c>
      <c r="K1034" s="327">
        <v>3.0011202201217643E-4</v>
      </c>
      <c r="L1034" s="336">
        <v>2.2321953053408208E-4</v>
      </c>
      <c r="M1034" s="337">
        <v>1.1415525114155251E-4</v>
      </c>
      <c r="N1034" s="345">
        <v>5.1872989544541746E-2</v>
      </c>
      <c r="O1034" s="346">
        <v>0.11962754559864552</v>
      </c>
      <c r="P1034" s="347">
        <v>7.2270211293340464E-2</v>
      </c>
      <c r="Q1034" s="348">
        <v>1.7683465959328029E-2</v>
      </c>
      <c r="R1034" s="346">
        <v>3.3074627385780694E-2</v>
      </c>
      <c r="S1034" s="347">
        <v>2.3607324716177481E-2</v>
      </c>
      <c r="T1034" s="349">
        <v>0.18029717525776728</v>
      </c>
      <c r="U1034" s="349">
        <v>0.40758483184395672</v>
      </c>
      <c r="V1034" s="361">
        <v>0</v>
      </c>
    </row>
    <row r="1035" spans="1:22" ht="16" hidden="1" customHeight="1" outlineLevel="1">
      <c r="A1035" s="65">
        <v>1026</v>
      </c>
      <c r="B1035" s="117">
        <v>1</v>
      </c>
      <c r="C1035" s="325">
        <v>1.5078113208016528E-4</v>
      </c>
      <c r="D1035" s="326">
        <v>1.4093448409025817E-4</v>
      </c>
      <c r="E1035" s="327">
        <v>1.5071600024175791E-4</v>
      </c>
      <c r="F1035" s="332">
        <v>0</v>
      </c>
      <c r="G1035" s="326">
        <v>0</v>
      </c>
      <c r="H1035" s="327">
        <v>0</v>
      </c>
      <c r="I1035" s="332">
        <v>1.8723085564501018E-4</v>
      </c>
      <c r="J1035" s="326">
        <v>3.5021935981380893E-4</v>
      </c>
      <c r="K1035" s="327">
        <v>3.179404589633948E-4</v>
      </c>
      <c r="L1035" s="336">
        <v>1.644775488145868E-4</v>
      </c>
      <c r="M1035" s="337">
        <v>1.1415525114155251E-4</v>
      </c>
      <c r="N1035" s="345">
        <v>1.857710369363754E-3</v>
      </c>
      <c r="O1035" s="346">
        <v>8.7766771307739889E-3</v>
      </c>
      <c r="P1035" s="347">
        <v>3.4588503181158877E-3</v>
      </c>
      <c r="Q1035" s="348">
        <v>1.7683465959328029E-2</v>
      </c>
      <c r="R1035" s="346">
        <v>2.9406767044349681E-2</v>
      </c>
      <c r="S1035" s="347">
        <v>2.1392354973915902E-2</v>
      </c>
      <c r="T1035" s="349">
        <v>0.24876445700122321</v>
      </c>
      <c r="U1035" s="349">
        <v>0.50908799753701539</v>
      </c>
      <c r="V1035" s="361">
        <v>0</v>
      </c>
    </row>
    <row r="1036" spans="1:22" ht="16" hidden="1" customHeight="1" outlineLevel="1">
      <c r="A1036" s="65">
        <v>1027</v>
      </c>
      <c r="B1036" s="117">
        <v>1</v>
      </c>
      <c r="C1036" s="325">
        <v>1.573876507590218E-4</v>
      </c>
      <c r="D1036" s="326">
        <v>1.5191916935870843E-4</v>
      </c>
      <c r="E1036" s="327">
        <v>1.5922604466924914E-4</v>
      </c>
      <c r="F1036" s="332">
        <v>0</v>
      </c>
      <c r="G1036" s="326">
        <v>0</v>
      </c>
      <c r="H1036" s="327">
        <v>0</v>
      </c>
      <c r="I1036" s="332">
        <v>2.2512281452554794E-4</v>
      </c>
      <c r="J1036" s="326">
        <v>4.2009880954191629E-4</v>
      </c>
      <c r="K1036" s="327">
        <v>3.2982608359754043E-4</v>
      </c>
      <c r="L1036" s="336">
        <v>1.1748396343899057E-4</v>
      </c>
      <c r="M1036" s="337">
        <v>1.1415525114155251E-4</v>
      </c>
      <c r="N1036" s="345">
        <v>0</v>
      </c>
      <c r="O1036" s="346">
        <v>0</v>
      </c>
      <c r="P1036" s="347">
        <v>0</v>
      </c>
      <c r="Q1036" s="348">
        <v>2.6525198938992044E-2</v>
      </c>
      <c r="R1036" s="346">
        <v>3.4523070464646345E-2</v>
      </c>
      <c r="S1036" s="347">
        <v>2.5697800507528217E-2</v>
      </c>
      <c r="T1036" s="349">
        <v>0.19912567773721765</v>
      </c>
      <c r="U1036" s="349">
        <v>0.58219385937209356</v>
      </c>
      <c r="V1036" s="361">
        <v>0</v>
      </c>
    </row>
    <row r="1037" spans="1:22" ht="16" hidden="1" customHeight="1" outlineLevel="1">
      <c r="A1037" s="65">
        <v>1028</v>
      </c>
      <c r="B1037" s="117">
        <v>1</v>
      </c>
      <c r="C1037" s="325">
        <v>1.5119989911089695E-4</v>
      </c>
      <c r="D1037" s="326">
        <v>1.548937832455631E-4</v>
      </c>
      <c r="E1037" s="327">
        <v>1.5839579643242072E-4</v>
      </c>
      <c r="F1037" s="332">
        <v>0</v>
      </c>
      <c r="G1037" s="326">
        <v>0</v>
      </c>
      <c r="H1037" s="327">
        <v>0</v>
      </c>
      <c r="I1037" s="332">
        <v>2.7193052843680048E-4</v>
      </c>
      <c r="J1037" s="326">
        <v>4.369520885939893E-4</v>
      </c>
      <c r="K1037" s="327">
        <v>3.4171170823168605E-4</v>
      </c>
      <c r="L1037" s="336">
        <v>8.811297257924293E-5</v>
      </c>
      <c r="M1037" s="337">
        <v>1.1415525114155251E-4</v>
      </c>
      <c r="N1037" s="345">
        <v>0</v>
      </c>
      <c r="O1037" s="346">
        <v>0</v>
      </c>
      <c r="P1037" s="347">
        <v>0</v>
      </c>
      <c r="Q1037" s="348">
        <v>2.6525198938992044E-2</v>
      </c>
      <c r="R1037" s="346">
        <v>3.2060657190003318E-2</v>
      </c>
      <c r="S1037" s="347">
        <v>2.0043662011063966E-2</v>
      </c>
      <c r="T1037" s="349">
        <v>0.19912567773721765</v>
      </c>
      <c r="U1037" s="349">
        <v>0.56018349236798404</v>
      </c>
      <c r="V1037" s="361">
        <v>0</v>
      </c>
    </row>
    <row r="1038" spans="1:22" ht="16" hidden="1" customHeight="1" outlineLevel="1">
      <c r="A1038" s="65">
        <v>1029</v>
      </c>
      <c r="B1038" s="117">
        <v>1</v>
      </c>
      <c r="C1038" s="325">
        <v>1.4174326452138901E-4</v>
      </c>
      <c r="D1038" s="326">
        <v>1.5100539907974002E-4</v>
      </c>
      <c r="E1038" s="327">
        <v>1.4781013141285847E-4</v>
      </c>
      <c r="F1038" s="332">
        <v>0</v>
      </c>
      <c r="G1038" s="326">
        <v>0</v>
      </c>
      <c r="H1038" s="327">
        <v>0</v>
      </c>
      <c r="I1038" s="332">
        <v>2.7638840595215787E-4</v>
      </c>
      <c r="J1038" s="326">
        <v>4.5257220088615449E-4</v>
      </c>
      <c r="K1038" s="327">
        <v>3.4765452054875886E-4</v>
      </c>
      <c r="L1038" s="336">
        <v>5.8741981719495287E-5</v>
      </c>
      <c r="M1038" s="337">
        <v>1.1415525114155251E-4</v>
      </c>
      <c r="N1038" s="345">
        <v>0</v>
      </c>
      <c r="O1038" s="346">
        <v>0</v>
      </c>
      <c r="P1038" s="347">
        <v>0</v>
      </c>
      <c r="Q1038" s="348">
        <v>2.6525198938992044E-2</v>
      </c>
      <c r="R1038" s="346">
        <v>3.231138063931905E-2</v>
      </c>
      <c r="S1038" s="347">
        <v>2.3166406516372126E-2</v>
      </c>
      <c r="T1038" s="349">
        <v>0.18876049202883335</v>
      </c>
      <c r="U1038" s="349">
        <v>0.4839332923894617</v>
      </c>
      <c r="V1038" s="361">
        <v>0</v>
      </c>
    </row>
    <row r="1039" spans="1:22" ht="16" hidden="1" customHeight="1" outlineLevel="1">
      <c r="A1039" s="65">
        <v>1030</v>
      </c>
      <c r="B1039" s="117">
        <v>1</v>
      </c>
      <c r="C1039" s="325">
        <v>1.3081156994303511E-4</v>
      </c>
      <c r="D1039" s="326">
        <v>1.3875698895739725E-4</v>
      </c>
      <c r="E1039" s="327">
        <v>1.3639421815646777E-4</v>
      </c>
      <c r="F1039" s="332">
        <v>0</v>
      </c>
      <c r="G1039" s="326">
        <v>0</v>
      </c>
      <c r="H1039" s="327">
        <v>0</v>
      </c>
      <c r="I1039" s="332">
        <v>2.7415946719447918E-4</v>
      </c>
      <c r="J1039" s="326">
        <v>4.6860336876495564E-4</v>
      </c>
      <c r="K1039" s="327">
        <v>3.4765452054875886E-4</v>
      </c>
      <c r="L1039" s="336">
        <v>3.7594868300476983E-5</v>
      </c>
      <c r="M1039" s="337">
        <v>1.1415525114155251E-4</v>
      </c>
      <c r="N1039" s="345">
        <v>0</v>
      </c>
      <c r="O1039" s="346">
        <v>0</v>
      </c>
      <c r="P1039" s="347">
        <v>0</v>
      </c>
      <c r="Q1039" s="348">
        <v>2.6525198938992044E-2</v>
      </c>
      <c r="R1039" s="346">
        <v>3.5371923765660715E-2</v>
      </c>
      <c r="S1039" s="347">
        <v>3.0361168273671985E-2</v>
      </c>
      <c r="T1039" s="349">
        <v>0.16736446648400338</v>
      </c>
      <c r="U1039" s="349">
        <v>0.41161351509024469</v>
      </c>
      <c r="V1039" s="361">
        <v>0</v>
      </c>
    </row>
    <row r="1040" spans="1:22" ht="16" hidden="1" customHeight="1" outlineLevel="1">
      <c r="A1040" s="65">
        <v>1031</v>
      </c>
      <c r="B1040" s="117">
        <v>1</v>
      </c>
      <c r="C1040" s="325">
        <v>1.186735763060064E-4</v>
      </c>
      <c r="D1040" s="326">
        <v>1.254003893477949E-4</v>
      </c>
      <c r="E1040" s="327">
        <v>1.2155353092315989E-4</v>
      </c>
      <c r="F1040" s="332">
        <v>0</v>
      </c>
      <c r="G1040" s="326">
        <v>0</v>
      </c>
      <c r="H1040" s="327">
        <v>0</v>
      </c>
      <c r="I1040" s="332">
        <v>2.6970158967912179E-4</v>
      </c>
      <c r="J1040" s="326">
        <v>4.8545664781702853E-4</v>
      </c>
      <c r="K1040" s="327">
        <v>3.5656873902436805E-4</v>
      </c>
      <c r="L1040" s="336">
        <v>2.3496792687798115E-5</v>
      </c>
      <c r="M1040" s="337">
        <v>1.1415525114155251E-4</v>
      </c>
      <c r="N1040" s="345">
        <v>0</v>
      </c>
      <c r="O1040" s="346">
        <v>0</v>
      </c>
      <c r="P1040" s="347">
        <v>0</v>
      </c>
      <c r="Q1040" s="348">
        <v>3.5366931918656058E-2</v>
      </c>
      <c r="R1040" s="346">
        <v>3.5648449248094037E-2</v>
      </c>
      <c r="S1040" s="347">
        <v>3.1626865269250029E-2</v>
      </c>
      <c r="T1040" s="349">
        <v>0.14463713268305067</v>
      </c>
      <c r="U1040" s="349">
        <v>0.3605180202592761</v>
      </c>
      <c r="V1040" s="361">
        <v>0</v>
      </c>
    </row>
    <row r="1041" spans="1:22" ht="16" hidden="1" customHeight="1" outlineLevel="1">
      <c r="A1041" s="65">
        <v>1032</v>
      </c>
      <c r="B1041" s="117">
        <v>1</v>
      </c>
      <c r="C1041" s="325">
        <v>1.0771688071089241E-4</v>
      </c>
      <c r="D1041" s="326">
        <v>1.1068285528015449E-4</v>
      </c>
      <c r="E1041" s="327">
        <v>1.0723174883786975E-4</v>
      </c>
      <c r="F1041" s="332">
        <v>0</v>
      </c>
      <c r="G1041" s="326">
        <v>0</v>
      </c>
      <c r="H1041" s="327">
        <v>0</v>
      </c>
      <c r="I1041" s="332">
        <v>2.7415946719447918E-4</v>
      </c>
      <c r="J1041" s="326">
        <v>4.9491092630965484E-4</v>
      </c>
      <c r="K1041" s="327">
        <v>3.6845436365851367E-4</v>
      </c>
      <c r="L1041" s="336">
        <v>9.3987170751192458E-6</v>
      </c>
      <c r="M1041" s="337">
        <v>1.1415525114155251E-4</v>
      </c>
      <c r="N1041" s="345">
        <v>0</v>
      </c>
      <c r="O1041" s="346">
        <v>0</v>
      </c>
      <c r="P1041" s="347">
        <v>0</v>
      </c>
      <c r="Q1041" s="348">
        <v>3.5366931918656058E-2</v>
      </c>
      <c r="R1041" s="346">
        <v>3.7423690783634458E-2</v>
      </c>
      <c r="S1041" s="347">
        <v>4.3526492776330604E-2</v>
      </c>
      <c r="T1041" s="349">
        <v>0.10517335223369759</v>
      </c>
      <c r="U1041" s="349">
        <v>0.32877985712388602</v>
      </c>
      <c r="V1041" s="361">
        <v>0</v>
      </c>
    </row>
    <row r="1042" spans="1:22" ht="16" hidden="1" customHeight="1" outlineLevel="1">
      <c r="A1042" s="65">
        <v>1033</v>
      </c>
      <c r="B1042" s="117">
        <v>1</v>
      </c>
      <c r="C1042" s="325">
        <v>1.0007907009068175E-4</v>
      </c>
      <c r="D1042" s="326">
        <v>9.5673692400077327E-5</v>
      </c>
      <c r="E1042" s="327">
        <v>9.577691769537775E-5</v>
      </c>
      <c r="F1042" s="332">
        <v>0</v>
      </c>
      <c r="G1042" s="326">
        <v>0</v>
      </c>
      <c r="H1042" s="327">
        <v>0</v>
      </c>
      <c r="I1042" s="332">
        <v>2.7638840595215787E-4</v>
      </c>
      <c r="J1042" s="326">
        <v>5.0970892742854823E-4</v>
      </c>
      <c r="K1042" s="327">
        <v>3.7439717597558643E-4</v>
      </c>
      <c r="L1042" s="336">
        <v>5.8741981719495289E-6</v>
      </c>
      <c r="M1042" s="337">
        <v>1.1415525114155251E-4</v>
      </c>
      <c r="N1042" s="345">
        <v>0</v>
      </c>
      <c r="O1042" s="346">
        <v>0</v>
      </c>
      <c r="P1042" s="347">
        <v>0</v>
      </c>
      <c r="Q1042" s="348">
        <v>4.4208664898320073E-2</v>
      </c>
      <c r="R1042" s="346">
        <v>3.4694368498919936E-2</v>
      </c>
      <c r="S1042" s="347">
        <v>5.1670527280313995E-2</v>
      </c>
      <c r="T1042" s="349">
        <v>6.4853730762551312E-2</v>
      </c>
      <c r="U1042" s="349">
        <v>0.23120711411013264</v>
      </c>
      <c r="V1042" s="361">
        <v>0</v>
      </c>
    </row>
    <row r="1043" spans="1:22" ht="16" hidden="1" customHeight="1" outlineLevel="1">
      <c r="A1043" s="65">
        <v>1034</v>
      </c>
      <c r="B1043" s="117">
        <v>1</v>
      </c>
      <c r="C1043" s="325">
        <v>9.3660059037525988E-5</v>
      </c>
      <c r="D1043" s="326">
        <v>8.6302686560443657E-5</v>
      </c>
      <c r="E1043" s="327">
        <v>8.7292818525287402E-5</v>
      </c>
      <c r="F1043" s="332">
        <v>0</v>
      </c>
      <c r="G1043" s="326">
        <v>0</v>
      </c>
      <c r="H1043" s="327">
        <v>0</v>
      </c>
      <c r="I1043" s="332">
        <v>2.8530416098287265E-4</v>
      </c>
      <c r="J1043" s="326">
        <v>5.1998531709444634E-4</v>
      </c>
      <c r="K1043" s="327">
        <v>3.8331139445119567E-4</v>
      </c>
      <c r="L1043" s="336">
        <v>2.3496792687798115E-6</v>
      </c>
      <c r="M1043" s="337">
        <v>1.1415525114155251E-4</v>
      </c>
      <c r="N1043" s="345">
        <v>0</v>
      </c>
      <c r="O1043" s="346">
        <v>0</v>
      </c>
      <c r="P1043" s="347">
        <v>0</v>
      </c>
      <c r="Q1043" s="348">
        <v>4.4208664898320073E-2</v>
      </c>
      <c r="R1043" s="346">
        <v>3.5012194797937719E-2</v>
      </c>
      <c r="S1043" s="347">
        <v>6.357015478739457E-2</v>
      </c>
      <c r="T1043" s="349">
        <v>5.7151161566412513E-2</v>
      </c>
      <c r="U1043" s="349">
        <v>0.1920994084510452</v>
      </c>
      <c r="V1043" s="361">
        <v>0</v>
      </c>
    </row>
    <row r="1044" spans="1:22" ht="16" hidden="1" customHeight="1" outlineLevel="1">
      <c r="A1044" s="65">
        <v>1035</v>
      </c>
      <c r="B1044" s="117">
        <v>1</v>
      </c>
      <c r="C1044" s="325">
        <v>9.0784942110114439E-5</v>
      </c>
      <c r="D1044" s="326">
        <v>8.1694951323943281E-5</v>
      </c>
      <c r="E1044" s="327">
        <v>8.3141577341145332E-5</v>
      </c>
      <c r="F1044" s="332">
        <v>0</v>
      </c>
      <c r="G1044" s="326">
        <v>0</v>
      </c>
      <c r="H1044" s="327">
        <v>0</v>
      </c>
      <c r="I1044" s="332">
        <v>2.9199097725590868E-4</v>
      </c>
      <c r="J1044" s="326">
        <v>5.4053809642624266E-4</v>
      </c>
      <c r="K1044" s="327">
        <v>3.8925420676826842E-4</v>
      </c>
      <c r="L1044" s="336">
        <v>1.1748396343899057E-6</v>
      </c>
      <c r="M1044" s="337">
        <v>1.1415525114155251E-4</v>
      </c>
      <c r="N1044" s="345">
        <v>0</v>
      </c>
      <c r="O1044" s="346">
        <v>0</v>
      </c>
      <c r="P1044" s="347">
        <v>0</v>
      </c>
      <c r="Q1044" s="348">
        <v>3.5366931918656058E-2</v>
      </c>
      <c r="R1044" s="346">
        <v>3.4446865176721742E-2</v>
      </c>
      <c r="S1044" s="347">
        <v>7.14392630261204E-2</v>
      </c>
      <c r="T1044" s="349">
        <v>4.136564938667129E-2</v>
      </c>
      <c r="U1044" s="349">
        <v>0.1753951120639978</v>
      </c>
      <c r="V1044" s="361">
        <v>0</v>
      </c>
    </row>
    <row r="1045" spans="1:22" ht="16" hidden="1" customHeight="1" outlineLevel="1">
      <c r="A1045" s="65">
        <v>1036</v>
      </c>
      <c r="B1045" s="117">
        <v>1</v>
      </c>
      <c r="C1045" s="325">
        <v>9.00786633866416E-5</v>
      </c>
      <c r="D1045" s="326">
        <v>8.0100713815955816E-5</v>
      </c>
      <c r="E1045" s="327">
        <v>8.1442162981387172E-5</v>
      </c>
      <c r="F1045" s="332">
        <v>0</v>
      </c>
      <c r="G1045" s="326">
        <v>0</v>
      </c>
      <c r="H1045" s="327">
        <v>0</v>
      </c>
      <c r="I1045" s="332">
        <v>2.8307522222519396E-4</v>
      </c>
      <c r="J1045" s="326">
        <v>6.2192710258015594E-4</v>
      </c>
      <c r="K1045" s="327">
        <v>3.8331139445119567E-4</v>
      </c>
      <c r="L1045" s="336">
        <v>1.409807561267887E-5</v>
      </c>
      <c r="M1045" s="337">
        <v>1.1415525114155251E-4</v>
      </c>
      <c r="N1045" s="345">
        <v>0</v>
      </c>
      <c r="O1045" s="346">
        <v>0</v>
      </c>
      <c r="P1045" s="347">
        <v>0</v>
      </c>
      <c r="Q1045" s="348">
        <v>3.5366931918656058E-2</v>
      </c>
      <c r="R1045" s="346">
        <v>3.5535623196855146E-2</v>
      </c>
      <c r="S1045" s="347">
        <v>7.5194856029217577E-2</v>
      </c>
      <c r="T1045" s="349">
        <v>4.0890182152341734E-2</v>
      </c>
      <c r="U1045" s="349">
        <v>0.17097338654977934</v>
      </c>
      <c r="V1045" s="361">
        <v>0</v>
      </c>
    </row>
    <row r="1046" spans="1:22" ht="16" hidden="1" customHeight="1" outlineLevel="1">
      <c r="A1046" s="65">
        <v>1037</v>
      </c>
      <c r="B1046" s="117">
        <v>1</v>
      </c>
      <c r="C1046" s="325">
        <v>9.0947448719055099E-5</v>
      </c>
      <c r="D1046" s="326">
        <v>8.0936716411607784E-5</v>
      </c>
      <c r="E1046" s="327">
        <v>8.16886429266956E-5</v>
      </c>
      <c r="F1046" s="332">
        <v>0</v>
      </c>
      <c r="G1046" s="326">
        <v>0</v>
      </c>
      <c r="H1046" s="327">
        <v>0</v>
      </c>
      <c r="I1046" s="332">
        <v>2.9644885477126613E-4</v>
      </c>
      <c r="J1046" s="326">
        <v>5.5081448609214088E-4</v>
      </c>
      <c r="K1046" s="327">
        <v>3.7736858213412286E-4</v>
      </c>
      <c r="L1046" s="336">
        <v>3.7594868300476983E-5</v>
      </c>
      <c r="M1046" s="337">
        <v>1.1415525114155251E-4</v>
      </c>
      <c r="N1046" s="345">
        <v>0</v>
      </c>
      <c r="O1046" s="346">
        <v>0</v>
      </c>
      <c r="P1046" s="347">
        <v>0</v>
      </c>
      <c r="Q1046" s="348">
        <v>3.5366931918656058E-2</v>
      </c>
      <c r="R1046" s="346">
        <v>3.7120032176089779E-2</v>
      </c>
      <c r="S1046" s="347">
        <v>7.8950449032314754E-2</v>
      </c>
      <c r="T1046" s="349">
        <v>4.0890182152341734E-2</v>
      </c>
      <c r="U1046" s="349">
        <v>0.17205425278658831</v>
      </c>
      <c r="V1046" s="361">
        <v>0</v>
      </c>
    </row>
    <row r="1047" spans="1:22" ht="16" hidden="1" customHeight="1" outlineLevel="1">
      <c r="A1047" s="65">
        <v>1038</v>
      </c>
      <c r="B1047" s="117">
        <v>1</v>
      </c>
      <c r="C1047" s="325">
        <v>9.7203953163270206E-5</v>
      </c>
      <c r="D1047" s="326">
        <v>8.5525009727279033E-5</v>
      </c>
      <c r="E1047" s="327">
        <v>8.7630106871498941E-5</v>
      </c>
      <c r="F1047" s="332">
        <v>0</v>
      </c>
      <c r="G1047" s="326">
        <v>0</v>
      </c>
      <c r="H1047" s="327">
        <v>0</v>
      </c>
      <c r="I1047" s="332">
        <v>3.1428036483269564E-4</v>
      </c>
      <c r="J1047" s="326">
        <v>5.2861748441380074E-4</v>
      </c>
      <c r="K1047" s="327">
        <v>3.6845436365851367E-4</v>
      </c>
      <c r="L1047" s="336">
        <v>9.3987170751192462E-5</v>
      </c>
      <c r="M1047" s="337">
        <v>1.1415525114155251E-4</v>
      </c>
      <c r="N1047" s="345">
        <v>0</v>
      </c>
      <c r="O1047" s="346">
        <v>0</v>
      </c>
      <c r="P1047" s="347">
        <v>0</v>
      </c>
      <c r="Q1047" s="348">
        <v>4.4208664898320073E-2</v>
      </c>
      <c r="R1047" s="346">
        <v>3.5480154688797581E-2</v>
      </c>
      <c r="S1047" s="347">
        <v>0.10085115855310885</v>
      </c>
      <c r="T1047" s="349">
        <v>4.6025228283100926E-2</v>
      </c>
      <c r="U1047" s="349">
        <v>0.17696728113571988</v>
      </c>
      <c r="V1047" s="361">
        <v>0</v>
      </c>
    </row>
    <row r="1048" spans="1:22" ht="16" hidden="1" customHeight="1" outlineLevel="1">
      <c r="A1048" s="65">
        <v>1039</v>
      </c>
      <c r="B1048" s="117">
        <v>1</v>
      </c>
      <c r="C1048" s="325">
        <v>1.1743602597638142E-4</v>
      </c>
      <c r="D1048" s="326">
        <v>9.9814821536678926E-5</v>
      </c>
      <c r="E1048" s="327">
        <v>1.0452046943947698E-4</v>
      </c>
      <c r="F1048" s="332">
        <v>0</v>
      </c>
      <c r="G1048" s="326">
        <v>0</v>
      </c>
      <c r="H1048" s="327">
        <v>0</v>
      </c>
      <c r="I1048" s="332">
        <v>3.2319611986341042E-4</v>
      </c>
      <c r="J1048" s="326">
        <v>5.7506676570366047E-4</v>
      </c>
      <c r="K1048" s="327">
        <v>3.6251155134144086E-4</v>
      </c>
      <c r="L1048" s="336">
        <v>1.8210014333043539E-4</v>
      </c>
      <c r="M1048" s="337">
        <v>1.1415525114155251E-4</v>
      </c>
      <c r="N1048" s="345">
        <v>0</v>
      </c>
      <c r="O1048" s="346">
        <v>1.0518325824966501E-4</v>
      </c>
      <c r="P1048" s="347">
        <v>0</v>
      </c>
      <c r="Q1048" s="348">
        <v>6.1892130857648102E-2</v>
      </c>
      <c r="R1048" s="346">
        <v>3.5306150561545749E-2</v>
      </c>
      <c r="S1048" s="347">
        <v>0.11931269931970026</v>
      </c>
      <c r="T1048" s="349">
        <v>0.10736050151161353</v>
      </c>
      <c r="U1048" s="349">
        <v>0.30087385610081863</v>
      </c>
      <c r="V1048" s="361">
        <v>0</v>
      </c>
    </row>
    <row r="1049" spans="1:22" ht="16" hidden="1" customHeight="1" outlineLevel="1">
      <c r="A1049" s="65">
        <v>1040</v>
      </c>
      <c r="B1049" s="117">
        <v>1</v>
      </c>
      <c r="C1049" s="325">
        <v>1.4102448528953611E-4</v>
      </c>
      <c r="D1049" s="326">
        <v>1.1731255028288286E-4</v>
      </c>
      <c r="E1049" s="327">
        <v>1.234994252282265E-4</v>
      </c>
      <c r="F1049" s="332">
        <v>0</v>
      </c>
      <c r="G1049" s="326">
        <v>0</v>
      </c>
      <c r="H1049" s="327">
        <v>0</v>
      </c>
      <c r="I1049" s="332">
        <v>3.2319611986341042E-4</v>
      </c>
      <c r="J1049" s="326">
        <v>5.3930492966633491E-4</v>
      </c>
      <c r="K1049" s="327">
        <v>3.5062592670729529E-4</v>
      </c>
      <c r="L1049" s="336">
        <v>1.5860335064263727E-4</v>
      </c>
      <c r="M1049" s="337">
        <v>1.1415525114155251E-4</v>
      </c>
      <c r="N1049" s="345">
        <v>3.5725199410841426E-3</v>
      </c>
      <c r="O1049" s="346">
        <v>2.3691609932642143E-2</v>
      </c>
      <c r="P1049" s="347">
        <v>1.5050375516964804E-2</v>
      </c>
      <c r="Q1049" s="348">
        <v>6.1892130857648102E-2</v>
      </c>
      <c r="R1049" s="346">
        <v>3.2901223664242939E-2</v>
      </c>
      <c r="S1049" s="347">
        <v>0.13465149558098352</v>
      </c>
      <c r="T1049" s="349">
        <v>0.18210395074821958</v>
      </c>
      <c r="U1049" s="349">
        <v>0.39657964834190201</v>
      </c>
      <c r="V1049" s="361">
        <v>0</v>
      </c>
    </row>
    <row r="1050" spans="1:22" ht="16" hidden="1" customHeight="1" outlineLevel="1">
      <c r="A1050" s="65">
        <v>1041</v>
      </c>
      <c r="B1050" s="117">
        <v>1</v>
      </c>
      <c r="C1050" s="325">
        <v>1.5900646659423829E-4</v>
      </c>
      <c r="D1050" s="326">
        <v>1.3121352367570044E-4</v>
      </c>
      <c r="E1050" s="327">
        <v>1.4304917667979554E-4</v>
      </c>
      <c r="F1050" s="332">
        <v>0</v>
      </c>
      <c r="G1050" s="326">
        <v>0</v>
      </c>
      <c r="H1050" s="327">
        <v>0</v>
      </c>
      <c r="I1050" s="332">
        <v>3.4548550744019731E-4</v>
      </c>
      <c r="J1050" s="326">
        <v>4.546274788193341E-4</v>
      </c>
      <c r="K1050" s="327">
        <v>3.327974897560768E-4</v>
      </c>
      <c r="L1050" s="336">
        <v>1.4685495429873823E-4</v>
      </c>
      <c r="M1050" s="337">
        <v>1.1415525114155251E-4</v>
      </c>
      <c r="N1050" s="345">
        <v>4.9157874389317797E-2</v>
      </c>
      <c r="O1050" s="346">
        <v>0.1489140953152725</v>
      </c>
      <c r="P1050" s="347">
        <v>0.10321929528547569</v>
      </c>
      <c r="Q1050" s="348">
        <v>6.1892130857648102E-2</v>
      </c>
      <c r="R1050" s="346">
        <v>3.1631936337454501E-2</v>
      </c>
      <c r="S1050" s="347">
        <v>0.11962912356859479</v>
      </c>
      <c r="T1050" s="349">
        <v>0.18495675415419691</v>
      </c>
      <c r="U1050" s="349">
        <v>0.48992718697540222</v>
      </c>
      <c r="V1050" s="361">
        <v>0</v>
      </c>
    </row>
    <row r="1051" spans="1:22" ht="16" hidden="1" customHeight="1" outlineLevel="1">
      <c r="A1051" s="65">
        <v>1042</v>
      </c>
      <c r="B1051" s="117">
        <v>1</v>
      </c>
      <c r="C1051" s="325">
        <v>1.6549423044348436E-4</v>
      </c>
      <c r="D1051" s="326">
        <v>1.3461585982079566E-4</v>
      </c>
      <c r="E1051" s="327">
        <v>1.5123490538977567E-4</v>
      </c>
      <c r="F1051" s="332">
        <v>0</v>
      </c>
      <c r="G1051" s="326">
        <v>0</v>
      </c>
      <c r="H1051" s="327">
        <v>0</v>
      </c>
      <c r="I1051" s="332">
        <v>3.6777489501698427E-4</v>
      </c>
      <c r="J1051" s="326">
        <v>3.2925552489537671E-4</v>
      </c>
      <c r="K1051" s="327">
        <v>3.1199764664632205E-4</v>
      </c>
      <c r="L1051" s="336">
        <v>1.644775488145868E-4</v>
      </c>
      <c r="M1051" s="337">
        <v>1.1415525114155251E-4</v>
      </c>
      <c r="N1051" s="345">
        <v>0.10717559823252429</v>
      </c>
      <c r="O1051" s="346">
        <v>0.29496591014173207</v>
      </c>
      <c r="P1051" s="347">
        <v>0.29235113332808377</v>
      </c>
      <c r="Q1051" s="348">
        <v>7.9575596816976138E-2</v>
      </c>
      <c r="R1051" s="346">
        <v>2.8809838004079224E-2</v>
      </c>
      <c r="S1051" s="347">
        <v>9.5513444305539111E-2</v>
      </c>
      <c r="T1051" s="349">
        <v>0.18685862309151513</v>
      </c>
      <c r="U1051" s="349">
        <v>0.49375934908772484</v>
      </c>
      <c r="V1051" s="361">
        <v>3.6986394754510626E-2</v>
      </c>
    </row>
    <row r="1052" spans="1:22" ht="16" hidden="1" customHeight="1" outlineLevel="1">
      <c r="A1052" s="65">
        <v>1043</v>
      </c>
      <c r="B1052" s="117">
        <v>1</v>
      </c>
      <c r="C1052" s="325">
        <v>1.6675678178986941E-4</v>
      </c>
      <c r="D1052" s="326">
        <v>1.3092189486326372E-4</v>
      </c>
      <c r="E1052" s="327">
        <v>1.4958738154481927E-4</v>
      </c>
      <c r="F1052" s="332">
        <v>0</v>
      </c>
      <c r="G1052" s="326">
        <v>0</v>
      </c>
      <c r="H1052" s="327">
        <v>0</v>
      </c>
      <c r="I1052" s="332">
        <v>3.3434081365180389E-4</v>
      </c>
      <c r="J1052" s="326">
        <v>2.8198413243224517E-4</v>
      </c>
      <c r="K1052" s="327">
        <v>3.1496905280485843E-4</v>
      </c>
      <c r="L1052" s="336">
        <v>1.8797434150238492E-4</v>
      </c>
      <c r="M1052" s="337">
        <v>1.1415525114155251E-4</v>
      </c>
      <c r="N1052" s="345">
        <v>0.21363669247683173</v>
      </c>
      <c r="O1052" s="346">
        <v>0.32541313372092029</v>
      </c>
      <c r="P1052" s="347">
        <v>0.51847539916725649</v>
      </c>
      <c r="Q1052" s="348">
        <v>6.1892130857648102E-2</v>
      </c>
      <c r="R1052" s="346">
        <v>3.762345303501316E-2</v>
      </c>
      <c r="S1052" s="347">
        <v>9.1441427053547408E-2</v>
      </c>
      <c r="T1052" s="349">
        <v>0.17002708299624888</v>
      </c>
      <c r="U1052" s="349">
        <v>0.46968551017698007</v>
      </c>
      <c r="V1052" s="361">
        <v>0.14414051376071482</v>
      </c>
    </row>
    <row r="1053" spans="1:22" ht="16" hidden="1" customHeight="1" outlineLevel="1">
      <c r="A1053" s="65">
        <v>1044</v>
      </c>
      <c r="B1053" s="117">
        <v>1</v>
      </c>
      <c r="C1053" s="325">
        <v>1.6776307271446346E-4</v>
      </c>
      <c r="D1053" s="326">
        <v>1.2808337442221285E-4</v>
      </c>
      <c r="E1053" s="327">
        <v>1.4599396339479631E-4</v>
      </c>
      <c r="F1053" s="332">
        <v>0</v>
      </c>
      <c r="G1053" s="326">
        <v>0</v>
      </c>
      <c r="H1053" s="327">
        <v>0</v>
      </c>
      <c r="I1053" s="332">
        <v>2.9644885477126613E-4</v>
      </c>
      <c r="J1053" s="326">
        <v>2.178594609170408E-4</v>
      </c>
      <c r="K1053" s="327">
        <v>3.0902624048778567E-4</v>
      </c>
      <c r="L1053" s="336">
        <v>2.0677177565262342E-4</v>
      </c>
      <c r="M1053" s="337">
        <v>1.1415525114155251E-4</v>
      </c>
      <c r="N1053" s="345">
        <v>0.26593838441430356</v>
      </c>
      <c r="O1053" s="346">
        <v>0.31236461490722445</v>
      </c>
      <c r="P1053" s="347">
        <v>0.54639679671366237</v>
      </c>
      <c r="Q1053" s="348">
        <v>4.4208664898320073E-2</v>
      </c>
      <c r="R1053" s="346">
        <v>4.941702742840251E-2</v>
      </c>
      <c r="S1053" s="347">
        <v>9.6462717052222646E-2</v>
      </c>
      <c r="T1053" s="349">
        <v>0.13294063871854359</v>
      </c>
      <c r="U1053" s="349">
        <v>0.37889274628502828</v>
      </c>
      <c r="V1053" s="361">
        <v>0.14781273765472505</v>
      </c>
    </row>
    <row r="1054" spans="1:22" ht="16" hidden="1" customHeight="1" outlineLevel="1">
      <c r="A1054" s="65">
        <v>1045</v>
      </c>
      <c r="B1054" s="117">
        <v>1</v>
      </c>
      <c r="C1054" s="325">
        <v>1.5747515431768216E-4</v>
      </c>
      <c r="D1054" s="326">
        <v>1.3064970797165609E-4</v>
      </c>
      <c r="E1054" s="327">
        <v>1.4068815825631472E-4</v>
      </c>
      <c r="F1054" s="332">
        <v>0</v>
      </c>
      <c r="G1054" s="326">
        <v>0</v>
      </c>
      <c r="H1054" s="327">
        <v>0</v>
      </c>
      <c r="I1054" s="332">
        <v>2.8084628346751526E-4</v>
      </c>
      <c r="J1054" s="326">
        <v>2.0963834918432225E-4</v>
      </c>
      <c r="K1054" s="327">
        <v>3.030834281707128E-4</v>
      </c>
      <c r="L1054" s="336">
        <v>1.8797434150238492E-4</v>
      </c>
      <c r="M1054" s="337">
        <v>1.1415525114155251E-4</v>
      </c>
      <c r="N1054" s="345">
        <v>0.28380098411972432</v>
      </c>
      <c r="O1054" s="346">
        <v>0.33173725707852686</v>
      </c>
      <c r="P1054" s="347">
        <v>0.51094145814245262</v>
      </c>
      <c r="Q1054" s="348">
        <v>3.5366931918656058E-2</v>
      </c>
      <c r="R1054" s="346">
        <v>5.8159032299513851E-2</v>
      </c>
      <c r="S1054" s="347">
        <v>0.12777315807257814</v>
      </c>
      <c r="T1054" s="349">
        <v>0.11106914593938406</v>
      </c>
      <c r="U1054" s="349">
        <v>0.31394251150950864</v>
      </c>
      <c r="V1054" s="361">
        <v>0.19723125172109676</v>
      </c>
    </row>
    <row r="1055" spans="1:22" ht="16" hidden="1" customHeight="1" outlineLevel="1">
      <c r="A1055" s="65">
        <v>1046</v>
      </c>
      <c r="B1055" s="117">
        <v>1</v>
      </c>
      <c r="C1055" s="325">
        <v>1.5610009839587662E-4</v>
      </c>
      <c r="D1055" s="326">
        <v>1.2468103827711764E-4</v>
      </c>
      <c r="E1055" s="327">
        <v>1.3504506477162161E-4</v>
      </c>
      <c r="F1055" s="332">
        <v>0</v>
      </c>
      <c r="G1055" s="326">
        <v>0</v>
      </c>
      <c r="H1055" s="327">
        <v>0</v>
      </c>
      <c r="I1055" s="332">
        <v>2.429543245869775E-4</v>
      </c>
      <c r="J1055" s="326">
        <v>1.9031873661243376E-4</v>
      </c>
      <c r="K1055" s="327">
        <v>3.0605483432924929E-4</v>
      </c>
      <c r="L1055" s="336">
        <v>1.9032402077116473E-4</v>
      </c>
      <c r="M1055" s="337">
        <v>1.1415525114155251E-4</v>
      </c>
      <c r="N1055" s="345">
        <v>0.26236586447321941</v>
      </c>
      <c r="O1055" s="346">
        <v>0.27707163108357807</v>
      </c>
      <c r="P1055" s="347">
        <v>0.45076896764579755</v>
      </c>
      <c r="Q1055" s="348">
        <v>2.6525198938992044E-2</v>
      </c>
      <c r="R1055" s="346">
        <v>6.2467611938637639E-2</v>
      </c>
      <c r="S1055" s="347">
        <v>0.14595977257391202</v>
      </c>
      <c r="T1055" s="349">
        <v>0.10888199666146811</v>
      </c>
      <c r="U1055" s="349">
        <v>0.2969434334215133</v>
      </c>
      <c r="V1055" s="361">
        <v>0.18001531641757931</v>
      </c>
    </row>
    <row r="1056" spans="1:22" ht="16" hidden="1" customHeight="1" outlineLevel="1">
      <c r="A1056" s="65">
        <v>1047</v>
      </c>
      <c r="B1056" s="117">
        <v>1</v>
      </c>
      <c r="C1056" s="325">
        <v>1.5780016753556345E-4</v>
      </c>
      <c r="D1056" s="326">
        <v>1.2911379622615595E-4</v>
      </c>
      <c r="E1056" s="327">
        <v>1.3526559945952916E-4</v>
      </c>
      <c r="F1056" s="332">
        <v>0</v>
      </c>
      <c r="G1056" s="326">
        <v>0</v>
      </c>
      <c r="H1056" s="327">
        <v>0</v>
      </c>
      <c r="I1056" s="332">
        <v>1.9614661067572496E-4</v>
      </c>
      <c r="J1056" s="326">
        <v>1.9072979219906969E-4</v>
      </c>
      <c r="K1056" s="327">
        <v>3.0605483432924929E-4</v>
      </c>
      <c r="L1056" s="336">
        <v>2.1382081345896285E-4</v>
      </c>
      <c r="M1056" s="337">
        <v>1.1415525114155251E-4</v>
      </c>
      <c r="N1056" s="345">
        <v>0.1916299696397534</v>
      </c>
      <c r="O1056" s="346">
        <v>0.2920024224932396</v>
      </c>
      <c r="P1056" s="347">
        <v>0.30707687801732225</v>
      </c>
      <c r="Q1056" s="348">
        <v>1.7683465959328029E-2</v>
      </c>
      <c r="R1056" s="346">
        <v>5.9186613690040968E-2</v>
      </c>
      <c r="S1056" s="347">
        <v>0.17378954685642792</v>
      </c>
      <c r="T1056" s="349">
        <v>0.13588853557138683</v>
      </c>
      <c r="U1056" s="349">
        <v>0.33555983624568764</v>
      </c>
      <c r="V1056" s="361">
        <v>0.12682532916276437</v>
      </c>
    </row>
    <row r="1057" spans="1:22" ht="16" hidden="1" customHeight="1" outlineLevel="1">
      <c r="A1057" s="65">
        <v>1048</v>
      </c>
      <c r="B1057" s="117">
        <v>1</v>
      </c>
      <c r="C1057" s="325">
        <v>1.5660636898526866E-4</v>
      </c>
      <c r="D1057" s="326">
        <v>1.2726681374738999E-4</v>
      </c>
      <c r="E1057" s="327">
        <v>1.3897577126785612E-4</v>
      </c>
      <c r="F1057" s="332">
        <v>0</v>
      </c>
      <c r="G1057" s="326">
        <v>0</v>
      </c>
      <c r="H1057" s="327">
        <v>0</v>
      </c>
      <c r="I1057" s="332">
        <v>1.8723085564501018E-4</v>
      </c>
      <c r="J1057" s="326">
        <v>1.7469862432026854E-4</v>
      </c>
      <c r="K1057" s="327">
        <v>3.0605483432924929E-4</v>
      </c>
      <c r="L1057" s="336">
        <v>2.2321953053408208E-4</v>
      </c>
      <c r="M1057" s="337">
        <v>1.1415525114155251E-4</v>
      </c>
      <c r="N1057" s="345">
        <v>0.11832186044870681</v>
      </c>
      <c r="O1057" s="346">
        <v>0.19703940619808025</v>
      </c>
      <c r="P1057" s="347">
        <v>0.20200886156613052</v>
      </c>
      <c r="Q1057" s="348">
        <v>3.5366931918656058E-2</v>
      </c>
      <c r="R1057" s="346">
        <v>5.791621047699249E-2</v>
      </c>
      <c r="S1057" s="347">
        <v>0.16600343458497596</v>
      </c>
      <c r="T1057" s="349">
        <v>0.18001189491716957</v>
      </c>
      <c r="U1057" s="349">
        <v>0.35894585118755401</v>
      </c>
      <c r="V1057" s="361">
        <v>5.7657732416508088E-2</v>
      </c>
    </row>
    <row r="1058" spans="1:22" ht="16" hidden="1" customHeight="1" outlineLevel="1">
      <c r="A1058" s="65">
        <v>1049</v>
      </c>
      <c r="B1058" s="117">
        <v>1</v>
      </c>
      <c r="C1058" s="325">
        <v>1.5431877595171949E-4</v>
      </c>
      <c r="D1058" s="326">
        <v>1.305330564466814E-4</v>
      </c>
      <c r="E1058" s="327">
        <v>1.4092166557292272E-4</v>
      </c>
      <c r="F1058" s="332">
        <v>0</v>
      </c>
      <c r="G1058" s="326">
        <v>0</v>
      </c>
      <c r="H1058" s="327">
        <v>0</v>
      </c>
      <c r="I1058" s="332">
        <v>2.0506236570643968E-4</v>
      </c>
      <c r="J1058" s="326">
        <v>1.9853984834515226E-4</v>
      </c>
      <c r="K1058" s="327">
        <v>3.0605483432924929E-4</v>
      </c>
      <c r="L1058" s="336">
        <v>2.2321953053408208E-4</v>
      </c>
      <c r="M1058" s="337">
        <v>1.1415525114155251E-4</v>
      </c>
      <c r="N1058" s="345">
        <v>3.429619143440777E-2</v>
      </c>
      <c r="O1058" s="346">
        <v>7.8845825672416159E-2</v>
      </c>
      <c r="P1058" s="347">
        <v>7.8850282214480802E-2</v>
      </c>
      <c r="Q1058" s="348">
        <v>1.7683465959328029E-2</v>
      </c>
      <c r="R1058" s="346">
        <v>5.1100311419543319E-2</v>
      </c>
      <c r="S1058" s="347">
        <v>0.14690904532059554</v>
      </c>
      <c r="T1058" s="349">
        <v>0.19788946292796081</v>
      </c>
      <c r="U1058" s="349">
        <v>0.41986740271678574</v>
      </c>
      <c r="V1058" s="361">
        <v>0</v>
      </c>
    </row>
    <row r="1059" spans="1:22" ht="16" hidden="1" customHeight="1" outlineLevel="1">
      <c r="A1059" s="65">
        <v>1050</v>
      </c>
      <c r="B1059" s="117">
        <v>1</v>
      </c>
      <c r="C1059" s="325">
        <v>1.5398751247964817E-4</v>
      </c>
      <c r="D1059" s="326">
        <v>1.3935968850309983E-4</v>
      </c>
      <c r="E1059" s="327">
        <v>1.4775824089805669E-4</v>
      </c>
      <c r="F1059" s="332">
        <v>0</v>
      </c>
      <c r="G1059" s="326">
        <v>0</v>
      </c>
      <c r="H1059" s="327">
        <v>0</v>
      </c>
      <c r="I1059" s="332">
        <v>2.4964114086001353E-4</v>
      </c>
      <c r="J1059" s="326">
        <v>2.5649868606081783E-4</v>
      </c>
      <c r="K1059" s="327">
        <v>3.1199764664632205E-4</v>
      </c>
      <c r="L1059" s="336">
        <v>1.644775488145868E-4</v>
      </c>
      <c r="M1059" s="337">
        <v>1.1415525114155251E-4</v>
      </c>
      <c r="N1059" s="345">
        <v>1.7148095717203886E-3</v>
      </c>
      <c r="O1059" s="346">
        <v>6.5534600030271607E-3</v>
      </c>
      <c r="P1059" s="347">
        <v>4.580788354923206E-3</v>
      </c>
      <c r="Q1059" s="348">
        <v>2.6525198938992044E-2</v>
      </c>
      <c r="R1059" s="346">
        <v>5.3849039392131134E-2</v>
      </c>
      <c r="S1059" s="347">
        <v>0.14003070781219021</v>
      </c>
      <c r="T1059" s="349">
        <v>0.28081094859503519</v>
      </c>
      <c r="U1059" s="349">
        <v>0.54966961170084239</v>
      </c>
      <c r="V1059" s="361">
        <v>0</v>
      </c>
    </row>
    <row r="1060" spans="1:22" ht="16" hidden="1" customHeight="1" outlineLevel="1">
      <c r="A1060" s="65">
        <v>1051</v>
      </c>
      <c r="B1060" s="117">
        <v>1</v>
      </c>
      <c r="C1060" s="325">
        <v>1.5716264160818092E-4</v>
      </c>
      <c r="D1060" s="326">
        <v>1.5291070732099333E-4</v>
      </c>
      <c r="E1060" s="327">
        <v>1.5742284927988744E-4</v>
      </c>
      <c r="F1060" s="332">
        <v>0</v>
      </c>
      <c r="G1060" s="326">
        <v>0</v>
      </c>
      <c r="H1060" s="327">
        <v>0</v>
      </c>
      <c r="I1060" s="332">
        <v>2.7193052843680048E-4</v>
      </c>
      <c r="J1060" s="326">
        <v>3.4405352601426999E-4</v>
      </c>
      <c r="K1060" s="327">
        <v>3.0605483432924929E-4</v>
      </c>
      <c r="L1060" s="336">
        <v>1.1748396343899057E-4</v>
      </c>
      <c r="M1060" s="337">
        <v>1.1415525114155251E-4</v>
      </c>
      <c r="N1060" s="345">
        <v>0</v>
      </c>
      <c r="O1060" s="346">
        <v>0</v>
      </c>
      <c r="P1060" s="347">
        <v>0</v>
      </c>
      <c r="Q1060" s="348">
        <v>1.7683465959328029E-2</v>
      </c>
      <c r="R1060" s="346">
        <v>5.7624574159975669E-2</v>
      </c>
      <c r="S1060" s="347">
        <v>0.14667561703897491</v>
      </c>
      <c r="T1060" s="349">
        <v>0.24229810261434126</v>
      </c>
      <c r="U1060" s="349">
        <v>0.60597291658189045</v>
      </c>
      <c r="V1060" s="361">
        <v>0</v>
      </c>
    </row>
    <row r="1061" spans="1:22" ht="16" hidden="1" customHeight="1" outlineLevel="1">
      <c r="A1061" s="65">
        <v>1052</v>
      </c>
      <c r="B1061" s="117">
        <v>1</v>
      </c>
      <c r="C1061" s="325">
        <v>1.5020610869468298E-4</v>
      </c>
      <c r="D1061" s="326">
        <v>1.5541871510794922E-4</v>
      </c>
      <c r="E1061" s="327">
        <v>1.5624234006814702E-4</v>
      </c>
      <c r="F1061" s="332">
        <v>0</v>
      </c>
      <c r="G1061" s="326">
        <v>0</v>
      </c>
      <c r="H1061" s="327">
        <v>0</v>
      </c>
      <c r="I1061" s="332">
        <v>2.7415946719447918E-4</v>
      </c>
      <c r="J1061" s="326">
        <v>3.6789475003915374E-4</v>
      </c>
      <c r="K1061" s="327">
        <v>3.030834281707128E-4</v>
      </c>
      <c r="L1061" s="336">
        <v>8.811297257924293E-5</v>
      </c>
      <c r="M1061" s="337">
        <v>1.1415525114155251E-4</v>
      </c>
      <c r="N1061" s="345">
        <v>0</v>
      </c>
      <c r="O1061" s="346">
        <v>0</v>
      </c>
      <c r="P1061" s="347">
        <v>0</v>
      </c>
      <c r="Q1061" s="348">
        <v>3.5366931918656058E-2</v>
      </c>
      <c r="R1061" s="346">
        <v>6.5835638400665253E-2</v>
      </c>
      <c r="S1061" s="347">
        <v>0.14975686356064613</v>
      </c>
      <c r="T1061" s="349">
        <v>0.1908525478598834</v>
      </c>
      <c r="U1061" s="349">
        <v>0.57619996478615298</v>
      </c>
      <c r="V1061" s="361">
        <v>0</v>
      </c>
    </row>
    <row r="1062" spans="1:22" ht="16" hidden="1" customHeight="1" outlineLevel="1">
      <c r="A1062" s="65">
        <v>1053</v>
      </c>
      <c r="B1062" s="117">
        <v>1</v>
      </c>
      <c r="C1062" s="325">
        <v>1.4044321164986378E-4</v>
      </c>
      <c r="D1062" s="326">
        <v>1.5104428292139825E-4</v>
      </c>
      <c r="E1062" s="327">
        <v>1.45254523558871E-4</v>
      </c>
      <c r="F1062" s="332">
        <v>0</v>
      </c>
      <c r="G1062" s="326">
        <v>0</v>
      </c>
      <c r="H1062" s="327">
        <v>0</v>
      </c>
      <c r="I1062" s="332">
        <v>2.7861734470983657E-4</v>
      </c>
      <c r="J1062" s="326">
        <v>3.8680330702440635E-4</v>
      </c>
      <c r="K1062" s="327">
        <v>3.0605483432924929E-4</v>
      </c>
      <c r="L1062" s="336">
        <v>5.8741981719495287E-5</v>
      </c>
      <c r="M1062" s="337">
        <v>1.1415525114155251E-4</v>
      </c>
      <c r="N1062" s="345">
        <v>0</v>
      </c>
      <c r="O1062" s="346">
        <v>0</v>
      </c>
      <c r="P1062" s="347">
        <v>0</v>
      </c>
      <c r="Q1062" s="348">
        <v>3.5366931918656058E-2</v>
      </c>
      <c r="R1062" s="346">
        <v>7.3850674551232925E-2</v>
      </c>
      <c r="S1062" s="347">
        <v>0.16169798905136362</v>
      </c>
      <c r="T1062" s="349">
        <v>0.18857030513510153</v>
      </c>
      <c r="U1062" s="349">
        <v>0.50446975088883172</v>
      </c>
      <c r="V1062" s="361">
        <v>0</v>
      </c>
    </row>
    <row r="1063" spans="1:22" ht="16" hidden="1" customHeight="1" outlineLevel="1">
      <c r="A1063" s="65">
        <v>1054</v>
      </c>
      <c r="B1063" s="117">
        <v>1</v>
      </c>
      <c r="C1063" s="325">
        <v>1.2929275817485903E-4</v>
      </c>
      <c r="D1063" s="326">
        <v>1.3875698895739725E-4</v>
      </c>
      <c r="E1063" s="327">
        <v>1.3366996612937455E-4</v>
      </c>
      <c r="F1063" s="332">
        <v>0</v>
      </c>
      <c r="G1063" s="326">
        <v>0</v>
      </c>
      <c r="H1063" s="327">
        <v>0</v>
      </c>
      <c r="I1063" s="332">
        <v>2.7415946719447918E-4</v>
      </c>
      <c r="J1063" s="326">
        <v>4.032455304898434E-4</v>
      </c>
      <c r="K1063" s="327">
        <v>3.0902624048778567E-4</v>
      </c>
      <c r="L1063" s="336">
        <v>3.7594868300476983E-5</v>
      </c>
      <c r="M1063" s="337">
        <v>1.1415525114155251E-4</v>
      </c>
      <c r="N1063" s="345">
        <v>0</v>
      </c>
      <c r="O1063" s="346">
        <v>0</v>
      </c>
      <c r="P1063" s="347">
        <v>0</v>
      </c>
      <c r="Q1063" s="348">
        <v>3.5366931918656058E-2</v>
      </c>
      <c r="R1063" s="346">
        <v>7.7826615885161002E-2</v>
      </c>
      <c r="S1063" s="347">
        <v>0.20653167680690923</v>
      </c>
      <c r="T1063" s="349">
        <v>0.1778247456392536</v>
      </c>
      <c r="U1063" s="349">
        <v>0.43834038930952052</v>
      </c>
      <c r="V1063" s="361">
        <v>0</v>
      </c>
    </row>
    <row r="1064" spans="1:22" ht="16" hidden="1" customHeight="1" outlineLevel="1">
      <c r="A1064" s="65">
        <v>1055</v>
      </c>
      <c r="B1064" s="117">
        <v>1</v>
      </c>
      <c r="C1064" s="325">
        <v>1.1718601580878042E-4</v>
      </c>
      <c r="D1064" s="326">
        <v>1.2565313431857342E-4</v>
      </c>
      <c r="E1064" s="327">
        <v>1.1975033553379818E-4</v>
      </c>
      <c r="F1064" s="332">
        <v>0</v>
      </c>
      <c r="G1064" s="326">
        <v>0</v>
      </c>
      <c r="H1064" s="327">
        <v>0</v>
      </c>
      <c r="I1064" s="332">
        <v>2.7193052843680048E-4</v>
      </c>
      <c r="J1064" s="326">
        <v>4.118776978091978E-4</v>
      </c>
      <c r="K1064" s="327">
        <v>3.1496905280485843E-4</v>
      </c>
      <c r="L1064" s="336">
        <v>2.3496792687798115E-5</v>
      </c>
      <c r="M1064" s="337">
        <v>1.1415525114155251E-4</v>
      </c>
      <c r="N1064" s="345">
        <v>0</v>
      </c>
      <c r="O1064" s="346">
        <v>0</v>
      </c>
      <c r="P1064" s="347">
        <v>0</v>
      </c>
      <c r="Q1064" s="348">
        <v>2.6525198938992044E-2</v>
      </c>
      <c r="R1064" s="346">
        <v>9.5179426151859703E-2</v>
      </c>
      <c r="S1064" s="347">
        <v>0.24349625632372901</v>
      </c>
      <c r="T1064" s="349">
        <v>0.14397147855498926</v>
      </c>
      <c r="U1064" s="349">
        <v>0.3869501127776041</v>
      </c>
      <c r="V1064" s="361">
        <v>0</v>
      </c>
    </row>
    <row r="1065" spans="1:22" ht="16" hidden="1" customHeight="1" outlineLevel="1">
      <c r="A1065" s="65">
        <v>1056</v>
      </c>
      <c r="B1065" s="117">
        <v>1</v>
      </c>
      <c r="C1065" s="325">
        <v>1.0794814011592334E-4</v>
      </c>
      <c r="D1065" s="326">
        <v>1.1035234262605951E-4</v>
      </c>
      <c r="E1065" s="327">
        <v>1.066220352889489E-4</v>
      </c>
      <c r="F1065" s="332">
        <v>0</v>
      </c>
      <c r="G1065" s="326">
        <v>0</v>
      </c>
      <c r="H1065" s="327">
        <v>0</v>
      </c>
      <c r="I1065" s="332">
        <v>2.7415946719447918E-4</v>
      </c>
      <c r="J1065" s="326">
        <v>4.5216114529951859E-4</v>
      </c>
      <c r="K1065" s="327">
        <v>3.0902624048778567E-4</v>
      </c>
      <c r="L1065" s="336">
        <v>9.3987170751192458E-6</v>
      </c>
      <c r="M1065" s="337">
        <v>1.1415525114155251E-4</v>
      </c>
      <c r="N1065" s="345">
        <v>0</v>
      </c>
      <c r="O1065" s="346">
        <v>0</v>
      </c>
      <c r="P1065" s="347">
        <v>0</v>
      </c>
      <c r="Q1065" s="348">
        <v>2.6525198938992044E-2</v>
      </c>
      <c r="R1065" s="346">
        <v>9.3997161396785878E-2</v>
      </c>
      <c r="S1065" s="347">
        <v>0.23100527830249634</v>
      </c>
      <c r="T1065" s="349">
        <v>0.12523806952240479</v>
      </c>
      <c r="U1065" s="349">
        <v>0.31207556073683862</v>
      </c>
      <c r="V1065" s="361">
        <v>0</v>
      </c>
    </row>
    <row r="1066" spans="1:22" ht="16" hidden="1" customHeight="1" outlineLevel="1">
      <c r="A1066" s="65">
        <v>1057</v>
      </c>
      <c r="B1066" s="117">
        <v>1</v>
      </c>
      <c r="C1066" s="325">
        <v>9.9835310177270772E-5</v>
      </c>
      <c r="D1066" s="326">
        <v>1.0010645034911566E-4</v>
      </c>
      <c r="E1066" s="327">
        <v>9.8241717148462099E-5</v>
      </c>
      <c r="F1066" s="332">
        <v>0</v>
      </c>
      <c r="G1066" s="326">
        <v>0</v>
      </c>
      <c r="H1066" s="327">
        <v>0</v>
      </c>
      <c r="I1066" s="332">
        <v>2.7415946719447918E-4</v>
      </c>
      <c r="J1066" s="326">
        <v>4.9984359334928597E-4</v>
      </c>
      <c r="K1066" s="327">
        <v>3.1496905280485843E-4</v>
      </c>
      <c r="L1066" s="336">
        <v>5.8741981719495289E-6</v>
      </c>
      <c r="M1066" s="337">
        <v>1.1415525114155251E-4</v>
      </c>
      <c r="N1066" s="345">
        <v>0</v>
      </c>
      <c r="O1066" s="346">
        <v>0</v>
      </c>
      <c r="P1066" s="347">
        <v>0</v>
      </c>
      <c r="Q1066" s="348">
        <v>4.4208664898320073E-2</v>
      </c>
      <c r="R1066" s="346">
        <v>8.5445087098957678E-2</v>
      </c>
      <c r="S1066" s="347">
        <v>0.20155188479187097</v>
      </c>
      <c r="T1066" s="349">
        <v>6.7706534168528648E-2</v>
      </c>
      <c r="U1066" s="349">
        <v>0.2517435726095027</v>
      </c>
      <c r="V1066" s="361">
        <v>0</v>
      </c>
    </row>
    <row r="1067" spans="1:22" ht="16" hidden="1" customHeight="1" outlineLevel="1">
      <c r="A1067" s="65">
        <v>1058</v>
      </c>
      <c r="B1067" s="117">
        <v>1</v>
      </c>
      <c r="C1067" s="325">
        <v>9.3897568696746933E-5</v>
      </c>
      <c r="D1067" s="326">
        <v>9.1396469817671912E-5</v>
      </c>
      <c r="E1067" s="327">
        <v>8.9614919062666859E-5</v>
      </c>
      <c r="F1067" s="332">
        <v>0</v>
      </c>
      <c r="G1067" s="326">
        <v>0</v>
      </c>
      <c r="H1067" s="327">
        <v>0</v>
      </c>
      <c r="I1067" s="332">
        <v>2.7415946719447918E-4</v>
      </c>
      <c r="J1067" s="326">
        <v>5.0230992686910148E-4</v>
      </c>
      <c r="K1067" s="327">
        <v>3.1496905280485843E-4</v>
      </c>
      <c r="L1067" s="336">
        <v>2.3496792687798115E-6</v>
      </c>
      <c r="M1067" s="337">
        <v>1.1415525114155251E-4</v>
      </c>
      <c r="N1067" s="345">
        <v>0</v>
      </c>
      <c r="O1067" s="346">
        <v>0</v>
      </c>
      <c r="P1067" s="347">
        <v>0</v>
      </c>
      <c r="Q1067" s="348">
        <v>4.4208664898320073E-2</v>
      </c>
      <c r="R1067" s="346">
        <v>7.3724152380076138E-2</v>
      </c>
      <c r="S1067" s="347">
        <v>0.25413018683523159</v>
      </c>
      <c r="T1067" s="349">
        <v>6.7421253827930905E-2</v>
      </c>
      <c r="U1067" s="349">
        <v>0.22128279684488686</v>
      </c>
      <c r="V1067" s="361">
        <v>0</v>
      </c>
    </row>
    <row r="1068" spans="1:22" ht="16" hidden="1" customHeight="1" outlineLevel="1">
      <c r="A1068" s="65">
        <v>1059</v>
      </c>
      <c r="B1068" s="117">
        <v>1</v>
      </c>
      <c r="C1068" s="325">
        <v>8.9453637967639097E-5</v>
      </c>
      <c r="D1068" s="326">
        <v>8.5408358202304345E-5</v>
      </c>
      <c r="E1068" s="327">
        <v>8.5333951591520362E-5</v>
      </c>
      <c r="F1068" s="332">
        <v>0</v>
      </c>
      <c r="G1068" s="326">
        <v>0</v>
      </c>
      <c r="H1068" s="327">
        <v>0</v>
      </c>
      <c r="I1068" s="332">
        <v>2.7415946719447918E-4</v>
      </c>
      <c r="J1068" s="326">
        <v>5.4341548553269413E-4</v>
      </c>
      <c r="K1068" s="327">
        <v>3.1199764664632205E-4</v>
      </c>
      <c r="L1068" s="336">
        <v>1.1748396343899057E-6</v>
      </c>
      <c r="M1068" s="337">
        <v>1.1415525114155251E-4</v>
      </c>
      <c r="N1068" s="345">
        <v>0</v>
      </c>
      <c r="O1068" s="346">
        <v>0</v>
      </c>
      <c r="P1068" s="347">
        <v>0</v>
      </c>
      <c r="Q1068" s="348">
        <v>3.5366931918656058E-2</v>
      </c>
      <c r="R1068" s="346">
        <v>6.7612767524922776E-2</v>
      </c>
      <c r="S1068" s="347">
        <v>0.24322133005847144</v>
      </c>
      <c r="T1068" s="349">
        <v>5.6105133650887498E-2</v>
      </c>
      <c r="U1068" s="349">
        <v>0.1930820141208715</v>
      </c>
      <c r="V1068" s="361">
        <v>0</v>
      </c>
    </row>
    <row r="1069" spans="1:22" ht="16" hidden="1" customHeight="1" outlineLevel="1">
      <c r="A1069" s="65">
        <v>1060</v>
      </c>
      <c r="B1069" s="117">
        <v>1</v>
      </c>
      <c r="C1069" s="325">
        <v>8.7716067302812126E-5</v>
      </c>
      <c r="D1069" s="326">
        <v>8.3366956515247217E-5</v>
      </c>
      <c r="E1069" s="327">
        <v>8.2908070024537343E-5</v>
      </c>
      <c r="F1069" s="332">
        <v>0</v>
      </c>
      <c r="G1069" s="326">
        <v>0</v>
      </c>
      <c r="H1069" s="327">
        <v>0</v>
      </c>
      <c r="I1069" s="332">
        <v>2.7638840595215787E-4</v>
      </c>
      <c r="J1069" s="326">
        <v>5.5698031989167977E-4</v>
      </c>
      <c r="K1069" s="327">
        <v>3.179404589633948E-4</v>
      </c>
      <c r="L1069" s="336">
        <v>1.409807561267887E-5</v>
      </c>
      <c r="M1069" s="337">
        <v>1.1415525114155251E-4</v>
      </c>
      <c r="N1069" s="345">
        <v>0</v>
      </c>
      <c r="O1069" s="346">
        <v>0</v>
      </c>
      <c r="P1069" s="347">
        <v>0</v>
      </c>
      <c r="Q1069" s="348">
        <v>3.5366931918656058E-2</v>
      </c>
      <c r="R1069" s="346">
        <v>5.5368533241282693E-2</v>
      </c>
      <c r="S1069" s="347">
        <v>0.23503579757085111</v>
      </c>
      <c r="T1069" s="349">
        <v>4.8212377561016886E-2</v>
      </c>
      <c r="U1069" s="349">
        <v>0.18315769685562569</v>
      </c>
      <c r="V1069" s="361">
        <v>0</v>
      </c>
    </row>
    <row r="1070" spans="1:22" ht="16" hidden="1" customHeight="1" outlineLevel="1">
      <c r="A1070" s="65">
        <v>1061</v>
      </c>
      <c r="B1070" s="117">
        <v>1</v>
      </c>
      <c r="C1070" s="325">
        <v>8.739105408493082E-5</v>
      </c>
      <c r="D1070" s="326">
        <v>8.305588578198137E-5</v>
      </c>
      <c r="E1070" s="327">
        <v>8.1792423956299163E-5</v>
      </c>
      <c r="F1070" s="332">
        <v>0</v>
      </c>
      <c r="G1070" s="326">
        <v>0</v>
      </c>
      <c r="H1070" s="327">
        <v>0</v>
      </c>
      <c r="I1070" s="332">
        <v>2.7861734470983657E-4</v>
      </c>
      <c r="J1070" s="326">
        <v>5.2245165061426196E-4</v>
      </c>
      <c r="K1070" s="327">
        <v>3.0902624048778567E-4</v>
      </c>
      <c r="L1070" s="336">
        <v>3.7594868300476983E-5</v>
      </c>
      <c r="M1070" s="337">
        <v>1.1415525114155251E-4</v>
      </c>
      <c r="N1070" s="345">
        <v>0</v>
      </c>
      <c r="O1070" s="346">
        <v>0</v>
      </c>
      <c r="P1070" s="347">
        <v>0</v>
      </c>
      <c r="Q1070" s="348">
        <v>3.5366931918656058E-2</v>
      </c>
      <c r="R1070" s="346">
        <v>4.3385198268856839E-2</v>
      </c>
      <c r="S1070" s="347">
        <v>0.24467895735203316</v>
      </c>
      <c r="T1070" s="349">
        <v>4.7546723432955511E-2</v>
      </c>
      <c r="U1070" s="349">
        <v>0.17215251335357093</v>
      </c>
      <c r="V1070" s="361">
        <v>0</v>
      </c>
    </row>
    <row r="1071" spans="1:22" ht="16" hidden="1" customHeight="1" outlineLevel="1">
      <c r="A1071" s="65">
        <v>1062</v>
      </c>
      <c r="B1071" s="117">
        <v>1</v>
      </c>
      <c r="C1071" s="325">
        <v>8.9878655252560797E-5</v>
      </c>
      <c r="D1071" s="326">
        <v>8.5661103173082848E-5</v>
      </c>
      <c r="E1071" s="327">
        <v>8.414046975107951E-5</v>
      </c>
      <c r="F1071" s="332">
        <v>0</v>
      </c>
      <c r="G1071" s="326">
        <v>0</v>
      </c>
      <c r="H1071" s="327">
        <v>0</v>
      </c>
      <c r="I1071" s="332">
        <v>2.8084628346751526E-4</v>
      </c>
      <c r="J1071" s="326">
        <v>5.7629993246356823E-4</v>
      </c>
      <c r="K1071" s="327">
        <v>3.1199764664632205E-4</v>
      </c>
      <c r="L1071" s="336">
        <v>9.3987170751192462E-5</v>
      </c>
      <c r="M1071" s="337">
        <v>1.1415525114155251E-4</v>
      </c>
      <c r="N1071" s="345">
        <v>0</v>
      </c>
      <c r="O1071" s="346">
        <v>0</v>
      </c>
      <c r="P1071" s="347">
        <v>0</v>
      </c>
      <c r="Q1071" s="348">
        <v>2.6525198938992044E-2</v>
      </c>
      <c r="R1071" s="346">
        <v>4.2705926710141943E-2</v>
      </c>
      <c r="S1071" s="347">
        <v>0.20494955556243671</v>
      </c>
      <c r="T1071" s="349">
        <v>5.5249292629094303E-2</v>
      </c>
      <c r="U1071" s="349">
        <v>0.17657423886778936</v>
      </c>
      <c r="V1071" s="361">
        <v>0</v>
      </c>
    </row>
    <row r="1072" spans="1:22" ht="16" hidden="1" customHeight="1" outlineLevel="1">
      <c r="A1072" s="65">
        <v>1063</v>
      </c>
      <c r="B1072" s="117">
        <v>1</v>
      </c>
      <c r="C1072" s="325">
        <v>1.0011032136163187E-4</v>
      </c>
      <c r="D1072" s="326">
        <v>9.3554523029703741E-5</v>
      </c>
      <c r="E1072" s="327">
        <v>9.2001882743548548E-5</v>
      </c>
      <c r="F1072" s="332">
        <v>0</v>
      </c>
      <c r="G1072" s="326">
        <v>0</v>
      </c>
      <c r="H1072" s="327">
        <v>0</v>
      </c>
      <c r="I1072" s="332">
        <v>2.8307522222519396E-4</v>
      </c>
      <c r="J1072" s="326">
        <v>5.6314615369121854E-4</v>
      </c>
      <c r="K1072" s="327">
        <v>3.0902624048778567E-4</v>
      </c>
      <c r="L1072" s="336">
        <v>1.8210014333043539E-4</v>
      </c>
      <c r="M1072" s="337">
        <v>1.1415525114155251E-4</v>
      </c>
      <c r="N1072" s="345">
        <v>0</v>
      </c>
      <c r="O1072" s="346">
        <v>1.0518325824966501E-4</v>
      </c>
      <c r="P1072" s="347">
        <v>0</v>
      </c>
      <c r="Q1072" s="348">
        <v>2.6525198938992044E-2</v>
      </c>
      <c r="R1072" s="346">
        <v>4.998678073706718E-2</v>
      </c>
      <c r="S1072" s="347">
        <v>0.18368169453943164</v>
      </c>
      <c r="T1072" s="349">
        <v>6.2856768378367178E-2</v>
      </c>
      <c r="U1072" s="349">
        <v>0.23641492416021212</v>
      </c>
      <c r="V1072" s="361">
        <v>0</v>
      </c>
    </row>
    <row r="1073" spans="1:22" ht="16" hidden="1" customHeight="1" outlineLevel="1">
      <c r="A1073" s="65">
        <v>1064</v>
      </c>
      <c r="B1073" s="117">
        <v>1</v>
      </c>
      <c r="C1073" s="325">
        <v>1.1217956220257033E-4</v>
      </c>
      <c r="D1073" s="326">
        <v>1.0611400388531234E-4</v>
      </c>
      <c r="E1073" s="327">
        <v>1.0101785969035711E-4</v>
      </c>
      <c r="F1073" s="332">
        <v>0</v>
      </c>
      <c r="G1073" s="326">
        <v>0</v>
      </c>
      <c r="H1073" s="327">
        <v>0</v>
      </c>
      <c r="I1073" s="332">
        <v>2.8753309974055135E-4</v>
      </c>
      <c r="J1073" s="326">
        <v>5.5122554167877673E-4</v>
      </c>
      <c r="K1073" s="327">
        <v>3.1496905280485843E-4</v>
      </c>
      <c r="L1073" s="336">
        <v>1.5860335064263727E-4</v>
      </c>
      <c r="M1073" s="337">
        <v>1.1415525114155251E-4</v>
      </c>
      <c r="N1073" s="345">
        <v>3.4296191434407771E-3</v>
      </c>
      <c r="O1073" s="346">
        <v>2.742990210623587E-2</v>
      </c>
      <c r="P1073" s="347">
        <v>8.4407950750190336E-3</v>
      </c>
      <c r="Q1073" s="348">
        <v>2.6525198938992044E-2</v>
      </c>
      <c r="R1073" s="346">
        <v>5.6434751818000103E-2</v>
      </c>
      <c r="S1073" s="347">
        <v>0.1426865957542571</v>
      </c>
      <c r="T1073" s="349">
        <v>9.8231530612486073E-2</v>
      </c>
      <c r="U1073" s="349">
        <v>0.30480427878012389</v>
      </c>
      <c r="V1073" s="361">
        <v>0</v>
      </c>
    </row>
    <row r="1074" spans="1:22" ht="16" hidden="1" customHeight="1" outlineLevel="1">
      <c r="A1074" s="65">
        <v>1065</v>
      </c>
      <c r="B1074" s="117">
        <v>1</v>
      </c>
      <c r="C1074" s="325">
        <v>1.2344877050718558E-4</v>
      </c>
      <c r="D1074" s="326">
        <v>1.1842073977014245E-4</v>
      </c>
      <c r="E1074" s="327">
        <v>1.1283592443646154E-4</v>
      </c>
      <c r="F1074" s="332">
        <v>0</v>
      </c>
      <c r="G1074" s="326">
        <v>0</v>
      </c>
      <c r="H1074" s="327">
        <v>0</v>
      </c>
      <c r="I1074" s="332">
        <v>2.8976203849823004E-4</v>
      </c>
      <c r="J1074" s="326">
        <v>4.7230286904467896E-4</v>
      </c>
      <c r="K1074" s="327">
        <v>3.1199764664632205E-4</v>
      </c>
      <c r="L1074" s="336">
        <v>1.4685495429873823E-4</v>
      </c>
      <c r="M1074" s="337">
        <v>1.1415525114155251E-4</v>
      </c>
      <c r="N1074" s="345">
        <v>7.8023835513277684E-2</v>
      </c>
      <c r="O1074" s="346">
        <v>0.13731921765909741</v>
      </c>
      <c r="P1074" s="347">
        <v>7.6996057504284676E-2</v>
      </c>
      <c r="Q1074" s="348">
        <v>1.7683465959328029E-2</v>
      </c>
      <c r="R1074" s="346">
        <v>5.8504637340844129E-2</v>
      </c>
      <c r="S1074" s="347">
        <v>0.16526165175647717</v>
      </c>
      <c r="T1074" s="349">
        <v>0.12190979888209792</v>
      </c>
      <c r="U1074" s="349">
        <v>0.41888479704695941</v>
      </c>
      <c r="V1074" s="361">
        <v>0</v>
      </c>
    </row>
    <row r="1075" spans="1:22" ht="16" hidden="1" customHeight="1" outlineLevel="1">
      <c r="A1075" s="65">
        <v>1066</v>
      </c>
      <c r="B1075" s="117">
        <v>1</v>
      </c>
      <c r="C1075" s="325">
        <v>1.3147409688717777E-4</v>
      </c>
      <c r="D1075" s="326">
        <v>1.245060609896556E-4</v>
      </c>
      <c r="E1075" s="327">
        <v>1.2216324447208077E-4</v>
      </c>
      <c r="F1075" s="332">
        <v>0</v>
      </c>
      <c r="G1075" s="326">
        <v>0</v>
      </c>
      <c r="H1075" s="327">
        <v>0</v>
      </c>
      <c r="I1075" s="332">
        <v>2.8530416098287265E-4</v>
      </c>
      <c r="J1075" s="326">
        <v>3.7981536205159561E-4</v>
      </c>
      <c r="K1075" s="327">
        <v>2.8822639737803081E-4</v>
      </c>
      <c r="L1075" s="336">
        <v>1.644775488145868E-4</v>
      </c>
      <c r="M1075" s="337">
        <v>1.1415525114155251E-4</v>
      </c>
      <c r="N1075" s="345">
        <v>0.1283249162837424</v>
      </c>
      <c r="O1075" s="346">
        <v>0.23548119795373917</v>
      </c>
      <c r="P1075" s="347">
        <v>0.19335348045412065</v>
      </c>
      <c r="Q1075" s="348">
        <v>1.7683465959328029E-2</v>
      </c>
      <c r="R1075" s="346">
        <v>5.2269266557175918E-2</v>
      </c>
      <c r="S1075" s="347">
        <v>0.14707503725514331</v>
      </c>
      <c r="T1075" s="349">
        <v>0.12875652705644353</v>
      </c>
      <c r="U1075" s="349">
        <v>0.43421344549624996</v>
      </c>
      <c r="V1075" s="361">
        <v>2.8329565911646426E-2</v>
      </c>
    </row>
    <row r="1076" spans="1:22" ht="16" hidden="1" customHeight="1" outlineLevel="1">
      <c r="A1076" s="65">
        <v>1067</v>
      </c>
      <c r="B1076" s="117">
        <v>1</v>
      </c>
      <c r="C1076" s="325">
        <v>1.3312416399334441E-4</v>
      </c>
      <c r="D1076" s="326">
        <v>1.2123981829036419E-4</v>
      </c>
      <c r="E1076" s="327">
        <v>1.2456318078166289E-4</v>
      </c>
      <c r="F1076" s="332">
        <v>0</v>
      </c>
      <c r="G1076" s="326">
        <v>0</v>
      </c>
      <c r="H1076" s="327">
        <v>0</v>
      </c>
      <c r="I1076" s="332">
        <v>2.6301477340608576E-4</v>
      </c>
      <c r="J1076" s="326">
        <v>3.5926258271979934E-4</v>
      </c>
      <c r="K1076" s="327">
        <v>2.7039796042681243E-4</v>
      </c>
      <c r="L1076" s="336">
        <v>1.8797434150238492E-4</v>
      </c>
      <c r="M1076" s="337">
        <v>1.1415525114155251E-4</v>
      </c>
      <c r="N1076" s="345">
        <v>0.14304369844100906</v>
      </c>
      <c r="O1076" s="346">
        <v>0.29457397631464199</v>
      </c>
      <c r="P1076" s="347">
        <v>0.30229450251277329</v>
      </c>
      <c r="Q1076" s="348">
        <v>1.7683465959328029E-2</v>
      </c>
      <c r="R1076" s="346">
        <v>5.127989613668129E-2</v>
      </c>
      <c r="S1076" s="347">
        <v>0.1339097127524847</v>
      </c>
      <c r="T1076" s="349">
        <v>0.1104034918113227</v>
      </c>
      <c r="U1076" s="349">
        <v>0.41564219833653254</v>
      </c>
      <c r="V1076" s="361">
        <v>2.6857622529598505E-2</v>
      </c>
    </row>
    <row r="1077" spans="1:22" ht="16" hidden="1" customHeight="1" outlineLevel="1">
      <c r="A1077" s="65">
        <v>1068</v>
      </c>
      <c r="B1077" s="117">
        <v>1</v>
      </c>
      <c r="C1077" s="325">
        <v>1.3104907960225607E-4</v>
      </c>
      <c r="D1077" s="326">
        <v>1.1531003243748397E-4</v>
      </c>
      <c r="E1077" s="327">
        <v>1.1952980084589063E-4</v>
      </c>
      <c r="F1077" s="332">
        <v>0</v>
      </c>
      <c r="G1077" s="326">
        <v>0</v>
      </c>
      <c r="H1077" s="327">
        <v>0</v>
      </c>
      <c r="I1077" s="332">
        <v>2.4964114086001353E-4</v>
      </c>
      <c r="J1077" s="326">
        <v>2.3717907348892928E-4</v>
      </c>
      <c r="K1077" s="327">
        <v>2.4959811731705767E-4</v>
      </c>
      <c r="L1077" s="336">
        <v>2.0677177565262342E-4</v>
      </c>
      <c r="M1077" s="337">
        <v>1.1415525114155251E-4</v>
      </c>
      <c r="N1077" s="345">
        <v>0.15476156384776507</v>
      </c>
      <c r="O1077" s="346">
        <v>0.27531991406080331</v>
      </c>
      <c r="P1077" s="347">
        <v>0.39717754396948535</v>
      </c>
      <c r="Q1077" s="348">
        <v>1.7683465959328029E-2</v>
      </c>
      <c r="R1077" s="346">
        <v>5.5806483919806305E-2</v>
      </c>
      <c r="S1077" s="347">
        <v>9.5995860488981413E-2</v>
      </c>
      <c r="T1077" s="349">
        <v>0.103651857083843</v>
      </c>
      <c r="U1077" s="349">
        <v>0.36415366123763349</v>
      </c>
      <c r="V1077" s="361">
        <v>0.10857872810936921</v>
      </c>
    </row>
    <row r="1078" spans="1:22" ht="16" hidden="1" customHeight="1" outlineLevel="1">
      <c r="A1078" s="65">
        <v>1069</v>
      </c>
      <c r="B1078" s="117">
        <v>1</v>
      </c>
      <c r="C1078" s="325">
        <v>1.2044864849597352E-4</v>
      </c>
      <c r="D1078" s="326">
        <v>1.1750696949117402E-4</v>
      </c>
      <c r="E1078" s="327">
        <v>1.1524883337474412E-4</v>
      </c>
      <c r="F1078" s="332">
        <v>0</v>
      </c>
      <c r="G1078" s="326">
        <v>0</v>
      </c>
      <c r="H1078" s="327">
        <v>0</v>
      </c>
      <c r="I1078" s="332">
        <v>2.3626750831394139E-4</v>
      </c>
      <c r="J1078" s="326">
        <v>1.5003528912211299E-4</v>
      </c>
      <c r="K1078" s="327">
        <v>2.4365530499998481E-4</v>
      </c>
      <c r="L1078" s="336">
        <v>1.8797434150238492E-4</v>
      </c>
      <c r="M1078" s="337">
        <v>1.1415525114155251E-4</v>
      </c>
      <c r="N1078" s="345">
        <v>0.15433286145483496</v>
      </c>
      <c r="O1078" s="346">
        <v>0.31015914048556015</v>
      </c>
      <c r="P1078" s="347">
        <v>0.39581651596976064</v>
      </c>
      <c r="Q1078" s="348">
        <v>1.7683465959328029E-2</v>
      </c>
      <c r="R1078" s="346">
        <v>5.7256987330538703E-2</v>
      </c>
      <c r="S1078" s="347">
        <v>6.2470449726364306E-2</v>
      </c>
      <c r="T1078" s="349">
        <v>9.3096484481726888E-2</v>
      </c>
      <c r="U1078" s="349">
        <v>0.32170509630113658</v>
      </c>
      <c r="V1078" s="361">
        <v>0.22749465196195898</v>
      </c>
    </row>
    <row r="1079" spans="1:22" ht="16" hidden="1" customHeight="1" outlineLevel="1">
      <c r="A1079" s="65">
        <v>1070</v>
      </c>
      <c r="B1079" s="117">
        <v>1</v>
      </c>
      <c r="C1079" s="325">
        <v>1.1306084804336386E-4</v>
      </c>
      <c r="D1079" s="326">
        <v>1.1540724204162955E-4</v>
      </c>
      <c r="E1079" s="327">
        <v>1.1074733121569008E-4</v>
      </c>
      <c r="F1079" s="332">
        <v>0</v>
      </c>
      <c r="G1079" s="326">
        <v>0</v>
      </c>
      <c r="H1079" s="327">
        <v>0</v>
      </c>
      <c r="I1079" s="332">
        <v>2.2512281452554794E-4</v>
      </c>
      <c r="J1079" s="326">
        <v>1.2454984275068554E-4</v>
      </c>
      <c r="K1079" s="327">
        <v>2.3771249268291205E-4</v>
      </c>
      <c r="L1079" s="336">
        <v>1.9032402077116473E-4</v>
      </c>
      <c r="M1079" s="337">
        <v>1.1415525114155251E-4</v>
      </c>
      <c r="N1079" s="345">
        <v>0.12946812266488933</v>
      </c>
      <c r="O1079" s="346">
        <v>0.267569094198288</v>
      </c>
      <c r="P1079" s="347">
        <v>0.29040987390427497</v>
      </c>
      <c r="Q1079" s="348">
        <v>2.6525198938992044E-2</v>
      </c>
      <c r="R1079" s="346">
        <v>6.4703645029515852E-2</v>
      </c>
      <c r="S1079" s="347">
        <v>8.5844346160921167E-2</v>
      </c>
      <c r="T1079" s="349">
        <v>7.7025691961387907E-2</v>
      </c>
      <c r="U1079" s="349">
        <v>0.30264254630650594</v>
      </c>
      <c r="V1079" s="361">
        <v>0.21163003397494837</v>
      </c>
    </row>
    <row r="1080" spans="1:22" ht="16" hidden="1" customHeight="1" outlineLevel="1">
      <c r="A1080" s="65">
        <v>1071</v>
      </c>
      <c r="B1080" s="117">
        <v>1</v>
      </c>
      <c r="C1080" s="325">
        <v>1.104794930628835E-4</v>
      </c>
      <c r="D1080" s="326">
        <v>1.1669040881635117E-4</v>
      </c>
      <c r="E1080" s="327">
        <v>1.1008572715196744E-4</v>
      </c>
      <c r="F1080" s="332">
        <v>0</v>
      </c>
      <c r="G1080" s="326">
        <v>0</v>
      </c>
      <c r="H1080" s="327">
        <v>0</v>
      </c>
      <c r="I1080" s="332">
        <v>2.2512281452554794E-4</v>
      </c>
      <c r="J1080" s="326">
        <v>1.4099206621612259E-4</v>
      </c>
      <c r="K1080" s="327">
        <v>2.4068389884144843E-4</v>
      </c>
      <c r="L1080" s="336">
        <v>2.1382081345896285E-4</v>
      </c>
      <c r="M1080" s="337">
        <v>1.1415525114155251E-4</v>
      </c>
      <c r="N1080" s="345">
        <v>8.8169792145956646E-2</v>
      </c>
      <c r="O1080" s="346">
        <v>0.27701424219362453</v>
      </c>
      <c r="P1080" s="347">
        <v>0.19911273613945588</v>
      </c>
      <c r="Q1080" s="348">
        <v>4.4208664898320073E-2</v>
      </c>
      <c r="R1080" s="346">
        <v>6.7104965153314072E-2</v>
      </c>
      <c r="S1080" s="347">
        <v>8.5569419895663607E-2</v>
      </c>
      <c r="T1080" s="349">
        <v>6.7706534168528648E-2</v>
      </c>
      <c r="U1080" s="349">
        <v>0.30018603213194017</v>
      </c>
      <c r="V1080" s="361">
        <v>0.14867544306017816</v>
      </c>
    </row>
    <row r="1081" spans="1:22" ht="16" hidden="1" customHeight="1" outlineLevel="1">
      <c r="A1081" s="65">
        <v>1072</v>
      </c>
      <c r="B1081" s="117">
        <v>1</v>
      </c>
      <c r="C1081" s="325">
        <v>1.0992322043997127E-4</v>
      </c>
      <c r="D1081" s="326">
        <v>1.1935395196993999E-4</v>
      </c>
      <c r="E1081" s="327">
        <v>1.1278403392165978E-4</v>
      </c>
      <c r="F1081" s="332">
        <v>0</v>
      </c>
      <c r="G1081" s="326">
        <v>0</v>
      </c>
      <c r="H1081" s="327">
        <v>0</v>
      </c>
      <c r="I1081" s="332">
        <v>2.1620705949483316E-4</v>
      </c>
      <c r="J1081" s="326">
        <v>2.1292679387740964E-4</v>
      </c>
      <c r="K1081" s="327">
        <v>2.4068389884144843E-4</v>
      </c>
      <c r="L1081" s="336">
        <v>2.2321953053408208E-4</v>
      </c>
      <c r="M1081" s="337">
        <v>1.1415525114155251E-4</v>
      </c>
      <c r="N1081" s="345">
        <v>6.6591771701808425E-2</v>
      </c>
      <c r="O1081" s="346">
        <v>0.16003360152883717</v>
      </c>
      <c r="P1081" s="347">
        <v>0.11305463757670128</v>
      </c>
      <c r="Q1081" s="348">
        <v>6.1892130857648102E-2</v>
      </c>
      <c r="R1081" s="346">
        <v>6.577557317418864E-2</v>
      </c>
      <c r="S1081" s="347">
        <v>5.9430701188330042E-2</v>
      </c>
      <c r="T1081" s="349">
        <v>7.5314009917801517E-2</v>
      </c>
      <c r="U1081" s="349">
        <v>0.30686775068675914</v>
      </c>
      <c r="V1081" s="361">
        <v>4.1867933128377201E-2</v>
      </c>
    </row>
    <row r="1082" spans="1:22" ht="16" hidden="1" customHeight="1" outlineLevel="1">
      <c r="A1082" s="65">
        <v>1073</v>
      </c>
      <c r="B1082" s="117">
        <v>1</v>
      </c>
      <c r="C1082" s="325">
        <v>1.1027323467461268E-4</v>
      </c>
      <c r="D1082" s="326">
        <v>1.2267852043171875E-4</v>
      </c>
      <c r="E1082" s="327">
        <v>1.1559909434965611E-4</v>
      </c>
      <c r="F1082" s="332">
        <v>0</v>
      </c>
      <c r="G1082" s="326">
        <v>0</v>
      </c>
      <c r="H1082" s="327">
        <v>0</v>
      </c>
      <c r="I1082" s="332">
        <v>2.2066493701019058E-4</v>
      </c>
      <c r="J1082" s="326">
        <v>2.1539312739722523E-4</v>
      </c>
      <c r="K1082" s="327">
        <v>2.4068389884144843E-4</v>
      </c>
      <c r="L1082" s="336">
        <v>2.2321953053408208E-4</v>
      </c>
      <c r="M1082" s="337">
        <v>1.1415525114155251E-4</v>
      </c>
      <c r="N1082" s="345">
        <v>2.2864127622938511E-2</v>
      </c>
      <c r="O1082" s="346">
        <v>5.6634161902715814E-2</v>
      </c>
      <c r="P1082" s="347">
        <v>3.7384595006855786E-2</v>
      </c>
      <c r="Q1082" s="348">
        <v>5.3050397877984087E-2</v>
      </c>
      <c r="R1082" s="346">
        <v>7.0019453032873422E-2</v>
      </c>
      <c r="S1082" s="347">
        <v>4.713165346508106E-2</v>
      </c>
      <c r="T1082" s="349">
        <v>7.8832467451840235E-2</v>
      </c>
      <c r="U1082" s="349">
        <v>0.35137978752989135</v>
      </c>
      <c r="V1082" s="361">
        <v>0</v>
      </c>
    </row>
    <row r="1083" spans="1:22" ht="16" hidden="1" customHeight="1" outlineLevel="1">
      <c r="A1083" s="65">
        <v>1074</v>
      </c>
      <c r="B1083" s="117">
        <v>1</v>
      </c>
      <c r="C1083" s="325">
        <v>1.1841731588421537E-4</v>
      </c>
      <c r="D1083" s="326">
        <v>1.3366320570016899E-4</v>
      </c>
      <c r="E1083" s="327">
        <v>1.2448534500946024E-4</v>
      </c>
      <c r="F1083" s="332">
        <v>0</v>
      </c>
      <c r="G1083" s="326">
        <v>0</v>
      </c>
      <c r="H1083" s="327">
        <v>0</v>
      </c>
      <c r="I1083" s="332">
        <v>2.3403856955626272E-4</v>
      </c>
      <c r="J1083" s="326">
        <v>2.2895796175621079E-4</v>
      </c>
      <c r="K1083" s="327">
        <v>2.4068389884144843E-4</v>
      </c>
      <c r="L1083" s="336">
        <v>1.644775488145868E-4</v>
      </c>
      <c r="M1083" s="337">
        <v>1.1415525114155251E-4</v>
      </c>
      <c r="N1083" s="345">
        <v>1.0003055835035599E-3</v>
      </c>
      <c r="O1083" s="346">
        <v>3.1243100043309114E-3</v>
      </c>
      <c r="P1083" s="347">
        <v>3.41233221426892E-3</v>
      </c>
      <c r="Q1083" s="348">
        <v>6.1892130857648102E-2</v>
      </c>
      <c r="R1083" s="346">
        <v>8.1445486096133571E-2</v>
      </c>
      <c r="S1083" s="347">
        <v>6.9898639765284779E-2</v>
      </c>
      <c r="T1083" s="349">
        <v>0.12752031224718668</v>
      </c>
      <c r="U1083" s="349">
        <v>0.43627691740288521</v>
      </c>
      <c r="V1083" s="361">
        <v>0</v>
      </c>
    </row>
    <row r="1084" spans="1:22" ht="16" hidden="1" customHeight="1" outlineLevel="1">
      <c r="A1084" s="65">
        <v>1075</v>
      </c>
      <c r="B1084" s="117">
        <v>1</v>
      </c>
      <c r="C1084" s="325">
        <v>1.3043030443744358E-4</v>
      </c>
      <c r="D1084" s="326">
        <v>1.4876957818439173E-4</v>
      </c>
      <c r="E1084" s="327">
        <v>1.3739311056640196E-4</v>
      </c>
      <c r="F1084" s="332">
        <v>0</v>
      </c>
      <c r="G1084" s="326">
        <v>0</v>
      </c>
      <c r="H1084" s="327">
        <v>0</v>
      </c>
      <c r="I1084" s="332">
        <v>2.4741220210233484E-4</v>
      </c>
      <c r="J1084" s="326">
        <v>2.9801530031104632E-4</v>
      </c>
      <c r="K1084" s="327">
        <v>2.4365530499998481E-4</v>
      </c>
      <c r="L1084" s="336">
        <v>1.1748396343899057E-4</v>
      </c>
      <c r="M1084" s="337">
        <v>1.1415525114155251E-4</v>
      </c>
      <c r="N1084" s="345">
        <v>0</v>
      </c>
      <c r="O1084" s="346">
        <v>0</v>
      </c>
      <c r="P1084" s="347">
        <v>0</v>
      </c>
      <c r="Q1084" s="348">
        <v>6.1892130857648102E-2</v>
      </c>
      <c r="R1084" s="346">
        <v>9.9492378481318436E-2</v>
      </c>
      <c r="S1084" s="347">
        <v>0.14252060381970932</v>
      </c>
      <c r="T1084" s="349">
        <v>0.18590768862285603</v>
      </c>
      <c r="U1084" s="349">
        <v>0.54102268180637081</v>
      </c>
      <c r="V1084" s="361">
        <v>0</v>
      </c>
    </row>
    <row r="1085" spans="1:22" ht="16" hidden="1" customHeight="1" outlineLevel="1">
      <c r="A1085" s="65">
        <v>1076</v>
      </c>
      <c r="B1085" s="117">
        <v>1</v>
      </c>
      <c r="C1085" s="325">
        <v>1.2849272563853582E-4</v>
      </c>
      <c r="D1085" s="326">
        <v>1.5104428292139825E-4</v>
      </c>
      <c r="E1085" s="327">
        <v>1.3976710161858321E-4</v>
      </c>
      <c r="F1085" s="332">
        <v>0</v>
      </c>
      <c r="G1085" s="326">
        <v>0</v>
      </c>
      <c r="H1085" s="327">
        <v>0</v>
      </c>
      <c r="I1085" s="332">
        <v>2.5187007961769228E-4</v>
      </c>
      <c r="J1085" s="326">
        <v>3.526856933336245E-4</v>
      </c>
      <c r="K1085" s="327">
        <v>2.5554092963413043E-4</v>
      </c>
      <c r="L1085" s="336">
        <v>8.811297257924293E-5</v>
      </c>
      <c r="M1085" s="337">
        <v>1.1415525114155251E-4</v>
      </c>
      <c r="N1085" s="345">
        <v>0</v>
      </c>
      <c r="O1085" s="346">
        <v>0</v>
      </c>
      <c r="P1085" s="347">
        <v>0</v>
      </c>
      <c r="Q1085" s="348">
        <v>7.0733863837312116E-2</v>
      </c>
      <c r="R1085" s="346">
        <v>0.10948439382550383</v>
      </c>
      <c r="S1085" s="347">
        <v>0.13627511480909302</v>
      </c>
      <c r="T1085" s="349">
        <v>0.18391072623867188</v>
      </c>
      <c r="U1085" s="349">
        <v>0.52795402639768074</v>
      </c>
      <c r="V1085" s="361">
        <v>0</v>
      </c>
    </row>
    <row r="1086" spans="1:22" ht="16" hidden="1" customHeight="1" outlineLevel="1">
      <c r="A1086" s="65">
        <v>1077</v>
      </c>
      <c r="B1086" s="117">
        <v>1</v>
      </c>
      <c r="C1086" s="325">
        <v>1.185235702054458E-4</v>
      </c>
      <c r="D1086" s="326">
        <v>1.4525059051432183E-4</v>
      </c>
      <c r="E1086" s="327">
        <v>1.2968736911833826E-4</v>
      </c>
      <c r="F1086" s="332">
        <v>0</v>
      </c>
      <c r="G1086" s="326">
        <v>0</v>
      </c>
      <c r="H1086" s="327">
        <v>0</v>
      </c>
      <c r="I1086" s="332">
        <v>2.5187007961769228E-4</v>
      </c>
      <c r="J1086" s="326">
        <v>3.6501736093270232E-4</v>
      </c>
      <c r="K1086" s="327">
        <v>2.5554092963413043E-4</v>
      </c>
      <c r="L1086" s="336">
        <v>5.8741981719495287E-5</v>
      </c>
      <c r="M1086" s="337">
        <v>1.1415525114155251E-4</v>
      </c>
      <c r="N1086" s="345">
        <v>0</v>
      </c>
      <c r="O1086" s="346">
        <v>0</v>
      </c>
      <c r="P1086" s="347">
        <v>0</v>
      </c>
      <c r="Q1086" s="348">
        <v>6.1892130857648102E-2</v>
      </c>
      <c r="R1086" s="346">
        <v>0.12829650691744227</v>
      </c>
      <c r="S1086" s="347">
        <v>0.15161391107037625</v>
      </c>
      <c r="T1086" s="349">
        <v>0.14235488995826878</v>
      </c>
      <c r="U1086" s="349">
        <v>0.44718384033795733</v>
      </c>
      <c r="V1086" s="361">
        <v>0</v>
      </c>
    </row>
    <row r="1087" spans="1:22" ht="16" hidden="1" customHeight="1" outlineLevel="1">
      <c r="A1087" s="65">
        <v>1078</v>
      </c>
      <c r="B1087" s="117">
        <v>1</v>
      </c>
      <c r="C1087" s="325">
        <v>1.0906693561593784E-4</v>
      </c>
      <c r="D1087" s="326">
        <v>1.3226338740047268E-4</v>
      </c>
      <c r="E1087" s="327">
        <v>1.1820659271844534E-4</v>
      </c>
      <c r="F1087" s="332">
        <v>0</v>
      </c>
      <c r="G1087" s="326">
        <v>0</v>
      </c>
      <c r="H1087" s="327">
        <v>0</v>
      </c>
      <c r="I1087" s="332">
        <v>2.5409901837537098E-4</v>
      </c>
      <c r="J1087" s="326">
        <v>4.028344749032075E-4</v>
      </c>
      <c r="K1087" s="327">
        <v>2.4959811731705767E-4</v>
      </c>
      <c r="L1087" s="336">
        <v>3.7594868300476983E-5</v>
      </c>
      <c r="M1087" s="337">
        <v>1.1415525114155251E-4</v>
      </c>
      <c r="N1087" s="345">
        <v>0</v>
      </c>
      <c r="O1087" s="346">
        <v>0</v>
      </c>
      <c r="P1087" s="347">
        <v>0</v>
      </c>
      <c r="Q1087" s="348">
        <v>6.1892130857648102E-2</v>
      </c>
      <c r="R1087" s="346">
        <v>0.14115041902285066</v>
      </c>
      <c r="S1087" s="347">
        <v>0.14505199781086542</v>
      </c>
      <c r="T1087" s="349">
        <v>0.10717031461788172</v>
      </c>
      <c r="U1087" s="349">
        <v>0.39019271148803097</v>
      </c>
      <c r="V1087" s="361">
        <v>0</v>
      </c>
    </row>
    <row r="1088" spans="1:22" ht="16" hidden="1" customHeight="1" outlineLevel="1">
      <c r="A1088" s="65">
        <v>1079</v>
      </c>
      <c r="B1088" s="117">
        <v>1</v>
      </c>
      <c r="C1088" s="325">
        <v>9.897277509904731E-5</v>
      </c>
      <c r="D1088" s="326">
        <v>1.2075377026963631E-4</v>
      </c>
      <c r="E1088" s="327">
        <v>1.0976141143445634E-4</v>
      </c>
      <c r="F1088" s="332">
        <v>0</v>
      </c>
      <c r="G1088" s="326">
        <v>0</v>
      </c>
      <c r="H1088" s="327">
        <v>0</v>
      </c>
      <c r="I1088" s="332">
        <v>2.5855689589072831E-4</v>
      </c>
      <c r="J1088" s="326">
        <v>4.295530880345426E-4</v>
      </c>
      <c r="K1088" s="327">
        <v>2.3176968036583927E-4</v>
      </c>
      <c r="L1088" s="336">
        <v>2.3496792687798115E-5</v>
      </c>
      <c r="M1088" s="337">
        <v>1.1415525114155251E-4</v>
      </c>
      <c r="N1088" s="345">
        <v>0</v>
      </c>
      <c r="O1088" s="346">
        <v>0</v>
      </c>
      <c r="P1088" s="347">
        <v>0</v>
      </c>
      <c r="Q1088" s="348">
        <v>7.9575596816976138E-2</v>
      </c>
      <c r="R1088" s="346">
        <v>0.15788358950911993</v>
      </c>
      <c r="S1088" s="347">
        <v>0.14070505429361618</v>
      </c>
      <c r="T1088" s="349">
        <v>9.613947478143603E-2</v>
      </c>
      <c r="U1088" s="349">
        <v>0.33005724449466023</v>
      </c>
      <c r="V1088" s="361">
        <v>0</v>
      </c>
    </row>
    <row r="1089" spans="1:22" ht="16" hidden="1" customHeight="1" outlineLevel="1">
      <c r="A1089" s="65">
        <v>1080</v>
      </c>
      <c r="B1089" s="117">
        <v>1</v>
      </c>
      <c r="C1089" s="325">
        <v>9.1241210665986272E-5</v>
      </c>
      <c r="D1089" s="326">
        <v>1.095746657928949E-4</v>
      </c>
      <c r="E1089" s="327">
        <v>1.0036922825533491E-4</v>
      </c>
      <c r="F1089" s="332">
        <v>0</v>
      </c>
      <c r="G1089" s="326">
        <v>0</v>
      </c>
      <c r="H1089" s="327">
        <v>0</v>
      </c>
      <c r="I1089" s="332">
        <v>2.5855689589072831E-4</v>
      </c>
      <c r="J1089" s="326">
        <v>4.3654103300735345E-4</v>
      </c>
      <c r="K1089" s="327">
        <v>2.3474108652437564E-4</v>
      </c>
      <c r="L1089" s="336">
        <v>9.3987170751192458E-6</v>
      </c>
      <c r="M1089" s="337">
        <v>1.1415525114155251E-4</v>
      </c>
      <c r="N1089" s="345">
        <v>0</v>
      </c>
      <c r="O1089" s="346">
        <v>0</v>
      </c>
      <c r="P1089" s="347">
        <v>0</v>
      </c>
      <c r="Q1089" s="348">
        <v>7.9575596816976138E-2</v>
      </c>
      <c r="R1089" s="346">
        <v>0.16470206293257511</v>
      </c>
      <c r="S1089" s="347">
        <v>0.198937494833441</v>
      </c>
      <c r="T1089" s="349">
        <v>7.2841580299287847E-2</v>
      </c>
      <c r="U1089" s="349">
        <v>0.26559831255405381</v>
      </c>
      <c r="V1089" s="361">
        <v>0</v>
      </c>
    </row>
    <row r="1090" spans="1:22" ht="16" hidden="1" customHeight="1" outlineLevel="1">
      <c r="A1090" s="65">
        <v>1081</v>
      </c>
      <c r="B1090" s="117">
        <v>1</v>
      </c>
      <c r="C1090" s="325">
        <v>8.3159631998283833E-5</v>
      </c>
      <c r="D1090" s="326">
        <v>9.652913691655841E-5</v>
      </c>
      <c r="E1090" s="327">
        <v>8.9264658087754881E-5</v>
      </c>
      <c r="F1090" s="332">
        <v>0</v>
      </c>
      <c r="G1090" s="326">
        <v>0</v>
      </c>
      <c r="H1090" s="327">
        <v>0</v>
      </c>
      <c r="I1090" s="332">
        <v>2.5632795713304962E-4</v>
      </c>
      <c r="J1090" s="326">
        <v>4.620264793787808E-4</v>
      </c>
      <c r="K1090" s="327">
        <v>2.3474108652437564E-4</v>
      </c>
      <c r="L1090" s="336">
        <v>5.8741981719495289E-6</v>
      </c>
      <c r="M1090" s="337">
        <v>1.1415525114155251E-4</v>
      </c>
      <c r="N1090" s="345">
        <v>0</v>
      </c>
      <c r="O1090" s="346">
        <v>0</v>
      </c>
      <c r="P1090" s="347">
        <v>0</v>
      </c>
      <c r="Q1090" s="348">
        <v>9.7259062776304167E-2</v>
      </c>
      <c r="R1090" s="346">
        <v>0.17946220069940386</v>
      </c>
      <c r="S1090" s="347">
        <v>0.19585624831176976</v>
      </c>
      <c r="T1090" s="349">
        <v>5.3822890926105635E-2</v>
      </c>
      <c r="U1090" s="349">
        <v>0.2304210295742716</v>
      </c>
      <c r="V1090" s="361">
        <v>0</v>
      </c>
    </row>
    <row r="1091" spans="1:22" ht="16" hidden="1" customHeight="1" outlineLevel="1">
      <c r="A1091" s="65">
        <v>1082</v>
      </c>
      <c r="B1091" s="117">
        <v>1</v>
      </c>
      <c r="C1091" s="325">
        <v>7.7559404244021348E-5</v>
      </c>
      <c r="D1091" s="326">
        <v>8.8363530168329899E-5</v>
      </c>
      <c r="E1091" s="327">
        <v>8.2765371108832451E-5</v>
      </c>
      <c r="F1091" s="332">
        <v>0</v>
      </c>
      <c r="G1091" s="326">
        <v>0</v>
      </c>
      <c r="H1091" s="327">
        <v>0</v>
      </c>
      <c r="I1091" s="332">
        <v>2.5409901837537098E-4</v>
      </c>
      <c r="J1091" s="326">
        <v>4.6613703524514007E-4</v>
      </c>
      <c r="K1091" s="327">
        <v>2.2879827420730281E-4</v>
      </c>
      <c r="L1091" s="336">
        <v>2.3496792687798115E-6</v>
      </c>
      <c r="M1091" s="337">
        <v>1.1415525114155251E-4</v>
      </c>
      <c r="N1091" s="345">
        <v>0</v>
      </c>
      <c r="O1091" s="346">
        <v>0</v>
      </c>
      <c r="P1091" s="347">
        <v>0</v>
      </c>
      <c r="Q1091" s="348">
        <v>0.10610079575596817</v>
      </c>
      <c r="R1091" s="346">
        <v>0.17924818149216393</v>
      </c>
      <c r="S1091" s="347">
        <v>0.24784319984097827</v>
      </c>
      <c r="T1091" s="349">
        <v>4.3457705217721333E-2</v>
      </c>
      <c r="U1091" s="349">
        <v>0.20457850045783943</v>
      </c>
      <c r="V1091" s="361">
        <v>0</v>
      </c>
    </row>
    <row r="1092" spans="1:22" ht="16" hidden="1" customHeight="1" outlineLevel="1">
      <c r="A1092" s="65">
        <v>1083</v>
      </c>
      <c r="B1092" s="117">
        <v>1</v>
      </c>
      <c r="C1092" s="325">
        <v>7.3865504017716518E-5</v>
      </c>
      <c r="D1092" s="326">
        <v>8.2006022057209141E-5</v>
      </c>
      <c r="E1092" s="327">
        <v>7.6629317733522463E-5</v>
      </c>
      <c r="F1092" s="332">
        <v>0</v>
      </c>
      <c r="G1092" s="326">
        <v>0</v>
      </c>
      <c r="H1092" s="327">
        <v>0</v>
      </c>
      <c r="I1092" s="332">
        <v>2.4964114086001353E-4</v>
      </c>
      <c r="J1092" s="326">
        <v>4.6449281289859636E-4</v>
      </c>
      <c r="K1092" s="327">
        <v>2.2582686804876643E-4</v>
      </c>
      <c r="L1092" s="336">
        <v>1.1748396343899057E-6</v>
      </c>
      <c r="M1092" s="337">
        <v>1.1415525114155251E-4</v>
      </c>
      <c r="N1092" s="345">
        <v>0</v>
      </c>
      <c r="O1092" s="346">
        <v>0</v>
      </c>
      <c r="P1092" s="347">
        <v>0</v>
      </c>
      <c r="Q1092" s="348">
        <v>0.1237842617152962</v>
      </c>
      <c r="R1092" s="346">
        <v>0.18669977561023274</v>
      </c>
      <c r="S1092" s="347">
        <v>0.25413018683523159</v>
      </c>
      <c r="T1092" s="349">
        <v>4.0509808364878094E-2</v>
      </c>
      <c r="U1092" s="349">
        <v>0.17912901360933778</v>
      </c>
      <c r="V1092" s="361">
        <v>0</v>
      </c>
    </row>
    <row r="1093" spans="1:22" ht="16" hidden="1" customHeight="1" outlineLevel="1">
      <c r="A1093" s="65">
        <v>1084</v>
      </c>
      <c r="B1093" s="117">
        <v>1</v>
      </c>
      <c r="C1093" s="325">
        <v>7.2496698350101019E-5</v>
      </c>
      <c r="D1093" s="326">
        <v>7.8117637891386032E-5</v>
      </c>
      <c r="E1093" s="327">
        <v>7.3619667875019464E-5</v>
      </c>
      <c r="F1093" s="332">
        <v>0</v>
      </c>
      <c r="G1093" s="326">
        <v>0</v>
      </c>
      <c r="H1093" s="327">
        <v>0</v>
      </c>
      <c r="I1093" s="332">
        <v>2.4518326334465619E-4</v>
      </c>
      <c r="J1093" s="326">
        <v>4.788797584308538E-4</v>
      </c>
      <c r="K1093" s="327">
        <v>2.2285546189023002E-4</v>
      </c>
      <c r="L1093" s="336">
        <v>1.409807561267887E-5</v>
      </c>
      <c r="M1093" s="337">
        <v>1.1415525114155251E-4</v>
      </c>
      <c r="N1093" s="345">
        <v>0</v>
      </c>
      <c r="O1093" s="346">
        <v>0</v>
      </c>
      <c r="P1093" s="347">
        <v>0</v>
      </c>
      <c r="Q1093" s="348">
        <v>0.1237842617152962</v>
      </c>
      <c r="R1093" s="346">
        <v>0.18592880142653301</v>
      </c>
      <c r="S1093" s="347">
        <v>0.24313833409119756</v>
      </c>
      <c r="T1093" s="349">
        <v>4.0129434577414448E-2</v>
      </c>
      <c r="U1093" s="349">
        <v>0.17303685845641462</v>
      </c>
      <c r="V1093" s="361">
        <v>0</v>
      </c>
    </row>
    <row r="1094" spans="1:22" ht="16" hidden="1" customHeight="1" outlineLevel="1">
      <c r="A1094" s="65">
        <v>1085</v>
      </c>
      <c r="B1094" s="117">
        <v>1</v>
      </c>
      <c r="C1094" s="325">
        <v>7.2409194791440672E-5</v>
      </c>
      <c r="D1094" s="326">
        <v>7.68150291958353E-5</v>
      </c>
      <c r="E1094" s="327">
        <v>7.2361322891076405E-5</v>
      </c>
      <c r="F1094" s="332">
        <v>0</v>
      </c>
      <c r="G1094" s="326">
        <v>0</v>
      </c>
      <c r="H1094" s="327">
        <v>0</v>
      </c>
      <c r="I1094" s="332">
        <v>2.4741220210233484E-4</v>
      </c>
      <c r="J1094" s="326">
        <v>5.0436520480228115E-4</v>
      </c>
      <c r="K1094" s="327">
        <v>2.2879827420730281E-4</v>
      </c>
      <c r="L1094" s="336">
        <v>3.7594868300476983E-5</v>
      </c>
      <c r="M1094" s="337">
        <v>1.1415525114155251E-4</v>
      </c>
      <c r="N1094" s="345">
        <v>0</v>
      </c>
      <c r="O1094" s="346">
        <v>0</v>
      </c>
      <c r="P1094" s="347">
        <v>0</v>
      </c>
      <c r="Q1094" s="348">
        <v>0.14146772767462423</v>
      </c>
      <c r="R1094" s="346">
        <v>0.1927525992179632</v>
      </c>
      <c r="S1094" s="347">
        <v>0.25282299185601659</v>
      </c>
      <c r="T1094" s="349">
        <v>3.9939247683682622E-2</v>
      </c>
      <c r="U1094" s="349">
        <v>0.16969599917900516</v>
      </c>
      <c r="V1094" s="361">
        <v>0</v>
      </c>
    </row>
    <row r="1095" spans="1:22" ht="16" hidden="1" customHeight="1" outlineLevel="1">
      <c r="A1095" s="65">
        <v>1086</v>
      </c>
      <c r="B1095" s="117">
        <v>1</v>
      </c>
      <c r="C1095" s="325">
        <v>7.3459237495364889E-5</v>
      </c>
      <c r="D1095" s="326">
        <v>7.8642569753772153E-5</v>
      </c>
      <c r="E1095" s="327">
        <v>7.3269406900107473E-5</v>
      </c>
      <c r="F1095" s="332">
        <v>0</v>
      </c>
      <c r="G1095" s="326">
        <v>0</v>
      </c>
      <c r="H1095" s="327">
        <v>0</v>
      </c>
      <c r="I1095" s="332">
        <v>2.4741220210233484E-4</v>
      </c>
      <c r="J1095" s="326">
        <v>5.0148781569582968E-4</v>
      </c>
      <c r="K1095" s="327">
        <v>2.4068389884144843E-4</v>
      </c>
      <c r="L1095" s="336">
        <v>9.3987170751192462E-5</v>
      </c>
      <c r="M1095" s="337">
        <v>1.1415525114155251E-4</v>
      </c>
      <c r="N1095" s="345">
        <v>0</v>
      </c>
      <c r="O1095" s="346">
        <v>0</v>
      </c>
      <c r="P1095" s="347">
        <v>0</v>
      </c>
      <c r="Q1095" s="348">
        <v>0.14146772767462423</v>
      </c>
      <c r="R1095" s="346">
        <v>0.20233023414422255</v>
      </c>
      <c r="S1095" s="347">
        <v>0.285482125839224</v>
      </c>
      <c r="T1095" s="349">
        <v>4.0224528024280358E-2</v>
      </c>
      <c r="U1095" s="349">
        <v>0.17136642881770989</v>
      </c>
      <c r="V1095" s="361">
        <v>0</v>
      </c>
    </row>
    <row r="1096" spans="1:22" ht="16" hidden="1" customHeight="1" outlineLevel="1">
      <c r="A1096" s="65">
        <v>1087</v>
      </c>
      <c r="B1096" s="117">
        <v>1</v>
      </c>
      <c r="C1096" s="325">
        <v>7.7040633146249264E-5</v>
      </c>
      <c r="D1096" s="326">
        <v>8.2025463978038256E-5</v>
      </c>
      <c r="E1096" s="327">
        <v>7.6707153505725122E-5</v>
      </c>
      <c r="F1096" s="332">
        <v>0</v>
      </c>
      <c r="G1096" s="326">
        <v>0</v>
      </c>
      <c r="H1096" s="327">
        <v>0</v>
      </c>
      <c r="I1096" s="332">
        <v>2.4741220210233484E-4</v>
      </c>
      <c r="J1096" s="326">
        <v>4.8463453664375668E-4</v>
      </c>
      <c r="K1096" s="327">
        <v>2.4662671115852124E-4</v>
      </c>
      <c r="L1096" s="336">
        <v>1.8210014333043539E-4</v>
      </c>
      <c r="M1096" s="337">
        <v>1.1415525114155251E-4</v>
      </c>
      <c r="N1096" s="345">
        <v>0</v>
      </c>
      <c r="O1096" s="346">
        <v>2.8956013916733717E-4</v>
      </c>
      <c r="P1096" s="347">
        <v>0</v>
      </c>
      <c r="Q1096" s="348">
        <v>0.15030946065428824</v>
      </c>
      <c r="R1096" s="346">
        <v>0.22880551358321596</v>
      </c>
      <c r="S1096" s="347">
        <v>0.31651764059432191</v>
      </c>
      <c r="T1096" s="349">
        <v>4.2221490408464492E-2</v>
      </c>
      <c r="U1096" s="349">
        <v>0.18079944324804251</v>
      </c>
      <c r="V1096" s="361">
        <v>0</v>
      </c>
    </row>
    <row r="1097" spans="1:22" ht="16" hidden="1" customHeight="1" outlineLevel="1">
      <c r="A1097" s="65">
        <v>1088</v>
      </c>
      <c r="B1097" s="117">
        <v>1</v>
      </c>
      <c r="C1097" s="325">
        <v>7.9740742956340105E-5</v>
      </c>
      <c r="D1097" s="326">
        <v>8.5641661252253734E-5</v>
      </c>
      <c r="E1097" s="327">
        <v>7.8977363528302824E-5</v>
      </c>
      <c r="F1097" s="332">
        <v>0</v>
      </c>
      <c r="G1097" s="326">
        <v>0</v>
      </c>
      <c r="H1097" s="327">
        <v>0</v>
      </c>
      <c r="I1097" s="332">
        <v>2.429543245869775E-4</v>
      </c>
      <c r="J1097" s="326">
        <v>4.8381242547048488E-4</v>
      </c>
      <c r="K1097" s="327">
        <v>2.3176968036583927E-4</v>
      </c>
      <c r="L1097" s="336">
        <v>1.5860335064263727E-4</v>
      </c>
      <c r="M1097" s="337">
        <v>1.1415525114155251E-4</v>
      </c>
      <c r="N1097" s="345">
        <v>7.1450398821682848E-4</v>
      </c>
      <c r="O1097" s="346">
        <v>5.3884160297057476E-2</v>
      </c>
      <c r="P1097" s="347">
        <v>7.6444837651404862E-3</v>
      </c>
      <c r="Q1097" s="348">
        <v>0.16799292661361628</v>
      </c>
      <c r="R1097" s="346">
        <v>0.24626586799576261</v>
      </c>
      <c r="S1097" s="347">
        <v>0.33533710359344482</v>
      </c>
      <c r="T1097" s="349">
        <v>5.6960974672680693E-2</v>
      </c>
      <c r="U1097" s="349">
        <v>0.20988457107490155</v>
      </c>
      <c r="V1097" s="361">
        <v>0</v>
      </c>
    </row>
    <row r="1098" spans="1:22" ht="16" hidden="1" customHeight="1" outlineLevel="1">
      <c r="A1098" s="65">
        <v>1089</v>
      </c>
      <c r="B1098" s="117">
        <v>1</v>
      </c>
      <c r="C1098" s="325">
        <v>8.7491058151971214E-5</v>
      </c>
      <c r="D1098" s="326">
        <v>9.9484308882583964E-5</v>
      </c>
      <c r="E1098" s="327">
        <v>8.760416161409805E-5</v>
      </c>
      <c r="F1098" s="332">
        <v>0</v>
      </c>
      <c r="G1098" s="326">
        <v>0</v>
      </c>
      <c r="H1098" s="327">
        <v>0</v>
      </c>
      <c r="I1098" s="332">
        <v>2.3849644707162008E-4</v>
      </c>
      <c r="J1098" s="326">
        <v>4.118776978091978E-4</v>
      </c>
      <c r="K1098" s="327">
        <v>2.1691264957315727E-4</v>
      </c>
      <c r="L1098" s="336">
        <v>1.4685495429873823E-4</v>
      </c>
      <c r="M1098" s="337">
        <v>1.1415525114155251E-4</v>
      </c>
      <c r="N1098" s="345">
        <v>2.5293441182875732E-2</v>
      </c>
      <c r="O1098" s="346">
        <v>0.23333883801268412</v>
      </c>
      <c r="P1098" s="347">
        <v>4.0750907066878971E-2</v>
      </c>
      <c r="Q1098" s="348">
        <v>0.16799292661361628</v>
      </c>
      <c r="R1098" s="346">
        <v>0.25733977199687519</v>
      </c>
      <c r="S1098" s="347">
        <v>0.35913635860760601</v>
      </c>
      <c r="T1098" s="349">
        <v>6.5709571784344514E-2</v>
      </c>
      <c r="U1098" s="349">
        <v>0.24594619915752741</v>
      </c>
      <c r="V1098" s="361">
        <v>2.4120632371589151E-2</v>
      </c>
    </row>
    <row r="1099" spans="1:22" ht="16" hidden="1" customHeight="1" outlineLevel="1">
      <c r="A1099" s="65">
        <v>1090</v>
      </c>
      <c r="B1099" s="117">
        <v>1</v>
      </c>
      <c r="C1099" s="325">
        <v>9.5035114959331497E-5</v>
      </c>
      <c r="D1099" s="326">
        <v>1.081942894140277E-4</v>
      </c>
      <c r="E1099" s="327">
        <v>9.8423333950268307E-5</v>
      </c>
      <c r="F1099" s="332">
        <v>0</v>
      </c>
      <c r="G1099" s="326">
        <v>0</v>
      </c>
      <c r="H1099" s="327">
        <v>0</v>
      </c>
      <c r="I1099" s="332">
        <v>2.3403856955626272E-4</v>
      </c>
      <c r="J1099" s="326">
        <v>3.0664746763040083E-4</v>
      </c>
      <c r="K1099" s="327">
        <v>2.0205561878047524E-4</v>
      </c>
      <c r="L1099" s="336">
        <v>1.644775488145868E-4</v>
      </c>
      <c r="M1099" s="337">
        <v>1.1415525114155251E-4</v>
      </c>
      <c r="N1099" s="345">
        <v>6.8592382868815541E-2</v>
      </c>
      <c r="O1099" s="346">
        <v>0.45887844627852686</v>
      </c>
      <c r="P1099" s="347">
        <v>8.8233442354601871E-2</v>
      </c>
      <c r="Q1099" s="348">
        <v>0.13262599469496023</v>
      </c>
      <c r="R1099" s="346">
        <v>0.26364138755621364</v>
      </c>
      <c r="S1099" s="347">
        <v>0.33806042788258461</v>
      </c>
      <c r="T1099" s="349">
        <v>5.8862843609998917E-2</v>
      </c>
      <c r="U1099" s="349">
        <v>0.30460775764615866</v>
      </c>
      <c r="V1099" s="361">
        <v>9.3301971327843861E-2</v>
      </c>
    </row>
    <row r="1100" spans="1:22" ht="16" hidden="1" customHeight="1" outlineLevel="1">
      <c r="A1100" s="65">
        <v>1091</v>
      </c>
      <c r="B1100" s="117">
        <v>1</v>
      </c>
      <c r="C1100" s="325">
        <v>9.9054028403517633E-5</v>
      </c>
      <c r="D1100" s="326">
        <v>1.0969131731786959E-4</v>
      </c>
      <c r="E1100" s="327">
        <v>1.0573989653731871E-4</v>
      </c>
      <c r="F1100" s="332">
        <v>0</v>
      </c>
      <c r="G1100" s="326">
        <v>0</v>
      </c>
      <c r="H1100" s="327">
        <v>0</v>
      </c>
      <c r="I1100" s="332">
        <v>2.2512281452554794E-4</v>
      </c>
      <c r="J1100" s="326">
        <v>2.860946882986045E-4</v>
      </c>
      <c r="K1100" s="327">
        <v>1.7828436951218402E-4</v>
      </c>
      <c r="L1100" s="336">
        <v>1.8797434150238492E-4</v>
      </c>
      <c r="M1100" s="337">
        <v>1.1415525114155251E-4</v>
      </c>
      <c r="N1100" s="345">
        <v>0.10660399504195081</v>
      </c>
      <c r="O1100" s="346">
        <v>0.56656963299834651</v>
      </c>
      <c r="P1100" s="347">
        <v>0.13905828372602258</v>
      </c>
      <c r="Q1100" s="348">
        <v>0.15030946065428824</v>
      </c>
      <c r="R1100" s="346">
        <v>0.25951221989107814</v>
      </c>
      <c r="S1100" s="347">
        <v>0.32082308612793425</v>
      </c>
      <c r="T1100" s="349">
        <v>7.6360037833326538E-2</v>
      </c>
      <c r="U1100" s="349">
        <v>0.34224155480050661</v>
      </c>
      <c r="V1100" s="361">
        <v>0.15400436671510304</v>
      </c>
    </row>
    <row r="1101" spans="1:22" ht="16" hidden="1" customHeight="1" outlineLevel="1">
      <c r="A1101" s="65">
        <v>1092</v>
      </c>
      <c r="B1101" s="117">
        <v>1</v>
      </c>
      <c r="C1101" s="325">
        <v>1.0077284830577453E-4</v>
      </c>
      <c r="D1101" s="326">
        <v>1.0992462036781898E-4</v>
      </c>
      <c r="E1101" s="327">
        <v>1.108121943591923E-4</v>
      </c>
      <c r="F1101" s="332">
        <v>0</v>
      </c>
      <c r="G1101" s="326">
        <v>0</v>
      </c>
      <c r="H1101" s="327">
        <v>0</v>
      </c>
      <c r="I1101" s="332">
        <v>2.095202432217971E-4</v>
      </c>
      <c r="J1101" s="326">
        <v>2.0018407069169591E-4</v>
      </c>
      <c r="K1101" s="327">
        <v>2.1394124341462081E-4</v>
      </c>
      <c r="L1101" s="336">
        <v>2.0677177565262342E-4</v>
      </c>
      <c r="M1101" s="337">
        <v>1.1415525114155251E-4</v>
      </c>
      <c r="N1101" s="345">
        <v>0.16304981011108027</v>
      </c>
      <c r="O1101" s="346">
        <v>0.61626776163929886</v>
      </c>
      <c r="P1101" s="347">
        <v>0.14819134681426605</v>
      </c>
      <c r="Q1101" s="348">
        <v>0.1856763925729443</v>
      </c>
      <c r="R1101" s="346">
        <v>0.27985679356830268</v>
      </c>
      <c r="S1101" s="347">
        <v>0.34498026337462684</v>
      </c>
      <c r="T1101" s="349">
        <v>8.1019616729756189E-2</v>
      </c>
      <c r="U1101" s="349">
        <v>0.31738163135390074</v>
      </c>
      <c r="V1101" s="361">
        <v>0.20553765420900261</v>
      </c>
    </row>
    <row r="1102" spans="1:22" ht="16" hidden="1" customHeight="1" outlineLevel="1">
      <c r="A1102" s="65">
        <v>1093</v>
      </c>
      <c r="B1102" s="117">
        <v>1</v>
      </c>
      <c r="C1102" s="325">
        <v>9.9366541113018892E-5</v>
      </c>
      <c r="D1102" s="326">
        <v>1.1420184295022439E-4</v>
      </c>
      <c r="E1102" s="327">
        <v>1.1269322552075666E-4</v>
      </c>
      <c r="F1102" s="332">
        <v>0</v>
      </c>
      <c r="G1102" s="326">
        <v>0</v>
      </c>
      <c r="H1102" s="327">
        <v>0</v>
      </c>
      <c r="I1102" s="332">
        <v>1.9837554943340365E-4</v>
      </c>
      <c r="J1102" s="326">
        <v>1.6113378996128298E-4</v>
      </c>
      <c r="K1102" s="327">
        <v>2.1988405573169364E-4</v>
      </c>
      <c r="L1102" s="336">
        <v>1.8797434150238492E-4</v>
      </c>
      <c r="M1102" s="337">
        <v>1.1415525114155251E-4</v>
      </c>
      <c r="N1102" s="345">
        <v>0.24178814961257478</v>
      </c>
      <c r="O1102" s="346">
        <v>0.51256920610513657</v>
      </c>
      <c r="P1102" s="347">
        <v>0.14486654726321094</v>
      </c>
      <c r="Q1102" s="348">
        <v>0.15915119363395228</v>
      </c>
      <c r="R1102" s="346">
        <v>0.27990749550760491</v>
      </c>
      <c r="S1102" s="347">
        <v>0.34909377861025553</v>
      </c>
      <c r="T1102" s="349">
        <v>9.9277558528011109E-2</v>
      </c>
      <c r="U1102" s="349">
        <v>0.28672433445531964</v>
      </c>
      <c r="V1102" s="361">
        <v>0.21285156375258094</v>
      </c>
    </row>
    <row r="1103" spans="1:22" ht="16" hidden="1" customHeight="1" outlineLevel="1">
      <c r="A1103" s="65">
        <v>1094</v>
      </c>
      <c r="B1103" s="117">
        <v>1</v>
      </c>
      <c r="C1103" s="325">
        <v>9.2916278788912992E-5</v>
      </c>
      <c r="D1103" s="326">
        <v>1.0551130433960976E-4</v>
      </c>
      <c r="E1103" s="327">
        <v>1.031713160546308E-4</v>
      </c>
      <c r="F1103" s="332">
        <v>0</v>
      </c>
      <c r="G1103" s="326">
        <v>0</v>
      </c>
      <c r="H1103" s="327">
        <v>0</v>
      </c>
      <c r="I1103" s="332">
        <v>1.9614661067572496E-4</v>
      </c>
      <c r="J1103" s="326">
        <v>1.7469862432026854E-4</v>
      </c>
      <c r="K1103" s="327">
        <v>2.2879827420730281E-4</v>
      </c>
      <c r="L1103" s="336">
        <v>1.9032402077116473E-4</v>
      </c>
      <c r="M1103" s="337">
        <v>1.1415525114155251E-4</v>
      </c>
      <c r="N1103" s="345">
        <v>0.30123488143221488</v>
      </c>
      <c r="O1103" s="346">
        <v>0.44500877460838689</v>
      </c>
      <c r="P1103" s="347">
        <v>0.14283225163170826</v>
      </c>
      <c r="Q1103" s="348">
        <v>0.14146772767462423</v>
      </c>
      <c r="R1103" s="346">
        <v>0.2665963558699585</v>
      </c>
      <c r="S1103" s="347">
        <v>0.33099016007619553</v>
      </c>
      <c r="T1103" s="349">
        <v>6.3332235612696727E-2</v>
      </c>
      <c r="U1103" s="349">
        <v>0.24457055121977059</v>
      </c>
      <c r="V1103" s="361">
        <v>0.19530734232132466</v>
      </c>
    </row>
    <row r="1104" spans="1:22" ht="16" hidden="1" customHeight="1" outlineLevel="1">
      <c r="A1104" s="65">
        <v>1095</v>
      </c>
      <c r="B1104" s="117">
        <v>1</v>
      </c>
      <c r="C1104" s="325">
        <v>8.9559892288869529E-5</v>
      </c>
      <c r="D1104" s="326">
        <v>1.0599735236033765E-4</v>
      </c>
      <c r="E1104" s="327">
        <v>1.0025247459703091E-4</v>
      </c>
      <c r="F1104" s="332">
        <v>0</v>
      </c>
      <c r="G1104" s="326">
        <v>0</v>
      </c>
      <c r="H1104" s="327">
        <v>0</v>
      </c>
      <c r="I1104" s="332">
        <v>1.9837554943340365E-4</v>
      </c>
      <c r="J1104" s="326">
        <v>1.7798706901335596E-4</v>
      </c>
      <c r="K1104" s="327">
        <v>2.1394124341462081E-4</v>
      </c>
      <c r="L1104" s="336">
        <v>2.1382081345896285E-4</v>
      </c>
      <c r="M1104" s="337">
        <v>1.1415525114155251E-4</v>
      </c>
      <c r="N1104" s="345">
        <v>0.3116666396601806</v>
      </c>
      <c r="O1104" s="346">
        <v>0.26246506891012872</v>
      </c>
      <c r="P1104" s="347">
        <v>0.11831768275509115</v>
      </c>
      <c r="Q1104" s="348">
        <v>0.15030946065428824</v>
      </c>
      <c r="R1104" s="346">
        <v>0.26400733535508014</v>
      </c>
      <c r="S1104" s="347">
        <v>0.33056480149659129</v>
      </c>
      <c r="T1104" s="349">
        <v>5.8482469822535278E-2</v>
      </c>
      <c r="U1104" s="349">
        <v>0.23602188189228163</v>
      </c>
      <c r="V1104" s="361">
        <v>0.14940836092675844</v>
      </c>
    </row>
    <row r="1105" spans="1:22" ht="16" hidden="1" customHeight="1" outlineLevel="1">
      <c r="A1105" s="65">
        <v>1096</v>
      </c>
      <c r="B1105" s="117">
        <v>1</v>
      </c>
      <c r="C1105" s="325">
        <v>8.9334883138028617E-5</v>
      </c>
      <c r="D1105" s="326">
        <v>1.0469474366478691E-4</v>
      </c>
      <c r="E1105" s="327">
        <v>1.0020058408222914E-4</v>
      </c>
      <c r="F1105" s="332">
        <v>0</v>
      </c>
      <c r="G1105" s="326">
        <v>0</v>
      </c>
      <c r="H1105" s="327">
        <v>0</v>
      </c>
      <c r="I1105" s="332">
        <v>1.9391767191804623E-4</v>
      </c>
      <c r="J1105" s="326">
        <v>2.0347251538478333E-4</v>
      </c>
      <c r="K1105" s="327">
        <v>2.1988405573169364E-4</v>
      </c>
      <c r="L1105" s="336">
        <v>2.2321953053408208E-4</v>
      </c>
      <c r="M1105" s="337">
        <v>1.1415525114155251E-4</v>
      </c>
      <c r="N1105" s="345">
        <v>0.21463699806033532</v>
      </c>
      <c r="O1105" s="346">
        <v>0.21878804593380602</v>
      </c>
      <c r="P1105" s="347">
        <v>8.4437958220596979E-2</v>
      </c>
      <c r="Q1105" s="348">
        <v>0.15030946065428824</v>
      </c>
      <c r="R1105" s="346">
        <v>0.25310301295235665</v>
      </c>
      <c r="S1105" s="347">
        <v>0.35611216968977277</v>
      </c>
      <c r="T1105" s="349">
        <v>7.8642280558108402E-2</v>
      </c>
      <c r="U1105" s="349">
        <v>0.24889401616700638</v>
      </c>
      <c r="V1105" s="361">
        <v>8.5102452695481376E-2</v>
      </c>
    </row>
    <row r="1106" spans="1:22" ht="16" hidden="1" customHeight="1" outlineLevel="1">
      <c r="A1106" s="65">
        <v>1097</v>
      </c>
      <c r="B1106" s="117">
        <v>1</v>
      </c>
      <c r="C1106" s="325">
        <v>9.0047412115691481E-5</v>
      </c>
      <c r="D1106" s="326">
        <v>1.0485027903141984E-4</v>
      </c>
      <c r="E1106" s="327">
        <v>1.0000599465172248E-4</v>
      </c>
      <c r="F1106" s="332">
        <v>0</v>
      </c>
      <c r="G1106" s="326">
        <v>0</v>
      </c>
      <c r="H1106" s="327">
        <v>0</v>
      </c>
      <c r="I1106" s="332">
        <v>1.8054403937197409E-4</v>
      </c>
      <c r="J1106" s="326">
        <v>2.1703734974376889E-4</v>
      </c>
      <c r="K1106" s="327">
        <v>2.2879827420730281E-4</v>
      </c>
      <c r="L1106" s="336">
        <v>2.2321953053408208E-4</v>
      </c>
      <c r="M1106" s="337">
        <v>1.1415525114155251E-4</v>
      </c>
      <c r="N1106" s="345">
        <v>9.2456816075257617E-2</v>
      </c>
      <c r="O1106" s="346">
        <v>7.9650680957425807E-2</v>
      </c>
      <c r="P1106" s="347">
        <v>3.5955034725363696E-2</v>
      </c>
      <c r="Q1106" s="348">
        <v>0.15030946065428824</v>
      </c>
      <c r="R1106" s="346">
        <v>0.24764265209095349</v>
      </c>
      <c r="S1106" s="347">
        <v>0.35733636870171381</v>
      </c>
      <c r="T1106" s="349">
        <v>9.5093446865911022E-2</v>
      </c>
      <c r="U1106" s="349">
        <v>0.32946768109276448</v>
      </c>
      <c r="V1106" s="361">
        <v>0</v>
      </c>
    </row>
    <row r="1107" spans="1:22" ht="16" hidden="1" customHeight="1" outlineLevel="1">
      <c r="A1107" s="65">
        <v>1098</v>
      </c>
      <c r="B1107" s="117">
        <v>1</v>
      </c>
      <c r="C1107" s="325">
        <v>9.6847688674438781E-5</v>
      </c>
      <c r="D1107" s="326">
        <v>1.1404630758359146E-4</v>
      </c>
      <c r="E1107" s="327">
        <v>1.0716688569436753E-4</v>
      </c>
      <c r="F1107" s="332">
        <v>0</v>
      </c>
      <c r="G1107" s="326">
        <v>0</v>
      </c>
      <c r="H1107" s="327">
        <v>0</v>
      </c>
      <c r="I1107" s="332">
        <v>1.7385722309893803E-4</v>
      </c>
      <c r="J1107" s="326">
        <v>2.1004940477095815E-4</v>
      </c>
      <c r="K1107" s="327">
        <v>2.2285546189023002E-4</v>
      </c>
      <c r="L1107" s="336">
        <v>1.644775488145868E-4</v>
      </c>
      <c r="M1107" s="337">
        <v>1.1415525114155251E-4</v>
      </c>
      <c r="N1107" s="345">
        <v>5.4302303104478969E-3</v>
      </c>
      <c r="O1107" s="346">
        <v>4.007971935450925E-3</v>
      </c>
      <c r="P1107" s="347">
        <v>2.1683463985634672E-3</v>
      </c>
      <c r="Q1107" s="348">
        <v>0.13262599469496023</v>
      </c>
      <c r="R1107" s="346">
        <v>0.21830852761392497</v>
      </c>
      <c r="S1107" s="347">
        <v>0.365013546642456</v>
      </c>
      <c r="T1107" s="349">
        <v>0.10935746389579766</v>
      </c>
      <c r="U1107" s="349">
        <v>0.40208224009292942</v>
      </c>
      <c r="V1107" s="361">
        <v>0</v>
      </c>
    </row>
    <row r="1108" spans="1:22" ht="16" hidden="1" customHeight="1" outlineLevel="1">
      <c r="A1108" s="65">
        <v>1099</v>
      </c>
      <c r="B1108" s="117">
        <v>1</v>
      </c>
      <c r="C1108" s="325">
        <v>1.100544757779618E-4</v>
      </c>
      <c r="D1108" s="326">
        <v>1.2538094742696579E-4</v>
      </c>
      <c r="E1108" s="327">
        <v>1.1997087022170572E-4</v>
      </c>
      <c r="F1108" s="332">
        <v>0</v>
      </c>
      <c r="G1108" s="326">
        <v>0</v>
      </c>
      <c r="H1108" s="327">
        <v>0</v>
      </c>
      <c r="I1108" s="332">
        <v>2.1843599825251188E-4</v>
      </c>
      <c r="J1108" s="326">
        <v>2.6513085338017222E-4</v>
      </c>
      <c r="K1108" s="327">
        <v>2.4068389884144843E-4</v>
      </c>
      <c r="L1108" s="336">
        <v>1.1748396343899057E-4</v>
      </c>
      <c r="M1108" s="337">
        <v>1.1415525114155251E-4</v>
      </c>
      <c r="N1108" s="345">
        <v>0</v>
      </c>
      <c r="O1108" s="346">
        <v>0</v>
      </c>
      <c r="P1108" s="347">
        <v>0</v>
      </c>
      <c r="Q1108" s="348">
        <v>0.1237842617152962</v>
      </c>
      <c r="R1108" s="346">
        <v>0.21522338471230054</v>
      </c>
      <c r="S1108" s="347">
        <v>0.36486311432810931</v>
      </c>
      <c r="T1108" s="349">
        <v>0.16860068129326022</v>
      </c>
      <c r="U1108" s="349">
        <v>0.51714536402959121</v>
      </c>
      <c r="V1108" s="361">
        <v>0</v>
      </c>
    </row>
    <row r="1109" spans="1:22" ht="16" hidden="1" customHeight="1" outlineLevel="1">
      <c r="A1109" s="65">
        <v>1100</v>
      </c>
      <c r="B1109" s="117">
        <v>1</v>
      </c>
      <c r="C1109" s="325">
        <v>1.1152328551261769E-4</v>
      </c>
      <c r="D1109" s="326">
        <v>1.2981370537600413E-4</v>
      </c>
      <c r="E1109" s="327">
        <v>1.2460209866776422E-4</v>
      </c>
      <c r="F1109" s="332">
        <v>0</v>
      </c>
      <c r="G1109" s="326">
        <v>0</v>
      </c>
      <c r="H1109" s="327">
        <v>0</v>
      </c>
      <c r="I1109" s="332">
        <v>2.5855689589072831E-4</v>
      </c>
      <c r="J1109" s="326">
        <v>3.1486857936311932E-4</v>
      </c>
      <c r="K1109" s="327">
        <v>2.1691264957315727E-4</v>
      </c>
      <c r="L1109" s="336">
        <v>8.811297257924293E-5</v>
      </c>
      <c r="M1109" s="337">
        <v>1.1415525114155251E-4</v>
      </c>
      <c r="N1109" s="345">
        <v>0</v>
      </c>
      <c r="O1109" s="346">
        <v>0</v>
      </c>
      <c r="P1109" s="347">
        <v>0</v>
      </c>
      <c r="Q1109" s="348">
        <v>0.14146772767462423</v>
      </c>
      <c r="R1109" s="346">
        <v>0.21159394924413943</v>
      </c>
      <c r="S1109" s="347">
        <v>0.33568464708274143</v>
      </c>
      <c r="T1109" s="349">
        <v>0.18105792283269459</v>
      </c>
      <c r="U1109" s="349">
        <v>0.52274621634760121</v>
      </c>
      <c r="V1109" s="361">
        <v>0</v>
      </c>
    </row>
    <row r="1110" spans="1:22" ht="16" hidden="1" customHeight="1" outlineLevel="1">
      <c r="A1110" s="65">
        <v>1101</v>
      </c>
      <c r="B1110" s="117">
        <v>1</v>
      </c>
      <c r="C1110" s="325">
        <v>1.055480425069537E-4</v>
      </c>
      <c r="D1110" s="326">
        <v>1.3068859181331432E-4</v>
      </c>
      <c r="E1110" s="327">
        <v>1.2221513498688252E-4</v>
      </c>
      <c r="F1110" s="332">
        <v>0</v>
      </c>
      <c r="G1110" s="326">
        <v>0</v>
      </c>
      <c r="H1110" s="327">
        <v>0</v>
      </c>
      <c r="I1110" s="332">
        <v>2.2512281452554794E-4</v>
      </c>
      <c r="J1110" s="326">
        <v>3.5967363830643524E-4</v>
      </c>
      <c r="K1110" s="327">
        <v>2.2879827420730281E-4</v>
      </c>
      <c r="L1110" s="336">
        <v>5.8741981719495287E-5</v>
      </c>
      <c r="M1110" s="337">
        <v>1.1415525114155251E-4</v>
      </c>
      <c r="N1110" s="345">
        <v>0</v>
      </c>
      <c r="O1110" s="346">
        <v>0</v>
      </c>
      <c r="P1110" s="347">
        <v>0</v>
      </c>
      <c r="Q1110" s="348">
        <v>0.13262599469496023</v>
      </c>
      <c r="R1110" s="346">
        <v>0.20819888167029163</v>
      </c>
      <c r="S1110" s="347">
        <v>0.28701237035682481</v>
      </c>
      <c r="T1110" s="349">
        <v>0.14815559021708935</v>
      </c>
      <c r="U1110" s="349">
        <v>0.45720641817018587</v>
      </c>
      <c r="V1110" s="361">
        <v>0</v>
      </c>
    </row>
    <row r="1111" spans="1:22" ht="16" hidden="1" customHeight="1" outlineLevel="1">
      <c r="A1111" s="65">
        <v>1102</v>
      </c>
      <c r="B1111" s="117">
        <v>1</v>
      </c>
      <c r="C1111" s="325">
        <v>1.0021657568286231E-4</v>
      </c>
      <c r="D1111" s="326">
        <v>1.2510876053535818E-4</v>
      </c>
      <c r="E1111" s="327">
        <v>1.1533964177564723E-4</v>
      </c>
      <c r="F1111" s="332">
        <v>0</v>
      </c>
      <c r="G1111" s="326">
        <v>0</v>
      </c>
      <c r="H1111" s="327">
        <v>0</v>
      </c>
      <c r="I1111" s="332">
        <v>2.0729130446411843E-4</v>
      </c>
      <c r="J1111" s="326">
        <v>3.9132491847740153E-4</v>
      </c>
      <c r="K1111" s="327">
        <v>2.2285546189023002E-4</v>
      </c>
      <c r="L1111" s="336">
        <v>3.7594868300476983E-5</v>
      </c>
      <c r="M1111" s="337">
        <v>1.1415525114155251E-4</v>
      </c>
      <c r="N1111" s="345">
        <v>0</v>
      </c>
      <c r="O1111" s="346">
        <v>0</v>
      </c>
      <c r="P1111" s="347">
        <v>0</v>
      </c>
      <c r="Q1111" s="348">
        <v>0.10610079575596817</v>
      </c>
      <c r="R1111" s="346">
        <v>0.23816299453279771</v>
      </c>
      <c r="S1111" s="347">
        <v>0.26705170431303471</v>
      </c>
      <c r="T1111" s="349">
        <v>0.1157287248358137</v>
      </c>
      <c r="U1111" s="349">
        <v>0.41131873338929675</v>
      </c>
      <c r="V1111" s="361">
        <v>0</v>
      </c>
    </row>
    <row r="1112" spans="1:22" ht="16" hidden="1" customHeight="1" outlineLevel="1">
      <c r="A1112" s="65">
        <v>1103</v>
      </c>
      <c r="B1112" s="117">
        <v>1</v>
      </c>
      <c r="C1112" s="325">
        <v>9.2703770146452142E-5</v>
      </c>
      <c r="D1112" s="326">
        <v>1.1503784554587635E-4</v>
      </c>
      <c r="E1112" s="327">
        <v>1.047928946421863E-4</v>
      </c>
      <c r="F1112" s="332">
        <v>0</v>
      </c>
      <c r="G1112" s="326">
        <v>0</v>
      </c>
      <c r="H1112" s="327">
        <v>0</v>
      </c>
      <c r="I1112" s="332">
        <v>2.1397812073715446E-4</v>
      </c>
      <c r="J1112" s="326">
        <v>3.9749075227694041E-4</v>
      </c>
      <c r="K1112" s="327">
        <v>2.3474108652437564E-4</v>
      </c>
      <c r="L1112" s="336">
        <v>2.3496792687798115E-5</v>
      </c>
      <c r="M1112" s="337">
        <v>1.1415525114155251E-4</v>
      </c>
      <c r="N1112" s="345">
        <v>0</v>
      </c>
      <c r="O1112" s="346">
        <v>0</v>
      </c>
      <c r="P1112" s="347">
        <v>0</v>
      </c>
      <c r="Q1112" s="348">
        <v>0.1149425287356322</v>
      </c>
      <c r="R1112" s="346">
        <v>0.26815110401596948</v>
      </c>
      <c r="S1112" s="347">
        <v>0.2724724145278784</v>
      </c>
      <c r="T1112" s="349">
        <v>9.2050456566201852E-2</v>
      </c>
      <c r="U1112" s="349">
        <v>0.34646675918075981</v>
      </c>
      <c r="V1112" s="361">
        <v>0</v>
      </c>
    </row>
    <row r="1113" spans="1:22" ht="16" hidden="1" customHeight="1" outlineLevel="1">
      <c r="A1113" s="65">
        <v>1104</v>
      </c>
      <c r="B1113" s="117">
        <v>1</v>
      </c>
      <c r="C1113" s="325">
        <v>8.3728405129576108E-5</v>
      </c>
      <c r="D1113" s="326">
        <v>1.0226450356114747E-4</v>
      </c>
      <c r="E1113" s="327">
        <v>9.3727242360707599E-5</v>
      </c>
      <c r="F1113" s="332">
        <v>0</v>
      </c>
      <c r="G1113" s="326">
        <v>0</v>
      </c>
      <c r="H1113" s="327">
        <v>0</v>
      </c>
      <c r="I1113" s="332">
        <v>2.2289387576786924E-4</v>
      </c>
      <c r="J1113" s="326">
        <v>4.3201942155435822E-4</v>
      </c>
      <c r="K1113" s="327">
        <v>2.4365530499998481E-4</v>
      </c>
      <c r="L1113" s="336">
        <v>9.3987170751192458E-6</v>
      </c>
      <c r="M1113" s="337">
        <v>1.1415525114155251E-4</v>
      </c>
      <c r="N1113" s="345">
        <v>0</v>
      </c>
      <c r="O1113" s="346">
        <v>0</v>
      </c>
      <c r="P1113" s="347">
        <v>0</v>
      </c>
      <c r="Q1113" s="348">
        <v>0.1237842617152962</v>
      </c>
      <c r="R1113" s="346">
        <v>0.26590584225770242</v>
      </c>
      <c r="S1113" s="347">
        <v>0.25658376573607999</v>
      </c>
      <c r="T1113" s="349">
        <v>6.4853730762551312E-2</v>
      </c>
      <c r="U1113" s="349">
        <v>0.25872007286526955</v>
      </c>
      <c r="V1113" s="361">
        <v>0</v>
      </c>
    </row>
    <row r="1114" spans="1:22" ht="16" hidden="1" customHeight="1" outlineLevel="1">
      <c r="A1114" s="65">
        <v>1105</v>
      </c>
      <c r="B1114" s="117">
        <v>1</v>
      </c>
      <c r="C1114" s="325">
        <v>7.6384356456296628E-5</v>
      </c>
      <c r="D1114" s="326">
        <v>8.94911615764186E-5</v>
      </c>
      <c r="E1114" s="327">
        <v>8.2363219619118692E-5</v>
      </c>
      <c r="F1114" s="332">
        <v>0</v>
      </c>
      <c r="G1114" s="326">
        <v>0</v>
      </c>
      <c r="H1114" s="327">
        <v>0</v>
      </c>
      <c r="I1114" s="332">
        <v>2.2735175328322661E-4</v>
      </c>
      <c r="J1114" s="326">
        <v>4.3612997742071744E-4</v>
      </c>
      <c r="K1114" s="327">
        <v>2.4959811731705767E-4</v>
      </c>
      <c r="L1114" s="336">
        <v>5.8741981719495289E-6</v>
      </c>
      <c r="M1114" s="337">
        <v>1.1415525114155251E-4</v>
      </c>
      <c r="N1114" s="345">
        <v>1.429007976433657E-4</v>
      </c>
      <c r="O1114" s="346">
        <v>0</v>
      </c>
      <c r="P1114" s="347">
        <v>0</v>
      </c>
      <c r="Q1114" s="348">
        <v>0.1237842617152962</v>
      </c>
      <c r="R1114" s="346">
        <v>0.27482919204691669</v>
      </c>
      <c r="S1114" s="347">
        <v>0.22791365303759037</v>
      </c>
      <c r="T1114" s="349">
        <v>4.5549761048771377E-2</v>
      </c>
      <c r="U1114" s="349">
        <v>0.2193175855052342</v>
      </c>
      <c r="V1114" s="361">
        <v>0</v>
      </c>
    </row>
    <row r="1115" spans="1:22" ht="16" hidden="1" customHeight="1" outlineLevel="1">
      <c r="A1115" s="65">
        <v>1106</v>
      </c>
      <c r="B1115" s="117">
        <v>1</v>
      </c>
      <c r="C1115" s="325">
        <v>7.3196726819383835E-5</v>
      </c>
      <c r="D1115" s="326">
        <v>8.1656067482285051E-5</v>
      </c>
      <c r="E1115" s="327">
        <v>7.5254219091275404E-5</v>
      </c>
      <c r="F1115" s="332">
        <v>0</v>
      </c>
      <c r="G1115" s="326">
        <v>0</v>
      </c>
      <c r="H1115" s="327">
        <v>0</v>
      </c>
      <c r="I1115" s="332">
        <v>2.1397812073715446E-4</v>
      </c>
      <c r="J1115" s="326">
        <v>4.4311792239352824E-4</v>
      </c>
      <c r="K1115" s="327">
        <v>2.6148374195120324E-4</v>
      </c>
      <c r="L1115" s="336">
        <v>2.3496792687798115E-6</v>
      </c>
      <c r="M1115" s="337">
        <v>1.1415525114155251E-4</v>
      </c>
      <c r="N1115" s="345">
        <v>1.429007976433657E-4</v>
      </c>
      <c r="O1115" s="346">
        <v>0</v>
      </c>
      <c r="P1115" s="347">
        <v>0</v>
      </c>
      <c r="Q1115" s="348">
        <v>9.7259062776304167E-2</v>
      </c>
      <c r="R1115" s="346">
        <v>0.25825791832829292</v>
      </c>
      <c r="S1115" s="347">
        <v>0.24219424222148025</v>
      </c>
      <c r="T1115" s="349">
        <v>4.2031303514732665E-2</v>
      </c>
      <c r="U1115" s="349">
        <v>0.19249245071897572</v>
      </c>
      <c r="V1115" s="361">
        <v>0</v>
      </c>
    </row>
    <row r="1116" spans="1:22" ht="16" hidden="1" customHeight="1" outlineLevel="1">
      <c r="A1116" s="65">
        <v>1107</v>
      </c>
      <c r="B1116" s="117">
        <v>1</v>
      </c>
      <c r="C1116" s="325">
        <v>7.1140393190865581E-5</v>
      </c>
      <c r="D1116" s="326">
        <v>7.7942660603924001E-5</v>
      </c>
      <c r="E1116" s="327">
        <v>7.2504021806781284E-5</v>
      </c>
      <c r="F1116" s="332">
        <v>0</v>
      </c>
      <c r="G1116" s="326">
        <v>0</v>
      </c>
      <c r="H1116" s="327">
        <v>0</v>
      </c>
      <c r="I1116" s="332">
        <v>2.1174918197947579E-4</v>
      </c>
      <c r="J1116" s="326">
        <v>4.3119731038108636E-4</v>
      </c>
      <c r="K1116" s="327">
        <v>2.6445514810973967E-4</v>
      </c>
      <c r="L1116" s="336">
        <v>1.1748396343899057E-6</v>
      </c>
      <c r="M1116" s="337">
        <v>1.1415525114155251E-4</v>
      </c>
      <c r="N1116" s="345">
        <v>1.429007976433657E-4</v>
      </c>
      <c r="O1116" s="346">
        <v>0</v>
      </c>
      <c r="P1116" s="347">
        <v>0</v>
      </c>
      <c r="Q1116" s="348">
        <v>0.10610079575596817</v>
      </c>
      <c r="R1116" s="346">
        <v>0.24410132115271263</v>
      </c>
      <c r="S1116" s="347">
        <v>0.2943886836688735</v>
      </c>
      <c r="T1116" s="349">
        <v>4.117546249293947E-2</v>
      </c>
      <c r="U1116" s="349">
        <v>0.18217509118579936</v>
      </c>
      <c r="V1116" s="361">
        <v>0</v>
      </c>
    </row>
    <row r="1117" spans="1:22" ht="16" hidden="1" customHeight="1" outlineLevel="1">
      <c r="A1117" s="65">
        <v>1108</v>
      </c>
      <c r="B1117" s="117">
        <v>1</v>
      </c>
      <c r="C1117" s="325">
        <v>7.1252897766286037E-5</v>
      </c>
      <c r="D1117" s="326">
        <v>7.5765165471063057E-5</v>
      </c>
      <c r="E1117" s="327">
        <v>7.1894308257860413E-5</v>
      </c>
      <c r="F1117" s="332">
        <v>0</v>
      </c>
      <c r="G1117" s="326">
        <v>0</v>
      </c>
      <c r="H1117" s="327">
        <v>0</v>
      </c>
      <c r="I1117" s="332">
        <v>2.2066493701019058E-4</v>
      </c>
      <c r="J1117" s="326">
        <v>4.5216114529951859E-4</v>
      </c>
      <c r="K1117" s="327">
        <v>2.7039796042681243E-4</v>
      </c>
      <c r="L1117" s="336">
        <v>1.409807561267887E-5</v>
      </c>
      <c r="M1117" s="337">
        <v>1.1415525114155251E-4</v>
      </c>
      <c r="N1117" s="345">
        <v>1.429007976433657E-4</v>
      </c>
      <c r="O1117" s="346">
        <v>0</v>
      </c>
      <c r="P1117" s="347">
        <v>0</v>
      </c>
      <c r="Q1117" s="348">
        <v>0.10610079575596817</v>
      </c>
      <c r="R1117" s="346">
        <v>0.26136754084948116</v>
      </c>
      <c r="S1117" s="347">
        <v>0.29736099585983494</v>
      </c>
      <c r="T1117" s="349">
        <v>3.45189212123257E-2</v>
      </c>
      <c r="U1117" s="349">
        <v>0.18060292211407727</v>
      </c>
      <c r="V1117" s="361">
        <v>0</v>
      </c>
    </row>
    <row r="1118" spans="1:22" ht="16" hidden="1" customHeight="1" outlineLevel="1">
      <c r="A1118" s="65">
        <v>1109</v>
      </c>
      <c r="B1118" s="117">
        <v>1</v>
      </c>
      <c r="C1118" s="325">
        <v>7.3803001475816266E-5</v>
      </c>
      <c r="D1118" s="326">
        <v>7.6601168066715026E-5</v>
      </c>
      <c r="E1118" s="327">
        <v>7.3061844840900374E-5</v>
      </c>
      <c r="F1118" s="332">
        <v>0</v>
      </c>
      <c r="G1118" s="326">
        <v>0</v>
      </c>
      <c r="H1118" s="327">
        <v>0</v>
      </c>
      <c r="I1118" s="332">
        <v>2.2289387576786924E-4</v>
      </c>
      <c r="J1118" s="326">
        <v>4.6367070172532456E-4</v>
      </c>
      <c r="K1118" s="327">
        <v>2.6445514810973967E-4</v>
      </c>
      <c r="L1118" s="336">
        <v>3.7594868300476983E-5</v>
      </c>
      <c r="M1118" s="337">
        <v>1.1415525114155251E-4</v>
      </c>
      <c r="N1118" s="345">
        <v>0</v>
      </c>
      <c r="O1118" s="346">
        <v>0</v>
      </c>
      <c r="P1118" s="347">
        <v>0</v>
      </c>
      <c r="Q1118" s="348">
        <v>0.10610079575596817</v>
      </c>
      <c r="R1118" s="346">
        <v>0.27004691061124025</v>
      </c>
      <c r="S1118" s="347">
        <v>0.29767742010872944</v>
      </c>
      <c r="T1118" s="349">
        <v>3.5564949127850715E-2</v>
      </c>
      <c r="U1118" s="349">
        <v>0.17598467546589358</v>
      </c>
      <c r="V1118" s="361">
        <v>0</v>
      </c>
    </row>
    <row r="1119" spans="1:22" ht="16" hidden="1" customHeight="1" outlineLevel="1">
      <c r="A1119" s="65">
        <v>1110</v>
      </c>
      <c r="B1119" s="117">
        <v>1</v>
      </c>
      <c r="C1119" s="325">
        <v>8.2978374626773102E-5</v>
      </c>
      <c r="D1119" s="326">
        <v>8.1675509403114166E-5</v>
      </c>
      <c r="E1119" s="327">
        <v>7.8912500384800604E-5</v>
      </c>
      <c r="F1119" s="332">
        <v>0</v>
      </c>
      <c r="G1119" s="326">
        <v>0</v>
      </c>
      <c r="H1119" s="327">
        <v>0</v>
      </c>
      <c r="I1119" s="332">
        <v>2.2958069204090536E-4</v>
      </c>
      <c r="J1119" s="326">
        <v>4.6325964613868855E-4</v>
      </c>
      <c r="K1119" s="327">
        <v>2.6445514810973967E-4</v>
      </c>
      <c r="L1119" s="336">
        <v>9.3987170751192462E-5</v>
      </c>
      <c r="M1119" s="337">
        <v>1.1415525114155251E-4</v>
      </c>
      <c r="N1119" s="345">
        <v>0</v>
      </c>
      <c r="O1119" s="346">
        <v>0</v>
      </c>
      <c r="P1119" s="347">
        <v>0</v>
      </c>
      <c r="Q1119" s="348">
        <v>9.7259062776304167E-2</v>
      </c>
      <c r="R1119" s="346">
        <v>0.28743724362427586</v>
      </c>
      <c r="S1119" s="347">
        <v>0.3340091511277602</v>
      </c>
      <c r="T1119" s="349">
        <v>5.0399526838932833E-2</v>
      </c>
      <c r="U1119" s="349">
        <v>0.18679333783398308</v>
      </c>
      <c r="V1119" s="361">
        <v>0</v>
      </c>
    </row>
    <row r="1120" spans="1:22" ht="16" hidden="1" customHeight="1" outlineLevel="1">
      <c r="A1120" s="65">
        <v>1111</v>
      </c>
      <c r="B1120" s="117">
        <v>1</v>
      </c>
      <c r="C1120" s="325">
        <v>1.0663558673601807E-4</v>
      </c>
      <c r="D1120" s="326">
        <v>9.3535081108874626E-5</v>
      </c>
      <c r="E1120" s="327">
        <v>9.7502277312536787E-5</v>
      </c>
      <c r="F1120" s="332">
        <v>0</v>
      </c>
      <c r="G1120" s="326">
        <v>0</v>
      </c>
      <c r="H1120" s="327">
        <v>0</v>
      </c>
      <c r="I1120" s="332">
        <v>2.3180963079858402E-4</v>
      </c>
      <c r="J1120" s="326">
        <v>4.4394003356680009E-4</v>
      </c>
      <c r="K1120" s="327">
        <v>2.5554092963413043E-4</v>
      </c>
      <c r="L1120" s="336">
        <v>1.8210014333043539E-4</v>
      </c>
      <c r="M1120" s="337">
        <v>1.1415525114155251E-4</v>
      </c>
      <c r="N1120" s="345">
        <v>0</v>
      </c>
      <c r="O1120" s="346">
        <v>2.1036651649933001E-4</v>
      </c>
      <c r="P1120" s="347">
        <v>0</v>
      </c>
      <c r="Q1120" s="348">
        <v>9.7259062776304167E-2</v>
      </c>
      <c r="R1120" s="346">
        <v>0.28013586513040395</v>
      </c>
      <c r="S1120" s="347">
        <v>0.36580200833155802</v>
      </c>
      <c r="T1120" s="349">
        <v>0.13227498459048223</v>
      </c>
      <c r="U1120" s="349">
        <v>0.22354278988548737</v>
      </c>
      <c r="V1120" s="361">
        <v>0</v>
      </c>
    </row>
    <row r="1121" spans="1:22" ht="16" hidden="1" customHeight="1" outlineLevel="1">
      <c r="A1121" s="65">
        <v>1112</v>
      </c>
      <c r="B1121" s="117">
        <v>1</v>
      </c>
      <c r="C1121" s="325">
        <v>1.3024904706593286E-4</v>
      </c>
      <c r="D1121" s="326">
        <v>1.0829149901817328E-4</v>
      </c>
      <c r="E1121" s="327">
        <v>1.1544342280525078E-4</v>
      </c>
      <c r="F1121" s="332">
        <v>0</v>
      </c>
      <c r="G1121" s="326">
        <v>0</v>
      </c>
      <c r="H1121" s="327">
        <v>0</v>
      </c>
      <c r="I1121" s="332">
        <v>2.2289387576786924E-4</v>
      </c>
      <c r="J1121" s="326">
        <v>4.2379830982163961E-4</v>
      </c>
      <c r="K1121" s="327">
        <v>2.2879827420730281E-4</v>
      </c>
      <c r="L1121" s="336">
        <v>1.5860335064263727E-4</v>
      </c>
      <c r="M1121" s="337">
        <v>1.1415525114155251E-4</v>
      </c>
      <c r="N1121" s="345">
        <v>9.4314526444621381E-3</v>
      </c>
      <c r="O1121" s="346">
        <v>3.3752518532293566E-2</v>
      </c>
      <c r="P1121" s="347">
        <v>2.929843822996973E-2</v>
      </c>
      <c r="Q1121" s="348">
        <v>9.7259062776304167E-2</v>
      </c>
      <c r="R1121" s="346">
        <v>0.30141837674645161</v>
      </c>
      <c r="S1121" s="347">
        <v>0.42202696904730602</v>
      </c>
      <c r="T1121" s="349">
        <v>0.14302054408633016</v>
      </c>
      <c r="U1121" s="349">
        <v>0.3144338143444218</v>
      </c>
      <c r="V1121" s="361">
        <v>0</v>
      </c>
    </row>
    <row r="1122" spans="1:22" ht="16" hidden="1" customHeight="1" outlineLevel="1">
      <c r="A1122" s="65">
        <v>1113</v>
      </c>
      <c r="B1122" s="117">
        <v>1</v>
      </c>
      <c r="C1122" s="325">
        <v>1.4975609039300118E-4</v>
      </c>
      <c r="D1122" s="326">
        <v>1.2462271251463029E-4</v>
      </c>
      <c r="E1122" s="327">
        <v>1.3420184390609274E-4</v>
      </c>
      <c r="F1122" s="332">
        <v>0</v>
      </c>
      <c r="G1122" s="326">
        <v>0</v>
      </c>
      <c r="H1122" s="327">
        <v>0</v>
      </c>
      <c r="I1122" s="332">
        <v>2.1174918197947579E-4</v>
      </c>
      <c r="J1122" s="326">
        <v>3.8885858495758601E-4</v>
      </c>
      <c r="K1122" s="327">
        <v>1.9908421262193881E-4</v>
      </c>
      <c r="L1122" s="336">
        <v>1.4685495429873823E-4</v>
      </c>
      <c r="M1122" s="337">
        <v>1.1415525114155251E-4</v>
      </c>
      <c r="N1122" s="345">
        <v>0.12460949554501491</v>
      </c>
      <c r="O1122" s="346">
        <v>0.11841495696873754</v>
      </c>
      <c r="P1122" s="347">
        <v>0.22024998586708963</v>
      </c>
      <c r="Q1122" s="348">
        <v>9.7259062776304167E-2</v>
      </c>
      <c r="R1122" s="346">
        <v>0.3156244737474096</v>
      </c>
      <c r="S1122" s="347">
        <v>0.45835870006633672</v>
      </c>
      <c r="T1122" s="349">
        <v>0.15804530869114411</v>
      </c>
      <c r="U1122" s="349">
        <v>0.41465959266670627</v>
      </c>
      <c r="V1122" s="361">
        <v>0</v>
      </c>
    </row>
    <row r="1123" spans="1:22" ht="16" hidden="1" customHeight="1" outlineLevel="1">
      <c r="A1123" s="65">
        <v>1114</v>
      </c>
      <c r="B1123" s="117">
        <v>1</v>
      </c>
      <c r="C1123" s="325">
        <v>1.5512505874223272E-4</v>
      </c>
      <c r="D1123" s="326">
        <v>1.3477139518742857E-4</v>
      </c>
      <c r="E1123" s="327">
        <v>1.4337349239730663E-4</v>
      </c>
      <c r="F1123" s="332">
        <v>0</v>
      </c>
      <c r="G1123" s="326">
        <v>0</v>
      </c>
      <c r="H1123" s="327">
        <v>0</v>
      </c>
      <c r="I1123" s="332">
        <v>2.095202432217971E-4</v>
      </c>
      <c r="J1123" s="326">
        <v>3.4610880394744966E-4</v>
      </c>
      <c r="K1123" s="327">
        <v>1.7234155719511124E-4</v>
      </c>
      <c r="L1123" s="336">
        <v>1.644775488145868E-4</v>
      </c>
      <c r="M1123" s="337">
        <v>1.1415525114155251E-4</v>
      </c>
      <c r="N1123" s="345">
        <v>0.28480128970322788</v>
      </c>
      <c r="O1123" s="346">
        <v>0.22257695305842454</v>
      </c>
      <c r="P1123" s="347">
        <v>0.38300902062720799</v>
      </c>
      <c r="Q1123" s="348">
        <v>0.10610079575596817</v>
      </c>
      <c r="R1123" s="346">
        <v>0.34197228512323286</v>
      </c>
      <c r="S1123" s="347">
        <v>0.46318805976702832</v>
      </c>
      <c r="T1123" s="349">
        <v>0.1804873621514991</v>
      </c>
      <c r="U1123" s="349">
        <v>0.46005597461268216</v>
      </c>
      <c r="V1123" s="361">
        <v>5.2011211019398665E-2</v>
      </c>
    </row>
    <row r="1124" spans="1:22" ht="16" hidden="1" customHeight="1" outlineLevel="1">
      <c r="A1124" s="65">
        <v>1115</v>
      </c>
      <c r="B1124" s="117">
        <v>1</v>
      </c>
      <c r="C1124" s="325">
        <v>1.5487504857463171E-4</v>
      </c>
      <c r="D1124" s="326">
        <v>1.340520441167513E-4</v>
      </c>
      <c r="E1124" s="327">
        <v>1.4493020784135991E-4</v>
      </c>
      <c r="F1124" s="332">
        <v>0</v>
      </c>
      <c r="G1124" s="326">
        <v>0</v>
      </c>
      <c r="H1124" s="327">
        <v>0</v>
      </c>
      <c r="I1124" s="332">
        <v>1.9837554943340365E-4</v>
      </c>
      <c r="J1124" s="326">
        <v>3.0582535645712892E-4</v>
      </c>
      <c r="K1124" s="327">
        <v>1.5451312024389281E-4</v>
      </c>
      <c r="L1124" s="336">
        <v>1.8797434150238492E-4</v>
      </c>
      <c r="M1124" s="337">
        <v>1.1415525114155251E-4</v>
      </c>
      <c r="N1124" s="345">
        <v>0.37411428823033144</v>
      </c>
      <c r="O1124" s="346">
        <v>0.32949660810301079</v>
      </c>
      <c r="P1124" s="347">
        <v>0.50391221886668158</v>
      </c>
      <c r="Q1124" s="348">
        <v>0.10610079575596817</v>
      </c>
      <c r="R1124" s="346">
        <v>0.35186053583822446</v>
      </c>
      <c r="S1124" s="347">
        <v>0.31612858213208611</v>
      </c>
      <c r="T1124" s="349">
        <v>0.15595325286009404</v>
      </c>
      <c r="U1124" s="349">
        <v>0.44914905167761005</v>
      </c>
      <c r="V1124" s="361">
        <v>0.14197229840541611</v>
      </c>
    </row>
    <row r="1125" spans="1:22" ht="16" hidden="1" customHeight="1" outlineLevel="1">
      <c r="A1125" s="65">
        <v>1116</v>
      </c>
      <c r="B1125" s="117">
        <v>1</v>
      </c>
      <c r="C1125" s="325">
        <v>1.5462503840703071E-4</v>
      </c>
      <c r="D1125" s="326">
        <v>1.3407148603758042E-4</v>
      </c>
      <c r="E1125" s="327">
        <v>1.4382753440182216E-4</v>
      </c>
      <c r="F1125" s="332">
        <v>0</v>
      </c>
      <c r="G1125" s="326">
        <v>0</v>
      </c>
      <c r="H1125" s="327">
        <v>0</v>
      </c>
      <c r="I1125" s="332">
        <v>1.7162828434125931E-4</v>
      </c>
      <c r="J1125" s="326">
        <v>3.2843341372210485E-4</v>
      </c>
      <c r="K1125" s="327">
        <v>1.366846832926744E-4</v>
      </c>
      <c r="L1125" s="336">
        <v>2.0677177565262342E-4</v>
      </c>
      <c r="M1125" s="337">
        <v>1.1415525114155251E-4</v>
      </c>
      <c r="N1125" s="345">
        <v>0.49986699015649327</v>
      </c>
      <c r="O1125" s="346">
        <v>0.30469968028746502</v>
      </c>
      <c r="P1125" s="347">
        <v>0.59877225024627079</v>
      </c>
      <c r="Q1125" s="348">
        <v>8.8417329796640146E-2</v>
      </c>
      <c r="R1125" s="346">
        <v>0.383750841029878</v>
      </c>
      <c r="S1125" s="347">
        <v>0.32956883290000222</v>
      </c>
      <c r="T1125" s="349">
        <v>0.12761540569405258</v>
      </c>
      <c r="U1125" s="349">
        <v>0.38390403520114247</v>
      </c>
      <c r="V1125" s="361">
        <v>0.22772368879526553</v>
      </c>
    </row>
    <row r="1126" spans="1:22" ht="16" hidden="1" customHeight="1" outlineLevel="1">
      <c r="A1126" s="65">
        <v>1117</v>
      </c>
      <c r="B1126" s="117">
        <v>1</v>
      </c>
      <c r="C1126" s="325">
        <v>1.4509340076724245E-4</v>
      </c>
      <c r="D1126" s="326">
        <v>1.3317715767944109E-4</v>
      </c>
      <c r="E1126" s="327">
        <v>1.3793796097182062E-4</v>
      </c>
      <c r="F1126" s="332">
        <v>0</v>
      </c>
      <c r="G1126" s="326">
        <v>0</v>
      </c>
      <c r="H1126" s="327">
        <v>0</v>
      </c>
      <c r="I1126" s="332">
        <v>1.5825465179518717E-4</v>
      </c>
      <c r="J1126" s="326">
        <v>2.3923435142210892E-4</v>
      </c>
      <c r="K1126" s="327">
        <v>1.3074187097560162E-4</v>
      </c>
      <c r="L1126" s="336">
        <v>1.8797434150238492E-4</v>
      </c>
      <c r="M1126" s="337">
        <v>1.1415525114155251E-4</v>
      </c>
      <c r="N1126" s="345">
        <v>0.54616684859294373</v>
      </c>
      <c r="O1126" s="346">
        <v>0.28609019036058297</v>
      </c>
      <c r="P1126" s="347">
        <v>0.59516283852765373</v>
      </c>
      <c r="Q1126" s="348">
        <v>9.7259062776304167E-2</v>
      </c>
      <c r="R1126" s="346">
        <v>0.38267049867067821</v>
      </c>
      <c r="S1126" s="347">
        <v>0.34079411392565678</v>
      </c>
      <c r="T1126" s="349">
        <v>0.11363666900476366</v>
      </c>
      <c r="U1126" s="349">
        <v>0.32681464578423336</v>
      </c>
      <c r="V1126" s="361">
        <v>0.22033343364058453</v>
      </c>
    </row>
    <row r="1127" spans="1:22" ht="16" hidden="1" customHeight="1" outlineLevel="1">
      <c r="A1127" s="65">
        <v>1118</v>
      </c>
      <c r="B1127" s="117">
        <v>1</v>
      </c>
      <c r="C1127" s="325">
        <v>1.4845603752147596E-4</v>
      </c>
      <c r="D1127" s="326">
        <v>1.2851109668045337E-4</v>
      </c>
      <c r="E1127" s="327">
        <v>1.3470777642541007E-4</v>
      </c>
      <c r="F1127" s="332">
        <v>0</v>
      </c>
      <c r="G1127" s="326">
        <v>0</v>
      </c>
      <c r="H1127" s="327">
        <v>0</v>
      </c>
      <c r="I1127" s="332">
        <v>1.6271252931054456E-4</v>
      </c>
      <c r="J1127" s="326">
        <v>1.9278507013224927E-4</v>
      </c>
      <c r="K1127" s="327">
        <v>1.218276524999924E-4</v>
      </c>
      <c r="L1127" s="336">
        <v>1.9032402077116473E-4</v>
      </c>
      <c r="M1127" s="337">
        <v>1.1415525114155251E-4</v>
      </c>
      <c r="N1127" s="345">
        <v>0.53487768557911786</v>
      </c>
      <c r="O1127" s="346">
        <v>0.25125890981682969</v>
      </c>
      <c r="P1127" s="347">
        <v>0.57911807629725987</v>
      </c>
      <c r="Q1127" s="348">
        <v>9.7259062776304167E-2</v>
      </c>
      <c r="R1127" s="346">
        <v>0.39721241294386161</v>
      </c>
      <c r="S1127" s="347">
        <v>0.35613291018694004</v>
      </c>
      <c r="T1127" s="349">
        <v>0.11629928551700917</v>
      </c>
      <c r="U1127" s="349">
        <v>0.31718511021993551</v>
      </c>
      <c r="V1127" s="361">
        <v>0.15116430998210606</v>
      </c>
    </row>
    <row r="1128" spans="1:22" ht="16" hidden="1" customHeight="1" outlineLevel="1">
      <c r="A1128" s="65">
        <v>1119</v>
      </c>
      <c r="B1128" s="117">
        <v>1</v>
      </c>
      <c r="C1128" s="325">
        <v>1.5553757551877437E-4</v>
      </c>
      <c r="D1128" s="326">
        <v>1.2438940946468089E-4</v>
      </c>
      <c r="E1128" s="327">
        <v>1.3846983874853881E-4</v>
      </c>
      <c r="F1128" s="332">
        <v>0</v>
      </c>
      <c r="G1128" s="326">
        <v>0</v>
      </c>
      <c r="H1128" s="327">
        <v>0</v>
      </c>
      <c r="I1128" s="332">
        <v>1.4042314173375763E-4</v>
      </c>
      <c r="J1128" s="326">
        <v>1.9072979219906969E-4</v>
      </c>
      <c r="K1128" s="327">
        <v>1.3074187097560162E-4</v>
      </c>
      <c r="L1128" s="336">
        <v>2.1382081345896285E-4</v>
      </c>
      <c r="M1128" s="337">
        <v>1.1415525114155251E-4</v>
      </c>
      <c r="N1128" s="345">
        <v>0.48600561278508675</v>
      </c>
      <c r="O1128" s="346">
        <v>0.19609428173594676</v>
      </c>
      <c r="P1128" s="347">
        <v>0.48831062349683696</v>
      </c>
      <c r="Q1128" s="348">
        <v>0.10610079575596817</v>
      </c>
      <c r="R1128" s="346">
        <v>0.42994663067821787</v>
      </c>
      <c r="S1128" s="347">
        <v>0.3541928667099361</v>
      </c>
      <c r="T1128" s="349">
        <v>0.11677475275133872</v>
      </c>
      <c r="U1128" s="349">
        <v>0.31865901872467495</v>
      </c>
      <c r="V1128" s="361">
        <v>0.13752898383927542</v>
      </c>
    </row>
    <row r="1129" spans="1:22" ht="16" hidden="1" customHeight="1" outlineLevel="1">
      <c r="A1129" s="65">
        <v>1120</v>
      </c>
      <c r="B1129" s="117">
        <v>1</v>
      </c>
      <c r="C1129" s="325">
        <v>1.5440627951037985E-4</v>
      </c>
      <c r="D1129" s="326">
        <v>1.2812225826387108E-4</v>
      </c>
      <c r="E1129" s="327">
        <v>1.4106436448862761E-4</v>
      </c>
      <c r="F1129" s="332">
        <v>0</v>
      </c>
      <c r="G1129" s="326">
        <v>0</v>
      </c>
      <c r="H1129" s="327">
        <v>0</v>
      </c>
      <c r="I1129" s="332">
        <v>1.2482057043000677E-4</v>
      </c>
      <c r="J1129" s="326">
        <v>1.4058101062948669E-4</v>
      </c>
      <c r="K1129" s="327">
        <v>1.5451312024389281E-4</v>
      </c>
      <c r="L1129" s="336">
        <v>2.2321953053408208E-4</v>
      </c>
      <c r="M1129" s="337">
        <v>1.1415525114155251E-4</v>
      </c>
      <c r="N1129" s="345">
        <v>0.3463915334875185</v>
      </c>
      <c r="O1129" s="346">
        <v>0.16396995126279906</v>
      </c>
      <c r="P1129" s="347">
        <v>0.35922223077870202</v>
      </c>
      <c r="Q1129" s="348">
        <v>9.7259062776304167E-2</v>
      </c>
      <c r="R1129" s="346">
        <v>0.45240058687273593</v>
      </c>
      <c r="S1129" s="347">
        <v>0.36815703164493147</v>
      </c>
      <c r="T1129" s="349">
        <v>0.15424157081650766</v>
      </c>
      <c r="U1129" s="349">
        <v>0.33811461098723605</v>
      </c>
      <c r="V1129" s="361">
        <v>5.0118603320178298E-2</v>
      </c>
    </row>
    <row r="1130" spans="1:22" ht="16" hidden="1" customHeight="1" outlineLevel="1">
      <c r="A1130" s="65">
        <v>1121</v>
      </c>
      <c r="B1130" s="117">
        <v>1</v>
      </c>
      <c r="C1130" s="325">
        <v>1.5119989911089695E-4</v>
      </c>
      <c r="D1130" s="326">
        <v>1.3144682672564981E-4</v>
      </c>
      <c r="E1130" s="327">
        <v>1.4520263304406921E-4</v>
      </c>
      <c r="F1130" s="332">
        <v>0</v>
      </c>
      <c r="G1130" s="326">
        <v>0</v>
      </c>
      <c r="H1130" s="327">
        <v>0</v>
      </c>
      <c r="I1130" s="332">
        <v>1.1813375415697072E-4</v>
      </c>
      <c r="J1130" s="326">
        <v>1.9607351482533666E-4</v>
      </c>
      <c r="K1130" s="327">
        <v>1.8125577567072043E-4</v>
      </c>
      <c r="L1130" s="336">
        <v>2.2321953053408208E-4</v>
      </c>
      <c r="M1130" s="337">
        <v>1.1415525114155251E-4</v>
      </c>
      <c r="N1130" s="345">
        <v>0.14875973034674372</v>
      </c>
      <c r="O1130" s="346">
        <v>6.2880285906279629E-2</v>
      </c>
      <c r="P1130" s="347">
        <v>0.16079327141038308</v>
      </c>
      <c r="Q1130" s="348">
        <v>9.7259062776304167E-2</v>
      </c>
      <c r="R1130" s="346">
        <v>0.45439487040618276</v>
      </c>
      <c r="S1130" s="347">
        <v>0.37982323087039149</v>
      </c>
      <c r="T1130" s="349">
        <v>0.18105792283269459</v>
      </c>
      <c r="U1130" s="349">
        <v>0.40277006406180782</v>
      </c>
      <c r="V1130" s="361">
        <v>0</v>
      </c>
    </row>
    <row r="1131" spans="1:22" ht="16" hidden="1" customHeight="1" outlineLevel="1">
      <c r="A1131" s="65">
        <v>1122</v>
      </c>
      <c r="B1131" s="117">
        <v>1</v>
      </c>
      <c r="C1131" s="325">
        <v>1.4867479641812682E-4</v>
      </c>
      <c r="D1131" s="326">
        <v>1.3856256974910608E-4</v>
      </c>
      <c r="E1131" s="327">
        <v>1.4895172273849753E-4</v>
      </c>
      <c r="F1131" s="332">
        <v>0</v>
      </c>
      <c r="G1131" s="326">
        <v>0</v>
      </c>
      <c r="H1131" s="327">
        <v>0</v>
      </c>
      <c r="I1131" s="332">
        <v>1.0698906036857726E-4</v>
      </c>
      <c r="J1131" s="326">
        <v>2.5115496343455074E-4</v>
      </c>
      <c r="K1131" s="327">
        <v>2.0502702493901164E-4</v>
      </c>
      <c r="L1131" s="336">
        <v>1.644775488145868E-4</v>
      </c>
      <c r="M1131" s="337">
        <v>1.1415525114155251E-4</v>
      </c>
      <c r="N1131" s="345">
        <v>1.2432369394972817E-2</v>
      </c>
      <c r="O1131" s="346">
        <v>1.1844720907058341E-2</v>
      </c>
      <c r="P1131" s="347">
        <v>1.3068101533789204E-2</v>
      </c>
      <c r="Q1131" s="348">
        <v>7.9575596816976138E-2</v>
      </c>
      <c r="R1131" s="346">
        <v>0.42797124472804199</v>
      </c>
      <c r="S1131" s="347">
        <v>0.3573726688190822</v>
      </c>
      <c r="T1131" s="349">
        <v>0.21357988166083614</v>
      </c>
      <c r="U1131" s="349">
        <v>0.49258022228393328</v>
      </c>
      <c r="V1131" s="361">
        <v>0</v>
      </c>
    </row>
    <row r="1132" spans="1:22" ht="16" hidden="1" customHeight="1" outlineLevel="1">
      <c r="A1132" s="65">
        <v>1123</v>
      </c>
      <c r="B1132" s="117">
        <v>1</v>
      </c>
      <c r="C1132" s="325">
        <v>1.5381875561651747E-4</v>
      </c>
      <c r="D1132" s="326">
        <v>1.4943060349258166E-4</v>
      </c>
      <c r="E1132" s="327">
        <v>1.551656118860102E-4</v>
      </c>
      <c r="F1132" s="332">
        <v>0</v>
      </c>
      <c r="G1132" s="326">
        <v>0</v>
      </c>
      <c r="H1132" s="327">
        <v>0</v>
      </c>
      <c r="I1132" s="332">
        <v>1.3596526421840024E-4</v>
      </c>
      <c r="J1132" s="326">
        <v>2.934936888580512E-4</v>
      </c>
      <c r="K1132" s="327">
        <v>2.1988405573169364E-4</v>
      </c>
      <c r="L1132" s="336">
        <v>1.1748396343899057E-4</v>
      </c>
      <c r="M1132" s="337">
        <v>1.1415525114155251E-4</v>
      </c>
      <c r="N1132" s="345">
        <v>0</v>
      </c>
      <c r="O1132" s="346">
        <v>0</v>
      </c>
      <c r="P1132" s="347">
        <v>0</v>
      </c>
      <c r="Q1132" s="348">
        <v>6.1892130857648102E-2</v>
      </c>
      <c r="R1132" s="346">
        <v>0.40903033392734628</v>
      </c>
      <c r="S1132" s="347">
        <v>0.33423220066614606</v>
      </c>
      <c r="T1132" s="349">
        <v>0.22812917903132052</v>
      </c>
      <c r="U1132" s="349">
        <v>0.56313130937746292</v>
      </c>
      <c r="V1132" s="361">
        <v>0</v>
      </c>
    </row>
    <row r="1133" spans="1:22" ht="16" hidden="1" customHeight="1" outlineLevel="1">
      <c r="A1133" s="65">
        <v>1124</v>
      </c>
      <c r="B1133" s="117">
        <v>1</v>
      </c>
      <c r="C1133" s="325">
        <v>1.4824977913320512E-4</v>
      </c>
      <c r="D1133" s="326">
        <v>1.5242465930026544E-4</v>
      </c>
      <c r="E1133" s="327">
        <v>1.5390726690206713E-4</v>
      </c>
      <c r="F1133" s="332">
        <v>0</v>
      </c>
      <c r="G1133" s="326">
        <v>0</v>
      </c>
      <c r="H1133" s="327">
        <v>0</v>
      </c>
      <c r="I1133" s="332">
        <v>1.8945979440268887E-4</v>
      </c>
      <c r="J1133" s="326">
        <v>3.1034696791012415E-4</v>
      </c>
      <c r="K1133" s="327">
        <v>2.2879827420730281E-4</v>
      </c>
      <c r="L1133" s="336">
        <v>8.811297257924293E-5</v>
      </c>
      <c r="M1133" s="337">
        <v>1.1415525114155251E-4</v>
      </c>
      <c r="N1133" s="345">
        <v>0</v>
      </c>
      <c r="O1133" s="346">
        <v>0</v>
      </c>
      <c r="P1133" s="347">
        <v>0</v>
      </c>
      <c r="Q1133" s="348">
        <v>5.3050397877984087E-2</v>
      </c>
      <c r="R1133" s="346">
        <v>0.39238414065739424</v>
      </c>
      <c r="S1133" s="347">
        <v>0.32248300547341213</v>
      </c>
      <c r="T1133" s="349">
        <v>0.22071189017577947</v>
      </c>
      <c r="U1133" s="349">
        <v>0.54819570319610289</v>
      </c>
      <c r="V1133" s="361">
        <v>0</v>
      </c>
    </row>
    <row r="1134" spans="1:22" ht="16" hidden="1" customHeight="1" outlineLevel="1">
      <c r="A1134" s="65">
        <v>1125</v>
      </c>
      <c r="B1134" s="117">
        <v>1</v>
      </c>
      <c r="C1134" s="325">
        <v>1.3741808862189164E-4</v>
      </c>
      <c r="D1134" s="326">
        <v>1.4628101231826496E-4</v>
      </c>
      <c r="E1134" s="327">
        <v>1.4421671326283548E-4</v>
      </c>
      <c r="F1134" s="332">
        <v>0</v>
      </c>
      <c r="G1134" s="326">
        <v>0</v>
      </c>
      <c r="H1134" s="327">
        <v>0</v>
      </c>
      <c r="I1134" s="332">
        <v>2.2735175328322661E-4</v>
      </c>
      <c r="J1134" s="326">
        <v>3.4898619305390118E-4</v>
      </c>
      <c r="K1134" s="327">
        <v>2.3771249268291205E-4</v>
      </c>
      <c r="L1134" s="336">
        <v>5.8741981719495287E-5</v>
      </c>
      <c r="M1134" s="337">
        <v>1.1415525114155251E-4</v>
      </c>
      <c r="N1134" s="345">
        <v>0</v>
      </c>
      <c r="O1134" s="346">
        <v>0</v>
      </c>
      <c r="P1134" s="347">
        <v>0</v>
      </c>
      <c r="Q1134" s="348">
        <v>7.0733863837312116E-2</v>
      </c>
      <c r="R1134" s="346">
        <v>0.39187522543624914</v>
      </c>
      <c r="S1134" s="347">
        <v>0.28547692797295543</v>
      </c>
      <c r="T1134" s="349">
        <v>0.20302450905872002</v>
      </c>
      <c r="U1134" s="349">
        <v>0.46418291842595266</v>
      </c>
      <c r="V1134" s="361">
        <v>0</v>
      </c>
    </row>
    <row r="1135" spans="1:22" ht="16" hidden="1" customHeight="1" outlineLevel="1">
      <c r="A1135" s="65">
        <v>1126</v>
      </c>
      <c r="B1135" s="117">
        <v>1</v>
      </c>
      <c r="C1135" s="325">
        <v>1.2658639811057815E-4</v>
      </c>
      <c r="D1135" s="326">
        <v>1.3640451653707428E-4</v>
      </c>
      <c r="E1135" s="327">
        <v>1.3264512846203948E-4</v>
      </c>
      <c r="F1135" s="332">
        <v>0</v>
      </c>
      <c r="G1135" s="326">
        <v>0</v>
      </c>
      <c r="H1135" s="327">
        <v>0</v>
      </c>
      <c r="I1135" s="332">
        <v>2.4741220210233484E-4</v>
      </c>
      <c r="J1135" s="326">
        <v>3.6542841651933822E-4</v>
      </c>
      <c r="K1135" s="327">
        <v>2.4662671115852124E-4</v>
      </c>
      <c r="L1135" s="336">
        <v>3.7594868300476983E-5</v>
      </c>
      <c r="M1135" s="337">
        <v>1.1415525114155251E-4</v>
      </c>
      <c r="N1135" s="345">
        <v>0</v>
      </c>
      <c r="O1135" s="346">
        <v>0</v>
      </c>
      <c r="P1135" s="347">
        <v>0</v>
      </c>
      <c r="Q1135" s="348">
        <v>7.0733863837312116E-2</v>
      </c>
      <c r="R1135" s="346">
        <v>0.39001712445531173</v>
      </c>
      <c r="S1135" s="347">
        <v>0.30615343848180843</v>
      </c>
      <c r="T1135" s="349">
        <v>0.1545268511571054</v>
      </c>
      <c r="U1135" s="349">
        <v>0.40552135993732147</v>
      </c>
      <c r="V1135" s="361">
        <v>0</v>
      </c>
    </row>
    <row r="1136" spans="1:22" ht="16" hidden="1" customHeight="1" outlineLevel="1">
      <c r="A1136" s="65">
        <v>1127</v>
      </c>
      <c r="B1136" s="117">
        <v>1</v>
      </c>
      <c r="C1136" s="325">
        <v>1.135171165992357E-4</v>
      </c>
      <c r="D1136" s="326">
        <v>1.2433108370219355E-4</v>
      </c>
      <c r="E1136" s="327">
        <v>1.1810281168884179E-4</v>
      </c>
      <c r="F1136" s="332">
        <v>0</v>
      </c>
      <c r="G1136" s="326">
        <v>0</v>
      </c>
      <c r="H1136" s="327">
        <v>0</v>
      </c>
      <c r="I1136" s="332">
        <v>2.6301477340608576E-4</v>
      </c>
      <c r="J1136" s="326">
        <v>3.6378419417279446E-4</v>
      </c>
      <c r="K1136" s="327">
        <v>2.4959811731705767E-4</v>
      </c>
      <c r="L1136" s="336">
        <v>2.3496792687798115E-5</v>
      </c>
      <c r="M1136" s="337">
        <v>1.1415525114155251E-4</v>
      </c>
      <c r="N1136" s="345">
        <v>0</v>
      </c>
      <c r="O1136" s="346">
        <v>0</v>
      </c>
      <c r="P1136" s="347">
        <v>0</v>
      </c>
      <c r="Q1136" s="348">
        <v>7.9575596816976138E-2</v>
      </c>
      <c r="R1136" s="346">
        <v>0.39780169947206218</v>
      </c>
      <c r="S1136" s="347">
        <v>0.31216549921080411</v>
      </c>
      <c r="T1136" s="349">
        <v>0.13256026493107997</v>
      </c>
      <c r="U1136" s="349">
        <v>0.36435018237159872</v>
      </c>
      <c r="V1136" s="361">
        <v>0</v>
      </c>
    </row>
    <row r="1137" spans="1:22" ht="16" hidden="1" customHeight="1" outlineLevel="1">
      <c r="A1137" s="65">
        <v>1128</v>
      </c>
      <c r="B1137" s="117">
        <v>1</v>
      </c>
      <c r="C1137" s="325">
        <v>1.0361671396223595E-4</v>
      </c>
      <c r="D1137" s="326">
        <v>1.0974964308035693E-4</v>
      </c>
      <c r="E1137" s="327">
        <v>1.0518207350319962E-4</v>
      </c>
      <c r="F1137" s="332">
        <v>0</v>
      </c>
      <c r="G1137" s="326">
        <v>0</v>
      </c>
      <c r="H1137" s="327">
        <v>0</v>
      </c>
      <c r="I1137" s="332">
        <v>2.6747265092144309E-4</v>
      </c>
      <c r="J1137" s="326">
        <v>3.8474802909122668E-4</v>
      </c>
      <c r="K1137" s="327">
        <v>2.6148374195120324E-4</v>
      </c>
      <c r="L1137" s="336">
        <v>9.3987170751192458E-6</v>
      </c>
      <c r="M1137" s="337">
        <v>1.1415525114155251E-4</v>
      </c>
      <c r="N1137" s="345">
        <v>0</v>
      </c>
      <c r="O1137" s="346">
        <v>0</v>
      </c>
      <c r="P1137" s="347">
        <v>0</v>
      </c>
      <c r="Q1137" s="348">
        <v>9.7259062776304167E-2</v>
      </c>
      <c r="R1137" s="346">
        <v>0.38789734942397924</v>
      </c>
      <c r="S1137" s="347">
        <v>0.30157306668293854</v>
      </c>
      <c r="T1137" s="349">
        <v>8.6059569413649464E-2</v>
      </c>
      <c r="U1137" s="349">
        <v>0.32573377954742444</v>
      </c>
      <c r="V1137" s="361">
        <v>0</v>
      </c>
    </row>
    <row r="1138" spans="1:22" ht="16" hidden="1" customHeight="1" outlineLevel="1">
      <c r="A1138" s="65">
        <v>1129</v>
      </c>
      <c r="B1138" s="117">
        <v>1</v>
      </c>
      <c r="C1138" s="325">
        <v>9.5422630719113055E-5</v>
      </c>
      <c r="D1138" s="326">
        <v>9.9542634645071308E-5</v>
      </c>
      <c r="E1138" s="327">
        <v>9.538773883436443E-5</v>
      </c>
      <c r="F1138" s="332">
        <v>0</v>
      </c>
      <c r="G1138" s="326">
        <v>0</v>
      </c>
      <c r="H1138" s="327">
        <v>0</v>
      </c>
      <c r="I1138" s="332">
        <v>2.6970158967912179E-4</v>
      </c>
      <c r="J1138" s="326">
        <v>4.0201236372993559E-4</v>
      </c>
      <c r="K1138" s="327">
        <v>2.6445514810973967E-4</v>
      </c>
      <c r="L1138" s="336">
        <v>5.8741981719495289E-6</v>
      </c>
      <c r="M1138" s="337">
        <v>1.1415525114155251E-4</v>
      </c>
      <c r="N1138" s="345">
        <v>0</v>
      </c>
      <c r="O1138" s="346">
        <v>0</v>
      </c>
      <c r="P1138" s="347">
        <v>0</v>
      </c>
      <c r="Q1138" s="348">
        <v>0.1149425287356322</v>
      </c>
      <c r="R1138" s="346">
        <v>0.40520112840013173</v>
      </c>
      <c r="S1138" s="347">
        <v>0.43816460574092608</v>
      </c>
      <c r="T1138" s="349">
        <v>3.6991350830839383E-2</v>
      </c>
      <c r="U1138" s="349">
        <v>0.24427576951882268</v>
      </c>
      <c r="V1138" s="361">
        <v>0</v>
      </c>
    </row>
    <row r="1139" spans="1:22" ht="16" hidden="1" customHeight="1" outlineLevel="1">
      <c r="A1139" s="65">
        <v>1130</v>
      </c>
      <c r="B1139" s="117">
        <v>1</v>
      </c>
      <c r="C1139" s="325">
        <v>8.9709898389430127E-5</v>
      </c>
      <c r="D1139" s="326">
        <v>9.0385489934557912E-5</v>
      </c>
      <c r="E1139" s="327">
        <v>8.7720915272402052E-5</v>
      </c>
      <c r="F1139" s="332">
        <v>0</v>
      </c>
      <c r="G1139" s="326">
        <v>0</v>
      </c>
      <c r="H1139" s="327">
        <v>0</v>
      </c>
      <c r="I1139" s="332">
        <v>2.5187007961769228E-4</v>
      </c>
      <c r="J1139" s="326">
        <v>4.0776714194283857E-4</v>
      </c>
      <c r="K1139" s="327">
        <v>2.7039796042681243E-4</v>
      </c>
      <c r="L1139" s="336">
        <v>2.3496792687798115E-6</v>
      </c>
      <c r="M1139" s="337">
        <v>1.1415525114155251E-4</v>
      </c>
      <c r="N1139" s="345">
        <v>0</v>
      </c>
      <c r="O1139" s="346">
        <v>0</v>
      </c>
      <c r="P1139" s="347">
        <v>0</v>
      </c>
      <c r="Q1139" s="348">
        <v>0.1149425287356322</v>
      </c>
      <c r="R1139" s="346">
        <v>0.40498247594142567</v>
      </c>
      <c r="S1139" s="347">
        <v>0.44322739372323822</v>
      </c>
      <c r="T1139" s="349">
        <v>3.1475930912616544E-2</v>
      </c>
      <c r="U1139" s="349">
        <v>0.21627150792877262</v>
      </c>
      <c r="V1139" s="361">
        <v>0</v>
      </c>
    </row>
    <row r="1140" spans="1:22" ht="16" hidden="1" customHeight="1" outlineLevel="1">
      <c r="A1140" s="65">
        <v>1131</v>
      </c>
      <c r="B1140" s="117">
        <v>1</v>
      </c>
      <c r="C1140" s="325">
        <v>8.7128543408949765E-5</v>
      </c>
      <c r="D1140" s="326">
        <v>8.5602777410595505E-5</v>
      </c>
      <c r="E1140" s="327">
        <v>8.4464785468590611E-5</v>
      </c>
      <c r="F1140" s="332">
        <v>0</v>
      </c>
      <c r="G1140" s="326">
        <v>0</v>
      </c>
      <c r="H1140" s="327">
        <v>0</v>
      </c>
      <c r="I1140" s="332">
        <v>2.2289387576786924E-4</v>
      </c>
      <c r="J1140" s="326">
        <v>3.9831286345021227E-4</v>
      </c>
      <c r="K1140" s="327">
        <v>2.7931217890242167E-4</v>
      </c>
      <c r="L1140" s="336">
        <v>1.1748396343899057E-6</v>
      </c>
      <c r="M1140" s="337">
        <v>1.1415525114155251E-4</v>
      </c>
      <c r="N1140" s="345">
        <v>0</v>
      </c>
      <c r="O1140" s="346">
        <v>0</v>
      </c>
      <c r="P1140" s="347">
        <v>0</v>
      </c>
      <c r="Q1140" s="348">
        <v>0.10610079575596817</v>
      </c>
      <c r="R1140" s="346">
        <v>0.41070468214996686</v>
      </c>
      <c r="S1140" s="347">
        <v>0.4890518522091043</v>
      </c>
      <c r="T1140" s="349">
        <v>3.1095557125152901E-2</v>
      </c>
      <c r="U1140" s="349">
        <v>0.19003593654440992</v>
      </c>
      <c r="V1140" s="361">
        <v>0</v>
      </c>
    </row>
    <row r="1141" spans="1:22" ht="16" hidden="1" customHeight="1" outlineLevel="1">
      <c r="A1141" s="65">
        <v>1132</v>
      </c>
      <c r="B1141" s="117">
        <v>1</v>
      </c>
      <c r="C1141" s="325">
        <v>8.5690984945243991E-5</v>
      </c>
      <c r="D1141" s="326">
        <v>8.3950214140120682E-5</v>
      </c>
      <c r="E1141" s="327">
        <v>8.306374156894266E-5</v>
      </c>
      <c r="F1141" s="332">
        <v>0</v>
      </c>
      <c r="G1141" s="326">
        <v>0</v>
      </c>
      <c r="H1141" s="327">
        <v>0</v>
      </c>
      <c r="I1141" s="332">
        <v>2.1397812073715446E-4</v>
      </c>
      <c r="J1141" s="326">
        <v>4.0488975283638705E-4</v>
      </c>
      <c r="K1141" s="327">
        <v>2.8228358506095805E-4</v>
      </c>
      <c r="L1141" s="336">
        <v>1.409807561267887E-5</v>
      </c>
      <c r="M1141" s="337">
        <v>1.1415525114155251E-4</v>
      </c>
      <c r="N1141" s="345">
        <v>0</v>
      </c>
      <c r="O1141" s="346">
        <v>0</v>
      </c>
      <c r="P1141" s="347">
        <v>0</v>
      </c>
      <c r="Q1141" s="348">
        <v>0.10610079575596817</v>
      </c>
      <c r="R1141" s="346">
        <v>0.41151476957454242</v>
      </c>
      <c r="S1141" s="347">
        <v>0.52352653571840491</v>
      </c>
      <c r="T1141" s="349">
        <v>3.0905370231421078E-2</v>
      </c>
      <c r="U1141" s="349">
        <v>0.19052723937932306</v>
      </c>
      <c r="V1141" s="361">
        <v>0</v>
      </c>
    </row>
    <row r="1142" spans="1:22" ht="16" hidden="1" customHeight="1" outlineLevel="1">
      <c r="A1142" s="65">
        <v>1133</v>
      </c>
      <c r="B1142" s="117">
        <v>1</v>
      </c>
      <c r="C1142" s="325">
        <v>8.7378553576550772E-5</v>
      </c>
      <c r="D1142" s="326">
        <v>8.4125191427582727E-5</v>
      </c>
      <c r="E1142" s="327">
        <v>8.388101717707063E-5</v>
      </c>
      <c r="F1142" s="332">
        <v>0</v>
      </c>
      <c r="G1142" s="326">
        <v>0</v>
      </c>
      <c r="H1142" s="327">
        <v>0</v>
      </c>
      <c r="I1142" s="332">
        <v>2.2512281452554794E-4</v>
      </c>
      <c r="J1142" s="326">
        <v>3.7981536205159561E-4</v>
      </c>
      <c r="K1142" s="327">
        <v>2.7931217890242167E-4</v>
      </c>
      <c r="L1142" s="336">
        <v>3.7594868300476983E-5</v>
      </c>
      <c r="M1142" s="337">
        <v>1.1415525114155251E-4</v>
      </c>
      <c r="N1142" s="345">
        <v>0</v>
      </c>
      <c r="O1142" s="346">
        <v>0</v>
      </c>
      <c r="P1142" s="347">
        <v>0</v>
      </c>
      <c r="Q1142" s="348">
        <v>9.7259062776304167E-2</v>
      </c>
      <c r="R1142" s="346">
        <v>0.40667838320444988</v>
      </c>
      <c r="S1142" s="347">
        <v>0.51663263858979858</v>
      </c>
      <c r="T1142" s="349">
        <v>3.1190650572018811E-2</v>
      </c>
      <c r="U1142" s="349">
        <v>0.19259071128595834</v>
      </c>
      <c r="V1142" s="361">
        <v>0</v>
      </c>
    </row>
    <row r="1143" spans="1:22" ht="16" hidden="1" customHeight="1" outlineLevel="1">
      <c r="A1143" s="65">
        <v>1134</v>
      </c>
      <c r="B1143" s="117">
        <v>1</v>
      </c>
      <c r="C1143" s="325">
        <v>9.4666349962120025E-5</v>
      </c>
      <c r="D1143" s="326">
        <v>8.8713484743253976E-5</v>
      </c>
      <c r="E1143" s="327">
        <v>8.8667917167534462E-5</v>
      </c>
      <c r="F1143" s="332">
        <v>0</v>
      </c>
      <c r="G1143" s="326">
        <v>0</v>
      </c>
      <c r="H1143" s="327">
        <v>0</v>
      </c>
      <c r="I1143" s="332">
        <v>2.3403856955626272E-4</v>
      </c>
      <c r="J1143" s="326">
        <v>3.8351486233131893E-4</v>
      </c>
      <c r="K1143" s="327">
        <v>2.8822639737803081E-4</v>
      </c>
      <c r="L1143" s="336">
        <v>9.3987170751192462E-5</v>
      </c>
      <c r="M1143" s="337">
        <v>1.1415525114155251E-4</v>
      </c>
      <c r="N1143" s="345">
        <v>0</v>
      </c>
      <c r="O1143" s="346">
        <v>0</v>
      </c>
      <c r="P1143" s="347">
        <v>0</v>
      </c>
      <c r="Q1143" s="348">
        <v>0.10610079575596817</v>
      </c>
      <c r="R1143" s="346">
        <v>0.4084158428789289</v>
      </c>
      <c r="S1143" s="347">
        <v>0.50441658683382351</v>
      </c>
      <c r="T1143" s="349">
        <v>4.5454667601905467E-2</v>
      </c>
      <c r="U1143" s="349">
        <v>0.20448023989085679</v>
      </c>
      <c r="V1143" s="361">
        <v>0</v>
      </c>
    </row>
    <row r="1144" spans="1:22" ht="16" hidden="1" customHeight="1" outlineLevel="1">
      <c r="A1144" s="65">
        <v>1135</v>
      </c>
      <c r="B1144" s="117">
        <v>1</v>
      </c>
      <c r="C1144" s="325">
        <v>1.1688600360765922E-4</v>
      </c>
      <c r="D1144" s="326">
        <v>9.9387099278438378E-5</v>
      </c>
      <c r="E1144" s="327">
        <v>1.0348265914344146E-4</v>
      </c>
      <c r="F1144" s="332">
        <v>0</v>
      </c>
      <c r="G1144" s="326">
        <v>0</v>
      </c>
      <c r="H1144" s="327">
        <v>0</v>
      </c>
      <c r="I1144" s="332">
        <v>2.3849644707162008E-4</v>
      </c>
      <c r="J1144" s="326">
        <v>3.9749075227694041E-4</v>
      </c>
      <c r="K1144" s="327">
        <v>2.9416920969510367E-4</v>
      </c>
      <c r="L1144" s="336">
        <v>1.8210014333043539E-4</v>
      </c>
      <c r="M1144" s="337">
        <v>1.1415525114155251E-4</v>
      </c>
      <c r="N1144" s="345">
        <v>0</v>
      </c>
      <c r="O1144" s="346">
        <v>1.0518325824966501E-4</v>
      </c>
      <c r="P1144" s="347">
        <v>0</v>
      </c>
      <c r="Q1144" s="348">
        <v>9.7259062776304167E-2</v>
      </c>
      <c r="R1144" s="346">
        <v>0.41167091026024905</v>
      </c>
      <c r="S1144" s="347">
        <v>0.47812743581214306</v>
      </c>
      <c r="T1144" s="349">
        <v>0.16508222375922152</v>
      </c>
      <c r="U1144" s="349">
        <v>0.28407129914678853</v>
      </c>
      <c r="V1144" s="361">
        <v>0</v>
      </c>
    </row>
    <row r="1145" spans="1:22" ht="16" hidden="1" customHeight="1" outlineLevel="1">
      <c r="A1145" s="65">
        <v>1136</v>
      </c>
      <c r="B1145" s="117">
        <v>1</v>
      </c>
      <c r="C1145" s="325">
        <v>1.370805748956303E-4</v>
      </c>
      <c r="D1145" s="326">
        <v>1.1565998701240804E-4</v>
      </c>
      <c r="E1145" s="327">
        <v>1.2213729921467986E-4</v>
      </c>
      <c r="F1145" s="332">
        <v>0</v>
      </c>
      <c r="G1145" s="326">
        <v>0</v>
      </c>
      <c r="H1145" s="327">
        <v>0</v>
      </c>
      <c r="I1145" s="332">
        <v>2.3849644707162008E-4</v>
      </c>
      <c r="J1145" s="326">
        <v>3.7981536205159561E-4</v>
      </c>
      <c r="K1145" s="327">
        <v>2.7336936658534881E-4</v>
      </c>
      <c r="L1145" s="336">
        <v>1.5860335064263727E-4</v>
      </c>
      <c r="M1145" s="337">
        <v>1.1415525114155251E-4</v>
      </c>
      <c r="N1145" s="345">
        <v>1.3432674978476377E-2</v>
      </c>
      <c r="O1145" s="346">
        <v>2.4834257068884598E-2</v>
      </c>
      <c r="P1145" s="347">
        <v>3.8692605459050983E-2</v>
      </c>
      <c r="Q1145" s="348">
        <v>8.8417329796640146E-2</v>
      </c>
      <c r="R1145" s="346">
        <v>0.40685766359537634</v>
      </c>
      <c r="S1145" s="347">
        <v>0.40245016359948327</v>
      </c>
      <c r="T1145" s="349">
        <v>0.13246517148421405</v>
      </c>
      <c r="U1145" s="349">
        <v>0.35167456923083928</v>
      </c>
      <c r="V1145" s="361">
        <v>0</v>
      </c>
    </row>
    <row r="1146" spans="1:22" ht="16" hidden="1" customHeight="1" outlineLevel="1">
      <c r="A1146" s="65">
        <v>1137</v>
      </c>
      <c r="B1146" s="117">
        <v>1</v>
      </c>
      <c r="C1146" s="325">
        <v>1.5703763652438041E-4</v>
      </c>
      <c r="D1146" s="326">
        <v>1.2872495780957366E-4</v>
      </c>
      <c r="E1146" s="327">
        <v>1.3884604498085168E-4</v>
      </c>
      <c r="F1146" s="332">
        <v>0</v>
      </c>
      <c r="G1146" s="326">
        <v>0</v>
      </c>
      <c r="H1146" s="327">
        <v>0</v>
      </c>
      <c r="I1146" s="332">
        <v>2.5187007961769228E-4</v>
      </c>
      <c r="J1146" s="326">
        <v>2.7294090952625487E-4</v>
      </c>
      <c r="K1146" s="327">
        <v>2.5256952347559405E-4</v>
      </c>
      <c r="L1146" s="336">
        <v>1.4685495429873823E-4</v>
      </c>
      <c r="M1146" s="337">
        <v>1.1415525114155251E-4</v>
      </c>
      <c r="N1146" s="345">
        <v>0.15690507581241556</v>
      </c>
      <c r="O1146" s="346">
        <v>0.10306277314371126</v>
      </c>
      <c r="P1146" s="347">
        <v>0.25624053160734006</v>
      </c>
      <c r="Q1146" s="348">
        <v>9.7259062776304167E-2</v>
      </c>
      <c r="R1146" s="346">
        <v>0.41923734540602609</v>
      </c>
      <c r="S1146" s="347">
        <v>0.42759811157649641</v>
      </c>
      <c r="T1146" s="349">
        <v>0.20606749935842916</v>
      </c>
      <c r="U1146" s="349">
        <v>0.47774287666955589</v>
      </c>
      <c r="V1146" s="361">
        <v>6.306834587531196E-2</v>
      </c>
    </row>
    <row r="1147" spans="1:22" ht="16" hidden="1" customHeight="1" outlineLevel="1">
      <c r="A1147" s="65">
        <v>1138</v>
      </c>
      <c r="B1147" s="117">
        <v>1</v>
      </c>
      <c r="C1147" s="325">
        <v>1.6033777073671366E-4</v>
      </c>
      <c r="D1147" s="326">
        <v>1.3675447111199834E-4</v>
      </c>
      <c r="E1147" s="327">
        <v>1.4652584117151452E-4</v>
      </c>
      <c r="F1147" s="332">
        <v>0</v>
      </c>
      <c r="G1147" s="326">
        <v>0</v>
      </c>
      <c r="H1147" s="327">
        <v>0</v>
      </c>
      <c r="I1147" s="332">
        <v>2.429543245869775E-4</v>
      </c>
      <c r="J1147" s="326">
        <v>1.9607351482533666E-4</v>
      </c>
      <c r="K1147" s="327">
        <v>2.4068389884144843E-4</v>
      </c>
      <c r="L1147" s="336">
        <v>1.644775488145868E-4</v>
      </c>
      <c r="M1147" s="337">
        <v>1.1415525114155251E-4</v>
      </c>
      <c r="N1147" s="345">
        <v>0.34096130317707063</v>
      </c>
      <c r="O1147" s="346">
        <v>0.18931089111125476</v>
      </c>
      <c r="P1147" s="347">
        <v>0.47866635921587825</v>
      </c>
      <c r="Q1147" s="348">
        <v>0.10610079575596817</v>
      </c>
      <c r="R1147" s="346">
        <v>0.42841206136894383</v>
      </c>
      <c r="S1147" s="347">
        <v>0.41655438210559065</v>
      </c>
      <c r="T1147" s="349">
        <v>0.16422638273742834</v>
      </c>
      <c r="U1147" s="349">
        <v>0.44256559368977372</v>
      </c>
      <c r="V1147" s="361">
        <v>0.17037286573538732</v>
      </c>
    </row>
    <row r="1148" spans="1:22" ht="16" hidden="1" customHeight="1" outlineLevel="1">
      <c r="A1148" s="65">
        <v>1139</v>
      </c>
      <c r="B1148" s="117">
        <v>1</v>
      </c>
      <c r="C1148" s="325">
        <v>1.5523131306346315E-4</v>
      </c>
      <c r="D1148" s="326">
        <v>1.3864033743242257E-4</v>
      </c>
      <c r="E1148" s="327">
        <v>1.4647395065671274E-4</v>
      </c>
      <c r="F1148" s="332">
        <v>0</v>
      </c>
      <c r="G1148" s="326">
        <v>0</v>
      </c>
      <c r="H1148" s="327">
        <v>0</v>
      </c>
      <c r="I1148" s="332">
        <v>2.0060448819108232E-4</v>
      </c>
      <c r="J1148" s="326">
        <v>1.2907145420368077E-4</v>
      </c>
      <c r="K1148" s="327">
        <v>2.2582686804876643E-4</v>
      </c>
      <c r="L1148" s="336">
        <v>1.8797434150238492E-4</v>
      </c>
      <c r="M1148" s="337">
        <v>1.1415525114155251E-4</v>
      </c>
      <c r="N1148" s="345">
        <v>0.4787176721052751</v>
      </c>
      <c r="O1148" s="346">
        <v>0.27652062198609861</v>
      </c>
      <c r="P1148" s="347">
        <v>0.62666012857619491</v>
      </c>
      <c r="Q1148" s="348">
        <v>0.10610079575596817</v>
      </c>
      <c r="R1148" s="346">
        <v>0.42941838890874096</v>
      </c>
      <c r="S1148" s="347">
        <v>0.49741893625147349</v>
      </c>
      <c r="T1148" s="349">
        <v>0.11087895904565225</v>
      </c>
      <c r="U1148" s="349">
        <v>0.41475785323368886</v>
      </c>
      <c r="V1148" s="361">
        <v>0.23591557286651763</v>
      </c>
    </row>
    <row r="1149" spans="1:22" ht="16" hidden="1" customHeight="1" outlineLevel="1">
      <c r="A1149" s="65">
        <v>1140</v>
      </c>
      <c r="B1149" s="117">
        <v>1</v>
      </c>
      <c r="C1149" s="325">
        <v>1.5274371189583316E-4</v>
      </c>
      <c r="D1149" s="326">
        <v>1.3574349122888436E-4</v>
      </c>
      <c r="E1149" s="327">
        <v>1.4512479727186656E-4</v>
      </c>
      <c r="F1149" s="332">
        <v>0</v>
      </c>
      <c r="G1149" s="326">
        <v>0</v>
      </c>
      <c r="H1149" s="327">
        <v>0</v>
      </c>
      <c r="I1149" s="332">
        <v>1.6717040682590195E-4</v>
      </c>
      <c r="J1149" s="326">
        <v>0</v>
      </c>
      <c r="K1149" s="327">
        <v>2.1394124341462081E-4</v>
      </c>
      <c r="L1149" s="336">
        <v>2.0677177565262342E-4</v>
      </c>
      <c r="M1149" s="337">
        <v>1.1415525114155251E-4</v>
      </c>
      <c r="N1149" s="345">
        <v>0.56402944829836443</v>
      </c>
      <c r="O1149" s="346">
        <v>0.32830406027684755</v>
      </c>
      <c r="P1149" s="347">
        <v>0.69886631523304565</v>
      </c>
      <c r="Q1149" s="348">
        <v>8.8417329796640146E-2</v>
      </c>
      <c r="R1149" s="346">
        <v>0.42973552973296619</v>
      </c>
      <c r="S1149" s="347">
        <v>0.56096315267543218</v>
      </c>
      <c r="T1149" s="349">
        <v>0.10812124908654083</v>
      </c>
      <c r="U1149" s="349">
        <v>0.36700321768012983</v>
      </c>
      <c r="V1149" s="361">
        <v>0.25881162163602983</v>
      </c>
    </row>
    <row r="1150" spans="1:22" ht="16" hidden="1" customHeight="1" outlineLevel="1">
      <c r="A1150" s="65">
        <v>1141</v>
      </c>
      <c r="B1150" s="117">
        <v>1</v>
      </c>
      <c r="C1150" s="325">
        <v>1.3644929922243776E-4</v>
      </c>
      <c r="D1150" s="326">
        <v>1.3498525631654883E-4</v>
      </c>
      <c r="E1150" s="327">
        <v>1.3804174200142416E-4</v>
      </c>
      <c r="F1150" s="332">
        <v>0</v>
      </c>
      <c r="G1150" s="326">
        <v>0</v>
      </c>
      <c r="H1150" s="327">
        <v>0</v>
      </c>
      <c r="I1150" s="332">
        <v>1.3596526421840024E-4</v>
      </c>
      <c r="J1150" s="326">
        <v>0</v>
      </c>
      <c r="K1150" s="327">
        <v>2.0502702493901164E-4</v>
      </c>
      <c r="L1150" s="336">
        <v>1.8797434150238492E-4</v>
      </c>
      <c r="M1150" s="337">
        <v>1.1415525114155251E-4</v>
      </c>
      <c r="N1150" s="345">
        <v>0.5983256397327722</v>
      </c>
      <c r="O1150" s="346">
        <v>0.33269521647553851</v>
      </c>
      <c r="P1150" s="347">
        <v>0.70899877062959704</v>
      </c>
      <c r="Q1150" s="348">
        <v>9.7259062776304167E-2</v>
      </c>
      <c r="R1150" s="346">
        <v>0.43638167416105583</v>
      </c>
      <c r="S1150" s="347">
        <v>0.54737246959316932</v>
      </c>
      <c r="T1150" s="349">
        <v>9.0433867969481371E-2</v>
      </c>
      <c r="U1150" s="349">
        <v>0.30323210970840181</v>
      </c>
      <c r="V1150" s="361">
        <v>0.28502106992737131</v>
      </c>
    </row>
    <row r="1151" spans="1:22" ht="16" hidden="1" customHeight="1" outlineLevel="1">
      <c r="A1151" s="65">
        <v>1142</v>
      </c>
      <c r="B1151" s="117">
        <v>1</v>
      </c>
      <c r="C1151" s="325">
        <v>1.348929859291215E-4</v>
      </c>
      <c r="D1151" s="326">
        <v>1.2847221283879514E-4</v>
      </c>
      <c r="E1151" s="327">
        <v>1.315035371364004E-4</v>
      </c>
      <c r="F1151" s="332">
        <v>0</v>
      </c>
      <c r="G1151" s="326">
        <v>0</v>
      </c>
      <c r="H1151" s="327">
        <v>0</v>
      </c>
      <c r="I1151" s="332">
        <v>1.1144693788393462E-4</v>
      </c>
      <c r="J1151" s="326">
        <v>0</v>
      </c>
      <c r="K1151" s="327">
        <v>2.1394124341462081E-4</v>
      </c>
      <c r="L1151" s="336">
        <v>1.9032402077116473E-4</v>
      </c>
      <c r="M1151" s="337">
        <v>1.1415525114155251E-4</v>
      </c>
      <c r="N1151" s="345">
        <v>0.58332105598021888</v>
      </c>
      <c r="O1151" s="346">
        <v>0.28898975352948286</v>
      </c>
      <c r="P1151" s="347">
        <v>0.6616677926415776</v>
      </c>
      <c r="Q1151" s="348">
        <v>0.10610079575596817</v>
      </c>
      <c r="R1151" s="346">
        <v>0.4187207418856827</v>
      </c>
      <c r="S1151" s="347">
        <v>0.52294036608121908</v>
      </c>
      <c r="T1151" s="349">
        <v>6.8467281743455927E-2</v>
      </c>
      <c r="U1151" s="349">
        <v>0.28122174270429223</v>
      </c>
      <c r="V1151" s="361">
        <v>0.26071262735247092</v>
      </c>
    </row>
    <row r="1152" spans="1:22" ht="16" hidden="1" customHeight="1" outlineLevel="1">
      <c r="A1152" s="65">
        <v>1143</v>
      </c>
      <c r="B1152" s="117">
        <v>1</v>
      </c>
      <c r="C1152" s="325">
        <v>1.4118699189847678E-4</v>
      </c>
      <c r="D1152" s="326">
        <v>1.2697518493495327E-4</v>
      </c>
      <c r="E1152" s="327">
        <v>1.3159434553730351E-4</v>
      </c>
      <c r="F1152" s="332">
        <v>0</v>
      </c>
      <c r="G1152" s="326">
        <v>0</v>
      </c>
      <c r="H1152" s="327">
        <v>0</v>
      </c>
      <c r="I1152" s="332">
        <v>9.8073305337862478E-5</v>
      </c>
      <c r="J1152" s="326">
        <v>0</v>
      </c>
      <c r="K1152" s="327">
        <v>2.1096983725608443E-4</v>
      </c>
      <c r="L1152" s="336">
        <v>2.1382081345896285E-4</v>
      </c>
      <c r="M1152" s="337">
        <v>1.1415525114155251E-4</v>
      </c>
      <c r="N1152" s="345">
        <v>0.52444592735115214</v>
      </c>
      <c r="O1152" s="346">
        <v>0.27008454582729952</v>
      </c>
      <c r="P1152" s="347">
        <v>0.57087084898051388</v>
      </c>
      <c r="Q1152" s="348">
        <v>9.7259062776304167E-2</v>
      </c>
      <c r="R1152" s="346">
        <v>0.42183271922792326</v>
      </c>
      <c r="S1152" s="347">
        <v>0.47481794188581761</v>
      </c>
      <c r="T1152" s="349">
        <v>7.9783401920499347E-2</v>
      </c>
      <c r="U1152" s="349">
        <v>0.29713995455547859</v>
      </c>
      <c r="V1152" s="361">
        <v>0.17424358821826275</v>
      </c>
    </row>
    <row r="1153" spans="1:22" ht="16" hidden="1" customHeight="1" outlineLevel="1">
      <c r="A1153" s="65">
        <v>1144</v>
      </c>
      <c r="B1153" s="117">
        <v>1</v>
      </c>
      <c r="C1153" s="325">
        <v>1.4383709967504742E-4</v>
      </c>
      <c r="D1153" s="326">
        <v>1.3107743022989664E-4</v>
      </c>
      <c r="E1153" s="327">
        <v>1.3486344796981539E-4</v>
      </c>
      <c r="F1153" s="332">
        <v>0</v>
      </c>
      <c r="G1153" s="326">
        <v>0</v>
      </c>
      <c r="H1153" s="327">
        <v>0</v>
      </c>
      <c r="I1153" s="332">
        <v>8.4699672791790334E-5</v>
      </c>
      <c r="J1153" s="326">
        <v>0</v>
      </c>
      <c r="K1153" s="327">
        <v>2.3771249268291205E-4</v>
      </c>
      <c r="L1153" s="336">
        <v>2.2321953053408208E-4</v>
      </c>
      <c r="M1153" s="337">
        <v>1.1415525114155251E-4</v>
      </c>
      <c r="N1153" s="345">
        <v>0.38040192332663952</v>
      </c>
      <c r="O1153" s="346">
        <v>0.21924551172172235</v>
      </c>
      <c r="P1153" s="347">
        <v>0.41519808073937226</v>
      </c>
      <c r="Q1153" s="348">
        <v>9.7259062776304167E-2</v>
      </c>
      <c r="R1153" s="346">
        <v>0.42376685405613207</v>
      </c>
      <c r="S1153" s="347">
        <v>0.48564380269530377</v>
      </c>
      <c r="T1153" s="349">
        <v>0.11763059377313193</v>
      </c>
      <c r="U1153" s="349">
        <v>0.33467549114284395</v>
      </c>
      <c r="V1153" s="361">
        <v>6.2407956339279085E-2</v>
      </c>
    </row>
    <row r="1154" spans="1:22" ht="16" hidden="1" customHeight="1" outlineLevel="1">
      <c r="A1154" s="65">
        <v>1145</v>
      </c>
      <c r="B1154" s="117">
        <v>1</v>
      </c>
      <c r="C1154" s="325">
        <v>1.4772475778124301E-4</v>
      </c>
      <c r="D1154" s="326">
        <v>1.3296329655032083E-4</v>
      </c>
      <c r="E1154" s="327">
        <v>1.3629043712686423E-4</v>
      </c>
      <c r="F1154" s="332">
        <v>0</v>
      </c>
      <c r="G1154" s="326">
        <v>0</v>
      </c>
      <c r="H1154" s="327">
        <v>0</v>
      </c>
      <c r="I1154" s="332">
        <v>8.2470734034111612E-5</v>
      </c>
      <c r="J1154" s="326">
        <v>1.2496089833732147E-4</v>
      </c>
      <c r="K1154" s="327">
        <v>2.7039796042681243E-4</v>
      </c>
      <c r="L1154" s="336">
        <v>2.2321953053408208E-4</v>
      </c>
      <c r="M1154" s="337">
        <v>1.1415525114155251E-4</v>
      </c>
      <c r="N1154" s="345">
        <v>0.17919760024478062</v>
      </c>
      <c r="O1154" s="346">
        <v>0.11473742046823397</v>
      </c>
      <c r="P1154" s="347">
        <v>0.17443709672297869</v>
      </c>
      <c r="Q1154" s="348">
        <v>0.10610079575596817</v>
      </c>
      <c r="R1154" s="346">
        <v>0.43031837745333834</v>
      </c>
      <c r="S1154" s="347">
        <v>0.49165586342429951</v>
      </c>
      <c r="T1154" s="349">
        <v>0.20064717288707223</v>
      </c>
      <c r="U1154" s="349">
        <v>0.40748657127697413</v>
      </c>
      <c r="V1154" s="361">
        <v>0</v>
      </c>
    </row>
    <row r="1155" spans="1:22" ht="16" hidden="1" customHeight="1" outlineLevel="1">
      <c r="A1155" s="65">
        <v>1146</v>
      </c>
      <c r="B1155" s="117">
        <v>1</v>
      </c>
      <c r="C1155" s="325">
        <v>1.5004360208574233E-4</v>
      </c>
      <c r="D1155" s="326">
        <v>1.434619337980432E-4</v>
      </c>
      <c r="E1155" s="327">
        <v>1.4175191380975114E-4</v>
      </c>
      <c r="F1155" s="332">
        <v>0</v>
      </c>
      <c r="G1155" s="326">
        <v>0</v>
      </c>
      <c r="H1155" s="327">
        <v>0</v>
      </c>
      <c r="I1155" s="332">
        <v>8.9157550307147697E-5</v>
      </c>
      <c r="J1155" s="326">
        <v>1.9319612571888517E-4</v>
      </c>
      <c r="K1155" s="327">
        <v>2.9119780353656729E-4</v>
      </c>
      <c r="L1155" s="336">
        <v>1.644775488145868E-4</v>
      </c>
      <c r="M1155" s="337">
        <v>1.1415525114155251E-4</v>
      </c>
      <c r="N1155" s="345">
        <v>1.5576186943126864E-2</v>
      </c>
      <c r="O1155" s="346">
        <v>1.1147273381893173E-2</v>
      </c>
      <c r="P1155" s="347">
        <v>1.4573689439933696E-2</v>
      </c>
      <c r="Q1155" s="348">
        <v>0.10610079575596817</v>
      </c>
      <c r="R1155" s="346">
        <v>0.41360903518380504</v>
      </c>
      <c r="S1155" s="347">
        <v>0.46665834776163317</v>
      </c>
      <c r="T1155" s="349">
        <v>0.24610184048897771</v>
      </c>
      <c r="U1155" s="349">
        <v>0.49533151815944698</v>
      </c>
      <c r="V1155" s="361">
        <v>0</v>
      </c>
    </row>
    <row r="1156" spans="1:22" ht="16" hidden="1" customHeight="1" outlineLevel="1">
      <c r="A1156" s="65">
        <v>1147</v>
      </c>
      <c r="B1156" s="117">
        <v>1</v>
      </c>
      <c r="C1156" s="325">
        <v>1.6043152454956402E-4</v>
      </c>
      <c r="D1156" s="326">
        <v>1.5320233613343005E-4</v>
      </c>
      <c r="E1156" s="327">
        <v>1.5392023953076758E-4</v>
      </c>
      <c r="F1156" s="332">
        <v>0</v>
      </c>
      <c r="G1156" s="326">
        <v>0</v>
      </c>
      <c r="H1156" s="327">
        <v>0</v>
      </c>
      <c r="I1156" s="332">
        <v>1.0698906036857726E-4</v>
      </c>
      <c r="J1156" s="326">
        <v>2.6718613131335189E-4</v>
      </c>
      <c r="K1156" s="327">
        <v>2.9714061585364005E-4</v>
      </c>
      <c r="L1156" s="336">
        <v>1.1748396343899057E-4</v>
      </c>
      <c r="M1156" s="337">
        <v>1.1415525114155251E-4</v>
      </c>
      <c r="N1156" s="345">
        <v>0</v>
      </c>
      <c r="O1156" s="346">
        <v>0</v>
      </c>
      <c r="P1156" s="347">
        <v>0</v>
      </c>
      <c r="Q1156" s="348">
        <v>0.1149425287356322</v>
      </c>
      <c r="R1156" s="346">
        <v>0.39448064078807998</v>
      </c>
      <c r="S1156" s="347">
        <v>0.40077466764450198</v>
      </c>
      <c r="T1156" s="349">
        <v>0.28290300442608524</v>
      </c>
      <c r="U1156" s="349">
        <v>0.58101473256830183</v>
      </c>
      <c r="V1156" s="361">
        <v>0</v>
      </c>
    </row>
    <row r="1157" spans="1:22" ht="16" hidden="1" customHeight="1" outlineLevel="1">
      <c r="A1157" s="65">
        <v>1148</v>
      </c>
      <c r="B1157" s="117">
        <v>1</v>
      </c>
      <c r="C1157" s="325">
        <v>1.5586258873665569E-4</v>
      </c>
      <c r="D1157" s="326">
        <v>1.5613806617862649E-4</v>
      </c>
      <c r="E1157" s="327">
        <v>1.5455589833708933E-4</v>
      </c>
      <c r="F1157" s="332">
        <v>0</v>
      </c>
      <c r="G1157" s="326">
        <v>0</v>
      </c>
      <c r="H1157" s="327">
        <v>0</v>
      </c>
      <c r="I1157" s="332">
        <v>1.6271252931054456E-4</v>
      </c>
      <c r="J1157" s="326">
        <v>2.9842635589768227E-4</v>
      </c>
      <c r="K1157" s="327">
        <v>3.0902624048778567E-4</v>
      </c>
      <c r="L1157" s="336">
        <v>8.811297257924293E-5</v>
      </c>
      <c r="M1157" s="337">
        <v>1.1415525114155251E-4</v>
      </c>
      <c r="N1157" s="345">
        <v>0</v>
      </c>
      <c r="O1157" s="346">
        <v>0</v>
      </c>
      <c r="P1157" s="347">
        <v>0</v>
      </c>
      <c r="Q1157" s="348">
        <v>0.1149425287356322</v>
      </c>
      <c r="R1157" s="346">
        <v>0.39663403007102593</v>
      </c>
      <c r="S1157" s="347">
        <v>0.38233906524134648</v>
      </c>
      <c r="T1157" s="349">
        <v>0.23440534652447065</v>
      </c>
      <c r="U1157" s="349">
        <v>0.55851306272927914</v>
      </c>
      <c r="V1157" s="361">
        <v>0</v>
      </c>
    </row>
    <row r="1158" spans="1:22" ht="16" hidden="1" customHeight="1" outlineLevel="1">
      <c r="A1158" s="65">
        <v>1149</v>
      </c>
      <c r="B1158" s="117">
        <v>1</v>
      </c>
      <c r="C1158" s="325">
        <v>1.4531215966389333E-4</v>
      </c>
      <c r="D1158" s="326">
        <v>1.5119981828803117E-4</v>
      </c>
      <c r="E1158" s="327">
        <v>1.4551397613287988E-4</v>
      </c>
      <c r="F1158" s="332">
        <v>0</v>
      </c>
      <c r="G1158" s="326">
        <v>0</v>
      </c>
      <c r="H1158" s="327">
        <v>0</v>
      </c>
      <c r="I1158" s="332">
        <v>2.0506236570643968E-4</v>
      </c>
      <c r="J1158" s="326">
        <v>3.11169079083396E-4</v>
      </c>
      <c r="K1158" s="327">
        <v>3.2091186512193129E-4</v>
      </c>
      <c r="L1158" s="336">
        <v>5.8741981719495287E-5</v>
      </c>
      <c r="M1158" s="337">
        <v>1.1415525114155251E-4</v>
      </c>
      <c r="N1158" s="345">
        <v>0</v>
      </c>
      <c r="O1158" s="346">
        <v>0</v>
      </c>
      <c r="P1158" s="347">
        <v>0</v>
      </c>
      <c r="Q1158" s="348">
        <v>0.1149425287356322</v>
      </c>
      <c r="R1158" s="346">
        <v>0.37511843919007459</v>
      </c>
      <c r="S1158" s="347">
        <v>0.39949341102872288</v>
      </c>
      <c r="T1158" s="349">
        <v>0.20369016318678138</v>
      </c>
      <c r="U1158" s="349">
        <v>0.47980634857619114</v>
      </c>
      <c r="V1158" s="361">
        <v>0</v>
      </c>
    </row>
    <row r="1159" spans="1:22" ht="16" hidden="1" customHeight="1" outlineLevel="1">
      <c r="A1159" s="65">
        <v>1150</v>
      </c>
      <c r="B1159" s="117">
        <v>1</v>
      </c>
      <c r="C1159" s="325">
        <v>1.3301790967211398E-4</v>
      </c>
      <c r="D1159" s="326">
        <v>1.3963187539470744E-4</v>
      </c>
      <c r="E1159" s="327">
        <v>1.3420184390609274E-4</v>
      </c>
      <c r="F1159" s="332">
        <v>0</v>
      </c>
      <c r="G1159" s="326">
        <v>0</v>
      </c>
      <c r="H1159" s="327">
        <v>0</v>
      </c>
      <c r="I1159" s="332">
        <v>1.9614661067572496E-4</v>
      </c>
      <c r="J1159" s="326">
        <v>3.3459924752164379E-4</v>
      </c>
      <c r="K1159" s="327">
        <v>3.2982608359754043E-4</v>
      </c>
      <c r="L1159" s="336">
        <v>3.7594868300476983E-5</v>
      </c>
      <c r="M1159" s="337">
        <v>1.1415525114155251E-4</v>
      </c>
      <c r="N1159" s="345">
        <v>0</v>
      </c>
      <c r="O1159" s="346">
        <v>0</v>
      </c>
      <c r="P1159" s="347">
        <v>0</v>
      </c>
      <c r="Q1159" s="348">
        <v>8.8417329796640146E-2</v>
      </c>
      <c r="R1159" s="346">
        <v>0.36201504835576942</v>
      </c>
      <c r="S1159" s="347">
        <v>0.38375519455127122</v>
      </c>
      <c r="T1159" s="349">
        <v>0.15205442153859172</v>
      </c>
      <c r="U1159" s="349">
        <v>0.40001876818629412</v>
      </c>
      <c r="V1159" s="361">
        <v>0</v>
      </c>
    </row>
    <row r="1160" spans="1:22" ht="16" hidden="1" customHeight="1" outlineLevel="1">
      <c r="A1160" s="65">
        <v>1151</v>
      </c>
      <c r="B1160" s="117">
        <v>1</v>
      </c>
      <c r="C1160" s="325">
        <v>1.1746102699314153E-4</v>
      </c>
      <c r="D1160" s="326">
        <v>1.2573090200188988E-4</v>
      </c>
      <c r="E1160" s="327">
        <v>1.2026924068181593E-4</v>
      </c>
      <c r="F1160" s="332">
        <v>0</v>
      </c>
      <c r="G1160" s="326">
        <v>0</v>
      </c>
      <c r="H1160" s="327">
        <v>0</v>
      </c>
      <c r="I1160" s="332">
        <v>2.1397812073715446E-4</v>
      </c>
      <c r="J1160" s="326">
        <v>3.448756371875419E-4</v>
      </c>
      <c r="K1160" s="327">
        <v>3.3576889591461329E-4</v>
      </c>
      <c r="L1160" s="336">
        <v>2.3496792687798115E-5</v>
      </c>
      <c r="M1160" s="337">
        <v>1.1415525114155251E-4</v>
      </c>
      <c r="N1160" s="345">
        <v>0</v>
      </c>
      <c r="O1160" s="346">
        <v>0</v>
      </c>
      <c r="P1160" s="347">
        <v>0</v>
      </c>
      <c r="Q1160" s="348">
        <v>6.1892130857648102E-2</v>
      </c>
      <c r="R1160" s="346">
        <v>0.36461256786643259</v>
      </c>
      <c r="S1160" s="347">
        <v>0.36468674365032666</v>
      </c>
      <c r="T1160" s="349">
        <v>0.10954765078952949</v>
      </c>
      <c r="U1160" s="349">
        <v>0.34371546330524611</v>
      </c>
      <c r="V1160" s="361">
        <v>0</v>
      </c>
    </row>
    <row r="1161" spans="1:22" ht="16" hidden="1" customHeight="1" outlineLevel="1">
      <c r="A1161" s="65">
        <v>1152</v>
      </c>
      <c r="B1161" s="117">
        <v>1</v>
      </c>
      <c r="C1161" s="325">
        <v>1.0591055724997516E-4</v>
      </c>
      <c r="D1161" s="326">
        <v>1.1111057753839502E-4</v>
      </c>
      <c r="E1161" s="327">
        <v>1.0686851523425733E-4</v>
      </c>
      <c r="F1161" s="332">
        <v>0</v>
      </c>
      <c r="G1161" s="326">
        <v>0</v>
      </c>
      <c r="H1161" s="327">
        <v>0</v>
      </c>
      <c r="I1161" s="332">
        <v>2.429543245869775E-4</v>
      </c>
      <c r="J1161" s="326">
        <v>3.272002469621971E-4</v>
      </c>
      <c r="K1161" s="327">
        <v>3.4468311439022243E-4</v>
      </c>
      <c r="L1161" s="336">
        <v>9.3987170751192458E-6</v>
      </c>
      <c r="M1161" s="337">
        <v>1.1415525114155251E-4</v>
      </c>
      <c r="N1161" s="345">
        <v>0</v>
      </c>
      <c r="O1161" s="346">
        <v>0</v>
      </c>
      <c r="P1161" s="347">
        <v>0</v>
      </c>
      <c r="Q1161" s="348">
        <v>5.3050397877984087E-2</v>
      </c>
      <c r="R1161" s="346">
        <v>0.34148354570210115</v>
      </c>
      <c r="S1161" s="347">
        <v>0.38101631064193042</v>
      </c>
      <c r="T1161" s="349">
        <v>8.2160738092147106E-2</v>
      </c>
      <c r="U1161" s="349">
        <v>0.30922600429434227</v>
      </c>
      <c r="V1161" s="361">
        <v>0</v>
      </c>
    </row>
    <row r="1162" spans="1:22" ht="16" hidden="1" customHeight="1" outlineLevel="1">
      <c r="A1162" s="65">
        <v>1153</v>
      </c>
      <c r="B1162" s="117">
        <v>1</v>
      </c>
      <c r="C1162" s="325">
        <v>9.5647639869953966E-5</v>
      </c>
      <c r="D1162" s="326">
        <v>9.6431927312412823E-5</v>
      </c>
      <c r="E1162" s="327">
        <v>9.457046322623646E-5</v>
      </c>
      <c r="F1162" s="332">
        <v>0</v>
      </c>
      <c r="G1162" s="326">
        <v>0</v>
      </c>
      <c r="H1162" s="327">
        <v>0</v>
      </c>
      <c r="I1162" s="332">
        <v>2.6747265092144309E-4</v>
      </c>
      <c r="J1162" s="326">
        <v>3.4734197070735741E-4</v>
      </c>
      <c r="K1162" s="327">
        <v>3.5656873902436805E-4</v>
      </c>
      <c r="L1162" s="336">
        <v>5.8741981719495289E-6</v>
      </c>
      <c r="M1162" s="337">
        <v>1.1415525114155251E-4</v>
      </c>
      <c r="N1162" s="345">
        <v>0</v>
      </c>
      <c r="O1162" s="346">
        <v>0</v>
      </c>
      <c r="P1162" s="347">
        <v>0</v>
      </c>
      <c r="Q1162" s="348">
        <v>4.4208664898320073E-2</v>
      </c>
      <c r="R1162" s="346">
        <v>0.31351968346540471</v>
      </c>
      <c r="S1162" s="347">
        <v>0.36175592944300217</v>
      </c>
      <c r="T1162" s="349">
        <v>4.7356536539223691E-2</v>
      </c>
      <c r="U1162" s="349">
        <v>0.2458479385905448</v>
      </c>
      <c r="V1162" s="361">
        <v>0</v>
      </c>
    </row>
    <row r="1163" spans="1:22" ht="16" hidden="1" customHeight="1" outlineLevel="1">
      <c r="A1163" s="65">
        <v>1154</v>
      </c>
      <c r="B1163" s="117">
        <v>1</v>
      </c>
      <c r="C1163" s="325">
        <v>9.1153707107325925E-5</v>
      </c>
      <c r="D1163" s="326">
        <v>8.8460739772475472E-5</v>
      </c>
      <c r="E1163" s="327">
        <v>8.7202010124384292E-5</v>
      </c>
      <c r="F1163" s="332">
        <v>0</v>
      </c>
      <c r="G1163" s="326">
        <v>0</v>
      </c>
      <c r="H1163" s="327">
        <v>0</v>
      </c>
      <c r="I1163" s="332">
        <v>2.7861734470983657E-4</v>
      </c>
      <c r="J1163" s="326">
        <v>3.6871686121242564E-4</v>
      </c>
      <c r="K1163" s="327">
        <v>3.6251155134144086E-4</v>
      </c>
      <c r="L1163" s="336">
        <v>2.3496792687798115E-6</v>
      </c>
      <c r="M1163" s="337">
        <v>1.1415525114155251E-4</v>
      </c>
      <c r="N1163" s="345">
        <v>1.429007976433657E-4</v>
      </c>
      <c r="O1163" s="346">
        <v>0</v>
      </c>
      <c r="P1163" s="347">
        <v>0</v>
      </c>
      <c r="Q1163" s="348">
        <v>4.4208664898320073E-2</v>
      </c>
      <c r="R1163" s="346">
        <v>0.2798618246056781</v>
      </c>
      <c r="S1163" s="347">
        <v>0.33276939249561804</v>
      </c>
      <c r="T1163" s="349">
        <v>4.5549761048771377E-2</v>
      </c>
      <c r="U1163" s="349">
        <v>0.19740547906810729</v>
      </c>
      <c r="V1163" s="361">
        <v>0</v>
      </c>
    </row>
    <row r="1164" spans="1:22" ht="16" hidden="1" customHeight="1" outlineLevel="1">
      <c r="A1164" s="65">
        <v>1155</v>
      </c>
      <c r="B1164" s="117">
        <v>1</v>
      </c>
      <c r="C1164" s="325">
        <v>8.7347302305600639E-5</v>
      </c>
      <c r="D1164" s="326">
        <v>8.4358494477532116E-5</v>
      </c>
      <c r="E1164" s="327">
        <v>8.3725345632665313E-5</v>
      </c>
      <c r="F1164" s="332">
        <v>0</v>
      </c>
      <c r="G1164" s="326">
        <v>0</v>
      </c>
      <c r="H1164" s="327">
        <v>0</v>
      </c>
      <c r="I1164" s="332">
        <v>2.9199097725590868E-4</v>
      </c>
      <c r="J1164" s="326">
        <v>3.8968069613085787E-4</v>
      </c>
      <c r="K1164" s="327">
        <v>3.6251155134144086E-4</v>
      </c>
      <c r="L1164" s="336">
        <v>1.1748396343899057E-6</v>
      </c>
      <c r="M1164" s="337">
        <v>1.1415525114155251E-4</v>
      </c>
      <c r="N1164" s="345">
        <v>0</v>
      </c>
      <c r="O1164" s="346">
        <v>0</v>
      </c>
      <c r="P1164" s="347">
        <v>0</v>
      </c>
      <c r="Q1164" s="348">
        <v>4.4208664898320073E-2</v>
      </c>
      <c r="R1164" s="346">
        <v>0.254268159128411</v>
      </c>
      <c r="S1164" s="347">
        <v>0.31517412850843624</v>
      </c>
      <c r="T1164" s="349">
        <v>2.8623127506639215E-2</v>
      </c>
      <c r="U1164" s="349">
        <v>0.17559163319796306</v>
      </c>
      <c r="V1164" s="361">
        <v>0</v>
      </c>
    </row>
    <row r="1165" spans="1:22" ht="16" hidden="1" customHeight="1" outlineLevel="1">
      <c r="A1165" s="65">
        <v>1156</v>
      </c>
      <c r="B1165" s="117">
        <v>1</v>
      </c>
      <c r="C1165" s="325">
        <v>8.7034789596099381E-5</v>
      </c>
      <c r="D1165" s="326">
        <v>8.20837897405256E-5</v>
      </c>
      <c r="E1165" s="327">
        <v>8.2324301733017362E-5</v>
      </c>
      <c r="F1165" s="332">
        <v>0</v>
      </c>
      <c r="G1165" s="326">
        <v>0</v>
      </c>
      <c r="H1165" s="327">
        <v>0</v>
      </c>
      <c r="I1165" s="332">
        <v>3.0536460980198086E-4</v>
      </c>
      <c r="J1165" s="326">
        <v>4.0036814138339193E-4</v>
      </c>
      <c r="K1165" s="327">
        <v>3.5954014518290443E-4</v>
      </c>
      <c r="L1165" s="336">
        <v>1.409807561267887E-5</v>
      </c>
      <c r="M1165" s="337">
        <v>1.1415525114155251E-4</v>
      </c>
      <c r="N1165" s="345">
        <v>1.429007976433657E-4</v>
      </c>
      <c r="O1165" s="346">
        <v>0</v>
      </c>
      <c r="P1165" s="347">
        <v>0</v>
      </c>
      <c r="Q1165" s="348">
        <v>4.4208664898320073E-2</v>
      </c>
      <c r="R1165" s="346">
        <v>0.2526883862934558</v>
      </c>
      <c r="S1165" s="347">
        <v>0.28034152276660418</v>
      </c>
      <c r="T1165" s="349">
        <v>2.9193688187834681E-2</v>
      </c>
      <c r="U1165" s="349">
        <v>0.17313511902339723</v>
      </c>
      <c r="V1165" s="361">
        <v>0</v>
      </c>
    </row>
    <row r="1166" spans="1:22" ht="16" hidden="1" customHeight="1" outlineLevel="1">
      <c r="A1166" s="65">
        <v>1157</v>
      </c>
      <c r="B1166" s="117">
        <v>1</v>
      </c>
      <c r="C1166" s="325">
        <v>8.8341092721814628E-5</v>
      </c>
      <c r="D1166" s="326">
        <v>8.2997560019494026E-5</v>
      </c>
      <c r="E1166" s="327">
        <v>8.3712373003964861E-5</v>
      </c>
      <c r="F1166" s="332">
        <v>0</v>
      </c>
      <c r="G1166" s="326">
        <v>0</v>
      </c>
      <c r="H1166" s="327">
        <v>0</v>
      </c>
      <c r="I1166" s="332">
        <v>3.1428036483269564E-4</v>
      </c>
      <c r="J1166" s="326">
        <v>4.0900030870274633E-4</v>
      </c>
      <c r="K1166" s="327">
        <v>3.5954014518290443E-4</v>
      </c>
      <c r="L1166" s="336">
        <v>3.7594868300476983E-5</v>
      </c>
      <c r="M1166" s="337">
        <v>1.1415525114155251E-4</v>
      </c>
      <c r="N1166" s="345">
        <v>0</v>
      </c>
      <c r="O1166" s="346">
        <v>0</v>
      </c>
      <c r="P1166" s="347">
        <v>0</v>
      </c>
      <c r="Q1166" s="348">
        <v>3.5366931918656058E-2</v>
      </c>
      <c r="R1166" s="346">
        <v>0.24462449318580859</v>
      </c>
      <c r="S1166" s="347">
        <v>0.26124713350222373</v>
      </c>
      <c r="T1166" s="349">
        <v>3.3187612956202941E-2</v>
      </c>
      <c r="U1166" s="349">
        <v>0.17156294995167515</v>
      </c>
      <c r="V1166" s="361">
        <v>0</v>
      </c>
    </row>
    <row r="1167" spans="1:22" ht="16" hidden="1" customHeight="1" outlineLevel="1">
      <c r="A1167" s="65">
        <v>1158</v>
      </c>
      <c r="B1167" s="117">
        <v>1</v>
      </c>
      <c r="C1167" s="325">
        <v>9.5978903342025296E-5</v>
      </c>
      <c r="D1167" s="326">
        <v>8.73525502852159E-5</v>
      </c>
      <c r="E1167" s="327">
        <v>8.8693862424935339E-5</v>
      </c>
      <c r="F1167" s="332">
        <v>0</v>
      </c>
      <c r="G1167" s="326">
        <v>0</v>
      </c>
      <c r="H1167" s="327">
        <v>0</v>
      </c>
      <c r="I1167" s="332">
        <v>3.1428036483269564E-4</v>
      </c>
      <c r="J1167" s="326">
        <v>4.2174303188846006E-4</v>
      </c>
      <c r="K1167" s="327">
        <v>3.5656873902436805E-4</v>
      </c>
      <c r="L1167" s="336">
        <v>9.3987170751192462E-5</v>
      </c>
      <c r="M1167" s="337">
        <v>1.1415525114155251E-4</v>
      </c>
      <c r="N1167" s="345">
        <v>0</v>
      </c>
      <c r="O1167" s="346">
        <v>0</v>
      </c>
      <c r="P1167" s="347">
        <v>0</v>
      </c>
      <c r="Q1167" s="348">
        <v>2.6525198938992044E-2</v>
      </c>
      <c r="R1167" s="346">
        <v>0.23607602566148495</v>
      </c>
      <c r="S1167" s="347">
        <v>0.25306160101460345</v>
      </c>
      <c r="T1167" s="349">
        <v>6.6850693146735432E-2</v>
      </c>
      <c r="U1167" s="349">
        <v>0.20005851437663835</v>
      </c>
      <c r="V1167" s="361">
        <v>0</v>
      </c>
    </row>
    <row r="1168" spans="1:22" ht="16" hidden="1" customHeight="1" outlineLevel="1">
      <c r="A1168" s="65">
        <v>1159</v>
      </c>
      <c r="B1168" s="117">
        <v>1</v>
      </c>
      <c r="C1168" s="325">
        <v>1.160609700545759E-4</v>
      </c>
      <c r="D1168" s="326">
        <v>9.9620402328387767E-5</v>
      </c>
      <c r="E1168" s="327">
        <v>1.0528585453280317E-4</v>
      </c>
      <c r="F1168" s="332">
        <v>0</v>
      </c>
      <c r="G1168" s="326">
        <v>0</v>
      </c>
      <c r="H1168" s="327">
        <v>0</v>
      </c>
      <c r="I1168" s="332">
        <v>3.2319611986341042E-4</v>
      </c>
      <c r="J1168" s="326">
        <v>4.2626464334145529E-4</v>
      </c>
      <c r="K1168" s="327">
        <v>3.5062592670729529E-4</v>
      </c>
      <c r="L1168" s="336">
        <v>1.8210014333043539E-4</v>
      </c>
      <c r="M1168" s="337">
        <v>1.1415525114155251E-4</v>
      </c>
      <c r="N1168" s="345">
        <v>0</v>
      </c>
      <c r="O1168" s="346">
        <v>4.2073303299866002E-4</v>
      </c>
      <c r="P1168" s="347">
        <v>0</v>
      </c>
      <c r="Q1168" s="348">
        <v>2.6525198938992044E-2</v>
      </c>
      <c r="R1168" s="346">
        <v>0.20756795737373698</v>
      </c>
      <c r="S1168" s="347">
        <v>0.19850175751060189</v>
      </c>
      <c r="T1168" s="349">
        <v>0.1054586325742953</v>
      </c>
      <c r="U1168" s="349">
        <v>0.26893917183146332</v>
      </c>
      <c r="V1168" s="361">
        <v>0</v>
      </c>
    </row>
    <row r="1169" spans="1:22" ht="16" hidden="1" customHeight="1" outlineLevel="1">
      <c r="A1169" s="65">
        <v>1160</v>
      </c>
      <c r="B1169" s="117">
        <v>1</v>
      </c>
      <c r="C1169" s="325">
        <v>1.3768059929787269E-4</v>
      </c>
      <c r="D1169" s="326">
        <v>1.1575719661655363E-4</v>
      </c>
      <c r="E1169" s="327">
        <v>1.2229297075908521E-4</v>
      </c>
      <c r="F1169" s="332">
        <v>0</v>
      </c>
      <c r="G1169" s="326">
        <v>0</v>
      </c>
      <c r="H1169" s="327">
        <v>0</v>
      </c>
      <c r="I1169" s="332">
        <v>3.2319611986341042E-4</v>
      </c>
      <c r="J1169" s="326">
        <v>4.2215408747509596E-4</v>
      </c>
      <c r="K1169" s="327">
        <v>3.2982608359754043E-4</v>
      </c>
      <c r="L1169" s="336">
        <v>1.5860335064263727E-4</v>
      </c>
      <c r="M1169" s="337">
        <v>1.1415525114155251E-4</v>
      </c>
      <c r="N1169" s="345">
        <v>1.2718170990259549E-2</v>
      </c>
      <c r="O1169" s="346">
        <v>5.0727993357384045E-2</v>
      </c>
      <c r="P1169" s="347">
        <v>4.3953658839035931E-2</v>
      </c>
      <c r="Q1169" s="348">
        <v>2.6525198938992044E-2</v>
      </c>
      <c r="R1169" s="346">
        <v>0.17970382706439267</v>
      </c>
      <c r="S1169" s="347">
        <v>0.14816436357293877</v>
      </c>
      <c r="T1169" s="349">
        <v>0.14216470306453696</v>
      </c>
      <c r="U1169" s="349">
        <v>0.3981518174136241</v>
      </c>
      <c r="V1169" s="361">
        <v>0</v>
      </c>
    </row>
    <row r="1170" spans="1:22" ht="16" hidden="1" customHeight="1" outlineLevel="1">
      <c r="A1170" s="65">
        <v>1161</v>
      </c>
      <c r="B1170" s="117">
        <v>1</v>
      </c>
      <c r="C1170" s="325">
        <v>1.5678137610258938E-4</v>
      </c>
      <c r="D1170" s="326">
        <v>1.2996924074263705E-4</v>
      </c>
      <c r="E1170" s="327">
        <v>1.4295836827889243E-4</v>
      </c>
      <c r="F1170" s="332">
        <v>0</v>
      </c>
      <c r="G1170" s="326">
        <v>0</v>
      </c>
      <c r="H1170" s="327">
        <v>0</v>
      </c>
      <c r="I1170" s="332">
        <v>3.298829361364465E-4</v>
      </c>
      <c r="J1170" s="326">
        <v>4.0447869724975115E-4</v>
      </c>
      <c r="K1170" s="327">
        <v>3.2091186512193129E-4</v>
      </c>
      <c r="L1170" s="336">
        <v>1.4685495429873823E-4</v>
      </c>
      <c r="M1170" s="337">
        <v>1.1415525114155251E-4</v>
      </c>
      <c r="N1170" s="345">
        <v>0.15861988538413593</v>
      </c>
      <c r="O1170" s="346">
        <v>0.20385552555399891</v>
      </c>
      <c r="P1170" s="347">
        <v>0.26090334908099699</v>
      </c>
      <c r="Q1170" s="348">
        <v>1.7683465959328029E-2</v>
      </c>
      <c r="R1170" s="346">
        <v>0.15042504081485611</v>
      </c>
      <c r="S1170" s="347">
        <v>0.14867271811981694</v>
      </c>
      <c r="T1170" s="349">
        <v>0.12932708773763898</v>
      </c>
      <c r="U1170" s="349">
        <v>0.46329857332310898</v>
      </c>
      <c r="V1170" s="361">
        <v>2.6195706081343532E-2</v>
      </c>
    </row>
    <row r="1171" spans="1:22" ht="16" hidden="1" customHeight="1" outlineLevel="1">
      <c r="A1171" s="65">
        <v>1162</v>
      </c>
      <c r="B1171" s="117">
        <v>1</v>
      </c>
      <c r="C1171" s="325">
        <v>1.6446918875632024E-4</v>
      </c>
      <c r="D1171" s="326">
        <v>1.3459641789996654E-4</v>
      </c>
      <c r="E1171" s="327">
        <v>1.5118301487497388E-4</v>
      </c>
      <c r="F1171" s="332">
        <v>0</v>
      </c>
      <c r="G1171" s="326">
        <v>0</v>
      </c>
      <c r="H1171" s="327">
        <v>0</v>
      </c>
      <c r="I1171" s="332">
        <v>3.1428036483269564E-4</v>
      </c>
      <c r="J1171" s="326">
        <v>3.3459924752164379E-4</v>
      </c>
      <c r="K1171" s="327">
        <v>3.0605483432924929E-4</v>
      </c>
      <c r="L1171" s="336">
        <v>1.644775488145868E-4</v>
      </c>
      <c r="M1171" s="337">
        <v>1.1415525114155251E-4</v>
      </c>
      <c r="N1171" s="345">
        <v>0.34796344226159553</v>
      </c>
      <c r="O1171" s="346">
        <v>0.34250387084496536</v>
      </c>
      <c r="P1171" s="347">
        <v>0.48586966791887437</v>
      </c>
      <c r="Q1171" s="348">
        <v>1.7683465959328029E-2</v>
      </c>
      <c r="R1171" s="346">
        <v>0.12909375731080741</v>
      </c>
      <c r="S1171" s="347">
        <v>0.12550631160344483</v>
      </c>
      <c r="T1171" s="349">
        <v>0.15699928077561906</v>
      </c>
      <c r="U1171" s="349">
        <v>0.47617070759783375</v>
      </c>
      <c r="V1171" s="361">
        <v>0.1081588272483078</v>
      </c>
    </row>
    <row r="1172" spans="1:22" ht="16" hidden="1" customHeight="1" outlineLevel="1">
      <c r="A1172" s="65">
        <v>1163</v>
      </c>
      <c r="B1172" s="117">
        <v>1</v>
      </c>
      <c r="C1172" s="325">
        <v>1.6399416943787832E-4</v>
      </c>
      <c r="D1172" s="326">
        <v>1.3560739778308053E-4</v>
      </c>
      <c r="E1172" s="327">
        <v>1.5286945660603161E-4</v>
      </c>
      <c r="F1172" s="332">
        <v>0</v>
      </c>
      <c r="G1172" s="326">
        <v>0</v>
      </c>
      <c r="H1172" s="327">
        <v>0</v>
      </c>
      <c r="I1172" s="332">
        <v>2.7193052843680048E-4</v>
      </c>
      <c r="J1172" s="326">
        <v>2.770514653926141E-4</v>
      </c>
      <c r="K1172" s="327">
        <v>2.7931217890242167E-4</v>
      </c>
      <c r="L1172" s="336">
        <v>1.8797434150238492E-4</v>
      </c>
      <c r="M1172" s="337">
        <v>1.1415525114155251E-4</v>
      </c>
      <c r="N1172" s="345">
        <v>0.51044164918210233</v>
      </c>
      <c r="O1172" s="346">
        <v>0.47391407633188526</v>
      </c>
      <c r="P1172" s="347">
        <v>0.63066018755743292</v>
      </c>
      <c r="Q1172" s="348">
        <v>8.8417329796640146E-3</v>
      </c>
      <c r="R1172" s="346">
        <v>0.10083804224886411</v>
      </c>
      <c r="S1172" s="347">
        <v>8.5418987581316885E-2</v>
      </c>
      <c r="T1172" s="349">
        <v>0.11240045419550683</v>
      </c>
      <c r="U1172" s="349">
        <v>0.42871085374522261</v>
      </c>
      <c r="V1172" s="361">
        <v>0.164173602113899</v>
      </c>
    </row>
    <row r="1173" spans="1:22" ht="16" hidden="1" customHeight="1" outlineLevel="1">
      <c r="A1173" s="65">
        <v>1164</v>
      </c>
      <c r="B1173" s="117">
        <v>1</v>
      </c>
      <c r="C1173" s="325">
        <v>1.6216909521439099E-4</v>
      </c>
      <c r="D1173" s="326">
        <v>1.3654060998287808E-4</v>
      </c>
      <c r="E1173" s="327">
        <v>1.5162408425078899E-4</v>
      </c>
      <c r="F1173" s="332">
        <v>0</v>
      </c>
      <c r="G1173" s="326">
        <v>0</v>
      </c>
      <c r="H1173" s="327">
        <v>0</v>
      </c>
      <c r="I1173" s="332">
        <v>2.3626750831394139E-4</v>
      </c>
      <c r="J1173" s="326">
        <v>2.7129668717971111E-4</v>
      </c>
      <c r="K1173" s="327">
        <v>2.6445514810973967E-4</v>
      </c>
      <c r="L1173" s="336">
        <v>2.0677177565262342E-4</v>
      </c>
      <c r="M1173" s="337">
        <v>1.1415525114155251E-4</v>
      </c>
      <c r="N1173" s="345">
        <v>0.59875434212570244</v>
      </c>
      <c r="O1173" s="346">
        <v>0.49475812119966078</v>
      </c>
      <c r="P1173" s="347">
        <v>0.69483273703532578</v>
      </c>
      <c r="Q1173" s="348">
        <v>8.8417329796640146E-3</v>
      </c>
      <c r="R1173" s="346">
        <v>7.4357441334709021E-2</v>
      </c>
      <c r="S1173" s="347">
        <v>4.7064217118008227E-2</v>
      </c>
      <c r="T1173" s="349">
        <v>0.10298620295578163</v>
      </c>
      <c r="U1173" s="349">
        <v>0.38891532411725671</v>
      </c>
      <c r="V1173" s="361">
        <v>0.18561908427247134</v>
      </c>
    </row>
    <row r="1174" spans="1:22" ht="16" hidden="1" customHeight="1" outlineLevel="1">
      <c r="A1174" s="65">
        <v>1165</v>
      </c>
      <c r="B1174" s="117">
        <v>1</v>
      </c>
      <c r="C1174" s="325">
        <v>1.4820602735387495E-4</v>
      </c>
      <c r="D1174" s="326">
        <v>1.3840703438247316E-4</v>
      </c>
      <c r="E1174" s="327">
        <v>1.4526749618757145E-4</v>
      </c>
      <c r="F1174" s="332">
        <v>0</v>
      </c>
      <c r="G1174" s="326">
        <v>0</v>
      </c>
      <c r="H1174" s="327">
        <v>0</v>
      </c>
      <c r="I1174" s="332">
        <v>2.095202432217971E-4</v>
      </c>
      <c r="J1174" s="326">
        <v>2.4786651874146332E-4</v>
      </c>
      <c r="K1174" s="327">
        <v>2.4365530499998481E-4</v>
      </c>
      <c r="L1174" s="336">
        <v>1.8797434150238492E-4</v>
      </c>
      <c r="M1174" s="337">
        <v>1.1415525114155251E-4</v>
      </c>
      <c r="N1174" s="345">
        <v>0.63590854951297748</v>
      </c>
      <c r="O1174" s="346">
        <v>0.50698112660396188</v>
      </c>
      <c r="P1174" s="347">
        <v>0.70340158138332431</v>
      </c>
      <c r="Q1174" s="348">
        <v>8.8417329796640146E-3</v>
      </c>
      <c r="R1174" s="346">
        <v>5.4262431167639048E-2</v>
      </c>
      <c r="S1174" s="347">
        <v>3.096807840802512E-2</v>
      </c>
      <c r="T1174" s="349">
        <v>9.0814241756945024E-2</v>
      </c>
      <c r="U1174" s="349">
        <v>0.33300506150413917</v>
      </c>
      <c r="V1174" s="361">
        <v>0.15676807783699806</v>
      </c>
    </row>
    <row r="1175" spans="1:22" ht="16" hidden="1" customHeight="1" outlineLevel="1">
      <c r="A1175" s="65">
        <v>1166</v>
      </c>
      <c r="B1175" s="117">
        <v>1</v>
      </c>
      <c r="C1175" s="325">
        <v>1.4778101006895325E-4</v>
      </c>
      <c r="D1175" s="326">
        <v>1.3022198571341554E-4</v>
      </c>
      <c r="E1175" s="327">
        <v>1.3850875663464014E-4</v>
      </c>
      <c r="F1175" s="332">
        <v>0</v>
      </c>
      <c r="G1175" s="326">
        <v>0</v>
      </c>
      <c r="H1175" s="327">
        <v>0</v>
      </c>
      <c r="I1175" s="332">
        <v>1.9168873316036754E-4</v>
      </c>
      <c r="J1175" s="326">
        <v>2.3347957320920594E-4</v>
      </c>
      <c r="K1175" s="327">
        <v>2.2879827420730281E-4</v>
      </c>
      <c r="L1175" s="336">
        <v>1.9032402077116473E-4</v>
      </c>
      <c r="M1175" s="337">
        <v>1.1415525114155251E-4</v>
      </c>
      <c r="N1175" s="345">
        <v>0.61018640593717166</v>
      </c>
      <c r="O1175" s="346">
        <v>0.50596322863574505</v>
      </c>
      <c r="P1175" s="347">
        <v>0.67113198600123003</v>
      </c>
      <c r="Q1175" s="348">
        <v>8.8417329796640146E-3</v>
      </c>
      <c r="R1175" s="346">
        <v>5.0818976761860209E-2</v>
      </c>
      <c r="S1175" s="347">
        <v>2.0526078194506261E-2</v>
      </c>
      <c r="T1175" s="349">
        <v>8.8341812138431328E-2</v>
      </c>
      <c r="U1175" s="349">
        <v>0.32239292027001498</v>
      </c>
      <c r="V1175" s="361">
        <v>0.10434154669320402</v>
      </c>
    </row>
    <row r="1176" spans="1:22" ht="16" hidden="1" customHeight="1" outlineLevel="1">
      <c r="A1176" s="65">
        <v>1167</v>
      </c>
      <c r="B1176" s="117">
        <v>1</v>
      </c>
      <c r="C1176" s="325">
        <v>1.5293746977572395E-4</v>
      </c>
      <c r="D1176" s="326">
        <v>1.261586242601304E-4</v>
      </c>
      <c r="E1176" s="327">
        <v>1.3883307235215125E-4</v>
      </c>
      <c r="F1176" s="332">
        <v>0</v>
      </c>
      <c r="G1176" s="326">
        <v>0</v>
      </c>
      <c r="H1176" s="327">
        <v>0</v>
      </c>
      <c r="I1176" s="332">
        <v>1.7385722309893803E-4</v>
      </c>
      <c r="J1176" s="326">
        <v>2.2443635030321561E-4</v>
      </c>
      <c r="K1176" s="327">
        <v>2.2879827420730281E-4</v>
      </c>
      <c r="L1176" s="336">
        <v>2.1382081345896285E-4</v>
      </c>
      <c r="M1176" s="337">
        <v>1.1415525114155251E-4</v>
      </c>
      <c r="N1176" s="345">
        <v>0.53230547122153726</v>
      </c>
      <c r="O1176" s="346">
        <v>0.42103468072658645</v>
      </c>
      <c r="P1176" s="347">
        <v>0.57597484151631506</v>
      </c>
      <c r="Q1176" s="348">
        <v>8.8417329796640146E-3</v>
      </c>
      <c r="R1176" s="346">
        <v>5.4691108111197123E-2</v>
      </c>
      <c r="S1176" s="347">
        <v>2.2108199438978817E-2</v>
      </c>
      <c r="T1176" s="349">
        <v>9.0719148310079101E-2</v>
      </c>
      <c r="U1176" s="349">
        <v>0.31305816640666495</v>
      </c>
      <c r="V1176" s="361">
        <v>5.4235158670802065E-2</v>
      </c>
    </row>
    <row r="1177" spans="1:22" ht="16" hidden="1" customHeight="1" outlineLevel="1">
      <c r="A1177" s="65">
        <v>1168</v>
      </c>
      <c r="B1177" s="117">
        <v>1</v>
      </c>
      <c r="C1177" s="325">
        <v>1.5249995198242218E-4</v>
      </c>
      <c r="D1177" s="326">
        <v>1.2689741725163681E-4</v>
      </c>
      <c r="E1177" s="327">
        <v>1.3958548481677699E-4</v>
      </c>
      <c r="F1177" s="332">
        <v>0</v>
      </c>
      <c r="G1177" s="326">
        <v>0</v>
      </c>
      <c r="H1177" s="327">
        <v>0</v>
      </c>
      <c r="I1177" s="332">
        <v>1.6271252931054456E-4</v>
      </c>
      <c r="J1177" s="326">
        <v>2.2690268382303112E-4</v>
      </c>
      <c r="K1177" s="327">
        <v>2.4959811731705767E-4</v>
      </c>
      <c r="L1177" s="336">
        <v>2.2321953053408208E-4</v>
      </c>
      <c r="M1177" s="337">
        <v>1.1415525114155251E-4</v>
      </c>
      <c r="N1177" s="345">
        <v>0.37854421295727581</v>
      </c>
      <c r="O1177" s="346">
        <v>0.32253761429241218</v>
      </c>
      <c r="P1177" s="347">
        <v>0.41321580675619668</v>
      </c>
      <c r="Q1177" s="348">
        <v>8.8417329796640146E-3</v>
      </c>
      <c r="R1177" s="346">
        <v>6.0143183592232224E-2</v>
      </c>
      <c r="S1177" s="347">
        <v>2.4639593430134901E-2</v>
      </c>
      <c r="T1177" s="349">
        <v>0.12381166781941615</v>
      </c>
      <c r="U1177" s="349">
        <v>0.33968678005895814</v>
      </c>
      <c r="V1177" s="361">
        <v>4.7276256218848076E-3</v>
      </c>
    </row>
    <row r="1178" spans="1:22" ht="16" hidden="1" customHeight="1" outlineLevel="1">
      <c r="A1178" s="65">
        <v>1169</v>
      </c>
      <c r="B1178" s="117">
        <v>1</v>
      </c>
      <c r="C1178" s="325">
        <v>1.5117489809413686E-4</v>
      </c>
      <c r="D1178" s="326">
        <v>1.3230227124213091E-4</v>
      </c>
      <c r="E1178" s="327">
        <v>1.3975412898988276E-4</v>
      </c>
      <c r="F1178" s="332">
        <v>0</v>
      </c>
      <c r="G1178" s="326">
        <v>0</v>
      </c>
      <c r="H1178" s="327">
        <v>0</v>
      </c>
      <c r="I1178" s="332">
        <v>1.5825465179518717E-4</v>
      </c>
      <c r="J1178" s="326">
        <v>2.4827757432809927E-4</v>
      </c>
      <c r="K1178" s="327">
        <v>2.7931217890242167E-4</v>
      </c>
      <c r="L1178" s="336">
        <v>2.2321953053408208E-4</v>
      </c>
      <c r="M1178" s="337">
        <v>1.1415525114155251E-4</v>
      </c>
      <c r="N1178" s="345">
        <v>0.18005500503064079</v>
      </c>
      <c r="O1178" s="346">
        <v>0.15066668672530684</v>
      </c>
      <c r="P1178" s="347">
        <v>0.17854119900087076</v>
      </c>
      <c r="Q1178" s="348">
        <v>8.8417329796640146E-3</v>
      </c>
      <c r="R1178" s="346">
        <v>6.2403172431509044E-2</v>
      </c>
      <c r="S1178" s="347">
        <v>2.8120260167974521E-2</v>
      </c>
      <c r="T1178" s="349">
        <v>0.18666843619778331</v>
      </c>
      <c r="U1178" s="349">
        <v>0.39540052153811045</v>
      </c>
      <c r="V1178" s="361">
        <v>0</v>
      </c>
    </row>
    <row r="1179" spans="1:22" ht="16" hidden="1" customHeight="1" outlineLevel="1">
      <c r="A1179" s="65">
        <v>1170</v>
      </c>
      <c r="B1179" s="117">
        <v>1</v>
      </c>
      <c r="C1179" s="325">
        <v>1.4782476184828342E-4</v>
      </c>
      <c r="D1179" s="326">
        <v>1.4066229719865057E-4</v>
      </c>
      <c r="E1179" s="327">
        <v>1.4208920215596268E-4</v>
      </c>
      <c r="F1179" s="332">
        <v>0</v>
      </c>
      <c r="G1179" s="326">
        <v>0</v>
      </c>
      <c r="H1179" s="327">
        <v>0</v>
      </c>
      <c r="I1179" s="332">
        <v>1.5602571303750847E-4</v>
      </c>
      <c r="J1179" s="326">
        <v>2.9596002237786666E-4</v>
      </c>
      <c r="K1179" s="327">
        <v>2.9714061585364005E-4</v>
      </c>
      <c r="L1179" s="336">
        <v>1.644775488145868E-4</v>
      </c>
      <c r="M1179" s="337">
        <v>1.1415525114155251E-4</v>
      </c>
      <c r="N1179" s="345">
        <v>1.7433897312490617E-2</v>
      </c>
      <c r="O1179" s="346">
        <v>1.8112907727801403E-2</v>
      </c>
      <c r="P1179" s="347">
        <v>1.6172313553772126E-2</v>
      </c>
      <c r="Q1179" s="348">
        <v>8.8417329796640146E-3</v>
      </c>
      <c r="R1179" s="346">
        <v>6.1333219693534835E-2</v>
      </c>
      <c r="S1179" s="347">
        <v>2.7487411670185501E-2</v>
      </c>
      <c r="T1179" s="349">
        <v>0.1952268464157153</v>
      </c>
      <c r="U1179" s="349">
        <v>0.4671307354354316</v>
      </c>
      <c r="V1179" s="361">
        <v>0</v>
      </c>
    </row>
    <row r="1180" spans="1:22" ht="16" hidden="1" customHeight="1" outlineLevel="1">
      <c r="A1180" s="65">
        <v>1171</v>
      </c>
      <c r="B1180" s="117">
        <v>1</v>
      </c>
      <c r="C1180" s="325">
        <v>1.5632510754671754E-4</v>
      </c>
      <c r="D1180" s="326">
        <v>1.5261907850855659E-4</v>
      </c>
      <c r="E1180" s="327">
        <v>1.5521750240081195E-4</v>
      </c>
      <c r="F1180" s="332">
        <v>0</v>
      </c>
      <c r="G1180" s="326">
        <v>0</v>
      </c>
      <c r="H1180" s="327">
        <v>0</v>
      </c>
      <c r="I1180" s="332">
        <v>1.7831510061429539E-4</v>
      </c>
      <c r="J1180" s="326">
        <v>3.6378419417279446E-4</v>
      </c>
      <c r="K1180" s="327">
        <v>3.0902624048778567E-4</v>
      </c>
      <c r="L1180" s="336">
        <v>1.1748396343899057E-4</v>
      </c>
      <c r="M1180" s="337">
        <v>1.1415525114155251E-4</v>
      </c>
      <c r="N1180" s="345">
        <v>0</v>
      </c>
      <c r="O1180" s="346">
        <v>0</v>
      </c>
      <c r="P1180" s="347">
        <v>0</v>
      </c>
      <c r="Q1180" s="348">
        <v>8.8417329796640146E-3</v>
      </c>
      <c r="R1180" s="346">
        <v>5.7958672247413683E-2</v>
      </c>
      <c r="S1180" s="347">
        <v>3.3141550166649755E-2</v>
      </c>
      <c r="T1180" s="349">
        <v>0.2426784764018049</v>
      </c>
      <c r="U1180" s="349">
        <v>0.54534614675360649</v>
      </c>
      <c r="V1180" s="361">
        <v>0</v>
      </c>
    </row>
    <row r="1181" spans="1:22" ht="16" hidden="1" customHeight="1" outlineLevel="1">
      <c r="A1181" s="65">
        <v>1172</v>
      </c>
      <c r="B1181" s="117">
        <v>1</v>
      </c>
      <c r="C1181" s="325">
        <v>1.5055612292932439E-4</v>
      </c>
      <c r="D1181" s="326">
        <v>1.5576866968287331E-4</v>
      </c>
      <c r="E1181" s="327">
        <v>1.5506183085640664E-4</v>
      </c>
      <c r="F1181" s="332">
        <v>0</v>
      </c>
      <c r="G1181" s="326">
        <v>0</v>
      </c>
      <c r="H1181" s="327">
        <v>0</v>
      </c>
      <c r="I1181" s="332">
        <v>2.0060448819108232E-4</v>
      </c>
      <c r="J1181" s="326">
        <v>3.8269275115804713E-4</v>
      </c>
      <c r="K1181" s="327">
        <v>3.2982608359754043E-4</v>
      </c>
      <c r="L1181" s="336">
        <v>8.811297257924293E-5</v>
      </c>
      <c r="M1181" s="337">
        <v>1.1415525114155251E-4</v>
      </c>
      <c r="N1181" s="345">
        <v>0</v>
      </c>
      <c r="O1181" s="346">
        <v>0</v>
      </c>
      <c r="P1181" s="347">
        <v>0</v>
      </c>
      <c r="Q1181" s="348">
        <v>8.8417329796640146E-3</v>
      </c>
      <c r="R1181" s="346">
        <v>4.3670098252136046E-2</v>
      </c>
      <c r="S1181" s="347">
        <v>2.6455142956228077E-2</v>
      </c>
      <c r="T1181" s="349">
        <v>0.20920558310500423</v>
      </c>
      <c r="U1181" s="349">
        <v>0.52412186428535812</v>
      </c>
      <c r="V1181" s="361">
        <v>0</v>
      </c>
    </row>
    <row r="1182" spans="1:22" ht="16" hidden="1" customHeight="1" outlineLevel="1">
      <c r="A1182" s="65">
        <v>1173</v>
      </c>
      <c r="B1182" s="117">
        <v>1</v>
      </c>
      <c r="C1182" s="325">
        <v>1.4187451985937953E-4</v>
      </c>
      <c r="D1182" s="326">
        <v>1.5077209602979062E-4</v>
      </c>
      <c r="E1182" s="327">
        <v>1.4585126447909142E-4</v>
      </c>
      <c r="F1182" s="332">
        <v>0</v>
      </c>
      <c r="G1182" s="326">
        <v>0</v>
      </c>
      <c r="H1182" s="327">
        <v>0</v>
      </c>
      <c r="I1182" s="332">
        <v>2.2958069204090536E-4</v>
      </c>
      <c r="J1182" s="326">
        <v>3.8885858495758601E-4</v>
      </c>
      <c r="K1182" s="327">
        <v>3.3576889591461329E-4</v>
      </c>
      <c r="L1182" s="336">
        <v>5.8741981719495287E-5</v>
      </c>
      <c r="M1182" s="337">
        <v>1.1415525114155251E-4</v>
      </c>
      <c r="N1182" s="345">
        <v>0</v>
      </c>
      <c r="O1182" s="346">
        <v>0</v>
      </c>
      <c r="P1182" s="347">
        <v>0</v>
      </c>
      <c r="Q1182" s="348">
        <v>8.8417329796640146E-3</v>
      </c>
      <c r="R1182" s="346">
        <v>3.024540332337777E-2</v>
      </c>
      <c r="S1182" s="347">
        <v>1.6645991240498238E-2</v>
      </c>
      <c r="T1182" s="349">
        <v>0.19731890224676535</v>
      </c>
      <c r="U1182" s="349">
        <v>0.46487074239483112</v>
      </c>
      <c r="V1182" s="361">
        <v>0</v>
      </c>
    </row>
    <row r="1183" spans="1:22" ht="16" hidden="1" customHeight="1" outlineLevel="1">
      <c r="A1183" s="65">
        <v>1174</v>
      </c>
      <c r="B1183" s="117">
        <v>1</v>
      </c>
      <c r="C1183" s="325">
        <v>1.3184286188438926E-4</v>
      </c>
      <c r="D1183" s="326">
        <v>1.3912638545315043E-4</v>
      </c>
      <c r="E1183" s="327">
        <v>1.3491533848461717E-4</v>
      </c>
      <c r="F1183" s="332">
        <v>0</v>
      </c>
      <c r="G1183" s="326">
        <v>0</v>
      </c>
      <c r="H1183" s="327">
        <v>0</v>
      </c>
      <c r="I1183" s="332">
        <v>2.429543245869775E-4</v>
      </c>
      <c r="J1183" s="326">
        <v>3.7406058383869262E-4</v>
      </c>
      <c r="K1183" s="327">
        <v>3.3874030207314967E-4</v>
      </c>
      <c r="L1183" s="336">
        <v>3.7594868300476983E-5</v>
      </c>
      <c r="M1183" s="337">
        <v>1.1415525114155251E-4</v>
      </c>
      <c r="N1183" s="345">
        <v>0</v>
      </c>
      <c r="O1183" s="346">
        <v>0</v>
      </c>
      <c r="P1183" s="347">
        <v>0</v>
      </c>
      <c r="Q1183" s="348">
        <v>8.8417329796640146E-3</v>
      </c>
      <c r="R1183" s="346">
        <v>2.8079479162171374E-2</v>
      </c>
      <c r="S1183" s="347">
        <v>1.945231149691189E-2</v>
      </c>
      <c r="T1183" s="349">
        <v>0.17925114734224226</v>
      </c>
      <c r="U1183" s="349">
        <v>0.40296658519577305</v>
      </c>
      <c r="V1183" s="361">
        <v>0</v>
      </c>
    </row>
    <row r="1184" spans="1:22" ht="16" hidden="1" customHeight="1" outlineLevel="1">
      <c r="A1184" s="65">
        <v>1175</v>
      </c>
      <c r="B1184" s="117">
        <v>1</v>
      </c>
      <c r="C1184" s="325">
        <v>1.173047706383909E-4</v>
      </c>
      <c r="D1184" s="326">
        <v>1.2541983126862402E-4</v>
      </c>
      <c r="E1184" s="327">
        <v>1.2020437753831371E-4</v>
      </c>
      <c r="F1184" s="332">
        <v>0</v>
      </c>
      <c r="G1184" s="326">
        <v>0</v>
      </c>
      <c r="H1184" s="327">
        <v>0</v>
      </c>
      <c r="I1184" s="332">
        <v>2.407253858292988E-4</v>
      </c>
      <c r="J1184" s="326">
        <v>3.5350780450689635E-4</v>
      </c>
      <c r="K1184" s="327">
        <v>3.4765452054875886E-4</v>
      </c>
      <c r="L1184" s="336">
        <v>2.3496792687798115E-5</v>
      </c>
      <c r="M1184" s="337">
        <v>1.1415525114155251E-4</v>
      </c>
      <c r="N1184" s="345">
        <v>0</v>
      </c>
      <c r="O1184" s="346">
        <v>0</v>
      </c>
      <c r="P1184" s="347">
        <v>0</v>
      </c>
      <c r="Q1184" s="348">
        <v>8.8417329796640146E-3</v>
      </c>
      <c r="R1184" s="346">
        <v>2.593489218654613E-2</v>
      </c>
      <c r="S1184" s="347">
        <v>1.6645991240498238E-2</v>
      </c>
      <c r="T1184" s="349">
        <v>9.7280596143826961E-2</v>
      </c>
      <c r="U1184" s="349">
        <v>0.32995898392767764</v>
      </c>
      <c r="V1184" s="361">
        <v>0</v>
      </c>
    </row>
    <row r="1185" spans="1:22" ht="16" hidden="1" customHeight="1" outlineLevel="1">
      <c r="A1185" s="65">
        <v>1176</v>
      </c>
      <c r="B1185" s="117">
        <v>1</v>
      </c>
      <c r="C1185" s="325">
        <v>1.0648558063545747E-4</v>
      </c>
      <c r="D1185" s="326">
        <v>1.086997793555847E-4</v>
      </c>
      <c r="E1185" s="327">
        <v>1.0716688569436753E-4</v>
      </c>
      <c r="F1185" s="332">
        <v>0</v>
      </c>
      <c r="G1185" s="326">
        <v>0</v>
      </c>
      <c r="H1185" s="327">
        <v>0</v>
      </c>
      <c r="I1185" s="332">
        <v>2.652437121637644E-4</v>
      </c>
      <c r="J1185" s="326">
        <v>3.6378419417279446E-4</v>
      </c>
      <c r="K1185" s="327">
        <v>3.5656873902436805E-4</v>
      </c>
      <c r="L1185" s="336">
        <v>9.3987170751192458E-6</v>
      </c>
      <c r="M1185" s="337">
        <v>1.1415525114155251E-4</v>
      </c>
      <c r="N1185" s="345">
        <v>0</v>
      </c>
      <c r="O1185" s="346">
        <v>0</v>
      </c>
      <c r="P1185" s="347">
        <v>0</v>
      </c>
      <c r="Q1185" s="348">
        <v>8.8417329796640146E-3</v>
      </c>
      <c r="R1185" s="346">
        <v>2.5767370776113414E-2</v>
      </c>
      <c r="S1185" s="347">
        <v>1.7278839738287258E-2</v>
      </c>
      <c r="T1185" s="349">
        <v>8.6059569413649464E-2</v>
      </c>
      <c r="U1185" s="349">
        <v>0.30637644785184598</v>
      </c>
      <c r="V1185" s="361">
        <v>0</v>
      </c>
    </row>
    <row r="1186" spans="1:22" ht="16" hidden="1" customHeight="1" outlineLevel="1">
      <c r="A1186" s="65">
        <v>1177</v>
      </c>
      <c r="B1186" s="117">
        <v>1</v>
      </c>
      <c r="C1186" s="325">
        <v>9.7172701892320087E-5</v>
      </c>
      <c r="D1186" s="326">
        <v>9.4915457487741817E-5</v>
      </c>
      <c r="E1186" s="327">
        <v>9.601042501198574E-5</v>
      </c>
      <c r="F1186" s="332">
        <v>0</v>
      </c>
      <c r="G1186" s="326">
        <v>0</v>
      </c>
      <c r="H1186" s="327">
        <v>0</v>
      </c>
      <c r="I1186" s="332">
        <v>2.8753309974055135E-4</v>
      </c>
      <c r="J1186" s="326">
        <v>3.781711397050519E-4</v>
      </c>
      <c r="K1186" s="327">
        <v>3.5359733286583167E-4</v>
      </c>
      <c r="L1186" s="336">
        <v>5.8741981719495289E-6</v>
      </c>
      <c r="M1186" s="337">
        <v>1.1415525114155251E-4</v>
      </c>
      <c r="N1186" s="345">
        <v>0</v>
      </c>
      <c r="O1186" s="346">
        <v>0</v>
      </c>
      <c r="P1186" s="347">
        <v>0</v>
      </c>
      <c r="Q1186" s="348">
        <v>8.8417329796640146E-3</v>
      </c>
      <c r="R1186" s="346">
        <v>2.6259930442256021E-2</v>
      </c>
      <c r="S1186" s="347">
        <v>1.348174875155313E-2</v>
      </c>
      <c r="T1186" s="349">
        <v>4.0890182152341734E-2</v>
      </c>
      <c r="U1186" s="349">
        <v>0.24201577647822214</v>
      </c>
      <c r="V1186" s="361">
        <v>0</v>
      </c>
    </row>
    <row r="1187" spans="1:22" ht="16" hidden="1" customHeight="1" outlineLevel="1">
      <c r="A1187" s="65">
        <v>1178</v>
      </c>
      <c r="B1187" s="117">
        <v>1</v>
      </c>
      <c r="C1187" s="325">
        <v>9.1497471087777303E-5</v>
      </c>
      <c r="D1187" s="326">
        <v>8.6691524977025963E-5</v>
      </c>
      <c r="E1187" s="327">
        <v>8.820090253431847E-5</v>
      </c>
      <c r="F1187" s="332">
        <v>0</v>
      </c>
      <c r="G1187" s="326">
        <v>0</v>
      </c>
      <c r="H1187" s="327">
        <v>0</v>
      </c>
      <c r="I1187" s="332">
        <v>3.0090673228662347E-4</v>
      </c>
      <c r="J1187" s="326">
        <v>3.9461336317048895E-4</v>
      </c>
      <c r="K1187" s="327">
        <v>3.7142576981705005E-4</v>
      </c>
      <c r="L1187" s="336">
        <v>2.3496792687798115E-6</v>
      </c>
      <c r="M1187" s="337">
        <v>1.1415525114155251E-4</v>
      </c>
      <c r="N1187" s="345">
        <v>0</v>
      </c>
      <c r="O1187" s="346">
        <v>0</v>
      </c>
      <c r="P1187" s="347">
        <v>0</v>
      </c>
      <c r="Q1187" s="348">
        <v>8.8417329796640146E-3</v>
      </c>
      <c r="R1187" s="346">
        <v>2.7148882302019988E-2</v>
      </c>
      <c r="S1187" s="347">
        <v>1.696241548939275E-2</v>
      </c>
      <c r="T1187" s="349">
        <v>3.2426865381275656E-2</v>
      </c>
      <c r="U1187" s="349">
        <v>0.19416288035768048</v>
      </c>
      <c r="V1187" s="361">
        <v>0</v>
      </c>
    </row>
    <row r="1188" spans="1:22" ht="16" hidden="1" customHeight="1" outlineLevel="1">
      <c r="A1188" s="65">
        <v>1179</v>
      </c>
      <c r="B1188" s="117">
        <v>1</v>
      </c>
      <c r="C1188" s="325">
        <v>8.9947408048651073E-5</v>
      </c>
      <c r="D1188" s="326">
        <v>8.3172537306956058E-5</v>
      </c>
      <c r="E1188" s="327">
        <v>8.4607484384295503E-5</v>
      </c>
      <c r="F1188" s="332">
        <v>0</v>
      </c>
      <c r="G1188" s="326">
        <v>0</v>
      </c>
      <c r="H1188" s="327">
        <v>0</v>
      </c>
      <c r="I1188" s="332">
        <v>3.2319611986341042E-4</v>
      </c>
      <c r="J1188" s="326">
        <v>4.0488975283638705E-4</v>
      </c>
      <c r="K1188" s="327">
        <v>3.9222561292680486E-4</v>
      </c>
      <c r="L1188" s="336">
        <v>1.1748396343899057E-6</v>
      </c>
      <c r="M1188" s="337">
        <v>1.1415525114155251E-4</v>
      </c>
      <c r="N1188" s="345">
        <v>1.429007976433657E-4</v>
      </c>
      <c r="O1188" s="346">
        <v>0</v>
      </c>
      <c r="P1188" s="347">
        <v>0</v>
      </c>
      <c r="Q1188" s="348">
        <v>8.8417329796640146E-3</v>
      </c>
      <c r="R1188" s="346">
        <v>2.6587330751051547E-2</v>
      </c>
      <c r="S1188" s="347">
        <v>2.4515099479224065E-2</v>
      </c>
      <c r="T1188" s="349">
        <v>3.2426865381275656E-2</v>
      </c>
      <c r="U1188" s="349">
        <v>0.18011161927916414</v>
      </c>
      <c r="V1188" s="361">
        <v>0</v>
      </c>
    </row>
    <row r="1189" spans="1:22" ht="16" hidden="1" customHeight="1" outlineLevel="1">
      <c r="A1189" s="65">
        <v>1180</v>
      </c>
      <c r="B1189" s="117">
        <v>1</v>
      </c>
      <c r="C1189" s="325">
        <v>8.9934907540271025E-5</v>
      </c>
      <c r="D1189" s="326">
        <v>8.1286670986531861E-5</v>
      </c>
      <c r="E1189" s="327">
        <v>8.349183831605731E-5</v>
      </c>
      <c r="F1189" s="332">
        <v>0</v>
      </c>
      <c r="G1189" s="326">
        <v>0</v>
      </c>
      <c r="H1189" s="327">
        <v>0</v>
      </c>
      <c r="I1189" s="332">
        <v>3.321118748941252E-4</v>
      </c>
      <c r="J1189" s="326">
        <v>4.2420936540827562E-4</v>
      </c>
      <c r="K1189" s="327">
        <v>3.9519701908534129E-4</v>
      </c>
      <c r="L1189" s="336">
        <v>1.409807561267887E-5</v>
      </c>
      <c r="M1189" s="337">
        <v>1.1415525114155251E-4</v>
      </c>
      <c r="N1189" s="345">
        <v>0</v>
      </c>
      <c r="O1189" s="346">
        <v>0</v>
      </c>
      <c r="P1189" s="347">
        <v>0</v>
      </c>
      <c r="Q1189" s="348">
        <v>8.8417329796640146E-3</v>
      </c>
      <c r="R1189" s="346">
        <v>3.193250495453686E-2</v>
      </c>
      <c r="S1189" s="347">
        <v>1.8860960982759814E-2</v>
      </c>
      <c r="T1189" s="349">
        <v>3.214158504067792E-2</v>
      </c>
      <c r="U1189" s="349">
        <v>0.16723948500443933</v>
      </c>
      <c r="V1189" s="361">
        <v>0</v>
      </c>
    </row>
    <row r="1190" spans="1:22" ht="16" hidden="1" customHeight="1" outlineLevel="1">
      <c r="A1190" s="65">
        <v>1181</v>
      </c>
      <c r="B1190" s="117">
        <v>1</v>
      </c>
      <c r="C1190" s="325">
        <v>9.0822443635254596E-5</v>
      </c>
      <c r="D1190" s="326">
        <v>8.0703413361658395E-5</v>
      </c>
      <c r="E1190" s="327">
        <v>8.3504810944757762E-5</v>
      </c>
      <c r="F1190" s="332">
        <v>0</v>
      </c>
      <c r="G1190" s="326">
        <v>0</v>
      </c>
      <c r="H1190" s="327">
        <v>0</v>
      </c>
      <c r="I1190" s="332">
        <v>3.4548550744019731E-4</v>
      </c>
      <c r="J1190" s="326">
        <v>4.3366364390090193E-4</v>
      </c>
      <c r="K1190" s="327">
        <v>3.9816842524387767E-4</v>
      </c>
      <c r="L1190" s="336">
        <v>3.7594868300476983E-5</v>
      </c>
      <c r="M1190" s="337">
        <v>1.1415525114155251E-4</v>
      </c>
      <c r="N1190" s="345">
        <v>0</v>
      </c>
      <c r="O1190" s="346">
        <v>0</v>
      </c>
      <c r="P1190" s="347">
        <v>0</v>
      </c>
      <c r="Q1190" s="348">
        <v>8.8417329796640146E-3</v>
      </c>
      <c r="R1190" s="346">
        <v>3.7787497808596512E-2</v>
      </c>
      <c r="S1190" s="347">
        <v>2.0126657978337861E-2</v>
      </c>
      <c r="T1190" s="349">
        <v>3.4233640871727963E-2</v>
      </c>
      <c r="U1190" s="349">
        <v>0.16930295691107461</v>
      </c>
      <c r="V1190" s="361">
        <v>0</v>
      </c>
    </row>
    <row r="1191" spans="1:22" ht="16" hidden="1" customHeight="1" outlineLevel="1">
      <c r="A1191" s="65">
        <v>1182</v>
      </c>
      <c r="B1191" s="117">
        <v>1</v>
      </c>
      <c r="C1191" s="325">
        <v>9.7591468923051764E-5</v>
      </c>
      <c r="D1191" s="326">
        <v>8.5330590518987887E-5</v>
      </c>
      <c r="E1191" s="327">
        <v>8.865494453883401E-5</v>
      </c>
      <c r="F1191" s="332">
        <v>0</v>
      </c>
      <c r="G1191" s="326">
        <v>0</v>
      </c>
      <c r="H1191" s="327">
        <v>0</v>
      </c>
      <c r="I1191" s="332">
        <v>3.6108807874394818E-4</v>
      </c>
      <c r="J1191" s="326">
        <v>4.4065158887371262E-4</v>
      </c>
      <c r="K1191" s="327">
        <v>4.0113983140241405E-4</v>
      </c>
      <c r="L1191" s="336">
        <v>9.3987170751192462E-5</v>
      </c>
      <c r="M1191" s="337">
        <v>1.1415525114155251E-4</v>
      </c>
      <c r="N1191" s="345">
        <v>0</v>
      </c>
      <c r="O1191" s="346">
        <v>0</v>
      </c>
      <c r="P1191" s="347">
        <v>0</v>
      </c>
      <c r="Q1191" s="348">
        <v>8.8417329796640146E-3</v>
      </c>
      <c r="R1191" s="346">
        <v>4.1755625333711695E-2</v>
      </c>
      <c r="S1191" s="347">
        <v>1.7278839738287258E-2</v>
      </c>
      <c r="T1191" s="349">
        <v>5.0114246498335104E-2</v>
      </c>
      <c r="U1191" s="349">
        <v>0.19445766205862836</v>
      </c>
      <c r="V1191" s="361">
        <v>0</v>
      </c>
    </row>
    <row r="1192" spans="1:22" ht="16" hidden="1" customHeight="1" outlineLevel="1">
      <c r="A1192" s="65">
        <v>1183</v>
      </c>
      <c r="B1192" s="117">
        <v>1</v>
      </c>
      <c r="C1192" s="325">
        <v>1.1903609104902784E-4</v>
      </c>
      <c r="D1192" s="326">
        <v>9.6645788441533098E-5</v>
      </c>
      <c r="E1192" s="327">
        <v>1.058566501956227E-4</v>
      </c>
      <c r="F1192" s="332">
        <v>0</v>
      </c>
      <c r="G1192" s="326">
        <v>0</v>
      </c>
      <c r="H1192" s="327">
        <v>0</v>
      </c>
      <c r="I1192" s="332">
        <v>3.6554595625930552E-4</v>
      </c>
      <c r="J1192" s="326">
        <v>4.6367070172532456E-4</v>
      </c>
      <c r="K1192" s="327">
        <v>3.9222561292680486E-4</v>
      </c>
      <c r="L1192" s="336">
        <v>1.8210014333043539E-4</v>
      </c>
      <c r="M1192" s="337">
        <v>1.1415525114155251E-4</v>
      </c>
      <c r="N1192" s="345">
        <v>0</v>
      </c>
      <c r="O1192" s="346">
        <v>5.2591629124832502E-4</v>
      </c>
      <c r="P1192" s="347">
        <v>0</v>
      </c>
      <c r="Q1192" s="348">
        <v>8.8417329796640146E-3</v>
      </c>
      <c r="R1192" s="346">
        <v>4.0442590212085017E-2</v>
      </c>
      <c r="S1192" s="347">
        <v>1.7911688236076282E-2</v>
      </c>
      <c r="T1192" s="349">
        <v>0.13303573216540951</v>
      </c>
      <c r="U1192" s="349">
        <v>0.25066270637269372</v>
      </c>
      <c r="V1192" s="361">
        <v>0</v>
      </c>
    </row>
    <row r="1193" spans="1:22" ht="16" hidden="1" customHeight="1" outlineLevel="1">
      <c r="A1193" s="65">
        <v>1184</v>
      </c>
      <c r="B1193" s="117">
        <v>1</v>
      </c>
      <c r="C1193" s="325">
        <v>1.3843062980067571E-4</v>
      </c>
      <c r="D1193" s="326">
        <v>1.1573775469572451E-4</v>
      </c>
      <c r="E1193" s="327">
        <v>1.2355131574302825E-4</v>
      </c>
      <c r="F1193" s="332">
        <v>0</v>
      </c>
      <c r="G1193" s="326">
        <v>0</v>
      </c>
      <c r="H1193" s="327">
        <v>0</v>
      </c>
      <c r="I1193" s="332">
        <v>3.6777489501698427E-4</v>
      </c>
      <c r="J1193" s="326">
        <v>4.7723553608431003E-4</v>
      </c>
      <c r="K1193" s="327">
        <v>3.5954014518290443E-4</v>
      </c>
      <c r="L1193" s="336">
        <v>1.5860335064263727E-4</v>
      </c>
      <c r="M1193" s="337">
        <v>1.1415525114155251E-4</v>
      </c>
      <c r="N1193" s="345">
        <v>1.4147178966693204E-2</v>
      </c>
      <c r="O1193" s="346">
        <v>7.2510739863792611E-2</v>
      </c>
      <c r="P1193" s="347">
        <v>4.3261888775412746E-2</v>
      </c>
      <c r="Q1193" s="348">
        <v>8.8417329796640146E-3</v>
      </c>
      <c r="R1193" s="346">
        <v>3.1300630426748841E-2</v>
      </c>
      <c r="S1193" s="347">
        <v>1.510536797966263E-2</v>
      </c>
      <c r="T1193" s="349">
        <v>0.18257941798254915</v>
      </c>
      <c r="U1193" s="349">
        <v>0.34646675918075981</v>
      </c>
      <c r="V1193" s="361">
        <v>0</v>
      </c>
    </row>
    <row r="1194" spans="1:22" ht="16" hidden="1" customHeight="1" outlineLevel="1">
      <c r="A1194" s="65">
        <v>1185</v>
      </c>
      <c r="B1194" s="117">
        <v>1</v>
      </c>
      <c r="C1194" s="325">
        <v>1.5750015533444226E-4</v>
      </c>
      <c r="D1194" s="326">
        <v>1.2716960414324441E-4</v>
      </c>
      <c r="E1194" s="327">
        <v>1.4171299592364981E-4</v>
      </c>
      <c r="F1194" s="332">
        <v>0</v>
      </c>
      <c r="G1194" s="326">
        <v>0</v>
      </c>
      <c r="H1194" s="327">
        <v>0</v>
      </c>
      <c r="I1194" s="332">
        <v>3.6777489501698427E-4</v>
      </c>
      <c r="J1194" s="326">
        <v>3.9009175171749377E-4</v>
      </c>
      <c r="K1194" s="327">
        <v>3.3874030207314967E-4</v>
      </c>
      <c r="L1194" s="336">
        <v>1.4685495429873823E-4</v>
      </c>
      <c r="M1194" s="337">
        <v>1.1415525114155251E-4</v>
      </c>
      <c r="N1194" s="345">
        <v>0.14976003593024725</v>
      </c>
      <c r="O1194" s="346">
        <v>0.29635850528978958</v>
      </c>
      <c r="P1194" s="347">
        <v>0.26556517065545149</v>
      </c>
      <c r="Q1194" s="348">
        <v>1.7683465959328029E-2</v>
      </c>
      <c r="R1194" s="346">
        <v>2.2110371627463155E-2</v>
      </c>
      <c r="S1194" s="347">
        <v>1.795318621971323E-2</v>
      </c>
      <c r="T1194" s="349">
        <v>0.13912171276482782</v>
      </c>
      <c r="U1194" s="349">
        <v>0.44855948827571418</v>
      </c>
      <c r="V1194" s="361">
        <v>0</v>
      </c>
    </row>
    <row r="1195" spans="1:22" ht="16" hidden="1" customHeight="1" outlineLevel="1">
      <c r="A1195" s="65">
        <v>1186</v>
      </c>
      <c r="B1195" s="117">
        <v>1</v>
      </c>
      <c r="C1195" s="325">
        <v>1.6385666384569777E-4</v>
      </c>
      <c r="D1195" s="326">
        <v>1.2915268006781421E-4</v>
      </c>
      <c r="E1195" s="327">
        <v>1.4996358777713217E-4</v>
      </c>
      <c r="F1195" s="332">
        <v>0</v>
      </c>
      <c r="G1195" s="326">
        <v>0</v>
      </c>
      <c r="H1195" s="327">
        <v>0</v>
      </c>
      <c r="I1195" s="332">
        <v>3.5217232371323345E-4</v>
      </c>
      <c r="J1195" s="326">
        <v>3.3501030310827969E-4</v>
      </c>
      <c r="K1195" s="327">
        <v>3.2685467743900405E-4</v>
      </c>
      <c r="L1195" s="336">
        <v>1.644775488145868E-4</v>
      </c>
      <c r="M1195" s="337">
        <v>1.1415525114155251E-4</v>
      </c>
      <c r="N1195" s="345">
        <v>0.32881473537738448</v>
      </c>
      <c r="O1195" s="346">
        <v>0.4794733746732564</v>
      </c>
      <c r="P1195" s="347">
        <v>0.48339270337642365</v>
      </c>
      <c r="Q1195" s="348">
        <v>8.8417329796640146E-3</v>
      </c>
      <c r="R1195" s="346">
        <v>1.8316848635313895E-2</v>
      </c>
      <c r="S1195" s="347">
        <v>2.1117428708658337E-2</v>
      </c>
      <c r="T1195" s="349">
        <v>0.11934227581671833</v>
      </c>
      <c r="U1195" s="349">
        <v>0.45799250270604686</v>
      </c>
      <c r="V1195" s="361">
        <v>0</v>
      </c>
    </row>
    <row r="1196" spans="1:22" ht="16" hidden="1" customHeight="1" outlineLevel="1">
      <c r="A1196" s="65">
        <v>1187</v>
      </c>
      <c r="B1196" s="117">
        <v>1</v>
      </c>
      <c r="C1196" s="325">
        <v>1.635379008820065E-4</v>
      </c>
      <c r="D1196" s="326">
        <v>1.2777230368894699E-4</v>
      </c>
      <c r="E1196" s="327">
        <v>1.5139057693418098E-4</v>
      </c>
      <c r="F1196" s="332">
        <v>0</v>
      </c>
      <c r="G1196" s="326">
        <v>0</v>
      </c>
      <c r="H1196" s="327">
        <v>0</v>
      </c>
      <c r="I1196" s="332">
        <v>3.1205142607501694E-4</v>
      </c>
      <c r="J1196" s="326">
        <v>2.8075096567233747E-4</v>
      </c>
      <c r="K1196" s="327">
        <v>3.2982608359754043E-4</v>
      </c>
      <c r="L1196" s="336">
        <v>1.8797434150238492E-4</v>
      </c>
      <c r="M1196" s="337">
        <v>1.1415525114155251E-4</v>
      </c>
      <c r="N1196" s="345">
        <v>0.47314454099718384</v>
      </c>
      <c r="O1196" s="346">
        <v>0.5729861694834204</v>
      </c>
      <c r="P1196" s="347">
        <v>0.62471886915238628</v>
      </c>
      <c r="Q1196" s="348">
        <v>2.6525198938992044E-2</v>
      </c>
      <c r="R1196" s="346">
        <v>2.1619185515898375E-2</v>
      </c>
      <c r="S1196" s="347">
        <v>2.7637843984532225E-2</v>
      </c>
      <c r="T1196" s="349">
        <v>0.10355676363697711</v>
      </c>
      <c r="U1196" s="349">
        <v>0.41849175477902889</v>
      </c>
      <c r="V1196" s="361">
        <v>0</v>
      </c>
    </row>
    <row r="1197" spans="1:22" ht="16" hidden="1" customHeight="1" outlineLevel="1">
      <c r="A1197" s="65">
        <v>1188</v>
      </c>
      <c r="B1197" s="117">
        <v>1</v>
      </c>
      <c r="C1197" s="325">
        <v>1.6161282259147876E-4</v>
      </c>
      <c r="D1197" s="326">
        <v>1.2470048019794675E-4</v>
      </c>
      <c r="E1197" s="327">
        <v>1.4913333954030375E-4</v>
      </c>
      <c r="F1197" s="332">
        <v>0</v>
      </c>
      <c r="G1197" s="326">
        <v>0</v>
      </c>
      <c r="H1197" s="327">
        <v>0</v>
      </c>
      <c r="I1197" s="332">
        <v>2.6078583464840701E-4</v>
      </c>
      <c r="J1197" s="326">
        <v>2.7294090952625487E-4</v>
      </c>
      <c r="K1197" s="327">
        <v>3.179404589633948E-4</v>
      </c>
      <c r="L1197" s="336">
        <v>2.0677177565262342E-4</v>
      </c>
      <c r="M1197" s="337">
        <v>1.1415525114155251E-4</v>
      </c>
      <c r="N1197" s="345">
        <v>0.56760196823944864</v>
      </c>
      <c r="O1197" s="346">
        <v>0.55863500279105494</v>
      </c>
      <c r="P1197" s="347">
        <v>0.6516698859616884</v>
      </c>
      <c r="Q1197" s="348">
        <v>5.3050397877984087E-2</v>
      </c>
      <c r="R1197" s="346">
        <v>2.1541736953961499E-2</v>
      </c>
      <c r="S1197" s="347">
        <v>3.2617635999570509E-2</v>
      </c>
      <c r="T1197" s="349">
        <v>8.0258869154828896E-2</v>
      </c>
      <c r="U1197" s="349">
        <v>0.33624766021456604</v>
      </c>
      <c r="V1197" s="361">
        <v>0</v>
      </c>
    </row>
    <row r="1198" spans="1:22" ht="16" hidden="1" customHeight="1" outlineLevel="1">
      <c r="A1198" s="65">
        <v>1189</v>
      </c>
      <c r="B1198" s="117">
        <v>1</v>
      </c>
      <c r="C1198" s="325">
        <v>1.4691847499072978E-4</v>
      </c>
      <c r="D1198" s="326">
        <v>1.2545871511028225E-4</v>
      </c>
      <c r="E1198" s="327">
        <v>1.4326971136770307E-4</v>
      </c>
      <c r="F1198" s="332">
        <v>0</v>
      </c>
      <c r="G1198" s="326">
        <v>0</v>
      </c>
      <c r="H1198" s="327">
        <v>0</v>
      </c>
      <c r="I1198" s="332">
        <v>2.1620705949483316E-4</v>
      </c>
      <c r="J1198" s="326">
        <v>2.5238813019445855E-4</v>
      </c>
      <c r="K1198" s="327">
        <v>3.1496905280485843E-4</v>
      </c>
      <c r="L1198" s="336">
        <v>1.8797434150238492E-4</v>
      </c>
      <c r="M1198" s="337">
        <v>1.1415525114155251E-4</v>
      </c>
      <c r="N1198" s="345">
        <v>0.60161235807856972</v>
      </c>
      <c r="O1198" s="346">
        <v>0.53861811798397885</v>
      </c>
      <c r="P1198" s="347">
        <v>0.66741753508675639</v>
      </c>
      <c r="Q1198" s="348">
        <v>6.1892130857648102E-2</v>
      </c>
      <c r="R1198" s="346">
        <v>2.1204420041902275E-2</v>
      </c>
      <c r="S1198" s="347">
        <v>3.4474683509300628E-2</v>
      </c>
      <c r="T1198" s="349">
        <v>6.6945786593601356E-2</v>
      </c>
      <c r="U1198" s="349">
        <v>0.28053391873541383</v>
      </c>
      <c r="V1198" s="361">
        <v>0</v>
      </c>
    </row>
    <row r="1199" spans="1:22" ht="16" hidden="1" customHeight="1" outlineLevel="1">
      <c r="A1199" s="65">
        <v>1190</v>
      </c>
      <c r="B1199" s="117">
        <v>1</v>
      </c>
      <c r="C1199" s="325">
        <v>1.4627469880915719E-4</v>
      </c>
      <c r="D1199" s="326">
        <v>1.2343675534405425E-4</v>
      </c>
      <c r="E1199" s="327">
        <v>1.3828822194673259E-4</v>
      </c>
      <c r="F1199" s="332">
        <v>0</v>
      </c>
      <c r="G1199" s="326">
        <v>0</v>
      </c>
      <c r="H1199" s="327">
        <v>0</v>
      </c>
      <c r="I1199" s="332">
        <v>1.9391767191804623E-4</v>
      </c>
      <c r="J1199" s="326">
        <v>2.4745546315482742E-4</v>
      </c>
      <c r="K1199" s="327">
        <v>2.9714061585364005E-4</v>
      </c>
      <c r="L1199" s="336">
        <v>1.9032402077116473E-4</v>
      </c>
      <c r="M1199" s="337">
        <v>1.1415525114155251E-4</v>
      </c>
      <c r="N1199" s="345">
        <v>0.56760196823944864</v>
      </c>
      <c r="O1199" s="346">
        <v>0.49541497113314553</v>
      </c>
      <c r="P1199" s="347">
        <v>0.62103943130319816</v>
      </c>
      <c r="Q1199" s="348">
        <v>5.3050397877984087E-2</v>
      </c>
      <c r="R1199" s="346">
        <v>3.1184200638729075E-2</v>
      </c>
      <c r="S1199" s="347">
        <v>3.763892599824574E-2</v>
      </c>
      <c r="T1199" s="349">
        <v>6.8847655530919566E-2</v>
      </c>
      <c r="U1199" s="349">
        <v>0.26382962234836643</v>
      </c>
      <c r="V1199" s="361">
        <v>0</v>
      </c>
    </row>
    <row r="1200" spans="1:22" ht="16" hidden="1" customHeight="1" outlineLevel="1">
      <c r="A1200" s="65">
        <v>1191</v>
      </c>
      <c r="B1200" s="117">
        <v>1</v>
      </c>
      <c r="C1200" s="325">
        <v>1.5184992554665957E-4</v>
      </c>
      <c r="D1200" s="326">
        <v>1.1983999999066788E-4</v>
      </c>
      <c r="E1200" s="327">
        <v>1.3997466367779031E-4</v>
      </c>
      <c r="F1200" s="332">
        <v>0</v>
      </c>
      <c r="G1200" s="326">
        <v>0</v>
      </c>
      <c r="H1200" s="327">
        <v>0</v>
      </c>
      <c r="I1200" s="332">
        <v>1.6939934558358061E-4</v>
      </c>
      <c r="J1200" s="326">
        <v>2.2978007292948262E-4</v>
      </c>
      <c r="K1200" s="327">
        <v>2.8228358506095805E-4</v>
      </c>
      <c r="L1200" s="336">
        <v>2.1382081345896285E-4</v>
      </c>
      <c r="M1200" s="337">
        <v>1.1415525114155251E-4</v>
      </c>
      <c r="N1200" s="345">
        <v>0.48114698566521236</v>
      </c>
      <c r="O1200" s="346">
        <v>0.40522060094332413</v>
      </c>
      <c r="P1200" s="347">
        <v>0.52957372765563382</v>
      </c>
      <c r="Q1200" s="348">
        <v>4.4208664898320073E-2</v>
      </c>
      <c r="R1200" s="346">
        <v>3.8432812378301658E-2</v>
      </c>
      <c r="S1200" s="347">
        <v>7.1921679209562703E-2</v>
      </c>
      <c r="T1200" s="349">
        <v>9.2145550013067776E-2</v>
      </c>
      <c r="U1200" s="349">
        <v>0.26392788291534902</v>
      </c>
      <c r="V1200" s="361">
        <v>0</v>
      </c>
    </row>
    <row r="1201" spans="1:22" ht="16" hidden="1" customHeight="1" outlineLevel="1">
      <c r="A1201" s="65">
        <v>1192</v>
      </c>
      <c r="B1201" s="117">
        <v>1</v>
      </c>
      <c r="C1201" s="325">
        <v>1.5143740877011791E-4</v>
      </c>
      <c r="D1201" s="326">
        <v>1.2192028551938324E-4</v>
      </c>
      <c r="E1201" s="327">
        <v>1.4054545934060985E-4</v>
      </c>
      <c r="F1201" s="332">
        <v>0</v>
      </c>
      <c r="G1201" s="326">
        <v>0</v>
      </c>
      <c r="H1201" s="327">
        <v>0</v>
      </c>
      <c r="I1201" s="332">
        <v>1.5156783552215111E-4</v>
      </c>
      <c r="J1201" s="326">
        <v>2.4211174052856042E-4</v>
      </c>
      <c r="K1201" s="327">
        <v>2.8228358506095805E-4</v>
      </c>
      <c r="L1201" s="336">
        <v>2.2321953053408208E-4</v>
      </c>
      <c r="M1201" s="337">
        <v>1.1415525114155251E-4</v>
      </c>
      <c r="N1201" s="345">
        <v>0.32438481065044017</v>
      </c>
      <c r="O1201" s="346">
        <v>0.33952357577224562</v>
      </c>
      <c r="P1201" s="347">
        <v>0.36320428527769599</v>
      </c>
      <c r="Q1201" s="348">
        <v>6.1892130857648102E-2</v>
      </c>
      <c r="R1201" s="346">
        <v>5.0025722393379331E-2</v>
      </c>
      <c r="S1201" s="347">
        <v>0.12464003482403518</v>
      </c>
      <c r="T1201" s="349">
        <v>0.13351119939973907</v>
      </c>
      <c r="U1201" s="349">
        <v>0.31885553985864024</v>
      </c>
      <c r="V1201" s="361">
        <v>0</v>
      </c>
    </row>
    <row r="1202" spans="1:22" ht="16" hidden="1" customHeight="1" outlineLevel="1">
      <c r="A1202" s="65">
        <v>1193</v>
      </c>
      <c r="B1202" s="117">
        <v>1</v>
      </c>
      <c r="C1202" s="325">
        <v>1.5043736809971391E-4</v>
      </c>
      <c r="D1202" s="326">
        <v>1.2580866968520634E-4</v>
      </c>
      <c r="E1202" s="327">
        <v>1.4018222573699741E-4</v>
      </c>
      <c r="F1202" s="332">
        <v>0</v>
      </c>
      <c r="G1202" s="326">
        <v>0</v>
      </c>
      <c r="H1202" s="327">
        <v>0</v>
      </c>
      <c r="I1202" s="332">
        <v>1.4933889676447238E-4</v>
      </c>
      <c r="J1202" s="326">
        <v>2.6554190896680823E-4</v>
      </c>
      <c r="K1202" s="327">
        <v>3.1496905280485843E-4</v>
      </c>
      <c r="L1202" s="336">
        <v>2.2321953053408208E-4</v>
      </c>
      <c r="M1202" s="337">
        <v>1.1415525114155251E-4</v>
      </c>
      <c r="N1202" s="345">
        <v>0.13675606334470097</v>
      </c>
      <c r="O1202" s="346">
        <v>0.16256652526273316</v>
      </c>
      <c r="P1202" s="347">
        <v>0.13854008514002339</v>
      </c>
      <c r="Q1202" s="348">
        <v>9.7259062776304167E-2</v>
      </c>
      <c r="R1202" s="346">
        <v>5.6686807661805887E-2</v>
      </c>
      <c r="S1202" s="347">
        <v>0.16569219121304771</v>
      </c>
      <c r="T1202" s="349">
        <v>0.1822941376419514</v>
      </c>
      <c r="U1202" s="349">
        <v>0.41298916302800154</v>
      </c>
      <c r="V1202" s="361">
        <v>0</v>
      </c>
    </row>
    <row r="1203" spans="1:22" ht="16" hidden="1" customHeight="1" outlineLevel="1">
      <c r="A1203" s="65">
        <v>1194</v>
      </c>
      <c r="B1203" s="117">
        <v>1</v>
      </c>
      <c r="C1203" s="325">
        <v>1.4799976896560411E-4</v>
      </c>
      <c r="D1203" s="326">
        <v>1.3514079168318178E-4</v>
      </c>
      <c r="E1203" s="327">
        <v>1.4302323142239464E-4</v>
      </c>
      <c r="F1203" s="332">
        <v>0</v>
      </c>
      <c r="G1203" s="326">
        <v>0</v>
      </c>
      <c r="H1203" s="327">
        <v>0</v>
      </c>
      <c r="I1203" s="332">
        <v>1.537967742798298E-4</v>
      </c>
      <c r="J1203" s="326">
        <v>2.934936888580512E-4</v>
      </c>
      <c r="K1203" s="327">
        <v>3.2091186512193129E-4</v>
      </c>
      <c r="L1203" s="336">
        <v>1.644775488145868E-4</v>
      </c>
      <c r="M1203" s="337">
        <v>1.1415525114155251E-4</v>
      </c>
      <c r="N1203" s="345">
        <v>1.6433591728987059E-2</v>
      </c>
      <c r="O1203" s="346">
        <v>1.6006808354610932E-2</v>
      </c>
      <c r="P1203" s="347">
        <v>1.4939832776628102E-2</v>
      </c>
      <c r="Q1203" s="348">
        <v>0.10610079575596817</v>
      </c>
      <c r="R1203" s="346">
        <v>5.9371222356431379E-2</v>
      </c>
      <c r="S1203" s="347">
        <v>0.13714657246546888</v>
      </c>
      <c r="T1203" s="349">
        <v>0.22622731009400229</v>
      </c>
      <c r="U1203" s="349">
        <v>0.52520273052216704</v>
      </c>
      <c r="V1203" s="361">
        <v>0</v>
      </c>
    </row>
    <row r="1204" spans="1:22" ht="16" hidden="1" customHeight="1" outlineLevel="1">
      <c r="A1204" s="65">
        <v>1195</v>
      </c>
      <c r="B1204" s="117">
        <v>1</v>
      </c>
      <c r="C1204" s="325">
        <v>1.5570008212771502E-4</v>
      </c>
      <c r="D1204" s="326">
        <v>1.5067488642564505E-4</v>
      </c>
      <c r="E1204" s="327">
        <v>1.5703367041887411E-4</v>
      </c>
      <c r="F1204" s="332">
        <v>0</v>
      </c>
      <c r="G1204" s="326">
        <v>0</v>
      </c>
      <c r="H1204" s="327">
        <v>0</v>
      </c>
      <c r="I1204" s="332">
        <v>1.8277297812965276E-4</v>
      </c>
      <c r="J1204" s="326">
        <v>3.6707263886588188E-4</v>
      </c>
      <c r="K1204" s="327">
        <v>3.2982608359754043E-4</v>
      </c>
      <c r="L1204" s="336">
        <v>1.1748396343899057E-4</v>
      </c>
      <c r="M1204" s="337">
        <v>1.1415525114155251E-4</v>
      </c>
      <c r="N1204" s="345">
        <v>0</v>
      </c>
      <c r="O1204" s="346">
        <v>0</v>
      </c>
      <c r="P1204" s="347">
        <v>0</v>
      </c>
      <c r="Q1204" s="348">
        <v>7.9575596816976138E-2</v>
      </c>
      <c r="R1204" s="346">
        <v>7.1223571756570639E-2</v>
      </c>
      <c r="S1204" s="347">
        <v>0.11807812156452435</v>
      </c>
      <c r="T1204" s="349">
        <v>0.27168197769590774</v>
      </c>
      <c r="U1204" s="349">
        <v>0.60833117018947347</v>
      </c>
      <c r="V1204" s="361">
        <v>0</v>
      </c>
    </row>
    <row r="1205" spans="1:22" ht="16" hidden="1" customHeight="1" outlineLevel="1">
      <c r="A1205" s="65">
        <v>1196</v>
      </c>
      <c r="B1205" s="117">
        <v>1</v>
      </c>
      <c r="C1205" s="325">
        <v>1.5142490826173787E-4</v>
      </c>
      <c r="D1205" s="326">
        <v>1.5504931861219602E-4</v>
      </c>
      <c r="E1205" s="327">
        <v>1.5703367041887411E-4</v>
      </c>
      <c r="F1205" s="332">
        <v>0</v>
      </c>
      <c r="G1205" s="326">
        <v>0</v>
      </c>
      <c r="H1205" s="327">
        <v>0</v>
      </c>
      <c r="I1205" s="332">
        <v>2.0506236570643968E-4</v>
      </c>
      <c r="J1205" s="326">
        <v>4.0242341931657149E-4</v>
      </c>
      <c r="K1205" s="327">
        <v>3.5359733286583167E-4</v>
      </c>
      <c r="L1205" s="336">
        <v>8.811297257924293E-5</v>
      </c>
      <c r="M1205" s="337">
        <v>1.1415525114155251E-4</v>
      </c>
      <c r="N1205" s="345">
        <v>0</v>
      </c>
      <c r="O1205" s="346">
        <v>0</v>
      </c>
      <c r="P1205" s="347">
        <v>0</v>
      </c>
      <c r="Q1205" s="348">
        <v>7.9575596816976138E-2</v>
      </c>
      <c r="R1205" s="346">
        <v>7.0700616375615088E-2</v>
      </c>
      <c r="S1205" s="347">
        <v>0.12512245100747746</v>
      </c>
      <c r="T1205" s="349">
        <v>0.25817870824094841</v>
      </c>
      <c r="U1205" s="349">
        <v>0.5871068877212251</v>
      </c>
      <c r="V1205" s="361">
        <v>0</v>
      </c>
    </row>
    <row r="1206" spans="1:22" ht="16" hidden="1" customHeight="1" outlineLevel="1">
      <c r="A1206" s="65">
        <v>1197</v>
      </c>
      <c r="B1206" s="117">
        <v>1</v>
      </c>
      <c r="C1206" s="325">
        <v>1.4116199088171668E-4</v>
      </c>
      <c r="D1206" s="326">
        <v>1.5121926020886028E-4</v>
      </c>
      <c r="E1206" s="327">
        <v>1.4605882653829851E-4</v>
      </c>
      <c r="F1206" s="332">
        <v>0</v>
      </c>
      <c r="G1206" s="326">
        <v>0</v>
      </c>
      <c r="H1206" s="327">
        <v>0</v>
      </c>
      <c r="I1206" s="332">
        <v>2.3403856955626272E-4</v>
      </c>
      <c r="J1206" s="326">
        <v>4.2585358775481928E-4</v>
      </c>
      <c r="K1206" s="327">
        <v>3.7142576981705005E-4</v>
      </c>
      <c r="L1206" s="336">
        <v>5.8741981719495287E-5</v>
      </c>
      <c r="M1206" s="337">
        <v>1.1415525114155251E-4</v>
      </c>
      <c r="N1206" s="345">
        <v>0</v>
      </c>
      <c r="O1206" s="346">
        <v>0</v>
      </c>
      <c r="P1206" s="347">
        <v>0</v>
      </c>
      <c r="Q1206" s="348">
        <v>8.8417329796640146E-2</v>
      </c>
      <c r="R1206" s="346">
        <v>7.3982775865869196E-2</v>
      </c>
      <c r="S1206" s="347">
        <v>0.12666307426831308</v>
      </c>
      <c r="T1206" s="349">
        <v>0.16774484027146702</v>
      </c>
      <c r="U1206" s="349">
        <v>0.50653322279546698</v>
      </c>
      <c r="V1206" s="361">
        <v>0</v>
      </c>
    </row>
    <row r="1207" spans="1:22" ht="16" hidden="1" customHeight="1" outlineLevel="1">
      <c r="A1207" s="65">
        <v>1198</v>
      </c>
      <c r="B1207" s="117">
        <v>1</v>
      </c>
      <c r="C1207" s="325">
        <v>1.3186161264695933E-4</v>
      </c>
      <c r="D1207" s="326">
        <v>1.4039011030704296E-4</v>
      </c>
      <c r="E1207" s="327">
        <v>1.3460399539580651E-4</v>
      </c>
      <c r="F1207" s="332">
        <v>0</v>
      </c>
      <c r="G1207" s="326">
        <v>0</v>
      </c>
      <c r="H1207" s="327">
        <v>0</v>
      </c>
      <c r="I1207" s="332">
        <v>2.5187007961769228E-4</v>
      </c>
      <c r="J1207" s="326">
        <v>4.3736314418062525E-4</v>
      </c>
      <c r="K1207" s="327">
        <v>3.8033998829265929E-4</v>
      </c>
      <c r="L1207" s="336">
        <v>3.7594868300476983E-5</v>
      </c>
      <c r="M1207" s="337">
        <v>1.1415525114155251E-4</v>
      </c>
      <c r="N1207" s="345">
        <v>0</v>
      </c>
      <c r="O1207" s="346">
        <v>0</v>
      </c>
      <c r="P1207" s="347">
        <v>0</v>
      </c>
      <c r="Q1207" s="348">
        <v>7.0733863837312116E-2</v>
      </c>
      <c r="R1207" s="346">
        <v>8.3967750550105427E-2</v>
      </c>
      <c r="S1207" s="347">
        <v>0.10527071929439719</v>
      </c>
      <c r="T1207" s="349">
        <v>0.13674437659318003</v>
      </c>
      <c r="U1207" s="349">
        <v>0.44875600940967952</v>
      </c>
      <c r="V1207" s="361">
        <v>0</v>
      </c>
    </row>
    <row r="1208" spans="1:22" ht="16" hidden="1" customHeight="1" outlineLevel="1">
      <c r="A1208" s="65">
        <v>1199</v>
      </c>
      <c r="B1208" s="117">
        <v>1</v>
      </c>
      <c r="C1208" s="325">
        <v>1.1834856308812509E-4</v>
      </c>
      <c r="D1208" s="326">
        <v>1.2808337442221285E-4</v>
      </c>
      <c r="E1208" s="327">
        <v>1.2047680274102304E-4</v>
      </c>
      <c r="F1208" s="332">
        <v>0</v>
      </c>
      <c r="G1208" s="326">
        <v>0</v>
      </c>
      <c r="H1208" s="327">
        <v>0</v>
      </c>
      <c r="I1208" s="332">
        <v>2.6747265092144309E-4</v>
      </c>
      <c r="J1208" s="326">
        <v>4.871008701635723E-4</v>
      </c>
      <c r="K1208" s="327">
        <v>3.8925420676826842E-4</v>
      </c>
      <c r="L1208" s="336">
        <v>2.3496792687798115E-5</v>
      </c>
      <c r="M1208" s="337">
        <v>1.1415525114155251E-4</v>
      </c>
      <c r="N1208" s="345">
        <v>0</v>
      </c>
      <c r="O1208" s="346">
        <v>0</v>
      </c>
      <c r="P1208" s="347">
        <v>0</v>
      </c>
      <c r="Q1208" s="348">
        <v>3.5366931918656058E-2</v>
      </c>
      <c r="R1208" s="346">
        <v>0.10301367214682049</v>
      </c>
      <c r="S1208" s="347">
        <v>0.12242506508177359</v>
      </c>
      <c r="T1208" s="349">
        <v>0.12324110713822067</v>
      </c>
      <c r="U1208" s="349">
        <v>0.37162146432831356</v>
      </c>
      <c r="V1208" s="361">
        <v>0</v>
      </c>
    </row>
    <row r="1209" spans="1:22" ht="16" hidden="1" customHeight="1" outlineLevel="1">
      <c r="A1209" s="65">
        <v>1200</v>
      </c>
      <c r="B1209" s="117">
        <v>1</v>
      </c>
      <c r="C1209" s="325">
        <v>1.0820440053771437E-4</v>
      </c>
      <c r="D1209" s="326">
        <v>1.1101336793424945E-4</v>
      </c>
      <c r="E1209" s="327">
        <v>1.0711499517956577E-4</v>
      </c>
      <c r="F1209" s="332">
        <v>0</v>
      </c>
      <c r="G1209" s="326">
        <v>0</v>
      </c>
      <c r="H1209" s="327">
        <v>0</v>
      </c>
      <c r="I1209" s="332">
        <v>2.8530416098287265E-4</v>
      </c>
      <c r="J1209" s="326">
        <v>5.0518731597555295E-4</v>
      </c>
      <c r="K1209" s="327">
        <v>3.8628280060973205E-4</v>
      </c>
      <c r="L1209" s="336">
        <v>9.3987170751192458E-6</v>
      </c>
      <c r="M1209" s="337">
        <v>1.1415525114155251E-4</v>
      </c>
      <c r="N1209" s="345">
        <v>0</v>
      </c>
      <c r="O1209" s="346">
        <v>0</v>
      </c>
      <c r="P1209" s="347">
        <v>0</v>
      </c>
      <c r="Q1209" s="348">
        <v>6.1892130857648102E-2</v>
      </c>
      <c r="R1209" s="346">
        <v>0.1224875839098047</v>
      </c>
      <c r="S1209" s="347">
        <v>0.1735042418479355</v>
      </c>
      <c r="T1209" s="349">
        <v>9.2621017247397325E-2</v>
      </c>
      <c r="U1209" s="349">
        <v>0.31541642001424808</v>
      </c>
      <c r="V1209" s="361">
        <v>0</v>
      </c>
    </row>
    <row r="1210" spans="1:22" ht="16" hidden="1" customHeight="1" outlineLevel="1">
      <c r="A1210" s="65">
        <v>1201</v>
      </c>
      <c r="B1210" s="117">
        <v>1</v>
      </c>
      <c r="C1210" s="325">
        <v>9.9079029420277742E-5</v>
      </c>
      <c r="D1210" s="326">
        <v>9.5595924716760869E-5</v>
      </c>
      <c r="E1210" s="327">
        <v>9.5439629349166198E-5</v>
      </c>
      <c r="F1210" s="332">
        <v>0</v>
      </c>
      <c r="G1210" s="326">
        <v>0</v>
      </c>
      <c r="H1210" s="327">
        <v>0</v>
      </c>
      <c r="I1210" s="332">
        <v>3.1205142607501694E-4</v>
      </c>
      <c r="J1210" s="326">
        <v>4.8134609195066936E-4</v>
      </c>
      <c r="K1210" s="327">
        <v>3.9519701908534129E-4</v>
      </c>
      <c r="L1210" s="336">
        <v>5.8741981719495289E-6</v>
      </c>
      <c r="M1210" s="337">
        <v>1.1415525114155251E-4</v>
      </c>
      <c r="N1210" s="345">
        <v>0</v>
      </c>
      <c r="O1210" s="346">
        <v>0</v>
      </c>
      <c r="P1210" s="347">
        <v>0</v>
      </c>
      <c r="Q1210" s="348">
        <v>7.9575596816976138E-2</v>
      </c>
      <c r="R1210" s="346">
        <v>0.14201812252969059</v>
      </c>
      <c r="S1210" s="347">
        <v>0.20609593948407012</v>
      </c>
      <c r="T1210" s="349">
        <v>4.6976162751760038E-2</v>
      </c>
      <c r="U1210" s="349">
        <v>0.25026966410476326</v>
      </c>
      <c r="V1210" s="361">
        <v>0</v>
      </c>
    </row>
    <row r="1211" spans="1:22" ht="16" hidden="1" customHeight="1" outlineLevel="1">
      <c r="A1211" s="65">
        <v>1202</v>
      </c>
      <c r="B1211" s="117">
        <v>1</v>
      </c>
      <c r="C1211" s="325">
        <v>9.3866317425796814E-5</v>
      </c>
      <c r="D1211" s="326">
        <v>8.6535989610393046E-5</v>
      </c>
      <c r="E1211" s="327">
        <v>8.8252793049120251E-5</v>
      </c>
      <c r="F1211" s="332">
        <v>0</v>
      </c>
      <c r="G1211" s="326">
        <v>0</v>
      </c>
      <c r="H1211" s="327">
        <v>0</v>
      </c>
      <c r="I1211" s="332">
        <v>3.4548550744019731E-4</v>
      </c>
      <c r="J1211" s="326">
        <v>4.9449987072301899E-4</v>
      </c>
      <c r="K1211" s="327">
        <v>3.9519701908534129E-4</v>
      </c>
      <c r="L1211" s="336">
        <v>2.3496792687798115E-6</v>
      </c>
      <c r="M1211" s="337">
        <v>1.1415525114155251E-4</v>
      </c>
      <c r="N1211" s="345">
        <v>0</v>
      </c>
      <c r="O1211" s="346">
        <v>0</v>
      </c>
      <c r="P1211" s="347">
        <v>0</v>
      </c>
      <c r="Q1211" s="348">
        <v>7.9575596816976138E-2</v>
      </c>
      <c r="R1211" s="346">
        <v>0.17680681323108838</v>
      </c>
      <c r="S1211" s="347">
        <v>0.22856206115558042</v>
      </c>
      <c r="T1211" s="349">
        <v>3.4899294999789339E-2</v>
      </c>
      <c r="U1211" s="349">
        <v>0.19976373267569048</v>
      </c>
      <c r="V1211" s="361">
        <v>0</v>
      </c>
    </row>
    <row r="1212" spans="1:22" ht="16" hidden="1" customHeight="1" outlineLevel="1">
      <c r="A1212" s="65">
        <v>1203</v>
      </c>
      <c r="B1212" s="117">
        <v>1</v>
      </c>
      <c r="C1212" s="325">
        <v>8.9759900422950331E-5</v>
      </c>
      <c r="D1212" s="326">
        <v>8.2433744315449676E-5</v>
      </c>
      <c r="E1212" s="327">
        <v>8.4542621240793283E-5</v>
      </c>
      <c r="F1212" s="332">
        <v>0</v>
      </c>
      <c r="G1212" s="326">
        <v>0</v>
      </c>
      <c r="H1212" s="327">
        <v>0</v>
      </c>
      <c r="I1212" s="332">
        <v>3.4771444619787601E-4</v>
      </c>
      <c r="J1212" s="326">
        <v>5.4341548553269413E-4</v>
      </c>
      <c r="K1212" s="327">
        <v>3.9816842524387767E-4</v>
      </c>
      <c r="L1212" s="336">
        <v>1.1748396343899057E-6</v>
      </c>
      <c r="M1212" s="337">
        <v>1.1415525114155251E-4</v>
      </c>
      <c r="N1212" s="345">
        <v>0</v>
      </c>
      <c r="O1212" s="346">
        <v>0</v>
      </c>
      <c r="P1212" s="347">
        <v>0</v>
      </c>
      <c r="Q1212" s="348">
        <v>4.4208664898320073E-2</v>
      </c>
      <c r="R1212" s="346">
        <v>0.17592644832900103</v>
      </c>
      <c r="S1212" s="347">
        <v>0.26858194883063552</v>
      </c>
      <c r="T1212" s="349">
        <v>3.1095557125152901E-2</v>
      </c>
      <c r="U1212" s="349">
        <v>0.17313511902339723</v>
      </c>
      <c r="V1212" s="361">
        <v>0</v>
      </c>
    </row>
    <row r="1213" spans="1:22" ht="16" hidden="1" customHeight="1" outlineLevel="1">
      <c r="A1213" s="65">
        <v>1204</v>
      </c>
      <c r="B1213" s="117">
        <v>1</v>
      </c>
      <c r="C1213" s="325">
        <v>8.8822362294446557E-5</v>
      </c>
      <c r="D1213" s="326">
        <v>8.0761739124145739E-5</v>
      </c>
      <c r="E1213" s="327">
        <v>8.3414002543854651E-5</v>
      </c>
      <c r="F1213" s="332">
        <v>0</v>
      </c>
      <c r="G1213" s="326">
        <v>0</v>
      </c>
      <c r="H1213" s="327">
        <v>0</v>
      </c>
      <c r="I1213" s="332">
        <v>3.499433849555547E-4</v>
      </c>
      <c r="J1213" s="326">
        <v>5.6109087575803899E-4</v>
      </c>
      <c r="K1213" s="327">
        <v>4.1302545603655967E-4</v>
      </c>
      <c r="L1213" s="336">
        <v>1.409807561267887E-5</v>
      </c>
      <c r="M1213" s="337">
        <v>1.1415525114155251E-4</v>
      </c>
      <c r="N1213" s="345">
        <v>0</v>
      </c>
      <c r="O1213" s="346">
        <v>0</v>
      </c>
      <c r="P1213" s="347">
        <v>0</v>
      </c>
      <c r="Q1213" s="348">
        <v>4.4208664898320073E-2</v>
      </c>
      <c r="R1213" s="346">
        <v>0.17478913651941369</v>
      </c>
      <c r="S1213" s="347">
        <v>0.27727583586513405</v>
      </c>
      <c r="T1213" s="349">
        <v>3.204649159381201E-2</v>
      </c>
      <c r="U1213" s="349">
        <v>0.16832035124124831</v>
      </c>
      <c r="V1213" s="361">
        <v>0</v>
      </c>
    </row>
    <row r="1214" spans="1:22" ht="16" hidden="1" customHeight="1" outlineLevel="1">
      <c r="A1214" s="65">
        <v>1205</v>
      </c>
      <c r="B1214" s="117">
        <v>1</v>
      </c>
      <c r="C1214" s="325">
        <v>9.1272461936936391E-5</v>
      </c>
      <c r="D1214" s="326">
        <v>8.132555482819009E-5</v>
      </c>
      <c r="E1214" s="327">
        <v>8.3465893058656433E-5</v>
      </c>
      <c r="F1214" s="332">
        <v>0</v>
      </c>
      <c r="G1214" s="326">
        <v>0</v>
      </c>
      <c r="H1214" s="327">
        <v>0</v>
      </c>
      <c r="I1214" s="332">
        <v>3.5663020122859079E-4</v>
      </c>
      <c r="J1214" s="326">
        <v>5.5862454223822337E-4</v>
      </c>
      <c r="K1214" s="327">
        <v>4.1005404987802329E-4</v>
      </c>
      <c r="L1214" s="336">
        <v>3.7594868300476983E-5</v>
      </c>
      <c r="M1214" s="337">
        <v>1.1415525114155251E-4</v>
      </c>
      <c r="N1214" s="345">
        <v>0</v>
      </c>
      <c r="O1214" s="346">
        <v>0</v>
      </c>
      <c r="P1214" s="347">
        <v>0</v>
      </c>
      <c r="Q1214" s="348">
        <v>7.9575596816976138E-2</v>
      </c>
      <c r="R1214" s="346">
        <v>0.205188964236524</v>
      </c>
      <c r="S1214" s="347">
        <v>0.2447411958328374</v>
      </c>
      <c r="T1214" s="349">
        <v>3.7466818065168939E-2</v>
      </c>
      <c r="U1214" s="349">
        <v>0.16399688629401249</v>
      </c>
      <c r="V1214" s="361">
        <v>0</v>
      </c>
    </row>
    <row r="1215" spans="1:22" ht="16" hidden="1" customHeight="1" outlineLevel="1">
      <c r="A1215" s="65">
        <v>1206</v>
      </c>
      <c r="B1215" s="117">
        <v>1</v>
      </c>
      <c r="C1215" s="325">
        <v>9.7941483157693165E-5</v>
      </c>
      <c r="D1215" s="326">
        <v>8.6224918877127199E-5</v>
      </c>
      <c r="E1215" s="327">
        <v>8.8758725568437559E-5</v>
      </c>
      <c r="F1215" s="332">
        <v>0</v>
      </c>
      <c r="G1215" s="326">
        <v>0</v>
      </c>
      <c r="H1215" s="327">
        <v>0</v>
      </c>
      <c r="I1215" s="332">
        <v>3.7000383377466296E-4</v>
      </c>
      <c r="J1215" s="326">
        <v>4.9285564837647528E-4</v>
      </c>
      <c r="K1215" s="327">
        <v>4.1896826835363248E-4</v>
      </c>
      <c r="L1215" s="336">
        <v>9.3987170751192462E-5</v>
      </c>
      <c r="M1215" s="337">
        <v>1.1415525114155251E-4</v>
      </c>
      <c r="N1215" s="345">
        <v>0</v>
      </c>
      <c r="O1215" s="346">
        <v>0</v>
      </c>
      <c r="P1215" s="347">
        <v>0</v>
      </c>
      <c r="Q1215" s="348">
        <v>0.16799292661361628</v>
      </c>
      <c r="R1215" s="346">
        <v>0.2416364216178658</v>
      </c>
      <c r="S1215" s="347">
        <v>0.20191498790136869</v>
      </c>
      <c r="T1215" s="349">
        <v>6.1145086334780781E-2</v>
      </c>
      <c r="U1215" s="349">
        <v>0.18757942236984412</v>
      </c>
      <c r="V1215" s="361">
        <v>0</v>
      </c>
    </row>
    <row r="1216" spans="1:22" ht="16" hidden="1" customHeight="1" outlineLevel="1">
      <c r="A1216" s="65">
        <v>1207</v>
      </c>
      <c r="B1216" s="117">
        <v>1</v>
      </c>
      <c r="C1216" s="325">
        <v>1.1829231080041486E-4</v>
      </c>
      <c r="D1216" s="326">
        <v>9.886216741605227E-5</v>
      </c>
      <c r="E1216" s="327">
        <v>1.0524693664670184E-4</v>
      </c>
      <c r="F1216" s="332">
        <v>0</v>
      </c>
      <c r="G1216" s="326">
        <v>0</v>
      </c>
      <c r="H1216" s="327">
        <v>0</v>
      </c>
      <c r="I1216" s="332">
        <v>3.7891958880537774E-4</v>
      </c>
      <c r="J1216" s="326">
        <v>5.0683153832209676E-4</v>
      </c>
      <c r="K1216" s="327">
        <v>3.9222561292680486E-4</v>
      </c>
      <c r="L1216" s="336">
        <v>1.8210014333043539E-4</v>
      </c>
      <c r="M1216" s="337">
        <v>1.1415525114155251E-4</v>
      </c>
      <c r="N1216" s="345">
        <v>0</v>
      </c>
      <c r="O1216" s="346">
        <v>8.4146606599732005E-4</v>
      </c>
      <c r="P1216" s="347">
        <v>0</v>
      </c>
      <c r="Q1216" s="348">
        <v>0.13262599469496023</v>
      </c>
      <c r="R1216" s="346">
        <v>0.23416056915941422</v>
      </c>
      <c r="S1216" s="347">
        <v>0.21181751432760723</v>
      </c>
      <c r="T1216" s="349">
        <v>0.10241564227458616</v>
      </c>
      <c r="U1216" s="349">
        <v>0.24643750199244061</v>
      </c>
      <c r="V1216" s="361">
        <v>0</v>
      </c>
    </row>
    <row r="1217" spans="1:22" ht="16" hidden="1" customHeight="1" outlineLevel="1">
      <c r="A1217" s="65">
        <v>1208</v>
      </c>
      <c r="B1217" s="117">
        <v>1</v>
      </c>
      <c r="C1217" s="325">
        <v>1.3855563488447621E-4</v>
      </c>
      <c r="D1217" s="326">
        <v>1.1661264113303471E-4</v>
      </c>
      <c r="E1217" s="327">
        <v>1.231491642533145E-4</v>
      </c>
      <c r="F1217" s="332">
        <v>0</v>
      </c>
      <c r="G1217" s="326">
        <v>0</v>
      </c>
      <c r="H1217" s="327">
        <v>0</v>
      </c>
      <c r="I1217" s="332">
        <v>3.9006428259377116E-4</v>
      </c>
      <c r="J1217" s="326">
        <v>5.2779537324052894E-4</v>
      </c>
      <c r="K1217" s="327">
        <v>3.5954014518290443E-4</v>
      </c>
      <c r="L1217" s="336">
        <v>1.5860335064263727E-4</v>
      </c>
      <c r="M1217" s="337">
        <v>1.1415525114155251E-4</v>
      </c>
      <c r="N1217" s="345">
        <v>1.1289163013825891E-2</v>
      </c>
      <c r="O1217" s="346">
        <v>4.1429671668596076E-2</v>
      </c>
      <c r="P1217" s="347">
        <v>2.175299216660451E-2</v>
      </c>
      <c r="Q1217" s="348">
        <v>0.10610079575596817</v>
      </c>
      <c r="R1217" s="346">
        <v>0.25018759277408542</v>
      </c>
      <c r="S1217" s="347">
        <v>0.25312903736167625</v>
      </c>
      <c r="T1217" s="349">
        <v>0.1935151643721289</v>
      </c>
      <c r="U1217" s="349">
        <v>0.38410055633510776</v>
      </c>
      <c r="V1217" s="361">
        <v>0</v>
      </c>
    </row>
    <row r="1218" spans="1:22" ht="16" hidden="1" customHeight="1" outlineLevel="1">
      <c r="A1218" s="65">
        <v>1209</v>
      </c>
      <c r="B1218" s="117">
        <v>1</v>
      </c>
      <c r="C1218" s="325">
        <v>1.5808142897411458E-4</v>
      </c>
      <c r="D1218" s="326">
        <v>1.2946375080108004E-4</v>
      </c>
      <c r="E1218" s="327">
        <v>1.4271188833358398E-4</v>
      </c>
      <c r="F1218" s="332">
        <v>0</v>
      </c>
      <c r="G1218" s="326">
        <v>0</v>
      </c>
      <c r="H1218" s="327">
        <v>0</v>
      </c>
      <c r="I1218" s="332">
        <v>3.9452216010912855E-4</v>
      </c>
      <c r="J1218" s="326">
        <v>5.0683153832209676E-4</v>
      </c>
      <c r="K1218" s="327">
        <v>3.4468311439022243E-4</v>
      </c>
      <c r="L1218" s="336">
        <v>1.4685495429873823E-4</v>
      </c>
      <c r="M1218" s="337">
        <v>1.1415525114155251E-4</v>
      </c>
      <c r="N1218" s="345">
        <v>9.0742006503537212E-2</v>
      </c>
      <c r="O1218" s="346">
        <v>0.13618910531154263</v>
      </c>
      <c r="P1218" s="347">
        <v>9.7720645791377028E-2</v>
      </c>
      <c r="Q1218" s="348">
        <v>0.1149425287356322</v>
      </c>
      <c r="R1218" s="346">
        <v>0.28517089294345055</v>
      </c>
      <c r="S1218" s="347">
        <v>0.25914109809067193</v>
      </c>
      <c r="T1218" s="349">
        <v>0.20540184523036778</v>
      </c>
      <c r="U1218" s="349">
        <v>0.47980634857619114</v>
      </c>
      <c r="V1218" s="361">
        <v>1.2742845949047106E-2</v>
      </c>
    </row>
    <row r="1219" spans="1:22" ht="16" hidden="1" customHeight="1" outlineLevel="1">
      <c r="A1219" s="65">
        <v>1210</v>
      </c>
      <c r="B1219" s="117">
        <v>1</v>
      </c>
      <c r="C1219" s="325">
        <v>1.6467544714459105E-4</v>
      </c>
      <c r="D1219" s="326">
        <v>1.3302162231280818E-4</v>
      </c>
      <c r="E1219" s="327">
        <v>1.5218190728490808E-4</v>
      </c>
      <c r="F1219" s="332">
        <v>0</v>
      </c>
      <c r="G1219" s="326">
        <v>0</v>
      </c>
      <c r="H1219" s="327">
        <v>0</v>
      </c>
      <c r="I1219" s="332">
        <v>3.7446171129002035E-4</v>
      </c>
      <c r="J1219" s="326">
        <v>3.9954603021012008E-4</v>
      </c>
      <c r="K1219" s="327">
        <v>3.179404589633948E-4</v>
      </c>
      <c r="L1219" s="336">
        <v>1.644775488145868E-4</v>
      </c>
      <c r="M1219" s="337">
        <v>1.1415525114155251E-4</v>
      </c>
      <c r="N1219" s="345">
        <v>0.16590782606394758</v>
      </c>
      <c r="O1219" s="346">
        <v>0.20290126184454199</v>
      </c>
      <c r="P1219" s="347">
        <v>0.19274373950923115</v>
      </c>
      <c r="Q1219" s="348">
        <v>0.14146772767462423</v>
      </c>
      <c r="R1219" s="346">
        <v>0.31686662418550809</v>
      </c>
      <c r="S1219" s="347">
        <v>0.29686302005619153</v>
      </c>
      <c r="T1219" s="349">
        <v>0.14530278681111203</v>
      </c>
      <c r="U1219" s="349">
        <v>0.45710815760320317</v>
      </c>
      <c r="V1219" s="361">
        <v>6.9279824794576714E-2</v>
      </c>
    </row>
    <row r="1220" spans="1:22" ht="16" hidden="1" customHeight="1" outlineLevel="1">
      <c r="A1220" s="65">
        <v>1211</v>
      </c>
      <c r="B1220" s="117">
        <v>1</v>
      </c>
      <c r="C1220" s="325">
        <v>1.6260661300769276E-4</v>
      </c>
      <c r="D1220" s="326">
        <v>1.3103854638823841E-4</v>
      </c>
      <c r="E1220" s="327">
        <v>1.5206515362660409E-4</v>
      </c>
      <c r="F1220" s="332">
        <v>0</v>
      </c>
      <c r="G1220" s="326">
        <v>0</v>
      </c>
      <c r="H1220" s="327">
        <v>0</v>
      </c>
      <c r="I1220" s="332">
        <v>3.298829361364465E-4</v>
      </c>
      <c r="J1220" s="326">
        <v>2.6266451986035671E-4</v>
      </c>
      <c r="K1220" s="327">
        <v>3.1496905280485843E-4</v>
      </c>
      <c r="L1220" s="336">
        <v>1.8797434150238492E-4</v>
      </c>
      <c r="M1220" s="337">
        <v>1.1415525114155251E-4</v>
      </c>
      <c r="N1220" s="345">
        <v>0.27808495221398971</v>
      </c>
      <c r="O1220" s="346">
        <v>0.2338581471075751</v>
      </c>
      <c r="P1220" s="347">
        <v>0.25720040320508486</v>
      </c>
      <c r="Q1220" s="348">
        <v>0.15030946065428824</v>
      </c>
      <c r="R1220" s="346">
        <v>0.33708137063929017</v>
      </c>
      <c r="S1220" s="347">
        <v>0.30901163546509386</v>
      </c>
      <c r="T1220" s="349">
        <v>0.12029321028537744</v>
      </c>
      <c r="U1220" s="349">
        <v>0.38862054241630878</v>
      </c>
      <c r="V1220" s="361">
        <v>0.14719433820479769</v>
      </c>
    </row>
    <row r="1221" spans="1:22" ht="16" hidden="1" customHeight="1" outlineLevel="1">
      <c r="A1221" s="65">
        <v>1212</v>
      </c>
      <c r="B1221" s="117">
        <v>1</v>
      </c>
      <c r="C1221" s="325">
        <v>1.6118155505236704E-4</v>
      </c>
      <c r="D1221" s="326">
        <v>1.2452550291048472E-4</v>
      </c>
      <c r="E1221" s="327">
        <v>1.4838092707567798E-4</v>
      </c>
      <c r="F1221" s="332">
        <v>0</v>
      </c>
      <c r="G1221" s="326">
        <v>0</v>
      </c>
      <c r="H1221" s="327">
        <v>0</v>
      </c>
      <c r="I1221" s="332">
        <v>2.7415946719447918E-4</v>
      </c>
      <c r="J1221" s="326">
        <v>2.0429462655805524E-4</v>
      </c>
      <c r="K1221" s="327">
        <v>3.1199764664632205E-4</v>
      </c>
      <c r="L1221" s="336">
        <v>2.0677177565262342E-4</v>
      </c>
      <c r="M1221" s="337">
        <v>1.1415525114155251E-4</v>
      </c>
      <c r="N1221" s="345">
        <v>0.33281595771139871</v>
      </c>
      <c r="O1221" s="346">
        <v>0.26125926613385653</v>
      </c>
      <c r="P1221" s="347">
        <v>0.27747081754266778</v>
      </c>
      <c r="Q1221" s="348">
        <v>0.1149425287356322</v>
      </c>
      <c r="R1221" s="346">
        <v>0.36350405462072732</v>
      </c>
      <c r="S1221" s="347">
        <v>0.33032099447173585</v>
      </c>
      <c r="T1221" s="349">
        <v>0.13931189965855961</v>
      </c>
      <c r="U1221" s="349">
        <v>0.33054854732957339</v>
      </c>
      <c r="V1221" s="361">
        <v>0.28356286875532183</v>
      </c>
    </row>
    <row r="1222" spans="1:22" ht="16" hidden="1" customHeight="1" outlineLevel="1">
      <c r="A1222" s="65">
        <v>1213</v>
      </c>
      <c r="B1222" s="117">
        <v>1</v>
      </c>
      <c r="C1222" s="325">
        <v>1.4822477811644503E-4</v>
      </c>
      <c r="D1222" s="326">
        <v>1.2265907851088964E-4</v>
      </c>
      <c r="E1222" s="327">
        <v>1.4282864199188799E-4</v>
      </c>
      <c r="F1222" s="332">
        <v>0</v>
      </c>
      <c r="G1222" s="326">
        <v>0</v>
      </c>
      <c r="H1222" s="327">
        <v>0</v>
      </c>
      <c r="I1222" s="332">
        <v>2.2512281452554794E-4</v>
      </c>
      <c r="J1222" s="326">
        <v>1.8168656929307928E-4</v>
      </c>
      <c r="K1222" s="327">
        <v>3.0902624048778567E-4</v>
      </c>
      <c r="L1222" s="336">
        <v>1.8797434150238492E-4</v>
      </c>
      <c r="M1222" s="337">
        <v>1.1415525114155251E-4</v>
      </c>
      <c r="N1222" s="345">
        <v>0.31309564763661429</v>
      </c>
      <c r="O1222" s="346">
        <v>0.23307199135028878</v>
      </c>
      <c r="P1222" s="347">
        <v>0.27390842187749898</v>
      </c>
      <c r="Q1222" s="348">
        <v>0.1237842617152962</v>
      </c>
      <c r="R1222" s="346">
        <v>0.34956520502801708</v>
      </c>
      <c r="S1222" s="347">
        <v>0.36378934763051496</v>
      </c>
      <c r="T1222" s="349">
        <v>9.1765176225604136E-2</v>
      </c>
      <c r="U1222" s="349">
        <v>0.28426782028075381</v>
      </c>
      <c r="V1222" s="361">
        <v>0.32735471128347132</v>
      </c>
    </row>
    <row r="1223" spans="1:22" ht="16" hidden="1" customHeight="1" outlineLevel="1">
      <c r="A1223" s="65">
        <v>1214</v>
      </c>
      <c r="B1223" s="117">
        <v>1</v>
      </c>
      <c r="C1223" s="325">
        <v>1.4727473947956122E-4</v>
      </c>
      <c r="D1223" s="326">
        <v>1.1952892925740204E-4</v>
      </c>
      <c r="E1223" s="327">
        <v>1.3675745176008021E-4</v>
      </c>
      <c r="F1223" s="332">
        <v>0</v>
      </c>
      <c r="G1223" s="326">
        <v>0</v>
      </c>
      <c r="H1223" s="327">
        <v>0</v>
      </c>
      <c r="I1223" s="332">
        <v>1.9614661067572496E-4</v>
      </c>
      <c r="J1223" s="326">
        <v>1.7346545756036078E-4</v>
      </c>
      <c r="K1223" s="327">
        <v>3.0011202201217643E-4</v>
      </c>
      <c r="L1223" s="336">
        <v>1.9032402077116473E-4</v>
      </c>
      <c r="M1223" s="337">
        <v>1.1415525114155251E-4</v>
      </c>
      <c r="N1223" s="345">
        <v>0.31009473088610356</v>
      </c>
      <c r="O1223" s="346">
        <v>0.18051371808714076</v>
      </c>
      <c r="P1223" s="347">
        <v>0.24955141179466669</v>
      </c>
      <c r="Q1223" s="348">
        <v>0.1856763925729443</v>
      </c>
      <c r="R1223" s="346">
        <v>0.32897230923651249</v>
      </c>
      <c r="S1223" s="347">
        <v>0.3873551743630555</v>
      </c>
      <c r="T1223" s="349">
        <v>9.3001391034860964E-2</v>
      </c>
      <c r="U1223" s="349">
        <v>0.26382962234836643</v>
      </c>
      <c r="V1223" s="361">
        <v>0.26779750006274344</v>
      </c>
    </row>
    <row r="1224" spans="1:22" ht="16" hidden="1" customHeight="1" outlineLevel="1">
      <c r="A1224" s="65">
        <v>1215</v>
      </c>
      <c r="B1224" s="117">
        <v>1</v>
      </c>
      <c r="C1224" s="325">
        <v>1.5146240978687801E-4</v>
      </c>
      <c r="D1224" s="326">
        <v>1.181096690368766E-4</v>
      </c>
      <c r="E1224" s="327">
        <v>1.3875523657994857E-4</v>
      </c>
      <c r="F1224" s="332">
        <v>0</v>
      </c>
      <c r="G1224" s="326">
        <v>0</v>
      </c>
      <c r="H1224" s="327">
        <v>0</v>
      </c>
      <c r="I1224" s="332">
        <v>1.8054403937197409E-4</v>
      </c>
      <c r="J1224" s="326">
        <v>1.853860695728026E-4</v>
      </c>
      <c r="K1224" s="327">
        <v>2.8822639737803081E-4</v>
      </c>
      <c r="L1224" s="336">
        <v>2.1382081345896285E-4</v>
      </c>
      <c r="M1224" s="337">
        <v>1.1415525114155251E-4</v>
      </c>
      <c r="N1224" s="345">
        <v>0.14747362316795343</v>
      </c>
      <c r="O1224" s="346">
        <v>0.13225107667436775</v>
      </c>
      <c r="P1224" s="347">
        <v>0.19444189927444608</v>
      </c>
      <c r="Q1224" s="348">
        <v>0.16799292661361628</v>
      </c>
      <c r="R1224" s="346">
        <v>0.31613355042827168</v>
      </c>
      <c r="S1224" s="347">
        <v>0.37640481960265842</v>
      </c>
      <c r="T1224" s="349">
        <v>0.14996236570754168</v>
      </c>
      <c r="U1224" s="349">
        <v>0.27689827775705644</v>
      </c>
      <c r="V1224" s="361">
        <v>0.13701746824489139</v>
      </c>
    </row>
    <row r="1225" spans="1:22" ht="16" hidden="1" customHeight="1" outlineLevel="1">
      <c r="A1225" s="65">
        <v>1216</v>
      </c>
      <c r="B1225" s="117">
        <v>1</v>
      </c>
      <c r="C1225" s="325">
        <v>1.502373599656331E-4</v>
      </c>
      <c r="D1225" s="326">
        <v>1.2293126540249724E-4</v>
      </c>
      <c r="E1225" s="327">
        <v>1.4109030974602849E-4</v>
      </c>
      <c r="F1225" s="332">
        <v>0</v>
      </c>
      <c r="G1225" s="326">
        <v>0</v>
      </c>
      <c r="H1225" s="327">
        <v>0</v>
      </c>
      <c r="I1225" s="332">
        <v>1.6717040682590195E-4</v>
      </c>
      <c r="J1225" s="326">
        <v>1.6688856817418597E-4</v>
      </c>
      <c r="K1225" s="327">
        <v>2.9119780353656729E-4</v>
      </c>
      <c r="L1225" s="336">
        <v>2.2321953053408208E-4</v>
      </c>
      <c r="M1225" s="337">
        <v>1.1415525114155251E-4</v>
      </c>
      <c r="N1225" s="345">
        <v>5.7303219854989644E-2</v>
      </c>
      <c r="O1225" s="346">
        <v>6.6904464071271597E-2</v>
      </c>
      <c r="P1225" s="347">
        <v>9.0971511037890376E-2</v>
      </c>
      <c r="Q1225" s="348">
        <v>0.15915119363395228</v>
      </c>
      <c r="R1225" s="346">
        <v>0.30422131013512238</v>
      </c>
      <c r="S1225" s="347">
        <v>0.39490785835288672</v>
      </c>
      <c r="T1225" s="349">
        <v>0.12656937777852756</v>
      </c>
      <c r="U1225" s="349">
        <v>0.29507648264884334</v>
      </c>
      <c r="V1225" s="361">
        <v>4.9238338424171385E-2</v>
      </c>
    </row>
    <row r="1226" spans="1:22" ht="16" hidden="1" customHeight="1" outlineLevel="1">
      <c r="A1226" s="65">
        <v>1217</v>
      </c>
      <c r="B1226" s="117">
        <v>1</v>
      </c>
      <c r="C1226" s="325">
        <v>1.4854979133432632E-4</v>
      </c>
      <c r="D1226" s="326">
        <v>1.2631415962676334E-4</v>
      </c>
      <c r="E1226" s="327">
        <v>1.4077896665721783E-4</v>
      </c>
      <c r="F1226" s="332">
        <v>0</v>
      </c>
      <c r="G1226" s="326">
        <v>0</v>
      </c>
      <c r="H1226" s="327">
        <v>0</v>
      </c>
      <c r="I1226" s="332">
        <v>1.537967742798298E-4</v>
      </c>
      <c r="J1226" s="326">
        <v>1.9895090393178816E-4</v>
      </c>
      <c r="K1226" s="327">
        <v>3.0011202201217643E-4</v>
      </c>
      <c r="L1226" s="336">
        <v>2.2321953053408208E-4</v>
      </c>
      <c r="M1226" s="337">
        <v>1.1415525114155251E-4</v>
      </c>
      <c r="N1226" s="345">
        <v>2.8294357933386409E-2</v>
      </c>
      <c r="O1226" s="346">
        <v>3.0435240705019104E-2</v>
      </c>
      <c r="P1226" s="347">
        <v>3.5885008594792628E-2</v>
      </c>
      <c r="Q1226" s="348">
        <v>7.9575596816976138E-2</v>
      </c>
      <c r="R1226" s="346">
        <v>0.31311997377747908</v>
      </c>
      <c r="S1226" s="347">
        <v>0.36208273243513145</v>
      </c>
      <c r="T1226" s="349">
        <v>0.15680909388188727</v>
      </c>
      <c r="U1226" s="349">
        <v>0.41731262797523733</v>
      </c>
      <c r="V1226" s="361">
        <v>0</v>
      </c>
    </row>
    <row r="1227" spans="1:22" ht="16" hidden="1" customHeight="1" outlineLevel="1">
      <c r="A1227" s="65">
        <v>1218</v>
      </c>
      <c r="B1227" s="117">
        <v>1</v>
      </c>
      <c r="C1227" s="325">
        <v>1.4666221456893875E-4</v>
      </c>
      <c r="D1227" s="326">
        <v>1.3306050615446641E-4</v>
      </c>
      <c r="E1227" s="327">
        <v>1.427508062196853E-4</v>
      </c>
      <c r="F1227" s="332">
        <v>0</v>
      </c>
      <c r="G1227" s="326">
        <v>0</v>
      </c>
      <c r="H1227" s="327">
        <v>0</v>
      </c>
      <c r="I1227" s="332">
        <v>1.5602571303750847E-4</v>
      </c>
      <c r="J1227" s="326">
        <v>2.3717907348892928E-4</v>
      </c>
      <c r="K1227" s="327">
        <v>3.1199764664632205E-4</v>
      </c>
      <c r="L1227" s="336">
        <v>1.644775488145868E-4</v>
      </c>
      <c r="M1227" s="337">
        <v>1.1415525114155251E-4</v>
      </c>
      <c r="N1227" s="345">
        <v>3.7154207387275081E-3</v>
      </c>
      <c r="O1227" s="346">
        <v>3.1634436284933968E-3</v>
      </c>
      <c r="P1227" s="347">
        <v>2.1218282947165E-3</v>
      </c>
      <c r="Q1227" s="348">
        <v>1.7683465959328029E-2</v>
      </c>
      <c r="R1227" s="346">
        <v>0.33071414594054643</v>
      </c>
      <c r="S1227" s="347">
        <v>0.31296953750940953</v>
      </c>
      <c r="T1227" s="349">
        <v>0.19361025781899482</v>
      </c>
      <c r="U1227" s="349">
        <v>0.48265590501868744</v>
      </c>
      <c r="V1227" s="361">
        <v>0</v>
      </c>
    </row>
    <row r="1228" spans="1:22" ht="16" hidden="1" customHeight="1" outlineLevel="1">
      <c r="A1228" s="65">
        <v>1219</v>
      </c>
      <c r="B1228" s="117">
        <v>1</v>
      </c>
      <c r="C1228" s="325">
        <v>1.5366249926176685E-4</v>
      </c>
      <c r="D1228" s="326">
        <v>1.5069432834647416E-4</v>
      </c>
      <c r="E1228" s="327">
        <v>1.5525642028691328E-4</v>
      </c>
      <c r="F1228" s="332">
        <v>0</v>
      </c>
      <c r="G1228" s="326">
        <v>0</v>
      </c>
      <c r="H1228" s="327">
        <v>0</v>
      </c>
      <c r="I1228" s="332">
        <v>1.6939934558358061E-4</v>
      </c>
      <c r="J1228" s="326">
        <v>3.0459218969722116E-4</v>
      </c>
      <c r="K1228" s="327">
        <v>3.2685467743900405E-4</v>
      </c>
      <c r="L1228" s="336">
        <v>1.1748396343899057E-4</v>
      </c>
      <c r="M1228" s="337">
        <v>1.1415525114155251E-4</v>
      </c>
      <c r="N1228" s="345">
        <v>0</v>
      </c>
      <c r="O1228" s="346">
        <v>0</v>
      </c>
      <c r="P1228" s="347">
        <v>0</v>
      </c>
      <c r="Q1228" s="348">
        <v>3.5366931918656058E-2</v>
      </c>
      <c r="R1228" s="346">
        <v>0.33649662665176089</v>
      </c>
      <c r="S1228" s="347">
        <v>0.27596346000895283</v>
      </c>
      <c r="T1228" s="349">
        <v>0.20245394837752456</v>
      </c>
      <c r="U1228" s="349">
        <v>0.60410596580922038</v>
      </c>
      <c r="V1228" s="361">
        <v>0</v>
      </c>
    </row>
    <row r="1229" spans="1:22" ht="16" hidden="1" customHeight="1" outlineLevel="1">
      <c r="A1229" s="65">
        <v>1220</v>
      </c>
      <c r="B1229" s="117">
        <v>1</v>
      </c>
      <c r="C1229" s="325">
        <v>1.4857479235108644E-4</v>
      </c>
      <c r="D1229" s="326">
        <v>1.5504931861219602E-4</v>
      </c>
      <c r="E1229" s="327">
        <v>1.5581424332103237E-4</v>
      </c>
      <c r="F1229" s="332">
        <v>0</v>
      </c>
      <c r="G1229" s="326">
        <v>0</v>
      </c>
      <c r="H1229" s="327">
        <v>0</v>
      </c>
      <c r="I1229" s="332">
        <v>2.0283342694876101E-4</v>
      </c>
      <c r="J1229" s="326">
        <v>3.4364247042763409E-4</v>
      </c>
      <c r="K1229" s="327">
        <v>3.3874030207314967E-4</v>
      </c>
      <c r="L1229" s="336">
        <v>8.811297257924293E-5</v>
      </c>
      <c r="M1229" s="337">
        <v>1.1415525114155251E-4</v>
      </c>
      <c r="N1229" s="345">
        <v>0</v>
      </c>
      <c r="O1229" s="346">
        <v>0</v>
      </c>
      <c r="P1229" s="347">
        <v>0</v>
      </c>
      <c r="Q1229" s="348">
        <v>4.4208664898320073E-2</v>
      </c>
      <c r="R1229" s="346">
        <v>0.36039829654136135</v>
      </c>
      <c r="S1229" s="347">
        <v>0.2684522740027584</v>
      </c>
      <c r="T1229" s="349">
        <v>0.20758899450828375</v>
      </c>
      <c r="U1229" s="349">
        <v>0.57384171117856975</v>
      </c>
      <c r="V1229" s="361">
        <v>0</v>
      </c>
    </row>
    <row r="1230" spans="1:22" ht="16" hidden="1" customHeight="1" outlineLevel="1">
      <c r="A1230" s="65">
        <v>1221</v>
      </c>
      <c r="B1230" s="117">
        <v>1</v>
      </c>
      <c r="C1230" s="325">
        <v>1.3796811099061384E-4</v>
      </c>
      <c r="D1230" s="326">
        <v>1.498583257508222E-4</v>
      </c>
      <c r="E1230" s="327">
        <v>1.4553992139028078E-4</v>
      </c>
      <c r="F1230" s="332">
        <v>0</v>
      </c>
      <c r="G1230" s="326">
        <v>0</v>
      </c>
      <c r="H1230" s="327">
        <v>0</v>
      </c>
      <c r="I1230" s="332">
        <v>2.2512281452554794E-4</v>
      </c>
      <c r="J1230" s="326">
        <v>3.5885152713316338E-4</v>
      </c>
      <c r="K1230" s="327">
        <v>3.5656873902436805E-4</v>
      </c>
      <c r="L1230" s="336">
        <v>5.8741981719495287E-5</v>
      </c>
      <c r="M1230" s="337">
        <v>1.1415525114155251E-4</v>
      </c>
      <c r="N1230" s="345">
        <v>0</v>
      </c>
      <c r="O1230" s="346">
        <v>0</v>
      </c>
      <c r="P1230" s="347">
        <v>0</v>
      </c>
      <c r="Q1230" s="348">
        <v>3.5366931918656058E-2</v>
      </c>
      <c r="R1230" s="346">
        <v>0.37546411208751374</v>
      </c>
      <c r="S1230" s="347">
        <v>0.30296845549569607</v>
      </c>
      <c r="T1230" s="349">
        <v>0.18153339006702413</v>
      </c>
      <c r="U1230" s="349">
        <v>0.49474195475755112</v>
      </c>
      <c r="V1230" s="361">
        <v>0</v>
      </c>
    </row>
    <row r="1231" spans="1:22" ht="16" hidden="1" customHeight="1" outlineLevel="1">
      <c r="A1231" s="65">
        <v>1222</v>
      </c>
      <c r="B1231" s="117">
        <v>1</v>
      </c>
      <c r="C1231" s="325">
        <v>1.2704891692064002E-4</v>
      </c>
      <c r="D1231" s="326">
        <v>1.3864033743242257E-4</v>
      </c>
      <c r="E1231" s="327">
        <v>1.3283971789254613E-4</v>
      </c>
      <c r="F1231" s="332">
        <v>0</v>
      </c>
      <c r="G1231" s="326">
        <v>0</v>
      </c>
      <c r="H1231" s="327">
        <v>0</v>
      </c>
      <c r="I1231" s="332">
        <v>2.429543245869775E-4</v>
      </c>
      <c r="J1231" s="326">
        <v>4.028344749032075E-4</v>
      </c>
      <c r="K1231" s="327">
        <v>3.7142576981705005E-4</v>
      </c>
      <c r="L1231" s="336">
        <v>3.7594868300476983E-5</v>
      </c>
      <c r="M1231" s="337">
        <v>1.1415525114155251E-4</v>
      </c>
      <c r="N1231" s="345">
        <v>0</v>
      </c>
      <c r="O1231" s="346">
        <v>0</v>
      </c>
      <c r="P1231" s="347">
        <v>0</v>
      </c>
      <c r="Q1231" s="348">
        <v>4.4208664898320073E-2</v>
      </c>
      <c r="R1231" s="346">
        <v>0.35668016293786819</v>
      </c>
      <c r="S1231" s="347">
        <v>0.31178683648110539</v>
      </c>
      <c r="T1231" s="349">
        <v>0.1657478778872829</v>
      </c>
      <c r="U1231" s="349">
        <v>0.42645086070462207</v>
      </c>
      <c r="V1231" s="361">
        <v>0</v>
      </c>
    </row>
    <row r="1232" spans="1:22" ht="16" hidden="1" customHeight="1" outlineLevel="1">
      <c r="A1232" s="65">
        <v>1223</v>
      </c>
      <c r="B1232" s="117">
        <v>1</v>
      </c>
      <c r="C1232" s="325">
        <v>1.1389838210482723E-4</v>
      </c>
      <c r="D1232" s="326">
        <v>1.2333954573990867E-4</v>
      </c>
      <c r="E1232" s="327">
        <v>1.1952980084589063E-4</v>
      </c>
      <c r="F1232" s="332">
        <v>0</v>
      </c>
      <c r="G1232" s="326">
        <v>0</v>
      </c>
      <c r="H1232" s="327">
        <v>0</v>
      </c>
      <c r="I1232" s="332">
        <v>2.6078583464840701E-4</v>
      </c>
      <c r="J1232" s="326">
        <v>4.0858925311611043E-4</v>
      </c>
      <c r="K1232" s="327">
        <v>3.6548295749997729E-4</v>
      </c>
      <c r="L1232" s="336">
        <v>2.3496792687798115E-5</v>
      </c>
      <c r="M1232" s="337">
        <v>1.1415525114155251E-4</v>
      </c>
      <c r="N1232" s="345">
        <v>0</v>
      </c>
      <c r="O1232" s="346">
        <v>0</v>
      </c>
      <c r="P1232" s="347">
        <v>0</v>
      </c>
      <c r="Q1232" s="348">
        <v>4.4208664898320073E-2</v>
      </c>
      <c r="R1232" s="346">
        <v>0.3611444567587202</v>
      </c>
      <c r="S1232" s="347">
        <v>0.31689112244705453</v>
      </c>
      <c r="T1232" s="349">
        <v>0.11163970662057952</v>
      </c>
      <c r="U1232" s="349">
        <v>0.33929373779102767</v>
      </c>
      <c r="V1232" s="361">
        <v>0</v>
      </c>
    </row>
    <row r="1233" spans="1:22" ht="16" hidden="1" customHeight="1" outlineLevel="1">
      <c r="A1233" s="65">
        <v>1224</v>
      </c>
      <c r="B1233" s="117">
        <v>1</v>
      </c>
      <c r="C1233" s="325">
        <v>1.0412923480581801E-4</v>
      </c>
      <c r="D1233" s="326">
        <v>1.0778600907661628E-4</v>
      </c>
      <c r="E1233" s="327">
        <v>1.0579178705212048E-4</v>
      </c>
      <c r="F1233" s="332">
        <v>0</v>
      </c>
      <c r="G1233" s="326">
        <v>0</v>
      </c>
      <c r="H1233" s="327">
        <v>0</v>
      </c>
      <c r="I1233" s="332">
        <v>2.6970158967912179E-4</v>
      </c>
      <c r="J1233" s="326">
        <v>4.3736314418062525E-4</v>
      </c>
      <c r="K1233" s="327">
        <v>3.6845436365851367E-4</v>
      </c>
      <c r="L1233" s="336">
        <v>9.3987170751192458E-6</v>
      </c>
      <c r="M1233" s="337">
        <v>1.1415525114155251E-4</v>
      </c>
      <c r="N1233" s="345">
        <v>0</v>
      </c>
      <c r="O1233" s="346">
        <v>0</v>
      </c>
      <c r="P1233" s="347">
        <v>0</v>
      </c>
      <c r="Q1233" s="348">
        <v>6.1892130857648102E-2</v>
      </c>
      <c r="R1233" s="346">
        <v>0.3579005067920919</v>
      </c>
      <c r="S1233" s="347">
        <v>0.30756438691476695</v>
      </c>
      <c r="T1233" s="349">
        <v>0.11135442627998179</v>
      </c>
      <c r="U1233" s="349">
        <v>0.29370083471108649</v>
      </c>
      <c r="V1233" s="361">
        <v>0</v>
      </c>
    </row>
    <row r="1234" spans="1:22" ht="16" hidden="1" customHeight="1" outlineLevel="1">
      <c r="A1234" s="65">
        <v>1225</v>
      </c>
      <c r="B1234" s="117">
        <v>1</v>
      </c>
      <c r="C1234" s="325">
        <v>9.6547676473317571E-5</v>
      </c>
      <c r="D1234" s="326">
        <v>9.3321219979754352E-5</v>
      </c>
      <c r="E1234" s="327">
        <v>9.3727242360707599E-5</v>
      </c>
      <c r="F1234" s="332">
        <v>0</v>
      </c>
      <c r="G1234" s="326">
        <v>0</v>
      </c>
      <c r="H1234" s="327">
        <v>0</v>
      </c>
      <c r="I1234" s="332">
        <v>2.8753309974055135E-4</v>
      </c>
      <c r="J1234" s="326">
        <v>4.6613703524514007E-4</v>
      </c>
      <c r="K1234" s="327">
        <v>3.5656873902436805E-4</v>
      </c>
      <c r="L1234" s="336">
        <v>5.8741981719495289E-6</v>
      </c>
      <c r="M1234" s="337">
        <v>1.1415525114155251E-4</v>
      </c>
      <c r="N1234" s="345">
        <v>0</v>
      </c>
      <c r="O1234" s="346">
        <v>0</v>
      </c>
      <c r="P1234" s="347">
        <v>0</v>
      </c>
      <c r="Q1234" s="348">
        <v>8.8417329796640146E-2</v>
      </c>
      <c r="R1234" s="346">
        <v>0.38752446622508463</v>
      </c>
      <c r="S1234" s="347">
        <v>0.32188647408229382</v>
      </c>
      <c r="T1234" s="349">
        <v>3.9463780449353066E-2</v>
      </c>
      <c r="U1234" s="349">
        <v>0.24309664271503109</v>
      </c>
      <c r="V1234" s="361">
        <v>0</v>
      </c>
    </row>
    <row r="1235" spans="1:22" ht="16" hidden="1" customHeight="1" outlineLevel="1">
      <c r="A1235" s="65">
        <v>1226</v>
      </c>
      <c r="B1235" s="117">
        <v>1</v>
      </c>
      <c r="C1235" s="325">
        <v>9.1716229984428177E-5</v>
      </c>
      <c r="D1235" s="326">
        <v>8.5466683964791689E-5</v>
      </c>
      <c r="E1235" s="327">
        <v>8.561934942293012E-5</v>
      </c>
      <c r="F1235" s="332">
        <v>0</v>
      </c>
      <c r="G1235" s="326">
        <v>0</v>
      </c>
      <c r="H1235" s="327">
        <v>0</v>
      </c>
      <c r="I1235" s="332">
        <v>2.9867779352894482E-4</v>
      </c>
      <c r="J1235" s="326">
        <v>4.7312498021795081E-4</v>
      </c>
      <c r="K1235" s="327">
        <v>3.5062592670729529E-4</v>
      </c>
      <c r="L1235" s="336">
        <v>2.3496792687798115E-6</v>
      </c>
      <c r="M1235" s="337">
        <v>1.1415525114155251E-4</v>
      </c>
      <c r="N1235" s="345">
        <v>0</v>
      </c>
      <c r="O1235" s="346">
        <v>0</v>
      </c>
      <c r="P1235" s="347">
        <v>0</v>
      </c>
      <c r="Q1235" s="348">
        <v>8.8417329796640146E-2</v>
      </c>
      <c r="R1235" s="346">
        <v>0.3895737436583101</v>
      </c>
      <c r="S1235" s="347">
        <v>0.31908015382588018</v>
      </c>
      <c r="T1235" s="349">
        <v>2.7862379931711929E-2</v>
      </c>
      <c r="U1235" s="349">
        <v>0.19475244375957623</v>
      </c>
      <c r="V1235" s="361">
        <v>0</v>
      </c>
    </row>
    <row r="1236" spans="1:22" ht="16" hidden="1" customHeight="1" outlineLevel="1">
      <c r="A1236" s="65">
        <v>1227</v>
      </c>
      <c r="B1236" s="117">
        <v>1</v>
      </c>
      <c r="C1236" s="325">
        <v>8.8047330774883455E-5</v>
      </c>
      <c r="D1236" s="326">
        <v>8.1539415957310364E-5</v>
      </c>
      <c r="E1236" s="327">
        <v>8.1675670297995162E-5</v>
      </c>
      <c r="F1236" s="332">
        <v>0</v>
      </c>
      <c r="G1236" s="326">
        <v>0</v>
      </c>
      <c r="H1236" s="327">
        <v>0</v>
      </c>
      <c r="I1236" s="332">
        <v>3.321118748941252E-4</v>
      </c>
      <c r="J1236" s="326">
        <v>4.7065864669813519E-4</v>
      </c>
      <c r="K1236" s="327">
        <v>3.3874030207314967E-4</v>
      </c>
      <c r="L1236" s="336">
        <v>1.1748396343899057E-6</v>
      </c>
      <c r="M1236" s="337">
        <v>1.1415525114155251E-4</v>
      </c>
      <c r="N1236" s="345">
        <v>0</v>
      </c>
      <c r="O1236" s="346">
        <v>0</v>
      </c>
      <c r="P1236" s="347">
        <v>0</v>
      </c>
      <c r="Q1236" s="348">
        <v>7.9575596816976138E-2</v>
      </c>
      <c r="R1236" s="346">
        <v>0.37146653286146125</v>
      </c>
      <c r="S1236" s="347">
        <v>0.29152530580862185</v>
      </c>
      <c r="T1236" s="349">
        <v>2.7672193037980103E-2</v>
      </c>
      <c r="U1236" s="349">
        <v>0.17225077392055355</v>
      </c>
      <c r="V1236" s="361">
        <v>0</v>
      </c>
    </row>
    <row r="1237" spans="1:22" ht="16" hidden="1" customHeight="1" outlineLevel="1">
      <c r="A1237" s="65">
        <v>1228</v>
      </c>
      <c r="B1237" s="117">
        <v>1</v>
      </c>
      <c r="C1237" s="325">
        <v>8.6128502738545753E-5</v>
      </c>
      <c r="D1237" s="326">
        <v>7.9459130428595007E-5</v>
      </c>
      <c r="E1237" s="327">
        <v>8.0080036967840551E-5</v>
      </c>
      <c r="F1237" s="332">
        <v>0</v>
      </c>
      <c r="G1237" s="326">
        <v>0</v>
      </c>
      <c r="H1237" s="327">
        <v>0</v>
      </c>
      <c r="I1237" s="332">
        <v>3.3434081365180389E-4</v>
      </c>
      <c r="J1237" s="326">
        <v>4.7148075787140705E-4</v>
      </c>
      <c r="K1237" s="327">
        <v>3.327974897560768E-4</v>
      </c>
      <c r="L1237" s="336">
        <v>1.409807561267887E-5</v>
      </c>
      <c r="M1237" s="337">
        <v>1.1415525114155251E-4</v>
      </c>
      <c r="N1237" s="345">
        <v>0</v>
      </c>
      <c r="O1237" s="346">
        <v>0</v>
      </c>
      <c r="P1237" s="347">
        <v>0</v>
      </c>
      <c r="Q1237" s="348">
        <v>9.7259062776304167E-2</v>
      </c>
      <c r="R1237" s="346">
        <v>0.37744173516410523</v>
      </c>
      <c r="S1237" s="347">
        <v>0.19727755849866077</v>
      </c>
      <c r="T1237" s="349">
        <v>2.7577099591114193E-2</v>
      </c>
      <c r="U1237" s="349">
        <v>0.16154037211944669</v>
      </c>
      <c r="V1237" s="361">
        <v>0</v>
      </c>
    </row>
    <row r="1238" spans="1:22" ht="16" hidden="1" customHeight="1" outlineLevel="1">
      <c r="A1238" s="65">
        <v>1229</v>
      </c>
      <c r="B1238" s="117">
        <v>1</v>
      </c>
      <c r="C1238" s="325">
        <v>8.4997206730151213E-5</v>
      </c>
      <c r="D1238" s="326">
        <v>7.9731317320202625E-5</v>
      </c>
      <c r="E1238" s="327">
        <v>7.9613022334624572E-5</v>
      </c>
      <c r="F1238" s="332">
        <v>0</v>
      </c>
      <c r="G1238" s="326">
        <v>0</v>
      </c>
      <c r="H1238" s="327">
        <v>0</v>
      </c>
      <c r="I1238" s="332">
        <v>3.298829361364465E-4</v>
      </c>
      <c r="J1238" s="326">
        <v>4.7723553608431003E-4</v>
      </c>
      <c r="K1238" s="327">
        <v>3.4468311439022243E-4</v>
      </c>
      <c r="L1238" s="336">
        <v>3.7594868300476983E-5</v>
      </c>
      <c r="M1238" s="337">
        <v>1.1415525114155251E-4</v>
      </c>
      <c r="N1238" s="345">
        <v>0</v>
      </c>
      <c r="O1238" s="346">
        <v>0</v>
      </c>
      <c r="P1238" s="347">
        <v>0</v>
      </c>
      <c r="Q1238" s="348">
        <v>0.10610079575596817</v>
      </c>
      <c r="R1238" s="346">
        <v>0.39792527980699288</v>
      </c>
      <c r="S1238" s="347">
        <v>0.12959388847563758</v>
      </c>
      <c r="T1238" s="349">
        <v>2.7577099591114193E-2</v>
      </c>
      <c r="U1238" s="349">
        <v>0.15554647753350614</v>
      </c>
      <c r="V1238" s="361">
        <v>0</v>
      </c>
    </row>
    <row r="1239" spans="1:22" ht="16" hidden="1" customHeight="1" outlineLevel="1">
      <c r="A1239" s="65">
        <v>1230</v>
      </c>
      <c r="B1239" s="117">
        <v>1</v>
      </c>
      <c r="C1239" s="325">
        <v>8.7366053068170711E-5</v>
      </c>
      <c r="D1239" s="326">
        <v>8.3405840356905447E-5</v>
      </c>
      <c r="E1239" s="327">
        <v>8.1027038862972961E-5</v>
      </c>
      <c r="F1239" s="332">
        <v>0</v>
      </c>
      <c r="G1239" s="326">
        <v>0</v>
      </c>
      <c r="H1239" s="327">
        <v>0</v>
      </c>
      <c r="I1239" s="332">
        <v>3.321118748941252E-4</v>
      </c>
      <c r="J1239" s="326">
        <v>4.6243753496541675E-4</v>
      </c>
      <c r="K1239" s="327">
        <v>3.179404589633948E-4</v>
      </c>
      <c r="L1239" s="336">
        <v>9.3987170751192462E-5</v>
      </c>
      <c r="M1239" s="337">
        <v>1.1415525114155251E-4</v>
      </c>
      <c r="N1239" s="345">
        <v>0</v>
      </c>
      <c r="O1239" s="346">
        <v>0</v>
      </c>
      <c r="P1239" s="347">
        <v>0</v>
      </c>
      <c r="Q1239" s="348">
        <v>9.7259062776304167E-2</v>
      </c>
      <c r="R1239" s="346">
        <v>0.38090154642738278</v>
      </c>
      <c r="S1239" s="347">
        <v>9.9741074748843778E-2</v>
      </c>
      <c r="T1239" s="349">
        <v>3.5850229468448451E-2</v>
      </c>
      <c r="U1239" s="349">
        <v>0.16104906928453352</v>
      </c>
      <c r="V1239" s="361">
        <v>0</v>
      </c>
    </row>
    <row r="1240" spans="1:22" ht="16" hidden="1" customHeight="1" outlineLevel="1">
      <c r="A1240" s="65">
        <v>1231</v>
      </c>
      <c r="B1240" s="117">
        <v>1</v>
      </c>
      <c r="C1240" s="325">
        <v>9.6385169864376925E-5</v>
      </c>
      <c r="D1240" s="326">
        <v>9.0968747559431378E-5</v>
      </c>
      <c r="E1240" s="327">
        <v>8.9614919062666859E-5</v>
      </c>
      <c r="F1240" s="332">
        <v>0</v>
      </c>
      <c r="G1240" s="326">
        <v>0</v>
      </c>
      <c r="H1240" s="327">
        <v>0</v>
      </c>
      <c r="I1240" s="332">
        <v>3.4102762992483998E-4</v>
      </c>
      <c r="J1240" s="326">
        <v>4.6778125759168373E-4</v>
      </c>
      <c r="K1240" s="327">
        <v>3.030834281707128E-4</v>
      </c>
      <c r="L1240" s="336">
        <v>1.8210014333043539E-4</v>
      </c>
      <c r="M1240" s="337">
        <v>1.1415525114155251E-4</v>
      </c>
      <c r="N1240" s="345">
        <v>0</v>
      </c>
      <c r="O1240" s="346">
        <v>0</v>
      </c>
      <c r="P1240" s="347">
        <v>0</v>
      </c>
      <c r="Q1240" s="348">
        <v>9.7259062776304167E-2</v>
      </c>
      <c r="R1240" s="346">
        <v>0.34266193285378221</v>
      </c>
      <c r="S1240" s="347">
        <v>7.5583897502151151E-2</v>
      </c>
      <c r="T1240" s="349">
        <v>6.3142048718964908E-2</v>
      </c>
      <c r="U1240" s="349">
        <v>0.18364899969053886</v>
      </c>
      <c r="V1240" s="361">
        <v>0</v>
      </c>
    </row>
    <row r="1241" spans="1:22" ht="16" hidden="1" customHeight="1" outlineLevel="1">
      <c r="A1241" s="65">
        <v>1232</v>
      </c>
      <c r="B1241" s="117">
        <v>1</v>
      </c>
      <c r="C1241" s="325">
        <v>1.0764187766061211E-4</v>
      </c>
      <c r="D1241" s="326">
        <v>1.0409204411908433E-4</v>
      </c>
      <c r="E1241" s="327">
        <v>1.0017463882482825E-4</v>
      </c>
      <c r="F1241" s="332">
        <v>0</v>
      </c>
      <c r="G1241" s="326">
        <v>0</v>
      </c>
      <c r="H1241" s="327">
        <v>0</v>
      </c>
      <c r="I1241" s="332">
        <v>3.2319611986341042E-4</v>
      </c>
      <c r="J1241" s="326">
        <v>4.977883154161063E-4</v>
      </c>
      <c r="K1241" s="327">
        <v>2.9119780353656729E-4</v>
      </c>
      <c r="L1241" s="336">
        <v>1.5860335064263727E-4</v>
      </c>
      <c r="M1241" s="337">
        <v>1.1415525114155251E-4</v>
      </c>
      <c r="N1241" s="345">
        <v>1.857710369363754E-3</v>
      </c>
      <c r="O1241" s="346">
        <v>6.4926237001662578E-3</v>
      </c>
      <c r="P1241" s="347">
        <v>3.8890182913000277E-3</v>
      </c>
      <c r="Q1241" s="348">
        <v>0.1149425287356322</v>
      </c>
      <c r="R1241" s="346">
        <v>0.32561978214089626</v>
      </c>
      <c r="S1241" s="347">
        <v>9.5477127198868403E-2</v>
      </c>
      <c r="T1241" s="349">
        <v>8.5869382519917659E-2</v>
      </c>
      <c r="U1241" s="349">
        <v>0.22973320560539318</v>
      </c>
      <c r="V1241" s="361">
        <v>0</v>
      </c>
    </row>
    <row r="1242" spans="1:22" ht="16" hidden="1" customHeight="1" outlineLevel="1">
      <c r="A1242" s="65">
        <v>1233</v>
      </c>
      <c r="B1242" s="117">
        <v>1</v>
      </c>
      <c r="C1242" s="325">
        <v>1.2037989569988325E-4</v>
      </c>
      <c r="D1242" s="326">
        <v>1.181096690368766E-4</v>
      </c>
      <c r="E1242" s="327">
        <v>1.1326402118357621E-4</v>
      </c>
      <c r="F1242" s="332">
        <v>0</v>
      </c>
      <c r="G1242" s="326">
        <v>0</v>
      </c>
      <c r="H1242" s="327">
        <v>0</v>
      </c>
      <c r="I1242" s="332">
        <v>3.1650930359037433E-4</v>
      </c>
      <c r="J1242" s="326">
        <v>4.028344749032075E-4</v>
      </c>
      <c r="K1242" s="327">
        <v>2.6742655426827605E-4</v>
      </c>
      <c r="L1242" s="336">
        <v>1.4685495429873823E-4</v>
      </c>
      <c r="M1242" s="337">
        <v>1.1415525114155251E-4</v>
      </c>
      <c r="N1242" s="345">
        <v>2.2149623634721685E-2</v>
      </c>
      <c r="O1242" s="346">
        <v>7.6760890482443958E-2</v>
      </c>
      <c r="P1242" s="347">
        <v>3.5332792842710362E-2</v>
      </c>
      <c r="Q1242" s="348">
        <v>0.1237842617152962</v>
      </c>
      <c r="R1242" s="346">
        <v>0.34044230602719944</v>
      </c>
      <c r="S1242" s="347">
        <v>0.13596387143716474</v>
      </c>
      <c r="T1242" s="349">
        <v>0.11430232313282503</v>
      </c>
      <c r="U1242" s="349">
        <v>0.34774414655153396</v>
      </c>
      <c r="V1242" s="361">
        <v>2.7773769862823358E-2</v>
      </c>
    </row>
    <row r="1243" spans="1:22" ht="16" hidden="1" customHeight="1" outlineLevel="1">
      <c r="A1243" s="65">
        <v>1234</v>
      </c>
      <c r="B1243" s="117">
        <v>1</v>
      </c>
      <c r="C1243" s="325">
        <v>1.287614865687069E-4</v>
      </c>
      <c r="D1243" s="326">
        <v>1.2339787150239602E-4</v>
      </c>
      <c r="E1243" s="327">
        <v>1.2111246154734479E-4</v>
      </c>
      <c r="F1243" s="332">
        <v>0</v>
      </c>
      <c r="G1243" s="326">
        <v>0</v>
      </c>
      <c r="H1243" s="327">
        <v>0</v>
      </c>
      <c r="I1243" s="332">
        <v>3.0982248731733825E-4</v>
      </c>
      <c r="J1243" s="326">
        <v>2.7869568773915781E-4</v>
      </c>
      <c r="K1243" s="327">
        <v>2.6445514810973967E-4</v>
      </c>
      <c r="L1243" s="336">
        <v>1.644775488145868E-4</v>
      </c>
      <c r="M1243" s="337">
        <v>1.1415525114155251E-4</v>
      </c>
      <c r="N1243" s="345">
        <v>6.0161235807856962E-2</v>
      </c>
      <c r="O1243" s="346">
        <v>0.13767703490568731</v>
      </c>
      <c r="P1243" s="347">
        <v>0.10435323631044569</v>
      </c>
      <c r="Q1243" s="348">
        <v>0.1237842617152962</v>
      </c>
      <c r="R1243" s="346">
        <v>0.33097453613978595</v>
      </c>
      <c r="S1243" s="347">
        <v>0.15995505674930954</v>
      </c>
      <c r="T1243" s="349">
        <v>0.12124414475403655</v>
      </c>
      <c r="U1243" s="349">
        <v>0.38380577463415982</v>
      </c>
      <c r="V1243" s="361">
        <v>0.12456549907414305</v>
      </c>
    </row>
    <row r="1244" spans="1:22" ht="16" hidden="1" customHeight="1" outlineLevel="1">
      <c r="A1244" s="65">
        <v>1235</v>
      </c>
      <c r="B1244" s="117">
        <v>1</v>
      </c>
      <c r="C1244" s="325">
        <v>1.330491609430641E-4</v>
      </c>
      <c r="D1244" s="326">
        <v>1.2339787150239602E-4</v>
      </c>
      <c r="E1244" s="327">
        <v>1.2274701276360073E-4</v>
      </c>
      <c r="F1244" s="332">
        <v>0</v>
      </c>
      <c r="G1244" s="326">
        <v>0</v>
      </c>
      <c r="H1244" s="327">
        <v>0</v>
      </c>
      <c r="I1244" s="332">
        <v>2.8307522222519396E-4</v>
      </c>
      <c r="J1244" s="326">
        <v>2.0634990449123483E-4</v>
      </c>
      <c r="K1244" s="327">
        <v>2.5851233579266681E-4</v>
      </c>
      <c r="L1244" s="336">
        <v>1.8797434150238492E-4</v>
      </c>
      <c r="M1244" s="337">
        <v>1.1415525114155251E-4</v>
      </c>
      <c r="N1244" s="345">
        <v>0.10517498706551716</v>
      </c>
      <c r="O1244" s="346">
        <v>0.15123551554941853</v>
      </c>
      <c r="P1244" s="347">
        <v>0.16470079213352837</v>
      </c>
      <c r="Q1244" s="348">
        <v>0.14146772767462423</v>
      </c>
      <c r="R1244" s="346">
        <v>0.30768898577259557</v>
      </c>
      <c r="S1244" s="347">
        <v>0.17322931558267796</v>
      </c>
      <c r="T1244" s="349">
        <v>0.12162451854150019</v>
      </c>
      <c r="U1244" s="349">
        <v>0.32632334294932025</v>
      </c>
      <c r="V1244" s="361">
        <v>0.19968194583747376</v>
      </c>
    </row>
    <row r="1245" spans="1:22" ht="16" hidden="1" customHeight="1" outlineLevel="1">
      <c r="A1245" s="65">
        <v>1236</v>
      </c>
      <c r="B1245" s="117">
        <v>1</v>
      </c>
      <c r="C1245" s="325">
        <v>1.3331792187323518E-4</v>
      </c>
      <c r="D1245" s="326">
        <v>1.2409778065224417E-4</v>
      </c>
      <c r="E1245" s="327">
        <v>1.2409616614844691E-4</v>
      </c>
      <c r="F1245" s="332">
        <v>0</v>
      </c>
      <c r="G1245" s="326">
        <v>0</v>
      </c>
      <c r="H1245" s="327">
        <v>0</v>
      </c>
      <c r="I1245" s="332">
        <v>2.6747265092144309E-4</v>
      </c>
      <c r="J1245" s="326">
        <v>1.7223229080045297E-4</v>
      </c>
      <c r="K1245" s="327">
        <v>2.2879827420730281E-4</v>
      </c>
      <c r="L1245" s="336">
        <v>2.0677177565262342E-4</v>
      </c>
      <c r="M1245" s="337">
        <v>1.1415525114155251E-4</v>
      </c>
      <c r="N1245" s="345">
        <v>0.14633041678680647</v>
      </c>
      <c r="O1245" s="346">
        <v>0.16151524188783933</v>
      </c>
      <c r="P1245" s="347">
        <v>0.27878582538814672</v>
      </c>
      <c r="Q1245" s="348">
        <v>0.14146772767462423</v>
      </c>
      <c r="R1245" s="346">
        <v>0.29976561007224928</v>
      </c>
      <c r="S1245" s="347">
        <v>0.16783454373127019</v>
      </c>
      <c r="T1245" s="349">
        <v>0.10450769810563619</v>
      </c>
      <c r="U1245" s="349">
        <v>0.30087385610081863</v>
      </c>
      <c r="V1245" s="361">
        <v>0.29088441286001049</v>
      </c>
    </row>
    <row r="1246" spans="1:22" ht="16" hidden="1" customHeight="1" outlineLevel="1">
      <c r="A1246" s="65">
        <v>1237</v>
      </c>
      <c r="B1246" s="117">
        <v>1</v>
      </c>
      <c r="C1246" s="325">
        <v>1.2323001161053469E-4</v>
      </c>
      <c r="D1246" s="326">
        <v>1.2355340686902893E-4</v>
      </c>
      <c r="E1246" s="327">
        <v>1.2222810761558297E-4</v>
      </c>
      <c r="F1246" s="332">
        <v>0</v>
      </c>
      <c r="G1246" s="326">
        <v>0</v>
      </c>
      <c r="H1246" s="327">
        <v>0</v>
      </c>
      <c r="I1246" s="332">
        <v>2.5632795713304962E-4</v>
      </c>
      <c r="J1246" s="326">
        <v>1.8127551370644335E-4</v>
      </c>
      <c r="K1246" s="327">
        <v>2.4068389884144843E-4</v>
      </c>
      <c r="L1246" s="336">
        <v>1.8797434150238492E-4</v>
      </c>
      <c r="M1246" s="337">
        <v>1.1415525114155251E-4</v>
      </c>
      <c r="N1246" s="345">
        <v>0.18548523534108868</v>
      </c>
      <c r="O1246" s="346">
        <v>0.25383417353159016</v>
      </c>
      <c r="P1246" s="347">
        <v>0.2612629929740089</v>
      </c>
      <c r="Q1246" s="348">
        <v>0.13262599469496023</v>
      </c>
      <c r="R1246" s="346">
        <v>0.26943189685024355</v>
      </c>
      <c r="S1246" s="347">
        <v>0.1900516775009588</v>
      </c>
      <c r="T1246" s="349">
        <v>0.14045302102095056</v>
      </c>
      <c r="U1246" s="349">
        <v>0.28859128522798966</v>
      </c>
      <c r="V1246" s="361">
        <v>0.31183364854641937</v>
      </c>
    </row>
    <row r="1247" spans="1:22" ht="16" hidden="1" customHeight="1" outlineLevel="1">
      <c r="A1247" s="65">
        <v>1238</v>
      </c>
      <c r="B1247" s="117">
        <v>1</v>
      </c>
      <c r="C1247" s="325">
        <v>1.170297594540298E-4</v>
      </c>
      <c r="D1247" s="326">
        <v>1.2164809862777562E-4</v>
      </c>
      <c r="E1247" s="327">
        <v>1.1531369651824634E-4</v>
      </c>
      <c r="F1247" s="332">
        <v>0</v>
      </c>
      <c r="G1247" s="326">
        <v>0</v>
      </c>
      <c r="H1247" s="327">
        <v>0</v>
      </c>
      <c r="I1247" s="332">
        <v>2.4518326334465619E-4</v>
      </c>
      <c r="J1247" s="326">
        <v>1.7141017962718112E-4</v>
      </c>
      <c r="K1247" s="327">
        <v>2.5554092963413043E-4</v>
      </c>
      <c r="L1247" s="336">
        <v>1.9032402077116473E-4</v>
      </c>
      <c r="M1247" s="337">
        <v>1.1415525114155251E-4</v>
      </c>
      <c r="N1247" s="345">
        <v>0.22249654193072044</v>
      </c>
      <c r="O1247" s="346">
        <v>0.25038539582621705</v>
      </c>
      <c r="P1247" s="347">
        <v>0.25061233899145824</v>
      </c>
      <c r="Q1247" s="348">
        <v>0.1237842617152962</v>
      </c>
      <c r="R1247" s="346">
        <v>0.27348189676865464</v>
      </c>
      <c r="S1247" s="347">
        <v>0.23140469851866477</v>
      </c>
      <c r="T1247" s="349">
        <v>0.10850162287400447</v>
      </c>
      <c r="U1247" s="349">
        <v>0.28436608084773646</v>
      </c>
      <c r="V1247" s="361">
        <v>0.25026091319259758</v>
      </c>
    </row>
    <row r="1248" spans="1:22" ht="16" hidden="1" customHeight="1" outlineLevel="1">
      <c r="A1248" s="65">
        <v>1239</v>
      </c>
      <c r="B1248" s="117">
        <v>1</v>
      </c>
      <c r="C1248" s="325">
        <v>1.0988571891483112E-4</v>
      </c>
      <c r="D1248" s="326">
        <v>1.186151589784336E-4</v>
      </c>
      <c r="E1248" s="327">
        <v>1.1295267809476554E-4</v>
      </c>
      <c r="F1248" s="332">
        <v>0</v>
      </c>
      <c r="G1248" s="326">
        <v>0</v>
      </c>
      <c r="H1248" s="327">
        <v>0</v>
      </c>
      <c r="I1248" s="332">
        <v>2.3403856955626272E-4</v>
      </c>
      <c r="J1248" s="326">
        <v>1.7469862432026854E-4</v>
      </c>
      <c r="K1248" s="327">
        <v>2.4959811731705767E-4</v>
      </c>
      <c r="L1248" s="336">
        <v>2.1382081345896285E-4</v>
      </c>
      <c r="M1248" s="337">
        <v>1.1415525114155251E-4</v>
      </c>
      <c r="N1248" s="345">
        <v>0.21292218848861491</v>
      </c>
      <c r="O1248" s="346">
        <v>0.26974281813461182</v>
      </c>
      <c r="P1248" s="347">
        <v>0.15303224341082458</v>
      </c>
      <c r="Q1248" s="348">
        <v>0.13262599469496023</v>
      </c>
      <c r="R1248" s="346">
        <v>0.2609773241536541</v>
      </c>
      <c r="S1248" s="347">
        <v>0.2405810017366056</v>
      </c>
      <c r="T1248" s="349">
        <v>8.6535036647979027E-2</v>
      </c>
      <c r="U1248" s="349">
        <v>0.28299043290997961</v>
      </c>
      <c r="V1248" s="361">
        <v>0.20396493462030021</v>
      </c>
    </row>
    <row r="1249" spans="1:22" ht="16" hidden="1" customHeight="1" outlineLevel="1">
      <c r="A1249" s="65">
        <v>1240</v>
      </c>
      <c r="B1249" s="117">
        <v>1</v>
      </c>
      <c r="C1249" s="325">
        <v>1.0739811774720113E-4</v>
      </c>
      <c r="D1249" s="326">
        <v>1.1731255028288286E-4</v>
      </c>
      <c r="E1249" s="327">
        <v>1.1292673283736465E-4</v>
      </c>
      <c r="F1249" s="332">
        <v>0</v>
      </c>
      <c r="G1249" s="326">
        <v>0</v>
      </c>
      <c r="H1249" s="327">
        <v>0</v>
      </c>
      <c r="I1249" s="332">
        <v>2.2735175328322661E-4</v>
      </c>
      <c r="J1249" s="326">
        <v>1.9031873661243376E-4</v>
      </c>
      <c r="K1249" s="327">
        <v>2.4365530499998481E-4</v>
      </c>
      <c r="L1249" s="336">
        <v>2.2321953053408208E-4</v>
      </c>
      <c r="M1249" s="337">
        <v>1.1415525114155251E-4</v>
      </c>
      <c r="N1249" s="345">
        <v>0.19363058080676054</v>
      </c>
      <c r="O1249" s="346">
        <v>0.17221038929849869</v>
      </c>
      <c r="P1249" s="347">
        <v>0.12322260398813946</v>
      </c>
      <c r="Q1249" s="348">
        <v>0.1237842617152962</v>
      </c>
      <c r="R1249" s="346">
        <v>0.2696435116857242</v>
      </c>
      <c r="S1249" s="347">
        <v>0.21574947800848698</v>
      </c>
      <c r="T1249" s="349">
        <v>0.10583900636175897</v>
      </c>
      <c r="U1249" s="349">
        <v>0.28495564424963221</v>
      </c>
      <c r="V1249" s="361">
        <v>0.10273065429894994</v>
      </c>
    </row>
    <row r="1250" spans="1:22" ht="16" hidden="1" customHeight="1" outlineLevel="1">
      <c r="A1250" s="65">
        <v>1241</v>
      </c>
      <c r="B1250" s="117">
        <v>1</v>
      </c>
      <c r="C1250" s="325">
        <v>1.0902943409079768E-4</v>
      </c>
      <c r="D1250" s="326">
        <v>1.2178419207357942E-4</v>
      </c>
      <c r="E1250" s="327">
        <v>1.1626069841337875E-4</v>
      </c>
      <c r="F1250" s="332">
        <v>0</v>
      </c>
      <c r="G1250" s="326">
        <v>0</v>
      </c>
      <c r="H1250" s="327">
        <v>0</v>
      </c>
      <c r="I1250" s="332">
        <v>2.2512281452554794E-4</v>
      </c>
      <c r="J1250" s="326">
        <v>2.1333784946404557E-4</v>
      </c>
      <c r="K1250" s="327">
        <v>2.3771249268291205E-4</v>
      </c>
      <c r="L1250" s="336">
        <v>2.2321953053408208E-4</v>
      </c>
      <c r="M1250" s="337">
        <v>1.1415525114155251E-4</v>
      </c>
      <c r="N1250" s="345">
        <v>0.10474628467258708</v>
      </c>
      <c r="O1250" s="346">
        <v>7.7906225399822129E-2</v>
      </c>
      <c r="P1250" s="347">
        <v>5.4737367689444864E-2</v>
      </c>
      <c r="Q1250" s="348">
        <v>0.13262599469496023</v>
      </c>
      <c r="R1250" s="346">
        <v>0.2535154706949253</v>
      </c>
      <c r="S1250" s="347">
        <v>0.17711978127992081</v>
      </c>
      <c r="T1250" s="349">
        <v>0.11354157555789775</v>
      </c>
      <c r="U1250" s="349">
        <v>0.31895380042562288</v>
      </c>
      <c r="V1250" s="361">
        <v>0</v>
      </c>
    </row>
    <row r="1251" spans="1:22" ht="16" hidden="1" customHeight="1" outlineLevel="1">
      <c r="A1251" s="65">
        <v>1242</v>
      </c>
      <c r="B1251" s="117">
        <v>1</v>
      </c>
      <c r="C1251" s="325">
        <v>1.1274833533386261E-4</v>
      </c>
      <c r="D1251" s="326">
        <v>1.3204952627135239E-4</v>
      </c>
      <c r="E1251" s="327">
        <v>1.2340861682732338E-4</v>
      </c>
      <c r="F1251" s="332">
        <v>0</v>
      </c>
      <c r="G1251" s="326">
        <v>0</v>
      </c>
      <c r="H1251" s="327">
        <v>0</v>
      </c>
      <c r="I1251" s="332">
        <v>2.3403856955626272E-4</v>
      </c>
      <c r="J1251" s="326">
        <v>2.2690268382303112E-4</v>
      </c>
      <c r="K1251" s="327">
        <v>2.3176968036583927E-4</v>
      </c>
      <c r="L1251" s="336">
        <v>1.644775488145868E-4</v>
      </c>
      <c r="M1251" s="337">
        <v>1.1415525114155251E-4</v>
      </c>
      <c r="N1251" s="345">
        <v>1.1574964609112622E-2</v>
      </c>
      <c r="O1251" s="346">
        <v>1.3289161020354818E-2</v>
      </c>
      <c r="P1251" s="347">
        <v>5.2725584185463834E-3</v>
      </c>
      <c r="Q1251" s="348">
        <v>0.1149425287356322</v>
      </c>
      <c r="R1251" s="346">
        <v>0.21613084765285889</v>
      </c>
      <c r="S1251" s="347">
        <v>0.180875374283018</v>
      </c>
      <c r="T1251" s="349">
        <v>0.13151423701555492</v>
      </c>
      <c r="U1251" s="349">
        <v>0.41456133209972362</v>
      </c>
      <c r="V1251" s="361">
        <v>0</v>
      </c>
    </row>
    <row r="1252" spans="1:22" ht="16" hidden="1" customHeight="1" outlineLevel="1">
      <c r="A1252" s="65">
        <v>1243</v>
      </c>
      <c r="B1252" s="117">
        <v>1</v>
      </c>
      <c r="C1252" s="325">
        <v>1.2387378779210728E-4</v>
      </c>
      <c r="D1252" s="326">
        <v>1.4445347176032808E-4</v>
      </c>
      <c r="E1252" s="327">
        <v>1.3588828563715046E-4</v>
      </c>
      <c r="F1252" s="332">
        <v>0</v>
      </c>
      <c r="G1252" s="326">
        <v>0</v>
      </c>
      <c r="H1252" s="327">
        <v>0</v>
      </c>
      <c r="I1252" s="332">
        <v>2.429543245869775E-4</v>
      </c>
      <c r="J1252" s="326">
        <v>2.4663335198155556E-4</v>
      </c>
      <c r="K1252" s="327">
        <v>2.3771249268291205E-4</v>
      </c>
      <c r="L1252" s="336">
        <v>1.1748396343899057E-4</v>
      </c>
      <c r="M1252" s="337">
        <v>1.1415525114155251E-4</v>
      </c>
      <c r="N1252" s="345">
        <v>0</v>
      </c>
      <c r="O1252" s="346">
        <v>0</v>
      </c>
      <c r="P1252" s="347">
        <v>0</v>
      </c>
      <c r="Q1252" s="348">
        <v>0.10610079575596817</v>
      </c>
      <c r="R1252" s="346">
        <v>0.1933642592467324</v>
      </c>
      <c r="S1252" s="347">
        <v>0.19222514925958342</v>
      </c>
      <c r="T1252" s="349">
        <v>0.1925642299034698</v>
      </c>
      <c r="U1252" s="349">
        <v>0.55743219649247033</v>
      </c>
      <c r="V1252" s="361">
        <v>0</v>
      </c>
    </row>
    <row r="1253" spans="1:22" ht="16" hidden="1" customHeight="1" outlineLevel="1">
      <c r="A1253" s="65">
        <v>1244</v>
      </c>
      <c r="B1253" s="117">
        <v>1</v>
      </c>
      <c r="C1253" s="325">
        <v>1.231612588144444E-4</v>
      </c>
      <c r="D1253" s="326">
        <v>1.4824464632200561E-4</v>
      </c>
      <c r="E1253" s="327">
        <v>1.3813255040232727E-4</v>
      </c>
      <c r="F1253" s="332">
        <v>0</v>
      </c>
      <c r="G1253" s="326">
        <v>0</v>
      </c>
      <c r="H1253" s="327">
        <v>0</v>
      </c>
      <c r="I1253" s="332">
        <v>2.429543245869775E-4</v>
      </c>
      <c r="J1253" s="326">
        <v>2.5896501958063339E-4</v>
      </c>
      <c r="K1253" s="327">
        <v>2.2879827420730281E-4</v>
      </c>
      <c r="L1253" s="336">
        <v>8.811297257924293E-5</v>
      </c>
      <c r="M1253" s="337">
        <v>1.1415525114155251E-4</v>
      </c>
      <c r="N1253" s="345">
        <v>0</v>
      </c>
      <c r="O1253" s="346">
        <v>0</v>
      </c>
      <c r="P1253" s="347">
        <v>0</v>
      </c>
      <c r="Q1253" s="348">
        <v>8.8417329796640146E-2</v>
      </c>
      <c r="R1253" s="346">
        <v>0.18611449205112901</v>
      </c>
      <c r="S1253" s="347">
        <v>0.17621200651687421</v>
      </c>
      <c r="T1253" s="349">
        <v>0.21243876029844522</v>
      </c>
      <c r="U1253" s="349">
        <v>0.57118867587003874</v>
      </c>
      <c r="V1253" s="361">
        <v>0</v>
      </c>
    </row>
    <row r="1254" spans="1:22" ht="16" hidden="1" customHeight="1" outlineLevel="1">
      <c r="A1254" s="65">
        <v>1245</v>
      </c>
      <c r="B1254" s="117">
        <v>1</v>
      </c>
      <c r="C1254" s="325">
        <v>1.1337336075286512E-4</v>
      </c>
      <c r="D1254" s="326">
        <v>1.4289811809399885E-4</v>
      </c>
      <c r="E1254" s="327">
        <v>1.2945386180173026E-4</v>
      </c>
      <c r="F1254" s="332">
        <v>0</v>
      </c>
      <c r="G1254" s="326">
        <v>0</v>
      </c>
      <c r="H1254" s="327">
        <v>0</v>
      </c>
      <c r="I1254" s="332">
        <v>2.4518326334465619E-4</v>
      </c>
      <c r="J1254" s="326">
        <v>2.5896501958063339E-4</v>
      </c>
      <c r="K1254" s="327">
        <v>2.1988405573169364E-4</v>
      </c>
      <c r="L1254" s="336">
        <v>5.8741981719495287E-5</v>
      </c>
      <c r="M1254" s="337">
        <v>1.1415525114155251E-4</v>
      </c>
      <c r="N1254" s="345">
        <v>0</v>
      </c>
      <c r="O1254" s="346">
        <v>0</v>
      </c>
      <c r="P1254" s="347">
        <v>0</v>
      </c>
      <c r="Q1254" s="348">
        <v>8.8417329796640146E-2</v>
      </c>
      <c r="R1254" s="346">
        <v>0.20035983676883803</v>
      </c>
      <c r="S1254" s="347">
        <v>0.16190547896954841</v>
      </c>
      <c r="T1254" s="349">
        <v>0.1536710101353122</v>
      </c>
      <c r="U1254" s="349">
        <v>0.47430375682516374</v>
      </c>
      <c r="V1254" s="361">
        <v>0</v>
      </c>
    </row>
    <row r="1255" spans="1:22" ht="16" hidden="1" customHeight="1" outlineLevel="1">
      <c r="A1255" s="65">
        <v>1246</v>
      </c>
      <c r="B1255" s="117">
        <v>1</v>
      </c>
      <c r="C1255" s="325">
        <v>1.0401047997620753E-4</v>
      </c>
      <c r="D1255" s="326">
        <v>1.2917212198864332E-4</v>
      </c>
      <c r="E1255" s="327">
        <v>1.1882927889606667E-4</v>
      </c>
      <c r="F1255" s="332">
        <v>0</v>
      </c>
      <c r="G1255" s="326">
        <v>0</v>
      </c>
      <c r="H1255" s="327">
        <v>0</v>
      </c>
      <c r="I1255" s="332">
        <v>2.4518326334465619E-4</v>
      </c>
      <c r="J1255" s="326">
        <v>2.9226052209814333E-4</v>
      </c>
      <c r="K1255" s="327">
        <v>2.2285546189023002E-4</v>
      </c>
      <c r="L1255" s="336">
        <v>3.7594868300476983E-5</v>
      </c>
      <c r="M1255" s="337">
        <v>1.1415525114155251E-4</v>
      </c>
      <c r="N1255" s="345">
        <v>0</v>
      </c>
      <c r="O1255" s="346">
        <v>0</v>
      </c>
      <c r="P1255" s="347">
        <v>0</v>
      </c>
      <c r="Q1255" s="348">
        <v>8.8417329796640146E-2</v>
      </c>
      <c r="R1255" s="346">
        <v>0.20178922253894305</v>
      </c>
      <c r="S1255" s="347">
        <v>0.2218445347047566</v>
      </c>
      <c r="T1255" s="349">
        <v>9.3191577928592798E-2</v>
      </c>
      <c r="U1255" s="349">
        <v>0.40394919086559938</v>
      </c>
      <c r="V1255" s="361">
        <v>0</v>
      </c>
    </row>
    <row r="1256" spans="1:22" ht="16" hidden="1" customHeight="1" outlineLevel="1">
      <c r="A1256" s="65">
        <v>1247</v>
      </c>
      <c r="B1256" s="117">
        <v>1</v>
      </c>
      <c r="C1256" s="325">
        <v>9.5728893174424289E-5</v>
      </c>
      <c r="D1256" s="326">
        <v>1.1968446462403495E-4</v>
      </c>
      <c r="E1256" s="327">
        <v>1.0932034205864124E-4</v>
      </c>
      <c r="F1256" s="332">
        <v>0</v>
      </c>
      <c r="G1256" s="326">
        <v>0</v>
      </c>
      <c r="H1256" s="327">
        <v>0</v>
      </c>
      <c r="I1256" s="332">
        <v>2.4518326334465619E-4</v>
      </c>
      <c r="J1256" s="326">
        <v>3.0829168997694448E-4</v>
      </c>
      <c r="K1256" s="327">
        <v>2.3474108652437564E-4</v>
      </c>
      <c r="L1256" s="336">
        <v>2.3496792687798115E-5</v>
      </c>
      <c r="M1256" s="337">
        <v>1.1415525114155251E-4</v>
      </c>
      <c r="N1256" s="345">
        <v>0</v>
      </c>
      <c r="O1256" s="346">
        <v>0</v>
      </c>
      <c r="P1256" s="347">
        <v>0</v>
      </c>
      <c r="Q1256" s="348">
        <v>9.7259062776304167E-2</v>
      </c>
      <c r="R1256" s="346">
        <v>0.21143018513747022</v>
      </c>
      <c r="S1256" s="347">
        <v>0.29815465541520547</v>
      </c>
      <c r="T1256" s="349">
        <v>7.9878495367365243E-2</v>
      </c>
      <c r="U1256" s="349">
        <v>0.32661812465026813</v>
      </c>
      <c r="V1256" s="361">
        <v>0</v>
      </c>
    </row>
    <row r="1257" spans="1:22" ht="16" hidden="1" customHeight="1" outlineLevel="1">
      <c r="A1257" s="65">
        <v>1248</v>
      </c>
      <c r="B1257" s="117">
        <v>1</v>
      </c>
      <c r="C1257" s="325">
        <v>8.9016120174337335E-5</v>
      </c>
      <c r="D1257" s="326">
        <v>1.081942894140277E-4</v>
      </c>
      <c r="E1257" s="327">
        <v>9.9526007389806048E-5</v>
      </c>
      <c r="F1257" s="332">
        <v>0</v>
      </c>
      <c r="G1257" s="326">
        <v>0</v>
      </c>
      <c r="H1257" s="327">
        <v>0</v>
      </c>
      <c r="I1257" s="332">
        <v>2.407253858292988E-4</v>
      </c>
      <c r="J1257" s="326">
        <v>3.119911902566678E-4</v>
      </c>
      <c r="K1257" s="327">
        <v>2.5256952347559405E-4</v>
      </c>
      <c r="L1257" s="336">
        <v>9.3987170751192458E-6</v>
      </c>
      <c r="M1257" s="337">
        <v>1.1415525114155251E-4</v>
      </c>
      <c r="N1257" s="345">
        <v>0</v>
      </c>
      <c r="O1257" s="346">
        <v>0</v>
      </c>
      <c r="P1257" s="347">
        <v>0</v>
      </c>
      <c r="Q1257" s="348">
        <v>8.8417329796640146E-2</v>
      </c>
      <c r="R1257" s="346">
        <v>0.21027256551307652</v>
      </c>
      <c r="S1257" s="347">
        <v>0.31855623965880092</v>
      </c>
      <c r="T1257" s="349">
        <v>7.1320085149433263E-2</v>
      </c>
      <c r="U1257" s="349">
        <v>0.25213661487743322</v>
      </c>
      <c r="V1257" s="361">
        <v>0</v>
      </c>
    </row>
    <row r="1258" spans="1:22" ht="16" hidden="1" customHeight="1" outlineLevel="1">
      <c r="A1258" s="65">
        <v>1249</v>
      </c>
      <c r="B1258" s="117">
        <v>1</v>
      </c>
      <c r="C1258" s="325">
        <v>8.2347098953580562E-5</v>
      </c>
      <c r="D1258" s="326">
        <v>9.6665230362362212E-5</v>
      </c>
      <c r="E1258" s="327">
        <v>9.0510030442997501E-5</v>
      </c>
      <c r="F1258" s="332">
        <v>0</v>
      </c>
      <c r="G1258" s="326">
        <v>0</v>
      </c>
      <c r="H1258" s="327">
        <v>0</v>
      </c>
      <c r="I1258" s="332">
        <v>2.3849644707162008E-4</v>
      </c>
      <c r="J1258" s="326">
        <v>3.0829168997694448E-4</v>
      </c>
      <c r="K1258" s="327">
        <v>2.3474108652437564E-4</v>
      </c>
      <c r="L1258" s="336">
        <v>5.8741981719495289E-6</v>
      </c>
      <c r="M1258" s="337">
        <v>1.1415525114155251E-4</v>
      </c>
      <c r="N1258" s="345">
        <v>1.429007976433657E-4</v>
      </c>
      <c r="O1258" s="346">
        <v>0</v>
      </c>
      <c r="P1258" s="347">
        <v>0</v>
      </c>
      <c r="Q1258" s="348">
        <v>6.1892130857648102E-2</v>
      </c>
      <c r="R1258" s="346">
        <v>0.21231102436001578</v>
      </c>
      <c r="S1258" s="347">
        <v>0.30412521816056431</v>
      </c>
      <c r="T1258" s="349">
        <v>5.0209339945201013E-2</v>
      </c>
      <c r="U1258" s="349">
        <v>0.22088975457695631</v>
      </c>
      <c r="V1258" s="361">
        <v>0</v>
      </c>
    </row>
    <row r="1259" spans="1:22" ht="16" hidden="1" customHeight="1" outlineLevel="1">
      <c r="A1259" s="65">
        <v>1250</v>
      </c>
      <c r="B1259" s="117">
        <v>1</v>
      </c>
      <c r="C1259" s="325">
        <v>7.7809414411622355E-5</v>
      </c>
      <c r="D1259" s="326">
        <v>8.6088825431323383E-5</v>
      </c>
      <c r="E1259" s="327">
        <v>8.1870259728501822E-5</v>
      </c>
      <c r="F1259" s="332">
        <v>0</v>
      </c>
      <c r="G1259" s="326">
        <v>0</v>
      </c>
      <c r="H1259" s="327">
        <v>0</v>
      </c>
      <c r="I1259" s="332">
        <v>2.3180963079858402E-4</v>
      </c>
      <c r="J1259" s="326">
        <v>2.9965952265759003E-4</v>
      </c>
      <c r="K1259" s="327">
        <v>2.3176968036583927E-4</v>
      </c>
      <c r="L1259" s="336">
        <v>2.3496792687798115E-6</v>
      </c>
      <c r="M1259" s="337">
        <v>1.1415525114155251E-4</v>
      </c>
      <c r="N1259" s="345">
        <v>1.429007976433657E-4</v>
      </c>
      <c r="O1259" s="346">
        <v>0</v>
      </c>
      <c r="P1259" s="347">
        <v>0</v>
      </c>
      <c r="Q1259" s="348">
        <v>5.3050397877984087E-2</v>
      </c>
      <c r="R1259" s="346">
        <v>0.21821534863552347</v>
      </c>
      <c r="S1259" s="347">
        <v>0.28688787640591396</v>
      </c>
      <c r="T1259" s="349">
        <v>5.2111208882519237E-2</v>
      </c>
      <c r="U1259" s="349">
        <v>0.19190288731707991</v>
      </c>
      <c r="V1259" s="361">
        <v>0</v>
      </c>
    </row>
    <row r="1260" spans="1:22" ht="16" hidden="1" customHeight="1" outlineLevel="1">
      <c r="A1260" s="65">
        <v>1251</v>
      </c>
      <c r="B1260" s="117">
        <v>1</v>
      </c>
      <c r="C1260" s="325">
        <v>7.477179087527016E-5</v>
      </c>
      <c r="D1260" s="326">
        <v>8.0392342628392548E-5</v>
      </c>
      <c r="E1260" s="327">
        <v>7.6162303100306484E-5</v>
      </c>
      <c r="F1260" s="332">
        <v>0</v>
      </c>
      <c r="G1260" s="326">
        <v>0</v>
      </c>
      <c r="H1260" s="327">
        <v>0</v>
      </c>
      <c r="I1260" s="332">
        <v>2.407253858292988E-4</v>
      </c>
      <c r="J1260" s="326">
        <v>2.8897207740505591E-4</v>
      </c>
      <c r="K1260" s="327">
        <v>2.2582686804876643E-4</v>
      </c>
      <c r="L1260" s="336">
        <v>1.1748396343899057E-6</v>
      </c>
      <c r="M1260" s="337">
        <v>1.1415525114155251E-4</v>
      </c>
      <c r="N1260" s="345">
        <v>1.429007976433657E-4</v>
      </c>
      <c r="O1260" s="346">
        <v>0</v>
      </c>
      <c r="P1260" s="347">
        <v>0</v>
      </c>
      <c r="Q1260" s="348">
        <v>5.3050397877984087E-2</v>
      </c>
      <c r="R1260" s="346">
        <v>0.20378642881750855</v>
      </c>
      <c r="S1260" s="347">
        <v>0.24446108869061361</v>
      </c>
      <c r="T1260" s="349">
        <v>5.3157236798044259E-2</v>
      </c>
      <c r="U1260" s="349">
        <v>0.18188030948485148</v>
      </c>
      <c r="V1260" s="361">
        <v>0</v>
      </c>
    </row>
    <row r="1261" spans="1:22" ht="16" hidden="1" customHeight="1" outlineLevel="1">
      <c r="A1261" s="65">
        <v>1252</v>
      </c>
      <c r="B1261" s="117">
        <v>1</v>
      </c>
      <c r="C1261" s="325">
        <v>7.2496698350101019E-5</v>
      </c>
      <c r="D1261" s="326">
        <v>7.8856430882892427E-5</v>
      </c>
      <c r="E1261" s="327">
        <v>7.3308324786208816E-5</v>
      </c>
      <c r="F1261" s="332">
        <v>0</v>
      </c>
      <c r="G1261" s="326">
        <v>0</v>
      </c>
      <c r="H1261" s="327">
        <v>0</v>
      </c>
      <c r="I1261" s="332">
        <v>2.4741220210233484E-4</v>
      </c>
      <c r="J1261" s="326">
        <v>2.8033991008570152E-4</v>
      </c>
      <c r="K1261" s="327">
        <v>2.4959811731705767E-4</v>
      </c>
      <c r="L1261" s="336">
        <v>1.409807561267887E-5</v>
      </c>
      <c r="M1261" s="337">
        <v>1.1415525114155251E-4</v>
      </c>
      <c r="N1261" s="345">
        <v>1.429007976433657E-4</v>
      </c>
      <c r="O1261" s="346">
        <v>0</v>
      </c>
      <c r="P1261" s="347">
        <v>0</v>
      </c>
      <c r="Q1261" s="348">
        <v>5.3050397877984087E-2</v>
      </c>
      <c r="R1261" s="346">
        <v>0.20703711772286706</v>
      </c>
      <c r="S1261" s="347">
        <v>0.2303049934576345</v>
      </c>
      <c r="T1261" s="349">
        <v>2.4819389632002777E-2</v>
      </c>
      <c r="U1261" s="349">
        <v>0.1736264218583104</v>
      </c>
      <c r="V1261" s="361">
        <v>0</v>
      </c>
    </row>
    <row r="1262" spans="1:22" ht="16" hidden="1" customHeight="1" outlineLevel="1">
      <c r="A1262" s="65">
        <v>1253</v>
      </c>
      <c r="B1262" s="117">
        <v>1</v>
      </c>
      <c r="C1262" s="325">
        <v>7.1915424710428696E-5</v>
      </c>
      <c r="D1262" s="326">
        <v>7.7592706028999924E-5</v>
      </c>
      <c r="E1262" s="327">
        <v>7.3347242672310145E-5</v>
      </c>
      <c r="F1262" s="332">
        <v>0</v>
      </c>
      <c r="G1262" s="326">
        <v>0</v>
      </c>
      <c r="H1262" s="327">
        <v>0</v>
      </c>
      <c r="I1262" s="332">
        <v>2.4518326334465619E-4</v>
      </c>
      <c r="J1262" s="326">
        <v>2.8157307684560927E-4</v>
      </c>
      <c r="K1262" s="327">
        <v>2.7931217890242167E-4</v>
      </c>
      <c r="L1262" s="336">
        <v>3.7594868300476983E-5</v>
      </c>
      <c r="M1262" s="337">
        <v>1.1415525114155251E-4</v>
      </c>
      <c r="N1262" s="345">
        <v>0</v>
      </c>
      <c r="O1262" s="346">
        <v>0</v>
      </c>
      <c r="P1262" s="347">
        <v>0</v>
      </c>
      <c r="Q1262" s="348">
        <v>2.6525198938992044E-2</v>
      </c>
      <c r="R1262" s="346">
        <v>0.20098566622330774</v>
      </c>
      <c r="S1262" s="347">
        <v>0.19772885544170093</v>
      </c>
      <c r="T1262" s="349">
        <v>2.5485043760064153E-2</v>
      </c>
      <c r="U1262" s="349">
        <v>0.16999078087995304</v>
      </c>
      <c r="V1262" s="361">
        <v>0</v>
      </c>
    </row>
    <row r="1263" spans="1:22" ht="16" hidden="1" customHeight="1" outlineLevel="1">
      <c r="A1263" s="65">
        <v>1254</v>
      </c>
      <c r="B1263" s="117">
        <v>1</v>
      </c>
      <c r="C1263" s="325">
        <v>7.322172783614393E-5</v>
      </c>
      <c r="D1263" s="326">
        <v>7.8934198566208886E-5</v>
      </c>
      <c r="E1263" s="327">
        <v>7.4826122344160754E-5</v>
      </c>
      <c r="F1263" s="332">
        <v>0</v>
      </c>
      <c r="G1263" s="326">
        <v>0</v>
      </c>
      <c r="H1263" s="327">
        <v>0</v>
      </c>
      <c r="I1263" s="332">
        <v>2.4518326334465619E-4</v>
      </c>
      <c r="J1263" s="326">
        <v>2.7622935421934229E-4</v>
      </c>
      <c r="K1263" s="327">
        <v>2.7336936658534881E-4</v>
      </c>
      <c r="L1263" s="336">
        <v>9.3987170751192462E-5</v>
      </c>
      <c r="M1263" s="337">
        <v>1.1415525114155251E-4</v>
      </c>
      <c r="N1263" s="345">
        <v>0</v>
      </c>
      <c r="O1263" s="346">
        <v>0</v>
      </c>
      <c r="P1263" s="347">
        <v>0</v>
      </c>
      <c r="Q1263" s="348">
        <v>8.8417329796640146E-3</v>
      </c>
      <c r="R1263" s="346">
        <v>0.2250997665598366</v>
      </c>
      <c r="S1263" s="347">
        <v>0.17080685592223163</v>
      </c>
      <c r="T1263" s="349">
        <v>2.7672193037980103E-2</v>
      </c>
      <c r="U1263" s="349">
        <v>0.17677076000175462</v>
      </c>
      <c r="V1263" s="361">
        <v>0</v>
      </c>
    </row>
    <row r="1264" spans="1:22" ht="16" hidden="1" customHeight="1" outlineLevel="1">
      <c r="A1264" s="65">
        <v>1255</v>
      </c>
      <c r="B1264" s="117">
        <v>1</v>
      </c>
      <c r="C1264" s="325">
        <v>7.733439509318045E-5</v>
      </c>
      <c r="D1264" s="326">
        <v>8.20837897405256E-5</v>
      </c>
      <c r="E1264" s="327">
        <v>7.8471431008985502E-5</v>
      </c>
      <c r="F1264" s="332">
        <v>0</v>
      </c>
      <c r="G1264" s="326">
        <v>0</v>
      </c>
      <c r="H1264" s="327">
        <v>0</v>
      </c>
      <c r="I1264" s="332">
        <v>2.4741220210233484E-4</v>
      </c>
      <c r="J1264" s="326">
        <v>2.7376302069952673E-4</v>
      </c>
      <c r="K1264" s="327">
        <v>2.7039796042681243E-4</v>
      </c>
      <c r="L1264" s="336">
        <v>1.8210014333043539E-4</v>
      </c>
      <c r="M1264" s="337">
        <v>1.1415525114155251E-4</v>
      </c>
      <c r="N1264" s="345">
        <v>0</v>
      </c>
      <c r="O1264" s="346">
        <v>2.1036651649933001E-4</v>
      </c>
      <c r="P1264" s="347">
        <v>2.1508398659207011E-4</v>
      </c>
      <c r="Q1264" s="348">
        <v>1.7683465959328029E-2</v>
      </c>
      <c r="R1264" s="346">
        <v>0.26376535821605035</v>
      </c>
      <c r="S1264" s="347">
        <v>0.14171138464413768</v>
      </c>
      <c r="T1264" s="349">
        <v>6.0954899441048961E-2</v>
      </c>
      <c r="U1264" s="349">
        <v>0.21695933189765104</v>
      </c>
      <c r="V1264" s="361">
        <v>0</v>
      </c>
    </row>
    <row r="1265" spans="1:22" ht="16" hidden="1" customHeight="1" outlineLevel="1">
      <c r="A1265" s="65">
        <v>1256</v>
      </c>
      <c r="B1265" s="117">
        <v>1</v>
      </c>
      <c r="C1265" s="325">
        <v>8.0422020663052836E-5</v>
      </c>
      <c r="D1265" s="326">
        <v>8.5544451648108161E-5</v>
      </c>
      <c r="E1265" s="327">
        <v>8.0183817997444101E-5</v>
      </c>
      <c r="F1265" s="332">
        <v>0</v>
      </c>
      <c r="G1265" s="326">
        <v>0</v>
      </c>
      <c r="H1265" s="327">
        <v>0</v>
      </c>
      <c r="I1265" s="332">
        <v>2.5632795713304962E-4</v>
      </c>
      <c r="J1265" s="326">
        <v>2.7417407628616263E-4</v>
      </c>
      <c r="K1265" s="327">
        <v>2.5851233579266681E-4</v>
      </c>
      <c r="L1265" s="336">
        <v>1.5860335064263727E-4</v>
      </c>
      <c r="M1265" s="337">
        <v>1.1415525114155251E-4</v>
      </c>
      <c r="N1265" s="345">
        <v>7.859543870385113E-3</v>
      </c>
      <c r="O1265" s="346">
        <v>1.8423275520927165E-2</v>
      </c>
      <c r="P1265" s="347">
        <v>3.3012889144443322E-2</v>
      </c>
      <c r="Q1265" s="348">
        <v>1.7683465959328029E-2</v>
      </c>
      <c r="R1265" s="346">
        <v>0.27375054680352406</v>
      </c>
      <c r="S1265" s="347">
        <v>0.11881990439302313</v>
      </c>
      <c r="T1265" s="349">
        <v>7.065443102137188E-2</v>
      </c>
      <c r="U1265" s="349">
        <v>0.24221229761218743</v>
      </c>
      <c r="V1265" s="361">
        <v>0</v>
      </c>
    </row>
    <row r="1266" spans="1:22" ht="16" hidden="1" customHeight="1" outlineLevel="1">
      <c r="A1266" s="65">
        <v>1257</v>
      </c>
      <c r="B1266" s="117">
        <v>1</v>
      </c>
      <c r="C1266" s="325">
        <v>8.4690944274839978E-5</v>
      </c>
      <c r="D1266" s="326">
        <v>9.9231563911805461E-5</v>
      </c>
      <c r="E1266" s="327">
        <v>8.8616026652732681E-5</v>
      </c>
      <c r="F1266" s="332">
        <v>0</v>
      </c>
      <c r="G1266" s="326">
        <v>0</v>
      </c>
      <c r="H1266" s="327">
        <v>0</v>
      </c>
      <c r="I1266" s="332">
        <v>2.6078583464840701E-4</v>
      </c>
      <c r="J1266" s="326">
        <v>2.6019818634054115E-4</v>
      </c>
      <c r="K1266" s="327">
        <v>2.8525499121949443E-4</v>
      </c>
      <c r="L1266" s="336">
        <v>1.4685495429873823E-4</v>
      </c>
      <c r="M1266" s="337">
        <v>1.1415525114155251E-4</v>
      </c>
      <c r="N1266" s="345">
        <v>0.11403483651940584</v>
      </c>
      <c r="O1266" s="346">
        <v>0.11049466201145704</v>
      </c>
      <c r="P1266" s="347">
        <v>0.16829120347069887</v>
      </c>
      <c r="Q1266" s="348">
        <v>1.7683465959328029E-2</v>
      </c>
      <c r="R1266" s="346">
        <v>0.29348681794778547</v>
      </c>
      <c r="S1266" s="347">
        <v>0.10498023340893856</v>
      </c>
      <c r="T1266" s="349">
        <v>6.0479432206719405E-2</v>
      </c>
      <c r="U1266" s="349">
        <v>0.2468305442603711</v>
      </c>
      <c r="V1266" s="361">
        <v>2.2701367461201626E-2</v>
      </c>
    </row>
    <row r="1267" spans="1:22" ht="16" hidden="1" customHeight="1" outlineLevel="1">
      <c r="A1267" s="65">
        <v>1258</v>
      </c>
      <c r="B1267" s="117">
        <v>1</v>
      </c>
      <c r="C1267" s="325">
        <v>9.4116327593397807E-5</v>
      </c>
      <c r="D1267" s="326">
        <v>1.1087727448844563E-4</v>
      </c>
      <c r="E1267" s="327">
        <v>1.0001896728042292E-4</v>
      </c>
      <c r="F1267" s="332">
        <v>0</v>
      </c>
      <c r="G1267" s="326">
        <v>0</v>
      </c>
      <c r="H1267" s="327">
        <v>0</v>
      </c>
      <c r="I1267" s="332">
        <v>2.4741220210233484E-4</v>
      </c>
      <c r="J1267" s="326">
        <v>2.4951074108800708E-4</v>
      </c>
      <c r="K1267" s="327">
        <v>2.8822639737803081E-4</v>
      </c>
      <c r="L1267" s="336">
        <v>1.644775488145868E-4</v>
      </c>
      <c r="M1267" s="337">
        <v>1.1415525114155251E-4</v>
      </c>
      <c r="N1267" s="345">
        <v>0.24393166157722526</v>
      </c>
      <c r="O1267" s="346">
        <v>0.24047787265188822</v>
      </c>
      <c r="P1267" s="347">
        <v>0.34278582538648472</v>
      </c>
      <c r="Q1267" s="348">
        <v>1.7683465959328029E-2</v>
      </c>
      <c r="R1267" s="346">
        <v>0.30033311431036464</v>
      </c>
      <c r="S1267" s="347">
        <v>9.153998264102238E-2</v>
      </c>
      <c r="T1267" s="349">
        <v>0.11848643479492511</v>
      </c>
      <c r="U1267" s="349">
        <v>0.28014087646748331</v>
      </c>
      <c r="V1267" s="361">
        <v>9.9256928993805671E-2</v>
      </c>
    </row>
    <row r="1268" spans="1:22" ht="16" hidden="1" customHeight="1" outlineLevel="1">
      <c r="A1268" s="65">
        <v>1259</v>
      </c>
      <c r="B1268" s="117">
        <v>1</v>
      </c>
      <c r="C1268" s="325">
        <v>9.9554048738719646E-5</v>
      </c>
      <c r="D1268" s="326">
        <v>1.1614603503313593E-4</v>
      </c>
      <c r="E1268" s="327">
        <v>1.0594745859652581E-4</v>
      </c>
      <c r="F1268" s="332">
        <v>0</v>
      </c>
      <c r="G1268" s="326">
        <v>0</v>
      </c>
      <c r="H1268" s="327">
        <v>0</v>
      </c>
      <c r="I1268" s="332">
        <v>2.429543245869775E-4</v>
      </c>
      <c r="J1268" s="326">
        <v>2.2649162823639519E-4</v>
      </c>
      <c r="K1268" s="327">
        <v>2.8525499121949443E-4</v>
      </c>
      <c r="L1268" s="336">
        <v>1.8797434150238492E-4</v>
      </c>
      <c r="M1268" s="337">
        <v>1.1415525114155251E-4</v>
      </c>
      <c r="N1268" s="345">
        <v>0.32295580267400648</v>
      </c>
      <c r="O1268" s="346">
        <v>0.24810489836340824</v>
      </c>
      <c r="P1268" s="347">
        <v>0.41870095941332897</v>
      </c>
      <c r="Q1268" s="348">
        <v>8.8417329796640146E-3</v>
      </c>
      <c r="R1268" s="346">
        <v>0.32084546880056708</v>
      </c>
      <c r="S1268" s="347">
        <v>4.915469290935897E-2</v>
      </c>
      <c r="T1268" s="349">
        <v>0.14539788025797795</v>
      </c>
      <c r="U1268" s="349">
        <v>0.37388145736891404</v>
      </c>
      <c r="V1268" s="361">
        <v>0.16579976363037302</v>
      </c>
    </row>
    <row r="1269" spans="1:22" ht="16" hidden="1" customHeight="1" outlineLevel="1">
      <c r="A1269" s="65">
        <v>1260</v>
      </c>
      <c r="B1269" s="117">
        <v>1</v>
      </c>
      <c r="C1269" s="325">
        <v>1.0130411991192667E-4</v>
      </c>
      <c r="D1269" s="326">
        <v>1.1859571705760448E-4</v>
      </c>
      <c r="E1269" s="327">
        <v>1.0878846428192304E-4</v>
      </c>
      <c r="F1269" s="332">
        <v>0</v>
      </c>
      <c r="G1269" s="326">
        <v>0</v>
      </c>
      <c r="H1269" s="327">
        <v>0</v>
      </c>
      <c r="I1269" s="332">
        <v>2.3403856955626272E-4</v>
      </c>
      <c r="J1269" s="326">
        <v>2.2895796175621079E-4</v>
      </c>
      <c r="K1269" s="327">
        <v>2.8525499121949443E-4</v>
      </c>
      <c r="L1269" s="336">
        <v>2.0677177565262342E-4</v>
      </c>
      <c r="M1269" s="337">
        <v>1.1415525114155251E-4</v>
      </c>
      <c r="N1269" s="345">
        <v>0.44270667109914696</v>
      </c>
      <c r="O1269" s="346">
        <v>0.26033184580976054</v>
      </c>
      <c r="P1269" s="347">
        <v>0.45805682131440006</v>
      </c>
      <c r="Q1269" s="348">
        <v>8.8417329796640146E-3</v>
      </c>
      <c r="R1269" s="346">
        <v>0.30842315074211907</v>
      </c>
      <c r="S1269" s="347">
        <v>2.2383125704236381E-2</v>
      </c>
      <c r="T1269" s="349">
        <v>0.15804530869114411</v>
      </c>
      <c r="U1269" s="349">
        <v>0.38744141561251727</v>
      </c>
      <c r="V1269" s="361">
        <v>0.20790436815316723</v>
      </c>
    </row>
    <row r="1270" spans="1:22" ht="16" hidden="1" customHeight="1" outlineLevel="1">
      <c r="A1270" s="65">
        <v>1261</v>
      </c>
      <c r="B1270" s="117">
        <v>1</v>
      </c>
      <c r="C1270" s="325">
        <v>9.8141491291773967E-5</v>
      </c>
      <c r="D1270" s="326">
        <v>1.2732513950987733E-4</v>
      </c>
      <c r="E1270" s="327">
        <v>1.0599934911132759E-4</v>
      </c>
      <c r="F1270" s="332">
        <v>0</v>
      </c>
      <c r="G1270" s="326">
        <v>0</v>
      </c>
      <c r="H1270" s="327">
        <v>0</v>
      </c>
      <c r="I1270" s="332">
        <v>2.2958069204090536E-4</v>
      </c>
      <c r="J1270" s="326">
        <v>2.4622229639491966E-4</v>
      </c>
      <c r="K1270" s="327">
        <v>2.7039796042681243E-4</v>
      </c>
      <c r="L1270" s="336">
        <v>1.8797434150238492E-4</v>
      </c>
      <c r="M1270" s="337">
        <v>1.1415525114155251E-4</v>
      </c>
      <c r="N1270" s="345">
        <v>0.43384682164525828</v>
      </c>
      <c r="O1270" s="346">
        <v>0.25106992339074741</v>
      </c>
      <c r="P1270" s="347">
        <v>0.40083698553802449</v>
      </c>
      <c r="Q1270" s="348">
        <v>8.8417329796640146E-3</v>
      </c>
      <c r="R1270" s="346">
        <v>0.30570627710800052</v>
      </c>
      <c r="S1270" s="347">
        <v>2.8312190465958193E-2</v>
      </c>
      <c r="T1270" s="349">
        <v>0.16165885967204871</v>
      </c>
      <c r="U1270" s="349">
        <v>0.37368493623494881</v>
      </c>
      <c r="V1270" s="361">
        <v>0.19729232820997883</v>
      </c>
    </row>
    <row r="1271" spans="1:22" ht="16" hidden="1" customHeight="1" outlineLevel="1">
      <c r="A1271" s="65">
        <v>1262</v>
      </c>
      <c r="B1271" s="117">
        <v>1</v>
      </c>
      <c r="C1271" s="325">
        <v>9.0403676604522906E-5</v>
      </c>
      <c r="D1271" s="326">
        <v>1.1758473717449048E-4</v>
      </c>
      <c r="E1271" s="327">
        <v>1.0204269735769218E-4</v>
      </c>
      <c r="F1271" s="332">
        <v>0</v>
      </c>
      <c r="G1271" s="326">
        <v>0</v>
      </c>
      <c r="H1271" s="327">
        <v>0</v>
      </c>
      <c r="I1271" s="332">
        <v>2.1397812073715446E-4</v>
      </c>
      <c r="J1271" s="326">
        <v>2.355348511423856E-4</v>
      </c>
      <c r="K1271" s="327">
        <v>2.7634077274388524E-4</v>
      </c>
      <c r="L1271" s="336">
        <v>1.9032402077116473E-4</v>
      </c>
      <c r="M1271" s="337">
        <v>1.1415525114155251E-4</v>
      </c>
      <c r="N1271" s="345">
        <v>0.36368253000236572</v>
      </c>
      <c r="O1271" s="346">
        <v>0.23136061203011915</v>
      </c>
      <c r="P1271" s="347">
        <v>0.40399421510553696</v>
      </c>
      <c r="Q1271" s="348">
        <v>8.8417329796640146E-3</v>
      </c>
      <c r="R1271" s="346">
        <v>0.31248976113494747</v>
      </c>
      <c r="S1271" s="347">
        <v>2.2616553985856994E-2</v>
      </c>
      <c r="T1271" s="349">
        <v>7.5123823024069711E-2</v>
      </c>
      <c r="U1271" s="349">
        <v>0.29360257414410385</v>
      </c>
      <c r="V1271" s="361">
        <v>0.17497650608484225</v>
      </c>
    </row>
    <row r="1272" spans="1:22" ht="16" hidden="1" customHeight="1" outlineLevel="1">
      <c r="A1272" s="65">
        <v>1263</v>
      </c>
      <c r="B1272" s="117">
        <v>1</v>
      </c>
      <c r="C1272" s="325">
        <v>8.7072291121239538E-5</v>
      </c>
      <c r="D1272" s="326">
        <v>1.1468789097095227E-4</v>
      </c>
      <c r="E1272" s="327">
        <v>9.8540087608572308E-5</v>
      </c>
      <c r="F1272" s="332">
        <v>0</v>
      </c>
      <c r="G1272" s="326">
        <v>0</v>
      </c>
      <c r="H1272" s="327">
        <v>0</v>
      </c>
      <c r="I1272" s="332">
        <v>2.0283342694876101E-4</v>
      </c>
      <c r="J1272" s="326">
        <v>2.3060218410275444E-4</v>
      </c>
      <c r="K1272" s="327">
        <v>2.7931217890242167E-4</v>
      </c>
      <c r="L1272" s="336">
        <v>2.1382081345896285E-4</v>
      </c>
      <c r="M1272" s="337">
        <v>1.1415525114155251E-4</v>
      </c>
      <c r="N1272" s="345">
        <v>0.30766541732616637</v>
      </c>
      <c r="O1272" s="346">
        <v>0.18975479518645569</v>
      </c>
      <c r="P1272" s="347">
        <v>0.39019283099915647</v>
      </c>
      <c r="Q1272" s="348">
        <v>8.8417329796640146E-3</v>
      </c>
      <c r="R1272" s="346">
        <v>0.29970307651809036</v>
      </c>
      <c r="S1272" s="347">
        <v>2.9494891494262345E-2</v>
      </c>
      <c r="T1272" s="349">
        <v>5.8387376375669361E-2</v>
      </c>
      <c r="U1272" s="349">
        <v>0.25488791075294692</v>
      </c>
      <c r="V1272" s="361">
        <v>7.1469416920984144E-2</v>
      </c>
    </row>
    <row r="1273" spans="1:22" ht="16" hidden="1" customHeight="1" outlineLevel="1">
      <c r="A1273" s="65">
        <v>1264</v>
      </c>
      <c r="B1273" s="117">
        <v>1</v>
      </c>
      <c r="C1273" s="325">
        <v>8.7122293154759742E-5</v>
      </c>
      <c r="D1273" s="326">
        <v>1.1338528227540154E-4</v>
      </c>
      <c r="E1273" s="327">
        <v>1.0004491253782381E-4</v>
      </c>
      <c r="F1273" s="332">
        <v>0</v>
      </c>
      <c r="G1273" s="326">
        <v>0</v>
      </c>
      <c r="H1273" s="327">
        <v>0</v>
      </c>
      <c r="I1273" s="332">
        <v>1.9168873316036754E-4</v>
      </c>
      <c r="J1273" s="326">
        <v>2.0881623801105039E-4</v>
      </c>
      <c r="K1273" s="327">
        <v>2.9416920969510367E-4</v>
      </c>
      <c r="L1273" s="336">
        <v>2.2321953053408208E-4</v>
      </c>
      <c r="M1273" s="337">
        <v>1.1415525114155251E-4</v>
      </c>
      <c r="N1273" s="345">
        <v>0.19734600154548804</v>
      </c>
      <c r="O1273" s="346">
        <v>0.15313206911721569</v>
      </c>
      <c r="P1273" s="347">
        <v>0.25533818520240248</v>
      </c>
      <c r="Q1273" s="348">
        <v>1.7683465959328029E-2</v>
      </c>
      <c r="R1273" s="346">
        <v>0.29882039216941181</v>
      </c>
      <c r="S1273" s="347">
        <v>3.7955350247140245E-2</v>
      </c>
      <c r="T1273" s="349">
        <v>8.1209803623488008E-2</v>
      </c>
      <c r="U1273" s="349">
        <v>0.26048876307095692</v>
      </c>
      <c r="V1273" s="361">
        <v>1.3880395554468036E-2</v>
      </c>
    </row>
    <row r="1274" spans="1:22" ht="16" hidden="1" customHeight="1" outlineLevel="1">
      <c r="A1274" s="65">
        <v>1265</v>
      </c>
      <c r="B1274" s="117">
        <v>1</v>
      </c>
      <c r="C1274" s="325">
        <v>8.6191005280446004E-5</v>
      </c>
      <c r="D1274" s="326">
        <v>1.1227709278814195E-4</v>
      </c>
      <c r="E1274" s="327">
        <v>9.9746542077713599E-5</v>
      </c>
      <c r="F1274" s="332">
        <v>0</v>
      </c>
      <c r="G1274" s="326">
        <v>0</v>
      </c>
      <c r="H1274" s="327">
        <v>0</v>
      </c>
      <c r="I1274" s="332">
        <v>1.9837554943340365E-4</v>
      </c>
      <c r="J1274" s="326">
        <v>2.232031835433078E-4</v>
      </c>
      <c r="K1274" s="327">
        <v>2.9119780353656729E-4</v>
      </c>
      <c r="L1274" s="336">
        <v>2.2321953053408208E-4</v>
      </c>
      <c r="M1274" s="337">
        <v>1.1415525114155251E-4</v>
      </c>
      <c r="N1274" s="345">
        <v>7.0307192440535932E-2</v>
      </c>
      <c r="O1274" s="346">
        <v>5.7893580976377451E-2</v>
      </c>
      <c r="P1274" s="347">
        <v>0.11967522510760725</v>
      </c>
      <c r="Q1274" s="348">
        <v>8.8417329796640146E-3</v>
      </c>
      <c r="R1274" s="346">
        <v>0.29533490770717546</v>
      </c>
      <c r="S1274" s="347">
        <v>2.1667281239173466E-2</v>
      </c>
      <c r="T1274" s="349">
        <v>0.10631447359608852</v>
      </c>
      <c r="U1274" s="349">
        <v>0.29959646873004436</v>
      </c>
      <c r="V1274" s="361">
        <v>0</v>
      </c>
    </row>
    <row r="1275" spans="1:22" ht="16" hidden="1" customHeight="1" outlineLevel="1">
      <c r="A1275" s="65">
        <v>1266</v>
      </c>
      <c r="B1275" s="117">
        <v>1</v>
      </c>
      <c r="C1275" s="325">
        <v>8.9478638984399192E-5</v>
      </c>
      <c r="D1275" s="326">
        <v>1.1630157039976886E-4</v>
      </c>
      <c r="E1275" s="327">
        <v>1.0445560629597476E-4</v>
      </c>
      <c r="F1275" s="332">
        <v>0</v>
      </c>
      <c r="G1275" s="326">
        <v>0</v>
      </c>
      <c r="H1275" s="327">
        <v>0</v>
      </c>
      <c r="I1275" s="332">
        <v>2.0506236570643968E-4</v>
      </c>
      <c r="J1275" s="326">
        <v>2.2279212795667187E-4</v>
      </c>
      <c r="K1275" s="327">
        <v>2.9119780353656729E-4</v>
      </c>
      <c r="L1275" s="336">
        <v>1.644775488145868E-4</v>
      </c>
      <c r="M1275" s="337">
        <v>1.1415525114155251E-4</v>
      </c>
      <c r="N1275" s="345">
        <v>1.3575575776119743E-2</v>
      </c>
      <c r="O1275" s="346">
        <v>5.7086333544896332E-3</v>
      </c>
      <c r="P1275" s="347">
        <v>1.4707242257393265E-2</v>
      </c>
      <c r="Q1275" s="348">
        <v>8.8417329796640146E-3</v>
      </c>
      <c r="R1275" s="346">
        <v>0.30706468574955514</v>
      </c>
      <c r="S1275" s="347">
        <v>3.166836325288698E-2</v>
      </c>
      <c r="T1275" s="349">
        <v>9.7470783037558795E-2</v>
      </c>
      <c r="U1275" s="349">
        <v>0.38026839422278513</v>
      </c>
      <c r="V1275" s="361">
        <v>0</v>
      </c>
    </row>
    <row r="1276" spans="1:22" ht="16" hidden="1" customHeight="1" outlineLevel="1">
      <c r="A1276" s="65">
        <v>1267</v>
      </c>
      <c r="B1276" s="117">
        <v>1</v>
      </c>
      <c r="C1276" s="325">
        <v>1.055980445404739E-4</v>
      </c>
      <c r="D1276" s="326">
        <v>1.2810281634304197E-4</v>
      </c>
      <c r="E1276" s="327">
        <v>1.1762282442692538E-4</v>
      </c>
      <c r="F1276" s="332">
        <v>0</v>
      </c>
      <c r="G1276" s="326">
        <v>0</v>
      </c>
      <c r="H1276" s="327">
        <v>0</v>
      </c>
      <c r="I1276" s="332">
        <v>2.1174918197947579E-4</v>
      </c>
      <c r="J1276" s="326">
        <v>2.1662629415713296E-4</v>
      </c>
      <c r="K1276" s="327">
        <v>2.7336936658534881E-4</v>
      </c>
      <c r="L1276" s="336">
        <v>1.1748396343899057E-4</v>
      </c>
      <c r="M1276" s="337">
        <v>1.1415525114155251E-4</v>
      </c>
      <c r="N1276" s="345">
        <v>0</v>
      </c>
      <c r="O1276" s="346">
        <v>0</v>
      </c>
      <c r="P1276" s="347">
        <v>0</v>
      </c>
      <c r="Q1276" s="348">
        <v>8.8417329796640146E-3</v>
      </c>
      <c r="R1276" s="346">
        <v>0.27299411596207251</v>
      </c>
      <c r="S1276" s="347">
        <v>2.194220750443103E-2</v>
      </c>
      <c r="T1276" s="349">
        <v>0.14901143123888255</v>
      </c>
      <c r="U1276" s="349">
        <v>0.47882374290636481</v>
      </c>
      <c r="V1276" s="361">
        <v>0</v>
      </c>
    </row>
    <row r="1277" spans="1:22" ht="16" hidden="1" customHeight="1" outlineLevel="1">
      <c r="A1277" s="65">
        <v>1268</v>
      </c>
      <c r="B1277" s="117">
        <v>1</v>
      </c>
      <c r="C1277" s="325">
        <v>1.102044818785224E-4</v>
      </c>
      <c r="D1277" s="326">
        <v>1.3121352367570044E-4</v>
      </c>
      <c r="E1277" s="327">
        <v>1.2308430110981227E-4</v>
      </c>
      <c r="F1277" s="332">
        <v>0</v>
      </c>
      <c r="G1277" s="326">
        <v>0</v>
      </c>
      <c r="H1277" s="327">
        <v>0</v>
      </c>
      <c r="I1277" s="332">
        <v>2.2066493701019058E-4</v>
      </c>
      <c r="J1277" s="326">
        <v>2.1827051650367672E-4</v>
      </c>
      <c r="K1277" s="327">
        <v>2.8228358506095805E-4</v>
      </c>
      <c r="L1277" s="336">
        <v>8.811297257924293E-5</v>
      </c>
      <c r="M1277" s="337">
        <v>1.1415525114155251E-4</v>
      </c>
      <c r="N1277" s="345">
        <v>0</v>
      </c>
      <c r="O1277" s="346">
        <v>0</v>
      </c>
      <c r="P1277" s="347">
        <v>0</v>
      </c>
      <c r="Q1277" s="348">
        <v>8.8417329796640146E-3</v>
      </c>
      <c r="R1277" s="346">
        <v>0.25455482610565422</v>
      </c>
      <c r="S1277" s="347">
        <v>1.7870190252439334E-2</v>
      </c>
      <c r="T1277" s="349">
        <v>0.18505184760106283</v>
      </c>
      <c r="U1277" s="349">
        <v>0.50761408903227601</v>
      </c>
      <c r="V1277" s="361">
        <v>0</v>
      </c>
    </row>
    <row r="1278" spans="1:22" ht="16" hidden="1" customHeight="1" outlineLevel="1">
      <c r="A1278" s="65">
        <v>1269</v>
      </c>
      <c r="B1278" s="117">
        <v>1</v>
      </c>
      <c r="C1278" s="325">
        <v>1.0602931207958564E-4</v>
      </c>
      <c r="D1278" s="326">
        <v>1.3098022062575106E-4</v>
      </c>
      <c r="E1278" s="327">
        <v>1.2026924068181593E-4</v>
      </c>
      <c r="F1278" s="332">
        <v>0</v>
      </c>
      <c r="G1278" s="326">
        <v>0</v>
      </c>
      <c r="H1278" s="327">
        <v>0</v>
      </c>
      <c r="I1278" s="332">
        <v>2.2512281452554794E-4</v>
      </c>
      <c r="J1278" s="326">
        <v>2.4498912963501191E-4</v>
      </c>
      <c r="K1278" s="327">
        <v>2.9119780353656729E-4</v>
      </c>
      <c r="L1278" s="336">
        <v>5.8741981719495287E-5</v>
      </c>
      <c r="M1278" s="337">
        <v>1.1415525114155251E-4</v>
      </c>
      <c r="N1278" s="345">
        <v>0</v>
      </c>
      <c r="O1278" s="346">
        <v>0</v>
      </c>
      <c r="P1278" s="347">
        <v>0</v>
      </c>
      <c r="Q1278" s="348">
        <v>8.8417329796640146E-3</v>
      </c>
      <c r="R1278" s="346">
        <v>0.26599082402038887</v>
      </c>
      <c r="S1278" s="347">
        <v>3.0719090506203441E-2</v>
      </c>
      <c r="T1278" s="349">
        <v>0.14454203923618475</v>
      </c>
      <c r="U1278" s="349">
        <v>0.44983687564648844</v>
      </c>
      <c r="V1278" s="361">
        <v>0</v>
      </c>
    </row>
    <row r="1279" spans="1:22" ht="16" hidden="1" customHeight="1" outlineLevel="1">
      <c r="A1279" s="65">
        <v>1270</v>
      </c>
      <c r="B1279" s="117">
        <v>1</v>
      </c>
      <c r="C1279" s="325">
        <v>1.0033533051247279E-4</v>
      </c>
      <c r="D1279" s="326">
        <v>1.22386891619282E-4</v>
      </c>
      <c r="E1279" s="327">
        <v>1.1330293906967754E-4</v>
      </c>
      <c r="F1279" s="332">
        <v>0</v>
      </c>
      <c r="G1279" s="326">
        <v>0</v>
      </c>
      <c r="H1279" s="327">
        <v>0</v>
      </c>
      <c r="I1279" s="332">
        <v>2.2735175328322661E-4</v>
      </c>
      <c r="J1279" s="326">
        <v>2.5649868606081783E-4</v>
      </c>
      <c r="K1279" s="327">
        <v>2.9119780353656729E-4</v>
      </c>
      <c r="L1279" s="336">
        <v>3.7594868300476983E-5</v>
      </c>
      <c r="M1279" s="337">
        <v>1.1415525114155251E-4</v>
      </c>
      <c r="N1279" s="345">
        <v>1.429007976433657E-4</v>
      </c>
      <c r="O1279" s="346">
        <v>0</v>
      </c>
      <c r="P1279" s="347">
        <v>0</v>
      </c>
      <c r="Q1279" s="348">
        <v>8.8417329796640146E-3</v>
      </c>
      <c r="R1279" s="346">
        <v>0.25957389296897371</v>
      </c>
      <c r="S1279" s="347">
        <v>2.8903540980110273E-2</v>
      </c>
      <c r="T1279" s="349">
        <v>0.10992802457699313</v>
      </c>
      <c r="U1279" s="349">
        <v>0.38439533803605563</v>
      </c>
      <c r="V1279" s="361">
        <v>0</v>
      </c>
    </row>
    <row r="1280" spans="1:22" ht="16" hidden="1" customHeight="1" outlineLevel="1">
      <c r="A1280" s="65">
        <v>1271</v>
      </c>
      <c r="B1280" s="117">
        <v>1</v>
      </c>
      <c r="C1280" s="325">
        <v>9.2235001082200261E-5</v>
      </c>
      <c r="D1280" s="326">
        <v>1.1064397143849624E-4</v>
      </c>
      <c r="E1280" s="327">
        <v>1.0394967377665744E-4</v>
      </c>
      <c r="F1280" s="332">
        <v>0</v>
      </c>
      <c r="G1280" s="326">
        <v>0</v>
      </c>
      <c r="H1280" s="327">
        <v>0</v>
      </c>
      <c r="I1280" s="332">
        <v>2.3403856955626272E-4</v>
      </c>
      <c r="J1280" s="326">
        <v>2.770514653926141E-4</v>
      </c>
      <c r="K1280" s="327">
        <v>2.7634077274388524E-4</v>
      </c>
      <c r="L1280" s="336">
        <v>2.3496792687798115E-5</v>
      </c>
      <c r="M1280" s="337">
        <v>1.1415525114155251E-4</v>
      </c>
      <c r="N1280" s="345">
        <v>1.429007976433657E-4</v>
      </c>
      <c r="O1280" s="346">
        <v>0</v>
      </c>
      <c r="P1280" s="347">
        <v>0</v>
      </c>
      <c r="Q1280" s="348">
        <v>1.7683465959328029E-2</v>
      </c>
      <c r="R1280" s="346">
        <v>0.22468328103028778</v>
      </c>
      <c r="S1280" s="347">
        <v>4.215186145004278E-2</v>
      </c>
      <c r="T1280" s="349">
        <v>9.5568914100240571E-2</v>
      </c>
      <c r="U1280" s="349">
        <v>0.31964162439450128</v>
      </c>
      <c r="V1280" s="361">
        <v>0</v>
      </c>
    </row>
    <row r="1281" spans="1:22" ht="16" hidden="1" customHeight="1" outlineLevel="1">
      <c r="A1281" s="65">
        <v>1272</v>
      </c>
      <c r="B1281" s="117">
        <v>1</v>
      </c>
      <c r="C1281" s="325">
        <v>8.3653402079295809E-5</v>
      </c>
      <c r="D1281" s="326">
        <v>9.8026164820400302E-5</v>
      </c>
      <c r="E1281" s="327">
        <v>9.2429979490663198E-5</v>
      </c>
      <c r="F1281" s="332">
        <v>0</v>
      </c>
      <c r="G1281" s="326">
        <v>0</v>
      </c>
      <c r="H1281" s="327">
        <v>0</v>
      </c>
      <c r="I1281" s="332">
        <v>2.429543245869775E-4</v>
      </c>
      <c r="J1281" s="326">
        <v>2.7294090952625487E-4</v>
      </c>
      <c r="K1281" s="327">
        <v>2.6148374195120324E-4</v>
      </c>
      <c r="L1281" s="336">
        <v>9.3987170751192458E-6</v>
      </c>
      <c r="M1281" s="337">
        <v>1.1415525114155251E-4</v>
      </c>
      <c r="N1281" s="345">
        <v>1.429007976433657E-4</v>
      </c>
      <c r="O1281" s="346">
        <v>0</v>
      </c>
      <c r="P1281" s="347">
        <v>0</v>
      </c>
      <c r="Q1281" s="348">
        <v>3.5366931918656058E-2</v>
      </c>
      <c r="R1281" s="346">
        <v>0.22527973560618972</v>
      </c>
      <c r="S1281" s="347">
        <v>5.3942554626413577E-2</v>
      </c>
      <c r="T1281" s="349">
        <v>7.3887608214812855E-2</v>
      </c>
      <c r="U1281" s="349">
        <v>0.259407896834148</v>
      </c>
      <c r="V1281" s="361">
        <v>0</v>
      </c>
    </row>
    <row r="1282" spans="1:22" ht="16" hidden="1" customHeight="1" outlineLevel="1">
      <c r="A1282" s="65">
        <v>1273</v>
      </c>
      <c r="B1282" s="117">
        <v>1</v>
      </c>
      <c r="C1282" s="325">
        <v>7.76219067859216E-5</v>
      </c>
      <c r="D1282" s="326">
        <v>8.5330590518987887E-5</v>
      </c>
      <c r="E1282" s="327">
        <v>8.2467000648722241E-5</v>
      </c>
      <c r="F1282" s="332">
        <v>0</v>
      </c>
      <c r="G1282" s="326">
        <v>0</v>
      </c>
      <c r="H1282" s="327">
        <v>0</v>
      </c>
      <c r="I1282" s="332">
        <v>2.5187007961769228E-4</v>
      </c>
      <c r="J1282" s="326">
        <v>2.5690974164745373E-4</v>
      </c>
      <c r="K1282" s="327">
        <v>2.6742655426827605E-4</v>
      </c>
      <c r="L1282" s="336">
        <v>5.8741981719495289E-6</v>
      </c>
      <c r="M1282" s="337">
        <v>1.1415525114155251E-4</v>
      </c>
      <c r="N1282" s="345">
        <v>1.429007976433657E-4</v>
      </c>
      <c r="O1282" s="346">
        <v>0</v>
      </c>
      <c r="P1282" s="347">
        <v>0</v>
      </c>
      <c r="Q1282" s="348">
        <v>1.7683465959328029E-2</v>
      </c>
      <c r="R1282" s="346">
        <v>0.24101099775698021</v>
      </c>
      <c r="S1282" s="347">
        <v>7.7632875309864957E-2</v>
      </c>
      <c r="T1282" s="349">
        <v>3.3282706403068858E-2</v>
      </c>
      <c r="U1282" s="349">
        <v>0.22766973369875793</v>
      </c>
      <c r="V1282" s="361">
        <v>0</v>
      </c>
    </row>
    <row r="1283" spans="1:22" ht="16" hidden="1" customHeight="1" outlineLevel="1">
      <c r="A1283" s="65">
        <v>1274</v>
      </c>
      <c r="B1283" s="117">
        <v>1</v>
      </c>
      <c r="C1283" s="325">
        <v>7.3527990291455164E-5</v>
      </c>
      <c r="D1283" s="326">
        <v>7.722330953324672E-5</v>
      </c>
      <c r="E1283" s="327">
        <v>7.6797961906628233E-5</v>
      </c>
      <c r="F1283" s="332">
        <v>0</v>
      </c>
      <c r="G1283" s="326">
        <v>0</v>
      </c>
      <c r="H1283" s="327">
        <v>0</v>
      </c>
      <c r="I1283" s="332">
        <v>2.5632795713304962E-4</v>
      </c>
      <c r="J1283" s="326">
        <v>2.4293385170183227E-4</v>
      </c>
      <c r="K1283" s="327">
        <v>2.6445514810973967E-4</v>
      </c>
      <c r="L1283" s="336">
        <v>2.3496792687798115E-6</v>
      </c>
      <c r="M1283" s="337">
        <v>1.1415525114155251E-4</v>
      </c>
      <c r="N1283" s="345">
        <v>1.429007976433657E-4</v>
      </c>
      <c r="O1283" s="346">
        <v>0</v>
      </c>
      <c r="P1283" s="347">
        <v>0</v>
      </c>
      <c r="Q1283" s="348">
        <v>8.8417329796640146E-3</v>
      </c>
      <c r="R1283" s="346">
        <v>0.24906171008134509</v>
      </c>
      <c r="S1283" s="347">
        <v>7.3602356041510192E-2</v>
      </c>
      <c r="T1283" s="349">
        <v>3.214158504067792E-2</v>
      </c>
      <c r="U1283" s="349">
        <v>0.19986199324267312</v>
      </c>
      <c r="V1283" s="361">
        <v>0</v>
      </c>
    </row>
    <row r="1284" spans="1:22" ht="16" hidden="1" customHeight="1" outlineLevel="1">
      <c r="A1284" s="65">
        <v>1275</v>
      </c>
      <c r="B1284" s="117">
        <v>1</v>
      </c>
      <c r="C1284" s="325">
        <v>7.213418360707957E-5</v>
      </c>
      <c r="D1284" s="326">
        <v>7.4520882537999669E-5</v>
      </c>
      <c r="E1284" s="327">
        <v>7.3541832102816805E-5</v>
      </c>
      <c r="F1284" s="332">
        <v>0</v>
      </c>
      <c r="G1284" s="326">
        <v>0</v>
      </c>
      <c r="H1284" s="327">
        <v>0</v>
      </c>
      <c r="I1284" s="332">
        <v>2.6078583464840701E-4</v>
      </c>
      <c r="J1284" s="326">
        <v>2.5115496343455074E-4</v>
      </c>
      <c r="K1284" s="327">
        <v>2.6742655426827605E-4</v>
      </c>
      <c r="L1284" s="336">
        <v>1.1748396343899057E-6</v>
      </c>
      <c r="M1284" s="337">
        <v>1.1415525114155251E-4</v>
      </c>
      <c r="N1284" s="345">
        <v>1.429007976433657E-4</v>
      </c>
      <c r="O1284" s="346">
        <v>0</v>
      </c>
      <c r="P1284" s="347">
        <v>0</v>
      </c>
      <c r="Q1284" s="348">
        <v>8.8417329796640146E-3</v>
      </c>
      <c r="R1284" s="346">
        <v>0.24907454509050739</v>
      </c>
      <c r="S1284" s="347">
        <v>0.10136469397695327</v>
      </c>
      <c r="T1284" s="349">
        <v>3.214158504067792E-2</v>
      </c>
      <c r="U1284" s="349">
        <v>0.18698985896794831</v>
      </c>
      <c r="V1284" s="361">
        <v>0</v>
      </c>
    </row>
    <row r="1285" spans="1:22" ht="16" hidden="1" customHeight="1" outlineLevel="1">
      <c r="A1285" s="65">
        <v>1276</v>
      </c>
      <c r="B1285" s="117">
        <v>1</v>
      </c>
      <c r="C1285" s="325">
        <v>7.2059180556799271E-5</v>
      </c>
      <c r="D1285" s="326">
        <v>7.4326463329708523E-5</v>
      </c>
      <c r="E1285" s="327">
        <v>7.2101870317067525E-5</v>
      </c>
      <c r="F1285" s="332">
        <v>0</v>
      </c>
      <c r="G1285" s="326">
        <v>0</v>
      </c>
      <c r="H1285" s="327">
        <v>0</v>
      </c>
      <c r="I1285" s="332">
        <v>2.5855689589072831E-4</v>
      </c>
      <c r="J1285" s="326">
        <v>2.7335196511289077E-4</v>
      </c>
      <c r="K1285" s="327">
        <v>2.6445514810973967E-4</v>
      </c>
      <c r="L1285" s="336">
        <v>1.409807561267887E-5</v>
      </c>
      <c r="M1285" s="337">
        <v>1.1415525114155251E-4</v>
      </c>
      <c r="N1285" s="345">
        <v>1.429007976433657E-4</v>
      </c>
      <c r="O1285" s="346">
        <v>0</v>
      </c>
      <c r="P1285" s="347">
        <v>0</v>
      </c>
      <c r="Q1285" s="348">
        <v>1.7683465959328029E-2</v>
      </c>
      <c r="R1285" s="346">
        <v>0.19910488698385903</v>
      </c>
      <c r="S1285" s="347">
        <v>0.1777163126710391</v>
      </c>
      <c r="T1285" s="349">
        <v>3.1285744018884724E-2</v>
      </c>
      <c r="U1285" s="349">
        <v>0.1763777177338241</v>
      </c>
      <c r="V1285" s="361">
        <v>0</v>
      </c>
    </row>
    <row r="1286" spans="1:22" ht="16" hidden="1" customHeight="1" outlineLevel="1">
      <c r="A1286" s="65">
        <v>1277</v>
      </c>
      <c r="B1286" s="117">
        <v>1</v>
      </c>
      <c r="C1286" s="325">
        <v>7.3627994358495572E-5</v>
      </c>
      <c r="D1286" s="326">
        <v>7.4987488637898446E-5</v>
      </c>
      <c r="E1286" s="327">
        <v>7.2906173296495043E-5</v>
      </c>
      <c r="F1286" s="332">
        <v>0</v>
      </c>
      <c r="G1286" s="326">
        <v>0</v>
      </c>
      <c r="H1286" s="327">
        <v>0</v>
      </c>
      <c r="I1286" s="332">
        <v>2.7193052843680048E-4</v>
      </c>
      <c r="J1286" s="326">
        <v>2.7787357656588595E-4</v>
      </c>
      <c r="K1286" s="327">
        <v>2.7039796042681243E-4</v>
      </c>
      <c r="L1286" s="336">
        <v>3.7594868300476983E-5</v>
      </c>
      <c r="M1286" s="337">
        <v>1.1415525114155251E-4</v>
      </c>
      <c r="N1286" s="345">
        <v>1.429007976433657E-4</v>
      </c>
      <c r="O1286" s="346">
        <v>0</v>
      </c>
      <c r="P1286" s="347">
        <v>0</v>
      </c>
      <c r="Q1286" s="348">
        <v>2.6525198938992044E-2</v>
      </c>
      <c r="R1286" s="346">
        <v>0.17256585351252962</v>
      </c>
      <c r="S1286" s="347">
        <v>0.20263083236643159</v>
      </c>
      <c r="T1286" s="349">
        <v>3.6230603255912097E-2</v>
      </c>
      <c r="U1286" s="349">
        <v>0.18492638706131306</v>
      </c>
      <c r="V1286" s="361">
        <v>0</v>
      </c>
    </row>
    <row r="1287" spans="1:22" ht="16" hidden="1" customHeight="1" outlineLevel="1">
      <c r="A1287" s="65">
        <v>1278</v>
      </c>
      <c r="B1287" s="117">
        <v>1</v>
      </c>
      <c r="C1287" s="325">
        <v>8.2397100987100766E-5</v>
      </c>
      <c r="D1287" s="326">
        <v>7.9614665795227924E-5</v>
      </c>
      <c r="E1287" s="327">
        <v>8.0339489541849431E-5</v>
      </c>
      <c r="F1287" s="332">
        <v>0</v>
      </c>
      <c r="G1287" s="326">
        <v>0</v>
      </c>
      <c r="H1287" s="327">
        <v>0</v>
      </c>
      <c r="I1287" s="332">
        <v>3.0536460980198086E-4</v>
      </c>
      <c r="J1287" s="326">
        <v>2.94315800031323E-4</v>
      </c>
      <c r="K1287" s="327">
        <v>2.7039796042681243E-4</v>
      </c>
      <c r="L1287" s="336">
        <v>9.3987170751192462E-5</v>
      </c>
      <c r="M1287" s="337">
        <v>1.1415525114155251E-4</v>
      </c>
      <c r="N1287" s="345">
        <v>0</v>
      </c>
      <c r="O1287" s="346">
        <v>0</v>
      </c>
      <c r="P1287" s="347">
        <v>0</v>
      </c>
      <c r="Q1287" s="348">
        <v>2.6525198938992044E-2</v>
      </c>
      <c r="R1287" s="346">
        <v>0.14660429962851701</v>
      </c>
      <c r="S1287" s="347">
        <v>0.20950916987483695</v>
      </c>
      <c r="T1287" s="349">
        <v>4.5454667601905467E-2</v>
      </c>
      <c r="U1287" s="349">
        <v>0.20310459195309993</v>
      </c>
      <c r="V1287" s="361">
        <v>0</v>
      </c>
    </row>
    <row r="1288" spans="1:22" ht="16" hidden="1" customHeight="1" outlineLevel="1">
      <c r="A1288" s="65">
        <v>1279</v>
      </c>
      <c r="B1288" s="117">
        <v>1</v>
      </c>
      <c r="C1288" s="325">
        <v>1.0802939342039367E-4</v>
      </c>
      <c r="D1288" s="326">
        <v>9.1726982471766874E-5</v>
      </c>
      <c r="E1288" s="327">
        <v>9.9033047499189178E-5</v>
      </c>
      <c r="F1288" s="332">
        <v>0</v>
      </c>
      <c r="G1288" s="326">
        <v>0</v>
      </c>
      <c r="H1288" s="327">
        <v>0</v>
      </c>
      <c r="I1288" s="332">
        <v>3.1205142607501694E-4</v>
      </c>
      <c r="J1288" s="326">
        <v>2.8691679947187636E-4</v>
      </c>
      <c r="K1288" s="327">
        <v>2.7039796042681243E-4</v>
      </c>
      <c r="L1288" s="336">
        <v>1.8210014333043539E-4</v>
      </c>
      <c r="M1288" s="337">
        <v>1.1415525114155251E-4</v>
      </c>
      <c r="N1288" s="345">
        <v>0</v>
      </c>
      <c r="O1288" s="346">
        <v>5.2591629124832502E-4</v>
      </c>
      <c r="P1288" s="347">
        <v>0</v>
      </c>
      <c r="Q1288" s="348">
        <v>2.6525198938992044E-2</v>
      </c>
      <c r="R1288" s="346">
        <v>0.1794596755962842</v>
      </c>
      <c r="S1288" s="347">
        <v>0.19033178464318259</v>
      </c>
      <c r="T1288" s="349">
        <v>9.6614942015765579E-2</v>
      </c>
      <c r="U1288" s="349">
        <v>0.27778262285990013</v>
      </c>
      <c r="V1288" s="361">
        <v>0</v>
      </c>
    </row>
    <row r="1289" spans="1:22" ht="16" hidden="1" customHeight="1" outlineLevel="1">
      <c r="A1289" s="65">
        <v>1280</v>
      </c>
      <c r="B1289" s="117">
        <v>1</v>
      </c>
      <c r="C1289" s="325">
        <v>1.2871148453518668E-4</v>
      </c>
      <c r="D1289" s="326">
        <v>1.1015792341776837E-4</v>
      </c>
      <c r="E1289" s="327">
        <v>1.1770066019912803E-4</v>
      </c>
      <c r="F1289" s="332">
        <v>0</v>
      </c>
      <c r="G1289" s="326">
        <v>0</v>
      </c>
      <c r="H1289" s="327">
        <v>0</v>
      </c>
      <c r="I1289" s="332">
        <v>3.3879869116716123E-4</v>
      </c>
      <c r="J1289" s="326">
        <v>2.7746252097925005E-4</v>
      </c>
      <c r="K1289" s="327">
        <v>2.4959811731705767E-4</v>
      </c>
      <c r="L1289" s="336">
        <v>1.5860335064263727E-4</v>
      </c>
      <c r="M1289" s="337">
        <v>1.1415525114155251E-4</v>
      </c>
      <c r="N1289" s="345">
        <v>7.859543870385113E-3</v>
      </c>
      <c r="O1289" s="346">
        <v>3.1386507579637624E-2</v>
      </c>
      <c r="P1289" s="347">
        <v>1.7125685707834334E-2</v>
      </c>
      <c r="Q1289" s="348">
        <v>4.4208664898320073E-2</v>
      </c>
      <c r="R1289" s="346">
        <v>0.29059078682736234</v>
      </c>
      <c r="S1289" s="347">
        <v>0.18518600069359653</v>
      </c>
      <c r="T1289" s="349">
        <v>0.17944133423597408</v>
      </c>
      <c r="U1289" s="349">
        <v>0.37476580247175773</v>
      </c>
      <c r="V1289" s="361">
        <v>0</v>
      </c>
    </row>
    <row r="1290" spans="1:22" ht="16" hidden="1" customHeight="1" outlineLevel="1">
      <c r="A1290" s="65">
        <v>1281</v>
      </c>
      <c r="B1290" s="117">
        <v>1</v>
      </c>
      <c r="C1290" s="325">
        <v>1.4854354108013629E-4</v>
      </c>
      <c r="D1290" s="326">
        <v>1.2448661906882649E-4</v>
      </c>
      <c r="E1290" s="327">
        <v>1.3722446639329619E-4</v>
      </c>
      <c r="F1290" s="332">
        <v>0</v>
      </c>
      <c r="G1290" s="326">
        <v>0</v>
      </c>
      <c r="H1290" s="327">
        <v>0</v>
      </c>
      <c r="I1290" s="332">
        <v>3.5217232371323345E-4</v>
      </c>
      <c r="J1290" s="326">
        <v>2.6266451986035671E-4</v>
      </c>
      <c r="K1290" s="327">
        <v>2.8228358506095805E-4</v>
      </c>
      <c r="L1290" s="336">
        <v>1.4685495429873823E-4</v>
      </c>
      <c r="M1290" s="337">
        <v>1.1415525114155251E-4</v>
      </c>
      <c r="N1290" s="345">
        <v>6.873528366645891E-2</v>
      </c>
      <c r="O1290" s="346">
        <v>0.12214471999720622</v>
      </c>
      <c r="P1290" s="347">
        <v>8.9354882441807948E-2</v>
      </c>
      <c r="Q1290" s="348">
        <v>7.0733863837312116E-2</v>
      </c>
      <c r="R1290" s="346">
        <v>0.36030560461325734</v>
      </c>
      <c r="S1290" s="347">
        <v>0.1500784686865069</v>
      </c>
      <c r="T1290" s="349">
        <v>0.21243876029844522</v>
      </c>
      <c r="U1290" s="349">
        <v>0.47911852460731275</v>
      </c>
      <c r="V1290" s="361">
        <v>2.4287065803791648E-2</v>
      </c>
    </row>
    <row r="1291" spans="1:22" ht="16" hidden="1" customHeight="1" outlineLevel="1">
      <c r="A1291" s="65">
        <v>1282</v>
      </c>
      <c r="B1291" s="117">
        <v>1</v>
      </c>
      <c r="C1291" s="325">
        <v>1.5261245655784263E-4</v>
      </c>
      <c r="D1291" s="326">
        <v>1.3389650875011839E-4</v>
      </c>
      <c r="E1291" s="327">
        <v>1.4709663683433404E-4</v>
      </c>
      <c r="F1291" s="332">
        <v>0</v>
      </c>
      <c r="G1291" s="326">
        <v>0</v>
      </c>
      <c r="H1291" s="327">
        <v>0</v>
      </c>
      <c r="I1291" s="332">
        <v>3.5217232371323345E-4</v>
      </c>
      <c r="J1291" s="326">
        <v>2.3183535086266228E-4</v>
      </c>
      <c r="K1291" s="327">
        <v>2.4959811731705767E-4</v>
      </c>
      <c r="L1291" s="336">
        <v>1.644775488145868E-4</v>
      </c>
      <c r="M1291" s="337">
        <v>1.1415525114155251E-4</v>
      </c>
      <c r="N1291" s="345">
        <v>0.10989071338774822</v>
      </c>
      <c r="O1291" s="346">
        <v>0.15591187603059109</v>
      </c>
      <c r="P1291" s="347">
        <v>0.17764584998921695</v>
      </c>
      <c r="Q1291" s="348">
        <v>8.8417329796640146E-2</v>
      </c>
      <c r="R1291" s="346">
        <v>0.37544809716279992</v>
      </c>
      <c r="S1291" s="347">
        <v>0.16589968113123243</v>
      </c>
      <c r="T1291" s="349">
        <v>0.14863105745141891</v>
      </c>
      <c r="U1291" s="349">
        <v>0.47813591893748641</v>
      </c>
      <c r="V1291" s="361">
        <v>0.11092253837020281</v>
      </c>
    </row>
    <row r="1292" spans="1:22" ht="16" hidden="1" customHeight="1" outlineLevel="1">
      <c r="A1292" s="65">
        <v>1283</v>
      </c>
      <c r="B1292" s="117">
        <v>1</v>
      </c>
      <c r="C1292" s="325">
        <v>1.5156866410810844E-4</v>
      </c>
      <c r="D1292" s="326">
        <v>1.2950263464273827E-4</v>
      </c>
      <c r="E1292" s="327">
        <v>1.467593484881225E-4</v>
      </c>
      <c r="F1292" s="332">
        <v>0</v>
      </c>
      <c r="G1292" s="326">
        <v>0</v>
      </c>
      <c r="H1292" s="327">
        <v>0</v>
      </c>
      <c r="I1292" s="332">
        <v>3.0313567104430216E-4</v>
      </c>
      <c r="J1292" s="326">
        <v>2.7170774276634706E-4</v>
      </c>
      <c r="K1292" s="327">
        <v>2.2285546189023002E-4</v>
      </c>
      <c r="L1292" s="336">
        <v>1.8797434150238492E-4</v>
      </c>
      <c r="M1292" s="337">
        <v>1.1415525114155251E-4</v>
      </c>
      <c r="N1292" s="345">
        <v>0.12303758677093787</v>
      </c>
      <c r="O1292" s="346">
        <v>0.21622863011471627</v>
      </c>
      <c r="P1292" s="347">
        <v>0.20055078766303544</v>
      </c>
      <c r="Q1292" s="348">
        <v>8.8417329796640146E-2</v>
      </c>
      <c r="R1292" s="346">
        <v>0.42971160045161855</v>
      </c>
      <c r="S1292" s="347">
        <v>0.20148962932176437</v>
      </c>
      <c r="T1292" s="349">
        <v>0.12076867751970699</v>
      </c>
      <c r="U1292" s="349">
        <v>0.42153783235549042</v>
      </c>
      <c r="V1292" s="361">
        <v>0.1978649202932441</v>
      </c>
    </row>
    <row r="1293" spans="1:22" ht="16" hidden="1" customHeight="1" outlineLevel="1">
      <c r="A1293" s="65">
        <v>1284</v>
      </c>
      <c r="B1293" s="117">
        <v>1</v>
      </c>
      <c r="C1293" s="325">
        <v>1.5319998045170501E-4</v>
      </c>
      <c r="D1293" s="326">
        <v>1.2893881893869392E-4</v>
      </c>
      <c r="E1293" s="327">
        <v>1.4553992139028078E-4</v>
      </c>
      <c r="F1293" s="332">
        <v>0</v>
      </c>
      <c r="G1293" s="326">
        <v>0</v>
      </c>
      <c r="H1293" s="327">
        <v>0</v>
      </c>
      <c r="I1293" s="332">
        <v>2.2512281452554794E-4</v>
      </c>
      <c r="J1293" s="326">
        <v>2.5773185282072558E-4</v>
      </c>
      <c r="K1293" s="327">
        <v>2.3176968036583927E-4</v>
      </c>
      <c r="L1293" s="336">
        <v>2.0677177565262342E-4</v>
      </c>
      <c r="M1293" s="337">
        <v>1.1415525114155251E-4</v>
      </c>
      <c r="N1293" s="345">
        <v>0.10946201099481814</v>
      </c>
      <c r="O1293" s="346">
        <v>0.27099421081303959</v>
      </c>
      <c r="P1293" s="347">
        <v>0.29755164771878756</v>
      </c>
      <c r="Q1293" s="348">
        <v>8.8417329796640146E-2</v>
      </c>
      <c r="R1293" s="346">
        <v>0.47179531026642219</v>
      </c>
      <c r="S1293" s="347">
        <v>0.22420473889509632</v>
      </c>
      <c r="T1293" s="349">
        <v>0.10469788499936802</v>
      </c>
      <c r="U1293" s="349">
        <v>0.37506058417270566</v>
      </c>
      <c r="V1293" s="361">
        <v>0.26046832139694442</v>
      </c>
    </row>
    <row r="1294" spans="1:22" ht="16" hidden="1" customHeight="1" outlineLevel="1">
      <c r="A1294" s="65">
        <v>1285</v>
      </c>
      <c r="B1294" s="117">
        <v>1</v>
      </c>
      <c r="C1294" s="325">
        <v>1.4058696749623436E-4</v>
      </c>
      <c r="D1294" s="326">
        <v>1.2829723555133311E-4</v>
      </c>
      <c r="E1294" s="327">
        <v>1.3828822194673259E-4</v>
      </c>
      <c r="F1294" s="332">
        <v>0</v>
      </c>
      <c r="G1294" s="326">
        <v>0</v>
      </c>
      <c r="H1294" s="327">
        <v>0</v>
      </c>
      <c r="I1294" s="332">
        <v>1.7385722309893803E-4</v>
      </c>
      <c r="J1294" s="326">
        <v>2.5444340812763816E-4</v>
      </c>
      <c r="K1294" s="327">
        <v>2.0799843109754802E-4</v>
      </c>
      <c r="L1294" s="336">
        <v>1.8797434150238492E-4</v>
      </c>
      <c r="M1294" s="337">
        <v>1.1415525114155251E-4</v>
      </c>
      <c r="N1294" s="345">
        <v>0.12275178517565115</v>
      </c>
      <c r="O1294" s="346">
        <v>0.27660130370744557</v>
      </c>
      <c r="P1294" s="347">
        <v>0.30592291461283672</v>
      </c>
      <c r="Q1294" s="348">
        <v>8.8417329796640146E-2</v>
      </c>
      <c r="R1294" s="346">
        <v>0.51547218601238354</v>
      </c>
      <c r="S1294" s="347">
        <v>0.23825189979736561</v>
      </c>
      <c r="T1294" s="349">
        <v>8.6535036647979027E-2</v>
      </c>
      <c r="U1294" s="349">
        <v>0.30617992671788075</v>
      </c>
      <c r="V1294" s="361">
        <v>0.28504397361070233</v>
      </c>
    </row>
    <row r="1295" spans="1:22" ht="16" hidden="1" customHeight="1" outlineLevel="1">
      <c r="A1295" s="65">
        <v>1286</v>
      </c>
      <c r="B1295" s="117">
        <v>1</v>
      </c>
      <c r="C1295" s="325">
        <v>1.4214953104374064E-4</v>
      </c>
      <c r="D1295" s="326">
        <v>1.2551704087276959E-4</v>
      </c>
      <c r="E1295" s="327">
        <v>1.3662772547307577E-4</v>
      </c>
      <c r="F1295" s="332">
        <v>0</v>
      </c>
      <c r="G1295" s="326">
        <v>0</v>
      </c>
      <c r="H1295" s="327">
        <v>0</v>
      </c>
      <c r="I1295" s="332">
        <v>1.3596526421840024E-4</v>
      </c>
      <c r="J1295" s="326">
        <v>2.3676801790229336E-4</v>
      </c>
      <c r="K1295" s="327">
        <v>2.1691264957315727E-4</v>
      </c>
      <c r="L1295" s="336">
        <v>1.9032402077116473E-4</v>
      </c>
      <c r="M1295" s="337">
        <v>1.1415525114155251E-4</v>
      </c>
      <c r="N1295" s="345">
        <v>0.1054607886608039</v>
      </c>
      <c r="O1295" s="346">
        <v>0.25000828056413327</v>
      </c>
      <c r="P1295" s="347">
        <v>0.32355930356378526</v>
      </c>
      <c r="Q1295" s="348">
        <v>8.8417329796640146E-2</v>
      </c>
      <c r="R1295" s="346">
        <v>0.53411836529561496</v>
      </c>
      <c r="S1295" s="347">
        <v>0.20882444465017613</v>
      </c>
      <c r="T1295" s="349">
        <v>8.5774289073051735E-2</v>
      </c>
      <c r="U1295" s="349">
        <v>0.29183388393841647</v>
      </c>
      <c r="V1295" s="361">
        <v>0.23747302333300011</v>
      </c>
    </row>
    <row r="1296" spans="1:22" ht="16" hidden="1" customHeight="1" outlineLevel="1">
      <c r="A1296" s="65">
        <v>1287</v>
      </c>
      <c r="B1296" s="117">
        <v>1</v>
      </c>
      <c r="C1296" s="325">
        <v>1.4968733759691089E-4</v>
      </c>
      <c r="D1296" s="326">
        <v>1.2139535365699712E-4</v>
      </c>
      <c r="E1296" s="327">
        <v>1.4448913846554481E-4</v>
      </c>
      <c r="F1296" s="332">
        <v>0</v>
      </c>
      <c r="G1296" s="326">
        <v>0</v>
      </c>
      <c r="H1296" s="327">
        <v>0</v>
      </c>
      <c r="I1296" s="332">
        <v>1.0253118285321984E-4</v>
      </c>
      <c r="J1296" s="326">
        <v>2.1374890505068147E-4</v>
      </c>
      <c r="K1296" s="327">
        <v>2.2285546189023002E-4</v>
      </c>
      <c r="L1296" s="336">
        <v>2.1382081345896285E-4</v>
      </c>
      <c r="M1296" s="337">
        <v>1.1415525114155251E-4</v>
      </c>
      <c r="N1296" s="345">
        <v>7.6880629132130757E-2</v>
      </c>
      <c r="O1296" s="346">
        <v>0.22341038990673193</v>
      </c>
      <c r="P1296" s="347">
        <v>0.19484355362602729</v>
      </c>
      <c r="Q1296" s="348">
        <v>8.8417329796640146E-2</v>
      </c>
      <c r="R1296" s="346">
        <v>0.53438428739749566</v>
      </c>
      <c r="S1296" s="347">
        <v>0.11849310140089379</v>
      </c>
      <c r="T1296" s="349">
        <v>0.10346167019011118</v>
      </c>
      <c r="U1296" s="349">
        <v>0.31502337774631756</v>
      </c>
      <c r="V1296" s="361">
        <v>0.21005731438624531</v>
      </c>
    </row>
    <row r="1297" spans="1:22" ht="16" hidden="1" customHeight="1" outlineLevel="1">
      <c r="A1297" s="65">
        <v>1288</v>
      </c>
      <c r="B1297" s="117">
        <v>1</v>
      </c>
      <c r="C1297" s="325">
        <v>1.5183117478408949E-4</v>
      </c>
      <c r="D1297" s="326">
        <v>1.2281461387752255E-4</v>
      </c>
      <c r="E1297" s="327">
        <v>1.4397023331752705E-4</v>
      </c>
      <c r="F1297" s="332">
        <v>0</v>
      </c>
      <c r="G1297" s="326">
        <v>0</v>
      </c>
      <c r="H1297" s="327">
        <v>0</v>
      </c>
      <c r="I1297" s="332">
        <v>1.0030224409554116E-4</v>
      </c>
      <c r="J1297" s="326">
        <v>1.9607351482533666E-4</v>
      </c>
      <c r="K1297" s="327">
        <v>2.4068389884144843E-4</v>
      </c>
      <c r="L1297" s="336">
        <v>2.2321953053408208E-4</v>
      </c>
      <c r="M1297" s="337">
        <v>1.1415525114155251E-4</v>
      </c>
      <c r="N1297" s="345">
        <v>6.0732838998430426E-2</v>
      </c>
      <c r="O1297" s="346">
        <v>0.18729130940956912</v>
      </c>
      <c r="P1297" s="347">
        <v>0.10831277868191799</v>
      </c>
      <c r="Q1297" s="348">
        <v>0.10610079575596817</v>
      </c>
      <c r="R1297" s="346">
        <v>0.51811250916009888</v>
      </c>
      <c r="S1297" s="347">
        <v>5.8372494110936729E-2</v>
      </c>
      <c r="T1297" s="349">
        <v>0.12913690084390717</v>
      </c>
      <c r="U1297" s="349">
        <v>0.3507902241279956</v>
      </c>
      <c r="V1297" s="361">
        <v>0.10092126331583143</v>
      </c>
    </row>
    <row r="1298" spans="1:22" ht="16" hidden="1" customHeight="1" outlineLevel="1">
      <c r="A1298" s="65">
        <v>1289</v>
      </c>
      <c r="B1298" s="117">
        <v>1</v>
      </c>
      <c r="C1298" s="325">
        <v>1.5033736403267351E-4</v>
      </c>
      <c r="D1298" s="326">
        <v>1.2573090200188988E-4</v>
      </c>
      <c r="E1298" s="327">
        <v>1.4302323142239464E-4</v>
      </c>
      <c r="F1298" s="332">
        <v>0</v>
      </c>
      <c r="G1298" s="326">
        <v>0</v>
      </c>
      <c r="H1298" s="327">
        <v>0</v>
      </c>
      <c r="I1298" s="332">
        <v>1.0921799912625594E-4</v>
      </c>
      <c r="J1298" s="326">
        <v>1.7593179108017629E-4</v>
      </c>
      <c r="K1298" s="327">
        <v>2.3474108652437564E-4</v>
      </c>
      <c r="L1298" s="336">
        <v>2.2321953053408208E-4</v>
      </c>
      <c r="M1298" s="337">
        <v>1.1415525114155251E-4</v>
      </c>
      <c r="N1298" s="345">
        <v>2.5865044373449192E-2</v>
      </c>
      <c r="O1298" s="346">
        <v>0.10177184464091449</v>
      </c>
      <c r="P1298" s="347">
        <v>3.3274989184483586E-2</v>
      </c>
      <c r="Q1298" s="348">
        <v>0.10610079575596817</v>
      </c>
      <c r="R1298" s="346">
        <v>0.49922225638971468</v>
      </c>
      <c r="S1298" s="347">
        <v>5.9347705221056153E-2</v>
      </c>
      <c r="T1298" s="349">
        <v>0.22346960013489089</v>
      </c>
      <c r="U1298" s="349">
        <v>0.43038128338392734</v>
      </c>
      <c r="V1298" s="361">
        <v>0</v>
      </c>
    </row>
    <row r="1299" spans="1:22" ht="16" hidden="1" customHeight="1" outlineLevel="1">
      <c r="A1299" s="65">
        <v>1290</v>
      </c>
      <c r="B1299" s="117">
        <v>1</v>
      </c>
      <c r="C1299" s="325">
        <v>1.4648720745161805E-4</v>
      </c>
      <c r="D1299" s="326">
        <v>1.3430478908752979E-4</v>
      </c>
      <c r="E1299" s="327">
        <v>1.4473561841085324E-4</v>
      </c>
      <c r="F1299" s="332">
        <v>0</v>
      </c>
      <c r="G1299" s="326">
        <v>0</v>
      </c>
      <c r="H1299" s="327">
        <v>0</v>
      </c>
      <c r="I1299" s="332">
        <v>1.203626929146494E-4</v>
      </c>
      <c r="J1299" s="326">
        <v>1.9895090393178816E-4</v>
      </c>
      <c r="K1299" s="327">
        <v>2.4068389884144843E-4</v>
      </c>
      <c r="L1299" s="336">
        <v>1.644775488145868E-4</v>
      </c>
      <c r="M1299" s="337">
        <v>1.1415525114155251E-4</v>
      </c>
      <c r="N1299" s="345">
        <v>3.2867183457974112E-3</v>
      </c>
      <c r="O1299" s="346">
        <v>1.1571382221080936E-2</v>
      </c>
      <c r="P1299" s="347">
        <v>2.8601164621866451E-3</v>
      </c>
      <c r="Q1299" s="348">
        <v>0.10610079575596817</v>
      </c>
      <c r="R1299" s="346">
        <v>0.55311375350086767</v>
      </c>
      <c r="S1299" s="347">
        <v>0.11192600726441675</v>
      </c>
      <c r="T1299" s="349">
        <v>0.18400581968553781</v>
      </c>
      <c r="U1299" s="349">
        <v>0.48069069367903483</v>
      </c>
      <c r="V1299" s="361">
        <v>0</v>
      </c>
    </row>
    <row r="1300" spans="1:22" ht="16" hidden="1" customHeight="1" outlineLevel="1">
      <c r="A1300" s="65">
        <v>1291</v>
      </c>
      <c r="B1300" s="117">
        <v>1</v>
      </c>
      <c r="C1300" s="325">
        <v>1.5256245452432244E-4</v>
      </c>
      <c r="D1300" s="326">
        <v>1.473697598846954E-4</v>
      </c>
      <c r="E1300" s="327">
        <v>1.5388132164466622E-4</v>
      </c>
      <c r="F1300" s="332">
        <v>0</v>
      </c>
      <c r="G1300" s="326">
        <v>0</v>
      </c>
      <c r="H1300" s="327">
        <v>0</v>
      </c>
      <c r="I1300" s="332">
        <v>1.3150738670304288E-4</v>
      </c>
      <c r="J1300" s="326">
        <v>2.4540018522164786E-4</v>
      </c>
      <c r="K1300" s="327">
        <v>2.2879827420730281E-4</v>
      </c>
      <c r="L1300" s="336">
        <v>1.1748396343899057E-4</v>
      </c>
      <c r="M1300" s="337">
        <v>1.1415525114155251E-4</v>
      </c>
      <c r="N1300" s="345">
        <v>0</v>
      </c>
      <c r="O1300" s="346">
        <v>0</v>
      </c>
      <c r="P1300" s="347">
        <v>0</v>
      </c>
      <c r="Q1300" s="348">
        <v>0.1149425287356322</v>
      </c>
      <c r="R1300" s="346">
        <v>0.55794618905756299</v>
      </c>
      <c r="S1300" s="347">
        <v>0.16395445677726214</v>
      </c>
      <c r="T1300" s="349">
        <v>0.25513571794123924</v>
      </c>
      <c r="U1300" s="349">
        <v>0.57128693643702133</v>
      </c>
      <c r="V1300" s="361">
        <v>0</v>
      </c>
    </row>
    <row r="1301" spans="1:22" ht="16" hidden="1" customHeight="1" outlineLevel="1">
      <c r="A1301" s="65">
        <v>1292</v>
      </c>
      <c r="B1301" s="117">
        <v>1</v>
      </c>
      <c r="C1301" s="325">
        <v>1.483685339628156E-4</v>
      </c>
      <c r="D1301" s="326">
        <v>1.4958613885921457E-4</v>
      </c>
      <c r="E1301" s="327">
        <v>1.5362186907065734E-4</v>
      </c>
      <c r="F1301" s="332">
        <v>0</v>
      </c>
      <c r="G1301" s="326">
        <v>0</v>
      </c>
      <c r="H1301" s="327">
        <v>0</v>
      </c>
      <c r="I1301" s="332">
        <v>1.4710995800679369E-4</v>
      </c>
      <c r="J1301" s="326">
        <v>2.8239518801888113E-4</v>
      </c>
      <c r="K1301" s="327">
        <v>2.3771249268291205E-4</v>
      </c>
      <c r="L1301" s="336">
        <v>8.811297257924293E-5</v>
      </c>
      <c r="M1301" s="337">
        <v>1.1415525114155251E-4</v>
      </c>
      <c r="N1301" s="345">
        <v>0</v>
      </c>
      <c r="O1301" s="346">
        <v>0</v>
      </c>
      <c r="P1301" s="347">
        <v>0</v>
      </c>
      <c r="Q1301" s="348">
        <v>0.10610079575596817</v>
      </c>
      <c r="R1301" s="346">
        <v>0.5774517427021858</v>
      </c>
      <c r="S1301" s="347">
        <v>0.16114813652084856</v>
      </c>
      <c r="T1301" s="349">
        <v>0.22442053460354999</v>
      </c>
      <c r="U1301" s="349">
        <v>0.54740961866024185</v>
      </c>
      <c r="V1301" s="361">
        <v>0</v>
      </c>
    </row>
    <row r="1302" spans="1:22" ht="16" hidden="1" customHeight="1" outlineLevel="1">
      <c r="A1302" s="65">
        <v>1293</v>
      </c>
      <c r="B1302" s="117">
        <v>1</v>
      </c>
      <c r="C1302" s="325">
        <v>1.3868689022246674E-4</v>
      </c>
      <c r="D1302" s="326">
        <v>1.4501728746437243E-4</v>
      </c>
      <c r="E1302" s="327">
        <v>1.4332160188250485E-4</v>
      </c>
      <c r="F1302" s="332">
        <v>0</v>
      </c>
      <c r="G1302" s="326">
        <v>0</v>
      </c>
      <c r="H1302" s="327">
        <v>0</v>
      </c>
      <c r="I1302" s="332">
        <v>1.6048359055286583E-4</v>
      </c>
      <c r="J1302" s="326">
        <v>3.1486857936311932E-4</v>
      </c>
      <c r="K1302" s="327">
        <v>2.5554092963413043E-4</v>
      </c>
      <c r="L1302" s="336">
        <v>5.8741981719495287E-5</v>
      </c>
      <c r="M1302" s="337">
        <v>1.1415525114155251E-4</v>
      </c>
      <c r="N1302" s="345">
        <v>0</v>
      </c>
      <c r="O1302" s="346">
        <v>0</v>
      </c>
      <c r="P1302" s="347">
        <v>0</v>
      </c>
      <c r="Q1302" s="348">
        <v>9.7259062776304167E-2</v>
      </c>
      <c r="R1302" s="346">
        <v>0.59501272943479022</v>
      </c>
      <c r="S1302" s="347">
        <v>0.22376901856155956</v>
      </c>
      <c r="T1302" s="349">
        <v>0.15509741183830086</v>
      </c>
      <c r="U1302" s="349">
        <v>0.46123510141647373</v>
      </c>
      <c r="V1302" s="361">
        <v>0</v>
      </c>
    </row>
    <row r="1303" spans="1:22" ht="16" hidden="1" customHeight="1" outlineLevel="1">
      <c r="A1303" s="65">
        <v>1294</v>
      </c>
      <c r="B1303" s="117">
        <v>1</v>
      </c>
      <c r="C1303" s="325">
        <v>1.2890524241507747E-4</v>
      </c>
      <c r="D1303" s="326">
        <v>1.3329380920441581E-4</v>
      </c>
      <c r="E1303" s="327">
        <v>1.325932379472377E-4</v>
      </c>
      <c r="F1303" s="332">
        <v>0</v>
      </c>
      <c r="G1303" s="326">
        <v>0</v>
      </c>
      <c r="H1303" s="327">
        <v>0</v>
      </c>
      <c r="I1303" s="332">
        <v>1.8054403937197409E-4</v>
      </c>
      <c r="J1303" s="326">
        <v>3.2884446930874081E-4</v>
      </c>
      <c r="K1303" s="327">
        <v>2.5554092963413043E-4</v>
      </c>
      <c r="L1303" s="336">
        <v>3.7594868300476983E-5</v>
      </c>
      <c r="M1303" s="337">
        <v>1.1415525114155251E-4</v>
      </c>
      <c r="N1303" s="345">
        <v>1.429007976433657E-4</v>
      </c>
      <c r="O1303" s="346">
        <v>0</v>
      </c>
      <c r="P1303" s="347">
        <v>0</v>
      </c>
      <c r="Q1303" s="348">
        <v>0.1149425287356322</v>
      </c>
      <c r="R1303" s="346">
        <v>0.54699373893763303</v>
      </c>
      <c r="S1303" s="347">
        <v>0.27389892258103793</v>
      </c>
      <c r="T1303" s="349">
        <v>0.12447732194747753</v>
      </c>
      <c r="U1303" s="349">
        <v>0.40129615555706832</v>
      </c>
      <c r="V1303" s="361">
        <v>0</v>
      </c>
    </row>
    <row r="1304" spans="1:22" ht="16" hidden="1" customHeight="1" outlineLevel="1">
      <c r="A1304" s="65">
        <v>1295</v>
      </c>
      <c r="B1304" s="117">
        <v>1</v>
      </c>
      <c r="C1304" s="325">
        <v>1.157359568366946E-4</v>
      </c>
      <c r="D1304" s="326">
        <v>1.2015107072393373E-4</v>
      </c>
      <c r="E1304" s="327">
        <v>1.1907575884137509E-4</v>
      </c>
      <c r="F1304" s="332">
        <v>0</v>
      </c>
      <c r="G1304" s="326">
        <v>0</v>
      </c>
      <c r="H1304" s="327">
        <v>0</v>
      </c>
      <c r="I1304" s="332">
        <v>1.9391767191804623E-4</v>
      </c>
      <c r="J1304" s="326">
        <v>3.2185652433593006E-4</v>
      </c>
      <c r="K1304" s="327">
        <v>2.4959811731705767E-4</v>
      </c>
      <c r="L1304" s="336">
        <v>2.3496792687798115E-5</v>
      </c>
      <c r="M1304" s="337">
        <v>1.1415525114155251E-4</v>
      </c>
      <c r="N1304" s="345">
        <v>1.429007976433657E-4</v>
      </c>
      <c r="O1304" s="346">
        <v>0</v>
      </c>
      <c r="P1304" s="347">
        <v>0</v>
      </c>
      <c r="Q1304" s="348">
        <v>0.19451812555260833</v>
      </c>
      <c r="R1304" s="346">
        <v>0.53518814210980536</v>
      </c>
      <c r="S1304" s="347">
        <v>0.30058749381888661</v>
      </c>
      <c r="T1304" s="349">
        <v>9.4998353419045098E-2</v>
      </c>
      <c r="U1304" s="349">
        <v>0.33477375170982659</v>
      </c>
      <c r="V1304" s="361">
        <v>0</v>
      </c>
    </row>
    <row r="1305" spans="1:22" ht="16" hidden="1" customHeight="1" outlineLevel="1">
      <c r="A1305" s="65">
        <v>1296</v>
      </c>
      <c r="B1305" s="117">
        <v>1</v>
      </c>
      <c r="C1305" s="325">
        <v>1.053480343728729E-4</v>
      </c>
      <c r="D1305" s="326">
        <v>1.0467530174395779E-4</v>
      </c>
      <c r="E1305" s="327">
        <v>1.0537666293370628E-4</v>
      </c>
      <c r="F1305" s="332">
        <v>0</v>
      </c>
      <c r="G1305" s="326">
        <v>0</v>
      </c>
      <c r="H1305" s="327">
        <v>0</v>
      </c>
      <c r="I1305" s="332">
        <v>2.0729130446411843E-4</v>
      </c>
      <c r="J1305" s="326">
        <v>3.0705852321703673E-4</v>
      </c>
      <c r="K1305" s="327">
        <v>2.5554092963413043E-4</v>
      </c>
      <c r="L1305" s="336">
        <v>9.3987170751192458E-6</v>
      </c>
      <c r="M1305" s="337">
        <v>1.1415525114155251E-4</v>
      </c>
      <c r="N1305" s="345">
        <v>1.429007976433657E-4</v>
      </c>
      <c r="O1305" s="346">
        <v>0</v>
      </c>
      <c r="P1305" s="347">
        <v>0</v>
      </c>
      <c r="Q1305" s="348">
        <v>0.19451812555260833</v>
      </c>
      <c r="R1305" s="346">
        <v>0.54453931062463545</v>
      </c>
      <c r="S1305" s="347">
        <v>0.32759248930562979</v>
      </c>
      <c r="T1305" s="349">
        <v>7.3887608214812855E-2</v>
      </c>
      <c r="U1305" s="349">
        <v>0.29546952491677381</v>
      </c>
      <c r="V1305" s="361">
        <v>0</v>
      </c>
    </row>
    <row r="1306" spans="1:22" ht="16" hidden="1" customHeight="1" outlineLevel="1">
      <c r="A1306" s="65">
        <v>1297</v>
      </c>
      <c r="B1306" s="117">
        <v>1</v>
      </c>
      <c r="C1306" s="325">
        <v>9.5460132244253211E-5</v>
      </c>
      <c r="D1306" s="326">
        <v>9.1085399084406065E-5</v>
      </c>
      <c r="E1306" s="327">
        <v>9.342887190059739E-5</v>
      </c>
      <c r="F1306" s="332">
        <v>0</v>
      </c>
      <c r="G1306" s="326">
        <v>0</v>
      </c>
      <c r="H1306" s="327">
        <v>0</v>
      </c>
      <c r="I1306" s="332">
        <v>2.095202432217971E-4</v>
      </c>
      <c r="J1306" s="326">
        <v>3.0829168997694448E-4</v>
      </c>
      <c r="K1306" s="327">
        <v>2.6148374195120324E-4</v>
      </c>
      <c r="L1306" s="336">
        <v>5.8741981719495289E-6</v>
      </c>
      <c r="M1306" s="337">
        <v>1.1415525114155251E-4</v>
      </c>
      <c r="N1306" s="345">
        <v>1.429007976433657E-4</v>
      </c>
      <c r="O1306" s="346">
        <v>0</v>
      </c>
      <c r="P1306" s="347">
        <v>0</v>
      </c>
      <c r="Q1306" s="348">
        <v>0.22104332449160036</v>
      </c>
      <c r="R1306" s="346">
        <v>0.54963728308323112</v>
      </c>
      <c r="S1306" s="347">
        <v>0.32807490548907214</v>
      </c>
      <c r="T1306" s="349">
        <v>3.7561911512034855E-2</v>
      </c>
      <c r="U1306" s="349">
        <v>0.23562883962435108</v>
      </c>
      <c r="V1306" s="361">
        <v>0</v>
      </c>
    </row>
    <row r="1307" spans="1:22" ht="16" hidden="1" customHeight="1" outlineLevel="1">
      <c r="A1307" s="65">
        <v>1298</v>
      </c>
      <c r="B1307" s="117">
        <v>1</v>
      </c>
      <c r="C1307" s="325">
        <v>8.9547391780489468E-5</v>
      </c>
      <c r="D1307" s="326">
        <v>8.2511511998766134E-5</v>
      </c>
      <c r="E1307" s="327">
        <v>8.715011960958251E-5</v>
      </c>
      <c r="F1307" s="332">
        <v>0</v>
      </c>
      <c r="G1307" s="326">
        <v>0</v>
      </c>
      <c r="H1307" s="327">
        <v>0</v>
      </c>
      <c r="I1307" s="332">
        <v>2.1620705949483316E-4</v>
      </c>
      <c r="J1307" s="326">
        <v>3.3912085897463891E-4</v>
      </c>
      <c r="K1307" s="327">
        <v>2.6445514810973967E-4</v>
      </c>
      <c r="L1307" s="336">
        <v>2.3496792687798115E-6</v>
      </c>
      <c r="M1307" s="337">
        <v>1.1415525114155251E-4</v>
      </c>
      <c r="N1307" s="345">
        <v>1.429007976433657E-4</v>
      </c>
      <c r="O1307" s="346">
        <v>0</v>
      </c>
      <c r="P1307" s="347">
        <v>0</v>
      </c>
      <c r="Q1307" s="348">
        <v>0.22104332449160036</v>
      </c>
      <c r="R1307" s="346">
        <v>0.51842951493280742</v>
      </c>
      <c r="S1307" s="347">
        <v>0.34970068874460869</v>
      </c>
      <c r="T1307" s="349">
        <v>3.2997426062471122E-2</v>
      </c>
      <c r="U1307" s="349">
        <v>0.19396635922371519</v>
      </c>
      <c r="V1307" s="361">
        <v>0</v>
      </c>
    </row>
    <row r="1308" spans="1:22" ht="16" hidden="1" customHeight="1" outlineLevel="1">
      <c r="A1308" s="65">
        <v>1299</v>
      </c>
      <c r="B1308" s="117">
        <v>1</v>
      </c>
      <c r="C1308" s="325">
        <v>8.7347302305600639E-5</v>
      </c>
      <c r="D1308" s="326">
        <v>7.8798105120405084E-5</v>
      </c>
      <c r="E1308" s="327">
        <v>8.3919935063171973E-5</v>
      </c>
      <c r="F1308" s="332">
        <v>0</v>
      </c>
      <c r="G1308" s="326">
        <v>0</v>
      </c>
      <c r="H1308" s="327">
        <v>0</v>
      </c>
      <c r="I1308" s="332">
        <v>2.3626750831394139E-4</v>
      </c>
      <c r="J1308" s="326">
        <v>3.6296208299952266E-4</v>
      </c>
      <c r="K1308" s="327">
        <v>2.6445514810973967E-4</v>
      </c>
      <c r="L1308" s="336">
        <v>1.1748396343899057E-6</v>
      </c>
      <c r="M1308" s="337">
        <v>1.1415525114155251E-4</v>
      </c>
      <c r="N1308" s="345">
        <v>1.429007976433657E-4</v>
      </c>
      <c r="O1308" s="346">
        <v>0</v>
      </c>
      <c r="P1308" s="347">
        <v>0</v>
      </c>
      <c r="Q1308" s="348">
        <v>0.21220159151193635</v>
      </c>
      <c r="R1308" s="346">
        <v>0.51014409486954626</v>
      </c>
      <c r="S1308" s="347">
        <v>0.3814520479647695</v>
      </c>
      <c r="T1308" s="349">
        <v>2.5485043760064153E-2</v>
      </c>
      <c r="U1308" s="349">
        <v>0.17863771077442461</v>
      </c>
      <c r="V1308" s="361">
        <v>0</v>
      </c>
    </row>
    <row r="1309" spans="1:22" ht="16" hidden="1" customHeight="1" outlineLevel="1">
      <c r="A1309" s="65">
        <v>1300</v>
      </c>
      <c r="B1309" s="117">
        <v>1</v>
      </c>
      <c r="C1309" s="325">
        <v>8.7184795696659993E-5</v>
      </c>
      <c r="D1309" s="326">
        <v>7.8020428287240459E-5</v>
      </c>
      <c r="E1309" s="327">
        <v>8.2363219619118692E-5</v>
      </c>
      <c r="F1309" s="332">
        <v>0</v>
      </c>
      <c r="G1309" s="326">
        <v>0</v>
      </c>
      <c r="H1309" s="327">
        <v>0</v>
      </c>
      <c r="I1309" s="332">
        <v>2.429543245869775E-4</v>
      </c>
      <c r="J1309" s="326">
        <v>3.8063747322486746E-4</v>
      </c>
      <c r="K1309" s="327">
        <v>2.6742655426827605E-4</v>
      </c>
      <c r="L1309" s="336">
        <v>1.409807561267887E-5</v>
      </c>
      <c r="M1309" s="337">
        <v>1.1415525114155251E-4</v>
      </c>
      <c r="N1309" s="345">
        <v>1.429007976433657E-4</v>
      </c>
      <c r="O1309" s="346">
        <v>0</v>
      </c>
      <c r="P1309" s="347">
        <v>0</v>
      </c>
      <c r="Q1309" s="348">
        <v>0.1856763925729443</v>
      </c>
      <c r="R1309" s="346">
        <v>0.4530263755988489</v>
      </c>
      <c r="S1309" s="347">
        <v>0.43862628142720106</v>
      </c>
      <c r="T1309" s="349">
        <v>2.538995031319824E-2</v>
      </c>
      <c r="U1309" s="349">
        <v>0.17470728809511937</v>
      </c>
      <c r="V1309" s="361">
        <v>0</v>
      </c>
    </row>
    <row r="1310" spans="1:22" ht="16" hidden="1" customHeight="1" outlineLevel="1">
      <c r="A1310" s="65">
        <v>1301</v>
      </c>
      <c r="B1310" s="117">
        <v>1</v>
      </c>
      <c r="C1310" s="325">
        <v>8.8491098822375227E-5</v>
      </c>
      <c r="D1310" s="326">
        <v>7.8467592466310122E-5</v>
      </c>
      <c r="E1310" s="327">
        <v>8.2479973277422693E-5</v>
      </c>
      <c r="F1310" s="332">
        <v>0</v>
      </c>
      <c r="G1310" s="326">
        <v>0</v>
      </c>
      <c r="H1310" s="327">
        <v>0</v>
      </c>
      <c r="I1310" s="332">
        <v>2.407253858292988E-4</v>
      </c>
      <c r="J1310" s="326">
        <v>3.8968069613085787E-4</v>
      </c>
      <c r="K1310" s="327">
        <v>2.7039796042681243E-4</v>
      </c>
      <c r="L1310" s="336">
        <v>3.7594868300476983E-5</v>
      </c>
      <c r="M1310" s="337">
        <v>1.1415525114155251E-4</v>
      </c>
      <c r="N1310" s="345">
        <v>0</v>
      </c>
      <c r="O1310" s="346">
        <v>0</v>
      </c>
      <c r="P1310" s="347">
        <v>0</v>
      </c>
      <c r="Q1310" s="348">
        <v>0.1856763925729443</v>
      </c>
      <c r="R1310" s="346">
        <v>0.33359606022269989</v>
      </c>
      <c r="S1310" s="347">
        <v>0.42248864473358105</v>
      </c>
      <c r="T1310" s="349">
        <v>2.8242753719175569E-2</v>
      </c>
      <c r="U1310" s="349">
        <v>0.17480554866210199</v>
      </c>
      <c r="V1310" s="361">
        <v>0</v>
      </c>
    </row>
    <row r="1311" spans="1:22" ht="16" hidden="1" customHeight="1" outlineLevel="1">
      <c r="A1311" s="65">
        <v>1302</v>
      </c>
      <c r="B1311" s="117">
        <v>1</v>
      </c>
      <c r="C1311" s="325">
        <v>9.5760144445374408E-5</v>
      </c>
      <c r="D1311" s="326">
        <v>8.3541933802709262E-5</v>
      </c>
      <c r="E1311" s="327">
        <v>8.7824696302005601E-5</v>
      </c>
      <c r="F1311" s="332">
        <v>0</v>
      </c>
      <c r="G1311" s="326">
        <v>0</v>
      </c>
      <c r="H1311" s="327">
        <v>0</v>
      </c>
      <c r="I1311" s="332">
        <v>2.4741220210233484E-4</v>
      </c>
      <c r="J1311" s="326">
        <v>3.7899325087832375E-4</v>
      </c>
      <c r="K1311" s="327">
        <v>2.6742655426827605E-4</v>
      </c>
      <c r="L1311" s="336">
        <v>9.3987170751192462E-5</v>
      </c>
      <c r="M1311" s="337">
        <v>1.1415525114155251E-4</v>
      </c>
      <c r="N1311" s="345">
        <v>0</v>
      </c>
      <c r="O1311" s="346">
        <v>0</v>
      </c>
      <c r="P1311" s="347">
        <v>0</v>
      </c>
      <c r="Q1311" s="348">
        <v>0.17683465959328029</v>
      </c>
      <c r="R1311" s="346">
        <v>0.3526582992510533</v>
      </c>
      <c r="S1311" s="347">
        <v>0.41588523349043316</v>
      </c>
      <c r="T1311" s="349">
        <v>4.6025228283100926E-2</v>
      </c>
      <c r="U1311" s="349">
        <v>0.19101854221423623</v>
      </c>
      <c r="V1311" s="361">
        <v>0</v>
      </c>
    </row>
    <row r="1312" spans="1:22" ht="16" hidden="1" customHeight="1" outlineLevel="1">
      <c r="A1312" s="65">
        <v>1303</v>
      </c>
      <c r="B1312" s="117">
        <v>1</v>
      </c>
      <c r="C1312" s="325">
        <v>1.161859751383764E-4</v>
      </c>
      <c r="D1312" s="326">
        <v>9.5090434775203862E-5</v>
      </c>
      <c r="E1312" s="327">
        <v>1.0318428868333125E-4</v>
      </c>
      <c r="F1312" s="332">
        <v>0</v>
      </c>
      <c r="G1312" s="326">
        <v>0</v>
      </c>
      <c r="H1312" s="327">
        <v>0</v>
      </c>
      <c r="I1312" s="332">
        <v>2.5409901837537098E-4</v>
      </c>
      <c r="J1312" s="326">
        <v>3.8598119585113449E-4</v>
      </c>
      <c r="K1312" s="327">
        <v>2.7336936658534881E-4</v>
      </c>
      <c r="L1312" s="336">
        <v>1.8210014333043539E-4</v>
      </c>
      <c r="M1312" s="337">
        <v>1.1415525114155251E-4</v>
      </c>
      <c r="N1312" s="345">
        <v>0</v>
      </c>
      <c r="O1312" s="346">
        <v>3.9474339741700216E-4</v>
      </c>
      <c r="P1312" s="347">
        <v>0</v>
      </c>
      <c r="Q1312" s="348">
        <v>0.15915119363395228</v>
      </c>
      <c r="R1312" s="346">
        <v>0.31703415109374677</v>
      </c>
      <c r="S1312" s="347">
        <v>0.39987209074772401</v>
      </c>
      <c r="T1312" s="349">
        <v>0.14710956230156433</v>
      </c>
      <c r="U1312" s="349">
        <v>0.27807740456084806</v>
      </c>
      <c r="V1312" s="361">
        <v>0</v>
      </c>
    </row>
    <row r="1313" spans="1:22" ht="16" hidden="1" customHeight="1" outlineLevel="1">
      <c r="A1313" s="65">
        <v>1304</v>
      </c>
      <c r="B1313" s="117">
        <v>1</v>
      </c>
      <c r="C1313" s="325">
        <v>1.3699932159115996E-4</v>
      </c>
      <c r="D1313" s="326">
        <v>1.1418240102939526E-4</v>
      </c>
      <c r="E1313" s="327">
        <v>1.2100868051774124E-4</v>
      </c>
      <c r="F1313" s="332">
        <v>0</v>
      </c>
      <c r="G1313" s="326">
        <v>0</v>
      </c>
      <c r="H1313" s="327">
        <v>0</v>
      </c>
      <c r="I1313" s="332">
        <v>2.5855689589072831E-4</v>
      </c>
      <c r="J1313" s="326">
        <v>3.8598119585113449E-4</v>
      </c>
      <c r="K1313" s="327">
        <v>2.5554092963413043E-4</v>
      </c>
      <c r="L1313" s="336">
        <v>1.5860335064263727E-4</v>
      </c>
      <c r="M1313" s="337">
        <v>1.1415525114155251E-4</v>
      </c>
      <c r="N1313" s="345">
        <v>8.2882462633152108E-3</v>
      </c>
      <c r="O1313" s="346">
        <v>1.5033572711622296E-2</v>
      </c>
      <c r="P1313" s="347">
        <v>7.5164344921610192E-3</v>
      </c>
      <c r="Q1313" s="348">
        <v>0.13262599469496023</v>
      </c>
      <c r="R1313" s="346">
        <v>0.3041821339529992</v>
      </c>
      <c r="S1313" s="347">
        <v>0.35879399599527556</v>
      </c>
      <c r="T1313" s="349">
        <v>0.18980651994435838</v>
      </c>
      <c r="U1313" s="349">
        <v>0.35717716098186664</v>
      </c>
      <c r="V1313" s="361">
        <v>0</v>
      </c>
    </row>
    <row r="1314" spans="1:22" ht="16" hidden="1" customHeight="1" outlineLevel="1">
      <c r="A1314" s="65">
        <v>1305</v>
      </c>
      <c r="B1314" s="117">
        <v>1</v>
      </c>
      <c r="C1314" s="325">
        <v>1.5812518075344477E-4</v>
      </c>
      <c r="D1314" s="326">
        <v>1.301636599509282E-4</v>
      </c>
      <c r="E1314" s="327">
        <v>1.3888496286695301E-4</v>
      </c>
      <c r="F1314" s="332">
        <v>0</v>
      </c>
      <c r="G1314" s="326">
        <v>0</v>
      </c>
      <c r="H1314" s="327">
        <v>0</v>
      </c>
      <c r="I1314" s="332">
        <v>2.5409901837537098E-4</v>
      </c>
      <c r="J1314" s="326">
        <v>2.9965952265759003E-4</v>
      </c>
      <c r="K1314" s="327">
        <v>2.5851233579266681E-4</v>
      </c>
      <c r="L1314" s="336">
        <v>1.4685495429873823E-4</v>
      </c>
      <c r="M1314" s="337">
        <v>1.1415525114155251E-4</v>
      </c>
      <c r="N1314" s="345">
        <v>8.5025974597802589E-2</v>
      </c>
      <c r="O1314" s="346">
        <v>8.4574116278575168E-2</v>
      </c>
      <c r="P1314" s="347">
        <v>4.2692166490687702E-2</v>
      </c>
      <c r="Q1314" s="348">
        <v>0.1149425287356322</v>
      </c>
      <c r="R1314" s="346">
        <v>0.35057821001170369</v>
      </c>
      <c r="S1314" s="347">
        <v>0.39196148452536128</v>
      </c>
      <c r="T1314" s="349">
        <v>0.18885558547569928</v>
      </c>
      <c r="U1314" s="349">
        <v>0.46496900296181376</v>
      </c>
      <c r="V1314" s="361">
        <v>0</v>
      </c>
    </row>
    <row r="1315" spans="1:22" ht="16" hidden="1" customHeight="1" outlineLevel="1">
      <c r="A1315" s="65">
        <v>1306</v>
      </c>
      <c r="B1315" s="117">
        <v>1</v>
      </c>
      <c r="C1315" s="325">
        <v>1.6497545934571228E-4</v>
      </c>
      <c r="D1315" s="326">
        <v>1.358018169913717E-4</v>
      </c>
      <c r="E1315" s="327">
        <v>1.4852362599138288E-4</v>
      </c>
      <c r="F1315" s="332">
        <v>0</v>
      </c>
      <c r="G1315" s="326">
        <v>0</v>
      </c>
      <c r="H1315" s="327">
        <v>0</v>
      </c>
      <c r="I1315" s="332">
        <v>2.407253858292988E-4</v>
      </c>
      <c r="J1315" s="326">
        <v>2.026504042115115E-4</v>
      </c>
      <c r="K1315" s="327">
        <v>2.1691264957315727E-4</v>
      </c>
      <c r="L1315" s="336">
        <v>1.644775488145868E-4</v>
      </c>
      <c r="M1315" s="337">
        <v>1.1415525114155251E-4</v>
      </c>
      <c r="N1315" s="345">
        <v>0.19248737442561362</v>
      </c>
      <c r="O1315" s="346">
        <v>0.20891970295689161</v>
      </c>
      <c r="P1315" s="347">
        <v>0.10174271895053541</v>
      </c>
      <c r="Q1315" s="348">
        <v>0.10610079575596817</v>
      </c>
      <c r="R1315" s="346">
        <v>0.38562453902493116</v>
      </c>
      <c r="S1315" s="347">
        <v>0.39350210778619682</v>
      </c>
      <c r="T1315" s="349">
        <v>0.18448128691986737</v>
      </c>
      <c r="U1315" s="349">
        <v>0.45180208698614105</v>
      </c>
      <c r="V1315" s="361">
        <v>0</v>
      </c>
    </row>
    <row r="1316" spans="1:22" ht="16" hidden="1" customHeight="1" outlineLevel="1">
      <c r="A1316" s="65">
        <v>1307</v>
      </c>
      <c r="B1316" s="117">
        <v>1</v>
      </c>
      <c r="C1316" s="325">
        <v>1.6559423451052474E-4</v>
      </c>
      <c r="D1316" s="326">
        <v>1.3411036987923865E-4</v>
      </c>
      <c r="E1316" s="327">
        <v>1.4792688507116246E-4</v>
      </c>
      <c r="F1316" s="332">
        <v>0</v>
      </c>
      <c r="G1316" s="326">
        <v>0</v>
      </c>
      <c r="H1316" s="327">
        <v>0</v>
      </c>
      <c r="I1316" s="332">
        <v>2.2289387576786924E-4</v>
      </c>
      <c r="J1316" s="326">
        <v>1.471579000156615E-4</v>
      </c>
      <c r="K1316" s="327">
        <v>2.1394124341462081E-4</v>
      </c>
      <c r="L1316" s="336">
        <v>1.8797434150238492E-4</v>
      </c>
      <c r="M1316" s="337">
        <v>1.1415525114155251E-4</v>
      </c>
      <c r="N1316" s="345">
        <v>0.25893624532977866</v>
      </c>
      <c r="O1316" s="346">
        <v>0.20907068101209383</v>
      </c>
      <c r="P1316" s="347">
        <v>0.12917542743174756</v>
      </c>
      <c r="Q1316" s="348">
        <v>9.7259062776304167E-2</v>
      </c>
      <c r="R1316" s="346">
        <v>0.37002782516703075</v>
      </c>
      <c r="S1316" s="347">
        <v>0.40227899078796919</v>
      </c>
      <c r="T1316" s="349">
        <v>0.16536750409981923</v>
      </c>
      <c r="U1316" s="349">
        <v>0.42645086070462207</v>
      </c>
      <c r="V1316" s="361">
        <v>8.0735483740442607E-3</v>
      </c>
    </row>
    <row r="1317" spans="1:22" ht="16" hidden="1" customHeight="1" outlineLevel="1">
      <c r="A1317" s="65">
        <v>1308</v>
      </c>
      <c r="B1317" s="117">
        <v>1</v>
      </c>
      <c r="C1317" s="325">
        <v>1.641379252842489E-4</v>
      </c>
      <c r="D1317" s="326">
        <v>1.314273848048207E-4</v>
      </c>
      <c r="E1317" s="327">
        <v>1.5319377232354269E-4</v>
      </c>
      <c r="F1317" s="332">
        <v>0</v>
      </c>
      <c r="G1317" s="326">
        <v>0</v>
      </c>
      <c r="H1317" s="327">
        <v>0</v>
      </c>
      <c r="I1317" s="332">
        <v>2.0060448819108232E-4</v>
      </c>
      <c r="J1317" s="326">
        <v>0</v>
      </c>
      <c r="K1317" s="327">
        <v>2.1394124341462081E-4</v>
      </c>
      <c r="L1317" s="336">
        <v>2.0677177565262342E-4</v>
      </c>
      <c r="M1317" s="337">
        <v>1.1415525114155251E-4</v>
      </c>
      <c r="N1317" s="345">
        <v>0.32267000107871974</v>
      </c>
      <c r="O1317" s="346">
        <v>0.13295098795272264</v>
      </c>
      <c r="P1317" s="347">
        <v>0.14814383281121662</v>
      </c>
      <c r="Q1317" s="348">
        <v>0.1149425287356322</v>
      </c>
      <c r="R1317" s="346">
        <v>0.35296193289680422</v>
      </c>
      <c r="S1317" s="347">
        <v>0.36843715577645769</v>
      </c>
      <c r="T1317" s="349">
        <v>0.17944133423597408</v>
      </c>
      <c r="U1317" s="349">
        <v>0.40385093029861674</v>
      </c>
      <c r="V1317" s="361">
        <v>5.3853430615291684E-4</v>
      </c>
    </row>
    <row r="1318" spans="1:22" ht="16" hidden="1" customHeight="1" outlineLevel="1">
      <c r="A1318" s="65">
        <v>1309</v>
      </c>
      <c r="B1318" s="117">
        <v>1</v>
      </c>
      <c r="C1318" s="325">
        <v>1.513811564824077E-4</v>
      </c>
      <c r="D1318" s="326">
        <v>1.3218561971715622E-4</v>
      </c>
      <c r="E1318" s="327">
        <v>1.4782310404155889E-4</v>
      </c>
      <c r="F1318" s="332">
        <v>0</v>
      </c>
      <c r="G1318" s="326">
        <v>0</v>
      </c>
      <c r="H1318" s="327">
        <v>0</v>
      </c>
      <c r="I1318" s="332">
        <v>2.3180963079858402E-4</v>
      </c>
      <c r="J1318" s="326">
        <v>0</v>
      </c>
      <c r="K1318" s="327">
        <v>2.1691264957315727E-4</v>
      </c>
      <c r="L1318" s="336">
        <v>1.8797434150238492E-4</v>
      </c>
      <c r="M1318" s="337">
        <v>1.1415525114155251E-4</v>
      </c>
      <c r="N1318" s="345">
        <v>0.39426330069804599</v>
      </c>
      <c r="O1318" s="346">
        <v>0.2240920808781198</v>
      </c>
      <c r="P1318" s="347">
        <v>0.17639636062903138</v>
      </c>
      <c r="Q1318" s="348">
        <v>0.1149425287356322</v>
      </c>
      <c r="R1318" s="346">
        <v>0.36504040438065949</v>
      </c>
      <c r="S1318" s="347">
        <v>0.35461304441257413</v>
      </c>
      <c r="T1318" s="349">
        <v>0.15490722494456904</v>
      </c>
      <c r="U1318" s="349">
        <v>0.34155373083162816</v>
      </c>
      <c r="V1318" s="361">
        <v>0</v>
      </c>
    </row>
    <row r="1319" spans="1:22" ht="16" hidden="1" customHeight="1" outlineLevel="1">
      <c r="A1319" s="65">
        <v>1310</v>
      </c>
      <c r="B1319" s="117">
        <v>1</v>
      </c>
      <c r="C1319" s="325">
        <v>1.5191867834274986E-4</v>
      </c>
      <c r="D1319" s="326">
        <v>1.2685853340997858E-4</v>
      </c>
      <c r="E1319" s="327">
        <v>1.4557883927638211E-4</v>
      </c>
      <c r="F1319" s="332">
        <v>0</v>
      </c>
      <c r="G1319" s="326">
        <v>0</v>
      </c>
      <c r="H1319" s="327">
        <v>0</v>
      </c>
      <c r="I1319" s="332">
        <v>2.2735175328322661E-4</v>
      </c>
      <c r="J1319" s="326">
        <v>0</v>
      </c>
      <c r="K1319" s="327">
        <v>2.1096983725608443E-4</v>
      </c>
      <c r="L1319" s="336">
        <v>1.9032402077116473E-4</v>
      </c>
      <c r="M1319" s="337">
        <v>1.1415525114155251E-4</v>
      </c>
      <c r="N1319" s="345">
        <v>0.34896374784509904</v>
      </c>
      <c r="O1319" s="346">
        <v>0.26647849523301137</v>
      </c>
      <c r="P1319" s="347">
        <v>0.19694588358969611</v>
      </c>
      <c r="Q1319" s="348">
        <v>0.1149425287356322</v>
      </c>
      <c r="R1319" s="346">
        <v>0.38172145358592025</v>
      </c>
      <c r="S1319" s="347">
        <v>0.38897879359116494</v>
      </c>
      <c r="T1319" s="349">
        <v>0.13484250765586181</v>
      </c>
      <c r="U1319" s="349">
        <v>0.30726079295468967</v>
      </c>
      <c r="V1319" s="361">
        <v>4.5506564953501985E-3</v>
      </c>
    </row>
    <row r="1320" spans="1:22" ht="16" hidden="1" customHeight="1" outlineLevel="1">
      <c r="A1320" s="65">
        <v>1311</v>
      </c>
      <c r="B1320" s="117">
        <v>1</v>
      </c>
      <c r="C1320" s="325">
        <v>1.5618760195453698E-4</v>
      </c>
      <c r="D1320" s="326">
        <v>1.265280207558836E-4</v>
      </c>
      <c r="E1320" s="327">
        <v>1.4473561841085324E-4</v>
      </c>
      <c r="F1320" s="332">
        <v>0</v>
      </c>
      <c r="G1320" s="326">
        <v>0</v>
      </c>
      <c r="H1320" s="327">
        <v>0</v>
      </c>
      <c r="I1320" s="332">
        <v>2.2066493701019058E-4</v>
      </c>
      <c r="J1320" s="326">
        <v>0</v>
      </c>
      <c r="K1320" s="327">
        <v>2.1394124341462081E-4</v>
      </c>
      <c r="L1320" s="336">
        <v>2.1382081345896285E-4</v>
      </c>
      <c r="M1320" s="337">
        <v>1.1415525114155251E-4</v>
      </c>
      <c r="N1320" s="345">
        <v>0.28680190087023494</v>
      </c>
      <c r="O1320" s="346">
        <v>0.16897411397624212</v>
      </c>
      <c r="P1320" s="347">
        <v>0.1667345898154298</v>
      </c>
      <c r="Q1320" s="348">
        <v>0.10610079575596817</v>
      </c>
      <c r="R1320" s="346">
        <v>0.38478174034644042</v>
      </c>
      <c r="S1320" s="347">
        <v>0.37395642157877629</v>
      </c>
      <c r="T1320" s="349">
        <v>0.13398666663406861</v>
      </c>
      <c r="U1320" s="349">
        <v>0.31404077207649123</v>
      </c>
      <c r="V1320" s="361">
        <v>6.0747439297808951E-3</v>
      </c>
    </row>
    <row r="1321" spans="1:22" ht="16" hidden="1" customHeight="1" outlineLevel="1">
      <c r="A1321" s="65">
        <v>1312</v>
      </c>
      <c r="B1321" s="117">
        <v>1</v>
      </c>
      <c r="C1321" s="325">
        <v>1.5797517465288417E-4</v>
      </c>
      <c r="D1321" s="326">
        <v>1.2837500323464957E-4</v>
      </c>
      <c r="E1321" s="327">
        <v>1.4596801813739543E-4</v>
      </c>
      <c r="F1321" s="332">
        <v>0</v>
      </c>
      <c r="G1321" s="326">
        <v>0</v>
      </c>
      <c r="H1321" s="327">
        <v>0</v>
      </c>
      <c r="I1321" s="332">
        <v>2.1397812073715446E-4</v>
      </c>
      <c r="J1321" s="326">
        <v>1.4058101062948669E-4</v>
      </c>
      <c r="K1321" s="327">
        <v>2.3176968036583927E-4</v>
      </c>
      <c r="L1321" s="336">
        <v>2.2321953053408208E-4</v>
      </c>
      <c r="M1321" s="337">
        <v>1.1415525114155251E-4</v>
      </c>
      <c r="N1321" s="345">
        <v>0.22549745868123108</v>
      </c>
      <c r="O1321" s="346">
        <v>0.1290509309229933</v>
      </c>
      <c r="P1321" s="347">
        <v>0.13058748118059688</v>
      </c>
      <c r="Q1321" s="348">
        <v>9.7259062776304167E-2</v>
      </c>
      <c r="R1321" s="346">
        <v>0.35524265533531413</v>
      </c>
      <c r="S1321" s="347">
        <v>0.35556231715925768</v>
      </c>
      <c r="T1321" s="349">
        <v>0.14682428196096659</v>
      </c>
      <c r="U1321" s="349">
        <v>0.35501542850824874</v>
      </c>
      <c r="V1321" s="361">
        <v>1.3927729833351273E-2</v>
      </c>
    </row>
    <row r="1322" spans="1:22" ht="16" hidden="1" customHeight="1" outlineLevel="1">
      <c r="A1322" s="65">
        <v>1313</v>
      </c>
      <c r="B1322" s="117">
        <v>1</v>
      </c>
      <c r="C1322" s="325">
        <v>1.5733764872550161E-4</v>
      </c>
      <c r="D1322" s="326">
        <v>1.3092189486326372E-4</v>
      </c>
      <c r="E1322" s="327">
        <v>1.4838092707567798E-4</v>
      </c>
      <c r="F1322" s="332">
        <v>0</v>
      </c>
      <c r="G1322" s="326">
        <v>0</v>
      </c>
      <c r="H1322" s="327">
        <v>0</v>
      </c>
      <c r="I1322" s="332">
        <v>2.1843599825251188E-4</v>
      </c>
      <c r="J1322" s="326">
        <v>1.6236695672119074E-4</v>
      </c>
      <c r="K1322" s="327">
        <v>2.5256952347559405E-4</v>
      </c>
      <c r="L1322" s="336">
        <v>2.2321953053408208E-4</v>
      </c>
      <c r="M1322" s="337">
        <v>1.1415525114155251E-4</v>
      </c>
      <c r="N1322" s="345">
        <v>0.11889346363928026</v>
      </c>
      <c r="O1322" s="346">
        <v>6.6471810863309888E-2</v>
      </c>
      <c r="P1322" s="347">
        <v>4.9057651374837204E-2</v>
      </c>
      <c r="Q1322" s="348">
        <v>0.10610079575596817</v>
      </c>
      <c r="R1322" s="346">
        <v>0.30012260668270402</v>
      </c>
      <c r="S1322" s="347">
        <v>0.34045694917959496</v>
      </c>
      <c r="T1322" s="349">
        <v>0.17126329780550573</v>
      </c>
      <c r="U1322" s="349">
        <v>0.42556651560177838</v>
      </c>
      <c r="V1322" s="361">
        <v>0</v>
      </c>
    </row>
    <row r="1323" spans="1:22" ht="16" hidden="1" customHeight="1" outlineLevel="1">
      <c r="A1323" s="65">
        <v>1314</v>
      </c>
      <c r="B1323" s="117">
        <v>1</v>
      </c>
      <c r="C1323" s="325">
        <v>1.5413751858020877E-4</v>
      </c>
      <c r="D1323" s="326">
        <v>1.3947634002807452E-4</v>
      </c>
      <c r="E1323" s="327">
        <v>1.5202623574050276E-4</v>
      </c>
      <c r="F1323" s="332">
        <v>0</v>
      </c>
      <c r="G1323" s="326">
        <v>0</v>
      </c>
      <c r="H1323" s="327">
        <v>0</v>
      </c>
      <c r="I1323" s="332">
        <v>2.2958069204090536E-4</v>
      </c>
      <c r="J1323" s="326">
        <v>1.8250868046635111E-4</v>
      </c>
      <c r="K1323" s="327">
        <v>2.4959811731705767E-4</v>
      </c>
      <c r="L1323" s="336">
        <v>1.644775488145868E-4</v>
      </c>
      <c r="M1323" s="337">
        <v>1.1415525114155251E-4</v>
      </c>
      <c r="N1323" s="345">
        <v>2.0577714860644664E-2</v>
      </c>
      <c r="O1323" s="346">
        <v>1.717604180959504E-2</v>
      </c>
      <c r="P1323" s="347">
        <v>5.8887988071183927E-3</v>
      </c>
      <c r="Q1323" s="348">
        <v>0.1149425287356322</v>
      </c>
      <c r="R1323" s="346">
        <v>0.27902878106343093</v>
      </c>
      <c r="S1323" s="347">
        <v>0.31661619618179687</v>
      </c>
      <c r="T1323" s="349">
        <v>0.19570231365004487</v>
      </c>
      <c r="U1323" s="349">
        <v>0.47617070759783375</v>
      </c>
      <c r="V1323" s="361">
        <v>0</v>
      </c>
    </row>
    <row r="1324" spans="1:22" ht="16" hidden="1" customHeight="1" outlineLevel="1">
      <c r="A1324" s="65">
        <v>1315</v>
      </c>
      <c r="B1324" s="117">
        <v>1</v>
      </c>
      <c r="C1324" s="325">
        <v>1.5742515228416197E-4</v>
      </c>
      <c r="D1324" s="326">
        <v>1.5139423749632231E-4</v>
      </c>
      <c r="E1324" s="327">
        <v>1.583828238037203E-4</v>
      </c>
      <c r="F1324" s="332">
        <v>0</v>
      </c>
      <c r="G1324" s="326">
        <v>0</v>
      </c>
      <c r="H1324" s="327">
        <v>0</v>
      </c>
      <c r="I1324" s="332">
        <v>2.2512281452554794E-4</v>
      </c>
      <c r="J1324" s="326">
        <v>2.0676096007787075E-4</v>
      </c>
      <c r="K1324" s="327">
        <v>2.5256952347559405E-4</v>
      </c>
      <c r="L1324" s="336">
        <v>1.1748396343899057E-4</v>
      </c>
      <c r="M1324" s="337">
        <v>1.1415525114155251E-4</v>
      </c>
      <c r="N1324" s="345">
        <v>0</v>
      </c>
      <c r="O1324" s="346">
        <v>5.0971006170728861E-4</v>
      </c>
      <c r="P1324" s="347">
        <v>0</v>
      </c>
      <c r="Q1324" s="348">
        <v>0.1237842617152962</v>
      </c>
      <c r="R1324" s="346">
        <v>0.23292198650069099</v>
      </c>
      <c r="S1324" s="347">
        <v>0.3450373209784649</v>
      </c>
      <c r="T1324" s="349">
        <v>0.22679787077519775</v>
      </c>
      <c r="U1324" s="349">
        <v>0.56244348540858446</v>
      </c>
      <c r="V1324" s="361">
        <v>0</v>
      </c>
    </row>
    <row r="1325" spans="1:22" ht="16" hidden="1" customHeight="1" outlineLevel="1">
      <c r="A1325" s="65">
        <v>1316</v>
      </c>
      <c r="B1325" s="117">
        <v>1</v>
      </c>
      <c r="C1325" s="325">
        <v>1.5196243012208002E-4</v>
      </c>
      <c r="D1325" s="326">
        <v>1.5477713172058841E-4</v>
      </c>
      <c r="E1325" s="327">
        <v>1.5702069779017366E-4</v>
      </c>
      <c r="F1325" s="332">
        <v>0</v>
      </c>
      <c r="G1325" s="326">
        <v>0</v>
      </c>
      <c r="H1325" s="327">
        <v>0</v>
      </c>
      <c r="I1325" s="332">
        <v>2.095202432217971E-4</v>
      </c>
      <c r="J1325" s="326">
        <v>2.4951074108800708E-4</v>
      </c>
      <c r="K1325" s="327">
        <v>2.4959811731705767E-4</v>
      </c>
      <c r="L1325" s="336">
        <v>8.811297257924293E-5</v>
      </c>
      <c r="M1325" s="337">
        <v>1.1415525114155251E-4</v>
      </c>
      <c r="N1325" s="345">
        <v>0</v>
      </c>
      <c r="O1325" s="346">
        <v>0</v>
      </c>
      <c r="P1325" s="347">
        <v>0</v>
      </c>
      <c r="Q1325" s="348">
        <v>0.1149425287356322</v>
      </c>
      <c r="R1325" s="346">
        <v>0.20210408536448549</v>
      </c>
      <c r="S1325" s="347">
        <v>0.33626043797669247</v>
      </c>
      <c r="T1325" s="349">
        <v>0.23868455163343666</v>
      </c>
      <c r="U1325" s="349">
        <v>0.5313931462420729</v>
      </c>
      <c r="V1325" s="361">
        <v>0</v>
      </c>
    </row>
    <row r="1326" spans="1:22" ht="16" hidden="1" customHeight="1" outlineLevel="1">
      <c r="A1326" s="65">
        <v>1317</v>
      </c>
      <c r="B1326" s="117">
        <v>1</v>
      </c>
      <c r="C1326" s="325">
        <v>1.4143075181188776E-4</v>
      </c>
      <c r="D1326" s="326">
        <v>1.4917785852180314E-4</v>
      </c>
      <c r="E1326" s="327">
        <v>1.4541019510327634E-4</v>
      </c>
      <c r="F1326" s="332">
        <v>0</v>
      </c>
      <c r="G1326" s="326">
        <v>0</v>
      </c>
      <c r="H1326" s="327">
        <v>0</v>
      </c>
      <c r="I1326" s="332">
        <v>2.1620705949483316E-4</v>
      </c>
      <c r="J1326" s="326">
        <v>2.6225346427372081E-4</v>
      </c>
      <c r="K1326" s="327">
        <v>2.4959811731705767E-4</v>
      </c>
      <c r="L1326" s="336">
        <v>5.8741981719495287E-5</v>
      </c>
      <c r="M1326" s="337">
        <v>1.1415525114155251E-4</v>
      </c>
      <c r="N1326" s="345">
        <v>0</v>
      </c>
      <c r="O1326" s="346">
        <v>0</v>
      </c>
      <c r="P1326" s="347">
        <v>0</v>
      </c>
      <c r="Q1326" s="348">
        <v>0.1237842617152962</v>
      </c>
      <c r="R1326" s="346">
        <v>0.20763322435138742</v>
      </c>
      <c r="S1326" s="347">
        <v>0.36468156277336045</v>
      </c>
      <c r="T1326" s="349">
        <v>0.1814382966201582</v>
      </c>
      <c r="U1326" s="349">
        <v>0.45789424213906427</v>
      </c>
      <c r="V1326" s="361">
        <v>0</v>
      </c>
    </row>
    <row r="1327" spans="1:22" ht="16" hidden="1" customHeight="1" outlineLevel="1">
      <c r="A1327" s="65">
        <v>1318</v>
      </c>
      <c r="B1327" s="117">
        <v>1</v>
      </c>
      <c r="C1327" s="325">
        <v>1.3043030443744358E-4</v>
      </c>
      <c r="D1327" s="326">
        <v>1.3512134976235266E-4</v>
      </c>
      <c r="E1327" s="327">
        <v>1.3446129648010162E-4</v>
      </c>
      <c r="F1327" s="332">
        <v>0</v>
      </c>
      <c r="G1327" s="326">
        <v>0</v>
      </c>
      <c r="H1327" s="327">
        <v>0</v>
      </c>
      <c r="I1327" s="332">
        <v>2.0729130446411843E-4</v>
      </c>
      <c r="J1327" s="326">
        <v>2.8033991008570152E-4</v>
      </c>
      <c r="K1327" s="327">
        <v>2.5256952347559405E-4</v>
      </c>
      <c r="L1327" s="336">
        <v>3.7594868300476983E-5</v>
      </c>
      <c r="M1327" s="337">
        <v>1.1415525114155251E-4</v>
      </c>
      <c r="N1327" s="345">
        <v>0</v>
      </c>
      <c r="O1327" s="346">
        <v>0</v>
      </c>
      <c r="P1327" s="347">
        <v>0</v>
      </c>
      <c r="Q1327" s="348">
        <v>0.1237842617152962</v>
      </c>
      <c r="R1327" s="346">
        <v>0.19999088115577435</v>
      </c>
      <c r="S1327" s="347">
        <v>0.35246551101738538</v>
      </c>
      <c r="T1327" s="349">
        <v>0.16631843856847836</v>
      </c>
      <c r="U1327" s="349">
        <v>0.41230133905912308</v>
      </c>
      <c r="V1327" s="361">
        <v>0</v>
      </c>
    </row>
    <row r="1328" spans="1:22" ht="16" hidden="1" customHeight="1" outlineLevel="1">
      <c r="A1328" s="65">
        <v>1319</v>
      </c>
      <c r="B1328" s="117">
        <v>1</v>
      </c>
      <c r="C1328" s="325">
        <v>1.169297553869894E-4</v>
      </c>
      <c r="D1328" s="326">
        <v>1.222507981734782E-4</v>
      </c>
      <c r="E1328" s="327">
        <v>1.1975033553379818E-4</v>
      </c>
      <c r="F1328" s="332">
        <v>0</v>
      </c>
      <c r="G1328" s="326">
        <v>0</v>
      </c>
      <c r="H1328" s="327">
        <v>0</v>
      </c>
      <c r="I1328" s="332">
        <v>2.0729130446411843E-4</v>
      </c>
      <c r="J1328" s="326">
        <v>3.0377007852394931E-4</v>
      </c>
      <c r="K1328" s="327">
        <v>2.5851233579266681E-4</v>
      </c>
      <c r="L1328" s="336">
        <v>2.3496792687798115E-5</v>
      </c>
      <c r="M1328" s="337">
        <v>1.1415525114155251E-4</v>
      </c>
      <c r="N1328" s="345">
        <v>0</v>
      </c>
      <c r="O1328" s="346">
        <v>0</v>
      </c>
      <c r="P1328" s="347">
        <v>0</v>
      </c>
      <c r="Q1328" s="348">
        <v>0.1237842617152962</v>
      </c>
      <c r="R1328" s="346">
        <v>0.18775124055382961</v>
      </c>
      <c r="S1328" s="347">
        <v>0.32898268025211874</v>
      </c>
      <c r="T1328" s="349">
        <v>8.1304897070353918E-2</v>
      </c>
      <c r="U1328" s="349">
        <v>0.35246065376670027</v>
      </c>
      <c r="V1328" s="361">
        <v>0</v>
      </c>
    </row>
    <row r="1329" spans="1:22" ht="16" hidden="1" customHeight="1" outlineLevel="1">
      <c r="A1329" s="65">
        <v>1320</v>
      </c>
      <c r="B1329" s="117">
        <v>1</v>
      </c>
      <c r="C1329" s="325">
        <v>1.0593555826673526E-4</v>
      </c>
      <c r="D1329" s="326">
        <v>1.073194029767175E-4</v>
      </c>
      <c r="E1329" s="327">
        <v>1.0711499517956577E-4</v>
      </c>
      <c r="F1329" s="332">
        <v>0</v>
      </c>
      <c r="G1329" s="326">
        <v>0</v>
      </c>
      <c r="H1329" s="327">
        <v>0</v>
      </c>
      <c r="I1329" s="332">
        <v>2.2289387576786924E-4</v>
      </c>
      <c r="J1329" s="326">
        <v>3.2761130254883305E-4</v>
      </c>
      <c r="K1329" s="327">
        <v>2.6148374195120324E-4</v>
      </c>
      <c r="L1329" s="336">
        <v>9.3987170751192458E-6</v>
      </c>
      <c r="M1329" s="337">
        <v>1.1415525114155251E-4</v>
      </c>
      <c r="N1329" s="345">
        <v>0</v>
      </c>
      <c r="O1329" s="346">
        <v>0</v>
      </c>
      <c r="P1329" s="347">
        <v>0</v>
      </c>
      <c r="Q1329" s="348">
        <v>0.13262599469496023</v>
      </c>
      <c r="R1329" s="346">
        <v>0.22767336352330061</v>
      </c>
      <c r="S1329" s="347">
        <v>0.31341045570921489</v>
      </c>
      <c r="T1329" s="349">
        <v>6.1049992887914871E-2</v>
      </c>
      <c r="U1329" s="349">
        <v>0.30057907439987069</v>
      </c>
      <c r="V1329" s="361">
        <v>0</v>
      </c>
    </row>
    <row r="1330" spans="1:22" ht="16" hidden="1" customHeight="1" outlineLevel="1">
      <c r="A1330" s="65">
        <v>1321</v>
      </c>
      <c r="B1330" s="117">
        <v>1</v>
      </c>
      <c r="C1330" s="325">
        <v>9.6960193249859223E-5</v>
      </c>
      <c r="D1330" s="326">
        <v>9.6120856579146976E-5</v>
      </c>
      <c r="E1330" s="327">
        <v>9.5660164037073749E-5</v>
      </c>
      <c r="F1330" s="332">
        <v>0</v>
      </c>
      <c r="G1330" s="326">
        <v>0</v>
      </c>
      <c r="H1330" s="327">
        <v>0</v>
      </c>
      <c r="I1330" s="332">
        <v>2.2066493701019058E-4</v>
      </c>
      <c r="J1330" s="326">
        <v>3.2391180226910973E-4</v>
      </c>
      <c r="K1330" s="327">
        <v>2.6742655426827605E-4</v>
      </c>
      <c r="L1330" s="336">
        <v>5.8741981719495289E-6</v>
      </c>
      <c r="M1330" s="337">
        <v>1.1415525114155251E-4</v>
      </c>
      <c r="N1330" s="345">
        <v>0</v>
      </c>
      <c r="O1330" s="346">
        <v>0</v>
      </c>
      <c r="P1330" s="347">
        <v>0</v>
      </c>
      <c r="Q1330" s="348">
        <v>0.1237842617152962</v>
      </c>
      <c r="R1330" s="346">
        <v>0.24822903525296353</v>
      </c>
      <c r="S1330" s="347">
        <v>0.31100355566896959</v>
      </c>
      <c r="T1330" s="349">
        <v>3.7276631171437119E-2</v>
      </c>
      <c r="U1330" s="349">
        <v>0.2269819097298795</v>
      </c>
      <c r="V1330" s="361">
        <v>0</v>
      </c>
    </row>
    <row r="1331" spans="1:22" ht="16" hidden="1" customHeight="1" outlineLevel="1">
      <c r="A1331" s="65">
        <v>1322</v>
      </c>
      <c r="B1331" s="117">
        <v>1</v>
      </c>
      <c r="C1331" s="325">
        <v>9.2034992948119459E-5</v>
      </c>
      <c r="D1331" s="326">
        <v>8.7177572997753855E-5</v>
      </c>
      <c r="E1331" s="327">
        <v>8.9459247518261541E-5</v>
      </c>
      <c r="F1331" s="332">
        <v>0</v>
      </c>
      <c r="G1331" s="326">
        <v>0</v>
      </c>
      <c r="H1331" s="327">
        <v>0</v>
      </c>
      <c r="I1331" s="332">
        <v>2.2512281452554794E-4</v>
      </c>
      <c r="J1331" s="326">
        <v>3.2308969109583782E-4</v>
      </c>
      <c r="K1331" s="327">
        <v>2.6445514810973967E-4</v>
      </c>
      <c r="L1331" s="336">
        <v>2.3496792687798115E-6</v>
      </c>
      <c r="M1331" s="337">
        <v>1.1415525114155251E-4</v>
      </c>
      <c r="N1331" s="345">
        <v>0</v>
      </c>
      <c r="O1331" s="346">
        <v>0</v>
      </c>
      <c r="P1331" s="347">
        <v>0</v>
      </c>
      <c r="Q1331" s="348">
        <v>0.1149425287356322</v>
      </c>
      <c r="R1331" s="346">
        <v>0.27532116056142658</v>
      </c>
      <c r="S1331" s="347">
        <v>0.32425187613890211</v>
      </c>
      <c r="T1331" s="349">
        <v>3.7466818065168939E-2</v>
      </c>
      <c r="U1331" s="349">
        <v>0.20988457107490155</v>
      </c>
      <c r="V1331" s="361">
        <v>0</v>
      </c>
    </row>
    <row r="1332" spans="1:22" ht="16" hidden="1" customHeight="1" outlineLevel="1">
      <c r="A1332" s="65">
        <v>1323</v>
      </c>
      <c r="B1332" s="117">
        <v>1</v>
      </c>
      <c r="C1332" s="325">
        <v>8.9972409065411182E-5</v>
      </c>
      <c r="D1332" s="326">
        <v>8.2958676177835797E-5</v>
      </c>
      <c r="E1332" s="327">
        <v>8.5282061076718581E-5</v>
      </c>
      <c r="F1332" s="332">
        <v>0</v>
      </c>
      <c r="G1332" s="326">
        <v>0</v>
      </c>
      <c r="H1332" s="327">
        <v>0</v>
      </c>
      <c r="I1332" s="332">
        <v>2.2735175328322661E-4</v>
      </c>
      <c r="J1332" s="326">
        <v>3.2843341372210485E-4</v>
      </c>
      <c r="K1332" s="327">
        <v>2.7039796042681243E-4</v>
      </c>
      <c r="L1332" s="336">
        <v>1.1748396343899057E-6</v>
      </c>
      <c r="M1332" s="337">
        <v>1.1415525114155251E-4</v>
      </c>
      <c r="N1332" s="345">
        <v>0</v>
      </c>
      <c r="O1332" s="346">
        <v>0</v>
      </c>
      <c r="P1332" s="347">
        <v>0</v>
      </c>
      <c r="Q1332" s="348">
        <v>0.1149425287356322</v>
      </c>
      <c r="R1332" s="346">
        <v>0.2987175617170677</v>
      </c>
      <c r="S1332" s="347">
        <v>0.33718377235994013</v>
      </c>
      <c r="T1332" s="349">
        <v>3.6991350830839383E-2</v>
      </c>
      <c r="U1332" s="349">
        <v>0.19082202108027099</v>
      </c>
      <c r="V1332" s="361">
        <v>0</v>
      </c>
    </row>
    <row r="1333" spans="1:22" ht="16" hidden="1" customHeight="1" outlineLevel="1">
      <c r="A1333" s="65">
        <v>1324</v>
      </c>
      <c r="B1333" s="117">
        <v>1</v>
      </c>
      <c r="C1333" s="325">
        <v>8.8609853651985706E-5</v>
      </c>
      <c r="D1333" s="326">
        <v>8.0761739124145739E-5</v>
      </c>
      <c r="E1333" s="327">
        <v>8.3803181404867972E-5</v>
      </c>
      <c r="F1333" s="332">
        <v>0</v>
      </c>
      <c r="G1333" s="326">
        <v>0</v>
      </c>
      <c r="H1333" s="327">
        <v>0</v>
      </c>
      <c r="I1333" s="332">
        <v>2.2735175328322661E-4</v>
      </c>
      <c r="J1333" s="326">
        <v>3.3706558104145925E-4</v>
      </c>
      <c r="K1333" s="327">
        <v>2.6445514810973967E-4</v>
      </c>
      <c r="L1333" s="336">
        <v>1.409807561267887E-5</v>
      </c>
      <c r="M1333" s="337">
        <v>1.1415525114155251E-4</v>
      </c>
      <c r="N1333" s="345">
        <v>0</v>
      </c>
      <c r="O1333" s="346">
        <v>0</v>
      </c>
      <c r="P1333" s="347">
        <v>0</v>
      </c>
      <c r="Q1333" s="348">
        <v>0.10610079575596817</v>
      </c>
      <c r="R1333" s="346">
        <v>0.30178110976479317</v>
      </c>
      <c r="S1333" s="347">
        <v>0.35984182432943401</v>
      </c>
      <c r="T1333" s="349">
        <v>3.7086444277705299E-2</v>
      </c>
      <c r="U1333" s="349">
        <v>0.18384552082450412</v>
      </c>
      <c r="V1333" s="361">
        <v>0</v>
      </c>
    </row>
    <row r="1334" spans="1:22" ht="16" hidden="1" customHeight="1" outlineLevel="1">
      <c r="A1334" s="65">
        <v>1325</v>
      </c>
      <c r="B1334" s="117">
        <v>1</v>
      </c>
      <c r="C1334" s="325">
        <v>8.9884905506750821E-5</v>
      </c>
      <c r="D1334" s="326">
        <v>8.1928254373892669E-5</v>
      </c>
      <c r="E1334" s="327">
        <v>8.3958852949273302E-5</v>
      </c>
      <c r="F1334" s="332">
        <v>0</v>
      </c>
      <c r="G1334" s="326">
        <v>0</v>
      </c>
      <c r="H1334" s="327">
        <v>0</v>
      </c>
      <c r="I1334" s="332">
        <v>2.3403856955626272E-4</v>
      </c>
      <c r="J1334" s="326">
        <v>3.5391886009353225E-4</v>
      </c>
      <c r="K1334" s="327">
        <v>2.6445514810973967E-4</v>
      </c>
      <c r="L1334" s="336">
        <v>3.7594868300476983E-5</v>
      </c>
      <c r="M1334" s="337">
        <v>1.1415525114155251E-4</v>
      </c>
      <c r="N1334" s="345">
        <v>0</v>
      </c>
      <c r="O1334" s="346">
        <v>0</v>
      </c>
      <c r="P1334" s="347">
        <v>0</v>
      </c>
      <c r="Q1334" s="348">
        <v>0.10610079575596817</v>
      </c>
      <c r="R1334" s="346">
        <v>0.31804752261803743</v>
      </c>
      <c r="S1334" s="347">
        <v>0.33066335708406625</v>
      </c>
      <c r="T1334" s="349">
        <v>4.2031303514732665E-2</v>
      </c>
      <c r="U1334" s="349">
        <v>0.1893481125755315</v>
      </c>
      <c r="V1334" s="361">
        <v>0</v>
      </c>
    </row>
    <row r="1335" spans="1:22" ht="16" hidden="1" customHeight="1" outlineLevel="1">
      <c r="A1335" s="65">
        <v>1326</v>
      </c>
      <c r="B1335" s="117">
        <v>1</v>
      </c>
      <c r="C1335" s="325">
        <v>9.7347709009640781E-5</v>
      </c>
      <c r="D1335" s="326">
        <v>8.5466683964791689E-5</v>
      </c>
      <c r="E1335" s="327">
        <v>8.839549196482513E-5</v>
      </c>
      <c r="F1335" s="332">
        <v>0</v>
      </c>
      <c r="G1335" s="326">
        <v>0</v>
      </c>
      <c r="H1335" s="327">
        <v>0</v>
      </c>
      <c r="I1335" s="332">
        <v>2.1397812073715446E-4</v>
      </c>
      <c r="J1335" s="326">
        <v>3.6090680506634299E-4</v>
      </c>
      <c r="K1335" s="327">
        <v>2.6148374195120324E-4</v>
      </c>
      <c r="L1335" s="336">
        <v>9.3987170751192462E-5</v>
      </c>
      <c r="M1335" s="337">
        <v>1.1415525114155251E-4</v>
      </c>
      <c r="N1335" s="345">
        <v>0</v>
      </c>
      <c r="O1335" s="346">
        <v>0</v>
      </c>
      <c r="P1335" s="347">
        <v>0</v>
      </c>
      <c r="Q1335" s="348">
        <v>9.7259062776304167E-2</v>
      </c>
      <c r="R1335" s="346">
        <v>0.29832804033305921</v>
      </c>
      <c r="S1335" s="347">
        <v>0.3488499715854001</v>
      </c>
      <c r="T1335" s="349">
        <v>7.4743449236606058E-2</v>
      </c>
      <c r="U1335" s="349">
        <v>0.20890196540507525</v>
      </c>
      <c r="V1335" s="361">
        <v>0</v>
      </c>
    </row>
    <row r="1336" spans="1:22" ht="16" hidden="1" customHeight="1" outlineLevel="1">
      <c r="A1336" s="65">
        <v>1327</v>
      </c>
      <c r="B1336" s="117">
        <v>1</v>
      </c>
      <c r="C1336" s="325">
        <v>1.1934235350433908E-4</v>
      </c>
      <c r="D1336" s="326">
        <v>9.5673692400077327E-5</v>
      </c>
      <c r="E1336" s="327">
        <v>1.0551936184941116E-4</v>
      </c>
      <c r="F1336" s="332">
        <v>0</v>
      </c>
      <c r="G1336" s="326">
        <v>0</v>
      </c>
      <c r="H1336" s="327">
        <v>0</v>
      </c>
      <c r="I1336" s="332">
        <v>2.2512281452554794E-4</v>
      </c>
      <c r="J1336" s="326">
        <v>3.6419524975943041E-4</v>
      </c>
      <c r="K1336" s="327">
        <v>2.5256952347559405E-4</v>
      </c>
      <c r="L1336" s="336">
        <v>1.8210014333043539E-4</v>
      </c>
      <c r="M1336" s="337">
        <v>1.1415525114155251E-4</v>
      </c>
      <c r="N1336" s="345">
        <v>0</v>
      </c>
      <c r="O1336" s="346">
        <v>6.051099139163322E-4</v>
      </c>
      <c r="P1336" s="347">
        <v>2.1508398659207011E-4</v>
      </c>
      <c r="Q1336" s="348">
        <v>7.9575596816976138E-2</v>
      </c>
      <c r="R1336" s="346">
        <v>0.31690956634983486</v>
      </c>
      <c r="S1336" s="347">
        <v>0.34663500184313856</v>
      </c>
      <c r="T1336" s="349">
        <v>0.11411213623909322</v>
      </c>
      <c r="U1336" s="349">
        <v>0.30617992671788075</v>
      </c>
      <c r="V1336" s="361">
        <v>0</v>
      </c>
    </row>
    <row r="1337" spans="1:22" ht="16" hidden="1" customHeight="1" outlineLevel="1">
      <c r="A1337" s="65">
        <v>1328</v>
      </c>
      <c r="B1337" s="117">
        <v>1</v>
      </c>
      <c r="C1337" s="325">
        <v>1.3895565115263782E-4</v>
      </c>
      <c r="D1337" s="326">
        <v>1.1377412069198384E-4</v>
      </c>
      <c r="E1337" s="327">
        <v>1.2282484853580339E-4</v>
      </c>
      <c r="F1337" s="332">
        <v>0</v>
      </c>
      <c r="G1337" s="326">
        <v>0</v>
      </c>
      <c r="H1337" s="327">
        <v>0</v>
      </c>
      <c r="I1337" s="332">
        <v>2.3849644707162008E-4</v>
      </c>
      <c r="J1337" s="326">
        <v>3.7118319473224116E-4</v>
      </c>
      <c r="K1337" s="327">
        <v>2.3771249268291205E-4</v>
      </c>
      <c r="L1337" s="336">
        <v>1.5860335064263727E-4</v>
      </c>
      <c r="M1337" s="337">
        <v>1.1415525114155251E-4</v>
      </c>
      <c r="N1337" s="345">
        <v>2.2864127622938511E-3</v>
      </c>
      <c r="O1337" s="346">
        <v>3.480098962994476E-2</v>
      </c>
      <c r="P1337" s="347">
        <v>4.304080329473934E-2</v>
      </c>
      <c r="Q1337" s="348">
        <v>7.0733863837312116E-2</v>
      </c>
      <c r="R1337" s="346">
        <v>0.31274283202937175</v>
      </c>
      <c r="S1337" s="347">
        <v>0.34342926137055652</v>
      </c>
      <c r="T1337" s="349">
        <v>0.15604834630695996</v>
      </c>
      <c r="U1337" s="349">
        <v>0.38233186612942038</v>
      </c>
      <c r="V1337" s="361">
        <v>0</v>
      </c>
    </row>
    <row r="1338" spans="1:22" ht="16" hidden="1" customHeight="1" outlineLevel="1">
      <c r="A1338" s="65">
        <v>1329</v>
      </c>
      <c r="B1338" s="117">
        <v>1</v>
      </c>
      <c r="C1338" s="325">
        <v>1.575376568595824E-4</v>
      </c>
      <c r="D1338" s="326">
        <v>1.2956096040522562E-4</v>
      </c>
      <c r="E1338" s="327">
        <v>1.4003952682129254E-4</v>
      </c>
      <c r="F1338" s="332">
        <v>0</v>
      </c>
      <c r="G1338" s="326">
        <v>0</v>
      </c>
      <c r="H1338" s="327">
        <v>0</v>
      </c>
      <c r="I1338" s="332">
        <v>2.407253858292988E-4</v>
      </c>
      <c r="J1338" s="326">
        <v>3.8721436261104225E-4</v>
      </c>
      <c r="K1338" s="327">
        <v>2.1394124341462081E-4</v>
      </c>
      <c r="L1338" s="336">
        <v>1.4685495429873823E-4</v>
      </c>
      <c r="M1338" s="337">
        <v>1.1415525114155251E-4</v>
      </c>
      <c r="N1338" s="345">
        <v>5.8732227831423303E-2</v>
      </c>
      <c r="O1338" s="346">
        <v>0.14673895838066861</v>
      </c>
      <c r="P1338" s="347">
        <v>0.16326973800323258</v>
      </c>
      <c r="Q1338" s="348">
        <v>6.1892130857648102E-2</v>
      </c>
      <c r="R1338" s="346">
        <v>0.28572265672531422</v>
      </c>
      <c r="S1338" s="347">
        <v>0.32393545189000761</v>
      </c>
      <c r="T1338" s="349">
        <v>0.2149111899169589</v>
      </c>
      <c r="U1338" s="349">
        <v>0.51468884985502539</v>
      </c>
      <c r="V1338" s="361">
        <v>0</v>
      </c>
    </row>
    <row r="1339" spans="1:22" ht="16" hidden="1" customHeight="1" outlineLevel="1">
      <c r="A1339" s="65">
        <v>1330</v>
      </c>
      <c r="B1339" s="117">
        <v>1</v>
      </c>
      <c r="C1339" s="325">
        <v>1.6372540850770724E-4</v>
      </c>
      <c r="D1339" s="326">
        <v>1.3916526929480869E-4</v>
      </c>
      <c r="E1339" s="327">
        <v>1.4910739428290287E-4</v>
      </c>
      <c r="F1339" s="332">
        <v>0</v>
      </c>
      <c r="G1339" s="326">
        <v>0</v>
      </c>
      <c r="H1339" s="327">
        <v>0</v>
      </c>
      <c r="I1339" s="332">
        <v>2.3180963079858402E-4</v>
      </c>
      <c r="J1339" s="326">
        <v>3.7529375059860043E-4</v>
      </c>
      <c r="K1339" s="327">
        <v>1.9611280646340243E-4</v>
      </c>
      <c r="L1339" s="336">
        <v>1.644775488145868E-4</v>
      </c>
      <c r="M1339" s="337">
        <v>1.1415525114155251E-4</v>
      </c>
      <c r="N1339" s="345">
        <v>0.15819118299120585</v>
      </c>
      <c r="O1339" s="346">
        <v>0.30728407524434198</v>
      </c>
      <c r="P1339" s="347">
        <v>0.27834116467879372</v>
      </c>
      <c r="Q1339" s="348">
        <v>6.1892130857648102E-2</v>
      </c>
      <c r="R1339" s="346">
        <v>0.29205595807528184</v>
      </c>
      <c r="S1339" s="347">
        <v>0.28241643893775387</v>
      </c>
      <c r="T1339" s="349">
        <v>0.17649343738313084</v>
      </c>
      <c r="U1339" s="349">
        <v>0.48491589805928798</v>
      </c>
      <c r="V1339" s="361">
        <v>0</v>
      </c>
    </row>
    <row r="1340" spans="1:22" ht="16" hidden="1" customHeight="1" outlineLevel="1">
      <c r="A1340" s="65">
        <v>1331</v>
      </c>
      <c r="B1340" s="117">
        <v>1</v>
      </c>
      <c r="C1340" s="325">
        <v>1.6211284292668078E-4</v>
      </c>
      <c r="D1340" s="326">
        <v>1.3687112263697306E-4</v>
      </c>
      <c r="E1340" s="327">
        <v>1.5089761704356413E-4</v>
      </c>
      <c r="F1340" s="332">
        <v>0</v>
      </c>
      <c r="G1340" s="326">
        <v>0</v>
      </c>
      <c r="H1340" s="327">
        <v>0</v>
      </c>
      <c r="I1340" s="332">
        <v>2.3626750831394139E-4</v>
      </c>
      <c r="J1340" s="326">
        <v>3.8351486233131893E-4</v>
      </c>
      <c r="K1340" s="327">
        <v>1.7531296335364765E-4</v>
      </c>
      <c r="L1340" s="336">
        <v>1.8797434150238492E-4</v>
      </c>
      <c r="M1340" s="337">
        <v>1.1415525114155251E-4</v>
      </c>
      <c r="N1340" s="345">
        <v>0.25250570943582723</v>
      </c>
      <c r="O1340" s="346">
        <v>0.39630852305182063</v>
      </c>
      <c r="P1340" s="347">
        <v>0.3465883069137734</v>
      </c>
      <c r="Q1340" s="348">
        <v>6.1892130857648102E-2</v>
      </c>
      <c r="R1340" s="346">
        <v>0.2775590786360293</v>
      </c>
      <c r="S1340" s="347">
        <v>0.32254526094351876</v>
      </c>
      <c r="T1340" s="349">
        <v>0.15062801983560303</v>
      </c>
      <c r="U1340" s="349">
        <v>0.4274334663744484</v>
      </c>
      <c r="V1340" s="361">
        <v>3.9591307005313346E-2</v>
      </c>
    </row>
    <row r="1341" spans="1:22" ht="16" hidden="1" customHeight="1" outlineLevel="1">
      <c r="A1341" s="65">
        <v>1332</v>
      </c>
      <c r="B1341" s="117">
        <v>1</v>
      </c>
      <c r="C1341" s="325">
        <v>1.5986275141827174E-4</v>
      </c>
      <c r="D1341" s="326">
        <v>1.2769453600563053E-4</v>
      </c>
      <c r="E1341" s="327">
        <v>1.4978197097532595E-4</v>
      </c>
      <c r="F1341" s="332">
        <v>0</v>
      </c>
      <c r="G1341" s="326">
        <v>0</v>
      </c>
      <c r="H1341" s="327">
        <v>0</v>
      </c>
      <c r="I1341" s="332">
        <v>2.2289387576786924E-4</v>
      </c>
      <c r="J1341" s="326">
        <v>3.707721391456052E-4</v>
      </c>
      <c r="K1341" s="327">
        <v>1.9314140030486602E-4</v>
      </c>
      <c r="L1341" s="336">
        <v>2.0677177565262342E-4</v>
      </c>
      <c r="M1341" s="337">
        <v>1.1415525114155251E-4</v>
      </c>
      <c r="N1341" s="345">
        <v>0.34139000557000065</v>
      </c>
      <c r="O1341" s="346">
        <v>0.39890475135329356</v>
      </c>
      <c r="P1341" s="347">
        <v>0.43759834276302445</v>
      </c>
      <c r="Q1341" s="348">
        <v>6.1892130857648102E-2</v>
      </c>
      <c r="R1341" s="346">
        <v>0.25291901929965738</v>
      </c>
      <c r="S1341" s="347">
        <v>0.3237694599554598</v>
      </c>
      <c r="T1341" s="349">
        <v>0.15737965456308273</v>
      </c>
      <c r="U1341" s="349">
        <v>0.38911184525122194</v>
      </c>
      <c r="V1341" s="361">
        <v>5.6449944848873251E-2</v>
      </c>
    </row>
    <row r="1342" spans="1:22" ht="16" hidden="1" customHeight="1" outlineLevel="1">
      <c r="A1342" s="65">
        <v>1333</v>
      </c>
      <c r="B1342" s="117">
        <v>1</v>
      </c>
      <c r="C1342" s="325">
        <v>1.4933107310807946E-4</v>
      </c>
      <c r="D1342" s="326">
        <v>1.3253557429208029E-4</v>
      </c>
      <c r="E1342" s="327">
        <v>1.4665556745851896E-4</v>
      </c>
      <c r="F1342" s="332">
        <v>0</v>
      </c>
      <c r="G1342" s="326">
        <v>0</v>
      </c>
      <c r="H1342" s="327">
        <v>0</v>
      </c>
      <c r="I1342" s="332">
        <v>2.1843599825251188E-4</v>
      </c>
      <c r="J1342" s="326">
        <v>3.781711397050519E-4</v>
      </c>
      <c r="K1342" s="327">
        <v>2.0502702493901164E-4</v>
      </c>
      <c r="L1342" s="336">
        <v>1.8797434150238492E-4</v>
      </c>
      <c r="M1342" s="337">
        <v>1.1415525114155251E-4</v>
      </c>
      <c r="N1342" s="345">
        <v>0.37654360179026863</v>
      </c>
      <c r="O1342" s="346">
        <v>0.37949044910543284</v>
      </c>
      <c r="P1342" s="347">
        <v>0.41124755365845517</v>
      </c>
      <c r="Q1342" s="348">
        <v>7.0733863837312116E-2</v>
      </c>
      <c r="R1342" s="346">
        <v>0.26118155587960989</v>
      </c>
      <c r="S1342" s="347">
        <v>0.29332529571451399</v>
      </c>
      <c r="T1342" s="349">
        <v>0.12476260228807524</v>
      </c>
      <c r="U1342" s="349">
        <v>0.3507902241279956</v>
      </c>
      <c r="V1342" s="361">
        <v>0.12126736867453371</v>
      </c>
    </row>
    <row r="1343" spans="1:22" ht="16" hidden="1" customHeight="1" outlineLevel="1">
      <c r="A1343" s="65">
        <v>1334</v>
      </c>
      <c r="B1343" s="117">
        <v>1</v>
      </c>
      <c r="C1343" s="325">
        <v>1.496373355633907E-4</v>
      </c>
      <c r="D1343" s="326">
        <v>1.2880272549289012E-4</v>
      </c>
      <c r="E1343" s="327">
        <v>1.4107733711732804E-4</v>
      </c>
      <c r="F1343" s="332">
        <v>0</v>
      </c>
      <c r="G1343" s="326">
        <v>0</v>
      </c>
      <c r="H1343" s="327">
        <v>0</v>
      </c>
      <c r="I1343" s="332">
        <v>2.0729130446411843E-4</v>
      </c>
      <c r="J1343" s="326">
        <v>3.2966658048201261E-4</v>
      </c>
      <c r="K1343" s="327">
        <v>2.1096983725608443E-4</v>
      </c>
      <c r="L1343" s="336">
        <v>1.9032402077116473E-4</v>
      </c>
      <c r="M1343" s="337">
        <v>1.1415525114155251E-4</v>
      </c>
      <c r="N1343" s="345">
        <v>0.37883001455256249</v>
      </c>
      <c r="O1343" s="346">
        <v>0.34308725473578711</v>
      </c>
      <c r="P1343" s="347">
        <v>0.38396640247694669</v>
      </c>
      <c r="Q1343" s="348">
        <v>7.9575596816976138E-2</v>
      </c>
      <c r="R1343" s="346">
        <v>0.21360171976521788</v>
      </c>
      <c r="S1343" s="347">
        <v>0.29534833515879183</v>
      </c>
      <c r="T1343" s="349">
        <v>0.11867662168865695</v>
      </c>
      <c r="U1343" s="349">
        <v>0.32877985712388602</v>
      </c>
      <c r="V1343" s="361">
        <v>0.12312256702431429</v>
      </c>
    </row>
    <row r="1344" spans="1:22" ht="16" hidden="1" customHeight="1" outlineLevel="1">
      <c r="A1344" s="65">
        <v>1335</v>
      </c>
      <c r="B1344" s="117">
        <v>1</v>
      </c>
      <c r="C1344" s="325">
        <v>1.5272496113326309E-4</v>
      </c>
      <c r="D1344" s="326">
        <v>1.2440885138551003E-4</v>
      </c>
      <c r="E1344" s="327">
        <v>1.4411293223323194E-4</v>
      </c>
      <c r="F1344" s="332">
        <v>0</v>
      </c>
      <c r="G1344" s="326">
        <v>0</v>
      </c>
      <c r="H1344" s="327">
        <v>0</v>
      </c>
      <c r="I1344" s="332">
        <v>2.095202432217971E-4</v>
      </c>
      <c r="J1344" s="326">
        <v>3.4693091512072151E-4</v>
      </c>
      <c r="K1344" s="327">
        <v>2.2879827420730281E-4</v>
      </c>
      <c r="L1344" s="336">
        <v>2.1382081345896285E-4</v>
      </c>
      <c r="M1344" s="337">
        <v>1.1415525114155251E-4</v>
      </c>
      <c r="N1344" s="345">
        <v>0.33410206489018901</v>
      </c>
      <c r="O1344" s="346">
        <v>0.27558217651177952</v>
      </c>
      <c r="P1344" s="347">
        <v>0.31606939089482233</v>
      </c>
      <c r="Q1344" s="348">
        <v>7.9575596816976138E-2</v>
      </c>
      <c r="R1344" s="346">
        <v>0.19778806959667516</v>
      </c>
      <c r="S1344" s="347">
        <v>0.3093125000937873</v>
      </c>
      <c r="T1344" s="349">
        <v>0.12162451854150019</v>
      </c>
      <c r="U1344" s="349">
        <v>0.33536331511172235</v>
      </c>
      <c r="V1344" s="361">
        <v>5.2633427749880619E-2</v>
      </c>
    </row>
    <row r="1345" spans="1:22" ht="16" hidden="1" customHeight="1" outlineLevel="1">
      <c r="A1345" s="65">
        <v>1336</v>
      </c>
      <c r="B1345" s="117">
        <v>1</v>
      </c>
      <c r="C1345" s="325">
        <v>1.5443753078132997E-4</v>
      </c>
      <c r="D1345" s="326">
        <v>1.2648913691422537E-4</v>
      </c>
      <c r="E1345" s="327">
        <v>1.4716149997783627E-4</v>
      </c>
      <c r="F1345" s="332">
        <v>0</v>
      </c>
      <c r="G1345" s="326">
        <v>0</v>
      </c>
      <c r="H1345" s="327">
        <v>0</v>
      </c>
      <c r="I1345" s="332">
        <v>2.0506236570643968E-4</v>
      </c>
      <c r="J1345" s="326">
        <v>4.0242341931657149E-4</v>
      </c>
      <c r="K1345" s="327">
        <v>2.3474108652437564E-4</v>
      </c>
      <c r="L1345" s="336">
        <v>2.2321953053408208E-4</v>
      </c>
      <c r="M1345" s="337">
        <v>1.1415525114155251E-4</v>
      </c>
      <c r="N1345" s="345">
        <v>0.24064494323142785</v>
      </c>
      <c r="O1345" s="346">
        <v>0.20812946543779814</v>
      </c>
      <c r="P1345" s="347">
        <v>0.18707552823318499</v>
      </c>
      <c r="Q1345" s="348">
        <v>7.9575596816976138E-2</v>
      </c>
      <c r="R1345" s="346">
        <v>0.22633662308955971</v>
      </c>
      <c r="S1345" s="347">
        <v>0.28488039658183711</v>
      </c>
      <c r="T1345" s="349">
        <v>0.17316516674282395</v>
      </c>
      <c r="U1345" s="349">
        <v>0.36346583726875503</v>
      </c>
      <c r="V1345" s="361">
        <v>4.8311502705392188E-2</v>
      </c>
    </row>
    <row r="1346" spans="1:22" ht="16" hidden="1" customHeight="1" outlineLevel="1">
      <c r="A1346" s="65">
        <v>1337</v>
      </c>
      <c r="B1346" s="117">
        <v>1</v>
      </c>
      <c r="C1346" s="325">
        <v>1.5301247282600424E-4</v>
      </c>
      <c r="D1346" s="326">
        <v>1.292693315927889E-4</v>
      </c>
      <c r="E1346" s="327">
        <v>1.4677232111682295E-4</v>
      </c>
      <c r="F1346" s="332">
        <v>0</v>
      </c>
      <c r="G1346" s="326">
        <v>0</v>
      </c>
      <c r="H1346" s="327">
        <v>0</v>
      </c>
      <c r="I1346" s="332">
        <v>2.0506236570643968E-4</v>
      </c>
      <c r="J1346" s="326">
        <v>3.6501736093270232E-4</v>
      </c>
      <c r="K1346" s="327">
        <v>2.3771249268291205E-4</v>
      </c>
      <c r="L1346" s="336">
        <v>2.2321953053408208E-4</v>
      </c>
      <c r="M1346" s="337">
        <v>1.1415525114155251E-4</v>
      </c>
      <c r="N1346" s="345">
        <v>0.15204644869254111</v>
      </c>
      <c r="O1346" s="346">
        <v>0.10245486166467495</v>
      </c>
      <c r="P1346" s="347">
        <v>7.7670321035265097E-2</v>
      </c>
      <c r="Q1346" s="348">
        <v>7.9575596816976138E-2</v>
      </c>
      <c r="R1346" s="346">
        <v>0.21994789858693192</v>
      </c>
      <c r="S1346" s="347">
        <v>0.31390843151285824</v>
      </c>
      <c r="T1346" s="349">
        <v>0.21795418021666804</v>
      </c>
      <c r="U1346" s="349">
        <v>0.43549083286702417</v>
      </c>
      <c r="V1346" s="361">
        <v>0</v>
      </c>
    </row>
    <row r="1347" spans="1:22" ht="16" hidden="1" customHeight="1" outlineLevel="1">
      <c r="A1347" s="65">
        <v>1338</v>
      </c>
      <c r="B1347" s="117">
        <v>1</v>
      </c>
      <c r="C1347" s="325">
        <v>1.4998734979803209E-4</v>
      </c>
      <c r="D1347" s="326">
        <v>1.376876833117959E-4</v>
      </c>
      <c r="E1347" s="327">
        <v>1.4884794170889399E-4</v>
      </c>
      <c r="F1347" s="332">
        <v>0</v>
      </c>
      <c r="G1347" s="326">
        <v>0</v>
      </c>
      <c r="H1347" s="327">
        <v>0</v>
      </c>
      <c r="I1347" s="332">
        <v>2.0060448819108232E-4</v>
      </c>
      <c r="J1347" s="326">
        <v>3.4528669277417785E-4</v>
      </c>
      <c r="K1347" s="327">
        <v>2.3474108652437564E-4</v>
      </c>
      <c r="L1347" s="336">
        <v>1.644775488145868E-4</v>
      </c>
      <c r="M1347" s="337">
        <v>1.1415525114155251E-4</v>
      </c>
      <c r="N1347" s="345">
        <v>2.7722754742812949E-2</v>
      </c>
      <c r="O1347" s="346">
        <v>2.0488089277383825E-2</v>
      </c>
      <c r="P1347" s="347">
        <v>1.1265898471920143E-2</v>
      </c>
      <c r="Q1347" s="348">
        <v>7.9575596816976138E-2</v>
      </c>
      <c r="R1347" s="346">
        <v>0.22398390211061292</v>
      </c>
      <c r="S1347" s="347">
        <v>0.34827418069144911</v>
      </c>
      <c r="T1347" s="349">
        <v>0.23640230890865477</v>
      </c>
      <c r="U1347" s="349">
        <v>0.52412186428535812</v>
      </c>
      <c r="V1347" s="361">
        <v>0</v>
      </c>
    </row>
    <row r="1348" spans="1:22" ht="16" hidden="1" customHeight="1" outlineLevel="1">
      <c r="A1348" s="65">
        <v>1339</v>
      </c>
      <c r="B1348" s="117">
        <v>1</v>
      </c>
      <c r="C1348" s="325">
        <v>1.573626497422617E-4</v>
      </c>
      <c r="D1348" s="326">
        <v>1.5032493185072096E-4</v>
      </c>
      <c r="E1348" s="327">
        <v>1.5677421784486523E-4</v>
      </c>
      <c r="F1348" s="332">
        <v>0</v>
      </c>
      <c r="G1348" s="326">
        <v>0</v>
      </c>
      <c r="H1348" s="327">
        <v>0</v>
      </c>
      <c r="I1348" s="332">
        <v>2.0506236570643968E-4</v>
      </c>
      <c r="J1348" s="326">
        <v>3.5391886009353225E-4</v>
      </c>
      <c r="K1348" s="327">
        <v>2.3771249268291205E-4</v>
      </c>
      <c r="L1348" s="336">
        <v>1.1748396343899057E-4</v>
      </c>
      <c r="M1348" s="337">
        <v>1.1415525114155251E-4</v>
      </c>
      <c r="N1348" s="345">
        <v>0</v>
      </c>
      <c r="O1348" s="346">
        <v>0</v>
      </c>
      <c r="P1348" s="347">
        <v>0</v>
      </c>
      <c r="Q1348" s="348">
        <v>7.0733863837312116E-2</v>
      </c>
      <c r="R1348" s="346">
        <v>0.22837701343420683</v>
      </c>
      <c r="S1348" s="347">
        <v>0.32835501263129596</v>
      </c>
      <c r="T1348" s="349">
        <v>0.30220697413986519</v>
      </c>
      <c r="U1348" s="349">
        <v>0.61373550137351829</v>
      </c>
      <c r="V1348" s="361">
        <v>0</v>
      </c>
    </row>
    <row r="1349" spans="1:22" ht="16" hidden="1" customHeight="1" outlineLevel="1">
      <c r="A1349" s="65">
        <v>1340</v>
      </c>
      <c r="B1349" s="117">
        <v>1</v>
      </c>
      <c r="C1349" s="325">
        <v>1.5296872104667407E-4</v>
      </c>
      <c r="D1349" s="326">
        <v>1.5347452302503768E-4</v>
      </c>
      <c r="E1349" s="327">
        <v>1.5604775063764038E-4</v>
      </c>
      <c r="F1349" s="332">
        <v>0</v>
      </c>
      <c r="G1349" s="326">
        <v>0</v>
      </c>
      <c r="H1349" s="327">
        <v>0</v>
      </c>
      <c r="I1349" s="332">
        <v>2.095202432217971E-4</v>
      </c>
      <c r="J1349" s="326">
        <v>3.9872391903684817E-4</v>
      </c>
      <c r="K1349" s="327">
        <v>2.3176968036583927E-4</v>
      </c>
      <c r="L1349" s="336">
        <v>8.811297257924293E-5</v>
      </c>
      <c r="M1349" s="337">
        <v>1.1415525114155251E-4</v>
      </c>
      <c r="N1349" s="345">
        <v>0</v>
      </c>
      <c r="O1349" s="346">
        <v>0</v>
      </c>
      <c r="P1349" s="347">
        <v>0</v>
      </c>
      <c r="Q1349" s="348">
        <v>7.0733863837312116E-2</v>
      </c>
      <c r="R1349" s="346">
        <v>0.20247260333404846</v>
      </c>
      <c r="S1349" s="347">
        <v>0.30949405164853616</v>
      </c>
      <c r="T1349" s="349">
        <v>0.25760814755975292</v>
      </c>
      <c r="U1349" s="349">
        <v>0.60980507869421297</v>
      </c>
      <c r="V1349" s="361">
        <v>0</v>
      </c>
    </row>
    <row r="1350" spans="1:22" ht="16" hidden="1" customHeight="1" outlineLevel="1">
      <c r="A1350" s="65">
        <v>1341</v>
      </c>
      <c r="B1350" s="117">
        <v>1</v>
      </c>
      <c r="C1350" s="325">
        <v>1.4275580570017308E-4</v>
      </c>
      <c r="D1350" s="326">
        <v>1.4871125242190439E-4</v>
      </c>
      <c r="E1350" s="327">
        <v>1.4490426258395901E-4</v>
      </c>
      <c r="F1350" s="332">
        <v>0</v>
      </c>
      <c r="G1350" s="326">
        <v>0</v>
      </c>
      <c r="H1350" s="327">
        <v>0</v>
      </c>
      <c r="I1350" s="332">
        <v>2.095202432217971E-4</v>
      </c>
      <c r="J1350" s="326">
        <v>4.2215408747509596E-4</v>
      </c>
      <c r="K1350" s="327">
        <v>2.3176968036583927E-4</v>
      </c>
      <c r="L1350" s="336">
        <v>5.8741981719495287E-5</v>
      </c>
      <c r="M1350" s="337">
        <v>1.1415525114155251E-4</v>
      </c>
      <c r="N1350" s="345">
        <v>0</v>
      </c>
      <c r="O1350" s="346">
        <v>0</v>
      </c>
      <c r="P1350" s="347">
        <v>0</v>
      </c>
      <c r="Q1350" s="348">
        <v>5.3050397877984087E-2</v>
      </c>
      <c r="R1350" s="346">
        <v>0.1687250145071327</v>
      </c>
      <c r="S1350" s="347">
        <v>0.28327233697392867</v>
      </c>
      <c r="T1350" s="349">
        <v>0.2400158598895594</v>
      </c>
      <c r="U1350" s="349">
        <v>0.51213407511347697</v>
      </c>
      <c r="V1350" s="361">
        <v>0</v>
      </c>
    </row>
    <row r="1351" spans="1:22" ht="16" hidden="1" customHeight="1" outlineLevel="1">
      <c r="A1351" s="65">
        <v>1342</v>
      </c>
      <c r="B1351" s="117">
        <v>1</v>
      </c>
      <c r="C1351" s="325">
        <v>1.3195536645980972E-4</v>
      </c>
      <c r="D1351" s="326">
        <v>1.3708498376609332E-4</v>
      </c>
      <c r="E1351" s="327">
        <v>1.3302133469435235E-4</v>
      </c>
      <c r="F1351" s="332">
        <v>0</v>
      </c>
      <c r="G1351" s="326">
        <v>0</v>
      </c>
      <c r="H1351" s="327">
        <v>0</v>
      </c>
      <c r="I1351" s="332">
        <v>2.1174918197947579E-4</v>
      </c>
      <c r="J1351" s="326">
        <v>4.1475508691564932E-4</v>
      </c>
      <c r="K1351" s="327">
        <v>2.3474108652437564E-4</v>
      </c>
      <c r="L1351" s="336">
        <v>3.7594868300476983E-5</v>
      </c>
      <c r="M1351" s="337">
        <v>1.1415525114155251E-4</v>
      </c>
      <c r="N1351" s="345">
        <v>0</v>
      </c>
      <c r="O1351" s="346">
        <v>0</v>
      </c>
      <c r="P1351" s="347">
        <v>0</v>
      </c>
      <c r="Q1351" s="348">
        <v>6.1892130857648102E-2</v>
      </c>
      <c r="R1351" s="346">
        <v>0.14140401696907426</v>
      </c>
      <c r="S1351" s="347">
        <v>0.23202716827321901</v>
      </c>
      <c r="T1351" s="349">
        <v>0.16917124197445568</v>
      </c>
      <c r="U1351" s="349">
        <v>0.41151525452326199</v>
      </c>
      <c r="V1351" s="361">
        <v>0</v>
      </c>
    </row>
    <row r="1352" spans="1:22" ht="16" hidden="1" customHeight="1" outlineLevel="1">
      <c r="A1352" s="65">
        <v>1343</v>
      </c>
      <c r="B1352" s="117">
        <v>1</v>
      </c>
      <c r="C1352" s="325">
        <v>1.1840481537583532E-4</v>
      </c>
      <c r="D1352" s="326">
        <v>1.2367005839400362E-4</v>
      </c>
      <c r="E1352" s="327">
        <v>1.1849199054985511E-4</v>
      </c>
      <c r="F1352" s="332">
        <v>0</v>
      </c>
      <c r="G1352" s="326">
        <v>0</v>
      </c>
      <c r="H1352" s="327">
        <v>0</v>
      </c>
      <c r="I1352" s="332">
        <v>2.2066493701019058E-4</v>
      </c>
      <c r="J1352" s="326">
        <v>4.2009880954191629E-4</v>
      </c>
      <c r="K1352" s="327">
        <v>2.3771249268291205E-4</v>
      </c>
      <c r="L1352" s="336">
        <v>2.3496792687798115E-5</v>
      </c>
      <c r="M1352" s="337">
        <v>1.1415525114155251E-4</v>
      </c>
      <c r="N1352" s="345">
        <v>0</v>
      </c>
      <c r="O1352" s="346">
        <v>0</v>
      </c>
      <c r="P1352" s="347">
        <v>0</v>
      </c>
      <c r="Q1352" s="348">
        <v>6.1892130857648102E-2</v>
      </c>
      <c r="R1352" s="346">
        <v>0.14497463641430808</v>
      </c>
      <c r="S1352" s="347">
        <v>0.22776322072324359</v>
      </c>
      <c r="T1352" s="349">
        <v>0.10593409980862487</v>
      </c>
      <c r="U1352" s="349">
        <v>0.36376061896970296</v>
      </c>
      <c r="V1352" s="361">
        <v>0</v>
      </c>
    </row>
    <row r="1353" spans="1:22" ht="16" hidden="1" customHeight="1" outlineLevel="1">
      <c r="A1353" s="65">
        <v>1344</v>
      </c>
      <c r="B1353" s="117">
        <v>1</v>
      </c>
      <c r="C1353" s="325">
        <v>1.0730436393435076E-4</v>
      </c>
      <c r="D1353" s="326">
        <v>1.095746657928949E-4</v>
      </c>
      <c r="E1353" s="327">
        <v>1.0573989653731871E-4</v>
      </c>
      <c r="F1353" s="332">
        <v>0</v>
      </c>
      <c r="G1353" s="326">
        <v>0</v>
      </c>
      <c r="H1353" s="327">
        <v>0</v>
      </c>
      <c r="I1353" s="332">
        <v>2.2958069204090536E-4</v>
      </c>
      <c r="J1353" s="326">
        <v>3.7570480618523639E-4</v>
      </c>
      <c r="K1353" s="327">
        <v>2.3474108652437564E-4</v>
      </c>
      <c r="L1353" s="336">
        <v>9.3987170751192458E-6</v>
      </c>
      <c r="M1353" s="337">
        <v>1.1415525114155251E-4</v>
      </c>
      <c r="N1353" s="345">
        <v>0</v>
      </c>
      <c r="O1353" s="346">
        <v>0</v>
      </c>
      <c r="P1353" s="347">
        <v>0</v>
      </c>
      <c r="Q1353" s="348">
        <v>4.4208664898320073E-2</v>
      </c>
      <c r="R1353" s="346">
        <v>0.13638418115220072</v>
      </c>
      <c r="S1353" s="347">
        <v>0.23120238947744629</v>
      </c>
      <c r="T1353" s="349">
        <v>8.2826392220208489E-2</v>
      </c>
      <c r="U1353" s="349">
        <v>0.32239292027001498</v>
      </c>
      <c r="V1353" s="361">
        <v>0</v>
      </c>
    </row>
    <row r="1354" spans="1:22" ht="16" hidden="1" customHeight="1" outlineLevel="1">
      <c r="A1354" s="65">
        <v>1345</v>
      </c>
      <c r="B1354" s="117">
        <v>1</v>
      </c>
      <c r="C1354" s="325">
        <v>9.8591509593455777E-5</v>
      </c>
      <c r="D1354" s="326">
        <v>9.4682154437792428E-5</v>
      </c>
      <c r="E1354" s="327">
        <v>9.457046322623646E-5</v>
      </c>
      <c r="F1354" s="332">
        <v>0</v>
      </c>
      <c r="G1354" s="326">
        <v>0</v>
      </c>
      <c r="H1354" s="327">
        <v>0</v>
      </c>
      <c r="I1354" s="332">
        <v>2.407253858292988E-4</v>
      </c>
      <c r="J1354" s="326">
        <v>3.7529375059860043E-4</v>
      </c>
      <c r="K1354" s="327">
        <v>2.3474108652437564E-4</v>
      </c>
      <c r="L1354" s="336">
        <v>5.8741981719495289E-6</v>
      </c>
      <c r="M1354" s="337">
        <v>1.1415525114155251E-4</v>
      </c>
      <c r="N1354" s="345">
        <v>0</v>
      </c>
      <c r="O1354" s="346">
        <v>0</v>
      </c>
      <c r="P1354" s="347">
        <v>0</v>
      </c>
      <c r="Q1354" s="348">
        <v>7.0733863837312116E-2</v>
      </c>
      <c r="R1354" s="346">
        <v>0.11665924552117822</v>
      </c>
      <c r="S1354" s="347">
        <v>0.22839606922103259</v>
      </c>
      <c r="T1354" s="349">
        <v>4.0509808364878094E-2</v>
      </c>
      <c r="U1354" s="349">
        <v>0.2733608973456817</v>
      </c>
      <c r="V1354" s="361">
        <v>0</v>
      </c>
    </row>
    <row r="1355" spans="1:22" ht="16" hidden="1" customHeight="1" outlineLevel="1">
      <c r="A1355" s="65">
        <v>1346</v>
      </c>
      <c r="B1355" s="117">
        <v>1</v>
      </c>
      <c r="C1355" s="325">
        <v>9.3697560562666131E-5</v>
      </c>
      <c r="D1355" s="326">
        <v>8.6866502264488008E-5</v>
      </c>
      <c r="E1355" s="327">
        <v>8.7137146980882071E-5</v>
      </c>
      <c r="F1355" s="332">
        <v>0</v>
      </c>
      <c r="G1355" s="326">
        <v>0</v>
      </c>
      <c r="H1355" s="327">
        <v>0</v>
      </c>
      <c r="I1355" s="332">
        <v>2.4741220210233484E-4</v>
      </c>
      <c r="J1355" s="326">
        <v>3.6789475003915374E-4</v>
      </c>
      <c r="K1355" s="327">
        <v>2.3771249268291205E-4</v>
      </c>
      <c r="L1355" s="336">
        <v>2.3496792687798115E-6</v>
      </c>
      <c r="M1355" s="337">
        <v>1.1415525114155251E-4</v>
      </c>
      <c r="N1355" s="345">
        <v>0</v>
      </c>
      <c r="O1355" s="346">
        <v>0</v>
      </c>
      <c r="P1355" s="347">
        <v>0</v>
      </c>
      <c r="Q1355" s="348">
        <v>6.1892130857648102E-2</v>
      </c>
      <c r="R1355" s="346">
        <v>0.11710419425315653</v>
      </c>
      <c r="S1355" s="347">
        <v>0.24999591411313327</v>
      </c>
      <c r="T1355" s="349">
        <v>3.6325696702778007E-2</v>
      </c>
      <c r="U1355" s="349">
        <v>0.21067065561076259</v>
      </c>
      <c r="V1355" s="361">
        <v>0</v>
      </c>
    </row>
    <row r="1356" spans="1:22" ht="16" hidden="1" customHeight="1" outlineLevel="1">
      <c r="A1356" s="65">
        <v>1347</v>
      </c>
      <c r="B1356" s="117">
        <v>1</v>
      </c>
      <c r="C1356" s="325">
        <v>9.0266171012342355E-5</v>
      </c>
      <c r="D1356" s="326">
        <v>8.3444724198563676E-5</v>
      </c>
      <c r="E1356" s="327">
        <v>8.3219413113347991E-5</v>
      </c>
      <c r="F1356" s="332">
        <v>0</v>
      </c>
      <c r="G1356" s="326">
        <v>0</v>
      </c>
      <c r="H1356" s="327">
        <v>0</v>
      </c>
      <c r="I1356" s="332">
        <v>2.4518326334465619E-4</v>
      </c>
      <c r="J1356" s="326">
        <v>3.9255808523730934E-4</v>
      </c>
      <c r="K1356" s="327">
        <v>2.3474108652437564E-4</v>
      </c>
      <c r="L1356" s="336">
        <v>1.1748396343899057E-6</v>
      </c>
      <c r="M1356" s="337">
        <v>1.1415525114155251E-4</v>
      </c>
      <c r="N1356" s="345">
        <v>0</v>
      </c>
      <c r="O1356" s="346">
        <v>0</v>
      </c>
      <c r="P1356" s="347">
        <v>0</v>
      </c>
      <c r="Q1356" s="348">
        <v>4.4208664898320073E-2</v>
      </c>
      <c r="R1356" s="346">
        <v>0.1219590843280997</v>
      </c>
      <c r="S1356" s="347">
        <v>0.27389372471476936</v>
      </c>
      <c r="T1356" s="349">
        <v>3.6230603255912097E-2</v>
      </c>
      <c r="U1356" s="349">
        <v>0.1837472602575215</v>
      </c>
      <c r="V1356" s="361">
        <v>0</v>
      </c>
    </row>
    <row r="1357" spans="1:22" ht="16" hidden="1" customHeight="1" outlineLevel="1">
      <c r="A1357" s="65">
        <v>1348</v>
      </c>
      <c r="B1357" s="117">
        <v>1</v>
      </c>
      <c r="C1357" s="325">
        <v>8.9072372462047563E-5</v>
      </c>
      <c r="D1357" s="326">
        <v>8.1675509403114166E-5</v>
      </c>
      <c r="E1357" s="327">
        <v>8.2090794416409373E-5</v>
      </c>
      <c r="F1357" s="332">
        <v>0</v>
      </c>
      <c r="G1357" s="326">
        <v>0</v>
      </c>
      <c r="H1357" s="327">
        <v>0</v>
      </c>
      <c r="I1357" s="332">
        <v>2.4964114086001353E-4</v>
      </c>
      <c r="J1357" s="326">
        <v>3.9872391903684817E-4</v>
      </c>
      <c r="K1357" s="327">
        <v>2.2879827420730281E-4</v>
      </c>
      <c r="L1357" s="336">
        <v>1.409807561267887E-5</v>
      </c>
      <c r="M1357" s="337">
        <v>1.1415525114155251E-4</v>
      </c>
      <c r="N1357" s="345">
        <v>0</v>
      </c>
      <c r="O1357" s="346">
        <v>0</v>
      </c>
      <c r="P1357" s="347">
        <v>0</v>
      </c>
      <c r="Q1357" s="348">
        <v>4.4208664898320073E-2</v>
      </c>
      <c r="R1357" s="346">
        <v>0.1242338837271478</v>
      </c>
      <c r="S1357" s="347">
        <v>0.28132191475368984</v>
      </c>
      <c r="T1357" s="349">
        <v>3.6420790149643924E-2</v>
      </c>
      <c r="U1357" s="349">
        <v>0.17991509814519885</v>
      </c>
      <c r="V1357" s="361">
        <v>0</v>
      </c>
    </row>
    <row r="1358" spans="1:22" ht="16" hidden="1" customHeight="1" outlineLevel="1">
      <c r="A1358" s="65">
        <v>1349</v>
      </c>
      <c r="B1358" s="117">
        <v>1</v>
      </c>
      <c r="C1358" s="325">
        <v>8.9941157794461049E-5</v>
      </c>
      <c r="D1358" s="326">
        <v>8.2453186236278791E-5</v>
      </c>
      <c r="E1358" s="327">
        <v>8.2791316366233341E-5</v>
      </c>
      <c r="F1358" s="332">
        <v>0</v>
      </c>
      <c r="G1358" s="326">
        <v>0</v>
      </c>
      <c r="H1358" s="327">
        <v>0</v>
      </c>
      <c r="I1358" s="332">
        <v>2.4741220210233484E-4</v>
      </c>
      <c r="J1358" s="326">
        <v>3.9543547434376075E-4</v>
      </c>
      <c r="K1358" s="327">
        <v>2.2879827420730281E-4</v>
      </c>
      <c r="L1358" s="336">
        <v>3.7594868300476983E-5</v>
      </c>
      <c r="M1358" s="337">
        <v>1.1415525114155251E-4</v>
      </c>
      <c r="N1358" s="345">
        <v>0</v>
      </c>
      <c r="O1358" s="346">
        <v>0</v>
      </c>
      <c r="P1358" s="347">
        <v>0</v>
      </c>
      <c r="Q1358" s="348">
        <v>3.5366931918656058E-2</v>
      </c>
      <c r="R1358" s="346">
        <v>0.15432262538646693</v>
      </c>
      <c r="S1358" s="347">
        <v>0.298050901961462</v>
      </c>
      <c r="T1358" s="349">
        <v>3.9463780449353066E-2</v>
      </c>
      <c r="U1358" s="349">
        <v>0.17873597134140728</v>
      </c>
      <c r="V1358" s="361">
        <v>0</v>
      </c>
    </row>
    <row r="1359" spans="1:22" ht="16" hidden="1" customHeight="1" outlineLevel="1">
      <c r="A1359" s="65">
        <v>1350</v>
      </c>
      <c r="B1359" s="117">
        <v>1</v>
      </c>
      <c r="C1359" s="325">
        <v>9.7022695791759475E-5</v>
      </c>
      <c r="D1359" s="326">
        <v>8.7546969493507046E-5</v>
      </c>
      <c r="E1359" s="327">
        <v>8.8006313103811809E-5</v>
      </c>
      <c r="F1359" s="332">
        <v>0</v>
      </c>
      <c r="G1359" s="326">
        <v>0</v>
      </c>
      <c r="H1359" s="327">
        <v>0</v>
      </c>
      <c r="I1359" s="332">
        <v>2.407253858292988E-4</v>
      </c>
      <c r="J1359" s="326">
        <v>3.9790180786357631E-4</v>
      </c>
      <c r="K1359" s="327">
        <v>2.3474108652437564E-4</v>
      </c>
      <c r="L1359" s="336">
        <v>9.3987170751192462E-5</v>
      </c>
      <c r="M1359" s="337">
        <v>1.1415525114155251E-4</v>
      </c>
      <c r="N1359" s="345">
        <v>0</v>
      </c>
      <c r="O1359" s="346">
        <v>0</v>
      </c>
      <c r="P1359" s="347">
        <v>0</v>
      </c>
      <c r="Q1359" s="348">
        <v>4.4208664898320073E-2</v>
      </c>
      <c r="R1359" s="346">
        <v>0.17367675550734163</v>
      </c>
      <c r="S1359" s="347">
        <v>0.24874577673775627</v>
      </c>
      <c r="T1359" s="349">
        <v>6.2951861825233088E-2</v>
      </c>
      <c r="U1359" s="349">
        <v>0.18807072520475729</v>
      </c>
      <c r="V1359" s="361">
        <v>0</v>
      </c>
    </row>
    <row r="1360" spans="1:22" ht="16" hidden="1" customHeight="1" outlineLevel="1">
      <c r="A1360" s="65">
        <v>1351</v>
      </c>
      <c r="B1360" s="117">
        <v>1</v>
      </c>
      <c r="C1360" s="325">
        <v>1.1796729758253356E-4</v>
      </c>
      <c r="D1360" s="326">
        <v>1.0135073328217905E-4</v>
      </c>
      <c r="E1360" s="327">
        <v>1.0423507160806721E-4</v>
      </c>
      <c r="F1360" s="332">
        <v>0</v>
      </c>
      <c r="G1360" s="326">
        <v>0</v>
      </c>
      <c r="H1360" s="327">
        <v>0</v>
      </c>
      <c r="I1360" s="332">
        <v>2.4518326334465619E-4</v>
      </c>
      <c r="J1360" s="326">
        <v>4.2790886568799894E-4</v>
      </c>
      <c r="K1360" s="327">
        <v>2.2879827420730281E-4</v>
      </c>
      <c r="L1360" s="336">
        <v>1.8210014333043539E-4</v>
      </c>
      <c r="M1360" s="337">
        <v>1.1415525114155251E-4</v>
      </c>
      <c r="N1360" s="345">
        <v>0</v>
      </c>
      <c r="O1360" s="346">
        <v>1.0518325824966501E-4</v>
      </c>
      <c r="P1360" s="347">
        <v>4.3016797318414022E-4</v>
      </c>
      <c r="Q1360" s="348">
        <v>3.5366931918656058E-2</v>
      </c>
      <c r="R1360" s="346">
        <v>0.18381100426298141</v>
      </c>
      <c r="S1360" s="347">
        <v>0.20979965576029555</v>
      </c>
      <c r="T1360" s="349">
        <v>0.1492967115794803</v>
      </c>
      <c r="U1360" s="349">
        <v>0.26599135482198427</v>
      </c>
      <c r="V1360" s="361">
        <v>0</v>
      </c>
    </row>
    <row r="1361" spans="1:22" ht="16" hidden="1" customHeight="1" outlineLevel="1">
      <c r="A1361" s="65">
        <v>1352</v>
      </c>
      <c r="B1361" s="117">
        <v>1</v>
      </c>
      <c r="C1361" s="325">
        <v>1.3724933175876097E-4</v>
      </c>
      <c r="D1361" s="326">
        <v>1.1678761842049674E-4</v>
      </c>
      <c r="E1361" s="327">
        <v>1.2336969894122206E-4</v>
      </c>
      <c r="F1361" s="332">
        <v>0</v>
      </c>
      <c r="G1361" s="326">
        <v>0</v>
      </c>
      <c r="H1361" s="327">
        <v>0</v>
      </c>
      <c r="I1361" s="332">
        <v>2.429543245869775E-4</v>
      </c>
      <c r="J1361" s="326">
        <v>4.2420936540827562E-4</v>
      </c>
      <c r="K1361" s="327">
        <v>2.1988405573169364E-4</v>
      </c>
      <c r="L1361" s="336">
        <v>1.5860335064263727E-4</v>
      </c>
      <c r="M1361" s="337">
        <v>1.1415525114155251E-4</v>
      </c>
      <c r="N1361" s="345">
        <v>2.3721532408798707E-2</v>
      </c>
      <c r="O1361" s="346">
        <v>4.7834555572709894E-2</v>
      </c>
      <c r="P1361" s="347">
        <v>5.0412179930879361E-2</v>
      </c>
      <c r="Q1361" s="348">
        <v>2.6525198938992044E-2</v>
      </c>
      <c r="R1361" s="346">
        <v>0.18068292917796655</v>
      </c>
      <c r="S1361" s="347">
        <v>0.20074784649326557</v>
      </c>
      <c r="T1361" s="349">
        <v>0.13246517148421405</v>
      </c>
      <c r="U1361" s="349">
        <v>0.36837886561788669</v>
      </c>
      <c r="V1361" s="361">
        <v>0</v>
      </c>
    </row>
    <row r="1362" spans="1:22" ht="16" hidden="1" customHeight="1" outlineLevel="1">
      <c r="A1362" s="65">
        <v>1353</v>
      </c>
      <c r="B1362" s="117">
        <v>1</v>
      </c>
      <c r="C1362" s="325">
        <v>1.5601259483721629E-4</v>
      </c>
      <c r="D1362" s="326">
        <v>1.2981370537600413E-4</v>
      </c>
      <c r="E1362" s="327">
        <v>1.4081788454331916E-4</v>
      </c>
      <c r="F1362" s="332">
        <v>0</v>
      </c>
      <c r="G1362" s="326">
        <v>0</v>
      </c>
      <c r="H1362" s="327">
        <v>0</v>
      </c>
      <c r="I1362" s="332">
        <v>2.4518326334465619E-4</v>
      </c>
      <c r="J1362" s="326">
        <v>3.9790180786357631E-4</v>
      </c>
      <c r="K1362" s="327">
        <v>2.0205561878047524E-4</v>
      </c>
      <c r="L1362" s="336">
        <v>1.4685495429873823E-4</v>
      </c>
      <c r="M1362" s="337">
        <v>1.1415525114155251E-4</v>
      </c>
      <c r="N1362" s="345">
        <v>0.13346934499890356</v>
      </c>
      <c r="O1362" s="346">
        <v>0.19480766883272052</v>
      </c>
      <c r="P1362" s="347">
        <v>0.20698480482895235</v>
      </c>
      <c r="Q1362" s="348">
        <v>1.7683465959328029E-2</v>
      </c>
      <c r="R1362" s="346">
        <v>0.17307377416171946</v>
      </c>
      <c r="S1362" s="347">
        <v>0.20237146572137507</v>
      </c>
      <c r="T1362" s="349">
        <v>0.19846002360915629</v>
      </c>
      <c r="U1362" s="349">
        <v>0.50417496918788385</v>
      </c>
      <c r="V1362" s="361">
        <v>4.3479588978741955E-2</v>
      </c>
    </row>
    <row r="1363" spans="1:22" ht="16" hidden="1" customHeight="1" outlineLevel="1">
      <c r="A1363" s="65">
        <v>1354</v>
      </c>
      <c r="B1363" s="117">
        <v>1</v>
      </c>
      <c r="C1363" s="325">
        <v>1.5898771583166822E-4</v>
      </c>
      <c r="D1363" s="326">
        <v>1.4023457494041002E-4</v>
      </c>
      <c r="E1363" s="327">
        <v>1.4893875010979707E-4</v>
      </c>
      <c r="F1363" s="332">
        <v>0</v>
      </c>
      <c r="G1363" s="326">
        <v>0</v>
      </c>
      <c r="H1363" s="327">
        <v>0</v>
      </c>
      <c r="I1363" s="332">
        <v>2.3626750831394139E-4</v>
      </c>
      <c r="J1363" s="326">
        <v>1.9936195951842408E-4</v>
      </c>
      <c r="K1363" s="327">
        <v>1.9611280646340243E-4</v>
      </c>
      <c r="L1363" s="336">
        <v>1.644775488145868E-4</v>
      </c>
      <c r="M1363" s="337">
        <v>1.1415525114155251E-4</v>
      </c>
      <c r="N1363" s="345">
        <v>0.28951701602545893</v>
      </c>
      <c r="O1363" s="346">
        <v>0.34012324291315815</v>
      </c>
      <c r="P1363" s="347">
        <v>0.35633260479570994</v>
      </c>
      <c r="Q1363" s="348">
        <v>1.7683465959328029E-2</v>
      </c>
      <c r="R1363" s="346">
        <v>0.17841744597646805</v>
      </c>
      <c r="S1363" s="347">
        <v>0.18667474722756039</v>
      </c>
      <c r="T1363" s="349">
        <v>0.14292545063946424</v>
      </c>
      <c r="U1363" s="349">
        <v>0.47253506661947642</v>
      </c>
      <c r="V1363" s="361">
        <v>0.12429828943528627</v>
      </c>
    </row>
    <row r="1364" spans="1:22" ht="16" hidden="1" customHeight="1" outlineLevel="1">
      <c r="A1364" s="65">
        <v>1355</v>
      </c>
      <c r="B1364" s="117">
        <v>1</v>
      </c>
      <c r="C1364" s="325">
        <v>1.5649386440984821E-4</v>
      </c>
      <c r="D1364" s="326">
        <v>1.4079839064445437E-4</v>
      </c>
      <c r="E1364" s="327">
        <v>1.5032682138074459E-4</v>
      </c>
      <c r="F1364" s="332">
        <v>0</v>
      </c>
      <c r="G1364" s="326">
        <v>0</v>
      </c>
      <c r="H1364" s="327">
        <v>0</v>
      </c>
      <c r="I1364" s="332">
        <v>2.2289387576786924E-4</v>
      </c>
      <c r="J1364" s="326">
        <v>0</v>
      </c>
      <c r="K1364" s="327">
        <v>1.9016999414632964E-4</v>
      </c>
      <c r="L1364" s="336">
        <v>1.8797434150238492E-4</v>
      </c>
      <c r="M1364" s="337">
        <v>1.1415525114155251E-4</v>
      </c>
      <c r="N1364" s="345">
        <v>0.39283429272161235</v>
      </c>
      <c r="O1364" s="346">
        <v>0.37831454635691136</v>
      </c>
      <c r="P1364" s="347">
        <v>0.45360607403086134</v>
      </c>
      <c r="Q1364" s="348">
        <v>1.7683465959328029E-2</v>
      </c>
      <c r="R1364" s="346">
        <v>0.19055391946211978</v>
      </c>
      <c r="S1364" s="347">
        <v>0.16753885997954299</v>
      </c>
      <c r="T1364" s="349">
        <v>0.12362148092568431</v>
      </c>
      <c r="U1364" s="349">
        <v>0.41131873338929675</v>
      </c>
      <c r="V1364" s="361">
        <v>0.19064262548298766</v>
      </c>
    </row>
    <row r="1365" spans="1:22" ht="16" hidden="1" customHeight="1" outlineLevel="1">
      <c r="A1365" s="65">
        <v>1356</v>
      </c>
      <c r="B1365" s="117">
        <v>1</v>
      </c>
      <c r="C1365" s="325">
        <v>1.5595009229531603E-4</v>
      </c>
      <c r="D1365" s="326">
        <v>1.3846536014496051E-4</v>
      </c>
      <c r="E1365" s="327">
        <v>1.5229866094321206E-4</v>
      </c>
      <c r="F1365" s="332">
        <v>0</v>
      </c>
      <c r="G1365" s="326">
        <v>0</v>
      </c>
      <c r="H1365" s="327">
        <v>0</v>
      </c>
      <c r="I1365" s="332">
        <v>1.8500191688733148E-4</v>
      </c>
      <c r="J1365" s="326">
        <v>1.266051206838652E-4</v>
      </c>
      <c r="K1365" s="327">
        <v>1.7531296335364765E-4</v>
      </c>
      <c r="L1365" s="336">
        <v>2.0677177565262342E-4</v>
      </c>
      <c r="M1365" s="337">
        <v>1.1415525114155251E-4</v>
      </c>
      <c r="N1365" s="345">
        <v>0.45899736203049069</v>
      </c>
      <c r="O1365" s="346">
        <v>0.31888229104096638</v>
      </c>
      <c r="P1365" s="347">
        <v>0.50998908188759284</v>
      </c>
      <c r="Q1365" s="348">
        <v>8.8417329796640146E-3</v>
      </c>
      <c r="R1365" s="346">
        <v>0.20764977978459478</v>
      </c>
      <c r="S1365" s="347">
        <v>0.1739503409247071</v>
      </c>
      <c r="T1365" s="349">
        <v>0.12400185471314797</v>
      </c>
      <c r="U1365" s="349">
        <v>0.37663275324442774</v>
      </c>
      <c r="V1365" s="361">
        <v>0.22503632328447243</v>
      </c>
    </row>
    <row r="1366" spans="1:22" ht="16" hidden="1" customHeight="1" outlineLevel="1">
      <c r="A1366" s="65">
        <v>1357</v>
      </c>
      <c r="B1366" s="117">
        <v>1</v>
      </c>
      <c r="C1366" s="325">
        <v>1.4230578739849126E-4</v>
      </c>
      <c r="D1366" s="326">
        <v>1.4276202464819505E-4</v>
      </c>
      <c r="E1366" s="327">
        <v>1.4544911298937767E-4</v>
      </c>
      <c r="F1366" s="332">
        <v>0</v>
      </c>
      <c r="G1366" s="326">
        <v>0</v>
      </c>
      <c r="H1366" s="327">
        <v>0</v>
      </c>
      <c r="I1366" s="332">
        <v>1.5156783552215111E-4</v>
      </c>
      <c r="J1366" s="326">
        <v>1.5579006733501592E-4</v>
      </c>
      <c r="K1366" s="327">
        <v>1.515417140853564E-4</v>
      </c>
      <c r="L1366" s="336">
        <v>1.8797434150238492E-4</v>
      </c>
      <c r="M1366" s="337">
        <v>1.1415525114155251E-4</v>
      </c>
      <c r="N1366" s="345">
        <v>0.51958730023127775</v>
      </c>
      <c r="O1366" s="346">
        <v>0.35783677627413257</v>
      </c>
      <c r="P1366" s="347">
        <v>0.51706984486208962</v>
      </c>
      <c r="Q1366" s="348">
        <v>1.7683465959328029E-2</v>
      </c>
      <c r="R1366" s="346">
        <v>0.24234698176424518</v>
      </c>
      <c r="S1366" s="347">
        <v>0.16445761345787177</v>
      </c>
      <c r="T1366" s="349">
        <v>8.1495083964085738E-2</v>
      </c>
      <c r="U1366" s="349">
        <v>0.31846249759070971</v>
      </c>
      <c r="V1366" s="361">
        <v>0.22480728645116585</v>
      </c>
    </row>
    <row r="1367" spans="1:22" ht="16" hidden="1" customHeight="1" outlineLevel="1">
      <c r="A1367" s="65">
        <v>1358</v>
      </c>
      <c r="B1367" s="117">
        <v>1</v>
      </c>
      <c r="C1367" s="325">
        <v>1.4399335602979804E-4</v>
      </c>
      <c r="D1367" s="326">
        <v>1.303969630008776E-4</v>
      </c>
      <c r="E1367" s="327">
        <v>1.390276617826579E-4</v>
      </c>
      <c r="F1367" s="332">
        <v>0</v>
      </c>
      <c r="G1367" s="326">
        <v>0</v>
      </c>
      <c r="H1367" s="327">
        <v>0</v>
      </c>
      <c r="I1367" s="332">
        <v>1.3596526421840024E-4</v>
      </c>
      <c r="J1367" s="326">
        <v>2.3923435142210892E-4</v>
      </c>
      <c r="K1367" s="327">
        <v>1.515417140853564E-4</v>
      </c>
      <c r="L1367" s="336">
        <v>1.9032402077116473E-4</v>
      </c>
      <c r="M1367" s="337">
        <v>1.1415525114155251E-4</v>
      </c>
      <c r="N1367" s="345">
        <v>0.48329049762986281</v>
      </c>
      <c r="O1367" s="346">
        <v>0.41834132961861653</v>
      </c>
      <c r="P1367" s="347">
        <v>0.46248854211762591</v>
      </c>
      <c r="Q1367" s="348">
        <v>1.7683465959328029E-2</v>
      </c>
      <c r="R1367" s="346">
        <v>0.2669775944785916</v>
      </c>
      <c r="S1367" s="347">
        <v>0.17422526718996467</v>
      </c>
      <c r="T1367" s="349">
        <v>9.0338774522615461E-2</v>
      </c>
      <c r="U1367" s="349">
        <v>0.29969472929702701</v>
      </c>
      <c r="V1367" s="361">
        <v>0.18777966506666044</v>
      </c>
    </row>
    <row r="1368" spans="1:22" ht="16" hidden="1" customHeight="1" outlineLevel="1">
      <c r="A1368" s="65">
        <v>1359</v>
      </c>
      <c r="B1368" s="117">
        <v>1</v>
      </c>
      <c r="C1368" s="325">
        <v>1.4799351871141409E-4</v>
      </c>
      <c r="D1368" s="326">
        <v>1.2930821543444713E-4</v>
      </c>
      <c r="E1368" s="327">
        <v>1.4145354334964093E-4</v>
      </c>
      <c r="F1368" s="332">
        <v>0</v>
      </c>
      <c r="G1368" s="326">
        <v>0</v>
      </c>
      <c r="H1368" s="327">
        <v>0</v>
      </c>
      <c r="I1368" s="332">
        <v>1.3150738670304288E-4</v>
      </c>
      <c r="J1368" s="326">
        <v>3.3912085897463891E-4</v>
      </c>
      <c r="K1368" s="327">
        <v>1.5748452640242924E-4</v>
      </c>
      <c r="L1368" s="336">
        <v>2.1382081345896285E-4</v>
      </c>
      <c r="M1368" s="337">
        <v>1.1415525114155251E-4</v>
      </c>
      <c r="N1368" s="345">
        <v>0.39011917756638842</v>
      </c>
      <c r="O1368" s="346">
        <v>0.33242892853028427</v>
      </c>
      <c r="P1368" s="347">
        <v>0.40280374478696224</v>
      </c>
      <c r="Q1368" s="348">
        <v>1.7683465959328029E-2</v>
      </c>
      <c r="R1368" s="346">
        <v>0.27025249665675616</v>
      </c>
      <c r="S1368" s="347">
        <v>0.17509154396937429</v>
      </c>
      <c r="T1368" s="349">
        <v>9.5093446865911022E-2</v>
      </c>
      <c r="U1368" s="349">
        <v>0.30568862388296758</v>
      </c>
      <c r="V1368" s="361">
        <v>0.13963612270569289</v>
      </c>
    </row>
    <row r="1369" spans="1:22" ht="16" hidden="1" customHeight="1" outlineLevel="1">
      <c r="A1369" s="65">
        <v>1360</v>
      </c>
      <c r="B1369" s="117">
        <v>1</v>
      </c>
      <c r="C1369" s="325">
        <v>1.4811852379521459E-4</v>
      </c>
      <c r="D1369" s="326">
        <v>1.3061082412999786E-4</v>
      </c>
      <c r="E1369" s="327">
        <v>1.3974115636118233E-4</v>
      </c>
      <c r="F1369" s="332">
        <v>0</v>
      </c>
      <c r="G1369" s="326">
        <v>0</v>
      </c>
      <c r="H1369" s="327">
        <v>0</v>
      </c>
      <c r="I1369" s="332">
        <v>1.3150738670304288E-4</v>
      </c>
      <c r="J1369" s="326">
        <v>3.5926258271979934E-4</v>
      </c>
      <c r="K1369" s="327">
        <v>1.663987448780384E-4</v>
      </c>
      <c r="L1369" s="336">
        <v>2.2321953053408208E-4</v>
      </c>
      <c r="M1369" s="337">
        <v>1.1415525114155251E-4</v>
      </c>
      <c r="N1369" s="345">
        <v>0.26422357484258319</v>
      </c>
      <c r="O1369" s="346">
        <v>0.17733129711128409</v>
      </c>
      <c r="P1369" s="347">
        <v>0.3030368003759199</v>
      </c>
      <c r="Q1369" s="348">
        <v>8.8417329796640146E-3</v>
      </c>
      <c r="R1369" s="346">
        <v>0.26146249304650754</v>
      </c>
      <c r="S1369" s="347">
        <v>0.17500854800210039</v>
      </c>
      <c r="T1369" s="349">
        <v>0.12200489232896383</v>
      </c>
      <c r="U1369" s="349">
        <v>0.34302763933636765</v>
      </c>
      <c r="V1369" s="361">
        <v>7.1923673307041511E-2</v>
      </c>
    </row>
    <row r="1370" spans="1:22" ht="16" hidden="1" customHeight="1" outlineLevel="1">
      <c r="A1370" s="65">
        <v>1361</v>
      </c>
      <c r="B1370" s="117">
        <v>1</v>
      </c>
      <c r="C1370" s="325">
        <v>1.4746224710526196E-4</v>
      </c>
      <c r="D1370" s="326">
        <v>1.3325492536275758E-4</v>
      </c>
      <c r="E1370" s="327">
        <v>1.4089572031552184E-4</v>
      </c>
      <c r="F1370" s="332">
        <v>0</v>
      </c>
      <c r="G1370" s="326">
        <v>0</v>
      </c>
      <c r="H1370" s="327">
        <v>0</v>
      </c>
      <c r="I1370" s="332">
        <v>1.2927844794536418E-4</v>
      </c>
      <c r="J1370" s="326">
        <v>3.3870980338800301E-4</v>
      </c>
      <c r="K1370" s="327">
        <v>1.8719858798779324E-4</v>
      </c>
      <c r="L1370" s="336">
        <v>2.2321953053408208E-4</v>
      </c>
      <c r="M1370" s="337">
        <v>1.1415525114155251E-4</v>
      </c>
      <c r="N1370" s="345">
        <v>0.1391853769046382</v>
      </c>
      <c r="O1370" s="346">
        <v>0.13728190092249173</v>
      </c>
      <c r="P1370" s="347">
        <v>0.15417768947435601</v>
      </c>
      <c r="Q1370" s="348">
        <v>1.7683465959328029E-2</v>
      </c>
      <c r="R1370" s="346">
        <v>0.25769867899188226</v>
      </c>
      <c r="S1370" s="347">
        <v>0.17737395005870871</v>
      </c>
      <c r="T1370" s="349">
        <v>0.18381563279180599</v>
      </c>
      <c r="U1370" s="349">
        <v>0.44639775580209634</v>
      </c>
      <c r="V1370" s="361">
        <v>4.0748706469620798E-3</v>
      </c>
    </row>
    <row r="1371" spans="1:22" ht="16" hidden="1" customHeight="1" outlineLevel="1">
      <c r="A1371" s="65">
        <v>1362</v>
      </c>
      <c r="B1371" s="117">
        <v>1</v>
      </c>
      <c r="C1371" s="325">
        <v>1.4348083518621598E-4</v>
      </c>
      <c r="D1371" s="326">
        <v>1.3947634002807452E-4</v>
      </c>
      <c r="E1371" s="327">
        <v>1.4412590486193236E-4</v>
      </c>
      <c r="F1371" s="332">
        <v>0</v>
      </c>
      <c r="G1371" s="326">
        <v>0</v>
      </c>
      <c r="H1371" s="327">
        <v>0</v>
      </c>
      <c r="I1371" s="332">
        <v>1.3596526421840024E-4</v>
      </c>
      <c r="J1371" s="326">
        <v>3.2062335757602231E-4</v>
      </c>
      <c r="K1371" s="327">
        <v>1.9314140030486602E-4</v>
      </c>
      <c r="L1371" s="336">
        <v>1.644775488145868E-4</v>
      </c>
      <c r="M1371" s="337">
        <v>1.1415525114155251E-4</v>
      </c>
      <c r="N1371" s="345">
        <v>2.6579548361666021E-2</v>
      </c>
      <c r="O1371" s="346">
        <v>2.4456031661627024E-2</v>
      </c>
      <c r="P1371" s="347">
        <v>2.3828302357474043E-2</v>
      </c>
      <c r="Q1371" s="348">
        <v>1.7683465959328029E-2</v>
      </c>
      <c r="R1371" s="346">
        <v>0.23978303143761889</v>
      </c>
      <c r="S1371" s="347">
        <v>0.14273327461486029</v>
      </c>
      <c r="T1371" s="349">
        <v>0.1952268464157153</v>
      </c>
      <c r="U1371" s="349">
        <v>0.52589055449104549</v>
      </c>
      <c r="V1371" s="361">
        <v>0</v>
      </c>
    </row>
    <row r="1372" spans="1:22" ht="16" hidden="1" customHeight="1" outlineLevel="1">
      <c r="A1372" s="65">
        <v>1363</v>
      </c>
      <c r="B1372" s="117">
        <v>1</v>
      </c>
      <c r="C1372" s="325">
        <v>1.5030611276172339E-4</v>
      </c>
      <c r="D1372" s="326">
        <v>1.5285238155850599E-4</v>
      </c>
      <c r="E1372" s="327">
        <v>1.5436130890658265E-4</v>
      </c>
      <c r="F1372" s="332">
        <v>0</v>
      </c>
      <c r="G1372" s="326">
        <v>0</v>
      </c>
      <c r="H1372" s="327">
        <v>0</v>
      </c>
      <c r="I1372" s="332">
        <v>1.4265208049143633E-4</v>
      </c>
      <c r="J1372" s="326">
        <v>3.3131080282855637E-4</v>
      </c>
      <c r="K1372" s="327">
        <v>2.0205561878047524E-4</v>
      </c>
      <c r="L1372" s="336">
        <v>1.1748396343899057E-4</v>
      </c>
      <c r="M1372" s="337">
        <v>1.1415525114155251E-4</v>
      </c>
      <c r="N1372" s="345">
        <v>0</v>
      </c>
      <c r="O1372" s="346">
        <v>0</v>
      </c>
      <c r="P1372" s="347">
        <v>0</v>
      </c>
      <c r="Q1372" s="348">
        <v>2.6525198938992044E-2</v>
      </c>
      <c r="R1372" s="346">
        <v>0.20390137698327562</v>
      </c>
      <c r="S1372" s="347">
        <v>0.12315646916703757</v>
      </c>
      <c r="T1372" s="349">
        <v>0.24058642057075488</v>
      </c>
      <c r="U1372" s="349">
        <v>0.59968424029500189</v>
      </c>
      <c r="V1372" s="361">
        <v>0</v>
      </c>
    </row>
    <row r="1373" spans="1:22" ht="16" hidden="1" customHeight="1" outlineLevel="1">
      <c r="A1373" s="65">
        <v>1364</v>
      </c>
      <c r="B1373" s="117">
        <v>1</v>
      </c>
      <c r="C1373" s="325">
        <v>1.4846853802985601E-4</v>
      </c>
      <c r="D1373" s="326">
        <v>1.5697406877427847E-4</v>
      </c>
      <c r="E1373" s="327">
        <v>1.5521750240081195E-4</v>
      </c>
      <c r="F1373" s="332">
        <v>0</v>
      </c>
      <c r="G1373" s="326">
        <v>0</v>
      </c>
      <c r="H1373" s="327">
        <v>0</v>
      </c>
      <c r="I1373" s="332">
        <v>1.6271252931054456E-4</v>
      </c>
      <c r="J1373" s="326">
        <v>3.2802235813546895E-4</v>
      </c>
      <c r="K1373" s="327">
        <v>2.0799843109754802E-4</v>
      </c>
      <c r="L1373" s="336">
        <v>8.811297257924293E-5</v>
      </c>
      <c r="M1373" s="337">
        <v>1.1415525114155251E-4</v>
      </c>
      <c r="N1373" s="345">
        <v>0</v>
      </c>
      <c r="O1373" s="346">
        <v>0</v>
      </c>
      <c r="P1373" s="347">
        <v>0</v>
      </c>
      <c r="Q1373" s="348">
        <v>2.6525198938992044E-2</v>
      </c>
      <c r="R1373" s="346">
        <v>0.18239982640604521</v>
      </c>
      <c r="S1373" s="347">
        <v>9.8750304018523291E-2</v>
      </c>
      <c r="T1373" s="349">
        <v>0.23697286958985023</v>
      </c>
      <c r="U1373" s="349">
        <v>0.58121125370226723</v>
      </c>
      <c r="V1373" s="361">
        <v>0</v>
      </c>
    </row>
    <row r="1374" spans="1:22" ht="16" hidden="1" customHeight="1" outlineLevel="1">
      <c r="A1374" s="65">
        <v>1365</v>
      </c>
      <c r="B1374" s="117">
        <v>1</v>
      </c>
      <c r="C1374" s="325">
        <v>1.3829312420849516E-4</v>
      </c>
      <c r="D1374" s="326">
        <v>1.5139423749632231E-4</v>
      </c>
      <c r="E1374" s="327">
        <v>1.4481345418305589E-4</v>
      </c>
      <c r="F1374" s="332">
        <v>0</v>
      </c>
      <c r="G1374" s="326">
        <v>0</v>
      </c>
      <c r="H1374" s="327">
        <v>0</v>
      </c>
      <c r="I1374" s="332">
        <v>1.7385722309893803E-4</v>
      </c>
      <c r="J1374" s="326">
        <v>3.1774596846957079E-4</v>
      </c>
      <c r="K1374" s="327">
        <v>2.1394124341462081E-4</v>
      </c>
      <c r="L1374" s="336">
        <v>5.8741981719495287E-5</v>
      </c>
      <c r="M1374" s="337">
        <v>1.1415525114155251E-4</v>
      </c>
      <c r="N1374" s="345">
        <v>0</v>
      </c>
      <c r="O1374" s="346">
        <v>0</v>
      </c>
      <c r="P1374" s="347">
        <v>0</v>
      </c>
      <c r="Q1374" s="348">
        <v>2.6525198938992044E-2</v>
      </c>
      <c r="R1374" s="346">
        <v>0.16252325493835426</v>
      </c>
      <c r="S1374" s="347">
        <v>7.4152208572025327E-2</v>
      </c>
      <c r="T1374" s="349">
        <v>0.19798455637482673</v>
      </c>
      <c r="U1374" s="349">
        <v>0.47980634857619114</v>
      </c>
      <c r="V1374" s="361">
        <v>0</v>
      </c>
    </row>
    <row r="1375" spans="1:22" ht="16" hidden="1" customHeight="1" outlineLevel="1">
      <c r="A1375" s="65">
        <v>1366</v>
      </c>
      <c r="B1375" s="117">
        <v>1</v>
      </c>
      <c r="C1375" s="325">
        <v>1.2855522818043606E-4</v>
      </c>
      <c r="D1375" s="326">
        <v>1.3951522386973275E-4</v>
      </c>
      <c r="E1375" s="327">
        <v>1.3197055176961638E-4</v>
      </c>
      <c r="F1375" s="332">
        <v>0</v>
      </c>
      <c r="G1375" s="326">
        <v>0</v>
      </c>
      <c r="H1375" s="327">
        <v>0</v>
      </c>
      <c r="I1375" s="332">
        <v>1.8945979440268887E-4</v>
      </c>
      <c r="J1375" s="326">
        <v>3.1774596846957079E-4</v>
      </c>
      <c r="K1375" s="327">
        <v>2.3176968036583927E-4</v>
      </c>
      <c r="L1375" s="336">
        <v>3.7594868300476983E-5</v>
      </c>
      <c r="M1375" s="337">
        <v>1.1415525114155251E-4</v>
      </c>
      <c r="N1375" s="345">
        <v>0</v>
      </c>
      <c r="O1375" s="346">
        <v>0</v>
      </c>
      <c r="P1375" s="347">
        <v>0</v>
      </c>
      <c r="Q1375" s="348">
        <v>8.8417329796640146E-3</v>
      </c>
      <c r="R1375" s="346">
        <v>0.16301147859111928</v>
      </c>
      <c r="S1375" s="347">
        <v>7.4976987367798023E-2</v>
      </c>
      <c r="T1375" s="349">
        <v>0.16441656963116014</v>
      </c>
      <c r="U1375" s="349">
        <v>0.41033612771947042</v>
      </c>
      <c r="V1375" s="361">
        <v>0</v>
      </c>
    </row>
    <row r="1376" spans="1:22" ht="16" hidden="1" customHeight="1" outlineLevel="1">
      <c r="A1376" s="65">
        <v>1367</v>
      </c>
      <c r="B1376" s="117">
        <v>1</v>
      </c>
      <c r="C1376" s="325">
        <v>1.1670474623614849E-4</v>
      </c>
      <c r="D1376" s="326">
        <v>1.255364827935987E-4</v>
      </c>
      <c r="E1376" s="327">
        <v>1.187254978664631E-4</v>
      </c>
      <c r="F1376" s="332">
        <v>0</v>
      </c>
      <c r="G1376" s="326">
        <v>0</v>
      </c>
      <c r="H1376" s="327">
        <v>0</v>
      </c>
      <c r="I1376" s="332">
        <v>1.9168873316036754E-4</v>
      </c>
      <c r="J1376" s="326">
        <v>3.3377713634837188E-4</v>
      </c>
      <c r="K1376" s="327">
        <v>2.4365530499998481E-4</v>
      </c>
      <c r="L1376" s="336">
        <v>2.3496792687798115E-5</v>
      </c>
      <c r="M1376" s="337">
        <v>1.1415525114155251E-4</v>
      </c>
      <c r="N1376" s="345">
        <v>0</v>
      </c>
      <c r="O1376" s="346">
        <v>0</v>
      </c>
      <c r="P1376" s="347">
        <v>0</v>
      </c>
      <c r="Q1376" s="348">
        <v>1.7683465959328029E-2</v>
      </c>
      <c r="R1376" s="346">
        <v>0.17227047146300267</v>
      </c>
      <c r="S1376" s="347">
        <v>5.8922346641451857E-2</v>
      </c>
      <c r="T1376" s="349">
        <v>0.13313082561227543</v>
      </c>
      <c r="U1376" s="349">
        <v>0.37456928133779249</v>
      </c>
      <c r="V1376" s="361">
        <v>0</v>
      </c>
    </row>
    <row r="1377" spans="1:22" ht="16" hidden="1" customHeight="1" outlineLevel="1">
      <c r="A1377" s="65">
        <v>1368</v>
      </c>
      <c r="B1377" s="117">
        <v>1</v>
      </c>
      <c r="C1377" s="325">
        <v>1.0561679530304397E-4</v>
      </c>
      <c r="D1377" s="326">
        <v>1.1043011030937598E-4</v>
      </c>
      <c r="E1377" s="327">
        <v>1.0655717214544668E-4</v>
      </c>
      <c r="F1377" s="332">
        <v>0</v>
      </c>
      <c r="G1377" s="326">
        <v>0</v>
      </c>
      <c r="H1377" s="327">
        <v>0</v>
      </c>
      <c r="I1377" s="332">
        <v>2.095202432217971E-4</v>
      </c>
      <c r="J1377" s="326">
        <v>3.3870980338800301E-4</v>
      </c>
      <c r="K1377" s="327">
        <v>2.5256952347559405E-4</v>
      </c>
      <c r="L1377" s="336">
        <v>9.3987170751192458E-6</v>
      </c>
      <c r="M1377" s="337">
        <v>1.1415525114155251E-4</v>
      </c>
      <c r="N1377" s="345">
        <v>0</v>
      </c>
      <c r="O1377" s="346">
        <v>0</v>
      </c>
      <c r="P1377" s="347">
        <v>0</v>
      </c>
      <c r="Q1377" s="348">
        <v>1.7683465959328029E-2</v>
      </c>
      <c r="R1377" s="346">
        <v>0.17216026513316721</v>
      </c>
      <c r="S1377" s="347">
        <v>4.1368580637907035E-2</v>
      </c>
      <c r="T1377" s="349">
        <v>9.4522886184715549E-2</v>
      </c>
      <c r="U1377" s="349">
        <v>0.31806945532277919</v>
      </c>
      <c r="V1377" s="361">
        <v>0</v>
      </c>
    </row>
    <row r="1378" spans="1:22" ht="16" hidden="1" customHeight="1" outlineLevel="1">
      <c r="A1378" s="65">
        <v>1369</v>
      </c>
      <c r="B1378" s="117">
        <v>1</v>
      </c>
      <c r="C1378" s="325">
        <v>9.6060156646495619E-5</v>
      </c>
      <c r="D1378" s="326">
        <v>9.8959377020197843E-5</v>
      </c>
      <c r="E1378" s="327">
        <v>9.4726134770641791E-5</v>
      </c>
      <c r="F1378" s="332">
        <v>0</v>
      </c>
      <c r="G1378" s="326">
        <v>0</v>
      </c>
      <c r="H1378" s="327">
        <v>0</v>
      </c>
      <c r="I1378" s="332">
        <v>2.1843599825251188E-4</v>
      </c>
      <c r="J1378" s="326">
        <v>3.3501030310827969E-4</v>
      </c>
      <c r="K1378" s="327">
        <v>2.7336936658534881E-4</v>
      </c>
      <c r="L1378" s="336">
        <v>5.8741981719495289E-6</v>
      </c>
      <c r="M1378" s="337">
        <v>1.1415525114155251E-4</v>
      </c>
      <c r="N1378" s="345">
        <v>0</v>
      </c>
      <c r="O1378" s="346">
        <v>0</v>
      </c>
      <c r="P1378" s="347">
        <v>0</v>
      </c>
      <c r="Q1378" s="348">
        <v>2.6525198938992044E-2</v>
      </c>
      <c r="R1378" s="346">
        <v>0.15265003418417725</v>
      </c>
      <c r="S1378" s="347">
        <v>3.0293731926599149E-2</v>
      </c>
      <c r="T1378" s="349">
        <v>3.4994388446655256E-2</v>
      </c>
      <c r="U1378" s="349">
        <v>0.25292269941329426</v>
      </c>
      <c r="V1378" s="361">
        <v>0</v>
      </c>
    </row>
    <row r="1379" spans="1:22" ht="16" hidden="1" customHeight="1" outlineLevel="1">
      <c r="A1379" s="65">
        <v>1370</v>
      </c>
      <c r="B1379" s="117">
        <v>1</v>
      </c>
      <c r="C1379" s="325">
        <v>8.9822402964850583E-5</v>
      </c>
      <c r="D1379" s="326">
        <v>9.1571447105133957E-5</v>
      </c>
      <c r="E1379" s="327">
        <v>8.6851749149472301E-5</v>
      </c>
      <c r="F1379" s="332">
        <v>0</v>
      </c>
      <c r="G1379" s="326">
        <v>0</v>
      </c>
      <c r="H1379" s="327">
        <v>0</v>
      </c>
      <c r="I1379" s="332">
        <v>2.2735175328322661E-4</v>
      </c>
      <c r="J1379" s="326">
        <v>3.2966658048201261E-4</v>
      </c>
      <c r="K1379" s="327">
        <v>2.8822639737803081E-4</v>
      </c>
      <c r="L1379" s="336">
        <v>2.3496792687798115E-6</v>
      </c>
      <c r="M1379" s="337">
        <v>1.1415525114155251E-4</v>
      </c>
      <c r="N1379" s="345">
        <v>0</v>
      </c>
      <c r="O1379" s="346">
        <v>0</v>
      </c>
      <c r="P1379" s="347">
        <v>0</v>
      </c>
      <c r="Q1379" s="348">
        <v>2.6525198938992044E-2</v>
      </c>
      <c r="R1379" s="346">
        <v>0.13378940831896222</v>
      </c>
      <c r="S1379" s="347">
        <v>3.5273523941637436E-2</v>
      </c>
      <c r="T1379" s="349">
        <v>3.0429902997091522E-2</v>
      </c>
      <c r="U1379" s="349">
        <v>0.21607498679480736</v>
      </c>
      <c r="V1379" s="361">
        <v>0</v>
      </c>
    </row>
    <row r="1380" spans="1:22" ht="16" hidden="1" customHeight="1" outlineLevel="1">
      <c r="A1380" s="65">
        <v>1371</v>
      </c>
      <c r="B1380" s="117">
        <v>1</v>
      </c>
      <c r="C1380" s="325">
        <v>8.7053540358669466E-5</v>
      </c>
      <c r="D1380" s="326">
        <v>8.6827618422829778E-5</v>
      </c>
      <c r="E1380" s="327">
        <v>8.2233493332114252E-5</v>
      </c>
      <c r="F1380" s="332">
        <v>0</v>
      </c>
      <c r="G1380" s="326">
        <v>0</v>
      </c>
      <c r="H1380" s="327">
        <v>0</v>
      </c>
      <c r="I1380" s="332">
        <v>2.2735175328322661E-4</v>
      </c>
      <c r="J1380" s="326">
        <v>3.2596708020228929E-4</v>
      </c>
      <c r="K1380" s="327">
        <v>3.0902624048778567E-4</v>
      </c>
      <c r="L1380" s="336">
        <v>1.1748396343899057E-6</v>
      </c>
      <c r="M1380" s="337">
        <v>1.1415525114155251E-4</v>
      </c>
      <c r="N1380" s="345">
        <v>0</v>
      </c>
      <c r="O1380" s="346">
        <v>0</v>
      </c>
      <c r="P1380" s="347">
        <v>0</v>
      </c>
      <c r="Q1380" s="348">
        <v>3.5366931918656058E-2</v>
      </c>
      <c r="R1380" s="346">
        <v>0.11709513572392471</v>
      </c>
      <c r="S1380" s="347">
        <v>3.0210735959325261E-2</v>
      </c>
      <c r="T1380" s="349">
        <v>2.8813314400371035E-2</v>
      </c>
      <c r="U1380" s="349">
        <v>0.18463160536036519</v>
      </c>
      <c r="V1380" s="361">
        <v>0</v>
      </c>
    </row>
    <row r="1381" spans="1:22" ht="16" hidden="1" customHeight="1" outlineLevel="1">
      <c r="A1381" s="65">
        <v>1372</v>
      </c>
      <c r="B1381" s="117">
        <v>1</v>
      </c>
      <c r="C1381" s="325">
        <v>8.6734777394978184E-5</v>
      </c>
      <c r="D1381" s="326">
        <v>8.5622219331424619E-5</v>
      </c>
      <c r="E1381" s="327">
        <v>8.0209763254844991E-5</v>
      </c>
      <c r="F1381" s="332">
        <v>0</v>
      </c>
      <c r="G1381" s="326">
        <v>0</v>
      </c>
      <c r="H1381" s="327">
        <v>0</v>
      </c>
      <c r="I1381" s="332">
        <v>2.2735175328322661E-4</v>
      </c>
      <c r="J1381" s="326">
        <v>3.1445752377648337E-4</v>
      </c>
      <c r="K1381" s="327">
        <v>3.1199764664632205E-4</v>
      </c>
      <c r="L1381" s="336">
        <v>1.409807561267887E-5</v>
      </c>
      <c r="M1381" s="337">
        <v>1.1415525114155251E-4</v>
      </c>
      <c r="N1381" s="345">
        <v>0</v>
      </c>
      <c r="O1381" s="346">
        <v>0</v>
      </c>
      <c r="P1381" s="347">
        <v>0</v>
      </c>
      <c r="Q1381" s="348">
        <v>5.3050397877984087E-2</v>
      </c>
      <c r="R1381" s="346">
        <v>0.10764651240966008</v>
      </c>
      <c r="S1381" s="347">
        <v>2.4281671197603445E-2</v>
      </c>
      <c r="T1381" s="349">
        <v>2.8718220953505125E-2</v>
      </c>
      <c r="U1381" s="349">
        <v>0.18679333783398308</v>
      </c>
      <c r="V1381" s="361">
        <v>0</v>
      </c>
    </row>
    <row r="1382" spans="1:22" ht="16" hidden="1" customHeight="1" outlineLevel="1">
      <c r="A1382" s="65">
        <v>1373</v>
      </c>
      <c r="B1382" s="117">
        <v>1</v>
      </c>
      <c r="C1382" s="325">
        <v>8.7878573911752772E-5</v>
      </c>
      <c r="D1382" s="326">
        <v>8.6535989610393046E-5</v>
      </c>
      <c r="E1382" s="327">
        <v>8.0521106343655653E-5</v>
      </c>
      <c r="F1382" s="332">
        <v>0</v>
      </c>
      <c r="G1382" s="326">
        <v>0</v>
      </c>
      <c r="H1382" s="327">
        <v>0</v>
      </c>
      <c r="I1382" s="332">
        <v>2.1620705949483316E-4</v>
      </c>
      <c r="J1382" s="326">
        <v>3.1733491288293489E-4</v>
      </c>
      <c r="K1382" s="327">
        <v>3.0902624048778567E-4</v>
      </c>
      <c r="L1382" s="336">
        <v>3.7594868300476983E-5</v>
      </c>
      <c r="M1382" s="337">
        <v>1.1415525114155251E-4</v>
      </c>
      <c r="N1382" s="345">
        <v>0</v>
      </c>
      <c r="O1382" s="346">
        <v>0</v>
      </c>
      <c r="P1382" s="347">
        <v>0</v>
      </c>
      <c r="Q1382" s="348">
        <v>7.0733863837312116E-2</v>
      </c>
      <c r="R1382" s="346">
        <v>9.9728976270014064E-2</v>
      </c>
      <c r="S1382" s="347">
        <v>3.5947870423063404E-2</v>
      </c>
      <c r="T1382" s="349">
        <v>3.1571024359482454E-2</v>
      </c>
      <c r="U1382" s="349">
        <v>0.18453334479338254</v>
      </c>
      <c r="V1382" s="361">
        <v>0</v>
      </c>
    </row>
    <row r="1383" spans="1:22" ht="16" hidden="1" customHeight="1" outlineLevel="1">
      <c r="A1383" s="65">
        <v>1374</v>
      </c>
      <c r="B1383" s="117">
        <v>1</v>
      </c>
      <c r="C1383" s="325">
        <v>9.4178830135298059E-5</v>
      </c>
      <c r="D1383" s="326">
        <v>9.0735444509481989E-5</v>
      </c>
      <c r="E1383" s="327">
        <v>8.6514460803260762E-5</v>
      </c>
      <c r="F1383" s="332">
        <v>0</v>
      </c>
      <c r="G1383" s="326">
        <v>0</v>
      </c>
      <c r="H1383" s="327">
        <v>0</v>
      </c>
      <c r="I1383" s="332">
        <v>2.2512281452554794E-4</v>
      </c>
      <c r="J1383" s="326">
        <v>3.4199824808109043E-4</v>
      </c>
      <c r="K1383" s="327">
        <v>3.179404589633948E-4</v>
      </c>
      <c r="L1383" s="336">
        <v>9.3987170751192462E-5</v>
      </c>
      <c r="M1383" s="337">
        <v>1.1415525114155251E-4</v>
      </c>
      <c r="N1383" s="345">
        <v>0</v>
      </c>
      <c r="O1383" s="346">
        <v>0</v>
      </c>
      <c r="P1383" s="347">
        <v>0</v>
      </c>
      <c r="Q1383" s="348">
        <v>8.8417329796640146E-2</v>
      </c>
      <c r="R1383" s="346">
        <v>0.1126199395502042</v>
      </c>
      <c r="S1383" s="347">
        <v>5.6790372866464184E-2</v>
      </c>
      <c r="T1383" s="349">
        <v>5.5914946757155679E-2</v>
      </c>
      <c r="U1383" s="349">
        <v>0.20526632442671786</v>
      </c>
      <c r="V1383" s="361">
        <v>0</v>
      </c>
    </row>
    <row r="1384" spans="1:22" ht="16" hidden="1" customHeight="1" outlineLevel="1">
      <c r="A1384" s="65">
        <v>1375</v>
      </c>
      <c r="B1384" s="117">
        <v>1</v>
      </c>
      <c r="C1384" s="325">
        <v>1.1626722844284674E-4</v>
      </c>
      <c r="D1384" s="326">
        <v>1.0146738480715373E-4</v>
      </c>
      <c r="E1384" s="327">
        <v>1.0213350575859529E-4</v>
      </c>
      <c r="F1384" s="332">
        <v>0</v>
      </c>
      <c r="G1384" s="326">
        <v>0</v>
      </c>
      <c r="H1384" s="327">
        <v>0</v>
      </c>
      <c r="I1384" s="332">
        <v>2.3180963079858402E-4</v>
      </c>
      <c r="J1384" s="326">
        <v>3.522746377469886E-4</v>
      </c>
      <c r="K1384" s="327">
        <v>3.030834281707128E-4</v>
      </c>
      <c r="L1384" s="336">
        <v>1.8210014333043539E-4</v>
      </c>
      <c r="M1384" s="337">
        <v>1.1415525114155251E-4</v>
      </c>
      <c r="N1384" s="345">
        <v>0</v>
      </c>
      <c r="O1384" s="346">
        <v>7.8948679483400433E-4</v>
      </c>
      <c r="P1384" s="347">
        <v>6.9177006362317766E-4</v>
      </c>
      <c r="Q1384" s="348">
        <v>9.7259062776304167E-2</v>
      </c>
      <c r="R1384" s="346">
        <v>0.11896496016698452</v>
      </c>
      <c r="S1384" s="347">
        <v>8.6560190625984093E-2</v>
      </c>
      <c r="T1384" s="349">
        <v>0.12457241539434342</v>
      </c>
      <c r="U1384" s="349">
        <v>0.31079817336606447</v>
      </c>
      <c r="V1384" s="361">
        <v>0</v>
      </c>
    </row>
    <row r="1385" spans="1:22" ht="16" hidden="1" customHeight="1" outlineLevel="1">
      <c r="A1385" s="65">
        <v>1376</v>
      </c>
      <c r="B1385" s="117">
        <v>1</v>
      </c>
      <c r="C1385" s="325">
        <v>1.3683056472802929E-4</v>
      </c>
      <c r="D1385" s="326">
        <v>1.2083153795295277E-4</v>
      </c>
      <c r="E1385" s="327">
        <v>1.1932223878668354E-4</v>
      </c>
      <c r="F1385" s="332">
        <v>0</v>
      </c>
      <c r="G1385" s="326">
        <v>0</v>
      </c>
      <c r="H1385" s="327">
        <v>0</v>
      </c>
      <c r="I1385" s="332">
        <v>2.3849644707162008E-4</v>
      </c>
      <c r="J1385" s="326">
        <v>3.5802941595989158E-4</v>
      </c>
      <c r="K1385" s="327">
        <v>2.7039796042681243E-4</v>
      </c>
      <c r="L1385" s="336">
        <v>1.5860335064263727E-4</v>
      </c>
      <c r="M1385" s="337">
        <v>1.1415525114155251E-4</v>
      </c>
      <c r="N1385" s="345">
        <v>2.3292830015868612E-2</v>
      </c>
      <c r="O1385" s="346">
        <v>6.1354293178057219E-2</v>
      </c>
      <c r="P1385" s="347">
        <v>8.5384830930976638E-2</v>
      </c>
      <c r="Q1385" s="348">
        <v>7.9575596816976138E-2</v>
      </c>
      <c r="R1385" s="346">
        <v>0.10627114230958298</v>
      </c>
      <c r="S1385" s="347">
        <v>0.10434738491114955</v>
      </c>
      <c r="T1385" s="349">
        <v>0.1511034870699326</v>
      </c>
      <c r="U1385" s="349">
        <v>0.39333704963147514</v>
      </c>
      <c r="V1385" s="361">
        <v>0</v>
      </c>
    </row>
    <row r="1386" spans="1:22" ht="16" hidden="1" customHeight="1" outlineLevel="1">
      <c r="A1386" s="65">
        <v>1377</v>
      </c>
      <c r="B1386" s="117">
        <v>1</v>
      </c>
      <c r="C1386" s="325">
        <v>1.5527506484279332E-4</v>
      </c>
      <c r="D1386" s="326">
        <v>1.3521855936649824E-4</v>
      </c>
      <c r="E1386" s="327">
        <v>1.3678339701748109E-4</v>
      </c>
      <c r="F1386" s="332">
        <v>0</v>
      </c>
      <c r="G1386" s="326">
        <v>0</v>
      </c>
      <c r="H1386" s="327">
        <v>0</v>
      </c>
      <c r="I1386" s="332">
        <v>2.3403856955626272E-4</v>
      </c>
      <c r="J1386" s="326">
        <v>3.5021935981380893E-4</v>
      </c>
      <c r="K1386" s="327">
        <v>2.2879827420730281E-4</v>
      </c>
      <c r="L1386" s="336">
        <v>1.4685495429873823E-4</v>
      </c>
      <c r="M1386" s="337">
        <v>1.1415525114155251E-4</v>
      </c>
      <c r="N1386" s="345">
        <v>0.15576186943126863</v>
      </c>
      <c r="O1386" s="346">
        <v>0.19485089944233899</v>
      </c>
      <c r="P1386" s="347">
        <v>0.29369515274476693</v>
      </c>
      <c r="Q1386" s="348">
        <v>6.1892130857648102E-2</v>
      </c>
      <c r="R1386" s="346">
        <v>8.0153188912959888E-2</v>
      </c>
      <c r="S1386" s="347">
        <v>0.10426438894387563</v>
      </c>
      <c r="T1386" s="349">
        <v>0.19807964982169263</v>
      </c>
      <c r="U1386" s="349">
        <v>0.49493847589151646</v>
      </c>
      <c r="V1386" s="361">
        <v>5.0911070763417755E-2</v>
      </c>
    </row>
    <row r="1387" spans="1:22" ht="16" hidden="1" customHeight="1" outlineLevel="1">
      <c r="A1387" s="65">
        <v>1378</v>
      </c>
      <c r="B1387" s="117">
        <v>1</v>
      </c>
      <c r="C1387" s="325">
        <v>1.5976899760542136E-4</v>
      </c>
      <c r="D1387" s="326">
        <v>1.3914582737397955E-4</v>
      </c>
      <c r="E1387" s="327">
        <v>1.4253027153177778E-4</v>
      </c>
      <c r="F1387" s="332">
        <v>0</v>
      </c>
      <c r="G1387" s="326">
        <v>0</v>
      </c>
      <c r="H1387" s="327">
        <v>0</v>
      </c>
      <c r="I1387" s="332">
        <v>2.1843599825251188E-4</v>
      </c>
      <c r="J1387" s="326">
        <v>3.0582535645712892E-4</v>
      </c>
      <c r="K1387" s="327">
        <v>1.9016999414632964E-4</v>
      </c>
      <c r="L1387" s="336">
        <v>1.644775488145868E-4</v>
      </c>
      <c r="M1387" s="337">
        <v>1.1415525114155251E-4</v>
      </c>
      <c r="N1387" s="345">
        <v>0.31080923487432044</v>
      </c>
      <c r="O1387" s="346">
        <v>0.2977785674599851</v>
      </c>
      <c r="P1387" s="347">
        <v>0.48488678624400666</v>
      </c>
      <c r="Q1387" s="348">
        <v>4.4208664898320073E-2</v>
      </c>
      <c r="R1387" s="346">
        <v>7.4974978176777271E-2</v>
      </c>
      <c r="S1387" s="347">
        <v>5.2194441447393242E-2</v>
      </c>
      <c r="T1387" s="349">
        <v>0.1761130635956672</v>
      </c>
      <c r="U1387" s="349">
        <v>0.5021114972812486</v>
      </c>
      <c r="V1387" s="361">
        <v>0.15994405525884417</v>
      </c>
    </row>
    <row r="1388" spans="1:22" ht="16" hidden="1" customHeight="1" outlineLevel="1">
      <c r="A1388" s="65">
        <v>1379</v>
      </c>
      <c r="B1388" s="117">
        <v>1</v>
      </c>
      <c r="C1388" s="325">
        <v>1.5645636288470806E-4</v>
      </c>
      <c r="D1388" s="326">
        <v>1.3691000647863129E-4</v>
      </c>
      <c r="E1388" s="327">
        <v>1.4123300866173338E-4</v>
      </c>
      <c r="F1388" s="332">
        <v>0</v>
      </c>
      <c r="G1388" s="326">
        <v>0</v>
      </c>
      <c r="H1388" s="327">
        <v>0</v>
      </c>
      <c r="I1388" s="332">
        <v>1.8277297812965276E-4</v>
      </c>
      <c r="J1388" s="326">
        <v>2.770514653926141E-4</v>
      </c>
      <c r="K1388" s="327">
        <v>1.8125577567072043E-4</v>
      </c>
      <c r="L1388" s="336">
        <v>1.8797434150238492E-4</v>
      </c>
      <c r="M1388" s="337">
        <v>1.1415525114155251E-4</v>
      </c>
      <c r="N1388" s="345">
        <v>0.39340589591218578</v>
      </c>
      <c r="O1388" s="346">
        <v>0.34437627121517395</v>
      </c>
      <c r="P1388" s="347">
        <v>0.59636780158239733</v>
      </c>
      <c r="Q1388" s="348">
        <v>7.0733863837312116E-2</v>
      </c>
      <c r="R1388" s="346">
        <v>7.8529327136087151E-2</v>
      </c>
      <c r="S1388" s="347">
        <v>1.9810233729443346E-2</v>
      </c>
      <c r="T1388" s="349">
        <v>0.14016774068035281</v>
      </c>
      <c r="U1388" s="349">
        <v>0.4371612625057289</v>
      </c>
      <c r="V1388" s="361">
        <v>0.25995680580256042</v>
      </c>
    </row>
    <row r="1389" spans="1:22" ht="16" hidden="1" customHeight="1" outlineLevel="1">
      <c r="A1389" s="65">
        <v>1380</v>
      </c>
      <c r="B1389" s="117">
        <v>1</v>
      </c>
      <c r="C1389" s="325">
        <v>1.5319373019751498E-4</v>
      </c>
      <c r="D1389" s="326">
        <v>1.3045528876336494E-4</v>
      </c>
      <c r="E1389" s="327">
        <v>1.3968926584638055E-4</v>
      </c>
      <c r="F1389" s="332">
        <v>0</v>
      </c>
      <c r="G1389" s="326">
        <v>0</v>
      </c>
      <c r="H1389" s="327">
        <v>0</v>
      </c>
      <c r="I1389" s="332">
        <v>1.4933889676447238E-4</v>
      </c>
      <c r="J1389" s="326">
        <v>2.4457807404837595E-4</v>
      </c>
      <c r="K1389" s="327">
        <v>1.6045593256096565E-4</v>
      </c>
      <c r="L1389" s="336">
        <v>2.0677177565262342E-4</v>
      </c>
      <c r="M1389" s="337">
        <v>1.1415525114155251E-4</v>
      </c>
      <c r="N1389" s="345">
        <v>0.48186148965342918</v>
      </c>
      <c r="O1389" s="346">
        <v>0.34191701240288025</v>
      </c>
      <c r="P1389" s="347">
        <v>0.6268066802810196</v>
      </c>
      <c r="Q1389" s="348">
        <v>7.0733863837312116E-2</v>
      </c>
      <c r="R1389" s="346">
        <v>8.0010527982851382E-2</v>
      </c>
      <c r="S1389" s="347">
        <v>1.7237341754650314E-2</v>
      </c>
      <c r="T1389" s="349">
        <v>0.15081820672933488</v>
      </c>
      <c r="U1389" s="349">
        <v>0.38400229576812517</v>
      </c>
      <c r="V1389" s="361">
        <v>0.32156771396193407</v>
      </c>
    </row>
    <row r="1390" spans="1:22" ht="16" hidden="1" customHeight="1" outlineLevel="1">
      <c r="A1390" s="65">
        <v>1381</v>
      </c>
      <c r="B1390" s="117">
        <v>1</v>
      </c>
      <c r="C1390" s="325">
        <v>1.3936191767498945E-4</v>
      </c>
      <c r="D1390" s="326">
        <v>1.3026086955507377E-4</v>
      </c>
      <c r="E1390" s="327">
        <v>1.3473372168281095E-4</v>
      </c>
      <c r="F1390" s="332">
        <v>0</v>
      </c>
      <c r="G1390" s="326">
        <v>0</v>
      </c>
      <c r="H1390" s="327">
        <v>0</v>
      </c>
      <c r="I1390" s="332">
        <v>1.3819420297607891E-4</v>
      </c>
      <c r="J1390" s="326">
        <v>2.1827051650367672E-4</v>
      </c>
      <c r="K1390" s="327">
        <v>2.1394124341462081E-4</v>
      </c>
      <c r="L1390" s="336">
        <v>1.8797434150238492E-4</v>
      </c>
      <c r="M1390" s="337">
        <v>1.1415525114155251E-4</v>
      </c>
      <c r="N1390" s="345">
        <v>0.53487768557911786</v>
      </c>
      <c r="O1390" s="346">
        <v>0.34046556800657224</v>
      </c>
      <c r="P1390" s="347">
        <v>0.61019819725998192</v>
      </c>
      <c r="Q1390" s="348">
        <v>5.3050397877984087E-2</v>
      </c>
      <c r="R1390" s="346">
        <v>8.676516403911945E-2</v>
      </c>
      <c r="S1390" s="347">
        <v>1.9410813513274942E-2</v>
      </c>
      <c r="T1390" s="349">
        <v>8.7295784222906306E-2</v>
      </c>
      <c r="U1390" s="349">
        <v>0.31187903960287339</v>
      </c>
      <c r="V1390" s="361">
        <v>0.35106765809177526</v>
      </c>
    </row>
    <row r="1391" spans="1:22" ht="16" hidden="1" customHeight="1" outlineLevel="1">
      <c r="A1391" s="65">
        <v>1382</v>
      </c>
      <c r="B1391" s="117">
        <v>1</v>
      </c>
      <c r="C1391" s="325">
        <v>1.3688056676154948E-4</v>
      </c>
      <c r="D1391" s="326">
        <v>1.3346878649187784E-4</v>
      </c>
      <c r="E1391" s="327">
        <v>1.2867550407970362E-4</v>
      </c>
      <c r="F1391" s="332">
        <v>0</v>
      </c>
      <c r="G1391" s="326">
        <v>0</v>
      </c>
      <c r="H1391" s="327">
        <v>0</v>
      </c>
      <c r="I1391" s="332">
        <v>1.4042314173375763E-4</v>
      </c>
      <c r="J1391" s="326">
        <v>1.7798706901335596E-4</v>
      </c>
      <c r="K1391" s="327">
        <v>2.1691264957315727E-4</v>
      </c>
      <c r="L1391" s="336">
        <v>1.9032402077116473E-4</v>
      </c>
      <c r="M1391" s="337">
        <v>1.1415525114155251E-4</v>
      </c>
      <c r="N1391" s="345">
        <v>0.50129599813292691</v>
      </c>
      <c r="O1391" s="346">
        <v>0.28750178157333323</v>
      </c>
      <c r="P1391" s="347">
        <v>0.56722042270252981</v>
      </c>
      <c r="Q1391" s="348">
        <v>5.3050397877984087E-2</v>
      </c>
      <c r="R1391" s="346">
        <v>9.1055926894591882E-2</v>
      </c>
      <c r="S1391" s="347">
        <v>1.2532476004869595E-2</v>
      </c>
      <c r="T1391" s="349">
        <v>7.5789477152131079E-2</v>
      </c>
      <c r="U1391" s="349">
        <v>0.2908512782685902</v>
      </c>
      <c r="V1391" s="361">
        <v>0.31636094328477238</v>
      </c>
    </row>
    <row r="1392" spans="1:22" ht="16" hidden="1" customHeight="1" outlineLevel="1">
      <c r="A1392" s="65">
        <v>1383</v>
      </c>
      <c r="B1392" s="117">
        <v>1</v>
      </c>
      <c r="C1392" s="325">
        <v>1.4186201935099949E-4</v>
      </c>
      <c r="D1392" s="326">
        <v>1.2907491238449772E-4</v>
      </c>
      <c r="E1392" s="327">
        <v>1.3258026531853725E-4</v>
      </c>
      <c r="F1392" s="332">
        <v>0</v>
      </c>
      <c r="G1392" s="326">
        <v>0</v>
      </c>
      <c r="H1392" s="327">
        <v>0</v>
      </c>
      <c r="I1392" s="332">
        <v>1.4042314173375763E-4</v>
      </c>
      <c r="J1392" s="326">
        <v>2.030614597981474E-4</v>
      </c>
      <c r="K1392" s="327">
        <v>2.1691264957315727E-4</v>
      </c>
      <c r="L1392" s="336">
        <v>2.1382081345896285E-4</v>
      </c>
      <c r="M1392" s="337">
        <v>1.1415525114155251E-4</v>
      </c>
      <c r="N1392" s="345">
        <v>0.42627307937015996</v>
      </c>
      <c r="O1392" s="346">
        <v>0.28185398271709405</v>
      </c>
      <c r="P1392" s="347">
        <v>0.46305826440235098</v>
      </c>
      <c r="Q1392" s="348">
        <v>5.3050397877984087E-2</v>
      </c>
      <c r="R1392" s="346">
        <v>0.10311821440800834</v>
      </c>
      <c r="S1392" s="347">
        <v>1.5063869996025686E-2</v>
      </c>
      <c r="T1392" s="349">
        <v>0.10108433401846341</v>
      </c>
      <c r="U1392" s="349">
        <v>0.30421471537822808</v>
      </c>
      <c r="V1392" s="361">
        <v>0.23909155028836376</v>
      </c>
    </row>
    <row r="1393" spans="1:22" ht="16" hidden="1" customHeight="1" outlineLevel="1">
      <c r="A1393" s="65">
        <v>1384</v>
      </c>
      <c r="B1393" s="117">
        <v>1</v>
      </c>
      <c r="C1393" s="325">
        <v>1.4233703866944138E-4</v>
      </c>
      <c r="D1393" s="326">
        <v>1.2594476313101014E-4</v>
      </c>
      <c r="E1393" s="327">
        <v>1.3608287506765713E-4</v>
      </c>
      <c r="F1393" s="332">
        <v>0</v>
      </c>
      <c r="G1393" s="326">
        <v>0</v>
      </c>
      <c r="H1393" s="327">
        <v>0</v>
      </c>
      <c r="I1393" s="332">
        <v>1.4042314173375763E-4</v>
      </c>
      <c r="J1393" s="326">
        <v>2.4909968550137118E-4</v>
      </c>
      <c r="K1393" s="327">
        <v>1.9908421262193881E-4</v>
      </c>
      <c r="L1393" s="336">
        <v>2.2321953053408208E-4</v>
      </c>
      <c r="M1393" s="337">
        <v>1.1415525114155251E-4</v>
      </c>
      <c r="N1393" s="345">
        <v>0.35939550607306475</v>
      </c>
      <c r="O1393" s="346">
        <v>0.21140165261912758</v>
      </c>
      <c r="P1393" s="347">
        <v>0.33445856074940977</v>
      </c>
      <c r="Q1393" s="348">
        <v>3.5366931918656058E-2</v>
      </c>
      <c r="R1393" s="346">
        <v>0.11257838713874932</v>
      </c>
      <c r="S1393" s="347">
        <v>1.5380294244920196E-2</v>
      </c>
      <c r="T1393" s="349">
        <v>0.10003830610293839</v>
      </c>
      <c r="U1393" s="349">
        <v>0.34587719577886394</v>
      </c>
      <c r="V1393" s="361">
        <v>0.13970483375568449</v>
      </c>
    </row>
    <row r="1394" spans="1:22" ht="16" hidden="1" customHeight="1" outlineLevel="1">
      <c r="A1394" s="65">
        <v>1385</v>
      </c>
      <c r="B1394" s="117">
        <v>1</v>
      </c>
      <c r="C1394" s="325">
        <v>1.4518715458009283E-4</v>
      </c>
      <c r="D1394" s="326">
        <v>1.3304106423363729E-4</v>
      </c>
      <c r="E1394" s="327">
        <v>1.3639421815646777E-4</v>
      </c>
      <c r="F1394" s="332">
        <v>0</v>
      </c>
      <c r="G1394" s="326">
        <v>0</v>
      </c>
      <c r="H1394" s="327">
        <v>0</v>
      </c>
      <c r="I1394" s="332">
        <v>1.3373632546072155E-4</v>
      </c>
      <c r="J1394" s="326">
        <v>2.5896501958063339E-4</v>
      </c>
      <c r="K1394" s="327">
        <v>1.9016999414632964E-4</v>
      </c>
      <c r="L1394" s="336">
        <v>2.2321953053408208E-4</v>
      </c>
      <c r="M1394" s="337">
        <v>1.1415525114155251E-4</v>
      </c>
      <c r="N1394" s="345">
        <v>0.18648554092459227</v>
      </c>
      <c r="O1394" s="346">
        <v>9.2551806326405639E-2</v>
      </c>
      <c r="P1394" s="347">
        <v>0.18432545656173382</v>
      </c>
      <c r="Q1394" s="348">
        <v>3.5366931918656058E-2</v>
      </c>
      <c r="R1394" s="346">
        <v>0.11406357981508818</v>
      </c>
      <c r="S1394" s="347">
        <v>2.1034432741384442E-2</v>
      </c>
      <c r="T1394" s="349">
        <v>0.1295172746313708</v>
      </c>
      <c r="U1394" s="349">
        <v>0.41859001534601148</v>
      </c>
      <c r="V1394" s="361">
        <v>2.0373589778699363E-2</v>
      </c>
    </row>
    <row r="1395" spans="1:22" ht="16" hidden="1" customHeight="1" outlineLevel="1">
      <c r="A1395" s="65">
        <v>1386</v>
      </c>
      <c r="B1395" s="117">
        <v>1</v>
      </c>
      <c r="C1395" s="325">
        <v>1.4528715864713324E-4</v>
      </c>
      <c r="D1395" s="326">
        <v>1.4027345878206825E-4</v>
      </c>
      <c r="E1395" s="327">
        <v>1.3962440270287832E-4</v>
      </c>
      <c r="F1395" s="332">
        <v>0</v>
      </c>
      <c r="G1395" s="326">
        <v>0</v>
      </c>
      <c r="H1395" s="327">
        <v>0</v>
      </c>
      <c r="I1395" s="332">
        <v>1.3150738670304288E-4</v>
      </c>
      <c r="J1395" s="326">
        <v>2.6019818634054115E-4</v>
      </c>
      <c r="K1395" s="327">
        <v>2.1988405573169364E-4</v>
      </c>
      <c r="L1395" s="336">
        <v>1.644775488145868E-4</v>
      </c>
      <c r="M1395" s="337">
        <v>1.1415525114155251E-4</v>
      </c>
      <c r="N1395" s="345">
        <v>3.0723671493323626E-2</v>
      </c>
      <c r="O1395" s="346">
        <v>2.0144115658856009E-2</v>
      </c>
      <c r="P1395" s="347">
        <v>2.664190071581372E-2</v>
      </c>
      <c r="Q1395" s="348">
        <v>2.6525198938992044E-2</v>
      </c>
      <c r="R1395" s="346">
        <v>9.2699238412238996E-2</v>
      </c>
      <c r="S1395" s="347">
        <v>1.7003913473029694E-2</v>
      </c>
      <c r="T1395" s="349">
        <v>0.16375091550309875</v>
      </c>
      <c r="U1395" s="349">
        <v>0.51272363851537273</v>
      </c>
      <c r="V1395" s="361">
        <v>0</v>
      </c>
    </row>
    <row r="1396" spans="1:22" ht="16" hidden="1" customHeight="1" outlineLevel="1">
      <c r="A1396" s="65">
        <v>1387</v>
      </c>
      <c r="B1396" s="117">
        <v>1</v>
      </c>
      <c r="C1396" s="325">
        <v>1.5543132119754394E-4</v>
      </c>
      <c r="D1396" s="326">
        <v>1.5431052562068964E-4</v>
      </c>
      <c r="E1396" s="327">
        <v>1.5189650945349832E-4</v>
      </c>
      <c r="F1396" s="332">
        <v>0</v>
      </c>
      <c r="G1396" s="326">
        <v>0</v>
      </c>
      <c r="H1396" s="327">
        <v>0</v>
      </c>
      <c r="I1396" s="332">
        <v>1.5602571303750847E-4</v>
      </c>
      <c r="J1396" s="326">
        <v>2.7746252097925005E-4</v>
      </c>
      <c r="K1396" s="327">
        <v>2.4068389884144843E-4</v>
      </c>
      <c r="L1396" s="336">
        <v>1.1748396343899057E-4</v>
      </c>
      <c r="M1396" s="337">
        <v>1.1415525114155251E-4</v>
      </c>
      <c r="N1396" s="345">
        <v>0</v>
      </c>
      <c r="O1396" s="346">
        <v>0</v>
      </c>
      <c r="P1396" s="347">
        <v>0</v>
      </c>
      <c r="Q1396" s="348">
        <v>2.6525198938992044E-2</v>
      </c>
      <c r="R1396" s="346">
        <v>6.8540618578414814E-2</v>
      </c>
      <c r="S1396" s="347">
        <v>1.4472519481873608E-2</v>
      </c>
      <c r="T1396" s="349">
        <v>0.22670277732833186</v>
      </c>
      <c r="U1396" s="349">
        <v>0.60764334622059513</v>
      </c>
      <c r="V1396" s="361">
        <v>0</v>
      </c>
    </row>
    <row r="1397" spans="1:22" ht="16" hidden="1" customHeight="1" outlineLevel="1">
      <c r="A1397" s="65">
        <v>1388</v>
      </c>
      <c r="B1397" s="117">
        <v>1</v>
      </c>
      <c r="C1397" s="325">
        <v>1.5219993978130098E-4</v>
      </c>
      <c r="D1397" s="326">
        <v>1.5930709927377233E-4</v>
      </c>
      <c r="E1397" s="327">
        <v>1.5438725416398356E-4</v>
      </c>
      <c r="F1397" s="332">
        <v>0</v>
      </c>
      <c r="G1397" s="326">
        <v>0</v>
      </c>
      <c r="H1397" s="327">
        <v>0</v>
      </c>
      <c r="I1397" s="332">
        <v>1.6939934558358061E-4</v>
      </c>
      <c r="J1397" s="326">
        <v>2.8157307684560927E-4</v>
      </c>
      <c r="K1397" s="327">
        <v>2.6445514810973967E-4</v>
      </c>
      <c r="L1397" s="336">
        <v>8.811297257924293E-5</v>
      </c>
      <c r="M1397" s="337">
        <v>1.1415525114155251E-4</v>
      </c>
      <c r="N1397" s="345">
        <v>0</v>
      </c>
      <c r="O1397" s="346">
        <v>0</v>
      </c>
      <c r="P1397" s="347">
        <v>0</v>
      </c>
      <c r="Q1397" s="348">
        <v>3.5366931918656058E-2</v>
      </c>
      <c r="R1397" s="346">
        <v>6.2714132404044359E-2</v>
      </c>
      <c r="S1397" s="347">
        <v>1.0675428495139477E-2</v>
      </c>
      <c r="T1397" s="349">
        <v>0.21044179791426107</v>
      </c>
      <c r="U1397" s="349">
        <v>0.58553471864950291</v>
      </c>
      <c r="V1397" s="361">
        <v>0</v>
      </c>
    </row>
    <row r="1398" spans="1:22" ht="16" hidden="1" customHeight="1" outlineLevel="1">
      <c r="A1398" s="65">
        <v>1389</v>
      </c>
      <c r="B1398" s="117">
        <v>1</v>
      </c>
      <c r="C1398" s="325">
        <v>1.4001194411075206E-4</v>
      </c>
      <c r="D1398" s="326">
        <v>1.5493266708722133E-4</v>
      </c>
      <c r="E1398" s="327">
        <v>1.4441130269334215E-4</v>
      </c>
      <c r="F1398" s="332">
        <v>0</v>
      </c>
      <c r="G1398" s="326">
        <v>0</v>
      </c>
      <c r="H1398" s="327">
        <v>0</v>
      </c>
      <c r="I1398" s="332">
        <v>1.8723085564501018E-4</v>
      </c>
      <c r="J1398" s="326">
        <v>2.9267157768477929E-4</v>
      </c>
      <c r="K1398" s="327">
        <v>2.7039796042681243E-4</v>
      </c>
      <c r="L1398" s="336">
        <v>5.8741981719495287E-5</v>
      </c>
      <c r="M1398" s="337">
        <v>1.1415525114155251E-4</v>
      </c>
      <c r="N1398" s="345">
        <v>0</v>
      </c>
      <c r="O1398" s="346">
        <v>0</v>
      </c>
      <c r="P1398" s="347">
        <v>0</v>
      </c>
      <c r="Q1398" s="348">
        <v>2.6525198938992044E-2</v>
      </c>
      <c r="R1398" s="346">
        <v>5.2624874717255077E-2</v>
      </c>
      <c r="S1398" s="347">
        <v>5.3377142475697385E-3</v>
      </c>
      <c r="T1398" s="349">
        <v>0.16470184997175788</v>
      </c>
      <c r="U1398" s="349">
        <v>0.49867237743685644</v>
      </c>
      <c r="V1398" s="361">
        <v>0</v>
      </c>
    </row>
    <row r="1399" spans="1:22" ht="16" hidden="1" customHeight="1" outlineLevel="1">
      <c r="A1399" s="65">
        <v>1390</v>
      </c>
      <c r="B1399" s="117">
        <v>1</v>
      </c>
      <c r="C1399" s="325">
        <v>1.2857397894300613E-4</v>
      </c>
      <c r="D1399" s="326">
        <v>1.4188713821088484E-4</v>
      </c>
      <c r="E1399" s="327">
        <v>1.3225594960102616E-4</v>
      </c>
      <c r="F1399" s="332">
        <v>0</v>
      </c>
      <c r="G1399" s="326">
        <v>0</v>
      </c>
      <c r="H1399" s="327">
        <v>0</v>
      </c>
      <c r="I1399" s="332">
        <v>2.0506236570643968E-4</v>
      </c>
      <c r="J1399" s="326">
        <v>2.9596002237786666E-4</v>
      </c>
      <c r="K1399" s="327">
        <v>2.6742655426827605E-4</v>
      </c>
      <c r="L1399" s="336">
        <v>3.7594868300476983E-5</v>
      </c>
      <c r="M1399" s="337">
        <v>1.1415525114155251E-4</v>
      </c>
      <c r="N1399" s="345">
        <v>0</v>
      </c>
      <c r="O1399" s="346">
        <v>0</v>
      </c>
      <c r="P1399" s="347">
        <v>0</v>
      </c>
      <c r="Q1399" s="348">
        <v>2.6525198938992044E-2</v>
      </c>
      <c r="R1399" s="346">
        <v>4.9889412309207383E-2</v>
      </c>
      <c r="S1399" s="347">
        <v>5.3377142475697385E-3</v>
      </c>
      <c r="T1399" s="349">
        <v>0.13741003072124142</v>
      </c>
      <c r="U1399" s="349">
        <v>0.41849175477902889</v>
      </c>
      <c r="V1399" s="361">
        <v>0</v>
      </c>
    </row>
    <row r="1400" spans="1:22" ht="16" hidden="1" customHeight="1" outlineLevel="1">
      <c r="A1400" s="65">
        <v>1391</v>
      </c>
      <c r="B1400" s="117">
        <v>1</v>
      </c>
      <c r="C1400" s="325">
        <v>1.1446715523611951E-4</v>
      </c>
      <c r="D1400" s="326">
        <v>1.2821946786801665E-4</v>
      </c>
      <c r="E1400" s="327">
        <v>1.1881630626736621E-4</v>
      </c>
      <c r="F1400" s="332">
        <v>0</v>
      </c>
      <c r="G1400" s="326">
        <v>0</v>
      </c>
      <c r="H1400" s="327">
        <v>0</v>
      </c>
      <c r="I1400" s="332">
        <v>2.095202432217971E-4</v>
      </c>
      <c r="J1400" s="326">
        <v>2.9719318913777452E-4</v>
      </c>
      <c r="K1400" s="327">
        <v>2.7039796042681243E-4</v>
      </c>
      <c r="L1400" s="336">
        <v>2.3496792687798115E-5</v>
      </c>
      <c r="M1400" s="337">
        <v>1.1415525114155251E-4</v>
      </c>
      <c r="N1400" s="345">
        <v>0</v>
      </c>
      <c r="O1400" s="346">
        <v>0</v>
      </c>
      <c r="P1400" s="347">
        <v>0</v>
      </c>
      <c r="Q1400" s="348">
        <v>1.7683465959328029E-2</v>
      </c>
      <c r="R1400" s="346">
        <v>5.0010179557011369E-2</v>
      </c>
      <c r="S1400" s="347">
        <v>1.2848900253764109E-2</v>
      </c>
      <c r="T1400" s="349">
        <v>0.11839134134805922</v>
      </c>
      <c r="U1400" s="349">
        <v>0.34646675918075981</v>
      </c>
      <c r="V1400" s="361">
        <v>0</v>
      </c>
    </row>
    <row r="1401" spans="1:22" ht="16" hidden="1" customHeight="1" outlineLevel="1">
      <c r="A1401" s="65">
        <v>1392</v>
      </c>
      <c r="B1401" s="117">
        <v>1</v>
      </c>
      <c r="C1401" s="325">
        <v>1.0368546675832622E-4</v>
      </c>
      <c r="D1401" s="326">
        <v>1.1052731991352156E-4</v>
      </c>
      <c r="E1401" s="327">
        <v>1.0528585453280317E-4</v>
      </c>
      <c r="F1401" s="332">
        <v>0</v>
      </c>
      <c r="G1401" s="326">
        <v>0</v>
      </c>
      <c r="H1401" s="327">
        <v>0</v>
      </c>
      <c r="I1401" s="332">
        <v>2.1174918197947579E-4</v>
      </c>
      <c r="J1401" s="326">
        <v>3.124022458433037E-4</v>
      </c>
      <c r="K1401" s="327">
        <v>2.7634077274388524E-4</v>
      </c>
      <c r="L1401" s="336">
        <v>9.3987170751192458E-6</v>
      </c>
      <c r="M1401" s="337">
        <v>1.1415525114155251E-4</v>
      </c>
      <c r="N1401" s="345">
        <v>0</v>
      </c>
      <c r="O1401" s="346">
        <v>0</v>
      </c>
      <c r="P1401" s="347">
        <v>0</v>
      </c>
      <c r="Q1401" s="348">
        <v>1.7683465959328029E-2</v>
      </c>
      <c r="R1401" s="346">
        <v>5.1681139536405442E-2</v>
      </c>
      <c r="S1401" s="347">
        <v>1.6604493256861291E-2</v>
      </c>
      <c r="T1401" s="349">
        <v>7.9878495367365243E-2</v>
      </c>
      <c r="U1401" s="349">
        <v>0.30834165919149858</v>
      </c>
      <c r="V1401" s="361">
        <v>0</v>
      </c>
    </row>
    <row r="1402" spans="1:22" ht="16" hidden="1" customHeight="1" outlineLevel="1">
      <c r="A1402" s="65">
        <v>1393</v>
      </c>
      <c r="B1402" s="117">
        <v>1</v>
      </c>
      <c r="C1402" s="325">
        <v>9.6653930794548003E-5</v>
      </c>
      <c r="D1402" s="326">
        <v>9.3185126533950537E-5</v>
      </c>
      <c r="E1402" s="327">
        <v>9.4492627454033788E-5</v>
      </c>
      <c r="F1402" s="332">
        <v>0</v>
      </c>
      <c r="G1402" s="326">
        <v>0</v>
      </c>
      <c r="H1402" s="327">
        <v>0</v>
      </c>
      <c r="I1402" s="332">
        <v>2.2066493701019058E-4</v>
      </c>
      <c r="J1402" s="326">
        <v>3.1445752377648337E-4</v>
      </c>
      <c r="K1402" s="327">
        <v>2.7931217890242167E-4</v>
      </c>
      <c r="L1402" s="336">
        <v>5.8741981719495289E-6</v>
      </c>
      <c r="M1402" s="337">
        <v>1.1415525114155251E-4</v>
      </c>
      <c r="N1402" s="345">
        <v>0</v>
      </c>
      <c r="O1402" s="346">
        <v>0</v>
      </c>
      <c r="P1402" s="347">
        <v>0</v>
      </c>
      <c r="Q1402" s="348">
        <v>8.8417329796640146E-3</v>
      </c>
      <c r="R1402" s="346">
        <v>5.6502800415805174E-2</v>
      </c>
      <c r="S1402" s="347">
        <v>9.0933072506669231E-3</v>
      </c>
      <c r="T1402" s="349">
        <v>5.6105133650887498E-2</v>
      </c>
      <c r="U1402" s="349">
        <v>0.25636181925768636</v>
      </c>
      <c r="V1402" s="361">
        <v>0</v>
      </c>
    </row>
    <row r="1403" spans="1:22" ht="16" hidden="1" customHeight="1" outlineLevel="1">
      <c r="A1403" s="65">
        <v>1394</v>
      </c>
      <c r="B1403" s="117">
        <v>1</v>
      </c>
      <c r="C1403" s="325">
        <v>8.979115169390045E-5</v>
      </c>
      <c r="D1403" s="326">
        <v>8.5369474360646116E-5</v>
      </c>
      <c r="E1403" s="327">
        <v>8.6371761887555869E-5</v>
      </c>
      <c r="F1403" s="332">
        <v>0</v>
      </c>
      <c r="G1403" s="326">
        <v>0</v>
      </c>
      <c r="H1403" s="327">
        <v>0</v>
      </c>
      <c r="I1403" s="332">
        <v>2.3180963079858402E-4</v>
      </c>
      <c r="J1403" s="326">
        <v>3.2555602461565339E-4</v>
      </c>
      <c r="K1403" s="327">
        <v>2.7039796042681243E-4</v>
      </c>
      <c r="L1403" s="336">
        <v>2.3496792687798115E-6</v>
      </c>
      <c r="M1403" s="337">
        <v>1.1415525114155251E-4</v>
      </c>
      <c r="N1403" s="345">
        <v>0</v>
      </c>
      <c r="O1403" s="346">
        <v>0</v>
      </c>
      <c r="P1403" s="347">
        <v>0</v>
      </c>
      <c r="Q1403" s="348">
        <v>8.8417329796640146E-3</v>
      </c>
      <c r="R1403" s="346">
        <v>5.5971687042233771E-2</v>
      </c>
      <c r="S1403" s="347">
        <v>4.3884415008862056E-3</v>
      </c>
      <c r="T1403" s="349">
        <v>3.3472893296800678E-2</v>
      </c>
      <c r="U1403" s="349">
        <v>0.2088037048380926</v>
      </c>
      <c r="V1403" s="361">
        <v>0</v>
      </c>
    </row>
    <row r="1404" spans="1:22" ht="16" hidden="1" customHeight="1" outlineLevel="1">
      <c r="A1404" s="65">
        <v>1395</v>
      </c>
      <c r="B1404" s="117">
        <v>1</v>
      </c>
      <c r="C1404" s="325">
        <v>8.5822240283234518E-5</v>
      </c>
      <c r="D1404" s="326">
        <v>8.0353458786734319E-5</v>
      </c>
      <c r="E1404" s="327">
        <v>8.2454028020021803E-5</v>
      </c>
      <c r="F1404" s="332">
        <v>0</v>
      </c>
      <c r="G1404" s="326">
        <v>0</v>
      </c>
      <c r="H1404" s="327">
        <v>0</v>
      </c>
      <c r="I1404" s="332">
        <v>2.4518326334465619E-4</v>
      </c>
      <c r="J1404" s="326">
        <v>3.3007763606864851E-4</v>
      </c>
      <c r="K1404" s="327">
        <v>2.5256952347559405E-4</v>
      </c>
      <c r="L1404" s="336">
        <v>1.1748396343899057E-6</v>
      </c>
      <c r="M1404" s="337">
        <v>1.1415525114155251E-4</v>
      </c>
      <c r="N1404" s="345">
        <v>0</v>
      </c>
      <c r="O1404" s="346">
        <v>0</v>
      </c>
      <c r="P1404" s="347">
        <v>0</v>
      </c>
      <c r="Q1404" s="348">
        <v>8.8417329796640146E-3</v>
      </c>
      <c r="R1404" s="346">
        <v>5.9289650094037333E-2</v>
      </c>
      <c r="S1404" s="347">
        <v>4.3884415008862056E-3</v>
      </c>
      <c r="T1404" s="349">
        <v>2.5485043760064153E-2</v>
      </c>
      <c r="U1404" s="349">
        <v>0.19092028164725361</v>
      </c>
      <c r="V1404" s="361">
        <v>0</v>
      </c>
    </row>
    <row r="1405" spans="1:22" ht="16" hidden="1" customHeight="1" outlineLevel="1">
      <c r="A1405" s="65">
        <v>1396</v>
      </c>
      <c r="B1405" s="117">
        <v>1</v>
      </c>
      <c r="C1405" s="325">
        <v>8.5159713339091859E-5</v>
      </c>
      <c r="D1405" s="326">
        <v>7.8467592466310122E-5</v>
      </c>
      <c r="E1405" s="327">
        <v>7.9470323418919694E-5</v>
      </c>
      <c r="F1405" s="332">
        <v>0</v>
      </c>
      <c r="G1405" s="326">
        <v>0</v>
      </c>
      <c r="H1405" s="327">
        <v>0</v>
      </c>
      <c r="I1405" s="332">
        <v>2.4964114086001353E-4</v>
      </c>
      <c r="J1405" s="326">
        <v>3.3254396958846413E-4</v>
      </c>
      <c r="K1405" s="327">
        <v>2.4959811731705767E-4</v>
      </c>
      <c r="L1405" s="336">
        <v>1.409807561267887E-5</v>
      </c>
      <c r="M1405" s="337">
        <v>1.1415525114155251E-4</v>
      </c>
      <c r="N1405" s="345">
        <v>0</v>
      </c>
      <c r="O1405" s="346">
        <v>0</v>
      </c>
      <c r="P1405" s="347">
        <v>0</v>
      </c>
      <c r="Q1405" s="348">
        <v>8.8417329796640146E-3</v>
      </c>
      <c r="R1405" s="346">
        <v>5.5855683326461431E-2</v>
      </c>
      <c r="S1405" s="347">
        <v>8.1440345039833894E-3</v>
      </c>
      <c r="T1405" s="349">
        <v>2.5104669972600507E-2</v>
      </c>
      <c r="U1405" s="349">
        <v>0.18276465458769517</v>
      </c>
      <c r="V1405" s="361">
        <v>0</v>
      </c>
    </row>
    <row r="1406" spans="1:22" ht="16" hidden="1" customHeight="1" outlineLevel="1">
      <c r="A1406" s="65">
        <v>1397</v>
      </c>
      <c r="B1406" s="117">
        <v>1</v>
      </c>
      <c r="C1406" s="325">
        <v>8.5503477319543236E-5</v>
      </c>
      <c r="D1406" s="326">
        <v>7.8350940941335421E-5</v>
      </c>
      <c r="E1406" s="327">
        <v>7.8575212038589051E-5</v>
      </c>
      <c r="F1406" s="332">
        <v>0</v>
      </c>
      <c r="G1406" s="326">
        <v>0</v>
      </c>
      <c r="H1406" s="327">
        <v>0</v>
      </c>
      <c r="I1406" s="332">
        <v>2.6301477340608576E-4</v>
      </c>
      <c r="J1406" s="326">
        <v>3.3953191456127487E-4</v>
      </c>
      <c r="K1406" s="327">
        <v>2.4662671115852124E-4</v>
      </c>
      <c r="L1406" s="336">
        <v>3.7594868300476983E-5</v>
      </c>
      <c r="M1406" s="337">
        <v>1.1415525114155251E-4</v>
      </c>
      <c r="N1406" s="345">
        <v>0</v>
      </c>
      <c r="O1406" s="346">
        <v>0</v>
      </c>
      <c r="P1406" s="347">
        <v>0</v>
      </c>
      <c r="Q1406" s="348">
        <v>8.8417329796640146E-3</v>
      </c>
      <c r="R1406" s="346">
        <v>5.0912739718711755E-2</v>
      </c>
      <c r="S1406" s="347">
        <v>1.4747445747131173E-2</v>
      </c>
      <c r="T1406" s="349">
        <v>2.5199763419466416E-2</v>
      </c>
      <c r="U1406" s="349">
        <v>0.178539450207442</v>
      </c>
      <c r="V1406" s="361">
        <v>0</v>
      </c>
    </row>
    <row r="1407" spans="1:22" ht="16" hidden="1" customHeight="1" outlineLevel="1">
      <c r="A1407" s="65">
        <v>1398</v>
      </c>
      <c r="B1407" s="117">
        <v>1</v>
      </c>
      <c r="C1407" s="325">
        <v>8.6734777394978184E-5</v>
      </c>
      <c r="D1407" s="326">
        <v>8.1500532115652135E-5</v>
      </c>
      <c r="E1407" s="327">
        <v>8.1286491436981842E-5</v>
      </c>
      <c r="F1407" s="332">
        <v>0</v>
      </c>
      <c r="G1407" s="326">
        <v>0</v>
      </c>
      <c r="H1407" s="327">
        <v>0</v>
      </c>
      <c r="I1407" s="332">
        <v>2.6747265092144309E-4</v>
      </c>
      <c r="J1407" s="326">
        <v>3.4117613690781858E-4</v>
      </c>
      <c r="K1407" s="327">
        <v>2.3176968036583927E-4</v>
      </c>
      <c r="L1407" s="336">
        <v>9.3987170751192462E-5</v>
      </c>
      <c r="M1407" s="337">
        <v>1.1415525114155251E-4</v>
      </c>
      <c r="N1407" s="345">
        <v>0</v>
      </c>
      <c r="O1407" s="346">
        <v>0</v>
      </c>
      <c r="P1407" s="347">
        <v>0</v>
      </c>
      <c r="Q1407" s="348">
        <v>8.8417329796640146E-3</v>
      </c>
      <c r="R1407" s="346">
        <v>4.2995503853877973E-2</v>
      </c>
      <c r="S1407" s="347">
        <v>5.7174233462431522E-2</v>
      </c>
      <c r="T1407" s="349">
        <v>2.7101632356784637E-2</v>
      </c>
      <c r="U1407" s="349">
        <v>0.18335421798959095</v>
      </c>
      <c r="V1407" s="361">
        <v>0</v>
      </c>
    </row>
    <row r="1408" spans="1:22" ht="16" hidden="1" customHeight="1" outlineLevel="1">
      <c r="A1408" s="65">
        <v>1399</v>
      </c>
      <c r="B1408" s="117">
        <v>1</v>
      </c>
      <c r="C1408" s="325">
        <v>9.5216372330842228E-5</v>
      </c>
      <c r="D1408" s="326">
        <v>8.8402414009988129E-5</v>
      </c>
      <c r="E1408" s="327">
        <v>8.8966287627644672E-5</v>
      </c>
      <c r="F1408" s="332">
        <v>0</v>
      </c>
      <c r="G1408" s="326">
        <v>0</v>
      </c>
      <c r="H1408" s="327">
        <v>0</v>
      </c>
      <c r="I1408" s="332">
        <v>2.8753309974055135E-4</v>
      </c>
      <c r="J1408" s="326">
        <v>3.3747663662809526E-4</v>
      </c>
      <c r="K1408" s="327">
        <v>2.3176968036583927E-4</v>
      </c>
      <c r="L1408" s="336">
        <v>1.8210014333043539E-4</v>
      </c>
      <c r="M1408" s="337">
        <v>1.1415525114155251E-4</v>
      </c>
      <c r="N1408" s="345">
        <v>0</v>
      </c>
      <c r="O1408" s="346">
        <v>1.6309528608313244E-3</v>
      </c>
      <c r="P1408" s="347">
        <v>9.0685405021524767E-4</v>
      </c>
      <c r="Q1408" s="348">
        <v>8.8417329796640146E-3</v>
      </c>
      <c r="R1408" s="346">
        <v>3.7882420560698821E-2</v>
      </c>
      <c r="S1408" s="347">
        <v>7.8291662171089849E-2</v>
      </c>
      <c r="T1408" s="349">
        <v>7.1700458936896902E-2</v>
      </c>
      <c r="U1408" s="349">
        <v>0.22894712106953213</v>
      </c>
      <c r="V1408" s="361">
        <v>0</v>
      </c>
    </row>
    <row r="1409" spans="1:22" ht="16" hidden="1" customHeight="1" outlineLevel="1">
      <c r="A1409" s="65">
        <v>1400</v>
      </c>
      <c r="B1409" s="117">
        <v>1</v>
      </c>
      <c r="C1409" s="325">
        <v>1.0322919820245439E-4</v>
      </c>
      <c r="D1409" s="326">
        <v>1.0255613237358421E-4</v>
      </c>
      <c r="E1409" s="327">
        <v>9.9980049394321588E-5</v>
      </c>
      <c r="F1409" s="332">
        <v>0</v>
      </c>
      <c r="G1409" s="326">
        <v>0</v>
      </c>
      <c r="H1409" s="327">
        <v>0</v>
      </c>
      <c r="I1409" s="332">
        <v>3.0313567104430216E-4</v>
      </c>
      <c r="J1409" s="326">
        <v>3.4035402573454667E-4</v>
      </c>
      <c r="K1409" s="327">
        <v>2.0799843109754802E-4</v>
      </c>
      <c r="L1409" s="336">
        <v>1.5860335064263727E-4</v>
      </c>
      <c r="M1409" s="337">
        <v>1.1415525114155251E-4</v>
      </c>
      <c r="N1409" s="345">
        <v>2.872306032631651E-2</v>
      </c>
      <c r="O1409" s="346">
        <v>7.3570830990216357E-2</v>
      </c>
      <c r="P1409" s="347">
        <v>7.6676432271437236E-2</v>
      </c>
      <c r="Q1409" s="348">
        <v>8.8417329796640146E-3</v>
      </c>
      <c r="R1409" s="346">
        <v>3.0235914238768164E-2</v>
      </c>
      <c r="S1409" s="347">
        <v>9.2281765469521188E-2</v>
      </c>
      <c r="T1409" s="349">
        <v>5.7626628800742069E-2</v>
      </c>
      <c r="U1409" s="349">
        <v>0.2669739604918106</v>
      </c>
      <c r="V1409" s="361">
        <v>0</v>
      </c>
    </row>
    <row r="1410" spans="1:22" ht="16" hidden="1" customHeight="1" outlineLevel="1">
      <c r="A1410" s="65">
        <v>1401</v>
      </c>
      <c r="B1410" s="117">
        <v>1</v>
      </c>
      <c r="C1410" s="325">
        <v>1.1526718777244272E-4</v>
      </c>
      <c r="D1410" s="326">
        <v>1.178569240660981E-4</v>
      </c>
      <c r="E1410" s="327">
        <v>1.1422399570740906E-4</v>
      </c>
      <c r="F1410" s="332">
        <v>0</v>
      </c>
      <c r="G1410" s="326">
        <v>0</v>
      </c>
      <c r="H1410" s="327">
        <v>0</v>
      </c>
      <c r="I1410" s="332">
        <v>3.075935485596596E-4</v>
      </c>
      <c r="J1410" s="326">
        <v>3.2185652433593006E-4</v>
      </c>
      <c r="K1410" s="327">
        <v>1.8719858798779324E-4</v>
      </c>
      <c r="L1410" s="336">
        <v>1.4685495429873823E-4</v>
      </c>
      <c r="M1410" s="337">
        <v>1.1415525114155251E-4</v>
      </c>
      <c r="N1410" s="345">
        <v>0.11903636443692364</v>
      </c>
      <c r="O1410" s="346">
        <v>0.24459824525968488</v>
      </c>
      <c r="P1410" s="347">
        <v>0.28809746554889298</v>
      </c>
      <c r="Q1410" s="348">
        <v>1.7683465959328029E-2</v>
      </c>
      <c r="R1410" s="346">
        <v>2.255647885219594E-2</v>
      </c>
      <c r="S1410" s="347">
        <v>7.8084172252905121E-2</v>
      </c>
      <c r="T1410" s="349">
        <v>8.3206766007672128E-2</v>
      </c>
      <c r="U1410" s="349">
        <v>0.3667084359791819</v>
      </c>
      <c r="V1410" s="361">
        <v>6.8906494756287573E-2</v>
      </c>
    </row>
    <row r="1411" spans="1:22" ht="16" hidden="1" customHeight="1" outlineLevel="1">
      <c r="A1411" s="65">
        <v>1402</v>
      </c>
      <c r="B1411" s="117">
        <v>1</v>
      </c>
      <c r="C1411" s="325">
        <v>1.2369878067478656E-4</v>
      </c>
      <c r="D1411" s="326">
        <v>1.2462271251463029E-4</v>
      </c>
      <c r="E1411" s="327">
        <v>1.2253945070439363E-4</v>
      </c>
      <c r="F1411" s="332">
        <v>0</v>
      </c>
      <c r="G1411" s="326">
        <v>0</v>
      </c>
      <c r="H1411" s="327">
        <v>0</v>
      </c>
      <c r="I1411" s="332">
        <v>2.7193052843680048E-4</v>
      </c>
      <c r="J1411" s="326">
        <v>2.9801530031104632E-4</v>
      </c>
      <c r="K1411" s="327">
        <v>1.663987448780384E-4</v>
      </c>
      <c r="L1411" s="336">
        <v>1.644775488145868E-4</v>
      </c>
      <c r="M1411" s="337">
        <v>1.1415525114155251E-4</v>
      </c>
      <c r="N1411" s="345">
        <v>0.23421440733747639</v>
      </c>
      <c r="O1411" s="346">
        <v>0.37186387036276081</v>
      </c>
      <c r="P1411" s="347">
        <v>0.48189261901475916</v>
      </c>
      <c r="Q1411" s="348">
        <v>1.7683465959328029E-2</v>
      </c>
      <c r="R1411" s="346">
        <v>2.0864997298668538E-2</v>
      </c>
      <c r="S1411" s="347">
        <v>5.3968492989849466E-2</v>
      </c>
      <c r="T1411" s="349">
        <v>8.8246718691565418E-2</v>
      </c>
      <c r="U1411" s="349">
        <v>0.40365440916465151</v>
      </c>
      <c r="V1411" s="361">
        <v>0.12532895518516396</v>
      </c>
    </row>
    <row r="1412" spans="1:22" ht="16" hidden="1" customHeight="1" outlineLevel="1">
      <c r="A1412" s="65">
        <v>1403</v>
      </c>
      <c r="B1412" s="117">
        <v>1</v>
      </c>
      <c r="C1412" s="325">
        <v>1.22311224244601E-4</v>
      </c>
      <c r="D1412" s="326">
        <v>1.2320345229410484E-4</v>
      </c>
      <c r="E1412" s="327">
        <v>1.2281187590710297E-4</v>
      </c>
      <c r="F1412" s="332">
        <v>0</v>
      </c>
      <c r="G1412" s="326">
        <v>0</v>
      </c>
      <c r="H1412" s="327">
        <v>0</v>
      </c>
      <c r="I1412" s="332">
        <v>2.2512281452554794E-4</v>
      </c>
      <c r="J1412" s="326">
        <v>2.770514653926141E-4</v>
      </c>
      <c r="K1412" s="327">
        <v>1.5748452640242924E-4</v>
      </c>
      <c r="L1412" s="336">
        <v>1.8797434150238492E-4</v>
      </c>
      <c r="M1412" s="337">
        <v>1.1415525114155251E-4</v>
      </c>
      <c r="N1412" s="345">
        <v>0.34081840237942723</v>
      </c>
      <c r="O1412" s="346">
        <v>0.47150670616642798</v>
      </c>
      <c r="P1412" s="347">
        <v>0.55887717148048255</v>
      </c>
      <c r="Q1412" s="348">
        <v>2.6525198938992044E-2</v>
      </c>
      <c r="R1412" s="346">
        <v>2.0891443646490974E-2</v>
      </c>
      <c r="S1412" s="347">
        <v>8.6669124956693863E-2</v>
      </c>
      <c r="T1412" s="349">
        <v>7.7691346089449304E-2</v>
      </c>
      <c r="U1412" s="349">
        <v>0.34676154088170763</v>
      </c>
      <c r="V1412" s="361">
        <v>0.18868054327766451</v>
      </c>
    </row>
    <row r="1413" spans="1:22" ht="16" hidden="1" customHeight="1" outlineLevel="1">
      <c r="A1413" s="65">
        <v>1404</v>
      </c>
      <c r="B1413" s="117">
        <v>1</v>
      </c>
      <c r="C1413" s="325">
        <v>1.1933610325014906E-4</v>
      </c>
      <c r="D1413" s="326">
        <v>1.1877069434506653E-4</v>
      </c>
      <c r="E1413" s="327">
        <v>1.1930926615798308E-4</v>
      </c>
      <c r="F1413" s="332">
        <v>0</v>
      </c>
      <c r="G1413" s="326">
        <v>0</v>
      </c>
      <c r="H1413" s="327">
        <v>0</v>
      </c>
      <c r="I1413" s="332">
        <v>1.7831510061429539E-4</v>
      </c>
      <c r="J1413" s="326">
        <v>2.4992179667464298E-4</v>
      </c>
      <c r="K1413" s="327">
        <v>1.5451312024389281E-4</v>
      </c>
      <c r="L1413" s="336">
        <v>2.0677177565262342E-4</v>
      </c>
      <c r="M1413" s="337">
        <v>1.1415525114155251E-4</v>
      </c>
      <c r="N1413" s="345">
        <v>0.40055093579435408</v>
      </c>
      <c r="O1413" s="346">
        <v>0.50858591056990687</v>
      </c>
      <c r="P1413" s="347">
        <v>0.55489511698148852</v>
      </c>
      <c r="Q1413" s="348">
        <v>2.6525198938992044E-2</v>
      </c>
      <c r="R1413" s="346">
        <v>3.3836071324783029E-2</v>
      </c>
      <c r="S1413" s="347">
        <v>0.11447296087577388</v>
      </c>
      <c r="T1413" s="349">
        <v>7.4363075449142405E-2</v>
      </c>
      <c r="U1413" s="349">
        <v>0.30735905352167231</v>
      </c>
      <c r="V1413" s="361">
        <v>0.25763589922505781</v>
      </c>
    </row>
    <row r="1414" spans="1:22" ht="16" hidden="1" customHeight="1" outlineLevel="1">
      <c r="A1414" s="65">
        <v>1405</v>
      </c>
      <c r="B1414" s="117">
        <v>1</v>
      </c>
      <c r="C1414" s="325">
        <v>1.1149828449585759E-4</v>
      </c>
      <c r="D1414" s="326">
        <v>1.2116205060704773E-4</v>
      </c>
      <c r="E1414" s="327">
        <v>1.153266691469468E-4</v>
      </c>
      <c r="F1414" s="332">
        <v>0</v>
      </c>
      <c r="G1414" s="326">
        <v>0</v>
      </c>
      <c r="H1414" s="327">
        <v>0</v>
      </c>
      <c r="I1414" s="332">
        <v>1.3596526421840024E-4</v>
      </c>
      <c r="J1414" s="326">
        <v>2.7787357656588595E-4</v>
      </c>
      <c r="K1414" s="327">
        <v>1.4559890176828365E-4</v>
      </c>
      <c r="L1414" s="336">
        <v>1.8797434150238492E-4</v>
      </c>
      <c r="M1414" s="337">
        <v>1.1415525114155251E-4</v>
      </c>
      <c r="N1414" s="345">
        <v>0.51001294678917219</v>
      </c>
      <c r="O1414" s="346">
        <v>0.54015710679108053</v>
      </c>
      <c r="P1414" s="347">
        <v>0.50416281386816053</v>
      </c>
      <c r="Q1414" s="348">
        <v>4.4208664898320073E-2</v>
      </c>
      <c r="R1414" s="346">
        <v>5.8279201746596371E-2</v>
      </c>
      <c r="S1414" s="347">
        <v>0.16208703052429724</v>
      </c>
      <c r="T1414" s="349">
        <v>7.0083870340176407E-2</v>
      </c>
      <c r="U1414" s="349">
        <v>0.27532610868533436</v>
      </c>
      <c r="V1414" s="361">
        <v>0.24868819360389441</v>
      </c>
    </row>
    <row r="1415" spans="1:22" ht="16" hidden="1" customHeight="1" outlineLevel="1">
      <c r="A1415" s="65">
        <v>1406</v>
      </c>
      <c r="B1415" s="117">
        <v>1</v>
      </c>
      <c r="C1415" s="325">
        <v>1.0456675259911977E-4</v>
      </c>
      <c r="D1415" s="326">
        <v>1.1328807267125595E-4</v>
      </c>
      <c r="E1415" s="327">
        <v>1.0935925994474256E-4</v>
      </c>
      <c r="F1415" s="332">
        <v>0</v>
      </c>
      <c r="G1415" s="326">
        <v>0</v>
      </c>
      <c r="H1415" s="327">
        <v>0</v>
      </c>
      <c r="I1415" s="332">
        <v>1.0698906036857726E-4</v>
      </c>
      <c r="J1415" s="326">
        <v>3.025369117640415E-4</v>
      </c>
      <c r="K1415" s="327">
        <v>1.4857030792682002E-4</v>
      </c>
      <c r="L1415" s="336">
        <v>1.9032402077116473E-4</v>
      </c>
      <c r="M1415" s="337">
        <v>1.1415525114155251E-4</v>
      </c>
      <c r="N1415" s="345">
        <v>0.57603311530040724</v>
      </c>
      <c r="O1415" s="346">
        <v>0.46150293378609675</v>
      </c>
      <c r="P1415" s="347">
        <v>0.47595030471051014</v>
      </c>
      <c r="Q1415" s="348">
        <v>6.1892130857648102E-2</v>
      </c>
      <c r="R1415" s="346">
        <v>0.10117428863006071</v>
      </c>
      <c r="S1415" s="347">
        <v>0.28434610367152302</v>
      </c>
      <c r="T1415" s="349">
        <v>5.3537610585507898E-2</v>
      </c>
      <c r="U1415" s="349">
        <v>0.2350392762224553</v>
      </c>
      <c r="V1415" s="361">
        <v>0.17930530223433008</v>
      </c>
    </row>
    <row r="1416" spans="1:22" ht="16" hidden="1" customHeight="1" outlineLevel="1">
      <c r="A1416" s="65">
        <v>1407</v>
      </c>
      <c r="B1416" s="117">
        <v>1</v>
      </c>
      <c r="C1416" s="325">
        <v>1.0241041490356111E-4</v>
      </c>
      <c r="D1416" s="326">
        <v>1.1309365346296481E-4</v>
      </c>
      <c r="E1416" s="327">
        <v>1.0468911361258275E-4</v>
      </c>
      <c r="F1416" s="332">
        <v>0</v>
      </c>
      <c r="G1416" s="326">
        <v>0</v>
      </c>
      <c r="H1416" s="327">
        <v>0</v>
      </c>
      <c r="I1416" s="332">
        <v>1.1144693788393462E-4</v>
      </c>
      <c r="J1416" s="326">
        <v>3.1486857936311932E-4</v>
      </c>
      <c r="K1416" s="327">
        <v>1.515417140853564E-4</v>
      </c>
      <c r="L1416" s="336">
        <v>2.1382081345896285E-4</v>
      </c>
      <c r="M1416" s="337">
        <v>1.1415525114155251E-4</v>
      </c>
      <c r="N1416" s="345">
        <v>0.55202578129632174</v>
      </c>
      <c r="O1416" s="346">
        <v>0.42865306163518813</v>
      </c>
      <c r="P1416" s="347">
        <v>0.38584012551819052</v>
      </c>
      <c r="Q1416" s="348">
        <v>0.10610079575596817</v>
      </c>
      <c r="R1416" s="346">
        <v>0.14696583256228524</v>
      </c>
      <c r="S1416" s="347">
        <v>0.36919967910212376</v>
      </c>
      <c r="T1416" s="349">
        <v>5.3157236798044259E-2</v>
      </c>
      <c r="U1416" s="349">
        <v>0.23543231849038582</v>
      </c>
      <c r="V1416" s="361">
        <v>9.6691716460776581E-2</v>
      </c>
    </row>
    <row r="1417" spans="1:22" ht="16" hidden="1" customHeight="1" outlineLevel="1">
      <c r="A1417" s="65">
        <v>1408</v>
      </c>
      <c r="B1417" s="117">
        <v>1</v>
      </c>
      <c r="C1417" s="325">
        <v>1.0234791236166086E-4</v>
      </c>
      <c r="D1417" s="326">
        <v>1.1391021413778766E-4</v>
      </c>
      <c r="E1417" s="327">
        <v>1.0505234721619518E-4</v>
      </c>
      <c r="F1417" s="332">
        <v>0</v>
      </c>
      <c r="G1417" s="326">
        <v>0</v>
      </c>
      <c r="H1417" s="327">
        <v>0</v>
      </c>
      <c r="I1417" s="332">
        <v>1.0921799912625594E-4</v>
      </c>
      <c r="J1417" s="326">
        <v>3.2226757992256597E-4</v>
      </c>
      <c r="K1417" s="327">
        <v>1.8125577567072043E-4</v>
      </c>
      <c r="L1417" s="336">
        <v>2.2321953053408208E-4</v>
      </c>
      <c r="M1417" s="337">
        <v>1.1415525114155251E-4</v>
      </c>
      <c r="N1417" s="345">
        <v>0.37425718902797483</v>
      </c>
      <c r="O1417" s="346">
        <v>0.35511774921135025</v>
      </c>
      <c r="P1417" s="347">
        <v>0.27570913109056433</v>
      </c>
      <c r="Q1417" s="348">
        <v>0.15030946065428824</v>
      </c>
      <c r="R1417" s="346">
        <v>0.19099024904259446</v>
      </c>
      <c r="S1417" s="347">
        <v>0.38700243300749027</v>
      </c>
      <c r="T1417" s="349">
        <v>5.3252330244910169E-2</v>
      </c>
      <c r="U1417" s="349">
        <v>0.2458479385905448</v>
      </c>
      <c r="V1417" s="361">
        <v>1.0576157505970253E-2</v>
      </c>
    </row>
    <row r="1418" spans="1:22" ht="16" hidden="1" customHeight="1" outlineLevel="1">
      <c r="A1418" s="65">
        <v>1409</v>
      </c>
      <c r="B1418" s="117">
        <v>1</v>
      </c>
      <c r="C1418" s="325">
        <v>1.0059784118845384E-4</v>
      </c>
      <c r="D1418" s="326">
        <v>1.1480454249592697E-4</v>
      </c>
      <c r="E1418" s="327">
        <v>1.0740039301097554E-4</v>
      </c>
      <c r="F1418" s="332">
        <v>0</v>
      </c>
      <c r="G1418" s="326">
        <v>0</v>
      </c>
      <c r="H1418" s="327">
        <v>0</v>
      </c>
      <c r="I1418" s="332">
        <v>9.8073305337862478E-5</v>
      </c>
      <c r="J1418" s="326">
        <v>3.2267863550920187E-4</v>
      </c>
      <c r="K1418" s="327">
        <v>2.0205561878047524E-4</v>
      </c>
      <c r="L1418" s="336">
        <v>2.2321953053408208E-4</v>
      </c>
      <c r="M1418" s="337">
        <v>1.1415525114155251E-4</v>
      </c>
      <c r="N1418" s="345">
        <v>0.18377042576936831</v>
      </c>
      <c r="O1418" s="346">
        <v>0.16496689186274544</v>
      </c>
      <c r="P1418" s="347">
        <v>0.16197923408368015</v>
      </c>
      <c r="Q1418" s="348">
        <v>0.16799292661361628</v>
      </c>
      <c r="R1418" s="346">
        <v>0.19614699216872</v>
      </c>
      <c r="S1418" s="347">
        <v>0.36554264168650152</v>
      </c>
      <c r="T1418" s="349">
        <v>9.594928788770421E-2</v>
      </c>
      <c r="U1418" s="349">
        <v>0.31698858908597022</v>
      </c>
      <c r="V1418" s="361">
        <v>0</v>
      </c>
    </row>
    <row r="1419" spans="1:22" ht="16" hidden="1" customHeight="1" outlineLevel="1">
      <c r="A1419" s="65">
        <v>1410</v>
      </c>
      <c r="B1419" s="117">
        <v>1</v>
      </c>
      <c r="C1419" s="325">
        <v>1.0244166617451123E-4</v>
      </c>
      <c r="D1419" s="326">
        <v>1.2345619726488336E-4</v>
      </c>
      <c r="E1419" s="327">
        <v>1.1140893527941272E-4</v>
      </c>
      <c r="F1419" s="332">
        <v>0</v>
      </c>
      <c r="G1419" s="326">
        <v>0</v>
      </c>
      <c r="H1419" s="327">
        <v>0</v>
      </c>
      <c r="I1419" s="332">
        <v>9.3615427822505074E-5</v>
      </c>
      <c r="J1419" s="326">
        <v>3.2144546874929411E-4</v>
      </c>
      <c r="K1419" s="327">
        <v>2.1988405573169364E-4</v>
      </c>
      <c r="L1419" s="336">
        <v>1.644775488145868E-4</v>
      </c>
      <c r="M1419" s="337">
        <v>1.1415525114155251E-4</v>
      </c>
      <c r="N1419" s="345">
        <v>2.9151762719246604E-2</v>
      </c>
      <c r="O1419" s="346">
        <v>1.4998098011580014E-2</v>
      </c>
      <c r="P1419" s="347">
        <v>2.9240415087561325E-2</v>
      </c>
      <c r="Q1419" s="348">
        <v>0.16799292661361628</v>
      </c>
      <c r="R1419" s="346">
        <v>0.17909509181009331</v>
      </c>
      <c r="S1419" s="347">
        <v>0.36541814773559067</v>
      </c>
      <c r="T1419" s="349">
        <v>0.14406657200185519</v>
      </c>
      <c r="U1419" s="349">
        <v>0.41387350813084517</v>
      </c>
      <c r="V1419" s="361">
        <v>0</v>
      </c>
    </row>
    <row r="1420" spans="1:22" ht="16" hidden="1" customHeight="1" outlineLevel="1">
      <c r="A1420" s="65">
        <v>1411</v>
      </c>
      <c r="B1420" s="117">
        <v>1</v>
      </c>
      <c r="C1420" s="325">
        <v>1.1641098428921732E-4</v>
      </c>
      <c r="D1420" s="326">
        <v>1.3858201166993522E-4</v>
      </c>
      <c r="E1420" s="327">
        <v>1.2868847670840407E-4</v>
      </c>
      <c r="F1420" s="332">
        <v>0</v>
      </c>
      <c r="G1420" s="326">
        <v>0</v>
      </c>
      <c r="H1420" s="327">
        <v>0</v>
      </c>
      <c r="I1420" s="332">
        <v>1.0698906036857726E-4</v>
      </c>
      <c r="J1420" s="326">
        <v>3.3336608076173593E-4</v>
      </c>
      <c r="K1420" s="327">
        <v>2.2879827420730281E-4</v>
      </c>
      <c r="L1420" s="336">
        <v>1.1748396343899057E-4</v>
      </c>
      <c r="M1420" s="337">
        <v>1.1415525114155251E-4</v>
      </c>
      <c r="N1420" s="345">
        <v>0</v>
      </c>
      <c r="O1420" s="346">
        <v>0</v>
      </c>
      <c r="P1420" s="347">
        <v>0</v>
      </c>
      <c r="Q1420" s="348">
        <v>0.16799292661361628</v>
      </c>
      <c r="R1420" s="346">
        <v>0.18712339352520108</v>
      </c>
      <c r="S1420" s="347">
        <v>0.32473947319931068</v>
      </c>
      <c r="T1420" s="349">
        <v>0.23649740235552069</v>
      </c>
      <c r="U1420" s="349">
        <v>0.56096957690384497</v>
      </c>
      <c r="V1420" s="361">
        <v>0</v>
      </c>
    </row>
    <row r="1421" spans="1:22" ht="16" hidden="1" customHeight="1" outlineLevel="1">
      <c r="A1421" s="65">
        <v>1412</v>
      </c>
      <c r="B1421" s="117">
        <v>1</v>
      </c>
      <c r="C1421" s="325">
        <v>1.1994862816077151E-4</v>
      </c>
      <c r="D1421" s="326">
        <v>1.4361746916467612E-4</v>
      </c>
      <c r="E1421" s="327">
        <v>1.3414995339129098E-4</v>
      </c>
      <c r="F1421" s="332">
        <v>0</v>
      </c>
      <c r="G1421" s="326">
        <v>0</v>
      </c>
      <c r="H1421" s="327">
        <v>0</v>
      </c>
      <c r="I1421" s="332">
        <v>1.4488101924911502E-4</v>
      </c>
      <c r="J1421" s="326">
        <v>3.4240930366772633E-4</v>
      </c>
      <c r="K1421" s="327">
        <v>2.3771249268291205E-4</v>
      </c>
      <c r="L1421" s="336">
        <v>8.811297257924293E-5</v>
      </c>
      <c r="M1421" s="337">
        <v>1.1415525114155251E-4</v>
      </c>
      <c r="N1421" s="345">
        <v>0</v>
      </c>
      <c r="O1421" s="346">
        <v>0</v>
      </c>
      <c r="P1421" s="347">
        <v>0</v>
      </c>
      <c r="Q1421" s="348">
        <v>0.15030946065428824</v>
      </c>
      <c r="R1421" s="346">
        <v>0.20624230028272325</v>
      </c>
      <c r="S1421" s="347">
        <v>0.28520200170769788</v>
      </c>
      <c r="T1421" s="349">
        <v>0.26160207232812116</v>
      </c>
      <c r="U1421" s="349">
        <v>0.59143035266846078</v>
      </c>
      <c r="V1421" s="361">
        <v>0</v>
      </c>
    </row>
    <row r="1422" spans="1:22" ht="16" hidden="1" customHeight="1" outlineLevel="1">
      <c r="A1422" s="65">
        <v>1413</v>
      </c>
      <c r="B1422" s="117">
        <v>1</v>
      </c>
      <c r="C1422" s="325">
        <v>1.0972321230589047E-4</v>
      </c>
      <c r="D1422" s="326">
        <v>1.3961243347387832E-4</v>
      </c>
      <c r="E1422" s="327">
        <v>1.2653502034413037E-4</v>
      </c>
      <c r="F1422" s="332">
        <v>0</v>
      </c>
      <c r="G1422" s="326">
        <v>0</v>
      </c>
      <c r="H1422" s="327">
        <v>0</v>
      </c>
      <c r="I1422" s="332">
        <v>1.6494146806822325E-4</v>
      </c>
      <c r="J1422" s="326">
        <v>3.5556308244007596E-4</v>
      </c>
      <c r="K1422" s="327">
        <v>2.4959811731705767E-4</v>
      </c>
      <c r="L1422" s="336">
        <v>5.8741981719495287E-5</v>
      </c>
      <c r="M1422" s="337">
        <v>1.1415525114155251E-4</v>
      </c>
      <c r="N1422" s="345">
        <v>0</v>
      </c>
      <c r="O1422" s="346">
        <v>0</v>
      </c>
      <c r="P1422" s="347">
        <v>0</v>
      </c>
      <c r="Q1422" s="348">
        <v>0.15030946065428824</v>
      </c>
      <c r="R1422" s="346">
        <v>0.22670734411357363</v>
      </c>
      <c r="S1422" s="347">
        <v>0.33877107448137894</v>
      </c>
      <c r="T1422" s="349">
        <v>0.18876049202883335</v>
      </c>
      <c r="U1422" s="349">
        <v>0.46388813672500478</v>
      </c>
      <c r="V1422" s="361">
        <v>0</v>
      </c>
    </row>
    <row r="1423" spans="1:22" ht="16" hidden="1" customHeight="1" outlineLevel="1">
      <c r="A1423" s="65">
        <v>1414</v>
      </c>
      <c r="B1423" s="117">
        <v>1</v>
      </c>
      <c r="C1423" s="325">
        <v>1.0257292151250176E-4</v>
      </c>
      <c r="D1423" s="326">
        <v>1.2816114210552931E-4</v>
      </c>
      <c r="E1423" s="327">
        <v>1.1558612172095566E-4</v>
      </c>
      <c r="F1423" s="332">
        <v>0</v>
      </c>
      <c r="G1423" s="326">
        <v>0</v>
      </c>
      <c r="H1423" s="327">
        <v>0</v>
      </c>
      <c r="I1423" s="332">
        <v>1.9614661067572496E-4</v>
      </c>
      <c r="J1423" s="326">
        <v>3.5679624919998372E-4</v>
      </c>
      <c r="K1423" s="327">
        <v>2.5256952347559405E-4</v>
      </c>
      <c r="L1423" s="336">
        <v>3.7594868300476983E-5</v>
      </c>
      <c r="M1423" s="337">
        <v>1.1415525114155251E-4</v>
      </c>
      <c r="N1423" s="345">
        <v>0</v>
      </c>
      <c r="O1423" s="346">
        <v>0</v>
      </c>
      <c r="P1423" s="347">
        <v>0</v>
      </c>
      <c r="Q1423" s="348">
        <v>0.15030946065428824</v>
      </c>
      <c r="R1423" s="346">
        <v>0.24990952403795141</v>
      </c>
      <c r="S1423" s="347">
        <v>0.36467636490709182</v>
      </c>
      <c r="T1423" s="349">
        <v>0.14216470306453696</v>
      </c>
      <c r="U1423" s="349">
        <v>0.37211276716322672</v>
      </c>
      <c r="V1423" s="361">
        <v>0</v>
      </c>
    </row>
    <row r="1424" spans="1:22" ht="16" hidden="1" customHeight="1" outlineLevel="1">
      <c r="A1424" s="65">
        <v>1415</v>
      </c>
      <c r="B1424" s="117">
        <v>1</v>
      </c>
      <c r="C1424" s="325">
        <v>9.5010113942571402E-5</v>
      </c>
      <c r="D1424" s="326">
        <v>1.1690426994547144E-4</v>
      </c>
      <c r="E1424" s="327">
        <v>1.0627177431403691E-4</v>
      </c>
      <c r="F1424" s="332">
        <v>0</v>
      </c>
      <c r="G1424" s="326">
        <v>0</v>
      </c>
      <c r="H1424" s="327">
        <v>0</v>
      </c>
      <c r="I1424" s="332">
        <v>2.1174918197947579E-4</v>
      </c>
      <c r="J1424" s="326">
        <v>3.6049574947970704E-4</v>
      </c>
      <c r="K1424" s="327">
        <v>2.5851233579266681E-4</v>
      </c>
      <c r="L1424" s="336">
        <v>2.3496792687798115E-5</v>
      </c>
      <c r="M1424" s="337">
        <v>1.1415525114155251E-4</v>
      </c>
      <c r="N1424" s="345">
        <v>0</v>
      </c>
      <c r="O1424" s="346">
        <v>0</v>
      </c>
      <c r="P1424" s="347">
        <v>0</v>
      </c>
      <c r="Q1424" s="348">
        <v>0.15030946065428824</v>
      </c>
      <c r="R1424" s="346">
        <v>0.28459329335162831</v>
      </c>
      <c r="S1424" s="347">
        <v>0.36799103971038366</v>
      </c>
      <c r="T1424" s="349">
        <v>7.6550224727058372E-2</v>
      </c>
      <c r="U1424" s="349">
        <v>0.29871212362720068</v>
      </c>
      <c r="V1424" s="361">
        <v>0</v>
      </c>
    </row>
    <row r="1425" spans="1:22" ht="16" hidden="1" customHeight="1" outlineLevel="1">
      <c r="A1425" s="65">
        <v>1416</v>
      </c>
      <c r="B1425" s="117">
        <v>1</v>
      </c>
      <c r="C1425" s="325">
        <v>8.6991037816769215E-5</v>
      </c>
      <c r="D1425" s="326">
        <v>1.0549186241878065E-4</v>
      </c>
      <c r="E1425" s="327">
        <v>9.6425549130399937E-5</v>
      </c>
      <c r="F1425" s="332">
        <v>0</v>
      </c>
      <c r="G1425" s="326">
        <v>0</v>
      </c>
      <c r="H1425" s="327">
        <v>0</v>
      </c>
      <c r="I1425" s="332">
        <v>2.3180963079858402E-4</v>
      </c>
      <c r="J1425" s="326">
        <v>3.6378419417279446E-4</v>
      </c>
      <c r="K1425" s="327">
        <v>2.7634077274388524E-4</v>
      </c>
      <c r="L1425" s="336">
        <v>9.3987170751192458E-6</v>
      </c>
      <c r="M1425" s="337">
        <v>1.1415525114155251E-4</v>
      </c>
      <c r="N1425" s="345">
        <v>0</v>
      </c>
      <c r="O1425" s="346">
        <v>0</v>
      </c>
      <c r="P1425" s="347">
        <v>0</v>
      </c>
      <c r="Q1425" s="348">
        <v>0.15915119363395228</v>
      </c>
      <c r="R1425" s="346">
        <v>0.28674080176987599</v>
      </c>
      <c r="S1425" s="347">
        <v>0.33125988847518456</v>
      </c>
      <c r="T1425" s="349">
        <v>6.2951861825233088E-2</v>
      </c>
      <c r="U1425" s="349">
        <v>0.25292269941329426</v>
      </c>
      <c r="V1425" s="361">
        <v>0</v>
      </c>
    </row>
    <row r="1426" spans="1:22" ht="16" hidden="1" customHeight="1" outlineLevel="1">
      <c r="A1426" s="65">
        <v>1417</v>
      </c>
      <c r="B1426" s="117">
        <v>1</v>
      </c>
      <c r="C1426" s="325">
        <v>8.1009544556915196E-5</v>
      </c>
      <c r="D1426" s="326">
        <v>9.3962803367115161E-5</v>
      </c>
      <c r="E1426" s="327">
        <v>8.7046338579978961E-5</v>
      </c>
      <c r="F1426" s="332">
        <v>0</v>
      </c>
      <c r="G1426" s="326">
        <v>0</v>
      </c>
      <c r="H1426" s="327">
        <v>0</v>
      </c>
      <c r="I1426" s="332">
        <v>2.5409901837537098E-4</v>
      </c>
      <c r="J1426" s="326">
        <v>3.6625052769261008E-4</v>
      </c>
      <c r="K1426" s="327">
        <v>2.7931217890242167E-4</v>
      </c>
      <c r="L1426" s="336">
        <v>5.8741981719495289E-6</v>
      </c>
      <c r="M1426" s="337">
        <v>1.1415525114155251E-4</v>
      </c>
      <c r="N1426" s="345">
        <v>0</v>
      </c>
      <c r="O1426" s="346">
        <v>0</v>
      </c>
      <c r="P1426" s="347">
        <v>0</v>
      </c>
      <c r="Q1426" s="348">
        <v>0.15915119363395228</v>
      </c>
      <c r="R1426" s="346">
        <v>0.29778877635011869</v>
      </c>
      <c r="S1426" s="347">
        <v>0.35090413027008011</v>
      </c>
      <c r="T1426" s="349">
        <v>2.729181925051646E-2</v>
      </c>
      <c r="U1426" s="349">
        <v>0.23680796642814267</v>
      </c>
      <c r="V1426" s="361">
        <v>0</v>
      </c>
    </row>
    <row r="1427" spans="1:22" ht="16" hidden="1" customHeight="1" outlineLevel="1">
      <c r="A1427" s="65">
        <v>1418</v>
      </c>
      <c r="B1427" s="117">
        <v>1</v>
      </c>
      <c r="C1427" s="325">
        <v>7.6109345271935526E-5</v>
      </c>
      <c r="D1427" s="326">
        <v>8.4105749506753613E-5</v>
      </c>
      <c r="E1427" s="327">
        <v>7.9081144557906373E-5</v>
      </c>
      <c r="F1427" s="332">
        <v>0</v>
      </c>
      <c r="G1427" s="326">
        <v>0</v>
      </c>
      <c r="H1427" s="327">
        <v>0</v>
      </c>
      <c r="I1427" s="332">
        <v>2.7415946719447918E-4</v>
      </c>
      <c r="J1427" s="326">
        <v>3.7282741707878487E-4</v>
      </c>
      <c r="K1427" s="327">
        <v>2.8525499121949443E-4</v>
      </c>
      <c r="L1427" s="336">
        <v>2.3496792687798115E-6</v>
      </c>
      <c r="M1427" s="337">
        <v>1.1415525114155251E-4</v>
      </c>
      <c r="N1427" s="345">
        <v>0</v>
      </c>
      <c r="O1427" s="346">
        <v>0</v>
      </c>
      <c r="P1427" s="347">
        <v>0</v>
      </c>
      <c r="Q1427" s="348">
        <v>0.15915119363395228</v>
      </c>
      <c r="R1427" s="346">
        <v>0.31146075925143113</v>
      </c>
      <c r="S1427" s="347">
        <v>0.45347746363877345</v>
      </c>
      <c r="T1427" s="349">
        <v>1.9874530394975401E-2</v>
      </c>
      <c r="U1427" s="349">
        <v>0.22049671230902576</v>
      </c>
      <c r="V1427" s="361">
        <v>0</v>
      </c>
    </row>
    <row r="1428" spans="1:22" ht="16" hidden="1" customHeight="1" outlineLevel="1">
      <c r="A1428" s="65">
        <v>1419</v>
      </c>
      <c r="B1428" s="117">
        <v>1</v>
      </c>
      <c r="C1428" s="325">
        <v>7.3446736986984841E-5</v>
      </c>
      <c r="D1428" s="326">
        <v>7.8603685912113924E-5</v>
      </c>
      <c r="E1428" s="327">
        <v>7.3671558389821245E-5</v>
      </c>
      <c r="F1428" s="332">
        <v>0</v>
      </c>
      <c r="G1428" s="326">
        <v>0</v>
      </c>
      <c r="H1428" s="327">
        <v>0</v>
      </c>
      <c r="I1428" s="332">
        <v>2.8084628346751526E-4</v>
      </c>
      <c r="J1428" s="326">
        <v>3.7899325087832375E-4</v>
      </c>
      <c r="K1428" s="327">
        <v>3.0605483432924929E-4</v>
      </c>
      <c r="L1428" s="336">
        <v>1.1748396343899057E-6</v>
      </c>
      <c r="M1428" s="337">
        <v>1.1415525114155251E-4</v>
      </c>
      <c r="N1428" s="345">
        <v>0</v>
      </c>
      <c r="O1428" s="346">
        <v>0</v>
      </c>
      <c r="P1428" s="347">
        <v>0</v>
      </c>
      <c r="Q1428" s="348">
        <v>0.15030946065428824</v>
      </c>
      <c r="R1428" s="346">
        <v>0.31044558679781897</v>
      </c>
      <c r="S1428" s="347">
        <v>0.49847714332886689</v>
      </c>
      <c r="T1428" s="349">
        <v>1.7402100776461715E-2</v>
      </c>
      <c r="U1428" s="349">
        <v>0.18305943628864307</v>
      </c>
      <c r="V1428" s="361">
        <v>0</v>
      </c>
    </row>
    <row r="1429" spans="1:22" ht="16" hidden="1" customHeight="1" outlineLevel="1">
      <c r="A1429" s="65">
        <v>1420</v>
      </c>
      <c r="B1429" s="117">
        <v>1</v>
      </c>
      <c r="C1429" s="325">
        <v>7.1602912000927438E-5</v>
      </c>
      <c r="D1429" s="326">
        <v>7.5337443212822523E-5</v>
      </c>
      <c r="E1429" s="327">
        <v>7.1115950535833786E-5</v>
      </c>
      <c r="F1429" s="332">
        <v>0</v>
      </c>
      <c r="G1429" s="326">
        <v>0</v>
      </c>
      <c r="H1429" s="327">
        <v>0</v>
      </c>
      <c r="I1429" s="332">
        <v>2.8530416098287265E-4</v>
      </c>
      <c r="J1429" s="326">
        <v>3.7323847266542077E-4</v>
      </c>
      <c r="K1429" s="327">
        <v>3.0605483432924929E-4</v>
      </c>
      <c r="L1429" s="336">
        <v>1.409807561267887E-5</v>
      </c>
      <c r="M1429" s="337">
        <v>1.1415525114155251E-4</v>
      </c>
      <c r="N1429" s="345">
        <v>0</v>
      </c>
      <c r="O1429" s="346">
        <v>0</v>
      </c>
      <c r="P1429" s="347">
        <v>0</v>
      </c>
      <c r="Q1429" s="348">
        <v>0.10610079575596817</v>
      </c>
      <c r="R1429" s="346">
        <v>0.31409086523324986</v>
      </c>
      <c r="S1429" s="347">
        <v>0.5150142002386553</v>
      </c>
      <c r="T1429" s="349">
        <v>1.5119858051679851E-2</v>
      </c>
      <c r="U1429" s="349">
        <v>0.17028556258090091</v>
      </c>
      <c r="V1429" s="361">
        <v>0</v>
      </c>
    </row>
    <row r="1430" spans="1:22" ht="16" hidden="1" customHeight="1" outlineLevel="1">
      <c r="A1430" s="65">
        <v>1421</v>
      </c>
      <c r="B1430" s="117">
        <v>1</v>
      </c>
      <c r="C1430" s="325">
        <v>7.0715375905943881E-5</v>
      </c>
      <c r="D1430" s="326">
        <v>7.5143024004531363E-5</v>
      </c>
      <c r="E1430" s="327">
        <v>7.0376510699908474E-5</v>
      </c>
      <c r="F1430" s="332">
        <v>0</v>
      </c>
      <c r="G1430" s="326">
        <v>0</v>
      </c>
      <c r="H1430" s="327">
        <v>0</v>
      </c>
      <c r="I1430" s="332">
        <v>2.9644885477126613E-4</v>
      </c>
      <c r="J1430" s="326">
        <v>3.7488269501196448E-4</v>
      </c>
      <c r="K1430" s="327">
        <v>3.1199764664632205E-4</v>
      </c>
      <c r="L1430" s="336">
        <v>3.7594868300476983E-5</v>
      </c>
      <c r="M1430" s="337">
        <v>1.1415525114155251E-4</v>
      </c>
      <c r="N1430" s="345">
        <v>0</v>
      </c>
      <c r="O1430" s="346">
        <v>0</v>
      </c>
      <c r="P1430" s="347">
        <v>0</v>
      </c>
      <c r="Q1430" s="348">
        <v>0.1237842617152962</v>
      </c>
      <c r="R1430" s="346">
        <v>0.31154675086205391</v>
      </c>
      <c r="S1430" s="347">
        <v>0.50872721324440195</v>
      </c>
      <c r="T1430" s="349">
        <v>1.7782474563925357E-2</v>
      </c>
      <c r="U1430" s="349">
        <v>0.16949947804503987</v>
      </c>
      <c r="V1430" s="361">
        <v>0</v>
      </c>
    </row>
    <row r="1431" spans="1:22" ht="16" hidden="1" customHeight="1" outlineLevel="1">
      <c r="A1431" s="65">
        <v>1422</v>
      </c>
      <c r="B1431" s="117">
        <v>1</v>
      </c>
      <c r="C1431" s="325">
        <v>7.2440446062390805E-5</v>
      </c>
      <c r="D1431" s="326">
        <v>7.7534380266512567E-5</v>
      </c>
      <c r="E1431" s="327">
        <v>7.1349457852441775E-5</v>
      </c>
      <c r="F1431" s="332">
        <v>0</v>
      </c>
      <c r="G1431" s="326">
        <v>0</v>
      </c>
      <c r="H1431" s="327">
        <v>0</v>
      </c>
      <c r="I1431" s="332">
        <v>3.075935485596596E-4</v>
      </c>
      <c r="J1431" s="326">
        <v>3.7652691735850819E-4</v>
      </c>
      <c r="K1431" s="327">
        <v>3.0605483432924929E-4</v>
      </c>
      <c r="L1431" s="336">
        <v>9.3987170751192462E-5</v>
      </c>
      <c r="M1431" s="337">
        <v>1.1415525114155251E-4</v>
      </c>
      <c r="N1431" s="345">
        <v>0</v>
      </c>
      <c r="O1431" s="346">
        <v>0</v>
      </c>
      <c r="P1431" s="347">
        <v>0</v>
      </c>
      <c r="Q1431" s="348">
        <v>0.10610079575596817</v>
      </c>
      <c r="R1431" s="346">
        <v>0.30603924788913861</v>
      </c>
      <c r="S1431" s="347">
        <v>0.54704048572407371</v>
      </c>
      <c r="T1431" s="349">
        <v>2.2917520694684553E-2</v>
      </c>
      <c r="U1431" s="349">
        <v>0.17804814737252886</v>
      </c>
      <c r="V1431" s="361">
        <v>0</v>
      </c>
    </row>
    <row r="1432" spans="1:22" ht="16" hidden="1" customHeight="1" outlineLevel="1">
      <c r="A1432" s="65">
        <v>1423</v>
      </c>
      <c r="B1432" s="117">
        <v>1</v>
      </c>
      <c r="C1432" s="325">
        <v>7.5396816294272663E-5</v>
      </c>
      <c r="D1432" s="326">
        <v>7.8137079812215147E-5</v>
      </c>
      <c r="E1432" s="327">
        <v>7.3801284676825685E-5</v>
      </c>
      <c r="F1432" s="332">
        <v>0</v>
      </c>
      <c r="G1432" s="326">
        <v>0</v>
      </c>
      <c r="H1432" s="327">
        <v>0</v>
      </c>
      <c r="I1432" s="332">
        <v>3.1428036483269564E-4</v>
      </c>
      <c r="J1432" s="326">
        <v>3.7858219529168785E-4</v>
      </c>
      <c r="K1432" s="327">
        <v>2.9119780353656729E-4</v>
      </c>
      <c r="L1432" s="336">
        <v>1.8210014333043539E-4</v>
      </c>
      <c r="M1432" s="337">
        <v>1.1415525114155251E-4</v>
      </c>
      <c r="N1432" s="345">
        <v>0</v>
      </c>
      <c r="O1432" s="346">
        <v>2.8671623242456467E-3</v>
      </c>
      <c r="P1432" s="347">
        <v>0</v>
      </c>
      <c r="Q1432" s="348">
        <v>0.15030946065428824</v>
      </c>
      <c r="R1432" s="346">
        <v>0.32822303378638001</v>
      </c>
      <c r="S1432" s="347">
        <v>0.54735690997296815</v>
      </c>
      <c r="T1432" s="349">
        <v>8.3016579113940323E-2</v>
      </c>
      <c r="U1432" s="349">
        <v>0.20782109916826627</v>
      </c>
      <c r="V1432" s="361">
        <v>0</v>
      </c>
    </row>
    <row r="1433" spans="1:22" ht="16" hidden="1" customHeight="1" outlineLevel="1">
      <c r="A1433" s="65">
        <v>1424</v>
      </c>
      <c r="B1433" s="117">
        <v>1</v>
      </c>
      <c r="C1433" s="325">
        <v>7.7021882383679192E-5</v>
      </c>
      <c r="D1433" s="326">
        <v>8.3794678773487766E-5</v>
      </c>
      <c r="E1433" s="327">
        <v>7.7835772202663754E-5</v>
      </c>
      <c r="F1433" s="332">
        <v>0</v>
      </c>
      <c r="G1433" s="326">
        <v>0</v>
      </c>
      <c r="H1433" s="327">
        <v>0</v>
      </c>
      <c r="I1433" s="332">
        <v>3.1428036483269564E-4</v>
      </c>
      <c r="J1433" s="326">
        <v>3.8598119585113449E-4</v>
      </c>
      <c r="K1433" s="327">
        <v>2.5554092963413043E-4</v>
      </c>
      <c r="L1433" s="336">
        <v>1.5860335064263727E-4</v>
      </c>
      <c r="M1433" s="337">
        <v>1.1415525114155251E-4</v>
      </c>
      <c r="N1433" s="345">
        <v>3.1438175481540457E-3</v>
      </c>
      <c r="O1433" s="346">
        <v>0.10273261270594776</v>
      </c>
      <c r="P1433" s="347">
        <v>1.05511183311741E-2</v>
      </c>
      <c r="Q1433" s="348">
        <v>0.15915119363395228</v>
      </c>
      <c r="R1433" s="346">
        <v>0.34262022824399491</v>
      </c>
      <c r="S1433" s="347">
        <v>0.55906460718206508</v>
      </c>
      <c r="T1433" s="349">
        <v>4.8307471007882789E-2</v>
      </c>
      <c r="U1433" s="349">
        <v>0.21833497983540787</v>
      </c>
      <c r="V1433" s="361">
        <v>0</v>
      </c>
    </row>
    <row r="1434" spans="1:22" ht="16" hidden="1" customHeight="1" outlineLevel="1">
      <c r="A1434" s="65">
        <v>1425</v>
      </c>
      <c r="B1434" s="117">
        <v>1</v>
      </c>
      <c r="C1434" s="325">
        <v>8.4678443766459931E-5</v>
      </c>
      <c r="D1434" s="326">
        <v>9.5984763133343174E-5</v>
      </c>
      <c r="E1434" s="327">
        <v>9.009490632458329E-5</v>
      </c>
      <c r="F1434" s="332">
        <v>0</v>
      </c>
      <c r="G1434" s="326">
        <v>0</v>
      </c>
      <c r="H1434" s="327">
        <v>0</v>
      </c>
      <c r="I1434" s="332">
        <v>3.1650930359037433E-4</v>
      </c>
      <c r="J1434" s="326">
        <v>3.8145958439813926E-4</v>
      </c>
      <c r="K1434" s="327">
        <v>2.7931217890242167E-4</v>
      </c>
      <c r="L1434" s="336">
        <v>1.4685495429873823E-4</v>
      </c>
      <c r="M1434" s="337">
        <v>1.1415525114155251E-4</v>
      </c>
      <c r="N1434" s="345">
        <v>3.7154207387275082E-2</v>
      </c>
      <c r="O1434" s="346">
        <v>0.27533410350600268</v>
      </c>
      <c r="P1434" s="347">
        <v>4.6622697290955827E-2</v>
      </c>
      <c r="Q1434" s="348">
        <v>0.16799292661361628</v>
      </c>
      <c r="R1434" s="346">
        <v>0.35221001299244459</v>
      </c>
      <c r="S1434" s="347">
        <v>0.57100573267278265</v>
      </c>
      <c r="T1434" s="349">
        <v>2.6435978228723261E-2</v>
      </c>
      <c r="U1434" s="349">
        <v>0.21951410663919946</v>
      </c>
      <c r="V1434" s="361">
        <v>9.4325002516611953E-3</v>
      </c>
    </row>
    <row r="1435" spans="1:22" ht="16" hidden="1" customHeight="1" outlineLevel="1">
      <c r="A1435" s="65">
        <v>1426</v>
      </c>
      <c r="B1435" s="117">
        <v>1</v>
      </c>
      <c r="C1435" s="325">
        <v>9.17974832888985E-5</v>
      </c>
      <c r="D1435" s="326">
        <v>1.0286720310685005E-4</v>
      </c>
      <c r="E1435" s="327">
        <v>9.9863295736017587E-5</v>
      </c>
      <c r="F1435" s="332">
        <v>0</v>
      </c>
      <c r="G1435" s="326">
        <v>0</v>
      </c>
      <c r="H1435" s="327">
        <v>0</v>
      </c>
      <c r="I1435" s="332">
        <v>3.0313567104430216E-4</v>
      </c>
      <c r="J1435" s="326">
        <v>3.5474097126680416E-4</v>
      </c>
      <c r="K1435" s="327">
        <v>2.6148374195120324E-4</v>
      </c>
      <c r="L1435" s="336">
        <v>1.644775488145868E-4</v>
      </c>
      <c r="M1435" s="337">
        <v>1.1415525114155251E-4</v>
      </c>
      <c r="N1435" s="345">
        <v>0.1241807931520848</v>
      </c>
      <c r="O1435" s="346">
        <v>0.42788102010716184</v>
      </c>
      <c r="P1435" s="347">
        <v>8.758318479994677E-2</v>
      </c>
      <c r="Q1435" s="348">
        <v>0.15915119363395228</v>
      </c>
      <c r="R1435" s="346">
        <v>0.36218137489161412</v>
      </c>
      <c r="S1435" s="347">
        <v>0.61233281532705275</v>
      </c>
      <c r="T1435" s="349">
        <v>2.7386912697382373E-2</v>
      </c>
      <c r="U1435" s="349">
        <v>0.24486533292071846</v>
      </c>
      <c r="V1435" s="361">
        <v>0.19422323464367525</v>
      </c>
    </row>
    <row r="1436" spans="1:22" ht="16" hidden="1" customHeight="1" outlineLevel="1">
      <c r="A1436" s="65">
        <v>1427</v>
      </c>
      <c r="B1436" s="117">
        <v>1</v>
      </c>
      <c r="C1436" s="325">
        <v>9.4660099707930001E-5</v>
      </c>
      <c r="D1436" s="326">
        <v>1.0817484749319858E-4</v>
      </c>
      <c r="E1436" s="327">
        <v>1.0394967377665744E-4</v>
      </c>
      <c r="F1436" s="332">
        <v>0</v>
      </c>
      <c r="G1436" s="326">
        <v>0</v>
      </c>
      <c r="H1436" s="327">
        <v>0</v>
      </c>
      <c r="I1436" s="332">
        <v>2.8530416098287265E-4</v>
      </c>
      <c r="J1436" s="326">
        <v>2.9267157768477929E-4</v>
      </c>
      <c r="K1436" s="327">
        <v>2.5256952347559405E-4</v>
      </c>
      <c r="L1436" s="336">
        <v>1.8797434150238492E-4</v>
      </c>
      <c r="M1436" s="337">
        <v>1.1415525114155251E-4</v>
      </c>
      <c r="N1436" s="345">
        <v>0.21063577572632106</v>
      </c>
      <c r="O1436" s="346">
        <v>0.46277423897820269</v>
      </c>
      <c r="P1436" s="347">
        <v>0.10682519525801749</v>
      </c>
      <c r="Q1436" s="348">
        <v>0.14146772767462423</v>
      </c>
      <c r="R1436" s="346">
        <v>0.38176742448214157</v>
      </c>
      <c r="S1436" s="347">
        <v>0.63819660776912879</v>
      </c>
      <c r="T1436" s="349">
        <v>4.535957415503955E-2</v>
      </c>
      <c r="U1436" s="349">
        <v>0.27286959451076853</v>
      </c>
      <c r="V1436" s="361">
        <v>0.17765623703452504</v>
      </c>
    </row>
    <row r="1437" spans="1:22" ht="16" hidden="1" customHeight="1" outlineLevel="1">
      <c r="A1437" s="65">
        <v>1428</v>
      </c>
      <c r="B1437" s="117">
        <v>1</v>
      </c>
      <c r="C1437" s="325">
        <v>9.3660059037525988E-5</v>
      </c>
      <c r="D1437" s="326">
        <v>1.1087727448844563E-4</v>
      </c>
      <c r="E1437" s="327">
        <v>1.0321023394073214E-4</v>
      </c>
      <c r="F1437" s="332">
        <v>0</v>
      </c>
      <c r="G1437" s="326">
        <v>0</v>
      </c>
      <c r="H1437" s="327">
        <v>0</v>
      </c>
      <c r="I1437" s="332">
        <v>2.5409901837537098E-4</v>
      </c>
      <c r="J1437" s="326">
        <v>2.2279212795667187E-4</v>
      </c>
      <c r="K1437" s="327">
        <v>2.5554092963413043E-4</v>
      </c>
      <c r="L1437" s="336">
        <v>2.0677177565262342E-4</v>
      </c>
      <c r="M1437" s="337">
        <v>1.1415525114155251E-4</v>
      </c>
      <c r="N1437" s="345">
        <v>0.24078784402907122</v>
      </c>
      <c r="O1437" s="346">
        <v>0.5391409532013971</v>
      </c>
      <c r="P1437" s="347">
        <v>0.16444118184149425</v>
      </c>
      <c r="Q1437" s="348">
        <v>0.14146772767462423</v>
      </c>
      <c r="R1437" s="346">
        <v>0.45649661880932896</v>
      </c>
      <c r="S1437" s="347">
        <v>0.63519835721473139</v>
      </c>
      <c r="T1437" s="349">
        <v>3.7561911512034855E-2</v>
      </c>
      <c r="U1437" s="349">
        <v>0.27375393961361222</v>
      </c>
      <c r="V1437" s="361">
        <v>0.2199517055850741</v>
      </c>
    </row>
    <row r="1438" spans="1:22" ht="16" hidden="1" customHeight="1" outlineLevel="1">
      <c r="A1438" s="65">
        <v>1429</v>
      </c>
      <c r="B1438" s="117">
        <v>1</v>
      </c>
      <c r="C1438" s="325">
        <v>9.2928779297293053E-5</v>
      </c>
      <c r="D1438" s="326">
        <v>1.1422128487105351E-4</v>
      </c>
      <c r="E1438" s="327">
        <v>1.0088813340335267E-4</v>
      </c>
      <c r="F1438" s="332">
        <v>0</v>
      </c>
      <c r="G1438" s="326">
        <v>0</v>
      </c>
      <c r="H1438" s="327">
        <v>0</v>
      </c>
      <c r="I1438" s="332">
        <v>2.1843599825251188E-4</v>
      </c>
      <c r="J1438" s="326">
        <v>1.9114084778570559E-4</v>
      </c>
      <c r="K1438" s="327">
        <v>2.5554092963413043E-4</v>
      </c>
      <c r="L1438" s="336">
        <v>1.8797434150238492E-4</v>
      </c>
      <c r="M1438" s="337">
        <v>1.1415525114155251E-4</v>
      </c>
      <c r="N1438" s="345">
        <v>0.29123182559717931</v>
      </c>
      <c r="O1438" s="346">
        <v>0.52384324194571641</v>
      </c>
      <c r="P1438" s="347">
        <v>0.22308607025408436</v>
      </c>
      <c r="Q1438" s="348">
        <v>9.7259062776304167E-2</v>
      </c>
      <c r="R1438" s="346">
        <v>0.50058066706792359</v>
      </c>
      <c r="S1438" s="347">
        <v>0.6310174056320299</v>
      </c>
      <c r="T1438" s="349">
        <v>2.529485686633233E-2</v>
      </c>
      <c r="U1438" s="349">
        <v>0.22963494503841056</v>
      </c>
      <c r="V1438" s="361">
        <v>0.11828225528044244</v>
      </c>
    </row>
    <row r="1439" spans="1:22" ht="16" hidden="1" customHeight="1" outlineLevel="1">
      <c r="A1439" s="65">
        <v>1430</v>
      </c>
      <c r="B1439" s="117">
        <v>1</v>
      </c>
      <c r="C1439" s="325">
        <v>8.8184836367064006E-5</v>
      </c>
      <c r="D1439" s="326">
        <v>1.055696301020971E-4</v>
      </c>
      <c r="E1439" s="327">
        <v>9.8475224465070088E-5</v>
      </c>
      <c r="F1439" s="332">
        <v>0</v>
      </c>
      <c r="G1439" s="326">
        <v>0</v>
      </c>
      <c r="H1439" s="327">
        <v>0</v>
      </c>
      <c r="I1439" s="332">
        <v>1.6494146806822325E-4</v>
      </c>
      <c r="J1439" s="326">
        <v>1.648332902410063E-4</v>
      </c>
      <c r="K1439" s="327">
        <v>2.4959811731705767E-4</v>
      </c>
      <c r="L1439" s="336">
        <v>1.9032402077116473E-4</v>
      </c>
      <c r="M1439" s="337">
        <v>1.1415525114155251E-4</v>
      </c>
      <c r="N1439" s="345">
        <v>0.32752862819859418</v>
      </c>
      <c r="O1439" s="346">
        <v>0.46384777063017674</v>
      </c>
      <c r="P1439" s="347">
        <v>0.2323176730945018</v>
      </c>
      <c r="Q1439" s="348">
        <v>1.7683465959328029E-2</v>
      </c>
      <c r="R1439" s="346">
        <v>0.53514800080795422</v>
      </c>
      <c r="S1439" s="347">
        <v>0.6326669632235753</v>
      </c>
      <c r="T1439" s="349">
        <v>2.3488081375880019E-2</v>
      </c>
      <c r="U1439" s="349">
        <v>0.19426114092466309</v>
      </c>
      <c r="V1439" s="361">
        <v>0.10219623502123563</v>
      </c>
    </row>
    <row r="1440" spans="1:22" ht="16" hidden="1" customHeight="1" outlineLevel="1">
      <c r="A1440" s="65">
        <v>1431</v>
      </c>
      <c r="B1440" s="117">
        <v>1</v>
      </c>
      <c r="C1440" s="325">
        <v>8.8609853651985706E-5</v>
      </c>
      <c r="D1440" s="326">
        <v>1.024200389277804E-4</v>
      </c>
      <c r="E1440" s="327">
        <v>9.8630896009475419E-5</v>
      </c>
      <c r="F1440" s="332">
        <v>0</v>
      </c>
      <c r="G1440" s="326">
        <v>0</v>
      </c>
      <c r="H1440" s="327">
        <v>0</v>
      </c>
      <c r="I1440" s="332">
        <v>1.2704950918768546E-4</v>
      </c>
      <c r="J1440" s="326">
        <v>0</v>
      </c>
      <c r="K1440" s="327">
        <v>2.5256952347559405E-4</v>
      </c>
      <c r="L1440" s="336">
        <v>2.1382081345896285E-4</v>
      </c>
      <c r="M1440" s="337">
        <v>1.1415525114155251E-4</v>
      </c>
      <c r="N1440" s="345">
        <v>0.40555246371187187</v>
      </c>
      <c r="O1440" s="346">
        <v>0.38569292579308911</v>
      </c>
      <c r="P1440" s="347">
        <v>0.15323231061278003</v>
      </c>
      <c r="Q1440" s="348">
        <v>8.8417329796640146E-2</v>
      </c>
      <c r="R1440" s="346">
        <v>0.54278330045080481</v>
      </c>
      <c r="S1440" s="347">
        <v>0.59585281602110229</v>
      </c>
      <c r="T1440" s="349">
        <v>2.4153735503941395E-2</v>
      </c>
      <c r="U1440" s="349">
        <v>0.20222024685025627</v>
      </c>
      <c r="V1440" s="361">
        <v>2.4167203194361424E-2</v>
      </c>
    </row>
    <row r="1441" spans="1:22" ht="16" hidden="1" customHeight="1" outlineLevel="1">
      <c r="A1441" s="65">
        <v>1432</v>
      </c>
      <c r="B1441" s="117">
        <v>1</v>
      </c>
      <c r="C1441" s="325">
        <v>8.5684734691053967E-5</v>
      </c>
      <c r="D1441" s="326">
        <v>1.0702777416428077E-4</v>
      </c>
      <c r="E1441" s="327">
        <v>9.852711497987187E-5</v>
      </c>
      <c r="F1441" s="332">
        <v>0</v>
      </c>
      <c r="G1441" s="326">
        <v>0</v>
      </c>
      <c r="H1441" s="327">
        <v>0</v>
      </c>
      <c r="I1441" s="332">
        <v>1.0253118285321984E-4</v>
      </c>
      <c r="J1441" s="326">
        <v>0</v>
      </c>
      <c r="K1441" s="327">
        <v>2.4959811731705767E-4</v>
      </c>
      <c r="L1441" s="336">
        <v>2.2321953053408208E-4</v>
      </c>
      <c r="M1441" s="337">
        <v>1.1415525114155251E-4</v>
      </c>
      <c r="N1441" s="345">
        <v>0.36868405791988357</v>
      </c>
      <c r="O1441" s="346">
        <v>0.28490077096826677</v>
      </c>
      <c r="P1441" s="347">
        <v>0.14004116540089023</v>
      </c>
      <c r="Q1441" s="348">
        <v>0.15030946065428824</v>
      </c>
      <c r="R1441" s="346">
        <v>0.5280842075866099</v>
      </c>
      <c r="S1441" s="347">
        <v>0.60412134447599652</v>
      </c>
      <c r="T1441" s="349">
        <v>2.8052566825443749E-2</v>
      </c>
      <c r="U1441" s="349">
        <v>0.22285496591660894</v>
      </c>
      <c r="V1441" s="361">
        <v>2.1492816437455771E-2</v>
      </c>
    </row>
    <row r="1442" spans="1:22" ht="16" hidden="1" customHeight="1" outlineLevel="1">
      <c r="A1442" s="65">
        <v>1433</v>
      </c>
      <c r="B1442" s="117">
        <v>1</v>
      </c>
      <c r="C1442" s="325">
        <v>8.4440934107238972E-5</v>
      </c>
      <c r="D1442" s="326">
        <v>1.043059052482046E-4</v>
      </c>
      <c r="E1442" s="327">
        <v>9.7372551025532347E-5</v>
      </c>
      <c r="F1442" s="332">
        <v>0</v>
      </c>
      <c r="G1442" s="326">
        <v>0</v>
      </c>
      <c r="H1442" s="327">
        <v>0</v>
      </c>
      <c r="I1442" s="332">
        <v>9.1386489064826379E-5</v>
      </c>
      <c r="J1442" s="326">
        <v>1.3400412124331187E-4</v>
      </c>
      <c r="K1442" s="327">
        <v>2.4959811731705767E-4</v>
      </c>
      <c r="L1442" s="336">
        <v>2.2321953053408208E-4</v>
      </c>
      <c r="M1442" s="337">
        <v>1.1415525114155251E-4</v>
      </c>
      <c r="N1442" s="345">
        <v>0.21449409726269195</v>
      </c>
      <c r="O1442" s="346">
        <v>0.15362354455061228</v>
      </c>
      <c r="P1442" s="347">
        <v>8.403630386901581E-2</v>
      </c>
      <c r="Q1442" s="348">
        <v>9.7259062776304167E-2</v>
      </c>
      <c r="R1442" s="346">
        <v>0.52680014782341433</v>
      </c>
      <c r="S1442" s="347">
        <v>0.59182229675274756</v>
      </c>
      <c r="T1442" s="349">
        <v>5.7341348460144347E-2</v>
      </c>
      <c r="U1442" s="349">
        <v>0.28249913007506644</v>
      </c>
      <c r="V1442" s="361">
        <v>0</v>
      </c>
    </row>
    <row r="1443" spans="1:22" ht="16" hidden="1" customHeight="1" outlineLevel="1">
      <c r="A1443" s="65">
        <v>1434</v>
      </c>
      <c r="B1443" s="117">
        <v>1</v>
      </c>
      <c r="C1443" s="325">
        <v>8.6578521040227548E-5</v>
      </c>
      <c r="D1443" s="326">
        <v>1.0593902659785031E-4</v>
      </c>
      <c r="E1443" s="327">
        <v>1.0031733774053313E-4</v>
      </c>
      <c r="F1443" s="332">
        <v>0</v>
      </c>
      <c r="G1443" s="326">
        <v>0</v>
      </c>
      <c r="H1443" s="327">
        <v>0</v>
      </c>
      <c r="I1443" s="332">
        <v>1.0030224409554116E-4</v>
      </c>
      <c r="J1443" s="326">
        <v>1.7058806845390929E-4</v>
      </c>
      <c r="K1443" s="327">
        <v>2.5851233579266681E-4</v>
      </c>
      <c r="L1443" s="336">
        <v>1.644775488145868E-4</v>
      </c>
      <c r="M1443" s="337">
        <v>1.1415525114155251E-4</v>
      </c>
      <c r="N1443" s="345">
        <v>4.8157568805814246E-2</v>
      </c>
      <c r="O1443" s="346">
        <v>2.766380702186029E-2</v>
      </c>
      <c r="P1443" s="347">
        <v>1.5085388582250336E-2</v>
      </c>
      <c r="Q1443" s="348">
        <v>5.3050397877984087E-2</v>
      </c>
      <c r="R1443" s="346">
        <v>0.54044808903648445</v>
      </c>
      <c r="S1443" s="347">
        <v>0.55228482526113476</v>
      </c>
      <c r="T1443" s="349">
        <v>0.13845605863676644</v>
      </c>
      <c r="U1443" s="349">
        <v>0.35098674526196083</v>
      </c>
      <c r="V1443" s="361">
        <v>0</v>
      </c>
    </row>
    <row r="1444" spans="1:22" ht="16" hidden="1" customHeight="1" outlineLevel="1">
      <c r="A1444" s="65">
        <v>1435</v>
      </c>
      <c r="B1444" s="117">
        <v>1</v>
      </c>
      <c r="C1444" s="325">
        <v>1.0226665905719054E-4</v>
      </c>
      <c r="D1444" s="326">
        <v>1.2289238156083901E-4</v>
      </c>
      <c r="E1444" s="327">
        <v>1.1513207971644014E-4</v>
      </c>
      <c r="F1444" s="332">
        <v>0</v>
      </c>
      <c r="G1444" s="326">
        <v>0</v>
      </c>
      <c r="H1444" s="327">
        <v>0</v>
      </c>
      <c r="I1444" s="332">
        <v>1.136758766416133E-4</v>
      </c>
      <c r="J1444" s="326">
        <v>2.4416701846174E-4</v>
      </c>
      <c r="K1444" s="327">
        <v>2.4959811731705767E-4</v>
      </c>
      <c r="L1444" s="336">
        <v>1.1748396343899057E-4</v>
      </c>
      <c r="M1444" s="337">
        <v>1.1415525114155251E-4</v>
      </c>
      <c r="N1444" s="345">
        <v>0</v>
      </c>
      <c r="O1444" s="346">
        <v>0</v>
      </c>
      <c r="P1444" s="347">
        <v>0</v>
      </c>
      <c r="Q1444" s="348">
        <v>2.6525198938992044E-2</v>
      </c>
      <c r="R1444" s="346">
        <v>0.53634081809037715</v>
      </c>
      <c r="S1444" s="347">
        <v>0.51886834882922739</v>
      </c>
      <c r="T1444" s="349">
        <v>0.19912567773721765</v>
      </c>
      <c r="U1444" s="349">
        <v>0.50535409599167547</v>
      </c>
      <c r="V1444" s="361">
        <v>0</v>
      </c>
    </row>
    <row r="1445" spans="1:22" ht="16" hidden="1" customHeight="1" outlineLevel="1">
      <c r="A1445" s="65">
        <v>1436</v>
      </c>
      <c r="B1445" s="117">
        <v>1</v>
      </c>
      <c r="C1445" s="325">
        <v>1.0771688071089241E-4</v>
      </c>
      <c r="D1445" s="326">
        <v>1.2897770278035215E-4</v>
      </c>
      <c r="E1445" s="327">
        <v>1.2216324447208077E-4</v>
      </c>
      <c r="F1445" s="332">
        <v>0</v>
      </c>
      <c r="G1445" s="326">
        <v>0</v>
      </c>
      <c r="H1445" s="327">
        <v>0</v>
      </c>
      <c r="I1445" s="332">
        <v>1.2482057043000677E-4</v>
      </c>
      <c r="J1445" s="326">
        <v>2.7499618745943448E-4</v>
      </c>
      <c r="K1445" s="327">
        <v>2.4068389884144843E-4</v>
      </c>
      <c r="L1445" s="336">
        <v>8.811297257924293E-5</v>
      </c>
      <c r="M1445" s="337">
        <v>1.1415525114155251E-4</v>
      </c>
      <c r="N1445" s="345">
        <v>0</v>
      </c>
      <c r="O1445" s="346">
        <v>0</v>
      </c>
      <c r="P1445" s="347">
        <v>0</v>
      </c>
      <c r="Q1445" s="348">
        <v>1.7683465959328029E-2</v>
      </c>
      <c r="R1445" s="346">
        <v>0.54684621625214713</v>
      </c>
      <c r="S1445" s="347">
        <v>0.52937778538981917</v>
      </c>
      <c r="T1445" s="349">
        <v>0.17506703568014217</v>
      </c>
      <c r="U1445" s="349">
        <v>0.5327687941798297</v>
      </c>
      <c r="V1445" s="361">
        <v>0</v>
      </c>
    </row>
    <row r="1446" spans="1:22" ht="16" hidden="1" customHeight="1" outlineLevel="1">
      <c r="A1446" s="65">
        <v>1437</v>
      </c>
      <c r="B1446" s="117">
        <v>1</v>
      </c>
      <c r="C1446" s="325">
        <v>1.0275417888401249E-4</v>
      </c>
      <c r="D1446" s="326">
        <v>1.2802504865972551E-4</v>
      </c>
      <c r="E1446" s="327">
        <v>1.2039896696882037E-4</v>
      </c>
      <c r="F1446" s="332">
        <v>0</v>
      </c>
      <c r="G1446" s="326">
        <v>0</v>
      </c>
      <c r="H1446" s="327">
        <v>0</v>
      </c>
      <c r="I1446" s="332">
        <v>1.3819420297607891E-4</v>
      </c>
      <c r="J1446" s="326">
        <v>2.9678213355113856E-4</v>
      </c>
      <c r="K1446" s="327">
        <v>2.2879827420730281E-4</v>
      </c>
      <c r="L1446" s="336">
        <v>5.8741981719495287E-5</v>
      </c>
      <c r="M1446" s="337">
        <v>1.1415525114155251E-4</v>
      </c>
      <c r="N1446" s="345">
        <v>0</v>
      </c>
      <c r="O1446" s="346">
        <v>0</v>
      </c>
      <c r="P1446" s="347">
        <v>0</v>
      </c>
      <c r="Q1446" s="348">
        <v>1.7683465959328029E-2</v>
      </c>
      <c r="R1446" s="346">
        <v>0.55498257759364877</v>
      </c>
      <c r="S1446" s="347">
        <v>0.52159167311836718</v>
      </c>
      <c r="T1446" s="349">
        <v>0.15776002835054639</v>
      </c>
      <c r="U1446" s="349">
        <v>0.43883169214443368</v>
      </c>
      <c r="V1446" s="361">
        <v>0</v>
      </c>
    </row>
    <row r="1447" spans="1:22" ht="16" hidden="1" customHeight="1" outlineLevel="1">
      <c r="A1447" s="65">
        <v>1438</v>
      </c>
      <c r="B1447" s="117">
        <v>1</v>
      </c>
      <c r="C1447" s="325">
        <v>9.6860189182818829E-5</v>
      </c>
      <c r="D1447" s="326">
        <v>1.2291182348166813E-4</v>
      </c>
      <c r="E1447" s="327">
        <v>1.1469101034062503E-4</v>
      </c>
      <c r="F1447" s="332">
        <v>0</v>
      </c>
      <c r="G1447" s="326">
        <v>0</v>
      </c>
      <c r="H1447" s="327">
        <v>0</v>
      </c>
      <c r="I1447" s="332">
        <v>1.5825465179518717E-4</v>
      </c>
      <c r="J1447" s="326">
        <v>3.3172185841519227E-4</v>
      </c>
      <c r="K1447" s="327">
        <v>2.2582686804876643E-4</v>
      </c>
      <c r="L1447" s="336">
        <v>3.7594868300476983E-5</v>
      </c>
      <c r="M1447" s="337">
        <v>1.1415525114155251E-4</v>
      </c>
      <c r="N1447" s="345">
        <v>0</v>
      </c>
      <c r="O1447" s="346">
        <v>0</v>
      </c>
      <c r="P1447" s="347">
        <v>0</v>
      </c>
      <c r="Q1447" s="348">
        <v>5.3050397877984087E-2</v>
      </c>
      <c r="R1447" s="346">
        <v>0.56531319703289629</v>
      </c>
      <c r="S1447" s="347">
        <v>0.55741504959051968</v>
      </c>
      <c r="T1447" s="349">
        <v>0.13018292875943219</v>
      </c>
      <c r="U1447" s="349">
        <v>0.36317105556780721</v>
      </c>
      <c r="V1447" s="361">
        <v>0</v>
      </c>
    </row>
    <row r="1448" spans="1:22" ht="16" hidden="1" customHeight="1" outlineLevel="1">
      <c r="A1448" s="65">
        <v>1439</v>
      </c>
      <c r="B1448" s="117">
        <v>1</v>
      </c>
      <c r="C1448" s="325">
        <v>8.8791111023496438E-5</v>
      </c>
      <c r="D1448" s="326">
        <v>1.1184937052990142E-4</v>
      </c>
      <c r="E1448" s="327">
        <v>1.0506531984489562E-4</v>
      </c>
      <c r="F1448" s="332">
        <v>0</v>
      </c>
      <c r="G1448" s="326">
        <v>0</v>
      </c>
      <c r="H1448" s="327">
        <v>0</v>
      </c>
      <c r="I1448" s="332">
        <v>1.6494146806822325E-4</v>
      </c>
      <c r="J1448" s="326">
        <v>3.522746377469886E-4</v>
      </c>
      <c r="K1448" s="327">
        <v>2.1988405573169364E-4</v>
      </c>
      <c r="L1448" s="336">
        <v>2.3496792687798115E-5</v>
      </c>
      <c r="M1448" s="337">
        <v>1.1415525114155251E-4</v>
      </c>
      <c r="N1448" s="345">
        <v>0</v>
      </c>
      <c r="O1448" s="346">
        <v>0</v>
      </c>
      <c r="P1448" s="347">
        <v>0</v>
      </c>
      <c r="Q1448" s="348">
        <v>7.0733863837312116E-2</v>
      </c>
      <c r="R1448" s="346">
        <v>0.57930382198858466</v>
      </c>
      <c r="S1448" s="347">
        <v>0.55535051216260489</v>
      </c>
      <c r="T1448" s="349">
        <v>5.1635741648189681E-2</v>
      </c>
      <c r="U1448" s="349">
        <v>0.27208350997490749</v>
      </c>
      <c r="V1448" s="361">
        <v>0</v>
      </c>
    </row>
    <row r="1449" spans="1:22" ht="16" hidden="1" customHeight="1" outlineLevel="1">
      <c r="A1449" s="65">
        <v>1440</v>
      </c>
      <c r="B1449" s="117">
        <v>1</v>
      </c>
      <c r="C1449" s="325">
        <v>8.1515815146307233E-5</v>
      </c>
      <c r="D1449" s="326">
        <v>9.8415003236982607E-5</v>
      </c>
      <c r="E1449" s="327">
        <v>9.3597516073703159E-5</v>
      </c>
      <c r="F1449" s="332">
        <v>0</v>
      </c>
      <c r="G1449" s="326">
        <v>0</v>
      </c>
      <c r="H1449" s="327">
        <v>0</v>
      </c>
      <c r="I1449" s="332">
        <v>1.8500191688733148E-4</v>
      </c>
      <c r="J1449" s="326">
        <v>3.5967363830643524E-4</v>
      </c>
      <c r="K1449" s="327">
        <v>2.1394124341462081E-4</v>
      </c>
      <c r="L1449" s="336">
        <v>9.3987170751192458E-6</v>
      </c>
      <c r="M1449" s="337">
        <v>1.1415525114155251E-4</v>
      </c>
      <c r="N1449" s="345">
        <v>0</v>
      </c>
      <c r="O1449" s="346">
        <v>0</v>
      </c>
      <c r="P1449" s="347">
        <v>0</v>
      </c>
      <c r="Q1449" s="348">
        <v>8.8417329796640146E-2</v>
      </c>
      <c r="R1449" s="346">
        <v>0.56862493662651559</v>
      </c>
      <c r="S1449" s="347">
        <v>0.51224937796587855</v>
      </c>
      <c r="T1449" s="349">
        <v>3.6706070490241646E-2</v>
      </c>
      <c r="U1449" s="349">
        <v>0.23926448060270844</v>
      </c>
      <c r="V1449" s="361">
        <v>0</v>
      </c>
    </row>
    <row r="1450" spans="1:22" ht="16" hidden="1" customHeight="1" outlineLevel="1">
      <c r="A1450" s="65">
        <v>1441</v>
      </c>
      <c r="B1450" s="117">
        <v>1</v>
      </c>
      <c r="C1450" s="325">
        <v>7.4684287316609813E-5</v>
      </c>
      <c r="D1450" s="326">
        <v>8.6963711868633581E-5</v>
      </c>
      <c r="E1450" s="327">
        <v>8.1805396584999602E-5</v>
      </c>
      <c r="F1450" s="332">
        <v>0</v>
      </c>
      <c r="G1450" s="326">
        <v>0</v>
      </c>
      <c r="H1450" s="327">
        <v>0</v>
      </c>
      <c r="I1450" s="332">
        <v>2.0729130446411843E-4</v>
      </c>
      <c r="J1450" s="326">
        <v>3.6501736093270232E-4</v>
      </c>
      <c r="K1450" s="327">
        <v>2.1096983725608443E-4</v>
      </c>
      <c r="L1450" s="336">
        <v>5.8741981719495289E-6</v>
      </c>
      <c r="M1450" s="337">
        <v>1.1415525114155251E-4</v>
      </c>
      <c r="N1450" s="345">
        <v>0</v>
      </c>
      <c r="O1450" s="346">
        <v>0</v>
      </c>
      <c r="P1450" s="347">
        <v>0</v>
      </c>
      <c r="Q1450" s="348">
        <v>7.0733863837312116E-2</v>
      </c>
      <c r="R1450" s="346">
        <v>0.56822481041554784</v>
      </c>
      <c r="S1450" s="347">
        <v>0.49415613817505344</v>
      </c>
      <c r="T1450" s="349">
        <v>1.7307007329595805E-2</v>
      </c>
      <c r="U1450" s="349">
        <v>0.21175152184757157</v>
      </c>
      <c r="V1450" s="361">
        <v>0</v>
      </c>
    </row>
    <row r="1451" spans="1:22" ht="16" hidden="1" customHeight="1" outlineLevel="1">
      <c r="A1451" s="65">
        <v>1442</v>
      </c>
      <c r="B1451" s="117">
        <v>1</v>
      </c>
      <c r="C1451" s="325">
        <v>7.0121601757891497E-5</v>
      </c>
      <c r="D1451" s="326">
        <v>7.9595223874398809E-5</v>
      </c>
      <c r="E1451" s="327">
        <v>7.5422863264381173E-5</v>
      </c>
      <c r="F1451" s="332">
        <v>0</v>
      </c>
      <c r="G1451" s="326">
        <v>0</v>
      </c>
      <c r="H1451" s="327">
        <v>0</v>
      </c>
      <c r="I1451" s="332">
        <v>2.0506236570643968E-4</v>
      </c>
      <c r="J1451" s="326">
        <v>3.5556308244007596E-4</v>
      </c>
      <c r="K1451" s="327">
        <v>2.1096983725608443E-4</v>
      </c>
      <c r="L1451" s="336">
        <v>2.3496792687798115E-6</v>
      </c>
      <c r="M1451" s="337">
        <v>1.1415525114155251E-4</v>
      </c>
      <c r="N1451" s="345">
        <v>0</v>
      </c>
      <c r="O1451" s="346">
        <v>0</v>
      </c>
      <c r="P1451" s="347">
        <v>0</v>
      </c>
      <c r="Q1451" s="348">
        <v>6.1892130857648102E-2</v>
      </c>
      <c r="R1451" s="346">
        <v>0.56082215832363702</v>
      </c>
      <c r="S1451" s="347">
        <v>0.36765905584128811</v>
      </c>
      <c r="T1451" s="349">
        <v>1.8162848351389003E-2</v>
      </c>
      <c r="U1451" s="349">
        <v>0.18512290819527835</v>
      </c>
      <c r="V1451" s="361">
        <v>0</v>
      </c>
    </row>
    <row r="1452" spans="1:22" ht="16" hidden="1" customHeight="1" outlineLevel="1">
      <c r="A1452" s="65">
        <v>1443</v>
      </c>
      <c r="B1452" s="117">
        <v>1</v>
      </c>
      <c r="C1452" s="325">
        <v>6.8165272196413638E-5</v>
      </c>
      <c r="D1452" s="326">
        <v>7.7048332245784688E-5</v>
      </c>
      <c r="E1452" s="327">
        <v>7.2581857578983943E-5</v>
      </c>
      <c r="F1452" s="332">
        <v>0</v>
      </c>
      <c r="G1452" s="326">
        <v>0</v>
      </c>
      <c r="H1452" s="327">
        <v>0</v>
      </c>
      <c r="I1452" s="332">
        <v>2.0506236570643968E-4</v>
      </c>
      <c r="J1452" s="326">
        <v>3.5145252657371674E-4</v>
      </c>
      <c r="K1452" s="327">
        <v>2.1096983725608443E-4</v>
      </c>
      <c r="L1452" s="336">
        <v>1.1748396343899057E-6</v>
      </c>
      <c r="M1452" s="337">
        <v>1.1415525114155251E-4</v>
      </c>
      <c r="N1452" s="345">
        <v>0</v>
      </c>
      <c r="O1452" s="346">
        <v>0</v>
      </c>
      <c r="P1452" s="347">
        <v>0</v>
      </c>
      <c r="Q1452" s="348">
        <v>4.4208664898320073E-2</v>
      </c>
      <c r="R1452" s="346">
        <v>0.4875630051098484</v>
      </c>
      <c r="S1452" s="347">
        <v>0.21360712549026453</v>
      </c>
      <c r="T1452" s="349">
        <v>1.8257941798254913E-2</v>
      </c>
      <c r="U1452" s="349">
        <v>0.17480554866210199</v>
      </c>
      <c r="V1452" s="361">
        <v>0</v>
      </c>
    </row>
    <row r="1453" spans="1:22" ht="16" hidden="1" customHeight="1" outlineLevel="1">
      <c r="A1453" s="65">
        <v>1444</v>
      </c>
      <c r="B1453" s="117">
        <v>1</v>
      </c>
      <c r="C1453" s="325">
        <v>6.8959054478546825E-5</v>
      </c>
      <c r="D1453" s="326">
        <v>7.5434652816968096E-5</v>
      </c>
      <c r="E1453" s="327">
        <v>7.1907280886560865E-5</v>
      </c>
      <c r="F1453" s="332">
        <v>0</v>
      </c>
      <c r="G1453" s="326">
        <v>0</v>
      </c>
      <c r="H1453" s="327">
        <v>0</v>
      </c>
      <c r="I1453" s="332">
        <v>2.0729130446411843E-4</v>
      </c>
      <c r="J1453" s="326">
        <v>3.5063041540044483E-4</v>
      </c>
      <c r="K1453" s="327">
        <v>2.0799843109754802E-4</v>
      </c>
      <c r="L1453" s="336">
        <v>1.409807561267887E-5</v>
      </c>
      <c r="M1453" s="337">
        <v>1.1415525114155251E-4</v>
      </c>
      <c r="N1453" s="345">
        <v>0</v>
      </c>
      <c r="O1453" s="346">
        <v>0</v>
      </c>
      <c r="P1453" s="347">
        <v>0</v>
      </c>
      <c r="Q1453" s="348">
        <v>4.4208664898320073E-2</v>
      </c>
      <c r="R1453" s="346">
        <v>0.43711697911517094</v>
      </c>
      <c r="S1453" s="347">
        <v>0.14550847563087183</v>
      </c>
      <c r="T1453" s="349">
        <v>1.597569907347305E-2</v>
      </c>
      <c r="U1453" s="349">
        <v>0.16360384402608197</v>
      </c>
      <c r="V1453" s="361">
        <v>0</v>
      </c>
    </row>
    <row r="1454" spans="1:22" ht="16" hidden="1" customHeight="1" outlineLevel="1">
      <c r="A1454" s="65">
        <v>1445</v>
      </c>
      <c r="B1454" s="117">
        <v>1</v>
      </c>
      <c r="C1454" s="325">
        <v>7.1634163271877557E-5</v>
      </c>
      <c r="D1454" s="326">
        <v>7.6231771570961835E-5</v>
      </c>
      <c r="E1454" s="327">
        <v>7.3412105815812365E-5</v>
      </c>
      <c r="F1454" s="332">
        <v>0</v>
      </c>
      <c r="G1454" s="326">
        <v>0</v>
      </c>
      <c r="H1454" s="327">
        <v>0</v>
      </c>
      <c r="I1454" s="332">
        <v>2.1174918197947579E-4</v>
      </c>
      <c r="J1454" s="326">
        <v>3.6707263886588188E-4</v>
      </c>
      <c r="K1454" s="327">
        <v>2.1096983725608443E-4</v>
      </c>
      <c r="L1454" s="336">
        <v>3.7594868300476983E-5</v>
      </c>
      <c r="M1454" s="337">
        <v>1.1415525114155251E-4</v>
      </c>
      <c r="N1454" s="345">
        <v>0</v>
      </c>
      <c r="O1454" s="346">
        <v>0</v>
      </c>
      <c r="P1454" s="347">
        <v>0</v>
      </c>
      <c r="Q1454" s="348">
        <v>5.3050397877984087E-2</v>
      </c>
      <c r="R1454" s="346">
        <v>0.37297054976715632</v>
      </c>
      <c r="S1454" s="347">
        <v>0.12928784296997789</v>
      </c>
      <c r="T1454" s="349">
        <v>1.9779436948109491E-2</v>
      </c>
      <c r="U1454" s="349">
        <v>0.15888733681091563</v>
      </c>
      <c r="V1454" s="361">
        <v>0</v>
      </c>
    </row>
    <row r="1455" spans="1:22" ht="16" hidden="1" customHeight="1" outlineLevel="1">
      <c r="A1455" s="65">
        <v>1446</v>
      </c>
      <c r="B1455" s="117">
        <v>1</v>
      </c>
      <c r="C1455" s="325">
        <v>8.0484523204953087E-5</v>
      </c>
      <c r="D1455" s="326">
        <v>8.1461648273993905E-5</v>
      </c>
      <c r="E1455" s="327">
        <v>8.0663805259360532E-5</v>
      </c>
      <c r="F1455" s="332">
        <v>0</v>
      </c>
      <c r="G1455" s="326">
        <v>0</v>
      </c>
      <c r="H1455" s="327">
        <v>0</v>
      </c>
      <c r="I1455" s="332">
        <v>2.1397812073715446E-4</v>
      </c>
      <c r="J1455" s="326">
        <v>3.9009175171749377E-4</v>
      </c>
      <c r="K1455" s="327">
        <v>2.1096983725608443E-4</v>
      </c>
      <c r="L1455" s="336">
        <v>9.3987170751192462E-5</v>
      </c>
      <c r="M1455" s="337">
        <v>1.1415525114155251E-4</v>
      </c>
      <c r="N1455" s="345">
        <v>0</v>
      </c>
      <c r="O1455" s="346">
        <v>0</v>
      </c>
      <c r="P1455" s="347">
        <v>0</v>
      </c>
      <c r="Q1455" s="348">
        <v>2.6525198938992044E-2</v>
      </c>
      <c r="R1455" s="346">
        <v>0.33845353175177201</v>
      </c>
      <c r="S1455" s="347">
        <v>8.7218977487208998E-2</v>
      </c>
      <c r="T1455" s="349">
        <v>2.9574061975298327E-2</v>
      </c>
      <c r="U1455" s="349">
        <v>0.18423856309243464</v>
      </c>
      <c r="V1455" s="361">
        <v>0</v>
      </c>
    </row>
    <row r="1456" spans="1:22" ht="16" hidden="1" customHeight="1" outlineLevel="1">
      <c r="A1456" s="65">
        <v>1447</v>
      </c>
      <c r="B1456" s="117">
        <v>1</v>
      </c>
      <c r="C1456" s="325">
        <v>1.048980160711911E-4</v>
      </c>
      <c r="D1456" s="326">
        <v>9.2038053205032735E-5</v>
      </c>
      <c r="E1456" s="327">
        <v>9.9007102241788287E-5</v>
      </c>
      <c r="F1456" s="332">
        <v>0</v>
      </c>
      <c r="G1456" s="326">
        <v>0</v>
      </c>
      <c r="H1456" s="327">
        <v>0</v>
      </c>
      <c r="I1456" s="332">
        <v>2.1397812073715446E-4</v>
      </c>
      <c r="J1456" s="326">
        <v>3.9050280730412967E-4</v>
      </c>
      <c r="K1456" s="327">
        <v>2.1394124341462081E-4</v>
      </c>
      <c r="L1456" s="336">
        <v>1.8210014333043539E-4</v>
      </c>
      <c r="M1456" s="337">
        <v>1.1415525114155251E-4</v>
      </c>
      <c r="N1456" s="345">
        <v>0</v>
      </c>
      <c r="O1456" s="346">
        <v>1.5777488737449754E-3</v>
      </c>
      <c r="P1456" s="347">
        <v>6.4525195977621023E-4</v>
      </c>
      <c r="Q1456" s="348">
        <v>1.7683465959328029E-2</v>
      </c>
      <c r="R1456" s="346">
        <v>0.31431869608178276</v>
      </c>
      <c r="S1456" s="347">
        <v>5.0212899986752282E-2</v>
      </c>
      <c r="T1456" s="349">
        <v>6.0289245312987585E-2</v>
      </c>
      <c r="U1456" s="349">
        <v>0.28004261590050067</v>
      </c>
      <c r="V1456" s="361">
        <v>0</v>
      </c>
    </row>
    <row r="1457" spans="1:22" ht="16" hidden="1" customHeight="1" outlineLevel="1">
      <c r="A1457" s="65">
        <v>1448</v>
      </c>
      <c r="B1457" s="117">
        <v>1</v>
      </c>
      <c r="C1457" s="325">
        <v>1.2573636354073475E-4</v>
      </c>
      <c r="D1457" s="326">
        <v>1.1268537312555337E-4</v>
      </c>
      <c r="E1457" s="327">
        <v>1.1732445396681517E-4</v>
      </c>
      <c r="F1457" s="332">
        <v>0</v>
      </c>
      <c r="G1457" s="326">
        <v>0</v>
      </c>
      <c r="H1457" s="327">
        <v>0</v>
      </c>
      <c r="I1457" s="332">
        <v>2.1397812073715446E-4</v>
      </c>
      <c r="J1457" s="326">
        <v>3.8968069613085787E-4</v>
      </c>
      <c r="K1457" s="327">
        <v>2.2285546189023002E-4</v>
      </c>
      <c r="L1457" s="336">
        <v>1.5860335064263727E-4</v>
      </c>
      <c r="M1457" s="337">
        <v>1.1415525114155251E-4</v>
      </c>
      <c r="N1457" s="345">
        <v>3.3438786648547575E-2</v>
      </c>
      <c r="O1457" s="346">
        <v>5.4565673096184812E-2</v>
      </c>
      <c r="P1457" s="347">
        <v>8.544885556746637E-2</v>
      </c>
      <c r="Q1457" s="348">
        <v>1.7683465959328029E-2</v>
      </c>
      <c r="R1457" s="346">
        <v>0.30625180108947547</v>
      </c>
      <c r="S1457" s="347">
        <v>1.1624701241823011E-2</v>
      </c>
      <c r="T1457" s="349">
        <v>0.20036189254647452</v>
      </c>
      <c r="U1457" s="349">
        <v>0.39245270452863146</v>
      </c>
      <c r="V1457" s="361">
        <v>0</v>
      </c>
    </row>
    <row r="1458" spans="1:22" ht="16" hidden="1" customHeight="1" outlineLevel="1">
      <c r="A1458" s="65">
        <v>1449</v>
      </c>
      <c r="B1458" s="117">
        <v>1</v>
      </c>
      <c r="C1458" s="325">
        <v>1.4636220236781755E-4</v>
      </c>
      <c r="D1458" s="326">
        <v>1.2363117455234539E-4</v>
      </c>
      <c r="E1458" s="327">
        <v>1.3496722899941895E-4</v>
      </c>
      <c r="F1458" s="332">
        <v>0</v>
      </c>
      <c r="G1458" s="326">
        <v>0</v>
      </c>
      <c r="H1458" s="327">
        <v>0</v>
      </c>
      <c r="I1458" s="332">
        <v>2.1174918197947579E-4</v>
      </c>
      <c r="J1458" s="326">
        <v>3.5063041540044483E-4</v>
      </c>
      <c r="K1458" s="327">
        <v>2.1691264957315727E-4</v>
      </c>
      <c r="L1458" s="336">
        <v>1.4685495429873823E-4</v>
      </c>
      <c r="M1458" s="337">
        <v>1.1415525114155251E-4</v>
      </c>
      <c r="N1458" s="345">
        <v>0.1713380563743955</v>
      </c>
      <c r="O1458" s="346">
        <v>0.24594274860017151</v>
      </c>
      <c r="P1458" s="347">
        <v>0.27245485561968152</v>
      </c>
      <c r="Q1458" s="348">
        <v>1.7683465959328029E-2</v>
      </c>
      <c r="R1458" s="346">
        <v>0.28459359174099974</v>
      </c>
      <c r="S1458" s="347">
        <v>4.7048657497807175E-3</v>
      </c>
      <c r="T1458" s="349">
        <v>0.20625768625216098</v>
      </c>
      <c r="U1458" s="349">
        <v>0.45180208698614105</v>
      </c>
      <c r="V1458" s="361">
        <v>0.12386311945200415</v>
      </c>
    </row>
    <row r="1459" spans="1:22" ht="16" hidden="1" customHeight="1" outlineLevel="1">
      <c r="A1459" s="65">
        <v>1450</v>
      </c>
      <c r="B1459" s="117">
        <v>1</v>
      </c>
      <c r="C1459" s="325">
        <v>1.5421252163048905E-4</v>
      </c>
      <c r="D1459" s="326">
        <v>1.2979426345517502E-4</v>
      </c>
      <c r="E1459" s="327">
        <v>1.422708189577689E-4</v>
      </c>
      <c r="F1459" s="332">
        <v>0</v>
      </c>
      <c r="G1459" s="326">
        <v>0</v>
      </c>
      <c r="H1459" s="327">
        <v>0</v>
      </c>
      <c r="I1459" s="332">
        <v>2.0506236570643968E-4</v>
      </c>
      <c r="J1459" s="326">
        <v>2.0429462655805524E-4</v>
      </c>
      <c r="K1459" s="327">
        <v>2.1691264957315727E-4</v>
      </c>
      <c r="L1459" s="336">
        <v>1.644775488145868E-4</v>
      </c>
      <c r="M1459" s="337">
        <v>1.1415525114155251E-4</v>
      </c>
      <c r="N1459" s="345">
        <v>0.29094602400189257</v>
      </c>
      <c r="O1459" s="346">
        <v>0.42131689689700297</v>
      </c>
      <c r="P1459" s="347">
        <v>0.44448000833590162</v>
      </c>
      <c r="Q1459" s="348">
        <v>1.7683465959328029E-2</v>
      </c>
      <c r="R1459" s="346">
        <v>0.25775914561663332</v>
      </c>
      <c r="S1459" s="347">
        <v>8.4604587528779012E-3</v>
      </c>
      <c r="T1459" s="349">
        <v>0.12105395786030472</v>
      </c>
      <c r="U1459" s="349">
        <v>0.44954209394554051</v>
      </c>
      <c r="V1459" s="361">
        <v>0.24542823600983599</v>
      </c>
    </row>
    <row r="1460" spans="1:22" ht="16" hidden="1" customHeight="1" outlineLevel="1">
      <c r="A1460" s="65">
        <v>1451</v>
      </c>
      <c r="B1460" s="117">
        <v>1</v>
      </c>
      <c r="C1460" s="325">
        <v>1.5553757551877437E-4</v>
      </c>
      <c r="D1460" s="326">
        <v>1.221147047276744E-4</v>
      </c>
      <c r="E1460" s="327">
        <v>1.4472264578215281E-4</v>
      </c>
      <c r="F1460" s="332">
        <v>0</v>
      </c>
      <c r="G1460" s="326">
        <v>0</v>
      </c>
      <c r="H1460" s="327">
        <v>0</v>
      </c>
      <c r="I1460" s="332">
        <v>1.9837554943340365E-4</v>
      </c>
      <c r="J1460" s="326">
        <v>1.4386945532257411E-4</v>
      </c>
      <c r="K1460" s="327">
        <v>2.1691264957315727E-4</v>
      </c>
      <c r="L1460" s="336">
        <v>1.8797434150238492E-4</v>
      </c>
      <c r="M1460" s="337">
        <v>1.1415525114155251E-4</v>
      </c>
      <c r="N1460" s="345">
        <v>0.35896680368013467</v>
      </c>
      <c r="O1460" s="346">
        <v>0.46392958926557593</v>
      </c>
      <c r="P1460" s="347">
        <v>0.56107002180497256</v>
      </c>
      <c r="Q1460" s="348">
        <v>8.8417329796640146E-3</v>
      </c>
      <c r="R1460" s="346">
        <v>0.224003526184854</v>
      </c>
      <c r="S1460" s="347">
        <v>1.7553766003544823E-2</v>
      </c>
      <c r="T1460" s="349">
        <v>0.10954765078952949</v>
      </c>
      <c r="U1460" s="349">
        <v>0.37368493623494881</v>
      </c>
      <c r="V1460" s="361">
        <v>0.30752775608026267</v>
      </c>
    </row>
    <row r="1461" spans="1:22" ht="16" hidden="1" customHeight="1" outlineLevel="1">
      <c r="A1461" s="65">
        <v>1452</v>
      </c>
      <c r="B1461" s="117">
        <v>1</v>
      </c>
      <c r="C1461" s="325">
        <v>1.5434377696847958E-4</v>
      </c>
      <c r="D1461" s="326">
        <v>1.2460327059380118E-4</v>
      </c>
      <c r="E1461" s="327">
        <v>1.4854957124878378E-4</v>
      </c>
      <c r="F1461" s="332">
        <v>0</v>
      </c>
      <c r="G1461" s="326">
        <v>0</v>
      </c>
      <c r="H1461" s="327">
        <v>0</v>
      </c>
      <c r="I1461" s="332">
        <v>1.9168873316036754E-4</v>
      </c>
      <c r="J1461" s="326">
        <v>1.352372880032196E-4</v>
      </c>
      <c r="K1461" s="327">
        <v>2.1691264957315727E-4</v>
      </c>
      <c r="L1461" s="336">
        <v>2.0677177565262342E-4</v>
      </c>
      <c r="M1461" s="337">
        <v>1.1415525114155251E-4</v>
      </c>
      <c r="N1461" s="345">
        <v>0.42355796421493591</v>
      </c>
      <c r="O1461" s="346">
        <v>0.50014288876536106</v>
      </c>
      <c r="P1461" s="347">
        <v>0.60165286093870751</v>
      </c>
      <c r="Q1461" s="348">
        <v>8.8417329796640146E-3</v>
      </c>
      <c r="R1461" s="346">
        <v>0.22843828106242864</v>
      </c>
      <c r="S1461" s="347">
        <v>4.07616705035539E-2</v>
      </c>
      <c r="T1461" s="349">
        <v>0.14206960961767104</v>
      </c>
      <c r="U1461" s="349">
        <v>0.36936147128771302</v>
      </c>
      <c r="V1461" s="361">
        <v>0.2701947522513487</v>
      </c>
    </row>
    <row r="1462" spans="1:22" ht="16" hidden="1" customHeight="1" outlineLevel="1">
      <c r="A1462" s="65">
        <v>1453</v>
      </c>
      <c r="B1462" s="117">
        <v>1</v>
      </c>
      <c r="C1462" s="325">
        <v>1.4016820046550268E-4</v>
      </c>
      <c r="D1462" s="326">
        <v>1.2538094742696579E-4</v>
      </c>
      <c r="E1462" s="327">
        <v>1.4652584117151452E-4</v>
      </c>
      <c r="F1462" s="332">
        <v>0</v>
      </c>
      <c r="G1462" s="326">
        <v>0</v>
      </c>
      <c r="H1462" s="327">
        <v>0</v>
      </c>
      <c r="I1462" s="332">
        <v>1.7608616185661673E-4</v>
      </c>
      <c r="J1462" s="326">
        <v>0</v>
      </c>
      <c r="K1462" s="327">
        <v>1.8719858798779324E-4</v>
      </c>
      <c r="L1462" s="336">
        <v>1.8797434150238492E-4</v>
      </c>
      <c r="M1462" s="337">
        <v>1.1415525114155251E-4</v>
      </c>
      <c r="N1462" s="345">
        <v>0.48614851358273015</v>
      </c>
      <c r="O1462" s="346">
        <v>0.54058551871310578</v>
      </c>
      <c r="P1462" s="347">
        <v>0.58538800912684275</v>
      </c>
      <c r="Q1462" s="348">
        <v>8.8417329796640146E-3</v>
      </c>
      <c r="R1462" s="346">
        <v>0.22585913483214026</v>
      </c>
      <c r="S1462" s="347">
        <v>5.0529324235646787E-2</v>
      </c>
      <c r="T1462" s="349">
        <v>8.6249756307381298E-2</v>
      </c>
      <c r="U1462" s="349">
        <v>0.31011034939718601</v>
      </c>
      <c r="V1462" s="361">
        <v>0.23646526126645259</v>
      </c>
    </row>
    <row r="1463" spans="1:22" ht="16" hidden="1" customHeight="1" outlineLevel="1">
      <c r="A1463" s="65">
        <v>1454</v>
      </c>
      <c r="B1463" s="117">
        <v>1</v>
      </c>
      <c r="C1463" s="325">
        <v>1.4260579959961245E-4</v>
      </c>
      <c r="D1463" s="326">
        <v>1.2256186890674404E-4</v>
      </c>
      <c r="E1463" s="327">
        <v>1.4170002329494936E-4</v>
      </c>
      <c r="F1463" s="332">
        <v>0</v>
      </c>
      <c r="G1463" s="326">
        <v>0</v>
      </c>
      <c r="H1463" s="327">
        <v>0</v>
      </c>
      <c r="I1463" s="332">
        <v>1.5825465179518717E-4</v>
      </c>
      <c r="J1463" s="326">
        <v>0</v>
      </c>
      <c r="K1463" s="327">
        <v>1.6937015103657481E-4</v>
      </c>
      <c r="L1463" s="336">
        <v>1.9032402077116473E-4</v>
      </c>
      <c r="M1463" s="337">
        <v>1.1415525114155251E-4</v>
      </c>
      <c r="N1463" s="345">
        <v>0.55259738448689522</v>
      </c>
      <c r="O1463" s="346">
        <v>0.53924106194587096</v>
      </c>
      <c r="P1463" s="347">
        <v>0.57456278776746572</v>
      </c>
      <c r="Q1463" s="348">
        <v>8.8417329796640146E-3</v>
      </c>
      <c r="R1463" s="346">
        <v>0.2655878947882902</v>
      </c>
      <c r="S1463" s="347">
        <v>7.1247332728136728E-2</v>
      </c>
      <c r="T1463" s="349">
        <v>0.10194017504025661</v>
      </c>
      <c r="U1463" s="349">
        <v>0.29792603909133969</v>
      </c>
      <c r="V1463" s="361">
        <v>0.20687370240328878</v>
      </c>
    </row>
    <row r="1464" spans="1:22" ht="16" hidden="1" customHeight="1" outlineLevel="1">
      <c r="A1464" s="65">
        <v>1455</v>
      </c>
      <c r="B1464" s="117">
        <v>1</v>
      </c>
      <c r="C1464" s="325">
        <v>1.5164991741257878E-4</v>
      </c>
      <c r="D1464" s="326">
        <v>1.192373004449653E-4</v>
      </c>
      <c r="E1464" s="327">
        <v>1.4238757261607289E-4</v>
      </c>
      <c r="F1464" s="332">
        <v>0</v>
      </c>
      <c r="G1464" s="326">
        <v>0</v>
      </c>
      <c r="H1464" s="327">
        <v>0</v>
      </c>
      <c r="I1464" s="332">
        <v>1.5825465179518717E-4</v>
      </c>
      <c r="J1464" s="326">
        <v>0</v>
      </c>
      <c r="K1464" s="327">
        <v>1.6342733871950202E-4</v>
      </c>
      <c r="L1464" s="336">
        <v>2.1382081345896285E-4</v>
      </c>
      <c r="M1464" s="337">
        <v>1.1415525114155251E-4</v>
      </c>
      <c r="N1464" s="345">
        <v>0.52030180421949457</v>
      </c>
      <c r="O1464" s="346">
        <v>0.47635796466465402</v>
      </c>
      <c r="P1464" s="347">
        <v>0.4794856806028796</v>
      </c>
      <c r="Q1464" s="348">
        <v>8.8417329796640146E-3</v>
      </c>
      <c r="R1464" s="346">
        <v>0.27159817285901727</v>
      </c>
      <c r="S1464" s="347">
        <v>8.643569667507324E-2</v>
      </c>
      <c r="T1464" s="349">
        <v>0.11962755615731606</v>
      </c>
      <c r="U1464" s="349">
        <v>0.3200346666624318</v>
      </c>
      <c r="V1464" s="361">
        <v>0.10657847309849507</v>
      </c>
    </row>
    <row r="1465" spans="1:22" ht="16" hidden="1" customHeight="1" outlineLevel="1">
      <c r="A1465" s="65">
        <v>1456</v>
      </c>
      <c r="B1465" s="117">
        <v>1</v>
      </c>
      <c r="C1465" s="325">
        <v>1.5113739656899672E-4</v>
      </c>
      <c r="D1465" s="326">
        <v>1.2193972744021235E-4</v>
      </c>
      <c r="E1465" s="327">
        <v>1.4489128995525858E-4</v>
      </c>
      <c r="F1465" s="332">
        <v>0</v>
      </c>
      <c r="G1465" s="326">
        <v>0</v>
      </c>
      <c r="H1465" s="327">
        <v>0</v>
      </c>
      <c r="I1465" s="332">
        <v>1.5602571303750847E-4</v>
      </c>
      <c r="J1465" s="326">
        <v>0</v>
      </c>
      <c r="K1465" s="327">
        <v>2.1691264957315727E-4</v>
      </c>
      <c r="L1465" s="336">
        <v>2.2321953053408208E-4</v>
      </c>
      <c r="M1465" s="337">
        <v>1.1415525114155251E-4</v>
      </c>
      <c r="N1465" s="345">
        <v>0.43084590489474761</v>
      </c>
      <c r="O1465" s="346">
        <v>0.37392870024517161</v>
      </c>
      <c r="P1465" s="347">
        <v>0.34012478022705106</v>
      </c>
      <c r="Q1465" s="348">
        <v>8.8417329796640146E-3</v>
      </c>
      <c r="R1465" s="346">
        <v>0.25520549694934075</v>
      </c>
      <c r="S1465" s="347">
        <v>0.15519313339569082</v>
      </c>
      <c r="T1465" s="349">
        <v>0.11106914593938406</v>
      </c>
      <c r="U1465" s="349">
        <v>0.35904411175453665</v>
      </c>
      <c r="V1465" s="361">
        <v>2.9303735909308928E-2</v>
      </c>
    </row>
    <row r="1466" spans="1:22" ht="16" hidden="1" customHeight="1" outlineLevel="1">
      <c r="A1466" s="65">
        <v>1457</v>
      </c>
      <c r="B1466" s="117">
        <v>1</v>
      </c>
      <c r="C1466" s="325">
        <v>1.4566217389853475E-4</v>
      </c>
      <c r="D1466" s="326">
        <v>1.2623639194344688E-4</v>
      </c>
      <c r="E1466" s="327">
        <v>1.4668151271591984E-4</v>
      </c>
      <c r="F1466" s="332">
        <v>0</v>
      </c>
      <c r="G1466" s="326">
        <v>0</v>
      </c>
      <c r="H1466" s="327">
        <v>0</v>
      </c>
      <c r="I1466" s="332">
        <v>1.5156783552215111E-4</v>
      </c>
      <c r="J1466" s="326">
        <v>0</v>
      </c>
      <c r="K1466" s="327">
        <v>2.1394124341462081E-4</v>
      </c>
      <c r="L1466" s="336">
        <v>2.2321953053408208E-4</v>
      </c>
      <c r="M1466" s="337">
        <v>1.1415525114155251E-4</v>
      </c>
      <c r="N1466" s="345">
        <v>0.22806967303881168</v>
      </c>
      <c r="O1466" s="346">
        <v>0.24023003077695901</v>
      </c>
      <c r="P1466" s="347">
        <v>0.18386577906774421</v>
      </c>
      <c r="Q1466" s="348">
        <v>8.8417329796640146E-3</v>
      </c>
      <c r="R1466" s="346">
        <v>0.23415288563116693</v>
      </c>
      <c r="S1466" s="347">
        <v>0.19772885544170093</v>
      </c>
      <c r="T1466" s="349">
        <v>0.19950605152468132</v>
      </c>
      <c r="U1466" s="349">
        <v>0.42134131122152518</v>
      </c>
      <c r="V1466" s="361">
        <v>0</v>
      </c>
    </row>
    <row r="1467" spans="1:22" ht="16" hidden="1" customHeight="1" outlineLevel="1">
      <c r="A1467" s="65">
        <v>1458</v>
      </c>
      <c r="B1467" s="117">
        <v>1</v>
      </c>
      <c r="C1467" s="325">
        <v>1.3831812522525525E-4</v>
      </c>
      <c r="D1467" s="326">
        <v>1.314273848048207E-4</v>
      </c>
      <c r="E1467" s="327">
        <v>1.4766743249715358E-4</v>
      </c>
      <c r="F1467" s="332">
        <v>0</v>
      </c>
      <c r="G1467" s="326">
        <v>0</v>
      </c>
      <c r="H1467" s="327">
        <v>0</v>
      </c>
      <c r="I1467" s="332">
        <v>1.3373632546072155E-4</v>
      </c>
      <c r="J1467" s="326">
        <v>1.348262324165837E-4</v>
      </c>
      <c r="K1467" s="327">
        <v>2.0502702493901164E-4</v>
      </c>
      <c r="L1467" s="336">
        <v>1.644775488145868E-4</v>
      </c>
      <c r="M1467" s="337">
        <v>1.1415525114155251E-4</v>
      </c>
      <c r="N1467" s="345">
        <v>4.6156957638807124E-2</v>
      </c>
      <c r="O1467" s="346">
        <v>4.7773374355017051E-2</v>
      </c>
      <c r="P1467" s="347">
        <v>4.1634253090370124E-2</v>
      </c>
      <c r="Q1467" s="348">
        <v>8.8417329796640146E-3</v>
      </c>
      <c r="R1467" s="346">
        <v>0.21337847362481646</v>
      </c>
      <c r="S1467" s="347">
        <v>0.20927056071625011</v>
      </c>
      <c r="T1467" s="349">
        <v>0.16279998103443966</v>
      </c>
      <c r="U1467" s="349">
        <v>0.48344198955454853</v>
      </c>
      <c r="V1467" s="361">
        <v>0</v>
      </c>
    </row>
    <row r="1468" spans="1:22" ht="16" hidden="1" customHeight="1" outlineLevel="1">
      <c r="A1468" s="65">
        <v>1459</v>
      </c>
      <c r="B1468" s="117">
        <v>1</v>
      </c>
      <c r="C1468" s="325">
        <v>1.4182451782585934E-4</v>
      </c>
      <c r="D1468" s="326">
        <v>1.4457012328530279E-4</v>
      </c>
      <c r="E1468" s="327">
        <v>1.5430941839178087E-4</v>
      </c>
      <c r="F1468" s="332">
        <v>0</v>
      </c>
      <c r="G1468" s="326">
        <v>0</v>
      </c>
      <c r="H1468" s="327">
        <v>0</v>
      </c>
      <c r="I1468" s="332">
        <v>1.4488101924911502E-4</v>
      </c>
      <c r="J1468" s="326">
        <v>1.5866745644146742E-4</v>
      </c>
      <c r="K1468" s="327">
        <v>2.1691264957315727E-4</v>
      </c>
      <c r="L1468" s="336">
        <v>1.1748396343899057E-4</v>
      </c>
      <c r="M1468" s="337">
        <v>1.1415525114155251E-4</v>
      </c>
      <c r="N1468" s="345">
        <v>0</v>
      </c>
      <c r="O1468" s="346">
        <v>0</v>
      </c>
      <c r="P1468" s="347">
        <v>0</v>
      </c>
      <c r="Q1468" s="348">
        <v>8.8417329796640146E-3</v>
      </c>
      <c r="R1468" s="346">
        <v>0.18778557840359975</v>
      </c>
      <c r="S1468" s="347">
        <v>0.21127804054032689</v>
      </c>
      <c r="T1468" s="349">
        <v>0.20882520931754059</v>
      </c>
      <c r="U1468" s="349">
        <v>0.57000954906624712</v>
      </c>
      <c r="V1468" s="361">
        <v>0</v>
      </c>
    </row>
    <row r="1469" spans="1:22" ht="16" hidden="1" customHeight="1" outlineLevel="1">
      <c r="A1469" s="65">
        <v>1460</v>
      </c>
      <c r="B1469" s="117">
        <v>1</v>
      </c>
      <c r="C1469" s="325">
        <v>1.4284330925883341E-4</v>
      </c>
      <c r="D1469" s="326">
        <v>1.4919730044263225E-4</v>
      </c>
      <c r="E1469" s="327">
        <v>1.5447806256488667E-4</v>
      </c>
      <c r="F1469" s="332">
        <v>0</v>
      </c>
      <c r="G1469" s="326">
        <v>0</v>
      </c>
      <c r="H1469" s="327">
        <v>0</v>
      </c>
      <c r="I1469" s="332">
        <v>1.537967742798298E-4</v>
      </c>
      <c r="J1469" s="326">
        <v>1.9237401454561334E-4</v>
      </c>
      <c r="K1469" s="327">
        <v>2.3771249268291205E-4</v>
      </c>
      <c r="L1469" s="336">
        <v>8.811297257924293E-5</v>
      </c>
      <c r="M1469" s="337">
        <v>1.1415525114155251E-4</v>
      </c>
      <c r="N1469" s="345">
        <v>0</v>
      </c>
      <c r="O1469" s="346">
        <v>0</v>
      </c>
      <c r="P1469" s="347">
        <v>0</v>
      </c>
      <c r="Q1469" s="348">
        <v>8.8417329796640146E-3</v>
      </c>
      <c r="R1469" s="346">
        <v>0.18312688771552146</v>
      </c>
      <c r="S1469" s="347">
        <v>0.1522052615845283</v>
      </c>
      <c r="T1469" s="349">
        <v>0.23373969239640927</v>
      </c>
      <c r="U1469" s="349">
        <v>0.59074252869958244</v>
      </c>
      <c r="V1469" s="361">
        <v>0</v>
      </c>
    </row>
    <row r="1470" spans="1:22" ht="16" hidden="1" customHeight="1" outlineLevel="1">
      <c r="A1470" s="65">
        <v>1461</v>
      </c>
      <c r="B1470" s="117">
        <v>1</v>
      </c>
      <c r="C1470" s="325">
        <v>1.3408045288441824E-4</v>
      </c>
      <c r="D1470" s="326">
        <v>1.4558110316841678E-4</v>
      </c>
      <c r="E1470" s="327">
        <v>1.4640908751321051E-4</v>
      </c>
      <c r="F1470" s="332">
        <v>0</v>
      </c>
      <c r="G1470" s="326">
        <v>0</v>
      </c>
      <c r="H1470" s="327">
        <v>0</v>
      </c>
      <c r="I1470" s="332">
        <v>1.6717040682590195E-4</v>
      </c>
      <c r="J1470" s="326">
        <v>2.2197001678340005E-4</v>
      </c>
      <c r="K1470" s="327">
        <v>2.5554092963413043E-4</v>
      </c>
      <c r="L1470" s="336">
        <v>5.8741981719495287E-5</v>
      </c>
      <c r="M1470" s="337">
        <v>1.1415525114155251E-4</v>
      </c>
      <c r="N1470" s="345">
        <v>0</v>
      </c>
      <c r="O1470" s="346">
        <v>0</v>
      </c>
      <c r="P1470" s="347">
        <v>0</v>
      </c>
      <c r="Q1470" s="348">
        <v>1.7683465959328029E-2</v>
      </c>
      <c r="R1470" s="346">
        <v>0.17380731702942889</v>
      </c>
      <c r="S1470" s="347">
        <v>0.12555818833031657</v>
      </c>
      <c r="T1470" s="349">
        <v>0.15490722494456904</v>
      </c>
      <c r="U1470" s="349">
        <v>0.50731930733132802</v>
      </c>
      <c r="V1470" s="361">
        <v>0</v>
      </c>
    </row>
    <row r="1471" spans="1:22" ht="16" hidden="1" customHeight="1" outlineLevel="1">
      <c r="A1471" s="65">
        <v>1462</v>
      </c>
      <c r="B1471" s="117">
        <v>1</v>
      </c>
      <c r="C1471" s="325">
        <v>1.2656764734800808E-4</v>
      </c>
      <c r="D1471" s="326">
        <v>1.3521855936649824E-4</v>
      </c>
      <c r="E1471" s="327">
        <v>1.345391322523043E-4</v>
      </c>
      <c r="F1471" s="332">
        <v>0</v>
      </c>
      <c r="G1471" s="326">
        <v>0</v>
      </c>
      <c r="H1471" s="327">
        <v>0</v>
      </c>
      <c r="I1471" s="332">
        <v>1.7831510061429539E-4</v>
      </c>
      <c r="J1471" s="326">
        <v>1.9484034806542893E-4</v>
      </c>
      <c r="K1471" s="327">
        <v>2.9119780353656729E-4</v>
      </c>
      <c r="L1471" s="336">
        <v>3.7594868300476983E-5</v>
      </c>
      <c r="M1471" s="337">
        <v>1.1415525114155251E-4</v>
      </c>
      <c r="N1471" s="345">
        <v>0</v>
      </c>
      <c r="O1471" s="346">
        <v>0</v>
      </c>
      <c r="P1471" s="347">
        <v>0</v>
      </c>
      <c r="Q1471" s="348">
        <v>1.7683465959328029E-2</v>
      </c>
      <c r="R1471" s="346">
        <v>0.1606259196900568</v>
      </c>
      <c r="S1471" s="347">
        <v>9.3339972546914479E-2</v>
      </c>
      <c r="T1471" s="349">
        <v>0.13750512416810731</v>
      </c>
      <c r="U1471" s="349">
        <v>0.43588387513495475</v>
      </c>
      <c r="V1471" s="361">
        <v>0</v>
      </c>
    </row>
    <row r="1472" spans="1:22" ht="16" hidden="1" customHeight="1" outlineLevel="1">
      <c r="A1472" s="65">
        <v>1463</v>
      </c>
      <c r="B1472" s="117">
        <v>1</v>
      </c>
      <c r="C1472" s="325">
        <v>1.1313585109364416E-4</v>
      </c>
      <c r="D1472" s="326">
        <v>1.2310624268995927E-4</v>
      </c>
      <c r="E1472" s="327">
        <v>1.2077517320113325E-4</v>
      </c>
      <c r="F1472" s="332">
        <v>0</v>
      </c>
      <c r="G1472" s="326">
        <v>0</v>
      </c>
      <c r="H1472" s="327">
        <v>0</v>
      </c>
      <c r="I1472" s="332">
        <v>1.9168873316036754E-4</v>
      </c>
      <c r="J1472" s="326">
        <v>2.2073685002349221E-4</v>
      </c>
      <c r="K1472" s="327">
        <v>2.9416920969510367E-4</v>
      </c>
      <c r="L1472" s="336">
        <v>2.3496792687798115E-5</v>
      </c>
      <c r="M1472" s="337">
        <v>1.1415525114155251E-4</v>
      </c>
      <c r="N1472" s="345">
        <v>0</v>
      </c>
      <c r="O1472" s="346">
        <v>0</v>
      </c>
      <c r="P1472" s="347">
        <v>0</v>
      </c>
      <c r="Q1472" s="348">
        <v>1.7683465959328029E-2</v>
      </c>
      <c r="R1472" s="346">
        <v>0.14830385164449947</v>
      </c>
      <c r="S1472" s="347">
        <v>0.10591394653542102</v>
      </c>
      <c r="T1472" s="349">
        <v>0.12333620058508658</v>
      </c>
      <c r="U1472" s="349">
        <v>0.36857538675185192</v>
      </c>
      <c r="V1472" s="361">
        <v>0</v>
      </c>
    </row>
    <row r="1473" spans="1:22" ht="16" hidden="1" customHeight="1" outlineLevel="1">
      <c r="A1473" s="65">
        <v>1464</v>
      </c>
      <c r="B1473" s="117">
        <v>1</v>
      </c>
      <c r="C1473" s="325">
        <v>1.0279793066334267E-4</v>
      </c>
      <c r="D1473" s="326">
        <v>1.0889419856387586E-4</v>
      </c>
      <c r="E1473" s="327">
        <v>1.095149314891479E-4</v>
      </c>
      <c r="F1473" s="332">
        <v>0</v>
      </c>
      <c r="G1473" s="326">
        <v>0</v>
      </c>
      <c r="H1473" s="327">
        <v>0</v>
      </c>
      <c r="I1473" s="332">
        <v>2.1397812073715446E-4</v>
      </c>
      <c r="J1473" s="326">
        <v>2.6389768662026447E-4</v>
      </c>
      <c r="K1473" s="327">
        <v>3.0605483432924929E-4</v>
      </c>
      <c r="L1473" s="336">
        <v>9.3987170751192458E-6</v>
      </c>
      <c r="M1473" s="337">
        <v>1.1415525114155251E-4</v>
      </c>
      <c r="N1473" s="345">
        <v>0</v>
      </c>
      <c r="O1473" s="346">
        <v>0</v>
      </c>
      <c r="P1473" s="347">
        <v>0</v>
      </c>
      <c r="Q1473" s="348">
        <v>1.7683465959328029E-2</v>
      </c>
      <c r="R1473" s="346">
        <v>0.13158871329152566</v>
      </c>
      <c r="S1473" s="347">
        <v>0.1428785260522408</v>
      </c>
      <c r="T1473" s="349">
        <v>8.5393915285588096E-2</v>
      </c>
      <c r="U1473" s="349">
        <v>0.32504595557854604</v>
      </c>
      <c r="V1473" s="361">
        <v>0</v>
      </c>
    </row>
    <row r="1474" spans="1:22" ht="16" hidden="1" customHeight="1" outlineLevel="1">
      <c r="A1474" s="65">
        <v>1465</v>
      </c>
      <c r="B1474" s="117">
        <v>1</v>
      </c>
      <c r="C1474" s="325">
        <v>9.4028824034737461E-5</v>
      </c>
      <c r="D1474" s="326">
        <v>9.5595924716760869E-5</v>
      </c>
      <c r="E1474" s="327">
        <v>9.7813620401347449E-5</v>
      </c>
      <c r="F1474" s="332">
        <v>0</v>
      </c>
      <c r="G1474" s="326">
        <v>0</v>
      </c>
      <c r="H1474" s="327">
        <v>0</v>
      </c>
      <c r="I1474" s="332">
        <v>2.2512281452554794E-4</v>
      </c>
      <c r="J1474" s="326">
        <v>2.6883035365989554E-4</v>
      </c>
      <c r="K1474" s="327">
        <v>3.0011202201217643E-4</v>
      </c>
      <c r="L1474" s="336">
        <v>5.8741981719495289E-6</v>
      </c>
      <c r="M1474" s="337">
        <v>1.1415525114155251E-4</v>
      </c>
      <c r="N1474" s="345">
        <v>0</v>
      </c>
      <c r="O1474" s="346">
        <v>0</v>
      </c>
      <c r="P1474" s="347">
        <v>0</v>
      </c>
      <c r="Q1474" s="348">
        <v>1.7683465959328029E-2</v>
      </c>
      <c r="R1474" s="346">
        <v>0.10945842179813957</v>
      </c>
      <c r="S1474" s="347">
        <v>0.16517865578920327</v>
      </c>
      <c r="T1474" s="349">
        <v>3.7752098405766675E-2</v>
      </c>
      <c r="U1474" s="349">
        <v>0.25822877003035638</v>
      </c>
      <c r="V1474" s="361">
        <v>0</v>
      </c>
    </row>
    <row r="1475" spans="1:22" ht="16" hidden="1" customHeight="1" outlineLevel="1">
      <c r="A1475" s="65">
        <v>1466</v>
      </c>
      <c r="B1475" s="117">
        <v>1</v>
      </c>
      <c r="C1475" s="325">
        <v>8.877861051511639E-5</v>
      </c>
      <c r="D1475" s="326">
        <v>8.7799714464285549E-5</v>
      </c>
      <c r="E1475" s="327">
        <v>8.9225740201653552E-5</v>
      </c>
      <c r="F1475" s="332">
        <v>0</v>
      </c>
      <c r="G1475" s="326">
        <v>0</v>
      </c>
      <c r="H1475" s="327">
        <v>0</v>
      </c>
      <c r="I1475" s="332">
        <v>2.2289387576786924E-4</v>
      </c>
      <c r="J1475" s="326">
        <v>2.7294090952625487E-4</v>
      </c>
      <c r="K1475" s="327">
        <v>3.1199764664632205E-4</v>
      </c>
      <c r="L1475" s="336">
        <v>2.3496792687798115E-6</v>
      </c>
      <c r="M1475" s="337">
        <v>1.1415525114155251E-4</v>
      </c>
      <c r="N1475" s="345">
        <v>0</v>
      </c>
      <c r="O1475" s="346">
        <v>0</v>
      </c>
      <c r="P1475" s="347">
        <v>0</v>
      </c>
      <c r="Q1475" s="348">
        <v>1.7683465959328029E-2</v>
      </c>
      <c r="R1475" s="346">
        <v>0.103366530448841</v>
      </c>
      <c r="S1475" s="347">
        <v>0.2091045687817023</v>
      </c>
      <c r="T1475" s="349">
        <v>1.854322213885265E-2</v>
      </c>
      <c r="U1475" s="349">
        <v>0.20369415535499574</v>
      </c>
      <c r="V1475" s="361">
        <v>0</v>
      </c>
    </row>
    <row r="1476" spans="1:22" ht="16" hidden="1" customHeight="1" outlineLevel="1">
      <c r="A1476" s="65">
        <v>1467</v>
      </c>
      <c r="B1476" s="117">
        <v>1</v>
      </c>
      <c r="C1476" s="325">
        <v>8.5534728590493369E-5</v>
      </c>
      <c r="D1476" s="326">
        <v>8.2550395840424364E-5</v>
      </c>
      <c r="E1476" s="327">
        <v>8.50226085027097E-5</v>
      </c>
      <c r="F1476" s="332">
        <v>0</v>
      </c>
      <c r="G1476" s="326">
        <v>0</v>
      </c>
      <c r="H1476" s="327">
        <v>0</v>
      </c>
      <c r="I1476" s="332">
        <v>2.095202432217971E-4</v>
      </c>
      <c r="J1476" s="326">
        <v>2.7540724304607039E-4</v>
      </c>
      <c r="K1476" s="327">
        <v>3.2388327128046767E-4</v>
      </c>
      <c r="L1476" s="336">
        <v>1.1748396343899057E-6</v>
      </c>
      <c r="M1476" s="337">
        <v>1.1415525114155251E-4</v>
      </c>
      <c r="N1476" s="345">
        <v>0</v>
      </c>
      <c r="O1476" s="346">
        <v>0</v>
      </c>
      <c r="P1476" s="347">
        <v>0</v>
      </c>
      <c r="Q1476" s="348">
        <v>4.4208664898320073E-2</v>
      </c>
      <c r="R1476" s="346">
        <v>9.9410337396272169E-2</v>
      </c>
      <c r="S1476" s="347">
        <v>0.21863879423217455</v>
      </c>
      <c r="T1476" s="349">
        <v>1.854322213885265E-2</v>
      </c>
      <c r="U1476" s="349">
        <v>0.18708811953493096</v>
      </c>
      <c r="V1476" s="361">
        <v>0</v>
      </c>
    </row>
    <row r="1477" spans="1:22" ht="16" hidden="1" customHeight="1" outlineLevel="1">
      <c r="A1477" s="65">
        <v>1468</v>
      </c>
      <c r="B1477" s="117">
        <v>1</v>
      </c>
      <c r="C1477" s="325">
        <v>8.5384722489932757E-5</v>
      </c>
      <c r="D1477" s="326">
        <v>8.0372900707563434E-5</v>
      </c>
      <c r="E1477" s="327">
        <v>8.3634537231762202E-5</v>
      </c>
      <c r="F1477" s="332">
        <v>0</v>
      </c>
      <c r="G1477" s="326">
        <v>0</v>
      </c>
      <c r="H1477" s="327">
        <v>0</v>
      </c>
      <c r="I1477" s="332">
        <v>2.2512281452554794E-4</v>
      </c>
      <c r="J1477" s="326">
        <v>2.4005646259538078E-4</v>
      </c>
      <c r="K1477" s="327">
        <v>3.2091186512193129E-4</v>
      </c>
      <c r="L1477" s="336">
        <v>1.409807561267887E-5</v>
      </c>
      <c r="M1477" s="337">
        <v>1.1415525114155251E-4</v>
      </c>
      <c r="N1477" s="345">
        <v>0</v>
      </c>
      <c r="O1477" s="346">
        <v>0</v>
      </c>
      <c r="P1477" s="347">
        <v>0</v>
      </c>
      <c r="Q1477" s="348">
        <v>4.4208664898320073E-2</v>
      </c>
      <c r="R1477" s="346">
        <v>0.1109872345937437</v>
      </c>
      <c r="S1477" s="347">
        <v>0.22726524491960026</v>
      </c>
      <c r="T1477" s="349">
        <v>1.854322213885265E-2</v>
      </c>
      <c r="U1477" s="349">
        <v>0.17952205587726833</v>
      </c>
      <c r="V1477" s="361">
        <v>0</v>
      </c>
    </row>
    <row r="1478" spans="1:22" ht="16" hidden="1" customHeight="1" outlineLevel="1">
      <c r="A1478" s="65">
        <v>1469</v>
      </c>
      <c r="B1478" s="117">
        <v>1</v>
      </c>
      <c r="C1478" s="325">
        <v>8.6040999179885392E-5</v>
      </c>
      <c r="D1478" s="326">
        <v>8.0431226470050778E-5</v>
      </c>
      <c r="E1478" s="327">
        <v>8.3893989805771082E-5</v>
      </c>
      <c r="F1478" s="332">
        <v>0</v>
      </c>
      <c r="G1478" s="326">
        <v>0</v>
      </c>
      <c r="H1478" s="327">
        <v>0</v>
      </c>
      <c r="I1478" s="332">
        <v>2.3403856955626272E-4</v>
      </c>
      <c r="J1478" s="326">
        <v>2.5115496343455074E-4</v>
      </c>
      <c r="K1478" s="327">
        <v>2.7634077274388524E-4</v>
      </c>
      <c r="L1478" s="336">
        <v>3.7594868300476983E-5</v>
      </c>
      <c r="M1478" s="337">
        <v>1.1415525114155251E-4</v>
      </c>
      <c r="N1478" s="345">
        <v>0</v>
      </c>
      <c r="O1478" s="346">
        <v>0</v>
      </c>
      <c r="P1478" s="347">
        <v>0</v>
      </c>
      <c r="Q1478" s="348">
        <v>4.4208664898320073E-2</v>
      </c>
      <c r="R1478" s="346">
        <v>0.10463315530382122</v>
      </c>
      <c r="S1478" s="347">
        <v>0.25815032736035148</v>
      </c>
      <c r="T1478" s="349">
        <v>2.1491118991695889E-2</v>
      </c>
      <c r="U1478" s="349">
        <v>0.1798168375782162</v>
      </c>
      <c r="V1478" s="361">
        <v>0</v>
      </c>
    </row>
    <row r="1479" spans="1:22" ht="16" hidden="1" customHeight="1" outlineLevel="1">
      <c r="A1479" s="65">
        <v>1470</v>
      </c>
      <c r="B1479" s="117">
        <v>1</v>
      </c>
      <c r="C1479" s="325">
        <v>9.3128787431373856E-5</v>
      </c>
      <c r="D1479" s="326">
        <v>8.639989616458923E-5</v>
      </c>
      <c r="E1479" s="327">
        <v>8.9186822315552209E-5</v>
      </c>
      <c r="F1479" s="332">
        <v>0</v>
      </c>
      <c r="G1479" s="326">
        <v>0</v>
      </c>
      <c r="H1479" s="327">
        <v>0</v>
      </c>
      <c r="I1479" s="332">
        <v>2.6301477340608576E-4</v>
      </c>
      <c r="J1479" s="326">
        <v>2.7458513187279853E-4</v>
      </c>
      <c r="K1479" s="327">
        <v>2.5256952347559405E-4</v>
      </c>
      <c r="L1479" s="336">
        <v>9.3987170751192462E-5</v>
      </c>
      <c r="M1479" s="337">
        <v>1.1415525114155251E-4</v>
      </c>
      <c r="N1479" s="345">
        <v>0</v>
      </c>
      <c r="O1479" s="346">
        <v>0</v>
      </c>
      <c r="P1479" s="347">
        <v>0</v>
      </c>
      <c r="Q1479" s="348">
        <v>3.5366931918656058E-2</v>
      </c>
      <c r="R1479" s="346">
        <v>9.1631599047408613E-2</v>
      </c>
      <c r="S1479" s="347">
        <v>0.24067955732408053</v>
      </c>
      <c r="T1479" s="349">
        <v>3.0620089890823345E-2</v>
      </c>
      <c r="U1479" s="349">
        <v>0.2097863105079189</v>
      </c>
      <c r="V1479" s="361">
        <v>0</v>
      </c>
    </row>
    <row r="1480" spans="1:22" ht="16" hidden="1" customHeight="1" outlineLevel="1">
      <c r="A1480" s="65">
        <v>1471</v>
      </c>
      <c r="B1480" s="117">
        <v>1</v>
      </c>
      <c r="C1480" s="325">
        <v>1.1334210948191499E-4</v>
      </c>
      <c r="D1480" s="326">
        <v>9.6198624262463448E-5</v>
      </c>
      <c r="E1480" s="327">
        <v>1.0295078136672326E-4</v>
      </c>
      <c r="F1480" s="332">
        <v>0</v>
      </c>
      <c r="G1480" s="326">
        <v>0</v>
      </c>
      <c r="H1480" s="327">
        <v>0</v>
      </c>
      <c r="I1480" s="332">
        <v>2.8753309974055135E-4</v>
      </c>
      <c r="J1480" s="326">
        <v>2.8527257712533259E-4</v>
      </c>
      <c r="K1480" s="327">
        <v>2.2285546189023002E-4</v>
      </c>
      <c r="L1480" s="336">
        <v>1.8210014333043539E-4</v>
      </c>
      <c r="M1480" s="337">
        <v>1.1415525114155251E-4</v>
      </c>
      <c r="N1480" s="345">
        <v>0</v>
      </c>
      <c r="O1480" s="346">
        <v>3.2878953572443065E-3</v>
      </c>
      <c r="P1480" s="347">
        <v>1.0754199329603505E-3</v>
      </c>
      <c r="Q1480" s="348">
        <v>6.1892130857648102E-2</v>
      </c>
      <c r="R1480" s="346">
        <v>9.8690923081996215E-2</v>
      </c>
      <c r="S1480" s="347">
        <v>0.25662526371971689</v>
      </c>
      <c r="T1480" s="349">
        <v>0.11744040687940011</v>
      </c>
      <c r="U1480" s="349">
        <v>0.29537126434979122</v>
      </c>
      <c r="V1480" s="361">
        <v>0</v>
      </c>
    </row>
    <row r="1481" spans="1:22" ht="16" hidden="1" customHeight="1" outlineLevel="1">
      <c r="A1481" s="65">
        <v>1472</v>
      </c>
      <c r="B1481" s="117">
        <v>1</v>
      </c>
      <c r="C1481" s="325">
        <v>1.3230538069445113E-4</v>
      </c>
      <c r="D1481" s="326">
        <v>1.12452070075604E-4</v>
      </c>
      <c r="E1481" s="327">
        <v>1.2239675178868874E-4</v>
      </c>
      <c r="F1481" s="332">
        <v>0</v>
      </c>
      <c r="G1481" s="326">
        <v>0</v>
      </c>
      <c r="H1481" s="327">
        <v>0</v>
      </c>
      <c r="I1481" s="332">
        <v>3.075935485596596E-4</v>
      </c>
      <c r="J1481" s="326">
        <v>2.8691679947187636E-4</v>
      </c>
      <c r="K1481" s="327">
        <v>1.9314140030486602E-4</v>
      </c>
      <c r="L1481" s="336">
        <v>1.5860335064263727E-4</v>
      </c>
      <c r="M1481" s="337">
        <v>1.1415525114155251E-4</v>
      </c>
      <c r="N1481" s="345">
        <v>2.8437258731029778E-2</v>
      </c>
      <c r="O1481" s="346">
        <v>0.10092918701320766</v>
      </c>
      <c r="P1481" s="347">
        <v>5.9631779783134171E-2</v>
      </c>
      <c r="Q1481" s="348">
        <v>7.0733863837312116E-2</v>
      </c>
      <c r="R1481" s="346">
        <v>9.9889929894549159E-2</v>
      </c>
      <c r="S1481" s="347">
        <v>0.24848122921573354</v>
      </c>
      <c r="T1481" s="349">
        <v>0.13322591905914133</v>
      </c>
      <c r="U1481" s="349">
        <v>0.34705632258265556</v>
      </c>
      <c r="V1481" s="361">
        <v>0</v>
      </c>
    </row>
    <row r="1482" spans="1:22" ht="16" hidden="1" customHeight="1" outlineLevel="1">
      <c r="A1482" s="65">
        <v>1473</v>
      </c>
      <c r="B1482" s="117">
        <v>1</v>
      </c>
      <c r="C1482" s="325">
        <v>1.5026861123658322E-4</v>
      </c>
      <c r="D1482" s="326">
        <v>1.255364827935987E-4</v>
      </c>
      <c r="E1482" s="327">
        <v>1.390536070400588E-4</v>
      </c>
      <c r="F1482" s="332">
        <v>0</v>
      </c>
      <c r="G1482" s="326">
        <v>0</v>
      </c>
      <c r="H1482" s="327">
        <v>0</v>
      </c>
      <c r="I1482" s="332">
        <v>3.4102762992483998E-4</v>
      </c>
      <c r="J1482" s="326">
        <v>2.5896501958063339E-4</v>
      </c>
      <c r="K1482" s="327">
        <v>1.515417140853564E-4</v>
      </c>
      <c r="L1482" s="336">
        <v>1.4685495429873823E-4</v>
      </c>
      <c r="M1482" s="337">
        <v>1.1415525114155251E-4</v>
      </c>
      <c r="N1482" s="345">
        <v>0.12075117400864402</v>
      </c>
      <c r="O1482" s="346">
        <v>0.2527661419379944</v>
      </c>
      <c r="P1482" s="347">
        <v>0.21781453383360699</v>
      </c>
      <c r="Q1482" s="348">
        <v>5.3050397877984087E-2</v>
      </c>
      <c r="R1482" s="346">
        <v>9.1375078212156E-2</v>
      </c>
      <c r="S1482" s="347">
        <v>0.23373378346860238</v>
      </c>
      <c r="T1482" s="349">
        <v>0.17658853082999673</v>
      </c>
      <c r="U1482" s="349">
        <v>0.48206634161679168</v>
      </c>
      <c r="V1482" s="361">
        <v>0</v>
      </c>
    </row>
    <row r="1483" spans="1:22" ht="16" hidden="1" customHeight="1" outlineLevel="1">
      <c r="A1483" s="65">
        <v>1474</v>
      </c>
      <c r="B1483" s="117">
        <v>1</v>
      </c>
      <c r="C1483" s="325">
        <v>1.5191867834274986E-4</v>
      </c>
      <c r="D1483" s="326">
        <v>1.2847221283879514E-4</v>
      </c>
      <c r="E1483" s="327">
        <v>1.4508587938576523E-4</v>
      </c>
      <c r="F1483" s="332">
        <v>0</v>
      </c>
      <c r="G1483" s="326">
        <v>0</v>
      </c>
      <c r="H1483" s="327">
        <v>0</v>
      </c>
      <c r="I1483" s="332">
        <v>3.0982248731733825E-4</v>
      </c>
      <c r="J1483" s="326">
        <v>1.3112673213686038E-4</v>
      </c>
      <c r="K1483" s="327">
        <v>1.3371327713413802E-4</v>
      </c>
      <c r="L1483" s="336">
        <v>1.644775488145868E-4</v>
      </c>
      <c r="M1483" s="337">
        <v>1.1415525114155251E-4</v>
      </c>
      <c r="N1483" s="345">
        <v>0.27536983705876572</v>
      </c>
      <c r="O1483" s="346">
        <v>0.3419976422526842</v>
      </c>
      <c r="P1483" s="347">
        <v>0.33074762158101134</v>
      </c>
      <c r="Q1483" s="348">
        <v>6.1892130857648102E-2</v>
      </c>
      <c r="R1483" s="346">
        <v>7.1792849154460103E-2</v>
      </c>
      <c r="S1483" s="347">
        <v>0.1776333167037652</v>
      </c>
      <c r="T1483" s="349">
        <v>0.18153339006702413</v>
      </c>
      <c r="U1483" s="349">
        <v>0.50250453954917906</v>
      </c>
      <c r="V1483" s="361">
        <v>2.9497653761508213E-2</v>
      </c>
    </row>
    <row r="1484" spans="1:22" ht="16" hidden="1" customHeight="1" outlineLevel="1">
      <c r="A1484" s="65">
        <v>1475</v>
      </c>
      <c r="B1484" s="117">
        <v>1</v>
      </c>
      <c r="C1484" s="325">
        <v>1.4802476998236421E-4</v>
      </c>
      <c r="D1484" s="326">
        <v>1.2378670991897831E-4</v>
      </c>
      <c r="E1484" s="327">
        <v>1.4493020784135991E-4</v>
      </c>
      <c r="F1484" s="332">
        <v>0</v>
      </c>
      <c r="G1484" s="326">
        <v>0</v>
      </c>
      <c r="H1484" s="327">
        <v>0</v>
      </c>
      <c r="I1484" s="332">
        <v>2.9421991601358738E-4</v>
      </c>
      <c r="J1484" s="326">
        <v>0</v>
      </c>
      <c r="K1484" s="327">
        <v>9.5084997073164795E-5</v>
      </c>
      <c r="L1484" s="336">
        <v>1.8797434150238492E-4</v>
      </c>
      <c r="M1484" s="337">
        <v>1.1415525114155251E-4</v>
      </c>
      <c r="N1484" s="345">
        <v>0.32695702500802071</v>
      </c>
      <c r="O1484" s="346">
        <v>0.42602682914705881</v>
      </c>
      <c r="P1484" s="347">
        <v>0.36382002771666683</v>
      </c>
      <c r="Q1484" s="348">
        <v>3.5366931918656058E-2</v>
      </c>
      <c r="R1484" s="346">
        <v>6.4382898590372065E-2</v>
      </c>
      <c r="S1484" s="347">
        <v>0.19060671090844014</v>
      </c>
      <c r="T1484" s="349">
        <v>0.14083339480841423</v>
      </c>
      <c r="U1484" s="349">
        <v>0.40080485272215516</v>
      </c>
      <c r="V1484" s="361">
        <v>8.4713090078860576E-2</v>
      </c>
    </row>
    <row r="1485" spans="1:22" ht="16" hidden="1" customHeight="1" outlineLevel="1">
      <c r="A1485" s="65">
        <v>1476</v>
      </c>
      <c r="B1485" s="117">
        <v>1</v>
      </c>
      <c r="C1485" s="325">
        <v>1.4740599481755174E-4</v>
      </c>
      <c r="D1485" s="326">
        <v>1.1914009084081972E-4</v>
      </c>
      <c r="E1485" s="327">
        <v>1.414146254635396E-4</v>
      </c>
      <c r="F1485" s="332">
        <v>0</v>
      </c>
      <c r="G1485" s="326">
        <v>0</v>
      </c>
      <c r="H1485" s="327">
        <v>0</v>
      </c>
      <c r="I1485" s="332">
        <v>2.5632795713304962E-4</v>
      </c>
      <c r="J1485" s="326">
        <v>0</v>
      </c>
      <c r="K1485" s="327">
        <v>1.4262749560974724E-4</v>
      </c>
      <c r="L1485" s="336">
        <v>2.0677177565262342E-4</v>
      </c>
      <c r="M1485" s="337">
        <v>1.1415525114155251E-4</v>
      </c>
      <c r="N1485" s="345">
        <v>0.39926482861556378</v>
      </c>
      <c r="O1485" s="346">
        <v>0.49318850089070604</v>
      </c>
      <c r="P1485" s="347">
        <v>0.42862532821657212</v>
      </c>
      <c r="Q1485" s="348">
        <v>1.7683465959328029E-2</v>
      </c>
      <c r="R1485" s="346">
        <v>7.1557538117036412E-2</v>
      </c>
      <c r="S1485" s="347">
        <v>0.20651091932043961</v>
      </c>
      <c r="T1485" s="349">
        <v>0.112210267301775</v>
      </c>
      <c r="U1485" s="349">
        <v>0.33565809681267028</v>
      </c>
      <c r="V1485" s="361">
        <v>0.12003820433579007</v>
      </c>
    </row>
    <row r="1486" spans="1:22" ht="16" hidden="1" customHeight="1" outlineLevel="1">
      <c r="A1486" s="65">
        <v>1477</v>
      </c>
      <c r="B1486" s="117">
        <v>1</v>
      </c>
      <c r="C1486" s="325">
        <v>1.3611803575036641E-4</v>
      </c>
      <c r="D1486" s="326">
        <v>1.1812911095770572E-4</v>
      </c>
      <c r="E1486" s="327">
        <v>1.347207490541105E-4</v>
      </c>
      <c r="F1486" s="332">
        <v>0</v>
      </c>
      <c r="G1486" s="326">
        <v>0</v>
      </c>
      <c r="H1486" s="327">
        <v>0</v>
      </c>
      <c r="I1486" s="332">
        <v>1.9391767191804623E-4</v>
      </c>
      <c r="J1486" s="326">
        <v>0</v>
      </c>
      <c r="K1486" s="327">
        <v>1.7531296335364765E-4</v>
      </c>
      <c r="L1486" s="336">
        <v>1.8797434150238492E-4</v>
      </c>
      <c r="M1486" s="337">
        <v>1.1415525114155251E-4</v>
      </c>
      <c r="N1486" s="345">
        <v>0.46142667559042788</v>
      </c>
      <c r="O1486" s="346">
        <v>0.47418213260209513</v>
      </c>
      <c r="P1486" s="347">
        <v>0.34522927071245363</v>
      </c>
      <c r="Q1486" s="348">
        <v>8.8417329796640146E-3</v>
      </c>
      <c r="R1486" s="346">
        <v>8.3261298776654377E-2</v>
      </c>
      <c r="S1486" s="347">
        <v>0.20298875459896304</v>
      </c>
      <c r="T1486" s="349">
        <v>8.8627092479029071E-2</v>
      </c>
      <c r="U1486" s="349">
        <v>0.29026171486669433</v>
      </c>
      <c r="V1486" s="361">
        <v>0.10379185829326902</v>
      </c>
    </row>
    <row r="1487" spans="1:22" ht="16" hidden="1" customHeight="1" outlineLevel="1">
      <c r="A1487" s="65">
        <v>1478</v>
      </c>
      <c r="B1487" s="117">
        <v>1</v>
      </c>
      <c r="C1487" s="325">
        <v>1.4116199088171668E-4</v>
      </c>
      <c r="D1487" s="326">
        <v>1.1542668396245867E-4</v>
      </c>
      <c r="E1487" s="327">
        <v>1.3094571410228131E-4</v>
      </c>
      <c r="F1487" s="332">
        <v>0</v>
      </c>
      <c r="G1487" s="326">
        <v>0</v>
      </c>
      <c r="H1487" s="327">
        <v>0</v>
      </c>
      <c r="I1487" s="332">
        <v>1.15904815399292E-4</v>
      </c>
      <c r="J1487" s="326">
        <v>0</v>
      </c>
      <c r="K1487" s="327">
        <v>1.7828436951218402E-4</v>
      </c>
      <c r="L1487" s="336">
        <v>1.9032402077116473E-4</v>
      </c>
      <c r="M1487" s="337">
        <v>1.1415525114155251E-4</v>
      </c>
      <c r="N1487" s="345">
        <v>0.31509625880362141</v>
      </c>
      <c r="O1487" s="346">
        <v>0.47991647157192996</v>
      </c>
      <c r="P1487" s="347">
        <v>0.20243452189403702</v>
      </c>
      <c r="Q1487" s="348">
        <v>8.8417329796640146E-3</v>
      </c>
      <c r="R1487" s="346">
        <v>0.10845805802616089</v>
      </c>
      <c r="S1487" s="347">
        <v>0.19323666048707122</v>
      </c>
      <c r="T1487" s="349">
        <v>7.1700458936896902E-2</v>
      </c>
      <c r="U1487" s="349">
        <v>0.29222692620634705</v>
      </c>
      <c r="V1487" s="361">
        <v>7.4960701716681968E-2</v>
      </c>
    </row>
    <row r="1488" spans="1:22" ht="16" hidden="1" customHeight="1" outlineLevel="1">
      <c r="A1488" s="65">
        <v>1479</v>
      </c>
      <c r="B1488" s="117">
        <v>1</v>
      </c>
      <c r="C1488" s="325">
        <v>1.4902481065276824E-4</v>
      </c>
      <c r="D1488" s="326">
        <v>1.1410463334607881E-4</v>
      </c>
      <c r="E1488" s="327">
        <v>1.3418887127739231E-4</v>
      </c>
      <c r="F1488" s="332">
        <v>0</v>
      </c>
      <c r="G1488" s="326">
        <v>0</v>
      </c>
      <c r="H1488" s="327">
        <v>0</v>
      </c>
      <c r="I1488" s="332">
        <v>9.8073305337862478E-5</v>
      </c>
      <c r="J1488" s="326">
        <v>0</v>
      </c>
      <c r="K1488" s="327">
        <v>1.6045593256096565E-4</v>
      </c>
      <c r="L1488" s="336">
        <v>2.1382081345896285E-4</v>
      </c>
      <c r="M1488" s="337">
        <v>1.1415525114155251E-4</v>
      </c>
      <c r="N1488" s="345">
        <v>0.23635791930212688</v>
      </c>
      <c r="O1488" s="346">
        <v>0.40387327984256488</v>
      </c>
      <c r="P1488" s="347">
        <v>0.1494303270350926</v>
      </c>
      <c r="Q1488" s="348">
        <v>8.8417329796640146E-3</v>
      </c>
      <c r="R1488" s="346">
        <v>0.15520775960621261</v>
      </c>
      <c r="S1488" s="347">
        <v>0.22716149146585674</v>
      </c>
      <c r="T1488" s="349">
        <v>0.11468269692028869</v>
      </c>
      <c r="U1488" s="349">
        <v>0.33644418134853132</v>
      </c>
      <c r="V1488" s="361">
        <v>0.10024178737702281</v>
      </c>
    </row>
    <row r="1489" spans="1:22" ht="16" hidden="1" customHeight="1" outlineLevel="1">
      <c r="A1489" s="65">
        <v>1480</v>
      </c>
      <c r="B1489" s="117">
        <v>1</v>
      </c>
      <c r="C1489" s="325">
        <v>1.5042486759133387E-4</v>
      </c>
      <c r="D1489" s="326">
        <v>1.1682650226215497E-4</v>
      </c>
      <c r="E1489" s="327">
        <v>1.340980628764892E-4</v>
      </c>
      <c r="F1489" s="332">
        <v>0</v>
      </c>
      <c r="G1489" s="326">
        <v>0</v>
      </c>
      <c r="H1489" s="327">
        <v>0</v>
      </c>
      <c r="I1489" s="332">
        <v>8.0241795276432917E-5</v>
      </c>
      <c r="J1489" s="326">
        <v>0</v>
      </c>
      <c r="K1489" s="327">
        <v>1.7531296335364765E-4</v>
      </c>
      <c r="L1489" s="336">
        <v>2.2321953053408208E-4</v>
      </c>
      <c r="M1489" s="337">
        <v>1.1415525114155251E-4</v>
      </c>
      <c r="N1489" s="345">
        <v>0.1228946859732945</v>
      </c>
      <c r="O1489" s="346">
        <v>0.27485961366909389</v>
      </c>
      <c r="P1489" s="347">
        <v>7.4886730147332076E-2</v>
      </c>
      <c r="Q1489" s="348">
        <v>2.6525198938992044E-2</v>
      </c>
      <c r="R1489" s="346">
        <v>0.18933812957591031</v>
      </c>
      <c r="S1489" s="347">
        <v>0.28800832196411152</v>
      </c>
      <c r="T1489" s="349">
        <v>0.14511259991738021</v>
      </c>
      <c r="U1489" s="349">
        <v>0.37673101381141033</v>
      </c>
      <c r="V1489" s="361">
        <v>4.0665489753519544E-2</v>
      </c>
    </row>
    <row r="1490" spans="1:22" ht="16" hidden="1" customHeight="1" outlineLevel="1">
      <c r="A1490" s="65">
        <v>1481</v>
      </c>
      <c r="B1490" s="117">
        <v>1</v>
      </c>
      <c r="C1490" s="325">
        <v>1.4718723592090086E-4</v>
      </c>
      <c r="D1490" s="326">
        <v>1.2085097987378188E-4</v>
      </c>
      <c r="E1490" s="327">
        <v>1.3565477832054248E-4</v>
      </c>
      <c r="F1490" s="332">
        <v>0</v>
      </c>
      <c r="G1490" s="326">
        <v>0</v>
      </c>
      <c r="H1490" s="327">
        <v>0</v>
      </c>
      <c r="I1490" s="332">
        <v>7.8012856518754235E-5</v>
      </c>
      <c r="J1490" s="326">
        <v>0</v>
      </c>
      <c r="K1490" s="327">
        <v>1.6045593256096565E-4</v>
      </c>
      <c r="L1490" s="336">
        <v>2.2321953053408208E-4</v>
      </c>
      <c r="M1490" s="337">
        <v>1.1415525114155251E-4</v>
      </c>
      <c r="N1490" s="345">
        <v>4.6156957638807124E-2</v>
      </c>
      <c r="O1490" s="346">
        <v>0.15957350903911952</v>
      </c>
      <c r="P1490" s="347">
        <v>2.786887794847764E-2</v>
      </c>
      <c r="Q1490" s="348">
        <v>3.5366931918656058E-2</v>
      </c>
      <c r="R1490" s="346">
        <v>0.18465951786332316</v>
      </c>
      <c r="S1490" s="347">
        <v>0.27646661668956235</v>
      </c>
      <c r="T1490" s="349">
        <v>8.9387840053956349E-2</v>
      </c>
      <c r="U1490" s="349">
        <v>0.40060833158818987</v>
      </c>
      <c r="V1490" s="361">
        <v>0</v>
      </c>
    </row>
    <row r="1491" spans="1:22" ht="16" hidden="1" customHeight="1" outlineLevel="1">
      <c r="A1491" s="65">
        <v>1482</v>
      </c>
      <c r="B1491" s="117">
        <v>1</v>
      </c>
      <c r="C1491" s="325">
        <v>1.4222453409402095E-4</v>
      </c>
      <c r="D1491" s="326">
        <v>1.2446717714799737E-4</v>
      </c>
      <c r="E1491" s="327">
        <v>1.3726338427939752E-4</v>
      </c>
      <c r="F1491" s="332">
        <v>0</v>
      </c>
      <c r="G1491" s="326">
        <v>0</v>
      </c>
      <c r="H1491" s="327">
        <v>0</v>
      </c>
      <c r="I1491" s="332">
        <v>1.0476012161089854E-4</v>
      </c>
      <c r="J1491" s="326">
        <v>0</v>
      </c>
      <c r="K1491" s="327">
        <v>1.8422718182925681E-4</v>
      </c>
      <c r="L1491" s="336">
        <v>1.644775488145868E-4</v>
      </c>
      <c r="M1491" s="337">
        <v>1.1415525114155251E-4</v>
      </c>
      <c r="N1491" s="345">
        <v>6.4305358939514574E-3</v>
      </c>
      <c r="O1491" s="346">
        <v>2.5027519624187148E-2</v>
      </c>
      <c r="P1491" s="347">
        <v>3.4763568507586544E-3</v>
      </c>
      <c r="Q1491" s="348">
        <v>8.8417329796640146E-2</v>
      </c>
      <c r="R1491" s="346">
        <v>0.19357093173358431</v>
      </c>
      <c r="S1491" s="347">
        <v>0.23838677249151133</v>
      </c>
      <c r="T1491" s="349">
        <v>0.12171961198836609</v>
      </c>
      <c r="U1491" s="349">
        <v>0.4608420591485432</v>
      </c>
      <c r="V1491" s="361">
        <v>0</v>
      </c>
    </row>
    <row r="1492" spans="1:22" ht="16" hidden="1" customHeight="1" outlineLevel="1">
      <c r="A1492" s="65">
        <v>1483</v>
      </c>
      <c r="B1492" s="117">
        <v>1</v>
      </c>
      <c r="C1492" s="325">
        <v>1.4944357768349991E-4</v>
      </c>
      <c r="D1492" s="326">
        <v>1.4140109019015695E-4</v>
      </c>
      <c r="E1492" s="327">
        <v>1.4966521731702196E-4</v>
      </c>
      <c r="F1492" s="332">
        <v>0</v>
      </c>
      <c r="G1492" s="326">
        <v>0</v>
      </c>
      <c r="H1492" s="327">
        <v>0</v>
      </c>
      <c r="I1492" s="332">
        <v>1.2704950918768546E-4</v>
      </c>
      <c r="J1492" s="326">
        <v>1.8291973605298704E-4</v>
      </c>
      <c r="K1492" s="327">
        <v>2.0502702493901164E-4</v>
      </c>
      <c r="L1492" s="336">
        <v>1.1748396343899057E-4</v>
      </c>
      <c r="M1492" s="337">
        <v>1.1415525114155251E-4</v>
      </c>
      <c r="N1492" s="345">
        <v>0</v>
      </c>
      <c r="O1492" s="346">
        <v>0</v>
      </c>
      <c r="P1492" s="347">
        <v>0</v>
      </c>
      <c r="Q1492" s="348">
        <v>8.8417329796640146E-2</v>
      </c>
      <c r="R1492" s="346">
        <v>0.2553578134898507</v>
      </c>
      <c r="S1492" s="347">
        <v>0.23088596522855179</v>
      </c>
      <c r="T1492" s="349">
        <v>0.1630852613750374</v>
      </c>
      <c r="U1492" s="349">
        <v>0.54613223128946753</v>
      </c>
      <c r="V1492" s="361">
        <v>0</v>
      </c>
    </row>
    <row r="1493" spans="1:22" ht="16" hidden="1" customHeight="1" outlineLevel="1">
      <c r="A1493" s="65">
        <v>1484</v>
      </c>
      <c r="B1493" s="117">
        <v>1</v>
      </c>
      <c r="C1493" s="325">
        <v>1.5058112394608449E-4</v>
      </c>
      <c r="D1493" s="326">
        <v>1.4756417909298657E-4</v>
      </c>
      <c r="E1493" s="327">
        <v>1.5203920836920318E-4</v>
      </c>
      <c r="F1493" s="332">
        <v>0</v>
      </c>
      <c r="G1493" s="326">
        <v>0</v>
      </c>
      <c r="H1493" s="327">
        <v>0</v>
      </c>
      <c r="I1493" s="332">
        <v>1.6048359055286583E-4</v>
      </c>
      <c r="J1493" s="326">
        <v>2.0429462655805524E-4</v>
      </c>
      <c r="K1493" s="327">
        <v>2.3176968036583927E-4</v>
      </c>
      <c r="L1493" s="336">
        <v>8.811297257924293E-5</v>
      </c>
      <c r="M1493" s="337">
        <v>1.1415525114155251E-4</v>
      </c>
      <c r="N1493" s="345">
        <v>0</v>
      </c>
      <c r="O1493" s="346">
        <v>0</v>
      </c>
      <c r="P1493" s="347">
        <v>0</v>
      </c>
      <c r="Q1493" s="348">
        <v>0.1149425287356322</v>
      </c>
      <c r="R1493" s="346">
        <v>0.29880496602030798</v>
      </c>
      <c r="S1493" s="347">
        <v>0.19398882205880486</v>
      </c>
      <c r="T1493" s="349">
        <v>0.16783993371833295</v>
      </c>
      <c r="U1493" s="349">
        <v>0.58612428205139877</v>
      </c>
      <c r="V1493" s="361">
        <v>0</v>
      </c>
    </row>
    <row r="1494" spans="1:22" ht="16" hidden="1" customHeight="1" outlineLevel="1">
      <c r="A1494" s="65">
        <v>1485</v>
      </c>
      <c r="B1494" s="117">
        <v>1</v>
      </c>
      <c r="C1494" s="325">
        <v>1.4150575486216805E-4</v>
      </c>
      <c r="D1494" s="326">
        <v>1.4383133029379638E-4</v>
      </c>
      <c r="E1494" s="327">
        <v>1.4304917667979554E-4</v>
      </c>
      <c r="F1494" s="332">
        <v>0</v>
      </c>
      <c r="G1494" s="326">
        <v>0</v>
      </c>
      <c r="H1494" s="327">
        <v>0</v>
      </c>
      <c r="I1494" s="332">
        <v>1.8054403937197409E-4</v>
      </c>
      <c r="J1494" s="326">
        <v>2.1621523857049706E-4</v>
      </c>
      <c r="K1494" s="327">
        <v>2.5256952347559405E-4</v>
      </c>
      <c r="L1494" s="336">
        <v>5.8741981719495287E-5</v>
      </c>
      <c r="M1494" s="337">
        <v>1.1415525114155251E-4</v>
      </c>
      <c r="N1494" s="345">
        <v>0</v>
      </c>
      <c r="O1494" s="346">
        <v>0</v>
      </c>
      <c r="P1494" s="347">
        <v>0</v>
      </c>
      <c r="Q1494" s="348">
        <v>0.1237842617152962</v>
      </c>
      <c r="R1494" s="346">
        <v>0.33065259698470945</v>
      </c>
      <c r="S1494" s="347">
        <v>0.14132752404817037</v>
      </c>
      <c r="T1494" s="349">
        <v>0.11801096756059556</v>
      </c>
      <c r="U1494" s="349">
        <v>0.51164277227856381</v>
      </c>
      <c r="V1494" s="361">
        <v>0</v>
      </c>
    </row>
    <row r="1495" spans="1:22" ht="16" hidden="1" customHeight="1" outlineLevel="1">
      <c r="A1495" s="65">
        <v>1486</v>
      </c>
      <c r="B1495" s="117">
        <v>1</v>
      </c>
      <c r="C1495" s="325">
        <v>1.2959902063017025E-4</v>
      </c>
      <c r="D1495" s="326">
        <v>1.3372153146265633E-4</v>
      </c>
      <c r="E1495" s="327">
        <v>1.3277485474904392E-4</v>
      </c>
      <c r="F1495" s="332">
        <v>0</v>
      </c>
      <c r="G1495" s="326">
        <v>0</v>
      </c>
      <c r="H1495" s="327">
        <v>0</v>
      </c>
      <c r="I1495" s="332">
        <v>1.9837554943340365E-4</v>
      </c>
      <c r="J1495" s="326">
        <v>2.1827051650367672E-4</v>
      </c>
      <c r="K1495" s="327">
        <v>2.5554092963413043E-4</v>
      </c>
      <c r="L1495" s="336">
        <v>3.7594868300476983E-5</v>
      </c>
      <c r="M1495" s="337">
        <v>1.1415525114155251E-4</v>
      </c>
      <c r="N1495" s="345">
        <v>0</v>
      </c>
      <c r="O1495" s="346">
        <v>0</v>
      </c>
      <c r="P1495" s="347">
        <v>0</v>
      </c>
      <c r="Q1495" s="348">
        <v>0.14146772767462423</v>
      </c>
      <c r="R1495" s="346">
        <v>0.41067296300692452</v>
      </c>
      <c r="S1495" s="347">
        <v>0.22654940045453734</v>
      </c>
      <c r="T1495" s="349">
        <v>0.10441260465877029</v>
      </c>
      <c r="U1495" s="349">
        <v>0.41927783931488993</v>
      </c>
      <c r="V1495" s="361">
        <v>0</v>
      </c>
    </row>
    <row r="1496" spans="1:22" ht="16" hidden="1" customHeight="1" outlineLevel="1">
      <c r="A1496" s="65">
        <v>1487</v>
      </c>
      <c r="B1496" s="117">
        <v>1</v>
      </c>
      <c r="C1496" s="325">
        <v>1.1629847971379686E-4</v>
      </c>
      <c r="D1496" s="326">
        <v>1.1917897468247795E-4</v>
      </c>
      <c r="E1496" s="327">
        <v>1.1902386832657331E-4</v>
      </c>
      <c r="F1496" s="332">
        <v>0</v>
      </c>
      <c r="G1496" s="326">
        <v>0</v>
      </c>
      <c r="H1496" s="327">
        <v>0</v>
      </c>
      <c r="I1496" s="332">
        <v>2.0729130446411843E-4</v>
      </c>
      <c r="J1496" s="326">
        <v>2.1004940477095815E-4</v>
      </c>
      <c r="K1496" s="327">
        <v>2.7634077274388524E-4</v>
      </c>
      <c r="L1496" s="336">
        <v>2.3496792687798115E-5</v>
      </c>
      <c r="M1496" s="337">
        <v>1.1415525114155251E-4</v>
      </c>
      <c r="N1496" s="345">
        <v>0</v>
      </c>
      <c r="O1496" s="346">
        <v>0</v>
      </c>
      <c r="P1496" s="347">
        <v>0</v>
      </c>
      <c r="Q1496" s="348">
        <v>0.2387267904509284</v>
      </c>
      <c r="R1496" s="346">
        <v>0.45543632962603819</v>
      </c>
      <c r="S1496" s="347">
        <v>0.30510042927068365</v>
      </c>
      <c r="T1496" s="349">
        <v>9.1194615544408664E-2</v>
      </c>
      <c r="U1496" s="349">
        <v>0.35914237232151924</v>
      </c>
      <c r="V1496" s="361">
        <v>0</v>
      </c>
    </row>
    <row r="1497" spans="1:22" ht="16" hidden="1" customHeight="1" outlineLevel="1">
      <c r="A1497" s="65">
        <v>1488</v>
      </c>
      <c r="B1497" s="117">
        <v>1</v>
      </c>
      <c r="C1497" s="325">
        <v>1.0599181055444548E-4</v>
      </c>
      <c r="D1497" s="326">
        <v>1.0473362750644514E-4</v>
      </c>
      <c r="E1497" s="327">
        <v>1.0589556808172404E-4</v>
      </c>
      <c r="F1497" s="332">
        <v>0</v>
      </c>
      <c r="G1497" s="326">
        <v>0</v>
      </c>
      <c r="H1497" s="327">
        <v>0</v>
      </c>
      <c r="I1497" s="332">
        <v>2.1843599825251188E-4</v>
      </c>
      <c r="J1497" s="326">
        <v>2.1744840533040482E-4</v>
      </c>
      <c r="K1497" s="327">
        <v>2.8822639737803081E-4</v>
      </c>
      <c r="L1497" s="336">
        <v>9.3987170751192458E-6</v>
      </c>
      <c r="M1497" s="337">
        <v>1.1415525114155251E-4</v>
      </c>
      <c r="N1497" s="345">
        <v>0</v>
      </c>
      <c r="O1497" s="346">
        <v>0</v>
      </c>
      <c r="P1497" s="347">
        <v>0</v>
      </c>
      <c r="Q1497" s="348">
        <v>0.2387267904509284</v>
      </c>
      <c r="R1497" s="346">
        <v>0.4683546823971611</v>
      </c>
      <c r="S1497" s="347">
        <v>0.31750841132464247</v>
      </c>
      <c r="T1497" s="349">
        <v>6.5424291443746771E-2</v>
      </c>
      <c r="U1497" s="349">
        <v>0.32131205403320606</v>
      </c>
      <c r="V1497" s="361">
        <v>0</v>
      </c>
    </row>
    <row r="1498" spans="1:22" ht="16" hidden="1" customHeight="1" outlineLevel="1">
      <c r="A1498" s="65">
        <v>1489</v>
      </c>
      <c r="B1498" s="117">
        <v>1</v>
      </c>
      <c r="C1498" s="325">
        <v>9.6747684607398373E-5</v>
      </c>
      <c r="D1498" s="326">
        <v>9.126037637186811E-5</v>
      </c>
      <c r="E1498" s="327">
        <v>9.3091583554385851E-5</v>
      </c>
      <c r="F1498" s="332">
        <v>0</v>
      </c>
      <c r="G1498" s="326">
        <v>0</v>
      </c>
      <c r="H1498" s="327">
        <v>0</v>
      </c>
      <c r="I1498" s="332">
        <v>2.2958069204090536E-4</v>
      </c>
      <c r="J1498" s="326">
        <v>2.2936901734284669E-4</v>
      </c>
      <c r="K1498" s="327">
        <v>2.8822639737803081E-4</v>
      </c>
      <c r="L1498" s="336">
        <v>5.8741981719495289E-6</v>
      </c>
      <c r="M1498" s="337">
        <v>1.1415525114155251E-4</v>
      </c>
      <c r="N1498" s="345">
        <v>0</v>
      </c>
      <c r="O1498" s="346">
        <v>0</v>
      </c>
      <c r="P1498" s="347">
        <v>0</v>
      </c>
      <c r="Q1498" s="348">
        <v>0.22104332449160036</v>
      </c>
      <c r="R1498" s="346">
        <v>0.48603429401334791</v>
      </c>
      <c r="S1498" s="347">
        <v>0.28944520876050589</v>
      </c>
      <c r="T1498" s="349">
        <v>2.5770324100661886E-2</v>
      </c>
      <c r="U1498" s="349">
        <v>0.23700448756210793</v>
      </c>
      <c r="V1498" s="361">
        <v>0</v>
      </c>
    </row>
    <row r="1499" spans="1:22" ht="16" hidden="1" customHeight="1" outlineLevel="1">
      <c r="A1499" s="65">
        <v>1490</v>
      </c>
      <c r="B1499" s="117">
        <v>1</v>
      </c>
      <c r="C1499" s="325">
        <v>9.2947530059863125E-5</v>
      </c>
      <c r="D1499" s="326">
        <v>8.4066865665095384E-5</v>
      </c>
      <c r="E1499" s="327">
        <v>8.6734995491168299E-5</v>
      </c>
      <c r="F1499" s="332">
        <v>0</v>
      </c>
      <c r="G1499" s="326">
        <v>0</v>
      </c>
      <c r="H1499" s="327">
        <v>0</v>
      </c>
      <c r="I1499" s="332">
        <v>2.3849644707162008E-4</v>
      </c>
      <c r="J1499" s="326">
        <v>2.4622229639491966E-4</v>
      </c>
      <c r="K1499" s="327">
        <v>2.4959811731705767E-4</v>
      </c>
      <c r="L1499" s="336">
        <v>2.3496792687798115E-6</v>
      </c>
      <c r="M1499" s="337">
        <v>1.1415525114155251E-4</v>
      </c>
      <c r="N1499" s="345">
        <v>0</v>
      </c>
      <c r="O1499" s="346">
        <v>0</v>
      </c>
      <c r="P1499" s="347">
        <v>0</v>
      </c>
      <c r="Q1499" s="348">
        <v>0.16799292661361628</v>
      </c>
      <c r="R1499" s="346">
        <v>0.47928378151362666</v>
      </c>
      <c r="S1499" s="347">
        <v>0.19274906342666265</v>
      </c>
      <c r="T1499" s="349">
        <v>2.5104669972600507E-2</v>
      </c>
      <c r="U1499" s="349">
        <v>0.21135847957964102</v>
      </c>
      <c r="V1499" s="361">
        <v>0</v>
      </c>
    </row>
    <row r="1500" spans="1:22" ht="16" hidden="1" customHeight="1" outlineLevel="1">
      <c r="A1500" s="65">
        <v>1491</v>
      </c>
      <c r="B1500" s="117">
        <v>1</v>
      </c>
      <c r="C1500" s="325">
        <v>9.0303672537482511E-5</v>
      </c>
      <c r="D1500" s="326">
        <v>8.0567319915854593E-5</v>
      </c>
      <c r="E1500" s="327">
        <v>8.3634537231762202E-5</v>
      </c>
      <c r="F1500" s="332">
        <v>0</v>
      </c>
      <c r="G1500" s="326">
        <v>0</v>
      </c>
      <c r="H1500" s="327">
        <v>0</v>
      </c>
      <c r="I1500" s="332">
        <v>2.5409901837537098E-4</v>
      </c>
      <c r="J1500" s="326">
        <v>2.6554190896680823E-4</v>
      </c>
      <c r="K1500" s="327">
        <v>2.5851233579266681E-4</v>
      </c>
      <c r="L1500" s="336">
        <v>1.1748396343899057E-6</v>
      </c>
      <c r="M1500" s="337">
        <v>1.1415525114155251E-4</v>
      </c>
      <c r="N1500" s="345">
        <v>0</v>
      </c>
      <c r="O1500" s="346">
        <v>0</v>
      </c>
      <c r="P1500" s="347">
        <v>0</v>
      </c>
      <c r="Q1500" s="348">
        <v>0.15915119363395228</v>
      </c>
      <c r="R1500" s="346">
        <v>0.47698609848735962</v>
      </c>
      <c r="S1500" s="347">
        <v>0.17964079652784204</v>
      </c>
      <c r="T1500" s="349">
        <v>2.5104669972600507E-2</v>
      </c>
      <c r="U1500" s="349">
        <v>0.19386809865673255</v>
      </c>
      <c r="V1500" s="361">
        <v>0</v>
      </c>
    </row>
    <row r="1501" spans="1:22" ht="16" hidden="1" customHeight="1" outlineLevel="1">
      <c r="A1501" s="65">
        <v>1492</v>
      </c>
      <c r="B1501" s="117">
        <v>1</v>
      </c>
      <c r="C1501" s="325">
        <v>8.8591102889415635E-5</v>
      </c>
      <c r="D1501" s="326">
        <v>8.0275691103417861E-5</v>
      </c>
      <c r="E1501" s="327">
        <v>8.1052984120373852E-5</v>
      </c>
      <c r="F1501" s="332">
        <v>0</v>
      </c>
      <c r="G1501" s="326">
        <v>0</v>
      </c>
      <c r="H1501" s="327">
        <v>0</v>
      </c>
      <c r="I1501" s="332">
        <v>2.429543245869775E-4</v>
      </c>
      <c r="J1501" s="326">
        <v>2.7787357656588595E-4</v>
      </c>
      <c r="K1501" s="327">
        <v>2.2879827420730281E-4</v>
      </c>
      <c r="L1501" s="336">
        <v>1.409807561267887E-5</v>
      </c>
      <c r="M1501" s="337">
        <v>1.1415525114155251E-4</v>
      </c>
      <c r="N1501" s="345">
        <v>0</v>
      </c>
      <c r="O1501" s="346">
        <v>0</v>
      </c>
      <c r="P1501" s="347">
        <v>0</v>
      </c>
      <c r="Q1501" s="348">
        <v>0.1237842617152962</v>
      </c>
      <c r="R1501" s="346">
        <v>0.46920843225967573</v>
      </c>
      <c r="S1501" s="347">
        <v>0.25710767990315919</v>
      </c>
      <c r="T1501" s="349">
        <v>2.5009576525734597E-2</v>
      </c>
      <c r="U1501" s="349">
        <v>0.1952437465944894</v>
      </c>
      <c r="V1501" s="361">
        <v>0</v>
      </c>
    </row>
    <row r="1502" spans="1:22" ht="16" hidden="1" customHeight="1" outlineLevel="1">
      <c r="A1502" s="65">
        <v>1493</v>
      </c>
      <c r="B1502" s="117">
        <v>1</v>
      </c>
      <c r="C1502" s="325">
        <v>9.0222419233012188E-5</v>
      </c>
      <c r="D1502" s="326">
        <v>8.1344996749019204E-5</v>
      </c>
      <c r="E1502" s="327">
        <v>8.2090794416409373E-5</v>
      </c>
      <c r="F1502" s="332">
        <v>0</v>
      </c>
      <c r="G1502" s="326">
        <v>0</v>
      </c>
      <c r="H1502" s="327">
        <v>0</v>
      </c>
      <c r="I1502" s="332">
        <v>2.407253858292988E-4</v>
      </c>
      <c r="J1502" s="326">
        <v>2.8362835477878894E-4</v>
      </c>
      <c r="K1502" s="327">
        <v>2.3474108652437564E-4</v>
      </c>
      <c r="L1502" s="336">
        <v>3.7594868300476983E-5</v>
      </c>
      <c r="M1502" s="337">
        <v>1.1415525114155251E-4</v>
      </c>
      <c r="N1502" s="345">
        <v>0</v>
      </c>
      <c r="O1502" s="346">
        <v>0</v>
      </c>
      <c r="P1502" s="347">
        <v>0</v>
      </c>
      <c r="Q1502" s="348">
        <v>0.15030946065428824</v>
      </c>
      <c r="R1502" s="346">
        <v>0.44286920075340608</v>
      </c>
      <c r="S1502" s="347">
        <v>0.24132796544207066</v>
      </c>
      <c r="T1502" s="349">
        <v>1.9303969713779935E-2</v>
      </c>
      <c r="U1502" s="349">
        <v>0.19878112700586414</v>
      </c>
      <c r="V1502" s="361">
        <v>0</v>
      </c>
    </row>
    <row r="1503" spans="1:22" ht="16" hidden="1" customHeight="1" outlineLevel="1">
      <c r="A1503" s="65">
        <v>1494</v>
      </c>
      <c r="B1503" s="117">
        <v>1</v>
      </c>
      <c r="C1503" s="325">
        <v>9.6416421135327044E-5</v>
      </c>
      <c r="D1503" s="326">
        <v>8.7022037631120938E-5</v>
      </c>
      <c r="E1503" s="327">
        <v>8.7617134242798489E-5</v>
      </c>
      <c r="F1503" s="332">
        <v>0</v>
      </c>
      <c r="G1503" s="326">
        <v>0</v>
      </c>
      <c r="H1503" s="327">
        <v>0</v>
      </c>
      <c r="I1503" s="332">
        <v>2.6301477340608576E-4</v>
      </c>
      <c r="J1503" s="326">
        <v>3.3788769221473116E-4</v>
      </c>
      <c r="K1503" s="327">
        <v>1.9016999414632964E-4</v>
      </c>
      <c r="L1503" s="336">
        <v>9.3987170751192462E-5</v>
      </c>
      <c r="M1503" s="337">
        <v>1.1415525114155251E-4</v>
      </c>
      <c r="N1503" s="345">
        <v>0</v>
      </c>
      <c r="O1503" s="346">
        <v>0</v>
      </c>
      <c r="P1503" s="347">
        <v>0</v>
      </c>
      <c r="Q1503" s="348">
        <v>0.16799292661361628</v>
      </c>
      <c r="R1503" s="346">
        <v>0.40213895882184553</v>
      </c>
      <c r="S1503" s="347">
        <v>0.2238986933894366</v>
      </c>
      <c r="T1503" s="349">
        <v>3.6801163937107563E-2</v>
      </c>
      <c r="U1503" s="349">
        <v>0.21410977545515472</v>
      </c>
      <c r="V1503" s="361">
        <v>0</v>
      </c>
    </row>
    <row r="1504" spans="1:22" ht="16" hidden="1" customHeight="1" outlineLevel="1">
      <c r="A1504" s="65">
        <v>1495</v>
      </c>
      <c r="B1504" s="117">
        <v>1</v>
      </c>
      <c r="C1504" s="325">
        <v>1.1456090904896989E-4</v>
      </c>
      <c r="D1504" s="326">
        <v>9.5459831270957053E-5</v>
      </c>
      <c r="E1504" s="327">
        <v>1.0170540901148064E-4</v>
      </c>
      <c r="F1504" s="332">
        <v>0</v>
      </c>
      <c r="G1504" s="326">
        <v>0</v>
      </c>
      <c r="H1504" s="327">
        <v>0</v>
      </c>
      <c r="I1504" s="332">
        <v>2.8530416098287265E-4</v>
      </c>
      <c r="J1504" s="326">
        <v>3.4898619305390118E-4</v>
      </c>
      <c r="K1504" s="327">
        <v>2.3474108652437564E-4</v>
      </c>
      <c r="L1504" s="336">
        <v>1.8210014333043539E-4</v>
      </c>
      <c r="M1504" s="337">
        <v>1.1415525114155251E-4</v>
      </c>
      <c r="N1504" s="345">
        <v>0</v>
      </c>
      <c r="O1504" s="346">
        <v>2.8956013916733717E-4</v>
      </c>
      <c r="P1504" s="347">
        <v>0</v>
      </c>
      <c r="Q1504" s="348">
        <v>0.15915119363395228</v>
      </c>
      <c r="R1504" s="346">
        <v>0.40273266180546141</v>
      </c>
      <c r="S1504" s="347">
        <v>0.20560314455739301</v>
      </c>
      <c r="T1504" s="349">
        <v>0.10783596874594309</v>
      </c>
      <c r="U1504" s="349">
        <v>0.29655039115358284</v>
      </c>
      <c r="V1504" s="361">
        <v>0</v>
      </c>
    </row>
    <row r="1505" spans="1:22" ht="16" hidden="1" customHeight="1" outlineLevel="1">
      <c r="A1505" s="65">
        <v>1496</v>
      </c>
      <c r="B1505" s="117">
        <v>1</v>
      </c>
      <c r="C1505" s="325">
        <v>1.3414295542631848E-4</v>
      </c>
      <c r="D1505" s="326">
        <v>1.1389077221695853E-4</v>
      </c>
      <c r="E1505" s="327">
        <v>1.2036004908271904E-4</v>
      </c>
      <c r="F1505" s="332">
        <v>0</v>
      </c>
      <c r="G1505" s="326">
        <v>0</v>
      </c>
      <c r="H1505" s="327">
        <v>0</v>
      </c>
      <c r="I1505" s="332">
        <v>2.8753309974055135E-4</v>
      </c>
      <c r="J1505" s="326">
        <v>3.4282035925436224E-4</v>
      </c>
      <c r="K1505" s="327">
        <v>2.1691264957315727E-4</v>
      </c>
      <c r="L1505" s="336">
        <v>1.5860335064263727E-4</v>
      </c>
      <c r="M1505" s="337">
        <v>1.1415525114155251E-4</v>
      </c>
      <c r="N1505" s="345">
        <v>3.3152985053260843E-2</v>
      </c>
      <c r="O1505" s="346">
        <v>1.1268678093332771E-2</v>
      </c>
      <c r="P1505" s="347">
        <v>7.3013505055689503E-3</v>
      </c>
      <c r="Q1505" s="348">
        <v>0.16799292661361628</v>
      </c>
      <c r="R1505" s="346">
        <v>0.46905614155172465</v>
      </c>
      <c r="S1505" s="347">
        <v>0.22498801970723212</v>
      </c>
      <c r="T1505" s="349">
        <v>0.15329063634784854</v>
      </c>
      <c r="U1505" s="349">
        <v>0.34941457619023875</v>
      </c>
      <c r="V1505" s="361">
        <v>1.153734874974539E-2</v>
      </c>
    </row>
    <row r="1506" spans="1:22" ht="16" hidden="1" customHeight="1" outlineLevel="1">
      <c r="A1506" s="65">
        <v>1497</v>
      </c>
      <c r="B1506" s="117">
        <v>1</v>
      </c>
      <c r="C1506" s="325">
        <v>1.5268120935393292E-4</v>
      </c>
      <c r="D1506" s="326">
        <v>1.2149256326114269E-4</v>
      </c>
      <c r="E1506" s="327">
        <v>1.3732824742289975E-4</v>
      </c>
      <c r="F1506" s="332">
        <v>0</v>
      </c>
      <c r="G1506" s="326">
        <v>0</v>
      </c>
      <c r="H1506" s="327">
        <v>0</v>
      </c>
      <c r="I1506" s="332">
        <v>2.7861734470983657E-4</v>
      </c>
      <c r="J1506" s="326">
        <v>2.7294090952625487E-4</v>
      </c>
      <c r="K1506" s="327">
        <v>1.7828436951218402E-4</v>
      </c>
      <c r="L1506" s="336">
        <v>1.4685495429873823E-4</v>
      </c>
      <c r="M1506" s="337">
        <v>1.1415525114155251E-4</v>
      </c>
      <c r="N1506" s="345">
        <v>0.17419607232726281</v>
      </c>
      <c r="O1506" s="346">
        <v>4.5918314305945576E-2</v>
      </c>
      <c r="P1506" s="347">
        <v>4.292425906032131E-2</v>
      </c>
      <c r="Q1506" s="348">
        <v>0.15030946065428824</v>
      </c>
      <c r="R1506" s="346">
        <v>0.52388214358602148</v>
      </c>
      <c r="S1506" s="347">
        <v>0.24911925859048881</v>
      </c>
      <c r="T1506" s="349">
        <v>0.15737965456308273</v>
      </c>
      <c r="U1506" s="349">
        <v>0.46840812280620586</v>
      </c>
      <c r="V1506" s="361">
        <v>0.14716379996035703</v>
      </c>
    </row>
    <row r="1507" spans="1:22" ht="16" hidden="1" customHeight="1" outlineLevel="1">
      <c r="A1507" s="65">
        <v>1498</v>
      </c>
      <c r="B1507" s="117">
        <v>1</v>
      </c>
      <c r="C1507" s="325">
        <v>1.6105029971437651E-4</v>
      </c>
      <c r="D1507" s="326">
        <v>1.1980111614900964E-4</v>
      </c>
      <c r="E1507" s="327">
        <v>1.4385347965922306E-4</v>
      </c>
      <c r="F1507" s="332">
        <v>0</v>
      </c>
      <c r="G1507" s="326">
        <v>0</v>
      </c>
      <c r="H1507" s="327">
        <v>0</v>
      </c>
      <c r="I1507" s="332">
        <v>2.429543245869775E-4</v>
      </c>
      <c r="J1507" s="326">
        <v>0</v>
      </c>
      <c r="K1507" s="327">
        <v>1.366846832926744E-4</v>
      </c>
      <c r="L1507" s="336">
        <v>1.644775488145868E-4</v>
      </c>
      <c r="M1507" s="337">
        <v>1.1415525114155251E-4</v>
      </c>
      <c r="N1507" s="345">
        <v>0.40369475334250809</v>
      </c>
      <c r="O1507" s="346">
        <v>0.15846509576104217</v>
      </c>
      <c r="P1507" s="347">
        <v>7.4530598000395409E-2</v>
      </c>
      <c r="Q1507" s="348">
        <v>0.16799292661361628</v>
      </c>
      <c r="R1507" s="346">
        <v>0.6200162919089468</v>
      </c>
      <c r="S1507" s="347">
        <v>0.2410011624499413</v>
      </c>
      <c r="T1507" s="349">
        <v>0.15262498221978718</v>
      </c>
      <c r="U1507" s="349">
        <v>0.45563424909846367</v>
      </c>
      <c r="V1507" s="361">
        <v>0.25193288207573289</v>
      </c>
    </row>
    <row r="1508" spans="1:22" ht="16" hidden="1" customHeight="1" outlineLevel="1">
      <c r="A1508" s="65">
        <v>1499</v>
      </c>
      <c r="B1508" s="117">
        <v>1</v>
      </c>
      <c r="C1508" s="325">
        <v>1.5981899963894158E-4</v>
      </c>
      <c r="D1508" s="326">
        <v>1.1960669694071849E-4</v>
      </c>
      <c r="E1508" s="327">
        <v>1.4313998508069863E-4</v>
      </c>
      <c r="F1508" s="332">
        <v>0</v>
      </c>
      <c r="G1508" s="326">
        <v>0</v>
      </c>
      <c r="H1508" s="327">
        <v>0</v>
      </c>
      <c r="I1508" s="332">
        <v>1.9837554943340365E-4</v>
      </c>
      <c r="J1508" s="326">
        <v>0</v>
      </c>
      <c r="K1508" s="327">
        <v>1.7234155719511124E-4</v>
      </c>
      <c r="L1508" s="336">
        <v>1.8797434150238492E-4</v>
      </c>
      <c r="M1508" s="337">
        <v>1.1415525114155251E-4</v>
      </c>
      <c r="N1508" s="345">
        <v>0.5993259453162757</v>
      </c>
      <c r="O1508" s="346">
        <v>0.17721365788950702</v>
      </c>
      <c r="P1508" s="347">
        <v>0.11958268684951455</v>
      </c>
      <c r="Q1508" s="348">
        <v>0.16799292661361628</v>
      </c>
      <c r="R1508" s="346">
        <v>0.63633250486238091</v>
      </c>
      <c r="S1508" s="347">
        <v>0.28212075518602664</v>
      </c>
      <c r="T1508" s="349">
        <v>0.13417685352780045</v>
      </c>
      <c r="U1508" s="349">
        <v>0.39431965530130142</v>
      </c>
      <c r="V1508" s="361">
        <v>0.3403563688541546</v>
      </c>
    </row>
    <row r="1509" spans="1:22" ht="16" hidden="1" customHeight="1" outlineLevel="1">
      <c r="A1509" s="65">
        <v>1500</v>
      </c>
      <c r="B1509" s="117">
        <v>1</v>
      </c>
      <c r="C1509" s="325">
        <v>1.5697513398248015E-4</v>
      </c>
      <c r="D1509" s="326">
        <v>1.202482803280793E-4</v>
      </c>
      <c r="E1509" s="327">
        <v>1.4640908751321051E-4</v>
      </c>
      <c r="F1509" s="332">
        <v>0</v>
      </c>
      <c r="G1509" s="326">
        <v>0</v>
      </c>
      <c r="H1509" s="327">
        <v>0</v>
      </c>
      <c r="I1509" s="332">
        <v>1.6271252931054456E-4</v>
      </c>
      <c r="J1509" s="326">
        <v>0</v>
      </c>
      <c r="K1509" s="327">
        <v>1.9314140030486602E-4</v>
      </c>
      <c r="L1509" s="336">
        <v>2.0677177565262342E-4</v>
      </c>
      <c r="M1509" s="337">
        <v>1.1415525114155251E-4</v>
      </c>
      <c r="N1509" s="345">
        <v>0.69907070207134514</v>
      </c>
      <c r="O1509" s="346">
        <v>0.21872368429518277</v>
      </c>
      <c r="P1509" s="347">
        <v>0.1571008346738299</v>
      </c>
      <c r="Q1509" s="348">
        <v>0.1856763925729443</v>
      </c>
      <c r="R1509" s="346">
        <v>0.63910814627121604</v>
      </c>
      <c r="S1509" s="347">
        <v>0.30925024462368073</v>
      </c>
      <c r="T1509" s="349">
        <v>0.10403223087130664</v>
      </c>
      <c r="U1509" s="349">
        <v>0.35472064680730087</v>
      </c>
      <c r="V1509" s="361">
        <v>0.30351197693629367</v>
      </c>
    </row>
    <row r="1510" spans="1:22" ht="16" hidden="1" customHeight="1" outlineLevel="1">
      <c r="A1510" s="65">
        <v>1501</v>
      </c>
      <c r="B1510" s="117">
        <v>1</v>
      </c>
      <c r="C1510" s="325">
        <v>1.4673721761921906E-4</v>
      </c>
      <c r="D1510" s="326">
        <v>1.1729310836205375E-4</v>
      </c>
      <c r="E1510" s="327">
        <v>1.4033789728140275E-4</v>
      </c>
      <c r="F1510" s="332">
        <v>0</v>
      </c>
      <c r="G1510" s="326">
        <v>0</v>
      </c>
      <c r="H1510" s="327">
        <v>0</v>
      </c>
      <c r="I1510" s="332">
        <v>1.2927844794536418E-4</v>
      </c>
      <c r="J1510" s="326">
        <v>0</v>
      </c>
      <c r="K1510" s="327">
        <v>1.3371327713413802E-4</v>
      </c>
      <c r="L1510" s="336">
        <v>1.8797434150238492E-4</v>
      </c>
      <c r="M1510" s="337">
        <v>1.1415525114155251E-4</v>
      </c>
      <c r="N1510" s="345">
        <v>0.65334244682546805</v>
      </c>
      <c r="O1510" s="346">
        <v>0.19647434996653265</v>
      </c>
      <c r="P1510" s="347">
        <v>0.15895605528322851</v>
      </c>
      <c r="Q1510" s="348">
        <v>0.20335985853227234</v>
      </c>
      <c r="R1510" s="346">
        <v>0.66585625804756343</v>
      </c>
      <c r="S1510" s="347">
        <v>0.30986753350126867</v>
      </c>
      <c r="T1510" s="349">
        <v>6.9988776893310511E-2</v>
      </c>
      <c r="U1510" s="349">
        <v>0.31639902568407441</v>
      </c>
      <c r="V1510" s="361">
        <v>0.35277016521935123</v>
      </c>
    </row>
    <row r="1511" spans="1:22" ht="16" hidden="1" customHeight="1" outlineLevel="1">
      <c r="A1511" s="65">
        <v>1502</v>
      </c>
      <c r="B1511" s="117">
        <v>1</v>
      </c>
      <c r="C1511" s="325">
        <v>1.4419336416387883E-4</v>
      </c>
      <c r="D1511" s="326">
        <v>1.1729310836205375E-4</v>
      </c>
      <c r="E1511" s="327">
        <v>1.3381266504507944E-4</v>
      </c>
      <c r="F1511" s="332">
        <v>0</v>
      </c>
      <c r="G1511" s="326">
        <v>0</v>
      </c>
      <c r="H1511" s="327">
        <v>0</v>
      </c>
      <c r="I1511" s="332">
        <v>1.136758766416133E-4</v>
      </c>
      <c r="J1511" s="326">
        <v>0</v>
      </c>
      <c r="K1511" s="327">
        <v>1.3074187097560162E-4</v>
      </c>
      <c r="L1511" s="336">
        <v>1.9032402077116473E-4</v>
      </c>
      <c r="M1511" s="337">
        <v>1.1415525114155251E-4</v>
      </c>
      <c r="N1511" s="345">
        <v>0.63948106945406158</v>
      </c>
      <c r="O1511" s="346">
        <v>0.19706201280903077</v>
      </c>
      <c r="P1511" s="347">
        <v>0.15239949238881229</v>
      </c>
      <c r="Q1511" s="348">
        <v>0.2387267904509284</v>
      </c>
      <c r="R1511" s="346">
        <v>0.66453854287266645</v>
      </c>
      <c r="S1511" s="347">
        <v>0.39056609571260376</v>
      </c>
      <c r="T1511" s="349">
        <v>6.5614478337478604E-2</v>
      </c>
      <c r="U1511" s="349">
        <v>0.2998912504309923</v>
      </c>
      <c r="V1511" s="361">
        <v>0.30107655194213739</v>
      </c>
    </row>
    <row r="1512" spans="1:22" ht="16" hidden="1" customHeight="1" outlineLevel="1">
      <c r="A1512" s="65">
        <v>1503</v>
      </c>
      <c r="B1512" s="117">
        <v>1</v>
      </c>
      <c r="C1512" s="325">
        <v>1.502373599656331E-4</v>
      </c>
      <c r="D1512" s="326">
        <v>1.1651543152888912E-4</v>
      </c>
      <c r="E1512" s="327">
        <v>1.4150543386444269E-4</v>
      </c>
      <c r="F1512" s="332">
        <v>0</v>
      </c>
      <c r="G1512" s="326">
        <v>0</v>
      </c>
      <c r="H1512" s="327">
        <v>0</v>
      </c>
      <c r="I1512" s="332">
        <v>1.0030224409554116E-4</v>
      </c>
      <c r="J1512" s="326">
        <v>0</v>
      </c>
      <c r="K1512" s="327">
        <v>1.1885624634145602E-4</v>
      </c>
      <c r="L1512" s="336">
        <v>2.1382081345896285E-4</v>
      </c>
      <c r="M1512" s="337">
        <v>1.1415525114155251E-4</v>
      </c>
      <c r="N1512" s="345">
        <v>0.57674761928862395</v>
      </c>
      <c r="O1512" s="346">
        <v>0.15605956059844514</v>
      </c>
      <c r="P1512" s="347">
        <v>0.12334465176703759</v>
      </c>
      <c r="Q1512" s="348">
        <v>0.24756852343059241</v>
      </c>
      <c r="R1512" s="346">
        <v>0.6241602218856428</v>
      </c>
      <c r="S1512" s="347">
        <v>0.33315843396855166</v>
      </c>
      <c r="T1512" s="349">
        <v>0.15224460843232351</v>
      </c>
      <c r="U1512" s="349">
        <v>0.33428244887491343</v>
      </c>
      <c r="V1512" s="361">
        <v>0.17619803586247557</v>
      </c>
    </row>
    <row r="1513" spans="1:22" ht="16" hidden="1" customHeight="1" outlineLevel="1">
      <c r="A1513" s="65">
        <v>1504</v>
      </c>
      <c r="B1513" s="117">
        <v>1</v>
      </c>
      <c r="C1513" s="325">
        <v>1.5176867224218926E-4</v>
      </c>
      <c r="D1513" s="326">
        <v>1.1832353016599686E-4</v>
      </c>
      <c r="E1513" s="327">
        <v>1.4412590486193236E-4</v>
      </c>
      <c r="F1513" s="332">
        <v>0</v>
      </c>
      <c r="G1513" s="326">
        <v>0</v>
      </c>
      <c r="H1513" s="327">
        <v>0</v>
      </c>
      <c r="I1513" s="332">
        <v>9.3615427822505074E-5</v>
      </c>
      <c r="J1513" s="326">
        <v>0</v>
      </c>
      <c r="K1513" s="327">
        <v>1.4262749560974724E-4</v>
      </c>
      <c r="L1513" s="336">
        <v>2.2321953053408208E-4</v>
      </c>
      <c r="M1513" s="337">
        <v>1.1415525114155251E-4</v>
      </c>
      <c r="N1513" s="345">
        <v>0.42412956740550944</v>
      </c>
      <c r="O1513" s="346">
        <v>0.11747687614442555</v>
      </c>
      <c r="P1513" s="347">
        <v>9.4052215031149161E-2</v>
      </c>
      <c r="Q1513" s="348">
        <v>0.24756852343059241</v>
      </c>
      <c r="R1513" s="346">
        <v>0.62281516112880386</v>
      </c>
      <c r="S1513" s="347">
        <v>0.45940652840049517</v>
      </c>
      <c r="T1513" s="349">
        <v>0.20502147144290414</v>
      </c>
      <c r="U1513" s="349">
        <v>0.37741883778028879</v>
      </c>
      <c r="V1513" s="361">
        <v>8.7537877689637625E-2</v>
      </c>
    </row>
    <row r="1514" spans="1:22" ht="16" hidden="1" customHeight="1" outlineLevel="1">
      <c r="A1514" s="65">
        <v>1505</v>
      </c>
      <c r="B1514" s="117">
        <v>1</v>
      </c>
      <c r="C1514" s="325">
        <v>1.5219993978130098E-4</v>
      </c>
      <c r="D1514" s="326">
        <v>1.2260075274840226E-4</v>
      </c>
      <c r="E1514" s="327">
        <v>1.4901658588199976E-4</v>
      </c>
      <c r="F1514" s="332">
        <v>0</v>
      </c>
      <c r="G1514" s="326">
        <v>0</v>
      </c>
      <c r="H1514" s="327">
        <v>0</v>
      </c>
      <c r="I1514" s="332">
        <v>9.8073305337862478E-5</v>
      </c>
      <c r="J1514" s="326">
        <v>0</v>
      </c>
      <c r="K1514" s="327">
        <v>1.8719858798779324E-4</v>
      </c>
      <c r="L1514" s="336">
        <v>2.2321953053408208E-4</v>
      </c>
      <c r="M1514" s="337">
        <v>1.1415525114155251E-4</v>
      </c>
      <c r="N1514" s="345">
        <v>0.22521165708594437</v>
      </c>
      <c r="O1514" s="346">
        <v>7.9128678967846741E-2</v>
      </c>
      <c r="P1514" s="347">
        <v>4.5622309083445417E-2</v>
      </c>
      <c r="Q1514" s="348">
        <v>0.24756852343059241</v>
      </c>
      <c r="R1514" s="346">
        <v>0.64095057861835036</v>
      </c>
      <c r="S1514" s="347">
        <v>0.50403272623785611</v>
      </c>
      <c r="T1514" s="349">
        <v>0.15937661694726687</v>
      </c>
      <c r="U1514" s="349">
        <v>0.40394919086559938</v>
      </c>
      <c r="V1514" s="361">
        <v>0.31607082996258462</v>
      </c>
    </row>
    <row r="1515" spans="1:22" ht="16" hidden="1" customHeight="1" outlineLevel="1">
      <c r="A1515" s="65">
        <v>1506</v>
      </c>
      <c r="B1515" s="117">
        <v>1</v>
      </c>
      <c r="C1515" s="325">
        <v>1.490685624320984E-4</v>
      </c>
      <c r="D1515" s="326">
        <v>1.251282024561873E-4</v>
      </c>
      <c r="E1515" s="327">
        <v>1.5162408425078899E-4</v>
      </c>
      <c r="F1515" s="332">
        <v>0</v>
      </c>
      <c r="G1515" s="326">
        <v>0</v>
      </c>
      <c r="H1515" s="327">
        <v>0</v>
      </c>
      <c r="I1515" s="332">
        <v>1.0476012161089854E-4</v>
      </c>
      <c r="J1515" s="326">
        <v>0</v>
      </c>
      <c r="K1515" s="327">
        <v>2.1394124341462081E-4</v>
      </c>
      <c r="L1515" s="336">
        <v>1.644775488145868E-4</v>
      </c>
      <c r="M1515" s="337">
        <v>1.1415525114155251E-4</v>
      </c>
      <c r="N1515" s="345">
        <v>5.8589327033779941E-2</v>
      </c>
      <c r="O1515" s="346">
        <v>1.803035352259319E-2</v>
      </c>
      <c r="P1515" s="347">
        <v>1.0475588656122931E-2</v>
      </c>
      <c r="Q1515" s="348">
        <v>0.24756852343059241</v>
      </c>
      <c r="R1515" s="346">
        <v>0.57129089267656408</v>
      </c>
      <c r="S1515" s="347">
        <v>0.56357236175689596</v>
      </c>
      <c r="T1515" s="349">
        <v>0.19741399569363127</v>
      </c>
      <c r="U1515" s="349">
        <v>0.48412981352342693</v>
      </c>
      <c r="V1515" s="361">
        <v>0</v>
      </c>
    </row>
    <row r="1516" spans="1:22" ht="16" hidden="1" customHeight="1" outlineLevel="1">
      <c r="A1516" s="65">
        <v>1507</v>
      </c>
      <c r="B1516" s="117">
        <v>1</v>
      </c>
      <c r="C1516" s="325">
        <v>1.5224994181482117E-4</v>
      </c>
      <c r="D1516" s="326">
        <v>1.4110946137772023E-4</v>
      </c>
      <c r="E1516" s="327">
        <v>1.575914934529932E-4</v>
      </c>
      <c r="F1516" s="332">
        <v>0</v>
      </c>
      <c r="G1516" s="326">
        <v>0</v>
      </c>
      <c r="H1516" s="327">
        <v>0</v>
      </c>
      <c r="I1516" s="332">
        <v>1.1144693788393462E-4</v>
      </c>
      <c r="J1516" s="326">
        <v>0</v>
      </c>
      <c r="K1516" s="327">
        <v>2.3176968036583927E-4</v>
      </c>
      <c r="L1516" s="336">
        <v>1.1748396343899057E-4</v>
      </c>
      <c r="M1516" s="337">
        <v>1.1415525114155251E-4</v>
      </c>
      <c r="N1516" s="345">
        <v>0</v>
      </c>
      <c r="O1516" s="346">
        <v>1.0194201234145772E-3</v>
      </c>
      <c r="P1516" s="347">
        <v>0</v>
      </c>
      <c r="Q1516" s="348">
        <v>0.22104332449160036</v>
      </c>
      <c r="R1516" s="346">
        <v>0.53994427978964354</v>
      </c>
      <c r="S1516" s="347">
        <v>0.58576355716314865</v>
      </c>
      <c r="T1516" s="349">
        <v>0.21167801272351794</v>
      </c>
      <c r="U1516" s="349">
        <v>0.58641906375234665</v>
      </c>
      <c r="V1516" s="361">
        <v>0</v>
      </c>
    </row>
    <row r="1517" spans="1:22" ht="16" hidden="1" customHeight="1" outlineLevel="1">
      <c r="A1517" s="65">
        <v>1508</v>
      </c>
      <c r="B1517" s="117">
        <v>1</v>
      </c>
      <c r="C1517" s="325">
        <v>1.4859979336784653E-4</v>
      </c>
      <c r="D1517" s="326">
        <v>1.454838935642712E-4</v>
      </c>
      <c r="E1517" s="327">
        <v>1.557882980636315E-4</v>
      </c>
      <c r="F1517" s="332">
        <v>0</v>
      </c>
      <c r="G1517" s="326">
        <v>0</v>
      </c>
      <c r="H1517" s="327">
        <v>0</v>
      </c>
      <c r="I1517" s="332">
        <v>1.225916316723281E-4</v>
      </c>
      <c r="J1517" s="326">
        <v>1.38936788282943E-4</v>
      </c>
      <c r="K1517" s="327">
        <v>2.5851233579266681E-4</v>
      </c>
      <c r="L1517" s="336">
        <v>8.811297257924293E-5</v>
      </c>
      <c r="M1517" s="337">
        <v>1.1415525114155251E-4</v>
      </c>
      <c r="N1517" s="345">
        <v>0</v>
      </c>
      <c r="O1517" s="346">
        <v>0</v>
      </c>
      <c r="P1517" s="347">
        <v>0</v>
      </c>
      <c r="Q1517" s="348">
        <v>0.22988505747126439</v>
      </c>
      <c r="R1517" s="346">
        <v>0.52002679429566556</v>
      </c>
      <c r="S1517" s="347">
        <v>0.55123181605000993</v>
      </c>
      <c r="T1517" s="349">
        <v>0.17772965219238768</v>
      </c>
      <c r="U1517" s="349">
        <v>0.57413649287951762</v>
      </c>
      <c r="V1517" s="361">
        <v>0</v>
      </c>
    </row>
    <row r="1518" spans="1:22" ht="16" hidden="1" customHeight="1" outlineLevel="1">
      <c r="A1518" s="65">
        <v>1509</v>
      </c>
      <c r="B1518" s="117">
        <v>1</v>
      </c>
      <c r="C1518" s="325">
        <v>1.3917441004928868E-4</v>
      </c>
      <c r="D1518" s="326">
        <v>1.4074006488196702E-4</v>
      </c>
      <c r="E1518" s="327">
        <v>1.4452805635164614E-4</v>
      </c>
      <c r="F1518" s="332">
        <v>0</v>
      </c>
      <c r="G1518" s="326">
        <v>0</v>
      </c>
      <c r="H1518" s="327">
        <v>0</v>
      </c>
      <c r="I1518" s="332">
        <v>1.4042314173375763E-4</v>
      </c>
      <c r="J1518" s="326">
        <v>1.6154484554791891E-4</v>
      </c>
      <c r="K1518" s="327">
        <v>2.8228358506095805E-4</v>
      </c>
      <c r="L1518" s="336">
        <v>5.8741981719495287E-5</v>
      </c>
      <c r="M1518" s="337">
        <v>1.1415525114155251E-4</v>
      </c>
      <c r="N1518" s="345">
        <v>0</v>
      </c>
      <c r="O1518" s="346">
        <v>0</v>
      </c>
      <c r="P1518" s="347">
        <v>0</v>
      </c>
      <c r="Q1518" s="348">
        <v>0.22104332449160036</v>
      </c>
      <c r="R1518" s="346">
        <v>0.49570752400493184</v>
      </c>
      <c r="S1518" s="347">
        <v>0.49328468051867752</v>
      </c>
      <c r="T1518" s="349">
        <v>0.11477779036715459</v>
      </c>
      <c r="U1518" s="349">
        <v>0.4824593838847222</v>
      </c>
      <c r="V1518" s="361">
        <v>0</v>
      </c>
    </row>
    <row r="1519" spans="1:22" ht="16" hidden="1" customHeight="1" outlineLevel="1">
      <c r="A1519" s="65">
        <v>1510</v>
      </c>
      <c r="B1519" s="117">
        <v>1</v>
      </c>
      <c r="C1519" s="325">
        <v>1.274676839513717E-4</v>
      </c>
      <c r="D1519" s="326">
        <v>1.3099966254658018E-4</v>
      </c>
      <c r="E1519" s="327">
        <v>1.3433157019309718E-4</v>
      </c>
      <c r="F1519" s="332">
        <v>0</v>
      </c>
      <c r="G1519" s="326">
        <v>0</v>
      </c>
      <c r="H1519" s="327">
        <v>0</v>
      </c>
      <c r="I1519" s="332">
        <v>1.5602571303750847E-4</v>
      </c>
      <c r="J1519" s="326">
        <v>1.7305440197372488E-4</v>
      </c>
      <c r="K1519" s="327">
        <v>3.1199764664632205E-4</v>
      </c>
      <c r="L1519" s="336">
        <v>3.7594868300476983E-5</v>
      </c>
      <c r="M1519" s="337">
        <v>1.1415525114155251E-4</v>
      </c>
      <c r="N1519" s="345">
        <v>0</v>
      </c>
      <c r="O1519" s="346">
        <v>0</v>
      </c>
      <c r="P1519" s="347">
        <v>0</v>
      </c>
      <c r="Q1519" s="348">
        <v>0.22104332449160036</v>
      </c>
      <c r="R1519" s="346">
        <v>0.45257223212753628</v>
      </c>
      <c r="S1519" s="347">
        <v>0.44586254116813784</v>
      </c>
      <c r="T1519" s="349">
        <v>8.910255971335862E-2</v>
      </c>
      <c r="U1519" s="349">
        <v>0.40846917694680046</v>
      </c>
      <c r="V1519" s="361">
        <v>0</v>
      </c>
    </row>
    <row r="1520" spans="1:22" ht="16" hidden="1" customHeight="1" outlineLevel="1">
      <c r="A1520" s="65">
        <v>1511</v>
      </c>
      <c r="B1520" s="117">
        <v>1</v>
      </c>
      <c r="C1520" s="325">
        <v>1.1457340955734994E-4</v>
      </c>
      <c r="D1520" s="326">
        <v>1.1723478259956641E-4</v>
      </c>
      <c r="E1520" s="327">
        <v>1.2122921520564879E-4</v>
      </c>
      <c r="F1520" s="332">
        <v>0</v>
      </c>
      <c r="G1520" s="326">
        <v>0</v>
      </c>
      <c r="H1520" s="327">
        <v>0</v>
      </c>
      <c r="I1520" s="332">
        <v>2.095202432217971E-4</v>
      </c>
      <c r="J1520" s="326">
        <v>1.6976595728063746E-4</v>
      </c>
      <c r="K1520" s="327">
        <v>3.1199764664632205E-4</v>
      </c>
      <c r="L1520" s="336">
        <v>2.3496792687798115E-5</v>
      </c>
      <c r="M1520" s="337">
        <v>1.1415525114155251E-4</v>
      </c>
      <c r="N1520" s="345">
        <v>0</v>
      </c>
      <c r="O1520" s="346">
        <v>0</v>
      </c>
      <c r="P1520" s="347">
        <v>0</v>
      </c>
      <c r="Q1520" s="348">
        <v>0.20335985853227234</v>
      </c>
      <c r="R1520" s="346">
        <v>0.43310038055250838</v>
      </c>
      <c r="S1520" s="347">
        <v>0.44164009160179946</v>
      </c>
      <c r="T1520" s="349">
        <v>6.0384338759853495E-2</v>
      </c>
      <c r="U1520" s="349">
        <v>0.34695806201567292</v>
      </c>
      <c r="V1520" s="361">
        <v>0</v>
      </c>
    </row>
    <row r="1521" spans="1:22" ht="16" hidden="1" customHeight="1" outlineLevel="1">
      <c r="A1521" s="65">
        <v>1512</v>
      </c>
      <c r="B1521" s="117">
        <v>1</v>
      </c>
      <c r="C1521" s="325">
        <v>1.0330420125273469E-4</v>
      </c>
      <c r="D1521" s="326">
        <v>1.049280467147363E-4</v>
      </c>
      <c r="E1521" s="327">
        <v>1.0882738216802437E-4</v>
      </c>
      <c r="F1521" s="332">
        <v>0</v>
      </c>
      <c r="G1521" s="326">
        <v>0</v>
      </c>
      <c r="H1521" s="327">
        <v>0</v>
      </c>
      <c r="I1521" s="332">
        <v>2.407253858292988E-4</v>
      </c>
      <c r="J1521" s="326">
        <v>1.6688856817418597E-4</v>
      </c>
      <c r="K1521" s="327">
        <v>3.030834281707128E-4</v>
      </c>
      <c r="L1521" s="336">
        <v>9.3987170751192458E-6</v>
      </c>
      <c r="M1521" s="337">
        <v>1.1415525114155251E-4</v>
      </c>
      <c r="N1521" s="345">
        <v>0</v>
      </c>
      <c r="O1521" s="346">
        <v>0</v>
      </c>
      <c r="P1521" s="347">
        <v>0</v>
      </c>
      <c r="Q1521" s="348">
        <v>0.20335985853227234</v>
      </c>
      <c r="R1521" s="346">
        <v>0.43839966300661676</v>
      </c>
      <c r="S1521" s="347">
        <v>0.47380643065832978</v>
      </c>
      <c r="T1521" s="349">
        <v>4.5549761048771377E-2</v>
      </c>
      <c r="U1521" s="349">
        <v>0.29998951099797494</v>
      </c>
      <c r="V1521" s="361">
        <v>0</v>
      </c>
    </row>
    <row r="1522" spans="1:22" ht="16" hidden="1" customHeight="1" outlineLevel="1">
      <c r="A1522" s="65">
        <v>1513</v>
      </c>
      <c r="B1522" s="117">
        <v>1</v>
      </c>
      <c r="C1522" s="325">
        <v>9.6572677490077679E-5</v>
      </c>
      <c r="D1522" s="326">
        <v>9.065767682616553E-5</v>
      </c>
      <c r="E1522" s="327">
        <v>9.6879591134915478E-5</v>
      </c>
      <c r="F1522" s="332">
        <v>0</v>
      </c>
      <c r="G1522" s="326">
        <v>0</v>
      </c>
      <c r="H1522" s="327">
        <v>0</v>
      </c>
      <c r="I1522" s="332">
        <v>2.4518326334465619E-4</v>
      </c>
      <c r="J1522" s="326">
        <v>1.6647751258755004E-4</v>
      </c>
      <c r="K1522" s="327">
        <v>2.8525499121949443E-4</v>
      </c>
      <c r="L1522" s="336">
        <v>5.8741981719495289E-6</v>
      </c>
      <c r="M1522" s="337">
        <v>1.1415525114155251E-4</v>
      </c>
      <c r="N1522" s="345">
        <v>0</v>
      </c>
      <c r="O1522" s="346">
        <v>0</v>
      </c>
      <c r="P1522" s="347">
        <v>0</v>
      </c>
      <c r="Q1522" s="348">
        <v>0.20335985853227234</v>
      </c>
      <c r="R1522" s="346">
        <v>0.45372054105218618</v>
      </c>
      <c r="S1522" s="347">
        <v>0.50310939185460846</v>
      </c>
      <c r="T1522" s="349">
        <v>1.7021726988998072E-2</v>
      </c>
      <c r="U1522" s="349">
        <v>0.24142621307632633</v>
      </c>
      <c r="V1522" s="361">
        <v>0</v>
      </c>
    </row>
    <row r="1523" spans="1:22" ht="16" hidden="1" customHeight="1" outlineLevel="1">
      <c r="A1523" s="65">
        <v>1514</v>
      </c>
      <c r="B1523" s="117">
        <v>1</v>
      </c>
      <c r="C1523" s="325">
        <v>9.150997159615735E-5</v>
      </c>
      <c r="D1523" s="326">
        <v>8.3989097981778912E-5</v>
      </c>
      <c r="E1523" s="327">
        <v>8.973167272097086E-5</v>
      </c>
      <c r="F1523" s="332">
        <v>0</v>
      </c>
      <c r="G1523" s="326">
        <v>0</v>
      </c>
      <c r="H1523" s="327">
        <v>0</v>
      </c>
      <c r="I1523" s="332">
        <v>2.3403856955626272E-4</v>
      </c>
      <c r="J1523" s="326">
        <v>1.6113378996128298E-4</v>
      </c>
      <c r="K1523" s="327">
        <v>2.9119780353656729E-4</v>
      </c>
      <c r="L1523" s="336">
        <v>2.3496792687798115E-6</v>
      </c>
      <c r="M1523" s="337">
        <v>1.1415525114155251E-4</v>
      </c>
      <c r="N1523" s="345">
        <v>0</v>
      </c>
      <c r="O1523" s="346">
        <v>0</v>
      </c>
      <c r="P1523" s="347">
        <v>0</v>
      </c>
      <c r="Q1523" s="348">
        <v>0.19451812555260833</v>
      </c>
      <c r="R1523" s="346">
        <v>0.45720641621220887</v>
      </c>
      <c r="S1523" s="347">
        <v>0.4710986659893911</v>
      </c>
      <c r="T1523" s="349">
        <v>1.6736446648400339E-2</v>
      </c>
      <c r="U1523" s="349">
        <v>0.21391325432118946</v>
      </c>
      <c r="V1523" s="361">
        <v>0</v>
      </c>
    </row>
    <row r="1524" spans="1:22" ht="16" hidden="1" customHeight="1" outlineLevel="1">
      <c r="A1524" s="65">
        <v>1515</v>
      </c>
      <c r="B1524" s="117">
        <v>1</v>
      </c>
      <c r="C1524" s="325">
        <v>8.8384844501144809E-5</v>
      </c>
      <c r="D1524" s="326">
        <v>8.0470110311709007E-5</v>
      </c>
      <c r="E1524" s="327">
        <v>8.7305791153987841E-5</v>
      </c>
      <c r="F1524" s="332">
        <v>0</v>
      </c>
      <c r="G1524" s="326">
        <v>0</v>
      </c>
      <c r="H1524" s="327">
        <v>0</v>
      </c>
      <c r="I1524" s="332">
        <v>2.3626750831394139E-4</v>
      </c>
      <c r="J1524" s="326">
        <v>1.6565540141427813E-4</v>
      </c>
      <c r="K1524" s="327">
        <v>2.9119780353656729E-4</v>
      </c>
      <c r="L1524" s="336">
        <v>1.1748396343899057E-6</v>
      </c>
      <c r="M1524" s="337">
        <v>1.1415525114155251E-4</v>
      </c>
      <c r="N1524" s="345">
        <v>0</v>
      </c>
      <c r="O1524" s="346">
        <v>0</v>
      </c>
      <c r="P1524" s="347">
        <v>0</v>
      </c>
      <c r="Q1524" s="348">
        <v>0.1856763925729443</v>
      </c>
      <c r="R1524" s="346">
        <v>0.48442313479911353</v>
      </c>
      <c r="S1524" s="347">
        <v>0.49179073611844509</v>
      </c>
      <c r="T1524" s="349">
        <v>1.6736446648400339E-2</v>
      </c>
      <c r="U1524" s="349">
        <v>0.20821414143619682</v>
      </c>
      <c r="V1524" s="361">
        <v>0</v>
      </c>
    </row>
    <row r="1525" spans="1:22" ht="16" hidden="1" customHeight="1" outlineLevel="1">
      <c r="A1525" s="65">
        <v>1516</v>
      </c>
      <c r="B1525" s="117">
        <v>1</v>
      </c>
      <c r="C1525" s="325">
        <v>8.852235009332536E-5</v>
      </c>
      <c r="D1525" s="326">
        <v>7.8973082407867115E-5</v>
      </c>
      <c r="E1525" s="327">
        <v>8.6242035600551429E-5</v>
      </c>
      <c r="F1525" s="332">
        <v>0</v>
      </c>
      <c r="G1525" s="326">
        <v>0</v>
      </c>
      <c r="H1525" s="327">
        <v>0</v>
      </c>
      <c r="I1525" s="332">
        <v>2.3626750831394139E-4</v>
      </c>
      <c r="J1525" s="326">
        <v>1.8415290281289485E-4</v>
      </c>
      <c r="K1525" s="327">
        <v>2.7634077274388524E-4</v>
      </c>
      <c r="L1525" s="336">
        <v>1.409807561267887E-5</v>
      </c>
      <c r="M1525" s="337">
        <v>1.1415525114155251E-4</v>
      </c>
      <c r="N1525" s="345">
        <v>0</v>
      </c>
      <c r="O1525" s="346">
        <v>0</v>
      </c>
      <c r="P1525" s="347">
        <v>0</v>
      </c>
      <c r="Q1525" s="348">
        <v>0.1856763925729443</v>
      </c>
      <c r="R1525" s="346">
        <v>0.4871193138281284</v>
      </c>
      <c r="S1525" s="347">
        <v>0.5330763207890783</v>
      </c>
      <c r="T1525" s="349">
        <v>1.6736446648400339E-2</v>
      </c>
      <c r="U1525" s="349">
        <v>0.1952437465944894</v>
      </c>
      <c r="V1525" s="361">
        <v>0</v>
      </c>
    </row>
    <row r="1526" spans="1:22" ht="16" hidden="1" customHeight="1" outlineLevel="1">
      <c r="A1526" s="65">
        <v>1517</v>
      </c>
      <c r="B1526" s="117">
        <v>1</v>
      </c>
      <c r="C1526" s="325">
        <v>9.0472429400613181E-5</v>
      </c>
      <c r="D1526" s="326">
        <v>7.9342478903620319E-5</v>
      </c>
      <c r="E1526" s="327">
        <v>8.581393885343678E-5</v>
      </c>
      <c r="F1526" s="332">
        <v>0</v>
      </c>
      <c r="G1526" s="326">
        <v>0</v>
      </c>
      <c r="H1526" s="327">
        <v>0</v>
      </c>
      <c r="I1526" s="332">
        <v>2.3626750831394139E-4</v>
      </c>
      <c r="J1526" s="326">
        <v>1.8209762487971521E-4</v>
      </c>
      <c r="K1526" s="327">
        <v>2.6742655426827605E-4</v>
      </c>
      <c r="L1526" s="336">
        <v>3.7594868300476983E-5</v>
      </c>
      <c r="M1526" s="337">
        <v>1.1415525114155251E-4</v>
      </c>
      <c r="N1526" s="345">
        <v>0</v>
      </c>
      <c r="O1526" s="346">
        <v>0</v>
      </c>
      <c r="P1526" s="347">
        <v>0</v>
      </c>
      <c r="Q1526" s="348">
        <v>0.15915119363395228</v>
      </c>
      <c r="R1526" s="346">
        <v>0.51011151013992118</v>
      </c>
      <c r="S1526" s="347">
        <v>0.62031085789648843</v>
      </c>
      <c r="T1526" s="349">
        <v>1.9779436948109491E-2</v>
      </c>
      <c r="U1526" s="349">
        <v>0.19809330303698572</v>
      </c>
      <c r="V1526" s="361">
        <v>0</v>
      </c>
    </row>
    <row r="1527" spans="1:22" ht="16" hidden="1" customHeight="1" outlineLevel="1">
      <c r="A1527" s="65">
        <v>1518</v>
      </c>
      <c r="B1527" s="117">
        <v>1</v>
      </c>
      <c r="C1527" s="325">
        <v>9.6728933844828302E-5</v>
      </c>
      <c r="D1527" s="326">
        <v>8.1792160928088867E-5</v>
      </c>
      <c r="E1527" s="327">
        <v>9.080840090310771E-5</v>
      </c>
      <c r="F1527" s="332">
        <v>0</v>
      </c>
      <c r="G1527" s="326">
        <v>0</v>
      </c>
      <c r="H1527" s="327">
        <v>0</v>
      </c>
      <c r="I1527" s="332">
        <v>2.3849644707162008E-4</v>
      </c>
      <c r="J1527" s="326">
        <v>1.7757601342672003E-4</v>
      </c>
      <c r="K1527" s="327">
        <v>2.7336936658534881E-4</v>
      </c>
      <c r="L1527" s="336">
        <v>9.3987170751192462E-5</v>
      </c>
      <c r="M1527" s="337">
        <v>1.1415525114155251E-4</v>
      </c>
      <c r="N1527" s="345">
        <v>0</v>
      </c>
      <c r="O1527" s="346">
        <v>0</v>
      </c>
      <c r="P1527" s="347">
        <v>0</v>
      </c>
      <c r="Q1527" s="348">
        <v>0.10610079575596817</v>
      </c>
      <c r="R1527" s="346">
        <v>0.51788200528317996</v>
      </c>
      <c r="S1527" s="347">
        <v>0.60227467570950122</v>
      </c>
      <c r="T1527" s="349">
        <v>3.4994388446655256E-2</v>
      </c>
      <c r="U1527" s="349">
        <v>0.21204630354851944</v>
      </c>
      <c r="V1527" s="361">
        <v>0</v>
      </c>
    </row>
    <row r="1528" spans="1:22" ht="16" hidden="1" customHeight="1" outlineLevel="1">
      <c r="A1528" s="65">
        <v>1519</v>
      </c>
      <c r="B1528" s="117">
        <v>1</v>
      </c>
      <c r="C1528" s="325">
        <v>1.1615472386742629E-4</v>
      </c>
      <c r="D1528" s="326">
        <v>9.2096378967520078E-5</v>
      </c>
      <c r="E1528" s="327">
        <v>1.0554530710681205E-4</v>
      </c>
      <c r="F1528" s="332">
        <v>0</v>
      </c>
      <c r="G1528" s="326">
        <v>0</v>
      </c>
      <c r="H1528" s="327">
        <v>0</v>
      </c>
      <c r="I1528" s="332">
        <v>2.4741220210233484E-4</v>
      </c>
      <c r="J1528" s="326">
        <v>1.9771773717188043E-4</v>
      </c>
      <c r="K1528" s="327">
        <v>2.7336936658534881E-4</v>
      </c>
      <c r="L1528" s="336">
        <v>1.8210014333043539E-4</v>
      </c>
      <c r="M1528" s="337">
        <v>1.1415525114155251E-4</v>
      </c>
      <c r="N1528" s="345">
        <v>1.429007976433657E-4</v>
      </c>
      <c r="O1528" s="346">
        <v>1.9465026355803194E-3</v>
      </c>
      <c r="P1528" s="347">
        <v>9.0685405021524767E-4</v>
      </c>
      <c r="Q1528" s="348">
        <v>6.1892130857648102E-2</v>
      </c>
      <c r="R1528" s="346">
        <v>0.46878198883016808</v>
      </c>
      <c r="S1528" s="347">
        <v>0.57001496194246215</v>
      </c>
      <c r="T1528" s="349">
        <v>9.7375689590692885E-2</v>
      </c>
      <c r="U1528" s="349">
        <v>0.33202245583431289</v>
      </c>
      <c r="V1528" s="361">
        <v>0</v>
      </c>
    </row>
    <row r="1529" spans="1:22" ht="16" hidden="1" customHeight="1" outlineLevel="1">
      <c r="A1529" s="65">
        <v>1520</v>
      </c>
      <c r="B1529" s="117">
        <v>1</v>
      </c>
      <c r="C1529" s="325">
        <v>1.344929696609599E-4</v>
      </c>
      <c r="D1529" s="326">
        <v>1.081942894140277E-4</v>
      </c>
      <c r="E1529" s="327">
        <v>1.2260431384789584E-4</v>
      </c>
      <c r="F1529" s="332">
        <v>0</v>
      </c>
      <c r="G1529" s="326">
        <v>0</v>
      </c>
      <c r="H1529" s="327">
        <v>0</v>
      </c>
      <c r="I1529" s="332">
        <v>2.5187007961769228E-4</v>
      </c>
      <c r="J1529" s="326">
        <v>1.9771773717188043E-4</v>
      </c>
      <c r="K1529" s="327">
        <v>2.7039796042681243E-4</v>
      </c>
      <c r="L1529" s="336">
        <v>1.5860335064263727E-4</v>
      </c>
      <c r="M1529" s="337">
        <v>1.1415525114155251E-4</v>
      </c>
      <c r="N1529" s="345">
        <v>7.9452843489711336E-2</v>
      </c>
      <c r="O1529" s="346">
        <v>6.1753308308708565E-2</v>
      </c>
      <c r="P1529" s="347">
        <v>9.1331652880503433E-2</v>
      </c>
      <c r="Q1529" s="348">
        <v>7.0733863837312116E-2</v>
      </c>
      <c r="R1529" s="346">
        <v>0.4461404629568666</v>
      </c>
      <c r="S1529" s="347">
        <v>0.52940372375325495</v>
      </c>
      <c r="T1529" s="349">
        <v>0.11772568721999783</v>
      </c>
      <c r="U1529" s="349">
        <v>0.40159093725801626</v>
      </c>
      <c r="V1529" s="361">
        <v>0</v>
      </c>
    </row>
    <row r="1530" spans="1:22" ht="16" hidden="1" customHeight="1" outlineLevel="1">
      <c r="A1530" s="65">
        <v>1521</v>
      </c>
      <c r="B1530" s="117">
        <v>1</v>
      </c>
      <c r="C1530" s="325">
        <v>1.5090613716396578E-4</v>
      </c>
      <c r="D1530" s="326">
        <v>1.1727366644122463E-4</v>
      </c>
      <c r="E1530" s="327">
        <v>1.4079193928591828E-4</v>
      </c>
      <c r="F1530" s="332">
        <v>0</v>
      </c>
      <c r="G1530" s="326">
        <v>0</v>
      </c>
      <c r="H1530" s="327">
        <v>0</v>
      </c>
      <c r="I1530" s="332">
        <v>2.5409901837537098E-4</v>
      </c>
      <c r="J1530" s="326">
        <v>1.7510967990690447E-4</v>
      </c>
      <c r="K1530" s="327">
        <v>2.6742655426827605E-4</v>
      </c>
      <c r="L1530" s="336">
        <v>1.4685495429873823E-4</v>
      </c>
      <c r="M1530" s="337">
        <v>1.1415525114155251E-4</v>
      </c>
      <c r="N1530" s="345">
        <v>0.30323549259922206</v>
      </c>
      <c r="O1530" s="346">
        <v>0.18102101716950669</v>
      </c>
      <c r="P1530" s="347">
        <v>0.26282759992176424</v>
      </c>
      <c r="Q1530" s="348">
        <v>0.10610079575596817</v>
      </c>
      <c r="R1530" s="346">
        <v>0.47306768339566635</v>
      </c>
      <c r="S1530" s="347">
        <v>0.47693435604060413</v>
      </c>
      <c r="T1530" s="349">
        <v>0.16498713031235562</v>
      </c>
      <c r="U1530" s="349">
        <v>0.49729672949909959</v>
      </c>
      <c r="V1530" s="361">
        <v>4.3098624379342608E-2</v>
      </c>
    </row>
    <row r="1531" spans="1:22" ht="16" hidden="1" customHeight="1" outlineLevel="1">
      <c r="A1531" s="65">
        <v>1522</v>
      </c>
      <c r="B1531" s="117">
        <v>1</v>
      </c>
      <c r="C1531" s="325">
        <v>1.5803142694059439E-4</v>
      </c>
      <c r="D1531" s="326">
        <v>1.2973593769268767E-4</v>
      </c>
      <c r="E1531" s="327">
        <v>1.5045654766774903E-4</v>
      </c>
      <c r="F1531" s="332">
        <v>0</v>
      </c>
      <c r="G1531" s="326">
        <v>0</v>
      </c>
      <c r="H1531" s="327">
        <v>0</v>
      </c>
      <c r="I1531" s="332">
        <v>2.2735175328322661E-4</v>
      </c>
      <c r="J1531" s="326">
        <v>1.9237401454561334E-4</v>
      </c>
      <c r="K1531" s="327">
        <v>2.5851233579266681E-4</v>
      </c>
      <c r="L1531" s="336">
        <v>1.644775488145868E-4</v>
      </c>
      <c r="M1531" s="337">
        <v>1.1415525114155251E-4</v>
      </c>
      <c r="N1531" s="345">
        <v>0.51315676433732627</v>
      </c>
      <c r="O1531" s="346">
        <v>0.2952952703903296</v>
      </c>
      <c r="P1531" s="347">
        <v>0.45219402028201205</v>
      </c>
      <c r="Q1531" s="348">
        <v>0.1856763925729443</v>
      </c>
      <c r="R1531" s="346">
        <v>0.49480995300096731</v>
      </c>
      <c r="S1531" s="347">
        <v>0.36845789627362502</v>
      </c>
      <c r="T1531" s="349">
        <v>0.13531797489019137</v>
      </c>
      <c r="U1531" s="349">
        <v>0.48825675733669749</v>
      </c>
      <c r="V1531" s="361">
        <v>8.2605951212443879E-2</v>
      </c>
    </row>
    <row r="1532" spans="1:22" ht="16" hidden="1" customHeight="1" outlineLevel="1">
      <c r="A1532" s="65">
        <v>1523</v>
      </c>
      <c r="B1532" s="117">
        <v>1</v>
      </c>
      <c r="C1532" s="325">
        <v>1.6005650929816251E-4</v>
      </c>
      <c r="D1532" s="326">
        <v>1.2691685917246592E-4</v>
      </c>
      <c r="E1532" s="327">
        <v>1.5477643302499688E-4</v>
      </c>
      <c r="F1532" s="332">
        <v>0</v>
      </c>
      <c r="G1532" s="326">
        <v>0</v>
      </c>
      <c r="H1532" s="327">
        <v>0</v>
      </c>
      <c r="I1532" s="332">
        <v>1.9837554943340365E-4</v>
      </c>
      <c r="J1532" s="326">
        <v>1.8785240309261819E-4</v>
      </c>
      <c r="K1532" s="327">
        <v>2.2582686804876643E-4</v>
      </c>
      <c r="L1532" s="336">
        <v>1.8797434150238492E-4</v>
      </c>
      <c r="M1532" s="337">
        <v>1.1415525114155251E-4</v>
      </c>
      <c r="N1532" s="345">
        <v>0.65963008192177608</v>
      </c>
      <c r="O1532" s="346">
        <v>0.3977030991230906</v>
      </c>
      <c r="P1532" s="347">
        <v>0.5863578919143454</v>
      </c>
      <c r="Q1532" s="348">
        <v>0.21220159151193635</v>
      </c>
      <c r="R1532" s="346">
        <v>0.51622529676184115</v>
      </c>
      <c r="S1532" s="347">
        <v>0.38898397446813127</v>
      </c>
      <c r="T1532" s="349">
        <v>0.13693456348691185</v>
      </c>
      <c r="U1532" s="349">
        <v>0.43558909343400681</v>
      </c>
      <c r="V1532" s="361">
        <v>9.5493090366473563E-2</v>
      </c>
    </row>
    <row r="1533" spans="1:22" ht="16" hidden="1" customHeight="1" outlineLevel="1">
      <c r="A1533" s="65">
        <v>1524</v>
      </c>
      <c r="B1533" s="117">
        <v>1</v>
      </c>
      <c r="C1533" s="325">
        <v>1.5928147777859942E-4</v>
      </c>
      <c r="D1533" s="326">
        <v>1.256336923977443E-4</v>
      </c>
      <c r="E1533" s="327">
        <v>1.5424455524827867E-4</v>
      </c>
      <c r="F1533" s="332">
        <v>0</v>
      </c>
      <c r="G1533" s="326">
        <v>0</v>
      </c>
      <c r="H1533" s="327">
        <v>0</v>
      </c>
      <c r="I1533" s="332">
        <v>1.7831510061429539E-4</v>
      </c>
      <c r="J1533" s="326">
        <v>1.6031167878801115E-4</v>
      </c>
      <c r="K1533" s="327">
        <v>2.0799843109754802E-4</v>
      </c>
      <c r="L1533" s="336">
        <v>2.0677177565262342E-4</v>
      </c>
      <c r="M1533" s="337">
        <v>1.1415525114155251E-4</v>
      </c>
      <c r="N1533" s="345">
        <v>0.73636781025626341</v>
      </c>
      <c r="O1533" s="346">
        <v>0.38376752644613155</v>
      </c>
      <c r="P1533" s="347">
        <v>0.69929698115583094</v>
      </c>
      <c r="Q1533" s="348">
        <v>0.22104332449160036</v>
      </c>
      <c r="R1533" s="346">
        <v>0.51682750770750263</v>
      </c>
      <c r="S1533" s="347">
        <v>0.45343596565513644</v>
      </c>
      <c r="T1533" s="349">
        <v>9.4998353419045098E-2</v>
      </c>
      <c r="U1533" s="349">
        <v>0.38400229576812517</v>
      </c>
      <c r="V1533" s="361">
        <v>0.14375115114409479</v>
      </c>
    </row>
    <row r="1534" spans="1:22" ht="16" hidden="1" customHeight="1" outlineLevel="1">
      <c r="A1534" s="65">
        <v>1525</v>
      </c>
      <c r="B1534" s="117">
        <v>1</v>
      </c>
      <c r="C1534" s="325">
        <v>1.4358083925325639E-4</v>
      </c>
      <c r="D1534" s="326">
        <v>1.284138870763078E-4</v>
      </c>
      <c r="E1534" s="327">
        <v>1.494187373717135E-4</v>
      </c>
      <c r="F1534" s="332">
        <v>0</v>
      </c>
      <c r="G1534" s="326">
        <v>0</v>
      </c>
      <c r="H1534" s="327">
        <v>0</v>
      </c>
      <c r="I1534" s="332">
        <v>1.537967742798298E-4</v>
      </c>
      <c r="J1534" s="326">
        <v>1.7305440197372488E-4</v>
      </c>
      <c r="K1534" s="327">
        <v>1.9908421262193881E-4</v>
      </c>
      <c r="L1534" s="336">
        <v>1.8797434150238492E-4</v>
      </c>
      <c r="M1534" s="337">
        <v>1.1415525114155251E-4</v>
      </c>
      <c r="N1534" s="345">
        <v>0.76023224346270568</v>
      </c>
      <c r="O1534" s="346">
        <v>0.45642858408045506</v>
      </c>
      <c r="P1534" s="347">
        <v>0.65211106102383265</v>
      </c>
      <c r="Q1534" s="348">
        <v>0.1856763925729443</v>
      </c>
      <c r="R1534" s="346">
        <v>0.53218590560659562</v>
      </c>
      <c r="S1534" s="347">
        <v>0.53843997340008398</v>
      </c>
      <c r="T1534" s="349">
        <v>5.7151161566412513E-2</v>
      </c>
      <c r="U1534" s="349">
        <v>0.31836423702372707</v>
      </c>
      <c r="V1534" s="361">
        <v>0.10366207075439542</v>
      </c>
    </row>
    <row r="1535" spans="1:22" ht="16" hidden="1" customHeight="1" outlineLevel="1">
      <c r="A1535" s="65">
        <v>1526</v>
      </c>
      <c r="B1535" s="117">
        <v>1</v>
      </c>
      <c r="C1535" s="325">
        <v>1.4389960221694765E-4</v>
      </c>
      <c r="D1535" s="326">
        <v>1.2129814405285155E-4</v>
      </c>
      <c r="E1535" s="327">
        <v>1.4176488643845157E-4</v>
      </c>
      <c r="F1535" s="332">
        <v>0</v>
      </c>
      <c r="G1535" s="326">
        <v>0</v>
      </c>
      <c r="H1535" s="327">
        <v>0</v>
      </c>
      <c r="I1535" s="332">
        <v>1.3150738670304288E-4</v>
      </c>
      <c r="J1535" s="326">
        <v>1.9278507013224927E-4</v>
      </c>
      <c r="K1535" s="327">
        <v>1.8422718182925681E-4</v>
      </c>
      <c r="L1535" s="336">
        <v>1.9032402077116473E-4</v>
      </c>
      <c r="M1535" s="337">
        <v>1.1415525114155251E-4</v>
      </c>
      <c r="N1535" s="345">
        <v>0.73193788552931915</v>
      </c>
      <c r="O1535" s="346">
        <v>0.43387778556362866</v>
      </c>
      <c r="P1535" s="347">
        <v>0.64225671835116072</v>
      </c>
      <c r="Q1535" s="348">
        <v>0.16799292661361628</v>
      </c>
      <c r="R1535" s="346">
        <v>0.53521197206807181</v>
      </c>
      <c r="S1535" s="347">
        <v>0.54729985236913026</v>
      </c>
      <c r="T1535" s="349">
        <v>6.9893683446444602E-2</v>
      </c>
      <c r="U1535" s="349">
        <v>0.30136515893573179</v>
      </c>
      <c r="V1535" s="361">
        <v>0.11103705678685573</v>
      </c>
    </row>
    <row r="1536" spans="1:22" ht="16" hidden="1" customHeight="1" outlineLevel="1">
      <c r="A1536" s="65">
        <v>1527</v>
      </c>
      <c r="B1536" s="117">
        <v>1</v>
      </c>
      <c r="C1536" s="325">
        <v>1.4892480658572783E-4</v>
      </c>
      <c r="D1536" s="326">
        <v>1.1729310836205375E-4</v>
      </c>
      <c r="E1536" s="327">
        <v>1.4390537017402484E-4</v>
      </c>
      <c r="F1536" s="332">
        <v>0</v>
      </c>
      <c r="G1536" s="326">
        <v>0</v>
      </c>
      <c r="H1536" s="327">
        <v>0</v>
      </c>
      <c r="I1536" s="332">
        <v>1.136758766416133E-4</v>
      </c>
      <c r="J1536" s="326">
        <v>2.7376302069952673E-4</v>
      </c>
      <c r="K1536" s="327">
        <v>1.9016999414632964E-4</v>
      </c>
      <c r="L1536" s="336">
        <v>2.1382081345896285E-4</v>
      </c>
      <c r="M1536" s="337">
        <v>1.1415525114155251E-4</v>
      </c>
      <c r="N1536" s="345">
        <v>0.65305664523018137</v>
      </c>
      <c r="O1536" s="346">
        <v>0.35099029078846611</v>
      </c>
      <c r="P1536" s="347">
        <v>0.53352677058342368</v>
      </c>
      <c r="Q1536" s="348">
        <v>0.16799292661361628</v>
      </c>
      <c r="R1536" s="346">
        <v>0.53230967517079086</v>
      </c>
      <c r="S1536" s="347">
        <v>0.57027432858751859</v>
      </c>
      <c r="T1536" s="349">
        <v>0.1268546581191253</v>
      </c>
      <c r="U1536" s="349">
        <v>0.32946768109276448</v>
      </c>
      <c r="V1536" s="361">
        <v>0.13502484779512761</v>
      </c>
    </row>
    <row r="1537" spans="1:22" ht="16" hidden="1" customHeight="1" outlineLevel="1">
      <c r="A1537" s="65">
        <v>1528</v>
      </c>
      <c r="B1537" s="117">
        <v>1</v>
      </c>
      <c r="C1537" s="325">
        <v>1.4728723998794126E-4</v>
      </c>
      <c r="D1537" s="326">
        <v>1.2044269953637046E-4</v>
      </c>
      <c r="E1537" s="327">
        <v>1.474079799231447E-4</v>
      </c>
      <c r="F1537" s="332">
        <v>0</v>
      </c>
      <c r="G1537" s="326">
        <v>0</v>
      </c>
      <c r="H1537" s="327">
        <v>0</v>
      </c>
      <c r="I1537" s="332">
        <v>1.0253118285321984E-4</v>
      </c>
      <c r="J1537" s="326">
        <v>2.8321729919215304E-4</v>
      </c>
      <c r="K1537" s="327">
        <v>1.9611280646340243E-4</v>
      </c>
      <c r="L1537" s="336">
        <v>2.2321953053408208E-4</v>
      </c>
      <c r="M1537" s="337">
        <v>1.1415525114155251E-4</v>
      </c>
      <c r="N1537" s="345">
        <v>0.50429691488343764</v>
      </c>
      <c r="O1537" s="346">
        <v>0.25162633759549086</v>
      </c>
      <c r="P1537" s="347">
        <v>0.43209067797837053</v>
      </c>
      <c r="Q1537" s="348">
        <v>0.14146772767462423</v>
      </c>
      <c r="R1537" s="346">
        <v>0.52437857174538582</v>
      </c>
      <c r="S1537" s="347">
        <v>0.60373230300306291</v>
      </c>
      <c r="T1537" s="349">
        <v>0.17116820435863983</v>
      </c>
      <c r="U1537" s="349">
        <v>0.34970935789118657</v>
      </c>
      <c r="V1537" s="361">
        <v>9.513426599429417E-2</v>
      </c>
    </row>
    <row r="1538" spans="1:22" ht="16" hidden="1" customHeight="1" outlineLevel="1">
      <c r="A1538" s="65">
        <v>1529</v>
      </c>
      <c r="B1538" s="117">
        <v>1</v>
      </c>
      <c r="C1538" s="325">
        <v>1.4449337636500005E-4</v>
      </c>
      <c r="D1538" s="326">
        <v>1.2913323814698509E-4</v>
      </c>
      <c r="E1538" s="327">
        <v>1.4762851461105225E-4</v>
      </c>
      <c r="F1538" s="332">
        <v>0</v>
      </c>
      <c r="G1538" s="326">
        <v>0</v>
      </c>
      <c r="H1538" s="327">
        <v>0</v>
      </c>
      <c r="I1538" s="332">
        <v>9.3615427822505074E-5</v>
      </c>
      <c r="J1538" s="326">
        <v>3.617289162396149E-4</v>
      </c>
      <c r="K1538" s="327">
        <v>2.1394124341462081E-4</v>
      </c>
      <c r="L1538" s="336">
        <v>2.2321953053408208E-4</v>
      </c>
      <c r="M1538" s="337">
        <v>1.1415525114155251E-4</v>
      </c>
      <c r="N1538" s="345">
        <v>0.2925179327759696</v>
      </c>
      <c r="O1538" s="346">
        <v>0.13478550553520213</v>
      </c>
      <c r="P1538" s="347">
        <v>0.24431787613708231</v>
      </c>
      <c r="Q1538" s="348">
        <v>0.1237842617152962</v>
      </c>
      <c r="R1538" s="346">
        <v>0.53167762630953608</v>
      </c>
      <c r="S1538" s="347">
        <v>0.63584158445575523</v>
      </c>
      <c r="T1538" s="349">
        <v>0.11506307070775233</v>
      </c>
      <c r="U1538" s="349">
        <v>0.38734315504553463</v>
      </c>
      <c r="V1538" s="361">
        <v>2.1785983584087728E-2</v>
      </c>
    </row>
    <row r="1539" spans="1:22" ht="16" hidden="1" customHeight="1" outlineLevel="1">
      <c r="A1539" s="65">
        <v>1530</v>
      </c>
      <c r="B1539" s="117">
        <v>1</v>
      </c>
      <c r="C1539" s="325">
        <v>1.4046821266662388E-4</v>
      </c>
      <c r="D1539" s="326">
        <v>1.3216617779632711E-4</v>
      </c>
      <c r="E1539" s="327">
        <v>1.48264173417374E-4</v>
      </c>
      <c r="F1539" s="332">
        <v>0</v>
      </c>
      <c r="G1539" s="326">
        <v>0</v>
      </c>
      <c r="H1539" s="327">
        <v>0</v>
      </c>
      <c r="I1539" s="332">
        <v>1.136758766416133E-4</v>
      </c>
      <c r="J1539" s="326">
        <v>3.621399718262508E-4</v>
      </c>
      <c r="K1539" s="327">
        <v>2.2879827420730281E-4</v>
      </c>
      <c r="L1539" s="336">
        <v>1.644775488145868E-4</v>
      </c>
      <c r="M1539" s="337">
        <v>1.1415525114155251E-4</v>
      </c>
      <c r="N1539" s="345">
        <v>7.1450398821682859E-2</v>
      </c>
      <c r="O1539" s="346">
        <v>3.7909045929177446E-2</v>
      </c>
      <c r="P1539" s="347">
        <v>5.3783995535382649E-2</v>
      </c>
      <c r="Q1539" s="348">
        <v>8.8417329796640146E-2</v>
      </c>
      <c r="R1539" s="346">
        <v>0.51640049316599157</v>
      </c>
      <c r="S1539" s="347">
        <v>0.62999551566130729</v>
      </c>
      <c r="T1539" s="349">
        <v>0.1268546581191253</v>
      </c>
      <c r="U1539" s="349">
        <v>0.46143162255043896</v>
      </c>
      <c r="V1539" s="361">
        <v>0</v>
      </c>
    </row>
    <row r="1540" spans="1:22" ht="16" hidden="1" customHeight="1" outlineLevel="1">
      <c r="A1540" s="65">
        <v>1531</v>
      </c>
      <c r="B1540" s="117">
        <v>1</v>
      </c>
      <c r="C1540" s="325">
        <v>1.4777475981476323E-4</v>
      </c>
      <c r="D1540" s="326">
        <v>1.4686426994313842E-4</v>
      </c>
      <c r="E1540" s="327">
        <v>1.5550290023222174E-4</v>
      </c>
      <c r="F1540" s="332">
        <v>0</v>
      </c>
      <c r="G1540" s="326">
        <v>0</v>
      </c>
      <c r="H1540" s="327">
        <v>0</v>
      </c>
      <c r="I1540" s="332">
        <v>1.3150738670304288E-4</v>
      </c>
      <c r="J1540" s="326">
        <v>3.6871686121242564E-4</v>
      </c>
      <c r="K1540" s="327">
        <v>2.4068389884144843E-4</v>
      </c>
      <c r="L1540" s="336">
        <v>1.1748396343899057E-4</v>
      </c>
      <c r="M1540" s="337">
        <v>1.1415525114155251E-4</v>
      </c>
      <c r="N1540" s="345">
        <v>0</v>
      </c>
      <c r="O1540" s="346">
        <v>5.0971006170728861E-4</v>
      </c>
      <c r="P1540" s="347">
        <v>0</v>
      </c>
      <c r="Q1540" s="348">
        <v>5.3050397877984087E-2</v>
      </c>
      <c r="R1540" s="346">
        <v>0.53354409166647276</v>
      </c>
      <c r="S1540" s="347">
        <v>0.62387452060160187</v>
      </c>
      <c r="T1540" s="349">
        <v>0.18828502479450382</v>
      </c>
      <c r="U1540" s="349">
        <v>0.58661558488631194</v>
      </c>
      <c r="V1540" s="361">
        <v>0</v>
      </c>
    </row>
    <row r="1541" spans="1:22" ht="16" hidden="1" customHeight="1" outlineLevel="1">
      <c r="A1541" s="65">
        <v>1532</v>
      </c>
      <c r="B1541" s="117">
        <v>1</v>
      </c>
      <c r="C1541" s="325">
        <v>1.4903731116114828E-4</v>
      </c>
      <c r="D1541" s="326">
        <v>1.4991665151330955E-4</v>
      </c>
      <c r="E1541" s="327">
        <v>1.5574938017753017E-4</v>
      </c>
      <c r="F1541" s="332">
        <v>0</v>
      </c>
      <c r="G1541" s="326">
        <v>0</v>
      </c>
      <c r="H1541" s="327">
        <v>0</v>
      </c>
      <c r="I1541" s="332">
        <v>1.6048359055286583E-4</v>
      </c>
      <c r="J1541" s="326">
        <v>3.7734902853178004E-4</v>
      </c>
      <c r="K1541" s="327">
        <v>2.4365530499998481E-4</v>
      </c>
      <c r="L1541" s="336">
        <v>8.811297257924293E-5</v>
      </c>
      <c r="M1541" s="337">
        <v>1.1415525114155251E-4</v>
      </c>
      <c r="N1541" s="345">
        <v>0</v>
      </c>
      <c r="O1541" s="346">
        <v>0</v>
      </c>
      <c r="P1541" s="347">
        <v>0</v>
      </c>
      <c r="Q1541" s="348">
        <v>3.5366931918656058E-2</v>
      </c>
      <c r="R1541" s="346">
        <v>0.53177077714550991</v>
      </c>
      <c r="S1541" s="347">
        <v>0.61497314364891864</v>
      </c>
      <c r="T1541" s="349">
        <v>0.28489996681026941</v>
      </c>
      <c r="U1541" s="349">
        <v>0.6317171851313399</v>
      </c>
      <c r="V1541" s="361">
        <v>0</v>
      </c>
    </row>
    <row r="1542" spans="1:22" ht="16" hidden="1" customHeight="1" outlineLevel="1">
      <c r="A1542" s="65">
        <v>1533</v>
      </c>
      <c r="B1542" s="117">
        <v>1</v>
      </c>
      <c r="C1542" s="325">
        <v>1.3854313437609617E-4</v>
      </c>
      <c r="D1542" s="326">
        <v>1.452117066726636E-4</v>
      </c>
      <c r="E1542" s="327">
        <v>1.4489128995525858E-4</v>
      </c>
      <c r="F1542" s="332">
        <v>0</v>
      </c>
      <c r="G1542" s="326">
        <v>0</v>
      </c>
      <c r="H1542" s="327">
        <v>0</v>
      </c>
      <c r="I1542" s="332">
        <v>1.7608616185661673E-4</v>
      </c>
      <c r="J1542" s="326">
        <v>3.7570480618523639E-4</v>
      </c>
      <c r="K1542" s="327">
        <v>2.5256952347559405E-4</v>
      </c>
      <c r="L1542" s="336">
        <v>5.8741981719495287E-5</v>
      </c>
      <c r="M1542" s="337">
        <v>1.1415525114155251E-4</v>
      </c>
      <c r="N1542" s="345">
        <v>0</v>
      </c>
      <c r="O1542" s="346">
        <v>0</v>
      </c>
      <c r="P1542" s="347">
        <v>0</v>
      </c>
      <c r="Q1542" s="348">
        <v>6.1892130857648102E-2</v>
      </c>
      <c r="R1542" s="346">
        <v>0.53179765404870993</v>
      </c>
      <c r="S1542" s="347">
        <v>0.60189081511353382</v>
      </c>
      <c r="T1542" s="349">
        <v>0.13674437659318003</v>
      </c>
      <c r="U1542" s="349">
        <v>0.48570198259514902</v>
      </c>
      <c r="V1542" s="361">
        <v>0</v>
      </c>
    </row>
    <row r="1543" spans="1:22" ht="16" hidden="1" customHeight="1" outlineLevel="1">
      <c r="A1543" s="65">
        <v>1534</v>
      </c>
      <c r="B1543" s="117">
        <v>1</v>
      </c>
      <c r="C1543" s="325">
        <v>1.2753018649327194E-4</v>
      </c>
      <c r="D1543" s="326">
        <v>1.3449920829582097E-4</v>
      </c>
      <c r="E1543" s="327">
        <v>1.3424076179219409E-4</v>
      </c>
      <c r="F1543" s="332">
        <v>0</v>
      </c>
      <c r="G1543" s="326">
        <v>0</v>
      </c>
      <c r="H1543" s="327">
        <v>0</v>
      </c>
      <c r="I1543" s="332">
        <v>1.9614661067572496E-4</v>
      </c>
      <c r="J1543" s="326">
        <v>3.6501736093270232E-4</v>
      </c>
      <c r="K1543" s="327">
        <v>2.6148374195120324E-4</v>
      </c>
      <c r="L1543" s="336">
        <v>3.7594868300476983E-5</v>
      </c>
      <c r="M1543" s="337">
        <v>1.1415525114155251E-4</v>
      </c>
      <c r="N1543" s="345">
        <v>0</v>
      </c>
      <c r="O1543" s="346">
        <v>0</v>
      </c>
      <c r="P1543" s="347">
        <v>0</v>
      </c>
      <c r="Q1543" s="348">
        <v>8.8417329796640146E-2</v>
      </c>
      <c r="R1543" s="346">
        <v>0.56603995083552694</v>
      </c>
      <c r="S1543" s="347">
        <v>0.60284008786021737</v>
      </c>
      <c r="T1543" s="349">
        <v>0.11078386559878634</v>
      </c>
      <c r="U1543" s="349">
        <v>0.41426655039877569</v>
      </c>
      <c r="V1543" s="361">
        <v>0</v>
      </c>
    </row>
    <row r="1544" spans="1:22" ht="16" hidden="1" customHeight="1" outlineLevel="1">
      <c r="A1544" s="65">
        <v>1535</v>
      </c>
      <c r="B1544" s="117">
        <v>1</v>
      </c>
      <c r="C1544" s="325">
        <v>1.1395463439253746E-4</v>
      </c>
      <c r="D1544" s="326">
        <v>1.2118149252787684E-4</v>
      </c>
      <c r="E1544" s="327">
        <v>1.2085300897333591E-4</v>
      </c>
      <c r="F1544" s="332">
        <v>0</v>
      </c>
      <c r="G1544" s="326">
        <v>0</v>
      </c>
      <c r="H1544" s="327">
        <v>0</v>
      </c>
      <c r="I1544" s="332">
        <v>2.0283342694876101E-4</v>
      </c>
      <c r="J1544" s="326">
        <v>3.526856933336245E-4</v>
      </c>
      <c r="K1544" s="327">
        <v>2.6742655426827605E-4</v>
      </c>
      <c r="L1544" s="336">
        <v>2.3496792687798115E-5</v>
      </c>
      <c r="M1544" s="337">
        <v>1.1415525114155251E-4</v>
      </c>
      <c r="N1544" s="345">
        <v>0</v>
      </c>
      <c r="O1544" s="346">
        <v>0</v>
      </c>
      <c r="P1544" s="347">
        <v>0</v>
      </c>
      <c r="Q1544" s="348">
        <v>0.1237842617152962</v>
      </c>
      <c r="R1544" s="346">
        <v>0.54755038366564723</v>
      </c>
      <c r="S1544" s="347">
        <v>0.60596283236552551</v>
      </c>
      <c r="T1544" s="349">
        <v>6.8277094849724107E-2</v>
      </c>
      <c r="U1544" s="349">
        <v>0.34066938572878447</v>
      </c>
      <c r="V1544" s="361">
        <v>0</v>
      </c>
    </row>
    <row r="1545" spans="1:22" ht="16" hidden="1" customHeight="1" outlineLevel="1">
      <c r="A1545" s="65">
        <v>1536</v>
      </c>
      <c r="B1545" s="117">
        <v>1</v>
      </c>
      <c r="C1545" s="325">
        <v>1.0330420125273469E-4</v>
      </c>
      <c r="D1545" s="326">
        <v>1.063084230936035E-4</v>
      </c>
      <c r="E1545" s="327">
        <v>1.0702418677866266E-4</v>
      </c>
      <c r="F1545" s="332">
        <v>0</v>
      </c>
      <c r="G1545" s="326">
        <v>0</v>
      </c>
      <c r="H1545" s="327">
        <v>0</v>
      </c>
      <c r="I1545" s="332">
        <v>2.1174918197947579E-4</v>
      </c>
      <c r="J1545" s="326">
        <v>3.4323141484099819E-4</v>
      </c>
      <c r="K1545" s="327">
        <v>2.7336936658534881E-4</v>
      </c>
      <c r="L1545" s="336">
        <v>9.3987170751192458E-6</v>
      </c>
      <c r="M1545" s="337">
        <v>1.1415525114155251E-4</v>
      </c>
      <c r="N1545" s="345">
        <v>0</v>
      </c>
      <c r="O1545" s="346">
        <v>0</v>
      </c>
      <c r="P1545" s="347">
        <v>0</v>
      </c>
      <c r="Q1545" s="348">
        <v>0.14146772767462423</v>
      </c>
      <c r="R1545" s="346">
        <v>0.51288486603021954</v>
      </c>
      <c r="S1545" s="347">
        <v>0.58216357735136437</v>
      </c>
      <c r="T1545" s="349">
        <v>6.1525460122244427E-2</v>
      </c>
      <c r="U1545" s="349">
        <v>0.30077559553383598</v>
      </c>
      <c r="V1545" s="361">
        <v>0</v>
      </c>
    </row>
    <row r="1546" spans="1:22" ht="16" hidden="1" customHeight="1" outlineLevel="1">
      <c r="A1546" s="65">
        <v>1537</v>
      </c>
      <c r="B1546" s="117">
        <v>1</v>
      </c>
      <c r="C1546" s="325">
        <v>9.5778895207944493E-5</v>
      </c>
      <c r="D1546" s="326">
        <v>9.4779364041938015E-5</v>
      </c>
      <c r="E1546" s="327">
        <v>9.4531545340135131E-5</v>
      </c>
      <c r="F1546" s="332">
        <v>0</v>
      </c>
      <c r="G1546" s="326">
        <v>0</v>
      </c>
      <c r="H1546" s="327">
        <v>0</v>
      </c>
      <c r="I1546" s="332">
        <v>2.429543245869775E-4</v>
      </c>
      <c r="J1546" s="326">
        <v>3.4734197070735741E-4</v>
      </c>
      <c r="K1546" s="327">
        <v>2.8228358506095805E-4</v>
      </c>
      <c r="L1546" s="336">
        <v>5.8741981719495289E-6</v>
      </c>
      <c r="M1546" s="337">
        <v>1.1415525114155251E-4</v>
      </c>
      <c r="N1546" s="345">
        <v>0</v>
      </c>
      <c r="O1546" s="346">
        <v>0</v>
      </c>
      <c r="P1546" s="347">
        <v>0</v>
      </c>
      <c r="Q1546" s="348">
        <v>0.15030946065428824</v>
      </c>
      <c r="R1546" s="346">
        <v>0.50774306360052046</v>
      </c>
      <c r="S1546" s="347">
        <v>0.5873767976480232</v>
      </c>
      <c r="T1546" s="349">
        <v>3.1285744018884724E-2</v>
      </c>
      <c r="U1546" s="349">
        <v>0.26245397441060958</v>
      </c>
      <c r="V1546" s="361">
        <v>0</v>
      </c>
    </row>
    <row r="1547" spans="1:22" ht="16" hidden="1" customHeight="1" outlineLevel="1">
      <c r="A1547" s="65">
        <v>1538</v>
      </c>
      <c r="B1547" s="117">
        <v>1</v>
      </c>
      <c r="C1547" s="325">
        <v>9.0697438551454092E-5</v>
      </c>
      <c r="D1547" s="326">
        <v>8.73525502852159E-5</v>
      </c>
      <c r="E1547" s="327">
        <v>8.6216090343150552E-5</v>
      </c>
      <c r="F1547" s="332">
        <v>0</v>
      </c>
      <c r="G1547" s="326">
        <v>0</v>
      </c>
      <c r="H1547" s="327">
        <v>0</v>
      </c>
      <c r="I1547" s="332">
        <v>2.3180963079858402E-4</v>
      </c>
      <c r="J1547" s="326">
        <v>3.4898619305390118E-4</v>
      </c>
      <c r="K1547" s="327">
        <v>2.8822639737803081E-4</v>
      </c>
      <c r="L1547" s="336">
        <v>2.3496792687798115E-6</v>
      </c>
      <c r="M1547" s="337">
        <v>1.1415525114155251E-4</v>
      </c>
      <c r="N1547" s="345">
        <v>0</v>
      </c>
      <c r="O1547" s="346">
        <v>0</v>
      </c>
      <c r="P1547" s="347">
        <v>0</v>
      </c>
      <c r="Q1547" s="348">
        <v>0.14146772767462423</v>
      </c>
      <c r="R1547" s="346">
        <v>0.51070855499669054</v>
      </c>
      <c r="S1547" s="347">
        <v>0.62600649437658951</v>
      </c>
      <c r="T1547" s="349">
        <v>3.1190650572018811E-2</v>
      </c>
      <c r="U1547" s="349">
        <v>0.22875059993556685</v>
      </c>
      <c r="V1547" s="361">
        <v>0</v>
      </c>
    </row>
    <row r="1548" spans="1:22" ht="16" hidden="1" customHeight="1" outlineLevel="1">
      <c r="A1548" s="65">
        <v>1539</v>
      </c>
      <c r="B1548" s="117">
        <v>1</v>
      </c>
      <c r="C1548" s="325">
        <v>8.7966077470413119E-5</v>
      </c>
      <c r="D1548" s="326">
        <v>8.3094769623639599E-5</v>
      </c>
      <c r="E1548" s="327">
        <v>8.3180495227246662E-5</v>
      </c>
      <c r="F1548" s="332">
        <v>0</v>
      </c>
      <c r="G1548" s="326">
        <v>0</v>
      </c>
      <c r="H1548" s="327">
        <v>0</v>
      </c>
      <c r="I1548" s="332">
        <v>2.6301477340608576E-4</v>
      </c>
      <c r="J1548" s="326">
        <v>3.5556308244007596E-4</v>
      </c>
      <c r="K1548" s="327">
        <v>2.9416920969510367E-4</v>
      </c>
      <c r="L1548" s="336">
        <v>1.1748396343899057E-6</v>
      </c>
      <c r="M1548" s="337">
        <v>1.1415525114155251E-4</v>
      </c>
      <c r="N1548" s="345">
        <v>0</v>
      </c>
      <c r="O1548" s="346">
        <v>0</v>
      </c>
      <c r="P1548" s="347">
        <v>0</v>
      </c>
      <c r="Q1548" s="348">
        <v>0.17683465959328029</v>
      </c>
      <c r="R1548" s="346">
        <v>0.54041219780086391</v>
      </c>
      <c r="S1548" s="347">
        <v>0.62885431261664015</v>
      </c>
      <c r="T1548" s="349">
        <v>2.3297894482148199E-2</v>
      </c>
      <c r="U1548" s="349">
        <v>0.20172894401534308</v>
      </c>
      <c r="V1548" s="361">
        <v>0</v>
      </c>
    </row>
    <row r="1549" spans="1:22" ht="16" hidden="1" customHeight="1" outlineLevel="1">
      <c r="A1549" s="65">
        <v>1540</v>
      </c>
      <c r="B1549" s="117">
        <v>1</v>
      </c>
      <c r="C1549" s="325">
        <v>8.7653564760911874E-5</v>
      </c>
      <c r="D1549" s="326">
        <v>8.1714393244772409E-5</v>
      </c>
      <c r="E1549" s="327">
        <v>8.2428082762620912E-5</v>
      </c>
      <c r="F1549" s="332">
        <v>0</v>
      </c>
      <c r="G1549" s="326">
        <v>0</v>
      </c>
      <c r="H1549" s="327">
        <v>0</v>
      </c>
      <c r="I1549" s="332">
        <v>2.8307522222519396E-4</v>
      </c>
      <c r="J1549" s="326">
        <v>3.7159425031887706E-4</v>
      </c>
      <c r="K1549" s="327">
        <v>3.0011202201217643E-4</v>
      </c>
      <c r="L1549" s="336">
        <v>1.409807561267887E-5</v>
      </c>
      <c r="M1549" s="337">
        <v>1.1415525114155251E-4</v>
      </c>
      <c r="N1549" s="345">
        <v>0</v>
      </c>
      <c r="O1549" s="346">
        <v>0</v>
      </c>
      <c r="P1549" s="347">
        <v>0</v>
      </c>
      <c r="Q1549" s="348">
        <v>0.1856763925729443</v>
      </c>
      <c r="R1549" s="346">
        <v>0.537846531038353</v>
      </c>
      <c r="S1549" s="347">
        <v>0.64039601789118927</v>
      </c>
      <c r="T1549" s="349">
        <v>2.1110745204232246E-2</v>
      </c>
      <c r="U1549" s="349">
        <v>0.18767768293682674</v>
      </c>
      <c r="V1549" s="361">
        <v>0</v>
      </c>
    </row>
    <row r="1550" spans="1:22" ht="16" hidden="1" customHeight="1" outlineLevel="1">
      <c r="A1550" s="65">
        <v>1541</v>
      </c>
      <c r="B1550" s="117">
        <v>1</v>
      </c>
      <c r="C1550" s="325">
        <v>8.8809861786066509E-5</v>
      </c>
      <c r="D1550" s="326">
        <v>8.2919792336177568E-5</v>
      </c>
      <c r="E1550" s="327">
        <v>8.381615403356841E-5</v>
      </c>
      <c r="F1550" s="332">
        <v>0</v>
      </c>
      <c r="G1550" s="326">
        <v>0</v>
      </c>
      <c r="H1550" s="327">
        <v>0</v>
      </c>
      <c r="I1550" s="332">
        <v>2.8530416098287265E-4</v>
      </c>
      <c r="J1550" s="326">
        <v>3.6748369445251778E-4</v>
      </c>
      <c r="K1550" s="327">
        <v>3.0902624048778567E-4</v>
      </c>
      <c r="L1550" s="336">
        <v>3.7594868300476983E-5</v>
      </c>
      <c r="M1550" s="337">
        <v>1.1415525114155251E-4</v>
      </c>
      <c r="N1550" s="345">
        <v>0</v>
      </c>
      <c r="O1550" s="346">
        <v>0</v>
      </c>
      <c r="P1550" s="347">
        <v>0</v>
      </c>
      <c r="Q1550" s="348">
        <v>0.15915119363395228</v>
      </c>
      <c r="R1550" s="346">
        <v>0.54336528170652565</v>
      </c>
      <c r="S1550" s="347">
        <v>0.63628250265556052</v>
      </c>
      <c r="T1550" s="349">
        <v>1.8257941798254913E-2</v>
      </c>
      <c r="U1550" s="349">
        <v>0.18384552082450412</v>
      </c>
      <c r="V1550" s="361">
        <v>0</v>
      </c>
    </row>
    <row r="1551" spans="1:22" ht="16" hidden="1" customHeight="1" outlineLevel="1">
      <c r="A1551" s="65">
        <v>1542</v>
      </c>
      <c r="B1551" s="117">
        <v>1</v>
      </c>
      <c r="C1551" s="325">
        <v>9.4110077339207784E-5</v>
      </c>
      <c r="D1551" s="326">
        <v>8.6924828026975351E-5</v>
      </c>
      <c r="E1551" s="327">
        <v>8.9329521231257101E-5</v>
      </c>
      <c r="F1551" s="332">
        <v>0</v>
      </c>
      <c r="G1551" s="326">
        <v>0</v>
      </c>
      <c r="H1551" s="327">
        <v>0</v>
      </c>
      <c r="I1551" s="332">
        <v>2.9421991601358738E-4</v>
      </c>
      <c r="J1551" s="326">
        <v>3.8968069613085787E-4</v>
      </c>
      <c r="K1551" s="327">
        <v>3.0902624048778567E-4</v>
      </c>
      <c r="L1551" s="336">
        <v>9.3987170751192462E-5</v>
      </c>
      <c r="M1551" s="337">
        <v>1.1415525114155251E-4</v>
      </c>
      <c r="N1551" s="345">
        <v>0</v>
      </c>
      <c r="O1551" s="346">
        <v>0</v>
      </c>
      <c r="P1551" s="347">
        <v>0</v>
      </c>
      <c r="Q1551" s="348">
        <v>0.14146772767462423</v>
      </c>
      <c r="R1551" s="346">
        <v>0.5259185355959155</v>
      </c>
      <c r="S1551" s="347">
        <v>0.64284441591507147</v>
      </c>
      <c r="T1551" s="349">
        <v>3.9273593555621246E-2</v>
      </c>
      <c r="U1551" s="349">
        <v>0.20506980329275259</v>
      </c>
      <c r="V1551" s="361">
        <v>0</v>
      </c>
    </row>
    <row r="1552" spans="1:22" ht="16" hidden="1" customHeight="1" outlineLevel="1">
      <c r="A1552" s="65">
        <v>1543</v>
      </c>
      <c r="B1552" s="117">
        <v>1</v>
      </c>
      <c r="C1552" s="325">
        <v>1.1290459168861324E-4</v>
      </c>
      <c r="D1552" s="326">
        <v>9.5693134320906442E-5</v>
      </c>
      <c r="E1552" s="327">
        <v>1.0371616646004945E-4</v>
      </c>
      <c r="F1552" s="332">
        <v>0</v>
      </c>
      <c r="G1552" s="326">
        <v>0</v>
      </c>
      <c r="H1552" s="327">
        <v>0</v>
      </c>
      <c r="I1552" s="332">
        <v>2.9867779352894482E-4</v>
      </c>
      <c r="J1552" s="326">
        <v>3.876254181976782E-4</v>
      </c>
      <c r="K1552" s="327">
        <v>3.0011202201217643E-4</v>
      </c>
      <c r="L1552" s="336">
        <v>1.8210014333043539E-4</v>
      </c>
      <c r="M1552" s="337">
        <v>1.1415525114155251E-4</v>
      </c>
      <c r="N1552" s="345">
        <v>0</v>
      </c>
      <c r="O1552" s="346">
        <v>1.6569424964129823E-3</v>
      </c>
      <c r="P1552" s="347">
        <v>2.5054781640536732E-3</v>
      </c>
      <c r="Q1552" s="348">
        <v>0.13262599469496023</v>
      </c>
      <c r="R1552" s="346">
        <v>0.51078329891205587</v>
      </c>
      <c r="S1552" s="347">
        <v>0.6497642514071138</v>
      </c>
      <c r="T1552" s="349">
        <v>7.9593215026767514E-2</v>
      </c>
      <c r="U1552" s="349">
        <v>0.2761121932211954</v>
      </c>
      <c r="V1552" s="361">
        <v>0</v>
      </c>
    </row>
    <row r="1553" spans="1:22" ht="16" hidden="1" customHeight="1" outlineLevel="1">
      <c r="A1553" s="65">
        <v>1544</v>
      </c>
      <c r="B1553" s="117">
        <v>1</v>
      </c>
      <c r="C1553" s="325">
        <v>1.3237413349054139E-4</v>
      </c>
      <c r="D1553" s="326">
        <v>1.1457123944597758E-4</v>
      </c>
      <c r="E1553" s="327">
        <v>1.2392752197534115E-4</v>
      </c>
      <c r="F1553" s="332">
        <v>0</v>
      </c>
      <c r="G1553" s="326">
        <v>0</v>
      </c>
      <c r="H1553" s="327">
        <v>0</v>
      </c>
      <c r="I1553" s="332">
        <v>3.0090673228662347E-4</v>
      </c>
      <c r="J1553" s="326">
        <v>3.7570480618523639E-4</v>
      </c>
      <c r="K1553" s="327">
        <v>2.8228358506095805E-4</v>
      </c>
      <c r="L1553" s="336">
        <v>1.5860335064263727E-4</v>
      </c>
      <c r="M1553" s="337">
        <v>1.1415525114155251E-4</v>
      </c>
      <c r="N1553" s="345">
        <v>7.8738339501494517E-2</v>
      </c>
      <c r="O1553" s="346">
        <v>5.7380226311893608E-2</v>
      </c>
      <c r="P1553" s="347">
        <v>0.11446818517435428</v>
      </c>
      <c r="Q1553" s="348">
        <v>0.13262599469496023</v>
      </c>
      <c r="R1553" s="346">
        <v>0.50097288774460813</v>
      </c>
      <c r="S1553" s="347">
        <v>0.64252799166617691</v>
      </c>
      <c r="T1553" s="349">
        <v>0.20426072386797686</v>
      </c>
      <c r="U1553" s="349">
        <v>0.38606576767476042</v>
      </c>
      <c r="V1553" s="361">
        <v>0</v>
      </c>
    </row>
    <row r="1554" spans="1:22" ht="16" hidden="1" customHeight="1" outlineLevel="1">
      <c r="A1554" s="65">
        <v>1545</v>
      </c>
      <c r="B1554" s="117">
        <v>1</v>
      </c>
      <c r="C1554" s="325">
        <v>1.5147491029525808E-4</v>
      </c>
      <c r="D1554" s="326">
        <v>1.2627527578510511E-4</v>
      </c>
      <c r="E1554" s="327">
        <v>1.4448913846554481E-4</v>
      </c>
      <c r="F1554" s="332">
        <v>0</v>
      </c>
      <c r="G1554" s="326">
        <v>0</v>
      </c>
      <c r="H1554" s="327">
        <v>0</v>
      </c>
      <c r="I1554" s="332">
        <v>2.7861734470983657E-4</v>
      </c>
      <c r="J1554" s="326">
        <v>3.0418113411058526E-4</v>
      </c>
      <c r="K1554" s="327">
        <v>2.5851233579266681E-4</v>
      </c>
      <c r="L1554" s="336">
        <v>1.4685495429873823E-4</v>
      </c>
      <c r="M1554" s="337">
        <v>1.1415525114155251E-4</v>
      </c>
      <c r="N1554" s="345">
        <v>0.28065716657157025</v>
      </c>
      <c r="O1554" s="346">
        <v>0.23015200389476717</v>
      </c>
      <c r="P1554" s="347">
        <v>0.35511812850080998</v>
      </c>
      <c r="Q1554" s="348">
        <v>0.13262599469496023</v>
      </c>
      <c r="R1554" s="346">
        <v>0.51814993382700036</v>
      </c>
      <c r="S1554" s="347">
        <v>0.61877023463565273</v>
      </c>
      <c r="T1554" s="349">
        <v>0.20597240591156327</v>
      </c>
      <c r="U1554" s="349">
        <v>0.49110631377919378</v>
      </c>
      <c r="V1554" s="361">
        <v>6.4168486131292904E-2</v>
      </c>
    </row>
    <row r="1555" spans="1:22" ht="16" hidden="1" customHeight="1" outlineLevel="1">
      <c r="A1555" s="65">
        <v>1546</v>
      </c>
      <c r="B1555" s="117">
        <v>1</v>
      </c>
      <c r="C1555" s="325">
        <v>1.5688763042381979E-4</v>
      </c>
      <c r="D1555" s="326">
        <v>1.3387706682928927E-4</v>
      </c>
      <c r="E1555" s="327">
        <v>1.5521750240081195E-4</v>
      </c>
      <c r="F1555" s="332">
        <v>0</v>
      </c>
      <c r="G1555" s="326">
        <v>0</v>
      </c>
      <c r="H1555" s="327">
        <v>0</v>
      </c>
      <c r="I1555" s="332">
        <v>2.5632795713304962E-4</v>
      </c>
      <c r="J1555" s="326">
        <v>2.2238107237003597E-4</v>
      </c>
      <c r="K1555" s="327">
        <v>2.4068389884144843E-4</v>
      </c>
      <c r="L1555" s="336">
        <v>1.644775488145868E-4</v>
      </c>
      <c r="M1555" s="337">
        <v>1.1415525114155251E-4</v>
      </c>
      <c r="N1555" s="345">
        <v>0.4524239253388958</v>
      </c>
      <c r="O1555" s="346">
        <v>0.3715498086866908</v>
      </c>
      <c r="P1555" s="347">
        <v>0.53457818454005857</v>
      </c>
      <c r="Q1555" s="348">
        <v>0.15030946065428824</v>
      </c>
      <c r="R1555" s="346">
        <v>0.55559659605583533</v>
      </c>
      <c r="S1555" s="347">
        <v>0.60284008786021737</v>
      </c>
      <c r="T1555" s="349">
        <v>0.1354130683370573</v>
      </c>
      <c r="U1555" s="349">
        <v>0.46202118595233482</v>
      </c>
      <c r="V1555" s="361">
        <v>0.10244817553787247</v>
      </c>
    </row>
    <row r="1556" spans="1:22" ht="16" hidden="1" customHeight="1" outlineLevel="1">
      <c r="A1556" s="65">
        <v>1547</v>
      </c>
      <c r="B1556" s="117">
        <v>1</v>
      </c>
      <c r="C1556" s="325">
        <v>1.5671262330649909E-4</v>
      </c>
      <c r="D1556" s="326">
        <v>1.3547130433727672E-4</v>
      </c>
      <c r="E1556" s="327">
        <v>1.5881092055083495E-4</v>
      </c>
      <c r="F1556" s="332">
        <v>0</v>
      </c>
      <c r="G1556" s="326">
        <v>0</v>
      </c>
      <c r="H1556" s="327">
        <v>0</v>
      </c>
      <c r="I1556" s="332">
        <v>2.0729130446411843E-4</v>
      </c>
      <c r="J1556" s="326">
        <v>1.8291973605298704E-4</v>
      </c>
      <c r="K1556" s="327">
        <v>2.2285546189023002E-4</v>
      </c>
      <c r="L1556" s="336">
        <v>1.8797434150238492E-4</v>
      </c>
      <c r="M1556" s="337">
        <v>1.1415525114155251E-4</v>
      </c>
      <c r="N1556" s="345">
        <v>0.59846854053041565</v>
      </c>
      <c r="O1556" s="346">
        <v>0.48078746880442391</v>
      </c>
      <c r="P1556" s="347">
        <v>0.63601427714511172</v>
      </c>
      <c r="Q1556" s="348">
        <v>0.17683465959328029</v>
      </c>
      <c r="R1556" s="346">
        <v>0.54065648403266819</v>
      </c>
      <c r="S1556" s="347">
        <v>0.62252582763874986</v>
      </c>
      <c r="T1556" s="349">
        <v>0.1286614336095776</v>
      </c>
      <c r="U1556" s="349">
        <v>0.42654912127160471</v>
      </c>
      <c r="V1556" s="361">
        <v>0.17840442402332599</v>
      </c>
    </row>
    <row r="1557" spans="1:22" ht="16" hidden="1" customHeight="1" outlineLevel="1">
      <c r="A1557" s="65">
        <v>1548</v>
      </c>
      <c r="B1557" s="117">
        <v>1</v>
      </c>
      <c r="C1557" s="325">
        <v>1.565126151724183E-4</v>
      </c>
      <c r="D1557" s="326">
        <v>1.2987203113849148E-4</v>
      </c>
      <c r="E1557" s="327">
        <v>1.5936874358495404E-4</v>
      </c>
      <c r="F1557" s="332">
        <v>0</v>
      </c>
      <c r="G1557" s="326">
        <v>0</v>
      </c>
      <c r="H1557" s="327">
        <v>0</v>
      </c>
      <c r="I1557" s="332">
        <v>1.7385722309893803E-4</v>
      </c>
      <c r="J1557" s="326">
        <v>1.7798706901335596E-4</v>
      </c>
      <c r="K1557" s="327">
        <v>1.9908421262193881E-4</v>
      </c>
      <c r="L1557" s="336">
        <v>2.0677177565262342E-4</v>
      </c>
      <c r="M1557" s="337">
        <v>1.1415525114155251E-4</v>
      </c>
      <c r="N1557" s="345">
        <v>0.70235742041714244</v>
      </c>
      <c r="O1557" s="346">
        <v>0.52194191588414296</v>
      </c>
      <c r="P1557" s="347">
        <v>0.71771917227729909</v>
      </c>
      <c r="Q1557" s="348">
        <v>0.16799292661361628</v>
      </c>
      <c r="R1557" s="346">
        <v>0.5076194248925322</v>
      </c>
      <c r="S1557" s="347">
        <v>0.5514963635720328</v>
      </c>
      <c r="T1557" s="349">
        <v>0.12590372365046618</v>
      </c>
      <c r="U1557" s="349">
        <v>0.33241549810224341</v>
      </c>
      <c r="V1557" s="361">
        <v>0.1570887294036265</v>
      </c>
    </row>
    <row r="1558" spans="1:22" ht="16" hidden="1" customHeight="1" outlineLevel="1">
      <c r="A1558" s="65">
        <v>1549</v>
      </c>
      <c r="B1558" s="117">
        <v>1</v>
      </c>
      <c r="C1558" s="325">
        <v>1.4426211695996912E-4</v>
      </c>
      <c r="D1558" s="326">
        <v>1.3683223879531483E-4</v>
      </c>
      <c r="E1558" s="327">
        <v>1.5031384875204413E-4</v>
      </c>
      <c r="F1558" s="332">
        <v>0</v>
      </c>
      <c r="G1558" s="326">
        <v>0</v>
      </c>
      <c r="H1558" s="327">
        <v>0</v>
      </c>
      <c r="I1558" s="332">
        <v>1.537967742798298E-4</v>
      </c>
      <c r="J1558" s="326">
        <v>1.6565540141427813E-4</v>
      </c>
      <c r="K1558" s="327">
        <v>1.9314140030486602E-4</v>
      </c>
      <c r="L1558" s="336">
        <v>1.8797434150238492E-4</v>
      </c>
      <c r="M1558" s="337">
        <v>1.1415525114155251E-4</v>
      </c>
      <c r="N1558" s="345">
        <v>0.72222063128957037</v>
      </c>
      <c r="O1558" s="346">
        <v>0.49393008573385605</v>
      </c>
      <c r="P1558" s="347">
        <v>0.69576309911226519</v>
      </c>
      <c r="Q1558" s="348">
        <v>0.2387267904509284</v>
      </c>
      <c r="R1558" s="346">
        <v>0.50325906989043023</v>
      </c>
      <c r="S1558" s="347">
        <v>0.52852188735364425</v>
      </c>
      <c r="T1558" s="349">
        <v>0.10659975393668625</v>
      </c>
      <c r="U1558" s="349">
        <v>0.29979298986400965</v>
      </c>
      <c r="V1558" s="361">
        <v>0.1133197905588081</v>
      </c>
    </row>
    <row r="1559" spans="1:22" ht="16" hidden="1" customHeight="1" outlineLevel="1">
      <c r="A1559" s="65">
        <v>1550</v>
      </c>
      <c r="B1559" s="117">
        <v>1</v>
      </c>
      <c r="C1559" s="325">
        <v>1.4411836111359854E-4</v>
      </c>
      <c r="D1559" s="326">
        <v>1.3146626864647893E-4</v>
      </c>
      <c r="E1559" s="327">
        <v>1.4594207287999453E-4</v>
      </c>
      <c r="F1559" s="332">
        <v>0</v>
      </c>
      <c r="G1559" s="326">
        <v>0</v>
      </c>
      <c r="H1559" s="327">
        <v>0</v>
      </c>
      <c r="I1559" s="332">
        <v>1.3596526421840024E-4</v>
      </c>
      <c r="J1559" s="326">
        <v>1.6401117906773448E-4</v>
      </c>
      <c r="K1559" s="327">
        <v>1.8422718182925681E-4</v>
      </c>
      <c r="L1559" s="336">
        <v>1.9032402077116473E-4</v>
      </c>
      <c r="M1559" s="337">
        <v>1.1415525114155251E-4</v>
      </c>
      <c r="N1559" s="345">
        <v>0.70392932919121953</v>
      </c>
      <c r="O1559" s="346">
        <v>0.39733326314120226</v>
      </c>
      <c r="P1559" s="347">
        <v>0.65535582325455899</v>
      </c>
      <c r="Q1559" s="348">
        <v>0.20335985853227234</v>
      </c>
      <c r="R1559" s="346">
        <v>0.51880387796087668</v>
      </c>
      <c r="S1559" s="347">
        <v>0.56715158408221056</v>
      </c>
      <c r="T1559" s="349">
        <v>9.0624054863213191E-2</v>
      </c>
      <c r="U1559" s="349">
        <v>0.28809998239307649</v>
      </c>
      <c r="V1559" s="361">
        <v>7.7758004907461709E-2</v>
      </c>
    </row>
    <row r="1560" spans="1:22" ht="16" hidden="1" customHeight="1" outlineLevel="1">
      <c r="A1560" s="65">
        <v>1551</v>
      </c>
      <c r="B1560" s="117">
        <v>1</v>
      </c>
      <c r="C1560" s="325">
        <v>1.4816227557454476E-4</v>
      </c>
      <c r="D1560" s="326">
        <v>1.2680020764749123E-4</v>
      </c>
      <c r="E1560" s="327">
        <v>1.4516371515796789E-4</v>
      </c>
      <c r="F1560" s="332">
        <v>0</v>
      </c>
      <c r="G1560" s="326">
        <v>0</v>
      </c>
      <c r="H1560" s="327">
        <v>0</v>
      </c>
      <c r="I1560" s="332">
        <v>1.15904815399292E-4</v>
      </c>
      <c r="J1560" s="326">
        <v>1.8291973605298704E-4</v>
      </c>
      <c r="K1560" s="327">
        <v>1.8125577567072043E-4</v>
      </c>
      <c r="L1560" s="336">
        <v>2.1382081345896285E-4</v>
      </c>
      <c r="M1560" s="337">
        <v>1.1415525114155251E-4</v>
      </c>
      <c r="N1560" s="345">
        <v>0.63233602957189317</v>
      </c>
      <c r="O1560" s="346">
        <v>0.31640970284938935</v>
      </c>
      <c r="P1560" s="347">
        <v>0.55005521628413245</v>
      </c>
      <c r="Q1560" s="348">
        <v>0.1856763925729443</v>
      </c>
      <c r="R1560" s="346">
        <v>0.51481235147190685</v>
      </c>
      <c r="S1560" s="347">
        <v>0.56371241532800787</v>
      </c>
      <c r="T1560" s="349">
        <v>8.0829429836024355E-2</v>
      </c>
      <c r="U1560" s="349">
        <v>0.29851560249323544</v>
      </c>
      <c r="V1560" s="361">
        <v>5.5984236621150603E-2</v>
      </c>
    </row>
    <row r="1561" spans="1:22" ht="16" hidden="1" customHeight="1" outlineLevel="1">
      <c r="A1561" s="65">
        <v>1552</v>
      </c>
      <c r="B1561" s="117">
        <v>1</v>
      </c>
      <c r="C1561" s="325">
        <v>1.4715598464995074E-4</v>
      </c>
      <c r="D1561" s="326">
        <v>1.2567257623940253E-4</v>
      </c>
      <c r="E1561" s="327">
        <v>1.4605882653829851E-4</v>
      </c>
      <c r="F1561" s="332">
        <v>0</v>
      </c>
      <c r="G1561" s="326">
        <v>0</v>
      </c>
      <c r="H1561" s="327">
        <v>0</v>
      </c>
      <c r="I1561" s="332">
        <v>1.1144693788393462E-4</v>
      </c>
      <c r="J1561" s="326">
        <v>2.9143841092487153E-4</v>
      </c>
      <c r="K1561" s="327">
        <v>1.8422718182925681E-4</v>
      </c>
      <c r="L1561" s="336">
        <v>2.2321953053408208E-4</v>
      </c>
      <c r="M1561" s="337">
        <v>1.1415525114155251E-4</v>
      </c>
      <c r="N1561" s="345">
        <v>0.49600866862012238</v>
      </c>
      <c r="O1561" s="346">
        <v>0.24497410012945509</v>
      </c>
      <c r="P1561" s="347">
        <v>0.43719066081849545</v>
      </c>
      <c r="Q1561" s="348">
        <v>0.17683465959328029</v>
      </c>
      <c r="R1561" s="346">
        <v>0.5051676576049362</v>
      </c>
      <c r="S1561" s="347">
        <v>0.58550419051809222</v>
      </c>
      <c r="T1561" s="349">
        <v>7.9022654345572055E-2</v>
      </c>
      <c r="U1561" s="349">
        <v>0.3103068705311513</v>
      </c>
      <c r="V1561" s="361">
        <v>7.2937543022477055E-3</v>
      </c>
    </row>
    <row r="1562" spans="1:22" ht="16" hidden="1" customHeight="1" outlineLevel="1">
      <c r="A1562" s="65">
        <v>1553</v>
      </c>
      <c r="B1562" s="117">
        <v>1</v>
      </c>
      <c r="C1562" s="325">
        <v>1.4464963271975067E-4</v>
      </c>
      <c r="D1562" s="326">
        <v>1.2594476313101014E-4</v>
      </c>
      <c r="E1562" s="327">
        <v>1.4530641407367278E-4</v>
      </c>
      <c r="F1562" s="332">
        <v>0</v>
      </c>
      <c r="G1562" s="326">
        <v>0</v>
      </c>
      <c r="H1562" s="327">
        <v>0</v>
      </c>
      <c r="I1562" s="332">
        <v>1.0921799912625594E-4</v>
      </c>
      <c r="J1562" s="326">
        <v>3.1527963494975522E-4</v>
      </c>
      <c r="K1562" s="327">
        <v>1.9016999414632964E-4</v>
      </c>
      <c r="L1562" s="336">
        <v>2.2321953053408208E-4</v>
      </c>
      <c r="M1562" s="337">
        <v>1.1415525114155251E-4</v>
      </c>
      <c r="N1562" s="345">
        <v>0.28737350406080847</v>
      </c>
      <c r="O1562" s="346">
        <v>0.14085219809479241</v>
      </c>
      <c r="P1562" s="347">
        <v>0.24652773504461389</v>
      </c>
      <c r="Q1562" s="348">
        <v>0.16799292661361628</v>
      </c>
      <c r="R1562" s="346">
        <v>0.46203537195142069</v>
      </c>
      <c r="S1562" s="347">
        <v>0.5863289693138648</v>
      </c>
      <c r="T1562" s="349">
        <v>0.10621938014922261</v>
      </c>
      <c r="U1562" s="349">
        <v>0.35757020324979716</v>
      </c>
      <c r="V1562" s="361">
        <v>0</v>
      </c>
    </row>
    <row r="1563" spans="1:22" ht="16" hidden="1" customHeight="1" outlineLevel="1">
      <c r="A1563" s="65">
        <v>1554</v>
      </c>
      <c r="B1563" s="117">
        <v>1</v>
      </c>
      <c r="C1563" s="325">
        <v>1.3893065013587772E-4</v>
      </c>
      <c r="D1563" s="326">
        <v>1.324189227671056E-4</v>
      </c>
      <c r="E1563" s="327">
        <v>1.4385347965922306E-4</v>
      </c>
      <c r="F1563" s="332">
        <v>0</v>
      </c>
      <c r="G1563" s="326">
        <v>0</v>
      </c>
      <c r="H1563" s="327">
        <v>0</v>
      </c>
      <c r="I1563" s="332">
        <v>1.15904815399292E-4</v>
      </c>
      <c r="J1563" s="326">
        <v>3.1363541260321157E-4</v>
      </c>
      <c r="K1563" s="327">
        <v>2.0799843109754802E-4</v>
      </c>
      <c r="L1563" s="336">
        <v>1.644775488145868E-4</v>
      </c>
      <c r="M1563" s="337">
        <v>1.1415525114155251E-4</v>
      </c>
      <c r="N1563" s="345">
        <v>6.7877878880598722E-2</v>
      </c>
      <c r="O1563" s="346">
        <v>5.0145478439990385E-2</v>
      </c>
      <c r="P1563" s="347">
        <v>4.7697619274314949E-2</v>
      </c>
      <c r="Q1563" s="348">
        <v>0.14146772767462423</v>
      </c>
      <c r="R1563" s="346">
        <v>0.45282862297734705</v>
      </c>
      <c r="S1563" s="347">
        <v>0.57396248524354299</v>
      </c>
      <c r="T1563" s="349">
        <v>0.11278082798297047</v>
      </c>
      <c r="U1563" s="349">
        <v>0.44266385425675631</v>
      </c>
      <c r="V1563" s="361">
        <v>0</v>
      </c>
    </row>
    <row r="1564" spans="1:22" ht="16" hidden="1" customHeight="1" outlineLevel="1">
      <c r="A1564" s="65">
        <v>1555</v>
      </c>
      <c r="B1564" s="117">
        <v>1</v>
      </c>
      <c r="C1564" s="325">
        <v>1.4468713424489082E-4</v>
      </c>
      <c r="D1564" s="326">
        <v>1.4492007786022685E-4</v>
      </c>
      <c r="E1564" s="327">
        <v>1.5222082517100941E-4</v>
      </c>
      <c r="F1564" s="332">
        <v>0</v>
      </c>
      <c r="G1564" s="326">
        <v>0</v>
      </c>
      <c r="H1564" s="327">
        <v>0</v>
      </c>
      <c r="I1564" s="332">
        <v>1.1813375415697072E-4</v>
      </c>
      <c r="J1564" s="326">
        <v>3.4364247042763409E-4</v>
      </c>
      <c r="K1564" s="327">
        <v>2.4662671115852124E-4</v>
      </c>
      <c r="L1564" s="336">
        <v>1.1748396343899057E-4</v>
      </c>
      <c r="M1564" s="337">
        <v>1.1415525114155251E-4</v>
      </c>
      <c r="N1564" s="345">
        <v>0</v>
      </c>
      <c r="O1564" s="346">
        <v>5.0971006170728861E-4</v>
      </c>
      <c r="P1564" s="347">
        <v>0</v>
      </c>
      <c r="Q1564" s="348">
        <v>0.1237842617152962</v>
      </c>
      <c r="R1564" s="346">
        <v>0.38579715542866233</v>
      </c>
      <c r="S1564" s="347">
        <v>0.53609013096367664</v>
      </c>
      <c r="T1564" s="349">
        <v>0.16774484027146702</v>
      </c>
      <c r="U1564" s="349">
        <v>0.57109041530305615</v>
      </c>
      <c r="V1564" s="361">
        <v>0</v>
      </c>
    </row>
    <row r="1565" spans="1:22" ht="16" hidden="1" customHeight="1" outlineLevel="1">
      <c r="A1565" s="65">
        <v>1556</v>
      </c>
      <c r="B1565" s="117">
        <v>1</v>
      </c>
      <c r="C1565" s="325">
        <v>1.4539966322255369E-4</v>
      </c>
      <c r="D1565" s="326">
        <v>1.5081097987144885E-4</v>
      </c>
      <c r="E1565" s="327">
        <v>1.5669638207266258E-4</v>
      </c>
      <c r="F1565" s="332">
        <v>0</v>
      </c>
      <c r="G1565" s="326">
        <v>0</v>
      </c>
      <c r="H1565" s="327">
        <v>0</v>
      </c>
      <c r="I1565" s="332">
        <v>1.5156783552215111E-4</v>
      </c>
      <c r="J1565" s="326">
        <v>3.522746377469886E-4</v>
      </c>
      <c r="K1565" s="327">
        <v>2.5554092963413043E-4</v>
      </c>
      <c r="L1565" s="336">
        <v>8.811297257924293E-5</v>
      </c>
      <c r="M1565" s="337">
        <v>1.1415525114155251E-4</v>
      </c>
      <c r="N1565" s="345">
        <v>0</v>
      </c>
      <c r="O1565" s="346">
        <v>0</v>
      </c>
      <c r="P1565" s="347">
        <v>0</v>
      </c>
      <c r="Q1565" s="348">
        <v>0.10610079575596817</v>
      </c>
      <c r="R1565" s="346">
        <v>0.35537100889539208</v>
      </c>
      <c r="S1565" s="347">
        <v>0.55060414842918726</v>
      </c>
      <c r="T1565" s="349">
        <v>0.1935151643721289</v>
      </c>
      <c r="U1565" s="349">
        <v>0.58091647200131924</v>
      </c>
      <c r="V1565" s="361">
        <v>0</v>
      </c>
    </row>
    <row r="1566" spans="1:22" ht="16" hidden="1" customHeight="1" outlineLevel="1">
      <c r="A1566" s="65">
        <v>1557</v>
      </c>
      <c r="B1566" s="117">
        <v>1</v>
      </c>
      <c r="C1566" s="325">
        <v>1.3490548643750155E-4</v>
      </c>
      <c r="D1566" s="326">
        <v>1.4604770926831555E-4</v>
      </c>
      <c r="E1566" s="327">
        <v>1.4604585390959809E-4</v>
      </c>
      <c r="F1566" s="332">
        <v>0</v>
      </c>
      <c r="G1566" s="326">
        <v>0</v>
      </c>
      <c r="H1566" s="327">
        <v>0</v>
      </c>
      <c r="I1566" s="332">
        <v>1.7831510061429539E-4</v>
      </c>
      <c r="J1566" s="326">
        <v>3.6378419417279446E-4</v>
      </c>
      <c r="K1566" s="327">
        <v>2.7039796042681243E-4</v>
      </c>
      <c r="L1566" s="336">
        <v>5.8741981719495287E-5</v>
      </c>
      <c r="M1566" s="337">
        <v>1.1415525114155251E-4</v>
      </c>
      <c r="N1566" s="345">
        <v>0</v>
      </c>
      <c r="O1566" s="346">
        <v>0</v>
      </c>
      <c r="P1566" s="347">
        <v>0</v>
      </c>
      <c r="Q1566" s="348">
        <v>9.7259062776304167E-2</v>
      </c>
      <c r="R1566" s="346">
        <v>0.32690853338470499</v>
      </c>
      <c r="S1566" s="347">
        <v>0.51484820830410749</v>
      </c>
      <c r="T1566" s="349">
        <v>0.14996236570754168</v>
      </c>
      <c r="U1566" s="349">
        <v>0.50722104676434543</v>
      </c>
      <c r="V1566" s="361">
        <v>0</v>
      </c>
    </row>
    <row r="1567" spans="1:22" ht="16" hidden="1" customHeight="1" outlineLevel="1">
      <c r="A1567" s="65">
        <v>1558</v>
      </c>
      <c r="B1567" s="117">
        <v>1</v>
      </c>
      <c r="C1567" s="325">
        <v>1.2495508176698161E-4</v>
      </c>
      <c r="D1567" s="326">
        <v>1.3397427643343485E-4</v>
      </c>
      <c r="E1567" s="327">
        <v>1.3403319973298697E-4</v>
      </c>
      <c r="F1567" s="332">
        <v>0</v>
      </c>
      <c r="G1567" s="326">
        <v>0</v>
      </c>
      <c r="H1567" s="327">
        <v>0</v>
      </c>
      <c r="I1567" s="332">
        <v>2.0729130446411843E-4</v>
      </c>
      <c r="J1567" s="326">
        <v>3.9461336317048895E-4</v>
      </c>
      <c r="K1567" s="327">
        <v>2.8822639737803081E-4</v>
      </c>
      <c r="L1567" s="336">
        <v>3.7594868300476983E-5</v>
      </c>
      <c r="M1567" s="337">
        <v>1.1415525114155251E-4</v>
      </c>
      <c r="N1567" s="345">
        <v>0</v>
      </c>
      <c r="O1567" s="346">
        <v>0</v>
      </c>
      <c r="P1567" s="347">
        <v>0</v>
      </c>
      <c r="Q1567" s="348">
        <v>0.1149425287356322</v>
      </c>
      <c r="R1567" s="346">
        <v>0.31733626384259817</v>
      </c>
      <c r="S1567" s="347">
        <v>0.54497594829615881</v>
      </c>
      <c r="T1567" s="349">
        <v>0.1251429760755389</v>
      </c>
      <c r="U1567" s="349">
        <v>0.41868827591299418</v>
      </c>
      <c r="V1567" s="361">
        <v>0</v>
      </c>
    </row>
    <row r="1568" spans="1:22" ht="16" hidden="1" customHeight="1" outlineLevel="1">
      <c r="A1568" s="65">
        <v>1559</v>
      </c>
      <c r="B1568" s="117">
        <v>1</v>
      </c>
      <c r="C1568" s="325">
        <v>1.1145453271652742E-4</v>
      </c>
      <c r="D1568" s="326">
        <v>1.2098707331958569E-4</v>
      </c>
      <c r="E1568" s="327">
        <v>1.205546385132257E-4</v>
      </c>
      <c r="F1568" s="332">
        <v>0</v>
      </c>
      <c r="G1568" s="326">
        <v>0</v>
      </c>
      <c r="H1568" s="327">
        <v>0</v>
      </c>
      <c r="I1568" s="332">
        <v>2.2958069204090536E-4</v>
      </c>
      <c r="J1568" s="326">
        <v>4.0119025255666373E-4</v>
      </c>
      <c r="K1568" s="327">
        <v>2.9416920969510367E-4</v>
      </c>
      <c r="L1568" s="336">
        <v>2.3496792687798115E-5</v>
      </c>
      <c r="M1568" s="337">
        <v>1.1415525114155251E-4</v>
      </c>
      <c r="N1568" s="345">
        <v>0</v>
      </c>
      <c r="O1568" s="346">
        <v>0</v>
      </c>
      <c r="P1568" s="347">
        <v>0</v>
      </c>
      <c r="Q1568" s="348">
        <v>0.13262599469496023</v>
      </c>
      <c r="R1568" s="346">
        <v>0.29832370186590246</v>
      </c>
      <c r="S1568" s="347">
        <v>0.55358683936338349</v>
      </c>
      <c r="T1568" s="349">
        <v>7.550419681153335E-2</v>
      </c>
      <c r="U1568" s="349">
        <v>0.36022323855832827</v>
      </c>
      <c r="V1568" s="361">
        <v>0</v>
      </c>
    </row>
    <row r="1569" spans="1:22" ht="16" hidden="1" customHeight="1" outlineLevel="1">
      <c r="A1569" s="65">
        <v>1560</v>
      </c>
      <c r="B1569" s="117">
        <v>1</v>
      </c>
      <c r="C1569" s="325">
        <v>1.0182914126388877E-4</v>
      </c>
      <c r="D1569" s="326">
        <v>1.06055678122825E-4</v>
      </c>
      <c r="E1569" s="327">
        <v>1.0782848975809019E-4</v>
      </c>
      <c r="F1569" s="332">
        <v>0</v>
      </c>
      <c r="G1569" s="326">
        <v>0</v>
      </c>
      <c r="H1569" s="327">
        <v>0</v>
      </c>
      <c r="I1569" s="332">
        <v>2.4964114086001353E-4</v>
      </c>
      <c r="J1569" s="326">
        <v>4.205098651285523E-4</v>
      </c>
      <c r="K1569" s="327">
        <v>3.030834281707128E-4</v>
      </c>
      <c r="L1569" s="336">
        <v>9.3987170751192458E-6</v>
      </c>
      <c r="M1569" s="337">
        <v>1.1415525114155251E-4</v>
      </c>
      <c r="N1569" s="345">
        <v>0</v>
      </c>
      <c r="O1569" s="346">
        <v>0</v>
      </c>
      <c r="P1569" s="347">
        <v>0</v>
      </c>
      <c r="Q1569" s="348">
        <v>0.15030946065428824</v>
      </c>
      <c r="R1569" s="346">
        <v>0.290206917509017</v>
      </c>
      <c r="S1569" s="347">
        <v>0.51105111731737329</v>
      </c>
      <c r="T1569" s="349">
        <v>5.2016115435653321E-2</v>
      </c>
      <c r="U1569" s="349">
        <v>0.30165994063667961</v>
      </c>
      <c r="V1569" s="361">
        <v>0</v>
      </c>
    </row>
    <row r="1570" spans="1:22" ht="16" hidden="1" customHeight="1" outlineLevel="1">
      <c r="A1570" s="65">
        <v>1561</v>
      </c>
      <c r="B1570" s="117">
        <v>1</v>
      </c>
      <c r="C1570" s="325">
        <v>9.3578805733055651E-5</v>
      </c>
      <c r="D1570" s="326">
        <v>9.1338144055184568E-5</v>
      </c>
      <c r="E1570" s="327">
        <v>9.5374766205663978E-5</v>
      </c>
      <c r="F1570" s="332">
        <v>0</v>
      </c>
      <c r="G1570" s="326">
        <v>0</v>
      </c>
      <c r="H1570" s="327">
        <v>0</v>
      </c>
      <c r="I1570" s="332">
        <v>2.7861734470983657E-4</v>
      </c>
      <c r="J1570" s="326">
        <v>4.1845458719537264E-4</v>
      </c>
      <c r="K1570" s="327">
        <v>3.1199764664632205E-4</v>
      </c>
      <c r="L1570" s="336">
        <v>5.8741981719495289E-6</v>
      </c>
      <c r="M1570" s="337">
        <v>1.1415525114155251E-4</v>
      </c>
      <c r="N1570" s="345">
        <v>0</v>
      </c>
      <c r="O1570" s="346">
        <v>0</v>
      </c>
      <c r="P1570" s="347">
        <v>0</v>
      </c>
      <c r="Q1570" s="348">
        <v>0.1237842617152962</v>
      </c>
      <c r="R1570" s="346">
        <v>0.29518446979642499</v>
      </c>
      <c r="S1570" s="347">
        <v>0.49104895328994624</v>
      </c>
      <c r="T1570" s="349">
        <v>5.4393451607301101E-2</v>
      </c>
      <c r="U1570" s="349">
        <v>0.27503132698438643</v>
      </c>
      <c r="V1570" s="361">
        <v>0</v>
      </c>
    </row>
    <row r="1571" spans="1:22" ht="16" hidden="1" customHeight="1" outlineLevel="1">
      <c r="A1571" s="65">
        <v>1562</v>
      </c>
      <c r="B1571" s="117">
        <v>1</v>
      </c>
      <c r="C1571" s="325">
        <v>8.8272339925724353E-5</v>
      </c>
      <c r="D1571" s="326">
        <v>8.4202959110899186E-5</v>
      </c>
      <c r="E1571" s="327">
        <v>8.7863614188106931E-5</v>
      </c>
      <c r="F1571" s="332">
        <v>0</v>
      </c>
      <c r="G1571" s="326">
        <v>0</v>
      </c>
      <c r="H1571" s="327">
        <v>0</v>
      </c>
      <c r="I1571" s="332">
        <v>2.8307522222519396E-4</v>
      </c>
      <c r="J1571" s="326">
        <v>4.2749781010136304E-4</v>
      </c>
      <c r="K1571" s="327">
        <v>3.1496905280485843E-4</v>
      </c>
      <c r="L1571" s="336">
        <v>2.3496792687798115E-6</v>
      </c>
      <c r="M1571" s="337">
        <v>1.1415525114155251E-4</v>
      </c>
      <c r="N1571" s="345">
        <v>0</v>
      </c>
      <c r="O1571" s="346">
        <v>0</v>
      </c>
      <c r="P1571" s="347">
        <v>0</v>
      </c>
      <c r="Q1571" s="348">
        <v>0.1149425287356322</v>
      </c>
      <c r="R1571" s="346">
        <v>0.28928916607069538</v>
      </c>
      <c r="S1571" s="347">
        <v>0.48649451985451236</v>
      </c>
      <c r="T1571" s="349">
        <v>1.9969623841841311E-2</v>
      </c>
      <c r="U1571" s="349">
        <v>0.22393583215341789</v>
      </c>
      <c r="V1571" s="361">
        <v>0</v>
      </c>
    </row>
    <row r="1572" spans="1:22" ht="16" hidden="1" customHeight="1" outlineLevel="1">
      <c r="A1572" s="65">
        <v>1563</v>
      </c>
      <c r="B1572" s="117">
        <v>1</v>
      </c>
      <c r="C1572" s="325">
        <v>8.4865951392160686E-5</v>
      </c>
      <c r="D1572" s="326">
        <v>8.0625645678341937E-5</v>
      </c>
      <c r="E1572" s="327">
        <v>8.4283168666784403E-5</v>
      </c>
      <c r="F1572" s="332">
        <v>0</v>
      </c>
      <c r="G1572" s="326">
        <v>0</v>
      </c>
      <c r="H1572" s="327">
        <v>0</v>
      </c>
      <c r="I1572" s="332">
        <v>3.0536460980198086E-4</v>
      </c>
      <c r="J1572" s="326">
        <v>4.3982947770044076E-4</v>
      </c>
      <c r="K1572" s="327">
        <v>3.179404589633948E-4</v>
      </c>
      <c r="L1572" s="336">
        <v>1.1748396343899057E-6</v>
      </c>
      <c r="M1572" s="337">
        <v>1.1415525114155251E-4</v>
      </c>
      <c r="N1572" s="345">
        <v>0</v>
      </c>
      <c r="O1572" s="346">
        <v>0</v>
      </c>
      <c r="P1572" s="347">
        <v>0</v>
      </c>
      <c r="Q1572" s="348">
        <v>0.13262599469496023</v>
      </c>
      <c r="R1572" s="346">
        <v>0.27338849202794169</v>
      </c>
      <c r="S1572" s="347">
        <v>0.48039946315824267</v>
      </c>
      <c r="T1572" s="349">
        <v>1.8067754904523094E-2</v>
      </c>
      <c r="U1572" s="349">
        <v>0.18610551386510465</v>
      </c>
      <c r="V1572" s="361">
        <v>0</v>
      </c>
    </row>
    <row r="1573" spans="1:22" ht="16" hidden="1" customHeight="1" outlineLevel="1">
      <c r="A1573" s="65">
        <v>1564</v>
      </c>
      <c r="B1573" s="117">
        <v>1</v>
      </c>
      <c r="C1573" s="325">
        <v>8.3628401062535714E-5</v>
      </c>
      <c r="D1573" s="326">
        <v>7.8895314724550657E-5</v>
      </c>
      <c r="E1573" s="327">
        <v>8.2220520703413813E-5</v>
      </c>
      <c r="F1573" s="332">
        <v>0</v>
      </c>
      <c r="G1573" s="326">
        <v>0</v>
      </c>
      <c r="H1573" s="327">
        <v>0</v>
      </c>
      <c r="I1573" s="332">
        <v>3.3434081365180389E-4</v>
      </c>
      <c r="J1573" s="326">
        <v>4.2585358775481928E-4</v>
      </c>
      <c r="K1573" s="327">
        <v>3.1496905280485843E-4</v>
      </c>
      <c r="L1573" s="336">
        <v>1.409807561267887E-5</v>
      </c>
      <c r="M1573" s="337">
        <v>1.1415525114155251E-4</v>
      </c>
      <c r="N1573" s="345">
        <v>0</v>
      </c>
      <c r="O1573" s="346">
        <v>0</v>
      </c>
      <c r="P1573" s="347">
        <v>0</v>
      </c>
      <c r="Q1573" s="348">
        <v>0.1237842617152962</v>
      </c>
      <c r="R1573" s="346">
        <v>0.26385408941597466</v>
      </c>
      <c r="S1573" s="347">
        <v>0.47082373972413349</v>
      </c>
      <c r="T1573" s="349">
        <v>1.7782474563925357E-2</v>
      </c>
      <c r="U1573" s="349">
        <v>0.18158552778390361</v>
      </c>
      <c r="V1573" s="361">
        <v>0</v>
      </c>
    </row>
    <row r="1574" spans="1:22" ht="16" hidden="1" customHeight="1" outlineLevel="1">
      <c r="A1574" s="65">
        <v>1565</v>
      </c>
      <c r="B1574" s="117">
        <v>1</v>
      </c>
      <c r="C1574" s="325">
        <v>8.2809617763642419E-5</v>
      </c>
      <c r="D1574" s="326">
        <v>7.9478572349424122E-5</v>
      </c>
      <c r="E1574" s="327">
        <v>8.1883232357202261E-5</v>
      </c>
      <c r="F1574" s="332">
        <v>0</v>
      </c>
      <c r="G1574" s="326">
        <v>0</v>
      </c>
      <c r="H1574" s="327">
        <v>0</v>
      </c>
      <c r="I1574" s="332">
        <v>3.4102762992483998E-4</v>
      </c>
      <c r="J1574" s="326">
        <v>4.3325258831426592E-4</v>
      </c>
      <c r="K1574" s="327">
        <v>3.2091186512193129E-4</v>
      </c>
      <c r="L1574" s="336">
        <v>3.7594868300476983E-5</v>
      </c>
      <c r="M1574" s="337">
        <v>1.1415525114155251E-4</v>
      </c>
      <c r="N1574" s="345">
        <v>0</v>
      </c>
      <c r="O1574" s="346">
        <v>0</v>
      </c>
      <c r="P1574" s="347">
        <v>0</v>
      </c>
      <c r="Q1574" s="348">
        <v>0.10610079575596817</v>
      </c>
      <c r="R1574" s="346">
        <v>0.26493567794200007</v>
      </c>
      <c r="S1574" s="347">
        <v>0.45715006067459668</v>
      </c>
      <c r="T1574" s="349">
        <v>1.7782474563925357E-2</v>
      </c>
      <c r="U1574" s="349">
        <v>0.18109422494899044</v>
      </c>
      <c r="V1574" s="361">
        <v>0</v>
      </c>
    </row>
    <row r="1575" spans="1:22" ht="16" hidden="1" customHeight="1" outlineLevel="1">
      <c r="A1575" s="65">
        <v>1566</v>
      </c>
      <c r="B1575" s="117">
        <v>1</v>
      </c>
      <c r="C1575" s="325">
        <v>8.6191005280446004E-5</v>
      </c>
      <c r="D1575" s="326">
        <v>8.2414302394620561E-5</v>
      </c>
      <c r="E1575" s="327">
        <v>8.4348031810286623E-5</v>
      </c>
      <c r="F1575" s="332">
        <v>0</v>
      </c>
      <c r="G1575" s="326">
        <v>0</v>
      </c>
      <c r="H1575" s="327">
        <v>0</v>
      </c>
      <c r="I1575" s="332">
        <v>3.3434081365180389E-4</v>
      </c>
      <c r="J1575" s="326">
        <v>4.1763247602210078E-4</v>
      </c>
      <c r="K1575" s="327">
        <v>3.179404589633948E-4</v>
      </c>
      <c r="L1575" s="336">
        <v>9.3987170751192462E-5</v>
      </c>
      <c r="M1575" s="337">
        <v>1.1415525114155251E-4</v>
      </c>
      <c r="N1575" s="345">
        <v>0</v>
      </c>
      <c r="O1575" s="346">
        <v>0</v>
      </c>
      <c r="P1575" s="347">
        <v>0</v>
      </c>
      <c r="Q1575" s="348">
        <v>8.8417329796640146E-2</v>
      </c>
      <c r="R1575" s="346">
        <v>0.24782023759818517</v>
      </c>
      <c r="S1575" s="347">
        <v>0.40702015665511831</v>
      </c>
      <c r="T1575" s="349">
        <v>1.7782474563925357E-2</v>
      </c>
      <c r="U1575" s="349">
        <v>0.17834292907347674</v>
      </c>
      <c r="V1575" s="361">
        <v>0</v>
      </c>
    </row>
    <row r="1576" spans="1:22" ht="16" hidden="1" customHeight="1" outlineLevel="1">
      <c r="A1576" s="65">
        <v>1567</v>
      </c>
      <c r="B1576" s="117">
        <v>1</v>
      </c>
      <c r="C1576" s="325">
        <v>9.254751379170152E-5</v>
      </c>
      <c r="D1576" s="326">
        <v>8.7138689156095626E-5</v>
      </c>
      <c r="E1576" s="327">
        <v>9.0198687354186839E-5</v>
      </c>
      <c r="F1576" s="332">
        <v>0</v>
      </c>
      <c r="G1576" s="326">
        <v>0</v>
      </c>
      <c r="H1576" s="327">
        <v>0</v>
      </c>
      <c r="I1576" s="332">
        <v>3.3879869116716123E-4</v>
      </c>
      <c r="J1576" s="326">
        <v>3.8639225143777045E-4</v>
      </c>
      <c r="K1576" s="327">
        <v>3.1496905280485843E-4</v>
      </c>
      <c r="L1576" s="336">
        <v>1.8210014333043539E-4</v>
      </c>
      <c r="M1576" s="337">
        <v>1.1415525114155251E-4</v>
      </c>
      <c r="N1576" s="345">
        <v>7.1450398821682848E-4</v>
      </c>
      <c r="O1576" s="346">
        <v>5.2863772639879427E-3</v>
      </c>
      <c r="P1576" s="347">
        <v>2.0753101908695328E-3</v>
      </c>
      <c r="Q1576" s="348">
        <v>9.7259062776304167E-2</v>
      </c>
      <c r="R1576" s="346">
        <v>0.24562726523703557</v>
      </c>
      <c r="S1576" s="347">
        <v>0.42832951566176031</v>
      </c>
      <c r="T1576" s="349">
        <v>3.9368687002487163E-2</v>
      </c>
      <c r="U1576" s="349">
        <v>0.19435940149164571</v>
      </c>
      <c r="V1576" s="361">
        <v>0</v>
      </c>
    </row>
    <row r="1577" spans="1:22" ht="16" hidden="1" customHeight="1" outlineLevel="1">
      <c r="A1577" s="65">
        <v>1568</v>
      </c>
      <c r="B1577" s="117">
        <v>1</v>
      </c>
      <c r="C1577" s="325">
        <v>1.0087285237281494E-4</v>
      </c>
      <c r="D1577" s="326">
        <v>1.0133129136134993E-4</v>
      </c>
      <c r="E1577" s="327">
        <v>1.0295078136672326E-4</v>
      </c>
      <c r="F1577" s="332">
        <v>0</v>
      </c>
      <c r="G1577" s="326">
        <v>0</v>
      </c>
      <c r="H1577" s="327">
        <v>0</v>
      </c>
      <c r="I1577" s="332">
        <v>3.4102762992483998E-4</v>
      </c>
      <c r="J1577" s="326">
        <v>4.1434403132901341E-4</v>
      </c>
      <c r="K1577" s="327">
        <v>2.9119780353656729E-4</v>
      </c>
      <c r="L1577" s="336">
        <v>1.5860335064263727E-4</v>
      </c>
      <c r="M1577" s="337">
        <v>1.1415525114155251E-4</v>
      </c>
      <c r="N1577" s="345">
        <v>8.245376024022201E-2</v>
      </c>
      <c r="O1577" s="346">
        <v>0.10058793162311336</v>
      </c>
      <c r="P1577" s="347">
        <v>8.8953726039827999E-2</v>
      </c>
      <c r="Q1577" s="348">
        <v>8.8417329796640146E-2</v>
      </c>
      <c r="R1577" s="346">
        <v>0.2521951014388395</v>
      </c>
      <c r="S1577" s="347">
        <v>0.3937303382015489</v>
      </c>
      <c r="T1577" s="349">
        <v>5.6390413991485235E-2</v>
      </c>
      <c r="U1577" s="349">
        <v>0.25567399528880796</v>
      </c>
      <c r="V1577" s="361">
        <v>0</v>
      </c>
    </row>
    <row r="1578" spans="1:22" ht="16" hidden="1" customHeight="1" outlineLevel="1">
      <c r="A1578" s="65">
        <v>1569</v>
      </c>
      <c r="B1578" s="117">
        <v>1</v>
      </c>
      <c r="C1578" s="325">
        <v>1.135171165992357E-4</v>
      </c>
      <c r="D1578" s="326">
        <v>1.1670985073718028E-4</v>
      </c>
      <c r="E1578" s="327">
        <v>1.1971141764769684E-4</v>
      </c>
      <c r="F1578" s="332">
        <v>0</v>
      </c>
      <c r="G1578" s="326">
        <v>0</v>
      </c>
      <c r="H1578" s="327">
        <v>0</v>
      </c>
      <c r="I1578" s="332">
        <v>3.3656975240948253E-4</v>
      </c>
      <c r="J1578" s="326">
        <v>3.6707263886588188E-4</v>
      </c>
      <c r="K1578" s="327">
        <v>2.3474108652437564E-4</v>
      </c>
      <c r="L1578" s="336">
        <v>1.4685495429873823E-4</v>
      </c>
      <c r="M1578" s="337">
        <v>1.1415525114155251E-4</v>
      </c>
      <c r="N1578" s="345">
        <v>0.29666205590762718</v>
      </c>
      <c r="O1578" s="346">
        <v>0.27487141025025519</v>
      </c>
      <c r="P1578" s="347">
        <v>0.3122508966836946</v>
      </c>
      <c r="Q1578" s="348">
        <v>0.1149425287356322</v>
      </c>
      <c r="R1578" s="346">
        <v>0.26674023873195374</v>
      </c>
      <c r="S1578" s="347">
        <v>0.47208943671971154</v>
      </c>
      <c r="T1578" s="349">
        <v>6.8372188296590017E-2</v>
      </c>
      <c r="U1578" s="349">
        <v>0.31453207491140439</v>
      </c>
      <c r="V1578" s="361">
        <v>0</v>
      </c>
    </row>
    <row r="1579" spans="1:22" ht="16" hidden="1" customHeight="1" outlineLevel="1">
      <c r="A1579" s="65">
        <v>1570</v>
      </c>
      <c r="B1579" s="117">
        <v>1</v>
      </c>
      <c r="C1579" s="325">
        <v>1.1984862409373112E-4</v>
      </c>
      <c r="D1579" s="326">
        <v>1.2580866968520634E-4</v>
      </c>
      <c r="E1579" s="327">
        <v>1.2859766830750096E-4</v>
      </c>
      <c r="F1579" s="332">
        <v>0</v>
      </c>
      <c r="G1579" s="326">
        <v>0</v>
      </c>
      <c r="H1579" s="327">
        <v>0</v>
      </c>
      <c r="I1579" s="332">
        <v>2.8530416098287265E-4</v>
      </c>
      <c r="J1579" s="326">
        <v>3.3254396958846413E-4</v>
      </c>
      <c r="K1579" s="327">
        <v>2.1691264957315727E-4</v>
      </c>
      <c r="L1579" s="336">
        <v>1.644775488145868E-4</v>
      </c>
      <c r="M1579" s="337">
        <v>1.1415525114155251E-4</v>
      </c>
      <c r="N1579" s="345">
        <v>0.51244226034910945</v>
      </c>
      <c r="O1579" s="346">
        <v>0.4398290392718755</v>
      </c>
      <c r="P1579" s="347">
        <v>0.50573342230999718</v>
      </c>
      <c r="Q1579" s="348">
        <v>0.13262599469496023</v>
      </c>
      <c r="R1579" s="346">
        <v>0.26804692156123733</v>
      </c>
      <c r="S1579" s="347">
        <v>0.53052936717772115</v>
      </c>
      <c r="T1579" s="349">
        <v>8.6630130094844937E-2</v>
      </c>
      <c r="U1579" s="349">
        <v>0.35472064680730087</v>
      </c>
      <c r="V1579" s="361">
        <v>2.9964125445341827E-2</v>
      </c>
    </row>
    <row r="1580" spans="1:22" ht="16" hidden="1" customHeight="1" outlineLevel="1">
      <c r="A1580" s="65">
        <v>1571</v>
      </c>
      <c r="B1580" s="117">
        <v>1</v>
      </c>
      <c r="C1580" s="325">
        <v>1.1994237790658149E-4</v>
      </c>
      <c r="D1580" s="326">
        <v>1.2621695002261777E-4</v>
      </c>
      <c r="E1580" s="327">
        <v>1.3051761735516666E-4</v>
      </c>
      <c r="F1580" s="332">
        <v>0</v>
      </c>
      <c r="G1580" s="326">
        <v>0</v>
      </c>
      <c r="H1580" s="327">
        <v>0</v>
      </c>
      <c r="I1580" s="332">
        <v>2.1843599825251188E-4</v>
      </c>
      <c r="J1580" s="326">
        <v>2.8897207740505591E-4</v>
      </c>
      <c r="K1580" s="327">
        <v>1.9314140030486602E-4</v>
      </c>
      <c r="L1580" s="336">
        <v>1.8797434150238492E-4</v>
      </c>
      <c r="M1580" s="337">
        <v>1.1415525114155251E-4</v>
      </c>
      <c r="N1580" s="345">
        <v>0.67420596328139937</v>
      </c>
      <c r="O1580" s="346">
        <v>0.45550594617549289</v>
      </c>
      <c r="P1580" s="347">
        <v>0.64860419875306607</v>
      </c>
      <c r="Q1580" s="348">
        <v>0.17683465959328029</v>
      </c>
      <c r="R1580" s="346">
        <v>0.25359507724373637</v>
      </c>
      <c r="S1580" s="347">
        <v>0.42354165394470566</v>
      </c>
      <c r="T1580" s="349">
        <v>7.9973588814231153E-2</v>
      </c>
      <c r="U1580" s="349">
        <v>0.37122842206038298</v>
      </c>
      <c r="V1580" s="361">
        <v>4.3162754692668372E-2</v>
      </c>
    </row>
    <row r="1581" spans="1:22" ht="16" hidden="1" customHeight="1" outlineLevel="1">
      <c r="A1581" s="65">
        <v>1572</v>
      </c>
      <c r="B1581" s="117">
        <v>1</v>
      </c>
      <c r="C1581" s="325">
        <v>1.1767353563560238E-4</v>
      </c>
      <c r="D1581" s="326">
        <v>1.2258131082757315E-4</v>
      </c>
      <c r="E1581" s="327">
        <v>1.3110138564668665E-4</v>
      </c>
      <c r="F1581" s="332">
        <v>0</v>
      </c>
      <c r="G1581" s="326">
        <v>0</v>
      </c>
      <c r="H1581" s="327">
        <v>0</v>
      </c>
      <c r="I1581" s="332">
        <v>1.7608616185661673E-4</v>
      </c>
      <c r="J1581" s="326">
        <v>2.1703734974376889E-4</v>
      </c>
      <c r="K1581" s="327">
        <v>1.8422718182925681E-4</v>
      </c>
      <c r="L1581" s="336">
        <v>2.0677177565262342E-4</v>
      </c>
      <c r="M1581" s="337">
        <v>1.1415525114155251E-4</v>
      </c>
      <c r="N1581" s="345">
        <v>0.75323010437818072</v>
      </c>
      <c r="O1581" s="346">
        <v>0.4831000150941534</v>
      </c>
      <c r="P1581" s="347">
        <v>0.73890194420957722</v>
      </c>
      <c r="Q1581" s="348">
        <v>0.16799292661361628</v>
      </c>
      <c r="R1581" s="346">
        <v>0.23360537655718089</v>
      </c>
      <c r="S1581" s="347">
        <v>0.47500469130683498</v>
      </c>
      <c r="T1581" s="349">
        <v>5.2491582669982877E-2</v>
      </c>
      <c r="U1581" s="349">
        <v>0.28230260894110121</v>
      </c>
      <c r="V1581" s="361">
        <v>8.0437735857144449E-2</v>
      </c>
    </row>
    <row r="1582" spans="1:22" ht="16" hidden="1" customHeight="1" outlineLevel="1">
      <c r="A1582" s="65">
        <v>1573</v>
      </c>
      <c r="B1582" s="117">
        <v>1</v>
      </c>
      <c r="C1582" s="325">
        <v>1.0971071179751041E-4</v>
      </c>
      <c r="D1582" s="326">
        <v>1.2403945488975683E-4</v>
      </c>
      <c r="E1582" s="327">
        <v>1.229156569367065E-4</v>
      </c>
      <c r="F1582" s="332">
        <v>0</v>
      </c>
      <c r="G1582" s="326">
        <v>0</v>
      </c>
      <c r="H1582" s="327">
        <v>0</v>
      </c>
      <c r="I1582" s="332">
        <v>1.5602571303750847E-4</v>
      </c>
      <c r="J1582" s="326">
        <v>2.3759012907556518E-4</v>
      </c>
      <c r="K1582" s="327">
        <v>1.6342733871950202E-4</v>
      </c>
      <c r="L1582" s="336">
        <v>1.8797434150238492E-4</v>
      </c>
      <c r="M1582" s="337">
        <v>1.1415525114155251E-4</v>
      </c>
      <c r="N1582" s="345">
        <v>0.77366491844118201</v>
      </c>
      <c r="O1582" s="346">
        <v>0.48140296692828816</v>
      </c>
      <c r="P1582" s="347">
        <v>0.70699799421457621</v>
      </c>
      <c r="Q1582" s="348">
        <v>0.15915119363395228</v>
      </c>
      <c r="R1582" s="346">
        <v>0.20794413231943654</v>
      </c>
      <c r="S1582" s="347">
        <v>0.43688334912514698</v>
      </c>
      <c r="T1582" s="349">
        <v>2.320280103528229E-2</v>
      </c>
      <c r="U1582" s="349">
        <v>0.21283238808438049</v>
      </c>
      <c r="V1582" s="361">
        <v>7.8666517679576886E-2</v>
      </c>
    </row>
    <row r="1583" spans="1:22" ht="16" hidden="1" customHeight="1" outlineLevel="1">
      <c r="A1583" s="65">
        <v>1574</v>
      </c>
      <c r="B1583" s="117">
        <v>1</v>
      </c>
      <c r="C1583" s="325">
        <v>1.0366671599575615E-4</v>
      </c>
      <c r="D1583" s="326">
        <v>1.1357970148369268E-4</v>
      </c>
      <c r="E1583" s="327">
        <v>1.176617423130267E-4</v>
      </c>
      <c r="F1583" s="332">
        <v>0</v>
      </c>
      <c r="G1583" s="326">
        <v>0</v>
      </c>
      <c r="H1583" s="327">
        <v>0</v>
      </c>
      <c r="I1583" s="332">
        <v>1.3373632546072155E-4</v>
      </c>
      <c r="J1583" s="326">
        <v>2.61020297513813E-4</v>
      </c>
      <c r="K1583" s="327">
        <v>1.6937015103657481E-4</v>
      </c>
      <c r="L1583" s="336">
        <v>1.9032402077116473E-4</v>
      </c>
      <c r="M1583" s="337">
        <v>1.1415525114155251E-4</v>
      </c>
      <c r="N1583" s="345">
        <v>0.75637392192633468</v>
      </c>
      <c r="O1583" s="346">
        <v>0.46867387813449179</v>
      </c>
      <c r="P1583" s="347">
        <v>0.67411265639351114</v>
      </c>
      <c r="Q1583" s="348">
        <v>0.14146772767462423</v>
      </c>
      <c r="R1583" s="346">
        <v>0.19664410464429094</v>
      </c>
      <c r="S1583" s="347">
        <v>0.4480256341835277</v>
      </c>
      <c r="T1583" s="349">
        <v>1.863831558571856E-2</v>
      </c>
      <c r="U1583" s="349">
        <v>0.19337679582181938</v>
      </c>
      <c r="V1583" s="361">
        <v>0.10583028610969411</v>
      </c>
    </row>
    <row r="1584" spans="1:22" ht="16" hidden="1" customHeight="1" outlineLevel="1">
      <c r="A1584" s="65">
        <v>1575</v>
      </c>
      <c r="B1584" s="117">
        <v>1</v>
      </c>
      <c r="C1584" s="325">
        <v>9.963530204318997E-5</v>
      </c>
      <c r="D1584" s="326">
        <v>1.1206323165902168E-4</v>
      </c>
      <c r="E1584" s="327">
        <v>1.1412021467780551E-4</v>
      </c>
      <c r="F1584" s="332">
        <v>0</v>
      </c>
      <c r="G1584" s="326">
        <v>0</v>
      </c>
      <c r="H1584" s="327">
        <v>0</v>
      </c>
      <c r="I1584" s="332">
        <v>1.203626929146494E-4</v>
      </c>
      <c r="J1584" s="326">
        <v>2.4005646259538078E-4</v>
      </c>
      <c r="K1584" s="327">
        <v>1.6342733871950202E-4</v>
      </c>
      <c r="L1584" s="336">
        <v>2.1382081345896285E-4</v>
      </c>
      <c r="M1584" s="337">
        <v>1.1415525114155251E-4</v>
      </c>
      <c r="N1584" s="345">
        <v>0.66391710585107711</v>
      </c>
      <c r="O1584" s="346">
        <v>0.36076561624982556</v>
      </c>
      <c r="P1584" s="347">
        <v>0.5846007131075196</v>
      </c>
      <c r="Q1584" s="348">
        <v>0.1237842617152962</v>
      </c>
      <c r="R1584" s="346">
        <v>0.17895436396800968</v>
      </c>
      <c r="S1584" s="347">
        <v>0.41749847397530793</v>
      </c>
      <c r="T1584" s="349">
        <v>2.063527796990269E-2</v>
      </c>
      <c r="U1584" s="349">
        <v>0.1979950424700031</v>
      </c>
      <c r="V1584" s="361">
        <v>6.8398796442458762E-2</v>
      </c>
    </row>
    <row r="1585" spans="1:22" ht="16" hidden="1" customHeight="1" outlineLevel="1">
      <c r="A1585" s="65">
        <v>1576</v>
      </c>
      <c r="B1585" s="117">
        <v>1</v>
      </c>
      <c r="C1585" s="325">
        <v>9.8710264423066256E-5</v>
      </c>
      <c r="D1585" s="326">
        <v>1.1317142114628126E-4</v>
      </c>
      <c r="E1585" s="327">
        <v>1.1389967998989795E-4</v>
      </c>
      <c r="F1585" s="332">
        <v>0</v>
      </c>
      <c r="G1585" s="326">
        <v>0</v>
      </c>
      <c r="H1585" s="327">
        <v>0</v>
      </c>
      <c r="I1585" s="332">
        <v>1.1144693788393462E-4</v>
      </c>
      <c r="J1585" s="326">
        <v>2.4663335198155556E-4</v>
      </c>
      <c r="K1585" s="327">
        <v>1.663987448780384E-4</v>
      </c>
      <c r="L1585" s="336">
        <v>2.2321953053408208E-4</v>
      </c>
      <c r="M1585" s="337">
        <v>1.1415525114155251E-4</v>
      </c>
      <c r="N1585" s="345">
        <v>0.50886974040802524</v>
      </c>
      <c r="O1585" s="346">
        <v>0.3005892199778018</v>
      </c>
      <c r="P1585" s="347">
        <v>0.46242451748113622</v>
      </c>
      <c r="Q1585" s="348">
        <v>0.10610079575596817</v>
      </c>
      <c r="R1585" s="346">
        <v>0.19684811783996867</v>
      </c>
      <c r="S1585" s="347">
        <v>0.4280234701561007</v>
      </c>
      <c r="T1585" s="349">
        <v>3.7466818065168939E-2</v>
      </c>
      <c r="U1585" s="349">
        <v>0.2217740996798</v>
      </c>
      <c r="V1585" s="361">
        <v>4.1089207895135989E-2</v>
      </c>
    </row>
    <row r="1586" spans="1:22" ht="16" hidden="1" customHeight="1" outlineLevel="1">
      <c r="A1586" s="65">
        <v>1577</v>
      </c>
      <c r="B1586" s="117">
        <v>1</v>
      </c>
      <c r="C1586" s="325">
        <v>9.7710223752662243E-5</v>
      </c>
      <c r="D1586" s="326">
        <v>1.1478510057509784E-4</v>
      </c>
      <c r="E1586" s="327">
        <v>1.1474290085542682E-4</v>
      </c>
      <c r="F1586" s="332">
        <v>0</v>
      </c>
      <c r="G1586" s="326">
        <v>0</v>
      </c>
      <c r="H1586" s="327">
        <v>0</v>
      </c>
      <c r="I1586" s="332">
        <v>1.0476012161089854E-4</v>
      </c>
      <c r="J1586" s="326">
        <v>2.5485446371427406E-4</v>
      </c>
      <c r="K1586" s="327">
        <v>1.8125577567072043E-4</v>
      </c>
      <c r="L1586" s="336">
        <v>2.2321953053408208E-4</v>
      </c>
      <c r="M1586" s="337">
        <v>1.1415525114155251E-4</v>
      </c>
      <c r="N1586" s="345">
        <v>0.27151151552239489</v>
      </c>
      <c r="O1586" s="346">
        <v>0.15867163589328342</v>
      </c>
      <c r="P1586" s="347">
        <v>0.25496803217003161</v>
      </c>
      <c r="Q1586" s="348">
        <v>0.13262599469496023</v>
      </c>
      <c r="R1586" s="346">
        <v>0.19373889064360747</v>
      </c>
      <c r="S1586" s="347">
        <v>0.41924658715432817</v>
      </c>
      <c r="T1586" s="349">
        <v>8.1780364304683467E-2</v>
      </c>
      <c r="U1586" s="349">
        <v>0.2893773697638507</v>
      </c>
      <c r="V1586" s="361">
        <v>0</v>
      </c>
    </row>
    <row r="1587" spans="1:22" ht="16" hidden="1" customHeight="1" outlineLevel="1">
      <c r="A1587" s="65">
        <v>1578</v>
      </c>
      <c r="B1587" s="117">
        <v>1</v>
      </c>
      <c r="C1587" s="325">
        <v>9.876026645658646E-5</v>
      </c>
      <c r="D1587" s="326">
        <v>1.2302847500664281E-4</v>
      </c>
      <c r="E1587" s="327">
        <v>1.1680554881879741E-4</v>
      </c>
      <c r="F1587" s="332">
        <v>0</v>
      </c>
      <c r="G1587" s="326">
        <v>0</v>
      </c>
      <c r="H1587" s="327">
        <v>0</v>
      </c>
      <c r="I1587" s="332">
        <v>9.8073305337862478E-5</v>
      </c>
      <c r="J1587" s="326">
        <v>2.6389768662026447E-4</v>
      </c>
      <c r="K1587" s="327">
        <v>1.9016999414632964E-4</v>
      </c>
      <c r="L1587" s="336">
        <v>1.644775488145868E-4</v>
      </c>
      <c r="M1587" s="337">
        <v>1.1415525114155251E-4</v>
      </c>
      <c r="N1587" s="345">
        <v>6.1018640593717158E-2</v>
      </c>
      <c r="O1587" s="346">
        <v>4.972658293202889E-2</v>
      </c>
      <c r="P1587" s="347">
        <v>5.1784215019564282E-2</v>
      </c>
      <c r="Q1587" s="348">
        <v>0.1237842617152962</v>
      </c>
      <c r="R1587" s="346">
        <v>0.17793395510831431</v>
      </c>
      <c r="S1587" s="347">
        <v>0.39199260376576339</v>
      </c>
      <c r="T1587" s="349">
        <v>0.12200489232896383</v>
      </c>
      <c r="U1587" s="349">
        <v>0.38164404216054199</v>
      </c>
      <c r="V1587" s="361">
        <v>0</v>
      </c>
    </row>
    <row r="1588" spans="1:22" ht="16" hidden="1" customHeight="1" outlineLevel="1">
      <c r="A1588" s="65">
        <v>1579</v>
      </c>
      <c r="B1588" s="117">
        <v>1</v>
      </c>
      <c r="C1588" s="325">
        <v>1.1229206677799077E-4</v>
      </c>
      <c r="D1588" s="326">
        <v>1.3729884489521358E-4</v>
      </c>
      <c r="E1588" s="327">
        <v>1.3128300244849285E-4</v>
      </c>
      <c r="F1588" s="332">
        <v>0</v>
      </c>
      <c r="G1588" s="326">
        <v>0</v>
      </c>
      <c r="H1588" s="327">
        <v>0</v>
      </c>
      <c r="I1588" s="332">
        <v>1.136758766416133E-4</v>
      </c>
      <c r="J1588" s="326">
        <v>2.6800824248662374E-4</v>
      </c>
      <c r="K1588" s="327">
        <v>2.0799843109754802E-4</v>
      </c>
      <c r="L1588" s="336">
        <v>1.1748396343899057E-4</v>
      </c>
      <c r="M1588" s="337">
        <v>1.1415525114155251E-4</v>
      </c>
      <c r="N1588" s="345">
        <v>0</v>
      </c>
      <c r="O1588" s="346">
        <v>5.0971006170728861E-4</v>
      </c>
      <c r="P1588" s="347">
        <v>0</v>
      </c>
      <c r="Q1588" s="348">
        <v>8.8417329796640146E-2</v>
      </c>
      <c r="R1588" s="346">
        <v>0.17292021405937652</v>
      </c>
      <c r="S1588" s="347">
        <v>0.37076624072639519</v>
      </c>
      <c r="T1588" s="349">
        <v>0.19636796777810625</v>
      </c>
      <c r="U1588" s="349">
        <v>0.518815793668296</v>
      </c>
      <c r="V1588" s="361">
        <v>0</v>
      </c>
    </row>
    <row r="1589" spans="1:22" ht="16" hidden="1" customHeight="1" outlineLevel="1">
      <c r="A1589" s="65">
        <v>1580</v>
      </c>
      <c r="B1589" s="117">
        <v>1</v>
      </c>
      <c r="C1589" s="325">
        <v>1.1820480724175452E-4</v>
      </c>
      <c r="D1589" s="326">
        <v>1.4379244645213815E-4</v>
      </c>
      <c r="E1589" s="327">
        <v>1.3765256314041084E-4</v>
      </c>
      <c r="F1589" s="332">
        <v>0</v>
      </c>
      <c r="G1589" s="326">
        <v>0</v>
      </c>
      <c r="H1589" s="327">
        <v>0</v>
      </c>
      <c r="I1589" s="332">
        <v>1.5156783552215111E-4</v>
      </c>
      <c r="J1589" s="326">
        <v>2.6554190896680823E-4</v>
      </c>
      <c r="K1589" s="327">
        <v>2.2582686804876643E-4</v>
      </c>
      <c r="L1589" s="336">
        <v>8.811297257924293E-5</v>
      </c>
      <c r="M1589" s="337">
        <v>1.1415525114155251E-4</v>
      </c>
      <c r="N1589" s="345">
        <v>0</v>
      </c>
      <c r="O1589" s="346">
        <v>0</v>
      </c>
      <c r="P1589" s="347">
        <v>0</v>
      </c>
      <c r="Q1589" s="348">
        <v>7.9575596816976138E-2</v>
      </c>
      <c r="R1589" s="346">
        <v>0.17574278396430698</v>
      </c>
      <c r="S1589" s="347">
        <v>0.36392940120162687</v>
      </c>
      <c r="T1589" s="349">
        <v>0.20996633067993151</v>
      </c>
      <c r="U1589" s="349">
        <v>0.54927656943291192</v>
      </c>
      <c r="V1589" s="361">
        <v>0</v>
      </c>
    </row>
    <row r="1590" spans="1:22" ht="16" hidden="1" customHeight="1" outlineLevel="1">
      <c r="A1590" s="65">
        <v>1581</v>
      </c>
      <c r="B1590" s="117">
        <v>1</v>
      </c>
      <c r="C1590" s="325">
        <v>1.0752937308519165E-4</v>
      </c>
      <c r="D1590" s="326">
        <v>1.4005959765294799E-4</v>
      </c>
      <c r="E1590" s="327">
        <v>1.2944088917302981E-4</v>
      </c>
      <c r="F1590" s="332">
        <v>0</v>
      </c>
      <c r="G1590" s="326">
        <v>0</v>
      </c>
      <c r="H1590" s="327">
        <v>0</v>
      </c>
      <c r="I1590" s="332">
        <v>1.7162828434125931E-4</v>
      </c>
      <c r="J1590" s="326">
        <v>2.5896501958063339E-4</v>
      </c>
      <c r="K1590" s="327">
        <v>2.3474108652437564E-4</v>
      </c>
      <c r="L1590" s="336">
        <v>5.8741981719495287E-5</v>
      </c>
      <c r="M1590" s="337">
        <v>1.1415525114155251E-4</v>
      </c>
      <c r="N1590" s="345">
        <v>0</v>
      </c>
      <c r="O1590" s="346">
        <v>0</v>
      </c>
      <c r="P1590" s="347">
        <v>0</v>
      </c>
      <c r="Q1590" s="348">
        <v>3.5366931918656058E-2</v>
      </c>
      <c r="R1590" s="346">
        <v>0.15995300302867771</v>
      </c>
      <c r="S1590" s="347">
        <v>0.34118835326485897</v>
      </c>
      <c r="T1590" s="349">
        <v>0.13874133897736418</v>
      </c>
      <c r="U1590" s="349">
        <v>0.45357077719182842</v>
      </c>
      <c r="V1590" s="361">
        <v>0</v>
      </c>
    </row>
    <row r="1591" spans="1:22" ht="16" hidden="1" customHeight="1" outlineLevel="1">
      <c r="A1591" s="65">
        <v>1582</v>
      </c>
      <c r="B1591" s="117">
        <v>1</v>
      </c>
      <c r="C1591" s="325">
        <v>9.8285247138144556E-5</v>
      </c>
      <c r="D1591" s="326">
        <v>1.2773341984728876E-4</v>
      </c>
      <c r="E1591" s="327">
        <v>1.1911467672747642E-4</v>
      </c>
      <c r="F1591" s="332">
        <v>0</v>
      </c>
      <c r="G1591" s="326">
        <v>0</v>
      </c>
      <c r="H1591" s="327">
        <v>0</v>
      </c>
      <c r="I1591" s="332">
        <v>2.0060448819108232E-4</v>
      </c>
      <c r="J1591" s="326">
        <v>2.7746252097925005E-4</v>
      </c>
      <c r="K1591" s="327">
        <v>2.4365530499998481E-4</v>
      </c>
      <c r="L1591" s="336">
        <v>3.7594868300476983E-5</v>
      </c>
      <c r="M1591" s="337">
        <v>1.1415525114155251E-4</v>
      </c>
      <c r="N1591" s="345">
        <v>0</v>
      </c>
      <c r="O1591" s="346">
        <v>0</v>
      </c>
      <c r="P1591" s="347">
        <v>0</v>
      </c>
      <c r="Q1591" s="348">
        <v>2.6525198938992044E-2</v>
      </c>
      <c r="R1591" s="346">
        <v>0.13527902786338381</v>
      </c>
      <c r="S1591" s="347">
        <v>0.30773037884931476</v>
      </c>
      <c r="T1591" s="349">
        <v>0.10678994083041807</v>
      </c>
      <c r="U1591" s="349">
        <v>0.34666328031472504</v>
      </c>
      <c r="V1591" s="361">
        <v>0</v>
      </c>
    </row>
    <row r="1592" spans="1:22" ht="16" hidden="1" customHeight="1" outlineLevel="1">
      <c r="A1592" s="65">
        <v>1583</v>
      </c>
      <c r="B1592" s="117">
        <v>1</v>
      </c>
      <c r="C1592" s="325">
        <v>9.2435009216281064E-5</v>
      </c>
      <c r="D1592" s="326">
        <v>1.1529059051665485E-4</v>
      </c>
      <c r="E1592" s="327">
        <v>1.0913872525683503E-4</v>
      </c>
      <c r="F1592" s="332">
        <v>0</v>
      </c>
      <c r="G1592" s="326">
        <v>0</v>
      </c>
      <c r="H1592" s="327">
        <v>0</v>
      </c>
      <c r="I1592" s="332">
        <v>2.1397812073715446E-4</v>
      </c>
      <c r="J1592" s="326">
        <v>2.9267157768477929E-4</v>
      </c>
      <c r="K1592" s="327">
        <v>2.6148374195120324E-4</v>
      </c>
      <c r="L1592" s="336">
        <v>2.3496792687798115E-5</v>
      </c>
      <c r="M1592" s="337">
        <v>1.1415525114155251E-4</v>
      </c>
      <c r="N1592" s="345">
        <v>0</v>
      </c>
      <c r="O1592" s="346">
        <v>0</v>
      </c>
      <c r="P1592" s="347">
        <v>0</v>
      </c>
      <c r="Q1592" s="348">
        <v>2.6525198938992044E-2</v>
      </c>
      <c r="R1592" s="346">
        <v>0.13083783128516746</v>
      </c>
      <c r="S1592" s="347">
        <v>0.290767963359922</v>
      </c>
      <c r="T1592" s="349">
        <v>0.10431751121190438</v>
      </c>
      <c r="U1592" s="349">
        <v>0.30441123651219332</v>
      </c>
      <c r="V1592" s="361">
        <v>0</v>
      </c>
    </row>
    <row r="1593" spans="1:22" ht="16" hidden="1" customHeight="1" outlineLevel="1">
      <c r="A1593" s="65">
        <v>1584</v>
      </c>
      <c r="B1593" s="117">
        <v>1</v>
      </c>
      <c r="C1593" s="325">
        <v>8.3922163009466887E-5</v>
      </c>
      <c r="D1593" s="326">
        <v>1.0450032445649576E-4</v>
      </c>
      <c r="E1593" s="327">
        <v>9.940925373150206E-5</v>
      </c>
      <c r="F1593" s="332">
        <v>0</v>
      </c>
      <c r="G1593" s="326">
        <v>0</v>
      </c>
      <c r="H1593" s="327">
        <v>0</v>
      </c>
      <c r="I1593" s="332">
        <v>2.3403856955626272E-4</v>
      </c>
      <c r="J1593" s="326">
        <v>2.9226052209814333E-4</v>
      </c>
      <c r="K1593" s="327">
        <v>2.7039796042681243E-4</v>
      </c>
      <c r="L1593" s="336">
        <v>9.3987170751192458E-6</v>
      </c>
      <c r="M1593" s="337">
        <v>1.1415525114155251E-4</v>
      </c>
      <c r="N1593" s="345">
        <v>0</v>
      </c>
      <c r="O1593" s="346">
        <v>0</v>
      </c>
      <c r="P1593" s="347">
        <v>0</v>
      </c>
      <c r="Q1593" s="348">
        <v>2.6525198938992044E-2</v>
      </c>
      <c r="R1593" s="346">
        <v>0.12507170757536212</v>
      </c>
      <c r="S1593" s="347">
        <v>0.32243632661280897</v>
      </c>
      <c r="T1593" s="349">
        <v>7.5314009917801517E-2</v>
      </c>
      <c r="U1593" s="349">
        <v>0.27178872827395961</v>
      </c>
      <c r="V1593" s="361">
        <v>0</v>
      </c>
    </row>
    <row r="1594" spans="1:22" ht="16" hidden="1" customHeight="1" outlineLevel="1">
      <c r="A1594" s="65">
        <v>1585</v>
      </c>
      <c r="B1594" s="117">
        <v>1</v>
      </c>
      <c r="C1594" s="325">
        <v>7.7859416445142559E-5</v>
      </c>
      <c r="D1594" s="326">
        <v>9.4332199862868352E-5</v>
      </c>
      <c r="E1594" s="327">
        <v>9.0276523126389511E-5</v>
      </c>
      <c r="F1594" s="332">
        <v>0</v>
      </c>
      <c r="G1594" s="326">
        <v>0</v>
      </c>
      <c r="H1594" s="327">
        <v>0</v>
      </c>
      <c r="I1594" s="332">
        <v>2.5409901837537098E-4</v>
      </c>
      <c r="J1594" s="326">
        <v>2.8445046595206079E-4</v>
      </c>
      <c r="K1594" s="327">
        <v>2.7336936658534881E-4</v>
      </c>
      <c r="L1594" s="336">
        <v>5.8741981719495289E-6</v>
      </c>
      <c r="M1594" s="337">
        <v>1.1415525114155251E-4</v>
      </c>
      <c r="N1594" s="345">
        <v>0</v>
      </c>
      <c r="O1594" s="346">
        <v>0</v>
      </c>
      <c r="P1594" s="347">
        <v>0</v>
      </c>
      <c r="Q1594" s="348">
        <v>1.7683465959328029E-2</v>
      </c>
      <c r="R1594" s="346">
        <v>0.12315148407280499</v>
      </c>
      <c r="S1594" s="347">
        <v>0.32549163477104426</v>
      </c>
      <c r="T1594" s="349">
        <v>3.2426865381275656E-2</v>
      </c>
      <c r="U1594" s="349">
        <v>0.22118453627790419</v>
      </c>
      <c r="V1594" s="361">
        <v>0</v>
      </c>
    </row>
    <row r="1595" spans="1:22" ht="16" hidden="1" customHeight="1" outlineLevel="1">
      <c r="A1595" s="65">
        <v>1586</v>
      </c>
      <c r="B1595" s="117">
        <v>1</v>
      </c>
      <c r="C1595" s="325">
        <v>7.3034220210443189E-5</v>
      </c>
      <c r="D1595" s="326">
        <v>8.3561375723538377E-5</v>
      </c>
      <c r="E1595" s="327">
        <v>8.244105539132135E-5</v>
      </c>
      <c r="F1595" s="332">
        <v>0</v>
      </c>
      <c r="G1595" s="326">
        <v>0</v>
      </c>
      <c r="H1595" s="327">
        <v>0</v>
      </c>
      <c r="I1595" s="332">
        <v>2.8307522222519396E-4</v>
      </c>
      <c r="J1595" s="326">
        <v>2.860946882986045E-4</v>
      </c>
      <c r="K1595" s="327">
        <v>2.8228358506095805E-4</v>
      </c>
      <c r="L1595" s="336">
        <v>2.3496792687798115E-6</v>
      </c>
      <c r="M1595" s="337">
        <v>1.1415525114155251E-4</v>
      </c>
      <c r="N1595" s="345">
        <v>0</v>
      </c>
      <c r="O1595" s="346">
        <v>0</v>
      </c>
      <c r="P1595" s="347">
        <v>0</v>
      </c>
      <c r="Q1595" s="348">
        <v>3.5366931918656058E-2</v>
      </c>
      <c r="R1595" s="346">
        <v>0.11922259703240751</v>
      </c>
      <c r="S1595" s="347">
        <v>0.34391167755399871</v>
      </c>
      <c r="T1595" s="349">
        <v>2.9859342315896056E-2</v>
      </c>
      <c r="U1595" s="349">
        <v>0.18728464066889625</v>
      </c>
      <c r="V1595" s="361">
        <v>0</v>
      </c>
    </row>
    <row r="1596" spans="1:22" ht="16" hidden="1" customHeight="1" outlineLevel="1">
      <c r="A1596" s="65">
        <v>1587</v>
      </c>
      <c r="B1596" s="117">
        <v>1</v>
      </c>
      <c r="C1596" s="325">
        <v>7.0184104299791749E-5</v>
      </c>
      <c r="D1596" s="326">
        <v>7.737884489987965E-5</v>
      </c>
      <c r="E1596" s="327">
        <v>7.7680100658258423E-5</v>
      </c>
      <c r="F1596" s="332">
        <v>0</v>
      </c>
      <c r="G1596" s="326">
        <v>0</v>
      </c>
      <c r="H1596" s="327">
        <v>0</v>
      </c>
      <c r="I1596" s="332">
        <v>3.0536460980198086E-4</v>
      </c>
      <c r="J1596" s="326">
        <v>2.9308263327141524E-4</v>
      </c>
      <c r="K1596" s="327">
        <v>3.0011202201217643E-4</v>
      </c>
      <c r="L1596" s="336">
        <v>1.1748396343899057E-6</v>
      </c>
      <c r="M1596" s="337">
        <v>1.1415525114155251E-4</v>
      </c>
      <c r="N1596" s="345">
        <v>0</v>
      </c>
      <c r="O1596" s="346">
        <v>0</v>
      </c>
      <c r="P1596" s="347">
        <v>0</v>
      </c>
      <c r="Q1596" s="348">
        <v>4.4208664898320073E-2</v>
      </c>
      <c r="R1596" s="346">
        <v>0.11777788811479864</v>
      </c>
      <c r="S1596" s="347">
        <v>0.3485335473365056</v>
      </c>
      <c r="T1596" s="349">
        <v>2.1966586226025445E-2</v>
      </c>
      <c r="U1596" s="349">
        <v>0.17912901360933778</v>
      </c>
      <c r="V1596" s="361">
        <v>0</v>
      </c>
    </row>
    <row r="1597" spans="1:22" ht="16" hidden="1" customHeight="1" outlineLevel="1">
      <c r="A1597" s="65">
        <v>1588</v>
      </c>
      <c r="B1597" s="117">
        <v>1</v>
      </c>
      <c r="C1597" s="325">
        <v>6.8927803207596706E-5</v>
      </c>
      <c r="D1597" s="326">
        <v>7.4929162875411102E-5</v>
      </c>
      <c r="E1597" s="327">
        <v>7.5332054863478062E-5</v>
      </c>
      <c r="F1597" s="332">
        <v>0</v>
      </c>
      <c r="G1597" s="326">
        <v>0</v>
      </c>
      <c r="H1597" s="327">
        <v>0</v>
      </c>
      <c r="I1597" s="332">
        <v>3.0982248731733825E-4</v>
      </c>
      <c r="J1597" s="326">
        <v>3.021258561774056E-4</v>
      </c>
      <c r="K1597" s="327">
        <v>3.1199764664632205E-4</v>
      </c>
      <c r="L1597" s="336">
        <v>1.409807561267887E-5</v>
      </c>
      <c r="M1597" s="337">
        <v>1.1415525114155251E-4</v>
      </c>
      <c r="N1597" s="345">
        <v>0</v>
      </c>
      <c r="O1597" s="346">
        <v>0</v>
      </c>
      <c r="P1597" s="347">
        <v>0</v>
      </c>
      <c r="Q1597" s="348">
        <v>2.6525198938992044E-2</v>
      </c>
      <c r="R1597" s="346">
        <v>0.10554885248372355</v>
      </c>
      <c r="S1597" s="347">
        <v>0.34169670781173717</v>
      </c>
      <c r="T1597" s="349">
        <v>2.2822427247818643E-2</v>
      </c>
      <c r="U1597" s="349">
        <v>0.17785162623856357</v>
      </c>
      <c r="V1597" s="361">
        <v>0</v>
      </c>
    </row>
    <row r="1598" spans="1:22" ht="16" hidden="1" customHeight="1" outlineLevel="1">
      <c r="A1598" s="65">
        <v>1589</v>
      </c>
      <c r="B1598" s="117">
        <v>1</v>
      </c>
      <c r="C1598" s="325">
        <v>6.8665292531615651E-5</v>
      </c>
      <c r="D1598" s="326">
        <v>7.3665438021518586E-5</v>
      </c>
      <c r="E1598" s="327">
        <v>7.4346135082244323E-5</v>
      </c>
      <c r="F1598" s="332">
        <v>0</v>
      </c>
      <c r="G1598" s="326">
        <v>0</v>
      </c>
      <c r="H1598" s="327">
        <v>0</v>
      </c>
      <c r="I1598" s="332">
        <v>3.1205142607501694E-4</v>
      </c>
      <c r="J1598" s="326">
        <v>3.1610174612302708E-4</v>
      </c>
      <c r="K1598" s="327">
        <v>3.2091186512193129E-4</v>
      </c>
      <c r="L1598" s="336">
        <v>3.7594868300476983E-5</v>
      </c>
      <c r="M1598" s="337">
        <v>1.1415525114155251E-4</v>
      </c>
      <c r="N1598" s="345">
        <v>0</v>
      </c>
      <c r="O1598" s="346">
        <v>0</v>
      </c>
      <c r="P1598" s="347">
        <v>0</v>
      </c>
      <c r="Q1598" s="348">
        <v>3.5366931918656058E-2</v>
      </c>
      <c r="R1598" s="346">
        <v>0.10859445476972837</v>
      </c>
      <c r="S1598" s="347">
        <v>0.33703334004559343</v>
      </c>
      <c r="T1598" s="349">
        <v>2.3868455163343665E-2</v>
      </c>
      <c r="U1598" s="349">
        <v>0.18178204891786887</v>
      </c>
      <c r="V1598" s="361">
        <v>0</v>
      </c>
    </row>
    <row r="1599" spans="1:22" ht="16" hidden="1" customHeight="1" outlineLevel="1">
      <c r="A1599" s="65">
        <v>1590</v>
      </c>
      <c r="B1599" s="117">
        <v>1</v>
      </c>
      <c r="C1599" s="325">
        <v>7.0902883531644622E-5</v>
      </c>
      <c r="D1599" s="326">
        <v>7.6115120045987147E-5</v>
      </c>
      <c r="E1599" s="327">
        <v>7.5954741041099372E-5</v>
      </c>
      <c r="F1599" s="332">
        <v>0</v>
      </c>
      <c r="G1599" s="326">
        <v>0</v>
      </c>
      <c r="H1599" s="327">
        <v>0</v>
      </c>
      <c r="I1599" s="332">
        <v>3.1650930359037433E-4</v>
      </c>
      <c r="J1599" s="326">
        <v>3.3089974724192042E-4</v>
      </c>
      <c r="K1599" s="327">
        <v>3.1199764664632205E-4</v>
      </c>
      <c r="L1599" s="336">
        <v>9.3987170751192462E-5</v>
      </c>
      <c r="M1599" s="337">
        <v>1.1415525114155251E-4</v>
      </c>
      <c r="N1599" s="345">
        <v>0</v>
      </c>
      <c r="O1599" s="346">
        <v>0</v>
      </c>
      <c r="P1599" s="347">
        <v>0</v>
      </c>
      <c r="Q1599" s="348">
        <v>3.5366931918656058E-2</v>
      </c>
      <c r="R1599" s="346">
        <v>0.10616363946773316</v>
      </c>
      <c r="S1599" s="347">
        <v>0.34608514931262335</v>
      </c>
      <c r="T1599" s="349">
        <v>2.3297894482148199E-2</v>
      </c>
      <c r="U1599" s="349">
        <v>0.20762457803430101</v>
      </c>
      <c r="V1599" s="361">
        <v>0</v>
      </c>
    </row>
    <row r="1600" spans="1:22" ht="16" hidden="1" customHeight="1" outlineLevel="1">
      <c r="A1600" s="65">
        <v>1591</v>
      </c>
      <c r="B1600" s="117">
        <v>1</v>
      </c>
      <c r="C1600" s="325">
        <v>7.300921919368308E-5</v>
      </c>
      <c r="D1600" s="326">
        <v>7.5823491233550415E-5</v>
      </c>
      <c r="E1600" s="327">
        <v>7.6629317733522463E-5</v>
      </c>
      <c r="F1600" s="332">
        <v>0</v>
      </c>
      <c r="G1600" s="326">
        <v>0</v>
      </c>
      <c r="H1600" s="327">
        <v>0</v>
      </c>
      <c r="I1600" s="332">
        <v>3.3656975240948253E-4</v>
      </c>
      <c r="J1600" s="326">
        <v>3.5597413802671192E-4</v>
      </c>
      <c r="K1600" s="327">
        <v>3.030834281707128E-4</v>
      </c>
      <c r="L1600" s="336">
        <v>1.8210014333043539E-4</v>
      </c>
      <c r="M1600" s="337">
        <v>1.1415525114155251E-4</v>
      </c>
      <c r="N1600" s="345">
        <v>1.429007976433657E-4</v>
      </c>
      <c r="O1600" s="346">
        <v>4.2865239526546075E-3</v>
      </c>
      <c r="P1600" s="347">
        <v>4.1041022778920983E-3</v>
      </c>
      <c r="Q1600" s="348">
        <v>7.9575596816976138E-2</v>
      </c>
      <c r="R1600" s="346">
        <v>0.11292364090815366</v>
      </c>
      <c r="S1600" s="347">
        <v>0.34781770287144265</v>
      </c>
      <c r="T1600" s="349">
        <v>2.5009576525734597E-2</v>
      </c>
      <c r="U1600" s="349">
        <v>0.21823671926842525</v>
      </c>
      <c r="V1600" s="361">
        <v>0</v>
      </c>
    </row>
    <row r="1601" spans="1:22" ht="16" hidden="1" customHeight="1" outlineLevel="1">
      <c r="A1601" s="65">
        <v>1592</v>
      </c>
      <c r="B1601" s="117">
        <v>1</v>
      </c>
      <c r="C1601" s="325">
        <v>7.4840543671360435E-5</v>
      </c>
      <c r="D1601" s="326">
        <v>8.6535989610393046E-5</v>
      </c>
      <c r="E1601" s="327">
        <v>8.1922150243303604E-5</v>
      </c>
      <c r="F1601" s="332">
        <v>0</v>
      </c>
      <c r="G1601" s="326">
        <v>0</v>
      </c>
      <c r="H1601" s="327">
        <v>0</v>
      </c>
      <c r="I1601" s="332">
        <v>3.3656975240948253E-4</v>
      </c>
      <c r="J1601" s="326">
        <v>3.4569774836081376E-4</v>
      </c>
      <c r="K1601" s="327">
        <v>2.8228358506095805E-4</v>
      </c>
      <c r="L1601" s="336">
        <v>1.5860335064263727E-4</v>
      </c>
      <c r="M1601" s="337">
        <v>1.1415525114155251E-4</v>
      </c>
      <c r="N1601" s="345">
        <v>5.7160319057346282E-2</v>
      </c>
      <c r="O1601" s="346">
        <v>9.3791095059039556E-2</v>
      </c>
      <c r="P1601" s="347">
        <v>0.10409113627040542</v>
      </c>
      <c r="Q1601" s="348">
        <v>0.10610079575596817</v>
      </c>
      <c r="R1601" s="346">
        <v>0.1159390187760885</v>
      </c>
      <c r="S1601" s="347">
        <v>0.29080946134355895</v>
      </c>
      <c r="T1601" s="349">
        <v>2.6245791334991438E-2</v>
      </c>
      <c r="U1601" s="349">
        <v>0.22678538859591421</v>
      </c>
      <c r="V1601" s="361">
        <v>1.5954705808111379E-2</v>
      </c>
    </row>
    <row r="1602" spans="1:22" ht="16" hidden="1" customHeight="1" outlineLevel="1">
      <c r="A1602" s="65">
        <v>1593</v>
      </c>
      <c r="B1602" s="117">
        <v>1</v>
      </c>
      <c r="C1602" s="325">
        <v>8.3978415297177115E-5</v>
      </c>
      <c r="D1602" s="326">
        <v>1.003008695574068E-4</v>
      </c>
      <c r="E1602" s="327">
        <v>9.6853645877514587E-5</v>
      </c>
      <c r="F1602" s="332">
        <v>0</v>
      </c>
      <c r="G1602" s="326">
        <v>0</v>
      </c>
      <c r="H1602" s="327">
        <v>0</v>
      </c>
      <c r="I1602" s="332">
        <v>3.4548550744019731E-4</v>
      </c>
      <c r="J1602" s="326">
        <v>2.7417407628616263E-4</v>
      </c>
      <c r="K1602" s="327">
        <v>2.5554092963413043E-4</v>
      </c>
      <c r="L1602" s="336">
        <v>1.4685495429873823E-4</v>
      </c>
      <c r="M1602" s="337">
        <v>1.1415525114155251E-4</v>
      </c>
      <c r="N1602" s="345">
        <v>0.19605989436669774</v>
      </c>
      <c r="O1602" s="346">
        <v>0.26395260893634037</v>
      </c>
      <c r="P1602" s="347">
        <v>0.30093798215832623</v>
      </c>
      <c r="Q1602" s="348">
        <v>9.7259062776304167E-2</v>
      </c>
      <c r="R1602" s="346">
        <v>9.335845548524542E-2</v>
      </c>
      <c r="S1602" s="347">
        <v>0.26882575585549096</v>
      </c>
      <c r="T1602" s="349">
        <v>3.6040416362180271E-2</v>
      </c>
      <c r="U1602" s="349">
        <v>0.24673228369338848</v>
      </c>
      <c r="V1602" s="361">
        <v>9.9585215121544474E-2</v>
      </c>
    </row>
    <row r="1603" spans="1:22" ht="16" hidden="1" customHeight="1" outlineLevel="1">
      <c r="A1603" s="65">
        <v>1594</v>
      </c>
      <c r="B1603" s="117">
        <v>1</v>
      </c>
      <c r="C1603" s="325">
        <v>9.205374371068953E-5</v>
      </c>
      <c r="D1603" s="326">
        <v>1.1705980531210436E-4</v>
      </c>
      <c r="E1603" s="327">
        <v>1.0563611550771516E-4</v>
      </c>
      <c r="F1603" s="332">
        <v>0</v>
      </c>
      <c r="G1603" s="326">
        <v>0</v>
      </c>
      <c r="H1603" s="327">
        <v>0</v>
      </c>
      <c r="I1603" s="332">
        <v>2.7638840595215787E-4</v>
      </c>
      <c r="J1603" s="326">
        <v>2.1333784946404557E-4</v>
      </c>
      <c r="K1603" s="327">
        <v>2.3474108652437564E-4</v>
      </c>
      <c r="L1603" s="336">
        <v>1.644775488145868E-4</v>
      </c>
      <c r="M1603" s="337">
        <v>1.1415525114155251E-4</v>
      </c>
      <c r="N1603" s="345">
        <v>0.37097047068217737</v>
      </c>
      <c r="O1603" s="346">
        <v>0.40895599653148501</v>
      </c>
      <c r="P1603" s="347">
        <v>0.48423453689094664</v>
      </c>
      <c r="Q1603" s="348">
        <v>8.8417329796640146E-2</v>
      </c>
      <c r="R1603" s="346">
        <v>8.2768439123520263E-2</v>
      </c>
      <c r="S1603" s="347">
        <v>0.26842633563932256</v>
      </c>
      <c r="T1603" s="349">
        <v>3.8703032874425787E-2</v>
      </c>
      <c r="U1603" s="349">
        <v>0.30667122955279391</v>
      </c>
      <c r="V1603" s="361">
        <v>0.25069608317587888</v>
      </c>
    </row>
    <row r="1604" spans="1:22" ht="16" hidden="1" customHeight="1" outlineLevel="1">
      <c r="A1604" s="65">
        <v>1595</v>
      </c>
      <c r="B1604" s="117">
        <v>1</v>
      </c>
      <c r="C1604" s="325">
        <v>9.6203912492866193E-5</v>
      </c>
      <c r="D1604" s="326">
        <v>1.2656690459754183E-4</v>
      </c>
      <c r="E1604" s="327">
        <v>1.071539130656671E-4</v>
      </c>
      <c r="F1604" s="332">
        <v>0</v>
      </c>
      <c r="G1604" s="326">
        <v>0</v>
      </c>
      <c r="H1604" s="327">
        <v>0</v>
      </c>
      <c r="I1604" s="332">
        <v>2.1620705949483316E-4</v>
      </c>
      <c r="J1604" s="326">
        <v>1.8127551370644335E-4</v>
      </c>
      <c r="K1604" s="327">
        <v>1.9908421262193881E-4</v>
      </c>
      <c r="L1604" s="336">
        <v>1.8797434150238492E-4</v>
      </c>
      <c r="M1604" s="337">
        <v>1.1415525114155251E-4</v>
      </c>
      <c r="N1604" s="345">
        <v>0.49329355346489845</v>
      </c>
      <c r="O1604" s="346">
        <v>0.42965381087356674</v>
      </c>
      <c r="P1604" s="347">
        <v>0.58989578365358752</v>
      </c>
      <c r="Q1604" s="348">
        <v>7.0733863837312116E-2</v>
      </c>
      <c r="R1604" s="346">
        <v>9.7800209862681411E-2</v>
      </c>
      <c r="S1604" s="347">
        <v>0.25557743538555844</v>
      </c>
      <c r="T1604" s="349">
        <v>4.9638779264005554E-2</v>
      </c>
      <c r="U1604" s="349">
        <v>0.33310332207112187</v>
      </c>
      <c r="V1604" s="361">
        <v>0.27705822268942498</v>
      </c>
    </row>
    <row r="1605" spans="1:22" ht="16" hidden="1" customHeight="1" outlineLevel="1">
      <c r="A1605" s="65">
        <v>1596</v>
      </c>
      <c r="B1605" s="117">
        <v>1</v>
      </c>
      <c r="C1605" s="325">
        <v>9.6860189182818829E-5</v>
      </c>
      <c r="D1605" s="326">
        <v>1.1822632056185129E-4</v>
      </c>
      <c r="E1605" s="327">
        <v>1.1642934258648452E-4</v>
      </c>
      <c r="F1605" s="332">
        <v>0</v>
      </c>
      <c r="G1605" s="326">
        <v>0</v>
      </c>
      <c r="H1605" s="327">
        <v>0</v>
      </c>
      <c r="I1605" s="332">
        <v>1.8054403937197409E-4</v>
      </c>
      <c r="J1605" s="326">
        <v>1.6688856817418597E-4</v>
      </c>
      <c r="K1605" s="327">
        <v>1.9314140030486602E-4</v>
      </c>
      <c r="L1605" s="336">
        <v>2.0677177565262342E-4</v>
      </c>
      <c r="M1605" s="337">
        <v>1.1415525114155251E-4</v>
      </c>
      <c r="N1605" s="345">
        <v>0.58817968310009328</v>
      </c>
      <c r="O1605" s="346">
        <v>0.4646247325616808</v>
      </c>
      <c r="P1605" s="347">
        <v>0.59983765898947339</v>
      </c>
      <c r="Q1605" s="348">
        <v>4.4208664898320073E-2</v>
      </c>
      <c r="R1605" s="346">
        <v>0.10820849321350998</v>
      </c>
      <c r="S1605" s="347">
        <v>0.2326859551344439</v>
      </c>
      <c r="T1605" s="349">
        <v>3.9844154236816719E-2</v>
      </c>
      <c r="U1605" s="349">
        <v>0.30450949707917596</v>
      </c>
      <c r="V1605" s="361">
        <v>0.35373975448034767</v>
      </c>
    </row>
    <row r="1606" spans="1:22" ht="16" hidden="1" customHeight="1" outlineLevel="1">
      <c r="A1606" s="65">
        <v>1597</v>
      </c>
      <c r="B1606" s="117">
        <v>1</v>
      </c>
      <c r="C1606" s="325">
        <v>9.4372588015188838E-5</v>
      </c>
      <c r="D1606" s="326">
        <v>1.1820687864102218E-4</v>
      </c>
      <c r="E1606" s="327">
        <v>1.1301754123826776E-4</v>
      </c>
      <c r="F1606" s="332">
        <v>0</v>
      </c>
      <c r="G1606" s="326">
        <v>0</v>
      </c>
      <c r="H1606" s="327">
        <v>0</v>
      </c>
      <c r="I1606" s="332">
        <v>1.537967742798298E-4</v>
      </c>
      <c r="J1606" s="326">
        <v>1.5291267822856449E-4</v>
      </c>
      <c r="K1606" s="327">
        <v>1.7828436951218402E-4</v>
      </c>
      <c r="L1606" s="336">
        <v>1.8797434150238492E-4</v>
      </c>
      <c r="M1606" s="337">
        <v>1.1415525114155251E-4</v>
      </c>
      <c r="N1606" s="345">
        <v>0.60175525887621306</v>
      </c>
      <c r="O1606" s="346">
        <v>0.40830889955674304</v>
      </c>
      <c r="P1606" s="347">
        <v>0.63068170378575195</v>
      </c>
      <c r="Q1606" s="348">
        <v>4.4208664898320073E-2</v>
      </c>
      <c r="R1606" s="346">
        <v>0.12007805624268356</v>
      </c>
      <c r="S1606" s="347">
        <v>0.19015023308843376</v>
      </c>
      <c r="T1606" s="349">
        <v>2.3583174822745929E-2</v>
      </c>
      <c r="U1606" s="349">
        <v>0.26206093214267906</v>
      </c>
      <c r="V1606" s="361">
        <v>0.3461280970534712</v>
      </c>
    </row>
    <row r="1607" spans="1:22" ht="16" hidden="1" customHeight="1" outlineLevel="1">
      <c r="A1607" s="65">
        <v>1598</v>
      </c>
      <c r="B1607" s="117">
        <v>1</v>
      </c>
      <c r="C1607" s="325">
        <v>8.9484889238589216E-5</v>
      </c>
      <c r="D1607" s="326">
        <v>1.1243262815477488E-4</v>
      </c>
      <c r="E1607" s="327">
        <v>1.0579178705212048E-4</v>
      </c>
      <c r="F1607" s="332">
        <v>0</v>
      </c>
      <c r="G1607" s="326">
        <v>0</v>
      </c>
      <c r="H1607" s="327">
        <v>0</v>
      </c>
      <c r="I1607" s="332">
        <v>1.3150738670304288E-4</v>
      </c>
      <c r="J1607" s="326">
        <v>0</v>
      </c>
      <c r="K1607" s="327">
        <v>1.7531296335364765E-4</v>
      </c>
      <c r="L1607" s="336">
        <v>1.9032402077116473E-4</v>
      </c>
      <c r="M1607" s="337">
        <v>1.1415525114155251E-4</v>
      </c>
      <c r="N1607" s="345">
        <v>0.54788165816466416</v>
      </c>
      <c r="O1607" s="346">
        <v>0.41196620625357833</v>
      </c>
      <c r="P1607" s="347">
        <v>0.60567244434985978</v>
      </c>
      <c r="Q1607" s="348">
        <v>5.3050397877984087E-2</v>
      </c>
      <c r="R1607" s="346">
        <v>0.11499966221511083</v>
      </c>
      <c r="S1607" s="347">
        <v>0.16540170532758908</v>
      </c>
      <c r="T1607" s="349">
        <v>3.1380837465750634E-2</v>
      </c>
      <c r="U1607" s="349">
        <v>0.24329316384899635</v>
      </c>
      <c r="V1607" s="361">
        <v>0.27702768444498432</v>
      </c>
    </row>
    <row r="1608" spans="1:22" ht="16" hidden="1" customHeight="1" outlineLevel="1">
      <c r="A1608" s="65">
        <v>1599</v>
      </c>
      <c r="B1608" s="117">
        <v>1</v>
      </c>
      <c r="C1608" s="325">
        <v>8.7534809931301394E-5</v>
      </c>
      <c r="D1608" s="326">
        <v>1.0533632705214773E-4</v>
      </c>
      <c r="E1608" s="327">
        <v>1.0069354397284601E-4</v>
      </c>
      <c r="F1608" s="332">
        <v>0</v>
      </c>
      <c r="G1608" s="326">
        <v>0</v>
      </c>
      <c r="H1608" s="327">
        <v>0</v>
      </c>
      <c r="I1608" s="332">
        <v>1.136758766416133E-4</v>
      </c>
      <c r="J1608" s="326">
        <v>0</v>
      </c>
      <c r="K1608" s="327">
        <v>1.7234155719511124E-4</v>
      </c>
      <c r="L1608" s="336">
        <v>2.1382081345896285E-4</v>
      </c>
      <c r="M1608" s="337">
        <v>1.1415525114155251E-4</v>
      </c>
      <c r="N1608" s="345">
        <v>0.47657416014062465</v>
      </c>
      <c r="O1608" s="346">
        <v>0.41248816347451589</v>
      </c>
      <c r="P1608" s="347">
        <v>0.49395933644183554</v>
      </c>
      <c r="Q1608" s="348">
        <v>5.3050397877984087E-2</v>
      </c>
      <c r="R1608" s="346">
        <v>0.11565849842735688</v>
      </c>
      <c r="S1608" s="347">
        <v>0.18019064905835719</v>
      </c>
      <c r="T1608" s="349">
        <v>3.0334809550225612E-2</v>
      </c>
      <c r="U1608" s="349">
        <v>0.23523579735642056</v>
      </c>
      <c r="V1608" s="361">
        <v>0.23431231503337391</v>
      </c>
    </row>
    <row r="1609" spans="1:22" ht="16" hidden="1" customHeight="1" outlineLevel="1">
      <c r="A1609" s="65">
        <v>1600</v>
      </c>
      <c r="B1609" s="117">
        <v>1</v>
      </c>
      <c r="C1609" s="325">
        <v>8.4503436649139223E-5</v>
      </c>
      <c r="D1609" s="326">
        <v>1.0726107721423016E-4</v>
      </c>
      <c r="E1609" s="327">
        <v>1.0169243638278019E-4</v>
      </c>
      <c r="F1609" s="332">
        <v>0</v>
      </c>
      <c r="G1609" s="326">
        <v>0</v>
      </c>
      <c r="H1609" s="327">
        <v>0</v>
      </c>
      <c r="I1609" s="332">
        <v>1.0253118285321984E-4</v>
      </c>
      <c r="J1609" s="326">
        <v>1.7757601342672003E-4</v>
      </c>
      <c r="K1609" s="327">
        <v>1.7531296335364765E-4</v>
      </c>
      <c r="L1609" s="336">
        <v>2.2321953053408208E-4</v>
      </c>
      <c r="M1609" s="337">
        <v>1.1415525114155251E-4</v>
      </c>
      <c r="N1609" s="345">
        <v>0.33781748562891656</v>
      </c>
      <c r="O1609" s="346">
        <v>0.33039503913423068</v>
      </c>
      <c r="P1609" s="347">
        <v>0.35573436888938192</v>
      </c>
      <c r="Q1609" s="348">
        <v>3.5366931918656058E-2</v>
      </c>
      <c r="R1609" s="346">
        <v>0.13464736275570285</v>
      </c>
      <c r="S1609" s="347">
        <v>0.17782524700174887</v>
      </c>
      <c r="T1609" s="349">
        <v>6.2381301144037622E-2</v>
      </c>
      <c r="U1609" s="349">
        <v>0.25508443188691221</v>
      </c>
      <c r="V1609" s="361">
        <v>0.17009038697430989</v>
      </c>
    </row>
    <row r="1610" spans="1:22" ht="16" hidden="1" customHeight="1" outlineLevel="1">
      <c r="A1610" s="65">
        <v>1601</v>
      </c>
      <c r="B1610" s="117">
        <v>1</v>
      </c>
      <c r="C1610" s="325">
        <v>8.0753284135124165E-5</v>
      </c>
      <c r="D1610" s="326">
        <v>1.0383929914830582E-4</v>
      </c>
      <c r="E1610" s="327">
        <v>1.0001896728042292E-4</v>
      </c>
      <c r="F1610" s="332">
        <v>0</v>
      </c>
      <c r="G1610" s="326">
        <v>0</v>
      </c>
      <c r="H1610" s="327">
        <v>0</v>
      </c>
      <c r="I1610" s="332">
        <v>9.5844366580183796E-5</v>
      </c>
      <c r="J1610" s="326">
        <v>1.4016995504285076E-4</v>
      </c>
      <c r="K1610" s="327">
        <v>1.9611280646340243E-4</v>
      </c>
      <c r="L1610" s="336">
        <v>2.2321953053408208E-4</v>
      </c>
      <c r="M1610" s="337">
        <v>1.1415525114155251E-4</v>
      </c>
      <c r="N1610" s="345">
        <v>0.19605989436669774</v>
      </c>
      <c r="O1610" s="346">
        <v>0.23228046713363262</v>
      </c>
      <c r="P1610" s="347">
        <v>0.2036139851236515</v>
      </c>
      <c r="Q1610" s="348">
        <v>4.4208664898320073E-2</v>
      </c>
      <c r="R1610" s="346">
        <v>0.14298511916179588</v>
      </c>
      <c r="S1610" s="347">
        <v>0.13318348954418696</v>
      </c>
      <c r="T1610" s="349">
        <v>8.5489008732453992E-2</v>
      </c>
      <c r="U1610" s="349">
        <v>0.30598340558391546</v>
      </c>
      <c r="V1610" s="361">
        <v>2.6727834990724984E-2</v>
      </c>
    </row>
    <row r="1611" spans="1:22" ht="16" hidden="1" customHeight="1" outlineLevel="1">
      <c r="A1611" s="65">
        <v>1602</v>
      </c>
      <c r="B1611" s="117">
        <v>1</v>
      </c>
      <c r="C1611" s="325">
        <v>8.3872160975946697E-5</v>
      </c>
      <c r="D1611" s="326">
        <v>1.0920526929714171E-4</v>
      </c>
      <c r="E1611" s="327">
        <v>1.0151081958097398E-4</v>
      </c>
      <c r="F1611" s="332">
        <v>0</v>
      </c>
      <c r="G1611" s="326">
        <v>0</v>
      </c>
      <c r="H1611" s="327">
        <v>0</v>
      </c>
      <c r="I1611" s="332">
        <v>9.8073305337862478E-5</v>
      </c>
      <c r="J1611" s="326">
        <v>1.644222346543704E-4</v>
      </c>
      <c r="K1611" s="327">
        <v>2.1096983725608443E-4</v>
      </c>
      <c r="L1611" s="336">
        <v>1.644775488145868E-4</v>
      </c>
      <c r="M1611" s="337">
        <v>1.1415525114155251E-4</v>
      </c>
      <c r="N1611" s="345">
        <v>5.5159707890339166E-2</v>
      </c>
      <c r="O1611" s="346">
        <v>4.5925020247377095E-2</v>
      </c>
      <c r="P1611" s="347">
        <v>4.5354705498925049E-2</v>
      </c>
      <c r="Q1611" s="348">
        <v>4.4208664898320073E-2</v>
      </c>
      <c r="R1611" s="346">
        <v>0.14704224466532426</v>
      </c>
      <c r="S1611" s="347">
        <v>0.11657899628732568</v>
      </c>
      <c r="T1611" s="349">
        <v>0.21196329306411565</v>
      </c>
      <c r="U1611" s="349">
        <v>0.40463701483447778</v>
      </c>
      <c r="V1611" s="361">
        <v>0</v>
      </c>
    </row>
    <row r="1612" spans="1:22" ht="16" hidden="1" customHeight="1" outlineLevel="1">
      <c r="A1612" s="65">
        <v>1603</v>
      </c>
      <c r="B1612" s="117">
        <v>1</v>
      </c>
      <c r="C1612" s="325">
        <v>9.7503965364391417E-5</v>
      </c>
      <c r="D1612" s="326">
        <v>1.2250354314425669E-4</v>
      </c>
      <c r="E1612" s="327">
        <v>1.1553423120615389E-4</v>
      </c>
      <c r="F1612" s="332">
        <v>0</v>
      </c>
      <c r="G1612" s="326">
        <v>0</v>
      </c>
      <c r="H1612" s="327">
        <v>0</v>
      </c>
      <c r="I1612" s="332">
        <v>1.0921799912625594E-4</v>
      </c>
      <c r="J1612" s="326">
        <v>2.2690268382303112E-4</v>
      </c>
      <c r="K1612" s="327">
        <v>2.2879827420730281E-4</v>
      </c>
      <c r="L1612" s="336">
        <v>1.1748396343899057E-4</v>
      </c>
      <c r="M1612" s="337">
        <v>1.1415525114155251E-4</v>
      </c>
      <c r="N1612" s="345">
        <v>2.8580159528673139E-4</v>
      </c>
      <c r="O1612" s="346">
        <v>5.0971006170728861E-4</v>
      </c>
      <c r="P1612" s="347">
        <v>0</v>
      </c>
      <c r="Q1612" s="348">
        <v>5.3050397877984087E-2</v>
      </c>
      <c r="R1612" s="346">
        <v>0.15832930690683161</v>
      </c>
      <c r="S1612" s="347">
        <v>0.12748785306408578</v>
      </c>
      <c r="T1612" s="349">
        <v>0.20416563042111097</v>
      </c>
      <c r="U1612" s="349">
        <v>0.52677489959388912</v>
      </c>
      <c r="V1612" s="361">
        <v>0</v>
      </c>
    </row>
    <row r="1613" spans="1:22" ht="16" hidden="1" customHeight="1" outlineLevel="1">
      <c r="A1613" s="65">
        <v>1604</v>
      </c>
      <c r="B1613" s="117">
        <v>1</v>
      </c>
      <c r="C1613" s="325">
        <v>1.0448549929464943E-4</v>
      </c>
      <c r="D1613" s="326">
        <v>1.2798616481806728E-4</v>
      </c>
      <c r="E1613" s="327">
        <v>1.24653989182566E-4</v>
      </c>
      <c r="F1613" s="332">
        <v>0</v>
      </c>
      <c r="G1613" s="326">
        <v>0</v>
      </c>
      <c r="H1613" s="327">
        <v>0</v>
      </c>
      <c r="I1613" s="332">
        <v>1.5602571303750847E-4</v>
      </c>
      <c r="J1613" s="326">
        <v>2.5814290840736148E-4</v>
      </c>
      <c r="K1613" s="327">
        <v>2.4068389884144843E-4</v>
      </c>
      <c r="L1613" s="336">
        <v>8.811297257924293E-5</v>
      </c>
      <c r="M1613" s="337">
        <v>1.1415525114155251E-4</v>
      </c>
      <c r="N1613" s="345">
        <v>0</v>
      </c>
      <c r="O1613" s="346">
        <v>0</v>
      </c>
      <c r="P1613" s="347">
        <v>0</v>
      </c>
      <c r="Q1613" s="348">
        <v>4.4208664898320073E-2</v>
      </c>
      <c r="R1613" s="346">
        <v>0.17050188697774804</v>
      </c>
      <c r="S1613" s="347">
        <v>0.14168544628070184</v>
      </c>
      <c r="T1613" s="349">
        <v>0.1693614288681875</v>
      </c>
      <c r="U1613" s="349">
        <v>0.51714536402959121</v>
      </c>
      <c r="V1613" s="361">
        <v>0</v>
      </c>
    </row>
    <row r="1614" spans="1:22" ht="16" hidden="1" customHeight="1" outlineLevel="1">
      <c r="A1614" s="65">
        <v>1605</v>
      </c>
      <c r="B1614" s="117">
        <v>1</v>
      </c>
      <c r="C1614" s="325">
        <v>9.9941564498501204E-5</v>
      </c>
      <c r="D1614" s="326">
        <v>1.2771397792645965E-4</v>
      </c>
      <c r="E1614" s="327">
        <v>1.2168325721016433E-4</v>
      </c>
      <c r="F1614" s="332">
        <v>0</v>
      </c>
      <c r="G1614" s="326">
        <v>0</v>
      </c>
      <c r="H1614" s="327">
        <v>0</v>
      </c>
      <c r="I1614" s="332">
        <v>1.7831510061429539E-4</v>
      </c>
      <c r="J1614" s="326">
        <v>2.770514653926141E-4</v>
      </c>
      <c r="K1614" s="327">
        <v>2.5554092963413043E-4</v>
      </c>
      <c r="L1614" s="336">
        <v>5.8741981719495287E-5</v>
      </c>
      <c r="M1614" s="337">
        <v>1.1415525114155251E-4</v>
      </c>
      <c r="N1614" s="345">
        <v>0</v>
      </c>
      <c r="O1614" s="346">
        <v>0</v>
      </c>
      <c r="P1614" s="347">
        <v>0</v>
      </c>
      <c r="Q1614" s="348">
        <v>3.5366931918656058E-2</v>
      </c>
      <c r="R1614" s="346">
        <v>0.18392606642596038</v>
      </c>
      <c r="S1614" s="347">
        <v>0.14006182705259232</v>
      </c>
      <c r="T1614" s="349">
        <v>0.11829624790119331</v>
      </c>
      <c r="U1614" s="349">
        <v>0.43273953699151052</v>
      </c>
      <c r="V1614" s="361">
        <v>0</v>
      </c>
    </row>
    <row r="1615" spans="1:22" ht="16" hidden="1" customHeight="1" outlineLevel="1">
      <c r="A1615" s="65">
        <v>1606</v>
      </c>
      <c r="B1615" s="117">
        <v>1</v>
      </c>
      <c r="C1615" s="325">
        <v>9.4322585981668647E-5</v>
      </c>
      <c r="D1615" s="326">
        <v>1.2077321219046542E-4</v>
      </c>
      <c r="E1615" s="327">
        <v>1.1431480410831217E-4</v>
      </c>
      <c r="F1615" s="332">
        <v>0</v>
      </c>
      <c r="G1615" s="326">
        <v>0</v>
      </c>
      <c r="H1615" s="327">
        <v>0</v>
      </c>
      <c r="I1615" s="332">
        <v>1.9391767191804623E-4</v>
      </c>
      <c r="J1615" s="326">
        <v>2.9596002237786666E-4</v>
      </c>
      <c r="K1615" s="327">
        <v>2.6148374195120324E-4</v>
      </c>
      <c r="L1615" s="336">
        <v>3.7594868300476983E-5</v>
      </c>
      <c r="M1615" s="337">
        <v>1.1415525114155251E-4</v>
      </c>
      <c r="N1615" s="345">
        <v>0</v>
      </c>
      <c r="O1615" s="346">
        <v>0</v>
      </c>
      <c r="P1615" s="347">
        <v>0</v>
      </c>
      <c r="Q1615" s="348">
        <v>5.3050397877984087E-2</v>
      </c>
      <c r="R1615" s="346">
        <v>0.17219813350971377</v>
      </c>
      <c r="S1615" s="347">
        <v>0.11759570538108204</v>
      </c>
      <c r="T1615" s="349">
        <v>8.7010503882308576E-2</v>
      </c>
      <c r="U1615" s="349">
        <v>0.35865106948660608</v>
      </c>
      <c r="V1615" s="361">
        <v>0</v>
      </c>
    </row>
    <row r="1616" spans="1:22" ht="16" hidden="1" customHeight="1" outlineLevel="1">
      <c r="A1616" s="65">
        <v>1607</v>
      </c>
      <c r="B1616" s="117">
        <v>1</v>
      </c>
      <c r="C1616" s="325">
        <v>8.6409764177096878E-5</v>
      </c>
      <c r="D1616" s="326">
        <v>1.1081894872595829E-4</v>
      </c>
      <c r="E1616" s="327">
        <v>1.0567503339381649E-4</v>
      </c>
      <c r="F1616" s="332">
        <v>0</v>
      </c>
      <c r="G1616" s="326">
        <v>0</v>
      </c>
      <c r="H1616" s="327">
        <v>0</v>
      </c>
      <c r="I1616" s="332">
        <v>2.3403856955626272E-4</v>
      </c>
      <c r="J1616" s="326">
        <v>3.0623641204376482E-4</v>
      </c>
      <c r="K1616" s="327">
        <v>2.7931217890242167E-4</v>
      </c>
      <c r="L1616" s="336">
        <v>2.3496792687798115E-5</v>
      </c>
      <c r="M1616" s="337">
        <v>1.1415525114155251E-4</v>
      </c>
      <c r="N1616" s="345">
        <v>0</v>
      </c>
      <c r="O1616" s="346">
        <v>0</v>
      </c>
      <c r="P1616" s="347">
        <v>0</v>
      </c>
      <c r="Q1616" s="348">
        <v>7.0733863837312116E-2</v>
      </c>
      <c r="R1616" s="346">
        <v>0.16842070826033878</v>
      </c>
      <c r="S1616" s="347">
        <v>0.11569715988771496</v>
      </c>
      <c r="T1616" s="349">
        <v>5.6675694332082964E-2</v>
      </c>
      <c r="U1616" s="349">
        <v>0.29743473625642652</v>
      </c>
      <c r="V1616" s="361">
        <v>0</v>
      </c>
    </row>
    <row r="1617" spans="1:22" ht="16" hidden="1" customHeight="1" outlineLevel="1">
      <c r="A1617" s="65">
        <v>1608</v>
      </c>
      <c r="B1617" s="117">
        <v>1</v>
      </c>
      <c r="C1617" s="325">
        <v>7.8840706352976487E-5</v>
      </c>
      <c r="D1617" s="326">
        <v>9.8317793632837034E-5</v>
      </c>
      <c r="E1617" s="327">
        <v>9.450560008273424E-5</v>
      </c>
      <c r="F1617" s="332">
        <v>0</v>
      </c>
      <c r="G1617" s="326">
        <v>0</v>
      </c>
      <c r="H1617" s="327">
        <v>0</v>
      </c>
      <c r="I1617" s="332">
        <v>2.5855689589072831E-4</v>
      </c>
      <c r="J1617" s="326">
        <v>3.1897913522947854E-4</v>
      </c>
      <c r="K1617" s="327">
        <v>3.0011202201217643E-4</v>
      </c>
      <c r="L1617" s="336">
        <v>9.3987170751192458E-6</v>
      </c>
      <c r="M1617" s="337">
        <v>1.1415525114155251E-4</v>
      </c>
      <c r="N1617" s="345">
        <v>0</v>
      </c>
      <c r="O1617" s="346">
        <v>0</v>
      </c>
      <c r="P1617" s="347">
        <v>0</v>
      </c>
      <c r="Q1617" s="348">
        <v>7.9575596816976138E-2</v>
      </c>
      <c r="R1617" s="346">
        <v>0.1842255561215608</v>
      </c>
      <c r="S1617" s="347">
        <v>0.11569715988771496</v>
      </c>
      <c r="T1617" s="349">
        <v>3.8893219768157607E-2</v>
      </c>
      <c r="U1617" s="349">
        <v>0.24427576951882268</v>
      </c>
      <c r="V1617" s="361">
        <v>0</v>
      </c>
    </row>
    <row r="1618" spans="1:22" ht="16" hidden="1" customHeight="1" outlineLevel="1">
      <c r="A1618" s="65">
        <v>1609</v>
      </c>
      <c r="B1618" s="117">
        <v>1</v>
      </c>
      <c r="C1618" s="325">
        <v>7.3077971989773355E-5</v>
      </c>
      <c r="D1618" s="326">
        <v>8.614715119381074E-5</v>
      </c>
      <c r="E1618" s="327">
        <v>8.3829126662268862E-5</v>
      </c>
      <c r="F1618" s="332">
        <v>0</v>
      </c>
      <c r="G1618" s="326">
        <v>0</v>
      </c>
      <c r="H1618" s="327">
        <v>0</v>
      </c>
      <c r="I1618" s="332">
        <v>2.6970158967912179E-4</v>
      </c>
      <c r="J1618" s="326">
        <v>3.1897913522947854E-4</v>
      </c>
      <c r="K1618" s="327">
        <v>3.030834281707128E-4</v>
      </c>
      <c r="L1618" s="336">
        <v>5.8741981719495289E-6</v>
      </c>
      <c r="M1618" s="337">
        <v>1.1415525114155251E-4</v>
      </c>
      <c r="N1618" s="345">
        <v>0</v>
      </c>
      <c r="O1618" s="346">
        <v>0</v>
      </c>
      <c r="P1618" s="347">
        <v>0</v>
      </c>
      <c r="Q1618" s="348">
        <v>8.8417329796640146E-2</v>
      </c>
      <c r="R1618" s="346">
        <v>0.17706010395828717</v>
      </c>
      <c r="S1618" s="347">
        <v>0.1081859738815206</v>
      </c>
      <c r="T1618" s="349">
        <v>3.6325696702778007E-2</v>
      </c>
      <c r="U1618" s="349">
        <v>0.21253760638343261</v>
      </c>
      <c r="V1618" s="361">
        <v>0</v>
      </c>
    </row>
    <row r="1619" spans="1:22" ht="16" hidden="1" customHeight="1" outlineLevel="1">
      <c r="A1619" s="65">
        <v>1610</v>
      </c>
      <c r="B1619" s="117">
        <v>1</v>
      </c>
      <c r="C1619" s="325">
        <v>6.9940344386380766E-5</v>
      </c>
      <c r="D1619" s="326">
        <v>7.8603685912113924E-5</v>
      </c>
      <c r="E1619" s="327">
        <v>7.7135250252839772E-5</v>
      </c>
      <c r="F1619" s="332">
        <v>0</v>
      </c>
      <c r="G1619" s="326">
        <v>0</v>
      </c>
      <c r="H1619" s="327">
        <v>0</v>
      </c>
      <c r="I1619" s="332">
        <v>2.6078583464840701E-4</v>
      </c>
      <c r="J1619" s="326">
        <v>3.1363541260321157E-4</v>
      </c>
      <c r="K1619" s="327">
        <v>3.0605483432924929E-4</v>
      </c>
      <c r="L1619" s="336">
        <v>2.3496792687798115E-6</v>
      </c>
      <c r="M1619" s="337">
        <v>1.1415525114155251E-4</v>
      </c>
      <c r="N1619" s="345">
        <v>0</v>
      </c>
      <c r="O1619" s="346">
        <v>0</v>
      </c>
      <c r="P1619" s="347">
        <v>0</v>
      </c>
      <c r="Q1619" s="348">
        <v>7.9575596816976138E-2</v>
      </c>
      <c r="R1619" s="346">
        <v>0.17125559928420264</v>
      </c>
      <c r="S1619" s="347">
        <v>0.13624917644565712</v>
      </c>
      <c r="T1619" s="349">
        <v>3.3567986743666588E-2</v>
      </c>
      <c r="U1619" s="349">
        <v>0.19838808473793362</v>
      </c>
      <c r="V1619" s="361">
        <v>0</v>
      </c>
    </row>
    <row r="1620" spans="1:22" ht="16" hidden="1" customHeight="1" outlineLevel="1">
      <c r="A1620" s="65">
        <v>1611</v>
      </c>
      <c r="B1620" s="117">
        <v>1</v>
      </c>
      <c r="C1620" s="325">
        <v>6.8284027026024118E-5</v>
      </c>
      <c r="D1620" s="326">
        <v>7.5123582083702248E-5</v>
      </c>
      <c r="E1620" s="327">
        <v>7.4060737250834552E-5</v>
      </c>
      <c r="F1620" s="332">
        <v>0</v>
      </c>
      <c r="G1620" s="326">
        <v>0</v>
      </c>
      <c r="H1620" s="327">
        <v>0</v>
      </c>
      <c r="I1620" s="332">
        <v>2.7638840595215787E-4</v>
      </c>
      <c r="J1620" s="326">
        <v>3.4569774836081376E-4</v>
      </c>
      <c r="K1620" s="327">
        <v>3.0605483432924929E-4</v>
      </c>
      <c r="L1620" s="336">
        <v>1.1748396343899057E-6</v>
      </c>
      <c r="M1620" s="337">
        <v>1.1415525114155251E-4</v>
      </c>
      <c r="N1620" s="345">
        <v>0</v>
      </c>
      <c r="O1620" s="346">
        <v>0</v>
      </c>
      <c r="P1620" s="347">
        <v>0</v>
      </c>
      <c r="Q1620" s="348">
        <v>6.1892130857648102E-2</v>
      </c>
      <c r="R1620" s="346">
        <v>0.15245181548162304</v>
      </c>
      <c r="S1620" s="347">
        <v>0.13213566121002848</v>
      </c>
      <c r="T1620" s="349">
        <v>3.1571024359482454E-2</v>
      </c>
      <c r="U1620" s="349">
        <v>0.17716380226968514</v>
      </c>
      <c r="V1620" s="361">
        <v>0</v>
      </c>
    </row>
    <row r="1621" spans="1:22" ht="16" hidden="1" customHeight="1" outlineLevel="1">
      <c r="A1621" s="65">
        <v>1612</v>
      </c>
      <c r="B1621" s="117">
        <v>1</v>
      </c>
      <c r="C1621" s="325">
        <v>6.8677793039995699E-5</v>
      </c>
      <c r="D1621" s="326">
        <v>7.3257157684107166E-5</v>
      </c>
      <c r="E1621" s="327">
        <v>7.2996981697398154E-5</v>
      </c>
      <c r="F1621" s="332">
        <v>0</v>
      </c>
      <c r="G1621" s="326">
        <v>0</v>
      </c>
      <c r="H1621" s="327">
        <v>0</v>
      </c>
      <c r="I1621" s="332">
        <v>2.7638840595215787E-4</v>
      </c>
      <c r="J1621" s="326">
        <v>3.4651985953408561E-4</v>
      </c>
      <c r="K1621" s="327">
        <v>3.1496905280485843E-4</v>
      </c>
      <c r="L1621" s="336">
        <v>1.409807561267887E-5</v>
      </c>
      <c r="M1621" s="337">
        <v>1.1415525114155251E-4</v>
      </c>
      <c r="N1621" s="345">
        <v>0</v>
      </c>
      <c r="O1621" s="346">
        <v>0</v>
      </c>
      <c r="P1621" s="347">
        <v>0</v>
      </c>
      <c r="Q1621" s="348">
        <v>6.1892130857648102E-2</v>
      </c>
      <c r="R1621" s="346">
        <v>0.14412723985881229</v>
      </c>
      <c r="S1621" s="347">
        <v>0.14023819773037494</v>
      </c>
      <c r="T1621" s="349">
        <v>3.3663080190532498E-2</v>
      </c>
      <c r="U1621" s="349">
        <v>0.17166121051865776</v>
      </c>
      <c r="V1621" s="361">
        <v>0</v>
      </c>
    </row>
    <row r="1622" spans="1:22" ht="16" hidden="1" customHeight="1" outlineLevel="1">
      <c r="A1622" s="65">
        <v>1613</v>
      </c>
      <c r="B1622" s="117">
        <v>1</v>
      </c>
      <c r="C1622" s="325">
        <v>7.0777878447844119E-5</v>
      </c>
      <c r="D1622" s="326">
        <v>7.3257157684107166E-5</v>
      </c>
      <c r="E1622" s="327">
        <v>7.4255326681341212E-5</v>
      </c>
      <c r="F1622" s="332">
        <v>0</v>
      </c>
      <c r="G1622" s="326">
        <v>0</v>
      </c>
      <c r="H1622" s="327">
        <v>0</v>
      </c>
      <c r="I1622" s="332">
        <v>2.8084628346751526E-4</v>
      </c>
      <c r="J1622" s="326">
        <v>3.4980830422717298E-4</v>
      </c>
      <c r="K1622" s="327">
        <v>3.179404589633948E-4</v>
      </c>
      <c r="L1622" s="336">
        <v>3.7594868300476983E-5</v>
      </c>
      <c r="M1622" s="337">
        <v>1.1415525114155251E-4</v>
      </c>
      <c r="N1622" s="345">
        <v>0</v>
      </c>
      <c r="O1622" s="346">
        <v>0</v>
      </c>
      <c r="P1622" s="347">
        <v>0</v>
      </c>
      <c r="Q1622" s="348">
        <v>6.1892130857648102E-2</v>
      </c>
      <c r="R1622" s="346">
        <v>0.14259035674466347</v>
      </c>
      <c r="S1622" s="347">
        <v>0.15177990300492405</v>
      </c>
      <c r="T1622" s="349">
        <v>3.3948360531130234E-2</v>
      </c>
      <c r="U1622" s="349">
        <v>0.16940121747805725</v>
      </c>
      <c r="V1622" s="361">
        <v>0</v>
      </c>
    </row>
    <row r="1623" spans="1:22" ht="16" hidden="1" customHeight="1" outlineLevel="1">
      <c r="A1623" s="65">
        <v>1614</v>
      </c>
      <c r="B1623" s="117">
        <v>1</v>
      </c>
      <c r="C1623" s="325">
        <v>8.0059505920031387E-5</v>
      </c>
      <c r="D1623" s="326">
        <v>7.6601168066715026E-5</v>
      </c>
      <c r="E1623" s="327">
        <v>8.0508133714955201E-5</v>
      </c>
      <c r="F1623" s="332">
        <v>0</v>
      </c>
      <c r="G1623" s="326">
        <v>0</v>
      </c>
      <c r="H1623" s="327">
        <v>0</v>
      </c>
      <c r="I1623" s="332">
        <v>2.7861734470983657E-4</v>
      </c>
      <c r="J1623" s="326">
        <v>3.5063041540044483E-4</v>
      </c>
      <c r="K1623" s="327">
        <v>3.2388327128046767E-4</v>
      </c>
      <c r="L1623" s="336">
        <v>9.3987170751192462E-5</v>
      </c>
      <c r="M1623" s="337">
        <v>1.1415525114155251E-4</v>
      </c>
      <c r="N1623" s="345">
        <v>0</v>
      </c>
      <c r="O1623" s="346">
        <v>0</v>
      </c>
      <c r="P1623" s="347">
        <v>0</v>
      </c>
      <c r="Q1623" s="348">
        <v>4.4208664898320073E-2</v>
      </c>
      <c r="R1623" s="346">
        <v>0.13097744063599842</v>
      </c>
      <c r="S1623" s="347">
        <v>0.10797848396333587</v>
      </c>
      <c r="T1623" s="349">
        <v>3.5279668787252985E-2</v>
      </c>
      <c r="U1623" s="349">
        <v>0.17156294995167515</v>
      </c>
      <c r="V1623" s="361">
        <v>0</v>
      </c>
    </row>
    <row r="1624" spans="1:22" ht="16" hidden="1" customHeight="1" outlineLevel="1">
      <c r="A1624" s="65">
        <v>1615</v>
      </c>
      <c r="B1624" s="117">
        <v>1</v>
      </c>
      <c r="C1624" s="325">
        <v>1.0197289711025935E-4</v>
      </c>
      <c r="D1624" s="326">
        <v>8.7935807910089365E-5</v>
      </c>
      <c r="E1624" s="327">
        <v>9.6256904957294168E-5</v>
      </c>
      <c r="F1624" s="332">
        <v>0</v>
      </c>
      <c r="G1624" s="326">
        <v>0</v>
      </c>
      <c r="H1624" s="327">
        <v>0</v>
      </c>
      <c r="I1624" s="332">
        <v>2.9199097725590868E-4</v>
      </c>
      <c r="J1624" s="326">
        <v>3.4282035925436224E-4</v>
      </c>
      <c r="K1624" s="327">
        <v>3.1496905280485843E-4</v>
      </c>
      <c r="L1624" s="336">
        <v>1.8210014333043539E-4</v>
      </c>
      <c r="M1624" s="337">
        <v>1.1415525114155251E-4</v>
      </c>
      <c r="N1624" s="345">
        <v>8.5740478586019428E-4</v>
      </c>
      <c r="O1624" s="346">
        <v>4.4176968464859304E-3</v>
      </c>
      <c r="P1624" s="347">
        <v>4.3191862644841681E-3</v>
      </c>
      <c r="Q1624" s="348">
        <v>4.4208664898320073E-2</v>
      </c>
      <c r="R1624" s="346">
        <v>0.11249500353436631</v>
      </c>
      <c r="S1624" s="347">
        <v>8.3504882467748745E-2</v>
      </c>
      <c r="T1624" s="349">
        <v>7.3412140980483293E-2</v>
      </c>
      <c r="U1624" s="349">
        <v>0.24850097389907586</v>
      </c>
      <c r="V1624" s="361">
        <v>0</v>
      </c>
    </row>
    <row r="1625" spans="1:22" ht="16" hidden="1" customHeight="1" outlineLevel="1">
      <c r="A1625" s="65">
        <v>1616</v>
      </c>
      <c r="B1625" s="117">
        <v>1</v>
      </c>
      <c r="C1625" s="325">
        <v>1.2162994653788827E-4</v>
      </c>
      <c r="D1625" s="326">
        <v>1.101968072594266E-4</v>
      </c>
      <c r="E1625" s="327">
        <v>1.1763579705562581E-4</v>
      </c>
      <c r="F1625" s="332">
        <v>0</v>
      </c>
      <c r="G1625" s="326">
        <v>0</v>
      </c>
      <c r="H1625" s="327">
        <v>0</v>
      </c>
      <c r="I1625" s="332">
        <v>2.9644885477126613E-4</v>
      </c>
      <c r="J1625" s="326">
        <v>3.1939019081611445E-4</v>
      </c>
      <c r="K1625" s="327">
        <v>2.9714061585364005E-4</v>
      </c>
      <c r="L1625" s="336">
        <v>1.5860335064263727E-4</v>
      </c>
      <c r="M1625" s="337">
        <v>1.1415525114155251E-4</v>
      </c>
      <c r="N1625" s="345">
        <v>7.2593605202829786E-2</v>
      </c>
      <c r="O1625" s="346">
        <v>9.8377544016413229E-2</v>
      </c>
      <c r="P1625" s="347">
        <v>0.12374030462453742</v>
      </c>
      <c r="Q1625" s="348">
        <v>4.4208664898320073E-2</v>
      </c>
      <c r="R1625" s="346">
        <v>9.8460674692830444E-2</v>
      </c>
      <c r="S1625" s="347">
        <v>7.2912449939883162E-2</v>
      </c>
      <c r="T1625" s="349">
        <v>0.17687381117059447</v>
      </c>
      <c r="U1625" s="349">
        <v>0.34518937180998555</v>
      </c>
      <c r="V1625" s="361">
        <v>0</v>
      </c>
    </row>
    <row r="1626" spans="1:22" ht="16" hidden="1" customHeight="1" outlineLevel="1">
      <c r="A1626" s="65">
        <v>1617</v>
      </c>
      <c r="B1626" s="117">
        <v>1</v>
      </c>
      <c r="C1626" s="325">
        <v>1.4188702036775958E-4</v>
      </c>
      <c r="D1626" s="326">
        <v>1.260225308143266E-4</v>
      </c>
      <c r="E1626" s="327">
        <v>1.3792498834312017E-4</v>
      </c>
      <c r="F1626" s="332">
        <v>0</v>
      </c>
      <c r="G1626" s="326">
        <v>0</v>
      </c>
      <c r="H1626" s="327">
        <v>0</v>
      </c>
      <c r="I1626" s="332">
        <v>2.8753309974055135E-4</v>
      </c>
      <c r="J1626" s="326">
        <v>2.1333784946404557E-4</v>
      </c>
      <c r="K1626" s="327">
        <v>2.6445514810973967E-4</v>
      </c>
      <c r="L1626" s="336">
        <v>1.4685495429873823E-4</v>
      </c>
      <c r="M1626" s="337">
        <v>1.1415525114155251E-4</v>
      </c>
      <c r="N1626" s="345">
        <v>0.26379487244965311</v>
      </c>
      <c r="O1626" s="346">
        <v>0.28515824833953507</v>
      </c>
      <c r="P1626" s="347">
        <v>0.35740301913379147</v>
      </c>
      <c r="Q1626" s="348">
        <v>4.4208664898320073E-2</v>
      </c>
      <c r="R1626" s="346">
        <v>8.7766677049771188E-2</v>
      </c>
      <c r="S1626" s="347">
        <v>6.3819142689216249E-2</v>
      </c>
      <c r="T1626" s="349">
        <v>0.1702172698899807</v>
      </c>
      <c r="U1626" s="349">
        <v>0.41849175477902889</v>
      </c>
      <c r="V1626" s="361">
        <v>0</v>
      </c>
    </row>
    <row r="1627" spans="1:22" ht="16" hidden="1" customHeight="1" outlineLevel="1">
      <c r="A1627" s="65">
        <v>1618</v>
      </c>
      <c r="B1627" s="117">
        <v>1</v>
      </c>
      <c r="C1627" s="325">
        <v>1.5018735793211291E-4</v>
      </c>
      <c r="D1627" s="326">
        <v>1.3760991562847944E-4</v>
      </c>
      <c r="E1627" s="327">
        <v>1.4742095255184515E-4</v>
      </c>
      <c r="F1627" s="332">
        <v>0</v>
      </c>
      <c r="G1627" s="326">
        <v>0</v>
      </c>
      <c r="H1627" s="327">
        <v>0</v>
      </c>
      <c r="I1627" s="332">
        <v>2.4518326334465619E-4</v>
      </c>
      <c r="J1627" s="326">
        <v>1.4880212236220518E-4</v>
      </c>
      <c r="K1627" s="327">
        <v>2.4068389884144843E-4</v>
      </c>
      <c r="L1627" s="336">
        <v>1.644775488145868E-4</v>
      </c>
      <c r="M1627" s="337">
        <v>1.1415525114155251E-4</v>
      </c>
      <c r="N1627" s="345">
        <v>0.463427286757435</v>
      </c>
      <c r="O1627" s="346">
        <v>0.40848589318329859</v>
      </c>
      <c r="P1627" s="347">
        <v>0.54685647420765182</v>
      </c>
      <c r="Q1627" s="348">
        <v>4.4208664898320073E-2</v>
      </c>
      <c r="R1627" s="346">
        <v>8.6142255883361774E-2</v>
      </c>
      <c r="S1627" s="347">
        <v>6.4768415435899784E-2</v>
      </c>
      <c r="T1627" s="349">
        <v>0.19427591194705618</v>
      </c>
      <c r="U1627" s="349">
        <v>0.45101600245028001</v>
      </c>
      <c r="V1627" s="361">
        <v>5.9871755138468173E-2</v>
      </c>
    </row>
    <row r="1628" spans="1:22" ht="16" hidden="1" customHeight="1" outlineLevel="1">
      <c r="A1628" s="65">
        <v>1619</v>
      </c>
      <c r="B1628" s="117">
        <v>1</v>
      </c>
      <c r="C1628" s="325">
        <v>1.506811280131249E-4</v>
      </c>
      <c r="D1628" s="326">
        <v>1.3457697597913743E-4</v>
      </c>
      <c r="E1628" s="327">
        <v>1.4803066610076602E-4</v>
      </c>
      <c r="F1628" s="332">
        <v>0</v>
      </c>
      <c r="G1628" s="326">
        <v>0</v>
      </c>
      <c r="H1628" s="327">
        <v>0</v>
      </c>
      <c r="I1628" s="332">
        <v>2.0729130446411843E-4</v>
      </c>
      <c r="J1628" s="326">
        <v>1.6113378996128298E-4</v>
      </c>
      <c r="K1628" s="327">
        <v>2.0205561878047524E-4</v>
      </c>
      <c r="L1628" s="336">
        <v>1.8797434150238492E-4</v>
      </c>
      <c r="M1628" s="337">
        <v>1.1415525114155251E-4</v>
      </c>
      <c r="N1628" s="345">
        <v>0.60832869556780789</v>
      </c>
      <c r="O1628" s="346">
        <v>0.47063512393440043</v>
      </c>
      <c r="P1628" s="347">
        <v>0.66572537681562283</v>
      </c>
      <c r="Q1628" s="348">
        <v>1.7683465959328029E-2</v>
      </c>
      <c r="R1628" s="346">
        <v>9.0395796123399125E-2</v>
      </c>
      <c r="S1628" s="347">
        <v>5.7215731446068466E-2</v>
      </c>
      <c r="T1628" s="349">
        <v>0.10821634253340674</v>
      </c>
      <c r="U1628" s="349">
        <v>0.35403282283842247</v>
      </c>
      <c r="V1628" s="361">
        <v>0.14943126461008874</v>
      </c>
    </row>
    <row r="1629" spans="1:22" ht="16" hidden="1" customHeight="1" outlineLevel="1">
      <c r="A1629" s="65">
        <v>1620</v>
      </c>
      <c r="B1629" s="117">
        <v>1</v>
      </c>
      <c r="C1629" s="325">
        <v>1.5090613716396578E-4</v>
      </c>
      <c r="D1629" s="326">
        <v>1.3449920829582097E-4</v>
      </c>
      <c r="E1629" s="327">
        <v>1.4594207287999453E-4</v>
      </c>
      <c r="F1629" s="332">
        <v>0</v>
      </c>
      <c r="G1629" s="326">
        <v>0</v>
      </c>
      <c r="H1629" s="327">
        <v>0</v>
      </c>
      <c r="I1629" s="332">
        <v>1.8277297812965276E-4</v>
      </c>
      <c r="J1629" s="326">
        <v>1.2907145420368077E-4</v>
      </c>
      <c r="K1629" s="327">
        <v>1.7828436951218402E-4</v>
      </c>
      <c r="L1629" s="336">
        <v>2.0677177565262342E-4</v>
      </c>
      <c r="M1629" s="337">
        <v>1.1415525114155251E-4</v>
      </c>
      <c r="N1629" s="345">
        <v>0.68949634862923959</v>
      </c>
      <c r="O1629" s="346">
        <v>0.48150048561885495</v>
      </c>
      <c r="P1629" s="347">
        <v>0.69261236898843526</v>
      </c>
      <c r="Q1629" s="348">
        <v>8.8417329796640146E-3</v>
      </c>
      <c r="R1629" s="346">
        <v>0.10789221335613004</v>
      </c>
      <c r="S1629" s="347">
        <v>4.6498804967292043E-2</v>
      </c>
      <c r="T1629" s="349">
        <v>0.12485769573494117</v>
      </c>
      <c r="U1629" s="349">
        <v>0.33182593470034766</v>
      </c>
      <c r="V1629" s="361">
        <v>4.8981817170868407E-2</v>
      </c>
    </row>
    <row r="1630" spans="1:22" ht="16" hidden="1" customHeight="1" outlineLevel="1">
      <c r="A1630" s="65">
        <v>1621</v>
      </c>
      <c r="B1630" s="117">
        <v>1</v>
      </c>
      <c r="C1630" s="325">
        <v>1.3926816386213906E-4</v>
      </c>
      <c r="D1630" s="326">
        <v>1.2987203113849148E-4</v>
      </c>
      <c r="E1630" s="327">
        <v>1.4373672600091907E-4</v>
      </c>
      <c r="F1630" s="332">
        <v>0</v>
      </c>
      <c r="G1630" s="326">
        <v>0</v>
      </c>
      <c r="H1630" s="327">
        <v>0</v>
      </c>
      <c r="I1630" s="332">
        <v>1.7162828434125931E-4</v>
      </c>
      <c r="J1630" s="326">
        <v>0</v>
      </c>
      <c r="K1630" s="327">
        <v>1.515417140853564E-4</v>
      </c>
      <c r="L1630" s="336">
        <v>1.8797434150238492E-4</v>
      </c>
      <c r="M1630" s="337">
        <v>1.1415525114155251E-4</v>
      </c>
      <c r="N1630" s="345">
        <v>0.71464688901447193</v>
      </c>
      <c r="O1630" s="346">
        <v>0.4355375233090249</v>
      </c>
      <c r="P1630" s="347">
        <v>0.66620906028593785</v>
      </c>
      <c r="Q1630" s="348">
        <v>1.7683465959328029E-2</v>
      </c>
      <c r="R1630" s="346">
        <v>0.11777973338484202</v>
      </c>
      <c r="S1630" s="347">
        <v>5.3294146508423491E-2</v>
      </c>
      <c r="T1630" s="349">
        <v>6.8277094849724107E-2</v>
      </c>
      <c r="U1630" s="349">
        <v>0.26540179142008852</v>
      </c>
      <c r="V1630" s="361">
        <v>0.14584302088829154</v>
      </c>
    </row>
    <row r="1631" spans="1:22" ht="16" hidden="1" customHeight="1" outlineLevel="1">
      <c r="A1631" s="65">
        <v>1622</v>
      </c>
      <c r="B1631" s="117">
        <v>1</v>
      </c>
      <c r="C1631" s="325">
        <v>1.4129324621970721E-4</v>
      </c>
      <c r="D1631" s="326">
        <v>1.2806393250138374E-4</v>
      </c>
      <c r="E1631" s="327">
        <v>1.4022114362309874E-4</v>
      </c>
      <c r="F1631" s="332">
        <v>0</v>
      </c>
      <c r="G1631" s="326">
        <v>0</v>
      </c>
      <c r="H1631" s="327">
        <v>0</v>
      </c>
      <c r="I1631" s="332">
        <v>1.6494146806822325E-4</v>
      </c>
      <c r="J1631" s="326">
        <v>1.3564834358985561E-4</v>
      </c>
      <c r="K1631" s="327">
        <v>1.3074187097560162E-4</v>
      </c>
      <c r="L1631" s="336">
        <v>1.9032402077116473E-4</v>
      </c>
      <c r="M1631" s="337">
        <v>1.1415525114155251E-4</v>
      </c>
      <c r="N1631" s="345">
        <v>0.68492352310465188</v>
      </c>
      <c r="O1631" s="346">
        <v>0.4284143958402154</v>
      </c>
      <c r="P1631" s="347">
        <v>0.64051403228050363</v>
      </c>
      <c r="Q1631" s="348">
        <v>1.7683465959328029E-2</v>
      </c>
      <c r="R1631" s="346">
        <v>0.13759392466259554</v>
      </c>
      <c r="S1631" s="347">
        <v>5.3926995006212522E-2</v>
      </c>
      <c r="T1631" s="349">
        <v>6.5994852124942244E-2</v>
      </c>
      <c r="U1631" s="349">
        <v>0.24565141745657953</v>
      </c>
      <c r="V1631" s="361">
        <v>7.9132225907299625E-2</v>
      </c>
    </row>
    <row r="1632" spans="1:22" ht="16" hidden="1" customHeight="1" outlineLevel="1">
      <c r="A1632" s="65">
        <v>1623</v>
      </c>
      <c r="B1632" s="117">
        <v>1</v>
      </c>
      <c r="C1632" s="325">
        <v>1.4643720541809784E-4</v>
      </c>
      <c r="D1632" s="326">
        <v>1.2950263464273827E-4</v>
      </c>
      <c r="E1632" s="327">
        <v>1.4098652871642495E-4</v>
      </c>
      <c r="F1632" s="332">
        <v>0</v>
      </c>
      <c r="G1632" s="326">
        <v>0</v>
      </c>
      <c r="H1632" s="327">
        <v>0</v>
      </c>
      <c r="I1632" s="332">
        <v>1.5156783552215111E-4</v>
      </c>
      <c r="J1632" s="326">
        <v>1.2989356537695262E-4</v>
      </c>
      <c r="K1632" s="327">
        <v>1.4262749560974724E-4</v>
      </c>
      <c r="L1632" s="336">
        <v>2.1382081345896285E-4</v>
      </c>
      <c r="M1632" s="337">
        <v>1.1415525114155251E-4</v>
      </c>
      <c r="N1632" s="345">
        <v>0.60232686206678654</v>
      </c>
      <c r="O1632" s="346">
        <v>0.39540954630667857</v>
      </c>
      <c r="P1632" s="347">
        <v>0.52959223008747902</v>
      </c>
      <c r="Q1632" s="348">
        <v>1.7683465959328029E-2</v>
      </c>
      <c r="R1632" s="346">
        <v>0.16385089293387253</v>
      </c>
      <c r="S1632" s="347">
        <v>7.2155107491183312E-2</v>
      </c>
      <c r="T1632" s="349">
        <v>6.5519384890612695E-2</v>
      </c>
      <c r="U1632" s="349">
        <v>0.25017140353778061</v>
      </c>
      <c r="V1632" s="361">
        <v>9.4317367955501594E-2</v>
      </c>
    </row>
    <row r="1633" spans="1:22" ht="16" hidden="1" customHeight="1" outlineLevel="1">
      <c r="A1633" s="65">
        <v>1624</v>
      </c>
      <c r="B1633" s="117">
        <v>1</v>
      </c>
      <c r="C1633" s="325">
        <v>1.4488089212478161E-4</v>
      </c>
      <c r="D1633" s="326">
        <v>1.3035807915921937E-4</v>
      </c>
      <c r="E1633" s="327">
        <v>1.4005249944999297E-4</v>
      </c>
      <c r="F1633" s="332">
        <v>0</v>
      </c>
      <c r="G1633" s="326">
        <v>0</v>
      </c>
      <c r="H1633" s="327">
        <v>0</v>
      </c>
      <c r="I1633" s="332">
        <v>1.3596526421840024E-4</v>
      </c>
      <c r="J1633" s="326">
        <v>1.4551367766911776E-4</v>
      </c>
      <c r="K1633" s="327">
        <v>1.5451312024389281E-4</v>
      </c>
      <c r="L1633" s="336">
        <v>2.2321953053408208E-4</v>
      </c>
      <c r="M1633" s="337">
        <v>1.1415525114155251E-4</v>
      </c>
      <c r="N1633" s="345">
        <v>0.45328133012475602</v>
      </c>
      <c r="O1633" s="346">
        <v>0.32698939528275117</v>
      </c>
      <c r="P1633" s="347">
        <v>0.39848605237128176</v>
      </c>
      <c r="Q1633" s="348">
        <v>1.7683465959328029E-2</v>
      </c>
      <c r="R1633" s="346">
        <v>0.18058788539938012</v>
      </c>
      <c r="S1633" s="347">
        <v>9.8885176712668943E-2</v>
      </c>
      <c r="T1633" s="349">
        <v>9.8231530612486073E-2</v>
      </c>
      <c r="U1633" s="349">
        <v>0.2893773697638507</v>
      </c>
      <c r="V1633" s="361">
        <v>7.726939299640867E-2</v>
      </c>
    </row>
    <row r="1634" spans="1:22" ht="16" hidden="1" customHeight="1" outlineLevel="1">
      <c r="A1634" s="65">
        <v>1625</v>
      </c>
      <c r="B1634" s="117">
        <v>1</v>
      </c>
      <c r="C1634" s="325">
        <v>1.4254954731190224E-4</v>
      </c>
      <c r="D1634" s="326">
        <v>1.315245944089663E-4</v>
      </c>
      <c r="E1634" s="327">
        <v>1.4013033522219563E-4</v>
      </c>
      <c r="F1634" s="332">
        <v>0</v>
      </c>
      <c r="G1634" s="326">
        <v>0</v>
      </c>
      <c r="H1634" s="327">
        <v>0</v>
      </c>
      <c r="I1634" s="332">
        <v>1.2927844794536418E-4</v>
      </c>
      <c r="J1634" s="326">
        <v>1.7264334638708887E-4</v>
      </c>
      <c r="K1634" s="327">
        <v>1.7531296335364765E-4</v>
      </c>
      <c r="L1634" s="336">
        <v>2.2321953053408208E-4</v>
      </c>
      <c r="M1634" s="337">
        <v>1.1415525114155251E-4</v>
      </c>
      <c r="N1634" s="345">
        <v>0.24121654642200133</v>
      </c>
      <c r="O1634" s="346">
        <v>0.20433039785593912</v>
      </c>
      <c r="P1634" s="347">
        <v>0.21543859879133651</v>
      </c>
      <c r="Q1634" s="348">
        <v>8.8417329796640146E-3</v>
      </c>
      <c r="R1634" s="346">
        <v>0.17757057748014407</v>
      </c>
      <c r="S1634" s="347">
        <v>9.8060397916896261E-2</v>
      </c>
      <c r="T1634" s="349">
        <v>0.10669484738355216</v>
      </c>
      <c r="U1634" s="349">
        <v>0.32838681485595556</v>
      </c>
      <c r="V1634" s="361">
        <v>0</v>
      </c>
    </row>
    <row r="1635" spans="1:22" ht="16" hidden="1" customHeight="1" outlineLevel="1">
      <c r="A1635" s="65">
        <v>1626</v>
      </c>
      <c r="B1635" s="117">
        <v>1</v>
      </c>
      <c r="C1635" s="325">
        <v>1.3812436734536449E-4</v>
      </c>
      <c r="D1635" s="326">
        <v>1.3078580141745989E-4</v>
      </c>
      <c r="E1635" s="327">
        <v>1.3845686611983836E-4</v>
      </c>
      <c r="F1635" s="332">
        <v>0</v>
      </c>
      <c r="G1635" s="326">
        <v>0</v>
      </c>
      <c r="H1635" s="327">
        <v>0</v>
      </c>
      <c r="I1635" s="332">
        <v>1.3150738670304288E-4</v>
      </c>
      <c r="J1635" s="326">
        <v>2.1087151594423006E-4</v>
      </c>
      <c r="K1635" s="327">
        <v>2.0205561878047524E-4</v>
      </c>
      <c r="L1635" s="336">
        <v>1.644775488145868E-4</v>
      </c>
      <c r="M1635" s="337">
        <v>1.1415525114155251E-4</v>
      </c>
      <c r="N1635" s="345">
        <v>5.6445815069129456E-2</v>
      </c>
      <c r="O1635" s="346">
        <v>4.7066426541742368E-2</v>
      </c>
      <c r="P1635" s="347">
        <v>4.970890482869475E-2</v>
      </c>
      <c r="Q1635" s="348">
        <v>8.8417329796640146E-3</v>
      </c>
      <c r="R1635" s="346">
        <v>0.17061227371449753</v>
      </c>
      <c r="S1635" s="347">
        <v>8.3670874402296536E-2</v>
      </c>
      <c r="T1635" s="349">
        <v>0.15433666426337356</v>
      </c>
      <c r="U1635" s="349">
        <v>0.40119789499008568</v>
      </c>
      <c r="V1635" s="361">
        <v>0</v>
      </c>
    </row>
    <row r="1636" spans="1:22" ht="16" hidden="1" customHeight="1" outlineLevel="1">
      <c r="A1636" s="65">
        <v>1627</v>
      </c>
      <c r="B1636" s="117">
        <v>1</v>
      </c>
      <c r="C1636" s="325">
        <v>1.4293081281749377E-4</v>
      </c>
      <c r="D1636" s="326">
        <v>1.4472565865193571E-4</v>
      </c>
      <c r="E1636" s="327">
        <v>1.4771932301195536E-4</v>
      </c>
      <c r="F1636" s="332">
        <v>0</v>
      </c>
      <c r="G1636" s="326">
        <v>0</v>
      </c>
      <c r="H1636" s="327">
        <v>0</v>
      </c>
      <c r="I1636" s="332">
        <v>1.4488101924911502E-4</v>
      </c>
      <c r="J1636" s="326">
        <v>2.6924140924653155E-4</v>
      </c>
      <c r="K1636" s="327">
        <v>2.3176968036583927E-4</v>
      </c>
      <c r="L1636" s="336">
        <v>1.1748396343899057E-4</v>
      </c>
      <c r="M1636" s="337">
        <v>1.1415525114155251E-4</v>
      </c>
      <c r="N1636" s="345">
        <v>4.2870239293009714E-4</v>
      </c>
      <c r="O1636" s="346">
        <v>5.0971006170728861E-4</v>
      </c>
      <c r="P1636" s="347">
        <v>2.1508398659207011E-4</v>
      </c>
      <c r="Q1636" s="348">
        <v>8.8417329796640146E-3</v>
      </c>
      <c r="R1636" s="346">
        <v>0.13730053118133753</v>
      </c>
      <c r="S1636" s="347">
        <v>5.9830121404498442E-2</v>
      </c>
      <c r="T1636" s="349">
        <v>0.17715909151119222</v>
      </c>
      <c r="U1636" s="349">
        <v>0.53954877330163131</v>
      </c>
      <c r="V1636" s="361">
        <v>0</v>
      </c>
    </row>
    <row r="1637" spans="1:22" ht="16" hidden="1" customHeight="1" outlineLevel="1">
      <c r="A1637" s="65">
        <v>1628</v>
      </c>
      <c r="B1637" s="117">
        <v>1</v>
      </c>
      <c r="C1637" s="325">
        <v>1.4508715051305242E-4</v>
      </c>
      <c r="D1637" s="326">
        <v>1.5217191432948695E-4</v>
      </c>
      <c r="E1637" s="327">
        <v>1.5152030322118542E-4</v>
      </c>
      <c r="F1637" s="332">
        <v>0</v>
      </c>
      <c r="G1637" s="326">
        <v>0</v>
      </c>
      <c r="H1637" s="327">
        <v>0</v>
      </c>
      <c r="I1637" s="332">
        <v>1.6939934558358061E-4</v>
      </c>
      <c r="J1637" s="326">
        <v>3.0048163383086189E-4</v>
      </c>
      <c r="K1637" s="327">
        <v>2.4068389884144843E-4</v>
      </c>
      <c r="L1637" s="336">
        <v>8.811297257924293E-5</v>
      </c>
      <c r="M1637" s="337">
        <v>1.1415525114155251E-4</v>
      </c>
      <c r="N1637" s="345">
        <v>0</v>
      </c>
      <c r="O1637" s="346">
        <v>0</v>
      </c>
      <c r="P1637" s="347">
        <v>0</v>
      </c>
      <c r="Q1637" s="348">
        <v>8.8417329796640146E-3</v>
      </c>
      <c r="R1637" s="346">
        <v>0.11896565026881782</v>
      </c>
      <c r="S1637" s="347">
        <v>5.0970242435452139E-2</v>
      </c>
      <c r="T1637" s="349">
        <v>0.16688899924967385</v>
      </c>
      <c r="U1637" s="349">
        <v>0.54927656943291192</v>
      </c>
      <c r="V1637" s="361">
        <v>0</v>
      </c>
    </row>
    <row r="1638" spans="1:22" ht="16" hidden="1" customHeight="1" outlineLevel="1">
      <c r="A1638" s="65">
        <v>1629</v>
      </c>
      <c r="B1638" s="117">
        <v>1</v>
      </c>
      <c r="C1638" s="325">
        <v>1.3612428600455644E-4</v>
      </c>
      <c r="D1638" s="326">
        <v>1.480891109553727E-4</v>
      </c>
      <c r="E1638" s="327">
        <v>1.4298431353629331E-4</v>
      </c>
      <c r="F1638" s="332">
        <v>0</v>
      </c>
      <c r="G1638" s="326">
        <v>0</v>
      </c>
      <c r="H1638" s="327">
        <v>0</v>
      </c>
      <c r="I1638" s="332">
        <v>1.8723085564501018E-4</v>
      </c>
      <c r="J1638" s="326">
        <v>3.1034696791012415E-4</v>
      </c>
      <c r="K1638" s="327">
        <v>2.6445514810973967E-4</v>
      </c>
      <c r="L1638" s="336">
        <v>5.8741981719495287E-5</v>
      </c>
      <c r="M1638" s="337">
        <v>1.1415525114155251E-4</v>
      </c>
      <c r="N1638" s="345">
        <v>0</v>
      </c>
      <c r="O1638" s="346">
        <v>0</v>
      </c>
      <c r="P1638" s="347">
        <v>0</v>
      </c>
      <c r="Q1638" s="348">
        <v>8.8417329796640146E-3</v>
      </c>
      <c r="R1638" s="346">
        <v>0.11151907749500881</v>
      </c>
      <c r="S1638" s="347">
        <v>7.5993696461554378E-2</v>
      </c>
      <c r="T1638" s="349">
        <v>0.11896190202925468</v>
      </c>
      <c r="U1638" s="349">
        <v>0.47852896120541688</v>
      </c>
      <c r="V1638" s="361">
        <v>0</v>
      </c>
    </row>
    <row r="1639" spans="1:22" ht="16" hidden="1" customHeight="1" outlineLevel="1">
      <c r="A1639" s="65">
        <v>1630</v>
      </c>
      <c r="B1639" s="117">
        <v>1</v>
      </c>
      <c r="C1639" s="325">
        <v>1.2379878474182696E-4</v>
      </c>
      <c r="D1639" s="326">
        <v>1.3753214794516298E-4</v>
      </c>
      <c r="E1639" s="327">
        <v>1.3296944417955057E-4</v>
      </c>
      <c r="F1639" s="332">
        <v>0</v>
      </c>
      <c r="G1639" s="326">
        <v>0</v>
      </c>
      <c r="H1639" s="327">
        <v>0</v>
      </c>
      <c r="I1639" s="332">
        <v>2.0729130446411843E-4</v>
      </c>
      <c r="J1639" s="326">
        <v>3.1569069053639112E-4</v>
      </c>
      <c r="K1639" s="327">
        <v>2.7039796042681243E-4</v>
      </c>
      <c r="L1639" s="336">
        <v>3.7594868300476983E-5</v>
      </c>
      <c r="M1639" s="337">
        <v>1.1415525114155251E-4</v>
      </c>
      <c r="N1639" s="345">
        <v>0</v>
      </c>
      <c r="O1639" s="346">
        <v>0</v>
      </c>
      <c r="P1639" s="347">
        <v>0</v>
      </c>
      <c r="Q1639" s="348">
        <v>8.8417329796640146E-3</v>
      </c>
      <c r="R1639" s="346">
        <v>0.10942592184246913</v>
      </c>
      <c r="S1639" s="347">
        <v>8.9200518947849944E-2</v>
      </c>
      <c r="T1639" s="349">
        <v>8.929274660709044E-2</v>
      </c>
      <c r="U1639" s="349">
        <v>0.38134926045959405</v>
      </c>
      <c r="V1639" s="361">
        <v>0</v>
      </c>
    </row>
    <row r="1640" spans="1:22" ht="16" hidden="1" customHeight="1" outlineLevel="1">
      <c r="A1640" s="65">
        <v>1631</v>
      </c>
      <c r="B1640" s="117">
        <v>1</v>
      </c>
      <c r="C1640" s="325">
        <v>1.106795011969643E-4</v>
      </c>
      <c r="D1640" s="326">
        <v>1.2308680076913016E-4</v>
      </c>
      <c r="E1640" s="327">
        <v>1.1810281168884179E-4</v>
      </c>
      <c r="F1640" s="332">
        <v>0</v>
      </c>
      <c r="G1640" s="326">
        <v>0</v>
      </c>
      <c r="H1640" s="327">
        <v>0</v>
      </c>
      <c r="I1640" s="332">
        <v>2.2735175328322661E-4</v>
      </c>
      <c r="J1640" s="326">
        <v>3.1651280170966298E-4</v>
      </c>
      <c r="K1640" s="327">
        <v>2.7039796042681243E-4</v>
      </c>
      <c r="L1640" s="336">
        <v>2.3496792687798115E-5</v>
      </c>
      <c r="M1640" s="337">
        <v>1.1415525114155251E-4</v>
      </c>
      <c r="N1640" s="345">
        <v>0</v>
      </c>
      <c r="O1640" s="346">
        <v>0</v>
      </c>
      <c r="P1640" s="347">
        <v>0</v>
      </c>
      <c r="Q1640" s="348">
        <v>8.8417329796640146E-3</v>
      </c>
      <c r="R1640" s="346">
        <v>0.10939960432880559</v>
      </c>
      <c r="S1640" s="347">
        <v>9.1099064441217015E-2</v>
      </c>
      <c r="T1640" s="349">
        <v>6.589975867807632E-2</v>
      </c>
      <c r="U1640" s="349">
        <v>0.32170509630113658</v>
      </c>
      <c r="V1640" s="361">
        <v>0</v>
      </c>
    </row>
    <row r="1641" spans="1:22" ht="16" hidden="1" customHeight="1" outlineLevel="1">
      <c r="A1641" s="65">
        <v>1632</v>
      </c>
      <c r="B1641" s="117">
        <v>1</v>
      </c>
      <c r="C1641" s="325">
        <v>9.9879061956600952E-5</v>
      </c>
      <c r="D1641" s="326">
        <v>1.1126611290502795E-4</v>
      </c>
      <c r="E1641" s="327">
        <v>1.0593448596782537E-4</v>
      </c>
      <c r="F1641" s="332">
        <v>0</v>
      </c>
      <c r="G1641" s="326">
        <v>0</v>
      </c>
      <c r="H1641" s="327">
        <v>0</v>
      </c>
      <c r="I1641" s="332">
        <v>2.2289387576786924E-4</v>
      </c>
      <c r="J1641" s="326">
        <v>3.2514496902901743E-4</v>
      </c>
      <c r="K1641" s="327">
        <v>2.7634077274388524E-4</v>
      </c>
      <c r="L1641" s="336">
        <v>9.3987170751192458E-6</v>
      </c>
      <c r="M1641" s="337">
        <v>1.1415525114155251E-4</v>
      </c>
      <c r="N1641" s="345">
        <v>0</v>
      </c>
      <c r="O1641" s="346">
        <v>0</v>
      </c>
      <c r="P1641" s="347">
        <v>0</v>
      </c>
      <c r="Q1641" s="348">
        <v>8.8417329796640146E-3</v>
      </c>
      <c r="R1641" s="346">
        <v>0.10797065330938804</v>
      </c>
      <c r="S1641" s="347">
        <v>0.10110014645493051</v>
      </c>
      <c r="T1641" s="349">
        <v>5.3822890926105635E-2</v>
      </c>
      <c r="U1641" s="349">
        <v>0.28338347517791013</v>
      </c>
      <c r="V1641" s="361">
        <v>0</v>
      </c>
    </row>
    <row r="1642" spans="1:22" ht="16" hidden="1" customHeight="1" outlineLevel="1">
      <c r="A1642" s="65">
        <v>1633</v>
      </c>
      <c r="B1642" s="117">
        <v>1</v>
      </c>
      <c r="C1642" s="325">
        <v>9.2610016333601771E-5</v>
      </c>
      <c r="D1642" s="326">
        <v>9.3476755346387269E-5</v>
      </c>
      <c r="E1642" s="327">
        <v>9.3545625558901378E-5</v>
      </c>
      <c r="F1642" s="332">
        <v>0</v>
      </c>
      <c r="G1642" s="326">
        <v>0</v>
      </c>
      <c r="H1642" s="327">
        <v>0</v>
      </c>
      <c r="I1642" s="332">
        <v>2.2512281452554794E-4</v>
      </c>
      <c r="J1642" s="326">
        <v>3.3007763606864851E-4</v>
      </c>
      <c r="K1642" s="327">
        <v>2.6742655426827605E-4</v>
      </c>
      <c r="L1642" s="336">
        <v>5.8741981719495289E-6</v>
      </c>
      <c r="M1642" s="337">
        <v>1.1415525114155251E-4</v>
      </c>
      <c r="N1642" s="345">
        <v>0</v>
      </c>
      <c r="O1642" s="346">
        <v>0</v>
      </c>
      <c r="P1642" s="347">
        <v>0</v>
      </c>
      <c r="Q1642" s="348">
        <v>8.8417329796640146E-3</v>
      </c>
      <c r="R1642" s="346">
        <v>0.11938694092221713</v>
      </c>
      <c r="S1642" s="347">
        <v>9.9792951475715541E-2</v>
      </c>
      <c r="T1642" s="349">
        <v>4.0699995258609914E-2</v>
      </c>
      <c r="U1642" s="349">
        <v>0.23612014245926424</v>
      </c>
      <c r="V1642" s="361">
        <v>0</v>
      </c>
    </row>
    <row r="1643" spans="1:22" ht="16" hidden="1" customHeight="1" outlineLevel="1">
      <c r="A1643" s="65">
        <v>1634</v>
      </c>
      <c r="B1643" s="117">
        <v>1</v>
      </c>
      <c r="C1643" s="325">
        <v>8.8003578995553275E-5</v>
      </c>
      <c r="D1643" s="326">
        <v>8.4358494477532116E-5</v>
      </c>
      <c r="E1643" s="327">
        <v>8.558043153682879E-5</v>
      </c>
      <c r="F1643" s="332">
        <v>0</v>
      </c>
      <c r="G1643" s="326">
        <v>0</v>
      </c>
      <c r="H1643" s="327">
        <v>0</v>
      </c>
      <c r="I1643" s="332">
        <v>2.4964114086001353E-4</v>
      </c>
      <c r="J1643" s="326">
        <v>3.4898619305390118E-4</v>
      </c>
      <c r="K1643" s="327">
        <v>2.6148374195120324E-4</v>
      </c>
      <c r="L1643" s="336">
        <v>2.3496792687798115E-6</v>
      </c>
      <c r="M1643" s="337">
        <v>1.1415525114155251E-4</v>
      </c>
      <c r="N1643" s="345">
        <v>0</v>
      </c>
      <c r="O1643" s="346">
        <v>0</v>
      </c>
      <c r="P1643" s="347">
        <v>0</v>
      </c>
      <c r="Q1643" s="348">
        <v>8.8417329796640146E-3</v>
      </c>
      <c r="R1643" s="346">
        <v>0.1220931204649882</v>
      </c>
      <c r="S1643" s="347">
        <v>0.1069877132330154</v>
      </c>
      <c r="T1643" s="349">
        <v>3.5755136021582541E-2</v>
      </c>
      <c r="U1643" s="349">
        <v>0.19819156360396836</v>
      </c>
      <c r="V1643" s="361">
        <v>0</v>
      </c>
    </row>
    <row r="1644" spans="1:22" ht="16" hidden="1" customHeight="1" outlineLevel="1">
      <c r="A1644" s="65">
        <v>1635</v>
      </c>
      <c r="B1644" s="117">
        <v>1</v>
      </c>
      <c r="C1644" s="325">
        <v>8.5434724523452961E-5</v>
      </c>
      <c r="D1644" s="326">
        <v>7.9575781953569695E-5</v>
      </c>
      <c r="E1644" s="327">
        <v>8.3154549969845771E-5</v>
      </c>
      <c r="F1644" s="332">
        <v>0</v>
      </c>
      <c r="G1644" s="326">
        <v>0</v>
      </c>
      <c r="H1644" s="327">
        <v>0</v>
      </c>
      <c r="I1644" s="332">
        <v>2.5187007961769228E-4</v>
      </c>
      <c r="J1644" s="326">
        <v>4.4476214474007195E-4</v>
      </c>
      <c r="K1644" s="327">
        <v>2.5256952347559405E-4</v>
      </c>
      <c r="L1644" s="336">
        <v>1.1748396343899057E-6</v>
      </c>
      <c r="M1644" s="337">
        <v>1.1415525114155251E-4</v>
      </c>
      <c r="N1644" s="345">
        <v>0</v>
      </c>
      <c r="O1644" s="346">
        <v>0</v>
      </c>
      <c r="P1644" s="347">
        <v>0</v>
      </c>
      <c r="Q1644" s="348">
        <v>8.8417329796640146E-3</v>
      </c>
      <c r="R1644" s="346">
        <v>0.12630819336917157</v>
      </c>
      <c r="S1644" s="347">
        <v>8.2597107704702175E-2</v>
      </c>
      <c r="T1644" s="349">
        <v>3.5660042574716631E-2</v>
      </c>
      <c r="U1644" s="349">
        <v>0.17254555562150148</v>
      </c>
      <c r="V1644" s="361">
        <v>0</v>
      </c>
    </row>
    <row r="1645" spans="1:22" ht="16" hidden="1" customHeight="1" outlineLevel="1">
      <c r="A1645" s="65">
        <v>1636</v>
      </c>
      <c r="B1645" s="117">
        <v>1</v>
      </c>
      <c r="C1645" s="325">
        <v>8.4878451900540733E-5</v>
      </c>
      <c r="D1645" s="326">
        <v>7.7553822187341682E-5</v>
      </c>
      <c r="E1645" s="327">
        <v>8.16886429266956E-5</v>
      </c>
      <c r="F1645" s="332">
        <v>0</v>
      </c>
      <c r="G1645" s="326">
        <v>0</v>
      </c>
      <c r="H1645" s="327">
        <v>0</v>
      </c>
      <c r="I1645" s="332">
        <v>2.652437121637644E-4</v>
      </c>
      <c r="J1645" s="326">
        <v>4.5544958999260601E-4</v>
      </c>
      <c r="K1645" s="327">
        <v>2.5851233579266681E-4</v>
      </c>
      <c r="L1645" s="336">
        <v>1.409807561267887E-5</v>
      </c>
      <c r="M1645" s="337">
        <v>1.1415525114155251E-4</v>
      </c>
      <c r="N1645" s="345">
        <v>0</v>
      </c>
      <c r="O1645" s="346">
        <v>0</v>
      </c>
      <c r="P1645" s="347">
        <v>0</v>
      </c>
      <c r="Q1645" s="348">
        <v>8.8417329796640146E-3</v>
      </c>
      <c r="R1645" s="346">
        <v>0.11714571200970209</v>
      </c>
      <c r="S1645" s="347">
        <v>9.6986631219301872E-2</v>
      </c>
      <c r="T1645" s="349">
        <v>3.5660042574716631E-2</v>
      </c>
      <c r="U1645" s="349">
        <v>0.17205425278658831</v>
      </c>
      <c r="V1645" s="361">
        <v>0</v>
      </c>
    </row>
    <row r="1646" spans="1:22" ht="16" hidden="1" customHeight="1" outlineLevel="1">
      <c r="A1646" s="65">
        <v>1637</v>
      </c>
      <c r="B1646" s="117">
        <v>1</v>
      </c>
      <c r="C1646" s="325">
        <v>8.6103501721785644E-5</v>
      </c>
      <c r="D1646" s="326">
        <v>7.8331499020506306E-5</v>
      </c>
      <c r="E1646" s="327">
        <v>8.2596726935726681E-5</v>
      </c>
      <c r="F1646" s="332">
        <v>0</v>
      </c>
      <c r="G1646" s="326">
        <v>0</v>
      </c>
      <c r="H1646" s="327">
        <v>0</v>
      </c>
      <c r="I1646" s="332">
        <v>2.7638840595215787E-4</v>
      </c>
      <c r="J1646" s="326">
        <v>4.7846870284421784E-4</v>
      </c>
      <c r="K1646" s="327">
        <v>2.7634077274388524E-4</v>
      </c>
      <c r="L1646" s="336">
        <v>3.7594868300476983E-5</v>
      </c>
      <c r="M1646" s="337">
        <v>1.1415525114155251E-4</v>
      </c>
      <c r="N1646" s="345">
        <v>0</v>
      </c>
      <c r="O1646" s="346">
        <v>0</v>
      </c>
      <c r="P1646" s="347">
        <v>0</v>
      </c>
      <c r="Q1646" s="348">
        <v>8.8417329796640146E-3</v>
      </c>
      <c r="R1646" s="346">
        <v>0.1114153508452688</v>
      </c>
      <c r="S1646" s="347">
        <v>7.4453073200718783E-2</v>
      </c>
      <c r="T1646" s="349">
        <v>3.1571024359482454E-2</v>
      </c>
      <c r="U1646" s="349">
        <v>0.17460902752813673</v>
      </c>
      <c r="V1646" s="361">
        <v>0</v>
      </c>
    </row>
    <row r="1647" spans="1:22" ht="16" hidden="1" customHeight="1" outlineLevel="1">
      <c r="A1647" s="65">
        <v>1638</v>
      </c>
      <c r="B1647" s="117">
        <v>1</v>
      </c>
      <c r="C1647" s="325">
        <v>9.2835025484442669E-5</v>
      </c>
      <c r="D1647" s="326">
        <v>8.365858532768395E-5</v>
      </c>
      <c r="E1647" s="327">
        <v>8.7798751044604711E-5</v>
      </c>
      <c r="F1647" s="332">
        <v>0</v>
      </c>
      <c r="G1647" s="326">
        <v>0</v>
      </c>
      <c r="H1647" s="327">
        <v>0</v>
      </c>
      <c r="I1647" s="332">
        <v>3.0313567104430216E-4</v>
      </c>
      <c r="J1647" s="326">
        <v>4.4270686680689228E-4</v>
      </c>
      <c r="K1647" s="327">
        <v>2.6445514810973967E-4</v>
      </c>
      <c r="L1647" s="336">
        <v>9.3987170751192462E-5</v>
      </c>
      <c r="M1647" s="337">
        <v>1.1415525114155251E-4</v>
      </c>
      <c r="N1647" s="345">
        <v>0</v>
      </c>
      <c r="O1647" s="346">
        <v>0</v>
      </c>
      <c r="P1647" s="347">
        <v>0</v>
      </c>
      <c r="Q1647" s="348">
        <v>8.8417329796640146E-3</v>
      </c>
      <c r="R1647" s="346">
        <v>0.11356646300029724</v>
      </c>
      <c r="S1647" s="347">
        <v>7.2279601442094152E-2</v>
      </c>
      <c r="T1647" s="349">
        <v>7.2461206511824194E-2</v>
      </c>
      <c r="U1647" s="349">
        <v>0.21145674014662363</v>
      </c>
      <c r="V1647" s="361">
        <v>0</v>
      </c>
    </row>
    <row r="1648" spans="1:22" ht="16" hidden="1" customHeight="1" outlineLevel="1">
      <c r="A1648" s="65">
        <v>1639</v>
      </c>
      <c r="B1648" s="117">
        <v>1</v>
      </c>
      <c r="C1648" s="325">
        <v>1.1178579618859875E-4</v>
      </c>
      <c r="D1648" s="326">
        <v>9.182419207591246E-5</v>
      </c>
      <c r="E1648" s="327">
        <v>1.0112164071996066E-4</v>
      </c>
      <c r="F1648" s="332">
        <v>0</v>
      </c>
      <c r="G1648" s="326">
        <v>0</v>
      </c>
      <c r="H1648" s="327">
        <v>0</v>
      </c>
      <c r="I1648" s="332">
        <v>3.0536460980198086E-4</v>
      </c>
      <c r="J1648" s="326">
        <v>4.2174303188846006E-4</v>
      </c>
      <c r="K1648" s="327">
        <v>2.3771249268291205E-4</v>
      </c>
      <c r="L1648" s="336">
        <v>1.8210014333043539E-4</v>
      </c>
      <c r="M1648" s="337">
        <v>1.1415525114155251E-4</v>
      </c>
      <c r="N1648" s="345">
        <v>4.2870239293009714E-4</v>
      </c>
      <c r="O1648" s="346">
        <v>5.3927852381606403E-3</v>
      </c>
      <c r="P1648" s="347">
        <v>5.0109563281073464E-3</v>
      </c>
      <c r="Q1648" s="348">
        <v>8.8417329796640146E-3</v>
      </c>
      <c r="R1648" s="346">
        <v>0.10569911346331785</v>
      </c>
      <c r="S1648" s="347">
        <v>7.1330328695410616E-2</v>
      </c>
      <c r="T1648" s="349">
        <v>0.11021330491759086</v>
      </c>
      <c r="U1648" s="349">
        <v>0.26098006590587008</v>
      </c>
      <c r="V1648" s="361">
        <v>0</v>
      </c>
    </row>
    <row r="1649" spans="1:22" ht="16" hidden="1" customHeight="1" outlineLevel="1">
      <c r="A1649" s="65">
        <v>1640</v>
      </c>
      <c r="B1649" s="117">
        <v>1</v>
      </c>
      <c r="C1649" s="325">
        <v>1.3049280697934385E-4</v>
      </c>
      <c r="D1649" s="326">
        <v>1.1391021413778766E-4</v>
      </c>
      <c r="E1649" s="327">
        <v>1.2117732469084701E-4</v>
      </c>
      <c r="F1649" s="332">
        <v>0</v>
      </c>
      <c r="G1649" s="326">
        <v>0</v>
      </c>
      <c r="H1649" s="327">
        <v>0</v>
      </c>
      <c r="I1649" s="332">
        <v>3.1428036483269564E-4</v>
      </c>
      <c r="J1649" s="326">
        <v>4.0982241987601824E-4</v>
      </c>
      <c r="K1649" s="327">
        <v>1.9908421262193881E-4</v>
      </c>
      <c r="L1649" s="336">
        <v>1.5860335064263727E-4</v>
      </c>
      <c r="M1649" s="337">
        <v>1.1415525114155251E-4</v>
      </c>
      <c r="N1649" s="345">
        <v>5.6588715866772818E-2</v>
      </c>
      <c r="O1649" s="346">
        <v>9.531288946535639E-2</v>
      </c>
      <c r="P1649" s="347">
        <v>0.1035274154797617</v>
      </c>
      <c r="Q1649" s="348">
        <v>8.8417329796640146E-3</v>
      </c>
      <c r="R1649" s="346">
        <v>0.10144127981639738</v>
      </c>
      <c r="S1649" s="347">
        <v>6.6625462945629904E-2</v>
      </c>
      <c r="T1649" s="349">
        <v>0.13084858288749354</v>
      </c>
      <c r="U1649" s="349">
        <v>0.33447897000887866</v>
      </c>
      <c r="V1649" s="361">
        <v>0</v>
      </c>
    </row>
    <row r="1650" spans="1:22" ht="16" hidden="1" customHeight="1" outlineLevel="1">
      <c r="A1650" s="65">
        <v>1641</v>
      </c>
      <c r="B1650" s="117">
        <v>1</v>
      </c>
      <c r="C1650" s="325">
        <v>1.4988109547680166E-4</v>
      </c>
      <c r="D1650" s="326">
        <v>1.2491434132706701E-4</v>
      </c>
      <c r="E1650" s="327">
        <v>1.4114220026083027E-4</v>
      </c>
      <c r="F1650" s="332">
        <v>0</v>
      </c>
      <c r="G1650" s="326">
        <v>0</v>
      </c>
      <c r="H1650" s="327">
        <v>0</v>
      </c>
      <c r="I1650" s="332">
        <v>3.2319611986341042E-4</v>
      </c>
      <c r="J1650" s="326">
        <v>3.272002469621971E-4</v>
      </c>
      <c r="K1650" s="327">
        <v>1.8719858798779324E-4</v>
      </c>
      <c r="L1650" s="336">
        <v>1.4685495429873823E-4</v>
      </c>
      <c r="M1650" s="337">
        <v>1.1415525114155251E-4</v>
      </c>
      <c r="N1650" s="345">
        <v>0.17533927870840973</v>
      </c>
      <c r="O1650" s="346">
        <v>0.2240617586147082</v>
      </c>
      <c r="P1650" s="347">
        <v>0.29189245173329659</v>
      </c>
      <c r="Q1650" s="348">
        <v>8.8417329796640146E-3</v>
      </c>
      <c r="R1650" s="346">
        <v>8.8968605304946449E-2</v>
      </c>
      <c r="S1650" s="347">
        <v>4.6223878702034482E-2</v>
      </c>
      <c r="T1650" s="349">
        <v>0.11049858525818861</v>
      </c>
      <c r="U1650" s="349">
        <v>0.40915700091567886</v>
      </c>
      <c r="V1650" s="361">
        <v>0</v>
      </c>
    </row>
    <row r="1651" spans="1:22" ht="16" hidden="1" customHeight="1" outlineLevel="1">
      <c r="A1651" s="65">
        <v>1642</v>
      </c>
      <c r="B1651" s="117">
        <v>1</v>
      </c>
      <c r="C1651" s="325">
        <v>1.5357499570310649E-4</v>
      </c>
      <c r="D1651" s="326">
        <v>1.261586242601304E-4</v>
      </c>
      <c r="E1651" s="327">
        <v>1.4874416067929043E-4</v>
      </c>
      <c r="F1651" s="332">
        <v>0</v>
      </c>
      <c r="G1651" s="326">
        <v>0</v>
      </c>
      <c r="H1651" s="327">
        <v>0</v>
      </c>
      <c r="I1651" s="332">
        <v>2.8530416098287265E-4</v>
      </c>
      <c r="J1651" s="326">
        <v>2.4581124080828376E-4</v>
      </c>
      <c r="K1651" s="327">
        <v>1.3074187097560162E-4</v>
      </c>
      <c r="L1651" s="336">
        <v>1.644775488145868E-4</v>
      </c>
      <c r="M1651" s="337">
        <v>1.1415525114155251E-4</v>
      </c>
      <c r="N1651" s="345">
        <v>0.35367947416733014</v>
      </c>
      <c r="O1651" s="346">
        <v>0.37877837479129894</v>
      </c>
      <c r="P1651" s="347">
        <v>0.45181988365283132</v>
      </c>
      <c r="Q1651" s="348">
        <v>8.8417329796640146E-3</v>
      </c>
      <c r="R1651" s="346">
        <v>9.3484460873359945E-2</v>
      </c>
      <c r="S1651" s="347">
        <v>3.8671194712203157E-2</v>
      </c>
      <c r="T1651" s="349">
        <v>8.2255831539013016E-2</v>
      </c>
      <c r="U1651" s="349">
        <v>0.38989792978708304</v>
      </c>
      <c r="V1651" s="361">
        <v>5.6333899519998121E-2</v>
      </c>
    </row>
    <row r="1652" spans="1:22" ht="16" hidden="1" customHeight="1" outlineLevel="1">
      <c r="A1652" s="65">
        <v>1643</v>
      </c>
      <c r="B1652" s="117">
        <v>1</v>
      </c>
      <c r="C1652" s="325">
        <v>1.5328748401036534E-4</v>
      </c>
      <c r="D1652" s="326">
        <v>1.2610029849764306E-4</v>
      </c>
      <c r="E1652" s="327">
        <v>1.5053438343995168E-4</v>
      </c>
      <c r="F1652" s="332">
        <v>0</v>
      </c>
      <c r="G1652" s="326">
        <v>0</v>
      </c>
      <c r="H1652" s="327">
        <v>0</v>
      </c>
      <c r="I1652" s="332">
        <v>2.407253858292988E-4</v>
      </c>
      <c r="J1652" s="326">
        <v>1.9196295895897744E-4</v>
      </c>
      <c r="K1652" s="327">
        <v>0</v>
      </c>
      <c r="L1652" s="336">
        <v>1.8797434150238492E-4</v>
      </c>
      <c r="M1652" s="337">
        <v>1.1415525114155251E-4</v>
      </c>
      <c r="N1652" s="345">
        <v>0.57746212327684088</v>
      </c>
      <c r="O1652" s="346">
        <v>0.47304975267337429</v>
      </c>
      <c r="P1652" s="347">
        <v>0.51909664515070719</v>
      </c>
      <c r="Q1652" s="348">
        <v>8.8417329796640146E-3</v>
      </c>
      <c r="R1652" s="346">
        <v>0.11222225915890421</v>
      </c>
      <c r="S1652" s="347">
        <v>3.4832605741832084E-2</v>
      </c>
      <c r="T1652" s="349">
        <v>7.3697421321081036E-2</v>
      </c>
      <c r="U1652" s="349">
        <v>0.34715458314963821</v>
      </c>
      <c r="V1652" s="361">
        <v>0.15037031562664455</v>
      </c>
    </row>
    <row r="1653" spans="1:22" ht="16" hidden="1" customHeight="1" outlineLevel="1">
      <c r="A1653" s="65">
        <v>1644</v>
      </c>
      <c r="B1653" s="117">
        <v>1</v>
      </c>
      <c r="C1653" s="325">
        <v>1.5187492656341969E-4</v>
      </c>
      <c r="D1653" s="326">
        <v>1.2689741725163681E-4</v>
      </c>
      <c r="E1653" s="327">
        <v>1.4825120078867354E-4</v>
      </c>
      <c r="F1653" s="332">
        <v>0</v>
      </c>
      <c r="G1653" s="326">
        <v>0</v>
      </c>
      <c r="H1653" s="327">
        <v>0</v>
      </c>
      <c r="I1653" s="332">
        <v>1.8945979440268887E-4</v>
      </c>
      <c r="J1653" s="326">
        <v>1.5044634470874892E-4</v>
      </c>
      <c r="K1653" s="327">
        <v>1.366846832926744E-4</v>
      </c>
      <c r="L1653" s="336">
        <v>2.0677177565262342E-4</v>
      </c>
      <c r="M1653" s="337">
        <v>1.1415525114155251E-4</v>
      </c>
      <c r="N1653" s="345">
        <v>0.66706092339923118</v>
      </c>
      <c r="O1653" s="346">
        <v>0.46187581324527394</v>
      </c>
      <c r="P1653" s="347">
        <v>0.57389203598256044</v>
      </c>
      <c r="Q1653" s="348">
        <v>8.8417329796640146E-3</v>
      </c>
      <c r="R1653" s="346">
        <v>0.12113199919977534</v>
      </c>
      <c r="S1653" s="347">
        <v>3.7322501749351221E-2</v>
      </c>
      <c r="T1653" s="349">
        <v>5.8482469822535278E-2</v>
      </c>
      <c r="U1653" s="349">
        <v>0.29605908831866967</v>
      </c>
      <c r="V1653" s="361">
        <v>0.19776567099881193</v>
      </c>
    </row>
    <row r="1654" spans="1:22" ht="16" hidden="1" customHeight="1" outlineLevel="1">
      <c r="A1654" s="65">
        <v>1645</v>
      </c>
      <c r="B1654" s="117">
        <v>1</v>
      </c>
      <c r="C1654" s="325">
        <v>1.3918066030347873E-4</v>
      </c>
      <c r="D1654" s="326">
        <v>1.2271740427337698E-4</v>
      </c>
      <c r="E1654" s="327">
        <v>1.4180380432455292E-4</v>
      </c>
      <c r="F1654" s="332">
        <v>0</v>
      </c>
      <c r="G1654" s="326">
        <v>0</v>
      </c>
      <c r="H1654" s="327">
        <v>0</v>
      </c>
      <c r="I1654" s="332">
        <v>1.4933889676447238E-4</v>
      </c>
      <c r="J1654" s="326">
        <v>1.5085740029538482E-4</v>
      </c>
      <c r="K1654" s="327">
        <v>2.1691264957315727E-4</v>
      </c>
      <c r="L1654" s="336">
        <v>1.8797434150238492E-4</v>
      </c>
      <c r="M1654" s="337">
        <v>1.1415525114155251E-4</v>
      </c>
      <c r="N1654" s="345">
        <v>0.69335467016561048</v>
      </c>
      <c r="O1654" s="346">
        <v>0.42551567131298623</v>
      </c>
      <c r="P1654" s="347">
        <v>0.59601366123386557</v>
      </c>
      <c r="Q1654" s="348">
        <v>8.8417329796640146E-3</v>
      </c>
      <c r="R1654" s="346">
        <v>0.12896968226181474</v>
      </c>
      <c r="S1654" s="347">
        <v>3.7955350247140245E-2</v>
      </c>
      <c r="T1654" s="349">
        <v>7.8357000217510686E-2</v>
      </c>
      <c r="U1654" s="349">
        <v>0.26333831951345327</v>
      </c>
      <c r="V1654" s="361">
        <v>0.18278666210058472</v>
      </c>
    </row>
    <row r="1655" spans="1:22" ht="16" hidden="1" customHeight="1" outlineLevel="1">
      <c r="A1655" s="65">
        <v>1646</v>
      </c>
      <c r="B1655" s="117">
        <v>1</v>
      </c>
      <c r="C1655" s="325">
        <v>1.4087447918897551E-4</v>
      </c>
      <c r="D1655" s="326">
        <v>1.2110372484456039E-4</v>
      </c>
      <c r="E1655" s="327">
        <v>1.375487821108073E-4</v>
      </c>
      <c r="F1655" s="332">
        <v>0</v>
      </c>
      <c r="G1655" s="326">
        <v>0</v>
      </c>
      <c r="H1655" s="327">
        <v>0</v>
      </c>
      <c r="I1655" s="332">
        <v>1.1144693788393462E-4</v>
      </c>
      <c r="J1655" s="326">
        <v>1.352372880032196E-4</v>
      </c>
      <c r="K1655" s="327">
        <v>2.1691264957315727E-4</v>
      </c>
      <c r="L1655" s="336">
        <v>1.9032402077116473E-4</v>
      </c>
      <c r="M1655" s="337">
        <v>1.1415525114155251E-4</v>
      </c>
      <c r="N1655" s="345">
        <v>0.66491741143458061</v>
      </c>
      <c r="O1655" s="346">
        <v>0.45519848477761743</v>
      </c>
      <c r="P1655" s="347">
        <v>0.57441222636696465</v>
      </c>
      <c r="Q1655" s="348">
        <v>8.8417329796640146E-3</v>
      </c>
      <c r="R1655" s="346">
        <v>0.16729005378885792</v>
      </c>
      <c r="S1655" s="347">
        <v>4.51501120044401E-2</v>
      </c>
      <c r="T1655" s="349">
        <v>5.467873194789883E-2</v>
      </c>
      <c r="U1655" s="349">
        <v>0.2517435726095027</v>
      </c>
      <c r="V1655" s="361">
        <v>0.16980027365212205</v>
      </c>
    </row>
    <row r="1656" spans="1:22" ht="16" hidden="1" customHeight="1" outlineLevel="1">
      <c r="A1656" s="65">
        <v>1647</v>
      </c>
      <c r="B1656" s="117">
        <v>1</v>
      </c>
      <c r="C1656" s="325">
        <v>1.4646220643485796E-4</v>
      </c>
      <c r="D1656" s="326">
        <v>1.2664467228085829E-4</v>
      </c>
      <c r="E1656" s="327">
        <v>1.3756175473950773E-4</v>
      </c>
      <c r="F1656" s="332">
        <v>0</v>
      </c>
      <c r="G1656" s="326">
        <v>0</v>
      </c>
      <c r="H1656" s="327">
        <v>0</v>
      </c>
      <c r="I1656" s="332">
        <v>8.9157550307147697E-5</v>
      </c>
      <c r="J1656" s="326">
        <v>1.8209762487971521E-4</v>
      </c>
      <c r="K1656" s="327">
        <v>2.1096983725608443E-4</v>
      </c>
      <c r="L1656" s="336">
        <v>2.1382081345896285E-4</v>
      </c>
      <c r="M1656" s="337">
        <v>1.1415525114155251E-4</v>
      </c>
      <c r="N1656" s="345">
        <v>0.58017723843206481</v>
      </c>
      <c r="O1656" s="346">
        <v>0.39281013577966489</v>
      </c>
      <c r="P1656" s="347">
        <v>0.54392682956449534</v>
      </c>
      <c r="Q1656" s="348">
        <v>1.7683465959328029E-2</v>
      </c>
      <c r="R1656" s="346">
        <v>0.20690946404279761</v>
      </c>
      <c r="S1656" s="347">
        <v>8.2114691521259872E-2</v>
      </c>
      <c r="T1656" s="349">
        <v>5.3917984372971545E-2</v>
      </c>
      <c r="U1656" s="349">
        <v>0.24997488240381532</v>
      </c>
      <c r="V1656" s="361">
        <v>0.13023797797902742</v>
      </c>
    </row>
    <row r="1657" spans="1:22" ht="16" hidden="1" customHeight="1" outlineLevel="1">
      <c r="A1657" s="65">
        <v>1648</v>
      </c>
      <c r="B1657" s="117">
        <v>1</v>
      </c>
      <c r="C1657" s="325">
        <v>1.4659346177284849E-4</v>
      </c>
      <c r="D1657" s="326">
        <v>1.2987203113849148E-4</v>
      </c>
      <c r="E1657" s="327">
        <v>1.3915738806966234E-4</v>
      </c>
      <c r="F1657" s="332">
        <v>0</v>
      </c>
      <c r="G1657" s="326">
        <v>0</v>
      </c>
      <c r="H1657" s="327">
        <v>0</v>
      </c>
      <c r="I1657" s="332">
        <v>6.9097101488039455E-5</v>
      </c>
      <c r="J1657" s="326">
        <v>1.7305440197372488E-4</v>
      </c>
      <c r="K1657" s="327">
        <v>2.2285546189023002E-4</v>
      </c>
      <c r="L1657" s="336">
        <v>2.2321953053408208E-4</v>
      </c>
      <c r="M1657" s="337">
        <v>1.1415525114155251E-4</v>
      </c>
      <c r="N1657" s="345">
        <v>0.43884834956277613</v>
      </c>
      <c r="O1657" s="346">
        <v>0.323269697875949</v>
      </c>
      <c r="P1657" s="347">
        <v>0.41902907588826388</v>
      </c>
      <c r="Q1657" s="348">
        <v>2.6525198938992044E-2</v>
      </c>
      <c r="R1657" s="346">
        <v>0.20583444605157283</v>
      </c>
      <c r="S1657" s="347">
        <v>0.10291569598102369</v>
      </c>
      <c r="T1657" s="349">
        <v>6.6660506253003626E-2</v>
      </c>
      <c r="U1657" s="349">
        <v>0.26608961538896697</v>
      </c>
      <c r="V1657" s="361">
        <v>5.053239653235151E-2</v>
      </c>
    </row>
    <row r="1658" spans="1:22" ht="16" hidden="1" customHeight="1" outlineLevel="1">
      <c r="A1658" s="65">
        <v>1649</v>
      </c>
      <c r="B1658" s="117">
        <v>1</v>
      </c>
      <c r="C1658" s="325">
        <v>1.4413086162197859E-4</v>
      </c>
      <c r="D1658" s="326">
        <v>1.2971649577185856E-4</v>
      </c>
      <c r="E1658" s="327">
        <v>1.3981899213338499E-4</v>
      </c>
      <c r="F1658" s="332">
        <v>0</v>
      </c>
      <c r="G1658" s="326">
        <v>0</v>
      </c>
      <c r="H1658" s="327">
        <v>0</v>
      </c>
      <c r="I1658" s="332">
        <v>0</v>
      </c>
      <c r="J1658" s="326">
        <v>2.2566951706312337E-4</v>
      </c>
      <c r="K1658" s="327">
        <v>2.2582686804876643E-4</v>
      </c>
      <c r="L1658" s="336">
        <v>2.2321953053408208E-4</v>
      </c>
      <c r="M1658" s="337">
        <v>1.1415525114155251E-4</v>
      </c>
      <c r="N1658" s="345">
        <v>0.25307731262640065</v>
      </c>
      <c r="O1658" s="346">
        <v>0.1844917197769137</v>
      </c>
      <c r="P1658" s="347">
        <v>0.22151847560872162</v>
      </c>
      <c r="Q1658" s="348">
        <v>2.6525198938992044E-2</v>
      </c>
      <c r="R1658" s="346">
        <v>0.1945442939635135</v>
      </c>
      <c r="S1658" s="347">
        <v>0.12418355700402876</v>
      </c>
      <c r="T1658" s="349">
        <v>7.8547187111242492E-2</v>
      </c>
      <c r="U1658" s="349">
        <v>0.33172767413336501</v>
      </c>
      <c r="V1658" s="361">
        <v>0</v>
      </c>
    </row>
    <row r="1659" spans="1:22" ht="16" hidden="1" customHeight="1" outlineLevel="1">
      <c r="A1659" s="65">
        <v>1650</v>
      </c>
      <c r="B1659" s="117">
        <v>1</v>
      </c>
      <c r="C1659" s="325">
        <v>1.3996819233142187E-4</v>
      </c>
      <c r="D1659" s="326">
        <v>1.30299753396732E-4</v>
      </c>
      <c r="E1659" s="327">
        <v>1.392611690992659E-4</v>
      </c>
      <c r="F1659" s="332">
        <v>0</v>
      </c>
      <c r="G1659" s="326">
        <v>0</v>
      </c>
      <c r="H1659" s="327">
        <v>0</v>
      </c>
      <c r="I1659" s="332">
        <v>0</v>
      </c>
      <c r="J1659" s="326">
        <v>2.3841224024883709E-4</v>
      </c>
      <c r="K1659" s="327">
        <v>2.1691264957315727E-4</v>
      </c>
      <c r="L1659" s="336">
        <v>1.644775488145868E-4</v>
      </c>
      <c r="M1659" s="337">
        <v>1.1415525114155251E-4</v>
      </c>
      <c r="N1659" s="345">
        <v>6.444825973715794E-2</v>
      </c>
      <c r="O1659" s="346">
        <v>4.5809142432392667E-2</v>
      </c>
      <c r="P1659" s="347">
        <v>4.4017683475525655E-2</v>
      </c>
      <c r="Q1659" s="348">
        <v>1.7683465959328029E-2</v>
      </c>
      <c r="R1659" s="346">
        <v>0.17062678110664323</v>
      </c>
      <c r="S1659" s="347">
        <v>0.12255993777591925</v>
      </c>
      <c r="T1659" s="349">
        <v>0.1148728838140205</v>
      </c>
      <c r="U1659" s="349">
        <v>0.416330022305411</v>
      </c>
      <c r="V1659" s="361">
        <v>0</v>
      </c>
    </row>
    <row r="1660" spans="1:22" ht="16" hidden="1" customHeight="1" outlineLevel="1">
      <c r="A1660" s="65">
        <v>1651</v>
      </c>
      <c r="B1660" s="117">
        <v>1</v>
      </c>
      <c r="C1660" s="325">
        <v>1.4568092466110482E-4</v>
      </c>
      <c r="D1660" s="326">
        <v>1.4451179752281545E-4</v>
      </c>
      <c r="E1660" s="327">
        <v>1.4892577748109665E-4</v>
      </c>
      <c r="F1660" s="332">
        <v>0</v>
      </c>
      <c r="G1660" s="326">
        <v>0</v>
      </c>
      <c r="H1660" s="327">
        <v>0</v>
      </c>
      <c r="I1660" s="332">
        <v>0</v>
      </c>
      <c r="J1660" s="326">
        <v>2.6883035365989554E-4</v>
      </c>
      <c r="K1660" s="327">
        <v>2.3176968036583927E-4</v>
      </c>
      <c r="L1660" s="336">
        <v>1.1748396343899057E-4</v>
      </c>
      <c r="M1660" s="337">
        <v>1.1415525114155251E-4</v>
      </c>
      <c r="N1660" s="345">
        <v>5.7160319057346278E-4</v>
      </c>
      <c r="O1660" s="346">
        <v>1.0194201234145772E-3</v>
      </c>
      <c r="P1660" s="347">
        <v>0</v>
      </c>
      <c r="Q1660" s="348">
        <v>8.8417329796640146E-3</v>
      </c>
      <c r="R1660" s="346">
        <v>0.16858007934192004</v>
      </c>
      <c r="S1660" s="347">
        <v>0.11876284678918514</v>
      </c>
      <c r="T1660" s="349">
        <v>0.20739880761455193</v>
      </c>
      <c r="U1660" s="349">
        <v>0.55743219649247033</v>
      </c>
      <c r="V1660" s="361">
        <v>0</v>
      </c>
    </row>
    <row r="1661" spans="1:22" ht="16" hidden="1" customHeight="1" outlineLevel="1">
      <c r="A1661" s="65">
        <v>1652</v>
      </c>
      <c r="B1661" s="117">
        <v>1</v>
      </c>
      <c r="C1661" s="325">
        <v>1.4720598668347093E-4</v>
      </c>
      <c r="D1661" s="326">
        <v>1.5040269953403744E-4</v>
      </c>
      <c r="E1661" s="327">
        <v>1.5363484169935779E-4</v>
      </c>
      <c r="F1661" s="332">
        <v>0</v>
      </c>
      <c r="G1661" s="326">
        <v>0</v>
      </c>
      <c r="H1661" s="327">
        <v>0</v>
      </c>
      <c r="I1661" s="332">
        <v>8.6928611549469016E-5</v>
      </c>
      <c r="J1661" s="326">
        <v>3.1322435701657556E-4</v>
      </c>
      <c r="K1661" s="327">
        <v>2.5256952347559405E-4</v>
      </c>
      <c r="L1661" s="336">
        <v>8.811297257924293E-5</v>
      </c>
      <c r="M1661" s="337">
        <v>1.1415525114155251E-4</v>
      </c>
      <c r="N1661" s="345">
        <v>0</v>
      </c>
      <c r="O1661" s="346">
        <v>0</v>
      </c>
      <c r="P1661" s="347">
        <v>0</v>
      </c>
      <c r="Q1661" s="348">
        <v>8.8417329796640146E-3</v>
      </c>
      <c r="R1661" s="346">
        <v>0.17570393330661041</v>
      </c>
      <c r="S1661" s="347">
        <v>6.1754605261301394E-2</v>
      </c>
      <c r="T1661" s="349">
        <v>0.25038104559794372</v>
      </c>
      <c r="U1661" s="349">
        <v>0.58514167638157244</v>
      </c>
      <c r="V1661" s="361">
        <v>0</v>
      </c>
    </row>
    <row r="1662" spans="1:22" ht="16" hidden="1" customHeight="1" outlineLevel="1">
      <c r="A1662" s="65">
        <v>1653</v>
      </c>
      <c r="B1662" s="117">
        <v>1</v>
      </c>
      <c r="C1662" s="325">
        <v>1.3734933582580137E-4</v>
      </c>
      <c r="D1662" s="326">
        <v>1.473697598846954E-4</v>
      </c>
      <c r="E1662" s="327">
        <v>1.4416482274803372E-4</v>
      </c>
      <c r="F1662" s="332">
        <v>0</v>
      </c>
      <c r="G1662" s="326">
        <v>0</v>
      </c>
      <c r="H1662" s="327">
        <v>0</v>
      </c>
      <c r="I1662" s="332">
        <v>1.2704950918768546E-4</v>
      </c>
      <c r="J1662" s="326">
        <v>3.3788769221473116E-4</v>
      </c>
      <c r="K1662" s="327">
        <v>2.6445514810973967E-4</v>
      </c>
      <c r="L1662" s="336">
        <v>5.8741981719495287E-5</v>
      </c>
      <c r="M1662" s="337">
        <v>1.1415525114155251E-4</v>
      </c>
      <c r="N1662" s="345">
        <v>0</v>
      </c>
      <c r="O1662" s="346">
        <v>0</v>
      </c>
      <c r="P1662" s="347">
        <v>0</v>
      </c>
      <c r="Q1662" s="348">
        <v>2.6525198938992044E-2</v>
      </c>
      <c r="R1662" s="346">
        <v>0.19341093586013669</v>
      </c>
      <c r="S1662" s="347">
        <v>3.6414726986304637E-2</v>
      </c>
      <c r="T1662" s="349">
        <v>0.14530278681111203</v>
      </c>
      <c r="U1662" s="349">
        <v>0.46575508749767475</v>
      </c>
      <c r="V1662" s="361">
        <v>0</v>
      </c>
    </row>
    <row r="1663" spans="1:22" ht="16" hidden="1" customHeight="1" outlineLevel="1">
      <c r="A1663" s="65">
        <v>1654</v>
      </c>
      <c r="B1663" s="117">
        <v>1</v>
      </c>
      <c r="C1663" s="325">
        <v>1.2746143369718167E-4</v>
      </c>
      <c r="D1663" s="326">
        <v>1.3667670342868188E-4</v>
      </c>
      <c r="E1663" s="327">
        <v>1.3220405908622438E-4</v>
      </c>
      <c r="F1663" s="332">
        <v>0</v>
      </c>
      <c r="G1663" s="326">
        <v>0</v>
      </c>
      <c r="H1663" s="327">
        <v>0</v>
      </c>
      <c r="I1663" s="332">
        <v>1.6048359055286583E-4</v>
      </c>
      <c r="J1663" s="326">
        <v>3.5597413802671192E-4</v>
      </c>
      <c r="K1663" s="327">
        <v>2.5554092963413043E-4</v>
      </c>
      <c r="L1663" s="336">
        <v>3.7594868300476983E-5</v>
      </c>
      <c r="M1663" s="337">
        <v>1.1415525114155251E-4</v>
      </c>
      <c r="N1663" s="345">
        <v>0</v>
      </c>
      <c r="O1663" s="346">
        <v>0</v>
      </c>
      <c r="P1663" s="347">
        <v>0</v>
      </c>
      <c r="Q1663" s="348">
        <v>3.5366931918656058E-2</v>
      </c>
      <c r="R1663" s="346">
        <v>0.17934367795395925</v>
      </c>
      <c r="S1663" s="347">
        <v>3.2342709734312941E-2</v>
      </c>
      <c r="T1663" s="349">
        <v>8.2826392220208489E-2</v>
      </c>
      <c r="U1663" s="349">
        <v>0.38852228184932619</v>
      </c>
      <c r="V1663" s="361">
        <v>0</v>
      </c>
    </row>
    <row r="1664" spans="1:22" ht="16" hidden="1" customHeight="1" outlineLevel="1">
      <c r="A1664" s="65">
        <v>1655</v>
      </c>
      <c r="B1664" s="117">
        <v>1</v>
      </c>
      <c r="C1664" s="325">
        <v>1.1467341362439033E-4</v>
      </c>
      <c r="D1664" s="326">
        <v>1.2312568461078839E-4</v>
      </c>
      <c r="E1664" s="327">
        <v>1.1877738838126488E-4</v>
      </c>
      <c r="F1664" s="332">
        <v>0</v>
      </c>
      <c r="G1664" s="326">
        <v>0</v>
      </c>
      <c r="H1664" s="327">
        <v>0</v>
      </c>
      <c r="I1664" s="332">
        <v>1.9391767191804623E-4</v>
      </c>
      <c r="J1664" s="326">
        <v>3.6501736093270232E-4</v>
      </c>
      <c r="K1664" s="327">
        <v>2.7336936658534881E-4</v>
      </c>
      <c r="L1664" s="336">
        <v>2.3496792687798115E-5</v>
      </c>
      <c r="M1664" s="337">
        <v>1.1415525114155251E-4</v>
      </c>
      <c r="N1664" s="345">
        <v>0</v>
      </c>
      <c r="O1664" s="346">
        <v>0</v>
      </c>
      <c r="P1664" s="347">
        <v>0</v>
      </c>
      <c r="Q1664" s="348">
        <v>3.5366931918656058E-2</v>
      </c>
      <c r="R1664" s="346">
        <v>0.1658444499763494</v>
      </c>
      <c r="S1664" s="347">
        <v>6.1438181012406883E-2</v>
      </c>
      <c r="T1664" s="349">
        <v>6.39027962938922E-2</v>
      </c>
      <c r="U1664" s="349">
        <v>0.32710942748518129</v>
      </c>
      <c r="V1664" s="361">
        <v>0</v>
      </c>
    </row>
    <row r="1665" spans="1:22" ht="16" hidden="1" customHeight="1" outlineLevel="1">
      <c r="A1665" s="65">
        <v>1656</v>
      </c>
      <c r="B1665" s="117">
        <v>1</v>
      </c>
      <c r="C1665" s="325">
        <v>1.039542276884973E-4</v>
      </c>
      <c r="D1665" s="326">
        <v>1.0663893574769846E-4</v>
      </c>
      <c r="E1665" s="327">
        <v>1.0522099138930095E-4</v>
      </c>
      <c r="F1665" s="332">
        <v>0</v>
      </c>
      <c r="G1665" s="326">
        <v>0</v>
      </c>
      <c r="H1665" s="327">
        <v>0</v>
      </c>
      <c r="I1665" s="332">
        <v>2.0283342694876101E-4</v>
      </c>
      <c r="J1665" s="326">
        <v>3.625510274128867E-4</v>
      </c>
      <c r="K1665" s="327">
        <v>2.7039796042681243E-4</v>
      </c>
      <c r="L1665" s="336">
        <v>9.3987170751192458E-6</v>
      </c>
      <c r="M1665" s="337">
        <v>1.1415525114155251E-4</v>
      </c>
      <c r="N1665" s="345">
        <v>0</v>
      </c>
      <c r="O1665" s="346">
        <v>0</v>
      </c>
      <c r="P1665" s="347">
        <v>0</v>
      </c>
      <c r="Q1665" s="348">
        <v>4.4208664898320073E-2</v>
      </c>
      <c r="R1665" s="346">
        <v>0.14075785155737058</v>
      </c>
      <c r="S1665" s="347">
        <v>0.10184192928342933</v>
      </c>
      <c r="T1665" s="349">
        <v>5.049462028579875E-2</v>
      </c>
      <c r="U1665" s="349">
        <v>0.27866696796274382</v>
      </c>
      <c r="V1665" s="361">
        <v>0</v>
      </c>
    </row>
    <row r="1666" spans="1:22" ht="16" hidden="1" customHeight="1" outlineLevel="1">
      <c r="A1666" s="65">
        <v>1657</v>
      </c>
      <c r="B1666" s="117">
        <v>1</v>
      </c>
      <c r="C1666" s="325">
        <v>9.6235163763816326E-5</v>
      </c>
      <c r="D1666" s="326">
        <v>9.2776846196539116E-5</v>
      </c>
      <c r="E1666" s="327">
        <v>9.4414791681831129E-5</v>
      </c>
      <c r="F1666" s="332">
        <v>0</v>
      </c>
      <c r="G1666" s="326">
        <v>0</v>
      </c>
      <c r="H1666" s="327">
        <v>0</v>
      </c>
      <c r="I1666" s="332">
        <v>2.2289387576786924E-4</v>
      </c>
      <c r="J1666" s="326">
        <v>3.6707263886588188E-4</v>
      </c>
      <c r="K1666" s="327">
        <v>2.9416920969510367E-4</v>
      </c>
      <c r="L1666" s="336">
        <v>5.8741981719495289E-6</v>
      </c>
      <c r="M1666" s="337">
        <v>1.1415525114155251E-4</v>
      </c>
      <c r="N1666" s="345">
        <v>0</v>
      </c>
      <c r="O1666" s="346">
        <v>0</v>
      </c>
      <c r="P1666" s="347">
        <v>0</v>
      </c>
      <c r="Q1666" s="348">
        <v>4.4208664898320073E-2</v>
      </c>
      <c r="R1666" s="346">
        <v>0.13435392840217777</v>
      </c>
      <c r="S1666" s="347">
        <v>0.11928676095626436</v>
      </c>
      <c r="T1666" s="349">
        <v>4.1080369046073553E-2</v>
      </c>
      <c r="U1666" s="349">
        <v>0.20949152880697103</v>
      </c>
      <c r="V1666" s="361">
        <v>0</v>
      </c>
    </row>
    <row r="1667" spans="1:22" ht="16" hidden="1" customHeight="1" outlineLevel="1">
      <c r="A1667" s="65">
        <v>1658</v>
      </c>
      <c r="B1667" s="117">
        <v>1</v>
      </c>
      <c r="C1667" s="325">
        <v>9.2928779297293053E-5</v>
      </c>
      <c r="D1667" s="326">
        <v>8.463068136913972E-5</v>
      </c>
      <c r="E1667" s="327">
        <v>8.727984589658695E-5</v>
      </c>
      <c r="F1667" s="332">
        <v>0</v>
      </c>
      <c r="G1667" s="326">
        <v>0</v>
      </c>
      <c r="H1667" s="327">
        <v>0</v>
      </c>
      <c r="I1667" s="332">
        <v>2.5855689589072831E-4</v>
      </c>
      <c r="J1667" s="326">
        <v>3.707721391456052E-4</v>
      </c>
      <c r="K1667" s="327">
        <v>3.0605483432924929E-4</v>
      </c>
      <c r="L1667" s="336">
        <v>2.3496792687798115E-6</v>
      </c>
      <c r="M1667" s="337">
        <v>1.1415525114155251E-4</v>
      </c>
      <c r="N1667" s="345">
        <v>0</v>
      </c>
      <c r="O1667" s="346">
        <v>0</v>
      </c>
      <c r="P1667" s="347">
        <v>0</v>
      </c>
      <c r="Q1667" s="348">
        <v>4.4208664898320073E-2</v>
      </c>
      <c r="R1667" s="346">
        <v>0.14091206176004506</v>
      </c>
      <c r="S1667" s="347">
        <v>0.16036485570871278</v>
      </c>
      <c r="T1667" s="349">
        <v>3.3472893296800678E-2</v>
      </c>
      <c r="U1667" s="349">
        <v>0.20035329607758628</v>
      </c>
      <c r="V1667" s="361">
        <v>0</v>
      </c>
    </row>
    <row r="1668" spans="1:22" ht="16" hidden="1" customHeight="1" outlineLevel="1">
      <c r="A1668" s="65">
        <v>1659</v>
      </c>
      <c r="B1668" s="117">
        <v>1</v>
      </c>
      <c r="C1668" s="325">
        <v>8.9509890255349325E-5</v>
      </c>
      <c r="D1668" s="326">
        <v>8.0489552232538121E-5</v>
      </c>
      <c r="E1668" s="327">
        <v>8.3414002543854651E-5</v>
      </c>
      <c r="F1668" s="332">
        <v>0</v>
      </c>
      <c r="G1668" s="326">
        <v>0</v>
      </c>
      <c r="H1668" s="327">
        <v>0</v>
      </c>
      <c r="I1668" s="332">
        <v>2.5632795713304962E-4</v>
      </c>
      <c r="J1668" s="326">
        <v>3.8680330702440635E-4</v>
      </c>
      <c r="K1668" s="327">
        <v>3.0011202201217643E-4</v>
      </c>
      <c r="L1668" s="336">
        <v>1.1748396343899057E-6</v>
      </c>
      <c r="M1668" s="337">
        <v>1.1415525114155251E-4</v>
      </c>
      <c r="N1668" s="345">
        <v>0</v>
      </c>
      <c r="O1668" s="346">
        <v>0</v>
      </c>
      <c r="P1668" s="347">
        <v>0</v>
      </c>
      <c r="Q1668" s="348">
        <v>6.1892130857648102E-2</v>
      </c>
      <c r="R1668" s="346">
        <v>0.16153311701071221</v>
      </c>
      <c r="S1668" s="347">
        <v>0.21905377406854401</v>
      </c>
      <c r="T1668" s="349">
        <v>3.3377799849934768E-2</v>
      </c>
      <c r="U1668" s="349">
        <v>0.18502464762829571</v>
      </c>
      <c r="V1668" s="361">
        <v>0</v>
      </c>
    </row>
    <row r="1669" spans="1:22" ht="16" hidden="1" customHeight="1" outlineLevel="1">
      <c r="A1669" s="65">
        <v>1660</v>
      </c>
      <c r="B1669" s="117">
        <v>1</v>
      </c>
      <c r="C1669" s="325">
        <v>8.7678565777671969E-5</v>
      </c>
      <c r="D1669" s="326">
        <v>7.899252432869623E-5</v>
      </c>
      <c r="E1669" s="327">
        <v>8.1909177614603151E-5</v>
      </c>
      <c r="F1669" s="332">
        <v>0</v>
      </c>
      <c r="G1669" s="326">
        <v>0</v>
      </c>
      <c r="H1669" s="327">
        <v>0</v>
      </c>
      <c r="I1669" s="332">
        <v>2.5187007961769228E-4</v>
      </c>
      <c r="J1669" s="326">
        <v>4.0201236372993559E-4</v>
      </c>
      <c r="K1669" s="327">
        <v>3.030834281707128E-4</v>
      </c>
      <c r="L1669" s="336">
        <v>1.409807561267887E-5</v>
      </c>
      <c r="M1669" s="337">
        <v>1.1415525114155251E-4</v>
      </c>
      <c r="N1669" s="345">
        <v>0</v>
      </c>
      <c r="O1669" s="346">
        <v>0</v>
      </c>
      <c r="P1669" s="347">
        <v>0</v>
      </c>
      <c r="Q1669" s="348">
        <v>6.1892130857648102E-2</v>
      </c>
      <c r="R1669" s="346">
        <v>0.17855702009674826</v>
      </c>
      <c r="S1669" s="347">
        <v>0.22168372364717503</v>
      </c>
      <c r="T1669" s="349">
        <v>3.3472893296800678E-2</v>
      </c>
      <c r="U1669" s="349">
        <v>0.18246987288674726</v>
      </c>
      <c r="V1669" s="361">
        <v>0</v>
      </c>
    </row>
    <row r="1670" spans="1:22" ht="16" hidden="1" customHeight="1" outlineLevel="1">
      <c r="A1670" s="65">
        <v>1661</v>
      </c>
      <c r="B1670" s="117">
        <v>1</v>
      </c>
      <c r="C1670" s="325">
        <v>8.8584852635225611E-5</v>
      </c>
      <c r="D1670" s="326">
        <v>7.975075924103174E-5</v>
      </c>
      <c r="E1670" s="327">
        <v>8.2544836420924913E-5</v>
      </c>
      <c r="F1670" s="332">
        <v>0</v>
      </c>
      <c r="G1670" s="326">
        <v>0</v>
      </c>
      <c r="H1670" s="327">
        <v>0</v>
      </c>
      <c r="I1670" s="332">
        <v>2.5855689589072831E-4</v>
      </c>
      <c r="J1670" s="326">
        <v>4.0612291959629492E-4</v>
      </c>
      <c r="K1670" s="327">
        <v>3.030834281707128E-4</v>
      </c>
      <c r="L1670" s="336">
        <v>3.7594868300476983E-5</v>
      </c>
      <c r="M1670" s="337">
        <v>1.1415525114155251E-4</v>
      </c>
      <c r="N1670" s="345">
        <v>0</v>
      </c>
      <c r="O1670" s="346">
        <v>0</v>
      </c>
      <c r="P1670" s="347">
        <v>0</v>
      </c>
      <c r="Q1670" s="348">
        <v>6.1892130857648102E-2</v>
      </c>
      <c r="R1670" s="346">
        <v>0.16320016574647983</v>
      </c>
      <c r="S1670" s="347">
        <v>0.31045888401542071</v>
      </c>
      <c r="T1670" s="349">
        <v>3.7466818065168939E-2</v>
      </c>
      <c r="U1670" s="349">
        <v>0.18148726721692093</v>
      </c>
      <c r="V1670" s="361">
        <v>0</v>
      </c>
    </row>
    <row r="1671" spans="1:22" ht="16" hidden="1" customHeight="1" outlineLevel="1">
      <c r="A1671" s="65">
        <v>1662</v>
      </c>
      <c r="B1671" s="117">
        <v>1</v>
      </c>
      <c r="C1671" s="325">
        <v>9.5341377414642732E-5</v>
      </c>
      <c r="D1671" s="326">
        <v>8.3872446456804224E-5</v>
      </c>
      <c r="E1671" s="327">
        <v>8.7876586816807369E-5</v>
      </c>
      <c r="F1671" s="332">
        <v>0</v>
      </c>
      <c r="G1671" s="326">
        <v>0</v>
      </c>
      <c r="H1671" s="327">
        <v>0</v>
      </c>
      <c r="I1671" s="332">
        <v>2.5632795713304962E-4</v>
      </c>
      <c r="J1671" s="326">
        <v>4.0900030870274633E-4</v>
      </c>
      <c r="K1671" s="327">
        <v>2.8525499121949443E-4</v>
      </c>
      <c r="L1671" s="336">
        <v>9.3987170751192462E-5</v>
      </c>
      <c r="M1671" s="337">
        <v>1.1415525114155251E-4</v>
      </c>
      <c r="N1671" s="345">
        <v>0</v>
      </c>
      <c r="O1671" s="346">
        <v>0</v>
      </c>
      <c r="P1671" s="347">
        <v>0</v>
      </c>
      <c r="Q1671" s="348">
        <v>5.3050397877984087E-2</v>
      </c>
      <c r="R1671" s="346">
        <v>0.18620674668970683</v>
      </c>
      <c r="S1671" s="347">
        <v>0.41155903047035125</v>
      </c>
      <c r="T1671" s="349">
        <v>4.7546723432955511E-2</v>
      </c>
      <c r="U1671" s="349">
        <v>0.19878112700586414</v>
      </c>
      <c r="V1671" s="361">
        <v>0</v>
      </c>
    </row>
    <row r="1672" spans="1:22" ht="16" hidden="1" customHeight="1" outlineLevel="1">
      <c r="A1672" s="65">
        <v>1663</v>
      </c>
      <c r="B1672" s="117">
        <v>1</v>
      </c>
      <c r="C1672" s="325">
        <v>1.1348586532828556E-4</v>
      </c>
      <c r="D1672" s="326">
        <v>9.3729500317165772E-5</v>
      </c>
      <c r="E1672" s="327">
        <v>1.0083624288855089E-4</v>
      </c>
      <c r="F1672" s="332">
        <v>0</v>
      </c>
      <c r="G1672" s="326">
        <v>0</v>
      </c>
      <c r="H1672" s="327">
        <v>0</v>
      </c>
      <c r="I1672" s="332">
        <v>2.5409901837537098E-4</v>
      </c>
      <c r="J1672" s="326">
        <v>4.4270686680689228E-4</v>
      </c>
      <c r="K1672" s="327">
        <v>2.8525499121949443E-4</v>
      </c>
      <c r="L1672" s="336">
        <v>1.8210014333043539E-4</v>
      </c>
      <c r="M1672" s="337">
        <v>1.1415525114155251E-4</v>
      </c>
      <c r="N1672" s="345">
        <v>7.1450398821682848E-4</v>
      </c>
      <c r="O1672" s="346">
        <v>4.6305127948313273E-3</v>
      </c>
      <c r="P1672" s="347">
        <v>4.9354266530561774E-3</v>
      </c>
      <c r="Q1672" s="348">
        <v>6.1892130857648102E-2</v>
      </c>
      <c r="R1672" s="346">
        <v>0.23660100035812986</v>
      </c>
      <c r="S1672" s="347">
        <v>0.41012734154022545</v>
      </c>
      <c r="T1672" s="349">
        <v>8.3301859454538052E-2</v>
      </c>
      <c r="U1672" s="349">
        <v>0.25901485456621742</v>
      </c>
      <c r="V1672" s="361">
        <v>0</v>
      </c>
    </row>
    <row r="1673" spans="1:22" ht="16" hidden="1" customHeight="1" outlineLevel="1">
      <c r="A1673" s="65">
        <v>1664</v>
      </c>
      <c r="B1673" s="117">
        <v>1</v>
      </c>
      <c r="C1673" s="325">
        <v>1.3233663196540125E-4</v>
      </c>
      <c r="D1673" s="326">
        <v>1.1431849447519908E-4</v>
      </c>
      <c r="E1673" s="327">
        <v>1.1985411656340173E-4</v>
      </c>
      <c r="F1673" s="332">
        <v>0</v>
      </c>
      <c r="G1673" s="326">
        <v>0</v>
      </c>
      <c r="H1673" s="327">
        <v>0</v>
      </c>
      <c r="I1673" s="332">
        <v>2.5409901837537098E-4</v>
      </c>
      <c r="J1673" s="326">
        <v>4.3243047714099412E-4</v>
      </c>
      <c r="K1673" s="327">
        <v>2.6445514810973967E-4</v>
      </c>
      <c r="L1673" s="336">
        <v>1.5860335064263727E-4</v>
      </c>
      <c r="M1673" s="337">
        <v>1.1415525114155251E-4</v>
      </c>
      <c r="N1673" s="345">
        <v>8.445437140722914E-2</v>
      </c>
      <c r="O1673" s="346">
        <v>6.4662023241664979E-2</v>
      </c>
      <c r="P1673" s="347">
        <v>9.4470877965771874E-2</v>
      </c>
      <c r="Q1673" s="348">
        <v>4.4208664898320073E-2</v>
      </c>
      <c r="R1673" s="346">
        <v>0.26132310598953329</v>
      </c>
      <c r="S1673" s="347">
        <v>0.4691326841489511</v>
      </c>
      <c r="T1673" s="349">
        <v>0.15661890698815545</v>
      </c>
      <c r="U1673" s="349">
        <v>0.35806150608471032</v>
      </c>
      <c r="V1673" s="361">
        <v>0</v>
      </c>
    </row>
    <row r="1674" spans="1:22" ht="16" hidden="1" customHeight="1" outlineLevel="1">
      <c r="A1674" s="65">
        <v>1665</v>
      </c>
      <c r="B1674" s="117">
        <v>1</v>
      </c>
      <c r="C1674" s="325">
        <v>1.5013735589859269E-4</v>
      </c>
      <c r="D1674" s="326">
        <v>1.2322289421493399E-4</v>
      </c>
      <c r="E1674" s="327">
        <v>1.3597909403805357E-4</v>
      </c>
      <c r="F1674" s="332">
        <v>0</v>
      </c>
      <c r="G1674" s="326">
        <v>0</v>
      </c>
      <c r="H1674" s="327">
        <v>0</v>
      </c>
      <c r="I1674" s="332">
        <v>2.5632795713304962E-4</v>
      </c>
      <c r="J1674" s="326">
        <v>3.9913497462348418E-4</v>
      </c>
      <c r="K1674" s="327">
        <v>2.5851233579266681E-4</v>
      </c>
      <c r="L1674" s="336">
        <v>1.4685495429873823E-4</v>
      </c>
      <c r="M1674" s="337">
        <v>1.1415525114155251E-4</v>
      </c>
      <c r="N1674" s="345">
        <v>0.28580159528673144</v>
      </c>
      <c r="O1674" s="346">
        <v>0.21091506082577419</v>
      </c>
      <c r="P1674" s="347">
        <v>0.2537420508365702</v>
      </c>
      <c r="Q1674" s="348">
        <v>5.3050397877984087E-2</v>
      </c>
      <c r="R1674" s="346">
        <v>0.29654468356261082</v>
      </c>
      <c r="S1674" s="347">
        <v>0.48657751582178621</v>
      </c>
      <c r="T1674" s="349">
        <v>0.18020208181090136</v>
      </c>
      <c r="U1674" s="349">
        <v>0.46850638337318845</v>
      </c>
      <c r="V1674" s="361">
        <v>6.043823957284556E-2</v>
      </c>
    </row>
    <row r="1675" spans="1:22" ht="16" hidden="1" customHeight="1" outlineLevel="1">
      <c r="A1675" s="65">
        <v>1666</v>
      </c>
      <c r="B1675" s="117">
        <v>1</v>
      </c>
      <c r="C1675" s="325">
        <v>1.5572508314447514E-4</v>
      </c>
      <c r="D1675" s="326">
        <v>1.2849165475962426E-4</v>
      </c>
      <c r="E1675" s="327">
        <v>1.4397023331752705E-4</v>
      </c>
      <c r="F1675" s="332">
        <v>0</v>
      </c>
      <c r="G1675" s="326">
        <v>0</v>
      </c>
      <c r="H1675" s="327">
        <v>0</v>
      </c>
      <c r="I1675" s="332">
        <v>2.2958069204090536E-4</v>
      </c>
      <c r="J1675" s="326">
        <v>3.6460630534606631E-4</v>
      </c>
      <c r="K1675" s="327">
        <v>2.5554092963413043E-4</v>
      </c>
      <c r="L1675" s="336">
        <v>1.644775488145868E-4</v>
      </c>
      <c r="M1675" s="337">
        <v>1.1415525114155251E-4</v>
      </c>
      <c r="N1675" s="345">
        <v>0.42470117059608292</v>
      </c>
      <c r="O1675" s="346">
        <v>0.39944845241235</v>
      </c>
      <c r="P1675" s="347">
        <v>0.41217440398931943</v>
      </c>
      <c r="Q1675" s="348">
        <v>6.1892130857648102E-2</v>
      </c>
      <c r="R1675" s="346">
        <v>0.31396382497655451</v>
      </c>
      <c r="S1675" s="347">
        <v>0.55790784451719688</v>
      </c>
      <c r="T1675" s="349">
        <v>0.19237404300973798</v>
      </c>
      <c r="U1675" s="349">
        <v>0.46310205218914374</v>
      </c>
      <c r="V1675" s="361">
        <v>0.16110450854759548</v>
      </c>
    </row>
    <row r="1676" spans="1:22" ht="16" hidden="1" customHeight="1" outlineLevel="1">
      <c r="A1676" s="65">
        <v>1667</v>
      </c>
      <c r="B1676" s="117">
        <v>1</v>
      </c>
      <c r="C1676" s="325">
        <v>1.5788767109422381E-4</v>
      </c>
      <c r="D1676" s="326">
        <v>1.2806393250138374E-4</v>
      </c>
      <c r="E1676" s="327">
        <v>1.4260810730398044E-4</v>
      </c>
      <c r="F1676" s="332">
        <v>0</v>
      </c>
      <c r="G1676" s="326">
        <v>0</v>
      </c>
      <c r="H1676" s="327">
        <v>0</v>
      </c>
      <c r="I1676" s="332">
        <v>1.7385722309893803E-4</v>
      </c>
      <c r="J1676" s="326">
        <v>3.2144546874929411E-4</v>
      </c>
      <c r="K1676" s="327">
        <v>2.4959811731705767E-4</v>
      </c>
      <c r="L1676" s="336">
        <v>1.8797434150238492E-4</v>
      </c>
      <c r="M1676" s="337">
        <v>1.1415525114155251E-4</v>
      </c>
      <c r="N1676" s="345">
        <v>0.57646181769333726</v>
      </c>
      <c r="O1676" s="346">
        <v>0.4560418788082401</v>
      </c>
      <c r="P1676" s="347">
        <v>0.50831293630029839</v>
      </c>
      <c r="Q1676" s="348">
        <v>6.1892130857648102E-2</v>
      </c>
      <c r="R1676" s="346">
        <v>0.33467379631719041</v>
      </c>
      <c r="S1676" s="347">
        <v>0.62002037201102966</v>
      </c>
      <c r="T1676" s="349">
        <v>0.12381166781941615</v>
      </c>
      <c r="U1676" s="349">
        <v>0.36071454139324138</v>
      </c>
      <c r="V1676" s="361">
        <v>0.25407819374770124</v>
      </c>
    </row>
    <row r="1677" spans="1:22" ht="16" hidden="1" customHeight="1" outlineLevel="1">
      <c r="A1677" s="65">
        <v>1668</v>
      </c>
      <c r="B1677" s="117">
        <v>1</v>
      </c>
      <c r="C1677" s="325">
        <v>1.5665012076459885E-4</v>
      </c>
      <c r="D1677" s="326">
        <v>1.2361173263151628E-4</v>
      </c>
      <c r="E1677" s="327">
        <v>1.4211514741336356E-4</v>
      </c>
      <c r="F1677" s="332">
        <v>0</v>
      </c>
      <c r="G1677" s="326">
        <v>0</v>
      </c>
      <c r="H1677" s="327">
        <v>0</v>
      </c>
      <c r="I1677" s="332">
        <v>1.1813375415697072E-4</v>
      </c>
      <c r="J1677" s="326">
        <v>2.4909968550137118E-4</v>
      </c>
      <c r="K1677" s="327">
        <v>2.4662671115852124E-4</v>
      </c>
      <c r="L1677" s="336">
        <v>2.0677177565262342E-4</v>
      </c>
      <c r="M1677" s="337">
        <v>1.1415525114155251E-4</v>
      </c>
      <c r="N1677" s="345">
        <v>0.71364658343096843</v>
      </c>
      <c r="O1677" s="346">
        <v>0.50341496764573612</v>
      </c>
      <c r="P1677" s="347">
        <v>0.55840698484713391</v>
      </c>
      <c r="Q1677" s="348">
        <v>6.1892130857648102E-2</v>
      </c>
      <c r="R1677" s="346">
        <v>0.3648725305470179</v>
      </c>
      <c r="S1677" s="347">
        <v>0.63892283097742641</v>
      </c>
      <c r="T1677" s="349">
        <v>0.10736050151161353</v>
      </c>
      <c r="U1677" s="349">
        <v>0.29635387001961755</v>
      </c>
      <c r="V1677" s="361">
        <v>0.37771991092750917</v>
      </c>
    </row>
    <row r="1678" spans="1:22" ht="16" hidden="1" customHeight="1" outlineLevel="1">
      <c r="A1678" s="65">
        <v>1669</v>
      </c>
      <c r="B1678" s="117">
        <v>1</v>
      </c>
      <c r="C1678" s="325">
        <v>1.4304331739291423E-4</v>
      </c>
      <c r="D1678" s="326">
        <v>1.1865404282009184E-4</v>
      </c>
      <c r="E1678" s="327">
        <v>1.3671853387397888E-4</v>
      </c>
      <c r="F1678" s="332">
        <v>0</v>
      </c>
      <c r="G1678" s="326">
        <v>0</v>
      </c>
      <c r="H1678" s="327">
        <v>0</v>
      </c>
      <c r="I1678" s="332">
        <v>8.4699672791790334E-5</v>
      </c>
      <c r="J1678" s="326">
        <v>2.4704440756819152E-4</v>
      </c>
      <c r="K1678" s="327">
        <v>2.3771249268291205E-4</v>
      </c>
      <c r="L1678" s="336">
        <v>1.8797434150238492E-4</v>
      </c>
      <c r="M1678" s="337">
        <v>1.1415525114155251E-4</v>
      </c>
      <c r="N1678" s="345">
        <v>0.72836536558823506</v>
      </c>
      <c r="O1678" s="346">
        <v>0.52171319295014174</v>
      </c>
      <c r="P1678" s="347">
        <v>0.60015377247624557</v>
      </c>
      <c r="Q1678" s="348">
        <v>7.9575596816976138E-2</v>
      </c>
      <c r="R1678" s="346">
        <v>0.39678661541937593</v>
      </c>
      <c r="S1678" s="347">
        <v>0.64280291793143451</v>
      </c>
      <c r="T1678" s="349">
        <v>8.7295784222906306E-2</v>
      </c>
      <c r="U1678" s="349">
        <v>0.28141826383825752</v>
      </c>
      <c r="V1678" s="361">
        <v>0.38785860808186456</v>
      </c>
    </row>
    <row r="1679" spans="1:22" ht="16" hidden="1" customHeight="1" outlineLevel="1">
      <c r="A1679" s="65">
        <v>1670</v>
      </c>
      <c r="B1679" s="117">
        <v>1</v>
      </c>
      <c r="C1679" s="325">
        <v>1.4581217999909535E-4</v>
      </c>
      <c r="D1679" s="326">
        <v>1.1805134327438926E-4</v>
      </c>
      <c r="E1679" s="327">
        <v>1.3090679621617998E-4</v>
      </c>
      <c r="F1679" s="332">
        <v>0</v>
      </c>
      <c r="G1679" s="326">
        <v>0</v>
      </c>
      <c r="H1679" s="327">
        <v>0</v>
      </c>
      <c r="I1679" s="332">
        <v>0</v>
      </c>
      <c r="J1679" s="326">
        <v>2.6554190896680823E-4</v>
      </c>
      <c r="K1679" s="327">
        <v>2.2879827420730281E-4</v>
      </c>
      <c r="L1679" s="336">
        <v>1.9032402077116473E-4</v>
      </c>
      <c r="M1679" s="337">
        <v>1.1415525114155251E-4</v>
      </c>
      <c r="N1679" s="345">
        <v>0.69178276139153339</v>
      </c>
      <c r="O1679" s="346">
        <v>0.48469451218660015</v>
      </c>
      <c r="P1679" s="347">
        <v>0.59479968288856666</v>
      </c>
      <c r="Q1679" s="348">
        <v>7.9575596816976138E-2</v>
      </c>
      <c r="R1679" s="346">
        <v>0.4122526409430784</v>
      </c>
      <c r="S1679" s="347">
        <v>0.62628142064184711</v>
      </c>
      <c r="T1679" s="349">
        <v>8.0639242942292549E-2</v>
      </c>
      <c r="U1679" s="349">
        <v>0.26825134786258481</v>
      </c>
      <c r="V1679" s="361">
        <v>0.36311499552368287</v>
      </c>
    </row>
    <row r="1680" spans="1:22" ht="16" hidden="1" customHeight="1" outlineLevel="1">
      <c r="A1680" s="65">
        <v>1671</v>
      </c>
      <c r="B1680" s="117">
        <v>1</v>
      </c>
      <c r="C1680" s="325">
        <v>1.490685624320984E-4</v>
      </c>
      <c r="D1680" s="326">
        <v>1.1853739129511714E-4</v>
      </c>
      <c r="E1680" s="327">
        <v>1.3552505203353804E-4</v>
      </c>
      <c r="F1680" s="332">
        <v>0</v>
      </c>
      <c r="G1680" s="326">
        <v>0</v>
      </c>
      <c r="H1680" s="327">
        <v>0</v>
      </c>
      <c r="I1680" s="332">
        <v>0</v>
      </c>
      <c r="J1680" s="326">
        <v>3.2185652433593006E-4</v>
      </c>
      <c r="K1680" s="327">
        <v>2.2879827420730281E-4</v>
      </c>
      <c r="L1680" s="336">
        <v>2.1382081345896285E-4</v>
      </c>
      <c r="M1680" s="337">
        <v>1.1415525114155251E-4</v>
      </c>
      <c r="N1680" s="345">
        <v>0.59875434212570244</v>
      </c>
      <c r="O1680" s="346">
        <v>0.43521954913589611</v>
      </c>
      <c r="P1680" s="347">
        <v>0.54614769556098719</v>
      </c>
      <c r="Q1680" s="348">
        <v>7.0733863837312116E-2</v>
      </c>
      <c r="R1680" s="346">
        <v>0.4322772403153472</v>
      </c>
      <c r="S1680" s="347">
        <v>0.59501247760512854</v>
      </c>
      <c r="T1680" s="349">
        <v>0.12989764841883444</v>
      </c>
      <c r="U1680" s="349">
        <v>0.28014087646748331</v>
      </c>
      <c r="V1680" s="361">
        <v>0.28551731639953459</v>
      </c>
    </row>
    <row r="1681" spans="1:22" ht="16" hidden="1" customHeight="1" outlineLevel="1">
      <c r="A1681" s="65">
        <v>1672</v>
      </c>
      <c r="B1681" s="117">
        <v>1</v>
      </c>
      <c r="C1681" s="325">
        <v>1.4909356344885852E-4</v>
      </c>
      <c r="D1681" s="326">
        <v>1.1828464632433863E-4</v>
      </c>
      <c r="E1681" s="327">
        <v>1.3691312330448553E-4</v>
      </c>
      <c r="F1681" s="332">
        <v>0</v>
      </c>
      <c r="G1681" s="326">
        <v>0</v>
      </c>
      <c r="H1681" s="327">
        <v>0</v>
      </c>
      <c r="I1681" s="332">
        <v>0</v>
      </c>
      <c r="J1681" s="326">
        <v>2.4170068494192451E-4</v>
      </c>
      <c r="K1681" s="327">
        <v>1.7234155719511124E-4</v>
      </c>
      <c r="L1681" s="336">
        <v>2.2321953053408208E-4</v>
      </c>
      <c r="M1681" s="337">
        <v>1.1415525114155251E-4</v>
      </c>
      <c r="N1681" s="345">
        <v>0.46585660031737219</v>
      </c>
      <c r="O1681" s="346">
        <v>0.34090077908573135</v>
      </c>
      <c r="P1681" s="347">
        <v>0.40260766118181662</v>
      </c>
      <c r="Q1681" s="348">
        <v>6.1892130857648102E-2</v>
      </c>
      <c r="R1681" s="346">
        <v>0.46031700336984643</v>
      </c>
      <c r="S1681" s="347">
        <v>0.56366053860113607</v>
      </c>
      <c r="T1681" s="349">
        <v>9.8611904399949712E-2</v>
      </c>
      <c r="U1681" s="349">
        <v>0.31138773676796022</v>
      </c>
      <c r="V1681" s="361">
        <v>0.17431229926825434</v>
      </c>
    </row>
    <row r="1682" spans="1:22" ht="16" hidden="1" customHeight="1" outlineLevel="1">
      <c r="A1682" s="65">
        <v>1673</v>
      </c>
      <c r="B1682" s="117">
        <v>1</v>
      </c>
      <c r="C1682" s="325">
        <v>1.4646220643485796E-4</v>
      </c>
      <c r="D1682" s="326">
        <v>1.2100651524041481E-4</v>
      </c>
      <c r="E1682" s="327">
        <v>1.3757472736820818E-4</v>
      </c>
      <c r="F1682" s="332">
        <v>0</v>
      </c>
      <c r="G1682" s="326">
        <v>0</v>
      </c>
      <c r="H1682" s="327">
        <v>0</v>
      </c>
      <c r="I1682" s="332">
        <v>0</v>
      </c>
      <c r="J1682" s="326">
        <v>2.2073685002349221E-4</v>
      </c>
      <c r="K1682" s="327">
        <v>1.3371327713413802E-4</v>
      </c>
      <c r="L1682" s="336">
        <v>2.2321953053408208E-4</v>
      </c>
      <c r="M1682" s="337">
        <v>1.1415525114155251E-4</v>
      </c>
      <c r="N1682" s="345">
        <v>0.27194021791532497</v>
      </c>
      <c r="O1682" s="346">
        <v>0.20552199066507199</v>
      </c>
      <c r="P1682" s="347">
        <v>0.23243623522619136</v>
      </c>
      <c r="Q1682" s="348">
        <v>4.4208664898320073E-2</v>
      </c>
      <c r="R1682" s="346">
        <v>0.49391329606076634</v>
      </c>
      <c r="S1682" s="347">
        <v>0.55987900723460293</v>
      </c>
      <c r="T1682" s="349">
        <v>0.19903058429035175</v>
      </c>
      <c r="U1682" s="349">
        <v>0.40699526844206096</v>
      </c>
      <c r="V1682" s="361">
        <v>4.2260349569441837E-2</v>
      </c>
    </row>
    <row r="1683" spans="1:22" ht="16" hidden="1" customHeight="1" outlineLevel="1">
      <c r="A1683" s="65">
        <v>1674</v>
      </c>
      <c r="B1683" s="117">
        <v>1</v>
      </c>
      <c r="C1683" s="325">
        <v>1.3993069080628172E-4</v>
      </c>
      <c r="D1683" s="326">
        <v>1.2611974041847217E-4</v>
      </c>
      <c r="E1683" s="327">
        <v>1.3673150650267933E-4</v>
      </c>
      <c r="F1683" s="332">
        <v>0</v>
      </c>
      <c r="G1683" s="326">
        <v>0</v>
      </c>
      <c r="H1683" s="327">
        <v>0</v>
      </c>
      <c r="I1683" s="332">
        <v>0</v>
      </c>
      <c r="J1683" s="326">
        <v>2.5526551930091007E-4</v>
      </c>
      <c r="K1683" s="327">
        <v>1.5748452640242924E-4</v>
      </c>
      <c r="L1683" s="336">
        <v>1.644775488145868E-4</v>
      </c>
      <c r="M1683" s="337">
        <v>1.1415525114155251E-4</v>
      </c>
      <c r="N1683" s="345">
        <v>7.559452195334046E-2</v>
      </c>
      <c r="O1683" s="346">
        <v>5.6013440637807957E-2</v>
      </c>
      <c r="P1683" s="347">
        <v>5.4597813377903967E-2</v>
      </c>
      <c r="Q1683" s="348">
        <v>3.5366931918656058E-2</v>
      </c>
      <c r="R1683" s="346">
        <v>0.49104568828518125</v>
      </c>
      <c r="S1683" s="347">
        <v>0.57312732770453556</v>
      </c>
      <c r="T1683" s="349">
        <v>0.166698812355942</v>
      </c>
      <c r="U1683" s="349">
        <v>0.43912647384538156</v>
      </c>
      <c r="V1683" s="361">
        <v>0</v>
      </c>
    </row>
    <row r="1684" spans="1:22" ht="16" hidden="1" customHeight="1" outlineLevel="1">
      <c r="A1684" s="65">
        <v>1675</v>
      </c>
      <c r="B1684" s="117">
        <v>1</v>
      </c>
      <c r="C1684" s="325">
        <v>1.4584343127004547E-4</v>
      </c>
      <c r="D1684" s="326">
        <v>1.4208155741917599E-4</v>
      </c>
      <c r="E1684" s="327">
        <v>1.4880902382279263E-4</v>
      </c>
      <c r="F1684" s="332">
        <v>0</v>
      </c>
      <c r="G1684" s="326">
        <v>0</v>
      </c>
      <c r="H1684" s="327">
        <v>0</v>
      </c>
      <c r="I1684" s="332">
        <v>0</v>
      </c>
      <c r="J1684" s="326">
        <v>2.9020524416496378E-4</v>
      </c>
      <c r="K1684" s="327">
        <v>1.5748452640242924E-4</v>
      </c>
      <c r="L1684" s="336">
        <v>1.1748396343899057E-4</v>
      </c>
      <c r="M1684" s="337">
        <v>1.1415525114155251E-4</v>
      </c>
      <c r="N1684" s="345">
        <v>5.7160319057346278E-4</v>
      </c>
      <c r="O1684" s="346">
        <v>1.0194201234145772E-3</v>
      </c>
      <c r="P1684" s="347">
        <v>2.1508398659207011E-4</v>
      </c>
      <c r="Q1684" s="348">
        <v>2.6525198938992044E-2</v>
      </c>
      <c r="R1684" s="346">
        <v>0.49211619882237506</v>
      </c>
      <c r="S1684" s="347">
        <v>0.5555735617009907</v>
      </c>
      <c r="T1684" s="349">
        <v>0.19769927603422902</v>
      </c>
      <c r="U1684" s="349">
        <v>0.56676695035582025</v>
      </c>
      <c r="V1684" s="361">
        <v>0</v>
      </c>
    </row>
    <row r="1685" spans="1:22" ht="16" hidden="1" customHeight="1" outlineLevel="1">
      <c r="A1685" s="65">
        <v>1676</v>
      </c>
      <c r="B1685" s="117">
        <v>1</v>
      </c>
      <c r="C1685" s="325">
        <v>1.4761225320582256E-4</v>
      </c>
      <c r="D1685" s="326">
        <v>1.4919730044263225E-4</v>
      </c>
      <c r="E1685" s="327">
        <v>1.5359592381325647E-4</v>
      </c>
      <c r="F1685" s="332">
        <v>0</v>
      </c>
      <c r="G1685" s="326">
        <v>0</v>
      </c>
      <c r="H1685" s="327">
        <v>0</v>
      </c>
      <c r="I1685" s="332">
        <v>7.8012856518754235E-5</v>
      </c>
      <c r="J1685" s="326">
        <v>3.4117613690781858E-4</v>
      </c>
      <c r="K1685" s="327">
        <v>1.7234155719511124E-4</v>
      </c>
      <c r="L1685" s="336">
        <v>8.811297257924293E-5</v>
      </c>
      <c r="M1685" s="337">
        <v>1.1415525114155251E-4</v>
      </c>
      <c r="N1685" s="345">
        <v>0</v>
      </c>
      <c r="O1685" s="346">
        <v>0</v>
      </c>
      <c r="P1685" s="347">
        <v>0</v>
      </c>
      <c r="Q1685" s="348">
        <v>2.6525198938992044E-2</v>
      </c>
      <c r="R1685" s="346">
        <v>0.46651660553469521</v>
      </c>
      <c r="S1685" s="347">
        <v>0.48582535425005263</v>
      </c>
      <c r="T1685" s="349">
        <v>0.26521562330902582</v>
      </c>
      <c r="U1685" s="349">
        <v>0.61442332534239674</v>
      </c>
      <c r="V1685" s="361">
        <v>0</v>
      </c>
    </row>
    <row r="1686" spans="1:22" ht="16" hidden="1" customHeight="1" outlineLevel="1">
      <c r="A1686" s="65">
        <v>1677</v>
      </c>
      <c r="B1686" s="117">
        <v>1</v>
      </c>
      <c r="C1686" s="325">
        <v>1.3783685565262331E-4</v>
      </c>
      <c r="D1686" s="326">
        <v>1.4585329006002441E-4</v>
      </c>
      <c r="E1686" s="327">
        <v>1.4447616583684436E-4</v>
      </c>
      <c r="F1686" s="332">
        <v>0</v>
      </c>
      <c r="G1686" s="326">
        <v>0</v>
      </c>
      <c r="H1686" s="327">
        <v>0</v>
      </c>
      <c r="I1686" s="332">
        <v>1.1144693788393462E-4</v>
      </c>
      <c r="J1686" s="326">
        <v>3.3994297014791077E-4</v>
      </c>
      <c r="K1686" s="327">
        <v>2.1096983725608443E-4</v>
      </c>
      <c r="L1686" s="336">
        <v>5.8741981719495287E-5</v>
      </c>
      <c r="M1686" s="337">
        <v>1.1415525114155251E-4</v>
      </c>
      <c r="N1686" s="345">
        <v>0</v>
      </c>
      <c r="O1686" s="346">
        <v>0</v>
      </c>
      <c r="P1686" s="347">
        <v>0</v>
      </c>
      <c r="Q1686" s="348">
        <v>1.7683465959328029E-2</v>
      </c>
      <c r="R1686" s="346">
        <v>0.47714169491560043</v>
      </c>
      <c r="S1686" s="347">
        <v>0.45483133747859161</v>
      </c>
      <c r="T1686" s="349">
        <v>0.16879086818699207</v>
      </c>
      <c r="U1686" s="349">
        <v>0.50731930733132802</v>
      </c>
      <c r="V1686" s="361">
        <v>0</v>
      </c>
    </row>
    <row r="1687" spans="1:22" ht="16" hidden="1" customHeight="1" outlineLevel="1">
      <c r="A1687" s="65">
        <v>1678</v>
      </c>
      <c r="B1687" s="117">
        <v>1</v>
      </c>
      <c r="C1687" s="325">
        <v>1.2638013972230734E-4</v>
      </c>
      <c r="D1687" s="326">
        <v>1.3412981180006776E-4</v>
      </c>
      <c r="E1687" s="327">
        <v>1.3347537669886788E-4</v>
      </c>
      <c r="F1687" s="332">
        <v>0</v>
      </c>
      <c r="G1687" s="326">
        <v>0</v>
      </c>
      <c r="H1687" s="327">
        <v>0</v>
      </c>
      <c r="I1687" s="332">
        <v>1.4933889676447238E-4</v>
      </c>
      <c r="J1687" s="326">
        <v>3.3254396958846413E-4</v>
      </c>
      <c r="K1687" s="327">
        <v>2.2285546189023002E-4</v>
      </c>
      <c r="L1687" s="336">
        <v>3.7594868300476983E-5</v>
      </c>
      <c r="M1687" s="337">
        <v>1.1415525114155251E-4</v>
      </c>
      <c r="N1687" s="345">
        <v>0</v>
      </c>
      <c r="O1687" s="346">
        <v>0</v>
      </c>
      <c r="P1687" s="347">
        <v>0</v>
      </c>
      <c r="Q1687" s="348">
        <v>8.8417329796640146E-3</v>
      </c>
      <c r="R1687" s="346">
        <v>0.47572828383973764</v>
      </c>
      <c r="S1687" s="347">
        <v>0.4212229307487006</v>
      </c>
      <c r="T1687" s="349">
        <v>0.12133923820090245</v>
      </c>
      <c r="U1687" s="349">
        <v>0.38901358468423936</v>
      </c>
      <c r="V1687" s="361">
        <v>0</v>
      </c>
    </row>
    <row r="1688" spans="1:22" ht="16" hidden="1" customHeight="1" outlineLevel="1">
      <c r="A1688" s="65">
        <v>1679</v>
      </c>
      <c r="B1688" s="117">
        <v>1</v>
      </c>
      <c r="C1688" s="325">
        <v>1.1406088871376788E-4</v>
      </c>
      <c r="D1688" s="326">
        <v>1.2069544450714895E-4</v>
      </c>
      <c r="E1688" s="327">
        <v>1.1933521141538397E-4</v>
      </c>
      <c r="F1688" s="332">
        <v>0</v>
      </c>
      <c r="G1688" s="326">
        <v>0</v>
      </c>
      <c r="H1688" s="327">
        <v>0</v>
      </c>
      <c r="I1688" s="332">
        <v>1.8277297812965276E-4</v>
      </c>
      <c r="J1688" s="326">
        <v>3.7118319473224116E-4</v>
      </c>
      <c r="K1688" s="327">
        <v>2.1988405573169364E-4</v>
      </c>
      <c r="L1688" s="336">
        <v>2.3496792687798115E-5</v>
      </c>
      <c r="M1688" s="337">
        <v>1.1415525114155251E-4</v>
      </c>
      <c r="N1688" s="345">
        <v>0</v>
      </c>
      <c r="O1688" s="346">
        <v>0</v>
      </c>
      <c r="P1688" s="347">
        <v>0</v>
      </c>
      <c r="Q1688" s="348">
        <v>1.7683465959328029E-2</v>
      </c>
      <c r="R1688" s="346">
        <v>0.47632439582215363</v>
      </c>
      <c r="S1688" s="347">
        <v>0.37970391779644685</v>
      </c>
      <c r="T1688" s="349">
        <v>8.1019616729756189E-2</v>
      </c>
      <c r="U1688" s="349">
        <v>0.33565809681267028</v>
      </c>
      <c r="V1688" s="361">
        <v>0</v>
      </c>
    </row>
    <row r="1689" spans="1:22" ht="16" hidden="1" customHeight="1" outlineLevel="1">
      <c r="A1689" s="65">
        <v>1680</v>
      </c>
      <c r="B1689" s="117">
        <v>1</v>
      </c>
      <c r="C1689" s="325">
        <v>1.0411673429743796E-4</v>
      </c>
      <c r="D1689" s="326">
        <v>1.0560851394375533E-4</v>
      </c>
      <c r="E1689" s="327">
        <v>1.0649230900194446E-4</v>
      </c>
      <c r="F1689" s="332">
        <v>0</v>
      </c>
      <c r="G1689" s="326">
        <v>0</v>
      </c>
      <c r="H1689" s="327">
        <v>0</v>
      </c>
      <c r="I1689" s="332">
        <v>2.0506236570643968E-4</v>
      </c>
      <c r="J1689" s="326">
        <v>3.8474802909122668E-4</v>
      </c>
      <c r="K1689" s="327">
        <v>2.1691264957315727E-4</v>
      </c>
      <c r="L1689" s="336">
        <v>9.3987170751192458E-6</v>
      </c>
      <c r="M1689" s="337">
        <v>1.1415525114155251E-4</v>
      </c>
      <c r="N1689" s="345">
        <v>0</v>
      </c>
      <c r="O1689" s="346">
        <v>0</v>
      </c>
      <c r="P1689" s="347">
        <v>0</v>
      </c>
      <c r="Q1689" s="348">
        <v>1.7683465959328029E-2</v>
      </c>
      <c r="R1689" s="346">
        <v>0.45806258658592608</v>
      </c>
      <c r="S1689" s="347">
        <v>0.35404761527255557</v>
      </c>
      <c r="T1689" s="349">
        <v>7.4172888555410599E-2</v>
      </c>
      <c r="U1689" s="349">
        <v>0.28947563033083334</v>
      </c>
      <c r="V1689" s="361">
        <v>0</v>
      </c>
    </row>
    <row r="1690" spans="1:22" ht="16" hidden="1" customHeight="1" outlineLevel="1">
      <c r="A1690" s="65">
        <v>1681</v>
      </c>
      <c r="B1690" s="117">
        <v>1</v>
      </c>
      <c r="C1690" s="325">
        <v>9.6428921643707091E-5</v>
      </c>
      <c r="D1690" s="326">
        <v>9.2776846196539116E-5</v>
      </c>
      <c r="E1690" s="327">
        <v>9.427209276612625E-5</v>
      </c>
      <c r="F1690" s="332">
        <v>0</v>
      </c>
      <c r="G1690" s="326">
        <v>0</v>
      </c>
      <c r="H1690" s="327">
        <v>0</v>
      </c>
      <c r="I1690" s="332">
        <v>2.1397812073715446E-4</v>
      </c>
      <c r="J1690" s="326">
        <v>3.7776008411841594E-4</v>
      </c>
      <c r="K1690" s="327">
        <v>2.3474108652437564E-4</v>
      </c>
      <c r="L1690" s="336">
        <v>5.8741981719495289E-6</v>
      </c>
      <c r="M1690" s="337">
        <v>1.1415525114155251E-4</v>
      </c>
      <c r="N1690" s="345">
        <v>0</v>
      </c>
      <c r="O1690" s="346">
        <v>0</v>
      </c>
      <c r="P1690" s="347">
        <v>0</v>
      </c>
      <c r="Q1690" s="348">
        <v>1.7683465959328029E-2</v>
      </c>
      <c r="R1690" s="346">
        <v>0.42683399673046729</v>
      </c>
      <c r="S1690" s="347">
        <v>0.32984894004222604</v>
      </c>
      <c r="T1690" s="349">
        <v>3.7942285299498495E-2</v>
      </c>
      <c r="U1690" s="349">
        <v>0.21980888834014736</v>
      </c>
      <c r="V1690" s="361">
        <v>0</v>
      </c>
    </row>
    <row r="1691" spans="1:22" ht="16" hidden="1" customHeight="1" outlineLevel="1">
      <c r="A1691" s="65">
        <v>1682</v>
      </c>
      <c r="B1691" s="117">
        <v>1</v>
      </c>
      <c r="C1691" s="325">
        <v>9.1422468037497003E-5</v>
      </c>
      <c r="D1691" s="326">
        <v>8.4591797527481491E-5</v>
      </c>
      <c r="E1691" s="327">
        <v>8.626798085795232E-5</v>
      </c>
      <c r="F1691" s="332">
        <v>0</v>
      </c>
      <c r="G1691" s="326">
        <v>0</v>
      </c>
      <c r="H1691" s="327">
        <v>0</v>
      </c>
      <c r="I1691" s="332">
        <v>2.1397812073715446E-4</v>
      </c>
      <c r="J1691" s="326">
        <v>3.8145958439813926E-4</v>
      </c>
      <c r="K1691" s="327">
        <v>2.4662671115852124E-4</v>
      </c>
      <c r="L1691" s="336">
        <v>2.3496792687798115E-6</v>
      </c>
      <c r="M1691" s="337">
        <v>1.1415525114155251E-4</v>
      </c>
      <c r="N1691" s="345">
        <v>0</v>
      </c>
      <c r="O1691" s="346">
        <v>0</v>
      </c>
      <c r="P1691" s="347">
        <v>0</v>
      </c>
      <c r="Q1691" s="348">
        <v>8.8417329796640146E-3</v>
      </c>
      <c r="R1691" s="346">
        <v>0.41668768307780524</v>
      </c>
      <c r="S1691" s="347">
        <v>0.29729874038972831</v>
      </c>
      <c r="T1691" s="349">
        <v>3.461401465919161E-2</v>
      </c>
      <c r="U1691" s="349">
        <v>0.1952437465944894</v>
      </c>
      <c r="V1691" s="361">
        <v>0</v>
      </c>
    </row>
    <row r="1692" spans="1:22" ht="16" hidden="1" customHeight="1" outlineLevel="1">
      <c r="A1692" s="65">
        <v>1683</v>
      </c>
      <c r="B1692" s="117">
        <v>1</v>
      </c>
      <c r="C1692" s="325">
        <v>8.9053621699477492E-5</v>
      </c>
      <c r="D1692" s="326">
        <v>8.1344996749019204E-5</v>
      </c>
      <c r="E1692" s="327">
        <v>8.3401029915154213E-5</v>
      </c>
      <c r="F1692" s="332">
        <v>0</v>
      </c>
      <c r="G1692" s="326">
        <v>0</v>
      </c>
      <c r="H1692" s="327">
        <v>0</v>
      </c>
      <c r="I1692" s="332">
        <v>2.2735175328322661E-4</v>
      </c>
      <c r="J1692" s="326">
        <v>3.9420230758385299E-4</v>
      </c>
      <c r="K1692" s="327">
        <v>2.7039796042681243E-4</v>
      </c>
      <c r="L1692" s="336">
        <v>1.1748396343899057E-6</v>
      </c>
      <c r="M1692" s="337">
        <v>1.1415525114155251E-4</v>
      </c>
      <c r="N1692" s="345">
        <v>0</v>
      </c>
      <c r="O1692" s="346">
        <v>0</v>
      </c>
      <c r="P1692" s="347">
        <v>0</v>
      </c>
      <c r="Q1692" s="348">
        <v>8.8417329796640146E-3</v>
      </c>
      <c r="R1692" s="346">
        <v>0.38958001507688444</v>
      </c>
      <c r="S1692" s="347">
        <v>0.25379818597683362</v>
      </c>
      <c r="T1692" s="349">
        <v>3.4233640871727963E-2</v>
      </c>
      <c r="U1692" s="349">
        <v>0.17971857701123359</v>
      </c>
      <c r="V1692" s="361">
        <v>0</v>
      </c>
    </row>
    <row r="1693" spans="1:22" ht="16" hidden="1" customHeight="1" outlineLevel="1">
      <c r="A1693" s="65">
        <v>1684</v>
      </c>
      <c r="B1693" s="117">
        <v>1</v>
      </c>
      <c r="C1693" s="325">
        <v>8.7628563744151765E-5</v>
      </c>
      <c r="D1693" s="326">
        <v>8.1403322511506562E-5</v>
      </c>
      <c r="E1693" s="327">
        <v>8.1870259728501822E-5</v>
      </c>
      <c r="F1693" s="332">
        <v>0</v>
      </c>
      <c r="G1693" s="326">
        <v>0</v>
      </c>
      <c r="H1693" s="327">
        <v>0</v>
      </c>
      <c r="I1693" s="332">
        <v>2.5409901837537098E-4</v>
      </c>
      <c r="J1693" s="326">
        <v>4.1804353160873674E-4</v>
      </c>
      <c r="K1693" s="327">
        <v>2.7931217890242167E-4</v>
      </c>
      <c r="L1693" s="336">
        <v>1.409807561267887E-5</v>
      </c>
      <c r="M1693" s="337">
        <v>1.1415525114155251E-4</v>
      </c>
      <c r="N1693" s="345">
        <v>0</v>
      </c>
      <c r="O1693" s="346">
        <v>0</v>
      </c>
      <c r="P1693" s="347">
        <v>0</v>
      </c>
      <c r="Q1693" s="348">
        <v>1.7683465959328029E-2</v>
      </c>
      <c r="R1693" s="346">
        <v>0.367740674569633</v>
      </c>
      <c r="S1693" s="347">
        <v>0.25806213352680907</v>
      </c>
      <c r="T1693" s="349">
        <v>3.3663080190532498E-2</v>
      </c>
      <c r="U1693" s="349">
        <v>0.17401946412624095</v>
      </c>
      <c r="V1693" s="361">
        <v>0</v>
      </c>
    </row>
    <row r="1694" spans="1:22" ht="16" hidden="1" customHeight="1" outlineLevel="1">
      <c r="A1694" s="65">
        <v>1685</v>
      </c>
      <c r="B1694" s="117">
        <v>1</v>
      </c>
      <c r="C1694" s="325">
        <v>8.9584893305629624E-5</v>
      </c>
      <c r="D1694" s="326">
        <v>8.1753277086430638E-5</v>
      </c>
      <c r="E1694" s="327">
        <v>8.2726453222731121E-5</v>
      </c>
      <c r="F1694" s="332">
        <v>0</v>
      </c>
      <c r="G1694" s="326">
        <v>0</v>
      </c>
      <c r="H1694" s="327">
        <v>0</v>
      </c>
      <c r="I1694" s="332">
        <v>2.5632795713304962E-4</v>
      </c>
      <c r="J1694" s="326">
        <v>3.9338019641058119E-4</v>
      </c>
      <c r="K1694" s="327">
        <v>2.6445514810973967E-4</v>
      </c>
      <c r="L1694" s="336">
        <v>3.7594868300476983E-5</v>
      </c>
      <c r="M1694" s="337">
        <v>1.1415525114155251E-4</v>
      </c>
      <c r="N1694" s="345">
        <v>0</v>
      </c>
      <c r="O1694" s="346">
        <v>0</v>
      </c>
      <c r="P1694" s="347">
        <v>0</v>
      </c>
      <c r="Q1694" s="348">
        <v>2.6525198938992044E-2</v>
      </c>
      <c r="R1694" s="346">
        <v>0.34513851642489102</v>
      </c>
      <c r="S1694" s="347">
        <v>0.24698728481550114</v>
      </c>
      <c r="T1694" s="349">
        <v>2.9574061975298327E-2</v>
      </c>
      <c r="U1694" s="349">
        <v>0.17313511902339723</v>
      </c>
      <c r="V1694" s="361">
        <v>0</v>
      </c>
    </row>
    <row r="1695" spans="1:22" ht="16" hidden="1" customHeight="1" outlineLevel="1">
      <c r="A1695" s="65">
        <v>1686</v>
      </c>
      <c r="B1695" s="117">
        <v>1</v>
      </c>
      <c r="C1695" s="325">
        <v>9.5641389615763942E-5</v>
      </c>
      <c r="D1695" s="326">
        <v>8.599161582717781E-5</v>
      </c>
      <c r="E1695" s="327">
        <v>8.7746860529802929E-5</v>
      </c>
      <c r="F1695" s="332">
        <v>0</v>
      </c>
      <c r="G1695" s="326">
        <v>0</v>
      </c>
      <c r="H1695" s="327">
        <v>0</v>
      </c>
      <c r="I1695" s="332">
        <v>2.5855689589072831E-4</v>
      </c>
      <c r="J1695" s="326">
        <v>4.2544253216818338E-4</v>
      </c>
      <c r="K1695" s="327">
        <v>3.0605483432924929E-4</v>
      </c>
      <c r="L1695" s="336">
        <v>9.3987170751192462E-5</v>
      </c>
      <c r="M1695" s="337">
        <v>1.1415525114155251E-4</v>
      </c>
      <c r="N1695" s="345">
        <v>0</v>
      </c>
      <c r="O1695" s="346">
        <v>0</v>
      </c>
      <c r="P1695" s="347">
        <v>0</v>
      </c>
      <c r="Q1695" s="348">
        <v>8.8417329796640146E-3</v>
      </c>
      <c r="R1695" s="346">
        <v>0.31406993574836056</v>
      </c>
      <c r="S1695" s="347">
        <v>0.21420365688138279</v>
      </c>
      <c r="T1695" s="349">
        <v>3.3092519509337032E-2</v>
      </c>
      <c r="U1695" s="349">
        <v>0.1896428942764794</v>
      </c>
      <c r="V1695" s="361">
        <v>0</v>
      </c>
    </row>
    <row r="1696" spans="1:22" ht="16" hidden="1" customHeight="1" outlineLevel="1">
      <c r="A1696" s="65">
        <v>1687</v>
      </c>
      <c r="B1696" s="117">
        <v>1</v>
      </c>
      <c r="C1696" s="325">
        <v>1.1295459372213343E-4</v>
      </c>
      <c r="D1696" s="326">
        <v>9.6723556124849556E-5</v>
      </c>
      <c r="E1696" s="327">
        <v>1.0078435237374911E-4</v>
      </c>
      <c r="F1696" s="332">
        <v>0</v>
      </c>
      <c r="G1696" s="326">
        <v>0</v>
      </c>
      <c r="H1696" s="327">
        <v>0</v>
      </c>
      <c r="I1696" s="332">
        <v>2.6747265092144309E-4</v>
      </c>
      <c r="J1696" s="326">
        <v>4.2914203244790675E-4</v>
      </c>
      <c r="K1696" s="327">
        <v>2.4068389884144843E-4</v>
      </c>
      <c r="L1696" s="336">
        <v>1.8210014333043539E-4</v>
      </c>
      <c r="M1696" s="337">
        <v>1.1415525114155251E-4</v>
      </c>
      <c r="N1696" s="345">
        <v>2.1435119646504856E-3</v>
      </c>
      <c r="O1696" s="346">
        <v>5.6551310258232861E-3</v>
      </c>
      <c r="P1696" s="347">
        <v>7.6559888037019217E-3</v>
      </c>
      <c r="Q1696" s="348">
        <v>8.8417329796640146E-3</v>
      </c>
      <c r="R1696" s="346">
        <v>0.28445825497171712</v>
      </c>
      <c r="S1696" s="347">
        <v>0.16872156100784713</v>
      </c>
      <c r="T1696" s="349">
        <v>5.0779900626396479E-2</v>
      </c>
      <c r="U1696" s="349">
        <v>0.26540179142008852</v>
      </c>
      <c r="V1696" s="361">
        <v>0</v>
      </c>
    </row>
    <row r="1697" spans="1:22" ht="16" hidden="1" customHeight="1" outlineLevel="1">
      <c r="A1697" s="65">
        <v>1688</v>
      </c>
      <c r="B1697" s="117">
        <v>1</v>
      </c>
      <c r="C1697" s="325">
        <v>1.3129908976985708E-4</v>
      </c>
      <c r="D1697" s="326">
        <v>1.1614603503313593E-4</v>
      </c>
      <c r="E1697" s="327">
        <v>1.224745875608914E-4</v>
      </c>
      <c r="F1697" s="332">
        <v>0</v>
      </c>
      <c r="G1697" s="326">
        <v>0</v>
      </c>
      <c r="H1697" s="327">
        <v>0</v>
      </c>
      <c r="I1697" s="332">
        <v>2.7638840595215787E-4</v>
      </c>
      <c r="J1697" s="326">
        <v>4.2379830982163961E-4</v>
      </c>
      <c r="K1697" s="327">
        <v>2.1394124341462081E-4</v>
      </c>
      <c r="L1697" s="336">
        <v>1.5860335064263727E-4</v>
      </c>
      <c r="M1697" s="337">
        <v>1.1415525114155251E-4</v>
      </c>
      <c r="N1697" s="345">
        <v>9.302841926583108E-2</v>
      </c>
      <c r="O1697" s="346">
        <v>0.11615352807964502</v>
      </c>
      <c r="P1697" s="347">
        <v>0.14041831582654485</v>
      </c>
      <c r="Q1697" s="348">
        <v>8.8417329796640146E-3</v>
      </c>
      <c r="R1697" s="346">
        <v>0.24181595476224862</v>
      </c>
      <c r="S1697" s="347">
        <v>0.12735298036994011</v>
      </c>
      <c r="T1697" s="349">
        <v>8.3206766007672128E-2</v>
      </c>
      <c r="U1697" s="349">
        <v>0.35236239319971768</v>
      </c>
      <c r="V1697" s="361">
        <v>0</v>
      </c>
    </row>
    <row r="1698" spans="1:22" ht="16" hidden="1" customHeight="1" outlineLevel="1">
      <c r="A1698" s="65">
        <v>1689</v>
      </c>
      <c r="B1698" s="117">
        <v>1</v>
      </c>
      <c r="C1698" s="325">
        <v>1.5046236911647401E-4</v>
      </c>
      <c r="D1698" s="326">
        <v>1.2876384165123189E-4</v>
      </c>
      <c r="E1698" s="327">
        <v>1.4033789728140275E-4</v>
      </c>
      <c r="F1698" s="332">
        <v>0</v>
      </c>
      <c r="G1698" s="326">
        <v>0</v>
      </c>
      <c r="H1698" s="327">
        <v>0</v>
      </c>
      <c r="I1698" s="332">
        <v>2.6747265092144309E-4</v>
      </c>
      <c r="J1698" s="326">
        <v>3.8310380674468303E-4</v>
      </c>
      <c r="K1698" s="327">
        <v>1.9611280646340243E-4</v>
      </c>
      <c r="L1698" s="336">
        <v>1.4685495429873823E-4</v>
      </c>
      <c r="M1698" s="337">
        <v>1.1415525114155251E-4</v>
      </c>
      <c r="N1698" s="345">
        <v>0.29037442081131914</v>
      </c>
      <c r="O1698" s="346">
        <v>0.35091220983314886</v>
      </c>
      <c r="P1698" s="347">
        <v>0.37390646295897251</v>
      </c>
      <c r="Q1698" s="348">
        <v>8.8417329796640146E-3</v>
      </c>
      <c r="R1698" s="346">
        <v>0.20741541333668811</v>
      </c>
      <c r="S1698" s="347">
        <v>9.6426399945551938E-2</v>
      </c>
      <c r="T1698" s="349">
        <v>0.11943736926358423</v>
      </c>
      <c r="U1698" s="349">
        <v>0.4672289960024143</v>
      </c>
      <c r="V1698" s="361">
        <v>5.4232104846358008E-2</v>
      </c>
    </row>
    <row r="1699" spans="1:22" ht="16" hidden="1" customHeight="1" outlineLevel="1">
      <c r="A1699" s="65">
        <v>1690</v>
      </c>
      <c r="B1699" s="117">
        <v>1</v>
      </c>
      <c r="C1699" s="325">
        <v>1.5411251756344865E-4</v>
      </c>
      <c r="D1699" s="326">
        <v>1.4035122646538473E-4</v>
      </c>
      <c r="E1699" s="327">
        <v>1.4694096528992872E-4</v>
      </c>
      <c r="F1699" s="332">
        <v>0</v>
      </c>
      <c r="G1699" s="326">
        <v>0</v>
      </c>
      <c r="H1699" s="327">
        <v>0</v>
      </c>
      <c r="I1699" s="332">
        <v>2.2512281452554794E-4</v>
      </c>
      <c r="J1699" s="326">
        <v>3.5515202685344006E-4</v>
      </c>
      <c r="K1699" s="327">
        <v>2.6445514810973967E-4</v>
      </c>
      <c r="L1699" s="336">
        <v>1.644775488145868E-4</v>
      </c>
      <c r="M1699" s="337">
        <v>1.1415525114155251E-4</v>
      </c>
      <c r="N1699" s="345">
        <v>0.479860878486422</v>
      </c>
      <c r="O1699" s="346">
        <v>0.50495704023358368</v>
      </c>
      <c r="P1699" s="347">
        <v>0.55794780530274557</v>
      </c>
      <c r="Q1699" s="348">
        <v>8.8417329796640146E-3</v>
      </c>
      <c r="R1699" s="346">
        <v>0.21764269566539612</v>
      </c>
      <c r="S1699" s="347">
        <v>8.7291594711248061E-2</v>
      </c>
      <c r="T1699" s="349">
        <v>9.8516810953083803E-2</v>
      </c>
      <c r="U1699" s="349">
        <v>0.44305689652468683</v>
      </c>
      <c r="V1699" s="361">
        <v>7.5483669152731164E-2</v>
      </c>
    </row>
    <row r="1700" spans="1:22" ht="16" hidden="1" customHeight="1" outlineLevel="1">
      <c r="A1700" s="65">
        <v>1691</v>
      </c>
      <c r="B1700" s="117">
        <v>1</v>
      </c>
      <c r="C1700" s="325">
        <v>1.5467504044055092E-4</v>
      </c>
      <c r="D1700" s="326">
        <v>1.3729884489521358E-4</v>
      </c>
      <c r="E1700" s="327">
        <v>1.4901658588199976E-4</v>
      </c>
      <c r="F1700" s="332">
        <v>0</v>
      </c>
      <c r="G1700" s="326">
        <v>0</v>
      </c>
      <c r="H1700" s="327">
        <v>0</v>
      </c>
      <c r="I1700" s="332">
        <v>1.8054403937197409E-4</v>
      </c>
      <c r="J1700" s="326">
        <v>2.7294090952625487E-4</v>
      </c>
      <c r="K1700" s="327">
        <v>2.4365530499998481E-4</v>
      </c>
      <c r="L1700" s="336">
        <v>1.8797434150238492E-4</v>
      </c>
      <c r="M1700" s="337">
        <v>1.1415525114155251E-4</v>
      </c>
      <c r="N1700" s="345">
        <v>0.61890335459341683</v>
      </c>
      <c r="O1700" s="346">
        <v>0.58209364399223296</v>
      </c>
      <c r="P1700" s="347">
        <v>0.67433473777338693</v>
      </c>
      <c r="Q1700" s="348">
        <v>8.8417329796640146E-3</v>
      </c>
      <c r="R1700" s="346">
        <v>0.21927033695892306</v>
      </c>
      <c r="S1700" s="347">
        <v>8.8832217972083682E-2</v>
      </c>
      <c r="T1700" s="349">
        <v>8.244601843274485E-2</v>
      </c>
      <c r="U1700" s="349">
        <v>0.3534432594365266</v>
      </c>
      <c r="V1700" s="361">
        <v>0.19649833385451729</v>
      </c>
    </row>
    <row r="1701" spans="1:22" ht="16" hidden="1" customHeight="1" outlineLevel="1">
      <c r="A1701" s="65">
        <v>1692</v>
      </c>
      <c r="B1701" s="117">
        <v>1</v>
      </c>
      <c r="C1701" s="325">
        <v>1.5635635881766765E-4</v>
      </c>
      <c r="D1701" s="326">
        <v>1.3652116806204897E-4</v>
      </c>
      <c r="E1701" s="327">
        <v>1.4727825363614026E-4</v>
      </c>
      <c r="F1701" s="332">
        <v>0</v>
      </c>
      <c r="G1701" s="326">
        <v>0</v>
      </c>
      <c r="H1701" s="327">
        <v>0</v>
      </c>
      <c r="I1701" s="332">
        <v>1.3819420297607891E-4</v>
      </c>
      <c r="J1701" s="326">
        <v>1.9196295895897744E-4</v>
      </c>
      <c r="K1701" s="327">
        <v>2.2879827420730281E-4</v>
      </c>
      <c r="L1701" s="336">
        <v>2.0677177565262342E-4</v>
      </c>
      <c r="M1701" s="337">
        <v>1.1415525114155251E-4</v>
      </c>
      <c r="N1701" s="345">
        <v>0.69921360286898837</v>
      </c>
      <c r="O1701" s="346">
        <v>0.59419425741615572</v>
      </c>
      <c r="P1701" s="347">
        <v>0.71612054816346071</v>
      </c>
      <c r="Q1701" s="348">
        <v>8.8417329796640146E-3</v>
      </c>
      <c r="R1701" s="346">
        <v>0.21889369449306761</v>
      </c>
      <c r="S1701" s="347">
        <v>9.222988874264941E-2</v>
      </c>
      <c r="T1701" s="349">
        <v>6.4853730762551312E-2</v>
      </c>
      <c r="U1701" s="349">
        <v>0.29910516589513125</v>
      </c>
      <c r="V1701" s="361">
        <v>0.29449556026513868</v>
      </c>
    </row>
    <row r="1702" spans="1:22" ht="16" hidden="1" customHeight="1" outlineLevel="1">
      <c r="A1702" s="65">
        <v>1693</v>
      </c>
      <c r="B1702" s="117">
        <v>1</v>
      </c>
      <c r="C1702" s="325">
        <v>1.4394335399627785E-4</v>
      </c>
      <c r="D1702" s="326">
        <v>1.3766824139096678E-4</v>
      </c>
      <c r="E1702" s="327">
        <v>1.4329565662510397E-4</v>
      </c>
      <c r="F1702" s="332">
        <v>0</v>
      </c>
      <c r="G1702" s="326">
        <v>0</v>
      </c>
      <c r="H1702" s="327">
        <v>0</v>
      </c>
      <c r="I1702" s="332">
        <v>1.136758766416133E-4</v>
      </c>
      <c r="J1702" s="326">
        <v>1.6688856817418597E-4</v>
      </c>
      <c r="K1702" s="327">
        <v>2.2879827420730281E-4</v>
      </c>
      <c r="L1702" s="336">
        <v>1.8797434150238492E-4</v>
      </c>
      <c r="M1702" s="337">
        <v>1.1415525114155251E-4</v>
      </c>
      <c r="N1702" s="345">
        <v>0.72550734963536767</v>
      </c>
      <c r="O1702" s="346">
        <v>0.56712819408210902</v>
      </c>
      <c r="P1702" s="347">
        <v>0.70063450112883152</v>
      </c>
      <c r="Q1702" s="348">
        <v>8.8417329796640146E-3</v>
      </c>
      <c r="R1702" s="346">
        <v>0.22904232759232088</v>
      </c>
      <c r="S1702" s="347">
        <v>0.11567122152427908</v>
      </c>
      <c r="T1702" s="349">
        <v>2.7101632356784637E-2</v>
      </c>
      <c r="U1702" s="349">
        <v>0.26412440404931425</v>
      </c>
      <c r="V1702" s="361">
        <v>0.26443065861314252</v>
      </c>
    </row>
    <row r="1703" spans="1:22" ht="16" hidden="1" customHeight="1" outlineLevel="1">
      <c r="A1703" s="65">
        <v>1694</v>
      </c>
      <c r="B1703" s="117">
        <v>1</v>
      </c>
      <c r="C1703" s="325">
        <v>1.4317457273090476E-4</v>
      </c>
      <c r="D1703" s="326">
        <v>1.3105798830906752E-4</v>
      </c>
      <c r="E1703" s="327">
        <v>1.3831416720413349E-4</v>
      </c>
      <c r="F1703" s="332">
        <v>0</v>
      </c>
      <c r="G1703" s="326">
        <v>0</v>
      </c>
      <c r="H1703" s="327">
        <v>0</v>
      </c>
      <c r="I1703" s="332">
        <v>8.9157550307147697E-5</v>
      </c>
      <c r="J1703" s="326">
        <v>1.7387651314699671E-4</v>
      </c>
      <c r="K1703" s="327">
        <v>2.2879827420730281E-4</v>
      </c>
      <c r="L1703" s="336">
        <v>1.9032402077116473E-4</v>
      </c>
      <c r="M1703" s="337">
        <v>1.1415525114155251E-4</v>
      </c>
      <c r="N1703" s="345">
        <v>0.69364047176089716</v>
      </c>
      <c r="O1703" s="346">
        <v>0.53874583263723985</v>
      </c>
      <c r="P1703" s="347">
        <v>0.67301572023223166</v>
      </c>
      <c r="Q1703" s="348">
        <v>1.7683465959328029E-2</v>
      </c>
      <c r="R1703" s="346">
        <v>0.24627587299995232</v>
      </c>
      <c r="S1703" s="347">
        <v>0.12151729031872703</v>
      </c>
      <c r="T1703" s="349">
        <v>4.4123359345782709E-2</v>
      </c>
      <c r="U1703" s="349">
        <v>0.24358794554994428</v>
      </c>
      <c r="V1703" s="361">
        <v>0.24031308006599705</v>
      </c>
    </row>
    <row r="1704" spans="1:22" ht="16" hidden="1" customHeight="1" outlineLevel="1">
      <c r="A1704" s="65">
        <v>1695</v>
      </c>
      <c r="B1704" s="117">
        <v>1</v>
      </c>
      <c r="C1704" s="325">
        <v>1.4589968355775568E-4</v>
      </c>
      <c r="D1704" s="326">
        <v>1.2837500323464957E-4</v>
      </c>
      <c r="E1704" s="327">
        <v>1.4280269673448709E-4</v>
      </c>
      <c r="F1704" s="332">
        <v>0</v>
      </c>
      <c r="G1704" s="326">
        <v>0</v>
      </c>
      <c r="H1704" s="327">
        <v>0</v>
      </c>
      <c r="I1704" s="332">
        <v>7.3554979003396872E-5</v>
      </c>
      <c r="J1704" s="326">
        <v>2.1703734974376889E-4</v>
      </c>
      <c r="K1704" s="327">
        <v>2.2285546189023002E-4</v>
      </c>
      <c r="L1704" s="336">
        <v>2.1382081345896285E-4</v>
      </c>
      <c r="M1704" s="337">
        <v>1.1415525114155251E-4</v>
      </c>
      <c r="N1704" s="345">
        <v>0.60661388599608745</v>
      </c>
      <c r="O1704" s="346">
        <v>0.4857946400826737</v>
      </c>
      <c r="P1704" s="347">
        <v>0.55373415618371924</v>
      </c>
      <c r="Q1704" s="348">
        <v>1.7683465959328029E-2</v>
      </c>
      <c r="R1704" s="346">
        <v>0.25409891838928045</v>
      </c>
      <c r="S1704" s="347">
        <v>0.1290284763249214</v>
      </c>
      <c r="T1704" s="349">
        <v>4.811728411415097E-2</v>
      </c>
      <c r="U1704" s="349">
        <v>0.25223487544441586</v>
      </c>
      <c r="V1704" s="361">
        <v>0.15378296444290682</v>
      </c>
    </row>
    <row r="1705" spans="1:22" ht="16" hidden="1" customHeight="1" outlineLevel="1">
      <c r="A1705" s="65">
        <v>1696</v>
      </c>
      <c r="B1705" s="117">
        <v>1</v>
      </c>
      <c r="C1705" s="325">
        <v>1.4660596228122853E-4</v>
      </c>
      <c r="D1705" s="326">
        <v>1.3074691757580166E-4</v>
      </c>
      <c r="E1705" s="327">
        <v>1.4368483548611729E-4</v>
      </c>
      <c r="F1705" s="332">
        <v>0</v>
      </c>
      <c r="G1705" s="326">
        <v>0</v>
      </c>
      <c r="H1705" s="327">
        <v>0</v>
      </c>
      <c r="I1705" s="332">
        <v>0</v>
      </c>
      <c r="J1705" s="326">
        <v>2.3101323968939037E-4</v>
      </c>
      <c r="K1705" s="327">
        <v>2.3176968036583927E-4</v>
      </c>
      <c r="L1705" s="336">
        <v>2.2321953053408208E-4</v>
      </c>
      <c r="M1705" s="337">
        <v>1.1415525114155251E-4</v>
      </c>
      <c r="N1705" s="345">
        <v>0.4455646870520143</v>
      </c>
      <c r="O1705" s="346">
        <v>0.36159800035387407</v>
      </c>
      <c r="P1705" s="347">
        <v>0.43391138347208486</v>
      </c>
      <c r="Q1705" s="348">
        <v>3.5366931918656058E-2</v>
      </c>
      <c r="R1705" s="346">
        <v>0.24758178571709577</v>
      </c>
      <c r="S1705" s="347">
        <v>0.10284825963395089</v>
      </c>
      <c r="T1705" s="349">
        <v>6.8086907955992287E-2</v>
      </c>
      <c r="U1705" s="349">
        <v>0.3033303702753844</v>
      </c>
      <c r="V1705" s="361">
        <v>0.1071357960595397</v>
      </c>
    </row>
    <row r="1706" spans="1:22" ht="16" hidden="1" customHeight="1" outlineLevel="1">
      <c r="A1706" s="65">
        <v>1697</v>
      </c>
      <c r="B1706" s="117">
        <v>1</v>
      </c>
      <c r="C1706" s="325">
        <v>1.4316832247671473E-4</v>
      </c>
      <c r="D1706" s="326">
        <v>1.3160236209228276E-4</v>
      </c>
      <c r="E1706" s="327">
        <v>1.431270124519982E-4</v>
      </c>
      <c r="F1706" s="332">
        <v>0</v>
      </c>
      <c r="G1706" s="326">
        <v>0</v>
      </c>
      <c r="H1706" s="327">
        <v>0</v>
      </c>
      <c r="I1706" s="332">
        <v>0</v>
      </c>
      <c r="J1706" s="326">
        <v>2.4868862991473523E-4</v>
      </c>
      <c r="K1706" s="327">
        <v>2.3176968036583927E-4</v>
      </c>
      <c r="L1706" s="336">
        <v>2.2321953053408208E-4</v>
      </c>
      <c r="M1706" s="337">
        <v>1.1415525114155251E-4</v>
      </c>
      <c r="N1706" s="345">
        <v>0.24907609029238645</v>
      </c>
      <c r="O1706" s="346">
        <v>0.23888830926641721</v>
      </c>
      <c r="P1706" s="347">
        <v>0.25202088099423237</v>
      </c>
      <c r="Q1706" s="348">
        <v>3.5366931918656058E-2</v>
      </c>
      <c r="R1706" s="346">
        <v>0.20231895064277292</v>
      </c>
      <c r="S1706" s="347">
        <v>7.3503800454035248E-2</v>
      </c>
      <c r="T1706" s="349">
        <v>9.3096484481726888E-2</v>
      </c>
      <c r="U1706" s="349">
        <v>0.3834127323662293</v>
      </c>
      <c r="V1706" s="361">
        <v>0</v>
      </c>
    </row>
    <row r="1707" spans="1:22" ht="16" hidden="1" customHeight="1" outlineLevel="1">
      <c r="A1707" s="65">
        <v>1698</v>
      </c>
      <c r="B1707" s="117">
        <v>1</v>
      </c>
      <c r="C1707" s="325">
        <v>1.3756809472245223E-4</v>
      </c>
      <c r="D1707" s="326">
        <v>1.3263278389622586E-4</v>
      </c>
      <c r="E1707" s="327">
        <v>1.4347727342691019E-4</v>
      </c>
      <c r="F1707" s="332">
        <v>0</v>
      </c>
      <c r="G1707" s="326">
        <v>0</v>
      </c>
      <c r="H1707" s="327">
        <v>0</v>
      </c>
      <c r="I1707" s="332">
        <v>0</v>
      </c>
      <c r="J1707" s="326">
        <v>2.6430874220690037E-4</v>
      </c>
      <c r="K1707" s="327">
        <v>2.2879827420730281E-4</v>
      </c>
      <c r="L1707" s="336">
        <v>1.644775488145868E-4</v>
      </c>
      <c r="M1707" s="337">
        <v>1.1415525114155251E-4</v>
      </c>
      <c r="N1707" s="345">
        <v>6.2018946177220716E-2</v>
      </c>
      <c r="O1707" s="346">
        <v>6.5701606860320783E-2</v>
      </c>
      <c r="P1707" s="347">
        <v>5.8120688332509586E-2</v>
      </c>
      <c r="Q1707" s="348">
        <v>3.5366931918656058E-2</v>
      </c>
      <c r="R1707" s="346">
        <v>0.15711548953450744</v>
      </c>
      <c r="S1707" s="347">
        <v>5.1478596982330323E-2</v>
      </c>
      <c r="T1707" s="349">
        <v>0.12038830373224334</v>
      </c>
      <c r="U1707" s="349">
        <v>0.43784908647460735</v>
      </c>
      <c r="V1707" s="361">
        <v>0</v>
      </c>
    </row>
    <row r="1708" spans="1:22" ht="16" hidden="1" customHeight="1" outlineLevel="1">
      <c r="A1708" s="65">
        <v>1699</v>
      </c>
      <c r="B1708" s="117">
        <v>1</v>
      </c>
      <c r="C1708" s="325">
        <v>1.4371834484543694E-4</v>
      </c>
      <c r="D1708" s="326">
        <v>1.4643654768489787E-4</v>
      </c>
      <c r="E1708" s="327">
        <v>1.5207812625530451E-4</v>
      </c>
      <c r="F1708" s="332">
        <v>0</v>
      </c>
      <c r="G1708" s="326">
        <v>0</v>
      </c>
      <c r="H1708" s="327">
        <v>0</v>
      </c>
      <c r="I1708" s="332">
        <v>7.8012856518754235E-5</v>
      </c>
      <c r="J1708" s="326">
        <v>2.9678213355113856E-4</v>
      </c>
      <c r="K1708" s="327">
        <v>1.5748452640242924E-4</v>
      </c>
      <c r="L1708" s="336">
        <v>1.1748396343899057E-4</v>
      </c>
      <c r="M1708" s="337">
        <v>1.1415525114155251E-4</v>
      </c>
      <c r="N1708" s="345">
        <v>1.429007976433657E-4</v>
      </c>
      <c r="O1708" s="346">
        <v>2.0388402468291544E-3</v>
      </c>
      <c r="P1708" s="347">
        <v>0</v>
      </c>
      <c r="Q1708" s="348">
        <v>2.6525198938992044E-2</v>
      </c>
      <c r="R1708" s="346">
        <v>0.13650795462388485</v>
      </c>
      <c r="S1708" s="347">
        <v>5.088724646817825E-2</v>
      </c>
      <c r="T1708" s="349">
        <v>0.17069273712431027</v>
      </c>
      <c r="U1708" s="349">
        <v>0.55851306272927914</v>
      </c>
      <c r="V1708" s="361">
        <v>0</v>
      </c>
    </row>
    <row r="1709" spans="1:22" ht="16" hidden="1" customHeight="1" outlineLevel="1">
      <c r="A1709" s="65">
        <v>1700</v>
      </c>
      <c r="B1709" s="117">
        <v>1</v>
      </c>
      <c r="C1709" s="325">
        <v>1.4759350244325248E-4</v>
      </c>
      <c r="D1709" s="326">
        <v>1.5213303048782869E-4</v>
      </c>
      <c r="E1709" s="327">
        <v>1.5813634385841184E-4</v>
      </c>
      <c r="F1709" s="332">
        <v>0</v>
      </c>
      <c r="G1709" s="326">
        <v>0</v>
      </c>
      <c r="H1709" s="327">
        <v>0</v>
      </c>
      <c r="I1709" s="332">
        <v>1.0698906036857726E-4</v>
      </c>
      <c r="J1709" s="326">
        <v>3.1404646818984747E-4</v>
      </c>
      <c r="K1709" s="327">
        <v>1.7531296335364765E-4</v>
      </c>
      <c r="L1709" s="336">
        <v>8.811297257924293E-5</v>
      </c>
      <c r="M1709" s="337">
        <v>1.1415525114155251E-4</v>
      </c>
      <c r="N1709" s="345">
        <v>0</v>
      </c>
      <c r="O1709" s="346">
        <v>0</v>
      </c>
      <c r="P1709" s="347">
        <v>0</v>
      </c>
      <c r="Q1709" s="348">
        <v>1.7683465959328029E-2</v>
      </c>
      <c r="R1709" s="346">
        <v>0.12056619497028047</v>
      </c>
      <c r="S1709" s="347">
        <v>4.3059636213089371E-2</v>
      </c>
      <c r="T1709" s="349">
        <v>0.22651259043460004</v>
      </c>
      <c r="U1709" s="349">
        <v>0.61226159286877879</v>
      </c>
      <c r="V1709" s="361">
        <v>0</v>
      </c>
    </row>
    <row r="1710" spans="1:22" ht="16" hidden="1" customHeight="1" outlineLevel="1">
      <c r="A1710" s="65">
        <v>1701</v>
      </c>
      <c r="B1710" s="117">
        <v>1</v>
      </c>
      <c r="C1710" s="325">
        <v>1.3724933175876097E-4</v>
      </c>
      <c r="D1710" s="326">
        <v>1.4910009083848668E-4</v>
      </c>
      <c r="E1710" s="327">
        <v>1.4845876284788067E-4</v>
      </c>
      <c r="F1710" s="332">
        <v>0</v>
      </c>
      <c r="G1710" s="326">
        <v>0</v>
      </c>
      <c r="H1710" s="327">
        <v>0</v>
      </c>
      <c r="I1710" s="332">
        <v>1.3373632546072155E-4</v>
      </c>
      <c r="J1710" s="326">
        <v>3.3501030310827969E-4</v>
      </c>
      <c r="K1710" s="327">
        <v>1.9016999414632964E-4</v>
      </c>
      <c r="L1710" s="336">
        <v>5.8741981719495287E-5</v>
      </c>
      <c r="M1710" s="337">
        <v>1.1415525114155251E-4</v>
      </c>
      <c r="N1710" s="345">
        <v>0</v>
      </c>
      <c r="O1710" s="346">
        <v>0</v>
      </c>
      <c r="P1710" s="347">
        <v>0</v>
      </c>
      <c r="Q1710" s="348">
        <v>2.6525198938992044E-2</v>
      </c>
      <c r="R1710" s="346">
        <v>0.10921151584493179</v>
      </c>
      <c r="S1710" s="347">
        <v>4.0886164454464739E-2</v>
      </c>
      <c r="T1710" s="349">
        <v>0.11867662168865695</v>
      </c>
      <c r="U1710" s="349">
        <v>0.50859669470210223</v>
      </c>
      <c r="V1710" s="361">
        <v>0</v>
      </c>
    </row>
    <row r="1711" spans="1:22" ht="16" hidden="1" customHeight="1" outlineLevel="1">
      <c r="A1711" s="65">
        <v>1702</v>
      </c>
      <c r="B1711" s="117">
        <v>1</v>
      </c>
      <c r="C1711" s="325">
        <v>1.2663640014409837E-4</v>
      </c>
      <c r="D1711" s="326">
        <v>1.3737661257853004E-4</v>
      </c>
      <c r="E1711" s="327">
        <v>1.3700393170538864E-4</v>
      </c>
      <c r="F1711" s="332">
        <v>0</v>
      </c>
      <c r="G1711" s="326">
        <v>0</v>
      </c>
      <c r="H1711" s="327">
        <v>0</v>
      </c>
      <c r="I1711" s="332">
        <v>1.537967742798298E-4</v>
      </c>
      <c r="J1711" s="326">
        <v>3.1815702405620669E-4</v>
      </c>
      <c r="K1711" s="327">
        <v>2.0502702493901164E-4</v>
      </c>
      <c r="L1711" s="336">
        <v>3.7594868300476983E-5</v>
      </c>
      <c r="M1711" s="337">
        <v>1.1415525114155251E-4</v>
      </c>
      <c r="N1711" s="345">
        <v>0</v>
      </c>
      <c r="O1711" s="346">
        <v>0</v>
      </c>
      <c r="P1711" s="347">
        <v>0</v>
      </c>
      <c r="Q1711" s="348">
        <v>1.7683465959328029E-2</v>
      </c>
      <c r="R1711" s="346">
        <v>0.10014752285098141</v>
      </c>
      <c r="S1711" s="347">
        <v>3.8038346214414147E-2</v>
      </c>
      <c r="T1711" s="349">
        <v>8.3492046348269872E-2</v>
      </c>
      <c r="U1711" s="349">
        <v>0.40404745143258203</v>
      </c>
      <c r="V1711" s="361">
        <v>0</v>
      </c>
    </row>
    <row r="1712" spans="1:22" ht="16" hidden="1" customHeight="1" outlineLevel="1">
      <c r="A1712" s="65">
        <v>1703</v>
      </c>
      <c r="B1712" s="117">
        <v>1</v>
      </c>
      <c r="C1712" s="325">
        <v>1.1395463439253746E-4</v>
      </c>
      <c r="D1712" s="326">
        <v>1.2219247241099086E-4</v>
      </c>
      <c r="E1712" s="327">
        <v>1.2371995991613402E-4</v>
      </c>
      <c r="F1712" s="332">
        <v>0</v>
      </c>
      <c r="G1712" s="326">
        <v>0</v>
      </c>
      <c r="H1712" s="327">
        <v>0</v>
      </c>
      <c r="I1712" s="332">
        <v>1.7385722309893803E-4</v>
      </c>
      <c r="J1712" s="326">
        <v>3.1527963494975522E-4</v>
      </c>
      <c r="K1712" s="327">
        <v>2.3474108652437564E-4</v>
      </c>
      <c r="L1712" s="336">
        <v>2.3496792687798115E-5</v>
      </c>
      <c r="M1712" s="337">
        <v>1.1415525114155251E-4</v>
      </c>
      <c r="N1712" s="345">
        <v>0</v>
      </c>
      <c r="O1712" s="346">
        <v>0</v>
      </c>
      <c r="P1712" s="347">
        <v>0</v>
      </c>
      <c r="Q1712" s="348">
        <v>1.7683465959328029E-2</v>
      </c>
      <c r="R1712" s="346">
        <v>9.4937327495763946E-2</v>
      </c>
      <c r="S1712" s="347">
        <v>3.5465454239621101E-2</v>
      </c>
      <c r="T1712" s="349">
        <v>5.4298358160435191E-2</v>
      </c>
      <c r="U1712" s="349">
        <v>0.31148599733494287</v>
      </c>
      <c r="V1712" s="361">
        <v>0</v>
      </c>
    </row>
    <row r="1713" spans="1:22" ht="16" hidden="1" customHeight="1" outlineLevel="1">
      <c r="A1713" s="65">
        <v>1704</v>
      </c>
      <c r="B1713" s="117">
        <v>1</v>
      </c>
      <c r="C1713" s="325">
        <v>1.033542032862549E-4</v>
      </c>
      <c r="D1713" s="326">
        <v>1.0753326410583777E-4</v>
      </c>
      <c r="E1713" s="327">
        <v>1.0894413582632837E-4</v>
      </c>
      <c r="F1713" s="332">
        <v>0</v>
      </c>
      <c r="G1713" s="326">
        <v>0</v>
      </c>
      <c r="H1713" s="327">
        <v>0</v>
      </c>
      <c r="I1713" s="332">
        <v>1.8945979440268887E-4</v>
      </c>
      <c r="J1713" s="326">
        <v>3.124022458433037E-4</v>
      </c>
      <c r="K1713" s="327">
        <v>2.4068389884144843E-4</v>
      </c>
      <c r="L1713" s="336">
        <v>9.3987170751192458E-6</v>
      </c>
      <c r="M1713" s="337">
        <v>1.1415525114155251E-4</v>
      </c>
      <c r="N1713" s="345">
        <v>0</v>
      </c>
      <c r="O1713" s="346">
        <v>0</v>
      </c>
      <c r="P1713" s="347">
        <v>0</v>
      </c>
      <c r="Q1713" s="348">
        <v>2.6525198938992044E-2</v>
      </c>
      <c r="R1713" s="346">
        <v>9.2997011528044585E-2</v>
      </c>
      <c r="S1713" s="347">
        <v>3.763892599824574E-2</v>
      </c>
      <c r="T1713" s="349">
        <v>4.9638779264005554E-2</v>
      </c>
      <c r="U1713" s="349">
        <v>0.25361052338217271</v>
      </c>
      <c r="V1713" s="361">
        <v>0</v>
      </c>
    </row>
    <row r="1714" spans="1:22" ht="16" hidden="1" customHeight="1" outlineLevel="1">
      <c r="A1714" s="65">
        <v>1705</v>
      </c>
      <c r="B1714" s="117">
        <v>1</v>
      </c>
      <c r="C1714" s="325">
        <v>9.5928901308505092E-5</v>
      </c>
      <c r="D1714" s="326">
        <v>9.3535081108874626E-5</v>
      </c>
      <c r="E1714" s="327">
        <v>9.607528815548796E-5</v>
      </c>
      <c r="F1714" s="332">
        <v>0</v>
      </c>
      <c r="G1714" s="326">
        <v>0</v>
      </c>
      <c r="H1714" s="327">
        <v>0</v>
      </c>
      <c r="I1714" s="332">
        <v>2.1843599825251188E-4</v>
      </c>
      <c r="J1714" s="326">
        <v>3.1897913522947854E-4</v>
      </c>
      <c r="K1714" s="327">
        <v>2.4959811731705767E-4</v>
      </c>
      <c r="L1714" s="336">
        <v>5.8741981719495289E-6</v>
      </c>
      <c r="M1714" s="337">
        <v>1.1415525114155251E-4</v>
      </c>
      <c r="N1714" s="345">
        <v>0</v>
      </c>
      <c r="O1714" s="346">
        <v>0</v>
      </c>
      <c r="P1714" s="347">
        <v>0</v>
      </c>
      <c r="Q1714" s="348">
        <v>3.5366931918656058E-2</v>
      </c>
      <c r="R1714" s="346">
        <v>9.361892554357816E-2</v>
      </c>
      <c r="S1714" s="347">
        <v>1.6687489224135186E-2</v>
      </c>
      <c r="T1714" s="349">
        <v>3.2807239168739302E-2</v>
      </c>
      <c r="U1714" s="349">
        <v>0.21853150096937315</v>
      </c>
      <c r="V1714" s="361">
        <v>0</v>
      </c>
    </row>
    <row r="1715" spans="1:22" ht="16" hidden="1" customHeight="1" outlineLevel="1">
      <c r="A1715" s="65">
        <v>1706</v>
      </c>
      <c r="B1715" s="117">
        <v>1</v>
      </c>
      <c r="C1715" s="325">
        <v>9.0878695922964824E-5</v>
      </c>
      <c r="D1715" s="326">
        <v>8.5874964302203122E-5</v>
      </c>
      <c r="E1715" s="327">
        <v>8.852521825182957E-5</v>
      </c>
      <c r="F1715" s="332">
        <v>0</v>
      </c>
      <c r="G1715" s="326">
        <v>0</v>
      </c>
      <c r="H1715" s="327">
        <v>0</v>
      </c>
      <c r="I1715" s="332">
        <v>2.5187007961769228E-4</v>
      </c>
      <c r="J1715" s="326">
        <v>3.1281330142993966E-4</v>
      </c>
      <c r="K1715" s="327">
        <v>2.4959811731705767E-4</v>
      </c>
      <c r="L1715" s="336">
        <v>2.3496792687798115E-6</v>
      </c>
      <c r="M1715" s="337">
        <v>1.1415525114155251E-4</v>
      </c>
      <c r="N1715" s="345">
        <v>0</v>
      </c>
      <c r="O1715" s="346">
        <v>0</v>
      </c>
      <c r="P1715" s="347">
        <v>0</v>
      </c>
      <c r="Q1715" s="348">
        <v>2.6525198938992044E-2</v>
      </c>
      <c r="R1715" s="346">
        <v>9.4722322826739855E-2</v>
      </c>
      <c r="S1715" s="347">
        <v>1.510536797966263E-2</v>
      </c>
      <c r="T1715" s="349">
        <v>3.2807239168739302E-2</v>
      </c>
      <c r="U1715" s="349">
        <v>0.20497154272576995</v>
      </c>
      <c r="V1715" s="361">
        <v>0</v>
      </c>
    </row>
    <row r="1716" spans="1:22" ht="16" hidden="1" customHeight="1" outlineLevel="1">
      <c r="A1716" s="65">
        <v>1707</v>
      </c>
      <c r="B1716" s="117">
        <v>1</v>
      </c>
      <c r="C1716" s="325">
        <v>8.7797320607282449E-5</v>
      </c>
      <c r="D1716" s="326">
        <v>8.2219883186329402E-5</v>
      </c>
      <c r="E1716" s="327">
        <v>8.4879909587004822E-5</v>
      </c>
      <c r="F1716" s="332">
        <v>0</v>
      </c>
      <c r="G1716" s="326">
        <v>0</v>
      </c>
      <c r="H1716" s="327">
        <v>0</v>
      </c>
      <c r="I1716" s="332">
        <v>2.6747265092144309E-4</v>
      </c>
      <c r="J1716" s="326">
        <v>3.1692385729629899E-4</v>
      </c>
      <c r="K1716" s="327">
        <v>2.5554092963413043E-4</v>
      </c>
      <c r="L1716" s="336">
        <v>1.1748396343899057E-6</v>
      </c>
      <c r="M1716" s="337">
        <v>1.1415525114155251E-4</v>
      </c>
      <c r="N1716" s="345">
        <v>0</v>
      </c>
      <c r="O1716" s="346">
        <v>0</v>
      </c>
      <c r="P1716" s="347">
        <v>0</v>
      </c>
      <c r="Q1716" s="348">
        <v>1.7683465959328029E-2</v>
      </c>
      <c r="R1716" s="346">
        <v>8.2701380182808953E-2</v>
      </c>
      <c r="S1716" s="347">
        <v>1.3839670984084588E-2</v>
      </c>
      <c r="T1716" s="349">
        <v>2.9764248869030147E-2</v>
      </c>
      <c r="U1716" s="349">
        <v>0.18531942932924358</v>
      </c>
      <c r="V1716" s="361">
        <v>0</v>
      </c>
    </row>
    <row r="1717" spans="1:22" ht="16" hidden="1" customHeight="1" outlineLevel="1">
      <c r="A1717" s="65">
        <v>1708</v>
      </c>
      <c r="B1717" s="117">
        <v>1</v>
      </c>
      <c r="C1717" s="325">
        <v>8.8022329758123346E-5</v>
      </c>
      <c r="D1717" s="326">
        <v>8.1811602848917982E-5</v>
      </c>
      <c r="E1717" s="327">
        <v>8.3452920429955981E-5</v>
      </c>
      <c r="F1717" s="332">
        <v>0</v>
      </c>
      <c r="G1717" s="326">
        <v>0</v>
      </c>
      <c r="H1717" s="327">
        <v>0</v>
      </c>
      <c r="I1717" s="332">
        <v>2.8307522222519396E-4</v>
      </c>
      <c r="J1717" s="326">
        <v>3.3048869165528446E-4</v>
      </c>
      <c r="K1717" s="327">
        <v>2.6148374195120324E-4</v>
      </c>
      <c r="L1717" s="336">
        <v>1.409807561267887E-5</v>
      </c>
      <c r="M1717" s="337">
        <v>1.1415525114155251E-4</v>
      </c>
      <c r="N1717" s="345">
        <v>0</v>
      </c>
      <c r="O1717" s="346">
        <v>0</v>
      </c>
      <c r="P1717" s="347">
        <v>0</v>
      </c>
      <c r="Q1717" s="348">
        <v>2.6525198938992044E-2</v>
      </c>
      <c r="R1717" s="346">
        <v>8.0836967925705688E-2</v>
      </c>
      <c r="S1717" s="347">
        <v>5.3377142475697385E-3</v>
      </c>
      <c r="T1717" s="349">
        <v>1.9018689373182206E-2</v>
      </c>
      <c r="U1717" s="349">
        <v>0.17952205587726833</v>
      </c>
      <c r="V1717" s="361">
        <v>0</v>
      </c>
    </row>
    <row r="1718" spans="1:22" ht="16" hidden="1" customHeight="1" outlineLevel="1">
      <c r="A1718" s="65">
        <v>1709</v>
      </c>
      <c r="B1718" s="117">
        <v>1</v>
      </c>
      <c r="C1718" s="325">
        <v>8.9166126274897947E-5</v>
      </c>
      <c r="D1718" s="326">
        <v>8.1539415957310364E-5</v>
      </c>
      <c r="E1718" s="327">
        <v>8.3958852949273302E-5</v>
      </c>
      <c r="F1718" s="332">
        <v>0</v>
      </c>
      <c r="G1718" s="326">
        <v>0</v>
      </c>
      <c r="H1718" s="327">
        <v>0</v>
      </c>
      <c r="I1718" s="332">
        <v>2.8976203849823004E-4</v>
      </c>
      <c r="J1718" s="326">
        <v>3.4364247042763409E-4</v>
      </c>
      <c r="K1718" s="327">
        <v>2.7336936658534881E-4</v>
      </c>
      <c r="L1718" s="336">
        <v>3.7594868300476983E-5</v>
      </c>
      <c r="M1718" s="337">
        <v>1.1415525114155251E-4</v>
      </c>
      <c r="N1718" s="345">
        <v>0</v>
      </c>
      <c r="O1718" s="346">
        <v>0</v>
      </c>
      <c r="P1718" s="347">
        <v>0</v>
      </c>
      <c r="Q1718" s="348">
        <v>3.5366931918656058E-2</v>
      </c>
      <c r="R1718" s="346">
        <v>8.1528302935036198E-2</v>
      </c>
      <c r="S1718" s="347">
        <v>9.4097314995614349E-3</v>
      </c>
      <c r="T1718" s="349">
        <v>2.1586212438561798E-2</v>
      </c>
      <c r="U1718" s="349">
        <v>0.1736264218583104</v>
      </c>
      <c r="V1718" s="361">
        <v>0</v>
      </c>
    </row>
    <row r="1719" spans="1:22" ht="16" hidden="1" customHeight="1" outlineLevel="1">
      <c r="A1719" s="65">
        <v>1710</v>
      </c>
      <c r="B1719" s="117">
        <v>1</v>
      </c>
      <c r="C1719" s="325">
        <v>9.5135119026371905E-5</v>
      </c>
      <c r="D1719" s="326">
        <v>8.5680545093911963E-5</v>
      </c>
      <c r="E1719" s="327">
        <v>8.95370832904642E-5</v>
      </c>
      <c r="F1719" s="332">
        <v>0</v>
      </c>
      <c r="G1719" s="326">
        <v>0</v>
      </c>
      <c r="H1719" s="327">
        <v>0</v>
      </c>
      <c r="I1719" s="332">
        <v>2.9421991601358738E-4</v>
      </c>
      <c r="J1719" s="326">
        <v>3.4282035925436224E-4</v>
      </c>
      <c r="K1719" s="327">
        <v>2.7931217890242167E-4</v>
      </c>
      <c r="L1719" s="336">
        <v>9.3987170751192462E-5</v>
      </c>
      <c r="M1719" s="337">
        <v>1.1415525114155251E-4</v>
      </c>
      <c r="N1719" s="345">
        <v>0</v>
      </c>
      <c r="O1719" s="346">
        <v>0</v>
      </c>
      <c r="P1719" s="347">
        <v>0</v>
      </c>
      <c r="Q1719" s="348">
        <v>3.5366931918656058E-2</v>
      </c>
      <c r="R1719" s="346">
        <v>8.4899460403703539E-2</v>
      </c>
      <c r="S1719" s="347">
        <v>9.4097314995614349E-3</v>
      </c>
      <c r="T1719" s="349">
        <v>2.719672580365055E-2</v>
      </c>
      <c r="U1719" s="349">
        <v>0.19681591566621151</v>
      </c>
      <c r="V1719" s="361">
        <v>0</v>
      </c>
    </row>
    <row r="1720" spans="1:22" ht="16" hidden="1" customHeight="1" outlineLevel="1">
      <c r="A1720" s="65">
        <v>1711</v>
      </c>
      <c r="B1720" s="117">
        <v>1</v>
      </c>
      <c r="C1720" s="325">
        <v>1.1189830076401919E-4</v>
      </c>
      <c r="D1720" s="326">
        <v>9.359340687136197E-5</v>
      </c>
      <c r="E1720" s="327">
        <v>1.0131623015046732E-4</v>
      </c>
      <c r="F1720" s="332">
        <v>0</v>
      </c>
      <c r="G1720" s="326">
        <v>0</v>
      </c>
      <c r="H1720" s="327">
        <v>0</v>
      </c>
      <c r="I1720" s="332">
        <v>3.0536460980198086E-4</v>
      </c>
      <c r="J1720" s="326">
        <v>3.6830580562578969E-4</v>
      </c>
      <c r="K1720" s="327">
        <v>2.8822639737803081E-4</v>
      </c>
      <c r="L1720" s="336">
        <v>1.8210014333043539E-4</v>
      </c>
      <c r="M1720" s="337">
        <v>1.1415525114155251E-4</v>
      </c>
      <c r="N1720" s="345">
        <v>1.2861071787902915E-3</v>
      </c>
      <c r="O1720" s="346">
        <v>1.0284419104731581E-2</v>
      </c>
      <c r="P1720" s="347">
        <v>7.6094706998549528E-3</v>
      </c>
      <c r="Q1720" s="348">
        <v>4.4208664898320073E-2</v>
      </c>
      <c r="R1720" s="346">
        <v>7.471854400092022E-2</v>
      </c>
      <c r="S1720" s="347">
        <v>1.0042579997350455E-2</v>
      </c>
      <c r="T1720" s="349">
        <v>6.4758637315685402E-2</v>
      </c>
      <c r="U1720" s="349">
        <v>0.26156962930776589</v>
      </c>
      <c r="V1720" s="361">
        <v>0</v>
      </c>
    </row>
    <row r="1721" spans="1:22" ht="16" hidden="1" customHeight="1" outlineLevel="1">
      <c r="A1721" s="65">
        <v>1712</v>
      </c>
      <c r="B1721" s="117">
        <v>1</v>
      </c>
      <c r="C1721" s="325">
        <v>1.3127408875309698E-4</v>
      </c>
      <c r="D1721" s="326">
        <v>1.1410463334607881E-4</v>
      </c>
      <c r="E1721" s="327">
        <v>1.2156650355186033E-4</v>
      </c>
      <c r="F1721" s="332">
        <v>0</v>
      </c>
      <c r="G1721" s="326">
        <v>0</v>
      </c>
      <c r="H1721" s="327">
        <v>0</v>
      </c>
      <c r="I1721" s="332">
        <v>3.298829361364465E-4</v>
      </c>
      <c r="J1721" s="326">
        <v>3.5597413802671192E-4</v>
      </c>
      <c r="K1721" s="327">
        <v>2.4365530499998481E-4</v>
      </c>
      <c r="L1721" s="336">
        <v>1.5860335064263727E-4</v>
      </c>
      <c r="M1721" s="337">
        <v>1.1415525114155251E-4</v>
      </c>
      <c r="N1721" s="345">
        <v>6.1018640593717158E-2</v>
      </c>
      <c r="O1721" s="346">
        <v>0.11299131097168515</v>
      </c>
      <c r="P1721" s="347">
        <v>9.4446871989446554E-2</v>
      </c>
      <c r="Q1721" s="348">
        <v>4.4208664898320073E-2</v>
      </c>
      <c r="R1721" s="346">
        <v>4.9285529124472961E-2</v>
      </c>
      <c r="S1721" s="347">
        <v>1.3165324502658619E-2</v>
      </c>
      <c r="T1721" s="349">
        <v>0.15642872009442363</v>
      </c>
      <c r="U1721" s="349">
        <v>0.40542309937033888</v>
      </c>
      <c r="V1721" s="361">
        <v>0</v>
      </c>
    </row>
    <row r="1722" spans="1:22" ht="16" hidden="1" customHeight="1" outlineLevel="1">
      <c r="A1722" s="65">
        <v>1713</v>
      </c>
      <c r="B1722" s="117">
        <v>1</v>
      </c>
      <c r="C1722" s="325">
        <v>1.4727473947956122E-4</v>
      </c>
      <c r="D1722" s="326">
        <v>1.2668355612251652E-4</v>
      </c>
      <c r="E1722" s="327">
        <v>1.3911847018356101E-4</v>
      </c>
      <c r="F1722" s="332">
        <v>0</v>
      </c>
      <c r="G1722" s="326">
        <v>0</v>
      </c>
      <c r="H1722" s="327">
        <v>0</v>
      </c>
      <c r="I1722" s="332">
        <v>3.3656975240948253E-4</v>
      </c>
      <c r="J1722" s="326">
        <v>3.3747663662809526E-4</v>
      </c>
      <c r="K1722" s="327">
        <v>2.7039796042681243E-4</v>
      </c>
      <c r="L1722" s="336">
        <v>1.4685495429873823E-4</v>
      </c>
      <c r="M1722" s="337">
        <v>1.1415525114155251E-4</v>
      </c>
      <c r="N1722" s="345">
        <v>0.2070632557852369</v>
      </c>
      <c r="O1722" s="346">
        <v>0.29454961449749506</v>
      </c>
      <c r="P1722" s="347">
        <v>0.24526524679706316</v>
      </c>
      <c r="Q1722" s="348">
        <v>3.5366931918656058E-2</v>
      </c>
      <c r="R1722" s="346">
        <v>2.7370240997614641E-2</v>
      </c>
      <c r="S1722" s="347">
        <v>1.5971644759072267E-2</v>
      </c>
      <c r="T1722" s="349">
        <v>0.14492241302364839</v>
      </c>
      <c r="U1722" s="349">
        <v>0.46123510141647373</v>
      </c>
      <c r="V1722" s="361">
        <v>2.9304499365419963E-2</v>
      </c>
    </row>
    <row r="1723" spans="1:22" ht="16" hidden="1" customHeight="1" outlineLevel="1">
      <c r="A1723" s="65">
        <v>1714</v>
      </c>
      <c r="B1723" s="117">
        <v>1</v>
      </c>
      <c r="C1723" s="325">
        <v>1.4982484318909145E-4</v>
      </c>
      <c r="D1723" s="326">
        <v>1.2808337442221285E-4</v>
      </c>
      <c r="E1723" s="327">
        <v>1.4573451082078743E-4</v>
      </c>
      <c r="F1723" s="332">
        <v>0</v>
      </c>
      <c r="G1723" s="326">
        <v>0</v>
      </c>
      <c r="H1723" s="327">
        <v>0</v>
      </c>
      <c r="I1723" s="332">
        <v>2.8307522222519396E-4</v>
      </c>
      <c r="J1723" s="326">
        <v>2.9719318913777452E-4</v>
      </c>
      <c r="K1723" s="327">
        <v>2.6742655426827605E-4</v>
      </c>
      <c r="L1723" s="336">
        <v>1.644775488145868E-4</v>
      </c>
      <c r="M1723" s="337">
        <v>1.1415525114155251E-4</v>
      </c>
      <c r="N1723" s="345">
        <v>0.36068161325185505</v>
      </c>
      <c r="O1723" s="346">
        <v>0.44888034521067183</v>
      </c>
      <c r="P1723" s="347">
        <v>0.4277714917138864</v>
      </c>
      <c r="Q1723" s="348">
        <v>2.6525198938992044E-2</v>
      </c>
      <c r="R1723" s="346">
        <v>2.005332415050514E-2</v>
      </c>
      <c r="S1723" s="347">
        <v>1.5338796261283247E-2</v>
      </c>
      <c r="T1723" s="349">
        <v>0.10717031461788172</v>
      </c>
      <c r="U1723" s="349">
        <v>0.416330022305411</v>
      </c>
      <c r="V1723" s="361">
        <v>0.12752770878490402</v>
      </c>
    </row>
    <row r="1724" spans="1:22" ht="16" hidden="1" customHeight="1" outlineLevel="1">
      <c r="A1724" s="65">
        <v>1715</v>
      </c>
      <c r="B1724" s="117">
        <v>1</v>
      </c>
      <c r="C1724" s="325">
        <v>1.4914356548237871E-4</v>
      </c>
      <c r="D1724" s="326">
        <v>1.2339787150239602E-4</v>
      </c>
      <c r="E1724" s="327">
        <v>1.4476156366825414E-4</v>
      </c>
      <c r="F1724" s="332">
        <v>0</v>
      </c>
      <c r="G1724" s="326">
        <v>0</v>
      </c>
      <c r="H1724" s="327">
        <v>0</v>
      </c>
      <c r="I1724" s="332">
        <v>2.2512281452554794E-4</v>
      </c>
      <c r="J1724" s="326">
        <v>2.1703734974376889E-4</v>
      </c>
      <c r="K1724" s="327">
        <v>2.5554092963413043E-4</v>
      </c>
      <c r="L1724" s="336">
        <v>1.8797434150238492E-4</v>
      </c>
      <c r="M1724" s="337">
        <v>1.1415525114155251E-4</v>
      </c>
      <c r="N1724" s="345">
        <v>0.45056621496953209</v>
      </c>
      <c r="O1724" s="346">
        <v>0.5054086035781763</v>
      </c>
      <c r="P1724" s="347">
        <v>0.5597905249743802</v>
      </c>
      <c r="Q1724" s="348">
        <v>2.6525198938992044E-2</v>
      </c>
      <c r="R1724" s="346">
        <v>2.2893539542344035E-2</v>
      </c>
      <c r="S1724" s="347">
        <v>1.9410813513274942E-2</v>
      </c>
      <c r="T1724" s="349">
        <v>7.8452093664376582E-2</v>
      </c>
      <c r="U1724" s="349">
        <v>0.35452412567333558</v>
      </c>
      <c r="V1724" s="361">
        <v>0.32226245902296258</v>
      </c>
    </row>
    <row r="1725" spans="1:22" ht="16" hidden="1" customHeight="1" outlineLevel="1">
      <c r="A1725" s="65">
        <v>1716</v>
      </c>
      <c r="B1725" s="117">
        <v>1</v>
      </c>
      <c r="C1725" s="325">
        <v>1.4712473337900062E-4</v>
      </c>
      <c r="D1725" s="326">
        <v>1.2090930563626923E-4</v>
      </c>
      <c r="E1725" s="327">
        <v>1.4175191380975114E-4</v>
      </c>
      <c r="F1725" s="332">
        <v>0</v>
      </c>
      <c r="G1725" s="326">
        <v>0</v>
      </c>
      <c r="H1725" s="327">
        <v>0</v>
      </c>
      <c r="I1725" s="332">
        <v>1.6271252931054456E-4</v>
      </c>
      <c r="J1725" s="326">
        <v>2.0758307125114263E-4</v>
      </c>
      <c r="K1725" s="327">
        <v>2.4365530499998481E-4</v>
      </c>
      <c r="L1725" s="336">
        <v>2.0677177565262342E-4</v>
      </c>
      <c r="M1725" s="337">
        <v>1.1415525114155251E-4</v>
      </c>
      <c r="N1725" s="345">
        <v>0.52630363772051592</v>
      </c>
      <c r="O1725" s="346">
        <v>0.55089940188914188</v>
      </c>
      <c r="P1725" s="347">
        <v>0.65519677061197046</v>
      </c>
      <c r="Q1725" s="348">
        <v>3.5366931918656058E-2</v>
      </c>
      <c r="R1725" s="346">
        <v>2.4881510209308073E-2</v>
      </c>
      <c r="S1725" s="347">
        <v>1.5338796261283247E-2</v>
      </c>
      <c r="T1725" s="349">
        <v>5.0970087520128306E-2</v>
      </c>
      <c r="U1725" s="349">
        <v>0.28259739064204908</v>
      </c>
      <c r="V1725" s="361">
        <v>0.24088567214926235</v>
      </c>
    </row>
    <row r="1726" spans="1:22" ht="16" hidden="1" customHeight="1" outlineLevel="1">
      <c r="A1726" s="65">
        <v>1717</v>
      </c>
      <c r="B1726" s="117">
        <v>1</v>
      </c>
      <c r="C1726" s="325">
        <v>1.3511799507996241E-4</v>
      </c>
      <c r="D1726" s="326">
        <v>1.1884846202838298E-4</v>
      </c>
      <c r="E1726" s="327">
        <v>1.3342348618406612E-4</v>
      </c>
      <c r="F1726" s="332">
        <v>0</v>
      </c>
      <c r="G1726" s="326">
        <v>0</v>
      </c>
      <c r="H1726" s="327">
        <v>0</v>
      </c>
      <c r="I1726" s="332">
        <v>1.225916316723281E-4</v>
      </c>
      <c r="J1726" s="326">
        <v>1.9977301510506001E-4</v>
      </c>
      <c r="K1726" s="327">
        <v>2.4662671115852124E-4</v>
      </c>
      <c r="L1726" s="336">
        <v>1.8797434150238492E-4</v>
      </c>
      <c r="M1726" s="337">
        <v>1.1415525114155251E-4</v>
      </c>
      <c r="N1726" s="345">
        <v>0.591180599850604</v>
      </c>
      <c r="O1726" s="346">
        <v>0.45293439506100636</v>
      </c>
      <c r="P1726" s="347">
        <v>0.6185274536954618</v>
      </c>
      <c r="Q1726" s="348">
        <v>4.4208664898320073E-2</v>
      </c>
      <c r="R1726" s="346">
        <v>3.0246476747053722E-2</v>
      </c>
      <c r="S1726" s="347">
        <v>2.4748527760844682E-2</v>
      </c>
      <c r="T1726" s="349">
        <v>3.7371724618303029E-2</v>
      </c>
      <c r="U1726" s="349">
        <v>0.22590104349307052</v>
      </c>
      <c r="V1726" s="361">
        <v>0.27589776940067368</v>
      </c>
    </row>
    <row r="1727" spans="1:22" ht="16" hidden="1" customHeight="1" outlineLevel="1">
      <c r="A1727" s="65">
        <v>1718</v>
      </c>
      <c r="B1727" s="117">
        <v>1</v>
      </c>
      <c r="C1727" s="325">
        <v>1.3496798897940181E-4</v>
      </c>
      <c r="D1727" s="326">
        <v>1.1387133029612942E-4</v>
      </c>
      <c r="E1727" s="327">
        <v>1.3063437101347065E-4</v>
      </c>
      <c r="F1727" s="332">
        <v>0</v>
      </c>
      <c r="G1727" s="326">
        <v>0</v>
      </c>
      <c r="H1727" s="327">
        <v>0</v>
      </c>
      <c r="I1727" s="332">
        <v>9.8073305337862478E-5</v>
      </c>
      <c r="J1727" s="326">
        <v>2.0347251538478333E-4</v>
      </c>
      <c r="K1727" s="327">
        <v>2.4068389884144843E-4</v>
      </c>
      <c r="L1727" s="336">
        <v>1.9032402077116473E-4</v>
      </c>
      <c r="M1727" s="337">
        <v>1.1415525114155251E-4</v>
      </c>
      <c r="N1727" s="345">
        <v>0.61204411630653532</v>
      </c>
      <c r="O1727" s="346">
        <v>0.42374272824089393</v>
      </c>
      <c r="P1727" s="347">
        <v>0.56496404569115144</v>
      </c>
      <c r="Q1727" s="348">
        <v>6.1892130857648102E-2</v>
      </c>
      <c r="R1727" s="346">
        <v>3.3393999982525943E-2</v>
      </c>
      <c r="S1727" s="347">
        <v>2.7954268233426737E-2</v>
      </c>
      <c r="T1727" s="349">
        <v>3.8322659086962134E-2</v>
      </c>
      <c r="U1727" s="349">
        <v>0.2196123672061821</v>
      </c>
      <c r="V1727" s="361">
        <v>0.22140227219601319</v>
      </c>
    </row>
    <row r="1728" spans="1:22" ht="16" hidden="1" customHeight="1" outlineLevel="1">
      <c r="A1728" s="65">
        <v>1719</v>
      </c>
      <c r="B1728" s="117">
        <v>1</v>
      </c>
      <c r="C1728" s="325">
        <v>1.389243998816877E-4</v>
      </c>
      <c r="D1728" s="326">
        <v>1.187318105034083E-4</v>
      </c>
      <c r="E1728" s="327">
        <v>1.3114030353278798E-4</v>
      </c>
      <c r="F1728" s="332">
        <v>0</v>
      </c>
      <c r="G1728" s="326">
        <v>0</v>
      </c>
      <c r="H1728" s="327">
        <v>0</v>
      </c>
      <c r="I1728" s="332">
        <v>7.8012856518754235E-5</v>
      </c>
      <c r="J1728" s="326">
        <v>2.1251573829077374E-4</v>
      </c>
      <c r="K1728" s="327">
        <v>2.3474108652437564E-4</v>
      </c>
      <c r="L1728" s="336">
        <v>2.1382081345896285E-4</v>
      </c>
      <c r="M1728" s="337">
        <v>1.1415525114155251E-4</v>
      </c>
      <c r="N1728" s="345">
        <v>0.48457660480865311</v>
      </c>
      <c r="O1728" s="346">
        <v>0.36713179207437951</v>
      </c>
      <c r="P1728" s="347">
        <v>0.51830633533491011</v>
      </c>
      <c r="Q1728" s="348">
        <v>7.0733863837312116E-2</v>
      </c>
      <c r="R1728" s="346">
        <v>3.8466984716955484E-2</v>
      </c>
      <c r="S1728" s="347">
        <v>3.5823376472152564E-2</v>
      </c>
      <c r="T1728" s="349">
        <v>5.5724759863423859E-2</v>
      </c>
      <c r="U1728" s="349">
        <v>0.23268102261487214</v>
      </c>
      <c r="V1728" s="361">
        <v>0.16652504693584297</v>
      </c>
    </row>
    <row r="1729" spans="1:22" ht="16" hidden="1" customHeight="1" outlineLevel="1">
      <c r="A1729" s="65">
        <v>1720</v>
      </c>
      <c r="B1729" s="117">
        <v>1</v>
      </c>
      <c r="C1729" s="325">
        <v>1.398994395353316E-4</v>
      </c>
      <c r="D1729" s="326">
        <v>1.1845962361180068E-4</v>
      </c>
      <c r="E1729" s="327">
        <v>1.3278782737774435E-4</v>
      </c>
      <c r="F1729" s="332">
        <v>0</v>
      </c>
      <c r="G1729" s="326">
        <v>0</v>
      </c>
      <c r="H1729" s="327">
        <v>0</v>
      </c>
      <c r="I1729" s="332">
        <v>0</v>
      </c>
      <c r="J1729" s="326">
        <v>2.1333784946404557E-4</v>
      </c>
      <c r="K1729" s="327">
        <v>2.3176968036583927E-4</v>
      </c>
      <c r="L1729" s="336">
        <v>2.2321953053408208E-4</v>
      </c>
      <c r="M1729" s="337">
        <v>1.1415525114155251E-4</v>
      </c>
      <c r="N1729" s="345">
        <v>0.37082756988453403</v>
      </c>
      <c r="O1729" s="346">
        <v>0.25755041010644658</v>
      </c>
      <c r="P1729" s="347">
        <v>0.4057328914805175</v>
      </c>
      <c r="Q1729" s="348">
        <v>5.3050397877984087E-2</v>
      </c>
      <c r="R1729" s="346">
        <v>3.5404381258747071E-2</v>
      </c>
      <c r="S1729" s="347">
        <v>5.0295895954026171E-2</v>
      </c>
      <c r="T1729" s="349">
        <v>6.9513309658980962E-2</v>
      </c>
      <c r="U1729" s="349">
        <v>0.26078354477190485</v>
      </c>
      <c r="V1729" s="361">
        <v>1.634635879306498E-2</v>
      </c>
    </row>
    <row r="1730" spans="1:22" ht="16" hidden="1" customHeight="1" outlineLevel="1">
      <c r="A1730" s="65">
        <v>1721</v>
      </c>
      <c r="B1730" s="117">
        <v>1</v>
      </c>
      <c r="C1730" s="325">
        <v>1.384806318341959E-4</v>
      </c>
      <c r="D1730" s="326">
        <v>1.2168698246943385E-4</v>
      </c>
      <c r="E1730" s="327">
        <v>1.33449431441467E-4</v>
      </c>
      <c r="F1730" s="332">
        <v>0</v>
      </c>
      <c r="G1730" s="326">
        <v>0</v>
      </c>
      <c r="H1730" s="327">
        <v>0</v>
      </c>
      <c r="I1730" s="332">
        <v>0</v>
      </c>
      <c r="J1730" s="326">
        <v>2.178594609170408E-4</v>
      </c>
      <c r="K1730" s="327">
        <v>2.4068389884144843E-4</v>
      </c>
      <c r="L1730" s="336">
        <v>2.2321953053408208E-4</v>
      </c>
      <c r="M1730" s="337">
        <v>1.1415525114155251E-4</v>
      </c>
      <c r="N1730" s="345">
        <v>0.19320187841383044</v>
      </c>
      <c r="O1730" s="346">
        <v>0.15828006310697942</v>
      </c>
      <c r="P1730" s="347">
        <v>0.21368791942819326</v>
      </c>
      <c r="Q1730" s="348">
        <v>6.1892130857648102E-2</v>
      </c>
      <c r="R1730" s="346">
        <v>2.7161719045409691E-2</v>
      </c>
      <c r="S1730" s="347">
        <v>4.7764501962870083E-2</v>
      </c>
      <c r="T1730" s="349">
        <v>9.3191577928592798E-2</v>
      </c>
      <c r="U1730" s="349">
        <v>0.326912906351216</v>
      </c>
      <c r="V1730" s="361">
        <v>0</v>
      </c>
    </row>
    <row r="1731" spans="1:22" ht="16" hidden="1" customHeight="1" outlineLevel="1">
      <c r="A1731" s="65">
        <v>1722</v>
      </c>
      <c r="B1731" s="117">
        <v>1</v>
      </c>
      <c r="C1731" s="325">
        <v>1.3551801134812402E-4</v>
      </c>
      <c r="D1731" s="326">
        <v>1.2555592471442782E-4</v>
      </c>
      <c r="E1731" s="327">
        <v>1.3456507750970518E-4</v>
      </c>
      <c r="F1731" s="332">
        <v>0</v>
      </c>
      <c r="G1731" s="326">
        <v>0</v>
      </c>
      <c r="H1731" s="327">
        <v>0</v>
      </c>
      <c r="I1731" s="332">
        <v>0</v>
      </c>
      <c r="J1731" s="326">
        <v>2.5362129695436631E-4</v>
      </c>
      <c r="K1731" s="327">
        <v>2.4662671115852124E-4</v>
      </c>
      <c r="L1731" s="336">
        <v>1.644775488145868E-4</v>
      </c>
      <c r="M1731" s="337">
        <v>1.1415525114155251E-4</v>
      </c>
      <c r="N1731" s="345">
        <v>4.8586271198744348E-2</v>
      </c>
      <c r="O1731" s="346">
        <v>2.9458046894025015E-2</v>
      </c>
      <c r="P1731" s="347">
        <v>4.5587296018159883E-2</v>
      </c>
      <c r="Q1731" s="348">
        <v>7.0733863837312116E-2</v>
      </c>
      <c r="R1731" s="346">
        <v>2.7457048363595547E-2</v>
      </c>
      <c r="S1731" s="347">
        <v>4.713165346508106E-2</v>
      </c>
      <c r="T1731" s="349">
        <v>0.12523806952240479</v>
      </c>
      <c r="U1731" s="349">
        <v>0.41063090942041836</v>
      </c>
      <c r="V1731" s="361">
        <v>0</v>
      </c>
    </row>
    <row r="1732" spans="1:22" ht="16" hidden="1" customHeight="1" outlineLevel="1">
      <c r="A1732" s="65">
        <v>1723</v>
      </c>
      <c r="B1732" s="117">
        <v>1</v>
      </c>
      <c r="C1732" s="325">
        <v>1.4258704883704238E-4</v>
      </c>
      <c r="D1732" s="326">
        <v>1.4145941595264429E-4</v>
      </c>
      <c r="E1732" s="327">
        <v>1.4696691054732959E-4</v>
      </c>
      <c r="F1732" s="332">
        <v>0</v>
      </c>
      <c r="G1732" s="326">
        <v>0</v>
      </c>
      <c r="H1732" s="327">
        <v>0</v>
      </c>
      <c r="I1732" s="332">
        <v>8.0241795276432917E-5</v>
      </c>
      <c r="J1732" s="326">
        <v>2.9801530031104632E-4</v>
      </c>
      <c r="K1732" s="327">
        <v>2.5554092963413043E-4</v>
      </c>
      <c r="L1732" s="336">
        <v>1.1748396343899057E-4</v>
      </c>
      <c r="M1732" s="337">
        <v>1.1415525114155251E-4</v>
      </c>
      <c r="N1732" s="345">
        <v>2.8580159528673139E-4</v>
      </c>
      <c r="O1732" s="346">
        <v>5.0971006170728861E-4</v>
      </c>
      <c r="P1732" s="347">
        <v>0</v>
      </c>
      <c r="Q1732" s="348">
        <v>7.0733863837312116E-2</v>
      </c>
      <c r="R1732" s="346">
        <v>3.4521868206811496E-2</v>
      </c>
      <c r="S1732" s="347">
        <v>5.2427869729013858E-2</v>
      </c>
      <c r="T1732" s="349">
        <v>0.1993158646309495</v>
      </c>
      <c r="U1732" s="349">
        <v>0.58789297225708614</v>
      </c>
      <c r="V1732" s="361">
        <v>0</v>
      </c>
    </row>
    <row r="1733" spans="1:22" ht="16" hidden="1" customHeight="1" outlineLevel="1">
      <c r="A1733" s="65">
        <v>1724</v>
      </c>
      <c r="B1733" s="117">
        <v>1</v>
      </c>
      <c r="C1733" s="325">
        <v>1.4564967339015467E-4</v>
      </c>
      <c r="D1733" s="326">
        <v>1.5110260868388559E-4</v>
      </c>
      <c r="E1733" s="327">
        <v>1.5473751513889552E-4</v>
      </c>
      <c r="F1733" s="332">
        <v>0</v>
      </c>
      <c r="G1733" s="326">
        <v>0</v>
      </c>
      <c r="H1733" s="327">
        <v>0</v>
      </c>
      <c r="I1733" s="332">
        <v>1.4933889676447238E-4</v>
      </c>
      <c r="J1733" s="326">
        <v>3.2843341372210485E-4</v>
      </c>
      <c r="K1733" s="327">
        <v>2.6742655426827605E-4</v>
      </c>
      <c r="L1733" s="336">
        <v>8.811297257924293E-5</v>
      </c>
      <c r="M1733" s="337">
        <v>1.1415525114155251E-4</v>
      </c>
      <c r="N1733" s="345">
        <v>0</v>
      </c>
      <c r="O1733" s="346">
        <v>0</v>
      </c>
      <c r="P1733" s="347">
        <v>0</v>
      </c>
      <c r="Q1733" s="348">
        <v>6.1892130857648102E-2</v>
      </c>
      <c r="R1733" s="346">
        <v>4.6399290400195359E-2</v>
      </c>
      <c r="S1733" s="347">
        <v>3.8313272479671701E-2</v>
      </c>
      <c r="T1733" s="349">
        <v>0.26816352016186906</v>
      </c>
      <c r="U1733" s="349">
        <v>0.66561708074034787</v>
      </c>
      <c r="V1733" s="361">
        <v>0</v>
      </c>
    </row>
    <row r="1734" spans="1:22" ht="16" hidden="1" customHeight="1" outlineLevel="1">
      <c r="A1734" s="65">
        <v>1725</v>
      </c>
      <c r="B1734" s="117">
        <v>1</v>
      </c>
      <c r="C1734" s="325">
        <v>1.349179869458816E-4</v>
      </c>
      <c r="D1734" s="326">
        <v>1.4686426994313842E-4</v>
      </c>
      <c r="E1734" s="327">
        <v>1.4372375337221862E-4</v>
      </c>
      <c r="F1734" s="332">
        <v>0</v>
      </c>
      <c r="G1734" s="326">
        <v>0</v>
      </c>
      <c r="H1734" s="327">
        <v>0</v>
      </c>
      <c r="I1734" s="332">
        <v>1.8723085564501018E-4</v>
      </c>
      <c r="J1734" s="326">
        <v>3.44464581600906E-4</v>
      </c>
      <c r="K1734" s="327">
        <v>2.8228358506095805E-4</v>
      </c>
      <c r="L1734" s="336">
        <v>5.8741981719495287E-5</v>
      </c>
      <c r="M1734" s="337">
        <v>1.1415525114155251E-4</v>
      </c>
      <c r="N1734" s="345">
        <v>0</v>
      </c>
      <c r="O1734" s="346">
        <v>0</v>
      </c>
      <c r="P1734" s="347">
        <v>0</v>
      </c>
      <c r="Q1734" s="348">
        <v>4.4208664898320073E-2</v>
      </c>
      <c r="R1734" s="346">
        <v>6.1761940833904377E-2</v>
      </c>
      <c r="S1734" s="347">
        <v>5.2303375778103012E-2</v>
      </c>
      <c r="T1734" s="349">
        <v>0.15433666426337356</v>
      </c>
      <c r="U1734" s="349">
        <v>0.53630617459120444</v>
      </c>
      <c r="V1734" s="361">
        <v>0</v>
      </c>
    </row>
    <row r="1735" spans="1:22" ht="16" hidden="1" customHeight="1" outlineLevel="1">
      <c r="A1735" s="65">
        <v>1726</v>
      </c>
      <c r="B1735" s="117">
        <v>1</v>
      </c>
      <c r="C1735" s="325">
        <v>1.2428630456864893E-4</v>
      </c>
      <c r="D1735" s="326">
        <v>1.356657235455679E-4</v>
      </c>
      <c r="E1735" s="327">
        <v>1.3306025258045368E-4</v>
      </c>
      <c r="F1735" s="332">
        <v>0</v>
      </c>
      <c r="G1735" s="326">
        <v>0</v>
      </c>
      <c r="H1735" s="327">
        <v>0</v>
      </c>
      <c r="I1735" s="332">
        <v>2.1174918197947579E-4</v>
      </c>
      <c r="J1735" s="326">
        <v>3.6419524975943041E-4</v>
      </c>
      <c r="K1735" s="327">
        <v>2.6148374195120324E-4</v>
      </c>
      <c r="L1735" s="336">
        <v>3.7594868300476983E-5</v>
      </c>
      <c r="M1735" s="337">
        <v>1.1415525114155251E-4</v>
      </c>
      <c r="N1735" s="345">
        <v>0</v>
      </c>
      <c r="O1735" s="346">
        <v>0</v>
      </c>
      <c r="P1735" s="347">
        <v>0</v>
      </c>
      <c r="Q1735" s="348">
        <v>4.4208664898320073E-2</v>
      </c>
      <c r="R1735" s="346">
        <v>0.10567477757371066</v>
      </c>
      <c r="S1735" s="347">
        <v>7.7959678301994281E-2</v>
      </c>
      <c r="T1735" s="349">
        <v>0.112210267301775</v>
      </c>
      <c r="U1735" s="349">
        <v>0.40876395864774834</v>
      </c>
      <c r="V1735" s="361">
        <v>0</v>
      </c>
    </row>
    <row r="1736" spans="1:22" ht="16" hidden="1" customHeight="1" outlineLevel="1">
      <c r="A1736" s="65">
        <v>1727</v>
      </c>
      <c r="B1736" s="117">
        <v>1</v>
      </c>
      <c r="C1736" s="325">
        <v>1.1303584702660377E-4</v>
      </c>
      <c r="D1736" s="326">
        <v>1.2147312134031358E-4</v>
      </c>
      <c r="E1736" s="327">
        <v>1.1967249976159551E-4</v>
      </c>
      <c r="F1736" s="332">
        <v>0</v>
      </c>
      <c r="G1736" s="326">
        <v>0</v>
      </c>
      <c r="H1736" s="327">
        <v>0</v>
      </c>
      <c r="I1736" s="332">
        <v>2.3403856955626272E-4</v>
      </c>
      <c r="J1736" s="326">
        <v>3.7159425031887706E-4</v>
      </c>
      <c r="K1736" s="327">
        <v>2.7336936658534881E-4</v>
      </c>
      <c r="L1736" s="336">
        <v>2.3496792687798115E-5</v>
      </c>
      <c r="M1736" s="337">
        <v>1.1415525114155251E-4</v>
      </c>
      <c r="N1736" s="345">
        <v>0</v>
      </c>
      <c r="O1736" s="346">
        <v>0</v>
      </c>
      <c r="P1736" s="347">
        <v>0</v>
      </c>
      <c r="Q1736" s="348">
        <v>6.1892130857648102E-2</v>
      </c>
      <c r="R1736" s="346">
        <v>0.1738638663371061</v>
      </c>
      <c r="S1736" s="347">
        <v>8.8910033062391328E-2</v>
      </c>
      <c r="T1736" s="349">
        <v>0.12533316296927072</v>
      </c>
      <c r="U1736" s="349">
        <v>0.35658759757997083</v>
      </c>
      <c r="V1736" s="361">
        <v>0</v>
      </c>
    </row>
    <row r="1737" spans="1:22" ht="16" hidden="1" customHeight="1" outlineLevel="1">
      <c r="A1737" s="65">
        <v>1728</v>
      </c>
      <c r="B1737" s="117">
        <v>1</v>
      </c>
      <c r="C1737" s="325">
        <v>1.0292293574714317E-4</v>
      </c>
      <c r="D1737" s="326">
        <v>1.0720275145174281E-4</v>
      </c>
      <c r="E1737" s="327">
        <v>1.0548044396330983E-4</v>
      </c>
      <c r="F1737" s="332">
        <v>0</v>
      </c>
      <c r="G1737" s="326">
        <v>0</v>
      </c>
      <c r="H1737" s="327">
        <v>0</v>
      </c>
      <c r="I1737" s="332">
        <v>2.6747265092144309E-4</v>
      </c>
      <c r="J1737" s="326">
        <v>3.9009175171749377E-4</v>
      </c>
      <c r="K1737" s="327">
        <v>2.7931217890242167E-4</v>
      </c>
      <c r="L1737" s="336">
        <v>9.3987170751192458E-6</v>
      </c>
      <c r="M1737" s="337">
        <v>1.1415525114155251E-4</v>
      </c>
      <c r="N1737" s="345">
        <v>0</v>
      </c>
      <c r="O1737" s="346">
        <v>0</v>
      </c>
      <c r="P1737" s="347">
        <v>0</v>
      </c>
      <c r="Q1737" s="348">
        <v>5.3050397877984087E-2</v>
      </c>
      <c r="R1737" s="346">
        <v>0.23122968947962613</v>
      </c>
      <c r="S1737" s="347">
        <v>9.9585461557530813E-2</v>
      </c>
      <c r="T1737" s="349">
        <v>7.2366113064958285E-2</v>
      </c>
      <c r="U1737" s="349">
        <v>0.3103068705311513</v>
      </c>
      <c r="V1737" s="361">
        <v>0</v>
      </c>
    </row>
    <row r="1738" spans="1:22" ht="16" hidden="1" customHeight="1" outlineLevel="1">
      <c r="A1738" s="65">
        <v>1729</v>
      </c>
      <c r="B1738" s="117">
        <v>1</v>
      </c>
      <c r="C1738" s="325">
        <v>9.4660099707930001E-5</v>
      </c>
      <c r="D1738" s="326">
        <v>9.3418429583899925E-5</v>
      </c>
      <c r="E1738" s="327">
        <v>9.506342311685333E-5</v>
      </c>
      <c r="F1738" s="332">
        <v>0</v>
      </c>
      <c r="G1738" s="326">
        <v>0</v>
      </c>
      <c r="H1738" s="327">
        <v>0</v>
      </c>
      <c r="I1738" s="332">
        <v>2.7415946719447918E-4</v>
      </c>
      <c r="J1738" s="326">
        <v>3.9995708579675598E-4</v>
      </c>
      <c r="K1738" s="327">
        <v>2.8525499121949443E-4</v>
      </c>
      <c r="L1738" s="336">
        <v>5.8741981719495289E-6</v>
      </c>
      <c r="M1738" s="337">
        <v>1.1415525114155251E-4</v>
      </c>
      <c r="N1738" s="345">
        <v>0</v>
      </c>
      <c r="O1738" s="346">
        <v>0</v>
      </c>
      <c r="P1738" s="347">
        <v>0</v>
      </c>
      <c r="Q1738" s="348">
        <v>4.4208664898320073E-2</v>
      </c>
      <c r="R1738" s="346">
        <v>0.27831400491548253</v>
      </c>
      <c r="S1738" s="347">
        <v>0.11089373855045929</v>
      </c>
      <c r="T1738" s="349">
        <v>3.6801163937107563E-2</v>
      </c>
      <c r="U1738" s="349">
        <v>0.22757147313177528</v>
      </c>
      <c r="V1738" s="361">
        <v>0</v>
      </c>
    </row>
    <row r="1739" spans="1:22" ht="16" hidden="1" customHeight="1" outlineLevel="1">
      <c r="A1739" s="65">
        <v>1730</v>
      </c>
      <c r="B1739" s="117">
        <v>1</v>
      </c>
      <c r="C1739" s="325">
        <v>8.936613440897875E-5</v>
      </c>
      <c r="D1739" s="326">
        <v>8.4844542498259995E-5</v>
      </c>
      <c r="E1739" s="327">
        <v>8.663121446156475E-5</v>
      </c>
      <c r="F1739" s="332">
        <v>0</v>
      </c>
      <c r="G1739" s="326">
        <v>0</v>
      </c>
      <c r="H1739" s="327">
        <v>0</v>
      </c>
      <c r="I1739" s="332">
        <v>2.5855689589072831E-4</v>
      </c>
      <c r="J1739" s="326">
        <v>4.5997120144560124E-4</v>
      </c>
      <c r="K1739" s="327">
        <v>2.8822639737803081E-4</v>
      </c>
      <c r="L1739" s="336">
        <v>2.3496792687798115E-6</v>
      </c>
      <c r="M1739" s="337">
        <v>1.1415525114155251E-4</v>
      </c>
      <c r="N1739" s="345">
        <v>0</v>
      </c>
      <c r="O1739" s="346">
        <v>0</v>
      </c>
      <c r="P1739" s="347">
        <v>0</v>
      </c>
      <c r="Q1739" s="348">
        <v>5.3050397877984087E-2</v>
      </c>
      <c r="R1739" s="346">
        <v>0.30563281184110863</v>
      </c>
      <c r="S1739" s="347">
        <v>0.14789981605091601</v>
      </c>
      <c r="T1739" s="349">
        <v>2.538995031319824E-2</v>
      </c>
      <c r="U1739" s="349">
        <v>0.18856202803967045</v>
      </c>
      <c r="V1739" s="361">
        <v>0</v>
      </c>
    </row>
    <row r="1740" spans="1:22" ht="16" hidden="1" customHeight="1" outlineLevel="1">
      <c r="A1740" s="65">
        <v>1731</v>
      </c>
      <c r="B1740" s="117">
        <v>1</v>
      </c>
      <c r="C1740" s="325">
        <v>8.5890993079324794E-5</v>
      </c>
      <c r="D1740" s="326">
        <v>8.0450668390879892E-5</v>
      </c>
      <c r="E1740" s="327">
        <v>8.2700507965330231E-5</v>
      </c>
      <c r="F1740" s="332">
        <v>0</v>
      </c>
      <c r="G1740" s="326">
        <v>0</v>
      </c>
      <c r="H1740" s="327">
        <v>0</v>
      </c>
      <c r="I1740" s="332">
        <v>2.5855689589072831E-4</v>
      </c>
      <c r="J1740" s="326">
        <v>4.9737725982947046E-4</v>
      </c>
      <c r="K1740" s="327">
        <v>2.9119780353656729E-4</v>
      </c>
      <c r="L1740" s="336">
        <v>1.1748396343899057E-6</v>
      </c>
      <c r="M1740" s="337">
        <v>1.1415525114155251E-4</v>
      </c>
      <c r="N1740" s="345">
        <v>0</v>
      </c>
      <c r="O1740" s="346">
        <v>0</v>
      </c>
      <c r="P1740" s="347">
        <v>0</v>
      </c>
      <c r="Q1740" s="348">
        <v>6.1892130857648102E-2</v>
      </c>
      <c r="R1740" s="346">
        <v>0.32938520780321584</v>
      </c>
      <c r="S1740" s="347">
        <v>0.18916984110134807</v>
      </c>
      <c r="T1740" s="349">
        <v>2.2442053460354997E-2</v>
      </c>
      <c r="U1740" s="349">
        <v>0.17598467546589358</v>
      </c>
      <c r="V1740" s="361">
        <v>0</v>
      </c>
    </row>
    <row r="1741" spans="1:22" ht="16" hidden="1" customHeight="1" outlineLevel="1">
      <c r="A1741" s="65">
        <v>1732</v>
      </c>
      <c r="B1741" s="117">
        <v>1</v>
      </c>
      <c r="C1741" s="325">
        <v>8.459094020779957E-5</v>
      </c>
      <c r="D1741" s="326">
        <v>7.9011966249525344E-5</v>
      </c>
      <c r="E1741" s="327">
        <v>8.0365434799250322E-5</v>
      </c>
      <c r="F1741" s="332">
        <v>0</v>
      </c>
      <c r="G1741" s="326">
        <v>0</v>
      </c>
      <c r="H1741" s="327">
        <v>0</v>
      </c>
      <c r="I1741" s="332">
        <v>2.6970158967912179E-4</v>
      </c>
      <c r="J1741" s="326">
        <v>5.0724259390873261E-4</v>
      </c>
      <c r="K1741" s="327">
        <v>2.8228358506095805E-4</v>
      </c>
      <c r="L1741" s="336">
        <v>1.409807561267887E-5</v>
      </c>
      <c r="M1741" s="337">
        <v>1.1415525114155251E-4</v>
      </c>
      <c r="N1741" s="345">
        <v>0</v>
      </c>
      <c r="O1741" s="346">
        <v>0</v>
      </c>
      <c r="P1741" s="347">
        <v>0</v>
      </c>
      <c r="Q1741" s="348">
        <v>7.9575596816976138E-2</v>
      </c>
      <c r="R1741" s="346">
        <v>0.35890029503509063</v>
      </c>
      <c r="S1741" s="347">
        <v>0.16663628308276499</v>
      </c>
      <c r="T1741" s="349">
        <v>2.2061679672891354E-2</v>
      </c>
      <c r="U1741" s="349">
        <v>0.16822209067426566</v>
      </c>
      <c r="V1741" s="361">
        <v>0</v>
      </c>
    </row>
    <row r="1742" spans="1:22" ht="16" hidden="1" customHeight="1" outlineLevel="1">
      <c r="A1742" s="65">
        <v>1733</v>
      </c>
      <c r="B1742" s="117">
        <v>1</v>
      </c>
      <c r="C1742" s="325">
        <v>8.3515896487115258E-5</v>
      </c>
      <c r="D1742" s="326">
        <v>8.0022946132639357E-5</v>
      </c>
      <c r="E1742" s="327">
        <v>7.9781666507730342E-5</v>
      </c>
      <c r="F1742" s="332">
        <v>0</v>
      </c>
      <c r="G1742" s="326">
        <v>0</v>
      </c>
      <c r="H1742" s="327">
        <v>0</v>
      </c>
      <c r="I1742" s="332">
        <v>2.8084628346751526E-4</v>
      </c>
      <c r="J1742" s="326">
        <v>4.9038931485665966E-4</v>
      </c>
      <c r="K1742" s="327">
        <v>2.9714061585364005E-4</v>
      </c>
      <c r="L1742" s="336">
        <v>3.7594868300476983E-5</v>
      </c>
      <c r="M1742" s="337">
        <v>1.1415525114155251E-4</v>
      </c>
      <c r="N1742" s="345">
        <v>0</v>
      </c>
      <c r="O1742" s="346">
        <v>0</v>
      </c>
      <c r="P1742" s="347">
        <v>0</v>
      </c>
      <c r="Q1742" s="348">
        <v>8.8417329796640146E-2</v>
      </c>
      <c r="R1742" s="346">
        <v>0.3803405840575465</v>
      </c>
      <c r="S1742" s="347">
        <v>0.22336959834539116</v>
      </c>
      <c r="T1742" s="349">
        <v>2.1966586226025445E-2</v>
      </c>
      <c r="U1742" s="349">
        <v>0.16733774557142198</v>
      </c>
      <c r="V1742" s="361">
        <v>0</v>
      </c>
    </row>
    <row r="1743" spans="1:22" ht="16" hidden="1" customHeight="1" outlineLevel="1">
      <c r="A1743" s="65">
        <v>1734</v>
      </c>
      <c r="B1743" s="117">
        <v>1</v>
      </c>
      <c r="C1743" s="325">
        <v>8.5922244350274926E-5</v>
      </c>
      <c r="D1743" s="326">
        <v>8.2278208948816746E-5</v>
      </c>
      <c r="E1743" s="327">
        <v>8.2752398480132012E-5</v>
      </c>
      <c r="F1743" s="332">
        <v>0</v>
      </c>
      <c r="G1743" s="326">
        <v>0</v>
      </c>
      <c r="H1743" s="327">
        <v>0</v>
      </c>
      <c r="I1743" s="332">
        <v>2.9199097725590868E-4</v>
      </c>
      <c r="J1743" s="326">
        <v>4.9367775954974708E-4</v>
      </c>
      <c r="K1743" s="327">
        <v>2.8822639737803081E-4</v>
      </c>
      <c r="L1743" s="336">
        <v>9.3987170751192462E-5</v>
      </c>
      <c r="M1743" s="337">
        <v>1.1415525114155251E-4</v>
      </c>
      <c r="N1743" s="345">
        <v>0</v>
      </c>
      <c r="O1743" s="346">
        <v>0</v>
      </c>
      <c r="P1743" s="347">
        <v>0</v>
      </c>
      <c r="Q1743" s="348">
        <v>9.7259062776304167E-2</v>
      </c>
      <c r="R1743" s="346">
        <v>0.36955178815732387</v>
      </c>
      <c r="S1743" s="347">
        <v>0.2203298498073569</v>
      </c>
      <c r="T1743" s="349">
        <v>3.4043453977996144E-2</v>
      </c>
      <c r="U1743" s="349">
        <v>0.19720895793414203</v>
      </c>
      <c r="V1743" s="361">
        <v>0</v>
      </c>
    </row>
    <row r="1744" spans="1:22" ht="16" hidden="1" customHeight="1" outlineLevel="1">
      <c r="A1744" s="65">
        <v>1735</v>
      </c>
      <c r="B1744" s="117">
        <v>1</v>
      </c>
      <c r="C1744" s="325">
        <v>9.0959949227435147E-5</v>
      </c>
      <c r="D1744" s="326">
        <v>8.6652641135367733E-5</v>
      </c>
      <c r="E1744" s="327">
        <v>8.7863614188106931E-5</v>
      </c>
      <c r="F1744" s="332">
        <v>0</v>
      </c>
      <c r="G1744" s="326">
        <v>0</v>
      </c>
      <c r="H1744" s="327">
        <v>0</v>
      </c>
      <c r="I1744" s="332">
        <v>3.0313567104430216E-4</v>
      </c>
      <c r="J1744" s="326">
        <v>4.969662042428345E-4</v>
      </c>
      <c r="K1744" s="327">
        <v>2.7634077274388524E-4</v>
      </c>
      <c r="L1744" s="336">
        <v>1.8210014333043539E-4</v>
      </c>
      <c r="M1744" s="337">
        <v>1.1415525114155251E-4</v>
      </c>
      <c r="N1744" s="345">
        <v>2.2864127622938511E-3</v>
      </c>
      <c r="O1744" s="346">
        <v>8.915812031562902E-3</v>
      </c>
      <c r="P1744" s="347">
        <v>2.2613826062574021E-3</v>
      </c>
      <c r="Q1744" s="348">
        <v>0.1149425287356322</v>
      </c>
      <c r="R1744" s="346">
        <v>0.36798034316532086</v>
      </c>
      <c r="S1744" s="347">
        <v>0.19728793724189561</v>
      </c>
      <c r="T1744" s="349">
        <v>3.4423827765459783E-2</v>
      </c>
      <c r="U1744" s="349">
        <v>0.19740547906810729</v>
      </c>
      <c r="V1744" s="361">
        <v>0</v>
      </c>
    </row>
    <row r="1745" spans="1:22" ht="16" hidden="1" customHeight="1" outlineLevel="1">
      <c r="A1745" s="65">
        <v>1736</v>
      </c>
      <c r="B1745" s="117">
        <v>1</v>
      </c>
      <c r="C1745" s="325">
        <v>1.0149162753762742E-4</v>
      </c>
      <c r="D1745" s="326">
        <v>1.0135073328217905E-4</v>
      </c>
      <c r="E1745" s="327">
        <v>9.9629788419409597E-5</v>
      </c>
      <c r="F1745" s="332">
        <v>0</v>
      </c>
      <c r="G1745" s="326">
        <v>0</v>
      </c>
      <c r="H1745" s="327">
        <v>0</v>
      </c>
      <c r="I1745" s="332">
        <v>3.0536460980198086E-4</v>
      </c>
      <c r="J1745" s="326">
        <v>5.0148781569582968E-4</v>
      </c>
      <c r="K1745" s="327">
        <v>2.3771249268291205E-4</v>
      </c>
      <c r="L1745" s="336">
        <v>1.5860335064263727E-4</v>
      </c>
      <c r="M1745" s="337">
        <v>1.1415525114155251E-4</v>
      </c>
      <c r="N1745" s="345">
        <v>5.4159402306835608E-2</v>
      </c>
      <c r="O1745" s="346">
        <v>8.5835376486494974E-2</v>
      </c>
      <c r="P1745" s="347">
        <v>4.2838220245911177E-2</v>
      </c>
      <c r="Q1745" s="348">
        <v>0.14146772767462423</v>
      </c>
      <c r="R1745" s="346">
        <v>0.37874719858143491</v>
      </c>
      <c r="S1745" s="347">
        <v>0.22199496701910332</v>
      </c>
      <c r="T1745" s="349">
        <v>3.6040416362180271E-2</v>
      </c>
      <c r="U1745" s="349">
        <v>0.25655834039165165</v>
      </c>
      <c r="V1745" s="361">
        <v>0</v>
      </c>
    </row>
    <row r="1746" spans="1:22" ht="16" hidden="1" customHeight="1" outlineLevel="1">
      <c r="A1746" s="65">
        <v>1737</v>
      </c>
      <c r="B1746" s="117">
        <v>1</v>
      </c>
      <c r="C1746" s="325">
        <v>1.1349836583666562E-4</v>
      </c>
      <c r="D1746" s="326">
        <v>1.1377412069198384E-4</v>
      </c>
      <c r="E1746" s="327">
        <v>1.1161649733861981E-4</v>
      </c>
      <c r="F1746" s="332">
        <v>0</v>
      </c>
      <c r="G1746" s="326">
        <v>0</v>
      </c>
      <c r="H1746" s="327">
        <v>0</v>
      </c>
      <c r="I1746" s="332">
        <v>3.0536460980198086E-4</v>
      </c>
      <c r="J1746" s="326">
        <v>4.4394003356680009E-4</v>
      </c>
      <c r="K1746" s="327">
        <v>2.0502702493901164E-4</v>
      </c>
      <c r="L1746" s="336">
        <v>1.4685495429873823E-4</v>
      </c>
      <c r="M1746" s="337">
        <v>1.1415525114155251E-4</v>
      </c>
      <c r="N1746" s="345">
        <v>0.20191882707007575</v>
      </c>
      <c r="O1746" s="346">
        <v>0.23253884404116715</v>
      </c>
      <c r="P1746" s="347">
        <v>9.9413302012111848E-2</v>
      </c>
      <c r="Q1746" s="348">
        <v>0.15915119363395228</v>
      </c>
      <c r="R1746" s="346">
        <v>0.37276959046062491</v>
      </c>
      <c r="S1746" s="347">
        <v>0.21119504457305305</v>
      </c>
      <c r="T1746" s="349">
        <v>6.7516347274796815E-2</v>
      </c>
      <c r="U1746" s="349">
        <v>0.31895380042562288</v>
      </c>
      <c r="V1746" s="361">
        <v>5.7637882557621485E-2</v>
      </c>
    </row>
    <row r="1747" spans="1:22" ht="16" hidden="1" customHeight="1" outlineLevel="1">
      <c r="A1747" s="65">
        <v>1738</v>
      </c>
      <c r="B1747" s="117">
        <v>1</v>
      </c>
      <c r="C1747" s="325">
        <v>1.1974236977250068E-4</v>
      </c>
      <c r="D1747" s="326">
        <v>1.1879013626589564E-4</v>
      </c>
      <c r="E1747" s="327">
        <v>1.2128110572045056E-4</v>
      </c>
      <c r="F1747" s="332">
        <v>0</v>
      </c>
      <c r="G1747" s="326">
        <v>0</v>
      </c>
      <c r="H1747" s="327">
        <v>0</v>
      </c>
      <c r="I1747" s="332">
        <v>2.6747265092144309E-4</v>
      </c>
      <c r="J1747" s="326">
        <v>3.0500324528385706E-4</v>
      </c>
      <c r="K1747" s="327">
        <v>2.2582686804876643E-4</v>
      </c>
      <c r="L1747" s="336">
        <v>1.644775488145868E-4</v>
      </c>
      <c r="M1747" s="337">
        <v>1.1415525114155251E-4</v>
      </c>
      <c r="N1747" s="345">
        <v>0.3476776406663088</v>
      </c>
      <c r="O1747" s="346">
        <v>0.35766099665137752</v>
      </c>
      <c r="P1747" s="347">
        <v>0.15282614861592123</v>
      </c>
      <c r="Q1747" s="348">
        <v>0.16799292661361628</v>
      </c>
      <c r="R1747" s="346">
        <v>0.38323536018879367</v>
      </c>
      <c r="S1747" s="347">
        <v>0.24060694010004147</v>
      </c>
      <c r="T1747" s="349">
        <v>5.1730835095055591E-2</v>
      </c>
      <c r="U1747" s="349">
        <v>0.34322416047033294</v>
      </c>
      <c r="V1747" s="361">
        <v>0.10822753829829938</v>
      </c>
    </row>
    <row r="1748" spans="1:22" ht="16" hidden="1" customHeight="1" outlineLevel="1">
      <c r="A1748" s="65">
        <v>1739</v>
      </c>
      <c r="B1748" s="117">
        <v>1</v>
      </c>
      <c r="C1748" s="325">
        <v>1.1895483774455752E-4</v>
      </c>
      <c r="D1748" s="326">
        <v>1.1338528227540154E-4</v>
      </c>
      <c r="E1748" s="327">
        <v>1.2194270978417321E-4</v>
      </c>
      <c r="F1748" s="332">
        <v>0</v>
      </c>
      <c r="G1748" s="326">
        <v>0</v>
      </c>
      <c r="H1748" s="327">
        <v>0</v>
      </c>
      <c r="I1748" s="332">
        <v>1.9837554943340365E-4</v>
      </c>
      <c r="J1748" s="326">
        <v>2.2484740588985154E-4</v>
      </c>
      <c r="K1748" s="327">
        <v>2.3771249268291205E-4</v>
      </c>
      <c r="L1748" s="336">
        <v>1.8797434150238492E-4</v>
      </c>
      <c r="M1748" s="337">
        <v>1.1415525114155251E-4</v>
      </c>
      <c r="N1748" s="345">
        <v>0.45185232214832238</v>
      </c>
      <c r="O1748" s="346">
        <v>0.38680628901963687</v>
      </c>
      <c r="P1748" s="347">
        <v>0.17448010308075046</v>
      </c>
      <c r="Q1748" s="348">
        <v>0.14146772767462423</v>
      </c>
      <c r="R1748" s="346">
        <v>0.4403714572229962</v>
      </c>
      <c r="S1748" s="347">
        <v>0.27603089635602568</v>
      </c>
      <c r="T1748" s="349">
        <v>6.9893683446444602E-2</v>
      </c>
      <c r="U1748" s="349">
        <v>0.3569806398479014</v>
      </c>
      <c r="V1748" s="361">
        <v>0.16131064169757101</v>
      </c>
    </row>
    <row r="1749" spans="1:22" ht="16" hidden="1" customHeight="1" outlineLevel="1">
      <c r="A1749" s="65">
        <v>1740</v>
      </c>
      <c r="B1749" s="117">
        <v>1</v>
      </c>
      <c r="C1749" s="325">
        <v>1.1539219285624322E-4</v>
      </c>
      <c r="D1749" s="326">
        <v>1.1165495132161026E-4</v>
      </c>
      <c r="E1749" s="327">
        <v>1.2126813309175012E-4</v>
      </c>
      <c r="F1749" s="332">
        <v>0</v>
      </c>
      <c r="G1749" s="326">
        <v>0</v>
      </c>
      <c r="H1749" s="327">
        <v>0</v>
      </c>
      <c r="I1749" s="332">
        <v>1.5602571303750847E-4</v>
      </c>
      <c r="J1749" s="326">
        <v>1.6976595728063746E-4</v>
      </c>
      <c r="K1749" s="327">
        <v>2.5851233579266681E-4</v>
      </c>
      <c r="L1749" s="336">
        <v>2.0677177565262342E-4</v>
      </c>
      <c r="M1749" s="337">
        <v>1.1415525114155251E-4</v>
      </c>
      <c r="N1749" s="345">
        <v>0.48486240640393985</v>
      </c>
      <c r="O1749" s="346">
        <v>0.42847821458737251</v>
      </c>
      <c r="P1749" s="347">
        <v>0.16395799632078056</v>
      </c>
      <c r="Q1749" s="348">
        <v>0.16799292661361628</v>
      </c>
      <c r="R1749" s="346">
        <v>0.42646295929219796</v>
      </c>
      <c r="S1749" s="347">
        <v>0.26598831635867515</v>
      </c>
      <c r="T1749" s="349">
        <v>2.729181925051646E-2</v>
      </c>
      <c r="U1749" s="349">
        <v>0.28682259502230223</v>
      </c>
      <c r="V1749" s="361">
        <v>0.20960687528074318</v>
      </c>
    </row>
    <row r="1750" spans="1:22" ht="16" hidden="1" customHeight="1" outlineLevel="1">
      <c r="A1750" s="65">
        <v>1741</v>
      </c>
      <c r="B1750" s="117">
        <v>1</v>
      </c>
      <c r="C1750" s="325">
        <v>1.0947945239247949E-4</v>
      </c>
      <c r="D1750" s="326">
        <v>1.0747493834335043E-4</v>
      </c>
      <c r="E1750" s="327">
        <v>1.1422399570740906E-4</v>
      </c>
      <c r="F1750" s="332">
        <v>0</v>
      </c>
      <c r="G1750" s="326">
        <v>0</v>
      </c>
      <c r="H1750" s="327">
        <v>0</v>
      </c>
      <c r="I1750" s="332">
        <v>1.3150738670304288E-4</v>
      </c>
      <c r="J1750" s="326">
        <v>1.4345839973593818E-4</v>
      </c>
      <c r="K1750" s="327">
        <v>2.4662671115852124E-4</v>
      </c>
      <c r="L1750" s="336">
        <v>1.8797434150238492E-4</v>
      </c>
      <c r="M1750" s="337">
        <v>1.1415525114155251E-4</v>
      </c>
      <c r="N1750" s="345">
        <v>0.5243030265535088</v>
      </c>
      <c r="O1750" s="346">
        <v>0.40214816616679128</v>
      </c>
      <c r="P1750" s="347">
        <v>0.12373579697925977</v>
      </c>
      <c r="Q1750" s="348">
        <v>0.1856763925729443</v>
      </c>
      <c r="R1750" s="346">
        <v>0.40274838331451601</v>
      </c>
      <c r="S1750" s="347">
        <v>0.30350274840601005</v>
      </c>
      <c r="T1750" s="349">
        <v>2.1110745204232246E-2</v>
      </c>
      <c r="U1750" s="349">
        <v>0.20349763422103048</v>
      </c>
      <c r="V1750" s="361">
        <v>0.13393310555636787</v>
      </c>
    </row>
    <row r="1751" spans="1:22" ht="16" hidden="1" customHeight="1" outlineLevel="1">
      <c r="A1751" s="65">
        <v>1742</v>
      </c>
      <c r="B1751" s="117">
        <v>1</v>
      </c>
      <c r="C1751" s="325">
        <v>1.052730313225926E-4</v>
      </c>
      <c r="D1751" s="326">
        <v>1.0735828681837573E-4</v>
      </c>
      <c r="E1751" s="327">
        <v>1.086587379949186E-4</v>
      </c>
      <c r="F1751" s="332">
        <v>0</v>
      </c>
      <c r="G1751" s="326">
        <v>0</v>
      </c>
      <c r="H1751" s="327">
        <v>0</v>
      </c>
      <c r="I1751" s="332">
        <v>1.136758766416133E-4</v>
      </c>
      <c r="J1751" s="326">
        <v>0</v>
      </c>
      <c r="K1751" s="327">
        <v>2.3771249268291205E-4</v>
      </c>
      <c r="L1751" s="336">
        <v>1.9032402077116473E-4</v>
      </c>
      <c r="M1751" s="337">
        <v>1.1415525114155251E-4</v>
      </c>
      <c r="N1751" s="345">
        <v>0.42870239293009715</v>
      </c>
      <c r="O1751" s="346">
        <v>0.35984579862731303</v>
      </c>
      <c r="P1751" s="347">
        <v>9.7069890287120736E-2</v>
      </c>
      <c r="Q1751" s="348">
        <v>0.15915119363395228</v>
      </c>
      <c r="R1751" s="346">
        <v>0.37059936812158428</v>
      </c>
      <c r="S1751" s="347">
        <v>0.3012462806801115</v>
      </c>
      <c r="T1751" s="349">
        <v>1.4549297370484385E-2</v>
      </c>
      <c r="U1751" s="349">
        <v>0.1847298659273478</v>
      </c>
      <c r="V1751" s="361">
        <v>8.1521843534794539E-2</v>
      </c>
    </row>
    <row r="1752" spans="1:22" ht="16" hidden="1" customHeight="1" outlineLevel="1">
      <c r="A1752" s="65">
        <v>1743</v>
      </c>
      <c r="B1752" s="117">
        <v>1</v>
      </c>
      <c r="C1752" s="325">
        <v>1.0089785338957504E-4</v>
      </c>
      <c r="D1752" s="326">
        <v>1.064445165394073E-4</v>
      </c>
      <c r="E1752" s="327">
        <v>1.1009869978066788E-4</v>
      </c>
      <c r="F1752" s="332">
        <v>0</v>
      </c>
      <c r="G1752" s="326">
        <v>0</v>
      </c>
      <c r="H1752" s="327">
        <v>0</v>
      </c>
      <c r="I1752" s="332">
        <v>1.0030224409554116E-4</v>
      </c>
      <c r="J1752" s="326">
        <v>0</v>
      </c>
      <c r="K1752" s="327">
        <v>2.2582686804876643E-4</v>
      </c>
      <c r="L1752" s="336">
        <v>2.1382081345896285E-4</v>
      </c>
      <c r="M1752" s="337">
        <v>1.1415525114155251E-4</v>
      </c>
      <c r="N1752" s="345">
        <v>0.29523304793119354</v>
      </c>
      <c r="O1752" s="346">
        <v>0.35248780581201733</v>
      </c>
      <c r="P1752" s="347">
        <v>7.368876448587236E-2</v>
      </c>
      <c r="Q1752" s="348">
        <v>0.14146772767462423</v>
      </c>
      <c r="R1752" s="346">
        <v>0.35296019635513681</v>
      </c>
      <c r="S1752" s="347">
        <v>0.30251197767568955</v>
      </c>
      <c r="T1752" s="349">
        <v>1.607079252033896E-2</v>
      </c>
      <c r="U1752" s="349">
        <v>0.21578020509385948</v>
      </c>
      <c r="V1752" s="361">
        <v>4.4150666900329191E-2</v>
      </c>
    </row>
    <row r="1753" spans="1:22" ht="16" hidden="1" customHeight="1" outlineLevel="1">
      <c r="A1753" s="65">
        <v>1744</v>
      </c>
      <c r="B1753" s="117">
        <v>1</v>
      </c>
      <c r="C1753" s="325">
        <v>9.9579049755479742E-5</v>
      </c>
      <c r="D1753" s="326">
        <v>1.0533632705214773E-4</v>
      </c>
      <c r="E1753" s="327">
        <v>1.1139596265071228E-4</v>
      </c>
      <c r="F1753" s="332">
        <v>0</v>
      </c>
      <c r="G1753" s="326">
        <v>0</v>
      </c>
      <c r="H1753" s="327">
        <v>0</v>
      </c>
      <c r="I1753" s="332">
        <v>9.1386489064826379E-5</v>
      </c>
      <c r="J1753" s="326">
        <v>1.3071567655022445E-4</v>
      </c>
      <c r="K1753" s="327">
        <v>2.3771249268291205E-4</v>
      </c>
      <c r="L1753" s="336">
        <v>2.2321953053408208E-4</v>
      </c>
      <c r="M1753" s="337">
        <v>1.1415525114155251E-4</v>
      </c>
      <c r="N1753" s="345">
        <v>0.15547606783598192</v>
      </c>
      <c r="O1753" s="346">
        <v>0.28563772477280847</v>
      </c>
      <c r="P1753" s="347">
        <v>5.2627044433289798E-2</v>
      </c>
      <c r="Q1753" s="348">
        <v>0.13262599469496023</v>
      </c>
      <c r="R1753" s="346">
        <v>0.35039444177464446</v>
      </c>
      <c r="S1753" s="347">
        <v>0.30793268789053319</v>
      </c>
      <c r="T1753" s="349">
        <v>5.1255367860726035E-2</v>
      </c>
      <c r="U1753" s="349">
        <v>0.26166788987474854</v>
      </c>
      <c r="V1753" s="361">
        <v>0</v>
      </c>
    </row>
    <row r="1754" spans="1:22" ht="16" hidden="1" customHeight="1" outlineLevel="1">
      <c r="A1754" s="65">
        <v>1745</v>
      </c>
      <c r="B1754" s="117">
        <v>1</v>
      </c>
      <c r="C1754" s="325">
        <v>9.7403961297351009E-5</v>
      </c>
      <c r="D1754" s="326">
        <v>1.1011903957611014E-4</v>
      </c>
      <c r="E1754" s="327">
        <v>1.109938111609985E-4</v>
      </c>
      <c r="F1754" s="332">
        <v>0</v>
      </c>
      <c r="G1754" s="326">
        <v>0</v>
      </c>
      <c r="H1754" s="327">
        <v>0</v>
      </c>
      <c r="I1754" s="332">
        <v>8.6928611549469016E-5</v>
      </c>
      <c r="J1754" s="326">
        <v>1.7058806845390929E-4</v>
      </c>
      <c r="K1754" s="327">
        <v>2.3474108652437564E-4</v>
      </c>
      <c r="L1754" s="336">
        <v>2.2321953053408208E-4</v>
      </c>
      <c r="M1754" s="337">
        <v>1.1415525114155251E-4</v>
      </c>
      <c r="N1754" s="345">
        <v>7.2736506000473142E-2</v>
      </c>
      <c r="O1754" s="346">
        <v>0.15001796264969655</v>
      </c>
      <c r="P1754" s="347">
        <v>3.6135105646670232E-2</v>
      </c>
      <c r="Q1754" s="348">
        <v>0.15915119363395228</v>
      </c>
      <c r="R1754" s="346">
        <v>0.33675452682721801</v>
      </c>
      <c r="S1754" s="347">
        <v>0.31485252338257547</v>
      </c>
      <c r="T1754" s="349">
        <v>5.5629666416557942E-2</v>
      </c>
      <c r="U1754" s="349">
        <v>0.33585461794663551</v>
      </c>
      <c r="V1754" s="361">
        <v>0</v>
      </c>
    </row>
    <row r="1755" spans="1:22" ht="16" hidden="1" customHeight="1" outlineLevel="1">
      <c r="A1755" s="65">
        <v>1746</v>
      </c>
      <c r="B1755" s="117">
        <v>1</v>
      </c>
      <c r="C1755" s="325">
        <v>9.9566549247099694E-5</v>
      </c>
      <c r="D1755" s="326">
        <v>1.1655431537054735E-4</v>
      </c>
      <c r="E1755" s="327">
        <v>1.1077327647309097E-4</v>
      </c>
      <c r="F1755" s="332">
        <v>0</v>
      </c>
      <c r="G1755" s="326">
        <v>0</v>
      </c>
      <c r="H1755" s="327">
        <v>0</v>
      </c>
      <c r="I1755" s="332">
        <v>9.1386489064826379E-5</v>
      </c>
      <c r="J1755" s="326">
        <v>1.9895090393178816E-4</v>
      </c>
      <c r="K1755" s="327">
        <v>2.3474108652437564E-4</v>
      </c>
      <c r="L1755" s="336">
        <v>1.644775488145868E-4</v>
      </c>
      <c r="M1755" s="337">
        <v>1.1415525114155251E-4</v>
      </c>
      <c r="N1755" s="345">
        <v>1.4861682954910032E-2</v>
      </c>
      <c r="O1755" s="346">
        <v>4.8145190357812603E-2</v>
      </c>
      <c r="P1755" s="347">
        <v>7.731518478753089E-3</v>
      </c>
      <c r="Q1755" s="348">
        <v>0.17683465959328029</v>
      </c>
      <c r="R1755" s="346">
        <v>0.31390589328464596</v>
      </c>
      <c r="S1755" s="347">
        <v>0.31924096488346171</v>
      </c>
      <c r="T1755" s="349">
        <v>8.0353962601694806E-2</v>
      </c>
      <c r="U1755" s="349">
        <v>0.39451617643526676</v>
      </c>
      <c r="V1755" s="361">
        <v>0</v>
      </c>
    </row>
    <row r="1756" spans="1:22" ht="16" hidden="1" customHeight="1" outlineLevel="1">
      <c r="A1756" s="65">
        <v>1747</v>
      </c>
      <c r="B1756" s="117">
        <v>1</v>
      </c>
      <c r="C1756" s="325">
        <v>1.1204205661038978E-4</v>
      </c>
      <c r="D1756" s="326">
        <v>1.3276887734202969E-4</v>
      </c>
      <c r="E1756" s="327">
        <v>1.2554910056289663E-4</v>
      </c>
      <c r="F1756" s="332">
        <v>0</v>
      </c>
      <c r="G1756" s="326">
        <v>0</v>
      </c>
      <c r="H1756" s="327">
        <v>0</v>
      </c>
      <c r="I1756" s="332">
        <v>1.0253118285321984E-4</v>
      </c>
      <c r="J1756" s="326">
        <v>2.618424086870848E-4</v>
      </c>
      <c r="K1756" s="327">
        <v>2.3474108652437564E-4</v>
      </c>
      <c r="L1756" s="336">
        <v>1.1748396343899057E-4</v>
      </c>
      <c r="M1756" s="337">
        <v>1.1415525114155251E-4</v>
      </c>
      <c r="N1756" s="345">
        <v>0</v>
      </c>
      <c r="O1756" s="346">
        <v>1.0194201234145772E-3</v>
      </c>
      <c r="P1756" s="347">
        <v>0</v>
      </c>
      <c r="Q1756" s="348">
        <v>0.15915119363395228</v>
      </c>
      <c r="R1756" s="346">
        <v>0.27742876812586792</v>
      </c>
      <c r="S1756" s="347">
        <v>0.2850827056230556</v>
      </c>
      <c r="T1756" s="349">
        <v>0.14739484264216207</v>
      </c>
      <c r="U1756" s="349">
        <v>0.521468828976827</v>
      </c>
      <c r="V1756" s="361">
        <v>0</v>
      </c>
    </row>
    <row r="1757" spans="1:22" ht="16" hidden="1" customHeight="1" outlineLevel="1">
      <c r="A1757" s="65">
        <v>1748</v>
      </c>
      <c r="B1757" s="117">
        <v>1</v>
      </c>
      <c r="C1757" s="325">
        <v>1.1967986723060043E-4</v>
      </c>
      <c r="D1757" s="326">
        <v>1.4095392601108731E-4</v>
      </c>
      <c r="E1757" s="327">
        <v>1.3381266504507944E-4</v>
      </c>
      <c r="F1757" s="332">
        <v>0</v>
      </c>
      <c r="G1757" s="326">
        <v>0</v>
      </c>
      <c r="H1757" s="327">
        <v>0</v>
      </c>
      <c r="I1757" s="332">
        <v>1.3819420297607891E-4</v>
      </c>
      <c r="J1757" s="326">
        <v>2.9760424472441042E-4</v>
      </c>
      <c r="K1757" s="327">
        <v>2.4068389884144843E-4</v>
      </c>
      <c r="L1757" s="336">
        <v>8.811297257924293E-5</v>
      </c>
      <c r="M1757" s="337">
        <v>1.1415525114155251E-4</v>
      </c>
      <c r="N1757" s="345">
        <v>0</v>
      </c>
      <c r="O1757" s="346">
        <v>0</v>
      </c>
      <c r="P1757" s="347">
        <v>0</v>
      </c>
      <c r="Q1757" s="348">
        <v>0.1237842617152962</v>
      </c>
      <c r="R1757" s="346">
        <v>0.2758667683094837</v>
      </c>
      <c r="S1757" s="347">
        <v>0.26010074958059032</v>
      </c>
      <c r="T1757" s="349">
        <v>0.23183782345909104</v>
      </c>
      <c r="U1757" s="349">
        <v>0.59801381065629722</v>
      </c>
      <c r="V1757" s="361">
        <v>0</v>
      </c>
    </row>
    <row r="1758" spans="1:22" ht="16" hidden="1" customHeight="1" outlineLevel="1">
      <c r="A1758" s="65">
        <v>1749</v>
      </c>
      <c r="B1758" s="117">
        <v>1</v>
      </c>
      <c r="C1758" s="325">
        <v>1.1049824382545357E-4</v>
      </c>
      <c r="D1758" s="326">
        <v>1.3759047370765032E-4</v>
      </c>
      <c r="E1758" s="327">
        <v>1.2679447291813925E-4</v>
      </c>
      <c r="F1758" s="332">
        <v>0</v>
      </c>
      <c r="G1758" s="326">
        <v>0</v>
      </c>
      <c r="H1758" s="327">
        <v>0</v>
      </c>
      <c r="I1758" s="332">
        <v>1.7162828434125931E-4</v>
      </c>
      <c r="J1758" s="326">
        <v>3.1445752377648337E-4</v>
      </c>
      <c r="K1758" s="327">
        <v>2.3176968036583927E-4</v>
      </c>
      <c r="L1758" s="336">
        <v>5.8741981719495287E-5</v>
      </c>
      <c r="M1758" s="337">
        <v>1.1415525114155251E-4</v>
      </c>
      <c r="N1758" s="345">
        <v>0</v>
      </c>
      <c r="O1758" s="346">
        <v>0</v>
      </c>
      <c r="P1758" s="347">
        <v>0</v>
      </c>
      <c r="Q1758" s="348">
        <v>9.7259062776304167E-2</v>
      </c>
      <c r="R1758" s="346">
        <v>0.28369367365750386</v>
      </c>
      <c r="S1758" s="347">
        <v>0.26714507902354345</v>
      </c>
      <c r="T1758" s="349">
        <v>0.1483457771108212</v>
      </c>
      <c r="U1758" s="349">
        <v>0.47312463002137217</v>
      </c>
      <c r="V1758" s="361">
        <v>0</v>
      </c>
    </row>
    <row r="1759" spans="1:22" ht="16" hidden="1" customHeight="1" outlineLevel="1">
      <c r="A1759" s="65">
        <v>1750</v>
      </c>
      <c r="B1759" s="117">
        <v>1</v>
      </c>
      <c r="C1759" s="325">
        <v>1.014853772834374E-4</v>
      </c>
      <c r="D1759" s="326">
        <v>1.2518652821867464E-4</v>
      </c>
      <c r="E1759" s="327">
        <v>1.158326016662641E-4</v>
      </c>
      <c r="F1759" s="332">
        <v>0</v>
      </c>
      <c r="G1759" s="326">
        <v>0</v>
      </c>
      <c r="H1759" s="327">
        <v>0</v>
      </c>
      <c r="I1759" s="332">
        <v>1.9837554943340365E-4</v>
      </c>
      <c r="J1759" s="326">
        <v>3.2432285785574563E-4</v>
      </c>
      <c r="K1759" s="327">
        <v>2.3771249268291205E-4</v>
      </c>
      <c r="L1759" s="336">
        <v>3.7594868300476983E-5</v>
      </c>
      <c r="M1759" s="337">
        <v>1.1415525114155251E-4</v>
      </c>
      <c r="N1759" s="345">
        <v>0</v>
      </c>
      <c r="O1759" s="346">
        <v>0</v>
      </c>
      <c r="P1759" s="347">
        <v>0</v>
      </c>
      <c r="Q1759" s="348">
        <v>0.1237842617152962</v>
      </c>
      <c r="R1759" s="346">
        <v>0.29340413928218284</v>
      </c>
      <c r="S1759" s="347">
        <v>0.27904470653062402</v>
      </c>
      <c r="T1759" s="349">
        <v>9.9277558528011109E-2</v>
      </c>
      <c r="U1759" s="349">
        <v>0.39618660607397144</v>
      </c>
      <c r="V1759" s="361">
        <v>0</v>
      </c>
    </row>
    <row r="1760" spans="1:22" ht="16" hidden="1" customHeight="1" outlineLevel="1">
      <c r="A1760" s="65">
        <v>1751</v>
      </c>
      <c r="B1760" s="117">
        <v>1</v>
      </c>
      <c r="C1760" s="325">
        <v>9.3160038702323975E-5</v>
      </c>
      <c r="D1760" s="326">
        <v>1.1404630758359146E-4</v>
      </c>
      <c r="E1760" s="327">
        <v>1.0583070493822182E-4</v>
      </c>
      <c r="F1760" s="332">
        <v>0</v>
      </c>
      <c r="G1760" s="326">
        <v>0</v>
      </c>
      <c r="H1760" s="327">
        <v>0</v>
      </c>
      <c r="I1760" s="332">
        <v>2.2066493701019058E-4</v>
      </c>
      <c r="J1760" s="326">
        <v>3.5926258271979934E-4</v>
      </c>
      <c r="K1760" s="327">
        <v>2.5256952347559405E-4</v>
      </c>
      <c r="L1760" s="336">
        <v>2.3496792687798115E-5</v>
      </c>
      <c r="M1760" s="337">
        <v>1.1415525114155251E-4</v>
      </c>
      <c r="N1760" s="345">
        <v>0</v>
      </c>
      <c r="O1760" s="346">
        <v>0</v>
      </c>
      <c r="P1760" s="347">
        <v>0</v>
      </c>
      <c r="Q1760" s="348">
        <v>0.1237842617152962</v>
      </c>
      <c r="R1760" s="346">
        <v>0.32614483828695146</v>
      </c>
      <c r="S1760" s="347">
        <v>0.25792727782196573</v>
      </c>
      <c r="T1760" s="349">
        <v>5.6770787778948874E-2</v>
      </c>
      <c r="U1760" s="349">
        <v>0.329860723360695</v>
      </c>
      <c r="V1760" s="361">
        <v>0</v>
      </c>
    </row>
    <row r="1761" spans="1:22" ht="16" hidden="1" customHeight="1" outlineLevel="1">
      <c r="A1761" s="65">
        <v>1752</v>
      </c>
      <c r="B1761" s="117">
        <v>1</v>
      </c>
      <c r="C1761" s="325">
        <v>8.4778447833500325E-5</v>
      </c>
      <c r="D1761" s="326">
        <v>1.0401427643576787E-4</v>
      </c>
      <c r="E1761" s="327">
        <v>9.7190934223726139E-5</v>
      </c>
      <c r="F1761" s="332">
        <v>0</v>
      </c>
      <c r="G1761" s="326">
        <v>0</v>
      </c>
      <c r="H1761" s="327">
        <v>0</v>
      </c>
      <c r="I1761" s="332">
        <v>2.5409901837537098E-4</v>
      </c>
      <c r="J1761" s="326">
        <v>3.6953897238569745E-4</v>
      </c>
      <c r="K1761" s="327">
        <v>2.6445514810973967E-4</v>
      </c>
      <c r="L1761" s="336">
        <v>9.3987170751192458E-6</v>
      </c>
      <c r="M1761" s="337">
        <v>1.1415525114155251E-4</v>
      </c>
      <c r="N1761" s="345">
        <v>0</v>
      </c>
      <c r="O1761" s="346">
        <v>0</v>
      </c>
      <c r="P1761" s="347">
        <v>0</v>
      </c>
      <c r="Q1761" s="348">
        <v>0.1237842617152962</v>
      </c>
      <c r="R1761" s="346">
        <v>0.33698952746498279</v>
      </c>
      <c r="S1761" s="347">
        <v>0.21237774560135717</v>
      </c>
      <c r="T1761" s="349">
        <v>5.0209339945201013E-2</v>
      </c>
      <c r="U1761" s="349">
        <v>0.27925653136463957</v>
      </c>
      <c r="V1761" s="361">
        <v>0</v>
      </c>
    </row>
    <row r="1762" spans="1:22" ht="16" hidden="1" customHeight="1" outlineLevel="1">
      <c r="A1762" s="65">
        <v>1753</v>
      </c>
      <c r="B1762" s="117">
        <v>1</v>
      </c>
      <c r="C1762" s="325">
        <v>7.7771912886482198E-5</v>
      </c>
      <c r="D1762" s="326">
        <v>9.47599221211089E-5</v>
      </c>
      <c r="E1762" s="327">
        <v>8.8084148876014482E-5</v>
      </c>
      <c r="F1762" s="332">
        <v>0</v>
      </c>
      <c r="G1762" s="326">
        <v>0</v>
      </c>
      <c r="H1762" s="327">
        <v>0</v>
      </c>
      <c r="I1762" s="332">
        <v>2.7193052843680048E-4</v>
      </c>
      <c r="J1762" s="326">
        <v>3.9379125199721709E-4</v>
      </c>
      <c r="K1762" s="327">
        <v>2.6148374195120324E-4</v>
      </c>
      <c r="L1762" s="336">
        <v>5.8741981719495289E-6</v>
      </c>
      <c r="M1762" s="337">
        <v>1.1415525114155251E-4</v>
      </c>
      <c r="N1762" s="345">
        <v>0</v>
      </c>
      <c r="O1762" s="346">
        <v>0</v>
      </c>
      <c r="P1762" s="347">
        <v>0</v>
      </c>
      <c r="Q1762" s="348">
        <v>0.1149425287356322</v>
      </c>
      <c r="R1762" s="346">
        <v>0.33699197444323653</v>
      </c>
      <c r="S1762" s="347">
        <v>0.1992539190823355</v>
      </c>
      <c r="T1762" s="349">
        <v>3.3663080190532498E-2</v>
      </c>
      <c r="U1762" s="349">
        <v>0.22531148009117474</v>
      </c>
      <c r="V1762" s="361">
        <v>0</v>
      </c>
    </row>
    <row r="1763" spans="1:22" ht="16" hidden="1" customHeight="1" outlineLevel="1">
      <c r="A1763" s="65">
        <v>1754</v>
      </c>
      <c r="B1763" s="117">
        <v>1</v>
      </c>
      <c r="C1763" s="325">
        <v>7.2321691232780325E-5</v>
      </c>
      <c r="D1763" s="326">
        <v>8.6108267352152498E-5</v>
      </c>
      <c r="E1763" s="327">
        <v>8.0611914744558764E-5</v>
      </c>
      <c r="F1763" s="332">
        <v>0</v>
      </c>
      <c r="G1763" s="326">
        <v>0</v>
      </c>
      <c r="H1763" s="327">
        <v>0</v>
      </c>
      <c r="I1763" s="332">
        <v>2.7861734470983657E-4</v>
      </c>
      <c r="J1763" s="326">
        <v>4.1105558663592599E-4</v>
      </c>
      <c r="K1763" s="327">
        <v>2.6742655426827605E-4</v>
      </c>
      <c r="L1763" s="336">
        <v>2.3496792687798115E-6</v>
      </c>
      <c r="M1763" s="337">
        <v>1.1415525114155251E-4</v>
      </c>
      <c r="N1763" s="345">
        <v>0</v>
      </c>
      <c r="O1763" s="346">
        <v>0</v>
      </c>
      <c r="P1763" s="347">
        <v>0</v>
      </c>
      <c r="Q1763" s="348">
        <v>0.10610079575596817</v>
      </c>
      <c r="R1763" s="346">
        <v>0.34026674908973853</v>
      </c>
      <c r="S1763" s="347">
        <v>0.17332269029318667</v>
      </c>
      <c r="T1763" s="349">
        <v>1.7687381117059447E-2</v>
      </c>
      <c r="U1763" s="349">
        <v>0.19573504942940256</v>
      </c>
      <c r="V1763" s="361">
        <v>0</v>
      </c>
    </row>
    <row r="1764" spans="1:22" ht="16" hidden="1" customHeight="1" outlineLevel="1">
      <c r="A1764" s="65">
        <v>1755</v>
      </c>
      <c r="B1764" s="117">
        <v>1</v>
      </c>
      <c r="C1764" s="325">
        <v>6.935907074670843E-5</v>
      </c>
      <c r="D1764" s="326">
        <v>8.0820064886633097E-5</v>
      </c>
      <c r="E1764" s="327">
        <v>7.5280164348676294E-5</v>
      </c>
      <c r="F1764" s="332">
        <v>0</v>
      </c>
      <c r="G1764" s="326">
        <v>0</v>
      </c>
      <c r="H1764" s="327">
        <v>0</v>
      </c>
      <c r="I1764" s="332">
        <v>2.7193052843680048E-4</v>
      </c>
      <c r="J1764" s="326">
        <v>4.2215408747509596E-4</v>
      </c>
      <c r="K1764" s="327">
        <v>2.6742655426827605E-4</v>
      </c>
      <c r="L1764" s="336">
        <v>1.1748396343899057E-6</v>
      </c>
      <c r="M1764" s="337">
        <v>1.1415525114155251E-4</v>
      </c>
      <c r="N1764" s="345">
        <v>0</v>
      </c>
      <c r="O1764" s="346">
        <v>0</v>
      </c>
      <c r="P1764" s="347">
        <v>0</v>
      </c>
      <c r="Q1764" s="348">
        <v>9.7259062776304167E-2</v>
      </c>
      <c r="R1764" s="346">
        <v>0.33822884948842574</v>
      </c>
      <c r="S1764" s="347">
        <v>0.20456569496646934</v>
      </c>
      <c r="T1764" s="349">
        <v>1.7211913882729891E-2</v>
      </c>
      <c r="U1764" s="349">
        <v>0.16940121747805725</v>
      </c>
      <c r="V1764" s="361">
        <v>0</v>
      </c>
    </row>
    <row r="1765" spans="1:22" ht="16" hidden="1" customHeight="1" outlineLevel="1">
      <c r="A1765" s="65">
        <v>1756</v>
      </c>
      <c r="B1765" s="117">
        <v>1</v>
      </c>
      <c r="C1765" s="325">
        <v>6.8821548886366274E-5</v>
      </c>
      <c r="D1765" s="326">
        <v>7.9070292012012702E-5</v>
      </c>
      <c r="E1765" s="327">
        <v>7.2984009068697715E-5</v>
      </c>
      <c r="F1765" s="332">
        <v>0</v>
      </c>
      <c r="G1765" s="326">
        <v>0</v>
      </c>
      <c r="H1765" s="327">
        <v>0</v>
      </c>
      <c r="I1765" s="332">
        <v>2.7861734470983657E-4</v>
      </c>
      <c r="J1765" s="326">
        <v>4.2379830982163961E-4</v>
      </c>
      <c r="K1765" s="327">
        <v>2.8228358506095805E-4</v>
      </c>
      <c r="L1765" s="336">
        <v>1.409807561267887E-5</v>
      </c>
      <c r="M1765" s="337">
        <v>1.1415525114155251E-4</v>
      </c>
      <c r="N1765" s="345">
        <v>0</v>
      </c>
      <c r="O1765" s="346">
        <v>0</v>
      </c>
      <c r="P1765" s="347">
        <v>0</v>
      </c>
      <c r="Q1765" s="348">
        <v>8.8417329796640146E-2</v>
      </c>
      <c r="R1765" s="346">
        <v>0.33855659383711384</v>
      </c>
      <c r="S1765" s="347">
        <v>0.19152486441472155</v>
      </c>
      <c r="T1765" s="349">
        <v>1.4359110476752562E-2</v>
      </c>
      <c r="U1765" s="349">
        <v>0.15741342830617616</v>
      </c>
      <c r="V1765" s="361">
        <v>0</v>
      </c>
    </row>
    <row r="1766" spans="1:22" ht="16" hidden="1" customHeight="1" outlineLevel="1">
      <c r="A1766" s="65">
        <v>1757</v>
      </c>
      <c r="B1766" s="117">
        <v>1</v>
      </c>
      <c r="C1766" s="325">
        <v>6.8165272196413638E-5</v>
      </c>
      <c r="D1766" s="326">
        <v>7.7767683316461956E-5</v>
      </c>
      <c r="E1766" s="327">
        <v>7.2011061916164414E-5</v>
      </c>
      <c r="F1766" s="332">
        <v>0</v>
      </c>
      <c r="G1766" s="326">
        <v>0</v>
      </c>
      <c r="H1766" s="327">
        <v>0</v>
      </c>
      <c r="I1766" s="332">
        <v>2.8084628346751526E-4</v>
      </c>
      <c r="J1766" s="326">
        <v>4.472284782598874E-4</v>
      </c>
      <c r="K1766" s="327">
        <v>2.8822639737803081E-4</v>
      </c>
      <c r="L1766" s="336">
        <v>3.7594868300476983E-5</v>
      </c>
      <c r="M1766" s="337">
        <v>1.1415525114155251E-4</v>
      </c>
      <c r="N1766" s="345">
        <v>0</v>
      </c>
      <c r="O1766" s="346">
        <v>0</v>
      </c>
      <c r="P1766" s="347">
        <v>0</v>
      </c>
      <c r="Q1766" s="348">
        <v>7.0733863837312116E-2</v>
      </c>
      <c r="R1766" s="346">
        <v>0.34300809496747731</v>
      </c>
      <c r="S1766" s="347">
        <v>0.19343896952828968</v>
      </c>
      <c r="T1766" s="349">
        <v>1.6926633542132162E-2</v>
      </c>
      <c r="U1766" s="349">
        <v>0.15525169583255827</v>
      </c>
      <c r="V1766" s="361">
        <v>0</v>
      </c>
    </row>
    <row r="1767" spans="1:22" ht="16" hidden="1" customHeight="1" outlineLevel="1">
      <c r="A1767" s="65">
        <v>1758</v>
      </c>
      <c r="B1767" s="117">
        <v>1</v>
      </c>
      <c r="C1767" s="325">
        <v>6.9634081931069531E-5</v>
      </c>
      <c r="D1767" s="326">
        <v>7.8875872803721542E-5</v>
      </c>
      <c r="E1767" s="327">
        <v>7.2971036439997263E-5</v>
      </c>
      <c r="F1767" s="332">
        <v>0</v>
      </c>
      <c r="G1767" s="326">
        <v>0</v>
      </c>
      <c r="H1767" s="327">
        <v>0</v>
      </c>
      <c r="I1767" s="332">
        <v>2.8084628346751526E-4</v>
      </c>
      <c r="J1767" s="326">
        <v>4.5750486792578557E-4</v>
      </c>
      <c r="K1767" s="327">
        <v>2.9119780353656729E-4</v>
      </c>
      <c r="L1767" s="336">
        <v>9.3987170751192462E-5</v>
      </c>
      <c r="M1767" s="337">
        <v>1.1415525114155251E-4</v>
      </c>
      <c r="N1767" s="345">
        <v>0</v>
      </c>
      <c r="O1767" s="346">
        <v>0</v>
      </c>
      <c r="P1767" s="347">
        <v>0</v>
      </c>
      <c r="Q1767" s="348">
        <v>8.8417329796640146E-2</v>
      </c>
      <c r="R1767" s="346">
        <v>0.3721750435203724</v>
      </c>
      <c r="S1767" s="347">
        <v>0.17482699644735156</v>
      </c>
      <c r="T1767" s="349">
        <v>1.7307007329595805E-2</v>
      </c>
      <c r="U1767" s="349">
        <v>0.16841861180823092</v>
      </c>
      <c r="V1767" s="361">
        <v>0</v>
      </c>
    </row>
    <row r="1768" spans="1:22" ht="16" hidden="1" customHeight="1" outlineLevel="1">
      <c r="A1768" s="65">
        <v>1759</v>
      </c>
      <c r="B1768" s="117">
        <v>1</v>
      </c>
      <c r="C1768" s="325">
        <v>7.0409113450632646E-5</v>
      </c>
      <c r="D1768" s="326">
        <v>7.8409266703822765E-5</v>
      </c>
      <c r="E1768" s="327">
        <v>7.3243461642706595E-5</v>
      </c>
      <c r="F1768" s="332">
        <v>0</v>
      </c>
      <c r="G1768" s="326">
        <v>0</v>
      </c>
      <c r="H1768" s="327">
        <v>0</v>
      </c>
      <c r="I1768" s="332">
        <v>2.8307522222519396E-4</v>
      </c>
      <c r="J1768" s="326">
        <v>4.620264793787808E-4</v>
      </c>
      <c r="K1768" s="327">
        <v>2.6445514810973967E-4</v>
      </c>
      <c r="L1768" s="336">
        <v>1.8210014333043539E-4</v>
      </c>
      <c r="M1768" s="337">
        <v>1.1415525114155251E-4</v>
      </c>
      <c r="N1768" s="345">
        <v>2.8580159528673139E-4</v>
      </c>
      <c r="O1768" s="346">
        <v>6.5843494046062007E-3</v>
      </c>
      <c r="P1768" s="347">
        <v>1.523094438787257E-3</v>
      </c>
      <c r="Q1768" s="348">
        <v>8.8417329796640146E-2</v>
      </c>
      <c r="R1768" s="346">
        <v>0.4191214189516575</v>
      </c>
      <c r="S1768" s="347">
        <v>0.19712712618431405</v>
      </c>
      <c r="T1768" s="349">
        <v>1.8353035245120823E-2</v>
      </c>
      <c r="U1768" s="349">
        <v>0.19406461979069781</v>
      </c>
      <c r="V1768" s="361">
        <v>0</v>
      </c>
    </row>
    <row r="1769" spans="1:22" ht="16" hidden="1" customHeight="1" outlineLevel="1">
      <c r="A1769" s="65">
        <v>1760</v>
      </c>
      <c r="B1769" s="117">
        <v>1</v>
      </c>
      <c r="C1769" s="325">
        <v>7.3259229361284086E-5</v>
      </c>
      <c r="D1769" s="326">
        <v>8.6555431531222161E-5</v>
      </c>
      <c r="E1769" s="327">
        <v>7.7965498489668194E-5</v>
      </c>
      <c r="F1769" s="332">
        <v>0</v>
      </c>
      <c r="G1769" s="326">
        <v>0</v>
      </c>
      <c r="H1769" s="327">
        <v>0</v>
      </c>
      <c r="I1769" s="332">
        <v>2.8307522222519396E-4</v>
      </c>
      <c r="J1769" s="326">
        <v>4.213319763018241E-4</v>
      </c>
      <c r="K1769" s="327">
        <v>2.2582686804876643E-4</v>
      </c>
      <c r="L1769" s="336">
        <v>1.5860335064263727E-4</v>
      </c>
      <c r="M1769" s="337">
        <v>1.1415525114155251E-4</v>
      </c>
      <c r="N1769" s="345">
        <v>9.8601550373922341E-3</v>
      </c>
      <c r="O1769" s="346">
        <v>7.0625970360423701E-2</v>
      </c>
      <c r="P1769" s="347">
        <v>1.474825681676013E-2</v>
      </c>
      <c r="Q1769" s="348">
        <v>7.9575596816976138E-2</v>
      </c>
      <c r="R1769" s="346">
        <v>0.44742333153559583</v>
      </c>
      <c r="S1769" s="347">
        <v>0.20700371424711675</v>
      </c>
      <c r="T1769" s="349">
        <v>1.9969623841841311E-2</v>
      </c>
      <c r="U1769" s="349">
        <v>0.22049671230902576</v>
      </c>
      <c r="V1769" s="361">
        <v>0</v>
      </c>
    </row>
    <row r="1770" spans="1:22" ht="16" hidden="1" customHeight="1" outlineLevel="1">
      <c r="A1770" s="65">
        <v>1761</v>
      </c>
      <c r="B1770" s="117">
        <v>1</v>
      </c>
      <c r="C1770" s="325">
        <v>8.190333090608879E-5</v>
      </c>
      <c r="D1770" s="326">
        <v>9.8589980524444652E-5</v>
      </c>
      <c r="E1770" s="327">
        <v>8.8019285732512262E-5</v>
      </c>
      <c r="F1770" s="332">
        <v>0</v>
      </c>
      <c r="G1770" s="326">
        <v>0</v>
      </c>
      <c r="H1770" s="327">
        <v>0</v>
      </c>
      <c r="I1770" s="332">
        <v>2.7193052843680048E-4</v>
      </c>
      <c r="J1770" s="326">
        <v>2.9184946651150743E-4</v>
      </c>
      <c r="K1770" s="327">
        <v>1.9908421262193881E-4</v>
      </c>
      <c r="L1770" s="336">
        <v>1.4685495429873823E-4</v>
      </c>
      <c r="M1770" s="337">
        <v>1.1415525114155251E-4</v>
      </c>
      <c r="N1770" s="345">
        <v>3.6725504994344987E-2</v>
      </c>
      <c r="O1770" s="346">
        <v>0.15031481740824851</v>
      </c>
      <c r="P1770" s="347">
        <v>3.3280990678564916E-2</v>
      </c>
      <c r="Q1770" s="348">
        <v>7.0733863837312116E-2</v>
      </c>
      <c r="R1770" s="346">
        <v>0.45845885616274629</v>
      </c>
      <c r="S1770" s="347">
        <v>0.22718224895232633</v>
      </c>
      <c r="T1770" s="349">
        <v>2.6245791334991438E-2</v>
      </c>
      <c r="U1770" s="349">
        <v>0.22079149400997369</v>
      </c>
      <c r="V1770" s="361">
        <v>5.9883206980133538E-2</v>
      </c>
    </row>
    <row r="1771" spans="1:22" ht="16" hidden="1" customHeight="1" outlineLevel="1">
      <c r="A1771" s="65">
        <v>1762</v>
      </c>
      <c r="B1771" s="117">
        <v>1</v>
      </c>
      <c r="C1771" s="325">
        <v>8.9159876020707924E-5</v>
      </c>
      <c r="D1771" s="326">
        <v>1.0801931212656567E-4</v>
      </c>
      <c r="E1771" s="327">
        <v>9.8630896009475419E-5</v>
      </c>
      <c r="F1771" s="332">
        <v>0</v>
      </c>
      <c r="G1771" s="326">
        <v>0</v>
      </c>
      <c r="H1771" s="327">
        <v>0</v>
      </c>
      <c r="I1771" s="332">
        <v>2.2289387576786924E-4</v>
      </c>
      <c r="J1771" s="326">
        <v>1.6894384610736555E-4</v>
      </c>
      <c r="K1771" s="327">
        <v>1.5451312024389281E-4</v>
      </c>
      <c r="L1771" s="336">
        <v>1.644775488145868E-4</v>
      </c>
      <c r="M1771" s="337">
        <v>1.1415525114155251E-4</v>
      </c>
      <c r="N1771" s="345">
        <v>4.7585965615240783E-2</v>
      </c>
      <c r="O1771" s="346">
        <v>0.20023867034375306</v>
      </c>
      <c r="P1771" s="347">
        <v>5.5720249364312503E-2</v>
      </c>
      <c r="Q1771" s="348">
        <v>6.1892130857648102E-2</v>
      </c>
      <c r="R1771" s="346">
        <v>0.45273360430446469</v>
      </c>
      <c r="S1771" s="347">
        <v>0.22503471555713761</v>
      </c>
      <c r="T1771" s="349">
        <v>5.0874994073262389E-2</v>
      </c>
      <c r="U1771" s="349">
        <v>0.28318695404394489</v>
      </c>
      <c r="V1771" s="361">
        <v>0.13708617929488373</v>
      </c>
    </row>
    <row r="1772" spans="1:22" ht="16" hidden="1" customHeight="1" outlineLevel="1">
      <c r="A1772" s="65">
        <v>1763</v>
      </c>
      <c r="B1772" s="117">
        <v>1</v>
      </c>
      <c r="C1772" s="325">
        <v>9.3416299124115005E-5</v>
      </c>
      <c r="D1772" s="326">
        <v>1.1357970148369268E-4</v>
      </c>
      <c r="E1772" s="327">
        <v>1.0519504613190006E-4</v>
      </c>
      <c r="F1772" s="332">
        <v>0</v>
      </c>
      <c r="G1772" s="326">
        <v>0</v>
      </c>
      <c r="H1772" s="327">
        <v>0</v>
      </c>
      <c r="I1772" s="332">
        <v>1.8723085564501018E-4</v>
      </c>
      <c r="J1772" s="326">
        <v>0</v>
      </c>
      <c r="K1772" s="327">
        <v>1.2777046481706524E-4</v>
      </c>
      <c r="L1772" s="336">
        <v>1.8797434150238492E-4</v>
      </c>
      <c r="M1772" s="337">
        <v>1.1415525114155251E-4</v>
      </c>
      <c r="N1772" s="345">
        <v>6.0018335010213593E-2</v>
      </c>
      <c r="O1772" s="346">
        <v>0.2111496189231683</v>
      </c>
      <c r="P1772" s="347">
        <v>7.8025457282999297E-2</v>
      </c>
      <c r="Q1772" s="348">
        <v>5.3050397877984087E-2</v>
      </c>
      <c r="R1772" s="346">
        <v>0.42106487315804991</v>
      </c>
      <c r="S1772" s="347">
        <v>0.16925067304119498</v>
      </c>
      <c r="T1772" s="349">
        <v>6.4283170081355839E-2</v>
      </c>
      <c r="U1772" s="349">
        <v>0.36631539371125138</v>
      </c>
      <c r="V1772" s="361">
        <v>0.22284520424584267</v>
      </c>
    </row>
    <row r="1773" spans="1:22" ht="16" hidden="1" customHeight="1" outlineLevel="1">
      <c r="A1773" s="65">
        <v>1764</v>
      </c>
      <c r="B1773" s="117">
        <v>1</v>
      </c>
      <c r="C1773" s="325">
        <v>9.6210162747056217E-5</v>
      </c>
      <c r="D1773" s="326">
        <v>1.1565998701240804E-4</v>
      </c>
      <c r="E1773" s="327">
        <v>1.0680365209075511E-4</v>
      </c>
      <c r="F1773" s="332">
        <v>0</v>
      </c>
      <c r="G1773" s="326">
        <v>0</v>
      </c>
      <c r="H1773" s="327">
        <v>0</v>
      </c>
      <c r="I1773" s="332">
        <v>1.5825465179518717E-4</v>
      </c>
      <c r="J1773" s="326">
        <v>0</v>
      </c>
      <c r="K1773" s="327">
        <v>1.7234155719511124E-4</v>
      </c>
      <c r="L1773" s="336">
        <v>2.0677177565262342E-4</v>
      </c>
      <c r="M1773" s="337">
        <v>1.1415525114155251E-4</v>
      </c>
      <c r="N1773" s="345">
        <v>7.8166736310921039E-2</v>
      </c>
      <c r="O1773" s="346">
        <v>0.23131118255574776</v>
      </c>
      <c r="P1773" s="347">
        <v>7.6182239661763365E-2</v>
      </c>
      <c r="Q1773" s="348">
        <v>6.1892130857648102E-2</v>
      </c>
      <c r="R1773" s="346">
        <v>0.4108568236301553</v>
      </c>
      <c r="S1773" s="347">
        <v>0.17798605805933043</v>
      </c>
      <c r="T1773" s="349">
        <v>6.1810740462842156E-2</v>
      </c>
      <c r="U1773" s="349">
        <v>0.35226413263273504</v>
      </c>
      <c r="V1773" s="361">
        <v>0.31440649564055961</v>
      </c>
    </row>
    <row r="1774" spans="1:22" ht="16" hidden="1" customHeight="1" outlineLevel="1">
      <c r="A1774" s="65">
        <v>1765</v>
      </c>
      <c r="B1774" s="117">
        <v>1</v>
      </c>
      <c r="C1774" s="325">
        <v>9.5160120043132E-5</v>
      </c>
      <c r="D1774" s="326">
        <v>1.1550445164577512E-4</v>
      </c>
      <c r="E1774" s="327">
        <v>1.0711499517956577E-4</v>
      </c>
      <c r="F1774" s="332">
        <v>0</v>
      </c>
      <c r="G1774" s="326">
        <v>0</v>
      </c>
      <c r="H1774" s="327">
        <v>0</v>
      </c>
      <c r="I1774" s="332">
        <v>1.3596526421840024E-4</v>
      </c>
      <c r="J1774" s="326">
        <v>0</v>
      </c>
      <c r="K1774" s="327">
        <v>2.0502702493901164E-4</v>
      </c>
      <c r="L1774" s="336">
        <v>1.8797434150238492E-4</v>
      </c>
      <c r="M1774" s="337">
        <v>1.1415525114155251E-4</v>
      </c>
      <c r="N1774" s="345">
        <v>9.4457427242264733E-2</v>
      </c>
      <c r="O1774" s="346">
        <v>0.2414461009918335</v>
      </c>
      <c r="P1774" s="347">
        <v>8.7587194495623188E-2</v>
      </c>
      <c r="Q1774" s="348">
        <v>6.1892130857648102E-2</v>
      </c>
      <c r="R1774" s="346">
        <v>0.39500264290107845</v>
      </c>
      <c r="S1774" s="347">
        <v>0.20087753831044497</v>
      </c>
      <c r="T1774" s="349">
        <v>3.9083406661889426E-2</v>
      </c>
      <c r="U1774" s="349">
        <v>0.28240086950808385</v>
      </c>
      <c r="V1774" s="361">
        <v>0.38422455699340596</v>
      </c>
    </row>
    <row r="1775" spans="1:22" ht="16" hidden="1" customHeight="1" outlineLevel="1">
      <c r="A1775" s="65">
        <v>1766</v>
      </c>
      <c r="B1775" s="117">
        <v>1</v>
      </c>
      <c r="C1775" s="325">
        <v>8.8641104922935839E-5</v>
      </c>
      <c r="D1775" s="326">
        <v>1.049280467147363E-4</v>
      </c>
      <c r="E1775" s="327">
        <v>1.0139406592266998E-4</v>
      </c>
      <c r="F1775" s="332">
        <v>0</v>
      </c>
      <c r="G1775" s="326">
        <v>0</v>
      </c>
      <c r="H1775" s="327">
        <v>0</v>
      </c>
      <c r="I1775" s="332">
        <v>1.1144693788393462E-4</v>
      </c>
      <c r="J1775" s="326">
        <v>0</v>
      </c>
      <c r="K1775" s="327">
        <v>2.0799843109754802E-4</v>
      </c>
      <c r="L1775" s="336">
        <v>1.9032402077116473E-4</v>
      </c>
      <c r="M1775" s="337">
        <v>1.1415525114155251E-4</v>
      </c>
      <c r="N1775" s="345">
        <v>8.7026585764809719E-2</v>
      </c>
      <c r="O1775" s="346">
        <v>0.17895346015115018</v>
      </c>
      <c r="P1775" s="347">
        <v>8.1431290053585639E-2</v>
      </c>
      <c r="Q1775" s="348">
        <v>5.3050397877984087E-2</v>
      </c>
      <c r="R1775" s="346">
        <v>0.40626501740541127</v>
      </c>
      <c r="S1775" s="347">
        <v>0.19273350380646162</v>
      </c>
      <c r="T1775" s="349">
        <v>4.7261443092357774E-2</v>
      </c>
      <c r="U1775" s="349">
        <v>0.23091233240918474</v>
      </c>
      <c r="V1775" s="361">
        <v>0.36977233281178362</v>
      </c>
    </row>
    <row r="1776" spans="1:22" ht="16" hidden="1" customHeight="1" outlineLevel="1">
      <c r="A1776" s="65">
        <v>1767</v>
      </c>
      <c r="B1776" s="117">
        <v>1</v>
      </c>
      <c r="C1776" s="325">
        <v>8.5903493587704841E-5</v>
      </c>
      <c r="D1776" s="326">
        <v>1.0080635949896381E-4</v>
      </c>
      <c r="E1776" s="327">
        <v>9.9396281102801608E-5</v>
      </c>
      <c r="F1776" s="332">
        <v>0</v>
      </c>
      <c r="G1776" s="326">
        <v>0</v>
      </c>
      <c r="H1776" s="327">
        <v>0</v>
      </c>
      <c r="I1776" s="332">
        <v>1.0030224409554116E-4</v>
      </c>
      <c r="J1776" s="326">
        <v>0</v>
      </c>
      <c r="K1776" s="327">
        <v>1.9314140030486602E-4</v>
      </c>
      <c r="L1776" s="336">
        <v>2.1382081345896285E-4</v>
      </c>
      <c r="M1776" s="337">
        <v>1.1415525114155251E-4</v>
      </c>
      <c r="N1776" s="345">
        <v>7.4880017965123627E-2</v>
      </c>
      <c r="O1776" s="346">
        <v>0.12357014521293999</v>
      </c>
      <c r="P1776" s="347">
        <v>8.6947944029928309E-2</v>
      </c>
      <c r="Q1776" s="348">
        <v>7.9575596816976138E-2</v>
      </c>
      <c r="R1776" s="346">
        <v>0.41222811234844886</v>
      </c>
      <c r="S1776" s="347">
        <v>0.19589774629540671</v>
      </c>
      <c r="T1776" s="349">
        <v>5.0779900626396479E-2</v>
      </c>
      <c r="U1776" s="349">
        <v>0.22432887442134844</v>
      </c>
      <c r="V1776" s="361">
        <v>0.29037289726562715</v>
      </c>
    </row>
    <row r="1777" spans="1:22" ht="16" hidden="1" customHeight="1" outlineLevel="1">
      <c r="A1777" s="65">
        <v>1768</v>
      </c>
      <c r="B1777" s="117">
        <v>1</v>
      </c>
      <c r="C1777" s="325">
        <v>8.3384641149124731E-5</v>
      </c>
      <c r="D1777" s="326">
        <v>1.0306162231514121E-4</v>
      </c>
      <c r="E1777" s="327">
        <v>1.0122542174956421E-4</v>
      </c>
      <c r="F1777" s="332">
        <v>0</v>
      </c>
      <c r="G1777" s="326">
        <v>0</v>
      </c>
      <c r="H1777" s="327">
        <v>0</v>
      </c>
      <c r="I1777" s="332">
        <v>9.3615427822505074E-5</v>
      </c>
      <c r="J1777" s="326">
        <v>0</v>
      </c>
      <c r="K1777" s="327">
        <v>1.9908421262193881E-4</v>
      </c>
      <c r="L1777" s="336">
        <v>2.2321953053408208E-4</v>
      </c>
      <c r="M1777" s="337">
        <v>1.1415525114155251E-4</v>
      </c>
      <c r="N1777" s="345">
        <v>6.0732838998430426E-2</v>
      </c>
      <c r="O1777" s="346">
        <v>0.10670107745971698</v>
      </c>
      <c r="P1777" s="347">
        <v>4.8767037713193968E-2</v>
      </c>
      <c r="Q1777" s="348">
        <v>7.9575596816976138E-2</v>
      </c>
      <c r="R1777" s="346">
        <v>0.40676002274731132</v>
      </c>
      <c r="S1777" s="347">
        <v>0.24005708756952635</v>
      </c>
      <c r="T1777" s="349">
        <v>5.8387376375669361E-2</v>
      </c>
      <c r="U1777" s="349">
        <v>0.25076096693967637</v>
      </c>
      <c r="V1777" s="361">
        <v>0.17643470725689248</v>
      </c>
    </row>
    <row r="1778" spans="1:22" ht="16" hidden="1" customHeight="1" outlineLevel="1">
      <c r="A1778" s="65">
        <v>1769</v>
      </c>
      <c r="B1778" s="117">
        <v>1</v>
      </c>
      <c r="C1778" s="325">
        <v>8.299087513515315E-5</v>
      </c>
      <c r="D1778" s="326">
        <v>1.0107854639057143E-4</v>
      </c>
      <c r="E1778" s="327">
        <v>1.0201675210029129E-4</v>
      </c>
      <c r="F1778" s="332">
        <v>0</v>
      </c>
      <c r="G1778" s="326">
        <v>0</v>
      </c>
      <c r="H1778" s="327">
        <v>0</v>
      </c>
      <c r="I1778" s="332">
        <v>1.1144693788393462E-4</v>
      </c>
      <c r="J1778" s="326">
        <v>0</v>
      </c>
      <c r="K1778" s="327">
        <v>1.4857030792682002E-4</v>
      </c>
      <c r="L1778" s="336">
        <v>2.2321953053408208E-4</v>
      </c>
      <c r="M1778" s="337">
        <v>1.1415525114155251E-4</v>
      </c>
      <c r="N1778" s="345">
        <v>3.3867489041477669E-2</v>
      </c>
      <c r="O1778" s="346">
        <v>6.8392968022025741E-2</v>
      </c>
      <c r="P1778" s="347">
        <v>2.4694639797923655E-2</v>
      </c>
      <c r="Q1778" s="348">
        <v>8.8417329796640146E-2</v>
      </c>
      <c r="R1778" s="346">
        <v>0.38390692450111324</v>
      </c>
      <c r="S1778" s="347">
        <v>0.24227205731178791</v>
      </c>
      <c r="T1778" s="349">
        <v>7.3221954086751487E-2</v>
      </c>
      <c r="U1778" s="349">
        <v>0.31413903264347393</v>
      </c>
      <c r="V1778" s="361">
        <v>5.0267477261827301E-2</v>
      </c>
    </row>
    <row r="1779" spans="1:22" ht="16" hidden="1" customHeight="1" outlineLevel="1">
      <c r="A1779" s="65">
        <v>1770</v>
      </c>
      <c r="B1779" s="117">
        <v>1</v>
      </c>
      <c r="C1779" s="325">
        <v>8.6778529174308364E-5</v>
      </c>
      <c r="D1779" s="326">
        <v>1.0584181699370472E-4</v>
      </c>
      <c r="E1779" s="327">
        <v>1.0525990927540228E-4</v>
      </c>
      <c r="F1779" s="332">
        <v>0</v>
      </c>
      <c r="G1779" s="326">
        <v>0</v>
      </c>
      <c r="H1779" s="327">
        <v>0</v>
      </c>
      <c r="I1779" s="332">
        <v>1.2927844794536418E-4</v>
      </c>
      <c r="J1779" s="326">
        <v>1.2372773157741371E-4</v>
      </c>
      <c r="K1779" s="327">
        <v>1.7234155719511124E-4</v>
      </c>
      <c r="L1779" s="336">
        <v>1.644775488145868E-4</v>
      </c>
      <c r="M1779" s="337">
        <v>1.1415525114155251E-4</v>
      </c>
      <c r="N1779" s="345">
        <v>1.0145956632678966E-2</v>
      </c>
      <c r="O1779" s="346">
        <v>1.4817992863896685E-2</v>
      </c>
      <c r="P1779" s="347">
        <v>5.9353169109653599E-3</v>
      </c>
      <c r="Q1779" s="348">
        <v>8.8417329796640146E-2</v>
      </c>
      <c r="R1779" s="346">
        <v>0.36696797917179463</v>
      </c>
      <c r="S1779" s="347">
        <v>0.25765235155670813</v>
      </c>
      <c r="T1779" s="349">
        <v>9.9277558528011109E-2</v>
      </c>
      <c r="U1779" s="349">
        <v>0.35285369603463085</v>
      </c>
      <c r="V1779" s="361">
        <v>0</v>
      </c>
    </row>
    <row r="1780" spans="1:22" ht="16" hidden="1" customHeight="1" outlineLevel="1">
      <c r="A1780" s="65">
        <v>1771</v>
      </c>
      <c r="B1780" s="117">
        <v>1</v>
      </c>
      <c r="C1780" s="325">
        <v>9.9741556364420401E-5</v>
      </c>
      <c r="D1780" s="326">
        <v>1.1812911095770572E-4</v>
      </c>
      <c r="E1780" s="327">
        <v>1.1654609624478852E-4</v>
      </c>
      <c r="F1780" s="332">
        <v>0</v>
      </c>
      <c r="G1780" s="326">
        <v>0</v>
      </c>
      <c r="H1780" s="327">
        <v>0</v>
      </c>
      <c r="I1780" s="332">
        <v>1.4042314173375763E-4</v>
      </c>
      <c r="J1780" s="326">
        <v>1.8949662543916185E-4</v>
      </c>
      <c r="K1780" s="327">
        <v>1.9314140030486602E-4</v>
      </c>
      <c r="L1780" s="336">
        <v>1.1748396343899057E-4</v>
      </c>
      <c r="M1780" s="337">
        <v>1.1415525114155251E-4</v>
      </c>
      <c r="N1780" s="345">
        <v>4.2870239293009714E-4</v>
      </c>
      <c r="O1780" s="346">
        <v>5.0971006170728861E-4</v>
      </c>
      <c r="P1780" s="347">
        <v>0</v>
      </c>
      <c r="Q1780" s="348">
        <v>9.7259062776304167E-2</v>
      </c>
      <c r="R1780" s="346">
        <v>0.36288814148170062</v>
      </c>
      <c r="S1780" s="347">
        <v>0.25318091408854804</v>
      </c>
      <c r="T1780" s="349">
        <v>0.14625372127977115</v>
      </c>
      <c r="U1780" s="349">
        <v>0.46929246790904955</v>
      </c>
      <c r="V1780" s="361">
        <v>0</v>
      </c>
    </row>
    <row r="1781" spans="1:22" ht="16" hidden="1" customHeight="1" outlineLevel="1">
      <c r="A1781" s="65">
        <v>1772</v>
      </c>
      <c r="B1781" s="117">
        <v>1</v>
      </c>
      <c r="C1781" s="325">
        <v>1.0676059181981858E-4</v>
      </c>
      <c r="D1781" s="326">
        <v>1.2604197273515571E-4</v>
      </c>
      <c r="E1781" s="327">
        <v>1.2343456208472426E-4</v>
      </c>
      <c r="F1781" s="332">
        <v>0</v>
      </c>
      <c r="G1781" s="326">
        <v>0</v>
      </c>
      <c r="H1781" s="327">
        <v>0</v>
      </c>
      <c r="I1781" s="332">
        <v>1.537967742798298E-4</v>
      </c>
      <c r="J1781" s="326">
        <v>2.437559628751041E-4</v>
      </c>
      <c r="K1781" s="327">
        <v>2.0205561878047524E-4</v>
      </c>
      <c r="L1781" s="336">
        <v>8.811297257924293E-5</v>
      </c>
      <c r="M1781" s="337">
        <v>1.1415525114155251E-4</v>
      </c>
      <c r="N1781" s="345">
        <v>0</v>
      </c>
      <c r="O1781" s="346">
        <v>0</v>
      </c>
      <c r="P1781" s="347">
        <v>0</v>
      </c>
      <c r="Q1781" s="348">
        <v>9.7259062776304167E-2</v>
      </c>
      <c r="R1781" s="346">
        <v>0.34790849028932058</v>
      </c>
      <c r="S1781" s="347">
        <v>0.26820328610093674</v>
      </c>
      <c r="T1781" s="349">
        <v>0.16384600894996468</v>
      </c>
      <c r="U1781" s="349">
        <v>0.53954877330163131</v>
      </c>
      <c r="V1781" s="361">
        <v>0</v>
      </c>
    </row>
    <row r="1782" spans="1:22" ht="16" hidden="1" customHeight="1" outlineLevel="1">
      <c r="A1782" s="65">
        <v>1773</v>
      </c>
      <c r="B1782" s="117">
        <v>1</v>
      </c>
      <c r="C1782" s="325">
        <v>1.0086035186443488E-4</v>
      </c>
      <c r="D1782" s="326">
        <v>1.2705295261826972E-4</v>
      </c>
      <c r="E1782" s="327">
        <v>1.2013951439481151E-4</v>
      </c>
      <c r="F1782" s="332">
        <v>0</v>
      </c>
      <c r="G1782" s="326">
        <v>0</v>
      </c>
      <c r="H1782" s="327">
        <v>0</v>
      </c>
      <c r="I1782" s="332">
        <v>1.7162828434125931E-4</v>
      </c>
      <c r="J1782" s="326">
        <v>2.7047457600643931E-4</v>
      </c>
      <c r="K1782" s="327">
        <v>2.0799843109754802E-4</v>
      </c>
      <c r="L1782" s="336">
        <v>5.8741981719495287E-5</v>
      </c>
      <c r="M1782" s="337">
        <v>1.1415525114155251E-4</v>
      </c>
      <c r="N1782" s="345">
        <v>0</v>
      </c>
      <c r="O1782" s="346">
        <v>0</v>
      </c>
      <c r="P1782" s="347">
        <v>0</v>
      </c>
      <c r="Q1782" s="348">
        <v>0.10610079575596817</v>
      </c>
      <c r="R1782" s="346">
        <v>0.34503985458936731</v>
      </c>
      <c r="S1782" s="347">
        <v>0.26254914760447245</v>
      </c>
      <c r="T1782" s="349">
        <v>9.0433867969481371E-2</v>
      </c>
      <c r="U1782" s="349">
        <v>0.40984482488455731</v>
      </c>
      <c r="V1782" s="361">
        <v>0</v>
      </c>
    </row>
    <row r="1783" spans="1:22" ht="16" hidden="1" customHeight="1" outlineLevel="1">
      <c r="A1783" s="65">
        <v>1774</v>
      </c>
      <c r="B1783" s="117">
        <v>1</v>
      </c>
      <c r="C1783" s="325">
        <v>9.4897609367150946E-5</v>
      </c>
      <c r="D1783" s="326">
        <v>1.2122037636953507E-4</v>
      </c>
      <c r="E1783" s="327">
        <v>1.1360130952978775E-4</v>
      </c>
      <c r="F1783" s="332">
        <v>0</v>
      </c>
      <c r="G1783" s="326">
        <v>0</v>
      </c>
      <c r="H1783" s="327">
        <v>0</v>
      </c>
      <c r="I1783" s="332">
        <v>1.8500191688733148E-4</v>
      </c>
      <c r="J1783" s="326">
        <v>2.8403941036542484E-4</v>
      </c>
      <c r="K1783" s="327">
        <v>2.1691264957315727E-4</v>
      </c>
      <c r="L1783" s="336">
        <v>3.7594868300476983E-5</v>
      </c>
      <c r="M1783" s="337">
        <v>1.1415525114155251E-4</v>
      </c>
      <c r="N1783" s="345">
        <v>0</v>
      </c>
      <c r="O1783" s="346">
        <v>0</v>
      </c>
      <c r="P1783" s="347">
        <v>0</v>
      </c>
      <c r="Q1783" s="348">
        <v>9.7259062776304167E-2</v>
      </c>
      <c r="R1783" s="346">
        <v>0.34953858000750798</v>
      </c>
      <c r="S1783" s="347">
        <v>0.28200145910138436</v>
      </c>
      <c r="T1783" s="349">
        <v>6.39027962938922E-2</v>
      </c>
      <c r="U1783" s="349">
        <v>0.32760073032009446</v>
      </c>
      <c r="V1783" s="361">
        <v>0</v>
      </c>
    </row>
    <row r="1784" spans="1:22" ht="16" hidden="1" customHeight="1" outlineLevel="1">
      <c r="A1784" s="65">
        <v>1775</v>
      </c>
      <c r="B1784" s="117">
        <v>1</v>
      </c>
      <c r="C1784" s="325">
        <v>8.7416055101690915E-5</v>
      </c>
      <c r="D1784" s="326">
        <v>1.1389077221695853E-4</v>
      </c>
      <c r="E1784" s="327">
        <v>1.0423507160806721E-4</v>
      </c>
      <c r="F1784" s="332">
        <v>0</v>
      </c>
      <c r="G1784" s="326">
        <v>0</v>
      </c>
      <c r="H1784" s="327">
        <v>0</v>
      </c>
      <c r="I1784" s="332">
        <v>2.0283342694876101E-4</v>
      </c>
      <c r="J1784" s="326">
        <v>3.1897913522947854E-4</v>
      </c>
      <c r="K1784" s="327">
        <v>2.2879827420730281E-4</v>
      </c>
      <c r="L1784" s="336">
        <v>2.3496792687798115E-5</v>
      </c>
      <c r="M1784" s="337">
        <v>1.1415525114155251E-4</v>
      </c>
      <c r="N1784" s="345">
        <v>0</v>
      </c>
      <c r="O1784" s="346">
        <v>0</v>
      </c>
      <c r="P1784" s="347">
        <v>0</v>
      </c>
      <c r="Q1784" s="348">
        <v>0.10610079575596817</v>
      </c>
      <c r="R1784" s="346">
        <v>0.36514907635690114</v>
      </c>
      <c r="S1784" s="347">
        <v>0.27883721661243926</v>
      </c>
      <c r="T1784" s="349">
        <v>4.792709722041915E-2</v>
      </c>
      <c r="U1784" s="349">
        <v>0.28544694708454538</v>
      </c>
      <c r="V1784" s="361">
        <v>0</v>
      </c>
    </row>
    <row r="1785" spans="1:22" ht="16" hidden="1" customHeight="1" outlineLevel="1">
      <c r="A1785" s="65">
        <v>1776</v>
      </c>
      <c r="B1785" s="117">
        <v>1</v>
      </c>
      <c r="C1785" s="325">
        <v>7.9121967791527626E-5</v>
      </c>
      <c r="D1785" s="326">
        <v>1.021672939570019E-4</v>
      </c>
      <c r="E1785" s="327">
        <v>9.3831023390311149E-5</v>
      </c>
      <c r="F1785" s="332">
        <v>0</v>
      </c>
      <c r="G1785" s="326">
        <v>0</v>
      </c>
      <c r="H1785" s="327">
        <v>0</v>
      </c>
      <c r="I1785" s="332">
        <v>2.1843599825251188E-4</v>
      </c>
      <c r="J1785" s="326">
        <v>3.3912085897463891E-4</v>
      </c>
      <c r="K1785" s="327">
        <v>2.2879827420730281E-4</v>
      </c>
      <c r="L1785" s="336">
        <v>9.3987170751192458E-6</v>
      </c>
      <c r="M1785" s="337">
        <v>1.1415525114155251E-4</v>
      </c>
      <c r="N1785" s="345">
        <v>0</v>
      </c>
      <c r="O1785" s="346">
        <v>0</v>
      </c>
      <c r="P1785" s="347">
        <v>0</v>
      </c>
      <c r="Q1785" s="348">
        <v>0.1237842617152962</v>
      </c>
      <c r="R1785" s="346">
        <v>0.3720902089560974</v>
      </c>
      <c r="S1785" s="347">
        <v>0.28978757137283634</v>
      </c>
      <c r="T1785" s="349">
        <v>4.4313546239514535E-2</v>
      </c>
      <c r="U1785" s="349">
        <v>0.22963494503841056</v>
      </c>
      <c r="V1785" s="361">
        <v>0</v>
      </c>
    </row>
    <row r="1786" spans="1:22" ht="16" hidden="1" customHeight="1" outlineLevel="1">
      <c r="A1786" s="65">
        <v>1777</v>
      </c>
      <c r="B1786" s="117">
        <v>1</v>
      </c>
      <c r="C1786" s="325">
        <v>7.3584242579165392E-5</v>
      </c>
      <c r="D1786" s="326">
        <v>9.0774328351140218E-5</v>
      </c>
      <c r="E1786" s="327">
        <v>8.3206440484647552E-5</v>
      </c>
      <c r="F1786" s="332">
        <v>0</v>
      </c>
      <c r="G1786" s="326">
        <v>0</v>
      </c>
      <c r="H1786" s="327">
        <v>0</v>
      </c>
      <c r="I1786" s="332">
        <v>2.1397812073715446E-4</v>
      </c>
      <c r="J1786" s="326">
        <v>3.522746377469886E-4</v>
      </c>
      <c r="K1786" s="327">
        <v>2.2285546189023002E-4</v>
      </c>
      <c r="L1786" s="336">
        <v>5.8741981719495289E-6</v>
      </c>
      <c r="M1786" s="337">
        <v>1.1415525114155251E-4</v>
      </c>
      <c r="N1786" s="345">
        <v>0</v>
      </c>
      <c r="O1786" s="346">
        <v>0</v>
      </c>
      <c r="P1786" s="347">
        <v>0</v>
      </c>
      <c r="Q1786" s="348">
        <v>9.7259062776304167E-2</v>
      </c>
      <c r="R1786" s="346">
        <v>0.35797044500066216</v>
      </c>
      <c r="S1786" s="347">
        <v>0.27219230738565453</v>
      </c>
      <c r="T1786" s="349">
        <v>3.1190650572018811E-2</v>
      </c>
      <c r="U1786" s="349">
        <v>0.23061755070823686</v>
      </c>
      <c r="V1786" s="361">
        <v>0</v>
      </c>
    </row>
    <row r="1787" spans="1:22" ht="16" hidden="1" customHeight="1" outlineLevel="1">
      <c r="A1787" s="65">
        <v>1778</v>
      </c>
      <c r="B1787" s="117">
        <v>1</v>
      </c>
      <c r="C1787" s="325">
        <v>7.062787234728352E-5</v>
      </c>
      <c r="D1787" s="326">
        <v>8.4047423744266255E-5</v>
      </c>
      <c r="E1787" s="327">
        <v>7.6901742936231782E-5</v>
      </c>
      <c r="F1787" s="332">
        <v>0</v>
      </c>
      <c r="G1787" s="326">
        <v>0</v>
      </c>
      <c r="H1787" s="327">
        <v>0</v>
      </c>
      <c r="I1787" s="332">
        <v>2.0283342694876101E-4</v>
      </c>
      <c r="J1787" s="326">
        <v>3.8474802909122668E-4</v>
      </c>
      <c r="K1787" s="327">
        <v>2.1691264957315727E-4</v>
      </c>
      <c r="L1787" s="336">
        <v>2.3496792687798115E-6</v>
      </c>
      <c r="M1787" s="337">
        <v>1.1415525114155251E-4</v>
      </c>
      <c r="N1787" s="345">
        <v>0</v>
      </c>
      <c r="O1787" s="346">
        <v>0</v>
      </c>
      <c r="P1787" s="347">
        <v>0</v>
      </c>
      <c r="Q1787" s="348">
        <v>8.8417329796640146E-2</v>
      </c>
      <c r="R1787" s="346">
        <v>0.34008673801253247</v>
      </c>
      <c r="S1787" s="347">
        <v>0.2655888961425068</v>
      </c>
      <c r="T1787" s="349">
        <v>2.0825464863634513E-2</v>
      </c>
      <c r="U1787" s="349">
        <v>0.21214456411550206</v>
      </c>
      <c r="V1787" s="361">
        <v>0</v>
      </c>
    </row>
    <row r="1788" spans="1:22" ht="16" hidden="1" customHeight="1" outlineLevel="1">
      <c r="A1788" s="65">
        <v>1779</v>
      </c>
      <c r="B1788" s="117">
        <v>1</v>
      </c>
      <c r="C1788" s="325">
        <v>6.9446574305368777E-5</v>
      </c>
      <c r="D1788" s="326">
        <v>8.087839064912044E-5</v>
      </c>
      <c r="E1788" s="327">
        <v>7.3541832102816805E-5</v>
      </c>
      <c r="F1788" s="332">
        <v>0</v>
      </c>
      <c r="G1788" s="326">
        <v>0</v>
      </c>
      <c r="H1788" s="327">
        <v>0</v>
      </c>
      <c r="I1788" s="332">
        <v>2.0729130446411843E-4</v>
      </c>
      <c r="J1788" s="326">
        <v>3.7200530590551307E-4</v>
      </c>
      <c r="K1788" s="327">
        <v>2.0502702493901164E-4</v>
      </c>
      <c r="L1788" s="336">
        <v>1.1748396343899057E-6</v>
      </c>
      <c r="M1788" s="337">
        <v>1.1415525114155251E-4</v>
      </c>
      <c r="N1788" s="345">
        <v>0</v>
      </c>
      <c r="O1788" s="346">
        <v>0</v>
      </c>
      <c r="P1788" s="347">
        <v>0</v>
      </c>
      <c r="Q1788" s="348">
        <v>8.8417329796640146E-2</v>
      </c>
      <c r="R1788" s="346">
        <v>0.35846510746125559</v>
      </c>
      <c r="S1788" s="347">
        <v>0.27820436811465027</v>
      </c>
      <c r="T1788" s="349">
        <v>2.063527796990269E-2</v>
      </c>
      <c r="U1788" s="349">
        <v>0.1871863801019136</v>
      </c>
      <c r="V1788" s="361">
        <v>0</v>
      </c>
    </row>
    <row r="1789" spans="1:22" ht="16" hidden="1" customHeight="1" outlineLevel="1">
      <c r="A1789" s="65">
        <v>1780</v>
      </c>
      <c r="B1789" s="117">
        <v>1</v>
      </c>
      <c r="C1789" s="325">
        <v>6.9065308799777256E-5</v>
      </c>
      <c r="D1789" s="326">
        <v>7.8759221278746854E-5</v>
      </c>
      <c r="E1789" s="327">
        <v>7.2711583865988383E-5</v>
      </c>
      <c r="F1789" s="332">
        <v>0</v>
      </c>
      <c r="G1789" s="326">
        <v>0</v>
      </c>
      <c r="H1789" s="327">
        <v>0</v>
      </c>
      <c r="I1789" s="332">
        <v>2.1174918197947579E-4</v>
      </c>
      <c r="J1789" s="326">
        <v>3.8639225143777045E-4</v>
      </c>
      <c r="K1789" s="327">
        <v>2.2285546189023002E-4</v>
      </c>
      <c r="L1789" s="336">
        <v>1.409807561267887E-5</v>
      </c>
      <c r="M1789" s="337">
        <v>1.1415525114155251E-4</v>
      </c>
      <c r="N1789" s="345">
        <v>1.429007976433657E-4</v>
      </c>
      <c r="O1789" s="346">
        <v>0</v>
      </c>
      <c r="P1789" s="347">
        <v>0</v>
      </c>
      <c r="Q1789" s="348">
        <v>7.9575596816976138E-2</v>
      </c>
      <c r="R1789" s="346">
        <v>0.36819399186561708</v>
      </c>
      <c r="S1789" s="347">
        <v>0.27476519936044758</v>
      </c>
      <c r="T1789" s="349">
        <v>1.6356072860936693E-2</v>
      </c>
      <c r="U1789" s="349">
        <v>0.17077686541581408</v>
      </c>
      <c r="V1789" s="361">
        <v>0</v>
      </c>
    </row>
    <row r="1790" spans="1:22" ht="16" hidden="1" customHeight="1" outlineLevel="1">
      <c r="A1790" s="65">
        <v>1781</v>
      </c>
      <c r="B1790" s="117">
        <v>1</v>
      </c>
      <c r="C1790" s="325">
        <v>7.0927884548404731E-5</v>
      </c>
      <c r="D1790" s="326">
        <v>7.7748241395632841E-5</v>
      </c>
      <c r="E1790" s="327">
        <v>7.3438051073213242E-5</v>
      </c>
      <c r="F1790" s="332">
        <v>0</v>
      </c>
      <c r="G1790" s="326">
        <v>0</v>
      </c>
      <c r="H1790" s="327">
        <v>0</v>
      </c>
      <c r="I1790" s="332">
        <v>2.2512281452554794E-4</v>
      </c>
      <c r="J1790" s="326">
        <v>3.9461336317048895E-4</v>
      </c>
      <c r="K1790" s="327">
        <v>2.2285546189023002E-4</v>
      </c>
      <c r="L1790" s="336">
        <v>3.7594868300476983E-5</v>
      </c>
      <c r="M1790" s="337">
        <v>1.1415525114155251E-4</v>
      </c>
      <c r="N1790" s="345">
        <v>0</v>
      </c>
      <c r="O1790" s="346">
        <v>0</v>
      </c>
      <c r="P1790" s="347">
        <v>0</v>
      </c>
      <c r="Q1790" s="348">
        <v>8.8417329796640146E-2</v>
      </c>
      <c r="R1790" s="346">
        <v>0.36624384566620882</v>
      </c>
      <c r="S1790" s="347">
        <v>0.2650805415956286</v>
      </c>
      <c r="T1790" s="349">
        <v>1.6260979414070783E-2</v>
      </c>
      <c r="U1790" s="349">
        <v>0.16193341438737721</v>
      </c>
      <c r="V1790" s="361">
        <v>0</v>
      </c>
    </row>
    <row r="1791" spans="1:22" ht="16" hidden="1" customHeight="1" outlineLevel="1">
      <c r="A1791" s="65">
        <v>1782</v>
      </c>
      <c r="B1791" s="117">
        <v>1</v>
      </c>
      <c r="C1791" s="325">
        <v>7.997200236137104E-5</v>
      </c>
      <c r="D1791" s="326">
        <v>8.2219883186329402E-5</v>
      </c>
      <c r="E1791" s="327">
        <v>7.9444378161518803E-5</v>
      </c>
      <c r="F1791" s="332">
        <v>0</v>
      </c>
      <c r="G1791" s="326">
        <v>0</v>
      </c>
      <c r="H1791" s="327">
        <v>0</v>
      </c>
      <c r="I1791" s="332">
        <v>2.2735175328322661E-4</v>
      </c>
      <c r="J1791" s="326">
        <v>4.028344749032075E-4</v>
      </c>
      <c r="K1791" s="327">
        <v>2.2285546189023002E-4</v>
      </c>
      <c r="L1791" s="336">
        <v>9.3987170751192462E-5</v>
      </c>
      <c r="M1791" s="337">
        <v>1.1415525114155251E-4</v>
      </c>
      <c r="N1791" s="345">
        <v>0</v>
      </c>
      <c r="O1791" s="346">
        <v>0</v>
      </c>
      <c r="P1791" s="347">
        <v>0</v>
      </c>
      <c r="Q1791" s="348">
        <v>8.8417329796640146E-2</v>
      </c>
      <c r="R1791" s="346">
        <v>0.35820223433365983</v>
      </c>
      <c r="S1791" s="347">
        <v>0.29520828158767998</v>
      </c>
      <c r="T1791" s="349">
        <v>2.2156773119757268E-2</v>
      </c>
      <c r="U1791" s="349">
        <v>0.17510033036304987</v>
      </c>
      <c r="V1791" s="361">
        <v>0</v>
      </c>
    </row>
    <row r="1792" spans="1:22" ht="16" hidden="1" customHeight="1" outlineLevel="1">
      <c r="A1792" s="65">
        <v>1783</v>
      </c>
      <c r="B1792" s="117">
        <v>1</v>
      </c>
      <c r="C1792" s="325">
        <v>1.0279793066334267E-4</v>
      </c>
      <c r="D1792" s="326">
        <v>9.2349123938298582E-5</v>
      </c>
      <c r="E1792" s="327">
        <v>9.5206122032558208E-5</v>
      </c>
      <c r="F1792" s="332">
        <v>0</v>
      </c>
      <c r="G1792" s="326">
        <v>0</v>
      </c>
      <c r="H1792" s="327">
        <v>0</v>
      </c>
      <c r="I1792" s="332">
        <v>2.2066493701019058E-4</v>
      </c>
      <c r="J1792" s="326">
        <v>4.0817819752947447E-4</v>
      </c>
      <c r="K1792" s="327">
        <v>2.1988405573169364E-4</v>
      </c>
      <c r="L1792" s="336">
        <v>1.8210014333043539E-4</v>
      </c>
      <c r="M1792" s="337">
        <v>1.1415525114155251E-4</v>
      </c>
      <c r="N1792" s="345">
        <v>0</v>
      </c>
      <c r="O1792" s="346">
        <v>3.235916086080991E-3</v>
      </c>
      <c r="P1792" s="347">
        <v>9.0685405021524767E-4</v>
      </c>
      <c r="Q1792" s="348">
        <v>7.9575596816976138E-2</v>
      </c>
      <c r="R1792" s="346">
        <v>0.33719242636471758</v>
      </c>
      <c r="S1792" s="347">
        <v>0.29240196133126628</v>
      </c>
      <c r="T1792" s="349">
        <v>5.8292282928803445E-2</v>
      </c>
      <c r="U1792" s="349">
        <v>0.28819824296005908</v>
      </c>
      <c r="V1792" s="361">
        <v>0</v>
      </c>
    </row>
    <row r="1793" spans="1:22" ht="16" hidden="1" customHeight="1" outlineLevel="1">
      <c r="A1793" s="65">
        <v>1784</v>
      </c>
      <c r="B1793" s="117">
        <v>1</v>
      </c>
      <c r="C1793" s="325">
        <v>1.2586136862453525E-4</v>
      </c>
      <c r="D1793" s="326">
        <v>1.1235486047145841E-4</v>
      </c>
      <c r="E1793" s="327">
        <v>1.1570287537925966E-4</v>
      </c>
      <c r="F1793" s="332">
        <v>0</v>
      </c>
      <c r="G1793" s="326">
        <v>0</v>
      </c>
      <c r="H1793" s="327">
        <v>0</v>
      </c>
      <c r="I1793" s="332">
        <v>2.2066493701019058E-4</v>
      </c>
      <c r="J1793" s="326">
        <v>3.9296914082394524E-4</v>
      </c>
      <c r="K1793" s="327">
        <v>2.1988405573169364E-4</v>
      </c>
      <c r="L1793" s="336">
        <v>1.5860335064263727E-4</v>
      </c>
      <c r="M1793" s="337">
        <v>1.1415525114155251E-4</v>
      </c>
      <c r="N1793" s="345">
        <v>8.4311470609585767E-3</v>
      </c>
      <c r="O1793" s="346">
        <v>4.0752072268832748E-2</v>
      </c>
      <c r="P1793" s="347">
        <v>2.1119245245389735E-2</v>
      </c>
      <c r="Q1793" s="348">
        <v>8.8417329796640146E-2</v>
      </c>
      <c r="R1793" s="346">
        <v>0.30913115193508089</v>
      </c>
      <c r="S1793" s="347">
        <v>0.28252537326846361</v>
      </c>
      <c r="T1793" s="349">
        <v>6.4853730762551312E-2</v>
      </c>
      <c r="U1793" s="349">
        <v>0.35815976665169291</v>
      </c>
      <c r="V1793" s="361">
        <v>1.5698948010919429E-2</v>
      </c>
    </row>
    <row r="1794" spans="1:22" ht="16" hidden="1" customHeight="1" outlineLevel="1">
      <c r="A1794" s="65">
        <v>1785</v>
      </c>
      <c r="B1794" s="117">
        <v>1</v>
      </c>
      <c r="C1794" s="325">
        <v>1.4761850346001258E-4</v>
      </c>
      <c r="D1794" s="326">
        <v>1.2473936403960498E-4</v>
      </c>
      <c r="E1794" s="327">
        <v>1.3582342249364825E-4</v>
      </c>
      <c r="F1794" s="332">
        <v>0</v>
      </c>
      <c r="G1794" s="326">
        <v>0</v>
      </c>
      <c r="H1794" s="327">
        <v>0</v>
      </c>
      <c r="I1794" s="332">
        <v>2.2512281452554794E-4</v>
      </c>
      <c r="J1794" s="326">
        <v>2.8486152153869669E-4</v>
      </c>
      <c r="K1794" s="327">
        <v>2.1096983725608443E-4</v>
      </c>
      <c r="L1794" s="336">
        <v>1.4685495429873823E-4</v>
      </c>
      <c r="M1794" s="337">
        <v>1.1415525114155251E-4</v>
      </c>
      <c r="N1794" s="345">
        <v>4.5299552852946928E-2</v>
      </c>
      <c r="O1794" s="346">
        <v>9.2662096350339299E-2</v>
      </c>
      <c r="P1794" s="347">
        <v>6.6456444211672017E-2</v>
      </c>
      <c r="Q1794" s="348">
        <v>8.8417329796640146E-2</v>
      </c>
      <c r="R1794" s="346">
        <v>0.269102772002765</v>
      </c>
      <c r="S1794" s="347">
        <v>0.25995031726624362</v>
      </c>
      <c r="T1794" s="349">
        <v>0.11477779036715459</v>
      </c>
      <c r="U1794" s="349">
        <v>0.49287500398488121</v>
      </c>
      <c r="V1794" s="361">
        <v>0.15398146303177201</v>
      </c>
    </row>
    <row r="1795" spans="1:22" ht="16" hidden="1" customHeight="1" outlineLevel="1">
      <c r="A1795" s="65">
        <v>1786</v>
      </c>
      <c r="B1795" s="117">
        <v>1</v>
      </c>
      <c r="C1795" s="325">
        <v>1.5550007399363423E-4</v>
      </c>
      <c r="D1795" s="326">
        <v>1.272862556682191E-4</v>
      </c>
      <c r="E1795" s="327">
        <v>1.4482642681175635E-4</v>
      </c>
      <c r="F1795" s="332">
        <v>0</v>
      </c>
      <c r="G1795" s="326">
        <v>0</v>
      </c>
      <c r="H1795" s="327">
        <v>0</v>
      </c>
      <c r="I1795" s="332">
        <v>2.2289387576786924E-4</v>
      </c>
      <c r="J1795" s="326">
        <v>1.3112673213686038E-4</v>
      </c>
      <c r="K1795" s="327">
        <v>2.1096983725608443E-4</v>
      </c>
      <c r="L1795" s="336">
        <v>1.644775488145868E-4</v>
      </c>
      <c r="M1795" s="337">
        <v>1.1415525114155251E-4</v>
      </c>
      <c r="N1795" s="345">
        <v>0.12503819793794499</v>
      </c>
      <c r="O1795" s="346">
        <v>0.14553712707589991</v>
      </c>
      <c r="P1795" s="347">
        <v>0.11532852112072256</v>
      </c>
      <c r="Q1795" s="348">
        <v>8.8417329796640146E-2</v>
      </c>
      <c r="R1795" s="346">
        <v>0.24994969276267867</v>
      </c>
      <c r="S1795" s="347">
        <v>0.22724968529939918</v>
      </c>
      <c r="T1795" s="349">
        <v>0.1415941423833415</v>
      </c>
      <c r="U1795" s="349">
        <v>0.49032022924333274</v>
      </c>
      <c r="V1795" s="361">
        <v>0.26595757083518357</v>
      </c>
    </row>
    <row r="1796" spans="1:22" ht="16" hidden="1" customHeight="1" outlineLevel="1">
      <c r="A1796" s="65">
        <v>1787</v>
      </c>
      <c r="B1796" s="117">
        <v>1</v>
      </c>
      <c r="C1796" s="325">
        <v>1.5788767109422381E-4</v>
      </c>
      <c r="D1796" s="326">
        <v>1.2783062945143434E-4</v>
      </c>
      <c r="E1796" s="327">
        <v>1.469928558047305E-4</v>
      </c>
      <c r="F1796" s="332">
        <v>0</v>
      </c>
      <c r="G1796" s="326">
        <v>0</v>
      </c>
      <c r="H1796" s="327">
        <v>0</v>
      </c>
      <c r="I1796" s="332">
        <v>2.1620705949483316E-4</v>
      </c>
      <c r="J1796" s="326">
        <v>0</v>
      </c>
      <c r="K1796" s="327">
        <v>2.1691264957315727E-4</v>
      </c>
      <c r="L1796" s="336">
        <v>1.8797434150238492E-4</v>
      </c>
      <c r="M1796" s="337">
        <v>1.1415525114155251E-4</v>
      </c>
      <c r="N1796" s="345">
        <v>0.18091240981650097</v>
      </c>
      <c r="O1796" s="346">
        <v>0.17856342751980708</v>
      </c>
      <c r="P1796" s="347">
        <v>0.15142861370210728</v>
      </c>
      <c r="Q1796" s="348">
        <v>9.7259062776304167E-2</v>
      </c>
      <c r="R1796" s="346">
        <v>0.23388214307060379</v>
      </c>
      <c r="S1796" s="347">
        <v>0.19182572904341505</v>
      </c>
      <c r="T1796" s="349">
        <v>0.17402100776461715</v>
      </c>
      <c r="U1796" s="349">
        <v>0.44443254446244368</v>
      </c>
      <c r="V1796" s="361">
        <v>0.29778605610363845</v>
      </c>
    </row>
    <row r="1797" spans="1:22" ht="16" hidden="1" customHeight="1" outlineLevel="1">
      <c r="A1797" s="65">
        <v>1788</v>
      </c>
      <c r="B1797" s="117">
        <v>1</v>
      </c>
      <c r="C1797" s="325">
        <v>1.5827518685400537E-4</v>
      </c>
      <c r="D1797" s="326">
        <v>1.2936654119693447E-4</v>
      </c>
      <c r="E1797" s="327">
        <v>1.4618855282530295E-4</v>
      </c>
      <c r="F1797" s="332">
        <v>0</v>
      </c>
      <c r="G1797" s="326">
        <v>0</v>
      </c>
      <c r="H1797" s="327">
        <v>0</v>
      </c>
      <c r="I1797" s="332">
        <v>2.0283342694876101E-4</v>
      </c>
      <c r="J1797" s="326">
        <v>0</v>
      </c>
      <c r="K1797" s="327">
        <v>2.2879827420730281E-4</v>
      </c>
      <c r="L1797" s="336">
        <v>2.0677177565262342E-4</v>
      </c>
      <c r="M1797" s="337">
        <v>1.1415525114155251E-4</v>
      </c>
      <c r="N1797" s="345">
        <v>0.23007028420581879</v>
      </c>
      <c r="O1797" s="346">
        <v>0.2354709110802409</v>
      </c>
      <c r="P1797" s="347">
        <v>0.1792449720526566</v>
      </c>
      <c r="Q1797" s="348">
        <v>0.13262599469496023</v>
      </c>
      <c r="R1797" s="346">
        <v>0.22086380229412797</v>
      </c>
      <c r="S1797" s="347">
        <v>0.2094209930305968</v>
      </c>
      <c r="T1797" s="349">
        <v>0.17307007329595805</v>
      </c>
      <c r="U1797" s="349">
        <v>0.42988998054901417</v>
      </c>
      <c r="V1797" s="361">
        <v>0.36506180860678533</v>
      </c>
    </row>
    <row r="1798" spans="1:22" ht="16" hidden="1" customHeight="1" outlineLevel="1">
      <c r="A1798" s="65">
        <v>1789</v>
      </c>
      <c r="B1798" s="117">
        <v>1</v>
      </c>
      <c r="C1798" s="325">
        <v>1.4672471711083901E-4</v>
      </c>
      <c r="D1798" s="326">
        <v>1.305330564466814E-4</v>
      </c>
      <c r="E1798" s="327">
        <v>1.4136273494873782E-4</v>
      </c>
      <c r="F1798" s="332">
        <v>0</v>
      </c>
      <c r="G1798" s="326">
        <v>0</v>
      </c>
      <c r="H1798" s="327">
        <v>0</v>
      </c>
      <c r="I1798" s="332">
        <v>2.095202432217971E-4</v>
      </c>
      <c r="J1798" s="326">
        <v>0</v>
      </c>
      <c r="K1798" s="327">
        <v>2.3474108652437564E-4</v>
      </c>
      <c r="L1798" s="336">
        <v>1.8797434150238492E-4</v>
      </c>
      <c r="M1798" s="337">
        <v>1.1415525114155251E-4</v>
      </c>
      <c r="N1798" s="345">
        <v>0.27994266258335343</v>
      </c>
      <c r="O1798" s="346">
        <v>0.25034000160959929</v>
      </c>
      <c r="P1798" s="347">
        <v>0.18062251068582164</v>
      </c>
      <c r="Q1798" s="348">
        <v>0.17683465959328029</v>
      </c>
      <c r="R1798" s="346">
        <v>0.21471296594383282</v>
      </c>
      <c r="S1798" s="347">
        <v>0.21718116693861284</v>
      </c>
      <c r="T1798" s="349">
        <v>0.12904180739704124</v>
      </c>
      <c r="U1798" s="349">
        <v>0.36493974577349453</v>
      </c>
      <c r="V1798" s="361">
        <v>0.3929737640257035</v>
      </c>
    </row>
    <row r="1799" spans="1:22" ht="16" hidden="1" customHeight="1" outlineLevel="1">
      <c r="A1799" s="65">
        <v>1790</v>
      </c>
      <c r="B1799" s="117">
        <v>1</v>
      </c>
      <c r="C1799" s="325">
        <v>1.4718098566671083E-4</v>
      </c>
      <c r="D1799" s="326">
        <v>1.2127870213202242E-4</v>
      </c>
      <c r="E1799" s="327">
        <v>1.3691312330448553E-4</v>
      </c>
      <c r="F1799" s="332">
        <v>0</v>
      </c>
      <c r="G1799" s="326">
        <v>0</v>
      </c>
      <c r="H1799" s="327">
        <v>0</v>
      </c>
      <c r="I1799" s="332">
        <v>2.0729130446411843E-4</v>
      </c>
      <c r="J1799" s="326">
        <v>0</v>
      </c>
      <c r="K1799" s="327">
        <v>2.3771249268291205E-4</v>
      </c>
      <c r="L1799" s="336">
        <v>1.9032402077116473E-4</v>
      </c>
      <c r="M1799" s="337">
        <v>1.1415525114155251E-4</v>
      </c>
      <c r="N1799" s="345">
        <v>0.26865349956952755</v>
      </c>
      <c r="O1799" s="346">
        <v>0.23495694360664293</v>
      </c>
      <c r="P1799" s="347">
        <v>0.1608282844756686</v>
      </c>
      <c r="Q1799" s="348">
        <v>0.15915119363395228</v>
      </c>
      <c r="R1799" s="346">
        <v>0.18906194422588066</v>
      </c>
      <c r="S1799" s="347">
        <v>0.20473168690101715</v>
      </c>
      <c r="T1799" s="349">
        <v>0.11981774305104788</v>
      </c>
      <c r="U1799" s="349">
        <v>0.32180335686811917</v>
      </c>
      <c r="V1799" s="361">
        <v>0.33173694936072995</v>
      </c>
    </row>
    <row r="1800" spans="1:22" ht="16" hidden="1" customHeight="1" outlineLevel="1">
      <c r="A1800" s="65">
        <v>1791</v>
      </c>
      <c r="B1800" s="117">
        <v>1</v>
      </c>
      <c r="C1800" s="325">
        <v>1.5354999468634639E-4</v>
      </c>
      <c r="D1800" s="326">
        <v>1.2055935106134515E-4</v>
      </c>
      <c r="E1800" s="327">
        <v>1.4220595581426667E-4</v>
      </c>
      <c r="F1800" s="332">
        <v>0</v>
      </c>
      <c r="G1800" s="326">
        <v>0</v>
      </c>
      <c r="H1800" s="327">
        <v>0</v>
      </c>
      <c r="I1800" s="332">
        <v>2.0506236570643968E-4</v>
      </c>
      <c r="J1800" s="326">
        <v>0</v>
      </c>
      <c r="K1800" s="327">
        <v>2.4068389884144843E-4</v>
      </c>
      <c r="L1800" s="336">
        <v>2.1382081345896285E-4</v>
      </c>
      <c r="M1800" s="337">
        <v>1.1415525114155251E-4</v>
      </c>
      <c r="N1800" s="345">
        <v>0.19806050553370486</v>
      </c>
      <c r="O1800" s="346">
        <v>0.21909118289379731</v>
      </c>
      <c r="P1800" s="347">
        <v>0.13909929828538944</v>
      </c>
      <c r="Q1800" s="348">
        <v>0.1237842617152962</v>
      </c>
      <c r="R1800" s="346">
        <v>0.17762487867309681</v>
      </c>
      <c r="S1800" s="347">
        <v>0.17745176514901637</v>
      </c>
      <c r="T1800" s="349">
        <v>0.13294063871854359</v>
      </c>
      <c r="U1800" s="349">
        <v>0.32327726537285867</v>
      </c>
      <c r="V1800" s="361">
        <v>0.24487854760990097</v>
      </c>
    </row>
    <row r="1801" spans="1:22" ht="16" hidden="1" customHeight="1" outlineLevel="1">
      <c r="A1801" s="65">
        <v>1792</v>
      </c>
      <c r="B1801" s="117">
        <v>1</v>
      </c>
      <c r="C1801" s="325">
        <v>1.5419377086791898E-4</v>
      </c>
      <c r="D1801" s="326">
        <v>1.2345619726488336E-4</v>
      </c>
      <c r="E1801" s="327">
        <v>1.4358105445651373E-4</v>
      </c>
      <c r="F1801" s="332">
        <v>0</v>
      </c>
      <c r="G1801" s="326">
        <v>0</v>
      </c>
      <c r="H1801" s="327">
        <v>0</v>
      </c>
      <c r="I1801" s="332">
        <v>2.0283342694876101E-4</v>
      </c>
      <c r="J1801" s="326">
        <v>0</v>
      </c>
      <c r="K1801" s="327">
        <v>2.3771249268291205E-4</v>
      </c>
      <c r="L1801" s="336">
        <v>2.2321953053408208E-4</v>
      </c>
      <c r="M1801" s="337">
        <v>1.1415525114155251E-4</v>
      </c>
      <c r="N1801" s="345">
        <v>0.14775942476324014</v>
      </c>
      <c r="O1801" s="346">
        <v>0.17575781906846824</v>
      </c>
      <c r="P1801" s="347">
        <v>0.10835329529168365</v>
      </c>
      <c r="Q1801" s="348">
        <v>0.10610079575596817</v>
      </c>
      <c r="R1801" s="346">
        <v>0.16685927087021496</v>
      </c>
      <c r="S1801" s="347">
        <v>0.16420344467908385</v>
      </c>
      <c r="T1801" s="349">
        <v>0.13170442390928677</v>
      </c>
      <c r="U1801" s="349">
        <v>0.34204503366654132</v>
      </c>
      <c r="V1801" s="361">
        <v>0.1485685592046356</v>
      </c>
    </row>
    <row r="1802" spans="1:22" ht="16" hidden="1" customHeight="1" outlineLevel="1">
      <c r="A1802" s="65">
        <v>1793</v>
      </c>
      <c r="B1802" s="117">
        <v>1</v>
      </c>
      <c r="C1802" s="325">
        <v>1.5249370172823215E-4</v>
      </c>
      <c r="D1802" s="326">
        <v>1.2718904606407353E-4</v>
      </c>
      <c r="E1802" s="327">
        <v>1.4600693602349676E-4</v>
      </c>
      <c r="F1802" s="332">
        <v>0</v>
      </c>
      <c r="G1802" s="326">
        <v>0</v>
      </c>
      <c r="H1802" s="327">
        <v>0</v>
      </c>
      <c r="I1802" s="332">
        <v>2.0283342694876101E-4</v>
      </c>
      <c r="J1802" s="326">
        <v>0</v>
      </c>
      <c r="K1802" s="327">
        <v>2.3474108652437564E-4</v>
      </c>
      <c r="L1802" s="336">
        <v>2.2321953053408208E-4</v>
      </c>
      <c r="M1802" s="337">
        <v>1.1415525114155251E-4</v>
      </c>
      <c r="N1802" s="345">
        <v>9.9744756755069275E-2</v>
      </c>
      <c r="O1802" s="346">
        <v>8.7279452852089615E-2</v>
      </c>
      <c r="P1802" s="347">
        <v>5.327829788714733E-2</v>
      </c>
      <c r="Q1802" s="348">
        <v>9.7259062776304167E-2</v>
      </c>
      <c r="R1802" s="346">
        <v>0.14278162274916037</v>
      </c>
      <c r="S1802" s="347">
        <v>0.19587180793197081</v>
      </c>
      <c r="T1802" s="349">
        <v>0.1407383013615483</v>
      </c>
      <c r="U1802" s="349">
        <v>0.39038923262199621</v>
      </c>
      <c r="V1802" s="361">
        <v>5.7403501531538108E-2</v>
      </c>
    </row>
    <row r="1803" spans="1:22" ht="16" hidden="1" customHeight="1" outlineLevel="1">
      <c r="A1803" s="65">
        <v>1794</v>
      </c>
      <c r="B1803" s="117">
        <v>1</v>
      </c>
      <c r="C1803" s="325">
        <v>1.4698097753263004E-4</v>
      </c>
      <c r="D1803" s="326">
        <v>1.3136905904233335E-4</v>
      </c>
      <c r="E1803" s="327">
        <v>1.4709663683433404E-4</v>
      </c>
      <c r="F1803" s="332">
        <v>0</v>
      </c>
      <c r="G1803" s="326">
        <v>0</v>
      </c>
      <c r="H1803" s="327">
        <v>0</v>
      </c>
      <c r="I1803" s="332">
        <v>2.095202432217971E-4</v>
      </c>
      <c r="J1803" s="326">
        <v>0</v>
      </c>
      <c r="K1803" s="327">
        <v>2.2879827420730281E-4</v>
      </c>
      <c r="L1803" s="336">
        <v>1.644775488145868E-4</v>
      </c>
      <c r="M1803" s="337">
        <v>1.1415525114155251E-4</v>
      </c>
      <c r="N1803" s="345">
        <v>3.7011306589631719E-2</v>
      </c>
      <c r="O1803" s="346">
        <v>3.0791760726662509E-2</v>
      </c>
      <c r="P1803" s="347">
        <v>1.8974406873550363E-2</v>
      </c>
      <c r="Q1803" s="348">
        <v>8.8417329796640146E-2</v>
      </c>
      <c r="R1803" s="346">
        <v>0.12785516438332711</v>
      </c>
      <c r="S1803" s="347">
        <v>0.22224395492092502</v>
      </c>
      <c r="T1803" s="349">
        <v>0.11744040687940011</v>
      </c>
      <c r="U1803" s="349">
        <v>0.46467422126086583</v>
      </c>
      <c r="V1803" s="361">
        <v>0</v>
      </c>
    </row>
    <row r="1804" spans="1:22" ht="16" hidden="1" customHeight="1" outlineLevel="1">
      <c r="A1804" s="65">
        <v>1795</v>
      </c>
      <c r="B1804" s="117">
        <v>1</v>
      </c>
      <c r="C1804" s="325">
        <v>1.4836228370862558E-4</v>
      </c>
      <c r="D1804" s="326">
        <v>1.4225653470663804E-4</v>
      </c>
      <c r="E1804" s="327">
        <v>1.5176678316649388E-4</v>
      </c>
      <c r="F1804" s="332">
        <v>0</v>
      </c>
      <c r="G1804" s="326">
        <v>0</v>
      </c>
      <c r="H1804" s="327">
        <v>0</v>
      </c>
      <c r="I1804" s="332">
        <v>2.095202432217971E-4</v>
      </c>
      <c r="J1804" s="326">
        <v>1.4345839973593818E-4</v>
      </c>
      <c r="K1804" s="327">
        <v>2.3176968036583927E-4</v>
      </c>
      <c r="L1804" s="336">
        <v>1.1748396343899057E-4</v>
      </c>
      <c r="M1804" s="337">
        <v>1.1415525114155251E-4</v>
      </c>
      <c r="N1804" s="345">
        <v>7.1450398821682848E-4</v>
      </c>
      <c r="O1804" s="346">
        <v>1.529130185121866E-3</v>
      </c>
      <c r="P1804" s="347">
        <v>0</v>
      </c>
      <c r="Q1804" s="348">
        <v>8.8417329796640146E-2</v>
      </c>
      <c r="R1804" s="346">
        <v>0.10467114831921703</v>
      </c>
      <c r="S1804" s="347">
        <v>0.23671647440279867</v>
      </c>
      <c r="T1804" s="349">
        <v>0.13217989114361631</v>
      </c>
      <c r="U1804" s="349">
        <v>0.55988871066703605</v>
      </c>
      <c r="V1804" s="361">
        <v>0</v>
      </c>
    </row>
    <row r="1805" spans="1:22" ht="16" hidden="1" customHeight="1" outlineLevel="1">
      <c r="A1805" s="65">
        <v>1796</v>
      </c>
      <c r="B1805" s="117">
        <v>1</v>
      </c>
      <c r="C1805" s="325">
        <v>1.4659346177284849E-4</v>
      </c>
      <c r="D1805" s="326">
        <v>1.4785580790542329E-4</v>
      </c>
      <c r="E1805" s="327">
        <v>1.5268783980422538E-4</v>
      </c>
      <c r="F1805" s="332">
        <v>0</v>
      </c>
      <c r="G1805" s="326">
        <v>0</v>
      </c>
      <c r="H1805" s="327">
        <v>0</v>
      </c>
      <c r="I1805" s="332">
        <v>2.1397812073715446E-4</v>
      </c>
      <c r="J1805" s="326">
        <v>1.8250868046635111E-4</v>
      </c>
      <c r="K1805" s="327">
        <v>2.0799843109754802E-4</v>
      </c>
      <c r="L1805" s="336">
        <v>8.811297257924293E-5</v>
      </c>
      <c r="M1805" s="337">
        <v>1.1415525114155251E-4</v>
      </c>
      <c r="N1805" s="345">
        <v>0</v>
      </c>
      <c r="O1805" s="346">
        <v>0</v>
      </c>
      <c r="P1805" s="347">
        <v>0</v>
      </c>
      <c r="Q1805" s="348">
        <v>8.8417329796640146E-2</v>
      </c>
      <c r="R1805" s="346">
        <v>8.5729294375410936E-2</v>
      </c>
      <c r="S1805" s="347">
        <v>0.23430957436255337</v>
      </c>
      <c r="T1805" s="349">
        <v>0.13969227344602328</v>
      </c>
      <c r="U1805" s="349">
        <v>0.60056858539784552</v>
      </c>
      <c r="V1805" s="361">
        <v>0</v>
      </c>
    </row>
    <row r="1806" spans="1:22" ht="16" hidden="1" customHeight="1" outlineLevel="1">
      <c r="A1806" s="65">
        <v>1797</v>
      </c>
      <c r="B1806" s="117">
        <v>1</v>
      </c>
      <c r="C1806" s="325">
        <v>1.3566176719449459E-4</v>
      </c>
      <c r="D1806" s="326">
        <v>1.4383133029379638E-4</v>
      </c>
      <c r="E1806" s="327">
        <v>1.4372375337221862E-4</v>
      </c>
      <c r="F1806" s="332">
        <v>0</v>
      </c>
      <c r="G1806" s="326">
        <v>0</v>
      </c>
      <c r="H1806" s="327">
        <v>0</v>
      </c>
      <c r="I1806" s="332">
        <v>2.1397812073715446E-4</v>
      </c>
      <c r="J1806" s="326">
        <v>2.149820718105893E-4</v>
      </c>
      <c r="K1806" s="327">
        <v>2.0205561878047524E-4</v>
      </c>
      <c r="L1806" s="336">
        <v>5.8741981719495287E-5</v>
      </c>
      <c r="M1806" s="337">
        <v>1.1415525114155251E-4</v>
      </c>
      <c r="N1806" s="345">
        <v>0</v>
      </c>
      <c r="O1806" s="346">
        <v>0</v>
      </c>
      <c r="P1806" s="347">
        <v>0</v>
      </c>
      <c r="Q1806" s="348">
        <v>7.0733863837312116E-2</v>
      </c>
      <c r="R1806" s="346">
        <v>6.6470645093678948E-2</v>
      </c>
      <c r="S1806" s="347">
        <v>0.24521843113931346</v>
      </c>
      <c r="T1806" s="349">
        <v>0.11344648211103184</v>
      </c>
      <c r="U1806" s="349">
        <v>0.52323751918251438</v>
      </c>
      <c r="V1806" s="361">
        <v>0</v>
      </c>
    </row>
    <row r="1807" spans="1:22" ht="16" hidden="1" customHeight="1" outlineLevel="1">
      <c r="A1807" s="65">
        <v>1798</v>
      </c>
      <c r="B1807" s="117">
        <v>1</v>
      </c>
      <c r="C1807" s="325">
        <v>1.2568011125302451E-4</v>
      </c>
      <c r="D1807" s="326">
        <v>1.3274943542120057E-4</v>
      </c>
      <c r="E1807" s="327">
        <v>1.3229486748712749E-4</v>
      </c>
      <c r="F1807" s="332">
        <v>0</v>
      </c>
      <c r="G1807" s="326">
        <v>0</v>
      </c>
      <c r="H1807" s="327">
        <v>0</v>
      </c>
      <c r="I1807" s="332">
        <v>2.2066493701019058E-4</v>
      </c>
      <c r="J1807" s="326">
        <v>2.5567657488754597E-4</v>
      </c>
      <c r="K1807" s="327">
        <v>1.9016999414632964E-4</v>
      </c>
      <c r="L1807" s="336">
        <v>3.7594868300476983E-5</v>
      </c>
      <c r="M1807" s="337">
        <v>1.1415525114155251E-4</v>
      </c>
      <c r="N1807" s="345">
        <v>0</v>
      </c>
      <c r="O1807" s="346">
        <v>0</v>
      </c>
      <c r="P1807" s="347">
        <v>0</v>
      </c>
      <c r="Q1807" s="348">
        <v>7.0733863837312116E-2</v>
      </c>
      <c r="R1807" s="346">
        <v>7.3782198003042684E-2</v>
      </c>
      <c r="S1807" s="347">
        <v>0.29226708863712064</v>
      </c>
      <c r="T1807" s="349">
        <v>0.10783596874594309</v>
      </c>
      <c r="U1807" s="349">
        <v>0.41239959962610567</v>
      </c>
      <c r="V1807" s="361">
        <v>0</v>
      </c>
    </row>
    <row r="1808" spans="1:22" ht="16" hidden="1" customHeight="1" outlineLevel="1">
      <c r="A1808" s="65">
        <v>1799</v>
      </c>
      <c r="B1808" s="117">
        <v>1</v>
      </c>
      <c r="C1808" s="325">
        <v>1.119983048310596E-4</v>
      </c>
      <c r="D1808" s="326">
        <v>1.189845554741868E-4</v>
      </c>
      <c r="E1808" s="327">
        <v>1.1823253797584623E-4</v>
      </c>
      <c r="F1808" s="332">
        <v>0</v>
      </c>
      <c r="G1808" s="326">
        <v>0</v>
      </c>
      <c r="H1808" s="327">
        <v>0</v>
      </c>
      <c r="I1808" s="332">
        <v>2.2289387576786924E-4</v>
      </c>
      <c r="J1808" s="326">
        <v>2.7992885449906562E-4</v>
      </c>
      <c r="K1808" s="327">
        <v>1.9611280646340243E-4</v>
      </c>
      <c r="L1808" s="336">
        <v>2.3496792687798115E-5</v>
      </c>
      <c r="M1808" s="337">
        <v>1.1415525114155251E-4</v>
      </c>
      <c r="N1808" s="345">
        <v>0</v>
      </c>
      <c r="O1808" s="346">
        <v>0</v>
      </c>
      <c r="P1808" s="347">
        <v>0</v>
      </c>
      <c r="Q1808" s="348">
        <v>7.9575596816976138E-2</v>
      </c>
      <c r="R1808" s="346">
        <v>9.1368430272041307E-2</v>
      </c>
      <c r="S1808" s="347">
        <v>0.30713902833516266</v>
      </c>
      <c r="T1808" s="349">
        <v>8.0639242942292549E-2</v>
      </c>
      <c r="U1808" s="349">
        <v>0.33369288547301762</v>
      </c>
      <c r="V1808" s="361">
        <v>0</v>
      </c>
    </row>
    <row r="1809" spans="1:22" ht="16" hidden="1" customHeight="1" outlineLevel="1">
      <c r="A1809" s="65">
        <v>1800</v>
      </c>
      <c r="B1809" s="117">
        <v>1</v>
      </c>
      <c r="C1809" s="325">
        <v>1.0162288287561795E-4</v>
      </c>
      <c r="D1809" s="326">
        <v>1.0675558727267315E-4</v>
      </c>
      <c r="E1809" s="327">
        <v>1.0663500791764934E-4</v>
      </c>
      <c r="F1809" s="332">
        <v>0</v>
      </c>
      <c r="G1809" s="326">
        <v>0</v>
      </c>
      <c r="H1809" s="327">
        <v>0</v>
      </c>
      <c r="I1809" s="332">
        <v>2.2066493701019058E-4</v>
      </c>
      <c r="J1809" s="326">
        <v>2.8814996623178411E-4</v>
      </c>
      <c r="K1809" s="327">
        <v>1.9314140030486602E-4</v>
      </c>
      <c r="L1809" s="336">
        <v>9.3987170751192458E-6</v>
      </c>
      <c r="M1809" s="337">
        <v>1.1415525114155251E-4</v>
      </c>
      <c r="N1809" s="345">
        <v>0</v>
      </c>
      <c r="O1809" s="346">
        <v>0</v>
      </c>
      <c r="P1809" s="347">
        <v>0</v>
      </c>
      <c r="Q1809" s="348">
        <v>7.9575596816976138E-2</v>
      </c>
      <c r="R1809" s="346">
        <v>0.10536528172263765</v>
      </c>
      <c r="S1809" s="347">
        <v>0.34304540077458912</v>
      </c>
      <c r="T1809" s="349">
        <v>7.1890645830628735E-2</v>
      </c>
      <c r="U1809" s="349">
        <v>0.28633129218738906</v>
      </c>
      <c r="V1809" s="361">
        <v>0</v>
      </c>
    </row>
    <row r="1810" spans="1:22" ht="16" hidden="1" customHeight="1" outlineLevel="1">
      <c r="A1810" s="65">
        <v>1801</v>
      </c>
      <c r="B1810" s="117">
        <v>1</v>
      </c>
      <c r="C1810" s="325">
        <v>9.356005497048558E-5</v>
      </c>
      <c r="D1810" s="326">
        <v>9.1940843600887148E-5</v>
      </c>
      <c r="E1810" s="327">
        <v>9.6775810105311928E-5</v>
      </c>
      <c r="F1810" s="332">
        <v>0</v>
      </c>
      <c r="G1810" s="326">
        <v>0</v>
      </c>
      <c r="H1810" s="327">
        <v>0</v>
      </c>
      <c r="I1810" s="332">
        <v>2.1843599825251188E-4</v>
      </c>
      <c r="J1810" s="326">
        <v>2.9308263327141524E-4</v>
      </c>
      <c r="K1810" s="327">
        <v>1.9314140030486602E-4</v>
      </c>
      <c r="L1810" s="336">
        <v>5.8741981719495289E-6</v>
      </c>
      <c r="M1810" s="337">
        <v>1.1415525114155251E-4</v>
      </c>
      <c r="N1810" s="345">
        <v>0</v>
      </c>
      <c r="O1810" s="346">
        <v>0</v>
      </c>
      <c r="P1810" s="347">
        <v>0</v>
      </c>
      <c r="Q1810" s="348">
        <v>7.0733863837312116E-2</v>
      </c>
      <c r="R1810" s="346">
        <v>0.10703873258927626</v>
      </c>
      <c r="S1810" s="347">
        <v>0.29872006756592173</v>
      </c>
      <c r="T1810" s="349">
        <v>3.1095557125152901E-2</v>
      </c>
      <c r="U1810" s="349">
        <v>0.23130537467711529</v>
      </c>
      <c r="V1810" s="361">
        <v>0</v>
      </c>
    </row>
    <row r="1811" spans="1:22" ht="16" hidden="1" customHeight="1" outlineLevel="1">
      <c r="A1811" s="65">
        <v>1802</v>
      </c>
      <c r="B1811" s="117">
        <v>1</v>
      </c>
      <c r="C1811" s="325">
        <v>8.9059871953667516E-5</v>
      </c>
      <c r="D1811" s="326">
        <v>8.2142115503012944E-5</v>
      </c>
      <c r="E1811" s="327">
        <v>8.9186822315552209E-5</v>
      </c>
      <c r="F1811" s="332">
        <v>0</v>
      </c>
      <c r="G1811" s="326">
        <v>0</v>
      </c>
      <c r="H1811" s="327">
        <v>0</v>
      </c>
      <c r="I1811" s="332">
        <v>2.1620705949483316E-4</v>
      </c>
      <c r="J1811" s="326">
        <v>2.8650574388524046E-4</v>
      </c>
      <c r="K1811" s="327">
        <v>1.9016999414632964E-4</v>
      </c>
      <c r="L1811" s="336">
        <v>2.3496792687798115E-6</v>
      </c>
      <c r="M1811" s="337">
        <v>1.1415525114155251E-4</v>
      </c>
      <c r="N1811" s="345">
        <v>0</v>
      </c>
      <c r="O1811" s="346">
        <v>0</v>
      </c>
      <c r="P1811" s="347">
        <v>0</v>
      </c>
      <c r="Q1811" s="348">
        <v>8.8417329796640146E-2</v>
      </c>
      <c r="R1811" s="346">
        <v>0.10683510589607519</v>
      </c>
      <c r="S1811" s="347">
        <v>0.27547066508227569</v>
      </c>
      <c r="T1811" s="349">
        <v>2.2632240354086824E-2</v>
      </c>
      <c r="U1811" s="349">
        <v>0.19956721154172519</v>
      </c>
      <c r="V1811" s="361">
        <v>0</v>
      </c>
    </row>
    <row r="1812" spans="1:22" ht="16" hidden="1" customHeight="1" outlineLevel="1">
      <c r="A1812" s="65">
        <v>1803</v>
      </c>
      <c r="B1812" s="117">
        <v>1</v>
      </c>
      <c r="C1812" s="325">
        <v>8.6403513922906854E-5</v>
      </c>
      <c r="D1812" s="326">
        <v>7.9614665795227924E-5</v>
      </c>
      <c r="E1812" s="327">
        <v>8.525611581931769E-5</v>
      </c>
      <c r="F1812" s="332">
        <v>0</v>
      </c>
      <c r="G1812" s="326">
        <v>0</v>
      </c>
      <c r="H1812" s="327">
        <v>0</v>
      </c>
      <c r="I1812" s="332">
        <v>2.0506236570643968E-4</v>
      </c>
      <c r="J1812" s="326">
        <v>2.8773891064514821E-4</v>
      </c>
      <c r="K1812" s="327">
        <v>1.9016999414632964E-4</v>
      </c>
      <c r="L1812" s="336">
        <v>1.1748396343899057E-6</v>
      </c>
      <c r="M1812" s="337">
        <v>1.1415525114155251E-4</v>
      </c>
      <c r="N1812" s="345">
        <v>0</v>
      </c>
      <c r="O1812" s="346">
        <v>0</v>
      </c>
      <c r="P1812" s="347">
        <v>0</v>
      </c>
      <c r="Q1812" s="348">
        <v>9.7259062776304167E-2</v>
      </c>
      <c r="R1812" s="346">
        <v>9.7747582211298034E-2</v>
      </c>
      <c r="S1812" s="347">
        <v>0.2425781028174476</v>
      </c>
      <c r="T1812" s="349">
        <v>2.2156773119757268E-2</v>
      </c>
      <c r="U1812" s="349">
        <v>0.18846376747268781</v>
      </c>
      <c r="V1812" s="361">
        <v>0</v>
      </c>
    </row>
    <row r="1813" spans="1:22" ht="16" hidden="1" customHeight="1" outlineLevel="1">
      <c r="A1813" s="65">
        <v>1804</v>
      </c>
      <c r="B1813" s="117">
        <v>1</v>
      </c>
      <c r="C1813" s="325">
        <v>8.5609731640773668E-5</v>
      </c>
      <c r="D1813" s="326">
        <v>7.8603685912113924E-5</v>
      </c>
      <c r="E1813" s="327">
        <v>8.3336166771651993E-5</v>
      </c>
      <c r="F1813" s="332">
        <v>0</v>
      </c>
      <c r="G1813" s="326">
        <v>0</v>
      </c>
      <c r="H1813" s="327">
        <v>0</v>
      </c>
      <c r="I1813" s="332">
        <v>1.9391767191804623E-4</v>
      </c>
      <c r="J1813" s="326">
        <v>3.0418113411058526E-4</v>
      </c>
      <c r="K1813" s="327">
        <v>1.8422718182925681E-4</v>
      </c>
      <c r="L1813" s="336">
        <v>1.409807561267887E-5</v>
      </c>
      <c r="M1813" s="337">
        <v>1.1415525114155251E-4</v>
      </c>
      <c r="N1813" s="345">
        <v>0</v>
      </c>
      <c r="O1813" s="346">
        <v>0</v>
      </c>
      <c r="P1813" s="347">
        <v>0</v>
      </c>
      <c r="Q1813" s="348">
        <v>9.7259062776304167E-2</v>
      </c>
      <c r="R1813" s="346">
        <v>9.5333339116445634E-2</v>
      </c>
      <c r="S1813" s="347">
        <v>0.26926667405529631</v>
      </c>
      <c r="T1813" s="349">
        <v>2.1871492779159531E-2</v>
      </c>
      <c r="U1813" s="349">
        <v>0.18246987288674726</v>
      </c>
      <c r="V1813" s="361">
        <v>0</v>
      </c>
    </row>
    <row r="1814" spans="1:22" ht="16" hidden="1" customHeight="1" outlineLevel="1">
      <c r="A1814" s="65">
        <v>1805</v>
      </c>
      <c r="B1814" s="117">
        <v>1</v>
      </c>
      <c r="C1814" s="325">
        <v>8.6497267735757225E-5</v>
      </c>
      <c r="D1814" s="326">
        <v>7.8914756645379771E-5</v>
      </c>
      <c r="E1814" s="327">
        <v>8.3906962434471521E-5</v>
      </c>
      <c r="F1814" s="332">
        <v>0</v>
      </c>
      <c r="G1814" s="326">
        <v>0</v>
      </c>
      <c r="H1814" s="327">
        <v>0</v>
      </c>
      <c r="I1814" s="332">
        <v>1.8277297812965276E-4</v>
      </c>
      <c r="J1814" s="326">
        <v>3.0993591232348814E-4</v>
      </c>
      <c r="K1814" s="327">
        <v>1.8422718182925681E-4</v>
      </c>
      <c r="L1814" s="336">
        <v>3.7594868300476983E-5</v>
      </c>
      <c r="M1814" s="337">
        <v>1.1415525114155251E-4</v>
      </c>
      <c r="N1814" s="345">
        <v>0</v>
      </c>
      <c r="O1814" s="346">
        <v>0</v>
      </c>
      <c r="P1814" s="347">
        <v>0</v>
      </c>
      <c r="Q1814" s="348">
        <v>9.7259062776304167E-2</v>
      </c>
      <c r="R1814" s="346">
        <v>9.6763621227856936E-2</v>
      </c>
      <c r="S1814" s="347">
        <v>0.27190700237716214</v>
      </c>
      <c r="T1814" s="349">
        <v>2.2061679672891354E-2</v>
      </c>
      <c r="U1814" s="349">
        <v>0.18109422494899044</v>
      </c>
      <c r="V1814" s="361">
        <v>0</v>
      </c>
    </row>
    <row r="1815" spans="1:22" ht="16" hidden="1" customHeight="1" outlineLevel="1">
      <c r="A1815" s="65">
        <v>1806</v>
      </c>
      <c r="B1815" s="117">
        <v>1</v>
      </c>
      <c r="C1815" s="325">
        <v>9.3616307258195808E-5</v>
      </c>
      <c r="D1815" s="326">
        <v>8.3153095386126943E-5</v>
      </c>
      <c r="E1815" s="327">
        <v>8.8901424484142452E-5</v>
      </c>
      <c r="F1815" s="332">
        <v>0</v>
      </c>
      <c r="G1815" s="326">
        <v>0</v>
      </c>
      <c r="H1815" s="327">
        <v>0</v>
      </c>
      <c r="I1815" s="332">
        <v>1.8054403937197409E-4</v>
      </c>
      <c r="J1815" s="326">
        <v>3.1897913522947854E-4</v>
      </c>
      <c r="K1815" s="327">
        <v>1.8125577567072043E-4</v>
      </c>
      <c r="L1815" s="336">
        <v>9.3987170751192462E-5</v>
      </c>
      <c r="M1815" s="337">
        <v>1.1415525114155251E-4</v>
      </c>
      <c r="N1815" s="345">
        <v>0</v>
      </c>
      <c r="O1815" s="346">
        <v>0</v>
      </c>
      <c r="P1815" s="347">
        <v>0</v>
      </c>
      <c r="Q1815" s="348">
        <v>9.7259062776304167E-2</v>
      </c>
      <c r="R1815" s="346">
        <v>0.10619460050161982</v>
      </c>
      <c r="S1815" s="347">
        <v>0.27542916709863874</v>
      </c>
      <c r="T1815" s="349">
        <v>3.4328734318593873E-2</v>
      </c>
      <c r="U1815" s="349">
        <v>0.1952437465944894</v>
      </c>
      <c r="V1815" s="361">
        <v>0</v>
      </c>
    </row>
    <row r="1816" spans="1:22" ht="16" hidden="1" customHeight="1" outlineLevel="1">
      <c r="A1816" s="65">
        <v>1807</v>
      </c>
      <c r="B1816" s="117">
        <v>1</v>
      </c>
      <c r="C1816" s="325">
        <v>1.1195455305172942E-4</v>
      </c>
      <c r="D1816" s="326">
        <v>9.1688098630108645E-5</v>
      </c>
      <c r="E1816" s="327">
        <v>1.019908068428904E-4</v>
      </c>
      <c r="F1816" s="332">
        <v>0</v>
      </c>
      <c r="G1816" s="326">
        <v>0</v>
      </c>
      <c r="H1816" s="327">
        <v>0</v>
      </c>
      <c r="I1816" s="332">
        <v>1.7608616185661673E-4</v>
      </c>
      <c r="J1816" s="326">
        <v>3.115801346700319E-4</v>
      </c>
      <c r="K1816" s="327">
        <v>1.7234155719511124E-4</v>
      </c>
      <c r="L1816" s="336">
        <v>1.8210014333043539E-4</v>
      </c>
      <c r="M1816" s="337">
        <v>1.1415525114155251E-4</v>
      </c>
      <c r="N1816" s="345">
        <v>3.2867183457974112E-3</v>
      </c>
      <c r="O1816" s="346">
        <v>1.1285497131987949E-2</v>
      </c>
      <c r="P1816" s="347">
        <v>1.042306905819463E-2</v>
      </c>
      <c r="Q1816" s="348">
        <v>7.0733863837312116E-2</v>
      </c>
      <c r="R1816" s="346">
        <v>9.6458416322584797E-2</v>
      </c>
      <c r="S1816" s="347">
        <v>0.2508310716521408</v>
      </c>
      <c r="T1816" s="349">
        <v>0.14197451617080517</v>
      </c>
      <c r="U1816" s="349">
        <v>0.30244602517254071</v>
      </c>
      <c r="V1816" s="361">
        <v>0</v>
      </c>
    </row>
    <row r="1817" spans="1:22" ht="16" hidden="1" customHeight="1" outlineLevel="1">
      <c r="A1817" s="65">
        <v>1808</v>
      </c>
      <c r="B1817" s="117">
        <v>1</v>
      </c>
      <c r="C1817" s="325">
        <v>1.3183661163019924E-4</v>
      </c>
      <c r="D1817" s="326">
        <v>1.128409084921863E-4</v>
      </c>
      <c r="E1817" s="327">
        <v>1.2212432658597944E-4</v>
      </c>
      <c r="F1817" s="332">
        <v>0</v>
      </c>
      <c r="G1817" s="326">
        <v>0</v>
      </c>
      <c r="H1817" s="327">
        <v>0</v>
      </c>
      <c r="I1817" s="332">
        <v>1.8500191688733148E-4</v>
      </c>
      <c r="J1817" s="326">
        <v>2.9596002237786666E-4</v>
      </c>
      <c r="K1817" s="327">
        <v>1.663987448780384E-4</v>
      </c>
      <c r="L1817" s="336">
        <v>1.5860335064263727E-4</v>
      </c>
      <c r="M1817" s="337">
        <v>1.1415525114155251E-4</v>
      </c>
      <c r="N1817" s="345">
        <v>7.8595438703851134E-2</v>
      </c>
      <c r="O1817" s="346">
        <v>0.1303215130620233</v>
      </c>
      <c r="P1817" s="347">
        <v>0.12041550507348232</v>
      </c>
      <c r="Q1817" s="348">
        <v>5.3050397877984087E-2</v>
      </c>
      <c r="R1817" s="346">
        <v>8.5344240875662572E-2</v>
      </c>
      <c r="S1817" s="347">
        <v>0.23224503693463852</v>
      </c>
      <c r="T1817" s="349">
        <v>9.4427792737849639E-2</v>
      </c>
      <c r="U1817" s="349">
        <v>0.3814475210265767</v>
      </c>
      <c r="V1817" s="361">
        <v>1.3267340297318362E-2</v>
      </c>
    </row>
    <row r="1818" spans="1:22" ht="16" hidden="1" customHeight="1" outlineLevel="1">
      <c r="A1818" s="65">
        <v>1809</v>
      </c>
      <c r="B1818" s="117">
        <v>1</v>
      </c>
      <c r="C1818" s="325">
        <v>1.5172492046285906E-4</v>
      </c>
      <c r="D1818" s="326">
        <v>1.2192028551938324E-4</v>
      </c>
      <c r="E1818" s="327">
        <v>1.3821038617452993E-4</v>
      </c>
      <c r="F1818" s="332">
        <v>0</v>
      </c>
      <c r="G1818" s="326">
        <v>0</v>
      </c>
      <c r="H1818" s="327">
        <v>0</v>
      </c>
      <c r="I1818" s="332">
        <v>1.8277297812965276E-4</v>
      </c>
      <c r="J1818" s="326">
        <v>2.5485446371427406E-4</v>
      </c>
      <c r="K1818" s="327">
        <v>1.6937015103657481E-4</v>
      </c>
      <c r="L1818" s="336">
        <v>1.4685495429873823E-4</v>
      </c>
      <c r="M1818" s="337">
        <v>1.1415525114155251E-4</v>
      </c>
      <c r="N1818" s="345">
        <v>0.23378570494454631</v>
      </c>
      <c r="O1818" s="346">
        <v>0.31569577842428675</v>
      </c>
      <c r="P1818" s="347">
        <v>0.34689291536198424</v>
      </c>
      <c r="Q1818" s="348">
        <v>4.4208664898320073E-2</v>
      </c>
      <c r="R1818" s="346">
        <v>7.3506703481701255E-2</v>
      </c>
      <c r="S1818" s="347">
        <v>0.20116802419590363</v>
      </c>
      <c r="T1818" s="349">
        <v>0.13370138629347086</v>
      </c>
      <c r="U1818" s="349">
        <v>0.49808281403496063</v>
      </c>
      <c r="V1818" s="361">
        <v>0.11588500309183793</v>
      </c>
    </row>
    <row r="1819" spans="1:22" ht="16" hidden="1" customHeight="1" outlineLevel="1">
      <c r="A1819" s="65">
        <v>1810</v>
      </c>
      <c r="B1819" s="117">
        <v>1</v>
      </c>
      <c r="C1819" s="325">
        <v>1.59675243792571E-4</v>
      </c>
      <c r="D1819" s="326">
        <v>1.281417001847002E-4</v>
      </c>
      <c r="E1819" s="327">
        <v>1.4662962220111806E-4</v>
      </c>
      <c r="F1819" s="332">
        <v>0</v>
      </c>
      <c r="G1819" s="326">
        <v>0</v>
      </c>
      <c r="H1819" s="327">
        <v>0</v>
      </c>
      <c r="I1819" s="332">
        <v>1.7608616185661673E-4</v>
      </c>
      <c r="J1819" s="326">
        <v>2.0881623801105039E-4</v>
      </c>
      <c r="K1819" s="327">
        <v>1.6045593256096565E-4</v>
      </c>
      <c r="L1819" s="336">
        <v>1.644775488145868E-4</v>
      </c>
      <c r="M1819" s="337">
        <v>1.1415525114155251E-4</v>
      </c>
      <c r="N1819" s="345">
        <v>0.43541873041933532</v>
      </c>
      <c r="O1819" s="346">
        <v>0.46130509483984317</v>
      </c>
      <c r="P1819" s="347">
        <v>0.52173166643654412</v>
      </c>
      <c r="Q1819" s="348">
        <v>1.7683465959328029E-2</v>
      </c>
      <c r="R1819" s="346">
        <v>7.5284006795515085E-2</v>
      </c>
      <c r="S1819" s="347">
        <v>0.17895089042621504</v>
      </c>
      <c r="T1819" s="349">
        <v>0.1518642346448599</v>
      </c>
      <c r="U1819" s="349">
        <v>0.51626101892674758</v>
      </c>
      <c r="V1819" s="361">
        <v>0.19720071347665616</v>
      </c>
    </row>
    <row r="1820" spans="1:22" ht="16" hidden="1" customHeight="1" outlineLevel="1">
      <c r="A1820" s="65">
        <v>1811</v>
      </c>
      <c r="B1820" s="117">
        <v>1</v>
      </c>
      <c r="C1820" s="325">
        <v>1.612503078484573E-4</v>
      </c>
      <c r="D1820" s="326">
        <v>1.276556521639723E-4</v>
      </c>
      <c r="E1820" s="327">
        <v>1.487701059366913E-4</v>
      </c>
      <c r="F1820" s="332">
        <v>0</v>
      </c>
      <c r="G1820" s="326">
        <v>0</v>
      </c>
      <c r="H1820" s="327">
        <v>0</v>
      </c>
      <c r="I1820" s="332">
        <v>1.6494146806822325E-4</v>
      </c>
      <c r="J1820" s="326">
        <v>1.7182123521381705E-4</v>
      </c>
      <c r="K1820" s="327">
        <v>1.4559890176828365E-4</v>
      </c>
      <c r="L1820" s="336">
        <v>1.8797434150238492E-4</v>
      </c>
      <c r="M1820" s="337">
        <v>1.1415525114155251E-4</v>
      </c>
      <c r="N1820" s="345">
        <v>0.59189510383882082</v>
      </c>
      <c r="O1820" s="346">
        <v>0.56405507669435417</v>
      </c>
      <c r="P1820" s="347">
        <v>0.63097381129619889</v>
      </c>
      <c r="Q1820" s="348">
        <v>8.8417329796640146E-3</v>
      </c>
      <c r="R1820" s="346">
        <v>7.4539563884805968E-2</v>
      </c>
      <c r="S1820" s="347">
        <v>0.14072061391381721</v>
      </c>
      <c r="T1820" s="349">
        <v>0.15947171039413277</v>
      </c>
      <c r="U1820" s="349">
        <v>0.48108373594696535</v>
      </c>
      <c r="V1820" s="361">
        <v>0.26279686253555812</v>
      </c>
    </row>
    <row r="1821" spans="1:22" ht="16" hidden="1" customHeight="1" outlineLevel="1">
      <c r="A1821" s="65">
        <v>1812</v>
      </c>
      <c r="B1821" s="117">
        <v>1</v>
      </c>
      <c r="C1821" s="325">
        <v>1.6065028344621491E-4</v>
      </c>
      <c r="D1821" s="326">
        <v>1.2777230368894699E-4</v>
      </c>
      <c r="E1821" s="327">
        <v>1.4945765525781483E-4</v>
      </c>
      <c r="F1821" s="332">
        <v>0</v>
      </c>
      <c r="G1821" s="326">
        <v>0</v>
      </c>
      <c r="H1821" s="327">
        <v>0</v>
      </c>
      <c r="I1821" s="332">
        <v>1.5825465179518717E-4</v>
      </c>
      <c r="J1821" s="326">
        <v>1.5003528912211299E-4</v>
      </c>
      <c r="K1821" s="327">
        <v>1.3371327713413802E-4</v>
      </c>
      <c r="L1821" s="336">
        <v>2.0677177565262342E-4</v>
      </c>
      <c r="M1821" s="337">
        <v>1.1415525114155251E-4</v>
      </c>
      <c r="N1821" s="345">
        <v>0.67392016168611257</v>
      </c>
      <c r="O1821" s="346">
        <v>0.61954715769668978</v>
      </c>
      <c r="P1821" s="347">
        <v>0.66089498935842317</v>
      </c>
      <c r="Q1821" s="348">
        <v>8.8417329796640146E-3</v>
      </c>
      <c r="R1821" s="346">
        <v>7.6191804953615647E-2</v>
      </c>
      <c r="S1821" s="347">
        <v>8.2996527920870575E-2</v>
      </c>
      <c r="T1821" s="349">
        <v>0.1372198438275096</v>
      </c>
      <c r="U1821" s="349">
        <v>0.43273953699151052</v>
      </c>
      <c r="V1821" s="361">
        <v>0.28355523419421153</v>
      </c>
    </row>
    <row r="1822" spans="1:22" ht="16" hidden="1" customHeight="1" outlineLevel="1">
      <c r="A1822" s="65">
        <v>1813</v>
      </c>
      <c r="B1822" s="117">
        <v>1</v>
      </c>
      <c r="C1822" s="325">
        <v>1.480935227784545E-4</v>
      </c>
      <c r="D1822" s="326">
        <v>1.2573090200188988E-4</v>
      </c>
      <c r="E1822" s="327">
        <v>1.4373672600091907E-4</v>
      </c>
      <c r="F1822" s="332">
        <v>0</v>
      </c>
      <c r="G1822" s="326">
        <v>0</v>
      </c>
      <c r="H1822" s="327">
        <v>0</v>
      </c>
      <c r="I1822" s="332">
        <v>1.136758766416133E-4</v>
      </c>
      <c r="J1822" s="326">
        <v>1.4592473325575374E-4</v>
      </c>
      <c r="K1822" s="327">
        <v>1.218276524999924E-4</v>
      </c>
      <c r="L1822" s="336">
        <v>1.8797434150238492E-4</v>
      </c>
      <c r="M1822" s="337">
        <v>1.1415525114155251E-4</v>
      </c>
      <c r="N1822" s="345">
        <v>0.692783066975037</v>
      </c>
      <c r="O1822" s="346">
        <v>0.55944416206120717</v>
      </c>
      <c r="P1822" s="347">
        <v>0.6711955126881185</v>
      </c>
      <c r="Q1822" s="348">
        <v>8.8417329796640146E-3</v>
      </c>
      <c r="R1822" s="346">
        <v>8.108005175576484E-2</v>
      </c>
      <c r="S1822" s="347">
        <v>5.4492407156928706E-2</v>
      </c>
      <c r="T1822" s="349">
        <v>8.1019616729756189E-2</v>
      </c>
      <c r="U1822" s="349">
        <v>0.28574172878549331</v>
      </c>
      <c r="V1822" s="361">
        <v>0.28196724548328839</v>
      </c>
    </row>
    <row r="1823" spans="1:22" ht="16" hidden="1" customHeight="1" outlineLevel="1">
      <c r="A1823" s="65">
        <v>1814</v>
      </c>
      <c r="B1823" s="117">
        <v>1</v>
      </c>
      <c r="C1823" s="325">
        <v>1.4703722982034026E-4</v>
      </c>
      <c r="D1823" s="326">
        <v>1.1670985073718028E-4</v>
      </c>
      <c r="E1823" s="327">
        <v>1.3806768725882504E-4</v>
      </c>
      <c r="F1823" s="332">
        <v>0</v>
      </c>
      <c r="G1823" s="326">
        <v>0</v>
      </c>
      <c r="H1823" s="327">
        <v>0</v>
      </c>
      <c r="I1823" s="332">
        <v>7.3554979003396872E-5</v>
      </c>
      <c r="J1823" s="326">
        <v>1.4839106677556926E-4</v>
      </c>
      <c r="K1823" s="327">
        <v>1.1588484018291963E-4</v>
      </c>
      <c r="L1823" s="336">
        <v>1.9032402077116473E-4</v>
      </c>
      <c r="M1823" s="337">
        <v>1.1415525114155251E-4</v>
      </c>
      <c r="N1823" s="345">
        <v>0.66120199069585306</v>
      </c>
      <c r="O1823" s="346">
        <v>0.52384999536270516</v>
      </c>
      <c r="P1823" s="347">
        <v>0.61547025772892716</v>
      </c>
      <c r="Q1823" s="348">
        <v>8.8417329796640146E-3</v>
      </c>
      <c r="R1823" s="346">
        <v>7.5788457025213321E-2</v>
      </c>
      <c r="S1823" s="347">
        <v>3.5631446174168892E-2</v>
      </c>
      <c r="T1823" s="349">
        <v>6.7706534168528648E-2</v>
      </c>
      <c r="U1823" s="349">
        <v>0.27768436229291749</v>
      </c>
      <c r="V1823" s="361">
        <v>0.27388224526757887</v>
      </c>
    </row>
    <row r="1824" spans="1:22" ht="16" hidden="1" customHeight="1" outlineLevel="1">
      <c r="A1824" s="65">
        <v>1815</v>
      </c>
      <c r="B1824" s="117">
        <v>1</v>
      </c>
      <c r="C1824" s="325">
        <v>1.4867479641812682E-4</v>
      </c>
      <c r="D1824" s="326">
        <v>1.2127870213202242E-4</v>
      </c>
      <c r="E1824" s="327">
        <v>1.4185569483935468E-4</v>
      </c>
      <c r="F1824" s="332">
        <v>0</v>
      </c>
      <c r="G1824" s="326">
        <v>0</v>
      </c>
      <c r="H1824" s="327">
        <v>0</v>
      </c>
      <c r="I1824" s="332">
        <v>0</v>
      </c>
      <c r="J1824" s="326">
        <v>1.4880212236220518E-4</v>
      </c>
      <c r="K1824" s="327">
        <v>9.5084997073164795E-5</v>
      </c>
      <c r="L1824" s="336">
        <v>2.1382081345896285E-4</v>
      </c>
      <c r="M1824" s="337">
        <v>1.1415525114155251E-4</v>
      </c>
      <c r="N1824" s="345">
        <v>0.55045387252224476</v>
      </c>
      <c r="O1824" s="346">
        <v>0.45974684917666808</v>
      </c>
      <c r="P1824" s="347">
        <v>0.52789357237266288</v>
      </c>
      <c r="Q1824" s="348">
        <v>8.8417329796640146E-3</v>
      </c>
      <c r="R1824" s="346">
        <v>8.2529825926624237E-2</v>
      </c>
      <c r="S1824" s="347">
        <v>4.1602008919527651E-2</v>
      </c>
      <c r="T1824" s="349">
        <v>8.6630130094844937E-2</v>
      </c>
      <c r="U1824" s="349">
        <v>0.32553725841345921</v>
      </c>
      <c r="V1824" s="361">
        <v>0.20146843313726198</v>
      </c>
    </row>
    <row r="1825" spans="1:22" ht="16" hidden="1" customHeight="1" outlineLevel="1">
      <c r="A1825" s="65">
        <v>1816</v>
      </c>
      <c r="B1825" s="117">
        <v>1</v>
      </c>
      <c r="C1825" s="325">
        <v>1.485185400633762E-4</v>
      </c>
      <c r="D1825" s="326">
        <v>1.2143423749865535E-4</v>
      </c>
      <c r="E1825" s="327">
        <v>1.437756438870204E-4</v>
      </c>
      <c r="F1825" s="332">
        <v>0</v>
      </c>
      <c r="G1825" s="326">
        <v>0</v>
      </c>
      <c r="H1825" s="327">
        <v>0</v>
      </c>
      <c r="I1825" s="332">
        <v>0</v>
      </c>
      <c r="J1825" s="326">
        <v>1.2619406509722927E-4</v>
      </c>
      <c r="K1825" s="327">
        <v>0</v>
      </c>
      <c r="L1825" s="336">
        <v>2.2321953053408208E-4</v>
      </c>
      <c r="M1825" s="337">
        <v>1.1415525114155251E-4</v>
      </c>
      <c r="N1825" s="345">
        <v>0.42827369053716702</v>
      </c>
      <c r="O1825" s="346">
        <v>0.33513893103203268</v>
      </c>
      <c r="P1825" s="347">
        <v>0.41126804788870541</v>
      </c>
      <c r="Q1825" s="348">
        <v>8.8417329796640146E-3</v>
      </c>
      <c r="R1825" s="346">
        <v>8.0984613523116575E-2</v>
      </c>
      <c r="S1825" s="347">
        <v>3.3100052183012804E-2</v>
      </c>
      <c r="T1825" s="349">
        <v>0.10441260465877029</v>
      </c>
      <c r="U1825" s="349">
        <v>0.34951283675722133</v>
      </c>
      <c r="V1825" s="361">
        <v>0.11761041390274415</v>
      </c>
    </row>
    <row r="1826" spans="1:22" ht="16" hidden="1" customHeight="1" outlineLevel="1">
      <c r="A1826" s="65">
        <v>1817</v>
      </c>
      <c r="B1826" s="117">
        <v>1</v>
      </c>
      <c r="C1826" s="325">
        <v>1.4785601311923354E-4</v>
      </c>
      <c r="D1826" s="326">
        <v>1.2349508110654159E-4</v>
      </c>
      <c r="E1826" s="327">
        <v>1.4339943765470751E-4</v>
      </c>
      <c r="F1826" s="332">
        <v>0</v>
      </c>
      <c r="G1826" s="326">
        <v>0</v>
      </c>
      <c r="H1826" s="327">
        <v>0</v>
      </c>
      <c r="I1826" s="332">
        <v>0</v>
      </c>
      <c r="J1826" s="326">
        <v>1.3359306565667594E-4</v>
      </c>
      <c r="K1826" s="327">
        <v>1.1291343402438324E-4</v>
      </c>
      <c r="L1826" s="336">
        <v>2.2321953053408208E-4</v>
      </c>
      <c r="M1826" s="337">
        <v>1.1415525114155251E-4</v>
      </c>
      <c r="N1826" s="345">
        <v>0.25036219747117672</v>
      </c>
      <c r="O1826" s="346">
        <v>0.21671088025718727</v>
      </c>
      <c r="P1826" s="347">
        <v>0.23306948419780493</v>
      </c>
      <c r="Q1826" s="348">
        <v>8.8417329796640146E-3</v>
      </c>
      <c r="R1826" s="346">
        <v>8.4984640742098466E-2</v>
      </c>
      <c r="S1826" s="347">
        <v>2.0168155961974805E-2</v>
      </c>
      <c r="T1826" s="349">
        <v>0.11449251002655686</v>
      </c>
      <c r="U1826" s="349">
        <v>0.39225618339466617</v>
      </c>
      <c r="V1826" s="361">
        <v>1.853060672669532E-2</v>
      </c>
    </row>
    <row r="1827" spans="1:22" ht="16" hidden="1" customHeight="1" outlineLevel="1">
      <c r="A1827" s="65">
        <v>1818</v>
      </c>
      <c r="B1827" s="117">
        <v>1</v>
      </c>
      <c r="C1827" s="325">
        <v>1.4339333162755562E-4</v>
      </c>
      <c r="D1827" s="326">
        <v>1.2923044775113067E-4</v>
      </c>
      <c r="E1827" s="327">
        <v>1.428935051353902E-4</v>
      </c>
      <c r="F1827" s="332">
        <v>0</v>
      </c>
      <c r="G1827" s="326">
        <v>0</v>
      </c>
      <c r="H1827" s="327">
        <v>0</v>
      </c>
      <c r="I1827" s="332">
        <v>7.3554979003396872E-5</v>
      </c>
      <c r="J1827" s="326">
        <v>1.594895676147393E-4</v>
      </c>
      <c r="K1827" s="327">
        <v>1.366846832926744E-4</v>
      </c>
      <c r="L1827" s="336">
        <v>1.644775488145868E-4</v>
      </c>
      <c r="M1827" s="337">
        <v>1.1415525114155251E-4</v>
      </c>
      <c r="N1827" s="345">
        <v>7.6023224346270554E-2</v>
      </c>
      <c r="O1827" s="346">
        <v>6.7000818940510978E-2</v>
      </c>
      <c r="P1827" s="347">
        <v>6.1777116104574779E-2</v>
      </c>
      <c r="Q1827" s="348">
        <v>8.8417329796640146E-3</v>
      </c>
      <c r="R1827" s="346">
        <v>0.10586827072368693</v>
      </c>
      <c r="S1827" s="347">
        <v>1.8311108452244686E-2</v>
      </c>
      <c r="T1827" s="349">
        <v>0.11144951972684772</v>
      </c>
      <c r="U1827" s="349">
        <v>0.45956467177776894</v>
      </c>
      <c r="V1827" s="361">
        <v>0</v>
      </c>
    </row>
    <row r="1828" spans="1:22" ht="16" hidden="1" customHeight="1" outlineLevel="1">
      <c r="A1828" s="65">
        <v>1819</v>
      </c>
      <c r="B1828" s="117">
        <v>1</v>
      </c>
      <c r="C1828" s="325">
        <v>1.4616219423373673E-4</v>
      </c>
      <c r="D1828" s="326">
        <v>1.4004015573211887E-4</v>
      </c>
      <c r="E1828" s="327">
        <v>1.4899064062459886E-4</v>
      </c>
      <c r="F1828" s="332">
        <v>0</v>
      </c>
      <c r="G1828" s="326">
        <v>0</v>
      </c>
      <c r="H1828" s="327">
        <v>0</v>
      </c>
      <c r="I1828" s="332">
        <v>9.3615427822505074E-5</v>
      </c>
      <c r="J1828" s="326">
        <v>1.8908556985252595E-4</v>
      </c>
      <c r="K1828" s="327">
        <v>1.4559890176828365E-4</v>
      </c>
      <c r="L1828" s="336">
        <v>1.1748396343899057E-4</v>
      </c>
      <c r="M1828" s="337">
        <v>1.1415525114155251E-4</v>
      </c>
      <c r="N1828" s="345">
        <v>1.429007976433657E-3</v>
      </c>
      <c r="O1828" s="346">
        <v>1.0194201234145772E-3</v>
      </c>
      <c r="P1828" s="347">
        <v>6.9177006362317766E-4</v>
      </c>
      <c r="Q1828" s="348">
        <v>8.8417329796640146E-3</v>
      </c>
      <c r="R1828" s="346">
        <v>0.10977951372358265</v>
      </c>
      <c r="S1828" s="347">
        <v>1.1982623474354468E-2</v>
      </c>
      <c r="T1828" s="349">
        <v>0.18771446411330833</v>
      </c>
      <c r="U1828" s="349">
        <v>0.56765129545866388</v>
      </c>
      <c r="V1828" s="361">
        <v>0</v>
      </c>
    </row>
    <row r="1829" spans="1:22" ht="16" hidden="1" customHeight="1" outlineLevel="1">
      <c r="A1829" s="65">
        <v>1820</v>
      </c>
      <c r="B1829" s="117">
        <v>1</v>
      </c>
      <c r="C1829" s="325">
        <v>1.4852479031756622E-4</v>
      </c>
      <c r="D1829" s="326">
        <v>1.4762250485547392E-4</v>
      </c>
      <c r="E1829" s="327">
        <v>1.5276567557642804E-4</v>
      </c>
      <c r="F1829" s="332">
        <v>0</v>
      </c>
      <c r="G1829" s="326">
        <v>0</v>
      </c>
      <c r="H1829" s="327">
        <v>0</v>
      </c>
      <c r="I1829" s="332">
        <v>1.3373632546072155E-4</v>
      </c>
      <c r="J1829" s="326">
        <v>2.0634990449123483E-4</v>
      </c>
      <c r="K1829" s="327">
        <v>1.4559890176828365E-4</v>
      </c>
      <c r="L1829" s="336">
        <v>8.811297257924293E-5</v>
      </c>
      <c r="M1829" s="337">
        <v>1.1415525114155251E-4</v>
      </c>
      <c r="N1829" s="345">
        <v>0</v>
      </c>
      <c r="O1829" s="346">
        <v>0</v>
      </c>
      <c r="P1829" s="347">
        <v>0</v>
      </c>
      <c r="Q1829" s="348">
        <v>8.8417329796640146E-3</v>
      </c>
      <c r="R1829" s="346">
        <v>0.10421654513542318</v>
      </c>
      <c r="S1829" s="347">
        <v>1.0084077980987403E-2</v>
      </c>
      <c r="T1829" s="349">
        <v>0.21300932097964068</v>
      </c>
      <c r="U1829" s="349">
        <v>0.60174771220163725</v>
      </c>
      <c r="V1829" s="361">
        <v>0</v>
      </c>
    </row>
    <row r="1830" spans="1:22" ht="16" hidden="1" customHeight="1" outlineLevel="1">
      <c r="A1830" s="65">
        <v>1821</v>
      </c>
      <c r="B1830" s="117">
        <v>1</v>
      </c>
      <c r="C1830" s="325">
        <v>1.3887439784816748E-4</v>
      </c>
      <c r="D1830" s="326">
        <v>1.4363691108550524E-4</v>
      </c>
      <c r="E1830" s="327">
        <v>1.443983300646417E-4</v>
      </c>
      <c r="F1830" s="332">
        <v>0</v>
      </c>
      <c r="G1830" s="326">
        <v>0</v>
      </c>
      <c r="H1830" s="327">
        <v>0</v>
      </c>
      <c r="I1830" s="332">
        <v>1.5156783552215111E-4</v>
      </c>
      <c r="J1830" s="326">
        <v>2.1950368326358448E-4</v>
      </c>
      <c r="K1830" s="327">
        <v>1.663987448780384E-4</v>
      </c>
      <c r="L1830" s="336">
        <v>5.8741981719495287E-5</v>
      </c>
      <c r="M1830" s="337">
        <v>1.1415525114155251E-4</v>
      </c>
      <c r="N1830" s="345">
        <v>0</v>
      </c>
      <c r="O1830" s="346">
        <v>0</v>
      </c>
      <c r="P1830" s="347">
        <v>0</v>
      </c>
      <c r="Q1830" s="348">
        <v>8.8417329796640146E-3</v>
      </c>
      <c r="R1830" s="346">
        <v>9.4161847880081445E-2</v>
      </c>
      <c r="S1830" s="347">
        <v>9.4512294831983791E-3</v>
      </c>
      <c r="T1830" s="349">
        <v>0.12809087292838214</v>
      </c>
      <c r="U1830" s="349">
        <v>0.47921678517429533</v>
      </c>
      <c r="V1830" s="361">
        <v>0</v>
      </c>
    </row>
    <row r="1831" spans="1:22" ht="16" hidden="1" customHeight="1" outlineLevel="1">
      <c r="A1831" s="65">
        <v>1822</v>
      </c>
      <c r="B1831" s="117">
        <v>1</v>
      </c>
      <c r="C1831" s="325">
        <v>1.2801145606590388E-4</v>
      </c>
      <c r="D1831" s="326">
        <v>1.3306050615446641E-4</v>
      </c>
      <c r="E1831" s="327">
        <v>1.3285269052124658E-4</v>
      </c>
      <c r="F1831" s="332">
        <v>0</v>
      </c>
      <c r="G1831" s="326">
        <v>0</v>
      </c>
      <c r="H1831" s="327">
        <v>0</v>
      </c>
      <c r="I1831" s="332">
        <v>1.6271252931054456E-4</v>
      </c>
      <c r="J1831" s="326">
        <v>2.3389062879584186E-4</v>
      </c>
      <c r="K1831" s="327">
        <v>1.8422718182925681E-4</v>
      </c>
      <c r="L1831" s="336">
        <v>3.7594868300476983E-5</v>
      </c>
      <c r="M1831" s="337">
        <v>1.1415525114155251E-4</v>
      </c>
      <c r="N1831" s="345">
        <v>0</v>
      </c>
      <c r="O1831" s="346">
        <v>0</v>
      </c>
      <c r="P1831" s="347">
        <v>0</v>
      </c>
      <c r="Q1831" s="348">
        <v>8.8417329796640146E-3</v>
      </c>
      <c r="R1831" s="346">
        <v>0.1024024483151454</v>
      </c>
      <c r="S1831" s="347">
        <v>7.2362597409368042E-3</v>
      </c>
      <c r="T1831" s="349">
        <v>0.11430232313282503</v>
      </c>
      <c r="U1831" s="349">
        <v>0.38704837334458669</v>
      </c>
      <c r="V1831" s="361">
        <v>0</v>
      </c>
    </row>
    <row r="1832" spans="1:22" ht="16" hidden="1" customHeight="1" outlineLevel="1">
      <c r="A1832" s="65">
        <v>1823</v>
      </c>
      <c r="B1832" s="117">
        <v>1</v>
      </c>
      <c r="C1832" s="325">
        <v>1.1388588159644717E-4</v>
      </c>
      <c r="D1832" s="326">
        <v>1.1917897468247795E-4</v>
      </c>
      <c r="E1832" s="327">
        <v>1.199060070782035E-4</v>
      </c>
      <c r="F1832" s="332">
        <v>0</v>
      </c>
      <c r="G1832" s="326">
        <v>0</v>
      </c>
      <c r="H1832" s="327">
        <v>0</v>
      </c>
      <c r="I1832" s="332">
        <v>1.7162828434125931E-4</v>
      </c>
      <c r="J1832" s="326">
        <v>2.3964540700874485E-4</v>
      </c>
      <c r="K1832" s="327">
        <v>1.9611280646340243E-4</v>
      </c>
      <c r="L1832" s="336">
        <v>2.3496792687798115E-5</v>
      </c>
      <c r="M1832" s="337">
        <v>1.1415525114155251E-4</v>
      </c>
      <c r="N1832" s="345">
        <v>0</v>
      </c>
      <c r="O1832" s="346">
        <v>0</v>
      </c>
      <c r="P1832" s="347">
        <v>0</v>
      </c>
      <c r="Q1832" s="348">
        <v>1.7683465959328029E-2</v>
      </c>
      <c r="R1832" s="346">
        <v>0.11631553833732208</v>
      </c>
      <c r="S1832" s="347">
        <v>5.3377142475697385E-3</v>
      </c>
      <c r="T1832" s="349">
        <v>9.7565876484424691E-2</v>
      </c>
      <c r="U1832" s="349">
        <v>0.33723026588439237</v>
      </c>
      <c r="V1832" s="361">
        <v>0</v>
      </c>
    </row>
    <row r="1833" spans="1:22" ht="16" hidden="1" customHeight="1" outlineLevel="1">
      <c r="A1833" s="65">
        <v>1824</v>
      </c>
      <c r="B1833" s="117">
        <v>1</v>
      </c>
      <c r="C1833" s="325">
        <v>1.0337295404882497E-4</v>
      </c>
      <c r="D1833" s="326">
        <v>1.0308106423597033E-4</v>
      </c>
      <c r="E1833" s="327">
        <v>1.0743931089707687E-4</v>
      </c>
      <c r="F1833" s="332">
        <v>0</v>
      </c>
      <c r="G1833" s="326">
        <v>0</v>
      </c>
      <c r="H1833" s="327">
        <v>0</v>
      </c>
      <c r="I1833" s="332">
        <v>1.8277297812965276E-4</v>
      </c>
      <c r="J1833" s="326">
        <v>2.4827757432809927E-4</v>
      </c>
      <c r="K1833" s="327">
        <v>1.8719858798779324E-4</v>
      </c>
      <c r="L1833" s="336">
        <v>9.3987170751192458E-6</v>
      </c>
      <c r="M1833" s="337">
        <v>1.1415525114155251E-4</v>
      </c>
      <c r="N1833" s="345">
        <v>0</v>
      </c>
      <c r="O1833" s="346">
        <v>0</v>
      </c>
      <c r="P1833" s="347">
        <v>0</v>
      </c>
      <c r="Q1833" s="348">
        <v>2.6525198938992044E-2</v>
      </c>
      <c r="R1833" s="346">
        <v>0.11902859013611267</v>
      </c>
      <c r="S1833" s="347">
        <v>2.692199951946931E-2</v>
      </c>
      <c r="T1833" s="349">
        <v>7.4172888555410599E-2</v>
      </c>
      <c r="U1833" s="349">
        <v>0.28132000327127488</v>
      </c>
      <c r="V1833" s="361">
        <v>0</v>
      </c>
    </row>
    <row r="1834" spans="1:22" ht="16" hidden="1" customHeight="1" outlineLevel="1">
      <c r="A1834" s="65">
        <v>1825</v>
      </c>
      <c r="B1834" s="117">
        <v>1</v>
      </c>
      <c r="C1834" s="325">
        <v>9.4985112925811307E-5</v>
      </c>
      <c r="D1834" s="326">
        <v>8.9452277734760371E-5</v>
      </c>
      <c r="E1834" s="327">
        <v>9.6114206041589289E-5</v>
      </c>
      <c r="F1834" s="332">
        <v>0</v>
      </c>
      <c r="G1834" s="326">
        <v>0</v>
      </c>
      <c r="H1834" s="327">
        <v>0</v>
      </c>
      <c r="I1834" s="332">
        <v>1.9391767191804623E-4</v>
      </c>
      <c r="J1834" s="326">
        <v>2.6019818634054115E-4</v>
      </c>
      <c r="K1834" s="327">
        <v>1.8422718182925681E-4</v>
      </c>
      <c r="L1834" s="336">
        <v>5.8741981719495289E-6</v>
      </c>
      <c r="M1834" s="337">
        <v>1.1415525114155251E-4</v>
      </c>
      <c r="N1834" s="345">
        <v>0</v>
      </c>
      <c r="O1834" s="346">
        <v>0</v>
      </c>
      <c r="P1834" s="347">
        <v>0</v>
      </c>
      <c r="Q1834" s="348">
        <v>2.6525198938992044E-2</v>
      </c>
      <c r="R1834" s="346">
        <v>0.12846892951641592</v>
      </c>
      <c r="S1834" s="347">
        <v>2.379925501416115E-2</v>
      </c>
      <c r="T1834" s="349">
        <v>2.7767286484846016E-2</v>
      </c>
      <c r="U1834" s="349">
        <v>0.23906795946874321</v>
      </c>
      <c r="V1834" s="361">
        <v>0</v>
      </c>
    </row>
    <row r="1835" spans="1:22" ht="16" hidden="1" customHeight="1" outlineLevel="1">
      <c r="A1835" s="65">
        <v>1826</v>
      </c>
      <c r="B1835" s="117">
        <v>1</v>
      </c>
      <c r="C1835" s="325">
        <v>9.0266171012342355E-5</v>
      </c>
      <c r="D1835" s="326">
        <v>8.2025463978038256E-5</v>
      </c>
      <c r="E1835" s="327">
        <v>8.9316548602556649E-5</v>
      </c>
      <c r="F1835" s="332">
        <v>0</v>
      </c>
      <c r="G1835" s="326">
        <v>0</v>
      </c>
      <c r="H1835" s="327">
        <v>0</v>
      </c>
      <c r="I1835" s="332">
        <v>2.095202432217971E-4</v>
      </c>
      <c r="J1835" s="326">
        <v>2.7252985393961897E-4</v>
      </c>
      <c r="K1835" s="327">
        <v>1.9611280646340243E-4</v>
      </c>
      <c r="L1835" s="336">
        <v>2.3496792687798115E-6</v>
      </c>
      <c r="M1835" s="337">
        <v>1.1415525114155251E-4</v>
      </c>
      <c r="N1835" s="345">
        <v>0</v>
      </c>
      <c r="O1835" s="346">
        <v>0</v>
      </c>
      <c r="P1835" s="347">
        <v>0</v>
      </c>
      <c r="Q1835" s="348">
        <v>4.4208664898320073E-2</v>
      </c>
      <c r="R1835" s="346">
        <v>0.12059900561343051</v>
      </c>
      <c r="S1835" s="347">
        <v>2.3482830765266641E-2</v>
      </c>
      <c r="T1835" s="349">
        <v>2.7577099591114193E-2</v>
      </c>
      <c r="U1835" s="349">
        <v>0.22157757854583474</v>
      </c>
      <c r="V1835" s="361">
        <v>0</v>
      </c>
    </row>
    <row r="1836" spans="1:22" ht="16" hidden="1" customHeight="1" outlineLevel="1">
      <c r="A1836" s="65">
        <v>1827</v>
      </c>
      <c r="B1836" s="117">
        <v>1</v>
      </c>
      <c r="C1836" s="325">
        <v>8.7416055101690915E-5</v>
      </c>
      <c r="D1836" s="326">
        <v>7.7301077216563192E-5</v>
      </c>
      <c r="E1836" s="327">
        <v>8.5930692511740781E-5</v>
      </c>
      <c r="F1836" s="332">
        <v>0</v>
      </c>
      <c r="G1836" s="326">
        <v>0</v>
      </c>
      <c r="H1836" s="327">
        <v>0</v>
      </c>
      <c r="I1836" s="332">
        <v>2.4518326334465619E-4</v>
      </c>
      <c r="J1836" s="326">
        <v>2.9760424472441042E-4</v>
      </c>
      <c r="K1836" s="327">
        <v>2.0502702493901164E-4</v>
      </c>
      <c r="L1836" s="336">
        <v>1.1748396343899057E-6</v>
      </c>
      <c r="M1836" s="337">
        <v>1.1415525114155251E-4</v>
      </c>
      <c r="N1836" s="345">
        <v>0</v>
      </c>
      <c r="O1836" s="346">
        <v>0</v>
      </c>
      <c r="P1836" s="347">
        <v>0</v>
      </c>
      <c r="Q1836" s="348">
        <v>3.5366931918656058E-2</v>
      </c>
      <c r="R1836" s="346">
        <v>0.11108989100044185</v>
      </c>
      <c r="S1836" s="347">
        <v>2.7238423768363825E-2</v>
      </c>
      <c r="T1836" s="349">
        <v>2.7577099591114193E-2</v>
      </c>
      <c r="U1836" s="349">
        <v>0.2119480429815368</v>
      </c>
      <c r="V1836" s="361">
        <v>0</v>
      </c>
    </row>
    <row r="1837" spans="1:22" ht="16" hidden="1" customHeight="1" outlineLevel="1">
      <c r="A1837" s="65">
        <v>1828</v>
      </c>
      <c r="B1837" s="117">
        <v>1</v>
      </c>
      <c r="C1837" s="325">
        <v>8.6634773327937776E-5</v>
      </c>
      <c r="D1837" s="326">
        <v>7.564851394608837E-5</v>
      </c>
      <c r="E1837" s="327">
        <v>8.3543728830859091E-5</v>
      </c>
      <c r="F1837" s="332">
        <v>0</v>
      </c>
      <c r="G1837" s="326">
        <v>0</v>
      </c>
      <c r="H1837" s="327">
        <v>0</v>
      </c>
      <c r="I1837" s="332">
        <v>2.5632795713304962E-4</v>
      </c>
      <c r="J1837" s="326">
        <v>3.0459218969722116E-4</v>
      </c>
      <c r="K1837" s="327">
        <v>2.0799843109754802E-4</v>
      </c>
      <c r="L1837" s="336">
        <v>1.409807561267887E-5</v>
      </c>
      <c r="M1837" s="337">
        <v>1.1415525114155251E-4</v>
      </c>
      <c r="N1837" s="345">
        <v>0</v>
      </c>
      <c r="O1837" s="346">
        <v>0</v>
      </c>
      <c r="P1837" s="347">
        <v>0</v>
      </c>
      <c r="Q1837" s="348">
        <v>3.5366931918656058E-2</v>
      </c>
      <c r="R1837" s="346">
        <v>0.10294416940848944</v>
      </c>
      <c r="S1837" s="347">
        <v>2.0992934757747498E-2</v>
      </c>
      <c r="T1837" s="349">
        <v>2.2442053460354997E-2</v>
      </c>
      <c r="U1837" s="349">
        <v>0.20723153576637049</v>
      </c>
      <c r="V1837" s="361">
        <v>0</v>
      </c>
    </row>
    <row r="1838" spans="1:22" ht="16" hidden="1" customHeight="1" outlineLevel="1">
      <c r="A1838" s="65">
        <v>1829</v>
      </c>
      <c r="B1838" s="117">
        <v>1</v>
      </c>
      <c r="C1838" s="325">
        <v>8.7572311456441551E-5</v>
      </c>
      <c r="D1838" s="326">
        <v>7.7203867612417605E-5</v>
      </c>
      <c r="E1838" s="327">
        <v>8.4322086552885732E-5</v>
      </c>
      <c r="F1838" s="332">
        <v>0</v>
      </c>
      <c r="G1838" s="326">
        <v>0</v>
      </c>
      <c r="H1838" s="327">
        <v>0</v>
      </c>
      <c r="I1838" s="332">
        <v>2.7193052843680048E-4</v>
      </c>
      <c r="J1838" s="326">
        <v>2.9678213355113856E-4</v>
      </c>
      <c r="K1838" s="327">
        <v>2.1096983725608443E-4</v>
      </c>
      <c r="L1838" s="336">
        <v>3.7594868300476983E-5</v>
      </c>
      <c r="M1838" s="337">
        <v>1.1415525114155251E-4</v>
      </c>
      <c r="N1838" s="345">
        <v>0</v>
      </c>
      <c r="O1838" s="346">
        <v>0</v>
      </c>
      <c r="P1838" s="347">
        <v>0</v>
      </c>
      <c r="Q1838" s="348">
        <v>4.4208664898320073E-2</v>
      </c>
      <c r="R1838" s="346">
        <v>9.8531866156349318E-2</v>
      </c>
      <c r="S1838" s="347">
        <v>1.1624701241823011E-2</v>
      </c>
      <c r="T1838" s="349">
        <v>2.5485043760064153E-2</v>
      </c>
      <c r="U1838" s="349">
        <v>0.20398893705594365</v>
      </c>
      <c r="V1838" s="361">
        <v>0</v>
      </c>
    </row>
    <row r="1839" spans="1:22" ht="16" hidden="1" customHeight="1" outlineLevel="1">
      <c r="A1839" s="65">
        <v>1830</v>
      </c>
      <c r="B1839" s="117">
        <v>1</v>
      </c>
      <c r="C1839" s="325">
        <v>9.3941320476077114E-5</v>
      </c>
      <c r="D1839" s="326">
        <v>8.2667047365399065E-5</v>
      </c>
      <c r="E1839" s="327">
        <v>8.9640864320067749E-5</v>
      </c>
      <c r="F1839" s="332">
        <v>0</v>
      </c>
      <c r="G1839" s="326">
        <v>0</v>
      </c>
      <c r="H1839" s="327">
        <v>0</v>
      </c>
      <c r="I1839" s="332">
        <v>2.8307522222519396E-4</v>
      </c>
      <c r="J1839" s="326">
        <v>3.1774596846957079E-4</v>
      </c>
      <c r="K1839" s="327">
        <v>2.0502702493901164E-4</v>
      </c>
      <c r="L1839" s="336">
        <v>9.3987170751192462E-5</v>
      </c>
      <c r="M1839" s="337">
        <v>1.1415525114155251E-4</v>
      </c>
      <c r="N1839" s="345">
        <v>0</v>
      </c>
      <c r="O1839" s="346">
        <v>0</v>
      </c>
      <c r="P1839" s="347">
        <v>0</v>
      </c>
      <c r="Q1839" s="348">
        <v>4.4208664898320073E-2</v>
      </c>
      <c r="R1839" s="346">
        <v>0.10232607592578749</v>
      </c>
      <c r="S1839" s="347">
        <v>1.1033350727670935E-2</v>
      </c>
      <c r="T1839" s="349">
        <v>2.5199763419466416E-2</v>
      </c>
      <c r="U1839" s="349">
        <v>0.19838808473793362</v>
      </c>
      <c r="V1839" s="361">
        <v>0</v>
      </c>
    </row>
    <row r="1840" spans="1:22" ht="16" hidden="1" customHeight="1" outlineLevel="1">
      <c r="A1840" s="65">
        <v>1831</v>
      </c>
      <c r="B1840" s="117">
        <v>1</v>
      </c>
      <c r="C1840" s="325">
        <v>1.1064824992601418E-4</v>
      </c>
      <c r="D1840" s="326">
        <v>9.1318702134355454E-5</v>
      </c>
      <c r="E1840" s="327">
        <v>1.0140703855137043E-4</v>
      </c>
      <c r="F1840" s="332">
        <v>0</v>
      </c>
      <c r="G1840" s="326">
        <v>0</v>
      </c>
      <c r="H1840" s="327">
        <v>0</v>
      </c>
      <c r="I1840" s="332">
        <v>2.8753309974055135E-4</v>
      </c>
      <c r="J1840" s="326">
        <v>3.1815702405620669E-4</v>
      </c>
      <c r="K1840" s="327">
        <v>1.8125577567072043E-4</v>
      </c>
      <c r="L1840" s="336">
        <v>1.8210014333043539E-4</v>
      </c>
      <c r="M1840" s="337">
        <v>1.1415525114155251E-4</v>
      </c>
      <c r="N1840" s="345">
        <v>3.8583215363708744E-3</v>
      </c>
      <c r="O1840" s="346">
        <v>1.1024062495019442E-2</v>
      </c>
      <c r="P1840" s="347">
        <v>1.2254283691267893E-2</v>
      </c>
      <c r="Q1840" s="348">
        <v>4.4208664898320073E-2</v>
      </c>
      <c r="R1840" s="346">
        <v>0.11242653884525013</v>
      </c>
      <c r="S1840" s="347">
        <v>7.2362597409368042E-3</v>
      </c>
      <c r="T1840" s="349">
        <v>9.3667045162922347E-2</v>
      </c>
      <c r="U1840" s="349">
        <v>0.2900651937327291</v>
      </c>
      <c r="V1840" s="361">
        <v>0</v>
      </c>
    </row>
    <row r="1841" spans="1:22" ht="16" hidden="1" customHeight="1" outlineLevel="1">
      <c r="A1841" s="65">
        <v>1832</v>
      </c>
      <c r="B1841" s="117">
        <v>1</v>
      </c>
      <c r="C1841" s="325">
        <v>1.3041155367487351E-4</v>
      </c>
      <c r="D1841" s="326">
        <v>1.1451291368349024E-4</v>
      </c>
      <c r="E1841" s="327">
        <v>1.2107354366124346E-4</v>
      </c>
      <c r="F1841" s="332">
        <v>0</v>
      </c>
      <c r="G1841" s="326">
        <v>0</v>
      </c>
      <c r="H1841" s="327">
        <v>0</v>
      </c>
      <c r="I1841" s="332">
        <v>3.0536460980198086E-4</v>
      </c>
      <c r="J1841" s="326">
        <v>3.0952485673685224E-4</v>
      </c>
      <c r="K1841" s="327">
        <v>1.4559890176828365E-4</v>
      </c>
      <c r="L1841" s="336">
        <v>1.5860335064263727E-4</v>
      </c>
      <c r="M1841" s="337">
        <v>1.1415525114155251E-4</v>
      </c>
      <c r="N1841" s="345">
        <v>8.3882768216655662E-2</v>
      </c>
      <c r="O1841" s="346">
        <v>0.10372445924168208</v>
      </c>
      <c r="P1841" s="347">
        <v>0.13935489888174715</v>
      </c>
      <c r="Q1841" s="348">
        <v>1.7683465959328029E-2</v>
      </c>
      <c r="R1841" s="346">
        <v>0.11810761539003943</v>
      </c>
      <c r="S1841" s="347">
        <v>6.9198354920422941E-3</v>
      </c>
      <c r="T1841" s="349">
        <v>0.10108433401846341</v>
      </c>
      <c r="U1841" s="349">
        <v>0.37329189396701823</v>
      </c>
      <c r="V1841" s="361">
        <v>5.1860810165527595E-3</v>
      </c>
    </row>
    <row r="1842" spans="1:22" ht="16" hidden="1" customHeight="1" outlineLevel="1">
      <c r="A1842" s="65">
        <v>1833</v>
      </c>
      <c r="B1842" s="117">
        <v>1</v>
      </c>
      <c r="C1842" s="325">
        <v>1.4853104057175625E-4</v>
      </c>
      <c r="D1842" s="326">
        <v>1.3014421803009908E-4</v>
      </c>
      <c r="E1842" s="327">
        <v>1.3906657966875923E-4</v>
      </c>
      <c r="F1842" s="332">
        <v>0</v>
      </c>
      <c r="G1842" s="326">
        <v>0</v>
      </c>
      <c r="H1842" s="327">
        <v>0</v>
      </c>
      <c r="I1842" s="332">
        <v>2.8530416098287265E-4</v>
      </c>
      <c r="J1842" s="326">
        <v>2.3019112851611854E-4</v>
      </c>
      <c r="K1842" s="327">
        <v>1.1885624634145602E-4</v>
      </c>
      <c r="L1842" s="336">
        <v>1.4685495429873823E-4</v>
      </c>
      <c r="M1842" s="337">
        <v>1.1415525114155251E-4</v>
      </c>
      <c r="N1842" s="345">
        <v>0.23107058978932235</v>
      </c>
      <c r="O1842" s="346">
        <v>0.29075805383299846</v>
      </c>
      <c r="P1842" s="347">
        <v>0.36402460256389985</v>
      </c>
      <c r="Q1842" s="348">
        <v>8.8417329796640146E-3</v>
      </c>
      <c r="R1842" s="346">
        <v>0.11829913617004079</v>
      </c>
      <c r="S1842" s="347">
        <v>1.2299047723248979E-2</v>
      </c>
      <c r="T1842" s="349">
        <v>0.13198970424988449</v>
      </c>
      <c r="U1842" s="349">
        <v>0.44472732616339156</v>
      </c>
      <c r="V1842" s="361">
        <v>5.6446891024429117E-2</v>
      </c>
    </row>
    <row r="1843" spans="1:22" ht="16" hidden="1" customHeight="1" outlineLevel="1">
      <c r="A1843" s="65">
        <v>1834</v>
      </c>
      <c r="B1843" s="117">
        <v>1</v>
      </c>
      <c r="C1843" s="325">
        <v>1.5508130696290255E-4</v>
      </c>
      <c r="D1843" s="326">
        <v>1.325550162129094E-4</v>
      </c>
      <c r="E1843" s="327">
        <v>1.4480048155435547E-4</v>
      </c>
      <c r="F1843" s="332">
        <v>0</v>
      </c>
      <c r="G1843" s="326">
        <v>0</v>
      </c>
      <c r="H1843" s="327">
        <v>0</v>
      </c>
      <c r="I1843" s="332">
        <v>2.4518326334465619E-4</v>
      </c>
      <c r="J1843" s="326">
        <v>1.7552073549354037E-4</v>
      </c>
      <c r="K1843" s="327">
        <v>1.099420278658468E-4</v>
      </c>
      <c r="L1843" s="336">
        <v>1.644775488145868E-4</v>
      </c>
      <c r="M1843" s="337">
        <v>1.1415525114155251E-4</v>
      </c>
      <c r="N1843" s="345">
        <v>0.41855643629741818</v>
      </c>
      <c r="O1843" s="346">
        <v>0.39125236042973388</v>
      </c>
      <c r="P1843" s="347">
        <v>0.5429269393065862</v>
      </c>
      <c r="Q1843" s="348">
        <v>8.8417329796640146E-3</v>
      </c>
      <c r="R1843" s="346">
        <v>0.12849958709485632</v>
      </c>
      <c r="S1843" s="347">
        <v>1.3248320469932511E-2</v>
      </c>
      <c r="T1843" s="349">
        <v>0.12248035956329338</v>
      </c>
      <c r="U1843" s="349">
        <v>0.41937609988187258</v>
      </c>
      <c r="V1843" s="361">
        <v>8.8545639756185027E-2</v>
      </c>
    </row>
    <row r="1844" spans="1:22" ht="16" hidden="1" customHeight="1" outlineLevel="1">
      <c r="A1844" s="65">
        <v>1835</v>
      </c>
      <c r="B1844" s="117">
        <v>1</v>
      </c>
      <c r="C1844" s="325">
        <v>1.555188247562043E-4</v>
      </c>
      <c r="D1844" s="326">
        <v>1.3642395845790339E-4</v>
      </c>
      <c r="E1844" s="327">
        <v>1.4538424984587544E-4</v>
      </c>
      <c r="F1844" s="332">
        <v>0</v>
      </c>
      <c r="G1844" s="326">
        <v>0</v>
      </c>
      <c r="H1844" s="327">
        <v>0</v>
      </c>
      <c r="I1844" s="332">
        <v>2.0060448819108232E-4</v>
      </c>
      <c r="J1844" s="326">
        <v>0</v>
      </c>
      <c r="K1844" s="327">
        <v>0</v>
      </c>
      <c r="L1844" s="336">
        <v>1.8797434150238492E-4</v>
      </c>
      <c r="M1844" s="337">
        <v>1.1415525114155251E-4</v>
      </c>
      <c r="N1844" s="345">
        <v>0.56931677781116896</v>
      </c>
      <c r="O1844" s="346">
        <v>0.49029983927822757</v>
      </c>
      <c r="P1844" s="347">
        <v>0.65461653918788643</v>
      </c>
      <c r="Q1844" s="348">
        <v>8.8417329796640146E-3</v>
      </c>
      <c r="R1844" s="346">
        <v>0.16430066212453329</v>
      </c>
      <c r="S1844" s="347">
        <v>2.4323169181240393E-2</v>
      </c>
      <c r="T1844" s="349">
        <v>0.11249554764237273</v>
      </c>
      <c r="U1844" s="349">
        <v>0.35658759757997083</v>
      </c>
      <c r="V1844" s="361">
        <v>0.24539769776539536</v>
      </c>
    </row>
    <row r="1845" spans="1:22" ht="16" hidden="1" customHeight="1" outlineLevel="1">
      <c r="A1845" s="65">
        <v>1836</v>
      </c>
      <c r="B1845" s="117">
        <v>1</v>
      </c>
      <c r="C1845" s="325">
        <v>1.5493755111653198E-4</v>
      </c>
      <c r="D1845" s="326">
        <v>1.4039011030704296E-4</v>
      </c>
      <c r="E1845" s="327">
        <v>1.4071410351371562E-4</v>
      </c>
      <c r="F1845" s="332">
        <v>0</v>
      </c>
      <c r="G1845" s="326">
        <v>0</v>
      </c>
      <c r="H1845" s="327">
        <v>0</v>
      </c>
      <c r="I1845" s="332">
        <v>1.6494146806822325E-4</v>
      </c>
      <c r="J1845" s="326">
        <v>0</v>
      </c>
      <c r="K1845" s="327">
        <v>0</v>
      </c>
      <c r="L1845" s="336">
        <v>2.0677177565262342E-4</v>
      </c>
      <c r="M1845" s="337">
        <v>1.1415525114155251E-4</v>
      </c>
      <c r="N1845" s="345">
        <v>0.63733755748941101</v>
      </c>
      <c r="O1845" s="346">
        <v>0.55048026983650133</v>
      </c>
      <c r="P1845" s="347">
        <v>0.71767815771793231</v>
      </c>
      <c r="Q1845" s="348">
        <v>8.8417329796640146E-3</v>
      </c>
      <c r="R1845" s="346">
        <v>0.20798471430881538</v>
      </c>
      <c r="S1845" s="347">
        <v>3.4765169394759252E-2</v>
      </c>
      <c r="T1845" s="349">
        <v>0.10488807189309986</v>
      </c>
      <c r="U1845" s="349">
        <v>0.33634592078154868</v>
      </c>
      <c r="V1845" s="361">
        <v>0.30891724620232053</v>
      </c>
    </row>
    <row r="1846" spans="1:22" ht="16" hidden="1" customHeight="1" outlineLevel="1">
      <c r="A1846" s="65">
        <v>1837</v>
      </c>
      <c r="B1846" s="117">
        <v>1</v>
      </c>
      <c r="C1846" s="325">
        <v>1.4156200714987829E-4</v>
      </c>
      <c r="D1846" s="326">
        <v>1.3622953924961225E-4</v>
      </c>
      <c r="E1846" s="327">
        <v>1.4057140459801073E-4</v>
      </c>
      <c r="F1846" s="332">
        <v>0</v>
      </c>
      <c r="G1846" s="326">
        <v>0</v>
      </c>
      <c r="H1846" s="327">
        <v>0</v>
      </c>
      <c r="I1846" s="332">
        <v>1.4265208049143633E-4</v>
      </c>
      <c r="J1846" s="326">
        <v>0</v>
      </c>
      <c r="K1846" s="327">
        <v>0</v>
      </c>
      <c r="L1846" s="336">
        <v>1.8797434150238492E-4</v>
      </c>
      <c r="M1846" s="337">
        <v>1.1415525114155251E-4</v>
      </c>
      <c r="N1846" s="345">
        <v>0.68177970555649781</v>
      </c>
      <c r="O1846" s="346">
        <v>0.5895120654963516</v>
      </c>
      <c r="P1846" s="347">
        <v>0.71674829359059411</v>
      </c>
      <c r="Q1846" s="348">
        <v>1.7683465959328029E-2</v>
      </c>
      <c r="R1846" s="346">
        <v>0.23387590116310736</v>
      </c>
      <c r="S1846" s="347">
        <v>3.8245836132598875E-2</v>
      </c>
      <c r="T1846" s="349">
        <v>6.4473356975087659E-2</v>
      </c>
      <c r="U1846" s="349">
        <v>0.28053391873541383</v>
      </c>
      <c r="V1846" s="361">
        <v>0.31895669406224297</v>
      </c>
    </row>
    <row r="1847" spans="1:22" ht="16" hidden="1" customHeight="1" outlineLevel="1">
      <c r="A1847" s="65">
        <v>1838</v>
      </c>
      <c r="B1847" s="117">
        <v>1</v>
      </c>
      <c r="C1847" s="325">
        <v>1.42487044770002E-4</v>
      </c>
      <c r="D1847" s="326">
        <v>1.292693315927889E-4</v>
      </c>
      <c r="E1847" s="327">
        <v>1.3610882032505801E-4</v>
      </c>
      <c r="F1847" s="332">
        <v>0</v>
      </c>
      <c r="G1847" s="326">
        <v>0</v>
      </c>
      <c r="H1847" s="327">
        <v>0</v>
      </c>
      <c r="I1847" s="332">
        <v>1.15904815399292E-4</v>
      </c>
      <c r="J1847" s="326">
        <v>0</v>
      </c>
      <c r="K1847" s="327">
        <v>1.8422718182925681E-4</v>
      </c>
      <c r="L1847" s="336">
        <v>1.9032402077116473E-4</v>
      </c>
      <c r="M1847" s="337">
        <v>1.1415525114155251E-4</v>
      </c>
      <c r="N1847" s="345">
        <v>0.65248504203960789</v>
      </c>
      <c r="O1847" s="346">
        <v>0.5950295999025379</v>
      </c>
      <c r="P1847" s="347">
        <v>0.67834030029910497</v>
      </c>
      <c r="Q1847" s="348">
        <v>1.7683465959328029E-2</v>
      </c>
      <c r="R1847" s="346">
        <v>0.25457101499825752</v>
      </c>
      <c r="S1847" s="347">
        <v>6.9213914540623991E-2</v>
      </c>
      <c r="T1847" s="349">
        <v>5.8197189481937542E-2</v>
      </c>
      <c r="U1847" s="349">
        <v>0.26127484760681796</v>
      </c>
      <c r="V1847" s="361">
        <v>0.21279812182481</v>
      </c>
    </row>
    <row r="1848" spans="1:22" ht="16" hidden="1" customHeight="1" outlineLevel="1">
      <c r="A1848" s="65">
        <v>1839</v>
      </c>
      <c r="B1848" s="117">
        <v>1</v>
      </c>
      <c r="C1848" s="325">
        <v>1.4680597041530932E-4</v>
      </c>
      <c r="D1848" s="326">
        <v>1.2683909148914946E-4</v>
      </c>
      <c r="E1848" s="327">
        <v>1.4089572031552184E-4</v>
      </c>
      <c r="F1848" s="332">
        <v>0</v>
      </c>
      <c r="G1848" s="326">
        <v>0</v>
      </c>
      <c r="H1848" s="327">
        <v>0</v>
      </c>
      <c r="I1848" s="332">
        <v>7.8012856518754235E-5</v>
      </c>
      <c r="J1848" s="326">
        <v>0</v>
      </c>
      <c r="K1848" s="327">
        <v>1.6937015103657481E-4</v>
      </c>
      <c r="L1848" s="336">
        <v>2.1382081345896285E-4</v>
      </c>
      <c r="M1848" s="337">
        <v>1.1415525114155251E-4</v>
      </c>
      <c r="N1848" s="345">
        <v>0.58717937751658966</v>
      </c>
      <c r="O1848" s="346">
        <v>0.5459616274084812</v>
      </c>
      <c r="P1848" s="347">
        <v>0.57883545592810293</v>
      </c>
      <c r="Q1848" s="348">
        <v>1.7683465959328029E-2</v>
      </c>
      <c r="R1848" s="346">
        <v>0.23964554223811874</v>
      </c>
      <c r="S1848" s="347">
        <v>8.9465066469872692E-2</v>
      </c>
      <c r="T1848" s="349">
        <v>7.6930598514522011E-2</v>
      </c>
      <c r="U1848" s="349">
        <v>0.27237829167585537</v>
      </c>
      <c r="V1848" s="361">
        <v>0.18638254038349222</v>
      </c>
    </row>
    <row r="1849" spans="1:22" ht="16" hidden="1" customHeight="1" outlineLevel="1">
      <c r="A1849" s="65">
        <v>1840</v>
      </c>
      <c r="B1849" s="117">
        <v>1</v>
      </c>
      <c r="C1849" s="325">
        <v>1.4651220846837815E-4</v>
      </c>
      <c r="D1849" s="326">
        <v>1.2429219986053532E-4</v>
      </c>
      <c r="E1849" s="327">
        <v>1.4184272221065425E-4</v>
      </c>
      <c r="F1849" s="332">
        <v>0</v>
      </c>
      <c r="G1849" s="326">
        <v>0</v>
      </c>
      <c r="H1849" s="327">
        <v>0</v>
      </c>
      <c r="I1849" s="332">
        <v>0</v>
      </c>
      <c r="J1849" s="326">
        <v>0</v>
      </c>
      <c r="K1849" s="327">
        <v>1.5451312024389281E-4</v>
      </c>
      <c r="L1849" s="336">
        <v>2.2321953053408208E-4</v>
      </c>
      <c r="M1849" s="337">
        <v>1.1415525114155251E-4</v>
      </c>
      <c r="N1849" s="345">
        <v>0.44785109981430815</v>
      </c>
      <c r="O1849" s="346">
        <v>0.40982610595768088</v>
      </c>
      <c r="P1849" s="347">
        <v>0.42818564700323136</v>
      </c>
      <c r="Q1849" s="348">
        <v>1.7683465959328029E-2</v>
      </c>
      <c r="R1849" s="346">
        <v>0.22433359388762228</v>
      </c>
      <c r="S1849" s="347">
        <v>8.9781490718767218E-2</v>
      </c>
      <c r="T1849" s="349">
        <v>0.10022849299667021</v>
      </c>
      <c r="U1849" s="349">
        <v>0.29232518677332964</v>
      </c>
      <c r="V1849" s="361">
        <v>0.12600843112397259</v>
      </c>
    </row>
    <row r="1850" spans="1:22" ht="16" hidden="1" customHeight="1" outlineLevel="1">
      <c r="A1850" s="65">
        <v>1841</v>
      </c>
      <c r="B1850" s="117">
        <v>1</v>
      </c>
      <c r="C1850" s="325">
        <v>1.4511840178400254E-4</v>
      </c>
      <c r="D1850" s="326">
        <v>1.2487545748540878E-4</v>
      </c>
      <c r="E1850" s="327">
        <v>1.4085680242942051E-4</v>
      </c>
      <c r="F1850" s="332">
        <v>0</v>
      </c>
      <c r="G1850" s="326">
        <v>0</v>
      </c>
      <c r="H1850" s="327">
        <v>0</v>
      </c>
      <c r="I1850" s="332">
        <v>0</v>
      </c>
      <c r="J1850" s="326">
        <v>0</v>
      </c>
      <c r="K1850" s="327">
        <v>1.7828436951218402E-4</v>
      </c>
      <c r="L1850" s="336">
        <v>2.2321953053408208E-4</v>
      </c>
      <c r="M1850" s="337">
        <v>1.1415525114155251E-4</v>
      </c>
      <c r="N1850" s="345">
        <v>0.26350907085436637</v>
      </c>
      <c r="O1850" s="346">
        <v>0.2344538104095355</v>
      </c>
      <c r="P1850" s="347">
        <v>0.25230599111139551</v>
      </c>
      <c r="Q1850" s="348">
        <v>1.7683465959328029E-2</v>
      </c>
      <c r="R1850" s="346">
        <v>0.22088696181730999</v>
      </c>
      <c r="S1850" s="347">
        <v>9.1680036212134261E-2</v>
      </c>
      <c r="T1850" s="349">
        <v>9.5568914100240571E-2</v>
      </c>
      <c r="U1850" s="349">
        <v>0.33909721665706238</v>
      </c>
      <c r="V1850" s="361">
        <v>7.7109067213094476E-2</v>
      </c>
    </row>
    <row r="1851" spans="1:22" ht="16" hidden="1" customHeight="1" outlineLevel="1">
      <c r="A1851" s="65">
        <v>1842</v>
      </c>
      <c r="B1851" s="117">
        <v>1</v>
      </c>
      <c r="C1851" s="325">
        <v>1.3986818826438148E-4</v>
      </c>
      <c r="D1851" s="326">
        <v>1.248948994062379E-4</v>
      </c>
      <c r="E1851" s="327">
        <v>1.3714663062109353E-4</v>
      </c>
      <c r="F1851" s="332">
        <v>0</v>
      </c>
      <c r="G1851" s="326">
        <v>0</v>
      </c>
      <c r="H1851" s="327">
        <v>0</v>
      </c>
      <c r="I1851" s="332">
        <v>0</v>
      </c>
      <c r="J1851" s="326">
        <v>1.6072273437464706E-4</v>
      </c>
      <c r="K1851" s="327">
        <v>1.7531296335364765E-4</v>
      </c>
      <c r="L1851" s="336">
        <v>1.644775488145868E-4</v>
      </c>
      <c r="M1851" s="337">
        <v>1.1415525114155251E-4</v>
      </c>
      <c r="N1851" s="345">
        <v>7.5880323548627199E-2</v>
      </c>
      <c r="O1851" s="346">
        <v>4.9529391753713438E-2</v>
      </c>
      <c r="P1851" s="347">
        <v>6.7991541638621936E-2</v>
      </c>
      <c r="Q1851" s="348">
        <v>1.7683465959328029E-2</v>
      </c>
      <c r="R1851" s="346">
        <v>0.19706128200990042</v>
      </c>
      <c r="S1851" s="347">
        <v>8.7882945225400147E-2</v>
      </c>
      <c r="T1851" s="349">
        <v>0.11686984619820463</v>
      </c>
      <c r="U1851" s="349">
        <v>0.42527173390083045</v>
      </c>
      <c r="V1851" s="361">
        <v>0</v>
      </c>
    </row>
    <row r="1852" spans="1:22" ht="16" hidden="1" customHeight="1" outlineLevel="1">
      <c r="A1852" s="65">
        <v>1843</v>
      </c>
      <c r="B1852" s="117">
        <v>1</v>
      </c>
      <c r="C1852" s="325">
        <v>1.437870976415272E-4</v>
      </c>
      <c r="D1852" s="326">
        <v>1.3778489291594147E-4</v>
      </c>
      <c r="E1852" s="327">
        <v>1.4469670052475191E-4</v>
      </c>
      <c r="F1852" s="332">
        <v>0</v>
      </c>
      <c r="G1852" s="326">
        <v>0</v>
      </c>
      <c r="H1852" s="327">
        <v>0</v>
      </c>
      <c r="I1852" s="332">
        <v>0</v>
      </c>
      <c r="J1852" s="326">
        <v>2.1292679387740964E-4</v>
      </c>
      <c r="K1852" s="327">
        <v>1.9314140030486602E-4</v>
      </c>
      <c r="L1852" s="336">
        <v>1.1748396343899057E-4</v>
      </c>
      <c r="M1852" s="337">
        <v>1.1415525114155251E-4</v>
      </c>
      <c r="N1852" s="345">
        <v>1.7148095717203886E-3</v>
      </c>
      <c r="O1852" s="346">
        <v>1.0194201234145772E-3</v>
      </c>
      <c r="P1852" s="347">
        <v>9.5337215406221499E-4</v>
      </c>
      <c r="Q1852" s="348">
        <v>1.7683465959328029E-2</v>
      </c>
      <c r="R1852" s="346">
        <v>0.19556359836429188</v>
      </c>
      <c r="S1852" s="347">
        <v>7.7798867244412734E-2</v>
      </c>
      <c r="T1852" s="349">
        <v>0.16945652231505343</v>
      </c>
      <c r="U1852" s="349">
        <v>0.55153656247351235</v>
      </c>
      <c r="V1852" s="361">
        <v>0</v>
      </c>
    </row>
    <row r="1853" spans="1:22" ht="16" hidden="1" customHeight="1" outlineLevel="1">
      <c r="A1853" s="65">
        <v>1844</v>
      </c>
      <c r="B1853" s="117">
        <v>1</v>
      </c>
      <c r="C1853" s="325">
        <v>1.4924356954941912E-4</v>
      </c>
      <c r="D1853" s="326">
        <v>1.4824464632200561E-4</v>
      </c>
      <c r="E1853" s="327">
        <v>1.517148926516921E-4</v>
      </c>
      <c r="F1853" s="332">
        <v>0</v>
      </c>
      <c r="G1853" s="326">
        <v>0</v>
      </c>
      <c r="H1853" s="327">
        <v>0</v>
      </c>
      <c r="I1853" s="332">
        <v>9.1386489064826379E-5</v>
      </c>
      <c r="J1853" s="326">
        <v>2.5321024136773041E-4</v>
      </c>
      <c r="K1853" s="327">
        <v>2.1096983725608443E-4</v>
      </c>
      <c r="L1853" s="336">
        <v>8.811297257924293E-5</v>
      </c>
      <c r="M1853" s="337">
        <v>1.1415525114155251E-4</v>
      </c>
      <c r="N1853" s="345">
        <v>0</v>
      </c>
      <c r="O1853" s="346">
        <v>0</v>
      </c>
      <c r="P1853" s="347">
        <v>0</v>
      </c>
      <c r="Q1853" s="348">
        <v>1.7683465959328029E-2</v>
      </c>
      <c r="R1853" s="346">
        <v>0.19952335558387083</v>
      </c>
      <c r="S1853" s="347">
        <v>7.9380988488885293E-2</v>
      </c>
      <c r="T1853" s="349">
        <v>0.22755861835012506</v>
      </c>
      <c r="U1853" s="349">
        <v>0.60557987431395988</v>
      </c>
      <c r="V1853" s="361">
        <v>0</v>
      </c>
    </row>
    <row r="1854" spans="1:22" ht="16" hidden="1" customHeight="1" outlineLevel="1">
      <c r="A1854" s="65">
        <v>1845</v>
      </c>
      <c r="B1854" s="117">
        <v>1</v>
      </c>
      <c r="C1854" s="325">
        <v>1.3828062370011511E-4</v>
      </c>
      <c r="D1854" s="326">
        <v>1.4375356261047992E-4</v>
      </c>
      <c r="E1854" s="327">
        <v>1.4284161462058842E-4</v>
      </c>
      <c r="F1854" s="332">
        <v>0</v>
      </c>
      <c r="G1854" s="326">
        <v>0</v>
      </c>
      <c r="H1854" s="327">
        <v>0</v>
      </c>
      <c r="I1854" s="332">
        <v>1.15904815399292E-4</v>
      </c>
      <c r="J1854" s="326">
        <v>2.6266451986035671E-4</v>
      </c>
      <c r="K1854" s="327">
        <v>2.2582686804876643E-4</v>
      </c>
      <c r="L1854" s="336">
        <v>5.8741981719495287E-5</v>
      </c>
      <c r="M1854" s="337">
        <v>1.1415525114155251E-4</v>
      </c>
      <c r="N1854" s="345">
        <v>0</v>
      </c>
      <c r="O1854" s="346">
        <v>0</v>
      </c>
      <c r="P1854" s="347">
        <v>0</v>
      </c>
      <c r="Q1854" s="348">
        <v>2.6525198938992044E-2</v>
      </c>
      <c r="R1854" s="346">
        <v>0.19111394510896448</v>
      </c>
      <c r="S1854" s="347">
        <v>7.5583897502151151E-2</v>
      </c>
      <c r="T1854" s="349">
        <v>0.13531797489019137</v>
      </c>
      <c r="U1854" s="349">
        <v>0.46447770012690059</v>
      </c>
      <c r="V1854" s="361">
        <v>0</v>
      </c>
    </row>
    <row r="1855" spans="1:22" ht="16" hidden="1" customHeight="1" outlineLevel="1">
      <c r="A1855" s="65">
        <v>1846</v>
      </c>
      <c r="B1855" s="117">
        <v>1</v>
      </c>
      <c r="C1855" s="325">
        <v>1.2875523631451687E-4</v>
      </c>
      <c r="D1855" s="326">
        <v>1.3300218039197906E-4</v>
      </c>
      <c r="E1855" s="327">
        <v>1.3261918320463858E-4</v>
      </c>
      <c r="F1855" s="332">
        <v>0</v>
      </c>
      <c r="G1855" s="326">
        <v>0</v>
      </c>
      <c r="H1855" s="327">
        <v>0</v>
      </c>
      <c r="I1855" s="332">
        <v>1.4265208049143633E-4</v>
      </c>
      <c r="J1855" s="326">
        <v>2.7540724304607039E-4</v>
      </c>
      <c r="K1855" s="327">
        <v>2.3176968036583927E-4</v>
      </c>
      <c r="L1855" s="336">
        <v>3.7594868300476983E-5</v>
      </c>
      <c r="M1855" s="337">
        <v>1.1415525114155251E-4</v>
      </c>
      <c r="N1855" s="345">
        <v>0</v>
      </c>
      <c r="O1855" s="346">
        <v>0</v>
      </c>
      <c r="P1855" s="347">
        <v>0</v>
      </c>
      <c r="Q1855" s="348">
        <v>2.6525198938992044E-2</v>
      </c>
      <c r="R1855" s="346">
        <v>0.19529480176550329</v>
      </c>
      <c r="S1855" s="347">
        <v>8.0963109733357852E-2</v>
      </c>
      <c r="T1855" s="349">
        <v>0.10964274423639539</v>
      </c>
      <c r="U1855" s="349">
        <v>0.38753967617949986</v>
      </c>
      <c r="V1855" s="361">
        <v>0</v>
      </c>
    </row>
    <row r="1856" spans="1:22" ht="16" hidden="1" customHeight="1" outlineLevel="1">
      <c r="A1856" s="65">
        <v>1847</v>
      </c>
      <c r="B1856" s="117">
        <v>1</v>
      </c>
      <c r="C1856" s="325">
        <v>1.1440465269421925E-4</v>
      </c>
      <c r="D1856" s="326">
        <v>1.1966502270320584E-4</v>
      </c>
      <c r="E1856" s="327">
        <v>1.1943899244498752E-4</v>
      </c>
      <c r="F1856" s="332">
        <v>0</v>
      </c>
      <c r="G1856" s="326">
        <v>0</v>
      </c>
      <c r="H1856" s="327">
        <v>0</v>
      </c>
      <c r="I1856" s="332">
        <v>1.7831510061429539E-4</v>
      </c>
      <c r="J1856" s="326">
        <v>3.119911902566678E-4</v>
      </c>
      <c r="K1856" s="327">
        <v>2.4662671115852124E-4</v>
      </c>
      <c r="L1856" s="336">
        <v>2.3496792687798115E-5</v>
      </c>
      <c r="M1856" s="337">
        <v>1.1415525114155251E-4</v>
      </c>
      <c r="N1856" s="345">
        <v>0</v>
      </c>
      <c r="O1856" s="346">
        <v>0</v>
      </c>
      <c r="P1856" s="347">
        <v>0</v>
      </c>
      <c r="Q1856" s="348">
        <v>3.5366931918656058E-2</v>
      </c>
      <c r="R1856" s="346">
        <v>0.20432260585401349</v>
      </c>
      <c r="S1856" s="347">
        <v>8.4443776471197454E-2</v>
      </c>
      <c r="T1856" s="349">
        <v>8.453807426379488E-2</v>
      </c>
      <c r="U1856" s="349">
        <v>0.31885553985864024</v>
      </c>
      <c r="V1856" s="361">
        <v>0</v>
      </c>
    </row>
    <row r="1857" spans="1:22" ht="16" hidden="1" customHeight="1" outlineLevel="1">
      <c r="A1857" s="65">
        <v>1848</v>
      </c>
      <c r="B1857" s="117">
        <v>1</v>
      </c>
      <c r="C1857" s="325">
        <v>1.0346045760748533E-4</v>
      </c>
      <c r="D1857" s="326">
        <v>1.0362543801918556E-4</v>
      </c>
      <c r="E1857" s="327">
        <v>1.0689446049165822E-4</v>
      </c>
      <c r="F1857" s="332">
        <v>0</v>
      </c>
      <c r="G1857" s="326">
        <v>0</v>
      </c>
      <c r="H1857" s="327">
        <v>0</v>
      </c>
      <c r="I1857" s="332">
        <v>1.8054403937197409E-4</v>
      </c>
      <c r="J1857" s="326">
        <v>3.2144546874929411E-4</v>
      </c>
      <c r="K1857" s="327">
        <v>2.6445514810973967E-4</v>
      </c>
      <c r="L1857" s="336">
        <v>9.3987170751192458E-6</v>
      </c>
      <c r="M1857" s="337">
        <v>1.1415525114155251E-4</v>
      </c>
      <c r="N1857" s="345">
        <v>0</v>
      </c>
      <c r="O1857" s="346">
        <v>0</v>
      </c>
      <c r="P1857" s="347">
        <v>0</v>
      </c>
      <c r="Q1857" s="348">
        <v>4.4208664898320073E-2</v>
      </c>
      <c r="R1857" s="346">
        <v>0.22080359282090398</v>
      </c>
      <c r="S1857" s="347">
        <v>0.11678648620551042</v>
      </c>
      <c r="T1857" s="349">
        <v>5.9053030503730737E-2</v>
      </c>
      <c r="U1857" s="349">
        <v>0.27876522852972646</v>
      </c>
      <c r="V1857" s="361">
        <v>0</v>
      </c>
    </row>
    <row r="1858" spans="1:22" ht="16" hidden="1" customHeight="1" outlineLevel="1">
      <c r="A1858" s="65">
        <v>1849</v>
      </c>
      <c r="B1858" s="117">
        <v>1</v>
      </c>
      <c r="C1858" s="325">
        <v>9.6166410967726037E-5</v>
      </c>
      <c r="D1858" s="326">
        <v>9.1474237500988384E-5</v>
      </c>
      <c r="E1858" s="327">
        <v>9.431101065222758E-5</v>
      </c>
      <c r="F1858" s="332">
        <v>0</v>
      </c>
      <c r="G1858" s="326">
        <v>0</v>
      </c>
      <c r="H1858" s="327">
        <v>0</v>
      </c>
      <c r="I1858" s="332">
        <v>2.095202432217971E-4</v>
      </c>
      <c r="J1858" s="326">
        <v>3.3377713634837188E-4</v>
      </c>
      <c r="K1858" s="327">
        <v>2.3474108652437564E-4</v>
      </c>
      <c r="L1858" s="336">
        <v>5.8741981719495289E-6</v>
      </c>
      <c r="M1858" s="337">
        <v>1.1415525114155251E-4</v>
      </c>
      <c r="N1858" s="345">
        <v>0</v>
      </c>
      <c r="O1858" s="346">
        <v>0</v>
      </c>
      <c r="P1858" s="347">
        <v>0</v>
      </c>
      <c r="Q1858" s="348">
        <v>5.3050397877984087E-2</v>
      </c>
      <c r="R1858" s="346">
        <v>0.23929595100893022</v>
      </c>
      <c r="S1858" s="347">
        <v>0.15659888396238075</v>
      </c>
      <c r="T1858" s="349">
        <v>2.6531071675589171E-2</v>
      </c>
      <c r="U1858" s="349">
        <v>0.23238624091392421</v>
      </c>
      <c r="V1858" s="361">
        <v>0</v>
      </c>
    </row>
    <row r="1859" spans="1:22" ht="16" hidden="1" customHeight="1" outlineLevel="1">
      <c r="A1859" s="65">
        <v>1850</v>
      </c>
      <c r="B1859" s="117">
        <v>1</v>
      </c>
      <c r="C1859" s="325">
        <v>9.1359965495596752E-5</v>
      </c>
      <c r="D1859" s="326">
        <v>8.2705931207057294E-5</v>
      </c>
      <c r="E1859" s="327">
        <v>8.7746860529802929E-5</v>
      </c>
      <c r="F1859" s="332">
        <v>0</v>
      </c>
      <c r="G1859" s="326">
        <v>0</v>
      </c>
      <c r="H1859" s="327">
        <v>0</v>
      </c>
      <c r="I1859" s="332">
        <v>2.2066493701019058E-4</v>
      </c>
      <c r="J1859" s="326">
        <v>3.3747663662809526E-4</v>
      </c>
      <c r="K1859" s="327">
        <v>2.0205561878047524E-4</v>
      </c>
      <c r="L1859" s="336">
        <v>2.3496792687798115E-6</v>
      </c>
      <c r="M1859" s="337">
        <v>1.1415525114155251E-4</v>
      </c>
      <c r="N1859" s="345">
        <v>0</v>
      </c>
      <c r="O1859" s="346">
        <v>0</v>
      </c>
      <c r="P1859" s="347">
        <v>0</v>
      </c>
      <c r="Q1859" s="348">
        <v>6.1892130857648102E-2</v>
      </c>
      <c r="R1859" s="346">
        <v>0.23016854556145414</v>
      </c>
      <c r="S1859" s="347">
        <v>0.16060346486729962</v>
      </c>
      <c r="T1859" s="349">
        <v>2.5865417547527796E-2</v>
      </c>
      <c r="U1859" s="349">
        <v>0.19887938757284676</v>
      </c>
      <c r="V1859" s="361">
        <v>0</v>
      </c>
    </row>
    <row r="1860" spans="1:22" ht="16" hidden="1" customHeight="1" outlineLevel="1">
      <c r="A1860" s="65">
        <v>1851</v>
      </c>
      <c r="B1860" s="117">
        <v>1</v>
      </c>
      <c r="C1860" s="325">
        <v>8.8622354160365754E-5</v>
      </c>
      <c r="D1860" s="326">
        <v>7.8273173258018962E-5</v>
      </c>
      <c r="E1860" s="327">
        <v>8.4257223409383512E-5</v>
      </c>
      <c r="F1860" s="332">
        <v>0</v>
      </c>
      <c r="G1860" s="326">
        <v>0</v>
      </c>
      <c r="H1860" s="327">
        <v>0</v>
      </c>
      <c r="I1860" s="332">
        <v>2.3180963079858402E-4</v>
      </c>
      <c r="J1860" s="326">
        <v>3.5391886009353225E-4</v>
      </c>
      <c r="K1860" s="327">
        <v>2.4662671115852124E-4</v>
      </c>
      <c r="L1860" s="336">
        <v>1.1748396343899057E-6</v>
      </c>
      <c r="M1860" s="337">
        <v>1.1415525114155251E-4</v>
      </c>
      <c r="N1860" s="345">
        <v>0</v>
      </c>
      <c r="O1860" s="346">
        <v>0</v>
      </c>
      <c r="P1860" s="347">
        <v>0</v>
      </c>
      <c r="Q1860" s="348">
        <v>6.1892130857648102E-2</v>
      </c>
      <c r="R1860" s="346">
        <v>0.2163494778986742</v>
      </c>
      <c r="S1860" s="347">
        <v>0.11748677105037227</v>
      </c>
      <c r="T1860" s="349">
        <v>2.5865417547527796E-2</v>
      </c>
      <c r="U1860" s="349">
        <v>0.19416288035768048</v>
      </c>
      <c r="V1860" s="361">
        <v>0</v>
      </c>
    </row>
    <row r="1861" spans="1:22" ht="16" hidden="1" customHeight="1" outlineLevel="1">
      <c r="A1861" s="65">
        <v>1852</v>
      </c>
      <c r="B1861" s="117">
        <v>1</v>
      </c>
      <c r="C1861" s="325">
        <v>8.8053581029073479E-5</v>
      </c>
      <c r="D1861" s="326">
        <v>7.6756703433347956E-5</v>
      </c>
      <c r="E1861" s="327">
        <v>8.2752398480132012E-5</v>
      </c>
      <c r="F1861" s="332">
        <v>0</v>
      </c>
      <c r="G1861" s="326">
        <v>0</v>
      </c>
      <c r="H1861" s="327">
        <v>0</v>
      </c>
      <c r="I1861" s="332">
        <v>2.429543245869775E-4</v>
      </c>
      <c r="J1861" s="326">
        <v>3.6871686121242564E-4</v>
      </c>
      <c r="K1861" s="327">
        <v>2.4068389884144843E-4</v>
      </c>
      <c r="L1861" s="336">
        <v>1.409807561267887E-5</v>
      </c>
      <c r="M1861" s="337">
        <v>1.1415525114155251E-4</v>
      </c>
      <c r="N1861" s="345">
        <v>0</v>
      </c>
      <c r="O1861" s="346">
        <v>0</v>
      </c>
      <c r="P1861" s="347">
        <v>0</v>
      </c>
      <c r="Q1861" s="348">
        <v>5.3050397877984087E-2</v>
      </c>
      <c r="R1861" s="346">
        <v>0.21287240924128192</v>
      </c>
      <c r="S1861" s="347">
        <v>0.13475005116845845</v>
      </c>
      <c r="T1861" s="349">
        <v>2.5865417547527796E-2</v>
      </c>
      <c r="U1861" s="349">
        <v>0.1948507043265589</v>
      </c>
      <c r="V1861" s="361">
        <v>0</v>
      </c>
    </row>
    <row r="1862" spans="1:22" ht="16" hidden="1" customHeight="1" outlineLevel="1">
      <c r="A1862" s="65">
        <v>1853</v>
      </c>
      <c r="B1862" s="117">
        <v>1</v>
      </c>
      <c r="C1862" s="325">
        <v>8.9784901439710427E-5</v>
      </c>
      <c r="D1862" s="326">
        <v>7.7437170662366994E-5</v>
      </c>
      <c r="E1862" s="327">
        <v>8.325833099944932E-5</v>
      </c>
      <c r="F1862" s="332">
        <v>0</v>
      </c>
      <c r="G1862" s="326">
        <v>0</v>
      </c>
      <c r="H1862" s="327">
        <v>0</v>
      </c>
      <c r="I1862" s="332">
        <v>2.5855689589072831E-4</v>
      </c>
      <c r="J1862" s="326">
        <v>4.0735608635620267E-4</v>
      </c>
      <c r="K1862" s="327">
        <v>2.4068389884144843E-4</v>
      </c>
      <c r="L1862" s="336">
        <v>3.7594868300476983E-5</v>
      </c>
      <c r="M1862" s="337">
        <v>1.1415525114155251E-4</v>
      </c>
      <c r="N1862" s="345">
        <v>0</v>
      </c>
      <c r="O1862" s="346">
        <v>0</v>
      </c>
      <c r="P1862" s="347">
        <v>0</v>
      </c>
      <c r="Q1862" s="348">
        <v>5.3050397877984087E-2</v>
      </c>
      <c r="R1862" s="346">
        <v>0.2103916212398575</v>
      </c>
      <c r="S1862" s="347">
        <v>0.12141873473125206</v>
      </c>
      <c r="T1862" s="349">
        <v>2.5770324100661886E-2</v>
      </c>
      <c r="U1862" s="349">
        <v>0.19661939453224625</v>
      </c>
      <c r="V1862" s="361">
        <v>0</v>
      </c>
    </row>
    <row r="1863" spans="1:22" ht="16" hidden="1" customHeight="1" outlineLevel="1">
      <c r="A1863" s="65">
        <v>1854</v>
      </c>
      <c r="B1863" s="117">
        <v>1</v>
      </c>
      <c r="C1863" s="325">
        <v>9.6141409950965942E-5</v>
      </c>
      <c r="D1863" s="326">
        <v>8.0956158332436899E-5</v>
      </c>
      <c r="E1863" s="327">
        <v>8.8538190880530022E-5</v>
      </c>
      <c r="F1863" s="332">
        <v>0</v>
      </c>
      <c r="G1863" s="326">
        <v>0</v>
      </c>
      <c r="H1863" s="327">
        <v>0</v>
      </c>
      <c r="I1863" s="332">
        <v>2.7193052843680048E-4</v>
      </c>
      <c r="J1863" s="326">
        <v>4.1763247602210078E-4</v>
      </c>
      <c r="K1863" s="327">
        <v>2.3474108652437564E-4</v>
      </c>
      <c r="L1863" s="336">
        <v>9.3987170751192462E-5</v>
      </c>
      <c r="M1863" s="337">
        <v>1.1415525114155251E-4</v>
      </c>
      <c r="N1863" s="345">
        <v>0</v>
      </c>
      <c r="O1863" s="346">
        <v>0</v>
      </c>
      <c r="P1863" s="347">
        <v>0</v>
      </c>
      <c r="Q1863" s="348">
        <v>5.3050397877984087E-2</v>
      </c>
      <c r="R1863" s="346">
        <v>0.2288167448512094</v>
      </c>
      <c r="S1863" s="347">
        <v>0.13842264820428174</v>
      </c>
      <c r="T1863" s="349">
        <v>2.719672580365055E-2</v>
      </c>
      <c r="U1863" s="349">
        <v>0.21076891617774521</v>
      </c>
      <c r="V1863" s="361">
        <v>0</v>
      </c>
    </row>
    <row r="1864" spans="1:22" ht="16" hidden="1" customHeight="1" outlineLevel="1">
      <c r="A1864" s="65">
        <v>1855</v>
      </c>
      <c r="B1864" s="117">
        <v>1</v>
      </c>
      <c r="C1864" s="325">
        <v>1.1078575551819474E-4</v>
      </c>
      <c r="D1864" s="326">
        <v>8.9413393893102142E-5</v>
      </c>
      <c r="E1864" s="327">
        <v>9.9007102241788287E-5</v>
      </c>
      <c r="F1864" s="332">
        <v>0</v>
      </c>
      <c r="G1864" s="326">
        <v>0</v>
      </c>
      <c r="H1864" s="327">
        <v>0</v>
      </c>
      <c r="I1864" s="332">
        <v>2.7861734470983657E-4</v>
      </c>
      <c r="J1864" s="326">
        <v>3.9625758551703266E-4</v>
      </c>
      <c r="K1864" s="327">
        <v>1.8719858798779324E-4</v>
      </c>
      <c r="L1864" s="336">
        <v>1.8210014333043539E-4</v>
      </c>
      <c r="M1864" s="337">
        <v>1.1415525114155251E-4</v>
      </c>
      <c r="N1864" s="345">
        <v>4.5728255245877023E-3</v>
      </c>
      <c r="O1864" s="346">
        <v>1.7721242697298759E-2</v>
      </c>
      <c r="P1864" s="347">
        <v>1.5096893620811772E-2</v>
      </c>
      <c r="Q1864" s="348">
        <v>2.6525198938992044E-2</v>
      </c>
      <c r="R1864" s="346">
        <v>0.24783115499076178</v>
      </c>
      <c r="S1864" s="347">
        <v>0.1435684321538678</v>
      </c>
      <c r="T1864" s="349">
        <v>6.7706534168528648E-2</v>
      </c>
      <c r="U1864" s="349">
        <v>0.26137310817380061</v>
      </c>
      <c r="V1864" s="361">
        <v>0</v>
      </c>
    </row>
    <row r="1865" spans="1:22" ht="16" hidden="1" customHeight="1" outlineLevel="1">
      <c r="A1865" s="65">
        <v>1856</v>
      </c>
      <c r="B1865" s="117">
        <v>1</v>
      </c>
      <c r="C1865" s="325">
        <v>1.311553339234865E-4</v>
      </c>
      <c r="D1865" s="326">
        <v>1.0875810511807205E-4</v>
      </c>
      <c r="E1865" s="327">
        <v>1.2047680274102304E-4</v>
      </c>
      <c r="F1865" s="332">
        <v>0</v>
      </c>
      <c r="G1865" s="326">
        <v>0</v>
      </c>
      <c r="H1865" s="327">
        <v>0</v>
      </c>
      <c r="I1865" s="332">
        <v>2.7638840595215787E-4</v>
      </c>
      <c r="J1865" s="326">
        <v>3.4610880394744966E-4</v>
      </c>
      <c r="K1865" s="327">
        <v>1.366846832926744E-4</v>
      </c>
      <c r="L1865" s="336">
        <v>1.5860335064263727E-4</v>
      </c>
      <c r="M1865" s="337">
        <v>1.1415525114155251E-4</v>
      </c>
      <c r="N1865" s="345">
        <v>5.9160930224353404E-2</v>
      </c>
      <c r="O1865" s="346">
        <v>0.12140537314388786</v>
      </c>
      <c r="P1865" s="347">
        <v>0.10379501906428207</v>
      </c>
      <c r="Q1865" s="348">
        <v>2.6525198938992044E-2</v>
      </c>
      <c r="R1865" s="346">
        <v>0.26031001208812993</v>
      </c>
      <c r="S1865" s="347">
        <v>0.12628959241558055</v>
      </c>
      <c r="T1865" s="349">
        <v>8.7010503882308576E-2</v>
      </c>
      <c r="U1865" s="349">
        <v>0.36887016845279985</v>
      </c>
      <c r="V1865" s="361">
        <v>0</v>
      </c>
    </row>
    <row r="1866" spans="1:22" ht="16" hidden="1" customHeight="1" outlineLevel="1">
      <c r="A1866" s="65">
        <v>1857</v>
      </c>
      <c r="B1866" s="117">
        <v>1</v>
      </c>
      <c r="C1866" s="325">
        <v>1.4639970389295769E-4</v>
      </c>
      <c r="D1866" s="326">
        <v>1.2236744969845289E-4</v>
      </c>
      <c r="E1866" s="327">
        <v>1.3648502655737088E-4</v>
      </c>
      <c r="F1866" s="332">
        <v>0</v>
      </c>
      <c r="G1866" s="326">
        <v>0</v>
      </c>
      <c r="H1866" s="327">
        <v>0</v>
      </c>
      <c r="I1866" s="332">
        <v>2.6970158967912179E-4</v>
      </c>
      <c r="J1866" s="326">
        <v>2.4457807404837595E-4</v>
      </c>
      <c r="K1866" s="327">
        <v>1.1291343402438324E-4</v>
      </c>
      <c r="L1866" s="336">
        <v>1.4685495429873823E-4</v>
      </c>
      <c r="M1866" s="337">
        <v>1.1415525114155251E-4</v>
      </c>
      <c r="N1866" s="345">
        <v>0.16405011569458386</v>
      </c>
      <c r="O1866" s="346">
        <v>0.2678574878092122</v>
      </c>
      <c r="P1866" s="347">
        <v>0.2465737551988596</v>
      </c>
      <c r="Q1866" s="348">
        <v>2.6525198938992044E-2</v>
      </c>
      <c r="R1866" s="346">
        <v>0.27781926736674689</v>
      </c>
      <c r="S1866" s="347">
        <v>0.1049387354253016</v>
      </c>
      <c r="T1866" s="349">
        <v>0.11610909862327735</v>
      </c>
      <c r="U1866" s="349">
        <v>0.41181003622420992</v>
      </c>
      <c r="V1866" s="361">
        <v>5.1159957455610541E-2</v>
      </c>
    </row>
    <row r="1867" spans="1:22" ht="16" hidden="1" customHeight="1" outlineLevel="1">
      <c r="A1867" s="65">
        <v>1858</v>
      </c>
      <c r="B1867" s="117">
        <v>1</v>
      </c>
      <c r="C1867" s="325">
        <v>1.5321873121427508E-4</v>
      </c>
      <c r="D1867" s="326">
        <v>1.2118149252787684E-4</v>
      </c>
      <c r="E1867" s="327">
        <v>1.4101247397382583E-4</v>
      </c>
      <c r="F1867" s="332">
        <v>0</v>
      </c>
      <c r="G1867" s="326">
        <v>0</v>
      </c>
      <c r="H1867" s="327">
        <v>0</v>
      </c>
      <c r="I1867" s="332">
        <v>2.2958069204090536E-4</v>
      </c>
      <c r="J1867" s="326">
        <v>1.853860695728026E-4</v>
      </c>
      <c r="K1867" s="327">
        <v>9.8056403231701241E-5</v>
      </c>
      <c r="L1867" s="336">
        <v>1.644775488145868E-4</v>
      </c>
      <c r="M1867" s="337">
        <v>1.1415525114155251E-4</v>
      </c>
      <c r="N1867" s="345">
        <v>0.24850448710181297</v>
      </c>
      <c r="O1867" s="346">
        <v>0.32589145975190459</v>
      </c>
      <c r="P1867" s="347">
        <v>0.31978583360770074</v>
      </c>
      <c r="Q1867" s="348">
        <v>2.6525198938992044E-2</v>
      </c>
      <c r="R1867" s="346">
        <v>0.30950843660853344</v>
      </c>
      <c r="S1867" s="347">
        <v>0.12641408636649137</v>
      </c>
      <c r="T1867" s="349">
        <v>0.12409694816001386</v>
      </c>
      <c r="U1867" s="349">
        <v>0.36896842901978244</v>
      </c>
      <c r="V1867" s="361">
        <v>0.11726685865278542</v>
      </c>
    </row>
    <row r="1868" spans="1:22" ht="16" hidden="1" customHeight="1" outlineLevel="1">
      <c r="A1868" s="65">
        <v>1859</v>
      </c>
      <c r="B1868" s="117">
        <v>1</v>
      </c>
      <c r="C1868" s="325">
        <v>1.5396251146288805E-4</v>
      </c>
      <c r="D1868" s="326">
        <v>1.2302847500664281E-4</v>
      </c>
      <c r="E1868" s="327">
        <v>1.4173894118105069E-4</v>
      </c>
      <c r="F1868" s="332">
        <v>0</v>
      </c>
      <c r="G1868" s="326">
        <v>0</v>
      </c>
      <c r="H1868" s="327">
        <v>0</v>
      </c>
      <c r="I1868" s="332">
        <v>1.7608616185661673E-4</v>
      </c>
      <c r="J1868" s="326">
        <v>1.467468444290256E-4</v>
      </c>
      <c r="K1868" s="327">
        <v>0</v>
      </c>
      <c r="L1868" s="336">
        <v>1.8797434150238492E-4</v>
      </c>
      <c r="M1868" s="337">
        <v>1.1415525114155251E-4</v>
      </c>
      <c r="N1868" s="345">
        <v>0.1737673699343327</v>
      </c>
      <c r="O1868" s="346">
        <v>0.26027389790238675</v>
      </c>
      <c r="P1868" s="347">
        <v>0.24433588061932629</v>
      </c>
      <c r="Q1868" s="348">
        <v>2.6525198938992044E-2</v>
      </c>
      <c r="R1868" s="346">
        <v>0.31241768779418899</v>
      </c>
      <c r="S1868" s="347">
        <v>8.885815633551955E-2</v>
      </c>
      <c r="T1868" s="349">
        <v>0.10079905367786567</v>
      </c>
      <c r="U1868" s="349">
        <v>0.32258944140398021</v>
      </c>
      <c r="V1868" s="361">
        <v>0.20564453806454513</v>
      </c>
    </row>
    <row r="1869" spans="1:22" ht="16" hidden="1" customHeight="1" outlineLevel="1">
      <c r="A1869" s="65">
        <v>1860</v>
      </c>
      <c r="B1869" s="117">
        <v>1</v>
      </c>
      <c r="C1869" s="325">
        <v>1.513561554656476E-4</v>
      </c>
      <c r="D1869" s="326">
        <v>1.2631415962676334E-4</v>
      </c>
      <c r="E1869" s="327">
        <v>1.4198542112635912E-4</v>
      </c>
      <c r="F1869" s="332">
        <v>0</v>
      </c>
      <c r="G1869" s="326">
        <v>0</v>
      </c>
      <c r="H1869" s="327">
        <v>0</v>
      </c>
      <c r="I1869" s="332">
        <v>1.3373632546072155E-4</v>
      </c>
      <c r="J1869" s="326">
        <v>0</v>
      </c>
      <c r="K1869" s="327">
        <v>2.0205561878047524E-4</v>
      </c>
      <c r="L1869" s="336">
        <v>2.0677177565262342E-4</v>
      </c>
      <c r="M1869" s="337">
        <v>1.1415525114155251E-4</v>
      </c>
      <c r="N1869" s="345">
        <v>0.35725199410841424</v>
      </c>
      <c r="O1869" s="346">
        <v>0.41457742948770765</v>
      </c>
      <c r="P1869" s="347">
        <v>0.42772497361003936</v>
      </c>
      <c r="Q1869" s="348">
        <v>1.7683465959328029E-2</v>
      </c>
      <c r="R1869" s="346">
        <v>0.31637546816066264</v>
      </c>
      <c r="S1869" s="347">
        <v>7.1937238829763758E-2</v>
      </c>
      <c r="T1869" s="349">
        <v>7.5028729577203787E-2</v>
      </c>
      <c r="U1869" s="349">
        <v>0.26461570688422742</v>
      </c>
      <c r="V1869" s="361">
        <v>0.34245587315946174</v>
      </c>
    </row>
    <row r="1870" spans="1:22" ht="16" hidden="1" customHeight="1" outlineLevel="1">
      <c r="A1870" s="65">
        <v>1861</v>
      </c>
      <c r="B1870" s="117">
        <v>1</v>
      </c>
      <c r="C1870" s="325">
        <v>1.3872439174760688E-4</v>
      </c>
      <c r="D1870" s="326">
        <v>1.2483657364375055E-4</v>
      </c>
      <c r="E1870" s="327">
        <v>1.3612179295375846E-4</v>
      </c>
      <c r="F1870" s="332">
        <v>0</v>
      </c>
      <c r="G1870" s="326">
        <v>0</v>
      </c>
      <c r="H1870" s="327">
        <v>0</v>
      </c>
      <c r="I1870" s="332">
        <v>9.8073305337862478E-5</v>
      </c>
      <c r="J1870" s="326">
        <v>0</v>
      </c>
      <c r="K1870" s="327">
        <v>1.9314140030486602E-4</v>
      </c>
      <c r="L1870" s="336">
        <v>1.8797434150238492E-4</v>
      </c>
      <c r="M1870" s="337">
        <v>1.1415525114155251E-4</v>
      </c>
      <c r="N1870" s="345">
        <v>0.42284346022671915</v>
      </c>
      <c r="O1870" s="346">
        <v>0.43304136259260551</v>
      </c>
      <c r="P1870" s="347">
        <v>0.48771188964090784</v>
      </c>
      <c r="Q1870" s="348">
        <v>1.7683465959328029E-2</v>
      </c>
      <c r="R1870" s="346">
        <v>0.31495037869025411</v>
      </c>
      <c r="S1870" s="347">
        <v>6.7232373079983032E-2</v>
      </c>
      <c r="T1870" s="349">
        <v>5.2871956457446523E-2</v>
      </c>
      <c r="U1870" s="349">
        <v>0.22590104349307052</v>
      </c>
      <c r="V1870" s="361">
        <v>0.26979012051250795</v>
      </c>
    </row>
    <row r="1871" spans="1:22" ht="16" hidden="1" customHeight="1" outlineLevel="1">
      <c r="A1871" s="65">
        <v>1862</v>
      </c>
      <c r="B1871" s="117">
        <v>1</v>
      </c>
      <c r="C1871" s="325">
        <v>1.3902440394872808E-4</v>
      </c>
      <c r="D1871" s="326">
        <v>1.2005386111978814E-4</v>
      </c>
      <c r="E1871" s="327">
        <v>1.323597306306297E-4</v>
      </c>
      <c r="F1871" s="332">
        <v>0</v>
      </c>
      <c r="G1871" s="326">
        <v>0</v>
      </c>
      <c r="H1871" s="327">
        <v>0</v>
      </c>
      <c r="I1871" s="332">
        <v>7.3554979003396872E-5</v>
      </c>
      <c r="J1871" s="326">
        <v>0</v>
      </c>
      <c r="K1871" s="327">
        <v>1.6342733871950202E-4</v>
      </c>
      <c r="L1871" s="336">
        <v>1.9032402077116473E-4</v>
      </c>
      <c r="M1871" s="337">
        <v>1.1415525114155251E-4</v>
      </c>
      <c r="N1871" s="345">
        <v>0.40469505892601171</v>
      </c>
      <c r="O1871" s="346">
        <v>0.40627007363125761</v>
      </c>
      <c r="P1871" s="347">
        <v>0.46528463394332287</v>
      </c>
      <c r="Q1871" s="348">
        <v>2.6525198938992044E-2</v>
      </c>
      <c r="R1871" s="346">
        <v>0.32079820349661242</v>
      </c>
      <c r="S1871" s="347">
        <v>7.8540650072911541E-2</v>
      </c>
      <c r="T1871" s="349">
        <v>4.5169387261307731E-2</v>
      </c>
      <c r="U1871" s="349">
        <v>0.21892454323730368</v>
      </c>
      <c r="V1871" s="361">
        <v>0.25581123911971781</v>
      </c>
    </row>
    <row r="1872" spans="1:22" ht="16" hidden="1" customHeight="1" outlineLevel="1">
      <c r="A1872" s="65">
        <v>1863</v>
      </c>
      <c r="B1872" s="117">
        <v>1</v>
      </c>
      <c r="C1872" s="325">
        <v>1.4346208442364591E-4</v>
      </c>
      <c r="D1872" s="326">
        <v>1.2133702789450978E-4</v>
      </c>
      <c r="E1872" s="327">
        <v>1.3411103550518965E-4</v>
      </c>
      <c r="F1872" s="332">
        <v>0</v>
      </c>
      <c r="G1872" s="326">
        <v>0</v>
      </c>
      <c r="H1872" s="327">
        <v>0</v>
      </c>
      <c r="I1872" s="332">
        <v>0</v>
      </c>
      <c r="J1872" s="326">
        <v>0</v>
      </c>
      <c r="K1872" s="327">
        <v>1.7828436951218402E-4</v>
      </c>
      <c r="L1872" s="336">
        <v>2.1382081345896285E-4</v>
      </c>
      <c r="M1872" s="337">
        <v>1.1415525114155251E-4</v>
      </c>
      <c r="N1872" s="345">
        <v>0.35296497017911327</v>
      </c>
      <c r="O1872" s="346">
        <v>0.36971856395407904</v>
      </c>
      <c r="P1872" s="347">
        <v>0.40124613523249064</v>
      </c>
      <c r="Q1872" s="348">
        <v>2.6525198938992044E-2</v>
      </c>
      <c r="R1872" s="346">
        <v>0.33583508339801488</v>
      </c>
      <c r="S1872" s="347">
        <v>9.9575082814295973E-2</v>
      </c>
      <c r="T1872" s="349">
        <v>4.535957415503955E-2</v>
      </c>
      <c r="U1872" s="349">
        <v>0.23602188189228163</v>
      </c>
      <c r="V1872" s="361">
        <v>0.23483909974997866</v>
      </c>
    </row>
    <row r="1873" spans="1:22" ht="16" hidden="1" customHeight="1" outlineLevel="1">
      <c r="A1873" s="65">
        <v>1864</v>
      </c>
      <c r="B1873" s="117">
        <v>1</v>
      </c>
      <c r="C1873" s="325">
        <v>1.4288706103816361E-4</v>
      </c>
      <c r="D1873" s="326">
        <v>1.1970390654486407E-4</v>
      </c>
      <c r="E1873" s="327">
        <v>1.3404617236168742E-4</v>
      </c>
      <c r="F1873" s="332">
        <v>0</v>
      </c>
      <c r="G1873" s="326">
        <v>0</v>
      </c>
      <c r="H1873" s="327">
        <v>0</v>
      </c>
      <c r="I1873" s="332">
        <v>0</v>
      </c>
      <c r="J1873" s="326">
        <v>1.3277095448340412E-4</v>
      </c>
      <c r="K1873" s="327">
        <v>1.7234155719511124E-4</v>
      </c>
      <c r="L1873" s="336">
        <v>2.2321953053408208E-4</v>
      </c>
      <c r="M1873" s="337">
        <v>1.1415525114155251E-4</v>
      </c>
      <c r="N1873" s="345">
        <v>0.24364585998193852</v>
      </c>
      <c r="O1873" s="346">
        <v>0.27818283148989142</v>
      </c>
      <c r="P1873" s="347">
        <v>0.29906724681468977</v>
      </c>
      <c r="Q1873" s="348">
        <v>3.5366931918656058E-2</v>
      </c>
      <c r="R1873" s="346">
        <v>0.33282155065621305</v>
      </c>
      <c r="S1873" s="347">
        <v>7.7191957110059606E-2</v>
      </c>
      <c r="T1873" s="349">
        <v>9.4237605844117819E-2</v>
      </c>
      <c r="U1873" s="349">
        <v>0.26726874219275853</v>
      </c>
      <c r="V1873" s="361">
        <v>0.15083602385436654</v>
      </c>
    </row>
    <row r="1874" spans="1:22" ht="16" hidden="1" customHeight="1" outlineLevel="1">
      <c r="A1874" s="65">
        <v>1865</v>
      </c>
      <c r="B1874" s="117">
        <v>1</v>
      </c>
      <c r="C1874" s="325">
        <v>1.4089948020573563E-4</v>
      </c>
      <c r="D1874" s="326">
        <v>1.1970390654486407E-4</v>
      </c>
      <c r="E1874" s="327">
        <v>1.3307322520915413E-4</v>
      </c>
      <c r="F1874" s="332">
        <v>0</v>
      </c>
      <c r="G1874" s="326">
        <v>0</v>
      </c>
      <c r="H1874" s="327">
        <v>0</v>
      </c>
      <c r="I1874" s="332">
        <v>0</v>
      </c>
      <c r="J1874" s="326">
        <v>1.3934784386957893E-4</v>
      </c>
      <c r="K1874" s="327">
        <v>1.6937015103657481E-4</v>
      </c>
      <c r="L1874" s="336">
        <v>2.2321953053408208E-4</v>
      </c>
      <c r="M1874" s="337">
        <v>1.1415525114155251E-4</v>
      </c>
      <c r="N1874" s="345">
        <v>0.19348768000911717</v>
      </c>
      <c r="O1874" s="346">
        <v>0.18664160257654647</v>
      </c>
      <c r="P1874" s="347">
        <v>0.22396042708588679</v>
      </c>
      <c r="Q1874" s="348">
        <v>3.5366931918656058E-2</v>
      </c>
      <c r="R1874" s="346">
        <v>0.33257069837273845</v>
      </c>
      <c r="S1874" s="347">
        <v>6.814014784302963E-2</v>
      </c>
      <c r="T1874" s="349">
        <v>7.2746486852421924E-2</v>
      </c>
      <c r="U1874" s="349">
        <v>0.34037460402783659</v>
      </c>
      <c r="V1874" s="361">
        <v>6.4911328927316006E-2</v>
      </c>
    </row>
    <row r="1875" spans="1:22" ht="16" hidden="1" customHeight="1" outlineLevel="1">
      <c r="A1875" s="65">
        <v>1866</v>
      </c>
      <c r="B1875" s="117">
        <v>1</v>
      </c>
      <c r="C1875" s="325">
        <v>1.3583677431181529E-4</v>
      </c>
      <c r="D1875" s="326">
        <v>1.2032604801139576E-4</v>
      </c>
      <c r="E1875" s="327">
        <v>1.3047869946906533E-4</v>
      </c>
      <c r="F1875" s="332">
        <v>0</v>
      </c>
      <c r="G1875" s="326">
        <v>0</v>
      </c>
      <c r="H1875" s="327">
        <v>0</v>
      </c>
      <c r="I1875" s="332">
        <v>0</v>
      </c>
      <c r="J1875" s="326">
        <v>1.7552073549354037E-4</v>
      </c>
      <c r="K1875" s="327">
        <v>1.663987448780384E-4</v>
      </c>
      <c r="L1875" s="336">
        <v>1.644775488145868E-4</v>
      </c>
      <c r="M1875" s="337">
        <v>1.1415525114155251E-4</v>
      </c>
      <c r="N1875" s="345">
        <v>5.7731922247919745E-2</v>
      </c>
      <c r="O1875" s="346">
        <v>4.2392210950239449E-2</v>
      </c>
      <c r="P1875" s="347">
        <v>5.3539899977586382E-2</v>
      </c>
      <c r="Q1875" s="348">
        <v>4.4208664898320073E-2</v>
      </c>
      <c r="R1875" s="346">
        <v>0.35217821557332302</v>
      </c>
      <c r="S1875" s="347">
        <v>7.1345888315611672E-2</v>
      </c>
      <c r="T1875" s="349">
        <v>8.5393915285588096E-2</v>
      </c>
      <c r="U1875" s="349">
        <v>0.40414571199956462</v>
      </c>
      <c r="V1875" s="361">
        <v>0</v>
      </c>
    </row>
    <row r="1876" spans="1:22" ht="16" hidden="1" customHeight="1" outlineLevel="1">
      <c r="A1876" s="65">
        <v>1867</v>
      </c>
      <c r="B1876" s="117">
        <v>1</v>
      </c>
      <c r="C1876" s="325">
        <v>1.4106198681467628E-4</v>
      </c>
      <c r="D1876" s="326">
        <v>1.3370208954182722E-4</v>
      </c>
      <c r="E1876" s="327">
        <v>1.3985791001948632E-4</v>
      </c>
      <c r="F1876" s="332">
        <v>0</v>
      </c>
      <c r="G1876" s="326">
        <v>0</v>
      </c>
      <c r="H1876" s="327">
        <v>0</v>
      </c>
      <c r="I1876" s="332">
        <v>0</v>
      </c>
      <c r="J1876" s="326">
        <v>2.059388489045989E-4</v>
      </c>
      <c r="K1876" s="327">
        <v>2.0205561878047524E-4</v>
      </c>
      <c r="L1876" s="336">
        <v>1.1748396343899057E-4</v>
      </c>
      <c r="M1876" s="337">
        <v>1.1415525114155251E-4</v>
      </c>
      <c r="N1876" s="345">
        <v>8.5740478586019428E-4</v>
      </c>
      <c r="O1876" s="346">
        <v>5.0971006170728861E-4</v>
      </c>
      <c r="P1876" s="347">
        <v>4.766860770311075E-4</v>
      </c>
      <c r="Q1876" s="348">
        <v>5.3050397877984087E-2</v>
      </c>
      <c r="R1876" s="346">
        <v>0.37768262829667248</v>
      </c>
      <c r="S1876" s="347">
        <v>9.02068492983715E-2</v>
      </c>
      <c r="T1876" s="349">
        <v>0.13902661931796192</v>
      </c>
      <c r="U1876" s="349">
        <v>0.51557319495786913</v>
      </c>
      <c r="V1876" s="361">
        <v>0</v>
      </c>
    </row>
    <row r="1877" spans="1:22" ht="16" hidden="1" customHeight="1" outlineLevel="1">
      <c r="A1877" s="65">
        <v>1868</v>
      </c>
      <c r="B1877" s="117">
        <v>1</v>
      </c>
      <c r="C1877" s="325">
        <v>1.4741224507174177E-4</v>
      </c>
      <c r="D1877" s="326">
        <v>1.4167327708176458E-4</v>
      </c>
      <c r="E1877" s="327">
        <v>1.4760256935365137E-4</v>
      </c>
      <c r="F1877" s="332">
        <v>0</v>
      </c>
      <c r="G1877" s="326">
        <v>0</v>
      </c>
      <c r="H1877" s="327">
        <v>0</v>
      </c>
      <c r="I1877" s="332">
        <v>8.0241795276432917E-5</v>
      </c>
      <c r="J1877" s="326">
        <v>2.4498912963501191E-4</v>
      </c>
      <c r="K1877" s="327">
        <v>1.8719858798779324E-4</v>
      </c>
      <c r="L1877" s="336">
        <v>8.811297257924293E-5</v>
      </c>
      <c r="M1877" s="337">
        <v>1.1415525114155251E-4</v>
      </c>
      <c r="N1877" s="345">
        <v>0</v>
      </c>
      <c r="O1877" s="346">
        <v>0</v>
      </c>
      <c r="P1877" s="347">
        <v>0</v>
      </c>
      <c r="Q1877" s="348">
        <v>5.3050397877984087E-2</v>
      </c>
      <c r="R1877" s="346">
        <v>0.38514298081307125</v>
      </c>
      <c r="S1877" s="347">
        <v>7.9214996554337516E-2</v>
      </c>
      <c r="T1877" s="349">
        <v>0.24524599946718451</v>
      </c>
      <c r="U1877" s="349">
        <v>0.59182339493639147</v>
      </c>
      <c r="V1877" s="361">
        <v>0</v>
      </c>
    </row>
    <row r="1878" spans="1:22" ht="16" hidden="1" customHeight="1" outlineLevel="1">
      <c r="A1878" s="65">
        <v>1869</v>
      </c>
      <c r="B1878" s="117">
        <v>1</v>
      </c>
      <c r="C1878" s="325">
        <v>1.3640554744310759E-4</v>
      </c>
      <c r="D1878" s="326">
        <v>1.3887364048237194E-4</v>
      </c>
      <c r="E1878" s="327">
        <v>1.3918333332706324E-4</v>
      </c>
      <c r="F1878" s="332">
        <v>0</v>
      </c>
      <c r="G1878" s="326">
        <v>0</v>
      </c>
      <c r="H1878" s="327">
        <v>0</v>
      </c>
      <c r="I1878" s="332">
        <v>1.0921799912625594E-4</v>
      </c>
      <c r="J1878" s="326">
        <v>2.7417407628616263E-4</v>
      </c>
      <c r="K1878" s="327">
        <v>1.8719858798779324E-4</v>
      </c>
      <c r="L1878" s="336">
        <v>5.8741981719495287E-5</v>
      </c>
      <c r="M1878" s="337">
        <v>1.1415525114155251E-4</v>
      </c>
      <c r="N1878" s="345">
        <v>0</v>
      </c>
      <c r="O1878" s="346">
        <v>0</v>
      </c>
      <c r="P1878" s="347">
        <v>0</v>
      </c>
      <c r="Q1878" s="348">
        <v>4.4208664898320073E-2</v>
      </c>
      <c r="R1878" s="346">
        <v>0.38510579935772388</v>
      </c>
      <c r="S1878" s="347">
        <v>6.3201853811628281E-2</v>
      </c>
      <c r="T1878" s="349">
        <v>0.15405138392277581</v>
      </c>
      <c r="U1878" s="349">
        <v>0.46703247486844901</v>
      </c>
      <c r="V1878" s="361">
        <v>0</v>
      </c>
    </row>
    <row r="1879" spans="1:22" ht="16" hidden="1" customHeight="1" outlineLevel="1">
      <c r="A1879" s="65">
        <v>1870</v>
      </c>
      <c r="B1879" s="117">
        <v>1</v>
      </c>
      <c r="C1879" s="325">
        <v>1.2599262396252578E-4</v>
      </c>
      <c r="D1879" s="326">
        <v>1.2880272549289012E-4</v>
      </c>
      <c r="E1879" s="327">
        <v>1.3051761735516666E-4</v>
      </c>
      <c r="F1879" s="332">
        <v>0</v>
      </c>
      <c r="G1879" s="326">
        <v>0</v>
      </c>
      <c r="H1879" s="327">
        <v>0</v>
      </c>
      <c r="I1879" s="332">
        <v>1.3373632546072155E-4</v>
      </c>
      <c r="J1879" s="326">
        <v>2.9226052209814333E-4</v>
      </c>
      <c r="K1879" s="327">
        <v>2.0799843109754802E-4</v>
      </c>
      <c r="L1879" s="336">
        <v>3.7594868300476983E-5</v>
      </c>
      <c r="M1879" s="337">
        <v>1.1415525114155251E-4</v>
      </c>
      <c r="N1879" s="345">
        <v>0</v>
      </c>
      <c r="O1879" s="346">
        <v>0</v>
      </c>
      <c r="P1879" s="347">
        <v>0</v>
      </c>
      <c r="Q1879" s="348">
        <v>3.5366931918656058E-2</v>
      </c>
      <c r="R1879" s="346">
        <v>0.3975742214784691</v>
      </c>
      <c r="S1879" s="347">
        <v>6.6558026598557071E-2</v>
      </c>
      <c r="T1879" s="349">
        <v>0.13008783531256626</v>
      </c>
      <c r="U1879" s="349">
        <v>0.40198397952594672</v>
      </c>
      <c r="V1879" s="361">
        <v>0</v>
      </c>
    </row>
    <row r="1880" spans="1:22" ht="16" hidden="1" customHeight="1" outlineLevel="1">
      <c r="A1880" s="65">
        <v>1871</v>
      </c>
      <c r="B1880" s="117">
        <v>1</v>
      </c>
      <c r="C1880" s="325">
        <v>1.1496717557132152E-4</v>
      </c>
      <c r="D1880" s="326">
        <v>1.1688482802464233E-4</v>
      </c>
      <c r="E1880" s="327">
        <v>1.1805092117404002E-4</v>
      </c>
      <c r="F1880" s="332">
        <v>0</v>
      </c>
      <c r="G1880" s="326">
        <v>0</v>
      </c>
      <c r="H1880" s="327">
        <v>0</v>
      </c>
      <c r="I1880" s="332">
        <v>1.6048359055286583E-4</v>
      </c>
      <c r="J1880" s="326">
        <v>2.9678213355113856E-4</v>
      </c>
      <c r="K1880" s="327">
        <v>1.9611280646340243E-4</v>
      </c>
      <c r="L1880" s="336">
        <v>2.3496792687798115E-5</v>
      </c>
      <c r="M1880" s="337">
        <v>1.1415525114155251E-4</v>
      </c>
      <c r="N1880" s="345">
        <v>0</v>
      </c>
      <c r="O1880" s="346">
        <v>0</v>
      </c>
      <c r="P1880" s="347">
        <v>0</v>
      </c>
      <c r="Q1880" s="348">
        <v>3.5366931918656058E-2</v>
      </c>
      <c r="R1880" s="346">
        <v>0.39593365576748141</v>
      </c>
      <c r="S1880" s="347">
        <v>5.1810580851425897E-2</v>
      </c>
      <c r="T1880" s="349">
        <v>0.10298620295578163</v>
      </c>
      <c r="U1880" s="349">
        <v>0.31276338470571707</v>
      </c>
      <c r="V1880" s="361">
        <v>0</v>
      </c>
    </row>
    <row r="1881" spans="1:22" ht="16" hidden="1" customHeight="1" outlineLevel="1">
      <c r="A1881" s="65">
        <v>1872</v>
      </c>
      <c r="B1881" s="117">
        <v>1</v>
      </c>
      <c r="C1881" s="325">
        <v>1.0449174954883946E-4</v>
      </c>
      <c r="D1881" s="326">
        <v>1.0389762491079318E-4</v>
      </c>
      <c r="E1881" s="327">
        <v>1.0513018298839784E-4</v>
      </c>
      <c r="F1881" s="332">
        <v>0</v>
      </c>
      <c r="G1881" s="326">
        <v>0</v>
      </c>
      <c r="H1881" s="327">
        <v>0</v>
      </c>
      <c r="I1881" s="332">
        <v>1.8054403937197409E-4</v>
      </c>
      <c r="J1881" s="326">
        <v>3.2473391344238153E-4</v>
      </c>
      <c r="K1881" s="327">
        <v>1.9908421262193881E-4</v>
      </c>
      <c r="L1881" s="336">
        <v>9.3987170751192458E-6</v>
      </c>
      <c r="M1881" s="337">
        <v>1.1415525114155251E-4</v>
      </c>
      <c r="N1881" s="345">
        <v>0</v>
      </c>
      <c r="O1881" s="346">
        <v>0</v>
      </c>
      <c r="P1881" s="347">
        <v>0</v>
      </c>
      <c r="Q1881" s="348">
        <v>3.5366931918656058E-2</v>
      </c>
      <c r="R1881" s="346">
        <v>0.40992810125600132</v>
      </c>
      <c r="S1881" s="347">
        <v>7.5267473253256653E-2</v>
      </c>
      <c r="T1881" s="349">
        <v>6.5614478337478604E-2</v>
      </c>
      <c r="U1881" s="349">
        <v>0.25960441796811323</v>
      </c>
      <c r="V1881" s="361">
        <v>0</v>
      </c>
    </row>
    <row r="1882" spans="1:22" ht="16" hidden="1" customHeight="1" outlineLevel="1">
      <c r="A1882" s="65">
        <v>1873</v>
      </c>
      <c r="B1882" s="117">
        <v>1</v>
      </c>
      <c r="C1882" s="325">
        <v>9.4928860638101079E-5</v>
      </c>
      <c r="D1882" s="326">
        <v>9.1590889025963072E-5</v>
      </c>
      <c r="E1882" s="327">
        <v>9.3402926643196499E-5</v>
      </c>
      <c r="F1882" s="332">
        <v>0</v>
      </c>
      <c r="G1882" s="326">
        <v>0</v>
      </c>
      <c r="H1882" s="327">
        <v>0</v>
      </c>
      <c r="I1882" s="332">
        <v>2.0506236570643968E-4</v>
      </c>
      <c r="J1882" s="326">
        <v>3.0582535645712892E-4</v>
      </c>
      <c r="K1882" s="327">
        <v>2.0502702493901164E-4</v>
      </c>
      <c r="L1882" s="336">
        <v>5.8741981719495289E-6</v>
      </c>
      <c r="M1882" s="337">
        <v>1.1415525114155251E-4</v>
      </c>
      <c r="N1882" s="345">
        <v>0</v>
      </c>
      <c r="O1882" s="346">
        <v>0</v>
      </c>
      <c r="P1882" s="347">
        <v>0</v>
      </c>
      <c r="Q1882" s="348">
        <v>3.5366931918656058E-2</v>
      </c>
      <c r="R1882" s="346">
        <v>0.43200691592699408</v>
      </c>
      <c r="S1882" s="347">
        <v>8.127953398225235E-2</v>
      </c>
      <c r="T1882" s="349">
        <v>2.8337847166041482E-2</v>
      </c>
      <c r="U1882" s="349">
        <v>0.23228798034694159</v>
      </c>
      <c r="V1882" s="361">
        <v>0</v>
      </c>
    </row>
    <row r="1883" spans="1:22" ht="16" hidden="1" customHeight="1" outlineLevel="1">
      <c r="A1883" s="65">
        <v>1874</v>
      </c>
      <c r="B1883" s="117">
        <v>1</v>
      </c>
      <c r="C1883" s="325">
        <v>8.9078622716237587E-5</v>
      </c>
      <c r="D1883" s="326">
        <v>8.3289188831930759E-5</v>
      </c>
      <c r="E1883" s="327">
        <v>8.669607760506697E-5</v>
      </c>
      <c r="F1883" s="332">
        <v>0</v>
      </c>
      <c r="G1883" s="326">
        <v>0</v>
      </c>
      <c r="H1883" s="327">
        <v>0</v>
      </c>
      <c r="I1883" s="332">
        <v>2.2735175328322661E-4</v>
      </c>
      <c r="J1883" s="326">
        <v>3.2596708020228929E-4</v>
      </c>
      <c r="K1883" s="327">
        <v>2.1691264957315727E-4</v>
      </c>
      <c r="L1883" s="336">
        <v>2.3496792687798115E-6</v>
      </c>
      <c r="M1883" s="337">
        <v>1.1415525114155251E-4</v>
      </c>
      <c r="N1883" s="345">
        <v>0</v>
      </c>
      <c r="O1883" s="346">
        <v>0</v>
      </c>
      <c r="P1883" s="347">
        <v>0</v>
      </c>
      <c r="Q1883" s="348">
        <v>3.5366931918656058E-2</v>
      </c>
      <c r="R1883" s="346">
        <v>0.45214481581487043</v>
      </c>
      <c r="S1883" s="347">
        <v>8.115504003134151E-2</v>
      </c>
      <c r="T1883" s="349">
        <v>2.6911445463052817E-2</v>
      </c>
      <c r="U1883" s="349">
        <v>0.20506980329275259</v>
      </c>
      <c r="V1883" s="361">
        <v>0</v>
      </c>
    </row>
    <row r="1884" spans="1:22" ht="16" hidden="1" customHeight="1" outlineLevel="1">
      <c r="A1884" s="65">
        <v>1875</v>
      </c>
      <c r="B1884" s="117">
        <v>1</v>
      </c>
      <c r="C1884" s="325">
        <v>8.668477536145798E-5</v>
      </c>
      <c r="D1884" s="326">
        <v>8.0645087599171052E-5</v>
      </c>
      <c r="E1884" s="327">
        <v>8.3465893058656433E-5</v>
      </c>
      <c r="F1884" s="332">
        <v>0</v>
      </c>
      <c r="G1884" s="326">
        <v>0</v>
      </c>
      <c r="H1884" s="327">
        <v>0</v>
      </c>
      <c r="I1884" s="332">
        <v>2.2735175328322661E-4</v>
      </c>
      <c r="J1884" s="326">
        <v>3.3829874780136711E-4</v>
      </c>
      <c r="K1884" s="327">
        <v>2.5256952347559405E-4</v>
      </c>
      <c r="L1884" s="336">
        <v>1.1748396343899057E-6</v>
      </c>
      <c r="M1884" s="337">
        <v>1.1415525114155251E-4</v>
      </c>
      <c r="N1884" s="345">
        <v>0</v>
      </c>
      <c r="O1884" s="346">
        <v>0</v>
      </c>
      <c r="P1884" s="347">
        <v>0</v>
      </c>
      <c r="Q1884" s="348">
        <v>2.6525198938992044E-2</v>
      </c>
      <c r="R1884" s="346">
        <v>0.44785890445332144</v>
      </c>
      <c r="S1884" s="347">
        <v>5.529124758926552E-2</v>
      </c>
      <c r="T1884" s="349">
        <v>2.8052566825443749E-2</v>
      </c>
      <c r="U1884" s="349">
        <v>0.19367157752276731</v>
      </c>
      <c r="V1884" s="361">
        <v>0</v>
      </c>
    </row>
    <row r="1885" spans="1:22" ht="16" hidden="1" customHeight="1" outlineLevel="1">
      <c r="A1885" s="65">
        <v>1876</v>
      </c>
      <c r="B1885" s="117">
        <v>1</v>
      </c>
      <c r="C1885" s="325">
        <v>8.5940995112844998E-5</v>
      </c>
      <c r="D1885" s="326">
        <v>8.0353458786734319E-5</v>
      </c>
      <c r="E1885" s="327">
        <v>8.2661590079228901E-5</v>
      </c>
      <c r="F1885" s="332">
        <v>0</v>
      </c>
      <c r="G1885" s="326">
        <v>0</v>
      </c>
      <c r="H1885" s="327">
        <v>0</v>
      </c>
      <c r="I1885" s="332">
        <v>2.3403856955626272E-4</v>
      </c>
      <c r="J1885" s="326">
        <v>3.5885152713316338E-4</v>
      </c>
      <c r="K1885" s="327">
        <v>2.4959811731705767E-4</v>
      </c>
      <c r="L1885" s="336">
        <v>1.409807561267887E-5</v>
      </c>
      <c r="M1885" s="337">
        <v>1.1415525114155251E-4</v>
      </c>
      <c r="N1885" s="345">
        <v>0</v>
      </c>
      <c r="O1885" s="346">
        <v>0</v>
      </c>
      <c r="P1885" s="347">
        <v>0</v>
      </c>
      <c r="Q1885" s="348">
        <v>1.7683465959328029E-2</v>
      </c>
      <c r="R1885" s="346">
        <v>0.44866336564479276</v>
      </c>
      <c r="S1885" s="347">
        <v>4.1010658405375579E-2</v>
      </c>
      <c r="T1885" s="349">
        <v>2.8147660272309659E-2</v>
      </c>
      <c r="U1885" s="349">
        <v>0.19200114788406258</v>
      </c>
      <c r="V1885" s="361">
        <v>0</v>
      </c>
    </row>
    <row r="1886" spans="1:22" ht="16" hidden="1" customHeight="1" outlineLevel="1">
      <c r="A1886" s="65">
        <v>1877</v>
      </c>
      <c r="B1886" s="117">
        <v>1</v>
      </c>
      <c r="C1886" s="325">
        <v>8.7053540358669466E-5</v>
      </c>
      <c r="D1886" s="326">
        <v>8.031457494507609E-5</v>
      </c>
      <c r="E1886" s="327">
        <v>8.2454028020021803E-5</v>
      </c>
      <c r="F1886" s="332">
        <v>0</v>
      </c>
      <c r="G1886" s="326">
        <v>0</v>
      </c>
      <c r="H1886" s="327">
        <v>0</v>
      </c>
      <c r="I1886" s="332">
        <v>2.4964114086001353E-4</v>
      </c>
      <c r="J1886" s="326">
        <v>3.707721391456052E-4</v>
      </c>
      <c r="K1886" s="327">
        <v>2.5851233579266681E-4</v>
      </c>
      <c r="L1886" s="336">
        <v>3.7594868300476983E-5</v>
      </c>
      <c r="M1886" s="337">
        <v>1.1415525114155251E-4</v>
      </c>
      <c r="N1886" s="345">
        <v>0</v>
      </c>
      <c r="O1886" s="346">
        <v>0</v>
      </c>
      <c r="P1886" s="347">
        <v>0</v>
      </c>
      <c r="Q1886" s="348">
        <v>1.7683465959328029E-2</v>
      </c>
      <c r="R1886" s="346">
        <v>0.45062218387095621</v>
      </c>
      <c r="S1886" s="347">
        <v>4.5316103938987891E-2</v>
      </c>
      <c r="T1886" s="349">
        <v>2.9859342315896056E-2</v>
      </c>
      <c r="U1886" s="349">
        <v>0.19809330303698572</v>
      </c>
      <c r="V1886" s="361">
        <v>0</v>
      </c>
    </row>
    <row r="1887" spans="1:22" ht="16" hidden="1" customHeight="1" outlineLevel="1">
      <c r="A1887" s="65">
        <v>1878</v>
      </c>
      <c r="B1887" s="117">
        <v>1</v>
      </c>
      <c r="C1887" s="325">
        <v>9.3616307258195808E-5</v>
      </c>
      <c r="D1887" s="326">
        <v>8.4339052556702988E-5</v>
      </c>
      <c r="E1887" s="327">
        <v>8.5995555655243001E-5</v>
      </c>
      <c r="F1887" s="332">
        <v>0</v>
      </c>
      <c r="G1887" s="326">
        <v>0</v>
      </c>
      <c r="H1887" s="327">
        <v>0</v>
      </c>
      <c r="I1887" s="332">
        <v>2.5187007961769228E-4</v>
      </c>
      <c r="J1887" s="326">
        <v>3.7364952825205672E-4</v>
      </c>
      <c r="K1887" s="327">
        <v>2.4959811731705767E-4</v>
      </c>
      <c r="L1887" s="336">
        <v>9.3987170751192462E-5</v>
      </c>
      <c r="M1887" s="337">
        <v>1.1415525114155251E-4</v>
      </c>
      <c r="N1887" s="345">
        <v>0</v>
      </c>
      <c r="O1887" s="346">
        <v>0</v>
      </c>
      <c r="P1887" s="347">
        <v>0</v>
      </c>
      <c r="Q1887" s="348">
        <v>1.7683465959328029E-2</v>
      </c>
      <c r="R1887" s="346">
        <v>0.43726459034549325</v>
      </c>
      <c r="S1887" s="347">
        <v>4.5233107971713989E-2</v>
      </c>
      <c r="T1887" s="349">
        <v>5.4203264713569274E-2</v>
      </c>
      <c r="U1887" s="349">
        <v>0.24044360740650003</v>
      </c>
      <c r="V1887" s="361">
        <v>0</v>
      </c>
    </row>
    <row r="1888" spans="1:22" ht="16" hidden="1" customHeight="1" outlineLevel="1">
      <c r="A1888" s="65">
        <v>1879</v>
      </c>
      <c r="B1888" s="117">
        <v>1</v>
      </c>
      <c r="C1888" s="325">
        <v>1.0987946866064109E-4</v>
      </c>
      <c r="D1888" s="326">
        <v>9.2096378967520078E-5</v>
      </c>
      <c r="E1888" s="327">
        <v>9.8215771891061208E-5</v>
      </c>
      <c r="F1888" s="332">
        <v>0</v>
      </c>
      <c r="G1888" s="326">
        <v>0</v>
      </c>
      <c r="H1888" s="327">
        <v>0</v>
      </c>
      <c r="I1888" s="332">
        <v>2.652437121637644E-4</v>
      </c>
      <c r="J1888" s="326">
        <v>3.8392591791795488E-4</v>
      </c>
      <c r="K1888" s="327">
        <v>2.4068389884144843E-4</v>
      </c>
      <c r="L1888" s="336">
        <v>1.8210014333043539E-4</v>
      </c>
      <c r="M1888" s="337">
        <v>1.1415525114155251E-4</v>
      </c>
      <c r="N1888" s="345">
        <v>7.1450398821682848E-4</v>
      </c>
      <c r="O1888" s="346">
        <v>2.0275603922526725E-2</v>
      </c>
      <c r="P1888" s="347">
        <v>1.4254064207086256E-2</v>
      </c>
      <c r="Q1888" s="348">
        <v>8.8417329796640146E-3</v>
      </c>
      <c r="R1888" s="346">
        <v>0.44707989402304188</v>
      </c>
      <c r="S1888" s="347">
        <v>4.6099384751123636E-2</v>
      </c>
      <c r="T1888" s="349">
        <v>6.1525460122244427E-2</v>
      </c>
      <c r="U1888" s="349">
        <v>0.31472859604536968</v>
      </c>
      <c r="V1888" s="361">
        <v>0</v>
      </c>
    </row>
    <row r="1889" spans="1:22" ht="16" hidden="1" customHeight="1" outlineLevel="1">
      <c r="A1889" s="65">
        <v>1880</v>
      </c>
      <c r="B1889" s="117">
        <v>1</v>
      </c>
      <c r="C1889" s="325">
        <v>1.2854897792624603E-4</v>
      </c>
      <c r="D1889" s="326">
        <v>1.1286035041301542E-4</v>
      </c>
      <c r="E1889" s="327">
        <v>1.1832334637674934E-4</v>
      </c>
      <c r="F1889" s="332">
        <v>0</v>
      </c>
      <c r="G1889" s="326">
        <v>0</v>
      </c>
      <c r="H1889" s="327">
        <v>0</v>
      </c>
      <c r="I1889" s="332">
        <v>2.7193052843680048E-4</v>
      </c>
      <c r="J1889" s="326">
        <v>3.4240930366772633E-4</v>
      </c>
      <c r="K1889" s="327">
        <v>2.3474108652437564E-4</v>
      </c>
      <c r="L1889" s="336">
        <v>1.5860335064263727E-4</v>
      </c>
      <c r="M1889" s="337">
        <v>1.1415525114155251E-4</v>
      </c>
      <c r="N1889" s="345">
        <v>2.7008250754596123E-2</v>
      </c>
      <c r="O1889" s="346">
        <v>0.11079895370052481</v>
      </c>
      <c r="P1889" s="347">
        <v>0.13830248902590966</v>
      </c>
      <c r="Q1889" s="348">
        <v>8.8417329796640146E-3</v>
      </c>
      <c r="R1889" s="346">
        <v>0.43799306000836691</v>
      </c>
      <c r="S1889" s="347">
        <v>4.4833687755545595E-2</v>
      </c>
      <c r="T1889" s="349">
        <v>9.3571951716056437E-2</v>
      </c>
      <c r="U1889" s="349">
        <v>0.4246821704989347</v>
      </c>
      <c r="V1889" s="361">
        <v>4.5458467218507707E-2</v>
      </c>
    </row>
    <row r="1890" spans="1:22" ht="16" hidden="1" customHeight="1" outlineLevel="1">
      <c r="A1890" s="65">
        <v>1881</v>
      </c>
      <c r="B1890" s="117">
        <v>1</v>
      </c>
      <c r="C1890" s="325">
        <v>1.4711223287062057E-4</v>
      </c>
      <c r="D1890" s="326">
        <v>1.2541983126862402E-4</v>
      </c>
      <c r="E1890" s="327">
        <v>1.33682938758075E-4</v>
      </c>
      <c r="F1890" s="332">
        <v>0</v>
      </c>
      <c r="G1890" s="326">
        <v>0</v>
      </c>
      <c r="H1890" s="327">
        <v>0</v>
      </c>
      <c r="I1890" s="332">
        <v>2.6078583464840701E-4</v>
      </c>
      <c r="J1890" s="326">
        <v>2.7129668717971111E-4</v>
      </c>
      <c r="K1890" s="327">
        <v>2.3176968036583927E-4</v>
      </c>
      <c r="L1890" s="336">
        <v>1.4685495429873823E-4</v>
      </c>
      <c r="M1890" s="337">
        <v>1.1415525114155251E-4</v>
      </c>
      <c r="N1890" s="345">
        <v>9.617223681398511E-2</v>
      </c>
      <c r="O1890" s="346">
        <v>0.25793171297831324</v>
      </c>
      <c r="P1890" s="347">
        <v>0.3336092318920017</v>
      </c>
      <c r="Q1890" s="348">
        <v>8.8417329796640146E-3</v>
      </c>
      <c r="R1890" s="346">
        <v>0.46519715618685042</v>
      </c>
      <c r="S1890" s="347">
        <v>3.6964579516819772E-2</v>
      </c>
      <c r="T1890" s="349">
        <v>0.12999274186570034</v>
      </c>
      <c r="U1890" s="349">
        <v>0.55094699907161659</v>
      </c>
      <c r="V1890" s="361">
        <v>0.16036395611990559</v>
      </c>
    </row>
    <row r="1891" spans="1:22" ht="16" hidden="1" customHeight="1" outlineLevel="1">
      <c r="A1891" s="65">
        <v>1882</v>
      </c>
      <c r="B1891" s="117">
        <v>1</v>
      </c>
      <c r="C1891" s="325">
        <v>1.519311788511299E-4</v>
      </c>
      <c r="D1891" s="326">
        <v>1.2802504865972551E-4</v>
      </c>
      <c r="E1891" s="327">
        <v>1.3569369620664381E-4</v>
      </c>
      <c r="F1891" s="332">
        <v>0</v>
      </c>
      <c r="G1891" s="326">
        <v>0</v>
      </c>
      <c r="H1891" s="327">
        <v>0</v>
      </c>
      <c r="I1891" s="332">
        <v>2.0060448819108232E-4</v>
      </c>
      <c r="J1891" s="326">
        <v>2.4951074108800708E-4</v>
      </c>
      <c r="K1891" s="327">
        <v>2.3176968036583927E-4</v>
      </c>
      <c r="L1891" s="336">
        <v>1.644775488145868E-4</v>
      </c>
      <c r="M1891" s="337">
        <v>1.1415525114155251E-4</v>
      </c>
      <c r="N1891" s="345">
        <v>0.2179237164061327</v>
      </c>
      <c r="O1891" s="346">
        <v>0.40416305059063978</v>
      </c>
      <c r="P1891" s="347">
        <v>0.43396390307001315</v>
      </c>
      <c r="Q1891" s="348">
        <v>8.8417329796640146E-3</v>
      </c>
      <c r="R1891" s="346">
        <v>0.4879190946712057</v>
      </c>
      <c r="S1891" s="347">
        <v>3.8188778528760861E-2</v>
      </c>
      <c r="T1891" s="349">
        <v>0.14092848825528012</v>
      </c>
      <c r="U1891" s="349">
        <v>0.57787039442485766</v>
      </c>
      <c r="V1891" s="361">
        <v>0.28621206146056394</v>
      </c>
    </row>
    <row r="1892" spans="1:22" ht="16" hidden="1" customHeight="1" outlineLevel="1">
      <c r="A1892" s="65">
        <v>1883</v>
      </c>
      <c r="B1892" s="117">
        <v>1</v>
      </c>
      <c r="C1892" s="325">
        <v>1.527812134209733E-4</v>
      </c>
      <c r="D1892" s="326">
        <v>1.2611974041847217E-4</v>
      </c>
      <c r="E1892" s="327">
        <v>1.379639062292215E-4</v>
      </c>
      <c r="F1892" s="332">
        <v>0</v>
      </c>
      <c r="G1892" s="326">
        <v>0</v>
      </c>
      <c r="H1892" s="327">
        <v>0</v>
      </c>
      <c r="I1892" s="332">
        <v>1.3819420297607891E-4</v>
      </c>
      <c r="J1892" s="326">
        <v>2.3471273996911377E-4</v>
      </c>
      <c r="K1892" s="327">
        <v>1.9611280646340243E-4</v>
      </c>
      <c r="L1892" s="336">
        <v>1.8797434150238492E-4</v>
      </c>
      <c r="M1892" s="337">
        <v>1.1415525114155251E-4</v>
      </c>
      <c r="N1892" s="345">
        <v>0.41827063470213144</v>
      </c>
      <c r="O1892" s="346">
        <v>0.4961773519466276</v>
      </c>
      <c r="P1892" s="347">
        <v>0.454684481661429</v>
      </c>
      <c r="Q1892" s="348">
        <v>8.8417329796640146E-3</v>
      </c>
      <c r="R1892" s="346">
        <v>0.49882775294339632</v>
      </c>
      <c r="S1892" s="347">
        <v>5.0404830284735948E-2</v>
      </c>
      <c r="T1892" s="349">
        <v>0.21842964745099758</v>
      </c>
      <c r="U1892" s="349">
        <v>0.61049290266309142</v>
      </c>
      <c r="V1892" s="361">
        <v>0.34067702042078307</v>
      </c>
    </row>
    <row r="1893" spans="1:22" ht="16" hidden="1" customHeight="1" outlineLevel="1">
      <c r="A1893" s="65">
        <v>1884</v>
      </c>
      <c r="B1893" s="117">
        <v>1</v>
      </c>
      <c r="C1893" s="325">
        <v>1.5200618190141022E-4</v>
      </c>
      <c r="D1893" s="326">
        <v>1.2456438675214295E-4</v>
      </c>
      <c r="E1893" s="327">
        <v>1.3693906856188643E-4</v>
      </c>
      <c r="F1893" s="332">
        <v>0</v>
      </c>
      <c r="G1893" s="326">
        <v>0</v>
      </c>
      <c r="H1893" s="327">
        <v>0</v>
      </c>
      <c r="I1893" s="332">
        <v>1.2482057043000677E-4</v>
      </c>
      <c r="J1893" s="326">
        <v>2.6800824248662374E-4</v>
      </c>
      <c r="K1893" s="327">
        <v>1.9908421262193881E-4</v>
      </c>
      <c r="L1893" s="336">
        <v>2.0677177565262342E-4</v>
      </c>
      <c r="M1893" s="337">
        <v>1.1415525114155251E-4</v>
      </c>
      <c r="N1893" s="345">
        <v>0.51858699464777414</v>
      </c>
      <c r="O1893" s="346">
        <v>0.49559859270907902</v>
      </c>
      <c r="P1893" s="347">
        <v>0.4538641643752252</v>
      </c>
      <c r="Q1893" s="348">
        <v>1.7683465959328029E-2</v>
      </c>
      <c r="R1893" s="346">
        <v>0.49885140682666573</v>
      </c>
      <c r="S1893" s="347">
        <v>6.1988033542922011E-2</v>
      </c>
      <c r="T1893" s="349">
        <v>0.10517335223369759</v>
      </c>
      <c r="U1893" s="349">
        <v>0.5521261258754081</v>
      </c>
      <c r="V1893" s="361">
        <v>0.42442052123864799</v>
      </c>
    </row>
    <row r="1894" spans="1:22" ht="16" hidden="1" customHeight="1" outlineLevel="1">
      <c r="A1894" s="65">
        <v>1885</v>
      </c>
      <c r="B1894" s="117">
        <v>1</v>
      </c>
      <c r="C1894" s="325">
        <v>1.3828062370011511E-4</v>
      </c>
      <c r="D1894" s="326">
        <v>1.2254242698591492E-4</v>
      </c>
      <c r="E1894" s="327">
        <v>1.3208730542792039E-4</v>
      </c>
      <c r="F1894" s="332">
        <v>0</v>
      </c>
      <c r="G1894" s="326">
        <v>0</v>
      </c>
      <c r="H1894" s="327">
        <v>0</v>
      </c>
      <c r="I1894" s="332">
        <v>1.0476012161089854E-4</v>
      </c>
      <c r="J1894" s="326">
        <v>2.4457807404837595E-4</v>
      </c>
      <c r="K1894" s="327">
        <v>1.8125577567072043E-4</v>
      </c>
      <c r="L1894" s="336">
        <v>1.8797434150238492E-4</v>
      </c>
      <c r="M1894" s="337">
        <v>1.1415525114155251E-4</v>
      </c>
      <c r="N1894" s="345">
        <v>0.49300775186961165</v>
      </c>
      <c r="O1894" s="346">
        <v>0.51233282593743479</v>
      </c>
      <c r="P1894" s="347">
        <v>0.45476952457663672</v>
      </c>
      <c r="Q1894" s="348">
        <v>3.5366931918656058E-2</v>
      </c>
      <c r="R1894" s="346">
        <v>0.47777475078352588</v>
      </c>
      <c r="S1894" s="347">
        <v>4.6965661530533283E-2</v>
      </c>
      <c r="T1894" s="349">
        <v>8.3492046348269872E-2</v>
      </c>
      <c r="U1894" s="349">
        <v>0.39274748622957933</v>
      </c>
      <c r="V1894" s="361">
        <v>0.44266712229204314</v>
      </c>
    </row>
    <row r="1895" spans="1:22" ht="16" hidden="1" customHeight="1" outlineLevel="1">
      <c r="A1895" s="65">
        <v>1886</v>
      </c>
      <c r="B1895" s="117">
        <v>1</v>
      </c>
      <c r="C1895" s="325">
        <v>1.3851188310514602E-4</v>
      </c>
      <c r="D1895" s="326">
        <v>1.1655431537054735E-4</v>
      </c>
      <c r="E1895" s="327">
        <v>1.2632745828492327E-4</v>
      </c>
      <c r="F1895" s="332">
        <v>0</v>
      </c>
      <c r="G1895" s="326">
        <v>0</v>
      </c>
      <c r="H1895" s="327">
        <v>0</v>
      </c>
      <c r="I1895" s="332">
        <v>7.132604024571815E-5</v>
      </c>
      <c r="J1895" s="326">
        <v>2.2854690616957486E-4</v>
      </c>
      <c r="K1895" s="327">
        <v>1.8719858798779324E-4</v>
      </c>
      <c r="L1895" s="336">
        <v>1.9032402077116473E-4</v>
      </c>
      <c r="M1895" s="337">
        <v>1.1415525114155251E-4</v>
      </c>
      <c r="N1895" s="345">
        <v>0.40183704297314443</v>
      </c>
      <c r="O1895" s="346">
        <v>0.47062769764680873</v>
      </c>
      <c r="P1895" s="347">
        <v>0.36587382167921717</v>
      </c>
      <c r="Q1895" s="348">
        <v>3.5366931918656058E-2</v>
      </c>
      <c r="R1895" s="346">
        <v>0.45136241092400659</v>
      </c>
      <c r="S1895" s="347">
        <v>3.6689653251562204E-2</v>
      </c>
      <c r="T1895" s="349">
        <v>0.1001333995498043</v>
      </c>
      <c r="U1895" s="349">
        <v>0.33310332207112187</v>
      </c>
      <c r="V1895" s="361">
        <v>0.40858644149607731</v>
      </c>
    </row>
    <row r="1896" spans="1:22" ht="16" hidden="1" customHeight="1" outlineLevel="1">
      <c r="A1896" s="65">
        <v>1887</v>
      </c>
      <c r="B1896" s="117">
        <v>1</v>
      </c>
      <c r="C1896" s="325">
        <v>1.3963692885935055E-4</v>
      </c>
      <c r="D1896" s="326">
        <v>1.0625009733111616E-4</v>
      </c>
      <c r="E1896" s="327">
        <v>1.2593827942390995E-4</v>
      </c>
      <c r="F1896" s="332">
        <v>0</v>
      </c>
      <c r="G1896" s="326">
        <v>0</v>
      </c>
      <c r="H1896" s="327">
        <v>0</v>
      </c>
      <c r="I1896" s="332">
        <v>0</v>
      </c>
      <c r="J1896" s="326">
        <v>2.059388489045989E-4</v>
      </c>
      <c r="K1896" s="327">
        <v>1.9611280646340243E-4</v>
      </c>
      <c r="L1896" s="336">
        <v>2.1382081345896285E-4</v>
      </c>
      <c r="M1896" s="337">
        <v>1.1415525114155251E-4</v>
      </c>
      <c r="N1896" s="345">
        <v>0.36139611724007192</v>
      </c>
      <c r="O1896" s="346">
        <v>0.40548650702557315</v>
      </c>
      <c r="P1896" s="347">
        <v>0.32241836514553152</v>
      </c>
      <c r="Q1896" s="348">
        <v>1.7683465959328029E-2</v>
      </c>
      <c r="R1896" s="346">
        <v>0.44309188475536782</v>
      </c>
      <c r="S1896" s="347">
        <v>5.1245168700709706E-2</v>
      </c>
      <c r="T1896" s="349">
        <v>0.14815559021708935</v>
      </c>
      <c r="U1896" s="349">
        <v>0.35747194268281457</v>
      </c>
      <c r="V1896" s="361">
        <v>0.31017694878550478</v>
      </c>
    </row>
    <row r="1897" spans="1:22" ht="16" hidden="1" customHeight="1" outlineLevel="1">
      <c r="A1897" s="65">
        <v>1888</v>
      </c>
      <c r="B1897" s="117">
        <v>1</v>
      </c>
      <c r="C1897" s="325">
        <v>1.3886814759397746E-4</v>
      </c>
      <c r="D1897" s="326">
        <v>1.0549186241878065E-4</v>
      </c>
      <c r="E1897" s="327">
        <v>1.2574368999340328E-4</v>
      </c>
      <c r="F1897" s="332">
        <v>0</v>
      </c>
      <c r="G1897" s="326">
        <v>0</v>
      </c>
      <c r="H1897" s="327">
        <v>0</v>
      </c>
      <c r="I1897" s="332">
        <v>0</v>
      </c>
      <c r="J1897" s="326">
        <v>2.2525846147648747E-4</v>
      </c>
      <c r="K1897" s="327">
        <v>1.9908421262193881E-4</v>
      </c>
      <c r="L1897" s="336">
        <v>2.2321953053408208E-4</v>
      </c>
      <c r="M1897" s="337">
        <v>1.1415525114155251E-4</v>
      </c>
      <c r="N1897" s="345">
        <v>0.18648554092459227</v>
      </c>
      <c r="O1897" s="346">
        <v>0.26383274521296851</v>
      </c>
      <c r="P1897" s="347">
        <v>0.25331489665986001</v>
      </c>
      <c r="Q1897" s="348">
        <v>8.8417329796640146E-3</v>
      </c>
      <c r="R1897" s="346">
        <v>0.4244436863003575</v>
      </c>
      <c r="S1897" s="347">
        <v>5.8398432474372618E-2</v>
      </c>
      <c r="T1897" s="349">
        <v>0.18039226870463318</v>
      </c>
      <c r="U1897" s="349">
        <v>0.38527968313889932</v>
      </c>
      <c r="V1897" s="361">
        <v>0.20675918398663584</v>
      </c>
    </row>
    <row r="1898" spans="1:22" ht="16" hidden="1" customHeight="1" outlineLevel="1">
      <c r="A1898" s="65">
        <v>1889</v>
      </c>
      <c r="B1898" s="117">
        <v>1</v>
      </c>
      <c r="C1898" s="325">
        <v>1.4026195427835307E-4</v>
      </c>
      <c r="D1898" s="326">
        <v>1.1548500972494601E-4</v>
      </c>
      <c r="E1898" s="327">
        <v>1.3142570136419774E-4</v>
      </c>
      <c r="F1898" s="332">
        <v>0</v>
      </c>
      <c r="G1898" s="326">
        <v>0</v>
      </c>
      <c r="H1898" s="327">
        <v>0</v>
      </c>
      <c r="I1898" s="332">
        <v>0</v>
      </c>
      <c r="J1898" s="326">
        <v>2.1580418298386113E-4</v>
      </c>
      <c r="K1898" s="327">
        <v>2.0799843109754802E-4</v>
      </c>
      <c r="L1898" s="336">
        <v>2.2321953053408208E-4</v>
      </c>
      <c r="M1898" s="337">
        <v>1.1415525114155251E-4</v>
      </c>
      <c r="N1898" s="345">
        <v>8.2596661037865379E-2</v>
      </c>
      <c r="O1898" s="346">
        <v>0.13433529591416574</v>
      </c>
      <c r="P1898" s="347">
        <v>0.16037311462695672</v>
      </c>
      <c r="Q1898" s="348">
        <v>8.8417329796640146E-3</v>
      </c>
      <c r="R1898" s="346">
        <v>0.40018314551706596</v>
      </c>
      <c r="S1898" s="347">
        <v>3.0485662224582825E-2</v>
      </c>
      <c r="T1898" s="349">
        <v>0.1926593233503357</v>
      </c>
      <c r="U1898" s="349">
        <v>0.47872548233938222</v>
      </c>
      <c r="V1898" s="361">
        <v>7.2703925452504731E-2</v>
      </c>
    </row>
    <row r="1899" spans="1:22" ht="16" hidden="1" customHeight="1" outlineLevel="1">
      <c r="A1899" s="65">
        <v>1890</v>
      </c>
      <c r="B1899" s="117">
        <v>1</v>
      </c>
      <c r="C1899" s="325">
        <v>1.3605553320846617E-4</v>
      </c>
      <c r="D1899" s="326">
        <v>1.1976223230735141E-4</v>
      </c>
      <c r="E1899" s="327">
        <v>1.317110991956075E-4</v>
      </c>
      <c r="F1899" s="332">
        <v>0</v>
      </c>
      <c r="G1899" s="326">
        <v>0</v>
      </c>
      <c r="H1899" s="327">
        <v>0</v>
      </c>
      <c r="I1899" s="332">
        <v>0</v>
      </c>
      <c r="J1899" s="326">
        <v>2.4252279611519634E-4</v>
      </c>
      <c r="K1899" s="327">
        <v>2.0799843109754802E-4</v>
      </c>
      <c r="L1899" s="336">
        <v>1.644775488145868E-4</v>
      </c>
      <c r="M1899" s="337">
        <v>1.1415525114155251E-4</v>
      </c>
      <c r="N1899" s="345">
        <v>1.6147790133700324E-2</v>
      </c>
      <c r="O1899" s="346">
        <v>3.2139622845078854E-2</v>
      </c>
      <c r="P1899" s="347">
        <v>4.1360648011768419E-2</v>
      </c>
      <c r="Q1899" s="348">
        <v>8.8417329796640146E-3</v>
      </c>
      <c r="R1899" s="346">
        <v>0.38432523221704945</v>
      </c>
      <c r="S1899" s="347">
        <v>3.6731151235199148E-2</v>
      </c>
      <c r="T1899" s="349">
        <v>0.14691937540783251</v>
      </c>
      <c r="U1899" s="349">
        <v>0.49071327151126326</v>
      </c>
      <c r="V1899" s="361">
        <v>0</v>
      </c>
    </row>
    <row r="1900" spans="1:22" ht="16" hidden="1" customHeight="1" outlineLevel="1">
      <c r="A1900" s="65">
        <v>1891</v>
      </c>
      <c r="B1900" s="117">
        <v>1</v>
      </c>
      <c r="C1900" s="325">
        <v>1.4014944970293261E-4</v>
      </c>
      <c r="D1900" s="326">
        <v>1.3492693055406149E-4</v>
      </c>
      <c r="E1900" s="327">
        <v>1.4307512193719642E-4</v>
      </c>
      <c r="F1900" s="332">
        <v>0</v>
      </c>
      <c r="G1900" s="326">
        <v>0</v>
      </c>
      <c r="H1900" s="327">
        <v>0</v>
      </c>
      <c r="I1900" s="332">
        <v>0</v>
      </c>
      <c r="J1900" s="326">
        <v>2.8814996623178411E-4</v>
      </c>
      <c r="K1900" s="327">
        <v>2.1394124341462081E-4</v>
      </c>
      <c r="L1900" s="336">
        <v>1.1748396343899057E-4</v>
      </c>
      <c r="M1900" s="337">
        <v>1.1415525114155251E-4</v>
      </c>
      <c r="N1900" s="345">
        <v>0</v>
      </c>
      <c r="O1900" s="346">
        <v>0</v>
      </c>
      <c r="P1900" s="347">
        <v>6.9177006362317766E-4</v>
      </c>
      <c r="Q1900" s="348">
        <v>1.7683465959328029E-2</v>
      </c>
      <c r="R1900" s="346">
        <v>0.38878523263101827</v>
      </c>
      <c r="S1900" s="347">
        <v>5.673331526262617E-2</v>
      </c>
      <c r="T1900" s="349">
        <v>0.17639834393626491</v>
      </c>
      <c r="U1900" s="349">
        <v>0.58514167638157244</v>
      </c>
      <c r="V1900" s="361">
        <v>0</v>
      </c>
    </row>
    <row r="1901" spans="1:22" ht="16" hidden="1" customHeight="1" outlineLevel="1">
      <c r="A1901" s="65">
        <v>1892</v>
      </c>
      <c r="B1901" s="117">
        <v>1</v>
      </c>
      <c r="C1901" s="325">
        <v>1.4481213932869132E-4</v>
      </c>
      <c r="D1901" s="326">
        <v>1.452117066726636E-4</v>
      </c>
      <c r="E1901" s="327">
        <v>1.524283872302165E-4</v>
      </c>
      <c r="F1901" s="332">
        <v>0</v>
      </c>
      <c r="G1901" s="326">
        <v>0</v>
      </c>
      <c r="H1901" s="327">
        <v>0</v>
      </c>
      <c r="I1901" s="332">
        <v>9.3615427822505074E-5</v>
      </c>
      <c r="J1901" s="326">
        <v>3.3089974724192042E-4</v>
      </c>
      <c r="K1901" s="327">
        <v>2.2582686804876643E-4</v>
      </c>
      <c r="L1901" s="336">
        <v>8.811297257924293E-5</v>
      </c>
      <c r="M1901" s="337">
        <v>1.1415525114155251E-4</v>
      </c>
      <c r="N1901" s="345">
        <v>0</v>
      </c>
      <c r="O1901" s="346">
        <v>0</v>
      </c>
      <c r="P1901" s="347">
        <v>0</v>
      </c>
      <c r="Q1901" s="348">
        <v>2.6525198938992044E-2</v>
      </c>
      <c r="R1901" s="346">
        <v>0.39618294555493438</v>
      </c>
      <c r="S1901" s="347">
        <v>5.7324665776778243E-2</v>
      </c>
      <c r="T1901" s="349">
        <v>0.20892030276440651</v>
      </c>
      <c r="U1901" s="349">
        <v>0.60322162070637675</v>
      </c>
      <c r="V1901" s="361">
        <v>0</v>
      </c>
    </row>
    <row r="1902" spans="1:22" ht="16" hidden="1" customHeight="1" outlineLevel="1">
      <c r="A1902" s="65">
        <v>1893</v>
      </c>
      <c r="B1902" s="117">
        <v>1</v>
      </c>
      <c r="C1902" s="325">
        <v>1.3504924228387212E-4</v>
      </c>
      <c r="D1902" s="326">
        <v>1.4072062296113791E-4</v>
      </c>
      <c r="E1902" s="327">
        <v>1.4249135364567645E-4</v>
      </c>
      <c r="F1902" s="332">
        <v>0</v>
      </c>
      <c r="G1902" s="326">
        <v>0</v>
      </c>
      <c r="H1902" s="327">
        <v>0</v>
      </c>
      <c r="I1902" s="332">
        <v>1.2482057043000677E-4</v>
      </c>
      <c r="J1902" s="326">
        <v>3.4076508132118262E-4</v>
      </c>
      <c r="K1902" s="327">
        <v>2.4662671115852124E-4</v>
      </c>
      <c r="L1902" s="336">
        <v>5.8741981719495287E-5</v>
      </c>
      <c r="M1902" s="337">
        <v>1.1415525114155251E-4</v>
      </c>
      <c r="N1902" s="345">
        <v>0</v>
      </c>
      <c r="O1902" s="346">
        <v>0</v>
      </c>
      <c r="P1902" s="347">
        <v>0</v>
      </c>
      <c r="Q1902" s="348">
        <v>8.8417329796640146E-3</v>
      </c>
      <c r="R1902" s="346">
        <v>0.4068174799675483</v>
      </c>
      <c r="S1902" s="347">
        <v>4.9497055521689363E-2</v>
      </c>
      <c r="T1902" s="349">
        <v>0.18628806241031967</v>
      </c>
      <c r="U1902" s="349">
        <v>0.53109836454112491</v>
      </c>
      <c r="V1902" s="361">
        <v>0</v>
      </c>
    </row>
    <row r="1903" spans="1:22" ht="16" hidden="1" customHeight="1" outlineLevel="1">
      <c r="A1903" s="65">
        <v>1894</v>
      </c>
      <c r="B1903" s="117">
        <v>1</v>
      </c>
      <c r="C1903" s="325">
        <v>1.2481132592061104E-4</v>
      </c>
      <c r="D1903" s="326">
        <v>1.3049417260502317E-4</v>
      </c>
      <c r="E1903" s="327">
        <v>1.2997276694974802E-4</v>
      </c>
      <c r="F1903" s="332">
        <v>0</v>
      </c>
      <c r="G1903" s="326">
        <v>0</v>
      </c>
      <c r="H1903" s="327">
        <v>0</v>
      </c>
      <c r="I1903" s="332">
        <v>1.4933889676447238E-4</v>
      </c>
      <c r="J1903" s="326">
        <v>3.5186358216035264E-4</v>
      </c>
      <c r="K1903" s="327">
        <v>2.7039796042681243E-4</v>
      </c>
      <c r="L1903" s="336">
        <v>3.7594868300476983E-5</v>
      </c>
      <c r="M1903" s="337">
        <v>1.1415525114155251E-4</v>
      </c>
      <c r="N1903" s="345">
        <v>0</v>
      </c>
      <c r="O1903" s="346">
        <v>0</v>
      </c>
      <c r="P1903" s="347">
        <v>0</v>
      </c>
      <c r="Q1903" s="348">
        <v>8.8417329796640146E-3</v>
      </c>
      <c r="R1903" s="346">
        <v>0.41825308559417945</v>
      </c>
      <c r="S1903" s="347">
        <v>4.9222129256431803E-2</v>
      </c>
      <c r="T1903" s="349">
        <v>0.13969227344602328</v>
      </c>
      <c r="U1903" s="349">
        <v>0.42576303673574362</v>
      </c>
      <c r="V1903" s="361">
        <v>0</v>
      </c>
    </row>
    <row r="1904" spans="1:22" ht="16" hidden="1" customHeight="1" outlineLevel="1">
      <c r="A1904" s="65">
        <v>1895</v>
      </c>
      <c r="B1904" s="117">
        <v>1</v>
      </c>
      <c r="C1904" s="325">
        <v>1.1186704949306907E-4</v>
      </c>
      <c r="D1904" s="326">
        <v>1.1686538610381321E-4</v>
      </c>
      <c r="E1904" s="327">
        <v>1.1698716562060361E-4</v>
      </c>
      <c r="F1904" s="332">
        <v>0</v>
      </c>
      <c r="G1904" s="326">
        <v>0</v>
      </c>
      <c r="H1904" s="327">
        <v>0</v>
      </c>
      <c r="I1904" s="332">
        <v>1.7385722309893803E-4</v>
      </c>
      <c r="J1904" s="326">
        <v>3.5432991568016815E-4</v>
      </c>
      <c r="K1904" s="327">
        <v>2.7931217890242167E-4</v>
      </c>
      <c r="L1904" s="336">
        <v>2.3496792687798115E-5</v>
      </c>
      <c r="M1904" s="337">
        <v>1.1415525114155251E-4</v>
      </c>
      <c r="N1904" s="345">
        <v>0</v>
      </c>
      <c r="O1904" s="346">
        <v>0</v>
      </c>
      <c r="P1904" s="347">
        <v>0</v>
      </c>
      <c r="Q1904" s="348">
        <v>8.8417329796640146E-3</v>
      </c>
      <c r="R1904" s="346">
        <v>0.41968465633500041</v>
      </c>
      <c r="S1904" s="347">
        <v>7.555277826174904E-2</v>
      </c>
      <c r="T1904" s="349">
        <v>7.3412140980483293E-2</v>
      </c>
      <c r="U1904" s="349">
        <v>0.31286164527269966</v>
      </c>
      <c r="V1904" s="361">
        <v>0</v>
      </c>
    </row>
    <row r="1905" spans="1:22" ht="16" hidden="1" customHeight="1" outlineLevel="1">
      <c r="A1905" s="65">
        <v>1896</v>
      </c>
      <c r="B1905" s="117">
        <v>1</v>
      </c>
      <c r="C1905" s="325">
        <v>1.0179788999293865E-4</v>
      </c>
      <c r="D1905" s="326">
        <v>1.040531602774261E-4</v>
      </c>
      <c r="E1905" s="327">
        <v>1.0523396401800139E-4</v>
      </c>
      <c r="F1905" s="332">
        <v>0</v>
      </c>
      <c r="G1905" s="326">
        <v>0</v>
      </c>
      <c r="H1905" s="327">
        <v>0</v>
      </c>
      <c r="I1905" s="332">
        <v>2.1174918197947579E-4</v>
      </c>
      <c r="J1905" s="326">
        <v>3.6419524975943041E-4</v>
      </c>
      <c r="K1905" s="327">
        <v>2.7931217890242167E-4</v>
      </c>
      <c r="L1905" s="336">
        <v>9.3987170751192458E-6</v>
      </c>
      <c r="M1905" s="337">
        <v>1.1415525114155251E-4</v>
      </c>
      <c r="N1905" s="345">
        <v>0</v>
      </c>
      <c r="O1905" s="346">
        <v>0</v>
      </c>
      <c r="P1905" s="347">
        <v>0</v>
      </c>
      <c r="Q1905" s="348">
        <v>8.8417329796640146E-3</v>
      </c>
      <c r="R1905" s="346">
        <v>0.41495912046553785</v>
      </c>
      <c r="S1905" s="347">
        <v>8.5870284524357063E-2</v>
      </c>
      <c r="T1905" s="349">
        <v>5.7626628800742069E-2</v>
      </c>
      <c r="U1905" s="349">
        <v>0.27503132698438643</v>
      </c>
      <c r="V1905" s="361">
        <v>0</v>
      </c>
    </row>
    <row r="1906" spans="1:22" ht="16" hidden="1" customHeight="1" outlineLevel="1">
      <c r="A1906" s="65">
        <v>1897</v>
      </c>
      <c r="B1906" s="117">
        <v>1</v>
      </c>
      <c r="C1906" s="325">
        <v>9.4028824034737461E-5</v>
      </c>
      <c r="D1906" s="326">
        <v>9.4546060991988626E-5</v>
      </c>
      <c r="E1906" s="327">
        <v>9.4842888428945779E-5</v>
      </c>
      <c r="F1906" s="332">
        <v>0</v>
      </c>
      <c r="G1906" s="326">
        <v>0</v>
      </c>
      <c r="H1906" s="327">
        <v>0</v>
      </c>
      <c r="I1906" s="332">
        <v>2.2735175328322661E-4</v>
      </c>
      <c r="J1906" s="326">
        <v>3.703610835589693E-4</v>
      </c>
      <c r="K1906" s="327">
        <v>3.0011202201217643E-4</v>
      </c>
      <c r="L1906" s="336">
        <v>5.8741981719495289E-6</v>
      </c>
      <c r="M1906" s="337">
        <v>1.1415525114155251E-4</v>
      </c>
      <c r="N1906" s="345">
        <v>0</v>
      </c>
      <c r="O1906" s="346">
        <v>0</v>
      </c>
      <c r="P1906" s="347">
        <v>0</v>
      </c>
      <c r="Q1906" s="348">
        <v>8.8417329796640146E-3</v>
      </c>
      <c r="R1906" s="346">
        <v>0.42456032579630504</v>
      </c>
      <c r="S1906" s="347">
        <v>7.6144128775901113E-2</v>
      </c>
      <c r="T1906" s="349">
        <v>3.5374762234118895E-2</v>
      </c>
      <c r="U1906" s="349">
        <v>0.24800967106416269</v>
      </c>
      <c r="V1906" s="361">
        <v>0</v>
      </c>
    </row>
    <row r="1907" spans="1:22" ht="16" hidden="1" customHeight="1" outlineLevel="1">
      <c r="A1907" s="65">
        <v>1898</v>
      </c>
      <c r="B1907" s="117">
        <v>1</v>
      </c>
      <c r="C1907" s="325">
        <v>8.9316132375458546E-5</v>
      </c>
      <c r="D1907" s="326">
        <v>8.5913848143861352E-5</v>
      </c>
      <c r="E1907" s="327">
        <v>8.80322583612127E-5</v>
      </c>
      <c r="F1907" s="332">
        <v>0</v>
      </c>
      <c r="G1907" s="326">
        <v>0</v>
      </c>
      <c r="H1907" s="327">
        <v>0</v>
      </c>
      <c r="I1907" s="332">
        <v>2.3849644707162008E-4</v>
      </c>
      <c r="J1907" s="326">
        <v>4.1105558663592599E-4</v>
      </c>
      <c r="K1907" s="327">
        <v>2.9714061585364005E-4</v>
      </c>
      <c r="L1907" s="336">
        <v>2.3496792687798115E-6</v>
      </c>
      <c r="M1907" s="337">
        <v>1.1415525114155251E-4</v>
      </c>
      <c r="N1907" s="345">
        <v>0</v>
      </c>
      <c r="O1907" s="346">
        <v>0</v>
      </c>
      <c r="P1907" s="347">
        <v>0</v>
      </c>
      <c r="Q1907" s="348">
        <v>8.8417329796640146E-3</v>
      </c>
      <c r="R1907" s="346">
        <v>0.42236589206259617</v>
      </c>
      <c r="S1907" s="347">
        <v>6.9898639765284779E-2</v>
      </c>
      <c r="T1907" s="349">
        <v>2.7482006144248283E-2</v>
      </c>
      <c r="U1907" s="349">
        <v>0.22324800818453946</v>
      </c>
      <c r="V1907" s="361">
        <v>0</v>
      </c>
    </row>
    <row r="1908" spans="1:22" ht="16" hidden="1" customHeight="1" outlineLevel="1">
      <c r="A1908" s="65">
        <v>1899</v>
      </c>
      <c r="B1908" s="117">
        <v>1</v>
      </c>
      <c r="C1908" s="325">
        <v>8.5753487487144243E-5</v>
      </c>
      <c r="D1908" s="326">
        <v>8.148109019482302E-5</v>
      </c>
      <c r="E1908" s="327">
        <v>8.3738318261365751E-5</v>
      </c>
      <c r="F1908" s="332">
        <v>0</v>
      </c>
      <c r="G1908" s="326">
        <v>0</v>
      </c>
      <c r="H1908" s="327">
        <v>0</v>
      </c>
      <c r="I1908" s="332">
        <v>2.407253858292988E-4</v>
      </c>
      <c r="J1908" s="326">
        <v>4.3037519920781445E-4</v>
      </c>
      <c r="K1908" s="327">
        <v>3.0902624048778567E-4</v>
      </c>
      <c r="L1908" s="336">
        <v>1.1748396343899057E-6</v>
      </c>
      <c r="M1908" s="337">
        <v>1.1415525114155251E-4</v>
      </c>
      <c r="N1908" s="345">
        <v>0</v>
      </c>
      <c r="O1908" s="346">
        <v>0</v>
      </c>
      <c r="P1908" s="347">
        <v>0</v>
      </c>
      <c r="Q1908" s="348">
        <v>8.8417329796640146E-3</v>
      </c>
      <c r="R1908" s="346">
        <v>0.40233605035470704</v>
      </c>
      <c r="S1908" s="347">
        <v>0.10631336675158942</v>
      </c>
      <c r="T1908" s="349">
        <v>2.5199763419466416E-2</v>
      </c>
      <c r="U1908" s="349">
        <v>0.20732979633335313</v>
      </c>
      <c r="V1908" s="361">
        <v>0</v>
      </c>
    </row>
    <row r="1909" spans="1:22" ht="16" hidden="1" customHeight="1" outlineLevel="1">
      <c r="A1909" s="65">
        <v>1900</v>
      </c>
      <c r="B1909" s="117">
        <v>1</v>
      </c>
      <c r="C1909" s="325">
        <v>8.3809658434046445E-5</v>
      </c>
      <c r="D1909" s="326">
        <v>7.955634003274058E-5</v>
      </c>
      <c r="E1909" s="327">
        <v>8.1597834525792503E-5</v>
      </c>
      <c r="F1909" s="332">
        <v>0</v>
      </c>
      <c r="G1909" s="326">
        <v>0</v>
      </c>
      <c r="H1909" s="327">
        <v>0</v>
      </c>
      <c r="I1909" s="332">
        <v>2.4518326334465619E-4</v>
      </c>
      <c r="J1909" s="326">
        <v>4.1639930926219297E-4</v>
      </c>
      <c r="K1909" s="327">
        <v>2.7931217890242167E-4</v>
      </c>
      <c r="L1909" s="336">
        <v>1.409807561267887E-5</v>
      </c>
      <c r="M1909" s="337">
        <v>1.1415525114155251E-4</v>
      </c>
      <c r="N1909" s="345">
        <v>0</v>
      </c>
      <c r="O1909" s="346">
        <v>0</v>
      </c>
      <c r="P1909" s="347">
        <v>0</v>
      </c>
      <c r="Q1909" s="348">
        <v>1.7683465959328029E-2</v>
      </c>
      <c r="R1909" s="346">
        <v>0.36996812489084113</v>
      </c>
      <c r="S1909" s="347">
        <v>0.14220417957081483</v>
      </c>
      <c r="T1909" s="349">
        <v>2.4343922397673221E-2</v>
      </c>
      <c r="U1909" s="349">
        <v>0.18993767597742731</v>
      </c>
      <c r="V1909" s="361">
        <v>0</v>
      </c>
    </row>
    <row r="1910" spans="1:22" ht="16" hidden="1" customHeight="1" outlineLevel="1">
      <c r="A1910" s="65">
        <v>1901</v>
      </c>
      <c r="B1910" s="117">
        <v>1</v>
      </c>
      <c r="C1910" s="325">
        <v>8.3697153858625989E-5</v>
      </c>
      <c r="D1910" s="326">
        <v>8.091727449077867E-5</v>
      </c>
      <c r="E1910" s="327">
        <v>8.0287599027047664E-5</v>
      </c>
      <c r="F1910" s="332">
        <v>0</v>
      </c>
      <c r="G1910" s="326">
        <v>0</v>
      </c>
      <c r="H1910" s="327">
        <v>0</v>
      </c>
      <c r="I1910" s="332">
        <v>2.4518326334465619E-4</v>
      </c>
      <c r="J1910" s="326">
        <v>5.1053103860182003E-4</v>
      </c>
      <c r="K1910" s="327">
        <v>2.7336936658534881E-4</v>
      </c>
      <c r="L1910" s="336">
        <v>3.7594868300476983E-5</v>
      </c>
      <c r="M1910" s="337">
        <v>1.1415525114155251E-4</v>
      </c>
      <c r="N1910" s="345">
        <v>0</v>
      </c>
      <c r="O1910" s="346">
        <v>0</v>
      </c>
      <c r="P1910" s="347">
        <v>0</v>
      </c>
      <c r="Q1910" s="348">
        <v>3.5366931918656058E-2</v>
      </c>
      <c r="R1910" s="346">
        <v>0.34782340514485083</v>
      </c>
      <c r="S1910" s="347">
        <v>0.18197507934404825</v>
      </c>
      <c r="T1910" s="349">
        <v>2.3297894482148199E-2</v>
      </c>
      <c r="U1910" s="349">
        <v>0.19013419711139257</v>
      </c>
      <c r="V1910" s="361">
        <v>0</v>
      </c>
    </row>
    <row r="1911" spans="1:22" ht="16" hidden="1" customHeight="1" outlineLevel="1">
      <c r="A1911" s="65">
        <v>1902</v>
      </c>
      <c r="B1911" s="117">
        <v>1</v>
      </c>
      <c r="C1911" s="325">
        <v>8.5472226048593117E-5</v>
      </c>
      <c r="D1911" s="326">
        <v>8.3211421148614301E-5</v>
      </c>
      <c r="E1911" s="327">
        <v>8.2946987910638672E-5</v>
      </c>
      <c r="F1911" s="332">
        <v>0</v>
      </c>
      <c r="G1911" s="326">
        <v>0</v>
      </c>
      <c r="H1911" s="327">
        <v>0</v>
      </c>
      <c r="I1911" s="332">
        <v>2.3849644707162008E-4</v>
      </c>
      <c r="J1911" s="326">
        <v>5.0313203804237339E-4</v>
      </c>
      <c r="K1911" s="327">
        <v>2.4959811731705767E-4</v>
      </c>
      <c r="L1911" s="336">
        <v>9.3987170751192462E-5</v>
      </c>
      <c r="M1911" s="337">
        <v>1.1415525114155251E-4</v>
      </c>
      <c r="N1911" s="345">
        <v>0</v>
      </c>
      <c r="O1911" s="346">
        <v>0</v>
      </c>
      <c r="P1911" s="347">
        <v>0</v>
      </c>
      <c r="Q1911" s="348">
        <v>2.6525198938992044E-2</v>
      </c>
      <c r="R1911" s="346">
        <v>0.34891778636136478</v>
      </c>
      <c r="S1911" s="347">
        <v>0.19328335633697671</v>
      </c>
      <c r="T1911" s="349">
        <v>2.472429618513686E-2</v>
      </c>
      <c r="U1911" s="349">
        <v>0.20408719762292626</v>
      </c>
      <c r="V1911" s="361">
        <v>0</v>
      </c>
    </row>
    <row r="1912" spans="1:22" ht="16" hidden="1" customHeight="1" outlineLevel="1">
      <c r="A1912" s="65">
        <v>1903</v>
      </c>
      <c r="B1912" s="117">
        <v>1</v>
      </c>
      <c r="C1912" s="325">
        <v>9.0347424316812678E-5</v>
      </c>
      <c r="D1912" s="326">
        <v>8.6166593114639855E-5</v>
      </c>
      <c r="E1912" s="327">
        <v>8.5359896848921253E-5</v>
      </c>
      <c r="F1912" s="332">
        <v>0</v>
      </c>
      <c r="G1912" s="326">
        <v>0</v>
      </c>
      <c r="H1912" s="327">
        <v>0</v>
      </c>
      <c r="I1912" s="332">
        <v>2.3849644707162008E-4</v>
      </c>
      <c r="J1912" s="326">
        <v>5.5286976402532044E-4</v>
      </c>
      <c r="K1912" s="327">
        <v>2.1691264957315727E-4</v>
      </c>
      <c r="L1912" s="336">
        <v>1.8210014333043539E-4</v>
      </c>
      <c r="M1912" s="337">
        <v>1.1415525114155251E-4</v>
      </c>
      <c r="N1912" s="345">
        <v>8.5740478586019428E-4</v>
      </c>
      <c r="O1912" s="346">
        <v>3.6034451319933015E-3</v>
      </c>
      <c r="P1912" s="347">
        <v>3.4763568507586544E-3</v>
      </c>
      <c r="Q1912" s="348">
        <v>4.4208664898320073E-2</v>
      </c>
      <c r="R1912" s="346">
        <v>0.37267348882216439</v>
      </c>
      <c r="S1912" s="347">
        <v>0.17513823981927984</v>
      </c>
      <c r="T1912" s="349">
        <v>2.729181925051646E-2</v>
      </c>
      <c r="U1912" s="349">
        <v>0.21283238808438049</v>
      </c>
      <c r="V1912" s="361">
        <v>0</v>
      </c>
    </row>
    <row r="1913" spans="1:22" ht="16" hidden="1" customHeight="1" outlineLevel="1">
      <c r="A1913" s="65">
        <v>1904</v>
      </c>
      <c r="B1913" s="117">
        <v>1</v>
      </c>
      <c r="C1913" s="325">
        <v>1.001915746661022E-4</v>
      </c>
      <c r="D1913" s="326">
        <v>1.0115631407388789E-4</v>
      </c>
      <c r="E1913" s="327">
        <v>9.872170441037853E-5</v>
      </c>
      <c r="F1913" s="332">
        <v>0</v>
      </c>
      <c r="G1913" s="326">
        <v>0</v>
      </c>
      <c r="H1913" s="327">
        <v>0</v>
      </c>
      <c r="I1913" s="332">
        <v>2.3626750831394139E-4</v>
      </c>
      <c r="J1913" s="326">
        <v>5.1053103860182003E-4</v>
      </c>
      <c r="K1913" s="327">
        <v>1.9908421262193881E-4</v>
      </c>
      <c r="L1913" s="336">
        <v>1.5860335064263727E-4</v>
      </c>
      <c r="M1913" s="337">
        <v>1.1415525114155251E-4</v>
      </c>
      <c r="N1913" s="345">
        <v>2.3149929218225243E-2</v>
      </c>
      <c r="O1913" s="346">
        <v>6.5498620891267956E-2</v>
      </c>
      <c r="P1913" s="347">
        <v>2.5473942524760668E-2</v>
      </c>
      <c r="Q1913" s="348">
        <v>3.5366931918656058E-2</v>
      </c>
      <c r="R1913" s="346">
        <v>0.37756096536826322</v>
      </c>
      <c r="S1913" s="347">
        <v>0.20815529603501876</v>
      </c>
      <c r="T1913" s="349">
        <v>2.7577099591114193E-2</v>
      </c>
      <c r="U1913" s="349">
        <v>0.25311922054725955</v>
      </c>
      <c r="V1913" s="361">
        <v>8.5522353556542807E-2</v>
      </c>
    </row>
    <row r="1914" spans="1:22" ht="16" hidden="1" customHeight="1" outlineLevel="1">
      <c r="A1914" s="65">
        <v>1905</v>
      </c>
      <c r="B1914" s="117">
        <v>1</v>
      </c>
      <c r="C1914" s="325">
        <v>1.1056074636735382E-4</v>
      </c>
      <c r="D1914" s="326">
        <v>1.1404630758359146E-4</v>
      </c>
      <c r="E1914" s="327">
        <v>1.1196675831353181E-4</v>
      </c>
      <c r="F1914" s="332">
        <v>0</v>
      </c>
      <c r="G1914" s="326">
        <v>0</v>
      </c>
      <c r="H1914" s="327">
        <v>0</v>
      </c>
      <c r="I1914" s="332">
        <v>2.2512281452554794E-4</v>
      </c>
      <c r="J1914" s="326">
        <v>3.0048163383086189E-4</v>
      </c>
      <c r="K1914" s="327">
        <v>2.2582686804876643E-4</v>
      </c>
      <c r="L1914" s="336">
        <v>1.4685495429873823E-4</v>
      </c>
      <c r="M1914" s="337">
        <v>1.1415525114155251E-4</v>
      </c>
      <c r="N1914" s="345">
        <v>7.0307192440535932E-2</v>
      </c>
      <c r="O1914" s="346">
        <v>0.16754447882417481</v>
      </c>
      <c r="P1914" s="347">
        <v>6.326019188319762E-2</v>
      </c>
      <c r="Q1914" s="348">
        <v>3.5366931918656058E-2</v>
      </c>
      <c r="R1914" s="346">
        <v>0.36172657841985345</v>
      </c>
      <c r="S1914" s="347">
        <v>0.23788361581090173</v>
      </c>
      <c r="T1914" s="349">
        <v>4.6120321729966843E-2</v>
      </c>
      <c r="U1914" s="349">
        <v>0.29487996151487805</v>
      </c>
      <c r="V1914" s="361">
        <v>0.19371171904929124</v>
      </c>
    </row>
    <row r="1915" spans="1:22" ht="16" hidden="1" customHeight="1" outlineLevel="1">
      <c r="A1915" s="65">
        <v>1906</v>
      </c>
      <c r="B1915" s="117">
        <v>1</v>
      </c>
      <c r="C1915" s="325">
        <v>1.1667974521938839E-4</v>
      </c>
      <c r="D1915" s="326">
        <v>1.1931506812828176E-4</v>
      </c>
      <c r="E1915" s="327">
        <v>1.1597530058196898E-4</v>
      </c>
      <c r="F1915" s="332">
        <v>0</v>
      </c>
      <c r="G1915" s="326">
        <v>0</v>
      </c>
      <c r="H1915" s="327">
        <v>0</v>
      </c>
      <c r="I1915" s="332">
        <v>1.9837554943340365E-4</v>
      </c>
      <c r="J1915" s="326">
        <v>2.0511673773132707E-4</v>
      </c>
      <c r="K1915" s="327">
        <v>2.1691264957315727E-4</v>
      </c>
      <c r="L1915" s="336">
        <v>1.644775488145868E-4</v>
      </c>
      <c r="M1915" s="337">
        <v>1.1415525114155251E-4</v>
      </c>
      <c r="N1915" s="345">
        <v>0.10117376473150293</v>
      </c>
      <c r="O1915" s="346">
        <v>0.24596810478915865</v>
      </c>
      <c r="P1915" s="347">
        <v>0.12527039645660848</v>
      </c>
      <c r="Q1915" s="348">
        <v>2.6525198938992044E-2</v>
      </c>
      <c r="R1915" s="346">
        <v>0.36813677038862797</v>
      </c>
      <c r="S1915" s="347">
        <v>0.21452527899654592</v>
      </c>
      <c r="T1915" s="349">
        <v>0.10136961435906114</v>
      </c>
      <c r="U1915" s="349">
        <v>0.34214329423352402</v>
      </c>
      <c r="V1915" s="361">
        <v>0.29009805306565928</v>
      </c>
    </row>
    <row r="1916" spans="1:22" ht="16" hidden="1" customHeight="1" outlineLevel="1">
      <c r="A1916" s="65">
        <v>1907</v>
      </c>
      <c r="B1916" s="117">
        <v>1</v>
      </c>
      <c r="C1916" s="325">
        <v>1.2172995060492866E-4</v>
      </c>
      <c r="D1916" s="326">
        <v>1.1900399739501592E-4</v>
      </c>
      <c r="E1916" s="327">
        <v>1.1426291359351038E-4</v>
      </c>
      <c r="F1916" s="332">
        <v>0</v>
      </c>
      <c r="G1916" s="326">
        <v>0</v>
      </c>
      <c r="H1916" s="327">
        <v>0</v>
      </c>
      <c r="I1916" s="332">
        <v>1.5602571303750847E-4</v>
      </c>
      <c r="J1916" s="326">
        <v>1.8415290281289485E-4</v>
      </c>
      <c r="K1916" s="327">
        <v>2.0799843109754802E-4</v>
      </c>
      <c r="L1916" s="336">
        <v>1.8797434150238492E-4</v>
      </c>
      <c r="M1916" s="337">
        <v>1.1415525114155251E-4</v>
      </c>
      <c r="N1916" s="345">
        <v>0.15962019096763952</v>
      </c>
      <c r="O1916" s="346">
        <v>0.2582576794901571</v>
      </c>
      <c r="P1916" s="347">
        <v>0.20804520797727608</v>
      </c>
      <c r="Q1916" s="348">
        <v>4.4208664898320073E-2</v>
      </c>
      <c r="R1916" s="346">
        <v>0.36787445506025179</v>
      </c>
      <c r="S1916" s="347">
        <v>0.2088296425164447</v>
      </c>
      <c r="T1916" s="349">
        <v>0.12010302339164561</v>
      </c>
      <c r="U1916" s="349">
        <v>0.38056317592373301</v>
      </c>
      <c r="V1916" s="361">
        <v>0.37532265873890391</v>
      </c>
    </row>
    <row r="1917" spans="1:22" ht="16" hidden="1" customHeight="1" outlineLevel="1">
      <c r="A1917" s="65">
        <v>1908</v>
      </c>
      <c r="B1917" s="117">
        <v>1</v>
      </c>
      <c r="C1917" s="325">
        <v>1.2051115103787378E-4</v>
      </c>
      <c r="D1917" s="326">
        <v>1.1468789097095227E-4</v>
      </c>
      <c r="E1917" s="327">
        <v>1.1230404665974334E-4</v>
      </c>
      <c r="F1917" s="332">
        <v>0</v>
      </c>
      <c r="G1917" s="326">
        <v>0</v>
      </c>
      <c r="H1917" s="327">
        <v>0</v>
      </c>
      <c r="I1917" s="332">
        <v>1.2704950918768546E-4</v>
      </c>
      <c r="J1917" s="326">
        <v>1.4756895560229743E-4</v>
      </c>
      <c r="K1917" s="327">
        <v>1.9908421262193881E-4</v>
      </c>
      <c r="L1917" s="336">
        <v>2.0677177565262342E-4</v>
      </c>
      <c r="M1917" s="337">
        <v>1.1415525114155251E-4</v>
      </c>
      <c r="N1917" s="345">
        <v>0.27494113466583564</v>
      </c>
      <c r="O1917" s="346">
        <v>0.31108437554733093</v>
      </c>
      <c r="P1917" s="347">
        <v>0.23350114601979274</v>
      </c>
      <c r="Q1917" s="348">
        <v>6.1892130857648102E-2</v>
      </c>
      <c r="R1917" s="346">
        <v>0.34964583111057701</v>
      </c>
      <c r="S1917" s="347">
        <v>0.15743404150138829</v>
      </c>
      <c r="T1917" s="349">
        <v>7.6360037833326538E-2</v>
      </c>
      <c r="U1917" s="349">
        <v>0.31944510326053605</v>
      </c>
      <c r="V1917" s="361">
        <v>0.41182349540680535</v>
      </c>
    </row>
    <row r="1918" spans="1:22" ht="16" hidden="1" customHeight="1" outlineLevel="1">
      <c r="A1918" s="65">
        <v>1909</v>
      </c>
      <c r="B1918" s="117">
        <v>1</v>
      </c>
      <c r="C1918" s="325">
        <v>1.1111701899026607E-4</v>
      </c>
      <c r="D1918" s="326">
        <v>1.1515449707085105E-4</v>
      </c>
      <c r="E1918" s="327">
        <v>1.1248566346154957E-4</v>
      </c>
      <c r="F1918" s="332">
        <v>0</v>
      </c>
      <c r="G1918" s="326">
        <v>0</v>
      </c>
      <c r="H1918" s="327">
        <v>0</v>
      </c>
      <c r="I1918" s="332">
        <v>1.0698906036857726E-4</v>
      </c>
      <c r="J1918" s="326">
        <v>1.2701617627050113E-4</v>
      </c>
      <c r="K1918" s="327">
        <v>1.9611280646340243E-4</v>
      </c>
      <c r="L1918" s="336">
        <v>1.8797434150238492E-4</v>
      </c>
      <c r="M1918" s="337">
        <v>1.1415525114155251E-4</v>
      </c>
      <c r="N1918" s="345">
        <v>0.24536066955365893</v>
      </c>
      <c r="O1918" s="346">
        <v>0.35385635999579734</v>
      </c>
      <c r="P1918" s="347">
        <v>0.20531314078806889</v>
      </c>
      <c r="Q1918" s="348">
        <v>5.3050397877984087E-2</v>
      </c>
      <c r="R1918" s="346">
        <v>0.34143837364339202</v>
      </c>
      <c r="S1918" s="347">
        <v>0.11758014576088097</v>
      </c>
      <c r="T1918" s="349">
        <v>5.4964012288496567E-2</v>
      </c>
      <c r="U1918" s="349">
        <v>0.24742010766226691</v>
      </c>
      <c r="V1918" s="361">
        <v>0.3719863555337436</v>
      </c>
    </row>
    <row r="1919" spans="1:22" ht="16" hidden="1" customHeight="1" outlineLevel="1">
      <c r="A1919" s="65">
        <v>1910</v>
      </c>
      <c r="B1919" s="117">
        <v>1</v>
      </c>
      <c r="C1919" s="325">
        <v>1.0399797946782748E-4</v>
      </c>
      <c r="D1919" s="326">
        <v>1.1113001945922414E-4</v>
      </c>
      <c r="E1919" s="327">
        <v>1.0790632553029285E-4</v>
      </c>
      <c r="F1919" s="332">
        <v>0</v>
      </c>
      <c r="G1919" s="326">
        <v>0</v>
      </c>
      <c r="H1919" s="327">
        <v>0</v>
      </c>
      <c r="I1919" s="332">
        <v>9.1386489064826379E-5</v>
      </c>
      <c r="J1919" s="326">
        <v>0</v>
      </c>
      <c r="K1919" s="327">
        <v>2.0205561878047524E-4</v>
      </c>
      <c r="L1919" s="336">
        <v>1.9032402077116473E-4</v>
      </c>
      <c r="M1919" s="337">
        <v>1.1415525114155251E-4</v>
      </c>
      <c r="N1919" s="345">
        <v>0.20206172786771912</v>
      </c>
      <c r="O1919" s="346">
        <v>0.39501603472808627</v>
      </c>
      <c r="P1919" s="347">
        <v>0.23259528786877998</v>
      </c>
      <c r="Q1919" s="348">
        <v>9.7259062776304167E-2</v>
      </c>
      <c r="R1919" s="346">
        <v>0.29816934894064379</v>
      </c>
      <c r="S1919" s="347">
        <v>0.11631444876530293</v>
      </c>
      <c r="T1919" s="349">
        <v>5.6390413991485235E-2</v>
      </c>
      <c r="U1919" s="349">
        <v>0.25311922054725955</v>
      </c>
      <c r="V1919" s="361">
        <v>0.3468839186033818</v>
      </c>
    </row>
    <row r="1920" spans="1:22" ht="16" hidden="1" customHeight="1" outlineLevel="1">
      <c r="A1920" s="65">
        <v>1911</v>
      </c>
      <c r="B1920" s="117">
        <v>1</v>
      </c>
      <c r="C1920" s="325">
        <v>1.0426674039799856E-4</v>
      </c>
      <c r="D1920" s="326">
        <v>1.101968072594266E-4</v>
      </c>
      <c r="E1920" s="327">
        <v>1.0825658650520484E-4</v>
      </c>
      <c r="F1920" s="332">
        <v>0</v>
      </c>
      <c r="G1920" s="326">
        <v>0</v>
      </c>
      <c r="H1920" s="327">
        <v>0</v>
      </c>
      <c r="I1920" s="332">
        <v>7.5783917761075554E-5</v>
      </c>
      <c r="J1920" s="326">
        <v>0</v>
      </c>
      <c r="K1920" s="327">
        <v>1.9908421262193881E-4</v>
      </c>
      <c r="L1920" s="336">
        <v>2.1382081345896285E-4</v>
      </c>
      <c r="M1920" s="337">
        <v>1.1415525114155251E-4</v>
      </c>
      <c r="N1920" s="345">
        <v>0.30209228621807516</v>
      </c>
      <c r="O1920" s="346">
        <v>0.29304970191364094</v>
      </c>
      <c r="P1920" s="347">
        <v>0.202452526376281</v>
      </c>
      <c r="Q1920" s="348">
        <v>0.13262599469496023</v>
      </c>
      <c r="R1920" s="346">
        <v>0.27165023808414029</v>
      </c>
      <c r="S1920" s="347">
        <v>0.14201224927283113</v>
      </c>
      <c r="T1920" s="349">
        <v>5.2301395776251057E-2</v>
      </c>
      <c r="U1920" s="349">
        <v>0.24791141049718007</v>
      </c>
      <c r="V1920" s="361">
        <v>0.26031563017474063</v>
      </c>
    </row>
    <row r="1921" spans="1:22" ht="16" hidden="1" customHeight="1" outlineLevel="1">
      <c r="A1921" s="65">
        <v>1912</v>
      </c>
      <c r="B1921" s="117">
        <v>1</v>
      </c>
      <c r="C1921" s="325">
        <v>1.0089160313538501E-4</v>
      </c>
      <c r="D1921" s="326">
        <v>1.0574460738955915E-4</v>
      </c>
      <c r="E1921" s="327">
        <v>1.0887927268282615E-4</v>
      </c>
      <c r="F1921" s="332">
        <v>0</v>
      </c>
      <c r="G1921" s="326">
        <v>0</v>
      </c>
      <c r="H1921" s="327">
        <v>0</v>
      </c>
      <c r="I1921" s="332">
        <v>7.3554979003396872E-5</v>
      </c>
      <c r="J1921" s="326">
        <v>0</v>
      </c>
      <c r="K1921" s="327">
        <v>1.9908421262193881E-4</v>
      </c>
      <c r="L1921" s="336">
        <v>2.2321953053408208E-4</v>
      </c>
      <c r="M1921" s="337">
        <v>1.1415525114155251E-4</v>
      </c>
      <c r="N1921" s="345">
        <v>0.25722143575805828</v>
      </c>
      <c r="O1921" s="346">
        <v>0.25471926537370926</v>
      </c>
      <c r="P1921" s="347">
        <v>0.14646467342744812</v>
      </c>
      <c r="Q1921" s="348">
        <v>0.17683465959328029</v>
      </c>
      <c r="R1921" s="346">
        <v>0.24816020410830297</v>
      </c>
      <c r="S1921" s="347">
        <v>0.20313400603634352</v>
      </c>
      <c r="T1921" s="349">
        <v>8.2921485667074413E-2</v>
      </c>
      <c r="U1921" s="349">
        <v>0.26864439013051539</v>
      </c>
      <c r="V1921" s="361">
        <v>0.17254871565179641</v>
      </c>
    </row>
    <row r="1922" spans="1:22" ht="16" hidden="1" customHeight="1" outlineLevel="1">
      <c r="A1922" s="65">
        <v>1913</v>
      </c>
      <c r="B1922" s="117">
        <v>1</v>
      </c>
      <c r="C1922" s="325">
        <v>9.9029027386757538E-5</v>
      </c>
      <c r="D1922" s="326">
        <v>1.0638619077691996E-4</v>
      </c>
      <c r="E1922" s="327">
        <v>1.0959276726135055E-4</v>
      </c>
      <c r="F1922" s="332">
        <v>0</v>
      </c>
      <c r="G1922" s="326">
        <v>0</v>
      </c>
      <c r="H1922" s="327">
        <v>0</v>
      </c>
      <c r="I1922" s="332">
        <v>8.0241795276432917E-5</v>
      </c>
      <c r="J1922" s="326">
        <v>0</v>
      </c>
      <c r="K1922" s="327">
        <v>1.9908421262193881E-4</v>
      </c>
      <c r="L1922" s="336">
        <v>2.2321953053408208E-4</v>
      </c>
      <c r="M1922" s="337">
        <v>1.1415525114155251E-4</v>
      </c>
      <c r="N1922" s="345">
        <v>0.1491884327396738</v>
      </c>
      <c r="O1922" s="346">
        <v>0.13796948802106651</v>
      </c>
      <c r="P1922" s="347">
        <v>0.10192978726512573</v>
      </c>
      <c r="Q1922" s="348">
        <v>0.1856763925729443</v>
      </c>
      <c r="R1922" s="346">
        <v>0.20419366614952694</v>
      </c>
      <c r="S1922" s="347">
        <v>0.27813693176757748</v>
      </c>
      <c r="T1922" s="349">
        <v>8.1399990517219828E-2</v>
      </c>
      <c r="U1922" s="349">
        <v>0.32917289939181654</v>
      </c>
      <c r="V1922" s="361">
        <v>7.9659010623903612E-2</v>
      </c>
    </row>
    <row r="1923" spans="1:22" ht="16" hidden="1" customHeight="1" outlineLevel="1">
      <c r="A1923" s="65">
        <v>1914</v>
      </c>
      <c r="B1923" s="117">
        <v>1</v>
      </c>
      <c r="C1923" s="325">
        <v>1.0080409957672467E-4</v>
      </c>
      <c r="D1923" s="326">
        <v>1.1319086306711038E-4</v>
      </c>
      <c r="E1923" s="327">
        <v>1.1074733121569008E-4</v>
      </c>
      <c r="F1923" s="332">
        <v>0</v>
      </c>
      <c r="G1923" s="326">
        <v>0</v>
      </c>
      <c r="H1923" s="327">
        <v>0</v>
      </c>
      <c r="I1923" s="332">
        <v>9.8073305337862478E-5</v>
      </c>
      <c r="J1923" s="326">
        <v>1.4386945532257411E-4</v>
      </c>
      <c r="K1923" s="327">
        <v>1.7234155719511124E-4</v>
      </c>
      <c r="L1923" s="336">
        <v>1.644775488145868E-4</v>
      </c>
      <c r="M1923" s="337">
        <v>1.1415525114155251E-4</v>
      </c>
      <c r="N1923" s="345">
        <v>5.0872683961038195E-2</v>
      </c>
      <c r="O1923" s="346">
        <v>4.4265313851583901E-2</v>
      </c>
      <c r="P1923" s="347">
        <v>2.707807018307919E-2</v>
      </c>
      <c r="Q1923" s="348">
        <v>0.1856763925729443</v>
      </c>
      <c r="R1923" s="346">
        <v>0.18030625162547073</v>
      </c>
      <c r="S1923" s="347">
        <v>0.31336895772557793</v>
      </c>
      <c r="T1923" s="349">
        <v>0.1054586325742953</v>
      </c>
      <c r="U1923" s="349">
        <v>0.36995103468960877</v>
      </c>
      <c r="V1923" s="361">
        <v>0</v>
      </c>
    </row>
    <row r="1924" spans="1:22" ht="16" hidden="1" customHeight="1" outlineLevel="1">
      <c r="A1924" s="65">
        <v>1915</v>
      </c>
      <c r="B1924" s="117">
        <v>1</v>
      </c>
      <c r="C1924" s="325">
        <v>1.1066700068858426E-4</v>
      </c>
      <c r="D1924" s="326">
        <v>1.2985258921766236E-4</v>
      </c>
      <c r="E1924" s="327">
        <v>1.2466696181126643E-4</v>
      </c>
      <c r="F1924" s="332">
        <v>0</v>
      </c>
      <c r="G1924" s="326">
        <v>0</v>
      </c>
      <c r="H1924" s="327">
        <v>0</v>
      </c>
      <c r="I1924" s="332">
        <v>1.0921799912625594E-4</v>
      </c>
      <c r="J1924" s="326">
        <v>2.2936901734284669E-4</v>
      </c>
      <c r="K1924" s="327">
        <v>1.7828436951218402E-4</v>
      </c>
      <c r="L1924" s="336">
        <v>1.1748396343899057E-4</v>
      </c>
      <c r="M1924" s="337">
        <v>1.1415525114155251E-4</v>
      </c>
      <c r="N1924" s="345">
        <v>3.0009167505106798E-3</v>
      </c>
      <c r="O1924" s="346">
        <v>2.0388402468291544E-3</v>
      </c>
      <c r="P1924" s="347">
        <v>4.766860770311075E-4</v>
      </c>
      <c r="Q1924" s="348">
        <v>0.1856763925729443</v>
      </c>
      <c r="R1924" s="346">
        <v>0.1575354576304426</v>
      </c>
      <c r="S1924" s="347">
        <v>0.30163532215304512</v>
      </c>
      <c r="T1924" s="349">
        <v>0.20216866803692682</v>
      </c>
      <c r="U1924" s="349">
        <v>0.49975324367366541</v>
      </c>
      <c r="V1924" s="361">
        <v>0</v>
      </c>
    </row>
    <row r="1925" spans="1:22" ht="16" hidden="1" customHeight="1" outlineLevel="1">
      <c r="A1925" s="65">
        <v>1916</v>
      </c>
      <c r="B1925" s="117">
        <v>1</v>
      </c>
      <c r="C1925" s="325">
        <v>1.1714226402945025E-4</v>
      </c>
      <c r="D1925" s="326">
        <v>1.398068526821695E-4</v>
      </c>
      <c r="E1925" s="327">
        <v>1.3398130921818521E-4</v>
      </c>
      <c r="F1925" s="332">
        <v>0</v>
      </c>
      <c r="G1925" s="326">
        <v>0</v>
      </c>
      <c r="H1925" s="327">
        <v>0</v>
      </c>
      <c r="I1925" s="332">
        <v>1.2482057043000677E-4</v>
      </c>
      <c r="J1925" s="326">
        <v>2.8239518801888113E-4</v>
      </c>
      <c r="K1925" s="327">
        <v>1.8422718182925681E-4</v>
      </c>
      <c r="L1925" s="336">
        <v>8.811297257924293E-5</v>
      </c>
      <c r="M1925" s="337">
        <v>1.1415525114155251E-4</v>
      </c>
      <c r="N1925" s="345">
        <v>0</v>
      </c>
      <c r="O1925" s="346">
        <v>0</v>
      </c>
      <c r="P1925" s="347">
        <v>0</v>
      </c>
      <c r="Q1925" s="348">
        <v>0.16799292661361628</v>
      </c>
      <c r="R1925" s="346">
        <v>0.14008274572996587</v>
      </c>
      <c r="S1925" s="347">
        <v>0.31163640416675864</v>
      </c>
      <c r="T1925" s="349">
        <v>0.18971142649749245</v>
      </c>
      <c r="U1925" s="349">
        <v>0.56804433772659457</v>
      </c>
      <c r="V1925" s="361">
        <v>0</v>
      </c>
    </row>
    <row r="1926" spans="1:22" ht="16" hidden="1" customHeight="1" outlineLevel="1">
      <c r="A1926" s="65">
        <v>1917</v>
      </c>
      <c r="B1926" s="117">
        <v>1</v>
      </c>
      <c r="C1926" s="325">
        <v>1.0854816451816575E-4</v>
      </c>
      <c r="D1926" s="326">
        <v>1.3652116806204897E-4</v>
      </c>
      <c r="E1926" s="327">
        <v>1.2692419920514369E-4</v>
      </c>
      <c r="F1926" s="332">
        <v>0</v>
      </c>
      <c r="G1926" s="326">
        <v>0</v>
      </c>
      <c r="H1926" s="327">
        <v>0</v>
      </c>
      <c r="I1926" s="332">
        <v>1.4042314173375763E-4</v>
      </c>
      <c r="J1926" s="326">
        <v>3.2925552489537671E-4</v>
      </c>
      <c r="K1926" s="327">
        <v>1.8719858798779324E-4</v>
      </c>
      <c r="L1926" s="336">
        <v>5.8741981719495287E-5</v>
      </c>
      <c r="M1926" s="337">
        <v>1.1415525114155251E-4</v>
      </c>
      <c r="N1926" s="345">
        <v>0</v>
      </c>
      <c r="O1926" s="346">
        <v>0</v>
      </c>
      <c r="P1926" s="347">
        <v>0</v>
      </c>
      <c r="Q1926" s="348">
        <v>0.15915119363395228</v>
      </c>
      <c r="R1926" s="346">
        <v>0.10836133709363997</v>
      </c>
      <c r="S1926" s="347">
        <v>0.31957294875255726</v>
      </c>
      <c r="T1926" s="349">
        <v>0.16612825167474654</v>
      </c>
      <c r="U1926" s="349">
        <v>0.48275416558567008</v>
      </c>
      <c r="V1926" s="361">
        <v>0</v>
      </c>
    </row>
    <row r="1927" spans="1:22" ht="16" hidden="1" customHeight="1" outlineLevel="1">
      <c r="A1927" s="65">
        <v>1918</v>
      </c>
      <c r="B1927" s="117">
        <v>1</v>
      </c>
      <c r="C1927" s="325">
        <v>9.977280763537052E-5</v>
      </c>
      <c r="D1927" s="326">
        <v>1.2384503568146568E-4</v>
      </c>
      <c r="E1927" s="327">
        <v>1.1628664367077964E-4</v>
      </c>
      <c r="F1927" s="332">
        <v>0</v>
      </c>
      <c r="G1927" s="326">
        <v>0</v>
      </c>
      <c r="H1927" s="327">
        <v>0</v>
      </c>
      <c r="I1927" s="332">
        <v>1.537967742798298E-4</v>
      </c>
      <c r="J1927" s="326">
        <v>3.2925552489537671E-4</v>
      </c>
      <c r="K1927" s="327">
        <v>1.9016999414632964E-4</v>
      </c>
      <c r="L1927" s="336">
        <v>3.7594868300476983E-5</v>
      </c>
      <c r="M1927" s="337">
        <v>1.1415525114155251E-4</v>
      </c>
      <c r="N1927" s="345">
        <v>0</v>
      </c>
      <c r="O1927" s="346">
        <v>0</v>
      </c>
      <c r="P1927" s="347">
        <v>0</v>
      </c>
      <c r="Q1927" s="348">
        <v>0.1149425287356322</v>
      </c>
      <c r="R1927" s="346">
        <v>0.10293806856710629</v>
      </c>
      <c r="S1927" s="347">
        <v>0.31562542545147643</v>
      </c>
      <c r="T1927" s="349">
        <v>0.10745559495847945</v>
      </c>
      <c r="U1927" s="349">
        <v>0.37280059113210512</v>
      </c>
      <c r="V1927" s="361">
        <v>0</v>
      </c>
    </row>
    <row r="1928" spans="1:22" ht="16" hidden="1" customHeight="1" outlineLevel="1">
      <c r="A1928" s="65">
        <v>1919</v>
      </c>
      <c r="B1928" s="117">
        <v>1</v>
      </c>
      <c r="C1928" s="325">
        <v>9.2928779297293053E-5</v>
      </c>
      <c r="D1928" s="326">
        <v>1.1344360803788888E-4</v>
      </c>
      <c r="E1928" s="327">
        <v>1.0589556808172404E-4</v>
      </c>
      <c r="F1928" s="332">
        <v>0</v>
      </c>
      <c r="G1928" s="326">
        <v>0</v>
      </c>
      <c r="H1928" s="327">
        <v>0</v>
      </c>
      <c r="I1928" s="332">
        <v>1.7162828434125931E-4</v>
      </c>
      <c r="J1928" s="326">
        <v>3.5432991568016815E-4</v>
      </c>
      <c r="K1928" s="327">
        <v>1.9611280646340243E-4</v>
      </c>
      <c r="L1928" s="336">
        <v>2.3496792687798115E-5</v>
      </c>
      <c r="M1928" s="337">
        <v>1.1415525114155251E-4</v>
      </c>
      <c r="N1928" s="345">
        <v>0</v>
      </c>
      <c r="O1928" s="346">
        <v>0</v>
      </c>
      <c r="P1928" s="347">
        <v>0</v>
      </c>
      <c r="Q1928" s="348">
        <v>0.10610079575596817</v>
      </c>
      <c r="R1928" s="346">
        <v>0.13016753318660587</v>
      </c>
      <c r="S1928" s="347">
        <v>0.32085420536833642</v>
      </c>
      <c r="T1928" s="349">
        <v>5.2491582669982877E-2</v>
      </c>
      <c r="U1928" s="349">
        <v>0.29448691924694753</v>
      </c>
      <c r="V1928" s="361">
        <v>0</v>
      </c>
    </row>
    <row r="1929" spans="1:22" ht="16" hidden="1" customHeight="1" outlineLevel="1">
      <c r="A1929" s="65">
        <v>1920</v>
      </c>
      <c r="B1929" s="117">
        <v>1</v>
      </c>
      <c r="C1929" s="325">
        <v>8.5434724523452961E-5</v>
      </c>
      <c r="D1929" s="326">
        <v>1.0381985722747671E-4</v>
      </c>
      <c r="E1929" s="327">
        <v>9.6866618506215039E-5</v>
      </c>
      <c r="F1929" s="332">
        <v>0</v>
      </c>
      <c r="G1929" s="326">
        <v>0</v>
      </c>
      <c r="H1929" s="327">
        <v>0</v>
      </c>
      <c r="I1929" s="332">
        <v>1.7831510061429539E-4</v>
      </c>
      <c r="J1929" s="326">
        <v>3.8557014026449859E-4</v>
      </c>
      <c r="K1929" s="327">
        <v>1.9908421262193881E-4</v>
      </c>
      <c r="L1929" s="336">
        <v>9.3987170751192458E-6</v>
      </c>
      <c r="M1929" s="337">
        <v>1.1415525114155251E-4</v>
      </c>
      <c r="N1929" s="345">
        <v>0</v>
      </c>
      <c r="O1929" s="346">
        <v>0</v>
      </c>
      <c r="P1929" s="347">
        <v>0</v>
      </c>
      <c r="Q1929" s="348">
        <v>0.10610079575596817</v>
      </c>
      <c r="R1929" s="346">
        <v>0.14961190730880899</v>
      </c>
      <c r="S1929" s="347">
        <v>0.36142394557390661</v>
      </c>
      <c r="T1929" s="349">
        <v>5.0779900626396479E-2</v>
      </c>
      <c r="U1929" s="349">
        <v>0.25754094606147798</v>
      </c>
      <c r="V1929" s="361">
        <v>0</v>
      </c>
    </row>
    <row r="1930" spans="1:22" ht="16" hidden="1" customHeight="1" outlineLevel="1">
      <c r="A1930" s="65">
        <v>1921</v>
      </c>
      <c r="B1930" s="117">
        <v>1</v>
      </c>
      <c r="C1930" s="325">
        <v>7.8490692118335085E-5</v>
      </c>
      <c r="D1930" s="326">
        <v>9.5109876696032977E-5</v>
      </c>
      <c r="E1930" s="327">
        <v>8.6799858634670519E-5</v>
      </c>
      <c r="F1930" s="332">
        <v>0</v>
      </c>
      <c r="G1930" s="326">
        <v>0</v>
      </c>
      <c r="H1930" s="327">
        <v>0</v>
      </c>
      <c r="I1930" s="332">
        <v>1.8500191688733148E-4</v>
      </c>
      <c r="J1930" s="326">
        <v>3.7981536205159561E-4</v>
      </c>
      <c r="K1930" s="327">
        <v>1.9908421262193881E-4</v>
      </c>
      <c r="L1930" s="336">
        <v>5.8741981719495289E-6</v>
      </c>
      <c r="M1930" s="337">
        <v>1.1415525114155251E-4</v>
      </c>
      <c r="N1930" s="345">
        <v>0</v>
      </c>
      <c r="O1930" s="346">
        <v>0</v>
      </c>
      <c r="P1930" s="347">
        <v>0</v>
      </c>
      <c r="Q1930" s="348">
        <v>8.8417329796640146E-2</v>
      </c>
      <c r="R1930" s="346">
        <v>0.15147314190137884</v>
      </c>
      <c r="S1930" s="347">
        <v>0.35667758184048892</v>
      </c>
      <c r="T1930" s="349">
        <v>2.1205838651098156E-2</v>
      </c>
      <c r="U1930" s="349">
        <v>0.22511495895720948</v>
      </c>
      <c r="V1930" s="361">
        <v>0</v>
      </c>
    </row>
    <row r="1931" spans="1:22" ht="16" hidden="1" customHeight="1" outlineLevel="1">
      <c r="A1931" s="65">
        <v>1922</v>
      </c>
      <c r="B1931" s="117">
        <v>1</v>
      </c>
      <c r="C1931" s="325">
        <v>7.2684205975801774E-5</v>
      </c>
      <c r="D1931" s="326">
        <v>8.6244360797956313E-5</v>
      </c>
      <c r="E1931" s="327">
        <v>7.9405460275417474E-5</v>
      </c>
      <c r="F1931" s="332">
        <v>0</v>
      </c>
      <c r="G1931" s="326">
        <v>0</v>
      </c>
      <c r="H1931" s="327">
        <v>0</v>
      </c>
      <c r="I1931" s="332">
        <v>1.9168873316036754E-4</v>
      </c>
      <c r="J1931" s="326">
        <v>4.0119025255666373E-4</v>
      </c>
      <c r="K1931" s="327">
        <v>2.0799843109754802E-4</v>
      </c>
      <c r="L1931" s="336">
        <v>2.3496792687798115E-6</v>
      </c>
      <c r="M1931" s="337">
        <v>1.1415525114155251E-4</v>
      </c>
      <c r="N1931" s="345">
        <v>0</v>
      </c>
      <c r="O1931" s="346">
        <v>0</v>
      </c>
      <c r="P1931" s="347">
        <v>0</v>
      </c>
      <c r="Q1931" s="348">
        <v>8.8417329796640146E-2</v>
      </c>
      <c r="R1931" s="346">
        <v>0.16873119926631153</v>
      </c>
      <c r="S1931" s="347">
        <v>0.36178186780643812</v>
      </c>
      <c r="T1931" s="349">
        <v>1.6736446648400339E-2</v>
      </c>
      <c r="U1931" s="349">
        <v>0.20703501463240523</v>
      </c>
      <c r="V1931" s="361">
        <v>0</v>
      </c>
    </row>
    <row r="1932" spans="1:22" ht="16" hidden="1" customHeight="1" outlineLevel="1">
      <c r="A1932" s="65">
        <v>1923</v>
      </c>
      <c r="B1932" s="117">
        <v>1</v>
      </c>
      <c r="C1932" s="325">
        <v>6.9896592607050586E-5</v>
      </c>
      <c r="D1932" s="326">
        <v>7.9323036982791191E-5</v>
      </c>
      <c r="E1932" s="327">
        <v>7.3982901478631893E-5</v>
      </c>
      <c r="F1932" s="332">
        <v>0</v>
      </c>
      <c r="G1932" s="326">
        <v>0</v>
      </c>
      <c r="H1932" s="327">
        <v>0</v>
      </c>
      <c r="I1932" s="332">
        <v>1.9391767191804623E-4</v>
      </c>
      <c r="J1932" s="326">
        <v>3.3747663662809526E-4</v>
      </c>
      <c r="K1932" s="327">
        <v>2.3771249268291205E-4</v>
      </c>
      <c r="L1932" s="336">
        <v>1.1748396343899057E-6</v>
      </c>
      <c r="M1932" s="337">
        <v>1.1415525114155251E-4</v>
      </c>
      <c r="N1932" s="345">
        <v>0</v>
      </c>
      <c r="O1932" s="346">
        <v>0</v>
      </c>
      <c r="P1932" s="347">
        <v>0</v>
      </c>
      <c r="Q1932" s="348">
        <v>9.7259062776304167E-2</v>
      </c>
      <c r="R1932" s="346">
        <v>0.17303754583041892</v>
      </c>
      <c r="S1932" s="347">
        <v>0.33355267330775379</v>
      </c>
      <c r="T1932" s="349">
        <v>1.1886680858238878E-2</v>
      </c>
      <c r="U1932" s="349">
        <v>0.18581073216415678</v>
      </c>
      <c r="V1932" s="361">
        <v>0</v>
      </c>
    </row>
    <row r="1933" spans="1:22" ht="16" hidden="1" customHeight="1" outlineLevel="1">
      <c r="A1933" s="65">
        <v>1924</v>
      </c>
      <c r="B1933" s="117">
        <v>1</v>
      </c>
      <c r="C1933" s="325">
        <v>6.8684043294185723E-5</v>
      </c>
      <c r="D1933" s="326">
        <v>7.7398286820708765E-5</v>
      </c>
      <c r="E1933" s="327">
        <v>7.2335377633675515E-5</v>
      </c>
      <c r="F1933" s="332">
        <v>0</v>
      </c>
      <c r="G1933" s="326">
        <v>0</v>
      </c>
      <c r="H1933" s="327">
        <v>0</v>
      </c>
      <c r="I1933" s="332">
        <v>1.9837554943340365E-4</v>
      </c>
      <c r="J1933" s="326">
        <v>3.2802235813546895E-4</v>
      </c>
      <c r="K1933" s="327">
        <v>2.4662671115852124E-4</v>
      </c>
      <c r="L1933" s="336">
        <v>1.409807561267887E-5</v>
      </c>
      <c r="M1933" s="337">
        <v>1.1415525114155251E-4</v>
      </c>
      <c r="N1933" s="345">
        <v>0</v>
      </c>
      <c r="O1933" s="346">
        <v>0</v>
      </c>
      <c r="P1933" s="347">
        <v>0</v>
      </c>
      <c r="Q1933" s="348">
        <v>9.7259062776304167E-2</v>
      </c>
      <c r="R1933" s="346">
        <v>0.18095954681760135</v>
      </c>
      <c r="S1933" s="347">
        <v>0.34979924433208365</v>
      </c>
      <c r="T1933" s="349">
        <v>1.597569907347305E-2</v>
      </c>
      <c r="U1933" s="349">
        <v>0.18246987288674726</v>
      </c>
      <c r="V1933" s="361">
        <v>0</v>
      </c>
    </row>
    <row r="1934" spans="1:22" ht="16" hidden="1" customHeight="1" outlineLevel="1">
      <c r="A1934" s="65">
        <v>1925</v>
      </c>
      <c r="B1934" s="117">
        <v>1</v>
      </c>
      <c r="C1934" s="325">
        <v>6.8021516350043063E-5</v>
      </c>
      <c r="D1934" s="326">
        <v>7.757326410817081E-5</v>
      </c>
      <c r="E1934" s="327">
        <v>7.1569992540349313E-5</v>
      </c>
      <c r="F1934" s="332">
        <v>0</v>
      </c>
      <c r="G1934" s="326">
        <v>0</v>
      </c>
      <c r="H1934" s="327">
        <v>0</v>
      </c>
      <c r="I1934" s="332">
        <v>2.0506236570643968E-4</v>
      </c>
      <c r="J1934" s="326">
        <v>3.0664746763040083E-4</v>
      </c>
      <c r="K1934" s="327">
        <v>2.3771249268291205E-4</v>
      </c>
      <c r="L1934" s="336">
        <v>3.7594868300476983E-5</v>
      </c>
      <c r="M1934" s="337">
        <v>1.1415525114155251E-4</v>
      </c>
      <c r="N1934" s="345">
        <v>0</v>
      </c>
      <c r="O1934" s="346">
        <v>0</v>
      </c>
      <c r="P1934" s="347">
        <v>0</v>
      </c>
      <c r="Q1934" s="348">
        <v>8.8417329796640146E-2</v>
      </c>
      <c r="R1934" s="346">
        <v>0.17231856091293479</v>
      </c>
      <c r="S1934" s="347">
        <v>0.36336398905091066</v>
      </c>
      <c r="T1934" s="349">
        <v>1.6260979414070783E-2</v>
      </c>
      <c r="U1934" s="349">
        <v>0.18256813345372991</v>
      </c>
      <c r="V1934" s="361">
        <v>0</v>
      </c>
    </row>
    <row r="1935" spans="1:22" ht="16" hidden="1" customHeight="1" outlineLevel="1">
      <c r="A1935" s="65">
        <v>1926</v>
      </c>
      <c r="B1935" s="117">
        <v>1</v>
      </c>
      <c r="C1935" s="325">
        <v>6.9771587523250082E-5</v>
      </c>
      <c r="D1935" s="326">
        <v>7.8409266703822765E-5</v>
      </c>
      <c r="E1935" s="327">
        <v>7.3087790098301265E-5</v>
      </c>
      <c r="F1935" s="332">
        <v>0</v>
      </c>
      <c r="G1935" s="326">
        <v>0</v>
      </c>
      <c r="H1935" s="327">
        <v>0</v>
      </c>
      <c r="I1935" s="332">
        <v>2.095202432217971E-4</v>
      </c>
      <c r="J1935" s="326">
        <v>2.6841929807325964E-4</v>
      </c>
      <c r="K1935" s="327">
        <v>2.1096983725608443E-4</v>
      </c>
      <c r="L1935" s="336">
        <v>9.3987170751192462E-5</v>
      </c>
      <c r="M1935" s="337">
        <v>1.1415525114155251E-4</v>
      </c>
      <c r="N1935" s="345">
        <v>0</v>
      </c>
      <c r="O1935" s="346">
        <v>0</v>
      </c>
      <c r="P1935" s="347">
        <v>0</v>
      </c>
      <c r="Q1935" s="348">
        <v>9.7259062776304167E-2</v>
      </c>
      <c r="R1935" s="346">
        <v>0.16061471388174198</v>
      </c>
      <c r="S1935" s="347">
        <v>0.35051508879714649</v>
      </c>
      <c r="T1935" s="349">
        <v>1.6260979414070783E-2</v>
      </c>
      <c r="U1935" s="349">
        <v>0.1979950424700031</v>
      </c>
      <c r="V1935" s="361">
        <v>0</v>
      </c>
    </row>
    <row r="1936" spans="1:22" ht="16" hidden="1" customHeight="1" outlineLevel="1">
      <c r="A1936" s="65">
        <v>1927</v>
      </c>
      <c r="B1936" s="117">
        <v>1</v>
      </c>
      <c r="C1936" s="325">
        <v>7.1302899799806227E-5</v>
      </c>
      <c r="D1936" s="326">
        <v>7.8720337437088612E-5</v>
      </c>
      <c r="E1936" s="327">
        <v>7.3152653241803485E-5</v>
      </c>
      <c r="F1936" s="332">
        <v>0</v>
      </c>
      <c r="G1936" s="326">
        <v>0</v>
      </c>
      <c r="H1936" s="327">
        <v>0</v>
      </c>
      <c r="I1936" s="332">
        <v>2.1174918197947579E-4</v>
      </c>
      <c r="J1936" s="326">
        <v>2.6924140924653155E-4</v>
      </c>
      <c r="K1936" s="327">
        <v>2.0799843109754802E-4</v>
      </c>
      <c r="L1936" s="336">
        <v>1.8210014333043539E-4</v>
      </c>
      <c r="M1936" s="337">
        <v>1.1415525114155251E-4</v>
      </c>
      <c r="N1936" s="345">
        <v>8.1453454656718466E-3</v>
      </c>
      <c r="O1936" s="346">
        <v>1.0240699279800605E-2</v>
      </c>
      <c r="P1936" s="347">
        <v>9.1790832424891791E-3</v>
      </c>
      <c r="Q1936" s="348">
        <v>0.10610079575596817</v>
      </c>
      <c r="R1936" s="346">
        <v>0.14134953797420013</v>
      </c>
      <c r="S1936" s="347">
        <v>0.33513479455222639</v>
      </c>
      <c r="T1936" s="349">
        <v>1.3503269454959364E-2</v>
      </c>
      <c r="U1936" s="349">
        <v>0.20949152880697103</v>
      </c>
      <c r="V1936" s="361">
        <v>0</v>
      </c>
    </row>
    <row r="1937" spans="1:22" ht="16" hidden="1" customHeight="1" outlineLevel="1">
      <c r="A1937" s="65">
        <v>1928</v>
      </c>
      <c r="B1937" s="117">
        <v>1</v>
      </c>
      <c r="C1937" s="325">
        <v>7.326547961547411E-5</v>
      </c>
      <c r="D1937" s="326">
        <v>8.7449759889361473E-5</v>
      </c>
      <c r="E1937" s="327">
        <v>7.7744963801760643E-5</v>
      </c>
      <c r="F1937" s="332">
        <v>0</v>
      </c>
      <c r="G1937" s="326">
        <v>0</v>
      </c>
      <c r="H1937" s="327">
        <v>0</v>
      </c>
      <c r="I1937" s="332">
        <v>2.1397812073715446E-4</v>
      </c>
      <c r="J1937" s="326">
        <v>2.5403235254100226E-4</v>
      </c>
      <c r="K1937" s="327">
        <v>2.1096983725608443E-4</v>
      </c>
      <c r="L1937" s="336">
        <v>1.5860335064263727E-4</v>
      </c>
      <c r="M1937" s="337">
        <v>1.1415525114155251E-4</v>
      </c>
      <c r="N1937" s="345">
        <v>0.12489529714030163</v>
      </c>
      <c r="O1937" s="346">
        <v>8.7737542878809166E-2</v>
      </c>
      <c r="P1937" s="347">
        <v>8.2001510287911916E-2</v>
      </c>
      <c r="Q1937" s="348">
        <v>0.1149425287356322</v>
      </c>
      <c r="R1937" s="346">
        <v>0.11652787619531792</v>
      </c>
      <c r="S1937" s="347">
        <v>0.30627275155575301</v>
      </c>
      <c r="T1937" s="349">
        <v>3.0049529209627879E-2</v>
      </c>
      <c r="U1937" s="349">
        <v>0.22246192364867842</v>
      </c>
      <c r="V1937" s="361">
        <v>1.6170763887530217E-2</v>
      </c>
    </row>
    <row r="1938" spans="1:22" ht="16" hidden="1" customHeight="1" outlineLevel="1">
      <c r="A1938" s="65">
        <v>1929</v>
      </c>
      <c r="B1938" s="117">
        <v>1</v>
      </c>
      <c r="C1938" s="325">
        <v>8.1684572009437903E-5</v>
      </c>
      <c r="D1938" s="326">
        <v>1.0485027903141984E-4</v>
      </c>
      <c r="E1938" s="327">
        <v>8.6812831263370971E-5</v>
      </c>
      <c r="F1938" s="332">
        <v>0</v>
      </c>
      <c r="G1938" s="326">
        <v>0</v>
      </c>
      <c r="H1938" s="327">
        <v>0</v>
      </c>
      <c r="I1938" s="332">
        <v>2.1174918197947579E-4</v>
      </c>
      <c r="J1938" s="326">
        <v>2.8321729919215304E-4</v>
      </c>
      <c r="K1938" s="327">
        <v>1.9611280646340243E-4</v>
      </c>
      <c r="L1938" s="336">
        <v>1.4685495429873823E-4</v>
      </c>
      <c r="M1938" s="337">
        <v>1.1415525114155251E-4</v>
      </c>
      <c r="N1938" s="345">
        <v>0.33767458483127316</v>
      </c>
      <c r="O1938" s="346">
        <v>0.21797064153876503</v>
      </c>
      <c r="P1938" s="347">
        <v>0.21858982686476761</v>
      </c>
      <c r="Q1938" s="348">
        <v>0.10610079575596817</v>
      </c>
      <c r="R1938" s="346">
        <v>9.6079448480601098E-2</v>
      </c>
      <c r="S1938" s="347">
        <v>0.2941811937506888</v>
      </c>
      <c r="T1938" s="349">
        <v>6.5234104550014951E-2</v>
      </c>
      <c r="U1938" s="349">
        <v>0.23641492416021212</v>
      </c>
      <c r="V1938" s="361">
        <v>0.13066551340119917</v>
      </c>
    </row>
    <row r="1939" spans="1:22" ht="16" hidden="1" customHeight="1" outlineLevel="1">
      <c r="A1939" s="65">
        <v>1930</v>
      </c>
      <c r="B1939" s="117">
        <v>1</v>
      </c>
      <c r="C1939" s="325">
        <v>8.8366093738574737E-5</v>
      </c>
      <c r="D1939" s="326">
        <v>1.1531003243748397E-4</v>
      </c>
      <c r="E1939" s="327">
        <v>9.6607165932206159E-5</v>
      </c>
      <c r="F1939" s="332">
        <v>0</v>
      </c>
      <c r="G1939" s="326">
        <v>0</v>
      </c>
      <c r="H1939" s="327">
        <v>0</v>
      </c>
      <c r="I1939" s="332">
        <v>2.0506236570643968E-4</v>
      </c>
      <c r="J1939" s="326">
        <v>2.5238813019445855E-4</v>
      </c>
      <c r="K1939" s="327">
        <v>1.8422718182925681E-4</v>
      </c>
      <c r="L1939" s="336">
        <v>1.644775488145868E-4</v>
      </c>
      <c r="M1939" s="337">
        <v>1.1415525114155251E-4</v>
      </c>
      <c r="N1939" s="345">
        <v>0.53001905845924346</v>
      </c>
      <c r="O1939" s="346">
        <v>0.33007735969346086</v>
      </c>
      <c r="P1939" s="347">
        <v>0.37153702736038452</v>
      </c>
      <c r="Q1939" s="348">
        <v>0.10610079575596817</v>
      </c>
      <c r="R1939" s="346">
        <v>8.833239476378088E-2</v>
      </c>
      <c r="S1939" s="347">
        <v>0.27610351358006469</v>
      </c>
      <c r="T1939" s="349">
        <v>6.6185039018674063E-2</v>
      </c>
      <c r="U1939" s="349">
        <v>0.24702706539433639</v>
      </c>
      <c r="V1939" s="361">
        <v>0.32965271417764358</v>
      </c>
    </row>
    <row r="1940" spans="1:22" ht="16" hidden="1" customHeight="1" outlineLevel="1">
      <c r="A1940" s="65">
        <v>1931</v>
      </c>
      <c r="B1940" s="117">
        <v>1</v>
      </c>
      <c r="C1940" s="325">
        <v>9.3810065138086587E-5</v>
      </c>
      <c r="D1940" s="326">
        <v>1.1733199220371198E-4</v>
      </c>
      <c r="E1940" s="327">
        <v>1.0407940006366188E-4</v>
      </c>
      <c r="F1940" s="332">
        <v>0</v>
      </c>
      <c r="G1940" s="326">
        <v>0</v>
      </c>
      <c r="H1940" s="327">
        <v>0</v>
      </c>
      <c r="I1940" s="332">
        <v>2.0283342694876101E-4</v>
      </c>
      <c r="J1940" s="326">
        <v>2.7787357656588595E-4</v>
      </c>
      <c r="K1940" s="327">
        <v>1.7828436951218402E-4</v>
      </c>
      <c r="L1940" s="336">
        <v>1.8797434150238492E-4</v>
      </c>
      <c r="M1940" s="337">
        <v>1.1415525114155251E-4</v>
      </c>
      <c r="N1940" s="345">
        <v>0.64662610933622977</v>
      </c>
      <c r="O1940" s="346">
        <v>0.40703848837153161</v>
      </c>
      <c r="P1940" s="347">
        <v>0.49023235849073155</v>
      </c>
      <c r="Q1940" s="348">
        <v>4.4208664898320073E-2</v>
      </c>
      <c r="R1940" s="346">
        <v>9.8697018137752696E-2</v>
      </c>
      <c r="S1940" s="347">
        <v>0.13140943800173074</v>
      </c>
      <c r="T1940" s="349">
        <v>7.5314009917801517E-2</v>
      </c>
      <c r="U1940" s="349">
        <v>0.37761535891425402</v>
      </c>
      <c r="V1940" s="361">
        <v>0.40567003915197836</v>
      </c>
    </row>
    <row r="1941" spans="1:22" ht="16" hidden="1" customHeight="1" outlineLevel="1">
      <c r="A1941" s="65">
        <v>1932</v>
      </c>
      <c r="B1941" s="117">
        <v>1</v>
      </c>
      <c r="C1941" s="325">
        <v>9.956029899290967E-5</v>
      </c>
      <c r="D1941" s="326">
        <v>1.2052046721968692E-4</v>
      </c>
      <c r="E1941" s="327">
        <v>1.0644041848714268E-4</v>
      </c>
      <c r="F1941" s="332">
        <v>0</v>
      </c>
      <c r="G1941" s="326">
        <v>0</v>
      </c>
      <c r="H1941" s="327">
        <v>0</v>
      </c>
      <c r="I1941" s="332">
        <v>1.9168873316036754E-4</v>
      </c>
      <c r="J1941" s="326">
        <v>3.0007057824422599E-4</v>
      </c>
      <c r="K1941" s="327">
        <v>1.515417140853564E-4</v>
      </c>
      <c r="L1941" s="336">
        <v>2.0677177565262342E-4</v>
      </c>
      <c r="M1941" s="337">
        <v>1.1415525114155251E-4</v>
      </c>
      <c r="N1941" s="345">
        <v>0.75365880677111075</v>
      </c>
      <c r="O1941" s="346">
        <v>0.47382221963046289</v>
      </c>
      <c r="P1941" s="347">
        <v>0.57515850782692102</v>
      </c>
      <c r="Q1941" s="348">
        <v>1.7683465959328029E-2</v>
      </c>
      <c r="R1941" s="346">
        <v>9.4900190093317752E-2</v>
      </c>
      <c r="S1941" s="347">
        <v>0.11151620830501349</v>
      </c>
      <c r="T1941" s="349">
        <v>9.6044381334570134E-2</v>
      </c>
      <c r="U1941" s="349">
        <v>0.38370751406717724</v>
      </c>
      <c r="V1941" s="361">
        <v>0.45407315659069308</v>
      </c>
    </row>
    <row r="1942" spans="1:22" ht="16" hidden="1" customHeight="1" outlineLevel="1">
      <c r="A1942" s="65">
        <v>1933</v>
      </c>
      <c r="B1942" s="117">
        <v>1</v>
      </c>
      <c r="C1942" s="325">
        <v>9.5591387582243738E-5</v>
      </c>
      <c r="D1942" s="326">
        <v>1.1826520440350952E-4</v>
      </c>
      <c r="E1942" s="327">
        <v>1.0675176157595334E-4</v>
      </c>
      <c r="F1942" s="332">
        <v>0</v>
      </c>
      <c r="G1942" s="326">
        <v>0</v>
      </c>
      <c r="H1942" s="327">
        <v>0</v>
      </c>
      <c r="I1942" s="332">
        <v>1.7608616185661673E-4</v>
      </c>
      <c r="J1942" s="326">
        <v>2.7088563159307521E-4</v>
      </c>
      <c r="K1942" s="327">
        <v>1.3074187097560162E-4</v>
      </c>
      <c r="L1942" s="336">
        <v>1.8797434150238492E-4</v>
      </c>
      <c r="M1942" s="337">
        <v>1.1415525114155251E-4</v>
      </c>
      <c r="N1942" s="345">
        <v>0.75651682272397813</v>
      </c>
      <c r="O1942" s="346">
        <v>0.5103079484701416</v>
      </c>
      <c r="P1942" s="347">
        <v>0.5582829191709644</v>
      </c>
      <c r="Q1942" s="348">
        <v>1.7683465959328029E-2</v>
      </c>
      <c r="R1942" s="346">
        <v>9.361690781820585E-2</v>
      </c>
      <c r="S1942" s="347">
        <v>8.3478944104312863E-2</v>
      </c>
      <c r="T1942" s="349">
        <v>9.8611904399949712E-2</v>
      </c>
      <c r="U1942" s="349">
        <v>0.32583204011440708</v>
      </c>
      <c r="V1942" s="361">
        <v>0.45108040863549159</v>
      </c>
    </row>
    <row r="1943" spans="1:22" ht="16" hidden="1" customHeight="1" outlineLevel="1">
      <c r="A1943" s="65">
        <v>1934</v>
      </c>
      <c r="B1943" s="117">
        <v>1</v>
      </c>
      <c r="C1943" s="325">
        <v>8.7609812981581694E-5</v>
      </c>
      <c r="D1943" s="326">
        <v>1.0941913042626197E-4</v>
      </c>
      <c r="E1943" s="327">
        <v>1.0196486158548952E-4</v>
      </c>
      <c r="F1943" s="332">
        <v>0</v>
      </c>
      <c r="G1943" s="326">
        <v>0</v>
      </c>
      <c r="H1943" s="327">
        <v>0</v>
      </c>
      <c r="I1943" s="332">
        <v>1.7608616185661673E-4</v>
      </c>
      <c r="J1943" s="326">
        <v>2.7211879835298296E-4</v>
      </c>
      <c r="K1943" s="327">
        <v>1.7531296335364765E-4</v>
      </c>
      <c r="L1943" s="336">
        <v>1.9032402077116473E-4</v>
      </c>
      <c r="M1943" s="337">
        <v>1.1415525114155251E-4</v>
      </c>
      <c r="N1943" s="345">
        <v>0.71393238502625511</v>
      </c>
      <c r="O1943" s="346">
        <v>0.45975027956131614</v>
      </c>
      <c r="P1943" s="347">
        <v>0.4988717269189023</v>
      </c>
      <c r="Q1943" s="348">
        <v>1.7683465959328029E-2</v>
      </c>
      <c r="R1943" s="346">
        <v>8.8991919343632847E-2</v>
      </c>
      <c r="S1943" s="347">
        <v>7.248709136027888E-2</v>
      </c>
      <c r="T1943" s="349">
        <v>6.5424291443746771E-2</v>
      </c>
      <c r="U1943" s="349">
        <v>0.2363166635932295</v>
      </c>
      <c r="V1943" s="361">
        <v>0.41609884962852156</v>
      </c>
    </row>
    <row r="1944" spans="1:22" ht="16" hidden="1" customHeight="1" outlineLevel="1">
      <c r="A1944" s="65">
        <v>1935</v>
      </c>
      <c r="B1944" s="117">
        <v>1</v>
      </c>
      <c r="C1944" s="325">
        <v>9.0859945160394739E-5</v>
      </c>
      <c r="D1944" s="326">
        <v>9.927044775346369E-5</v>
      </c>
      <c r="E1944" s="327">
        <v>9.8410361321567868E-5</v>
      </c>
      <c r="F1944" s="332">
        <v>0</v>
      </c>
      <c r="G1944" s="326">
        <v>0</v>
      </c>
      <c r="H1944" s="327">
        <v>0</v>
      </c>
      <c r="I1944" s="332">
        <v>1.4488101924911502E-4</v>
      </c>
      <c r="J1944" s="326">
        <v>2.9020524416496378E-4</v>
      </c>
      <c r="K1944" s="327">
        <v>1.5451312024389281E-4</v>
      </c>
      <c r="L1944" s="336">
        <v>2.1382081345896285E-4</v>
      </c>
      <c r="M1944" s="337">
        <v>1.1415525114155251E-4</v>
      </c>
      <c r="N1944" s="345">
        <v>0.63319343435775344</v>
      </c>
      <c r="O1944" s="346">
        <v>0.4526778950333189</v>
      </c>
      <c r="P1944" s="347">
        <v>0.42529350517336661</v>
      </c>
      <c r="Q1944" s="348">
        <v>1.7683465959328029E-2</v>
      </c>
      <c r="R1944" s="346">
        <v>7.1180724642258719E-2</v>
      </c>
      <c r="S1944" s="347">
        <v>6.5567255868236599E-2</v>
      </c>
      <c r="T1944" s="349">
        <v>5.7531535353876166E-2</v>
      </c>
      <c r="U1944" s="349">
        <v>0.22934016333746265</v>
      </c>
      <c r="V1944" s="361">
        <v>0.33119489552190534</v>
      </c>
    </row>
    <row r="1945" spans="1:22" ht="16" hidden="1" customHeight="1" outlineLevel="1">
      <c r="A1945" s="65">
        <v>1936</v>
      </c>
      <c r="B1945" s="117">
        <v>1</v>
      </c>
      <c r="C1945" s="325">
        <v>8.8453597297235084E-5</v>
      </c>
      <c r="D1945" s="326">
        <v>1.0059249836984354E-4</v>
      </c>
      <c r="E1945" s="327">
        <v>9.7255797367228359E-5</v>
      </c>
      <c r="F1945" s="332">
        <v>0</v>
      </c>
      <c r="G1945" s="326">
        <v>0</v>
      </c>
      <c r="H1945" s="327">
        <v>0</v>
      </c>
      <c r="I1945" s="332">
        <v>1.3150738670304288E-4</v>
      </c>
      <c r="J1945" s="326">
        <v>2.934936888580512E-4</v>
      </c>
      <c r="K1945" s="327">
        <v>0</v>
      </c>
      <c r="L1945" s="336">
        <v>2.2321953053408208E-4</v>
      </c>
      <c r="M1945" s="337">
        <v>1.1415525114155251E-4</v>
      </c>
      <c r="N1945" s="345">
        <v>0.48900652953559748</v>
      </c>
      <c r="O1945" s="346">
        <v>0.40413152774246625</v>
      </c>
      <c r="P1945" s="347">
        <v>0.32071868543264626</v>
      </c>
      <c r="Q1945" s="348">
        <v>1.7683465959328029E-2</v>
      </c>
      <c r="R1945" s="346">
        <v>6.0270563981331259E-2</v>
      </c>
      <c r="S1945" s="347">
        <v>5.5441679903612241E-2</v>
      </c>
      <c r="T1945" s="349">
        <v>5.0684807179530569E-2</v>
      </c>
      <c r="U1945" s="349">
        <v>0.259407896834148</v>
      </c>
      <c r="V1945" s="361">
        <v>0.18985626568863648</v>
      </c>
    </row>
    <row r="1946" spans="1:22" ht="16" hidden="1" customHeight="1" outlineLevel="1">
      <c r="A1946" s="65">
        <v>1937</v>
      </c>
      <c r="B1946" s="117">
        <v>1</v>
      </c>
      <c r="C1946" s="325">
        <v>8.4628441732939727E-5</v>
      </c>
      <c r="D1946" s="326">
        <v>9.8142816345374989E-5</v>
      </c>
      <c r="E1946" s="327">
        <v>9.9448171617603389E-5</v>
      </c>
      <c r="F1946" s="332">
        <v>0</v>
      </c>
      <c r="G1946" s="326">
        <v>0</v>
      </c>
      <c r="H1946" s="327">
        <v>0</v>
      </c>
      <c r="I1946" s="332">
        <v>1.225916316723281E-4</v>
      </c>
      <c r="J1946" s="326">
        <v>2.9513791120459485E-4</v>
      </c>
      <c r="K1946" s="327">
        <v>0</v>
      </c>
      <c r="L1946" s="336">
        <v>2.2321953053408208E-4</v>
      </c>
      <c r="M1946" s="337">
        <v>1.1415525114155251E-4</v>
      </c>
      <c r="N1946" s="345">
        <v>0.29837686547934761</v>
      </c>
      <c r="O1946" s="346">
        <v>0.2195553669551395</v>
      </c>
      <c r="P1946" s="347">
        <v>0.1898385987920013</v>
      </c>
      <c r="Q1946" s="348">
        <v>1.7683465959328029E-2</v>
      </c>
      <c r="R1946" s="346">
        <v>5.9797281168903059E-2</v>
      </c>
      <c r="S1946" s="347">
        <v>5.1053238402726034E-2</v>
      </c>
      <c r="T1946" s="349">
        <v>5.1825928541921501E-2</v>
      </c>
      <c r="U1946" s="349">
        <v>0.29163736280445118</v>
      </c>
      <c r="V1946" s="361">
        <v>8.9942764439353229E-2</v>
      </c>
    </row>
    <row r="1947" spans="1:22" ht="16" hidden="1" customHeight="1" outlineLevel="1">
      <c r="A1947" s="65">
        <v>1938</v>
      </c>
      <c r="B1947" s="117">
        <v>1</v>
      </c>
      <c r="C1947" s="325">
        <v>8.5690984945243991E-5</v>
      </c>
      <c r="D1947" s="326">
        <v>1.0226450356114747E-4</v>
      </c>
      <c r="E1947" s="327">
        <v>1.0249673936220772E-4</v>
      </c>
      <c r="F1947" s="332">
        <v>0</v>
      </c>
      <c r="G1947" s="326">
        <v>0</v>
      </c>
      <c r="H1947" s="327">
        <v>0</v>
      </c>
      <c r="I1947" s="332">
        <v>1.0921799912625594E-4</v>
      </c>
      <c r="J1947" s="326">
        <v>2.9924846707095408E-4</v>
      </c>
      <c r="K1947" s="327">
        <v>1.099420278658468E-4</v>
      </c>
      <c r="L1947" s="336">
        <v>1.644775488145868E-4</v>
      </c>
      <c r="M1947" s="337">
        <v>1.1415525114155251E-4</v>
      </c>
      <c r="N1947" s="345">
        <v>8.4597272204872495E-2</v>
      </c>
      <c r="O1947" s="346">
        <v>6.3093429741197582E-2</v>
      </c>
      <c r="P1947" s="347">
        <v>5.0447690945766122E-2</v>
      </c>
      <c r="Q1947" s="348">
        <v>1.7683465959328029E-2</v>
      </c>
      <c r="R1947" s="346">
        <v>5.6861757824981457E-2</v>
      </c>
      <c r="S1947" s="347">
        <v>4.9113194925722019E-2</v>
      </c>
      <c r="T1947" s="349">
        <v>0.13760021761497324</v>
      </c>
      <c r="U1947" s="349">
        <v>0.36965625298866084</v>
      </c>
      <c r="V1947" s="361">
        <v>0</v>
      </c>
    </row>
    <row r="1948" spans="1:22" ht="16" hidden="1" customHeight="1" outlineLevel="1">
      <c r="A1948" s="65">
        <v>1939</v>
      </c>
      <c r="B1948" s="117">
        <v>1</v>
      </c>
      <c r="C1948" s="325">
        <v>9.5997654104595367E-5</v>
      </c>
      <c r="D1948" s="326">
        <v>1.1404630758359146E-4</v>
      </c>
      <c r="E1948" s="327">
        <v>1.1401643364820196E-4</v>
      </c>
      <c r="F1948" s="332">
        <v>0</v>
      </c>
      <c r="G1948" s="326">
        <v>0</v>
      </c>
      <c r="H1948" s="327">
        <v>0</v>
      </c>
      <c r="I1948" s="332">
        <v>1.1144693788393462E-4</v>
      </c>
      <c r="J1948" s="326">
        <v>2.8239518801888113E-4</v>
      </c>
      <c r="K1948" s="327">
        <v>1.1588484018291963E-4</v>
      </c>
      <c r="L1948" s="336">
        <v>1.1748396343899057E-4</v>
      </c>
      <c r="M1948" s="337">
        <v>1.1415525114155251E-4</v>
      </c>
      <c r="N1948" s="345">
        <v>2.4293135599372175E-3</v>
      </c>
      <c r="O1948" s="346">
        <v>1.8186903242892031E-3</v>
      </c>
      <c r="P1948" s="347">
        <v>9.9989025790918232E-4</v>
      </c>
      <c r="Q1948" s="348">
        <v>1.7683465959328029E-2</v>
      </c>
      <c r="R1948" s="346">
        <v>6.2465170602100169E-2</v>
      </c>
      <c r="S1948" s="347">
        <v>4.1560510935890707E-2</v>
      </c>
      <c r="T1948" s="349">
        <v>0.14140395548960968</v>
      </c>
      <c r="U1948" s="349">
        <v>0.46595160863164004</v>
      </c>
      <c r="V1948" s="361">
        <v>0</v>
      </c>
    </row>
    <row r="1949" spans="1:22" ht="16" hidden="1" customHeight="1" outlineLevel="1">
      <c r="A1949" s="65">
        <v>1940</v>
      </c>
      <c r="B1949" s="117">
        <v>1</v>
      </c>
      <c r="C1949" s="325">
        <v>1.0541053691477315E-4</v>
      </c>
      <c r="D1949" s="326">
        <v>1.2256186890674404E-4</v>
      </c>
      <c r="E1949" s="327">
        <v>1.2370698728743359E-4</v>
      </c>
      <c r="F1949" s="332">
        <v>0</v>
      </c>
      <c r="G1949" s="326">
        <v>0</v>
      </c>
      <c r="H1949" s="327">
        <v>0</v>
      </c>
      <c r="I1949" s="332">
        <v>1.3596526421840024E-4</v>
      </c>
      <c r="J1949" s="326">
        <v>2.7828463215252185E-4</v>
      </c>
      <c r="K1949" s="327">
        <v>1.1588484018291963E-4</v>
      </c>
      <c r="L1949" s="336">
        <v>8.811297257924293E-5</v>
      </c>
      <c r="M1949" s="337">
        <v>1.1415525114155251E-4</v>
      </c>
      <c r="N1949" s="345">
        <v>0</v>
      </c>
      <c r="O1949" s="346">
        <v>0</v>
      </c>
      <c r="P1949" s="347">
        <v>0</v>
      </c>
      <c r="Q1949" s="348">
        <v>1.7683465959328029E-2</v>
      </c>
      <c r="R1949" s="346">
        <v>7.5672415329987266E-2</v>
      </c>
      <c r="S1949" s="347">
        <v>3.5548450206894996E-2</v>
      </c>
      <c r="T1949" s="349">
        <v>0.12314601369135475</v>
      </c>
      <c r="U1949" s="349">
        <v>0.52068274444096596</v>
      </c>
      <c r="V1949" s="361">
        <v>0</v>
      </c>
    </row>
    <row r="1950" spans="1:22" ht="16" hidden="1" customHeight="1" outlineLevel="1">
      <c r="A1950" s="65">
        <v>1941</v>
      </c>
      <c r="B1950" s="117">
        <v>1</v>
      </c>
      <c r="C1950" s="325">
        <v>1.01135363048796E-4</v>
      </c>
      <c r="D1950" s="326">
        <v>1.2328121997742133E-4</v>
      </c>
      <c r="E1950" s="327">
        <v>1.213200236065519E-4</v>
      </c>
      <c r="F1950" s="332">
        <v>0</v>
      </c>
      <c r="G1950" s="326">
        <v>0</v>
      </c>
      <c r="H1950" s="327">
        <v>0</v>
      </c>
      <c r="I1950" s="332">
        <v>1.5156783552215111E-4</v>
      </c>
      <c r="J1950" s="326">
        <v>2.7211879835298296E-4</v>
      </c>
      <c r="K1950" s="327">
        <v>1.366846832926744E-4</v>
      </c>
      <c r="L1950" s="336">
        <v>5.8741981719495287E-5</v>
      </c>
      <c r="M1950" s="337">
        <v>1.1415525114155251E-4</v>
      </c>
      <c r="N1950" s="345">
        <v>0</v>
      </c>
      <c r="O1950" s="346">
        <v>0</v>
      </c>
      <c r="P1950" s="347">
        <v>0</v>
      </c>
      <c r="Q1950" s="348">
        <v>1.7683465959328029E-2</v>
      </c>
      <c r="R1950" s="346">
        <v>9.0341497679349375E-2</v>
      </c>
      <c r="S1950" s="347">
        <v>3.0169237975688316E-2</v>
      </c>
      <c r="T1950" s="349">
        <v>7.9688308473633437E-2</v>
      </c>
      <c r="U1950" s="349">
        <v>0.4002152893202594</v>
      </c>
      <c r="V1950" s="361">
        <v>0</v>
      </c>
    </row>
    <row r="1951" spans="1:22" ht="16" hidden="1" customHeight="1" outlineLevel="1">
      <c r="A1951" s="65">
        <v>1942</v>
      </c>
      <c r="B1951" s="117">
        <v>1</v>
      </c>
      <c r="C1951" s="325">
        <v>9.5560136311293606E-5</v>
      </c>
      <c r="D1951" s="326">
        <v>1.1678761842049674E-4</v>
      </c>
      <c r="E1951" s="327">
        <v>1.1325104855487575E-4</v>
      </c>
      <c r="F1951" s="332">
        <v>0</v>
      </c>
      <c r="G1951" s="326">
        <v>0</v>
      </c>
      <c r="H1951" s="327">
        <v>0</v>
      </c>
      <c r="I1951" s="332">
        <v>1.7385722309893803E-4</v>
      </c>
      <c r="J1951" s="326">
        <v>2.6636402014008003E-4</v>
      </c>
      <c r="K1951" s="327">
        <v>1.4262749560974724E-4</v>
      </c>
      <c r="L1951" s="336">
        <v>3.7594868300476983E-5</v>
      </c>
      <c r="M1951" s="337">
        <v>1.1415525114155251E-4</v>
      </c>
      <c r="N1951" s="345">
        <v>0</v>
      </c>
      <c r="O1951" s="346">
        <v>0</v>
      </c>
      <c r="P1951" s="347">
        <v>0</v>
      </c>
      <c r="Q1951" s="348">
        <v>1.7683465959328029E-2</v>
      </c>
      <c r="R1951" s="346">
        <v>0.10676272273129922</v>
      </c>
      <c r="S1951" s="347">
        <v>2.5739298491165161E-2</v>
      </c>
      <c r="T1951" s="349">
        <v>6.5139011103149042E-2</v>
      </c>
      <c r="U1951" s="349">
        <v>0.30902948316037704</v>
      </c>
      <c r="V1951" s="361">
        <v>0</v>
      </c>
    </row>
    <row r="1952" spans="1:22" ht="16" hidden="1" customHeight="1" outlineLevel="1">
      <c r="A1952" s="65">
        <v>1943</v>
      </c>
      <c r="B1952" s="117">
        <v>1</v>
      </c>
      <c r="C1952" s="325">
        <v>8.7597312473201646E-5</v>
      </c>
      <c r="D1952" s="326">
        <v>1.0753326410583777E-4</v>
      </c>
      <c r="E1952" s="327">
        <v>1.0391075589055611E-4</v>
      </c>
      <c r="F1952" s="332">
        <v>0</v>
      </c>
      <c r="G1952" s="326">
        <v>0</v>
      </c>
      <c r="H1952" s="327">
        <v>0</v>
      </c>
      <c r="I1952" s="332">
        <v>1.8277297812965276E-4</v>
      </c>
      <c r="J1952" s="326">
        <v>2.4745546315482742E-4</v>
      </c>
      <c r="K1952" s="327">
        <v>1.4857030792682002E-4</v>
      </c>
      <c r="L1952" s="336">
        <v>2.3496792687798115E-5</v>
      </c>
      <c r="M1952" s="337">
        <v>1.1415525114155251E-4</v>
      </c>
      <c r="N1952" s="345">
        <v>0</v>
      </c>
      <c r="O1952" s="346">
        <v>0</v>
      </c>
      <c r="P1952" s="347">
        <v>0</v>
      </c>
      <c r="Q1952" s="348">
        <v>1.7683465959328029E-2</v>
      </c>
      <c r="R1952" s="346">
        <v>0.11706462173153061</v>
      </c>
      <c r="S1952" s="347">
        <v>2.605572274005967E-2</v>
      </c>
      <c r="T1952" s="349">
        <v>4.6881069304894135E-2</v>
      </c>
      <c r="U1952" s="349">
        <v>0.25695138265958217</v>
      </c>
      <c r="V1952" s="361">
        <v>0</v>
      </c>
    </row>
    <row r="1953" spans="1:22" ht="16" hidden="1" customHeight="1" outlineLevel="1">
      <c r="A1953" s="65">
        <v>1944</v>
      </c>
      <c r="B1953" s="117">
        <v>1</v>
      </c>
      <c r="C1953" s="325">
        <v>7.9515733805499207E-5</v>
      </c>
      <c r="D1953" s="326">
        <v>9.633471770826725E-5</v>
      </c>
      <c r="E1953" s="327">
        <v>9.3415899271896951E-5</v>
      </c>
      <c r="F1953" s="332">
        <v>0</v>
      </c>
      <c r="G1953" s="326">
        <v>0</v>
      </c>
      <c r="H1953" s="327">
        <v>0</v>
      </c>
      <c r="I1953" s="332">
        <v>1.9168873316036754E-4</v>
      </c>
      <c r="J1953" s="326">
        <v>2.2443635030321561E-4</v>
      </c>
      <c r="K1953" s="327">
        <v>1.6045593256096565E-4</v>
      </c>
      <c r="L1953" s="336">
        <v>9.3987170751192458E-6</v>
      </c>
      <c r="M1953" s="337">
        <v>1.1415525114155251E-4</v>
      </c>
      <c r="N1953" s="345">
        <v>0</v>
      </c>
      <c r="O1953" s="346">
        <v>0</v>
      </c>
      <c r="P1953" s="347">
        <v>0</v>
      </c>
      <c r="Q1953" s="348">
        <v>1.7683465959328029E-2</v>
      </c>
      <c r="R1953" s="346">
        <v>0.14174636838696367</v>
      </c>
      <c r="S1953" s="347">
        <v>2.9811315743156857E-2</v>
      </c>
      <c r="T1953" s="349">
        <v>3.6801163937107563E-2</v>
      </c>
      <c r="U1953" s="349">
        <v>0.23425319168659423</v>
      </c>
      <c r="V1953" s="361">
        <v>0</v>
      </c>
    </row>
    <row r="1954" spans="1:22" ht="16" hidden="1" customHeight="1" outlineLevel="1">
      <c r="A1954" s="65">
        <v>1945</v>
      </c>
      <c r="B1954" s="117">
        <v>1</v>
      </c>
      <c r="C1954" s="325">
        <v>7.2746708517702026E-5</v>
      </c>
      <c r="D1954" s="326">
        <v>8.3133653465297829E-5</v>
      </c>
      <c r="E1954" s="327">
        <v>8.4127497122379072E-5</v>
      </c>
      <c r="F1954" s="332">
        <v>0</v>
      </c>
      <c r="G1954" s="326">
        <v>0</v>
      </c>
      <c r="H1954" s="327">
        <v>0</v>
      </c>
      <c r="I1954" s="332">
        <v>2.0729130446411843E-4</v>
      </c>
      <c r="J1954" s="326">
        <v>2.2114790561012822E-4</v>
      </c>
      <c r="K1954" s="327">
        <v>1.7531296335364765E-4</v>
      </c>
      <c r="L1954" s="336">
        <v>5.8741981719495289E-6</v>
      </c>
      <c r="M1954" s="337">
        <v>1.1415525114155251E-4</v>
      </c>
      <c r="N1954" s="345">
        <v>0</v>
      </c>
      <c r="O1954" s="346">
        <v>0</v>
      </c>
      <c r="P1954" s="347">
        <v>0</v>
      </c>
      <c r="Q1954" s="348">
        <v>8.8417329796640146E-3</v>
      </c>
      <c r="R1954" s="346">
        <v>0.18327458315146011</v>
      </c>
      <c r="S1954" s="347">
        <v>3.415825926040611E-2</v>
      </c>
      <c r="T1954" s="349">
        <v>2.2727333800952734E-2</v>
      </c>
      <c r="U1954" s="349">
        <v>0.21391325432118946</v>
      </c>
      <c r="V1954" s="361">
        <v>0</v>
      </c>
    </row>
    <row r="1955" spans="1:22" ht="16" hidden="1" customHeight="1" outlineLevel="1">
      <c r="A1955" s="65">
        <v>1946</v>
      </c>
      <c r="B1955" s="117">
        <v>1</v>
      </c>
      <c r="C1955" s="325">
        <v>6.86027899897154E-5</v>
      </c>
      <c r="D1955" s="326">
        <v>7.6367865016765637E-5</v>
      </c>
      <c r="E1955" s="327">
        <v>7.8289814207179294E-5</v>
      </c>
      <c r="F1955" s="332">
        <v>0</v>
      </c>
      <c r="G1955" s="326">
        <v>0</v>
      </c>
      <c r="H1955" s="327">
        <v>0</v>
      </c>
      <c r="I1955" s="332">
        <v>2.1397812073715446E-4</v>
      </c>
      <c r="J1955" s="326">
        <v>2.3471273996911377E-4</v>
      </c>
      <c r="K1955" s="327">
        <v>1.9314140030486602E-4</v>
      </c>
      <c r="L1955" s="336">
        <v>2.3496792687798115E-6</v>
      </c>
      <c r="M1955" s="337">
        <v>1.1415525114155251E-4</v>
      </c>
      <c r="N1955" s="345">
        <v>0</v>
      </c>
      <c r="O1955" s="346">
        <v>0</v>
      </c>
      <c r="P1955" s="347">
        <v>0</v>
      </c>
      <c r="Q1955" s="348">
        <v>2.6525198938992044E-2</v>
      </c>
      <c r="R1955" s="346">
        <v>0.19561588414174111</v>
      </c>
      <c r="S1955" s="347">
        <v>4.0720172519916956E-2</v>
      </c>
      <c r="T1955" s="349">
        <v>1.7402100776461715E-2</v>
      </c>
      <c r="U1955" s="349">
        <v>0.20605240896257893</v>
      </c>
      <c r="V1955" s="361">
        <v>0</v>
      </c>
    </row>
    <row r="1956" spans="1:22" ht="16" hidden="1" customHeight="1" outlineLevel="1">
      <c r="A1956" s="65">
        <v>1947</v>
      </c>
      <c r="B1956" s="117">
        <v>1</v>
      </c>
      <c r="C1956" s="325">
        <v>6.7071477713159241E-5</v>
      </c>
      <c r="D1956" s="326">
        <v>7.3101622317474235E-5</v>
      </c>
      <c r="E1956" s="327">
        <v>7.5487726407883393E-5</v>
      </c>
      <c r="F1956" s="332">
        <v>0</v>
      </c>
      <c r="G1956" s="326">
        <v>0</v>
      </c>
      <c r="H1956" s="327">
        <v>0</v>
      </c>
      <c r="I1956" s="332">
        <v>2.2289387576786924E-4</v>
      </c>
      <c r="J1956" s="326">
        <v>2.2032579443685631E-4</v>
      </c>
      <c r="K1956" s="327">
        <v>2.1096983725608443E-4</v>
      </c>
      <c r="L1956" s="336">
        <v>1.1748396343899057E-6</v>
      </c>
      <c r="M1956" s="337">
        <v>1.1415525114155251E-4</v>
      </c>
      <c r="N1956" s="345">
        <v>0</v>
      </c>
      <c r="O1956" s="346">
        <v>0</v>
      </c>
      <c r="P1956" s="347">
        <v>0</v>
      </c>
      <c r="Q1956" s="348">
        <v>2.6525198938992044E-2</v>
      </c>
      <c r="R1956" s="346">
        <v>0.21193978192591892</v>
      </c>
      <c r="S1956" s="347">
        <v>5.2303375778103012E-2</v>
      </c>
      <c r="T1956" s="349">
        <v>1.7497194223327628E-2</v>
      </c>
      <c r="U1956" s="349">
        <v>0.18089770381502518</v>
      </c>
      <c r="V1956" s="361">
        <v>0</v>
      </c>
    </row>
    <row r="1957" spans="1:22" ht="16" hidden="1" customHeight="1" outlineLevel="1">
      <c r="A1957" s="65">
        <v>1948</v>
      </c>
      <c r="B1957" s="117">
        <v>1</v>
      </c>
      <c r="C1957" s="325">
        <v>6.709647872991935E-5</v>
      </c>
      <c r="D1957" s="326">
        <v>7.1565710571974114E-5</v>
      </c>
      <c r="E1957" s="327">
        <v>7.4034791993433675E-5</v>
      </c>
      <c r="F1957" s="332">
        <v>0</v>
      </c>
      <c r="G1957" s="326">
        <v>0</v>
      </c>
      <c r="H1957" s="327">
        <v>0</v>
      </c>
      <c r="I1957" s="332">
        <v>2.3626750831394139E-4</v>
      </c>
      <c r="J1957" s="326">
        <v>2.2731373940966705E-4</v>
      </c>
      <c r="K1957" s="327">
        <v>2.1988405573169364E-4</v>
      </c>
      <c r="L1957" s="336">
        <v>1.409807561267887E-5</v>
      </c>
      <c r="M1957" s="337">
        <v>1.1415525114155251E-4</v>
      </c>
      <c r="N1957" s="345">
        <v>0</v>
      </c>
      <c r="O1957" s="346">
        <v>0</v>
      </c>
      <c r="P1957" s="347">
        <v>0</v>
      </c>
      <c r="Q1957" s="348">
        <v>3.5366931918656058E-2</v>
      </c>
      <c r="R1957" s="346">
        <v>0.23391341320165304</v>
      </c>
      <c r="S1957" s="347">
        <v>6.2662380024347999E-2</v>
      </c>
      <c r="T1957" s="349">
        <v>1.7211913882729891E-2</v>
      </c>
      <c r="U1957" s="349">
        <v>0.18001335871218146</v>
      </c>
      <c r="V1957" s="361">
        <v>0</v>
      </c>
    </row>
    <row r="1958" spans="1:22" ht="16" hidden="1" customHeight="1" outlineLevel="1">
      <c r="A1958" s="65">
        <v>1949</v>
      </c>
      <c r="B1958" s="117">
        <v>1</v>
      </c>
      <c r="C1958" s="325">
        <v>6.9690334218779759E-5</v>
      </c>
      <c r="D1958" s="326">
        <v>7.1876781305239962E-5</v>
      </c>
      <c r="E1958" s="327">
        <v>7.5435835893081612E-5</v>
      </c>
      <c r="F1958" s="332">
        <v>0</v>
      </c>
      <c r="G1958" s="326">
        <v>0</v>
      </c>
      <c r="H1958" s="327">
        <v>0</v>
      </c>
      <c r="I1958" s="332">
        <v>2.5409901837537098E-4</v>
      </c>
      <c r="J1958" s="326">
        <v>3.0130374500413374E-4</v>
      </c>
      <c r="K1958" s="327">
        <v>2.2285546189023002E-4</v>
      </c>
      <c r="L1958" s="336">
        <v>3.7594868300476983E-5</v>
      </c>
      <c r="M1958" s="337">
        <v>1.1415525114155251E-4</v>
      </c>
      <c r="N1958" s="345">
        <v>0</v>
      </c>
      <c r="O1958" s="346">
        <v>0</v>
      </c>
      <c r="P1958" s="347">
        <v>0</v>
      </c>
      <c r="Q1958" s="348">
        <v>3.5366931918656058E-2</v>
      </c>
      <c r="R1958" s="346">
        <v>0.27767602997804242</v>
      </c>
      <c r="S1958" s="347">
        <v>8.9900803792711814E-2</v>
      </c>
      <c r="T1958" s="349">
        <v>1.7687381117059447E-2</v>
      </c>
      <c r="U1958" s="349">
        <v>0.18364899969053886</v>
      </c>
      <c r="V1958" s="361">
        <v>0</v>
      </c>
    </row>
    <row r="1959" spans="1:22" ht="16" hidden="1" customHeight="1" outlineLevel="1">
      <c r="A1959" s="65">
        <v>1950</v>
      </c>
      <c r="B1959" s="117">
        <v>1</v>
      </c>
      <c r="C1959" s="325">
        <v>7.8365687034534582E-5</v>
      </c>
      <c r="D1959" s="326">
        <v>7.6251213491790949E-5</v>
      </c>
      <c r="E1959" s="327">
        <v>8.1883232357202261E-5</v>
      </c>
      <c r="F1959" s="332">
        <v>0</v>
      </c>
      <c r="G1959" s="326">
        <v>0</v>
      </c>
      <c r="H1959" s="327">
        <v>0</v>
      </c>
      <c r="I1959" s="332">
        <v>2.5409901837537098E-4</v>
      </c>
      <c r="J1959" s="326">
        <v>3.029479673506774E-4</v>
      </c>
      <c r="K1959" s="327">
        <v>2.2879827420730281E-4</v>
      </c>
      <c r="L1959" s="336">
        <v>9.3987170751192462E-5</v>
      </c>
      <c r="M1959" s="337">
        <v>1.1415525114155251E-4</v>
      </c>
      <c r="N1959" s="345">
        <v>0</v>
      </c>
      <c r="O1959" s="346">
        <v>0</v>
      </c>
      <c r="P1959" s="347">
        <v>0</v>
      </c>
      <c r="Q1959" s="348">
        <v>2.6525198938992044E-2</v>
      </c>
      <c r="R1959" s="346">
        <v>0.2727288352820833</v>
      </c>
      <c r="S1959" s="347">
        <v>0.11121016279935382</v>
      </c>
      <c r="T1959" s="349">
        <v>5.5629666416557942E-2</v>
      </c>
      <c r="U1959" s="349">
        <v>0.20467676102482207</v>
      </c>
      <c r="V1959" s="361">
        <v>0</v>
      </c>
    </row>
    <row r="1960" spans="1:22" ht="16" hidden="1" customHeight="1" outlineLevel="1">
      <c r="A1960" s="65">
        <v>1951</v>
      </c>
      <c r="B1960" s="117">
        <v>1</v>
      </c>
      <c r="C1960" s="325">
        <v>9.7635220702381944E-5</v>
      </c>
      <c r="D1960" s="326">
        <v>8.4494587923335918E-5</v>
      </c>
      <c r="E1960" s="327">
        <v>9.4518572711434678E-5</v>
      </c>
      <c r="F1960" s="332">
        <v>0</v>
      </c>
      <c r="G1960" s="326">
        <v>0</v>
      </c>
      <c r="H1960" s="327">
        <v>0</v>
      </c>
      <c r="I1960" s="332">
        <v>2.4964114086001353E-4</v>
      </c>
      <c r="J1960" s="326">
        <v>2.8897207740505591E-4</v>
      </c>
      <c r="K1960" s="327">
        <v>2.1691264957315727E-4</v>
      </c>
      <c r="L1960" s="336">
        <v>1.8210014333043539E-4</v>
      </c>
      <c r="M1960" s="337">
        <v>1.1415525114155251E-4</v>
      </c>
      <c r="N1960" s="345">
        <v>7.0021390845249193E-3</v>
      </c>
      <c r="O1960" s="346">
        <v>1.364263582929741E-2</v>
      </c>
      <c r="P1960" s="347">
        <v>1.2021693172033056E-2</v>
      </c>
      <c r="Q1960" s="348">
        <v>2.6525198938992044E-2</v>
      </c>
      <c r="R1960" s="346">
        <v>0.30239993407768512</v>
      </c>
      <c r="S1960" s="347">
        <v>0.11753864777724404</v>
      </c>
      <c r="T1960" s="349">
        <v>7.4458168896008328E-2</v>
      </c>
      <c r="U1960" s="349">
        <v>0.22550800122514</v>
      </c>
      <c r="V1960" s="361">
        <v>0</v>
      </c>
    </row>
    <row r="1961" spans="1:22" ht="16" hidden="1" customHeight="1" outlineLevel="1">
      <c r="A1961" s="65">
        <v>1952</v>
      </c>
      <c r="B1961" s="117">
        <v>1</v>
      </c>
      <c r="C1961" s="325">
        <v>1.1936110426690915E-4</v>
      </c>
      <c r="D1961" s="326">
        <v>1.0420869564405903E-4</v>
      </c>
      <c r="E1961" s="327">
        <v>1.1519694285994236E-4</v>
      </c>
      <c r="F1961" s="332">
        <v>0</v>
      </c>
      <c r="G1961" s="326">
        <v>0</v>
      </c>
      <c r="H1961" s="327">
        <v>0</v>
      </c>
      <c r="I1961" s="332">
        <v>2.6301477340608576E-4</v>
      </c>
      <c r="J1961" s="326">
        <v>2.7170774276634706E-4</v>
      </c>
      <c r="K1961" s="327">
        <v>1.8422718182925681E-4</v>
      </c>
      <c r="L1961" s="336">
        <v>1.5860335064263727E-4</v>
      </c>
      <c r="M1961" s="337">
        <v>1.1415525114155251E-4</v>
      </c>
      <c r="N1961" s="345">
        <v>7.130749802403949E-2</v>
      </c>
      <c r="O1961" s="346">
        <v>8.8857518900284482E-2</v>
      </c>
      <c r="P1961" s="347">
        <v>0.10682920495369391</v>
      </c>
      <c r="Q1961" s="348">
        <v>2.6525198938992044E-2</v>
      </c>
      <c r="R1961" s="346">
        <v>0.35109965461330322</v>
      </c>
      <c r="S1961" s="347">
        <v>0.11464933155355649</v>
      </c>
      <c r="T1961" s="349">
        <v>8.4633167710660803E-2</v>
      </c>
      <c r="U1961" s="349">
        <v>0.32013292722941444</v>
      </c>
      <c r="V1961" s="361">
        <v>0</v>
      </c>
    </row>
    <row r="1962" spans="1:22" ht="16" hidden="1" customHeight="1" outlineLevel="1">
      <c r="A1962" s="65">
        <v>1953</v>
      </c>
      <c r="B1962" s="117">
        <v>1</v>
      </c>
      <c r="C1962" s="325">
        <v>1.3906190547386825E-4</v>
      </c>
      <c r="D1962" s="326">
        <v>1.1375467877115473E-4</v>
      </c>
      <c r="E1962" s="327">
        <v>1.3094571410228131E-4</v>
      </c>
      <c r="F1962" s="332">
        <v>0</v>
      </c>
      <c r="G1962" s="326">
        <v>0</v>
      </c>
      <c r="H1962" s="327">
        <v>0</v>
      </c>
      <c r="I1962" s="332">
        <v>2.5187007961769228E-4</v>
      </c>
      <c r="J1962" s="326">
        <v>2.4827757432809927E-4</v>
      </c>
      <c r="K1962" s="327">
        <v>1.515417140853564E-4</v>
      </c>
      <c r="L1962" s="336">
        <v>1.4685495429873823E-4</v>
      </c>
      <c r="M1962" s="337">
        <v>1.1415525114155251E-4</v>
      </c>
      <c r="N1962" s="345">
        <v>0.20449104142765634</v>
      </c>
      <c r="O1962" s="346">
        <v>0.18941544182521516</v>
      </c>
      <c r="P1962" s="347">
        <v>0.26524554542260403</v>
      </c>
      <c r="Q1962" s="348">
        <v>3.5366931918656058E-2</v>
      </c>
      <c r="R1962" s="346">
        <v>0.40121832449599665</v>
      </c>
      <c r="S1962" s="347">
        <v>8.3022466284306456E-2</v>
      </c>
      <c r="T1962" s="349">
        <v>0.11696493964507056</v>
      </c>
      <c r="U1962" s="349">
        <v>0.43323083982642363</v>
      </c>
      <c r="V1962" s="361">
        <v>2.335946662890143E-2</v>
      </c>
    </row>
    <row r="1963" spans="1:22" ht="16" hidden="1" customHeight="1" outlineLevel="1">
      <c r="A1963" s="65">
        <v>1954</v>
      </c>
      <c r="B1963" s="117">
        <v>1</v>
      </c>
      <c r="C1963" s="325">
        <v>1.4429336823091924E-4</v>
      </c>
      <c r="D1963" s="326">
        <v>1.1569887085406628E-4</v>
      </c>
      <c r="E1963" s="327">
        <v>1.388200997234508E-4</v>
      </c>
      <c r="F1963" s="332">
        <v>0</v>
      </c>
      <c r="G1963" s="326">
        <v>0</v>
      </c>
      <c r="H1963" s="327">
        <v>0</v>
      </c>
      <c r="I1963" s="332">
        <v>1.8723085564501018E-4</v>
      </c>
      <c r="J1963" s="326">
        <v>2.2690268382303112E-4</v>
      </c>
      <c r="K1963" s="327">
        <v>1.069706217073104E-4</v>
      </c>
      <c r="L1963" s="336">
        <v>1.644775488145868E-4</v>
      </c>
      <c r="M1963" s="337">
        <v>1.1415525114155251E-4</v>
      </c>
      <c r="N1963" s="345">
        <v>0.3093802268978868</v>
      </c>
      <c r="O1963" s="346">
        <v>0.31290788151416615</v>
      </c>
      <c r="P1963" s="347">
        <v>0.48825260035442863</v>
      </c>
      <c r="Q1963" s="348">
        <v>2.6525198938992044E-2</v>
      </c>
      <c r="R1963" s="346">
        <v>0.44291530524743433</v>
      </c>
      <c r="S1963" s="347">
        <v>7.1122838777225889E-2</v>
      </c>
      <c r="T1963" s="349">
        <v>0.11858152824179104</v>
      </c>
      <c r="U1963" s="349">
        <v>0.45347251662484583</v>
      </c>
      <c r="V1963" s="361">
        <v>8.0483543223805756E-2</v>
      </c>
    </row>
    <row r="1964" spans="1:22" ht="16" hidden="1" customHeight="1" outlineLevel="1">
      <c r="A1964" s="65">
        <v>1955</v>
      </c>
      <c r="B1964" s="117">
        <v>1</v>
      </c>
      <c r="C1964" s="325">
        <v>1.433620803566055E-4</v>
      </c>
      <c r="D1964" s="326">
        <v>1.1328807267125595E-4</v>
      </c>
      <c r="E1964" s="327">
        <v>1.3841794823373703E-4</v>
      </c>
      <c r="F1964" s="332">
        <v>0</v>
      </c>
      <c r="G1964" s="326">
        <v>0</v>
      </c>
      <c r="H1964" s="327">
        <v>0</v>
      </c>
      <c r="I1964" s="332">
        <v>1.3150738670304288E-4</v>
      </c>
      <c r="J1964" s="326">
        <v>2.3512379555574967E-4</v>
      </c>
      <c r="K1964" s="327">
        <v>0</v>
      </c>
      <c r="L1964" s="336">
        <v>1.8797434150238492E-4</v>
      </c>
      <c r="M1964" s="337">
        <v>1.1415525114155251E-4</v>
      </c>
      <c r="N1964" s="345">
        <v>0.39026207836403176</v>
      </c>
      <c r="O1964" s="346">
        <v>0.38413186165207502</v>
      </c>
      <c r="P1964" s="347">
        <v>0.56083142979165623</v>
      </c>
      <c r="Q1964" s="348">
        <v>2.6525198938992044E-2</v>
      </c>
      <c r="R1964" s="346">
        <v>0.48614470715829772</v>
      </c>
      <c r="S1964" s="347">
        <v>5.0804250500904355E-2</v>
      </c>
      <c r="T1964" s="349">
        <v>8.7676158010369959E-2</v>
      </c>
      <c r="U1964" s="349">
        <v>0.36877190788581721</v>
      </c>
      <c r="V1964" s="361">
        <v>0.12902408276250446</v>
      </c>
    </row>
    <row r="1965" spans="1:22" ht="16" hidden="1" customHeight="1" outlineLevel="1">
      <c r="A1965" s="65">
        <v>1956</v>
      </c>
      <c r="B1965" s="117">
        <v>1</v>
      </c>
      <c r="C1965" s="325">
        <v>1.4259954934542243E-4</v>
      </c>
      <c r="D1965" s="326">
        <v>1.1114946138005325E-4</v>
      </c>
      <c r="E1965" s="327">
        <v>1.3756175473950773E-4</v>
      </c>
      <c r="F1965" s="332">
        <v>0</v>
      </c>
      <c r="G1965" s="326">
        <v>0</v>
      </c>
      <c r="H1965" s="327">
        <v>0</v>
      </c>
      <c r="I1965" s="332">
        <v>1.0476012161089854E-4</v>
      </c>
      <c r="J1965" s="326">
        <v>2.2731373940966705E-4</v>
      </c>
      <c r="K1965" s="327">
        <v>0</v>
      </c>
      <c r="L1965" s="336">
        <v>2.0677177565262342E-4</v>
      </c>
      <c r="M1965" s="337">
        <v>1.1415525114155251E-4</v>
      </c>
      <c r="N1965" s="345">
        <v>0.45599644527997996</v>
      </c>
      <c r="O1965" s="346">
        <v>0.30100474328879517</v>
      </c>
      <c r="P1965" s="347">
        <v>0.58855726778138451</v>
      </c>
      <c r="Q1965" s="348">
        <v>1.7683465959328029E-2</v>
      </c>
      <c r="R1965" s="346">
        <v>0.53548102329115155</v>
      </c>
      <c r="S1965" s="347">
        <v>7.0381055948727081E-2</v>
      </c>
      <c r="T1965" s="349">
        <v>6.13352732285126E-2</v>
      </c>
      <c r="U1965" s="349">
        <v>0.32170509630113658</v>
      </c>
      <c r="V1965" s="361">
        <v>0.13874287905579838</v>
      </c>
    </row>
    <row r="1966" spans="1:22" ht="16" hidden="1" customHeight="1" outlineLevel="1">
      <c r="A1966" s="65">
        <v>1957</v>
      </c>
      <c r="B1966" s="117">
        <v>1</v>
      </c>
      <c r="C1966" s="325">
        <v>1.3239913450730149E-4</v>
      </c>
      <c r="D1966" s="326">
        <v>1.2227024009430732E-4</v>
      </c>
      <c r="E1966" s="327">
        <v>1.3341051355536567E-4</v>
      </c>
      <c r="F1966" s="332">
        <v>0</v>
      </c>
      <c r="G1966" s="326">
        <v>0</v>
      </c>
      <c r="H1966" s="327">
        <v>0</v>
      </c>
      <c r="I1966" s="332">
        <v>8.0241795276432917E-5</v>
      </c>
      <c r="J1966" s="326">
        <v>1.9812879275851633E-4</v>
      </c>
      <c r="K1966" s="327">
        <v>0</v>
      </c>
      <c r="L1966" s="336">
        <v>1.8797434150238492E-4</v>
      </c>
      <c r="M1966" s="337">
        <v>1.1415525114155251E-4</v>
      </c>
      <c r="N1966" s="345">
        <v>0.45856865963756055</v>
      </c>
      <c r="O1966" s="346">
        <v>0.2738980546226859</v>
      </c>
      <c r="P1966" s="347">
        <v>0.59685400089958496</v>
      </c>
      <c r="Q1966" s="348">
        <v>3.5366931918656058E-2</v>
      </c>
      <c r="R1966" s="346">
        <v>0.55806274623333507</v>
      </c>
      <c r="S1966" s="347">
        <v>8.1497402643671918E-2</v>
      </c>
      <c r="T1966" s="349">
        <v>5.7816815694473903E-2</v>
      </c>
      <c r="U1966" s="349">
        <v>0.2579339883294085</v>
      </c>
      <c r="V1966" s="361">
        <v>0.10795269409833227</v>
      </c>
    </row>
    <row r="1967" spans="1:22" ht="16" hidden="1" customHeight="1" outlineLevel="1">
      <c r="A1967" s="65">
        <v>1958</v>
      </c>
      <c r="B1967" s="117">
        <v>1</v>
      </c>
      <c r="C1967" s="325">
        <v>1.3453047118610004E-4</v>
      </c>
      <c r="D1967" s="326">
        <v>1.1476565865426873E-4</v>
      </c>
      <c r="E1967" s="327">
        <v>1.2844199676309564E-4</v>
      </c>
      <c r="F1967" s="332">
        <v>0</v>
      </c>
      <c r="G1967" s="326">
        <v>0</v>
      </c>
      <c r="H1967" s="327">
        <v>0</v>
      </c>
      <c r="I1967" s="332">
        <v>0</v>
      </c>
      <c r="J1967" s="326">
        <v>1.7963129135989961E-4</v>
      </c>
      <c r="K1967" s="327">
        <v>0</v>
      </c>
      <c r="L1967" s="336">
        <v>1.9032402077116473E-4</v>
      </c>
      <c r="M1967" s="337">
        <v>1.1415525114155251E-4</v>
      </c>
      <c r="N1967" s="345">
        <v>0.41727032911862788</v>
      </c>
      <c r="O1967" s="346">
        <v>0.24570928903352338</v>
      </c>
      <c r="P1967" s="347">
        <v>0.46946426589626611</v>
      </c>
      <c r="Q1967" s="348">
        <v>6.1892130857648102E-2</v>
      </c>
      <c r="R1967" s="346">
        <v>0.54369204347893996</v>
      </c>
      <c r="S1967" s="347">
        <v>6.7149377112709144E-2</v>
      </c>
      <c r="T1967" s="349">
        <v>5.5344386075960206E-2</v>
      </c>
      <c r="U1967" s="349">
        <v>0.25076096693967637</v>
      </c>
      <c r="V1967" s="361">
        <v>8.5827736000951324E-2</v>
      </c>
    </row>
    <row r="1968" spans="1:22" ht="16" hidden="1" customHeight="1" outlineLevel="1">
      <c r="A1968" s="65">
        <v>1959</v>
      </c>
      <c r="B1968" s="117">
        <v>1</v>
      </c>
      <c r="C1968" s="325">
        <v>1.4021195224483285E-4</v>
      </c>
      <c r="D1968" s="326">
        <v>1.0868033743475559E-4</v>
      </c>
      <c r="E1968" s="327">
        <v>1.3063437101347065E-4</v>
      </c>
      <c r="F1968" s="332">
        <v>0</v>
      </c>
      <c r="G1968" s="326">
        <v>0</v>
      </c>
      <c r="H1968" s="327">
        <v>0</v>
      </c>
      <c r="I1968" s="332">
        <v>0</v>
      </c>
      <c r="J1968" s="326">
        <v>1.5085740029538482E-4</v>
      </c>
      <c r="K1968" s="327">
        <v>0</v>
      </c>
      <c r="L1968" s="336">
        <v>2.1382081345896285E-4</v>
      </c>
      <c r="M1968" s="337">
        <v>1.1415525114155251E-4</v>
      </c>
      <c r="N1968" s="345">
        <v>0.30009167505106799</v>
      </c>
      <c r="O1968" s="346">
        <v>0.18493323543040446</v>
      </c>
      <c r="P1968" s="347">
        <v>0.39022032262269035</v>
      </c>
      <c r="Q1968" s="348">
        <v>5.3050397877984087E-2</v>
      </c>
      <c r="R1968" s="346">
        <v>0.53014336103134996</v>
      </c>
      <c r="S1968" s="347">
        <v>8.0522191533552501E-2</v>
      </c>
      <c r="T1968" s="349">
        <v>6.0289245312987585E-2</v>
      </c>
      <c r="U1968" s="349">
        <v>0.27267307337680324</v>
      </c>
      <c r="V1968" s="361">
        <v>4.3437598892635806E-2</v>
      </c>
    </row>
    <row r="1969" spans="1:22" ht="16" hidden="1" customHeight="1" outlineLevel="1">
      <c r="A1969" s="65">
        <v>1960</v>
      </c>
      <c r="B1969" s="117">
        <v>1</v>
      </c>
      <c r="C1969" s="325">
        <v>1.414682533370279E-4</v>
      </c>
      <c r="D1969" s="326">
        <v>1.1280202465052807E-4</v>
      </c>
      <c r="E1969" s="327">
        <v>1.3395536396078431E-4</v>
      </c>
      <c r="F1969" s="332">
        <v>0</v>
      </c>
      <c r="G1969" s="326">
        <v>0</v>
      </c>
      <c r="H1969" s="327">
        <v>0</v>
      </c>
      <c r="I1969" s="332">
        <v>0</v>
      </c>
      <c r="J1969" s="326">
        <v>1.7510967990690447E-4</v>
      </c>
      <c r="K1969" s="327">
        <v>0</v>
      </c>
      <c r="L1969" s="336">
        <v>2.2321953053408208E-4</v>
      </c>
      <c r="M1969" s="337">
        <v>1.1415525114155251E-4</v>
      </c>
      <c r="N1969" s="345">
        <v>0.2137795932744751</v>
      </c>
      <c r="O1969" s="346">
        <v>0.11137408446125099</v>
      </c>
      <c r="P1969" s="347">
        <v>0.26270654804206856</v>
      </c>
      <c r="Q1969" s="348">
        <v>4.4208664898320073E-2</v>
      </c>
      <c r="R1969" s="346">
        <v>0.54620417164078416</v>
      </c>
      <c r="S1969" s="347">
        <v>0.11239804470462419</v>
      </c>
      <c r="T1969" s="349">
        <v>6.371260940016038E-2</v>
      </c>
      <c r="U1969" s="349">
        <v>0.28249913007506644</v>
      </c>
      <c r="V1969" s="361">
        <v>7.1306037313225695E-3</v>
      </c>
    </row>
    <row r="1970" spans="1:22" ht="16" hidden="1" customHeight="1" outlineLevel="1">
      <c r="A1970" s="65">
        <v>1961</v>
      </c>
      <c r="B1970" s="117">
        <v>1</v>
      </c>
      <c r="C1970" s="325">
        <v>1.4024320351578299E-4</v>
      </c>
      <c r="D1970" s="326">
        <v>1.1552389356660424E-4</v>
      </c>
      <c r="E1970" s="327">
        <v>1.3505803740032206E-4</v>
      </c>
      <c r="F1970" s="332">
        <v>0</v>
      </c>
      <c r="G1970" s="326">
        <v>0</v>
      </c>
      <c r="H1970" s="327">
        <v>0</v>
      </c>
      <c r="I1970" s="332">
        <v>0</v>
      </c>
      <c r="J1970" s="326">
        <v>1.9977301510506001E-4</v>
      </c>
      <c r="K1970" s="327">
        <v>0</v>
      </c>
      <c r="L1970" s="336">
        <v>2.2321953053408208E-4</v>
      </c>
      <c r="M1970" s="337">
        <v>1.1415525114155251E-4</v>
      </c>
      <c r="N1970" s="345">
        <v>0.13161163462953981</v>
      </c>
      <c r="O1970" s="346">
        <v>5.0279730603041306E-2</v>
      </c>
      <c r="P1970" s="347">
        <v>0.14079745805060437</v>
      </c>
      <c r="Q1970" s="348">
        <v>6.1892130857648102E-2</v>
      </c>
      <c r="R1970" s="346">
        <v>0.5717640924419618</v>
      </c>
      <c r="S1970" s="347">
        <v>9.6026979729383524E-2</v>
      </c>
      <c r="T1970" s="349">
        <v>8.1019616729756189E-2</v>
      </c>
      <c r="U1970" s="349">
        <v>0.30942252542830762</v>
      </c>
      <c r="V1970" s="361">
        <v>0</v>
      </c>
    </row>
    <row r="1971" spans="1:22" ht="16" hidden="1" customHeight="1" outlineLevel="1">
      <c r="A1971" s="65">
        <v>1962</v>
      </c>
      <c r="B1971" s="117">
        <v>1</v>
      </c>
      <c r="C1971" s="325">
        <v>1.3540550677270356E-4</v>
      </c>
      <c r="D1971" s="326">
        <v>1.1809022711604749E-4</v>
      </c>
      <c r="E1971" s="327">
        <v>1.3481155745501361E-4</v>
      </c>
      <c r="F1971" s="332">
        <v>0</v>
      </c>
      <c r="G1971" s="326">
        <v>0</v>
      </c>
      <c r="H1971" s="327">
        <v>0</v>
      </c>
      <c r="I1971" s="332">
        <v>0</v>
      </c>
      <c r="J1971" s="326">
        <v>2.1004940477095815E-4</v>
      </c>
      <c r="K1971" s="327">
        <v>1.069706217073104E-4</v>
      </c>
      <c r="L1971" s="336">
        <v>1.644775488145868E-4</v>
      </c>
      <c r="M1971" s="337">
        <v>1.1415525114155251E-4</v>
      </c>
      <c r="N1971" s="345">
        <v>3.2867183457974118E-2</v>
      </c>
      <c r="O1971" s="346">
        <v>8.6537645854802524E-3</v>
      </c>
      <c r="P1971" s="347">
        <v>3.4420435248015004E-2</v>
      </c>
      <c r="Q1971" s="348">
        <v>6.1892130857648102E-2</v>
      </c>
      <c r="R1971" s="346">
        <v>0.55838473696116664</v>
      </c>
      <c r="S1971" s="347">
        <v>7.862364604018543E-2</v>
      </c>
      <c r="T1971" s="349">
        <v>9.9087371634279275E-2</v>
      </c>
      <c r="U1971" s="349">
        <v>0.36955799242167825</v>
      </c>
      <c r="V1971" s="361">
        <v>0</v>
      </c>
    </row>
    <row r="1972" spans="1:22" ht="16" hidden="1" customHeight="1" outlineLevel="1">
      <c r="A1972" s="65">
        <v>1963</v>
      </c>
      <c r="B1972" s="117">
        <v>1</v>
      </c>
      <c r="C1972" s="325">
        <v>1.3692431854087965E-4</v>
      </c>
      <c r="D1972" s="326">
        <v>1.295415184843965E-4</v>
      </c>
      <c r="E1972" s="327">
        <v>1.4343835554080883E-4</v>
      </c>
      <c r="F1972" s="332">
        <v>0</v>
      </c>
      <c r="G1972" s="326">
        <v>0</v>
      </c>
      <c r="H1972" s="327">
        <v>0</v>
      </c>
      <c r="I1972" s="332">
        <v>0</v>
      </c>
      <c r="J1972" s="326">
        <v>2.1950368326358448E-4</v>
      </c>
      <c r="K1972" s="327">
        <v>1.099420278658468E-4</v>
      </c>
      <c r="L1972" s="336">
        <v>1.1748396343899057E-4</v>
      </c>
      <c r="M1972" s="337">
        <v>1.1415525114155251E-4</v>
      </c>
      <c r="N1972" s="345">
        <v>7.1450398821682848E-4</v>
      </c>
      <c r="O1972" s="346">
        <v>1.0518325824966501E-4</v>
      </c>
      <c r="P1972" s="347">
        <v>2.6160209043903738E-4</v>
      </c>
      <c r="Q1972" s="348">
        <v>5.3050397877984087E-2</v>
      </c>
      <c r="R1972" s="346">
        <v>0.5496839481253819</v>
      </c>
      <c r="S1972" s="347">
        <v>5.9238770890346376E-2</v>
      </c>
      <c r="T1972" s="349">
        <v>0.12742521880032076</v>
      </c>
      <c r="U1972" s="349">
        <v>0.50820365243417176</v>
      </c>
      <c r="V1972" s="361">
        <v>0</v>
      </c>
    </row>
    <row r="1973" spans="1:22" ht="16" hidden="1" customHeight="1" outlineLevel="1">
      <c r="A1973" s="65">
        <v>1964</v>
      </c>
      <c r="B1973" s="117">
        <v>1</v>
      </c>
      <c r="C1973" s="325">
        <v>1.4236828994039152E-4</v>
      </c>
      <c r="D1973" s="326">
        <v>1.3969020115719478E-4</v>
      </c>
      <c r="E1973" s="327">
        <v>1.5104031595926902E-4</v>
      </c>
      <c r="F1973" s="332">
        <v>0</v>
      </c>
      <c r="G1973" s="326">
        <v>0</v>
      </c>
      <c r="H1973" s="327">
        <v>0</v>
      </c>
      <c r="I1973" s="332">
        <v>0</v>
      </c>
      <c r="J1973" s="326">
        <v>2.3347957320920594E-4</v>
      </c>
      <c r="K1973" s="327">
        <v>1.4559890176828365E-4</v>
      </c>
      <c r="L1973" s="336">
        <v>8.811297257924293E-5</v>
      </c>
      <c r="M1973" s="337">
        <v>1.1415525114155251E-4</v>
      </c>
      <c r="N1973" s="345">
        <v>0</v>
      </c>
      <c r="O1973" s="346">
        <v>0</v>
      </c>
      <c r="P1973" s="347">
        <v>0</v>
      </c>
      <c r="Q1973" s="348">
        <v>6.1892130857648102E-2</v>
      </c>
      <c r="R1973" s="346">
        <v>0.57675860199258266</v>
      </c>
      <c r="S1973" s="347">
        <v>8.3395948137038975E-2</v>
      </c>
      <c r="T1973" s="349">
        <v>0.21881002123846124</v>
      </c>
      <c r="U1973" s="349">
        <v>0.57718257045597932</v>
      </c>
      <c r="V1973" s="361">
        <v>0</v>
      </c>
    </row>
    <row r="1974" spans="1:22" ht="16" hidden="1" customHeight="1" outlineLevel="1">
      <c r="A1974" s="65">
        <v>1965</v>
      </c>
      <c r="B1974" s="117">
        <v>1</v>
      </c>
      <c r="C1974" s="325">
        <v>1.3407420263022822E-4</v>
      </c>
      <c r="D1974" s="326">
        <v>1.3700721608277686E-4</v>
      </c>
      <c r="E1974" s="327">
        <v>1.4272486096228443E-4</v>
      </c>
      <c r="F1974" s="332">
        <v>0</v>
      </c>
      <c r="G1974" s="326">
        <v>0</v>
      </c>
      <c r="H1974" s="327">
        <v>0</v>
      </c>
      <c r="I1974" s="332">
        <v>9.1386489064826379E-5</v>
      </c>
      <c r="J1974" s="326">
        <v>2.4046751818201668E-4</v>
      </c>
      <c r="K1974" s="327">
        <v>1.8719858798779324E-4</v>
      </c>
      <c r="L1974" s="336">
        <v>5.8741981719495287E-5</v>
      </c>
      <c r="M1974" s="337">
        <v>1.1415525114155251E-4</v>
      </c>
      <c r="N1974" s="345">
        <v>0</v>
      </c>
      <c r="O1974" s="346">
        <v>0</v>
      </c>
      <c r="P1974" s="347">
        <v>0</v>
      </c>
      <c r="Q1974" s="348">
        <v>7.0733863837312116E-2</v>
      </c>
      <c r="R1974" s="346">
        <v>0.5835682319486295</v>
      </c>
      <c r="S1974" s="347">
        <v>0.12945383490452567</v>
      </c>
      <c r="T1974" s="349">
        <v>0.13398666663406861</v>
      </c>
      <c r="U1974" s="349">
        <v>0.44305689652468683</v>
      </c>
      <c r="V1974" s="361">
        <v>0</v>
      </c>
    </row>
    <row r="1975" spans="1:22" ht="16" hidden="1" customHeight="1" outlineLevel="1">
      <c r="A1975" s="65">
        <v>1966</v>
      </c>
      <c r="B1975" s="117">
        <v>1</v>
      </c>
      <c r="C1975" s="325">
        <v>1.2451756397367986E-4</v>
      </c>
      <c r="D1975" s="326">
        <v>1.261586242601304E-4</v>
      </c>
      <c r="E1975" s="327">
        <v>1.3049167209776578E-4</v>
      </c>
      <c r="F1975" s="332">
        <v>0</v>
      </c>
      <c r="G1975" s="326">
        <v>0</v>
      </c>
      <c r="H1975" s="327">
        <v>0</v>
      </c>
      <c r="I1975" s="332">
        <v>1.225916316723281E-4</v>
      </c>
      <c r="J1975" s="326">
        <v>2.5197707460782265E-4</v>
      </c>
      <c r="K1975" s="327">
        <v>1.5451312024389281E-4</v>
      </c>
      <c r="L1975" s="336">
        <v>3.7594868300476983E-5</v>
      </c>
      <c r="M1975" s="337">
        <v>1.1415525114155251E-4</v>
      </c>
      <c r="N1975" s="345">
        <v>0</v>
      </c>
      <c r="O1975" s="346">
        <v>0</v>
      </c>
      <c r="P1975" s="347">
        <v>0</v>
      </c>
      <c r="Q1975" s="348">
        <v>6.1892130857648102E-2</v>
      </c>
      <c r="R1975" s="346">
        <v>0.58990780066577209</v>
      </c>
      <c r="S1975" s="347">
        <v>0.13993733310168147</v>
      </c>
      <c r="T1975" s="349">
        <v>0.11744040687940011</v>
      </c>
      <c r="U1975" s="349">
        <v>0.36189366819703295</v>
      </c>
      <c r="V1975" s="361">
        <v>0</v>
      </c>
    </row>
    <row r="1976" spans="1:22" ht="16" hidden="1" customHeight="1" outlineLevel="1">
      <c r="A1976" s="65">
        <v>1967</v>
      </c>
      <c r="B1976" s="117">
        <v>1</v>
      </c>
      <c r="C1976" s="325">
        <v>1.1131702712434687E-4</v>
      </c>
      <c r="D1976" s="326">
        <v>1.1204378973819256E-4</v>
      </c>
      <c r="E1976" s="327">
        <v>1.1666284990309251E-4</v>
      </c>
      <c r="F1976" s="332">
        <v>0</v>
      </c>
      <c r="G1976" s="326">
        <v>0</v>
      </c>
      <c r="H1976" s="327">
        <v>0</v>
      </c>
      <c r="I1976" s="332">
        <v>1.3373632546072155E-4</v>
      </c>
      <c r="J1976" s="326">
        <v>2.5773185282072558E-4</v>
      </c>
      <c r="K1976" s="327">
        <v>1.6342733871950202E-4</v>
      </c>
      <c r="L1976" s="336">
        <v>2.3496792687798115E-5</v>
      </c>
      <c r="M1976" s="337">
        <v>1.1415525114155251E-4</v>
      </c>
      <c r="N1976" s="345">
        <v>0</v>
      </c>
      <c r="O1976" s="346">
        <v>0</v>
      </c>
      <c r="P1976" s="347">
        <v>0</v>
      </c>
      <c r="Q1976" s="348">
        <v>6.1892130857648102E-2</v>
      </c>
      <c r="R1976" s="346">
        <v>0.59563060713611704</v>
      </c>
      <c r="S1976" s="347">
        <v>0.1244481045260515</v>
      </c>
      <c r="T1976" s="349">
        <v>8.6059569413649464E-2</v>
      </c>
      <c r="U1976" s="349">
        <v>0.30264254630650594</v>
      </c>
      <c r="V1976" s="361">
        <v>0</v>
      </c>
    </row>
    <row r="1977" spans="1:22" ht="16" hidden="1" customHeight="1" outlineLevel="1">
      <c r="A1977" s="65">
        <v>1968</v>
      </c>
      <c r="B1977" s="117">
        <v>1</v>
      </c>
      <c r="C1977" s="325">
        <v>1.0029782898733263E-4</v>
      </c>
      <c r="D1977" s="326">
        <v>9.8978818941026958E-5</v>
      </c>
      <c r="E1977" s="327">
        <v>1.0452046943947698E-4</v>
      </c>
      <c r="F1977" s="332">
        <v>0</v>
      </c>
      <c r="G1977" s="326">
        <v>0</v>
      </c>
      <c r="H1977" s="327">
        <v>0</v>
      </c>
      <c r="I1977" s="332">
        <v>1.4488101924911502E-4</v>
      </c>
      <c r="J1977" s="326">
        <v>2.5526551930091007E-4</v>
      </c>
      <c r="K1977" s="327">
        <v>1.8125577567072043E-4</v>
      </c>
      <c r="L1977" s="336">
        <v>9.3987170751192458E-6</v>
      </c>
      <c r="M1977" s="337">
        <v>1.1415525114155251E-4</v>
      </c>
      <c r="N1977" s="345">
        <v>0</v>
      </c>
      <c r="O1977" s="346">
        <v>0</v>
      </c>
      <c r="P1977" s="347">
        <v>0</v>
      </c>
      <c r="Q1977" s="348">
        <v>7.9575596816976138E-2</v>
      </c>
      <c r="R1977" s="346">
        <v>0.59603352436523116</v>
      </c>
      <c r="S1977" s="347">
        <v>0.13693908254728418</v>
      </c>
      <c r="T1977" s="349">
        <v>6.39027962938922E-2</v>
      </c>
      <c r="U1977" s="349">
        <v>0.26579483368801904</v>
      </c>
      <c r="V1977" s="361">
        <v>0</v>
      </c>
    </row>
    <row r="1978" spans="1:22" ht="16" hidden="1" customHeight="1" outlineLevel="1">
      <c r="A1978" s="65">
        <v>1969</v>
      </c>
      <c r="B1978" s="117">
        <v>1</v>
      </c>
      <c r="C1978" s="325">
        <v>9.2141247269349891E-5</v>
      </c>
      <c r="D1978" s="326">
        <v>9.0716002588652874E-5</v>
      </c>
      <c r="E1978" s="327">
        <v>9.257267840636809E-5</v>
      </c>
      <c r="F1978" s="332">
        <v>0</v>
      </c>
      <c r="G1978" s="326">
        <v>0</v>
      </c>
      <c r="H1978" s="327">
        <v>0</v>
      </c>
      <c r="I1978" s="332">
        <v>1.7162828434125931E-4</v>
      </c>
      <c r="J1978" s="326">
        <v>2.6471979779353632E-4</v>
      </c>
      <c r="K1978" s="327">
        <v>2.0205561878047524E-4</v>
      </c>
      <c r="L1978" s="336">
        <v>5.8741981719495289E-6</v>
      </c>
      <c r="M1978" s="337">
        <v>1.1415525114155251E-4</v>
      </c>
      <c r="N1978" s="345">
        <v>0</v>
      </c>
      <c r="O1978" s="346">
        <v>0</v>
      </c>
      <c r="P1978" s="347">
        <v>0</v>
      </c>
      <c r="Q1978" s="348">
        <v>7.9575596816976138E-2</v>
      </c>
      <c r="R1978" s="346">
        <v>0.56023687157659618</v>
      </c>
      <c r="S1978" s="347">
        <v>0.24440921196374182</v>
      </c>
      <c r="T1978" s="349">
        <v>2.538995031319824E-2</v>
      </c>
      <c r="U1978" s="349">
        <v>0.21833497983540787</v>
      </c>
      <c r="V1978" s="361">
        <v>0</v>
      </c>
    </row>
    <row r="1979" spans="1:22" ht="16" hidden="1" customHeight="1" outlineLevel="1">
      <c r="A1979" s="65">
        <v>1970</v>
      </c>
      <c r="B1979" s="117">
        <v>1</v>
      </c>
      <c r="C1979" s="325">
        <v>8.7672315523481945E-5</v>
      </c>
      <c r="D1979" s="326">
        <v>8.3561375723538377E-5</v>
      </c>
      <c r="E1979" s="327">
        <v>8.5437732621123911E-5</v>
      </c>
      <c r="F1979" s="332">
        <v>0</v>
      </c>
      <c r="G1979" s="326">
        <v>0</v>
      </c>
      <c r="H1979" s="327">
        <v>0</v>
      </c>
      <c r="I1979" s="332">
        <v>1.6717040682590195E-4</v>
      </c>
      <c r="J1979" s="326">
        <v>2.6636402014008003E-4</v>
      </c>
      <c r="K1979" s="327">
        <v>2.0205561878047524E-4</v>
      </c>
      <c r="L1979" s="336">
        <v>2.3496792687798115E-6</v>
      </c>
      <c r="M1979" s="337">
        <v>1.1415525114155251E-4</v>
      </c>
      <c r="N1979" s="345">
        <v>0</v>
      </c>
      <c r="O1979" s="346">
        <v>0</v>
      </c>
      <c r="P1979" s="347">
        <v>0</v>
      </c>
      <c r="Q1979" s="348">
        <v>0.10610079575596817</v>
      </c>
      <c r="R1979" s="346">
        <v>0.52694865394863633</v>
      </c>
      <c r="S1979" s="347">
        <v>0.36786654575947292</v>
      </c>
      <c r="T1979" s="349">
        <v>1.9494156607511755E-2</v>
      </c>
      <c r="U1979" s="349">
        <v>0.20487328215878733</v>
      </c>
      <c r="V1979" s="361">
        <v>0</v>
      </c>
    </row>
    <row r="1980" spans="1:22" ht="16" hidden="1" customHeight="1" outlineLevel="1">
      <c r="A1980" s="65">
        <v>1971</v>
      </c>
      <c r="B1980" s="117">
        <v>1</v>
      </c>
      <c r="C1980" s="325">
        <v>8.4215924956398074E-5</v>
      </c>
      <c r="D1980" s="326">
        <v>7.8914756645379771E-5</v>
      </c>
      <c r="E1980" s="327">
        <v>8.1922150243303604E-5</v>
      </c>
      <c r="F1980" s="332">
        <v>0</v>
      </c>
      <c r="G1980" s="326">
        <v>0</v>
      </c>
      <c r="H1980" s="327">
        <v>0</v>
      </c>
      <c r="I1980" s="332">
        <v>1.7162828434125931E-4</v>
      </c>
      <c r="J1980" s="326">
        <v>2.7335196511289077E-4</v>
      </c>
      <c r="K1980" s="327">
        <v>2.1691264957315727E-4</v>
      </c>
      <c r="L1980" s="336">
        <v>1.1748396343899057E-6</v>
      </c>
      <c r="M1980" s="337">
        <v>1.1415525114155251E-4</v>
      </c>
      <c r="N1980" s="345">
        <v>0</v>
      </c>
      <c r="O1980" s="346">
        <v>0</v>
      </c>
      <c r="P1980" s="347">
        <v>0</v>
      </c>
      <c r="Q1980" s="348">
        <v>0.13262599469496023</v>
      </c>
      <c r="R1980" s="346">
        <v>0.51779587080606282</v>
      </c>
      <c r="S1980" s="347">
        <v>0.41588003562416465</v>
      </c>
      <c r="T1980" s="349">
        <v>1.6546259754668516E-2</v>
      </c>
      <c r="U1980" s="349">
        <v>0.18414030252545199</v>
      </c>
      <c r="V1980" s="361">
        <v>0</v>
      </c>
    </row>
    <row r="1981" spans="1:22" ht="16" hidden="1" customHeight="1" outlineLevel="1">
      <c r="A1981" s="65">
        <v>1972</v>
      </c>
      <c r="B1981" s="117">
        <v>1</v>
      </c>
      <c r="C1981" s="325">
        <v>8.3209634031804037E-5</v>
      </c>
      <c r="D1981" s="326">
        <v>7.6834471116664414E-5</v>
      </c>
      <c r="E1981" s="327">
        <v>8.0728668402862752E-5</v>
      </c>
      <c r="F1981" s="332">
        <v>0</v>
      </c>
      <c r="G1981" s="326">
        <v>0</v>
      </c>
      <c r="H1981" s="327">
        <v>0</v>
      </c>
      <c r="I1981" s="332">
        <v>1.8277297812965276E-4</v>
      </c>
      <c r="J1981" s="326">
        <v>2.8486152153869669E-4</v>
      </c>
      <c r="K1981" s="327">
        <v>2.3771249268291205E-4</v>
      </c>
      <c r="L1981" s="336">
        <v>1.409807561267887E-5</v>
      </c>
      <c r="M1981" s="337">
        <v>1.1415525114155251E-4</v>
      </c>
      <c r="N1981" s="345">
        <v>0</v>
      </c>
      <c r="O1981" s="346">
        <v>0</v>
      </c>
      <c r="P1981" s="347">
        <v>0</v>
      </c>
      <c r="Q1981" s="348">
        <v>0.16799292661361628</v>
      </c>
      <c r="R1981" s="346">
        <v>0.5222088549059547</v>
      </c>
      <c r="S1981" s="347">
        <v>0.49773536050036798</v>
      </c>
      <c r="T1981" s="349">
        <v>1.7211913882729891E-2</v>
      </c>
      <c r="U1981" s="349">
        <v>0.17755684453761569</v>
      </c>
      <c r="V1981" s="361">
        <v>0</v>
      </c>
    </row>
    <row r="1982" spans="1:22" ht="16" hidden="1" customHeight="1" outlineLevel="1">
      <c r="A1982" s="65">
        <v>1973</v>
      </c>
      <c r="B1982" s="117">
        <v>1</v>
      </c>
      <c r="C1982" s="325">
        <v>8.3672152841865894E-5</v>
      </c>
      <c r="D1982" s="326">
        <v>7.7826009078949299E-5</v>
      </c>
      <c r="E1982" s="327">
        <v>8.1883232357202261E-5</v>
      </c>
      <c r="F1982" s="332">
        <v>0</v>
      </c>
      <c r="G1982" s="326">
        <v>0</v>
      </c>
      <c r="H1982" s="327">
        <v>0</v>
      </c>
      <c r="I1982" s="332">
        <v>1.9614661067572496E-4</v>
      </c>
      <c r="J1982" s="326">
        <v>2.9267157768477929E-4</v>
      </c>
      <c r="K1982" s="327">
        <v>2.2582686804876643E-4</v>
      </c>
      <c r="L1982" s="336">
        <v>3.7594868300476983E-5</v>
      </c>
      <c r="M1982" s="337">
        <v>1.1415525114155251E-4</v>
      </c>
      <c r="N1982" s="345">
        <v>0</v>
      </c>
      <c r="O1982" s="346">
        <v>0</v>
      </c>
      <c r="P1982" s="347">
        <v>0</v>
      </c>
      <c r="Q1982" s="348">
        <v>0.21220159151193635</v>
      </c>
      <c r="R1982" s="346">
        <v>0.49775872353787343</v>
      </c>
      <c r="S1982" s="347">
        <v>0.53570627036770935</v>
      </c>
      <c r="T1982" s="349">
        <v>1.7211913882729891E-2</v>
      </c>
      <c r="U1982" s="349">
        <v>0.19033071824535783</v>
      </c>
      <c r="V1982" s="361">
        <v>0</v>
      </c>
    </row>
    <row r="1983" spans="1:22" ht="16" hidden="1" customHeight="1" outlineLevel="1">
      <c r="A1983" s="65">
        <v>1974</v>
      </c>
      <c r="B1983" s="117">
        <v>1</v>
      </c>
      <c r="C1983" s="325">
        <v>8.9891155760940858E-5</v>
      </c>
      <c r="D1983" s="326">
        <v>8.2219883186329402E-5</v>
      </c>
      <c r="E1983" s="327">
        <v>8.639770714495676E-5</v>
      </c>
      <c r="F1983" s="332">
        <v>0</v>
      </c>
      <c r="G1983" s="326">
        <v>0</v>
      </c>
      <c r="H1983" s="327">
        <v>0</v>
      </c>
      <c r="I1983" s="332">
        <v>2.095202432217971E-4</v>
      </c>
      <c r="J1983" s="326">
        <v>2.8897207740505591E-4</v>
      </c>
      <c r="K1983" s="327">
        <v>2.3474108652437564E-4</v>
      </c>
      <c r="L1983" s="336">
        <v>9.3987170751192462E-5</v>
      </c>
      <c r="M1983" s="337">
        <v>1.1415525114155251E-4</v>
      </c>
      <c r="N1983" s="345">
        <v>0</v>
      </c>
      <c r="O1983" s="346">
        <v>0</v>
      </c>
      <c r="P1983" s="347">
        <v>0</v>
      </c>
      <c r="Q1983" s="348">
        <v>0.22104332449160036</v>
      </c>
      <c r="R1983" s="346">
        <v>0.44731969270383731</v>
      </c>
      <c r="S1983" s="347">
        <v>0.58412955919180432</v>
      </c>
      <c r="T1983" s="349">
        <v>4.1460742833537206E-2</v>
      </c>
      <c r="U1983" s="349">
        <v>0.22432887442134844</v>
      </c>
      <c r="V1983" s="361">
        <v>0</v>
      </c>
    </row>
    <row r="1984" spans="1:22" ht="16" hidden="1" customHeight="1" outlineLevel="1">
      <c r="A1984" s="65">
        <v>1975</v>
      </c>
      <c r="B1984" s="117">
        <v>1</v>
      </c>
      <c r="C1984" s="325">
        <v>1.0475426022482051E-4</v>
      </c>
      <c r="D1984" s="326">
        <v>8.9530045418076829E-5</v>
      </c>
      <c r="E1984" s="327">
        <v>9.6321768100796388E-5</v>
      </c>
      <c r="F1984" s="332">
        <v>0</v>
      </c>
      <c r="G1984" s="326">
        <v>0</v>
      </c>
      <c r="H1984" s="327">
        <v>0</v>
      </c>
      <c r="I1984" s="332">
        <v>2.1620705949483316E-4</v>
      </c>
      <c r="J1984" s="326">
        <v>2.860946882986045E-4</v>
      </c>
      <c r="K1984" s="327">
        <v>2.3176968036583927E-4</v>
      </c>
      <c r="L1984" s="336">
        <v>1.8210014333043539E-4</v>
      </c>
      <c r="M1984" s="337">
        <v>1.1415525114155251E-4</v>
      </c>
      <c r="N1984" s="345">
        <v>2.4293135599372175E-3</v>
      </c>
      <c r="O1984" s="346">
        <v>4.3953813586733734E-3</v>
      </c>
      <c r="P1984" s="347">
        <v>7.3828816747014488E-4</v>
      </c>
      <c r="Q1984" s="348">
        <v>0.24756852343059241</v>
      </c>
      <c r="R1984" s="346">
        <v>0.40086699412745114</v>
      </c>
      <c r="S1984" s="347">
        <v>0.629554597461502</v>
      </c>
      <c r="T1984" s="349">
        <v>5.6485507438351137E-2</v>
      </c>
      <c r="U1984" s="349">
        <v>0.2458479385905448</v>
      </c>
      <c r="V1984" s="361">
        <v>0</v>
      </c>
    </row>
    <row r="1985" spans="1:22" ht="16" hidden="1" customHeight="1" outlineLevel="1">
      <c r="A1985" s="65">
        <v>1976</v>
      </c>
      <c r="B1985" s="117">
        <v>1</v>
      </c>
      <c r="C1985" s="325">
        <v>1.261488803172764E-4</v>
      </c>
      <c r="D1985" s="326">
        <v>1.0593902659785031E-4</v>
      </c>
      <c r="E1985" s="327">
        <v>1.1598827321066944E-4</v>
      </c>
      <c r="F1985" s="332">
        <v>0</v>
      </c>
      <c r="G1985" s="326">
        <v>0</v>
      </c>
      <c r="H1985" s="327">
        <v>0</v>
      </c>
      <c r="I1985" s="332">
        <v>2.2735175328322661E-4</v>
      </c>
      <c r="J1985" s="326">
        <v>2.8198413243224517E-4</v>
      </c>
      <c r="K1985" s="327">
        <v>2.2879827420730281E-4</v>
      </c>
      <c r="L1985" s="336">
        <v>1.5860335064263727E-4</v>
      </c>
      <c r="M1985" s="337">
        <v>1.1415525114155251E-4</v>
      </c>
      <c r="N1985" s="345">
        <v>2.4864738789945634E-2</v>
      </c>
      <c r="O1985" s="346">
        <v>3.7887090579845725E-2</v>
      </c>
      <c r="P1985" s="347">
        <v>1.0347539383143464E-2</v>
      </c>
      <c r="Q1985" s="348">
        <v>0.2387267904509284</v>
      </c>
      <c r="R1985" s="346">
        <v>0.37743113713744825</v>
      </c>
      <c r="S1985" s="347">
        <v>0.61962095179486132</v>
      </c>
      <c r="T1985" s="349">
        <v>7.9307934686169784E-2</v>
      </c>
      <c r="U1985" s="349">
        <v>0.32032944836337973</v>
      </c>
      <c r="V1985" s="361">
        <v>0</v>
      </c>
    </row>
    <row r="1986" spans="1:22" ht="16" hidden="1" customHeight="1" outlineLevel="1">
      <c r="A1986" s="65">
        <v>1977</v>
      </c>
      <c r="B1986" s="117">
        <v>1</v>
      </c>
      <c r="C1986" s="325">
        <v>1.4803727049074428E-4</v>
      </c>
      <c r="D1986" s="326">
        <v>1.1766250485780694E-4</v>
      </c>
      <c r="E1986" s="327">
        <v>1.3103652250318442E-4</v>
      </c>
      <c r="F1986" s="332">
        <v>0</v>
      </c>
      <c r="G1986" s="326">
        <v>0</v>
      </c>
      <c r="H1986" s="327">
        <v>0</v>
      </c>
      <c r="I1986" s="332">
        <v>2.0729130446411843E-4</v>
      </c>
      <c r="J1986" s="326">
        <v>2.1868157209031263E-4</v>
      </c>
      <c r="K1986" s="327">
        <v>2.1691264957315727E-4</v>
      </c>
      <c r="L1986" s="336">
        <v>1.4685495429873823E-4</v>
      </c>
      <c r="M1986" s="337">
        <v>1.1415525114155251E-4</v>
      </c>
      <c r="N1986" s="345">
        <v>4.9014973591674435E-2</v>
      </c>
      <c r="O1986" s="346">
        <v>0.11078127899193961</v>
      </c>
      <c r="P1986" s="347">
        <v>3.4373419194566809E-2</v>
      </c>
      <c r="Q1986" s="348">
        <v>0.22988505747126439</v>
      </c>
      <c r="R1986" s="346">
        <v>0.41551465089760908</v>
      </c>
      <c r="S1986" s="347">
        <v>0.63837297844691143</v>
      </c>
      <c r="T1986" s="349">
        <v>0.15243479532605536</v>
      </c>
      <c r="U1986" s="349">
        <v>0.42536999446781315</v>
      </c>
      <c r="V1986" s="361">
        <v>0</v>
      </c>
    </row>
    <row r="1987" spans="1:22" ht="16" hidden="1" customHeight="1" outlineLevel="1">
      <c r="A1987" s="65">
        <v>1978</v>
      </c>
      <c r="B1987" s="117">
        <v>1</v>
      </c>
      <c r="C1987" s="325">
        <v>1.5343123985673592E-4</v>
      </c>
      <c r="D1987" s="326">
        <v>1.2250354314425669E-4</v>
      </c>
      <c r="E1987" s="327">
        <v>1.3915738806966234E-4</v>
      </c>
      <c r="F1987" s="332">
        <v>0</v>
      </c>
      <c r="G1987" s="326">
        <v>0</v>
      </c>
      <c r="H1987" s="327">
        <v>0</v>
      </c>
      <c r="I1987" s="332">
        <v>1.8054403937197409E-4</v>
      </c>
      <c r="J1987" s="326">
        <v>1.5332373381520041E-4</v>
      </c>
      <c r="K1987" s="327">
        <v>2.0799843109754802E-4</v>
      </c>
      <c r="L1987" s="336">
        <v>1.644775488145868E-4</v>
      </c>
      <c r="M1987" s="337">
        <v>1.1415525114155251E-4</v>
      </c>
      <c r="N1987" s="345">
        <v>7.4165513976906794E-2</v>
      </c>
      <c r="O1987" s="346">
        <v>0.18147426832482441</v>
      </c>
      <c r="P1987" s="347">
        <v>7.1938085122729145E-2</v>
      </c>
      <c r="Q1987" s="348">
        <v>0.22988505747126439</v>
      </c>
      <c r="R1987" s="346">
        <v>0.45029385699752777</v>
      </c>
      <c r="S1987" s="347">
        <v>0.67765108329346768</v>
      </c>
      <c r="T1987" s="349">
        <v>0.13836096518990051</v>
      </c>
      <c r="U1987" s="349">
        <v>0.4504264390483842</v>
      </c>
      <c r="V1987" s="361">
        <v>1.4565215686053597E-2</v>
      </c>
    </row>
    <row r="1988" spans="1:22" ht="16" hidden="1" customHeight="1" outlineLevel="1">
      <c r="A1988" s="65">
        <v>1979</v>
      </c>
      <c r="B1988" s="117">
        <v>1</v>
      </c>
      <c r="C1988" s="325">
        <v>1.5351874341539628E-4</v>
      </c>
      <c r="D1988" s="326">
        <v>1.2343675534405425E-4</v>
      </c>
      <c r="E1988" s="327">
        <v>1.3583639512234868E-4</v>
      </c>
      <c r="F1988" s="332">
        <v>0</v>
      </c>
      <c r="G1988" s="326">
        <v>0</v>
      </c>
      <c r="H1988" s="327">
        <v>0</v>
      </c>
      <c r="I1988" s="332">
        <v>1.4710995800679369E-4</v>
      </c>
      <c r="J1988" s="326">
        <v>0</v>
      </c>
      <c r="K1988" s="327">
        <v>1.9016999414632964E-4</v>
      </c>
      <c r="L1988" s="336">
        <v>1.8797434150238492E-4</v>
      </c>
      <c r="M1988" s="337">
        <v>1.1415525114155251E-4</v>
      </c>
      <c r="N1988" s="345">
        <v>9.3457121658761175E-2</v>
      </c>
      <c r="O1988" s="346">
        <v>0.25834216617151684</v>
      </c>
      <c r="P1988" s="347">
        <v>8.9011251232635175E-2</v>
      </c>
      <c r="Q1988" s="348">
        <v>0.24756852343059241</v>
      </c>
      <c r="R1988" s="346">
        <v>0.44802060259371085</v>
      </c>
      <c r="S1988" s="347">
        <v>0.65440168080982153</v>
      </c>
      <c r="T1988" s="349">
        <v>0.13008783531256626</v>
      </c>
      <c r="U1988" s="349">
        <v>0.38547620427286461</v>
      </c>
      <c r="V1988" s="361">
        <v>5.9211365602435263E-2</v>
      </c>
    </row>
    <row r="1989" spans="1:22" ht="16" hidden="1" customHeight="1" outlineLevel="1">
      <c r="A1989" s="65">
        <v>1980</v>
      </c>
      <c r="B1989" s="117">
        <v>1</v>
      </c>
      <c r="C1989" s="325">
        <v>1.5522506280927313E-4</v>
      </c>
      <c r="D1989" s="326">
        <v>1.2207582088601617E-4</v>
      </c>
      <c r="E1989" s="327">
        <v>1.3543424363263493E-4</v>
      </c>
      <c r="F1989" s="332">
        <v>0</v>
      </c>
      <c r="G1989" s="326">
        <v>0</v>
      </c>
      <c r="H1989" s="327">
        <v>0</v>
      </c>
      <c r="I1989" s="332">
        <v>1.0030224409554116E-4</v>
      </c>
      <c r="J1989" s="326">
        <v>0</v>
      </c>
      <c r="K1989" s="327">
        <v>1.7828436951218402E-4</v>
      </c>
      <c r="L1989" s="336">
        <v>2.0677177565262342E-4</v>
      </c>
      <c r="M1989" s="337">
        <v>1.1415525114155251E-4</v>
      </c>
      <c r="N1989" s="345">
        <v>9.6886740802201943E-2</v>
      </c>
      <c r="O1989" s="346">
        <v>0.33019363170344496</v>
      </c>
      <c r="P1989" s="347">
        <v>0.10954426355985956</v>
      </c>
      <c r="Q1989" s="348">
        <v>0.24756852343059241</v>
      </c>
      <c r="R1989" s="346">
        <v>0.43127936207671758</v>
      </c>
      <c r="S1989" s="347">
        <v>0.6289788065675509</v>
      </c>
      <c r="T1989" s="349">
        <v>0.15890114971293728</v>
      </c>
      <c r="U1989" s="349">
        <v>0.32553725841345921</v>
      </c>
      <c r="V1989" s="361">
        <v>0.10976208508145152</v>
      </c>
    </row>
    <row r="1990" spans="1:22" ht="16" hidden="1" customHeight="1" outlineLevel="1">
      <c r="A1990" s="65">
        <v>1981</v>
      </c>
      <c r="B1990" s="117">
        <v>1</v>
      </c>
      <c r="C1990" s="325">
        <v>1.4320582400185488E-4</v>
      </c>
      <c r="D1990" s="326">
        <v>1.2359229071068716E-4</v>
      </c>
      <c r="E1990" s="327">
        <v>1.3138678347809641E-4</v>
      </c>
      <c r="F1990" s="332">
        <v>0</v>
      </c>
      <c r="G1990" s="326">
        <v>0</v>
      </c>
      <c r="H1990" s="327">
        <v>0</v>
      </c>
      <c r="I1990" s="332">
        <v>8.0241795276432917E-5</v>
      </c>
      <c r="J1990" s="326">
        <v>0</v>
      </c>
      <c r="K1990" s="327">
        <v>1.663987448780384E-4</v>
      </c>
      <c r="L1990" s="336">
        <v>1.8797434150238492E-4</v>
      </c>
      <c r="M1990" s="337">
        <v>1.1415525114155251E-4</v>
      </c>
      <c r="N1990" s="345">
        <v>9.0027502515320393E-2</v>
      </c>
      <c r="O1990" s="346">
        <v>0.3498461562711111</v>
      </c>
      <c r="P1990" s="347">
        <v>0.13485414784715274</v>
      </c>
      <c r="Q1990" s="348">
        <v>0.25641025641025644</v>
      </c>
      <c r="R1990" s="346">
        <v>0.43070724960778056</v>
      </c>
      <c r="S1990" s="347">
        <v>0.60273115352950757</v>
      </c>
      <c r="T1990" s="349">
        <v>0.12466750884120933</v>
      </c>
      <c r="U1990" s="349">
        <v>0.27699653832403909</v>
      </c>
      <c r="V1990" s="361">
        <v>8.4400073073342491E-2</v>
      </c>
    </row>
    <row r="1991" spans="1:22" ht="16" hidden="1" customHeight="1" outlineLevel="1">
      <c r="A1991" s="65">
        <v>1982</v>
      </c>
      <c r="B1991" s="117">
        <v>1</v>
      </c>
      <c r="C1991" s="325">
        <v>1.4449337636500005E-4</v>
      </c>
      <c r="D1991" s="326">
        <v>1.1865404282009184E-4</v>
      </c>
      <c r="E1991" s="327">
        <v>1.2394049460404157E-4</v>
      </c>
      <c r="F1991" s="332">
        <v>0</v>
      </c>
      <c r="G1991" s="326">
        <v>0</v>
      </c>
      <c r="H1991" s="327">
        <v>0</v>
      </c>
      <c r="I1991" s="332">
        <v>0</v>
      </c>
      <c r="J1991" s="326">
        <v>0</v>
      </c>
      <c r="K1991" s="327">
        <v>1.515417140853564E-4</v>
      </c>
      <c r="L1991" s="336">
        <v>1.9032402077116473E-4</v>
      </c>
      <c r="M1991" s="337">
        <v>1.1415525114155251E-4</v>
      </c>
      <c r="N1991" s="345">
        <v>7.6594827536844032E-2</v>
      </c>
      <c r="O1991" s="346">
        <v>0.35291208030673243</v>
      </c>
      <c r="P1991" s="347">
        <v>0.144103257220213</v>
      </c>
      <c r="Q1991" s="348">
        <v>0.25641025641025644</v>
      </c>
      <c r="R1991" s="346">
        <v>0.43834615891694906</v>
      </c>
      <c r="S1991" s="347">
        <v>0.6163373962319717</v>
      </c>
      <c r="T1991" s="349">
        <v>0.11287592142983637</v>
      </c>
      <c r="U1991" s="349">
        <v>0.25803224889639115</v>
      </c>
      <c r="V1991" s="361">
        <v>0.18765751208889719</v>
      </c>
    </row>
    <row r="1992" spans="1:22" ht="16" hidden="1" customHeight="1" outlineLevel="1">
      <c r="A1992" s="65">
        <v>1983</v>
      </c>
      <c r="B1992" s="117">
        <v>1</v>
      </c>
      <c r="C1992" s="325">
        <v>1.4681847092368937E-4</v>
      </c>
      <c r="D1992" s="326">
        <v>1.2048158337802869E-4</v>
      </c>
      <c r="E1992" s="327">
        <v>1.2968736911833826E-4</v>
      </c>
      <c r="F1992" s="332">
        <v>0</v>
      </c>
      <c r="G1992" s="326">
        <v>0</v>
      </c>
      <c r="H1992" s="327">
        <v>0</v>
      </c>
      <c r="I1992" s="332">
        <v>0</v>
      </c>
      <c r="J1992" s="326">
        <v>0</v>
      </c>
      <c r="K1992" s="327">
        <v>9.2113590914628404E-5</v>
      </c>
      <c r="L1992" s="336">
        <v>2.1382081345896285E-4</v>
      </c>
      <c r="M1992" s="337">
        <v>1.1415525114155251E-4</v>
      </c>
      <c r="N1992" s="345">
        <v>6.1876045379577353E-2</v>
      </c>
      <c r="O1992" s="346">
        <v>0.35627483846342534</v>
      </c>
      <c r="P1992" s="347">
        <v>0.14420279287158952</v>
      </c>
      <c r="Q1992" s="348">
        <v>0.2387267904509284</v>
      </c>
      <c r="R1992" s="346">
        <v>0.4125716638582147</v>
      </c>
      <c r="S1992" s="347">
        <v>0.55778853144325224</v>
      </c>
      <c r="T1992" s="349">
        <v>0.12438222850061161</v>
      </c>
      <c r="U1992" s="349">
        <v>0.26795656616163699</v>
      </c>
      <c r="V1992" s="361">
        <v>0.13374987608972266</v>
      </c>
    </row>
    <row r="1993" spans="1:22" ht="16" hidden="1" customHeight="1" outlineLevel="1">
      <c r="A1993" s="65">
        <v>1984</v>
      </c>
      <c r="B1993" s="117">
        <v>1</v>
      </c>
      <c r="C1993" s="325">
        <v>1.4916231624494879E-4</v>
      </c>
      <c r="D1993" s="326">
        <v>1.2279517195669344E-4</v>
      </c>
      <c r="E1993" s="327">
        <v>1.3216514120012305E-4</v>
      </c>
      <c r="F1993" s="332">
        <v>0</v>
      </c>
      <c r="G1993" s="326">
        <v>0</v>
      </c>
      <c r="H1993" s="327">
        <v>0</v>
      </c>
      <c r="I1993" s="332">
        <v>0</v>
      </c>
      <c r="J1993" s="326">
        <v>0</v>
      </c>
      <c r="K1993" s="327">
        <v>1.5451312024389281E-4</v>
      </c>
      <c r="L1993" s="336">
        <v>2.2321953053408208E-4</v>
      </c>
      <c r="M1993" s="337">
        <v>1.1415525114155251E-4</v>
      </c>
      <c r="N1993" s="345">
        <v>4.6156957638807124E-2</v>
      </c>
      <c r="O1993" s="346">
        <v>0.28532719474863744</v>
      </c>
      <c r="P1993" s="347">
        <v>9.8475942541888711E-2</v>
      </c>
      <c r="Q1993" s="348">
        <v>0.1856763925729443</v>
      </c>
      <c r="R1993" s="346">
        <v>0.35713203724015163</v>
      </c>
      <c r="S1993" s="347">
        <v>0.49157286745702555</v>
      </c>
      <c r="T1993" s="349">
        <v>0.14501750647051428</v>
      </c>
      <c r="U1993" s="349">
        <v>0.28583998935247595</v>
      </c>
      <c r="V1993" s="361">
        <v>1.5292789359856401E-2</v>
      </c>
    </row>
    <row r="1994" spans="1:22" ht="16" hidden="1" customHeight="1" outlineLevel="1">
      <c r="A1994" s="65">
        <v>1985</v>
      </c>
      <c r="B1994" s="117">
        <v>1</v>
      </c>
      <c r="C1994" s="325">
        <v>1.4979984217233135E-4</v>
      </c>
      <c r="D1994" s="326">
        <v>1.2487545748540878E-4</v>
      </c>
      <c r="E1994" s="327">
        <v>1.338905008172821E-4</v>
      </c>
      <c r="F1994" s="332">
        <v>0</v>
      </c>
      <c r="G1994" s="326">
        <v>0</v>
      </c>
      <c r="H1994" s="327">
        <v>0</v>
      </c>
      <c r="I1994" s="332">
        <v>0</v>
      </c>
      <c r="J1994" s="326">
        <v>0</v>
      </c>
      <c r="K1994" s="327">
        <v>1.6937015103657481E-4</v>
      </c>
      <c r="L1994" s="336">
        <v>2.2321953053408208E-4</v>
      </c>
      <c r="M1994" s="337">
        <v>1.1415525114155251E-4</v>
      </c>
      <c r="N1994" s="345">
        <v>3.1152373886253727E-2</v>
      </c>
      <c r="O1994" s="346">
        <v>0.15552272752712654</v>
      </c>
      <c r="P1994" s="347">
        <v>5.1429576721431308E-2</v>
      </c>
      <c r="Q1994" s="348">
        <v>0.1237842617152962</v>
      </c>
      <c r="R1994" s="346">
        <v>0.36805426438841843</v>
      </c>
      <c r="S1994" s="347">
        <v>0.49733594028419964</v>
      </c>
      <c r="T1994" s="349">
        <v>0.1268546581191253</v>
      </c>
      <c r="U1994" s="349">
        <v>0.36140236536211978</v>
      </c>
      <c r="V1994" s="361">
        <v>0</v>
      </c>
    </row>
    <row r="1995" spans="1:22" ht="16" hidden="1" customHeight="1" outlineLevel="1">
      <c r="A1995" s="65">
        <v>1986</v>
      </c>
      <c r="B1995" s="117">
        <v>1</v>
      </c>
      <c r="C1995" s="325">
        <v>1.4378084738733717E-4</v>
      </c>
      <c r="D1995" s="326">
        <v>1.2648913691422537E-4</v>
      </c>
      <c r="E1995" s="327">
        <v>1.351877636873265E-4</v>
      </c>
      <c r="F1995" s="332">
        <v>0</v>
      </c>
      <c r="G1995" s="326">
        <v>0</v>
      </c>
      <c r="H1995" s="327">
        <v>0</v>
      </c>
      <c r="I1995" s="332">
        <v>0</v>
      </c>
      <c r="J1995" s="326">
        <v>0</v>
      </c>
      <c r="K1995" s="327">
        <v>1.7234155719511124E-4</v>
      </c>
      <c r="L1995" s="336">
        <v>1.644775488145868E-4</v>
      </c>
      <c r="M1995" s="337">
        <v>1.1415525114155251E-4</v>
      </c>
      <c r="N1995" s="345">
        <v>1.100336141853916E-2</v>
      </c>
      <c r="O1995" s="346">
        <v>4.13443813043897E-2</v>
      </c>
      <c r="P1995" s="347">
        <v>1.1946163496981889E-2</v>
      </c>
      <c r="Q1995" s="348">
        <v>0.1149425287356322</v>
      </c>
      <c r="R1995" s="346">
        <v>0.37452846530894374</v>
      </c>
      <c r="S1995" s="347">
        <v>0.47839198333416588</v>
      </c>
      <c r="T1995" s="349">
        <v>0.14359110476752562</v>
      </c>
      <c r="U1995" s="349">
        <v>0.40218050065991201</v>
      </c>
      <c r="V1995" s="361">
        <v>0</v>
      </c>
    </row>
    <row r="1996" spans="1:22" ht="16" hidden="1" customHeight="1" outlineLevel="1">
      <c r="A1996" s="65">
        <v>1987</v>
      </c>
      <c r="B1996" s="117">
        <v>1</v>
      </c>
      <c r="C1996" s="325">
        <v>1.449308941583018E-4</v>
      </c>
      <c r="D1996" s="326">
        <v>1.3887364048237194E-4</v>
      </c>
      <c r="E1996" s="327">
        <v>1.4441130269334215E-4</v>
      </c>
      <c r="F1996" s="332">
        <v>0</v>
      </c>
      <c r="G1996" s="326">
        <v>0</v>
      </c>
      <c r="H1996" s="327">
        <v>0</v>
      </c>
      <c r="I1996" s="332">
        <v>0</v>
      </c>
      <c r="J1996" s="326">
        <v>0</v>
      </c>
      <c r="K1996" s="327">
        <v>1.515417140853564E-4</v>
      </c>
      <c r="L1996" s="336">
        <v>1.1748396343899057E-4</v>
      </c>
      <c r="M1996" s="337">
        <v>1.1415525114155251E-4</v>
      </c>
      <c r="N1996" s="345">
        <v>1.429007976433657E-4</v>
      </c>
      <c r="O1996" s="346">
        <v>1.529130185121866E-3</v>
      </c>
      <c r="P1996" s="347">
        <v>0</v>
      </c>
      <c r="Q1996" s="348">
        <v>0.1149425287356322</v>
      </c>
      <c r="R1996" s="346">
        <v>0.34654626950555367</v>
      </c>
      <c r="S1996" s="347">
        <v>0.45079563733327055</v>
      </c>
      <c r="T1996" s="349">
        <v>0.16736446648400338</v>
      </c>
      <c r="U1996" s="349">
        <v>0.50908799753701539</v>
      </c>
      <c r="V1996" s="361">
        <v>0</v>
      </c>
    </row>
    <row r="1997" spans="1:22" ht="16" hidden="1" customHeight="1" outlineLevel="1">
      <c r="A1997" s="65">
        <v>1988</v>
      </c>
      <c r="B1997" s="117">
        <v>1</v>
      </c>
      <c r="C1997" s="325">
        <v>1.4651845872256817E-4</v>
      </c>
      <c r="D1997" s="326">
        <v>1.4567831277256238E-4</v>
      </c>
      <c r="E1997" s="327">
        <v>1.5035276663814549E-4</v>
      </c>
      <c r="F1997" s="332">
        <v>0</v>
      </c>
      <c r="G1997" s="326">
        <v>0</v>
      </c>
      <c r="H1997" s="327">
        <v>0</v>
      </c>
      <c r="I1997" s="332">
        <v>8.6928611549469016E-5</v>
      </c>
      <c r="J1997" s="326">
        <v>1.348262324165837E-4</v>
      </c>
      <c r="K1997" s="327">
        <v>1.663987448780384E-4</v>
      </c>
      <c r="L1997" s="336">
        <v>8.811297257924293E-5</v>
      </c>
      <c r="M1997" s="337">
        <v>1.1415525114155251E-4</v>
      </c>
      <c r="N1997" s="345">
        <v>0</v>
      </c>
      <c r="O1997" s="346">
        <v>0</v>
      </c>
      <c r="P1997" s="347">
        <v>0</v>
      </c>
      <c r="Q1997" s="348">
        <v>0.1149425287356322</v>
      </c>
      <c r="R1997" s="346">
        <v>0.31094564480704057</v>
      </c>
      <c r="S1997" s="347">
        <v>0.40824435566705936</v>
      </c>
      <c r="T1997" s="349">
        <v>0.23849436473970484</v>
      </c>
      <c r="U1997" s="349">
        <v>0.57050085190116029</v>
      </c>
      <c r="V1997" s="361">
        <v>0</v>
      </c>
    </row>
    <row r="1998" spans="1:22" ht="16" hidden="1" customHeight="1" outlineLevel="1">
      <c r="A1998" s="65">
        <v>1989</v>
      </c>
      <c r="B1998" s="117">
        <v>1</v>
      </c>
      <c r="C1998" s="325">
        <v>1.3626179159673699E-4</v>
      </c>
      <c r="D1998" s="326">
        <v>1.4040955222787208E-4</v>
      </c>
      <c r="E1998" s="327">
        <v>1.4172596855235024E-4</v>
      </c>
      <c r="F1998" s="332">
        <v>0</v>
      </c>
      <c r="G1998" s="326">
        <v>0</v>
      </c>
      <c r="H1998" s="327">
        <v>0</v>
      </c>
      <c r="I1998" s="332">
        <v>1.0698906036857726E-4</v>
      </c>
      <c r="J1998" s="326">
        <v>1.3605939917649151E-4</v>
      </c>
      <c r="K1998" s="327">
        <v>1.7531296335364765E-4</v>
      </c>
      <c r="L1998" s="336">
        <v>5.8741981719495287E-5</v>
      </c>
      <c r="M1998" s="337">
        <v>1.1415525114155251E-4</v>
      </c>
      <c r="N1998" s="345">
        <v>0</v>
      </c>
      <c r="O1998" s="346">
        <v>0</v>
      </c>
      <c r="P1998" s="347">
        <v>0</v>
      </c>
      <c r="Q1998" s="348">
        <v>0.10610079575596817</v>
      </c>
      <c r="R1998" s="346">
        <v>0.3046469476536009</v>
      </c>
      <c r="S1998" s="347">
        <v>0.35943202537003083</v>
      </c>
      <c r="T1998" s="349">
        <v>0.15642872009442363</v>
      </c>
      <c r="U1998" s="349">
        <v>0.45976119291173423</v>
      </c>
      <c r="V1998" s="361">
        <v>0</v>
      </c>
    </row>
    <row r="1999" spans="1:22" ht="16" hidden="1" customHeight="1" outlineLevel="1">
      <c r="A1999" s="65">
        <v>1990</v>
      </c>
      <c r="B1999" s="117">
        <v>1</v>
      </c>
      <c r="C1999" s="325">
        <v>1.2751143573070187E-4</v>
      </c>
      <c r="D1999" s="326">
        <v>1.2888049317620658E-4</v>
      </c>
      <c r="E1999" s="327">
        <v>1.3008952060805201E-4</v>
      </c>
      <c r="F1999" s="332">
        <v>0</v>
      </c>
      <c r="G1999" s="326">
        <v>0</v>
      </c>
      <c r="H1999" s="327">
        <v>0</v>
      </c>
      <c r="I1999" s="332">
        <v>1.203626929146494E-4</v>
      </c>
      <c r="J1999" s="326">
        <v>1.3235989889676819E-4</v>
      </c>
      <c r="K1999" s="327">
        <v>1.6045593256096565E-4</v>
      </c>
      <c r="L1999" s="336">
        <v>3.7594868300476983E-5</v>
      </c>
      <c r="M1999" s="337">
        <v>1.1415525114155251E-4</v>
      </c>
      <c r="N1999" s="345">
        <v>0</v>
      </c>
      <c r="O1999" s="346">
        <v>0</v>
      </c>
      <c r="P1999" s="347">
        <v>0</v>
      </c>
      <c r="Q1999" s="348">
        <v>0.10610079575596817</v>
      </c>
      <c r="R1999" s="346">
        <v>0.30029638186701035</v>
      </c>
      <c r="S1999" s="347">
        <v>0.34207018966446973</v>
      </c>
      <c r="T1999" s="349">
        <v>0.11230536074864091</v>
      </c>
      <c r="U1999" s="349">
        <v>0.33654244191551397</v>
      </c>
      <c r="V1999" s="361">
        <v>0</v>
      </c>
    </row>
    <row r="2000" spans="1:22" ht="16" hidden="1" customHeight="1" outlineLevel="1">
      <c r="A2000" s="65">
        <v>1991</v>
      </c>
      <c r="B2000" s="117">
        <v>1</v>
      </c>
      <c r="C2000" s="325">
        <v>1.1282958863833294E-4</v>
      </c>
      <c r="D2000" s="326">
        <v>1.1634045424142709E-4</v>
      </c>
      <c r="E2000" s="327">
        <v>1.1681852144749784E-4</v>
      </c>
      <c r="F2000" s="332">
        <v>0</v>
      </c>
      <c r="G2000" s="326">
        <v>0</v>
      </c>
      <c r="H2000" s="327">
        <v>0</v>
      </c>
      <c r="I2000" s="332">
        <v>1.2927844794536418E-4</v>
      </c>
      <c r="J2000" s="326">
        <v>1.2989356537695262E-4</v>
      </c>
      <c r="K2000" s="327">
        <v>1.7531296335364765E-4</v>
      </c>
      <c r="L2000" s="336">
        <v>2.3496792687798115E-5</v>
      </c>
      <c r="M2000" s="337">
        <v>1.1415525114155251E-4</v>
      </c>
      <c r="N2000" s="345">
        <v>0</v>
      </c>
      <c r="O2000" s="346">
        <v>0</v>
      </c>
      <c r="P2000" s="347">
        <v>0</v>
      </c>
      <c r="Q2000" s="348">
        <v>8.8417329796640146E-2</v>
      </c>
      <c r="R2000" s="346">
        <v>0.27888048175332342</v>
      </c>
      <c r="S2000" s="347">
        <v>0.34259410383154892</v>
      </c>
      <c r="T2000" s="349">
        <v>7.3602327874215126E-2</v>
      </c>
      <c r="U2000" s="349">
        <v>0.28043565816843119</v>
      </c>
      <c r="V2000" s="361">
        <v>0</v>
      </c>
    </row>
    <row r="2001" spans="1:22" ht="16" hidden="1" customHeight="1" outlineLevel="1">
      <c r="A2001" s="65">
        <v>1992</v>
      </c>
      <c r="B2001" s="117">
        <v>1</v>
      </c>
      <c r="C2001" s="325">
        <v>1.0212915346500998E-4</v>
      </c>
      <c r="D2001" s="326">
        <v>1.0257557429441332E-4</v>
      </c>
      <c r="E2001" s="327">
        <v>1.0502640195879429E-4</v>
      </c>
      <c r="F2001" s="332">
        <v>0</v>
      </c>
      <c r="G2001" s="326">
        <v>0</v>
      </c>
      <c r="H2001" s="327">
        <v>0</v>
      </c>
      <c r="I2001" s="332">
        <v>1.3596526421840024E-4</v>
      </c>
      <c r="J2001" s="326">
        <v>1.3400412124331187E-4</v>
      </c>
      <c r="K2001" s="327">
        <v>1.5748452640242924E-4</v>
      </c>
      <c r="L2001" s="336">
        <v>9.3987170751192458E-6</v>
      </c>
      <c r="M2001" s="337">
        <v>1.1415525114155251E-4</v>
      </c>
      <c r="N2001" s="345">
        <v>0</v>
      </c>
      <c r="O2001" s="346">
        <v>0</v>
      </c>
      <c r="P2001" s="347">
        <v>0</v>
      </c>
      <c r="Q2001" s="348">
        <v>9.7259062776304167E-2</v>
      </c>
      <c r="R2001" s="346">
        <v>0.25609307019575506</v>
      </c>
      <c r="S2001" s="347">
        <v>0.34449264932491602</v>
      </c>
      <c r="T2001" s="349">
        <v>5.0684807179530569E-2</v>
      </c>
      <c r="U2001" s="349">
        <v>0.25341400224820743</v>
      </c>
      <c r="V2001" s="361">
        <v>0</v>
      </c>
    </row>
    <row r="2002" spans="1:22" ht="16" hidden="1" customHeight="1" outlineLevel="1">
      <c r="A2002" s="65">
        <v>1993</v>
      </c>
      <c r="B2002" s="117">
        <v>1</v>
      </c>
      <c r="C2002" s="325">
        <v>9.4347586998428743E-5</v>
      </c>
      <c r="D2002" s="326">
        <v>9.1726982471766874E-5</v>
      </c>
      <c r="E2002" s="327">
        <v>9.338995401449606E-5</v>
      </c>
      <c r="F2002" s="332">
        <v>0</v>
      </c>
      <c r="G2002" s="326">
        <v>0</v>
      </c>
      <c r="H2002" s="327">
        <v>0</v>
      </c>
      <c r="I2002" s="332">
        <v>1.3819420297607891E-4</v>
      </c>
      <c r="J2002" s="326">
        <v>1.3153778772349628E-4</v>
      </c>
      <c r="K2002" s="327">
        <v>1.5748452640242924E-4</v>
      </c>
      <c r="L2002" s="336">
        <v>5.8741981719495289E-6</v>
      </c>
      <c r="M2002" s="337">
        <v>1.1415525114155251E-4</v>
      </c>
      <c r="N2002" s="345">
        <v>0</v>
      </c>
      <c r="O2002" s="346">
        <v>0</v>
      </c>
      <c r="P2002" s="347">
        <v>0</v>
      </c>
      <c r="Q2002" s="348">
        <v>9.7259062776304167E-2</v>
      </c>
      <c r="R2002" s="346">
        <v>0.25205719550623301</v>
      </c>
      <c r="S2002" s="347">
        <v>0.2948451614888799</v>
      </c>
      <c r="T2002" s="349">
        <v>3.2236678487543829E-2</v>
      </c>
      <c r="U2002" s="349">
        <v>0.24476707235373582</v>
      </c>
      <c r="V2002" s="361">
        <v>0</v>
      </c>
    </row>
    <row r="2003" spans="1:22" ht="16" hidden="1" customHeight="1" outlineLevel="1">
      <c r="A2003" s="65">
        <v>1994</v>
      </c>
      <c r="B2003" s="117">
        <v>1</v>
      </c>
      <c r="C2003" s="325">
        <v>8.9659896355909923E-5</v>
      </c>
      <c r="D2003" s="326">
        <v>8.6438780006247473E-5</v>
      </c>
      <c r="E2003" s="327">
        <v>8.5930692511740781E-5</v>
      </c>
      <c r="F2003" s="332">
        <v>0</v>
      </c>
      <c r="G2003" s="326">
        <v>0</v>
      </c>
      <c r="H2003" s="327">
        <v>0</v>
      </c>
      <c r="I2003" s="332">
        <v>1.3596526421840024E-4</v>
      </c>
      <c r="J2003" s="326">
        <v>1.3235989889676819E-4</v>
      </c>
      <c r="K2003" s="327">
        <v>1.4857030792682002E-4</v>
      </c>
      <c r="L2003" s="336">
        <v>2.3496792687798115E-6</v>
      </c>
      <c r="M2003" s="337">
        <v>1.1415525114155251E-4</v>
      </c>
      <c r="N2003" s="345">
        <v>0</v>
      </c>
      <c r="O2003" s="346">
        <v>0</v>
      </c>
      <c r="P2003" s="347">
        <v>0</v>
      </c>
      <c r="Q2003" s="348">
        <v>0.10610079575596817</v>
      </c>
      <c r="R2003" s="346">
        <v>0.26452493229609597</v>
      </c>
      <c r="S2003" s="347">
        <v>0.3934657906795262</v>
      </c>
      <c r="T2003" s="349">
        <v>2.1776399332293622E-2</v>
      </c>
      <c r="U2003" s="349">
        <v>0.21460107829006789</v>
      </c>
      <c r="V2003" s="361">
        <v>0</v>
      </c>
    </row>
    <row r="2004" spans="1:22" ht="16" hidden="1" customHeight="1" outlineLevel="1">
      <c r="A2004" s="65">
        <v>1995</v>
      </c>
      <c r="B2004" s="117">
        <v>1</v>
      </c>
      <c r="C2004" s="325">
        <v>8.7178545442469969E-5</v>
      </c>
      <c r="D2004" s="326">
        <v>8.2783698890373752E-5</v>
      </c>
      <c r="E2004" s="327">
        <v>8.273942585143156E-5</v>
      </c>
      <c r="F2004" s="332">
        <v>0</v>
      </c>
      <c r="G2004" s="326">
        <v>0</v>
      </c>
      <c r="H2004" s="327">
        <v>0</v>
      </c>
      <c r="I2004" s="332">
        <v>1.4265208049143633E-4</v>
      </c>
      <c r="J2004" s="326">
        <v>1.4140312180275851E-4</v>
      </c>
      <c r="K2004" s="327">
        <v>1.5451312024389281E-4</v>
      </c>
      <c r="L2004" s="336">
        <v>1.1748396343899057E-6</v>
      </c>
      <c r="M2004" s="337">
        <v>1.1415525114155251E-4</v>
      </c>
      <c r="N2004" s="345">
        <v>0</v>
      </c>
      <c r="O2004" s="346">
        <v>0</v>
      </c>
      <c r="P2004" s="347">
        <v>0</v>
      </c>
      <c r="Q2004" s="348">
        <v>9.7259062776304167E-2</v>
      </c>
      <c r="R2004" s="346">
        <v>0.26982571467785893</v>
      </c>
      <c r="S2004" s="347">
        <v>0.37193338213449828</v>
      </c>
      <c r="T2004" s="349">
        <v>2.1110745204232246E-2</v>
      </c>
      <c r="U2004" s="349">
        <v>0.20457850045783943</v>
      </c>
      <c r="V2004" s="361">
        <v>0</v>
      </c>
    </row>
    <row r="2005" spans="1:22" ht="16" hidden="1" customHeight="1" outlineLevel="1">
      <c r="A2005" s="65">
        <v>1996</v>
      </c>
      <c r="B2005" s="117">
        <v>1</v>
      </c>
      <c r="C2005" s="325">
        <v>8.6122252484355729E-5</v>
      </c>
      <c r="D2005" s="326">
        <v>8.2861466573690211E-5</v>
      </c>
      <c r="E2005" s="327">
        <v>8.2583754307026243E-5</v>
      </c>
      <c r="F2005" s="332">
        <v>0</v>
      </c>
      <c r="G2005" s="326">
        <v>0</v>
      </c>
      <c r="H2005" s="327">
        <v>0</v>
      </c>
      <c r="I2005" s="332">
        <v>1.4042314173375763E-4</v>
      </c>
      <c r="J2005" s="326">
        <v>1.4921317794884116E-4</v>
      </c>
      <c r="K2005" s="327">
        <v>1.7234155719511124E-4</v>
      </c>
      <c r="L2005" s="336">
        <v>1.409807561267887E-5</v>
      </c>
      <c r="M2005" s="337">
        <v>1.1415525114155251E-4</v>
      </c>
      <c r="N2005" s="345">
        <v>0</v>
      </c>
      <c r="O2005" s="346">
        <v>0</v>
      </c>
      <c r="P2005" s="347">
        <v>0</v>
      </c>
      <c r="Q2005" s="348">
        <v>7.9575596816976138E-2</v>
      </c>
      <c r="R2005" s="346">
        <v>0.27570814093184209</v>
      </c>
      <c r="S2005" s="347">
        <v>0.31839024772425312</v>
      </c>
      <c r="T2005" s="349">
        <v>2.1205838651098156E-2</v>
      </c>
      <c r="U2005" s="349">
        <v>0.20448023989085679</v>
      </c>
      <c r="V2005" s="361">
        <v>0</v>
      </c>
    </row>
    <row r="2006" spans="1:22" ht="16" hidden="1" customHeight="1" outlineLevel="1">
      <c r="A2006" s="65">
        <v>1997</v>
      </c>
      <c r="B2006" s="117">
        <v>1</v>
      </c>
      <c r="C2006" s="325">
        <v>8.7541060185491418E-5</v>
      </c>
      <c r="D2006" s="326">
        <v>8.1170019461557173E-5</v>
      </c>
      <c r="E2006" s="327">
        <v>8.3868044548370192E-5</v>
      </c>
      <c r="F2006" s="332">
        <v>0</v>
      </c>
      <c r="G2006" s="326">
        <v>0</v>
      </c>
      <c r="H2006" s="327">
        <v>0</v>
      </c>
      <c r="I2006" s="332">
        <v>1.3819420297607891E-4</v>
      </c>
      <c r="J2006" s="326">
        <v>1.3688151034976336E-4</v>
      </c>
      <c r="K2006" s="327">
        <v>1.6045593256096565E-4</v>
      </c>
      <c r="L2006" s="336">
        <v>3.7594868300476983E-5</v>
      </c>
      <c r="M2006" s="337">
        <v>1.1415525114155251E-4</v>
      </c>
      <c r="N2006" s="345">
        <v>0</v>
      </c>
      <c r="O2006" s="346">
        <v>0</v>
      </c>
      <c r="P2006" s="347">
        <v>0</v>
      </c>
      <c r="Q2006" s="348">
        <v>6.1892130857648102E-2</v>
      </c>
      <c r="R2006" s="346">
        <v>0.28370686124108846</v>
      </c>
      <c r="S2006" s="347">
        <v>0.27039231747976245</v>
      </c>
      <c r="T2006" s="349">
        <v>2.1776399332293622E-2</v>
      </c>
      <c r="U2006" s="349">
        <v>0.19435940149164571</v>
      </c>
      <c r="V2006" s="361">
        <v>0</v>
      </c>
    </row>
    <row r="2007" spans="1:22" ht="16" hidden="1" customHeight="1" outlineLevel="1">
      <c r="A2007" s="65">
        <v>1998</v>
      </c>
      <c r="B2007" s="117">
        <v>1</v>
      </c>
      <c r="C2007" s="325">
        <v>9.3428799632495053E-5</v>
      </c>
      <c r="D2007" s="326">
        <v>8.3853004535975109E-5</v>
      </c>
      <c r="E2007" s="327">
        <v>8.8343601450023362E-5</v>
      </c>
      <c r="F2007" s="332">
        <v>0</v>
      </c>
      <c r="G2007" s="326">
        <v>0</v>
      </c>
      <c r="H2007" s="327">
        <v>0</v>
      </c>
      <c r="I2007" s="332">
        <v>1.3819420297607891E-4</v>
      </c>
      <c r="J2007" s="326">
        <v>1.4304734414930225E-4</v>
      </c>
      <c r="K2007" s="327">
        <v>1.3965608945121081E-4</v>
      </c>
      <c r="L2007" s="336">
        <v>9.3987170751192462E-5</v>
      </c>
      <c r="M2007" s="337">
        <v>1.1415525114155251E-4</v>
      </c>
      <c r="N2007" s="345">
        <v>0</v>
      </c>
      <c r="O2007" s="346">
        <v>1.0518325824966501E-4</v>
      </c>
      <c r="P2007" s="347">
        <v>0</v>
      </c>
      <c r="Q2007" s="348">
        <v>4.4208664898320073E-2</v>
      </c>
      <c r="R2007" s="346">
        <v>0.24988920565926426</v>
      </c>
      <c r="S2007" s="347">
        <v>0.25433767675341629</v>
      </c>
      <c r="T2007" s="349">
        <v>2.529485686633233E-2</v>
      </c>
      <c r="U2007" s="349">
        <v>0.21352021205325891</v>
      </c>
      <c r="V2007" s="361">
        <v>0</v>
      </c>
    </row>
    <row r="2008" spans="1:22" ht="16" hidden="1" customHeight="1" outlineLevel="1">
      <c r="A2008" s="65">
        <v>1999</v>
      </c>
      <c r="B2008" s="117">
        <v>1</v>
      </c>
      <c r="C2008" s="325">
        <v>1.1026698442042265E-4</v>
      </c>
      <c r="D2008" s="326">
        <v>9.0852096034456676E-5</v>
      </c>
      <c r="E2008" s="327">
        <v>9.9577897904607829E-5</v>
      </c>
      <c r="F2008" s="332">
        <v>0</v>
      </c>
      <c r="G2008" s="326">
        <v>0</v>
      </c>
      <c r="H2008" s="327">
        <v>0</v>
      </c>
      <c r="I2008" s="332">
        <v>1.4042314173375763E-4</v>
      </c>
      <c r="J2008" s="326">
        <v>1.8209762487971521E-4</v>
      </c>
      <c r="K2008" s="327">
        <v>1.1588484018291963E-4</v>
      </c>
      <c r="L2008" s="336">
        <v>1.8210014333043539E-4</v>
      </c>
      <c r="M2008" s="337">
        <v>1.1415525114155251E-4</v>
      </c>
      <c r="N2008" s="345">
        <v>1.429007976433657E-3</v>
      </c>
      <c r="O2008" s="346">
        <v>1.3948402198005784E-2</v>
      </c>
      <c r="P2008" s="347">
        <v>1.2039199704675822E-2</v>
      </c>
      <c r="Q2008" s="348">
        <v>4.4208664898320073E-2</v>
      </c>
      <c r="R2008" s="346">
        <v>0.22421216525605414</v>
      </c>
      <c r="S2008" s="347">
        <v>0.21085268196072265</v>
      </c>
      <c r="T2008" s="349">
        <v>4.5074293814441821E-2</v>
      </c>
      <c r="U2008" s="349">
        <v>0.26530353085310587</v>
      </c>
      <c r="V2008" s="361">
        <v>0</v>
      </c>
    </row>
    <row r="2009" spans="1:22" ht="16" hidden="1" customHeight="1" outlineLevel="1">
      <c r="A2009" s="65">
        <v>2000</v>
      </c>
      <c r="B2009" s="117">
        <v>1</v>
      </c>
      <c r="C2009" s="325">
        <v>1.3136784256594734E-4</v>
      </c>
      <c r="D2009" s="326">
        <v>1.0930247890128728E-4</v>
      </c>
      <c r="E2009" s="327">
        <v>1.1802497591663913E-4</v>
      </c>
      <c r="F2009" s="332">
        <v>0</v>
      </c>
      <c r="G2009" s="326">
        <v>0</v>
      </c>
      <c r="H2009" s="327">
        <v>0</v>
      </c>
      <c r="I2009" s="332">
        <v>1.4265208049143633E-4</v>
      </c>
      <c r="J2009" s="326">
        <v>1.9566245923870076E-4</v>
      </c>
      <c r="K2009" s="327">
        <v>1.0399921554877401E-4</v>
      </c>
      <c r="L2009" s="336">
        <v>1.5860335064263727E-4</v>
      </c>
      <c r="M2009" s="337">
        <v>1.1415525114155251E-4</v>
      </c>
      <c r="N2009" s="345">
        <v>2.7722754742812949E-2</v>
      </c>
      <c r="O2009" s="346">
        <v>9.1481305565788706E-2</v>
      </c>
      <c r="P2009" s="347">
        <v>9.9388300136584076E-2</v>
      </c>
      <c r="Q2009" s="348">
        <v>3.5366931918656058E-2</v>
      </c>
      <c r="R2009" s="346">
        <v>0.22416227892819973</v>
      </c>
      <c r="S2009" s="347">
        <v>0.18479695922066294</v>
      </c>
      <c r="T2009" s="349">
        <v>0.11553853794208188</v>
      </c>
      <c r="U2009" s="349">
        <v>0.35717716098186664</v>
      </c>
      <c r="V2009" s="361">
        <v>2.3928241431611933E-2</v>
      </c>
    </row>
    <row r="2010" spans="1:22" ht="16" hidden="1" customHeight="1" outlineLevel="1">
      <c r="A2010" s="65">
        <v>2001</v>
      </c>
      <c r="B2010" s="117">
        <v>1</v>
      </c>
      <c r="C2010" s="325">
        <v>1.5119989911089695E-4</v>
      </c>
      <c r="D2010" s="326">
        <v>1.2275628811503521E-4</v>
      </c>
      <c r="E2010" s="327">
        <v>1.351618184299256E-4</v>
      </c>
      <c r="F2010" s="332">
        <v>0</v>
      </c>
      <c r="G2010" s="326">
        <v>0</v>
      </c>
      <c r="H2010" s="327">
        <v>0</v>
      </c>
      <c r="I2010" s="332">
        <v>1.2927844794536418E-4</v>
      </c>
      <c r="J2010" s="326">
        <v>1.9895090393178816E-4</v>
      </c>
      <c r="K2010" s="327">
        <v>1.0102780939023762E-4</v>
      </c>
      <c r="L2010" s="336">
        <v>1.4685495429873823E-4</v>
      </c>
      <c r="M2010" s="337">
        <v>1.1415525114155251E-4</v>
      </c>
      <c r="N2010" s="345">
        <v>6.687757329709515E-2</v>
      </c>
      <c r="O2010" s="346">
        <v>0.17612415835728154</v>
      </c>
      <c r="P2010" s="347">
        <v>0.19245212994838551</v>
      </c>
      <c r="Q2010" s="348">
        <v>4.4208664898320073E-2</v>
      </c>
      <c r="R2010" s="346">
        <v>0.19705070546927927</v>
      </c>
      <c r="S2010" s="347">
        <v>0.14874015446688979</v>
      </c>
      <c r="T2010" s="349">
        <v>0.20302450905872002</v>
      </c>
      <c r="U2010" s="349">
        <v>0.54426528051679768</v>
      </c>
      <c r="V2010" s="361">
        <v>0.11265558374222016</v>
      </c>
    </row>
    <row r="2011" spans="1:22" ht="16" hidden="1" customHeight="1" outlineLevel="1">
      <c r="A2011" s="65">
        <v>2002</v>
      </c>
      <c r="B2011" s="117">
        <v>1</v>
      </c>
      <c r="C2011" s="325">
        <v>1.5734389897969163E-4</v>
      </c>
      <c r="D2011" s="326">
        <v>1.2732513950987733E-4</v>
      </c>
      <c r="E2011" s="327">
        <v>1.4428157640633771E-4</v>
      </c>
      <c r="F2011" s="332">
        <v>0</v>
      </c>
      <c r="G2011" s="326">
        <v>0</v>
      </c>
      <c r="H2011" s="327">
        <v>0</v>
      </c>
      <c r="I2011" s="332">
        <v>1.136758766416133E-4</v>
      </c>
      <c r="J2011" s="326">
        <v>1.9319612571888517E-4</v>
      </c>
      <c r="K2011" s="327">
        <v>1.099420278658468E-4</v>
      </c>
      <c r="L2011" s="336">
        <v>1.644775488145868E-4</v>
      </c>
      <c r="M2011" s="337">
        <v>1.1415525114155251E-4</v>
      </c>
      <c r="N2011" s="345">
        <v>0.12861071787902914</v>
      </c>
      <c r="O2011" s="346">
        <v>0.24941058074265604</v>
      </c>
      <c r="P2011" s="347">
        <v>0.26143905419963898</v>
      </c>
      <c r="Q2011" s="348">
        <v>3.5366931918656058E-2</v>
      </c>
      <c r="R2011" s="346">
        <v>0.19215700676749251</v>
      </c>
      <c r="S2011" s="347">
        <v>0.12327578224098218</v>
      </c>
      <c r="T2011" s="349">
        <v>0.21025161102052925</v>
      </c>
      <c r="U2011" s="349">
        <v>0.55949566839910547</v>
      </c>
      <c r="V2011" s="361">
        <v>0.19494088338803481</v>
      </c>
    </row>
    <row r="2012" spans="1:22" ht="16" hidden="1" customHeight="1" outlineLevel="1">
      <c r="A2012" s="65">
        <v>2003</v>
      </c>
      <c r="B2012" s="117">
        <v>1</v>
      </c>
      <c r="C2012" s="325">
        <v>1.590814696445186E-4</v>
      </c>
      <c r="D2012" s="326">
        <v>1.2654746267671272E-4</v>
      </c>
      <c r="E2012" s="327">
        <v>1.4647395065671274E-4</v>
      </c>
      <c r="F2012" s="332">
        <v>0</v>
      </c>
      <c r="G2012" s="326">
        <v>0</v>
      </c>
      <c r="H2012" s="327">
        <v>0</v>
      </c>
      <c r="I2012" s="332">
        <v>1.0253118285321984E-4</v>
      </c>
      <c r="J2012" s="326">
        <v>1.6647751258755004E-4</v>
      </c>
      <c r="K2012" s="327">
        <v>9.5084997073164795E-5</v>
      </c>
      <c r="L2012" s="336">
        <v>1.8797434150238492E-4</v>
      </c>
      <c r="M2012" s="337">
        <v>1.1415525114155251E-4</v>
      </c>
      <c r="N2012" s="345">
        <v>0.16319271090872364</v>
      </c>
      <c r="O2012" s="346">
        <v>0.28616758761763428</v>
      </c>
      <c r="P2012" s="347">
        <v>0.3451257253654007</v>
      </c>
      <c r="Q2012" s="348">
        <v>3.5366931918656058E-2</v>
      </c>
      <c r="R2012" s="346">
        <v>0.19577867247974182</v>
      </c>
      <c r="S2012" s="347">
        <v>0.12196858726176719</v>
      </c>
      <c r="T2012" s="349">
        <v>0.21262894719217704</v>
      </c>
      <c r="U2012" s="349">
        <v>0.52844532923259391</v>
      </c>
      <c r="V2012" s="361">
        <v>0.30406929989733911</v>
      </c>
    </row>
    <row r="2013" spans="1:22" ht="16" hidden="1" customHeight="1" outlineLevel="1">
      <c r="A2013" s="65">
        <v>2004</v>
      </c>
      <c r="B2013" s="117">
        <v>1</v>
      </c>
      <c r="C2013" s="325">
        <v>1.5911272091546872E-4</v>
      </c>
      <c r="D2013" s="326">
        <v>1.2419499025638974E-4</v>
      </c>
      <c r="E2013" s="327">
        <v>1.4556586664768166E-4</v>
      </c>
      <c r="F2013" s="332">
        <v>0</v>
      </c>
      <c r="G2013" s="326">
        <v>0</v>
      </c>
      <c r="H2013" s="327">
        <v>0</v>
      </c>
      <c r="I2013" s="332">
        <v>1.2482057043000677E-4</v>
      </c>
      <c r="J2013" s="326">
        <v>1.7880918018662779E-4</v>
      </c>
      <c r="K2013" s="327">
        <v>1.0399921554877401E-4</v>
      </c>
      <c r="L2013" s="336">
        <v>2.0677177565262342E-4</v>
      </c>
      <c r="M2013" s="337">
        <v>1.1415525114155251E-4</v>
      </c>
      <c r="N2013" s="345">
        <v>0.19877500952192173</v>
      </c>
      <c r="O2013" s="346">
        <v>0.32343148156495449</v>
      </c>
      <c r="P2013" s="347">
        <v>0.42184668394228003</v>
      </c>
      <c r="Q2013" s="348">
        <v>2.6525198938992044E-2</v>
      </c>
      <c r="R2013" s="346">
        <v>0.2103921985030649</v>
      </c>
      <c r="S2013" s="347">
        <v>0.14182031897484748</v>
      </c>
      <c r="T2013" s="349">
        <v>0.17563759636133763</v>
      </c>
      <c r="U2013" s="349">
        <v>0.46457596069388318</v>
      </c>
      <c r="V2013" s="361">
        <v>0.34071519322633409</v>
      </c>
    </row>
    <row r="2014" spans="1:22" ht="16" hidden="1" customHeight="1" outlineLevel="1">
      <c r="A2014" s="65">
        <v>2005</v>
      </c>
      <c r="B2014" s="117">
        <v>1</v>
      </c>
      <c r="C2014" s="325">
        <v>1.4668096533150882E-4</v>
      </c>
      <c r="D2014" s="326">
        <v>1.2293126540249724E-4</v>
      </c>
      <c r="E2014" s="327">
        <v>1.4216703792816534E-4</v>
      </c>
      <c r="F2014" s="332">
        <v>0</v>
      </c>
      <c r="G2014" s="326">
        <v>0</v>
      </c>
      <c r="H2014" s="327">
        <v>0</v>
      </c>
      <c r="I2014" s="332">
        <v>1.4710995800679369E-4</v>
      </c>
      <c r="J2014" s="326">
        <v>1.9648457041197259E-4</v>
      </c>
      <c r="K2014" s="327">
        <v>1.2479905865852881E-4</v>
      </c>
      <c r="L2014" s="336">
        <v>1.8797434150238492E-4</v>
      </c>
      <c r="M2014" s="337">
        <v>1.1415525114155251E-4</v>
      </c>
      <c r="N2014" s="345">
        <v>0.23792982807620391</v>
      </c>
      <c r="O2014" s="346">
        <v>0.31279660692820965</v>
      </c>
      <c r="P2014" s="347">
        <v>0.41359696687752773</v>
      </c>
      <c r="Q2014" s="348">
        <v>8.8417329796640146E-3</v>
      </c>
      <c r="R2014" s="346">
        <v>0.21875966384668197</v>
      </c>
      <c r="S2014" s="347">
        <v>0.13327686425469568</v>
      </c>
      <c r="T2014" s="349">
        <v>0.12675956467225938</v>
      </c>
      <c r="U2014" s="349">
        <v>0.38321621123226407</v>
      </c>
      <c r="V2014" s="361">
        <v>0.3296985215443049</v>
      </c>
    </row>
    <row r="2015" spans="1:22" ht="16" hidden="1" customHeight="1" outlineLevel="1">
      <c r="A2015" s="65">
        <v>2006</v>
      </c>
      <c r="B2015" s="117">
        <v>1</v>
      </c>
      <c r="C2015" s="325">
        <v>1.4614344347116666E-4</v>
      </c>
      <c r="D2015" s="326">
        <v>1.1890678779087033E-4</v>
      </c>
      <c r="E2015" s="327">
        <v>1.3540829837523403E-4</v>
      </c>
      <c r="F2015" s="332">
        <v>0</v>
      </c>
      <c r="G2015" s="326">
        <v>0</v>
      </c>
      <c r="H2015" s="327">
        <v>0</v>
      </c>
      <c r="I2015" s="332">
        <v>1.4710995800679369E-4</v>
      </c>
      <c r="J2015" s="326">
        <v>1.7922023577326371E-4</v>
      </c>
      <c r="K2015" s="327">
        <v>1.3965608945121081E-4</v>
      </c>
      <c r="L2015" s="336">
        <v>1.9032402077116473E-4</v>
      </c>
      <c r="M2015" s="337">
        <v>1.1415525114155251E-4</v>
      </c>
      <c r="N2015" s="345">
        <v>0.22721226825295149</v>
      </c>
      <c r="O2015" s="346">
        <v>0.30504602451267865</v>
      </c>
      <c r="P2015" s="347">
        <v>0.36594135806178207</v>
      </c>
      <c r="Q2015" s="348">
        <v>8.8417329796640146E-3</v>
      </c>
      <c r="R2015" s="346">
        <v>0.22754649123880383</v>
      </c>
      <c r="S2015" s="347">
        <v>0.10042579997350456</v>
      </c>
      <c r="T2015" s="349">
        <v>9.7280596143826961E-2</v>
      </c>
      <c r="U2015" s="349">
        <v>0.33791808985327082</v>
      </c>
      <c r="V2015" s="361">
        <v>0.29309080102086088</v>
      </c>
    </row>
    <row r="2016" spans="1:22" ht="16" hidden="1" customHeight="1" outlineLevel="1">
      <c r="A2016" s="65">
        <v>2007</v>
      </c>
      <c r="B2016" s="117">
        <v>1</v>
      </c>
      <c r="C2016" s="325">
        <v>1.5141865800754784E-4</v>
      </c>
      <c r="D2016" s="326">
        <v>1.1639878000391444E-4</v>
      </c>
      <c r="E2016" s="327">
        <v>1.3787309782831839E-4</v>
      </c>
      <c r="F2016" s="332">
        <v>0</v>
      </c>
      <c r="G2016" s="326">
        <v>0</v>
      </c>
      <c r="H2016" s="327">
        <v>0</v>
      </c>
      <c r="I2016" s="332">
        <v>1.5156783552215111E-4</v>
      </c>
      <c r="J2016" s="326">
        <v>1.2783828744377296E-4</v>
      </c>
      <c r="K2016" s="327">
        <v>1.3371327713413802E-4</v>
      </c>
      <c r="L2016" s="336">
        <v>2.1382081345896285E-4</v>
      </c>
      <c r="M2016" s="337">
        <v>1.1415525114155251E-4</v>
      </c>
      <c r="N2016" s="345">
        <v>0.25064799906646346</v>
      </c>
      <c r="O2016" s="346">
        <v>0.25846055179076599</v>
      </c>
      <c r="P2016" s="347">
        <v>0.29319495864101175</v>
      </c>
      <c r="Q2016" s="348">
        <v>8.8417329796640146E-3</v>
      </c>
      <c r="R2016" s="346">
        <v>0.21251764035194795</v>
      </c>
      <c r="S2016" s="347">
        <v>0.12004410340496423</v>
      </c>
      <c r="T2016" s="349">
        <v>9.8231530612486073E-2</v>
      </c>
      <c r="U2016" s="349">
        <v>0.3841988169020904</v>
      </c>
      <c r="V2016" s="361">
        <v>0.24036652199376871</v>
      </c>
    </row>
    <row r="2017" spans="1:22" ht="16" hidden="1" customHeight="1" outlineLevel="1">
      <c r="A2017" s="65">
        <v>2008</v>
      </c>
      <c r="B2017" s="117">
        <v>1</v>
      </c>
      <c r="C2017" s="325">
        <v>1.5415001908858882E-4</v>
      </c>
      <c r="D2017" s="326">
        <v>1.1272425696721162E-4</v>
      </c>
      <c r="E2017" s="327">
        <v>1.3955953955937611E-4</v>
      </c>
      <c r="F2017" s="332">
        <v>0</v>
      </c>
      <c r="G2017" s="326">
        <v>0</v>
      </c>
      <c r="H2017" s="327">
        <v>0</v>
      </c>
      <c r="I2017" s="332">
        <v>1.4933889676447238E-4</v>
      </c>
      <c r="J2017" s="326">
        <v>0</v>
      </c>
      <c r="K2017" s="327">
        <v>1.2479905865852881E-4</v>
      </c>
      <c r="L2017" s="336">
        <v>2.2321953053408208E-4</v>
      </c>
      <c r="M2017" s="337">
        <v>1.1415525114155251E-4</v>
      </c>
      <c r="N2017" s="345">
        <v>0.17819729466127704</v>
      </c>
      <c r="O2017" s="346">
        <v>0.1638231517943273</v>
      </c>
      <c r="P2017" s="347">
        <v>0.24920578878708902</v>
      </c>
      <c r="Q2017" s="348">
        <v>1.7683465959328029E-2</v>
      </c>
      <c r="R2017" s="346">
        <v>0.18944262980624516</v>
      </c>
      <c r="S2017" s="347">
        <v>0.10782805164898915</v>
      </c>
      <c r="T2017" s="349">
        <v>0.14682428196096659</v>
      </c>
      <c r="U2017" s="349">
        <v>0.3876379367464825</v>
      </c>
      <c r="V2017" s="361">
        <v>0.15835606654792111</v>
      </c>
    </row>
    <row r="2018" spans="1:22" ht="16" hidden="1" customHeight="1" outlineLevel="1">
      <c r="A2018" s="65">
        <v>2009</v>
      </c>
      <c r="B2018" s="117">
        <v>1</v>
      </c>
      <c r="C2018" s="325">
        <v>1.530749753679045E-4</v>
      </c>
      <c r="D2018" s="326">
        <v>1.1367691108783827E-4</v>
      </c>
      <c r="E2018" s="327">
        <v>1.4189461272545601E-4</v>
      </c>
      <c r="F2018" s="332">
        <v>0</v>
      </c>
      <c r="G2018" s="326">
        <v>0</v>
      </c>
      <c r="H2018" s="327">
        <v>0</v>
      </c>
      <c r="I2018" s="332">
        <v>1.4710995800679369E-4</v>
      </c>
      <c r="J2018" s="326">
        <v>0</v>
      </c>
      <c r="K2018" s="327">
        <v>1.3371327713413802E-4</v>
      </c>
      <c r="L2018" s="336">
        <v>2.2321953053408208E-4</v>
      </c>
      <c r="M2018" s="337">
        <v>1.1415525114155251E-4</v>
      </c>
      <c r="N2018" s="345">
        <v>0.10403178068437025</v>
      </c>
      <c r="O2018" s="346">
        <v>7.7368988323686508E-2</v>
      </c>
      <c r="P2018" s="347">
        <v>0.1667220888776659</v>
      </c>
      <c r="Q2018" s="348">
        <v>8.8417329796640146E-3</v>
      </c>
      <c r="R2018" s="346">
        <v>0.15006175360966001</v>
      </c>
      <c r="S2018" s="347">
        <v>6.409406895447381E-2</v>
      </c>
      <c r="T2018" s="349">
        <v>0.13018292875943219</v>
      </c>
      <c r="U2018" s="349">
        <v>0.41534741663558467</v>
      </c>
      <c r="V2018" s="361">
        <v>5.8159323081448666E-2</v>
      </c>
    </row>
    <row r="2019" spans="1:22" ht="16" hidden="1" customHeight="1" outlineLevel="1">
      <c r="A2019" s="65">
        <v>2010</v>
      </c>
      <c r="B2019" s="117">
        <v>1</v>
      </c>
      <c r="C2019" s="325">
        <v>1.4850603955499615E-4</v>
      </c>
      <c r="D2019" s="326">
        <v>1.20870421794611E-4</v>
      </c>
      <c r="E2019" s="327">
        <v>1.4332160188250485E-4</v>
      </c>
      <c r="F2019" s="332">
        <v>0</v>
      </c>
      <c r="G2019" s="326">
        <v>0</v>
      </c>
      <c r="H2019" s="327">
        <v>0</v>
      </c>
      <c r="I2019" s="332">
        <v>1.4488101924911502E-4</v>
      </c>
      <c r="J2019" s="326">
        <v>0</v>
      </c>
      <c r="K2019" s="327">
        <v>1.4857030792682002E-4</v>
      </c>
      <c r="L2019" s="336">
        <v>1.644775488145868E-4</v>
      </c>
      <c r="M2019" s="337">
        <v>1.1415525114155251E-4</v>
      </c>
      <c r="N2019" s="345">
        <v>5.0443981568108094E-2</v>
      </c>
      <c r="O2019" s="346">
        <v>1.4851316473672899E-2</v>
      </c>
      <c r="P2019" s="347">
        <v>4.9069156413398637E-2</v>
      </c>
      <c r="Q2019" s="348">
        <v>8.8417329796640146E-3</v>
      </c>
      <c r="R2019" s="346">
        <v>0.12027650056363888</v>
      </c>
      <c r="S2019" s="347">
        <v>5.5799602136143704E-2</v>
      </c>
      <c r="T2019" s="349">
        <v>0.14882124434515073</v>
      </c>
      <c r="U2019" s="349">
        <v>0.44207429085486055</v>
      </c>
      <c r="V2019" s="361">
        <v>0</v>
      </c>
    </row>
    <row r="2020" spans="1:22" ht="16" hidden="1" customHeight="1" outlineLevel="1">
      <c r="A2020" s="65">
        <v>2011</v>
      </c>
      <c r="B2020" s="117">
        <v>1</v>
      </c>
      <c r="C2020" s="325">
        <v>1.4871854819745701E-4</v>
      </c>
      <c r="D2020" s="326">
        <v>1.3201064242969416E-4</v>
      </c>
      <c r="E2020" s="327">
        <v>1.4841984496177934E-4</v>
      </c>
      <c r="F2020" s="332">
        <v>0</v>
      </c>
      <c r="G2020" s="326">
        <v>0</v>
      </c>
      <c r="H2020" s="327">
        <v>0</v>
      </c>
      <c r="I2020" s="332">
        <v>1.4488101924911502E-4</v>
      </c>
      <c r="J2020" s="326">
        <v>0</v>
      </c>
      <c r="K2020" s="327">
        <v>1.3965608945121081E-4</v>
      </c>
      <c r="L2020" s="336">
        <v>1.1748396343899057E-4</v>
      </c>
      <c r="M2020" s="337">
        <v>1.1415525114155251E-4</v>
      </c>
      <c r="N2020" s="345">
        <v>1.5719087740770229E-3</v>
      </c>
      <c r="O2020" s="346">
        <v>1.0194201234145772E-3</v>
      </c>
      <c r="P2020" s="347">
        <v>1.3835401272463553E-3</v>
      </c>
      <c r="Q2020" s="348">
        <v>8.8417329796640146E-3</v>
      </c>
      <c r="R2020" s="346">
        <v>0.13213984288353112</v>
      </c>
      <c r="S2020" s="347">
        <v>2.1750277206447358E-2</v>
      </c>
      <c r="T2020" s="349">
        <v>0.15871096281920546</v>
      </c>
      <c r="U2020" s="349">
        <v>0.52254969521363592</v>
      </c>
      <c r="V2020" s="361">
        <v>0</v>
      </c>
    </row>
    <row r="2021" spans="1:22" ht="16" hidden="1" customHeight="1" outlineLevel="1">
      <c r="A2021" s="65">
        <v>2012</v>
      </c>
      <c r="B2021" s="117">
        <v>1</v>
      </c>
      <c r="C2021" s="325">
        <v>1.4789351464437368E-4</v>
      </c>
      <c r="D2021" s="326">
        <v>1.4229541854829627E-4</v>
      </c>
      <c r="E2021" s="327">
        <v>1.5358295118455601E-4</v>
      </c>
      <c r="F2021" s="332">
        <v>0</v>
      </c>
      <c r="G2021" s="326">
        <v>0</v>
      </c>
      <c r="H2021" s="327">
        <v>0</v>
      </c>
      <c r="I2021" s="332">
        <v>1.4933889676447238E-4</v>
      </c>
      <c r="J2021" s="326">
        <v>0</v>
      </c>
      <c r="K2021" s="327">
        <v>1.3965608945121081E-4</v>
      </c>
      <c r="L2021" s="336">
        <v>8.811297257924293E-5</v>
      </c>
      <c r="M2021" s="337">
        <v>1.1415525114155251E-4</v>
      </c>
      <c r="N2021" s="345">
        <v>0</v>
      </c>
      <c r="O2021" s="346">
        <v>0</v>
      </c>
      <c r="P2021" s="347">
        <v>0</v>
      </c>
      <c r="Q2021" s="348">
        <v>8.8417329796640146E-3</v>
      </c>
      <c r="R2021" s="346">
        <v>0.12665741415026716</v>
      </c>
      <c r="S2021" s="347">
        <v>2.5547368193181492E-2</v>
      </c>
      <c r="T2021" s="349">
        <v>0.27063594978038275</v>
      </c>
      <c r="U2021" s="349">
        <v>0.63928324878900256</v>
      </c>
      <c r="V2021" s="361">
        <v>0</v>
      </c>
    </row>
    <row r="2022" spans="1:22" ht="16" hidden="1" customHeight="1" outlineLevel="1">
      <c r="A2022" s="65">
        <v>2013</v>
      </c>
      <c r="B2022" s="117">
        <v>1</v>
      </c>
      <c r="C2022" s="325">
        <v>1.3617428803807665E-4</v>
      </c>
      <c r="D2022" s="326">
        <v>1.399429461279733E-4</v>
      </c>
      <c r="E2022" s="327">
        <v>1.4526749618757145E-4</v>
      </c>
      <c r="F2022" s="332">
        <v>0</v>
      </c>
      <c r="G2022" s="326">
        <v>0</v>
      </c>
      <c r="H2022" s="327">
        <v>0</v>
      </c>
      <c r="I2022" s="332">
        <v>1.5602571303750847E-4</v>
      </c>
      <c r="J2022" s="326">
        <v>0</v>
      </c>
      <c r="K2022" s="327">
        <v>1.4857030792682002E-4</v>
      </c>
      <c r="L2022" s="336">
        <v>5.8741981719495287E-5</v>
      </c>
      <c r="M2022" s="337">
        <v>1.1415525114155251E-4</v>
      </c>
      <c r="N2022" s="345">
        <v>0</v>
      </c>
      <c r="O2022" s="346">
        <v>0</v>
      </c>
      <c r="P2022" s="347">
        <v>0</v>
      </c>
      <c r="Q2022" s="348">
        <v>8.8417329796640146E-3</v>
      </c>
      <c r="R2022" s="346">
        <v>0.11828857525207224</v>
      </c>
      <c r="S2022" s="347">
        <v>2.0526078194506261E-2</v>
      </c>
      <c r="T2022" s="349">
        <v>0.14387638510812334</v>
      </c>
      <c r="U2022" s="349">
        <v>0.48521067976023585</v>
      </c>
      <c r="V2022" s="361">
        <v>0</v>
      </c>
    </row>
    <row r="2023" spans="1:22" ht="16" hidden="1" customHeight="1" outlineLevel="1">
      <c r="A2023" s="65">
        <v>2014</v>
      </c>
      <c r="B2023" s="117">
        <v>1</v>
      </c>
      <c r="C2023" s="325">
        <v>1.2655514683962803E-4</v>
      </c>
      <c r="D2023" s="326">
        <v>1.2821946786801665E-4</v>
      </c>
      <c r="E2023" s="327">
        <v>1.3408509024778875E-4</v>
      </c>
      <c r="F2023" s="332">
        <v>0</v>
      </c>
      <c r="G2023" s="326">
        <v>0</v>
      </c>
      <c r="H2023" s="327">
        <v>0</v>
      </c>
      <c r="I2023" s="332">
        <v>1.6494146806822325E-4</v>
      </c>
      <c r="J2023" s="326">
        <v>1.266051206838652E-4</v>
      </c>
      <c r="K2023" s="327">
        <v>1.1885624634145602E-4</v>
      </c>
      <c r="L2023" s="336">
        <v>3.7594868300476983E-5</v>
      </c>
      <c r="M2023" s="337">
        <v>1.1415525114155251E-4</v>
      </c>
      <c r="N2023" s="345">
        <v>0</v>
      </c>
      <c r="O2023" s="346">
        <v>0</v>
      </c>
      <c r="P2023" s="347">
        <v>0</v>
      </c>
      <c r="Q2023" s="348">
        <v>8.8417329796640146E-3</v>
      </c>
      <c r="R2023" s="346">
        <v>0.1431260389820469</v>
      </c>
      <c r="S2023" s="347">
        <v>7.5526839898313151E-3</v>
      </c>
      <c r="T2023" s="349">
        <v>0.13417685352780045</v>
      </c>
      <c r="U2023" s="349">
        <v>0.41996566328376833</v>
      </c>
      <c r="V2023" s="361">
        <v>0</v>
      </c>
    </row>
    <row r="2024" spans="1:22" ht="16" hidden="1" customHeight="1" outlineLevel="1">
      <c r="A2024" s="65">
        <v>2015</v>
      </c>
      <c r="B2024" s="117">
        <v>1</v>
      </c>
      <c r="C2024" s="325">
        <v>1.1324835566906462E-4</v>
      </c>
      <c r="D2024" s="326">
        <v>1.1389077221695853E-4</v>
      </c>
      <c r="E2024" s="327">
        <v>1.1980222604859995E-4</v>
      </c>
      <c r="F2024" s="332">
        <v>0</v>
      </c>
      <c r="G2024" s="326">
        <v>0</v>
      </c>
      <c r="H2024" s="327">
        <v>0</v>
      </c>
      <c r="I2024" s="332">
        <v>1.6494146806822325E-4</v>
      </c>
      <c r="J2024" s="326">
        <v>1.3564834358985561E-4</v>
      </c>
      <c r="K2024" s="327">
        <v>0</v>
      </c>
      <c r="L2024" s="336">
        <v>2.3496792687798115E-5</v>
      </c>
      <c r="M2024" s="337">
        <v>1.1415525114155251E-4</v>
      </c>
      <c r="N2024" s="345">
        <v>0</v>
      </c>
      <c r="O2024" s="346">
        <v>0</v>
      </c>
      <c r="P2024" s="347">
        <v>0</v>
      </c>
      <c r="Q2024" s="348">
        <v>8.8417329796640146E-3</v>
      </c>
      <c r="R2024" s="346">
        <v>0.17098094091182309</v>
      </c>
      <c r="S2024" s="347">
        <v>1.2299047723248979E-2</v>
      </c>
      <c r="T2024" s="349">
        <v>0.12352638747881842</v>
      </c>
      <c r="U2024" s="349">
        <v>0.37299711226607035</v>
      </c>
      <c r="V2024" s="361">
        <v>0</v>
      </c>
    </row>
    <row r="2025" spans="1:22" ht="16" hidden="1" customHeight="1" outlineLevel="1">
      <c r="A2025" s="65">
        <v>2016</v>
      </c>
      <c r="B2025" s="117">
        <v>1</v>
      </c>
      <c r="C2025" s="325">
        <v>1.0321044743988432E-4</v>
      </c>
      <c r="D2025" s="326">
        <v>1.0053417260735619E-4</v>
      </c>
      <c r="E2025" s="327">
        <v>1.0694635100646E-4</v>
      </c>
      <c r="F2025" s="332">
        <v>0</v>
      </c>
      <c r="G2025" s="326">
        <v>0</v>
      </c>
      <c r="H2025" s="327">
        <v>0</v>
      </c>
      <c r="I2025" s="332">
        <v>1.6494146806822325E-4</v>
      </c>
      <c r="J2025" s="326">
        <v>1.4222523297603042E-4</v>
      </c>
      <c r="K2025" s="327">
        <v>0</v>
      </c>
      <c r="L2025" s="336">
        <v>9.3987170751192458E-6</v>
      </c>
      <c r="M2025" s="337">
        <v>1.1415525114155251E-4</v>
      </c>
      <c r="N2025" s="345">
        <v>0</v>
      </c>
      <c r="O2025" s="346">
        <v>0</v>
      </c>
      <c r="P2025" s="347">
        <v>0</v>
      </c>
      <c r="Q2025" s="348">
        <v>8.8417329796640146E-3</v>
      </c>
      <c r="R2025" s="346">
        <v>0.18810135869090711</v>
      </c>
      <c r="S2025" s="347">
        <v>1.7636761970818718E-2</v>
      </c>
      <c r="T2025" s="349">
        <v>8.8531999032163161E-2</v>
      </c>
      <c r="U2025" s="349">
        <v>0.3208207511982929</v>
      </c>
      <c r="V2025" s="361">
        <v>0</v>
      </c>
    </row>
    <row r="2026" spans="1:22" ht="16" hidden="1" customHeight="1" outlineLevel="1">
      <c r="A2026" s="65">
        <v>2017</v>
      </c>
      <c r="B2026" s="117">
        <v>1</v>
      </c>
      <c r="C2026" s="325">
        <v>9.5185121059892109E-5</v>
      </c>
      <c r="D2026" s="326">
        <v>8.9063439318178052E-5</v>
      </c>
      <c r="E2026" s="327">
        <v>9.5309903062161758E-5</v>
      </c>
      <c r="F2026" s="332">
        <v>0</v>
      </c>
      <c r="G2026" s="326">
        <v>0</v>
      </c>
      <c r="H2026" s="327">
        <v>0</v>
      </c>
      <c r="I2026" s="332">
        <v>1.5825465179518717E-4</v>
      </c>
      <c r="J2026" s="326">
        <v>1.3400412124331187E-4</v>
      </c>
      <c r="K2026" s="327">
        <v>0</v>
      </c>
      <c r="L2026" s="336">
        <v>5.8741981719495289E-6</v>
      </c>
      <c r="M2026" s="337">
        <v>1.1415525114155251E-4</v>
      </c>
      <c r="N2026" s="345">
        <v>0</v>
      </c>
      <c r="O2026" s="346">
        <v>0</v>
      </c>
      <c r="P2026" s="347">
        <v>0</v>
      </c>
      <c r="Q2026" s="348">
        <v>8.8417329796640146E-3</v>
      </c>
      <c r="R2026" s="346">
        <v>0.19271312550993075</v>
      </c>
      <c r="S2026" s="347">
        <v>5.0570822219283731E-2</v>
      </c>
      <c r="T2026" s="349">
        <v>3.8132472193230314E-2</v>
      </c>
      <c r="U2026" s="349">
        <v>0.28338347517791013</v>
      </c>
      <c r="V2026" s="361">
        <v>0</v>
      </c>
    </row>
    <row r="2027" spans="1:22" ht="16" hidden="1" customHeight="1" outlineLevel="1">
      <c r="A2027" s="65">
        <v>2018</v>
      </c>
      <c r="B2027" s="117">
        <v>1</v>
      </c>
      <c r="C2027" s="325">
        <v>9.1284962445316453E-5</v>
      </c>
      <c r="D2027" s="326">
        <v>8.2725373127886409E-5</v>
      </c>
      <c r="E2027" s="327">
        <v>8.8473327737027802E-5</v>
      </c>
      <c r="F2027" s="332">
        <v>0</v>
      </c>
      <c r="G2027" s="326">
        <v>0</v>
      </c>
      <c r="H2027" s="327">
        <v>0</v>
      </c>
      <c r="I2027" s="332">
        <v>1.5825465179518717E-4</v>
      </c>
      <c r="J2027" s="326">
        <v>1.2578300951059337E-4</v>
      </c>
      <c r="K2027" s="327">
        <v>1.1291343402438324E-4</v>
      </c>
      <c r="L2027" s="336">
        <v>2.3496792687798115E-6</v>
      </c>
      <c r="M2027" s="337">
        <v>1.1415525114155251E-4</v>
      </c>
      <c r="N2027" s="345">
        <v>0</v>
      </c>
      <c r="O2027" s="346">
        <v>0</v>
      </c>
      <c r="P2027" s="347">
        <v>0</v>
      </c>
      <c r="Q2027" s="348">
        <v>8.8417329796640146E-3</v>
      </c>
      <c r="R2027" s="346">
        <v>0.2162554135084245</v>
      </c>
      <c r="S2027" s="347">
        <v>6.7258311443418928E-2</v>
      </c>
      <c r="T2027" s="349">
        <v>3.3663080190532498E-2</v>
      </c>
      <c r="U2027" s="349">
        <v>0.27100264373809851</v>
      </c>
      <c r="V2027" s="361">
        <v>0</v>
      </c>
    </row>
    <row r="2028" spans="1:22" ht="16" hidden="1" customHeight="1" outlineLevel="1">
      <c r="A2028" s="65">
        <v>2019</v>
      </c>
      <c r="B2028" s="117">
        <v>1</v>
      </c>
      <c r="C2028" s="325">
        <v>8.8453597297235084E-5</v>
      </c>
      <c r="D2028" s="326">
        <v>7.9284153141132962E-5</v>
      </c>
      <c r="E2028" s="327">
        <v>8.5865829368238561E-5</v>
      </c>
      <c r="F2028" s="332">
        <v>0</v>
      </c>
      <c r="G2028" s="326">
        <v>0</v>
      </c>
      <c r="H2028" s="327">
        <v>0</v>
      </c>
      <c r="I2028" s="332">
        <v>1.5825465179518717E-4</v>
      </c>
      <c r="J2028" s="326">
        <v>1.2907145420368077E-4</v>
      </c>
      <c r="K2028" s="327">
        <v>1.0102780939023762E-4</v>
      </c>
      <c r="L2028" s="336">
        <v>1.1748396343899057E-6</v>
      </c>
      <c r="M2028" s="337">
        <v>1.1415525114155251E-4</v>
      </c>
      <c r="N2028" s="345">
        <v>0</v>
      </c>
      <c r="O2028" s="346">
        <v>0</v>
      </c>
      <c r="P2028" s="347">
        <v>0</v>
      </c>
      <c r="Q2028" s="348">
        <v>8.8417329796640146E-3</v>
      </c>
      <c r="R2028" s="346">
        <v>0.24161050825137964</v>
      </c>
      <c r="S2028" s="347">
        <v>0.10624593040451659</v>
      </c>
      <c r="T2028" s="349">
        <v>3.3663080190532498E-2</v>
      </c>
      <c r="U2028" s="349">
        <v>0.26363310121440114</v>
      </c>
      <c r="V2028" s="361">
        <v>0</v>
      </c>
    </row>
    <row r="2029" spans="1:22" ht="16" hidden="1" customHeight="1" outlineLevel="1">
      <c r="A2029" s="65">
        <v>2020</v>
      </c>
      <c r="B2029" s="117">
        <v>1</v>
      </c>
      <c r="C2029" s="325">
        <v>8.7478557643591167E-5</v>
      </c>
      <c r="D2029" s="326">
        <v>7.8448150545481007E-5</v>
      </c>
      <c r="E2029" s="327">
        <v>8.4166415008480401E-5</v>
      </c>
      <c r="F2029" s="332">
        <v>0</v>
      </c>
      <c r="G2029" s="326">
        <v>0</v>
      </c>
      <c r="H2029" s="327">
        <v>0</v>
      </c>
      <c r="I2029" s="332">
        <v>1.6271252931054456E-4</v>
      </c>
      <c r="J2029" s="326">
        <v>1.3605939917649151E-4</v>
      </c>
      <c r="K2029" s="327">
        <v>1.099420278658468E-4</v>
      </c>
      <c r="L2029" s="336">
        <v>1.409807561267887E-5</v>
      </c>
      <c r="M2029" s="337">
        <v>1.1415525114155251E-4</v>
      </c>
      <c r="N2029" s="345">
        <v>0</v>
      </c>
      <c r="O2029" s="346">
        <v>0</v>
      </c>
      <c r="P2029" s="347">
        <v>0</v>
      </c>
      <c r="Q2029" s="348">
        <v>8.8417329796640146E-3</v>
      </c>
      <c r="R2029" s="346">
        <v>0.25166494480167989</v>
      </c>
      <c r="S2029" s="347">
        <v>0.14677417262644987</v>
      </c>
      <c r="T2029" s="349">
        <v>3.45189212123257E-2</v>
      </c>
      <c r="U2029" s="349">
        <v>0.26579483368801904</v>
      </c>
      <c r="V2029" s="361">
        <v>0</v>
      </c>
    </row>
    <row r="2030" spans="1:22" ht="16" hidden="1" customHeight="1" outlineLevel="1">
      <c r="A2030" s="65">
        <v>2021</v>
      </c>
      <c r="B2030" s="117">
        <v>1</v>
      </c>
      <c r="C2030" s="325">
        <v>8.8678606448075982E-5</v>
      </c>
      <c r="D2030" s="326">
        <v>7.9653549636886167E-5</v>
      </c>
      <c r="E2030" s="327">
        <v>8.5152334789714141E-5</v>
      </c>
      <c r="F2030" s="332">
        <v>0</v>
      </c>
      <c r="G2030" s="326">
        <v>0</v>
      </c>
      <c r="H2030" s="327">
        <v>0</v>
      </c>
      <c r="I2030" s="332">
        <v>1.5825465179518717E-4</v>
      </c>
      <c r="J2030" s="326">
        <v>1.4756895560229743E-4</v>
      </c>
      <c r="K2030" s="327">
        <v>1.1588484018291963E-4</v>
      </c>
      <c r="L2030" s="336">
        <v>3.7594868300476983E-5</v>
      </c>
      <c r="M2030" s="337">
        <v>1.1415525114155251E-4</v>
      </c>
      <c r="N2030" s="345">
        <v>0</v>
      </c>
      <c r="O2030" s="346">
        <v>0</v>
      </c>
      <c r="P2030" s="347">
        <v>0</v>
      </c>
      <c r="Q2030" s="348">
        <v>1.7683465959328029E-2</v>
      </c>
      <c r="R2030" s="346">
        <v>0.25761258327992437</v>
      </c>
      <c r="S2030" s="347">
        <v>0.1857202936039106</v>
      </c>
      <c r="T2030" s="349">
        <v>3.4423827765459783E-2</v>
      </c>
      <c r="U2030" s="349">
        <v>0.26952873523335907</v>
      </c>
      <c r="V2030" s="361">
        <v>0</v>
      </c>
    </row>
    <row r="2031" spans="1:22" ht="16" hidden="1" customHeight="1" outlineLevel="1">
      <c r="A2031" s="65">
        <v>2022</v>
      </c>
      <c r="B2031" s="117">
        <v>1</v>
      </c>
      <c r="C2031" s="325">
        <v>9.5103867755421773E-5</v>
      </c>
      <c r="D2031" s="326">
        <v>8.2783698890373752E-5</v>
      </c>
      <c r="E2031" s="327">
        <v>8.9368439117358431E-5</v>
      </c>
      <c r="F2031" s="332">
        <v>0</v>
      </c>
      <c r="G2031" s="326">
        <v>0</v>
      </c>
      <c r="H2031" s="327">
        <v>0</v>
      </c>
      <c r="I2031" s="332">
        <v>1.5825465179518717E-4</v>
      </c>
      <c r="J2031" s="326">
        <v>1.5661217850828781E-4</v>
      </c>
      <c r="K2031" s="327">
        <v>1.1291343402438324E-4</v>
      </c>
      <c r="L2031" s="336">
        <v>9.3987170751192462E-5</v>
      </c>
      <c r="M2031" s="337">
        <v>1.1415525114155251E-4</v>
      </c>
      <c r="N2031" s="345">
        <v>0</v>
      </c>
      <c r="O2031" s="346">
        <v>0</v>
      </c>
      <c r="P2031" s="347">
        <v>0</v>
      </c>
      <c r="Q2031" s="348">
        <v>1.7683465959328029E-2</v>
      </c>
      <c r="R2031" s="346">
        <v>0.25112025821281247</v>
      </c>
      <c r="S2031" s="347">
        <v>0.23513435315832609</v>
      </c>
      <c r="T2031" s="349">
        <v>4.3172424877123597E-2</v>
      </c>
      <c r="U2031" s="349">
        <v>0.27444176358249062</v>
      </c>
      <c r="V2031" s="361">
        <v>0</v>
      </c>
    </row>
    <row r="2032" spans="1:22" ht="16" hidden="1" customHeight="1" outlineLevel="1">
      <c r="A2032" s="65">
        <v>2023</v>
      </c>
      <c r="B2032" s="117">
        <v>1</v>
      </c>
      <c r="C2032" s="325">
        <v>1.0977946459360069E-4</v>
      </c>
      <c r="D2032" s="326">
        <v>9.0852096034456676E-5</v>
      </c>
      <c r="E2032" s="327">
        <v>9.8812512811281627E-5</v>
      </c>
      <c r="F2032" s="332">
        <v>0</v>
      </c>
      <c r="G2032" s="326">
        <v>0</v>
      </c>
      <c r="H2032" s="327">
        <v>0</v>
      </c>
      <c r="I2032" s="332">
        <v>1.5825465179518717E-4</v>
      </c>
      <c r="J2032" s="326">
        <v>1.5085740029538482E-4</v>
      </c>
      <c r="K2032" s="327">
        <v>1.1291343402438324E-4</v>
      </c>
      <c r="L2032" s="336">
        <v>1.8210014333043539E-4</v>
      </c>
      <c r="M2032" s="337">
        <v>1.1415525114155251E-4</v>
      </c>
      <c r="N2032" s="345">
        <v>2.4293135599372175E-3</v>
      </c>
      <c r="O2032" s="346">
        <v>6.9466803429411306E-3</v>
      </c>
      <c r="P2032" s="347">
        <v>1.4172533037953756E-2</v>
      </c>
      <c r="Q2032" s="348">
        <v>2.6525198938992044E-2</v>
      </c>
      <c r="R2032" s="346">
        <v>0.30196095461133121</v>
      </c>
      <c r="S2032" s="347">
        <v>0.15998099511274544</v>
      </c>
      <c r="T2032" s="349">
        <v>0.1380756848493028</v>
      </c>
      <c r="U2032" s="349">
        <v>0.33005724449466023</v>
      </c>
      <c r="V2032" s="361">
        <v>0</v>
      </c>
    </row>
    <row r="2033" spans="1:22" ht="16" hidden="1" customHeight="1" outlineLevel="1">
      <c r="A2033" s="65">
        <v>2024</v>
      </c>
      <c r="B2033" s="117">
        <v>1</v>
      </c>
      <c r="C2033" s="325">
        <v>1.3095532578940569E-4</v>
      </c>
      <c r="D2033" s="326">
        <v>1.1078006488430006E-4</v>
      </c>
      <c r="E2033" s="327">
        <v>1.1869955260906223E-4</v>
      </c>
      <c r="F2033" s="332">
        <v>0</v>
      </c>
      <c r="G2033" s="326">
        <v>0</v>
      </c>
      <c r="H2033" s="327">
        <v>0</v>
      </c>
      <c r="I2033" s="332">
        <v>1.5825465179518717E-4</v>
      </c>
      <c r="J2033" s="326">
        <v>1.4921317794884116E-4</v>
      </c>
      <c r="K2033" s="327">
        <v>9.8056403231701241E-5</v>
      </c>
      <c r="L2033" s="336">
        <v>1.5860335064263727E-4</v>
      </c>
      <c r="M2033" s="337">
        <v>1.1415525114155251E-4</v>
      </c>
      <c r="N2033" s="345">
        <v>4.5299552852946928E-2</v>
      </c>
      <c r="O2033" s="346">
        <v>6.6882477372336838E-2</v>
      </c>
      <c r="P2033" s="347">
        <v>9.5231180311162442E-2</v>
      </c>
      <c r="Q2033" s="348">
        <v>2.6525198938992044E-2</v>
      </c>
      <c r="R2033" s="346">
        <v>0.33298690193287672</v>
      </c>
      <c r="S2033" s="347">
        <v>0.16713425888640834</v>
      </c>
      <c r="T2033" s="349">
        <v>0.13246517148421405</v>
      </c>
      <c r="U2033" s="349">
        <v>0.38026839422278513</v>
      </c>
      <c r="V2033" s="361">
        <v>9.3737141311125954E-2</v>
      </c>
    </row>
    <row r="2034" spans="1:22" ht="16" hidden="1" customHeight="1" outlineLevel="1">
      <c r="A2034" s="65">
        <v>2025</v>
      </c>
      <c r="B2034" s="117">
        <v>1</v>
      </c>
      <c r="C2034" s="325">
        <v>1.5039986657457374E-4</v>
      </c>
      <c r="D2034" s="326">
        <v>1.1910120699916149E-4</v>
      </c>
      <c r="E2034" s="327">
        <v>1.3232081274452837E-4</v>
      </c>
      <c r="F2034" s="332">
        <v>0</v>
      </c>
      <c r="G2034" s="326">
        <v>0</v>
      </c>
      <c r="H2034" s="327">
        <v>0</v>
      </c>
      <c r="I2034" s="332">
        <v>1.537967742798298E-4</v>
      </c>
      <c r="J2034" s="326">
        <v>1.3441517682994777E-4</v>
      </c>
      <c r="K2034" s="327">
        <v>0</v>
      </c>
      <c r="L2034" s="336">
        <v>1.4685495429873823E-4</v>
      </c>
      <c r="M2034" s="337">
        <v>1.1415525114155251E-4</v>
      </c>
      <c r="N2034" s="345">
        <v>0.12432369394972816</v>
      </c>
      <c r="O2034" s="346">
        <v>0.1581555639026713</v>
      </c>
      <c r="P2034" s="347">
        <v>0.20124006797865249</v>
      </c>
      <c r="Q2034" s="348">
        <v>7.0733863837312116E-2</v>
      </c>
      <c r="R2034" s="346">
        <v>0.35262206643662231</v>
      </c>
      <c r="S2034" s="347">
        <v>0.14519205138197733</v>
      </c>
      <c r="T2034" s="349">
        <v>0.13836096518990051</v>
      </c>
      <c r="U2034" s="349">
        <v>0.5089897369700328</v>
      </c>
      <c r="V2034" s="361">
        <v>0.21318748444143001</v>
      </c>
    </row>
    <row r="2035" spans="1:22" ht="16" hidden="1" customHeight="1" outlineLevel="1">
      <c r="A2035" s="65">
        <v>2026</v>
      </c>
      <c r="B2035" s="117">
        <v>1</v>
      </c>
      <c r="C2035" s="325">
        <v>1.5787517058584377E-4</v>
      </c>
      <c r="D2035" s="326">
        <v>1.1805134327438926E-4</v>
      </c>
      <c r="E2035" s="327">
        <v>1.3770445365521262E-4</v>
      </c>
      <c r="F2035" s="332">
        <v>0</v>
      </c>
      <c r="G2035" s="326">
        <v>0</v>
      </c>
      <c r="H2035" s="327">
        <v>0</v>
      </c>
      <c r="I2035" s="332">
        <v>1.4710995800679369E-4</v>
      </c>
      <c r="J2035" s="326">
        <v>0</v>
      </c>
      <c r="K2035" s="327">
        <v>0</v>
      </c>
      <c r="L2035" s="336">
        <v>1.644775488145868E-4</v>
      </c>
      <c r="M2035" s="337">
        <v>1.1415525114155251E-4</v>
      </c>
      <c r="N2035" s="345">
        <v>0.26708159079545052</v>
      </c>
      <c r="O2035" s="346">
        <v>0.21892981133035605</v>
      </c>
      <c r="P2035" s="347">
        <v>0.25095997989630742</v>
      </c>
      <c r="Q2035" s="348">
        <v>0.10610079575596817</v>
      </c>
      <c r="R2035" s="346">
        <v>0.36773725470822094</v>
      </c>
      <c r="S2035" s="347">
        <v>0.14092810383200197</v>
      </c>
      <c r="T2035" s="349">
        <v>0.16888596163385797</v>
      </c>
      <c r="U2035" s="349">
        <v>0.5327687941798297</v>
      </c>
      <c r="V2035" s="361">
        <v>0.34283760121497148</v>
      </c>
    </row>
    <row r="2036" spans="1:22" ht="16" hidden="1" customHeight="1" outlineLevel="1">
      <c r="A2036" s="65">
        <v>2027</v>
      </c>
      <c r="B2036" s="117">
        <v>1</v>
      </c>
      <c r="C2036" s="325">
        <v>1.5776891626461333E-4</v>
      </c>
      <c r="D2036" s="326">
        <v>1.1492119402090166E-4</v>
      </c>
      <c r="E2036" s="327">
        <v>1.4124598129043383E-4</v>
      </c>
      <c r="F2036" s="332">
        <v>0</v>
      </c>
      <c r="G2036" s="326">
        <v>0</v>
      </c>
      <c r="H2036" s="327">
        <v>0</v>
      </c>
      <c r="I2036" s="332">
        <v>1.4710995800679369E-4</v>
      </c>
      <c r="J2036" s="326">
        <v>0</v>
      </c>
      <c r="K2036" s="327">
        <v>1.069706217073104E-4</v>
      </c>
      <c r="L2036" s="336">
        <v>1.8797434150238492E-4</v>
      </c>
      <c r="M2036" s="337">
        <v>1.1415525114155251E-4</v>
      </c>
      <c r="N2036" s="345">
        <v>0.37682940338555537</v>
      </c>
      <c r="O2036" s="346">
        <v>0.31892673114285902</v>
      </c>
      <c r="P2036" s="347">
        <v>0.28407140879292481</v>
      </c>
      <c r="Q2036" s="348">
        <v>0.13262599469496023</v>
      </c>
      <c r="R2036" s="346">
        <v>0.42159625461260652</v>
      </c>
      <c r="S2036" s="347">
        <v>0.16943222459594381</v>
      </c>
      <c r="T2036" s="349">
        <v>0.11943736926358423</v>
      </c>
      <c r="U2036" s="349">
        <v>0.50162019444633543</v>
      </c>
      <c r="V2036" s="361">
        <v>0.41832050691159195</v>
      </c>
    </row>
    <row r="2037" spans="1:22" ht="16" hidden="1" customHeight="1" outlineLevel="1">
      <c r="A2037" s="65">
        <v>2028</v>
      </c>
      <c r="B2037" s="117">
        <v>1</v>
      </c>
      <c r="C2037" s="325">
        <v>1.5733764872550161E-4</v>
      </c>
      <c r="D2037" s="326">
        <v>1.1179104476741406E-4</v>
      </c>
      <c r="E2037" s="327">
        <v>1.4677232111682295E-4</v>
      </c>
      <c r="F2037" s="332">
        <v>0</v>
      </c>
      <c r="G2037" s="326">
        <v>0</v>
      </c>
      <c r="H2037" s="327">
        <v>0</v>
      </c>
      <c r="I2037" s="332">
        <v>1.3819420297607891E-4</v>
      </c>
      <c r="J2037" s="326">
        <v>0</v>
      </c>
      <c r="K2037" s="327">
        <v>1.4559890176828365E-4</v>
      </c>
      <c r="L2037" s="336">
        <v>2.0677177565262342E-4</v>
      </c>
      <c r="M2037" s="337">
        <v>1.1415525114155251E-4</v>
      </c>
      <c r="N2037" s="345">
        <v>0.37239947865861106</v>
      </c>
      <c r="O2037" s="346">
        <v>0.34355641558367644</v>
      </c>
      <c r="P2037" s="347">
        <v>0.29996511167321632</v>
      </c>
      <c r="Q2037" s="348">
        <v>0.13262599469496023</v>
      </c>
      <c r="R2037" s="346">
        <v>0.47176507297460246</v>
      </c>
      <c r="S2037" s="347">
        <v>0.1942637483240624</v>
      </c>
      <c r="T2037" s="349">
        <v>0.13883643242423008</v>
      </c>
      <c r="U2037" s="349">
        <v>0.43038128338392734</v>
      </c>
      <c r="V2037" s="361">
        <v>0.46806730710570332</v>
      </c>
    </row>
    <row r="2038" spans="1:22" ht="16" hidden="1" customHeight="1" outlineLevel="1">
      <c r="A2038" s="65">
        <v>2029</v>
      </c>
      <c r="B2038" s="117">
        <v>1</v>
      </c>
      <c r="C2038" s="325">
        <v>1.457809287281452E-4</v>
      </c>
      <c r="D2038" s="326">
        <v>1.0996350420947721E-4</v>
      </c>
      <c r="E2038" s="327">
        <v>1.4064924037021339E-4</v>
      </c>
      <c r="F2038" s="332">
        <v>0</v>
      </c>
      <c r="G2038" s="326">
        <v>0</v>
      </c>
      <c r="H2038" s="327">
        <v>0</v>
      </c>
      <c r="I2038" s="332">
        <v>1.2927844794536418E-4</v>
      </c>
      <c r="J2038" s="326">
        <v>0</v>
      </c>
      <c r="K2038" s="327">
        <v>1.3371327713413802E-4</v>
      </c>
      <c r="L2038" s="336">
        <v>1.8797434150238492E-4</v>
      </c>
      <c r="M2038" s="337">
        <v>1.1415525114155251E-4</v>
      </c>
      <c r="N2038" s="345">
        <v>0.4609979731974978</v>
      </c>
      <c r="O2038" s="346">
        <v>0.35898259492379325</v>
      </c>
      <c r="P2038" s="347">
        <v>0.26223088396310645</v>
      </c>
      <c r="Q2038" s="348">
        <v>0.1237842617152962</v>
      </c>
      <c r="R2038" s="346">
        <v>0.49875729809569419</v>
      </c>
      <c r="S2038" s="347">
        <v>0.20074266561629933</v>
      </c>
      <c r="T2038" s="349">
        <v>0.11249554764237273</v>
      </c>
      <c r="U2038" s="349">
        <v>0.35806150608471032</v>
      </c>
      <c r="V2038" s="361">
        <v>0.47271675482181946</v>
      </c>
    </row>
    <row r="2039" spans="1:22" ht="16" hidden="1" customHeight="1" outlineLevel="1">
      <c r="A2039" s="65">
        <v>2030</v>
      </c>
      <c r="B2039" s="117">
        <v>1</v>
      </c>
      <c r="C2039" s="325">
        <v>1.4404960831750825E-4</v>
      </c>
      <c r="D2039" s="326">
        <v>1.0895252432636321E-4</v>
      </c>
      <c r="E2039" s="327">
        <v>1.3350132195626878E-4</v>
      </c>
      <c r="F2039" s="332">
        <v>0</v>
      </c>
      <c r="G2039" s="326">
        <v>0</v>
      </c>
      <c r="H2039" s="327">
        <v>0</v>
      </c>
      <c r="I2039" s="332">
        <v>1.225916316723281E-4</v>
      </c>
      <c r="J2039" s="326">
        <v>0</v>
      </c>
      <c r="K2039" s="327">
        <v>1.2479905865852881E-4</v>
      </c>
      <c r="L2039" s="336">
        <v>1.9032402077116473E-4</v>
      </c>
      <c r="M2039" s="337">
        <v>1.1415525114155251E-4</v>
      </c>
      <c r="N2039" s="345">
        <v>0.4812898864628557</v>
      </c>
      <c r="O2039" s="346">
        <v>0.31218575680201477</v>
      </c>
      <c r="P2039" s="347">
        <v>0.28162945731575967</v>
      </c>
      <c r="Q2039" s="348">
        <v>0.14146772767462423</v>
      </c>
      <c r="R2039" s="346">
        <v>0.51598714891183961</v>
      </c>
      <c r="S2039" s="347">
        <v>0.33586101776052407</v>
      </c>
      <c r="T2039" s="349">
        <v>6.8657468637187746E-2</v>
      </c>
      <c r="U2039" s="349">
        <v>0.33634592078154868</v>
      </c>
      <c r="V2039" s="361">
        <v>0.43398662630973728</v>
      </c>
    </row>
    <row r="2040" spans="1:22" ht="16" hidden="1" customHeight="1" outlineLevel="1">
      <c r="A2040" s="65">
        <v>2031</v>
      </c>
      <c r="B2040" s="117">
        <v>1</v>
      </c>
      <c r="C2040" s="325">
        <v>1.4991859700194183E-4</v>
      </c>
      <c r="D2040" s="326">
        <v>1.1208267357985079E-4</v>
      </c>
      <c r="E2040" s="327">
        <v>1.3418887127739231E-4</v>
      </c>
      <c r="F2040" s="332">
        <v>0</v>
      </c>
      <c r="G2040" s="326">
        <v>0</v>
      </c>
      <c r="H2040" s="327">
        <v>0</v>
      </c>
      <c r="I2040" s="332">
        <v>1.203626929146494E-4</v>
      </c>
      <c r="J2040" s="326">
        <v>0</v>
      </c>
      <c r="K2040" s="327">
        <v>1.2479905865852881E-4</v>
      </c>
      <c r="L2040" s="336">
        <v>2.1382081345896285E-4</v>
      </c>
      <c r="M2040" s="337">
        <v>1.1415525114155251E-4</v>
      </c>
      <c r="N2040" s="345">
        <v>0.46714270749616249</v>
      </c>
      <c r="O2040" s="346">
        <v>0.35604099992542643</v>
      </c>
      <c r="P2040" s="347">
        <v>0.2081337626385589</v>
      </c>
      <c r="Q2040" s="348">
        <v>0.1149425287356322</v>
      </c>
      <c r="R2040" s="346">
        <v>0.49887956614191786</v>
      </c>
      <c r="S2040" s="347">
        <v>0.35290642921719068</v>
      </c>
      <c r="T2040" s="349">
        <v>0.11097405249251815</v>
      </c>
      <c r="U2040" s="349">
        <v>0.35187109036480452</v>
      </c>
      <c r="V2040" s="361">
        <v>0.35558731826901785</v>
      </c>
    </row>
    <row r="2041" spans="1:22" ht="16" hidden="1" customHeight="1" outlineLevel="1">
      <c r="A2041" s="65">
        <v>2032</v>
      </c>
      <c r="B2041" s="117">
        <v>1</v>
      </c>
      <c r="C2041" s="325">
        <v>1.4893730709410787E-4</v>
      </c>
      <c r="D2041" s="326">
        <v>1.1295756001716099E-4</v>
      </c>
      <c r="E2041" s="327">
        <v>1.3464291328190784E-4</v>
      </c>
      <c r="F2041" s="332">
        <v>0</v>
      </c>
      <c r="G2041" s="326">
        <v>0</v>
      </c>
      <c r="H2041" s="327">
        <v>0</v>
      </c>
      <c r="I2041" s="332">
        <v>1.136758766416133E-4</v>
      </c>
      <c r="J2041" s="326">
        <v>0</v>
      </c>
      <c r="K2041" s="327">
        <v>1.3965608945121081E-4</v>
      </c>
      <c r="L2041" s="336">
        <v>2.2321953053408208E-4</v>
      </c>
      <c r="M2041" s="337">
        <v>1.1415525114155251E-4</v>
      </c>
      <c r="N2041" s="345">
        <v>0.38597505443473079</v>
      </c>
      <c r="O2041" s="346">
        <v>0.22662518206670987</v>
      </c>
      <c r="P2041" s="347">
        <v>0.14963741772919842</v>
      </c>
      <c r="Q2041" s="348">
        <v>0.10610079575596817</v>
      </c>
      <c r="R2041" s="346">
        <v>0.50699386077014474</v>
      </c>
      <c r="S2041" s="347">
        <v>0.42332898314955475</v>
      </c>
      <c r="T2041" s="349">
        <v>9.9562838868608824E-2</v>
      </c>
      <c r="U2041" s="349">
        <v>0.37849970401709776</v>
      </c>
      <c r="V2041" s="361">
        <v>0.2493065930538218</v>
      </c>
    </row>
    <row r="2042" spans="1:22" ht="16" hidden="1" customHeight="1" outlineLevel="1">
      <c r="A2042" s="65">
        <v>2033</v>
      </c>
      <c r="B2042" s="117">
        <v>1</v>
      </c>
      <c r="C2042" s="325">
        <v>1.4569342516948487E-4</v>
      </c>
      <c r="D2042" s="326">
        <v>1.1717645683707906E-4</v>
      </c>
      <c r="E2042" s="327">
        <v>1.3548613414743671E-4</v>
      </c>
      <c r="F2042" s="332">
        <v>0</v>
      </c>
      <c r="G2042" s="326">
        <v>0</v>
      </c>
      <c r="H2042" s="327">
        <v>0</v>
      </c>
      <c r="I2042" s="332">
        <v>1.0476012161089854E-4</v>
      </c>
      <c r="J2042" s="326">
        <v>0</v>
      </c>
      <c r="K2042" s="327">
        <v>1.5451312024389281E-4</v>
      </c>
      <c r="L2042" s="336">
        <v>2.2321953053408208E-4</v>
      </c>
      <c r="M2042" s="337">
        <v>1.1415525114155251E-4</v>
      </c>
      <c r="N2042" s="345">
        <v>0.23135639138460906</v>
      </c>
      <c r="O2042" s="346">
        <v>0.15123911357894315</v>
      </c>
      <c r="P2042" s="347">
        <v>0.11497338487298839</v>
      </c>
      <c r="Q2042" s="348">
        <v>0.10610079575596817</v>
      </c>
      <c r="R2042" s="346">
        <v>0.49542722248160209</v>
      </c>
      <c r="S2042" s="347">
        <v>0.43146263891030334</v>
      </c>
      <c r="T2042" s="349">
        <v>9.7185502696961051E-2</v>
      </c>
      <c r="U2042" s="349">
        <v>0.40866569808076569</v>
      </c>
      <c r="V2042" s="361">
        <v>0.12426775119084489</v>
      </c>
    </row>
    <row r="2043" spans="1:22" ht="16" hidden="1" customHeight="1" outlineLevel="1">
      <c r="A2043" s="65">
        <v>2034</v>
      </c>
      <c r="B2043" s="117">
        <v>1</v>
      </c>
      <c r="C2043" s="325">
        <v>1.4181201731747927E-4</v>
      </c>
      <c r="D2043" s="326">
        <v>1.21375911736168E-4</v>
      </c>
      <c r="E2043" s="327">
        <v>1.3470777642541007E-4</v>
      </c>
      <c r="F2043" s="332">
        <v>0</v>
      </c>
      <c r="G2043" s="326">
        <v>0</v>
      </c>
      <c r="H2043" s="327">
        <v>0</v>
      </c>
      <c r="I2043" s="332">
        <v>9.3615427822505074E-5</v>
      </c>
      <c r="J2043" s="326">
        <v>0</v>
      </c>
      <c r="K2043" s="327">
        <v>1.515417140853564E-4</v>
      </c>
      <c r="L2043" s="336">
        <v>1.644775488145868E-4</v>
      </c>
      <c r="M2043" s="337">
        <v>1.1415525114155251E-4</v>
      </c>
      <c r="N2043" s="345">
        <v>9.302841926583108E-2</v>
      </c>
      <c r="O2043" s="346">
        <v>5.6363523514607293E-2</v>
      </c>
      <c r="P2043" s="347">
        <v>3.9552941405419255E-2</v>
      </c>
      <c r="Q2043" s="348">
        <v>0.10610079575596817</v>
      </c>
      <c r="R2043" s="346">
        <v>0.50449117272514776</v>
      </c>
      <c r="S2043" s="347">
        <v>0.49422357452212623</v>
      </c>
      <c r="T2043" s="349">
        <v>0.11772568721999783</v>
      </c>
      <c r="U2043" s="349">
        <v>0.42546825503479574</v>
      </c>
      <c r="V2043" s="361">
        <v>0</v>
      </c>
    </row>
    <row r="2044" spans="1:22" ht="16" hidden="1" customHeight="1" outlineLevel="1">
      <c r="A2044" s="65">
        <v>2035</v>
      </c>
      <c r="B2044" s="117">
        <v>1</v>
      </c>
      <c r="C2044" s="325">
        <v>1.4244954324486183E-4</v>
      </c>
      <c r="D2044" s="326">
        <v>1.3459641789996654E-4</v>
      </c>
      <c r="E2044" s="327">
        <v>1.414146254635396E-4</v>
      </c>
      <c r="F2044" s="332">
        <v>0</v>
      </c>
      <c r="G2044" s="326">
        <v>0</v>
      </c>
      <c r="H2044" s="327">
        <v>0</v>
      </c>
      <c r="I2044" s="332">
        <v>8.9157550307147697E-5</v>
      </c>
      <c r="J2044" s="326">
        <v>1.4263628856266635E-4</v>
      </c>
      <c r="K2044" s="327">
        <v>1.4262749560974724E-4</v>
      </c>
      <c r="L2044" s="336">
        <v>1.1748396343899057E-4</v>
      </c>
      <c r="M2044" s="337">
        <v>1.1415525114155251E-4</v>
      </c>
      <c r="N2044" s="345">
        <v>5.1444287151611659E-3</v>
      </c>
      <c r="O2044" s="346">
        <v>3.0582603702437321E-3</v>
      </c>
      <c r="P2044" s="347">
        <v>3.1042120199829158E-3</v>
      </c>
      <c r="Q2044" s="348">
        <v>8.8417329796640146E-2</v>
      </c>
      <c r="R2044" s="346">
        <v>0.51179679478737494</v>
      </c>
      <c r="S2044" s="347">
        <v>0.5237755236202265</v>
      </c>
      <c r="T2044" s="349">
        <v>0.18914086581629702</v>
      </c>
      <c r="U2044" s="349">
        <v>0.54112094237335329</v>
      </c>
      <c r="V2044" s="361">
        <v>0</v>
      </c>
    </row>
    <row r="2045" spans="1:22" ht="16" hidden="1" customHeight="1" outlineLevel="1">
      <c r="A2045" s="65">
        <v>2036</v>
      </c>
      <c r="B2045" s="117">
        <v>1</v>
      </c>
      <c r="C2045" s="325">
        <v>1.4559967135663448E-4</v>
      </c>
      <c r="D2045" s="326">
        <v>1.4342304995638497E-4</v>
      </c>
      <c r="E2045" s="327">
        <v>1.5044357503904857E-4</v>
      </c>
      <c r="F2045" s="332">
        <v>0</v>
      </c>
      <c r="G2045" s="326">
        <v>0</v>
      </c>
      <c r="H2045" s="327">
        <v>0</v>
      </c>
      <c r="I2045" s="332">
        <v>1.0476012161089854E-4</v>
      </c>
      <c r="J2045" s="326">
        <v>1.6113378996128298E-4</v>
      </c>
      <c r="K2045" s="327">
        <v>1.6045593256096565E-4</v>
      </c>
      <c r="L2045" s="336">
        <v>8.811297257924293E-5</v>
      </c>
      <c r="M2045" s="337">
        <v>1.1415525114155251E-4</v>
      </c>
      <c r="N2045" s="345">
        <v>0</v>
      </c>
      <c r="O2045" s="346">
        <v>0</v>
      </c>
      <c r="P2045" s="347">
        <v>0</v>
      </c>
      <c r="Q2045" s="348">
        <v>7.9575596816976138E-2</v>
      </c>
      <c r="R2045" s="346">
        <v>0.49006873085300079</v>
      </c>
      <c r="S2045" s="347">
        <v>0.5280965287740399</v>
      </c>
      <c r="T2045" s="349">
        <v>0.23392987929014111</v>
      </c>
      <c r="U2045" s="349">
        <v>0.59811207122327981</v>
      </c>
      <c r="V2045" s="361">
        <v>0</v>
      </c>
    </row>
    <row r="2046" spans="1:22" ht="16" hidden="1" customHeight="1" outlineLevel="1">
      <c r="A2046" s="65">
        <v>2037</v>
      </c>
      <c r="B2046" s="117">
        <v>1</v>
      </c>
      <c r="C2046" s="325">
        <v>1.346429757615205E-4</v>
      </c>
      <c r="D2046" s="326">
        <v>1.3943745618641629E-4</v>
      </c>
      <c r="E2046" s="327">
        <v>1.4199839375505957E-4</v>
      </c>
      <c r="F2046" s="332">
        <v>0</v>
      </c>
      <c r="G2046" s="326">
        <v>0</v>
      </c>
      <c r="H2046" s="327">
        <v>0</v>
      </c>
      <c r="I2046" s="332">
        <v>1.15904815399292E-4</v>
      </c>
      <c r="J2046" s="326">
        <v>1.6236695672119074E-4</v>
      </c>
      <c r="K2046" s="327">
        <v>1.663987448780384E-4</v>
      </c>
      <c r="L2046" s="336">
        <v>5.8741981719495287E-5</v>
      </c>
      <c r="M2046" s="337">
        <v>1.1415525114155251E-4</v>
      </c>
      <c r="N2046" s="345">
        <v>0</v>
      </c>
      <c r="O2046" s="346">
        <v>0</v>
      </c>
      <c r="P2046" s="347">
        <v>0</v>
      </c>
      <c r="Q2046" s="348">
        <v>9.7259062776304167E-2</v>
      </c>
      <c r="R2046" s="346">
        <v>0.5069476124022495</v>
      </c>
      <c r="S2046" s="347">
        <v>0.56265420825061452</v>
      </c>
      <c r="T2046" s="349">
        <v>0.14330582442692791</v>
      </c>
      <c r="U2046" s="349">
        <v>0.45445512229467216</v>
      </c>
      <c r="V2046" s="361">
        <v>0</v>
      </c>
    </row>
    <row r="2047" spans="1:22" ht="16" hidden="1" customHeight="1" outlineLevel="1">
      <c r="A2047" s="65">
        <v>2038</v>
      </c>
      <c r="B2047" s="117">
        <v>1</v>
      </c>
      <c r="C2047" s="325">
        <v>1.2514883964687238E-4</v>
      </c>
      <c r="D2047" s="326">
        <v>1.2909435430532684E-4</v>
      </c>
      <c r="E2047" s="327">
        <v>1.3049167209776578E-4</v>
      </c>
      <c r="F2047" s="332">
        <v>0</v>
      </c>
      <c r="G2047" s="326">
        <v>0</v>
      </c>
      <c r="H2047" s="327">
        <v>0</v>
      </c>
      <c r="I2047" s="332">
        <v>1.2482057043000677E-4</v>
      </c>
      <c r="J2047" s="326">
        <v>1.6360012348109855E-4</v>
      </c>
      <c r="K2047" s="327">
        <v>1.5748452640242924E-4</v>
      </c>
      <c r="L2047" s="336">
        <v>3.7594868300476983E-5</v>
      </c>
      <c r="M2047" s="337">
        <v>1.1415525114155251E-4</v>
      </c>
      <c r="N2047" s="345">
        <v>0</v>
      </c>
      <c r="O2047" s="346">
        <v>0</v>
      </c>
      <c r="P2047" s="347">
        <v>0</v>
      </c>
      <c r="Q2047" s="348">
        <v>7.9575596816976138E-2</v>
      </c>
      <c r="R2047" s="346">
        <v>0.53631685814666885</v>
      </c>
      <c r="S2047" s="347">
        <v>0.60153289288100242</v>
      </c>
      <c r="T2047" s="349">
        <v>0.1269497515659912</v>
      </c>
      <c r="U2047" s="349">
        <v>0.39893790194948514</v>
      </c>
      <c r="V2047" s="361">
        <v>0</v>
      </c>
    </row>
    <row r="2048" spans="1:22" ht="16" hidden="1" customHeight="1" outlineLevel="1">
      <c r="A2048" s="65">
        <v>2039</v>
      </c>
      <c r="B2048" s="117">
        <v>1</v>
      </c>
      <c r="C2048" s="325">
        <v>1.1251707592883168E-4</v>
      </c>
      <c r="D2048" s="326">
        <v>1.1608770927064859E-4</v>
      </c>
      <c r="E2048" s="327">
        <v>1.1685743933359917E-4</v>
      </c>
      <c r="F2048" s="332">
        <v>0</v>
      </c>
      <c r="G2048" s="326">
        <v>0</v>
      </c>
      <c r="H2048" s="327">
        <v>0</v>
      </c>
      <c r="I2048" s="332">
        <v>1.3373632546072155E-4</v>
      </c>
      <c r="J2048" s="326">
        <v>1.8168656929307928E-4</v>
      </c>
      <c r="K2048" s="327">
        <v>1.6937015103657481E-4</v>
      </c>
      <c r="L2048" s="336">
        <v>2.3496792687798115E-5</v>
      </c>
      <c r="M2048" s="337">
        <v>1.1415525114155251E-4</v>
      </c>
      <c r="N2048" s="345">
        <v>0</v>
      </c>
      <c r="O2048" s="346">
        <v>0</v>
      </c>
      <c r="P2048" s="347">
        <v>0</v>
      </c>
      <c r="Q2048" s="348">
        <v>7.9575596816976138E-2</v>
      </c>
      <c r="R2048" s="346">
        <v>0.53504018322722535</v>
      </c>
      <c r="S2048" s="347">
        <v>0.58480390567323037</v>
      </c>
      <c r="T2048" s="349">
        <v>7.8927560898706131E-2</v>
      </c>
      <c r="U2048" s="349">
        <v>0.35354152000350925</v>
      </c>
      <c r="V2048" s="361">
        <v>0</v>
      </c>
    </row>
    <row r="2049" spans="1:22" ht="16" hidden="1" customHeight="1" outlineLevel="1">
      <c r="A2049" s="65">
        <v>2040</v>
      </c>
      <c r="B2049" s="117">
        <v>1</v>
      </c>
      <c r="C2049" s="325">
        <v>1.0237291337842095E-4</v>
      </c>
      <c r="D2049" s="326">
        <v>1.0273110966104625E-4</v>
      </c>
      <c r="E2049" s="327">
        <v>1.062977195714378E-4</v>
      </c>
      <c r="F2049" s="332">
        <v>0</v>
      </c>
      <c r="G2049" s="326">
        <v>0</v>
      </c>
      <c r="H2049" s="327">
        <v>0</v>
      </c>
      <c r="I2049" s="332">
        <v>1.3819420297607891E-4</v>
      </c>
      <c r="J2049" s="326">
        <v>1.8744134750598227E-4</v>
      </c>
      <c r="K2049" s="327">
        <v>1.6342733871950202E-4</v>
      </c>
      <c r="L2049" s="336">
        <v>9.3987170751192458E-6</v>
      </c>
      <c r="M2049" s="337">
        <v>1.1415525114155251E-4</v>
      </c>
      <c r="N2049" s="345">
        <v>0</v>
      </c>
      <c r="O2049" s="346">
        <v>0</v>
      </c>
      <c r="P2049" s="347">
        <v>0</v>
      </c>
      <c r="Q2049" s="348">
        <v>7.9575596816976138E-2</v>
      </c>
      <c r="R2049" s="346">
        <v>0.51676561942387333</v>
      </c>
      <c r="S2049" s="347">
        <v>0.62189297914096087</v>
      </c>
      <c r="T2049" s="349">
        <v>5.9338310844328473E-2</v>
      </c>
      <c r="U2049" s="349">
        <v>0.32543899784647651</v>
      </c>
      <c r="V2049" s="361">
        <v>0</v>
      </c>
    </row>
    <row r="2050" spans="1:22" ht="16" hidden="1" customHeight="1" outlineLevel="1">
      <c r="A2050" s="65">
        <v>2041</v>
      </c>
      <c r="B2050" s="117">
        <v>1</v>
      </c>
      <c r="C2050" s="325">
        <v>9.447884233641927E-5</v>
      </c>
      <c r="D2050" s="326">
        <v>8.9316184288956555E-5</v>
      </c>
      <c r="E2050" s="327">
        <v>9.4803970542844449E-5</v>
      </c>
      <c r="F2050" s="332">
        <v>0</v>
      </c>
      <c r="G2050" s="326">
        <v>0</v>
      </c>
      <c r="H2050" s="327">
        <v>0</v>
      </c>
      <c r="I2050" s="332">
        <v>1.3819420297607891E-4</v>
      </c>
      <c r="J2050" s="326">
        <v>1.9278507013224927E-4</v>
      </c>
      <c r="K2050" s="327">
        <v>1.8422718182925681E-4</v>
      </c>
      <c r="L2050" s="336">
        <v>5.8741981719495289E-6</v>
      </c>
      <c r="M2050" s="337">
        <v>1.1415525114155251E-4</v>
      </c>
      <c r="N2050" s="345">
        <v>0</v>
      </c>
      <c r="O2050" s="346">
        <v>0</v>
      </c>
      <c r="P2050" s="347">
        <v>0</v>
      </c>
      <c r="Q2050" s="348">
        <v>7.9575596816976138E-2</v>
      </c>
      <c r="R2050" s="346">
        <v>0.4958834480659412</v>
      </c>
      <c r="S2050" s="347">
        <v>0.68058189750079212</v>
      </c>
      <c r="T2050" s="349">
        <v>4.2601864195928131E-2</v>
      </c>
      <c r="U2050" s="349">
        <v>0.29831908135927016</v>
      </c>
      <c r="V2050" s="361">
        <v>0</v>
      </c>
    </row>
    <row r="2051" spans="1:22" ht="16" hidden="1" customHeight="1" outlineLevel="1">
      <c r="A2051" s="65">
        <v>2042</v>
      </c>
      <c r="B2051" s="117">
        <v>1</v>
      </c>
      <c r="C2051" s="325">
        <v>8.9803652202280498E-5</v>
      </c>
      <c r="D2051" s="326">
        <v>8.1442206353164791E-5</v>
      </c>
      <c r="E2051" s="327">
        <v>8.9199794944252661E-5</v>
      </c>
      <c r="F2051" s="332">
        <v>0</v>
      </c>
      <c r="G2051" s="326">
        <v>0</v>
      </c>
      <c r="H2051" s="327">
        <v>0</v>
      </c>
      <c r="I2051" s="332">
        <v>1.4265208049143633E-4</v>
      </c>
      <c r="J2051" s="326">
        <v>1.9525140365206484E-4</v>
      </c>
      <c r="K2051" s="327">
        <v>1.7234155719511124E-4</v>
      </c>
      <c r="L2051" s="336">
        <v>2.3496792687798115E-6</v>
      </c>
      <c r="M2051" s="337">
        <v>1.1415525114155251E-4</v>
      </c>
      <c r="N2051" s="345">
        <v>0</v>
      </c>
      <c r="O2051" s="346">
        <v>0</v>
      </c>
      <c r="P2051" s="347">
        <v>0</v>
      </c>
      <c r="Q2051" s="348">
        <v>7.0733863837312116E-2</v>
      </c>
      <c r="R2051" s="346">
        <v>0.49738049028965831</v>
      </c>
      <c r="S2051" s="347">
        <v>0.65414231416476509</v>
      </c>
      <c r="T2051" s="349">
        <v>4.3267518323989514E-2</v>
      </c>
      <c r="U2051" s="349">
        <v>0.28692085558928487</v>
      </c>
      <c r="V2051" s="361">
        <v>0</v>
      </c>
    </row>
    <row r="2052" spans="1:22" ht="16" hidden="1" customHeight="1" outlineLevel="1">
      <c r="A2052" s="65">
        <v>2043</v>
      </c>
      <c r="B2052" s="117">
        <v>1</v>
      </c>
      <c r="C2052" s="325">
        <v>8.7253548492750269E-5</v>
      </c>
      <c r="D2052" s="326">
        <v>7.7923218683094886E-5</v>
      </c>
      <c r="E2052" s="327">
        <v>8.4905854844405712E-5</v>
      </c>
      <c r="F2052" s="332">
        <v>0</v>
      </c>
      <c r="G2052" s="326">
        <v>0</v>
      </c>
      <c r="H2052" s="327">
        <v>0</v>
      </c>
      <c r="I2052" s="332">
        <v>1.4710995800679369E-4</v>
      </c>
      <c r="J2052" s="326">
        <v>2.059388489045989E-4</v>
      </c>
      <c r="K2052" s="327">
        <v>1.5748452640242924E-4</v>
      </c>
      <c r="L2052" s="336">
        <v>1.1748396343899057E-6</v>
      </c>
      <c r="M2052" s="337">
        <v>1.1415525114155251E-4</v>
      </c>
      <c r="N2052" s="345">
        <v>0</v>
      </c>
      <c r="O2052" s="346">
        <v>0</v>
      </c>
      <c r="P2052" s="347">
        <v>0</v>
      </c>
      <c r="Q2052" s="348">
        <v>4.4208664898320073E-2</v>
      </c>
      <c r="R2052" s="346">
        <v>0.48225967751918281</v>
      </c>
      <c r="S2052" s="347">
        <v>0.63658854816122035</v>
      </c>
      <c r="T2052" s="349">
        <v>4.2316583855330402E-2</v>
      </c>
      <c r="U2052" s="349">
        <v>0.26864439013051539</v>
      </c>
      <c r="V2052" s="361">
        <v>0</v>
      </c>
    </row>
    <row r="2053" spans="1:22" ht="16" hidden="1" customHeight="1" outlineLevel="1">
      <c r="A2053" s="65">
        <v>2044</v>
      </c>
      <c r="B2053" s="117">
        <v>1</v>
      </c>
      <c r="C2053" s="325">
        <v>8.62160062972061E-5</v>
      </c>
      <c r="D2053" s="326">
        <v>7.6581726145885911E-5</v>
      </c>
      <c r="E2053" s="327">
        <v>8.3037796311541783E-5</v>
      </c>
      <c r="F2053" s="332">
        <v>0</v>
      </c>
      <c r="G2053" s="326">
        <v>0</v>
      </c>
      <c r="H2053" s="327">
        <v>0</v>
      </c>
      <c r="I2053" s="332">
        <v>1.4710995800679369E-4</v>
      </c>
      <c r="J2053" s="326">
        <v>2.0182829303823965E-4</v>
      </c>
      <c r="K2053" s="327">
        <v>1.6045593256096565E-4</v>
      </c>
      <c r="L2053" s="336">
        <v>1.409807561267887E-5</v>
      </c>
      <c r="M2053" s="337">
        <v>1.1415525114155251E-4</v>
      </c>
      <c r="N2053" s="345">
        <v>0</v>
      </c>
      <c r="O2053" s="346">
        <v>0</v>
      </c>
      <c r="P2053" s="347">
        <v>0</v>
      </c>
      <c r="Q2053" s="348">
        <v>3.5366931918656058E-2</v>
      </c>
      <c r="R2053" s="346">
        <v>0.49252353973893803</v>
      </c>
      <c r="S2053" s="347">
        <v>0.61084924967005516</v>
      </c>
      <c r="T2053" s="349">
        <v>4.0890182152341734E-2</v>
      </c>
      <c r="U2053" s="349">
        <v>0.26048876307095692</v>
      </c>
      <c r="V2053" s="361">
        <v>0</v>
      </c>
    </row>
    <row r="2054" spans="1:22" ht="16" hidden="1" customHeight="1" outlineLevel="1">
      <c r="A2054" s="65">
        <v>2045</v>
      </c>
      <c r="B2054" s="117">
        <v>1</v>
      </c>
      <c r="C2054" s="325">
        <v>8.6791029682688412E-5</v>
      </c>
      <c r="D2054" s="326">
        <v>7.778712523729107E-5</v>
      </c>
      <c r="E2054" s="327">
        <v>8.4361004438987061E-5</v>
      </c>
      <c r="F2054" s="332">
        <v>0</v>
      </c>
      <c r="G2054" s="326">
        <v>0</v>
      </c>
      <c r="H2054" s="327">
        <v>0</v>
      </c>
      <c r="I2054" s="332">
        <v>1.4488101924911502E-4</v>
      </c>
      <c r="J2054" s="326">
        <v>1.9936195951842408E-4</v>
      </c>
      <c r="K2054" s="327">
        <v>1.9314140030486602E-4</v>
      </c>
      <c r="L2054" s="336">
        <v>3.7594868300476983E-5</v>
      </c>
      <c r="M2054" s="337">
        <v>1.1415525114155251E-4</v>
      </c>
      <c r="N2054" s="345">
        <v>0</v>
      </c>
      <c r="O2054" s="346">
        <v>0</v>
      </c>
      <c r="P2054" s="347">
        <v>0</v>
      </c>
      <c r="Q2054" s="348">
        <v>2.6525198938992044E-2</v>
      </c>
      <c r="R2054" s="346">
        <v>0.51225581616081151</v>
      </c>
      <c r="S2054" s="347">
        <v>0.60447926670852803</v>
      </c>
      <c r="T2054" s="349">
        <v>4.3552798664587243E-2</v>
      </c>
      <c r="U2054" s="349">
        <v>0.27178872827395961</v>
      </c>
      <c r="V2054" s="361">
        <v>0</v>
      </c>
    </row>
    <row r="2055" spans="1:22" ht="16" hidden="1" customHeight="1" outlineLevel="1">
      <c r="A2055" s="65">
        <v>2046</v>
      </c>
      <c r="B2055" s="117">
        <v>1</v>
      </c>
      <c r="C2055" s="325">
        <v>9.1909987864318955E-5</v>
      </c>
      <c r="D2055" s="326">
        <v>8.1014484094924243E-5</v>
      </c>
      <c r="E2055" s="327">
        <v>8.8797643454538889E-5</v>
      </c>
      <c r="F2055" s="332">
        <v>0</v>
      </c>
      <c r="G2055" s="326">
        <v>0</v>
      </c>
      <c r="H2055" s="327">
        <v>0</v>
      </c>
      <c r="I2055" s="332">
        <v>1.4265208049143633E-4</v>
      </c>
      <c r="J2055" s="326">
        <v>2.1868157209031263E-4</v>
      </c>
      <c r="K2055" s="327">
        <v>1.8422718182925681E-4</v>
      </c>
      <c r="L2055" s="336">
        <v>9.3987170751192462E-5</v>
      </c>
      <c r="M2055" s="337">
        <v>1.1415525114155251E-4</v>
      </c>
      <c r="N2055" s="345">
        <v>0</v>
      </c>
      <c r="O2055" s="346">
        <v>0</v>
      </c>
      <c r="P2055" s="347">
        <v>0</v>
      </c>
      <c r="Q2055" s="348">
        <v>2.6525198938992044E-2</v>
      </c>
      <c r="R2055" s="346">
        <v>0.54174952229811435</v>
      </c>
      <c r="S2055" s="347">
        <v>0.55403293844015511</v>
      </c>
      <c r="T2055" s="349">
        <v>4.5074293814441821E-2</v>
      </c>
      <c r="U2055" s="349">
        <v>0.28574172878549331</v>
      </c>
      <c r="V2055" s="361">
        <v>0</v>
      </c>
    </row>
    <row r="2056" spans="1:22" ht="16" hidden="1" customHeight="1" outlineLevel="1">
      <c r="A2056" s="65">
        <v>2047</v>
      </c>
      <c r="B2056" s="117">
        <v>1</v>
      </c>
      <c r="C2056" s="325">
        <v>1.0493551759633124E-4</v>
      </c>
      <c r="D2056" s="326">
        <v>8.9355068130614785E-5</v>
      </c>
      <c r="E2056" s="327">
        <v>9.8708731781678078E-5</v>
      </c>
      <c r="F2056" s="332">
        <v>0</v>
      </c>
      <c r="G2056" s="326">
        <v>0</v>
      </c>
      <c r="H2056" s="327">
        <v>0</v>
      </c>
      <c r="I2056" s="332">
        <v>1.4265208049143633E-4</v>
      </c>
      <c r="J2056" s="326">
        <v>2.2525846147648747E-4</v>
      </c>
      <c r="K2056" s="327">
        <v>1.8125577567072043E-4</v>
      </c>
      <c r="L2056" s="336">
        <v>1.8210014333043539E-4</v>
      </c>
      <c r="M2056" s="337">
        <v>1.1415525114155251E-4</v>
      </c>
      <c r="N2056" s="345">
        <v>1.3861377371406474E-2</v>
      </c>
      <c r="O2056" s="346">
        <v>5.8896496528670992E-3</v>
      </c>
      <c r="P2056" s="347">
        <v>1.9730201573663276E-2</v>
      </c>
      <c r="Q2056" s="348">
        <v>1.7683465959328029E-2</v>
      </c>
      <c r="R2056" s="346">
        <v>0.52927178108700612</v>
      </c>
      <c r="S2056" s="347">
        <v>0.56280982144192748</v>
      </c>
      <c r="T2056" s="349">
        <v>6.3046955272098998E-2</v>
      </c>
      <c r="U2056" s="349">
        <v>0.3116825184689081</v>
      </c>
      <c r="V2056" s="361">
        <v>0</v>
      </c>
    </row>
    <row r="2057" spans="1:22" ht="16" hidden="1" customHeight="1" outlineLevel="1">
      <c r="A2057" s="65">
        <v>2048</v>
      </c>
      <c r="B2057" s="117">
        <v>1</v>
      </c>
      <c r="C2057" s="325">
        <v>1.2571761277816468E-4</v>
      </c>
      <c r="D2057" s="326">
        <v>1.1064397143849624E-4</v>
      </c>
      <c r="E2057" s="327">
        <v>1.1626069841337875E-4</v>
      </c>
      <c r="F2057" s="332">
        <v>0</v>
      </c>
      <c r="G2057" s="326">
        <v>0</v>
      </c>
      <c r="H2057" s="327">
        <v>0</v>
      </c>
      <c r="I2057" s="332">
        <v>1.4488101924911502E-4</v>
      </c>
      <c r="J2057" s="326">
        <v>2.1621523857049706E-4</v>
      </c>
      <c r="K2057" s="327">
        <v>1.4559890176828365E-4</v>
      </c>
      <c r="L2057" s="336">
        <v>1.5860335064263727E-4</v>
      </c>
      <c r="M2057" s="337">
        <v>1.1415525114155251E-4</v>
      </c>
      <c r="N2057" s="345">
        <v>0.14633041678680647</v>
      </c>
      <c r="O2057" s="346">
        <v>7.0905713037031609E-2</v>
      </c>
      <c r="P2057" s="347">
        <v>0.13714553792381684</v>
      </c>
      <c r="Q2057" s="348">
        <v>2.6525198938992044E-2</v>
      </c>
      <c r="R2057" s="346">
        <v>0.50052260278558069</v>
      </c>
      <c r="S2057" s="347">
        <v>0.52512939746004483</v>
      </c>
      <c r="T2057" s="349">
        <v>0.12105395786030472</v>
      </c>
      <c r="U2057" s="349">
        <v>0.40964830375059197</v>
      </c>
      <c r="V2057" s="361">
        <v>0.10810538532053612</v>
      </c>
    </row>
    <row r="2058" spans="1:22" ht="16" hidden="1" customHeight="1" outlineLevel="1">
      <c r="A2058" s="65">
        <v>2049</v>
      </c>
      <c r="B2058" s="117">
        <v>1</v>
      </c>
      <c r="C2058" s="325">
        <v>1.4253079654933217E-4</v>
      </c>
      <c r="D2058" s="326">
        <v>1.2217303049016174E-4</v>
      </c>
      <c r="E2058" s="327">
        <v>1.325932379472377E-4</v>
      </c>
      <c r="F2058" s="332">
        <v>0</v>
      </c>
      <c r="G2058" s="326">
        <v>0</v>
      </c>
      <c r="H2058" s="327">
        <v>0</v>
      </c>
      <c r="I2058" s="332">
        <v>1.4042314173375763E-4</v>
      </c>
      <c r="J2058" s="326">
        <v>1.9936195951842408E-4</v>
      </c>
      <c r="K2058" s="327">
        <v>1.6045593256096565E-4</v>
      </c>
      <c r="L2058" s="336">
        <v>1.4685495429873823E-4</v>
      </c>
      <c r="M2058" s="337">
        <v>1.1415525114155251E-4</v>
      </c>
      <c r="N2058" s="345">
        <v>0.33624557685483952</v>
      </c>
      <c r="O2058" s="346">
        <v>0.20284891431415064</v>
      </c>
      <c r="P2058" s="347">
        <v>0.28194706465133557</v>
      </c>
      <c r="Q2058" s="348">
        <v>2.6525198938992044E-2</v>
      </c>
      <c r="R2058" s="346">
        <v>0.49688131762613102</v>
      </c>
      <c r="S2058" s="347">
        <v>0.52112481655512588</v>
      </c>
      <c r="T2058" s="349">
        <v>0.11182989351431136</v>
      </c>
      <c r="U2058" s="349">
        <v>0.46526378466276158</v>
      </c>
      <c r="V2058" s="361">
        <v>0.23155623847258919</v>
      </c>
    </row>
    <row r="2059" spans="1:22" ht="16" hidden="1" customHeight="1" outlineLevel="1">
      <c r="A2059" s="65">
        <v>2050</v>
      </c>
      <c r="B2059" s="117">
        <v>1</v>
      </c>
      <c r="C2059" s="325">
        <v>1.4729974049632131E-4</v>
      </c>
      <c r="D2059" s="326">
        <v>1.2777230368894699E-4</v>
      </c>
      <c r="E2059" s="327">
        <v>1.3871631869384724E-4</v>
      </c>
      <c r="F2059" s="332">
        <v>0</v>
      </c>
      <c r="G2059" s="326">
        <v>0</v>
      </c>
      <c r="H2059" s="327">
        <v>0</v>
      </c>
      <c r="I2059" s="332">
        <v>1.3373632546072155E-4</v>
      </c>
      <c r="J2059" s="326">
        <v>1.9196295895897744E-4</v>
      </c>
      <c r="K2059" s="327">
        <v>2.0502702493901164E-4</v>
      </c>
      <c r="L2059" s="336">
        <v>1.644775488145868E-4</v>
      </c>
      <c r="M2059" s="337">
        <v>1.1415525114155251E-4</v>
      </c>
      <c r="N2059" s="345">
        <v>0.49272195027432503</v>
      </c>
      <c r="O2059" s="346">
        <v>0.3334339065378662</v>
      </c>
      <c r="P2059" s="347">
        <v>0.44217160967619606</v>
      </c>
      <c r="Q2059" s="348">
        <v>1.7683465959328029E-2</v>
      </c>
      <c r="R2059" s="346">
        <v>0.4917640696163173</v>
      </c>
      <c r="S2059" s="347">
        <v>0.51981762157591094</v>
      </c>
      <c r="T2059" s="349">
        <v>0.12248035956329338</v>
      </c>
      <c r="U2059" s="349">
        <v>0.51105320887666805</v>
      </c>
      <c r="V2059" s="361">
        <v>0.34372321030375558</v>
      </c>
    </row>
    <row r="2060" spans="1:22" ht="16" hidden="1" customHeight="1" outlineLevel="1">
      <c r="A2060" s="65">
        <v>2051</v>
      </c>
      <c r="B2060" s="117">
        <v>1</v>
      </c>
      <c r="C2060" s="325">
        <v>1.4739974456336172E-4</v>
      </c>
      <c r="D2060" s="326">
        <v>1.3461585982079566E-4</v>
      </c>
      <c r="E2060" s="327">
        <v>1.3718554850719486E-4</v>
      </c>
      <c r="F2060" s="332">
        <v>0</v>
      </c>
      <c r="G2060" s="326">
        <v>0</v>
      </c>
      <c r="H2060" s="327">
        <v>0</v>
      </c>
      <c r="I2060" s="332">
        <v>1.1144693788393462E-4</v>
      </c>
      <c r="J2060" s="326">
        <v>2.1169362711750188E-4</v>
      </c>
      <c r="K2060" s="327">
        <v>2.3771249268291205E-4</v>
      </c>
      <c r="L2060" s="336">
        <v>1.8797434150238492E-4</v>
      </c>
      <c r="M2060" s="337">
        <v>1.1415525114155251E-4</v>
      </c>
      <c r="N2060" s="345">
        <v>0.59861144132805899</v>
      </c>
      <c r="O2060" s="346">
        <v>0.43324486551735286</v>
      </c>
      <c r="P2060" s="347">
        <v>0.56760357462226585</v>
      </c>
      <c r="Q2060" s="348">
        <v>2.6525198938992044E-2</v>
      </c>
      <c r="R2060" s="346">
        <v>0.49928487227135226</v>
      </c>
      <c r="S2060" s="347">
        <v>0.52861006419788448</v>
      </c>
      <c r="T2060" s="349">
        <v>0.14958199192007801</v>
      </c>
      <c r="U2060" s="349">
        <v>0.48304894728661801</v>
      </c>
      <c r="V2060" s="361">
        <v>0.4189770791670695</v>
      </c>
    </row>
    <row r="2061" spans="1:22" ht="16" hidden="1" customHeight="1" outlineLevel="1">
      <c r="A2061" s="65">
        <v>2052</v>
      </c>
      <c r="B2061" s="117">
        <v>1</v>
      </c>
      <c r="C2061" s="325">
        <v>1.403682085995835E-4</v>
      </c>
      <c r="D2061" s="326">
        <v>1.2923044775113067E-4</v>
      </c>
      <c r="E2061" s="327">
        <v>1.3787309782831839E-4</v>
      </c>
      <c r="F2061" s="332">
        <v>0</v>
      </c>
      <c r="G2061" s="326">
        <v>0</v>
      </c>
      <c r="H2061" s="327">
        <v>0</v>
      </c>
      <c r="I2061" s="332">
        <v>8.6928611549469016E-5</v>
      </c>
      <c r="J2061" s="326">
        <v>2.1210468270413781E-4</v>
      </c>
      <c r="K2061" s="327">
        <v>2.4365530499998481E-4</v>
      </c>
      <c r="L2061" s="336">
        <v>2.0677177565262342E-4</v>
      </c>
      <c r="M2061" s="337">
        <v>1.1415525114155251E-4</v>
      </c>
      <c r="N2061" s="345">
        <v>0.65834397474298578</v>
      </c>
      <c r="O2061" s="346">
        <v>0.49440368595985634</v>
      </c>
      <c r="P2061" s="347">
        <v>0.65183695799562991</v>
      </c>
      <c r="Q2061" s="348">
        <v>1.7683465959328029E-2</v>
      </c>
      <c r="R2061" s="346">
        <v>0.4720740401908623</v>
      </c>
      <c r="S2061" s="347">
        <v>0.48804032399231412</v>
      </c>
      <c r="T2061" s="349">
        <v>7.5218916470935607E-2</v>
      </c>
      <c r="U2061" s="349">
        <v>0.39186314112673565</v>
      </c>
      <c r="V2061" s="361">
        <v>0.46145577718426378</v>
      </c>
    </row>
    <row r="2062" spans="1:22" ht="16" hidden="1" customHeight="1" outlineLevel="1">
      <c r="A2062" s="65">
        <v>2053</v>
      </c>
      <c r="B2062" s="117">
        <v>1</v>
      </c>
      <c r="C2062" s="325">
        <v>1.3023029630336279E-4</v>
      </c>
      <c r="D2062" s="326">
        <v>1.2876384165123189E-4</v>
      </c>
      <c r="E2062" s="327">
        <v>1.3398130921818521E-4</v>
      </c>
      <c r="F2062" s="332">
        <v>0</v>
      </c>
      <c r="G2062" s="326">
        <v>0</v>
      </c>
      <c r="H2062" s="327">
        <v>0</v>
      </c>
      <c r="I2062" s="332">
        <v>7.132604024571815E-5</v>
      </c>
      <c r="J2062" s="326">
        <v>1.9319612571888517E-4</v>
      </c>
      <c r="K2062" s="327">
        <v>2.0205561878047524E-4</v>
      </c>
      <c r="L2062" s="336">
        <v>1.8797434150238492E-4</v>
      </c>
      <c r="M2062" s="337">
        <v>1.1415525114155251E-4</v>
      </c>
      <c r="N2062" s="345">
        <v>0.67191955051910557</v>
      </c>
      <c r="O2062" s="346">
        <v>0.50182333398450851</v>
      </c>
      <c r="P2062" s="347">
        <v>0.66457392925801007</v>
      </c>
      <c r="Q2062" s="348">
        <v>8.8417329796640146E-3</v>
      </c>
      <c r="R2062" s="346">
        <v>0.45346121951297463</v>
      </c>
      <c r="S2062" s="347">
        <v>0.40559364860195873</v>
      </c>
      <c r="T2062" s="349">
        <v>8.7581064563504049E-2</v>
      </c>
      <c r="U2062" s="349">
        <v>0.35314847773557873</v>
      </c>
      <c r="V2062" s="361">
        <v>0.45681396402925778</v>
      </c>
    </row>
    <row r="2063" spans="1:22" ht="16" hidden="1" customHeight="1" outlineLevel="1">
      <c r="A2063" s="65">
        <v>2054</v>
      </c>
      <c r="B2063" s="117">
        <v>1</v>
      </c>
      <c r="C2063" s="325">
        <v>1.3009279071118224E-4</v>
      </c>
      <c r="D2063" s="326">
        <v>1.2308680076913016E-4</v>
      </c>
      <c r="E2063" s="327">
        <v>1.33215924124859E-4</v>
      </c>
      <c r="F2063" s="332">
        <v>0</v>
      </c>
      <c r="G2063" s="326">
        <v>0</v>
      </c>
      <c r="H2063" s="327">
        <v>0</v>
      </c>
      <c r="I2063" s="332">
        <v>0</v>
      </c>
      <c r="J2063" s="326">
        <v>1.8579712515943853E-4</v>
      </c>
      <c r="K2063" s="327">
        <v>1.663987448780384E-4</v>
      </c>
      <c r="L2063" s="336">
        <v>1.9032402077116473E-4</v>
      </c>
      <c r="M2063" s="337">
        <v>1.1415525114155251E-4</v>
      </c>
      <c r="N2063" s="345">
        <v>0.64576870455036972</v>
      </c>
      <c r="O2063" s="346">
        <v>0.46599100495849144</v>
      </c>
      <c r="P2063" s="347">
        <v>0.63024702816729017</v>
      </c>
      <c r="Q2063" s="348">
        <v>1.7683465959328029E-2</v>
      </c>
      <c r="R2063" s="346">
        <v>0.4367740725030545</v>
      </c>
      <c r="S2063" s="347">
        <v>0.37605725912405946</v>
      </c>
      <c r="T2063" s="349">
        <v>7.3412140980483293E-2</v>
      </c>
      <c r="U2063" s="349">
        <v>0.3409641674297324</v>
      </c>
      <c r="V2063" s="361">
        <v>0.41522087510084776</v>
      </c>
    </row>
    <row r="2064" spans="1:22" ht="16" hidden="1" customHeight="1" outlineLevel="1">
      <c r="A2064" s="65">
        <v>2055</v>
      </c>
      <c r="B2064" s="117">
        <v>1</v>
      </c>
      <c r="C2064" s="325">
        <v>1.355930143984043E-4</v>
      </c>
      <c r="D2064" s="326">
        <v>1.265280207558836E-4</v>
      </c>
      <c r="E2064" s="327">
        <v>1.3360510298587232E-4</v>
      </c>
      <c r="F2064" s="332">
        <v>0</v>
      </c>
      <c r="G2064" s="326">
        <v>0</v>
      </c>
      <c r="H2064" s="327">
        <v>0</v>
      </c>
      <c r="I2064" s="332">
        <v>0</v>
      </c>
      <c r="J2064" s="326">
        <v>2.0018407069169591E-4</v>
      </c>
      <c r="K2064" s="327">
        <v>1.4857030792682002E-4</v>
      </c>
      <c r="L2064" s="336">
        <v>2.1382081345896285E-4</v>
      </c>
      <c r="M2064" s="337">
        <v>1.1415525114155251E-4</v>
      </c>
      <c r="N2064" s="345">
        <v>0.5768905200862674</v>
      </c>
      <c r="O2064" s="346">
        <v>0.3911412292419526</v>
      </c>
      <c r="P2064" s="347">
        <v>0.55461100276352782</v>
      </c>
      <c r="Q2064" s="348">
        <v>8.8417329796640146E-3</v>
      </c>
      <c r="R2064" s="346">
        <v>0.4159515782788053</v>
      </c>
      <c r="S2064" s="347">
        <v>0.32348933582393369</v>
      </c>
      <c r="T2064" s="349">
        <v>7.3792514767946946E-2</v>
      </c>
      <c r="U2064" s="349">
        <v>0.34302763933636765</v>
      </c>
      <c r="V2064" s="361">
        <v>0.32372066019501283</v>
      </c>
    </row>
    <row r="2065" spans="1:22" ht="16" hidden="1" customHeight="1" outlineLevel="1">
      <c r="A2065" s="65">
        <v>2056</v>
      </c>
      <c r="B2065" s="117">
        <v>1</v>
      </c>
      <c r="C2065" s="325">
        <v>1.3544925855203373E-4</v>
      </c>
      <c r="D2065" s="326">
        <v>1.1954837117823115E-4</v>
      </c>
      <c r="E2065" s="327">
        <v>1.3525262683082871E-4</v>
      </c>
      <c r="F2065" s="332">
        <v>0</v>
      </c>
      <c r="G2065" s="326">
        <v>0</v>
      </c>
      <c r="H2065" s="327">
        <v>0</v>
      </c>
      <c r="I2065" s="332">
        <v>0</v>
      </c>
      <c r="J2065" s="326">
        <v>2.0758307125114263E-4</v>
      </c>
      <c r="K2065" s="327">
        <v>1.3965608945121081E-4</v>
      </c>
      <c r="L2065" s="336">
        <v>2.2321953053408208E-4</v>
      </c>
      <c r="M2065" s="337">
        <v>1.1415525114155251E-4</v>
      </c>
      <c r="N2065" s="345">
        <v>0.45199522294596578</v>
      </c>
      <c r="O2065" s="346">
        <v>0.31461339432133978</v>
      </c>
      <c r="P2065" s="347">
        <v>0.43260287507028838</v>
      </c>
      <c r="Q2065" s="348">
        <v>1.7683465959328029E-2</v>
      </c>
      <c r="R2065" s="346">
        <v>0.42016901034326093</v>
      </c>
      <c r="S2065" s="347">
        <v>0.32087494586550369</v>
      </c>
      <c r="T2065" s="349">
        <v>7.8166813323778853E-2</v>
      </c>
      <c r="U2065" s="349">
        <v>0.35314847773557873</v>
      </c>
      <c r="V2065" s="361">
        <v>0.23746538877188975</v>
      </c>
    </row>
    <row r="2066" spans="1:22" ht="16" hidden="1" customHeight="1" outlineLevel="1">
      <c r="A2066" s="65">
        <v>2057</v>
      </c>
      <c r="B2066" s="117">
        <v>1</v>
      </c>
      <c r="C2066" s="325">
        <v>1.3210537256037031E-4</v>
      </c>
      <c r="D2066" s="326">
        <v>1.2166754054860474E-4</v>
      </c>
      <c r="E2066" s="327">
        <v>1.377563441700144E-4</v>
      </c>
      <c r="F2066" s="332">
        <v>0</v>
      </c>
      <c r="G2066" s="326">
        <v>0</v>
      </c>
      <c r="H2066" s="327">
        <v>0</v>
      </c>
      <c r="I2066" s="332">
        <v>0</v>
      </c>
      <c r="J2066" s="326">
        <v>2.1539312739722523E-4</v>
      </c>
      <c r="K2066" s="327">
        <v>1.5748452640242924E-4</v>
      </c>
      <c r="L2066" s="336">
        <v>2.2321953053408208E-4</v>
      </c>
      <c r="M2066" s="337">
        <v>1.1415525114155251E-4</v>
      </c>
      <c r="N2066" s="345">
        <v>0.27151151552239489</v>
      </c>
      <c r="O2066" s="346">
        <v>0.22893070253364209</v>
      </c>
      <c r="P2066" s="347">
        <v>0.27432008741883784</v>
      </c>
      <c r="Q2066" s="348">
        <v>8.8417329796640146E-3</v>
      </c>
      <c r="R2066" s="346">
        <v>0.41140498122145885</v>
      </c>
      <c r="S2066" s="347">
        <v>0.32148185599985685</v>
      </c>
      <c r="T2066" s="349">
        <v>9.8041343718754254E-2</v>
      </c>
      <c r="U2066" s="349">
        <v>0.38901358468423936</v>
      </c>
      <c r="V2066" s="361">
        <v>8.156765090145511E-2</v>
      </c>
    </row>
    <row r="2067" spans="1:22" ht="16" hidden="1" customHeight="1" outlineLevel="1">
      <c r="A2067" s="65">
        <v>2058</v>
      </c>
      <c r="B2067" s="117">
        <v>1</v>
      </c>
      <c r="C2067" s="325">
        <v>1.28292717504455E-4</v>
      </c>
      <c r="D2067" s="326">
        <v>1.2596420505183925E-4</v>
      </c>
      <c r="E2067" s="327">
        <v>1.3533046260303137E-4</v>
      </c>
      <c r="F2067" s="332">
        <v>0</v>
      </c>
      <c r="G2067" s="326">
        <v>0</v>
      </c>
      <c r="H2067" s="327">
        <v>0</v>
      </c>
      <c r="I2067" s="332">
        <v>0</v>
      </c>
      <c r="J2067" s="326">
        <v>2.4498912963501191E-4</v>
      </c>
      <c r="K2067" s="327">
        <v>1.6045593256096565E-4</v>
      </c>
      <c r="L2067" s="336">
        <v>1.644775488145868E-4</v>
      </c>
      <c r="M2067" s="337">
        <v>1.1415525114155251E-4</v>
      </c>
      <c r="N2067" s="345">
        <v>9.2456816075257617E-2</v>
      </c>
      <c r="O2067" s="346">
        <v>7.6362098477433374E-2</v>
      </c>
      <c r="P2067" s="347">
        <v>8.9808558441716174E-2</v>
      </c>
      <c r="Q2067" s="348">
        <v>8.8417329796640146E-3</v>
      </c>
      <c r="R2067" s="346">
        <v>0.41554848614058298</v>
      </c>
      <c r="S2067" s="347">
        <v>0.33759355433004107</v>
      </c>
      <c r="T2067" s="349">
        <v>0.1242871350537457</v>
      </c>
      <c r="U2067" s="349">
        <v>0.42988998054901417</v>
      </c>
      <c r="V2067" s="361">
        <v>0</v>
      </c>
    </row>
    <row r="2068" spans="1:22" ht="16" hidden="1" customHeight="1" outlineLevel="1">
      <c r="A2068" s="65">
        <v>2059</v>
      </c>
      <c r="B2068" s="117">
        <v>1</v>
      </c>
      <c r="C2068" s="325">
        <v>1.3013654249051241E-4</v>
      </c>
      <c r="D2068" s="326">
        <v>1.3724051913272623E-4</v>
      </c>
      <c r="E2068" s="327">
        <v>1.4225784632906845E-4</v>
      </c>
      <c r="F2068" s="332">
        <v>0</v>
      </c>
      <c r="G2068" s="326">
        <v>0</v>
      </c>
      <c r="H2068" s="327">
        <v>0</v>
      </c>
      <c r="I2068" s="332">
        <v>0</v>
      </c>
      <c r="J2068" s="326">
        <v>2.3389062879584186E-4</v>
      </c>
      <c r="K2068" s="327">
        <v>1.663987448780384E-4</v>
      </c>
      <c r="L2068" s="336">
        <v>1.1748396343899057E-4</v>
      </c>
      <c r="M2068" s="337">
        <v>1.1415525114155251E-4</v>
      </c>
      <c r="N2068" s="345">
        <v>3.5725199410841426E-3</v>
      </c>
      <c r="O2068" s="346">
        <v>2.4335836442461564E-3</v>
      </c>
      <c r="P2068" s="347">
        <v>3.3833206430647195E-3</v>
      </c>
      <c r="Q2068" s="348">
        <v>8.8417329796640146E-3</v>
      </c>
      <c r="R2068" s="346">
        <v>0.37872391081434165</v>
      </c>
      <c r="S2068" s="347">
        <v>0.33687770986497811</v>
      </c>
      <c r="T2068" s="349">
        <v>0.16945652231505343</v>
      </c>
      <c r="U2068" s="349">
        <v>0.52274621634760121</v>
      </c>
      <c r="V2068" s="361">
        <v>0</v>
      </c>
    </row>
    <row r="2069" spans="1:22" ht="16" hidden="1" customHeight="1" outlineLevel="1">
      <c r="A2069" s="65">
        <v>2060</v>
      </c>
      <c r="B2069" s="117">
        <v>1</v>
      </c>
      <c r="C2069" s="325">
        <v>1.3991194004371165E-4</v>
      </c>
      <c r="D2069" s="326">
        <v>1.4490063593939774E-4</v>
      </c>
      <c r="E2069" s="327">
        <v>1.4987277937622906E-4</v>
      </c>
      <c r="F2069" s="332">
        <v>0</v>
      </c>
      <c r="G2069" s="326">
        <v>0</v>
      </c>
      <c r="H2069" s="327">
        <v>0</v>
      </c>
      <c r="I2069" s="332">
        <v>7.3554979003396872E-5</v>
      </c>
      <c r="J2069" s="326">
        <v>2.4416701846174E-4</v>
      </c>
      <c r="K2069" s="327">
        <v>1.5748452640242924E-4</v>
      </c>
      <c r="L2069" s="336">
        <v>8.811297257924293E-5</v>
      </c>
      <c r="M2069" s="337">
        <v>1.1415525114155251E-4</v>
      </c>
      <c r="N2069" s="345">
        <v>0</v>
      </c>
      <c r="O2069" s="346">
        <v>0</v>
      </c>
      <c r="P2069" s="347">
        <v>0</v>
      </c>
      <c r="Q2069" s="348">
        <v>8.8417329796640146E-3</v>
      </c>
      <c r="R2069" s="346">
        <v>0.37147765823504136</v>
      </c>
      <c r="S2069" s="347">
        <v>0.34144252204364689</v>
      </c>
      <c r="T2069" s="349">
        <v>0.20369016318678138</v>
      </c>
      <c r="U2069" s="349">
        <v>0.63672847404745414</v>
      </c>
      <c r="V2069" s="361">
        <v>0</v>
      </c>
    </row>
    <row r="2070" spans="1:22" ht="16" hidden="1" customHeight="1" outlineLevel="1">
      <c r="A2070" s="65">
        <v>2061</v>
      </c>
      <c r="B2070" s="117">
        <v>1</v>
      </c>
      <c r="C2070" s="325">
        <v>1.2941776325865953E-4</v>
      </c>
      <c r="D2070" s="326">
        <v>1.4206211549834687E-4</v>
      </c>
      <c r="E2070" s="327">
        <v>1.4045465093970674E-4</v>
      </c>
      <c r="F2070" s="332">
        <v>0</v>
      </c>
      <c r="G2070" s="326">
        <v>0</v>
      </c>
      <c r="H2070" s="327">
        <v>0</v>
      </c>
      <c r="I2070" s="332">
        <v>1.0030224409554116E-4</v>
      </c>
      <c r="J2070" s="326">
        <v>2.4128962935528851E-4</v>
      </c>
      <c r="K2070" s="327">
        <v>1.6045593256096565E-4</v>
      </c>
      <c r="L2070" s="336">
        <v>5.8741981719495287E-5</v>
      </c>
      <c r="M2070" s="337">
        <v>1.1415525114155251E-4</v>
      </c>
      <c r="N2070" s="345">
        <v>0</v>
      </c>
      <c r="O2070" s="346">
        <v>0</v>
      </c>
      <c r="P2070" s="347">
        <v>0</v>
      </c>
      <c r="Q2070" s="348">
        <v>1.7683465959328029E-2</v>
      </c>
      <c r="R2070" s="346">
        <v>0.36086746303657913</v>
      </c>
      <c r="S2070" s="347">
        <v>0.28391036634868394</v>
      </c>
      <c r="T2070" s="349">
        <v>0.1814382966201582</v>
      </c>
      <c r="U2070" s="349">
        <v>0.53974529443559649</v>
      </c>
      <c r="V2070" s="361">
        <v>0</v>
      </c>
    </row>
    <row r="2071" spans="1:22" ht="16" hidden="1" customHeight="1" outlineLevel="1">
      <c r="A2071" s="65">
        <v>2062</v>
      </c>
      <c r="B2071" s="117">
        <v>1</v>
      </c>
      <c r="C2071" s="325">
        <v>1.1800479910767371E-4</v>
      </c>
      <c r="D2071" s="326">
        <v>1.2899714470118127E-4</v>
      </c>
      <c r="E2071" s="327">
        <v>1.3091976884488043E-4</v>
      </c>
      <c r="F2071" s="332">
        <v>0</v>
      </c>
      <c r="G2071" s="326">
        <v>0</v>
      </c>
      <c r="H2071" s="327">
        <v>0</v>
      </c>
      <c r="I2071" s="332">
        <v>1.15904815399292E-4</v>
      </c>
      <c r="J2071" s="326">
        <v>2.232031835433078E-4</v>
      </c>
      <c r="K2071" s="327">
        <v>1.7234155719511124E-4</v>
      </c>
      <c r="L2071" s="336">
        <v>3.7594868300476983E-5</v>
      </c>
      <c r="M2071" s="337">
        <v>1.1415525114155251E-4</v>
      </c>
      <c r="N2071" s="345">
        <v>0</v>
      </c>
      <c r="O2071" s="346">
        <v>0</v>
      </c>
      <c r="P2071" s="347">
        <v>0</v>
      </c>
      <c r="Q2071" s="348">
        <v>1.7683465959328029E-2</v>
      </c>
      <c r="R2071" s="346">
        <v>0.34397690598559827</v>
      </c>
      <c r="S2071" s="347">
        <v>0.2591203406042023</v>
      </c>
      <c r="T2071" s="349">
        <v>0.10241564227458616</v>
      </c>
      <c r="U2071" s="349">
        <v>0.43578561456797205</v>
      </c>
      <c r="V2071" s="361">
        <v>0</v>
      </c>
    </row>
    <row r="2072" spans="1:22" ht="16" hidden="1" customHeight="1" outlineLevel="1">
      <c r="A2072" s="65">
        <v>2063</v>
      </c>
      <c r="B2072" s="117">
        <v>1</v>
      </c>
      <c r="C2072" s="325">
        <v>1.0727936291759066E-4</v>
      </c>
      <c r="D2072" s="326">
        <v>1.1618491887479416E-4</v>
      </c>
      <c r="E2072" s="327">
        <v>1.1882927889606667E-4</v>
      </c>
      <c r="F2072" s="332">
        <v>0</v>
      </c>
      <c r="G2072" s="326">
        <v>0</v>
      </c>
      <c r="H2072" s="327">
        <v>0</v>
      </c>
      <c r="I2072" s="332">
        <v>1.3373632546072155E-4</v>
      </c>
      <c r="J2072" s="326">
        <v>2.1991473885022038E-4</v>
      </c>
      <c r="K2072" s="327">
        <v>1.6937015103657481E-4</v>
      </c>
      <c r="L2072" s="336">
        <v>2.3496792687798115E-5</v>
      </c>
      <c r="M2072" s="337">
        <v>1.1415525114155251E-4</v>
      </c>
      <c r="N2072" s="345">
        <v>0</v>
      </c>
      <c r="O2072" s="346">
        <v>0</v>
      </c>
      <c r="P2072" s="347">
        <v>0</v>
      </c>
      <c r="Q2072" s="348">
        <v>1.7683465959328029E-2</v>
      </c>
      <c r="R2072" s="346">
        <v>0.34008670004038188</v>
      </c>
      <c r="S2072" s="347">
        <v>0.26907992463427888</v>
      </c>
      <c r="T2072" s="349">
        <v>8.2160738092147106E-2</v>
      </c>
      <c r="U2072" s="349">
        <v>0.38891532411725671</v>
      </c>
      <c r="V2072" s="361">
        <v>0</v>
      </c>
    </row>
    <row r="2073" spans="1:22" ht="16" hidden="1" customHeight="1" outlineLevel="1">
      <c r="A2073" s="65">
        <v>2064</v>
      </c>
      <c r="B2073" s="117">
        <v>1</v>
      </c>
      <c r="C2073" s="325">
        <v>9.8135241037583944E-5</v>
      </c>
      <c r="D2073" s="326">
        <v>1.0348934457338175E-4</v>
      </c>
      <c r="E2073" s="327">
        <v>1.0769876347108575E-4</v>
      </c>
      <c r="F2073" s="332">
        <v>0</v>
      </c>
      <c r="G2073" s="326">
        <v>0</v>
      </c>
      <c r="H2073" s="327">
        <v>0</v>
      </c>
      <c r="I2073" s="332">
        <v>1.4488101924911502E-4</v>
      </c>
      <c r="J2073" s="326">
        <v>2.2608057264975929E-4</v>
      </c>
      <c r="K2073" s="327">
        <v>1.2777046481706524E-4</v>
      </c>
      <c r="L2073" s="336">
        <v>9.3987170751192458E-6</v>
      </c>
      <c r="M2073" s="337">
        <v>1.1415525114155251E-4</v>
      </c>
      <c r="N2073" s="345">
        <v>0</v>
      </c>
      <c r="O2073" s="346">
        <v>0</v>
      </c>
      <c r="P2073" s="347">
        <v>0</v>
      </c>
      <c r="Q2073" s="348">
        <v>1.7683465959328029E-2</v>
      </c>
      <c r="R2073" s="346">
        <v>0.33699730749695472</v>
      </c>
      <c r="S2073" s="347">
        <v>0.23365596837829475</v>
      </c>
      <c r="T2073" s="349">
        <v>7.4458168896008328E-2</v>
      </c>
      <c r="U2073" s="349">
        <v>0.36916495015374767</v>
      </c>
      <c r="V2073" s="361">
        <v>0</v>
      </c>
    </row>
    <row r="2074" spans="1:22" ht="16" hidden="1" customHeight="1" outlineLevel="1">
      <c r="A2074" s="65">
        <v>2065</v>
      </c>
      <c r="B2074" s="117">
        <v>1</v>
      </c>
      <c r="C2074" s="325">
        <v>9.016616694530196E-5</v>
      </c>
      <c r="D2074" s="326">
        <v>9.0832654113627562E-5</v>
      </c>
      <c r="E2074" s="327">
        <v>9.6490412273902157E-5</v>
      </c>
      <c r="F2074" s="332">
        <v>0</v>
      </c>
      <c r="G2074" s="326">
        <v>0</v>
      </c>
      <c r="H2074" s="327">
        <v>0</v>
      </c>
      <c r="I2074" s="332">
        <v>1.5602571303750847E-4</v>
      </c>
      <c r="J2074" s="326">
        <v>2.2936901734284669E-4</v>
      </c>
      <c r="K2074" s="327">
        <v>1.4262749560974724E-4</v>
      </c>
      <c r="L2074" s="336">
        <v>5.8741981719495289E-6</v>
      </c>
      <c r="M2074" s="337">
        <v>1.1415525114155251E-4</v>
      </c>
      <c r="N2074" s="345">
        <v>0</v>
      </c>
      <c r="O2074" s="346">
        <v>0</v>
      </c>
      <c r="P2074" s="347">
        <v>0</v>
      </c>
      <c r="Q2074" s="348">
        <v>8.8417329796640146E-3</v>
      </c>
      <c r="R2074" s="346">
        <v>0.33198730350208705</v>
      </c>
      <c r="S2074" s="347">
        <v>0.24135908468247275</v>
      </c>
      <c r="T2074" s="349">
        <v>6.3427329059562651E-2</v>
      </c>
      <c r="U2074" s="349">
        <v>0.33791808985327082</v>
      </c>
      <c r="V2074" s="361">
        <v>0</v>
      </c>
    </row>
    <row r="2075" spans="1:22" ht="16" hidden="1" customHeight="1" outlineLevel="1">
      <c r="A2075" s="65">
        <v>2066</v>
      </c>
      <c r="B2075" s="117">
        <v>1</v>
      </c>
      <c r="C2075" s="325">
        <v>8.4528437665899319E-5</v>
      </c>
      <c r="D2075" s="326">
        <v>8.426128487338653E-5</v>
      </c>
      <c r="E2075" s="327">
        <v>8.9718700092270422E-5</v>
      </c>
      <c r="F2075" s="332">
        <v>0</v>
      </c>
      <c r="G2075" s="326">
        <v>0</v>
      </c>
      <c r="H2075" s="327">
        <v>0</v>
      </c>
      <c r="I2075" s="332">
        <v>1.5825465179518717E-4</v>
      </c>
      <c r="J2075" s="326">
        <v>2.3430168438247779E-4</v>
      </c>
      <c r="K2075" s="327">
        <v>1.2777046481706524E-4</v>
      </c>
      <c r="L2075" s="336">
        <v>2.3496792687798115E-6</v>
      </c>
      <c r="M2075" s="337">
        <v>1.1415525114155251E-4</v>
      </c>
      <c r="N2075" s="345">
        <v>0</v>
      </c>
      <c r="O2075" s="346">
        <v>0</v>
      </c>
      <c r="P2075" s="347">
        <v>0</v>
      </c>
      <c r="Q2075" s="348">
        <v>8.8417329796640146E-3</v>
      </c>
      <c r="R2075" s="346">
        <v>0.32001852286752136</v>
      </c>
      <c r="S2075" s="347">
        <v>0.18931507554942625</v>
      </c>
      <c r="T2075" s="349">
        <v>4.4884106920709994E-2</v>
      </c>
      <c r="U2075" s="349">
        <v>0.29438865867996489</v>
      </c>
      <c r="V2075" s="361">
        <v>0</v>
      </c>
    </row>
    <row r="2076" spans="1:22" ht="16" hidden="1" customHeight="1" outlineLevel="1">
      <c r="A2076" s="65">
        <v>2067</v>
      </c>
      <c r="B2076" s="117">
        <v>1</v>
      </c>
      <c r="C2076" s="325">
        <v>8.1547066417257352E-5</v>
      </c>
      <c r="D2076" s="326">
        <v>8.0683971440829281E-5</v>
      </c>
      <c r="E2076" s="327">
        <v>8.571015782383323E-5</v>
      </c>
      <c r="F2076" s="332">
        <v>0</v>
      </c>
      <c r="G2076" s="326">
        <v>0</v>
      </c>
      <c r="H2076" s="327">
        <v>0</v>
      </c>
      <c r="I2076" s="332">
        <v>1.5825465179518717E-4</v>
      </c>
      <c r="J2076" s="326">
        <v>2.4498912963501191E-4</v>
      </c>
      <c r="K2076" s="327">
        <v>1.5748452640242924E-4</v>
      </c>
      <c r="L2076" s="336">
        <v>1.1748396343899057E-6</v>
      </c>
      <c r="M2076" s="337">
        <v>1.1415525114155251E-4</v>
      </c>
      <c r="N2076" s="345">
        <v>0</v>
      </c>
      <c r="O2076" s="346">
        <v>0</v>
      </c>
      <c r="P2076" s="347">
        <v>0</v>
      </c>
      <c r="Q2076" s="348">
        <v>8.8417329796640146E-3</v>
      </c>
      <c r="R2076" s="346">
        <v>0.31506463314182281</v>
      </c>
      <c r="S2076" s="347">
        <v>0.17465062576956897</v>
      </c>
      <c r="T2076" s="349">
        <v>4.2887144536525867E-2</v>
      </c>
      <c r="U2076" s="349">
        <v>0.26952873523335907</v>
      </c>
      <c r="V2076" s="361">
        <v>0</v>
      </c>
    </row>
    <row r="2077" spans="1:22" ht="16" hidden="1" customHeight="1" outlineLevel="1">
      <c r="A2077" s="65">
        <v>2068</v>
      </c>
      <c r="B2077" s="117">
        <v>1</v>
      </c>
      <c r="C2077" s="325">
        <v>7.9228222112758044E-5</v>
      </c>
      <c r="D2077" s="326">
        <v>7.9303595061962077E-5</v>
      </c>
      <c r="E2077" s="327">
        <v>8.4348031810286623E-5</v>
      </c>
      <c r="F2077" s="332">
        <v>0</v>
      </c>
      <c r="G2077" s="326">
        <v>0</v>
      </c>
      <c r="H2077" s="327">
        <v>0</v>
      </c>
      <c r="I2077" s="332">
        <v>1.6494146806822325E-4</v>
      </c>
      <c r="J2077" s="326">
        <v>2.5362129695436631E-4</v>
      </c>
      <c r="K2077" s="327">
        <v>1.515417140853564E-4</v>
      </c>
      <c r="L2077" s="336">
        <v>1.409807561267887E-5</v>
      </c>
      <c r="M2077" s="337">
        <v>1.1415525114155251E-4</v>
      </c>
      <c r="N2077" s="345">
        <v>0</v>
      </c>
      <c r="O2077" s="346">
        <v>0</v>
      </c>
      <c r="P2077" s="347">
        <v>0</v>
      </c>
      <c r="Q2077" s="348">
        <v>8.8417329796640146E-3</v>
      </c>
      <c r="R2077" s="346">
        <v>0.32427193716621311</v>
      </c>
      <c r="S2077" s="347">
        <v>0.17271058229256495</v>
      </c>
      <c r="T2077" s="349">
        <v>3.204649159381201E-2</v>
      </c>
      <c r="U2077" s="349">
        <v>0.26382962234836643</v>
      </c>
      <c r="V2077" s="361">
        <v>0</v>
      </c>
    </row>
    <row r="2078" spans="1:22" ht="16" hidden="1" customHeight="1" outlineLevel="1">
      <c r="A2078" s="65">
        <v>2069</v>
      </c>
      <c r="B2078" s="117">
        <v>1</v>
      </c>
      <c r="C2078" s="325">
        <v>7.9503233297119146E-5</v>
      </c>
      <c r="D2078" s="326">
        <v>8.0003504211810243E-5</v>
      </c>
      <c r="E2078" s="327">
        <v>8.3414002543854651E-5</v>
      </c>
      <c r="F2078" s="332">
        <v>0</v>
      </c>
      <c r="G2078" s="326">
        <v>0</v>
      </c>
      <c r="H2078" s="327">
        <v>0</v>
      </c>
      <c r="I2078" s="332">
        <v>1.9168873316036754E-4</v>
      </c>
      <c r="J2078" s="326">
        <v>2.3265746203593411E-4</v>
      </c>
      <c r="K2078" s="327">
        <v>1.6342733871950202E-4</v>
      </c>
      <c r="L2078" s="336">
        <v>3.7594868300476983E-5</v>
      </c>
      <c r="M2078" s="337">
        <v>1.1415525114155251E-4</v>
      </c>
      <c r="N2078" s="345">
        <v>0</v>
      </c>
      <c r="O2078" s="346">
        <v>0</v>
      </c>
      <c r="P2078" s="347">
        <v>0</v>
      </c>
      <c r="Q2078" s="348">
        <v>8.8417329796640146E-3</v>
      </c>
      <c r="R2078" s="346">
        <v>0.31380277615809427</v>
      </c>
      <c r="S2078" s="347">
        <v>0.15701386379875024</v>
      </c>
      <c r="T2078" s="349">
        <v>3.204649159381201E-2</v>
      </c>
      <c r="U2078" s="349">
        <v>0.26166788987474854</v>
      </c>
      <c r="V2078" s="361">
        <v>0</v>
      </c>
    </row>
    <row r="2079" spans="1:22" ht="16" hidden="1" customHeight="1" outlineLevel="1">
      <c r="A2079" s="65">
        <v>2070</v>
      </c>
      <c r="B2079" s="117">
        <v>1</v>
      </c>
      <c r="C2079" s="325">
        <v>8.0697031847413951E-5</v>
      </c>
      <c r="D2079" s="326">
        <v>8.1792160928088867E-5</v>
      </c>
      <c r="E2079" s="327">
        <v>8.4555593869493721E-5</v>
      </c>
      <c r="F2079" s="332">
        <v>0</v>
      </c>
      <c r="G2079" s="326">
        <v>0</v>
      </c>
      <c r="H2079" s="327">
        <v>0</v>
      </c>
      <c r="I2079" s="332">
        <v>1.9391767191804623E-4</v>
      </c>
      <c r="J2079" s="326">
        <v>2.2895796175621079E-4</v>
      </c>
      <c r="K2079" s="327">
        <v>1.6045593256096565E-4</v>
      </c>
      <c r="L2079" s="336">
        <v>9.3987170751192462E-5</v>
      </c>
      <c r="M2079" s="337">
        <v>1.1415525114155251E-4</v>
      </c>
      <c r="N2079" s="345">
        <v>0</v>
      </c>
      <c r="O2079" s="346">
        <v>2.1580938680026826E-3</v>
      </c>
      <c r="P2079" s="347">
        <v>1.7206718927365609E-3</v>
      </c>
      <c r="Q2079" s="348">
        <v>8.8417329796640146E-3</v>
      </c>
      <c r="R2079" s="346">
        <v>0.32527105896667585</v>
      </c>
      <c r="S2079" s="347">
        <v>0.13597943105736579</v>
      </c>
      <c r="T2079" s="349">
        <v>4.2696957642794048E-2</v>
      </c>
      <c r="U2079" s="349">
        <v>0.27041308033620276</v>
      </c>
      <c r="V2079" s="361">
        <v>0</v>
      </c>
    </row>
    <row r="2080" spans="1:22" ht="16" hidden="1" customHeight="1" outlineLevel="1">
      <c r="A2080" s="65">
        <v>2071</v>
      </c>
      <c r="B2080" s="117">
        <v>1</v>
      </c>
      <c r="C2080" s="325">
        <v>8.4134671651927751E-5</v>
      </c>
      <c r="D2080" s="326">
        <v>8.4027981823437141E-5</v>
      </c>
      <c r="E2080" s="327">
        <v>8.7422544812291829E-5</v>
      </c>
      <c r="F2080" s="332">
        <v>0</v>
      </c>
      <c r="G2080" s="326">
        <v>0</v>
      </c>
      <c r="H2080" s="327">
        <v>0</v>
      </c>
      <c r="I2080" s="332">
        <v>2.0283342694876101E-4</v>
      </c>
      <c r="J2080" s="326">
        <v>2.3594590672902153E-4</v>
      </c>
      <c r="K2080" s="327">
        <v>1.5748452640242924E-4</v>
      </c>
      <c r="L2080" s="336">
        <v>1.8210014333043539E-4</v>
      </c>
      <c r="M2080" s="337">
        <v>1.1415525114155251E-4</v>
      </c>
      <c r="N2080" s="345">
        <v>2.9580465112176702E-2</v>
      </c>
      <c r="O2080" s="346">
        <v>5.3380232509354419E-2</v>
      </c>
      <c r="P2080" s="347">
        <v>5.3429357237249682E-2</v>
      </c>
      <c r="Q2080" s="348">
        <v>2.6525198938992044E-2</v>
      </c>
      <c r="R2080" s="346">
        <v>0.29843236334441714</v>
      </c>
      <c r="S2080" s="347">
        <v>9.8916295953071082E-2</v>
      </c>
      <c r="T2080" s="349">
        <v>4.535957415503955E-2</v>
      </c>
      <c r="U2080" s="349">
        <v>0.308243398624516</v>
      </c>
      <c r="V2080" s="361">
        <v>0</v>
      </c>
    </row>
    <row r="2081" spans="1:22" ht="16" hidden="1" customHeight="1" outlineLevel="1">
      <c r="A2081" s="65">
        <v>2072</v>
      </c>
      <c r="B2081" s="117">
        <v>1</v>
      </c>
      <c r="C2081" s="325">
        <v>9.5797645970514565E-5</v>
      </c>
      <c r="D2081" s="326">
        <v>9.6820765728995143E-5</v>
      </c>
      <c r="E2081" s="327">
        <v>1.0013572093872692E-4</v>
      </c>
      <c r="F2081" s="332">
        <v>0</v>
      </c>
      <c r="G2081" s="326">
        <v>0</v>
      </c>
      <c r="H2081" s="327">
        <v>0</v>
      </c>
      <c r="I2081" s="332">
        <v>1.9391767191804623E-4</v>
      </c>
      <c r="J2081" s="326">
        <v>2.3594590672902153E-4</v>
      </c>
      <c r="K2081" s="327">
        <v>1.2777046481706524E-4</v>
      </c>
      <c r="L2081" s="336">
        <v>1.5860335064263727E-4</v>
      </c>
      <c r="M2081" s="337">
        <v>1.1415525114155251E-4</v>
      </c>
      <c r="N2081" s="345">
        <v>0.16147790133700324</v>
      </c>
      <c r="O2081" s="346">
        <v>0.18967423435199463</v>
      </c>
      <c r="P2081" s="347">
        <v>0.21884443156192282</v>
      </c>
      <c r="Q2081" s="348">
        <v>8.8417329796640146E-3</v>
      </c>
      <c r="R2081" s="346">
        <v>0.25911940141367218</v>
      </c>
      <c r="S2081" s="347">
        <v>8.8199369474294645E-2</v>
      </c>
      <c r="T2081" s="349">
        <v>3.9844154236816719E-2</v>
      </c>
      <c r="U2081" s="349">
        <v>0.32180335686811917</v>
      </c>
      <c r="V2081" s="361">
        <v>6.8443840353008947E-2</v>
      </c>
    </row>
    <row r="2082" spans="1:22" ht="16" hidden="1" customHeight="1" outlineLevel="1">
      <c r="A2082" s="65">
        <v>2073</v>
      </c>
      <c r="B2082" s="117">
        <v>1</v>
      </c>
      <c r="C2082" s="325">
        <v>1.0598556030025546E-4</v>
      </c>
      <c r="D2082" s="326">
        <v>1.0895252432636321E-4</v>
      </c>
      <c r="E2082" s="327">
        <v>1.0902197159853103E-4</v>
      </c>
      <c r="F2082" s="332">
        <v>0</v>
      </c>
      <c r="G2082" s="326">
        <v>0</v>
      </c>
      <c r="H2082" s="327">
        <v>0</v>
      </c>
      <c r="I2082" s="332">
        <v>1.8500191688733148E-4</v>
      </c>
      <c r="J2082" s="326">
        <v>2.2114790561012822E-4</v>
      </c>
      <c r="K2082" s="327">
        <v>1.0399921554877401E-4</v>
      </c>
      <c r="L2082" s="336">
        <v>1.4685495429873823E-4</v>
      </c>
      <c r="M2082" s="337">
        <v>1.1415525114155251E-4</v>
      </c>
      <c r="N2082" s="345">
        <v>0.32224129868578971</v>
      </c>
      <c r="O2082" s="346">
        <v>0.33439267935834338</v>
      </c>
      <c r="P2082" s="347">
        <v>0.39928086983235661</v>
      </c>
      <c r="Q2082" s="348">
        <v>8.8417329796640146E-3</v>
      </c>
      <c r="R2082" s="346">
        <v>0.28330618374338257</v>
      </c>
      <c r="S2082" s="347">
        <v>9.1088685697982202E-2</v>
      </c>
      <c r="T2082" s="349">
        <v>6.1620553569110337E-2</v>
      </c>
      <c r="U2082" s="349">
        <v>0.34794066768549925</v>
      </c>
      <c r="V2082" s="361">
        <v>0.19881924043201982</v>
      </c>
    </row>
    <row r="2083" spans="1:22" ht="16" hidden="1" customHeight="1" outlineLevel="1">
      <c r="A2083" s="65">
        <v>2074</v>
      </c>
      <c r="B2083" s="117">
        <v>1</v>
      </c>
      <c r="C2083" s="325">
        <v>1.0999197323606155E-4</v>
      </c>
      <c r="D2083" s="326">
        <v>1.1694315378712967E-4</v>
      </c>
      <c r="E2083" s="327">
        <v>1.150023534294357E-4</v>
      </c>
      <c r="F2083" s="332">
        <v>0</v>
      </c>
      <c r="G2083" s="326">
        <v>0</v>
      </c>
      <c r="H2083" s="327">
        <v>0</v>
      </c>
      <c r="I2083" s="332">
        <v>1.4265208049143633E-4</v>
      </c>
      <c r="J2083" s="326">
        <v>2.0347251538478333E-4</v>
      </c>
      <c r="K2083" s="327">
        <v>0</v>
      </c>
      <c r="L2083" s="336">
        <v>1.644775488145868E-4</v>
      </c>
      <c r="M2083" s="337">
        <v>1.1415525114155251E-4</v>
      </c>
      <c r="N2083" s="345">
        <v>0.46185537798335796</v>
      </c>
      <c r="O2083" s="346">
        <v>0.47067716298230944</v>
      </c>
      <c r="P2083" s="347">
        <v>0.53125839058388247</v>
      </c>
      <c r="Q2083" s="348">
        <v>8.8417329796640146E-3</v>
      </c>
      <c r="R2083" s="346">
        <v>0.25397630905206714</v>
      </c>
      <c r="S2083" s="347">
        <v>8.6342321964564539E-2</v>
      </c>
      <c r="T2083" s="349">
        <v>7.7691346089449304E-2</v>
      </c>
      <c r="U2083" s="349">
        <v>0.37967883082088927</v>
      </c>
      <c r="V2083" s="361">
        <v>0.2902431097267536</v>
      </c>
    </row>
    <row r="2084" spans="1:22" ht="16" hidden="1" customHeight="1" outlineLevel="1">
      <c r="A2084" s="65">
        <v>2075</v>
      </c>
      <c r="B2084" s="117">
        <v>1</v>
      </c>
      <c r="C2084" s="325">
        <v>1.1121077280311644E-4</v>
      </c>
      <c r="D2084" s="326">
        <v>1.165931992122056E-4</v>
      </c>
      <c r="E2084" s="327">
        <v>1.1508018920163835E-4</v>
      </c>
      <c r="F2084" s="332">
        <v>0</v>
      </c>
      <c r="G2084" s="326">
        <v>0</v>
      </c>
      <c r="H2084" s="327">
        <v>0</v>
      </c>
      <c r="I2084" s="332">
        <v>8.4699672791790334E-5</v>
      </c>
      <c r="J2084" s="326">
        <v>1.3729256593639927E-4</v>
      </c>
      <c r="K2084" s="327">
        <v>1.1885624634145602E-4</v>
      </c>
      <c r="L2084" s="336">
        <v>1.8797434150238492E-4</v>
      </c>
      <c r="M2084" s="337">
        <v>1.1415525114155251E-4</v>
      </c>
      <c r="N2084" s="345">
        <v>0.52887585207809651</v>
      </c>
      <c r="O2084" s="346">
        <v>0.55729100021111011</v>
      </c>
      <c r="P2084" s="347">
        <v>0.61195189041959919</v>
      </c>
      <c r="Q2084" s="348">
        <v>1.7683465959328029E-2</v>
      </c>
      <c r="R2084" s="346">
        <v>0.18588210245632769</v>
      </c>
      <c r="S2084" s="347">
        <v>7.1112460033991048E-2</v>
      </c>
      <c r="T2084" s="349">
        <v>6.7896721062260468E-2</v>
      </c>
      <c r="U2084" s="349">
        <v>0.41957262101583781</v>
      </c>
      <c r="V2084" s="361">
        <v>0.37530738961668403</v>
      </c>
    </row>
    <row r="2085" spans="1:22" ht="16" hidden="1" customHeight="1" outlineLevel="1">
      <c r="A2085" s="65">
        <v>2076</v>
      </c>
      <c r="B2085" s="117">
        <v>1</v>
      </c>
      <c r="C2085" s="325">
        <v>1.0823565180866449E-4</v>
      </c>
      <c r="D2085" s="326">
        <v>1.1665152497469294E-4</v>
      </c>
      <c r="E2085" s="327">
        <v>1.1373103581679219E-4</v>
      </c>
      <c r="F2085" s="332">
        <v>0</v>
      </c>
      <c r="G2085" s="326">
        <v>0</v>
      </c>
      <c r="H2085" s="327">
        <v>0</v>
      </c>
      <c r="I2085" s="332">
        <v>7.132604024571815E-5</v>
      </c>
      <c r="J2085" s="326">
        <v>1.3852573269630702E-4</v>
      </c>
      <c r="K2085" s="327">
        <v>1.6342733871950202E-4</v>
      </c>
      <c r="L2085" s="336">
        <v>2.0677177565262342E-4</v>
      </c>
      <c r="M2085" s="337">
        <v>1.1415525114155251E-4</v>
      </c>
      <c r="N2085" s="345">
        <v>0.57117448818053274</v>
      </c>
      <c r="O2085" s="346">
        <v>0.59989725272792327</v>
      </c>
      <c r="P2085" s="347">
        <v>0.65822545295690205</v>
      </c>
      <c r="Q2085" s="348">
        <v>3.5366931918656058E-2</v>
      </c>
      <c r="R2085" s="346">
        <v>0.18667918184077054</v>
      </c>
      <c r="S2085" s="347">
        <v>5.6790372866464184E-2</v>
      </c>
      <c r="T2085" s="349">
        <v>5.2111208882519237E-2</v>
      </c>
      <c r="U2085" s="349">
        <v>0.34813718881946448</v>
      </c>
      <c r="V2085" s="361">
        <v>0.28912082924355248</v>
      </c>
    </row>
    <row r="2086" spans="1:22" ht="16" hidden="1" customHeight="1" outlineLevel="1">
      <c r="A2086" s="65">
        <v>2077</v>
      </c>
      <c r="B2086" s="117">
        <v>1</v>
      </c>
      <c r="C2086" s="325">
        <v>1.0099785745661544E-4</v>
      </c>
      <c r="D2086" s="326">
        <v>1.1569887085406628E-4</v>
      </c>
      <c r="E2086" s="327">
        <v>1.1109759219060205E-4</v>
      </c>
      <c r="F2086" s="332">
        <v>0</v>
      </c>
      <c r="G2086" s="326">
        <v>0</v>
      </c>
      <c r="H2086" s="327">
        <v>0</v>
      </c>
      <c r="I2086" s="332">
        <v>0</v>
      </c>
      <c r="J2086" s="326">
        <v>0</v>
      </c>
      <c r="K2086" s="327">
        <v>1.4262749560974724E-4</v>
      </c>
      <c r="L2086" s="336">
        <v>1.8797434150238492E-4</v>
      </c>
      <c r="M2086" s="337">
        <v>1.1415525114155251E-4</v>
      </c>
      <c r="N2086" s="345">
        <v>0.55045387252224476</v>
      </c>
      <c r="O2086" s="346">
        <v>0.58744833305764266</v>
      </c>
      <c r="P2086" s="347">
        <v>0.66101003974403771</v>
      </c>
      <c r="Q2086" s="348">
        <v>3.5366931918656058E-2</v>
      </c>
      <c r="R2086" s="346">
        <v>0.19980773183989517</v>
      </c>
      <c r="S2086" s="347">
        <v>7.0547047883274872E-2</v>
      </c>
      <c r="T2086" s="349">
        <v>4.3172424877123597E-2</v>
      </c>
      <c r="U2086" s="349">
        <v>0.29045823600065962</v>
      </c>
      <c r="V2086" s="361">
        <v>0.29561020618722866</v>
      </c>
    </row>
    <row r="2087" spans="1:22" ht="16" hidden="1" customHeight="1" outlineLevel="1">
      <c r="A2087" s="65">
        <v>2078</v>
      </c>
      <c r="B2087" s="117">
        <v>1</v>
      </c>
      <c r="C2087" s="325">
        <v>9.5947652071075163E-5</v>
      </c>
      <c r="D2087" s="326">
        <v>1.1076062296347095E-4</v>
      </c>
      <c r="E2087" s="327">
        <v>1.03819947489653E-4</v>
      </c>
      <c r="F2087" s="332">
        <v>0</v>
      </c>
      <c r="G2087" s="326">
        <v>0</v>
      </c>
      <c r="H2087" s="327">
        <v>0</v>
      </c>
      <c r="I2087" s="332">
        <v>0</v>
      </c>
      <c r="J2087" s="326">
        <v>0</v>
      </c>
      <c r="K2087" s="327">
        <v>1.4559890176828365E-4</v>
      </c>
      <c r="L2087" s="336">
        <v>1.9032402077116473E-4</v>
      </c>
      <c r="M2087" s="337">
        <v>1.1415525114155251E-4</v>
      </c>
      <c r="N2087" s="345">
        <v>0.4730016401995405</v>
      </c>
      <c r="O2087" s="346">
        <v>0.5735741942690098</v>
      </c>
      <c r="P2087" s="347">
        <v>0.63149051603339446</v>
      </c>
      <c r="Q2087" s="348">
        <v>3.5366931918656058E-2</v>
      </c>
      <c r="R2087" s="346">
        <v>0.2085878598630575</v>
      </c>
      <c r="S2087" s="347">
        <v>9.3314034183478584E-2</v>
      </c>
      <c r="T2087" s="349">
        <v>4.4313546239514535E-2</v>
      </c>
      <c r="U2087" s="349">
        <v>0.29026171486669433</v>
      </c>
      <c r="V2087" s="361">
        <v>0.30506179284166579</v>
      </c>
    </row>
    <row r="2088" spans="1:22" ht="16" hidden="1" customHeight="1" outlineLevel="1">
      <c r="A2088" s="65">
        <v>2079</v>
      </c>
      <c r="B2088" s="117">
        <v>1</v>
      </c>
      <c r="C2088" s="325">
        <v>9.4422590048709042E-5</v>
      </c>
      <c r="D2088" s="326">
        <v>9.9328773515951034E-5</v>
      </c>
      <c r="E2088" s="327">
        <v>1.0079732500244956E-4</v>
      </c>
      <c r="F2088" s="332">
        <v>0</v>
      </c>
      <c r="G2088" s="326">
        <v>0</v>
      </c>
      <c r="H2088" s="327">
        <v>0</v>
      </c>
      <c r="I2088" s="332">
        <v>0</v>
      </c>
      <c r="J2088" s="326">
        <v>0</v>
      </c>
      <c r="K2088" s="327">
        <v>1.4262749560974724E-4</v>
      </c>
      <c r="L2088" s="336">
        <v>2.1382081345896285E-4</v>
      </c>
      <c r="M2088" s="337">
        <v>1.1415525114155251E-4</v>
      </c>
      <c r="N2088" s="345">
        <v>0.38940467357817155</v>
      </c>
      <c r="O2088" s="346">
        <v>0.47182378260790103</v>
      </c>
      <c r="P2088" s="347">
        <v>0.53824611735068517</v>
      </c>
      <c r="Q2088" s="348">
        <v>5.3050397877984087E-2</v>
      </c>
      <c r="R2088" s="346">
        <v>0.25273218710745587</v>
      </c>
      <c r="S2088" s="347">
        <v>0.12489940146909169</v>
      </c>
      <c r="T2088" s="349">
        <v>4.4503733133246355E-2</v>
      </c>
      <c r="U2088" s="349">
        <v>0.28908258806290277</v>
      </c>
      <c r="V2088" s="361">
        <v>0.25579596999749793</v>
      </c>
    </row>
    <row r="2089" spans="1:22" ht="16" hidden="1" customHeight="1" outlineLevel="1">
      <c r="A2089" s="65">
        <v>2080</v>
      </c>
      <c r="B2089" s="117">
        <v>1</v>
      </c>
      <c r="C2089" s="325">
        <v>9.3253792515174346E-5</v>
      </c>
      <c r="D2089" s="326">
        <v>1.0014533419077389E-4</v>
      </c>
      <c r="E2089" s="327">
        <v>1.0066759871544512E-4</v>
      </c>
      <c r="F2089" s="332">
        <v>0</v>
      </c>
      <c r="G2089" s="326">
        <v>0</v>
      </c>
      <c r="H2089" s="327">
        <v>0</v>
      </c>
      <c r="I2089" s="332">
        <v>0</v>
      </c>
      <c r="J2089" s="326">
        <v>0</v>
      </c>
      <c r="K2089" s="327">
        <v>1.366846832926744E-4</v>
      </c>
      <c r="L2089" s="336">
        <v>2.2321953053408208E-4</v>
      </c>
      <c r="M2089" s="337">
        <v>1.1415525114155251E-4</v>
      </c>
      <c r="N2089" s="345">
        <v>0.27394082908233208</v>
      </c>
      <c r="O2089" s="346">
        <v>0.36003016118688708</v>
      </c>
      <c r="P2089" s="347">
        <v>0.38710761936061999</v>
      </c>
      <c r="Q2089" s="348">
        <v>6.1892130857648102E-2</v>
      </c>
      <c r="R2089" s="346">
        <v>0.29184259721508238</v>
      </c>
      <c r="S2089" s="347">
        <v>0.11719628516491362</v>
      </c>
      <c r="T2089" s="349">
        <v>5.6390413991485235E-2</v>
      </c>
      <c r="U2089" s="349">
        <v>0.31895380042562288</v>
      </c>
      <c r="V2089" s="361">
        <v>0.22668538848427677</v>
      </c>
    </row>
    <row r="2090" spans="1:22" ht="16" hidden="1" customHeight="1" outlineLevel="1">
      <c r="A2090" s="65">
        <v>2081</v>
      </c>
      <c r="B2090" s="117">
        <v>1</v>
      </c>
      <c r="C2090" s="325">
        <v>9.2903778280532944E-5</v>
      </c>
      <c r="D2090" s="326">
        <v>1.0623065541028704E-4</v>
      </c>
      <c r="E2090" s="327">
        <v>1.0187405318458641E-4</v>
      </c>
      <c r="F2090" s="332">
        <v>0</v>
      </c>
      <c r="G2090" s="326">
        <v>0</v>
      </c>
      <c r="H2090" s="327">
        <v>0</v>
      </c>
      <c r="I2090" s="332">
        <v>0</v>
      </c>
      <c r="J2090" s="326">
        <v>0</v>
      </c>
      <c r="K2090" s="327">
        <v>1.366846832926744E-4</v>
      </c>
      <c r="L2090" s="336">
        <v>2.2321953053408208E-4</v>
      </c>
      <c r="M2090" s="337">
        <v>1.1415525114155251E-4</v>
      </c>
      <c r="N2090" s="345">
        <v>0.16304981011108027</v>
      </c>
      <c r="O2090" s="346">
        <v>0.24344055751983931</v>
      </c>
      <c r="P2090" s="347">
        <v>0.20790966336141162</v>
      </c>
      <c r="Q2090" s="348">
        <v>7.9575596816976138E-2</v>
      </c>
      <c r="R2090" s="346">
        <v>0.33782566192730829</v>
      </c>
      <c r="S2090" s="347">
        <v>0.10588800817198514</v>
      </c>
      <c r="T2090" s="349">
        <v>8.8627092479029071E-2</v>
      </c>
      <c r="U2090" s="349">
        <v>0.35727542154884923</v>
      </c>
      <c r="V2090" s="361">
        <v>6.0621469039490526E-2</v>
      </c>
    </row>
    <row r="2091" spans="1:22" ht="16" hidden="1" customHeight="1" outlineLevel="1">
      <c r="A2091" s="65">
        <v>2082</v>
      </c>
      <c r="B2091" s="117">
        <v>1</v>
      </c>
      <c r="C2091" s="325">
        <v>9.3910069205126981E-5</v>
      </c>
      <c r="D2091" s="326">
        <v>1.1013848149693925E-4</v>
      </c>
      <c r="E2091" s="327">
        <v>1.0423507160806721E-4</v>
      </c>
      <c r="F2091" s="332">
        <v>0</v>
      </c>
      <c r="G2091" s="326">
        <v>0</v>
      </c>
      <c r="H2091" s="327">
        <v>0</v>
      </c>
      <c r="I2091" s="332">
        <v>0</v>
      </c>
      <c r="J2091" s="326">
        <v>1.4263628856266635E-4</v>
      </c>
      <c r="K2091" s="327">
        <v>1.366846832926744E-4</v>
      </c>
      <c r="L2091" s="336">
        <v>1.644775488145868E-4</v>
      </c>
      <c r="M2091" s="337">
        <v>1.1415525114155251E-4</v>
      </c>
      <c r="N2091" s="345">
        <v>5.6302914271486093E-2</v>
      </c>
      <c r="O2091" s="346">
        <v>5.7870638358107108E-2</v>
      </c>
      <c r="P2091" s="347">
        <v>4.9726411361337521E-2</v>
      </c>
      <c r="Q2091" s="348">
        <v>7.0733863837312116E-2</v>
      </c>
      <c r="R2091" s="346">
        <v>0.33896379383147385</v>
      </c>
      <c r="S2091" s="347">
        <v>0.1158475922020617</v>
      </c>
      <c r="T2091" s="349">
        <v>0.14958199192007801</v>
      </c>
      <c r="U2091" s="349">
        <v>0.41731262797523733</v>
      </c>
      <c r="V2091" s="361">
        <v>0</v>
      </c>
    </row>
    <row r="2092" spans="1:22" ht="16" hidden="1" customHeight="1" outlineLevel="1">
      <c r="A2092" s="65">
        <v>2083</v>
      </c>
      <c r="B2092" s="117">
        <v>1</v>
      </c>
      <c r="C2092" s="325">
        <v>1.0201664888958953E-4</v>
      </c>
      <c r="D2092" s="326">
        <v>1.2256186890674404E-4</v>
      </c>
      <c r="E2092" s="327">
        <v>1.1602719109677076E-4</v>
      </c>
      <c r="F2092" s="332">
        <v>0</v>
      </c>
      <c r="G2092" s="326">
        <v>0</v>
      </c>
      <c r="H2092" s="327">
        <v>0</v>
      </c>
      <c r="I2092" s="332">
        <v>0</v>
      </c>
      <c r="J2092" s="326">
        <v>1.6688856817418597E-4</v>
      </c>
      <c r="K2092" s="327">
        <v>1.4262749560974724E-4</v>
      </c>
      <c r="L2092" s="336">
        <v>1.1748396343899057E-4</v>
      </c>
      <c r="M2092" s="337">
        <v>1.1415525114155251E-4</v>
      </c>
      <c r="N2092" s="345">
        <v>1.2861071787902915E-3</v>
      </c>
      <c r="O2092" s="346">
        <v>3.0582603702437321E-3</v>
      </c>
      <c r="P2092" s="347">
        <v>2.5054781640536732E-3</v>
      </c>
      <c r="Q2092" s="348">
        <v>7.9575596816976138E-2</v>
      </c>
      <c r="R2092" s="346">
        <v>0.33086212320198527</v>
      </c>
      <c r="S2092" s="347">
        <v>0.14776494335677035</v>
      </c>
      <c r="T2092" s="349">
        <v>0.14768012298275979</v>
      </c>
      <c r="U2092" s="349">
        <v>0.53748530139499595</v>
      </c>
      <c r="V2092" s="361">
        <v>0</v>
      </c>
    </row>
    <row r="2093" spans="1:22" ht="16" hidden="1" customHeight="1" outlineLevel="1">
      <c r="A2093" s="65">
        <v>2084</v>
      </c>
      <c r="B2093" s="117">
        <v>1</v>
      </c>
      <c r="C2093" s="325">
        <v>1.1396713490091751E-4</v>
      </c>
      <c r="D2093" s="326">
        <v>1.3529632704981469E-4</v>
      </c>
      <c r="E2093" s="327">
        <v>1.3082896044397732E-4</v>
      </c>
      <c r="F2093" s="332">
        <v>0</v>
      </c>
      <c r="G2093" s="326">
        <v>0</v>
      </c>
      <c r="H2093" s="327">
        <v>0</v>
      </c>
      <c r="I2093" s="332">
        <v>0</v>
      </c>
      <c r="J2093" s="326">
        <v>2.0100618186496782E-4</v>
      </c>
      <c r="K2093" s="327">
        <v>1.7234155719511124E-4</v>
      </c>
      <c r="L2093" s="336">
        <v>8.811297257924293E-5</v>
      </c>
      <c r="M2093" s="337">
        <v>1.1415525114155251E-4</v>
      </c>
      <c r="N2093" s="345">
        <v>0</v>
      </c>
      <c r="O2093" s="346">
        <v>0</v>
      </c>
      <c r="P2093" s="347">
        <v>0</v>
      </c>
      <c r="Q2093" s="348">
        <v>8.8417329796640146E-2</v>
      </c>
      <c r="R2093" s="346">
        <v>0.3416132660753054</v>
      </c>
      <c r="S2093" s="347">
        <v>0.18525343704066938</v>
      </c>
      <c r="T2093" s="349">
        <v>0.21624249817308167</v>
      </c>
      <c r="U2093" s="349">
        <v>0.60292683900542876</v>
      </c>
      <c r="V2093" s="361">
        <v>0</v>
      </c>
    </row>
    <row r="2094" spans="1:22" ht="16" hidden="1" customHeight="1" outlineLevel="1">
      <c r="A2094" s="65">
        <v>2085</v>
      </c>
      <c r="B2094" s="117">
        <v>1</v>
      </c>
      <c r="C2094" s="325">
        <v>1.0581055318293475E-4</v>
      </c>
      <c r="D2094" s="326">
        <v>1.3236059700461825E-4</v>
      </c>
      <c r="E2094" s="327">
        <v>1.2391454934664069E-4</v>
      </c>
      <c r="F2094" s="332">
        <v>0</v>
      </c>
      <c r="G2094" s="326">
        <v>0</v>
      </c>
      <c r="H2094" s="327">
        <v>0</v>
      </c>
      <c r="I2094" s="332">
        <v>0</v>
      </c>
      <c r="J2094" s="326">
        <v>2.0388357097141931E-4</v>
      </c>
      <c r="K2094" s="327">
        <v>1.4559890176828365E-4</v>
      </c>
      <c r="L2094" s="336">
        <v>5.8741981719495287E-5</v>
      </c>
      <c r="M2094" s="337">
        <v>1.1415525114155251E-4</v>
      </c>
      <c r="N2094" s="345">
        <v>0</v>
      </c>
      <c r="O2094" s="346">
        <v>0</v>
      </c>
      <c r="P2094" s="347">
        <v>0</v>
      </c>
      <c r="Q2094" s="348">
        <v>7.9575596816976138E-2</v>
      </c>
      <c r="R2094" s="346">
        <v>0.36729842316713329</v>
      </c>
      <c r="S2094" s="347">
        <v>0.19803490094736065</v>
      </c>
      <c r="T2094" s="349">
        <v>0.16584297133414883</v>
      </c>
      <c r="U2094" s="349">
        <v>0.46821160167224057</v>
      </c>
      <c r="V2094" s="361">
        <v>0</v>
      </c>
    </row>
    <row r="2095" spans="1:22" ht="16" hidden="1" customHeight="1" outlineLevel="1">
      <c r="A2095" s="65">
        <v>2086</v>
      </c>
      <c r="B2095" s="117">
        <v>1</v>
      </c>
      <c r="C2095" s="325">
        <v>9.671018308225823E-5</v>
      </c>
      <c r="D2095" s="326">
        <v>1.1993720959481346E-4</v>
      </c>
      <c r="E2095" s="327">
        <v>1.1256349923375222E-4</v>
      </c>
      <c r="F2095" s="332">
        <v>0</v>
      </c>
      <c r="G2095" s="326">
        <v>0</v>
      </c>
      <c r="H2095" s="327">
        <v>0</v>
      </c>
      <c r="I2095" s="332">
        <v>8.2470734034111612E-5</v>
      </c>
      <c r="J2095" s="326">
        <v>2.1087151594423006E-4</v>
      </c>
      <c r="K2095" s="327">
        <v>1.6937015103657481E-4</v>
      </c>
      <c r="L2095" s="336">
        <v>3.7594868300476983E-5</v>
      </c>
      <c r="M2095" s="337">
        <v>1.1415525114155251E-4</v>
      </c>
      <c r="N2095" s="345">
        <v>0</v>
      </c>
      <c r="O2095" s="346">
        <v>0</v>
      </c>
      <c r="P2095" s="347">
        <v>0</v>
      </c>
      <c r="Q2095" s="348">
        <v>7.0733863837312116E-2</v>
      </c>
      <c r="R2095" s="346">
        <v>0.38841393145828684</v>
      </c>
      <c r="S2095" s="347">
        <v>0.23537296231691293</v>
      </c>
      <c r="T2095" s="349">
        <v>0.10678994083041807</v>
      </c>
      <c r="U2095" s="349">
        <v>0.39844659911457198</v>
      </c>
      <c r="V2095" s="361">
        <v>0</v>
      </c>
    </row>
    <row r="2096" spans="1:22" ht="16" hidden="1" customHeight="1" outlineLevel="1">
      <c r="A2096" s="65">
        <v>2087</v>
      </c>
      <c r="B2096" s="117">
        <v>1</v>
      </c>
      <c r="C2096" s="325">
        <v>9.0159916691111936E-5</v>
      </c>
      <c r="D2096" s="326">
        <v>1.1008015573445191E-4</v>
      </c>
      <c r="E2096" s="327">
        <v>1.0223728678819884E-4</v>
      </c>
      <c r="F2096" s="332">
        <v>0</v>
      </c>
      <c r="G2096" s="326">
        <v>0</v>
      </c>
      <c r="H2096" s="327">
        <v>0</v>
      </c>
      <c r="I2096" s="332">
        <v>1.0253118285321984E-4</v>
      </c>
      <c r="J2096" s="326">
        <v>2.2238107237003597E-4</v>
      </c>
      <c r="K2096" s="327">
        <v>1.8125577567072043E-4</v>
      </c>
      <c r="L2096" s="336">
        <v>2.3496792687798115E-5</v>
      </c>
      <c r="M2096" s="337">
        <v>1.1415525114155251E-4</v>
      </c>
      <c r="N2096" s="345">
        <v>0</v>
      </c>
      <c r="O2096" s="346">
        <v>0</v>
      </c>
      <c r="P2096" s="347">
        <v>0</v>
      </c>
      <c r="Q2096" s="348">
        <v>8.8417329796640146E-2</v>
      </c>
      <c r="R2096" s="346">
        <v>0.40917541731294904</v>
      </c>
      <c r="S2096" s="347">
        <v>0.28334495419796774</v>
      </c>
      <c r="T2096" s="349">
        <v>7.9212841239303874E-2</v>
      </c>
      <c r="U2096" s="349">
        <v>0.36238497103194611</v>
      </c>
      <c r="V2096" s="361">
        <v>0</v>
      </c>
    </row>
    <row r="2097" spans="1:22" ht="16" hidden="1" customHeight="1" outlineLevel="1">
      <c r="A2097" s="65">
        <v>2088</v>
      </c>
      <c r="B2097" s="117">
        <v>1</v>
      </c>
      <c r="C2097" s="325">
        <v>8.2053337006649389E-5</v>
      </c>
      <c r="D2097" s="326">
        <v>9.9853705378337155E-5</v>
      </c>
      <c r="E2097" s="327">
        <v>9.2598623663768981E-5</v>
      </c>
      <c r="F2097" s="332">
        <v>0</v>
      </c>
      <c r="G2097" s="326">
        <v>0</v>
      </c>
      <c r="H2097" s="327">
        <v>0</v>
      </c>
      <c r="I2097" s="332">
        <v>1.1813375415697072E-4</v>
      </c>
      <c r="J2097" s="326">
        <v>2.4457807404837595E-4</v>
      </c>
      <c r="K2097" s="327">
        <v>1.9611280646340243E-4</v>
      </c>
      <c r="L2097" s="336">
        <v>9.3987170751192458E-6</v>
      </c>
      <c r="M2097" s="337">
        <v>1.1415525114155251E-4</v>
      </c>
      <c r="N2097" s="345">
        <v>0</v>
      </c>
      <c r="O2097" s="346">
        <v>0</v>
      </c>
      <c r="P2097" s="347">
        <v>0</v>
      </c>
      <c r="Q2097" s="348">
        <v>9.7259062776304167E-2</v>
      </c>
      <c r="R2097" s="346">
        <v>0.45516358974100962</v>
      </c>
      <c r="S2097" s="347">
        <v>0.31482138715287106</v>
      </c>
      <c r="T2097" s="349">
        <v>5.6295320544619318E-2</v>
      </c>
      <c r="U2097" s="349">
        <v>0.32622508238233761</v>
      </c>
      <c r="V2097" s="361">
        <v>0</v>
      </c>
    </row>
    <row r="2098" spans="1:22" ht="16" hidden="1" customHeight="1" outlineLevel="1">
      <c r="A2098" s="65">
        <v>2089</v>
      </c>
      <c r="B2098" s="117">
        <v>1</v>
      </c>
      <c r="C2098" s="325">
        <v>7.6284352389256234E-5</v>
      </c>
      <c r="D2098" s="326">
        <v>8.9763348468026218E-5</v>
      </c>
      <c r="E2098" s="327">
        <v>8.4724238042599491E-5</v>
      </c>
      <c r="F2098" s="332">
        <v>0</v>
      </c>
      <c r="G2098" s="326">
        <v>0</v>
      </c>
      <c r="H2098" s="327">
        <v>0</v>
      </c>
      <c r="I2098" s="332">
        <v>1.3150738670304288E-4</v>
      </c>
      <c r="J2098" s="326">
        <v>2.5608763047418193E-4</v>
      </c>
      <c r="K2098" s="327">
        <v>1.9611280646340243E-4</v>
      </c>
      <c r="L2098" s="336">
        <v>5.8741981719495289E-6</v>
      </c>
      <c r="M2098" s="337">
        <v>1.1415525114155251E-4</v>
      </c>
      <c r="N2098" s="345">
        <v>0</v>
      </c>
      <c r="O2098" s="346">
        <v>0</v>
      </c>
      <c r="P2098" s="347">
        <v>0</v>
      </c>
      <c r="Q2098" s="348">
        <v>9.7259062776304167E-2</v>
      </c>
      <c r="R2098" s="346">
        <v>0.46075158706951264</v>
      </c>
      <c r="S2098" s="347">
        <v>0.36564119727397648</v>
      </c>
      <c r="T2098" s="349">
        <v>3.2712145721873385E-2</v>
      </c>
      <c r="U2098" s="349">
        <v>0.28367825687885806</v>
      </c>
      <c r="V2098" s="361">
        <v>0</v>
      </c>
    </row>
    <row r="2099" spans="1:22" ht="16" hidden="1" customHeight="1" outlineLevel="1">
      <c r="A2099" s="65">
        <v>2090</v>
      </c>
      <c r="B2099" s="117">
        <v>1</v>
      </c>
      <c r="C2099" s="325">
        <v>7.154665971321721E-5</v>
      </c>
      <c r="D2099" s="326">
        <v>8.1170019461557173E-5</v>
      </c>
      <c r="E2099" s="327">
        <v>7.7498483856452201E-5</v>
      </c>
      <c r="F2099" s="332">
        <v>0</v>
      </c>
      <c r="G2099" s="326">
        <v>0</v>
      </c>
      <c r="H2099" s="327">
        <v>0</v>
      </c>
      <c r="I2099" s="332">
        <v>1.5825465179518717E-4</v>
      </c>
      <c r="J2099" s="326">
        <v>2.7088563159307521E-4</v>
      </c>
      <c r="K2099" s="327">
        <v>2.0799843109754802E-4</v>
      </c>
      <c r="L2099" s="336">
        <v>2.3496792687798115E-6</v>
      </c>
      <c r="M2099" s="337">
        <v>1.1415525114155251E-4</v>
      </c>
      <c r="N2099" s="345">
        <v>0</v>
      </c>
      <c r="O2099" s="346">
        <v>0</v>
      </c>
      <c r="P2099" s="347">
        <v>0</v>
      </c>
      <c r="Q2099" s="348">
        <v>8.8417329796640146E-2</v>
      </c>
      <c r="R2099" s="346">
        <v>0.49420719264670554</v>
      </c>
      <c r="S2099" s="347">
        <v>0.40709277387915738</v>
      </c>
      <c r="T2099" s="349">
        <v>3.2521958828141566E-2</v>
      </c>
      <c r="U2099" s="349">
        <v>0.27218177054189008</v>
      </c>
      <c r="V2099" s="361">
        <v>0</v>
      </c>
    </row>
    <row r="2100" spans="1:22" ht="16" hidden="1" customHeight="1" outlineLevel="1">
      <c r="A2100" s="65">
        <v>2091</v>
      </c>
      <c r="B2100" s="117">
        <v>1</v>
      </c>
      <c r="C2100" s="325">
        <v>7.154665971321721E-5</v>
      </c>
      <c r="D2100" s="326">
        <v>8.1170019461557173E-5</v>
      </c>
      <c r="E2100" s="327">
        <v>7.7498483856452201E-5</v>
      </c>
      <c r="F2100" s="332">
        <v>0</v>
      </c>
      <c r="G2100" s="326">
        <v>0</v>
      </c>
      <c r="H2100" s="327">
        <v>0</v>
      </c>
      <c r="I2100" s="332">
        <v>1.7162828434125931E-4</v>
      </c>
      <c r="J2100" s="326">
        <v>2.6677507572671599E-4</v>
      </c>
      <c r="K2100" s="327">
        <v>2.1394124341462081E-4</v>
      </c>
      <c r="L2100" s="336">
        <v>1.1748396343899057E-6</v>
      </c>
      <c r="M2100" s="337">
        <v>1.1415525114155251E-4</v>
      </c>
      <c r="N2100" s="345">
        <v>0</v>
      </c>
      <c r="O2100" s="346">
        <v>0</v>
      </c>
      <c r="P2100" s="347">
        <v>0</v>
      </c>
      <c r="Q2100" s="348">
        <v>7.9575596816976138E-2</v>
      </c>
      <c r="R2100" s="346">
        <v>0.50537288564437788</v>
      </c>
      <c r="S2100" s="347">
        <v>0.42314741460550354</v>
      </c>
      <c r="T2100" s="349">
        <v>0</v>
      </c>
      <c r="U2100" s="349">
        <v>0</v>
      </c>
      <c r="V2100" s="361">
        <v>0</v>
      </c>
    </row>
    <row r="2101" spans="1:22" ht="16" hidden="1" customHeight="1" outlineLevel="1">
      <c r="A2101" s="65">
        <v>2092</v>
      </c>
      <c r="B2101" s="117">
        <v>1</v>
      </c>
      <c r="C2101" s="325">
        <v>6.9215314900337855E-5</v>
      </c>
      <c r="D2101" s="326">
        <v>7.6912238799980873E-5</v>
      </c>
      <c r="E2101" s="327">
        <v>7.4125600394336772E-5</v>
      </c>
      <c r="F2101" s="332">
        <v>0</v>
      </c>
      <c r="G2101" s="326">
        <v>0</v>
      </c>
      <c r="H2101" s="327">
        <v>0</v>
      </c>
      <c r="I2101" s="332">
        <v>1.8723085564501018E-4</v>
      </c>
      <c r="J2101" s="326">
        <v>2.5690974164745373E-4</v>
      </c>
      <c r="K2101" s="327">
        <v>2.2285546189023002E-4</v>
      </c>
      <c r="L2101" s="336">
        <v>1.409807561267887E-5</v>
      </c>
      <c r="M2101" s="337">
        <v>1.1415525114155251E-4</v>
      </c>
      <c r="N2101" s="345">
        <v>0</v>
      </c>
      <c r="O2101" s="346">
        <v>0</v>
      </c>
      <c r="P2101" s="347">
        <v>0</v>
      </c>
      <c r="Q2101" s="348">
        <v>7.9575596816976138E-2</v>
      </c>
      <c r="R2101" s="346">
        <v>0.51264438245757593</v>
      </c>
      <c r="S2101" s="347">
        <v>0.42776928438801032</v>
      </c>
      <c r="T2101" s="349">
        <v>3.3187612956202941E-2</v>
      </c>
      <c r="U2101" s="349">
        <v>0.25498617131992951</v>
      </c>
      <c r="V2101" s="361">
        <v>0</v>
      </c>
    </row>
    <row r="2102" spans="1:22" ht="16" hidden="1" customHeight="1" outlineLevel="1">
      <c r="A2102" s="65">
        <v>2093</v>
      </c>
      <c r="B2102" s="117">
        <v>1</v>
      </c>
      <c r="C2102" s="325">
        <v>6.8690293548375747E-5</v>
      </c>
      <c r="D2102" s="326">
        <v>7.564851394608837E-5</v>
      </c>
      <c r="E2102" s="327">
        <v>7.1933226143961756E-5</v>
      </c>
      <c r="F2102" s="332">
        <v>0</v>
      </c>
      <c r="G2102" s="326">
        <v>0</v>
      </c>
      <c r="H2102" s="327">
        <v>0</v>
      </c>
      <c r="I2102" s="332">
        <v>2.0060448819108232E-4</v>
      </c>
      <c r="J2102" s="326">
        <v>2.6019818634054115E-4</v>
      </c>
      <c r="K2102" s="327">
        <v>2.3474108652437564E-4</v>
      </c>
      <c r="L2102" s="336">
        <v>3.7594868300476983E-5</v>
      </c>
      <c r="M2102" s="337">
        <v>1.1415525114155251E-4</v>
      </c>
      <c r="N2102" s="345">
        <v>0</v>
      </c>
      <c r="O2102" s="346">
        <v>0</v>
      </c>
      <c r="P2102" s="347">
        <v>0</v>
      </c>
      <c r="Q2102" s="348">
        <v>7.9575596816976138E-2</v>
      </c>
      <c r="R2102" s="346">
        <v>0.51302656449714013</v>
      </c>
      <c r="S2102" s="347">
        <v>0.42582924091100638</v>
      </c>
      <c r="T2102" s="349">
        <v>3.3092519509337032E-2</v>
      </c>
      <c r="U2102" s="349">
        <v>0.24869749503304112</v>
      </c>
      <c r="V2102" s="361">
        <v>0</v>
      </c>
    </row>
    <row r="2103" spans="1:22" ht="16" hidden="1" customHeight="1" outlineLevel="1">
      <c r="A2103" s="65">
        <v>2094</v>
      </c>
      <c r="B2103" s="117">
        <v>1</v>
      </c>
      <c r="C2103" s="325">
        <v>6.8615290498095447E-5</v>
      </c>
      <c r="D2103" s="326">
        <v>7.5162465925360478E-5</v>
      </c>
      <c r="E2103" s="327">
        <v>7.2452131291979503E-5</v>
      </c>
      <c r="F2103" s="332">
        <v>0</v>
      </c>
      <c r="G2103" s="326">
        <v>0</v>
      </c>
      <c r="H2103" s="327">
        <v>0</v>
      </c>
      <c r="I2103" s="332">
        <v>2.2066493701019058E-4</v>
      </c>
      <c r="J2103" s="326">
        <v>2.6759718689998779E-4</v>
      </c>
      <c r="K2103" s="327">
        <v>2.2879827420730281E-4</v>
      </c>
      <c r="L2103" s="336">
        <v>9.3987170751192462E-5</v>
      </c>
      <c r="M2103" s="337">
        <v>1.1415525114155251E-4</v>
      </c>
      <c r="N2103" s="345">
        <v>0</v>
      </c>
      <c r="O2103" s="346">
        <v>4.2073303299866002E-4</v>
      </c>
      <c r="P2103" s="347">
        <v>4.3016797318414022E-4</v>
      </c>
      <c r="Q2103" s="348">
        <v>8.8417329796640146E-2</v>
      </c>
      <c r="R2103" s="346">
        <v>0.52102455412010684</v>
      </c>
      <c r="S2103" s="347">
        <v>0.41563622859930915</v>
      </c>
      <c r="T2103" s="349">
        <v>3.2426865381275656E-2</v>
      </c>
      <c r="U2103" s="349">
        <v>0.27286959451076853</v>
      </c>
      <c r="V2103" s="361">
        <v>0</v>
      </c>
    </row>
    <row r="2104" spans="1:22" ht="16" hidden="1" customHeight="1" outlineLevel="1">
      <c r="A2104" s="65">
        <v>2095</v>
      </c>
      <c r="B2104" s="117">
        <v>1</v>
      </c>
      <c r="C2104" s="325">
        <v>7.0946635310974803E-5</v>
      </c>
      <c r="D2104" s="326">
        <v>7.7670473712316383E-5</v>
      </c>
      <c r="E2104" s="327">
        <v>7.4903958116363413E-5</v>
      </c>
      <c r="F2104" s="332">
        <v>0</v>
      </c>
      <c r="G2104" s="326">
        <v>0</v>
      </c>
      <c r="H2104" s="327">
        <v>0</v>
      </c>
      <c r="I2104" s="332">
        <v>2.3180963079858402E-4</v>
      </c>
      <c r="J2104" s="326">
        <v>3.3254396958846413E-4</v>
      </c>
      <c r="K2104" s="327">
        <v>2.0799843109754802E-4</v>
      </c>
      <c r="L2104" s="336">
        <v>1.8210014333043539E-4</v>
      </c>
      <c r="M2104" s="337">
        <v>1.1415525114155251E-4</v>
      </c>
      <c r="N2104" s="345">
        <v>1.2718170990259549E-2</v>
      </c>
      <c r="O2104" s="346">
        <v>3.5637870397478844E-2</v>
      </c>
      <c r="P2104" s="347">
        <v>1.576565360731208E-2</v>
      </c>
      <c r="Q2104" s="348">
        <v>8.8417329796640146E-2</v>
      </c>
      <c r="R2104" s="346">
        <v>0.52484628221463669</v>
      </c>
      <c r="S2104" s="347">
        <v>0.39413493929468357</v>
      </c>
      <c r="T2104" s="349">
        <v>4.2982237983391777E-2</v>
      </c>
      <c r="U2104" s="349">
        <v>0.286626073888337</v>
      </c>
      <c r="V2104" s="361">
        <v>0</v>
      </c>
    </row>
    <row r="2105" spans="1:22" ht="16" hidden="1" customHeight="1" outlineLevel="1">
      <c r="A2105" s="65">
        <v>2096</v>
      </c>
      <c r="B2105" s="117">
        <v>1</v>
      </c>
      <c r="C2105" s="325">
        <v>7.0946635310974803E-5</v>
      </c>
      <c r="D2105" s="326">
        <v>7.9945178449322899E-5</v>
      </c>
      <c r="E2105" s="327">
        <v>7.6227166243808704E-5</v>
      </c>
      <c r="F2105" s="332">
        <v>0</v>
      </c>
      <c r="G2105" s="326">
        <v>0</v>
      </c>
      <c r="H2105" s="327">
        <v>0</v>
      </c>
      <c r="I2105" s="332">
        <v>2.2958069204090536E-4</v>
      </c>
      <c r="J2105" s="326">
        <v>3.0541430087049302E-4</v>
      </c>
      <c r="K2105" s="327">
        <v>2.0502702493901164E-4</v>
      </c>
      <c r="L2105" s="336">
        <v>1.5860335064263727E-4</v>
      </c>
      <c r="M2105" s="337">
        <v>1.1415525114155251E-4</v>
      </c>
      <c r="N2105" s="345">
        <v>0.13889957530935146</v>
      </c>
      <c r="O2105" s="346">
        <v>0.13847258799476192</v>
      </c>
      <c r="P2105" s="347">
        <v>7.2601839514350577E-2</v>
      </c>
      <c r="Q2105" s="348">
        <v>7.9575596816976138E-2</v>
      </c>
      <c r="R2105" s="346">
        <v>0.5218396159432277</v>
      </c>
      <c r="S2105" s="347">
        <v>0.42078201254889519</v>
      </c>
      <c r="T2105" s="349">
        <v>4.2887144536525867E-2</v>
      </c>
      <c r="U2105" s="349">
        <v>0.29753299682340917</v>
      </c>
      <c r="V2105" s="361">
        <v>4.115791894512788E-2</v>
      </c>
    </row>
    <row r="2106" spans="1:22" ht="16" hidden="1" customHeight="1" outlineLevel="1">
      <c r="A2106" s="65">
        <v>2097</v>
      </c>
      <c r="B2106" s="117">
        <v>1</v>
      </c>
      <c r="C2106" s="325">
        <v>7.6128096034505598E-5</v>
      </c>
      <c r="D2106" s="326">
        <v>9.009386112212118E-5</v>
      </c>
      <c r="E2106" s="327">
        <v>8.5878801996939E-5</v>
      </c>
      <c r="F2106" s="332">
        <v>0</v>
      </c>
      <c r="G2106" s="326">
        <v>0</v>
      </c>
      <c r="H2106" s="327">
        <v>0</v>
      </c>
      <c r="I2106" s="332">
        <v>2.0283342694876101E-4</v>
      </c>
      <c r="J2106" s="326">
        <v>2.2895796175621079E-4</v>
      </c>
      <c r="K2106" s="327">
        <v>2.1988405573169364E-4</v>
      </c>
      <c r="L2106" s="336">
        <v>1.4685495429873823E-4</v>
      </c>
      <c r="M2106" s="337">
        <v>1.1415525114155251E-4</v>
      </c>
      <c r="N2106" s="345">
        <v>0.317668473161202</v>
      </c>
      <c r="O2106" s="346">
        <v>0.2372922380316892</v>
      </c>
      <c r="P2106" s="347">
        <v>0.1597308503647879</v>
      </c>
      <c r="Q2106" s="348">
        <v>7.9575596816976138E-2</v>
      </c>
      <c r="R2106" s="346">
        <v>0.5252350261105615</v>
      </c>
      <c r="S2106" s="347">
        <v>0.44826942421908084</v>
      </c>
      <c r="T2106" s="349">
        <v>6.3142048718964908E-2</v>
      </c>
      <c r="U2106" s="349">
        <v>0.31630076511709176</v>
      </c>
      <c r="V2106" s="361">
        <v>8.0430101296034853E-2</v>
      </c>
    </row>
    <row r="2107" spans="1:22" ht="16" hidden="1" customHeight="1" outlineLevel="1">
      <c r="A2107" s="65">
        <v>2098</v>
      </c>
      <c r="B2107" s="117">
        <v>1</v>
      </c>
      <c r="C2107" s="325">
        <v>8.1547066417257352E-5</v>
      </c>
      <c r="D2107" s="326">
        <v>1.0084524334062204E-4</v>
      </c>
      <c r="E2107" s="327">
        <v>9.2040800629649891E-5</v>
      </c>
      <c r="F2107" s="332">
        <v>0</v>
      </c>
      <c r="G2107" s="326">
        <v>0</v>
      </c>
      <c r="H2107" s="327">
        <v>0</v>
      </c>
      <c r="I2107" s="332">
        <v>1.5156783552215111E-4</v>
      </c>
      <c r="J2107" s="326">
        <v>1.5126845588202075E-4</v>
      </c>
      <c r="K2107" s="327">
        <v>2.0799843109754802E-4</v>
      </c>
      <c r="L2107" s="336">
        <v>1.644775488145868E-4</v>
      </c>
      <c r="M2107" s="337">
        <v>1.1415525114155251E-4</v>
      </c>
      <c r="N2107" s="345">
        <v>0.44970881018367187</v>
      </c>
      <c r="O2107" s="346">
        <v>0.33581415892280486</v>
      </c>
      <c r="P2107" s="347">
        <v>0.21475833376627473</v>
      </c>
      <c r="Q2107" s="348">
        <v>7.9575596816976138E-2</v>
      </c>
      <c r="R2107" s="346">
        <v>0.55586677315341437</v>
      </c>
      <c r="S2107" s="347">
        <v>0.47614069648523366</v>
      </c>
      <c r="T2107" s="349">
        <v>4.5644854495637287E-2</v>
      </c>
      <c r="U2107" s="349">
        <v>0.31856075815769236</v>
      </c>
      <c r="V2107" s="361">
        <v>0.10886884143155703</v>
      </c>
    </row>
    <row r="2108" spans="1:22" ht="16" hidden="1" customHeight="1" outlineLevel="1">
      <c r="A2108" s="65">
        <v>2099</v>
      </c>
      <c r="B2108" s="117">
        <v>1</v>
      </c>
      <c r="C2108" s="325">
        <v>8.5065959526241488E-5</v>
      </c>
      <c r="D2108" s="326">
        <v>1.032949253650906E-4</v>
      </c>
      <c r="E2108" s="327">
        <v>9.4427764310531568E-5</v>
      </c>
      <c r="F2108" s="332">
        <v>0</v>
      </c>
      <c r="G2108" s="326">
        <v>0</v>
      </c>
      <c r="H2108" s="327">
        <v>0</v>
      </c>
      <c r="I2108" s="332">
        <v>1.1144693788393462E-4</v>
      </c>
      <c r="J2108" s="326">
        <v>1.3359306565667594E-4</v>
      </c>
      <c r="K2108" s="327">
        <v>1.9314140030486602E-4</v>
      </c>
      <c r="L2108" s="336">
        <v>1.8797434150238492E-4</v>
      </c>
      <c r="M2108" s="337">
        <v>1.1415525114155251E-4</v>
      </c>
      <c r="N2108" s="345">
        <v>0.55131127730810492</v>
      </c>
      <c r="O2108" s="346">
        <v>0.39969892910982779</v>
      </c>
      <c r="P2108" s="347">
        <v>0.30848041442521751</v>
      </c>
      <c r="Q2108" s="348">
        <v>7.9575596816976138E-2</v>
      </c>
      <c r="R2108" s="346">
        <v>0.55571097129761504</v>
      </c>
      <c r="S2108" s="347">
        <v>0.49420281703565661</v>
      </c>
      <c r="T2108" s="349">
        <v>7.0844617915103714E-2</v>
      </c>
      <c r="U2108" s="349">
        <v>0.33683722361646184</v>
      </c>
      <c r="V2108" s="361">
        <v>0</v>
      </c>
    </row>
    <row r="2109" spans="1:22" ht="16" hidden="1" customHeight="1" outlineLevel="1">
      <c r="A2109" s="65">
        <v>2100</v>
      </c>
      <c r="B2109" s="117">
        <v>1</v>
      </c>
      <c r="C2109" s="325">
        <v>8.5072209780431512E-5</v>
      </c>
      <c r="D2109" s="326">
        <v>1.0179789746124871E-4</v>
      </c>
      <c r="E2109" s="327">
        <v>9.4726134770641791E-5</v>
      </c>
      <c r="F2109" s="332">
        <v>0</v>
      </c>
      <c r="G2109" s="326">
        <v>0</v>
      </c>
      <c r="H2109" s="327">
        <v>0</v>
      </c>
      <c r="I2109" s="332">
        <v>7.5783917761075554E-5</v>
      </c>
      <c r="J2109" s="326">
        <v>0</v>
      </c>
      <c r="K2109" s="327">
        <v>1.8125577567072043E-4</v>
      </c>
      <c r="L2109" s="336">
        <v>2.0677177565262342E-4</v>
      </c>
      <c r="M2109" s="337">
        <v>1.1415525114155251E-4</v>
      </c>
      <c r="N2109" s="345">
        <v>0.63019251760724282</v>
      </c>
      <c r="O2109" s="346">
        <v>0.45137196900649024</v>
      </c>
      <c r="P2109" s="347">
        <v>0.38434803444901228</v>
      </c>
      <c r="Q2109" s="348">
        <v>8.8417329796640146E-2</v>
      </c>
      <c r="R2109" s="346">
        <v>0.58790059647844306</v>
      </c>
      <c r="S2109" s="347">
        <v>0.54005321388495853</v>
      </c>
      <c r="T2109" s="349">
        <v>5.6485507438351137E-2</v>
      </c>
      <c r="U2109" s="349">
        <v>0.31472859604536968</v>
      </c>
      <c r="V2109" s="361">
        <v>0</v>
      </c>
    </row>
    <row r="2110" spans="1:22" ht="16" hidden="1" customHeight="1" outlineLevel="1">
      <c r="A2110" s="65">
        <v>2101</v>
      </c>
      <c r="B2110" s="117">
        <v>1</v>
      </c>
      <c r="C2110" s="325">
        <v>8.4759697070930254E-5</v>
      </c>
      <c r="D2110" s="326">
        <v>1.0483083711059072E-4</v>
      </c>
      <c r="E2110" s="327">
        <v>9.5478547235267527E-5</v>
      </c>
      <c r="F2110" s="332">
        <v>0</v>
      </c>
      <c r="G2110" s="326">
        <v>0</v>
      </c>
      <c r="H2110" s="327">
        <v>0</v>
      </c>
      <c r="I2110" s="332">
        <v>0</v>
      </c>
      <c r="J2110" s="326">
        <v>0</v>
      </c>
      <c r="K2110" s="327">
        <v>1.6937015103657481E-4</v>
      </c>
      <c r="L2110" s="336">
        <v>1.8797434150238492E-4</v>
      </c>
      <c r="M2110" s="337">
        <v>1.1415525114155251E-4</v>
      </c>
      <c r="N2110" s="345">
        <v>0.62419068410622147</v>
      </c>
      <c r="O2110" s="346">
        <v>0.41343282123262631</v>
      </c>
      <c r="P2110" s="347">
        <v>0.47420811658945433</v>
      </c>
      <c r="Q2110" s="348">
        <v>3.5366931918656058E-2</v>
      </c>
      <c r="R2110" s="346">
        <v>0.61527156685984097</v>
      </c>
      <c r="S2110" s="347">
        <v>0.47649343784079878</v>
      </c>
      <c r="T2110" s="349">
        <v>5.9243217397462557E-2</v>
      </c>
      <c r="U2110" s="349">
        <v>0.2998912504309923</v>
      </c>
      <c r="V2110" s="361">
        <v>4.7962603262655695E-2</v>
      </c>
    </row>
    <row r="2111" spans="1:22" ht="16" hidden="1" customHeight="1" outlineLevel="1">
      <c r="A2111" s="65">
        <v>2102</v>
      </c>
      <c r="B2111" s="117">
        <v>1</v>
      </c>
      <c r="C2111" s="325">
        <v>8.2053337006649389E-5</v>
      </c>
      <c r="D2111" s="326">
        <v>9.7734536007963569E-5</v>
      </c>
      <c r="E2111" s="327">
        <v>9.1093798734517481E-5</v>
      </c>
      <c r="F2111" s="332">
        <v>0</v>
      </c>
      <c r="G2111" s="326">
        <v>0</v>
      </c>
      <c r="H2111" s="327">
        <v>0</v>
      </c>
      <c r="I2111" s="332">
        <v>0</v>
      </c>
      <c r="J2111" s="326">
        <v>0</v>
      </c>
      <c r="K2111" s="327">
        <v>1.4559890176828365E-4</v>
      </c>
      <c r="L2111" s="336">
        <v>1.9032402077116473E-4</v>
      </c>
      <c r="M2111" s="337">
        <v>1.1415525114155251E-4</v>
      </c>
      <c r="N2111" s="345">
        <v>0.55459799565390233</v>
      </c>
      <c r="O2111" s="346">
        <v>0.49083666964263051</v>
      </c>
      <c r="P2111" s="347">
        <v>0.43727769553210794</v>
      </c>
      <c r="Q2111" s="348">
        <v>8.8417329796640146E-3</v>
      </c>
      <c r="R2111" s="346">
        <v>0.6253017492650681</v>
      </c>
      <c r="S2111" s="347">
        <v>0.45350340200220929</v>
      </c>
      <c r="T2111" s="349">
        <v>5.4393451607301101E-2</v>
      </c>
      <c r="U2111" s="349">
        <v>0.27994435533351802</v>
      </c>
      <c r="V2111" s="361">
        <v>0.11910678788034537</v>
      </c>
    </row>
    <row r="2112" spans="1:22" ht="16" hidden="1" customHeight="1" outlineLevel="1">
      <c r="A2112" s="65">
        <v>2103</v>
      </c>
      <c r="B2112" s="117">
        <v>1</v>
      </c>
      <c r="C2112" s="325">
        <v>8.1797076584858358E-5</v>
      </c>
      <c r="D2112" s="326">
        <v>9.1027073321918721E-5</v>
      </c>
      <c r="E2112" s="327">
        <v>8.7176064866983401E-5</v>
      </c>
      <c r="F2112" s="332">
        <v>0</v>
      </c>
      <c r="G2112" s="326">
        <v>0</v>
      </c>
      <c r="H2112" s="327">
        <v>0</v>
      </c>
      <c r="I2112" s="332">
        <v>0</v>
      </c>
      <c r="J2112" s="326">
        <v>0</v>
      </c>
      <c r="K2112" s="327">
        <v>1.6045593256096565E-4</v>
      </c>
      <c r="L2112" s="336">
        <v>2.1382081345896285E-4</v>
      </c>
      <c r="M2112" s="337">
        <v>1.1415525114155251E-4</v>
      </c>
      <c r="N2112" s="345">
        <v>0.5061546252528013</v>
      </c>
      <c r="O2112" s="346">
        <v>0.39818214200655438</v>
      </c>
      <c r="P2112" s="347">
        <v>0.444846151672596</v>
      </c>
      <c r="Q2112" s="348">
        <v>3.5366931918656058E-2</v>
      </c>
      <c r="R2112" s="346">
        <v>0.61455666318022995</v>
      </c>
      <c r="S2112" s="347">
        <v>0.40315044844434511</v>
      </c>
      <c r="T2112" s="349">
        <v>5.2871956457446523E-2</v>
      </c>
      <c r="U2112" s="349">
        <v>0.28240086950808385</v>
      </c>
      <c r="V2112" s="361">
        <v>0.12790180227930414</v>
      </c>
    </row>
    <row r="2113" spans="1:22" ht="16" hidden="1" customHeight="1" outlineLevel="1">
      <c r="A2113" s="65">
        <v>2104</v>
      </c>
      <c r="B2113" s="117">
        <v>1</v>
      </c>
      <c r="C2113" s="325">
        <v>8.0840787693784526E-5</v>
      </c>
      <c r="D2113" s="326">
        <v>8.8071901355893167E-5</v>
      </c>
      <c r="E2113" s="327">
        <v>8.6644187090265202E-5</v>
      </c>
      <c r="F2113" s="332">
        <v>0</v>
      </c>
      <c r="G2113" s="326">
        <v>0</v>
      </c>
      <c r="H2113" s="327">
        <v>0</v>
      </c>
      <c r="I2113" s="332">
        <v>0</v>
      </c>
      <c r="J2113" s="326">
        <v>0</v>
      </c>
      <c r="K2113" s="327">
        <v>1.6045593256096565E-4</v>
      </c>
      <c r="L2113" s="336">
        <v>2.2321953053408208E-4</v>
      </c>
      <c r="M2113" s="337">
        <v>1.1415525114155251E-4</v>
      </c>
      <c r="N2113" s="345">
        <v>0.41355490837990033</v>
      </c>
      <c r="O2113" s="346">
        <v>0.27330332028644394</v>
      </c>
      <c r="P2113" s="347">
        <v>0.37333073918016607</v>
      </c>
      <c r="Q2113" s="348">
        <v>6.1892130857648102E-2</v>
      </c>
      <c r="R2113" s="346">
        <v>0.58847129509617646</v>
      </c>
      <c r="S2113" s="347">
        <v>0.3483675554019578</v>
      </c>
      <c r="T2113" s="349">
        <v>5.5154199182228386E-2</v>
      </c>
      <c r="U2113" s="349">
        <v>0.29389735584505172</v>
      </c>
      <c r="V2113" s="361">
        <v>0.13704037192822241</v>
      </c>
    </row>
    <row r="2114" spans="1:22" ht="16" hidden="1" customHeight="1" outlineLevel="1">
      <c r="A2114" s="65">
        <v>2105</v>
      </c>
      <c r="B2114" s="117">
        <v>1</v>
      </c>
      <c r="C2114" s="325">
        <v>7.8959461182586966E-5</v>
      </c>
      <c r="D2114" s="326">
        <v>8.6535989610393046E-5</v>
      </c>
      <c r="E2114" s="327">
        <v>8.665715971896564E-5</v>
      </c>
      <c r="F2114" s="332">
        <v>0</v>
      </c>
      <c r="G2114" s="326">
        <v>0</v>
      </c>
      <c r="H2114" s="327">
        <v>0</v>
      </c>
      <c r="I2114" s="332">
        <v>0</v>
      </c>
      <c r="J2114" s="326">
        <v>0</v>
      </c>
      <c r="K2114" s="327">
        <v>1.663987448780384E-4</v>
      </c>
      <c r="L2114" s="336">
        <v>2.2321953053408208E-4</v>
      </c>
      <c r="M2114" s="337">
        <v>1.1415525114155251E-4</v>
      </c>
      <c r="N2114" s="345">
        <v>0.25136250305468028</v>
      </c>
      <c r="O2114" s="346">
        <v>0.17550555773534199</v>
      </c>
      <c r="P2114" s="347">
        <v>0.23941195900483156</v>
      </c>
      <c r="Q2114" s="348">
        <v>7.9575596816976138E-2</v>
      </c>
      <c r="R2114" s="346">
        <v>0.58672425880692702</v>
      </c>
      <c r="S2114" s="347">
        <v>0.31554242948420252</v>
      </c>
      <c r="T2114" s="349">
        <v>6.371260940016038E-2</v>
      </c>
      <c r="U2114" s="349">
        <v>0.30726079295468967</v>
      </c>
      <c r="V2114" s="361">
        <v>6.5409865767812561E-2</v>
      </c>
    </row>
    <row r="2115" spans="1:22" ht="16" hidden="1" customHeight="1" outlineLevel="1">
      <c r="A2115" s="65">
        <v>2106</v>
      </c>
      <c r="B2115" s="117">
        <v>1</v>
      </c>
      <c r="C2115" s="325">
        <v>7.8559444914425361E-5</v>
      </c>
      <c r="D2115" s="326">
        <v>8.9141207001494524E-5</v>
      </c>
      <c r="E2115" s="327">
        <v>8.6851749149472301E-5</v>
      </c>
      <c r="F2115" s="332">
        <v>0</v>
      </c>
      <c r="G2115" s="326">
        <v>0</v>
      </c>
      <c r="H2115" s="327">
        <v>0</v>
      </c>
      <c r="I2115" s="332">
        <v>0</v>
      </c>
      <c r="J2115" s="326">
        <v>1.3235989889676819E-4</v>
      </c>
      <c r="K2115" s="327">
        <v>1.7531296335364765E-4</v>
      </c>
      <c r="L2115" s="336">
        <v>1.644775488145868E-4</v>
      </c>
      <c r="M2115" s="337">
        <v>1.1415525114155251E-4</v>
      </c>
      <c r="N2115" s="345">
        <v>9.9458955159782536E-2</v>
      </c>
      <c r="O2115" s="346">
        <v>6.1935488428413482E-2</v>
      </c>
      <c r="P2115" s="347">
        <v>8.3105941792076476E-2</v>
      </c>
      <c r="Q2115" s="348">
        <v>7.9575596816976138E-2</v>
      </c>
      <c r="R2115" s="346">
        <v>0.58017136199905328</v>
      </c>
      <c r="S2115" s="347">
        <v>0.30324338176095361</v>
      </c>
      <c r="T2115" s="349">
        <v>8.6915410435442667E-2</v>
      </c>
      <c r="U2115" s="349">
        <v>0.37879448571804564</v>
      </c>
      <c r="V2115" s="361">
        <v>0</v>
      </c>
    </row>
    <row r="2116" spans="1:22" ht="16" hidden="1" customHeight="1" outlineLevel="1">
      <c r="A2116" s="65">
        <v>2107</v>
      </c>
      <c r="B2116" s="117">
        <v>1</v>
      </c>
      <c r="C2116" s="325">
        <v>8.1928331922848885E-5</v>
      </c>
      <c r="D2116" s="326">
        <v>9.1960285521716263E-5</v>
      </c>
      <c r="E2116" s="327">
        <v>9.0795428274407258E-5</v>
      </c>
      <c r="F2116" s="332">
        <v>0</v>
      </c>
      <c r="G2116" s="326">
        <v>0</v>
      </c>
      <c r="H2116" s="327">
        <v>0</v>
      </c>
      <c r="I2116" s="332">
        <v>0</v>
      </c>
      <c r="J2116" s="326">
        <v>1.8620818074607443E-4</v>
      </c>
      <c r="K2116" s="327">
        <v>1.8422718182925681E-4</v>
      </c>
      <c r="L2116" s="336">
        <v>1.1748396343899057E-4</v>
      </c>
      <c r="M2116" s="337">
        <v>1.1415525114155251E-4</v>
      </c>
      <c r="N2116" s="345">
        <v>5.8589327033779937E-3</v>
      </c>
      <c r="O2116" s="346">
        <v>3.0582603702437321E-3</v>
      </c>
      <c r="P2116" s="347">
        <v>3.6449227335037574E-3</v>
      </c>
      <c r="Q2116" s="348">
        <v>5.3050397877984087E-2</v>
      </c>
      <c r="R2116" s="346">
        <v>0.57873785831411784</v>
      </c>
      <c r="S2116" s="347">
        <v>0.29094433403770459</v>
      </c>
      <c r="T2116" s="349">
        <v>0.103651857083843</v>
      </c>
      <c r="U2116" s="349">
        <v>0.45072122074933213</v>
      </c>
      <c r="V2116" s="361">
        <v>0</v>
      </c>
    </row>
    <row r="2117" spans="1:22" ht="16" hidden="1" customHeight="1" outlineLevel="1">
      <c r="A2117" s="65">
        <v>2108</v>
      </c>
      <c r="B2117" s="117">
        <v>1</v>
      </c>
      <c r="C2117" s="325">
        <v>9.082869388944462E-5</v>
      </c>
      <c r="D2117" s="326">
        <v>1.06055678122825E-4</v>
      </c>
      <c r="E2117" s="327">
        <v>1.0561017025031427E-4</v>
      </c>
      <c r="F2117" s="332">
        <v>0</v>
      </c>
      <c r="G2117" s="326">
        <v>0</v>
      </c>
      <c r="H2117" s="327">
        <v>0</v>
      </c>
      <c r="I2117" s="332">
        <v>0</v>
      </c>
      <c r="J2117" s="326">
        <v>2.4951074108800708E-4</v>
      </c>
      <c r="K2117" s="327">
        <v>1.7234155719511124E-4</v>
      </c>
      <c r="L2117" s="336">
        <v>8.811297257924293E-5</v>
      </c>
      <c r="M2117" s="337">
        <v>1.1415525114155251E-4</v>
      </c>
      <c r="N2117" s="345">
        <v>0</v>
      </c>
      <c r="O2117" s="346">
        <v>0</v>
      </c>
      <c r="P2117" s="347">
        <v>0</v>
      </c>
      <c r="Q2117" s="348">
        <v>5.3050397877984087E-2</v>
      </c>
      <c r="R2117" s="346">
        <v>0.52754593064116451</v>
      </c>
      <c r="S2117" s="347">
        <v>0.2846573470434513</v>
      </c>
      <c r="T2117" s="349">
        <v>0.1657478778872829</v>
      </c>
      <c r="U2117" s="349">
        <v>0.51694884289562593</v>
      </c>
      <c r="V2117" s="361">
        <v>0</v>
      </c>
    </row>
    <row r="2118" spans="1:22" ht="16" hidden="1" customHeight="1" outlineLevel="1">
      <c r="A2118" s="65">
        <v>2109</v>
      </c>
      <c r="B2118" s="117">
        <v>1</v>
      </c>
      <c r="C2118" s="325">
        <v>9.9760307126990473E-5</v>
      </c>
      <c r="D2118" s="326">
        <v>1.181096690368766E-4</v>
      </c>
      <c r="E2118" s="327">
        <v>1.160401637254712E-4</v>
      </c>
      <c r="F2118" s="332">
        <v>0</v>
      </c>
      <c r="G2118" s="326">
        <v>0</v>
      </c>
      <c r="H2118" s="327">
        <v>0</v>
      </c>
      <c r="I2118" s="332">
        <v>7.5783917761075554E-5</v>
      </c>
      <c r="J2118" s="326">
        <v>2.7951779891242972E-4</v>
      </c>
      <c r="K2118" s="327">
        <v>1.9908421262193881E-4</v>
      </c>
      <c r="L2118" s="336">
        <v>5.8741981719495287E-5</v>
      </c>
      <c r="M2118" s="337">
        <v>1.1415525114155251E-4</v>
      </c>
      <c r="N2118" s="345">
        <v>0</v>
      </c>
      <c r="O2118" s="346">
        <v>0</v>
      </c>
      <c r="P2118" s="347">
        <v>0</v>
      </c>
      <c r="Q2118" s="348">
        <v>3.5366931918656058E-2</v>
      </c>
      <c r="R2118" s="346">
        <v>0.47710200715311718</v>
      </c>
      <c r="S2118" s="347">
        <v>0.27054274979410919</v>
      </c>
      <c r="T2118" s="349">
        <v>0.24068151401762075</v>
      </c>
      <c r="U2118" s="349">
        <v>0.52333577974949708</v>
      </c>
      <c r="V2118" s="361">
        <v>0</v>
      </c>
    </row>
    <row r="2119" spans="1:22" ht="16" hidden="1" customHeight="1" outlineLevel="1">
      <c r="A2119" s="65">
        <v>2110</v>
      </c>
      <c r="B2119" s="117">
        <v>1</v>
      </c>
      <c r="C2119" s="325">
        <v>9.4960111909051198E-5</v>
      </c>
      <c r="D2119" s="326">
        <v>1.1488231017924343E-4</v>
      </c>
      <c r="E2119" s="327">
        <v>1.1153866156641716E-4</v>
      </c>
      <c r="F2119" s="332">
        <v>0</v>
      </c>
      <c r="G2119" s="326">
        <v>0</v>
      </c>
      <c r="H2119" s="327">
        <v>0</v>
      </c>
      <c r="I2119" s="332">
        <v>1.0921799912625594E-4</v>
      </c>
      <c r="J2119" s="326">
        <v>2.9596002237786666E-4</v>
      </c>
      <c r="K2119" s="327">
        <v>1.9314140030486602E-4</v>
      </c>
      <c r="L2119" s="336">
        <v>3.7594868300476983E-5</v>
      </c>
      <c r="M2119" s="337">
        <v>1.1415525114155251E-4</v>
      </c>
      <c r="N2119" s="345">
        <v>0</v>
      </c>
      <c r="O2119" s="346">
        <v>0</v>
      </c>
      <c r="P2119" s="347">
        <v>0</v>
      </c>
      <c r="Q2119" s="348">
        <v>7.9575596816976138E-2</v>
      </c>
      <c r="R2119" s="346">
        <v>0.5115762219631802</v>
      </c>
      <c r="S2119" s="347">
        <v>0.30539091515614236</v>
      </c>
      <c r="T2119" s="349">
        <v>0.12999274186570034</v>
      </c>
      <c r="U2119" s="349">
        <v>0.43608039626891998</v>
      </c>
      <c r="V2119" s="361">
        <v>0</v>
      </c>
    </row>
    <row r="2120" spans="1:22" ht="16" hidden="1" customHeight="1" outlineLevel="1">
      <c r="A2120" s="65">
        <v>2111</v>
      </c>
      <c r="B2120" s="117">
        <v>1</v>
      </c>
      <c r="C2120" s="325">
        <v>8.7747318573762245E-5</v>
      </c>
      <c r="D2120" s="326">
        <v>1.0681391303516051E-4</v>
      </c>
      <c r="E2120" s="327">
        <v>1.0457235995427875E-4</v>
      </c>
      <c r="F2120" s="332">
        <v>0</v>
      </c>
      <c r="G2120" s="326">
        <v>0</v>
      </c>
      <c r="H2120" s="327">
        <v>0</v>
      </c>
      <c r="I2120" s="332">
        <v>1.4488101924911502E-4</v>
      </c>
      <c r="J2120" s="326">
        <v>3.1404646818984747E-4</v>
      </c>
      <c r="K2120" s="327">
        <v>2.1394124341462081E-4</v>
      </c>
      <c r="L2120" s="336">
        <v>2.3496792687798115E-5</v>
      </c>
      <c r="M2120" s="337">
        <v>1.1415525114155251E-4</v>
      </c>
      <c r="N2120" s="345">
        <v>0</v>
      </c>
      <c r="O2120" s="346">
        <v>0</v>
      </c>
      <c r="P2120" s="347">
        <v>0</v>
      </c>
      <c r="Q2120" s="348">
        <v>6.1892130857648102E-2</v>
      </c>
      <c r="R2120" s="346">
        <v>0.50699420495394776</v>
      </c>
      <c r="S2120" s="347">
        <v>0.2518374020026623</v>
      </c>
      <c r="T2120" s="349">
        <v>0.10346167019011118</v>
      </c>
      <c r="U2120" s="349">
        <v>0.35305021716859608</v>
      </c>
      <c r="V2120" s="361">
        <v>0</v>
      </c>
    </row>
    <row r="2121" spans="1:22" ht="16" hidden="1" customHeight="1" outlineLevel="1">
      <c r="A2121" s="65">
        <v>2112</v>
      </c>
      <c r="B2121" s="117">
        <v>1</v>
      </c>
      <c r="C2121" s="325">
        <v>8.0359518121152584E-5</v>
      </c>
      <c r="D2121" s="326">
        <v>9.9153796228489003E-5</v>
      </c>
      <c r="E2121" s="327">
        <v>9.2819158351676518E-5</v>
      </c>
      <c r="F2121" s="332">
        <v>0</v>
      </c>
      <c r="G2121" s="326">
        <v>0</v>
      </c>
      <c r="H2121" s="327">
        <v>0</v>
      </c>
      <c r="I2121" s="332">
        <v>1.6494146806822325E-4</v>
      </c>
      <c r="J2121" s="326">
        <v>3.3747663662809526E-4</v>
      </c>
      <c r="K2121" s="327">
        <v>2.0205561878047524E-4</v>
      </c>
      <c r="L2121" s="336">
        <v>9.3987170751192458E-6</v>
      </c>
      <c r="M2121" s="337">
        <v>1.1415525114155251E-4</v>
      </c>
      <c r="N2121" s="345">
        <v>0</v>
      </c>
      <c r="O2121" s="346">
        <v>0</v>
      </c>
      <c r="P2121" s="347">
        <v>0</v>
      </c>
      <c r="Q2121" s="348">
        <v>3.5366931918656058E-2</v>
      </c>
      <c r="R2121" s="346">
        <v>0.50186691136280115</v>
      </c>
      <c r="S2121" s="347">
        <v>0.29926992009643683</v>
      </c>
      <c r="T2121" s="349">
        <v>7.9878495367365243E-2</v>
      </c>
      <c r="U2121" s="349">
        <v>0.31315642697364759</v>
      </c>
      <c r="V2121" s="361">
        <v>0</v>
      </c>
    </row>
    <row r="2122" spans="1:22" ht="16" hidden="1" customHeight="1" outlineLevel="1">
      <c r="A2122" s="65">
        <v>2113</v>
      </c>
      <c r="B2122" s="117">
        <v>1</v>
      </c>
      <c r="C2122" s="325">
        <v>7.3090472498153403E-5</v>
      </c>
      <c r="D2122" s="326">
        <v>8.6011057748006925E-5</v>
      </c>
      <c r="E2122" s="327">
        <v>8.2648617450528463E-5</v>
      </c>
      <c r="F2122" s="332">
        <v>0</v>
      </c>
      <c r="G2122" s="326">
        <v>0</v>
      </c>
      <c r="H2122" s="327">
        <v>0</v>
      </c>
      <c r="I2122" s="332">
        <v>1.7831510061429539E-4</v>
      </c>
      <c r="J2122" s="326">
        <v>3.7899325087832375E-4</v>
      </c>
      <c r="K2122" s="327">
        <v>2.0205561878047524E-4</v>
      </c>
      <c r="L2122" s="336">
        <v>5.8741981719495289E-6</v>
      </c>
      <c r="M2122" s="337">
        <v>1.1415525114155251E-4</v>
      </c>
      <c r="N2122" s="345">
        <v>0</v>
      </c>
      <c r="O2122" s="346">
        <v>0</v>
      </c>
      <c r="P2122" s="347">
        <v>0</v>
      </c>
      <c r="Q2122" s="348">
        <v>1.7683465959328029E-2</v>
      </c>
      <c r="R2122" s="346">
        <v>0.49552532318605869</v>
      </c>
      <c r="S2122" s="347">
        <v>0.26519465680330462</v>
      </c>
      <c r="T2122" s="349">
        <v>3.7466818065168939E-2</v>
      </c>
      <c r="U2122" s="349">
        <v>0.26196267157569642</v>
      </c>
      <c r="V2122" s="361">
        <v>0</v>
      </c>
    </row>
    <row r="2123" spans="1:22" ht="16" hidden="1" customHeight="1" outlineLevel="1">
      <c r="A2123" s="65">
        <v>2114</v>
      </c>
      <c r="B2123" s="117">
        <v>1</v>
      </c>
      <c r="C2123" s="325">
        <v>6.9121561087487471E-5</v>
      </c>
      <c r="D2123" s="326">
        <v>7.8350940941335421E-5</v>
      </c>
      <c r="E2123" s="327">
        <v>7.6123385214205141E-5</v>
      </c>
      <c r="F2123" s="332">
        <v>0</v>
      </c>
      <c r="G2123" s="326">
        <v>0</v>
      </c>
      <c r="H2123" s="327">
        <v>0</v>
      </c>
      <c r="I2123" s="332">
        <v>1.8500191688733148E-4</v>
      </c>
      <c r="J2123" s="326">
        <v>3.9954603021012008E-4</v>
      </c>
      <c r="K2123" s="327">
        <v>2.0799843109754802E-4</v>
      </c>
      <c r="L2123" s="336">
        <v>2.3496792687798115E-6</v>
      </c>
      <c r="M2123" s="337">
        <v>1.1415525114155251E-4</v>
      </c>
      <c r="N2123" s="345">
        <v>0</v>
      </c>
      <c r="O2123" s="346">
        <v>0</v>
      </c>
      <c r="P2123" s="347">
        <v>0</v>
      </c>
      <c r="Q2123" s="348">
        <v>8.8417329796640146E-3</v>
      </c>
      <c r="R2123" s="346">
        <v>0.50454960557014283</v>
      </c>
      <c r="S2123" s="347">
        <v>0.23304387736697535</v>
      </c>
      <c r="T2123" s="349">
        <v>3.0334809550225612E-2</v>
      </c>
      <c r="U2123" s="349">
        <v>0.25233313601139851</v>
      </c>
      <c r="V2123" s="361">
        <v>0</v>
      </c>
    </row>
    <row r="2124" spans="1:22" ht="16" hidden="1" customHeight="1" outlineLevel="1">
      <c r="A2124" s="65">
        <v>2115</v>
      </c>
      <c r="B2124" s="117">
        <v>1</v>
      </c>
      <c r="C2124" s="325">
        <v>6.7615249827691434E-5</v>
      </c>
      <c r="D2124" s="326">
        <v>7.4618092142145255E-5</v>
      </c>
      <c r="E2124" s="327">
        <v>7.2802392266891494E-5</v>
      </c>
      <c r="F2124" s="332">
        <v>0</v>
      </c>
      <c r="G2124" s="326">
        <v>0</v>
      </c>
      <c r="H2124" s="327">
        <v>0</v>
      </c>
      <c r="I2124" s="332">
        <v>1.8723085564501018E-4</v>
      </c>
      <c r="J2124" s="326">
        <v>4.0612291959629492E-4</v>
      </c>
      <c r="K2124" s="327">
        <v>1.5451312024389281E-4</v>
      </c>
      <c r="L2124" s="336">
        <v>1.1748396343899057E-6</v>
      </c>
      <c r="M2124" s="337">
        <v>1.1415525114155251E-4</v>
      </c>
      <c r="N2124" s="345">
        <v>0</v>
      </c>
      <c r="O2124" s="346">
        <v>0</v>
      </c>
      <c r="P2124" s="347">
        <v>0</v>
      </c>
      <c r="Q2124" s="348">
        <v>8.8417329796640146E-3</v>
      </c>
      <c r="R2124" s="346">
        <v>0.48522535872025879</v>
      </c>
      <c r="S2124" s="347">
        <v>0.25889211018885028</v>
      </c>
      <c r="T2124" s="349">
        <v>3.0715183337689259E-2</v>
      </c>
      <c r="U2124" s="349">
        <v>0.23828187493288214</v>
      </c>
      <c r="V2124" s="361">
        <v>0</v>
      </c>
    </row>
    <row r="2125" spans="1:22" ht="16" hidden="1" customHeight="1" outlineLevel="1">
      <c r="A2125" s="65">
        <v>2116</v>
      </c>
      <c r="B2125" s="117">
        <v>1</v>
      </c>
      <c r="C2125" s="325">
        <v>6.7421491947800656E-5</v>
      </c>
      <c r="D2125" s="326">
        <v>7.4326463329708523E-5</v>
      </c>
      <c r="E2125" s="327">
        <v>7.1894308257860413E-5</v>
      </c>
      <c r="F2125" s="332">
        <v>0</v>
      </c>
      <c r="G2125" s="326">
        <v>0</v>
      </c>
      <c r="H2125" s="327">
        <v>0</v>
      </c>
      <c r="I2125" s="332">
        <v>1.9614661067572496E-4</v>
      </c>
      <c r="J2125" s="326">
        <v>3.9420230758385299E-4</v>
      </c>
      <c r="K2125" s="327">
        <v>1.6045593256096565E-4</v>
      </c>
      <c r="L2125" s="336">
        <v>1.409807561267887E-5</v>
      </c>
      <c r="M2125" s="337">
        <v>1.1415525114155251E-4</v>
      </c>
      <c r="N2125" s="345">
        <v>0</v>
      </c>
      <c r="O2125" s="346">
        <v>0</v>
      </c>
      <c r="P2125" s="347">
        <v>0</v>
      </c>
      <c r="Q2125" s="348">
        <v>2.6525198938992044E-2</v>
      </c>
      <c r="R2125" s="346">
        <v>0.44294613499338292</v>
      </c>
      <c r="S2125" s="347">
        <v>0.22634191053635258</v>
      </c>
      <c r="T2125" s="349">
        <v>3.1571024359482454E-2</v>
      </c>
      <c r="U2125" s="349">
        <v>0.25252965714536374</v>
      </c>
      <c r="V2125" s="361">
        <v>0</v>
      </c>
    </row>
    <row r="2126" spans="1:22" ht="16" hidden="1" customHeight="1" outlineLevel="1">
      <c r="A2126" s="65">
        <v>2117</v>
      </c>
      <c r="B2126" s="117">
        <v>1</v>
      </c>
      <c r="C2126" s="325">
        <v>6.987159159029049E-5</v>
      </c>
      <c r="D2126" s="326">
        <v>7.4676417904632599E-5</v>
      </c>
      <c r="E2126" s="327">
        <v>7.2335377633675515E-5</v>
      </c>
      <c r="F2126" s="332">
        <v>0</v>
      </c>
      <c r="G2126" s="326">
        <v>0</v>
      </c>
      <c r="H2126" s="327">
        <v>0</v>
      </c>
      <c r="I2126" s="332">
        <v>2.0729130446411843E-4</v>
      </c>
      <c r="J2126" s="326">
        <v>3.9420230758385299E-4</v>
      </c>
      <c r="K2126" s="327">
        <v>1.7531296335364765E-4</v>
      </c>
      <c r="L2126" s="336">
        <v>3.7594868300476983E-5</v>
      </c>
      <c r="M2126" s="337">
        <v>1.1415525114155251E-4</v>
      </c>
      <c r="N2126" s="345">
        <v>0</v>
      </c>
      <c r="O2126" s="346">
        <v>0</v>
      </c>
      <c r="P2126" s="347">
        <v>0</v>
      </c>
      <c r="Q2126" s="348">
        <v>2.6525198938992044E-2</v>
      </c>
      <c r="R2126" s="346">
        <v>0.39461958476990133</v>
      </c>
      <c r="S2126" s="347">
        <v>0.17783562574498368</v>
      </c>
      <c r="T2126" s="349">
        <v>3.176121125321428E-2</v>
      </c>
      <c r="U2126" s="349">
        <v>0.25282443884631162</v>
      </c>
      <c r="V2126" s="361">
        <v>0</v>
      </c>
    </row>
    <row r="2127" spans="1:22" ht="16" hidden="1" customHeight="1" outlineLevel="1">
      <c r="A2127" s="65">
        <v>2118</v>
      </c>
      <c r="B2127" s="117">
        <v>1</v>
      </c>
      <c r="C2127" s="325">
        <v>7.686562602892857E-5</v>
      </c>
      <c r="D2127" s="326">
        <v>7.7728799474803727E-5</v>
      </c>
      <c r="E2127" s="327">
        <v>7.8653047810791724E-5</v>
      </c>
      <c r="F2127" s="332">
        <v>0</v>
      </c>
      <c r="G2127" s="326">
        <v>0</v>
      </c>
      <c r="H2127" s="327">
        <v>0</v>
      </c>
      <c r="I2127" s="332">
        <v>2.1843599825251188E-4</v>
      </c>
      <c r="J2127" s="326">
        <v>3.8392591791795488E-4</v>
      </c>
      <c r="K2127" s="327">
        <v>1.8719858798779324E-4</v>
      </c>
      <c r="L2127" s="336">
        <v>9.3987170751192462E-5</v>
      </c>
      <c r="M2127" s="337">
        <v>1.1415525114155251E-4</v>
      </c>
      <c r="N2127" s="345">
        <v>0</v>
      </c>
      <c r="O2127" s="346">
        <v>2.1036651649933001E-4</v>
      </c>
      <c r="P2127" s="347">
        <v>8.6033594636828045E-4</v>
      </c>
      <c r="Q2127" s="348">
        <v>1.7683465959328029E-2</v>
      </c>
      <c r="R2127" s="346">
        <v>0.36807991146699748</v>
      </c>
      <c r="S2127" s="347">
        <v>0.16201441330025815</v>
      </c>
      <c r="T2127" s="349">
        <v>4.1460742833537206E-2</v>
      </c>
      <c r="U2127" s="349">
        <v>0.26972525636732431</v>
      </c>
      <c r="V2127" s="361">
        <v>0</v>
      </c>
    </row>
    <row r="2128" spans="1:22" ht="16" hidden="1" customHeight="1" outlineLevel="1">
      <c r="A2128" s="65">
        <v>2119</v>
      </c>
      <c r="B2128" s="117">
        <v>1</v>
      </c>
      <c r="C2128" s="325">
        <v>9.9385291875588963E-5</v>
      </c>
      <c r="D2128" s="326">
        <v>8.7858040226772893E-5</v>
      </c>
      <c r="E2128" s="327">
        <v>9.519314940385777E-5</v>
      </c>
      <c r="F2128" s="332">
        <v>0</v>
      </c>
      <c r="G2128" s="326">
        <v>0</v>
      </c>
      <c r="H2128" s="327">
        <v>0</v>
      </c>
      <c r="I2128" s="332">
        <v>2.2289387576786924E-4</v>
      </c>
      <c r="J2128" s="326">
        <v>3.880364737843141E-4</v>
      </c>
      <c r="K2128" s="327">
        <v>1.4857030792682002E-4</v>
      </c>
      <c r="L2128" s="336">
        <v>1.8210014333043539E-4</v>
      </c>
      <c r="M2128" s="337">
        <v>1.1415525114155251E-4</v>
      </c>
      <c r="N2128" s="345">
        <v>1.3146873383189645E-2</v>
      </c>
      <c r="O2128" s="346">
        <v>3.6366819231031938E-2</v>
      </c>
      <c r="P2128" s="347">
        <v>4.0227702886000895E-2</v>
      </c>
      <c r="Q2128" s="348">
        <v>1.7683465959328029E-2</v>
      </c>
      <c r="R2128" s="346">
        <v>0.33907267196212881</v>
      </c>
      <c r="S2128" s="347">
        <v>0.15193033531927075</v>
      </c>
      <c r="T2128" s="349">
        <v>5.6770787778948874E-2</v>
      </c>
      <c r="U2128" s="349">
        <v>0.30539384218201965</v>
      </c>
      <c r="V2128" s="361">
        <v>0</v>
      </c>
    </row>
    <row r="2129" spans="1:22" ht="16" hidden="1" customHeight="1" outlineLevel="1">
      <c r="A2129" s="65">
        <v>2120</v>
      </c>
      <c r="B2129" s="117">
        <v>1</v>
      </c>
      <c r="C2129" s="325">
        <v>1.1819855698756449E-4</v>
      </c>
      <c r="D2129" s="326">
        <v>1.027894354235336E-4</v>
      </c>
      <c r="E2129" s="327">
        <v>1.1249863609025E-4</v>
      </c>
      <c r="F2129" s="332">
        <v>0</v>
      </c>
      <c r="G2129" s="326">
        <v>0</v>
      </c>
      <c r="H2129" s="327">
        <v>0</v>
      </c>
      <c r="I2129" s="332">
        <v>2.2958069204090536E-4</v>
      </c>
      <c r="J2129" s="326">
        <v>3.2308969109583782E-4</v>
      </c>
      <c r="K2129" s="327">
        <v>1.1291343402438324E-4</v>
      </c>
      <c r="L2129" s="336">
        <v>1.5860335064263727E-4</v>
      </c>
      <c r="M2129" s="337">
        <v>1.1415525114155251E-4</v>
      </c>
      <c r="N2129" s="345">
        <v>9.988765755271263E-2</v>
      </c>
      <c r="O2129" s="346">
        <v>0.16937751101489107</v>
      </c>
      <c r="P2129" s="347">
        <v>0.16278204483724126</v>
      </c>
      <c r="Q2129" s="348">
        <v>8.8417329796640146E-3</v>
      </c>
      <c r="R2129" s="346">
        <v>0.3278997245451804</v>
      </c>
      <c r="S2129" s="347">
        <v>9.8994111043378727E-2</v>
      </c>
      <c r="T2129" s="349">
        <v>0.1483457771108212</v>
      </c>
      <c r="U2129" s="349">
        <v>0.40060833158818987</v>
      </c>
      <c r="V2129" s="361">
        <v>3.4827340872543959E-2</v>
      </c>
    </row>
    <row r="2130" spans="1:22" ht="16" hidden="1" customHeight="1" outlineLevel="1">
      <c r="A2130" s="65">
        <v>2121</v>
      </c>
      <c r="B2130" s="117">
        <v>1</v>
      </c>
      <c r="C2130" s="325">
        <v>1.3722433074200087E-4</v>
      </c>
      <c r="D2130" s="326">
        <v>1.13463049958718E-4</v>
      </c>
      <c r="E2130" s="327">
        <v>1.2779336532807344E-4</v>
      </c>
      <c r="F2130" s="332">
        <v>0</v>
      </c>
      <c r="G2130" s="326">
        <v>0</v>
      </c>
      <c r="H2130" s="327">
        <v>0</v>
      </c>
      <c r="I2130" s="332">
        <v>1.8945979440268887E-4</v>
      </c>
      <c r="J2130" s="326">
        <v>2.0634990449123483E-4</v>
      </c>
      <c r="K2130" s="327">
        <v>1.3074187097560162E-4</v>
      </c>
      <c r="L2130" s="336">
        <v>1.4685495429873823E-4</v>
      </c>
      <c r="M2130" s="337">
        <v>1.1415525114155251E-4</v>
      </c>
      <c r="N2130" s="345">
        <v>0.23907303445735084</v>
      </c>
      <c r="O2130" s="346">
        <v>0.32096890784106735</v>
      </c>
      <c r="P2130" s="347">
        <v>0.355786390537709</v>
      </c>
      <c r="Q2130" s="348">
        <v>4.4208664898320073E-2</v>
      </c>
      <c r="R2130" s="346">
        <v>0.29545512525855844</v>
      </c>
      <c r="S2130" s="347">
        <v>8.4646085512415953E-2</v>
      </c>
      <c r="T2130" s="349">
        <v>0.13569834867765501</v>
      </c>
      <c r="U2130" s="349">
        <v>0.46388813672500478</v>
      </c>
      <c r="V2130" s="361">
        <v>0.12401581067420803</v>
      </c>
    </row>
    <row r="2131" spans="1:22" ht="16" hidden="1" customHeight="1" outlineLevel="1">
      <c r="A2131" s="65">
        <v>2122</v>
      </c>
      <c r="B2131" s="117">
        <v>1</v>
      </c>
      <c r="C2131" s="325">
        <v>1.423432889236314E-4</v>
      </c>
      <c r="D2131" s="326">
        <v>1.1525170667499662E-4</v>
      </c>
      <c r="E2131" s="327">
        <v>1.3320295149615857E-4</v>
      </c>
      <c r="F2131" s="332">
        <v>0</v>
      </c>
      <c r="G2131" s="326">
        <v>0</v>
      </c>
      <c r="H2131" s="327">
        <v>0</v>
      </c>
      <c r="I2131" s="332">
        <v>1.4042314173375763E-4</v>
      </c>
      <c r="J2131" s="326">
        <v>1.6647751258755004E-4</v>
      </c>
      <c r="K2131" s="327">
        <v>1.4262749560974724E-4</v>
      </c>
      <c r="L2131" s="336">
        <v>1.644775488145868E-4</v>
      </c>
      <c r="M2131" s="337">
        <v>1.1415525114155251E-4</v>
      </c>
      <c r="N2131" s="345">
        <v>0.42870239293009715</v>
      </c>
      <c r="O2131" s="346">
        <v>0.47340238083543928</v>
      </c>
      <c r="P2131" s="347">
        <v>0.48953159923541956</v>
      </c>
      <c r="Q2131" s="348">
        <v>7.9575596816976138E-2</v>
      </c>
      <c r="R2131" s="346">
        <v>0.26921262336324975</v>
      </c>
      <c r="S2131" s="347">
        <v>0.17006507309373284</v>
      </c>
      <c r="T2131" s="349">
        <v>0.1380756848493028</v>
      </c>
      <c r="U2131" s="349">
        <v>0.46221770708630006</v>
      </c>
      <c r="V2131" s="361">
        <v>0.20332363148704258</v>
      </c>
    </row>
    <row r="2132" spans="1:22" ht="16" hidden="1" customHeight="1" outlineLevel="1">
      <c r="A2132" s="65">
        <v>2123</v>
      </c>
      <c r="B2132" s="117">
        <v>1</v>
      </c>
      <c r="C2132" s="325">
        <v>1.4163701020015857E-4</v>
      </c>
      <c r="D2132" s="326">
        <v>1.1427961063354085E-4</v>
      </c>
      <c r="E2132" s="327">
        <v>1.3182785285391151E-4</v>
      </c>
      <c r="F2132" s="332">
        <v>0</v>
      </c>
      <c r="G2132" s="326">
        <v>0</v>
      </c>
      <c r="H2132" s="327">
        <v>0</v>
      </c>
      <c r="I2132" s="332">
        <v>1.0921799912625594E-4</v>
      </c>
      <c r="J2132" s="326">
        <v>0</v>
      </c>
      <c r="K2132" s="327">
        <v>1.3965608945121081E-4</v>
      </c>
      <c r="L2132" s="336">
        <v>1.8797434150238492E-4</v>
      </c>
      <c r="M2132" s="337">
        <v>1.1415525114155251E-4</v>
      </c>
      <c r="N2132" s="345">
        <v>0.566172960263015</v>
      </c>
      <c r="O2132" s="346">
        <v>0.57860702098013184</v>
      </c>
      <c r="P2132" s="347">
        <v>0.56795821292039894</v>
      </c>
      <c r="Q2132" s="348">
        <v>8.8417329796640146E-2</v>
      </c>
      <c r="R2132" s="346">
        <v>0.32233830182301737</v>
      </c>
      <c r="S2132" s="347">
        <v>0.3119995072762563</v>
      </c>
      <c r="T2132" s="349">
        <v>0.10241564227458616</v>
      </c>
      <c r="U2132" s="349">
        <v>0.42350304369514313</v>
      </c>
      <c r="V2132" s="361">
        <v>0.28706713230490671</v>
      </c>
    </row>
    <row r="2133" spans="1:22" ht="16" hidden="1" customHeight="1" outlineLevel="1">
      <c r="A2133" s="65">
        <v>2124</v>
      </c>
      <c r="B2133" s="117">
        <v>1</v>
      </c>
      <c r="C2133" s="325">
        <v>1.4081197664707527E-4</v>
      </c>
      <c r="D2133" s="326">
        <v>1.1970390654486407E-4</v>
      </c>
      <c r="E2133" s="327">
        <v>1.2670366451723614E-4</v>
      </c>
      <c r="F2133" s="332">
        <v>0</v>
      </c>
      <c r="G2133" s="326">
        <v>0</v>
      </c>
      <c r="H2133" s="327">
        <v>0</v>
      </c>
      <c r="I2133" s="332">
        <v>7.3554979003396872E-5</v>
      </c>
      <c r="J2133" s="326">
        <v>0</v>
      </c>
      <c r="K2133" s="327">
        <v>1.5451312024389281E-4</v>
      </c>
      <c r="L2133" s="336">
        <v>2.0677177565262342E-4</v>
      </c>
      <c r="M2133" s="337">
        <v>1.1415525114155251E-4</v>
      </c>
      <c r="N2133" s="345">
        <v>0.61504503305704605</v>
      </c>
      <c r="O2133" s="346">
        <v>0.63070694883901124</v>
      </c>
      <c r="P2133" s="347">
        <v>0.63758839733302353</v>
      </c>
      <c r="Q2133" s="348">
        <v>8.8417329796640146E-2</v>
      </c>
      <c r="R2133" s="346">
        <v>0.36189052560458318</v>
      </c>
      <c r="S2133" s="347">
        <v>0.41592153360780165</v>
      </c>
      <c r="T2133" s="349">
        <v>8.0068682261097077E-2</v>
      </c>
      <c r="U2133" s="349">
        <v>0.36965625298866084</v>
      </c>
      <c r="V2133" s="361">
        <v>0.3004199796866599</v>
      </c>
    </row>
    <row r="2134" spans="1:22" ht="16" hidden="1" customHeight="1" outlineLevel="1">
      <c r="A2134" s="65">
        <v>2125</v>
      </c>
      <c r="B2134" s="117">
        <v>1</v>
      </c>
      <c r="C2134" s="325">
        <v>1.3274289848775288E-4</v>
      </c>
      <c r="D2134" s="326">
        <v>1.1678761842049674E-4</v>
      </c>
      <c r="E2134" s="327">
        <v>1.2278593064970206E-4</v>
      </c>
      <c r="F2134" s="332">
        <v>0</v>
      </c>
      <c r="G2134" s="326">
        <v>0</v>
      </c>
      <c r="H2134" s="327">
        <v>0</v>
      </c>
      <c r="I2134" s="332">
        <v>0</v>
      </c>
      <c r="J2134" s="326">
        <v>0</v>
      </c>
      <c r="K2134" s="327">
        <v>1.7234155719511124E-4</v>
      </c>
      <c r="L2134" s="336">
        <v>1.8797434150238492E-4</v>
      </c>
      <c r="M2134" s="337">
        <v>1.1415525114155251E-4</v>
      </c>
      <c r="N2134" s="345">
        <v>0.61718854502169651</v>
      </c>
      <c r="O2134" s="346">
        <v>0.64979709604875335</v>
      </c>
      <c r="P2134" s="347">
        <v>0.63181014126624191</v>
      </c>
      <c r="Q2134" s="348">
        <v>7.9575596816976138E-2</v>
      </c>
      <c r="R2134" s="346">
        <v>0.36907847330228216</v>
      </c>
      <c r="S2134" s="347">
        <v>0.38885948051722036</v>
      </c>
      <c r="T2134" s="349">
        <v>6.4473356975087659E-2</v>
      </c>
      <c r="U2134" s="349">
        <v>0.3172833707869181</v>
      </c>
      <c r="V2134" s="361">
        <v>0.25465842039207698</v>
      </c>
    </row>
    <row r="2135" spans="1:22" ht="16" hidden="1" customHeight="1" outlineLevel="1">
      <c r="A2135" s="65">
        <v>2126</v>
      </c>
      <c r="B2135" s="117">
        <v>1</v>
      </c>
      <c r="C2135" s="325">
        <v>1.339179462754776E-4</v>
      </c>
      <c r="D2135" s="326">
        <v>1.0362543801918556E-4</v>
      </c>
      <c r="E2135" s="327">
        <v>1.2515992170188331E-4</v>
      </c>
      <c r="F2135" s="332">
        <v>0</v>
      </c>
      <c r="G2135" s="326">
        <v>0</v>
      </c>
      <c r="H2135" s="327">
        <v>0</v>
      </c>
      <c r="I2135" s="332">
        <v>0</v>
      </c>
      <c r="J2135" s="326">
        <v>0</v>
      </c>
      <c r="K2135" s="327">
        <v>1.7531296335364765E-4</v>
      </c>
      <c r="L2135" s="336">
        <v>1.9032402077116473E-4</v>
      </c>
      <c r="M2135" s="337">
        <v>1.1415525114155251E-4</v>
      </c>
      <c r="N2135" s="345">
        <v>0.55717021001148292</v>
      </c>
      <c r="O2135" s="346">
        <v>0.63800405426666784</v>
      </c>
      <c r="P2135" s="347">
        <v>0.60588852423565431</v>
      </c>
      <c r="Q2135" s="348">
        <v>7.9575596816976138E-2</v>
      </c>
      <c r="R2135" s="346">
        <v>0.32609988135621953</v>
      </c>
      <c r="S2135" s="347">
        <v>0.42345865797743187</v>
      </c>
      <c r="T2135" s="349">
        <v>6.0289245312987585E-2</v>
      </c>
      <c r="U2135" s="349">
        <v>0.30067733496685334</v>
      </c>
      <c r="V2135" s="361">
        <v>0.19710146418222324</v>
      </c>
    </row>
    <row r="2136" spans="1:22" ht="16" hidden="1" customHeight="1" outlineLevel="1">
      <c r="A2136" s="65">
        <v>2127</v>
      </c>
      <c r="B2136" s="117">
        <v>1</v>
      </c>
      <c r="C2136" s="325">
        <v>1.3833687598782533E-4</v>
      </c>
      <c r="D2136" s="326">
        <v>1.1414351718773704E-4</v>
      </c>
      <c r="E2136" s="327">
        <v>1.2556207319159709E-4</v>
      </c>
      <c r="F2136" s="332">
        <v>0</v>
      </c>
      <c r="G2136" s="326">
        <v>0</v>
      </c>
      <c r="H2136" s="327">
        <v>0</v>
      </c>
      <c r="I2136" s="332">
        <v>0</v>
      </c>
      <c r="J2136" s="326">
        <v>0</v>
      </c>
      <c r="K2136" s="327">
        <v>1.6045593256096565E-4</v>
      </c>
      <c r="L2136" s="336">
        <v>2.1382081345896285E-4</v>
      </c>
      <c r="M2136" s="337">
        <v>1.1415525114155251E-4</v>
      </c>
      <c r="N2136" s="345">
        <v>0.53744989993669845</v>
      </c>
      <c r="O2136" s="346">
        <v>0.58318553657323513</v>
      </c>
      <c r="P2136" s="347">
        <v>0.50570391278919169</v>
      </c>
      <c r="Q2136" s="348">
        <v>8.8417329796640146E-2</v>
      </c>
      <c r="R2136" s="346">
        <v>0.37876068687886594</v>
      </c>
      <c r="S2136" s="347">
        <v>0.47731821663657154</v>
      </c>
      <c r="T2136" s="349">
        <v>6.0289245312987585E-2</v>
      </c>
      <c r="U2136" s="349">
        <v>0.3102086099641686</v>
      </c>
      <c r="V2136" s="361">
        <v>0.10406670249323689</v>
      </c>
    </row>
    <row r="2137" spans="1:22" ht="16" hidden="1" customHeight="1" outlineLevel="1">
      <c r="A2137" s="65">
        <v>2128</v>
      </c>
      <c r="B2137" s="117">
        <v>1</v>
      </c>
      <c r="C2137" s="325">
        <v>1.3973693292639096E-4</v>
      </c>
      <c r="D2137" s="326">
        <v>1.171181310745917E-4</v>
      </c>
      <c r="E2137" s="327">
        <v>1.2490046912787443E-4</v>
      </c>
      <c r="F2137" s="332">
        <v>0</v>
      </c>
      <c r="G2137" s="326">
        <v>0</v>
      </c>
      <c r="H2137" s="327">
        <v>0</v>
      </c>
      <c r="I2137" s="332">
        <v>0</v>
      </c>
      <c r="J2137" s="326">
        <v>0</v>
      </c>
      <c r="K2137" s="327">
        <v>1.515417140853564E-4</v>
      </c>
      <c r="L2137" s="336">
        <v>2.2321953053408208E-4</v>
      </c>
      <c r="M2137" s="337">
        <v>1.1415525114155251E-4</v>
      </c>
      <c r="N2137" s="345">
        <v>0.39826452303206022</v>
      </c>
      <c r="O2137" s="346">
        <v>0.46882167738863528</v>
      </c>
      <c r="P2137" s="347">
        <v>0.38389986199358417</v>
      </c>
      <c r="Q2137" s="348">
        <v>0.13262599469496023</v>
      </c>
      <c r="R2137" s="346">
        <v>0.40561853182317648</v>
      </c>
      <c r="S2137" s="347">
        <v>0.50314051109501057</v>
      </c>
      <c r="T2137" s="349">
        <v>6.7611440721662738E-2</v>
      </c>
      <c r="U2137" s="349">
        <v>0.33290680093715658</v>
      </c>
      <c r="V2137" s="361">
        <v>4.5872260430680926E-2</v>
      </c>
    </row>
    <row r="2138" spans="1:22" ht="16" hidden="1" customHeight="1" outlineLevel="1">
      <c r="A2138" s="65">
        <v>2129</v>
      </c>
      <c r="B2138" s="117">
        <v>1</v>
      </c>
      <c r="C2138" s="325">
        <v>1.3865563895151662E-4</v>
      </c>
      <c r="D2138" s="326">
        <v>1.0879698895973028E-4</v>
      </c>
      <c r="E2138" s="327">
        <v>1.2950575231653204E-4</v>
      </c>
      <c r="F2138" s="332">
        <v>0</v>
      </c>
      <c r="G2138" s="326">
        <v>0</v>
      </c>
      <c r="H2138" s="327">
        <v>0</v>
      </c>
      <c r="I2138" s="332">
        <v>0</v>
      </c>
      <c r="J2138" s="326">
        <v>0</v>
      </c>
      <c r="K2138" s="327">
        <v>1.4262749560974724E-4</v>
      </c>
      <c r="L2138" s="336">
        <v>2.2321953053408208E-4</v>
      </c>
      <c r="M2138" s="337">
        <v>1.1415525114155251E-4</v>
      </c>
      <c r="N2138" s="345">
        <v>0.23378570494454631</v>
      </c>
      <c r="O2138" s="346">
        <v>0.31048908309597406</v>
      </c>
      <c r="P2138" s="347">
        <v>0.23368022104189679</v>
      </c>
      <c r="Q2138" s="348">
        <v>0.15030946065428824</v>
      </c>
      <c r="R2138" s="346">
        <v>0.44973396559758827</v>
      </c>
      <c r="S2138" s="347">
        <v>0.49499647659102725</v>
      </c>
      <c r="T2138" s="349">
        <v>9.0053494182017732E-2</v>
      </c>
      <c r="U2138" s="349">
        <v>0.35707890041488399</v>
      </c>
      <c r="V2138" s="361">
        <v>9.4088331122195792E-3</v>
      </c>
    </row>
    <row r="2139" spans="1:22" ht="16" hidden="1" customHeight="1" outlineLevel="1">
      <c r="A2139" s="65">
        <v>2130</v>
      </c>
      <c r="B2139" s="117">
        <v>1</v>
      </c>
      <c r="C2139" s="325">
        <v>1.3201161874751993E-4</v>
      </c>
      <c r="D2139" s="326">
        <v>1.1433793639602819E-4</v>
      </c>
      <c r="E2139" s="327">
        <v>1.2596422468131083E-4</v>
      </c>
      <c r="F2139" s="332">
        <v>0</v>
      </c>
      <c r="G2139" s="326">
        <v>0</v>
      </c>
      <c r="H2139" s="327">
        <v>0</v>
      </c>
      <c r="I2139" s="332">
        <v>0</v>
      </c>
      <c r="J2139" s="326">
        <v>1.3688151034976336E-4</v>
      </c>
      <c r="K2139" s="327">
        <v>1.3371327713413802E-4</v>
      </c>
      <c r="L2139" s="336">
        <v>1.644775488145868E-4</v>
      </c>
      <c r="M2139" s="337">
        <v>1.1415525114155251E-4</v>
      </c>
      <c r="N2139" s="345">
        <v>8.2310859442578654E-2</v>
      </c>
      <c r="O2139" s="346">
        <v>0.10282458837410528</v>
      </c>
      <c r="P2139" s="347">
        <v>7.1212297893022886E-2</v>
      </c>
      <c r="Q2139" s="348">
        <v>0.15915119363395228</v>
      </c>
      <c r="R2139" s="346">
        <v>0.46835005045549444</v>
      </c>
      <c r="S2139" s="347">
        <v>0.50750301423246091</v>
      </c>
      <c r="T2139" s="349">
        <v>0.15081820672933488</v>
      </c>
      <c r="U2139" s="349">
        <v>0.44669253750304422</v>
      </c>
      <c r="V2139" s="361">
        <v>0</v>
      </c>
    </row>
    <row r="2140" spans="1:22" ht="16" hidden="1" customHeight="1" outlineLevel="1">
      <c r="A2140" s="65">
        <v>2131</v>
      </c>
      <c r="B2140" s="117">
        <v>1</v>
      </c>
      <c r="C2140" s="325">
        <v>1.275926890351722E-4</v>
      </c>
      <c r="D2140" s="326">
        <v>1.1515449707085105E-4</v>
      </c>
      <c r="E2140" s="327">
        <v>1.2451129026686111E-4</v>
      </c>
      <c r="F2140" s="332">
        <v>0</v>
      </c>
      <c r="G2140" s="326">
        <v>0</v>
      </c>
      <c r="H2140" s="327">
        <v>0</v>
      </c>
      <c r="I2140" s="332">
        <v>0</v>
      </c>
      <c r="J2140" s="326">
        <v>1.3277095448340412E-4</v>
      </c>
      <c r="K2140" s="327">
        <v>1.1291343402438324E-4</v>
      </c>
      <c r="L2140" s="336">
        <v>1.1748396343899057E-4</v>
      </c>
      <c r="M2140" s="337">
        <v>1.1415525114155251E-4</v>
      </c>
      <c r="N2140" s="345">
        <v>6.4305358939514574E-3</v>
      </c>
      <c r="O2140" s="346">
        <v>4.5418341077026973E-3</v>
      </c>
      <c r="P2140" s="347">
        <v>3.6449227335037574E-3</v>
      </c>
      <c r="Q2140" s="348">
        <v>0.16799292661361628</v>
      </c>
      <c r="R2140" s="346">
        <v>0.47619949365661368</v>
      </c>
      <c r="S2140" s="347">
        <v>0.60182337876646097</v>
      </c>
      <c r="T2140" s="349">
        <v>0.20530675178350186</v>
      </c>
      <c r="U2140" s="349">
        <v>0.54033485783749235</v>
      </c>
      <c r="V2140" s="361">
        <v>0</v>
      </c>
    </row>
    <row r="2141" spans="1:22" ht="16" hidden="1" customHeight="1" outlineLevel="1">
      <c r="A2141" s="65">
        <v>2132</v>
      </c>
      <c r="B2141" s="117">
        <v>1</v>
      </c>
      <c r="C2141" s="325">
        <v>1.2979902876425107E-4</v>
      </c>
      <c r="D2141" s="326">
        <v>1.2895826085952304E-4</v>
      </c>
      <c r="E2141" s="327">
        <v>1.3392941870338343E-4</v>
      </c>
      <c r="F2141" s="332">
        <v>0</v>
      </c>
      <c r="G2141" s="326">
        <v>0</v>
      </c>
      <c r="H2141" s="327">
        <v>0</v>
      </c>
      <c r="I2141" s="332">
        <v>0</v>
      </c>
      <c r="J2141" s="326">
        <v>1.9977301510506001E-4</v>
      </c>
      <c r="K2141" s="327">
        <v>9.5084997073164795E-5</v>
      </c>
      <c r="L2141" s="336">
        <v>8.811297257924293E-5</v>
      </c>
      <c r="M2141" s="337">
        <v>1.1415525114155251E-4</v>
      </c>
      <c r="N2141" s="345">
        <v>0</v>
      </c>
      <c r="O2141" s="346">
        <v>0</v>
      </c>
      <c r="P2141" s="347">
        <v>0</v>
      </c>
      <c r="Q2141" s="348">
        <v>0.16799292661361628</v>
      </c>
      <c r="R2141" s="346">
        <v>0.47677229160034312</v>
      </c>
      <c r="S2141" s="347">
        <v>0.60811036576071431</v>
      </c>
      <c r="T2141" s="349">
        <v>0.20388035008051322</v>
      </c>
      <c r="U2141" s="349">
        <v>0.60066684596482822</v>
      </c>
      <c r="V2141" s="361">
        <v>0</v>
      </c>
    </row>
    <row r="2142" spans="1:22" ht="16" hidden="1" customHeight="1" outlineLevel="1">
      <c r="A2142" s="65">
        <v>2133</v>
      </c>
      <c r="B2142" s="117">
        <v>1</v>
      </c>
      <c r="C2142" s="325">
        <v>1.3299915890954391E-4</v>
      </c>
      <c r="D2142" s="326">
        <v>1.3776545099511236E-4</v>
      </c>
      <c r="E2142" s="327">
        <v>1.3894982601045524E-4</v>
      </c>
      <c r="F2142" s="332">
        <v>0</v>
      </c>
      <c r="G2142" s="326">
        <v>0</v>
      </c>
      <c r="H2142" s="327">
        <v>0</v>
      </c>
      <c r="I2142" s="332">
        <v>0</v>
      </c>
      <c r="J2142" s="326">
        <v>2.3923435142210892E-4</v>
      </c>
      <c r="K2142" s="327">
        <v>1.2777046481706524E-4</v>
      </c>
      <c r="L2142" s="336">
        <v>5.8741981719495287E-5</v>
      </c>
      <c r="M2142" s="337">
        <v>1.1415525114155251E-4</v>
      </c>
      <c r="N2142" s="345">
        <v>0</v>
      </c>
      <c r="O2142" s="346">
        <v>0</v>
      </c>
      <c r="P2142" s="347">
        <v>0</v>
      </c>
      <c r="Q2142" s="348">
        <v>0.15915119363395228</v>
      </c>
      <c r="R2142" s="346">
        <v>0.49904125508707642</v>
      </c>
      <c r="S2142" s="347">
        <v>0.56960516298305897</v>
      </c>
      <c r="T2142" s="349">
        <v>0.27367894008009191</v>
      </c>
      <c r="U2142" s="349">
        <v>0.60567813488094246</v>
      </c>
      <c r="V2142" s="361">
        <v>0</v>
      </c>
    </row>
    <row r="2143" spans="1:22" ht="16" hidden="1" customHeight="1" outlineLevel="1">
      <c r="A2143" s="65">
        <v>2134</v>
      </c>
      <c r="B2143" s="117">
        <v>1</v>
      </c>
      <c r="C2143" s="325">
        <v>1.2351127304908581E-4</v>
      </c>
      <c r="D2143" s="326">
        <v>1.295415184843965E-4</v>
      </c>
      <c r="E2143" s="327">
        <v>1.2885712088150984E-4</v>
      </c>
      <c r="F2143" s="332">
        <v>0</v>
      </c>
      <c r="G2143" s="326">
        <v>0</v>
      </c>
      <c r="H2143" s="327">
        <v>0</v>
      </c>
      <c r="I2143" s="332">
        <v>0</v>
      </c>
      <c r="J2143" s="326">
        <v>2.6677507572671599E-4</v>
      </c>
      <c r="K2143" s="327">
        <v>1.1291343402438324E-4</v>
      </c>
      <c r="L2143" s="336">
        <v>3.7594868300476983E-5</v>
      </c>
      <c r="M2143" s="337">
        <v>1.1415525114155251E-4</v>
      </c>
      <c r="N2143" s="345">
        <v>0</v>
      </c>
      <c r="O2143" s="346">
        <v>0</v>
      </c>
      <c r="P2143" s="347">
        <v>0</v>
      </c>
      <c r="Q2143" s="348">
        <v>0.15915119363395228</v>
      </c>
      <c r="R2143" s="346">
        <v>0.51814156901927022</v>
      </c>
      <c r="S2143" s="347">
        <v>0.59407876447864605</v>
      </c>
      <c r="T2143" s="349">
        <v>0.17620815704253312</v>
      </c>
      <c r="U2143" s="349">
        <v>0.46172640425138689</v>
      </c>
      <c r="V2143" s="361">
        <v>0</v>
      </c>
    </row>
    <row r="2144" spans="1:22" ht="16" hidden="1" customHeight="1" outlineLevel="1">
      <c r="A2144" s="65">
        <v>2135</v>
      </c>
      <c r="B2144" s="117">
        <v>1</v>
      </c>
      <c r="C2144" s="325">
        <v>1.116482905964182E-4</v>
      </c>
      <c r="D2144" s="326">
        <v>1.1859571705760448E-4</v>
      </c>
      <c r="E2144" s="327">
        <v>1.160401637254712E-4</v>
      </c>
      <c r="F2144" s="332">
        <v>0</v>
      </c>
      <c r="G2144" s="326">
        <v>0</v>
      </c>
      <c r="H2144" s="327">
        <v>0</v>
      </c>
      <c r="I2144" s="332">
        <v>8.9157550307147697E-5</v>
      </c>
      <c r="J2144" s="326">
        <v>2.8033991008570152E-4</v>
      </c>
      <c r="K2144" s="327">
        <v>1.3074187097560162E-4</v>
      </c>
      <c r="L2144" s="336">
        <v>2.3496792687798115E-5</v>
      </c>
      <c r="M2144" s="337">
        <v>1.1415525114155251E-4</v>
      </c>
      <c r="N2144" s="345">
        <v>0</v>
      </c>
      <c r="O2144" s="346">
        <v>0</v>
      </c>
      <c r="P2144" s="347">
        <v>0</v>
      </c>
      <c r="Q2144" s="348">
        <v>0.13262599469496023</v>
      </c>
      <c r="R2144" s="346">
        <v>0.53631940162134417</v>
      </c>
      <c r="S2144" s="347">
        <v>0.55255975152639225</v>
      </c>
      <c r="T2144" s="349">
        <v>0.11534835104835006</v>
      </c>
      <c r="U2144" s="349">
        <v>0.40886221921473098</v>
      </c>
      <c r="V2144" s="361">
        <v>0</v>
      </c>
    </row>
    <row r="2145" spans="1:22" ht="16" hidden="1" customHeight="1" outlineLevel="1">
      <c r="A2145" s="65">
        <v>2136</v>
      </c>
      <c r="B2145" s="117">
        <v>1</v>
      </c>
      <c r="C2145" s="325">
        <v>1.007915990683446E-4</v>
      </c>
      <c r="D2145" s="326">
        <v>1.0770824139329982E-4</v>
      </c>
      <c r="E2145" s="327">
        <v>1.0212053312989484E-4</v>
      </c>
      <c r="F2145" s="332">
        <v>0</v>
      </c>
      <c r="G2145" s="326">
        <v>0</v>
      </c>
      <c r="H2145" s="327">
        <v>0</v>
      </c>
      <c r="I2145" s="332">
        <v>1.225916316723281E-4</v>
      </c>
      <c r="J2145" s="326">
        <v>2.8650574388524046E-4</v>
      </c>
      <c r="K2145" s="327">
        <v>1.3074187097560162E-4</v>
      </c>
      <c r="L2145" s="336">
        <v>9.3987170751192458E-6</v>
      </c>
      <c r="M2145" s="337">
        <v>1.1415525114155251E-4</v>
      </c>
      <c r="N2145" s="345">
        <v>0</v>
      </c>
      <c r="O2145" s="346">
        <v>0</v>
      </c>
      <c r="P2145" s="347">
        <v>0</v>
      </c>
      <c r="Q2145" s="348">
        <v>0.19451812555260833</v>
      </c>
      <c r="R2145" s="346">
        <v>0.58107555049813908</v>
      </c>
      <c r="S2145" s="347">
        <v>0.50367998488229093</v>
      </c>
      <c r="T2145" s="349">
        <v>6.2761674931501268E-2</v>
      </c>
      <c r="U2145" s="349">
        <v>0.34607371691282923</v>
      </c>
      <c r="V2145" s="361">
        <v>0</v>
      </c>
    </row>
    <row r="2146" spans="1:22" ht="16" hidden="1" customHeight="1" outlineLevel="1">
      <c r="A2146" s="65">
        <v>2137</v>
      </c>
      <c r="B2146" s="117">
        <v>1</v>
      </c>
      <c r="C2146" s="325">
        <v>9.2741271671592298E-5</v>
      </c>
      <c r="D2146" s="326">
        <v>9.4934899408570932E-5</v>
      </c>
      <c r="E2146" s="327">
        <v>8.9057096028547769E-5</v>
      </c>
      <c r="F2146" s="332">
        <v>0</v>
      </c>
      <c r="G2146" s="326">
        <v>0</v>
      </c>
      <c r="H2146" s="327">
        <v>0</v>
      </c>
      <c r="I2146" s="332">
        <v>1.2927844794536418E-4</v>
      </c>
      <c r="J2146" s="326">
        <v>2.7252985393961897E-4</v>
      </c>
      <c r="K2146" s="327">
        <v>1.3965608945121081E-4</v>
      </c>
      <c r="L2146" s="336">
        <v>5.8741981719495289E-6</v>
      </c>
      <c r="M2146" s="337">
        <v>1.1415525114155251E-4</v>
      </c>
      <c r="N2146" s="345">
        <v>0</v>
      </c>
      <c r="O2146" s="346">
        <v>0</v>
      </c>
      <c r="P2146" s="347">
        <v>0</v>
      </c>
      <c r="Q2146" s="348">
        <v>0.1856763925729443</v>
      </c>
      <c r="R2146" s="346">
        <v>0.61167947807032275</v>
      </c>
      <c r="S2146" s="347">
        <v>0.46832346497337957</v>
      </c>
      <c r="T2146" s="349">
        <v>3.4043453977996144E-2</v>
      </c>
      <c r="U2146" s="349">
        <v>0.31001208883020337</v>
      </c>
      <c r="V2146" s="361">
        <v>0</v>
      </c>
    </row>
    <row r="2147" spans="1:22" ht="16" hidden="1" customHeight="1" outlineLevel="1">
      <c r="A2147" s="65">
        <v>2138</v>
      </c>
      <c r="B2147" s="117">
        <v>1</v>
      </c>
      <c r="C2147" s="325">
        <v>8.6909784512298878E-5</v>
      </c>
      <c r="D2147" s="326">
        <v>8.659431537288039E-5</v>
      </c>
      <c r="E2147" s="327">
        <v>8.1468108238788063E-5</v>
      </c>
      <c r="F2147" s="332">
        <v>0</v>
      </c>
      <c r="G2147" s="326">
        <v>0</v>
      </c>
      <c r="H2147" s="327">
        <v>0</v>
      </c>
      <c r="I2147" s="332">
        <v>1.2927844794536418E-4</v>
      </c>
      <c r="J2147" s="326">
        <v>2.6965246483316745E-4</v>
      </c>
      <c r="K2147" s="327">
        <v>1.6342733871950202E-4</v>
      </c>
      <c r="L2147" s="336">
        <v>2.3496792687798115E-6</v>
      </c>
      <c r="M2147" s="337">
        <v>1.1415525114155251E-4</v>
      </c>
      <c r="N2147" s="345">
        <v>0</v>
      </c>
      <c r="O2147" s="346">
        <v>0</v>
      </c>
      <c r="P2147" s="347">
        <v>0</v>
      </c>
      <c r="Q2147" s="348">
        <v>0.19451812555260833</v>
      </c>
      <c r="R2147" s="346">
        <v>0.60760698276139669</v>
      </c>
      <c r="S2147" s="347">
        <v>0.44957143832132945</v>
      </c>
      <c r="T2147" s="349">
        <v>3.3472893296800678E-2</v>
      </c>
      <c r="U2147" s="349">
        <v>0.27847044682877858</v>
      </c>
      <c r="V2147" s="361">
        <v>0</v>
      </c>
    </row>
    <row r="2148" spans="1:22" ht="16" hidden="1" customHeight="1" outlineLevel="1">
      <c r="A2148" s="65">
        <v>2139</v>
      </c>
      <c r="B2148" s="117">
        <v>1</v>
      </c>
      <c r="C2148" s="325">
        <v>8.5003456984341237E-5</v>
      </c>
      <c r="D2148" s="326">
        <v>8.1811602848917982E-5</v>
      </c>
      <c r="E2148" s="327">
        <v>7.8095224776672634E-5</v>
      </c>
      <c r="F2148" s="332">
        <v>0</v>
      </c>
      <c r="G2148" s="326">
        <v>0</v>
      </c>
      <c r="H2148" s="327">
        <v>0</v>
      </c>
      <c r="I2148" s="332">
        <v>1.6494146806822325E-4</v>
      </c>
      <c r="J2148" s="326">
        <v>2.5937607516726929E-4</v>
      </c>
      <c r="K2148" s="327">
        <v>1.515417140853564E-4</v>
      </c>
      <c r="L2148" s="336">
        <v>1.1748396343899057E-6</v>
      </c>
      <c r="M2148" s="337">
        <v>1.1415525114155251E-4</v>
      </c>
      <c r="N2148" s="345">
        <v>0</v>
      </c>
      <c r="O2148" s="346">
        <v>0</v>
      </c>
      <c r="P2148" s="347">
        <v>0</v>
      </c>
      <c r="Q2148" s="348">
        <v>0.2387267904509284</v>
      </c>
      <c r="R2148" s="346">
        <v>0.60241026991068047</v>
      </c>
      <c r="S2148" s="347">
        <v>0.41254980120067175</v>
      </c>
      <c r="T2148" s="349">
        <v>2.7767286484846016E-2</v>
      </c>
      <c r="U2148" s="349">
        <v>0.25311922054725955</v>
      </c>
      <c r="V2148" s="361">
        <v>0</v>
      </c>
    </row>
    <row r="2149" spans="1:22" ht="16" hidden="1" customHeight="1" outlineLevel="1">
      <c r="A2149" s="65">
        <v>2140</v>
      </c>
      <c r="B2149" s="117">
        <v>1</v>
      </c>
      <c r="C2149" s="325">
        <v>8.4159672668687846E-5</v>
      </c>
      <c r="D2149" s="326">
        <v>7.8000986366411344E-5</v>
      </c>
      <c r="E2149" s="327">
        <v>7.8211978434976622E-5</v>
      </c>
      <c r="F2149" s="332">
        <v>0</v>
      </c>
      <c r="G2149" s="326">
        <v>0</v>
      </c>
      <c r="H2149" s="327">
        <v>0</v>
      </c>
      <c r="I2149" s="332">
        <v>1.8945979440268887E-4</v>
      </c>
      <c r="J2149" s="326">
        <v>2.7252985393961897E-4</v>
      </c>
      <c r="K2149" s="327">
        <v>1.4559890176828365E-4</v>
      </c>
      <c r="L2149" s="336">
        <v>1.409807561267887E-5</v>
      </c>
      <c r="M2149" s="337">
        <v>1.1415525114155251E-4</v>
      </c>
      <c r="N2149" s="345">
        <v>0</v>
      </c>
      <c r="O2149" s="346">
        <v>0</v>
      </c>
      <c r="P2149" s="347">
        <v>0</v>
      </c>
      <c r="Q2149" s="348">
        <v>0.22988505747126439</v>
      </c>
      <c r="R2149" s="346">
        <v>0.61057818979896961</v>
      </c>
      <c r="S2149" s="347">
        <v>0.35010528983774331</v>
      </c>
      <c r="T2149" s="349">
        <v>2.8147660272309659E-2</v>
      </c>
      <c r="U2149" s="349">
        <v>0.25194009374346799</v>
      </c>
      <c r="V2149" s="361">
        <v>0</v>
      </c>
    </row>
    <row r="2150" spans="1:22" ht="16" hidden="1" customHeight="1" outlineLevel="1">
      <c r="A2150" s="65">
        <v>2141</v>
      </c>
      <c r="B2150" s="117">
        <v>1</v>
      </c>
      <c r="C2150" s="325">
        <v>8.5065959526241488E-5</v>
      </c>
      <c r="D2150" s="326">
        <v>8.6769292660342435E-5</v>
      </c>
      <c r="E2150" s="327">
        <v>7.8912500384800604E-5</v>
      </c>
      <c r="F2150" s="332">
        <v>0</v>
      </c>
      <c r="G2150" s="326">
        <v>0</v>
      </c>
      <c r="H2150" s="327">
        <v>0</v>
      </c>
      <c r="I2150" s="332">
        <v>1.8945979440268887E-4</v>
      </c>
      <c r="J2150" s="326">
        <v>3.1815702405620669E-4</v>
      </c>
      <c r="K2150" s="327">
        <v>1.515417140853564E-4</v>
      </c>
      <c r="L2150" s="336">
        <v>3.7594868300476983E-5</v>
      </c>
      <c r="M2150" s="337">
        <v>1.1415525114155251E-4</v>
      </c>
      <c r="N2150" s="345">
        <v>0</v>
      </c>
      <c r="O2150" s="346">
        <v>0</v>
      </c>
      <c r="P2150" s="347">
        <v>0</v>
      </c>
      <c r="Q2150" s="348">
        <v>0.21220159151193635</v>
      </c>
      <c r="R2150" s="346">
        <v>0.58342531696987132</v>
      </c>
      <c r="S2150" s="347">
        <v>0.31217587795403895</v>
      </c>
      <c r="T2150" s="349">
        <v>3.4328734318593873E-2</v>
      </c>
      <c r="U2150" s="349">
        <v>0.26903743239844591</v>
      </c>
      <c r="V2150" s="361">
        <v>0</v>
      </c>
    </row>
    <row r="2151" spans="1:22" ht="16" hidden="1" customHeight="1" outlineLevel="1">
      <c r="A2151" s="65">
        <v>2142</v>
      </c>
      <c r="B2151" s="117">
        <v>1</v>
      </c>
      <c r="C2151" s="325">
        <v>9.2441259470471088E-5</v>
      </c>
      <c r="D2151" s="326">
        <v>9.4526619071159512E-5</v>
      </c>
      <c r="E2151" s="327">
        <v>8.2674562707929353E-5</v>
      </c>
      <c r="F2151" s="332">
        <v>0</v>
      </c>
      <c r="G2151" s="326">
        <v>0</v>
      </c>
      <c r="H2151" s="327">
        <v>0</v>
      </c>
      <c r="I2151" s="332">
        <v>1.9391767191804623E-4</v>
      </c>
      <c r="J2151" s="326">
        <v>3.1445752377648337E-4</v>
      </c>
      <c r="K2151" s="327">
        <v>1.6937015103657481E-4</v>
      </c>
      <c r="L2151" s="336">
        <v>9.3987170751192462E-5</v>
      </c>
      <c r="M2151" s="337">
        <v>1.1415525114155251E-4</v>
      </c>
      <c r="N2151" s="345">
        <v>0</v>
      </c>
      <c r="O2151" s="346">
        <v>3.1554977474899503E-4</v>
      </c>
      <c r="P2151" s="347">
        <v>1.0754199329603505E-3</v>
      </c>
      <c r="Q2151" s="348">
        <v>0.17683465959328029</v>
      </c>
      <c r="R2151" s="346">
        <v>0.53139286398276608</v>
      </c>
      <c r="S2151" s="347">
        <v>0.29787972914994792</v>
      </c>
      <c r="T2151" s="349">
        <v>4.1746023174134936E-2</v>
      </c>
      <c r="U2151" s="349">
        <v>0.28092696100334436</v>
      </c>
      <c r="V2151" s="361">
        <v>0</v>
      </c>
    </row>
    <row r="2152" spans="1:22" ht="16" hidden="1" customHeight="1" outlineLevel="1">
      <c r="A2152" s="65">
        <v>2143</v>
      </c>
      <c r="B2152" s="117">
        <v>1</v>
      </c>
      <c r="C2152" s="325">
        <v>1.1079825602657478E-4</v>
      </c>
      <c r="D2152" s="326">
        <v>1.0422813756488814E-4</v>
      </c>
      <c r="E2152" s="327">
        <v>9.5660164037073749E-5</v>
      </c>
      <c r="F2152" s="332">
        <v>0</v>
      </c>
      <c r="G2152" s="326">
        <v>0</v>
      </c>
      <c r="H2152" s="327">
        <v>0</v>
      </c>
      <c r="I2152" s="332">
        <v>2.1174918197947579E-4</v>
      </c>
      <c r="J2152" s="326">
        <v>3.2185652433593006E-4</v>
      </c>
      <c r="K2152" s="327">
        <v>1.8422718182925681E-4</v>
      </c>
      <c r="L2152" s="336">
        <v>1.8210014333043539E-4</v>
      </c>
      <c r="M2152" s="337">
        <v>1.1415525114155251E-4</v>
      </c>
      <c r="N2152" s="345">
        <v>1.4432980561979936E-2</v>
      </c>
      <c r="O2152" s="346">
        <v>4.2965850905370889E-2</v>
      </c>
      <c r="P2152" s="347">
        <v>4.7081378885742937E-2</v>
      </c>
      <c r="Q2152" s="348">
        <v>0.17683465959328029</v>
      </c>
      <c r="R2152" s="346">
        <v>0.5075292337664552</v>
      </c>
      <c r="S2152" s="347">
        <v>0.29226708863712064</v>
      </c>
      <c r="T2152" s="349">
        <v>0.1313240501218231</v>
      </c>
      <c r="U2152" s="349">
        <v>0.35216587206575245</v>
      </c>
      <c r="V2152" s="361">
        <v>0</v>
      </c>
    </row>
    <row r="2153" spans="1:22" ht="16" hidden="1" customHeight="1" outlineLevel="1">
      <c r="A2153" s="65">
        <v>2144</v>
      </c>
      <c r="B2153" s="117">
        <v>1</v>
      </c>
      <c r="C2153" s="325">
        <v>1.2738643064690136E-4</v>
      </c>
      <c r="D2153" s="326">
        <v>1.1797357559107279E-4</v>
      </c>
      <c r="E2153" s="327">
        <v>1.1216134774403847E-4</v>
      </c>
      <c r="F2153" s="332">
        <v>0</v>
      </c>
      <c r="G2153" s="326">
        <v>0</v>
      </c>
      <c r="H2153" s="327">
        <v>0</v>
      </c>
      <c r="I2153" s="332">
        <v>2.095202432217971E-4</v>
      </c>
      <c r="J2153" s="326">
        <v>2.8362835477878894E-4</v>
      </c>
      <c r="K2153" s="327">
        <v>1.7531296335364765E-4</v>
      </c>
      <c r="L2153" s="336">
        <v>1.5860335064263727E-4</v>
      </c>
      <c r="M2153" s="337">
        <v>1.1415525114155251E-4</v>
      </c>
      <c r="N2153" s="345">
        <v>0.13904247610699486</v>
      </c>
      <c r="O2153" s="346">
        <v>0.2050649542157181</v>
      </c>
      <c r="P2153" s="347">
        <v>0.19589397168345987</v>
      </c>
      <c r="Q2153" s="348">
        <v>0.16799292661361628</v>
      </c>
      <c r="R2153" s="346">
        <v>0.47929485603400346</v>
      </c>
      <c r="S2153" s="347">
        <v>0.26260620520831052</v>
      </c>
      <c r="T2153" s="349">
        <v>0.14872615089828481</v>
      </c>
      <c r="U2153" s="349">
        <v>0.43794734704159</v>
      </c>
      <c r="V2153" s="361">
        <v>0</v>
      </c>
    </row>
    <row r="2154" spans="1:22" ht="16" hidden="1" customHeight="1" outlineLevel="1">
      <c r="A2154" s="65">
        <v>2145</v>
      </c>
      <c r="B2154" s="117">
        <v>1</v>
      </c>
      <c r="C2154" s="325">
        <v>1.4496214542925192E-4</v>
      </c>
      <c r="D2154" s="326">
        <v>1.2001497727812991E-4</v>
      </c>
      <c r="E2154" s="327">
        <v>1.2723554229395435E-4</v>
      </c>
      <c r="F2154" s="332">
        <v>0</v>
      </c>
      <c r="G2154" s="326">
        <v>0</v>
      </c>
      <c r="H2154" s="327">
        <v>0</v>
      </c>
      <c r="I2154" s="332">
        <v>1.6939934558358061E-4</v>
      </c>
      <c r="J2154" s="326">
        <v>1.5455690057510817E-4</v>
      </c>
      <c r="K2154" s="327">
        <v>1.6937015103657481E-4</v>
      </c>
      <c r="L2154" s="336">
        <v>1.4685495429873823E-4</v>
      </c>
      <c r="M2154" s="337">
        <v>1.1415525114155251E-4</v>
      </c>
      <c r="N2154" s="345">
        <v>0.31809717555413208</v>
      </c>
      <c r="O2154" s="346">
        <v>0.36406842403614653</v>
      </c>
      <c r="P2154" s="347">
        <v>0.35521116470850389</v>
      </c>
      <c r="Q2154" s="348">
        <v>0.17683465959328029</v>
      </c>
      <c r="R2154" s="346">
        <v>0.49433319759578587</v>
      </c>
      <c r="S2154" s="347">
        <v>0.17116477815476311</v>
      </c>
      <c r="T2154" s="349">
        <v>0.17230932572103075</v>
      </c>
      <c r="U2154" s="349">
        <v>0.53709225912706549</v>
      </c>
      <c r="V2154" s="361">
        <v>4.9971256290751283E-2</v>
      </c>
    </row>
    <row r="2155" spans="1:22" ht="16" hidden="1" customHeight="1" outlineLevel="1">
      <c r="A2155" s="65">
        <v>2146</v>
      </c>
      <c r="B2155" s="117">
        <v>1</v>
      </c>
      <c r="C2155" s="325">
        <v>1.4798726845722407E-4</v>
      </c>
      <c r="D2155" s="326">
        <v>1.1869292666175007E-4</v>
      </c>
      <c r="E2155" s="327">
        <v>1.3753580948210685E-4</v>
      </c>
      <c r="F2155" s="332">
        <v>0</v>
      </c>
      <c r="G2155" s="326">
        <v>0</v>
      </c>
      <c r="H2155" s="327">
        <v>0</v>
      </c>
      <c r="I2155" s="332">
        <v>1.2704950918768546E-4</v>
      </c>
      <c r="J2155" s="326">
        <v>0</v>
      </c>
      <c r="K2155" s="327">
        <v>1.6045593256096565E-4</v>
      </c>
      <c r="L2155" s="336">
        <v>1.644775488145868E-4</v>
      </c>
      <c r="M2155" s="337">
        <v>1.1415525114155251E-4</v>
      </c>
      <c r="N2155" s="345">
        <v>0.48014668008170874</v>
      </c>
      <c r="O2155" s="346">
        <v>0.47246741153225513</v>
      </c>
      <c r="P2155" s="347">
        <v>0.49350165074625091</v>
      </c>
      <c r="Q2155" s="348">
        <v>0.17683465959328029</v>
      </c>
      <c r="R2155" s="346">
        <v>0.51576614307848789</v>
      </c>
      <c r="S2155" s="347">
        <v>0.14426871699872965</v>
      </c>
      <c r="T2155" s="349">
        <v>0.14302054408633016</v>
      </c>
      <c r="U2155" s="349">
        <v>0.51832449083338283</v>
      </c>
      <c r="V2155" s="361">
        <v>0.11463293506976327</v>
      </c>
    </row>
    <row r="2156" spans="1:22" ht="16" hidden="1" customHeight="1" outlineLevel="1">
      <c r="A2156" s="65">
        <v>2147</v>
      </c>
      <c r="B2156" s="117">
        <v>1</v>
      </c>
      <c r="C2156" s="325">
        <v>1.4819352684549491E-4</v>
      </c>
      <c r="D2156" s="326">
        <v>1.1507672938753458E-4</v>
      </c>
      <c r="E2156" s="327">
        <v>1.3793796097182062E-4</v>
      </c>
      <c r="F2156" s="332">
        <v>0</v>
      </c>
      <c r="G2156" s="326">
        <v>0</v>
      </c>
      <c r="H2156" s="327">
        <v>0</v>
      </c>
      <c r="I2156" s="332">
        <v>1.0030224409554116E-4</v>
      </c>
      <c r="J2156" s="326">
        <v>0</v>
      </c>
      <c r="K2156" s="327">
        <v>1.366846832926744E-4</v>
      </c>
      <c r="L2156" s="336">
        <v>1.8797434150238492E-4</v>
      </c>
      <c r="M2156" s="337">
        <v>1.1415525114155251E-4</v>
      </c>
      <c r="N2156" s="345">
        <v>0.58589327033779937</v>
      </c>
      <c r="O2156" s="346">
        <v>0.54649897285476967</v>
      </c>
      <c r="P2156" s="347">
        <v>0.60868010841607356</v>
      </c>
      <c r="Q2156" s="348">
        <v>0.16799292661361628</v>
      </c>
      <c r="R2156" s="346">
        <v>0.53880706621070507</v>
      </c>
      <c r="S2156" s="347">
        <v>0.12536625803233289</v>
      </c>
      <c r="T2156" s="349">
        <v>0.10755068840534536</v>
      </c>
      <c r="U2156" s="349">
        <v>0.45858206610794267</v>
      </c>
      <c r="V2156" s="361">
        <v>0.22846424122295542</v>
      </c>
    </row>
    <row r="2157" spans="1:22" ht="16" hidden="1" customHeight="1" outlineLevel="1">
      <c r="A2157" s="65">
        <v>2148</v>
      </c>
      <c r="B2157" s="117">
        <v>1</v>
      </c>
      <c r="C2157" s="325">
        <v>1.4879980150192732E-4</v>
      </c>
      <c r="D2157" s="326">
        <v>1.1552389356660424E-4</v>
      </c>
      <c r="E2157" s="327">
        <v>1.3416292601999141E-4</v>
      </c>
      <c r="F2157" s="332">
        <v>0</v>
      </c>
      <c r="G2157" s="326">
        <v>0</v>
      </c>
      <c r="H2157" s="327">
        <v>0</v>
      </c>
      <c r="I2157" s="332">
        <v>8.0241795276432917E-5</v>
      </c>
      <c r="J2157" s="326">
        <v>0</v>
      </c>
      <c r="K2157" s="327">
        <v>1.3965608945121081E-4</v>
      </c>
      <c r="L2157" s="336">
        <v>2.0677177565262342E-4</v>
      </c>
      <c r="M2157" s="337">
        <v>1.1415525114155251E-4</v>
      </c>
      <c r="N2157" s="345">
        <v>0.63862366466820131</v>
      </c>
      <c r="O2157" s="346">
        <v>0.58630901334972696</v>
      </c>
      <c r="P2157" s="347">
        <v>0.65805188147927818</v>
      </c>
      <c r="Q2157" s="348">
        <v>0.1856763925729443</v>
      </c>
      <c r="R2157" s="346">
        <v>0.54061046865181472</v>
      </c>
      <c r="S2157" s="347">
        <v>0.15553549600802122</v>
      </c>
      <c r="T2157" s="349">
        <v>6.8372188296590017E-2</v>
      </c>
      <c r="U2157" s="349">
        <v>0.38547620427286461</v>
      </c>
      <c r="V2157" s="361">
        <v>0.18822246961105213</v>
      </c>
    </row>
    <row r="2158" spans="1:22" ht="16" hidden="1" customHeight="1" outlineLevel="1">
      <c r="A2158" s="65">
        <v>2149</v>
      </c>
      <c r="B2158" s="117">
        <v>1</v>
      </c>
      <c r="C2158" s="325">
        <v>1.3741808862189164E-4</v>
      </c>
      <c r="D2158" s="326">
        <v>1.1107169369673679E-4</v>
      </c>
      <c r="E2158" s="327">
        <v>1.3042680895426355E-4</v>
      </c>
      <c r="F2158" s="332">
        <v>0</v>
      </c>
      <c r="G2158" s="326">
        <v>0</v>
      </c>
      <c r="H2158" s="327">
        <v>0</v>
      </c>
      <c r="I2158" s="332">
        <v>0</v>
      </c>
      <c r="J2158" s="326">
        <v>0</v>
      </c>
      <c r="K2158" s="327">
        <v>1.099420278658468E-4</v>
      </c>
      <c r="L2158" s="336">
        <v>1.8797434150238492E-4</v>
      </c>
      <c r="M2158" s="337">
        <v>1.1415525114155251E-4</v>
      </c>
      <c r="N2158" s="345">
        <v>0.65105603406317414</v>
      </c>
      <c r="O2158" s="346">
        <v>0.64460649309679896</v>
      </c>
      <c r="P2158" s="347">
        <v>0.68068221817529251</v>
      </c>
      <c r="Q2158" s="348">
        <v>0.15030946065428824</v>
      </c>
      <c r="R2158" s="346">
        <v>0.5415702575225374</v>
      </c>
      <c r="S2158" s="347">
        <v>0.22117018822333062</v>
      </c>
      <c r="T2158" s="349">
        <v>6.6280132465539987E-2</v>
      </c>
      <c r="U2158" s="349">
        <v>0.34116068856369763</v>
      </c>
      <c r="V2158" s="361">
        <v>0.16262378620852691</v>
      </c>
    </row>
    <row r="2159" spans="1:22" ht="16" hidden="1" customHeight="1" outlineLevel="1">
      <c r="A2159" s="65">
        <v>2150</v>
      </c>
      <c r="B2159" s="117">
        <v>1</v>
      </c>
      <c r="C2159" s="325">
        <v>1.3895565115263782E-4</v>
      </c>
      <c r="D2159" s="326">
        <v>1.0689168071847696E-4</v>
      </c>
      <c r="E2159" s="327">
        <v>1.2455020815296244E-4</v>
      </c>
      <c r="F2159" s="332">
        <v>0</v>
      </c>
      <c r="G2159" s="326">
        <v>0</v>
      </c>
      <c r="H2159" s="327">
        <v>0</v>
      </c>
      <c r="I2159" s="332">
        <v>0</v>
      </c>
      <c r="J2159" s="326">
        <v>0</v>
      </c>
      <c r="K2159" s="327">
        <v>1.3074187097560162E-4</v>
      </c>
      <c r="L2159" s="336">
        <v>1.9032402077116473E-4</v>
      </c>
      <c r="M2159" s="337">
        <v>1.1415525114155251E-4</v>
      </c>
      <c r="N2159" s="345">
        <v>0.63190732717896314</v>
      </c>
      <c r="O2159" s="346">
        <v>0.60249864417814947</v>
      </c>
      <c r="P2159" s="347">
        <v>0.59867520434290056</v>
      </c>
      <c r="Q2159" s="348">
        <v>0.1856763925729443</v>
      </c>
      <c r="R2159" s="346">
        <v>0.52668003052472845</v>
      </c>
      <c r="S2159" s="347">
        <v>0.22707331462161656</v>
      </c>
      <c r="T2159" s="349">
        <v>5.9433404291194383E-2</v>
      </c>
      <c r="U2159" s="349">
        <v>0.33015550506164287</v>
      </c>
      <c r="V2159" s="361">
        <v>0.10920476212040617</v>
      </c>
    </row>
    <row r="2160" spans="1:22" ht="16" hidden="1" customHeight="1" outlineLevel="1">
      <c r="A2160" s="65">
        <v>2151</v>
      </c>
      <c r="B2160" s="117">
        <v>1</v>
      </c>
      <c r="C2160" s="325">
        <v>1.4126199494875706E-4</v>
      </c>
      <c r="D2160" s="326">
        <v>1.0566683970624269E-4</v>
      </c>
      <c r="E2160" s="327">
        <v>1.2779336532807344E-4</v>
      </c>
      <c r="F2160" s="332">
        <v>0</v>
      </c>
      <c r="G2160" s="326">
        <v>0</v>
      </c>
      <c r="H2160" s="327">
        <v>0</v>
      </c>
      <c r="I2160" s="332">
        <v>0</v>
      </c>
      <c r="J2160" s="326">
        <v>0</v>
      </c>
      <c r="K2160" s="327">
        <v>1.1588484018291963E-4</v>
      </c>
      <c r="L2160" s="336">
        <v>2.1382081345896285E-4</v>
      </c>
      <c r="M2160" s="337">
        <v>1.1415525114155251E-4</v>
      </c>
      <c r="N2160" s="345">
        <v>0.56445815069129457</v>
      </c>
      <c r="O2160" s="346">
        <v>0.51062105603148655</v>
      </c>
      <c r="P2160" s="347">
        <v>0.52147556789058513</v>
      </c>
      <c r="Q2160" s="348">
        <v>0.19451812555260833</v>
      </c>
      <c r="R2160" s="346">
        <v>0.53910607970770952</v>
      </c>
      <c r="S2160" s="347">
        <v>0.26626842350089902</v>
      </c>
      <c r="T2160" s="349">
        <v>5.458363850103292E-2</v>
      </c>
      <c r="U2160" s="349">
        <v>0.32357204707380655</v>
      </c>
      <c r="V2160" s="361">
        <v>3.1642201977365433E-2</v>
      </c>
    </row>
    <row r="2161" spans="1:22" ht="16" hidden="1" customHeight="1" outlineLevel="1">
      <c r="A2161" s="65">
        <v>2152</v>
      </c>
      <c r="B2161" s="117">
        <v>1</v>
      </c>
      <c r="C2161" s="325">
        <v>1.4361834077839653E-4</v>
      </c>
      <c r="D2161" s="326">
        <v>1.0675558727267315E-4</v>
      </c>
      <c r="E2161" s="327">
        <v>1.2884414825280939E-4</v>
      </c>
      <c r="F2161" s="332">
        <v>0</v>
      </c>
      <c r="G2161" s="326">
        <v>0</v>
      </c>
      <c r="H2161" s="327">
        <v>0</v>
      </c>
      <c r="I2161" s="332">
        <v>0</v>
      </c>
      <c r="J2161" s="326">
        <v>0</v>
      </c>
      <c r="K2161" s="327">
        <v>0</v>
      </c>
      <c r="L2161" s="336">
        <v>2.2321953053408208E-4</v>
      </c>
      <c r="M2161" s="337">
        <v>1.1415525114155251E-4</v>
      </c>
      <c r="N2161" s="345">
        <v>0.45128071895774891</v>
      </c>
      <c r="O2161" s="346">
        <v>0.39021617945534404</v>
      </c>
      <c r="P2161" s="347">
        <v>0.4022520269844812</v>
      </c>
      <c r="Q2161" s="348">
        <v>0.19451812555260833</v>
      </c>
      <c r="R2161" s="346">
        <v>0.55600887570135871</v>
      </c>
      <c r="S2161" s="347">
        <v>0.29976789590008018</v>
      </c>
      <c r="T2161" s="349">
        <v>8.1875457751549377E-2</v>
      </c>
      <c r="U2161" s="349">
        <v>0.34214329423352402</v>
      </c>
      <c r="V2161" s="361">
        <v>4.1019733389033135E-2</v>
      </c>
    </row>
    <row r="2162" spans="1:22" ht="16" hidden="1" customHeight="1" outlineLevel="1">
      <c r="A2162" s="65">
        <v>2153</v>
      </c>
      <c r="B2162" s="117">
        <v>1</v>
      </c>
      <c r="C2162" s="325">
        <v>1.403494578370134E-4</v>
      </c>
      <c r="D2162" s="326">
        <v>1.0739717066003396E-4</v>
      </c>
      <c r="E2162" s="327">
        <v>1.276376937836681E-4</v>
      </c>
      <c r="F2162" s="332">
        <v>0</v>
      </c>
      <c r="G2162" s="326">
        <v>0</v>
      </c>
      <c r="H2162" s="327">
        <v>0</v>
      </c>
      <c r="I2162" s="332">
        <v>0</v>
      </c>
      <c r="J2162" s="326">
        <v>0</v>
      </c>
      <c r="K2162" s="327">
        <v>0</v>
      </c>
      <c r="L2162" s="336">
        <v>2.2321953053408208E-4</v>
      </c>
      <c r="M2162" s="337">
        <v>1.1415525114155251E-4</v>
      </c>
      <c r="N2162" s="345">
        <v>0.28494419050087122</v>
      </c>
      <c r="O2162" s="346">
        <v>0.22988936066782975</v>
      </c>
      <c r="P2162" s="347">
        <v>0.24737606800281944</v>
      </c>
      <c r="Q2162" s="348">
        <v>0.1856763925729443</v>
      </c>
      <c r="R2162" s="346">
        <v>0.55976251389408538</v>
      </c>
      <c r="S2162" s="347">
        <v>0.27865046719142184</v>
      </c>
      <c r="T2162" s="349">
        <v>7.550419681153335E-2</v>
      </c>
      <c r="U2162" s="349">
        <v>0.37122842206038298</v>
      </c>
      <c r="V2162" s="361">
        <v>9.3515739038929728E-3</v>
      </c>
    </row>
    <row r="2163" spans="1:22" ht="16" hidden="1" customHeight="1" outlineLevel="1">
      <c r="A2163" s="65">
        <v>2154</v>
      </c>
      <c r="B2163" s="117">
        <v>1</v>
      </c>
      <c r="C2163" s="325">
        <v>1.3418045695145865E-4</v>
      </c>
      <c r="D2163" s="326">
        <v>1.0823317325568593E-4</v>
      </c>
      <c r="E2163" s="327">
        <v>1.265739382302317E-4</v>
      </c>
      <c r="F2163" s="332">
        <v>0</v>
      </c>
      <c r="G2163" s="326">
        <v>0</v>
      </c>
      <c r="H2163" s="327">
        <v>0</v>
      </c>
      <c r="I2163" s="332">
        <v>0</v>
      </c>
      <c r="J2163" s="326">
        <v>0</v>
      </c>
      <c r="K2163" s="327">
        <v>0</v>
      </c>
      <c r="L2163" s="336">
        <v>1.644775488145868E-4</v>
      </c>
      <c r="M2163" s="337">
        <v>1.1415525114155251E-4</v>
      </c>
      <c r="N2163" s="345">
        <v>0.10903330860188803</v>
      </c>
      <c r="O2163" s="346">
        <v>8.0036506428549634E-2</v>
      </c>
      <c r="P2163" s="347">
        <v>8.7396116485356432E-2</v>
      </c>
      <c r="Q2163" s="348">
        <v>0.1856763925729443</v>
      </c>
      <c r="R2163" s="346">
        <v>0.52441111170255805</v>
      </c>
      <c r="S2163" s="347">
        <v>0.26746668414940417</v>
      </c>
      <c r="T2163" s="349">
        <v>0.11316120177043411</v>
      </c>
      <c r="U2163" s="349">
        <v>0.43549083286702417</v>
      </c>
      <c r="V2163" s="361">
        <v>0</v>
      </c>
    </row>
    <row r="2164" spans="1:22" ht="16" hidden="1" customHeight="1" outlineLevel="1">
      <c r="A2164" s="65">
        <v>2155</v>
      </c>
      <c r="B2164" s="117">
        <v>1</v>
      </c>
      <c r="C2164" s="325">
        <v>1.2997403588157176E-4</v>
      </c>
      <c r="D2164" s="326">
        <v>1.1124667098419884E-4</v>
      </c>
      <c r="E2164" s="327">
        <v>1.2595125205261038E-4</v>
      </c>
      <c r="F2164" s="332">
        <v>0</v>
      </c>
      <c r="G2164" s="326">
        <v>0</v>
      </c>
      <c r="H2164" s="327">
        <v>0</v>
      </c>
      <c r="I2164" s="332">
        <v>0</v>
      </c>
      <c r="J2164" s="326">
        <v>0</v>
      </c>
      <c r="K2164" s="327">
        <v>0</v>
      </c>
      <c r="L2164" s="336">
        <v>1.1748396343899057E-4</v>
      </c>
      <c r="M2164" s="337">
        <v>1.1415525114155251E-4</v>
      </c>
      <c r="N2164" s="345">
        <v>5.4302303104478969E-3</v>
      </c>
      <c r="O2164" s="346">
        <v>5.7814041536572262E-3</v>
      </c>
      <c r="P2164" s="347">
        <v>4.3366927971269344E-3</v>
      </c>
      <c r="Q2164" s="348">
        <v>0.14146772767462423</v>
      </c>
      <c r="R2164" s="346">
        <v>0.49418137976188636</v>
      </c>
      <c r="S2164" s="347">
        <v>0.24390085741686365</v>
      </c>
      <c r="T2164" s="349">
        <v>0.1657478778872829</v>
      </c>
      <c r="U2164" s="349">
        <v>0.54043311840447494</v>
      </c>
      <c r="V2164" s="361">
        <v>0</v>
      </c>
    </row>
    <row r="2165" spans="1:22" ht="16" hidden="1" customHeight="1" outlineLevel="1">
      <c r="A2165" s="65">
        <v>2156</v>
      </c>
      <c r="B2165" s="117">
        <v>1</v>
      </c>
      <c r="C2165" s="325">
        <v>1.3296165738440377E-4</v>
      </c>
      <c r="D2165" s="326">
        <v>1.2458382867297206E-4</v>
      </c>
      <c r="E2165" s="327">
        <v>1.3652394444347221E-4</v>
      </c>
      <c r="F2165" s="332">
        <v>0</v>
      </c>
      <c r="G2165" s="326">
        <v>0</v>
      </c>
      <c r="H2165" s="327">
        <v>0</v>
      </c>
      <c r="I2165" s="332">
        <v>0</v>
      </c>
      <c r="J2165" s="326">
        <v>0</v>
      </c>
      <c r="K2165" s="327">
        <v>0</v>
      </c>
      <c r="L2165" s="336">
        <v>8.811297257924293E-5</v>
      </c>
      <c r="M2165" s="337">
        <v>1.1415525114155251E-4</v>
      </c>
      <c r="N2165" s="345">
        <v>0</v>
      </c>
      <c r="O2165" s="346">
        <v>0</v>
      </c>
      <c r="P2165" s="347">
        <v>0</v>
      </c>
      <c r="Q2165" s="348">
        <v>0.1149425287356322</v>
      </c>
      <c r="R2165" s="346">
        <v>0.44990941879929119</v>
      </c>
      <c r="S2165" s="347">
        <v>0.21978517815380799</v>
      </c>
      <c r="T2165" s="349">
        <v>0.24962029802301641</v>
      </c>
      <c r="U2165" s="349">
        <v>0.64262410806641213</v>
      </c>
      <c r="V2165" s="361">
        <v>0</v>
      </c>
    </row>
    <row r="2166" spans="1:22" ht="16" hidden="1" customHeight="1" outlineLevel="1">
      <c r="A2166" s="65">
        <v>2157</v>
      </c>
      <c r="B2166" s="117">
        <v>1</v>
      </c>
      <c r="C2166" s="325">
        <v>1.3781810489005324E-4</v>
      </c>
      <c r="D2166" s="326">
        <v>1.3514079168318178E-4</v>
      </c>
      <c r="E2166" s="327">
        <v>1.4072707614241607E-4</v>
      </c>
      <c r="F2166" s="332">
        <v>0</v>
      </c>
      <c r="G2166" s="326">
        <v>0</v>
      </c>
      <c r="H2166" s="327">
        <v>0</v>
      </c>
      <c r="I2166" s="332">
        <v>0</v>
      </c>
      <c r="J2166" s="326">
        <v>0</v>
      </c>
      <c r="K2166" s="327">
        <v>0</v>
      </c>
      <c r="L2166" s="336">
        <v>5.8741981719495287E-5</v>
      </c>
      <c r="M2166" s="337">
        <v>1.1415525114155251E-4</v>
      </c>
      <c r="N2166" s="345">
        <v>0</v>
      </c>
      <c r="O2166" s="346">
        <v>0</v>
      </c>
      <c r="P2166" s="347">
        <v>0</v>
      </c>
      <c r="Q2166" s="348">
        <v>8.8417329796640146E-2</v>
      </c>
      <c r="R2166" s="346">
        <v>0.40084177187747388</v>
      </c>
      <c r="S2166" s="347">
        <v>0.20721120416530148</v>
      </c>
      <c r="T2166" s="349">
        <v>0.2944093114968605</v>
      </c>
      <c r="U2166" s="349">
        <v>0.61314593797162253</v>
      </c>
      <c r="V2166" s="361">
        <v>0</v>
      </c>
    </row>
    <row r="2167" spans="1:22" ht="16" hidden="1" customHeight="1" outlineLevel="1">
      <c r="A2167" s="65">
        <v>2158</v>
      </c>
      <c r="B2167" s="117">
        <v>1</v>
      </c>
      <c r="C2167" s="325">
        <v>1.2752393623908191E-4</v>
      </c>
      <c r="D2167" s="326">
        <v>1.28277793630504E-4</v>
      </c>
      <c r="E2167" s="327">
        <v>1.315035371364004E-4</v>
      </c>
      <c r="F2167" s="332">
        <v>0</v>
      </c>
      <c r="G2167" s="326">
        <v>0</v>
      </c>
      <c r="H2167" s="327">
        <v>0</v>
      </c>
      <c r="I2167" s="332">
        <v>0</v>
      </c>
      <c r="J2167" s="326">
        <v>1.4016995504285076E-4</v>
      </c>
      <c r="K2167" s="327">
        <v>0</v>
      </c>
      <c r="L2167" s="336">
        <v>3.7594868300476983E-5</v>
      </c>
      <c r="M2167" s="337">
        <v>1.1415525114155251E-4</v>
      </c>
      <c r="N2167" s="345">
        <v>0</v>
      </c>
      <c r="O2167" s="346">
        <v>0</v>
      </c>
      <c r="P2167" s="347">
        <v>0</v>
      </c>
      <c r="Q2167" s="348">
        <v>7.9575596816976138E-2</v>
      </c>
      <c r="R2167" s="346">
        <v>0.35019761340790667</v>
      </c>
      <c r="S2167" s="347">
        <v>0.20024987068962222</v>
      </c>
      <c r="T2167" s="349">
        <v>0.18181867040762187</v>
      </c>
      <c r="U2167" s="349">
        <v>0.46575508749767475</v>
      </c>
      <c r="V2167" s="361">
        <v>0</v>
      </c>
    </row>
    <row r="2168" spans="1:22" ht="16" hidden="1" customHeight="1" outlineLevel="1">
      <c r="A2168" s="65">
        <v>2159</v>
      </c>
      <c r="B2168" s="117">
        <v>1</v>
      </c>
      <c r="C2168" s="325">
        <v>1.1557345022775395E-4</v>
      </c>
      <c r="D2168" s="326">
        <v>1.1565998701240804E-4</v>
      </c>
      <c r="E2168" s="327">
        <v>1.1894603255437065E-4</v>
      </c>
      <c r="F2168" s="332">
        <v>0</v>
      </c>
      <c r="G2168" s="326">
        <v>0</v>
      </c>
      <c r="H2168" s="327">
        <v>0</v>
      </c>
      <c r="I2168" s="332">
        <v>0</v>
      </c>
      <c r="J2168" s="326">
        <v>1.648332902410063E-4</v>
      </c>
      <c r="K2168" s="327">
        <v>9.5084997073164795E-5</v>
      </c>
      <c r="L2168" s="336">
        <v>2.3496792687798115E-5</v>
      </c>
      <c r="M2168" s="337">
        <v>1.1415525114155251E-4</v>
      </c>
      <c r="N2168" s="345">
        <v>0</v>
      </c>
      <c r="O2168" s="346">
        <v>0</v>
      </c>
      <c r="P2168" s="347">
        <v>0</v>
      </c>
      <c r="Q2168" s="348">
        <v>7.0733863837312116E-2</v>
      </c>
      <c r="R2168" s="346">
        <v>0.29118221152447482</v>
      </c>
      <c r="S2168" s="347">
        <v>0.15571704756277008</v>
      </c>
      <c r="T2168" s="349">
        <v>0.10412732431817255</v>
      </c>
      <c r="U2168" s="349">
        <v>0.39726747231078041</v>
      </c>
      <c r="V2168" s="361">
        <v>0</v>
      </c>
    </row>
    <row r="2169" spans="1:22" ht="16" hidden="1" customHeight="1" outlineLevel="1">
      <c r="A2169" s="65">
        <v>2160</v>
      </c>
      <c r="B2169" s="117">
        <v>1</v>
      </c>
      <c r="C2169" s="325">
        <v>1.0489176581700106E-4</v>
      </c>
      <c r="D2169" s="326">
        <v>1.0257557429441332E-4</v>
      </c>
      <c r="E2169" s="327">
        <v>1.0567503339381649E-4</v>
      </c>
      <c r="F2169" s="332">
        <v>0</v>
      </c>
      <c r="G2169" s="326">
        <v>0</v>
      </c>
      <c r="H2169" s="327">
        <v>0</v>
      </c>
      <c r="I2169" s="332">
        <v>1.0476012161089854E-4</v>
      </c>
      <c r="J2169" s="326">
        <v>1.9114084778570559E-4</v>
      </c>
      <c r="K2169" s="327">
        <v>1.069706217073104E-4</v>
      </c>
      <c r="L2169" s="336">
        <v>9.3987170751192458E-6</v>
      </c>
      <c r="M2169" s="337">
        <v>1.1415525114155251E-4</v>
      </c>
      <c r="N2169" s="345">
        <v>0</v>
      </c>
      <c r="O2169" s="346">
        <v>0</v>
      </c>
      <c r="P2169" s="347">
        <v>0</v>
      </c>
      <c r="Q2169" s="348">
        <v>3.5366931918656058E-2</v>
      </c>
      <c r="R2169" s="346">
        <v>0.26963729835238648</v>
      </c>
      <c r="S2169" s="347">
        <v>9.1856406889916878E-2</v>
      </c>
      <c r="T2169" s="349">
        <v>8.7961438350967688E-2</v>
      </c>
      <c r="U2169" s="349">
        <v>0.37221102773020931</v>
      </c>
      <c r="V2169" s="361">
        <v>0</v>
      </c>
    </row>
    <row r="2170" spans="1:22" ht="16" hidden="1" customHeight="1" outlineLevel="1">
      <c r="A2170" s="65">
        <v>2161</v>
      </c>
      <c r="B2170" s="117">
        <v>1</v>
      </c>
      <c r="C2170" s="325">
        <v>9.4772604283350443E-5</v>
      </c>
      <c r="D2170" s="326">
        <v>9.2193588571665651E-5</v>
      </c>
      <c r="E2170" s="327">
        <v>9.3104556183086289E-5</v>
      </c>
      <c r="F2170" s="332">
        <v>0</v>
      </c>
      <c r="G2170" s="326">
        <v>0</v>
      </c>
      <c r="H2170" s="327">
        <v>0</v>
      </c>
      <c r="I2170" s="332">
        <v>1.2482057043000677E-4</v>
      </c>
      <c r="J2170" s="326">
        <v>2.0429462655805524E-4</v>
      </c>
      <c r="K2170" s="327">
        <v>1.099420278658468E-4</v>
      </c>
      <c r="L2170" s="336">
        <v>5.8741981719495289E-6</v>
      </c>
      <c r="M2170" s="337">
        <v>1.1415525114155251E-4</v>
      </c>
      <c r="N2170" s="345">
        <v>0</v>
      </c>
      <c r="O2170" s="346">
        <v>0</v>
      </c>
      <c r="P2170" s="347">
        <v>0</v>
      </c>
      <c r="Q2170" s="348">
        <v>4.4208664898320073E-2</v>
      </c>
      <c r="R2170" s="346">
        <v>0.22107689137591754</v>
      </c>
      <c r="S2170" s="347">
        <v>6.3819142689216249E-2</v>
      </c>
      <c r="T2170" s="349">
        <v>4.0890182152341734E-2</v>
      </c>
      <c r="U2170" s="349">
        <v>0.34175025196559344</v>
      </c>
      <c r="V2170" s="361">
        <v>0</v>
      </c>
    </row>
    <row r="2171" spans="1:22" ht="16" hidden="1" customHeight="1" outlineLevel="1">
      <c r="A2171" s="65">
        <v>2162</v>
      </c>
      <c r="B2171" s="117">
        <v>1</v>
      </c>
      <c r="C2171" s="325">
        <v>8.9078622716237587E-5</v>
      </c>
      <c r="D2171" s="326">
        <v>8.5525009727279033E-5</v>
      </c>
      <c r="E2171" s="327">
        <v>8.430911392418528E-5</v>
      </c>
      <c r="F2171" s="332">
        <v>0</v>
      </c>
      <c r="G2171" s="326">
        <v>0</v>
      </c>
      <c r="H2171" s="327">
        <v>0</v>
      </c>
      <c r="I2171" s="332">
        <v>1.3819420297607891E-4</v>
      </c>
      <c r="J2171" s="326">
        <v>2.2772479499630295E-4</v>
      </c>
      <c r="K2171" s="327">
        <v>1.2777046481706524E-4</v>
      </c>
      <c r="L2171" s="336">
        <v>2.3496792687798115E-6</v>
      </c>
      <c r="M2171" s="337">
        <v>1.1415525114155251E-4</v>
      </c>
      <c r="N2171" s="345">
        <v>0</v>
      </c>
      <c r="O2171" s="346">
        <v>0</v>
      </c>
      <c r="P2171" s="347">
        <v>0</v>
      </c>
      <c r="Q2171" s="348">
        <v>7.0733863837312116E-2</v>
      </c>
      <c r="R2171" s="346">
        <v>0.19289209969650795</v>
      </c>
      <c r="S2171" s="347">
        <v>5.1162172733435804E-2</v>
      </c>
      <c r="T2171" s="349">
        <v>3.9368687002487163E-2</v>
      </c>
      <c r="U2171" s="349">
        <v>0.29419213754599965</v>
      </c>
      <c r="V2171" s="361">
        <v>0</v>
      </c>
    </row>
    <row r="2172" spans="1:22" ht="16" hidden="1" customHeight="1" outlineLevel="1">
      <c r="A2172" s="65">
        <v>2163</v>
      </c>
      <c r="B2172" s="117">
        <v>1</v>
      </c>
      <c r="C2172" s="325">
        <v>8.625975807653628E-5</v>
      </c>
      <c r="D2172" s="326">
        <v>8.501951978572204E-5</v>
      </c>
      <c r="E2172" s="327">
        <v>7.7693073286958861E-5</v>
      </c>
      <c r="F2172" s="332">
        <v>0</v>
      </c>
      <c r="G2172" s="326">
        <v>0</v>
      </c>
      <c r="H2172" s="327">
        <v>0</v>
      </c>
      <c r="I2172" s="332">
        <v>1.4933889676447238E-4</v>
      </c>
      <c r="J2172" s="326">
        <v>2.5773185282072558E-4</v>
      </c>
      <c r="K2172" s="327">
        <v>1.4559890176828365E-4</v>
      </c>
      <c r="L2172" s="336">
        <v>1.1748396343899057E-6</v>
      </c>
      <c r="M2172" s="337">
        <v>1.1415525114155251E-4</v>
      </c>
      <c r="N2172" s="345">
        <v>0</v>
      </c>
      <c r="O2172" s="346">
        <v>0</v>
      </c>
      <c r="P2172" s="347">
        <v>0</v>
      </c>
      <c r="Q2172" s="348">
        <v>4.4208664898320073E-2</v>
      </c>
      <c r="R2172" s="346">
        <v>0.15908998825354798</v>
      </c>
      <c r="S2172" s="347">
        <v>3.0527160208219769E-2</v>
      </c>
      <c r="T2172" s="349">
        <v>3.9939247683682622E-2</v>
      </c>
      <c r="U2172" s="349">
        <v>0.26137310817380061</v>
      </c>
      <c r="V2172" s="361">
        <v>0</v>
      </c>
    </row>
    <row r="2173" spans="1:22" ht="16" hidden="1" customHeight="1" outlineLevel="1">
      <c r="A2173" s="65">
        <v>2164</v>
      </c>
      <c r="B2173" s="117">
        <v>1</v>
      </c>
      <c r="C2173" s="325">
        <v>8.5384722489932757E-5</v>
      </c>
      <c r="D2173" s="326">
        <v>8.5874964302203122E-5</v>
      </c>
      <c r="E2173" s="327">
        <v>7.5267191719975842E-5</v>
      </c>
      <c r="F2173" s="332">
        <v>0</v>
      </c>
      <c r="G2173" s="326">
        <v>0</v>
      </c>
      <c r="H2173" s="327">
        <v>0</v>
      </c>
      <c r="I2173" s="332">
        <v>1.4265208049143633E-4</v>
      </c>
      <c r="J2173" s="326">
        <v>2.4992179667464298E-4</v>
      </c>
      <c r="K2173" s="327">
        <v>1.8125577567072043E-4</v>
      </c>
      <c r="L2173" s="336">
        <v>1.409807561267887E-5</v>
      </c>
      <c r="M2173" s="337">
        <v>1.1415525114155251E-4</v>
      </c>
      <c r="N2173" s="345">
        <v>0</v>
      </c>
      <c r="O2173" s="346">
        <v>0</v>
      </c>
      <c r="P2173" s="347">
        <v>0</v>
      </c>
      <c r="Q2173" s="348">
        <v>4.4208664898320073E-2</v>
      </c>
      <c r="R2173" s="346">
        <v>0.14598539516140796</v>
      </c>
      <c r="S2173" s="347">
        <v>2.7720839951806121E-2</v>
      </c>
      <c r="T2173" s="349">
        <v>3.6515883596509827E-2</v>
      </c>
      <c r="U2173" s="349">
        <v>0.25498617131992951</v>
      </c>
      <c r="V2173" s="361">
        <v>0</v>
      </c>
    </row>
    <row r="2174" spans="1:22" ht="16" hidden="1" customHeight="1" outlineLevel="1">
      <c r="A2174" s="65">
        <v>2165</v>
      </c>
      <c r="B2174" s="117">
        <v>1</v>
      </c>
      <c r="C2174" s="325">
        <v>8.6334761126816579E-5</v>
      </c>
      <c r="D2174" s="326">
        <v>8.5602777410595505E-5</v>
      </c>
      <c r="E2174" s="327">
        <v>7.5928795783698495E-5</v>
      </c>
      <c r="F2174" s="332">
        <v>0</v>
      </c>
      <c r="G2174" s="326">
        <v>0</v>
      </c>
      <c r="H2174" s="327">
        <v>0</v>
      </c>
      <c r="I2174" s="332">
        <v>1.1813375415697072E-4</v>
      </c>
      <c r="J2174" s="326">
        <v>2.6389768662026447E-4</v>
      </c>
      <c r="K2174" s="327">
        <v>1.6937015103657481E-4</v>
      </c>
      <c r="L2174" s="336">
        <v>3.7594868300476983E-5</v>
      </c>
      <c r="M2174" s="337">
        <v>1.1415525114155251E-4</v>
      </c>
      <c r="N2174" s="345">
        <v>0</v>
      </c>
      <c r="O2174" s="346">
        <v>0</v>
      </c>
      <c r="P2174" s="347">
        <v>0</v>
      </c>
      <c r="Q2174" s="348">
        <v>4.4208664898320073E-2</v>
      </c>
      <c r="R2174" s="346">
        <v>0.12766785960489477</v>
      </c>
      <c r="S2174" s="347">
        <v>3.6814147202473044E-2</v>
      </c>
      <c r="T2174" s="349">
        <v>2.7862379931711929E-2</v>
      </c>
      <c r="U2174" s="349">
        <v>0.26550005198707111</v>
      </c>
      <c r="V2174" s="361">
        <v>0</v>
      </c>
    </row>
    <row r="2175" spans="1:22" ht="16" hidden="1" customHeight="1" outlineLevel="1">
      <c r="A2175" s="65">
        <v>2166</v>
      </c>
      <c r="B2175" s="117">
        <v>1</v>
      </c>
      <c r="C2175" s="325">
        <v>9.2847525992822717E-5</v>
      </c>
      <c r="D2175" s="326">
        <v>8.8363530168329899E-5</v>
      </c>
      <c r="E2175" s="327">
        <v>8.0754613660263643E-5</v>
      </c>
      <c r="F2175" s="332">
        <v>0</v>
      </c>
      <c r="G2175" s="326">
        <v>0</v>
      </c>
      <c r="H2175" s="327">
        <v>0</v>
      </c>
      <c r="I2175" s="332">
        <v>1.2927844794536418E-4</v>
      </c>
      <c r="J2175" s="326">
        <v>2.8732785505851226E-4</v>
      </c>
      <c r="K2175" s="327">
        <v>1.218276524999924E-4</v>
      </c>
      <c r="L2175" s="336">
        <v>9.3987170751192462E-5</v>
      </c>
      <c r="M2175" s="337">
        <v>1.1415525114155251E-4</v>
      </c>
      <c r="N2175" s="345">
        <v>0</v>
      </c>
      <c r="O2175" s="346">
        <v>4.2073303299866002E-4</v>
      </c>
      <c r="P2175" s="347">
        <v>0</v>
      </c>
      <c r="Q2175" s="348">
        <v>1.7683465959328029E-2</v>
      </c>
      <c r="R2175" s="346">
        <v>0.11864151544253723</v>
      </c>
      <c r="S2175" s="347">
        <v>3.2425705701586836E-2</v>
      </c>
      <c r="T2175" s="349">
        <v>4.8782938242212345E-2</v>
      </c>
      <c r="U2175" s="349">
        <v>0.28210608780713592</v>
      </c>
      <c r="V2175" s="361">
        <v>0</v>
      </c>
    </row>
    <row r="2176" spans="1:22" ht="16" hidden="1" customHeight="1" outlineLevel="1">
      <c r="A2176" s="65">
        <v>2167</v>
      </c>
      <c r="B2176" s="117">
        <v>1</v>
      </c>
      <c r="C2176" s="325">
        <v>1.1191705152658928E-4</v>
      </c>
      <c r="D2176" s="326">
        <v>9.5654250479248212E-5</v>
      </c>
      <c r="E2176" s="327">
        <v>9.4881806315047108E-5</v>
      </c>
      <c r="F2176" s="332">
        <v>0</v>
      </c>
      <c r="G2176" s="326">
        <v>0</v>
      </c>
      <c r="H2176" s="327">
        <v>0</v>
      </c>
      <c r="I2176" s="332">
        <v>1.4265208049143633E-4</v>
      </c>
      <c r="J2176" s="326">
        <v>2.7787357656588595E-4</v>
      </c>
      <c r="K2176" s="327">
        <v>1.366846832926744E-4</v>
      </c>
      <c r="L2176" s="336">
        <v>1.8210014333043539E-4</v>
      </c>
      <c r="M2176" s="337">
        <v>1.1415525114155251E-4</v>
      </c>
      <c r="N2176" s="345">
        <v>2.0863516455931395E-2</v>
      </c>
      <c r="O2176" s="346">
        <v>4.4019819354484721E-2</v>
      </c>
      <c r="P2176" s="347">
        <v>3.9669485639837292E-2</v>
      </c>
      <c r="Q2176" s="348">
        <v>8.8417329796640146E-3</v>
      </c>
      <c r="R2176" s="346">
        <v>0.10480059496971984</v>
      </c>
      <c r="S2176" s="347">
        <v>3.1434934971266357E-2</v>
      </c>
      <c r="T2176" s="349">
        <v>8.3206766007672128E-2</v>
      </c>
      <c r="U2176" s="349">
        <v>0.33271027980319134</v>
      </c>
      <c r="V2176" s="361">
        <v>2.1427159211908011E-3</v>
      </c>
    </row>
    <row r="2177" spans="1:22" ht="16" hidden="1" customHeight="1" outlineLevel="1">
      <c r="A2177" s="65">
        <v>2168</v>
      </c>
      <c r="B2177" s="117">
        <v>1</v>
      </c>
      <c r="C2177" s="325">
        <v>1.2866773275585651E-4</v>
      </c>
      <c r="D2177" s="326">
        <v>1.097107592386987E-4</v>
      </c>
      <c r="E2177" s="327">
        <v>1.1139596265071228E-4</v>
      </c>
      <c r="F2177" s="332">
        <v>0</v>
      </c>
      <c r="G2177" s="326">
        <v>0</v>
      </c>
      <c r="H2177" s="327">
        <v>0</v>
      </c>
      <c r="I2177" s="332">
        <v>1.4488101924911502E-4</v>
      </c>
      <c r="J2177" s="326">
        <v>1.8661923633271036E-4</v>
      </c>
      <c r="K2177" s="327">
        <v>1.663987448780384E-4</v>
      </c>
      <c r="L2177" s="336">
        <v>1.5860335064263727E-4</v>
      </c>
      <c r="M2177" s="337">
        <v>1.1415525114155251E-4</v>
      </c>
      <c r="N2177" s="345">
        <v>0.14533011120330291</v>
      </c>
      <c r="O2177" s="346">
        <v>0.2084228117041084</v>
      </c>
      <c r="P2177" s="347">
        <v>0.20257858385085556</v>
      </c>
      <c r="Q2177" s="348">
        <v>8.8417329796640146E-3</v>
      </c>
      <c r="R2177" s="346">
        <v>8.3609613379417691E-2</v>
      </c>
      <c r="S2177" s="347">
        <v>2.5147947977013085E-2</v>
      </c>
      <c r="T2177" s="349">
        <v>0.15490722494456904</v>
      </c>
      <c r="U2177" s="349">
        <v>0.4406986429171037</v>
      </c>
      <c r="V2177" s="361">
        <v>0.11499939400305377</v>
      </c>
    </row>
    <row r="2178" spans="1:22" ht="16" hidden="1" customHeight="1" outlineLevel="1">
      <c r="A2178" s="65">
        <v>2169</v>
      </c>
      <c r="B2178" s="117">
        <v>1</v>
      </c>
      <c r="C2178" s="325">
        <v>1.4573717694881503E-4</v>
      </c>
      <c r="D2178" s="326">
        <v>1.2085097987378188E-4</v>
      </c>
      <c r="E2178" s="327">
        <v>1.2806579053078275E-4</v>
      </c>
      <c r="F2178" s="332">
        <v>0</v>
      </c>
      <c r="G2178" s="326">
        <v>0</v>
      </c>
      <c r="H2178" s="327">
        <v>0</v>
      </c>
      <c r="I2178" s="332">
        <v>1.1813375415697072E-4</v>
      </c>
      <c r="J2178" s="326">
        <v>0</v>
      </c>
      <c r="K2178" s="327">
        <v>1.6342733871950202E-4</v>
      </c>
      <c r="L2178" s="336">
        <v>1.4685495429873823E-4</v>
      </c>
      <c r="M2178" s="337">
        <v>1.1415525114155251E-4</v>
      </c>
      <c r="N2178" s="345">
        <v>0.34239031115350427</v>
      </c>
      <c r="O2178" s="346">
        <v>0.40076448804272163</v>
      </c>
      <c r="P2178" s="347">
        <v>0.36783609938174383</v>
      </c>
      <c r="Q2178" s="348">
        <v>8.8417329796640146E-3</v>
      </c>
      <c r="R2178" s="346">
        <v>8.4177776481364139E-2</v>
      </c>
      <c r="S2178" s="347">
        <v>2.4240173213966501E-2</v>
      </c>
      <c r="T2178" s="349">
        <v>0.18001189491716957</v>
      </c>
      <c r="U2178" s="349">
        <v>0.5298209771703507</v>
      </c>
      <c r="V2178" s="361">
        <v>0.24602373177643239</v>
      </c>
    </row>
    <row r="2179" spans="1:22" ht="16" hidden="1" customHeight="1" outlineLevel="1">
      <c r="A2179" s="65">
        <v>2170</v>
      </c>
      <c r="B2179" s="117">
        <v>1</v>
      </c>
      <c r="C2179" s="325">
        <v>1.4921231827846898E-4</v>
      </c>
      <c r="D2179" s="326">
        <v>1.2038437377388311E-4</v>
      </c>
      <c r="E2179" s="327">
        <v>1.3293052629344924E-4</v>
      </c>
      <c r="F2179" s="332">
        <v>0</v>
      </c>
      <c r="G2179" s="326">
        <v>0</v>
      </c>
      <c r="H2179" s="327">
        <v>0</v>
      </c>
      <c r="I2179" s="332">
        <v>7.8012856518754235E-5</v>
      </c>
      <c r="J2179" s="326">
        <v>0</v>
      </c>
      <c r="K2179" s="327">
        <v>1.3074187097560162E-4</v>
      </c>
      <c r="L2179" s="336">
        <v>1.644775488145868E-4</v>
      </c>
      <c r="M2179" s="337">
        <v>1.1415525114155251E-4</v>
      </c>
      <c r="N2179" s="345">
        <v>0.48457660480865311</v>
      </c>
      <c r="O2179" s="346">
        <v>0.53216465745296759</v>
      </c>
      <c r="P2179" s="347">
        <v>0.49632575824394959</v>
      </c>
      <c r="Q2179" s="348">
        <v>1.7683465959328029E-2</v>
      </c>
      <c r="R2179" s="346">
        <v>9.3589736569730422E-2</v>
      </c>
      <c r="S2179" s="347">
        <v>4.1752441233874373E-2</v>
      </c>
      <c r="T2179" s="349">
        <v>0.12495278918180708</v>
      </c>
      <c r="U2179" s="349">
        <v>0.51203581454649438</v>
      </c>
      <c r="V2179" s="361">
        <v>0.35906104357416219</v>
      </c>
    </row>
    <row r="2180" spans="1:22" ht="16" hidden="1" customHeight="1" outlineLevel="1">
      <c r="A2180" s="65">
        <v>2171</v>
      </c>
      <c r="B2180" s="117">
        <v>1</v>
      </c>
      <c r="C2180" s="325">
        <v>1.4953108124216027E-4</v>
      </c>
      <c r="D2180" s="326">
        <v>1.191206489199906E-4</v>
      </c>
      <c r="E2180" s="327">
        <v>1.3269701897684124E-4</v>
      </c>
      <c r="F2180" s="332">
        <v>0</v>
      </c>
      <c r="G2180" s="326">
        <v>0</v>
      </c>
      <c r="H2180" s="327">
        <v>0</v>
      </c>
      <c r="I2180" s="332">
        <v>0</v>
      </c>
      <c r="J2180" s="326">
        <v>0</v>
      </c>
      <c r="K2180" s="327">
        <v>1.2777046481706524E-4</v>
      </c>
      <c r="L2180" s="336">
        <v>1.8797434150238492E-4</v>
      </c>
      <c r="M2180" s="337">
        <v>1.1415525114155251E-4</v>
      </c>
      <c r="N2180" s="345">
        <v>0.59861144132805899</v>
      </c>
      <c r="O2180" s="346">
        <v>0.59704557635625699</v>
      </c>
      <c r="P2180" s="347">
        <v>0.59380230847753035</v>
      </c>
      <c r="Q2180" s="348">
        <v>1.7683465959328029E-2</v>
      </c>
      <c r="R2180" s="346">
        <v>0.10431198467056775</v>
      </c>
      <c r="S2180" s="347">
        <v>6.0022051702482114E-2</v>
      </c>
      <c r="T2180" s="349">
        <v>0.10270092261518389</v>
      </c>
      <c r="U2180" s="349">
        <v>0.44983687564648844</v>
      </c>
      <c r="V2180" s="361">
        <v>0.43775046493706937</v>
      </c>
    </row>
    <row r="2181" spans="1:22" ht="16" hidden="1" customHeight="1" outlineLevel="1">
      <c r="A2181" s="65">
        <v>2172</v>
      </c>
      <c r="B2181" s="117">
        <v>1</v>
      </c>
      <c r="C2181" s="325">
        <v>1.4704348007453028E-4</v>
      </c>
      <c r="D2181" s="326">
        <v>1.1422128487105351E-4</v>
      </c>
      <c r="E2181" s="327">
        <v>1.3204838754181906E-4</v>
      </c>
      <c r="F2181" s="332">
        <v>0</v>
      </c>
      <c r="G2181" s="326">
        <v>0</v>
      </c>
      <c r="H2181" s="327">
        <v>0</v>
      </c>
      <c r="I2181" s="332">
        <v>0</v>
      </c>
      <c r="J2181" s="326">
        <v>0</v>
      </c>
      <c r="K2181" s="327">
        <v>1.0102780939023762E-4</v>
      </c>
      <c r="L2181" s="336">
        <v>2.0677177565262342E-4</v>
      </c>
      <c r="M2181" s="337">
        <v>1.1415525114155251E-4</v>
      </c>
      <c r="N2181" s="345">
        <v>0.65262794283725112</v>
      </c>
      <c r="O2181" s="346">
        <v>0.63972946808863207</v>
      </c>
      <c r="P2181" s="347">
        <v>0.6314434999799462</v>
      </c>
      <c r="Q2181" s="348">
        <v>2.6525198938992044E-2</v>
      </c>
      <c r="R2181" s="346">
        <v>0.13111981748958873</v>
      </c>
      <c r="S2181" s="347">
        <v>0.10491279706186572</v>
      </c>
      <c r="T2181" s="349">
        <v>7.4648355789740148E-2</v>
      </c>
      <c r="U2181" s="349">
        <v>0.38243012669640297</v>
      </c>
      <c r="V2181" s="361">
        <v>0.45246226419643903</v>
      </c>
    </row>
    <row r="2182" spans="1:22" ht="16" hidden="1" customHeight="1" outlineLevel="1">
      <c r="A2182" s="65">
        <v>2173</v>
      </c>
      <c r="B2182" s="117">
        <v>1</v>
      </c>
      <c r="C2182" s="325">
        <v>1.3533675397661327E-4</v>
      </c>
      <c r="D2182" s="326">
        <v>1.157183127748954E-4</v>
      </c>
      <c r="E2182" s="327">
        <v>1.2746904961056233E-4</v>
      </c>
      <c r="F2182" s="332">
        <v>0</v>
      </c>
      <c r="G2182" s="326">
        <v>0</v>
      </c>
      <c r="H2182" s="327">
        <v>0</v>
      </c>
      <c r="I2182" s="332">
        <v>0</v>
      </c>
      <c r="J2182" s="326">
        <v>0</v>
      </c>
      <c r="K2182" s="327">
        <v>0</v>
      </c>
      <c r="L2182" s="336">
        <v>1.8797434150238492E-4</v>
      </c>
      <c r="M2182" s="337">
        <v>1.1415525114155251E-4</v>
      </c>
      <c r="N2182" s="345">
        <v>0.67549207046018966</v>
      </c>
      <c r="O2182" s="346">
        <v>0.63522986029334982</v>
      </c>
      <c r="P2182" s="347">
        <v>0.6296357933735971</v>
      </c>
      <c r="Q2182" s="348">
        <v>6.1892130857648102E-2</v>
      </c>
      <c r="R2182" s="346">
        <v>0.15378757754170277</v>
      </c>
      <c r="S2182" s="347">
        <v>0.16889793168562975</v>
      </c>
      <c r="T2182" s="349">
        <v>6.4283170081355839E-2</v>
      </c>
      <c r="U2182" s="349">
        <v>0.33280854037017393</v>
      </c>
      <c r="V2182" s="361">
        <v>0.46240246276192914</v>
      </c>
    </row>
    <row r="2183" spans="1:22" ht="16" hidden="1" customHeight="1" outlineLevel="1">
      <c r="A2183" s="65">
        <v>2174</v>
      </c>
      <c r="B2183" s="117">
        <v>1</v>
      </c>
      <c r="C2183" s="325">
        <v>1.3633054439282728E-4</v>
      </c>
      <c r="D2183" s="326">
        <v>1.1478510057509784E-4</v>
      </c>
      <c r="E2183" s="327">
        <v>1.2414805666324867E-4</v>
      </c>
      <c r="F2183" s="332">
        <v>0</v>
      </c>
      <c r="G2183" s="326">
        <v>0</v>
      </c>
      <c r="H2183" s="327">
        <v>0</v>
      </c>
      <c r="I2183" s="332">
        <v>0</v>
      </c>
      <c r="J2183" s="326">
        <v>0</v>
      </c>
      <c r="K2183" s="327">
        <v>0</v>
      </c>
      <c r="L2183" s="336">
        <v>1.9032402077116473E-4</v>
      </c>
      <c r="M2183" s="337">
        <v>1.1415525114155251E-4</v>
      </c>
      <c r="N2183" s="345">
        <v>0.64976992688438384</v>
      </c>
      <c r="O2183" s="346">
        <v>0.58934891820477409</v>
      </c>
      <c r="P2183" s="347">
        <v>0.61295178067750833</v>
      </c>
      <c r="Q2183" s="348">
        <v>0.1237842617152962</v>
      </c>
      <c r="R2183" s="346">
        <v>0.21749503117963892</v>
      </c>
      <c r="S2183" s="347">
        <v>0.25877279711490564</v>
      </c>
      <c r="T2183" s="349">
        <v>6.371260940016038E-2</v>
      </c>
      <c r="U2183" s="349">
        <v>0.32573377954742444</v>
      </c>
      <c r="V2183" s="361">
        <v>0.41018969932922106</v>
      </c>
    </row>
    <row r="2184" spans="1:22" ht="16" hidden="1" customHeight="1" outlineLevel="1">
      <c r="A2184" s="65">
        <v>2175</v>
      </c>
      <c r="B2184" s="117">
        <v>1</v>
      </c>
      <c r="C2184" s="325">
        <v>1.4168076197948874E-4</v>
      </c>
      <c r="D2184" s="326">
        <v>1.1367691108783827E-4</v>
      </c>
      <c r="E2184" s="327">
        <v>1.24420481865958E-4</v>
      </c>
      <c r="F2184" s="332">
        <v>0</v>
      </c>
      <c r="G2184" s="326">
        <v>0</v>
      </c>
      <c r="H2184" s="327">
        <v>0</v>
      </c>
      <c r="I2184" s="332">
        <v>0</v>
      </c>
      <c r="J2184" s="326">
        <v>0</v>
      </c>
      <c r="K2184" s="327">
        <v>0</v>
      </c>
      <c r="L2184" s="336">
        <v>2.1382081345896285E-4</v>
      </c>
      <c r="M2184" s="337">
        <v>1.1415525114155251E-4</v>
      </c>
      <c r="N2184" s="345">
        <v>0.57317509934753985</v>
      </c>
      <c r="O2184" s="346">
        <v>0.55876775873467954</v>
      </c>
      <c r="P2184" s="347">
        <v>0.55147678327313832</v>
      </c>
      <c r="Q2184" s="348">
        <v>0.15030946065428824</v>
      </c>
      <c r="R2184" s="346">
        <v>0.25439778575409683</v>
      </c>
      <c r="S2184" s="347">
        <v>0.35841531627627454</v>
      </c>
      <c r="T2184" s="349">
        <v>6.5804665231210424E-2</v>
      </c>
      <c r="U2184" s="349">
        <v>0.33074506846353868</v>
      </c>
      <c r="V2184" s="361">
        <v>0.34330330944269416</v>
      </c>
    </row>
    <row r="2185" spans="1:22" ht="16" hidden="1" customHeight="1" outlineLevel="1">
      <c r="A2185" s="65">
        <v>2176</v>
      </c>
      <c r="B2185" s="117">
        <v>1</v>
      </c>
      <c r="C2185" s="325">
        <v>1.4071197258003486E-4</v>
      </c>
      <c r="D2185" s="326">
        <v>1.112077871425406E-4</v>
      </c>
      <c r="E2185" s="327">
        <v>1.2422589243545135E-4</v>
      </c>
      <c r="F2185" s="332">
        <v>0</v>
      </c>
      <c r="G2185" s="326">
        <v>0</v>
      </c>
      <c r="H2185" s="327">
        <v>0</v>
      </c>
      <c r="I2185" s="332">
        <v>0</v>
      </c>
      <c r="J2185" s="326">
        <v>0</v>
      </c>
      <c r="K2185" s="327">
        <v>0</v>
      </c>
      <c r="L2185" s="336">
        <v>2.2321953053408208E-4</v>
      </c>
      <c r="M2185" s="337">
        <v>1.1415525114155251E-4</v>
      </c>
      <c r="N2185" s="345">
        <v>0.45499613969647645</v>
      </c>
      <c r="O2185" s="346">
        <v>0.45110626173398222</v>
      </c>
      <c r="P2185" s="347">
        <v>0.44184498705006492</v>
      </c>
      <c r="Q2185" s="348">
        <v>0.15030946065428824</v>
      </c>
      <c r="R2185" s="346">
        <v>0.29756347479271206</v>
      </c>
      <c r="S2185" s="347">
        <v>0.37385266812503271</v>
      </c>
      <c r="T2185" s="349">
        <v>6.9132935871517295E-2</v>
      </c>
      <c r="U2185" s="349">
        <v>0.33074506846353868</v>
      </c>
      <c r="V2185" s="361">
        <v>0.24097728688258493</v>
      </c>
    </row>
    <row r="2186" spans="1:22" ht="16" hidden="1" customHeight="1" outlineLevel="1">
      <c r="A2186" s="65">
        <v>2177</v>
      </c>
      <c r="B2186" s="117">
        <v>1</v>
      </c>
      <c r="C2186" s="325">
        <v>1.3891189937330765E-4</v>
      </c>
      <c r="D2186" s="326">
        <v>1.12452070075604E-4</v>
      </c>
      <c r="E2186" s="327">
        <v>1.2503019541487887E-4</v>
      </c>
      <c r="F2186" s="332">
        <v>0</v>
      </c>
      <c r="G2186" s="326">
        <v>0</v>
      </c>
      <c r="H2186" s="327">
        <v>0</v>
      </c>
      <c r="I2186" s="332">
        <v>0</v>
      </c>
      <c r="J2186" s="326">
        <v>0</v>
      </c>
      <c r="K2186" s="327">
        <v>0</v>
      </c>
      <c r="L2186" s="336">
        <v>2.2321953053408208E-4</v>
      </c>
      <c r="M2186" s="337">
        <v>1.1415525114155251E-4</v>
      </c>
      <c r="N2186" s="345">
        <v>0.29723365909820065</v>
      </c>
      <c r="O2186" s="346">
        <v>0.28246264679419886</v>
      </c>
      <c r="P2186" s="347">
        <v>0.27712168278901489</v>
      </c>
      <c r="Q2186" s="348">
        <v>0.16799292661361628</v>
      </c>
      <c r="R2186" s="346">
        <v>0.33674184582407246</v>
      </c>
      <c r="S2186" s="347">
        <v>0.3957429989025919</v>
      </c>
      <c r="T2186" s="349">
        <v>8.1685270857817571E-2</v>
      </c>
      <c r="U2186" s="349">
        <v>0.35088848469497819</v>
      </c>
      <c r="V2186" s="361">
        <v>9.1110852289214866E-2</v>
      </c>
    </row>
    <row r="2187" spans="1:22" ht="16" hidden="1" customHeight="1" outlineLevel="1">
      <c r="A2187" s="65">
        <v>2178</v>
      </c>
      <c r="B2187" s="117">
        <v>1</v>
      </c>
      <c r="C2187" s="325">
        <v>1.3324291882295489E-4</v>
      </c>
      <c r="D2187" s="326">
        <v>1.1449347176266113E-4</v>
      </c>
      <c r="E2187" s="327">
        <v>1.2482263335567177E-4</v>
      </c>
      <c r="F2187" s="332">
        <v>0</v>
      </c>
      <c r="G2187" s="326">
        <v>0</v>
      </c>
      <c r="H2187" s="327">
        <v>0</v>
      </c>
      <c r="I2187" s="332">
        <v>0</v>
      </c>
      <c r="J2187" s="326">
        <v>0</v>
      </c>
      <c r="K2187" s="327">
        <v>0</v>
      </c>
      <c r="L2187" s="336">
        <v>1.644775488145868E-4</v>
      </c>
      <c r="M2187" s="337">
        <v>1.1415525114155251E-4</v>
      </c>
      <c r="N2187" s="345">
        <v>0.11417773731704921</v>
      </c>
      <c r="O2187" s="346">
        <v>9.3180126752874529E-2</v>
      </c>
      <c r="P2187" s="347">
        <v>9.063388132279894E-2</v>
      </c>
      <c r="Q2187" s="348">
        <v>0.16799292661361628</v>
      </c>
      <c r="R2187" s="346">
        <v>0.35359565602648318</v>
      </c>
      <c r="S2187" s="347">
        <v>0.39654183933492881</v>
      </c>
      <c r="T2187" s="349">
        <v>9.6900222356363322E-2</v>
      </c>
      <c r="U2187" s="349">
        <v>0.39078227488992673</v>
      </c>
      <c r="V2187" s="361">
        <v>6.3849361476886208E-4</v>
      </c>
    </row>
    <row r="2188" spans="1:22" ht="16" hidden="1" customHeight="1" outlineLevel="1">
      <c r="A2188" s="65">
        <v>2179</v>
      </c>
      <c r="B2188" s="117">
        <v>1</v>
      </c>
      <c r="C2188" s="325">
        <v>1.2988028206872138E-4</v>
      </c>
      <c r="D2188" s="326">
        <v>1.1680706034132586E-4</v>
      </c>
      <c r="E2188" s="327">
        <v>1.2318808213941583E-4</v>
      </c>
      <c r="F2188" s="332">
        <v>0</v>
      </c>
      <c r="G2188" s="326">
        <v>0</v>
      </c>
      <c r="H2188" s="327">
        <v>0</v>
      </c>
      <c r="I2188" s="332">
        <v>0</v>
      </c>
      <c r="J2188" s="326">
        <v>0</v>
      </c>
      <c r="K2188" s="327">
        <v>9.5084997073164795E-5</v>
      </c>
      <c r="L2188" s="336">
        <v>1.1748396343899057E-4</v>
      </c>
      <c r="M2188" s="337">
        <v>1.1415525114155251E-4</v>
      </c>
      <c r="N2188" s="345">
        <v>7.1450398821682852E-3</v>
      </c>
      <c r="O2188" s="346">
        <v>4.462640485034689E-3</v>
      </c>
      <c r="P2188" s="347">
        <v>5.1970287434952153E-3</v>
      </c>
      <c r="Q2188" s="348">
        <v>0.15030946065428824</v>
      </c>
      <c r="R2188" s="346">
        <v>0.35539081714012577</v>
      </c>
      <c r="S2188" s="347">
        <v>0.37202673985570467</v>
      </c>
      <c r="T2188" s="349">
        <v>0.17525722257387399</v>
      </c>
      <c r="U2188" s="349">
        <v>0.45769772100509898</v>
      </c>
      <c r="V2188" s="361">
        <v>0</v>
      </c>
    </row>
    <row r="2189" spans="1:22" ht="16" hidden="1" customHeight="1" outlineLevel="1">
      <c r="A2189" s="65">
        <v>2180</v>
      </c>
      <c r="B2189" s="117">
        <v>1</v>
      </c>
      <c r="C2189" s="325">
        <v>1.3242413552406158E-4</v>
      </c>
      <c r="D2189" s="326">
        <v>1.3150515248813718E-4</v>
      </c>
      <c r="E2189" s="327">
        <v>1.3146461925029907E-4</v>
      </c>
      <c r="F2189" s="332">
        <v>0</v>
      </c>
      <c r="G2189" s="326">
        <v>0</v>
      </c>
      <c r="H2189" s="327">
        <v>0</v>
      </c>
      <c r="I2189" s="332">
        <v>0</v>
      </c>
      <c r="J2189" s="326">
        <v>0</v>
      </c>
      <c r="K2189" s="327">
        <v>1.069706217073104E-4</v>
      </c>
      <c r="L2189" s="336">
        <v>8.811297257924293E-5</v>
      </c>
      <c r="M2189" s="337">
        <v>1.1415525114155251E-4</v>
      </c>
      <c r="N2189" s="345">
        <v>0</v>
      </c>
      <c r="O2189" s="346">
        <v>0</v>
      </c>
      <c r="P2189" s="347">
        <v>0</v>
      </c>
      <c r="Q2189" s="348">
        <v>0.13262599469496023</v>
      </c>
      <c r="R2189" s="346">
        <v>0.38784258577694547</v>
      </c>
      <c r="S2189" s="347">
        <v>0.33118207338487693</v>
      </c>
      <c r="T2189" s="349">
        <v>0.2054969386772337</v>
      </c>
      <c r="U2189" s="349">
        <v>0.55703915422453976</v>
      </c>
      <c r="V2189" s="361">
        <v>0</v>
      </c>
    </row>
    <row r="2190" spans="1:22" ht="16" hidden="1" customHeight="1" outlineLevel="1">
      <c r="A2190" s="65">
        <v>2181</v>
      </c>
      <c r="B2190" s="117">
        <v>1</v>
      </c>
      <c r="C2190" s="325">
        <v>1.372055799794308E-4</v>
      </c>
      <c r="D2190" s="326">
        <v>1.418288124483975E-4</v>
      </c>
      <c r="E2190" s="327">
        <v>1.3706879484889087E-4</v>
      </c>
      <c r="F2190" s="332">
        <v>0</v>
      </c>
      <c r="G2190" s="326">
        <v>0</v>
      </c>
      <c r="H2190" s="327">
        <v>0</v>
      </c>
      <c r="I2190" s="332">
        <v>0</v>
      </c>
      <c r="J2190" s="326">
        <v>1.2783828744377296E-4</v>
      </c>
      <c r="K2190" s="327">
        <v>1.366846832926744E-4</v>
      </c>
      <c r="L2190" s="336">
        <v>5.8741981719495287E-5</v>
      </c>
      <c r="M2190" s="337">
        <v>1.1415525114155251E-4</v>
      </c>
      <c r="N2190" s="345">
        <v>0</v>
      </c>
      <c r="O2190" s="346">
        <v>0</v>
      </c>
      <c r="P2190" s="347">
        <v>0</v>
      </c>
      <c r="Q2190" s="348">
        <v>0.1149425287356322</v>
      </c>
      <c r="R2190" s="346">
        <v>0.41878288668634689</v>
      </c>
      <c r="S2190" s="347">
        <v>0.31932394386143326</v>
      </c>
      <c r="T2190" s="349">
        <v>0.25275838176959148</v>
      </c>
      <c r="U2190" s="349">
        <v>0.56509652071711558</v>
      </c>
      <c r="V2190" s="361">
        <v>0</v>
      </c>
    </row>
    <row r="2191" spans="1:22" ht="16" hidden="1" customHeight="1" outlineLevel="1">
      <c r="A2191" s="65">
        <v>2182</v>
      </c>
      <c r="B2191" s="117">
        <v>1</v>
      </c>
      <c r="C2191" s="325">
        <v>1.287614865687069E-4</v>
      </c>
      <c r="D2191" s="326">
        <v>1.3171901361725744E-4</v>
      </c>
      <c r="E2191" s="327">
        <v>1.2755985801146544E-4</v>
      </c>
      <c r="F2191" s="332">
        <v>0</v>
      </c>
      <c r="G2191" s="326">
        <v>0</v>
      </c>
      <c r="H2191" s="327">
        <v>0</v>
      </c>
      <c r="I2191" s="332">
        <v>1.0253118285321984E-4</v>
      </c>
      <c r="J2191" s="326">
        <v>1.4181417738939444E-4</v>
      </c>
      <c r="K2191" s="327">
        <v>1.2479905865852881E-4</v>
      </c>
      <c r="L2191" s="336">
        <v>3.7594868300476983E-5</v>
      </c>
      <c r="M2191" s="337">
        <v>1.1415525114155251E-4</v>
      </c>
      <c r="N2191" s="345">
        <v>0</v>
      </c>
      <c r="O2191" s="346">
        <v>0</v>
      </c>
      <c r="P2191" s="347">
        <v>0</v>
      </c>
      <c r="Q2191" s="348">
        <v>9.7259062776304167E-2</v>
      </c>
      <c r="R2191" s="346">
        <v>0.43109280476580342</v>
      </c>
      <c r="S2191" s="347">
        <v>0.34210648978183811</v>
      </c>
      <c r="T2191" s="349">
        <v>0.23621212201492295</v>
      </c>
      <c r="U2191" s="349">
        <v>0.46565682693069216</v>
      </c>
      <c r="V2191" s="361">
        <v>0</v>
      </c>
    </row>
    <row r="2192" spans="1:22" ht="16" hidden="1" customHeight="1" outlineLevel="1">
      <c r="A2192" s="65">
        <v>2183</v>
      </c>
      <c r="B2192" s="117">
        <v>1</v>
      </c>
      <c r="C2192" s="325">
        <v>1.1677974928642879E-4</v>
      </c>
      <c r="D2192" s="326">
        <v>1.1834297208682599E-4</v>
      </c>
      <c r="E2192" s="327">
        <v>1.15508285948753E-4</v>
      </c>
      <c r="F2192" s="332">
        <v>0</v>
      </c>
      <c r="G2192" s="326">
        <v>0</v>
      </c>
      <c r="H2192" s="327">
        <v>0</v>
      </c>
      <c r="I2192" s="332">
        <v>1.2704950918768546E-4</v>
      </c>
      <c r="J2192" s="326">
        <v>1.5003528912211299E-4</v>
      </c>
      <c r="K2192" s="327">
        <v>1.6937015103657481E-4</v>
      </c>
      <c r="L2192" s="336">
        <v>2.3496792687798115E-5</v>
      </c>
      <c r="M2192" s="337">
        <v>1.1415525114155251E-4</v>
      </c>
      <c r="N2192" s="345">
        <v>0</v>
      </c>
      <c r="O2192" s="346">
        <v>0</v>
      </c>
      <c r="P2192" s="347">
        <v>0</v>
      </c>
      <c r="Q2192" s="348">
        <v>0.1149425287356322</v>
      </c>
      <c r="R2192" s="346">
        <v>0.44818982343712244</v>
      </c>
      <c r="S2192" s="347">
        <v>0.32885816931190553</v>
      </c>
      <c r="T2192" s="349">
        <v>0.16945652231505343</v>
      </c>
      <c r="U2192" s="349">
        <v>0.40463701483447778</v>
      </c>
      <c r="V2192" s="361">
        <v>0</v>
      </c>
    </row>
    <row r="2193" spans="1:22" ht="16" hidden="1" customHeight="1" outlineLevel="1">
      <c r="A2193" s="65">
        <v>2184</v>
      </c>
      <c r="B2193" s="117">
        <v>1</v>
      </c>
      <c r="C2193" s="325">
        <v>1.0554179225276368E-4</v>
      </c>
      <c r="D2193" s="326">
        <v>1.0551130433960976E-4</v>
      </c>
      <c r="E2193" s="327">
        <v>1.0427398949416854E-4</v>
      </c>
      <c r="F2193" s="332">
        <v>0</v>
      </c>
      <c r="G2193" s="326">
        <v>0</v>
      </c>
      <c r="H2193" s="327">
        <v>0</v>
      </c>
      <c r="I2193" s="332">
        <v>1.6271252931054456E-4</v>
      </c>
      <c r="J2193" s="326">
        <v>1.6113378996128298E-4</v>
      </c>
      <c r="K2193" s="327">
        <v>1.8125577567072043E-4</v>
      </c>
      <c r="L2193" s="336">
        <v>9.3987170751192458E-6</v>
      </c>
      <c r="M2193" s="337">
        <v>1.1415525114155251E-4</v>
      </c>
      <c r="N2193" s="345">
        <v>0</v>
      </c>
      <c r="O2193" s="346">
        <v>0</v>
      </c>
      <c r="P2193" s="347">
        <v>0</v>
      </c>
      <c r="Q2193" s="348">
        <v>0.1149425287356322</v>
      </c>
      <c r="R2193" s="346">
        <v>0.45585839632841763</v>
      </c>
      <c r="S2193" s="347">
        <v>0.32850024707937409</v>
      </c>
      <c r="T2193" s="349">
        <v>7.2936673746153743E-2</v>
      </c>
      <c r="U2193" s="349">
        <v>0.34646675918075981</v>
      </c>
      <c r="V2193" s="361">
        <v>0</v>
      </c>
    </row>
    <row r="2194" spans="1:22" ht="16" hidden="1" customHeight="1" outlineLevel="1">
      <c r="A2194" s="65">
        <v>2185</v>
      </c>
      <c r="B2194" s="117">
        <v>1</v>
      </c>
      <c r="C2194" s="325">
        <v>9.6285165797336517E-5</v>
      </c>
      <c r="D2194" s="326">
        <v>9.5906995450026716E-5</v>
      </c>
      <c r="E2194" s="327">
        <v>9.0990017704913918E-5</v>
      </c>
      <c r="F2194" s="332">
        <v>0</v>
      </c>
      <c r="G2194" s="326">
        <v>0</v>
      </c>
      <c r="H2194" s="327">
        <v>0</v>
      </c>
      <c r="I2194" s="332">
        <v>1.6271252931054456E-4</v>
      </c>
      <c r="J2194" s="326">
        <v>1.7839812459999186E-4</v>
      </c>
      <c r="K2194" s="327">
        <v>2.1394124341462081E-4</v>
      </c>
      <c r="L2194" s="336">
        <v>5.8741981719495289E-6</v>
      </c>
      <c r="M2194" s="337">
        <v>1.1415525114155251E-4</v>
      </c>
      <c r="N2194" s="345">
        <v>0</v>
      </c>
      <c r="O2194" s="346">
        <v>0</v>
      </c>
      <c r="P2194" s="347">
        <v>0</v>
      </c>
      <c r="Q2194" s="348">
        <v>7.0733863837312116E-2</v>
      </c>
      <c r="R2194" s="346">
        <v>0.44290427956551598</v>
      </c>
      <c r="S2194" s="347">
        <v>0.28681524219257259</v>
      </c>
      <c r="T2194" s="349">
        <v>4.8782938242212345E-2</v>
      </c>
      <c r="U2194" s="349">
        <v>0.28908258806290277</v>
      </c>
      <c r="V2194" s="361">
        <v>0</v>
      </c>
    </row>
    <row r="2195" spans="1:22" ht="16" hidden="1" customHeight="1" outlineLevel="1">
      <c r="A2195" s="65">
        <v>2186</v>
      </c>
      <c r="B2195" s="117">
        <v>1</v>
      </c>
      <c r="C2195" s="325">
        <v>9.0916197448104966E-5</v>
      </c>
      <c r="D2195" s="326">
        <v>8.7508085651848816E-5</v>
      </c>
      <c r="E2195" s="327">
        <v>8.4270196038083951E-5</v>
      </c>
      <c r="F2195" s="332">
        <v>0</v>
      </c>
      <c r="G2195" s="326">
        <v>0</v>
      </c>
      <c r="H2195" s="327">
        <v>0</v>
      </c>
      <c r="I2195" s="332">
        <v>1.7831510061429539E-4</v>
      </c>
      <c r="J2195" s="326">
        <v>2.0182829303823965E-4</v>
      </c>
      <c r="K2195" s="327">
        <v>2.2582686804876643E-4</v>
      </c>
      <c r="L2195" s="336">
        <v>2.3496792687798115E-6</v>
      </c>
      <c r="M2195" s="337">
        <v>1.1415525114155251E-4</v>
      </c>
      <c r="N2195" s="345">
        <v>0</v>
      </c>
      <c r="O2195" s="346">
        <v>0</v>
      </c>
      <c r="P2195" s="347">
        <v>0</v>
      </c>
      <c r="Q2195" s="348">
        <v>5.3050397877984087E-2</v>
      </c>
      <c r="R2195" s="346">
        <v>0.43480574124516347</v>
      </c>
      <c r="S2195" s="347">
        <v>0.23192341481947543</v>
      </c>
      <c r="T2195" s="349">
        <v>3.8417752533828051E-2</v>
      </c>
      <c r="U2195" s="349">
        <v>0.25921137570018271</v>
      </c>
      <c r="V2195" s="361">
        <v>0</v>
      </c>
    </row>
    <row r="2196" spans="1:22" ht="16" hidden="1" customHeight="1" outlineLevel="1">
      <c r="A2196" s="65">
        <v>2187</v>
      </c>
      <c r="B2196" s="117">
        <v>1</v>
      </c>
      <c r="C2196" s="325">
        <v>8.7928575945272976E-5</v>
      </c>
      <c r="D2196" s="326">
        <v>8.2317092790474988E-5</v>
      </c>
      <c r="E2196" s="327">
        <v>8.142919035268672E-5</v>
      </c>
      <c r="F2196" s="332">
        <v>0</v>
      </c>
      <c r="G2196" s="326">
        <v>0</v>
      </c>
      <c r="H2196" s="327">
        <v>0</v>
      </c>
      <c r="I2196" s="332">
        <v>2.2512281452554794E-4</v>
      </c>
      <c r="J2196" s="326">
        <v>2.3265746203593411E-4</v>
      </c>
      <c r="K2196" s="327">
        <v>2.3771249268291205E-4</v>
      </c>
      <c r="L2196" s="336">
        <v>1.1748396343899057E-6</v>
      </c>
      <c r="M2196" s="337">
        <v>1.1415525114155251E-4</v>
      </c>
      <c r="N2196" s="345">
        <v>0</v>
      </c>
      <c r="O2196" s="346">
        <v>0</v>
      </c>
      <c r="P2196" s="347">
        <v>0</v>
      </c>
      <c r="Q2196" s="348">
        <v>2.6525198938992044E-2</v>
      </c>
      <c r="R2196" s="346">
        <v>0.43223080364050043</v>
      </c>
      <c r="S2196" s="347">
        <v>0.21958286911258951</v>
      </c>
      <c r="T2196" s="349">
        <v>3.8227565640096231E-2</v>
      </c>
      <c r="U2196" s="349">
        <v>0.2468305442603711</v>
      </c>
      <c r="V2196" s="361">
        <v>0</v>
      </c>
    </row>
    <row r="2197" spans="1:22" ht="16" hidden="1" customHeight="1" outlineLevel="1">
      <c r="A2197" s="65">
        <v>2188</v>
      </c>
      <c r="B2197" s="117">
        <v>1</v>
      </c>
      <c r="C2197" s="325">
        <v>8.6784779428498388E-5</v>
      </c>
      <c r="D2197" s="326">
        <v>7.9809085003519083E-5</v>
      </c>
      <c r="E2197" s="327">
        <v>7.9963283309536563E-5</v>
      </c>
      <c r="F2197" s="332">
        <v>0</v>
      </c>
      <c r="G2197" s="326">
        <v>0</v>
      </c>
      <c r="H2197" s="327">
        <v>0</v>
      </c>
      <c r="I2197" s="332">
        <v>2.1397812073715446E-4</v>
      </c>
      <c r="J2197" s="326">
        <v>2.6225346427372081E-4</v>
      </c>
      <c r="K2197" s="327">
        <v>2.4662671115852124E-4</v>
      </c>
      <c r="L2197" s="336">
        <v>1.409807561267887E-5</v>
      </c>
      <c r="M2197" s="337">
        <v>1.1415525114155251E-4</v>
      </c>
      <c r="N2197" s="345">
        <v>0</v>
      </c>
      <c r="O2197" s="346">
        <v>0</v>
      </c>
      <c r="P2197" s="347">
        <v>0</v>
      </c>
      <c r="Q2197" s="348">
        <v>8.8417329796640146E-3</v>
      </c>
      <c r="R2197" s="346">
        <v>0.41019363107708179</v>
      </c>
      <c r="S2197" s="347">
        <v>0.18437678151802492</v>
      </c>
      <c r="T2197" s="349">
        <v>3.8037378746364411E-2</v>
      </c>
      <c r="U2197" s="349">
        <v>0.24781314993019743</v>
      </c>
      <c r="V2197" s="361">
        <v>0</v>
      </c>
    </row>
    <row r="2198" spans="1:22" ht="16" hidden="1" customHeight="1" outlineLevel="1">
      <c r="A2198" s="65">
        <v>2189</v>
      </c>
      <c r="B2198" s="117">
        <v>1</v>
      </c>
      <c r="C2198" s="325">
        <v>8.727229925532034E-5</v>
      </c>
      <c r="D2198" s="326">
        <v>7.9536898111911465E-5</v>
      </c>
      <c r="E2198" s="327">
        <v>7.9470323418919694E-5</v>
      </c>
      <c r="F2198" s="332">
        <v>0</v>
      </c>
      <c r="G2198" s="326">
        <v>0</v>
      </c>
      <c r="H2198" s="327">
        <v>0</v>
      </c>
      <c r="I2198" s="332">
        <v>2.2066493701019058E-4</v>
      </c>
      <c r="J2198" s="326">
        <v>2.7211879835298296E-4</v>
      </c>
      <c r="K2198" s="327">
        <v>2.4959811731705767E-4</v>
      </c>
      <c r="L2198" s="336">
        <v>3.7594868300476983E-5</v>
      </c>
      <c r="M2198" s="337">
        <v>1.1415525114155251E-4</v>
      </c>
      <c r="N2198" s="345">
        <v>0</v>
      </c>
      <c r="O2198" s="346">
        <v>0</v>
      </c>
      <c r="P2198" s="347">
        <v>0</v>
      </c>
      <c r="Q2198" s="348">
        <v>4.4208664898320073E-2</v>
      </c>
      <c r="R2198" s="346">
        <v>0.35131178927585288</v>
      </c>
      <c r="S2198" s="347">
        <v>0.13130050367102097</v>
      </c>
      <c r="T2198" s="349">
        <v>3.0429902997091522E-2</v>
      </c>
      <c r="U2198" s="349">
        <v>0.24761662879623214</v>
      </c>
      <c r="V2198" s="361">
        <v>0</v>
      </c>
    </row>
    <row r="2199" spans="1:22" ht="16" hidden="1" customHeight="1" outlineLevel="1">
      <c r="A2199" s="65">
        <v>2190</v>
      </c>
      <c r="B2199" s="117">
        <v>1</v>
      </c>
      <c r="C2199" s="325">
        <v>9.3310044802884573E-5</v>
      </c>
      <c r="D2199" s="326">
        <v>8.3891888377633339E-5</v>
      </c>
      <c r="E2199" s="327">
        <v>8.3608591974361311E-5</v>
      </c>
      <c r="F2199" s="332">
        <v>0</v>
      </c>
      <c r="G2199" s="326">
        <v>0</v>
      </c>
      <c r="H2199" s="327">
        <v>0</v>
      </c>
      <c r="I2199" s="332">
        <v>2.429543245869775E-4</v>
      </c>
      <c r="J2199" s="326">
        <v>2.8773891064514821E-4</v>
      </c>
      <c r="K2199" s="327">
        <v>2.2879827420730281E-4</v>
      </c>
      <c r="L2199" s="336">
        <v>9.3987170751192462E-5</v>
      </c>
      <c r="M2199" s="337">
        <v>1.1415525114155251E-4</v>
      </c>
      <c r="N2199" s="345">
        <v>0</v>
      </c>
      <c r="O2199" s="346">
        <v>4.2073303299866002E-4</v>
      </c>
      <c r="P2199" s="347">
        <v>0</v>
      </c>
      <c r="Q2199" s="348">
        <v>0.10610079575596817</v>
      </c>
      <c r="R2199" s="346">
        <v>0.292300937309036</v>
      </c>
      <c r="S2199" s="347">
        <v>7.3519360074236317E-2</v>
      </c>
      <c r="T2199" s="349">
        <v>5.8292282928803445E-2</v>
      </c>
      <c r="U2199" s="349">
        <v>0.26314179837948798</v>
      </c>
      <c r="V2199" s="361">
        <v>0</v>
      </c>
    </row>
    <row r="2200" spans="1:22" ht="16" hidden="1" customHeight="1" outlineLevel="1">
      <c r="A2200" s="65">
        <v>2191</v>
      </c>
      <c r="B2200" s="117">
        <v>1</v>
      </c>
      <c r="C2200" s="325">
        <v>1.1049199357126355E-4</v>
      </c>
      <c r="D2200" s="326">
        <v>9.4234990258722779E-5</v>
      </c>
      <c r="E2200" s="327">
        <v>9.3766160246808929E-5</v>
      </c>
      <c r="F2200" s="332">
        <v>0</v>
      </c>
      <c r="G2200" s="326">
        <v>0</v>
      </c>
      <c r="H2200" s="327">
        <v>0</v>
      </c>
      <c r="I2200" s="332">
        <v>2.5409901837537098E-4</v>
      </c>
      <c r="J2200" s="326">
        <v>2.8527257712533259E-4</v>
      </c>
      <c r="K2200" s="327">
        <v>1.8719858798779324E-4</v>
      </c>
      <c r="L2200" s="336">
        <v>1.8210014333043539E-4</v>
      </c>
      <c r="M2200" s="337">
        <v>1.1415525114155251E-4</v>
      </c>
      <c r="N2200" s="345">
        <v>1.9005806086567639E-2</v>
      </c>
      <c r="O2200" s="346">
        <v>3.9288096693058078E-2</v>
      </c>
      <c r="P2200" s="347">
        <v>2.9455499074153398E-2</v>
      </c>
      <c r="Q2200" s="348">
        <v>0.13262599469496023</v>
      </c>
      <c r="R2200" s="346">
        <v>0.26594071569380151</v>
      </c>
      <c r="S2200" s="347">
        <v>6.9639273120228273E-2</v>
      </c>
      <c r="T2200" s="349">
        <v>0.12571353675673436</v>
      </c>
      <c r="U2200" s="349">
        <v>0.34135720969766292</v>
      </c>
      <c r="V2200" s="361">
        <v>0</v>
      </c>
    </row>
    <row r="2201" spans="1:22" ht="16" hidden="1" customHeight="1" outlineLevel="1">
      <c r="A2201" s="65">
        <v>2192</v>
      </c>
      <c r="B2201" s="117">
        <v>1</v>
      </c>
      <c r="C2201" s="325">
        <v>1.2600512447090583E-4</v>
      </c>
      <c r="D2201" s="326">
        <v>1.0450032445649576E-4</v>
      </c>
      <c r="E2201" s="327">
        <v>1.0764687295628397E-4</v>
      </c>
      <c r="F2201" s="332">
        <v>0</v>
      </c>
      <c r="G2201" s="326">
        <v>0</v>
      </c>
      <c r="H2201" s="327">
        <v>0</v>
      </c>
      <c r="I2201" s="332">
        <v>2.4518326334465619E-4</v>
      </c>
      <c r="J2201" s="326">
        <v>2.0634990449123483E-4</v>
      </c>
      <c r="K2201" s="327">
        <v>1.6937015103657481E-4</v>
      </c>
      <c r="L2201" s="336">
        <v>1.5860335064263727E-4</v>
      </c>
      <c r="M2201" s="337">
        <v>1.1415525114155251E-4</v>
      </c>
      <c r="N2201" s="345">
        <v>0.13332644420126019</v>
      </c>
      <c r="O2201" s="346">
        <v>0.20577122922758831</v>
      </c>
      <c r="P2201" s="347">
        <v>0.16585024789273617</v>
      </c>
      <c r="Q2201" s="348">
        <v>0.14146772767462423</v>
      </c>
      <c r="R2201" s="346">
        <v>0.22401765083810157</v>
      </c>
      <c r="S2201" s="347">
        <v>0.12055245795184241</v>
      </c>
      <c r="T2201" s="349">
        <v>0.13008783531256626</v>
      </c>
      <c r="U2201" s="349">
        <v>0.46290553105517845</v>
      </c>
      <c r="V2201" s="361">
        <v>0.12952032923466783</v>
      </c>
    </row>
    <row r="2202" spans="1:22" ht="16" hidden="1" customHeight="1" outlineLevel="1">
      <c r="A2202" s="65">
        <v>2193</v>
      </c>
      <c r="B2202" s="117">
        <v>1</v>
      </c>
      <c r="C2202" s="325">
        <v>1.432120742560449E-4</v>
      </c>
      <c r="D2202" s="326">
        <v>1.1789580790775633E-4</v>
      </c>
      <c r="E2202" s="327">
        <v>1.2513397644448244E-4</v>
      </c>
      <c r="F2202" s="332">
        <v>0</v>
      </c>
      <c r="G2202" s="326">
        <v>0</v>
      </c>
      <c r="H2202" s="327">
        <v>0</v>
      </c>
      <c r="I2202" s="332">
        <v>2.0060448819108232E-4</v>
      </c>
      <c r="J2202" s="326">
        <v>1.677106793474578E-4</v>
      </c>
      <c r="K2202" s="327">
        <v>2.0205561878047524E-4</v>
      </c>
      <c r="L2202" s="336">
        <v>1.4685495429873823E-4</v>
      </c>
      <c r="M2202" s="337">
        <v>1.1415525114155251E-4</v>
      </c>
      <c r="N2202" s="345">
        <v>0.28465838890558448</v>
      </c>
      <c r="O2202" s="346">
        <v>0.36312237319967006</v>
      </c>
      <c r="P2202" s="347">
        <v>0.31697024345095626</v>
      </c>
      <c r="Q2202" s="348">
        <v>0.14146772767462423</v>
      </c>
      <c r="R2202" s="346">
        <v>0.22971353345953177</v>
      </c>
      <c r="S2202" s="347">
        <v>0.17240453678690526</v>
      </c>
      <c r="T2202" s="349">
        <v>0.16907614852758976</v>
      </c>
      <c r="U2202" s="349">
        <v>0.51989665990510492</v>
      </c>
      <c r="V2202" s="361">
        <v>0.2526276271367614</v>
      </c>
    </row>
    <row r="2203" spans="1:22" ht="16" hidden="1" customHeight="1" outlineLevel="1">
      <c r="A2203" s="65">
        <v>2194</v>
      </c>
      <c r="B2203" s="117">
        <v>1</v>
      </c>
      <c r="C2203" s="325">
        <v>1.4929982183712934E-4</v>
      </c>
      <c r="D2203" s="326">
        <v>1.2256186890674404E-4</v>
      </c>
      <c r="E2203" s="327">
        <v>1.3130894770589375E-4</v>
      </c>
      <c r="F2203" s="332">
        <v>0</v>
      </c>
      <c r="G2203" s="326">
        <v>0</v>
      </c>
      <c r="H2203" s="327">
        <v>0</v>
      </c>
      <c r="I2203" s="332">
        <v>1.4042314173375763E-4</v>
      </c>
      <c r="J2203" s="326">
        <v>0</v>
      </c>
      <c r="K2203" s="327">
        <v>1.9611280646340243E-4</v>
      </c>
      <c r="L2203" s="336">
        <v>1.644775488145868E-4</v>
      </c>
      <c r="M2203" s="337">
        <v>1.1415525114155251E-4</v>
      </c>
      <c r="N2203" s="345">
        <v>0.444278579873224</v>
      </c>
      <c r="O2203" s="346">
        <v>0.44991813607293185</v>
      </c>
      <c r="P2203" s="347">
        <v>0.45302235695956872</v>
      </c>
      <c r="Q2203" s="348">
        <v>0.17683465959328029</v>
      </c>
      <c r="R2203" s="346">
        <v>0.23337679867286082</v>
      </c>
      <c r="S2203" s="347">
        <v>0.20347117078240531</v>
      </c>
      <c r="T2203" s="349">
        <v>0.16917124197445568</v>
      </c>
      <c r="U2203" s="349">
        <v>0.52343404031647967</v>
      </c>
      <c r="V2203" s="361">
        <v>0.36240498134043286</v>
      </c>
    </row>
    <row r="2204" spans="1:22" ht="16" hidden="1" customHeight="1" outlineLevel="1">
      <c r="A2204" s="65">
        <v>2195</v>
      </c>
      <c r="B2204" s="117">
        <v>1</v>
      </c>
      <c r="C2204" s="325">
        <v>1.4940607615835977E-4</v>
      </c>
      <c r="D2204" s="326">
        <v>1.2176475015275031E-4</v>
      </c>
      <c r="E2204" s="327">
        <v>1.3040086369686267E-4</v>
      </c>
      <c r="F2204" s="332">
        <v>0</v>
      </c>
      <c r="G2204" s="326">
        <v>0</v>
      </c>
      <c r="H2204" s="327">
        <v>0</v>
      </c>
      <c r="I2204" s="332">
        <v>1.136758766416133E-4</v>
      </c>
      <c r="J2204" s="326">
        <v>0</v>
      </c>
      <c r="K2204" s="327">
        <v>1.3371327713413802E-4</v>
      </c>
      <c r="L2204" s="336">
        <v>1.8797434150238492E-4</v>
      </c>
      <c r="M2204" s="337">
        <v>1.1415525114155251E-4</v>
      </c>
      <c r="N2204" s="345">
        <v>0.55959952357142007</v>
      </c>
      <c r="O2204" s="346">
        <v>0.46696022586566638</v>
      </c>
      <c r="P2204" s="347">
        <v>0.59117528048417967</v>
      </c>
      <c r="Q2204" s="348">
        <v>0.16799292661361628</v>
      </c>
      <c r="R2204" s="346">
        <v>0.23992776268053037</v>
      </c>
      <c r="S2204" s="347">
        <v>0.26939634888317343</v>
      </c>
      <c r="T2204" s="349">
        <v>0.16156376622518279</v>
      </c>
      <c r="U2204" s="349">
        <v>0.46929246790904955</v>
      </c>
      <c r="V2204" s="361">
        <v>0.42730638533830623</v>
      </c>
    </row>
    <row r="2205" spans="1:22" ht="16" hidden="1" customHeight="1" outlineLevel="1">
      <c r="A2205" s="65">
        <v>2196</v>
      </c>
      <c r="B2205" s="117">
        <v>1</v>
      </c>
      <c r="C2205" s="325">
        <v>1.4884980353544754E-4</v>
      </c>
      <c r="D2205" s="326">
        <v>1.1676817649966763E-4</v>
      </c>
      <c r="E2205" s="327">
        <v>1.2936305340082715E-4</v>
      </c>
      <c r="F2205" s="332">
        <v>0</v>
      </c>
      <c r="G2205" s="326">
        <v>0</v>
      </c>
      <c r="H2205" s="327">
        <v>0</v>
      </c>
      <c r="I2205" s="332">
        <v>9.8073305337862478E-5</v>
      </c>
      <c r="J2205" s="326">
        <v>0</v>
      </c>
      <c r="K2205" s="327">
        <v>1.099420278658468E-4</v>
      </c>
      <c r="L2205" s="336">
        <v>2.0677177565262342E-4</v>
      </c>
      <c r="M2205" s="337">
        <v>1.1415525114155251E-4</v>
      </c>
      <c r="N2205" s="345">
        <v>0.64162458141871204</v>
      </c>
      <c r="O2205" s="346">
        <v>0.4774216242756098</v>
      </c>
      <c r="P2205" s="347">
        <v>0.62599786803337709</v>
      </c>
      <c r="Q2205" s="348">
        <v>0.1237842617152962</v>
      </c>
      <c r="R2205" s="346">
        <v>0.22777295693068131</v>
      </c>
      <c r="S2205" s="347">
        <v>0.2835265057527166</v>
      </c>
      <c r="T2205" s="349">
        <v>0.12904180739704124</v>
      </c>
      <c r="U2205" s="349">
        <v>0.40581614163826935</v>
      </c>
      <c r="V2205" s="361">
        <v>0.46970110318328756</v>
      </c>
    </row>
    <row r="2206" spans="1:22" ht="16" hidden="1" customHeight="1" outlineLevel="1">
      <c r="A2206" s="65">
        <v>2197</v>
      </c>
      <c r="B2206" s="117">
        <v>1</v>
      </c>
      <c r="C2206" s="325">
        <v>1.3543050778946366E-4</v>
      </c>
      <c r="D2206" s="326">
        <v>1.1690426994547144E-4</v>
      </c>
      <c r="E2206" s="327">
        <v>1.2464101655386555E-4</v>
      </c>
      <c r="F2206" s="332">
        <v>0</v>
      </c>
      <c r="G2206" s="326">
        <v>0</v>
      </c>
      <c r="H2206" s="327">
        <v>0</v>
      </c>
      <c r="I2206" s="332">
        <v>7.132604024571815E-5</v>
      </c>
      <c r="J2206" s="326">
        <v>0</v>
      </c>
      <c r="K2206" s="327">
        <v>1.1588484018291963E-4</v>
      </c>
      <c r="L2206" s="336">
        <v>1.8797434150238492E-4</v>
      </c>
      <c r="M2206" s="337">
        <v>1.1415525114155251E-4</v>
      </c>
      <c r="N2206" s="345">
        <v>0.66305970106521683</v>
      </c>
      <c r="O2206" s="346">
        <v>0.54753208707667311</v>
      </c>
      <c r="P2206" s="347">
        <v>0.64264686766418044</v>
      </c>
      <c r="Q2206" s="348">
        <v>7.9575596816976138E-2</v>
      </c>
      <c r="R2206" s="346">
        <v>0.18168320759304601</v>
      </c>
      <c r="S2206" s="347">
        <v>0.2202157176103785</v>
      </c>
      <c r="T2206" s="349">
        <v>9.0243681075749552E-2</v>
      </c>
      <c r="U2206" s="349">
        <v>0.33261201923620864</v>
      </c>
      <c r="V2206" s="361">
        <v>0.44590417620277129</v>
      </c>
    </row>
    <row r="2207" spans="1:22" ht="16" hidden="1" customHeight="1" outlineLevel="1">
      <c r="A2207" s="65">
        <v>2198</v>
      </c>
      <c r="B2207" s="117">
        <v>1</v>
      </c>
      <c r="C2207" s="325">
        <v>1.3732433480904125E-4</v>
      </c>
      <c r="D2207" s="326">
        <v>1.1441570407934465E-4</v>
      </c>
      <c r="E2207" s="327">
        <v>1.1837523689155113E-4</v>
      </c>
      <c r="F2207" s="332">
        <v>0</v>
      </c>
      <c r="G2207" s="326">
        <v>0</v>
      </c>
      <c r="H2207" s="327">
        <v>0</v>
      </c>
      <c r="I2207" s="332">
        <v>0</v>
      </c>
      <c r="J2207" s="326">
        <v>0</v>
      </c>
      <c r="K2207" s="327">
        <v>1.3371327713413802E-4</v>
      </c>
      <c r="L2207" s="336">
        <v>1.9032402077116473E-4</v>
      </c>
      <c r="M2207" s="337">
        <v>1.1415525114155251E-4</v>
      </c>
      <c r="N2207" s="345">
        <v>0.61704564422405306</v>
      </c>
      <c r="O2207" s="346">
        <v>0.56604953953849679</v>
      </c>
      <c r="P2207" s="347">
        <v>0.63667653768792942</v>
      </c>
      <c r="Q2207" s="348">
        <v>5.3050397877984087E-2</v>
      </c>
      <c r="R2207" s="346">
        <v>0.17492131711750175</v>
      </c>
      <c r="S2207" s="347">
        <v>0.17667366521384684</v>
      </c>
      <c r="T2207" s="349">
        <v>6.7896721062260468E-2</v>
      </c>
      <c r="U2207" s="349">
        <v>0.31698858908597022</v>
      </c>
      <c r="V2207" s="361">
        <v>0.42299285831103917</v>
      </c>
    </row>
    <row r="2208" spans="1:22" ht="16" hidden="1" customHeight="1" outlineLevel="1">
      <c r="A2208" s="65">
        <v>2199</v>
      </c>
      <c r="B2208" s="117">
        <v>1</v>
      </c>
      <c r="C2208" s="325">
        <v>1.4093073147668575E-4</v>
      </c>
      <c r="D2208" s="326">
        <v>1.1433793639602819E-4</v>
      </c>
      <c r="E2208" s="327">
        <v>1.2056761114192615E-4</v>
      </c>
      <c r="F2208" s="332">
        <v>0</v>
      </c>
      <c r="G2208" s="326">
        <v>0</v>
      </c>
      <c r="H2208" s="327">
        <v>0</v>
      </c>
      <c r="I2208" s="332">
        <v>0</v>
      </c>
      <c r="J2208" s="326">
        <v>0</v>
      </c>
      <c r="K2208" s="327">
        <v>1.515417140853564E-4</v>
      </c>
      <c r="L2208" s="336">
        <v>2.1382081345896285E-4</v>
      </c>
      <c r="M2208" s="337">
        <v>1.1415525114155251E-4</v>
      </c>
      <c r="N2208" s="345">
        <v>0.52830424888752303</v>
      </c>
      <c r="O2208" s="346">
        <v>0.46230828099333471</v>
      </c>
      <c r="P2208" s="347">
        <v>0.57028362016314604</v>
      </c>
      <c r="Q2208" s="348">
        <v>4.4208664898320073E-2</v>
      </c>
      <c r="R2208" s="346">
        <v>0.20063351966036982</v>
      </c>
      <c r="S2208" s="347">
        <v>0.15678043551712961</v>
      </c>
      <c r="T2208" s="349">
        <v>7.4933636130337877E-2</v>
      </c>
      <c r="U2208" s="349">
        <v>0.32661812465026813</v>
      </c>
      <c r="V2208" s="361">
        <v>0.35654163840779368</v>
      </c>
    </row>
    <row r="2209" spans="1:22" ht="16" hidden="1" customHeight="1" outlineLevel="1">
      <c r="A2209" s="65">
        <v>2200</v>
      </c>
      <c r="B2209" s="117">
        <v>1</v>
      </c>
      <c r="C2209" s="325">
        <v>1.3978693495991115E-4</v>
      </c>
      <c r="D2209" s="326">
        <v>1.1851794937428802E-4</v>
      </c>
      <c r="E2209" s="327">
        <v>1.2234486127388696E-4</v>
      </c>
      <c r="F2209" s="332">
        <v>0</v>
      </c>
      <c r="G2209" s="326">
        <v>0</v>
      </c>
      <c r="H2209" s="327">
        <v>0</v>
      </c>
      <c r="I2209" s="332">
        <v>0</v>
      </c>
      <c r="J2209" s="326">
        <v>0</v>
      </c>
      <c r="K2209" s="327">
        <v>1.4559890176828365E-4</v>
      </c>
      <c r="L2209" s="336">
        <v>2.2321953053408208E-4</v>
      </c>
      <c r="M2209" s="337">
        <v>1.1415525114155251E-4</v>
      </c>
      <c r="N2209" s="345">
        <v>0.37225657786096766</v>
      </c>
      <c r="O2209" s="346">
        <v>0.36716880505557375</v>
      </c>
      <c r="P2209" s="347">
        <v>0.43932299825257087</v>
      </c>
      <c r="Q2209" s="348">
        <v>4.4208664898320073E-2</v>
      </c>
      <c r="R2209" s="346">
        <v>0.20459151523257724</v>
      </c>
      <c r="S2209" s="347">
        <v>0.13811140483235348</v>
      </c>
      <c r="T2209" s="349">
        <v>6.8086907955992287E-2</v>
      </c>
      <c r="U2209" s="349">
        <v>0.31669380738502234</v>
      </c>
      <c r="V2209" s="361">
        <v>0.23896176274949016</v>
      </c>
    </row>
    <row r="2210" spans="1:22" ht="16" hidden="1" customHeight="1" outlineLevel="1">
      <c r="A2210" s="65">
        <v>2201</v>
      </c>
      <c r="B2210" s="117">
        <v>1</v>
      </c>
      <c r="C2210" s="325">
        <v>1.3684931549059936E-4</v>
      </c>
      <c r="D2210" s="326">
        <v>1.2145367941948446E-4</v>
      </c>
      <c r="E2210" s="327">
        <v>1.2180001086846832E-4</v>
      </c>
      <c r="F2210" s="332">
        <v>0</v>
      </c>
      <c r="G2210" s="326">
        <v>0</v>
      </c>
      <c r="H2210" s="327">
        <v>0</v>
      </c>
      <c r="I2210" s="332">
        <v>0</v>
      </c>
      <c r="J2210" s="326">
        <v>0</v>
      </c>
      <c r="K2210" s="327">
        <v>1.366846832926744E-4</v>
      </c>
      <c r="L2210" s="336">
        <v>2.2321953053408208E-4</v>
      </c>
      <c r="M2210" s="337">
        <v>1.1415525114155251E-4</v>
      </c>
      <c r="N2210" s="345">
        <v>0.21335089088154499</v>
      </c>
      <c r="O2210" s="346">
        <v>0.22163309266702405</v>
      </c>
      <c r="P2210" s="347">
        <v>0.26143805830043654</v>
      </c>
      <c r="Q2210" s="348">
        <v>3.5366931918656058E-2</v>
      </c>
      <c r="R2210" s="346">
        <v>0.18109009894169684</v>
      </c>
      <c r="S2210" s="347">
        <v>0.12138241762458135</v>
      </c>
      <c r="T2210" s="349">
        <v>8.4442980816928984E-2</v>
      </c>
      <c r="U2210" s="349">
        <v>0.33703374475042713</v>
      </c>
      <c r="V2210" s="361">
        <v>0.13831534363362663</v>
      </c>
    </row>
    <row r="2211" spans="1:22" ht="16" hidden="1" customHeight="1" outlineLevel="1">
      <c r="A2211" s="65">
        <v>2202</v>
      </c>
      <c r="B2211" s="117">
        <v>1</v>
      </c>
      <c r="C2211" s="325">
        <v>1.2994278461062164E-4</v>
      </c>
      <c r="D2211" s="326">
        <v>1.2355340686902893E-4</v>
      </c>
      <c r="E2211" s="327">
        <v>1.18517935807256E-4</v>
      </c>
      <c r="F2211" s="332">
        <v>0</v>
      </c>
      <c r="G2211" s="326">
        <v>0</v>
      </c>
      <c r="H2211" s="327">
        <v>0</v>
      </c>
      <c r="I2211" s="332">
        <v>0</v>
      </c>
      <c r="J2211" s="326">
        <v>0</v>
      </c>
      <c r="K2211" s="327">
        <v>1.4262749560974724E-4</v>
      </c>
      <c r="L2211" s="336">
        <v>1.644775488145868E-4</v>
      </c>
      <c r="M2211" s="337">
        <v>1.1415525114155251E-4</v>
      </c>
      <c r="N2211" s="345">
        <v>7.1450398821682859E-2</v>
      </c>
      <c r="O2211" s="346">
        <v>8.223528923012613E-2</v>
      </c>
      <c r="P2211" s="347">
        <v>8.211755657272872E-2</v>
      </c>
      <c r="Q2211" s="348">
        <v>2.6525198938992044E-2</v>
      </c>
      <c r="R2211" s="346">
        <v>0.15101599654540598</v>
      </c>
      <c r="S2211" s="347">
        <v>8.9423568486235741E-2</v>
      </c>
      <c r="T2211" s="349">
        <v>0.10346167019011118</v>
      </c>
      <c r="U2211" s="349">
        <v>0.37918752798597616</v>
      </c>
      <c r="V2211" s="361">
        <v>1.455300038827727E-2</v>
      </c>
    </row>
    <row r="2212" spans="1:22" ht="16" hidden="1" customHeight="1" outlineLevel="1">
      <c r="A2212" s="65">
        <v>2203</v>
      </c>
      <c r="B2212" s="117">
        <v>1</v>
      </c>
      <c r="C2212" s="325">
        <v>1.2666140116085846E-4</v>
      </c>
      <c r="D2212" s="326">
        <v>1.2322289421493399E-4</v>
      </c>
      <c r="E2212" s="327">
        <v>1.163644794429823E-4</v>
      </c>
      <c r="F2212" s="332">
        <v>0</v>
      </c>
      <c r="G2212" s="326">
        <v>0</v>
      </c>
      <c r="H2212" s="327">
        <v>0</v>
      </c>
      <c r="I2212" s="332">
        <v>0</v>
      </c>
      <c r="J2212" s="326">
        <v>1.5167951146865668E-4</v>
      </c>
      <c r="K2212" s="327">
        <v>1.4857030792682002E-4</v>
      </c>
      <c r="L2212" s="336">
        <v>1.1748396343899057E-4</v>
      </c>
      <c r="M2212" s="337">
        <v>1.1415525114155251E-4</v>
      </c>
      <c r="N2212" s="345">
        <v>5.5731311080912628E-3</v>
      </c>
      <c r="O2212" s="346">
        <v>2.8283270416631589E-3</v>
      </c>
      <c r="P2212" s="347">
        <v>3.551886525809823E-3</v>
      </c>
      <c r="Q2212" s="348">
        <v>2.6525198938992044E-2</v>
      </c>
      <c r="R2212" s="346">
        <v>0.13018877980530252</v>
      </c>
      <c r="S2212" s="347">
        <v>7.463462475546763E-2</v>
      </c>
      <c r="T2212" s="349">
        <v>0.16137357933145099</v>
      </c>
      <c r="U2212" s="349">
        <v>0.48973066584143693</v>
      </c>
      <c r="V2212" s="361">
        <v>0</v>
      </c>
    </row>
    <row r="2213" spans="1:22" ht="16" hidden="1" customHeight="1" outlineLevel="1">
      <c r="A2213" s="65">
        <v>2204</v>
      </c>
      <c r="B2213" s="117">
        <v>1</v>
      </c>
      <c r="C2213" s="325">
        <v>1.266176493815283E-4</v>
      </c>
      <c r="D2213" s="326">
        <v>1.3387706682928927E-4</v>
      </c>
      <c r="E2213" s="327">
        <v>1.2394049460404157E-4</v>
      </c>
      <c r="F2213" s="332">
        <v>0</v>
      </c>
      <c r="G2213" s="326">
        <v>0</v>
      </c>
      <c r="H2213" s="327">
        <v>0</v>
      </c>
      <c r="I2213" s="332">
        <v>0</v>
      </c>
      <c r="J2213" s="326">
        <v>2.178594609170408E-4</v>
      </c>
      <c r="K2213" s="327">
        <v>1.515417140853564E-4</v>
      </c>
      <c r="L2213" s="336">
        <v>8.811297257924293E-5</v>
      </c>
      <c r="M2213" s="337">
        <v>1.1415525114155251E-4</v>
      </c>
      <c r="N2213" s="345">
        <v>0</v>
      </c>
      <c r="O2213" s="346">
        <v>0</v>
      </c>
      <c r="P2213" s="347">
        <v>0</v>
      </c>
      <c r="Q2213" s="348">
        <v>1.7683465959328029E-2</v>
      </c>
      <c r="R2213" s="346">
        <v>0.12505414412080851</v>
      </c>
      <c r="S2213" s="347">
        <v>6.7273871063619997E-2</v>
      </c>
      <c r="T2213" s="349">
        <v>0.19056726751928565</v>
      </c>
      <c r="U2213" s="349">
        <v>0.56961650679831655</v>
      </c>
      <c r="V2213" s="361">
        <v>0</v>
      </c>
    </row>
    <row r="2214" spans="1:22" ht="16" hidden="1" customHeight="1" outlineLevel="1">
      <c r="A2214" s="65">
        <v>2205</v>
      </c>
      <c r="B2214" s="117">
        <v>1</v>
      </c>
      <c r="C2214" s="325">
        <v>1.3152409892069799E-4</v>
      </c>
      <c r="D2214" s="326">
        <v>1.4515338091017626E-4</v>
      </c>
      <c r="E2214" s="327">
        <v>1.2966142386093736E-4</v>
      </c>
      <c r="F2214" s="332">
        <v>0</v>
      </c>
      <c r="G2214" s="326">
        <v>0</v>
      </c>
      <c r="H2214" s="327">
        <v>0</v>
      </c>
      <c r="I2214" s="332">
        <v>0</v>
      </c>
      <c r="J2214" s="326">
        <v>2.1909262767694855E-4</v>
      </c>
      <c r="K2214" s="327">
        <v>1.5748452640242924E-4</v>
      </c>
      <c r="L2214" s="336">
        <v>5.8741981719495287E-5</v>
      </c>
      <c r="M2214" s="337">
        <v>1.1415525114155251E-4</v>
      </c>
      <c r="N2214" s="345">
        <v>0</v>
      </c>
      <c r="O2214" s="346">
        <v>0</v>
      </c>
      <c r="P2214" s="347">
        <v>0</v>
      </c>
      <c r="Q2214" s="348">
        <v>8.8417329796640146E-3</v>
      </c>
      <c r="R2214" s="346">
        <v>0.1175703503218815</v>
      </c>
      <c r="S2214" s="347">
        <v>7.687553286116508E-2</v>
      </c>
      <c r="T2214" s="349">
        <v>0.19950605152468132</v>
      </c>
      <c r="U2214" s="349">
        <v>0.56755303489168141</v>
      </c>
      <c r="V2214" s="361">
        <v>0</v>
      </c>
    </row>
    <row r="2215" spans="1:22" ht="16" hidden="1" customHeight="1" outlineLevel="1">
      <c r="A2215" s="65">
        <v>2206</v>
      </c>
      <c r="B2215" s="117">
        <v>1</v>
      </c>
      <c r="C2215" s="325">
        <v>1.2259873593734215E-4</v>
      </c>
      <c r="D2215" s="326">
        <v>1.3836815054081494E-4</v>
      </c>
      <c r="E2215" s="327">
        <v>1.2056761114192615E-4</v>
      </c>
      <c r="F2215" s="332">
        <v>0</v>
      </c>
      <c r="G2215" s="326">
        <v>0</v>
      </c>
      <c r="H2215" s="327">
        <v>0</v>
      </c>
      <c r="I2215" s="332">
        <v>0</v>
      </c>
      <c r="J2215" s="326">
        <v>2.4622229639491966E-4</v>
      </c>
      <c r="K2215" s="327">
        <v>1.5451312024389281E-4</v>
      </c>
      <c r="L2215" s="336">
        <v>3.7594868300476983E-5</v>
      </c>
      <c r="M2215" s="337">
        <v>1.1415525114155251E-4</v>
      </c>
      <c r="N2215" s="345">
        <v>0</v>
      </c>
      <c r="O2215" s="346">
        <v>0</v>
      </c>
      <c r="P2215" s="347">
        <v>0</v>
      </c>
      <c r="Q2215" s="348">
        <v>2.6525198938992044E-2</v>
      </c>
      <c r="R2215" s="346">
        <v>0.11258855287580116</v>
      </c>
      <c r="S2215" s="347">
        <v>8.1455904660034967E-2</v>
      </c>
      <c r="T2215" s="349">
        <v>0.18020208181090136</v>
      </c>
      <c r="U2215" s="349">
        <v>0.49258022228393328</v>
      </c>
      <c r="V2215" s="361">
        <v>0</v>
      </c>
    </row>
    <row r="2216" spans="1:22" ht="16" hidden="1" customHeight="1" outlineLevel="1">
      <c r="A2216" s="65">
        <v>2207</v>
      </c>
      <c r="B2216" s="117">
        <v>1</v>
      </c>
      <c r="C2216" s="325">
        <v>1.1042324077517327E-4</v>
      </c>
      <c r="D2216" s="326">
        <v>1.2775286176811788E-4</v>
      </c>
      <c r="E2216" s="327">
        <v>1.0860684748011681E-4</v>
      </c>
      <c r="F2216" s="332">
        <v>0</v>
      </c>
      <c r="G2216" s="326">
        <v>0</v>
      </c>
      <c r="H2216" s="327">
        <v>0</v>
      </c>
      <c r="I2216" s="332">
        <v>0</v>
      </c>
      <c r="J2216" s="326">
        <v>2.7129668717971111E-4</v>
      </c>
      <c r="K2216" s="327">
        <v>1.6937015103657481E-4</v>
      </c>
      <c r="L2216" s="336">
        <v>2.3496792687798115E-5</v>
      </c>
      <c r="M2216" s="337">
        <v>1.1415525114155251E-4</v>
      </c>
      <c r="N2216" s="345">
        <v>0</v>
      </c>
      <c r="O2216" s="346">
        <v>0</v>
      </c>
      <c r="P2216" s="347">
        <v>0</v>
      </c>
      <c r="Q2216" s="348">
        <v>4.4208664898320073E-2</v>
      </c>
      <c r="R2216" s="346">
        <v>0.11819732973457597</v>
      </c>
      <c r="S2216" s="347">
        <v>6.6941887194524416E-2</v>
      </c>
      <c r="T2216" s="349">
        <v>0.12305092024448885</v>
      </c>
      <c r="U2216" s="349">
        <v>0.42792476920936157</v>
      </c>
      <c r="V2216" s="361">
        <v>0</v>
      </c>
    </row>
    <row r="2217" spans="1:22" ht="16" hidden="1" customHeight="1" outlineLevel="1">
      <c r="A2217" s="65">
        <v>2208</v>
      </c>
      <c r="B2217" s="117">
        <v>1</v>
      </c>
      <c r="C2217" s="325">
        <v>1.0182914126388877E-4</v>
      </c>
      <c r="D2217" s="326">
        <v>1.1762362101614871E-4</v>
      </c>
      <c r="E2217" s="327">
        <v>9.751524994123724E-5</v>
      </c>
      <c r="F2217" s="332">
        <v>0</v>
      </c>
      <c r="G2217" s="326">
        <v>0</v>
      </c>
      <c r="H2217" s="327">
        <v>0</v>
      </c>
      <c r="I2217" s="332">
        <v>9.1386489064826379E-5</v>
      </c>
      <c r="J2217" s="326">
        <v>2.8732785505851226E-4</v>
      </c>
      <c r="K2217" s="327">
        <v>1.8125577567072043E-4</v>
      </c>
      <c r="L2217" s="336">
        <v>9.3987170751192458E-6</v>
      </c>
      <c r="M2217" s="337">
        <v>1.1415525114155251E-4</v>
      </c>
      <c r="N2217" s="345">
        <v>0</v>
      </c>
      <c r="O2217" s="346">
        <v>0</v>
      </c>
      <c r="P2217" s="347">
        <v>0</v>
      </c>
      <c r="Q2217" s="348">
        <v>4.4208664898320073E-2</v>
      </c>
      <c r="R2217" s="346">
        <v>0.12858118605327143</v>
      </c>
      <c r="S2217" s="347">
        <v>5.4959263720169946E-2</v>
      </c>
      <c r="T2217" s="349">
        <v>9.58541944408383E-2</v>
      </c>
      <c r="U2217" s="349">
        <v>0.3773205772133062</v>
      </c>
      <c r="V2217" s="361">
        <v>0</v>
      </c>
    </row>
    <row r="2218" spans="1:22" ht="16" hidden="1" customHeight="1" outlineLevel="1">
      <c r="A2218" s="65">
        <v>2209</v>
      </c>
      <c r="B2218" s="117">
        <v>1</v>
      </c>
      <c r="C2218" s="325">
        <v>9.3103786414613747E-5</v>
      </c>
      <c r="D2218" s="326">
        <v>1.0245892276943863E-4</v>
      </c>
      <c r="E2218" s="327">
        <v>8.672202286246786E-5</v>
      </c>
      <c r="F2218" s="332">
        <v>0</v>
      </c>
      <c r="G2218" s="326">
        <v>0</v>
      </c>
      <c r="H2218" s="327">
        <v>0</v>
      </c>
      <c r="I2218" s="332">
        <v>1.2927844794536418E-4</v>
      </c>
      <c r="J2218" s="326">
        <v>2.860946882986045E-4</v>
      </c>
      <c r="K2218" s="327">
        <v>2.0205561878047524E-4</v>
      </c>
      <c r="L2218" s="336">
        <v>5.8741981719495289E-6</v>
      </c>
      <c r="M2218" s="337">
        <v>1.1415525114155251E-4</v>
      </c>
      <c r="N2218" s="345">
        <v>0</v>
      </c>
      <c r="O2218" s="346">
        <v>0</v>
      </c>
      <c r="P2218" s="347">
        <v>0</v>
      </c>
      <c r="Q2218" s="348">
        <v>3.5366931918656058E-2</v>
      </c>
      <c r="R2218" s="346">
        <v>0.12749629247496039</v>
      </c>
      <c r="S2218" s="347">
        <v>8.7810328001361057E-2</v>
      </c>
      <c r="T2218" s="349">
        <v>5.3157236798044259E-2</v>
      </c>
      <c r="U2218" s="349">
        <v>0.29674691228754807</v>
      </c>
      <c r="V2218" s="361">
        <v>0</v>
      </c>
    </row>
    <row r="2219" spans="1:22" ht="16" hidden="1" customHeight="1" outlineLevel="1">
      <c r="A2219" s="65">
        <v>2210</v>
      </c>
      <c r="B2219" s="117">
        <v>1</v>
      </c>
      <c r="C2219" s="325">
        <v>8.7709817048622102E-5</v>
      </c>
      <c r="D2219" s="326">
        <v>9.4351641783697467E-5</v>
      </c>
      <c r="E2219" s="327">
        <v>7.9327624503214801E-5</v>
      </c>
      <c r="F2219" s="332">
        <v>0</v>
      </c>
      <c r="G2219" s="326">
        <v>0</v>
      </c>
      <c r="H2219" s="327">
        <v>0</v>
      </c>
      <c r="I2219" s="332">
        <v>1.5602571303750847E-4</v>
      </c>
      <c r="J2219" s="326">
        <v>2.7787357656588595E-4</v>
      </c>
      <c r="K2219" s="327">
        <v>2.0502702493901164E-4</v>
      </c>
      <c r="L2219" s="336">
        <v>2.3496792687798115E-6</v>
      </c>
      <c r="M2219" s="337">
        <v>1.1415525114155251E-4</v>
      </c>
      <c r="N2219" s="345">
        <v>0</v>
      </c>
      <c r="O2219" s="346">
        <v>0</v>
      </c>
      <c r="P2219" s="347">
        <v>0</v>
      </c>
      <c r="Q2219" s="348">
        <v>1.7683465959328029E-2</v>
      </c>
      <c r="R2219" s="346">
        <v>0.13159403201778436</v>
      </c>
      <c r="S2219" s="347">
        <v>9.9077107010652615E-2</v>
      </c>
      <c r="T2219" s="349">
        <v>4.8687844795346442E-2</v>
      </c>
      <c r="U2219" s="349">
        <v>0.26481222801819276</v>
      </c>
      <c r="V2219" s="361">
        <v>0</v>
      </c>
    </row>
    <row r="2220" spans="1:22" ht="16" hidden="1" customHeight="1" outlineLevel="1">
      <c r="A2220" s="65">
        <v>2211</v>
      </c>
      <c r="B2220" s="117">
        <v>1</v>
      </c>
      <c r="C2220" s="325">
        <v>8.4822199612830505E-5</v>
      </c>
      <c r="D2220" s="326">
        <v>8.9199532763981868E-5</v>
      </c>
      <c r="E2220" s="327">
        <v>7.5695288467090492E-5</v>
      </c>
      <c r="F2220" s="332">
        <v>0</v>
      </c>
      <c r="G2220" s="326">
        <v>0</v>
      </c>
      <c r="H2220" s="327">
        <v>0</v>
      </c>
      <c r="I2220" s="332">
        <v>1.8500191688733148E-4</v>
      </c>
      <c r="J2220" s="326">
        <v>2.9801530031104632E-4</v>
      </c>
      <c r="K2220" s="327">
        <v>2.1691264957315727E-4</v>
      </c>
      <c r="L2220" s="336">
        <v>1.1748396343899057E-6</v>
      </c>
      <c r="M2220" s="337">
        <v>1.1415525114155251E-4</v>
      </c>
      <c r="N2220" s="345">
        <v>0</v>
      </c>
      <c r="O2220" s="346">
        <v>0</v>
      </c>
      <c r="P2220" s="347">
        <v>0</v>
      </c>
      <c r="Q2220" s="348">
        <v>8.8417329796640146E-3</v>
      </c>
      <c r="R2220" s="346">
        <v>0.13215412364260012</v>
      </c>
      <c r="S2220" s="347">
        <v>0.1250498337834384</v>
      </c>
      <c r="T2220" s="349">
        <v>4.0890182152341734E-2</v>
      </c>
      <c r="U2220" s="349">
        <v>0.25282443884631162</v>
      </c>
      <c r="V2220" s="361">
        <v>0</v>
      </c>
    </row>
    <row r="2221" spans="1:22" ht="16" hidden="1" customHeight="1" outlineLevel="1">
      <c r="A2221" s="65">
        <v>2212</v>
      </c>
      <c r="B2221" s="117">
        <v>1</v>
      </c>
      <c r="C2221" s="325">
        <v>8.4528437665899319E-5</v>
      </c>
      <c r="D2221" s="326">
        <v>8.6438780006247473E-5</v>
      </c>
      <c r="E2221" s="327">
        <v>7.4787204458059425E-5</v>
      </c>
      <c r="F2221" s="332">
        <v>0</v>
      </c>
      <c r="G2221" s="326">
        <v>0</v>
      </c>
      <c r="H2221" s="327">
        <v>0</v>
      </c>
      <c r="I2221" s="332">
        <v>1.9168873316036754E-4</v>
      </c>
      <c r="J2221" s="326">
        <v>3.1404646818984747E-4</v>
      </c>
      <c r="K2221" s="327">
        <v>2.2582686804876643E-4</v>
      </c>
      <c r="L2221" s="336">
        <v>1.409807561267887E-5</v>
      </c>
      <c r="M2221" s="337">
        <v>1.1415525114155251E-4</v>
      </c>
      <c r="N2221" s="345">
        <v>0</v>
      </c>
      <c r="O2221" s="346">
        <v>0</v>
      </c>
      <c r="P2221" s="347">
        <v>0</v>
      </c>
      <c r="Q2221" s="348">
        <v>8.8417329796640146E-3</v>
      </c>
      <c r="R2221" s="346">
        <v>0.13571486894715432</v>
      </c>
      <c r="S2221" s="347">
        <v>0.1040568990256909</v>
      </c>
      <c r="T2221" s="349">
        <v>3.8703032874425787E-2</v>
      </c>
      <c r="U2221" s="349">
        <v>0.23160015637806317</v>
      </c>
      <c r="V2221" s="361">
        <v>0</v>
      </c>
    </row>
    <row r="2222" spans="1:22" ht="16" hidden="1" customHeight="1" outlineLevel="1">
      <c r="A2222" s="65">
        <v>2213</v>
      </c>
      <c r="B2222" s="117">
        <v>1</v>
      </c>
      <c r="C2222" s="325">
        <v>8.4778447833500325E-5</v>
      </c>
      <c r="D2222" s="326">
        <v>8.381412069431688E-5</v>
      </c>
      <c r="E2222" s="327">
        <v>7.5461781150482502E-5</v>
      </c>
      <c r="F2222" s="332">
        <v>0</v>
      </c>
      <c r="G2222" s="326">
        <v>0</v>
      </c>
      <c r="H2222" s="327">
        <v>0</v>
      </c>
      <c r="I2222" s="332">
        <v>2.0283342694876101E-4</v>
      </c>
      <c r="J2222" s="326">
        <v>3.1445752377648337E-4</v>
      </c>
      <c r="K2222" s="327">
        <v>2.2879827420730281E-4</v>
      </c>
      <c r="L2222" s="336">
        <v>3.7594868300476983E-5</v>
      </c>
      <c r="M2222" s="337">
        <v>1.1415525114155251E-4</v>
      </c>
      <c r="N2222" s="345">
        <v>0</v>
      </c>
      <c r="O2222" s="346">
        <v>0</v>
      </c>
      <c r="P2222" s="347">
        <v>0</v>
      </c>
      <c r="Q2222" s="348">
        <v>8.8417329796640146E-3</v>
      </c>
      <c r="R2222" s="346">
        <v>0.13167757824047033</v>
      </c>
      <c r="S2222" s="347">
        <v>9.8402760529226654E-2</v>
      </c>
      <c r="T2222" s="349">
        <v>3.9273593555621246E-2</v>
      </c>
      <c r="U2222" s="349">
        <v>0.22668712802893157</v>
      </c>
      <c r="V2222" s="361">
        <v>0</v>
      </c>
    </row>
    <row r="2223" spans="1:22" ht="16" hidden="1" customHeight="1" outlineLevel="1">
      <c r="A2223" s="65">
        <v>2214</v>
      </c>
      <c r="B2223" s="117">
        <v>1</v>
      </c>
      <c r="C2223" s="325">
        <v>8.936613440897875E-5</v>
      </c>
      <c r="D2223" s="326">
        <v>8.4708449052456192E-5</v>
      </c>
      <c r="E2223" s="327">
        <v>8.0702723145461861E-5</v>
      </c>
      <c r="F2223" s="332">
        <v>0</v>
      </c>
      <c r="G2223" s="326">
        <v>0</v>
      </c>
      <c r="H2223" s="327">
        <v>0</v>
      </c>
      <c r="I2223" s="332">
        <v>2.1620705949483316E-4</v>
      </c>
      <c r="J2223" s="326">
        <v>3.1897913522947854E-4</v>
      </c>
      <c r="K2223" s="327">
        <v>2.2285546189023002E-4</v>
      </c>
      <c r="L2223" s="336">
        <v>9.3987170751192462E-5</v>
      </c>
      <c r="M2223" s="337">
        <v>1.1415525114155251E-4</v>
      </c>
      <c r="N2223" s="345">
        <v>0</v>
      </c>
      <c r="O2223" s="346">
        <v>1.47256561549531E-3</v>
      </c>
      <c r="P2223" s="347">
        <v>8.6033594636828045E-4</v>
      </c>
      <c r="Q2223" s="348">
        <v>1.7683465959328029E-2</v>
      </c>
      <c r="R2223" s="346">
        <v>0.13846836204209084</v>
      </c>
      <c r="S2223" s="347">
        <v>0.14378630081528737</v>
      </c>
      <c r="T2223" s="349">
        <v>4.9638779264005554E-2</v>
      </c>
      <c r="U2223" s="349">
        <v>0.25321748111424219</v>
      </c>
      <c r="V2223" s="361">
        <v>0</v>
      </c>
    </row>
    <row r="2224" spans="1:22" ht="16" hidden="1" customHeight="1" outlineLevel="1">
      <c r="A2224" s="65">
        <v>2215</v>
      </c>
      <c r="B2224" s="117">
        <v>1</v>
      </c>
      <c r="C2224" s="325">
        <v>1.0406673226391776E-4</v>
      </c>
      <c r="D2224" s="326">
        <v>8.9413393893102142E-5</v>
      </c>
      <c r="E2224" s="327">
        <v>9.2585651035068529E-5</v>
      </c>
      <c r="F2224" s="332">
        <v>0</v>
      </c>
      <c r="G2224" s="326">
        <v>0</v>
      </c>
      <c r="H2224" s="327">
        <v>0</v>
      </c>
      <c r="I2224" s="332">
        <v>2.2735175328322661E-4</v>
      </c>
      <c r="J2224" s="326">
        <v>3.2473391344238153E-4</v>
      </c>
      <c r="K2224" s="327">
        <v>2.0502702493901164E-4</v>
      </c>
      <c r="L2224" s="336">
        <v>1.8210014333043539E-4</v>
      </c>
      <c r="M2224" s="337">
        <v>1.1415525114155251E-4</v>
      </c>
      <c r="N2224" s="345">
        <v>4.2870239293009713E-3</v>
      </c>
      <c r="O2224" s="346">
        <v>3.7337008759014516E-2</v>
      </c>
      <c r="P2224" s="347">
        <v>1.618381859233356E-2</v>
      </c>
      <c r="Q2224" s="348">
        <v>2.6525198938992044E-2</v>
      </c>
      <c r="R2224" s="346">
        <v>0.14258559364436285</v>
      </c>
      <c r="S2224" s="347">
        <v>0.17328119230954972</v>
      </c>
      <c r="T2224" s="349">
        <v>0.10384204397757482</v>
      </c>
      <c r="U2224" s="349">
        <v>0.31492511717933491</v>
      </c>
      <c r="V2224" s="361">
        <v>1.9210082665503787E-2</v>
      </c>
    </row>
    <row r="2225" spans="1:22" ht="16" hidden="1" customHeight="1" outlineLevel="1">
      <c r="A2225" s="65">
        <v>2216</v>
      </c>
      <c r="B2225" s="117">
        <v>1</v>
      </c>
      <c r="C2225" s="325">
        <v>1.1860482350991612E-4</v>
      </c>
      <c r="D2225" s="326">
        <v>9.7229046066406563E-5</v>
      </c>
      <c r="E2225" s="327">
        <v>1.0567503339381649E-4</v>
      </c>
      <c r="F2225" s="332">
        <v>0</v>
      </c>
      <c r="G2225" s="326">
        <v>0</v>
      </c>
      <c r="H2225" s="327">
        <v>0</v>
      </c>
      <c r="I2225" s="332">
        <v>2.2512281452554794E-4</v>
      </c>
      <c r="J2225" s="326">
        <v>2.4128962935528851E-4</v>
      </c>
      <c r="K2225" s="327">
        <v>1.8125577567072043E-4</v>
      </c>
      <c r="L2225" s="336">
        <v>1.5860335064263727E-4</v>
      </c>
      <c r="M2225" s="337">
        <v>1.1415525114155251E-4</v>
      </c>
      <c r="N2225" s="345">
        <v>3.2295580267400648E-2</v>
      </c>
      <c r="O2225" s="346">
        <v>0.12727665205790945</v>
      </c>
      <c r="P2225" s="347">
        <v>5.7992141109928889E-2</v>
      </c>
      <c r="Q2225" s="348">
        <v>2.6525198938992044E-2</v>
      </c>
      <c r="R2225" s="346">
        <v>0.15464620588198261</v>
      </c>
      <c r="S2225" s="347">
        <v>0.16114813652084856</v>
      </c>
      <c r="T2225" s="349">
        <v>0.10460279155250211</v>
      </c>
      <c r="U2225" s="349">
        <v>0.41593698003748047</v>
      </c>
      <c r="V2225" s="361">
        <v>0.15156130715983648</v>
      </c>
    </row>
    <row r="2226" spans="1:22" ht="16" hidden="1" customHeight="1" outlineLevel="1">
      <c r="A2226" s="65">
        <v>2217</v>
      </c>
      <c r="B2226" s="117">
        <v>1</v>
      </c>
      <c r="C2226" s="325">
        <v>1.3500549050454196E-4</v>
      </c>
      <c r="D2226" s="326">
        <v>1.1492119402090166E-4</v>
      </c>
      <c r="E2226" s="327">
        <v>1.2234486127388696E-4</v>
      </c>
      <c r="F2226" s="332">
        <v>0</v>
      </c>
      <c r="G2226" s="326">
        <v>0</v>
      </c>
      <c r="H2226" s="327">
        <v>0</v>
      </c>
      <c r="I2226" s="332">
        <v>1.9391767191804623E-4</v>
      </c>
      <c r="J2226" s="326">
        <v>1.5496795616174407E-4</v>
      </c>
      <c r="K2226" s="327">
        <v>1.5451312024389281E-4</v>
      </c>
      <c r="L2226" s="336">
        <v>1.4685495429873823E-4</v>
      </c>
      <c r="M2226" s="337">
        <v>1.1415525114155251E-4</v>
      </c>
      <c r="N2226" s="345">
        <v>6.9592688452319099E-2</v>
      </c>
      <c r="O2226" s="346">
        <v>0.23839085268007701</v>
      </c>
      <c r="P2226" s="347">
        <v>0.11023553567388152</v>
      </c>
      <c r="Q2226" s="348">
        <v>3.5366931918656058E-2</v>
      </c>
      <c r="R2226" s="346">
        <v>0.17453612942969893</v>
      </c>
      <c r="S2226" s="347">
        <v>9.5954362505344462E-2</v>
      </c>
      <c r="T2226" s="349">
        <v>0.15091330017620078</v>
      </c>
      <c r="U2226" s="349">
        <v>0.45848380554096002</v>
      </c>
      <c r="V2226" s="361">
        <v>0.26422452546316694</v>
      </c>
    </row>
    <row r="2227" spans="1:22" ht="16" hidden="1" customHeight="1" outlineLevel="1">
      <c r="A2227" s="65">
        <v>2218</v>
      </c>
      <c r="B2227" s="117">
        <v>1</v>
      </c>
      <c r="C2227" s="325">
        <v>1.4004319538170218E-4</v>
      </c>
      <c r="D2227" s="326">
        <v>1.2302847500664281E-4</v>
      </c>
      <c r="E2227" s="327">
        <v>1.3073815204307421E-4</v>
      </c>
      <c r="F2227" s="332">
        <v>0</v>
      </c>
      <c r="G2227" s="326">
        <v>0</v>
      </c>
      <c r="H2227" s="327">
        <v>0</v>
      </c>
      <c r="I2227" s="332">
        <v>1.3373632546072155E-4</v>
      </c>
      <c r="J2227" s="326">
        <v>0</v>
      </c>
      <c r="K2227" s="327">
        <v>1.366846832926744E-4</v>
      </c>
      <c r="L2227" s="336">
        <v>1.644775488145868E-4</v>
      </c>
      <c r="M2227" s="337">
        <v>1.1415525114155251E-4</v>
      </c>
      <c r="N2227" s="345">
        <v>0.1096049117924615</v>
      </c>
      <c r="O2227" s="346">
        <v>0.3318513841988413</v>
      </c>
      <c r="P2227" s="347">
        <v>0.18876669060511611</v>
      </c>
      <c r="Q2227" s="348">
        <v>3.5366931918656058E-2</v>
      </c>
      <c r="R2227" s="346">
        <v>0.20052919491478452</v>
      </c>
      <c r="S2227" s="347">
        <v>0.10133357473655115</v>
      </c>
      <c r="T2227" s="349">
        <v>0.18353035245120827</v>
      </c>
      <c r="U2227" s="349">
        <v>0.50171845501331802</v>
      </c>
      <c r="V2227" s="361">
        <v>0.29280068769867312</v>
      </c>
    </row>
    <row r="2228" spans="1:22" ht="16" hidden="1" customHeight="1" outlineLevel="1">
      <c r="A2228" s="65">
        <v>2219</v>
      </c>
      <c r="B2228" s="117">
        <v>1</v>
      </c>
      <c r="C2228" s="325">
        <v>1.3876814352693705E-4</v>
      </c>
      <c r="D2228" s="326">
        <v>1.2157033094445915E-4</v>
      </c>
      <c r="E2228" s="327">
        <v>1.3089382358747953E-4</v>
      </c>
      <c r="F2228" s="332">
        <v>0</v>
      </c>
      <c r="G2228" s="326">
        <v>0</v>
      </c>
      <c r="H2228" s="327">
        <v>0</v>
      </c>
      <c r="I2228" s="332">
        <v>1.0921799912625594E-4</v>
      </c>
      <c r="J2228" s="326">
        <v>0</v>
      </c>
      <c r="K2228" s="327">
        <v>1.1885624634145602E-4</v>
      </c>
      <c r="L2228" s="336">
        <v>1.8797434150238492E-4</v>
      </c>
      <c r="M2228" s="337">
        <v>1.1415525114155251E-4</v>
      </c>
      <c r="N2228" s="345">
        <v>0.16533622287337413</v>
      </c>
      <c r="O2228" s="346">
        <v>0.37228883216496284</v>
      </c>
      <c r="P2228" s="347">
        <v>0.21886744163904573</v>
      </c>
      <c r="Q2228" s="348">
        <v>3.5366931918656058E-2</v>
      </c>
      <c r="R2228" s="346">
        <v>0.2161615424838981</v>
      </c>
      <c r="S2228" s="347">
        <v>0.18243155716405465</v>
      </c>
      <c r="T2228" s="349">
        <v>0.15233970187918944</v>
      </c>
      <c r="U2228" s="349">
        <v>0.45926989007682112</v>
      </c>
      <c r="V2228" s="361">
        <v>0.32975196347207658</v>
      </c>
    </row>
    <row r="2229" spans="1:22" ht="16" hidden="1" customHeight="1" outlineLevel="1">
      <c r="A2229" s="65">
        <v>2220</v>
      </c>
      <c r="B2229" s="117">
        <v>1</v>
      </c>
      <c r="C2229" s="325">
        <v>1.380806155660343E-4</v>
      </c>
      <c r="D2229" s="326">
        <v>1.1494063594173077E-4</v>
      </c>
      <c r="E2229" s="327">
        <v>1.3184082548261194E-4</v>
      </c>
      <c r="F2229" s="332">
        <v>0</v>
      </c>
      <c r="G2229" s="326">
        <v>0</v>
      </c>
      <c r="H2229" s="327">
        <v>0</v>
      </c>
      <c r="I2229" s="332">
        <v>8.4699672791790334E-5</v>
      </c>
      <c r="J2229" s="326">
        <v>0</v>
      </c>
      <c r="K2229" s="327">
        <v>1.2777046481706524E-4</v>
      </c>
      <c r="L2229" s="336">
        <v>2.0677177565262342E-4</v>
      </c>
      <c r="M2229" s="337">
        <v>1.1415525114155251E-4</v>
      </c>
      <c r="N2229" s="345">
        <v>0.20849226376167057</v>
      </c>
      <c r="O2229" s="346">
        <v>0.44028487254509202</v>
      </c>
      <c r="P2229" s="347">
        <v>0.26739688323812599</v>
      </c>
      <c r="Q2229" s="348">
        <v>4.4208664898320073E-2</v>
      </c>
      <c r="R2229" s="346">
        <v>0.22909942977705322</v>
      </c>
      <c r="S2229" s="347">
        <v>0.26479523658713622</v>
      </c>
      <c r="T2229" s="349">
        <v>0.12561844330986846</v>
      </c>
      <c r="U2229" s="349">
        <v>0.38714663391156934</v>
      </c>
      <c r="V2229" s="361">
        <v>0.43692593233716731</v>
      </c>
    </row>
    <row r="2230" spans="1:22" ht="16" hidden="1" customHeight="1" outlineLevel="1">
      <c r="A2230" s="65">
        <v>2221</v>
      </c>
      <c r="B2230" s="117">
        <v>1</v>
      </c>
      <c r="C2230" s="325">
        <v>1.2773019462735275E-4</v>
      </c>
      <c r="D2230" s="326">
        <v>1.1309365346296481E-4</v>
      </c>
      <c r="E2230" s="327">
        <v>1.2477074284086999E-4</v>
      </c>
      <c r="F2230" s="332">
        <v>0</v>
      </c>
      <c r="G2230" s="326">
        <v>0</v>
      </c>
      <c r="H2230" s="327">
        <v>0</v>
      </c>
      <c r="I2230" s="332">
        <v>7.132604024571815E-5</v>
      </c>
      <c r="J2230" s="326">
        <v>0</v>
      </c>
      <c r="K2230" s="327">
        <v>1.6342733871950202E-4</v>
      </c>
      <c r="L2230" s="336">
        <v>1.8797434150238492E-4</v>
      </c>
      <c r="M2230" s="337">
        <v>1.1415525114155251E-4</v>
      </c>
      <c r="N2230" s="345">
        <v>0.24193105041021815</v>
      </c>
      <c r="O2230" s="346">
        <v>0.4188192436395769</v>
      </c>
      <c r="P2230" s="347">
        <v>0.21952569248618706</v>
      </c>
      <c r="Q2230" s="348">
        <v>1.7683465959328029E-2</v>
      </c>
      <c r="R2230" s="346">
        <v>0.25720312365843739</v>
      </c>
      <c r="S2230" s="347">
        <v>0.2941811937506888</v>
      </c>
      <c r="T2230" s="349">
        <v>0.11706003309193647</v>
      </c>
      <c r="U2230" s="349">
        <v>0.34283111820240242</v>
      </c>
      <c r="V2230" s="361">
        <v>0.4681894600834664</v>
      </c>
    </row>
    <row r="2231" spans="1:22" ht="16" hidden="1" customHeight="1" outlineLevel="1">
      <c r="A2231" s="65">
        <v>2222</v>
      </c>
      <c r="B2231" s="117">
        <v>1</v>
      </c>
      <c r="C2231" s="325">
        <v>1.2764894132288242E-4</v>
      </c>
      <c r="D2231" s="326">
        <v>1.0737772873920484E-4</v>
      </c>
      <c r="E2231" s="327">
        <v>1.1744120762511915E-4</v>
      </c>
      <c r="F2231" s="332">
        <v>0</v>
      </c>
      <c r="G2231" s="326">
        <v>0</v>
      </c>
      <c r="H2231" s="327">
        <v>0</v>
      </c>
      <c r="I2231" s="332">
        <v>0</v>
      </c>
      <c r="J2231" s="326">
        <v>0</v>
      </c>
      <c r="K2231" s="327">
        <v>1.8125577567072043E-4</v>
      </c>
      <c r="L2231" s="336">
        <v>1.9032402077116473E-4</v>
      </c>
      <c r="M2231" s="337">
        <v>1.1415525114155251E-4</v>
      </c>
      <c r="N2231" s="345">
        <v>0.20849226376167057</v>
      </c>
      <c r="O2231" s="346">
        <v>0.39309859299210032</v>
      </c>
      <c r="P2231" s="347">
        <v>0.15308575890795534</v>
      </c>
      <c r="Q2231" s="348">
        <v>1.7683465959328029E-2</v>
      </c>
      <c r="R2231" s="346">
        <v>0.29434488386180491</v>
      </c>
      <c r="S2231" s="347">
        <v>0.27936631165648473</v>
      </c>
      <c r="T2231" s="349">
        <v>7.550419681153335E-2</v>
      </c>
      <c r="U2231" s="349">
        <v>0.29998951099797494</v>
      </c>
      <c r="V2231" s="361">
        <v>0.40273836768565874</v>
      </c>
    </row>
    <row r="2232" spans="1:22" ht="16" hidden="1" customHeight="1" outlineLevel="1">
      <c r="A2232" s="65">
        <v>2223</v>
      </c>
      <c r="B2232" s="117">
        <v>1</v>
      </c>
      <c r="C2232" s="325">
        <v>1.2896149470278769E-4</v>
      </c>
      <c r="D2232" s="326">
        <v>1.1039122646771776E-4</v>
      </c>
      <c r="E2232" s="327">
        <v>1.1637745207168276E-4</v>
      </c>
      <c r="F2232" s="332">
        <v>0</v>
      </c>
      <c r="G2232" s="326">
        <v>0</v>
      </c>
      <c r="H2232" s="327">
        <v>0</v>
      </c>
      <c r="I2232" s="332">
        <v>0</v>
      </c>
      <c r="J2232" s="326">
        <v>0</v>
      </c>
      <c r="K2232" s="327">
        <v>1.8422718182925681E-4</v>
      </c>
      <c r="L2232" s="336">
        <v>2.1382081345896285E-4</v>
      </c>
      <c r="M2232" s="337">
        <v>1.1415525114155251E-4</v>
      </c>
      <c r="N2232" s="345">
        <v>0.19220157283032691</v>
      </c>
      <c r="O2232" s="346">
        <v>0.29481612003901841</v>
      </c>
      <c r="P2232" s="347">
        <v>9.8562977255501311E-2</v>
      </c>
      <c r="Q2232" s="348">
        <v>8.8417329796640146E-3</v>
      </c>
      <c r="R2232" s="346">
        <v>0.34844757089477707</v>
      </c>
      <c r="S2232" s="347">
        <v>0.26390302144429068</v>
      </c>
      <c r="T2232" s="349">
        <v>6.8657468637187746E-2</v>
      </c>
      <c r="U2232" s="349">
        <v>0.28151652440524016</v>
      </c>
      <c r="V2232" s="361">
        <v>0.33692845091567097</v>
      </c>
    </row>
    <row r="2233" spans="1:22" ht="16" hidden="1" customHeight="1" outlineLevel="1">
      <c r="A2233" s="65">
        <v>2224</v>
      </c>
      <c r="B2233" s="117">
        <v>1</v>
      </c>
      <c r="C2233" s="325">
        <v>1.274676839513717E-4</v>
      </c>
      <c r="D2233" s="326">
        <v>1.1091615833010386E-4</v>
      </c>
      <c r="E2233" s="327">
        <v>1.1646826047258585E-4</v>
      </c>
      <c r="F2233" s="332">
        <v>0</v>
      </c>
      <c r="G2233" s="326">
        <v>0</v>
      </c>
      <c r="H2233" s="327">
        <v>0</v>
      </c>
      <c r="I2233" s="332">
        <v>0</v>
      </c>
      <c r="J2233" s="326">
        <v>0</v>
      </c>
      <c r="K2233" s="327">
        <v>1.8422718182925681E-4</v>
      </c>
      <c r="L2233" s="336">
        <v>2.2321953053408208E-4</v>
      </c>
      <c r="M2233" s="337">
        <v>1.1415525114155251E-4</v>
      </c>
      <c r="N2233" s="345">
        <v>0.1450443096080162</v>
      </c>
      <c r="O2233" s="346">
        <v>0.24149708306870038</v>
      </c>
      <c r="P2233" s="347">
        <v>6.7531864144632373E-2</v>
      </c>
      <c r="Q2233" s="348">
        <v>8.8417329796640146E-3</v>
      </c>
      <c r="R2233" s="346">
        <v>0.3736466526275985</v>
      </c>
      <c r="S2233" s="347">
        <v>0.26244539415072898</v>
      </c>
      <c r="T2233" s="349">
        <v>6.6755599699869536E-2</v>
      </c>
      <c r="U2233" s="349">
        <v>0.2908512782685902</v>
      </c>
      <c r="V2233" s="361">
        <v>0.19505540180468775</v>
      </c>
    </row>
    <row r="2234" spans="1:22" ht="16" hidden="1" customHeight="1" outlineLevel="1">
      <c r="A2234" s="65">
        <v>2225</v>
      </c>
      <c r="B2234" s="117">
        <v>1</v>
      </c>
      <c r="C2234" s="325">
        <v>1.2459881727815017E-4</v>
      </c>
      <c r="D2234" s="326">
        <v>1.1023569110108482E-4</v>
      </c>
      <c r="E2234" s="327">
        <v>1.1661095938829074E-4</v>
      </c>
      <c r="F2234" s="332">
        <v>0</v>
      </c>
      <c r="G2234" s="326">
        <v>0</v>
      </c>
      <c r="H2234" s="327">
        <v>0</v>
      </c>
      <c r="I2234" s="332">
        <v>0</v>
      </c>
      <c r="J2234" s="326">
        <v>0</v>
      </c>
      <c r="K2234" s="327">
        <v>1.8719858798779324E-4</v>
      </c>
      <c r="L2234" s="336">
        <v>2.2321953053408208E-4</v>
      </c>
      <c r="M2234" s="337">
        <v>1.1415525114155251E-4</v>
      </c>
      <c r="N2234" s="345">
        <v>8.5740478586019422E-2</v>
      </c>
      <c r="O2234" s="346">
        <v>0.16666465056495336</v>
      </c>
      <c r="P2234" s="347">
        <v>4.7173917143835647E-2</v>
      </c>
      <c r="Q2234" s="348">
        <v>1.7683465959328029E-2</v>
      </c>
      <c r="R2234" s="346">
        <v>0.37593943866063428</v>
      </c>
      <c r="S2234" s="347">
        <v>0.3400523310971581</v>
      </c>
      <c r="T2234" s="349">
        <v>7.8261906770644762E-2</v>
      </c>
      <c r="U2234" s="349">
        <v>0.32956594165974706</v>
      </c>
      <c r="V2234" s="361">
        <v>9.8844662693854599E-2</v>
      </c>
    </row>
    <row r="2235" spans="1:22" ht="16" hidden="1" customHeight="1" outlineLevel="1">
      <c r="A2235" s="65">
        <v>2226</v>
      </c>
      <c r="B2235" s="117">
        <v>1</v>
      </c>
      <c r="C2235" s="325">
        <v>1.204423982417835E-4</v>
      </c>
      <c r="D2235" s="326">
        <v>1.1186881245073053E-4</v>
      </c>
      <c r="E2235" s="327">
        <v>1.1431480410831217E-4</v>
      </c>
      <c r="F2235" s="332">
        <v>0</v>
      </c>
      <c r="G2235" s="326">
        <v>0</v>
      </c>
      <c r="H2235" s="327">
        <v>0</v>
      </c>
      <c r="I2235" s="332">
        <v>0</v>
      </c>
      <c r="J2235" s="326">
        <v>1.4962423353547709E-4</v>
      </c>
      <c r="K2235" s="327">
        <v>1.9016999414632964E-4</v>
      </c>
      <c r="L2235" s="336">
        <v>1.644775488145868E-4</v>
      </c>
      <c r="M2235" s="337">
        <v>1.1415525114155251E-4</v>
      </c>
      <c r="N2235" s="345">
        <v>2.9723365909820065E-2</v>
      </c>
      <c r="O2235" s="346">
        <v>6.8112844569456599E-2</v>
      </c>
      <c r="P2235" s="347">
        <v>2.2700362826585392E-2</v>
      </c>
      <c r="Q2235" s="348">
        <v>1.7683465959328029E-2</v>
      </c>
      <c r="R2235" s="346">
        <v>0.37364304281737026</v>
      </c>
      <c r="S2235" s="347">
        <v>0.39975795855074564</v>
      </c>
      <c r="T2235" s="349">
        <v>9.594928788770421E-2</v>
      </c>
      <c r="U2235" s="349">
        <v>0.38812923958139561</v>
      </c>
      <c r="V2235" s="361">
        <v>8.1995186323626876E-3</v>
      </c>
    </row>
    <row r="2236" spans="1:22" ht="16" hidden="1" customHeight="1" outlineLevel="1">
      <c r="A2236" s="65">
        <v>2227</v>
      </c>
      <c r="B2236" s="117">
        <v>1</v>
      </c>
      <c r="C2236" s="325">
        <v>1.1927985096243883E-4</v>
      </c>
      <c r="D2236" s="326">
        <v>1.1165495132161026E-4</v>
      </c>
      <c r="E2236" s="327">
        <v>1.1524883337474412E-4</v>
      </c>
      <c r="F2236" s="332">
        <v>0</v>
      </c>
      <c r="G2236" s="326">
        <v>0</v>
      </c>
      <c r="H2236" s="327">
        <v>0</v>
      </c>
      <c r="I2236" s="332">
        <v>7.5783917761075554E-5</v>
      </c>
      <c r="J2236" s="326">
        <v>1.9237401454561334E-4</v>
      </c>
      <c r="K2236" s="327">
        <v>1.9908421262193881E-4</v>
      </c>
      <c r="L2236" s="336">
        <v>1.1748396343899057E-4</v>
      </c>
      <c r="M2236" s="337">
        <v>1.1415525114155251E-4</v>
      </c>
      <c r="N2236" s="345">
        <v>3.1438175481540457E-3</v>
      </c>
      <c r="O2236" s="346">
        <v>4.5873905553655975E-3</v>
      </c>
      <c r="P2236" s="347">
        <v>1.3370220233993877E-3</v>
      </c>
      <c r="Q2236" s="348">
        <v>3.5366931918656058E-2</v>
      </c>
      <c r="R2236" s="346">
        <v>0.35944136082542094</v>
      </c>
      <c r="S2236" s="347">
        <v>0.44954549995789372</v>
      </c>
      <c r="T2236" s="349">
        <v>0.13997755378662102</v>
      </c>
      <c r="U2236" s="349">
        <v>0.45799250270604686</v>
      </c>
      <c r="V2236" s="361">
        <v>0</v>
      </c>
    </row>
    <row r="2237" spans="1:22" ht="16" hidden="1" customHeight="1" outlineLevel="1">
      <c r="A2237" s="65">
        <v>2228</v>
      </c>
      <c r="B2237" s="117">
        <v>1</v>
      </c>
      <c r="C2237" s="325">
        <v>1.2409254668875814E-4</v>
      </c>
      <c r="D2237" s="326">
        <v>1.2263963659006052E-4</v>
      </c>
      <c r="E2237" s="327">
        <v>1.2493938701397576E-4</v>
      </c>
      <c r="F2237" s="332">
        <v>0</v>
      </c>
      <c r="G2237" s="326">
        <v>0</v>
      </c>
      <c r="H2237" s="327">
        <v>0</v>
      </c>
      <c r="I2237" s="332">
        <v>1.0253118285321984E-4</v>
      </c>
      <c r="J2237" s="326">
        <v>2.5814290840736148E-4</v>
      </c>
      <c r="K2237" s="327">
        <v>2.1988405573169364E-4</v>
      </c>
      <c r="L2237" s="336">
        <v>8.811297257924293E-5</v>
      </c>
      <c r="M2237" s="337">
        <v>1.1415525114155251E-4</v>
      </c>
      <c r="N2237" s="345">
        <v>0</v>
      </c>
      <c r="O2237" s="346">
        <v>0</v>
      </c>
      <c r="P2237" s="347">
        <v>0</v>
      </c>
      <c r="Q2237" s="348">
        <v>2.6525198938992044E-2</v>
      </c>
      <c r="R2237" s="346">
        <v>0.35678618190644723</v>
      </c>
      <c r="S2237" s="347">
        <v>0.46256039214620553</v>
      </c>
      <c r="T2237" s="349">
        <v>0.30154132001180384</v>
      </c>
      <c r="U2237" s="349">
        <v>0.60459726864413355</v>
      </c>
      <c r="V2237" s="361">
        <v>0</v>
      </c>
    </row>
    <row r="2238" spans="1:22" ht="16" hidden="1" customHeight="1" outlineLevel="1">
      <c r="A2238" s="65">
        <v>2229</v>
      </c>
      <c r="B2238" s="117">
        <v>1</v>
      </c>
      <c r="C2238" s="325">
        <v>1.2580511633682501E-4</v>
      </c>
      <c r="D2238" s="326">
        <v>1.3169957169642833E-4</v>
      </c>
      <c r="E2238" s="327">
        <v>1.2877928510930718E-4</v>
      </c>
      <c r="F2238" s="332">
        <v>0</v>
      </c>
      <c r="G2238" s="326">
        <v>0</v>
      </c>
      <c r="H2238" s="327">
        <v>0</v>
      </c>
      <c r="I2238" s="332">
        <v>1.2927844794536418E-4</v>
      </c>
      <c r="J2238" s="326">
        <v>2.7211879835298296E-4</v>
      </c>
      <c r="K2238" s="327">
        <v>2.3176968036583927E-4</v>
      </c>
      <c r="L2238" s="336">
        <v>5.8741981719495287E-5</v>
      </c>
      <c r="M2238" s="337">
        <v>1.1415525114155251E-4</v>
      </c>
      <c r="N2238" s="345">
        <v>0</v>
      </c>
      <c r="O2238" s="346">
        <v>0</v>
      </c>
      <c r="P2238" s="347">
        <v>0</v>
      </c>
      <c r="Q2238" s="348">
        <v>5.3050397877984087E-2</v>
      </c>
      <c r="R2238" s="346">
        <v>0.37420291735831457</v>
      </c>
      <c r="S2238" s="347">
        <v>0.44942100600698281</v>
      </c>
      <c r="T2238" s="349">
        <v>0.25694249343169157</v>
      </c>
      <c r="U2238" s="349">
        <v>0.60479378977809872</v>
      </c>
      <c r="V2238" s="361">
        <v>0</v>
      </c>
    </row>
    <row r="2239" spans="1:22" ht="16" hidden="1" customHeight="1" outlineLevel="1">
      <c r="A2239" s="65">
        <v>2230</v>
      </c>
      <c r="B2239" s="117">
        <v>1</v>
      </c>
      <c r="C2239" s="325">
        <v>1.1739852445124128E-4</v>
      </c>
      <c r="D2239" s="326">
        <v>1.2454494483131383E-4</v>
      </c>
      <c r="E2239" s="327">
        <v>1.188422515247671E-4</v>
      </c>
      <c r="F2239" s="332">
        <v>0</v>
      </c>
      <c r="G2239" s="326">
        <v>0</v>
      </c>
      <c r="H2239" s="327">
        <v>0</v>
      </c>
      <c r="I2239" s="332">
        <v>1.6048359055286583E-4</v>
      </c>
      <c r="J2239" s="326">
        <v>2.7828463215252185E-4</v>
      </c>
      <c r="K2239" s="327">
        <v>2.4959811731705767E-4</v>
      </c>
      <c r="L2239" s="336">
        <v>3.7594868300476983E-5</v>
      </c>
      <c r="M2239" s="337">
        <v>1.1415525114155251E-4</v>
      </c>
      <c r="N2239" s="345">
        <v>0</v>
      </c>
      <c r="O2239" s="346">
        <v>0</v>
      </c>
      <c r="P2239" s="347">
        <v>0</v>
      </c>
      <c r="Q2239" s="348">
        <v>7.0733863837312116E-2</v>
      </c>
      <c r="R2239" s="346">
        <v>0.38562088024694036</v>
      </c>
      <c r="S2239" s="347">
        <v>0.46883181952025776</v>
      </c>
      <c r="T2239" s="349">
        <v>0.16184904656578053</v>
      </c>
      <c r="U2239" s="349">
        <v>0.47676027099972956</v>
      </c>
      <c r="V2239" s="361">
        <v>0</v>
      </c>
    </row>
    <row r="2240" spans="1:22" ht="16" hidden="1" customHeight="1" outlineLevel="1">
      <c r="A2240" s="65">
        <v>2231</v>
      </c>
      <c r="B2240" s="117">
        <v>1</v>
      </c>
      <c r="C2240" s="325">
        <v>1.0523552979745245E-4</v>
      </c>
      <c r="D2240" s="326">
        <v>1.1499896170421812E-4</v>
      </c>
      <c r="E2240" s="327">
        <v>1.0965763040485277E-4</v>
      </c>
      <c r="F2240" s="332">
        <v>0</v>
      </c>
      <c r="G2240" s="326">
        <v>0</v>
      </c>
      <c r="H2240" s="327">
        <v>0</v>
      </c>
      <c r="I2240" s="332">
        <v>1.7831510061429539E-4</v>
      </c>
      <c r="J2240" s="326">
        <v>3.0089268941749784E-4</v>
      </c>
      <c r="K2240" s="327">
        <v>2.5554092963413043E-4</v>
      </c>
      <c r="L2240" s="336">
        <v>2.3496792687798115E-5</v>
      </c>
      <c r="M2240" s="337">
        <v>1.1415525114155251E-4</v>
      </c>
      <c r="N2240" s="345">
        <v>0</v>
      </c>
      <c r="O2240" s="346">
        <v>0</v>
      </c>
      <c r="P2240" s="347">
        <v>0</v>
      </c>
      <c r="Q2240" s="348">
        <v>8.8417329796640146E-2</v>
      </c>
      <c r="R2240" s="346">
        <v>0.39686376862136208</v>
      </c>
      <c r="S2240" s="347">
        <v>0.44876221914575787</v>
      </c>
      <c r="T2240" s="349">
        <v>0.11848643479492511</v>
      </c>
      <c r="U2240" s="349">
        <v>0.41063090942041836</v>
      </c>
      <c r="V2240" s="361">
        <v>0</v>
      </c>
    </row>
    <row r="2241" spans="1:22" ht="16" hidden="1" customHeight="1" outlineLevel="1">
      <c r="A2241" s="65">
        <v>2232</v>
      </c>
      <c r="B2241" s="117">
        <v>1</v>
      </c>
      <c r="C2241" s="325">
        <v>9.6522675456557475E-5</v>
      </c>
      <c r="D2241" s="326">
        <v>1.0374208954416025E-4</v>
      </c>
      <c r="E2241" s="327">
        <v>9.8423333950268307E-5</v>
      </c>
      <c r="F2241" s="332">
        <v>0</v>
      </c>
      <c r="G2241" s="326">
        <v>0</v>
      </c>
      <c r="H2241" s="327">
        <v>0</v>
      </c>
      <c r="I2241" s="332">
        <v>1.8277297812965276E-4</v>
      </c>
      <c r="J2241" s="326">
        <v>3.3048869165528446E-4</v>
      </c>
      <c r="K2241" s="327">
        <v>2.5851233579266681E-4</v>
      </c>
      <c r="L2241" s="336">
        <v>9.3987170751192458E-6</v>
      </c>
      <c r="M2241" s="337">
        <v>1.1415525114155251E-4</v>
      </c>
      <c r="N2241" s="345">
        <v>0</v>
      </c>
      <c r="O2241" s="346">
        <v>0</v>
      </c>
      <c r="P2241" s="347">
        <v>0</v>
      </c>
      <c r="Q2241" s="348">
        <v>7.0733863837312116E-2</v>
      </c>
      <c r="R2241" s="346">
        <v>0.39314400552920059</v>
      </c>
      <c r="S2241" s="347">
        <v>0.33133250569922362</v>
      </c>
      <c r="T2241" s="349">
        <v>0.11163970662057952</v>
      </c>
      <c r="U2241" s="349">
        <v>0.37054059809150452</v>
      </c>
      <c r="V2241" s="361">
        <v>0</v>
      </c>
    </row>
    <row r="2242" spans="1:22" ht="16" hidden="1" customHeight="1" outlineLevel="1">
      <c r="A2242" s="65">
        <v>2233</v>
      </c>
      <c r="B2242" s="117">
        <v>1</v>
      </c>
      <c r="C2242" s="325">
        <v>8.6753528157548256E-5</v>
      </c>
      <c r="D2242" s="326">
        <v>9.5751460083393785E-5</v>
      </c>
      <c r="E2242" s="327">
        <v>8.669607760506697E-5</v>
      </c>
      <c r="F2242" s="332">
        <v>0</v>
      </c>
      <c r="G2242" s="326">
        <v>0</v>
      </c>
      <c r="H2242" s="327">
        <v>0</v>
      </c>
      <c r="I2242" s="332">
        <v>1.7385722309893803E-4</v>
      </c>
      <c r="J2242" s="326">
        <v>3.3994297014791077E-4</v>
      </c>
      <c r="K2242" s="327">
        <v>2.5256952347559405E-4</v>
      </c>
      <c r="L2242" s="336">
        <v>5.8741981719495289E-6</v>
      </c>
      <c r="M2242" s="337">
        <v>1.1415525114155251E-4</v>
      </c>
      <c r="N2242" s="345">
        <v>0</v>
      </c>
      <c r="O2242" s="346">
        <v>0</v>
      </c>
      <c r="P2242" s="347">
        <v>0</v>
      </c>
      <c r="Q2242" s="348">
        <v>0.10610079575596817</v>
      </c>
      <c r="R2242" s="346">
        <v>0.37934322752412358</v>
      </c>
      <c r="S2242" s="347">
        <v>0.28695011488671823</v>
      </c>
      <c r="T2242" s="349">
        <v>5.4298358160435191E-2</v>
      </c>
      <c r="U2242" s="349">
        <v>0.33310332207112187</v>
      </c>
      <c r="V2242" s="361">
        <v>0</v>
      </c>
    </row>
    <row r="2243" spans="1:22" ht="16" hidden="1" customHeight="1" outlineLevel="1">
      <c r="A2243" s="65">
        <v>2234</v>
      </c>
      <c r="B2243" s="117">
        <v>1</v>
      </c>
      <c r="C2243" s="325">
        <v>8.1934582177038909E-5</v>
      </c>
      <c r="D2243" s="326">
        <v>8.5913848143861352E-5</v>
      </c>
      <c r="E2243" s="327">
        <v>7.9288706617113472E-5</v>
      </c>
      <c r="F2243" s="332">
        <v>0</v>
      </c>
      <c r="G2243" s="326">
        <v>0</v>
      </c>
      <c r="H2243" s="327">
        <v>0</v>
      </c>
      <c r="I2243" s="332">
        <v>1.7162828434125931E-4</v>
      </c>
      <c r="J2243" s="326">
        <v>3.4980830422717298E-4</v>
      </c>
      <c r="K2243" s="327">
        <v>2.6148374195120324E-4</v>
      </c>
      <c r="L2243" s="336">
        <v>2.3496792687798115E-6</v>
      </c>
      <c r="M2243" s="337">
        <v>1.1415525114155251E-4</v>
      </c>
      <c r="N2243" s="345">
        <v>0</v>
      </c>
      <c r="O2243" s="346">
        <v>0</v>
      </c>
      <c r="P2243" s="347">
        <v>0</v>
      </c>
      <c r="Q2243" s="348">
        <v>0.13262599469496023</v>
      </c>
      <c r="R2243" s="346">
        <v>0.40550557577919272</v>
      </c>
      <c r="S2243" s="347">
        <v>0.44584178368166827</v>
      </c>
      <c r="T2243" s="349">
        <v>4.9638779264005554E-2</v>
      </c>
      <c r="U2243" s="349">
        <v>0.29831908135927016</v>
      </c>
      <c r="V2243" s="361">
        <v>0</v>
      </c>
    </row>
    <row r="2244" spans="1:22" ht="16" hidden="1" customHeight="1" outlineLevel="1">
      <c r="A2244" s="65">
        <v>2235</v>
      </c>
      <c r="B2244" s="117">
        <v>1</v>
      </c>
      <c r="C2244" s="325">
        <v>7.8259432713304164E-5</v>
      </c>
      <c r="D2244" s="326">
        <v>8.0489552232538121E-5</v>
      </c>
      <c r="E2244" s="327">
        <v>7.5189355947773184E-5</v>
      </c>
      <c r="F2244" s="332">
        <v>0</v>
      </c>
      <c r="G2244" s="326">
        <v>0</v>
      </c>
      <c r="H2244" s="327">
        <v>0</v>
      </c>
      <c r="I2244" s="332">
        <v>1.6048359055286583E-4</v>
      </c>
      <c r="J2244" s="326">
        <v>3.6501736093270232E-4</v>
      </c>
      <c r="K2244" s="327">
        <v>2.4662671115852124E-4</v>
      </c>
      <c r="L2244" s="336">
        <v>1.1748396343899057E-6</v>
      </c>
      <c r="M2244" s="337">
        <v>1.1415525114155251E-4</v>
      </c>
      <c r="N2244" s="345">
        <v>0</v>
      </c>
      <c r="O2244" s="346">
        <v>0</v>
      </c>
      <c r="P2244" s="347">
        <v>0</v>
      </c>
      <c r="Q2244" s="348">
        <v>0.19451812555260833</v>
      </c>
      <c r="R2244" s="346">
        <v>0.4019293361743021</v>
      </c>
      <c r="S2244" s="347">
        <v>0.41529906385324744</v>
      </c>
      <c r="T2244" s="349">
        <v>3.0620089890823345E-2</v>
      </c>
      <c r="U2244" s="349">
        <v>0.25695138265958217</v>
      </c>
      <c r="V2244" s="361">
        <v>0</v>
      </c>
    </row>
    <row r="2245" spans="1:22" ht="16" hidden="1" customHeight="1" outlineLevel="1">
      <c r="A2245" s="65">
        <v>2236</v>
      </c>
      <c r="B2245" s="117">
        <v>1</v>
      </c>
      <c r="C2245" s="325">
        <v>7.5853084850144496E-5</v>
      </c>
      <c r="D2245" s="326">
        <v>7.8506476307968351E-5</v>
      </c>
      <c r="E2245" s="327">
        <v>7.3347242672310145E-5</v>
      </c>
      <c r="F2245" s="332">
        <v>0</v>
      </c>
      <c r="G2245" s="326">
        <v>0</v>
      </c>
      <c r="H2245" s="327">
        <v>0</v>
      </c>
      <c r="I2245" s="332">
        <v>1.7162828434125931E-4</v>
      </c>
      <c r="J2245" s="326">
        <v>3.9173597406403743E-4</v>
      </c>
      <c r="K2245" s="327">
        <v>2.3474108652437564E-4</v>
      </c>
      <c r="L2245" s="336">
        <v>1.409807561267887E-5</v>
      </c>
      <c r="M2245" s="337">
        <v>1.1415525114155251E-4</v>
      </c>
      <c r="N2245" s="345">
        <v>0</v>
      </c>
      <c r="O2245" s="346">
        <v>0</v>
      </c>
      <c r="P2245" s="347">
        <v>0</v>
      </c>
      <c r="Q2245" s="348">
        <v>0.19451812555260833</v>
      </c>
      <c r="R2245" s="346">
        <v>0.39004152595000968</v>
      </c>
      <c r="S2245" s="347">
        <v>0.37701172973701158</v>
      </c>
      <c r="T2245" s="349">
        <v>2.9478968528432414E-2</v>
      </c>
      <c r="U2245" s="349">
        <v>0.24909053730097164</v>
      </c>
      <c r="V2245" s="361">
        <v>0</v>
      </c>
    </row>
    <row r="2246" spans="1:22" ht="16" hidden="1" customHeight="1" outlineLevel="1">
      <c r="A2246" s="65">
        <v>2237</v>
      </c>
      <c r="B2246" s="117">
        <v>1</v>
      </c>
      <c r="C2246" s="325">
        <v>7.3702997408775872E-5</v>
      </c>
      <c r="D2246" s="326">
        <v>7.9225827378645618E-5</v>
      </c>
      <c r="E2246" s="327">
        <v>7.2724556494688835E-5</v>
      </c>
      <c r="F2246" s="332">
        <v>0</v>
      </c>
      <c r="G2246" s="326">
        <v>0</v>
      </c>
      <c r="H2246" s="327">
        <v>0</v>
      </c>
      <c r="I2246" s="332">
        <v>1.8723085564501018E-4</v>
      </c>
      <c r="J2246" s="326">
        <v>4.0242341931657149E-4</v>
      </c>
      <c r="K2246" s="327">
        <v>2.2285546189023002E-4</v>
      </c>
      <c r="L2246" s="336">
        <v>3.7594868300476983E-5</v>
      </c>
      <c r="M2246" s="337">
        <v>1.1415525114155251E-4</v>
      </c>
      <c r="N2246" s="345">
        <v>0</v>
      </c>
      <c r="O2246" s="346">
        <v>0</v>
      </c>
      <c r="P2246" s="347">
        <v>0</v>
      </c>
      <c r="Q2246" s="348">
        <v>0.1856763925729443</v>
      </c>
      <c r="R2246" s="346">
        <v>0.3862889187183749</v>
      </c>
      <c r="S2246" s="347">
        <v>0.34663500184313856</v>
      </c>
      <c r="T2246" s="349">
        <v>2.9193688187834681E-2</v>
      </c>
      <c r="U2246" s="349">
        <v>0.25311922054725955</v>
      </c>
      <c r="V2246" s="361">
        <v>0</v>
      </c>
    </row>
    <row r="2247" spans="1:22" ht="16" hidden="1" customHeight="1" outlineLevel="1">
      <c r="A2247" s="65">
        <v>2238</v>
      </c>
      <c r="B2247" s="117">
        <v>1</v>
      </c>
      <c r="C2247" s="325">
        <v>7.4053011643417273E-5</v>
      </c>
      <c r="D2247" s="326">
        <v>8.072285528248751E-5</v>
      </c>
      <c r="E2247" s="327">
        <v>7.4631532913654094E-5</v>
      </c>
      <c r="F2247" s="332">
        <v>0</v>
      </c>
      <c r="G2247" s="326">
        <v>0</v>
      </c>
      <c r="H2247" s="327">
        <v>0</v>
      </c>
      <c r="I2247" s="332">
        <v>1.9837554943340365E-4</v>
      </c>
      <c r="J2247" s="326">
        <v>4.0982241987601824E-4</v>
      </c>
      <c r="K2247" s="327">
        <v>2.2582686804876643E-4</v>
      </c>
      <c r="L2247" s="336">
        <v>9.3987170751192462E-5</v>
      </c>
      <c r="M2247" s="337">
        <v>1.1415525114155251E-4</v>
      </c>
      <c r="N2247" s="345">
        <v>0</v>
      </c>
      <c r="O2247" s="346">
        <v>5.2591629124832502E-4</v>
      </c>
      <c r="P2247" s="347">
        <v>1.1219380368073179E-3</v>
      </c>
      <c r="Q2247" s="348">
        <v>0.21220159151193635</v>
      </c>
      <c r="R2247" s="346">
        <v>0.39815191844478121</v>
      </c>
      <c r="S2247" s="347">
        <v>0.3282823954072569</v>
      </c>
      <c r="T2247" s="349">
        <v>3.4328734318593873E-2</v>
      </c>
      <c r="U2247" s="349">
        <v>0.25311922054725955</v>
      </c>
      <c r="V2247" s="361">
        <v>0</v>
      </c>
    </row>
    <row r="2248" spans="1:22" ht="16" hidden="1" customHeight="1" outlineLevel="1">
      <c r="A2248" s="65">
        <v>2239</v>
      </c>
      <c r="B2248" s="117">
        <v>1</v>
      </c>
      <c r="C2248" s="325">
        <v>7.8328185509394439E-5</v>
      </c>
      <c r="D2248" s="326">
        <v>8.4572355606652377E-5</v>
      </c>
      <c r="E2248" s="327">
        <v>7.9171952958809484E-5</v>
      </c>
      <c r="F2248" s="332">
        <v>0</v>
      </c>
      <c r="G2248" s="326">
        <v>0</v>
      </c>
      <c r="H2248" s="327">
        <v>0</v>
      </c>
      <c r="I2248" s="332">
        <v>1.9614661067572496E-4</v>
      </c>
      <c r="J2248" s="326">
        <v>4.6819231317831974E-4</v>
      </c>
      <c r="K2248" s="327">
        <v>2.2285546189023002E-4</v>
      </c>
      <c r="L2248" s="336">
        <v>1.8210014333043539E-4</v>
      </c>
      <c r="M2248" s="337">
        <v>1.1415525114155251E-4</v>
      </c>
      <c r="N2248" s="345">
        <v>1.0717559823252428E-2</v>
      </c>
      <c r="O2248" s="346">
        <v>2.8713206298465018E-2</v>
      </c>
      <c r="P2248" s="347">
        <v>1.4684232180270396E-2</v>
      </c>
      <c r="Q2248" s="348">
        <v>0.16799292661361628</v>
      </c>
      <c r="R2248" s="346">
        <v>0.39681883332057638</v>
      </c>
      <c r="S2248" s="347">
        <v>0.36007525261105472</v>
      </c>
      <c r="T2248" s="349">
        <v>4.8402564454748706E-2</v>
      </c>
      <c r="U2248" s="349">
        <v>0.28190956667317069</v>
      </c>
      <c r="V2248" s="361">
        <v>0</v>
      </c>
    </row>
    <row r="2249" spans="1:22" ht="16" hidden="1" customHeight="1" outlineLevel="1">
      <c r="A2249" s="65">
        <v>2240</v>
      </c>
      <c r="B2249" s="117">
        <v>1</v>
      </c>
      <c r="C2249" s="325">
        <v>8.2940873101632946E-5</v>
      </c>
      <c r="D2249" s="326">
        <v>9.2115820888349193E-5</v>
      </c>
      <c r="E2249" s="327">
        <v>8.4542621240793283E-5</v>
      </c>
      <c r="F2249" s="332">
        <v>0</v>
      </c>
      <c r="G2249" s="326">
        <v>0</v>
      </c>
      <c r="H2249" s="327">
        <v>0</v>
      </c>
      <c r="I2249" s="332">
        <v>1.9837554943340365E-4</v>
      </c>
      <c r="J2249" s="326">
        <v>3.7241636149214897E-4</v>
      </c>
      <c r="K2249" s="327">
        <v>2.3176968036583927E-4</v>
      </c>
      <c r="L2249" s="336">
        <v>1.5860335064263727E-4</v>
      </c>
      <c r="M2249" s="337">
        <v>1.1415525114155251E-4</v>
      </c>
      <c r="N2249" s="345">
        <v>6.673467249945178E-2</v>
      </c>
      <c r="O2249" s="346">
        <v>0.14255150662338167</v>
      </c>
      <c r="P2249" s="347">
        <v>4.04017723132261E-2</v>
      </c>
      <c r="Q2249" s="348">
        <v>0.1149425287356322</v>
      </c>
      <c r="R2249" s="346">
        <v>0.38560299473641491</v>
      </c>
      <c r="S2249" s="347">
        <v>0.37169995385287768</v>
      </c>
      <c r="T2249" s="349">
        <v>6.2096020803439893E-2</v>
      </c>
      <c r="U2249" s="349">
        <v>0.33271027980319134</v>
      </c>
      <c r="V2249" s="361">
        <v>2.0251436800936034E-2</v>
      </c>
    </row>
    <row r="2250" spans="1:22" ht="16" hidden="1" customHeight="1" outlineLevel="1">
      <c r="A2250" s="65">
        <v>2241</v>
      </c>
      <c r="B2250" s="117">
        <v>1</v>
      </c>
      <c r="C2250" s="325">
        <v>9.2034992948119459E-5</v>
      </c>
      <c r="D2250" s="326">
        <v>1.0490860479390718E-4</v>
      </c>
      <c r="E2250" s="327">
        <v>9.4414791681831129E-5</v>
      </c>
      <c r="F2250" s="332">
        <v>0</v>
      </c>
      <c r="G2250" s="326">
        <v>0</v>
      </c>
      <c r="H2250" s="327">
        <v>0</v>
      </c>
      <c r="I2250" s="332">
        <v>1.9614661067572496E-4</v>
      </c>
      <c r="J2250" s="326">
        <v>2.4252279611519634E-4</v>
      </c>
      <c r="K2250" s="327">
        <v>2.5256952347559405E-4</v>
      </c>
      <c r="L2250" s="336">
        <v>1.4685495429873823E-4</v>
      </c>
      <c r="M2250" s="337">
        <v>1.1415525114155251E-4</v>
      </c>
      <c r="N2250" s="345">
        <v>0.15547606783598192</v>
      </c>
      <c r="O2250" s="346">
        <v>0.2455454778480535</v>
      </c>
      <c r="P2250" s="347">
        <v>7.4123938053935357E-2</v>
      </c>
      <c r="Q2250" s="348">
        <v>0.15915119363395228</v>
      </c>
      <c r="R2250" s="346">
        <v>0.41245757737884459</v>
      </c>
      <c r="S2250" s="347">
        <v>0.39475742603854003</v>
      </c>
      <c r="T2250" s="349">
        <v>8.8151625244699508E-2</v>
      </c>
      <c r="U2250" s="349">
        <v>0.35845454835264084</v>
      </c>
      <c r="V2250" s="361">
        <v>2.9432759992071414E-2</v>
      </c>
    </row>
    <row r="2251" spans="1:22" ht="16" hidden="1" customHeight="1" outlineLevel="1">
      <c r="A2251" s="65">
        <v>2242</v>
      </c>
      <c r="B2251" s="117">
        <v>1</v>
      </c>
      <c r="C2251" s="325">
        <v>9.7366459772210866E-5</v>
      </c>
      <c r="D2251" s="326">
        <v>1.1188825437155965E-4</v>
      </c>
      <c r="E2251" s="327">
        <v>1.019908068428904E-4</v>
      </c>
      <c r="F2251" s="332">
        <v>0</v>
      </c>
      <c r="G2251" s="326">
        <v>0</v>
      </c>
      <c r="H2251" s="327">
        <v>0</v>
      </c>
      <c r="I2251" s="332">
        <v>1.8500191688733148E-4</v>
      </c>
      <c r="J2251" s="326">
        <v>1.5579006733501592E-4</v>
      </c>
      <c r="K2251" s="327">
        <v>2.7634077274388524E-4</v>
      </c>
      <c r="L2251" s="336">
        <v>1.644775488145868E-4</v>
      </c>
      <c r="M2251" s="337">
        <v>1.1415525114155251E-4</v>
      </c>
      <c r="N2251" s="345">
        <v>0.27065411073653467</v>
      </c>
      <c r="O2251" s="346">
        <v>0.37800181156632084</v>
      </c>
      <c r="P2251" s="347">
        <v>0.14681781787677742</v>
      </c>
      <c r="Q2251" s="348">
        <v>0.17683465959328029</v>
      </c>
      <c r="R2251" s="346">
        <v>0.43303505786564384</v>
      </c>
      <c r="S2251" s="347">
        <v>0.45502846564284383</v>
      </c>
      <c r="T2251" s="349">
        <v>0.10992802457699313</v>
      </c>
      <c r="U2251" s="349">
        <v>0.40522657823637359</v>
      </c>
      <c r="V2251" s="361">
        <v>3.8229301303252354E-2</v>
      </c>
    </row>
    <row r="2252" spans="1:22" ht="16" hidden="1" customHeight="1" outlineLevel="1">
      <c r="A2252" s="65">
        <v>2243</v>
      </c>
      <c r="B2252" s="117">
        <v>1</v>
      </c>
      <c r="C2252" s="325">
        <v>9.6353918593426792E-5</v>
      </c>
      <c r="D2252" s="326">
        <v>1.1307421154213569E-4</v>
      </c>
      <c r="E2252" s="327">
        <v>1.0465019572648142E-4</v>
      </c>
      <c r="F2252" s="332">
        <v>0</v>
      </c>
      <c r="G2252" s="326">
        <v>0</v>
      </c>
      <c r="H2252" s="327">
        <v>0</v>
      </c>
      <c r="I2252" s="332">
        <v>1.8277297812965276E-4</v>
      </c>
      <c r="J2252" s="326">
        <v>1.4304734414930225E-4</v>
      </c>
      <c r="K2252" s="327">
        <v>2.8228358506095805E-4</v>
      </c>
      <c r="L2252" s="336">
        <v>1.8797434150238492E-4</v>
      </c>
      <c r="M2252" s="337">
        <v>1.1415525114155251E-4</v>
      </c>
      <c r="N2252" s="345">
        <v>0.35225046619089651</v>
      </c>
      <c r="O2252" s="346">
        <v>0.45913330687335152</v>
      </c>
      <c r="P2252" s="347">
        <v>0.18924337668214719</v>
      </c>
      <c r="Q2252" s="348">
        <v>0.19451812555260833</v>
      </c>
      <c r="R2252" s="346">
        <v>0.43696351304816722</v>
      </c>
      <c r="S2252" s="347">
        <v>0.44321183410303722</v>
      </c>
      <c r="T2252" s="349">
        <v>0.11601400517641144</v>
      </c>
      <c r="U2252" s="349">
        <v>0.43460648776418048</v>
      </c>
      <c r="V2252" s="361">
        <v>5.7482137510973245E-2</v>
      </c>
    </row>
    <row r="2253" spans="1:22" ht="16" hidden="1" customHeight="1" outlineLevel="1">
      <c r="A2253" s="65">
        <v>2244</v>
      </c>
      <c r="B2253" s="117">
        <v>1</v>
      </c>
      <c r="C2253" s="325">
        <v>9.490385962134097E-5</v>
      </c>
      <c r="D2253" s="326">
        <v>1.0871922127641382E-4</v>
      </c>
      <c r="E2253" s="327">
        <v>1.0375508434615078E-4</v>
      </c>
      <c r="F2253" s="332">
        <v>0</v>
      </c>
      <c r="G2253" s="326">
        <v>0</v>
      </c>
      <c r="H2253" s="327">
        <v>0</v>
      </c>
      <c r="I2253" s="332">
        <v>1.7608616185661673E-4</v>
      </c>
      <c r="J2253" s="326">
        <v>1.3277095448340412E-4</v>
      </c>
      <c r="K2253" s="327">
        <v>2.7336936658534881E-4</v>
      </c>
      <c r="L2253" s="336">
        <v>2.0677177565262342E-4</v>
      </c>
      <c r="M2253" s="337">
        <v>1.1415525114155251E-4</v>
      </c>
      <c r="N2253" s="345">
        <v>0.42069994826206863</v>
      </c>
      <c r="O2253" s="346">
        <v>0.43183189168442182</v>
      </c>
      <c r="P2253" s="347">
        <v>0.18544238900366225</v>
      </c>
      <c r="Q2253" s="348">
        <v>0.15030946065428824</v>
      </c>
      <c r="R2253" s="346">
        <v>0.41495273699404317</v>
      </c>
      <c r="S2253" s="347">
        <v>0.40287552217908756</v>
      </c>
      <c r="T2253" s="349">
        <v>0.10422241776503847</v>
      </c>
      <c r="U2253" s="349">
        <v>0.39068401432294408</v>
      </c>
      <c r="V2253" s="361">
        <v>9.182086647246411E-2</v>
      </c>
    </row>
    <row r="2254" spans="1:22" ht="16" hidden="1" customHeight="1" outlineLevel="1">
      <c r="A2254" s="65">
        <v>2245</v>
      </c>
      <c r="B2254" s="117">
        <v>1</v>
      </c>
      <c r="C2254" s="325">
        <v>9.0022411098931386E-5</v>
      </c>
      <c r="D2254" s="326">
        <v>1.1011903957611014E-4</v>
      </c>
      <c r="E2254" s="327">
        <v>1.0260052039181127E-4</v>
      </c>
      <c r="F2254" s="332">
        <v>0</v>
      </c>
      <c r="G2254" s="326">
        <v>0</v>
      </c>
      <c r="H2254" s="327">
        <v>0</v>
      </c>
      <c r="I2254" s="332">
        <v>1.6939934558358061E-4</v>
      </c>
      <c r="J2254" s="326">
        <v>1.2907145420368077E-4</v>
      </c>
      <c r="K2254" s="327">
        <v>2.7039796042681243E-4</v>
      </c>
      <c r="L2254" s="336">
        <v>1.8797434150238492E-4</v>
      </c>
      <c r="M2254" s="337">
        <v>1.1415525114155251E-4</v>
      </c>
      <c r="N2254" s="345">
        <v>0.45213812374360912</v>
      </c>
      <c r="O2254" s="346">
        <v>0.41994896262523873</v>
      </c>
      <c r="P2254" s="347">
        <v>0.19079647859134111</v>
      </c>
      <c r="Q2254" s="348">
        <v>0.15915119363395228</v>
      </c>
      <c r="R2254" s="346">
        <v>0.38725049766671776</v>
      </c>
      <c r="S2254" s="347">
        <v>0.38548774811009046</v>
      </c>
      <c r="T2254" s="349">
        <v>7.5789477152131079E-2</v>
      </c>
      <c r="U2254" s="349">
        <v>0.31069991279908177</v>
      </c>
      <c r="V2254" s="361">
        <v>8.3430483812346051E-2</v>
      </c>
    </row>
    <row r="2255" spans="1:22" ht="16" hidden="1" customHeight="1" outlineLevel="1">
      <c r="A2255" s="65">
        <v>2246</v>
      </c>
      <c r="B2255" s="117">
        <v>1</v>
      </c>
      <c r="C2255" s="325">
        <v>8.6078500705025549E-5</v>
      </c>
      <c r="D2255" s="326">
        <v>1.0521967552717303E-4</v>
      </c>
      <c r="E2255" s="327">
        <v>9.6646083818307488E-5</v>
      </c>
      <c r="F2255" s="332">
        <v>0</v>
      </c>
      <c r="G2255" s="326">
        <v>0</v>
      </c>
      <c r="H2255" s="327">
        <v>0</v>
      </c>
      <c r="I2255" s="332">
        <v>1.6048359055286583E-4</v>
      </c>
      <c r="J2255" s="326">
        <v>0</v>
      </c>
      <c r="K2255" s="327">
        <v>2.7634077274388524E-4</v>
      </c>
      <c r="L2255" s="336">
        <v>1.9032402077116473E-4</v>
      </c>
      <c r="M2255" s="337">
        <v>1.1415525114155251E-4</v>
      </c>
      <c r="N2255" s="345">
        <v>0.44456438146851074</v>
      </c>
      <c r="O2255" s="346">
        <v>0.37627217348667946</v>
      </c>
      <c r="P2255" s="347">
        <v>0.17003137369448315</v>
      </c>
      <c r="Q2255" s="348">
        <v>0.19451812555260833</v>
      </c>
      <c r="R2255" s="346">
        <v>0.38012170988792837</v>
      </c>
      <c r="S2255" s="347">
        <v>0.42447536707118821</v>
      </c>
      <c r="T2255" s="349">
        <v>5.6960974672680693E-2</v>
      </c>
      <c r="U2255" s="349">
        <v>0.27817566512783065</v>
      </c>
      <c r="V2255" s="361">
        <v>6.724979499537255E-2</v>
      </c>
    </row>
    <row r="2256" spans="1:22" ht="16" hidden="1" customHeight="1" outlineLevel="1">
      <c r="A2256" s="65">
        <v>2247</v>
      </c>
      <c r="B2256" s="117">
        <v>1</v>
      </c>
      <c r="C2256" s="325">
        <v>8.2865870051352647E-5</v>
      </c>
      <c r="D2256" s="326">
        <v>1.0243948084860952E-4</v>
      </c>
      <c r="E2256" s="327">
        <v>9.5828808210179518E-5</v>
      </c>
      <c r="F2256" s="332">
        <v>0</v>
      </c>
      <c r="G2256" s="326">
        <v>0</v>
      </c>
      <c r="H2256" s="327">
        <v>0</v>
      </c>
      <c r="I2256" s="332">
        <v>1.6048359055286583E-4</v>
      </c>
      <c r="J2256" s="326">
        <v>0</v>
      </c>
      <c r="K2256" s="327">
        <v>2.7931217890242167E-4</v>
      </c>
      <c r="L2256" s="336">
        <v>2.1382081345896285E-4</v>
      </c>
      <c r="M2256" s="337">
        <v>1.1415525114155251E-4</v>
      </c>
      <c r="N2256" s="345">
        <v>0.39326299511454238</v>
      </c>
      <c r="O2256" s="346">
        <v>0.30870900673323703</v>
      </c>
      <c r="P2256" s="347">
        <v>0.15312077197324089</v>
      </c>
      <c r="Q2256" s="348">
        <v>0.16799292661361628</v>
      </c>
      <c r="R2256" s="346">
        <v>0.38097335550958544</v>
      </c>
      <c r="S2256" s="347">
        <v>0.43038887221270894</v>
      </c>
      <c r="T2256" s="349">
        <v>5.6200227097753415E-2</v>
      </c>
      <c r="U2256" s="349">
        <v>0.26825134786258481</v>
      </c>
      <c r="V2256" s="361">
        <v>4.1338094587328775E-2</v>
      </c>
    </row>
    <row r="2257" spans="1:22" ht="16" hidden="1" customHeight="1" outlineLevel="1">
      <c r="A2257" s="65">
        <v>2248</v>
      </c>
      <c r="B2257" s="117">
        <v>1</v>
      </c>
      <c r="C2257" s="325">
        <v>8.3890911738516768E-5</v>
      </c>
      <c r="D2257" s="326">
        <v>1.0140905904466639E-4</v>
      </c>
      <c r="E2257" s="327">
        <v>9.6970399535818588E-5</v>
      </c>
      <c r="F2257" s="332">
        <v>0</v>
      </c>
      <c r="G2257" s="326">
        <v>0</v>
      </c>
      <c r="H2257" s="327">
        <v>0</v>
      </c>
      <c r="I2257" s="332">
        <v>1.5156783552215111E-4</v>
      </c>
      <c r="J2257" s="326">
        <v>0</v>
      </c>
      <c r="K2257" s="327">
        <v>2.7634077274388524E-4</v>
      </c>
      <c r="L2257" s="336">
        <v>2.2321953053408208E-4</v>
      </c>
      <c r="M2257" s="337">
        <v>1.1415525114155251E-4</v>
      </c>
      <c r="N2257" s="345">
        <v>0.29066022240660583</v>
      </c>
      <c r="O2257" s="346">
        <v>0.2502784861199987</v>
      </c>
      <c r="P2257" s="347">
        <v>0.13643125573267201</v>
      </c>
      <c r="Q2257" s="348">
        <v>0.15915119363395228</v>
      </c>
      <c r="R2257" s="346">
        <v>0.35814434314844112</v>
      </c>
      <c r="S2257" s="347">
        <v>0.38967907843602684</v>
      </c>
      <c r="T2257" s="349">
        <v>6.6660506253003626E-2</v>
      </c>
      <c r="U2257" s="349">
        <v>0.29183388393841647</v>
      </c>
      <c r="V2257" s="361">
        <v>2.0134628015949872E-2</v>
      </c>
    </row>
    <row r="2258" spans="1:22" ht="16" hidden="1" customHeight="1" outlineLevel="1">
      <c r="A2258" s="65">
        <v>2249</v>
      </c>
      <c r="B2258" s="117">
        <v>1</v>
      </c>
      <c r="C2258" s="325">
        <v>8.3540897503875367E-5</v>
      </c>
      <c r="D2258" s="326">
        <v>1.045586502189831E-4</v>
      </c>
      <c r="E2258" s="327">
        <v>9.9993022023022027E-5</v>
      </c>
      <c r="F2258" s="332">
        <v>0</v>
      </c>
      <c r="G2258" s="326">
        <v>0</v>
      </c>
      <c r="H2258" s="327">
        <v>0</v>
      </c>
      <c r="I2258" s="332">
        <v>1.5156783552215111E-4</v>
      </c>
      <c r="J2258" s="326">
        <v>1.5373478940183631E-4</v>
      </c>
      <c r="K2258" s="327">
        <v>2.6445514810973967E-4</v>
      </c>
      <c r="L2258" s="336">
        <v>2.2321953053408208E-4</v>
      </c>
      <c r="M2258" s="337">
        <v>1.1415525114155251E-4</v>
      </c>
      <c r="N2258" s="345">
        <v>0.16476461968280068</v>
      </c>
      <c r="O2258" s="346">
        <v>0.15305703066768356</v>
      </c>
      <c r="P2258" s="347">
        <v>9.4226782407975621E-2</v>
      </c>
      <c r="Q2258" s="348">
        <v>0.13262599469496023</v>
      </c>
      <c r="R2258" s="346">
        <v>0.40722018488374206</v>
      </c>
      <c r="S2258" s="347">
        <v>0.39390152800236522</v>
      </c>
      <c r="T2258" s="349">
        <v>7.0274057233908241E-2</v>
      </c>
      <c r="U2258" s="349">
        <v>0.32023118779639703</v>
      </c>
      <c r="V2258" s="361">
        <v>0</v>
      </c>
    </row>
    <row r="2259" spans="1:22" ht="16" hidden="1" customHeight="1" outlineLevel="1">
      <c r="A2259" s="65">
        <v>2250</v>
      </c>
      <c r="B2259" s="117">
        <v>1</v>
      </c>
      <c r="C2259" s="325">
        <v>8.5697235199434015E-5</v>
      </c>
      <c r="D2259" s="326">
        <v>1.0337269304840706E-4</v>
      </c>
      <c r="E2259" s="327">
        <v>1.0614204802703247E-4</v>
      </c>
      <c r="F2259" s="332">
        <v>0</v>
      </c>
      <c r="G2259" s="326">
        <v>0</v>
      </c>
      <c r="H2259" s="327">
        <v>0</v>
      </c>
      <c r="I2259" s="332">
        <v>1.5156783552215111E-4</v>
      </c>
      <c r="J2259" s="326">
        <v>1.9031873661243376E-4</v>
      </c>
      <c r="K2259" s="327">
        <v>2.7336936658534881E-4</v>
      </c>
      <c r="L2259" s="336">
        <v>1.644775488145868E-4</v>
      </c>
      <c r="M2259" s="337">
        <v>1.1415525114155251E-4</v>
      </c>
      <c r="N2259" s="345">
        <v>7.7738033917990959E-2</v>
      </c>
      <c r="O2259" s="346">
        <v>5.3344144097892746E-2</v>
      </c>
      <c r="P2259" s="347">
        <v>4.1564724909400282E-2</v>
      </c>
      <c r="Q2259" s="348">
        <v>0.10610079575596817</v>
      </c>
      <c r="R2259" s="346">
        <v>0.41738143634001723</v>
      </c>
      <c r="S2259" s="347">
        <v>0.39607499976098992</v>
      </c>
      <c r="T2259" s="349">
        <v>7.7976626430047019E-2</v>
      </c>
      <c r="U2259" s="349">
        <v>0.39137183829182248</v>
      </c>
      <c r="V2259" s="361">
        <v>0</v>
      </c>
    </row>
    <row r="2260" spans="1:22" ht="16" hidden="1" customHeight="1" outlineLevel="1">
      <c r="A2260" s="65">
        <v>2251</v>
      </c>
      <c r="B2260" s="117">
        <v>1</v>
      </c>
      <c r="C2260" s="325">
        <v>8.9859904489990726E-5</v>
      </c>
      <c r="D2260" s="326">
        <v>1.0833038285983151E-4</v>
      </c>
      <c r="E2260" s="327">
        <v>1.1035815235467676E-4</v>
      </c>
      <c r="F2260" s="332">
        <v>0</v>
      </c>
      <c r="G2260" s="326">
        <v>0</v>
      </c>
      <c r="H2260" s="327">
        <v>0</v>
      </c>
      <c r="I2260" s="332">
        <v>1.5825465179518717E-4</v>
      </c>
      <c r="J2260" s="326">
        <v>2.0634990449123483E-4</v>
      </c>
      <c r="K2260" s="327">
        <v>2.8228358506095805E-4</v>
      </c>
      <c r="L2260" s="336">
        <v>1.1748396343899057E-4</v>
      </c>
      <c r="M2260" s="337">
        <v>1.1415525114155251E-4</v>
      </c>
      <c r="N2260" s="345">
        <v>6.2876350963080915E-3</v>
      </c>
      <c r="O2260" s="346">
        <v>1.9932837991662538E-3</v>
      </c>
      <c r="P2260" s="347">
        <v>3.8600067200958276E-3</v>
      </c>
      <c r="Q2260" s="348">
        <v>9.7259062776304167E-2</v>
      </c>
      <c r="R2260" s="346">
        <v>0.40482967886309973</v>
      </c>
      <c r="S2260" s="347">
        <v>0.41383625568271942</v>
      </c>
      <c r="T2260" s="349">
        <v>0.12923199429077306</v>
      </c>
      <c r="U2260" s="349">
        <v>0.48599676429609695</v>
      </c>
      <c r="V2260" s="361">
        <v>0</v>
      </c>
    </row>
    <row r="2261" spans="1:22" ht="16" hidden="1" customHeight="1" outlineLevel="1">
      <c r="A2261" s="65">
        <v>2252</v>
      </c>
      <c r="B2261" s="117">
        <v>1</v>
      </c>
      <c r="C2261" s="325">
        <v>9.5735143428614313E-5</v>
      </c>
      <c r="D2261" s="326">
        <v>1.2067600258631984E-4</v>
      </c>
      <c r="E2261" s="327">
        <v>1.1959466398939285E-4</v>
      </c>
      <c r="F2261" s="332">
        <v>0</v>
      </c>
      <c r="G2261" s="326">
        <v>0</v>
      </c>
      <c r="H2261" s="327">
        <v>0</v>
      </c>
      <c r="I2261" s="332">
        <v>1.6494146806822325E-4</v>
      </c>
      <c r="J2261" s="326">
        <v>2.3841224024883709E-4</v>
      </c>
      <c r="K2261" s="327">
        <v>2.7931217890242167E-4</v>
      </c>
      <c r="L2261" s="336">
        <v>8.811297257924293E-5</v>
      </c>
      <c r="M2261" s="337">
        <v>1.1415525114155251E-4</v>
      </c>
      <c r="N2261" s="345">
        <v>0</v>
      </c>
      <c r="O2261" s="346">
        <v>0</v>
      </c>
      <c r="P2261" s="347">
        <v>0</v>
      </c>
      <c r="Q2261" s="348">
        <v>8.8417329796640146E-2</v>
      </c>
      <c r="R2261" s="346">
        <v>0.4153953954365337</v>
      </c>
      <c r="S2261" s="347">
        <v>0.45596217876932627</v>
      </c>
      <c r="T2261" s="349">
        <v>0.24096679435821849</v>
      </c>
      <c r="U2261" s="349">
        <v>0.58062169030037136</v>
      </c>
      <c r="V2261" s="361">
        <v>0</v>
      </c>
    </row>
    <row r="2262" spans="1:22" ht="16" hidden="1" customHeight="1" outlineLevel="1">
      <c r="A2262" s="65">
        <v>2253</v>
      </c>
      <c r="B2262" s="117">
        <v>1</v>
      </c>
      <c r="C2262" s="325">
        <v>9.8847770015246807E-5</v>
      </c>
      <c r="D2262" s="326">
        <v>1.2956096040522562E-4</v>
      </c>
      <c r="E2262" s="327">
        <v>1.2129407834915101E-4</v>
      </c>
      <c r="F2262" s="332">
        <v>0</v>
      </c>
      <c r="G2262" s="326">
        <v>0</v>
      </c>
      <c r="H2262" s="327">
        <v>0</v>
      </c>
      <c r="I2262" s="332">
        <v>1.7831510061429539E-4</v>
      </c>
      <c r="J2262" s="326">
        <v>2.5690974164745373E-4</v>
      </c>
      <c r="K2262" s="327">
        <v>2.7039796042681243E-4</v>
      </c>
      <c r="L2262" s="336">
        <v>5.8741981719495287E-5</v>
      </c>
      <c r="M2262" s="337">
        <v>1.1415525114155251E-4</v>
      </c>
      <c r="N2262" s="345">
        <v>0</v>
      </c>
      <c r="O2262" s="346">
        <v>0</v>
      </c>
      <c r="P2262" s="347">
        <v>0</v>
      </c>
      <c r="Q2262" s="348">
        <v>0.1237842617152962</v>
      </c>
      <c r="R2262" s="346">
        <v>0.39486638092120696</v>
      </c>
      <c r="S2262" s="347">
        <v>0.48906223095233908</v>
      </c>
      <c r="T2262" s="349">
        <v>0.20701843382708829</v>
      </c>
      <c r="U2262" s="349">
        <v>0.57629822535313546</v>
      </c>
      <c r="V2262" s="361">
        <v>0</v>
      </c>
    </row>
    <row r="2263" spans="1:22" ht="16" hidden="1" customHeight="1" outlineLevel="1">
      <c r="A2263" s="65">
        <v>2254</v>
      </c>
      <c r="B2263" s="117">
        <v>1</v>
      </c>
      <c r="C2263" s="325">
        <v>9.0916197448104966E-5</v>
      </c>
      <c r="D2263" s="326">
        <v>1.2034548993222488E-4</v>
      </c>
      <c r="E2263" s="327">
        <v>1.1230404665974334E-4</v>
      </c>
      <c r="F2263" s="332">
        <v>0</v>
      </c>
      <c r="G2263" s="326">
        <v>0</v>
      </c>
      <c r="H2263" s="327">
        <v>0</v>
      </c>
      <c r="I2263" s="332">
        <v>1.8500191688733148E-4</v>
      </c>
      <c r="J2263" s="326">
        <v>2.6554190896680823E-4</v>
      </c>
      <c r="K2263" s="327">
        <v>2.7039796042681243E-4</v>
      </c>
      <c r="L2263" s="336">
        <v>3.7594868300476983E-5</v>
      </c>
      <c r="M2263" s="337">
        <v>1.1415525114155251E-4</v>
      </c>
      <c r="N2263" s="345">
        <v>0</v>
      </c>
      <c r="O2263" s="346">
        <v>0</v>
      </c>
      <c r="P2263" s="347">
        <v>0</v>
      </c>
      <c r="Q2263" s="348">
        <v>0.13262599469496023</v>
      </c>
      <c r="R2263" s="346">
        <v>0.41609157702492622</v>
      </c>
      <c r="S2263" s="347">
        <v>0.51172028292183314</v>
      </c>
      <c r="T2263" s="349">
        <v>0.1640361958436965</v>
      </c>
      <c r="U2263" s="349">
        <v>0.46261074935423058</v>
      </c>
      <c r="V2263" s="361">
        <v>0</v>
      </c>
    </row>
    <row r="2264" spans="1:22" ht="16" hidden="1" customHeight="1" outlineLevel="1">
      <c r="A2264" s="65">
        <v>2255</v>
      </c>
      <c r="B2264" s="117">
        <v>1</v>
      </c>
      <c r="C2264" s="325">
        <v>8.2897121322302779E-5</v>
      </c>
      <c r="D2264" s="326">
        <v>1.1074118104264183E-4</v>
      </c>
      <c r="E2264" s="327">
        <v>1.0305456239632681E-4</v>
      </c>
      <c r="F2264" s="332">
        <v>0</v>
      </c>
      <c r="G2264" s="326">
        <v>0</v>
      </c>
      <c r="H2264" s="327">
        <v>0</v>
      </c>
      <c r="I2264" s="332">
        <v>2.0283342694876101E-4</v>
      </c>
      <c r="J2264" s="326">
        <v>2.7499618745943448E-4</v>
      </c>
      <c r="K2264" s="327">
        <v>2.6742655426827605E-4</v>
      </c>
      <c r="L2264" s="336">
        <v>2.3496792687798115E-5</v>
      </c>
      <c r="M2264" s="337">
        <v>1.1415525114155251E-4</v>
      </c>
      <c r="N2264" s="345">
        <v>0</v>
      </c>
      <c r="O2264" s="346">
        <v>0</v>
      </c>
      <c r="P2264" s="347">
        <v>0</v>
      </c>
      <c r="Q2264" s="348">
        <v>0.13262599469496023</v>
      </c>
      <c r="R2264" s="346">
        <v>0.4284520696559328</v>
      </c>
      <c r="S2264" s="347">
        <v>0.54640245634931839</v>
      </c>
      <c r="T2264" s="349">
        <v>9.0148587628883642E-2</v>
      </c>
      <c r="U2264" s="349">
        <v>0.38626228880872565</v>
      </c>
      <c r="V2264" s="361">
        <v>0</v>
      </c>
    </row>
    <row r="2265" spans="1:22" ht="16" hidden="1" customHeight="1" outlineLevel="1">
      <c r="A2265" s="65">
        <v>2256</v>
      </c>
      <c r="B2265" s="117">
        <v>1</v>
      </c>
      <c r="C2265" s="325">
        <v>7.6146846797075683E-5</v>
      </c>
      <c r="D2265" s="326">
        <v>1.0541409473546419E-4</v>
      </c>
      <c r="E2265" s="327">
        <v>8.910898654334955E-5</v>
      </c>
      <c r="F2265" s="332">
        <v>0</v>
      </c>
      <c r="G2265" s="326">
        <v>0</v>
      </c>
      <c r="H2265" s="327">
        <v>0</v>
      </c>
      <c r="I2265" s="332">
        <v>2.095202432217971E-4</v>
      </c>
      <c r="J2265" s="326">
        <v>2.6718613131335189E-4</v>
      </c>
      <c r="K2265" s="327">
        <v>2.7039796042681243E-4</v>
      </c>
      <c r="L2265" s="336">
        <v>9.3987170751192458E-6</v>
      </c>
      <c r="M2265" s="337">
        <v>1.1415525114155251E-4</v>
      </c>
      <c r="N2265" s="345">
        <v>0</v>
      </c>
      <c r="O2265" s="346">
        <v>0</v>
      </c>
      <c r="P2265" s="347">
        <v>0</v>
      </c>
      <c r="Q2265" s="348">
        <v>0.14146772767462423</v>
      </c>
      <c r="R2265" s="346">
        <v>0.44256509308232078</v>
      </c>
      <c r="S2265" s="347">
        <v>0.56190724454514951</v>
      </c>
      <c r="T2265" s="349">
        <v>5.7341348460144347E-2</v>
      </c>
      <c r="U2265" s="349">
        <v>0.3367389630494792</v>
      </c>
      <c r="V2265" s="361">
        <v>0</v>
      </c>
    </row>
    <row r="2266" spans="1:22" ht="16" hidden="1" customHeight="1" outlineLevel="1">
      <c r="A2266" s="65">
        <v>2257</v>
      </c>
      <c r="B2266" s="117">
        <v>1</v>
      </c>
      <c r="C2266" s="325">
        <v>6.8402781855634597E-5</v>
      </c>
      <c r="D2266" s="326">
        <v>8.6263802718785428E-5</v>
      </c>
      <c r="E2266" s="327">
        <v>8.4335059181586171E-5</v>
      </c>
      <c r="F2266" s="332">
        <v>0</v>
      </c>
      <c r="G2266" s="326">
        <v>0</v>
      </c>
      <c r="H2266" s="327">
        <v>0</v>
      </c>
      <c r="I2266" s="332">
        <v>2.095202432217971E-4</v>
      </c>
      <c r="J2266" s="326">
        <v>2.4951074108800708E-4</v>
      </c>
      <c r="K2266" s="327">
        <v>2.8228358506095805E-4</v>
      </c>
      <c r="L2266" s="336">
        <v>5.8741981719495289E-6</v>
      </c>
      <c r="M2266" s="337">
        <v>1.1415525114155251E-4</v>
      </c>
      <c r="N2266" s="345">
        <v>0</v>
      </c>
      <c r="O2266" s="346">
        <v>0</v>
      </c>
      <c r="P2266" s="347">
        <v>0</v>
      </c>
      <c r="Q2266" s="348">
        <v>0.13262599469496023</v>
      </c>
      <c r="R2266" s="346">
        <v>0.45221283563575559</v>
      </c>
      <c r="S2266" s="347">
        <v>0.57990192874849966</v>
      </c>
      <c r="T2266" s="349">
        <v>4.5644854495637287E-2</v>
      </c>
      <c r="U2266" s="349">
        <v>0.29389735584505172</v>
      </c>
      <c r="V2266" s="361">
        <v>0</v>
      </c>
    </row>
    <row r="2267" spans="1:22" ht="16" hidden="1" customHeight="1" outlineLevel="1">
      <c r="A2267" s="65">
        <v>2258</v>
      </c>
      <c r="B2267" s="117">
        <v>1</v>
      </c>
      <c r="C2267" s="325">
        <v>6.2283783003600027E-5</v>
      </c>
      <c r="D2267" s="326">
        <v>8.1306112907360975E-5</v>
      </c>
      <c r="E2267" s="327">
        <v>7.5682315838390053E-5</v>
      </c>
      <c r="F2267" s="332">
        <v>0</v>
      </c>
      <c r="G2267" s="326">
        <v>0</v>
      </c>
      <c r="H2267" s="327">
        <v>0</v>
      </c>
      <c r="I2267" s="332">
        <v>2.1620705949483316E-4</v>
      </c>
      <c r="J2267" s="326">
        <v>2.3060218410275444E-4</v>
      </c>
      <c r="K2267" s="327">
        <v>2.8525499121949443E-4</v>
      </c>
      <c r="L2267" s="336">
        <v>2.3496792687798115E-6</v>
      </c>
      <c r="M2267" s="337">
        <v>1.1415525114155251E-4</v>
      </c>
      <c r="N2267" s="345">
        <v>0</v>
      </c>
      <c r="O2267" s="346">
        <v>0</v>
      </c>
      <c r="P2267" s="347">
        <v>0</v>
      </c>
      <c r="Q2267" s="348">
        <v>0.15030946065428824</v>
      </c>
      <c r="R2267" s="346">
        <v>0.45792001159566137</v>
      </c>
      <c r="S2267" s="347">
        <v>0.59576463917686218</v>
      </c>
      <c r="T2267" s="349">
        <v>3.7086444277705299E-2</v>
      </c>
      <c r="U2267" s="349">
        <v>0.26884091126448062</v>
      </c>
      <c r="V2267" s="361">
        <v>0</v>
      </c>
    </row>
    <row r="2268" spans="1:22" ht="16" hidden="1" customHeight="1" outlineLevel="1">
      <c r="A2268" s="65">
        <v>2259</v>
      </c>
      <c r="B2268" s="117">
        <v>1</v>
      </c>
      <c r="C2268" s="325">
        <v>5.9033650824786982E-5</v>
      </c>
      <c r="D2268" s="326">
        <v>7.6231771570961835E-5</v>
      </c>
      <c r="E2268" s="327">
        <v>7.1388375738543105E-5</v>
      </c>
      <c r="F2268" s="332">
        <v>0</v>
      </c>
      <c r="G2268" s="326">
        <v>0</v>
      </c>
      <c r="H2268" s="327">
        <v>0</v>
      </c>
      <c r="I2268" s="332">
        <v>2.2512281452554794E-4</v>
      </c>
      <c r="J2268" s="326">
        <v>2.1744840533040482E-4</v>
      </c>
      <c r="K2268" s="327">
        <v>2.7931217890242167E-4</v>
      </c>
      <c r="L2268" s="336">
        <v>1.1748396343899057E-6</v>
      </c>
      <c r="M2268" s="337">
        <v>1.1415525114155251E-4</v>
      </c>
      <c r="N2268" s="345">
        <v>0</v>
      </c>
      <c r="O2268" s="346">
        <v>0</v>
      </c>
      <c r="P2268" s="347">
        <v>0</v>
      </c>
      <c r="Q2268" s="348">
        <v>0.15030946065428824</v>
      </c>
      <c r="R2268" s="346">
        <v>0.45587163759186511</v>
      </c>
      <c r="S2268" s="347">
        <v>0.57097461343238054</v>
      </c>
      <c r="T2268" s="349">
        <v>3.1571024359482454E-2</v>
      </c>
      <c r="U2268" s="349">
        <v>0.25361052338217271</v>
      </c>
      <c r="V2268" s="361">
        <v>0</v>
      </c>
    </row>
    <row r="2269" spans="1:22" ht="16" hidden="1" customHeight="1" outlineLevel="1">
      <c r="A2269" s="65">
        <v>2260</v>
      </c>
      <c r="B2269" s="117">
        <v>1</v>
      </c>
      <c r="C2269" s="325">
        <v>5.6989817704648777E-5</v>
      </c>
      <c r="D2269" s="326">
        <v>7.3432134971569211E-5</v>
      </c>
      <c r="E2269" s="327">
        <v>6.8495479538344106E-5</v>
      </c>
      <c r="F2269" s="332">
        <v>0</v>
      </c>
      <c r="G2269" s="326">
        <v>0</v>
      </c>
      <c r="H2269" s="327">
        <v>0</v>
      </c>
      <c r="I2269" s="332">
        <v>2.2289387576786924E-4</v>
      </c>
      <c r="J2269" s="326">
        <v>2.1169362711750188E-4</v>
      </c>
      <c r="K2269" s="327">
        <v>2.8525499121949443E-4</v>
      </c>
      <c r="L2269" s="336">
        <v>1.409807561267887E-5</v>
      </c>
      <c r="M2269" s="337">
        <v>1.1415525114155251E-4</v>
      </c>
      <c r="N2269" s="345">
        <v>0</v>
      </c>
      <c r="O2269" s="346">
        <v>0</v>
      </c>
      <c r="P2269" s="347">
        <v>0</v>
      </c>
      <c r="Q2269" s="348">
        <v>0.13262599469496023</v>
      </c>
      <c r="R2269" s="346">
        <v>0.45216462328120161</v>
      </c>
      <c r="S2269" s="347">
        <v>0.50796468991873589</v>
      </c>
      <c r="T2269" s="349">
        <v>2.6531071675589171E-2</v>
      </c>
      <c r="U2269" s="349">
        <v>0.24761662879623214</v>
      </c>
      <c r="V2269" s="361">
        <v>0</v>
      </c>
    </row>
    <row r="2270" spans="1:22" ht="16" hidden="1" customHeight="1" outlineLevel="1">
      <c r="A2270" s="65">
        <v>2261</v>
      </c>
      <c r="B2270" s="117">
        <v>1</v>
      </c>
      <c r="C2270" s="325">
        <v>5.6008527796814835E-5</v>
      </c>
      <c r="D2270" s="326">
        <v>7.2809993505037503E-5</v>
      </c>
      <c r="E2270" s="327">
        <v>6.7146326153497924E-5</v>
      </c>
      <c r="F2270" s="332">
        <v>0</v>
      </c>
      <c r="G2270" s="326">
        <v>0</v>
      </c>
      <c r="H2270" s="327">
        <v>0</v>
      </c>
      <c r="I2270" s="332">
        <v>2.2289387576786924E-4</v>
      </c>
      <c r="J2270" s="326">
        <v>2.1251573829077374E-4</v>
      </c>
      <c r="K2270" s="327">
        <v>2.9416920969510367E-4</v>
      </c>
      <c r="L2270" s="336">
        <v>3.7594868300476983E-5</v>
      </c>
      <c r="M2270" s="337">
        <v>1.1415525114155251E-4</v>
      </c>
      <c r="N2270" s="345">
        <v>0</v>
      </c>
      <c r="O2270" s="346">
        <v>0</v>
      </c>
      <c r="P2270" s="347">
        <v>0</v>
      </c>
      <c r="Q2270" s="348">
        <v>0.14146772767462423</v>
      </c>
      <c r="R2270" s="346">
        <v>0.44581445103959583</v>
      </c>
      <c r="S2270" s="347">
        <v>0.5224787073842464</v>
      </c>
      <c r="T2270" s="349">
        <v>2.995443576276197E-2</v>
      </c>
      <c r="U2270" s="349">
        <v>0.23523579735642056</v>
      </c>
      <c r="V2270" s="361">
        <v>0</v>
      </c>
    </row>
    <row r="2271" spans="1:22" ht="16" hidden="1" customHeight="1" outlineLevel="1">
      <c r="A2271" s="65">
        <v>2262</v>
      </c>
      <c r="B2271" s="117">
        <v>1</v>
      </c>
      <c r="C2271" s="325">
        <v>5.7146074059399406E-5</v>
      </c>
      <c r="D2271" s="326">
        <v>7.3743205704835058E-5</v>
      </c>
      <c r="E2271" s="327">
        <v>6.7898738618123674E-5</v>
      </c>
      <c r="F2271" s="332">
        <v>0</v>
      </c>
      <c r="G2271" s="326">
        <v>0</v>
      </c>
      <c r="H2271" s="327">
        <v>0</v>
      </c>
      <c r="I2271" s="332">
        <v>2.2289387576786924E-4</v>
      </c>
      <c r="J2271" s="326">
        <v>1.9895090393178816E-4</v>
      </c>
      <c r="K2271" s="327">
        <v>2.9416920969510367E-4</v>
      </c>
      <c r="L2271" s="336">
        <v>9.3987170751192462E-5</v>
      </c>
      <c r="M2271" s="337">
        <v>1.1415525114155251E-4</v>
      </c>
      <c r="N2271" s="345">
        <v>0</v>
      </c>
      <c r="O2271" s="346">
        <v>4.2073303299866002E-4</v>
      </c>
      <c r="P2271" s="347">
        <v>1.2905039195524205E-3</v>
      </c>
      <c r="Q2271" s="348">
        <v>0.15030946065428824</v>
      </c>
      <c r="R2271" s="346">
        <v>0.44400353333025827</v>
      </c>
      <c r="S2271" s="347">
        <v>0.56926799823699714</v>
      </c>
      <c r="T2271" s="349">
        <v>3.45189212123257E-2</v>
      </c>
      <c r="U2271" s="349">
        <v>0.24152447364330901</v>
      </c>
      <c r="V2271" s="361">
        <v>0</v>
      </c>
    </row>
    <row r="2272" spans="1:22" ht="16" hidden="1" customHeight="1" outlineLevel="1">
      <c r="A2272" s="65">
        <v>2263</v>
      </c>
      <c r="B2272" s="117">
        <v>1</v>
      </c>
      <c r="C2272" s="325">
        <v>5.9677427006359563E-5</v>
      </c>
      <c r="D2272" s="326">
        <v>7.4345905250537637E-5</v>
      </c>
      <c r="E2272" s="327">
        <v>6.9546262463080066E-5</v>
      </c>
      <c r="F2272" s="332">
        <v>0</v>
      </c>
      <c r="G2272" s="326">
        <v>0</v>
      </c>
      <c r="H2272" s="327">
        <v>0</v>
      </c>
      <c r="I2272" s="332">
        <v>2.2735175328322661E-4</v>
      </c>
      <c r="J2272" s="326">
        <v>1.8415290281289485E-4</v>
      </c>
      <c r="K2272" s="327">
        <v>2.8228358506095805E-4</v>
      </c>
      <c r="L2272" s="336">
        <v>1.8210014333043539E-4</v>
      </c>
      <c r="M2272" s="337">
        <v>1.1415525114155251E-4</v>
      </c>
      <c r="N2272" s="345">
        <v>2.6150845968735924E-2</v>
      </c>
      <c r="O2272" s="346">
        <v>3.8473232169451303E-2</v>
      </c>
      <c r="P2272" s="347">
        <v>3.14087614861248E-2</v>
      </c>
      <c r="Q2272" s="348">
        <v>9.7259062776304167E-2</v>
      </c>
      <c r="R2272" s="346">
        <v>0.41792310267997201</v>
      </c>
      <c r="S2272" s="347">
        <v>0.59359116741823748</v>
      </c>
      <c r="T2272" s="349">
        <v>3.9844154236816719E-2</v>
      </c>
      <c r="U2272" s="349">
        <v>0.265008749152158</v>
      </c>
      <c r="V2272" s="361">
        <v>0</v>
      </c>
    </row>
    <row r="2273" spans="1:22" ht="16" hidden="1" customHeight="1" outlineLevel="1">
      <c r="A2273" s="65">
        <v>2264</v>
      </c>
      <c r="B2273" s="117">
        <v>1</v>
      </c>
      <c r="C2273" s="325">
        <v>6.0189947849941624E-5</v>
      </c>
      <c r="D2273" s="326">
        <v>7.7009448404126459E-5</v>
      </c>
      <c r="E2273" s="327">
        <v>7.2218623975371513E-5</v>
      </c>
      <c r="F2273" s="332">
        <v>0</v>
      </c>
      <c r="G2273" s="326">
        <v>0</v>
      </c>
      <c r="H2273" s="327">
        <v>0</v>
      </c>
      <c r="I2273" s="332">
        <v>2.2066493701019058E-4</v>
      </c>
      <c r="J2273" s="326">
        <v>1.6401117906773448E-4</v>
      </c>
      <c r="K2273" s="327">
        <v>2.6742655426827605E-4</v>
      </c>
      <c r="L2273" s="336">
        <v>1.5860335064263727E-4</v>
      </c>
      <c r="M2273" s="337">
        <v>1.1415525114155251E-4</v>
      </c>
      <c r="N2273" s="345">
        <v>0.16719393324273787</v>
      </c>
      <c r="O2273" s="346">
        <v>0.15254785729684589</v>
      </c>
      <c r="P2273" s="347">
        <v>0.13333755285204804</v>
      </c>
      <c r="Q2273" s="348">
        <v>5.3050397877984087E-2</v>
      </c>
      <c r="R2273" s="346">
        <v>0.40447797269256563</v>
      </c>
      <c r="S2273" s="347">
        <v>0.55487847472239749</v>
      </c>
      <c r="T2273" s="349">
        <v>4.9543685817139638E-2</v>
      </c>
      <c r="U2273" s="349">
        <v>0.30018603213194017</v>
      </c>
      <c r="V2273" s="361">
        <v>7.1777853189836566E-2</v>
      </c>
    </row>
    <row r="2274" spans="1:22" ht="16" hidden="1" customHeight="1" outlineLevel="1">
      <c r="A2274" s="65">
        <v>2265</v>
      </c>
      <c r="B2274" s="117">
        <v>1</v>
      </c>
      <c r="C2274" s="325">
        <v>6.6308946701976187E-5</v>
      </c>
      <c r="D2274" s="326">
        <v>8.8460739772475472E-5</v>
      </c>
      <c r="E2274" s="327">
        <v>8.1169737778677854E-5</v>
      </c>
      <c r="F2274" s="332">
        <v>0</v>
      </c>
      <c r="G2274" s="326">
        <v>0</v>
      </c>
      <c r="H2274" s="327">
        <v>0</v>
      </c>
      <c r="I2274" s="332">
        <v>2.1174918197947579E-4</v>
      </c>
      <c r="J2274" s="326">
        <v>1.4222523297603042E-4</v>
      </c>
      <c r="K2274" s="327">
        <v>2.4068389884144843E-4</v>
      </c>
      <c r="L2274" s="336">
        <v>1.4685495429873823E-4</v>
      </c>
      <c r="M2274" s="337">
        <v>1.1415525114155251E-4</v>
      </c>
      <c r="N2274" s="345">
        <v>0.35296497017911327</v>
      </c>
      <c r="O2274" s="346">
        <v>0.26578068666706012</v>
      </c>
      <c r="P2274" s="347">
        <v>0.29102661224244825</v>
      </c>
      <c r="Q2274" s="348">
        <v>8.8417329796640146E-2</v>
      </c>
      <c r="R2274" s="346">
        <v>0.4112227741779248</v>
      </c>
      <c r="S2274" s="347">
        <v>0.56021618896996717</v>
      </c>
      <c r="T2274" s="349">
        <v>5.3062143351178342E-2</v>
      </c>
      <c r="U2274" s="349">
        <v>0.33713200531740972</v>
      </c>
      <c r="V2274" s="361">
        <v>0.16389875791393185</v>
      </c>
    </row>
    <row r="2275" spans="1:22" ht="16" hidden="1" customHeight="1" outlineLevel="1">
      <c r="A2275" s="65">
        <v>2266</v>
      </c>
      <c r="B2275" s="117">
        <v>1</v>
      </c>
      <c r="C2275" s="325">
        <v>7.2546700383621223E-5</v>
      </c>
      <c r="D2275" s="326">
        <v>9.927044775346369E-5</v>
      </c>
      <c r="E2275" s="327">
        <v>9.0211659982887291E-5</v>
      </c>
      <c r="F2275" s="332">
        <v>0</v>
      </c>
      <c r="G2275" s="326">
        <v>0</v>
      </c>
      <c r="H2275" s="327">
        <v>0</v>
      </c>
      <c r="I2275" s="332">
        <v>1.9614661067572496E-4</v>
      </c>
      <c r="J2275" s="326">
        <v>1.973066815852445E-4</v>
      </c>
      <c r="K2275" s="327">
        <v>2.2879827420730281E-4</v>
      </c>
      <c r="L2275" s="336">
        <v>1.644775488145868E-4</v>
      </c>
      <c r="M2275" s="337">
        <v>1.1415525114155251E-4</v>
      </c>
      <c r="N2275" s="345">
        <v>0.51372836752789974</v>
      </c>
      <c r="O2275" s="346">
        <v>0.3774213984590255</v>
      </c>
      <c r="P2275" s="347">
        <v>0.41030867424056178</v>
      </c>
      <c r="Q2275" s="348">
        <v>0.13262599469496023</v>
      </c>
      <c r="R2275" s="346">
        <v>0.41821035618180719</v>
      </c>
      <c r="S2275" s="347">
        <v>0.56781037094343545</v>
      </c>
      <c r="T2275" s="349">
        <v>6.1715647015976247E-2</v>
      </c>
      <c r="U2275" s="349">
        <v>0.34401024500619393</v>
      </c>
      <c r="V2275" s="361">
        <v>0.27250038970663132</v>
      </c>
    </row>
    <row r="2276" spans="1:22" ht="16" hidden="1" customHeight="1" outlineLevel="1">
      <c r="A2276" s="65">
        <v>2267</v>
      </c>
      <c r="B2276" s="117">
        <v>1</v>
      </c>
      <c r="C2276" s="325">
        <v>7.6140596542885659E-5</v>
      </c>
      <c r="D2276" s="326">
        <v>1.0323659960260324E-4</v>
      </c>
      <c r="E2276" s="327">
        <v>9.9071965385290507E-5</v>
      </c>
      <c r="F2276" s="332">
        <v>0</v>
      </c>
      <c r="G2276" s="326">
        <v>0</v>
      </c>
      <c r="H2276" s="327">
        <v>0</v>
      </c>
      <c r="I2276" s="332">
        <v>1.8500191688733148E-4</v>
      </c>
      <c r="J2276" s="326">
        <v>0</v>
      </c>
      <c r="K2276" s="327">
        <v>2.1394124341462081E-4</v>
      </c>
      <c r="L2276" s="336">
        <v>1.8797434150238492E-4</v>
      </c>
      <c r="M2276" s="337">
        <v>1.1415525114155251E-4</v>
      </c>
      <c r="N2276" s="345">
        <v>0.6269057992614453</v>
      </c>
      <c r="O2276" s="346">
        <v>0.45749215667630488</v>
      </c>
      <c r="P2276" s="347">
        <v>0.50006020543907204</v>
      </c>
      <c r="Q2276" s="348">
        <v>0.15030946065428824</v>
      </c>
      <c r="R2276" s="346">
        <v>0.44311427541005538</v>
      </c>
      <c r="S2276" s="347">
        <v>0.57413885592132563</v>
      </c>
      <c r="T2276" s="349">
        <v>7.759625264258338E-2</v>
      </c>
      <c r="U2276" s="349">
        <v>0.35924063288850189</v>
      </c>
      <c r="V2276" s="361">
        <v>0.36961964158957894</v>
      </c>
    </row>
    <row r="2277" spans="1:22" ht="16" hidden="1" customHeight="1" outlineLevel="1">
      <c r="A2277" s="65">
        <v>2268</v>
      </c>
      <c r="B2277" s="117">
        <v>1</v>
      </c>
      <c r="C2277" s="325">
        <v>7.8296934238444307E-5</v>
      </c>
      <c r="D2277" s="326">
        <v>1.0483083711059072E-4</v>
      </c>
      <c r="E2277" s="327">
        <v>1.0330104234163524E-4</v>
      </c>
      <c r="F2277" s="332">
        <v>0</v>
      </c>
      <c r="G2277" s="326">
        <v>0</v>
      </c>
      <c r="H2277" s="327">
        <v>0</v>
      </c>
      <c r="I2277" s="332">
        <v>1.6717040682590195E-4</v>
      </c>
      <c r="J2277" s="326">
        <v>0</v>
      </c>
      <c r="K2277" s="327">
        <v>1.9908421262193881E-4</v>
      </c>
      <c r="L2277" s="336">
        <v>2.0677177565262342E-4</v>
      </c>
      <c r="M2277" s="337">
        <v>1.1415525114155251E-4</v>
      </c>
      <c r="N2277" s="345">
        <v>0.67349145929318255</v>
      </c>
      <c r="O2277" s="346">
        <v>0.51181809691191438</v>
      </c>
      <c r="P2277" s="347">
        <v>0.52730183591001745</v>
      </c>
      <c r="Q2277" s="348">
        <v>0.14146772767462423</v>
      </c>
      <c r="R2277" s="346">
        <v>0.46051585611834839</v>
      </c>
      <c r="S2277" s="347">
        <v>0.59198310781032903</v>
      </c>
      <c r="T2277" s="349">
        <v>6.7231066934199099E-2</v>
      </c>
      <c r="U2277" s="349">
        <v>0.32141031460018865</v>
      </c>
      <c r="V2277" s="361">
        <v>0.44862971451911532</v>
      </c>
    </row>
    <row r="2278" spans="1:22" ht="16" hidden="1" customHeight="1" outlineLevel="1">
      <c r="A2278" s="65">
        <v>2269</v>
      </c>
      <c r="B2278" s="117">
        <v>1</v>
      </c>
      <c r="C2278" s="325">
        <v>7.6234350355736029E-5</v>
      </c>
      <c r="D2278" s="326">
        <v>1.0275055158187537E-4</v>
      </c>
      <c r="E2278" s="327">
        <v>1.0126433963566554E-4</v>
      </c>
      <c r="F2278" s="332">
        <v>0</v>
      </c>
      <c r="G2278" s="326">
        <v>0</v>
      </c>
      <c r="H2278" s="327">
        <v>0</v>
      </c>
      <c r="I2278" s="332">
        <v>1.5602571303750847E-4</v>
      </c>
      <c r="J2278" s="326">
        <v>0</v>
      </c>
      <c r="K2278" s="327">
        <v>1.9016999414632964E-4</v>
      </c>
      <c r="L2278" s="336">
        <v>1.8797434150238492E-4</v>
      </c>
      <c r="M2278" s="337">
        <v>1.1415525114155251E-4</v>
      </c>
      <c r="N2278" s="345">
        <v>0.69578398372554762</v>
      </c>
      <c r="O2278" s="346">
        <v>0.53937606580468522</v>
      </c>
      <c r="P2278" s="347">
        <v>0.51104898708631541</v>
      </c>
      <c r="Q2278" s="348">
        <v>8.8417329796640146E-2</v>
      </c>
      <c r="R2278" s="346">
        <v>0.43217415103609946</v>
      </c>
      <c r="S2278" s="347">
        <v>0.52510865696287745</v>
      </c>
      <c r="T2278" s="349">
        <v>6.1715647015976247E-2</v>
      </c>
      <c r="U2278" s="349">
        <v>0.29645213058660014</v>
      </c>
      <c r="V2278" s="361">
        <v>0.47034240631654517</v>
      </c>
    </row>
    <row r="2279" spans="1:22" ht="16" hidden="1" customHeight="1" outlineLevel="1">
      <c r="A2279" s="65">
        <v>2270</v>
      </c>
      <c r="B2279" s="117">
        <v>1</v>
      </c>
      <c r="C2279" s="325">
        <v>6.8921552953406668E-5</v>
      </c>
      <c r="D2279" s="326">
        <v>8.73525502852159E-5</v>
      </c>
      <c r="E2279" s="327">
        <v>9.074353775960549E-5</v>
      </c>
      <c r="F2279" s="332">
        <v>0</v>
      </c>
      <c r="G2279" s="326">
        <v>0</v>
      </c>
      <c r="H2279" s="327">
        <v>0</v>
      </c>
      <c r="I2279" s="332">
        <v>1.3596526421840024E-4</v>
      </c>
      <c r="J2279" s="326">
        <v>0</v>
      </c>
      <c r="K2279" s="327">
        <v>1.9016999414632964E-4</v>
      </c>
      <c r="L2279" s="336">
        <v>1.9032402077116473E-4</v>
      </c>
      <c r="M2279" s="337">
        <v>1.1415525114155251E-4</v>
      </c>
      <c r="N2279" s="345">
        <v>0.67334855849553932</v>
      </c>
      <c r="O2279" s="346">
        <v>0.46183240788787705</v>
      </c>
      <c r="P2279" s="347">
        <v>0.48707012332834015</v>
      </c>
      <c r="Q2279" s="348">
        <v>9.7259062776304167E-2</v>
      </c>
      <c r="R2279" s="346">
        <v>0.41259514196161073</v>
      </c>
      <c r="S2279" s="347">
        <v>0.49892844027190703</v>
      </c>
      <c r="T2279" s="349">
        <v>5.3822890926105635E-2</v>
      </c>
      <c r="U2279" s="349">
        <v>0.26766178446068906</v>
      </c>
      <c r="V2279" s="361">
        <v>0.29131194828218221</v>
      </c>
    </row>
    <row r="2280" spans="1:22" ht="16" hidden="1" customHeight="1" outlineLevel="1">
      <c r="A2280" s="65">
        <v>2271</v>
      </c>
      <c r="B2280" s="117">
        <v>1</v>
      </c>
      <c r="C2280" s="325">
        <v>6.5890179671244511E-5</v>
      </c>
      <c r="D2280" s="326">
        <v>7.4054276438100905E-5</v>
      </c>
      <c r="E2280" s="327">
        <v>8.3764263518766642E-5</v>
      </c>
      <c r="F2280" s="332">
        <v>0</v>
      </c>
      <c r="G2280" s="326">
        <v>0</v>
      </c>
      <c r="H2280" s="327">
        <v>0</v>
      </c>
      <c r="I2280" s="332">
        <v>1.15904815399292E-4</v>
      </c>
      <c r="J2280" s="326">
        <v>0</v>
      </c>
      <c r="K2280" s="327">
        <v>1.8719858798779324E-4</v>
      </c>
      <c r="L2280" s="336">
        <v>2.1382081345896285E-4</v>
      </c>
      <c r="M2280" s="337">
        <v>1.1415525114155251E-4</v>
      </c>
      <c r="N2280" s="345">
        <v>0.60004044930449263</v>
      </c>
      <c r="O2280" s="346">
        <v>0.43879548247710998</v>
      </c>
      <c r="P2280" s="347">
        <v>0.44276182619117138</v>
      </c>
      <c r="Q2280" s="348">
        <v>7.0733863837312116E-2</v>
      </c>
      <c r="R2280" s="346">
        <v>0.36558832203340558</v>
      </c>
      <c r="S2280" s="347">
        <v>0.45626822427498598</v>
      </c>
      <c r="T2280" s="349">
        <v>5.058971373266466E-2</v>
      </c>
      <c r="U2280" s="349">
        <v>0.25999746023604381</v>
      </c>
      <c r="V2280" s="361">
        <v>0.26216319396341081</v>
      </c>
    </row>
    <row r="2281" spans="1:22" ht="16" hidden="1" customHeight="1" outlineLevel="1">
      <c r="A2281" s="65">
        <v>2272</v>
      </c>
      <c r="B2281" s="117">
        <v>1</v>
      </c>
      <c r="C2281" s="325">
        <v>6.5396409590232521E-5</v>
      </c>
      <c r="D2281" s="326">
        <v>7.5415210896138981E-5</v>
      </c>
      <c r="E2281" s="327">
        <v>8.325833099944932E-5</v>
      </c>
      <c r="F2281" s="332">
        <v>0</v>
      </c>
      <c r="G2281" s="326">
        <v>0</v>
      </c>
      <c r="H2281" s="327">
        <v>0</v>
      </c>
      <c r="I2281" s="332">
        <v>1.15904815399292E-4</v>
      </c>
      <c r="J2281" s="326">
        <v>0</v>
      </c>
      <c r="K2281" s="327">
        <v>1.9314140030486602E-4</v>
      </c>
      <c r="L2281" s="336">
        <v>2.2321953053408208E-4</v>
      </c>
      <c r="M2281" s="337">
        <v>1.1415525114155251E-4</v>
      </c>
      <c r="N2281" s="345">
        <v>0.46142667559042788</v>
      </c>
      <c r="O2281" s="346">
        <v>0.38193875347191641</v>
      </c>
      <c r="P2281" s="347">
        <v>0.36803666453330053</v>
      </c>
      <c r="Q2281" s="348">
        <v>4.4208664898320073E-2</v>
      </c>
      <c r="R2281" s="346">
        <v>0.45608530856390284</v>
      </c>
      <c r="S2281" s="347">
        <v>0.41997799123959223</v>
      </c>
      <c r="T2281" s="349">
        <v>5.058971373266466E-2</v>
      </c>
      <c r="U2281" s="349">
        <v>0.27228003110887278</v>
      </c>
      <c r="V2281" s="361">
        <v>0.16391402703615179</v>
      </c>
    </row>
    <row r="2282" spans="1:22" ht="16" hidden="1" customHeight="1" outlineLevel="1">
      <c r="A2282" s="65">
        <v>2273</v>
      </c>
      <c r="B2282" s="117">
        <v>1</v>
      </c>
      <c r="C2282" s="325">
        <v>6.4271363836028005E-5</v>
      </c>
      <c r="D2282" s="326">
        <v>7.9945178449322899E-5</v>
      </c>
      <c r="E2282" s="327">
        <v>8.4296141295484841E-5</v>
      </c>
      <c r="F2282" s="332">
        <v>0</v>
      </c>
      <c r="G2282" s="326">
        <v>0</v>
      </c>
      <c r="H2282" s="327">
        <v>0</v>
      </c>
      <c r="I2282" s="332">
        <v>1.203626929146494E-4</v>
      </c>
      <c r="J2282" s="326">
        <v>0</v>
      </c>
      <c r="K2282" s="327">
        <v>2.0502702493901164E-4</v>
      </c>
      <c r="L2282" s="336">
        <v>2.2321953053408208E-4</v>
      </c>
      <c r="M2282" s="337">
        <v>1.1415525114155251E-4</v>
      </c>
      <c r="N2282" s="345">
        <v>0.26136555888971591</v>
      </c>
      <c r="O2282" s="346">
        <v>0.25901928003438718</v>
      </c>
      <c r="P2282" s="347">
        <v>0.24980651444142321</v>
      </c>
      <c r="Q2282" s="348">
        <v>1.7683465959328029E-2</v>
      </c>
      <c r="R2282" s="346">
        <v>0.44328922701963763</v>
      </c>
      <c r="S2282" s="347">
        <v>0.42088576600263877</v>
      </c>
      <c r="T2282" s="349">
        <v>5.2681769563714703E-2</v>
      </c>
      <c r="U2282" s="349">
        <v>0.29674691228754807</v>
      </c>
      <c r="V2282" s="361">
        <v>0.10361626338773409</v>
      </c>
    </row>
    <row r="2283" spans="1:22" ht="16" hidden="1" customHeight="1" outlineLevel="1">
      <c r="A2283" s="65">
        <v>2274</v>
      </c>
      <c r="B2283" s="117">
        <v>1</v>
      </c>
      <c r="C2283" s="325">
        <v>6.4183860277367658E-5</v>
      </c>
      <c r="D2283" s="326">
        <v>8.2219883186329402E-5</v>
      </c>
      <c r="E2283" s="327">
        <v>8.5035581131410153E-5</v>
      </c>
      <c r="F2283" s="332">
        <v>0</v>
      </c>
      <c r="G2283" s="326">
        <v>0</v>
      </c>
      <c r="H2283" s="327">
        <v>0</v>
      </c>
      <c r="I2283" s="332">
        <v>1.2482057043000677E-4</v>
      </c>
      <c r="J2283" s="326">
        <v>0</v>
      </c>
      <c r="K2283" s="327">
        <v>2.1988405573169364E-4</v>
      </c>
      <c r="L2283" s="336">
        <v>1.644775488145868E-4</v>
      </c>
      <c r="M2283" s="337">
        <v>1.1415525114155251E-4</v>
      </c>
      <c r="N2283" s="345">
        <v>8.8169792145956646E-2</v>
      </c>
      <c r="O2283" s="346">
        <v>9.5652544777397916E-2</v>
      </c>
      <c r="P2283" s="347">
        <v>9.3162867513576691E-2</v>
      </c>
      <c r="Q2283" s="348">
        <v>1.7683465959328029E-2</v>
      </c>
      <c r="R2283" s="346">
        <v>0.44928353459143233</v>
      </c>
      <c r="S2283" s="347">
        <v>0.42205808828770808</v>
      </c>
      <c r="T2283" s="349">
        <v>7.7691346089449304E-2</v>
      </c>
      <c r="U2283" s="349">
        <v>0.34843197052041242</v>
      </c>
      <c r="V2283" s="361">
        <v>2.0441537372580228E-3</v>
      </c>
    </row>
    <row r="2284" spans="1:22" ht="16" hidden="1" customHeight="1" outlineLevel="1">
      <c r="A2284" s="65">
        <v>2275</v>
      </c>
      <c r="B2284" s="117">
        <v>1</v>
      </c>
      <c r="C2284" s="325">
        <v>6.8571538718765267E-5</v>
      </c>
      <c r="D2284" s="326">
        <v>8.5602777410595505E-5</v>
      </c>
      <c r="E2284" s="327">
        <v>8.6319871372754102E-5</v>
      </c>
      <c r="F2284" s="332">
        <v>0</v>
      </c>
      <c r="G2284" s="326">
        <v>0</v>
      </c>
      <c r="H2284" s="327">
        <v>0</v>
      </c>
      <c r="I2284" s="332">
        <v>1.3596526421840024E-4</v>
      </c>
      <c r="J2284" s="326">
        <v>1.2866039861704487E-4</v>
      </c>
      <c r="K2284" s="327">
        <v>2.3474108652437564E-4</v>
      </c>
      <c r="L2284" s="336">
        <v>1.1748396343899057E-4</v>
      </c>
      <c r="M2284" s="337">
        <v>1.1415525114155251E-4</v>
      </c>
      <c r="N2284" s="345">
        <v>5.1444287151611659E-3</v>
      </c>
      <c r="O2284" s="346">
        <v>6.3507410259512785E-3</v>
      </c>
      <c r="P2284" s="347">
        <v>5.7957625994244583E-3</v>
      </c>
      <c r="Q2284" s="348">
        <v>1.7683465959328029E-2</v>
      </c>
      <c r="R2284" s="346">
        <v>0.39575760485011657</v>
      </c>
      <c r="S2284" s="347">
        <v>0.36201009822179014</v>
      </c>
      <c r="T2284" s="349">
        <v>8.9768213841419989E-2</v>
      </c>
      <c r="U2284" s="349">
        <v>0.42821955091030944</v>
      </c>
      <c r="V2284" s="361">
        <v>0</v>
      </c>
    </row>
    <row r="2285" spans="1:22" ht="16" hidden="1" customHeight="1" outlineLevel="1">
      <c r="A2285" s="65">
        <v>2276</v>
      </c>
      <c r="B2285" s="117">
        <v>1</v>
      </c>
      <c r="C2285" s="325">
        <v>7.4959298500970915E-5</v>
      </c>
      <c r="D2285" s="326">
        <v>9.5420947429298824E-5</v>
      </c>
      <c r="E2285" s="327">
        <v>9.538773883436443E-5</v>
      </c>
      <c r="F2285" s="332">
        <v>0</v>
      </c>
      <c r="G2285" s="326">
        <v>0</v>
      </c>
      <c r="H2285" s="327">
        <v>0</v>
      </c>
      <c r="I2285" s="332">
        <v>1.4710995800679369E-4</v>
      </c>
      <c r="J2285" s="326">
        <v>1.4592473325575374E-4</v>
      </c>
      <c r="K2285" s="327">
        <v>2.4365530499998481E-4</v>
      </c>
      <c r="L2285" s="336">
        <v>8.811297257924293E-5</v>
      </c>
      <c r="M2285" s="337">
        <v>1.1415525114155251E-4</v>
      </c>
      <c r="N2285" s="345">
        <v>0</v>
      </c>
      <c r="O2285" s="346">
        <v>0</v>
      </c>
      <c r="P2285" s="347">
        <v>0</v>
      </c>
      <c r="Q2285" s="348">
        <v>2.6525198938992044E-2</v>
      </c>
      <c r="R2285" s="346">
        <v>0.3443280479956447</v>
      </c>
      <c r="S2285" s="347">
        <v>0.29169647862013587</v>
      </c>
      <c r="T2285" s="349">
        <v>0.15766493490368047</v>
      </c>
      <c r="U2285" s="349">
        <v>0.52500620938820175</v>
      </c>
      <c r="V2285" s="361">
        <v>0</v>
      </c>
    </row>
    <row r="2286" spans="1:22" ht="16" hidden="1" customHeight="1" outlineLevel="1">
      <c r="A2286" s="65">
        <v>2277</v>
      </c>
      <c r="B2286" s="117">
        <v>1</v>
      </c>
      <c r="C2286" s="325">
        <v>8.4240925973158169E-5</v>
      </c>
      <c r="D2286" s="326">
        <v>1.0838870862231886E-4</v>
      </c>
      <c r="E2286" s="327">
        <v>1.0505234721619518E-4</v>
      </c>
      <c r="F2286" s="332">
        <v>0</v>
      </c>
      <c r="G2286" s="326">
        <v>0</v>
      </c>
      <c r="H2286" s="327">
        <v>0</v>
      </c>
      <c r="I2286" s="332">
        <v>1.6939934558358061E-4</v>
      </c>
      <c r="J2286" s="326">
        <v>1.5702323409492373E-4</v>
      </c>
      <c r="K2286" s="327">
        <v>2.4959811731705767E-4</v>
      </c>
      <c r="L2286" s="336">
        <v>5.8741981719495287E-5</v>
      </c>
      <c r="M2286" s="337">
        <v>1.1415525114155251E-4</v>
      </c>
      <c r="N2286" s="345">
        <v>0</v>
      </c>
      <c r="O2286" s="346">
        <v>0</v>
      </c>
      <c r="P2286" s="347">
        <v>0</v>
      </c>
      <c r="Q2286" s="348">
        <v>8.8417329796640146E-3</v>
      </c>
      <c r="R2286" s="346">
        <v>0.32608551416672493</v>
      </c>
      <c r="S2286" s="347">
        <v>0.2811040460922703</v>
      </c>
      <c r="T2286" s="349">
        <v>0.19560722020317897</v>
      </c>
      <c r="U2286" s="349">
        <v>0.56244348540858446</v>
      </c>
      <c r="V2286" s="361">
        <v>0</v>
      </c>
    </row>
    <row r="2287" spans="1:22" ht="16" hidden="1" customHeight="1" outlineLevel="1">
      <c r="A2287" s="65">
        <v>2278</v>
      </c>
      <c r="B2287" s="117">
        <v>1</v>
      </c>
      <c r="C2287" s="325">
        <v>8.185957912675861E-5</v>
      </c>
      <c r="D2287" s="326">
        <v>1.0704721608510988E-4</v>
      </c>
      <c r="E2287" s="327">
        <v>1.0230214993170106E-4</v>
      </c>
      <c r="F2287" s="332">
        <v>0</v>
      </c>
      <c r="G2287" s="326">
        <v>0</v>
      </c>
      <c r="H2287" s="327">
        <v>0</v>
      </c>
      <c r="I2287" s="332">
        <v>1.8723085564501018E-4</v>
      </c>
      <c r="J2287" s="326">
        <v>1.7141017962718112E-4</v>
      </c>
      <c r="K2287" s="327">
        <v>2.5851233579266681E-4</v>
      </c>
      <c r="L2287" s="336">
        <v>3.7594868300476983E-5</v>
      </c>
      <c r="M2287" s="337">
        <v>1.1415525114155251E-4</v>
      </c>
      <c r="N2287" s="345">
        <v>0</v>
      </c>
      <c r="O2287" s="346">
        <v>0</v>
      </c>
      <c r="P2287" s="347">
        <v>0</v>
      </c>
      <c r="Q2287" s="348">
        <v>1.7683465959328029E-2</v>
      </c>
      <c r="R2287" s="346">
        <v>0.36341364063245529</v>
      </c>
      <c r="S2287" s="347">
        <v>0.30325374351488604</v>
      </c>
      <c r="T2287" s="349">
        <v>0.18238923108881733</v>
      </c>
      <c r="U2287" s="349">
        <v>0.49474195475755112</v>
      </c>
      <c r="V2287" s="361">
        <v>0</v>
      </c>
    </row>
    <row r="2288" spans="1:22" ht="16" hidden="1" customHeight="1" outlineLevel="1">
      <c r="A2288" s="65">
        <v>2279</v>
      </c>
      <c r="B2288" s="117">
        <v>1</v>
      </c>
      <c r="C2288" s="325">
        <v>7.5753080783104101E-5</v>
      </c>
      <c r="D2288" s="326">
        <v>1.0339213496923617E-4</v>
      </c>
      <c r="E2288" s="327">
        <v>9.672391959051016E-5</v>
      </c>
      <c r="F2288" s="332">
        <v>0</v>
      </c>
      <c r="G2288" s="326">
        <v>0</v>
      </c>
      <c r="H2288" s="327">
        <v>0</v>
      </c>
      <c r="I2288" s="332">
        <v>2.0729130446411843E-4</v>
      </c>
      <c r="J2288" s="326">
        <v>1.8579712515943853E-4</v>
      </c>
      <c r="K2288" s="327">
        <v>2.6445514810973967E-4</v>
      </c>
      <c r="L2288" s="336">
        <v>2.3496792687798115E-5</v>
      </c>
      <c r="M2288" s="337">
        <v>1.1415525114155251E-4</v>
      </c>
      <c r="N2288" s="345">
        <v>0</v>
      </c>
      <c r="O2288" s="346">
        <v>0</v>
      </c>
      <c r="P2288" s="347">
        <v>0</v>
      </c>
      <c r="Q2288" s="348">
        <v>1.7683465959328029E-2</v>
      </c>
      <c r="R2288" s="346">
        <v>0.37040607716698487</v>
      </c>
      <c r="S2288" s="347">
        <v>0.23378046232920552</v>
      </c>
      <c r="T2288" s="349">
        <v>0.13332101250600725</v>
      </c>
      <c r="U2288" s="349">
        <v>0.44718384033795733</v>
      </c>
      <c r="V2288" s="361">
        <v>0</v>
      </c>
    </row>
    <row r="2289" spans="1:22" ht="16" hidden="1" customHeight="1" outlineLevel="1">
      <c r="A2289" s="65">
        <v>2280</v>
      </c>
      <c r="B2289" s="117">
        <v>1</v>
      </c>
      <c r="C2289" s="325">
        <v>6.8059017875183206E-5</v>
      </c>
      <c r="D2289" s="326">
        <v>9.3671174554678429E-5</v>
      </c>
      <c r="E2289" s="327">
        <v>8.8278738306521142E-5</v>
      </c>
      <c r="F2289" s="332">
        <v>0</v>
      </c>
      <c r="G2289" s="326">
        <v>0</v>
      </c>
      <c r="H2289" s="327">
        <v>0</v>
      </c>
      <c r="I2289" s="332">
        <v>2.1620705949483316E-4</v>
      </c>
      <c r="J2289" s="326">
        <v>2.236142391299437E-4</v>
      </c>
      <c r="K2289" s="327">
        <v>2.7336936658534881E-4</v>
      </c>
      <c r="L2289" s="336">
        <v>9.3987170751192458E-6</v>
      </c>
      <c r="M2289" s="337">
        <v>1.1415525114155251E-4</v>
      </c>
      <c r="N2289" s="345">
        <v>0</v>
      </c>
      <c r="O2289" s="346">
        <v>0</v>
      </c>
      <c r="P2289" s="347">
        <v>0</v>
      </c>
      <c r="Q2289" s="348">
        <v>7.9575596816976138E-2</v>
      </c>
      <c r="R2289" s="346">
        <v>0.38171567885190827</v>
      </c>
      <c r="S2289" s="347">
        <v>0.24224092108208342</v>
      </c>
      <c r="T2289" s="349">
        <v>6.8657468637187746E-2</v>
      </c>
      <c r="U2289" s="349">
        <v>0.36022323855832827</v>
      </c>
      <c r="V2289" s="361">
        <v>0</v>
      </c>
    </row>
    <row r="2290" spans="1:22" ht="16" hidden="1" customHeight="1" outlineLevel="1">
      <c r="A2290" s="65">
        <v>2281</v>
      </c>
      <c r="B2290" s="117">
        <v>1</v>
      </c>
      <c r="C2290" s="325">
        <v>6.3771343500826006E-5</v>
      </c>
      <c r="D2290" s="326">
        <v>8.7274782601899428E-5</v>
      </c>
      <c r="E2290" s="327">
        <v>7.7018496594535784E-5</v>
      </c>
      <c r="F2290" s="332">
        <v>0</v>
      </c>
      <c r="G2290" s="326">
        <v>0</v>
      </c>
      <c r="H2290" s="327">
        <v>0</v>
      </c>
      <c r="I2290" s="332">
        <v>2.2735175328322661E-4</v>
      </c>
      <c r="J2290" s="326">
        <v>2.6225346427372081E-4</v>
      </c>
      <c r="K2290" s="327">
        <v>2.8228358506095805E-4</v>
      </c>
      <c r="L2290" s="336">
        <v>5.8741981719495289E-6</v>
      </c>
      <c r="M2290" s="337">
        <v>1.1415525114155251E-4</v>
      </c>
      <c r="N2290" s="345">
        <v>0</v>
      </c>
      <c r="O2290" s="346">
        <v>0</v>
      </c>
      <c r="P2290" s="347">
        <v>0</v>
      </c>
      <c r="Q2290" s="348">
        <v>7.0733863837312116E-2</v>
      </c>
      <c r="R2290" s="346">
        <v>0.36957452675939295</v>
      </c>
      <c r="S2290" s="347">
        <v>0.22721854906969469</v>
      </c>
      <c r="T2290" s="349">
        <v>3.3663080190532498E-2</v>
      </c>
      <c r="U2290" s="349">
        <v>0.30568862388296758</v>
      </c>
      <c r="V2290" s="361">
        <v>0</v>
      </c>
    </row>
    <row r="2291" spans="1:22" ht="16" hidden="1" customHeight="1" outlineLevel="1">
      <c r="A2291" s="65">
        <v>2282</v>
      </c>
      <c r="B2291" s="117">
        <v>1</v>
      </c>
      <c r="C2291" s="325">
        <v>5.9121154383447329E-5</v>
      </c>
      <c r="D2291" s="326">
        <v>7.9770201161860854E-5</v>
      </c>
      <c r="E2291" s="327">
        <v>7.0493264358212476E-5</v>
      </c>
      <c r="F2291" s="332">
        <v>0</v>
      </c>
      <c r="G2291" s="326">
        <v>0</v>
      </c>
      <c r="H2291" s="327">
        <v>0</v>
      </c>
      <c r="I2291" s="332">
        <v>2.1397812073715446E-4</v>
      </c>
      <c r="J2291" s="326">
        <v>3.2226757992256597E-4</v>
      </c>
      <c r="K2291" s="327">
        <v>2.8822639737803081E-4</v>
      </c>
      <c r="L2291" s="336">
        <v>2.3496792687798115E-6</v>
      </c>
      <c r="M2291" s="337">
        <v>1.1415525114155251E-4</v>
      </c>
      <c r="N2291" s="345">
        <v>0</v>
      </c>
      <c r="O2291" s="346">
        <v>0</v>
      </c>
      <c r="P2291" s="347">
        <v>0</v>
      </c>
      <c r="Q2291" s="348">
        <v>3.5366931918656058E-2</v>
      </c>
      <c r="R2291" s="346">
        <v>0.38832370316467052</v>
      </c>
      <c r="S2291" s="347">
        <v>0.22582835812320584</v>
      </c>
      <c r="T2291" s="349">
        <v>2.8813314400371035E-2</v>
      </c>
      <c r="U2291" s="349">
        <v>0.27837218626179588</v>
      </c>
      <c r="V2291" s="361">
        <v>0</v>
      </c>
    </row>
    <row r="2292" spans="1:22" ht="16" hidden="1" customHeight="1" outlineLevel="1">
      <c r="A2292" s="65">
        <v>2283</v>
      </c>
      <c r="B2292" s="117">
        <v>1</v>
      </c>
      <c r="C2292" s="325">
        <v>5.703356948397895E-5</v>
      </c>
      <c r="D2292" s="326">
        <v>7.5881816996037758E-5</v>
      </c>
      <c r="E2292" s="327">
        <v>6.6238242144466857E-5</v>
      </c>
      <c r="F2292" s="332">
        <v>0</v>
      </c>
      <c r="G2292" s="326">
        <v>0</v>
      </c>
      <c r="H2292" s="327">
        <v>0</v>
      </c>
      <c r="I2292" s="332">
        <v>2.1843599825251188E-4</v>
      </c>
      <c r="J2292" s="326">
        <v>3.526856933336245E-4</v>
      </c>
      <c r="K2292" s="327">
        <v>2.9714061585364005E-4</v>
      </c>
      <c r="L2292" s="336">
        <v>1.1748396343899057E-6</v>
      </c>
      <c r="M2292" s="337">
        <v>1.1415525114155251E-4</v>
      </c>
      <c r="N2292" s="345">
        <v>0</v>
      </c>
      <c r="O2292" s="346">
        <v>0</v>
      </c>
      <c r="P2292" s="347">
        <v>0</v>
      </c>
      <c r="Q2292" s="348">
        <v>3.5366931918656058E-2</v>
      </c>
      <c r="R2292" s="346">
        <v>0.39232364386816732</v>
      </c>
      <c r="S2292" s="347">
        <v>0.33441375222089487</v>
      </c>
      <c r="T2292" s="349">
        <v>2.3773361716477755E-2</v>
      </c>
      <c r="U2292" s="349">
        <v>0.25528095302087744</v>
      </c>
      <c r="V2292" s="361">
        <v>0</v>
      </c>
    </row>
    <row r="2293" spans="1:22" ht="16" hidden="1" customHeight="1" outlineLevel="1">
      <c r="A2293" s="65">
        <v>2284</v>
      </c>
      <c r="B2293" s="117">
        <v>1</v>
      </c>
      <c r="C2293" s="325">
        <v>5.5896023221394386E-5</v>
      </c>
      <c r="D2293" s="326">
        <v>7.3723763784005943E-5</v>
      </c>
      <c r="E2293" s="327">
        <v>6.4811252987418015E-5</v>
      </c>
      <c r="F2293" s="332">
        <v>0</v>
      </c>
      <c r="G2293" s="326">
        <v>0</v>
      </c>
      <c r="H2293" s="327">
        <v>0</v>
      </c>
      <c r="I2293" s="332">
        <v>2.3849644707162008E-4</v>
      </c>
      <c r="J2293" s="326">
        <v>3.8351486233131893E-4</v>
      </c>
      <c r="K2293" s="327">
        <v>3.0011202201217643E-4</v>
      </c>
      <c r="L2293" s="336">
        <v>1.409807561267887E-5</v>
      </c>
      <c r="M2293" s="337">
        <v>1.1415525114155251E-4</v>
      </c>
      <c r="N2293" s="345">
        <v>0</v>
      </c>
      <c r="O2293" s="346">
        <v>0</v>
      </c>
      <c r="P2293" s="347">
        <v>0</v>
      </c>
      <c r="Q2293" s="348">
        <v>7.0733863837312116E-2</v>
      </c>
      <c r="R2293" s="346">
        <v>0.35450841238483505</v>
      </c>
      <c r="S2293" s="347">
        <v>0.27749888540351986</v>
      </c>
      <c r="T2293" s="349">
        <v>2.3773361716477755E-2</v>
      </c>
      <c r="U2293" s="349">
        <v>0.23739752983003845</v>
      </c>
      <c r="V2293" s="361">
        <v>0</v>
      </c>
    </row>
    <row r="2294" spans="1:22" ht="16" hidden="1" customHeight="1" outlineLevel="1">
      <c r="A2294" s="65">
        <v>2285</v>
      </c>
      <c r="B2294" s="117">
        <v>1</v>
      </c>
      <c r="C2294" s="325">
        <v>5.5933524746534536E-5</v>
      </c>
      <c r="D2294" s="326">
        <v>7.2129526276018465E-5</v>
      </c>
      <c r="E2294" s="327">
        <v>6.4564773042109587E-5</v>
      </c>
      <c r="F2294" s="332">
        <v>0</v>
      </c>
      <c r="G2294" s="326">
        <v>0</v>
      </c>
      <c r="H2294" s="327">
        <v>0</v>
      </c>
      <c r="I2294" s="332">
        <v>2.6747265092144309E-4</v>
      </c>
      <c r="J2294" s="326">
        <v>4.1557719808892112E-4</v>
      </c>
      <c r="K2294" s="327">
        <v>3.0605483432924929E-4</v>
      </c>
      <c r="L2294" s="336">
        <v>3.7594868300476983E-5</v>
      </c>
      <c r="M2294" s="337">
        <v>1.1415525114155251E-4</v>
      </c>
      <c r="N2294" s="345">
        <v>0</v>
      </c>
      <c r="O2294" s="346">
        <v>0</v>
      </c>
      <c r="P2294" s="347">
        <v>0</v>
      </c>
      <c r="Q2294" s="348">
        <v>8.8417329796640146E-2</v>
      </c>
      <c r="R2294" s="346">
        <v>0.34901357616106282</v>
      </c>
      <c r="S2294" s="347">
        <v>0.29780191405964029</v>
      </c>
      <c r="T2294" s="349">
        <v>2.8908407847236951E-2</v>
      </c>
      <c r="U2294" s="349">
        <v>0.2325827620478895</v>
      </c>
      <c r="V2294" s="361">
        <v>0</v>
      </c>
    </row>
    <row r="2295" spans="1:22" ht="16" hidden="1" customHeight="1" outlineLevel="1">
      <c r="A2295" s="65">
        <v>2286</v>
      </c>
      <c r="B2295" s="117">
        <v>1</v>
      </c>
      <c r="C2295" s="325">
        <v>5.8333622355504173E-5</v>
      </c>
      <c r="D2295" s="326">
        <v>7.387929915063886E-5</v>
      </c>
      <c r="E2295" s="327">
        <v>6.6134461114863294E-5</v>
      </c>
      <c r="F2295" s="332">
        <v>0</v>
      </c>
      <c r="G2295" s="326">
        <v>0</v>
      </c>
      <c r="H2295" s="327">
        <v>0</v>
      </c>
      <c r="I2295" s="332">
        <v>2.8530416098287265E-4</v>
      </c>
      <c r="J2295" s="326">
        <v>4.3119731038108636E-4</v>
      </c>
      <c r="K2295" s="327">
        <v>2.9714061585364005E-4</v>
      </c>
      <c r="L2295" s="336">
        <v>9.3987170751192462E-5</v>
      </c>
      <c r="M2295" s="337">
        <v>1.1415525114155251E-4</v>
      </c>
      <c r="N2295" s="345">
        <v>0</v>
      </c>
      <c r="O2295" s="346">
        <v>6.3109954949799006E-4</v>
      </c>
      <c r="P2295" s="347">
        <v>1.5521060099914579E-3</v>
      </c>
      <c r="Q2295" s="348">
        <v>8.8417329796640146E-2</v>
      </c>
      <c r="R2295" s="346">
        <v>0.33747325712041115</v>
      </c>
      <c r="S2295" s="347">
        <v>0.36050579206762523</v>
      </c>
      <c r="T2295" s="349">
        <v>3.1666117806348364E-2</v>
      </c>
      <c r="U2295" s="349">
        <v>0.23376188885168106</v>
      </c>
      <c r="V2295" s="361">
        <v>0</v>
      </c>
    </row>
    <row r="2296" spans="1:22" ht="16" hidden="1" customHeight="1" outlineLevel="1">
      <c r="A2296" s="65">
        <v>2287</v>
      </c>
      <c r="B2296" s="117">
        <v>1</v>
      </c>
      <c r="C2296" s="325">
        <v>6.1327494112526195E-5</v>
      </c>
      <c r="D2296" s="326">
        <v>7.5687397787746599E-5</v>
      </c>
      <c r="E2296" s="327">
        <v>6.8469534280943216E-5</v>
      </c>
      <c r="F2296" s="332">
        <v>0</v>
      </c>
      <c r="G2296" s="326">
        <v>0</v>
      </c>
      <c r="H2296" s="327">
        <v>0</v>
      </c>
      <c r="I2296" s="332">
        <v>2.8976203849823004E-4</v>
      </c>
      <c r="J2296" s="326">
        <v>4.4558425591334375E-4</v>
      </c>
      <c r="K2296" s="327">
        <v>2.7634077274388524E-4</v>
      </c>
      <c r="L2296" s="336">
        <v>1.8210014333043539E-4</v>
      </c>
      <c r="M2296" s="337">
        <v>1.1415525114155251E-4</v>
      </c>
      <c r="N2296" s="345">
        <v>2.7008250754596123E-2</v>
      </c>
      <c r="O2296" s="346">
        <v>4.9373470066177622E-2</v>
      </c>
      <c r="P2296" s="347">
        <v>6.1468995910288766E-2</v>
      </c>
      <c r="Q2296" s="348">
        <v>7.9575596816976138E-2</v>
      </c>
      <c r="R2296" s="346">
        <v>0.32384107235912574</v>
      </c>
      <c r="S2296" s="347">
        <v>0.38561224206100136</v>
      </c>
      <c r="T2296" s="349">
        <v>5.7531535353876166E-2</v>
      </c>
      <c r="U2296" s="349">
        <v>0.27345915791266434</v>
      </c>
      <c r="V2296" s="361">
        <v>0</v>
      </c>
    </row>
    <row r="2297" spans="1:22" ht="16" hidden="1" customHeight="1" outlineLevel="1">
      <c r="A2297" s="65">
        <v>2288</v>
      </c>
      <c r="B2297" s="117">
        <v>1</v>
      </c>
      <c r="C2297" s="325">
        <v>6.1740010889067847E-5</v>
      </c>
      <c r="D2297" s="326">
        <v>8.0411784549221663E-5</v>
      </c>
      <c r="E2297" s="327">
        <v>7.0895415847926235E-5</v>
      </c>
      <c r="F2297" s="332">
        <v>0</v>
      </c>
      <c r="G2297" s="326">
        <v>0</v>
      </c>
      <c r="H2297" s="327">
        <v>0</v>
      </c>
      <c r="I2297" s="332">
        <v>2.9867779352894482E-4</v>
      </c>
      <c r="J2297" s="326">
        <v>4.0077919697002783E-4</v>
      </c>
      <c r="K2297" s="327">
        <v>2.5256952347559405E-4</v>
      </c>
      <c r="L2297" s="336">
        <v>1.5860335064263727E-4</v>
      </c>
      <c r="M2297" s="337">
        <v>1.1415525114155251E-4</v>
      </c>
      <c r="N2297" s="345">
        <v>0.15276095268075793</v>
      </c>
      <c r="O2297" s="346">
        <v>0.20238518263548788</v>
      </c>
      <c r="P2297" s="347">
        <v>0.23137132443259001</v>
      </c>
      <c r="Q2297" s="348">
        <v>6.1892130857648102E-2</v>
      </c>
      <c r="R2297" s="346">
        <v>0.34263948788473964</v>
      </c>
      <c r="S2297" s="347">
        <v>0.39020817348007236</v>
      </c>
      <c r="T2297" s="349">
        <v>4.2792051089659958E-2</v>
      </c>
      <c r="U2297" s="349">
        <v>0.29664865172056543</v>
      </c>
      <c r="V2297" s="361">
        <v>3.4095949918186055E-2</v>
      </c>
    </row>
    <row r="2298" spans="1:22" ht="16" hidden="1" customHeight="1" outlineLevel="1">
      <c r="A2298" s="65">
        <v>2289</v>
      </c>
      <c r="B2298" s="117">
        <v>1</v>
      </c>
      <c r="C2298" s="325">
        <v>6.764025084445153E-5</v>
      </c>
      <c r="D2298" s="326">
        <v>9.1882517838399804E-5</v>
      </c>
      <c r="E2298" s="327">
        <v>8.0015173824338331E-5</v>
      </c>
      <c r="F2298" s="332">
        <v>0</v>
      </c>
      <c r="G2298" s="326">
        <v>0</v>
      </c>
      <c r="H2298" s="327">
        <v>0</v>
      </c>
      <c r="I2298" s="332">
        <v>2.4964114086001353E-4</v>
      </c>
      <c r="J2298" s="326">
        <v>3.0746957880367263E-4</v>
      </c>
      <c r="K2298" s="327">
        <v>2.3474108652437564E-4</v>
      </c>
      <c r="L2298" s="336">
        <v>1.4685495429873823E-4</v>
      </c>
      <c r="M2298" s="337">
        <v>1.1415525114155251E-4</v>
      </c>
      <c r="N2298" s="345">
        <v>0.34539122790401494</v>
      </c>
      <c r="O2298" s="346">
        <v>0.32931504789532162</v>
      </c>
      <c r="P2298" s="347">
        <v>0.38910040248315458</v>
      </c>
      <c r="Q2298" s="348">
        <v>7.9575596816976138E-2</v>
      </c>
      <c r="R2298" s="346">
        <v>0.39642640330884449</v>
      </c>
      <c r="S2298" s="347">
        <v>0.44101242398097668</v>
      </c>
      <c r="T2298" s="349">
        <v>4.7451629986089594E-2</v>
      </c>
      <c r="U2298" s="349">
        <v>0.33300506150413917</v>
      </c>
      <c r="V2298" s="361">
        <v>0.13135262390111735</v>
      </c>
    </row>
    <row r="2299" spans="1:22" ht="16" hidden="1" customHeight="1" outlineLevel="1">
      <c r="A2299" s="65">
        <v>2290</v>
      </c>
      <c r="B2299" s="117">
        <v>1</v>
      </c>
      <c r="C2299" s="325">
        <v>7.2559200892001271E-5</v>
      </c>
      <c r="D2299" s="326">
        <v>1.0035919531989416E-4</v>
      </c>
      <c r="E2299" s="327">
        <v>8.9134931800750441E-5</v>
      </c>
      <c r="F2299" s="332">
        <v>0</v>
      </c>
      <c r="G2299" s="326">
        <v>0</v>
      </c>
      <c r="H2299" s="327">
        <v>0</v>
      </c>
      <c r="I2299" s="332">
        <v>1.8054403937197409E-4</v>
      </c>
      <c r="J2299" s="326">
        <v>3.0377007852394931E-4</v>
      </c>
      <c r="K2299" s="327">
        <v>2.1096983725608443E-4</v>
      </c>
      <c r="L2299" s="336">
        <v>1.644775488145868E-4</v>
      </c>
      <c r="M2299" s="337">
        <v>1.1415525114155251E-4</v>
      </c>
      <c r="N2299" s="345">
        <v>0.49729477579891262</v>
      </c>
      <c r="O2299" s="346">
        <v>0.3494099643083487</v>
      </c>
      <c r="P2299" s="347">
        <v>0.51924670860160715</v>
      </c>
      <c r="Q2299" s="348">
        <v>0.1237842617152962</v>
      </c>
      <c r="R2299" s="346">
        <v>0.46231660823454462</v>
      </c>
      <c r="S2299" s="347">
        <v>0.51763896894032002</v>
      </c>
      <c r="T2299" s="349">
        <v>3.9558873896218982E-2</v>
      </c>
      <c r="U2299" s="349">
        <v>0.3401780828938713</v>
      </c>
      <c r="V2299" s="361">
        <v>0.23148752742259759</v>
      </c>
    </row>
    <row r="2300" spans="1:22" ht="16" hidden="1" customHeight="1" outlineLevel="1">
      <c r="A2300" s="65">
        <v>2291</v>
      </c>
      <c r="B2300" s="117">
        <v>1</v>
      </c>
      <c r="C2300" s="325">
        <v>7.3890505034476627E-5</v>
      </c>
      <c r="D2300" s="326">
        <v>1.044419986940084E-4</v>
      </c>
      <c r="E2300" s="327">
        <v>9.2235390060156538E-5</v>
      </c>
      <c r="F2300" s="332">
        <v>0</v>
      </c>
      <c r="G2300" s="326">
        <v>0</v>
      </c>
      <c r="H2300" s="327">
        <v>0</v>
      </c>
      <c r="I2300" s="332">
        <v>1.6717040682590195E-4</v>
      </c>
      <c r="J2300" s="326">
        <v>2.6348663103362857E-4</v>
      </c>
      <c r="K2300" s="327">
        <v>2.0502702493901164E-4</v>
      </c>
      <c r="L2300" s="336">
        <v>1.8797434150238492E-4</v>
      </c>
      <c r="M2300" s="337">
        <v>1.1415525114155251E-4</v>
      </c>
      <c r="N2300" s="345">
        <v>0.62847770803552239</v>
      </c>
      <c r="O2300" s="346">
        <v>0.46691710362620076</v>
      </c>
      <c r="P2300" s="347">
        <v>0.55750314459339267</v>
      </c>
      <c r="Q2300" s="348">
        <v>0.1237842617152962</v>
      </c>
      <c r="R2300" s="346">
        <v>0.46141327333366339</v>
      </c>
      <c r="S2300" s="347">
        <v>0.55194766051507294</v>
      </c>
      <c r="T2300" s="349">
        <v>4.5264480708173647E-2</v>
      </c>
      <c r="U2300" s="349">
        <v>0.297041693988496</v>
      </c>
      <c r="V2300" s="361">
        <v>0.24803162134841689</v>
      </c>
    </row>
    <row r="2301" spans="1:22" ht="16" hidden="1" customHeight="1" outlineLevel="1">
      <c r="A2301" s="65">
        <v>2292</v>
      </c>
      <c r="B2301" s="117">
        <v>1</v>
      </c>
      <c r="C2301" s="325">
        <v>7.4459278165768902E-5</v>
      </c>
      <c r="D2301" s="326">
        <v>1.0525855936883126E-4</v>
      </c>
      <c r="E2301" s="327">
        <v>9.3701297103306708E-5</v>
      </c>
      <c r="F2301" s="332">
        <v>0</v>
      </c>
      <c r="G2301" s="326">
        <v>0</v>
      </c>
      <c r="H2301" s="327">
        <v>0</v>
      </c>
      <c r="I2301" s="332">
        <v>1.537967742798298E-4</v>
      </c>
      <c r="J2301" s="326">
        <v>2.5526551930091007E-4</v>
      </c>
      <c r="K2301" s="327">
        <v>1.8719858798779324E-4</v>
      </c>
      <c r="L2301" s="336">
        <v>2.0677177565262342E-4</v>
      </c>
      <c r="M2301" s="337">
        <v>1.1415525114155251E-4</v>
      </c>
      <c r="N2301" s="345">
        <v>0.68649543187872886</v>
      </c>
      <c r="O2301" s="346">
        <v>0.47033529027157472</v>
      </c>
      <c r="P2301" s="347">
        <v>0.52167765298981206</v>
      </c>
      <c r="Q2301" s="348">
        <v>0.13262599469496023</v>
      </c>
      <c r="R2301" s="346">
        <v>0.44892028797068251</v>
      </c>
      <c r="S2301" s="347">
        <v>0.57137403364854888</v>
      </c>
      <c r="T2301" s="349">
        <v>4.5644854495637287E-2</v>
      </c>
      <c r="U2301" s="349">
        <v>0.26156962930776589</v>
      </c>
      <c r="V2301" s="361">
        <v>0.26339999286326404</v>
      </c>
    </row>
    <row r="2302" spans="1:22" ht="16" hidden="1" customHeight="1" outlineLevel="1">
      <c r="A2302" s="65">
        <v>2293</v>
      </c>
      <c r="B2302" s="117">
        <v>1</v>
      </c>
      <c r="C2302" s="325">
        <v>7.3252979107094063E-5</v>
      </c>
      <c r="D2302" s="326">
        <v>1.0376153146498937E-4</v>
      </c>
      <c r="E2302" s="327">
        <v>9.3480762415399158E-5</v>
      </c>
      <c r="F2302" s="332">
        <v>0</v>
      </c>
      <c r="G2302" s="326">
        <v>0</v>
      </c>
      <c r="H2302" s="327">
        <v>0</v>
      </c>
      <c r="I2302" s="332">
        <v>1.3596526421840024E-4</v>
      </c>
      <c r="J2302" s="326">
        <v>2.5156601902118664E-4</v>
      </c>
      <c r="K2302" s="327">
        <v>2.3176968036583927E-4</v>
      </c>
      <c r="L2302" s="336">
        <v>1.8797434150238492E-4</v>
      </c>
      <c r="M2302" s="337">
        <v>1.1415525114155251E-4</v>
      </c>
      <c r="N2302" s="345">
        <v>0.69892780127370169</v>
      </c>
      <c r="O2302" s="346">
        <v>0.56454096162978429</v>
      </c>
      <c r="P2302" s="347">
        <v>0.48990274816699281</v>
      </c>
      <c r="Q2302" s="348">
        <v>0.14146772767462423</v>
      </c>
      <c r="R2302" s="346">
        <v>0.47856313761100261</v>
      </c>
      <c r="S2302" s="347">
        <v>0.5906499744676782</v>
      </c>
      <c r="T2302" s="349">
        <v>5.0970087520128306E-2</v>
      </c>
      <c r="U2302" s="349">
        <v>0.2579339883294085</v>
      </c>
      <c r="V2302" s="361">
        <v>0.25933840635263378</v>
      </c>
    </row>
    <row r="2303" spans="1:22" ht="16" hidden="1" customHeight="1" outlineLevel="1">
      <c r="A2303" s="65">
        <v>2294</v>
      </c>
      <c r="B2303" s="117">
        <v>1</v>
      </c>
      <c r="C2303" s="325">
        <v>6.9477825576318909E-5</v>
      </c>
      <c r="D2303" s="326">
        <v>1.0000924074497007E-4</v>
      </c>
      <c r="E2303" s="327">
        <v>8.594366514044122E-5</v>
      </c>
      <c r="F2303" s="332">
        <v>0</v>
      </c>
      <c r="G2303" s="326">
        <v>0</v>
      </c>
      <c r="H2303" s="327">
        <v>0</v>
      </c>
      <c r="I2303" s="332">
        <v>1.225916316723281E-4</v>
      </c>
      <c r="J2303" s="326">
        <v>2.8445046595206079E-4</v>
      </c>
      <c r="K2303" s="327">
        <v>2.3176968036583927E-4</v>
      </c>
      <c r="L2303" s="336">
        <v>1.9032402077116473E-4</v>
      </c>
      <c r="M2303" s="337">
        <v>1.1415525114155251E-4</v>
      </c>
      <c r="N2303" s="345">
        <v>0.67191955051910557</v>
      </c>
      <c r="O2303" s="346">
        <v>0.4824655361292452</v>
      </c>
      <c r="P2303" s="347">
        <v>0.46913814121973618</v>
      </c>
      <c r="Q2303" s="348">
        <v>0.15915119363395228</v>
      </c>
      <c r="R2303" s="346">
        <v>0.50589100595867387</v>
      </c>
      <c r="S2303" s="347">
        <v>0.62723069338853066</v>
      </c>
      <c r="T2303" s="349">
        <v>4.2221490408464492E-2</v>
      </c>
      <c r="U2303" s="349">
        <v>0.23307406488280263</v>
      </c>
      <c r="V2303" s="361">
        <v>0.20870599706973839</v>
      </c>
    </row>
    <row r="2304" spans="1:22" ht="16" hidden="1" customHeight="1" outlineLevel="1">
      <c r="A2304" s="65">
        <v>2295</v>
      </c>
      <c r="B2304" s="117">
        <v>1</v>
      </c>
      <c r="C2304" s="325">
        <v>6.7634000590261506E-5</v>
      </c>
      <c r="D2304" s="326">
        <v>8.6380454243760116E-5</v>
      </c>
      <c r="E2304" s="327">
        <v>8.3478865687356871E-5</v>
      </c>
      <c r="F2304" s="332">
        <v>0</v>
      </c>
      <c r="G2304" s="326">
        <v>0</v>
      </c>
      <c r="H2304" s="327">
        <v>0</v>
      </c>
      <c r="I2304" s="332">
        <v>1.136758766416133E-4</v>
      </c>
      <c r="J2304" s="326">
        <v>2.4663335198155556E-4</v>
      </c>
      <c r="K2304" s="327">
        <v>1.8719858798779324E-4</v>
      </c>
      <c r="L2304" s="336">
        <v>2.1382081345896285E-4</v>
      </c>
      <c r="M2304" s="337">
        <v>1.1415525114155251E-4</v>
      </c>
      <c r="N2304" s="345">
        <v>0.59961174691156249</v>
      </c>
      <c r="O2304" s="346">
        <v>0.43155346603713401</v>
      </c>
      <c r="P2304" s="347">
        <v>0.48010241894105282</v>
      </c>
      <c r="Q2304" s="348">
        <v>0.13262599469496023</v>
      </c>
      <c r="R2304" s="346">
        <v>0.53704640123321856</v>
      </c>
      <c r="S2304" s="347">
        <v>0.60303201815820107</v>
      </c>
      <c r="T2304" s="349">
        <v>3.3472893296800678E-2</v>
      </c>
      <c r="U2304" s="349">
        <v>0.23346710715073318</v>
      </c>
      <c r="V2304" s="361">
        <v>0.13933074026128436</v>
      </c>
    </row>
    <row r="2305" spans="1:22" ht="16" hidden="1" customHeight="1" outlineLevel="1">
      <c r="A2305" s="65">
        <v>2296</v>
      </c>
      <c r="B2305" s="117">
        <v>1</v>
      </c>
      <c r="C2305" s="325">
        <v>6.68839700874585E-5</v>
      </c>
      <c r="D2305" s="326">
        <v>8.73525502852159E-5</v>
      </c>
      <c r="E2305" s="327">
        <v>8.2168630188612032E-5</v>
      </c>
      <c r="F2305" s="332">
        <v>0</v>
      </c>
      <c r="G2305" s="326">
        <v>0</v>
      </c>
      <c r="H2305" s="327">
        <v>0</v>
      </c>
      <c r="I2305" s="332">
        <v>1.0476012161089854E-4</v>
      </c>
      <c r="J2305" s="326">
        <v>2.7992885449906562E-4</v>
      </c>
      <c r="K2305" s="327">
        <v>1.8719858798779324E-4</v>
      </c>
      <c r="L2305" s="336">
        <v>2.2321953053408208E-4</v>
      </c>
      <c r="M2305" s="337">
        <v>1.1415525114155251E-4</v>
      </c>
      <c r="N2305" s="345">
        <v>0.48043248167699554</v>
      </c>
      <c r="O2305" s="346">
        <v>0.34551444419922012</v>
      </c>
      <c r="P2305" s="347">
        <v>0.36553019047004437</v>
      </c>
      <c r="Q2305" s="348">
        <v>0.10610079575596817</v>
      </c>
      <c r="R2305" s="346">
        <v>0.55774589658105411</v>
      </c>
      <c r="S2305" s="347">
        <v>0.58532781984030957</v>
      </c>
      <c r="T2305" s="349">
        <v>3.3472893296800678E-2</v>
      </c>
      <c r="U2305" s="349">
        <v>0.23415493111961161</v>
      </c>
      <c r="V2305" s="361">
        <v>0.12765749632377765</v>
      </c>
    </row>
    <row r="2306" spans="1:22" ht="16" hidden="1" customHeight="1" outlineLevel="1">
      <c r="A2306" s="65">
        <v>2297</v>
      </c>
      <c r="B2306" s="117">
        <v>1</v>
      </c>
      <c r="C2306" s="325">
        <v>6.5833927383534283E-5</v>
      </c>
      <c r="D2306" s="326">
        <v>8.9043997397348937E-5</v>
      </c>
      <c r="E2306" s="327">
        <v>8.2194575446012922E-5</v>
      </c>
      <c r="F2306" s="332">
        <v>0</v>
      </c>
      <c r="G2306" s="326">
        <v>0</v>
      </c>
      <c r="H2306" s="327">
        <v>0</v>
      </c>
      <c r="I2306" s="332">
        <v>9.3615427822505074E-5</v>
      </c>
      <c r="J2306" s="326">
        <v>2.7910674332579371E-4</v>
      </c>
      <c r="K2306" s="327">
        <v>1.9016999414632964E-4</v>
      </c>
      <c r="L2306" s="336">
        <v>2.2321953053408208E-4</v>
      </c>
      <c r="M2306" s="337">
        <v>1.1415525114155251E-4</v>
      </c>
      <c r="N2306" s="345">
        <v>0.31495335800597807</v>
      </c>
      <c r="O2306" s="346">
        <v>0.22531442517368638</v>
      </c>
      <c r="P2306" s="347">
        <v>0.24545781865613359</v>
      </c>
      <c r="Q2306" s="348">
        <v>7.0733863837312116E-2</v>
      </c>
      <c r="R2306" s="346">
        <v>0.52868494587627946</v>
      </c>
      <c r="S2306" s="347">
        <v>0.56228590727484828</v>
      </c>
      <c r="T2306" s="349">
        <v>3.7657004958900758E-2</v>
      </c>
      <c r="U2306" s="349">
        <v>0.25115400920760689</v>
      </c>
      <c r="V2306" s="361">
        <v>7.3606330575731183E-2</v>
      </c>
    </row>
    <row r="2307" spans="1:22" ht="16" hidden="1" customHeight="1" outlineLevel="1">
      <c r="A2307" s="65">
        <v>2298</v>
      </c>
      <c r="B2307" s="117">
        <v>1</v>
      </c>
      <c r="C2307" s="325">
        <v>6.6583957886337289E-5</v>
      </c>
      <c r="D2307" s="326">
        <v>8.7683062939310861E-5</v>
      </c>
      <c r="E2307" s="327">
        <v>8.3958852949273302E-5</v>
      </c>
      <c r="F2307" s="332">
        <v>0</v>
      </c>
      <c r="G2307" s="326">
        <v>0</v>
      </c>
      <c r="H2307" s="327">
        <v>0</v>
      </c>
      <c r="I2307" s="332">
        <v>8.6928611549469016E-5</v>
      </c>
      <c r="J2307" s="326">
        <v>2.2895796175621079E-4</v>
      </c>
      <c r="K2307" s="327">
        <v>2.2582686804876643E-4</v>
      </c>
      <c r="L2307" s="336">
        <v>1.644775488145868E-4</v>
      </c>
      <c r="M2307" s="337">
        <v>1.1415525114155251E-4</v>
      </c>
      <c r="N2307" s="345">
        <v>0.12489529714030163</v>
      </c>
      <c r="O2307" s="346">
        <v>8.5000597529059266E-2</v>
      </c>
      <c r="P2307" s="347">
        <v>9.2901265423137647E-2</v>
      </c>
      <c r="Q2307" s="348">
        <v>1.7683465959328029E-2</v>
      </c>
      <c r="R2307" s="346">
        <v>0.48222211549089589</v>
      </c>
      <c r="S2307" s="347">
        <v>0.49262069579118406</v>
      </c>
      <c r="T2307" s="349">
        <v>4.1080369046073553E-2</v>
      </c>
      <c r="U2307" s="349">
        <v>0.29743473625642652</v>
      </c>
      <c r="V2307" s="361">
        <v>0</v>
      </c>
    </row>
    <row r="2308" spans="1:22" ht="16" hidden="1" customHeight="1" outlineLevel="1">
      <c r="A2308" s="65">
        <v>2299</v>
      </c>
      <c r="B2308" s="117">
        <v>1</v>
      </c>
      <c r="C2308" s="325">
        <v>7.1134142936675557E-5</v>
      </c>
      <c r="D2308" s="326">
        <v>8.9646696943051517E-5</v>
      </c>
      <c r="E2308" s="327">
        <v>8.7137146980882071E-5</v>
      </c>
      <c r="F2308" s="332">
        <v>0</v>
      </c>
      <c r="G2308" s="326">
        <v>0</v>
      </c>
      <c r="H2308" s="327">
        <v>0</v>
      </c>
      <c r="I2308" s="332">
        <v>8.9157550307147697E-5</v>
      </c>
      <c r="J2308" s="326">
        <v>2.5238813019445855E-4</v>
      </c>
      <c r="K2308" s="327">
        <v>2.4662671115852124E-4</v>
      </c>
      <c r="L2308" s="336">
        <v>1.1748396343899057E-4</v>
      </c>
      <c r="M2308" s="337">
        <v>1.1415525114155251E-4</v>
      </c>
      <c r="N2308" s="345">
        <v>1.0431758227965698E-2</v>
      </c>
      <c r="O2308" s="346">
        <v>3.4530037676607341E-3</v>
      </c>
      <c r="P2308" s="347">
        <v>7.1502911554666114E-3</v>
      </c>
      <c r="Q2308" s="348">
        <v>8.8417329796640146E-3</v>
      </c>
      <c r="R2308" s="346">
        <v>0.42487041757726485</v>
      </c>
      <c r="S2308" s="347">
        <v>0.45175009095692037</v>
      </c>
      <c r="T2308" s="349">
        <v>0.10289110950891572</v>
      </c>
      <c r="U2308" s="349">
        <v>0.41937609988187258</v>
      </c>
      <c r="V2308" s="361">
        <v>0</v>
      </c>
    </row>
    <row r="2309" spans="1:22" ht="16" hidden="1" customHeight="1" outlineLevel="1">
      <c r="A2309" s="65">
        <v>2300</v>
      </c>
      <c r="B2309" s="117">
        <v>1</v>
      </c>
      <c r="C2309" s="325">
        <v>8.002200439489123E-5</v>
      </c>
      <c r="D2309" s="326">
        <v>1.0028142763657769E-4</v>
      </c>
      <c r="E2309" s="327">
        <v>9.7982264574453219E-5</v>
      </c>
      <c r="F2309" s="332">
        <v>0</v>
      </c>
      <c r="G2309" s="326">
        <v>0</v>
      </c>
      <c r="H2309" s="327">
        <v>0</v>
      </c>
      <c r="I2309" s="332">
        <v>1.3150738670304288E-4</v>
      </c>
      <c r="J2309" s="326">
        <v>2.934936888580512E-4</v>
      </c>
      <c r="K2309" s="327">
        <v>2.5851233579266681E-4</v>
      </c>
      <c r="L2309" s="336">
        <v>8.811297257924293E-5</v>
      </c>
      <c r="M2309" s="337">
        <v>1.1415525114155251E-4</v>
      </c>
      <c r="N2309" s="345">
        <v>0</v>
      </c>
      <c r="O2309" s="346">
        <v>0</v>
      </c>
      <c r="P2309" s="347">
        <v>0</v>
      </c>
      <c r="Q2309" s="348">
        <v>8.8417329796640146E-3</v>
      </c>
      <c r="R2309" s="346">
        <v>0.40809504559388488</v>
      </c>
      <c r="S2309" s="347">
        <v>0.40621611835651295</v>
      </c>
      <c r="T2309" s="349">
        <v>0.28043057480757155</v>
      </c>
      <c r="U2309" s="349">
        <v>0.54249659031111019</v>
      </c>
      <c r="V2309" s="361">
        <v>0</v>
      </c>
    </row>
    <row r="2310" spans="1:22" ht="16" hidden="1" customHeight="1" outlineLevel="1">
      <c r="A2310" s="65">
        <v>2301</v>
      </c>
      <c r="B2310" s="117">
        <v>1</v>
      </c>
      <c r="C2310" s="325">
        <v>8.9128624749757791E-5</v>
      </c>
      <c r="D2310" s="326">
        <v>1.1777915638278164E-4</v>
      </c>
      <c r="E2310" s="327">
        <v>1.0893116319762791E-4</v>
      </c>
      <c r="F2310" s="332">
        <v>0</v>
      </c>
      <c r="G2310" s="326">
        <v>0</v>
      </c>
      <c r="H2310" s="327">
        <v>0</v>
      </c>
      <c r="I2310" s="332">
        <v>1.6717040682590195E-4</v>
      </c>
      <c r="J2310" s="326">
        <v>3.021258561774056E-4</v>
      </c>
      <c r="K2310" s="327">
        <v>2.5256952347559405E-4</v>
      </c>
      <c r="L2310" s="336">
        <v>5.8741981719495287E-5</v>
      </c>
      <c r="M2310" s="337">
        <v>1.1415525114155251E-4</v>
      </c>
      <c r="N2310" s="345">
        <v>0</v>
      </c>
      <c r="O2310" s="346">
        <v>0</v>
      </c>
      <c r="P2310" s="347">
        <v>0</v>
      </c>
      <c r="Q2310" s="348">
        <v>8.8417329796640146E-3</v>
      </c>
      <c r="R2310" s="346">
        <v>0.40786244064943938</v>
      </c>
      <c r="S2310" s="347">
        <v>0.41463507912575387</v>
      </c>
      <c r="T2310" s="349">
        <v>0.36915276073346659</v>
      </c>
      <c r="U2310" s="349">
        <v>0.61461984647636203</v>
      </c>
      <c r="V2310" s="361">
        <v>0</v>
      </c>
    </row>
    <row r="2311" spans="1:22" ht="16" hidden="1" customHeight="1" outlineLevel="1">
      <c r="A2311" s="65">
        <v>2302</v>
      </c>
      <c r="B2311" s="117">
        <v>1</v>
      </c>
      <c r="C2311" s="325">
        <v>8.6591021548607609E-5</v>
      </c>
      <c r="D2311" s="326">
        <v>1.1643766384557267E-4</v>
      </c>
      <c r="E2311" s="327">
        <v>1.0636258271494002E-4</v>
      </c>
      <c r="F2311" s="332">
        <v>0</v>
      </c>
      <c r="G2311" s="326">
        <v>0</v>
      </c>
      <c r="H2311" s="327">
        <v>0</v>
      </c>
      <c r="I2311" s="332">
        <v>1.7831510061429539E-4</v>
      </c>
      <c r="J2311" s="326">
        <v>3.2802235813546895E-4</v>
      </c>
      <c r="K2311" s="327">
        <v>2.7931217890242167E-4</v>
      </c>
      <c r="L2311" s="336">
        <v>3.7594868300476983E-5</v>
      </c>
      <c r="M2311" s="337">
        <v>1.1415525114155251E-4</v>
      </c>
      <c r="N2311" s="345">
        <v>0</v>
      </c>
      <c r="O2311" s="346">
        <v>0</v>
      </c>
      <c r="P2311" s="347">
        <v>0</v>
      </c>
      <c r="Q2311" s="348">
        <v>1.7683465959328029E-2</v>
      </c>
      <c r="R2311" s="346">
        <v>0.41816884695979134</v>
      </c>
      <c r="S2311" s="347">
        <v>0.40419307891223505</v>
      </c>
      <c r="T2311" s="349">
        <v>0.30306281516165839</v>
      </c>
      <c r="U2311" s="349">
        <v>0.58484689468062456</v>
      </c>
      <c r="V2311" s="361">
        <v>0</v>
      </c>
    </row>
    <row r="2312" spans="1:22" ht="16" hidden="1" customHeight="1" outlineLevel="1">
      <c r="A2312" s="65">
        <v>2303</v>
      </c>
      <c r="B2312" s="117">
        <v>1</v>
      </c>
      <c r="C2312" s="325">
        <v>7.9421979992648823E-5</v>
      </c>
      <c r="D2312" s="326">
        <v>1.0803875404739478E-4</v>
      </c>
      <c r="E2312" s="327">
        <v>9.8669813895576748E-5</v>
      </c>
      <c r="F2312" s="332">
        <v>0</v>
      </c>
      <c r="G2312" s="326">
        <v>0</v>
      </c>
      <c r="H2312" s="327">
        <v>0</v>
      </c>
      <c r="I2312" s="332">
        <v>1.9614661067572496E-4</v>
      </c>
      <c r="J2312" s="326">
        <v>3.4898619305390118E-4</v>
      </c>
      <c r="K2312" s="327">
        <v>2.9416920969510367E-4</v>
      </c>
      <c r="L2312" s="336">
        <v>2.3496792687798115E-5</v>
      </c>
      <c r="M2312" s="337">
        <v>1.1415525114155251E-4</v>
      </c>
      <c r="N2312" s="345">
        <v>0</v>
      </c>
      <c r="O2312" s="346">
        <v>0</v>
      </c>
      <c r="P2312" s="347">
        <v>0</v>
      </c>
      <c r="Q2312" s="348">
        <v>1.7683465959328029E-2</v>
      </c>
      <c r="R2312" s="346">
        <v>0.40624067732779745</v>
      </c>
      <c r="S2312" s="347">
        <v>0.38936263719782999</v>
      </c>
      <c r="T2312" s="349">
        <v>0.20540184523036778</v>
      </c>
      <c r="U2312" s="349">
        <v>0.47096289754775422</v>
      </c>
      <c r="V2312" s="361">
        <v>0</v>
      </c>
    </row>
    <row r="2313" spans="1:22" ht="16" hidden="1" customHeight="1" outlineLevel="1">
      <c r="A2313" s="65">
        <v>2304</v>
      </c>
      <c r="B2313" s="117">
        <v>1</v>
      </c>
      <c r="C2313" s="325">
        <v>7.150290793388703E-5</v>
      </c>
      <c r="D2313" s="326">
        <v>9.8045606741229416E-5</v>
      </c>
      <c r="E2313" s="327">
        <v>8.7876586816807369E-5</v>
      </c>
      <c r="F2313" s="332">
        <v>0</v>
      </c>
      <c r="G2313" s="326">
        <v>0</v>
      </c>
      <c r="H2313" s="327">
        <v>0</v>
      </c>
      <c r="I2313" s="332">
        <v>2.1620705949483316E-4</v>
      </c>
      <c r="J2313" s="326">
        <v>3.8310380674468303E-4</v>
      </c>
      <c r="K2313" s="327">
        <v>2.8525499121949443E-4</v>
      </c>
      <c r="L2313" s="336">
        <v>9.3987170751192458E-6</v>
      </c>
      <c r="M2313" s="337">
        <v>1.1415525114155251E-4</v>
      </c>
      <c r="N2313" s="345">
        <v>0</v>
      </c>
      <c r="O2313" s="346">
        <v>0</v>
      </c>
      <c r="P2313" s="347">
        <v>0</v>
      </c>
      <c r="Q2313" s="348">
        <v>1.7683465959328029E-2</v>
      </c>
      <c r="R2313" s="346">
        <v>0.38706853499332383</v>
      </c>
      <c r="S2313" s="347">
        <v>0.4023360314025049</v>
      </c>
      <c r="T2313" s="349">
        <v>0.11430232313282503</v>
      </c>
      <c r="U2313" s="349">
        <v>0.41456133209972362</v>
      </c>
      <c r="V2313" s="361">
        <v>0</v>
      </c>
    </row>
    <row r="2314" spans="1:22" ht="16" hidden="1" customHeight="1" outlineLevel="1">
      <c r="A2314" s="65">
        <v>2305</v>
      </c>
      <c r="B2314" s="117">
        <v>1</v>
      </c>
      <c r="C2314" s="325">
        <v>6.726523559305002E-5</v>
      </c>
      <c r="D2314" s="326">
        <v>8.7041479551950053E-5</v>
      </c>
      <c r="E2314" s="327">
        <v>7.7342812312046884E-5</v>
      </c>
      <c r="F2314" s="332">
        <v>0</v>
      </c>
      <c r="G2314" s="326">
        <v>0</v>
      </c>
      <c r="H2314" s="327">
        <v>0</v>
      </c>
      <c r="I2314" s="332">
        <v>2.1174918197947579E-4</v>
      </c>
      <c r="J2314" s="326">
        <v>3.8145958439813926E-4</v>
      </c>
      <c r="K2314" s="327">
        <v>2.8525499121949443E-4</v>
      </c>
      <c r="L2314" s="336">
        <v>5.8741981719495289E-6</v>
      </c>
      <c r="M2314" s="337">
        <v>1.1415525114155251E-4</v>
      </c>
      <c r="N2314" s="345">
        <v>0</v>
      </c>
      <c r="O2314" s="346">
        <v>0</v>
      </c>
      <c r="P2314" s="347">
        <v>0</v>
      </c>
      <c r="Q2314" s="348">
        <v>8.8417329796640146E-3</v>
      </c>
      <c r="R2314" s="346">
        <v>0.39362117413287973</v>
      </c>
      <c r="S2314" s="347">
        <v>0.39331016049891082</v>
      </c>
      <c r="T2314" s="349">
        <v>6.8467281743455927E-2</v>
      </c>
      <c r="U2314" s="349">
        <v>0.32681464578423336</v>
      </c>
      <c r="V2314" s="361">
        <v>0</v>
      </c>
    </row>
    <row r="2315" spans="1:22" ht="16" hidden="1" customHeight="1" outlineLevel="1">
      <c r="A2315" s="65">
        <v>2306</v>
      </c>
      <c r="B2315" s="117">
        <v>1</v>
      </c>
      <c r="C2315" s="325">
        <v>6.3065064777353166E-5</v>
      </c>
      <c r="D2315" s="326">
        <v>7.8759221278746854E-5</v>
      </c>
      <c r="E2315" s="327">
        <v>7.0700826417419575E-5</v>
      </c>
      <c r="F2315" s="332">
        <v>0</v>
      </c>
      <c r="G2315" s="326">
        <v>0</v>
      </c>
      <c r="H2315" s="327">
        <v>0</v>
      </c>
      <c r="I2315" s="332">
        <v>2.5855689589072831E-4</v>
      </c>
      <c r="J2315" s="326">
        <v>4.3037519920781445E-4</v>
      </c>
      <c r="K2315" s="327">
        <v>2.8525499121949443E-4</v>
      </c>
      <c r="L2315" s="336">
        <v>2.3496792687798115E-6</v>
      </c>
      <c r="M2315" s="337">
        <v>1.1415525114155251E-4</v>
      </c>
      <c r="N2315" s="345">
        <v>0</v>
      </c>
      <c r="O2315" s="346">
        <v>0</v>
      </c>
      <c r="P2315" s="347">
        <v>0</v>
      </c>
      <c r="Q2315" s="348">
        <v>8.8417329796640146E-3</v>
      </c>
      <c r="R2315" s="346">
        <v>0.38064151314908873</v>
      </c>
      <c r="S2315" s="347">
        <v>0.34921825557186398</v>
      </c>
      <c r="T2315" s="349">
        <v>4.136564938667129E-2</v>
      </c>
      <c r="U2315" s="349">
        <v>0.27964957363257015</v>
      </c>
      <c r="V2315" s="361">
        <v>0</v>
      </c>
    </row>
    <row r="2316" spans="1:22" ht="16" hidden="1" customHeight="1" outlineLevel="1">
      <c r="A2316" s="65">
        <v>2307</v>
      </c>
      <c r="B2316" s="117">
        <v>1</v>
      </c>
      <c r="C2316" s="325">
        <v>6.1658757584597524E-5</v>
      </c>
      <c r="D2316" s="326">
        <v>7.5084698242044019E-5</v>
      </c>
      <c r="E2316" s="327">
        <v>6.7457669242308586E-5</v>
      </c>
      <c r="F2316" s="332">
        <v>0</v>
      </c>
      <c r="G2316" s="326">
        <v>0</v>
      </c>
      <c r="H2316" s="327">
        <v>0</v>
      </c>
      <c r="I2316" s="332">
        <v>3.0536460980198086E-4</v>
      </c>
      <c r="J2316" s="326">
        <v>4.616154237921449E-4</v>
      </c>
      <c r="K2316" s="327">
        <v>2.7634077274388524E-4</v>
      </c>
      <c r="L2316" s="336">
        <v>1.1748396343899057E-6</v>
      </c>
      <c r="M2316" s="337">
        <v>1.1415525114155251E-4</v>
      </c>
      <c r="N2316" s="345">
        <v>0</v>
      </c>
      <c r="O2316" s="346">
        <v>0</v>
      </c>
      <c r="P2316" s="347">
        <v>0</v>
      </c>
      <c r="Q2316" s="348">
        <v>8.8417329796640146E-3</v>
      </c>
      <c r="R2316" s="346">
        <v>0.38218329021974512</v>
      </c>
      <c r="S2316" s="347">
        <v>0.35687987389240516</v>
      </c>
      <c r="T2316" s="349">
        <v>4.1460742833537206E-2</v>
      </c>
      <c r="U2316" s="349">
        <v>0.26736700275974112</v>
      </c>
      <c r="V2316" s="361">
        <v>0</v>
      </c>
    </row>
    <row r="2317" spans="1:22" ht="16" hidden="1" customHeight="1" outlineLevel="1">
      <c r="A2317" s="65">
        <v>2308</v>
      </c>
      <c r="B2317" s="117">
        <v>1</v>
      </c>
      <c r="C2317" s="325">
        <v>6.1377496146046385E-5</v>
      </c>
      <c r="D2317" s="326">
        <v>7.2790551584208388E-5</v>
      </c>
      <c r="E2317" s="327">
        <v>6.6796065178585946E-5</v>
      </c>
      <c r="F2317" s="332">
        <v>0</v>
      </c>
      <c r="G2317" s="326">
        <v>0</v>
      </c>
      <c r="H2317" s="327">
        <v>0</v>
      </c>
      <c r="I2317" s="332">
        <v>2.9867779352894482E-4</v>
      </c>
      <c r="J2317" s="326">
        <v>4.8545664781702853E-4</v>
      </c>
      <c r="K2317" s="327">
        <v>2.8822639737803081E-4</v>
      </c>
      <c r="L2317" s="336">
        <v>1.409807561267887E-5</v>
      </c>
      <c r="M2317" s="337">
        <v>1.1415525114155251E-4</v>
      </c>
      <c r="N2317" s="345">
        <v>0</v>
      </c>
      <c r="O2317" s="346">
        <v>0</v>
      </c>
      <c r="P2317" s="347">
        <v>0</v>
      </c>
      <c r="Q2317" s="348">
        <v>8.8417329796640146E-3</v>
      </c>
      <c r="R2317" s="346">
        <v>0.39901910944894803</v>
      </c>
      <c r="S2317" s="347">
        <v>0.3622175881399749</v>
      </c>
      <c r="T2317" s="349">
        <v>4.9543685817139638E-2</v>
      </c>
      <c r="U2317" s="349">
        <v>0.25135053034157218</v>
      </c>
      <c r="V2317" s="361">
        <v>0</v>
      </c>
    </row>
    <row r="2318" spans="1:22" ht="16" hidden="1" customHeight="1" outlineLevel="1">
      <c r="A2318" s="65">
        <v>2309</v>
      </c>
      <c r="B2318" s="117">
        <v>1</v>
      </c>
      <c r="C2318" s="325">
        <v>6.2790053592992064E-5</v>
      </c>
      <c r="D2318" s="326">
        <v>7.3412693050740082E-5</v>
      </c>
      <c r="E2318" s="327">
        <v>6.7924683875524565E-5</v>
      </c>
      <c r="F2318" s="332">
        <v>0</v>
      </c>
      <c r="G2318" s="326">
        <v>0</v>
      </c>
      <c r="H2318" s="327">
        <v>0</v>
      </c>
      <c r="I2318" s="332">
        <v>3.1428036483269564E-4</v>
      </c>
      <c r="J2318" s="326">
        <v>5.0107676010919383E-4</v>
      </c>
      <c r="K2318" s="327">
        <v>2.8228358506095805E-4</v>
      </c>
      <c r="L2318" s="336">
        <v>3.7594868300476983E-5</v>
      </c>
      <c r="M2318" s="337">
        <v>1.1415525114155251E-4</v>
      </c>
      <c r="N2318" s="345">
        <v>0</v>
      </c>
      <c r="O2318" s="346">
        <v>0</v>
      </c>
      <c r="P2318" s="347">
        <v>0</v>
      </c>
      <c r="Q2318" s="348">
        <v>8.8417329796640146E-3</v>
      </c>
      <c r="R2318" s="346">
        <v>0.41660765841563496</v>
      </c>
      <c r="S2318" s="347">
        <v>0.35217500814262437</v>
      </c>
      <c r="T2318" s="349">
        <v>3.8417752533828051E-2</v>
      </c>
      <c r="U2318" s="349">
        <v>0.24427576951882268</v>
      </c>
      <c r="V2318" s="361">
        <v>0</v>
      </c>
    </row>
    <row r="2319" spans="1:22" ht="16" hidden="1" customHeight="1" outlineLevel="1">
      <c r="A2319" s="65">
        <v>2310</v>
      </c>
      <c r="B2319" s="117">
        <v>1</v>
      </c>
      <c r="C2319" s="325">
        <v>7.2696706484181835E-5</v>
      </c>
      <c r="D2319" s="326">
        <v>7.8506476307968351E-5</v>
      </c>
      <c r="E2319" s="327">
        <v>7.3554804731517244E-5</v>
      </c>
      <c r="F2319" s="332">
        <v>0</v>
      </c>
      <c r="G2319" s="326">
        <v>0</v>
      </c>
      <c r="H2319" s="327">
        <v>0</v>
      </c>
      <c r="I2319" s="332">
        <v>3.298829361364465E-4</v>
      </c>
      <c r="J2319" s="326">
        <v>5.1587476122808712E-4</v>
      </c>
      <c r="K2319" s="327">
        <v>2.7336936658534881E-4</v>
      </c>
      <c r="L2319" s="336">
        <v>9.3987170751192462E-5</v>
      </c>
      <c r="M2319" s="337">
        <v>1.1415525114155251E-4</v>
      </c>
      <c r="N2319" s="345">
        <v>0</v>
      </c>
      <c r="O2319" s="346">
        <v>6.3109954949799006E-4</v>
      </c>
      <c r="P2319" s="347">
        <v>1.7671899965835281E-3</v>
      </c>
      <c r="Q2319" s="348">
        <v>8.8417329796640146E-3</v>
      </c>
      <c r="R2319" s="346">
        <v>0.40206059107121939</v>
      </c>
      <c r="S2319" s="347">
        <v>0.34711222016031223</v>
      </c>
      <c r="T2319" s="349">
        <v>5.0874994073262389E-2</v>
      </c>
      <c r="U2319" s="349">
        <v>0.26992177750128959</v>
      </c>
      <c r="V2319" s="361">
        <v>0</v>
      </c>
    </row>
    <row r="2320" spans="1:22" ht="16" hidden="1" customHeight="1" outlineLevel="1">
      <c r="A2320" s="65">
        <v>2311</v>
      </c>
      <c r="B2320" s="117">
        <v>1</v>
      </c>
      <c r="C2320" s="325">
        <v>9.5453881990063187E-5</v>
      </c>
      <c r="D2320" s="326">
        <v>8.618603503546897E-5</v>
      </c>
      <c r="E2320" s="327">
        <v>8.8123066762115811E-5</v>
      </c>
      <c r="F2320" s="332">
        <v>0</v>
      </c>
      <c r="G2320" s="326">
        <v>0</v>
      </c>
      <c r="H2320" s="327">
        <v>0</v>
      </c>
      <c r="I2320" s="332">
        <v>3.2765399737876781E-4</v>
      </c>
      <c r="J2320" s="326">
        <v>5.0847576066864048E-4</v>
      </c>
      <c r="K2320" s="327">
        <v>2.5554092963413043E-4</v>
      </c>
      <c r="L2320" s="336">
        <v>1.8210014333043539E-4</v>
      </c>
      <c r="M2320" s="337">
        <v>1.1415525114155251E-4</v>
      </c>
      <c r="N2320" s="345">
        <v>3.3295885850904212E-2</v>
      </c>
      <c r="O2320" s="346">
        <v>5.6956448066194126E-2</v>
      </c>
      <c r="P2320" s="347">
        <v>6.2428369558432319E-2</v>
      </c>
      <c r="Q2320" s="348">
        <v>8.8417329796640146E-3</v>
      </c>
      <c r="R2320" s="346">
        <v>0.38859828847095607</v>
      </c>
      <c r="S2320" s="347">
        <v>0.33512959668595776</v>
      </c>
      <c r="T2320" s="349">
        <v>9.5664007547106467E-2</v>
      </c>
      <c r="U2320" s="349">
        <v>0.33231723753526077</v>
      </c>
      <c r="V2320" s="361">
        <v>0</v>
      </c>
    </row>
    <row r="2321" spans="1:22" ht="16" hidden="1" customHeight="1" outlineLevel="1">
      <c r="A2321" s="65">
        <v>2312</v>
      </c>
      <c r="B2321" s="117">
        <v>1</v>
      </c>
      <c r="C2321" s="325">
        <v>1.1464216235344021E-4</v>
      </c>
      <c r="D2321" s="326">
        <v>9.7909513295425601E-5</v>
      </c>
      <c r="E2321" s="327">
        <v>1.0506531984489562E-4</v>
      </c>
      <c r="F2321" s="332">
        <v>0</v>
      </c>
      <c r="G2321" s="326">
        <v>0</v>
      </c>
      <c r="H2321" s="327">
        <v>0</v>
      </c>
      <c r="I2321" s="332">
        <v>3.3434081365180389E-4</v>
      </c>
      <c r="J2321" s="326">
        <v>4.0858925311611043E-4</v>
      </c>
      <c r="K2321" s="327">
        <v>2.4365530499998481E-4</v>
      </c>
      <c r="L2321" s="336">
        <v>1.5860335064263727E-4</v>
      </c>
      <c r="M2321" s="337">
        <v>1.1415525114155251E-4</v>
      </c>
      <c r="N2321" s="345">
        <v>0.17519637791076637</v>
      </c>
      <c r="O2321" s="346">
        <v>0.23242294919792333</v>
      </c>
      <c r="P2321" s="347">
        <v>0.23703403216415611</v>
      </c>
      <c r="Q2321" s="348">
        <v>8.8417329796640146E-3</v>
      </c>
      <c r="R2321" s="346">
        <v>0.37489620998573259</v>
      </c>
      <c r="S2321" s="347">
        <v>0.31651762360501962</v>
      </c>
      <c r="T2321" s="349">
        <v>0.12143433164776836</v>
      </c>
      <c r="U2321" s="349">
        <v>0.43883169214443368</v>
      </c>
      <c r="V2321" s="361">
        <v>5.0486589165690279E-2</v>
      </c>
    </row>
    <row r="2322" spans="1:22" ht="16" hidden="1" customHeight="1" outlineLevel="1">
      <c r="A2322" s="65">
        <v>2313</v>
      </c>
      <c r="B2322" s="117">
        <v>1</v>
      </c>
      <c r="C2322" s="325">
        <v>1.3609303473360632E-4</v>
      </c>
      <c r="D2322" s="326">
        <v>1.167292926580094E-4</v>
      </c>
      <c r="E2322" s="327">
        <v>1.2666474663113481E-4</v>
      </c>
      <c r="F2322" s="332">
        <v>0</v>
      </c>
      <c r="G2322" s="326">
        <v>0</v>
      </c>
      <c r="H2322" s="327">
        <v>0</v>
      </c>
      <c r="I2322" s="332">
        <v>2.8753309974055135E-4</v>
      </c>
      <c r="J2322" s="326">
        <v>4.5668275675251376E-4</v>
      </c>
      <c r="K2322" s="327">
        <v>2.1988405573169364E-4</v>
      </c>
      <c r="L2322" s="336">
        <v>1.4685495429873823E-4</v>
      </c>
      <c r="M2322" s="337">
        <v>1.1415525114155251E-4</v>
      </c>
      <c r="N2322" s="345">
        <v>0.36339672840707898</v>
      </c>
      <c r="O2322" s="346">
        <v>0.37882272535590872</v>
      </c>
      <c r="P2322" s="347">
        <v>0.40654770522224126</v>
      </c>
      <c r="Q2322" s="348">
        <v>8.8417329796640146E-3</v>
      </c>
      <c r="R2322" s="346">
        <v>0.41573145533736883</v>
      </c>
      <c r="S2322" s="347">
        <v>0.33393651691441878</v>
      </c>
      <c r="T2322" s="349">
        <v>0.15747474800994865</v>
      </c>
      <c r="U2322" s="349">
        <v>0.50191497614728331</v>
      </c>
      <c r="V2322" s="361">
        <v>0.10076857209362679</v>
      </c>
    </row>
    <row r="2323" spans="1:22" ht="16" hidden="1" customHeight="1" outlineLevel="1">
      <c r="A2323" s="65">
        <v>2314</v>
      </c>
      <c r="B2323" s="117">
        <v>1</v>
      </c>
      <c r="C2323" s="325">
        <v>1.4385585043761749E-4</v>
      </c>
      <c r="D2323" s="326">
        <v>1.2433108370219355E-4</v>
      </c>
      <c r="E2323" s="327">
        <v>1.3853470189204104E-4</v>
      </c>
      <c r="F2323" s="332">
        <v>0</v>
      </c>
      <c r="G2323" s="326">
        <v>0</v>
      </c>
      <c r="H2323" s="327">
        <v>0</v>
      </c>
      <c r="I2323" s="332">
        <v>2.0283342694876101E-4</v>
      </c>
      <c r="J2323" s="326">
        <v>3.9173597406403743E-4</v>
      </c>
      <c r="K2323" s="327">
        <v>1.9611280646340243E-4</v>
      </c>
      <c r="L2323" s="336">
        <v>1.644775488145868E-4</v>
      </c>
      <c r="M2323" s="337">
        <v>1.1415525114155251E-4</v>
      </c>
      <c r="N2323" s="345">
        <v>0.5087268396103819</v>
      </c>
      <c r="O2323" s="346">
        <v>0.49211212110036001</v>
      </c>
      <c r="P2323" s="347">
        <v>0.51839986949220507</v>
      </c>
      <c r="Q2323" s="348">
        <v>8.8417329796640146E-3</v>
      </c>
      <c r="R2323" s="346">
        <v>0.44690157031697969</v>
      </c>
      <c r="S2323" s="347">
        <v>0.35260554759919494</v>
      </c>
      <c r="T2323" s="349">
        <v>0.21396025544829977</v>
      </c>
      <c r="U2323" s="349">
        <v>0.52166535011079229</v>
      </c>
      <c r="V2323" s="361">
        <v>0.27822631053928659</v>
      </c>
    </row>
    <row r="2324" spans="1:22" ht="16" hidden="1" customHeight="1" outlineLevel="1">
      <c r="A2324" s="65">
        <v>2315</v>
      </c>
      <c r="B2324" s="117">
        <v>1</v>
      </c>
      <c r="C2324" s="325">
        <v>1.4386835094599754E-4</v>
      </c>
      <c r="D2324" s="326">
        <v>1.197427903865223E-4</v>
      </c>
      <c r="E2324" s="327">
        <v>1.4385347965922306E-4</v>
      </c>
      <c r="F2324" s="332">
        <v>0</v>
      </c>
      <c r="G2324" s="326">
        <v>0</v>
      </c>
      <c r="H2324" s="327">
        <v>0</v>
      </c>
      <c r="I2324" s="332">
        <v>1.6048359055286583E-4</v>
      </c>
      <c r="J2324" s="326">
        <v>4.4969481177970308E-4</v>
      </c>
      <c r="K2324" s="327">
        <v>1.6937015103657481E-4</v>
      </c>
      <c r="L2324" s="336">
        <v>1.8797434150238492E-4</v>
      </c>
      <c r="M2324" s="337">
        <v>1.1415525114155251E-4</v>
      </c>
      <c r="N2324" s="345">
        <v>0.61190121550889198</v>
      </c>
      <c r="O2324" s="346">
        <v>0.51471150605390126</v>
      </c>
      <c r="P2324" s="347">
        <v>0.61900314387329058</v>
      </c>
      <c r="Q2324" s="348">
        <v>8.8417329796640146E-3</v>
      </c>
      <c r="R2324" s="346">
        <v>0.46056599722170732</v>
      </c>
      <c r="S2324" s="347">
        <v>0.34208055141840216</v>
      </c>
      <c r="T2324" s="349">
        <v>0.15433666426337356</v>
      </c>
      <c r="U2324" s="349">
        <v>0.44472732616339156</v>
      </c>
      <c r="V2324" s="361">
        <v>0.36629860750663934</v>
      </c>
    </row>
    <row r="2325" spans="1:22" ht="16" hidden="1" customHeight="1" outlineLevel="1">
      <c r="A2325" s="65">
        <v>2316</v>
      </c>
      <c r="B2325" s="117">
        <v>1</v>
      </c>
      <c r="C2325" s="325">
        <v>1.441871139096888E-4</v>
      </c>
      <c r="D2325" s="326">
        <v>1.2619750810178866E-4</v>
      </c>
      <c r="E2325" s="327">
        <v>1.4229676421516978E-4</v>
      </c>
      <c r="F2325" s="332">
        <v>0</v>
      </c>
      <c r="G2325" s="326">
        <v>0</v>
      </c>
      <c r="H2325" s="327">
        <v>0</v>
      </c>
      <c r="I2325" s="332">
        <v>1.3150738670304288E-4</v>
      </c>
      <c r="J2325" s="326">
        <v>3.4240930366772633E-4</v>
      </c>
      <c r="K2325" s="327">
        <v>1.4559890176828365E-4</v>
      </c>
      <c r="L2325" s="336">
        <v>2.0677177565262342E-4</v>
      </c>
      <c r="M2325" s="337">
        <v>1.1415525114155251E-4</v>
      </c>
      <c r="N2325" s="345">
        <v>0.66134489149349651</v>
      </c>
      <c r="O2325" s="346">
        <v>0.5559231466383151</v>
      </c>
      <c r="P2325" s="347">
        <v>0.6315830542914872</v>
      </c>
      <c r="Q2325" s="348">
        <v>8.8417329796640146E-3</v>
      </c>
      <c r="R2325" s="346">
        <v>0.48277687378147599</v>
      </c>
      <c r="S2325" s="347">
        <v>0.34199755545112825</v>
      </c>
      <c r="T2325" s="349">
        <v>0.10479297844623393</v>
      </c>
      <c r="U2325" s="349">
        <v>0.40964830375059197</v>
      </c>
      <c r="V2325" s="361">
        <v>0.44521706570285235</v>
      </c>
    </row>
    <row r="2326" spans="1:22" ht="16" hidden="1" customHeight="1" outlineLevel="1">
      <c r="A2326" s="65">
        <v>2317</v>
      </c>
      <c r="B2326" s="117">
        <v>1</v>
      </c>
      <c r="C2326" s="325">
        <v>1.3198661773075983E-4</v>
      </c>
      <c r="D2326" s="326">
        <v>1.2382559376063657E-4</v>
      </c>
      <c r="E2326" s="327">
        <v>1.356028878057407E-4</v>
      </c>
      <c r="F2326" s="332">
        <v>0</v>
      </c>
      <c r="G2326" s="326">
        <v>0</v>
      </c>
      <c r="H2326" s="327">
        <v>0</v>
      </c>
      <c r="I2326" s="332">
        <v>1.0476012161089854E-4</v>
      </c>
      <c r="J2326" s="326">
        <v>3.0705852321703673E-4</v>
      </c>
      <c r="K2326" s="327">
        <v>1.1885624634145602E-4</v>
      </c>
      <c r="L2326" s="336">
        <v>1.8797434150238492E-4</v>
      </c>
      <c r="M2326" s="337">
        <v>1.1415525114155251E-4</v>
      </c>
      <c r="N2326" s="345">
        <v>0.67306275690025252</v>
      </c>
      <c r="O2326" s="346">
        <v>0.59106234283643233</v>
      </c>
      <c r="P2326" s="347">
        <v>0.61882957239566649</v>
      </c>
      <c r="Q2326" s="348">
        <v>8.8417329796640146E-3</v>
      </c>
      <c r="R2326" s="346">
        <v>0.49743204466127605</v>
      </c>
      <c r="S2326" s="347">
        <v>0.36516396196750039</v>
      </c>
      <c r="T2326" s="349">
        <v>9.5283633759642827E-2</v>
      </c>
      <c r="U2326" s="349">
        <v>0.33221897696827818</v>
      </c>
      <c r="V2326" s="361">
        <v>0.48689413480347477</v>
      </c>
    </row>
    <row r="2327" spans="1:22" ht="16" hidden="1" customHeight="1" outlineLevel="1">
      <c r="A2327" s="65">
        <v>2318</v>
      </c>
      <c r="B2327" s="117">
        <v>1</v>
      </c>
      <c r="C2327" s="325">
        <v>1.3369918737882671E-4</v>
      </c>
      <c r="D2327" s="326">
        <v>1.2683909148914946E-4</v>
      </c>
      <c r="E2327" s="327">
        <v>1.3005060272195068E-4</v>
      </c>
      <c r="F2327" s="332">
        <v>0</v>
      </c>
      <c r="G2327" s="326">
        <v>0</v>
      </c>
      <c r="H2327" s="327">
        <v>0</v>
      </c>
      <c r="I2327" s="332">
        <v>8.6928611549469016E-5</v>
      </c>
      <c r="J2327" s="326">
        <v>2.766404098059782E-4</v>
      </c>
      <c r="K2327" s="327">
        <v>1.8422718182925681E-4</v>
      </c>
      <c r="L2327" s="336">
        <v>1.9032402077116473E-4</v>
      </c>
      <c r="M2327" s="337">
        <v>1.1415525114155251E-4</v>
      </c>
      <c r="N2327" s="345">
        <v>0.64391099418100595</v>
      </c>
      <c r="O2327" s="346">
        <v>0.51766177540017888</v>
      </c>
      <c r="P2327" s="347">
        <v>0.58483980307043681</v>
      </c>
      <c r="Q2327" s="348">
        <v>1.7683465959328029E-2</v>
      </c>
      <c r="R2327" s="346">
        <v>0.52142198328941669</v>
      </c>
      <c r="S2327" s="347">
        <v>0.39303523423365322</v>
      </c>
      <c r="T2327" s="349">
        <v>6.380770284702629E-2</v>
      </c>
      <c r="U2327" s="349">
        <v>0.30391993367728021</v>
      </c>
      <c r="V2327" s="361">
        <v>0.45553135776274256</v>
      </c>
    </row>
    <row r="2328" spans="1:22" ht="16" hidden="1" customHeight="1" outlineLevel="1">
      <c r="A2328" s="65">
        <v>2319</v>
      </c>
      <c r="B2328" s="117">
        <v>1</v>
      </c>
      <c r="C2328" s="325">
        <v>1.3832437547944528E-4</v>
      </c>
      <c r="D2328" s="326">
        <v>1.1737087604537021E-4</v>
      </c>
      <c r="E2328" s="327">
        <v>1.3317700623875767E-4</v>
      </c>
      <c r="F2328" s="332">
        <v>0</v>
      </c>
      <c r="G2328" s="326">
        <v>0</v>
      </c>
      <c r="H2328" s="327">
        <v>0</v>
      </c>
      <c r="I2328" s="332">
        <v>6.9097101488039455E-5</v>
      </c>
      <c r="J2328" s="326">
        <v>2.9637107796450266E-4</v>
      </c>
      <c r="K2328" s="327">
        <v>1.9016999414632964E-4</v>
      </c>
      <c r="L2328" s="336">
        <v>2.1382081345896285E-4</v>
      </c>
      <c r="M2328" s="337">
        <v>1.1415525114155251E-4</v>
      </c>
      <c r="N2328" s="345">
        <v>0.57503280971690363</v>
      </c>
      <c r="O2328" s="346">
        <v>0.44458446436808297</v>
      </c>
      <c r="P2328" s="347">
        <v>0.52040014795762468</v>
      </c>
      <c r="Q2328" s="348">
        <v>8.8417329796640146E-3</v>
      </c>
      <c r="R2328" s="346">
        <v>0.53213337034138375</v>
      </c>
      <c r="S2328" s="347">
        <v>0.40955673152324062</v>
      </c>
      <c r="T2328" s="349">
        <v>6.6089945571808154E-2</v>
      </c>
      <c r="U2328" s="349">
        <v>0.308243398624516</v>
      </c>
      <c r="V2328" s="361">
        <v>0.36995556227842802</v>
      </c>
    </row>
    <row r="2329" spans="1:22" ht="16" hidden="1" customHeight="1" outlineLevel="1">
      <c r="A2329" s="65">
        <v>2320</v>
      </c>
      <c r="B2329" s="117">
        <v>1</v>
      </c>
      <c r="C2329" s="325">
        <v>1.3713057692915049E-4</v>
      </c>
      <c r="D2329" s="326">
        <v>1.1877069434506653E-4</v>
      </c>
      <c r="E2329" s="327">
        <v>1.3616071083985979E-4</v>
      </c>
      <c r="F2329" s="332">
        <v>0</v>
      </c>
      <c r="G2329" s="326">
        <v>0</v>
      </c>
      <c r="H2329" s="327">
        <v>0</v>
      </c>
      <c r="I2329" s="332">
        <v>0</v>
      </c>
      <c r="J2329" s="326">
        <v>2.5896501958063339E-4</v>
      </c>
      <c r="K2329" s="327">
        <v>1.7234155719511124E-4</v>
      </c>
      <c r="L2329" s="336">
        <v>2.2321953053408208E-4</v>
      </c>
      <c r="M2329" s="337">
        <v>1.1415525114155251E-4</v>
      </c>
      <c r="N2329" s="345">
        <v>0.46028346920928093</v>
      </c>
      <c r="O2329" s="346">
        <v>0.39620910052778957</v>
      </c>
      <c r="P2329" s="347">
        <v>0.4016012714802249</v>
      </c>
      <c r="Q2329" s="348">
        <v>8.8417329796640146E-3</v>
      </c>
      <c r="R2329" s="346">
        <v>0.53816747793134312</v>
      </c>
      <c r="S2329" s="347">
        <v>0.42185577924648959</v>
      </c>
      <c r="T2329" s="349">
        <v>8.0353962601694806E-2</v>
      </c>
      <c r="U2329" s="349">
        <v>0.30686775068675914</v>
      </c>
      <c r="V2329" s="361">
        <v>0.26704931307394325</v>
      </c>
    </row>
    <row r="2330" spans="1:22" ht="16" hidden="1" customHeight="1" outlineLevel="1">
      <c r="A2330" s="65">
        <v>2321</v>
      </c>
      <c r="B2330" s="117">
        <v>1</v>
      </c>
      <c r="C2330" s="325">
        <v>1.348929859291215E-4</v>
      </c>
      <c r="D2330" s="326">
        <v>1.1851794937428802E-4</v>
      </c>
      <c r="E2330" s="327">
        <v>1.3392941870338343E-4</v>
      </c>
      <c r="F2330" s="332">
        <v>0</v>
      </c>
      <c r="G2330" s="326">
        <v>0</v>
      </c>
      <c r="H2330" s="327">
        <v>0</v>
      </c>
      <c r="I2330" s="332">
        <v>0</v>
      </c>
      <c r="J2330" s="326">
        <v>2.5978713075390525E-4</v>
      </c>
      <c r="K2330" s="327">
        <v>1.8719858798779324E-4</v>
      </c>
      <c r="L2330" s="336">
        <v>2.2321953053408208E-4</v>
      </c>
      <c r="M2330" s="337">
        <v>1.1415525114155251E-4</v>
      </c>
      <c r="N2330" s="345">
        <v>0.30137778222985828</v>
      </c>
      <c r="O2330" s="346">
        <v>0.24070084556379345</v>
      </c>
      <c r="P2330" s="347">
        <v>0.24374314825747836</v>
      </c>
      <c r="Q2330" s="348">
        <v>1.7683465959328029E-2</v>
      </c>
      <c r="R2330" s="346">
        <v>0.53057163397894391</v>
      </c>
      <c r="S2330" s="347">
        <v>0.38453327749713839</v>
      </c>
      <c r="T2330" s="349">
        <v>0.12038830373224334</v>
      </c>
      <c r="U2330" s="349">
        <v>0.32131205403320606</v>
      </c>
      <c r="V2330" s="361">
        <v>0.163036052508478</v>
      </c>
    </row>
    <row r="2331" spans="1:22" ht="16" hidden="1" customHeight="1" outlineLevel="1">
      <c r="A2331" s="65">
        <v>2322</v>
      </c>
      <c r="B2331" s="117">
        <v>1</v>
      </c>
      <c r="C2331" s="325">
        <v>1.2953026783407999E-4</v>
      </c>
      <c r="D2331" s="326">
        <v>1.1752641141200314E-4</v>
      </c>
      <c r="E2331" s="327">
        <v>1.3142570136419774E-4</v>
      </c>
      <c r="F2331" s="332">
        <v>0</v>
      </c>
      <c r="G2331" s="326">
        <v>0</v>
      </c>
      <c r="H2331" s="327">
        <v>0</v>
      </c>
      <c r="I2331" s="332">
        <v>0</v>
      </c>
      <c r="J2331" s="326">
        <v>2.4745546315482742E-4</v>
      </c>
      <c r="K2331" s="327">
        <v>2.0205561878047524E-4</v>
      </c>
      <c r="L2331" s="336">
        <v>1.644775488145868E-4</v>
      </c>
      <c r="M2331" s="337">
        <v>1.1415525114155251E-4</v>
      </c>
      <c r="N2331" s="345">
        <v>0.12089407480628739</v>
      </c>
      <c r="O2331" s="346">
        <v>7.5059226570817733E-2</v>
      </c>
      <c r="P2331" s="347">
        <v>8.8384501704704188E-2</v>
      </c>
      <c r="Q2331" s="348">
        <v>1.7683465959328029E-2</v>
      </c>
      <c r="R2331" s="346">
        <v>0.46492181112954462</v>
      </c>
      <c r="S2331" s="347">
        <v>0.35364819505638723</v>
      </c>
      <c r="T2331" s="349">
        <v>8.919765316022453E-2</v>
      </c>
      <c r="U2331" s="349">
        <v>0.37378319680193139</v>
      </c>
      <c r="V2331" s="361">
        <v>3.0918445584117809E-2</v>
      </c>
    </row>
    <row r="2332" spans="1:22" ht="16" hidden="1" customHeight="1" outlineLevel="1">
      <c r="A2332" s="65">
        <v>2323</v>
      </c>
      <c r="B2332" s="117">
        <v>1</v>
      </c>
      <c r="C2332" s="325">
        <v>1.2668015192342854E-4</v>
      </c>
      <c r="D2332" s="326">
        <v>1.2053990914051604E-4</v>
      </c>
      <c r="E2332" s="327">
        <v>1.2877928510930718E-4</v>
      </c>
      <c r="F2332" s="332">
        <v>0</v>
      </c>
      <c r="G2332" s="326">
        <v>0</v>
      </c>
      <c r="H2332" s="327">
        <v>0</v>
      </c>
      <c r="I2332" s="332">
        <v>0</v>
      </c>
      <c r="J2332" s="326">
        <v>2.4992179667464298E-4</v>
      </c>
      <c r="K2332" s="327">
        <v>1.9611280646340243E-4</v>
      </c>
      <c r="L2332" s="336">
        <v>1.1748396343899057E-4</v>
      </c>
      <c r="M2332" s="337">
        <v>1.1415525114155251E-4</v>
      </c>
      <c r="N2332" s="345">
        <v>1.0574659025609062E-2</v>
      </c>
      <c r="O2332" s="346">
        <v>5.4820606084492671E-3</v>
      </c>
      <c r="P2332" s="347">
        <v>7.4118932459056493E-3</v>
      </c>
      <c r="Q2332" s="348">
        <v>1.7683465959328029E-2</v>
      </c>
      <c r="R2332" s="346">
        <v>0.41306881402541856</v>
      </c>
      <c r="S2332" s="347">
        <v>0.33276419462934947</v>
      </c>
      <c r="T2332" s="349">
        <v>0.11506307070775233</v>
      </c>
      <c r="U2332" s="349">
        <v>0.44020734008219053</v>
      </c>
      <c r="V2332" s="361">
        <v>0</v>
      </c>
    </row>
    <row r="2333" spans="1:22" ht="16" hidden="1" customHeight="1" outlineLevel="1">
      <c r="A2333" s="65">
        <v>2324</v>
      </c>
      <c r="B2333" s="117">
        <v>1</v>
      </c>
      <c r="C2333" s="325">
        <v>1.2911775105753831E-4</v>
      </c>
      <c r="D2333" s="326">
        <v>1.3265222581705497E-4</v>
      </c>
      <c r="E2333" s="327">
        <v>1.3599206666675402E-4</v>
      </c>
      <c r="F2333" s="332">
        <v>0</v>
      </c>
      <c r="G2333" s="326">
        <v>0</v>
      </c>
      <c r="H2333" s="327">
        <v>0</v>
      </c>
      <c r="I2333" s="332">
        <v>9.3615427822505074E-5</v>
      </c>
      <c r="J2333" s="326">
        <v>2.9801530031104632E-4</v>
      </c>
      <c r="K2333" s="327">
        <v>2.0502702493901164E-4</v>
      </c>
      <c r="L2333" s="336">
        <v>8.811297257924293E-5</v>
      </c>
      <c r="M2333" s="337">
        <v>1.1415525114155251E-4</v>
      </c>
      <c r="N2333" s="345">
        <v>0</v>
      </c>
      <c r="O2333" s="346">
        <v>0</v>
      </c>
      <c r="P2333" s="347">
        <v>0</v>
      </c>
      <c r="Q2333" s="348">
        <v>8.8417329796640146E-3</v>
      </c>
      <c r="R2333" s="346">
        <v>0.41607212988914449</v>
      </c>
      <c r="S2333" s="347">
        <v>0.34729377171506109</v>
      </c>
      <c r="T2333" s="349">
        <v>0.1622294203532442</v>
      </c>
      <c r="U2333" s="349">
        <v>0.53384966041663862</v>
      </c>
      <c r="V2333" s="361">
        <v>0</v>
      </c>
    </row>
    <row r="2334" spans="1:22" ht="16" hidden="1" customHeight="1" outlineLevel="1">
      <c r="A2334" s="65">
        <v>2325</v>
      </c>
      <c r="B2334" s="117">
        <v>1</v>
      </c>
      <c r="C2334" s="325">
        <v>1.3528675194309308E-4</v>
      </c>
      <c r="D2334" s="326">
        <v>1.4268425696487857E-4</v>
      </c>
      <c r="E2334" s="327">
        <v>1.4246540838827555E-4</v>
      </c>
      <c r="F2334" s="332">
        <v>0</v>
      </c>
      <c r="G2334" s="326">
        <v>0</v>
      </c>
      <c r="H2334" s="327">
        <v>0</v>
      </c>
      <c r="I2334" s="332">
        <v>1.3150738670304288E-4</v>
      </c>
      <c r="J2334" s="326">
        <v>2.8239518801888113E-4</v>
      </c>
      <c r="K2334" s="327">
        <v>2.1096983725608443E-4</v>
      </c>
      <c r="L2334" s="336">
        <v>5.8741981719495287E-5</v>
      </c>
      <c r="M2334" s="337">
        <v>1.1415525114155251E-4</v>
      </c>
      <c r="N2334" s="345">
        <v>0</v>
      </c>
      <c r="O2334" s="346">
        <v>0</v>
      </c>
      <c r="P2334" s="347">
        <v>0</v>
      </c>
      <c r="Q2334" s="348">
        <v>8.8417329796640146E-3</v>
      </c>
      <c r="R2334" s="346">
        <v>0.38462561377812893</v>
      </c>
      <c r="S2334" s="347">
        <v>0.32923165116463809</v>
      </c>
      <c r="T2334" s="349">
        <v>0.1899016133912243</v>
      </c>
      <c r="U2334" s="349">
        <v>0.5786564789607187</v>
      </c>
      <c r="V2334" s="361">
        <v>0</v>
      </c>
    </row>
    <row r="2335" spans="1:22" ht="16" hidden="1" customHeight="1" outlineLevel="1">
      <c r="A2335" s="65">
        <v>2326</v>
      </c>
      <c r="B2335" s="117">
        <v>1</v>
      </c>
      <c r="C2335" s="325">
        <v>1.2785519971115326E-4</v>
      </c>
      <c r="D2335" s="326">
        <v>1.3238003892544737E-4</v>
      </c>
      <c r="E2335" s="327">
        <v>1.3287863577864746E-4</v>
      </c>
      <c r="F2335" s="332">
        <v>0</v>
      </c>
      <c r="G2335" s="326">
        <v>0</v>
      </c>
      <c r="H2335" s="327">
        <v>0</v>
      </c>
      <c r="I2335" s="332">
        <v>1.6494146806822325E-4</v>
      </c>
      <c r="J2335" s="326">
        <v>2.8979418857832782E-4</v>
      </c>
      <c r="K2335" s="327">
        <v>2.2285546189023002E-4</v>
      </c>
      <c r="L2335" s="336">
        <v>3.7594868300476983E-5</v>
      </c>
      <c r="M2335" s="337">
        <v>1.1415525114155251E-4</v>
      </c>
      <c r="N2335" s="345">
        <v>0</v>
      </c>
      <c r="O2335" s="346">
        <v>0</v>
      </c>
      <c r="P2335" s="347">
        <v>0</v>
      </c>
      <c r="Q2335" s="348">
        <v>8.8417329796640146E-3</v>
      </c>
      <c r="R2335" s="346">
        <v>0.34875936739645769</v>
      </c>
      <c r="S2335" s="347">
        <v>0.33461086339584473</v>
      </c>
      <c r="T2335" s="349">
        <v>0.13493760110272773</v>
      </c>
      <c r="U2335" s="349">
        <v>0.48835501790368008</v>
      </c>
      <c r="V2335" s="361">
        <v>0</v>
      </c>
    </row>
    <row r="2336" spans="1:22" ht="16" hidden="1" customHeight="1" outlineLevel="1">
      <c r="A2336" s="65">
        <v>2327</v>
      </c>
      <c r="B2336" s="117">
        <v>1</v>
      </c>
      <c r="C2336" s="325">
        <v>1.1326710643163469E-4</v>
      </c>
      <c r="D2336" s="326">
        <v>1.192373004449653E-4</v>
      </c>
      <c r="E2336" s="327">
        <v>1.1946493770238841E-4</v>
      </c>
      <c r="F2336" s="332">
        <v>0</v>
      </c>
      <c r="G2336" s="326">
        <v>0</v>
      </c>
      <c r="H2336" s="327">
        <v>0</v>
      </c>
      <c r="I2336" s="332">
        <v>1.8723085564501018E-4</v>
      </c>
      <c r="J2336" s="326">
        <v>2.939047444446871E-4</v>
      </c>
      <c r="K2336" s="327">
        <v>2.3474108652437564E-4</v>
      </c>
      <c r="L2336" s="336">
        <v>2.3496792687798115E-5</v>
      </c>
      <c r="M2336" s="337">
        <v>1.1415525114155251E-4</v>
      </c>
      <c r="N2336" s="345">
        <v>0</v>
      </c>
      <c r="O2336" s="346">
        <v>0</v>
      </c>
      <c r="P2336" s="347">
        <v>0</v>
      </c>
      <c r="Q2336" s="348">
        <v>8.8417329796640146E-3</v>
      </c>
      <c r="R2336" s="346">
        <v>0.32257680059097044</v>
      </c>
      <c r="S2336" s="347">
        <v>0.31819830043696712</v>
      </c>
      <c r="T2336" s="349">
        <v>0.11420722968595913</v>
      </c>
      <c r="U2336" s="349">
        <v>0.42202913519040364</v>
      </c>
      <c r="V2336" s="361">
        <v>0</v>
      </c>
    </row>
    <row r="2337" spans="1:22" ht="16" hidden="1" customHeight="1" outlineLevel="1">
      <c r="A2337" s="65">
        <v>2328</v>
      </c>
      <c r="B2337" s="117">
        <v>1</v>
      </c>
      <c r="C2337" s="325">
        <v>1.014103742331571E-4</v>
      </c>
      <c r="D2337" s="326">
        <v>1.0566683970624269E-4</v>
      </c>
      <c r="E2337" s="327">
        <v>1.0457235995427875E-4</v>
      </c>
      <c r="F2337" s="332">
        <v>0</v>
      </c>
      <c r="G2337" s="326">
        <v>0</v>
      </c>
      <c r="H2337" s="327">
        <v>0</v>
      </c>
      <c r="I2337" s="332">
        <v>1.6717040682590195E-4</v>
      </c>
      <c r="J2337" s="326">
        <v>2.9596002237786666E-4</v>
      </c>
      <c r="K2337" s="327">
        <v>2.5851233579266681E-4</v>
      </c>
      <c r="L2337" s="336">
        <v>9.3987170751192458E-6</v>
      </c>
      <c r="M2337" s="337">
        <v>1.1415525114155251E-4</v>
      </c>
      <c r="N2337" s="345">
        <v>0</v>
      </c>
      <c r="O2337" s="346">
        <v>0</v>
      </c>
      <c r="P2337" s="347">
        <v>0</v>
      </c>
      <c r="Q2337" s="348">
        <v>8.8417329796640146E-3</v>
      </c>
      <c r="R2337" s="346">
        <v>0.29753184876269606</v>
      </c>
      <c r="S2337" s="347">
        <v>0.27208335606564243</v>
      </c>
      <c r="T2337" s="349">
        <v>0.10041867989040203</v>
      </c>
      <c r="U2337" s="349">
        <v>0.34568067464489871</v>
      </c>
      <c r="V2337" s="361">
        <v>0</v>
      </c>
    </row>
    <row r="2338" spans="1:22" ht="16" hidden="1" customHeight="1" outlineLevel="1">
      <c r="A2338" s="65">
        <v>2329</v>
      </c>
      <c r="B2338" s="117">
        <v>1</v>
      </c>
      <c r="C2338" s="325">
        <v>9.3085035652043676E-5</v>
      </c>
      <c r="D2338" s="326">
        <v>9.110484100523518E-5</v>
      </c>
      <c r="E2338" s="327">
        <v>9.2468897376764541E-5</v>
      </c>
      <c r="F2338" s="332">
        <v>0</v>
      </c>
      <c r="G2338" s="326">
        <v>0</v>
      </c>
      <c r="H2338" s="327">
        <v>0</v>
      </c>
      <c r="I2338" s="332">
        <v>1.9614661067572496E-4</v>
      </c>
      <c r="J2338" s="326">
        <v>3.0664746763040083E-4</v>
      </c>
      <c r="K2338" s="327">
        <v>2.4959811731705767E-4</v>
      </c>
      <c r="L2338" s="336">
        <v>5.8741981719495289E-6</v>
      </c>
      <c r="M2338" s="337">
        <v>1.1415525114155251E-4</v>
      </c>
      <c r="N2338" s="345">
        <v>0</v>
      </c>
      <c r="O2338" s="346">
        <v>0</v>
      </c>
      <c r="P2338" s="347">
        <v>0</v>
      </c>
      <c r="Q2338" s="348">
        <v>8.8417329796640146E-3</v>
      </c>
      <c r="R2338" s="346">
        <v>0.29532101715531101</v>
      </c>
      <c r="S2338" s="347">
        <v>0.22556899147814935</v>
      </c>
      <c r="T2338" s="349">
        <v>5.7721722247607986E-2</v>
      </c>
      <c r="U2338" s="349">
        <v>0.30490253934710648</v>
      </c>
      <c r="V2338" s="361">
        <v>0</v>
      </c>
    </row>
    <row r="2339" spans="1:22" ht="16" hidden="1" customHeight="1" outlineLevel="1">
      <c r="A2339" s="65">
        <v>2330</v>
      </c>
      <c r="B2339" s="117">
        <v>1</v>
      </c>
      <c r="C2339" s="325">
        <v>8.7428555610070963E-5</v>
      </c>
      <c r="D2339" s="326">
        <v>8.4066865665095384E-5</v>
      </c>
      <c r="E2339" s="327">
        <v>8.3984798206674193E-5</v>
      </c>
      <c r="F2339" s="332">
        <v>0</v>
      </c>
      <c r="G2339" s="326">
        <v>0</v>
      </c>
      <c r="H2339" s="327">
        <v>0</v>
      </c>
      <c r="I2339" s="332">
        <v>2.1174918197947579E-4</v>
      </c>
      <c r="J2339" s="326">
        <v>3.1815702405620669E-4</v>
      </c>
      <c r="K2339" s="327">
        <v>2.7039796042681243E-4</v>
      </c>
      <c r="L2339" s="336">
        <v>2.3496792687798115E-6</v>
      </c>
      <c r="M2339" s="337">
        <v>1.1415525114155251E-4</v>
      </c>
      <c r="N2339" s="345">
        <v>0</v>
      </c>
      <c r="O2339" s="346">
        <v>0</v>
      </c>
      <c r="P2339" s="347">
        <v>0</v>
      </c>
      <c r="Q2339" s="348">
        <v>8.8417329796640146E-3</v>
      </c>
      <c r="R2339" s="346">
        <v>0.26429712886313589</v>
      </c>
      <c r="S2339" s="347">
        <v>0.21540191752988802</v>
      </c>
      <c r="T2339" s="349">
        <v>3.4328734318593873E-2</v>
      </c>
      <c r="U2339" s="349">
        <v>0.2314036352440979</v>
      </c>
      <c r="V2339" s="361">
        <v>0</v>
      </c>
    </row>
    <row r="2340" spans="1:22" ht="16" hidden="1" customHeight="1" outlineLevel="1">
      <c r="A2340" s="65">
        <v>2331</v>
      </c>
      <c r="B2340" s="117">
        <v>1</v>
      </c>
      <c r="C2340" s="325">
        <v>8.4972205713391104E-5</v>
      </c>
      <c r="D2340" s="326">
        <v>8.0256249182588746E-5</v>
      </c>
      <c r="E2340" s="327">
        <v>8.1104874635175634E-5</v>
      </c>
      <c r="F2340" s="332">
        <v>0</v>
      </c>
      <c r="G2340" s="326">
        <v>0</v>
      </c>
      <c r="H2340" s="327">
        <v>0</v>
      </c>
      <c r="I2340" s="332">
        <v>2.4518326334465619E-4</v>
      </c>
      <c r="J2340" s="326">
        <v>3.2391180226910973E-4</v>
      </c>
      <c r="K2340" s="327">
        <v>2.9416920969510367E-4</v>
      </c>
      <c r="L2340" s="336">
        <v>1.1748396343899057E-6</v>
      </c>
      <c r="M2340" s="337">
        <v>1.1415525114155251E-4</v>
      </c>
      <c r="N2340" s="345">
        <v>0</v>
      </c>
      <c r="O2340" s="346">
        <v>0</v>
      </c>
      <c r="P2340" s="347">
        <v>0</v>
      </c>
      <c r="Q2340" s="348">
        <v>8.8417329796640146E-3</v>
      </c>
      <c r="R2340" s="346">
        <v>0.26432735328120593</v>
      </c>
      <c r="S2340" s="347">
        <v>0.1942014928539558</v>
      </c>
      <c r="T2340" s="349">
        <v>2.6245791334991438E-2</v>
      </c>
      <c r="U2340" s="349">
        <v>0.20153242288137785</v>
      </c>
      <c r="V2340" s="361">
        <v>0</v>
      </c>
    </row>
    <row r="2341" spans="1:22" ht="16" hidden="1" customHeight="1" outlineLevel="1">
      <c r="A2341" s="65">
        <v>2332</v>
      </c>
      <c r="B2341" s="117">
        <v>1</v>
      </c>
      <c r="C2341" s="325">
        <v>8.5278468168702338E-5</v>
      </c>
      <c r="D2341" s="326">
        <v>7.9225827378645618E-5</v>
      </c>
      <c r="E2341" s="327">
        <v>7.8938445642201481E-5</v>
      </c>
      <c r="F2341" s="332">
        <v>0</v>
      </c>
      <c r="G2341" s="326">
        <v>0</v>
      </c>
      <c r="H2341" s="327">
        <v>0</v>
      </c>
      <c r="I2341" s="332">
        <v>2.8084628346751526E-4</v>
      </c>
      <c r="J2341" s="326">
        <v>3.3501030310827969E-4</v>
      </c>
      <c r="K2341" s="327">
        <v>3.2091186512193129E-4</v>
      </c>
      <c r="L2341" s="336">
        <v>1.409807561267887E-5</v>
      </c>
      <c r="M2341" s="337">
        <v>1.1415525114155251E-4</v>
      </c>
      <c r="N2341" s="345">
        <v>0</v>
      </c>
      <c r="O2341" s="346">
        <v>0</v>
      </c>
      <c r="P2341" s="347">
        <v>0</v>
      </c>
      <c r="Q2341" s="348">
        <v>1.7683465959328029E-2</v>
      </c>
      <c r="R2341" s="346">
        <v>0.27019780245614833</v>
      </c>
      <c r="S2341" s="347">
        <v>0.19008797761832713</v>
      </c>
      <c r="T2341" s="349">
        <v>2.6245791334991438E-2</v>
      </c>
      <c r="U2341" s="349">
        <v>0.19573504942940256</v>
      </c>
      <c r="V2341" s="361">
        <v>0</v>
      </c>
    </row>
    <row r="2342" spans="1:22" ht="16" hidden="1" customHeight="1" outlineLevel="1">
      <c r="A2342" s="65">
        <v>2333</v>
      </c>
      <c r="B2342" s="117">
        <v>1</v>
      </c>
      <c r="C2342" s="325">
        <v>8.6459766210617082E-5</v>
      </c>
      <c r="D2342" s="326">
        <v>8.0139597657614045E-5</v>
      </c>
      <c r="E2342" s="327">
        <v>7.9509241305021023E-5</v>
      </c>
      <c r="F2342" s="332">
        <v>0</v>
      </c>
      <c r="G2342" s="326">
        <v>0</v>
      </c>
      <c r="H2342" s="327">
        <v>0</v>
      </c>
      <c r="I2342" s="332">
        <v>3.0313567104430216E-4</v>
      </c>
      <c r="J2342" s="326">
        <v>3.3624346986818745E-4</v>
      </c>
      <c r="K2342" s="327">
        <v>2.9119780353656729E-4</v>
      </c>
      <c r="L2342" s="336">
        <v>3.7594868300476983E-5</v>
      </c>
      <c r="M2342" s="337">
        <v>1.1415525114155251E-4</v>
      </c>
      <c r="N2342" s="345">
        <v>0</v>
      </c>
      <c r="O2342" s="346">
        <v>0</v>
      </c>
      <c r="P2342" s="347">
        <v>0</v>
      </c>
      <c r="Q2342" s="348">
        <v>2.6525198938992044E-2</v>
      </c>
      <c r="R2342" s="346">
        <v>0.26460177596918838</v>
      </c>
      <c r="S2342" s="347">
        <v>0.20211209907631858</v>
      </c>
      <c r="T2342" s="349">
        <v>2.6245791334991438E-2</v>
      </c>
      <c r="U2342" s="349">
        <v>0.19396635922371519</v>
      </c>
      <c r="V2342" s="361">
        <v>0</v>
      </c>
    </row>
    <row r="2343" spans="1:22" ht="16" hidden="1" customHeight="1" outlineLevel="1">
      <c r="A2343" s="65">
        <v>2334</v>
      </c>
      <c r="B2343" s="117">
        <v>1</v>
      </c>
      <c r="C2343" s="325">
        <v>9.2866276755392802E-5</v>
      </c>
      <c r="D2343" s="326">
        <v>8.4358494477532116E-5</v>
      </c>
      <c r="E2343" s="327">
        <v>8.499666324530881E-5</v>
      </c>
      <c r="F2343" s="332">
        <v>0</v>
      </c>
      <c r="G2343" s="326">
        <v>0</v>
      </c>
      <c r="H2343" s="327">
        <v>0</v>
      </c>
      <c r="I2343" s="332">
        <v>3.0313567104430216E-4</v>
      </c>
      <c r="J2343" s="326">
        <v>3.4117613690781858E-4</v>
      </c>
      <c r="K2343" s="327">
        <v>2.9714061585364005E-4</v>
      </c>
      <c r="L2343" s="336">
        <v>9.3987170751192462E-5</v>
      </c>
      <c r="M2343" s="337">
        <v>1.1415525114155251E-4</v>
      </c>
      <c r="N2343" s="345">
        <v>0</v>
      </c>
      <c r="O2343" s="346">
        <v>1.47256561549531E-3</v>
      </c>
      <c r="P2343" s="347">
        <v>1.7671899965835281E-3</v>
      </c>
      <c r="Q2343" s="348">
        <v>2.6525198938992044E-2</v>
      </c>
      <c r="R2343" s="346">
        <v>0.26663976194207606</v>
      </c>
      <c r="S2343" s="347">
        <v>0.20938985680089231</v>
      </c>
      <c r="T2343" s="349">
        <v>3.7181537724571202E-2</v>
      </c>
      <c r="U2343" s="349">
        <v>0.21784367700049473</v>
      </c>
      <c r="V2343" s="361">
        <v>0</v>
      </c>
    </row>
    <row r="2344" spans="1:22" ht="16" hidden="1" customHeight="1" outlineLevel="1">
      <c r="A2344" s="65">
        <v>2335</v>
      </c>
      <c r="B2344" s="117">
        <v>1</v>
      </c>
      <c r="C2344" s="325">
        <v>1.0999197323606155E-4</v>
      </c>
      <c r="D2344" s="326">
        <v>9.3068475008975849E-5</v>
      </c>
      <c r="E2344" s="327">
        <v>9.8280635034563428E-5</v>
      </c>
      <c r="F2344" s="332">
        <v>0</v>
      </c>
      <c r="G2344" s="326">
        <v>0</v>
      </c>
      <c r="H2344" s="327">
        <v>0</v>
      </c>
      <c r="I2344" s="332">
        <v>3.0982248731733825E-4</v>
      </c>
      <c r="J2344" s="326">
        <v>3.3254396958846413E-4</v>
      </c>
      <c r="K2344" s="327">
        <v>2.3771249268291205E-4</v>
      </c>
      <c r="L2344" s="336">
        <v>1.8210014333043539E-4</v>
      </c>
      <c r="M2344" s="337">
        <v>1.1415525114155251E-4</v>
      </c>
      <c r="N2344" s="345">
        <v>3.129527468389709E-2</v>
      </c>
      <c r="O2344" s="346">
        <v>5.5498550399087937E-2</v>
      </c>
      <c r="P2344" s="347">
        <v>6.457920942435301E-2</v>
      </c>
      <c r="Q2344" s="348">
        <v>1.7683465959328029E-2</v>
      </c>
      <c r="R2344" s="346">
        <v>0.27203615356540956</v>
      </c>
      <c r="S2344" s="347">
        <v>0.2271511127226219</v>
      </c>
      <c r="T2344" s="349">
        <v>8.8056531797833598E-2</v>
      </c>
      <c r="U2344" s="349">
        <v>0.29615734888565232</v>
      </c>
      <c r="V2344" s="361">
        <v>4.1412149830097771E-2</v>
      </c>
    </row>
    <row r="2345" spans="1:22" ht="16" hidden="1" customHeight="1" outlineLevel="1">
      <c r="A2345" s="65">
        <v>2336</v>
      </c>
      <c r="B2345" s="117">
        <v>1</v>
      </c>
      <c r="C2345" s="325">
        <v>1.2963027190112037E-4</v>
      </c>
      <c r="D2345" s="326">
        <v>1.0998294613030632E-4</v>
      </c>
      <c r="E2345" s="327">
        <v>1.1637745207168276E-4</v>
      </c>
      <c r="F2345" s="332">
        <v>0</v>
      </c>
      <c r="G2345" s="326">
        <v>0</v>
      </c>
      <c r="H2345" s="327">
        <v>0</v>
      </c>
      <c r="I2345" s="332">
        <v>3.0313567104430216E-4</v>
      </c>
      <c r="J2345" s="326">
        <v>2.9678213355113856E-4</v>
      </c>
      <c r="K2345" s="327">
        <v>2.1394124341462081E-4</v>
      </c>
      <c r="L2345" s="336">
        <v>1.5860335064263727E-4</v>
      </c>
      <c r="M2345" s="337">
        <v>1.1415525114155251E-4</v>
      </c>
      <c r="N2345" s="345">
        <v>0.17433897312490615</v>
      </c>
      <c r="O2345" s="346">
        <v>0.20132719783068881</v>
      </c>
      <c r="P2345" s="347">
        <v>0.22317562081456965</v>
      </c>
      <c r="Q2345" s="348">
        <v>1.7683465959328029E-2</v>
      </c>
      <c r="R2345" s="346">
        <v>0.25677336519570781</v>
      </c>
      <c r="S2345" s="347">
        <v>0.24961723439413216</v>
      </c>
      <c r="T2345" s="349">
        <v>0.15148386085739624</v>
      </c>
      <c r="U2345" s="349">
        <v>0.42851433261125732</v>
      </c>
      <c r="V2345" s="361">
        <v>0.17781656281783997</v>
      </c>
    </row>
    <row r="2346" spans="1:22" ht="16" hidden="1" customHeight="1" outlineLevel="1">
      <c r="A2346" s="65">
        <v>2337</v>
      </c>
      <c r="B2346" s="117">
        <v>1</v>
      </c>
      <c r="C2346" s="325">
        <v>1.476685054935328E-4</v>
      </c>
      <c r="D2346" s="326">
        <v>1.2477824788126321E-4</v>
      </c>
      <c r="E2346" s="327">
        <v>1.347207490541105E-4</v>
      </c>
      <c r="F2346" s="332">
        <v>0</v>
      </c>
      <c r="G2346" s="326">
        <v>0</v>
      </c>
      <c r="H2346" s="327">
        <v>0</v>
      </c>
      <c r="I2346" s="332">
        <v>2.6747265092144309E-4</v>
      </c>
      <c r="J2346" s="326">
        <v>2.4951074108800708E-4</v>
      </c>
      <c r="K2346" s="327">
        <v>2.2582686804876643E-4</v>
      </c>
      <c r="L2346" s="336">
        <v>1.4685495429873823E-4</v>
      </c>
      <c r="M2346" s="337">
        <v>1.1415525114155251E-4</v>
      </c>
      <c r="N2346" s="345">
        <v>0.35182176379796637</v>
      </c>
      <c r="O2346" s="346">
        <v>0.38029074863697171</v>
      </c>
      <c r="P2346" s="347">
        <v>0.39570046968494388</v>
      </c>
      <c r="Q2346" s="348">
        <v>1.7683465959328029E-2</v>
      </c>
      <c r="R2346" s="346">
        <v>0.27989809221892875</v>
      </c>
      <c r="S2346" s="347">
        <v>0.28026888855326276</v>
      </c>
      <c r="T2346" s="349">
        <v>0.17116820435863983</v>
      </c>
      <c r="U2346" s="349">
        <v>0.50152193387935273</v>
      </c>
      <c r="V2346" s="361">
        <v>0.29632785493158825</v>
      </c>
    </row>
    <row r="2347" spans="1:22" ht="16" hidden="1" customHeight="1" outlineLevel="1">
      <c r="A2347" s="65">
        <v>2338</v>
      </c>
      <c r="B2347" s="117">
        <v>1</v>
      </c>
      <c r="C2347" s="325">
        <v>1.5139365699078775E-4</v>
      </c>
      <c r="D2347" s="326">
        <v>1.2802504865972551E-4</v>
      </c>
      <c r="E2347" s="327">
        <v>1.4267297044748265E-4</v>
      </c>
      <c r="F2347" s="332">
        <v>0</v>
      </c>
      <c r="G2347" s="326">
        <v>0</v>
      </c>
      <c r="H2347" s="327">
        <v>0</v>
      </c>
      <c r="I2347" s="332">
        <v>2.0060448819108232E-4</v>
      </c>
      <c r="J2347" s="326">
        <v>2.2238107237003597E-4</v>
      </c>
      <c r="K2347" s="327">
        <v>2.1691264957315727E-4</v>
      </c>
      <c r="L2347" s="336">
        <v>1.644775488145868E-4</v>
      </c>
      <c r="M2347" s="337">
        <v>1.1415525114155251E-4</v>
      </c>
      <c r="N2347" s="345">
        <v>0.49886668457298966</v>
      </c>
      <c r="O2347" s="346">
        <v>0.43496369157785575</v>
      </c>
      <c r="P2347" s="347">
        <v>0.53467722224183389</v>
      </c>
      <c r="Q2347" s="348">
        <v>8.8417329796640146E-3</v>
      </c>
      <c r="R2347" s="346">
        <v>0.31461521392059166</v>
      </c>
      <c r="S2347" s="347">
        <v>0.2843824037888914</v>
      </c>
      <c r="T2347" s="349">
        <v>0.15262498221978718</v>
      </c>
      <c r="U2347" s="349">
        <v>0.51901231480226118</v>
      </c>
      <c r="V2347" s="361">
        <v>0.38840066192068923</v>
      </c>
    </row>
    <row r="2348" spans="1:22" ht="16" hidden="1" customHeight="1" outlineLevel="1">
      <c r="A2348" s="65">
        <v>2339</v>
      </c>
      <c r="B2348" s="117">
        <v>1</v>
      </c>
      <c r="C2348" s="325">
        <v>1.5019360818630293E-4</v>
      </c>
      <c r="D2348" s="326">
        <v>1.254003893477949E-4</v>
      </c>
      <c r="E2348" s="327">
        <v>1.4258216204657954E-4</v>
      </c>
      <c r="F2348" s="332">
        <v>0</v>
      </c>
      <c r="G2348" s="326">
        <v>0</v>
      </c>
      <c r="H2348" s="327">
        <v>0</v>
      </c>
      <c r="I2348" s="332">
        <v>1.2482057043000677E-4</v>
      </c>
      <c r="J2348" s="326">
        <v>1.8703029191934634E-4</v>
      </c>
      <c r="K2348" s="327">
        <v>2.0502702493901164E-4</v>
      </c>
      <c r="L2348" s="336">
        <v>1.8797434150238492E-4</v>
      </c>
      <c r="M2348" s="337">
        <v>1.1415525114155251E-4</v>
      </c>
      <c r="N2348" s="345">
        <v>0.59989754850684929</v>
      </c>
      <c r="O2348" s="346">
        <v>0.55007820407931762</v>
      </c>
      <c r="P2348" s="347">
        <v>0.62980485720594348</v>
      </c>
      <c r="Q2348" s="348">
        <v>8.8417329796640146E-3</v>
      </c>
      <c r="R2348" s="346">
        <v>0.30965552811145253</v>
      </c>
      <c r="S2348" s="347">
        <v>0.30410964155106085</v>
      </c>
      <c r="T2348" s="349">
        <v>0.11506307070775233</v>
      </c>
      <c r="U2348" s="349">
        <v>0.46329857332310898</v>
      </c>
      <c r="V2348" s="361">
        <v>0.41645767400070172</v>
      </c>
    </row>
    <row r="2349" spans="1:22" ht="16" hidden="1" customHeight="1" outlineLevel="1">
      <c r="A2349" s="65">
        <v>2340</v>
      </c>
      <c r="B2349" s="117">
        <v>1</v>
      </c>
      <c r="C2349" s="325">
        <v>1.4893105683991785E-4</v>
      </c>
      <c r="D2349" s="326">
        <v>1.2020939648642107E-4</v>
      </c>
      <c r="E2349" s="327">
        <v>1.4303620405109509E-4</v>
      </c>
      <c r="F2349" s="332">
        <v>0</v>
      </c>
      <c r="G2349" s="326">
        <v>0</v>
      </c>
      <c r="H2349" s="327">
        <v>0</v>
      </c>
      <c r="I2349" s="332">
        <v>7.8012856518754235E-5</v>
      </c>
      <c r="J2349" s="326">
        <v>2.0059512627833192E-4</v>
      </c>
      <c r="K2349" s="327">
        <v>1.6937015103657481E-4</v>
      </c>
      <c r="L2349" s="336">
        <v>2.0677177565262342E-4</v>
      </c>
      <c r="M2349" s="337">
        <v>1.1415525114155251E-4</v>
      </c>
      <c r="N2349" s="345">
        <v>0.65348534762311139</v>
      </c>
      <c r="O2349" s="346">
        <v>0.59335681131506479</v>
      </c>
      <c r="P2349" s="347">
        <v>0.67352042198126449</v>
      </c>
      <c r="Q2349" s="348">
        <v>1.7683465959328029E-2</v>
      </c>
      <c r="R2349" s="346">
        <v>0.3319226873443199</v>
      </c>
      <c r="S2349" s="347">
        <v>0.35642857694936497</v>
      </c>
      <c r="T2349" s="349">
        <v>9.8421717506217907E-2</v>
      </c>
      <c r="U2349" s="349">
        <v>0.39530226097112775</v>
      </c>
      <c r="V2349" s="361">
        <v>0.45554662688496322</v>
      </c>
    </row>
    <row r="2350" spans="1:22" ht="16" hidden="1" customHeight="1" outlineLevel="1">
      <c r="A2350" s="65">
        <v>2341</v>
      </c>
      <c r="B2350" s="117">
        <v>1</v>
      </c>
      <c r="C2350" s="325">
        <v>1.3739308760513154E-4</v>
      </c>
      <c r="D2350" s="326">
        <v>1.2262019466923141E-4</v>
      </c>
      <c r="E2350" s="327">
        <v>1.3654988970087311E-4</v>
      </c>
      <c r="F2350" s="332">
        <v>0</v>
      </c>
      <c r="G2350" s="326">
        <v>0</v>
      </c>
      <c r="H2350" s="327">
        <v>0</v>
      </c>
      <c r="I2350" s="332">
        <v>0</v>
      </c>
      <c r="J2350" s="326">
        <v>2.1580418298386113E-4</v>
      </c>
      <c r="K2350" s="327">
        <v>1.8125577567072043E-4</v>
      </c>
      <c r="L2350" s="336">
        <v>1.8797434150238492E-4</v>
      </c>
      <c r="M2350" s="337">
        <v>1.1415525114155251E-4</v>
      </c>
      <c r="N2350" s="345">
        <v>0.66534611382751074</v>
      </c>
      <c r="O2350" s="346">
        <v>0.621801234681023</v>
      </c>
      <c r="P2350" s="347">
        <v>0.6839374895453777</v>
      </c>
      <c r="Q2350" s="348">
        <v>8.8417329796640146E-3</v>
      </c>
      <c r="R2350" s="346">
        <v>0.3415014381568392</v>
      </c>
      <c r="S2350" s="347">
        <v>0.33590249875485861</v>
      </c>
      <c r="T2350" s="349">
        <v>9.2621017247397325E-2</v>
      </c>
      <c r="U2350" s="349">
        <v>0.29979298986400965</v>
      </c>
      <c r="V2350" s="361">
        <v>0.44452995520293415</v>
      </c>
    </row>
    <row r="2351" spans="1:22" ht="16" hidden="1" customHeight="1" outlineLevel="1">
      <c r="A2351" s="65">
        <v>2342</v>
      </c>
      <c r="B2351" s="117">
        <v>1</v>
      </c>
      <c r="C2351" s="325">
        <v>1.3698682108277991E-4</v>
      </c>
      <c r="D2351" s="326">
        <v>1.2075377026963631E-4</v>
      </c>
      <c r="E2351" s="327">
        <v>1.3189271599741372E-4</v>
      </c>
      <c r="F2351" s="332">
        <v>0</v>
      </c>
      <c r="G2351" s="326">
        <v>0</v>
      </c>
      <c r="H2351" s="327">
        <v>0</v>
      </c>
      <c r="I2351" s="332">
        <v>0</v>
      </c>
      <c r="J2351" s="326">
        <v>2.2238107237003597E-4</v>
      </c>
      <c r="K2351" s="327">
        <v>1.7828436951218402E-4</v>
      </c>
      <c r="L2351" s="336">
        <v>1.9032402077116473E-4</v>
      </c>
      <c r="M2351" s="337">
        <v>1.1415525114155251E-4</v>
      </c>
      <c r="N2351" s="345">
        <v>0.63590854951297748</v>
      </c>
      <c r="O2351" s="346">
        <v>0.60275879410690458</v>
      </c>
      <c r="P2351" s="347">
        <v>0.64830808154694275</v>
      </c>
      <c r="Q2351" s="348">
        <v>1.7683465959328029E-2</v>
      </c>
      <c r="R2351" s="346">
        <v>0.3414014940604771</v>
      </c>
      <c r="S2351" s="347">
        <v>0.30797416888486784</v>
      </c>
      <c r="T2351" s="349">
        <v>5.9053030503730737E-2</v>
      </c>
      <c r="U2351" s="349">
        <v>0.28367825687885806</v>
      </c>
      <c r="V2351" s="361">
        <v>0.34644874862009967</v>
      </c>
    </row>
    <row r="2352" spans="1:22" ht="16" hidden="1" customHeight="1" outlineLevel="1">
      <c r="A2352" s="65">
        <v>2343</v>
      </c>
      <c r="B2352" s="117">
        <v>1</v>
      </c>
      <c r="C2352" s="325">
        <v>1.4134949850741743E-4</v>
      </c>
      <c r="D2352" s="326">
        <v>1.1665152497469294E-4</v>
      </c>
      <c r="E2352" s="327">
        <v>1.3619962872596112E-4</v>
      </c>
      <c r="F2352" s="332">
        <v>0</v>
      </c>
      <c r="G2352" s="326">
        <v>0</v>
      </c>
      <c r="H2352" s="327">
        <v>0</v>
      </c>
      <c r="I2352" s="332">
        <v>0</v>
      </c>
      <c r="J2352" s="326">
        <v>2.1087151594423006E-4</v>
      </c>
      <c r="K2352" s="327">
        <v>1.5451312024389281E-4</v>
      </c>
      <c r="L2352" s="336">
        <v>2.1382081345896285E-4</v>
      </c>
      <c r="M2352" s="337">
        <v>1.1415525114155251E-4</v>
      </c>
      <c r="N2352" s="345">
        <v>0.56660166265594503</v>
      </c>
      <c r="O2352" s="346">
        <v>0.55426810526845061</v>
      </c>
      <c r="P2352" s="347">
        <v>0.56910866457880915</v>
      </c>
      <c r="Q2352" s="348">
        <v>1.7683465959328029E-2</v>
      </c>
      <c r="R2352" s="346">
        <v>0.32567787427784617</v>
      </c>
      <c r="S2352" s="347">
        <v>0.30449350214702819</v>
      </c>
      <c r="T2352" s="349">
        <v>5.2967049904312433E-2</v>
      </c>
      <c r="U2352" s="349">
        <v>0.28407129914678853</v>
      </c>
      <c r="V2352" s="361">
        <v>0.29324349224306473</v>
      </c>
    </row>
    <row r="2353" spans="1:22" ht="16" hidden="1" customHeight="1" outlineLevel="1">
      <c r="A2353" s="65">
        <v>2344</v>
      </c>
      <c r="B2353" s="117">
        <v>1</v>
      </c>
      <c r="C2353" s="325">
        <v>1.4018070097388273E-4</v>
      </c>
      <c r="D2353" s="326">
        <v>1.148434263375852E-4</v>
      </c>
      <c r="E2353" s="327">
        <v>1.3792498834312017E-4</v>
      </c>
      <c r="F2353" s="332">
        <v>0</v>
      </c>
      <c r="G2353" s="326">
        <v>0</v>
      </c>
      <c r="H2353" s="327">
        <v>0</v>
      </c>
      <c r="I2353" s="332">
        <v>0</v>
      </c>
      <c r="J2353" s="326">
        <v>2.2032579443685631E-4</v>
      </c>
      <c r="K2353" s="327">
        <v>1.663987448780384E-4</v>
      </c>
      <c r="L2353" s="336">
        <v>2.2321953053408208E-4</v>
      </c>
      <c r="M2353" s="337">
        <v>1.1415525114155251E-4</v>
      </c>
      <c r="N2353" s="345">
        <v>0.45213812374360912</v>
      </c>
      <c r="O2353" s="346">
        <v>0.43988648634950889</v>
      </c>
      <c r="P2353" s="347">
        <v>0.4455079142658126</v>
      </c>
      <c r="Q2353" s="348">
        <v>1.7683465959328029E-2</v>
      </c>
      <c r="R2353" s="346">
        <v>0.32185073674626269</v>
      </c>
      <c r="S2353" s="347">
        <v>0.27464068842023442</v>
      </c>
      <c r="T2353" s="349">
        <v>7.0939711361969623E-2</v>
      </c>
      <c r="U2353" s="349">
        <v>0.28210608780713592</v>
      </c>
      <c r="V2353" s="361">
        <v>0.22319639405691252</v>
      </c>
    </row>
    <row r="2354" spans="1:22" ht="16" hidden="1" customHeight="1" outlineLevel="1">
      <c r="A2354" s="65">
        <v>2345</v>
      </c>
      <c r="B2354" s="117">
        <v>1</v>
      </c>
      <c r="C2354" s="325">
        <v>1.3811186683698441E-4</v>
      </c>
      <c r="D2354" s="326">
        <v>1.2040381569471223E-4</v>
      </c>
      <c r="E2354" s="327">
        <v>1.351877636873265E-4</v>
      </c>
      <c r="F2354" s="332">
        <v>0</v>
      </c>
      <c r="G2354" s="326">
        <v>0</v>
      </c>
      <c r="H2354" s="327">
        <v>0</v>
      </c>
      <c r="I2354" s="332">
        <v>0</v>
      </c>
      <c r="J2354" s="326">
        <v>2.2731373940966705E-4</v>
      </c>
      <c r="K2354" s="327">
        <v>1.4857030792682002E-4</v>
      </c>
      <c r="L2354" s="336">
        <v>2.2321953053408208E-4</v>
      </c>
      <c r="M2354" s="337">
        <v>1.1415525114155251E-4</v>
      </c>
      <c r="N2354" s="345">
        <v>0.29266083357361294</v>
      </c>
      <c r="O2354" s="346">
        <v>0.29803862514454155</v>
      </c>
      <c r="P2354" s="347">
        <v>0.28104021060112033</v>
      </c>
      <c r="Q2354" s="348">
        <v>1.7683465959328029E-2</v>
      </c>
      <c r="R2354" s="346">
        <v>0.28183978593653558</v>
      </c>
      <c r="S2354" s="347">
        <v>0.2351291552920575</v>
      </c>
      <c r="T2354" s="349">
        <v>7.2841580299287847E-2</v>
      </c>
      <c r="U2354" s="349">
        <v>0.30146341950271438</v>
      </c>
      <c r="V2354" s="361">
        <v>0.12284008826323684</v>
      </c>
    </row>
    <row r="2355" spans="1:22" ht="16" hidden="1" customHeight="1" outlineLevel="1">
      <c r="A2355" s="65">
        <v>2346</v>
      </c>
      <c r="B2355" s="117">
        <v>1</v>
      </c>
      <c r="C2355" s="325">
        <v>1.3321791780619477E-4</v>
      </c>
      <c r="D2355" s="326">
        <v>1.1857627513677537E-4</v>
      </c>
      <c r="E2355" s="327">
        <v>1.3160731816600396E-4</v>
      </c>
      <c r="F2355" s="332">
        <v>0</v>
      </c>
      <c r="G2355" s="326">
        <v>0</v>
      </c>
      <c r="H2355" s="327">
        <v>0</v>
      </c>
      <c r="I2355" s="332">
        <v>0</v>
      </c>
      <c r="J2355" s="326">
        <v>2.3923435142210892E-4</v>
      </c>
      <c r="K2355" s="327">
        <v>1.515417140853564E-4</v>
      </c>
      <c r="L2355" s="336">
        <v>1.644775488145868E-4</v>
      </c>
      <c r="M2355" s="337">
        <v>1.1415525114155251E-4</v>
      </c>
      <c r="N2355" s="345">
        <v>0.11703575326991653</v>
      </c>
      <c r="O2355" s="346">
        <v>0.11111939782743971</v>
      </c>
      <c r="P2355" s="347">
        <v>0.1015106263809018</v>
      </c>
      <c r="Q2355" s="348">
        <v>8.8417329796640146E-3</v>
      </c>
      <c r="R2355" s="346">
        <v>0.22107073910568958</v>
      </c>
      <c r="S2355" s="347">
        <v>0.17853071272357698</v>
      </c>
      <c r="T2355" s="349">
        <v>0.10032358644353612</v>
      </c>
      <c r="U2355" s="349">
        <v>0.36091106252720662</v>
      </c>
      <c r="V2355" s="361">
        <v>3.1727709061799725E-2</v>
      </c>
    </row>
    <row r="2356" spans="1:22" ht="16" hidden="1" customHeight="1" outlineLevel="1">
      <c r="A2356" s="65">
        <v>2347</v>
      </c>
      <c r="B2356" s="117">
        <v>1</v>
      </c>
      <c r="C2356" s="325">
        <v>1.2927400741228896E-4</v>
      </c>
      <c r="D2356" s="326">
        <v>1.1750696949117402E-4</v>
      </c>
      <c r="E2356" s="327">
        <v>1.3040086369686267E-4</v>
      </c>
      <c r="F2356" s="332">
        <v>0</v>
      </c>
      <c r="G2356" s="326">
        <v>0</v>
      </c>
      <c r="H2356" s="327">
        <v>0</v>
      </c>
      <c r="I2356" s="332">
        <v>0</v>
      </c>
      <c r="J2356" s="326">
        <v>2.5690974164745373E-4</v>
      </c>
      <c r="K2356" s="327">
        <v>1.7234155719511124E-4</v>
      </c>
      <c r="L2356" s="336">
        <v>1.1748396343899057E-4</v>
      </c>
      <c r="M2356" s="337">
        <v>1.1415525114155251E-4</v>
      </c>
      <c r="N2356" s="345">
        <v>1.1289163013825891E-2</v>
      </c>
      <c r="O2356" s="346">
        <v>6.2259909556203709E-3</v>
      </c>
      <c r="P2356" s="347">
        <v>7.8885793229367587E-3</v>
      </c>
      <c r="Q2356" s="348">
        <v>8.8417329796640146E-3</v>
      </c>
      <c r="R2356" s="346">
        <v>0.17018191238497166</v>
      </c>
      <c r="S2356" s="347">
        <v>0.14724621006665733</v>
      </c>
      <c r="T2356" s="349">
        <v>0.14758502953589389</v>
      </c>
      <c r="U2356" s="349">
        <v>0.40640570504016521</v>
      </c>
      <c r="V2356" s="361">
        <v>0</v>
      </c>
    </row>
    <row r="2357" spans="1:22" ht="16" hidden="1" customHeight="1" outlineLevel="1">
      <c r="A2357" s="65">
        <v>2348</v>
      </c>
      <c r="B2357" s="117">
        <v>1</v>
      </c>
      <c r="C2357" s="325">
        <v>1.3187411315533938E-4</v>
      </c>
      <c r="D2357" s="326">
        <v>1.3220506163798534E-4</v>
      </c>
      <c r="E2357" s="327">
        <v>1.375487821108073E-4</v>
      </c>
      <c r="F2357" s="332">
        <v>0</v>
      </c>
      <c r="G2357" s="326">
        <v>0</v>
      </c>
      <c r="H2357" s="327">
        <v>0</v>
      </c>
      <c r="I2357" s="332">
        <v>0</v>
      </c>
      <c r="J2357" s="326">
        <v>2.6800824248662374E-4</v>
      </c>
      <c r="K2357" s="327">
        <v>1.9016999414632964E-4</v>
      </c>
      <c r="L2357" s="336">
        <v>8.811297257924293E-5</v>
      </c>
      <c r="M2357" s="337">
        <v>1.1415525114155251E-4</v>
      </c>
      <c r="N2357" s="345">
        <v>0</v>
      </c>
      <c r="O2357" s="346">
        <v>0</v>
      </c>
      <c r="P2357" s="347">
        <v>0</v>
      </c>
      <c r="Q2357" s="348">
        <v>8.8417329796640146E-3</v>
      </c>
      <c r="R2357" s="346">
        <v>0.12145986920198833</v>
      </c>
      <c r="S2357" s="347">
        <v>0.11885102363342527</v>
      </c>
      <c r="T2357" s="349">
        <v>0.22451562805041592</v>
      </c>
      <c r="U2357" s="349">
        <v>0.50034280707556122</v>
      </c>
      <c r="V2357" s="361">
        <v>0</v>
      </c>
    </row>
    <row r="2358" spans="1:22" ht="16" hidden="1" customHeight="1" outlineLevel="1">
      <c r="A2358" s="65">
        <v>2349</v>
      </c>
      <c r="B2358" s="117">
        <v>1</v>
      </c>
      <c r="C2358" s="325">
        <v>1.3615553727550658E-4</v>
      </c>
      <c r="D2358" s="326">
        <v>1.463393380807523E-4</v>
      </c>
      <c r="E2358" s="327">
        <v>1.428935051353902E-4</v>
      </c>
      <c r="F2358" s="332">
        <v>0</v>
      </c>
      <c r="G2358" s="326">
        <v>0</v>
      </c>
      <c r="H2358" s="327">
        <v>0</v>
      </c>
      <c r="I2358" s="332">
        <v>0</v>
      </c>
      <c r="J2358" s="326">
        <v>2.6677507572671599E-4</v>
      </c>
      <c r="K2358" s="327">
        <v>1.7531296335364765E-4</v>
      </c>
      <c r="L2358" s="336">
        <v>5.8741981719495287E-5</v>
      </c>
      <c r="M2358" s="337">
        <v>1.1415525114155251E-4</v>
      </c>
      <c r="N2358" s="345">
        <v>0</v>
      </c>
      <c r="O2358" s="346">
        <v>0</v>
      </c>
      <c r="P2358" s="347">
        <v>0</v>
      </c>
      <c r="Q2358" s="348">
        <v>8.8417329796640146E-3</v>
      </c>
      <c r="R2358" s="346">
        <v>9.4621300967481767E-2</v>
      </c>
      <c r="S2358" s="347">
        <v>0.10397908393538326</v>
      </c>
      <c r="T2358" s="349">
        <v>0.22955558073430918</v>
      </c>
      <c r="U2358" s="349">
        <v>0.51704710346260851</v>
      </c>
      <c r="V2358" s="361">
        <v>0</v>
      </c>
    </row>
    <row r="2359" spans="1:22" ht="16" hidden="1" customHeight="1" outlineLevel="1">
      <c r="A2359" s="65">
        <v>2350</v>
      </c>
      <c r="B2359" s="117">
        <v>1</v>
      </c>
      <c r="C2359" s="325">
        <v>1.2864273173909642E-4</v>
      </c>
      <c r="D2359" s="326">
        <v>1.3844591822413139E-4</v>
      </c>
      <c r="E2359" s="327">
        <v>1.3267107371944036E-4</v>
      </c>
      <c r="F2359" s="332">
        <v>0</v>
      </c>
      <c r="G2359" s="326">
        <v>0</v>
      </c>
      <c r="H2359" s="327">
        <v>0</v>
      </c>
      <c r="I2359" s="332">
        <v>8.0241795276432917E-5</v>
      </c>
      <c r="J2359" s="326">
        <v>2.5156601902118664E-4</v>
      </c>
      <c r="K2359" s="327">
        <v>1.7828436951218402E-4</v>
      </c>
      <c r="L2359" s="336">
        <v>3.7594868300476983E-5</v>
      </c>
      <c r="M2359" s="337">
        <v>1.1415525114155251E-4</v>
      </c>
      <c r="N2359" s="345">
        <v>0</v>
      </c>
      <c r="O2359" s="346">
        <v>0</v>
      </c>
      <c r="P2359" s="347">
        <v>0</v>
      </c>
      <c r="Q2359" s="348">
        <v>8.8417329796640146E-3</v>
      </c>
      <c r="R2359" s="346">
        <v>8.5046285762625892E-2</v>
      </c>
      <c r="S2359" s="347">
        <v>7.9930841019400414E-2</v>
      </c>
      <c r="T2359" s="349">
        <v>0.18885558547569928</v>
      </c>
      <c r="U2359" s="349">
        <v>0.46948898904301478</v>
      </c>
      <c r="V2359" s="361">
        <v>0</v>
      </c>
    </row>
    <row r="2360" spans="1:22" ht="16" hidden="1" customHeight="1" outlineLevel="1">
      <c r="A2360" s="65">
        <v>2351</v>
      </c>
      <c r="B2360" s="117">
        <v>1</v>
      </c>
      <c r="C2360" s="325">
        <v>1.1497967607970157E-4</v>
      </c>
      <c r="D2360" s="326">
        <v>1.2075377026963631E-4</v>
      </c>
      <c r="E2360" s="327">
        <v>1.2102165314644168E-4</v>
      </c>
      <c r="F2360" s="332">
        <v>0</v>
      </c>
      <c r="G2360" s="326">
        <v>0</v>
      </c>
      <c r="H2360" s="327">
        <v>0</v>
      </c>
      <c r="I2360" s="332">
        <v>1.1813375415697072E-4</v>
      </c>
      <c r="J2360" s="326">
        <v>2.5732079723408968E-4</v>
      </c>
      <c r="K2360" s="327">
        <v>1.9611280646340243E-4</v>
      </c>
      <c r="L2360" s="336">
        <v>2.3496792687798115E-5</v>
      </c>
      <c r="M2360" s="337">
        <v>1.1415525114155251E-4</v>
      </c>
      <c r="N2360" s="345">
        <v>0</v>
      </c>
      <c r="O2360" s="346">
        <v>0</v>
      </c>
      <c r="P2360" s="347">
        <v>0</v>
      </c>
      <c r="Q2360" s="348">
        <v>8.8417329796640146E-3</v>
      </c>
      <c r="R2360" s="346">
        <v>7.2064436915305466E-2</v>
      </c>
      <c r="S2360" s="347">
        <v>5.967968909015172E-2</v>
      </c>
      <c r="T2360" s="349">
        <v>0.14967708536694393</v>
      </c>
      <c r="U2360" s="349">
        <v>0.4009031132891378</v>
      </c>
      <c r="V2360" s="361">
        <v>0</v>
      </c>
    </row>
    <row r="2361" spans="1:22" ht="16" hidden="1" customHeight="1" outlineLevel="1">
      <c r="A2361" s="65">
        <v>2352</v>
      </c>
      <c r="B2361" s="117">
        <v>1</v>
      </c>
      <c r="C2361" s="325">
        <v>1.0401047997620753E-4</v>
      </c>
      <c r="D2361" s="326">
        <v>1.114605321133191E-4</v>
      </c>
      <c r="E2361" s="327">
        <v>1.0401453692015966E-4</v>
      </c>
      <c r="F2361" s="332">
        <v>0</v>
      </c>
      <c r="G2361" s="326">
        <v>0</v>
      </c>
      <c r="H2361" s="327">
        <v>0</v>
      </c>
      <c r="I2361" s="332">
        <v>1.5602571303750847E-4</v>
      </c>
      <c r="J2361" s="326">
        <v>2.7252985393961897E-4</v>
      </c>
      <c r="K2361" s="327">
        <v>1.9908421262193881E-4</v>
      </c>
      <c r="L2361" s="336">
        <v>9.3987170751192458E-6</v>
      </c>
      <c r="M2361" s="337">
        <v>1.1415525114155251E-4</v>
      </c>
      <c r="N2361" s="345">
        <v>0</v>
      </c>
      <c r="O2361" s="346">
        <v>0</v>
      </c>
      <c r="P2361" s="347">
        <v>0</v>
      </c>
      <c r="Q2361" s="348">
        <v>8.8417329796640146E-3</v>
      </c>
      <c r="R2361" s="346">
        <v>5.9043820601229188E-2</v>
      </c>
      <c r="S2361" s="347">
        <v>4.0377809907586562E-2</v>
      </c>
      <c r="T2361" s="349">
        <v>0.10926237044893175</v>
      </c>
      <c r="U2361" s="349">
        <v>0.34666328031472504</v>
      </c>
      <c r="V2361" s="361">
        <v>0</v>
      </c>
    </row>
    <row r="2362" spans="1:22" ht="16" hidden="1" customHeight="1" outlineLevel="1">
      <c r="A2362" s="65">
        <v>2353</v>
      </c>
      <c r="B2362" s="117">
        <v>1</v>
      </c>
      <c r="C2362" s="325">
        <v>9.4116327593397807E-5</v>
      </c>
      <c r="D2362" s="326">
        <v>9.3962803367115161E-5</v>
      </c>
      <c r="E2362" s="327">
        <v>9.338995401449606E-5</v>
      </c>
      <c r="F2362" s="332">
        <v>0</v>
      </c>
      <c r="G2362" s="326">
        <v>0</v>
      </c>
      <c r="H2362" s="327">
        <v>0</v>
      </c>
      <c r="I2362" s="332">
        <v>1.7385722309893803E-4</v>
      </c>
      <c r="J2362" s="326">
        <v>2.9184946651150743E-4</v>
      </c>
      <c r="K2362" s="327">
        <v>1.8422718182925681E-4</v>
      </c>
      <c r="L2362" s="336">
        <v>5.8741981719495289E-6</v>
      </c>
      <c r="M2362" s="337">
        <v>1.1415525114155251E-4</v>
      </c>
      <c r="N2362" s="345">
        <v>0</v>
      </c>
      <c r="O2362" s="346">
        <v>0</v>
      </c>
      <c r="P2362" s="347">
        <v>0</v>
      </c>
      <c r="Q2362" s="348">
        <v>8.8417329796640146E-3</v>
      </c>
      <c r="R2362" s="346">
        <v>4.6491249103180921E-2</v>
      </c>
      <c r="S2362" s="347">
        <v>2.1117428708658337E-2</v>
      </c>
      <c r="T2362" s="349">
        <v>3.3948360531130234E-2</v>
      </c>
      <c r="U2362" s="349">
        <v>0.26461570688422742</v>
      </c>
      <c r="V2362" s="361">
        <v>0</v>
      </c>
    </row>
    <row r="2363" spans="1:22" ht="16" hidden="1" customHeight="1" outlineLevel="1">
      <c r="A2363" s="65">
        <v>2354</v>
      </c>
      <c r="B2363" s="117">
        <v>1</v>
      </c>
      <c r="C2363" s="325">
        <v>8.8559851618465502E-5</v>
      </c>
      <c r="D2363" s="326">
        <v>8.9024555476519823E-5</v>
      </c>
      <c r="E2363" s="327">
        <v>8.4464785468590611E-5</v>
      </c>
      <c r="F2363" s="332">
        <v>0</v>
      </c>
      <c r="G2363" s="326">
        <v>0</v>
      </c>
      <c r="H2363" s="327">
        <v>0</v>
      </c>
      <c r="I2363" s="332">
        <v>1.8054403937197409E-4</v>
      </c>
      <c r="J2363" s="326">
        <v>2.9267157768477929E-4</v>
      </c>
      <c r="K2363" s="327">
        <v>2.0205561878047524E-4</v>
      </c>
      <c r="L2363" s="336">
        <v>2.3496792687798115E-6</v>
      </c>
      <c r="M2363" s="337">
        <v>1.1415525114155251E-4</v>
      </c>
      <c r="N2363" s="345">
        <v>0</v>
      </c>
      <c r="O2363" s="346">
        <v>0</v>
      </c>
      <c r="P2363" s="347">
        <v>0</v>
      </c>
      <c r="Q2363" s="348">
        <v>8.8417329796640146E-3</v>
      </c>
      <c r="R2363" s="346">
        <v>3.9045922496197524E-2</v>
      </c>
      <c r="S2363" s="347">
        <v>1.8544536733865306E-2</v>
      </c>
      <c r="T2363" s="349">
        <v>2.4343922397673221E-2</v>
      </c>
      <c r="U2363" s="349">
        <v>0.24928705843493693</v>
      </c>
      <c r="V2363" s="361">
        <v>0</v>
      </c>
    </row>
    <row r="2364" spans="1:22" ht="16" hidden="1" customHeight="1" outlineLevel="1">
      <c r="A2364" s="65">
        <v>2355</v>
      </c>
      <c r="B2364" s="117">
        <v>1</v>
      </c>
      <c r="C2364" s="325">
        <v>8.6028498671505345E-5</v>
      </c>
      <c r="D2364" s="326">
        <v>8.2239325107158516E-5</v>
      </c>
      <c r="E2364" s="327">
        <v>8.2518891163524023E-5</v>
      </c>
      <c r="F2364" s="332">
        <v>0</v>
      </c>
      <c r="G2364" s="326">
        <v>0</v>
      </c>
      <c r="H2364" s="327">
        <v>0</v>
      </c>
      <c r="I2364" s="332">
        <v>2.0060448819108232E-4</v>
      </c>
      <c r="J2364" s="326">
        <v>2.8403941036542484E-4</v>
      </c>
      <c r="K2364" s="327">
        <v>2.1394124341462081E-4</v>
      </c>
      <c r="L2364" s="336">
        <v>1.1748396343899057E-6</v>
      </c>
      <c r="M2364" s="337">
        <v>1.1415525114155251E-4</v>
      </c>
      <c r="N2364" s="345">
        <v>0</v>
      </c>
      <c r="O2364" s="346">
        <v>0</v>
      </c>
      <c r="P2364" s="347">
        <v>0</v>
      </c>
      <c r="Q2364" s="348">
        <v>8.8417329796640146E-3</v>
      </c>
      <c r="R2364" s="346">
        <v>3.9163900172261797E-2</v>
      </c>
      <c r="S2364" s="347">
        <v>8.185532487620337E-3</v>
      </c>
      <c r="T2364" s="349">
        <v>2.4248828950807311E-2</v>
      </c>
      <c r="U2364" s="349">
        <v>0.21175152184757157</v>
      </c>
      <c r="V2364" s="361">
        <v>0</v>
      </c>
    </row>
    <row r="2365" spans="1:22" ht="16" hidden="1" customHeight="1" outlineLevel="1">
      <c r="A2365" s="65">
        <v>2356</v>
      </c>
      <c r="B2365" s="117">
        <v>1</v>
      </c>
      <c r="C2365" s="325">
        <v>8.5415973760882889E-5</v>
      </c>
      <c r="D2365" s="326">
        <v>8.715813107692474E-5</v>
      </c>
      <c r="E2365" s="327">
        <v>7.6253111501209582E-5</v>
      </c>
      <c r="F2365" s="332">
        <v>0</v>
      </c>
      <c r="G2365" s="326">
        <v>0</v>
      </c>
      <c r="H2365" s="327">
        <v>0</v>
      </c>
      <c r="I2365" s="332">
        <v>2.1620705949483316E-4</v>
      </c>
      <c r="J2365" s="326">
        <v>2.9637107796450266E-4</v>
      </c>
      <c r="K2365" s="327">
        <v>2.1988405573169364E-4</v>
      </c>
      <c r="L2365" s="336">
        <v>1.409807561267887E-5</v>
      </c>
      <c r="M2365" s="337">
        <v>1.1415525114155251E-4</v>
      </c>
      <c r="N2365" s="345">
        <v>0</v>
      </c>
      <c r="O2365" s="346">
        <v>0</v>
      </c>
      <c r="P2365" s="347">
        <v>0</v>
      </c>
      <c r="Q2365" s="348">
        <v>8.8417329796640146E-3</v>
      </c>
      <c r="R2365" s="346">
        <v>4.4296862171276097E-2</v>
      </c>
      <c r="S2365" s="347">
        <v>7.8691082387258252E-3</v>
      </c>
      <c r="T2365" s="349">
        <v>2.2346960013489087E-2</v>
      </c>
      <c r="U2365" s="349">
        <v>0.20487328215878733</v>
      </c>
      <c r="V2365" s="361">
        <v>0</v>
      </c>
    </row>
    <row r="2366" spans="1:22" ht="16" hidden="1" customHeight="1" outlineLevel="1">
      <c r="A2366" s="65">
        <v>2357</v>
      </c>
      <c r="B2366" s="117">
        <v>1</v>
      </c>
      <c r="C2366" s="325">
        <v>8.7066040867049514E-5</v>
      </c>
      <c r="D2366" s="326">
        <v>8.7041479551950053E-5</v>
      </c>
      <c r="E2366" s="327">
        <v>7.7303894425945555E-5</v>
      </c>
      <c r="F2366" s="332">
        <v>0</v>
      </c>
      <c r="G2366" s="326">
        <v>0</v>
      </c>
      <c r="H2366" s="327">
        <v>0</v>
      </c>
      <c r="I2366" s="332">
        <v>2.3626750831394139E-4</v>
      </c>
      <c r="J2366" s="326">
        <v>3.1075802349676005E-4</v>
      </c>
      <c r="K2366" s="327">
        <v>2.1691264957315727E-4</v>
      </c>
      <c r="L2366" s="336">
        <v>3.7594868300476983E-5</v>
      </c>
      <c r="M2366" s="337">
        <v>1.1415525114155251E-4</v>
      </c>
      <c r="N2366" s="345">
        <v>0</v>
      </c>
      <c r="O2366" s="346">
        <v>0</v>
      </c>
      <c r="P2366" s="347">
        <v>0</v>
      </c>
      <c r="Q2366" s="348">
        <v>8.8417329796640146E-3</v>
      </c>
      <c r="R2366" s="346">
        <v>5.8547786032464605E-2</v>
      </c>
      <c r="S2366" s="347">
        <v>8.5019567365148471E-3</v>
      </c>
      <c r="T2366" s="349">
        <v>2.6435978228723261E-2</v>
      </c>
      <c r="U2366" s="349">
        <v>0.20271154968516944</v>
      </c>
      <c r="V2366" s="361">
        <v>0</v>
      </c>
    </row>
    <row r="2367" spans="1:22" ht="16" hidden="1" customHeight="1" outlineLevel="1">
      <c r="A2367" s="65">
        <v>2358</v>
      </c>
      <c r="B2367" s="117">
        <v>1</v>
      </c>
      <c r="C2367" s="325">
        <v>9.3828815900656658E-5</v>
      </c>
      <c r="D2367" s="326">
        <v>9.1377027896842798E-5</v>
      </c>
      <c r="E2367" s="327">
        <v>8.2895097395836891E-5</v>
      </c>
      <c r="F2367" s="332">
        <v>0</v>
      </c>
      <c r="G2367" s="326">
        <v>0</v>
      </c>
      <c r="H2367" s="327">
        <v>0</v>
      </c>
      <c r="I2367" s="332">
        <v>2.5632795713304962E-4</v>
      </c>
      <c r="J2367" s="326">
        <v>3.0870274556358038E-4</v>
      </c>
      <c r="K2367" s="327">
        <v>1.8422718182925681E-4</v>
      </c>
      <c r="L2367" s="336">
        <v>9.3987170751192462E-5</v>
      </c>
      <c r="M2367" s="337">
        <v>1.1415525114155251E-4</v>
      </c>
      <c r="N2367" s="345">
        <v>1.429007976433657E-4</v>
      </c>
      <c r="O2367" s="346">
        <v>1.47256561549531E-3</v>
      </c>
      <c r="P2367" s="347">
        <v>1.5521060099914579E-3</v>
      </c>
      <c r="Q2367" s="348">
        <v>8.8417329796640146E-3</v>
      </c>
      <c r="R2367" s="346">
        <v>7.5016409417837646E-2</v>
      </c>
      <c r="S2367" s="347">
        <v>9.1348052343038708E-3</v>
      </c>
      <c r="T2367" s="349">
        <v>3.4328734318593873E-2</v>
      </c>
      <c r="U2367" s="349">
        <v>0.2279645153997058</v>
      </c>
      <c r="V2367" s="361">
        <v>0</v>
      </c>
    </row>
    <row r="2368" spans="1:22" ht="16" hidden="1" customHeight="1" outlineLevel="1">
      <c r="A2368" s="65">
        <v>2359</v>
      </c>
      <c r="B2368" s="117">
        <v>1</v>
      </c>
      <c r="C2368" s="325">
        <v>1.1073575348467453E-4</v>
      </c>
      <c r="D2368" s="326">
        <v>1.0111743023222966E-4</v>
      </c>
      <c r="E2368" s="327">
        <v>9.5309903062161758E-5</v>
      </c>
      <c r="F2368" s="332">
        <v>0</v>
      </c>
      <c r="G2368" s="326">
        <v>0</v>
      </c>
      <c r="H2368" s="327">
        <v>0</v>
      </c>
      <c r="I2368" s="332">
        <v>2.6078583464840701E-4</v>
      </c>
      <c r="J2368" s="326">
        <v>2.8650574388524046E-4</v>
      </c>
      <c r="K2368" s="327">
        <v>1.7531296335364765E-4</v>
      </c>
      <c r="L2368" s="336">
        <v>1.8210014333043539E-4</v>
      </c>
      <c r="M2368" s="337">
        <v>1.1415525114155251E-4</v>
      </c>
      <c r="N2368" s="345">
        <v>3.3867489041477669E-2</v>
      </c>
      <c r="O2368" s="346">
        <v>6.7416685361725792E-2</v>
      </c>
      <c r="P2368" s="347">
        <v>6.190516537755425E-2</v>
      </c>
      <c r="Q2368" s="348">
        <v>8.8417329796640146E-3</v>
      </c>
      <c r="R2368" s="346">
        <v>6.2107973393888745E-2</v>
      </c>
      <c r="S2368" s="347">
        <v>1.8544536733865306E-2</v>
      </c>
      <c r="T2368" s="349">
        <v>7.2556299958690104E-2</v>
      </c>
      <c r="U2368" s="349">
        <v>0.28004261590050067</v>
      </c>
      <c r="V2368" s="361">
        <v>0</v>
      </c>
    </row>
    <row r="2369" spans="1:22" ht="16" hidden="1" customHeight="1" outlineLevel="1">
      <c r="A2369" s="65">
        <v>2360</v>
      </c>
      <c r="B2369" s="117">
        <v>1</v>
      </c>
      <c r="C2369" s="325">
        <v>1.2866148250166649E-4</v>
      </c>
      <c r="D2369" s="326">
        <v>1.1958725501988938E-4</v>
      </c>
      <c r="E2369" s="327">
        <v>1.1422399570740906E-4</v>
      </c>
      <c r="F2369" s="332">
        <v>0</v>
      </c>
      <c r="G2369" s="326">
        <v>0</v>
      </c>
      <c r="H2369" s="327">
        <v>0</v>
      </c>
      <c r="I2369" s="332">
        <v>2.429543245869775E-4</v>
      </c>
      <c r="J2369" s="326">
        <v>2.3635696231565743E-4</v>
      </c>
      <c r="K2369" s="327">
        <v>1.9908421262193881E-4</v>
      </c>
      <c r="L2369" s="336">
        <v>1.5860335064263727E-4</v>
      </c>
      <c r="M2369" s="337">
        <v>1.1415525114155251E-4</v>
      </c>
      <c r="N2369" s="345">
        <v>0.1713380563743955</v>
      </c>
      <c r="O2369" s="346">
        <v>0.25962568097265359</v>
      </c>
      <c r="P2369" s="347">
        <v>0.22252436736071218</v>
      </c>
      <c r="Q2369" s="348">
        <v>8.8417329796640146E-3</v>
      </c>
      <c r="R2369" s="346">
        <v>4.8877246223385622E-2</v>
      </c>
      <c r="S2369" s="347">
        <v>2.3249402483646021E-2</v>
      </c>
      <c r="T2369" s="349">
        <v>0.11601400517641144</v>
      </c>
      <c r="U2369" s="349">
        <v>0.39805355684664145</v>
      </c>
      <c r="V2369" s="361">
        <v>0</v>
      </c>
    </row>
    <row r="2370" spans="1:22" ht="16" hidden="1" customHeight="1" outlineLevel="1">
      <c r="A2370" s="65">
        <v>2361</v>
      </c>
      <c r="B2370" s="117">
        <v>1</v>
      </c>
      <c r="C2370" s="325">
        <v>1.4656221050189834E-4</v>
      </c>
      <c r="D2370" s="326">
        <v>1.3370208954182722E-4</v>
      </c>
      <c r="E2370" s="327">
        <v>1.2933710814342627E-4</v>
      </c>
      <c r="F2370" s="332">
        <v>0</v>
      </c>
      <c r="G2370" s="326">
        <v>0</v>
      </c>
      <c r="H2370" s="327">
        <v>0</v>
      </c>
      <c r="I2370" s="332">
        <v>2.0060448819108232E-4</v>
      </c>
      <c r="J2370" s="326">
        <v>2.149820718105893E-4</v>
      </c>
      <c r="K2370" s="327">
        <v>1.8719858798779324E-4</v>
      </c>
      <c r="L2370" s="336">
        <v>1.4685495429873823E-4</v>
      </c>
      <c r="M2370" s="337">
        <v>1.1415525114155251E-4</v>
      </c>
      <c r="N2370" s="345">
        <v>0.34139000557000065</v>
      </c>
      <c r="O2370" s="346">
        <v>0.43938571034004892</v>
      </c>
      <c r="P2370" s="347">
        <v>0.38916641891804926</v>
      </c>
      <c r="Q2370" s="348">
        <v>8.8417329796640146E-3</v>
      </c>
      <c r="R2370" s="346">
        <v>5.0327578337375056E-2</v>
      </c>
      <c r="S2370" s="347">
        <v>2.1034432741384442E-2</v>
      </c>
      <c r="T2370" s="349">
        <v>0.22898502005311372</v>
      </c>
      <c r="U2370" s="349">
        <v>0.46801508053827529</v>
      </c>
      <c r="V2370" s="361">
        <v>0</v>
      </c>
    </row>
    <row r="2371" spans="1:22" ht="16" hidden="1" customHeight="1" outlineLevel="1">
      <c r="A2371" s="65">
        <v>2362</v>
      </c>
      <c r="B2371" s="117">
        <v>1</v>
      </c>
      <c r="C2371" s="325">
        <v>1.5126240165279722E-4</v>
      </c>
      <c r="D2371" s="326">
        <v>1.3770712523262501E-4</v>
      </c>
      <c r="E2371" s="327">
        <v>1.345391322523043E-4</v>
      </c>
      <c r="F2371" s="332">
        <v>0</v>
      </c>
      <c r="G2371" s="326">
        <v>0</v>
      </c>
      <c r="H2371" s="327">
        <v>0</v>
      </c>
      <c r="I2371" s="332">
        <v>1.4710995800679369E-4</v>
      </c>
      <c r="J2371" s="326">
        <v>1.672996237608219E-4</v>
      </c>
      <c r="K2371" s="327">
        <v>1.6045593256096565E-4</v>
      </c>
      <c r="L2371" s="336">
        <v>1.644775488145868E-4</v>
      </c>
      <c r="M2371" s="337">
        <v>1.1415525114155251E-4</v>
      </c>
      <c r="N2371" s="345">
        <v>0.48686301757094702</v>
      </c>
      <c r="O2371" s="346">
        <v>0.5510291582910124</v>
      </c>
      <c r="P2371" s="347">
        <v>0.53161952832569792</v>
      </c>
      <c r="Q2371" s="348">
        <v>1.7683465959328029E-2</v>
      </c>
      <c r="R2371" s="346">
        <v>7.0223858660564881E-2</v>
      </c>
      <c r="S2371" s="347">
        <v>2.9494891494262345E-2</v>
      </c>
      <c r="T2371" s="349">
        <v>0.24676749461703909</v>
      </c>
      <c r="U2371" s="349">
        <v>0.49592108156134274</v>
      </c>
      <c r="V2371" s="361">
        <v>2.8330329367757461E-2</v>
      </c>
    </row>
    <row r="2372" spans="1:22" ht="16" hidden="1" customHeight="1" outlineLevel="1">
      <c r="A2372" s="65">
        <v>2363</v>
      </c>
      <c r="B2372" s="117">
        <v>1</v>
      </c>
      <c r="C2372" s="325">
        <v>1.4976859090138123E-4</v>
      </c>
      <c r="D2372" s="326">
        <v>1.2781118753060522E-4</v>
      </c>
      <c r="E2372" s="327">
        <v>1.3417589864869186E-4</v>
      </c>
      <c r="F2372" s="332">
        <v>0</v>
      </c>
      <c r="G2372" s="326">
        <v>0</v>
      </c>
      <c r="H2372" s="327">
        <v>0</v>
      </c>
      <c r="I2372" s="332">
        <v>9.3615427822505074E-5</v>
      </c>
      <c r="J2372" s="326">
        <v>1.3071567655022445E-4</v>
      </c>
      <c r="K2372" s="327">
        <v>1.7234155719511124E-4</v>
      </c>
      <c r="L2372" s="336">
        <v>1.8797434150238492E-4</v>
      </c>
      <c r="M2372" s="337">
        <v>1.1415525114155251E-4</v>
      </c>
      <c r="N2372" s="345">
        <v>0.58589327033779937</v>
      </c>
      <c r="O2372" s="346">
        <v>0.61871731346407544</v>
      </c>
      <c r="P2372" s="347">
        <v>0.620689798599944</v>
      </c>
      <c r="Q2372" s="348">
        <v>2.6525198938992044E-2</v>
      </c>
      <c r="R2372" s="346">
        <v>6.9509511333766871E-2</v>
      </c>
      <c r="S2372" s="347">
        <v>3.6689653251562204E-2</v>
      </c>
      <c r="T2372" s="349">
        <v>0.13997755378662102</v>
      </c>
      <c r="U2372" s="349">
        <v>0.40689700787507832</v>
      </c>
      <c r="V2372" s="361">
        <v>3.5667142594666724E-2</v>
      </c>
    </row>
    <row r="2373" spans="1:22" ht="16" hidden="1" customHeight="1" outlineLevel="1">
      <c r="A2373" s="65">
        <v>2364</v>
      </c>
      <c r="B2373" s="117">
        <v>1</v>
      </c>
      <c r="C2373" s="325">
        <v>1.4778726032314328E-4</v>
      </c>
      <c r="D2373" s="326">
        <v>1.3084412717994723E-4</v>
      </c>
      <c r="E2373" s="327">
        <v>1.3250242954633459E-4</v>
      </c>
      <c r="F2373" s="332">
        <v>0</v>
      </c>
      <c r="G2373" s="326">
        <v>0</v>
      </c>
      <c r="H2373" s="327">
        <v>0</v>
      </c>
      <c r="I2373" s="332">
        <v>0</v>
      </c>
      <c r="J2373" s="326">
        <v>0</v>
      </c>
      <c r="K2373" s="327">
        <v>1.663987448780384E-4</v>
      </c>
      <c r="L2373" s="336">
        <v>2.0677177565262342E-4</v>
      </c>
      <c r="M2373" s="337">
        <v>1.1415525114155251E-4</v>
      </c>
      <c r="N2373" s="345">
        <v>0.63733755748941101</v>
      </c>
      <c r="O2373" s="346">
        <v>0.65483064213453179</v>
      </c>
      <c r="P2373" s="347">
        <v>0.6535346198112435</v>
      </c>
      <c r="Q2373" s="348">
        <v>4.4208664898320073E-2</v>
      </c>
      <c r="R2373" s="346">
        <v>7.1137710570423826E-2</v>
      </c>
      <c r="S2373" s="347">
        <v>4.8630778742279723E-2</v>
      </c>
      <c r="T2373" s="349">
        <v>9.9182465081145185E-2</v>
      </c>
      <c r="U2373" s="349">
        <v>0.32484943444458075</v>
      </c>
      <c r="V2373" s="361">
        <v>0.12399290699087774</v>
      </c>
    </row>
    <row r="2374" spans="1:22" ht="16" hidden="1" customHeight="1" outlineLevel="1">
      <c r="A2374" s="65">
        <v>2365</v>
      </c>
      <c r="B2374" s="117">
        <v>1</v>
      </c>
      <c r="C2374" s="325">
        <v>1.3543050778946366E-4</v>
      </c>
      <c r="D2374" s="326">
        <v>1.3101910446740929E-4</v>
      </c>
      <c r="E2374" s="327">
        <v>1.2640529405712593E-4</v>
      </c>
      <c r="F2374" s="332">
        <v>0</v>
      </c>
      <c r="G2374" s="326">
        <v>0</v>
      </c>
      <c r="H2374" s="327">
        <v>0</v>
      </c>
      <c r="I2374" s="332">
        <v>0</v>
      </c>
      <c r="J2374" s="326">
        <v>0</v>
      </c>
      <c r="K2374" s="327">
        <v>1.4559890176828365E-4</v>
      </c>
      <c r="L2374" s="336">
        <v>1.8797434150238492E-4</v>
      </c>
      <c r="M2374" s="337">
        <v>1.1415525114155251E-4</v>
      </c>
      <c r="N2374" s="345">
        <v>0.6421961846092854</v>
      </c>
      <c r="O2374" s="346">
        <v>0.66781006429682921</v>
      </c>
      <c r="P2374" s="347">
        <v>0.66840442645730047</v>
      </c>
      <c r="Q2374" s="348">
        <v>5.3050397877984087E-2</v>
      </c>
      <c r="R2374" s="346">
        <v>7.2572415066787493E-2</v>
      </c>
      <c r="S2374" s="347">
        <v>4.9263627240068747E-2</v>
      </c>
      <c r="T2374" s="349">
        <v>6.1905833909708073E-2</v>
      </c>
      <c r="U2374" s="349">
        <v>0.27041308033620276</v>
      </c>
      <c r="V2374" s="361">
        <v>0.12609241129618484</v>
      </c>
    </row>
    <row r="2375" spans="1:22" ht="16" hidden="1" customHeight="1" outlineLevel="1">
      <c r="A2375" s="65">
        <v>2366</v>
      </c>
      <c r="B2375" s="117">
        <v>1</v>
      </c>
      <c r="C2375" s="325">
        <v>1.3614928702131656E-4</v>
      </c>
      <c r="D2375" s="326">
        <v>1.2773341984728876E-4</v>
      </c>
      <c r="E2375" s="327">
        <v>1.208789542307368E-4</v>
      </c>
      <c r="F2375" s="332">
        <v>0</v>
      </c>
      <c r="G2375" s="326">
        <v>0</v>
      </c>
      <c r="H2375" s="327">
        <v>0</v>
      </c>
      <c r="I2375" s="332">
        <v>0</v>
      </c>
      <c r="J2375" s="326">
        <v>0</v>
      </c>
      <c r="K2375" s="327">
        <v>1.2479905865852881E-4</v>
      </c>
      <c r="L2375" s="336">
        <v>1.9032402077116473E-4</v>
      </c>
      <c r="M2375" s="337">
        <v>1.1415525114155251E-4</v>
      </c>
      <c r="N2375" s="345">
        <v>0.59589632617283506</v>
      </c>
      <c r="O2375" s="346">
        <v>0.64880950602260445</v>
      </c>
      <c r="P2375" s="347">
        <v>0.63778597478697285</v>
      </c>
      <c r="Q2375" s="348">
        <v>5.3050397877984087E-2</v>
      </c>
      <c r="R2375" s="346">
        <v>8.0900597463102769E-2</v>
      </c>
      <c r="S2375" s="347">
        <v>6.0571904232997249E-2</v>
      </c>
      <c r="T2375" s="349">
        <v>5.7626628800742069E-2</v>
      </c>
      <c r="U2375" s="349">
        <v>0.2600957208030264</v>
      </c>
      <c r="V2375" s="361">
        <v>0.14003311988342323</v>
      </c>
    </row>
    <row r="2376" spans="1:22" ht="16" hidden="1" customHeight="1" outlineLevel="1">
      <c r="A2376" s="65">
        <v>2367</v>
      </c>
      <c r="B2376" s="117">
        <v>1</v>
      </c>
      <c r="C2376" s="325">
        <v>1.4036195834539345E-4</v>
      </c>
      <c r="D2376" s="326">
        <v>1.2503099285204173E-4</v>
      </c>
      <c r="E2376" s="327">
        <v>1.2387563146053936E-4</v>
      </c>
      <c r="F2376" s="332">
        <v>0</v>
      </c>
      <c r="G2376" s="326">
        <v>0</v>
      </c>
      <c r="H2376" s="327">
        <v>0</v>
      </c>
      <c r="I2376" s="332">
        <v>0</v>
      </c>
      <c r="J2376" s="326">
        <v>0</v>
      </c>
      <c r="K2376" s="327">
        <v>1.4559890176828365E-4</v>
      </c>
      <c r="L2376" s="336">
        <v>2.1382081345896285E-4</v>
      </c>
      <c r="M2376" s="337">
        <v>1.1415525114155251E-4</v>
      </c>
      <c r="N2376" s="345">
        <v>0.51630058188548034</v>
      </c>
      <c r="O2376" s="346">
        <v>0.56342977283789897</v>
      </c>
      <c r="P2376" s="347">
        <v>0.547343669424042</v>
      </c>
      <c r="Q2376" s="348">
        <v>6.1892130857648102E-2</v>
      </c>
      <c r="R2376" s="346">
        <v>8.5186551287235748E-2</v>
      </c>
      <c r="S2376" s="347">
        <v>8.2555609721065223E-2</v>
      </c>
      <c r="T2376" s="349">
        <v>6.9323122765249129E-2</v>
      </c>
      <c r="U2376" s="349">
        <v>0.25989919966906111</v>
      </c>
      <c r="V2376" s="361">
        <v>0.17996950905091799</v>
      </c>
    </row>
    <row r="2377" spans="1:22" ht="16" hidden="1" customHeight="1" outlineLevel="1">
      <c r="A2377" s="65">
        <v>2368</v>
      </c>
      <c r="B2377" s="117">
        <v>1</v>
      </c>
      <c r="C2377" s="325">
        <v>1.3961817809678048E-4</v>
      </c>
      <c r="D2377" s="326">
        <v>1.2378670991897831E-4</v>
      </c>
      <c r="E2377" s="327">
        <v>1.2373293254483447E-4</v>
      </c>
      <c r="F2377" s="332">
        <v>0</v>
      </c>
      <c r="G2377" s="326">
        <v>0</v>
      </c>
      <c r="H2377" s="327">
        <v>0</v>
      </c>
      <c r="I2377" s="332">
        <v>0</v>
      </c>
      <c r="J2377" s="326">
        <v>0</v>
      </c>
      <c r="K2377" s="327">
        <v>1.515417140853564E-4</v>
      </c>
      <c r="L2377" s="336">
        <v>2.2321953053408208E-4</v>
      </c>
      <c r="M2377" s="337">
        <v>1.1415525114155251E-4</v>
      </c>
      <c r="N2377" s="345">
        <v>0.40698147168830556</v>
      </c>
      <c r="O2377" s="346">
        <v>0.44144504287099712</v>
      </c>
      <c r="P2377" s="347">
        <v>0.41672067722855832</v>
      </c>
      <c r="Q2377" s="348">
        <v>6.1892130857648102E-2</v>
      </c>
      <c r="R2377" s="346">
        <v>9.3670276568536298E-2</v>
      </c>
      <c r="S2377" s="347">
        <v>0.10327361821355514</v>
      </c>
      <c r="T2377" s="349">
        <v>6.3427329059562651E-2</v>
      </c>
      <c r="U2377" s="349">
        <v>0.27316437621171641</v>
      </c>
      <c r="V2377" s="361">
        <v>0.18635963670016198</v>
      </c>
    </row>
    <row r="2378" spans="1:22" ht="16" hidden="1" customHeight="1" outlineLevel="1">
      <c r="A2378" s="65">
        <v>2369</v>
      </c>
      <c r="B2378" s="117">
        <v>1</v>
      </c>
      <c r="C2378" s="325">
        <v>1.3704932362468015E-4</v>
      </c>
      <c r="D2378" s="326">
        <v>1.2227024009430732E-4</v>
      </c>
      <c r="E2378" s="327">
        <v>1.239794124901429E-4</v>
      </c>
      <c r="F2378" s="332">
        <v>0</v>
      </c>
      <c r="G2378" s="326">
        <v>0</v>
      </c>
      <c r="H2378" s="327">
        <v>0</v>
      </c>
      <c r="I2378" s="332">
        <v>0</v>
      </c>
      <c r="J2378" s="326">
        <v>0</v>
      </c>
      <c r="K2378" s="327">
        <v>1.4262749560974724E-4</v>
      </c>
      <c r="L2378" s="336">
        <v>2.2321953053408208E-4</v>
      </c>
      <c r="M2378" s="337">
        <v>1.1415525114155251E-4</v>
      </c>
      <c r="N2378" s="345">
        <v>0.25879334453213532</v>
      </c>
      <c r="O2378" s="346">
        <v>0.30486331841422676</v>
      </c>
      <c r="P2378" s="347">
        <v>0.25534017700080736</v>
      </c>
      <c r="Q2378" s="348">
        <v>5.3050397877984087E-2</v>
      </c>
      <c r="R2378" s="346">
        <v>8.8572819446576218E-2</v>
      </c>
      <c r="S2378" s="347">
        <v>9.8018899933259324E-2</v>
      </c>
      <c r="T2378" s="349">
        <v>7.0274057233908241E-2</v>
      </c>
      <c r="U2378" s="349">
        <v>0.29340605301013861</v>
      </c>
      <c r="V2378" s="361">
        <v>0.10964756666479786</v>
      </c>
    </row>
    <row r="2379" spans="1:22" ht="16" hidden="1" customHeight="1" outlineLevel="1">
      <c r="A2379" s="65">
        <v>2370</v>
      </c>
      <c r="B2379" s="117">
        <v>1</v>
      </c>
      <c r="C2379" s="325">
        <v>1.3182411112181919E-4</v>
      </c>
      <c r="D2379" s="326">
        <v>1.2158977286528828E-4</v>
      </c>
      <c r="E2379" s="327">
        <v>1.234994252282265E-4</v>
      </c>
      <c r="F2379" s="332">
        <v>0</v>
      </c>
      <c r="G2379" s="326">
        <v>0</v>
      </c>
      <c r="H2379" s="327">
        <v>0</v>
      </c>
      <c r="I2379" s="332">
        <v>0</v>
      </c>
      <c r="J2379" s="326">
        <v>1.2907145420368077E-4</v>
      </c>
      <c r="K2379" s="327">
        <v>1.3965608945121081E-4</v>
      </c>
      <c r="L2379" s="336">
        <v>1.644775488145868E-4</v>
      </c>
      <c r="M2379" s="337">
        <v>1.1415525114155251E-4</v>
      </c>
      <c r="N2379" s="345">
        <v>0.10488918547023043</v>
      </c>
      <c r="O2379" s="346">
        <v>0.11745393262384994</v>
      </c>
      <c r="P2379" s="347">
        <v>9.1244618166890834E-2</v>
      </c>
      <c r="Q2379" s="348">
        <v>3.5366931918656058E-2</v>
      </c>
      <c r="R2379" s="346">
        <v>8.2549703329963101E-2</v>
      </c>
      <c r="S2379" s="347">
        <v>0.11668793061803545</v>
      </c>
      <c r="T2379" s="349">
        <v>0.10688503427728398</v>
      </c>
      <c r="U2379" s="349">
        <v>0.3339876671739655</v>
      </c>
      <c r="V2379" s="361">
        <v>2.1085894330281709E-2</v>
      </c>
    </row>
    <row r="2380" spans="1:22" ht="16" hidden="1" customHeight="1" outlineLevel="1">
      <c r="A2380" s="65">
        <v>2371</v>
      </c>
      <c r="B2380" s="117">
        <v>1</v>
      </c>
      <c r="C2380" s="325">
        <v>1.2811146013294429E-4</v>
      </c>
      <c r="D2380" s="326">
        <v>1.2213414664850351E-4</v>
      </c>
      <c r="E2380" s="327">
        <v>1.2323997265421762E-4</v>
      </c>
      <c r="F2380" s="332">
        <v>0</v>
      </c>
      <c r="G2380" s="326">
        <v>0</v>
      </c>
      <c r="H2380" s="327">
        <v>0</v>
      </c>
      <c r="I2380" s="332">
        <v>0</v>
      </c>
      <c r="J2380" s="326">
        <v>1.5620112292165191E-4</v>
      </c>
      <c r="K2380" s="327">
        <v>1.515417140853564E-4</v>
      </c>
      <c r="L2380" s="336">
        <v>1.1748396343899057E-4</v>
      </c>
      <c r="M2380" s="337">
        <v>1.1415525114155251E-4</v>
      </c>
      <c r="N2380" s="345">
        <v>1.3575575776119743E-2</v>
      </c>
      <c r="O2380" s="346">
        <v>7.7193480991199579E-3</v>
      </c>
      <c r="P2380" s="347">
        <v>8.8884695808459386E-3</v>
      </c>
      <c r="Q2380" s="348">
        <v>7.0733863837312116E-2</v>
      </c>
      <c r="R2380" s="346">
        <v>8.680118164781668E-2</v>
      </c>
      <c r="S2380" s="347">
        <v>0.14227679679485392</v>
      </c>
      <c r="T2380" s="349">
        <v>0.17031236333684663</v>
      </c>
      <c r="U2380" s="349">
        <v>0.40768309241093936</v>
      </c>
      <c r="V2380" s="361">
        <v>0</v>
      </c>
    </row>
    <row r="2381" spans="1:22" ht="16" hidden="1" customHeight="1" outlineLevel="1">
      <c r="A2381" s="65">
        <v>2372</v>
      </c>
      <c r="B2381" s="117">
        <v>1</v>
      </c>
      <c r="C2381" s="325">
        <v>1.3055530952124408E-4</v>
      </c>
      <c r="D2381" s="326">
        <v>1.3506302399986532E-4</v>
      </c>
      <c r="E2381" s="327">
        <v>1.3159434553730351E-4</v>
      </c>
      <c r="F2381" s="332">
        <v>0</v>
      </c>
      <c r="G2381" s="326">
        <v>0</v>
      </c>
      <c r="H2381" s="327">
        <v>0</v>
      </c>
      <c r="I2381" s="332">
        <v>0</v>
      </c>
      <c r="J2381" s="326">
        <v>2.0511673773132707E-4</v>
      </c>
      <c r="K2381" s="327">
        <v>1.6045593256096565E-4</v>
      </c>
      <c r="L2381" s="336">
        <v>8.811297257924293E-5</v>
      </c>
      <c r="M2381" s="337">
        <v>1.1415525114155251E-4</v>
      </c>
      <c r="N2381" s="345">
        <v>0</v>
      </c>
      <c r="O2381" s="346">
        <v>0</v>
      </c>
      <c r="P2381" s="347">
        <v>0</v>
      </c>
      <c r="Q2381" s="348">
        <v>0.15030946065428824</v>
      </c>
      <c r="R2381" s="346">
        <v>9.6505508595569084E-2</v>
      </c>
      <c r="S2381" s="347">
        <v>0.16221152447520806</v>
      </c>
      <c r="T2381" s="349">
        <v>0.21120254548918835</v>
      </c>
      <c r="U2381" s="349">
        <v>0.48236112331773956</v>
      </c>
      <c r="V2381" s="361">
        <v>0</v>
      </c>
    </row>
    <row r="2382" spans="1:22" ht="16" hidden="1" customHeight="1" outlineLevel="1">
      <c r="A2382" s="65">
        <v>2373</v>
      </c>
      <c r="B2382" s="117">
        <v>1</v>
      </c>
      <c r="C2382" s="325">
        <v>1.3634304490120732E-4</v>
      </c>
      <c r="D2382" s="326">
        <v>1.47466969488841E-4</v>
      </c>
      <c r="E2382" s="327">
        <v>1.3919630595576367E-4</v>
      </c>
      <c r="F2382" s="332">
        <v>0</v>
      </c>
      <c r="G2382" s="326">
        <v>0</v>
      </c>
      <c r="H2382" s="327">
        <v>0</v>
      </c>
      <c r="I2382" s="332">
        <v>0</v>
      </c>
      <c r="J2382" s="326">
        <v>2.2566951706312337E-4</v>
      </c>
      <c r="K2382" s="327">
        <v>1.7828436951218402E-4</v>
      </c>
      <c r="L2382" s="336">
        <v>5.8741981719495287E-5</v>
      </c>
      <c r="M2382" s="337">
        <v>1.1415525114155251E-4</v>
      </c>
      <c r="N2382" s="345">
        <v>0</v>
      </c>
      <c r="O2382" s="346">
        <v>0</v>
      </c>
      <c r="P2382" s="347">
        <v>0</v>
      </c>
      <c r="Q2382" s="348">
        <v>0.15030946065428824</v>
      </c>
      <c r="R2382" s="346">
        <v>0.11155307824909895</v>
      </c>
      <c r="S2382" s="347">
        <v>0.15398449400395078</v>
      </c>
      <c r="T2382" s="349">
        <v>0.21804927366353397</v>
      </c>
      <c r="U2382" s="349">
        <v>0.5341444421175866</v>
      </c>
      <c r="V2382" s="361">
        <v>0</v>
      </c>
    </row>
    <row r="2383" spans="1:22" ht="16" hidden="1" customHeight="1" outlineLevel="1">
      <c r="A2383" s="65">
        <v>2374</v>
      </c>
      <c r="B2383" s="117">
        <v>1</v>
      </c>
      <c r="C2383" s="325">
        <v>1.2742393217204153E-4</v>
      </c>
      <c r="D2383" s="326">
        <v>1.3788210252008704E-4</v>
      </c>
      <c r="E2383" s="327">
        <v>1.3050464472646623E-4</v>
      </c>
      <c r="F2383" s="332">
        <v>0</v>
      </c>
      <c r="G2383" s="326">
        <v>0</v>
      </c>
      <c r="H2383" s="327">
        <v>0</v>
      </c>
      <c r="I2383" s="332">
        <v>9.1386489064826379E-5</v>
      </c>
      <c r="J2383" s="326">
        <v>2.2936901734284669E-4</v>
      </c>
      <c r="K2383" s="327">
        <v>1.9314140030486602E-4</v>
      </c>
      <c r="L2383" s="336">
        <v>3.7594868300476983E-5</v>
      </c>
      <c r="M2383" s="337">
        <v>1.1415525114155251E-4</v>
      </c>
      <c r="N2383" s="345">
        <v>0</v>
      </c>
      <c r="O2383" s="346">
        <v>0</v>
      </c>
      <c r="P2383" s="347">
        <v>0</v>
      </c>
      <c r="Q2383" s="348">
        <v>0.15030946065428824</v>
      </c>
      <c r="R2383" s="346">
        <v>0.13019947389664996</v>
      </c>
      <c r="S2383" s="347">
        <v>0.16932329026523407</v>
      </c>
      <c r="T2383" s="349">
        <v>0.18552731483539239</v>
      </c>
      <c r="U2383" s="349">
        <v>0.49189239831505482</v>
      </c>
      <c r="V2383" s="361">
        <v>0</v>
      </c>
    </row>
    <row r="2384" spans="1:22" ht="16" hidden="1" customHeight="1" outlineLevel="1">
      <c r="A2384" s="65">
        <v>2375</v>
      </c>
      <c r="B2384" s="117">
        <v>1</v>
      </c>
      <c r="C2384" s="325">
        <v>1.1527968828082278E-4</v>
      </c>
      <c r="D2384" s="326">
        <v>1.2473936403960498E-4</v>
      </c>
      <c r="E2384" s="327">
        <v>1.1731148133811471E-4</v>
      </c>
      <c r="F2384" s="332">
        <v>0</v>
      </c>
      <c r="G2384" s="326">
        <v>0</v>
      </c>
      <c r="H2384" s="327">
        <v>0</v>
      </c>
      <c r="I2384" s="332">
        <v>1.203626929146494E-4</v>
      </c>
      <c r="J2384" s="326">
        <v>2.2854690616957486E-4</v>
      </c>
      <c r="K2384" s="327">
        <v>2.0799843109754802E-4</v>
      </c>
      <c r="L2384" s="336">
        <v>2.3496792687798115E-5</v>
      </c>
      <c r="M2384" s="337">
        <v>1.1415525114155251E-4</v>
      </c>
      <c r="N2384" s="345">
        <v>0</v>
      </c>
      <c r="O2384" s="346">
        <v>0</v>
      </c>
      <c r="P2384" s="347">
        <v>0</v>
      </c>
      <c r="Q2384" s="348">
        <v>0.15915119363395228</v>
      </c>
      <c r="R2384" s="346">
        <v>0.13672356389393267</v>
      </c>
      <c r="S2384" s="347">
        <v>0.1966862079845087</v>
      </c>
      <c r="T2384" s="349">
        <v>0.10079905367786567</v>
      </c>
      <c r="U2384" s="349">
        <v>0.42890737487918784</v>
      </c>
      <c r="V2384" s="361">
        <v>0</v>
      </c>
    </row>
    <row r="2385" spans="1:22" ht="16" hidden="1" customHeight="1" outlineLevel="1">
      <c r="A2385" s="65">
        <v>2376</v>
      </c>
      <c r="B2385" s="117">
        <v>1</v>
      </c>
      <c r="C2385" s="325">
        <v>1.0426049014380854E-4</v>
      </c>
      <c r="D2385" s="326">
        <v>1.1130499674668618E-4</v>
      </c>
      <c r="E2385" s="327">
        <v>1.0370319383134901E-4</v>
      </c>
      <c r="F2385" s="332">
        <v>0</v>
      </c>
      <c r="G2385" s="326">
        <v>0</v>
      </c>
      <c r="H2385" s="327">
        <v>0</v>
      </c>
      <c r="I2385" s="332">
        <v>1.4042314173375763E-4</v>
      </c>
      <c r="J2385" s="326">
        <v>2.2978007292948262E-4</v>
      </c>
      <c r="K2385" s="327">
        <v>2.0502702493901164E-4</v>
      </c>
      <c r="L2385" s="336">
        <v>9.3987170751192458E-6</v>
      </c>
      <c r="M2385" s="337">
        <v>1.1415525114155251E-4</v>
      </c>
      <c r="N2385" s="345">
        <v>0</v>
      </c>
      <c r="O2385" s="346">
        <v>0</v>
      </c>
      <c r="P2385" s="347">
        <v>0</v>
      </c>
      <c r="Q2385" s="348">
        <v>0.15030946065428824</v>
      </c>
      <c r="R2385" s="346">
        <v>0.14819162701365027</v>
      </c>
      <c r="S2385" s="347">
        <v>0.20115764545266879</v>
      </c>
      <c r="T2385" s="349">
        <v>6.9513309658980962E-2</v>
      </c>
      <c r="U2385" s="349">
        <v>0.35757020324979716</v>
      </c>
      <c r="V2385" s="361">
        <v>0</v>
      </c>
    </row>
    <row r="2386" spans="1:22" ht="16" hidden="1" customHeight="1" outlineLevel="1">
      <c r="A2386" s="65">
        <v>2377</v>
      </c>
      <c r="B2386" s="117">
        <v>1</v>
      </c>
      <c r="C2386" s="325">
        <v>9.4860107842010803E-5</v>
      </c>
      <c r="D2386" s="326">
        <v>9.6295833866609021E-5</v>
      </c>
      <c r="E2386" s="327">
        <v>9.10419082197157E-5</v>
      </c>
      <c r="F2386" s="332">
        <v>0</v>
      </c>
      <c r="G2386" s="326">
        <v>0</v>
      </c>
      <c r="H2386" s="327">
        <v>0</v>
      </c>
      <c r="I2386" s="332">
        <v>1.7831510061429539E-4</v>
      </c>
      <c r="J2386" s="326">
        <v>2.4005646259538078E-4</v>
      </c>
      <c r="K2386" s="327">
        <v>2.2879827420730281E-4</v>
      </c>
      <c r="L2386" s="336">
        <v>5.8741981719495289E-6</v>
      </c>
      <c r="M2386" s="337">
        <v>1.1415525114155251E-4</v>
      </c>
      <c r="N2386" s="345">
        <v>0</v>
      </c>
      <c r="O2386" s="346">
        <v>0</v>
      </c>
      <c r="P2386" s="347">
        <v>0</v>
      </c>
      <c r="Q2386" s="348">
        <v>0.15030946065428824</v>
      </c>
      <c r="R2386" s="346">
        <v>0.16600303547435147</v>
      </c>
      <c r="S2386" s="347">
        <v>0.22417361965469421</v>
      </c>
      <c r="T2386" s="349">
        <v>3.4328734318593873E-2</v>
      </c>
      <c r="U2386" s="349">
        <v>0.29723821512246124</v>
      </c>
      <c r="V2386" s="361">
        <v>0</v>
      </c>
    </row>
    <row r="2387" spans="1:22" ht="16" hidden="1" customHeight="1" outlineLevel="1">
      <c r="A2387" s="65">
        <v>2378</v>
      </c>
      <c r="B2387" s="117">
        <v>1</v>
      </c>
      <c r="C2387" s="325">
        <v>8.9541141526299444E-5</v>
      </c>
      <c r="D2387" s="326">
        <v>8.7197014918582969E-5</v>
      </c>
      <c r="E2387" s="327">
        <v>8.362156460306175E-5</v>
      </c>
      <c r="F2387" s="332">
        <v>0</v>
      </c>
      <c r="G2387" s="326">
        <v>0</v>
      </c>
      <c r="H2387" s="327">
        <v>0</v>
      </c>
      <c r="I2387" s="332">
        <v>1.8277297812965276E-4</v>
      </c>
      <c r="J2387" s="326">
        <v>2.5444340812763816E-4</v>
      </c>
      <c r="K2387" s="327">
        <v>2.2285546189023002E-4</v>
      </c>
      <c r="L2387" s="336">
        <v>2.3496792687798115E-6</v>
      </c>
      <c r="M2387" s="337">
        <v>1.1415525114155251E-4</v>
      </c>
      <c r="N2387" s="345">
        <v>0</v>
      </c>
      <c r="O2387" s="346">
        <v>0</v>
      </c>
      <c r="P2387" s="347">
        <v>0</v>
      </c>
      <c r="Q2387" s="348">
        <v>0.13262599469496023</v>
      </c>
      <c r="R2387" s="346">
        <v>0.16217263405057011</v>
      </c>
      <c r="S2387" s="347">
        <v>0.24366742913524306</v>
      </c>
      <c r="T2387" s="349">
        <v>4.4218452792648619E-2</v>
      </c>
      <c r="U2387" s="349">
        <v>0.28122174270429223</v>
      </c>
      <c r="V2387" s="361">
        <v>0</v>
      </c>
    </row>
    <row r="2388" spans="1:22" ht="16" hidden="1" customHeight="1" outlineLevel="1">
      <c r="A2388" s="65">
        <v>2379</v>
      </c>
      <c r="B2388" s="117">
        <v>1</v>
      </c>
      <c r="C2388" s="325">
        <v>8.6528519006707358E-5</v>
      </c>
      <c r="D2388" s="326">
        <v>8.4358494477532116E-5</v>
      </c>
      <c r="E2388" s="327">
        <v>7.9470323418919694E-5</v>
      </c>
      <c r="F2388" s="332">
        <v>0</v>
      </c>
      <c r="G2388" s="326">
        <v>0</v>
      </c>
      <c r="H2388" s="327">
        <v>0</v>
      </c>
      <c r="I2388" s="332">
        <v>1.9391767191804623E-4</v>
      </c>
      <c r="J2388" s="326">
        <v>2.8362835477878894E-4</v>
      </c>
      <c r="K2388" s="327">
        <v>2.1988405573169364E-4</v>
      </c>
      <c r="L2388" s="336">
        <v>1.1748396343899057E-6</v>
      </c>
      <c r="M2388" s="337">
        <v>1.1415525114155251E-4</v>
      </c>
      <c r="N2388" s="345">
        <v>0</v>
      </c>
      <c r="O2388" s="346">
        <v>0</v>
      </c>
      <c r="P2388" s="347">
        <v>0</v>
      </c>
      <c r="Q2388" s="348">
        <v>0.1149425287356322</v>
      </c>
      <c r="R2388" s="346">
        <v>0.15795730347806897</v>
      </c>
      <c r="S2388" s="347">
        <v>0.21128322141729317</v>
      </c>
      <c r="T2388" s="349">
        <v>0.14321073098006198</v>
      </c>
      <c r="U2388" s="349">
        <v>0.30794861692356812</v>
      </c>
      <c r="V2388" s="361">
        <v>0</v>
      </c>
    </row>
    <row r="2389" spans="1:22" ht="16" hidden="1" customHeight="1" outlineLevel="1">
      <c r="A2389" s="65">
        <v>2380</v>
      </c>
      <c r="B2389" s="117">
        <v>1</v>
      </c>
      <c r="C2389" s="325">
        <v>8.5103461051381631E-5</v>
      </c>
      <c r="D2389" s="326">
        <v>8.1617183640626822E-5</v>
      </c>
      <c r="E2389" s="327">
        <v>7.7680100658258423E-5</v>
      </c>
      <c r="F2389" s="332">
        <v>0</v>
      </c>
      <c r="G2389" s="326">
        <v>0</v>
      </c>
      <c r="H2389" s="327">
        <v>0</v>
      </c>
      <c r="I2389" s="332">
        <v>2.0729130446411843E-4</v>
      </c>
      <c r="J2389" s="326">
        <v>2.8321729919215304E-4</v>
      </c>
      <c r="K2389" s="327">
        <v>2.3176968036583927E-4</v>
      </c>
      <c r="L2389" s="336">
        <v>1.409807561267887E-5</v>
      </c>
      <c r="M2389" s="337">
        <v>1.1415525114155251E-4</v>
      </c>
      <c r="N2389" s="345">
        <v>0</v>
      </c>
      <c r="O2389" s="346">
        <v>0</v>
      </c>
      <c r="P2389" s="347">
        <v>0</v>
      </c>
      <c r="Q2389" s="348">
        <v>9.7259062776304167E-2</v>
      </c>
      <c r="R2389" s="346">
        <v>0.15168586842780979</v>
      </c>
      <c r="S2389" s="347">
        <v>0.1783906591524651</v>
      </c>
      <c r="T2389" s="349">
        <v>2.6911445463052817E-2</v>
      </c>
      <c r="U2389" s="349">
        <v>0.23779057209796897</v>
      </c>
      <c r="V2389" s="361">
        <v>0</v>
      </c>
    </row>
    <row r="2390" spans="1:22" ht="16" hidden="1" customHeight="1" outlineLevel="1">
      <c r="A2390" s="65">
        <v>2381</v>
      </c>
      <c r="B2390" s="117">
        <v>1</v>
      </c>
      <c r="C2390" s="325">
        <v>8.6372262651956722E-5</v>
      </c>
      <c r="D2390" s="326">
        <v>8.3678027248513064E-5</v>
      </c>
      <c r="E2390" s="327">
        <v>7.8134142662773963E-5</v>
      </c>
      <c r="F2390" s="332">
        <v>0</v>
      </c>
      <c r="G2390" s="326">
        <v>0</v>
      </c>
      <c r="H2390" s="327">
        <v>0</v>
      </c>
      <c r="I2390" s="332">
        <v>2.1397812073715446E-4</v>
      </c>
      <c r="J2390" s="326">
        <v>3.0870274556358038E-4</v>
      </c>
      <c r="K2390" s="327">
        <v>2.2879827420730281E-4</v>
      </c>
      <c r="L2390" s="336">
        <v>3.7594868300476983E-5</v>
      </c>
      <c r="M2390" s="337">
        <v>1.1415525114155251E-4</v>
      </c>
      <c r="N2390" s="345">
        <v>0</v>
      </c>
      <c r="O2390" s="346">
        <v>0</v>
      </c>
      <c r="P2390" s="347">
        <v>0</v>
      </c>
      <c r="Q2390" s="348">
        <v>0.1237842617152962</v>
      </c>
      <c r="R2390" s="346">
        <v>0.14721796783345326</v>
      </c>
      <c r="S2390" s="347">
        <v>0.18486957644470203</v>
      </c>
      <c r="T2390" s="349">
        <v>2.4248828950807311E-2</v>
      </c>
      <c r="U2390" s="349">
        <v>0.22737495199780999</v>
      </c>
      <c r="V2390" s="361">
        <v>0</v>
      </c>
    </row>
    <row r="2391" spans="1:22" ht="16" hidden="1" customHeight="1" outlineLevel="1">
      <c r="A2391" s="65">
        <v>2382</v>
      </c>
      <c r="B2391" s="117">
        <v>1</v>
      </c>
      <c r="C2391" s="325">
        <v>9.2610016333601771E-5</v>
      </c>
      <c r="D2391" s="326">
        <v>8.6613757293709504E-5</v>
      </c>
      <c r="E2391" s="327">
        <v>8.2791316366233341E-5</v>
      </c>
      <c r="F2391" s="332">
        <v>0</v>
      </c>
      <c r="G2391" s="326">
        <v>0</v>
      </c>
      <c r="H2391" s="327">
        <v>0</v>
      </c>
      <c r="I2391" s="332">
        <v>2.2289387576786924E-4</v>
      </c>
      <c r="J2391" s="326">
        <v>2.8239518801888113E-4</v>
      </c>
      <c r="K2391" s="327">
        <v>1.9016999414632964E-4</v>
      </c>
      <c r="L2391" s="336">
        <v>9.3987170751192462E-5</v>
      </c>
      <c r="M2391" s="337">
        <v>1.1415525114155251E-4</v>
      </c>
      <c r="N2391" s="345">
        <v>1.429007976433657E-4</v>
      </c>
      <c r="O2391" s="346">
        <v>1.6829321319946401E-3</v>
      </c>
      <c r="P2391" s="347">
        <v>1.8137081004304953E-3</v>
      </c>
      <c r="Q2391" s="348">
        <v>0.1237842617152962</v>
      </c>
      <c r="R2391" s="346">
        <v>0.12836820316101896</v>
      </c>
      <c r="S2391" s="347">
        <v>0.17383622571703111</v>
      </c>
      <c r="T2391" s="349">
        <v>3.4994388446655256E-2</v>
      </c>
      <c r="U2391" s="349">
        <v>0.25095748807364165</v>
      </c>
      <c r="V2391" s="361">
        <v>0</v>
      </c>
    </row>
    <row r="2392" spans="1:22" ht="16" hidden="1" customHeight="1" outlineLevel="1">
      <c r="A2392" s="65">
        <v>2383</v>
      </c>
      <c r="B2392" s="117">
        <v>1</v>
      </c>
      <c r="C2392" s="325">
        <v>1.0942945035895928E-4</v>
      </c>
      <c r="D2392" s="326">
        <v>9.6431927312412823E-5</v>
      </c>
      <c r="E2392" s="327">
        <v>9.5141258889055988E-5</v>
      </c>
      <c r="F2392" s="332">
        <v>0</v>
      </c>
      <c r="G2392" s="326">
        <v>0</v>
      </c>
      <c r="H2392" s="327">
        <v>0</v>
      </c>
      <c r="I2392" s="332">
        <v>2.3403856955626272E-4</v>
      </c>
      <c r="J2392" s="326">
        <v>2.6595296455344413E-4</v>
      </c>
      <c r="K2392" s="327">
        <v>2.0205561878047524E-4</v>
      </c>
      <c r="L2392" s="336">
        <v>1.8210014333043539E-4</v>
      </c>
      <c r="M2392" s="337">
        <v>1.1415525114155251E-4</v>
      </c>
      <c r="N2392" s="345">
        <v>2.5436341980519098E-2</v>
      </c>
      <c r="O2392" s="346">
        <v>6.3095912327257184E-2</v>
      </c>
      <c r="P2392" s="347">
        <v>5.4121127300872846E-2</v>
      </c>
      <c r="Q2392" s="348">
        <v>0.1237842617152962</v>
      </c>
      <c r="R2392" s="346">
        <v>0.1131225449415901</v>
      </c>
      <c r="S2392" s="347">
        <v>0.16058790524709857</v>
      </c>
      <c r="T2392" s="349">
        <v>8.3111672560806218E-2</v>
      </c>
      <c r="U2392" s="349">
        <v>0.31905206099260547</v>
      </c>
      <c r="V2392" s="361">
        <v>4.2094679593350302E-2</v>
      </c>
    </row>
    <row r="2393" spans="1:22" ht="16" hidden="1" customHeight="1" outlineLevel="1">
      <c r="A2393" s="65">
        <v>2384</v>
      </c>
      <c r="B2393" s="117">
        <v>1</v>
      </c>
      <c r="C2393" s="325">
        <v>1.2828646725026498E-4</v>
      </c>
      <c r="D2393" s="326">
        <v>1.1282146657135719E-4</v>
      </c>
      <c r="E2393" s="327">
        <v>1.140034610195015E-4</v>
      </c>
      <c r="F2393" s="332">
        <v>0</v>
      </c>
      <c r="G2393" s="326">
        <v>0</v>
      </c>
      <c r="H2393" s="327">
        <v>0</v>
      </c>
      <c r="I2393" s="332">
        <v>2.2735175328322661E-4</v>
      </c>
      <c r="J2393" s="326">
        <v>2.8691679947187636E-4</v>
      </c>
      <c r="K2393" s="327">
        <v>1.9908421262193881E-4</v>
      </c>
      <c r="L2393" s="336">
        <v>1.5860335064263727E-4</v>
      </c>
      <c r="M2393" s="337">
        <v>1.1415525114155251E-4</v>
      </c>
      <c r="N2393" s="345">
        <v>0.1228946859732945</v>
      </c>
      <c r="O2393" s="346">
        <v>0.23306230999826416</v>
      </c>
      <c r="P2393" s="347">
        <v>0.17533244573463247</v>
      </c>
      <c r="Q2393" s="348">
        <v>0.13262599469496023</v>
      </c>
      <c r="R2393" s="346">
        <v>0.10178907272125698</v>
      </c>
      <c r="S2393" s="347">
        <v>0.14849634744203433</v>
      </c>
      <c r="T2393" s="349">
        <v>0.13018292875943219</v>
      </c>
      <c r="U2393" s="349">
        <v>0.43549083286702417</v>
      </c>
      <c r="V2393" s="361">
        <v>0.1656547069692795</v>
      </c>
    </row>
    <row r="2394" spans="1:22" ht="16" hidden="1" customHeight="1" outlineLevel="1">
      <c r="A2394" s="65">
        <v>2385</v>
      </c>
      <c r="B2394" s="117">
        <v>1</v>
      </c>
      <c r="C2394" s="325">
        <v>1.4449962661919008E-4</v>
      </c>
      <c r="D2394" s="326">
        <v>1.2497266708955435E-4</v>
      </c>
      <c r="E2394" s="327">
        <v>1.2832524310479163E-4</v>
      </c>
      <c r="F2394" s="332">
        <v>0</v>
      </c>
      <c r="G2394" s="326">
        <v>0</v>
      </c>
      <c r="H2394" s="327">
        <v>0</v>
      </c>
      <c r="I2394" s="332">
        <v>1.7831510061429539E-4</v>
      </c>
      <c r="J2394" s="326">
        <v>1.6976595728063746E-4</v>
      </c>
      <c r="K2394" s="327">
        <v>1.7234155719511124E-4</v>
      </c>
      <c r="L2394" s="336">
        <v>1.4685495429873823E-4</v>
      </c>
      <c r="M2394" s="337">
        <v>1.1415525114155251E-4</v>
      </c>
      <c r="N2394" s="345">
        <v>0.28708770246552173</v>
      </c>
      <c r="O2394" s="346">
        <v>0.3982654675735024</v>
      </c>
      <c r="P2394" s="347">
        <v>0.30387412624516535</v>
      </c>
      <c r="Q2394" s="348">
        <v>0.1237842617152962</v>
      </c>
      <c r="R2394" s="346">
        <v>9.4139904215338827E-2</v>
      </c>
      <c r="S2394" s="347">
        <v>0.14248428671303862</v>
      </c>
      <c r="T2394" s="349">
        <v>0.16527241065295334</v>
      </c>
      <c r="U2394" s="349">
        <v>0.50938277923796327</v>
      </c>
      <c r="V2394" s="361">
        <v>0.28993009272123477</v>
      </c>
    </row>
    <row r="2395" spans="1:22" ht="16" hidden="1" customHeight="1" outlineLevel="1">
      <c r="A2395" s="65">
        <v>2386</v>
      </c>
      <c r="B2395" s="117">
        <v>1</v>
      </c>
      <c r="C2395" s="325">
        <v>1.4836228370862558E-4</v>
      </c>
      <c r="D2395" s="326">
        <v>1.2806393250138374E-4</v>
      </c>
      <c r="E2395" s="327">
        <v>1.3342348618406612E-4</v>
      </c>
      <c r="F2395" s="332">
        <v>0</v>
      </c>
      <c r="G2395" s="326">
        <v>0</v>
      </c>
      <c r="H2395" s="327">
        <v>0</v>
      </c>
      <c r="I2395" s="332">
        <v>1.0921799912625594E-4</v>
      </c>
      <c r="J2395" s="326">
        <v>0</v>
      </c>
      <c r="K2395" s="327">
        <v>1.6045593256096565E-4</v>
      </c>
      <c r="L2395" s="336">
        <v>1.644775488145868E-4</v>
      </c>
      <c r="M2395" s="337">
        <v>1.1415525114155251E-4</v>
      </c>
      <c r="N2395" s="345">
        <v>0.45356713172004276</v>
      </c>
      <c r="O2395" s="346">
        <v>0.50891548503663309</v>
      </c>
      <c r="P2395" s="347">
        <v>0.37559261973602476</v>
      </c>
      <c r="Q2395" s="348">
        <v>0.14146772767462423</v>
      </c>
      <c r="R2395" s="346">
        <v>9.813168707013005E-2</v>
      </c>
      <c r="S2395" s="347">
        <v>0.15461734250173984</v>
      </c>
      <c r="T2395" s="349">
        <v>0.24819389632002772</v>
      </c>
      <c r="U2395" s="349">
        <v>0.54190702690921444</v>
      </c>
      <c r="V2395" s="361">
        <v>0.42971127208802107</v>
      </c>
    </row>
    <row r="2396" spans="1:22" ht="16" hidden="1" customHeight="1" outlineLevel="1">
      <c r="A2396" s="65">
        <v>2387</v>
      </c>
      <c r="B2396" s="117">
        <v>1</v>
      </c>
      <c r="C2396" s="325">
        <v>1.4656846075608836E-4</v>
      </c>
      <c r="D2396" s="326">
        <v>1.1943171965325645E-4</v>
      </c>
      <c r="E2396" s="327">
        <v>1.3444832385140119E-4</v>
      </c>
      <c r="F2396" s="332">
        <v>0</v>
      </c>
      <c r="G2396" s="326">
        <v>0</v>
      </c>
      <c r="H2396" s="327">
        <v>0</v>
      </c>
      <c r="I2396" s="332">
        <v>0</v>
      </c>
      <c r="J2396" s="326">
        <v>0</v>
      </c>
      <c r="K2396" s="327">
        <v>1.4559890176828365E-4</v>
      </c>
      <c r="L2396" s="336">
        <v>1.8797434150238492E-4</v>
      </c>
      <c r="M2396" s="337">
        <v>1.1415525114155251E-4</v>
      </c>
      <c r="N2396" s="345">
        <v>0.57746212327684088</v>
      </c>
      <c r="O2396" s="346">
        <v>0.59549719292428271</v>
      </c>
      <c r="P2396" s="347">
        <v>0.44580903706681491</v>
      </c>
      <c r="Q2396" s="348">
        <v>0.1149425287356322</v>
      </c>
      <c r="R2396" s="346">
        <v>0.10081824861210746</v>
      </c>
      <c r="S2396" s="347">
        <v>0.13959497048935107</v>
      </c>
      <c r="T2396" s="349">
        <v>0.17230932572103075</v>
      </c>
      <c r="U2396" s="349">
        <v>0.4141682898317931</v>
      </c>
      <c r="V2396" s="361">
        <v>0.47163264714417003</v>
      </c>
    </row>
    <row r="2397" spans="1:22" ht="16" hidden="1" customHeight="1" outlineLevel="1">
      <c r="A2397" s="65">
        <v>2388</v>
      </c>
      <c r="B2397" s="117">
        <v>1</v>
      </c>
      <c r="C2397" s="325">
        <v>1.4501214746277214E-4</v>
      </c>
      <c r="D2397" s="326">
        <v>1.1565998701240804E-4</v>
      </c>
      <c r="E2397" s="327">
        <v>1.3282674526384568E-4</v>
      </c>
      <c r="F2397" s="332">
        <v>0</v>
      </c>
      <c r="G2397" s="326">
        <v>0</v>
      </c>
      <c r="H2397" s="327">
        <v>0</v>
      </c>
      <c r="I2397" s="332">
        <v>0</v>
      </c>
      <c r="J2397" s="326">
        <v>0</v>
      </c>
      <c r="K2397" s="327">
        <v>1.3965608945121081E-4</v>
      </c>
      <c r="L2397" s="336">
        <v>2.0677177565262342E-4</v>
      </c>
      <c r="M2397" s="337">
        <v>1.1415525114155251E-4</v>
      </c>
      <c r="N2397" s="345">
        <v>0.6483409189079502</v>
      </c>
      <c r="O2397" s="346">
        <v>0.65030135623455521</v>
      </c>
      <c r="P2397" s="347">
        <v>0.50389371643483649</v>
      </c>
      <c r="Q2397" s="348">
        <v>7.9575596816976138E-2</v>
      </c>
      <c r="R2397" s="346">
        <v>9.584709845557049E-2</v>
      </c>
      <c r="S2397" s="347">
        <v>0.13537252092301266</v>
      </c>
      <c r="T2397" s="349">
        <v>0.11297101487670227</v>
      </c>
      <c r="U2397" s="349">
        <v>0.35619455531204031</v>
      </c>
      <c r="V2397" s="361">
        <v>0.53214417850367368</v>
      </c>
    </row>
    <row r="2398" spans="1:22" ht="16" hidden="1" customHeight="1" outlineLevel="1">
      <c r="A2398" s="65">
        <v>2389</v>
      </c>
      <c r="B2398" s="117">
        <v>1</v>
      </c>
      <c r="C2398" s="325">
        <v>1.3271789747099278E-4</v>
      </c>
      <c r="D2398" s="326">
        <v>1.1426016871271174E-4</v>
      </c>
      <c r="E2398" s="327">
        <v>1.2552315530549573E-4</v>
      </c>
      <c r="F2398" s="332">
        <v>0</v>
      </c>
      <c r="G2398" s="326">
        <v>0</v>
      </c>
      <c r="H2398" s="327">
        <v>0</v>
      </c>
      <c r="I2398" s="332">
        <v>0</v>
      </c>
      <c r="J2398" s="326">
        <v>0</v>
      </c>
      <c r="K2398" s="327">
        <v>1.4559890176828365E-4</v>
      </c>
      <c r="L2398" s="336">
        <v>1.8797434150238492E-4</v>
      </c>
      <c r="M2398" s="337">
        <v>1.1415525114155251E-4</v>
      </c>
      <c r="N2398" s="345">
        <v>0.64091007743049511</v>
      </c>
      <c r="O2398" s="346">
        <v>0.64609616177118578</v>
      </c>
      <c r="P2398" s="347">
        <v>0.51986344693978037</v>
      </c>
      <c r="Q2398" s="348">
        <v>7.0733863837312116E-2</v>
      </c>
      <c r="R2398" s="346">
        <v>0.10091398697565759</v>
      </c>
      <c r="S2398" s="347">
        <v>0.16155273761398317</v>
      </c>
      <c r="T2398" s="349">
        <v>9.6329661675167849E-2</v>
      </c>
      <c r="U2398" s="349">
        <v>0.30450949707917596</v>
      </c>
      <c r="V2398" s="361">
        <v>0.54046585011379933</v>
      </c>
    </row>
    <row r="2399" spans="1:22" ht="16" hidden="1" customHeight="1" outlineLevel="1">
      <c r="A2399" s="65">
        <v>2390</v>
      </c>
      <c r="B2399" s="117">
        <v>1</v>
      </c>
      <c r="C2399" s="325">
        <v>1.3315541526429453E-4</v>
      </c>
      <c r="D2399" s="326">
        <v>1.1241318623394575E-4</v>
      </c>
      <c r="E2399" s="327">
        <v>1.2115137943344612E-4</v>
      </c>
      <c r="F2399" s="332">
        <v>0</v>
      </c>
      <c r="G2399" s="326">
        <v>0</v>
      </c>
      <c r="H2399" s="327">
        <v>0</v>
      </c>
      <c r="I2399" s="332">
        <v>0</v>
      </c>
      <c r="J2399" s="326">
        <v>0</v>
      </c>
      <c r="K2399" s="327">
        <v>1.4559890176828365E-4</v>
      </c>
      <c r="L2399" s="336">
        <v>1.9032402077116473E-4</v>
      </c>
      <c r="M2399" s="337">
        <v>1.1415525114155251E-4</v>
      </c>
      <c r="N2399" s="345">
        <v>0.6139018266758991</v>
      </c>
      <c r="O2399" s="346">
        <v>0.6149536740090068</v>
      </c>
      <c r="P2399" s="347">
        <v>0.50763867276931796</v>
      </c>
      <c r="Q2399" s="348">
        <v>7.9575596816976138E-2</v>
      </c>
      <c r="R2399" s="346">
        <v>0.10633257544892111</v>
      </c>
      <c r="S2399" s="347">
        <v>0.16146974164670927</v>
      </c>
      <c r="T2399" s="349">
        <v>6.2000927356573983E-2</v>
      </c>
      <c r="U2399" s="349">
        <v>0.28426782028075381</v>
      </c>
      <c r="V2399" s="361">
        <v>0.49851393681320982</v>
      </c>
    </row>
    <row r="2400" spans="1:22" ht="16" hidden="1" customHeight="1" outlineLevel="1">
      <c r="A2400" s="65">
        <v>2391</v>
      </c>
      <c r="B2400" s="117">
        <v>1</v>
      </c>
      <c r="C2400" s="325">
        <v>1.3638054642634747E-4</v>
      </c>
      <c r="D2400" s="326">
        <v>1.094580142679202E-4</v>
      </c>
      <c r="E2400" s="327">
        <v>1.2461507129646468E-4</v>
      </c>
      <c r="F2400" s="332">
        <v>0</v>
      </c>
      <c r="G2400" s="326">
        <v>0</v>
      </c>
      <c r="H2400" s="327">
        <v>0</v>
      </c>
      <c r="I2400" s="332">
        <v>0</v>
      </c>
      <c r="J2400" s="326">
        <v>0</v>
      </c>
      <c r="K2400" s="327">
        <v>1.2479905865852881E-4</v>
      </c>
      <c r="L2400" s="336">
        <v>2.1382081345896285E-4</v>
      </c>
      <c r="M2400" s="337">
        <v>1.1415525114155251E-4</v>
      </c>
      <c r="N2400" s="345">
        <v>0.55173997970103505</v>
      </c>
      <c r="O2400" s="346">
        <v>0.53516971203151453</v>
      </c>
      <c r="P2400" s="347">
        <v>0.47764946037492745</v>
      </c>
      <c r="Q2400" s="348">
        <v>8.8417329796640146E-2</v>
      </c>
      <c r="R2400" s="346">
        <v>0.10988700933339914</v>
      </c>
      <c r="S2400" s="347">
        <v>0.1579475769252327</v>
      </c>
      <c r="T2400" s="349">
        <v>6.2096020803439893E-2</v>
      </c>
      <c r="U2400" s="349">
        <v>0.27640697492214328</v>
      </c>
      <c r="V2400" s="361">
        <v>0.42111475627792833</v>
      </c>
    </row>
    <row r="2401" spans="1:22" ht="16" hidden="1" customHeight="1" outlineLevel="1">
      <c r="A2401" s="65">
        <v>2392</v>
      </c>
      <c r="B2401" s="117">
        <v>1</v>
      </c>
      <c r="C2401" s="325">
        <v>1.3665555761070857E-4</v>
      </c>
      <c r="D2401" s="326">
        <v>1.0908861777216701E-4</v>
      </c>
      <c r="E2401" s="327">
        <v>1.2371995991613402E-4</v>
      </c>
      <c r="F2401" s="332">
        <v>0</v>
      </c>
      <c r="G2401" s="326">
        <v>0</v>
      </c>
      <c r="H2401" s="327">
        <v>0</v>
      </c>
      <c r="I2401" s="332">
        <v>0</v>
      </c>
      <c r="J2401" s="326">
        <v>0</v>
      </c>
      <c r="K2401" s="327">
        <v>1.3074187097560162E-4</v>
      </c>
      <c r="L2401" s="336">
        <v>2.2321953053408208E-4</v>
      </c>
      <c r="M2401" s="337">
        <v>1.1415525114155251E-4</v>
      </c>
      <c r="N2401" s="345">
        <v>0.44170636551564341</v>
      </c>
      <c r="O2401" s="346">
        <v>0.43397239966355566</v>
      </c>
      <c r="P2401" s="347">
        <v>0.36005355515386617</v>
      </c>
      <c r="Q2401" s="348">
        <v>7.9575596816976138E-2</v>
      </c>
      <c r="R2401" s="346">
        <v>0.10955523054864197</v>
      </c>
      <c r="S2401" s="347">
        <v>0.15501676271790821</v>
      </c>
      <c r="T2401" s="349">
        <v>6.6660506253003626E-2</v>
      </c>
      <c r="U2401" s="349">
        <v>0.28996693316574651</v>
      </c>
      <c r="V2401" s="361">
        <v>0.30116053211434973</v>
      </c>
    </row>
    <row r="2402" spans="1:22" ht="16" hidden="1" customHeight="1" outlineLevel="1">
      <c r="A2402" s="65">
        <v>2393</v>
      </c>
      <c r="B2402" s="117">
        <v>1</v>
      </c>
      <c r="C2402" s="325">
        <v>1.3361793407435637E-4</v>
      </c>
      <c r="D2402" s="326">
        <v>1.1354081764203446E-4</v>
      </c>
      <c r="E2402" s="327">
        <v>1.2292862956540695E-4</v>
      </c>
      <c r="F2402" s="332">
        <v>0</v>
      </c>
      <c r="G2402" s="326">
        <v>0</v>
      </c>
      <c r="H2402" s="327">
        <v>0</v>
      </c>
      <c r="I2402" s="332">
        <v>0</v>
      </c>
      <c r="J2402" s="326">
        <v>0</v>
      </c>
      <c r="K2402" s="327">
        <v>1.3074187097560162E-4</v>
      </c>
      <c r="L2402" s="336">
        <v>2.2321953053408208E-4</v>
      </c>
      <c r="M2402" s="337">
        <v>1.1415525114155251E-4</v>
      </c>
      <c r="N2402" s="345">
        <v>0.28751640485845181</v>
      </c>
      <c r="O2402" s="346">
        <v>0.28509131619744099</v>
      </c>
      <c r="P2402" s="347">
        <v>0.22344272644948882</v>
      </c>
      <c r="Q2402" s="348">
        <v>6.1892130857648102E-2</v>
      </c>
      <c r="R2402" s="346">
        <v>9.9745591083651317E-2</v>
      </c>
      <c r="S2402" s="347">
        <v>0.1681405892369299</v>
      </c>
      <c r="T2402" s="349">
        <v>8.2255831539013016E-2</v>
      </c>
      <c r="U2402" s="349">
        <v>0.326912906351216</v>
      </c>
      <c r="V2402" s="361">
        <v>0.16241765305855138</v>
      </c>
    </row>
    <row r="2403" spans="1:22" ht="16" hidden="1" customHeight="1" outlineLevel="1">
      <c r="A2403" s="65">
        <v>2394</v>
      </c>
      <c r="B2403" s="117">
        <v>1</v>
      </c>
      <c r="C2403" s="325">
        <v>1.2717392200444053E-4</v>
      </c>
      <c r="D2403" s="326">
        <v>1.1496007786255989E-4</v>
      </c>
      <c r="E2403" s="327">
        <v>1.2063247428542837E-4</v>
      </c>
      <c r="F2403" s="332">
        <v>0</v>
      </c>
      <c r="G2403" s="326">
        <v>0</v>
      </c>
      <c r="H2403" s="327">
        <v>0</v>
      </c>
      <c r="I2403" s="332">
        <v>0</v>
      </c>
      <c r="J2403" s="326">
        <v>0</v>
      </c>
      <c r="K2403" s="327">
        <v>1.4262749560974724E-4</v>
      </c>
      <c r="L2403" s="336">
        <v>1.644775488145868E-4</v>
      </c>
      <c r="M2403" s="337">
        <v>1.1415525114155251E-4</v>
      </c>
      <c r="N2403" s="345">
        <v>0.11432063811469256</v>
      </c>
      <c r="O2403" s="346">
        <v>0.10182046332953759</v>
      </c>
      <c r="P2403" s="347">
        <v>8.7111006368193314E-2</v>
      </c>
      <c r="Q2403" s="348">
        <v>7.0733863837312116E-2</v>
      </c>
      <c r="R2403" s="346">
        <v>0.10009325515435204</v>
      </c>
      <c r="S2403" s="347">
        <v>0.16763223469005173</v>
      </c>
      <c r="T2403" s="349">
        <v>9.5093446865911022E-2</v>
      </c>
      <c r="U2403" s="349">
        <v>0.38066143649071565</v>
      </c>
      <c r="V2403" s="361">
        <v>4.1265566256781787E-2</v>
      </c>
    </row>
    <row r="2404" spans="1:22" ht="16" hidden="1" customHeight="1" outlineLevel="1">
      <c r="A2404" s="65">
        <v>2395</v>
      </c>
      <c r="B2404" s="117">
        <v>1</v>
      </c>
      <c r="C2404" s="325">
        <v>1.2363002787869629E-4</v>
      </c>
      <c r="D2404" s="326">
        <v>1.1972334846569318E-4</v>
      </c>
      <c r="E2404" s="327">
        <v>1.2047680274102304E-4</v>
      </c>
      <c r="F2404" s="332">
        <v>0</v>
      </c>
      <c r="G2404" s="326">
        <v>0</v>
      </c>
      <c r="H2404" s="327">
        <v>0</v>
      </c>
      <c r="I2404" s="332">
        <v>0</v>
      </c>
      <c r="J2404" s="326">
        <v>0</v>
      </c>
      <c r="K2404" s="327">
        <v>1.5451312024389281E-4</v>
      </c>
      <c r="L2404" s="336">
        <v>1.1748396343899057E-4</v>
      </c>
      <c r="M2404" s="337">
        <v>1.1415525114155251E-4</v>
      </c>
      <c r="N2404" s="345">
        <v>1.1574964609112622E-2</v>
      </c>
      <c r="O2404" s="346">
        <v>9.2744679198234811E-3</v>
      </c>
      <c r="P2404" s="347">
        <v>9.2080948136933783E-3</v>
      </c>
      <c r="Q2404" s="348">
        <v>7.9575596816976138E-2</v>
      </c>
      <c r="R2404" s="346">
        <v>0.10530868836205932</v>
      </c>
      <c r="S2404" s="347">
        <v>0.17415264996592561</v>
      </c>
      <c r="T2404" s="349">
        <v>0.14035792757408466</v>
      </c>
      <c r="U2404" s="349">
        <v>0.42969345941504894</v>
      </c>
      <c r="V2404" s="361">
        <v>0</v>
      </c>
    </row>
    <row r="2405" spans="1:22" ht="16" hidden="1" customHeight="1" outlineLevel="1">
      <c r="A2405" s="65">
        <v>2396</v>
      </c>
      <c r="B2405" s="117">
        <v>1</v>
      </c>
      <c r="C2405" s="325">
        <v>1.2601137472509585E-4</v>
      </c>
      <c r="D2405" s="326">
        <v>1.3107743022989664E-4</v>
      </c>
      <c r="E2405" s="327">
        <v>1.299987122071489E-4</v>
      </c>
      <c r="F2405" s="332">
        <v>0</v>
      </c>
      <c r="G2405" s="326">
        <v>0</v>
      </c>
      <c r="H2405" s="327">
        <v>0</v>
      </c>
      <c r="I2405" s="332">
        <v>0</v>
      </c>
      <c r="J2405" s="326">
        <v>1.672996237608219E-4</v>
      </c>
      <c r="K2405" s="327">
        <v>1.6045593256096565E-4</v>
      </c>
      <c r="L2405" s="336">
        <v>8.811297257924293E-5</v>
      </c>
      <c r="M2405" s="337">
        <v>1.1415525114155251E-4</v>
      </c>
      <c r="N2405" s="345">
        <v>0</v>
      </c>
      <c r="O2405" s="346">
        <v>0</v>
      </c>
      <c r="P2405" s="347">
        <v>0</v>
      </c>
      <c r="Q2405" s="348">
        <v>7.0733863837312116E-2</v>
      </c>
      <c r="R2405" s="346">
        <v>0.10391828960366392</v>
      </c>
      <c r="S2405" s="347">
        <v>0.15073725554773179</v>
      </c>
      <c r="T2405" s="349">
        <v>0.20930067655187012</v>
      </c>
      <c r="U2405" s="349">
        <v>0.55124178077256447</v>
      </c>
      <c r="V2405" s="361">
        <v>0</v>
      </c>
    </row>
    <row r="2406" spans="1:22" ht="16" hidden="1" customHeight="1" outlineLevel="1">
      <c r="A2406" s="65">
        <v>2397</v>
      </c>
      <c r="B2406" s="117">
        <v>1</v>
      </c>
      <c r="C2406" s="325">
        <v>1.3087407248493538E-4</v>
      </c>
      <c r="D2406" s="326">
        <v>1.4550333548510032E-4</v>
      </c>
      <c r="E2406" s="327">
        <v>1.3859956503554325E-4</v>
      </c>
      <c r="F2406" s="332">
        <v>0</v>
      </c>
      <c r="G2406" s="326">
        <v>0</v>
      </c>
      <c r="H2406" s="327">
        <v>0</v>
      </c>
      <c r="I2406" s="332">
        <v>0</v>
      </c>
      <c r="J2406" s="326">
        <v>1.9977301510506001E-4</v>
      </c>
      <c r="K2406" s="327">
        <v>1.6937015103657481E-4</v>
      </c>
      <c r="L2406" s="336">
        <v>5.8741981719495287E-5</v>
      </c>
      <c r="M2406" s="337">
        <v>1.1415525114155251E-4</v>
      </c>
      <c r="N2406" s="345">
        <v>0</v>
      </c>
      <c r="O2406" s="346">
        <v>0</v>
      </c>
      <c r="P2406" s="347">
        <v>0</v>
      </c>
      <c r="Q2406" s="348">
        <v>5.3050397877984087E-2</v>
      </c>
      <c r="R2406" s="346">
        <v>8.031160643876338E-2</v>
      </c>
      <c r="S2406" s="347">
        <v>0.14219380082757999</v>
      </c>
      <c r="T2406" s="349">
        <v>0.272537818717701</v>
      </c>
      <c r="U2406" s="349">
        <v>0.60980507869421297</v>
      </c>
      <c r="V2406" s="361">
        <v>0</v>
      </c>
    </row>
    <row r="2407" spans="1:22" ht="16" hidden="1" customHeight="1" outlineLevel="1">
      <c r="A2407" s="65">
        <v>2398</v>
      </c>
      <c r="B2407" s="117">
        <v>1</v>
      </c>
      <c r="C2407" s="325">
        <v>1.2246748059935162E-4</v>
      </c>
      <c r="D2407" s="326">
        <v>1.3702665800360597E-4</v>
      </c>
      <c r="E2407" s="327">
        <v>1.2892198402501205E-4</v>
      </c>
      <c r="F2407" s="332">
        <v>0</v>
      </c>
      <c r="G2407" s="326">
        <v>0</v>
      </c>
      <c r="H2407" s="327">
        <v>0</v>
      </c>
      <c r="I2407" s="332">
        <v>8.6928611549469016E-5</v>
      </c>
      <c r="J2407" s="326">
        <v>2.3306851762257004E-4</v>
      </c>
      <c r="K2407" s="327">
        <v>1.8125577567072043E-4</v>
      </c>
      <c r="L2407" s="336">
        <v>3.7594868300476983E-5</v>
      </c>
      <c r="M2407" s="337">
        <v>1.1415525114155251E-4</v>
      </c>
      <c r="N2407" s="345">
        <v>0</v>
      </c>
      <c r="O2407" s="346">
        <v>0</v>
      </c>
      <c r="P2407" s="347">
        <v>0</v>
      </c>
      <c r="Q2407" s="348">
        <v>2.6525198938992044E-2</v>
      </c>
      <c r="R2407" s="346">
        <v>7.5661416336786871E-2</v>
      </c>
      <c r="S2407" s="347">
        <v>0.10392202633154524</v>
      </c>
      <c r="T2407" s="349">
        <v>0.1572845611162168</v>
      </c>
      <c r="U2407" s="349">
        <v>0.50279932125012694</v>
      </c>
      <c r="V2407" s="361">
        <v>0</v>
      </c>
    </row>
    <row r="2408" spans="1:22" ht="16" hidden="1" customHeight="1" outlineLevel="1">
      <c r="A2408" s="65">
        <v>2399</v>
      </c>
      <c r="B2408" s="117">
        <v>1</v>
      </c>
      <c r="C2408" s="325">
        <v>1.1074825399305458E-4</v>
      </c>
      <c r="D2408" s="326">
        <v>1.2258131082757315E-4</v>
      </c>
      <c r="E2408" s="327">
        <v>1.1671474041789429E-4</v>
      </c>
      <c r="F2408" s="332">
        <v>0</v>
      </c>
      <c r="G2408" s="326">
        <v>0</v>
      </c>
      <c r="H2408" s="327">
        <v>0</v>
      </c>
      <c r="I2408" s="332">
        <v>1.2704950918768546E-4</v>
      </c>
      <c r="J2408" s="326">
        <v>2.6636402014008003E-4</v>
      </c>
      <c r="K2408" s="327">
        <v>1.8719858798779324E-4</v>
      </c>
      <c r="L2408" s="336">
        <v>2.3496792687798115E-5</v>
      </c>
      <c r="M2408" s="337">
        <v>1.1415525114155251E-4</v>
      </c>
      <c r="N2408" s="345">
        <v>0</v>
      </c>
      <c r="O2408" s="346">
        <v>0</v>
      </c>
      <c r="P2408" s="347">
        <v>0</v>
      </c>
      <c r="Q2408" s="348">
        <v>1.7683465959328029E-2</v>
      </c>
      <c r="R2408" s="346">
        <v>7.208431417473396E-2</v>
      </c>
      <c r="S2408" s="347">
        <v>6.4260060889021586E-2</v>
      </c>
      <c r="T2408" s="349">
        <v>0.11905699547612059</v>
      </c>
      <c r="U2408" s="349">
        <v>0.45131078415122788</v>
      </c>
      <c r="V2408" s="361">
        <v>0</v>
      </c>
    </row>
    <row r="2409" spans="1:22" ht="16" hidden="1" customHeight="1" outlineLevel="1">
      <c r="A2409" s="65">
        <v>2400</v>
      </c>
      <c r="B2409" s="117">
        <v>1</v>
      </c>
      <c r="C2409" s="325">
        <v>1.0066659398454411E-4</v>
      </c>
      <c r="D2409" s="326">
        <v>1.0930247890128728E-4</v>
      </c>
      <c r="E2409" s="327">
        <v>1.0385886537575433E-4</v>
      </c>
      <c r="F2409" s="332">
        <v>0</v>
      </c>
      <c r="G2409" s="326">
        <v>0</v>
      </c>
      <c r="H2409" s="327">
        <v>0</v>
      </c>
      <c r="I2409" s="332">
        <v>1.4933889676447238E-4</v>
      </c>
      <c r="J2409" s="326">
        <v>2.8157307684560927E-4</v>
      </c>
      <c r="K2409" s="327">
        <v>1.7828436951218402E-4</v>
      </c>
      <c r="L2409" s="336">
        <v>9.3987170751192458E-6</v>
      </c>
      <c r="M2409" s="337">
        <v>1.1415525114155251E-4</v>
      </c>
      <c r="N2409" s="345">
        <v>0</v>
      </c>
      <c r="O2409" s="346">
        <v>0</v>
      </c>
      <c r="P2409" s="347">
        <v>0</v>
      </c>
      <c r="Q2409" s="348">
        <v>8.8417329796640146E-3</v>
      </c>
      <c r="R2409" s="346">
        <v>6.7779556514848446E-2</v>
      </c>
      <c r="S2409" s="347">
        <v>5.2993281879730042E-2</v>
      </c>
      <c r="T2409" s="349">
        <v>9.1955363119335942E-2</v>
      </c>
      <c r="U2409" s="349">
        <v>0.38321621123226407</v>
      </c>
      <c r="V2409" s="361">
        <v>0</v>
      </c>
    </row>
    <row r="2410" spans="1:22" ht="16" hidden="1" customHeight="1" outlineLevel="1">
      <c r="A2410" s="65">
        <v>2401</v>
      </c>
      <c r="B2410" s="117">
        <v>1</v>
      </c>
      <c r="C2410" s="325">
        <v>9.3660059037525988E-5</v>
      </c>
      <c r="D2410" s="326">
        <v>9.5090434775203862E-5</v>
      </c>
      <c r="E2410" s="327">
        <v>9.0860291417909478E-5</v>
      </c>
      <c r="F2410" s="332">
        <v>0</v>
      </c>
      <c r="G2410" s="326">
        <v>0</v>
      </c>
      <c r="H2410" s="327">
        <v>0</v>
      </c>
      <c r="I2410" s="332">
        <v>1.6048359055286583E-4</v>
      </c>
      <c r="J2410" s="326">
        <v>2.9842635589768227E-4</v>
      </c>
      <c r="K2410" s="327">
        <v>2.1096983725608443E-4</v>
      </c>
      <c r="L2410" s="336">
        <v>5.8741981719495289E-6</v>
      </c>
      <c r="M2410" s="337">
        <v>1.1415525114155251E-4</v>
      </c>
      <c r="N2410" s="345">
        <v>0</v>
      </c>
      <c r="O2410" s="346">
        <v>0</v>
      </c>
      <c r="P2410" s="347">
        <v>0</v>
      </c>
      <c r="Q2410" s="348">
        <v>8.8417329796640146E-3</v>
      </c>
      <c r="R2410" s="346">
        <v>6.6022432037771653E-2</v>
      </c>
      <c r="S2410" s="347">
        <v>4.0061385658692043E-2</v>
      </c>
      <c r="T2410" s="349">
        <v>4.2601864195928131E-2</v>
      </c>
      <c r="U2410" s="349">
        <v>0.30598340558391546</v>
      </c>
      <c r="V2410" s="361">
        <v>0</v>
      </c>
    </row>
    <row r="2411" spans="1:22" ht="16" hidden="1" customHeight="1" outlineLevel="1">
      <c r="A2411" s="65">
        <v>2402</v>
      </c>
      <c r="B2411" s="117">
        <v>1</v>
      </c>
      <c r="C2411" s="325">
        <v>8.8297340942484448E-5</v>
      </c>
      <c r="D2411" s="326">
        <v>8.7799714464285549E-5</v>
      </c>
      <c r="E2411" s="327">
        <v>8.3465893058656433E-5</v>
      </c>
      <c r="F2411" s="332">
        <v>0</v>
      </c>
      <c r="G2411" s="326">
        <v>0</v>
      </c>
      <c r="H2411" s="327">
        <v>0</v>
      </c>
      <c r="I2411" s="332">
        <v>1.7162828434125931E-4</v>
      </c>
      <c r="J2411" s="326">
        <v>2.9883741148431818E-4</v>
      </c>
      <c r="K2411" s="327">
        <v>1.9016999414632964E-4</v>
      </c>
      <c r="L2411" s="336">
        <v>2.3496792687798115E-6</v>
      </c>
      <c r="M2411" s="337">
        <v>1.1415525114155251E-4</v>
      </c>
      <c r="N2411" s="345">
        <v>0</v>
      </c>
      <c r="O2411" s="346">
        <v>0</v>
      </c>
      <c r="P2411" s="347">
        <v>0</v>
      </c>
      <c r="Q2411" s="348">
        <v>8.8417329796640146E-3</v>
      </c>
      <c r="R2411" s="346">
        <v>6.5036926059099387E-2</v>
      </c>
      <c r="S2411" s="347">
        <v>3.2825125917755243E-2</v>
      </c>
      <c r="T2411" s="349">
        <v>3.2712145721873385E-2</v>
      </c>
      <c r="U2411" s="349">
        <v>0.26658091822388014</v>
      </c>
      <c r="V2411" s="361">
        <v>0</v>
      </c>
    </row>
    <row r="2412" spans="1:22" ht="16" hidden="1" customHeight="1" outlineLevel="1">
      <c r="A2412" s="65">
        <v>2403</v>
      </c>
      <c r="B2412" s="117">
        <v>1</v>
      </c>
      <c r="C2412" s="325">
        <v>8.4640942241319774E-5</v>
      </c>
      <c r="D2412" s="326">
        <v>8.381412069431688E-5</v>
      </c>
      <c r="E2412" s="327">
        <v>7.9535186562421914E-5</v>
      </c>
      <c r="F2412" s="332">
        <v>0</v>
      </c>
      <c r="G2412" s="326">
        <v>0</v>
      </c>
      <c r="H2412" s="327">
        <v>0</v>
      </c>
      <c r="I2412" s="332">
        <v>1.7831510061429539E-4</v>
      </c>
      <c r="J2412" s="326">
        <v>3.1322435701657556E-4</v>
      </c>
      <c r="K2412" s="327">
        <v>2.1691264957315727E-4</v>
      </c>
      <c r="L2412" s="336">
        <v>1.1748396343899057E-6</v>
      </c>
      <c r="M2412" s="337">
        <v>1.1415525114155251E-4</v>
      </c>
      <c r="N2412" s="345">
        <v>0</v>
      </c>
      <c r="O2412" s="346">
        <v>0</v>
      </c>
      <c r="P2412" s="347">
        <v>0</v>
      </c>
      <c r="Q2412" s="348">
        <v>8.8417329796640146E-3</v>
      </c>
      <c r="R2412" s="346">
        <v>6.6544100235724199E-2</v>
      </c>
      <c r="S2412" s="347">
        <v>2.5905290425712948E-2</v>
      </c>
      <c r="T2412" s="349">
        <v>2.6816352016186908E-2</v>
      </c>
      <c r="U2412" s="349">
        <v>0.24545489632261425</v>
      </c>
      <c r="V2412" s="361">
        <v>0</v>
      </c>
    </row>
    <row r="2413" spans="1:22" ht="16" hidden="1" customHeight="1" outlineLevel="1">
      <c r="A2413" s="65">
        <v>2404</v>
      </c>
      <c r="B2413" s="117">
        <v>1</v>
      </c>
      <c r="C2413" s="325">
        <v>8.2953373610013007E-5</v>
      </c>
      <c r="D2413" s="326">
        <v>8.0975600253266013E-5</v>
      </c>
      <c r="E2413" s="327">
        <v>7.7342812312046884E-5</v>
      </c>
      <c r="F2413" s="332">
        <v>0</v>
      </c>
      <c r="G2413" s="326">
        <v>0</v>
      </c>
      <c r="H2413" s="327">
        <v>0</v>
      </c>
      <c r="I2413" s="332">
        <v>1.8723085564501018E-4</v>
      </c>
      <c r="J2413" s="326">
        <v>3.2267863550920187E-4</v>
      </c>
      <c r="K2413" s="327">
        <v>2.0205561878047524E-4</v>
      </c>
      <c r="L2413" s="336">
        <v>1.409807561267887E-5</v>
      </c>
      <c r="M2413" s="337">
        <v>1.1415525114155251E-4</v>
      </c>
      <c r="N2413" s="345">
        <v>0</v>
      </c>
      <c r="O2413" s="346">
        <v>0</v>
      </c>
      <c r="P2413" s="347">
        <v>0</v>
      </c>
      <c r="Q2413" s="348">
        <v>8.8417329796640146E-3</v>
      </c>
      <c r="R2413" s="346">
        <v>7.3924770971259338E-2</v>
      </c>
      <c r="S2413" s="347">
        <v>2.4956017679029417E-2</v>
      </c>
      <c r="T2413" s="349">
        <v>2.6911445463052817E-2</v>
      </c>
      <c r="U2413" s="349">
        <v>0.23838013549986478</v>
      </c>
      <c r="V2413" s="361">
        <v>0</v>
      </c>
    </row>
    <row r="2414" spans="1:22" ht="16" hidden="1" customHeight="1" outlineLevel="1">
      <c r="A2414" s="65">
        <v>2405</v>
      </c>
      <c r="B2414" s="117">
        <v>1</v>
      </c>
      <c r="C2414" s="325">
        <v>8.3028376660293306E-5</v>
      </c>
      <c r="D2414" s="326">
        <v>8.0334016865905205E-5</v>
      </c>
      <c r="E2414" s="327">
        <v>7.6590399847421134E-5</v>
      </c>
      <c r="F2414" s="332">
        <v>0</v>
      </c>
      <c r="G2414" s="326">
        <v>0</v>
      </c>
      <c r="H2414" s="327">
        <v>0</v>
      </c>
      <c r="I2414" s="332">
        <v>1.9837554943340365E-4</v>
      </c>
      <c r="J2414" s="326">
        <v>3.3089974724192042E-4</v>
      </c>
      <c r="K2414" s="327">
        <v>2.1691264957315727E-4</v>
      </c>
      <c r="L2414" s="336">
        <v>3.7594868300476983E-5</v>
      </c>
      <c r="M2414" s="337">
        <v>1.1415525114155251E-4</v>
      </c>
      <c r="N2414" s="345">
        <v>0</v>
      </c>
      <c r="O2414" s="346">
        <v>0</v>
      </c>
      <c r="P2414" s="347">
        <v>0</v>
      </c>
      <c r="Q2414" s="348">
        <v>8.8417329796640146E-3</v>
      </c>
      <c r="R2414" s="346">
        <v>8.7295240665972315E-2</v>
      </c>
      <c r="S2414" s="347">
        <v>3.7255065402278395E-2</v>
      </c>
      <c r="T2414" s="349">
        <v>2.6721258569320994E-2</v>
      </c>
      <c r="U2414" s="349">
        <v>0.23317232544978531</v>
      </c>
      <c r="V2414" s="361">
        <v>0</v>
      </c>
    </row>
    <row r="2415" spans="1:22" ht="16" hidden="1" customHeight="1" outlineLevel="1">
      <c r="A2415" s="65">
        <v>2406</v>
      </c>
      <c r="B2415" s="117">
        <v>1</v>
      </c>
      <c r="C2415" s="325">
        <v>8.3965914788797067E-5</v>
      </c>
      <c r="D2415" s="326">
        <v>8.3328072673588988E-5</v>
      </c>
      <c r="E2415" s="327">
        <v>7.8367649979381953E-5</v>
      </c>
      <c r="F2415" s="332">
        <v>0</v>
      </c>
      <c r="G2415" s="326">
        <v>0</v>
      </c>
      <c r="H2415" s="327">
        <v>0</v>
      </c>
      <c r="I2415" s="332">
        <v>2.0283342694876101E-4</v>
      </c>
      <c r="J2415" s="326">
        <v>3.3706558104145925E-4</v>
      </c>
      <c r="K2415" s="327">
        <v>1.9611280646340243E-4</v>
      </c>
      <c r="L2415" s="336">
        <v>9.3987170751192462E-5</v>
      </c>
      <c r="M2415" s="337">
        <v>1.1415525114155251E-4</v>
      </c>
      <c r="N2415" s="345">
        <v>1.429007976433657E-4</v>
      </c>
      <c r="O2415" s="346">
        <v>2.4984085624103021E-3</v>
      </c>
      <c r="P2415" s="347">
        <v>3.3192960065749856E-3</v>
      </c>
      <c r="Q2415" s="348">
        <v>8.8417329796640146E-3</v>
      </c>
      <c r="R2415" s="346">
        <v>9.6036858890696603E-2</v>
      </c>
      <c r="S2415" s="347">
        <v>5.5924096087054537E-2</v>
      </c>
      <c r="T2415" s="349">
        <v>2.7957473378577839E-2</v>
      </c>
      <c r="U2415" s="349">
        <v>0.24054186797348268</v>
      </c>
      <c r="V2415" s="361">
        <v>0</v>
      </c>
    </row>
    <row r="2416" spans="1:22" ht="16" hidden="1" customHeight="1" outlineLevel="1">
      <c r="A2416" s="65">
        <v>2407</v>
      </c>
      <c r="B2416" s="117">
        <v>1</v>
      </c>
      <c r="C2416" s="325">
        <v>8.9016120174337335E-5</v>
      </c>
      <c r="D2416" s="326">
        <v>8.9005113555690708E-5</v>
      </c>
      <c r="E2416" s="327">
        <v>8.2752398480132012E-5</v>
      </c>
      <c r="F2416" s="332">
        <v>0</v>
      </c>
      <c r="G2416" s="326">
        <v>0</v>
      </c>
      <c r="H2416" s="327">
        <v>0</v>
      </c>
      <c r="I2416" s="332">
        <v>2.1843599825251188E-4</v>
      </c>
      <c r="J2416" s="326">
        <v>3.3131080282855637E-4</v>
      </c>
      <c r="K2416" s="327">
        <v>1.7531296335364765E-4</v>
      </c>
      <c r="L2416" s="336">
        <v>1.8210014333043539E-4</v>
      </c>
      <c r="M2416" s="337">
        <v>1.1415525114155251E-4</v>
      </c>
      <c r="N2416" s="345">
        <v>3.1009473088610358E-2</v>
      </c>
      <c r="O2416" s="346">
        <v>6.6290244455024364E-2</v>
      </c>
      <c r="P2416" s="347">
        <v>6.5491567019048361E-2</v>
      </c>
      <c r="Q2416" s="348">
        <v>1.7683465959328029E-2</v>
      </c>
      <c r="R2416" s="346">
        <v>9.8861578391881991E-2</v>
      </c>
      <c r="S2416" s="347">
        <v>6.5733247802784375E-2</v>
      </c>
      <c r="T2416" s="349">
        <v>4.0604901811744004E-2</v>
      </c>
      <c r="U2416" s="349">
        <v>0.27552262981929959</v>
      </c>
      <c r="V2416" s="361">
        <v>5.1801260588867949E-2</v>
      </c>
    </row>
    <row r="2417" spans="1:22" ht="16" hidden="1" customHeight="1" outlineLevel="1">
      <c r="A2417" s="65">
        <v>2408</v>
      </c>
      <c r="B2417" s="117">
        <v>1</v>
      </c>
      <c r="C2417" s="325">
        <v>9.6235163763816326E-5</v>
      </c>
      <c r="D2417" s="326">
        <v>1.01175755994717E-4</v>
      </c>
      <c r="E2417" s="327">
        <v>9.1677567026037448E-5</v>
      </c>
      <c r="F2417" s="332">
        <v>0</v>
      </c>
      <c r="G2417" s="326">
        <v>0</v>
      </c>
      <c r="H2417" s="327">
        <v>0</v>
      </c>
      <c r="I2417" s="332">
        <v>2.2958069204090536E-4</v>
      </c>
      <c r="J2417" s="326">
        <v>2.2032579443685631E-4</v>
      </c>
      <c r="K2417" s="327">
        <v>1.3371327713413802E-4</v>
      </c>
      <c r="L2417" s="336">
        <v>1.5860335064263727E-4</v>
      </c>
      <c r="M2417" s="337">
        <v>1.1415525114155251E-4</v>
      </c>
      <c r="N2417" s="345">
        <v>0.12532399953323173</v>
      </c>
      <c r="O2417" s="346">
        <v>0.24013191720784269</v>
      </c>
      <c r="P2417" s="347">
        <v>0.22949408964527099</v>
      </c>
      <c r="Q2417" s="348">
        <v>1.7683465959328029E-2</v>
      </c>
      <c r="R2417" s="346">
        <v>8.680517477988757E-2</v>
      </c>
      <c r="S2417" s="347">
        <v>6.8855992308092542E-2</v>
      </c>
      <c r="T2417" s="349">
        <v>6.9037842424651399E-2</v>
      </c>
      <c r="U2417" s="349">
        <v>0.31187903960287339</v>
      </c>
      <c r="V2417" s="361">
        <v>0.19515465109912075</v>
      </c>
    </row>
    <row r="2418" spans="1:22" ht="16" hidden="1" customHeight="1" outlineLevel="1">
      <c r="A2418" s="65">
        <v>2409</v>
      </c>
      <c r="B2418" s="117">
        <v>1</v>
      </c>
      <c r="C2418" s="325">
        <v>1.0628557250137667E-4</v>
      </c>
      <c r="D2418" s="326">
        <v>1.1235486047145841E-4</v>
      </c>
      <c r="E2418" s="327">
        <v>1.0330104234163524E-4</v>
      </c>
      <c r="F2418" s="332">
        <v>0</v>
      </c>
      <c r="G2418" s="326">
        <v>0</v>
      </c>
      <c r="H2418" s="327">
        <v>0</v>
      </c>
      <c r="I2418" s="332">
        <v>1.8277297812965276E-4</v>
      </c>
      <c r="J2418" s="326">
        <v>0</v>
      </c>
      <c r="K2418" s="327">
        <v>1.3965608945121081E-4</v>
      </c>
      <c r="L2418" s="336">
        <v>1.4685495429873823E-4</v>
      </c>
      <c r="M2418" s="337">
        <v>1.1415525114155251E-4</v>
      </c>
      <c r="N2418" s="345">
        <v>0.24721837992302267</v>
      </c>
      <c r="O2418" s="346">
        <v>0.39929741797407847</v>
      </c>
      <c r="P2418" s="347">
        <v>0.40886110947682575</v>
      </c>
      <c r="Q2418" s="348">
        <v>8.8417329796640146E-3</v>
      </c>
      <c r="R2418" s="346">
        <v>9.3971013445637908E-2</v>
      </c>
      <c r="S2418" s="347">
        <v>8.0522191533552501E-2</v>
      </c>
      <c r="T2418" s="349">
        <v>0.1397873668928892</v>
      </c>
      <c r="U2418" s="349">
        <v>0.4072900501430089</v>
      </c>
      <c r="V2418" s="361">
        <v>0.29741959717034788</v>
      </c>
    </row>
    <row r="2419" spans="1:22" ht="16" hidden="1" customHeight="1" outlineLevel="1">
      <c r="A2419" s="65">
        <v>2410</v>
      </c>
      <c r="B2419" s="117">
        <v>1</v>
      </c>
      <c r="C2419" s="325">
        <v>1.1077325500981467E-4</v>
      </c>
      <c r="D2419" s="326">
        <v>1.1519338091250928E-4</v>
      </c>
      <c r="E2419" s="327">
        <v>1.0969654829095412E-4</v>
      </c>
      <c r="F2419" s="332">
        <v>0</v>
      </c>
      <c r="G2419" s="326">
        <v>0</v>
      </c>
      <c r="H2419" s="327">
        <v>0</v>
      </c>
      <c r="I2419" s="332">
        <v>1.4710995800679369E-4</v>
      </c>
      <c r="J2419" s="326">
        <v>0</v>
      </c>
      <c r="K2419" s="327">
        <v>1.2777046481706524E-4</v>
      </c>
      <c r="L2419" s="336">
        <v>1.644775488145868E-4</v>
      </c>
      <c r="M2419" s="337">
        <v>1.1415525114155251E-4</v>
      </c>
      <c r="N2419" s="345">
        <v>0.45213812374360912</v>
      </c>
      <c r="O2419" s="346">
        <v>0.53357363718756545</v>
      </c>
      <c r="P2419" s="347">
        <v>0.5402924159703506</v>
      </c>
      <c r="Q2419" s="348">
        <v>1.7683465959328029E-2</v>
      </c>
      <c r="R2419" s="346">
        <v>9.3070641003556512E-2</v>
      </c>
      <c r="S2419" s="347">
        <v>0.10539521324530801</v>
      </c>
      <c r="T2419" s="349">
        <v>0.12790068603465032</v>
      </c>
      <c r="U2419" s="349">
        <v>0.44865774884269688</v>
      </c>
      <c r="V2419" s="361">
        <v>0.42738273094940826</v>
      </c>
    </row>
    <row r="2420" spans="1:22" ht="16" hidden="1" customHeight="1" outlineLevel="1">
      <c r="A2420" s="65">
        <v>2411</v>
      </c>
      <c r="B2420" s="117">
        <v>1</v>
      </c>
      <c r="C2420" s="325">
        <v>1.1027323467461268E-4</v>
      </c>
      <c r="D2420" s="326">
        <v>1.1375467877115473E-4</v>
      </c>
      <c r="E2420" s="327">
        <v>1.0702418677866266E-4</v>
      </c>
      <c r="F2420" s="332">
        <v>0</v>
      </c>
      <c r="G2420" s="326">
        <v>0</v>
      </c>
      <c r="H2420" s="327">
        <v>0</v>
      </c>
      <c r="I2420" s="332">
        <v>1.1144693788393462E-4</v>
      </c>
      <c r="J2420" s="326">
        <v>0</v>
      </c>
      <c r="K2420" s="327">
        <v>1.218276524999924E-4</v>
      </c>
      <c r="L2420" s="336">
        <v>1.8797434150238492E-4</v>
      </c>
      <c r="M2420" s="337">
        <v>1.1415525114155251E-4</v>
      </c>
      <c r="N2420" s="345">
        <v>0.55888501958320336</v>
      </c>
      <c r="O2420" s="346">
        <v>0.62138481814990021</v>
      </c>
      <c r="P2420" s="347">
        <v>0.6287699538827487</v>
      </c>
      <c r="Q2420" s="348">
        <v>1.7683465959328029E-2</v>
      </c>
      <c r="R2420" s="346">
        <v>8.2828804336988401E-2</v>
      </c>
      <c r="S2420" s="347">
        <v>0.10982515272983118</v>
      </c>
      <c r="T2420" s="349">
        <v>0.11886680858238877</v>
      </c>
      <c r="U2420" s="349">
        <v>0.4433516782256347</v>
      </c>
      <c r="V2420" s="361">
        <v>0.50617903616785798</v>
      </c>
    </row>
    <row r="2421" spans="1:22" ht="16" hidden="1" customHeight="1" outlineLevel="1">
      <c r="A2421" s="65">
        <v>2412</v>
      </c>
      <c r="B2421" s="117">
        <v>1</v>
      </c>
      <c r="C2421" s="325">
        <v>1.0575430089522454E-4</v>
      </c>
      <c r="D2421" s="326">
        <v>1.1161606747995203E-4</v>
      </c>
      <c r="E2421" s="327">
        <v>1.0441668840987342E-4</v>
      </c>
      <c r="F2421" s="332">
        <v>0</v>
      </c>
      <c r="G2421" s="326">
        <v>0</v>
      </c>
      <c r="H2421" s="327">
        <v>0</v>
      </c>
      <c r="I2421" s="332">
        <v>8.9157550307147697E-5</v>
      </c>
      <c r="J2421" s="326">
        <v>0</v>
      </c>
      <c r="K2421" s="327">
        <v>1.3371327713413802E-4</v>
      </c>
      <c r="L2421" s="336">
        <v>2.0677177565262342E-4</v>
      </c>
      <c r="M2421" s="337">
        <v>1.1415525114155251E-4</v>
      </c>
      <c r="N2421" s="345">
        <v>0.61647404103347958</v>
      </c>
      <c r="O2421" s="346">
        <v>0.6630364593355087</v>
      </c>
      <c r="P2421" s="347">
        <v>0.66404472358305078</v>
      </c>
      <c r="Q2421" s="348">
        <v>1.7683465959328029E-2</v>
      </c>
      <c r="R2421" s="346">
        <v>7.8122245190338377E-2</v>
      </c>
      <c r="S2421" s="347">
        <v>0.10598656375946008</v>
      </c>
      <c r="T2421" s="349">
        <v>9.5283633759642827E-2</v>
      </c>
      <c r="U2421" s="349">
        <v>0.36975451355564354</v>
      </c>
      <c r="V2421" s="361">
        <v>0.53948862629169347</v>
      </c>
    </row>
    <row r="2422" spans="1:22" ht="16" hidden="1" customHeight="1" outlineLevel="1">
      <c r="A2422" s="65">
        <v>2413</v>
      </c>
      <c r="B2422" s="117">
        <v>1</v>
      </c>
      <c r="C2422" s="325">
        <v>9.746646383925126E-5</v>
      </c>
      <c r="D2422" s="326">
        <v>1.0860256975143913E-4</v>
      </c>
      <c r="E2422" s="327">
        <v>1.0289889085192148E-4</v>
      </c>
      <c r="F2422" s="332">
        <v>0</v>
      </c>
      <c r="G2422" s="326">
        <v>0</v>
      </c>
      <c r="H2422" s="327">
        <v>0</v>
      </c>
      <c r="I2422" s="332">
        <v>0</v>
      </c>
      <c r="J2422" s="326">
        <v>0</v>
      </c>
      <c r="K2422" s="327">
        <v>1.4559890176828365E-4</v>
      </c>
      <c r="L2422" s="336">
        <v>1.8797434150238492E-4</v>
      </c>
      <c r="M2422" s="337">
        <v>1.1415525114155251E-4</v>
      </c>
      <c r="N2422" s="345">
        <v>0.63162152558367646</v>
      </c>
      <c r="O2422" s="346">
        <v>0.65243864244859961</v>
      </c>
      <c r="P2422" s="347">
        <v>0.66750357390116666</v>
      </c>
      <c r="Q2422" s="348">
        <v>2.6525198938992044E-2</v>
      </c>
      <c r="R2422" s="346">
        <v>7.6310252610918089E-2</v>
      </c>
      <c r="S2422" s="347">
        <v>9.2188390759012459E-2</v>
      </c>
      <c r="T2422" s="349">
        <v>5.0019153051469194E-2</v>
      </c>
      <c r="U2422" s="349">
        <v>0.27856870739576117</v>
      </c>
      <c r="V2422" s="361">
        <v>0.53486208225890741</v>
      </c>
    </row>
    <row r="2423" spans="1:22" ht="16" hidden="1" customHeight="1" outlineLevel="1">
      <c r="A2423" s="65">
        <v>2414</v>
      </c>
      <c r="B2423" s="117">
        <v>1</v>
      </c>
      <c r="C2423" s="325">
        <v>9.2285003115720465E-5</v>
      </c>
      <c r="D2423" s="326">
        <v>1.0385874106913495E-4</v>
      </c>
      <c r="E2423" s="327">
        <v>9.708715319412259E-5</v>
      </c>
      <c r="F2423" s="332">
        <v>0</v>
      </c>
      <c r="G2423" s="326">
        <v>0</v>
      </c>
      <c r="H2423" s="327">
        <v>0</v>
      </c>
      <c r="I2423" s="332">
        <v>0</v>
      </c>
      <c r="J2423" s="326">
        <v>0</v>
      </c>
      <c r="K2423" s="327">
        <v>1.5451312024389281E-4</v>
      </c>
      <c r="L2423" s="336">
        <v>1.9032402077116473E-4</v>
      </c>
      <c r="M2423" s="337">
        <v>1.1415525114155251E-4</v>
      </c>
      <c r="N2423" s="345">
        <v>0.60161235807856972</v>
      </c>
      <c r="O2423" s="346">
        <v>0.616107612385144</v>
      </c>
      <c r="P2423" s="347">
        <v>0.61213196134090575</v>
      </c>
      <c r="Q2423" s="348">
        <v>1.7683465959328029E-2</v>
      </c>
      <c r="R2423" s="346">
        <v>7.5563147516221479E-2</v>
      </c>
      <c r="S2423" s="347">
        <v>8.2695663292177118E-2</v>
      </c>
      <c r="T2423" s="349">
        <v>4.5169387261307731E-2</v>
      </c>
      <c r="U2423" s="349">
        <v>0.26834960842956745</v>
      </c>
      <c r="V2423" s="361">
        <v>0.49177261935289684</v>
      </c>
    </row>
    <row r="2424" spans="1:22" ht="16" hidden="1" customHeight="1" outlineLevel="1">
      <c r="A2424" s="65">
        <v>2415</v>
      </c>
      <c r="B2424" s="117">
        <v>1</v>
      </c>
      <c r="C2424" s="325">
        <v>9.1953739643649136E-5</v>
      </c>
      <c r="D2424" s="326">
        <v>1.01175755994717E-4</v>
      </c>
      <c r="E2424" s="327">
        <v>9.4803970542844449E-5</v>
      </c>
      <c r="F2424" s="332">
        <v>0</v>
      </c>
      <c r="G2424" s="326">
        <v>0</v>
      </c>
      <c r="H2424" s="327">
        <v>0</v>
      </c>
      <c r="I2424" s="332">
        <v>0</v>
      </c>
      <c r="J2424" s="326">
        <v>0</v>
      </c>
      <c r="K2424" s="327">
        <v>1.4559890176828365E-4</v>
      </c>
      <c r="L2424" s="336">
        <v>2.1382081345896285E-4</v>
      </c>
      <c r="M2424" s="337">
        <v>1.1415525114155251E-4</v>
      </c>
      <c r="N2424" s="345">
        <v>0.53287707441211074</v>
      </c>
      <c r="O2424" s="346">
        <v>0.52889569997273633</v>
      </c>
      <c r="P2424" s="347">
        <v>0.53568811958870344</v>
      </c>
      <c r="Q2424" s="348">
        <v>1.7683465959328029E-2</v>
      </c>
      <c r="R2424" s="346">
        <v>8.1518043450465844E-2</v>
      </c>
      <c r="S2424" s="347">
        <v>6.9763767071139127E-2</v>
      </c>
      <c r="T2424" s="349">
        <v>4.4123359345782709E-2</v>
      </c>
      <c r="U2424" s="349">
        <v>0.26078354477190485</v>
      </c>
      <c r="V2424" s="361">
        <v>0.41722113011172191</v>
      </c>
    </row>
    <row r="2425" spans="1:22" ht="16" hidden="1" customHeight="1" outlineLevel="1">
      <c r="A2425" s="65">
        <v>2416</v>
      </c>
      <c r="B2425" s="117">
        <v>1</v>
      </c>
      <c r="C2425" s="325">
        <v>9.0928697956485014E-5</v>
      </c>
      <c r="D2425" s="326">
        <v>1.0026198571574858E-4</v>
      </c>
      <c r="E2425" s="327">
        <v>9.5867726096280847E-5</v>
      </c>
      <c r="F2425" s="332">
        <v>0</v>
      </c>
      <c r="G2425" s="326">
        <v>0</v>
      </c>
      <c r="H2425" s="327">
        <v>0</v>
      </c>
      <c r="I2425" s="332">
        <v>0</v>
      </c>
      <c r="J2425" s="326">
        <v>0</v>
      </c>
      <c r="K2425" s="327">
        <v>1.2479905865852881E-4</v>
      </c>
      <c r="L2425" s="336">
        <v>2.2321953053408208E-4</v>
      </c>
      <c r="M2425" s="337">
        <v>1.1415525114155251E-4</v>
      </c>
      <c r="N2425" s="345">
        <v>0.4061240669024454</v>
      </c>
      <c r="O2425" s="346">
        <v>0.42313119099195096</v>
      </c>
      <c r="P2425" s="347">
        <v>0.42946364998501996</v>
      </c>
      <c r="Q2425" s="348">
        <v>1.7683465959328029E-2</v>
      </c>
      <c r="R2425" s="346">
        <v>8.7540042234412266E-2</v>
      </c>
      <c r="S2425" s="347">
        <v>7.5184477285982751E-2</v>
      </c>
      <c r="T2425" s="349">
        <v>4.7832003773553233E-2</v>
      </c>
      <c r="U2425" s="349">
        <v>0.26304353781250533</v>
      </c>
      <c r="V2425" s="361">
        <v>0.3081079827246383</v>
      </c>
    </row>
    <row r="2426" spans="1:22" ht="16" hidden="1" customHeight="1" outlineLevel="1">
      <c r="A2426" s="65">
        <v>2417</v>
      </c>
      <c r="B2426" s="117">
        <v>1</v>
      </c>
      <c r="C2426" s="325">
        <v>8.9666146610099947E-5</v>
      </c>
      <c r="D2426" s="326">
        <v>1.0265334197772978E-4</v>
      </c>
      <c r="E2426" s="327">
        <v>9.6217987071192838E-5</v>
      </c>
      <c r="F2426" s="332">
        <v>0</v>
      </c>
      <c r="G2426" s="326">
        <v>0</v>
      </c>
      <c r="H2426" s="327">
        <v>0</v>
      </c>
      <c r="I2426" s="332">
        <v>0</v>
      </c>
      <c r="J2426" s="326">
        <v>0</v>
      </c>
      <c r="K2426" s="327">
        <v>9.8056403231701241E-5</v>
      </c>
      <c r="L2426" s="336">
        <v>2.2321953053408208E-4</v>
      </c>
      <c r="M2426" s="337">
        <v>1.1415525114155251E-4</v>
      </c>
      <c r="N2426" s="345">
        <v>0.25293441182875731</v>
      </c>
      <c r="O2426" s="346">
        <v>0.27666868011147183</v>
      </c>
      <c r="P2426" s="347">
        <v>0.26979181866184293</v>
      </c>
      <c r="Q2426" s="348">
        <v>1.7683465959328029E-2</v>
      </c>
      <c r="R2426" s="346">
        <v>8.6901856286548104E-2</v>
      </c>
      <c r="S2426" s="347">
        <v>8.2820157243087958E-2</v>
      </c>
      <c r="T2426" s="349">
        <v>5.1065180966994216E-2</v>
      </c>
      <c r="U2426" s="349">
        <v>0.29330779244315597</v>
      </c>
      <c r="V2426" s="361">
        <v>0.18248127965617619</v>
      </c>
    </row>
    <row r="2427" spans="1:22" ht="16" hidden="1" customHeight="1" outlineLevel="1">
      <c r="A2427" s="65">
        <v>2418</v>
      </c>
      <c r="B2427" s="117">
        <v>1</v>
      </c>
      <c r="C2427" s="325">
        <v>9.0884946177154847E-5</v>
      </c>
      <c r="D2427" s="326">
        <v>1.0695000648096431E-4</v>
      </c>
      <c r="E2427" s="327">
        <v>9.859197812337409E-5</v>
      </c>
      <c r="F2427" s="332">
        <v>0</v>
      </c>
      <c r="G2427" s="326">
        <v>0</v>
      </c>
      <c r="H2427" s="327">
        <v>0</v>
      </c>
      <c r="I2427" s="332">
        <v>0</v>
      </c>
      <c r="J2427" s="326">
        <v>0</v>
      </c>
      <c r="K2427" s="327">
        <v>1.1588484018291963E-4</v>
      </c>
      <c r="L2427" s="336">
        <v>1.644775488145868E-4</v>
      </c>
      <c r="M2427" s="337">
        <v>1.1415525114155251E-4</v>
      </c>
      <c r="N2427" s="345">
        <v>0.10060216154092946</v>
      </c>
      <c r="O2427" s="346">
        <v>9.9461174444267317E-2</v>
      </c>
      <c r="P2427" s="347">
        <v>9.6034489014324778E-2</v>
      </c>
      <c r="Q2427" s="348">
        <v>8.8417329796640146E-3</v>
      </c>
      <c r="R2427" s="346">
        <v>7.1111432482620682E-2</v>
      </c>
      <c r="S2427" s="347">
        <v>0.10326323947032033</v>
      </c>
      <c r="T2427" s="349">
        <v>6.6565412806137716E-2</v>
      </c>
      <c r="U2427" s="349">
        <v>0.34292937876938501</v>
      </c>
      <c r="V2427" s="361">
        <v>4.996209481741902E-2</v>
      </c>
    </row>
    <row r="2428" spans="1:22" ht="16" hidden="1" customHeight="1" outlineLevel="1">
      <c r="A2428" s="65">
        <v>2419</v>
      </c>
      <c r="B2428" s="117">
        <v>1</v>
      </c>
      <c r="C2428" s="325">
        <v>9.3841316409036706E-5</v>
      </c>
      <c r="D2428" s="326">
        <v>1.1023569110108482E-4</v>
      </c>
      <c r="E2428" s="327">
        <v>1.0206864261509307E-4</v>
      </c>
      <c r="F2428" s="332">
        <v>0</v>
      </c>
      <c r="G2428" s="326">
        <v>0</v>
      </c>
      <c r="H2428" s="327">
        <v>0</v>
      </c>
      <c r="I2428" s="332">
        <v>0</v>
      </c>
      <c r="J2428" s="326">
        <v>0</v>
      </c>
      <c r="K2428" s="327">
        <v>1.218276524999924E-4</v>
      </c>
      <c r="L2428" s="336">
        <v>1.1748396343899057E-4</v>
      </c>
      <c r="M2428" s="337">
        <v>1.1415525114155251E-4</v>
      </c>
      <c r="N2428" s="345">
        <v>1.5719087740770226E-2</v>
      </c>
      <c r="O2428" s="346">
        <v>8.3700144606991909E-3</v>
      </c>
      <c r="P2428" s="347">
        <v>7.7955431152428225E-3</v>
      </c>
      <c r="Q2428" s="348">
        <v>8.8417329796640146E-3</v>
      </c>
      <c r="R2428" s="346">
        <v>6.3560020209535287E-2</v>
      </c>
      <c r="S2428" s="347">
        <v>0.1382877755101361</v>
      </c>
      <c r="T2428" s="349">
        <v>8.0924523282890265E-2</v>
      </c>
      <c r="U2428" s="349">
        <v>0.39540052153811045</v>
      </c>
      <c r="V2428" s="361">
        <v>0</v>
      </c>
    </row>
    <row r="2429" spans="1:22" ht="16" hidden="1" customHeight="1" outlineLevel="1">
      <c r="A2429" s="65">
        <v>2420</v>
      </c>
      <c r="B2429" s="117">
        <v>1</v>
      </c>
      <c r="C2429" s="325">
        <v>9.9160282724748065E-5</v>
      </c>
      <c r="D2429" s="326">
        <v>1.2234800777762377E-4</v>
      </c>
      <c r="E2429" s="327">
        <v>1.123170192884438E-4</v>
      </c>
      <c r="F2429" s="332">
        <v>0</v>
      </c>
      <c r="G2429" s="326">
        <v>0</v>
      </c>
      <c r="H2429" s="327">
        <v>0</v>
      </c>
      <c r="I2429" s="332">
        <v>0</v>
      </c>
      <c r="J2429" s="326">
        <v>0</v>
      </c>
      <c r="K2429" s="327">
        <v>1.1588484018291963E-4</v>
      </c>
      <c r="L2429" s="336">
        <v>8.811297257924293E-5</v>
      </c>
      <c r="M2429" s="337">
        <v>1.1415525114155251E-4</v>
      </c>
      <c r="N2429" s="345">
        <v>0</v>
      </c>
      <c r="O2429" s="346">
        <v>0</v>
      </c>
      <c r="P2429" s="347">
        <v>0</v>
      </c>
      <c r="Q2429" s="348">
        <v>8.8417329796640146E-3</v>
      </c>
      <c r="R2429" s="346">
        <v>6.280342747663574E-2</v>
      </c>
      <c r="S2429" s="347">
        <v>0.13761342902871013</v>
      </c>
      <c r="T2429" s="349">
        <v>0.11230536074864091</v>
      </c>
      <c r="U2429" s="349">
        <v>0.51999492047208762</v>
      </c>
      <c r="V2429" s="361">
        <v>0</v>
      </c>
    </row>
    <row r="2430" spans="1:22" ht="16" hidden="1" customHeight="1" outlineLevel="1">
      <c r="A2430" s="65">
        <v>2421</v>
      </c>
      <c r="B2430" s="117">
        <v>1</v>
      </c>
      <c r="C2430" s="325">
        <v>1.0581680343712478E-4</v>
      </c>
      <c r="D2430" s="326">
        <v>1.3490748863323237E-4</v>
      </c>
      <c r="E2430" s="327">
        <v>1.2251350544699276E-4</v>
      </c>
      <c r="F2430" s="332">
        <v>0</v>
      </c>
      <c r="G2430" s="326">
        <v>0</v>
      </c>
      <c r="H2430" s="327">
        <v>0</v>
      </c>
      <c r="I2430" s="332">
        <v>0</v>
      </c>
      <c r="J2430" s="326">
        <v>1.6154484554791891E-4</v>
      </c>
      <c r="K2430" s="327">
        <v>1.3371327713413802E-4</v>
      </c>
      <c r="L2430" s="336">
        <v>5.8741981719495287E-5</v>
      </c>
      <c r="M2430" s="337">
        <v>1.1415525114155251E-4</v>
      </c>
      <c r="N2430" s="345">
        <v>0</v>
      </c>
      <c r="O2430" s="346">
        <v>0</v>
      </c>
      <c r="P2430" s="347">
        <v>0</v>
      </c>
      <c r="Q2430" s="348">
        <v>8.8417329796640146E-3</v>
      </c>
      <c r="R2430" s="346">
        <v>5.53367636840712E-2</v>
      </c>
      <c r="S2430" s="347">
        <v>0.10400502229881912</v>
      </c>
      <c r="T2430" s="349">
        <v>0.11696493964507056</v>
      </c>
      <c r="U2430" s="349">
        <v>0.54465832278472814</v>
      </c>
      <c r="V2430" s="361">
        <v>0</v>
      </c>
    </row>
    <row r="2431" spans="1:22" ht="16" hidden="1" customHeight="1" outlineLevel="1">
      <c r="A2431" s="65">
        <v>2422</v>
      </c>
      <c r="B2431" s="117">
        <v>1</v>
      </c>
      <c r="C2431" s="325">
        <v>1.0007281983649173E-4</v>
      </c>
      <c r="D2431" s="326">
        <v>1.2600308889349748E-4</v>
      </c>
      <c r="E2431" s="327">
        <v>1.130305138669682E-4</v>
      </c>
      <c r="F2431" s="332">
        <v>0</v>
      </c>
      <c r="G2431" s="326">
        <v>0</v>
      </c>
      <c r="H2431" s="327">
        <v>0</v>
      </c>
      <c r="I2431" s="332">
        <v>0</v>
      </c>
      <c r="J2431" s="326">
        <v>1.9689562599860852E-4</v>
      </c>
      <c r="K2431" s="327">
        <v>1.4262749560974724E-4</v>
      </c>
      <c r="L2431" s="336">
        <v>3.7594868300476983E-5</v>
      </c>
      <c r="M2431" s="337">
        <v>1.1415525114155251E-4</v>
      </c>
      <c r="N2431" s="345">
        <v>0</v>
      </c>
      <c r="O2431" s="346">
        <v>0</v>
      </c>
      <c r="P2431" s="347">
        <v>0</v>
      </c>
      <c r="Q2431" s="348">
        <v>8.8417329796640146E-3</v>
      </c>
      <c r="R2431" s="346">
        <v>4.8298132520359895E-2</v>
      </c>
      <c r="S2431" s="347">
        <v>7.3835784323130829E-2</v>
      </c>
      <c r="T2431" s="349">
        <v>0.10165489469965888</v>
      </c>
      <c r="U2431" s="349">
        <v>0.46231596765328264</v>
      </c>
      <c r="V2431" s="361">
        <v>0</v>
      </c>
    </row>
    <row r="2432" spans="1:22" ht="16" hidden="1" customHeight="1" outlineLevel="1">
      <c r="A2432" s="65">
        <v>2423</v>
      </c>
      <c r="B2432" s="117">
        <v>1</v>
      </c>
      <c r="C2432" s="325">
        <v>9.2416258453710992E-5</v>
      </c>
      <c r="D2432" s="326">
        <v>1.1536835819997131E-4</v>
      </c>
      <c r="E2432" s="327">
        <v>1.0387183800445478E-4</v>
      </c>
      <c r="F2432" s="332">
        <v>0</v>
      </c>
      <c r="G2432" s="326">
        <v>0</v>
      </c>
      <c r="H2432" s="327">
        <v>0</v>
      </c>
      <c r="I2432" s="332">
        <v>0</v>
      </c>
      <c r="J2432" s="326">
        <v>2.1210468270413781E-4</v>
      </c>
      <c r="K2432" s="327">
        <v>1.6937015103657481E-4</v>
      </c>
      <c r="L2432" s="336">
        <v>2.3496792687798115E-5</v>
      </c>
      <c r="M2432" s="337">
        <v>1.1415525114155251E-4</v>
      </c>
      <c r="N2432" s="345">
        <v>0</v>
      </c>
      <c r="O2432" s="346">
        <v>0</v>
      </c>
      <c r="P2432" s="347">
        <v>0</v>
      </c>
      <c r="Q2432" s="348">
        <v>8.8417329796640146E-3</v>
      </c>
      <c r="R2432" s="346">
        <v>4.5229904419364253E-2</v>
      </c>
      <c r="S2432" s="347">
        <v>5.7423221364253201E-2</v>
      </c>
      <c r="T2432" s="349">
        <v>9.1765176225604136E-2</v>
      </c>
      <c r="U2432" s="349">
        <v>0.41927783931488993</v>
      </c>
      <c r="V2432" s="361">
        <v>0</v>
      </c>
    </row>
    <row r="2433" spans="1:22" ht="16" hidden="1" customHeight="1" outlineLevel="1">
      <c r="A2433" s="65">
        <v>2424</v>
      </c>
      <c r="B2433" s="117">
        <v>1</v>
      </c>
      <c r="C2433" s="325">
        <v>8.6084750959215572E-5</v>
      </c>
      <c r="D2433" s="326">
        <v>1.0409204411908433E-4</v>
      </c>
      <c r="E2433" s="327">
        <v>9.381805076161071E-5</v>
      </c>
      <c r="F2433" s="332">
        <v>0</v>
      </c>
      <c r="G2433" s="326">
        <v>0</v>
      </c>
      <c r="H2433" s="327">
        <v>0</v>
      </c>
      <c r="I2433" s="332">
        <v>7.3554979003396872E-5</v>
      </c>
      <c r="J2433" s="326">
        <v>2.2936901734284669E-4</v>
      </c>
      <c r="K2433" s="327">
        <v>1.8422718182925681E-4</v>
      </c>
      <c r="L2433" s="336">
        <v>9.3987170751192458E-6</v>
      </c>
      <c r="M2433" s="337">
        <v>1.1415525114155251E-4</v>
      </c>
      <c r="N2433" s="345">
        <v>0</v>
      </c>
      <c r="O2433" s="346">
        <v>0</v>
      </c>
      <c r="P2433" s="347">
        <v>0</v>
      </c>
      <c r="Q2433" s="348">
        <v>8.8417329796640146E-3</v>
      </c>
      <c r="R2433" s="346">
        <v>4.8685122000946469E-2</v>
      </c>
      <c r="S2433" s="347">
        <v>6.4109628574674865E-2</v>
      </c>
      <c r="T2433" s="349">
        <v>6.8467281743455927E-2</v>
      </c>
      <c r="U2433" s="349">
        <v>0.37506058417270566</v>
      </c>
      <c r="V2433" s="361">
        <v>0</v>
      </c>
    </row>
    <row r="2434" spans="1:22" ht="16" hidden="1" customHeight="1" outlineLevel="1">
      <c r="A2434" s="65">
        <v>2425</v>
      </c>
      <c r="B2434" s="117">
        <v>1</v>
      </c>
      <c r="C2434" s="325">
        <v>7.8290683984254283E-5</v>
      </c>
      <c r="D2434" s="326">
        <v>9.5809785845881129E-5</v>
      </c>
      <c r="E2434" s="327">
        <v>8.3712373003964861E-5</v>
      </c>
      <c r="F2434" s="332">
        <v>0</v>
      </c>
      <c r="G2434" s="326">
        <v>0</v>
      </c>
      <c r="H2434" s="327">
        <v>0</v>
      </c>
      <c r="I2434" s="332">
        <v>1.0921799912625594E-4</v>
      </c>
      <c r="J2434" s="326">
        <v>2.3841224024883709E-4</v>
      </c>
      <c r="K2434" s="327">
        <v>1.9016999414632964E-4</v>
      </c>
      <c r="L2434" s="336">
        <v>5.8741981719495289E-6</v>
      </c>
      <c r="M2434" s="337">
        <v>1.1415525114155251E-4</v>
      </c>
      <c r="N2434" s="345">
        <v>0</v>
      </c>
      <c r="O2434" s="346">
        <v>0</v>
      </c>
      <c r="P2434" s="347">
        <v>0</v>
      </c>
      <c r="Q2434" s="348">
        <v>8.8417329796640146E-3</v>
      </c>
      <c r="R2434" s="346">
        <v>5.0932874646458036E-2</v>
      </c>
      <c r="S2434" s="347">
        <v>6.0395533555214632E-2</v>
      </c>
      <c r="T2434" s="349">
        <v>4.6215415176832753E-2</v>
      </c>
      <c r="U2434" s="349">
        <v>0.31060165223209912</v>
      </c>
      <c r="V2434" s="361">
        <v>0</v>
      </c>
    </row>
    <row r="2435" spans="1:22" ht="16" hidden="1" customHeight="1" outlineLevel="1">
      <c r="A2435" s="65">
        <v>2426</v>
      </c>
      <c r="B2435" s="117">
        <v>1</v>
      </c>
      <c r="C2435" s="325">
        <v>7.2427945554010744E-5</v>
      </c>
      <c r="D2435" s="326">
        <v>8.659431537288039E-5</v>
      </c>
      <c r="E2435" s="327">
        <v>7.5773124239293164E-5</v>
      </c>
      <c r="F2435" s="332">
        <v>0</v>
      </c>
      <c r="G2435" s="326">
        <v>0</v>
      </c>
      <c r="H2435" s="327">
        <v>0</v>
      </c>
      <c r="I2435" s="332">
        <v>1.2704950918768546E-4</v>
      </c>
      <c r="J2435" s="326">
        <v>2.7828463215252185E-4</v>
      </c>
      <c r="K2435" s="327">
        <v>2.0205561878047524E-4</v>
      </c>
      <c r="L2435" s="336">
        <v>2.3496792687798115E-6</v>
      </c>
      <c r="M2435" s="337">
        <v>1.1415525114155251E-4</v>
      </c>
      <c r="N2435" s="345">
        <v>0</v>
      </c>
      <c r="O2435" s="346">
        <v>0</v>
      </c>
      <c r="P2435" s="347">
        <v>0</v>
      </c>
      <c r="Q2435" s="348">
        <v>8.8417329796640146E-3</v>
      </c>
      <c r="R2435" s="346">
        <v>4.9951189200617398E-2</v>
      </c>
      <c r="S2435" s="347">
        <v>4.9004260595012242E-2</v>
      </c>
      <c r="T2435" s="349">
        <v>4.7546723432955511E-2</v>
      </c>
      <c r="U2435" s="349">
        <v>0.26441918575026219</v>
      </c>
      <c r="V2435" s="361">
        <v>0</v>
      </c>
    </row>
    <row r="2436" spans="1:22" ht="16" hidden="1" customHeight="1" outlineLevel="1">
      <c r="A2436" s="65">
        <v>2427</v>
      </c>
      <c r="B2436" s="117">
        <v>1</v>
      </c>
      <c r="C2436" s="325">
        <v>6.9371571255088477E-5</v>
      </c>
      <c r="D2436" s="326">
        <v>8.1753277086430638E-5</v>
      </c>
      <c r="E2436" s="327">
        <v>7.2179706089270184E-5</v>
      </c>
      <c r="F2436" s="332">
        <v>0</v>
      </c>
      <c r="G2436" s="326">
        <v>0</v>
      </c>
      <c r="H2436" s="327">
        <v>0</v>
      </c>
      <c r="I2436" s="332">
        <v>1.3373632546072155E-4</v>
      </c>
      <c r="J2436" s="326">
        <v>3.115801346700319E-4</v>
      </c>
      <c r="K2436" s="327">
        <v>2.0205561878047524E-4</v>
      </c>
      <c r="L2436" s="336">
        <v>1.1748396343899057E-6</v>
      </c>
      <c r="M2436" s="337">
        <v>1.1415525114155251E-4</v>
      </c>
      <c r="N2436" s="345">
        <v>0</v>
      </c>
      <c r="O2436" s="346">
        <v>0</v>
      </c>
      <c r="P2436" s="347">
        <v>0</v>
      </c>
      <c r="Q2436" s="348">
        <v>8.8417329796640146E-3</v>
      </c>
      <c r="R2436" s="346">
        <v>5.6228505115574895E-2</v>
      </c>
      <c r="S2436" s="347">
        <v>3.444874514586474E-2</v>
      </c>
      <c r="T2436" s="349">
        <v>4.4693920026978175E-2</v>
      </c>
      <c r="U2436" s="349">
        <v>0.24879575560002373</v>
      </c>
      <c r="V2436" s="361">
        <v>0</v>
      </c>
    </row>
    <row r="2437" spans="1:22" ht="16" hidden="1" customHeight="1" outlineLevel="1">
      <c r="A2437" s="65">
        <v>2428</v>
      </c>
      <c r="B2437" s="117">
        <v>1</v>
      </c>
      <c r="C2437" s="325">
        <v>6.7290236609810129E-5</v>
      </c>
      <c r="D2437" s="326">
        <v>7.8175963653873389E-5</v>
      </c>
      <c r="E2437" s="327">
        <v>7.0311647556406254E-5</v>
      </c>
      <c r="F2437" s="332">
        <v>0</v>
      </c>
      <c r="G2437" s="326">
        <v>0</v>
      </c>
      <c r="H2437" s="327">
        <v>0</v>
      </c>
      <c r="I2437" s="332">
        <v>1.4265208049143633E-4</v>
      </c>
      <c r="J2437" s="326">
        <v>3.2596708020228929E-4</v>
      </c>
      <c r="K2437" s="327">
        <v>1.8719858798779324E-4</v>
      </c>
      <c r="L2437" s="336">
        <v>1.409807561267887E-5</v>
      </c>
      <c r="M2437" s="337">
        <v>1.1415525114155251E-4</v>
      </c>
      <c r="N2437" s="345">
        <v>0</v>
      </c>
      <c r="O2437" s="346">
        <v>0</v>
      </c>
      <c r="P2437" s="347">
        <v>0</v>
      </c>
      <c r="Q2437" s="348">
        <v>8.8417329796640146E-3</v>
      </c>
      <c r="R2437" s="346">
        <v>6.0385104590316908E-2</v>
      </c>
      <c r="S2437" s="347">
        <v>3.1284502656919635E-2</v>
      </c>
      <c r="T2437" s="349">
        <v>3.4804201552923429E-2</v>
      </c>
      <c r="U2437" s="349">
        <v>0.2458479385905448</v>
      </c>
      <c r="V2437" s="361">
        <v>0</v>
      </c>
    </row>
    <row r="2438" spans="1:22" ht="16" hidden="1" customHeight="1" outlineLevel="1">
      <c r="A2438" s="65">
        <v>2429</v>
      </c>
      <c r="B2438" s="117">
        <v>1</v>
      </c>
      <c r="C2438" s="325">
        <v>6.7446492964560751E-5</v>
      </c>
      <c r="D2438" s="326">
        <v>7.7028890324955574E-5</v>
      </c>
      <c r="E2438" s="327">
        <v>6.9001412057661415E-5</v>
      </c>
      <c r="F2438" s="332">
        <v>0</v>
      </c>
      <c r="G2438" s="326">
        <v>0</v>
      </c>
      <c r="H2438" s="327">
        <v>0</v>
      </c>
      <c r="I2438" s="332">
        <v>1.4933889676447238E-4</v>
      </c>
      <c r="J2438" s="326">
        <v>3.2185652433593006E-4</v>
      </c>
      <c r="K2438" s="327">
        <v>1.9314140030486602E-4</v>
      </c>
      <c r="L2438" s="336">
        <v>3.7594868300476983E-5</v>
      </c>
      <c r="M2438" s="337">
        <v>1.1415525114155251E-4</v>
      </c>
      <c r="N2438" s="345">
        <v>0</v>
      </c>
      <c r="O2438" s="346">
        <v>0</v>
      </c>
      <c r="P2438" s="347">
        <v>0</v>
      </c>
      <c r="Q2438" s="348">
        <v>8.8417329796640146E-3</v>
      </c>
      <c r="R2438" s="346">
        <v>7.1805985884841328E-2</v>
      </c>
      <c r="S2438" s="347">
        <v>4.3308624114911043E-2</v>
      </c>
      <c r="T2438" s="349">
        <v>2.8432940612907395E-2</v>
      </c>
      <c r="U2438" s="349">
        <v>0.24496359348770111</v>
      </c>
      <c r="V2438" s="361">
        <v>0</v>
      </c>
    </row>
    <row r="2439" spans="1:22" ht="16" hidden="1" customHeight="1" outlineLevel="1">
      <c r="A2439" s="65">
        <v>2430</v>
      </c>
      <c r="B2439" s="117">
        <v>1</v>
      </c>
      <c r="C2439" s="325">
        <v>6.8315278296974237E-5</v>
      </c>
      <c r="D2439" s="326">
        <v>7.9906294607664656E-5</v>
      </c>
      <c r="E2439" s="327">
        <v>7.0661908531318245E-5</v>
      </c>
      <c r="F2439" s="332">
        <v>0</v>
      </c>
      <c r="G2439" s="326">
        <v>0</v>
      </c>
      <c r="H2439" s="327">
        <v>0</v>
      </c>
      <c r="I2439" s="332">
        <v>1.6717040682590195E-4</v>
      </c>
      <c r="J2439" s="326">
        <v>3.1486857936311932E-4</v>
      </c>
      <c r="K2439" s="327">
        <v>1.9611280646340243E-4</v>
      </c>
      <c r="L2439" s="336">
        <v>9.3987170751192462E-5</v>
      </c>
      <c r="M2439" s="337">
        <v>1.1415525114155251E-4</v>
      </c>
      <c r="N2439" s="345">
        <v>2.8580159528673139E-4</v>
      </c>
      <c r="O2439" s="346">
        <v>1.9724922711619772E-3</v>
      </c>
      <c r="P2439" s="347">
        <v>2.6740440467987753E-3</v>
      </c>
      <c r="Q2439" s="348">
        <v>8.8417329796640146E-3</v>
      </c>
      <c r="R2439" s="346">
        <v>7.9333269810288806E-2</v>
      </c>
      <c r="S2439" s="347">
        <v>5.8496988061847575E-2</v>
      </c>
      <c r="T2439" s="349">
        <v>2.9859342315896056E-2</v>
      </c>
      <c r="U2439" s="349">
        <v>0.247125325961319</v>
      </c>
      <c r="V2439" s="361">
        <v>0</v>
      </c>
    </row>
    <row r="2440" spans="1:22" ht="16" hidden="1" customHeight="1" outlineLevel="1">
      <c r="A2440" s="65">
        <v>2431</v>
      </c>
      <c r="B2440" s="117">
        <v>1</v>
      </c>
      <c r="C2440" s="325">
        <v>6.827152651764407E-5</v>
      </c>
      <c r="D2440" s="326">
        <v>7.9595223874398809E-5</v>
      </c>
      <c r="E2440" s="327">
        <v>7.2348350262375953E-5</v>
      </c>
      <c r="F2440" s="332">
        <v>0</v>
      </c>
      <c r="G2440" s="326">
        <v>0</v>
      </c>
      <c r="H2440" s="327">
        <v>0</v>
      </c>
      <c r="I2440" s="332">
        <v>1.8277297812965276E-4</v>
      </c>
      <c r="J2440" s="326">
        <v>3.0130374500413374E-4</v>
      </c>
      <c r="K2440" s="327">
        <v>1.7234155719511124E-4</v>
      </c>
      <c r="L2440" s="336">
        <v>1.8210014333043539E-4</v>
      </c>
      <c r="M2440" s="337">
        <v>1.1415525114155251E-4</v>
      </c>
      <c r="N2440" s="345">
        <v>3.815451297077864E-2</v>
      </c>
      <c r="O2440" s="346">
        <v>6.1458850208154343E-2</v>
      </c>
      <c r="P2440" s="347">
        <v>6.6968143353988652E-2</v>
      </c>
      <c r="Q2440" s="348">
        <v>8.8417329796640146E-3</v>
      </c>
      <c r="R2440" s="346">
        <v>7.1343135156222745E-2</v>
      </c>
      <c r="S2440" s="347">
        <v>5.5016321324007945E-2</v>
      </c>
      <c r="T2440" s="349">
        <v>3.6706070490241646E-2</v>
      </c>
      <c r="U2440" s="349">
        <v>0.26206093214267906</v>
      </c>
      <c r="V2440" s="361">
        <v>6.4255520127949245E-2</v>
      </c>
    </row>
    <row r="2441" spans="1:22" ht="16" hidden="1" customHeight="1" outlineLevel="1">
      <c r="A2441" s="65">
        <v>2432</v>
      </c>
      <c r="B2441" s="117">
        <v>1</v>
      </c>
      <c r="C2441" s="325">
        <v>6.9152812358437603E-5</v>
      </c>
      <c r="D2441" s="326">
        <v>8.441682024001946E-5</v>
      </c>
      <c r="E2441" s="327">
        <v>7.5578534808786504E-5</v>
      </c>
      <c r="F2441" s="332">
        <v>0</v>
      </c>
      <c r="G2441" s="326">
        <v>0</v>
      </c>
      <c r="H2441" s="327">
        <v>0</v>
      </c>
      <c r="I2441" s="332">
        <v>1.7608616185661673E-4</v>
      </c>
      <c r="J2441" s="326">
        <v>2.0018407069169591E-4</v>
      </c>
      <c r="K2441" s="327">
        <v>1.6937015103657481E-4</v>
      </c>
      <c r="L2441" s="336">
        <v>1.5860335064263727E-4</v>
      </c>
      <c r="M2441" s="337">
        <v>1.1415525114155251E-4</v>
      </c>
      <c r="N2441" s="345">
        <v>0.17433897312490615</v>
      </c>
      <c r="O2441" s="346">
        <v>0.2168323190251456</v>
      </c>
      <c r="P2441" s="347">
        <v>0.23613268165842094</v>
      </c>
      <c r="Q2441" s="348">
        <v>8.8417329796640146E-3</v>
      </c>
      <c r="R2441" s="346">
        <v>5.7532052598998656E-2</v>
      </c>
      <c r="S2441" s="347">
        <v>3.4765169394759252E-2</v>
      </c>
      <c r="T2441" s="349">
        <v>4.1746023174134936E-2</v>
      </c>
      <c r="U2441" s="349">
        <v>0.29134258110350336</v>
      </c>
      <c r="V2441" s="361">
        <v>0.1986741837709263</v>
      </c>
    </row>
    <row r="2442" spans="1:22" ht="16" hidden="1" customHeight="1" outlineLevel="1">
      <c r="A2442" s="65">
        <v>2433</v>
      </c>
      <c r="B2442" s="117">
        <v>1</v>
      </c>
      <c r="C2442" s="325">
        <v>7.3709247662965895E-5</v>
      </c>
      <c r="D2442" s="326">
        <v>9.6762439966507785E-5</v>
      </c>
      <c r="E2442" s="327">
        <v>8.4153442379779963E-5</v>
      </c>
      <c r="F2442" s="332">
        <v>0</v>
      </c>
      <c r="G2442" s="326">
        <v>0</v>
      </c>
      <c r="H2442" s="327">
        <v>0</v>
      </c>
      <c r="I2442" s="332">
        <v>1.3150738670304288E-4</v>
      </c>
      <c r="J2442" s="326">
        <v>1.3975889945621486E-4</v>
      </c>
      <c r="K2442" s="327">
        <v>1.5748452640242924E-4</v>
      </c>
      <c r="L2442" s="336">
        <v>1.4685495429873823E-4</v>
      </c>
      <c r="M2442" s="337">
        <v>1.1415525114155251E-4</v>
      </c>
      <c r="N2442" s="345">
        <v>0.34224741035586087</v>
      </c>
      <c r="O2442" s="346">
        <v>0.36027722531474121</v>
      </c>
      <c r="P2442" s="347">
        <v>0.41351742750680009</v>
      </c>
      <c r="Q2442" s="348">
        <v>8.8417329796640146E-3</v>
      </c>
      <c r="R2442" s="346">
        <v>6.0506473690241654E-2</v>
      </c>
      <c r="S2442" s="347">
        <v>2.8120260167974521E-2</v>
      </c>
      <c r="T2442" s="349">
        <v>6.399788974075811E-2</v>
      </c>
      <c r="U2442" s="349">
        <v>0.32671638521725077</v>
      </c>
      <c r="V2442" s="361">
        <v>0.31943767141218637</v>
      </c>
    </row>
    <row r="2443" spans="1:22" ht="16" hidden="1" customHeight="1" outlineLevel="1">
      <c r="A2443" s="65">
        <v>2434</v>
      </c>
      <c r="B2443" s="117">
        <v>1</v>
      </c>
      <c r="C2443" s="325">
        <v>7.6471860014956988E-5</v>
      </c>
      <c r="D2443" s="326">
        <v>1.0450032445649576E-4</v>
      </c>
      <c r="E2443" s="327">
        <v>9.1521895481632131E-5</v>
      </c>
      <c r="F2443" s="332">
        <v>0</v>
      </c>
      <c r="G2443" s="326">
        <v>0</v>
      </c>
      <c r="H2443" s="327">
        <v>0</v>
      </c>
      <c r="I2443" s="332">
        <v>9.1386489064826379E-5</v>
      </c>
      <c r="J2443" s="326">
        <v>0</v>
      </c>
      <c r="K2443" s="327">
        <v>1.366846832926744E-4</v>
      </c>
      <c r="L2443" s="336">
        <v>1.644775488145868E-4</v>
      </c>
      <c r="M2443" s="337">
        <v>1.1415525114155251E-4</v>
      </c>
      <c r="N2443" s="345">
        <v>0.47943217609349198</v>
      </c>
      <c r="O2443" s="346">
        <v>0.49362786984991669</v>
      </c>
      <c r="P2443" s="347">
        <v>0.54189104008418898</v>
      </c>
      <c r="Q2443" s="348">
        <v>8.8417329796640146E-3</v>
      </c>
      <c r="R2443" s="346">
        <v>6.1388942833186487E-2</v>
      </c>
      <c r="S2443" s="347">
        <v>2.0209653945611753E-2</v>
      </c>
      <c r="T2443" s="349">
        <v>6.5994852124942244E-2</v>
      </c>
      <c r="U2443" s="349">
        <v>0.32740420918612922</v>
      </c>
      <c r="V2443" s="361">
        <v>0.41718295730617089</v>
      </c>
    </row>
    <row r="2444" spans="1:22" ht="16" hidden="1" customHeight="1" outlineLevel="1">
      <c r="A2444" s="65">
        <v>2435</v>
      </c>
      <c r="B2444" s="117">
        <v>1</v>
      </c>
      <c r="C2444" s="325">
        <v>8.1015794811105219E-5</v>
      </c>
      <c r="D2444" s="326">
        <v>1.0611400388531234E-4</v>
      </c>
      <c r="E2444" s="327">
        <v>9.5024505230752E-5</v>
      </c>
      <c r="F2444" s="332">
        <v>0</v>
      </c>
      <c r="G2444" s="326">
        <v>0</v>
      </c>
      <c r="H2444" s="327">
        <v>0</v>
      </c>
      <c r="I2444" s="332">
        <v>0</v>
      </c>
      <c r="J2444" s="326">
        <v>0</v>
      </c>
      <c r="K2444" s="327">
        <v>1.218276524999924E-4</v>
      </c>
      <c r="L2444" s="336">
        <v>1.8797434150238492E-4</v>
      </c>
      <c r="M2444" s="337">
        <v>1.1415525114155251E-4</v>
      </c>
      <c r="N2444" s="345">
        <v>0.57503280971690363</v>
      </c>
      <c r="O2444" s="346">
        <v>0.60911537559453999</v>
      </c>
      <c r="P2444" s="347">
        <v>0.62475288631846926</v>
      </c>
      <c r="Q2444" s="348">
        <v>8.8417329796640146E-3</v>
      </c>
      <c r="R2444" s="346">
        <v>6.3707576398647672E-2</v>
      </c>
      <c r="S2444" s="347">
        <v>1.7045411456666642E-2</v>
      </c>
      <c r="T2444" s="349">
        <v>7.3221954086751487E-2</v>
      </c>
      <c r="U2444" s="349">
        <v>0.3640554006706509</v>
      </c>
      <c r="V2444" s="361">
        <v>0.49902545240759377</v>
      </c>
    </row>
    <row r="2445" spans="1:22" ht="16" hidden="1" customHeight="1" outlineLevel="1">
      <c r="A2445" s="65">
        <v>2436</v>
      </c>
      <c r="B2445" s="117">
        <v>1</v>
      </c>
      <c r="C2445" s="325">
        <v>8.1390810062506729E-5</v>
      </c>
      <c r="D2445" s="326">
        <v>1.063084230936035E-4</v>
      </c>
      <c r="E2445" s="327">
        <v>9.463532636973868E-5</v>
      </c>
      <c r="F2445" s="332">
        <v>0</v>
      </c>
      <c r="G2445" s="326">
        <v>0</v>
      </c>
      <c r="H2445" s="327">
        <v>0</v>
      </c>
      <c r="I2445" s="332">
        <v>0</v>
      </c>
      <c r="J2445" s="326">
        <v>0</v>
      </c>
      <c r="K2445" s="327">
        <v>9.2113590914628404E-5</v>
      </c>
      <c r="L2445" s="336">
        <v>2.0677177565262342E-4</v>
      </c>
      <c r="M2445" s="337">
        <v>1.1415525114155251E-4</v>
      </c>
      <c r="N2445" s="345">
        <v>0.62862060883316584</v>
      </c>
      <c r="O2445" s="346">
        <v>0.65936024430665297</v>
      </c>
      <c r="P2445" s="347">
        <v>0.66491656456798032</v>
      </c>
      <c r="Q2445" s="348">
        <v>8.8417329796640146E-3</v>
      </c>
      <c r="R2445" s="346">
        <v>6.4856825717505118E-2</v>
      </c>
      <c r="S2445" s="347">
        <v>2.9935809694067696E-2</v>
      </c>
      <c r="T2445" s="349">
        <v>3.7371724618303029E-2</v>
      </c>
      <c r="U2445" s="349">
        <v>0.30873470145942916</v>
      </c>
      <c r="V2445" s="361">
        <v>0.53770977355301464</v>
      </c>
    </row>
    <row r="2446" spans="1:22" ht="16" hidden="1" customHeight="1" outlineLevel="1">
      <c r="A2446" s="65">
        <v>2437</v>
      </c>
      <c r="B2446" s="117">
        <v>1</v>
      </c>
      <c r="C2446" s="325">
        <v>8.1497064383737161E-5</v>
      </c>
      <c r="D2446" s="326">
        <v>1.0502525631888187E-4</v>
      </c>
      <c r="E2446" s="327">
        <v>9.411642122172092E-5</v>
      </c>
      <c r="F2446" s="332">
        <v>0</v>
      </c>
      <c r="G2446" s="326">
        <v>0</v>
      </c>
      <c r="H2446" s="327">
        <v>0</v>
      </c>
      <c r="I2446" s="332">
        <v>0</v>
      </c>
      <c r="J2446" s="326">
        <v>0</v>
      </c>
      <c r="K2446" s="327">
        <v>0</v>
      </c>
      <c r="L2446" s="336">
        <v>1.8797434150238492E-4</v>
      </c>
      <c r="M2446" s="337">
        <v>1.1415525114155251E-4</v>
      </c>
      <c r="N2446" s="345">
        <v>0.6424819862045722</v>
      </c>
      <c r="O2446" s="346">
        <v>0.66435002579885916</v>
      </c>
      <c r="P2446" s="347">
        <v>0.66864301847061669</v>
      </c>
      <c r="Q2446" s="348">
        <v>1.7683465959328029E-2</v>
      </c>
      <c r="R2446" s="346">
        <v>6.3411302634855116E-2</v>
      </c>
      <c r="S2446" s="347">
        <v>3.7763419949156572E-2</v>
      </c>
      <c r="T2446" s="349">
        <v>6.5804665231210424E-2</v>
      </c>
      <c r="U2446" s="349">
        <v>0.28554520765152808</v>
      </c>
      <c r="V2446" s="361">
        <v>0.54435947628000503</v>
      </c>
    </row>
    <row r="2447" spans="1:22" ht="16" hidden="1" customHeight="1" outlineLevel="1">
      <c r="A2447" s="65">
        <v>2438</v>
      </c>
      <c r="B2447" s="117">
        <v>1</v>
      </c>
      <c r="C2447" s="325">
        <v>7.5553072649023299E-5</v>
      </c>
      <c r="D2447" s="326">
        <v>9.8609422445273767E-5</v>
      </c>
      <c r="E2447" s="327">
        <v>8.865494453883401E-5</v>
      </c>
      <c r="F2447" s="332">
        <v>0</v>
      </c>
      <c r="G2447" s="326">
        <v>0</v>
      </c>
      <c r="H2447" s="327">
        <v>0</v>
      </c>
      <c r="I2447" s="332">
        <v>0</v>
      </c>
      <c r="J2447" s="326">
        <v>0</v>
      </c>
      <c r="K2447" s="327">
        <v>0</v>
      </c>
      <c r="L2447" s="336">
        <v>1.9032402077116473E-4</v>
      </c>
      <c r="M2447" s="337">
        <v>1.1415525114155251E-4</v>
      </c>
      <c r="N2447" s="345">
        <v>0.61547373544997608</v>
      </c>
      <c r="O2447" s="346">
        <v>0.63260883572261539</v>
      </c>
      <c r="P2447" s="347">
        <v>0.63974523869302569</v>
      </c>
      <c r="Q2447" s="348">
        <v>2.6525198938992044E-2</v>
      </c>
      <c r="R2447" s="346">
        <v>7.8181231063601989E-2</v>
      </c>
      <c r="S2447" s="347">
        <v>5.2194441447393242E-2</v>
      </c>
      <c r="T2447" s="349">
        <v>3.204649159381201E-2</v>
      </c>
      <c r="U2447" s="349">
        <v>0.23081407184220212</v>
      </c>
      <c r="V2447" s="361">
        <v>0.49560516903022128</v>
      </c>
    </row>
    <row r="2448" spans="1:22" ht="16" hidden="1" customHeight="1" outlineLevel="1">
      <c r="A2448" s="65">
        <v>2439</v>
      </c>
      <c r="B2448" s="117">
        <v>1</v>
      </c>
      <c r="C2448" s="325">
        <v>7.4284271048448208E-5</v>
      </c>
      <c r="D2448" s="326">
        <v>9.1999169363374492E-5</v>
      </c>
      <c r="E2448" s="327">
        <v>8.545070524982435E-5</v>
      </c>
      <c r="F2448" s="332">
        <v>0</v>
      </c>
      <c r="G2448" s="326">
        <v>0</v>
      </c>
      <c r="H2448" s="327">
        <v>0</v>
      </c>
      <c r="I2448" s="332">
        <v>0</v>
      </c>
      <c r="J2448" s="326">
        <v>0</v>
      </c>
      <c r="K2448" s="327">
        <v>0</v>
      </c>
      <c r="L2448" s="336">
        <v>2.1382081345896285E-4</v>
      </c>
      <c r="M2448" s="337">
        <v>1.1415525114155251E-4</v>
      </c>
      <c r="N2448" s="345">
        <v>0.5505967733198881</v>
      </c>
      <c r="O2448" s="346">
        <v>0.56911973440504726</v>
      </c>
      <c r="P2448" s="347">
        <v>0.55684287584897985</v>
      </c>
      <c r="Q2448" s="348">
        <v>1.7683465959328029E-2</v>
      </c>
      <c r="R2448" s="346">
        <v>9.8854922931913225E-2</v>
      </c>
      <c r="S2448" s="347">
        <v>7.2321099425731103E-2</v>
      </c>
      <c r="T2448" s="349">
        <v>3.0620089890823345E-2</v>
      </c>
      <c r="U2448" s="349">
        <v>0.22462365612229632</v>
      </c>
      <c r="V2448" s="361">
        <v>0.41325879289552458</v>
      </c>
    </row>
    <row r="2449" spans="1:22" ht="16" hidden="1" customHeight="1" outlineLevel="1">
      <c r="A2449" s="65">
        <v>2440</v>
      </c>
      <c r="B2449" s="117">
        <v>1</v>
      </c>
      <c r="C2449" s="325">
        <v>7.2909215126642685E-5</v>
      </c>
      <c r="D2449" s="326">
        <v>8.9782790388855333E-5</v>
      </c>
      <c r="E2449" s="327">
        <v>8.5113416903612811E-5</v>
      </c>
      <c r="F2449" s="332">
        <v>0</v>
      </c>
      <c r="G2449" s="326">
        <v>0</v>
      </c>
      <c r="H2449" s="327">
        <v>0</v>
      </c>
      <c r="I2449" s="332">
        <v>0</v>
      </c>
      <c r="J2449" s="326">
        <v>0</v>
      </c>
      <c r="K2449" s="327">
        <v>0</v>
      </c>
      <c r="L2449" s="336">
        <v>2.2321953053408208E-4</v>
      </c>
      <c r="M2449" s="337">
        <v>1.1415525114155251E-4</v>
      </c>
      <c r="N2449" s="345">
        <v>0.4407060599321399</v>
      </c>
      <c r="O2449" s="346">
        <v>0.45778814595510942</v>
      </c>
      <c r="P2449" s="347">
        <v>0.43602071082903748</v>
      </c>
      <c r="Q2449" s="348">
        <v>8.8417329796640146E-3</v>
      </c>
      <c r="R2449" s="346">
        <v>0.11787641619399887</v>
      </c>
      <c r="S2449" s="347">
        <v>0.10375603439699745</v>
      </c>
      <c r="T2449" s="349">
        <v>3.214158504067792E-2</v>
      </c>
      <c r="U2449" s="349">
        <v>0.22708017029686212</v>
      </c>
      <c r="V2449" s="361">
        <v>0.31309335112960368</v>
      </c>
    </row>
    <row r="2450" spans="1:22" ht="16" hidden="1" customHeight="1" outlineLevel="1">
      <c r="A2450" s="65">
        <v>2441</v>
      </c>
      <c r="B2450" s="117">
        <v>1</v>
      </c>
      <c r="C2450" s="325">
        <v>7.1202895732765833E-5</v>
      </c>
      <c r="D2450" s="326">
        <v>8.9102323159836295E-5</v>
      </c>
      <c r="E2450" s="327">
        <v>8.5243143190617251E-5</v>
      </c>
      <c r="F2450" s="332">
        <v>0</v>
      </c>
      <c r="G2450" s="326">
        <v>0</v>
      </c>
      <c r="H2450" s="327">
        <v>0</v>
      </c>
      <c r="I2450" s="332">
        <v>0</v>
      </c>
      <c r="J2450" s="326">
        <v>0</v>
      </c>
      <c r="K2450" s="327">
        <v>0</v>
      </c>
      <c r="L2450" s="336">
        <v>2.2321953053408208E-4</v>
      </c>
      <c r="M2450" s="337">
        <v>1.1415525114155251E-4</v>
      </c>
      <c r="N2450" s="345">
        <v>0.28480128970322788</v>
      </c>
      <c r="O2450" s="346">
        <v>0.29891005333546966</v>
      </c>
      <c r="P2450" s="347">
        <v>0.27381438977060252</v>
      </c>
      <c r="Q2450" s="348">
        <v>8.8417329796640146E-3</v>
      </c>
      <c r="R2450" s="346">
        <v>0.13177087223075931</v>
      </c>
      <c r="S2450" s="347">
        <v>0.13985433713440759</v>
      </c>
      <c r="T2450" s="349">
        <v>3.6325696702778007E-2</v>
      </c>
      <c r="U2450" s="349">
        <v>0.24781314993019743</v>
      </c>
      <c r="V2450" s="361">
        <v>0.18251181790061757</v>
      </c>
    </row>
    <row r="2451" spans="1:22" ht="16" hidden="1" customHeight="1" outlineLevel="1">
      <c r="A2451" s="65">
        <v>2442</v>
      </c>
      <c r="B2451" s="117">
        <v>1</v>
      </c>
      <c r="C2451" s="325">
        <v>7.2396694283060624E-5</v>
      </c>
      <c r="D2451" s="326">
        <v>9.1474237500988384E-5</v>
      </c>
      <c r="E2451" s="327">
        <v>8.6293926115353211E-5</v>
      </c>
      <c r="F2451" s="332">
        <v>0</v>
      </c>
      <c r="G2451" s="326">
        <v>0</v>
      </c>
      <c r="H2451" s="327">
        <v>0</v>
      </c>
      <c r="I2451" s="332">
        <v>0</v>
      </c>
      <c r="J2451" s="326">
        <v>0</v>
      </c>
      <c r="K2451" s="327">
        <v>0</v>
      </c>
      <c r="L2451" s="336">
        <v>1.644775488145868E-4</v>
      </c>
      <c r="M2451" s="337">
        <v>1.1415525114155251E-4</v>
      </c>
      <c r="N2451" s="345">
        <v>0.11703575326991653</v>
      </c>
      <c r="O2451" s="346">
        <v>0.11546707164818412</v>
      </c>
      <c r="P2451" s="347">
        <v>9.8446930970684521E-2</v>
      </c>
      <c r="Q2451" s="348">
        <v>8.8417329796640146E-3</v>
      </c>
      <c r="R2451" s="346">
        <v>0.11693293896928772</v>
      </c>
      <c r="S2451" s="347">
        <v>0.14103703816271174</v>
      </c>
      <c r="T2451" s="349">
        <v>4.7451629986089594E-2</v>
      </c>
      <c r="U2451" s="349">
        <v>0.30067733496685334</v>
      </c>
      <c r="V2451" s="361">
        <v>4.6679996996140859E-2</v>
      </c>
    </row>
    <row r="2452" spans="1:22" ht="16" hidden="1" customHeight="1" outlineLevel="1">
      <c r="A2452" s="65">
        <v>2443</v>
      </c>
      <c r="B2452" s="117">
        <v>1</v>
      </c>
      <c r="C2452" s="325">
        <v>7.7540653481451277E-5</v>
      </c>
      <c r="D2452" s="326">
        <v>9.47599221211089E-5</v>
      </c>
      <c r="E2452" s="327">
        <v>8.9653836948768201E-5</v>
      </c>
      <c r="F2452" s="332">
        <v>0</v>
      </c>
      <c r="G2452" s="326">
        <v>0</v>
      </c>
      <c r="H2452" s="327">
        <v>0</v>
      </c>
      <c r="I2452" s="332">
        <v>0</v>
      </c>
      <c r="J2452" s="326">
        <v>0</v>
      </c>
      <c r="K2452" s="327">
        <v>0</v>
      </c>
      <c r="L2452" s="336">
        <v>1.1748396343899057E-4</v>
      </c>
      <c r="M2452" s="337">
        <v>1.1415525114155251E-4</v>
      </c>
      <c r="N2452" s="345">
        <v>1.3289774180833011E-2</v>
      </c>
      <c r="O2452" s="346">
        <v>9.4490613947005326E-3</v>
      </c>
      <c r="P2452" s="347">
        <v>8.1791929845799957E-3</v>
      </c>
      <c r="Q2452" s="348">
        <v>1.7683465959328029E-2</v>
      </c>
      <c r="R2452" s="346">
        <v>0.10827903009356697</v>
      </c>
      <c r="S2452" s="347">
        <v>0.11698879524672891</v>
      </c>
      <c r="T2452" s="349">
        <v>8.900746626649271E-2</v>
      </c>
      <c r="U2452" s="349">
        <v>0.38812923958139561</v>
      </c>
      <c r="V2452" s="361">
        <v>0</v>
      </c>
    </row>
    <row r="2453" spans="1:22" ht="16" hidden="1" customHeight="1" outlineLevel="1">
      <c r="A2453" s="65">
        <v>2444</v>
      </c>
      <c r="B2453" s="117">
        <v>1</v>
      </c>
      <c r="C2453" s="325">
        <v>8.5434724523452961E-5</v>
      </c>
      <c r="D2453" s="326">
        <v>1.0617232964779968E-4</v>
      </c>
      <c r="E2453" s="327">
        <v>1.0012274831002647E-4</v>
      </c>
      <c r="F2453" s="332">
        <v>0</v>
      </c>
      <c r="G2453" s="326">
        <v>0</v>
      </c>
      <c r="H2453" s="327">
        <v>0</v>
      </c>
      <c r="I2453" s="332">
        <v>0</v>
      </c>
      <c r="J2453" s="326">
        <v>1.6853279052072962E-4</v>
      </c>
      <c r="K2453" s="327">
        <v>0</v>
      </c>
      <c r="L2453" s="336">
        <v>8.811297257924293E-5</v>
      </c>
      <c r="M2453" s="337">
        <v>1.1415525114155251E-4</v>
      </c>
      <c r="N2453" s="345">
        <v>0</v>
      </c>
      <c r="O2453" s="346">
        <v>0</v>
      </c>
      <c r="P2453" s="347">
        <v>0</v>
      </c>
      <c r="Q2453" s="348">
        <v>1.7683465959328029E-2</v>
      </c>
      <c r="R2453" s="346">
        <v>8.9941144403573814E-2</v>
      </c>
      <c r="S2453" s="347">
        <v>9.9585461557530813E-2</v>
      </c>
      <c r="T2453" s="349">
        <v>0.23811399095224117</v>
      </c>
      <c r="U2453" s="349">
        <v>0.51085668774270276</v>
      </c>
      <c r="V2453" s="361">
        <v>0</v>
      </c>
    </row>
    <row r="2454" spans="1:22" ht="16" hidden="1" customHeight="1" outlineLevel="1">
      <c r="A2454" s="65">
        <v>2445</v>
      </c>
      <c r="B2454" s="117">
        <v>1</v>
      </c>
      <c r="C2454" s="325">
        <v>9.6566427235887656E-5</v>
      </c>
      <c r="D2454" s="326">
        <v>1.230090330858137E-4</v>
      </c>
      <c r="E2454" s="327">
        <v>1.1376995370289351E-4</v>
      </c>
      <c r="F2454" s="332">
        <v>0</v>
      </c>
      <c r="G2454" s="326">
        <v>0</v>
      </c>
      <c r="H2454" s="327">
        <v>0</v>
      </c>
      <c r="I2454" s="332">
        <v>0</v>
      </c>
      <c r="J2454" s="326">
        <v>1.9114084778570559E-4</v>
      </c>
      <c r="K2454" s="327">
        <v>0</v>
      </c>
      <c r="L2454" s="336">
        <v>5.8741981719495287E-5</v>
      </c>
      <c r="M2454" s="337">
        <v>1.1415525114155251E-4</v>
      </c>
      <c r="N2454" s="345">
        <v>0</v>
      </c>
      <c r="O2454" s="346">
        <v>0</v>
      </c>
      <c r="P2454" s="347">
        <v>0</v>
      </c>
      <c r="Q2454" s="348">
        <v>1.7683465959328029E-2</v>
      </c>
      <c r="R2454" s="346">
        <v>7.7382734503411266E-2</v>
      </c>
      <c r="S2454" s="347">
        <v>7.6693981306416234E-2</v>
      </c>
      <c r="T2454" s="349">
        <v>0.23706796303671615</v>
      </c>
      <c r="U2454" s="349">
        <v>0.60047032483086304</v>
      </c>
      <c r="V2454" s="361">
        <v>0</v>
      </c>
    </row>
    <row r="2455" spans="1:22" ht="16" hidden="1" customHeight="1" outlineLevel="1">
      <c r="A2455" s="65">
        <v>2446</v>
      </c>
      <c r="B2455" s="117">
        <v>1</v>
      </c>
      <c r="C2455" s="325">
        <v>9.3628807766575855E-5</v>
      </c>
      <c r="D2455" s="326">
        <v>1.1855683321594625E-4</v>
      </c>
      <c r="E2455" s="327">
        <v>1.0950195886044746E-4</v>
      </c>
      <c r="F2455" s="332">
        <v>0</v>
      </c>
      <c r="G2455" s="326">
        <v>0</v>
      </c>
      <c r="H2455" s="327">
        <v>0</v>
      </c>
      <c r="I2455" s="332">
        <v>0</v>
      </c>
      <c r="J2455" s="326">
        <v>1.9936195951842408E-4</v>
      </c>
      <c r="K2455" s="327">
        <v>0</v>
      </c>
      <c r="L2455" s="336">
        <v>3.7594868300476983E-5</v>
      </c>
      <c r="M2455" s="337">
        <v>1.1415525114155251E-4</v>
      </c>
      <c r="N2455" s="345">
        <v>0</v>
      </c>
      <c r="O2455" s="346">
        <v>0</v>
      </c>
      <c r="P2455" s="347">
        <v>0</v>
      </c>
      <c r="Q2455" s="348">
        <v>1.7683465959328029E-2</v>
      </c>
      <c r="R2455" s="346">
        <v>6.6323684971060642E-2</v>
      </c>
      <c r="S2455" s="347">
        <v>9.4564171558855575E-2</v>
      </c>
      <c r="T2455" s="349">
        <v>0.16993198954938296</v>
      </c>
      <c r="U2455" s="349">
        <v>0.55271568927730397</v>
      </c>
      <c r="V2455" s="361">
        <v>0</v>
      </c>
    </row>
    <row r="2456" spans="1:22" ht="16" hidden="1" customHeight="1" outlineLevel="1">
      <c r="A2456" s="65">
        <v>2447</v>
      </c>
      <c r="B2456" s="117">
        <v>1</v>
      </c>
      <c r="C2456" s="325">
        <v>8.6672274853077933E-5</v>
      </c>
      <c r="D2456" s="326">
        <v>1.0906917585133789E-4</v>
      </c>
      <c r="E2456" s="327">
        <v>1.0221134153079795E-4</v>
      </c>
      <c r="F2456" s="332">
        <v>0</v>
      </c>
      <c r="G2456" s="326">
        <v>0</v>
      </c>
      <c r="H2456" s="327">
        <v>0</v>
      </c>
      <c r="I2456" s="332">
        <v>0</v>
      </c>
      <c r="J2456" s="326">
        <v>2.1046046035759407E-4</v>
      </c>
      <c r="K2456" s="327">
        <v>1.0102780939023762E-4</v>
      </c>
      <c r="L2456" s="336">
        <v>2.3496792687798115E-5</v>
      </c>
      <c r="M2456" s="337">
        <v>1.1415525114155251E-4</v>
      </c>
      <c r="N2456" s="345">
        <v>0</v>
      </c>
      <c r="O2456" s="346">
        <v>0</v>
      </c>
      <c r="P2456" s="347">
        <v>0</v>
      </c>
      <c r="Q2456" s="348">
        <v>1.7683465959328029E-2</v>
      </c>
      <c r="R2456" s="346">
        <v>5.9120152118320064E-2</v>
      </c>
      <c r="S2456" s="347">
        <v>9.361489881217204E-2</v>
      </c>
      <c r="T2456" s="349">
        <v>0.12704484501285712</v>
      </c>
      <c r="U2456" s="349">
        <v>0.4936610885207422</v>
      </c>
      <c r="V2456" s="361">
        <v>0</v>
      </c>
    </row>
    <row r="2457" spans="1:22" ht="16" hidden="1" customHeight="1" outlineLevel="1">
      <c r="A2457" s="65">
        <v>2448</v>
      </c>
      <c r="B2457" s="117">
        <v>1</v>
      </c>
      <c r="C2457" s="325">
        <v>7.8534443897665266E-5</v>
      </c>
      <c r="D2457" s="326">
        <v>9.7579000641330639E-5</v>
      </c>
      <c r="E2457" s="327">
        <v>9.162567651123568E-5</v>
      </c>
      <c r="F2457" s="332">
        <v>0</v>
      </c>
      <c r="G2457" s="326">
        <v>0</v>
      </c>
      <c r="H2457" s="327">
        <v>0</v>
      </c>
      <c r="I2457" s="332">
        <v>0</v>
      </c>
      <c r="J2457" s="326">
        <v>2.2197001678340005E-4</v>
      </c>
      <c r="K2457" s="327">
        <v>1.1291343402438324E-4</v>
      </c>
      <c r="L2457" s="336">
        <v>9.3987170751192458E-6</v>
      </c>
      <c r="M2457" s="337">
        <v>1.1415525114155251E-4</v>
      </c>
      <c r="N2457" s="345">
        <v>0</v>
      </c>
      <c r="O2457" s="346">
        <v>0</v>
      </c>
      <c r="P2457" s="347">
        <v>0</v>
      </c>
      <c r="Q2457" s="348">
        <v>1.7683465959328029E-2</v>
      </c>
      <c r="R2457" s="346">
        <v>6.9959389396713825E-2</v>
      </c>
      <c r="S2457" s="347">
        <v>7.4878431780323065E-2</v>
      </c>
      <c r="T2457" s="349">
        <v>8.4633167710660803E-2</v>
      </c>
      <c r="U2457" s="349">
        <v>0.42271695915928204</v>
      </c>
      <c r="V2457" s="361">
        <v>0</v>
      </c>
    </row>
    <row r="2458" spans="1:22" ht="16" hidden="1" customHeight="1" outlineLevel="1">
      <c r="A2458" s="65">
        <v>2449</v>
      </c>
      <c r="B2458" s="117">
        <v>1</v>
      </c>
      <c r="C2458" s="325">
        <v>7.1577910984167343E-5</v>
      </c>
      <c r="D2458" s="326">
        <v>8.4514029844165033E-5</v>
      </c>
      <c r="E2458" s="327">
        <v>8.087136731856763E-5</v>
      </c>
      <c r="F2458" s="332">
        <v>0</v>
      </c>
      <c r="G2458" s="326">
        <v>0</v>
      </c>
      <c r="H2458" s="327">
        <v>0</v>
      </c>
      <c r="I2458" s="332">
        <v>8.0241795276432917E-5</v>
      </c>
      <c r="J2458" s="326">
        <v>2.3676801790229336E-4</v>
      </c>
      <c r="K2458" s="327">
        <v>1.2777046481706524E-4</v>
      </c>
      <c r="L2458" s="336">
        <v>5.8741981719495289E-6</v>
      </c>
      <c r="M2458" s="337">
        <v>1.1415525114155251E-4</v>
      </c>
      <c r="N2458" s="345">
        <v>0</v>
      </c>
      <c r="O2458" s="346">
        <v>0</v>
      </c>
      <c r="P2458" s="347">
        <v>0</v>
      </c>
      <c r="Q2458" s="348">
        <v>1.7683465959328029E-2</v>
      </c>
      <c r="R2458" s="346">
        <v>7.8947523891535198E-2</v>
      </c>
      <c r="S2458" s="347">
        <v>9.5679436240086888E-2</v>
      </c>
      <c r="T2458" s="349">
        <v>4.0795088705475824E-2</v>
      </c>
      <c r="U2458" s="349">
        <v>0.3116825184689081</v>
      </c>
      <c r="V2458" s="361">
        <v>0</v>
      </c>
    </row>
    <row r="2459" spans="1:22" ht="16" hidden="1" customHeight="1" outlineLevel="1">
      <c r="A2459" s="65">
        <v>2450</v>
      </c>
      <c r="B2459" s="117">
        <v>1</v>
      </c>
      <c r="C2459" s="325">
        <v>6.7377740168470476E-5</v>
      </c>
      <c r="D2459" s="326">
        <v>7.7670473712316383E-5</v>
      </c>
      <c r="E2459" s="327">
        <v>7.4566669770151874E-5</v>
      </c>
      <c r="F2459" s="332">
        <v>0</v>
      </c>
      <c r="G2459" s="326">
        <v>0</v>
      </c>
      <c r="H2459" s="327">
        <v>0</v>
      </c>
      <c r="I2459" s="332">
        <v>1.1144693788393462E-4</v>
      </c>
      <c r="J2459" s="326">
        <v>2.6759718689998779E-4</v>
      </c>
      <c r="K2459" s="327">
        <v>1.4559890176828365E-4</v>
      </c>
      <c r="L2459" s="336">
        <v>2.3496792687798115E-6</v>
      </c>
      <c r="M2459" s="337">
        <v>1.1415525114155251E-4</v>
      </c>
      <c r="N2459" s="345">
        <v>0</v>
      </c>
      <c r="O2459" s="346">
        <v>0</v>
      </c>
      <c r="P2459" s="347">
        <v>0</v>
      </c>
      <c r="Q2459" s="348">
        <v>1.7683465959328029E-2</v>
      </c>
      <c r="R2459" s="346">
        <v>8.547096957411307E-2</v>
      </c>
      <c r="S2459" s="347">
        <v>9.5762432207360776E-2</v>
      </c>
      <c r="T2459" s="349">
        <v>3.3282706403068858E-2</v>
      </c>
      <c r="U2459" s="349">
        <v>0.27395046074757751</v>
      </c>
      <c r="V2459" s="361">
        <v>0</v>
      </c>
    </row>
    <row r="2460" spans="1:22" ht="16" hidden="1" customHeight="1" outlineLevel="1">
      <c r="A2460" s="65">
        <v>2451</v>
      </c>
      <c r="B2460" s="117">
        <v>1</v>
      </c>
      <c r="C2460" s="325">
        <v>6.5502663911462953E-5</v>
      </c>
      <c r="D2460" s="326">
        <v>7.3529344575714784E-5</v>
      </c>
      <c r="E2460" s="327">
        <v>7.2101870317067525E-5</v>
      </c>
      <c r="F2460" s="332">
        <v>0</v>
      </c>
      <c r="G2460" s="326">
        <v>0</v>
      </c>
      <c r="H2460" s="327">
        <v>0</v>
      </c>
      <c r="I2460" s="332">
        <v>1.2482057043000677E-4</v>
      </c>
      <c r="J2460" s="326">
        <v>3.0335902293731341E-4</v>
      </c>
      <c r="K2460" s="327">
        <v>1.6342733871950202E-4</v>
      </c>
      <c r="L2460" s="336">
        <v>1.1748396343899057E-6</v>
      </c>
      <c r="M2460" s="337">
        <v>1.1415525114155251E-4</v>
      </c>
      <c r="N2460" s="345">
        <v>0</v>
      </c>
      <c r="O2460" s="346">
        <v>0</v>
      </c>
      <c r="P2460" s="347">
        <v>0</v>
      </c>
      <c r="Q2460" s="348">
        <v>1.7683465959328029E-2</v>
      </c>
      <c r="R2460" s="346">
        <v>9.8016198834903645E-2</v>
      </c>
      <c r="S2460" s="347">
        <v>0.10050879594077845</v>
      </c>
      <c r="T2460" s="349">
        <v>2.6340884781857352E-2</v>
      </c>
      <c r="U2460" s="349">
        <v>0.24250707931313531</v>
      </c>
      <c r="V2460" s="361">
        <v>0</v>
      </c>
    </row>
    <row r="2461" spans="1:22" ht="16" hidden="1" customHeight="1" outlineLevel="1">
      <c r="A2461" s="65">
        <v>2452</v>
      </c>
      <c r="B2461" s="117">
        <v>1</v>
      </c>
      <c r="C2461" s="325">
        <v>6.5577666961743252E-5</v>
      </c>
      <c r="D2461" s="326">
        <v>7.1740687859436159E-5</v>
      </c>
      <c r="E2461" s="327">
        <v>7.0934333734027564E-5</v>
      </c>
      <c r="F2461" s="332">
        <v>0</v>
      </c>
      <c r="G2461" s="326">
        <v>0</v>
      </c>
      <c r="H2461" s="327">
        <v>0</v>
      </c>
      <c r="I2461" s="332">
        <v>1.2482057043000677E-4</v>
      </c>
      <c r="J2461" s="326">
        <v>3.2678919137556114E-4</v>
      </c>
      <c r="K2461" s="327">
        <v>1.5748452640242924E-4</v>
      </c>
      <c r="L2461" s="336">
        <v>1.409807561267887E-5</v>
      </c>
      <c r="M2461" s="337">
        <v>1.1415525114155251E-4</v>
      </c>
      <c r="N2461" s="345">
        <v>0</v>
      </c>
      <c r="O2461" s="346">
        <v>0</v>
      </c>
      <c r="P2461" s="347">
        <v>0</v>
      </c>
      <c r="Q2461" s="348">
        <v>2.6525198938992044E-2</v>
      </c>
      <c r="R2461" s="346">
        <v>0.10163764919750892</v>
      </c>
      <c r="S2461" s="347">
        <v>0.1203190296702218</v>
      </c>
      <c r="T2461" s="349">
        <v>2.6340884781857352E-2</v>
      </c>
      <c r="U2461" s="349">
        <v>0.23523579735642056</v>
      </c>
      <c r="V2461" s="361">
        <v>0</v>
      </c>
    </row>
    <row r="2462" spans="1:22" ht="16" hidden="1" customHeight="1" outlineLevel="1">
      <c r="A2462" s="65">
        <v>2453</v>
      </c>
      <c r="B2462" s="117">
        <v>1</v>
      </c>
      <c r="C2462" s="325">
        <v>6.7671502115401662E-5</v>
      </c>
      <c r="D2462" s="326">
        <v>7.2032316671872892E-5</v>
      </c>
      <c r="E2462" s="327">
        <v>7.2296459747574185E-5</v>
      </c>
      <c r="F2462" s="332">
        <v>0</v>
      </c>
      <c r="G2462" s="326">
        <v>0</v>
      </c>
      <c r="H2462" s="327">
        <v>0</v>
      </c>
      <c r="I2462" s="332">
        <v>1.3596526421840024E-4</v>
      </c>
      <c r="J2462" s="326">
        <v>3.5145252657371674E-4</v>
      </c>
      <c r="K2462" s="327">
        <v>1.4559890176828365E-4</v>
      </c>
      <c r="L2462" s="336">
        <v>3.7594868300476983E-5</v>
      </c>
      <c r="M2462" s="337">
        <v>1.1415525114155251E-4</v>
      </c>
      <c r="N2462" s="345">
        <v>0</v>
      </c>
      <c r="O2462" s="346">
        <v>0</v>
      </c>
      <c r="P2462" s="347">
        <v>0</v>
      </c>
      <c r="Q2462" s="348">
        <v>2.6525198938992044E-2</v>
      </c>
      <c r="R2462" s="346">
        <v>9.5856113075811544E-2</v>
      </c>
      <c r="S2462" s="347">
        <v>9.6836198904955179E-2</v>
      </c>
      <c r="T2462" s="349">
        <v>2.7672193037980103E-2</v>
      </c>
      <c r="U2462" s="349">
        <v>0.24624098085847532</v>
      </c>
      <c r="V2462" s="361">
        <v>0</v>
      </c>
    </row>
    <row r="2463" spans="1:22" ht="16" hidden="1" customHeight="1" outlineLevel="1">
      <c r="A2463" s="65">
        <v>2454</v>
      </c>
      <c r="B2463" s="117">
        <v>1</v>
      </c>
      <c r="C2463" s="325">
        <v>7.686562602892857E-5</v>
      </c>
      <c r="D2463" s="326">
        <v>7.5318001291993408E-5</v>
      </c>
      <c r="E2463" s="327">
        <v>7.7550374371253983E-5</v>
      </c>
      <c r="F2463" s="332">
        <v>0</v>
      </c>
      <c r="G2463" s="326">
        <v>0</v>
      </c>
      <c r="H2463" s="327">
        <v>0</v>
      </c>
      <c r="I2463" s="332">
        <v>1.4488101924911502E-4</v>
      </c>
      <c r="J2463" s="326">
        <v>3.2637813578892519E-4</v>
      </c>
      <c r="K2463" s="327">
        <v>1.4559890176828365E-4</v>
      </c>
      <c r="L2463" s="336">
        <v>9.3987170751192462E-5</v>
      </c>
      <c r="M2463" s="337">
        <v>1.1415525114155251E-4</v>
      </c>
      <c r="N2463" s="345">
        <v>4.2870239293009714E-4</v>
      </c>
      <c r="O2463" s="346">
        <v>2.1828587876613075E-3</v>
      </c>
      <c r="P2463" s="347">
        <v>5.7782560667816911E-3</v>
      </c>
      <c r="Q2463" s="348">
        <v>4.4208664898320073E-2</v>
      </c>
      <c r="R2463" s="346">
        <v>8.6858619776946144E-2</v>
      </c>
      <c r="S2463" s="347">
        <v>9.1773410922642989E-2</v>
      </c>
      <c r="T2463" s="349">
        <v>3.7942285299498495E-2</v>
      </c>
      <c r="U2463" s="349">
        <v>0.26324005894647062</v>
      </c>
      <c r="V2463" s="361">
        <v>0</v>
      </c>
    </row>
    <row r="2464" spans="1:22" ht="16" hidden="1" customHeight="1" outlineLevel="1">
      <c r="A2464" s="65">
        <v>2455</v>
      </c>
      <c r="B2464" s="117">
        <v>1</v>
      </c>
      <c r="C2464" s="325">
        <v>9.6766435369968458E-5</v>
      </c>
      <c r="D2464" s="326">
        <v>8.3444724198563676E-5</v>
      </c>
      <c r="E2464" s="327">
        <v>9.0393276784693499E-5</v>
      </c>
      <c r="F2464" s="332">
        <v>0</v>
      </c>
      <c r="G2464" s="326">
        <v>0</v>
      </c>
      <c r="H2464" s="327">
        <v>0</v>
      </c>
      <c r="I2464" s="332">
        <v>1.4710995800679369E-4</v>
      </c>
      <c r="J2464" s="326">
        <v>2.9760424472441042E-4</v>
      </c>
      <c r="K2464" s="327">
        <v>1.3371327713413802E-4</v>
      </c>
      <c r="L2464" s="336">
        <v>1.8210014333043539E-4</v>
      </c>
      <c r="M2464" s="337">
        <v>1.1415525114155251E-4</v>
      </c>
      <c r="N2464" s="345">
        <v>3.8440314566065378E-2</v>
      </c>
      <c r="O2464" s="346">
        <v>6.3006636054663306E-2</v>
      </c>
      <c r="P2464" s="347">
        <v>6.9996825698920392E-2</v>
      </c>
      <c r="Q2464" s="348">
        <v>3.5366931918656058E-2</v>
      </c>
      <c r="R2464" s="346">
        <v>7.812816432231115E-2</v>
      </c>
      <c r="S2464" s="347">
        <v>7.409515096818732E-2</v>
      </c>
      <c r="T2464" s="349">
        <v>5.1255367860726035E-2</v>
      </c>
      <c r="U2464" s="349">
        <v>0.32956594165974706</v>
      </c>
      <c r="V2464" s="361">
        <v>2.9558730250389839E-2</v>
      </c>
    </row>
    <row r="2465" spans="1:22" ht="16" hidden="1" customHeight="1" outlineLevel="1">
      <c r="A2465" s="65">
        <v>2456</v>
      </c>
      <c r="B2465" s="117">
        <v>1</v>
      </c>
      <c r="C2465" s="325">
        <v>1.1512968218026216E-4</v>
      </c>
      <c r="D2465" s="326">
        <v>1.0037863724072328E-4</v>
      </c>
      <c r="E2465" s="327">
        <v>1.0824361387650439E-4</v>
      </c>
      <c r="F2465" s="332">
        <v>0</v>
      </c>
      <c r="G2465" s="326">
        <v>0</v>
      </c>
      <c r="H2465" s="327">
        <v>0</v>
      </c>
      <c r="I2465" s="332">
        <v>1.4933889676447238E-4</v>
      </c>
      <c r="J2465" s="326">
        <v>2.6430874220690037E-4</v>
      </c>
      <c r="K2465" s="327">
        <v>1.3074187097560162E-4</v>
      </c>
      <c r="L2465" s="336">
        <v>1.5860335064263727E-4</v>
      </c>
      <c r="M2465" s="337">
        <v>1.1415525114155251E-4</v>
      </c>
      <c r="N2465" s="345">
        <v>0.14947423433496054</v>
      </c>
      <c r="O2465" s="346">
        <v>0.23890062273407461</v>
      </c>
      <c r="P2465" s="347">
        <v>0.20335238303321246</v>
      </c>
      <c r="Q2465" s="348">
        <v>3.5366931918656058E-2</v>
      </c>
      <c r="R2465" s="346">
        <v>6.047298552388413E-2</v>
      </c>
      <c r="S2465" s="347">
        <v>7.6818475257327087E-2</v>
      </c>
      <c r="T2465" s="349">
        <v>0.10669484738355216</v>
      </c>
      <c r="U2465" s="349">
        <v>0.43038128338392734</v>
      </c>
      <c r="V2465" s="361">
        <v>0.14239983382758792</v>
      </c>
    </row>
    <row r="2466" spans="1:22" ht="16" hidden="1" customHeight="1" outlineLevel="1">
      <c r="A2466" s="65">
        <v>2457</v>
      </c>
      <c r="B2466" s="117">
        <v>1</v>
      </c>
      <c r="C2466" s="325">
        <v>1.3197411722237979E-4</v>
      </c>
      <c r="D2466" s="326">
        <v>1.1387133029612942E-4</v>
      </c>
      <c r="E2466" s="327">
        <v>1.2330483579771982E-4</v>
      </c>
      <c r="F2466" s="332">
        <v>0</v>
      </c>
      <c r="G2466" s="326">
        <v>0</v>
      </c>
      <c r="H2466" s="327">
        <v>0</v>
      </c>
      <c r="I2466" s="332">
        <v>9.5844366580183796E-5</v>
      </c>
      <c r="J2466" s="326">
        <v>1.8209762487971521E-4</v>
      </c>
      <c r="K2466" s="327">
        <v>1.1885624634145602E-4</v>
      </c>
      <c r="L2466" s="336">
        <v>1.4685495429873823E-4</v>
      </c>
      <c r="M2466" s="337">
        <v>1.1415525114155251E-4</v>
      </c>
      <c r="N2466" s="345">
        <v>0.30409289738508222</v>
      </c>
      <c r="O2466" s="346">
        <v>0.40022696423943388</v>
      </c>
      <c r="P2466" s="347">
        <v>0.35762360666486365</v>
      </c>
      <c r="Q2466" s="348">
        <v>2.6525198938992044E-2</v>
      </c>
      <c r="R2466" s="346">
        <v>4.4971452230314159E-2</v>
      </c>
      <c r="S2466" s="347">
        <v>5.5825540499579586E-2</v>
      </c>
      <c r="T2466" s="349">
        <v>0.14663409506723477</v>
      </c>
      <c r="U2466" s="349">
        <v>0.54917830886592922</v>
      </c>
      <c r="V2466" s="361">
        <v>0.26794255672383771</v>
      </c>
    </row>
    <row r="2467" spans="1:22" ht="16" hidden="1" customHeight="1" outlineLevel="1">
      <c r="A2467" s="65">
        <v>2458</v>
      </c>
      <c r="B2467" s="117">
        <v>1</v>
      </c>
      <c r="C2467" s="325">
        <v>1.357867722782951E-4</v>
      </c>
      <c r="D2467" s="326">
        <v>1.1002182997196455E-4</v>
      </c>
      <c r="E2467" s="327">
        <v>1.2931116288602537E-4</v>
      </c>
      <c r="F2467" s="332">
        <v>0</v>
      </c>
      <c r="G2467" s="326">
        <v>0</v>
      </c>
      <c r="H2467" s="327">
        <v>0</v>
      </c>
      <c r="I2467" s="332">
        <v>0</v>
      </c>
      <c r="J2467" s="326">
        <v>0</v>
      </c>
      <c r="K2467" s="327">
        <v>9.5084997073164795E-5</v>
      </c>
      <c r="L2467" s="336">
        <v>1.644775488145868E-4</v>
      </c>
      <c r="M2467" s="337">
        <v>1.1415525114155251E-4</v>
      </c>
      <c r="N2467" s="345">
        <v>0.41312620598697031</v>
      </c>
      <c r="O2467" s="346">
        <v>0.52828603430534926</v>
      </c>
      <c r="P2467" s="347">
        <v>0.48964214197575628</v>
      </c>
      <c r="Q2467" s="348">
        <v>1.7683465959328029E-2</v>
      </c>
      <c r="R2467" s="346">
        <v>4.397813244282902E-2</v>
      </c>
      <c r="S2467" s="347">
        <v>5.0529324235646787E-2</v>
      </c>
      <c r="T2467" s="349">
        <v>0.15937661694726687</v>
      </c>
      <c r="U2467" s="349">
        <v>0.54377397768188451</v>
      </c>
      <c r="V2467" s="361">
        <v>0.33536336588807891</v>
      </c>
    </row>
    <row r="2468" spans="1:22" ht="16" hidden="1" customHeight="1" outlineLevel="1">
      <c r="A2468" s="65">
        <v>2459</v>
      </c>
      <c r="B2468" s="117">
        <v>1</v>
      </c>
      <c r="C2468" s="325">
        <v>1.3568676821125469E-4</v>
      </c>
      <c r="D2468" s="326">
        <v>1.0922471121797083E-4</v>
      </c>
      <c r="E2468" s="327">
        <v>1.2947980705913114E-4</v>
      </c>
      <c r="F2468" s="332">
        <v>0</v>
      </c>
      <c r="G2468" s="326">
        <v>0</v>
      </c>
      <c r="H2468" s="327">
        <v>0</v>
      </c>
      <c r="I2468" s="332">
        <v>0</v>
      </c>
      <c r="J2468" s="326">
        <v>0</v>
      </c>
      <c r="K2468" s="327">
        <v>0</v>
      </c>
      <c r="L2468" s="336">
        <v>1.8797434150238492E-4</v>
      </c>
      <c r="M2468" s="337">
        <v>1.1415525114155251E-4</v>
      </c>
      <c r="N2468" s="345">
        <v>0.47514515216419101</v>
      </c>
      <c r="O2468" s="346">
        <v>0.61785568300053173</v>
      </c>
      <c r="P2468" s="347">
        <v>0.58398497066854871</v>
      </c>
      <c r="Q2468" s="348">
        <v>1.7683465959328029E-2</v>
      </c>
      <c r="R2468" s="346">
        <v>5.2091267563625809E-2</v>
      </c>
      <c r="S2468" s="347">
        <v>5.3060718226802875E-2</v>
      </c>
      <c r="T2468" s="349">
        <v>0.11011821147072495</v>
      </c>
      <c r="U2468" s="349">
        <v>0.47194550321758061</v>
      </c>
      <c r="V2468" s="361">
        <v>0.44714097510262452</v>
      </c>
    </row>
    <row r="2469" spans="1:22" ht="16" hidden="1" customHeight="1" outlineLevel="1">
      <c r="A2469" s="65">
        <v>2460</v>
      </c>
      <c r="B2469" s="117">
        <v>1</v>
      </c>
      <c r="C2469" s="325">
        <v>1.3466172652409057E-4</v>
      </c>
      <c r="D2469" s="326">
        <v>1.0823317325568593E-4</v>
      </c>
      <c r="E2469" s="327">
        <v>1.2897387453981383E-4</v>
      </c>
      <c r="F2469" s="332">
        <v>0</v>
      </c>
      <c r="G2469" s="326">
        <v>0</v>
      </c>
      <c r="H2469" s="327">
        <v>0</v>
      </c>
      <c r="I2469" s="332">
        <v>0</v>
      </c>
      <c r="J2469" s="326">
        <v>0</v>
      </c>
      <c r="K2469" s="327">
        <v>0</v>
      </c>
      <c r="L2469" s="336">
        <v>2.0677177565262342E-4</v>
      </c>
      <c r="M2469" s="337">
        <v>1.1415525114155251E-4</v>
      </c>
      <c r="N2469" s="345">
        <v>0.55431219405861565</v>
      </c>
      <c r="O2469" s="346">
        <v>0.65590694129510707</v>
      </c>
      <c r="P2469" s="347">
        <v>0.62232893932354805</v>
      </c>
      <c r="Q2469" s="348">
        <v>8.8417329796640146E-3</v>
      </c>
      <c r="R2469" s="346">
        <v>5.7997264078206552E-2</v>
      </c>
      <c r="S2469" s="347">
        <v>7.0614484230347704E-2</v>
      </c>
      <c r="T2469" s="349">
        <v>9.1955363119335942E-2</v>
      </c>
      <c r="U2469" s="349">
        <v>0.39373009189940567</v>
      </c>
      <c r="V2469" s="361">
        <v>0.48121402133748015</v>
      </c>
    </row>
    <row r="2470" spans="1:22" ht="16" hidden="1" customHeight="1" outlineLevel="1">
      <c r="A2470" s="65">
        <v>2461</v>
      </c>
      <c r="B2470" s="117">
        <v>1</v>
      </c>
      <c r="C2470" s="325">
        <v>1.2333626593176512E-4</v>
      </c>
      <c r="D2470" s="326">
        <v>1.0871922127641382E-4</v>
      </c>
      <c r="E2470" s="327">
        <v>1.2364212414393136E-4</v>
      </c>
      <c r="F2470" s="332">
        <v>0</v>
      </c>
      <c r="G2470" s="326">
        <v>0</v>
      </c>
      <c r="H2470" s="327">
        <v>0</v>
      </c>
      <c r="I2470" s="332">
        <v>0</v>
      </c>
      <c r="J2470" s="326">
        <v>0</v>
      </c>
      <c r="K2470" s="327">
        <v>0</v>
      </c>
      <c r="L2470" s="336">
        <v>1.8797434150238492E-4</v>
      </c>
      <c r="M2470" s="337">
        <v>1.1415525114155251E-4</v>
      </c>
      <c r="N2470" s="345">
        <v>0.5707457857876026</v>
      </c>
      <c r="O2470" s="346">
        <v>0.65233988111154495</v>
      </c>
      <c r="P2470" s="347">
        <v>0.60835398373954364</v>
      </c>
      <c r="Q2470" s="348">
        <v>8.8417329796640146E-3</v>
      </c>
      <c r="R2470" s="346">
        <v>8.0725600354212765E-2</v>
      </c>
      <c r="S2470" s="347">
        <v>6.6267540713098441E-2</v>
      </c>
      <c r="T2470" s="349">
        <v>8.2255831539013016E-2</v>
      </c>
      <c r="U2470" s="349">
        <v>0.33153115299939973</v>
      </c>
      <c r="V2470" s="361">
        <v>0.42171025204452389</v>
      </c>
    </row>
    <row r="2471" spans="1:22" ht="16" hidden="1" customHeight="1" outlineLevel="1">
      <c r="A2471" s="65">
        <v>2462</v>
      </c>
      <c r="B2471" s="117">
        <v>1</v>
      </c>
      <c r="C2471" s="325">
        <v>1.2519259142620257E-4</v>
      </c>
      <c r="D2471" s="326">
        <v>1.0333380920674883E-4</v>
      </c>
      <c r="E2471" s="327">
        <v>1.2019140490961327E-4</v>
      </c>
      <c r="F2471" s="332">
        <v>0</v>
      </c>
      <c r="G2471" s="326">
        <v>0</v>
      </c>
      <c r="H2471" s="327">
        <v>0</v>
      </c>
      <c r="I2471" s="332">
        <v>0</v>
      </c>
      <c r="J2471" s="326">
        <v>0</v>
      </c>
      <c r="K2471" s="327">
        <v>0</v>
      </c>
      <c r="L2471" s="336">
        <v>1.9032402077116473E-4</v>
      </c>
      <c r="M2471" s="337">
        <v>1.1415525114155251E-4</v>
      </c>
      <c r="N2471" s="345">
        <v>0.56803067063237866</v>
      </c>
      <c r="O2471" s="346">
        <v>0.61299460703974618</v>
      </c>
      <c r="P2471" s="347">
        <v>0.59673394491909171</v>
      </c>
      <c r="Q2471" s="348">
        <v>1.7683465959328029E-2</v>
      </c>
      <c r="R2471" s="346">
        <v>0.1009948298542683</v>
      </c>
      <c r="S2471" s="347">
        <v>8.9999359380186758E-2</v>
      </c>
      <c r="T2471" s="349">
        <v>7.6169850939594719E-2</v>
      </c>
      <c r="U2471" s="349">
        <v>0.31197730016985598</v>
      </c>
      <c r="V2471" s="361">
        <v>0.27947837856136054</v>
      </c>
    </row>
    <row r="2472" spans="1:22" ht="16" hidden="1" customHeight="1" outlineLevel="1">
      <c r="A2472" s="65">
        <v>2463</v>
      </c>
      <c r="B2472" s="117">
        <v>1</v>
      </c>
      <c r="C2472" s="325">
        <v>1.3159910197097828E-4</v>
      </c>
      <c r="D2472" s="326">
        <v>1.0183678130290694E-4</v>
      </c>
      <c r="E2472" s="327">
        <v>1.2353834311432783E-4</v>
      </c>
      <c r="F2472" s="332">
        <v>0</v>
      </c>
      <c r="G2472" s="326">
        <v>0</v>
      </c>
      <c r="H2472" s="327">
        <v>0</v>
      </c>
      <c r="I2472" s="332">
        <v>0</v>
      </c>
      <c r="J2472" s="326">
        <v>0</v>
      </c>
      <c r="K2472" s="327">
        <v>0</v>
      </c>
      <c r="L2472" s="336">
        <v>2.1382081345896285E-4</v>
      </c>
      <c r="M2472" s="337">
        <v>1.1415525114155251E-4</v>
      </c>
      <c r="N2472" s="345">
        <v>0.51958730023127775</v>
      </c>
      <c r="O2472" s="346">
        <v>0.51770283608666146</v>
      </c>
      <c r="P2472" s="347">
        <v>0.51712186651041669</v>
      </c>
      <c r="Q2472" s="348">
        <v>1.7683465959328029E-2</v>
      </c>
      <c r="R2472" s="346">
        <v>0.11985648668057519</v>
      </c>
      <c r="S2472" s="347">
        <v>9.2214329122448327E-2</v>
      </c>
      <c r="T2472" s="349">
        <v>8.1590177410951648E-2</v>
      </c>
      <c r="U2472" s="349">
        <v>0.31345120867459547</v>
      </c>
      <c r="V2472" s="361">
        <v>0.26207921379119853</v>
      </c>
    </row>
    <row r="2473" spans="1:22" ht="16" hidden="1" customHeight="1" outlineLevel="1">
      <c r="A2473" s="65">
        <v>2464</v>
      </c>
      <c r="B2473" s="117">
        <v>1</v>
      </c>
      <c r="C2473" s="325">
        <v>1.328991548425035E-4</v>
      </c>
      <c r="D2473" s="326">
        <v>1.0306162231514121E-4</v>
      </c>
      <c r="E2473" s="327">
        <v>1.2327889054031894E-4</v>
      </c>
      <c r="F2473" s="332">
        <v>2.3259478237381707E-4</v>
      </c>
      <c r="G2473" s="326">
        <v>0</v>
      </c>
      <c r="H2473" s="327">
        <v>0</v>
      </c>
      <c r="I2473" s="332">
        <v>0</v>
      </c>
      <c r="J2473" s="326">
        <v>0</v>
      </c>
      <c r="K2473" s="327">
        <v>0</v>
      </c>
      <c r="L2473" s="336">
        <v>2.2321953053408208E-4</v>
      </c>
      <c r="M2473" s="337">
        <v>1.1415525114155251E-4</v>
      </c>
      <c r="N2473" s="345">
        <v>0.42641598016780324</v>
      </c>
      <c r="O2473" s="346">
        <v>0.40015686238853215</v>
      </c>
      <c r="P2473" s="347">
        <v>0.397950845202241</v>
      </c>
      <c r="Q2473" s="348">
        <v>1.7683465959328029E-2</v>
      </c>
      <c r="R2473" s="346">
        <v>0.12474439088923843</v>
      </c>
      <c r="S2473" s="347">
        <v>8.8775160368245662E-2</v>
      </c>
      <c r="T2473" s="349">
        <v>7.7786439536315213E-2</v>
      </c>
      <c r="U2473" s="349">
        <v>0.32917289939181654</v>
      </c>
      <c r="V2473" s="361">
        <v>0.2057514219200885</v>
      </c>
    </row>
    <row r="2474" spans="1:22" ht="16" hidden="1" customHeight="1" outlineLevel="1">
      <c r="A2474" s="65">
        <v>2465</v>
      </c>
      <c r="B2474" s="117">
        <v>1</v>
      </c>
      <c r="C2474" s="325">
        <v>1.3102407858549598E-4</v>
      </c>
      <c r="D2474" s="326">
        <v>1.0486972095224895E-4</v>
      </c>
      <c r="E2474" s="327">
        <v>1.2294160219410741E-4</v>
      </c>
      <c r="F2474" s="332">
        <v>2.7761312734939439E-4</v>
      </c>
      <c r="G2474" s="326">
        <v>0</v>
      </c>
      <c r="H2474" s="327">
        <v>0</v>
      </c>
      <c r="I2474" s="332">
        <v>0</v>
      </c>
      <c r="J2474" s="326">
        <v>0</v>
      </c>
      <c r="K2474" s="327">
        <v>0</v>
      </c>
      <c r="L2474" s="336">
        <v>2.2321953053408208E-4</v>
      </c>
      <c r="M2474" s="337">
        <v>1.1415525114155251E-4</v>
      </c>
      <c r="N2474" s="345">
        <v>0.28908831363252885</v>
      </c>
      <c r="O2474" s="346">
        <v>0.25520025685927877</v>
      </c>
      <c r="P2474" s="347">
        <v>0.24115663687389341</v>
      </c>
      <c r="Q2474" s="348">
        <v>1.7683465959328029E-2</v>
      </c>
      <c r="R2474" s="346">
        <v>0.11257039465724977</v>
      </c>
      <c r="S2474" s="347">
        <v>7.6159688396102182E-2</v>
      </c>
      <c r="T2474" s="349">
        <v>8.7485971116638125E-2</v>
      </c>
      <c r="U2474" s="349">
        <v>0.37083537979245246</v>
      </c>
      <c r="V2474" s="361">
        <v>0.12061843098016646</v>
      </c>
    </row>
    <row r="2475" spans="1:22" ht="16" hidden="1" customHeight="1" outlineLevel="1">
      <c r="A2475" s="65">
        <v>2466</v>
      </c>
      <c r="B2475" s="117">
        <v>1</v>
      </c>
      <c r="C2475" s="325">
        <v>1.2623013362174674E-4</v>
      </c>
      <c r="D2475" s="326">
        <v>1.06561168064382E-4</v>
      </c>
      <c r="E2475" s="327">
        <v>1.2135894149265323E-4</v>
      </c>
      <c r="F2475" s="332">
        <v>2.9261924234125349E-4</v>
      </c>
      <c r="G2475" s="326">
        <v>0</v>
      </c>
      <c r="H2475" s="327">
        <v>0</v>
      </c>
      <c r="I2475" s="332">
        <v>0</v>
      </c>
      <c r="J2475" s="326">
        <v>0</v>
      </c>
      <c r="K2475" s="327">
        <v>0</v>
      </c>
      <c r="L2475" s="336">
        <v>1.644775488145868E-4</v>
      </c>
      <c r="M2475" s="337">
        <v>1.1415525114155251E-4</v>
      </c>
      <c r="N2475" s="345">
        <v>0.12017957081807057</v>
      </c>
      <c r="O2475" s="346">
        <v>9.4256111445915655E-2</v>
      </c>
      <c r="P2475" s="347">
        <v>9.3075832799964092E-2</v>
      </c>
      <c r="Q2475" s="348">
        <v>1.7683465959328029E-2</v>
      </c>
      <c r="R2475" s="346">
        <v>0.10951813691127618</v>
      </c>
      <c r="S2475" s="347">
        <v>6.6392034664009295E-2</v>
      </c>
      <c r="T2475" s="349">
        <v>9.3096484481726888E-2</v>
      </c>
      <c r="U2475" s="349">
        <v>0.42546825503479574</v>
      </c>
      <c r="V2475" s="361">
        <v>4.061968238685823E-2</v>
      </c>
    </row>
    <row r="2476" spans="1:22" ht="16" hidden="1" customHeight="1" outlineLevel="1">
      <c r="A2476" s="65">
        <v>2467</v>
      </c>
      <c r="B2476" s="117">
        <v>1</v>
      </c>
      <c r="C2476" s="325">
        <v>1.2256748466639203E-4</v>
      </c>
      <c r="D2476" s="326">
        <v>1.0673614535184403E-4</v>
      </c>
      <c r="E2476" s="327">
        <v>1.2004870599390839E-4</v>
      </c>
      <c r="F2476" s="332">
        <v>2.7761312734939439E-4</v>
      </c>
      <c r="G2476" s="326">
        <v>0</v>
      </c>
      <c r="H2476" s="327">
        <v>0</v>
      </c>
      <c r="I2476" s="332">
        <v>0</v>
      </c>
      <c r="J2476" s="326">
        <v>0</v>
      </c>
      <c r="K2476" s="327">
        <v>0</v>
      </c>
      <c r="L2476" s="336">
        <v>1.1748396343899057E-4</v>
      </c>
      <c r="M2476" s="337">
        <v>1.1415525114155251E-4</v>
      </c>
      <c r="N2476" s="345">
        <v>1.4861682954910032E-2</v>
      </c>
      <c r="O2476" s="346">
        <v>7.7811107763238949E-3</v>
      </c>
      <c r="P2476" s="347">
        <v>9.0105173597440739E-3</v>
      </c>
      <c r="Q2476" s="348">
        <v>8.8417329796640146E-3</v>
      </c>
      <c r="R2476" s="346">
        <v>0.11263152882427196</v>
      </c>
      <c r="S2476" s="347">
        <v>5.5358683936338353E-2</v>
      </c>
      <c r="T2476" s="349">
        <v>0.12790068603465032</v>
      </c>
      <c r="U2476" s="349">
        <v>0.48589850372911431</v>
      </c>
      <c r="V2476" s="361">
        <v>0</v>
      </c>
    </row>
    <row r="2477" spans="1:22" ht="16" hidden="1" customHeight="1" outlineLevel="1">
      <c r="A2477" s="65">
        <v>2468</v>
      </c>
      <c r="B2477" s="117">
        <v>1</v>
      </c>
      <c r="C2477" s="325">
        <v>1.2411129745132824E-4</v>
      </c>
      <c r="D2477" s="326">
        <v>1.1826520440350952E-4</v>
      </c>
      <c r="E2477" s="327">
        <v>1.27663639041069E-4</v>
      </c>
      <c r="F2477" s="332">
        <v>0</v>
      </c>
      <c r="G2477" s="326">
        <v>0</v>
      </c>
      <c r="H2477" s="327">
        <v>0</v>
      </c>
      <c r="I2477" s="332">
        <v>0</v>
      </c>
      <c r="J2477" s="326">
        <v>1.2372773157741371E-4</v>
      </c>
      <c r="K2477" s="327">
        <v>0</v>
      </c>
      <c r="L2477" s="336">
        <v>8.811297257924293E-5</v>
      </c>
      <c r="M2477" s="337">
        <v>1.1415525114155251E-4</v>
      </c>
      <c r="N2477" s="345">
        <v>0</v>
      </c>
      <c r="O2477" s="346">
        <v>0</v>
      </c>
      <c r="P2477" s="347">
        <v>0</v>
      </c>
      <c r="Q2477" s="348">
        <v>8.8417329796640146E-3</v>
      </c>
      <c r="R2477" s="346">
        <v>0.11289212641426734</v>
      </c>
      <c r="S2477" s="347">
        <v>5.413448492439725E-2</v>
      </c>
      <c r="T2477" s="349">
        <v>0.1612784858845851</v>
      </c>
      <c r="U2477" s="349">
        <v>0.57305562664270882</v>
      </c>
      <c r="V2477" s="361">
        <v>0</v>
      </c>
    </row>
    <row r="2478" spans="1:22" ht="16" hidden="1" customHeight="1" outlineLevel="1">
      <c r="A2478" s="65">
        <v>2469</v>
      </c>
      <c r="B2478" s="117">
        <v>1</v>
      </c>
      <c r="C2478" s="325">
        <v>1.3199286798494986E-4</v>
      </c>
      <c r="D2478" s="326">
        <v>1.3236059700461825E-4</v>
      </c>
      <c r="E2478" s="327">
        <v>1.3658880758697444E-4</v>
      </c>
      <c r="F2478" s="332">
        <v>0</v>
      </c>
      <c r="G2478" s="326">
        <v>0</v>
      </c>
      <c r="H2478" s="327">
        <v>0</v>
      </c>
      <c r="I2478" s="332">
        <v>0</v>
      </c>
      <c r="J2478" s="326">
        <v>1.4345839973593818E-4</v>
      </c>
      <c r="K2478" s="327">
        <v>0</v>
      </c>
      <c r="L2478" s="336">
        <v>5.8741981719495287E-5</v>
      </c>
      <c r="M2478" s="337">
        <v>1.1415525114155251E-4</v>
      </c>
      <c r="N2478" s="345">
        <v>0</v>
      </c>
      <c r="O2478" s="346">
        <v>0</v>
      </c>
      <c r="P2478" s="347">
        <v>0</v>
      </c>
      <c r="Q2478" s="348">
        <v>8.8417329796640146E-3</v>
      </c>
      <c r="R2478" s="346">
        <v>0.10470690811568607</v>
      </c>
      <c r="S2478" s="347">
        <v>4.9429619174616538E-2</v>
      </c>
      <c r="T2478" s="349">
        <v>0.22432544115668407</v>
      </c>
      <c r="U2478" s="349">
        <v>0.66846663718284416</v>
      </c>
      <c r="V2478" s="361">
        <v>0</v>
      </c>
    </row>
    <row r="2479" spans="1:22" ht="16" hidden="1" customHeight="1" outlineLevel="1">
      <c r="A2479" s="65">
        <v>2470</v>
      </c>
      <c r="B2479" s="117">
        <v>1</v>
      </c>
      <c r="C2479" s="325">
        <v>1.2396754160495763E-4</v>
      </c>
      <c r="D2479" s="326">
        <v>1.2448661906882649E-4</v>
      </c>
      <c r="E2479" s="327">
        <v>1.2811768104558453E-4</v>
      </c>
      <c r="F2479" s="332">
        <v>0</v>
      </c>
      <c r="G2479" s="326">
        <v>0</v>
      </c>
      <c r="H2479" s="327">
        <v>0</v>
      </c>
      <c r="I2479" s="332">
        <v>0</v>
      </c>
      <c r="J2479" s="326">
        <v>1.6894384610736555E-4</v>
      </c>
      <c r="K2479" s="327">
        <v>0</v>
      </c>
      <c r="L2479" s="336">
        <v>3.7594868300476983E-5</v>
      </c>
      <c r="M2479" s="337">
        <v>1.1415525114155251E-4</v>
      </c>
      <c r="N2479" s="345">
        <v>0</v>
      </c>
      <c r="O2479" s="346">
        <v>0</v>
      </c>
      <c r="P2479" s="347">
        <v>0</v>
      </c>
      <c r="Q2479" s="348">
        <v>8.8417329796640146E-3</v>
      </c>
      <c r="R2479" s="346">
        <v>0.10878940654336097</v>
      </c>
      <c r="S2479" s="347">
        <v>6.611710839875172E-2</v>
      </c>
      <c r="T2479" s="349">
        <v>0.17620815704253312</v>
      </c>
      <c r="U2479" s="349">
        <v>0.58484689468062456</v>
      </c>
      <c r="V2479" s="361">
        <v>0</v>
      </c>
    </row>
    <row r="2480" spans="1:22" ht="16" hidden="1" customHeight="1" outlineLevel="1">
      <c r="A2480" s="65">
        <v>2471</v>
      </c>
      <c r="B2480" s="117">
        <v>1</v>
      </c>
      <c r="C2480" s="325">
        <v>1.0991697018578124E-4</v>
      </c>
      <c r="D2480" s="326">
        <v>1.1181048668824318E-4</v>
      </c>
      <c r="E2480" s="327">
        <v>1.1517099760254147E-4</v>
      </c>
      <c r="F2480" s="332">
        <v>0</v>
      </c>
      <c r="G2480" s="326">
        <v>0</v>
      </c>
      <c r="H2480" s="327">
        <v>0</v>
      </c>
      <c r="I2480" s="332">
        <v>0</v>
      </c>
      <c r="J2480" s="326">
        <v>1.8744134750598227E-4</v>
      </c>
      <c r="K2480" s="327">
        <v>0</v>
      </c>
      <c r="L2480" s="336">
        <v>2.3496792687798115E-5</v>
      </c>
      <c r="M2480" s="337">
        <v>1.1415525114155251E-4</v>
      </c>
      <c r="N2480" s="345">
        <v>0</v>
      </c>
      <c r="O2480" s="346">
        <v>0</v>
      </c>
      <c r="P2480" s="347">
        <v>0</v>
      </c>
      <c r="Q2480" s="348">
        <v>8.8417329796640146E-3</v>
      </c>
      <c r="R2480" s="346">
        <v>0.11216120688032646</v>
      </c>
      <c r="S2480" s="347">
        <v>7.276201762553644E-2</v>
      </c>
      <c r="T2480" s="349">
        <v>0.13864624553049826</v>
      </c>
      <c r="U2480" s="349">
        <v>0.47617070759783375</v>
      </c>
      <c r="V2480" s="361">
        <v>0</v>
      </c>
    </row>
    <row r="2481" spans="1:22" ht="16" hidden="1" customHeight="1" outlineLevel="1">
      <c r="A2481" s="65">
        <v>2472</v>
      </c>
      <c r="B2481" s="117">
        <v>1</v>
      </c>
      <c r="C2481" s="325">
        <v>1.005165878839835E-4</v>
      </c>
      <c r="D2481" s="326">
        <v>9.9562076565900423E-5</v>
      </c>
      <c r="E2481" s="327">
        <v>1.0304158976762636E-4</v>
      </c>
      <c r="F2481" s="332">
        <v>0</v>
      </c>
      <c r="G2481" s="326">
        <v>0</v>
      </c>
      <c r="H2481" s="327">
        <v>0</v>
      </c>
      <c r="I2481" s="332">
        <v>0</v>
      </c>
      <c r="J2481" s="326">
        <v>1.9442929247879301E-4</v>
      </c>
      <c r="K2481" s="327">
        <v>0</v>
      </c>
      <c r="L2481" s="336">
        <v>9.3987170751192458E-6</v>
      </c>
      <c r="M2481" s="337">
        <v>1.1415525114155251E-4</v>
      </c>
      <c r="N2481" s="345">
        <v>0</v>
      </c>
      <c r="O2481" s="346">
        <v>0</v>
      </c>
      <c r="P2481" s="347">
        <v>0</v>
      </c>
      <c r="Q2481" s="348">
        <v>8.8417329796640146E-3</v>
      </c>
      <c r="R2481" s="346">
        <v>0.11550840729809889</v>
      </c>
      <c r="S2481" s="347">
        <v>4.6706294885476778E-2</v>
      </c>
      <c r="T2481" s="349">
        <v>8.6630130094844937E-2</v>
      </c>
      <c r="U2481" s="349">
        <v>0.41436481096575833</v>
      </c>
      <c r="V2481" s="361">
        <v>0</v>
      </c>
    </row>
    <row r="2482" spans="1:22" ht="16" hidden="1" customHeight="1" outlineLevel="1">
      <c r="A2482" s="65">
        <v>2473</v>
      </c>
      <c r="B2482" s="117">
        <v>1</v>
      </c>
      <c r="C2482" s="325">
        <v>9.1403717274926918E-5</v>
      </c>
      <c r="D2482" s="326">
        <v>8.8033017514234938E-5</v>
      </c>
      <c r="E2482" s="327">
        <v>9.1054880848416138E-5</v>
      </c>
      <c r="F2482" s="332">
        <v>0</v>
      </c>
      <c r="G2482" s="326">
        <v>0</v>
      </c>
      <c r="H2482" s="327">
        <v>0</v>
      </c>
      <c r="I2482" s="332">
        <v>0</v>
      </c>
      <c r="J2482" s="326">
        <v>2.0100618186496782E-4</v>
      </c>
      <c r="K2482" s="327">
        <v>0</v>
      </c>
      <c r="L2482" s="336">
        <v>5.8741981719495289E-6</v>
      </c>
      <c r="M2482" s="337">
        <v>1.1415525114155251E-4</v>
      </c>
      <c r="N2482" s="345">
        <v>0</v>
      </c>
      <c r="O2482" s="346">
        <v>0</v>
      </c>
      <c r="P2482" s="347">
        <v>0</v>
      </c>
      <c r="Q2482" s="348">
        <v>8.8417329796640146E-3</v>
      </c>
      <c r="R2482" s="346">
        <v>0.11408641056705567</v>
      </c>
      <c r="S2482" s="347">
        <v>3.444874514586474E-2</v>
      </c>
      <c r="T2482" s="349">
        <v>4.4884106920709994E-2</v>
      </c>
      <c r="U2482" s="349">
        <v>0.32632334294932025</v>
      </c>
      <c r="V2482" s="361">
        <v>0</v>
      </c>
    </row>
    <row r="2483" spans="1:22" ht="16" hidden="1" customHeight="1" outlineLevel="1">
      <c r="A2483" s="65">
        <v>2474</v>
      </c>
      <c r="B2483" s="117">
        <v>1</v>
      </c>
      <c r="C2483" s="325">
        <v>8.6109751975975668E-5</v>
      </c>
      <c r="D2483" s="326">
        <v>8.0664529520000166E-5</v>
      </c>
      <c r="E2483" s="327">
        <v>8.3271303628149773E-5</v>
      </c>
      <c r="F2483" s="332">
        <v>0</v>
      </c>
      <c r="G2483" s="326">
        <v>0</v>
      </c>
      <c r="H2483" s="327">
        <v>0</v>
      </c>
      <c r="I2483" s="332">
        <v>0</v>
      </c>
      <c r="J2483" s="326">
        <v>1.9895090393178816E-4</v>
      </c>
      <c r="K2483" s="327">
        <v>0</v>
      </c>
      <c r="L2483" s="336">
        <v>2.3496792687798115E-6</v>
      </c>
      <c r="M2483" s="337">
        <v>1.1415525114155251E-4</v>
      </c>
      <c r="N2483" s="345">
        <v>0</v>
      </c>
      <c r="O2483" s="346">
        <v>0</v>
      </c>
      <c r="P2483" s="347">
        <v>0</v>
      </c>
      <c r="Q2483" s="348">
        <v>8.8417329796640146E-3</v>
      </c>
      <c r="R2483" s="346">
        <v>0.11332707072500045</v>
      </c>
      <c r="S2483" s="347">
        <v>3.8245836132598875E-2</v>
      </c>
      <c r="T2483" s="349">
        <v>3.4233640871727963E-2</v>
      </c>
      <c r="U2483" s="349">
        <v>0.27503132698438643</v>
      </c>
      <c r="V2483" s="361">
        <v>0</v>
      </c>
    </row>
    <row r="2484" spans="1:22" ht="16" hidden="1" customHeight="1" outlineLevel="1">
      <c r="A2484" s="65">
        <v>2475</v>
      </c>
      <c r="B2484" s="117">
        <v>1</v>
      </c>
      <c r="C2484" s="325">
        <v>8.4415933090478877E-5</v>
      </c>
      <c r="D2484" s="326">
        <v>7.8059312128898688E-5</v>
      </c>
      <c r="E2484" s="327">
        <v>7.9431405532818351E-5</v>
      </c>
      <c r="F2484" s="332">
        <v>0</v>
      </c>
      <c r="G2484" s="326">
        <v>0</v>
      </c>
      <c r="H2484" s="327">
        <v>0</v>
      </c>
      <c r="I2484" s="332">
        <v>0</v>
      </c>
      <c r="J2484" s="326">
        <v>2.2238107237003597E-4</v>
      </c>
      <c r="K2484" s="327">
        <v>0</v>
      </c>
      <c r="L2484" s="336">
        <v>1.1748396343899057E-6</v>
      </c>
      <c r="M2484" s="337">
        <v>1.1415525114155251E-4</v>
      </c>
      <c r="N2484" s="345">
        <v>0</v>
      </c>
      <c r="O2484" s="346">
        <v>0</v>
      </c>
      <c r="P2484" s="347">
        <v>0</v>
      </c>
      <c r="Q2484" s="348">
        <v>8.8417329796640146E-3</v>
      </c>
      <c r="R2484" s="346">
        <v>0.11007573750493707</v>
      </c>
      <c r="S2484" s="347">
        <v>3.3815896648075716E-2</v>
      </c>
      <c r="T2484" s="349">
        <v>3.5374762234118895E-2</v>
      </c>
      <c r="U2484" s="349">
        <v>0.26373136178138379</v>
      </c>
      <c r="V2484" s="361">
        <v>0</v>
      </c>
    </row>
    <row r="2485" spans="1:22" ht="16" hidden="1" customHeight="1" outlineLevel="1">
      <c r="A2485" s="65">
        <v>2476</v>
      </c>
      <c r="B2485" s="117">
        <v>1</v>
      </c>
      <c r="C2485" s="325">
        <v>8.3297137590464384E-5</v>
      </c>
      <c r="D2485" s="326">
        <v>7.7476054504025223E-5</v>
      </c>
      <c r="E2485" s="327">
        <v>7.7680100658258423E-5</v>
      </c>
      <c r="F2485" s="332">
        <v>0</v>
      </c>
      <c r="G2485" s="326">
        <v>0</v>
      </c>
      <c r="H2485" s="327">
        <v>0</v>
      </c>
      <c r="I2485" s="332">
        <v>7.132604024571815E-5</v>
      </c>
      <c r="J2485" s="326">
        <v>2.2032579443685631E-4</v>
      </c>
      <c r="K2485" s="327">
        <v>0</v>
      </c>
      <c r="L2485" s="336">
        <v>1.409807561267887E-5</v>
      </c>
      <c r="M2485" s="337">
        <v>1.1415525114155251E-4</v>
      </c>
      <c r="N2485" s="345">
        <v>0</v>
      </c>
      <c r="O2485" s="346">
        <v>0</v>
      </c>
      <c r="P2485" s="347">
        <v>0</v>
      </c>
      <c r="Q2485" s="348">
        <v>8.8417329796640146E-3</v>
      </c>
      <c r="R2485" s="346">
        <v>0.10402372950865438</v>
      </c>
      <c r="S2485" s="347">
        <v>3.03352299102361E-2</v>
      </c>
      <c r="T2485" s="349">
        <v>3.5184575340387075E-2</v>
      </c>
      <c r="U2485" s="349">
        <v>0.25921137570018271</v>
      </c>
      <c r="V2485" s="361">
        <v>0</v>
      </c>
    </row>
    <row r="2486" spans="1:22" ht="16" hidden="1" customHeight="1" outlineLevel="1">
      <c r="A2486" s="65">
        <v>2477</v>
      </c>
      <c r="B2486" s="117">
        <v>1</v>
      </c>
      <c r="C2486" s="325">
        <v>8.4747196562550206E-5</v>
      </c>
      <c r="D2486" s="326">
        <v>7.8642569753772153E-5</v>
      </c>
      <c r="E2486" s="327">
        <v>7.8043334261870852E-5</v>
      </c>
      <c r="F2486" s="332">
        <v>0</v>
      </c>
      <c r="G2486" s="326">
        <v>0</v>
      </c>
      <c r="H2486" s="327">
        <v>0</v>
      </c>
      <c r="I2486" s="332">
        <v>7.3554979003396872E-5</v>
      </c>
      <c r="J2486" s="326">
        <v>1.9196295895897744E-4</v>
      </c>
      <c r="K2486" s="327">
        <v>0</v>
      </c>
      <c r="L2486" s="336">
        <v>3.7594868300476983E-5</v>
      </c>
      <c r="M2486" s="337">
        <v>1.1415525114155251E-4</v>
      </c>
      <c r="N2486" s="345">
        <v>0</v>
      </c>
      <c r="O2486" s="346">
        <v>0</v>
      </c>
      <c r="P2486" s="347">
        <v>0</v>
      </c>
      <c r="Q2486" s="348">
        <v>8.8417329796640146E-3</v>
      </c>
      <c r="R2486" s="346">
        <v>0.10418060348563341</v>
      </c>
      <c r="S2486" s="347">
        <v>2.8120260167974521E-2</v>
      </c>
      <c r="T2486" s="349">
        <v>3.7942285299498495E-2</v>
      </c>
      <c r="U2486" s="349">
        <v>0.25862181229828696</v>
      </c>
      <c r="V2486" s="361">
        <v>0</v>
      </c>
    </row>
    <row r="2487" spans="1:22" ht="16" hidden="1" customHeight="1" outlineLevel="1">
      <c r="A2487" s="65">
        <v>2478</v>
      </c>
      <c r="B2487" s="117">
        <v>1</v>
      </c>
      <c r="C2487" s="325">
        <v>8.9309882121268522E-5</v>
      </c>
      <c r="D2487" s="326">
        <v>8.2044905898867371E-5</v>
      </c>
      <c r="E2487" s="327">
        <v>8.3076714197643112E-5</v>
      </c>
      <c r="F2487" s="332">
        <v>0</v>
      </c>
      <c r="G2487" s="326">
        <v>0</v>
      </c>
      <c r="H2487" s="327">
        <v>0</v>
      </c>
      <c r="I2487" s="332">
        <v>1.0030224409554116E-4</v>
      </c>
      <c r="J2487" s="326">
        <v>2.5197707460782265E-4</v>
      </c>
      <c r="K2487" s="327">
        <v>0</v>
      </c>
      <c r="L2487" s="336">
        <v>9.3987170751192462E-5</v>
      </c>
      <c r="M2487" s="337">
        <v>1.1415525114155251E-4</v>
      </c>
      <c r="N2487" s="345">
        <v>4.2870239293009714E-4</v>
      </c>
      <c r="O2487" s="346">
        <v>2.3932253041606373E-3</v>
      </c>
      <c r="P2487" s="347">
        <v>3.41233221426892E-3</v>
      </c>
      <c r="Q2487" s="348">
        <v>8.8417329796640146E-3</v>
      </c>
      <c r="R2487" s="346">
        <v>9.6973378934220089E-2</v>
      </c>
      <c r="S2487" s="347">
        <v>2.7803835919080009E-2</v>
      </c>
      <c r="T2487" s="349">
        <v>3.9463780449353066E-2</v>
      </c>
      <c r="U2487" s="349">
        <v>0.27640697492214328</v>
      </c>
      <c r="V2487" s="361">
        <v>0</v>
      </c>
    </row>
    <row r="2488" spans="1:22" ht="16" hidden="1" customHeight="1" outlineLevel="1">
      <c r="A2488" s="65">
        <v>2479</v>
      </c>
      <c r="B2488" s="117">
        <v>1</v>
      </c>
      <c r="C2488" s="325">
        <v>1.0539178615220308E-4</v>
      </c>
      <c r="D2488" s="326">
        <v>8.9393951972273027E-5</v>
      </c>
      <c r="E2488" s="327">
        <v>9.3908859162513821E-5</v>
      </c>
      <c r="F2488" s="332">
        <v>0</v>
      </c>
      <c r="G2488" s="326">
        <v>0</v>
      </c>
      <c r="H2488" s="327">
        <v>0</v>
      </c>
      <c r="I2488" s="332">
        <v>1.203626929146494E-4</v>
      </c>
      <c r="J2488" s="326">
        <v>2.3101323968939037E-4</v>
      </c>
      <c r="K2488" s="327">
        <v>0</v>
      </c>
      <c r="L2488" s="336">
        <v>1.8210014333043539E-4</v>
      </c>
      <c r="M2488" s="337">
        <v>1.1415525114155251E-4</v>
      </c>
      <c r="N2488" s="345">
        <v>4.2012834507149516E-2</v>
      </c>
      <c r="O2488" s="346">
        <v>7.0813438124988873E-2</v>
      </c>
      <c r="P2488" s="347">
        <v>5.8277749176693254E-2</v>
      </c>
      <c r="Q2488" s="348">
        <v>8.8417329796640146E-3</v>
      </c>
      <c r="R2488" s="346">
        <v>8.0780553237814037E-2</v>
      </c>
      <c r="S2488" s="347">
        <v>3.6580718920852427E-2</v>
      </c>
      <c r="T2488" s="349">
        <v>8.1970551198415301E-2</v>
      </c>
      <c r="U2488" s="349">
        <v>0.35865106948660608</v>
      </c>
      <c r="V2488" s="361">
        <v>7.1081581216585633E-3</v>
      </c>
    </row>
    <row r="2489" spans="1:22" ht="16" hidden="1" customHeight="1" outlineLevel="1">
      <c r="A2489" s="65">
        <v>2480</v>
      </c>
      <c r="B2489" s="117">
        <v>1</v>
      </c>
      <c r="C2489" s="325">
        <v>1.2363002787869629E-4</v>
      </c>
      <c r="D2489" s="326">
        <v>1.0512246592302746E-4</v>
      </c>
      <c r="E2489" s="327">
        <v>1.111365100767034E-4</v>
      </c>
      <c r="F2489" s="332">
        <v>0</v>
      </c>
      <c r="G2489" s="326">
        <v>0</v>
      </c>
      <c r="H2489" s="327">
        <v>0</v>
      </c>
      <c r="I2489" s="332">
        <v>1.225916316723281E-4</v>
      </c>
      <c r="J2489" s="326">
        <v>1.467468444290256E-4</v>
      </c>
      <c r="K2489" s="327">
        <v>0</v>
      </c>
      <c r="L2489" s="336">
        <v>1.5860335064263727E-4</v>
      </c>
      <c r="M2489" s="337">
        <v>1.1415525114155251E-4</v>
      </c>
      <c r="N2489" s="345">
        <v>0.17476767551783629</v>
      </c>
      <c r="O2489" s="346">
        <v>0.25783604162260104</v>
      </c>
      <c r="P2489" s="347">
        <v>0.18503572905720223</v>
      </c>
      <c r="Q2489" s="348">
        <v>8.8417329796640146E-3</v>
      </c>
      <c r="R2489" s="346">
        <v>6.4668911711008303E-2</v>
      </c>
      <c r="S2489" s="347">
        <v>2.6180216690970513E-2</v>
      </c>
      <c r="T2489" s="349">
        <v>0.14273526374573245</v>
      </c>
      <c r="U2489" s="349">
        <v>0.44718384033795733</v>
      </c>
      <c r="V2489" s="361">
        <v>0.11919840261366724</v>
      </c>
    </row>
    <row r="2490" spans="1:22" ht="16" hidden="1" customHeight="1" outlineLevel="1">
      <c r="A2490" s="65">
        <v>2481</v>
      </c>
      <c r="B2490" s="117">
        <v>1</v>
      </c>
      <c r="C2490" s="325">
        <v>1.4143075181188776E-4</v>
      </c>
      <c r="D2490" s="326">
        <v>1.1521282283333839E-4</v>
      </c>
      <c r="E2490" s="327">
        <v>1.2740418646706012E-4</v>
      </c>
      <c r="F2490" s="332">
        <v>0</v>
      </c>
      <c r="G2490" s="326">
        <v>0</v>
      </c>
      <c r="H2490" s="327">
        <v>0</v>
      </c>
      <c r="I2490" s="332">
        <v>8.6928611549469016E-5</v>
      </c>
      <c r="J2490" s="326">
        <v>0</v>
      </c>
      <c r="K2490" s="327">
        <v>0</v>
      </c>
      <c r="L2490" s="336">
        <v>1.4685495429873823E-4</v>
      </c>
      <c r="M2490" s="337">
        <v>1.1415525114155251E-4</v>
      </c>
      <c r="N2490" s="345">
        <v>0.33095824734203499</v>
      </c>
      <c r="O2490" s="346">
        <v>0.42951528787958665</v>
      </c>
      <c r="P2490" s="347">
        <v>0.34102812253119119</v>
      </c>
      <c r="Q2490" s="348">
        <v>8.8417329796640146E-3</v>
      </c>
      <c r="R2490" s="346">
        <v>4.8899696258503107E-2</v>
      </c>
      <c r="S2490" s="347">
        <v>3.8520762397856442E-2</v>
      </c>
      <c r="T2490" s="349">
        <v>0.21215347995784747</v>
      </c>
      <c r="U2490" s="349">
        <v>0.57619996478615298</v>
      </c>
      <c r="V2490" s="361">
        <v>0.28008914345017749</v>
      </c>
    </row>
    <row r="2491" spans="1:22" ht="16" hidden="1" customHeight="1" outlineLevel="1">
      <c r="A2491" s="65">
        <v>2482</v>
      </c>
      <c r="B2491" s="117">
        <v>1</v>
      </c>
      <c r="C2491" s="325">
        <v>1.4674346787340908E-4</v>
      </c>
      <c r="D2491" s="326">
        <v>1.1583496429987009E-4</v>
      </c>
      <c r="E2491" s="327">
        <v>1.3483750271241451E-4</v>
      </c>
      <c r="F2491" s="332">
        <v>0</v>
      </c>
      <c r="G2491" s="326">
        <v>0</v>
      </c>
      <c r="H2491" s="327">
        <v>0</v>
      </c>
      <c r="I2491" s="332">
        <v>0</v>
      </c>
      <c r="J2491" s="326">
        <v>0</v>
      </c>
      <c r="K2491" s="327">
        <v>0</v>
      </c>
      <c r="L2491" s="336">
        <v>1.644775488145868E-4</v>
      </c>
      <c r="M2491" s="337">
        <v>1.1415525114155251E-4</v>
      </c>
      <c r="N2491" s="345">
        <v>0.47257293780661042</v>
      </c>
      <c r="O2491" s="346">
        <v>0.55502918344315477</v>
      </c>
      <c r="P2491" s="347">
        <v>0.49771729166368212</v>
      </c>
      <c r="Q2491" s="348">
        <v>1.7683465959328029E-2</v>
      </c>
      <c r="R2491" s="346">
        <v>4.2469670939290841E-2</v>
      </c>
      <c r="S2491" s="347">
        <v>6.2569005313839271E-2</v>
      </c>
      <c r="T2491" s="349">
        <v>0.14625372127977115</v>
      </c>
      <c r="U2491" s="349">
        <v>0.54593571015550235</v>
      </c>
      <c r="V2491" s="361">
        <v>0.43232229198771227</v>
      </c>
    </row>
    <row r="2492" spans="1:22" ht="16" hidden="1" customHeight="1" outlineLevel="1">
      <c r="A2492" s="65">
        <v>2483</v>
      </c>
      <c r="B2492" s="117">
        <v>1</v>
      </c>
      <c r="C2492" s="325">
        <v>1.4578717898233522E-4</v>
      </c>
      <c r="D2492" s="326">
        <v>1.0992462036781898E-4</v>
      </c>
      <c r="E2492" s="327">
        <v>1.3509695528642339E-4</v>
      </c>
      <c r="F2492" s="332">
        <v>0</v>
      </c>
      <c r="G2492" s="326">
        <v>0</v>
      </c>
      <c r="H2492" s="327">
        <v>0</v>
      </c>
      <c r="I2492" s="332">
        <v>0</v>
      </c>
      <c r="J2492" s="326">
        <v>0</v>
      </c>
      <c r="K2492" s="327">
        <v>0</v>
      </c>
      <c r="L2492" s="336">
        <v>1.8797434150238492E-4</v>
      </c>
      <c r="M2492" s="337">
        <v>1.1415525114155251E-4</v>
      </c>
      <c r="N2492" s="345">
        <v>0.57288929775225317</v>
      </c>
      <c r="O2492" s="346">
        <v>0.6276618781282951</v>
      </c>
      <c r="P2492" s="347">
        <v>0.60739510804100127</v>
      </c>
      <c r="Q2492" s="348">
        <v>2.6525198938992044E-2</v>
      </c>
      <c r="R2492" s="346">
        <v>5.1565135820633094E-2</v>
      </c>
      <c r="S2492" s="347">
        <v>9.6260408011004162E-2</v>
      </c>
      <c r="T2492" s="349">
        <v>0.12790068603465032</v>
      </c>
      <c r="U2492" s="349">
        <v>0.4672289960024143</v>
      </c>
      <c r="V2492" s="361">
        <v>0.49139089129738639</v>
      </c>
    </row>
    <row r="2493" spans="1:22" ht="16" hidden="1" customHeight="1" outlineLevel="1">
      <c r="A2493" s="65">
        <v>2484</v>
      </c>
      <c r="B2493" s="117">
        <v>1</v>
      </c>
      <c r="C2493" s="325">
        <v>1.42487044770002E-4</v>
      </c>
      <c r="D2493" s="326">
        <v>1.1029401686357217E-4</v>
      </c>
      <c r="E2493" s="327">
        <v>1.338645555598812E-4</v>
      </c>
      <c r="F2493" s="332">
        <v>0</v>
      </c>
      <c r="G2493" s="326">
        <v>0</v>
      </c>
      <c r="H2493" s="327">
        <v>0</v>
      </c>
      <c r="I2493" s="332">
        <v>0</v>
      </c>
      <c r="J2493" s="326">
        <v>0</v>
      </c>
      <c r="K2493" s="327">
        <v>0</v>
      </c>
      <c r="L2493" s="336">
        <v>2.0677177565262342E-4</v>
      </c>
      <c r="M2493" s="337">
        <v>1.1415525114155251E-4</v>
      </c>
      <c r="N2493" s="345">
        <v>0.62576259288029845</v>
      </c>
      <c r="O2493" s="346">
        <v>0.67104170955198106</v>
      </c>
      <c r="P2493" s="347">
        <v>0.65187197106091532</v>
      </c>
      <c r="Q2493" s="348">
        <v>3.5366931918656058E-2</v>
      </c>
      <c r="R2493" s="346">
        <v>6.0978984944123168E-2</v>
      </c>
      <c r="S2493" s="347">
        <v>9.6851758525156234E-2</v>
      </c>
      <c r="T2493" s="349">
        <v>9.9657932315474748E-2</v>
      </c>
      <c r="U2493" s="349">
        <v>0.40129615555706832</v>
      </c>
      <c r="V2493" s="361">
        <v>0.52298270517142431</v>
      </c>
    </row>
    <row r="2494" spans="1:22" ht="16" hidden="1" customHeight="1" outlineLevel="1">
      <c r="A2494" s="65">
        <v>2485</v>
      </c>
      <c r="B2494" s="117">
        <v>1</v>
      </c>
      <c r="C2494" s="325">
        <v>1.3136159231175732E-4</v>
      </c>
      <c r="D2494" s="326">
        <v>1.0873866319724293E-4</v>
      </c>
      <c r="E2494" s="327">
        <v>1.2672960977463702E-4</v>
      </c>
      <c r="F2494" s="332">
        <v>0</v>
      </c>
      <c r="G2494" s="326">
        <v>0</v>
      </c>
      <c r="H2494" s="327">
        <v>0</v>
      </c>
      <c r="I2494" s="332">
        <v>0</v>
      </c>
      <c r="J2494" s="326">
        <v>0</v>
      </c>
      <c r="K2494" s="327">
        <v>0</v>
      </c>
      <c r="L2494" s="336">
        <v>1.8797434150238492E-4</v>
      </c>
      <c r="M2494" s="337">
        <v>1.1415525114155251E-4</v>
      </c>
      <c r="N2494" s="345">
        <v>0.63848076387055808</v>
      </c>
      <c r="O2494" s="346">
        <v>0.67910595764397197</v>
      </c>
      <c r="P2494" s="347">
        <v>0.65970803078592377</v>
      </c>
      <c r="Q2494" s="348">
        <v>5.3050397877984087E-2</v>
      </c>
      <c r="R2494" s="346">
        <v>7.1378984360990314E-2</v>
      </c>
      <c r="S2494" s="347">
        <v>0.10685284053886973</v>
      </c>
      <c r="T2494" s="349">
        <v>0.12637919088479574</v>
      </c>
      <c r="U2494" s="349">
        <v>0.35128152696290876</v>
      </c>
      <c r="V2494" s="361">
        <v>0.5377479463585656</v>
      </c>
    </row>
    <row r="2495" spans="1:22" ht="16" hidden="1" customHeight="1" outlineLevel="1">
      <c r="A2495" s="65">
        <v>2486</v>
      </c>
      <c r="B2495" s="117">
        <v>1</v>
      </c>
      <c r="C2495" s="325">
        <v>1.3216787510227058E-4</v>
      </c>
      <c r="D2495" s="326">
        <v>1.0467530174395779E-4</v>
      </c>
      <c r="E2495" s="327">
        <v>1.213200236065519E-4</v>
      </c>
      <c r="F2495" s="332">
        <v>0</v>
      </c>
      <c r="G2495" s="326">
        <v>0</v>
      </c>
      <c r="H2495" s="327">
        <v>0</v>
      </c>
      <c r="I2495" s="332">
        <v>0</v>
      </c>
      <c r="J2495" s="326">
        <v>0</v>
      </c>
      <c r="K2495" s="327">
        <v>0</v>
      </c>
      <c r="L2495" s="336">
        <v>1.9032402077116473E-4</v>
      </c>
      <c r="M2495" s="337">
        <v>1.1415525114155251E-4</v>
      </c>
      <c r="N2495" s="345">
        <v>0.60761419157959096</v>
      </c>
      <c r="O2495" s="346">
        <v>0.64846857942138802</v>
      </c>
      <c r="P2495" s="347">
        <v>0.62247999867365034</v>
      </c>
      <c r="Q2495" s="348">
        <v>5.3050397877984087E-2</v>
      </c>
      <c r="R2495" s="346">
        <v>7.5707183591224816E-2</v>
      </c>
      <c r="S2495" s="347">
        <v>9.565349787665102E-2</v>
      </c>
      <c r="T2495" s="349">
        <v>6.9513309658980962E-2</v>
      </c>
      <c r="U2495" s="349">
        <v>0.32160683573415388</v>
      </c>
      <c r="V2495" s="361">
        <v>0.4994758915130959</v>
      </c>
    </row>
    <row r="2496" spans="1:22" ht="16" hidden="1" customHeight="1" outlineLevel="1">
      <c r="A2496" s="65">
        <v>2487</v>
      </c>
      <c r="B2496" s="117">
        <v>1</v>
      </c>
      <c r="C2496" s="325">
        <v>1.3566801744868462E-4</v>
      </c>
      <c r="D2496" s="326">
        <v>1.0376153146498937E-4</v>
      </c>
      <c r="E2496" s="327">
        <v>1.2443345449465845E-4</v>
      </c>
      <c r="F2496" s="332">
        <v>0</v>
      </c>
      <c r="G2496" s="326">
        <v>0</v>
      </c>
      <c r="H2496" s="327">
        <v>0</v>
      </c>
      <c r="I2496" s="332">
        <v>0</v>
      </c>
      <c r="J2496" s="326">
        <v>0</v>
      </c>
      <c r="K2496" s="327">
        <v>0</v>
      </c>
      <c r="L2496" s="336">
        <v>2.1382081345896285E-4</v>
      </c>
      <c r="M2496" s="337">
        <v>1.1415525114155251E-4</v>
      </c>
      <c r="N2496" s="345">
        <v>0.53873600711548875</v>
      </c>
      <c r="O2496" s="346">
        <v>0.57977504313823125</v>
      </c>
      <c r="P2496" s="347">
        <v>0.54969258469351323</v>
      </c>
      <c r="Q2496" s="348">
        <v>4.4208664898320073E-2</v>
      </c>
      <c r="R2496" s="346">
        <v>8.4226629099223668E-2</v>
      </c>
      <c r="S2496" s="347">
        <v>6.9431783202043545E-2</v>
      </c>
      <c r="T2496" s="349">
        <v>6.6185039018674063E-2</v>
      </c>
      <c r="U2496" s="349">
        <v>0.31482685661235232</v>
      </c>
      <c r="V2496" s="361">
        <v>0.42264930306107967</v>
      </c>
    </row>
    <row r="2497" spans="1:22" ht="16" hidden="1" customHeight="1" outlineLevel="1">
      <c r="A2497" s="65">
        <v>2488</v>
      </c>
      <c r="B2497" s="117">
        <v>1</v>
      </c>
      <c r="C2497" s="325">
        <v>1.3749934192636197E-4</v>
      </c>
      <c r="D2497" s="326">
        <v>1.0366432186084379E-4</v>
      </c>
      <c r="E2497" s="327">
        <v>1.2418697454935003E-4</v>
      </c>
      <c r="F2497" s="332">
        <v>0</v>
      </c>
      <c r="G2497" s="326">
        <v>0</v>
      </c>
      <c r="H2497" s="327">
        <v>0</v>
      </c>
      <c r="I2497" s="332">
        <v>0</v>
      </c>
      <c r="J2497" s="326">
        <v>0</v>
      </c>
      <c r="K2497" s="327">
        <v>0</v>
      </c>
      <c r="L2497" s="336">
        <v>2.2321953053408208E-4</v>
      </c>
      <c r="M2497" s="337">
        <v>1.1415525114155251E-4</v>
      </c>
      <c r="N2497" s="345">
        <v>0.42913109532302723</v>
      </c>
      <c r="O2497" s="346">
        <v>0.46912562235826072</v>
      </c>
      <c r="P2497" s="347">
        <v>0.43512585976698487</v>
      </c>
      <c r="Q2497" s="348">
        <v>3.5366931918656058E-2</v>
      </c>
      <c r="R2497" s="346">
        <v>7.945756078456695E-2</v>
      </c>
      <c r="S2497" s="347">
        <v>7.342080448676136E-2</v>
      </c>
      <c r="T2497" s="349">
        <v>6.9132935871517295E-2</v>
      </c>
      <c r="U2497" s="349">
        <v>0.3276989908870771</v>
      </c>
      <c r="V2497" s="361">
        <v>0.3180176430456878</v>
      </c>
    </row>
    <row r="2498" spans="1:22" ht="16" hidden="1" customHeight="1" outlineLevel="1">
      <c r="A2498" s="65">
        <v>2489</v>
      </c>
      <c r="B2498" s="117">
        <v>1</v>
      </c>
      <c r="C2498" s="325">
        <v>1.3617428803807665E-4</v>
      </c>
      <c r="D2498" s="326">
        <v>1.0652228422272377E-4</v>
      </c>
      <c r="E2498" s="327">
        <v>1.2471885232606821E-4</v>
      </c>
      <c r="F2498" s="332">
        <v>2.551039548616056E-4</v>
      </c>
      <c r="G2498" s="326">
        <v>0</v>
      </c>
      <c r="H2498" s="327">
        <v>0</v>
      </c>
      <c r="I2498" s="332">
        <v>0</v>
      </c>
      <c r="J2498" s="326">
        <v>0</v>
      </c>
      <c r="K2498" s="327">
        <v>0</v>
      </c>
      <c r="L2498" s="336">
        <v>2.2321953053408208E-4</v>
      </c>
      <c r="M2498" s="337">
        <v>1.1415525114155251E-4</v>
      </c>
      <c r="N2498" s="345">
        <v>0.28094296816685699</v>
      </c>
      <c r="O2498" s="346">
        <v>0.30877741355497168</v>
      </c>
      <c r="P2498" s="347">
        <v>0.26629245173396143</v>
      </c>
      <c r="Q2498" s="348">
        <v>3.5366931918656058E-2</v>
      </c>
      <c r="R2498" s="346">
        <v>6.7534803482439953E-2</v>
      </c>
      <c r="S2498" s="347">
        <v>5.958113350267677E-2</v>
      </c>
      <c r="T2498" s="349">
        <v>6.7040880040467266E-2</v>
      </c>
      <c r="U2498" s="349">
        <v>0.35442586510635293</v>
      </c>
      <c r="V2498" s="361">
        <v>0.18642834775015354</v>
      </c>
    </row>
    <row r="2499" spans="1:22" ht="16" hidden="1" customHeight="1" outlineLevel="1">
      <c r="A2499" s="65">
        <v>2490</v>
      </c>
      <c r="B2499" s="117">
        <v>1</v>
      </c>
      <c r="C2499" s="325">
        <v>1.2953026783407999E-4</v>
      </c>
      <c r="D2499" s="326">
        <v>1.0809707980988212E-4</v>
      </c>
      <c r="E2499" s="327">
        <v>1.2186487401197054E-4</v>
      </c>
      <c r="F2499" s="332">
        <v>2.551039548616056E-4</v>
      </c>
      <c r="G2499" s="326">
        <v>0</v>
      </c>
      <c r="H2499" s="327">
        <v>0</v>
      </c>
      <c r="I2499" s="332">
        <v>0</v>
      </c>
      <c r="J2499" s="326">
        <v>0</v>
      </c>
      <c r="K2499" s="327">
        <v>0</v>
      </c>
      <c r="L2499" s="336">
        <v>1.644775488145868E-4</v>
      </c>
      <c r="M2499" s="337">
        <v>1.1415525114155251E-4</v>
      </c>
      <c r="N2499" s="345">
        <v>0.1158925468887696</v>
      </c>
      <c r="O2499" s="346">
        <v>0.11801012550756317</v>
      </c>
      <c r="P2499" s="347">
        <v>9.997002540947178E-2</v>
      </c>
      <c r="Q2499" s="348">
        <v>3.5366931918656058E-2</v>
      </c>
      <c r="R2499" s="346">
        <v>5.4449831427817279E-2</v>
      </c>
      <c r="S2499" s="347">
        <v>4.0445246254659388E-2</v>
      </c>
      <c r="T2499" s="349">
        <v>8.1875457751549377E-2</v>
      </c>
      <c r="U2499" s="349">
        <v>0.3932387890644925</v>
      </c>
      <c r="V2499" s="361">
        <v>5.288155098596229E-2</v>
      </c>
    </row>
    <row r="2500" spans="1:22" ht="16" hidden="1" customHeight="1" outlineLevel="1">
      <c r="A2500" s="65">
        <v>2491</v>
      </c>
      <c r="B2500" s="117">
        <v>1</v>
      </c>
      <c r="C2500" s="325">
        <v>1.2578636557425494E-4</v>
      </c>
      <c r="D2500" s="326">
        <v>1.0936080466377463E-4</v>
      </c>
      <c r="E2500" s="327">
        <v>1.2024329542441505E-4</v>
      </c>
      <c r="F2500" s="332">
        <v>0</v>
      </c>
      <c r="G2500" s="326">
        <v>0</v>
      </c>
      <c r="H2500" s="327">
        <v>0</v>
      </c>
      <c r="I2500" s="332">
        <v>0</v>
      </c>
      <c r="J2500" s="326">
        <v>0</v>
      </c>
      <c r="K2500" s="327">
        <v>0</v>
      </c>
      <c r="L2500" s="336">
        <v>1.1748396343899057E-4</v>
      </c>
      <c r="M2500" s="337">
        <v>1.1415525114155251E-4</v>
      </c>
      <c r="N2500" s="345">
        <v>1.3861377371406474E-2</v>
      </c>
      <c r="O2500" s="346">
        <v>1.043270847649283E-2</v>
      </c>
      <c r="P2500" s="347">
        <v>8.8709630482031749E-3</v>
      </c>
      <c r="Q2500" s="348">
        <v>6.1892130857648102E-2</v>
      </c>
      <c r="R2500" s="346">
        <v>5.3055612136590255E-2</v>
      </c>
      <c r="S2500" s="347">
        <v>4.51501120044401E-2</v>
      </c>
      <c r="T2500" s="349">
        <v>0.11639437896387508</v>
      </c>
      <c r="U2500" s="349">
        <v>0.47902026404033005</v>
      </c>
      <c r="V2500" s="361">
        <v>0</v>
      </c>
    </row>
    <row r="2501" spans="1:22" ht="16" hidden="1" customHeight="1" outlineLevel="1">
      <c r="A2501" s="65">
        <v>2492</v>
      </c>
      <c r="B2501" s="117">
        <v>1</v>
      </c>
      <c r="C2501" s="325">
        <v>1.2659264836476818E-4</v>
      </c>
      <c r="D2501" s="326">
        <v>1.1978167422818053E-4</v>
      </c>
      <c r="E2501" s="327">
        <v>1.2889603876761117E-4</v>
      </c>
      <c r="F2501" s="332">
        <v>0</v>
      </c>
      <c r="G2501" s="326">
        <v>0</v>
      </c>
      <c r="H2501" s="327">
        <v>0</v>
      </c>
      <c r="I2501" s="332">
        <v>0</v>
      </c>
      <c r="J2501" s="326">
        <v>0</v>
      </c>
      <c r="K2501" s="327">
        <v>0</v>
      </c>
      <c r="L2501" s="336">
        <v>8.811297257924293E-5</v>
      </c>
      <c r="M2501" s="337">
        <v>1.1415525114155251E-4</v>
      </c>
      <c r="N2501" s="345">
        <v>0</v>
      </c>
      <c r="O2501" s="346">
        <v>0</v>
      </c>
      <c r="P2501" s="347">
        <v>0</v>
      </c>
      <c r="Q2501" s="348">
        <v>8.8417329796640146E-2</v>
      </c>
      <c r="R2501" s="346">
        <v>4.8950960767976059E-2</v>
      </c>
      <c r="S2501" s="347">
        <v>5.0487826252009843E-2</v>
      </c>
      <c r="T2501" s="349">
        <v>0.16917124197445568</v>
      </c>
      <c r="U2501" s="349">
        <v>0.55812002046134868</v>
      </c>
      <c r="V2501" s="361">
        <v>0</v>
      </c>
    </row>
    <row r="2502" spans="1:22" ht="16" hidden="1" customHeight="1" outlineLevel="1">
      <c r="A2502" s="65">
        <v>2493</v>
      </c>
      <c r="B2502" s="117">
        <v>1</v>
      </c>
      <c r="C2502" s="325">
        <v>1.3154284968326806E-4</v>
      </c>
      <c r="D2502" s="326">
        <v>1.3296329655032083E-4</v>
      </c>
      <c r="E2502" s="327">
        <v>1.3673150650267933E-4</v>
      </c>
      <c r="F2502" s="332">
        <v>0</v>
      </c>
      <c r="G2502" s="326">
        <v>0</v>
      </c>
      <c r="H2502" s="327">
        <v>0</v>
      </c>
      <c r="I2502" s="332">
        <v>0</v>
      </c>
      <c r="J2502" s="326">
        <v>0</v>
      </c>
      <c r="K2502" s="327">
        <v>0</v>
      </c>
      <c r="L2502" s="336">
        <v>5.8741981719495287E-5</v>
      </c>
      <c r="M2502" s="337">
        <v>1.1415525114155251E-4</v>
      </c>
      <c r="N2502" s="345">
        <v>0</v>
      </c>
      <c r="O2502" s="346">
        <v>0</v>
      </c>
      <c r="P2502" s="347">
        <v>0</v>
      </c>
      <c r="Q2502" s="348">
        <v>0.1149425287356322</v>
      </c>
      <c r="R2502" s="346">
        <v>4.8662972240641214E-2</v>
      </c>
      <c r="S2502" s="347">
        <v>5.3060718226802875E-2</v>
      </c>
      <c r="T2502" s="349">
        <v>0.24733805529823455</v>
      </c>
      <c r="U2502" s="349">
        <v>0.66964576398663589</v>
      </c>
      <c r="V2502" s="361">
        <v>0</v>
      </c>
    </row>
    <row r="2503" spans="1:22" ht="16" hidden="1" customHeight="1" outlineLevel="1">
      <c r="A2503" s="65">
        <v>2494</v>
      </c>
      <c r="B2503" s="117">
        <v>1</v>
      </c>
      <c r="C2503" s="325">
        <v>1.2499258329212175E-4</v>
      </c>
      <c r="D2503" s="326">
        <v>1.2339787150239602E-4</v>
      </c>
      <c r="E2503" s="327">
        <v>1.2714473389305124E-4</v>
      </c>
      <c r="F2503" s="332">
        <v>0</v>
      </c>
      <c r="G2503" s="326">
        <v>0</v>
      </c>
      <c r="H2503" s="327">
        <v>0</v>
      </c>
      <c r="I2503" s="332">
        <v>0</v>
      </c>
      <c r="J2503" s="326">
        <v>1.4222523297603042E-4</v>
      </c>
      <c r="K2503" s="327">
        <v>0</v>
      </c>
      <c r="L2503" s="336">
        <v>3.7594868300476983E-5</v>
      </c>
      <c r="M2503" s="337">
        <v>1.1415525114155251E-4</v>
      </c>
      <c r="N2503" s="345">
        <v>0</v>
      </c>
      <c r="O2503" s="346">
        <v>0</v>
      </c>
      <c r="P2503" s="347">
        <v>0</v>
      </c>
      <c r="Q2503" s="348">
        <v>0.13262599469496023</v>
      </c>
      <c r="R2503" s="346">
        <v>5.1980292424146604E-2</v>
      </c>
      <c r="S2503" s="347">
        <v>6.8840432687891487E-2</v>
      </c>
      <c r="T2503" s="349">
        <v>0.16803012061206474</v>
      </c>
      <c r="U2503" s="349">
        <v>0.58180081710416287</v>
      </c>
      <c r="V2503" s="361">
        <v>0</v>
      </c>
    </row>
    <row r="2504" spans="1:22" ht="16" hidden="1" customHeight="1" outlineLevel="1">
      <c r="A2504" s="65">
        <v>2495</v>
      </c>
      <c r="B2504" s="117">
        <v>1</v>
      </c>
      <c r="C2504" s="325">
        <v>1.1113576975283614E-4</v>
      </c>
      <c r="D2504" s="326">
        <v>1.1223820894648372E-4</v>
      </c>
      <c r="E2504" s="327">
        <v>1.1469101034062503E-4</v>
      </c>
      <c r="F2504" s="332">
        <v>0</v>
      </c>
      <c r="G2504" s="326">
        <v>0</v>
      </c>
      <c r="H2504" s="327">
        <v>0</v>
      </c>
      <c r="I2504" s="332">
        <v>0</v>
      </c>
      <c r="J2504" s="326">
        <v>1.6195590113455481E-4</v>
      </c>
      <c r="K2504" s="327">
        <v>0</v>
      </c>
      <c r="L2504" s="336">
        <v>2.3496792687798115E-5</v>
      </c>
      <c r="M2504" s="337">
        <v>1.1415525114155251E-4</v>
      </c>
      <c r="N2504" s="345">
        <v>0</v>
      </c>
      <c r="O2504" s="346">
        <v>0</v>
      </c>
      <c r="P2504" s="347">
        <v>0</v>
      </c>
      <c r="Q2504" s="348">
        <v>0.1237842617152962</v>
      </c>
      <c r="R2504" s="346">
        <v>5.5304695730185219E-2</v>
      </c>
      <c r="S2504" s="347">
        <v>8.5569419895663607E-2</v>
      </c>
      <c r="T2504" s="349">
        <v>0.13912171276482782</v>
      </c>
      <c r="U2504" s="349">
        <v>0.49877063800383908</v>
      </c>
      <c r="V2504" s="361">
        <v>0</v>
      </c>
    </row>
    <row r="2505" spans="1:22" ht="16" hidden="1" customHeight="1" outlineLevel="1">
      <c r="A2505" s="65">
        <v>2496</v>
      </c>
      <c r="B2505" s="117">
        <v>1</v>
      </c>
      <c r="C2505" s="325">
        <v>1.0165413414656807E-4</v>
      </c>
      <c r="D2505" s="326">
        <v>1.000286826657992E-4</v>
      </c>
      <c r="E2505" s="327">
        <v>1.0158865535317664E-4</v>
      </c>
      <c r="F2505" s="332">
        <v>0</v>
      </c>
      <c r="G2505" s="326">
        <v>0</v>
      </c>
      <c r="H2505" s="327">
        <v>0</v>
      </c>
      <c r="I2505" s="332">
        <v>0</v>
      </c>
      <c r="J2505" s="326">
        <v>1.7182123521381705E-4</v>
      </c>
      <c r="K2505" s="327">
        <v>1.099420278658468E-4</v>
      </c>
      <c r="L2505" s="336">
        <v>9.3987170751192458E-6</v>
      </c>
      <c r="M2505" s="337">
        <v>1.1415525114155251E-4</v>
      </c>
      <c r="N2505" s="345">
        <v>0</v>
      </c>
      <c r="O2505" s="346">
        <v>0</v>
      </c>
      <c r="P2505" s="347">
        <v>0</v>
      </c>
      <c r="Q2505" s="348">
        <v>0.1237842617152962</v>
      </c>
      <c r="R2505" s="346">
        <v>7.4665009739473459E-2</v>
      </c>
      <c r="S2505" s="347">
        <v>9.1856406889916878E-2</v>
      </c>
      <c r="T2505" s="349">
        <v>0.11373176245162958</v>
      </c>
      <c r="U2505" s="349">
        <v>0.42507521276686522</v>
      </c>
      <c r="V2505" s="361">
        <v>0</v>
      </c>
    </row>
    <row r="2506" spans="1:22" ht="16" hidden="1" customHeight="1" outlineLevel="1">
      <c r="A2506" s="65">
        <v>2497</v>
      </c>
      <c r="B2506" s="117">
        <v>1</v>
      </c>
      <c r="C2506" s="325">
        <v>9.3428799632495053E-5</v>
      </c>
      <c r="D2506" s="326">
        <v>8.8110785197551396E-5</v>
      </c>
      <c r="E2506" s="327">
        <v>9.015976946808551E-5</v>
      </c>
      <c r="F2506" s="332">
        <v>0</v>
      </c>
      <c r="G2506" s="326">
        <v>0</v>
      </c>
      <c r="H2506" s="327">
        <v>0</v>
      </c>
      <c r="I2506" s="332">
        <v>8.2470734034111612E-5</v>
      </c>
      <c r="J2506" s="326">
        <v>1.9771773717188043E-4</v>
      </c>
      <c r="K2506" s="327">
        <v>1.1885624634145602E-4</v>
      </c>
      <c r="L2506" s="336">
        <v>5.8741981719495289E-6</v>
      </c>
      <c r="M2506" s="337">
        <v>1.1415525114155251E-4</v>
      </c>
      <c r="N2506" s="345">
        <v>0</v>
      </c>
      <c r="O2506" s="346">
        <v>0</v>
      </c>
      <c r="P2506" s="347">
        <v>0</v>
      </c>
      <c r="Q2506" s="348">
        <v>0.1237842617152962</v>
      </c>
      <c r="R2506" s="346">
        <v>9.1100100761677544E-2</v>
      </c>
      <c r="S2506" s="347">
        <v>9.2971671571148204E-2</v>
      </c>
      <c r="T2506" s="349">
        <v>3.8417752533828051E-2</v>
      </c>
      <c r="U2506" s="349">
        <v>0.33447897000887866</v>
      </c>
      <c r="V2506" s="361">
        <v>0</v>
      </c>
    </row>
    <row r="2507" spans="1:22" ht="16" hidden="1" customHeight="1" outlineLevel="1">
      <c r="A2507" s="65">
        <v>2498</v>
      </c>
      <c r="B2507" s="117">
        <v>1</v>
      </c>
      <c r="C2507" s="325">
        <v>8.8822362294446557E-5</v>
      </c>
      <c r="D2507" s="326">
        <v>8.1267229065702746E-5</v>
      </c>
      <c r="E2507" s="327">
        <v>8.3842099290969301E-5</v>
      </c>
      <c r="F2507" s="332">
        <v>0</v>
      </c>
      <c r="G2507" s="326">
        <v>0</v>
      </c>
      <c r="H2507" s="327">
        <v>0</v>
      </c>
      <c r="I2507" s="332">
        <v>9.8073305337862478E-5</v>
      </c>
      <c r="J2507" s="326">
        <v>2.1087151594423006E-4</v>
      </c>
      <c r="K2507" s="327">
        <v>1.1885624634145602E-4</v>
      </c>
      <c r="L2507" s="336">
        <v>2.3496792687798115E-6</v>
      </c>
      <c r="M2507" s="337">
        <v>1.1415525114155251E-4</v>
      </c>
      <c r="N2507" s="345">
        <v>0</v>
      </c>
      <c r="O2507" s="346">
        <v>0</v>
      </c>
      <c r="P2507" s="347">
        <v>0</v>
      </c>
      <c r="Q2507" s="348">
        <v>8.8417329796640146E-2</v>
      </c>
      <c r="R2507" s="346">
        <v>0.10569486526792179</v>
      </c>
      <c r="S2507" s="347">
        <v>8.9257576551687964E-2</v>
      </c>
      <c r="T2507" s="349">
        <v>3.8037378746364411E-2</v>
      </c>
      <c r="U2507" s="349">
        <v>0.29684517285453066</v>
      </c>
      <c r="V2507" s="361">
        <v>0</v>
      </c>
    </row>
    <row r="2508" spans="1:22" ht="16" hidden="1" customHeight="1" outlineLevel="1">
      <c r="A2508" s="65">
        <v>2499</v>
      </c>
      <c r="B2508" s="117">
        <v>1</v>
      </c>
      <c r="C2508" s="325">
        <v>8.5834740791614566E-5</v>
      </c>
      <c r="D2508" s="326">
        <v>7.7048332245784688E-5</v>
      </c>
      <c r="E2508" s="327">
        <v>8.0326516913148993E-5</v>
      </c>
      <c r="F2508" s="332">
        <v>0</v>
      </c>
      <c r="G2508" s="326">
        <v>0</v>
      </c>
      <c r="H2508" s="327">
        <v>0</v>
      </c>
      <c r="I2508" s="332">
        <v>1.0921799912625594E-4</v>
      </c>
      <c r="J2508" s="326">
        <v>2.1251573829077374E-4</v>
      </c>
      <c r="K2508" s="327">
        <v>1.3371327713413802E-4</v>
      </c>
      <c r="L2508" s="336">
        <v>1.1748396343899057E-6</v>
      </c>
      <c r="M2508" s="337">
        <v>1.1415525114155251E-4</v>
      </c>
      <c r="N2508" s="345">
        <v>0</v>
      </c>
      <c r="O2508" s="346">
        <v>0</v>
      </c>
      <c r="P2508" s="347">
        <v>0</v>
      </c>
      <c r="Q2508" s="348">
        <v>7.9575596816976138E-2</v>
      </c>
      <c r="R2508" s="346">
        <v>9.6490309943004088E-2</v>
      </c>
      <c r="S2508" s="347">
        <v>9.1980900840827717E-2</v>
      </c>
      <c r="T2508" s="349">
        <v>3.461401465919161E-2</v>
      </c>
      <c r="U2508" s="349">
        <v>0.27198524940792485</v>
      </c>
      <c r="V2508" s="361">
        <v>0</v>
      </c>
    </row>
    <row r="2509" spans="1:22" ht="16" hidden="1" customHeight="1" outlineLevel="1">
      <c r="A2509" s="65">
        <v>2500</v>
      </c>
      <c r="B2509" s="117">
        <v>1</v>
      </c>
      <c r="C2509" s="325">
        <v>8.5147212830711811E-5</v>
      </c>
      <c r="D2509" s="326">
        <v>7.5745723550233943E-5</v>
      </c>
      <c r="E2509" s="327">
        <v>7.8121170034073511E-5</v>
      </c>
      <c r="F2509" s="332">
        <v>0</v>
      </c>
      <c r="G2509" s="326">
        <v>0</v>
      </c>
      <c r="H2509" s="327">
        <v>0</v>
      </c>
      <c r="I2509" s="332">
        <v>1.15904815399292E-4</v>
      </c>
      <c r="J2509" s="326">
        <v>2.1950368326358448E-4</v>
      </c>
      <c r="K2509" s="327">
        <v>1.3074187097560162E-4</v>
      </c>
      <c r="L2509" s="336">
        <v>1.409807561267887E-5</v>
      </c>
      <c r="M2509" s="337">
        <v>1.1415525114155251E-4</v>
      </c>
      <c r="N2509" s="345">
        <v>0</v>
      </c>
      <c r="O2509" s="346">
        <v>0</v>
      </c>
      <c r="P2509" s="347">
        <v>0</v>
      </c>
      <c r="Q2509" s="348">
        <v>0.1149425287356322</v>
      </c>
      <c r="R2509" s="346">
        <v>8.53087754244687E-2</v>
      </c>
      <c r="S2509" s="347">
        <v>8.1305472345688232E-2</v>
      </c>
      <c r="T2509" s="349">
        <v>3.4994388446655256E-2</v>
      </c>
      <c r="U2509" s="349">
        <v>0.26333831951345327</v>
      </c>
      <c r="V2509" s="361">
        <v>0</v>
      </c>
    </row>
    <row r="2510" spans="1:22" ht="16" hidden="1" customHeight="1" outlineLevel="1">
      <c r="A2510" s="65">
        <v>2501</v>
      </c>
      <c r="B2510" s="117">
        <v>1</v>
      </c>
      <c r="C2510" s="325">
        <v>8.6222256551396123E-5</v>
      </c>
      <c r="D2510" s="326">
        <v>7.6542842304227682E-5</v>
      </c>
      <c r="E2510" s="327">
        <v>7.8601157295989942E-5</v>
      </c>
      <c r="F2510" s="332">
        <v>0</v>
      </c>
      <c r="G2510" s="326">
        <v>0</v>
      </c>
      <c r="H2510" s="327">
        <v>0</v>
      </c>
      <c r="I2510" s="332">
        <v>1.2927844794536418E-4</v>
      </c>
      <c r="J2510" s="326">
        <v>2.1662629415713296E-4</v>
      </c>
      <c r="K2510" s="327">
        <v>1.2777046481706524E-4</v>
      </c>
      <c r="L2510" s="336">
        <v>3.7594868300476983E-5</v>
      </c>
      <c r="M2510" s="337">
        <v>1.1415525114155251E-4</v>
      </c>
      <c r="N2510" s="345">
        <v>0</v>
      </c>
      <c r="O2510" s="346">
        <v>0</v>
      </c>
      <c r="P2510" s="347">
        <v>0</v>
      </c>
      <c r="Q2510" s="348">
        <v>7.0733863837312116E-2</v>
      </c>
      <c r="R2510" s="346">
        <v>8.8331453067077154E-2</v>
      </c>
      <c r="S2510" s="347">
        <v>7.6600606595907533E-2</v>
      </c>
      <c r="T2510" s="349">
        <v>3.7181537724571202E-2</v>
      </c>
      <c r="U2510" s="349">
        <v>0.26206093214267906</v>
      </c>
      <c r="V2510" s="361">
        <v>0</v>
      </c>
    </row>
    <row r="2511" spans="1:22" ht="16" hidden="1" customHeight="1" outlineLevel="1">
      <c r="A2511" s="65">
        <v>2502</v>
      </c>
      <c r="B2511" s="117">
        <v>1</v>
      </c>
      <c r="C2511" s="325">
        <v>9.1322463970456595E-5</v>
      </c>
      <c r="D2511" s="326">
        <v>8.0839506807462211E-5</v>
      </c>
      <c r="E2511" s="327">
        <v>8.3504810944757762E-5</v>
      </c>
      <c r="F2511" s="332">
        <v>0</v>
      </c>
      <c r="G2511" s="326">
        <v>0</v>
      </c>
      <c r="H2511" s="327">
        <v>0</v>
      </c>
      <c r="I2511" s="332">
        <v>1.3596526421840024E-4</v>
      </c>
      <c r="J2511" s="326">
        <v>2.1415996063731748E-4</v>
      </c>
      <c r="K2511" s="327">
        <v>1.0102780939023762E-4</v>
      </c>
      <c r="L2511" s="336">
        <v>9.3987170751192462E-5</v>
      </c>
      <c r="M2511" s="337">
        <v>1.1415525114155251E-4</v>
      </c>
      <c r="N2511" s="345">
        <v>7.1450398821682848E-4</v>
      </c>
      <c r="O2511" s="346">
        <v>1.7621257546626473E-3</v>
      </c>
      <c r="P2511" s="347">
        <v>7.1152780901810797E-3</v>
      </c>
      <c r="Q2511" s="348">
        <v>4.4208664898320073E-2</v>
      </c>
      <c r="R2511" s="346">
        <v>9.1860601845390175E-2</v>
      </c>
      <c r="S2511" s="347">
        <v>7.5967758098118496E-2</v>
      </c>
      <c r="T2511" s="349">
        <v>3.898831321502351E-2</v>
      </c>
      <c r="U2511" s="349">
        <v>0.29979298986400965</v>
      </c>
      <c r="V2511" s="361">
        <v>0</v>
      </c>
    </row>
    <row r="2512" spans="1:22" ht="16" hidden="1" customHeight="1" outlineLevel="1">
      <c r="A2512" s="65">
        <v>2503</v>
      </c>
      <c r="B2512" s="117">
        <v>1</v>
      </c>
      <c r="C2512" s="325">
        <v>1.0557304352371381E-4</v>
      </c>
      <c r="D2512" s="326">
        <v>8.9471719655589486E-5</v>
      </c>
      <c r="E2512" s="327">
        <v>9.4946669458549328E-5</v>
      </c>
      <c r="F2512" s="332">
        <v>0</v>
      </c>
      <c r="G2512" s="326">
        <v>0</v>
      </c>
      <c r="H2512" s="327">
        <v>0</v>
      </c>
      <c r="I2512" s="332">
        <v>1.4933889676447238E-4</v>
      </c>
      <c r="J2512" s="326">
        <v>2.1087151594423006E-4</v>
      </c>
      <c r="K2512" s="327">
        <v>1.1885624634145602E-4</v>
      </c>
      <c r="L2512" s="336">
        <v>1.8210014333043539E-4</v>
      </c>
      <c r="M2512" s="337">
        <v>1.1415525114155251E-4</v>
      </c>
      <c r="N2512" s="345">
        <v>4.2441536900079617E-2</v>
      </c>
      <c r="O2512" s="346">
        <v>8.3942076033390503E-2</v>
      </c>
      <c r="P2512" s="347">
        <v>6.3253692439515063E-2</v>
      </c>
      <c r="Q2512" s="348">
        <v>4.4208664898320073E-2</v>
      </c>
      <c r="R2512" s="346">
        <v>9.6552953874706735E-2</v>
      </c>
      <c r="S2512" s="347">
        <v>6.7382805394329753E-2</v>
      </c>
      <c r="T2512" s="349">
        <v>5.9243217397462557E-2</v>
      </c>
      <c r="U2512" s="349">
        <v>0.34430502670714186</v>
      </c>
      <c r="V2512" s="361">
        <v>6.8962227052392092E-2</v>
      </c>
    </row>
    <row r="2513" spans="1:22" ht="16" hidden="1" customHeight="1" outlineLevel="1">
      <c r="A2513" s="65">
        <v>2504</v>
      </c>
      <c r="B2513" s="117">
        <v>1</v>
      </c>
      <c r="C2513" s="325">
        <v>1.2171745009654861E-4</v>
      </c>
      <c r="D2513" s="326">
        <v>1.0341157689006529E-4</v>
      </c>
      <c r="E2513" s="327">
        <v>1.1195378568483137E-4</v>
      </c>
      <c r="F2513" s="332">
        <v>0</v>
      </c>
      <c r="G2513" s="326">
        <v>0</v>
      </c>
      <c r="H2513" s="327">
        <v>0</v>
      </c>
      <c r="I2513" s="332">
        <v>1.4265208049143633E-4</v>
      </c>
      <c r="J2513" s="326">
        <v>1.7428756873363261E-4</v>
      </c>
      <c r="K2513" s="327">
        <v>1.1885624634145602E-4</v>
      </c>
      <c r="L2513" s="336">
        <v>1.5860335064263727E-4</v>
      </c>
      <c r="M2513" s="337">
        <v>1.1415525114155251E-4</v>
      </c>
      <c r="N2513" s="345">
        <v>0.15690507581241556</v>
      </c>
      <c r="O2513" s="346">
        <v>0.26275397868998246</v>
      </c>
      <c r="P2513" s="347">
        <v>0.18121023745279069</v>
      </c>
      <c r="Q2513" s="348">
        <v>7.9575596816976138E-2</v>
      </c>
      <c r="R2513" s="346">
        <v>8.8448663523814711E-2</v>
      </c>
      <c r="S2513" s="347">
        <v>7.7342389424406313E-2</v>
      </c>
      <c r="T2513" s="349">
        <v>0.11515816415461824</v>
      </c>
      <c r="U2513" s="349">
        <v>0.47086463698077163</v>
      </c>
      <c r="V2513" s="361">
        <v>0.20623239927003115</v>
      </c>
    </row>
    <row r="2514" spans="1:22" ht="16" hidden="1" customHeight="1" outlineLevel="1">
      <c r="A2514" s="65">
        <v>2505</v>
      </c>
      <c r="B2514" s="117">
        <v>1</v>
      </c>
      <c r="C2514" s="325">
        <v>1.3975568368896103E-4</v>
      </c>
      <c r="D2514" s="326">
        <v>1.1457123944597758E-4</v>
      </c>
      <c r="E2514" s="327">
        <v>1.2452426289556156E-4</v>
      </c>
      <c r="F2514" s="332">
        <v>0</v>
      </c>
      <c r="G2514" s="326">
        <v>0</v>
      </c>
      <c r="H2514" s="327">
        <v>0</v>
      </c>
      <c r="I2514" s="332">
        <v>8.6928611549469016E-5</v>
      </c>
      <c r="J2514" s="326">
        <v>0</v>
      </c>
      <c r="K2514" s="327">
        <v>1.099420278658468E-4</v>
      </c>
      <c r="L2514" s="336">
        <v>1.4685495429873823E-4</v>
      </c>
      <c r="M2514" s="337">
        <v>1.1415525114155251E-4</v>
      </c>
      <c r="N2514" s="345">
        <v>0.29794816308641753</v>
      </c>
      <c r="O2514" s="346">
        <v>0.38440671610791499</v>
      </c>
      <c r="P2514" s="347">
        <v>0.31188024570172251</v>
      </c>
      <c r="Q2514" s="348">
        <v>7.0733863837312116E-2</v>
      </c>
      <c r="R2514" s="346">
        <v>6.7536825690942631E-2</v>
      </c>
      <c r="S2514" s="347">
        <v>6.9748207450938071E-2</v>
      </c>
      <c r="T2514" s="349">
        <v>0.16793502716519887</v>
      </c>
      <c r="U2514" s="349">
        <v>0.54318441427998865</v>
      </c>
      <c r="V2514" s="361">
        <v>0.33549315342695246</v>
      </c>
    </row>
    <row r="2515" spans="1:22" ht="16" hidden="1" customHeight="1" outlineLevel="1">
      <c r="A2515" s="65">
        <v>2506</v>
      </c>
      <c r="B2515" s="117">
        <v>1</v>
      </c>
      <c r="C2515" s="325">
        <v>1.4323082501861497E-4</v>
      </c>
      <c r="D2515" s="326">
        <v>1.1758473717449048E-4</v>
      </c>
      <c r="E2515" s="327">
        <v>1.2775444744197212E-4</v>
      </c>
      <c r="F2515" s="332">
        <v>0</v>
      </c>
      <c r="G2515" s="326">
        <v>0</v>
      </c>
      <c r="H2515" s="327">
        <v>0</v>
      </c>
      <c r="I2515" s="332">
        <v>0</v>
      </c>
      <c r="J2515" s="326">
        <v>0</v>
      </c>
      <c r="K2515" s="327">
        <v>9.8056403231701241E-5</v>
      </c>
      <c r="L2515" s="336">
        <v>1.644775488145868E-4</v>
      </c>
      <c r="M2515" s="337">
        <v>1.1415525114155251E-4</v>
      </c>
      <c r="N2515" s="345">
        <v>0.36711214914580653</v>
      </c>
      <c r="O2515" s="346">
        <v>0.4751606254426462</v>
      </c>
      <c r="P2515" s="347">
        <v>0.45421681087495325</v>
      </c>
      <c r="Q2515" s="348">
        <v>5.3050397877984087E-2</v>
      </c>
      <c r="R2515" s="346">
        <v>6.164563973613315E-2</v>
      </c>
      <c r="S2515" s="347">
        <v>7.9749289464651582E-2</v>
      </c>
      <c r="T2515" s="349">
        <v>0.14891633779201666</v>
      </c>
      <c r="U2515" s="349">
        <v>0.52589055449104549</v>
      </c>
      <c r="V2515" s="361">
        <v>0.44818690997472288</v>
      </c>
    </row>
    <row r="2516" spans="1:22" ht="16" hidden="1" customHeight="1" outlineLevel="1">
      <c r="A2516" s="65">
        <v>2507</v>
      </c>
      <c r="B2516" s="117">
        <v>1</v>
      </c>
      <c r="C2516" s="325">
        <v>1.4241829197391171E-4</v>
      </c>
      <c r="D2516" s="326">
        <v>1.0924415313879994E-4</v>
      </c>
      <c r="E2516" s="327">
        <v>1.3158137290860306E-4</v>
      </c>
      <c r="F2516" s="332">
        <v>0</v>
      </c>
      <c r="G2516" s="326">
        <v>0</v>
      </c>
      <c r="H2516" s="327">
        <v>0</v>
      </c>
      <c r="I2516" s="332">
        <v>0</v>
      </c>
      <c r="J2516" s="326">
        <v>0</v>
      </c>
      <c r="K2516" s="327">
        <v>0</v>
      </c>
      <c r="L2516" s="336">
        <v>1.8797434150238492E-4</v>
      </c>
      <c r="M2516" s="337">
        <v>1.1415525114155251E-4</v>
      </c>
      <c r="N2516" s="345">
        <v>0.46028346920928093</v>
      </c>
      <c r="O2516" s="346">
        <v>0.55469106731457041</v>
      </c>
      <c r="P2516" s="347">
        <v>0.60317346562948859</v>
      </c>
      <c r="Q2516" s="348">
        <v>8.8417329796640146E-2</v>
      </c>
      <c r="R2516" s="346">
        <v>8.7259100440473941E-2</v>
      </c>
      <c r="S2516" s="347">
        <v>7.6942969208237913E-2</v>
      </c>
      <c r="T2516" s="349">
        <v>9.7851156825022434E-2</v>
      </c>
      <c r="U2516" s="349">
        <v>0.45504468569656792</v>
      </c>
      <c r="V2516" s="361">
        <v>0.52108169945498328</v>
      </c>
    </row>
    <row r="2517" spans="1:22" ht="16" hidden="1" customHeight="1" outlineLevel="1">
      <c r="A2517" s="65">
        <v>2508</v>
      </c>
      <c r="B2517" s="117">
        <v>1</v>
      </c>
      <c r="C2517" s="325">
        <v>1.4154950664149821E-4</v>
      </c>
      <c r="D2517" s="326">
        <v>1.1536835819997131E-4</v>
      </c>
      <c r="E2517" s="327">
        <v>1.3138678347809641E-4</v>
      </c>
      <c r="F2517" s="332">
        <v>0</v>
      </c>
      <c r="G2517" s="326">
        <v>0</v>
      </c>
      <c r="H2517" s="327">
        <v>0</v>
      </c>
      <c r="I2517" s="332">
        <v>0</v>
      </c>
      <c r="J2517" s="326">
        <v>0</v>
      </c>
      <c r="K2517" s="327">
        <v>0</v>
      </c>
      <c r="L2517" s="336">
        <v>2.0677177565262342E-4</v>
      </c>
      <c r="M2517" s="337">
        <v>1.1415525114155251E-4</v>
      </c>
      <c r="N2517" s="345">
        <v>0.48443370401100971</v>
      </c>
      <c r="O2517" s="346">
        <v>0.64001938656166979</v>
      </c>
      <c r="P2517" s="347">
        <v>0.66504961943583862</v>
      </c>
      <c r="Q2517" s="348">
        <v>0.13262599469496023</v>
      </c>
      <c r="R2517" s="346">
        <v>0.11108310800881048</v>
      </c>
      <c r="S2517" s="347">
        <v>9.7069627186575774E-2</v>
      </c>
      <c r="T2517" s="349">
        <v>8.5679195626185825E-2</v>
      </c>
      <c r="U2517" s="349">
        <v>0.40227876122689465</v>
      </c>
      <c r="V2517" s="361">
        <v>0.55342170031782145</v>
      </c>
    </row>
    <row r="2518" spans="1:22" ht="16" hidden="1" customHeight="1" outlineLevel="1">
      <c r="A2518" s="65">
        <v>2509</v>
      </c>
      <c r="B2518" s="117">
        <v>1</v>
      </c>
      <c r="C2518" s="325">
        <v>1.3114908366929648E-4</v>
      </c>
      <c r="D2518" s="326">
        <v>1.2462271251463029E-4</v>
      </c>
      <c r="E2518" s="327">
        <v>1.2654799297283082E-4</v>
      </c>
      <c r="F2518" s="332">
        <v>0</v>
      </c>
      <c r="G2518" s="326">
        <v>0</v>
      </c>
      <c r="H2518" s="327">
        <v>0</v>
      </c>
      <c r="I2518" s="332">
        <v>0</v>
      </c>
      <c r="J2518" s="326">
        <v>0</v>
      </c>
      <c r="K2518" s="327">
        <v>0</v>
      </c>
      <c r="L2518" s="336">
        <v>1.8797434150238492E-4</v>
      </c>
      <c r="M2518" s="337">
        <v>1.1415525114155251E-4</v>
      </c>
      <c r="N2518" s="345">
        <v>0.43570453201462206</v>
      </c>
      <c r="O2518" s="346">
        <v>0.6485869218918674</v>
      </c>
      <c r="P2518" s="347">
        <v>0.66915372171373089</v>
      </c>
      <c r="Q2518" s="348">
        <v>0.15915119363395228</v>
      </c>
      <c r="R2518" s="346">
        <v>0.10706075524965</v>
      </c>
      <c r="S2518" s="347">
        <v>0.11936975692353828</v>
      </c>
      <c r="T2518" s="349">
        <v>6.5614478337478604E-2</v>
      </c>
      <c r="U2518" s="349">
        <v>0.34813718881946448</v>
      </c>
      <c r="V2518" s="361">
        <v>0.54798589280735399</v>
      </c>
    </row>
    <row r="2519" spans="1:22" ht="16" hidden="1" customHeight="1" outlineLevel="1">
      <c r="A2519" s="65">
        <v>2510</v>
      </c>
      <c r="B2519" s="117">
        <v>1</v>
      </c>
      <c r="C2519" s="325">
        <v>1.3204287001847008E-4</v>
      </c>
      <c r="D2519" s="326">
        <v>1.2057879298217427E-4</v>
      </c>
      <c r="E2519" s="327">
        <v>1.2243566967479007E-4</v>
      </c>
      <c r="F2519" s="332">
        <v>0</v>
      </c>
      <c r="G2519" s="326">
        <v>0</v>
      </c>
      <c r="H2519" s="327">
        <v>0</v>
      </c>
      <c r="I2519" s="332">
        <v>0</v>
      </c>
      <c r="J2519" s="326">
        <v>0</v>
      </c>
      <c r="K2519" s="327">
        <v>0</v>
      </c>
      <c r="L2519" s="336">
        <v>1.9032402077116473E-4</v>
      </c>
      <c r="M2519" s="337">
        <v>1.1415525114155251E-4</v>
      </c>
      <c r="N2519" s="345">
        <v>0.42470117059608292</v>
      </c>
      <c r="O2519" s="346">
        <v>0.64390230828059924</v>
      </c>
      <c r="P2519" s="347">
        <v>0.62146810542757847</v>
      </c>
      <c r="Q2519" s="348">
        <v>0.15915119363395228</v>
      </c>
      <c r="R2519" s="346">
        <v>0.11182672937853476</v>
      </c>
      <c r="S2519" s="347">
        <v>0.11419803461051629</v>
      </c>
      <c r="T2519" s="349">
        <v>6.409298318762402E-2</v>
      </c>
      <c r="U2519" s="349">
        <v>0.31541642001424808</v>
      </c>
      <c r="V2519" s="361">
        <v>0.50782046680655268</v>
      </c>
    </row>
    <row r="2520" spans="1:22" ht="16" hidden="1" customHeight="1" outlineLevel="1">
      <c r="A2520" s="65">
        <v>2511</v>
      </c>
      <c r="B2520" s="117">
        <v>1</v>
      </c>
      <c r="C2520" s="325">
        <v>1.3788060743195351E-4</v>
      </c>
      <c r="D2520" s="326">
        <v>9.9970356903311843E-5</v>
      </c>
      <c r="E2520" s="327">
        <v>1.2474479758346912E-4</v>
      </c>
      <c r="F2520" s="332">
        <v>0</v>
      </c>
      <c r="G2520" s="326">
        <v>0</v>
      </c>
      <c r="H2520" s="327">
        <v>0</v>
      </c>
      <c r="I2520" s="332">
        <v>0</v>
      </c>
      <c r="J2520" s="326">
        <v>0</v>
      </c>
      <c r="K2520" s="327">
        <v>0</v>
      </c>
      <c r="L2520" s="336">
        <v>2.1382081345896285E-4</v>
      </c>
      <c r="M2520" s="337">
        <v>1.1415525114155251E-4</v>
      </c>
      <c r="N2520" s="345">
        <v>0.35725199410841424</v>
      </c>
      <c r="O2520" s="346">
        <v>0.54246959838681086</v>
      </c>
      <c r="P2520" s="347">
        <v>0.53919348801066624</v>
      </c>
      <c r="Q2520" s="348">
        <v>0.15030946065428824</v>
      </c>
      <c r="R2520" s="346">
        <v>0.12331436948286864</v>
      </c>
      <c r="S2520" s="347">
        <v>0.13907105632227182</v>
      </c>
      <c r="T2520" s="349">
        <v>8.4728261157526713E-2</v>
      </c>
      <c r="U2520" s="349">
        <v>0.31335294810761283</v>
      </c>
      <c r="V2520" s="361">
        <v>0.37691064744982694</v>
      </c>
    </row>
    <row r="2521" spans="1:22" ht="16" hidden="1" customHeight="1" outlineLevel="1">
      <c r="A2521" s="65">
        <v>2512</v>
      </c>
      <c r="B2521" s="117">
        <v>1</v>
      </c>
      <c r="C2521" s="325">
        <v>1.3756809472245223E-4</v>
      </c>
      <c r="D2521" s="326">
        <v>1.0545297857712242E-4</v>
      </c>
      <c r="E2521" s="327">
        <v>1.2282484853580339E-4</v>
      </c>
      <c r="F2521" s="332">
        <v>2.7011006985346497E-4</v>
      </c>
      <c r="G2521" s="326">
        <v>0</v>
      </c>
      <c r="H2521" s="327">
        <v>0</v>
      </c>
      <c r="I2521" s="332">
        <v>0</v>
      </c>
      <c r="J2521" s="326">
        <v>0</v>
      </c>
      <c r="K2521" s="327">
        <v>0</v>
      </c>
      <c r="L2521" s="336">
        <v>2.2321953053408208E-4</v>
      </c>
      <c r="M2521" s="337">
        <v>1.1415525114155251E-4</v>
      </c>
      <c r="N2521" s="345">
        <v>0.27408372987997542</v>
      </c>
      <c r="O2521" s="346">
        <v>0.40452451244000626</v>
      </c>
      <c r="P2521" s="347">
        <v>0.40779169103794671</v>
      </c>
      <c r="Q2521" s="348">
        <v>0.16799292661361628</v>
      </c>
      <c r="R2521" s="346">
        <v>0.13580258524037048</v>
      </c>
      <c r="S2521" s="347">
        <v>0.14425833825549483</v>
      </c>
      <c r="T2521" s="349">
        <v>7.2366113064958285E-2</v>
      </c>
      <c r="U2521" s="349">
        <v>0.32435813160966759</v>
      </c>
      <c r="V2521" s="361">
        <v>0.29679356315931094</v>
      </c>
    </row>
    <row r="2522" spans="1:22" ht="16" hidden="1" customHeight="1" outlineLevel="1">
      <c r="A2522" s="65">
        <v>2513</v>
      </c>
      <c r="B2522" s="117">
        <v>1</v>
      </c>
      <c r="C2522" s="325">
        <v>1.3623679057997689E-4</v>
      </c>
      <c r="D2522" s="326">
        <v>1.0473362750644514E-4</v>
      </c>
      <c r="E2522" s="327">
        <v>1.2452426289556156E-4</v>
      </c>
      <c r="F2522" s="332">
        <v>3.2263147232497198E-4</v>
      </c>
      <c r="G2522" s="326">
        <v>0</v>
      </c>
      <c r="H2522" s="327">
        <v>0</v>
      </c>
      <c r="I2522" s="332">
        <v>0</v>
      </c>
      <c r="J2522" s="326">
        <v>0</v>
      </c>
      <c r="K2522" s="327">
        <v>0</v>
      </c>
      <c r="L2522" s="336">
        <v>2.2321953053408208E-4</v>
      </c>
      <c r="M2522" s="337">
        <v>1.1415525114155251E-4</v>
      </c>
      <c r="N2522" s="345">
        <v>0.17919760024478062</v>
      </c>
      <c r="O2522" s="346">
        <v>0.23868381726812077</v>
      </c>
      <c r="P2522" s="347">
        <v>0.24826541552039194</v>
      </c>
      <c r="Q2522" s="348">
        <v>0.15915119363395228</v>
      </c>
      <c r="R2522" s="346">
        <v>0.15430155208656132</v>
      </c>
      <c r="S2522" s="347">
        <v>0.1692558539181612</v>
      </c>
      <c r="T2522" s="349">
        <v>8.3587139795135781E-2</v>
      </c>
      <c r="U2522" s="349">
        <v>0.35589977361109237</v>
      </c>
      <c r="V2522" s="361">
        <v>0.13496377130624559</v>
      </c>
    </row>
    <row r="2523" spans="1:22" ht="16" hidden="1" customHeight="1" outlineLevel="1">
      <c r="A2523" s="65">
        <v>2514</v>
      </c>
      <c r="B2523" s="117">
        <v>1</v>
      </c>
      <c r="C2523" s="325">
        <v>1.3002403791509195E-4</v>
      </c>
      <c r="D2523" s="326">
        <v>1.0625009733111616E-4</v>
      </c>
      <c r="E2523" s="327">
        <v>1.2134596886395278E-4</v>
      </c>
      <c r="F2523" s="332">
        <v>3.6014675980461987E-4</v>
      </c>
      <c r="G2523" s="326">
        <v>0</v>
      </c>
      <c r="H2523" s="327">
        <v>0</v>
      </c>
      <c r="I2523" s="332">
        <v>0</v>
      </c>
      <c r="J2523" s="326">
        <v>0</v>
      </c>
      <c r="K2523" s="327">
        <v>0</v>
      </c>
      <c r="L2523" s="336">
        <v>1.644775488145868E-4</v>
      </c>
      <c r="M2523" s="337">
        <v>1.1415525114155251E-4</v>
      </c>
      <c r="N2523" s="345">
        <v>7.559452195334046E-2</v>
      </c>
      <c r="O2523" s="346">
        <v>8.9645196812768613E-2</v>
      </c>
      <c r="P2523" s="347">
        <v>9.9382796592103959E-2</v>
      </c>
      <c r="Q2523" s="348">
        <v>0.15030946065428824</v>
      </c>
      <c r="R2523" s="346">
        <v>0.1606110678262874</v>
      </c>
      <c r="S2523" s="347">
        <v>0.1787070834013596</v>
      </c>
      <c r="T2523" s="349">
        <v>0.10174998814652478</v>
      </c>
      <c r="U2523" s="349">
        <v>0.40060833158818987</v>
      </c>
      <c r="V2523" s="361">
        <v>4.0007390585819667E-2</v>
      </c>
    </row>
    <row r="2524" spans="1:22" ht="16" hidden="1" customHeight="1" outlineLevel="1">
      <c r="A2524" s="65">
        <v>2515</v>
      </c>
      <c r="B2524" s="117">
        <v>1</v>
      </c>
      <c r="C2524" s="325">
        <v>1.25298845747433E-4</v>
      </c>
      <c r="D2524" s="326">
        <v>1.0798042828490742E-4</v>
      </c>
      <c r="E2524" s="327">
        <v>1.2065841954282925E-4</v>
      </c>
      <c r="F2524" s="332">
        <v>3.3013452982090139E-4</v>
      </c>
      <c r="G2524" s="326">
        <v>0</v>
      </c>
      <c r="H2524" s="327">
        <v>0</v>
      </c>
      <c r="I2524" s="332">
        <v>0</v>
      </c>
      <c r="J2524" s="326">
        <v>0</v>
      </c>
      <c r="K2524" s="327">
        <v>0</v>
      </c>
      <c r="L2524" s="336">
        <v>1.1748396343899057E-4</v>
      </c>
      <c r="M2524" s="337">
        <v>1.1415525114155251E-4</v>
      </c>
      <c r="N2524" s="345">
        <v>1.0145956632678966E-2</v>
      </c>
      <c r="O2524" s="346">
        <v>5.732487123454119E-3</v>
      </c>
      <c r="P2524" s="347">
        <v>9.9173714099593229E-3</v>
      </c>
      <c r="Q2524" s="348">
        <v>0.14146772767462423</v>
      </c>
      <c r="R2524" s="346">
        <v>0.1882229298349952</v>
      </c>
      <c r="S2524" s="347">
        <v>0.18111398344160484</v>
      </c>
      <c r="T2524" s="349">
        <v>0.13465232076212999</v>
      </c>
      <c r="U2524" s="349">
        <v>0.48481763749230539</v>
      </c>
      <c r="V2524" s="361">
        <v>0</v>
      </c>
    </row>
    <row r="2525" spans="1:22" ht="16" hidden="1" customHeight="1" outlineLevel="1">
      <c r="A2525" s="65">
        <v>2516</v>
      </c>
      <c r="B2525" s="117">
        <v>1</v>
      </c>
      <c r="C2525" s="325">
        <v>1.2684265853236918E-4</v>
      </c>
      <c r="D2525" s="326">
        <v>1.1770138869946517E-4</v>
      </c>
      <c r="E2525" s="327">
        <v>1.2719662440785303E-4</v>
      </c>
      <c r="F2525" s="332">
        <v>2.551039548616056E-4</v>
      </c>
      <c r="G2525" s="326">
        <v>0</v>
      </c>
      <c r="H2525" s="327">
        <v>0</v>
      </c>
      <c r="I2525" s="332">
        <v>0</v>
      </c>
      <c r="J2525" s="326">
        <v>0</v>
      </c>
      <c r="K2525" s="327">
        <v>0</v>
      </c>
      <c r="L2525" s="336">
        <v>8.811297257924293E-5</v>
      </c>
      <c r="M2525" s="337">
        <v>1.1415525114155251E-4</v>
      </c>
      <c r="N2525" s="345">
        <v>0</v>
      </c>
      <c r="O2525" s="346">
        <v>0</v>
      </c>
      <c r="P2525" s="347">
        <v>0</v>
      </c>
      <c r="Q2525" s="348">
        <v>9.7259062776304167E-2</v>
      </c>
      <c r="R2525" s="346">
        <v>0.20723849962588806</v>
      </c>
      <c r="S2525" s="347">
        <v>0.21001752442171515</v>
      </c>
      <c r="T2525" s="349">
        <v>0.18010698836403546</v>
      </c>
      <c r="U2525" s="349">
        <v>0.60557987431395988</v>
      </c>
      <c r="V2525" s="361">
        <v>0</v>
      </c>
    </row>
    <row r="2526" spans="1:22" ht="16" hidden="1" customHeight="1" outlineLevel="1">
      <c r="A2526" s="65">
        <v>2517</v>
      </c>
      <c r="B2526" s="117">
        <v>1</v>
      </c>
      <c r="C2526" s="325">
        <v>1.3293040611345362E-4</v>
      </c>
      <c r="D2526" s="326">
        <v>1.3220506163798534E-4</v>
      </c>
      <c r="E2526" s="327">
        <v>1.3594017615195224E-4</v>
      </c>
      <c r="F2526" s="332">
        <v>0</v>
      </c>
      <c r="G2526" s="326">
        <v>0</v>
      </c>
      <c r="H2526" s="327">
        <v>0</v>
      </c>
      <c r="I2526" s="332">
        <v>0</v>
      </c>
      <c r="J2526" s="326">
        <v>0</v>
      </c>
      <c r="K2526" s="327">
        <v>0</v>
      </c>
      <c r="L2526" s="336">
        <v>5.8741981719495287E-5</v>
      </c>
      <c r="M2526" s="337">
        <v>1.1415525114155251E-4</v>
      </c>
      <c r="N2526" s="345">
        <v>0</v>
      </c>
      <c r="O2526" s="346">
        <v>0</v>
      </c>
      <c r="P2526" s="347">
        <v>0</v>
      </c>
      <c r="Q2526" s="348">
        <v>0.1149425287356322</v>
      </c>
      <c r="R2526" s="346">
        <v>0.208391869608479</v>
      </c>
      <c r="S2526" s="347">
        <v>0.20590400918608651</v>
      </c>
      <c r="T2526" s="349">
        <v>0.1993158646309495</v>
      </c>
      <c r="U2526" s="349">
        <v>0.68222311656041268</v>
      </c>
      <c r="V2526" s="361">
        <v>0</v>
      </c>
    </row>
    <row r="2527" spans="1:22" ht="16" hidden="1" customHeight="1" outlineLevel="1">
      <c r="A2527" s="65">
        <v>2518</v>
      </c>
      <c r="B2527" s="117">
        <v>1</v>
      </c>
      <c r="C2527" s="325">
        <v>1.2675515497370885E-4</v>
      </c>
      <c r="D2527" s="326">
        <v>1.2367005839400362E-4</v>
      </c>
      <c r="E2527" s="327">
        <v>1.278452558428752E-4</v>
      </c>
      <c r="F2527" s="332">
        <v>0</v>
      </c>
      <c r="G2527" s="326">
        <v>0</v>
      </c>
      <c r="H2527" s="327">
        <v>0</v>
      </c>
      <c r="I2527" s="332">
        <v>0</v>
      </c>
      <c r="J2527" s="326">
        <v>1.4345839973593818E-4</v>
      </c>
      <c r="K2527" s="327">
        <v>0</v>
      </c>
      <c r="L2527" s="336">
        <v>3.7594868300476983E-5</v>
      </c>
      <c r="M2527" s="337">
        <v>1.1415525114155251E-4</v>
      </c>
      <c r="N2527" s="345">
        <v>0</v>
      </c>
      <c r="O2527" s="346">
        <v>0</v>
      </c>
      <c r="P2527" s="347">
        <v>0</v>
      </c>
      <c r="Q2527" s="348">
        <v>0.14146772767462423</v>
      </c>
      <c r="R2527" s="346">
        <v>0.22116060267798876</v>
      </c>
      <c r="S2527" s="347">
        <v>0.22077594888412846</v>
      </c>
      <c r="T2527" s="349">
        <v>0.18276960487628097</v>
      </c>
      <c r="U2527" s="349">
        <v>0.60312336013939405</v>
      </c>
      <c r="V2527" s="361">
        <v>0</v>
      </c>
    </row>
    <row r="2528" spans="1:22" ht="16" hidden="1" customHeight="1" outlineLevel="1">
      <c r="A2528" s="65">
        <v>2519</v>
      </c>
      <c r="B2528" s="117">
        <v>1</v>
      </c>
      <c r="C2528" s="325">
        <v>1.1219206271095038E-4</v>
      </c>
      <c r="D2528" s="326">
        <v>1.108383906467874E-4</v>
      </c>
      <c r="E2528" s="327">
        <v>1.1456128405362059E-4</v>
      </c>
      <c r="F2528" s="332">
        <v>0</v>
      </c>
      <c r="G2528" s="326">
        <v>0</v>
      </c>
      <c r="H2528" s="327">
        <v>0</v>
      </c>
      <c r="I2528" s="332">
        <v>0</v>
      </c>
      <c r="J2528" s="326">
        <v>1.5866745644146742E-4</v>
      </c>
      <c r="K2528" s="327">
        <v>1.0399921554877401E-4</v>
      </c>
      <c r="L2528" s="336">
        <v>2.3496792687798115E-5</v>
      </c>
      <c r="M2528" s="337">
        <v>1.1415525114155251E-4</v>
      </c>
      <c r="N2528" s="345">
        <v>0</v>
      </c>
      <c r="O2528" s="346">
        <v>0</v>
      </c>
      <c r="P2528" s="347">
        <v>0</v>
      </c>
      <c r="Q2528" s="348">
        <v>0.14146772767462423</v>
      </c>
      <c r="R2528" s="346">
        <v>0.22789694589591988</v>
      </c>
      <c r="S2528" s="347">
        <v>0.21503881442039036</v>
      </c>
      <c r="T2528" s="349">
        <v>0.1286614336095776</v>
      </c>
      <c r="U2528" s="349">
        <v>0.48884632073859324</v>
      </c>
      <c r="V2528" s="361">
        <v>0</v>
      </c>
    </row>
    <row r="2529" spans="1:22" ht="16" hidden="1" customHeight="1" outlineLevel="1">
      <c r="A2529" s="65">
        <v>2520</v>
      </c>
      <c r="B2529" s="117">
        <v>1</v>
      </c>
      <c r="C2529" s="325">
        <v>1.0152912906276758E-4</v>
      </c>
      <c r="D2529" s="326">
        <v>9.8823283574394027E-5</v>
      </c>
      <c r="E2529" s="327">
        <v>1.0171838164018108E-4</v>
      </c>
      <c r="F2529" s="332">
        <v>0</v>
      </c>
      <c r="G2529" s="326">
        <v>0</v>
      </c>
      <c r="H2529" s="327">
        <v>0</v>
      </c>
      <c r="I2529" s="332">
        <v>0</v>
      </c>
      <c r="J2529" s="326">
        <v>1.5332373381520041E-4</v>
      </c>
      <c r="K2529" s="327">
        <v>1.099420278658468E-4</v>
      </c>
      <c r="L2529" s="336">
        <v>9.3987170751192458E-6</v>
      </c>
      <c r="M2529" s="337">
        <v>1.1415525114155251E-4</v>
      </c>
      <c r="N2529" s="345">
        <v>0</v>
      </c>
      <c r="O2529" s="346">
        <v>0</v>
      </c>
      <c r="P2529" s="347">
        <v>0</v>
      </c>
      <c r="Q2529" s="348">
        <v>0.16799292661361628</v>
      </c>
      <c r="R2529" s="346">
        <v>0.22570161610872536</v>
      </c>
      <c r="S2529" s="347">
        <v>0.22245144483910975</v>
      </c>
      <c r="T2529" s="349">
        <v>8.0068682261097077E-2</v>
      </c>
      <c r="U2529" s="349">
        <v>0.39412313416733619</v>
      </c>
      <c r="V2529" s="361">
        <v>0</v>
      </c>
    </row>
    <row r="2530" spans="1:22" ht="16" hidden="1" customHeight="1" outlineLevel="1">
      <c r="A2530" s="65">
        <v>2521</v>
      </c>
      <c r="B2530" s="117">
        <v>1</v>
      </c>
      <c r="C2530" s="325">
        <v>9.6660181048738026E-5</v>
      </c>
      <c r="D2530" s="326">
        <v>9.1921401680058033E-5</v>
      </c>
      <c r="E2530" s="327">
        <v>9.2909966752579629E-5</v>
      </c>
      <c r="F2530" s="332">
        <v>0</v>
      </c>
      <c r="G2530" s="326">
        <v>0</v>
      </c>
      <c r="H2530" s="327">
        <v>0</v>
      </c>
      <c r="I2530" s="332">
        <v>0</v>
      </c>
      <c r="J2530" s="326">
        <v>1.7264334638708887E-4</v>
      </c>
      <c r="K2530" s="327">
        <v>1.099420278658468E-4</v>
      </c>
      <c r="L2530" s="336">
        <v>5.8741981719495289E-6</v>
      </c>
      <c r="M2530" s="337">
        <v>1.1415525114155251E-4</v>
      </c>
      <c r="N2530" s="345">
        <v>0</v>
      </c>
      <c r="O2530" s="346">
        <v>0</v>
      </c>
      <c r="P2530" s="347">
        <v>0</v>
      </c>
      <c r="Q2530" s="348">
        <v>0.20335985853227234</v>
      </c>
      <c r="R2530" s="346">
        <v>0.24330137030808555</v>
      </c>
      <c r="S2530" s="347">
        <v>0.2708902932834058</v>
      </c>
      <c r="T2530" s="349">
        <v>4.8212377561016886E-2</v>
      </c>
      <c r="U2530" s="349">
        <v>0.34057112516180182</v>
      </c>
      <c r="V2530" s="361">
        <v>0</v>
      </c>
    </row>
    <row r="2531" spans="1:22" ht="16" hidden="1" customHeight="1" outlineLevel="1">
      <c r="A2531" s="65">
        <v>2522</v>
      </c>
      <c r="B2531" s="117">
        <v>1</v>
      </c>
      <c r="C2531" s="325">
        <v>8.9903656269320906E-5</v>
      </c>
      <c r="D2531" s="326">
        <v>8.3989097981778912E-5</v>
      </c>
      <c r="E2531" s="327">
        <v>8.7059311208679399E-5</v>
      </c>
      <c r="F2531" s="332">
        <v>0</v>
      </c>
      <c r="G2531" s="326">
        <v>0</v>
      </c>
      <c r="H2531" s="327">
        <v>0</v>
      </c>
      <c r="I2531" s="332">
        <v>8.9157550307147697E-5</v>
      </c>
      <c r="J2531" s="326">
        <v>2.1539312739722523E-4</v>
      </c>
      <c r="K2531" s="327">
        <v>1.1291343402438324E-4</v>
      </c>
      <c r="L2531" s="336">
        <v>2.3496792687798115E-6</v>
      </c>
      <c r="M2531" s="337">
        <v>1.1415525114155251E-4</v>
      </c>
      <c r="N2531" s="345">
        <v>0</v>
      </c>
      <c r="O2531" s="346">
        <v>0</v>
      </c>
      <c r="P2531" s="347">
        <v>0</v>
      </c>
      <c r="Q2531" s="348">
        <v>0.1149425287356322</v>
      </c>
      <c r="R2531" s="346">
        <v>0.23618447034394885</v>
      </c>
      <c r="S2531" s="347">
        <v>0.32696482168480706</v>
      </c>
      <c r="T2531" s="349">
        <v>4.0509808364878094E-2</v>
      </c>
      <c r="U2531" s="349">
        <v>0.29409387697901701</v>
      </c>
      <c r="V2531" s="361">
        <v>0</v>
      </c>
    </row>
    <row r="2532" spans="1:22" ht="16" hidden="1" customHeight="1" outlineLevel="1">
      <c r="A2532" s="65">
        <v>2523</v>
      </c>
      <c r="B2532" s="117">
        <v>1</v>
      </c>
      <c r="C2532" s="325">
        <v>8.7672315523481945E-5</v>
      </c>
      <c r="D2532" s="326">
        <v>7.9653549636886167E-5</v>
      </c>
      <c r="E2532" s="327">
        <v>8.3401029915154213E-5</v>
      </c>
      <c r="F2532" s="332">
        <v>0</v>
      </c>
      <c r="G2532" s="326">
        <v>0</v>
      </c>
      <c r="H2532" s="327">
        <v>0</v>
      </c>
      <c r="I2532" s="332">
        <v>1.0030224409554116E-4</v>
      </c>
      <c r="J2532" s="326">
        <v>2.3800118466220111E-4</v>
      </c>
      <c r="K2532" s="327">
        <v>1.099420278658468E-4</v>
      </c>
      <c r="L2532" s="336">
        <v>1.1748396343899057E-6</v>
      </c>
      <c r="M2532" s="337">
        <v>1.1415525114155251E-4</v>
      </c>
      <c r="N2532" s="345">
        <v>0</v>
      </c>
      <c r="O2532" s="346">
        <v>0</v>
      </c>
      <c r="P2532" s="347">
        <v>0</v>
      </c>
      <c r="Q2532" s="348">
        <v>0.1149425287356322</v>
      </c>
      <c r="R2532" s="346">
        <v>0.26078082406024589</v>
      </c>
      <c r="S2532" s="347">
        <v>0.32394063276697388</v>
      </c>
      <c r="T2532" s="349">
        <v>3.9178500108755343E-2</v>
      </c>
      <c r="U2532" s="349">
        <v>0.27964957363257015</v>
      </c>
      <c r="V2532" s="361">
        <v>0</v>
      </c>
    </row>
    <row r="2533" spans="1:22" ht="16" hidden="1" customHeight="1" outlineLevel="1">
      <c r="A2533" s="65">
        <v>2524</v>
      </c>
      <c r="B2533" s="117">
        <v>1</v>
      </c>
      <c r="C2533" s="325">
        <v>8.5740986978764195E-5</v>
      </c>
      <c r="D2533" s="326">
        <v>7.8662011674601268E-5</v>
      </c>
      <c r="E2533" s="327">
        <v>8.1338381951783623E-5</v>
      </c>
      <c r="F2533" s="332">
        <v>0</v>
      </c>
      <c r="G2533" s="326">
        <v>0</v>
      </c>
      <c r="H2533" s="327">
        <v>0</v>
      </c>
      <c r="I2533" s="332">
        <v>1.136758766416133E-4</v>
      </c>
      <c r="J2533" s="326">
        <v>2.9513791120459485E-4</v>
      </c>
      <c r="K2533" s="327">
        <v>1.2777046481706524E-4</v>
      </c>
      <c r="L2533" s="336">
        <v>1.409807561267887E-5</v>
      </c>
      <c r="M2533" s="337">
        <v>1.1415525114155251E-4</v>
      </c>
      <c r="N2533" s="345">
        <v>0</v>
      </c>
      <c r="O2533" s="346">
        <v>0</v>
      </c>
      <c r="P2533" s="347">
        <v>0</v>
      </c>
      <c r="Q2533" s="348">
        <v>0.10610079575596817</v>
      </c>
      <c r="R2533" s="346">
        <v>0.23251557600470224</v>
      </c>
      <c r="S2533" s="347">
        <v>0.32050146401277119</v>
      </c>
      <c r="T2533" s="349">
        <v>4.0795088705475824E-2</v>
      </c>
      <c r="U2533" s="349">
        <v>0.27660349605610857</v>
      </c>
      <c r="V2533" s="361">
        <v>0</v>
      </c>
    </row>
    <row r="2534" spans="1:22" ht="16" hidden="1" customHeight="1" outlineLevel="1">
      <c r="A2534" s="65">
        <v>2525</v>
      </c>
      <c r="B2534" s="117">
        <v>1</v>
      </c>
      <c r="C2534" s="325">
        <v>8.7422305355880939E-5</v>
      </c>
      <c r="D2534" s="326">
        <v>8.0256249182588746E-5</v>
      </c>
      <c r="E2534" s="327">
        <v>8.1584861897092051E-5</v>
      </c>
      <c r="F2534" s="332">
        <v>0</v>
      </c>
      <c r="G2534" s="326">
        <v>0</v>
      </c>
      <c r="H2534" s="327">
        <v>0</v>
      </c>
      <c r="I2534" s="332">
        <v>1.2927844794536418E-4</v>
      </c>
      <c r="J2534" s="326">
        <v>2.7910674332579371E-4</v>
      </c>
      <c r="K2534" s="327">
        <v>1.218276524999924E-4</v>
      </c>
      <c r="L2534" s="336">
        <v>3.7594868300476983E-5</v>
      </c>
      <c r="M2534" s="337">
        <v>1.1415525114155251E-4</v>
      </c>
      <c r="N2534" s="345">
        <v>0</v>
      </c>
      <c r="O2534" s="346">
        <v>0</v>
      </c>
      <c r="P2534" s="347">
        <v>0</v>
      </c>
      <c r="Q2534" s="348">
        <v>9.7259062776304167E-2</v>
      </c>
      <c r="R2534" s="346">
        <v>0.22111040725297174</v>
      </c>
      <c r="S2534" s="347">
        <v>0.36181298704684023</v>
      </c>
      <c r="T2534" s="349">
        <v>4.3457705217721333E-2</v>
      </c>
      <c r="U2534" s="349">
        <v>0.28534868651756279</v>
      </c>
      <c r="V2534" s="361">
        <v>0</v>
      </c>
    </row>
    <row r="2535" spans="1:22" ht="16" hidden="1" customHeight="1" outlineLevel="1">
      <c r="A2535" s="65">
        <v>2526</v>
      </c>
      <c r="B2535" s="117">
        <v>1</v>
      </c>
      <c r="C2535" s="325">
        <v>9.3647558529145927E-5</v>
      </c>
      <c r="D2535" s="326">
        <v>8.441682024001946E-5</v>
      </c>
      <c r="E2535" s="327">
        <v>8.6242035600551429E-5</v>
      </c>
      <c r="F2535" s="332">
        <v>0</v>
      </c>
      <c r="G2535" s="326">
        <v>0</v>
      </c>
      <c r="H2535" s="327">
        <v>0</v>
      </c>
      <c r="I2535" s="332">
        <v>1.4933889676447238E-4</v>
      </c>
      <c r="J2535" s="326">
        <v>2.8650574388524046E-4</v>
      </c>
      <c r="K2535" s="327">
        <v>0</v>
      </c>
      <c r="L2535" s="336">
        <v>9.3987170751192462E-5</v>
      </c>
      <c r="M2535" s="337">
        <v>1.1415525114155251E-4</v>
      </c>
      <c r="N2535" s="345">
        <v>5.7160319057346278E-4</v>
      </c>
      <c r="O2535" s="346">
        <v>2.4984085624103021E-3</v>
      </c>
      <c r="P2535" s="347">
        <v>7.848062713171122E-4</v>
      </c>
      <c r="Q2535" s="348">
        <v>8.8417329796640146E-2</v>
      </c>
      <c r="R2535" s="346">
        <v>0.24224038061759728</v>
      </c>
      <c r="S2535" s="347">
        <v>0.45675064045842828</v>
      </c>
      <c r="T2535" s="349">
        <v>5.9053030503730737E-2</v>
      </c>
      <c r="U2535" s="349">
        <v>0.31227208187080391</v>
      </c>
      <c r="V2535" s="361">
        <v>0</v>
      </c>
    </row>
    <row r="2536" spans="1:22" ht="16" hidden="1" customHeight="1" outlineLevel="1">
      <c r="A2536" s="65">
        <v>2527</v>
      </c>
      <c r="B2536" s="117">
        <v>1</v>
      </c>
      <c r="C2536" s="325">
        <v>1.0872942188967648E-4</v>
      </c>
      <c r="D2536" s="326">
        <v>9.2115820888349193E-5</v>
      </c>
      <c r="E2536" s="327">
        <v>9.8150908747558988E-5</v>
      </c>
      <c r="F2536" s="332">
        <v>0</v>
      </c>
      <c r="G2536" s="326">
        <v>0</v>
      </c>
      <c r="H2536" s="327">
        <v>0</v>
      </c>
      <c r="I2536" s="332">
        <v>1.6048359055286583E-4</v>
      </c>
      <c r="J2536" s="326">
        <v>2.3142429527602635E-4</v>
      </c>
      <c r="K2536" s="327">
        <v>1.1588484018291963E-4</v>
      </c>
      <c r="L2536" s="336">
        <v>1.8210014333043539E-4</v>
      </c>
      <c r="M2536" s="337">
        <v>1.1415525114155251E-4</v>
      </c>
      <c r="N2536" s="345">
        <v>8.2882462633152108E-3</v>
      </c>
      <c r="O2536" s="346">
        <v>6.7027438413466173E-2</v>
      </c>
      <c r="P2536" s="347">
        <v>2.74152019485694E-2</v>
      </c>
      <c r="Q2536" s="348">
        <v>3.5366931918656058E-2</v>
      </c>
      <c r="R2536" s="346">
        <v>0.22497309357060014</v>
      </c>
      <c r="S2536" s="347">
        <v>0.35169778982545069</v>
      </c>
      <c r="T2536" s="349">
        <v>7.6645318173924268E-2</v>
      </c>
      <c r="U2536" s="349">
        <v>0.37260406999813983</v>
      </c>
      <c r="V2536" s="361">
        <v>4.6184513980088389E-2</v>
      </c>
    </row>
    <row r="2537" spans="1:22" ht="16" hidden="1" customHeight="1" outlineLevel="1">
      <c r="A2537" s="65">
        <v>2528</v>
      </c>
      <c r="B2537" s="117">
        <v>1</v>
      </c>
      <c r="C2537" s="325">
        <v>1.2565511023626441E-4</v>
      </c>
      <c r="D2537" s="326">
        <v>1.0813596365154035E-4</v>
      </c>
      <c r="E2537" s="327">
        <v>1.143277767370126E-4</v>
      </c>
      <c r="F2537" s="332">
        <v>0</v>
      </c>
      <c r="G2537" s="326">
        <v>0</v>
      </c>
      <c r="H2537" s="327">
        <v>0</v>
      </c>
      <c r="I2537" s="332">
        <v>1.4265208049143633E-4</v>
      </c>
      <c r="J2537" s="326">
        <v>1.3441517682994777E-4</v>
      </c>
      <c r="K2537" s="327">
        <v>9.8056403231701241E-5</v>
      </c>
      <c r="L2537" s="336">
        <v>1.5860335064263727E-4</v>
      </c>
      <c r="M2537" s="337">
        <v>1.1415525114155251E-4</v>
      </c>
      <c r="N2537" s="345">
        <v>3.3010084255617481E-2</v>
      </c>
      <c r="O2537" s="346">
        <v>0.20169291889655644</v>
      </c>
      <c r="P2537" s="347">
        <v>9.7999256464857604E-2</v>
      </c>
      <c r="Q2537" s="348">
        <v>8.8417329796640146E-2</v>
      </c>
      <c r="R2537" s="346">
        <v>0.12571134809548332</v>
      </c>
      <c r="S2537" s="347">
        <v>0.20684810105580378</v>
      </c>
      <c r="T2537" s="349">
        <v>0.10640956704295441</v>
      </c>
      <c r="U2537" s="349">
        <v>0.46015423517966481</v>
      </c>
      <c r="V2537" s="361">
        <v>0.19568907037683508</v>
      </c>
    </row>
    <row r="2538" spans="1:22" ht="16" hidden="1" customHeight="1" outlineLevel="1">
      <c r="A2538" s="65">
        <v>2529</v>
      </c>
      <c r="B2538" s="117">
        <v>1</v>
      </c>
      <c r="C2538" s="325">
        <v>1.4274955544598306E-4</v>
      </c>
      <c r="D2538" s="326">
        <v>1.1635989616225621E-4</v>
      </c>
      <c r="E2538" s="327">
        <v>1.2602908782481306E-4</v>
      </c>
      <c r="F2538" s="332">
        <v>0</v>
      </c>
      <c r="G2538" s="326">
        <v>0</v>
      </c>
      <c r="H2538" s="327">
        <v>0</v>
      </c>
      <c r="I2538" s="332">
        <v>9.5844366580183796E-5</v>
      </c>
      <c r="J2538" s="326">
        <v>0</v>
      </c>
      <c r="K2538" s="327">
        <v>0</v>
      </c>
      <c r="L2538" s="336">
        <v>1.4685495429873823E-4</v>
      </c>
      <c r="M2538" s="337">
        <v>1.1415525114155251E-4</v>
      </c>
      <c r="N2538" s="345">
        <v>7.2022002012256323E-2</v>
      </c>
      <c r="O2538" s="346">
        <v>0.36643558268417575</v>
      </c>
      <c r="P2538" s="347">
        <v>0.17927398362386082</v>
      </c>
      <c r="Q2538" s="348">
        <v>8.8417329796640146E-2</v>
      </c>
      <c r="R2538" s="346">
        <v>0.11223547965586764</v>
      </c>
      <c r="S2538" s="347">
        <v>0.20325849998725437</v>
      </c>
      <c r="T2538" s="349">
        <v>0.14634881472663705</v>
      </c>
      <c r="U2538" s="349">
        <v>0.5802286480324409</v>
      </c>
      <c r="V2538" s="361">
        <v>0.35481622759688741</v>
      </c>
    </row>
    <row r="2539" spans="1:22" ht="16" hidden="1" customHeight="1" outlineLevel="1">
      <c r="A2539" s="65">
        <v>2530</v>
      </c>
      <c r="B2539" s="117">
        <v>1</v>
      </c>
      <c r="C2539" s="325">
        <v>1.4770600701867294E-4</v>
      </c>
      <c r="D2539" s="326">
        <v>1.1645710576640178E-4</v>
      </c>
      <c r="E2539" s="327">
        <v>1.2818254418908676E-4</v>
      </c>
      <c r="F2539" s="332">
        <v>0</v>
      </c>
      <c r="G2539" s="326">
        <v>0</v>
      </c>
      <c r="H2539" s="327">
        <v>0</v>
      </c>
      <c r="I2539" s="332">
        <v>0</v>
      </c>
      <c r="J2539" s="326">
        <v>0</v>
      </c>
      <c r="K2539" s="327">
        <v>0</v>
      </c>
      <c r="L2539" s="336">
        <v>1.644775488145868E-4</v>
      </c>
      <c r="M2539" s="337">
        <v>1.1415525114155251E-4</v>
      </c>
      <c r="N2539" s="345">
        <v>0.16319271090872364</v>
      </c>
      <c r="O2539" s="346">
        <v>0.49917196283446252</v>
      </c>
      <c r="P2539" s="347">
        <v>0.29710198141455574</v>
      </c>
      <c r="Q2539" s="348">
        <v>6.1892130857648102E-2</v>
      </c>
      <c r="R2539" s="346">
        <v>0.12640650508405213</v>
      </c>
      <c r="S2539" s="347">
        <v>0.18985974720297513</v>
      </c>
      <c r="T2539" s="349">
        <v>0.15252988877292126</v>
      </c>
      <c r="U2539" s="349">
        <v>0.60096162766577621</v>
      </c>
      <c r="V2539" s="361">
        <v>0.46572349684486952</v>
      </c>
    </row>
    <row r="2540" spans="1:22" ht="16" hidden="1" customHeight="1" outlineLevel="1">
      <c r="A2540" s="65">
        <v>2531</v>
      </c>
      <c r="B2540" s="117">
        <v>1</v>
      </c>
      <c r="C2540" s="325">
        <v>1.4566842415272477E-4</v>
      </c>
      <c r="D2540" s="326">
        <v>1.0990517844698986E-4</v>
      </c>
      <c r="E2540" s="327">
        <v>1.3164623605210529E-4</v>
      </c>
      <c r="F2540" s="332">
        <v>0</v>
      </c>
      <c r="G2540" s="326">
        <v>0</v>
      </c>
      <c r="H2540" s="327">
        <v>0</v>
      </c>
      <c r="I2540" s="332">
        <v>0</v>
      </c>
      <c r="J2540" s="326">
        <v>0</v>
      </c>
      <c r="K2540" s="327">
        <v>0</v>
      </c>
      <c r="L2540" s="336">
        <v>1.8797434150238492E-4</v>
      </c>
      <c r="M2540" s="337">
        <v>1.1415525114155251E-4</v>
      </c>
      <c r="N2540" s="345">
        <v>0.24521776875601556</v>
      </c>
      <c r="O2540" s="346">
        <v>0.5670549045226364</v>
      </c>
      <c r="P2540" s="347">
        <v>0.36662712663132391</v>
      </c>
      <c r="Q2540" s="348">
        <v>7.9575596816976138E-2</v>
      </c>
      <c r="R2540" s="346">
        <v>0.15014550650355005</v>
      </c>
      <c r="S2540" s="347">
        <v>0.22405950444701822</v>
      </c>
      <c r="T2540" s="349">
        <v>0.18058245559836503</v>
      </c>
      <c r="U2540" s="349">
        <v>0.48275416558567008</v>
      </c>
      <c r="V2540" s="361">
        <v>0.47657984274358456</v>
      </c>
    </row>
    <row r="2541" spans="1:22" ht="16" hidden="1" customHeight="1" outlineLevel="1">
      <c r="A2541" s="65">
        <v>2532</v>
      </c>
      <c r="B2541" s="117">
        <v>1</v>
      </c>
      <c r="C2541" s="325">
        <v>1.4448087585662E-4</v>
      </c>
      <c r="D2541" s="326">
        <v>1.0634730693526173E-4</v>
      </c>
      <c r="E2541" s="327">
        <v>1.3112733090408753E-4</v>
      </c>
      <c r="F2541" s="332">
        <v>0</v>
      </c>
      <c r="G2541" s="326">
        <v>0</v>
      </c>
      <c r="H2541" s="327">
        <v>0</v>
      </c>
      <c r="I2541" s="332">
        <v>0</v>
      </c>
      <c r="J2541" s="326">
        <v>0</v>
      </c>
      <c r="K2541" s="327">
        <v>0</v>
      </c>
      <c r="L2541" s="336">
        <v>2.0677177565262342E-4</v>
      </c>
      <c r="M2541" s="337">
        <v>1.1415525114155251E-4</v>
      </c>
      <c r="N2541" s="345">
        <v>0.23064188739639224</v>
      </c>
      <c r="O2541" s="346">
        <v>0.62484575347722082</v>
      </c>
      <c r="P2541" s="347">
        <v>0.36577729982431462</v>
      </c>
      <c r="Q2541" s="348">
        <v>0.10610079575596817</v>
      </c>
      <c r="R2541" s="346">
        <v>0.16881311209284033</v>
      </c>
      <c r="S2541" s="347">
        <v>0.19764585947442706</v>
      </c>
      <c r="T2541" s="349">
        <v>0.16983689610251709</v>
      </c>
      <c r="U2541" s="349">
        <v>0.42143957178850783</v>
      </c>
      <c r="V2541" s="361">
        <v>0.51727205346098992</v>
      </c>
    </row>
    <row r="2542" spans="1:22" ht="16" hidden="1" customHeight="1" outlineLevel="1">
      <c r="A2542" s="65">
        <v>2533</v>
      </c>
      <c r="B2542" s="117">
        <v>1</v>
      </c>
      <c r="C2542" s="325">
        <v>1.321991263732207E-4</v>
      </c>
      <c r="D2542" s="326">
        <v>1.0623065541028704E-4</v>
      </c>
      <c r="E2542" s="327">
        <v>1.2896090191111338E-4</v>
      </c>
      <c r="F2542" s="332">
        <v>0</v>
      </c>
      <c r="G2542" s="326">
        <v>0</v>
      </c>
      <c r="H2542" s="327">
        <v>0</v>
      </c>
      <c r="I2542" s="332">
        <v>0</v>
      </c>
      <c r="J2542" s="326">
        <v>0</v>
      </c>
      <c r="K2542" s="327">
        <v>0</v>
      </c>
      <c r="L2542" s="336">
        <v>1.8797434150238492E-4</v>
      </c>
      <c r="M2542" s="337">
        <v>1.1415525114155251E-4</v>
      </c>
      <c r="N2542" s="345">
        <v>0.23078478819403561</v>
      </c>
      <c r="O2542" s="346">
        <v>0.60698264242705069</v>
      </c>
      <c r="P2542" s="347">
        <v>0.37083878395194536</v>
      </c>
      <c r="Q2542" s="348">
        <v>0.10610079575596817</v>
      </c>
      <c r="R2542" s="346">
        <v>0.19174726712088655</v>
      </c>
      <c r="S2542" s="347">
        <v>0.24316945333159967</v>
      </c>
      <c r="T2542" s="349">
        <v>0.1268546581191253</v>
      </c>
      <c r="U2542" s="349">
        <v>0.37397971793589663</v>
      </c>
      <c r="V2542" s="361">
        <v>0.53191514167036713</v>
      </c>
    </row>
    <row r="2543" spans="1:22" ht="16" hidden="1" customHeight="1" outlineLevel="1">
      <c r="A2543" s="65">
        <v>2534</v>
      </c>
      <c r="B2543" s="117">
        <v>1</v>
      </c>
      <c r="C2543" s="325">
        <v>1.3229913044026108E-4</v>
      </c>
      <c r="D2543" s="326">
        <v>1.0105910446974231E-4</v>
      </c>
      <c r="E2543" s="327">
        <v>1.2290268430800605E-4</v>
      </c>
      <c r="F2543" s="332">
        <v>0</v>
      </c>
      <c r="G2543" s="326">
        <v>1.773879392539668E-4</v>
      </c>
      <c r="H2543" s="327">
        <v>0</v>
      </c>
      <c r="I2543" s="332">
        <v>0</v>
      </c>
      <c r="J2543" s="326">
        <v>0</v>
      </c>
      <c r="K2543" s="327">
        <v>0</v>
      </c>
      <c r="L2543" s="336">
        <v>1.9032402077116473E-4</v>
      </c>
      <c r="M2543" s="337">
        <v>1.1415525114155251E-4</v>
      </c>
      <c r="N2543" s="345">
        <v>0.24707547912537933</v>
      </c>
      <c r="O2543" s="346">
        <v>0.56290198767201027</v>
      </c>
      <c r="P2543" s="347">
        <v>0.42272153872368362</v>
      </c>
      <c r="Q2543" s="348">
        <v>7.9575596816976138E-2</v>
      </c>
      <c r="R2543" s="346">
        <v>0.23487238443887998</v>
      </c>
      <c r="S2543" s="347">
        <v>0.25337802526349795</v>
      </c>
      <c r="T2543" s="349">
        <v>7.759625264258338E-2</v>
      </c>
      <c r="U2543" s="349">
        <v>0.34459980840808979</v>
      </c>
      <c r="V2543" s="361">
        <v>0.5039268406403471</v>
      </c>
    </row>
    <row r="2544" spans="1:22" ht="16" hidden="1" customHeight="1" outlineLevel="1">
      <c r="A2544" s="65">
        <v>2535</v>
      </c>
      <c r="B2544" s="117">
        <v>1</v>
      </c>
      <c r="C2544" s="325">
        <v>1.3853063386771612E-4</v>
      </c>
      <c r="D2544" s="326">
        <v>1.029255288693374E-4</v>
      </c>
      <c r="E2544" s="327">
        <v>1.2383671357443803E-4</v>
      </c>
      <c r="F2544" s="332">
        <v>0</v>
      </c>
      <c r="G2544" s="326">
        <v>1.8322306883468946E-4</v>
      </c>
      <c r="H2544" s="327">
        <v>0</v>
      </c>
      <c r="I2544" s="332">
        <v>0</v>
      </c>
      <c r="J2544" s="326">
        <v>0</v>
      </c>
      <c r="K2544" s="327">
        <v>0</v>
      </c>
      <c r="L2544" s="336">
        <v>2.1382081345896285E-4</v>
      </c>
      <c r="M2544" s="337">
        <v>1.1415525114155251E-4</v>
      </c>
      <c r="N2544" s="345">
        <v>0.20592004940409001</v>
      </c>
      <c r="O2544" s="346">
        <v>0.50413388491414157</v>
      </c>
      <c r="P2544" s="347">
        <v>0.42465829050221476</v>
      </c>
      <c r="Q2544" s="348">
        <v>0.10610079575596817</v>
      </c>
      <c r="R2544" s="346">
        <v>0.24825985660829281</v>
      </c>
      <c r="S2544" s="347">
        <v>0.29835176659015544</v>
      </c>
      <c r="T2544" s="349">
        <v>9.8516810953083803E-2</v>
      </c>
      <c r="U2544" s="349">
        <v>0.36317105556780721</v>
      </c>
      <c r="V2544" s="361">
        <v>0.42455794333863117</v>
      </c>
    </row>
    <row r="2545" spans="1:22" ht="16" hidden="1" customHeight="1" outlineLevel="1">
      <c r="A2545" s="65">
        <v>2536</v>
      </c>
      <c r="B2545" s="117">
        <v>1</v>
      </c>
      <c r="C2545" s="325">
        <v>1.3819937039564477E-4</v>
      </c>
      <c r="D2545" s="326">
        <v>1.0459753406064133E-4</v>
      </c>
      <c r="E2545" s="327">
        <v>1.24653989182566E-4</v>
      </c>
      <c r="F2545" s="332">
        <v>0</v>
      </c>
      <c r="G2545" s="326">
        <v>1.9547684095420697E-4</v>
      </c>
      <c r="H2545" s="327">
        <v>0</v>
      </c>
      <c r="I2545" s="332">
        <v>0</v>
      </c>
      <c r="J2545" s="326">
        <v>0</v>
      </c>
      <c r="K2545" s="327">
        <v>0</v>
      </c>
      <c r="L2545" s="336">
        <v>2.2321953053408208E-4</v>
      </c>
      <c r="M2545" s="337">
        <v>1.1415525114155251E-4</v>
      </c>
      <c r="N2545" s="345">
        <v>0.17290996514847251</v>
      </c>
      <c r="O2545" s="346">
        <v>0.39701053794488439</v>
      </c>
      <c r="P2545" s="347">
        <v>0.36099893401544214</v>
      </c>
      <c r="Q2545" s="348">
        <v>0.14146772767462423</v>
      </c>
      <c r="R2545" s="346">
        <v>0.23726859655902283</v>
      </c>
      <c r="S2545" s="347">
        <v>0.37191262464802871</v>
      </c>
      <c r="T2545" s="349">
        <v>9.5664007547106467E-2</v>
      </c>
      <c r="U2545" s="349">
        <v>0.36710147824711242</v>
      </c>
      <c r="V2545" s="361">
        <v>0.30028255758667594</v>
      </c>
    </row>
    <row r="2546" spans="1:22" ht="16" hidden="1" customHeight="1" outlineLevel="1">
      <c r="A2546" s="65">
        <v>2537</v>
      </c>
      <c r="B2546" s="117">
        <v>1</v>
      </c>
      <c r="C2546" s="325">
        <v>1.3708682514982032E-4</v>
      </c>
      <c r="D2546" s="326">
        <v>1.0856368590978089E-4</v>
      </c>
      <c r="E2546" s="327">
        <v>1.2429075557895356E-4</v>
      </c>
      <c r="F2546" s="332">
        <v>0</v>
      </c>
      <c r="G2546" s="326">
        <v>2.0014494461878494E-4</v>
      </c>
      <c r="H2546" s="327">
        <v>0</v>
      </c>
      <c r="I2546" s="332">
        <v>0</v>
      </c>
      <c r="J2546" s="326">
        <v>0</v>
      </c>
      <c r="K2546" s="327">
        <v>0</v>
      </c>
      <c r="L2546" s="336">
        <v>2.2321953053408208E-4</v>
      </c>
      <c r="M2546" s="337">
        <v>1.1415525114155251E-4</v>
      </c>
      <c r="N2546" s="345">
        <v>0.13775636892820453</v>
      </c>
      <c r="O2546" s="346">
        <v>0.25638511598659802</v>
      </c>
      <c r="P2546" s="347">
        <v>0.24703193884404545</v>
      </c>
      <c r="Q2546" s="348">
        <v>0.15915119363395228</v>
      </c>
      <c r="R2546" s="346">
        <v>0.21094096112712329</v>
      </c>
      <c r="S2546" s="347">
        <v>0.36591612353923403</v>
      </c>
      <c r="T2546" s="349">
        <v>0.13655418969944821</v>
      </c>
      <c r="U2546" s="349">
        <v>0.41888479704695941</v>
      </c>
      <c r="V2546" s="361">
        <v>0.15613440926485075</v>
      </c>
    </row>
    <row r="2547" spans="1:22" ht="16" hidden="1" customHeight="1" outlineLevel="1">
      <c r="A2547" s="65">
        <v>2538</v>
      </c>
      <c r="B2547" s="117">
        <v>1</v>
      </c>
      <c r="C2547" s="325">
        <v>1.340429513592781E-4</v>
      </c>
      <c r="D2547" s="326">
        <v>1.1027457494274305E-4</v>
      </c>
      <c r="E2547" s="327">
        <v>1.2436859135115622E-4</v>
      </c>
      <c r="F2547" s="332">
        <v>0</v>
      </c>
      <c r="G2547" s="326">
        <v>0</v>
      </c>
      <c r="H2547" s="327">
        <v>0</v>
      </c>
      <c r="I2547" s="332">
        <v>0</v>
      </c>
      <c r="J2547" s="326">
        <v>0</v>
      </c>
      <c r="K2547" s="327">
        <v>0</v>
      </c>
      <c r="L2547" s="336">
        <v>1.644775488145868E-4</v>
      </c>
      <c r="M2547" s="337">
        <v>1.1415525114155251E-4</v>
      </c>
      <c r="N2547" s="345">
        <v>6.7163374892381889E-2</v>
      </c>
      <c r="O2547" s="346">
        <v>0.10446501107574832</v>
      </c>
      <c r="P2547" s="347">
        <v>9.2395069825301129E-2</v>
      </c>
      <c r="Q2547" s="348">
        <v>0.15030946065428824</v>
      </c>
      <c r="R2547" s="346">
        <v>0.18724858344577819</v>
      </c>
      <c r="S2547" s="347">
        <v>0.34100160384384159</v>
      </c>
      <c r="T2547" s="349">
        <v>0.11867662168865695</v>
      </c>
      <c r="U2547" s="349">
        <v>0.45966293234475164</v>
      </c>
      <c r="V2547" s="361">
        <v>3.5615991035228396E-2</v>
      </c>
    </row>
    <row r="2548" spans="1:22" ht="16" hidden="1" customHeight="1" outlineLevel="1">
      <c r="A2548" s="65">
        <v>2539</v>
      </c>
      <c r="B2548" s="117">
        <v>1</v>
      </c>
      <c r="C2548" s="325">
        <v>1.3096157604359571E-4</v>
      </c>
      <c r="D2548" s="326">
        <v>1.1229653470897107E-4</v>
      </c>
      <c r="E2548" s="327">
        <v>1.242129198067509E-4</v>
      </c>
      <c r="F2548" s="332">
        <v>0</v>
      </c>
      <c r="G2548" s="326">
        <v>0</v>
      </c>
      <c r="H2548" s="327">
        <v>0</v>
      </c>
      <c r="I2548" s="332">
        <v>0</v>
      </c>
      <c r="J2548" s="326">
        <v>0</v>
      </c>
      <c r="K2548" s="327">
        <v>0</v>
      </c>
      <c r="L2548" s="336">
        <v>1.1748396343899057E-4</v>
      </c>
      <c r="M2548" s="337">
        <v>1.1415525114155251E-4</v>
      </c>
      <c r="N2548" s="345">
        <v>1.1146262216182526E-2</v>
      </c>
      <c r="O2548" s="346">
        <v>1.0944554404817293E-2</v>
      </c>
      <c r="P2548" s="347">
        <v>9.132565138642211E-3</v>
      </c>
      <c r="Q2548" s="348">
        <v>0.15915119363395228</v>
      </c>
      <c r="R2548" s="346">
        <v>0.17134589153374188</v>
      </c>
      <c r="S2548" s="347">
        <v>0.30999202745217946</v>
      </c>
      <c r="T2548" s="349">
        <v>0.15614343975382589</v>
      </c>
      <c r="U2548" s="349">
        <v>0.53620791402422174</v>
      </c>
      <c r="V2548" s="361">
        <v>0</v>
      </c>
    </row>
    <row r="2549" spans="1:22" ht="16" hidden="1" customHeight="1" outlineLevel="1">
      <c r="A2549" s="65">
        <v>2540</v>
      </c>
      <c r="B2549" s="117">
        <v>1</v>
      </c>
      <c r="C2549" s="325">
        <v>1.3342417619446561E-4</v>
      </c>
      <c r="D2549" s="326">
        <v>1.233784295815669E-4</v>
      </c>
      <c r="E2549" s="327">
        <v>1.3049167209776578E-4</v>
      </c>
      <c r="F2549" s="332">
        <v>0</v>
      </c>
      <c r="G2549" s="326">
        <v>0</v>
      </c>
      <c r="H2549" s="327">
        <v>0</v>
      </c>
      <c r="I2549" s="332">
        <v>0</v>
      </c>
      <c r="J2549" s="326">
        <v>0</v>
      </c>
      <c r="K2549" s="327">
        <v>0</v>
      </c>
      <c r="L2549" s="336">
        <v>8.811297257924293E-5</v>
      </c>
      <c r="M2549" s="337">
        <v>1.1415525114155251E-4</v>
      </c>
      <c r="N2549" s="345">
        <v>0</v>
      </c>
      <c r="O2549" s="346">
        <v>0</v>
      </c>
      <c r="P2549" s="347">
        <v>0</v>
      </c>
      <c r="Q2549" s="348">
        <v>0.14146772767462423</v>
      </c>
      <c r="R2549" s="346">
        <v>0.15566481598561799</v>
      </c>
      <c r="S2549" s="347">
        <v>0.31887784478466169</v>
      </c>
      <c r="T2549" s="349">
        <v>0.2168130588542771</v>
      </c>
      <c r="U2549" s="349">
        <v>0.64891278435330046</v>
      </c>
      <c r="V2549" s="361">
        <v>0</v>
      </c>
    </row>
    <row r="2550" spans="1:22" ht="16" hidden="1" customHeight="1" outlineLevel="1">
      <c r="A2550" s="65">
        <v>2541</v>
      </c>
      <c r="B2550" s="117">
        <v>1</v>
      </c>
      <c r="C2550" s="325">
        <v>1.3827437344592509E-4</v>
      </c>
      <c r="D2550" s="326">
        <v>1.3799875404506176E-4</v>
      </c>
      <c r="E2550" s="327">
        <v>1.3888496286695301E-4</v>
      </c>
      <c r="F2550" s="332">
        <v>0</v>
      </c>
      <c r="G2550" s="326">
        <v>0</v>
      </c>
      <c r="H2550" s="327">
        <v>0</v>
      </c>
      <c r="I2550" s="332">
        <v>0</v>
      </c>
      <c r="J2550" s="326">
        <v>0</v>
      </c>
      <c r="K2550" s="327">
        <v>0</v>
      </c>
      <c r="L2550" s="336">
        <v>5.8741981719495287E-5</v>
      </c>
      <c r="M2550" s="337">
        <v>1.1415525114155251E-4</v>
      </c>
      <c r="N2550" s="345">
        <v>0</v>
      </c>
      <c r="O2550" s="346">
        <v>0</v>
      </c>
      <c r="P2550" s="347">
        <v>0</v>
      </c>
      <c r="Q2550" s="348">
        <v>0.1149425287356322</v>
      </c>
      <c r="R2550" s="346">
        <v>0.14621164145224205</v>
      </c>
      <c r="S2550" s="347">
        <v>0.2374219401246267</v>
      </c>
      <c r="T2550" s="349">
        <v>0.23288385137461606</v>
      </c>
      <c r="U2550" s="349">
        <v>0.72290299129122226</v>
      </c>
      <c r="V2550" s="361">
        <v>0</v>
      </c>
    </row>
    <row r="2551" spans="1:22" ht="16" hidden="1" customHeight="1" outlineLevel="1">
      <c r="A2551" s="65">
        <v>2542</v>
      </c>
      <c r="B2551" s="117">
        <v>1</v>
      </c>
      <c r="C2551" s="325">
        <v>1.3059281104638425E-4</v>
      </c>
      <c r="D2551" s="326">
        <v>1.270140687766115E-4</v>
      </c>
      <c r="E2551" s="327">
        <v>1.2887009351021029E-4</v>
      </c>
      <c r="F2551" s="332">
        <v>0</v>
      </c>
      <c r="G2551" s="326">
        <v>0</v>
      </c>
      <c r="H2551" s="327">
        <v>0</v>
      </c>
      <c r="I2551" s="332">
        <v>0</v>
      </c>
      <c r="J2551" s="326">
        <v>0</v>
      </c>
      <c r="K2551" s="327">
        <v>0</v>
      </c>
      <c r="L2551" s="336">
        <v>3.7594868300476983E-5</v>
      </c>
      <c r="M2551" s="337">
        <v>1.1415525114155251E-4</v>
      </c>
      <c r="N2551" s="345">
        <v>0</v>
      </c>
      <c r="O2551" s="346">
        <v>0</v>
      </c>
      <c r="P2551" s="347">
        <v>0</v>
      </c>
      <c r="Q2551" s="348">
        <v>0.14146772767462423</v>
      </c>
      <c r="R2551" s="346">
        <v>0.1539160632604841</v>
      </c>
      <c r="S2551" s="347">
        <v>0.2467901736405512</v>
      </c>
      <c r="T2551" s="349">
        <v>0.17421119465834897</v>
      </c>
      <c r="U2551" s="349">
        <v>0.65873884105156366</v>
      </c>
      <c r="V2551" s="361">
        <v>0</v>
      </c>
    </row>
    <row r="2552" spans="1:22" ht="16" hidden="1" customHeight="1" outlineLevel="1">
      <c r="A2552" s="65">
        <v>2543</v>
      </c>
      <c r="B2552" s="117">
        <v>1</v>
      </c>
      <c r="C2552" s="325">
        <v>1.1637348276407716E-4</v>
      </c>
      <c r="D2552" s="326">
        <v>1.157183127748954E-4</v>
      </c>
      <c r="E2552" s="327">
        <v>1.1672771304659473E-4</v>
      </c>
      <c r="F2552" s="332">
        <v>0</v>
      </c>
      <c r="G2552" s="326">
        <v>0</v>
      </c>
      <c r="H2552" s="327">
        <v>0</v>
      </c>
      <c r="I2552" s="332">
        <v>0</v>
      </c>
      <c r="J2552" s="326">
        <v>1.4099206621612259E-4</v>
      </c>
      <c r="K2552" s="327">
        <v>0</v>
      </c>
      <c r="L2552" s="336">
        <v>2.3496792687798115E-5</v>
      </c>
      <c r="M2552" s="337">
        <v>1.1415525114155251E-4</v>
      </c>
      <c r="N2552" s="345">
        <v>0</v>
      </c>
      <c r="O2552" s="346">
        <v>0</v>
      </c>
      <c r="P2552" s="347">
        <v>0</v>
      </c>
      <c r="Q2552" s="348">
        <v>0.1149425287356322</v>
      </c>
      <c r="R2552" s="346">
        <v>0.16921465808454861</v>
      </c>
      <c r="S2552" s="347">
        <v>0.22773728235980775</v>
      </c>
      <c r="T2552" s="349">
        <v>0.11515816415461824</v>
      </c>
      <c r="U2552" s="349">
        <v>0.54210354804317973</v>
      </c>
      <c r="V2552" s="361">
        <v>0</v>
      </c>
    </row>
    <row r="2553" spans="1:22" ht="16" hidden="1" customHeight="1" outlineLevel="1">
      <c r="A2553" s="65">
        <v>2544</v>
      </c>
      <c r="B2553" s="117">
        <v>1</v>
      </c>
      <c r="C2553" s="325">
        <v>1.068918471578091E-4</v>
      </c>
      <c r="D2553" s="326">
        <v>1.0350878649421086E-4</v>
      </c>
      <c r="E2553" s="327">
        <v>1.0524693664670184E-4</v>
      </c>
      <c r="F2553" s="332">
        <v>0</v>
      </c>
      <c r="G2553" s="326">
        <v>0</v>
      </c>
      <c r="H2553" s="327">
        <v>0</v>
      </c>
      <c r="I2553" s="332">
        <v>0</v>
      </c>
      <c r="J2553" s="326">
        <v>1.6565540141427813E-4</v>
      </c>
      <c r="K2553" s="327">
        <v>0</v>
      </c>
      <c r="L2553" s="336">
        <v>9.3987170751192458E-6</v>
      </c>
      <c r="M2553" s="337">
        <v>1.1415525114155251E-4</v>
      </c>
      <c r="N2553" s="345">
        <v>0</v>
      </c>
      <c r="O2553" s="346">
        <v>0</v>
      </c>
      <c r="P2553" s="347">
        <v>0</v>
      </c>
      <c r="Q2553" s="348">
        <v>0.10610079575596817</v>
      </c>
      <c r="R2553" s="346">
        <v>0.16581117325945008</v>
      </c>
      <c r="S2553" s="347">
        <v>0.20900081532795872</v>
      </c>
      <c r="T2553" s="349">
        <v>0.10631447359608852</v>
      </c>
      <c r="U2553" s="349">
        <v>0.44168124858692998</v>
      </c>
      <c r="V2553" s="361">
        <v>0</v>
      </c>
    </row>
    <row r="2554" spans="1:22" ht="16" hidden="1" customHeight="1" outlineLevel="1">
      <c r="A2554" s="65">
        <v>2545</v>
      </c>
      <c r="B2554" s="117">
        <v>1</v>
      </c>
      <c r="C2554" s="325">
        <v>9.4585096657649702E-5</v>
      </c>
      <c r="D2554" s="326">
        <v>8.8480181693304587E-5</v>
      </c>
      <c r="E2554" s="327">
        <v>9.0133824210684619E-5</v>
      </c>
      <c r="F2554" s="332">
        <v>0</v>
      </c>
      <c r="G2554" s="326">
        <v>0</v>
      </c>
      <c r="H2554" s="327">
        <v>0</v>
      </c>
      <c r="I2554" s="332">
        <v>0</v>
      </c>
      <c r="J2554" s="326">
        <v>1.7922023577326371E-4</v>
      </c>
      <c r="K2554" s="327">
        <v>0</v>
      </c>
      <c r="L2554" s="336">
        <v>5.8741981719495289E-6</v>
      </c>
      <c r="M2554" s="337">
        <v>1.1415525114155251E-4</v>
      </c>
      <c r="N2554" s="345">
        <v>0</v>
      </c>
      <c r="O2554" s="346">
        <v>0</v>
      </c>
      <c r="P2554" s="347">
        <v>0</v>
      </c>
      <c r="Q2554" s="348">
        <v>0.1149425287356322</v>
      </c>
      <c r="R2554" s="346">
        <v>0.15764471633403732</v>
      </c>
      <c r="S2554" s="347">
        <v>0.18024770666219522</v>
      </c>
      <c r="T2554" s="349">
        <v>5.4013077819837454E-2</v>
      </c>
      <c r="U2554" s="349">
        <v>0.36572583030935557</v>
      </c>
      <c r="V2554" s="361">
        <v>0</v>
      </c>
    </row>
    <row r="2555" spans="1:22" ht="16" hidden="1" customHeight="1" outlineLevel="1">
      <c r="A2555" s="65">
        <v>2546</v>
      </c>
      <c r="B2555" s="117">
        <v>1</v>
      </c>
      <c r="C2555" s="325">
        <v>8.8791111023496438E-5</v>
      </c>
      <c r="D2555" s="326">
        <v>8.1656067482285051E-5</v>
      </c>
      <c r="E2555" s="327">
        <v>8.3582646716960421E-5</v>
      </c>
      <c r="F2555" s="332">
        <v>0</v>
      </c>
      <c r="G2555" s="326">
        <v>0</v>
      </c>
      <c r="H2555" s="327">
        <v>0</v>
      </c>
      <c r="I2555" s="332">
        <v>0</v>
      </c>
      <c r="J2555" s="326">
        <v>1.7922023577326371E-4</v>
      </c>
      <c r="K2555" s="327">
        <v>0</v>
      </c>
      <c r="L2555" s="336">
        <v>2.3496792687798115E-6</v>
      </c>
      <c r="M2555" s="337">
        <v>1.1415525114155251E-4</v>
      </c>
      <c r="N2555" s="345">
        <v>0</v>
      </c>
      <c r="O2555" s="346">
        <v>0</v>
      </c>
      <c r="P2555" s="347">
        <v>0</v>
      </c>
      <c r="Q2555" s="348">
        <v>9.7259062776304167E-2</v>
      </c>
      <c r="R2555" s="346">
        <v>0.16611457405476662</v>
      </c>
      <c r="S2555" s="347">
        <v>0.17071348121172292</v>
      </c>
      <c r="T2555" s="349">
        <v>4.6976162751760038E-2</v>
      </c>
      <c r="U2555" s="349">
        <v>0.3394902589249929</v>
      </c>
      <c r="V2555" s="361">
        <v>0</v>
      </c>
    </row>
    <row r="2556" spans="1:22" ht="16" hidden="1" customHeight="1" outlineLevel="1">
      <c r="A2556" s="65">
        <v>2547</v>
      </c>
      <c r="B2556" s="117">
        <v>1</v>
      </c>
      <c r="C2556" s="325">
        <v>8.630976011005647E-5</v>
      </c>
      <c r="D2556" s="326">
        <v>7.8623127832943039E-5</v>
      </c>
      <c r="E2556" s="327">
        <v>7.9340597131915253E-5</v>
      </c>
      <c r="F2556" s="332">
        <v>0</v>
      </c>
      <c r="G2556" s="326">
        <v>0</v>
      </c>
      <c r="H2556" s="327">
        <v>0</v>
      </c>
      <c r="I2556" s="332">
        <v>0</v>
      </c>
      <c r="J2556" s="326">
        <v>1.8785240309261819E-4</v>
      </c>
      <c r="K2556" s="327">
        <v>0</v>
      </c>
      <c r="L2556" s="336">
        <v>1.1748396343899057E-6</v>
      </c>
      <c r="M2556" s="337">
        <v>1.1415525114155251E-4</v>
      </c>
      <c r="N2556" s="345">
        <v>0</v>
      </c>
      <c r="O2556" s="346">
        <v>0</v>
      </c>
      <c r="P2556" s="347">
        <v>0</v>
      </c>
      <c r="Q2556" s="348">
        <v>7.9575596816976138E-2</v>
      </c>
      <c r="R2556" s="346">
        <v>0.16072887218356058</v>
      </c>
      <c r="S2556" s="347">
        <v>0.16710832052297248</v>
      </c>
      <c r="T2556" s="349">
        <v>4.3172424877123597E-2</v>
      </c>
      <c r="U2556" s="349">
        <v>0.30283906744047123</v>
      </c>
      <c r="V2556" s="361">
        <v>0</v>
      </c>
    </row>
    <row r="2557" spans="1:22" ht="16" hidden="1" customHeight="1" outlineLevel="1">
      <c r="A2557" s="65">
        <v>2548</v>
      </c>
      <c r="B2557" s="117">
        <v>1</v>
      </c>
      <c r="C2557" s="325">
        <v>8.5828490537424542E-5</v>
      </c>
      <c r="D2557" s="326">
        <v>7.8331499020506306E-5</v>
      </c>
      <c r="E2557" s="327">
        <v>7.7693073286958861E-5</v>
      </c>
      <c r="F2557" s="332">
        <v>0</v>
      </c>
      <c r="G2557" s="326">
        <v>0</v>
      </c>
      <c r="H2557" s="327">
        <v>0</v>
      </c>
      <c r="I2557" s="332">
        <v>0</v>
      </c>
      <c r="J2557" s="326">
        <v>1.9360718130552118E-4</v>
      </c>
      <c r="K2557" s="327">
        <v>0</v>
      </c>
      <c r="L2557" s="336">
        <v>1.409807561267887E-5</v>
      </c>
      <c r="M2557" s="337">
        <v>1.1415525114155251E-4</v>
      </c>
      <c r="N2557" s="345">
        <v>0</v>
      </c>
      <c r="O2557" s="346">
        <v>0</v>
      </c>
      <c r="P2557" s="347">
        <v>0</v>
      </c>
      <c r="Q2557" s="348">
        <v>5.3050397877984087E-2</v>
      </c>
      <c r="R2557" s="346">
        <v>0.15310391680653812</v>
      </c>
      <c r="S2557" s="347">
        <v>0.16426050228292188</v>
      </c>
      <c r="T2557" s="349">
        <v>4.2982237983391777E-2</v>
      </c>
      <c r="U2557" s="349">
        <v>0.2962556094526349</v>
      </c>
      <c r="V2557" s="361">
        <v>0</v>
      </c>
    </row>
    <row r="2558" spans="1:22" ht="16" hidden="1" customHeight="1" outlineLevel="1">
      <c r="A2558" s="65">
        <v>2549</v>
      </c>
      <c r="B2558" s="117">
        <v>1</v>
      </c>
      <c r="C2558" s="325">
        <v>8.61410032469258E-5</v>
      </c>
      <c r="D2558" s="326">
        <v>7.8953640487038E-5</v>
      </c>
      <c r="E2558" s="327">
        <v>7.8691965696893053E-5</v>
      </c>
      <c r="F2558" s="332">
        <v>0</v>
      </c>
      <c r="G2558" s="326">
        <v>0</v>
      </c>
      <c r="H2558" s="327">
        <v>0</v>
      </c>
      <c r="I2558" s="332">
        <v>0</v>
      </c>
      <c r="J2558" s="326">
        <v>1.9360718130552118E-4</v>
      </c>
      <c r="K2558" s="327">
        <v>0</v>
      </c>
      <c r="L2558" s="336">
        <v>3.7594868300476983E-5</v>
      </c>
      <c r="M2558" s="337">
        <v>1.1415525114155251E-4</v>
      </c>
      <c r="N2558" s="345">
        <v>0</v>
      </c>
      <c r="O2558" s="346">
        <v>0</v>
      </c>
      <c r="P2558" s="347">
        <v>0</v>
      </c>
      <c r="Q2558" s="348">
        <v>4.4208664898320073E-2</v>
      </c>
      <c r="R2558" s="346">
        <v>0.15415824178297621</v>
      </c>
      <c r="S2558" s="347">
        <v>0.16838957713875158</v>
      </c>
      <c r="T2558" s="349">
        <v>4.4123359345782709E-2</v>
      </c>
      <c r="U2558" s="349">
        <v>0.29851560249323544</v>
      </c>
      <c r="V2558" s="361">
        <v>0</v>
      </c>
    </row>
    <row r="2559" spans="1:22" ht="16" hidden="1" customHeight="1" outlineLevel="1">
      <c r="A2559" s="65">
        <v>2550</v>
      </c>
      <c r="B2559" s="117">
        <v>1</v>
      </c>
      <c r="C2559" s="325">
        <v>9.1322463970456595E-5</v>
      </c>
      <c r="D2559" s="326">
        <v>8.3366956515247217E-5</v>
      </c>
      <c r="E2559" s="327">
        <v>8.3076714197643112E-5</v>
      </c>
      <c r="F2559" s="332">
        <v>0</v>
      </c>
      <c r="G2559" s="326">
        <v>0</v>
      </c>
      <c r="H2559" s="327">
        <v>0</v>
      </c>
      <c r="I2559" s="332">
        <v>0</v>
      </c>
      <c r="J2559" s="326">
        <v>1.9401823689215708E-4</v>
      </c>
      <c r="K2559" s="327">
        <v>0</v>
      </c>
      <c r="L2559" s="336">
        <v>9.3987170751192462E-5</v>
      </c>
      <c r="M2559" s="337">
        <v>1.1415525114155251E-4</v>
      </c>
      <c r="N2559" s="345">
        <v>7.1450398821682848E-4</v>
      </c>
      <c r="O2559" s="346">
        <v>2.7879687015776398E-3</v>
      </c>
      <c r="P2559" s="347">
        <v>1.4300582310933225E-3</v>
      </c>
      <c r="Q2559" s="348">
        <v>3.5366931918656058E-2</v>
      </c>
      <c r="R2559" s="346">
        <v>0.15944348263086747</v>
      </c>
      <c r="S2559" s="347">
        <v>0.1698212660688774</v>
      </c>
      <c r="T2559" s="349">
        <v>4.6500695517430482E-2</v>
      </c>
      <c r="U2559" s="349">
        <v>0.31767641305484862</v>
      </c>
      <c r="V2559" s="361">
        <v>0</v>
      </c>
    </row>
    <row r="2560" spans="1:22" ht="16" hidden="1" customHeight="1" outlineLevel="1">
      <c r="A2560" s="65">
        <v>2551</v>
      </c>
      <c r="B2560" s="117">
        <v>1</v>
      </c>
      <c r="C2560" s="325">
        <v>1.0667933851534824E-4</v>
      </c>
      <c r="D2560" s="326">
        <v>8.9646696943051517E-5</v>
      </c>
      <c r="E2560" s="327">
        <v>9.440181905313069E-5</v>
      </c>
      <c r="F2560" s="332">
        <v>0</v>
      </c>
      <c r="G2560" s="326">
        <v>0</v>
      </c>
      <c r="H2560" s="327">
        <v>0</v>
      </c>
      <c r="I2560" s="332">
        <v>9.1386489064826379E-5</v>
      </c>
      <c r="J2560" s="326">
        <v>1.9114084778570559E-4</v>
      </c>
      <c r="K2560" s="327">
        <v>0</v>
      </c>
      <c r="L2560" s="336">
        <v>1.8210014333043539E-4</v>
      </c>
      <c r="M2560" s="337">
        <v>1.1415525114155251E-4</v>
      </c>
      <c r="N2560" s="345">
        <v>2.7722754742812949E-2</v>
      </c>
      <c r="O2560" s="346">
        <v>7.5670822007440575E-2</v>
      </c>
      <c r="P2560" s="347">
        <v>3.0716991422501616E-2</v>
      </c>
      <c r="Q2560" s="348">
        <v>4.4208664898320073E-2</v>
      </c>
      <c r="R2560" s="346">
        <v>0.14542250442295027</v>
      </c>
      <c r="S2560" s="347">
        <v>0.15997061636951063</v>
      </c>
      <c r="T2560" s="349">
        <v>5.9243217397462557E-2</v>
      </c>
      <c r="U2560" s="349">
        <v>0.39107705659087461</v>
      </c>
      <c r="V2560" s="361">
        <v>7.7979407179657928E-2</v>
      </c>
    </row>
    <row r="2561" spans="1:22" ht="16" hidden="1" customHeight="1" outlineLevel="1">
      <c r="A2561" s="65">
        <v>2552</v>
      </c>
      <c r="B2561" s="117">
        <v>1</v>
      </c>
      <c r="C2561" s="325">
        <v>1.2466131982005044E-4</v>
      </c>
      <c r="D2561" s="326">
        <v>1.0315883191928679E-4</v>
      </c>
      <c r="E2561" s="327">
        <v>1.1138299002201182E-4</v>
      </c>
      <c r="F2561" s="332">
        <v>0</v>
      </c>
      <c r="G2561" s="326">
        <v>0</v>
      </c>
      <c r="H2561" s="327">
        <v>0</v>
      </c>
      <c r="I2561" s="332">
        <v>8.9157550307147697E-5</v>
      </c>
      <c r="J2561" s="326">
        <v>0</v>
      </c>
      <c r="K2561" s="327">
        <v>0</v>
      </c>
      <c r="L2561" s="336">
        <v>1.5860335064263727E-4</v>
      </c>
      <c r="M2561" s="337">
        <v>1.1415525114155251E-4</v>
      </c>
      <c r="N2561" s="345">
        <v>0.11674995167462977</v>
      </c>
      <c r="O2561" s="346">
        <v>0.25731287400708402</v>
      </c>
      <c r="P2561" s="347">
        <v>0.12917492948214634</v>
      </c>
      <c r="Q2561" s="348">
        <v>4.4208664898320073E-2</v>
      </c>
      <c r="R2561" s="346">
        <v>0.14344307680467211</v>
      </c>
      <c r="S2561" s="347">
        <v>0.19758360400432048</v>
      </c>
      <c r="T2561" s="349">
        <v>0.13170442390928677</v>
      </c>
      <c r="U2561" s="349">
        <v>0.54082616067240552</v>
      </c>
      <c r="V2561" s="361">
        <v>0.22159313622376875</v>
      </c>
    </row>
    <row r="2562" spans="1:22" ht="16" hidden="1" customHeight="1" outlineLevel="1">
      <c r="A2562" s="65">
        <v>2553</v>
      </c>
      <c r="B2562" s="117">
        <v>1</v>
      </c>
      <c r="C2562" s="325">
        <v>1.4387460120018756E-4</v>
      </c>
      <c r="D2562" s="326">
        <v>1.1190769629238876E-4</v>
      </c>
      <c r="E2562" s="327">
        <v>1.2609395096831527E-4</v>
      </c>
      <c r="F2562" s="332">
        <v>0</v>
      </c>
      <c r="G2562" s="326">
        <v>0</v>
      </c>
      <c r="H2562" s="327">
        <v>0</v>
      </c>
      <c r="I2562" s="332">
        <v>9.3615427822505074E-5</v>
      </c>
      <c r="J2562" s="326">
        <v>0</v>
      </c>
      <c r="K2562" s="327">
        <v>0</v>
      </c>
      <c r="L2562" s="336">
        <v>1.4685495429873823E-4</v>
      </c>
      <c r="M2562" s="337">
        <v>1.1415525114155251E-4</v>
      </c>
      <c r="N2562" s="345">
        <v>0.22992738340817542</v>
      </c>
      <c r="O2562" s="346">
        <v>0.42207113121513024</v>
      </c>
      <c r="P2562" s="347">
        <v>0.23297445619170604</v>
      </c>
      <c r="Q2562" s="348">
        <v>2.6525198938992044E-2</v>
      </c>
      <c r="R2562" s="346">
        <v>0.14499859245783053</v>
      </c>
      <c r="S2562" s="347">
        <v>0.23785247958119721</v>
      </c>
      <c r="T2562" s="349">
        <v>0.22518128217847727</v>
      </c>
      <c r="U2562" s="349">
        <v>0.67396922893387157</v>
      </c>
      <c r="V2562" s="361">
        <v>0.3534191029137192</v>
      </c>
    </row>
    <row r="2563" spans="1:22" ht="16" hidden="1" customHeight="1" outlineLevel="1">
      <c r="A2563" s="65">
        <v>2554</v>
      </c>
      <c r="B2563" s="117">
        <v>1</v>
      </c>
      <c r="C2563" s="325">
        <v>1.5037486555781365E-4</v>
      </c>
      <c r="D2563" s="326">
        <v>1.1688482802464233E-4</v>
      </c>
      <c r="E2563" s="327">
        <v>1.3274890949164302E-4</v>
      </c>
      <c r="F2563" s="332">
        <v>0</v>
      </c>
      <c r="G2563" s="326">
        <v>0</v>
      </c>
      <c r="H2563" s="327">
        <v>0</v>
      </c>
      <c r="I2563" s="332">
        <v>8.0241795276432917E-5</v>
      </c>
      <c r="J2563" s="326">
        <v>0</v>
      </c>
      <c r="K2563" s="327">
        <v>1.099420278658468E-4</v>
      </c>
      <c r="L2563" s="336">
        <v>1.644775488145868E-4</v>
      </c>
      <c r="M2563" s="337">
        <v>1.1415525114155251E-4</v>
      </c>
      <c r="N2563" s="345">
        <v>0.33353046169961559</v>
      </c>
      <c r="O2563" s="346">
        <v>0.54028426062231083</v>
      </c>
      <c r="P2563" s="347">
        <v>0.35675677127481276</v>
      </c>
      <c r="Q2563" s="348">
        <v>1.7683465959328029E-2</v>
      </c>
      <c r="R2563" s="346">
        <v>0.15299117409015037</v>
      </c>
      <c r="S2563" s="347">
        <v>0.25616358803344191</v>
      </c>
      <c r="T2563" s="349">
        <v>0.27586608935800788</v>
      </c>
      <c r="U2563" s="349">
        <v>0.69529177196910263</v>
      </c>
      <c r="V2563" s="361">
        <v>0.45715751927921661</v>
      </c>
    </row>
    <row r="2564" spans="1:22" ht="16" hidden="1" customHeight="1" outlineLevel="1">
      <c r="A2564" s="65">
        <v>2555</v>
      </c>
      <c r="B2564" s="117">
        <v>1</v>
      </c>
      <c r="C2564" s="325">
        <v>1.5151866207458825E-4</v>
      </c>
      <c r="D2564" s="326">
        <v>1.1200490589653433E-4</v>
      </c>
      <c r="E2564" s="327">
        <v>1.3475966694021183E-4</v>
      </c>
      <c r="F2564" s="332">
        <v>0</v>
      </c>
      <c r="G2564" s="326">
        <v>0</v>
      </c>
      <c r="H2564" s="327">
        <v>0</v>
      </c>
      <c r="I2564" s="332">
        <v>6.9097101488039455E-5</v>
      </c>
      <c r="J2564" s="326">
        <v>0</v>
      </c>
      <c r="K2564" s="327">
        <v>1.0399921554877401E-4</v>
      </c>
      <c r="L2564" s="336">
        <v>1.8797434150238492E-4</v>
      </c>
      <c r="M2564" s="337">
        <v>1.1415525114155251E-4</v>
      </c>
      <c r="N2564" s="345">
        <v>0.39983643180613726</v>
      </c>
      <c r="O2564" s="346">
        <v>0.60753608934194825</v>
      </c>
      <c r="P2564" s="347">
        <v>0.41111449879059686</v>
      </c>
      <c r="Q2564" s="348">
        <v>2.6525198938992044E-2</v>
      </c>
      <c r="R2564" s="346">
        <v>0.15968720643641149</v>
      </c>
      <c r="S2564" s="347">
        <v>0.23342254009667407</v>
      </c>
      <c r="T2564" s="349">
        <v>0.19456119228765392</v>
      </c>
      <c r="U2564" s="349">
        <v>0.58563297921648561</v>
      </c>
      <c r="V2564" s="361">
        <v>0.528189475848586</v>
      </c>
    </row>
    <row r="2565" spans="1:22" ht="16" hidden="1" customHeight="1" outlineLevel="1">
      <c r="A2565" s="65">
        <v>2556</v>
      </c>
      <c r="B2565" s="117">
        <v>1</v>
      </c>
      <c r="C2565" s="325">
        <v>1.5188117681760971E-4</v>
      </c>
      <c r="D2565" s="326">
        <v>1.081942894140277E-4</v>
      </c>
      <c r="E2565" s="327">
        <v>1.3385158293118077E-4</v>
      </c>
      <c r="F2565" s="332">
        <v>0</v>
      </c>
      <c r="G2565" s="326">
        <v>0</v>
      </c>
      <c r="H2565" s="327">
        <v>0</v>
      </c>
      <c r="I2565" s="332">
        <v>0</v>
      </c>
      <c r="J2565" s="326">
        <v>0</v>
      </c>
      <c r="K2565" s="327">
        <v>1.0399921554877401E-4</v>
      </c>
      <c r="L2565" s="336">
        <v>2.0677177565262342E-4</v>
      </c>
      <c r="M2565" s="337">
        <v>1.1415525114155251E-4</v>
      </c>
      <c r="N2565" s="345">
        <v>0.40998238843881624</v>
      </c>
      <c r="O2565" s="346">
        <v>0.64023462239686868</v>
      </c>
      <c r="P2565" s="347">
        <v>0.49792288850898425</v>
      </c>
      <c r="Q2565" s="348">
        <v>4.4208664898320073E-2</v>
      </c>
      <c r="R2565" s="346">
        <v>0.16296876407454486</v>
      </c>
      <c r="S2565" s="347">
        <v>0.25065988185132437</v>
      </c>
      <c r="T2565" s="349">
        <v>0.14368619821439155</v>
      </c>
      <c r="U2565" s="349">
        <v>0.51567145552485172</v>
      </c>
      <c r="V2565" s="361">
        <v>0.55838416503945643</v>
      </c>
    </row>
    <row r="2566" spans="1:22" ht="16" hidden="1" customHeight="1" outlineLevel="1">
      <c r="A2566" s="65">
        <v>2557</v>
      </c>
      <c r="B2566" s="117">
        <v>1</v>
      </c>
      <c r="C2566" s="325">
        <v>1.362117895632168E-4</v>
      </c>
      <c r="D2566" s="326">
        <v>1.1031345878440128E-4</v>
      </c>
      <c r="E2566" s="327">
        <v>1.2653502034413037E-4</v>
      </c>
      <c r="F2566" s="332">
        <v>0</v>
      </c>
      <c r="G2566" s="326">
        <v>0</v>
      </c>
      <c r="H2566" s="327">
        <v>0</v>
      </c>
      <c r="I2566" s="332">
        <v>0</v>
      </c>
      <c r="J2566" s="326">
        <v>0</v>
      </c>
      <c r="K2566" s="327">
        <v>1.0399921554877401E-4</v>
      </c>
      <c r="L2566" s="336">
        <v>1.8797434150238492E-4</v>
      </c>
      <c r="M2566" s="337">
        <v>1.1415525114155251E-4</v>
      </c>
      <c r="N2566" s="345">
        <v>0.37897291535020583</v>
      </c>
      <c r="O2566" s="346">
        <v>0.63152091653326758</v>
      </c>
      <c r="P2566" s="347">
        <v>0.44813295046075824</v>
      </c>
      <c r="Q2566" s="348">
        <v>4.4208664898320073E-2</v>
      </c>
      <c r="R2566" s="346">
        <v>0.15828161061576812</v>
      </c>
      <c r="S2566" s="347">
        <v>0.20969072142958581</v>
      </c>
      <c r="T2566" s="349">
        <v>0.11116423938624997</v>
      </c>
      <c r="U2566" s="349">
        <v>0.43755430477365942</v>
      </c>
      <c r="V2566" s="361">
        <v>0.55506313095651605</v>
      </c>
    </row>
    <row r="2567" spans="1:22" ht="16" hidden="1" customHeight="1" outlineLevel="1">
      <c r="A2567" s="65">
        <v>2558</v>
      </c>
      <c r="B2567" s="117">
        <v>1</v>
      </c>
      <c r="C2567" s="325">
        <v>1.354867600771739E-4</v>
      </c>
      <c r="D2567" s="326">
        <v>1.0218673587783102E-4</v>
      </c>
      <c r="E2567" s="327">
        <v>1.2222810761558297E-4</v>
      </c>
      <c r="F2567" s="332">
        <v>0</v>
      </c>
      <c r="G2567" s="326">
        <v>0</v>
      </c>
      <c r="H2567" s="327">
        <v>0</v>
      </c>
      <c r="I2567" s="332">
        <v>0</v>
      </c>
      <c r="J2567" s="326">
        <v>0</v>
      </c>
      <c r="K2567" s="327">
        <v>1.0399921554877401E-4</v>
      </c>
      <c r="L2567" s="336">
        <v>1.9032402077116473E-4</v>
      </c>
      <c r="M2567" s="337">
        <v>1.1415525114155251E-4</v>
      </c>
      <c r="N2567" s="345">
        <v>0.32409900905515343</v>
      </c>
      <c r="O2567" s="346">
        <v>0.60979628810128628</v>
      </c>
      <c r="P2567" s="347">
        <v>0.38293750064783322</v>
      </c>
      <c r="Q2567" s="348">
        <v>7.0733863837312116E-2</v>
      </c>
      <c r="R2567" s="346">
        <v>0.15533428018705236</v>
      </c>
      <c r="S2567" s="347">
        <v>0.22388831464620182</v>
      </c>
      <c r="T2567" s="349">
        <v>9.7470783037558795E-2</v>
      </c>
      <c r="U2567" s="349">
        <v>0.39294400736354457</v>
      </c>
      <c r="V2567" s="361">
        <v>0.51349294571143711</v>
      </c>
    </row>
    <row r="2568" spans="1:22" ht="16" hidden="1" customHeight="1" outlineLevel="1">
      <c r="A2568" s="65">
        <v>2559</v>
      </c>
      <c r="B2568" s="117">
        <v>1</v>
      </c>
      <c r="C2568" s="325">
        <v>1.4059321775042438E-4</v>
      </c>
      <c r="D2568" s="326">
        <v>1.0119519791554612E-4</v>
      </c>
      <c r="E2568" s="327">
        <v>1.287014493371045E-4</v>
      </c>
      <c r="F2568" s="332">
        <v>0</v>
      </c>
      <c r="G2568" s="326">
        <v>0</v>
      </c>
      <c r="H2568" s="327">
        <v>0</v>
      </c>
      <c r="I2568" s="332">
        <v>0</v>
      </c>
      <c r="J2568" s="326">
        <v>0</v>
      </c>
      <c r="K2568" s="327">
        <v>9.2113590914628404E-5</v>
      </c>
      <c r="L2568" s="336">
        <v>2.1382081345896285E-4</v>
      </c>
      <c r="M2568" s="337">
        <v>1.1415525114155251E-4</v>
      </c>
      <c r="N2568" s="345">
        <v>0.23678662169505699</v>
      </c>
      <c r="O2568" s="346">
        <v>0.53126414423128421</v>
      </c>
      <c r="P2568" s="347">
        <v>0.34154734311525942</v>
      </c>
      <c r="Q2568" s="348">
        <v>5.3050397877984087E-2</v>
      </c>
      <c r="R2568" s="346">
        <v>0.16290011781992864</v>
      </c>
      <c r="S2568" s="347">
        <v>0.24437289485707117</v>
      </c>
      <c r="T2568" s="349">
        <v>9.2811204141129158E-2</v>
      </c>
      <c r="U2568" s="349">
        <v>0.38714663391156934</v>
      </c>
      <c r="V2568" s="361">
        <v>0.43525396345403178</v>
      </c>
    </row>
    <row r="2569" spans="1:22" ht="16" hidden="1" customHeight="1" outlineLevel="1">
      <c r="A2569" s="65">
        <v>2560</v>
      </c>
      <c r="B2569" s="117">
        <v>1</v>
      </c>
      <c r="C2569" s="325">
        <v>1.3876814352693705E-4</v>
      </c>
      <c r="D2569" s="326">
        <v>1.0088412718228027E-4</v>
      </c>
      <c r="E2569" s="327">
        <v>1.3119219404758976E-4</v>
      </c>
      <c r="F2569" s="332">
        <v>0</v>
      </c>
      <c r="G2569" s="326">
        <v>0</v>
      </c>
      <c r="H2569" s="327">
        <v>0</v>
      </c>
      <c r="I2569" s="332">
        <v>0</v>
      </c>
      <c r="J2569" s="326">
        <v>0</v>
      </c>
      <c r="K2569" s="327">
        <v>0</v>
      </c>
      <c r="L2569" s="336">
        <v>2.2321953053408208E-4</v>
      </c>
      <c r="M2569" s="337">
        <v>1.1415525114155251E-4</v>
      </c>
      <c r="N2569" s="345">
        <v>0.16362141330165372</v>
      </c>
      <c r="O2569" s="346">
        <v>0.41536625509556496</v>
      </c>
      <c r="P2569" s="347">
        <v>0.29138075259098001</v>
      </c>
      <c r="Q2569" s="348">
        <v>2.6525198938992044E-2</v>
      </c>
      <c r="R2569" s="346">
        <v>0.15163186100449086</v>
      </c>
      <c r="S2569" s="347">
        <v>0.22741047936767836</v>
      </c>
      <c r="T2569" s="349">
        <v>9.9562838868608824E-2</v>
      </c>
      <c r="U2569" s="349">
        <v>0.40640570504016521</v>
      </c>
      <c r="V2569" s="361">
        <v>0.32634694921692387</v>
      </c>
    </row>
    <row r="2570" spans="1:22" ht="16" hidden="1" customHeight="1" outlineLevel="1">
      <c r="A2570" s="65">
        <v>2561</v>
      </c>
      <c r="B2570" s="117">
        <v>1</v>
      </c>
      <c r="C2570" s="325">
        <v>1.3619928905483675E-4</v>
      </c>
      <c r="D2570" s="326">
        <v>1.0197287474871074E-4</v>
      </c>
      <c r="E2570" s="327">
        <v>1.30206274266356E-4</v>
      </c>
      <c r="F2570" s="332">
        <v>0</v>
      </c>
      <c r="G2570" s="326">
        <v>0</v>
      </c>
      <c r="H2570" s="327">
        <v>0</v>
      </c>
      <c r="I2570" s="332">
        <v>0</v>
      </c>
      <c r="J2570" s="326">
        <v>0</v>
      </c>
      <c r="K2570" s="327">
        <v>0</v>
      </c>
      <c r="L2570" s="336">
        <v>2.2321953053408208E-4</v>
      </c>
      <c r="M2570" s="337">
        <v>1.1415525114155251E-4</v>
      </c>
      <c r="N2570" s="345">
        <v>0.12475239634265826</v>
      </c>
      <c r="O2570" s="346">
        <v>0.26684535237982449</v>
      </c>
      <c r="P2570" s="347">
        <v>0.20316531471862215</v>
      </c>
      <c r="Q2570" s="348">
        <v>3.5366931918656058E-2</v>
      </c>
      <c r="R2570" s="346">
        <v>0.13311700887235647</v>
      </c>
      <c r="S2570" s="347">
        <v>0.17848921473994003</v>
      </c>
      <c r="T2570" s="349">
        <v>9.9087371634279275E-2</v>
      </c>
      <c r="U2570" s="349">
        <v>0.43627691740288521</v>
      </c>
      <c r="V2570" s="361">
        <v>0.19557455196018217</v>
      </c>
    </row>
    <row r="2571" spans="1:22" ht="16" hidden="1" customHeight="1" outlineLevel="1">
      <c r="A2571" s="65">
        <v>2562</v>
      </c>
      <c r="B2571" s="117">
        <v>1</v>
      </c>
      <c r="C2571" s="325">
        <v>1.2937401147932934E-4</v>
      </c>
      <c r="D2571" s="326">
        <v>1.0411148603991344E-4</v>
      </c>
      <c r="E2571" s="327">
        <v>1.2547126479069397E-4</v>
      </c>
      <c r="F2571" s="332">
        <v>0</v>
      </c>
      <c r="G2571" s="326">
        <v>0</v>
      </c>
      <c r="H2571" s="327">
        <v>0</v>
      </c>
      <c r="I2571" s="332">
        <v>0</v>
      </c>
      <c r="J2571" s="326">
        <v>0</v>
      </c>
      <c r="K2571" s="327">
        <v>0</v>
      </c>
      <c r="L2571" s="336">
        <v>1.644775488145868E-4</v>
      </c>
      <c r="M2571" s="337">
        <v>1.1415525114155251E-4</v>
      </c>
      <c r="N2571" s="345">
        <v>4.7871767210527515E-2</v>
      </c>
      <c r="O2571" s="346">
        <v>0.10710162726229927</v>
      </c>
      <c r="P2571" s="347">
        <v>7.423448079427207E-2</v>
      </c>
      <c r="Q2571" s="348">
        <v>0.1149425287356322</v>
      </c>
      <c r="R2571" s="346">
        <v>0.10007376439740022</v>
      </c>
      <c r="S2571" s="347">
        <v>0.11081592346015166</v>
      </c>
      <c r="T2571" s="349">
        <v>0.11867662168865695</v>
      </c>
      <c r="U2571" s="349">
        <v>0.46516552409577899</v>
      </c>
      <c r="V2571" s="361">
        <v>5.3757998601414107E-2</v>
      </c>
    </row>
    <row r="2572" spans="1:22" ht="16" hidden="1" customHeight="1" outlineLevel="1">
      <c r="A2572" s="65">
        <v>2563</v>
      </c>
      <c r="B2572" s="117">
        <v>1</v>
      </c>
      <c r="C2572" s="325">
        <v>1.2623013362174674E-4</v>
      </c>
      <c r="D2572" s="326">
        <v>1.0691112263930608E-4</v>
      </c>
      <c r="E2572" s="327">
        <v>1.2174812035366655E-4</v>
      </c>
      <c r="F2572" s="332">
        <v>0</v>
      </c>
      <c r="G2572" s="326">
        <v>0</v>
      </c>
      <c r="H2572" s="327">
        <v>0</v>
      </c>
      <c r="I2572" s="332">
        <v>0</v>
      </c>
      <c r="J2572" s="326">
        <v>0</v>
      </c>
      <c r="K2572" s="327">
        <v>0</v>
      </c>
      <c r="L2572" s="336">
        <v>1.1748396343899057E-4</v>
      </c>
      <c r="M2572" s="337">
        <v>1.1415525114155251E-4</v>
      </c>
      <c r="N2572" s="345">
        <v>5.8589327033779937E-3</v>
      </c>
      <c r="O2572" s="346">
        <v>1.1303524760612017E-2</v>
      </c>
      <c r="P2572" s="347">
        <v>8.9930108271013085E-3</v>
      </c>
      <c r="Q2572" s="348">
        <v>0.15915119363395228</v>
      </c>
      <c r="R2572" s="346">
        <v>7.2077359886359632E-2</v>
      </c>
      <c r="S2572" s="347">
        <v>9.8942234316506963E-2</v>
      </c>
      <c r="T2572" s="349">
        <v>0.14225979651140286</v>
      </c>
      <c r="U2572" s="349">
        <v>0.56214870370763659</v>
      </c>
      <c r="V2572" s="361">
        <v>0</v>
      </c>
    </row>
    <row r="2573" spans="1:22" ht="16" hidden="1" customHeight="1" outlineLevel="1">
      <c r="A2573" s="65">
        <v>2564</v>
      </c>
      <c r="B2573" s="117">
        <v>1</v>
      </c>
      <c r="C2573" s="325">
        <v>1.2594262192900556E-4</v>
      </c>
      <c r="D2573" s="326">
        <v>1.169820376287879E-4</v>
      </c>
      <c r="E2573" s="327">
        <v>1.2695014446254457E-4</v>
      </c>
      <c r="F2573" s="332">
        <v>0</v>
      </c>
      <c r="G2573" s="326">
        <v>0</v>
      </c>
      <c r="H2573" s="327">
        <v>0</v>
      </c>
      <c r="I2573" s="332">
        <v>0</v>
      </c>
      <c r="J2573" s="326">
        <v>0</v>
      </c>
      <c r="K2573" s="327">
        <v>0</v>
      </c>
      <c r="L2573" s="336">
        <v>8.811297257924293E-5</v>
      </c>
      <c r="M2573" s="337">
        <v>1.1415525114155251E-4</v>
      </c>
      <c r="N2573" s="345">
        <v>0</v>
      </c>
      <c r="O2573" s="346">
        <v>0</v>
      </c>
      <c r="P2573" s="347">
        <v>0</v>
      </c>
      <c r="Q2573" s="348">
        <v>0.15030946065428824</v>
      </c>
      <c r="R2573" s="346">
        <v>4.9627953608456454E-2</v>
      </c>
      <c r="S2573" s="347">
        <v>7.2046173160473542E-2</v>
      </c>
      <c r="T2573" s="349">
        <v>0.21472100302322705</v>
      </c>
      <c r="U2573" s="349">
        <v>0.66738577094603524</v>
      </c>
      <c r="V2573" s="361">
        <v>0</v>
      </c>
    </row>
    <row r="2574" spans="1:22" ht="16" hidden="1" customHeight="1" outlineLevel="1">
      <c r="A2574" s="65">
        <v>2565</v>
      </c>
      <c r="B2574" s="117">
        <v>1</v>
      </c>
      <c r="C2574" s="325">
        <v>1.2989278257710142E-4</v>
      </c>
      <c r="D2574" s="326">
        <v>1.3084412717994723E-4</v>
      </c>
      <c r="E2574" s="327">
        <v>1.3473372168281095E-4</v>
      </c>
      <c r="F2574" s="332">
        <v>0</v>
      </c>
      <c r="G2574" s="326">
        <v>0</v>
      </c>
      <c r="H2574" s="327">
        <v>0</v>
      </c>
      <c r="I2574" s="332">
        <v>0</v>
      </c>
      <c r="J2574" s="326">
        <v>0</v>
      </c>
      <c r="K2574" s="327">
        <v>9.5084997073164795E-5</v>
      </c>
      <c r="L2574" s="336">
        <v>5.8741981719495287E-5</v>
      </c>
      <c r="M2574" s="337">
        <v>1.1415525114155251E-4</v>
      </c>
      <c r="N2574" s="345">
        <v>0</v>
      </c>
      <c r="O2574" s="346">
        <v>0</v>
      </c>
      <c r="P2574" s="347">
        <v>0</v>
      </c>
      <c r="Q2574" s="348">
        <v>0.14146772767462423</v>
      </c>
      <c r="R2574" s="346">
        <v>3.4337087668036684E-2</v>
      </c>
      <c r="S2574" s="347">
        <v>4.7090155481444115E-2</v>
      </c>
      <c r="T2574" s="349">
        <v>0.24724296185136863</v>
      </c>
      <c r="U2574" s="349">
        <v>0.73548034386499916</v>
      </c>
      <c r="V2574" s="361">
        <v>0</v>
      </c>
    </row>
    <row r="2575" spans="1:22" ht="16" hidden="1" customHeight="1" outlineLevel="1">
      <c r="A2575" s="65">
        <v>2566</v>
      </c>
      <c r="B2575" s="117">
        <v>1</v>
      </c>
      <c r="C2575" s="325">
        <v>1.2303000347645387E-4</v>
      </c>
      <c r="D2575" s="326">
        <v>1.2201749512352881E-4</v>
      </c>
      <c r="E2575" s="327">
        <v>1.2535451113238996E-4</v>
      </c>
      <c r="F2575" s="332">
        <v>0</v>
      </c>
      <c r="G2575" s="326">
        <v>0</v>
      </c>
      <c r="H2575" s="327">
        <v>0</v>
      </c>
      <c r="I2575" s="332">
        <v>0</v>
      </c>
      <c r="J2575" s="326">
        <v>0</v>
      </c>
      <c r="K2575" s="327">
        <v>0</v>
      </c>
      <c r="L2575" s="336">
        <v>3.7594868300476983E-5</v>
      </c>
      <c r="M2575" s="337">
        <v>1.1415525114155251E-4</v>
      </c>
      <c r="N2575" s="345">
        <v>0</v>
      </c>
      <c r="O2575" s="346">
        <v>0</v>
      </c>
      <c r="P2575" s="347">
        <v>0</v>
      </c>
      <c r="Q2575" s="348">
        <v>0.13262599469496023</v>
      </c>
      <c r="R2575" s="346">
        <v>2.843173546816077E-2</v>
      </c>
      <c r="S2575" s="347">
        <v>6.6417973027445162E-2</v>
      </c>
      <c r="T2575" s="349">
        <v>0.18467147381359919</v>
      </c>
      <c r="U2575" s="349">
        <v>0.6665996864101742</v>
      </c>
      <c r="V2575" s="361">
        <v>0</v>
      </c>
    </row>
    <row r="2576" spans="1:22" ht="16" hidden="1" customHeight="1" outlineLevel="1">
      <c r="A2576" s="65">
        <v>2567</v>
      </c>
      <c r="B2576" s="117">
        <v>1</v>
      </c>
      <c r="C2576" s="325">
        <v>1.1083575755171493E-4</v>
      </c>
      <c r="D2576" s="326">
        <v>1.1113001945922414E-4</v>
      </c>
      <c r="E2576" s="327">
        <v>1.1232999191714423E-4</v>
      </c>
      <c r="F2576" s="332">
        <v>0</v>
      </c>
      <c r="G2576" s="326">
        <v>0</v>
      </c>
      <c r="H2576" s="327">
        <v>0</v>
      </c>
      <c r="I2576" s="332">
        <v>0</v>
      </c>
      <c r="J2576" s="326">
        <v>0</v>
      </c>
      <c r="K2576" s="327">
        <v>9.5084997073164795E-5</v>
      </c>
      <c r="L2576" s="336">
        <v>2.3496792687798115E-5</v>
      </c>
      <c r="M2576" s="337">
        <v>1.1415525114155251E-4</v>
      </c>
      <c r="N2576" s="345">
        <v>0</v>
      </c>
      <c r="O2576" s="346">
        <v>0</v>
      </c>
      <c r="P2576" s="347">
        <v>0</v>
      </c>
      <c r="Q2576" s="348">
        <v>0.1237842617152962</v>
      </c>
      <c r="R2576" s="346">
        <v>4.1893951696849299E-2</v>
      </c>
      <c r="S2576" s="347">
        <v>0.20680660307216681</v>
      </c>
      <c r="T2576" s="349">
        <v>0.13579344212452094</v>
      </c>
      <c r="U2576" s="349">
        <v>0.51950361763717445</v>
      </c>
      <c r="V2576" s="361">
        <v>0</v>
      </c>
    </row>
    <row r="2577" spans="1:22" ht="16" hidden="1" customHeight="1" outlineLevel="1">
      <c r="A2577" s="65">
        <v>2568</v>
      </c>
      <c r="B2577" s="117">
        <v>1</v>
      </c>
      <c r="C2577" s="325">
        <v>1.0191664482254912E-4</v>
      </c>
      <c r="D2577" s="326">
        <v>1.0014533419077389E-4</v>
      </c>
      <c r="E2577" s="327">
        <v>1.0069354397284601E-4</v>
      </c>
      <c r="F2577" s="332">
        <v>0</v>
      </c>
      <c r="G2577" s="326">
        <v>0</v>
      </c>
      <c r="H2577" s="327">
        <v>0</v>
      </c>
      <c r="I2577" s="332">
        <v>7.132604024571815E-5</v>
      </c>
      <c r="J2577" s="326">
        <v>0</v>
      </c>
      <c r="K2577" s="327">
        <v>0</v>
      </c>
      <c r="L2577" s="336">
        <v>9.3987170751192458E-6</v>
      </c>
      <c r="M2577" s="337">
        <v>1.1415525114155251E-4</v>
      </c>
      <c r="N2577" s="345">
        <v>0</v>
      </c>
      <c r="O2577" s="346">
        <v>0</v>
      </c>
      <c r="P2577" s="347">
        <v>0</v>
      </c>
      <c r="Q2577" s="348">
        <v>8.8417329796640146E-2</v>
      </c>
      <c r="R2577" s="346">
        <v>6.3145938476104405E-2</v>
      </c>
      <c r="S2577" s="347">
        <v>0.27834442168576218</v>
      </c>
      <c r="T2577" s="349">
        <v>9.1099522097542754E-2</v>
      </c>
      <c r="U2577" s="349">
        <v>0.45111426301726265</v>
      </c>
      <c r="V2577" s="361">
        <v>0</v>
      </c>
    </row>
    <row r="2578" spans="1:22" ht="16" hidden="1" customHeight="1" outlineLevel="1">
      <c r="A2578" s="65">
        <v>2569</v>
      </c>
      <c r="B2578" s="117">
        <v>1</v>
      </c>
      <c r="C2578" s="325">
        <v>9.322879149841425E-5</v>
      </c>
      <c r="D2578" s="326">
        <v>9.0716002588652874E-5</v>
      </c>
      <c r="E2578" s="327">
        <v>9.061381147260105E-5</v>
      </c>
      <c r="F2578" s="332">
        <v>0</v>
      </c>
      <c r="G2578" s="326">
        <v>0</v>
      </c>
      <c r="H2578" s="327">
        <v>0</v>
      </c>
      <c r="I2578" s="332">
        <v>7.5783917761075554E-5</v>
      </c>
      <c r="J2578" s="326">
        <v>0</v>
      </c>
      <c r="K2578" s="327">
        <v>0</v>
      </c>
      <c r="L2578" s="336">
        <v>5.8741981719495289E-6</v>
      </c>
      <c r="M2578" s="337">
        <v>1.1415525114155251E-4</v>
      </c>
      <c r="N2578" s="345">
        <v>0</v>
      </c>
      <c r="O2578" s="346">
        <v>0</v>
      </c>
      <c r="P2578" s="347">
        <v>0</v>
      </c>
      <c r="Q2578" s="348">
        <v>0.13262599469496023</v>
      </c>
      <c r="R2578" s="346">
        <v>0.10999807475194208</v>
      </c>
      <c r="S2578" s="347">
        <v>0.31846286494829223</v>
      </c>
      <c r="T2578" s="349">
        <v>4.4789013473844091E-2</v>
      </c>
      <c r="U2578" s="349">
        <v>0.37397971793589663</v>
      </c>
      <c r="V2578" s="361">
        <v>0</v>
      </c>
    </row>
    <row r="2579" spans="1:22" ht="16" hidden="1" customHeight="1" outlineLevel="1">
      <c r="A2579" s="65">
        <v>2570</v>
      </c>
      <c r="B2579" s="117">
        <v>1</v>
      </c>
      <c r="C2579" s="325">
        <v>8.7378553576550772E-5</v>
      </c>
      <c r="D2579" s="326">
        <v>8.4027981823437141E-5</v>
      </c>
      <c r="E2579" s="327">
        <v>8.3725345632665313E-5</v>
      </c>
      <c r="F2579" s="332">
        <v>0</v>
      </c>
      <c r="G2579" s="326">
        <v>0</v>
      </c>
      <c r="H2579" s="327">
        <v>0</v>
      </c>
      <c r="I2579" s="332">
        <v>8.9157550307147697E-5</v>
      </c>
      <c r="J2579" s="326">
        <v>1.2496089833732147E-4</v>
      </c>
      <c r="K2579" s="327">
        <v>0</v>
      </c>
      <c r="L2579" s="336">
        <v>2.3496792687798115E-6</v>
      </c>
      <c r="M2579" s="337">
        <v>1.1415525114155251E-4</v>
      </c>
      <c r="N2579" s="345">
        <v>0</v>
      </c>
      <c r="O2579" s="346">
        <v>0</v>
      </c>
      <c r="P2579" s="347">
        <v>0</v>
      </c>
      <c r="Q2579" s="348">
        <v>0.15915119363395228</v>
      </c>
      <c r="R2579" s="346">
        <v>0.17817187646914964</v>
      </c>
      <c r="S2579" s="347">
        <v>0.39864269386951434</v>
      </c>
      <c r="T2579" s="349">
        <v>4.2411677302196311E-2</v>
      </c>
      <c r="U2579" s="349">
        <v>0.33713200531740972</v>
      </c>
      <c r="V2579" s="361">
        <v>0</v>
      </c>
    </row>
    <row r="2580" spans="1:22" ht="16" hidden="1" customHeight="1" outlineLevel="1">
      <c r="A2580" s="65">
        <v>2571</v>
      </c>
      <c r="B2580" s="117">
        <v>1</v>
      </c>
      <c r="C2580" s="325">
        <v>8.4309678769248445E-5</v>
      </c>
      <c r="D2580" s="326">
        <v>7.9925736528493784E-5</v>
      </c>
      <c r="E2580" s="327">
        <v>7.9950310680836111E-5</v>
      </c>
      <c r="F2580" s="332">
        <v>0</v>
      </c>
      <c r="G2580" s="326">
        <v>0</v>
      </c>
      <c r="H2580" s="327">
        <v>0</v>
      </c>
      <c r="I2580" s="332">
        <v>1.0030224409554116E-4</v>
      </c>
      <c r="J2580" s="326">
        <v>1.2701617627050113E-4</v>
      </c>
      <c r="K2580" s="327">
        <v>9.5084997073164795E-5</v>
      </c>
      <c r="L2580" s="336">
        <v>1.1748396343899057E-6</v>
      </c>
      <c r="M2580" s="337">
        <v>1.1415525114155251E-4</v>
      </c>
      <c r="N2580" s="345">
        <v>0</v>
      </c>
      <c r="O2580" s="346">
        <v>0</v>
      </c>
      <c r="P2580" s="347">
        <v>0</v>
      </c>
      <c r="Q2580" s="348">
        <v>0.15030946065428824</v>
      </c>
      <c r="R2580" s="346">
        <v>0.19990573316241991</v>
      </c>
      <c r="S2580" s="347">
        <v>0.4552411364379948</v>
      </c>
      <c r="T2580" s="349">
        <v>3.9653967343084892E-2</v>
      </c>
      <c r="U2580" s="349">
        <v>0.30745731408865495</v>
      </c>
      <c r="V2580" s="361">
        <v>0</v>
      </c>
    </row>
    <row r="2581" spans="1:22" ht="16" hidden="1" customHeight="1" outlineLevel="1">
      <c r="A2581" s="65">
        <v>2572</v>
      </c>
      <c r="B2581" s="117">
        <v>1</v>
      </c>
      <c r="C2581" s="325">
        <v>8.3047127422863378E-5</v>
      </c>
      <c r="D2581" s="326">
        <v>7.8487034387139236E-5</v>
      </c>
      <c r="E2581" s="327">
        <v>7.7926580603566864E-5</v>
      </c>
      <c r="F2581" s="332">
        <v>0</v>
      </c>
      <c r="G2581" s="326">
        <v>0</v>
      </c>
      <c r="H2581" s="327">
        <v>0</v>
      </c>
      <c r="I2581" s="332">
        <v>1.0921799912625594E-4</v>
      </c>
      <c r="J2581" s="326">
        <v>1.2742723185713703E-4</v>
      </c>
      <c r="K2581" s="327">
        <v>9.2113590914628404E-5</v>
      </c>
      <c r="L2581" s="336">
        <v>1.409807561267887E-5</v>
      </c>
      <c r="M2581" s="337">
        <v>1.1415525114155251E-4</v>
      </c>
      <c r="N2581" s="345">
        <v>0</v>
      </c>
      <c r="O2581" s="346">
        <v>0</v>
      </c>
      <c r="P2581" s="347">
        <v>0</v>
      </c>
      <c r="Q2581" s="348">
        <v>0.1237842617152962</v>
      </c>
      <c r="R2581" s="346">
        <v>0.19718070442849886</v>
      </c>
      <c r="S2581" s="347">
        <v>0.46176155171386868</v>
      </c>
      <c r="T2581" s="349">
        <v>4.6785975858028218E-2</v>
      </c>
      <c r="U2581" s="349">
        <v>0.30549210274900229</v>
      </c>
      <c r="V2581" s="361">
        <v>0</v>
      </c>
    </row>
    <row r="2582" spans="1:22" ht="16" hidden="1" customHeight="1" outlineLevel="1">
      <c r="A2582" s="65">
        <v>2573</v>
      </c>
      <c r="B2582" s="117">
        <v>1</v>
      </c>
      <c r="C2582" s="325">
        <v>8.2415851749670851E-5</v>
      </c>
      <c r="D2582" s="326">
        <v>7.8292615178848077E-5</v>
      </c>
      <c r="E2582" s="327">
        <v>7.6875797678830891E-5</v>
      </c>
      <c r="F2582" s="332">
        <v>0</v>
      </c>
      <c r="G2582" s="326">
        <v>0</v>
      </c>
      <c r="H2582" s="327">
        <v>0</v>
      </c>
      <c r="I2582" s="332">
        <v>1.2927844794536418E-4</v>
      </c>
      <c r="J2582" s="326">
        <v>1.2866039861704487E-4</v>
      </c>
      <c r="K2582" s="327">
        <v>1.069706217073104E-4</v>
      </c>
      <c r="L2582" s="336">
        <v>3.7594868300476983E-5</v>
      </c>
      <c r="M2582" s="337">
        <v>1.1415525114155251E-4</v>
      </c>
      <c r="N2582" s="345">
        <v>0</v>
      </c>
      <c r="O2582" s="346">
        <v>0</v>
      </c>
      <c r="P2582" s="347">
        <v>0</v>
      </c>
      <c r="Q2582" s="348">
        <v>0.1237842617152962</v>
      </c>
      <c r="R2582" s="346">
        <v>0.17638985208588817</v>
      </c>
      <c r="S2582" s="347">
        <v>0.44933801003970891</v>
      </c>
      <c r="T2582" s="349">
        <v>4.0319621471146275E-2</v>
      </c>
      <c r="U2582" s="349">
        <v>0.30254428573952336</v>
      </c>
      <c r="V2582" s="361">
        <v>0</v>
      </c>
    </row>
    <row r="2583" spans="1:22" ht="16" hidden="1" customHeight="1" outlineLevel="1">
      <c r="A2583" s="65">
        <v>2574</v>
      </c>
      <c r="B2583" s="117">
        <v>1</v>
      </c>
      <c r="C2583" s="325">
        <v>8.3165882252473857E-5</v>
      </c>
      <c r="D2583" s="326">
        <v>8.1558857878139478E-5</v>
      </c>
      <c r="E2583" s="327">
        <v>7.8549266781188174E-5</v>
      </c>
      <c r="F2583" s="332">
        <v>0</v>
      </c>
      <c r="G2583" s="326">
        <v>0</v>
      </c>
      <c r="H2583" s="327">
        <v>0</v>
      </c>
      <c r="I2583" s="332">
        <v>1.3819420297607891E-4</v>
      </c>
      <c r="J2583" s="326">
        <v>1.3318201007004002E-4</v>
      </c>
      <c r="K2583" s="327">
        <v>1.0102780939023762E-4</v>
      </c>
      <c r="L2583" s="336">
        <v>9.3987170751192462E-5</v>
      </c>
      <c r="M2583" s="337">
        <v>1.1415525114155251E-4</v>
      </c>
      <c r="N2583" s="345">
        <v>3.5725199410841426E-3</v>
      </c>
      <c r="O2583" s="346">
        <v>1.89329864849397E-3</v>
      </c>
      <c r="P2583" s="347">
        <v>3.3368025392177523E-3</v>
      </c>
      <c r="Q2583" s="348">
        <v>0.10610079575596817</v>
      </c>
      <c r="R2583" s="346">
        <v>0.16555078769455442</v>
      </c>
      <c r="S2583" s="347">
        <v>0.40942705669536356</v>
      </c>
      <c r="T2583" s="349">
        <v>4.3362611770855423E-2</v>
      </c>
      <c r="U2583" s="349">
        <v>0.29812256022530492</v>
      </c>
      <c r="V2583" s="361">
        <v>0</v>
      </c>
    </row>
    <row r="2584" spans="1:22" ht="16" hidden="1" customHeight="1" outlineLevel="1">
      <c r="A2584" s="65">
        <v>2575</v>
      </c>
      <c r="B2584" s="117">
        <v>1</v>
      </c>
      <c r="C2584" s="325">
        <v>8.6522268752517334E-5</v>
      </c>
      <c r="D2584" s="326">
        <v>8.3678027248513064E-5</v>
      </c>
      <c r="E2584" s="327">
        <v>8.2622672193127572E-5</v>
      </c>
      <c r="F2584" s="332">
        <v>0</v>
      </c>
      <c r="G2584" s="326">
        <v>0</v>
      </c>
      <c r="H2584" s="327">
        <v>0</v>
      </c>
      <c r="I2584" s="332">
        <v>1.4042314173375763E-4</v>
      </c>
      <c r="J2584" s="326">
        <v>1.352372880032196E-4</v>
      </c>
      <c r="K2584" s="327">
        <v>9.5084997073164795E-5</v>
      </c>
      <c r="L2584" s="336">
        <v>1.8210014333043539E-4</v>
      </c>
      <c r="M2584" s="337">
        <v>1.1415525114155251E-4</v>
      </c>
      <c r="N2584" s="345">
        <v>4.872917199638771E-2</v>
      </c>
      <c r="O2584" s="346">
        <v>4.3615889234187098E-2</v>
      </c>
      <c r="P2584" s="347">
        <v>5.0377166865593827E-2</v>
      </c>
      <c r="Q2584" s="348">
        <v>9.7259062776304167E-2</v>
      </c>
      <c r="R2584" s="346">
        <v>0.17475225187042384</v>
      </c>
      <c r="S2584" s="347">
        <v>0.3729967700888579</v>
      </c>
      <c r="T2584" s="349">
        <v>5.3347423691776079E-2</v>
      </c>
      <c r="U2584" s="349">
        <v>0.31207556073683862</v>
      </c>
      <c r="V2584" s="361">
        <v>8.3964903090060383E-2</v>
      </c>
    </row>
    <row r="2585" spans="1:22" ht="16" hidden="1" customHeight="1" outlineLevel="1">
      <c r="A2585" s="65">
        <v>2576</v>
      </c>
      <c r="B2585" s="117">
        <v>1</v>
      </c>
      <c r="C2585" s="325">
        <v>9.4028824034737461E-5</v>
      </c>
      <c r="D2585" s="326">
        <v>9.7034626858115403E-5</v>
      </c>
      <c r="E2585" s="327">
        <v>9.13662239372268E-5</v>
      </c>
      <c r="F2585" s="332">
        <v>0</v>
      </c>
      <c r="G2585" s="326">
        <v>0</v>
      </c>
      <c r="H2585" s="327">
        <v>0</v>
      </c>
      <c r="I2585" s="332">
        <v>1.3596526421840024E-4</v>
      </c>
      <c r="J2585" s="326">
        <v>0</v>
      </c>
      <c r="K2585" s="327">
        <v>1.0399921554877401E-4</v>
      </c>
      <c r="L2585" s="336">
        <v>1.5860335064263727E-4</v>
      </c>
      <c r="M2585" s="337">
        <v>1.1415525114155251E-4</v>
      </c>
      <c r="N2585" s="345">
        <v>0.16462171888515731</v>
      </c>
      <c r="O2585" s="346">
        <v>0.12757718716482688</v>
      </c>
      <c r="P2585" s="347">
        <v>0.1615835812261803</v>
      </c>
      <c r="Q2585" s="348">
        <v>9.7259062776304167E-2</v>
      </c>
      <c r="R2585" s="346">
        <v>0.18325164723193421</v>
      </c>
      <c r="S2585" s="347">
        <v>0.36679277906187852</v>
      </c>
      <c r="T2585" s="349">
        <v>9.4332699290983715E-2</v>
      </c>
      <c r="U2585" s="349">
        <v>0.40758483184395672</v>
      </c>
      <c r="V2585" s="361">
        <v>0.22568526097883965</v>
      </c>
    </row>
    <row r="2586" spans="1:22" ht="16" hidden="1" customHeight="1" outlineLevel="1">
      <c r="A2586" s="65">
        <v>2577</v>
      </c>
      <c r="B2586" s="117">
        <v>1</v>
      </c>
      <c r="C2586" s="325">
        <v>1.0472300895387039E-4</v>
      </c>
      <c r="D2586" s="326">
        <v>1.0939968850543286E-4</v>
      </c>
      <c r="E2586" s="327">
        <v>1.057658417947196E-4</v>
      </c>
      <c r="F2586" s="332">
        <v>0</v>
      </c>
      <c r="G2586" s="326">
        <v>0</v>
      </c>
      <c r="H2586" s="327">
        <v>0</v>
      </c>
      <c r="I2586" s="332">
        <v>1.2927844794536418E-4</v>
      </c>
      <c r="J2586" s="326">
        <v>0</v>
      </c>
      <c r="K2586" s="327">
        <v>2.1096983725608443E-4</v>
      </c>
      <c r="L2586" s="336">
        <v>1.4685495429873823E-4</v>
      </c>
      <c r="M2586" s="337">
        <v>1.1415525114155251E-4</v>
      </c>
      <c r="N2586" s="345">
        <v>0.31452465561304793</v>
      </c>
      <c r="O2586" s="346">
        <v>0.27375778273864632</v>
      </c>
      <c r="P2586" s="347">
        <v>0.27603376191829065</v>
      </c>
      <c r="Q2586" s="348">
        <v>0.1149425287356322</v>
      </c>
      <c r="R2586" s="346">
        <v>0.20155437063835904</v>
      </c>
      <c r="S2586" s="347">
        <v>0.39400526446680645</v>
      </c>
      <c r="T2586" s="349">
        <v>0.10783596874594309</v>
      </c>
      <c r="U2586" s="349">
        <v>0.51409928645312963</v>
      </c>
      <c r="V2586" s="361">
        <v>0.35867168095754215</v>
      </c>
    </row>
    <row r="2587" spans="1:22" ht="16" hidden="1" customHeight="1" outlineLevel="1">
      <c r="A2587" s="65">
        <v>2578</v>
      </c>
      <c r="B2587" s="117">
        <v>1</v>
      </c>
      <c r="C2587" s="325">
        <v>1.0962945849304009E-4</v>
      </c>
      <c r="D2587" s="326">
        <v>1.1142164827166087E-4</v>
      </c>
      <c r="E2587" s="327">
        <v>1.1181108676912647E-4</v>
      </c>
      <c r="F2587" s="332">
        <v>0</v>
      </c>
      <c r="G2587" s="326">
        <v>0</v>
      </c>
      <c r="H2587" s="327">
        <v>0</v>
      </c>
      <c r="I2587" s="332">
        <v>1.136758766416133E-4</v>
      </c>
      <c r="J2587" s="326">
        <v>0</v>
      </c>
      <c r="K2587" s="327">
        <v>2.4662671115852124E-4</v>
      </c>
      <c r="L2587" s="336">
        <v>1.644775488145868E-4</v>
      </c>
      <c r="M2587" s="337">
        <v>1.1415525114155251E-4</v>
      </c>
      <c r="N2587" s="345">
        <v>0.45285262773182594</v>
      </c>
      <c r="O2587" s="346">
        <v>0.40716224407002227</v>
      </c>
      <c r="P2587" s="347">
        <v>0.37848075187021313</v>
      </c>
      <c r="Q2587" s="348">
        <v>0.13262599469496023</v>
      </c>
      <c r="R2587" s="346">
        <v>0.22169531776629295</v>
      </c>
      <c r="S2587" s="347">
        <v>0.40611238189207172</v>
      </c>
      <c r="T2587" s="349">
        <v>0.1354130683370573</v>
      </c>
      <c r="U2587" s="349">
        <v>0.59241295833828711</v>
      </c>
      <c r="V2587" s="361">
        <v>0.46133362420650054</v>
      </c>
    </row>
    <row r="2588" spans="1:22" ht="16" hidden="1" customHeight="1" outlineLevel="1">
      <c r="A2588" s="65">
        <v>2579</v>
      </c>
      <c r="B2588" s="117">
        <v>1</v>
      </c>
      <c r="C2588" s="325">
        <v>1.0746062028910138E-4</v>
      </c>
      <c r="D2588" s="326">
        <v>1.0846647630563532E-4</v>
      </c>
      <c r="E2588" s="327">
        <v>1.1249863609025E-4</v>
      </c>
      <c r="F2588" s="332">
        <v>0</v>
      </c>
      <c r="G2588" s="326">
        <v>0</v>
      </c>
      <c r="H2588" s="327">
        <v>0</v>
      </c>
      <c r="I2588" s="332">
        <v>7.8012856518754235E-5</v>
      </c>
      <c r="J2588" s="326">
        <v>0</v>
      </c>
      <c r="K2588" s="327">
        <v>2.6742655426827605E-4</v>
      </c>
      <c r="L2588" s="336">
        <v>1.8797434150238492E-4</v>
      </c>
      <c r="M2588" s="337">
        <v>1.1415525114155251E-4</v>
      </c>
      <c r="N2588" s="345">
        <v>0.56888807541823894</v>
      </c>
      <c r="O2588" s="346">
        <v>0.49960063994385417</v>
      </c>
      <c r="P2588" s="347">
        <v>0.47871937676340759</v>
      </c>
      <c r="Q2588" s="348">
        <v>0.1237842617152962</v>
      </c>
      <c r="R2588" s="346">
        <v>0.22620305794858503</v>
      </c>
      <c r="S2588" s="347">
        <v>0.39950897064892399</v>
      </c>
      <c r="T2588" s="349">
        <v>0.13151423701555492</v>
      </c>
      <c r="U2588" s="349">
        <v>0.6066607405507688</v>
      </c>
      <c r="V2588" s="361">
        <v>0.53476283296447447</v>
      </c>
    </row>
    <row r="2589" spans="1:22" ht="16" hidden="1" customHeight="1" outlineLevel="1">
      <c r="A2589" s="65">
        <v>2580</v>
      </c>
      <c r="B2589" s="117">
        <v>1</v>
      </c>
      <c r="C2589" s="325">
        <v>1.0366046574156613E-4</v>
      </c>
      <c r="D2589" s="326">
        <v>1.05044698239711E-4</v>
      </c>
      <c r="E2589" s="327">
        <v>1.093073694299408E-4</v>
      </c>
      <c r="F2589" s="332">
        <v>0</v>
      </c>
      <c r="G2589" s="326">
        <v>0</v>
      </c>
      <c r="H2589" s="327">
        <v>0</v>
      </c>
      <c r="I2589" s="332">
        <v>0</v>
      </c>
      <c r="J2589" s="326">
        <v>0</v>
      </c>
      <c r="K2589" s="327">
        <v>2.8822639737803081E-4</v>
      </c>
      <c r="L2589" s="336">
        <v>2.0677177565262342E-4</v>
      </c>
      <c r="M2589" s="337">
        <v>1.1415525114155251E-4</v>
      </c>
      <c r="N2589" s="345">
        <v>0.62290457692743118</v>
      </c>
      <c r="O2589" s="346">
        <v>0.55781558341628268</v>
      </c>
      <c r="P2589" s="347">
        <v>0.53447964478788457</v>
      </c>
      <c r="Q2589" s="348">
        <v>0.1237842617152962</v>
      </c>
      <c r="R2589" s="346">
        <v>0.24472065603128912</v>
      </c>
      <c r="S2589" s="347">
        <v>0.37961574095220674</v>
      </c>
      <c r="T2589" s="349">
        <v>0.11411213623909322</v>
      </c>
      <c r="U2589" s="349">
        <v>0.52775750526371545</v>
      </c>
      <c r="V2589" s="361">
        <v>0.56589657317190001</v>
      </c>
    </row>
    <row r="2590" spans="1:22" ht="16" hidden="1" customHeight="1" outlineLevel="1">
      <c r="A2590" s="65">
        <v>2581</v>
      </c>
      <c r="B2590" s="117">
        <v>1</v>
      </c>
      <c r="C2590" s="325">
        <v>9.5241373347602337E-5</v>
      </c>
      <c r="D2590" s="326">
        <v>1.0508358208136923E-4</v>
      </c>
      <c r="E2590" s="327">
        <v>1.0996897349366344E-4</v>
      </c>
      <c r="F2590" s="332">
        <v>0</v>
      </c>
      <c r="G2590" s="326">
        <v>0</v>
      </c>
      <c r="H2590" s="327">
        <v>0</v>
      </c>
      <c r="I2590" s="332">
        <v>0</v>
      </c>
      <c r="J2590" s="326">
        <v>0</v>
      </c>
      <c r="K2590" s="327">
        <v>2.6742655426827605E-4</v>
      </c>
      <c r="L2590" s="336">
        <v>1.8797434150238492E-4</v>
      </c>
      <c r="M2590" s="337">
        <v>1.1415525114155251E-4</v>
      </c>
      <c r="N2590" s="345">
        <v>0.63962397025170492</v>
      </c>
      <c r="O2590" s="346">
        <v>0.56814858986003425</v>
      </c>
      <c r="P2590" s="347">
        <v>0.52901501245986904</v>
      </c>
      <c r="Q2590" s="348">
        <v>0.1237842617152962</v>
      </c>
      <c r="R2590" s="346">
        <v>0.24114346894406805</v>
      </c>
      <c r="S2590" s="347">
        <v>0.33974628559149839</v>
      </c>
      <c r="T2590" s="349">
        <v>8.1019616729756189E-2</v>
      </c>
      <c r="U2590" s="349">
        <v>0.38842402128234355</v>
      </c>
      <c r="V2590" s="361">
        <v>0.5569106947451864</v>
      </c>
    </row>
    <row r="2591" spans="1:22" ht="16" hidden="1" customHeight="1" outlineLevel="1">
      <c r="A2591" s="65">
        <v>2582</v>
      </c>
      <c r="B2591" s="117">
        <v>1</v>
      </c>
      <c r="C2591" s="325">
        <v>9.1003701006765313E-5</v>
      </c>
      <c r="D2591" s="326">
        <v>1.003008695574068E-4</v>
      </c>
      <c r="E2591" s="327">
        <v>1.0252268461960861E-4</v>
      </c>
      <c r="F2591" s="332">
        <v>0</v>
      </c>
      <c r="G2591" s="326">
        <v>0</v>
      </c>
      <c r="H2591" s="327">
        <v>0</v>
      </c>
      <c r="I2591" s="332">
        <v>0</v>
      </c>
      <c r="J2591" s="326">
        <v>0</v>
      </c>
      <c r="K2591" s="327">
        <v>2.4365530499998481E-4</v>
      </c>
      <c r="L2591" s="336">
        <v>1.9032402077116473E-4</v>
      </c>
      <c r="M2591" s="337">
        <v>1.1415525114155251E-4</v>
      </c>
      <c r="N2591" s="345">
        <v>0.5947531197916881</v>
      </c>
      <c r="O2591" s="346">
        <v>0.49214912156482105</v>
      </c>
      <c r="P2591" s="347">
        <v>0.46408116473738303</v>
      </c>
      <c r="Q2591" s="348">
        <v>0.1149425287356322</v>
      </c>
      <c r="R2591" s="346">
        <v>0.2389827827792618</v>
      </c>
      <c r="S2591" s="347">
        <v>0.36723369726168392</v>
      </c>
      <c r="T2591" s="349">
        <v>7.9212841239303874E-2</v>
      </c>
      <c r="U2591" s="349">
        <v>0.35874933005358872</v>
      </c>
      <c r="V2591" s="361">
        <v>0.51069106178399093</v>
      </c>
    </row>
    <row r="2592" spans="1:22" ht="16" hidden="1" customHeight="1" outlineLevel="1">
      <c r="A2592" s="65">
        <v>2583</v>
      </c>
      <c r="B2592" s="117">
        <v>1</v>
      </c>
      <c r="C2592" s="325">
        <v>9.1372466003976799E-5</v>
      </c>
      <c r="D2592" s="326">
        <v>9.7384581433039493E-5</v>
      </c>
      <c r="E2592" s="327">
        <v>1.0130325752176687E-4</v>
      </c>
      <c r="F2592" s="332">
        <v>0</v>
      </c>
      <c r="G2592" s="326">
        <v>0</v>
      </c>
      <c r="H2592" s="327">
        <v>0</v>
      </c>
      <c r="I2592" s="332">
        <v>0</v>
      </c>
      <c r="J2592" s="326">
        <v>0</v>
      </c>
      <c r="K2592" s="327">
        <v>2.2285546189023002E-4</v>
      </c>
      <c r="L2592" s="336">
        <v>2.1382081345896285E-4</v>
      </c>
      <c r="M2592" s="337">
        <v>1.1415525114155251E-4</v>
      </c>
      <c r="N2592" s="345">
        <v>0.54102241987778255</v>
      </c>
      <c r="O2592" s="346">
        <v>0.45430268676433566</v>
      </c>
      <c r="P2592" s="347">
        <v>0.40290228453913629</v>
      </c>
      <c r="Q2592" s="348">
        <v>0.10610079575596817</v>
      </c>
      <c r="R2592" s="346">
        <v>0.22821532985024692</v>
      </c>
      <c r="S2592" s="347">
        <v>0.31546461439389489</v>
      </c>
      <c r="T2592" s="349">
        <v>9.414251239725191E-2</v>
      </c>
      <c r="U2592" s="349">
        <v>0.34853023108739506</v>
      </c>
      <c r="V2592" s="361">
        <v>0.43503256118183564</v>
      </c>
    </row>
    <row r="2593" spans="1:22" ht="16" hidden="1" customHeight="1" outlineLevel="1">
      <c r="A2593" s="65">
        <v>2584</v>
      </c>
      <c r="B2593" s="117">
        <v>1</v>
      </c>
      <c r="C2593" s="325">
        <v>9.1109955327995745E-5</v>
      </c>
      <c r="D2593" s="326">
        <v>9.5984763133343174E-5</v>
      </c>
      <c r="E2593" s="327">
        <v>1.0344374125734013E-4</v>
      </c>
      <c r="F2593" s="332">
        <v>0</v>
      </c>
      <c r="G2593" s="326">
        <v>1.9314278912191778E-4</v>
      </c>
      <c r="H2593" s="327">
        <v>0</v>
      </c>
      <c r="I2593" s="332">
        <v>0</v>
      </c>
      <c r="J2593" s="326">
        <v>0</v>
      </c>
      <c r="K2593" s="327">
        <v>1.9908421262193881E-4</v>
      </c>
      <c r="L2593" s="336">
        <v>2.2321953053408208E-4</v>
      </c>
      <c r="M2593" s="337">
        <v>1.1415525114155251E-4</v>
      </c>
      <c r="N2593" s="345">
        <v>0.42284346022671915</v>
      </c>
      <c r="O2593" s="346">
        <v>0.30581081889687756</v>
      </c>
      <c r="P2593" s="347">
        <v>0.29743311168596465</v>
      </c>
      <c r="Q2593" s="348">
        <v>8.8417329796640146E-2</v>
      </c>
      <c r="R2593" s="346">
        <v>0.22429606072861796</v>
      </c>
      <c r="S2593" s="347">
        <v>0.28347982689211343</v>
      </c>
      <c r="T2593" s="349">
        <v>0.11905699547612059</v>
      </c>
      <c r="U2593" s="349">
        <v>0.37486406303874031</v>
      </c>
      <c r="V2593" s="361">
        <v>0.31637621240699315</v>
      </c>
    </row>
    <row r="2594" spans="1:22" ht="16" hidden="1" customHeight="1" outlineLevel="1">
      <c r="A2594" s="65">
        <v>2585</v>
      </c>
      <c r="B2594" s="117">
        <v>1</v>
      </c>
      <c r="C2594" s="325">
        <v>9.0928697956485014E-5</v>
      </c>
      <c r="D2594" s="326">
        <v>1.029255288693374E-4</v>
      </c>
      <c r="E2594" s="327">
        <v>9.940925373150206E-5</v>
      </c>
      <c r="F2594" s="332">
        <v>0</v>
      </c>
      <c r="G2594" s="326">
        <v>0</v>
      </c>
      <c r="H2594" s="327">
        <v>0</v>
      </c>
      <c r="I2594" s="332">
        <v>7.5783917761075554E-5</v>
      </c>
      <c r="J2594" s="326">
        <v>0</v>
      </c>
      <c r="K2594" s="327">
        <v>2.0799843109754802E-4</v>
      </c>
      <c r="L2594" s="336">
        <v>2.2321953053408208E-4</v>
      </c>
      <c r="M2594" s="337">
        <v>1.1415525114155251E-4</v>
      </c>
      <c r="N2594" s="345">
        <v>0.29466144474062012</v>
      </c>
      <c r="O2594" s="346">
        <v>0.19684189604070434</v>
      </c>
      <c r="P2594" s="347">
        <v>0.16201474509856695</v>
      </c>
      <c r="Q2594" s="348">
        <v>8.8417329796640146E-2</v>
      </c>
      <c r="R2594" s="346">
        <v>0.194426227749916</v>
      </c>
      <c r="S2594" s="347">
        <v>0.27204705594827405</v>
      </c>
      <c r="T2594" s="349">
        <v>0.1572845611162168</v>
      </c>
      <c r="U2594" s="349">
        <v>0.43608039626891998</v>
      </c>
      <c r="V2594" s="361">
        <v>0.18235149211730256</v>
      </c>
    </row>
    <row r="2595" spans="1:22" ht="16" hidden="1" customHeight="1" outlineLevel="1">
      <c r="A2595" s="65">
        <v>2586</v>
      </c>
      <c r="B2595" s="117">
        <v>1</v>
      </c>
      <c r="C2595" s="325">
        <v>9.3716311325236202E-5</v>
      </c>
      <c r="D2595" s="326">
        <v>1.0098133678642586E-4</v>
      </c>
      <c r="E2595" s="327">
        <v>1.0475397675608497E-4</v>
      </c>
      <c r="F2595" s="332">
        <v>0</v>
      </c>
      <c r="G2595" s="326">
        <v>0</v>
      </c>
      <c r="H2595" s="327">
        <v>0</v>
      </c>
      <c r="I2595" s="332">
        <v>1.4933889676447238E-4</v>
      </c>
      <c r="J2595" s="326">
        <v>0</v>
      </c>
      <c r="K2595" s="327">
        <v>2.1988405573169364E-4</v>
      </c>
      <c r="L2595" s="336">
        <v>1.644775488145868E-4</v>
      </c>
      <c r="M2595" s="337">
        <v>1.1415525114155251E-4</v>
      </c>
      <c r="N2595" s="345">
        <v>0.12718170990259547</v>
      </c>
      <c r="O2595" s="346">
        <v>8.2482936622101863E-2</v>
      </c>
      <c r="P2595" s="347">
        <v>8.1047640184248482E-2</v>
      </c>
      <c r="Q2595" s="348">
        <v>8.8417329796640146E-2</v>
      </c>
      <c r="R2595" s="346">
        <v>0.15050351701334044</v>
      </c>
      <c r="S2595" s="347">
        <v>0.26635141946817287</v>
      </c>
      <c r="T2595" s="349">
        <v>0.17097801746490798</v>
      </c>
      <c r="U2595" s="349">
        <v>0.43490126946512841</v>
      </c>
      <c r="V2595" s="361">
        <v>4.9082593377523145E-2</v>
      </c>
    </row>
    <row r="2596" spans="1:22" ht="16" hidden="1" customHeight="1" outlineLevel="1">
      <c r="A2596" s="65">
        <v>2587</v>
      </c>
      <c r="B2596" s="117">
        <v>1</v>
      </c>
      <c r="C2596" s="325">
        <v>9.7910231886743046E-5</v>
      </c>
      <c r="D2596" s="326">
        <v>1.0459753406064133E-4</v>
      </c>
      <c r="E2596" s="327">
        <v>1.0449452418207609E-4</v>
      </c>
      <c r="F2596" s="332">
        <v>0</v>
      </c>
      <c r="G2596" s="326">
        <v>0</v>
      </c>
      <c r="H2596" s="327">
        <v>0</v>
      </c>
      <c r="I2596" s="332">
        <v>1.7608616185661673E-4</v>
      </c>
      <c r="J2596" s="326">
        <v>0</v>
      </c>
      <c r="K2596" s="327">
        <v>2.1096983725608443E-4</v>
      </c>
      <c r="L2596" s="336">
        <v>1.1748396343899057E-4</v>
      </c>
      <c r="M2596" s="337">
        <v>1.1415525114155251E-4</v>
      </c>
      <c r="N2596" s="345">
        <v>1.8434202895994178E-2</v>
      </c>
      <c r="O2596" s="346">
        <v>9.9153508753620917E-3</v>
      </c>
      <c r="P2596" s="347">
        <v>1.1114839121817811E-2</v>
      </c>
      <c r="Q2596" s="348">
        <v>7.9575596816976138E-2</v>
      </c>
      <c r="R2596" s="346">
        <v>0.13147751513863798</v>
      </c>
      <c r="S2596" s="347">
        <v>0.24084554925862831</v>
      </c>
      <c r="T2596" s="349">
        <v>0.17677871772372858</v>
      </c>
      <c r="U2596" s="349">
        <v>0.51174103284554651</v>
      </c>
      <c r="V2596" s="361">
        <v>0</v>
      </c>
    </row>
    <row r="2597" spans="1:22" ht="16" hidden="1" customHeight="1" outlineLevel="1">
      <c r="A2597" s="65">
        <v>2588</v>
      </c>
      <c r="B2597" s="117">
        <v>1</v>
      </c>
      <c r="C2597" s="325">
        <v>1.0197914736444937E-4</v>
      </c>
      <c r="D2597" s="326">
        <v>1.1214099934233815E-4</v>
      </c>
      <c r="E2597" s="327">
        <v>1.1083813961659317E-4</v>
      </c>
      <c r="F2597" s="332">
        <v>0</v>
      </c>
      <c r="G2597" s="326">
        <v>0</v>
      </c>
      <c r="H2597" s="327">
        <v>0</v>
      </c>
      <c r="I2597" s="332">
        <v>2.0729130446411843E-4</v>
      </c>
      <c r="J2597" s="326">
        <v>0</v>
      </c>
      <c r="K2597" s="327">
        <v>2.2285546189023002E-4</v>
      </c>
      <c r="L2597" s="336">
        <v>8.811297257924293E-5</v>
      </c>
      <c r="M2597" s="337">
        <v>1.1415525114155251E-4</v>
      </c>
      <c r="N2597" s="345">
        <v>0</v>
      </c>
      <c r="O2597" s="346">
        <v>0</v>
      </c>
      <c r="P2597" s="347">
        <v>0</v>
      </c>
      <c r="Q2597" s="348">
        <v>7.9575596816976138E-2</v>
      </c>
      <c r="R2597" s="346">
        <v>0.12347930886353092</v>
      </c>
      <c r="S2597" s="347">
        <v>0.23312687333424925</v>
      </c>
      <c r="T2597" s="349">
        <v>0.17772965219238768</v>
      </c>
      <c r="U2597" s="349">
        <v>0.60449900807715096</v>
      </c>
      <c r="V2597" s="361">
        <v>0</v>
      </c>
    </row>
    <row r="2598" spans="1:22" ht="16" hidden="1" customHeight="1" outlineLevel="1">
      <c r="A2598" s="65">
        <v>2589</v>
      </c>
      <c r="B2598" s="117">
        <v>1</v>
      </c>
      <c r="C2598" s="325">
        <v>1.0516677700136218E-4</v>
      </c>
      <c r="D2598" s="326">
        <v>1.2415610641473151E-4</v>
      </c>
      <c r="E2598" s="327">
        <v>1.1723364556591205E-4</v>
      </c>
      <c r="F2598" s="332">
        <v>0</v>
      </c>
      <c r="G2598" s="326">
        <v>0</v>
      </c>
      <c r="H2598" s="327">
        <v>0</v>
      </c>
      <c r="I2598" s="332">
        <v>2.1397812073715446E-4</v>
      </c>
      <c r="J2598" s="326">
        <v>0</v>
      </c>
      <c r="K2598" s="327">
        <v>2.3771249268291205E-4</v>
      </c>
      <c r="L2598" s="336">
        <v>5.8741981719495287E-5</v>
      </c>
      <c r="M2598" s="337">
        <v>1.1415525114155251E-4</v>
      </c>
      <c r="N2598" s="345">
        <v>0</v>
      </c>
      <c r="O2598" s="346">
        <v>0</v>
      </c>
      <c r="P2598" s="347">
        <v>0</v>
      </c>
      <c r="Q2598" s="348">
        <v>7.9575596816976138E-2</v>
      </c>
      <c r="R2598" s="346">
        <v>0.12215223488459004</v>
      </c>
      <c r="S2598" s="347">
        <v>0.24684205036742299</v>
      </c>
      <c r="T2598" s="349">
        <v>0.18933105271002884</v>
      </c>
      <c r="U2598" s="349">
        <v>0.63112762172944414</v>
      </c>
      <c r="V2598" s="361">
        <v>0</v>
      </c>
    </row>
    <row r="2599" spans="1:22" ht="16" hidden="1" customHeight="1" outlineLevel="1">
      <c r="A2599" s="65">
        <v>2590</v>
      </c>
      <c r="B2599" s="117">
        <v>1</v>
      </c>
      <c r="C2599" s="325">
        <v>9.9760307126990473E-5</v>
      </c>
      <c r="D2599" s="326">
        <v>1.1404630758359146E-4</v>
      </c>
      <c r="E2599" s="327">
        <v>1.0902197159853103E-4</v>
      </c>
      <c r="F2599" s="332">
        <v>0</v>
      </c>
      <c r="G2599" s="326">
        <v>0</v>
      </c>
      <c r="H2599" s="327">
        <v>0</v>
      </c>
      <c r="I2599" s="332">
        <v>2.095202432217971E-4</v>
      </c>
      <c r="J2599" s="326">
        <v>0</v>
      </c>
      <c r="K2599" s="327">
        <v>2.4068389884144843E-4</v>
      </c>
      <c r="L2599" s="336">
        <v>3.7594868300476983E-5</v>
      </c>
      <c r="M2599" s="337">
        <v>1.1415525114155251E-4</v>
      </c>
      <c r="N2599" s="345">
        <v>0</v>
      </c>
      <c r="O2599" s="346">
        <v>0</v>
      </c>
      <c r="P2599" s="347">
        <v>0</v>
      </c>
      <c r="Q2599" s="348">
        <v>8.8417329796640146E-2</v>
      </c>
      <c r="R2599" s="346">
        <v>0.1200705011168641</v>
      </c>
      <c r="S2599" s="347">
        <v>0.273338691307288</v>
      </c>
      <c r="T2599" s="349">
        <v>0.12076867751970699</v>
      </c>
      <c r="U2599" s="349">
        <v>0.53974529443559649</v>
      </c>
      <c r="V2599" s="361">
        <v>0</v>
      </c>
    </row>
    <row r="2600" spans="1:22" ht="16" hidden="1" customHeight="1" outlineLevel="1">
      <c r="A2600" s="65">
        <v>2591</v>
      </c>
      <c r="B2600" s="117">
        <v>1</v>
      </c>
      <c r="C2600" s="325">
        <v>9.1697479221858105E-5</v>
      </c>
      <c r="D2600" s="326">
        <v>1.0383929914830582E-4</v>
      </c>
      <c r="E2600" s="327">
        <v>1.004859819136389E-4</v>
      </c>
      <c r="F2600" s="332">
        <v>0</v>
      </c>
      <c r="G2600" s="326">
        <v>0</v>
      </c>
      <c r="H2600" s="327">
        <v>0</v>
      </c>
      <c r="I2600" s="332">
        <v>2.0729130446411843E-4</v>
      </c>
      <c r="J2600" s="326">
        <v>0</v>
      </c>
      <c r="K2600" s="327">
        <v>2.5554092963413043E-4</v>
      </c>
      <c r="L2600" s="336">
        <v>2.3496792687798115E-5</v>
      </c>
      <c r="M2600" s="337">
        <v>1.1415525114155251E-4</v>
      </c>
      <c r="N2600" s="345">
        <v>0</v>
      </c>
      <c r="O2600" s="346">
        <v>0</v>
      </c>
      <c r="P2600" s="347">
        <v>0</v>
      </c>
      <c r="Q2600" s="348">
        <v>7.9575596816976138E-2</v>
      </c>
      <c r="R2600" s="346">
        <v>0.10275216780285143</v>
      </c>
      <c r="S2600" s="347">
        <v>0.23905593809597106</v>
      </c>
      <c r="T2600" s="349">
        <v>0.10136961435906114</v>
      </c>
      <c r="U2600" s="349">
        <v>0.48196808104980904</v>
      </c>
      <c r="V2600" s="361">
        <v>0</v>
      </c>
    </row>
    <row r="2601" spans="1:22" ht="16" hidden="1" customHeight="1" outlineLevel="1">
      <c r="A2601" s="65">
        <v>2592</v>
      </c>
      <c r="B2601" s="117">
        <v>1</v>
      </c>
      <c r="C2601" s="325">
        <v>8.4647192495509798E-5</v>
      </c>
      <c r="D2601" s="326">
        <v>9.596532121251406E-5</v>
      </c>
      <c r="E2601" s="327">
        <v>9.2339171089760101E-5</v>
      </c>
      <c r="F2601" s="332">
        <v>0</v>
      </c>
      <c r="G2601" s="326">
        <v>0</v>
      </c>
      <c r="H2601" s="327">
        <v>0</v>
      </c>
      <c r="I2601" s="332">
        <v>2.0060448819108232E-4</v>
      </c>
      <c r="J2601" s="326">
        <v>0</v>
      </c>
      <c r="K2601" s="327">
        <v>2.7634077274388524E-4</v>
      </c>
      <c r="L2601" s="336">
        <v>9.3987170751192458E-6</v>
      </c>
      <c r="M2601" s="337">
        <v>1.1415525114155251E-4</v>
      </c>
      <c r="N2601" s="345">
        <v>0</v>
      </c>
      <c r="O2601" s="346">
        <v>0</v>
      </c>
      <c r="P2601" s="347">
        <v>0</v>
      </c>
      <c r="Q2601" s="348">
        <v>7.0733863837312116E-2</v>
      </c>
      <c r="R2601" s="346">
        <v>0.10173562179466139</v>
      </c>
      <c r="S2601" s="347">
        <v>0.23422657839527949</v>
      </c>
      <c r="T2601" s="349">
        <v>8.2826392220208489E-2</v>
      </c>
      <c r="U2601" s="349">
        <v>0.45435686172768952</v>
      </c>
      <c r="V2601" s="361">
        <v>0</v>
      </c>
    </row>
    <row r="2602" spans="1:22" ht="16" hidden="1" customHeight="1" outlineLevel="1">
      <c r="A2602" s="65">
        <v>2593</v>
      </c>
      <c r="B2602" s="117">
        <v>1</v>
      </c>
      <c r="C2602" s="325">
        <v>7.6303103151826305E-5</v>
      </c>
      <c r="D2602" s="326">
        <v>9.1940843600887148E-5</v>
      </c>
      <c r="E2602" s="327">
        <v>8.1753506070197821E-5</v>
      </c>
      <c r="F2602" s="332">
        <v>0</v>
      </c>
      <c r="G2602" s="326">
        <v>0</v>
      </c>
      <c r="H2602" s="327">
        <v>0</v>
      </c>
      <c r="I2602" s="332">
        <v>2.0060448819108232E-4</v>
      </c>
      <c r="J2602" s="326">
        <v>0</v>
      </c>
      <c r="K2602" s="327">
        <v>2.6742655426827605E-4</v>
      </c>
      <c r="L2602" s="336">
        <v>5.8741981719495289E-6</v>
      </c>
      <c r="M2602" s="337">
        <v>1.1415525114155251E-4</v>
      </c>
      <c r="N2602" s="345">
        <v>0</v>
      </c>
      <c r="O2602" s="346">
        <v>0</v>
      </c>
      <c r="P2602" s="347">
        <v>0</v>
      </c>
      <c r="Q2602" s="348">
        <v>7.0733863837312116E-2</v>
      </c>
      <c r="R2602" s="346">
        <v>0.10986683151133771</v>
      </c>
      <c r="S2602" s="347">
        <v>0.23715739260260399</v>
      </c>
      <c r="T2602" s="349">
        <v>5.6010040204021581E-2</v>
      </c>
      <c r="U2602" s="349">
        <v>0.44580819240020053</v>
      </c>
      <c r="V2602" s="361">
        <v>0</v>
      </c>
    </row>
    <row r="2603" spans="1:22" ht="16" hidden="1" customHeight="1" outlineLevel="1">
      <c r="A2603" s="65">
        <v>2594</v>
      </c>
      <c r="B2603" s="117">
        <v>1</v>
      </c>
      <c r="C2603" s="325">
        <v>7.0696625143373796E-5</v>
      </c>
      <c r="D2603" s="326">
        <v>8.7819156385114664E-5</v>
      </c>
      <c r="E2603" s="327">
        <v>7.3879120449028344E-5</v>
      </c>
      <c r="F2603" s="332">
        <v>0</v>
      </c>
      <c r="G2603" s="326">
        <v>0</v>
      </c>
      <c r="H2603" s="327">
        <v>0</v>
      </c>
      <c r="I2603" s="332">
        <v>2.095202432217971E-4</v>
      </c>
      <c r="J2603" s="326">
        <v>0</v>
      </c>
      <c r="K2603" s="327">
        <v>2.7336936658534881E-4</v>
      </c>
      <c r="L2603" s="336">
        <v>2.3496792687798115E-6</v>
      </c>
      <c r="M2603" s="337">
        <v>1.1415525114155251E-4</v>
      </c>
      <c r="N2603" s="345">
        <v>0</v>
      </c>
      <c r="O2603" s="346">
        <v>0</v>
      </c>
      <c r="P2603" s="347">
        <v>0</v>
      </c>
      <c r="Q2603" s="348">
        <v>7.9575596816976138E-2</v>
      </c>
      <c r="R2603" s="346">
        <v>0.11592837091090372</v>
      </c>
      <c r="S2603" s="347">
        <v>0.25388637981037609</v>
      </c>
      <c r="T2603" s="349">
        <v>3.8703032874425787E-2</v>
      </c>
      <c r="U2603" s="349">
        <v>0.36061628082625874</v>
      </c>
      <c r="V2603" s="361">
        <v>0</v>
      </c>
    </row>
    <row r="2604" spans="1:22" ht="16" hidden="1" customHeight="1" outlineLevel="1">
      <c r="A2604" s="65">
        <v>2595</v>
      </c>
      <c r="B2604" s="117">
        <v>1</v>
      </c>
      <c r="C2604" s="325">
        <v>6.7246484830479948E-5</v>
      </c>
      <c r="D2604" s="326">
        <v>8.6924828026975351E-5</v>
      </c>
      <c r="E2604" s="327">
        <v>6.9455454062176955E-5</v>
      </c>
      <c r="F2604" s="332">
        <v>0</v>
      </c>
      <c r="G2604" s="326">
        <v>0</v>
      </c>
      <c r="H2604" s="327">
        <v>0</v>
      </c>
      <c r="I2604" s="332">
        <v>2.2066493701019058E-4</v>
      </c>
      <c r="J2604" s="326">
        <v>1.4469156649584593E-4</v>
      </c>
      <c r="K2604" s="327">
        <v>2.7634077274388524E-4</v>
      </c>
      <c r="L2604" s="336">
        <v>1.1748396343899057E-6</v>
      </c>
      <c r="M2604" s="337">
        <v>1.1415525114155251E-4</v>
      </c>
      <c r="N2604" s="345">
        <v>0</v>
      </c>
      <c r="O2604" s="346">
        <v>0</v>
      </c>
      <c r="P2604" s="347">
        <v>0</v>
      </c>
      <c r="Q2604" s="348">
        <v>7.9575596816976138E-2</v>
      </c>
      <c r="R2604" s="346">
        <v>0.1245975193114565</v>
      </c>
      <c r="S2604" s="347">
        <v>0.24542592105749819</v>
      </c>
      <c r="T2604" s="349">
        <v>3.4233640871727963E-2</v>
      </c>
      <c r="U2604" s="349">
        <v>0.33762330815232289</v>
      </c>
      <c r="V2604" s="361">
        <v>0</v>
      </c>
    </row>
    <row r="2605" spans="1:22" ht="16" hidden="1" customHeight="1" outlineLevel="1">
      <c r="A2605" s="65">
        <v>2596</v>
      </c>
      <c r="B2605" s="117">
        <v>1</v>
      </c>
      <c r="C2605" s="325">
        <v>6.676521525784802E-5</v>
      </c>
      <c r="D2605" s="326">
        <v>8.5097287469038498E-5</v>
      </c>
      <c r="E2605" s="327">
        <v>6.6575530490678396E-5</v>
      </c>
      <c r="F2605" s="332">
        <v>0</v>
      </c>
      <c r="G2605" s="326">
        <v>0</v>
      </c>
      <c r="H2605" s="327">
        <v>0</v>
      </c>
      <c r="I2605" s="332">
        <v>2.2958069204090536E-4</v>
      </c>
      <c r="J2605" s="326">
        <v>1.4181417738939444E-4</v>
      </c>
      <c r="K2605" s="327">
        <v>2.8822639737803081E-4</v>
      </c>
      <c r="L2605" s="336">
        <v>1.409807561267887E-5</v>
      </c>
      <c r="M2605" s="337">
        <v>1.1415525114155251E-4</v>
      </c>
      <c r="N2605" s="345">
        <v>0</v>
      </c>
      <c r="O2605" s="346">
        <v>0</v>
      </c>
      <c r="P2605" s="347">
        <v>0</v>
      </c>
      <c r="Q2605" s="348">
        <v>7.9575596816976138E-2</v>
      </c>
      <c r="R2605" s="346">
        <v>0.13056362047837428</v>
      </c>
      <c r="S2605" s="347">
        <v>0.24443515032717772</v>
      </c>
      <c r="T2605" s="349">
        <v>2.93838750815665E-2</v>
      </c>
      <c r="U2605" s="349">
        <v>0.30627818728486333</v>
      </c>
      <c r="V2605" s="361">
        <v>0</v>
      </c>
    </row>
    <row r="2606" spans="1:22" ht="16" hidden="1" customHeight="1" outlineLevel="1">
      <c r="A2606" s="65">
        <v>2597</v>
      </c>
      <c r="B2606" s="117">
        <v>1</v>
      </c>
      <c r="C2606" s="325">
        <v>6.646520305672681E-5</v>
      </c>
      <c r="D2606" s="326">
        <v>8.4377936398361231E-5</v>
      </c>
      <c r="E2606" s="327">
        <v>6.6367968431471297E-5</v>
      </c>
      <c r="F2606" s="332">
        <v>0</v>
      </c>
      <c r="G2606" s="326">
        <v>0</v>
      </c>
      <c r="H2606" s="327">
        <v>0</v>
      </c>
      <c r="I2606" s="332">
        <v>2.2512281452554794E-4</v>
      </c>
      <c r="J2606" s="326">
        <v>1.3852573269630702E-4</v>
      </c>
      <c r="K2606" s="327">
        <v>2.9714061585364005E-4</v>
      </c>
      <c r="L2606" s="336">
        <v>3.7594868300476983E-5</v>
      </c>
      <c r="M2606" s="337">
        <v>1.1415525114155251E-4</v>
      </c>
      <c r="N2606" s="345">
        <v>0</v>
      </c>
      <c r="O2606" s="346">
        <v>0</v>
      </c>
      <c r="P2606" s="347">
        <v>0</v>
      </c>
      <c r="Q2606" s="348">
        <v>7.9575596816976138E-2</v>
      </c>
      <c r="R2606" s="346">
        <v>0.13214373590681541</v>
      </c>
      <c r="S2606" s="347">
        <v>0.25958201629047734</v>
      </c>
      <c r="T2606" s="349">
        <v>2.8432940612907395E-2</v>
      </c>
      <c r="U2606" s="349">
        <v>0.30519732104805442</v>
      </c>
      <c r="V2606" s="361">
        <v>0</v>
      </c>
    </row>
    <row r="2607" spans="1:22" ht="16" hidden="1" customHeight="1" outlineLevel="1">
      <c r="A2607" s="65">
        <v>2598</v>
      </c>
      <c r="B2607" s="117">
        <v>1</v>
      </c>
      <c r="C2607" s="325">
        <v>6.7115229492489421E-5</v>
      </c>
      <c r="D2607" s="326">
        <v>8.4358494477532116E-5</v>
      </c>
      <c r="E2607" s="327">
        <v>6.8508452167044545E-5</v>
      </c>
      <c r="F2607" s="332">
        <v>0</v>
      </c>
      <c r="G2607" s="326">
        <v>0</v>
      </c>
      <c r="H2607" s="327">
        <v>0</v>
      </c>
      <c r="I2607" s="332">
        <v>2.2735175328322661E-4</v>
      </c>
      <c r="J2607" s="326">
        <v>1.4839106677556926E-4</v>
      </c>
      <c r="K2607" s="327">
        <v>2.6742655426827605E-4</v>
      </c>
      <c r="L2607" s="336">
        <v>9.3987170751192462E-5</v>
      </c>
      <c r="M2607" s="337">
        <v>1.1415525114155251E-4</v>
      </c>
      <c r="N2607" s="345">
        <v>1.5719087740770229E-3</v>
      </c>
      <c r="O2607" s="346">
        <v>3.8917805552376055E-3</v>
      </c>
      <c r="P2607" s="347">
        <v>5.9643284821695609E-3</v>
      </c>
      <c r="Q2607" s="348">
        <v>7.9575596816976138E-2</v>
      </c>
      <c r="R2607" s="346">
        <v>0.12762298652580467</v>
      </c>
      <c r="S2607" s="347">
        <v>0.27713578229402208</v>
      </c>
      <c r="T2607" s="349">
        <v>2.8337847166041482E-2</v>
      </c>
      <c r="U2607" s="349">
        <v>0.32936942052578183</v>
      </c>
      <c r="V2607" s="361">
        <v>0</v>
      </c>
    </row>
    <row r="2608" spans="1:22" ht="16" hidden="1" customHeight="1" outlineLevel="1">
      <c r="A2608" s="65">
        <v>2599</v>
      </c>
      <c r="B2608" s="117">
        <v>1</v>
      </c>
      <c r="C2608" s="325">
        <v>6.6502704581866966E-5</v>
      </c>
      <c r="D2608" s="326">
        <v>8.0995042174095128E-5</v>
      </c>
      <c r="E2608" s="327">
        <v>6.7872793360722797E-5</v>
      </c>
      <c r="F2608" s="332">
        <v>0</v>
      </c>
      <c r="G2608" s="326">
        <v>0</v>
      </c>
      <c r="H2608" s="327">
        <v>0</v>
      </c>
      <c r="I2608" s="332">
        <v>2.2735175328322661E-4</v>
      </c>
      <c r="J2608" s="326">
        <v>1.4222523297603042E-4</v>
      </c>
      <c r="K2608" s="327">
        <v>2.3771249268291205E-4</v>
      </c>
      <c r="L2608" s="336">
        <v>1.8210014333043539E-4</v>
      </c>
      <c r="M2608" s="337">
        <v>1.1415525114155251E-4</v>
      </c>
      <c r="N2608" s="345">
        <v>5.1444287151611659E-2</v>
      </c>
      <c r="O2608" s="346">
        <v>7.1189809881255103E-2</v>
      </c>
      <c r="P2608" s="347">
        <v>8.2681277363372441E-2</v>
      </c>
      <c r="Q2608" s="348">
        <v>6.1892130857648102E-2</v>
      </c>
      <c r="R2608" s="346">
        <v>0.11666628705189259</v>
      </c>
      <c r="S2608" s="347">
        <v>0.27646143581259613</v>
      </c>
      <c r="T2608" s="349">
        <v>3.7657004958900758E-2</v>
      </c>
      <c r="U2608" s="349">
        <v>0.34037460402783659</v>
      </c>
      <c r="V2608" s="361">
        <v>0</v>
      </c>
    </row>
    <row r="2609" spans="1:22" ht="16" hidden="1" customHeight="1" outlineLevel="1">
      <c r="A2609" s="65">
        <v>2600</v>
      </c>
      <c r="B2609" s="117">
        <v>1</v>
      </c>
      <c r="C2609" s="325">
        <v>6.8171522450603662E-5</v>
      </c>
      <c r="D2609" s="326">
        <v>8.6088825431323383E-5</v>
      </c>
      <c r="E2609" s="327">
        <v>7.0220839155503144E-5</v>
      </c>
      <c r="F2609" s="332">
        <v>0</v>
      </c>
      <c r="G2609" s="326">
        <v>0</v>
      </c>
      <c r="H2609" s="327">
        <v>0</v>
      </c>
      <c r="I2609" s="332">
        <v>2.1174918197947579E-4</v>
      </c>
      <c r="J2609" s="326">
        <v>0</v>
      </c>
      <c r="K2609" s="327">
        <v>2.0205561878047524E-4</v>
      </c>
      <c r="L2609" s="336">
        <v>1.5860335064263727E-4</v>
      </c>
      <c r="M2609" s="337">
        <v>1.1415525114155251E-4</v>
      </c>
      <c r="N2609" s="345">
        <v>0.20892096615460065</v>
      </c>
      <c r="O2609" s="346">
        <v>0.19771271683634981</v>
      </c>
      <c r="P2609" s="347">
        <v>0.24953241141322025</v>
      </c>
      <c r="Q2609" s="348">
        <v>7.0733863837312116E-2</v>
      </c>
      <c r="R2609" s="346">
        <v>0.10476134667732735</v>
      </c>
      <c r="S2609" s="347">
        <v>0.22245144483910975</v>
      </c>
      <c r="T2609" s="349">
        <v>3.19513981469461E-2</v>
      </c>
      <c r="U2609" s="349">
        <v>0.34882501278834294</v>
      </c>
      <c r="V2609" s="361">
        <v>1.2179415339113767E-2</v>
      </c>
    </row>
    <row r="2610" spans="1:22" ht="16" hidden="1" customHeight="1" outlineLevel="1">
      <c r="A2610" s="65">
        <v>2601</v>
      </c>
      <c r="B2610" s="117">
        <v>1</v>
      </c>
      <c r="C2610" s="325">
        <v>7.3652995375255668E-5</v>
      </c>
      <c r="D2610" s="326">
        <v>9.2660194671564429E-5</v>
      </c>
      <c r="E2610" s="327">
        <v>8.2908070024537343E-5</v>
      </c>
      <c r="F2610" s="332">
        <v>0</v>
      </c>
      <c r="G2610" s="326">
        <v>0</v>
      </c>
      <c r="H2610" s="327">
        <v>0</v>
      </c>
      <c r="I2610" s="332">
        <v>1.8277297812965276E-4</v>
      </c>
      <c r="J2610" s="326">
        <v>1.348262324165837E-4</v>
      </c>
      <c r="K2610" s="327">
        <v>1.8125577567072043E-4</v>
      </c>
      <c r="L2610" s="336">
        <v>1.4685495429873823E-4</v>
      </c>
      <c r="M2610" s="337">
        <v>1.1415525114155251E-4</v>
      </c>
      <c r="N2610" s="345">
        <v>0.38483184805358384</v>
      </c>
      <c r="O2610" s="346">
        <v>0.31742068257819689</v>
      </c>
      <c r="P2610" s="347">
        <v>0.40564134912162725</v>
      </c>
      <c r="Q2610" s="348">
        <v>6.1892130857648102E-2</v>
      </c>
      <c r="R2610" s="346">
        <v>9.2591515161973295E-2</v>
      </c>
      <c r="S2610" s="347">
        <v>0.1626213234346113</v>
      </c>
      <c r="T2610" s="349">
        <v>3.4043453977996144E-2</v>
      </c>
      <c r="U2610" s="349">
        <v>0.36690495711314719</v>
      </c>
      <c r="V2610" s="361">
        <v>3.846215541711364E-2</v>
      </c>
    </row>
    <row r="2611" spans="1:22" ht="16" hidden="1" customHeight="1" outlineLevel="1">
      <c r="A2611" s="65">
        <v>2602</v>
      </c>
      <c r="B2611" s="117">
        <v>1</v>
      </c>
      <c r="C2611" s="325">
        <v>7.9859497785950584E-5</v>
      </c>
      <c r="D2611" s="326">
        <v>1.0148682672798285E-4</v>
      </c>
      <c r="E2611" s="327">
        <v>8.9627891691367311E-5</v>
      </c>
      <c r="F2611" s="332">
        <v>0</v>
      </c>
      <c r="G2611" s="326">
        <v>0</v>
      </c>
      <c r="H2611" s="327">
        <v>0</v>
      </c>
      <c r="I2611" s="332">
        <v>1.6048359055286583E-4</v>
      </c>
      <c r="J2611" s="326">
        <v>0</v>
      </c>
      <c r="K2611" s="327">
        <v>1.5451312024389281E-4</v>
      </c>
      <c r="L2611" s="336">
        <v>1.644775488145868E-4</v>
      </c>
      <c r="M2611" s="337">
        <v>1.1415525114155251E-4</v>
      </c>
      <c r="N2611" s="345">
        <v>0.52616073692287257</v>
      </c>
      <c r="O2611" s="346">
        <v>0.41282589623576377</v>
      </c>
      <c r="P2611" s="347">
        <v>0.51916266158560198</v>
      </c>
      <c r="Q2611" s="348">
        <v>5.3050397877984087E-2</v>
      </c>
      <c r="R2611" s="346">
        <v>7.5496685800590213E-2</v>
      </c>
      <c r="S2611" s="347">
        <v>8.8209748217529485E-2</v>
      </c>
      <c r="T2611" s="349">
        <v>6.8182001402858183E-2</v>
      </c>
      <c r="U2611" s="349">
        <v>0.36847712618486927</v>
      </c>
      <c r="V2611" s="361">
        <v>3.1099384682429662E-2</v>
      </c>
    </row>
    <row r="2612" spans="1:22" ht="16" hidden="1" customHeight="1" outlineLevel="1">
      <c r="A2612" s="65">
        <v>2603</v>
      </c>
      <c r="B2612" s="117">
        <v>1</v>
      </c>
      <c r="C2612" s="325">
        <v>8.4272177244108302E-5</v>
      </c>
      <c r="D2612" s="326">
        <v>1.0716386761008458E-4</v>
      </c>
      <c r="E2612" s="327">
        <v>9.4492627454033788E-5</v>
      </c>
      <c r="F2612" s="332">
        <v>0</v>
      </c>
      <c r="G2612" s="326">
        <v>0</v>
      </c>
      <c r="H2612" s="327">
        <v>0</v>
      </c>
      <c r="I2612" s="332">
        <v>1.3596526421840024E-4</v>
      </c>
      <c r="J2612" s="326">
        <v>0</v>
      </c>
      <c r="K2612" s="327">
        <v>1.4262749560974724E-4</v>
      </c>
      <c r="L2612" s="336">
        <v>1.8797434150238492E-4</v>
      </c>
      <c r="M2612" s="337">
        <v>1.1415525114155251E-4</v>
      </c>
      <c r="N2612" s="345">
        <v>0.61833175140284335</v>
      </c>
      <c r="O2612" s="346">
        <v>0.49623867926941151</v>
      </c>
      <c r="P2612" s="347">
        <v>0.61602847497509072</v>
      </c>
      <c r="Q2612" s="348">
        <v>5.3050397877984087E-2</v>
      </c>
      <c r="R2612" s="346">
        <v>6.8031739746406486E-2</v>
      </c>
      <c r="S2612" s="347">
        <v>5.7407661744052138E-2</v>
      </c>
      <c r="T2612" s="349">
        <v>0.10602919325549078</v>
      </c>
      <c r="U2612" s="349">
        <v>0.40394919086559938</v>
      </c>
      <c r="V2612" s="361">
        <v>5.7016429283250666E-2</v>
      </c>
    </row>
    <row r="2613" spans="1:22" ht="16" hidden="1" customHeight="1" outlineLevel="1">
      <c r="A2613" s="65">
        <v>2604</v>
      </c>
      <c r="B2613" s="117">
        <v>1</v>
      </c>
      <c r="C2613" s="325">
        <v>8.6003497654745249E-5</v>
      </c>
      <c r="D2613" s="326">
        <v>1.0996350420947721E-4</v>
      </c>
      <c r="E2613" s="327">
        <v>9.6542302788703939E-5</v>
      </c>
      <c r="F2613" s="332">
        <v>0</v>
      </c>
      <c r="G2613" s="326">
        <v>0</v>
      </c>
      <c r="H2613" s="327">
        <v>0</v>
      </c>
      <c r="I2613" s="332">
        <v>1.203626929146494E-4</v>
      </c>
      <c r="J2613" s="326">
        <v>0</v>
      </c>
      <c r="K2613" s="327">
        <v>1.218276524999924E-4</v>
      </c>
      <c r="L2613" s="336">
        <v>2.0677177565262342E-4</v>
      </c>
      <c r="M2613" s="337">
        <v>1.1415525114155251E-4</v>
      </c>
      <c r="N2613" s="345">
        <v>0.66491741143458061</v>
      </c>
      <c r="O2613" s="346">
        <v>0.55633991349810152</v>
      </c>
      <c r="P2613" s="347">
        <v>0.65962799346559486</v>
      </c>
      <c r="Q2613" s="348">
        <v>3.5366931918656058E-2</v>
      </c>
      <c r="R2613" s="346">
        <v>6.2770798542896036E-2</v>
      </c>
      <c r="S2613" s="347">
        <v>4.5782960502229131E-2</v>
      </c>
      <c r="T2613" s="349">
        <v>5.3632704032373815E-2</v>
      </c>
      <c r="U2613" s="349">
        <v>0.34351894217128076</v>
      </c>
      <c r="V2613" s="361">
        <v>4.9358964489712644E-2</v>
      </c>
    </row>
    <row r="2614" spans="1:22" ht="16" hidden="1" customHeight="1" outlineLevel="1">
      <c r="A2614" s="65">
        <v>2605</v>
      </c>
      <c r="B2614" s="117">
        <v>1</v>
      </c>
      <c r="C2614" s="325">
        <v>8.3865910721756659E-5</v>
      </c>
      <c r="D2614" s="326">
        <v>1.1099392601342033E-4</v>
      </c>
      <c r="E2614" s="327">
        <v>9.8124963490158097E-5</v>
      </c>
      <c r="F2614" s="332">
        <v>0</v>
      </c>
      <c r="G2614" s="326">
        <v>0</v>
      </c>
      <c r="H2614" s="327">
        <v>0</v>
      </c>
      <c r="I2614" s="332">
        <v>1.0030224409554116E-4</v>
      </c>
      <c r="J2614" s="326">
        <v>0</v>
      </c>
      <c r="K2614" s="327">
        <v>1.1291343402438324E-4</v>
      </c>
      <c r="L2614" s="336">
        <v>1.8797434150238492E-4</v>
      </c>
      <c r="M2614" s="337">
        <v>1.1415525114155251E-4</v>
      </c>
      <c r="N2614" s="345">
        <v>0.67377726088846934</v>
      </c>
      <c r="O2614" s="346">
        <v>0.53381391034823145</v>
      </c>
      <c r="P2614" s="347">
        <v>0.66515615248049897</v>
      </c>
      <c r="Q2614" s="348">
        <v>2.6525198938992044E-2</v>
      </c>
      <c r="R2614" s="346">
        <v>7.9850130711129313E-2</v>
      </c>
      <c r="S2614" s="347">
        <v>4.0528242221933276E-2</v>
      </c>
      <c r="T2614" s="349">
        <v>6.5709571784344514E-2</v>
      </c>
      <c r="U2614" s="349">
        <v>0.31973988496148387</v>
      </c>
      <c r="V2614" s="361">
        <v>2.6235405799116571E-2</v>
      </c>
    </row>
    <row r="2615" spans="1:22" ht="16" hidden="1" customHeight="1" outlineLevel="1">
      <c r="A2615" s="65">
        <v>2606</v>
      </c>
      <c r="B2615" s="117">
        <v>1</v>
      </c>
      <c r="C2615" s="325">
        <v>7.9078216012197446E-5</v>
      </c>
      <c r="D2615" s="326">
        <v>1.0065082413233089E-4</v>
      </c>
      <c r="E2615" s="327">
        <v>9.123649765022236E-5</v>
      </c>
      <c r="F2615" s="332">
        <v>0</v>
      </c>
      <c r="G2615" s="326">
        <v>0</v>
      </c>
      <c r="H2615" s="327">
        <v>0</v>
      </c>
      <c r="I2615" s="332">
        <v>8.9157550307147697E-5</v>
      </c>
      <c r="J2615" s="326">
        <v>0</v>
      </c>
      <c r="K2615" s="327">
        <v>0</v>
      </c>
      <c r="L2615" s="336">
        <v>1.9032402077116473E-4</v>
      </c>
      <c r="M2615" s="337">
        <v>1.1415525114155251E-4</v>
      </c>
      <c r="N2615" s="345">
        <v>0.64548290295508293</v>
      </c>
      <c r="O2615" s="346">
        <v>0.51319827575153343</v>
      </c>
      <c r="P2615" s="347">
        <v>0.64089718420023956</v>
      </c>
      <c r="Q2615" s="348">
        <v>2.6525198938992044E-2</v>
      </c>
      <c r="R2615" s="346">
        <v>0.10394847459587353</v>
      </c>
      <c r="S2615" s="347">
        <v>4.5274605955350947E-2</v>
      </c>
      <c r="T2615" s="349">
        <v>4.535957415503955E-2</v>
      </c>
      <c r="U2615" s="349">
        <v>0.30362515197633233</v>
      </c>
      <c r="V2615" s="361">
        <v>3.2191890377300386E-2</v>
      </c>
    </row>
    <row r="2616" spans="1:22" ht="16" hidden="1" customHeight="1" outlineLevel="1">
      <c r="A2616" s="65">
        <v>2607</v>
      </c>
      <c r="B2616" s="117">
        <v>1</v>
      </c>
      <c r="C2616" s="325">
        <v>7.7328144838990427E-5</v>
      </c>
      <c r="D2616" s="326">
        <v>9.186307591757069E-5</v>
      </c>
      <c r="E2616" s="327">
        <v>8.5852856739538123E-5</v>
      </c>
      <c r="F2616" s="332">
        <v>0</v>
      </c>
      <c r="G2616" s="326">
        <v>0</v>
      </c>
      <c r="H2616" s="327">
        <v>0</v>
      </c>
      <c r="I2616" s="332">
        <v>8.2470734034111612E-5</v>
      </c>
      <c r="J2616" s="326">
        <v>0</v>
      </c>
      <c r="K2616" s="327">
        <v>0</v>
      </c>
      <c r="L2616" s="336">
        <v>2.1382081345896285E-4</v>
      </c>
      <c r="M2616" s="337">
        <v>1.1415525114155251E-4</v>
      </c>
      <c r="N2616" s="345">
        <v>0.57674761928862395</v>
      </c>
      <c r="O2616" s="346">
        <v>0.4470903179817563</v>
      </c>
      <c r="P2616" s="347">
        <v>0.56945829728206321</v>
      </c>
      <c r="Q2616" s="348">
        <v>2.6525198938992044E-2</v>
      </c>
      <c r="R2616" s="346">
        <v>0.1317733235482331</v>
      </c>
      <c r="S2616" s="347">
        <v>3.8396268446945596E-2</v>
      </c>
      <c r="T2616" s="349">
        <v>5.2016115435653321E-2</v>
      </c>
      <c r="U2616" s="349">
        <v>0.30775209578960283</v>
      </c>
      <c r="V2616" s="361">
        <v>5.7227143169892331E-4</v>
      </c>
    </row>
    <row r="2617" spans="1:22" ht="16" hidden="1" customHeight="1" outlineLevel="1">
      <c r="A2617" s="65">
        <v>2608</v>
      </c>
      <c r="B2617" s="117">
        <v>1</v>
      </c>
      <c r="C2617" s="325">
        <v>7.6646867132277682E-5</v>
      </c>
      <c r="D2617" s="326">
        <v>9.1046515242747836E-5</v>
      </c>
      <c r="E2617" s="327">
        <v>8.6475542917159432E-5</v>
      </c>
      <c r="F2617" s="332">
        <v>0</v>
      </c>
      <c r="G2617" s="326">
        <v>0</v>
      </c>
      <c r="H2617" s="327">
        <v>0</v>
      </c>
      <c r="I2617" s="332">
        <v>7.3554979003396872E-5</v>
      </c>
      <c r="J2617" s="326">
        <v>0</v>
      </c>
      <c r="K2617" s="327">
        <v>0</v>
      </c>
      <c r="L2617" s="336">
        <v>2.2321953053408208E-4</v>
      </c>
      <c r="M2617" s="337">
        <v>1.1415525114155251E-4</v>
      </c>
      <c r="N2617" s="345">
        <v>0.46657110430558907</v>
      </c>
      <c r="O2617" s="346">
        <v>0.36281717396912916</v>
      </c>
      <c r="P2617" s="347">
        <v>0.45138570598397088</v>
      </c>
      <c r="Q2617" s="348">
        <v>1.7683465959328029E-2</v>
      </c>
      <c r="R2617" s="346">
        <v>0.14012408785054845</v>
      </c>
      <c r="S2617" s="347">
        <v>3.1517930938540252E-2</v>
      </c>
      <c r="T2617" s="349">
        <v>3.3282706403068858E-2</v>
      </c>
      <c r="U2617" s="349">
        <v>0.30136515893573179</v>
      </c>
      <c r="V2617" s="361">
        <v>0</v>
      </c>
    </row>
    <row r="2618" spans="1:22" ht="16" hidden="1" customHeight="1" outlineLevel="1">
      <c r="A2618" s="65">
        <v>2609</v>
      </c>
      <c r="B2618" s="117">
        <v>1</v>
      </c>
      <c r="C2618" s="325">
        <v>7.4740539604320027E-5</v>
      </c>
      <c r="D2618" s="326">
        <v>8.7527527572677931E-5</v>
      </c>
      <c r="E2618" s="327">
        <v>8.646257028845898E-5</v>
      </c>
      <c r="F2618" s="332">
        <v>0</v>
      </c>
      <c r="G2618" s="326">
        <v>0</v>
      </c>
      <c r="H2618" s="327">
        <v>0</v>
      </c>
      <c r="I2618" s="332">
        <v>0</v>
      </c>
      <c r="J2618" s="326">
        <v>0</v>
      </c>
      <c r="K2618" s="327">
        <v>0</v>
      </c>
      <c r="L2618" s="336">
        <v>2.2321953053408208E-4</v>
      </c>
      <c r="M2618" s="337">
        <v>1.1415525114155251E-4</v>
      </c>
      <c r="N2618" s="345">
        <v>0.31209534205311074</v>
      </c>
      <c r="O2618" s="346">
        <v>0.24777970400006916</v>
      </c>
      <c r="P2618" s="347">
        <v>0.29275428152846861</v>
      </c>
      <c r="Q2618" s="348">
        <v>1.7683465959328029E-2</v>
      </c>
      <c r="R2618" s="346">
        <v>0.13929781790194085</v>
      </c>
      <c r="S2618" s="347">
        <v>2.8078762184337577E-2</v>
      </c>
      <c r="T2618" s="349">
        <v>5.0779900626396479E-2</v>
      </c>
      <c r="U2618" s="349">
        <v>0.3249476950115634</v>
      </c>
      <c r="V2618" s="361">
        <v>0</v>
      </c>
    </row>
    <row r="2619" spans="1:22" ht="16" hidden="1" customHeight="1" outlineLevel="1">
      <c r="A2619" s="65">
        <v>2610</v>
      </c>
      <c r="B2619" s="117">
        <v>1</v>
      </c>
      <c r="C2619" s="325">
        <v>7.6559363573617335E-5</v>
      </c>
      <c r="D2619" s="326">
        <v>9.0346606092899683E-5</v>
      </c>
      <c r="E2619" s="327">
        <v>8.607339142744566E-5</v>
      </c>
      <c r="F2619" s="332">
        <v>0</v>
      </c>
      <c r="G2619" s="326">
        <v>0</v>
      </c>
      <c r="H2619" s="327">
        <v>0</v>
      </c>
      <c r="I2619" s="332">
        <v>0</v>
      </c>
      <c r="J2619" s="326">
        <v>1.3071567655022445E-4</v>
      </c>
      <c r="K2619" s="327">
        <v>0</v>
      </c>
      <c r="L2619" s="336">
        <v>1.644775488145868E-4</v>
      </c>
      <c r="M2619" s="337">
        <v>1.1415525114155251E-4</v>
      </c>
      <c r="N2619" s="345">
        <v>0.13589865855884078</v>
      </c>
      <c r="O2619" s="346">
        <v>0.12487239889661002</v>
      </c>
      <c r="P2619" s="347">
        <v>0.11376491007216968</v>
      </c>
      <c r="Q2619" s="348">
        <v>8.8417329796640146E-3</v>
      </c>
      <c r="R2619" s="346">
        <v>0.13271435538500748</v>
      </c>
      <c r="S2619" s="347">
        <v>3.6580718920852427E-2</v>
      </c>
      <c r="T2619" s="349">
        <v>5.5439479522826123E-2</v>
      </c>
      <c r="U2619" s="349">
        <v>0.35560499191014455</v>
      </c>
      <c r="V2619" s="361">
        <v>0</v>
      </c>
    </row>
    <row r="2620" spans="1:22" ht="16" hidden="1" customHeight="1" outlineLevel="1">
      <c r="A2620" s="65">
        <v>2611</v>
      </c>
      <c r="B2620" s="117">
        <v>1</v>
      </c>
      <c r="C2620" s="325">
        <v>7.9753243464720152E-5</v>
      </c>
      <c r="D2620" s="326">
        <v>9.3923919525456932E-5</v>
      </c>
      <c r="E2620" s="327">
        <v>9.0626784101301489E-5</v>
      </c>
      <c r="F2620" s="332">
        <v>0</v>
      </c>
      <c r="G2620" s="326">
        <v>0</v>
      </c>
      <c r="H2620" s="327">
        <v>0</v>
      </c>
      <c r="I2620" s="332">
        <v>0</v>
      </c>
      <c r="J2620" s="326">
        <v>1.6606645700091406E-4</v>
      </c>
      <c r="K2620" s="327">
        <v>1.3965608945121081E-4</v>
      </c>
      <c r="L2620" s="336">
        <v>1.1748396343899057E-4</v>
      </c>
      <c r="M2620" s="337">
        <v>1.1415525114155251E-4</v>
      </c>
      <c r="N2620" s="345">
        <v>1.8434202895994178E-2</v>
      </c>
      <c r="O2620" s="346">
        <v>1.0853441509491489E-2</v>
      </c>
      <c r="P2620" s="347">
        <v>1.146947741995078E-2</v>
      </c>
      <c r="Q2620" s="348">
        <v>8.8417329796640146E-3</v>
      </c>
      <c r="R2620" s="346">
        <v>9.3152384706603891E-2</v>
      </c>
      <c r="S2620" s="347">
        <v>4.3775480678152283E-2</v>
      </c>
      <c r="T2620" s="349">
        <v>0.10631447359608852</v>
      </c>
      <c r="U2620" s="349">
        <v>0.46516552409577899</v>
      </c>
      <c r="V2620" s="361">
        <v>0</v>
      </c>
    </row>
    <row r="2621" spans="1:22" ht="16" hidden="1" customHeight="1" outlineLevel="1">
      <c r="A2621" s="65">
        <v>2612</v>
      </c>
      <c r="B2621" s="117">
        <v>1</v>
      </c>
      <c r="C2621" s="325">
        <v>8.5747237232954219E-5</v>
      </c>
      <c r="D2621" s="326">
        <v>1.0142850096549551E-4</v>
      </c>
      <c r="E2621" s="327">
        <v>9.9435198988902937E-5</v>
      </c>
      <c r="F2621" s="332">
        <v>0</v>
      </c>
      <c r="G2621" s="326">
        <v>0</v>
      </c>
      <c r="H2621" s="327">
        <v>0</v>
      </c>
      <c r="I2621" s="332">
        <v>7.3554979003396872E-5</v>
      </c>
      <c r="J2621" s="326">
        <v>1.8867451426589002E-4</v>
      </c>
      <c r="K2621" s="327">
        <v>1.7234155719511124E-4</v>
      </c>
      <c r="L2621" s="336">
        <v>8.811297257924293E-5</v>
      </c>
      <c r="M2621" s="337">
        <v>1.1415525114155251E-4</v>
      </c>
      <c r="N2621" s="345">
        <v>0</v>
      </c>
      <c r="O2621" s="346">
        <v>0</v>
      </c>
      <c r="P2621" s="347">
        <v>0</v>
      </c>
      <c r="Q2621" s="348">
        <v>8.8417329796640146E-3</v>
      </c>
      <c r="R2621" s="346">
        <v>7.9378865767983767E-2</v>
      </c>
      <c r="S2621" s="347">
        <v>9.8610250447411382E-2</v>
      </c>
      <c r="T2621" s="349">
        <v>0.16375091550309875</v>
      </c>
      <c r="U2621" s="349">
        <v>0.6051868320460293</v>
      </c>
      <c r="V2621" s="361">
        <v>0</v>
      </c>
    </row>
    <row r="2622" spans="1:22" ht="16" hidden="1" customHeight="1" outlineLevel="1">
      <c r="A2622" s="65">
        <v>2613</v>
      </c>
      <c r="B2622" s="117">
        <v>1</v>
      </c>
      <c r="C2622" s="325">
        <v>9.4228832168818263E-5</v>
      </c>
      <c r="D2622" s="326">
        <v>1.1494063594173077E-4</v>
      </c>
      <c r="E2622" s="327">
        <v>1.1130515424980917E-4</v>
      </c>
      <c r="F2622" s="332">
        <v>0</v>
      </c>
      <c r="G2622" s="326">
        <v>0</v>
      </c>
      <c r="H2622" s="327">
        <v>0</v>
      </c>
      <c r="I2622" s="332">
        <v>1.0253118285321984E-4</v>
      </c>
      <c r="J2622" s="326">
        <v>2.05527793317963E-4</v>
      </c>
      <c r="K2622" s="327">
        <v>1.9016999414632964E-4</v>
      </c>
      <c r="L2622" s="336">
        <v>5.8741981719495287E-5</v>
      </c>
      <c r="M2622" s="337">
        <v>1.1415525114155251E-4</v>
      </c>
      <c r="N2622" s="345">
        <v>0</v>
      </c>
      <c r="O2622" s="346">
        <v>0</v>
      </c>
      <c r="P2622" s="347">
        <v>0</v>
      </c>
      <c r="Q2622" s="348">
        <v>8.8417329796640146E-3</v>
      </c>
      <c r="R2622" s="346">
        <v>8.8201066166277278E-2</v>
      </c>
      <c r="S2622" s="347">
        <v>0.12447404288948739</v>
      </c>
      <c r="T2622" s="349">
        <v>0.25247310142899371</v>
      </c>
      <c r="U2622" s="349">
        <v>0.69116482815583213</v>
      </c>
      <c r="V2622" s="361">
        <v>0</v>
      </c>
    </row>
    <row r="2623" spans="1:22" ht="16" hidden="1" customHeight="1" outlineLevel="1">
      <c r="A2623" s="65">
        <v>2614</v>
      </c>
      <c r="B2623" s="117">
        <v>1</v>
      </c>
      <c r="C2623" s="325">
        <v>9.306003463528358E-5</v>
      </c>
      <c r="D2623" s="326">
        <v>1.1219932510482549E-4</v>
      </c>
      <c r="E2623" s="327">
        <v>1.0712796780826621E-4</v>
      </c>
      <c r="F2623" s="332">
        <v>0</v>
      </c>
      <c r="G2623" s="326">
        <v>0</v>
      </c>
      <c r="H2623" s="327">
        <v>0</v>
      </c>
      <c r="I2623" s="332">
        <v>1.2927844794536418E-4</v>
      </c>
      <c r="J2623" s="326">
        <v>2.0840518242441449E-4</v>
      </c>
      <c r="K2623" s="327">
        <v>2.0205561878047524E-4</v>
      </c>
      <c r="L2623" s="336">
        <v>3.7594868300476983E-5</v>
      </c>
      <c r="M2623" s="337">
        <v>1.1415525114155251E-4</v>
      </c>
      <c r="N2623" s="345">
        <v>0</v>
      </c>
      <c r="O2623" s="346">
        <v>0</v>
      </c>
      <c r="P2623" s="347">
        <v>0</v>
      </c>
      <c r="Q2623" s="348">
        <v>8.8417329796640146E-3</v>
      </c>
      <c r="R2623" s="346">
        <v>0.11323764624260874</v>
      </c>
      <c r="S2623" s="347">
        <v>0.1402278189871401</v>
      </c>
      <c r="T2623" s="349">
        <v>0.18039226870463318</v>
      </c>
      <c r="U2623" s="349">
        <v>0.66090057352518161</v>
      </c>
      <c r="V2623" s="361">
        <v>0</v>
      </c>
    </row>
    <row r="2624" spans="1:22" ht="16" hidden="1" customHeight="1" outlineLevel="1">
      <c r="A2624" s="65">
        <v>2615</v>
      </c>
      <c r="B2624" s="117">
        <v>1</v>
      </c>
      <c r="C2624" s="325">
        <v>8.6241007313966195E-5</v>
      </c>
      <c r="D2624" s="326">
        <v>1.0364487994001468E-4</v>
      </c>
      <c r="E2624" s="327">
        <v>9.8916293840885176E-5</v>
      </c>
      <c r="F2624" s="332">
        <v>0</v>
      </c>
      <c r="G2624" s="326">
        <v>0</v>
      </c>
      <c r="H2624" s="327">
        <v>0</v>
      </c>
      <c r="I2624" s="332">
        <v>1.6048359055286583E-4</v>
      </c>
      <c r="J2624" s="326">
        <v>2.1539312739722523E-4</v>
      </c>
      <c r="K2624" s="327">
        <v>1.6937015103657481E-4</v>
      </c>
      <c r="L2624" s="336">
        <v>2.3496792687798115E-5</v>
      </c>
      <c r="M2624" s="337">
        <v>1.1415525114155251E-4</v>
      </c>
      <c r="N2624" s="345">
        <v>0</v>
      </c>
      <c r="O2624" s="346">
        <v>0</v>
      </c>
      <c r="P2624" s="347">
        <v>0</v>
      </c>
      <c r="Q2624" s="348">
        <v>8.8417329796640146E-3</v>
      </c>
      <c r="R2624" s="346">
        <v>0.12002551004801355</v>
      </c>
      <c r="S2624" s="347">
        <v>0.15569110919933418</v>
      </c>
      <c r="T2624" s="349">
        <v>0.12238526611642747</v>
      </c>
      <c r="U2624" s="349">
        <v>0.58465037354665927</v>
      </c>
      <c r="V2624" s="361">
        <v>0</v>
      </c>
    </row>
    <row r="2625" spans="1:22" ht="16" hidden="1" customHeight="1" outlineLevel="1">
      <c r="A2625" s="65">
        <v>2616</v>
      </c>
      <c r="B2625" s="117">
        <v>1</v>
      </c>
      <c r="C2625" s="325">
        <v>7.8715701269175997E-5</v>
      </c>
      <c r="D2625" s="326">
        <v>9.4837689804425359E-5</v>
      </c>
      <c r="E2625" s="327">
        <v>8.8992232885045549E-5</v>
      </c>
      <c r="F2625" s="332">
        <v>0</v>
      </c>
      <c r="G2625" s="326">
        <v>0</v>
      </c>
      <c r="H2625" s="327">
        <v>0</v>
      </c>
      <c r="I2625" s="332">
        <v>1.7385722309893803E-4</v>
      </c>
      <c r="J2625" s="326">
        <v>2.3471273996911377E-4</v>
      </c>
      <c r="K2625" s="327">
        <v>1.6045593256096565E-4</v>
      </c>
      <c r="L2625" s="336">
        <v>9.3987170751192458E-6</v>
      </c>
      <c r="M2625" s="337">
        <v>1.1415525114155251E-4</v>
      </c>
      <c r="N2625" s="345">
        <v>0</v>
      </c>
      <c r="O2625" s="346">
        <v>0</v>
      </c>
      <c r="P2625" s="347">
        <v>0</v>
      </c>
      <c r="Q2625" s="348">
        <v>8.8417329796640146E-3</v>
      </c>
      <c r="R2625" s="346">
        <v>0.15054177030204666</v>
      </c>
      <c r="S2625" s="347">
        <v>0.16752330035934193</v>
      </c>
      <c r="T2625" s="349">
        <v>8.1399990517219828E-2</v>
      </c>
      <c r="U2625" s="349">
        <v>0.48255764445170485</v>
      </c>
      <c r="V2625" s="361">
        <v>0</v>
      </c>
    </row>
    <row r="2626" spans="1:22" ht="16" hidden="1" customHeight="1" outlineLevel="1">
      <c r="A2626" s="65">
        <v>2617</v>
      </c>
      <c r="B2626" s="117">
        <v>1</v>
      </c>
      <c r="C2626" s="325">
        <v>7.3784250713246195E-5</v>
      </c>
      <c r="D2626" s="326">
        <v>8.2355976632133218E-5</v>
      </c>
      <c r="E2626" s="327">
        <v>8.0637860001959641E-5</v>
      </c>
      <c r="F2626" s="332">
        <v>0</v>
      </c>
      <c r="G2626" s="326">
        <v>0</v>
      </c>
      <c r="H2626" s="327">
        <v>0</v>
      </c>
      <c r="I2626" s="332">
        <v>2.0283342694876101E-4</v>
      </c>
      <c r="J2626" s="326">
        <v>2.3717907348892928E-4</v>
      </c>
      <c r="K2626" s="327">
        <v>1.7234155719511124E-4</v>
      </c>
      <c r="L2626" s="336">
        <v>5.8741981719495289E-6</v>
      </c>
      <c r="M2626" s="337">
        <v>1.1415525114155251E-4</v>
      </c>
      <c r="N2626" s="345">
        <v>0</v>
      </c>
      <c r="O2626" s="346">
        <v>0</v>
      </c>
      <c r="P2626" s="347">
        <v>0</v>
      </c>
      <c r="Q2626" s="348">
        <v>1.7683465959328029E-2</v>
      </c>
      <c r="R2626" s="346">
        <v>0.18335751610198547</v>
      </c>
      <c r="S2626" s="347">
        <v>0.19133811499370415</v>
      </c>
      <c r="T2626" s="349">
        <v>6.409298318762402E-2</v>
      </c>
      <c r="U2626" s="349">
        <v>0.34990587902515191</v>
      </c>
      <c r="V2626" s="361">
        <v>0</v>
      </c>
    </row>
    <row r="2627" spans="1:22" ht="16" hidden="1" customHeight="1" outlineLevel="1">
      <c r="A2627" s="65">
        <v>2618</v>
      </c>
      <c r="B2627" s="117">
        <v>1</v>
      </c>
      <c r="C2627" s="325">
        <v>6.978408803163013E-5</v>
      </c>
      <c r="D2627" s="326">
        <v>7.6698377670860612E-5</v>
      </c>
      <c r="E2627" s="327">
        <v>7.4021819364733223E-5</v>
      </c>
      <c r="F2627" s="332">
        <v>0</v>
      </c>
      <c r="G2627" s="326">
        <v>0</v>
      </c>
      <c r="H2627" s="327">
        <v>0</v>
      </c>
      <c r="I2627" s="332">
        <v>2.2289387576786924E-4</v>
      </c>
      <c r="J2627" s="326">
        <v>2.2895796175621079E-4</v>
      </c>
      <c r="K2627" s="327">
        <v>1.7234155719511124E-4</v>
      </c>
      <c r="L2627" s="336">
        <v>2.3496792687798115E-6</v>
      </c>
      <c r="M2627" s="337">
        <v>1.1415525114155251E-4</v>
      </c>
      <c r="N2627" s="345">
        <v>0</v>
      </c>
      <c r="O2627" s="346">
        <v>0</v>
      </c>
      <c r="P2627" s="347">
        <v>0</v>
      </c>
      <c r="Q2627" s="348">
        <v>1.7683465959328029E-2</v>
      </c>
      <c r="R2627" s="346">
        <v>0.18071049531953798</v>
      </c>
      <c r="S2627" s="347">
        <v>0.1815289632779743</v>
      </c>
      <c r="T2627" s="349">
        <v>4.535957415503955E-2</v>
      </c>
      <c r="U2627" s="349">
        <v>0.32534073727949392</v>
      </c>
      <c r="V2627" s="361">
        <v>0</v>
      </c>
    </row>
    <row r="2628" spans="1:22" ht="16" hidden="1" customHeight="1" outlineLevel="1">
      <c r="A2628" s="65">
        <v>2619</v>
      </c>
      <c r="B2628" s="117">
        <v>1</v>
      </c>
      <c r="C2628" s="325">
        <v>6.7721504148921853E-5</v>
      </c>
      <c r="D2628" s="326">
        <v>7.3509902654885669E-5</v>
      </c>
      <c r="E2628" s="327">
        <v>7.1946198772662194E-5</v>
      </c>
      <c r="F2628" s="332">
        <v>0</v>
      </c>
      <c r="G2628" s="326">
        <v>0</v>
      </c>
      <c r="H2628" s="327">
        <v>0</v>
      </c>
      <c r="I2628" s="332">
        <v>2.3626750831394139E-4</v>
      </c>
      <c r="J2628" s="326">
        <v>2.3759012907556518E-4</v>
      </c>
      <c r="K2628" s="327">
        <v>1.6937015103657481E-4</v>
      </c>
      <c r="L2628" s="336">
        <v>1.1748396343899057E-6</v>
      </c>
      <c r="M2628" s="337">
        <v>1.1415525114155251E-4</v>
      </c>
      <c r="N2628" s="345">
        <v>0</v>
      </c>
      <c r="O2628" s="346">
        <v>0</v>
      </c>
      <c r="P2628" s="347">
        <v>0</v>
      </c>
      <c r="Q2628" s="348">
        <v>8.8417329796640146E-3</v>
      </c>
      <c r="R2628" s="346">
        <v>0.18748998737299988</v>
      </c>
      <c r="S2628" s="347">
        <v>0.18216181177576335</v>
      </c>
      <c r="T2628" s="349">
        <v>4.3172424877123597E-2</v>
      </c>
      <c r="U2628" s="349">
        <v>0.30087385610081863</v>
      </c>
      <c r="V2628" s="361">
        <v>0</v>
      </c>
    </row>
    <row r="2629" spans="1:22" ht="16" hidden="1" customHeight="1" outlineLevel="1">
      <c r="A2629" s="65">
        <v>2620</v>
      </c>
      <c r="B2629" s="117">
        <v>1</v>
      </c>
      <c r="C2629" s="325">
        <v>6.7634000590261506E-5</v>
      </c>
      <c r="D2629" s="326">
        <v>7.2887761188353975E-5</v>
      </c>
      <c r="E2629" s="327">
        <v>7.1038114763631114E-5</v>
      </c>
      <c r="F2629" s="332">
        <v>0</v>
      </c>
      <c r="G2629" s="326">
        <v>0</v>
      </c>
      <c r="H2629" s="327">
        <v>0</v>
      </c>
      <c r="I2629" s="332">
        <v>2.2735175328322661E-4</v>
      </c>
      <c r="J2629" s="326">
        <v>3.0788063439030858E-4</v>
      </c>
      <c r="K2629" s="327">
        <v>1.8422718182925681E-4</v>
      </c>
      <c r="L2629" s="336">
        <v>1.409807561267887E-5</v>
      </c>
      <c r="M2629" s="337">
        <v>1.1415525114155251E-4</v>
      </c>
      <c r="N2629" s="345">
        <v>0</v>
      </c>
      <c r="O2629" s="346">
        <v>0</v>
      </c>
      <c r="P2629" s="347">
        <v>0</v>
      </c>
      <c r="Q2629" s="348">
        <v>8.8417329796640146E-3</v>
      </c>
      <c r="R2629" s="346">
        <v>0.19625144039456863</v>
      </c>
      <c r="S2629" s="347">
        <v>0.20431150919837909</v>
      </c>
      <c r="T2629" s="349">
        <v>3.8512845980693954E-2</v>
      </c>
      <c r="U2629" s="349">
        <v>0.29153910223746859</v>
      </c>
      <c r="V2629" s="361">
        <v>0</v>
      </c>
    </row>
    <row r="2630" spans="1:22" ht="16" hidden="1" customHeight="1" outlineLevel="1">
      <c r="A2630" s="65">
        <v>2621</v>
      </c>
      <c r="B2630" s="117">
        <v>1</v>
      </c>
      <c r="C2630" s="325">
        <v>6.9602830660119412E-5</v>
      </c>
      <c r="D2630" s="326">
        <v>7.3859857229809745E-5</v>
      </c>
      <c r="E2630" s="327">
        <v>7.1777554599556425E-5</v>
      </c>
      <c r="F2630" s="332">
        <v>0</v>
      </c>
      <c r="G2630" s="326">
        <v>0</v>
      </c>
      <c r="H2630" s="327">
        <v>0</v>
      </c>
      <c r="I2630" s="332">
        <v>2.407253858292988E-4</v>
      </c>
      <c r="J2630" s="326">
        <v>2.8856102181842001E-4</v>
      </c>
      <c r="K2630" s="327">
        <v>1.9016999414632964E-4</v>
      </c>
      <c r="L2630" s="336">
        <v>3.7594868300476983E-5</v>
      </c>
      <c r="M2630" s="337">
        <v>1.1415525114155251E-4</v>
      </c>
      <c r="N2630" s="345">
        <v>0</v>
      </c>
      <c r="O2630" s="346">
        <v>0</v>
      </c>
      <c r="P2630" s="347">
        <v>0</v>
      </c>
      <c r="Q2630" s="348">
        <v>8.8417329796640146E-3</v>
      </c>
      <c r="R2630" s="346">
        <v>0.20015113397798798</v>
      </c>
      <c r="S2630" s="347">
        <v>0.22684506721696218</v>
      </c>
      <c r="T2630" s="349">
        <v>3.8703032874425787E-2</v>
      </c>
      <c r="U2630" s="349">
        <v>0.29153910223746859</v>
      </c>
      <c r="V2630" s="361">
        <v>0</v>
      </c>
    </row>
    <row r="2631" spans="1:22" ht="16" hidden="1" customHeight="1" outlineLevel="1">
      <c r="A2631" s="65">
        <v>2622</v>
      </c>
      <c r="B2631" s="117">
        <v>1</v>
      </c>
      <c r="C2631" s="325">
        <v>7.7359396109940546E-5</v>
      </c>
      <c r="D2631" s="326">
        <v>7.7670473712316383E-5</v>
      </c>
      <c r="E2631" s="327">
        <v>7.8108197405373072E-5</v>
      </c>
      <c r="F2631" s="332">
        <v>0</v>
      </c>
      <c r="G2631" s="326">
        <v>0</v>
      </c>
      <c r="H2631" s="327">
        <v>0</v>
      </c>
      <c r="I2631" s="332">
        <v>2.5855689589072831E-4</v>
      </c>
      <c r="J2631" s="326">
        <v>3.0623641204376482E-4</v>
      </c>
      <c r="K2631" s="327">
        <v>1.6342733871950202E-4</v>
      </c>
      <c r="L2631" s="336">
        <v>9.3987170751192462E-5</v>
      </c>
      <c r="M2631" s="337">
        <v>1.1415525114155251E-4</v>
      </c>
      <c r="N2631" s="345">
        <v>1.7148095717203886E-3</v>
      </c>
      <c r="O2631" s="346">
        <v>3.7606076614062822E-3</v>
      </c>
      <c r="P2631" s="347">
        <v>6.0108465860165281E-3</v>
      </c>
      <c r="Q2631" s="348">
        <v>8.8417329796640146E-3</v>
      </c>
      <c r="R2631" s="346">
        <v>0.20511502826884212</v>
      </c>
      <c r="S2631" s="347">
        <v>0.24024382000124142</v>
      </c>
      <c r="T2631" s="349">
        <v>5.3822890926105635E-2</v>
      </c>
      <c r="U2631" s="349">
        <v>0.30205298290461019</v>
      </c>
      <c r="V2631" s="361">
        <v>0</v>
      </c>
    </row>
    <row r="2632" spans="1:22" ht="16" hidden="1" customHeight="1" outlineLevel="1">
      <c r="A2632" s="65">
        <v>2623</v>
      </c>
      <c r="B2632" s="117">
        <v>1</v>
      </c>
      <c r="C2632" s="325">
        <v>9.553513529453351E-5</v>
      </c>
      <c r="D2632" s="326">
        <v>8.5058403627380269E-5</v>
      </c>
      <c r="E2632" s="327">
        <v>8.947222014696198E-5</v>
      </c>
      <c r="F2632" s="332">
        <v>0</v>
      </c>
      <c r="G2632" s="326">
        <v>0</v>
      </c>
      <c r="H2632" s="327">
        <v>0</v>
      </c>
      <c r="I2632" s="332">
        <v>2.4964114086001353E-4</v>
      </c>
      <c r="J2632" s="326">
        <v>2.7047457600643931E-4</v>
      </c>
      <c r="K2632" s="327">
        <v>1.6342733871950202E-4</v>
      </c>
      <c r="L2632" s="336">
        <v>1.8210014333043539E-4</v>
      </c>
      <c r="M2632" s="337">
        <v>1.1415525114155251E-4</v>
      </c>
      <c r="N2632" s="345">
        <v>5.3159096723332043E-2</v>
      </c>
      <c r="O2632" s="346">
        <v>7.6645896077771614E-2</v>
      </c>
      <c r="P2632" s="347">
        <v>9.2156975761586185E-2</v>
      </c>
      <c r="Q2632" s="348">
        <v>8.8417329796640146E-3</v>
      </c>
      <c r="R2632" s="346">
        <v>0.18601050440852682</v>
      </c>
      <c r="S2632" s="347">
        <v>0.20781811429965458</v>
      </c>
      <c r="T2632" s="349">
        <v>6.3427329059562651E-2</v>
      </c>
      <c r="U2632" s="349">
        <v>0.34410850557317663</v>
      </c>
      <c r="V2632" s="361">
        <v>0</v>
      </c>
    </row>
    <row r="2633" spans="1:22" ht="16" hidden="1" customHeight="1" outlineLevel="1">
      <c r="A2633" s="65">
        <v>2624</v>
      </c>
      <c r="B2633" s="117">
        <v>1</v>
      </c>
      <c r="C2633" s="325">
        <v>1.1572345632831455E-4</v>
      </c>
      <c r="D2633" s="326">
        <v>9.9853705378337155E-5</v>
      </c>
      <c r="E2633" s="327">
        <v>1.0697229626386087E-4</v>
      </c>
      <c r="F2633" s="332">
        <v>0</v>
      </c>
      <c r="G2633" s="326">
        <v>0</v>
      </c>
      <c r="H2633" s="327">
        <v>0</v>
      </c>
      <c r="I2633" s="332">
        <v>2.2735175328322661E-4</v>
      </c>
      <c r="J2633" s="326">
        <v>2.232031835433078E-4</v>
      </c>
      <c r="K2633" s="327">
        <v>1.663987448780384E-4</v>
      </c>
      <c r="L2633" s="336">
        <v>1.5860335064263727E-4</v>
      </c>
      <c r="M2633" s="337">
        <v>1.1415525114155251E-4</v>
      </c>
      <c r="N2633" s="345">
        <v>0.2030620334512227</v>
      </c>
      <c r="O2633" s="346">
        <v>0.26759696432293778</v>
      </c>
      <c r="P2633" s="347">
        <v>0.26688468614620808</v>
      </c>
      <c r="Q2633" s="348">
        <v>8.8417329796640146E-3</v>
      </c>
      <c r="R2633" s="346">
        <v>0.14301461535466847</v>
      </c>
      <c r="S2633" s="347">
        <v>0.17100396709718155</v>
      </c>
      <c r="T2633" s="349">
        <v>9.7280596143826961E-2</v>
      </c>
      <c r="U2633" s="349">
        <v>0.50663148336244956</v>
      </c>
      <c r="V2633" s="361">
        <v>8.5598699167644746E-3</v>
      </c>
    </row>
    <row r="2634" spans="1:22" ht="16" hidden="1" customHeight="1" outlineLevel="1">
      <c r="A2634" s="65">
        <v>2625</v>
      </c>
      <c r="B2634" s="117">
        <v>1</v>
      </c>
      <c r="C2634" s="325">
        <v>1.3186161264695933E-4</v>
      </c>
      <c r="D2634" s="326">
        <v>1.1035234262605951E-4</v>
      </c>
      <c r="E2634" s="327">
        <v>1.2138488675005412E-4</v>
      </c>
      <c r="F2634" s="332">
        <v>0</v>
      </c>
      <c r="G2634" s="326">
        <v>0</v>
      </c>
      <c r="H2634" s="327">
        <v>0</v>
      </c>
      <c r="I2634" s="332">
        <v>1.8723085564501018E-4</v>
      </c>
      <c r="J2634" s="326">
        <v>1.5044634470874892E-4</v>
      </c>
      <c r="K2634" s="327">
        <v>1.6045593256096565E-4</v>
      </c>
      <c r="L2634" s="336">
        <v>1.4685495429873823E-4</v>
      </c>
      <c r="M2634" s="337">
        <v>1.1415525114155251E-4</v>
      </c>
      <c r="N2634" s="345">
        <v>0.37025596669396055</v>
      </c>
      <c r="O2634" s="346">
        <v>0.42946910430146601</v>
      </c>
      <c r="P2634" s="347">
        <v>0.43376483176726016</v>
      </c>
      <c r="Q2634" s="348">
        <v>8.8417329796640146E-3</v>
      </c>
      <c r="R2634" s="346">
        <v>0.1464766157839717</v>
      </c>
      <c r="S2634" s="347">
        <v>0.15448246980759417</v>
      </c>
      <c r="T2634" s="349">
        <v>0.13370138629347086</v>
      </c>
      <c r="U2634" s="349">
        <v>0.59310078230716567</v>
      </c>
      <c r="V2634" s="361">
        <v>3.4554023584798518E-2</v>
      </c>
    </row>
    <row r="2635" spans="1:22" ht="16" hidden="1" customHeight="1" outlineLevel="1">
      <c r="A2635" s="65">
        <v>2626</v>
      </c>
      <c r="B2635" s="117">
        <v>1</v>
      </c>
      <c r="C2635" s="325">
        <v>1.3652430227271804E-4</v>
      </c>
      <c r="D2635" s="326">
        <v>1.1122722906336971E-4</v>
      </c>
      <c r="E2635" s="327">
        <v>1.2622367725531971E-4</v>
      </c>
      <c r="F2635" s="332">
        <v>0</v>
      </c>
      <c r="G2635" s="326">
        <v>0</v>
      </c>
      <c r="H2635" s="327">
        <v>0</v>
      </c>
      <c r="I2635" s="332">
        <v>1.4488101924911502E-4</v>
      </c>
      <c r="J2635" s="326">
        <v>0</v>
      </c>
      <c r="K2635" s="327">
        <v>1.366846832926744E-4</v>
      </c>
      <c r="L2635" s="336">
        <v>1.644775488145868E-4</v>
      </c>
      <c r="M2635" s="337">
        <v>1.1415525114155251E-4</v>
      </c>
      <c r="N2635" s="345">
        <v>0.5074407324315916</v>
      </c>
      <c r="O2635" s="346">
        <v>0.54898907810461151</v>
      </c>
      <c r="P2635" s="347">
        <v>0.55923180977861542</v>
      </c>
      <c r="Q2635" s="348">
        <v>8.8417329796640146E-3</v>
      </c>
      <c r="R2635" s="346">
        <v>0.17229498877419952</v>
      </c>
      <c r="S2635" s="347">
        <v>0.19293579585837778</v>
      </c>
      <c r="T2635" s="349">
        <v>0.14720465574843025</v>
      </c>
      <c r="U2635" s="349">
        <v>0.58985818359673881</v>
      </c>
      <c r="V2635" s="361">
        <v>4.0509744706871312E-2</v>
      </c>
    </row>
    <row r="2636" spans="1:22" ht="16" hidden="1" customHeight="1" outlineLevel="1">
      <c r="A2636" s="65">
        <v>2627</v>
      </c>
      <c r="B2636" s="117">
        <v>1</v>
      </c>
      <c r="C2636" s="325">
        <v>1.3604928295427615E-4</v>
      </c>
      <c r="D2636" s="326">
        <v>1.101968072594266E-4</v>
      </c>
      <c r="E2636" s="327">
        <v>1.24653989182566E-4</v>
      </c>
      <c r="F2636" s="332">
        <v>0</v>
      </c>
      <c r="G2636" s="326">
        <v>0</v>
      </c>
      <c r="H2636" s="327">
        <v>0</v>
      </c>
      <c r="I2636" s="332">
        <v>1.0030224409554116E-4</v>
      </c>
      <c r="J2636" s="326">
        <v>0</v>
      </c>
      <c r="K2636" s="327">
        <v>1.1885624634145602E-4</v>
      </c>
      <c r="L2636" s="336">
        <v>1.8797434150238492E-4</v>
      </c>
      <c r="M2636" s="337">
        <v>1.1415525114155251E-4</v>
      </c>
      <c r="N2636" s="345">
        <v>0.59775403654219872</v>
      </c>
      <c r="O2636" s="346">
        <v>0.62571138777971669</v>
      </c>
      <c r="P2636" s="347">
        <v>0.64158795836466032</v>
      </c>
      <c r="Q2636" s="348">
        <v>8.8417329796640146E-3</v>
      </c>
      <c r="R2636" s="346">
        <v>0.20693964195418732</v>
      </c>
      <c r="S2636" s="347">
        <v>0.22746753697151639</v>
      </c>
      <c r="T2636" s="349">
        <v>0.11905699547612059</v>
      </c>
      <c r="U2636" s="349">
        <v>0.4831472078536006</v>
      </c>
      <c r="V2636" s="361">
        <v>9.4073061999975088E-2</v>
      </c>
    </row>
    <row r="2637" spans="1:22" ht="16" hidden="1" customHeight="1" outlineLevel="1">
      <c r="A2637" s="65">
        <v>2628</v>
      </c>
      <c r="B2637" s="117">
        <v>1</v>
      </c>
      <c r="C2637" s="325">
        <v>1.3566176719449459E-4</v>
      </c>
      <c r="D2637" s="326">
        <v>1.0807763788905301E-4</v>
      </c>
      <c r="E2637" s="327">
        <v>1.2554910056289663E-4</v>
      </c>
      <c r="F2637" s="332">
        <v>0</v>
      </c>
      <c r="G2637" s="326">
        <v>0</v>
      </c>
      <c r="H2637" s="327">
        <v>0</v>
      </c>
      <c r="I2637" s="332">
        <v>0</v>
      </c>
      <c r="J2637" s="326">
        <v>0</v>
      </c>
      <c r="K2637" s="327">
        <v>1.1885624634145602E-4</v>
      </c>
      <c r="L2637" s="336">
        <v>2.0677177565262342E-4</v>
      </c>
      <c r="M2637" s="337">
        <v>1.1415525114155251E-4</v>
      </c>
      <c r="N2637" s="345">
        <v>0.6473406133244467</v>
      </c>
      <c r="O2637" s="346">
        <v>0.64097363775439342</v>
      </c>
      <c r="P2637" s="347">
        <v>0.67303773441015202</v>
      </c>
      <c r="Q2637" s="348">
        <v>8.8417329796640146E-3</v>
      </c>
      <c r="R2637" s="346">
        <v>0.24548574906246973</v>
      </c>
      <c r="S2637" s="347">
        <v>0.25210713040165134</v>
      </c>
      <c r="T2637" s="349">
        <v>0.10954765078952949</v>
      </c>
      <c r="U2637" s="349">
        <v>0.42369956482910837</v>
      </c>
      <c r="V2637" s="361">
        <v>0.13047464937344355</v>
      </c>
    </row>
    <row r="2638" spans="1:22" ht="16" hidden="1" customHeight="1" outlineLevel="1">
      <c r="A2638" s="65">
        <v>2629</v>
      </c>
      <c r="B2638" s="117">
        <v>1</v>
      </c>
      <c r="C2638" s="325">
        <v>1.237550329624968E-4</v>
      </c>
      <c r="D2638" s="326">
        <v>1.0691112263930608E-4</v>
      </c>
      <c r="E2638" s="327">
        <v>1.1989303444950306E-4</v>
      </c>
      <c r="F2638" s="332">
        <v>0</v>
      </c>
      <c r="G2638" s="326">
        <v>0</v>
      </c>
      <c r="H2638" s="327">
        <v>0</v>
      </c>
      <c r="I2638" s="332">
        <v>0</v>
      </c>
      <c r="J2638" s="326">
        <v>0</v>
      </c>
      <c r="K2638" s="327">
        <v>1.1885624634145602E-4</v>
      </c>
      <c r="L2638" s="336">
        <v>1.8797434150238492E-4</v>
      </c>
      <c r="M2638" s="337">
        <v>1.1415525114155251E-4</v>
      </c>
      <c r="N2638" s="345">
        <v>0.65977298271941953</v>
      </c>
      <c r="O2638" s="346">
        <v>0.64519502322365507</v>
      </c>
      <c r="P2638" s="347">
        <v>0.66558532455448072</v>
      </c>
      <c r="Q2638" s="348">
        <v>8.8417329796640146E-3</v>
      </c>
      <c r="R2638" s="346">
        <v>0.24648095802898898</v>
      </c>
      <c r="S2638" s="347">
        <v>0.26668858421423469</v>
      </c>
      <c r="T2638" s="349">
        <v>6.6850693146735432E-2</v>
      </c>
      <c r="U2638" s="349">
        <v>0.34951283675722133</v>
      </c>
      <c r="V2638" s="361">
        <v>0.14718670364368808</v>
      </c>
    </row>
    <row r="2639" spans="1:22" ht="16" hidden="1" customHeight="1" outlineLevel="1">
      <c r="A2639" s="65">
        <v>2630</v>
      </c>
      <c r="B2639" s="117">
        <v>1</v>
      </c>
      <c r="C2639" s="325">
        <v>1.2683640827817916E-4</v>
      </c>
      <c r="D2639" s="326">
        <v>1.0269222581938802E-4</v>
      </c>
      <c r="E2639" s="327">
        <v>1.1696122036320272E-4</v>
      </c>
      <c r="F2639" s="332">
        <v>0</v>
      </c>
      <c r="G2639" s="326">
        <v>0</v>
      </c>
      <c r="H2639" s="327">
        <v>0</v>
      </c>
      <c r="I2639" s="332">
        <v>0</v>
      </c>
      <c r="J2639" s="326">
        <v>0</v>
      </c>
      <c r="K2639" s="327">
        <v>1.1588484018291963E-4</v>
      </c>
      <c r="L2639" s="336">
        <v>1.9032402077116473E-4</v>
      </c>
      <c r="M2639" s="337">
        <v>1.1415525114155251E-4</v>
      </c>
      <c r="N2639" s="345">
        <v>0.63190732717896314</v>
      </c>
      <c r="O2639" s="346">
        <v>0.62684604246170372</v>
      </c>
      <c r="P2639" s="347">
        <v>0.63888490274665732</v>
      </c>
      <c r="Q2639" s="348">
        <v>8.8417329796640146E-3</v>
      </c>
      <c r="R2639" s="346">
        <v>0.25437591370904161</v>
      </c>
      <c r="S2639" s="347">
        <v>0.25445697283805851</v>
      </c>
      <c r="T2639" s="349">
        <v>4.2411677302196311E-2</v>
      </c>
      <c r="U2639" s="349">
        <v>0.31954336382751863</v>
      </c>
      <c r="V2639" s="361">
        <v>0.15390511742067006</v>
      </c>
    </row>
    <row r="2640" spans="1:22" ht="16" hidden="1" customHeight="1" outlineLevel="1">
      <c r="A2640" s="65">
        <v>2631</v>
      </c>
      <c r="B2640" s="117">
        <v>1</v>
      </c>
      <c r="C2640" s="325">
        <v>1.3126783849890696E-4</v>
      </c>
      <c r="D2640" s="326">
        <v>1.0135073328217905E-4</v>
      </c>
      <c r="E2640" s="327">
        <v>1.1941304718758663E-4</v>
      </c>
      <c r="F2640" s="332">
        <v>0</v>
      </c>
      <c r="G2640" s="326">
        <v>0</v>
      </c>
      <c r="H2640" s="327">
        <v>0</v>
      </c>
      <c r="I2640" s="332">
        <v>0</v>
      </c>
      <c r="J2640" s="326">
        <v>0</v>
      </c>
      <c r="K2640" s="327">
        <v>0</v>
      </c>
      <c r="L2640" s="336">
        <v>2.1382081345896285E-4</v>
      </c>
      <c r="M2640" s="337">
        <v>1.1415525114155251E-4</v>
      </c>
      <c r="N2640" s="345">
        <v>0.56431524989365123</v>
      </c>
      <c r="O2640" s="346">
        <v>0.53981971642248783</v>
      </c>
      <c r="P2640" s="347">
        <v>0.56431279223729391</v>
      </c>
      <c r="Q2640" s="348">
        <v>8.8417329796640146E-3</v>
      </c>
      <c r="R2640" s="346">
        <v>0.25435685350746762</v>
      </c>
      <c r="S2640" s="347">
        <v>0.24566453021608506</v>
      </c>
      <c r="T2640" s="349">
        <v>5.5914946757155679E-2</v>
      </c>
      <c r="U2640" s="349">
        <v>0.31541642001424808</v>
      </c>
      <c r="V2640" s="361">
        <v>0.24924551656493973</v>
      </c>
    </row>
    <row r="2641" spans="1:22" ht="16" hidden="1" customHeight="1" outlineLevel="1">
      <c r="A2641" s="65">
        <v>2632</v>
      </c>
      <c r="B2641" s="117">
        <v>1</v>
      </c>
      <c r="C2641" s="325">
        <v>1.3206787103523017E-4</v>
      </c>
      <c r="D2641" s="326">
        <v>1.0135073328217905E-4</v>
      </c>
      <c r="E2641" s="327">
        <v>1.2064544691412881E-4</v>
      </c>
      <c r="F2641" s="332">
        <v>0</v>
      </c>
      <c r="G2641" s="326">
        <v>0</v>
      </c>
      <c r="H2641" s="327">
        <v>0</v>
      </c>
      <c r="I2641" s="332">
        <v>0</v>
      </c>
      <c r="J2641" s="326">
        <v>0</v>
      </c>
      <c r="K2641" s="327">
        <v>1.0102780939023762E-4</v>
      </c>
      <c r="L2641" s="336">
        <v>2.2321953053408208E-4</v>
      </c>
      <c r="M2641" s="337">
        <v>1.1415525114155251E-4</v>
      </c>
      <c r="N2641" s="345">
        <v>0.45685385006584017</v>
      </c>
      <c r="O2641" s="346">
        <v>0.46240670993229033</v>
      </c>
      <c r="P2641" s="347">
        <v>0.4438162539442802</v>
      </c>
      <c r="Q2641" s="348">
        <v>1.7683465959328029E-2</v>
      </c>
      <c r="R2641" s="346">
        <v>0.25944602510514919</v>
      </c>
      <c r="S2641" s="347">
        <v>0.2296928854570128</v>
      </c>
      <c r="T2641" s="349">
        <v>6.8657468637187746E-2</v>
      </c>
      <c r="U2641" s="349">
        <v>0.31227208187080391</v>
      </c>
      <c r="V2641" s="361">
        <v>8.7835625572935783E-2</v>
      </c>
    </row>
    <row r="2642" spans="1:22" ht="16" hidden="1" customHeight="1" outlineLevel="1">
      <c r="A2642" s="65">
        <v>2633</v>
      </c>
      <c r="B2642" s="117">
        <v>1</v>
      </c>
      <c r="C2642" s="325">
        <v>1.308803227391254E-4</v>
      </c>
      <c r="D2642" s="326">
        <v>1.0636674885609084E-4</v>
      </c>
      <c r="E2642" s="327">
        <v>1.1932223878668354E-4</v>
      </c>
      <c r="F2642" s="332">
        <v>0</v>
      </c>
      <c r="G2642" s="326">
        <v>0</v>
      </c>
      <c r="H2642" s="327">
        <v>0</v>
      </c>
      <c r="I2642" s="332">
        <v>0</v>
      </c>
      <c r="J2642" s="326">
        <v>0</v>
      </c>
      <c r="K2642" s="327">
        <v>0</v>
      </c>
      <c r="L2642" s="336">
        <v>2.2321953053408208E-4</v>
      </c>
      <c r="M2642" s="337">
        <v>1.1415525114155251E-4</v>
      </c>
      <c r="N2642" s="345">
        <v>0.30495030217094243</v>
      </c>
      <c r="O2642" s="346">
        <v>0.30864652468137665</v>
      </c>
      <c r="P2642" s="347">
        <v>0.28630126398110528</v>
      </c>
      <c r="Q2642" s="348">
        <v>1.7683465959328029E-2</v>
      </c>
      <c r="R2642" s="346">
        <v>0.2670737261449207</v>
      </c>
      <c r="S2642" s="347">
        <v>0.21608664275454881</v>
      </c>
      <c r="T2642" s="349">
        <v>7.7406065748851574E-2</v>
      </c>
      <c r="U2642" s="349">
        <v>0.33162941356638231</v>
      </c>
      <c r="V2642" s="361">
        <v>2.5512412861979961E-2</v>
      </c>
    </row>
    <row r="2643" spans="1:22" ht="16" hidden="1" customHeight="1" outlineLevel="1">
      <c r="A2643" s="65">
        <v>2634</v>
      </c>
      <c r="B2643" s="117">
        <v>1</v>
      </c>
      <c r="C2643" s="325">
        <v>1.2506758634240207E-4</v>
      </c>
      <c r="D2643" s="326">
        <v>1.0792210252242008E-4</v>
      </c>
      <c r="E2643" s="327">
        <v>1.1877738838126488E-4</v>
      </c>
      <c r="F2643" s="332">
        <v>0</v>
      </c>
      <c r="G2643" s="326">
        <v>0</v>
      </c>
      <c r="H2643" s="327">
        <v>0</v>
      </c>
      <c r="I2643" s="332">
        <v>0</v>
      </c>
      <c r="J2643" s="326">
        <v>0</v>
      </c>
      <c r="K2643" s="327">
        <v>0</v>
      </c>
      <c r="L2643" s="336">
        <v>1.644775488145868E-4</v>
      </c>
      <c r="M2643" s="337">
        <v>1.1415525114155251E-4</v>
      </c>
      <c r="N2643" s="345">
        <v>0.13361224579654696</v>
      </c>
      <c r="O2643" s="346">
        <v>0.12740873159090868</v>
      </c>
      <c r="P2643" s="347">
        <v>0.11550308849754901</v>
      </c>
      <c r="Q2643" s="348">
        <v>8.8417329796640146E-3</v>
      </c>
      <c r="R2643" s="346">
        <v>0.24727687747427074</v>
      </c>
      <c r="S2643" s="347">
        <v>0.25629846072758755</v>
      </c>
      <c r="T2643" s="349">
        <v>0.10108433401846341</v>
      </c>
      <c r="U2643" s="349">
        <v>0.38007187308881984</v>
      </c>
      <c r="V2643" s="361">
        <v>0</v>
      </c>
    </row>
    <row r="2644" spans="1:22" ht="16" hidden="1" customHeight="1" outlineLevel="1">
      <c r="A2644" s="65">
        <v>2635</v>
      </c>
      <c r="B2644" s="117">
        <v>1</v>
      </c>
      <c r="C2644" s="325">
        <v>1.2019863832837252E-4</v>
      </c>
      <c r="D2644" s="326">
        <v>1.091858273763126E-4</v>
      </c>
      <c r="E2644" s="327">
        <v>1.1740228973901782E-4</v>
      </c>
      <c r="F2644" s="332">
        <v>0</v>
      </c>
      <c r="G2644" s="326">
        <v>0</v>
      </c>
      <c r="H2644" s="327">
        <v>0</v>
      </c>
      <c r="I2644" s="332">
        <v>0</v>
      </c>
      <c r="J2644" s="326">
        <v>0</v>
      </c>
      <c r="K2644" s="327">
        <v>9.5084997073164795E-5</v>
      </c>
      <c r="L2644" s="336">
        <v>1.1748396343899057E-4</v>
      </c>
      <c r="M2644" s="337">
        <v>1.1415525114155251E-4</v>
      </c>
      <c r="N2644" s="345">
        <v>1.8434202895994178E-2</v>
      </c>
      <c r="O2644" s="346">
        <v>1.2678554657281106E-2</v>
      </c>
      <c r="P2644" s="347">
        <v>1.4655220609066199E-2</v>
      </c>
      <c r="Q2644" s="348">
        <v>8.8417329796640146E-3</v>
      </c>
      <c r="R2644" s="346">
        <v>0.19075012159788765</v>
      </c>
      <c r="S2644" s="347">
        <v>0.20267233035006851</v>
      </c>
      <c r="T2644" s="349">
        <v>0.14140395548960968</v>
      </c>
      <c r="U2644" s="349">
        <v>0.44747862203890526</v>
      </c>
      <c r="V2644" s="361">
        <v>0</v>
      </c>
    </row>
    <row r="2645" spans="1:22" ht="16" hidden="1" customHeight="1" outlineLevel="1">
      <c r="A2645" s="65">
        <v>2636</v>
      </c>
      <c r="B2645" s="117">
        <v>1</v>
      </c>
      <c r="C2645" s="325">
        <v>1.2122993026972666E-4</v>
      </c>
      <c r="D2645" s="326">
        <v>1.1589329006235743E-4</v>
      </c>
      <c r="E2645" s="327">
        <v>1.2451129026686111E-4</v>
      </c>
      <c r="F2645" s="332">
        <v>0</v>
      </c>
      <c r="G2645" s="326">
        <v>0</v>
      </c>
      <c r="H2645" s="327">
        <v>0</v>
      </c>
      <c r="I2645" s="332">
        <v>0</v>
      </c>
      <c r="J2645" s="326">
        <v>1.7428756873363261E-4</v>
      </c>
      <c r="K2645" s="327">
        <v>1.0399921554877401E-4</v>
      </c>
      <c r="L2645" s="336">
        <v>8.811297257924293E-5</v>
      </c>
      <c r="M2645" s="337">
        <v>1.1415525114155251E-4</v>
      </c>
      <c r="N2645" s="345">
        <v>0</v>
      </c>
      <c r="O2645" s="346">
        <v>0</v>
      </c>
      <c r="P2645" s="347">
        <v>0</v>
      </c>
      <c r="Q2645" s="348">
        <v>8.8417329796640146E-3</v>
      </c>
      <c r="R2645" s="346">
        <v>0.18931292621427945</v>
      </c>
      <c r="S2645" s="347">
        <v>0.17356129945177351</v>
      </c>
      <c r="T2645" s="349">
        <v>0.18590768862285603</v>
      </c>
      <c r="U2645" s="349">
        <v>0.58838427509199931</v>
      </c>
      <c r="V2645" s="361">
        <v>0</v>
      </c>
    </row>
    <row r="2646" spans="1:22" ht="16" hidden="1" customHeight="1" outlineLevel="1">
      <c r="A2646" s="65">
        <v>2637</v>
      </c>
      <c r="B2646" s="117">
        <v>1</v>
      </c>
      <c r="C2646" s="325">
        <v>1.2809895962456424E-4</v>
      </c>
      <c r="D2646" s="326">
        <v>1.3000812458429528E-4</v>
      </c>
      <c r="E2646" s="327">
        <v>1.3431859756439675E-4</v>
      </c>
      <c r="F2646" s="332">
        <v>0</v>
      </c>
      <c r="G2646" s="326">
        <v>0</v>
      </c>
      <c r="H2646" s="327">
        <v>0</v>
      </c>
      <c r="I2646" s="332">
        <v>0</v>
      </c>
      <c r="J2646" s="326">
        <v>2.0100618186496782E-4</v>
      </c>
      <c r="K2646" s="327">
        <v>1.366846832926744E-4</v>
      </c>
      <c r="L2646" s="336">
        <v>5.8741981719495287E-5</v>
      </c>
      <c r="M2646" s="337">
        <v>1.1415525114155251E-4</v>
      </c>
      <c r="N2646" s="345">
        <v>0</v>
      </c>
      <c r="O2646" s="346">
        <v>0</v>
      </c>
      <c r="P2646" s="347">
        <v>0</v>
      </c>
      <c r="Q2646" s="348">
        <v>8.8417329796640146E-3</v>
      </c>
      <c r="R2646" s="346">
        <v>0.18159712773271072</v>
      </c>
      <c r="S2646" s="347">
        <v>0.13847970580811977</v>
      </c>
      <c r="T2646" s="349">
        <v>0.27310837939889643</v>
      </c>
      <c r="U2646" s="349">
        <v>0.67416575006783686</v>
      </c>
      <c r="V2646" s="361">
        <v>0</v>
      </c>
    </row>
    <row r="2647" spans="1:22" ht="16" hidden="1" customHeight="1" outlineLevel="1">
      <c r="A2647" s="65">
        <v>2638</v>
      </c>
      <c r="B2647" s="117">
        <v>1</v>
      </c>
      <c r="C2647" s="325">
        <v>1.2306125474740402E-4</v>
      </c>
      <c r="D2647" s="326">
        <v>1.2709183645992795E-4</v>
      </c>
      <c r="E2647" s="327">
        <v>1.2469290706866733E-4</v>
      </c>
      <c r="F2647" s="332">
        <v>0</v>
      </c>
      <c r="G2647" s="326">
        <v>0</v>
      </c>
      <c r="H2647" s="327">
        <v>0</v>
      </c>
      <c r="I2647" s="332">
        <v>0</v>
      </c>
      <c r="J2647" s="326">
        <v>2.1744840533040482E-4</v>
      </c>
      <c r="K2647" s="327">
        <v>1.6045593256096565E-4</v>
      </c>
      <c r="L2647" s="336">
        <v>3.7594868300476983E-5</v>
      </c>
      <c r="M2647" s="337">
        <v>1.1415525114155251E-4</v>
      </c>
      <c r="N2647" s="345">
        <v>0</v>
      </c>
      <c r="O2647" s="346">
        <v>0</v>
      </c>
      <c r="P2647" s="347">
        <v>0</v>
      </c>
      <c r="Q2647" s="348">
        <v>8.8417329796640146E-3</v>
      </c>
      <c r="R2647" s="346">
        <v>0.17562012146402145</v>
      </c>
      <c r="S2647" s="347">
        <v>0.13362440774399231</v>
      </c>
      <c r="T2647" s="349">
        <v>0.19208876266914027</v>
      </c>
      <c r="U2647" s="349">
        <v>0.610885944931022</v>
      </c>
      <c r="V2647" s="361">
        <v>0</v>
      </c>
    </row>
    <row r="2648" spans="1:22" ht="16" hidden="1" customHeight="1" outlineLevel="1">
      <c r="A2648" s="65">
        <v>2639</v>
      </c>
      <c r="B2648" s="117">
        <v>1</v>
      </c>
      <c r="C2648" s="325">
        <v>1.102794849288027E-4</v>
      </c>
      <c r="D2648" s="326">
        <v>1.1507672938753458E-4</v>
      </c>
      <c r="E2648" s="327">
        <v>1.1127920899240828E-4</v>
      </c>
      <c r="F2648" s="332">
        <v>0</v>
      </c>
      <c r="G2648" s="326">
        <v>0</v>
      </c>
      <c r="H2648" s="327">
        <v>0</v>
      </c>
      <c r="I2648" s="332">
        <v>0</v>
      </c>
      <c r="J2648" s="326">
        <v>2.5690974164745373E-4</v>
      </c>
      <c r="K2648" s="327">
        <v>1.4262749560974724E-4</v>
      </c>
      <c r="L2648" s="336">
        <v>2.3496792687798115E-5</v>
      </c>
      <c r="M2648" s="337">
        <v>1.1415525114155251E-4</v>
      </c>
      <c r="N2648" s="345">
        <v>0</v>
      </c>
      <c r="O2648" s="346">
        <v>0</v>
      </c>
      <c r="P2648" s="347">
        <v>0</v>
      </c>
      <c r="Q2648" s="348">
        <v>8.8417329796640146E-3</v>
      </c>
      <c r="R2648" s="346">
        <v>0.17711411500127433</v>
      </c>
      <c r="S2648" s="347">
        <v>0.13729700477981563</v>
      </c>
      <c r="T2648" s="349">
        <v>0.10612428670235668</v>
      </c>
      <c r="U2648" s="349">
        <v>0.4734194117223201</v>
      </c>
      <c r="V2648" s="361">
        <v>0</v>
      </c>
    </row>
    <row r="2649" spans="1:22" ht="16" hidden="1" customHeight="1" outlineLevel="1">
      <c r="A2649" s="65">
        <v>2640</v>
      </c>
      <c r="B2649" s="117">
        <v>1</v>
      </c>
      <c r="C2649" s="325">
        <v>1.0016032339515208E-4</v>
      </c>
      <c r="D2649" s="326">
        <v>1.0321715768177413E-4</v>
      </c>
      <c r="E2649" s="327">
        <v>9.8073072975356329E-5</v>
      </c>
      <c r="F2649" s="332">
        <v>0</v>
      </c>
      <c r="G2649" s="326">
        <v>0</v>
      </c>
      <c r="H2649" s="327">
        <v>0</v>
      </c>
      <c r="I2649" s="332">
        <v>7.8012856518754235E-5</v>
      </c>
      <c r="J2649" s="326">
        <v>2.7499618745943448E-4</v>
      </c>
      <c r="K2649" s="327">
        <v>1.6045593256096565E-4</v>
      </c>
      <c r="L2649" s="336">
        <v>9.3987170751192458E-6</v>
      </c>
      <c r="M2649" s="337">
        <v>1.1415525114155251E-4</v>
      </c>
      <c r="N2649" s="345">
        <v>0</v>
      </c>
      <c r="O2649" s="346">
        <v>0</v>
      </c>
      <c r="P2649" s="347">
        <v>0</v>
      </c>
      <c r="Q2649" s="348">
        <v>8.8417329796640146E-3</v>
      </c>
      <c r="R2649" s="346">
        <v>0.17486516009792791</v>
      </c>
      <c r="S2649" s="347">
        <v>0.12417317826079394</v>
      </c>
      <c r="T2649" s="349">
        <v>7.9022654345572055E-2</v>
      </c>
      <c r="U2649" s="349">
        <v>0.39107705659087461</v>
      </c>
      <c r="V2649" s="361">
        <v>0</v>
      </c>
    </row>
    <row r="2650" spans="1:22" ht="16" hidden="1" customHeight="1" outlineLevel="1">
      <c r="A2650" s="65">
        <v>2641</v>
      </c>
      <c r="B2650" s="117">
        <v>1</v>
      </c>
      <c r="C2650" s="325">
        <v>8.9234879070988223E-5</v>
      </c>
      <c r="D2650" s="326">
        <v>9.3068475008975849E-5</v>
      </c>
      <c r="E2650" s="327">
        <v>8.583988411083767E-5</v>
      </c>
      <c r="F2650" s="332">
        <v>0</v>
      </c>
      <c r="G2650" s="326">
        <v>0</v>
      </c>
      <c r="H2650" s="327">
        <v>0</v>
      </c>
      <c r="I2650" s="332">
        <v>1.0030224409554116E-4</v>
      </c>
      <c r="J2650" s="326">
        <v>2.9965952265759003E-4</v>
      </c>
      <c r="K2650" s="327">
        <v>1.7234155719511124E-4</v>
      </c>
      <c r="L2650" s="336">
        <v>5.8741981719495289E-6</v>
      </c>
      <c r="M2650" s="337">
        <v>1.1415525114155251E-4</v>
      </c>
      <c r="N2650" s="345">
        <v>0</v>
      </c>
      <c r="O2650" s="346">
        <v>0</v>
      </c>
      <c r="P2650" s="347">
        <v>0</v>
      </c>
      <c r="Q2650" s="348">
        <v>8.8417329796640146E-3</v>
      </c>
      <c r="R2650" s="346">
        <v>0.1819138368429721</v>
      </c>
      <c r="S2650" s="347">
        <v>0.15505826070154519</v>
      </c>
      <c r="T2650" s="349">
        <v>4.811728411415097E-2</v>
      </c>
      <c r="U2650" s="349">
        <v>0.32779725145405969</v>
      </c>
      <c r="V2650" s="361">
        <v>0</v>
      </c>
    </row>
    <row r="2651" spans="1:22" ht="16" hidden="1" customHeight="1" outlineLevel="1">
      <c r="A2651" s="65">
        <v>2642</v>
      </c>
      <c r="B2651" s="117">
        <v>1</v>
      </c>
      <c r="C2651" s="325">
        <v>8.3828409196616516E-5</v>
      </c>
      <c r="D2651" s="326">
        <v>8.7488643731019702E-5</v>
      </c>
      <c r="E2651" s="327">
        <v>7.8938445642201481E-5</v>
      </c>
      <c r="F2651" s="332">
        <v>0</v>
      </c>
      <c r="G2651" s="326">
        <v>0</v>
      </c>
      <c r="H2651" s="327">
        <v>0</v>
      </c>
      <c r="I2651" s="332">
        <v>1.4042314173375763E-4</v>
      </c>
      <c r="J2651" s="326">
        <v>3.124022458433037E-4</v>
      </c>
      <c r="K2651" s="327">
        <v>1.6937015103657481E-4</v>
      </c>
      <c r="L2651" s="336">
        <v>2.3496792687798115E-6</v>
      </c>
      <c r="M2651" s="337">
        <v>1.1415525114155251E-4</v>
      </c>
      <c r="N2651" s="345">
        <v>0</v>
      </c>
      <c r="O2651" s="346">
        <v>0</v>
      </c>
      <c r="P2651" s="347">
        <v>0</v>
      </c>
      <c r="Q2651" s="348">
        <v>8.8417329796640146E-3</v>
      </c>
      <c r="R2651" s="346">
        <v>0.17995729285191298</v>
      </c>
      <c r="S2651" s="347">
        <v>0.15292628692655746</v>
      </c>
      <c r="T2651" s="349">
        <v>4.0224528024280358E-2</v>
      </c>
      <c r="U2651" s="349">
        <v>0.28672433445531964</v>
      </c>
      <c r="V2651" s="361">
        <v>0</v>
      </c>
    </row>
    <row r="2652" spans="1:22" ht="16" hidden="1" customHeight="1" outlineLevel="1">
      <c r="A2652" s="65">
        <v>2643</v>
      </c>
      <c r="B2652" s="117">
        <v>1</v>
      </c>
      <c r="C2652" s="325">
        <v>8.1578317688207484E-5</v>
      </c>
      <c r="D2652" s="326">
        <v>8.2997560019494026E-5</v>
      </c>
      <c r="E2652" s="327">
        <v>7.6162303100306484E-5</v>
      </c>
      <c r="F2652" s="332">
        <v>0</v>
      </c>
      <c r="G2652" s="326">
        <v>0</v>
      </c>
      <c r="H2652" s="327">
        <v>0</v>
      </c>
      <c r="I2652" s="332">
        <v>1.6494146806822325E-4</v>
      </c>
      <c r="J2652" s="326">
        <v>3.4816408188062932E-4</v>
      </c>
      <c r="K2652" s="327">
        <v>1.9314140030486602E-4</v>
      </c>
      <c r="L2652" s="336">
        <v>1.1748396343899057E-6</v>
      </c>
      <c r="M2652" s="337">
        <v>1.1415525114155251E-4</v>
      </c>
      <c r="N2652" s="345">
        <v>0</v>
      </c>
      <c r="O2652" s="346">
        <v>0</v>
      </c>
      <c r="P2652" s="347">
        <v>0</v>
      </c>
      <c r="Q2652" s="348">
        <v>8.8417329796640146E-3</v>
      </c>
      <c r="R2652" s="346">
        <v>0.17042606949479641</v>
      </c>
      <c r="S2652" s="347">
        <v>0.1302267369734266</v>
      </c>
      <c r="T2652" s="349">
        <v>3.9844154236816719E-2</v>
      </c>
      <c r="U2652" s="349">
        <v>0.27591567208723011</v>
      </c>
      <c r="V2652" s="361">
        <v>0</v>
      </c>
    </row>
    <row r="2653" spans="1:22" ht="16" hidden="1" customHeight="1" outlineLevel="1">
      <c r="A2653" s="65">
        <v>2644</v>
      </c>
      <c r="B2653" s="117">
        <v>1</v>
      </c>
      <c r="C2653" s="325">
        <v>8.1222053199376046E-5</v>
      </c>
      <c r="D2653" s="326">
        <v>8.2686489286228179E-5</v>
      </c>
      <c r="E2653" s="327">
        <v>7.4060737250834552E-5</v>
      </c>
      <c r="F2653" s="332">
        <v>0</v>
      </c>
      <c r="G2653" s="326">
        <v>0</v>
      </c>
      <c r="H2653" s="327">
        <v>0</v>
      </c>
      <c r="I2653" s="332">
        <v>1.7608616185661673E-4</v>
      </c>
      <c r="J2653" s="326">
        <v>3.621399718262508E-4</v>
      </c>
      <c r="K2653" s="327">
        <v>1.9314140030486602E-4</v>
      </c>
      <c r="L2653" s="336">
        <v>1.409807561267887E-5</v>
      </c>
      <c r="M2653" s="337">
        <v>1.1415525114155251E-4</v>
      </c>
      <c r="N2653" s="345">
        <v>0</v>
      </c>
      <c r="O2653" s="346">
        <v>0</v>
      </c>
      <c r="P2653" s="347">
        <v>0</v>
      </c>
      <c r="Q2653" s="348">
        <v>8.8417329796640146E-3</v>
      </c>
      <c r="R2653" s="346">
        <v>0.17311168803757379</v>
      </c>
      <c r="S2653" s="347">
        <v>0.12381525602826246</v>
      </c>
      <c r="T2653" s="349">
        <v>3.5564949127850715E-2</v>
      </c>
      <c r="U2653" s="349">
        <v>0.26893917183146332</v>
      </c>
      <c r="V2653" s="361">
        <v>0</v>
      </c>
    </row>
    <row r="2654" spans="1:22" ht="16" hidden="1" customHeight="1" outlineLevel="1">
      <c r="A2654" s="65">
        <v>2645</v>
      </c>
      <c r="B2654" s="117">
        <v>1</v>
      </c>
      <c r="C2654" s="325">
        <v>8.207208776921946E-5</v>
      </c>
      <c r="D2654" s="326">
        <v>8.3347514594418103E-5</v>
      </c>
      <c r="E2654" s="327">
        <v>7.5085574918169634E-5</v>
      </c>
      <c r="F2654" s="332">
        <v>0</v>
      </c>
      <c r="G2654" s="326">
        <v>0</v>
      </c>
      <c r="H2654" s="327">
        <v>0</v>
      </c>
      <c r="I2654" s="332">
        <v>1.9391767191804623E-4</v>
      </c>
      <c r="J2654" s="326">
        <v>3.4610880394744966E-4</v>
      </c>
      <c r="K2654" s="327">
        <v>1.7531296335364765E-4</v>
      </c>
      <c r="L2654" s="336">
        <v>3.7594868300476983E-5</v>
      </c>
      <c r="M2654" s="337">
        <v>1.1415525114155251E-4</v>
      </c>
      <c r="N2654" s="345">
        <v>0</v>
      </c>
      <c r="O2654" s="346">
        <v>0</v>
      </c>
      <c r="P2654" s="347">
        <v>2.1508398659207011E-4</v>
      </c>
      <c r="Q2654" s="348">
        <v>8.8417329796640146E-3</v>
      </c>
      <c r="R2654" s="346">
        <v>0.16573196044514907</v>
      </c>
      <c r="S2654" s="347">
        <v>6.8332078141013289E-2</v>
      </c>
      <c r="T2654" s="349">
        <v>3.6040416362180271E-2</v>
      </c>
      <c r="U2654" s="349">
        <v>0.26677743935784537</v>
      </c>
      <c r="V2654" s="361">
        <v>0</v>
      </c>
    </row>
    <row r="2655" spans="1:22" ht="16" hidden="1" customHeight="1" outlineLevel="1">
      <c r="A2655" s="65">
        <v>2646</v>
      </c>
      <c r="B2655" s="117">
        <v>1</v>
      </c>
      <c r="C2655" s="325">
        <v>8.6934785529058987E-5</v>
      </c>
      <c r="D2655" s="326">
        <v>9.009386112212118E-5</v>
      </c>
      <c r="E2655" s="327">
        <v>7.9431405532818351E-5</v>
      </c>
      <c r="F2655" s="332">
        <v>0</v>
      </c>
      <c r="G2655" s="326">
        <v>0</v>
      </c>
      <c r="H2655" s="327">
        <v>0</v>
      </c>
      <c r="I2655" s="332">
        <v>2.0283342694876101E-4</v>
      </c>
      <c r="J2655" s="326">
        <v>3.6131786065297889E-4</v>
      </c>
      <c r="K2655" s="327">
        <v>1.6045593256096565E-4</v>
      </c>
      <c r="L2655" s="336">
        <v>9.3987170751192462E-5</v>
      </c>
      <c r="M2655" s="337">
        <v>1.1415525114155251E-4</v>
      </c>
      <c r="N2655" s="345">
        <v>2.0006111670071197E-3</v>
      </c>
      <c r="O2655" s="346">
        <v>4.8656442309892821E-3</v>
      </c>
      <c r="P2655" s="347">
        <v>6.9642187400787434E-3</v>
      </c>
      <c r="Q2655" s="348">
        <v>8.8417329796640146E-3</v>
      </c>
      <c r="R2655" s="346">
        <v>0.15420585300496123</v>
      </c>
      <c r="S2655" s="347">
        <v>4.7256147415991906E-2</v>
      </c>
      <c r="T2655" s="349">
        <v>4.2982237983391777E-2</v>
      </c>
      <c r="U2655" s="349">
        <v>0.27778262285990013</v>
      </c>
      <c r="V2655" s="361">
        <v>0</v>
      </c>
    </row>
    <row r="2656" spans="1:22" ht="16" hidden="1" customHeight="1" outlineLevel="1">
      <c r="A2656" s="65">
        <v>2647</v>
      </c>
      <c r="B2656" s="117">
        <v>1</v>
      </c>
      <c r="C2656" s="325">
        <v>1.0062284220521393E-4</v>
      </c>
      <c r="D2656" s="326">
        <v>1.0109798831140054E-4</v>
      </c>
      <c r="E2656" s="327">
        <v>8.826576567782069E-5</v>
      </c>
      <c r="F2656" s="332">
        <v>0</v>
      </c>
      <c r="G2656" s="326">
        <v>0</v>
      </c>
      <c r="H2656" s="327">
        <v>0</v>
      </c>
      <c r="I2656" s="332">
        <v>2.0506236570643968E-4</v>
      </c>
      <c r="J2656" s="326">
        <v>3.4158719249445453E-4</v>
      </c>
      <c r="K2656" s="327">
        <v>1.663987448780384E-4</v>
      </c>
      <c r="L2656" s="336">
        <v>1.8210014333043539E-4</v>
      </c>
      <c r="M2656" s="337">
        <v>1.1415525114155251E-4</v>
      </c>
      <c r="N2656" s="345">
        <v>5.5445509485625898E-2</v>
      </c>
      <c r="O2656" s="346">
        <v>9.5054817215538587E-2</v>
      </c>
      <c r="P2656" s="347">
        <v>9.5249682743007671E-2</v>
      </c>
      <c r="Q2656" s="348">
        <v>8.8417329796640146E-3</v>
      </c>
      <c r="R2656" s="346">
        <v>0.12724273945240314</v>
      </c>
      <c r="S2656" s="347">
        <v>4.1876935184785212E-2</v>
      </c>
      <c r="T2656" s="349">
        <v>8.7676158010369959E-2</v>
      </c>
      <c r="U2656" s="349">
        <v>0.33054854732957339</v>
      </c>
      <c r="V2656" s="361">
        <v>4.4547664078059948E-2</v>
      </c>
    </row>
    <row r="2657" spans="1:22" ht="16" hidden="1" customHeight="1" outlineLevel="1">
      <c r="A2657" s="65">
        <v>2648</v>
      </c>
      <c r="B2657" s="117">
        <v>1</v>
      </c>
      <c r="C2657" s="325">
        <v>1.1846106766354555E-4</v>
      </c>
      <c r="D2657" s="326">
        <v>1.159710577456739E-4</v>
      </c>
      <c r="E2657" s="327">
        <v>1.0510423773099695E-4</v>
      </c>
      <c r="F2657" s="332">
        <v>0</v>
      </c>
      <c r="G2657" s="326">
        <v>0</v>
      </c>
      <c r="H2657" s="327">
        <v>0</v>
      </c>
      <c r="I2657" s="332">
        <v>1.8054403937197409E-4</v>
      </c>
      <c r="J2657" s="326">
        <v>2.026504042115115E-4</v>
      </c>
      <c r="K2657" s="327">
        <v>1.4262749560974724E-4</v>
      </c>
      <c r="L2657" s="336">
        <v>1.5860335064263727E-4</v>
      </c>
      <c r="M2657" s="337">
        <v>1.1415525114155251E-4</v>
      </c>
      <c r="N2657" s="345">
        <v>0.20263333105829257</v>
      </c>
      <c r="O2657" s="346">
        <v>0.28143255004461415</v>
      </c>
      <c r="P2657" s="347">
        <v>0.26728584254818805</v>
      </c>
      <c r="Q2657" s="348">
        <v>8.8417329796640146E-3</v>
      </c>
      <c r="R2657" s="346">
        <v>9.3005381977491169E-2</v>
      </c>
      <c r="S2657" s="347">
        <v>1.9851731713080294E-2</v>
      </c>
      <c r="T2657" s="349">
        <v>0.14035792757408466</v>
      </c>
      <c r="U2657" s="349">
        <v>0.46998029187792795</v>
      </c>
      <c r="V2657" s="361">
        <v>0.20085003368733537</v>
      </c>
    </row>
    <row r="2658" spans="1:22" ht="16" hidden="1" customHeight="1" outlineLevel="1">
      <c r="A2658" s="65">
        <v>2649</v>
      </c>
      <c r="B2658" s="117">
        <v>1</v>
      </c>
      <c r="C2658" s="325">
        <v>1.3486798491236141E-4</v>
      </c>
      <c r="D2658" s="326">
        <v>1.2645025307256714E-4</v>
      </c>
      <c r="E2658" s="327">
        <v>1.1989303444950306E-4</v>
      </c>
      <c r="F2658" s="332">
        <v>0</v>
      </c>
      <c r="G2658" s="326">
        <v>0</v>
      </c>
      <c r="H2658" s="327">
        <v>0</v>
      </c>
      <c r="I2658" s="332">
        <v>1.4042314173375763E-4</v>
      </c>
      <c r="J2658" s="326">
        <v>0</v>
      </c>
      <c r="K2658" s="327">
        <v>1.218276524999924E-4</v>
      </c>
      <c r="L2658" s="336">
        <v>1.4685495429873823E-4</v>
      </c>
      <c r="M2658" s="337">
        <v>1.1415525114155251E-4</v>
      </c>
      <c r="N2658" s="345">
        <v>0.36925566111045699</v>
      </c>
      <c r="O2658" s="346">
        <v>0.44054974658976093</v>
      </c>
      <c r="P2658" s="347">
        <v>0.43220122071870726</v>
      </c>
      <c r="Q2658" s="348">
        <v>8.8417329796640146E-3</v>
      </c>
      <c r="R2658" s="346">
        <v>9.0544643834734512E-2</v>
      </c>
      <c r="S2658" s="347">
        <v>1.4197593216616046E-2</v>
      </c>
      <c r="T2658" s="349">
        <v>0.1822941376419514</v>
      </c>
      <c r="U2658" s="349">
        <v>0.5579234993273835</v>
      </c>
      <c r="V2658" s="361">
        <v>0.2258608558843746</v>
      </c>
    </row>
    <row r="2659" spans="1:22" ht="16" hidden="1" customHeight="1" outlineLevel="1">
      <c r="A2659" s="65">
        <v>2650</v>
      </c>
      <c r="B2659" s="117">
        <v>1</v>
      </c>
      <c r="C2659" s="325">
        <v>1.3818686988726473E-4</v>
      </c>
      <c r="D2659" s="326">
        <v>1.2783062945143434E-4</v>
      </c>
      <c r="E2659" s="327">
        <v>1.2487452387047356E-4</v>
      </c>
      <c r="F2659" s="332">
        <v>0</v>
      </c>
      <c r="G2659" s="326">
        <v>0</v>
      </c>
      <c r="H2659" s="327">
        <v>0</v>
      </c>
      <c r="I2659" s="332">
        <v>7.3554979003396872E-5</v>
      </c>
      <c r="J2659" s="326">
        <v>0</v>
      </c>
      <c r="K2659" s="327">
        <v>1.1588484018291963E-4</v>
      </c>
      <c r="L2659" s="336">
        <v>1.644775488145868E-4</v>
      </c>
      <c r="M2659" s="337">
        <v>1.1415525114155251E-4</v>
      </c>
      <c r="N2659" s="345">
        <v>0.50486851807401101</v>
      </c>
      <c r="O2659" s="346">
        <v>0.52686822979096215</v>
      </c>
      <c r="P2659" s="347">
        <v>0.55333750742701693</v>
      </c>
      <c r="Q2659" s="348">
        <v>8.8417329796640146E-3</v>
      </c>
      <c r="R2659" s="346">
        <v>0.10409581702565884</v>
      </c>
      <c r="S2659" s="347">
        <v>2.4873021711755521E-2</v>
      </c>
      <c r="T2659" s="349">
        <v>0.1779198390861195</v>
      </c>
      <c r="U2659" s="349">
        <v>0.56096957690384497</v>
      </c>
      <c r="V2659" s="361">
        <v>0.35864114271310082</v>
      </c>
    </row>
    <row r="2660" spans="1:22" ht="16" hidden="1" customHeight="1" outlineLevel="1">
      <c r="A2660" s="65">
        <v>2651</v>
      </c>
      <c r="B2660" s="117">
        <v>1</v>
      </c>
      <c r="C2660" s="325">
        <v>1.3713057692915049E-4</v>
      </c>
      <c r="D2660" s="326">
        <v>1.1892622971169946E-4</v>
      </c>
      <c r="E2660" s="327">
        <v>1.3046572684036488E-4</v>
      </c>
      <c r="F2660" s="332">
        <v>0</v>
      </c>
      <c r="G2660" s="326">
        <v>0</v>
      </c>
      <c r="H2660" s="327">
        <v>0</v>
      </c>
      <c r="I2660" s="332">
        <v>8.4699672791790334E-5</v>
      </c>
      <c r="J2660" s="326">
        <v>0</v>
      </c>
      <c r="K2660" s="327">
        <v>0</v>
      </c>
      <c r="L2660" s="336">
        <v>1.8797434150238492E-4</v>
      </c>
      <c r="M2660" s="337">
        <v>1.1415525114155251E-4</v>
      </c>
      <c r="N2660" s="345">
        <v>0.59532472298226158</v>
      </c>
      <c r="O2660" s="346">
        <v>0.57391574980529447</v>
      </c>
      <c r="P2660" s="347">
        <v>0.6364899673229405</v>
      </c>
      <c r="Q2660" s="348">
        <v>8.8417329796640146E-3</v>
      </c>
      <c r="R2660" s="346">
        <v>0.12147588925162779</v>
      </c>
      <c r="S2660" s="347">
        <v>5.1919515182135667E-2</v>
      </c>
      <c r="T2660" s="349">
        <v>0.13237007803734813</v>
      </c>
      <c r="U2660" s="349">
        <v>0.49798455346797799</v>
      </c>
      <c r="V2660" s="361">
        <v>0.51245464540044883</v>
      </c>
    </row>
    <row r="2661" spans="1:22" ht="16" hidden="1" customHeight="1" outlineLevel="1">
      <c r="A2661" s="65">
        <v>2652</v>
      </c>
      <c r="B2661" s="117">
        <v>1</v>
      </c>
      <c r="C2661" s="325">
        <v>1.3590552710790558E-4</v>
      </c>
      <c r="D2661" s="326">
        <v>1.2582811160603545E-4</v>
      </c>
      <c r="E2661" s="327">
        <v>1.2608097833961482E-4</v>
      </c>
      <c r="F2661" s="332">
        <v>0</v>
      </c>
      <c r="G2661" s="326">
        <v>0</v>
      </c>
      <c r="H2661" s="327">
        <v>0</v>
      </c>
      <c r="I2661" s="332">
        <v>0</v>
      </c>
      <c r="J2661" s="326">
        <v>0</v>
      </c>
      <c r="K2661" s="327">
        <v>0</v>
      </c>
      <c r="L2661" s="336">
        <v>2.0677177565262342E-4</v>
      </c>
      <c r="M2661" s="337">
        <v>1.1415525114155251E-4</v>
      </c>
      <c r="N2661" s="345">
        <v>0.64333939099043247</v>
      </c>
      <c r="O2661" s="346">
        <v>0.62166770550184958</v>
      </c>
      <c r="P2661" s="347">
        <v>0.67128204945212988</v>
      </c>
      <c r="Q2661" s="348">
        <v>8.8417329796640146E-3</v>
      </c>
      <c r="R2661" s="346">
        <v>0.12067859755426456</v>
      </c>
      <c r="S2661" s="347">
        <v>6.9556277152954385E-2</v>
      </c>
      <c r="T2661" s="349">
        <v>0.11154461317371361</v>
      </c>
      <c r="U2661" s="349">
        <v>0.40974656431757467</v>
      </c>
      <c r="V2661" s="361">
        <v>0.54868063786838261</v>
      </c>
    </row>
    <row r="2662" spans="1:22" ht="16" hidden="1" customHeight="1" outlineLevel="1">
      <c r="A2662" s="65">
        <v>2653</v>
      </c>
      <c r="B2662" s="117">
        <v>1</v>
      </c>
      <c r="C2662" s="325">
        <v>1.2471132185357063E-4</v>
      </c>
      <c r="D2662" s="326">
        <v>1.2444773522716826E-4</v>
      </c>
      <c r="E2662" s="327">
        <v>1.2030815856791727E-4</v>
      </c>
      <c r="F2662" s="332">
        <v>0</v>
      </c>
      <c r="G2662" s="326">
        <v>0</v>
      </c>
      <c r="H2662" s="327">
        <v>0</v>
      </c>
      <c r="I2662" s="332">
        <v>0</v>
      </c>
      <c r="J2662" s="326">
        <v>0</v>
      </c>
      <c r="K2662" s="327">
        <v>0</v>
      </c>
      <c r="L2662" s="336">
        <v>1.8797434150238492E-4</v>
      </c>
      <c r="M2662" s="337">
        <v>1.1415525114155251E-4</v>
      </c>
      <c r="N2662" s="345">
        <v>0.65105603406317414</v>
      </c>
      <c r="O2662" s="346">
        <v>0.63336627200145856</v>
      </c>
      <c r="P2662" s="347">
        <v>0.66599198450094077</v>
      </c>
      <c r="Q2662" s="348">
        <v>2.6525198938992044E-2</v>
      </c>
      <c r="R2662" s="346">
        <v>0.13235836029072054</v>
      </c>
      <c r="S2662" s="347">
        <v>7.7108961142785704E-2</v>
      </c>
      <c r="T2662" s="349">
        <v>6.3046955272098998E-2</v>
      </c>
      <c r="U2662" s="349">
        <v>0.31944510326053605</v>
      </c>
      <c r="V2662" s="361">
        <v>0.44852283066357201</v>
      </c>
    </row>
    <row r="2663" spans="1:22" ht="16" hidden="1" customHeight="1" outlineLevel="1">
      <c r="A2663" s="65">
        <v>2654</v>
      </c>
      <c r="B2663" s="117">
        <v>1</v>
      </c>
      <c r="C2663" s="325">
        <v>1.2741768191785151E-4</v>
      </c>
      <c r="D2663" s="326">
        <v>1.1379356261281296E-4</v>
      </c>
      <c r="E2663" s="327">
        <v>1.2069733742893059E-4</v>
      </c>
      <c r="F2663" s="332">
        <v>0</v>
      </c>
      <c r="G2663" s="326">
        <v>0</v>
      </c>
      <c r="H2663" s="327">
        <v>0</v>
      </c>
      <c r="I2663" s="332">
        <v>0</v>
      </c>
      <c r="J2663" s="326">
        <v>0</v>
      </c>
      <c r="K2663" s="327">
        <v>0</v>
      </c>
      <c r="L2663" s="336">
        <v>1.9032402077116473E-4</v>
      </c>
      <c r="M2663" s="337">
        <v>1.1415525114155251E-4</v>
      </c>
      <c r="N2663" s="345">
        <v>0.62190427134392767</v>
      </c>
      <c r="O2663" s="346">
        <v>0.56705255004190469</v>
      </c>
      <c r="P2663" s="347">
        <v>0.62482841599352035</v>
      </c>
      <c r="Q2663" s="348">
        <v>7.9575596816976138E-2</v>
      </c>
      <c r="R2663" s="346">
        <v>0.1215741170560158</v>
      </c>
      <c r="S2663" s="347">
        <v>0.10189898688726735</v>
      </c>
      <c r="T2663" s="349">
        <v>5.2111208882519237E-2</v>
      </c>
      <c r="U2663" s="349">
        <v>0.30234776460555807</v>
      </c>
      <c r="V2663" s="361">
        <v>0.44976726412453638</v>
      </c>
    </row>
    <row r="2664" spans="1:22" ht="16" hidden="1" customHeight="1" outlineLevel="1">
      <c r="A2664" s="65">
        <v>2655</v>
      </c>
      <c r="B2664" s="117">
        <v>1</v>
      </c>
      <c r="C2664" s="325">
        <v>1.3349917924474592E-4</v>
      </c>
      <c r="D2664" s="326">
        <v>1.1287979233384453E-4</v>
      </c>
      <c r="E2664" s="327">
        <v>1.2366806940133227E-4</v>
      </c>
      <c r="F2664" s="332">
        <v>0</v>
      </c>
      <c r="G2664" s="326">
        <v>0</v>
      </c>
      <c r="H2664" s="327">
        <v>0</v>
      </c>
      <c r="I2664" s="332">
        <v>0</v>
      </c>
      <c r="J2664" s="326">
        <v>0</v>
      </c>
      <c r="K2664" s="327">
        <v>0</v>
      </c>
      <c r="L2664" s="336">
        <v>2.1382081345896285E-4</v>
      </c>
      <c r="M2664" s="337">
        <v>1.1415525114155251E-4</v>
      </c>
      <c r="N2664" s="345">
        <v>0.56088563075021036</v>
      </c>
      <c r="O2664" s="346">
        <v>0.50594717374038767</v>
      </c>
      <c r="P2664" s="347">
        <v>0.54794290122957245</v>
      </c>
      <c r="Q2664" s="348">
        <v>9.7259062776304167E-2</v>
      </c>
      <c r="R2664" s="346">
        <v>0.12446507699365132</v>
      </c>
      <c r="S2664" s="347">
        <v>0.13420019863794333</v>
      </c>
      <c r="T2664" s="349">
        <v>5.0019153051469194E-2</v>
      </c>
      <c r="U2664" s="349">
        <v>0.28918084862988541</v>
      </c>
      <c r="V2664" s="361">
        <v>0.405860903179734</v>
      </c>
    </row>
    <row r="2665" spans="1:22" ht="16" hidden="1" customHeight="1" outlineLevel="1">
      <c r="A2665" s="65">
        <v>2656</v>
      </c>
      <c r="B2665" s="117">
        <v>1</v>
      </c>
      <c r="C2665" s="325">
        <v>1.3353668076988606E-4</v>
      </c>
      <c r="D2665" s="326">
        <v>1.1202434781736345E-4</v>
      </c>
      <c r="E2665" s="327">
        <v>1.2536748376109041E-4</v>
      </c>
      <c r="F2665" s="332">
        <v>0</v>
      </c>
      <c r="G2665" s="326">
        <v>0</v>
      </c>
      <c r="H2665" s="327">
        <v>0</v>
      </c>
      <c r="I2665" s="332">
        <v>0</v>
      </c>
      <c r="J2665" s="326">
        <v>0</v>
      </c>
      <c r="K2665" s="327">
        <v>0</v>
      </c>
      <c r="L2665" s="336">
        <v>2.2321953053408208E-4</v>
      </c>
      <c r="M2665" s="337">
        <v>1.1415525114155251E-4</v>
      </c>
      <c r="N2665" s="345">
        <v>0.44813690140959483</v>
      </c>
      <c r="O2665" s="346">
        <v>0.34148980016331182</v>
      </c>
      <c r="P2665" s="347">
        <v>0.43346871456113678</v>
      </c>
      <c r="Q2665" s="348">
        <v>0.13262599469496023</v>
      </c>
      <c r="R2665" s="346">
        <v>0.12474756840986151</v>
      </c>
      <c r="S2665" s="347">
        <v>0.1532530899186868</v>
      </c>
      <c r="T2665" s="349">
        <v>5.0779900626396479E-2</v>
      </c>
      <c r="U2665" s="349">
        <v>0.29379909527806913</v>
      </c>
      <c r="V2665" s="361">
        <v>0.24535952495984439</v>
      </c>
    </row>
    <row r="2666" spans="1:22" ht="16" hidden="1" customHeight="1" outlineLevel="1">
      <c r="A2666" s="65">
        <v>2657</v>
      </c>
      <c r="B2666" s="117">
        <v>1</v>
      </c>
      <c r="C2666" s="325">
        <v>1.3240538476149151E-4</v>
      </c>
      <c r="D2666" s="326">
        <v>1.2053990914051604E-4</v>
      </c>
      <c r="E2666" s="327">
        <v>1.2063247428542837E-4</v>
      </c>
      <c r="F2666" s="332">
        <v>0</v>
      </c>
      <c r="G2666" s="326">
        <v>0</v>
      </c>
      <c r="H2666" s="327">
        <v>0</v>
      </c>
      <c r="I2666" s="332">
        <v>0</v>
      </c>
      <c r="J2666" s="326">
        <v>0</v>
      </c>
      <c r="K2666" s="327">
        <v>0</v>
      </c>
      <c r="L2666" s="336">
        <v>2.2321953053408208E-4</v>
      </c>
      <c r="M2666" s="337">
        <v>1.1415525114155251E-4</v>
      </c>
      <c r="N2666" s="345">
        <v>0.30052037744399812</v>
      </c>
      <c r="O2666" s="346">
        <v>0.19157208785165405</v>
      </c>
      <c r="P2666" s="347">
        <v>0.27041956408897644</v>
      </c>
      <c r="Q2666" s="348">
        <v>0.15030946065428824</v>
      </c>
      <c r="R2666" s="346">
        <v>0.10633708420544832</v>
      </c>
      <c r="S2666" s="347">
        <v>0.14067911593018029</v>
      </c>
      <c r="T2666" s="349">
        <v>7.4743449236606058E-2</v>
      </c>
      <c r="U2666" s="349">
        <v>0.32111553289924072</v>
      </c>
      <c r="V2666" s="361">
        <v>7.3635341907950055E-2</v>
      </c>
    </row>
    <row r="2667" spans="1:22" ht="16" hidden="1" customHeight="1" outlineLevel="1">
      <c r="A2667" s="65">
        <v>2658</v>
      </c>
      <c r="B2667" s="117">
        <v>1</v>
      </c>
      <c r="C2667" s="325">
        <v>1.2576136455749485E-4</v>
      </c>
      <c r="D2667" s="326">
        <v>1.1564054509157893E-4</v>
      </c>
      <c r="E2667" s="327">
        <v>1.2084003634463547E-4</v>
      </c>
      <c r="F2667" s="332">
        <v>0</v>
      </c>
      <c r="G2667" s="326">
        <v>0</v>
      </c>
      <c r="H2667" s="327">
        <v>0</v>
      </c>
      <c r="I2667" s="332">
        <v>0</v>
      </c>
      <c r="J2667" s="326">
        <v>0</v>
      </c>
      <c r="K2667" s="327">
        <v>0</v>
      </c>
      <c r="L2667" s="336">
        <v>1.644775488145868E-4</v>
      </c>
      <c r="M2667" s="337">
        <v>1.1415525114155251E-4</v>
      </c>
      <c r="N2667" s="345">
        <v>0.12532399953323173</v>
      </c>
      <c r="O2667" s="346">
        <v>7.5515450429812808E-2</v>
      </c>
      <c r="P2667" s="347">
        <v>0.10319078166387274</v>
      </c>
      <c r="Q2667" s="348">
        <v>0.16799292661361628</v>
      </c>
      <c r="R2667" s="346">
        <v>8.4143854578994773E-2</v>
      </c>
      <c r="S2667" s="347">
        <v>0.15859080416625654</v>
      </c>
      <c r="T2667" s="349">
        <v>0.11268573453610456</v>
      </c>
      <c r="U2667" s="349">
        <v>0.37771361948123666</v>
      </c>
      <c r="V2667" s="361">
        <v>2.6510249999084079E-3</v>
      </c>
    </row>
    <row r="2668" spans="1:22" ht="16" hidden="1" customHeight="1" outlineLevel="1">
      <c r="A2668" s="65">
        <v>2659</v>
      </c>
      <c r="B2668" s="117">
        <v>1</v>
      </c>
      <c r="C2668" s="325">
        <v>1.2248623136192169E-4</v>
      </c>
      <c r="D2668" s="326">
        <v>1.1264648928389514E-4</v>
      </c>
      <c r="E2668" s="327">
        <v>1.2029518593921682E-4</v>
      </c>
      <c r="F2668" s="332">
        <v>0</v>
      </c>
      <c r="G2668" s="326">
        <v>0</v>
      </c>
      <c r="H2668" s="327">
        <v>0</v>
      </c>
      <c r="I2668" s="332">
        <v>0</v>
      </c>
      <c r="J2668" s="326">
        <v>0</v>
      </c>
      <c r="K2668" s="327">
        <v>0</v>
      </c>
      <c r="L2668" s="336">
        <v>1.1748396343899057E-4</v>
      </c>
      <c r="M2668" s="337">
        <v>1.1415525114155251E-4</v>
      </c>
      <c r="N2668" s="345">
        <v>2.0720615658288026E-2</v>
      </c>
      <c r="O2668" s="346">
        <v>7.9578401178181171E-3</v>
      </c>
      <c r="P2668" s="347">
        <v>1.5870194853567447E-2</v>
      </c>
      <c r="Q2668" s="348">
        <v>0.17683465959328029</v>
      </c>
      <c r="R2668" s="346">
        <v>7.1853082928776707E-2</v>
      </c>
      <c r="S2668" s="347">
        <v>0.16215446687137006</v>
      </c>
      <c r="T2668" s="349">
        <v>0.13931189965855961</v>
      </c>
      <c r="U2668" s="349">
        <v>0.49434891248962065</v>
      </c>
      <c r="V2668" s="361">
        <v>0</v>
      </c>
    </row>
    <row r="2669" spans="1:22" ht="16" hidden="1" customHeight="1" outlineLevel="1">
      <c r="A2669" s="65">
        <v>2660</v>
      </c>
      <c r="B2669" s="117">
        <v>1</v>
      </c>
      <c r="C2669" s="325">
        <v>1.2335501669433519E-4</v>
      </c>
      <c r="D2669" s="326">
        <v>1.2273684619420609E-4</v>
      </c>
      <c r="E2669" s="327">
        <v>1.2510803118708153E-4</v>
      </c>
      <c r="F2669" s="332">
        <v>0</v>
      </c>
      <c r="G2669" s="326">
        <v>0</v>
      </c>
      <c r="H2669" s="327">
        <v>0</v>
      </c>
      <c r="I2669" s="332">
        <v>0</v>
      </c>
      <c r="J2669" s="326">
        <v>0</v>
      </c>
      <c r="K2669" s="327">
        <v>0</v>
      </c>
      <c r="L2669" s="336">
        <v>8.811297257924293E-5</v>
      </c>
      <c r="M2669" s="337">
        <v>1.1415525114155251E-4</v>
      </c>
      <c r="N2669" s="345">
        <v>0</v>
      </c>
      <c r="O2669" s="346">
        <v>0</v>
      </c>
      <c r="P2669" s="347">
        <v>0</v>
      </c>
      <c r="Q2669" s="348">
        <v>0.16799292661361628</v>
      </c>
      <c r="R2669" s="346">
        <v>7.4475332495288094E-2</v>
      </c>
      <c r="S2669" s="347">
        <v>0.20323256162381848</v>
      </c>
      <c r="T2669" s="349">
        <v>0.21367497510770203</v>
      </c>
      <c r="U2669" s="349">
        <v>0.60636595884982092</v>
      </c>
      <c r="V2669" s="361">
        <v>0</v>
      </c>
    </row>
    <row r="2670" spans="1:22" ht="16" hidden="1" customHeight="1" outlineLevel="1">
      <c r="A2670" s="65">
        <v>2661</v>
      </c>
      <c r="B2670" s="117">
        <v>1</v>
      </c>
      <c r="C2670" s="325">
        <v>1.2908024953239817E-4</v>
      </c>
      <c r="D2670" s="326">
        <v>1.3737661257853004E-4</v>
      </c>
      <c r="E2670" s="327">
        <v>1.3398130921818521E-4</v>
      </c>
      <c r="F2670" s="332">
        <v>0</v>
      </c>
      <c r="G2670" s="326">
        <v>0</v>
      </c>
      <c r="H2670" s="327">
        <v>0</v>
      </c>
      <c r="I2670" s="332">
        <v>0</v>
      </c>
      <c r="J2670" s="326">
        <v>1.2372773157741371E-4</v>
      </c>
      <c r="K2670" s="327">
        <v>0</v>
      </c>
      <c r="L2670" s="336">
        <v>5.8741981719495287E-5</v>
      </c>
      <c r="M2670" s="337">
        <v>1.1415525114155251E-4</v>
      </c>
      <c r="N2670" s="345">
        <v>0</v>
      </c>
      <c r="O2670" s="346">
        <v>0</v>
      </c>
      <c r="P2670" s="347">
        <v>0</v>
      </c>
      <c r="Q2670" s="348">
        <v>0.16799292661361628</v>
      </c>
      <c r="R2670" s="346">
        <v>9.2421290695286026E-2</v>
      </c>
      <c r="S2670" s="347">
        <v>0.23787323706766689</v>
      </c>
      <c r="T2670" s="349">
        <v>0.25427987691944604</v>
      </c>
      <c r="U2670" s="349">
        <v>0.68467963073497851</v>
      </c>
      <c r="V2670" s="361">
        <v>0</v>
      </c>
    </row>
    <row r="2671" spans="1:22" ht="16" hidden="1" customHeight="1" outlineLevel="1">
      <c r="A2671" s="65">
        <v>2662</v>
      </c>
      <c r="B2671" s="117">
        <v>1</v>
      </c>
      <c r="C2671" s="325">
        <v>1.2396754160495763E-4</v>
      </c>
      <c r="D2671" s="326">
        <v>1.2884160933454835E-4</v>
      </c>
      <c r="E2671" s="327">
        <v>1.2639232142842548E-4</v>
      </c>
      <c r="F2671" s="332">
        <v>0</v>
      </c>
      <c r="G2671" s="326">
        <v>0</v>
      </c>
      <c r="H2671" s="327">
        <v>0</v>
      </c>
      <c r="I2671" s="332">
        <v>0</v>
      </c>
      <c r="J2671" s="326">
        <v>1.3770362152303519E-4</v>
      </c>
      <c r="K2671" s="327">
        <v>0</v>
      </c>
      <c r="L2671" s="336">
        <v>3.7594868300476983E-5</v>
      </c>
      <c r="M2671" s="337">
        <v>1.1415525114155251E-4</v>
      </c>
      <c r="N2671" s="345">
        <v>0</v>
      </c>
      <c r="O2671" s="346">
        <v>0</v>
      </c>
      <c r="P2671" s="347">
        <v>0</v>
      </c>
      <c r="Q2671" s="348">
        <v>0.17683465959328029</v>
      </c>
      <c r="R2671" s="346">
        <v>9.9870566669259933E-2</v>
      </c>
      <c r="S2671" s="347">
        <v>0.17662698635324367</v>
      </c>
      <c r="T2671" s="349">
        <v>0.15985208418159641</v>
      </c>
      <c r="U2671" s="349">
        <v>0.58071995086735406</v>
      </c>
      <c r="V2671" s="361">
        <v>0</v>
      </c>
    </row>
    <row r="2672" spans="1:22" ht="16" hidden="1" customHeight="1" outlineLevel="1">
      <c r="A2672" s="65">
        <v>2663</v>
      </c>
      <c r="B2672" s="117">
        <v>1</v>
      </c>
      <c r="C2672" s="325">
        <v>1.1098576365227554E-4</v>
      </c>
      <c r="D2672" s="326">
        <v>1.1618491887479416E-4</v>
      </c>
      <c r="E2672" s="327">
        <v>1.1410724204910505E-4</v>
      </c>
      <c r="F2672" s="332">
        <v>0</v>
      </c>
      <c r="G2672" s="326">
        <v>0</v>
      </c>
      <c r="H2672" s="327">
        <v>0</v>
      </c>
      <c r="I2672" s="332">
        <v>0</v>
      </c>
      <c r="J2672" s="326">
        <v>1.3605939917649151E-4</v>
      </c>
      <c r="K2672" s="327">
        <v>0</v>
      </c>
      <c r="L2672" s="336">
        <v>2.3496792687798115E-5</v>
      </c>
      <c r="M2672" s="337">
        <v>1.1415525114155251E-4</v>
      </c>
      <c r="N2672" s="345">
        <v>0</v>
      </c>
      <c r="O2672" s="346">
        <v>0</v>
      </c>
      <c r="P2672" s="347">
        <v>0</v>
      </c>
      <c r="Q2672" s="348">
        <v>0.16799292661361628</v>
      </c>
      <c r="R2672" s="346">
        <v>0.16324542894771482</v>
      </c>
      <c r="S2672" s="347">
        <v>0.12392419035897227</v>
      </c>
      <c r="T2672" s="349">
        <v>0.11430232313282503</v>
      </c>
      <c r="U2672" s="349">
        <v>0.4672289960024143</v>
      </c>
      <c r="V2672" s="361">
        <v>0</v>
      </c>
    </row>
    <row r="2673" spans="1:22" ht="16" hidden="1" customHeight="1" outlineLevel="1">
      <c r="A2673" s="65">
        <v>2664</v>
      </c>
      <c r="B2673" s="117">
        <v>1</v>
      </c>
      <c r="C2673" s="325">
        <v>1.0053533864655359E-4</v>
      </c>
      <c r="D2673" s="326">
        <v>1.0247836469026775E-4</v>
      </c>
      <c r="E2673" s="327">
        <v>1.0079732500244956E-4</v>
      </c>
      <c r="F2673" s="332">
        <v>0</v>
      </c>
      <c r="G2673" s="326">
        <v>0</v>
      </c>
      <c r="H2673" s="327">
        <v>0</v>
      </c>
      <c r="I2673" s="332">
        <v>0</v>
      </c>
      <c r="J2673" s="326">
        <v>1.3934784386957893E-4</v>
      </c>
      <c r="K2673" s="327">
        <v>0</v>
      </c>
      <c r="L2673" s="336">
        <v>9.3987170751192458E-6</v>
      </c>
      <c r="M2673" s="337">
        <v>1.1415525114155251E-4</v>
      </c>
      <c r="N2673" s="345">
        <v>0</v>
      </c>
      <c r="O2673" s="346">
        <v>0</v>
      </c>
      <c r="P2673" s="347">
        <v>0</v>
      </c>
      <c r="Q2673" s="348">
        <v>0.16799292661361628</v>
      </c>
      <c r="R2673" s="346">
        <v>0.18355244045274208</v>
      </c>
      <c r="S2673" s="347">
        <v>0.10261483135233025</v>
      </c>
      <c r="T2673" s="349">
        <v>7.4933636130337877E-2</v>
      </c>
      <c r="U2673" s="349">
        <v>0.38901358468423936</v>
      </c>
      <c r="V2673" s="361">
        <v>0</v>
      </c>
    </row>
    <row r="2674" spans="1:22" ht="16" hidden="1" customHeight="1" outlineLevel="1">
      <c r="A2674" s="65">
        <v>2665</v>
      </c>
      <c r="B2674" s="117">
        <v>1</v>
      </c>
      <c r="C2674" s="325">
        <v>9.4660099707930001E-5</v>
      </c>
      <c r="D2674" s="326">
        <v>9.009386112212118E-5</v>
      </c>
      <c r="E2674" s="327">
        <v>8.9952207408878411E-5</v>
      </c>
      <c r="F2674" s="332">
        <v>0</v>
      </c>
      <c r="G2674" s="326">
        <v>0</v>
      </c>
      <c r="H2674" s="327">
        <v>0</v>
      </c>
      <c r="I2674" s="332">
        <v>0</v>
      </c>
      <c r="J2674" s="326">
        <v>1.4469156649584593E-4</v>
      </c>
      <c r="K2674" s="327">
        <v>1.3965608945121081E-4</v>
      </c>
      <c r="L2674" s="336">
        <v>5.8741981719495289E-6</v>
      </c>
      <c r="M2674" s="337">
        <v>1.1415525114155251E-4</v>
      </c>
      <c r="N2674" s="345">
        <v>0</v>
      </c>
      <c r="O2674" s="346">
        <v>0</v>
      </c>
      <c r="P2674" s="347">
        <v>0</v>
      </c>
      <c r="Q2674" s="348">
        <v>0.16799292661361628</v>
      </c>
      <c r="R2674" s="346">
        <v>0.15302750224241685</v>
      </c>
      <c r="S2674" s="347">
        <v>0.1262221560685077</v>
      </c>
      <c r="T2674" s="349">
        <v>4.7832003773553233E-2</v>
      </c>
      <c r="U2674" s="349">
        <v>0.33457723057586136</v>
      </c>
      <c r="V2674" s="361">
        <v>0</v>
      </c>
    </row>
    <row r="2675" spans="1:22" ht="16" hidden="1" customHeight="1" outlineLevel="1">
      <c r="A2675" s="65">
        <v>2666</v>
      </c>
      <c r="B2675" s="117">
        <v>1</v>
      </c>
      <c r="C2675" s="325">
        <v>8.9547391780489468E-5</v>
      </c>
      <c r="D2675" s="326">
        <v>8.3386398436076332E-5</v>
      </c>
      <c r="E2675" s="327">
        <v>8.2765371108832451E-5</v>
      </c>
      <c r="F2675" s="332">
        <v>0</v>
      </c>
      <c r="G2675" s="326">
        <v>0</v>
      </c>
      <c r="H2675" s="327">
        <v>0</v>
      </c>
      <c r="I2675" s="332">
        <v>0</v>
      </c>
      <c r="J2675" s="326">
        <v>1.4798001118893333E-4</v>
      </c>
      <c r="K2675" s="327">
        <v>1.2479905865852881E-4</v>
      </c>
      <c r="L2675" s="336">
        <v>2.3496792687798115E-6</v>
      </c>
      <c r="M2675" s="337">
        <v>1.1415525114155251E-4</v>
      </c>
      <c r="N2675" s="345">
        <v>0</v>
      </c>
      <c r="O2675" s="346">
        <v>0</v>
      </c>
      <c r="P2675" s="347">
        <v>0</v>
      </c>
      <c r="Q2675" s="348">
        <v>0.17683465959328029</v>
      </c>
      <c r="R2675" s="346">
        <v>0.1380691412899035</v>
      </c>
      <c r="S2675" s="347">
        <v>0.1169784165034941</v>
      </c>
      <c r="T2675" s="349">
        <v>3.5469855680984812E-2</v>
      </c>
      <c r="U2675" s="349">
        <v>0.28918084862988541</v>
      </c>
      <c r="V2675" s="361">
        <v>0</v>
      </c>
    </row>
    <row r="2676" spans="1:22" ht="16" hidden="1" customHeight="1" outlineLevel="1">
      <c r="A2676" s="65">
        <v>2667</v>
      </c>
      <c r="B2676" s="117">
        <v>1</v>
      </c>
      <c r="C2676" s="325">
        <v>8.6966036800009106E-5</v>
      </c>
      <c r="D2676" s="326">
        <v>7.9828526924348198E-5</v>
      </c>
      <c r="E2676" s="327">
        <v>7.9029254043104592E-5</v>
      </c>
      <c r="F2676" s="332">
        <v>0</v>
      </c>
      <c r="G2676" s="326">
        <v>0</v>
      </c>
      <c r="H2676" s="327">
        <v>0</v>
      </c>
      <c r="I2676" s="332">
        <v>8.6928611549469016E-5</v>
      </c>
      <c r="J2676" s="326">
        <v>1.5455690057510817E-4</v>
      </c>
      <c r="K2676" s="327">
        <v>1.5748452640242924E-4</v>
      </c>
      <c r="L2676" s="336">
        <v>1.1748396343899057E-6</v>
      </c>
      <c r="M2676" s="337">
        <v>1.1415525114155251E-4</v>
      </c>
      <c r="N2676" s="345">
        <v>0</v>
      </c>
      <c r="O2676" s="346">
        <v>0</v>
      </c>
      <c r="P2676" s="347">
        <v>0</v>
      </c>
      <c r="Q2676" s="348">
        <v>0.16799292661361628</v>
      </c>
      <c r="R2676" s="346">
        <v>0.14634481604664396</v>
      </c>
      <c r="S2676" s="347">
        <v>0.13176736023426219</v>
      </c>
      <c r="T2676" s="349">
        <v>3.6801163937107563E-2</v>
      </c>
      <c r="U2676" s="349">
        <v>0.28299043290997961</v>
      </c>
      <c r="V2676" s="361">
        <v>0</v>
      </c>
    </row>
    <row r="2677" spans="1:22" ht="16" hidden="1" customHeight="1" outlineLevel="1">
      <c r="A2677" s="65">
        <v>2668</v>
      </c>
      <c r="B2677" s="117">
        <v>1</v>
      </c>
      <c r="C2677" s="325">
        <v>8.6103501721785644E-5</v>
      </c>
      <c r="D2677" s="326">
        <v>7.8039870208069574E-5</v>
      </c>
      <c r="E2677" s="327">
        <v>7.7667128029557984E-5</v>
      </c>
      <c r="F2677" s="332">
        <v>0</v>
      </c>
      <c r="G2677" s="326">
        <v>0</v>
      </c>
      <c r="H2677" s="327">
        <v>0</v>
      </c>
      <c r="I2677" s="332">
        <v>1.2704950918768546E-4</v>
      </c>
      <c r="J2677" s="326">
        <v>1.5743428968155966E-4</v>
      </c>
      <c r="K2677" s="327">
        <v>1.4559890176828365E-4</v>
      </c>
      <c r="L2677" s="336">
        <v>1.409807561267887E-5</v>
      </c>
      <c r="M2677" s="337">
        <v>1.1415525114155251E-4</v>
      </c>
      <c r="N2677" s="345">
        <v>0</v>
      </c>
      <c r="O2677" s="346">
        <v>0</v>
      </c>
      <c r="P2677" s="347">
        <v>0</v>
      </c>
      <c r="Q2677" s="348">
        <v>0.16799292661361628</v>
      </c>
      <c r="R2677" s="346">
        <v>0.16508712164230874</v>
      </c>
      <c r="S2677" s="347">
        <v>0.13579787950261693</v>
      </c>
      <c r="T2677" s="349">
        <v>3.8512845980693954E-2</v>
      </c>
      <c r="U2677" s="349">
        <v>0.27778262285990013</v>
      </c>
      <c r="V2677" s="361">
        <v>0</v>
      </c>
    </row>
    <row r="2678" spans="1:22" ht="16" hidden="1" customHeight="1" outlineLevel="1">
      <c r="A2678" s="65">
        <v>2669</v>
      </c>
      <c r="B2678" s="117">
        <v>1</v>
      </c>
      <c r="C2678" s="325">
        <v>8.7116042900569718E-5</v>
      </c>
      <c r="D2678" s="326">
        <v>7.8720337437088612E-5</v>
      </c>
      <c r="E2678" s="327">
        <v>7.8302786835879733E-5</v>
      </c>
      <c r="F2678" s="332">
        <v>0</v>
      </c>
      <c r="G2678" s="326">
        <v>0</v>
      </c>
      <c r="H2678" s="327">
        <v>0</v>
      </c>
      <c r="I2678" s="332">
        <v>1.3596526421840024E-4</v>
      </c>
      <c r="J2678" s="326">
        <v>1.7593179108017629E-4</v>
      </c>
      <c r="K2678" s="327">
        <v>1.5451312024389281E-4</v>
      </c>
      <c r="L2678" s="336">
        <v>3.7594868300476983E-5</v>
      </c>
      <c r="M2678" s="337">
        <v>1.1415525114155251E-4</v>
      </c>
      <c r="N2678" s="345">
        <v>0</v>
      </c>
      <c r="O2678" s="346">
        <v>0</v>
      </c>
      <c r="P2678" s="347">
        <v>0</v>
      </c>
      <c r="Q2678" s="348">
        <v>0.17683465959328029</v>
      </c>
      <c r="R2678" s="346">
        <v>0.17649714044155609</v>
      </c>
      <c r="S2678" s="347">
        <v>0.16818208722056682</v>
      </c>
      <c r="T2678" s="349">
        <v>3.4328734318593873E-2</v>
      </c>
      <c r="U2678" s="349">
        <v>0.28299043290997961</v>
      </c>
      <c r="V2678" s="361">
        <v>0</v>
      </c>
    </row>
    <row r="2679" spans="1:22" ht="16" hidden="1" customHeight="1" outlineLevel="1">
      <c r="A2679" s="65">
        <v>2670</v>
      </c>
      <c r="B2679" s="117">
        <v>1</v>
      </c>
      <c r="C2679" s="325">
        <v>9.1784982780518452E-5</v>
      </c>
      <c r="D2679" s="326">
        <v>8.1461648273993905E-5</v>
      </c>
      <c r="E2679" s="327">
        <v>8.1831341842400493E-5</v>
      </c>
      <c r="F2679" s="332">
        <v>0</v>
      </c>
      <c r="G2679" s="326">
        <v>0</v>
      </c>
      <c r="H2679" s="327">
        <v>0</v>
      </c>
      <c r="I2679" s="332">
        <v>1.5825465179518717E-4</v>
      </c>
      <c r="J2679" s="326">
        <v>2.1046046035759407E-4</v>
      </c>
      <c r="K2679" s="327">
        <v>1.1588484018291963E-4</v>
      </c>
      <c r="L2679" s="336">
        <v>9.3987170751192462E-5</v>
      </c>
      <c r="M2679" s="337">
        <v>1.1415525114155251E-4</v>
      </c>
      <c r="N2679" s="345">
        <v>4.1441231316576054E-3</v>
      </c>
      <c r="O2679" s="346">
        <v>7.2588695351499203E-3</v>
      </c>
      <c r="P2679" s="347">
        <v>4.9354266530561774E-3</v>
      </c>
      <c r="Q2679" s="348">
        <v>0.17683465959328029</v>
      </c>
      <c r="R2679" s="346">
        <v>0.1961918090480142</v>
      </c>
      <c r="S2679" s="347">
        <v>0.20242334244824686</v>
      </c>
      <c r="T2679" s="349">
        <v>4.9068218582810082E-2</v>
      </c>
      <c r="U2679" s="349">
        <v>0.3033303702753844</v>
      </c>
      <c r="V2679" s="361">
        <v>0</v>
      </c>
    </row>
    <row r="2680" spans="1:22" ht="16" hidden="1" customHeight="1" outlineLevel="1">
      <c r="A2680" s="65">
        <v>2671</v>
      </c>
      <c r="B2680" s="117">
        <v>1</v>
      </c>
      <c r="C2680" s="325">
        <v>1.0494801810471129E-4</v>
      </c>
      <c r="D2680" s="326">
        <v>8.7663621018481747E-5</v>
      </c>
      <c r="E2680" s="327">
        <v>9.2157554287953879E-5</v>
      </c>
      <c r="F2680" s="332">
        <v>0</v>
      </c>
      <c r="G2680" s="326">
        <v>0</v>
      </c>
      <c r="H2680" s="327">
        <v>0</v>
      </c>
      <c r="I2680" s="332">
        <v>1.6048359055286583E-4</v>
      </c>
      <c r="J2680" s="326">
        <v>1.9525140365206484E-4</v>
      </c>
      <c r="K2680" s="327">
        <v>0</v>
      </c>
      <c r="L2680" s="336">
        <v>1.8210014333043539E-4</v>
      </c>
      <c r="M2680" s="337">
        <v>1.1415525114155251E-4</v>
      </c>
      <c r="N2680" s="345">
        <v>5.5302608687982528E-2</v>
      </c>
      <c r="O2680" s="346">
        <v>8.5540303772216109E-2</v>
      </c>
      <c r="P2680" s="347">
        <v>5.2662057498575332E-2</v>
      </c>
      <c r="Q2680" s="348">
        <v>0.17683465959328029</v>
      </c>
      <c r="R2680" s="346">
        <v>0.18929940457173855</v>
      </c>
      <c r="S2680" s="347">
        <v>0.21882034578692341</v>
      </c>
      <c r="T2680" s="349">
        <v>0.10041867989040203</v>
      </c>
      <c r="U2680" s="349">
        <v>0.38026839422278513</v>
      </c>
      <c r="V2680" s="361">
        <v>0</v>
      </c>
    </row>
    <row r="2681" spans="1:22" ht="16" hidden="1" customHeight="1" outlineLevel="1">
      <c r="A2681" s="65">
        <v>2672</v>
      </c>
      <c r="B2681" s="117">
        <v>1</v>
      </c>
      <c r="C2681" s="325">
        <v>1.2411754770551826E-4</v>
      </c>
      <c r="D2681" s="326">
        <v>1.0339213496923617E-4</v>
      </c>
      <c r="E2681" s="327">
        <v>1.0913872525683503E-4</v>
      </c>
      <c r="F2681" s="332">
        <v>0</v>
      </c>
      <c r="G2681" s="326">
        <v>0</v>
      </c>
      <c r="H2681" s="327">
        <v>0</v>
      </c>
      <c r="I2681" s="332">
        <v>1.3150738670304288E-4</v>
      </c>
      <c r="J2681" s="326">
        <v>0</v>
      </c>
      <c r="K2681" s="327">
        <v>1.1588484018291963E-4</v>
      </c>
      <c r="L2681" s="336">
        <v>1.5860335064263727E-4</v>
      </c>
      <c r="M2681" s="337">
        <v>1.1415525114155251E-4</v>
      </c>
      <c r="N2681" s="345">
        <v>0.15418996065719159</v>
      </c>
      <c r="O2681" s="346">
        <v>0.23212084175333517</v>
      </c>
      <c r="P2681" s="347">
        <v>0.14416777980630399</v>
      </c>
      <c r="Q2681" s="348">
        <v>0.17683465959328029</v>
      </c>
      <c r="R2681" s="346">
        <v>0.16050617993488991</v>
      </c>
      <c r="S2681" s="347">
        <v>0.19363089982627335</v>
      </c>
      <c r="T2681" s="349">
        <v>0.166698812355942</v>
      </c>
      <c r="U2681" s="349">
        <v>0.52186187124475747</v>
      </c>
      <c r="V2681" s="361">
        <v>6.7227654768152983E-2</v>
      </c>
    </row>
    <row r="2682" spans="1:22" ht="16" hidden="1" customHeight="1" outlineLevel="1">
      <c r="A2682" s="65">
        <v>2673</v>
      </c>
      <c r="B2682" s="117">
        <v>1</v>
      </c>
      <c r="C2682" s="325">
        <v>1.3940566945431961E-4</v>
      </c>
      <c r="D2682" s="326">
        <v>1.1315197922545215E-4</v>
      </c>
      <c r="E2682" s="327">
        <v>1.2364212414393136E-4</v>
      </c>
      <c r="F2682" s="332">
        <v>0</v>
      </c>
      <c r="G2682" s="326">
        <v>0</v>
      </c>
      <c r="H2682" s="327">
        <v>0</v>
      </c>
      <c r="I2682" s="332">
        <v>7.8012856518754235E-5</v>
      </c>
      <c r="J2682" s="326">
        <v>0</v>
      </c>
      <c r="K2682" s="327">
        <v>0</v>
      </c>
      <c r="L2682" s="336">
        <v>1.4685495429873823E-4</v>
      </c>
      <c r="M2682" s="337">
        <v>1.1415525114155251E-4</v>
      </c>
      <c r="N2682" s="345">
        <v>0.28494419050087122</v>
      </c>
      <c r="O2682" s="346">
        <v>0.35594844370006312</v>
      </c>
      <c r="P2682" s="347">
        <v>0.29292135356241</v>
      </c>
      <c r="Q2682" s="348">
        <v>0.16799292661361628</v>
      </c>
      <c r="R2682" s="346">
        <v>0.15222569484431375</v>
      </c>
      <c r="S2682" s="347">
        <v>0.17124777412203698</v>
      </c>
      <c r="T2682" s="349">
        <v>0.17573268980820356</v>
      </c>
      <c r="U2682" s="349">
        <v>0.59703120498647089</v>
      </c>
      <c r="V2682" s="361">
        <v>0.1316732754677466</v>
      </c>
    </row>
    <row r="2683" spans="1:22" ht="16" hidden="1" customHeight="1" outlineLevel="1">
      <c r="A2683" s="65">
        <v>2674</v>
      </c>
      <c r="B2683" s="117">
        <v>1</v>
      </c>
      <c r="C2683" s="325">
        <v>1.4180576706328924E-4</v>
      </c>
      <c r="D2683" s="326">
        <v>1.1330751459208507E-4</v>
      </c>
      <c r="E2683" s="327">
        <v>1.2858469567880051E-4</v>
      </c>
      <c r="F2683" s="332">
        <v>0</v>
      </c>
      <c r="G2683" s="326">
        <v>0</v>
      </c>
      <c r="H2683" s="327">
        <v>0</v>
      </c>
      <c r="I2683" s="332">
        <v>0</v>
      </c>
      <c r="J2683" s="326">
        <v>0</v>
      </c>
      <c r="K2683" s="327">
        <v>0</v>
      </c>
      <c r="L2683" s="336">
        <v>1.644775488145868E-4</v>
      </c>
      <c r="M2683" s="337">
        <v>1.1415525114155251E-4</v>
      </c>
      <c r="N2683" s="345">
        <v>0.38297413768422012</v>
      </c>
      <c r="O2683" s="346">
        <v>0.46509900998507153</v>
      </c>
      <c r="P2683" s="347">
        <v>0.45342351336154868</v>
      </c>
      <c r="Q2683" s="348">
        <v>0.1856763925729443</v>
      </c>
      <c r="R2683" s="346">
        <v>0.1713522003488254</v>
      </c>
      <c r="S2683" s="347">
        <v>0.20521410308445945</v>
      </c>
      <c r="T2683" s="349">
        <v>0.16356072860936693</v>
      </c>
      <c r="U2683" s="349">
        <v>0.54564092845455436</v>
      </c>
      <c r="V2683" s="361">
        <v>0.19331472187156082</v>
      </c>
    </row>
    <row r="2684" spans="1:22" ht="16" hidden="1" customHeight="1" outlineLevel="1">
      <c r="A2684" s="65">
        <v>2675</v>
      </c>
      <c r="B2684" s="117">
        <v>1</v>
      </c>
      <c r="C2684" s="325">
        <v>1.4212453002698054E-4</v>
      </c>
      <c r="D2684" s="326">
        <v>1.1060508759683802E-4</v>
      </c>
      <c r="E2684" s="327">
        <v>1.2822146207518809E-4</v>
      </c>
      <c r="F2684" s="332">
        <v>0</v>
      </c>
      <c r="G2684" s="326">
        <v>0</v>
      </c>
      <c r="H2684" s="327">
        <v>0</v>
      </c>
      <c r="I2684" s="332">
        <v>0</v>
      </c>
      <c r="J2684" s="326">
        <v>0</v>
      </c>
      <c r="K2684" s="327">
        <v>0</v>
      </c>
      <c r="L2684" s="336">
        <v>1.8797434150238492E-4</v>
      </c>
      <c r="M2684" s="337">
        <v>1.1415525114155251E-4</v>
      </c>
      <c r="N2684" s="345">
        <v>0.48743462076152044</v>
      </c>
      <c r="O2684" s="346">
        <v>0.53253676909042746</v>
      </c>
      <c r="P2684" s="347">
        <v>0.49577904603634737</v>
      </c>
      <c r="Q2684" s="348">
        <v>0.15915119363395228</v>
      </c>
      <c r="R2684" s="346">
        <v>0.20348777260702661</v>
      </c>
      <c r="S2684" s="347">
        <v>0.25200339393721011</v>
      </c>
      <c r="T2684" s="349">
        <v>0.14359110476752562</v>
      </c>
      <c r="U2684" s="349">
        <v>0.48668458826497535</v>
      </c>
      <c r="V2684" s="361">
        <v>0.17024307819651374</v>
      </c>
    </row>
    <row r="2685" spans="1:22" ht="16" hidden="1" customHeight="1" outlineLevel="1">
      <c r="A2685" s="65">
        <v>2676</v>
      </c>
      <c r="B2685" s="117">
        <v>1</v>
      </c>
      <c r="C2685" s="325">
        <v>1.415182553705481E-4</v>
      </c>
      <c r="D2685" s="326">
        <v>1.0801931212656567E-4</v>
      </c>
      <c r="E2685" s="327">
        <v>1.2864955882230274E-4</v>
      </c>
      <c r="F2685" s="332">
        <v>0</v>
      </c>
      <c r="G2685" s="326">
        <v>0</v>
      </c>
      <c r="H2685" s="327">
        <v>0</v>
      </c>
      <c r="I2685" s="332">
        <v>0</v>
      </c>
      <c r="J2685" s="326">
        <v>0</v>
      </c>
      <c r="K2685" s="327">
        <v>0</v>
      </c>
      <c r="L2685" s="336">
        <v>2.0677177565262342E-4</v>
      </c>
      <c r="M2685" s="337">
        <v>1.1415525114155251E-4</v>
      </c>
      <c r="N2685" s="345">
        <v>0.54030791588956573</v>
      </c>
      <c r="O2685" s="346">
        <v>0.54488328282087695</v>
      </c>
      <c r="P2685" s="347">
        <v>0.51089394413940314</v>
      </c>
      <c r="Q2685" s="348">
        <v>0.15915119363395228</v>
      </c>
      <c r="R2685" s="346">
        <v>0.21828620626905604</v>
      </c>
      <c r="S2685" s="347">
        <v>0.28835068457644192</v>
      </c>
      <c r="T2685" s="349">
        <v>8.6630130094844937E-2</v>
      </c>
      <c r="U2685" s="349">
        <v>0.41868827591299418</v>
      </c>
      <c r="V2685" s="361">
        <v>0.18842860276102769</v>
      </c>
    </row>
    <row r="2686" spans="1:22" ht="16" hidden="1" customHeight="1" outlineLevel="1">
      <c r="A2686" s="65">
        <v>2677</v>
      </c>
      <c r="B2686" s="117">
        <v>1</v>
      </c>
      <c r="C2686" s="325">
        <v>1.3093032477264559E-4</v>
      </c>
      <c r="D2686" s="326">
        <v>1.1223820894648372E-4</v>
      </c>
      <c r="E2686" s="327">
        <v>1.246280439251651E-4</v>
      </c>
      <c r="F2686" s="332">
        <v>0</v>
      </c>
      <c r="G2686" s="326">
        <v>0</v>
      </c>
      <c r="H2686" s="327">
        <v>0</v>
      </c>
      <c r="I2686" s="332">
        <v>0</v>
      </c>
      <c r="J2686" s="326">
        <v>0</v>
      </c>
      <c r="K2686" s="327">
        <v>0</v>
      </c>
      <c r="L2686" s="336">
        <v>1.8797434150238492E-4</v>
      </c>
      <c r="M2686" s="337">
        <v>1.1415525114155251E-4</v>
      </c>
      <c r="N2686" s="345">
        <v>0.47328744179482723</v>
      </c>
      <c r="O2686" s="346">
        <v>0.57049174592709229</v>
      </c>
      <c r="P2686" s="347">
        <v>0.49339011210671169</v>
      </c>
      <c r="Q2686" s="348">
        <v>0.1856763925729443</v>
      </c>
      <c r="R2686" s="346">
        <v>0.2389576649184405</v>
      </c>
      <c r="S2686" s="347">
        <v>0.34529148975725282</v>
      </c>
      <c r="T2686" s="349">
        <v>6.8657468637187746E-2</v>
      </c>
      <c r="U2686" s="349">
        <v>0.33958851949197555</v>
      </c>
      <c r="V2686" s="361">
        <v>0.15711163308695758</v>
      </c>
    </row>
    <row r="2687" spans="1:22" ht="16" hidden="1" customHeight="1" outlineLevel="1">
      <c r="A2687" s="65">
        <v>2678</v>
      </c>
      <c r="B2687" s="117">
        <v>1</v>
      </c>
      <c r="C2687" s="325">
        <v>1.3346792797379578E-4</v>
      </c>
      <c r="D2687" s="326">
        <v>1.0864145359309736E-4</v>
      </c>
      <c r="E2687" s="327">
        <v>1.2013951439481151E-4</v>
      </c>
      <c r="F2687" s="332">
        <v>2.7761312734939439E-4</v>
      </c>
      <c r="G2687" s="326">
        <v>0</v>
      </c>
      <c r="H2687" s="327">
        <v>0</v>
      </c>
      <c r="I2687" s="332">
        <v>0</v>
      </c>
      <c r="J2687" s="326">
        <v>0</v>
      </c>
      <c r="K2687" s="327">
        <v>0</v>
      </c>
      <c r="L2687" s="336">
        <v>1.9032402077116473E-4</v>
      </c>
      <c r="M2687" s="337">
        <v>1.1415525114155251E-4</v>
      </c>
      <c r="N2687" s="345">
        <v>0.50301080770464723</v>
      </c>
      <c r="O2687" s="346">
        <v>0.53525383406286708</v>
      </c>
      <c r="P2687" s="347">
        <v>0.42355485489725259</v>
      </c>
      <c r="Q2687" s="348">
        <v>0.19451812555260833</v>
      </c>
      <c r="R2687" s="346">
        <v>0.2465199398307133</v>
      </c>
      <c r="S2687" s="347">
        <v>0.36292825172807153</v>
      </c>
      <c r="T2687" s="349">
        <v>6.6089945571808154E-2</v>
      </c>
      <c r="U2687" s="349">
        <v>0.31905206099260547</v>
      </c>
      <c r="V2687" s="361">
        <v>0.16579976363037302</v>
      </c>
    </row>
    <row r="2688" spans="1:22" ht="16" hidden="1" customHeight="1" outlineLevel="1">
      <c r="A2688" s="65">
        <v>2679</v>
      </c>
      <c r="B2688" s="117">
        <v>1</v>
      </c>
      <c r="C2688" s="325">
        <v>1.3756184446826221E-4</v>
      </c>
      <c r="D2688" s="326">
        <v>1.0570572354790092E-4</v>
      </c>
      <c r="E2688" s="327">
        <v>1.2224108024428342E-4</v>
      </c>
      <c r="F2688" s="332">
        <v>3.3763758731683108E-4</v>
      </c>
      <c r="G2688" s="326">
        <v>0</v>
      </c>
      <c r="H2688" s="327">
        <v>0</v>
      </c>
      <c r="I2688" s="332">
        <v>0</v>
      </c>
      <c r="J2688" s="326">
        <v>0</v>
      </c>
      <c r="K2688" s="327">
        <v>0</v>
      </c>
      <c r="L2688" s="336">
        <v>2.1382081345896285E-4</v>
      </c>
      <c r="M2688" s="337">
        <v>1.1415525114155251E-4</v>
      </c>
      <c r="N2688" s="345">
        <v>0.47900347370056184</v>
      </c>
      <c r="O2688" s="346">
        <v>0.49243597689459329</v>
      </c>
      <c r="P2688" s="347">
        <v>0.33872273766795946</v>
      </c>
      <c r="Q2688" s="348">
        <v>0.17683465959328029</v>
      </c>
      <c r="R2688" s="346">
        <v>0.24809932601928145</v>
      </c>
      <c r="S2688" s="347">
        <v>0.32165822667763949</v>
      </c>
      <c r="T2688" s="349">
        <v>6.8752562084053656E-2</v>
      </c>
      <c r="U2688" s="349">
        <v>0.30559036331598494</v>
      </c>
      <c r="V2688" s="361">
        <v>0.16010438104215841</v>
      </c>
    </row>
    <row r="2689" spans="1:22" ht="16" hidden="1" customHeight="1" outlineLevel="1">
      <c r="A2689" s="65">
        <v>2680</v>
      </c>
      <c r="B2689" s="117">
        <v>1</v>
      </c>
      <c r="C2689" s="325">
        <v>1.3751184243474202E-4</v>
      </c>
      <c r="D2689" s="326">
        <v>1.0525855936883126E-4</v>
      </c>
      <c r="E2689" s="327">
        <v>1.2386265883183891E-4</v>
      </c>
      <c r="F2689" s="332">
        <v>3.6014675980461987E-4</v>
      </c>
      <c r="G2689" s="326">
        <v>0</v>
      </c>
      <c r="H2689" s="327">
        <v>0</v>
      </c>
      <c r="I2689" s="332">
        <v>0</v>
      </c>
      <c r="J2689" s="326">
        <v>0</v>
      </c>
      <c r="K2689" s="327">
        <v>0</v>
      </c>
      <c r="L2689" s="336">
        <v>2.2321953053408208E-4</v>
      </c>
      <c r="M2689" s="337">
        <v>1.1415525114155251E-4</v>
      </c>
      <c r="N2689" s="345">
        <v>0.31866877874470551</v>
      </c>
      <c r="O2689" s="346">
        <v>0.39666840185139379</v>
      </c>
      <c r="P2689" s="347">
        <v>0.2511590511990604</v>
      </c>
      <c r="Q2689" s="348">
        <v>0.14146772767462423</v>
      </c>
      <c r="R2689" s="346">
        <v>0.25457683474099546</v>
      </c>
      <c r="S2689" s="347">
        <v>0.3191268326864834</v>
      </c>
      <c r="T2689" s="349">
        <v>6.9988776893310511E-2</v>
      </c>
      <c r="U2689" s="349">
        <v>0.31512163831330026</v>
      </c>
      <c r="V2689" s="361">
        <v>0.11730503145833641</v>
      </c>
    </row>
    <row r="2690" spans="1:22" ht="16" hidden="1" customHeight="1" outlineLevel="1">
      <c r="A2690" s="65">
        <v>2681</v>
      </c>
      <c r="B2690" s="117">
        <v>1</v>
      </c>
      <c r="C2690" s="325">
        <v>1.3709932565820037E-4</v>
      </c>
      <c r="D2690" s="326">
        <v>1.0772768331412893E-4</v>
      </c>
      <c r="E2690" s="327">
        <v>1.2154055829445944E-4</v>
      </c>
      <c r="F2690" s="332">
        <v>3.9766204728426777E-4</v>
      </c>
      <c r="G2690" s="326">
        <v>0</v>
      </c>
      <c r="H2690" s="327">
        <v>0</v>
      </c>
      <c r="I2690" s="332">
        <v>0</v>
      </c>
      <c r="J2690" s="326">
        <v>0</v>
      </c>
      <c r="K2690" s="327">
        <v>0</v>
      </c>
      <c r="L2690" s="336">
        <v>2.2321953053408208E-4</v>
      </c>
      <c r="M2690" s="337">
        <v>1.1415525114155251E-4</v>
      </c>
      <c r="N2690" s="345">
        <v>0.23550051451626669</v>
      </c>
      <c r="O2690" s="346">
        <v>0.25623588501684486</v>
      </c>
      <c r="P2690" s="347">
        <v>0.16751289664306435</v>
      </c>
      <c r="Q2690" s="348">
        <v>0.15915119363395228</v>
      </c>
      <c r="R2690" s="346">
        <v>0.27578318338779229</v>
      </c>
      <c r="S2690" s="347">
        <v>0.32319884993847503</v>
      </c>
      <c r="T2690" s="349">
        <v>9.9657932315474748E-2</v>
      </c>
      <c r="U2690" s="349">
        <v>0.36572583030935557</v>
      </c>
      <c r="V2690" s="361">
        <v>3.6405404654023796E-2</v>
      </c>
    </row>
    <row r="2691" spans="1:22" ht="16" hidden="1" customHeight="1" outlineLevel="1">
      <c r="A2691" s="65">
        <v>2682</v>
      </c>
      <c r="B2691" s="117">
        <v>1</v>
      </c>
      <c r="C2691" s="325">
        <v>1.3071156587599471E-4</v>
      </c>
      <c r="D2691" s="326">
        <v>1.0566683970624269E-4</v>
      </c>
      <c r="E2691" s="327">
        <v>1.2024329542441505E-4</v>
      </c>
      <c r="F2691" s="332">
        <v>3.7515287479647898E-4</v>
      </c>
      <c r="G2691" s="326">
        <v>0</v>
      </c>
      <c r="H2691" s="327">
        <v>0</v>
      </c>
      <c r="I2691" s="332">
        <v>0</v>
      </c>
      <c r="J2691" s="326">
        <v>0</v>
      </c>
      <c r="K2691" s="327">
        <v>0</v>
      </c>
      <c r="L2691" s="336">
        <v>1.644775488145868E-4</v>
      </c>
      <c r="M2691" s="337">
        <v>1.1415525114155251E-4</v>
      </c>
      <c r="N2691" s="345">
        <v>0.11417773731704921</v>
      </c>
      <c r="O2691" s="346">
        <v>9.8385472869157276E-2</v>
      </c>
      <c r="P2691" s="347">
        <v>7.454860248263942E-2</v>
      </c>
      <c r="Q2691" s="348">
        <v>0.17683465959328029</v>
      </c>
      <c r="R2691" s="346">
        <v>0.2705010323864529</v>
      </c>
      <c r="S2691" s="347">
        <v>0.29203884123246626</v>
      </c>
      <c r="T2691" s="349">
        <v>0.14672918851410069</v>
      </c>
      <c r="U2691" s="349">
        <v>0.42546825503479574</v>
      </c>
      <c r="V2691" s="361">
        <v>0</v>
      </c>
    </row>
    <row r="2692" spans="1:22" ht="16" hidden="1" customHeight="1" outlineLevel="1">
      <c r="A2692" s="65">
        <v>2683</v>
      </c>
      <c r="B2692" s="117">
        <v>1</v>
      </c>
      <c r="C2692" s="325">
        <v>1.2635513870554724E-4</v>
      </c>
      <c r="D2692" s="326">
        <v>1.0854424398895177E-4</v>
      </c>
      <c r="E2692" s="327">
        <v>1.193741293014853E-4</v>
      </c>
      <c r="F2692" s="332">
        <v>3.3763758731683108E-4</v>
      </c>
      <c r="G2692" s="326">
        <v>0</v>
      </c>
      <c r="H2692" s="327">
        <v>0</v>
      </c>
      <c r="I2692" s="332">
        <v>0</v>
      </c>
      <c r="J2692" s="326">
        <v>0</v>
      </c>
      <c r="K2692" s="327">
        <v>0</v>
      </c>
      <c r="L2692" s="336">
        <v>1.1748396343899057E-4</v>
      </c>
      <c r="M2692" s="337">
        <v>1.1415525114155251E-4</v>
      </c>
      <c r="N2692" s="345">
        <v>2.3292830015868612E-2</v>
      </c>
      <c r="O2692" s="346">
        <v>1.1329514396193672E-2</v>
      </c>
      <c r="P2692" s="347">
        <v>1.125439343335871E-2</v>
      </c>
      <c r="Q2692" s="348">
        <v>0.16799292661361628</v>
      </c>
      <c r="R2692" s="346">
        <v>0.25567056874999128</v>
      </c>
      <c r="S2692" s="347">
        <v>0.26202003557112469</v>
      </c>
      <c r="T2692" s="349">
        <v>0.17192895193356711</v>
      </c>
      <c r="U2692" s="349">
        <v>0.49808281403496063</v>
      </c>
      <c r="V2692" s="361">
        <v>0</v>
      </c>
    </row>
    <row r="2693" spans="1:22" ht="16" hidden="1" customHeight="1" outlineLevel="1">
      <c r="A2693" s="65">
        <v>2684</v>
      </c>
      <c r="B2693" s="117">
        <v>1</v>
      </c>
      <c r="C2693" s="325">
        <v>1.2728642657986098E-4</v>
      </c>
      <c r="D2693" s="326">
        <v>1.2102595716124393E-4</v>
      </c>
      <c r="E2693" s="327">
        <v>1.2515992170188331E-4</v>
      </c>
      <c r="F2693" s="332">
        <v>2.8511618484532408E-4</v>
      </c>
      <c r="G2693" s="326">
        <v>0</v>
      </c>
      <c r="H2693" s="327">
        <v>0</v>
      </c>
      <c r="I2693" s="332">
        <v>0</v>
      </c>
      <c r="J2693" s="326">
        <v>0</v>
      </c>
      <c r="K2693" s="327">
        <v>0</v>
      </c>
      <c r="L2693" s="336">
        <v>8.811297257924293E-5</v>
      </c>
      <c r="M2693" s="337">
        <v>1.1415525114155251E-4</v>
      </c>
      <c r="N2693" s="345">
        <v>0</v>
      </c>
      <c r="O2693" s="346">
        <v>0</v>
      </c>
      <c r="P2693" s="347">
        <v>0</v>
      </c>
      <c r="Q2693" s="348">
        <v>0.17683465959328029</v>
      </c>
      <c r="R2693" s="346">
        <v>0.24864108234317625</v>
      </c>
      <c r="S2693" s="347">
        <v>0.316745871009674</v>
      </c>
      <c r="T2693" s="349">
        <v>0.21890511468532717</v>
      </c>
      <c r="U2693" s="349">
        <v>0.607938127921543</v>
      </c>
      <c r="V2693" s="361">
        <v>0</v>
      </c>
    </row>
    <row r="2694" spans="1:22" ht="16" hidden="1" customHeight="1" outlineLevel="1">
      <c r="A2694" s="65">
        <v>2685</v>
      </c>
      <c r="B2694" s="117">
        <v>1</v>
      </c>
      <c r="C2694" s="325">
        <v>1.3185536239276931E-4</v>
      </c>
      <c r="D2694" s="326">
        <v>1.3492693055406149E-4</v>
      </c>
      <c r="E2694" s="327">
        <v>1.3487642059851584E-4</v>
      </c>
      <c r="F2694" s="332">
        <v>0</v>
      </c>
      <c r="G2694" s="326">
        <v>0</v>
      </c>
      <c r="H2694" s="327">
        <v>0</v>
      </c>
      <c r="I2694" s="332">
        <v>0</v>
      </c>
      <c r="J2694" s="326">
        <v>0</v>
      </c>
      <c r="K2694" s="327">
        <v>0</v>
      </c>
      <c r="L2694" s="336">
        <v>5.8741981719495287E-5</v>
      </c>
      <c r="M2694" s="337">
        <v>1.1415525114155251E-4</v>
      </c>
      <c r="N2694" s="345">
        <v>0</v>
      </c>
      <c r="O2694" s="346">
        <v>0</v>
      </c>
      <c r="P2694" s="347">
        <v>0</v>
      </c>
      <c r="Q2694" s="348">
        <v>0.1856763925729443</v>
      </c>
      <c r="R2694" s="346">
        <v>0.21480290938252836</v>
      </c>
      <c r="S2694" s="347">
        <v>0.29881862315339669</v>
      </c>
      <c r="T2694" s="349">
        <v>0.25675230653795972</v>
      </c>
      <c r="U2694" s="349">
        <v>0.68723440547652692</v>
      </c>
      <c r="V2694" s="361">
        <v>0</v>
      </c>
    </row>
    <row r="2695" spans="1:22" ht="16" hidden="1" customHeight="1" outlineLevel="1">
      <c r="A2695" s="65">
        <v>2686</v>
      </c>
      <c r="B2695" s="117">
        <v>1</v>
      </c>
      <c r="C2695" s="325">
        <v>1.2695516310778964E-4</v>
      </c>
      <c r="D2695" s="326">
        <v>1.276556521639723E-4</v>
      </c>
      <c r="E2695" s="327">
        <v>1.2570477210730195E-4</v>
      </c>
      <c r="F2695" s="332">
        <v>0</v>
      </c>
      <c r="G2695" s="326">
        <v>0</v>
      </c>
      <c r="H2695" s="327">
        <v>0</v>
      </c>
      <c r="I2695" s="332">
        <v>0</v>
      </c>
      <c r="J2695" s="326">
        <v>0</v>
      </c>
      <c r="K2695" s="327">
        <v>0</v>
      </c>
      <c r="L2695" s="336">
        <v>3.7594868300476983E-5</v>
      </c>
      <c r="M2695" s="337">
        <v>1.1415525114155251E-4</v>
      </c>
      <c r="N2695" s="345">
        <v>0</v>
      </c>
      <c r="O2695" s="346">
        <v>0</v>
      </c>
      <c r="P2695" s="347">
        <v>0</v>
      </c>
      <c r="Q2695" s="348">
        <v>0.17683465959328029</v>
      </c>
      <c r="R2695" s="346">
        <v>0.20540430137418733</v>
      </c>
      <c r="S2695" s="347">
        <v>0.30023475246332143</v>
      </c>
      <c r="T2695" s="349">
        <v>0.15861586937233957</v>
      </c>
      <c r="U2695" s="349">
        <v>0.63397717817194044</v>
      </c>
      <c r="V2695" s="361">
        <v>0</v>
      </c>
    </row>
    <row r="2696" spans="1:22" ht="16" hidden="1" customHeight="1" outlineLevel="1">
      <c r="A2696" s="65">
        <v>2687</v>
      </c>
      <c r="B2696" s="117">
        <v>1</v>
      </c>
      <c r="C2696" s="325">
        <v>1.128233383841429E-4</v>
      </c>
      <c r="D2696" s="326">
        <v>1.157183127748954E-4</v>
      </c>
      <c r="E2696" s="327">
        <v>1.119927035709327E-4</v>
      </c>
      <c r="F2696" s="332">
        <v>0</v>
      </c>
      <c r="G2696" s="326">
        <v>0</v>
      </c>
      <c r="H2696" s="327">
        <v>0</v>
      </c>
      <c r="I2696" s="332">
        <v>0</v>
      </c>
      <c r="J2696" s="326">
        <v>0</v>
      </c>
      <c r="K2696" s="327">
        <v>0</v>
      </c>
      <c r="L2696" s="336">
        <v>2.3496792687798115E-5</v>
      </c>
      <c r="M2696" s="337">
        <v>1.1415525114155251E-4</v>
      </c>
      <c r="N2696" s="345">
        <v>0</v>
      </c>
      <c r="O2696" s="346">
        <v>0</v>
      </c>
      <c r="P2696" s="347">
        <v>0</v>
      </c>
      <c r="Q2696" s="348">
        <v>0.15915119363395228</v>
      </c>
      <c r="R2696" s="346">
        <v>0.20324567568515825</v>
      </c>
      <c r="S2696" s="347">
        <v>0.2968941392965937</v>
      </c>
      <c r="T2696" s="349">
        <v>0.12856634016271168</v>
      </c>
      <c r="U2696" s="349">
        <v>0.5256940333570802</v>
      </c>
      <c r="V2696" s="361">
        <v>0</v>
      </c>
    </row>
    <row r="2697" spans="1:22" ht="16" hidden="1" customHeight="1" outlineLevel="1">
      <c r="A2697" s="65">
        <v>2688</v>
      </c>
      <c r="B2697" s="117">
        <v>1</v>
      </c>
      <c r="C2697" s="325">
        <v>1.0152287880857755E-4</v>
      </c>
      <c r="D2697" s="326">
        <v>9.9523192724242194E-5</v>
      </c>
      <c r="E2697" s="327">
        <v>1.021075605011944E-4</v>
      </c>
      <c r="F2697" s="332">
        <v>0</v>
      </c>
      <c r="G2697" s="326">
        <v>0</v>
      </c>
      <c r="H2697" s="327">
        <v>0</v>
      </c>
      <c r="I2697" s="332">
        <v>0</v>
      </c>
      <c r="J2697" s="326">
        <v>0</v>
      </c>
      <c r="K2697" s="327">
        <v>0</v>
      </c>
      <c r="L2697" s="336">
        <v>9.3987170751192458E-6</v>
      </c>
      <c r="M2697" s="337">
        <v>1.1415525114155251E-4</v>
      </c>
      <c r="N2697" s="345">
        <v>0</v>
      </c>
      <c r="O2697" s="346">
        <v>0</v>
      </c>
      <c r="P2697" s="347">
        <v>0</v>
      </c>
      <c r="Q2697" s="348">
        <v>0.15915119363395228</v>
      </c>
      <c r="R2697" s="346">
        <v>0.21973975576125995</v>
      </c>
      <c r="S2697" s="347">
        <v>0.31066637393360547</v>
      </c>
      <c r="T2697" s="349">
        <v>9.9848119209206554E-2</v>
      </c>
      <c r="U2697" s="349">
        <v>0.40915700091567886</v>
      </c>
      <c r="V2697" s="361">
        <v>0</v>
      </c>
    </row>
    <row r="2698" spans="1:22" ht="16" hidden="1" customHeight="1" outlineLevel="1">
      <c r="A2698" s="65">
        <v>2689</v>
      </c>
      <c r="B2698" s="117">
        <v>1</v>
      </c>
      <c r="C2698" s="325">
        <v>9.4010073272167389E-5</v>
      </c>
      <c r="D2698" s="326">
        <v>8.9510603497247715E-5</v>
      </c>
      <c r="E2698" s="327">
        <v>8.92127675729531E-5</v>
      </c>
      <c r="F2698" s="332">
        <v>0</v>
      </c>
      <c r="G2698" s="326">
        <v>0</v>
      </c>
      <c r="H2698" s="327">
        <v>0</v>
      </c>
      <c r="I2698" s="332">
        <v>0</v>
      </c>
      <c r="J2698" s="326">
        <v>1.2619406509722927E-4</v>
      </c>
      <c r="K2698" s="327">
        <v>0</v>
      </c>
      <c r="L2698" s="336">
        <v>5.8741981719495289E-6</v>
      </c>
      <c r="M2698" s="337">
        <v>1.1415525114155251E-4</v>
      </c>
      <c r="N2698" s="345">
        <v>0</v>
      </c>
      <c r="O2698" s="346">
        <v>0</v>
      </c>
      <c r="P2698" s="347">
        <v>0</v>
      </c>
      <c r="Q2698" s="348">
        <v>0.15915119363395228</v>
      </c>
      <c r="R2698" s="346">
        <v>0.23047977688066831</v>
      </c>
      <c r="S2698" s="347">
        <v>0.31901789835577354</v>
      </c>
      <c r="T2698" s="349">
        <v>5.7816815694473903E-2</v>
      </c>
      <c r="U2698" s="349">
        <v>0.32553725841345921</v>
      </c>
      <c r="V2698" s="361">
        <v>0</v>
      </c>
    </row>
    <row r="2699" spans="1:22" ht="16" hidden="1" customHeight="1" outlineLevel="1">
      <c r="A2699" s="65">
        <v>2690</v>
      </c>
      <c r="B2699" s="117">
        <v>1</v>
      </c>
      <c r="C2699" s="325">
        <v>8.9447387713449073E-5</v>
      </c>
      <c r="D2699" s="326">
        <v>8.346416611939279E-5</v>
      </c>
      <c r="E2699" s="327">
        <v>8.2609699564427133E-5</v>
      </c>
      <c r="F2699" s="332">
        <v>0</v>
      </c>
      <c r="G2699" s="326">
        <v>0</v>
      </c>
      <c r="H2699" s="327">
        <v>0</v>
      </c>
      <c r="I2699" s="332">
        <v>0</v>
      </c>
      <c r="J2699" s="326">
        <v>1.3359306565667594E-4</v>
      </c>
      <c r="K2699" s="327">
        <v>1.0102780939023762E-4</v>
      </c>
      <c r="L2699" s="336">
        <v>2.3496792687798115E-6</v>
      </c>
      <c r="M2699" s="337">
        <v>1.1415525114155251E-4</v>
      </c>
      <c r="N2699" s="345">
        <v>0</v>
      </c>
      <c r="O2699" s="346">
        <v>0</v>
      </c>
      <c r="P2699" s="347">
        <v>0</v>
      </c>
      <c r="Q2699" s="348">
        <v>0.15030946065428824</v>
      </c>
      <c r="R2699" s="346">
        <v>0.21969686763077062</v>
      </c>
      <c r="S2699" s="347">
        <v>0.29640134436991661</v>
      </c>
      <c r="T2699" s="349">
        <v>3.8893219768157607E-2</v>
      </c>
      <c r="U2699" s="349">
        <v>0.29861386306021809</v>
      </c>
      <c r="V2699" s="361">
        <v>0</v>
      </c>
    </row>
    <row r="2700" spans="1:22" ht="16" hidden="1" customHeight="1" outlineLevel="1">
      <c r="A2700" s="65">
        <v>2691</v>
      </c>
      <c r="B2700" s="117">
        <v>1</v>
      </c>
      <c r="C2700" s="325">
        <v>8.6722276886598137E-5</v>
      </c>
      <c r="D2700" s="326">
        <v>8.4358494477532116E-5</v>
      </c>
      <c r="E2700" s="327">
        <v>7.6746071391826451E-5</v>
      </c>
      <c r="F2700" s="332">
        <v>0</v>
      </c>
      <c r="G2700" s="326">
        <v>0</v>
      </c>
      <c r="H2700" s="327">
        <v>0</v>
      </c>
      <c r="I2700" s="332">
        <v>0</v>
      </c>
      <c r="J2700" s="326">
        <v>1.8045340253317152E-4</v>
      </c>
      <c r="K2700" s="327">
        <v>0</v>
      </c>
      <c r="L2700" s="336">
        <v>1.1748396343899057E-6</v>
      </c>
      <c r="M2700" s="337">
        <v>1.1415525114155251E-4</v>
      </c>
      <c r="N2700" s="345">
        <v>0</v>
      </c>
      <c r="O2700" s="346">
        <v>0</v>
      </c>
      <c r="P2700" s="347">
        <v>0</v>
      </c>
      <c r="Q2700" s="348">
        <v>0.15915119363395228</v>
      </c>
      <c r="R2700" s="346">
        <v>0.18924075593806527</v>
      </c>
      <c r="S2700" s="347">
        <v>0.20404696167635633</v>
      </c>
      <c r="T2700" s="349">
        <v>3.8512845980693954E-2</v>
      </c>
      <c r="U2700" s="349">
        <v>0.29144084167048595</v>
      </c>
      <c r="V2700" s="361">
        <v>0</v>
      </c>
    </row>
    <row r="2701" spans="1:22" ht="16" hidden="1" customHeight="1" outlineLevel="1">
      <c r="A2701" s="65">
        <v>2692</v>
      </c>
      <c r="B2701" s="117">
        <v>1</v>
      </c>
      <c r="C2701" s="325">
        <v>8.5665983928483896E-5</v>
      </c>
      <c r="D2701" s="326">
        <v>8.3075327702810485E-5</v>
      </c>
      <c r="E2701" s="327">
        <v>7.5552589551385613E-5</v>
      </c>
      <c r="F2701" s="332">
        <v>0</v>
      </c>
      <c r="G2701" s="326">
        <v>0</v>
      </c>
      <c r="H2701" s="327">
        <v>0</v>
      </c>
      <c r="I2701" s="332">
        <v>0</v>
      </c>
      <c r="J2701" s="326">
        <v>2.026504042115115E-4</v>
      </c>
      <c r="K2701" s="327">
        <v>0</v>
      </c>
      <c r="L2701" s="336">
        <v>1.409807561267887E-5</v>
      </c>
      <c r="M2701" s="337">
        <v>1.1415525114155251E-4</v>
      </c>
      <c r="N2701" s="345">
        <v>0</v>
      </c>
      <c r="O2701" s="346">
        <v>0</v>
      </c>
      <c r="P2701" s="347">
        <v>0</v>
      </c>
      <c r="Q2701" s="348">
        <v>0.15030946065428824</v>
      </c>
      <c r="R2701" s="346">
        <v>0.19193839387855716</v>
      </c>
      <c r="S2701" s="347">
        <v>0.17493593077806135</v>
      </c>
      <c r="T2701" s="349">
        <v>3.4328734318593873E-2</v>
      </c>
      <c r="U2701" s="349">
        <v>0.29104779940255543</v>
      </c>
      <c r="V2701" s="361">
        <v>0</v>
      </c>
    </row>
    <row r="2702" spans="1:22" ht="16" hidden="1" customHeight="1" outlineLevel="1">
      <c r="A2702" s="65">
        <v>2693</v>
      </c>
      <c r="B2702" s="117">
        <v>1</v>
      </c>
      <c r="C2702" s="325">
        <v>8.6747277903358232E-5</v>
      </c>
      <c r="D2702" s="326">
        <v>8.3872446456804224E-5</v>
      </c>
      <c r="E2702" s="327">
        <v>7.5941768412398933E-5</v>
      </c>
      <c r="F2702" s="332">
        <v>0</v>
      </c>
      <c r="G2702" s="326">
        <v>0</v>
      </c>
      <c r="H2702" s="327">
        <v>0</v>
      </c>
      <c r="I2702" s="332">
        <v>8.4699672791790334E-5</v>
      </c>
      <c r="J2702" s="326">
        <v>2.0429462655805524E-4</v>
      </c>
      <c r="K2702" s="327">
        <v>0</v>
      </c>
      <c r="L2702" s="336">
        <v>3.7594868300476983E-5</v>
      </c>
      <c r="M2702" s="337">
        <v>1.1415525114155251E-4</v>
      </c>
      <c r="N2702" s="345">
        <v>0</v>
      </c>
      <c r="O2702" s="346">
        <v>0</v>
      </c>
      <c r="P2702" s="347">
        <v>2.1508398659207011E-4</v>
      </c>
      <c r="Q2702" s="348">
        <v>0.13262599469496023</v>
      </c>
      <c r="R2702" s="346">
        <v>0.1859415103504394</v>
      </c>
      <c r="S2702" s="347">
        <v>0.14255172306011143</v>
      </c>
      <c r="T2702" s="349">
        <v>4.0699995258609914E-2</v>
      </c>
      <c r="U2702" s="349">
        <v>0.28898432749592018</v>
      </c>
      <c r="V2702" s="361">
        <v>0</v>
      </c>
    </row>
    <row r="2703" spans="1:22" ht="16" hidden="1" customHeight="1" outlineLevel="1">
      <c r="A2703" s="65">
        <v>2694</v>
      </c>
      <c r="B2703" s="117">
        <v>1</v>
      </c>
      <c r="C2703" s="325">
        <v>9.0859945160394739E-5</v>
      </c>
      <c r="D2703" s="326">
        <v>8.8110785197551396E-5</v>
      </c>
      <c r="E2703" s="327">
        <v>8.0067064339140113E-5</v>
      </c>
      <c r="F2703" s="332">
        <v>0</v>
      </c>
      <c r="G2703" s="326">
        <v>0</v>
      </c>
      <c r="H2703" s="327">
        <v>0</v>
      </c>
      <c r="I2703" s="332">
        <v>1.0476012161089854E-4</v>
      </c>
      <c r="J2703" s="326">
        <v>2.3430168438247779E-4</v>
      </c>
      <c r="K2703" s="327">
        <v>0</v>
      </c>
      <c r="L2703" s="336">
        <v>9.3987170751192462E-5</v>
      </c>
      <c r="M2703" s="337">
        <v>1.1415525114155251E-4</v>
      </c>
      <c r="N2703" s="345">
        <v>2.7151151552239484E-3</v>
      </c>
      <c r="O2703" s="346">
        <v>5.1279900186519279E-3</v>
      </c>
      <c r="P2703" s="347">
        <v>5.9643284821695609E-3</v>
      </c>
      <c r="Q2703" s="348">
        <v>0.10610079575596817</v>
      </c>
      <c r="R2703" s="346">
        <v>0.18458979413363172</v>
      </c>
      <c r="S2703" s="347">
        <v>0.12468153280767214</v>
      </c>
      <c r="T2703" s="349">
        <v>4.811728411415097E-2</v>
      </c>
      <c r="U2703" s="349">
        <v>0.30667122955279391</v>
      </c>
      <c r="V2703" s="361">
        <v>0</v>
      </c>
    </row>
    <row r="2704" spans="1:22" ht="16" hidden="1" customHeight="1" outlineLevel="1">
      <c r="A2704" s="65">
        <v>2695</v>
      </c>
      <c r="B2704" s="117">
        <v>1</v>
      </c>
      <c r="C2704" s="325">
        <v>1.0368546675832622E-4</v>
      </c>
      <c r="D2704" s="326">
        <v>9.5148760537691206E-5</v>
      </c>
      <c r="E2704" s="327">
        <v>8.9511138033063309E-5</v>
      </c>
      <c r="F2704" s="332">
        <v>0</v>
      </c>
      <c r="G2704" s="326">
        <v>0</v>
      </c>
      <c r="H2704" s="327">
        <v>0</v>
      </c>
      <c r="I2704" s="332">
        <v>1.537967742798298E-4</v>
      </c>
      <c r="J2704" s="326">
        <v>2.1210468270413781E-4</v>
      </c>
      <c r="K2704" s="327">
        <v>0</v>
      </c>
      <c r="L2704" s="336">
        <v>1.8210014333043539E-4</v>
      </c>
      <c r="M2704" s="337">
        <v>1.1415525114155251E-4</v>
      </c>
      <c r="N2704" s="345">
        <v>5.2301691937471848E-2</v>
      </c>
      <c r="O2704" s="346">
        <v>5.4915143163870014E-2</v>
      </c>
      <c r="P2704" s="347">
        <v>7.1659474449248556E-2</v>
      </c>
      <c r="Q2704" s="348">
        <v>6.1892130857648102E-2</v>
      </c>
      <c r="R2704" s="346">
        <v>0.18652920811832843</v>
      </c>
      <c r="S2704" s="347">
        <v>8.1180978394777406E-2</v>
      </c>
      <c r="T2704" s="349">
        <v>7.5314009917801517E-2</v>
      </c>
      <c r="U2704" s="349">
        <v>0.42694216353953524</v>
      </c>
      <c r="V2704" s="361">
        <v>3.6661162451215742E-2</v>
      </c>
    </row>
    <row r="2705" spans="1:22" ht="16" hidden="1" customHeight="1" outlineLevel="1">
      <c r="A2705" s="65">
        <v>2696</v>
      </c>
      <c r="B2705" s="117">
        <v>1</v>
      </c>
      <c r="C2705" s="325">
        <v>1.2194245924738951E-4</v>
      </c>
      <c r="D2705" s="326">
        <v>1.1350193380037623E-4</v>
      </c>
      <c r="E2705" s="327">
        <v>1.0598637648262714E-4</v>
      </c>
      <c r="F2705" s="332">
        <v>0</v>
      </c>
      <c r="G2705" s="326">
        <v>0</v>
      </c>
      <c r="H2705" s="327">
        <v>0</v>
      </c>
      <c r="I2705" s="332">
        <v>1.3819420297607891E-4</v>
      </c>
      <c r="J2705" s="326">
        <v>0</v>
      </c>
      <c r="K2705" s="327">
        <v>0</v>
      </c>
      <c r="L2705" s="336">
        <v>1.5860335064263727E-4</v>
      </c>
      <c r="M2705" s="337">
        <v>1.1415525114155251E-4</v>
      </c>
      <c r="N2705" s="345">
        <v>0.18691424331752235</v>
      </c>
      <c r="O2705" s="346">
        <v>0.14904283219629616</v>
      </c>
      <c r="P2705" s="347">
        <v>0.20367800976014125</v>
      </c>
      <c r="Q2705" s="348">
        <v>2.6525198938992044E-2</v>
      </c>
      <c r="R2705" s="346">
        <v>0.16928527598228477</v>
      </c>
      <c r="S2705" s="347">
        <v>4.903019895844813E-2</v>
      </c>
      <c r="T2705" s="349">
        <v>0.14264017029886653</v>
      </c>
      <c r="U2705" s="349">
        <v>0.55143830190652976</v>
      </c>
      <c r="V2705" s="361">
        <v>0.14646905489932849</v>
      </c>
    </row>
    <row r="2706" spans="1:22" ht="16" hidden="1" customHeight="1" outlineLevel="1">
      <c r="A2706" s="65">
        <v>2697</v>
      </c>
      <c r="B2706" s="117">
        <v>1</v>
      </c>
      <c r="C2706" s="325">
        <v>1.3767434904368267E-4</v>
      </c>
      <c r="D2706" s="326">
        <v>1.2170642439026297E-4</v>
      </c>
      <c r="E2706" s="327">
        <v>1.2198162767027454E-4</v>
      </c>
      <c r="F2706" s="332">
        <v>0</v>
      </c>
      <c r="G2706" s="326">
        <v>0</v>
      </c>
      <c r="H2706" s="327">
        <v>0</v>
      </c>
      <c r="I2706" s="332">
        <v>9.1386489064826379E-5</v>
      </c>
      <c r="J2706" s="326">
        <v>0</v>
      </c>
      <c r="K2706" s="327">
        <v>0</v>
      </c>
      <c r="L2706" s="336">
        <v>1.4685495429873823E-4</v>
      </c>
      <c r="M2706" s="337">
        <v>1.1415525114155251E-4</v>
      </c>
      <c r="N2706" s="345">
        <v>0.32624252101980394</v>
      </c>
      <c r="O2706" s="346">
        <v>0.26838272949444553</v>
      </c>
      <c r="P2706" s="347">
        <v>0.297609670861196</v>
      </c>
      <c r="Q2706" s="348">
        <v>1.7683465959328029E-2</v>
      </c>
      <c r="R2706" s="346">
        <v>0.14613577629672117</v>
      </c>
      <c r="S2706" s="347">
        <v>4.9071696942085075E-2</v>
      </c>
      <c r="T2706" s="349">
        <v>0.17297497984909213</v>
      </c>
      <c r="U2706" s="349">
        <v>0.60430248694318556</v>
      </c>
      <c r="V2706" s="361">
        <v>0.31546769963487864</v>
      </c>
    </row>
    <row r="2707" spans="1:22" ht="16" hidden="1" customHeight="1" outlineLevel="1">
      <c r="A2707" s="65">
        <v>2698</v>
      </c>
      <c r="B2707" s="117">
        <v>1</v>
      </c>
      <c r="C2707" s="325">
        <v>1.4193702240127977E-4</v>
      </c>
      <c r="D2707" s="326">
        <v>1.2063711874466161E-4</v>
      </c>
      <c r="E2707" s="327">
        <v>1.302322195237569E-4</v>
      </c>
      <c r="F2707" s="332">
        <v>0</v>
      </c>
      <c r="G2707" s="326">
        <v>0</v>
      </c>
      <c r="H2707" s="327">
        <v>0</v>
      </c>
      <c r="I2707" s="332">
        <v>0</v>
      </c>
      <c r="J2707" s="326">
        <v>0</v>
      </c>
      <c r="K2707" s="327">
        <v>0</v>
      </c>
      <c r="L2707" s="336">
        <v>1.644775488145868E-4</v>
      </c>
      <c r="M2707" s="337">
        <v>1.1415525114155251E-4</v>
      </c>
      <c r="N2707" s="345">
        <v>0.44685079423080454</v>
      </c>
      <c r="O2707" s="346">
        <v>0.37619369491188043</v>
      </c>
      <c r="P2707" s="347">
        <v>0.39367867499120501</v>
      </c>
      <c r="Q2707" s="348">
        <v>1.7683465959328029E-2</v>
      </c>
      <c r="R2707" s="346">
        <v>0.1467352797029976</v>
      </c>
      <c r="S2707" s="347">
        <v>5.6157524368675153E-2</v>
      </c>
      <c r="T2707" s="349">
        <v>0.16346563516250101</v>
      </c>
      <c r="U2707" s="349">
        <v>0.53994181556956178</v>
      </c>
      <c r="V2707" s="361">
        <v>0.34009679377640745</v>
      </c>
    </row>
    <row r="2708" spans="1:22" ht="16" hidden="1" customHeight="1" outlineLevel="1">
      <c r="A2708" s="65">
        <v>2699</v>
      </c>
      <c r="B2708" s="117">
        <v>1</v>
      </c>
      <c r="C2708" s="325">
        <v>1.4114324011914659E-4</v>
      </c>
      <c r="D2708" s="326">
        <v>1.2273684619420609E-4</v>
      </c>
      <c r="E2708" s="327">
        <v>1.3080301518657644E-4</v>
      </c>
      <c r="F2708" s="332">
        <v>0</v>
      </c>
      <c r="G2708" s="326">
        <v>0</v>
      </c>
      <c r="H2708" s="327">
        <v>0</v>
      </c>
      <c r="I2708" s="332">
        <v>0</v>
      </c>
      <c r="J2708" s="326">
        <v>0</v>
      </c>
      <c r="K2708" s="327">
        <v>0</v>
      </c>
      <c r="L2708" s="336">
        <v>1.8797434150238492E-4</v>
      </c>
      <c r="M2708" s="337">
        <v>1.1415525114155251E-4</v>
      </c>
      <c r="N2708" s="345">
        <v>0.5230169193747185</v>
      </c>
      <c r="O2708" s="346">
        <v>0.45978106871348956</v>
      </c>
      <c r="P2708" s="347">
        <v>0.52491691167605825</v>
      </c>
      <c r="Q2708" s="348">
        <v>1.7683465959328029E-2</v>
      </c>
      <c r="R2708" s="346">
        <v>0.14737552742913518</v>
      </c>
      <c r="S2708" s="347">
        <v>6.9172416556987068E-2</v>
      </c>
      <c r="T2708" s="349">
        <v>0.17592287670193538</v>
      </c>
      <c r="U2708" s="349">
        <v>0.51115146944365064</v>
      </c>
      <c r="V2708" s="361">
        <v>0.46830397850011934</v>
      </c>
    </row>
    <row r="2709" spans="1:22" ht="16" hidden="1" customHeight="1" outlineLevel="1">
      <c r="A2709" s="65">
        <v>2700</v>
      </c>
      <c r="B2709" s="117">
        <v>1</v>
      </c>
      <c r="C2709" s="325">
        <v>1.4098073351020594E-4</v>
      </c>
      <c r="D2709" s="326">
        <v>1.2273684619420609E-4</v>
      </c>
      <c r="E2709" s="327">
        <v>1.2696311709124502E-4</v>
      </c>
      <c r="F2709" s="332">
        <v>0</v>
      </c>
      <c r="G2709" s="326">
        <v>0</v>
      </c>
      <c r="H2709" s="327">
        <v>0</v>
      </c>
      <c r="I2709" s="332">
        <v>0</v>
      </c>
      <c r="J2709" s="326">
        <v>0</v>
      </c>
      <c r="K2709" s="327">
        <v>0</v>
      </c>
      <c r="L2709" s="336">
        <v>2.0677177565262342E-4</v>
      </c>
      <c r="M2709" s="337">
        <v>1.1415525114155251E-4</v>
      </c>
      <c r="N2709" s="345">
        <v>0.59646792936340842</v>
      </c>
      <c r="O2709" s="346">
        <v>0.49231353743865791</v>
      </c>
      <c r="P2709" s="347">
        <v>0.51972389262823948</v>
      </c>
      <c r="Q2709" s="348">
        <v>1.7683465959328029E-2</v>
      </c>
      <c r="R2709" s="346">
        <v>0.16007385693587722</v>
      </c>
      <c r="S2709" s="347">
        <v>6.7631793296151432E-2</v>
      </c>
      <c r="T2709" s="349">
        <v>0.13607872246511868</v>
      </c>
      <c r="U2709" s="349">
        <v>0.45337425605786313</v>
      </c>
      <c r="V2709" s="361">
        <v>0.43399426087084758</v>
      </c>
    </row>
    <row r="2710" spans="1:22" ht="16" hidden="1" customHeight="1" outlineLevel="1">
      <c r="A2710" s="65">
        <v>2701</v>
      </c>
      <c r="B2710" s="117">
        <v>1</v>
      </c>
      <c r="C2710" s="325">
        <v>1.3024279681174284E-4</v>
      </c>
      <c r="D2710" s="326">
        <v>1.1635989616225621E-4</v>
      </c>
      <c r="E2710" s="327">
        <v>1.1923143038578042E-4</v>
      </c>
      <c r="F2710" s="332">
        <v>0</v>
      </c>
      <c r="G2710" s="326">
        <v>0</v>
      </c>
      <c r="H2710" s="327">
        <v>0</v>
      </c>
      <c r="I2710" s="332">
        <v>0</v>
      </c>
      <c r="J2710" s="326">
        <v>0</v>
      </c>
      <c r="K2710" s="327">
        <v>0</v>
      </c>
      <c r="L2710" s="336">
        <v>1.8797434150238492E-4</v>
      </c>
      <c r="M2710" s="337">
        <v>1.1415525114155251E-4</v>
      </c>
      <c r="N2710" s="345">
        <v>0.63848076387055808</v>
      </c>
      <c r="O2710" s="346">
        <v>0.53492076200076066</v>
      </c>
      <c r="P2710" s="347">
        <v>0.48928150218354205</v>
      </c>
      <c r="Q2710" s="348">
        <v>2.6525198938992044E-2</v>
      </c>
      <c r="R2710" s="346">
        <v>0.15031891557898339</v>
      </c>
      <c r="S2710" s="347">
        <v>7.7440945011881271E-2</v>
      </c>
      <c r="T2710" s="349">
        <v>8.6820316988576743E-2</v>
      </c>
      <c r="U2710" s="349">
        <v>0.37348841510098346</v>
      </c>
      <c r="V2710" s="361">
        <v>0.32657598605023047</v>
      </c>
    </row>
    <row r="2711" spans="1:22" ht="16" hidden="1" customHeight="1" outlineLevel="1">
      <c r="A2711" s="65">
        <v>2702</v>
      </c>
      <c r="B2711" s="117">
        <v>1</v>
      </c>
      <c r="C2711" s="325">
        <v>1.2902399724468795E-4</v>
      </c>
      <c r="D2711" s="326">
        <v>1.150961713083637E-4</v>
      </c>
      <c r="E2711" s="327">
        <v>1.1554720383485433E-4</v>
      </c>
      <c r="F2711" s="332">
        <v>0</v>
      </c>
      <c r="G2711" s="326">
        <v>0</v>
      </c>
      <c r="H2711" s="327">
        <v>0</v>
      </c>
      <c r="I2711" s="332">
        <v>0</v>
      </c>
      <c r="J2711" s="326">
        <v>0</v>
      </c>
      <c r="K2711" s="327">
        <v>0</v>
      </c>
      <c r="L2711" s="336">
        <v>1.9032402077116473E-4</v>
      </c>
      <c r="M2711" s="337">
        <v>1.1415525114155251E-4</v>
      </c>
      <c r="N2711" s="345">
        <v>0.61847465220048681</v>
      </c>
      <c r="O2711" s="346">
        <v>0.49510921367194932</v>
      </c>
      <c r="P2711" s="347">
        <v>0.48910093331263427</v>
      </c>
      <c r="Q2711" s="348">
        <v>2.6525198938992044E-2</v>
      </c>
      <c r="R2711" s="346">
        <v>0.13242821039348859</v>
      </c>
      <c r="S2711" s="347">
        <v>0.1082430314853586</v>
      </c>
      <c r="T2711" s="349">
        <v>6.3332235612696727E-2</v>
      </c>
      <c r="U2711" s="349">
        <v>0.36435018237159872</v>
      </c>
      <c r="V2711" s="361">
        <v>0.36632151118996964</v>
      </c>
    </row>
    <row r="2712" spans="1:22" ht="16" hidden="1" customHeight="1" outlineLevel="1">
      <c r="A2712" s="65">
        <v>2703</v>
      </c>
      <c r="B2712" s="117">
        <v>1</v>
      </c>
      <c r="C2712" s="325">
        <v>1.3529925245147313E-4</v>
      </c>
      <c r="D2712" s="326">
        <v>1.1219932510482549E-4</v>
      </c>
      <c r="E2712" s="327">
        <v>1.1836226426285067E-4</v>
      </c>
      <c r="F2712" s="332">
        <v>0</v>
      </c>
      <c r="G2712" s="326">
        <v>0</v>
      </c>
      <c r="H2712" s="327">
        <v>0</v>
      </c>
      <c r="I2712" s="332">
        <v>0</v>
      </c>
      <c r="J2712" s="326">
        <v>0</v>
      </c>
      <c r="K2712" s="327">
        <v>0</v>
      </c>
      <c r="L2712" s="336">
        <v>2.1382081345896285E-4</v>
      </c>
      <c r="M2712" s="337">
        <v>1.1415525114155251E-4</v>
      </c>
      <c r="N2712" s="345">
        <v>0.54688135258116055</v>
      </c>
      <c r="O2712" s="346">
        <v>0.46006822689636795</v>
      </c>
      <c r="P2712" s="347">
        <v>0.45014672576314418</v>
      </c>
      <c r="Q2712" s="348">
        <v>2.6525198938992044E-2</v>
      </c>
      <c r="R2712" s="346">
        <v>0.13417717832435622</v>
      </c>
      <c r="S2712" s="347">
        <v>0.11547929122629542</v>
      </c>
      <c r="T2712" s="349">
        <v>8.5013541498124442E-2</v>
      </c>
      <c r="U2712" s="349">
        <v>0.34705632258265556</v>
      </c>
      <c r="V2712" s="361">
        <v>0.22190615322928692</v>
      </c>
    </row>
    <row r="2713" spans="1:22" ht="16" hidden="1" customHeight="1" outlineLevel="1">
      <c r="A2713" s="65">
        <v>2704</v>
      </c>
      <c r="B2713" s="117">
        <v>1</v>
      </c>
      <c r="C2713" s="325">
        <v>1.3792435921128367E-4</v>
      </c>
      <c r="D2713" s="326">
        <v>1.063084230936035E-4</v>
      </c>
      <c r="E2713" s="327">
        <v>1.2320105476811629E-4</v>
      </c>
      <c r="F2713" s="332">
        <v>0</v>
      </c>
      <c r="G2713" s="326">
        <v>0</v>
      </c>
      <c r="H2713" s="327">
        <v>0</v>
      </c>
      <c r="I2713" s="332">
        <v>0</v>
      </c>
      <c r="J2713" s="326">
        <v>0</v>
      </c>
      <c r="K2713" s="327">
        <v>0</v>
      </c>
      <c r="L2713" s="336">
        <v>2.2321953053408208E-4</v>
      </c>
      <c r="M2713" s="337">
        <v>1.1415525114155251E-4</v>
      </c>
      <c r="N2713" s="345">
        <v>0.44485018306379748</v>
      </c>
      <c r="O2713" s="346">
        <v>0.402355301177582</v>
      </c>
      <c r="P2713" s="347">
        <v>0.36529710200120824</v>
      </c>
      <c r="Q2713" s="348">
        <v>2.6525198938992044E-2</v>
      </c>
      <c r="R2713" s="346">
        <v>0.12868457517560042</v>
      </c>
      <c r="S2713" s="347">
        <v>0.10974215676255727</v>
      </c>
      <c r="T2713" s="349">
        <v>0.1173453134325342</v>
      </c>
      <c r="U2713" s="349">
        <v>0.37319363340003564</v>
      </c>
      <c r="V2713" s="361">
        <v>0.16121139240313875</v>
      </c>
    </row>
    <row r="2714" spans="1:22" ht="16" hidden="1" customHeight="1" outlineLevel="1">
      <c r="A2714" s="65">
        <v>2705</v>
      </c>
      <c r="B2714" s="117">
        <v>1</v>
      </c>
      <c r="C2714" s="325">
        <v>1.3214287408551046E-4</v>
      </c>
      <c r="D2714" s="326">
        <v>1.0702777416428077E-4</v>
      </c>
      <c r="E2714" s="327">
        <v>1.2518586695928419E-4</v>
      </c>
      <c r="F2714" s="332">
        <v>0</v>
      </c>
      <c r="G2714" s="326">
        <v>0</v>
      </c>
      <c r="H2714" s="327">
        <v>0</v>
      </c>
      <c r="I2714" s="332">
        <v>0</v>
      </c>
      <c r="J2714" s="326">
        <v>0</v>
      </c>
      <c r="K2714" s="327">
        <v>0</v>
      </c>
      <c r="L2714" s="336">
        <v>2.2321953053408208E-4</v>
      </c>
      <c r="M2714" s="337">
        <v>1.1415525114155251E-4</v>
      </c>
      <c r="N2714" s="345">
        <v>0.30109198063457154</v>
      </c>
      <c r="O2714" s="346">
        <v>0.2580500186853581</v>
      </c>
      <c r="P2714" s="347">
        <v>0.2428528048407034</v>
      </c>
      <c r="Q2714" s="348">
        <v>3.5366931918656058E-2</v>
      </c>
      <c r="R2714" s="346">
        <v>0.11120447248169453</v>
      </c>
      <c r="S2714" s="347">
        <v>7.3161437841704854E-2</v>
      </c>
      <c r="T2714" s="349">
        <v>0.12438222850061161</v>
      </c>
      <c r="U2714" s="349">
        <v>0.41190829679119256</v>
      </c>
      <c r="V2714" s="361">
        <v>8.1819591418091961E-2</v>
      </c>
    </row>
    <row r="2715" spans="1:22" ht="16" hidden="1" customHeight="1" outlineLevel="1">
      <c r="A2715" s="65">
        <v>2706</v>
      </c>
      <c r="B2715" s="117">
        <v>1</v>
      </c>
      <c r="C2715" s="325">
        <v>1.2905524851563807E-4</v>
      </c>
      <c r="D2715" s="326">
        <v>1.0938024658460374E-4</v>
      </c>
      <c r="E2715" s="327">
        <v>1.2460209866776422E-4</v>
      </c>
      <c r="F2715" s="332">
        <v>0</v>
      </c>
      <c r="G2715" s="326">
        <v>0</v>
      </c>
      <c r="H2715" s="327">
        <v>0</v>
      </c>
      <c r="I2715" s="332">
        <v>0</v>
      </c>
      <c r="J2715" s="326">
        <v>0</v>
      </c>
      <c r="K2715" s="327">
        <v>0</v>
      </c>
      <c r="L2715" s="336">
        <v>1.644775488145868E-4</v>
      </c>
      <c r="M2715" s="337">
        <v>1.1415525114155251E-4</v>
      </c>
      <c r="N2715" s="345">
        <v>0.13275484101068674</v>
      </c>
      <c r="O2715" s="346">
        <v>0.10793453463817898</v>
      </c>
      <c r="P2715" s="347">
        <v>0.10122551626373866</v>
      </c>
      <c r="Q2715" s="348">
        <v>2.6525198938992044E-2</v>
      </c>
      <c r="R2715" s="346">
        <v>0.10548222395447968</v>
      </c>
      <c r="S2715" s="347">
        <v>5.4533905140565657E-2</v>
      </c>
      <c r="T2715" s="349">
        <v>0.13874133897736418</v>
      </c>
      <c r="U2715" s="349">
        <v>0.48344198955454853</v>
      </c>
      <c r="V2715" s="361">
        <v>0</v>
      </c>
    </row>
    <row r="2716" spans="1:22" ht="16" hidden="1" customHeight="1" outlineLevel="1">
      <c r="A2716" s="65">
        <v>2707</v>
      </c>
      <c r="B2716" s="117">
        <v>1</v>
      </c>
      <c r="C2716" s="325">
        <v>1.252800949848629E-4</v>
      </c>
      <c r="D2716" s="326">
        <v>1.1050787799269244E-4</v>
      </c>
      <c r="E2716" s="327">
        <v>1.2246161493219097E-4</v>
      </c>
      <c r="F2716" s="332">
        <v>0</v>
      </c>
      <c r="G2716" s="326">
        <v>0</v>
      </c>
      <c r="H2716" s="327">
        <v>0</v>
      </c>
      <c r="I2716" s="332">
        <v>0</v>
      </c>
      <c r="J2716" s="326">
        <v>0</v>
      </c>
      <c r="K2716" s="327">
        <v>0</v>
      </c>
      <c r="L2716" s="336">
        <v>1.1748396343899057E-4</v>
      </c>
      <c r="M2716" s="337">
        <v>1.1415525114155251E-4</v>
      </c>
      <c r="N2716" s="345">
        <v>2.2578326027651783E-2</v>
      </c>
      <c r="O2716" s="346">
        <v>1.3172058489447363E-2</v>
      </c>
      <c r="P2716" s="347">
        <v>1.2591415456758098E-2</v>
      </c>
      <c r="Q2716" s="348">
        <v>1.7683465959328029E-2</v>
      </c>
      <c r="R2716" s="346">
        <v>8.5771926283989136E-2</v>
      </c>
      <c r="S2716" s="347">
        <v>3.1834355187434764E-2</v>
      </c>
      <c r="T2716" s="349">
        <v>0.13817077829616872</v>
      </c>
      <c r="U2716" s="349">
        <v>0.60302509957241146</v>
      </c>
      <c r="V2716" s="361">
        <v>0</v>
      </c>
    </row>
    <row r="2717" spans="1:22" ht="16" hidden="1" customHeight="1" outlineLevel="1">
      <c r="A2717" s="65">
        <v>2708</v>
      </c>
      <c r="B2717" s="117">
        <v>1</v>
      </c>
      <c r="C2717" s="325">
        <v>1.2630513667202703E-4</v>
      </c>
      <c r="D2717" s="326">
        <v>1.1956781309906027E-4</v>
      </c>
      <c r="E2717" s="327">
        <v>1.2648312982932859E-4</v>
      </c>
      <c r="F2717" s="332">
        <v>0</v>
      </c>
      <c r="G2717" s="326">
        <v>0</v>
      </c>
      <c r="H2717" s="327">
        <v>0</v>
      </c>
      <c r="I2717" s="332">
        <v>0</v>
      </c>
      <c r="J2717" s="326">
        <v>0</v>
      </c>
      <c r="K2717" s="327">
        <v>0</v>
      </c>
      <c r="L2717" s="336">
        <v>8.811297257924293E-5</v>
      </c>
      <c r="M2717" s="337">
        <v>1.1415525114155251E-4</v>
      </c>
      <c r="N2717" s="345">
        <v>0</v>
      </c>
      <c r="O2717" s="346">
        <v>0</v>
      </c>
      <c r="P2717" s="347">
        <v>0</v>
      </c>
      <c r="Q2717" s="348">
        <v>1.7683465959328029E-2</v>
      </c>
      <c r="R2717" s="346">
        <v>6.8388335246407472E-2</v>
      </c>
      <c r="S2717" s="347">
        <v>3.8712692695840108E-2</v>
      </c>
      <c r="T2717" s="349">
        <v>0.18096282938582867</v>
      </c>
      <c r="U2717" s="349">
        <v>0.66876141888379204</v>
      </c>
      <c r="V2717" s="361">
        <v>0</v>
      </c>
    </row>
    <row r="2718" spans="1:22" ht="16" hidden="1" customHeight="1" outlineLevel="1">
      <c r="A2718" s="65">
        <v>2709</v>
      </c>
      <c r="B2718" s="117">
        <v>1</v>
      </c>
      <c r="C2718" s="325">
        <v>1.2973027596816078E-4</v>
      </c>
      <c r="D2718" s="326">
        <v>1.3311883191695375E-4</v>
      </c>
      <c r="E2718" s="327">
        <v>1.3623854661206245E-4</v>
      </c>
      <c r="F2718" s="332">
        <v>0</v>
      </c>
      <c r="G2718" s="326">
        <v>0</v>
      </c>
      <c r="H2718" s="327">
        <v>0</v>
      </c>
      <c r="I2718" s="332">
        <v>0</v>
      </c>
      <c r="J2718" s="326">
        <v>0</v>
      </c>
      <c r="K2718" s="327">
        <v>0</v>
      </c>
      <c r="L2718" s="336">
        <v>5.8741981719495287E-5</v>
      </c>
      <c r="M2718" s="337">
        <v>1.1415525114155251E-4</v>
      </c>
      <c r="N2718" s="345">
        <v>0</v>
      </c>
      <c r="O2718" s="346">
        <v>0</v>
      </c>
      <c r="P2718" s="347">
        <v>0</v>
      </c>
      <c r="Q2718" s="348">
        <v>1.7683465959328029E-2</v>
      </c>
      <c r="R2718" s="346">
        <v>4.8558043476976689E-2</v>
      </c>
      <c r="S2718" s="347">
        <v>2.9852813726793801E-2</v>
      </c>
      <c r="T2718" s="349">
        <v>0.21025161102052925</v>
      </c>
      <c r="U2718" s="349">
        <v>0.71003085701649749</v>
      </c>
      <c r="V2718" s="361">
        <v>0</v>
      </c>
    </row>
    <row r="2719" spans="1:22" ht="16" hidden="1" customHeight="1" outlineLevel="1">
      <c r="A2719" s="65">
        <v>2710</v>
      </c>
      <c r="B2719" s="117">
        <v>1</v>
      </c>
      <c r="C2719" s="325">
        <v>1.248550776999412E-4</v>
      </c>
      <c r="D2719" s="326">
        <v>1.2436996754385177E-4</v>
      </c>
      <c r="E2719" s="327">
        <v>1.283122704760912E-4</v>
      </c>
      <c r="F2719" s="332">
        <v>0</v>
      </c>
      <c r="G2719" s="326">
        <v>0</v>
      </c>
      <c r="H2719" s="327">
        <v>0</v>
      </c>
      <c r="I2719" s="332">
        <v>0</v>
      </c>
      <c r="J2719" s="326">
        <v>0</v>
      </c>
      <c r="K2719" s="327">
        <v>0</v>
      </c>
      <c r="L2719" s="336">
        <v>3.7594868300476983E-5</v>
      </c>
      <c r="M2719" s="337">
        <v>1.1415525114155251E-4</v>
      </c>
      <c r="N2719" s="345">
        <v>0</v>
      </c>
      <c r="O2719" s="346">
        <v>0</v>
      </c>
      <c r="P2719" s="347">
        <v>0</v>
      </c>
      <c r="Q2719" s="348">
        <v>8.8417329796640146E-3</v>
      </c>
      <c r="R2719" s="346">
        <v>4.7882076970547464E-2</v>
      </c>
      <c r="S2719" s="347">
        <v>1.7553766003544823E-2</v>
      </c>
      <c r="T2719" s="349">
        <v>0.18334016555747643</v>
      </c>
      <c r="U2719" s="349">
        <v>0.61855026915566724</v>
      </c>
      <c r="V2719" s="361">
        <v>0</v>
      </c>
    </row>
    <row r="2720" spans="1:22" ht="16" hidden="1" customHeight="1" outlineLevel="1">
      <c r="A2720" s="65">
        <v>2711</v>
      </c>
      <c r="B2720" s="117">
        <v>1</v>
      </c>
      <c r="C2720" s="325">
        <v>1.1216706169419027E-4</v>
      </c>
      <c r="D2720" s="326">
        <v>1.1188825437155965E-4</v>
      </c>
      <c r="E2720" s="327">
        <v>1.1581962903756367E-4</v>
      </c>
      <c r="F2720" s="332">
        <v>0</v>
      </c>
      <c r="G2720" s="326">
        <v>0</v>
      </c>
      <c r="H2720" s="327">
        <v>0</v>
      </c>
      <c r="I2720" s="332">
        <v>0</v>
      </c>
      <c r="J2720" s="326">
        <v>0</v>
      </c>
      <c r="K2720" s="327">
        <v>0</v>
      </c>
      <c r="L2720" s="336">
        <v>2.3496792687798115E-5</v>
      </c>
      <c r="M2720" s="337">
        <v>1.1415525114155251E-4</v>
      </c>
      <c r="N2720" s="345">
        <v>0</v>
      </c>
      <c r="O2720" s="346">
        <v>0</v>
      </c>
      <c r="P2720" s="347">
        <v>0</v>
      </c>
      <c r="Q2720" s="348">
        <v>8.8417329796640146E-3</v>
      </c>
      <c r="R2720" s="346">
        <v>5.2551070908276494E-2</v>
      </c>
      <c r="S2720" s="347">
        <v>1.6054640726346166E-2</v>
      </c>
      <c r="T2720" s="349">
        <v>0.14796540332335753</v>
      </c>
      <c r="U2720" s="349">
        <v>0.52687316016087182</v>
      </c>
      <c r="V2720" s="361">
        <v>0</v>
      </c>
    </row>
    <row r="2721" spans="1:22" ht="16" hidden="1" customHeight="1" outlineLevel="1">
      <c r="A2721" s="65">
        <v>2712</v>
      </c>
      <c r="B2721" s="117">
        <v>1</v>
      </c>
      <c r="C2721" s="325">
        <v>1.0215415448177008E-4</v>
      </c>
      <c r="D2721" s="326">
        <v>1.0164236209461578E-4</v>
      </c>
      <c r="E2721" s="327">
        <v>1.0383292011835345E-4</v>
      </c>
      <c r="F2721" s="332">
        <v>0</v>
      </c>
      <c r="G2721" s="326">
        <v>0</v>
      </c>
      <c r="H2721" s="327">
        <v>0</v>
      </c>
      <c r="I2721" s="332">
        <v>0</v>
      </c>
      <c r="J2721" s="326">
        <v>0</v>
      </c>
      <c r="K2721" s="327">
        <v>0</v>
      </c>
      <c r="L2721" s="336">
        <v>9.3987170751192458E-6</v>
      </c>
      <c r="M2721" s="337">
        <v>1.1415525114155251E-4</v>
      </c>
      <c r="N2721" s="345">
        <v>0</v>
      </c>
      <c r="O2721" s="346">
        <v>0</v>
      </c>
      <c r="P2721" s="347">
        <v>0</v>
      </c>
      <c r="Q2721" s="348">
        <v>8.8417329796640146E-3</v>
      </c>
      <c r="R2721" s="346">
        <v>4.7205381224245238E-2</v>
      </c>
      <c r="S2721" s="347">
        <v>1.6371064975240674E-2</v>
      </c>
      <c r="T2721" s="349">
        <v>9.7851156825022434E-2</v>
      </c>
      <c r="U2721" s="349">
        <v>0.4371612625057289</v>
      </c>
      <c r="V2721" s="361">
        <v>0</v>
      </c>
    </row>
    <row r="2722" spans="1:22" ht="16" hidden="1" customHeight="1" outlineLevel="1">
      <c r="A2722" s="65">
        <v>2713</v>
      </c>
      <c r="B2722" s="117">
        <v>1</v>
      </c>
      <c r="C2722" s="325">
        <v>9.2791273705112489E-5</v>
      </c>
      <c r="D2722" s="326">
        <v>9.0890979876114919E-5</v>
      </c>
      <c r="E2722" s="327">
        <v>9.3273200356192059E-5</v>
      </c>
      <c r="F2722" s="332">
        <v>0</v>
      </c>
      <c r="G2722" s="326">
        <v>0</v>
      </c>
      <c r="H2722" s="327">
        <v>0</v>
      </c>
      <c r="I2722" s="332">
        <v>0</v>
      </c>
      <c r="J2722" s="326">
        <v>0</v>
      </c>
      <c r="K2722" s="327">
        <v>0</v>
      </c>
      <c r="L2722" s="336">
        <v>5.8741981719495289E-6</v>
      </c>
      <c r="M2722" s="337">
        <v>1.1415525114155251E-4</v>
      </c>
      <c r="N2722" s="345">
        <v>0</v>
      </c>
      <c r="O2722" s="346">
        <v>0</v>
      </c>
      <c r="P2722" s="347">
        <v>0</v>
      </c>
      <c r="Q2722" s="348">
        <v>8.8417329796640146E-3</v>
      </c>
      <c r="R2722" s="346">
        <v>2.9345544915435631E-2</v>
      </c>
      <c r="S2722" s="347">
        <v>9.4097314995614349E-3</v>
      </c>
      <c r="T2722" s="349">
        <v>5.962359118492621E-2</v>
      </c>
      <c r="U2722" s="349">
        <v>0.37388145736891404</v>
      </c>
      <c r="V2722" s="361">
        <v>0</v>
      </c>
    </row>
    <row r="2723" spans="1:22" ht="16" hidden="1" customHeight="1" outlineLevel="1">
      <c r="A2723" s="65">
        <v>2714</v>
      </c>
      <c r="B2723" s="117">
        <v>1</v>
      </c>
      <c r="C2723" s="325">
        <v>8.7241047984370208E-5</v>
      </c>
      <c r="D2723" s="326">
        <v>9.069656066782376E-5</v>
      </c>
      <c r="E2723" s="327">
        <v>8.0585969487157873E-5</v>
      </c>
      <c r="F2723" s="332">
        <v>0</v>
      </c>
      <c r="G2723" s="326">
        <v>0</v>
      </c>
      <c r="H2723" s="327">
        <v>0</v>
      </c>
      <c r="I2723" s="332">
        <v>0</v>
      </c>
      <c r="J2723" s="326">
        <v>0</v>
      </c>
      <c r="K2723" s="327">
        <v>0</v>
      </c>
      <c r="L2723" s="336">
        <v>2.3496792687798115E-6</v>
      </c>
      <c r="M2723" s="337">
        <v>1.1415525114155251E-4</v>
      </c>
      <c r="N2723" s="345">
        <v>0</v>
      </c>
      <c r="O2723" s="346">
        <v>0</v>
      </c>
      <c r="P2723" s="347">
        <v>0</v>
      </c>
      <c r="Q2723" s="348">
        <v>8.8417329796640146E-3</v>
      </c>
      <c r="R2723" s="346">
        <v>2.2949522084540874E-2</v>
      </c>
      <c r="S2723" s="347">
        <v>8.7768830017724113E-3</v>
      </c>
      <c r="T2723" s="349">
        <v>4.1650929727269026E-2</v>
      </c>
      <c r="U2723" s="349">
        <v>0.33457723057586136</v>
      </c>
      <c r="V2723" s="361">
        <v>0</v>
      </c>
    </row>
    <row r="2724" spans="1:22" ht="16" hidden="1" customHeight="1" outlineLevel="1">
      <c r="A2724" s="65">
        <v>2715</v>
      </c>
      <c r="B2724" s="117">
        <v>1</v>
      </c>
      <c r="C2724" s="325">
        <v>8.4628441732939727E-5</v>
      </c>
      <c r="D2724" s="326">
        <v>8.6263802718785428E-5</v>
      </c>
      <c r="E2724" s="327">
        <v>7.7602264886055764E-5</v>
      </c>
      <c r="F2724" s="332">
        <v>0</v>
      </c>
      <c r="G2724" s="326">
        <v>0</v>
      </c>
      <c r="H2724" s="327">
        <v>0</v>
      </c>
      <c r="I2724" s="332">
        <v>9.1386489064826379E-5</v>
      </c>
      <c r="J2724" s="326">
        <v>0</v>
      </c>
      <c r="K2724" s="327">
        <v>0</v>
      </c>
      <c r="L2724" s="336">
        <v>1.1748396343899057E-6</v>
      </c>
      <c r="M2724" s="337">
        <v>1.1415525114155251E-4</v>
      </c>
      <c r="N2724" s="345">
        <v>0</v>
      </c>
      <c r="O2724" s="346">
        <v>0</v>
      </c>
      <c r="P2724" s="347">
        <v>0</v>
      </c>
      <c r="Q2724" s="348">
        <v>8.8417329796640146E-3</v>
      </c>
      <c r="R2724" s="346">
        <v>1.8432550773777701E-2</v>
      </c>
      <c r="S2724" s="347">
        <v>4.7048657497807175E-3</v>
      </c>
      <c r="T2724" s="349">
        <v>4.098527559920765E-2</v>
      </c>
      <c r="U2724" s="349">
        <v>0.30932426486132497</v>
      </c>
      <c r="V2724" s="361">
        <v>0</v>
      </c>
    </row>
    <row r="2725" spans="1:22" ht="16" hidden="1" customHeight="1" outlineLevel="1">
      <c r="A2725" s="65">
        <v>2716</v>
      </c>
      <c r="B2725" s="117">
        <v>1</v>
      </c>
      <c r="C2725" s="325">
        <v>8.3653402079295809E-5</v>
      </c>
      <c r="D2725" s="326">
        <v>8.4475146002506804E-5</v>
      </c>
      <c r="E2725" s="327">
        <v>7.5747178981892273E-5</v>
      </c>
      <c r="F2725" s="332">
        <v>0</v>
      </c>
      <c r="G2725" s="326">
        <v>0</v>
      </c>
      <c r="H2725" s="327">
        <v>0</v>
      </c>
      <c r="I2725" s="332">
        <v>1.2927844794536418E-4</v>
      </c>
      <c r="J2725" s="326">
        <v>0</v>
      </c>
      <c r="K2725" s="327">
        <v>0</v>
      </c>
      <c r="L2725" s="336">
        <v>1.409807561267887E-5</v>
      </c>
      <c r="M2725" s="337">
        <v>1.1415525114155251E-4</v>
      </c>
      <c r="N2725" s="345">
        <v>0</v>
      </c>
      <c r="O2725" s="346">
        <v>0</v>
      </c>
      <c r="P2725" s="347">
        <v>0</v>
      </c>
      <c r="Q2725" s="348">
        <v>8.8417329796640146E-3</v>
      </c>
      <c r="R2725" s="346">
        <v>1.7411969027022311E-2</v>
      </c>
      <c r="S2725" s="347">
        <v>5.0212899986752275E-3</v>
      </c>
      <c r="T2725" s="349">
        <v>3.7276631171437119E-2</v>
      </c>
      <c r="U2725" s="349">
        <v>0.29871212362720068</v>
      </c>
      <c r="V2725" s="361">
        <v>0</v>
      </c>
    </row>
    <row r="2726" spans="1:22" ht="16" hidden="1" customHeight="1" outlineLevel="1">
      <c r="A2726" s="65">
        <v>2717</v>
      </c>
      <c r="B2726" s="117">
        <v>1</v>
      </c>
      <c r="C2726" s="325">
        <v>8.4572189445229499E-5</v>
      </c>
      <c r="D2726" s="326">
        <v>8.4941752102405568E-5</v>
      </c>
      <c r="E2726" s="327">
        <v>7.6862825050130453E-5</v>
      </c>
      <c r="F2726" s="332">
        <v>0</v>
      </c>
      <c r="G2726" s="326">
        <v>0</v>
      </c>
      <c r="H2726" s="327">
        <v>0</v>
      </c>
      <c r="I2726" s="332">
        <v>1.3373632546072155E-4</v>
      </c>
      <c r="J2726" s="326">
        <v>0</v>
      </c>
      <c r="K2726" s="327">
        <v>0</v>
      </c>
      <c r="L2726" s="336">
        <v>3.7594868300476983E-5</v>
      </c>
      <c r="M2726" s="337">
        <v>1.1415525114155251E-4</v>
      </c>
      <c r="N2726" s="345">
        <v>0</v>
      </c>
      <c r="O2726" s="346">
        <v>0</v>
      </c>
      <c r="P2726" s="347">
        <v>0</v>
      </c>
      <c r="Q2726" s="348">
        <v>8.8417329796640146E-3</v>
      </c>
      <c r="R2726" s="346">
        <v>1.8287311138443188E-2</v>
      </c>
      <c r="S2726" s="347">
        <v>5.9705627453587604E-3</v>
      </c>
      <c r="T2726" s="349">
        <v>3.8893219768157607E-2</v>
      </c>
      <c r="U2726" s="349">
        <v>0.30568862388296758</v>
      </c>
      <c r="V2726" s="361">
        <v>0</v>
      </c>
    </row>
    <row r="2727" spans="1:22" ht="16" hidden="1" customHeight="1" outlineLevel="1">
      <c r="A2727" s="65">
        <v>2718</v>
      </c>
      <c r="B2727" s="117">
        <v>1</v>
      </c>
      <c r="C2727" s="325">
        <v>9.0528681688323409E-5</v>
      </c>
      <c r="D2727" s="326">
        <v>8.8616275139108403E-5</v>
      </c>
      <c r="E2727" s="327">
        <v>8.1338381951783623E-5</v>
      </c>
      <c r="F2727" s="332">
        <v>0</v>
      </c>
      <c r="G2727" s="326">
        <v>0</v>
      </c>
      <c r="H2727" s="327">
        <v>0</v>
      </c>
      <c r="I2727" s="332">
        <v>1.3819420297607891E-4</v>
      </c>
      <c r="J2727" s="326">
        <v>0</v>
      </c>
      <c r="K2727" s="327">
        <v>0</v>
      </c>
      <c r="L2727" s="336">
        <v>9.3987170751192462E-5</v>
      </c>
      <c r="M2727" s="337">
        <v>1.1415525114155251E-4</v>
      </c>
      <c r="N2727" s="345">
        <v>3.5725199410841426E-3</v>
      </c>
      <c r="O2727" s="346">
        <v>5.5499477675736205E-3</v>
      </c>
      <c r="P2727" s="347">
        <v>9.6557693195202868E-3</v>
      </c>
      <c r="Q2727" s="348">
        <v>8.8417329796640146E-3</v>
      </c>
      <c r="R2727" s="346">
        <v>2.2734432490348649E-2</v>
      </c>
      <c r="S2727" s="347">
        <v>1.4114597249342151E-2</v>
      </c>
      <c r="T2727" s="349">
        <v>5.6390413991485235E-2</v>
      </c>
      <c r="U2727" s="349">
        <v>0.31846249759070971</v>
      </c>
      <c r="V2727" s="361">
        <v>0</v>
      </c>
    </row>
    <row r="2728" spans="1:22" ht="16" hidden="1" customHeight="1" outlineLevel="1">
      <c r="A2728" s="65">
        <v>2719</v>
      </c>
      <c r="B2728" s="117">
        <v>1</v>
      </c>
      <c r="C2728" s="325">
        <v>1.028541829510529E-4</v>
      </c>
      <c r="D2728" s="326">
        <v>9.4993225171058289E-5</v>
      </c>
      <c r="E2728" s="327">
        <v>9.0886236675310369E-5</v>
      </c>
      <c r="F2728" s="332">
        <v>0</v>
      </c>
      <c r="G2728" s="326">
        <v>0</v>
      </c>
      <c r="H2728" s="327">
        <v>0</v>
      </c>
      <c r="I2728" s="332">
        <v>1.3819420297607891E-4</v>
      </c>
      <c r="J2728" s="326">
        <v>0</v>
      </c>
      <c r="K2728" s="327">
        <v>0</v>
      </c>
      <c r="L2728" s="336">
        <v>1.8210014333043539E-4</v>
      </c>
      <c r="M2728" s="337">
        <v>1.1415525114155251E-4</v>
      </c>
      <c r="N2728" s="345">
        <v>4.5871156043520399E-2</v>
      </c>
      <c r="O2728" s="346">
        <v>8.3553457117893914E-2</v>
      </c>
      <c r="P2728" s="347">
        <v>8.0141284083634454E-2</v>
      </c>
      <c r="Q2728" s="348">
        <v>1.7683465959328029E-2</v>
      </c>
      <c r="R2728" s="346">
        <v>1.9918816873792496E-2</v>
      </c>
      <c r="S2728" s="347">
        <v>1.3798173000447641E-2</v>
      </c>
      <c r="T2728" s="349">
        <v>9.2240643459933686E-2</v>
      </c>
      <c r="U2728" s="349">
        <v>0.39166661999277042</v>
      </c>
      <c r="V2728" s="361">
        <v>7.9284917129503515E-2</v>
      </c>
    </row>
    <row r="2729" spans="1:22" ht="16" hidden="1" customHeight="1" outlineLevel="1">
      <c r="A2729" s="65">
        <v>2720</v>
      </c>
      <c r="B2729" s="117">
        <v>1</v>
      </c>
      <c r="C2729" s="325">
        <v>1.1958611341775006E-4</v>
      </c>
      <c r="D2729" s="326">
        <v>1.0926359505962905E-4</v>
      </c>
      <c r="E2729" s="327">
        <v>1.0850306645051327E-4</v>
      </c>
      <c r="F2729" s="332">
        <v>0</v>
      </c>
      <c r="G2729" s="326">
        <v>0</v>
      </c>
      <c r="H2729" s="327">
        <v>0</v>
      </c>
      <c r="I2729" s="332">
        <v>1.0030224409554116E-4</v>
      </c>
      <c r="J2729" s="326">
        <v>0</v>
      </c>
      <c r="K2729" s="327">
        <v>1.0399921554877401E-4</v>
      </c>
      <c r="L2729" s="336">
        <v>1.5860335064263727E-4</v>
      </c>
      <c r="M2729" s="337">
        <v>1.1415525114155251E-4</v>
      </c>
      <c r="N2729" s="345">
        <v>0.11860766204399353</v>
      </c>
      <c r="O2729" s="346">
        <v>0.244494886107434</v>
      </c>
      <c r="P2729" s="347">
        <v>0.21132299147488298</v>
      </c>
      <c r="Q2729" s="348">
        <v>1.7683465959328029E-2</v>
      </c>
      <c r="R2729" s="346">
        <v>1.5926818813267549E-2</v>
      </c>
      <c r="S2729" s="347">
        <v>9.4097314995614349E-3</v>
      </c>
      <c r="T2729" s="349">
        <v>0.13836096518990051</v>
      </c>
      <c r="U2729" s="349">
        <v>0.54092442123938811</v>
      </c>
      <c r="V2729" s="361">
        <v>0.19913225743753873</v>
      </c>
    </row>
    <row r="2730" spans="1:22" ht="16" hidden="1" customHeight="1" outlineLevel="1">
      <c r="A2730" s="65">
        <v>2721</v>
      </c>
      <c r="B2730" s="117">
        <v>1</v>
      </c>
      <c r="C2730" s="325">
        <v>1.3586802558276541E-4</v>
      </c>
      <c r="D2730" s="326">
        <v>1.2015107072393373E-4</v>
      </c>
      <c r="E2730" s="327">
        <v>1.2239675178868874E-4</v>
      </c>
      <c r="F2730" s="332">
        <v>0</v>
      </c>
      <c r="G2730" s="326">
        <v>0</v>
      </c>
      <c r="H2730" s="327">
        <v>0</v>
      </c>
      <c r="I2730" s="332">
        <v>0</v>
      </c>
      <c r="J2730" s="326">
        <v>0</v>
      </c>
      <c r="K2730" s="327">
        <v>9.2113590914628404E-5</v>
      </c>
      <c r="L2730" s="336">
        <v>1.4685495429873823E-4</v>
      </c>
      <c r="M2730" s="337">
        <v>1.1415525114155251E-4</v>
      </c>
      <c r="N2730" s="345">
        <v>0.20649165259466346</v>
      </c>
      <c r="O2730" s="346">
        <v>0.34756806347150693</v>
      </c>
      <c r="P2730" s="347">
        <v>0.32508239800257255</v>
      </c>
      <c r="Q2730" s="348">
        <v>2.6525198938992044E-2</v>
      </c>
      <c r="R2730" s="346">
        <v>1.179044063784665E-2</v>
      </c>
      <c r="S2730" s="347">
        <v>1.6604493256861291E-2</v>
      </c>
      <c r="T2730" s="349">
        <v>0.147489936089028</v>
      </c>
      <c r="U2730" s="349">
        <v>0.59300252174018298</v>
      </c>
      <c r="V2730" s="361">
        <v>0.36336693604031972</v>
      </c>
    </row>
    <row r="2731" spans="1:22" ht="16" hidden="1" customHeight="1" outlineLevel="1">
      <c r="A2731" s="65">
        <v>2722</v>
      </c>
      <c r="B2731" s="117">
        <v>1</v>
      </c>
      <c r="C2731" s="325">
        <v>1.4009319741522237E-4</v>
      </c>
      <c r="D2731" s="326">
        <v>1.2170642439026297E-4</v>
      </c>
      <c r="E2731" s="327">
        <v>1.2589936153780862E-4</v>
      </c>
      <c r="F2731" s="332">
        <v>0</v>
      </c>
      <c r="G2731" s="326">
        <v>0</v>
      </c>
      <c r="H2731" s="327">
        <v>0</v>
      </c>
      <c r="I2731" s="332">
        <v>0</v>
      </c>
      <c r="J2731" s="326">
        <v>0</v>
      </c>
      <c r="K2731" s="327">
        <v>0</v>
      </c>
      <c r="L2731" s="336">
        <v>1.644775488145868E-4</v>
      </c>
      <c r="M2731" s="337">
        <v>1.1415525114155251E-4</v>
      </c>
      <c r="N2731" s="345">
        <v>0.29823396468170421</v>
      </c>
      <c r="O2731" s="346">
        <v>0.41696030154074443</v>
      </c>
      <c r="P2731" s="347">
        <v>0.41778008447767961</v>
      </c>
      <c r="Q2731" s="348">
        <v>3.5366931918656058E-2</v>
      </c>
      <c r="R2731" s="346">
        <v>1.3113865380698904E-2</v>
      </c>
      <c r="S2731" s="347">
        <v>2.7871272266152845E-2</v>
      </c>
      <c r="T2731" s="349">
        <v>0.17915605389537637</v>
      </c>
      <c r="U2731" s="349">
        <v>0.59722772612043618</v>
      </c>
      <c r="V2731" s="361">
        <v>0.45765376575138073</v>
      </c>
    </row>
    <row r="2732" spans="1:22" ht="16" hidden="1" customHeight="1" outlineLevel="1">
      <c r="A2732" s="65">
        <v>2723</v>
      </c>
      <c r="B2732" s="117">
        <v>1</v>
      </c>
      <c r="C2732" s="325">
        <v>1.3896815166101787E-4</v>
      </c>
      <c r="D2732" s="326">
        <v>1.2123981829036419E-4</v>
      </c>
      <c r="E2732" s="327">
        <v>1.2569179947860153E-4</v>
      </c>
      <c r="F2732" s="332">
        <v>0</v>
      </c>
      <c r="G2732" s="326">
        <v>0</v>
      </c>
      <c r="H2732" s="327">
        <v>0</v>
      </c>
      <c r="I2732" s="332">
        <v>0</v>
      </c>
      <c r="J2732" s="326">
        <v>0</v>
      </c>
      <c r="K2732" s="327">
        <v>0</v>
      </c>
      <c r="L2732" s="336">
        <v>1.8797434150238492E-4</v>
      </c>
      <c r="M2732" s="337">
        <v>1.1415525114155251E-4</v>
      </c>
      <c r="N2732" s="345">
        <v>0.34853504545216896</v>
      </c>
      <c r="O2732" s="346">
        <v>0.51661100710717056</v>
      </c>
      <c r="P2732" s="347">
        <v>0.48094624425398086</v>
      </c>
      <c r="Q2732" s="348">
        <v>4.4208664898320073E-2</v>
      </c>
      <c r="R2732" s="346">
        <v>2.0954811032439919E-2</v>
      </c>
      <c r="S2732" s="347">
        <v>3.6015306770136236E-2</v>
      </c>
      <c r="T2732" s="349">
        <v>0.14321073098006198</v>
      </c>
      <c r="U2732" s="349">
        <v>0.51292015964933813</v>
      </c>
      <c r="V2732" s="361">
        <v>0.53690051007533246</v>
      </c>
    </row>
    <row r="2733" spans="1:22" ht="16" hidden="1" customHeight="1" outlineLevel="1">
      <c r="A2733" s="65">
        <v>2724</v>
      </c>
      <c r="B2733" s="117">
        <v>1</v>
      </c>
      <c r="C2733" s="325">
        <v>1.3671180989841881E-4</v>
      </c>
      <c r="D2733" s="326">
        <v>1.1542668396245867E-4</v>
      </c>
      <c r="E2733" s="327">
        <v>1.2820848944648764E-4</v>
      </c>
      <c r="F2733" s="332">
        <v>0</v>
      </c>
      <c r="G2733" s="326">
        <v>0</v>
      </c>
      <c r="H2733" s="327">
        <v>0</v>
      </c>
      <c r="I2733" s="332">
        <v>0</v>
      </c>
      <c r="J2733" s="326">
        <v>0</v>
      </c>
      <c r="K2733" s="327">
        <v>0</v>
      </c>
      <c r="L2733" s="336">
        <v>2.0677177565262342E-4</v>
      </c>
      <c r="M2733" s="337">
        <v>1.1415525114155251E-4</v>
      </c>
      <c r="N2733" s="345">
        <v>0.35082145821446281</v>
      </c>
      <c r="O2733" s="346">
        <v>0.5998702417668843</v>
      </c>
      <c r="P2733" s="347">
        <v>0.50449543798837304</v>
      </c>
      <c r="Q2733" s="348">
        <v>5.3050397877984087E-2</v>
      </c>
      <c r="R2733" s="346">
        <v>2.7257886517930947E-2</v>
      </c>
      <c r="S2733" s="347">
        <v>5.1079176766161916E-2</v>
      </c>
      <c r="T2733" s="349">
        <v>0.1242871350537457</v>
      </c>
      <c r="U2733" s="349">
        <v>0.4475768826058879</v>
      </c>
      <c r="V2733" s="361">
        <v>0.56207929261679712</v>
      </c>
    </row>
    <row r="2734" spans="1:22" ht="16" hidden="1" customHeight="1" outlineLevel="1">
      <c r="A2734" s="65">
        <v>2725</v>
      </c>
      <c r="B2734" s="117">
        <v>1</v>
      </c>
      <c r="C2734" s="325">
        <v>1.2748643471394177E-4</v>
      </c>
      <c r="D2734" s="326">
        <v>1.1243262815477488E-4</v>
      </c>
      <c r="E2734" s="327">
        <v>1.2410913877714734E-4</v>
      </c>
      <c r="F2734" s="332">
        <v>0</v>
      </c>
      <c r="G2734" s="326">
        <v>0</v>
      </c>
      <c r="H2734" s="327">
        <v>0</v>
      </c>
      <c r="I2734" s="332">
        <v>0</v>
      </c>
      <c r="J2734" s="326">
        <v>0</v>
      </c>
      <c r="K2734" s="327">
        <v>0</v>
      </c>
      <c r="L2734" s="336">
        <v>1.8797434150238492E-4</v>
      </c>
      <c r="M2734" s="337">
        <v>1.1415525114155251E-4</v>
      </c>
      <c r="N2734" s="345">
        <v>0.3106663340766771</v>
      </c>
      <c r="O2734" s="346">
        <v>0.61898452676582716</v>
      </c>
      <c r="P2734" s="347">
        <v>0.46181427858664553</v>
      </c>
      <c r="Q2734" s="348">
        <v>5.3050397877984087E-2</v>
      </c>
      <c r="R2734" s="346">
        <v>3.4369287636715609E-2</v>
      </c>
      <c r="S2734" s="347">
        <v>5.8315436507098715E-2</v>
      </c>
      <c r="T2734" s="349">
        <v>6.6280132465539987E-2</v>
      </c>
      <c r="U2734" s="349">
        <v>0.36828060505090399</v>
      </c>
      <c r="V2734" s="361">
        <v>0.5409544620248532</v>
      </c>
    </row>
    <row r="2735" spans="1:22" ht="16" hidden="1" customHeight="1" outlineLevel="1">
      <c r="A2735" s="65">
        <v>2726</v>
      </c>
      <c r="B2735" s="117">
        <v>1</v>
      </c>
      <c r="C2735" s="325">
        <v>1.3021779579498274E-4</v>
      </c>
      <c r="D2735" s="326">
        <v>1.1079950680512918E-4</v>
      </c>
      <c r="E2735" s="327">
        <v>1.1661095938829074E-4</v>
      </c>
      <c r="F2735" s="332">
        <v>0</v>
      </c>
      <c r="G2735" s="326">
        <v>0</v>
      </c>
      <c r="H2735" s="327">
        <v>0</v>
      </c>
      <c r="I2735" s="332">
        <v>0</v>
      </c>
      <c r="J2735" s="326">
        <v>0</v>
      </c>
      <c r="K2735" s="327">
        <v>0</v>
      </c>
      <c r="L2735" s="336">
        <v>1.9032402077116473E-4</v>
      </c>
      <c r="M2735" s="337">
        <v>1.1415525114155251E-4</v>
      </c>
      <c r="N2735" s="345">
        <v>0.25507792379340777</v>
      </c>
      <c r="O2735" s="346">
        <v>0.57667330219465152</v>
      </c>
      <c r="P2735" s="347">
        <v>0.44636775226257969</v>
      </c>
      <c r="Q2735" s="348">
        <v>6.1892130857648102E-2</v>
      </c>
      <c r="R2735" s="346">
        <v>5.0488871950403462E-2</v>
      </c>
      <c r="S2735" s="347">
        <v>5.8673358739630178E-2</v>
      </c>
      <c r="T2735" s="349">
        <v>7.2175926171226465E-2</v>
      </c>
      <c r="U2735" s="349">
        <v>0.35472064680730087</v>
      </c>
      <c r="V2735" s="361">
        <v>0.35124325299731018</v>
      </c>
    </row>
    <row r="2736" spans="1:22" ht="16" hidden="1" customHeight="1" outlineLevel="1">
      <c r="A2736" s="65">
        <v>2727</v>
      </c>
      <c r="B2736" s="117">
        <v>1</v>
      </c>
      <c r="C2736" s="325">
        <v>1.3458047321962026E-4</v>
      </c>
      <c r="D2736" s="326">
        <v>1.0634730693526173E-4</v>
      </c>
      <c r="E2736" s="327">
        <v>1.2046383011232259E-4</v>
      </c>
      <c r="F2736" s="332">
        <v>0</v>
      </c>
      <c r="G2736" s="326">
        <v>0</v>
      </c>
      <c r="H2736" s="327">
        <v>0</v>
      </c>
      <c r="I2736" s="332">
        <v>0</v>
      </c>
      <c r="J2736" s="326">
        <v>0</v>
      </c>
      <c r="K2736" s="327">
        <v>0</v>
      </c>
      <c r="L2736" s="336">
        <v>2.1382081345896285E-4</v>
      </c>
      <c r="M2736" s="337">
        <v>1.1415525114155251E-4</v>
      </c>
      <c r="N2736" s="345">
        <v>0.19648859675962788</v>
      </c>
      <c r="O2736" s="346">
        <v>0.48216183311813055</v>
      </c>
      <c r="P2736" s="347">
        <v>0.39696696762817091</v>
      </c>
      <c r="Q2736" s="348">
        <v>4.4208664898320073E-2</v>
      </c>
      <c r="R2736" s="346">
        <v>5.545238104127722E-2</v>
      </c>
      <c r="S2736" s="347">
        <v>5.8756354706904074E-2</v>
      </c>
      <c r="T2736" s="349">
        <v>9.8802091293681546E-2</v>
      </c>
      <c r="U2736" s="349">
        <v>0.36376061896970296</v>
      </c>
      <c r="V2736" s="361">
        <v>0.33176748760517139</v>
      </c>
    </row>
    <row r="2737" spans="1:22" ht="16" hidden="1" customHeight="1" outlineLevel="1">
      <c r="A2737" s="65">
        <v>2728</v>
      </c>
      <c r="B2737" s="117">
        <v>1</v>
      </c>
      <c r="C2737" s="325">
        <v>1.3429921178106913E-4</v>
      </c>
      <c r="D2737" s="326">
        <v>1.1175216092575583E-4</v>
      </c>
      <c r="E2737" s="327">
        <v>1.2116435206214657E-4</v>
      </c>
      <c r="F2737" s="332">
        <v>0</v>
      </c>
      <c r="G2737" s="326">
        <v>0</v>
      </c>
      <c r="H2737" s="327">
        <v>0</v>
      </c>
      <c r="I2737" s="332">
        <v>0</v>
      </c>
      <c r="J2737" s="326">
        <v>0</v>
      </c>
      <c r="K2737" s="327">
        <v>0</v>
      </c>
      <c r="L2737" s="336">
        <v>2.2321953053408208E-4</v>
      </c>
      <c r="M2737" s="337">
        <v>1.1415525114155251E-4</v>
      </c>
      <c r="N2737" s="345">
        <v>0.15404705985954822</v>
      </c>
      <c r="O2737" s="346">
        <v>0.40964078838107659</v>
      </c>
      <c r="P2737" s="347">
        <v>0.30932725353461943</v>
      </c>
      <c r="Q2737" s="348">
        <v>3.5366931918656058E-2</v>
      </c>
      <c r="R2737" s="346">
        <v>6.3237301688237324E-2</v>
      </c>
      <c r="S2737" s="347">
        <v>7.1838683242288814E-2</v>
      </c>
      <c r="T2737" s="349">
        <v>0.12790068603465032</v>
      </c>
      <c r="U2737" s="349">
        <v>0.38154578159355929</v>
      </c>
      <c r="V2737" s="361">
        <v>0.27302717442323532</v>
      </c>
    </row>
    <row r="2738" spans="1:22" ht="16" hidden="1" customHeight="1" outlineLevel="1">
      <c r="A2738" s="65">
        <v>2729</v>
      </c>
      <c r="B2738" s="117">
        <v>1</v>
      </c>
      <c r="C2738" s="325">
        <v>1.3103657909387603E-4</v>
      </c>
      <c r="D2738" s="326">
        <v>1.1789580790775633E-4</v>
      </c>
      <c r="E2738" s="327">
        <v>1.2269512224879895E-4</v>
      </c>
      <c r="F2738" s="332">
        <v>0</v>
      </c>
      <c r="G2738" s="326">
        <v>0</v>
      </c>
      <c r="H2738" s="327">
        <v>0</v>
      </c>
      <c r="I2738" s="332">
        <v>0</v>
      </c>
      <c r="J2738" s="326">
        <v>0</v>
      </c>
      <c r="K2738" s="327">
        <v>0</v>
      </c>
      <c r="L2738" s="336">
        <v>2.2321953053408208E-4</v>
      </c>
      <c r="M2738" s="337">
        <v>1.1415525114155251E-4</v>
      </c>
      <c r="N2738" s="345">
        <v>8.2596661037865379E-2</v>
      </c>
      <c r="O2738" s="346">
        <v>0.25232946696051595</v>
      </c>
      <c r="P2738" s="347">
        <v>0.22419251965552042</v>
      </c>
      <c r="Q2738" s="348">
        <v>5.3050397877984087E-2</v>
      </c>
      <c r="R2738" s="346">
        <v>5.6772029160288576E-2</v>
      </c>
      <c r="S2738" s="347">
        <v>7.3379306503124409E-2</v>
      </c>
      <c r="T2738" s="349">
        <v>0.13493760110272773</v>
      </c>
      <c r="U2738" s="349">
        <v>0.42360130426212572</v>
      </c>
      <c r="V2738" s="361">
        <v>0.17728977810123525</v>
      </c>
    </row>
    <row r="2739" spans="1:22" ht="16" hidden="1" customHeight="1" outlineLevel="1">
      <c r="A2739" s="65">
        <v>2730</v>
      </c>
      <c r="B2739" s="117">
        <v>1</v>
      </c>
      <c r="C2739" s="325">
        <v>1.2494258125860156E-4</v>
      </c>
      <c r="D2739" s="326">
        <v>1.1669040881635117E-4</v>
      </c>
      <c r="E2739" s="327">
        <v>1.2080111845853414E-4</v>
      </c>
      <c r="F2739" s="332">
        <v>0</v>
      </c>
      <c r="G2739" s="326">
        <v>0</v>
      </c>
      <c r="H2739" s="327">
        <v>0</v>
      </c>
      <c r="I2739" s="332">
        <v>0</v>
      </c>
      <c r="J2739" s="326">
        <v>0</v>
      </c>
      <c r="K2739" s="327">
        <v>0</v>
      </c>
      <c r="L2739" s="336">
        <v>1.644775488145868E-4</v>
      </c>
      <c r="M2739" s="337">
        <v>1.1415525114155251E-4</v>
      </c>
      <c r="N2739" s="345">
        <v>3.8583215363708741E-2</v>
      </c>
      <c r="O2739" s="346">
        <v>9.6705633425420642E-2</v>
      </c>
      <c r="P2739" s="347">
        <v>0.10449829416646668</v>
      </c>
      <c r="Q2739" s="348">
        <v>4.4208664898320073E-2</v>
      </c>
      <c r="R2739" s="346">
        <v>3.7203666072846892E-2</v>
      </c>
      <c r="S2739" s="347">
        <v>7.8991947015951705E-2</v>
      </c>
      <c r="T2739" s="349">
        <v>0.16070792520338961</v>
      </c>
      <c r="U2739" s="349">
        <v>0.4929732645518638</v>
      </c>
      <c r="V2739" s="361">
        <v>6.6441294973801579E-2</v>
      </c>
    </row>
    <row r="2740" spans="1:22" ht="16" hidden="1" customHeight="1" outlineLevel="1">
      <c r="A2740" s="65">
        <v>2731</v>
      </c>
      <c r="B2740" s="117">
        <v>1</v>
      </c>
      <c r="C2740" s="325">
        <v>1.2030489264960295E-4</v>
      </c>
      <c r="D2740" s="326">
        <v>1.1600994158733213E-4</v>
      </c>
      <c r="E2740" s="327">
        <v>1.1890711466826932E-4</v>
      </c>
      <c r="F2740" s="332">
        <v>0</v>
      </c>
      <c r="G2740" s="326">
        <v>0</v>
      </c>
      <c r="H2740" s="327">
        <v>0</v>
      </c>
      <c r="I2740" s="332">
        <v>0</v>
      </c>
      <c r="J2740" s="326">
        <v>0</v>
      </c>
      <c r="K2740" s="327">
        <v>0</v>
      </c>
      <c r="L2740" s="336">
        <v>1.1748396343899057E-4</v>
      </c>
      <c r="M2740" s="337">
        <v>1.1415525114155251E-4</v>
      </c>
      <c r="N2740" s="345">
        <v>4.715726322231069E-3</v>
      </c>
      <c r="O2740" s="346">
        <v>1.380315803894535E-2</v>
      </c>
      <c r="P2740" s="347">
        <v>1.5713134009383779E-2</v>
      </c>
      <c r="Q2740" s="348">
        <v>2.6525198938992044E-2</v>
      </c>
      <c r="R2740" s="346">
        <v>1.7669519233049772E-2</v>
      </c>
      <c r="S2740" s="347">
        <v>7.5511280278112089E-2</v>
      </c>
      <c r="T2740" s="349">
        <v>0.17468666189267854</v>
      </c>
      <c r="U2740" s="349">
        <v>0.5689286828294382</v>
      </c>
      <c r="V2740" s="361">
        <v>0</v>
      </c>
    </row>
    <row r="2741" spans="1:22" ht="16" hidden="1" customHeight="1" outlineLevel="1">
      <c r="A2741" s="65">
        <v>2732</v>
      </c>
      <c r="B2741" s="117">
        <v>1</v>
      </c>
      <c r="C2741" s="325">
        <v>1.2097992010212566E-4</v>
      </c>
      <c r="D2741" s="326">
        <v>1.2248410122342758E-4</v>
      </c>
      <c r="E2741" s="327">
        <v>1.2266917699139807E-4</v>
      </c>
      <c r="F2741" s="332">
        <v>0</v>
      </c>
      <c r="G2741" s="326">
        <v>0</v>
      </c>
      <c r="H2741" s="327">
        <v>0</v>
      </c>
      <c r="I2741" s="332">
        <v>0</v>
      </c>
      <c r="J2741" s="326">
        <v>0</v>
      </c>
      <c r="K2741" s="327">
        <v>0</v>
      </c>
      <c r="L2741" s="336">
        <v>8.811297257924293E-5</v>
      </c>
      <c r="M2741" s="337">
        <v>1.1415525114155251E-4</v>
      </c>
      <c r="N2741" s="345">
        <v>0</v>
      </c>
      <c r="O2741" s="346">
        <v>0</v>
      </c>
      <c r="P2741" s="347">
        <v>0</v>
      </c>
      <c r="Q2741" s="348">
        <v>1.7683465959328029E-2</v>
      </c>
      <c r="R2741" s="346">
        <v>1.6270791185295539E-2</v>
      </c>
      <c r="S2741" s="347">
        <v>5.2386371745376914E-2</v>
      </c>
      <c r="T2741" s="349">
        <v>0.20616259280529509</v>
      </c>
      <c r="U2741" s="349">
        <v>0.6818300742924821</v>
      </c>
      <c r="V2741" s="361">
        <v>0</v>
      </c>
    </row>
    <row r="2742" spans="1:22" ht="16" hidden="1" customHeight="1" outlineLevel="1">
      <c r="A2742" s="65">
        <v>2733</v>
      </c>
      <c r="B2742" s="117">
        <v>1</v>
      </c>
      <c r="C2742" s="325">
        <v>1.2449881321110979E-4</v>
      </c>
      <c r="D2742" s="326">
        <v>1.3490748863323237E-4</v>
      </c>
      <c r="E2742" s="327">
        <v>1.3068626152827243E-4</v>
      </c>
      <c r="F2742" s="332">
        <v>0</v>
      </c>
      <c r="G2742" s="326">
        <v>0</v>
      </c>
      <c r="H2742" s="327">
        <v>0</v>
      </c>
      <c r="I2742" s="332">
        <v>0</v>
      </c>
      <c r="J2742" s="326">
        <v>0</v>
      </c>
      <c r="K2742" s="327">
        <v>0</v>
      </c>
      <c r="L2742" s="336">
        <v>5.8741981719495287E-5</v>
      </c>
      <c r="M2742" s="337">
        <v>1.1415525114155251E-4</v>
      </c>
      <c r="N2742" s="345">
        <v>0</v>
      </c>
      <c r="O2742" s="346">
        <v>0</v>
      </c>
      <c r="P2742" s="347">
        <v>0</v>
      </c>
      <c r="Q2742" s="348">
        <v>8.8417329796640146E-3</v>
      </c>
      <c r="R2742" s="346">
        <v>1.577380913420055E-2</v>
      </c>
      <c r="S2742" s="347">
        <v>4.6856727199823499E-2</v>
      </c>
      <c r="T2742" s="349">
        <v>0.235071000652532</v>
      </c>
      <c r="U2742" s="349">
        <v>0.74953160494351545</v>
      </c>
      <c r="V2742" s="361">
        <v>0</v>
      </c>
    </row>
    <row r="2743" spans="1:22" ht="16" hidden="1" customHeight="1" outlineLevel="1">
      <c r="A2743" s="65">
        <v>2734</v>
      </c>
      <c r="B2743" s="117">
        <v>1</v>
      </c>
      <c r="C2743" s="325">
        <v>1.1975487028088073E-4</v>
      </c>
      <c r="D2743" s="326">
        <v>1.2586699544769368E-4</v>
      </c>
      <c r="E2743" s="327">
        <v>1.2269512224879895E-4</v>
      </c>
      <c r="F2743" s="332">
        <v>0</v>
      </c>
      <c r="G2743" s="326">
        <v>0</v>
      </c>
      <c r="H2743" s="327">
        <v>0</v>
      </c>
      <c r="I2743" s="332">
        <v>0</v>
      </c>
      <c r="J2743" s="326">
        <v>1.266051206838652E-4</v>
      </c>
      <c r="K2743" s="327">
        <v>9.8056403231701241E-5</v>
      </c>
      <c r="L2743" s="336">
        <v>3.7594868300476983E-5</v>
      </c>
      <c r="M2743" s="337">
        <v>1.1415525114155251E-4</v>
      </c>
      <c r="N2743" s="345">
        <v>0</v>
      </c>
      <c r="O2743" s="346">
        <v>0</v>
      </c>
      <c r="P2743" s="347">
        <v>0</v>
      </c>
      <c r="Q2743" s="348">
        <v>8.8417329796640146E-3</v>
      </c>
      <c r="R2743" s="346">
        <v>1.9535089838997158E-2</v>
      </c>
      <c r="S2743" s="347">
        <v>6.0504467885924409E-2</v>
      </c>
      <c r="T2743" s="349">
        <v>0.2109172651485906</v>
      </c>
      <c r="U2743" s="349">
        <v>0.72476994206389223</v>
      </c>
      <c r="V2743" s="361">
        <v>0</v>
      </c>
    </row>
    <row r="2744" spans="1:22" ht="16" hidden="1" customHeight="1" outlineLevel="1">
      <c r="A2744" s="65">
        <v>2735</v>
      </c>
      <c r="B2744" s="117">
        <v>1</v>
      </c>
      <c r="C2744" s="325">
        <v>1.0757937511871186E-4</v>
      </c>
      <c r="D2744" s="326">
        <v>1.1435737831685731E-4</v>
      </c>
      <c r="E2744" s="327">
        <v>1.0969654829095412E-4</v>
      </c>
      <c r="F2744" s="332">
        <v>0</v>
      </c>
      <c r="G2744" s="326">
        <v>0</v>
      </c>
      <c r="H2744" s="327">
        <v>0</v>
      </c>
      <c r="I2744" s="332">
        <v>0</v>
      </c>
      <c r="J2744" s="326">
        <v>1.348262324165837E-4</v>
      </c>
      <c r="K2744" s="327">
        <v>1.1885624634145602E-4</v>
      </c>
      <c r="L2744" s="336">
        <v>2.3496792687798115E-5</v>
      </c>
      <c r="M2744" s="337">
        <v>1.1415525114155251E-4</v>
      </c>
      <c r="N2744" s="345">
        <v>0</v>
      </c>
      <c r="O2744" s="346">
        <v>0</v>
      </c>
      <c r="P2744" s="347">
        <v>0</v>
      </c>
      <c r="Q2744" s="348">
        <v>2.6525198938992044E-2</v>
      </c>
      <c r="R2744" s="346">
        <v>2.6473044773660005E-2</v>
      </c>
      <c r="S2744" s="347">
        <v>7.5651333849223998E-2</v>
      </c>
      <c r="T2744" s="349">
        <v>0.1675546533777352</v>
      </c>
      <c r="U2744" s="349">
        <v>0.57246606324081295</v>
      </c>
      <c r="V2744" s="361">
        <v>0</v>
      </c>
    </row>
    <row r="2745" spans="1:22" ht="16" hidden="1" customHeight="1" outlineLevel="1">
      <c r="A2745" s="65">
        <v>2736</v>
      </c>
      <c r="B2745" s="117">
        <v>1</v>
      </c>
      <c r="C2745" s="325">
        <v>9.8991525861617382E-5</v>
      </c>
      <c r="D2745" s="326">
        <v>1.0356711225669822E-4</v>
      </c>
      <c r="E2745" s="327">
        <v>9.8851430697382956E-5</v>
      </c>
      <c r="F2745" s="332">
        <v>0</v>
      </c>
      <c r="G2745" s="326">
        <v>0</v>
      </c>
      <c r="H2745" s="327">
        <v>0</v>
      </c>
      <c r="I2745" s="332">
        <v>7.132604024571815E-5</v>
      </c>
      <c r="J2745" s="326">
        <v>1.5702323409492373E-4</v>
      </c>
      <c r="K2745" s="327">
        <v>9.8056403231701241E-5</v>
      </c>
      <c r="L2745" s="336">
        <v>9.3987170751192458E-6</v>
      </c>
      <c r="M2745" s="337">
        <v>1.1415525114155251E-4</v>
      </c>
      <c r="N2745" s="345">
        <v>0</v>
      </c>
      <c r="O2745" s="346">
        <v>0</v>
      </c>
      <c r="P2745" s="347">
        <v>0</v>
      </c>
      <c r="Q2745" s="348">
        <v>3.5366931918656058E-2</v>
      </c>
      <c r="R2745" s="346">
        <v>3.3327840132023924E-2</v>
      </c>
      <c r="S2745" s="347">
        <v>8.4744641099890924E-2</v>
      </c>
      <c r="T2745" s="349">
        <v>0.12352638747881842</v>
      </c>
      <c r="U2745" s="349">
        <v>0.50663148336244956</v>
      </c>
      <c r="V2745" s="361">
        <v>0</v>
      </c>
    </row>
    <row r="2746" spans="1:22" ht="16" hidden="1" customHeight="1" outlineLevel="1">
      <c r="A2746" s="65">
        <v>2737</v>
      </c>
      <c r="B2746" s="117">
        <v>1</v>
      </c>
      <c r="C2746" s="325">
        <v>8.8266089671534329E-5</v>
      </c>
      <c r="D2746" s="326">
        <v>9.3826709921311359E-5</v>
      </c>
      <c r="E2746" s="327">
        <v>8.8058203618613591E-5</v>
      </c>
      <c r="F2746" s="332">
        <v>0</v>
      </c>
      <c r="G2746" s="326">
        <v>0</v>
      </c>
      <c r="H2746" s="327">
        <v>0</v>
      </c>
      <c r="I2746" s="332">
        <v>1.0476012161089854E-4</v>
      </c>
      <c r="J2746" s="326">
        <v>1.8086445811980745E-4</v>
      </c>
      <c r="K2746" s="327">
        <v>1.069706217073104E-4</v>
      </c>
      <c r="L2746" s="336">
        <v>5.8741981719495289E-6</v>
      </c>
      <c r="M2746" s="337">
        <v>1.1415525114155251E-4</v>
      </c>
      <c r="N2746" s="345">
        <v>0</v>
      </c>
      <c r="O2746" s="346">
        <v>0</v>
      </c>
      <c r="P2746" s="347">
        <v>0</v>
      </c>
      <c r="Q2746" s="348">
        <v>1.7683465959328029E-2</v>
      </c>
      <c r="R2746" s="346">
        <v>3.6404611281705433E-2</v>
      </c>
      <c r="S2746" s="347">
        <v>7.4385636853645937E-2</v>
      </c>
      <c r="T2746" s="349">
        <v>8.5774289073051735E-2</v>
      </c>
      <c r="U2746" s="349">
        <v>0.51400102588614704</v>
      </c>
      <c r="V2746" s="361">
        <v>0</v>
      </c>
    </row>
    <row r="2747" spans="1:22" ht="16" hidden="1" customHeight="1" outlineLevel="1">
      <c r="A2747" s="65">
        <v>2738</v>
      </c>
      <c r="B2747" s="117">
        <v>1</v>
      </c>
      <c r="C2747" s="325">
        <v>8.2747115221742181E-5</v>
      </c>
      <c r="D2747" s="326">
        <v>8.4475146002506804E-5</v>
      </c>
      <c r="E2747" s="327">
        <v>8.1740533441497382E-5</v>
      </c>
      <c r="F2747" s="332">
        <v>0</v>
      </c>
      <c r="G2747" s="326">
        <v>0</v>
      </c>
      <c r="H2747" s="327">
        <v>0</v>
      </c>
      <c r="I2747" s="332">
        <v>1.225916316723281E-4</v>
      </c>
      <c r="J2747" s="326">
        <v>1.8045340253317152E-4</v>
      </c>
      <c r="K2747" s="327">
        <v>1.1588484018291963E-4</v>
      </c>
      <c r="L2747" s="336">
        <v>2.3496792687798115E-6</v>
      </c>
      <c r="M2747" s="337">
        <v>1.1415525114155251E-4</v>
      </c>
      <c r="N2747" s="345">
        <v>0</v>
      </c>
      <c r="O2747" s="346">
        <v>0</v>
      </c>
      <c r="P2747" s="347">
        <v>0</v>
      </c>
      <c r="Q2747" s="348">
        <v>8.8417329796640146E-3</v>
      </c>
      <c r="R2747" s="346">
        <v>3.3652149147860827E-2</v>
      </c>
      <c r="S2747" s="347">
        <v>5.0103965656042505E-2</v>
      </c>
      <c r="T2747" s="349">
        <v>7.8832467451840235E-2</v>
      </c>
      <c r="U2747" s="349">
        <v>0.43126562848677102</v>
      </c>
      <c r="V2747" s="361">
        <v>0</v>
      </c>
    </row>
    <row r="2748" spans="1:22" ht="16" hidden="1" customHeight="1" outlineLevel="1">
      <c r="A2748" s="65">
        <v>2739</v>
      </c>
      <c r="B2748" s="117">
        <v>1</v>
      </c>
      <c r="C2748" s="325">
        <v>7.8234431696544055E-5</v>
      </c>
      <c r="D2748" s="326">
        <v>8.0839506807462211E-5</v>
      </c>
      <c r="E2748" s="327">
        <v>7.7407675455549104E-5</v>
      </c>
      <c r="F2748" s="332">
        <v>0</v>
      </c>
      <c r="G2748" s="326">
        <v>0</v>
      </c>
      <c r="H2748" s="327">
        <v>0</v>
      </c>
      <c r="I2748" s="332">
        <v>1.3150738670304288E-4</v>
      </c>
      <c r="J2748" s="326">
        <v>1.9442929247879301E-4</v>
      </c>
      <c r="K2748" s="327">
        <v>1.2479905865852881E-4</v>
      </c>
      <c r="L2748" s="336">
        <v>1.1748396343899057E-6</v>
      </c>
      <c r="M2748" s="337">
        <v>1.1415525114155251E-4</v>
      </c>
      <c r="N2748" s="345">
        <v>0</v>
      </c>
      <c r="O2748" s="346">
        <v>0</v>
      </c>
      <c r="P2748" s="347">
        <v>0</v>
      </c>
      <c r="Q2748" s="348">
        <v>2.6525198938992044E-2</v>
      </c>
      <c r="R2748" s="346">
        <v>3.6572905841001889E-2</v>
      </c>
      <c r="S2748" s="347">
        <v>4.2276355400953619E-2</v>
      </c>
      <c r="T2748" s="349">
        <v>6.2286207697171712E-2</v>
      </c>
      <c r="U2748" s="349">
        <v>0.38881706355027412</v>
      </c>
      <c r="V2748" s="361">
        <v>0</v>
      </c>
    </row>
    <row r="2749" spans="1:22" ht="16" hidden="1" customHeight="1" outlineLevel="1">
      <c r="A2749" s="65">
        <v>2740</v>
      </c>
      <c r="B2749" s="117">
        <v>1</v>
      </c>
      <c r="C2749" s="325">
        <v>7.6871876283118594E-5</v>
      </c>
      <c r="D2749" s="326">
        <v>7.9011966249525344E-5</v>
      </c>
      <c r="E2749" s="327">
        <v>7.5358000120878953E-5</v>
      </c>
      <c r="F2749" s="332">
        <v>0</v>
      </c>
      <c r="G2749" s="326">
        <v>0</v>
      </c>
      <c r="H2749" s="327">
        <v>0</v>
      </c>
      <c r="I2749" s="332">
        <v>1.4042314173375763E-4</v>
      </c>
      <c r="J2749" s="326">
        <v>1.9525140365206484E-4</v>
      </c>
      <c r="K2749" s="327">
        <v>1.4262749560974724E-4</v>
      </c>
      <c r="L2749" s="336">
        <v>1.409807561267887E-5</v>
      </c>
      <c r="M2749" s="337">
        <v>1.1415525114155251E-4</v>
      </c>
      <c r="N2749" s="345">
        <v>0</v>
      </c>
      <c r="O2749" s="346">
        <v>0</v>
      </c>
      <c r="P2749" s="347">
        <v>0</v>
      </c>
      <c r="Q2749" s="348">
        <v>1.7683465959328029E-2</v>
      </c>
      <c r="R2749" s="346">
        <v>3.7184687903627688E-2</v>
      </c>
      <c r="S2749" s="347">
        <v>5.4616901107839545E-2</v>
      </c>
      <c r="T2749" s="349">
        <v>6.5139011103149042E-2</v>
      </c>
      <c r="U2749" s="349">
        <v>0.35108500582894342</v>
      </c>
      <c r="V2749" s="361">
        <v>0</v>
      </c>
    </row>
    <row r="2750" spans="1:22" ht="16" hidden="1" customHeight="1" outlineLevel="1">
      <c r="A2750" s="65">
        <v>2741</v>
      </c>
      <c r="B2750" s="117">
        <v>1</v>
      </c>
      <c r="C2750" s="325">
        <v>7.4996800026111058E-5</v>
      </c>
      <c r="D2750" s="326">
        <v>7.7826009078949299E-5</v>
      </c>
      <c r="E2750" s="327">
        <v>7.4073709879535004E-5</v>
      </c>
      <c r="F2750" s="332">
        <v>0</v>
      </c>
      <c r="G2750" s="326">
        <v>0</v>
      </c>
      <c r="H2750" s="327">
        <v>0</v>
      </c>
      <c r="I2750" s="332">
        <v>1.4710995800679369E-4</v>
      </c>
      <c r="J2750" s="326">
        <v>1.9648457041197259E-4</v>
      </c>
      <c r="K2750" s="327">
        <v>1.2777046481706524E-4</v>
      </c>
      <c r="L2750" s="336">
        <v>3.7594868300476983E-5</v>
      </c>
      <c r="M2750" s="337">
        <v>1.1415525114155251E-4</v>
      </c>
      <c r="N2750" s="345">
        <v>0</v>
      </c>
      <c r="O2750" s="346">
        <v>0</v>
      </c>
      <c r="P2750" s="347">
        <v>0</v>
      </c>
      <c r="Q2750" s="348">
        <v>1.7683465959328029E-2</v>
      </c>
      <c r="R2750" s="346">
        <v>5.266698969888068E-2</v>
      </c>
      <c r="S2750" s="347">
        <v>6.1261810334624266E-2</v>
      </c>
      <c r="T2750" s="349">
        <v>6.5614478337478604E-2</v>
      </c>
      <c r="U2750" s="349">
        <v>0.34528763237696819</v>
      </c>
      <c r="V2750" s="361">
        <v>0</v>
      </c>
    </row>
    <row r="2751" spans="1:22" ht="16" hidden="1" customHeight="1" outlineLevel="1">
      <c r="A2751" s="65">
        <v>2742</v>
      </c>
      <c r="B2751" s="117">
        <v>1</v>
      </c>
      <c r="C2751" s="325">
        <v>7.2827961822172362E-5</v>
      </c>
      <c r="D2751" s="326">
        <v>7.8875872803721542E-5</v>
      </c>
      <c r="E2751" s="327">
        <v>7.3502914216715462E-5</v>
      </c>
      <c r="F2751" s="332">
        <v>0</v>
      </c>
      <c r="G2751" s="326">
        <v>0</v>
      </c>
      <c r="H2751" s="327">
        <v>0</v>
      </c>
      <c r="I2751" s="332">
        <v>1.5156783552215111E-4</v>
      </c>
      <c r="J2751" s="326">
        <v>2.0141723745160375E-4</v>
      </c>
      <c r="K2751" s="327">
        <v>1.0102780939023762E-4</v>
      </c>
      <c r="L2751" s="336">
        <v>9.3987170751192462E-5</v>
      </c>
      <c r="M2751" s="337">
        <v>1.1415525114155251E-4</v>
      </c>
      <c r="N2751" s="345">
        <v>3.7154207387275081E-3</v>
      </c>
      <c r="O2751" s="346">
        <v>6.2070369526532696E-3</v>
      </c>
      <c r="P2751" s="347">
        <v>3.7204524085549251E-3</v>
      </c>
      <c r="Q2751" s="348">
        <v>2.6525198938992044E-2</v>
      </c>
      <c r="R2751" s="346">
        <v>6.7204871126312141E-2</v>
      </c>
      <c r="S2751" s="347">
        <v>7.1662312564506198E-2</v>
      </c>
      <c r="T2751" s="349">
        <v>7.9878495367365243E-2</v>
      </c>
      <c r="U2751" s="349">
        <v>0.37221102773020931</v>
      </c>
      <c r="V2751" s="361">
        <v>0</v>
      </c>
    </row>
    <row r="2752" spans="1:22" ht="16" hidden="1" customHeight="1" outlineLevel="1">
      <c r="A2752" s="65">
        <v>2743</v>
      </c>
      <c r="B2752" s="117">
        <v>1</v>
      </c>
      <c r="C2752" s="325">
        <v>6.8784047361226117E-5</v>
      </c>
      <c r="D2752" s="326">
        <v>7.6834471116664414E-5</v>
      </c>
      <c r="E2752" s="327">
        <v>7.1544047282948435E-5</v>
      </c>
      <c r="F2752" s="332">
        <v>0</v>
      </c>
      <c r="G2752" s="326">
        <v>0</v>
      </c>
      <c r="H2752" s="327">
        <v>0</v>
      </c>
      <c r="I2752" s="332">
        <v>1.6271252931054456E-4</v>
      </c>
      <c r="J2752" s="326">
        <v>1.7305440197372488E-4</v>
      </c>
      <c r="K2752" s="327">
        <v>1.099420278658468E-4</v>
      </c>
      <c r="L2752" s="336">
        <v>1.8210014333043539E-4</v>
      </c>
      <c r="M2752" s="337">
        <v>1.1415525114155251E-4</v>
      </c>
      <c r="N2752" s="345">
        <v>3.5296497017911335E-2</v>
      </c>
      <c r="O2752" s="346">
        <v>6.8082930822388268E-2</v>
      </c>
      <c r="P2752" s="347">
        <v>5.7085287059713635E-2</v>
      </c>
      <c r="Q2752" s="348">
        <v>8.8417329796640146E-3</v>
      </c>
      <c r="R2752" s="346">
        <v>8.1296172311048936E-2</v>
      </c>
      <c r="S2752" s="347">
        <v>9.2146892775375494E-2</v>
      </c>
      <c r="T2752" s="349">
        <v>6.8372188296590017E-2</v>
      </c>
      <c r="U2752" s="349">
        <v>0.3647432246395293</v>
      </c>
      <c r="V2752" s="361">
        <v>0.1108309236368802</v>
      </c>
    </row>
    <row r="2753" spans="1:22" ht="16" hidden="1" customHeight="1" outlineLevel="1">
      <c r="A2753" s="65">
        <v>2744</v>
      </c>
      <c r="B2753" s="117">
        <v>1</v>
      </c>
      <c r="C2753" s="325">
        <v>7.1915424710428696E-5</v>
      </c>
      <c r="D2753" s="326">
        <v>8.5836080460544893E-5</v>
      </c>
      <c r="E2753" s="327">
        <v>7.8030361633170414E-5</v>
      </c>
      <c r="F2753" s="332">
        <v>0</v>
      </c>
      <c r="G2753" s="326">
        <v>0</v>
      </c>
      <c r="H2753" s="327">
        <v>0</v>
      </c>
      <c r="I2753" s="332">
        <v>1.3150738670304288E-4</v>
      </c>
      <c r="J2753" s="326">
        <v>0</v>
      </c>
      <c r="K2753" s="327">
        <v>9.5084997073164795E-5</v>
      </c>
      <c r="L2753" s="336">
        <v>1.5860335064263727E-4</v>
      </c>
      <c r="M2753" s="337">
        <v>1.1415525114155251E-4</v>
      </c>
      <c r="N2753" s="345">
        <v>0.1046033838749437</v>
      </c>
      <c r="O2753" s="346">
        <v>0.18302228180850041</v>
      </c>
      <c r="P2753" s="347">
        <v>0.14188189327412001</v>
      </c>
      <c r="Q2753" s="348">
        <v>1.7683465959328029E-2</v>
      </c>
      <c r="R2753" s="346">
        <v>7.7960134663365835E-2</v>
      </c>
      <c r="S2753" s="347">
        <v>7.3669792388583039E-2</v>
      </c>
      <c r="T2753" s="349">
        <v>7.3317047533617383E-2</v>
      </c>
      <c r="U2753" s="349">
        <v>0.41171177565722727</v>
      </c>
      <c r="V2753" s="361">
        <v>0.23647289582756295</v>
      </c>
    </row>
    <row r="2754" spans="1:22" ht="16" hidden="1" customHeight="1" outlineLevel="1">
      <c r="A2754" s="65">
        <v>2745</v>
      </c>
      <c r="B2754" s="117">
        <v>1</v>
      </c>
      <c r="C2754" s="325">
        <v>7.8953210928396942E-5</v>
      </c>
      <c r="D2754" s="326">
        <v>9.8356677474495263E-5</v>
      </c>
      <c r="E2754" s="327">
        <v>8.7357681668789622E-5</v>
      </c>
      <c r="F2754" s="332">
        <v>0</v>
      </c>
      <c r="G2754" s="326">
        <v>0</v>
      </c>
      <c r="H2754" s="327">
        <v>0</v>
      </c>
      <c r="I2754" s="332">
        <v>8.0241795276432917E-5</v>
      </c>
      <c r="J2754" s="326">
        <v>0</v>
      </c>
      <c r="K2754" s="327">
        <v>0</v>
      </c>
      <c r="L2754" s="336">
        <v>1.4685495429873823E-4</v>
      </c>
      <c r="M2754" s="337">
        <v>1.1415525114155251E-4</v>
      </c>
      <c r="N2754" s="345">
        <v>0.21520860125090877</v>
      </c>
      <c r="O2754" s="346">
        <v>0.29967639412156771</v>
      </c>
      <c r="P2754" s="347">
        <v>0.21441871225277837</v>
      </c>
      <c r="Q2754" s="348">
        <v>4.4208664898320073E-2</v>
      </c>
      <c r="R2754" s="346">
        <v>6.9395998505239045E-2</v>
      </c>
      <c r="S2754" s="347">
        <v>8.0107211697183031E-2</v>
      </c>
      <c r="T2754" s="349">
        <v>7.0464244127640061E-2</v>
      </c>
      <c r="U2754" s="349">
        <v>0.47322289058835482</v>
      </c>
      <c r="V2754" s="361">
        <v>0.35222047681941693</v>
      </c>
    </row>
    <row r="2755" spans="1:22" ht="16" hidden="1" customHeight="1" outlineLevel="1">
      <c r="A2755" s="65">
        <v>2746</v>
      </c>
      <c r="B2755" s="117">
        <v>1</v>
      </c>
      <c r="C2755" s="325">
        <v>8.4465935123999081E-5</v>
      </c>
      <c r="D2755" s="326">
        <v>1.0140905904466639E-4</v>
      </c>
      <c r="E2755" s="327">
        <v>9.3208337212689839E-5</v>
      </c>
      <c r="F2755" s="332">
        <v>0</v>
      </c>
      <c r="G2755" s="326">
        <v>0</v>
      </c>
      <c r="H2755" s="327">
        <v>0</v>
      </c>
      <c r="I2755" s="332">
        <v>0</v>
      </c>
      <c r="J2755" s="326">
        <v>0</v>
      </c>
      <c r="K2755" s="327">
        <v>0</v>
      </c>
      <c r="L2755" s="336">
        <v>1.644775488145868E-4</v>
      </c>
      <c r="M2755" s="337">
        <v>1.1415525114155251E-4</v>
      </c>
      <c r="N2755" s="345">
        <v>0.32238419948343305</v>
      </c>
      <c r="O2755" s="346">
        <v>0.40167690621571928</v>
      </c>
      <c r="P2755" s="347">
        <v>0.29227460775383013</v>
      </c>
      <c r="Q2755" s="348">
        <v>3.5366931918656058E-2</v>
      </c>
      <c r="R2755" s="346">
        <v>6.5814302661490784E-2</v>
      </c>
      <c r="S2755" s="347">
        <v>6.7216813459781977E-2</v>
      </c>
      <c r="T2755" s="349">
        <v>6.2000927356573983E-2</v>
      </c>
      <c r="U2755" s="349">
        <v>0.48275416558567008</v>
      </c>
      <c r="V2755" s="361">
        <v>0.47515217981597552</v>
      </c>
    </row>
    <row r="2756" spans="1:22" ht="16" hidden="1" customHeight="1" outlineLevel="1">
      <c r="A2756" s="65">
        <v>2747</v>
      </c>
      <c r="B2756" s="117">
        <v>1</v>
      </c>
      <c r="C2756" s="325">
        <v>8.6253507822346256E-5</v>
      </c>
      <c r="D2756" s="326">
        <v>9.8687190128590225E-5</v>
      </c>
      <c r="E2756" s="327">
        <v>9.3402926643196499E-5</v>
      </c>
      <c r="F2756" s="332">
        <v>0</v>
      </c>
      <c r="G2756" s="326">
        <v>0</v>
      </c>
      <c r="H2756" s="327">
        <v>0</v>
      </c>
      <c r="I2756" s="332">
        <v>0</v>
      </c>
      <c r="J2756" s="326">
        <v>0</v>
      </c>
      <c r="K2756" s="327">
        <v>0</v>
      </c>
      <c r="L2756" s="336">
        <v>1.8797434150238492E-4</v>
      </c>
      <c r="M2756" s="337">
        <v>1.1415525114155251E-4</v>
      </c>
      <c r="N2756" s="345">
        <v>0.36139611724007192</v>
      </c>
      <c r="O2756" s="346">
        <v>0.49149668127971602</v>
      </c>
      <c r="P2756" s="347">
        <v>0.36063779627362658</v>
      </c>
      <c r="Q2756" s="348">
        <v>3.5366931918656058E-2</v>
      </c>
      <c r="R2756" s="346">
        <v>6.961405070214137E-2</v>
      </c>
      <c r="S2756" s="347">
        <v>7.3145878221503785E-2</v>
      </c>
      <c r="T2756" s="349">
        <v>5.6485507438351137E-2</v>
      </c>
      <c r="U2756" s="349">
        <v>0.45720641817018587</v>
      </c>
      <c r="V2756" s="361">
        <v>0.52848722373188406</v>
      </c>
    </row>
    <row r="2757" spans="1:22" ht="16" hidden="1" customHeight="1" outlineLevel="1">
      <c r="A2757" s="65">
        <v>2748</v>
      </c>
      <c r="B2757" s="117">
        <v>1</v>
      </c>
      <c r="C2757" s="325">
        <v>8.7753568827952268E-5</v>
      </c>
      <c r="D2757" s="326">
        <v>9.946486696175485E-5</v>
      </c>
      <c r="E2757" s="327">
        <v>9.440181905313069E-5</v>
      </c>
      <c r="F2757" s="332">
        <v>0</v>
      </c>
      <c r="G2757" s="326">
        <v>0</v>
      </c>
      <c r="H2757" s="327">
        <v>0</v>
      </c>
      <c r="I2757" s="332">
        <v>0</v>
      </c>
      <c r="J2757" s="326">
        <v>0</v>
      </c>
      <c r="K2757" s="327">
        <v>0</v>
      </c>
      <c r="L2757" s="336">
        <v>2.0677177565262342E-4</v>
      </c>
      <c r="M2757" s="337">
        <v>1.1415525114155251E-4</v>
      </c>
      <c r="N2757" s="345">
        <v>0.40398055493779483</v>
      </c>
      <c r="O2757" s="346">
        <v>0.5321292615780856</v>
      </c>
      <c r="P2757" s="347">
        <v>0.38229974403094213</v>
      </c>
      <c r="Q2757" s="348">
        <v>7.9575596816976138E-2</v>
      </c>
      <c r="R2757" s="346">
        <v>9.340169242657842E-2</v>
      </c>
      <c r="S2757" s="347">
        <v>9.4621229162693596E-2</v>
      </c>
      <c r="T2757" s="349">
        <v>3.2712145721873385E-2</v>
      </c>
      <c r="U2757" s="349">
        <v>0.41741088854221997</v>
      </c>
      <c r="V2757" s="361">
        <v>0.51360746412808989</v>
      </c>
    </row>
    <row r="2758" spans="1:22" ht="16" hidden="1" customHeight="1" outlineLevel="1">
      <c r="A2758" s="65">
        <v>2749</v>
      </c>
      <c r="B2758" s="117">
        <v>1</v>
      </c>
      <c r="C2758" s="325">
        <v>8.6491017481567201E-5</v>
      </c>
      <c r="D2758" s="326">
        <v>9.9659286170045996E-5</v>
      </c>
      <c r="E2758" s="327">
        <v>9.411642122172092E-5</v>
      </c>
      <c r="F2758" s="332">
        <v>0</v>
      </c>
      <c r="G2758" s="326">
        <v>0</v>
      </c>
      <c r="H2758" s="327">
        <v>0</v>
      </c>
      <c r="I2758" s="332">
        <v>0</v>
      </c>
      <c r="J2758" s="326">
        <v>0</v>
      </c>
      <c r="K2758" s="327">
        <v>0</v>
      </c>
      <c r="L2758" s="336">
        <v>1.8797434150238492E-4</v>
      </c>
      <c r="M2758" s="337">
        <v>1.1415525114155251E-4</v>
      </c>
      <c r="N2758" s="345">
        <v>0.37997322093370944</v>
      </c>
      <c r="O2758" s="346">
        <v>0.51831878388628927</v>
      </c>
      <c r="P2758" s="347">
        <v>0.37520747601788379</v>
      </c>
      <c r="Q2758" s="348">
        <v>6.1892130857648102E-2</v>
      </c>
      <c r="R2758" s="346">
        <v>0.1124990467927857</v>
      </c>
      <c r="S2758" s="347">
        <v>0.11854497812776557</v>
      </c>
      <c r="T2758" s="349">
        <v>3.2617052275007476E-2</v>
      </c>
      <c r="U2758" s="349">
        <v>0.35383630170445712</v>
      </c>
      <c r="V2758" s="361">
        <v>0.53332753547575595</v>
      </c>
    </row>
    <row r="2759" spans="1:22" ht="16" hidden="1" customHeight="1" outlineLevel="1">
      <c r="A2759" s="65">
        <v>2750</v>
      </c>
      <c r="B2759" s="117">
        <v>1</v>
      </c>
      <c r="C2759" s="325">
        <v>8.0265764308302213E-5</v>
      </c>
      <c r="D2759" s="326">
        <v>9.4371083704526581E-5</v>
      </c>
      <c r="E2759" s="327">
        <v>9.1612703882535228E-5</v>
      </c>
      <c r="F2759" s="332">
        <v>0</v>
      </c>
      <c r="G2759" s="326">
        <v>0</v>
      </c>
      <c r="H2759" s="327">
        <v>0</v>
      </c>
      <c r="I2759" s="332">
        <v>0</v>
      </c>
      <c r="J2759" s="326">
        <v>0</v>
      </c>
      <c r="K2759" s="327">
        <v>0</v>
      </c>
      <c r="L2759" s="336">
        <v>1.9032402077116473E-4</v>
      </c>
      <c r="M2759" s="337">
        <v>1.1415525114155251E-4</v>
      </c>
      <c r="N2759" s="345">
        <v>0.33938939440299359</v>
      </c>
      <c r="O2759" s="346">
        <v>0.4874431967629384</v>
      </c>
      <c r="P2759" s="347">
        <v>0.30710539163892525</v>
      </c>
      <c r="Q2759" s="348">
        <v>6.1892130857648102E-2</v>
      </c>
      <c r="R2759" s="346">
        <v>0.12472224257533983</v>
      </c>
      <c r="S2759" s="347">
        <v>0.14381742005568951</v>
      </c>
      <c r="T2759" s="349">
        <v>3.3187612956202941E-2</v>
      </c>
      <c r="U2759" s="349">
        <v>0.30785035635658542</v>
      </c>
      <c r="V2759" s="361">
        <v>0.45846302922906218</v>
      </c>
    </row>
    <row r="2760" spans="1:22" ht="16" hidden="1" customHeight="1" outlineLevel="1">
      <c r="A2760" s="65">
        <v>2751</v>
      </c>
      <c r="B2760" s="117">
        <v>1</v>
      </c>
      <c r="C2760" s="325">
        <v>7.9871998294330632E-5</v>
      </c>
      <c r="D2760" s="326">
        <v>9.0677118746994645E-5</v>
      </c>
      <c r="E2760" s="327">
        <v>9.2170526916654318E-5</v>
      </c>
      <c r="F2760" s="332">
        <v>0</v>
      </c>
      <c r="G2760" s="326">
        <v>0</v>
      </c>
      <c r="H2760" s="327">
        <v>0</v>
      </c>
      <c r="I2760" s="332">
        <v>0</v>
      </c>
      <c r="J2760" s="326">
        <v>0</v>
      </c>
      <c r="K2760" s="327">
        <v>0</v>
      </c>
      <c r="L2760" s="336">
        <v>2.1382081345896285E-4</v>
      </c>
      <c r="M2760" s="337">
        <v>1.1415525114155251E-4</v>
      </c>
      <c r="N2760" s="345">
        <v>0.25136250305468028</v>
      </c>
      <c r="O2760" s="346">
        <v>0.45017187659722491</v>
      </c>
      <c r="P2760" s="347">
        <v>0.27783596498015967</v>
      </c>
      <c r="Q2760" s="348">
        <v>5.3050397877984087E-2</v>
      </c>
      <c r="R2760" s="346">
        <v>0.12560548342074174</v>
      </c>
      <c r="S2760" s="347">
        <v>0.12666307426831308</v>
      </c>
      <c r="T2760" s="349">
        <v>3.6325696702778007E-2</v>
      </c>
      <c r="U2760" s="349">
        <v>0.30696601125374179</v>
      </c>
      <c r="V2760" s="361">
        <v>0.4037537643133165</v>
      </c>
    </row>
    <row r="2761" spans="1:22" ht="16" hidden="1" customHeight="1" outlineLevel="1">
      <c r="A2761" s="65">
        <v>2752</v>
      </c>
      <c r="B2761" s="117">
        <v>1</v>
      </c>
      <c r="C2761" s="325">
        <v>7.8846956607166524E-5</v>
      </c>
      <c r="D2761" s="326">
        <v>8.9063439318178052E-5</v>
      </c>
      <c r="E2761" s="327">
        <v>9.2040800629649891E-5</v>
      </c>
      <c r="F2761" s="332">
        <v>0</v>
      </c>
      <c r="G2761" s="326">
        <v>0</v>
      </c>
      <c r="H2761" s="327">
        <v>0</v>
      </c>
      <c r="I2761" s="332">
        <v>0</v>
      </c>
      <c r="J2761" s="326">
        <v>0</v>
      </c>
      <c r="K2761" s="327">
        <v>0</v>
      </c>
      <c r="L2761" s="336">
        <v>2.2321953053408208E-4</v>
      </c>
      <c r="M2761" s="337">
        <v>1.1415525114155251E-4</v>
      </c>
      <c r="N2761" s="345">
        <v>0.17705408828013014</v>
      </c>
      <c r="O2761" s="346">
        <v>0.33568874856780268</v>
      </c>
      <c r="P2761" s="347">
        <v>0.19082349836414042</v>
      </c>
      <c r="Q2761" s="348">
        <v>3.5366931918656058E-2</v>
      </c>
      <c r="R2761" s="346">
        <v>0.11183475564417837</v>
      </c>
      <c r="S2761" s="347">
        <v>0.12274148933066811</v>
      </c>
      <c r="T2761" s="349">
        <v>3.879812632129169E-2</v>
      </c>
      <c r="U2761" s="349">
        <v>0.33320158263810451</v>
      </c>
      <c r="V2761" s="361">
        <v>0.32093404538978676</v>
      </c>
    </row>
    <row r="2762" spans="1:22" ht="16" hidden="1" customHeight="1" outlineLevel="1">
      <c r="A2762" s="65">
        <v>2753</v>
      </c>
      <c r="B2762" s="117">
        <v>1</v>
      </c>
      <c r="C2762" s="325">
        <v>7.9021963724487218E-5</v>
      </c>
      <c r="D2762" s="326">
        <v>9.3185126533950537E-5</v>
      </c>
      <c r="E2762" s="327">
        <v>9.1703512283438339E-5</v>
      </c>
      <c r="F2762" s="332">
        <v>0</v>
      </c>
      <c r="G2762" s="326">
        <v>0</v>
      </c>
      <c r="H2762" s="327">
        <v>0</v>
      </c>
      <c r="I2762" s="332">
        <v>0</v>
      </c>
      <c r="J2762" s="326">
        <v>0</v>
      </c>
      <c r="K2762" s="327">
        <v>0</v>
      </c>
      <c r="L2762" s="336">
        <v>2.2321953053408208E-4</v>
      </c>
      <c r="M2762" s="337">
        <v>1.1415525114155251E-4</v>
      </c>
      <c r="N2762" s="345">
        <v>0.14775942476324014</v>
      </c>
      <c r="O2762" s="346">
        <v>0.20606722470698927</v>
      </c>
      <c r="P2762" s="347">
        <v>0.14924276077090104</v>
      </c>
      <c r="Q2762" s="348">
        <v>7.9575596816976138E-2</v>
      </c>
      <c r="R2762" s="346">
        <v>0.10411946975034227</v>
      </c>
      <c r="S2762" s="347">
        <v>0.16006399108001934</v>
      </c>
      <c r="T2762" s="349">
        <v>6.3427329059562651E-2</v>
      </c>
      <c r="U2762" s="349">
        <v>0.38243012669640297</v>
      </c>
      <c r="V2762" s="361">
        <v>0.19587993440459067</v>
      </c>
    </row>
    <row r="2763" spans="1:22" ht="16" hidden="1" customHeight="1" outlineLevel="1">
      <c r="A2763" s="65">
        <v>2754</v>
      </c>
      <c r="B2763" s="117">
        <v>1</v>
      </c>
      <c r="C2763" s="325">
        <v>7.9671990160249829E-5</v>
      </c>
      <c r="D2763" s="326">
        <v>9.4565502912817741E-5</v>
      </c>
      <c r="E2763" s="327">
        <v>9.2533760520266761E-5</v>
      </c>
      <c r="F2763" s="332">
        <v>0</v>
      </c>
      <c r="G2763" s="326">
        <v>0</v>
      </c>
      <c r="H2763" s="327">
        <v>0</v>
      </c>
      <c r="I2763" s="332">
        <v>0</v>
      </c>
      <c r="J2763" s="326">
        <v>0</v>
      </c>
      <c r="K2763" s="327">
        <v>0</v>
      </c>
      <c r="L2763" s="336">
        <v>1.644775488145868E-4</v>
      </c>
      <c r="M2763" s="337">
        <v>1.1415525114155251E-4</v>
      </c>
      <c r="N2763" s="345">
        <v>9.7172542397488695E-2</v>
      </c>
      <c r="O2763" s="346">
        <v>9.9237679162836059E-2</v>
      </c>
      <c r="P2763" s="347">
        <v>7.3583725290015764E-2</v>
      </c>
      <c r="Q2763" s="348">
        <v>0.1149425287356322</v>
      </c>
      <c r="R2763" s="346">
        <v>9.5322425480144468E-2</v>
      </c>
      <c r="S2763" s="347">
        <v>0.12997774907160492</v>
      </c>
      <c r="T2763" s="349">
        <v>6.0384338759853495E-2</v>
      </c>
      <c r="U2763" s="349">
        <v>0.41780393081015049</v>
      </c>
      <c r="V2763" s="361">
        <v>6.209570278987156E-2</v>
      </c>
    </row>
    <row r="2764" spans="1:22" ht="16" hidden="1" customHeight="1" outlineLevel="1">
      <c r="A2764" s="65">
        <v>2755</v>
      </c>
      <c r="B2764" s="117">
        <v>1</v>
      </c>
      <c r="C2764" s="325">
        <v>8.4772197579310301E-5</v>
      </c>
      <c r="D2764" s="326">
        <v>9.6256950024950792E-5</v>
      </c>
      <c r="E2764" s="327">
        <v>9.3895886533813369E-5</v>
      </c>
      <c r="F2764" s="332">
        <v>0</v>
      </c>
      <c r="G2764" s="326">
        <v>0</v>
      </c>
      <c r="H2764" s="327">
        <v>0</v>
      </c>
      <c r="I2764" s="332">
        <v>0</v>
      </c>
      <c r="J2764" s="326">
        <v>0</v>
      </c>
      <c r="K2764" s="327">
        <v>0</v>
      </c>
      <c r="L2764" s="336">
        <v>1.1748396343899057E-4</v>
      </c>
      <c r="M2764" s="337">
        <v>1.1415525114155251E-4</v>
      </c>
      <c r="N2764" s="345">
        <v>1.5290385347840132E-2</v>
      </c>
      <c r="O2764" s="346">
        <v>1.2168844595573819E-2</v>
      </c>
      <c r="P2764" s="347">
        <v>8.8244449443562068E-3</v>
      </c>
      <c r="Q2764" s="348">
        <v>7.0733863837312116E-2</v>
      </c>
      <c r="R2764" s="346">
        <v>9.5228404711064793E-2</v>
      </c>
      <c r="S2764" s="347">
        <v>0.13472411280502258</v>
      </c>
      <c r="T2764" s="349">
        <v>0.11240045419550683</v>
      </c>
      <c r="U2764" s="349">
        <v>0.50034280707556122</v>
      </c>
      <c r="V2764" s="361">
        <v>0</v>
      </c>
    </row>
    <row r="2765" spans="1:22" ht="16" hidden="1" customHeight="1" outlineLevel="1">
      <c r="A2765" s="65">
        <v>2756</v>
      </c>
      <c r="B2765" s="117">
        <v>1</v>
      </c>
      <c r="C2765" s="325">
        <v>8.9184877037468019E-5</v>
      </c>
      <c r="D2765" s="326">
        <v>1.0290608694850828E-4</v>
      </c>
      <c r="E2765" s="327">
        <v>1.007194892302469E-4</v>
      </c>
      <c r="F2765" s="332">
        <v>0</v>
      </c>
      <c r="G2765" s="326">
        <v>0</v>
      </c>
      <c r="H2765" s="327">
        <v>0</v>
      </c>
      <c r="I2765" s="332">
        <v>0</v>
      </c>
      <c r="J2765" s="326">
        <v>0</v>
      </c>
      <c r="K2765" s="327">
        <v>0</v>
      </c>
      <c r="L2765" s="336">
        <v>8.811297257924293E-5</v>
      </c>
      <c r="M2765" s="337">
        <v>1.1415525114155251E-4</v>
      </c>
      <c r="N2765" s="345">
        <v>0</v>
      </c>
      <c r="O2765" s="346">
        <v>0</v>
      </c>
      <c r="P2765" s="347">
        <v>0</v>
      </c>
      <c r="Q2765" s="348">
        <v>4.4208664898320073E-2</v>
      </c>
      <c r="R2765" s="346">
        <v>0.11390455190263422</v>
      </c>
      <c r="S2765" s="347">
        <v>0.15808244961937837</v>
      </c>
      <c r="T2765" s="349">
        <v>0.16422638273742834</v>
      </c>
      <c r="U2765" s="349">
        <v>0.61579897328015354</v>
      </c>
      <c r="V2765" s="361">
        <v>0</v>
      </c>
    </row>
    <row r="2766" spans="1:22" ht="16" hidden="1" customHeight="1" outlineLevel="1">
      <c r="A2766" s="65">
        <v>2757</v>
      </c>
      <c r="B2766" s="117">
        <v>1</v>
      </c>
      <c r="C2766" s="325">
        <v>9.2603766079411747E-5</v>
      </c>
      <c r="D2766" s="326">
        <v>1.1896511355335769E-4</v>
      </c>
      <c r="E2766" s="327">
        <v>1.106694954434874E-4</v>
      </c>
      <c r="F2766" s="332">
        <v>0</v>
      </c>
      <c r="G2766" s="326">
        <v>0</v>
      </c>
      <c r="H2766" s="327">
        <v>0</v>
      </c>
      <c r="I2766" s="332">
        <v>0</v>
      </c>
      <c r="J2766" s="326">
        <v>0</v>
      </c>
      <c r="K2766" s="327">
        <v>0</v>
      </c>
      <c r="L2766" s="336">
        <v>5.8741981719495287E-5</v>
      </c>
      <c r="M2766" s="337">
        <v>1.1415525114155251E-4</v>
      </c>
      <c r="N2766" s="345">
        <v>0</v>
      </c>
      <c r="O2766" s="346">
        <v>0</v>
      </c>
      <c r="P2766" s="347">
        <v>0</v>
      </c>
      <c r="Q2766" s="348">
        <v>4.4208664898320073E-2</v>
      </c>
      <c r="R2766" s="346">
        <v>0.16308631509541713</v>
      </c>
      <c r="S2766" s="347">
        <v>0.22180303672111965</v>
      </c>
      <c r="T2766" s="349">
        <v>0.19969623841841311</v>
      </c>
      <c r="U2766" s="349">
        <v>0.70118740598806062</v>
      </c>
      <c r="V2766" s="361">
        <v>0</v>
      </c>
    </row>
    <row r="2767" spans="1:22" ht="16" hidden="1" customHeight="1" outlineLevel="1">
      <c r="A2767" s="65">
        <v>2758</v>
      </c>
      <c r="B2767" s="117">
        <v>1</v>
      </c>
      <c r="C2767" s="325">
        <v>9.0009910590551324E-5</v>
      </c>
      <c r="D2767" s="326">
        <v>1.125881635214078E-4</v>
      </c>
      <c r="E2767" s="327">
        <v>1.0658311740284757E-4</v>
      </c>
      <c r="F2767" s="332">
        <v>0</v>
      </c>
      <c r="G2767" s="326">
        <v>0</v>
      </c>
      <c r="H2767" s="327">
        <v>0</v>
      </c>
      <c r="I2767" s="332">
        <v>0</v>
      </c>
      <c r="J2767" s="326">
        <v>1.2496089833732147E-4</v>
      </c>
      <c r="K2767" s="327">
        <v>0</v>
      </c>
      <c r="L2767" s="336">
        <v>3.7594868300476983E-5</v>
      </c>
      <c r="M2767" s="337">
        <v>1.1415525114155251E-4</v>
      </c>
      <c r="N2767" s="345">
        <v>0</v>
      </c>
      <c r="O2767" s="346">
        <v>0</v>
      </c>
      <c r="P2767" s="347">
        <v>0</v>
      </c>
      <c r="Q2767" s="348">
        <v>5.3050397877984087E-2</v>
      </c>
      <c r="R2767" s="346">
        <v>0.19670090062467402</v>
      </c>
      <c r="S2767" s="347">
        <v>0.25030715748506155</v>
      </c>
      <c r="T2767" s="349">
        <v>0.18666843619778331</v>
      </c>
      <c r="U2767" s="349">
        <v>0.65893536218552895</v>
      </c>
      <c r="V2767" s="361">
        <v>0</v>
      </c>
    </row>
    <row r="2768" spans="1:22" ht="16" hidden="1" customHeight="1" outlineLevel="1">
      <c r="A2768" s="65">
        <v>2759</v>
      </c>
      <c r="B2768" s="117">
        <v>1</v>
      </c>
      <c r="C2768" s="325">
        <v>8.3703404112816013E-5</v>
      </c>
      <c r="D2768" s="326">
        <v>1.0520023360634391E-4</v>
      </c>
      <c r="E2768" s="327">
        <v>9.8695759152977639E-5</v>
      </c>
      <c r="F2768" s="332">
        <v>0</v>
      </c>
      <c r="G2768" s="326">
        <v>0</v>
      </c>
      <c r="H2768" s="327">
        <v>0</v>
      </c>
      <c r="I2768" s="332">
        <v>0</v>
      </c>
      <c r="J2768" s="326">
        <v>1.3729256593639927E-4</v>
      </c>
      <c r="K2768" s="327">
        <v>0</v>
      </c>
      <c r="L2768" s="336">
        <v>2.3496792687798115E-5</v>
      </c>
      <c r="M2768" s="337">
        <v>1.1415525114155251E-4</v>
      </c>
      <c r="N2768" s="345">
        <v>0</v>
      </c>
      <c r="O2768" s="346">
        <v>0</v>
      </c>
      <c r="P2768" s="347">
        <v>0</v>
      </c>
      <c r="Q2768" s="348">
        <v>8.8417329796640146E-2</v>
      </c>
      <c r="R2768" s="346">
        <v>0.20106756560044545</v>
      </c>
      <c r="S2768" s="347">
        <v>0.2688931922025638</v>
      </c>
      <c r="T2768" s="349">
        <v>0.12637919088479574</v>
      </c>
      <c r="U2768" s="349">
        <v>0.54338093541395383</v>
      </c>
      <c r="V2768" s="361">
        <v>0</v>
      </c>
    </row>
    <row r="2769" spans="1:22" ht="16" hidden="1" customHeight="1" outlineLevel="1">
      <c r="A2769" s="65">
        <v>2760</v>
      </c>
      <c r="B2769" s="117">
        <v>1</v>
      </c>
      <c r="C2769" s="325">
        <v>7.7471900685361001E-5</v>
      </c>
      <c r="D2769" s="326">
        <v>9.6898533412311601E-5</v>
      </c>
      <c r="E2769" s="327">
        <v>9.0237605240288168E-5</v>
      </c>
      <c r="F2769" s="332">
        <v>0</v>
      </c>
      <c r="G2769" s="326">
        <v>0</v>
      </c>
      <c r="H2769" s="327">
        <v>0</v>
      </c>
      <c r="I2769" s="332">
        <v>0</v>
      </c>
      <c r="J2769" s="326">
        <v>1.5332373381520041E-4</v>
      </c>
      <c r="K2769" s="327">
        <v>0</v>
      </c>
      <c r="L2769" s="336">
        <v>9.3987170751192458E-6</v>
      </c>
      <c r="M2769" s="337">
        <v>1.1415525114155251E-4</v>
      </c>
      <c r="N2769" s="345">
        <v>0</v>
      </c>
      <c r="O2769" s="346">
        <v>0</v>
      </c>
      <c r="P2769" s="347">
        <v>0</v>
      </c>
      <c r="Q2769" s="348">
        <v>5.3050397877984087E-2</v>
      </c>
      <c r="R2769" s="346">
        <v>0.23168218552974915</v>
      </c>
      <c r="S2769" s="347">
        <v>0.26412089010571027</v>
      </c>
      <c r="T2769" s="349">
        <v>8.9768213841419989E-2</v>
      </c>
      <c r="U2769" s="349">
        <v>0.48304894728661801</v>
      </c>
      <c r="V2769" s="361">
        <v>0</v>
      </c>
    </row>
    <row r="2770" spans="1:22" ht="16" hidden="1" customHeight="1" outlineLevel="1">
      <c r="A2770" s="65">
        <v>2761</v>
      </c>
      <c r="B2770" s="117">
        <v>1</v>
      </c>
      <c r="C2770" s="325">
        <v>6.987159159029049E-5</v>
      </c>
      <c r="D2770" s="326">
        <v>9.0716002588652874E-5</v>
      </c>
      <c r="E2770" s="327">
        <v>7.9846529651232562E-5</v>
      </c>
      <c r="F2770" s="332">
        <v>0</v>
      </c>
      <c r="G2770" s="326">
        <v>0</v>
      </c>
      <c r="H2770" s="327">
        <v>0</v>
      </c>
      <c r="I2770" s="332">
        <v>0</v>
      </c>
      <c r="J2770" s="326">
        <v>1.6318906789446265E-4</v>
      </c>
      <c r="K2770" s="327">
        <v>0</v>
      </c>
      <c r="L2770" s="336">
        <v>5.8741981719495289E-6</v>
      </c>
      <c r="M2770" s="337">
        <v>1.1415525114155251E-4</v>
      </c>
      <c r="N2770" s="345">
        <v>0</v>
      </c>
      <c r="O2770" s="346">
        <v>0</v>
      </c>
      <c r="P2770" s="347">
        <v>0</v>
      </c>
      <c r="Q2770" s="348">
        <v>6.1892130857648102E-2</v>
      </c>
      <c r="R2770" s="346">
        <v>0.25318416810876404</v>
      </c>
      <c r="S2770" s="347">
        <v>0.26490417091784596</v>
      </c>
      <c r="T2770" s="349">
        <v>5.5724759863423859E-2</v>
      </c>
      <c r="U2770" s="349">
        <v>0.43490126946512841</v>
      </c>
      <c r="V2770" s="361">
        <v>0</v>
      </c>
    </row>
    <row r="2771" spans="1:22" ht="16" hidden="1" customHeight="1" outlineLevel="1">
      <c r="A2771" s="65">
        <v>2762</v>
      </c>
      <c r="B2771" s="117">
        <v>1</v>
      </c>
      <c r="C2771" s="325">
        <v>6.500264357626094E-5</v>
      </c>
      <c r="D2771" s="326">
        <v>8.3075327702810485E-5</v>
      </c>
      <c r="E2771" s="327">
        <v>7.2971036439997263E-5</v>
      </c>
      <c r="F2771" s="332">
        <v>0</v>
      </c>
      <c r="G2771" s="326">
        <v>0</v>
      </c>
      <c r="H2771" s="327">
        <v>0</v>
      </c>
      <c r="I2771" s="332">
        <v>7.132604024571815E-5</v>
      </c>
      <c r="J2771" s="326">
        <v>1.7469862432026854E-4</v>
      </c>
      <c r="K2771" s="327">
        <v>0</v>
      </c>
      <c r="L2771" s="336">
        <v>2.3496792687798115E-6</v>
      </c>
      <c r="M2771" s="337">
        <v>1.1415525114155251E-4</v>
      </c>
      <c r="N2771" s="345">
        <v>0</v>
      </c>
      <c r="O2771" s="346">
        <v>0</v>
      </c>
      <c r="P2771" s="347">
        <v>0</v>
      </c>
      <c r="Q2771" s="348">
        <v>6.1892130857648102E-2</v>
      </c>
      <c r="R2771" s="346">
        <v>0.25091937457736779</v>
      </c>
      <c r="S2771" s="347">
        <v>0.30884564353054605</v>
      </c>
      <c r="T2771" s="349">
        <v>3.4709108106057519E-2</v>
      </c>
      <c r="U2771" s="349">
        <v>0.38134926045959405</v>
      </c>
      <c r="V2771" s="361">
        <v>0</v>
      </c>
    </row>
    <row r="2772" spans="1:22" ht="16" hidden="1" customHeight="1" outlineLevel="1">
      <c r="A2772" s="65">
        <v>2763</v>
      </c>
      <c r="B2772" s="117">
        <v>1</v>
      </c>
      <c r="C2772" s="325">
        <v>6.2340035291310255E-5</v>
      </c>
      <c r="D2772" s="326">
        <v>7.8875872803721542E-5</v>
      </c>
      <c r="E2772" s="327">
        <v>6.8923576285458756E-5</v>
      </c>
      <c r="F2772" s="332">
        <v>0</v>
      </c>
      <c r="G2772" s="326">
        <v>0</v>
      </c>
      <c r="H2772" s="327">
        <v>0</v>
      </c>
      <c r="I2772" s="332">
        <v>8.9157550307147697E-5</v>
      </c>
      <c r="J2772" s="326">
        <v>1.8456395839953077E-4</v>
      </c>
      <c r="K2772" s="327">
        <v>0</v>
      </c>
      <c r="L2772" s="336">
        <v>1.1748396343899057E-6</v>
      </c>
      <c r="M2772" s="337">
        <v>1.1415525114155251E-4</v>
      </c>
      <c r="N2772" s="345">
        <v>0</v>
      </c>
      <c r="O2772" s="346">
        <v>0</v>
      </c>
      <c r="P2772" s="347">
        <v>0</v>
      </c>
      <c r="Q2772" s="348">
        <v>8.8417329796640146E-2</v>
      </c>
      <c r="R2772" s="346">
        <v>0.24896815336396655</v>
      </c>
      <c r="S2772" s="347">
        <v>0.30916206777944055</v>
      </c>
      <c r="T2772" s="349">
        <v>2.0920558310500423E-2</v>
      </c>
      <c r="U2772" s="349">
        <v>0.34292937876938501</v>
      </c>
      <c r="V2772" s="361">
        <v>0</v>
      </c>
    </row>
    <row r="2773" spans="1:22" ht="16" hidden="1" customHeight="1" outlineLevel="1">
      <c r="A2773" s="65">
        <v>2764</v>
      </c>
      <c r="B2773" s="117">
        <v>1</v>
      </c>
      <c r="C2773" s="325">
        <v>6.1058733182355103E-5</v>
      </c>
      <c r="D2773" s="326">
        <v>7.6698377670860612E-5</v>
      </c>
      <c r="E2773" s="327">
        <v>6.7146326153497924E-5</v>
      </c>
      <c r="F2773" s="332">
        <v>0</v>
      </c>
      <c r="G2773" s="326">
        <v>0</v>
      </c>
      <c r="H2773" s="327">
        <v>0</v>
      </c>
      <c r="I2773" s="332">
        <v>9.5844366580183796E-5</v>
      </c>
      <c r="J2773" s="326">
        <v>1.8127551370644335E-4</v>
      </c>
      <c r="K2773" s="327">
        <v>0</v>
      </c>
      <c r="L2773" s="336">
        <v>1.409807561267887E-5</v>
      </c>
      <c r="M2773" s="337">
        <v>1.1415525114155251E-4</v>
      </c>
      <c r="N2773" s="345">
        <v>0</v>
      </c>
      <c r="O2773" s="346">
        <v>0</v>
      </c>
      <c r="P2773" s="347">
        <v>0</v>
      </c>
      <c r="Q2773" s="348">
        <v>7.9575596816976138E-2</v>
      </c>
      <c r="R2773" s="346">
        <v>0.2436520013207164</v>
      </c>
      <c r="S2773" s="347">
        <v>0.29507340889353428</v>
      </c>
      <c r="T2773" s="349">
        <v>1.8067754904523094E-2</v>
      </c>
      <c r="U2773" s="349">
        <v>0.3340859277409482</v>
      </c>
      <c r="V2773" s="361">
        <v>0</v>
      </c>
    </row>
    <row r="2774" spans="1:22" ht="16" hidden="1" customHeight="1" outlineLevel="1">
      <c r="A2774" s="65">
        <v>2765</v>
      </c>
      <c r="B2774" s="117">
        <v>1</v>
      </c>
      <c r="C2774" s="325">
        <v>6.0852474794084284E-5</v>
      </c>
      <c r="D2774" s="326">
        <v>7.6134561966816262E-5</v>
      </c>
      <c r="E2774" s="327">
        <v>6.6419858946273065E-5</v>
      </c>
      <c r="F2774" s="332">
        <v>0</v>
      </c>
      <c r="G2774" s="326">
        <v>0</v>
      </c>
      <c r="H2774" s="327">
        <v>0</v>
      </c>
      <c r="I2774" s="332">
        <v>8.9157550307147697E-5</v>
      </c>
      <c r="J2774" s="326">
        <v>2.5115496343455074E-4</v>
      </c>
      <c r="K2774" s="327">
        <v>0</v>
      </c>
      <c r="L2774" s="336">
        <v>3.7594868300476983E-5</v>
      </c>
      <c r="M2774" s="337">
        <v>1.1415525114155251E-4</v>
      </c>
      <c r="N2774" s="345">
        <v>0</v>
      </c>
      <c r="O2774" s="346">
        <v>0</v>
      </c>
      <c r="P2774" s="347">
        <v>0</v>
      </c>
      <c r="Q2774" s="348">
        <v>5.3050397877984087E-2</v>
      </c>
      <c r="R2774" s="346">
        <v>0.23710902111610632</v>
      </c>
      <c r="S2774" s="347">
        <v>0.31271017086435299</v>
      </c>
      <c r="T2774" s="349">
        <v>1.9494156607511755E-2</v>
      </c>
      <c r="U2774" s="349">
        <v>0.33015550506164287</v>
      </c>
      <c r="V2774" s="361">
        <v>0</v>
      </c>
    </row>
    <row r="2775" spans="1:22" ht="16" hidden="1" customHeight="1" outlineLevel="1">
      <c r="A2775" s="65">
        <v>2766</v>
      </c>
      <c r="B2775" s="117">
        <v>1</v>
      </c>
      <c r="C2775" s="325">
        <v>6.2590045458911262E-5</v>
      </c>
      <c r="D2775" s="326">
        <v>7.8623127832943039E-5</v>
      </c>
      <c r="E2775" s="327">
        <v>6.7029572495193936E-5</v>
      </c>
      <c r="F2775" s="332">
        <v>0</v>
      </c>
      <c r="G2775" s="326">
        <v>0</v>
      </c>
      <c r="H2775" s="327">
        <v>0</v>
      </c>
      <c r="I2775" s="332">
        <v>1.0253118285321984E-4</v>
      </c>
      <c r="J2775" s="326">
        <v>2.3964540700874485E-4</v>
      </c>
      <c r="K2775" s="327">
        <v>0</v>
      </c>
      <c r="L2775" s="336">
        <v>9.3987170751192462E-5</v>
      </c>
      <c r="M2775" s="337">
        <v>1.1415525114155251E-4</v>
      </c>
      <c r="N2775" s="345">
        <v>2.5722143575805829E-3</v>
      </c>
      <c r="O2775" s="346">
        <v>1.7621257546626473E-3</v>
      </c>
      <c r="P2775" s="347">
        <v>1.7381784253793272E-3</v>
      </c>
      <c r="Q2775" s="348">
        <v>5.3050397877984087E-2</v>
      </c>
      <c r="R2775" s="346">
        <v>0.25616253986949389</v>
      </c>
      <c r="S2775" s="347">
        <v>0.33891632591875942</v>
      </c>
      <c r="T2775" s="349">
        <v>4.117546249293947E-2</v>
      </c>
      <c r="U2775" s="349">
        <v>0.35305021716859608</v>
      </c>
      <c r="V2775" s="361">
        <v>0</v>
      </c>
    </row>
    <row r="2776" spans="1:22" ht="16" hidden="1" customHeight="1" outlineLevel="1">
      <c r="A2776" s="65">
        <v>2767</v>
      </c>
      <c r="B2776" s="117">
        <v>1</v>
      </c>
      <c r="C2776" s="325">
        <v>6.2665048509191561E-5</v>
      </c>
      <c r="D2776" s="326">
        <v>7.6562284225056796E-5</v>
      </c>
      <c r="E2776" s="327">
        <v>6.5343130764136215E-5</v>
      </c>
      <c r="F2776" s="332">
        <v>0</v>
      </c>
      <c r="G2776" s="326">
        <v>0</v>
      </c>
      <c r="H2776" s="327">
        <v>0</v>
      </c>
      <c r="I2776" s="332">
        <v>1.136758766416133E-4</v>
      </c>
      <c r="J2776" s="326">
        <v>2.2402529471657963E-4</v>
      </c>
      <c r="K2776" s="327">
        <v>0</v>
      </c>
      <c r="L2776" s="336">
        <v>1.8210014333043539E-4</v>
      </c>
      <c r="M2776" s="337">
        <v>1.1415525114155251E-4</v>
      </c>
      <c r="N2776" s="345">
        <v>2.1006417253574758E-2</v>
      </c>
      <c r="O2776" s="346">
        <v>4.410176075057879E-2</v>
      </c>
      <c r="P2776" s="347">
        <v>2.4694639797923655E-2</v>
      </c>
      <c r="Q2776" s="348">
        <v>9.7259062776304167E-2</v>
      </c>
      <c r="R2776" s="346">
        <v>0.27936368593996641</v>
      </c>
      <c r="S2776" s="347">
        <v>0.41707311539570358</v>
      </c>
      <c r="T2776" s="349">
        <v>4.1936210067866755E-2</v>
      </c>
      <c r="U2776" s="349">
        <v>0.36425192180461613</v>
      </c>
      <c r="V2776" s="361">
        <v>6.1551358582713774E-2</v>
      </c>
    </row>
    <row r="2777" spans="1:22" ht="16" hidden="1" customHeight="1" outlineLevel="1">
      <c r="A2777" s="65">
        <v>2768</v>
      </c>
      <c r="B2777" s="117">
        <v>1</v>
      </c>
      <c r="C2777" s="325">
        <v>6.6071437042755228E-5</v>
      </c>
      <c r="D2777" s="326">
        <v>8.3619701486025721E-5</v>
      </c>
      <c r="E2777" s="327">
        <v>6.9157083602066746E-5</v>
      </c>
      <c r="F2777" s="332">
        <v>0</v>
      </c>
      <c r="G2777" s="326">
        <v>0</v>
      </c>
      <c r="H2777" s="327">
        <v>0</v>
      </c>
      <c r="I2777" s="332">
        <v>1.136758766416133E-4</v>
      </c>
      <c r="J2777" s="326">
        <v>0</v>
      </c>
      <c r="K2777" s="327">
        <v>0</v>
      </c>
      <c r="L2777" s="336">
        <v>1.5860335064263727E-4</v>
      </c>
      <c r="M2777" s="337">
        <v>1.1415525114155251E-4</v>
      </c>
      <c r="N2777" s="345">
        <v>5.8303525438493209E-2</v>
      </c>
      <c r="O2777" s="346">
        <v>0.12723357368477992</v>
      </c>
      <c r="P2777" s="347">
        <v>8.0740017939563716E-2</v>
      </c>
      <c r="Q2777" s="348">
        <v>7.9575596816976138E-2</v>
      </c>
      <c r="R2777" s="346">
        <v>0.30612145665125967</v>
      </c>
      <c r="S2777" s="347">
        <v>0.44201357345453196</v>
      </c>
      <c r="T2777" s="349">
        <v>4.6025228283100926E-2</v>
      </c>
      <c r="U2777" s="349">
        <v>0.41387350813084517</v>
      </c>
      <c r="V2777" s="361">
        <v>0.13853674590582282</v>
      </c>
    </row>
    <row r="2778" spans="1:22" ht="16" hidden="1" customHeight="1" outlineLevel="1">
      <c r="A2778" s="65">
        <v>2769</v>
      </c>
      <c r="B2778" s="117">
        <v>1</v>
      </c>
      <c r="C2778" s="325">
        <v>7.2296690216020216E-5</v>
      </c>
      <c r="D2778" s="326">
        <v>9.1804750155083346E-5</v>
      </c>
      <c r="E2778" s="327">
        <v>7.7783881687861972E-5</v>
      </c>
      <c r="F2778" s="332">
        <v>0</v>
      </c>
      <c r="G2778" s="326">
        <v>0</v>
      </c>
      <c r="H2778" s="327">
        <v>0</v>
      </c>
      <c r="I2778" s="332">
        <v>8.4699672791790334E-5</v>
      </c>
      <c r="J2778" s="326">
        <v>0</v>
      </c>
      <c r="K2778" s="327">
        <v>0</v>
      </c>
      <c r="L2778" s="336">
        <v>1.4685495429873823E-4</v>
      </c>
      <c r="M2778" s="337">
        <v>1.1415525114155251E-4</v>
      </c>
      <c r="N2778" s="345">
        <v>7.3022307595759881E-2</v>
      </c>
      <c r="O2778" s="346">
        <v>0.17088284652103353</v>
      </c>
      <c r="P2778" s="347">
        <v>0.11324770738537293</v>
      </c>
      <c r="Q2778" s="348">
        <v>0.1149425287356322</v>
      </c>
      <c r="R2778" s="346">
        <v>0.31823191420055641</v>
      </c>
      <c r="S2778" s="347">
        <v>0.43359461268529098</v>
      </c>
      <c r="T2778" s="349">
        <v>8.0068682261097077E-2</v>
      </c>
      <c r="U2778" s="349">
        <v>0.42536999446781315</v>
      </c>
      <c r="V2778" s="361">
        <v>0.23406037451673703</v>
      </c>
    </row>
    <row r="2779" spans="1:22" ht="16" hidden="1" customHeight="1" outlineLevel="1">
      <c r="A2779" s="65">
        <v>2770</v>
      </c>
      <c r="B2779" s="117">
        <v>1</v>
      </c>
      <c r="C2779" s="325">
        <v>7.8703200760795936E-5</v>
      </c>
      <c r="D2779" s="326">
        <v>9.7948397137083843E-5</v>
      </c>
      <c r="E2779" s="327">
        <v>8.411452449367862E-5</v>
      </c>
      <c r="F2779" s="332">
        <v>0</v>
      </c>
      <c r="G2779" s="326">
        <v>0</v>
      </c>
      <c r="H2779" s="327">
        <v>0</v>
      </c>
      <c r="I2779" s="332">
        <v>0</v>
      </c>
      <c r="J2779" s="326">
        <v>0</v>
      </c>
      <c r="K2779" s="327">
        <v>0</v>
      </c>
      <c r="L2779" s="336">
        <v>1.644775488145868E-4</v>
      </c>
      <c r="M2779" s="337">
        <v>1.1415525114155251E-4</v>
      </c>
      <c r="N2779" s="345">
        <v>7.6737728334487387E-2</v>
      </c>
      <c r="O2779" s="346">
        <v>0.29457255621346029</v>
      </c>
      <c r="P2779" s="347">
        <v>0.13014630611845254</v>
      </c>
      <c r="Q2779" s="348">
        <v>0.1237842617152962</v>
      </c>
      <c r="R2779" s="346">
        <v>0.30885562753708434</v>
      </c>
      <c r="S2779" s="347">
        <v>0.43298770255093794</v>
      </c>
      <c r="T2779" s="349">
        <v>6.8752562084053656E-2</v>
      </c>
      <c r="U2779" s="349">
        <v>0.42271695915928204</v>
      </c>
      <c r="V2779" s="361">
        <v>0.2426492557657203</v>
      </c>
    </row>
    <row r="2780" spans="1:22" ht="16" hidden="1" customHeight="1" outlineLevel="1">
      <c r="A2780" s="65">
        <v>2771</v>
      </c>
      <c r="B2780" s="117">
        <v>1</v>
      </c>
      <c r="C2780" s="325">
        <v>8.3378390894934707E-5</v>
      </c>
      <c r="D2780" s="326">
        <v>9.9581518486729537E-5</v>
      </c>
      <c r="E2780" s="327">
        <v>8.7694970015001161E-5</v>
      </c>
      <c r="F2780" s="332">
        <v>0</v>
      </c>
      <c r="G2780" s="326">
        <v>0</v>
      </c>
      <c r="H2780" s="327">
        <v>0</v>
      </c>
      <c r="I2780" s="332">
        <v>0</v>
      </c>
      <c r="J2780" s="326">
        <v>0</v>
      </c>
      <c r="K2780" s="327">
        <v>0</v>
      </c>
      <c r="L2780" s="336">
        <v>1.8797434150238492E-4</v>
      </c>
      <c r="M2780" s="337">
        <v>1.1415525114155251E-4</v>
      </c>
      <c r="N2780" s="345">
        <v>0.10145956632678965</v>
      </c>
      <c r="O2780" s="346">
        <v>0.36790393746103228</v>
      </c>
      <c r="P2780" s="347">
        <v>0.17732022326228822</v>
      </c>
      <c r="Q2780" s="348">
        <v>0.15915119363395228</v>
      </c>
      <c r="R2780" s="346">
        <v>0.31638158051444842</v>
      </c>
      <c r="S2780" s="347">
        <v>0.40446802216679489</v>
      </c>
      <c r="T2780" s="349">
        <v>6.9228029318383219E-2</v>
      </c>
      <c r="U2780" s="349">
        <v>0.42143957178850783</v>
      </c>
      <c r="V2780" s="361">
        <v>0.28305898772204813</v>
      </c>
    </row>
    <row r="2781" spans="1:22" ht="16" hidden="1" customHeight="1" outlineLevel="1">
      <c r="A2781" s="65">
        <v>2772</v>
      </c>
      <c r="B2781" s="117">
        <v>1</v>
      </c>
      <c r="C2781" s="325">
        <v>8.5203465118422039E-5</v>
      </c>
      <c r="D2781" s="326">
        <v>1.0051473068652708E-4</v>
      </c>
      <c r="E2781" s="327">
        <v>8.891439711284289E-5</v>
      </c>
      <c r="F2781" s="332">
        <v>0</v>
      </c>
      <c r="G2781" s="326">
        <v>0</v>
      </c>
      <c r="H2781" s="327">
        <v>0</v>
      </c>
      <c r="I2781" s="332">
        <v>0</v>
      </c>
      <c r="J2781" s="326">
        <v>0</v>
      </c>
      <c r="K2781" s="327">
        <v>0</v>
      </c>
      <c r="L2781" s="336">
        <v>2.0677177565262342E-4</v>
      </c>
      <c r="M2781" s="337">
        <v>1.1415525114155251E-4</v>
      </c>
      <c r="N2781" s="345">
        <v>8.8169792145956646E-2</v>
      </c>
      <c r="O2781" s="346">
        <v>0.39448896002934203</v>
      </c>
      <c r="P2781" s="347">
        <v>0.1909120269265567</v>
      </c>
      <c r="Q2781" s="348">
        <v>0.1856763925729443</v>
      </c>
      <c r="R2781" s="346">
        <v>0.3311879600000836</v>
      </c>
      <c r="S2781" s="347">
        <v>0.37824630749218752</v>
      </c>
      <c r="T2781" s="349">
        <v>5.486891884163065E-2</v>
      </c>
      <c r="U2781" s="349">
        <v>0.37447102077080985</v>
      </c>
      <c r="V2781" s="361">
        <v>0.27887524823365456</v>
      </c>
    </row>
    <row r="2782" spans="1:22" ht="16" hidden="1" customHeight="1" outlineLevel="1">
      <c r="A2782" s="65">
        <v>2773</v>
      </c>
      <c r="B2782" s="117">
        <v>1</v>
      </c>
      <c r="C2782" s="325">
        <v>8.4184673685447941E-5</v>
      </c>
      <c r="D2782" s="326">
        <v>1.0288664502767917E-4</v>
      </c>
      <c r="E2782" s="327">
        <v>9.0043015809781522E-5</v>
      </c>
      <c r="F2782" s="332">
        <v>0</v>
      </c>
      <c r="G2782" s="326">
        <v>1.8147252996047263E-4</v>
      </c>
      <c r="H2782" s="327">
        <v>0</v>
      </c>
      <c r="I2782" s="332">
        <v>0</v>
      </c>
      <c r="J2782" s="326">
        <v>0</v>
      </c>
      <c r="K2782" s="327">
        <v>0</v>
      </c>
      <c r="L2782" s="336">
        <v>1.8797434150238492E-4</v>
      </c>
      <c r="M2782" s="337">
        <v>1.1415525114155251E-4</v>
      </c>
      <c r="N2782" s="345">
        <v>0.13975698009521167</v>
      </c>
      <c r="O2782" s="346">
        <v>0.35815729122100076</v>
      </c>
      <c r="P2782" s="347">
        <v>0.20453734980730706</v>
      </c>
      <c r="Q2782" s="348">
        <v>0.15030946065428824</v>
      </c>
      <c r="R2782" s="346">
        <v>0.39309492815640212</v>
      </c>
      <c r="S2782" s="347">
        <v>0.35440555449438937</v>
      </c>
      <c r="T2782" s="349">
        <v>3.5564949127850715E-2</v>
      </c>
      <c r="U2782" s="349">
        <v>0.32671638521725077</v>
      </c>
      <c r="V2782" s="361">
        <v>0.35900760164639128</v>
      </c>
    </row>
    <row r="2783" spans="1:22" ht="16" hidden="1" customHeight="1" outlineLevel="1">
      <c r="A2783" s="65">
        <v>2774</v>
      </c>
      <c r="B2783" s="117">
        <v>1</v>
      </c>
      <c r="C2783" s="325">
        <v>7.896571143677699E-5</v>
      </c>
      <c r="D2783" s="326">
        <v>9.6315275787438136E-5</v>
      </c>
      <c r="E2783" s="327">
        <v>8.4296141295484841E-5</v>
      </c>
      <c r="F2783" s="332">
        <v>0</v>
      </c>
      <c r="G2783" s="326">
        <v>1.995614316607128E-4</v>
      </c>
      <c r="H2783" s="327">
        <v>0</v>
      </c>
      <c r="I2783" s="332">
        <v>0</v>
      </c>
      <c r="J2783" s="326">
        <v>0</v>
      </c>
      <c r="K2783" s="327">
        <v>0</v>
      </c>
      <c r="L2783" s="336">
        <v>1.9032402077116473E-4</v>
      </c>
      <c r="M2783" s="337">
        <v>1.1415525114155251E-4</v>
      </c>
      <c r="N2783" s="345">
        <v>0.10703269743488092</v>
      </c>
      <c r="O2783" s="346">
        <v>0.34499685366263128</v>
      </c>
      <c r="P2783" s="347">
        <v>0.18662185223327676</v>
      </c>
      <c r="Q2783" s="348">
        <v>0.10610079575596817</v>
      </c>
      <c r="R2783" s="346">
        <v>0.3455556224586338</v>
      </c>
      <c r="S2783" s="347">
        <v>0.35769429093424532</v>
      </c>
      <c r="T2783" s="349">
        <v>2.8718220953505125E-2</v>
      </c>
      <c r="U2783" s="349">
        <v>0.30617992671788075</v>
      </c>
      <c r="V2783" s="361">
        <v>0.41579346718411297</v>
      </c>
    </row>
    <row r="2784" spans="1:22" ht="16" hidden="1" customHeight="1" outlineLevel="1">
      <c r="A2784" s="65">
        <v>2775</v>
      </c>
      <c r="B2784" s="117">
        <v>1</v>
      </c>
      <c r="C2784" s="325">
        <v>7.7721910852962008E-5</v>
      </c>
      <c r="D2784" s="326">
        <v>9.3496197267216384E-5</v>
      </c>
      <c r="E2784" s="327">
        <v>8.0715695774162313E-5</v>
      </c>
      <c r="F2784" s="332">
        <v>0</v>
      </c>
      <c r="G2784" s="326">
        <v>2.0306250940914627E-4</v>
      </c>
      <c r="H2784" s="327">
        <v>0</v>
      </c>
      <c r="I2784" s="332">
        <v>0</v>
      </c>
      <c r="J2784" s="326">
        <v>0</v>
      </c>
      <c r="K2784" s="327">
        <v>0</v>
      </c>
      <c r="L2784" s="336">
        <v>2.1382081345896285E-4</v>
      </c>
      <c r="M2784" s="337">
        <v>1.1415525114155251E-4</v>
      </c>
      <c r="N2784" s="345">
        <v>9.1742312087040798E-2</v>
      </c>
      <c r="O2784" s="346">
        <v>0.25923674488270709</v>
      </c>
      <c r="P2784" s="347">
        <v>0.1321350795453107</v>
      </c>
      <c r="Q2784" s="348">
        <v>0.15030946065428824</v>
      </c>
      <c r="R2784" s="346">
        <v>0.33491018713955811</v>
      </c>
      <c r="S2784" s="347">
        <v>0.32933022374141535</v>
      </c>
      <c r="T2784" s="349">
        <v>2.8908407847236951E-2</v>
      </c>
      <c r="U2784" s="349">
        <v>0.30578688444995017</v>
      </c>
      <c r="V2784" s="361">
        <v>0.2050719459812799</v>
      </c>
    </row>
    <row r="2785" spans="1:22" ht="16" hidden="1" customHeight="1" outlineLevel="1">
      <c r="A2785" s="65">
        <v>2776</v>
      </c>
      <c r="B2785" s="117">
        <v>1</v>
      </c>
      <c r="C2785" s="325">
        <v>7.4890545704880639E-5</v>
      </c>
      <c r="D2785" s="326">
        <v>9.2388007779956811E-5</v>
      </c>
      <c r="E2785" s="327">
        <v>8.3245358370748882E-5</v>
      </c>
      <c r="F2785" s="332">
        <v>0</v>
      </c>
      <c r="G2785" s="326">
        <v>1.8964171137348428E-4</v>
      </c>
      <c r="H2785" s="327">
        <v>0</v>
      </c>
      <c r="I2785" s="332">
        <v>0</v>
      </c>
      <c r="J2785" s="326">
        <v>0</v>
      </c>
      <c r="K2785" s="327">
        <v>0</v>
      </c>
      <c r="L2785" s="336">
        <v>2.2321953053408208E-4</v>
      </c>
      <c r="M2785" s="337">
        <v>1.1415525114155251E-4</v>
      </c>
      <c r="N2785" s="345">
        <v>0.10317437589851004</v>
      </c>
      <c r="O2785" s="346">
        <v>0.2268347144530648</v>
      </c>
      <c r="P2785" s="347">
        <v>7.7630302375100699E-2</v>
      </c>
      <c r="Q2785" s="348">
        <v>7.9575596816976138E-2</v>
      </c>
      <c r="R2785" s="346">
        <v>0.34377021634462746</v>
      </c>
      <c r="S2785" s="347">
        <v>0.35270412017597225</v>
      </c>
      <c r="T2785" s="349">
        <v>3.4709108106057519E-2</v>
      </c>
      <c r="U2785" s="349">
        <v>0.30834165919149858</v>
      </c>
      <c r="V2785" s="361">
        <v>9.7004733466294679E-2</v>
      </c>
    </row>
    <row r="2786" spans="1:22" ht="16" hidden="1" customHeight="1" outlineLevel="1">
      <c r="A2786" s="65">
        <v>2777</v>
      </c>
      <c r="B2786" s="117">
        <v>1</v>
      </c>
      <c r="C2786" s="325">
        <v>7.4103013676937477E-5</v>
      </c>
      <c r="D2786" s="326">
        <v>9.2932381563172047E-5</v>
      </c>
      <c r="E2786" s="327">
        <v>8.43739770676875E-5</v>
      </c>
      <c r="F2786" s="332">
        <v>0</v>
      </c>
      <c r="G2786" s="326">
        <v>0</v>
      </c>
      <c r="H2786" s="327">
        <v>0</v>
      </c>
      <c r="I2786" s="332">
        <v>0</v>
      </c>
      <c r="J2786" s="326">
        <v>0</v>
      </c>
      <c r="K2786" s="327">
        <v>0</v>
      </c>
      <c r="L2786" s="336">
        <v>2.2321953053408208E-4</v>
      </c>
      <c r="M2786" s="337">
        <v>1.1415525114155251E-4</v>
      </c>
      <c r="N2786" s="345">
        <v>6.8163680475885446E-2</v>
      </c>
      <c r="O2786" s="346">
        <v>0.15005244917849497</v>
      </c>
      <c r="P2786" s="347">
        <v>4.2506592024901063E-2</v>
      </c>
      <c r="Q2786" s="348">
        <v>2.6525198938992044E-2</v>
      </c>
      <c r="R2786" s="346">
        <v>0.33521011433474901</v>
      </c>
      <c r="S2786" s="347">
        <v>0.3356068319924338</v>
      </c>
      <c r="T2786" s="349">
        <v>4.5644854495637287E-2</v>
      </c>
      <c r="U2786" s="349">
        <v>0.35088848469497819</v>
      </c>
      <c r="V2786" s="361">
        <v>2.1936384437958808E-2</v>
      </c>
    </row>
    <row r="2787" spans="1:22" ht="16" hidden="1" customHeight="1" outlineLevel="1">
      <c r="A2787" s="65">
        <v>2778</v>
      </c>
      <c r="B2787" s="117">
        <v>1</v>
      </c>
      <c r="C2787" s="325">
        <v>7.7196889500999899E-5</v>
      </c>
      <c r="D2787" s="326">
        <v>9.4837689804425359E-5</v>
      </c>
      <c r="E2787" s="327">
        <v>8.6410679773657212E-5</v>
      </c>
      <c r="F2787" s="332">
        <v>0</v>
      </c>
      <c r="G2787" s="326">
        <v>0</v>
      </c>
      <c r="H2787" s="327">
        <v>0</v>
      </c>
      <c r="I2787" s="332">
        <v>0</v>
      </c>
      <c r="J2787" s="326">
        <v>0</v>
      </c>
      <c r="K2787" s="327">
        <v>0</v>
      </c>
      <c r="L2787" s="336">
        <v>1.644775488145868E-4</v>
      </c>
      <c r="M2787" s="337">
        <v>1.1415525114155251E-4</v>
      </c>
      <c r="N2787" s="345">
        <v>2.9437564314533336E-2</v>
      </c>
      <c r="O2787" s="346">
        <v>7.8256651386842915E-2</v>
      </c>
      <c r="P2787" s="347">
        <v>1.7393289292354706E-2</v>
      </c>
      <c r="Q2787" s="348">
        <v>1.7683465959328029E-2</v>
      </c>
      <c r="R2787" s="346">
        <v>0.37486468658443628</v>
      </c>
      <c r="S2787" s="347">
        <v>0.3022370344211297</v>
      </c>
      <c r="T2787" s="349">
        <v>8.8531999032163161E-2</v>
      </c>
      <c r="U2787" s="349">
        <v>0.38508316200493409</v>
      </c>
      <c r="V2787" s="361">
        <v>0</v>
      </c>
    </row>
    <row r="2788" spans="1:22" ht="16" hidden="1" customHeight="1" outlineLevel="1">
      <c r="A2788" s="65">
        <v>2779</v>
      </c>
      <c r="B2788" s="117">
        <v>1</v>
      </c>
      <c r="C2788" s="325">
        <v>8.3234635048564133E-5</v>
      </c>
      <c r="D2788" s="326">
        <v>9.6995743016457174E-5</v>
      </c>
      <c r="E2788" s="327">
        <v>8.9718700092270422E-5</v>
      </c>
      <c r="F2788" s="332">
        <v>0</v>
      </c>
      <c r="G2788" s="326">
        <v>0</v>
      </c>
      <c r="H2788" s="327">
        <v>0</v>
      </c>
      <c r="I2788" s="332">
        <v>0</v>
      </c>
      <c r="J2788" s="326">
        <v>0</v>
      </c>
      <c r="K2788" s="327">
        <v>0</v>
      </c>
      <c r="L2788" s="336">
        <v>1.1748396343899057E-4</v>
      </c>
      <c r="M2788" s="337">
        <v>1.1415525114155251E-4</v>
      </c>
      <c r="N2788" s="345">
        <v>4.1441231316576054E-3</v>
      </c>
      <c r="O2788" s="346">
        <v>1.4962623311537733E-2</v>
      </c>
      <c r="P2788" s="347">
        <v>2.4299484890025051E-3</v>
      </c>
      <c r="Q2788" s="348">
        <v>3.5366931918656058E-2</v>
      </c>
      <c r="R2788" s="346">
        <v>0.32560805237635659</v>
      </c>
      <c r="S2788" s="347">
        <v>0.17602525709585679</v>
      </c>
      <c r="T2788" s="349">
        <v>0.14825068366395527</v>
      </c>
      <c r="U2788" s="349">
        <v>0.46310205218914374</v>
      </c>
      <c r="V2788" s="361">
        <v>0</v>
      </c>
    </row>
    <row r="2789" spans="1:22" ht="16" hidden="1" customHeight="1" outlineLevel="1">
      <c r="A2789" s="65">
        <v>2780</v>
      </c>
      <c r="B2789" s="117">
        <v>1</v>
      </c>
      <c r="C2789" s="325">
        <v>8.6784779428498388E-5</v>
      </c>
      <c r="D2789" s="326">
        <v>1.032949253650906E-4</v>
      </c>
      <c r="E2789" s="327">
        <v>9.7061207936721699E-5</v>
      </c>
      <c r="F2789" s="332">
        <v>0</v>
      </c>
      <c r="G2789" s="326">
        <v>0</v>
      </c>
      <c r="H2789" s="327">
        <v>0</v>
      </c>
      <c r="I2789" s="332">
        <v>0</v>
      </c>
      <c r="J2789" s="326">
        <v>0</v>
      </c>
      <c r="K2789" s="327">
        <v>0</v>
      </c>
      <c r="L2789" s="336">
        <v>8.811297257924293E-5</v>
      </c>
      <c r="M2789" s="337">
        <v>1.1415525114155251E-4</v>
      </c>
      <c r="N2789" s="345">
        <v>0</v>
      </c>
      <c r="O2789" s="346">
        <v>0</v>
      </c>
      <c r="P2789" s="347">
        <v>0</v>
      </c>
      <c r="Q2789" s="348">
        <v>2.6525198938992044E-2</v>
      </c>
      <c r="R2789" s="346">
        <v>0.29341645063024407</v>
      </c>
      <c r="S2789" s="347">
        <v>0.23841271085494717</v>
      </c>
      <c r="T2789" s="349">
        <v>0.15519250528516676</v>
      </c>
      <c r="U2789" s="349">
        <v>0.58406081014476352</v>
      </c>
      <c r="V2789" s="361">
        <v>0</v>
      </c>
    </row>
    <row r="2790" spans="1:22" ht="16" hidden="1" customHeight="1" outlineLevel="1">
      <c r="A2790" s="65">
        <v>2781</v>
      </c>
      <c r="B2790" s="117">
        <v>1</v>
      </c>
      <c r="C2790" s="325">
        <v>9.2260002098960357E-5</v>
      </c>
      <c r="D2790" s="326">
        <v>1.1950948733657291E-4</v>
      </c>
      <c r="E2790" s="327">
        <v>1.0659609003154801E-4</v>
      </c>
      <c r="F2790" s="332">
        <v>0</v>
      </c>
      <c r="G2790" s="326">
        <v>0</v>
      </c>
      <c r="H2790" s="327">
        <v>0</v>
      </c>
      <c r="I2790" s="332">
        <v>0</v>
      </c>
      <c r="J2790" s="326">
        <v>0</v>
      </c>
      <c r="K2790" s="327">
        <v>0</v>
      </c>
      <c r="L2790" s="336">
        <v>5.8741981719495287E-5</v>
      </c>
      <c r="M2790" s="337">
        <v>1.1415525114155251E-4</v>
      </c>
      <c r="N2790" s="345">
        <v>0</v>
      </c>
      <c r="O2790" s="346">
        <v>0</v>
      </c>
      <c r="P2790" s="347">
        <v>0</v>
      </c>
      <c r="Q2790" s="348">
        <v>2.6525198938992044E-2</v>
      </c>
      <c r="R2790" s="346">
        <v>0.30053321713318115</v>
      </c>
      <c r="S2790" s="347">
        <v>0.32370720448535323</v>
      </c>
      <c r="T2790" s="349">
        <v>0.17221423227416485</v>
      </c>
      <c r="U2790" s="349">
        <v>0.70737782170796637</v>
      </c>
      <c r="V2790" s="361">
        <v>0</v>
      </c>
    </row>
    <row r="2791" spans="1:22" ht="16" hidden="1" customHeight="1" outlineLevel="1">
      <c r="A2791" s="65">
        <v>2782</v>
      </c>
      <c r="B2791" s="117">
        <v>1</v>
      </c>
      <c r="C2791" s="325">
        <v>9.0978699990005218E-5</v>
      </c>
      <c r="D2791" s="326">
        <v>1.165931992122056E-4</v>
      </c>
      <c r="E2791" s="327">
        <v>1.0309348028242814E-4</v>
      </c>
      <c r="F2791" s="332">
        <v>0</v>
      </c>
      <c r="G2791" s="326">
        <v>0</v>
      </c>
      <c r="H2791" s="327">
        <v>0</v>
      </c>
      <c r="I2791" s="332">
        <v>0</v>
      </c>
      <c r="J2791" s="326">
        <v>0</v>
      </c>
      <c r="K2791" s="327">
        <v>0</v>
      </c>
      <c r="L2791" s="336">
        <v>3.7594868300476983E-5</v>
      </c>
      <c r="M2791" s="337">
        <v>1.1415525114155251E-4</v>
      </c>
      <c r="N2791" s="345">
        <v>0</v>
      </c>
      <c r="O2791" s="346">
        <v>0</v>
      </c>
      <c r="P2791" s="347">
        <v>0</v>
      </c>
      <c r="Q2791" s="348">
        <v>1.7683465959328029E-2</v>
      </c>
      <c r="R2791" s="346">
        <v>0.34460412851748423</v>
      </c>
      <c r="S2791" s="347">
        <v>0.29953964849542586</v>
      </c>
      <c r="T2791" s="349">
        <v>0.16251470069384191</v>
      </c>
      <c r="U2791" s="349">
        <v>0.70541261036831371</v>
      </c>
      <c r="V2791" s="361">
        <v>0</v>
      </c>
    </row>
    <row r="2792" spans="1:22" ht="16" hidden="1" customHeight="1" outlineLevel="1">
      <c r="A2792" s="65">
        <v>2783</v>
      </c>
      <c r="B2792" s="117">
        <v>1</v>
      </c>
      <c r="C2792" s="325">
        <v>8.4178423431257918E-5</v>
      </c>
      <c r="D2792" s="326">
        <v>1.0566683970624269E-4</v>
      </c>
      <c r="E2792" s="327">
        <v>9.6153123927690618E-5</v>
      </c>
      <c r="F2792" s="332">
        <v>0</v>
      </c>
      <c r="G2792" s="326">
        <v>0</v>
      </c>
      <c r="H2792" s="327">
        <v>0</v>
      </c>
      <c r="I2792" s="332">
        <v>0</v>
      </c>
      <c r="J2792" s="326">
        <v>0</v>
      </c>
      <c r="K2792" s="327">
        <v>0</v>
      </c>
      <c r="L2792" s="336">
        <v>2.3496792687798115E-5</v>
      </c>
      <c r="M2792" s="337">
        <v>1.1415525114155251E-4</v>
      </c>
      <c r="N2792" s="345">
        <v>0</v>
      </c>
      <c r="O2792" s="346">
        <v>0</v>
      </c>
      <c r="P2792" s="347">
        <v>0</v>
      </c>
      <c r="Q2792" s="348">
        <v>2.6525198938992044E-2</v>
      </c>
      <c r="R2792" s="346">
        <v>0.36905112048830663</v>
      </c>
      <c r="S2792" s="347">
        <v>0.29828951112004881</v>
      </c>
      <c r="T2792" s="349">
        <v>0.13113386322809129</v>
      </c>
      <c r="U2792" s="349">
        <v>0.5579234993273835</v>
      </c>
      <c r="V2792" s="361">
        <v>0</v>
      </c>
    </row>
    <row r="2793" spans="1:22" ht="16" hidden="1" customHeight="1" outlineLevel="1">
      <c r="A2793" s="65">
        <v>2784</v>
      </c>
      <c r="B2793" s="117">
        <v>1</v>
      </c>
      <c r="C2793" s="325">
        <v>7.6884376791498641E-5</v>
      </c>
      <c r="D2793" s="326">
        <v>9.8045606741229416E-5</v>
      </c>
      <c r="E2793" s="327">
        <v>8.678688600597008E-5</v>
      </c>
      <c r="F2793" s="332">
        <v>0</v>
      </c>
      <c r="G2793" s="326">
        <v>0</v>
      </c>
      <c r="H2793" s="327">
        <v>0</v>
      </c>
      <c r="I2793" s="332">
        <v>0</v>
      </c>
      <c r="J2793" s="326">
        <v>0</v>
      </c>
      <c r="K2793" s="327">
        <v>0</v>
      </c>
      <c r="L2793" s="336">
        <v>9.3987170751192458E-6</v>
      </c>
      <c r="M2793" s="337">
        <v>1.1415525114155251E-4</v>
      </c>
      <c r="N2793" s="345">
        <v>0</v>
      </c>
      <c r="O2793" s="346">
        <v>0</v>
      </c>
      <c r="P2793" s="347">
        <v>0</v>
      </c>
      <c r="Q2793" s="348">
        <v>4.4208664898320073E-2</v>
      </c>
      <c r="R2793" s="346">
        <v>0.39297193854137297</v>
      </c>
      <c r="S2793" s="347">
        <v>0.35206607381191463</v>
      </c>
      <c r="T2793" s="349">
        <v>9.6424755122033773E-2</v>
      </c>
      <c r="U2793" s="349">
        <v>0.47784113723653848</v>
      </c>
      <c r="V2793" s="361">
        <v>0</v>
      </c>
    </row>
    <row r="2794" spans="1:22" ht="16" hidden="1" customHeight="1" outlineLevel="1">
      <c r="A2794" s="65">
        <v>2785</v>
      </c>
      <c r="B2794" s="117">
        <v>1</v>
      </c>
      <c r="C2794" s="325">
        <v>7.0052848961801222E-5</v>
      </c>
      <c r="D2794" s="326">
        <v>8.7235898760241199E-5</v>
      </c>
      <c r="E2794" s="327">
        <v>7.7226058653742882E-5</v>
      </c>
      <c r="F2794" s="332">
        <v>0</v>
      </c>
      <c r="G2794" s="326">
        <v>0</v>
      </c>
      <c r="H2794" s="327">
        <v>0</v>
      </c>
      <c r="I2794" s="332">
        <v>0</v>
      </c>
      <c r="J2794" s="326">
        <v>0</v>
      </c>
      <c r="K2794" s="327">
        <v>0</v>
      </c>
      <c r="L2794" s="336">
        <v>5.8741981719495289E-6</v>
      </c>
      <c r="M2794" s="337">
        <v>1.1415525114155251E-4</v>
      </c>
      <c r="N2794" s="345">
        <v>0</v>
      </c>
      <c r="O2794" s="346">
        <v>0</v>
      </c>
      <c r="P2794" s="347">
        <v>0</v>
      </c>
      <c r="Q2794" s="348">
        <v>6.1892130857648102E-2</v>
      </c>
      <c r="R2794" s="346">
        <v>0.43019213146596524</v>
      </c>
      <c r="S2794" s="347">
        <v>0.34985110406965308</v>
      </c>
      <c r="T2794" s="349">
        <v>3.9844154236816719E-2</v>
      </c>
      <c r="U2794" s="349">
        <v>0.37447102077080985</v>
      </c>
      <c r="V2794" s="361">
        <v>0</v>
      </c>
    </row>
    <row r="2795" spans="1:22" ht="16" hidden="1" customHeight="1" outlineLevel="1">
      <c r="A2795" s="65">
        <v>2786</v>
      </c>
      <c r="B2795" s="117">
        <v>1</v>
      </c>
      <c r="C2795" s="325">
        <v>6.6246444160075936E-5</v>
      </c>
      <c r="D2795" s="326">
        <v>8.0586761836683708E-5</v>
      </c>
      <c r="E2795" s="327">
        <v>7.1505129396847093E-5</v>
      </c>
      <c r="F2795" s="332">
        <v>0</v>
      </c>
      <c r="G2795" s="326">
        <v>0</v>
      </c>
      <c r="H2795" s="327">
        <v>0</v>
      </c>
      <c r="I2795" s="332">
        <v>0</v>
      </c>
      <c r="J2795" s="326">
        <v>1.3647045476312744E-4</v>
      </c>
      <c r="K2795" s="327">
        <v>0</v>
      </c>
      <c r="L2795" s="336">
        <v>2.3496792687798115E-6</v>
      </c>
      <c r="M2795" s="337">
        <v>1.1415525114155251E-4</v>
      </c>
      <c r="N2795" s="345">
        <v>0</v>
      </c>
      <c r="O2795" s="346">
        <v>0</v>
      </c>
      <c r="P2795" s="347">
        <v>0</v>
      </c>
      <c r="Q2795" s="348">
        <v>6.1892130857648102E-2</v>
      </c>
      <c r="R2795" s="346">
        <v>0.50031668455924627</v>
      </c>
      <c r="S2795" s="347">
        <v>0.34041543420665571</v>
      </c>
      <c r="T2795" s="349">
        <v>3.5279668787252985E-2</v>
      </c>
      <c r="U2795" s="349">
        <v>0.33880243495611451</v>
      </c>
      <c r="V2795" s="361">
        <v>0</v>
      </c>
    </row>
    <row r="2796" spans="1:22" ht="16" hidden="1" customHeight="1" outlineLevel="1">
      <c r="A2796" s="65">
        <v>2787</v>
      </c>
      <c r="B2796" s="117">
        <v>1</v>
      </c>
      <c r="C2796" s="325">
        <v>6.4908889763410569E-5</v>
      </c>
      <c r="D2796" s="326">
        <v>7.8739779357917726E-5</v>
      </c>
      <c r="E2796" s="327">
        <v>6.8365753251339666E-5</v>
      </c>
      <c r="F2796" s="332">
        <v>0</v>
      </c>
      <c r="G2796" s="326">
        <v>0</v>
      </c>
      <c r="H2796" s="327">
        <v>0</v>
      </c>
      <c r="I2796" s="332">
        <v>0</v>
      </c>
      <c r="J2796" s="326">
        <v>1.6401117906773448E-4</v>
      </c>
      <c r="K2796" s="327">
        <v>0</v>
      </c>
      <c r="L2796" s="336">
        <v>1.1748396343899057E-6</v>
      </c>
      <c r="M2796" s="337">
        <v>1.1415525114155251E-4</v>
      </c>
      <c r="N2796" s="345">
        <v>0</v>
      </c>
      <c r="O2796" s="346">
        <v>0</v>
      </c>
      <c r="P2796" s="347">
        <v>0</v>
      </c>
      <c r="Q2796" s="348">
        <v>5.3050397877984087E-2</v>
      </c>
      <c r="R2796" s="346">
        <v>0.51334082272165882</v>
      </c>
      <c r="S2796" s="347">
        <v>0.33387945931058072</v>
      </c>
      <c r="T2796" s="349">
        <v>3.3758173637398407E-2</v>
      </c>
      <c r="U2796" s="349">
        <v>0.33153115299939973</v>
      </c>
      <c r="V2796" s="361">
        <v>0</v>
      </c>
    </row>
    <row r="2797" spans="1:22" ht="16" hidden="1" customHeight="1" outlineLevel="1">
      <c r="A2797" s="65">
        <v>2788</v>
      </c>
      <c r="B2797" s="117">
        <v>1</v>
      </c>
      <c r="C2797" s="325">
        <v>6.500264357626094E-5</v>
      </c>
      <c r="D2797" s="326">
        <v>7.8973082407867115E-5</v>
      </c>
      <c r="E2797" s="327">
        <v>6.6225269515766405E-5</v>
      </c>
      <c r="F2797" s="332">
        <v>0</v>
      </c>
      <c r="G2797" s="326">
        <v>0</v>
      </c>
      <c r="H2797" s="327">
        <v>0</v>
      </c>
      <c r="I2797" s="332">
        <v>6.9097101488039455E-5</v>
      </c>
      <c r="J2797" s="326">
        <v>1.5990062320137523E-4</v>
      </c>
      <c r="K2797" s="327">
        <v>0</v>
      </c>
      <c r="L2797" s="336">
        <v>1.409807561267887E-5</v>
      </c>
      <c r="M2797" s="337">
        <v>1.1415525114155251E-4</v>
      </c>
      <c r="N2797" s="345">
        <v>0</v>
      </c>
      <c r="O2797" s="346">
        <v>0</v>
      </c>
      <c r="P2797" s="347">
        <v>0</v>
      </c>
      <c r="Q2797" s="348">
        <v>3.5366931918656058E-2</v>
      </c>
      <c r="R2797" s="346">
        <v>0.52119937154163454</v>
      </c>
      <c r="S2797" s="347">
        <v>0.28594896541316289</v>
      </c>
      <c r="T2797" s="349">
        <v>3.2712145721873385E-2</v>
      </c>
      <c r="U2797" s="349">
        <v>0.33261201923620864</v>
      </c>
      <c r="V2797" s="361">
        <v>0</v>
      </c>
    </row>
    <row r="2798" spans="1:22" ht="16" hidden="1" customHeight="1" outlineLevel="1">
      <c r="A2798" s="65">
        <v>2789</v>
      </c>
      <c r="B2798" s="117">
        <v>1</v>
      </c>
      <c r="C2798" s="325">
        <v>6.5983933484094881E-5</v>
      </c>
      <c r="D2798" s="326">
        <v>7.9439688507765892E-5</v>
      </c>
      <c r="E2798" s="327">
        <v>6.8067382791229443E-5</v>
      </c>
      <c r="F2798" s="332">
        <v>0</v>
      </c>
      <c r="G2798" s="326">
        <v>0</v>
      </c>
      <c r="H2798" s="327">
        <v>0</v>
      </c>
      <c r="I2798" s="332">
        <v>7.5783917761075554E-5</v>
      </c>
      <c r="J2798" s="326">
        <v>1.6113378996128298E-4</v>
      </c>
      <c r="K2798" s="327">
        <v>0</v>
      </c>
      <c r="L2798" s="336">
        <v>3.7594868300476983E-5</v>
      </c>
      <c r="M2798" s="337">
        <v>1.1415525114155251E-4</v>
      </c>
      <c r="N2798" s="345">
        <v>0</v>
      </c>
      <c r="O2798" s="346">
        <v>0</v>
      </c>
      <c r="P2798" s="347">
        <v>0</v>
      </c>
      <c r="Q2798" s="348">
        <v>3.5366931918656058E-2</v>
      </c>
      <c r="R2798" s="346">
        <v>0.54744758011208539</v>
      </c>
      <c r="S2798" s="347">
        <v>0.24890138992906924</v>
      </c>
      <c r="T2798" s="349">
        <v>3.4043453977996144E-2</v>
      </c>
      <c r="U2798" s="349">
        <v>0.33153115299939973</v>
      </c>
      <c r="V2798" s="361">
        <v>0</v>
      </c>
    </row>
    <row r="2799" spans="1:22" ht="16" hidden="1" customHeight="1" outlineLevel="1">
      <c r="A2799" s="65">
        <v>2790</v>
      </c>
      <c r="B2799" s="117">
        <v>1</v>
      </c>
      <c r="C2799" s="325">
        <v>7.3565491816595321E-5</v>
      </c>
      <c r="D2799" s="326">
        <v>8.2686489286228179E-5</v>
      </c>
      <c r="E2799" s="327">
        <v>7.3567777360217682E-5</v>
      </c>
      <c r="F2799" s="332">
        <v>0</v>
      </c>
      <c r="G2799" s="326">
        <v>0</v>
      </c>
      <c r="H2799" s="327">
        <v>0</v>
      </c>
      <c r="I2799" s="332">
        <v>7.8012856518754235E-5</v>
      </c>
      <c r="J2799" s="326">
        <v>1.6195590113455481E-4</v>
      </c>
      <c r="K2799" s="327">
        <v>0</v>
      </c>
      <c r="L2799" s="336">
        <v>9.3987170751192462E-5</v>
      </c>
      <c r="M2799" s="337">
        <v>1.1415525114155251E-4</v>
      </c>
      <c r="N2799" s="345">
        <v>7.1450398821682848E-4</v>
      </c>
      <c r="O2799" s="346">
        <v>9.2833410774752125E-3</v>
      </c>
      <c r="P2799" s="347">
        <v>3.3833206430647195E-3</v>
      </c>
      <c r="Q2799" s="348">
        <v>3.5366931918656058E-2</v>
      </c>
      <c r="R2799" s="346">
        <v>0.55929713704767159</v>
      </c>
      <c r="S2799" s="347">
        <v>0.27453175408952463</v>
      </c>
      <c r="T2799" s="349">
        <v>3.8512845980693954E-2</v>
      </c>
      <c r="U2799" s="349">
        <v>0.34450154784110709</v>
      </c>
      <c r="V2799" s="361">
        <v>0</v>
      </c>
    </row>
    <row r="2800" spans="1:22" ht="16" hidden="1" customHeight="1" outlineLevel="1">
      <c r="A2800" s="65">
        <v>2791</v>
      </c>
      <c r="B2800" s="117">
        <v>1</v>
      </c>
      <c r="C2800" s="325">
        <v>9.1847485322418704E-5</v>
      </c>
      <c r="D2800" s="326">
        <v>9.0754886430311103E-5</v>
      </c>
      <c r="E2800" s="327">
        <v>8.476315592870082E-5</v>
      </c>
      <c r="F2800" s="332">
        <v>0</v>
      </c>
      <c r="G2800" s="326">
        <v>0</v>
      </c>
      <c r="H2800" s="327">
        <v>0</v>
      </c>
      <c r="I2800" s="332">
        <v>7.5783917761075554E-5</v>
      </c>
      <c r="J2800" s="326">
        <v>0</v>
      </c>
      <c r="K2800" s="327">
        <v>0</v>
      </c>
      <c r="L2800" s="336">
        <v>1.8210014333043539E-4</v>
      </c>
      <c r="M2800" s="337">
        <v>1.1415525114155251E-4</v>
      </c>
      <c r="N2800" s="345">
        <v>1.3575575776119743E-2</v>
      </c>
      <c r="O2800" s="346">
        <v>6.3756974903991182E-2</v>
      </c>
      <c r="P2800" s="347">
        <v>2.9880163502857437E-2</v>
      </c>
      <c r="Q2800" s="348">
        <v>4.4208664898320073E-2</v>
      </c>
      <c r="R2800" s="346">
        <v>0.56676873711541742</v>
      </c>
      <c r="S2800" s="347">
        <v>0.26891911357669729</v>
      </c>
      <c r="T2800" s="349">
        <v>7.2936673746153743E-2</v>
      </c>
      <c r="U2800" s="349">
        <v>0.40915700091567886</v>
      </c>
      <c r="V2800" s="361">
        <v>2.1928749876848612E-2</v>
      </c>
    </row>
    <row r="2801" spans="1:22" ht="16" hidden="1" customHeight="1" outlineLevel="1">
      <c r="A2801" s="65">
        <v>2792</v>
      </c>
      <c r="B2801" s="117">
        <v>1</v>
      </c>
      <c r="C2801" s="325">
        <v>1.1478591819981079E-4</v>
      </c>
      <c r="D2801" s="326">
        <v>1.0772768331412893E-4</v>
      </c>
      <c r="E2801" s="327">
        <v>1.0287294559452059E-4</v>
      </c>
      <c r="F2801" s="332">
        <v>0</v>
      </c>
      <c r="G2801" s="326">
        <v>0</v>
      </c>
      <c r="H2801" s="327">
        <v>0</v>
      </c>
      <c r="I2801" s="332">
        <v>0</v>
      </c>
      <c r="J2801" s="326">
        <v>0</v>
      </c>
      <c r="K2801" s="327">
        <v>0</v>
      </c>
      <c r="L2801" s="336">
        <v>1.5860335064263727E-4</v>
      </c>
      <c r="M2801" s="337">
        <v>1.1415525114155251E-4</v>
      </c>
      <c r="N2801" s="345">
        <v>4.8014668008170877E-2</v>
      </c>
      <c r="O2801" s="346">
        <v>0.14948776391309124</v>
      </c>
      <c r="P2801" s="347">
        <v>8.8175419212193462E-2</v>
      </c>
      <c r="Q2801" s="348">
        <v>7.0733863837312116E-2</v>
      </c>
      <c r="R2801" s="346">
        <v>0.57356359767178056</v>
      </c>
      <c r="S2801" s="347">
        <v>0.25816068911428391</v>
      </c>
      <c r="T2801" s="349">
        <v>0.16232451380011012</v>
      </c>
      <c r="U2801" s="349">
        <v>0.55438611891600864</v>
      </c>
      <c r="V2801" s="361">
        <v>0.11830515896377346</v>
      </c>
    </row>
    <row r="2802" spans="1:22" ht="16" hidden="1" customHeight="1" outlineLevel="1">
      <c r="A2802" s="65">
        <v>2793</v>
      </c>
      <c r="B2802" s="117">
        <v>1</v>
      </c>
      <c r="C2802" s="325">
        <v>1.3671180989841881E-4</v>
      </c>
      <c r="D2802" s="326">
        <v>1.2433108370219355E-4</v>
      </c>
      <c r="E2802" s="327">
        <v>1.1811578431754224E-4</v>
      </c>
      <c r="F2802" s="332">
        <v>0</v>
      </c>
      <c r="G2802" s="326">
        <v>0</v>
      </c>
      <c r="H2802" s="327">
        <v>0</v>
      </c>
      <c r="I2802" s="332">
        <v>0</v>
      </c>
      <c r="J2802" s="326">
        <v>0</v>
      </c>
      <c r="K2802" s="327">
        <v>0</v>
      </c>
      <c r="L2802" s="336">
        <v>1.4685495429873823E-4</v>
      </c>
      <c r="M2802" s="337">
        <v>1.1415525114155251E-4</v>
      </c>
      <c r="N2802" s="345">
        <v>0.10674689583959418</v>
      </c>
      <c r="O2802" s="346">
        <v>0.25225581996947821</v>
      </c>
      <c r="P2802" s="347">
        <v>0.15472440168195814</v>
      </c>
      <c r="Q2802" s="348">
        <v>7.0733863837312116E-2</v>
      </c>
      <c r="R2802" s="346">
        <v>0.58451918140334302</v>
      </c>
      <c r="S2802" s="347">
        <v>0.2657548710877522</v>
      </c>
      <c r="T2802" s="349">
        <v>0.22156773119757267</v>
      </c>
      <c r="U2802" s="349">
        <v>0.70079436372013004</v>
      </c>
      <c r="V2802" s="361">
        <v>0.1710828799186366</v>
      </c>
    </row>
    <row r="2803" spans="1:22" ht="16" hidden="1" customHeight="1" outlineLevel="1">
      <c r="A2803" s="65">
        <v>2794</v>
      </c>
      <c r="B2803" s="117">
        <v>1</v>
      </c>
      <c r="C2803" s="325">
        <v>1.4303081688453418E-4</v>
      </c>
      <c r="D2803" s="326">
        <v>1.2804449058055462E-4</v>
      </c>
      <c r="E2803" s="327">
        <v>1.2431670083635447E-4</v>
      </c>
      <c r="F2803" s="332">
        <v>0</v>
      </c>
      <c r="G2803" s="326">
        <v>0</v>
      </c>
      <c r="H2803" s="327">
        <v>0</v>
      </c>
      <c r="I2803" s="332">
        <v>0</v>
      </c>
      <c r="J2803" s="326">
        <v>0</v>
      </c>
      <c r="K2803" s="327">
        <v>0</v>
      </c>
      <c r="L2803" s="336">
        <v>1.644775488145868E-4</v>
      </c>
      <c r="M2803" s="337">
        <v>1.1415525114155251E-4</v>
      </c>
      <c r="N2803" s="345">
        <v>0.19563119197376766</v>
      </c>
      <c r="O2803" s="346">
        <v>0.34603161904736562</v>
      </c>
      <c r="P2803" s="347">
        <v>0.14723697876100134</v>
      </c>
      <c r="Q2803" s="348">
        <v>6.1892130857648102E-2</v>
      </c>
      <c r="R2803" s="346">
        <v>0.62443623897565315</v>
      </c>
      <c r="S2803" s="347">
        <v>0.28280028254441886</v>
      </c>
      <c r="T2803" s="349">
        <v>0.24239319606120718</v>
      </c>
      <c r="U2803" s="349">
        <v>0.71710561783924698</v>
      </c>
      <c r="V2803" s="361">
        <v>0.35512924460240552</v>
      </c>
    </row>
    <row r="2804" spans="1:22" ht="16" hidden="1" customHeight="1" outlineLevel="1">
      <c r="A2804" s="65">
        <v>2795</v>
      </c>
      <c r="B2804" s="117">
        <v>1</v>
      </c>
      <c r="C2804" s="325">
        <v>1.4432461950186935E-4</v>
      </c>
      <c r="D2804" s="326">
        <v>1.2866663204708632E-4</v>
      </c>
      <c r="E2804" s="327">
        <v>1.2562693633509929E-4</v>
      </c>
      <c r="F2804" s="332">
        <v>0</v>
      </c>
      <c r="G2804" s="326">
        <v>0</v>
      </c>
      <c r="H2804" s="327">
        <v>0</v>
      </c>
      <c r="I2804" s="332">
        <v>0</v>
      </c>
      <c r="J2804" s="326">
        <v>0</v>
      </c>
      <c r="K2804" s="327">
        <v>0</v>
      </c>
      <c r="L2804" s="336">
        <v>1.8797434150238492E-4</v>
      </c>
      <c r="M2804" s="337">
        <v>1.1415525114155251E-4</v>
      </c>
      <c r="N2804" s="345">
        <v>0.27979976178571003</v>
      </c>
      <c r="O2804" s="346">
        <v>0.40403956910256816</v>
      </c>
      <c r="P2804" s="347">
        <v>0.21795309224594545</v>
      </c>
      <c r="Q2804" s="348">
        <v>5.3050397877984087E-2</v>
      </c>
      <c r="R2804" s="346">
        <v>0.61419625018412105</v>
      </c>
      <c r="S2804" s="347">
        <v>0.28109366734903546</v>
      </c>
      <c r="T2804" s="349">
        <v>0.19303969713779937</v>
      </c>
      <c r="U2804" s="349">
        <v>0.65677362971191111</v>
      </c>
      <c r="V2804" s="361">
        <v>0.42965019559913997</v>
      </c>
    </row>
    <row r="2805" spans="1:22" ht="16" hidden="1" customHeight="1" outlineLevel="1">
      <c r="A2805" s="65">
        <v>2796</v>
      </c>
      <c r="B2805" s="117">
        <v>1</v>
      </c>
      <c r="C2805" s="325">
        <v>1.4612469270859659E-4</v>
      </c>
      <c r="D2805" s="326">
        <v>1.2394224528561125E-4</v>
      </c>
      <c r="E2805" s="327">
        <v>1.2820848944648764E-4</v>
      </c>
      <c r="F2805" s="332">
        <v>0</v>
      </c>
      <c r="G2805" s="326">
        <v>0</v>
      </c>
      <c r="H2805" s="327">
        <v>0</v>
      </c>
      <c r="I2805" s="332">
        <v>0</v>
      </c>
      <c r="J2805" s="326">
        <v>0</v>
      </c>
      <c r="K2805" s="327">
        <v>0</v>
      </c>
      <c r="L2805" s="336">
        <v>2.0677177565262342E-4</v>
      </c>
      <c r="M2805" s="337">
        <v>1.1415525114155251E-4</v>
      </c>
      <c r="N2805" s="345">
        <v>0.39140528474517872</v>
      </c>
      <c r="O2805" s="346">
        <v>0.45510415282411787</v>
      </c>
      <c r="P2805" s="347">
        <v>0.24547183954156776</v>
      </c>
      <c r="Q2805" s="348">
        <v>3.5366931918656058E-2</v>
      </c>
      <c r="R2805" s="346">
        <v>0.58818043308660939</v>
      </c>
      <c r="S2805" s="347">
        <v>0.29101175339547508</v>
      </c>
      <c r="T2805" s="349">
        <v>0.16622334512161244</v>
      </c>
      <c r="U2805" s="349">
        <v>0.60990333926119566</v>
      </c>
      <c r="V2805" s="361">
        <v>0.34298265787606569</v>
      </c>
    </row>
    <row r="2806" spans="1:22" ht="16" hidden="1" customHeight="1" outlineLevel="1">
      <c r="A2806" s="65">
        <v>2797</v>
      </c>
      <c r="B2806" s="117">
        <v>1</v>
      </c>
      <c r="C2806" s="325">
        <v>1.3369918737882671E-4</v>
      </c>
      <c r="D2806" s="326">
        <v>1.1239374431311664E-4</v>
      </c>
      <c r="E2806" s="327">
        <v>1.2715770652175167E-4</v>
      </c>
      <c r="F2806" s="332">
        <v>0</v>
      </c>
      <c r="G2806" s="326">
        <v>0</v>
      </c>
      <c r="H2806" s="327">
        <v>0</v>
      </c>
      <c r="I2806" s="332">
        <v>0</v>
      </c>
      <c r="J2806" s="326">
        <v>0</v>
      </c>
      <c r="K2806" s="327">
        <v>0</v>
      </c>
      <c r="L2806" s="336">
        <v>1.8797434150238492E-4</v>
      </c>
      <c r="M2806" s="337">
        <v>1.1415525114155251E-4</v>
      </c>
      <c r="N2806" s="345">
        <v>0.44199216711093015</v>
      </c>
      <c r="O2806" s="346">
        <v>0.51524844749537269</v>
      </c>
      <c r="P2806" s="347">
        <v>0.25109403066336827</v>
      </c>
      <c r="Q2806" s="348">
        <v>2.6525198938992044E-2</v>
      </c>
      <c r="R2806" s="346">
        <v>0.58745745489314394</v>
      </c>
      <c r="S2806" s="347">
        <v>0.25968575275491851</v>
      </c>
      <c r="T2806" s="349">
        <v>0.11439741657969095</v>
      </c>
      <c r="U2806" s="349">
        <v>0.46310205218914374</v>
      </c>
      <c r="V2806" s="361">
        <v>0.25563564421418372</v>
      </c>
    </row>
    <row r="2807" spans="1:22" ht="16" hidden="1" customHeight="1" outlineLevel="1">
      <c r="A2807" s="65">
        <v>2798</v>
      </c>
      <c r="B2807" s="117">
        <v>1</v>
      </c>
      <c r="C2807" s="325">
        <v>1.3674306116936893E-4</v>
      </c>
      <c r="D2807" s="326">
        <v>1.0308106423597033E-4</v>
      </c>
      <c r="E2807" s="327">
        <v>1.2518586695928419E-4</v>
      </c>
      <c r="F2807" s="332">
        <v>0</v>
      </c>
      <c r="G2807" s="326">
        <v>0</v>
      </c>
      <c r="H2807" s="327">
        <v>0</v>
      </c>
      <c r="I2807" s="332">
        <v>0</v>
      </c>
      <c r="J2807" s="326">
        <v>0</v>
      </c>
      <c r="K2807" s="327">
        <v>0</v>
      </c>
      <c r="L2807" s="336">
        <v>1.9032402077116473E-4</v>
      </c>
      <c r="M2807" s="337">
        <v>1.1415525114155251E-4</v>
      </c>
      <c r="N2807" s="345">
        <v>0.50472561727636767</v>
      </c>
      <c r="O2807" s="346">
        <v>0.45719217438621129</v>
      </c>
      <c r="P2807" s="347">
        <v>0.19635165737904448</v>
      </c>
      <c r="Q2807" s="348">
        <v>1.7683465959328029E-2</v>
      </c>
      <c r="R2807" s="346">
        <v>0.55582075068443781</v>
      </c>
      <c r="S2807" s="347">
        <v>0.22017421962674158</v>
      </c>
      <c r="T2807" s="349">
        <v>0.11449251002655686</v>
      </c>
      <c r="U2807" s="349">
        <v>0.44600471353416582</v>
      </c>
      <c r="V2807" s="361">
        <v>0.30416854919177128</v>
      </c>
    </row>
    <row r="2808" spans="1:22" ht="16" hidden="1" customHeight="1" outlineLevel="1">
      <c r="A2808" s="65">
        <v>2799</v>
      </c>
      <c r="B2808" s="117">
        <v>1</v>
      </c>
      <c r="C2808" s="325">
        <v>1.4175576502976905E-4</v>
      </c>
      <c r="D2808" s="326">
        <v>1.0496693055639452E-4</v>
      </c>
      <c r="E2808" s="327">
        <v>1.282863252186903E-4</v>
      </c>
      <c r="F2808" s="332">
        <v>0</v>
      </c>
      <c r="G2808" s="326">
        <v>0</v>
      </c>
      <c r="H2808" s="327">
        <v>0</v>
      </c>
      <c r="I2808" s="332">
        <v>0</v>
      </c>
      <c r="J2808" s="326">
        <v>0</v>
      </c>
      <c r="K2808" s="327">
        <v>0</v>
      </c>
      <c r="L2808" s="336">
        <v>2.1382081345896285E-4</v>
      </c>
      <c r="M2808" s="337">
        <v>1.1415525114155251E-4</v>
      </c>
      <c r="N2808" s="345">
        <v>0.40069383659199742</v>
      </c>
      <c r="O2808" s="346">
        <v>0.35654224444352006</v>
      </c>
      <c r="P2808" s="347">
        <v>0.17290150134642751</v>
      </c>
      <c r="Q2808" s="348">
        <v>8.8417329796640146E-3</v>
      </c>
      <c r="R2808" s="346">
        <v>0.54415060586675024</v>
      </c>
      <c r="S2808" s="347">
        <v>0.20296281623552714</v>
      </c>
      <c r="T2808" s="349">
        <v>0.15376610358217813</v>
      </c>
      <c r="U2808" s="349">
        <v>0.51449232872106021</v>
      </c>
      <c r="V2808" s="361">
        <v>0.37872767299405663</v>
      </c>
    </row>
    <row r="2809" spans="1:22" ht="16" hidden="1" customHeight="1" outlineLevel="1">
      <c r="A2809" s="65">
        <v>2800</v>
      </c>
      <c r="B2809" s="117">
        <v>1</v>
      </c>
      <c r="C2809" s="325">
        <v>1.4313082095157456E-4</v>
      </c>
      <c r="D2809" s="326">
        <v>1.0310050615679944E-4</v>
      </c>
      <c r="E2809" s="327">
        <v>1.3117922141888931E-4</v>
      </c>
      <c r="F2809" s="332">
        <v>0</v>
      </c>
      <c r="G2809" s="326">
        <v>0</v>
      </c>
      <c r="H2809" s="327">
        <v>0</v>
      </c>
      <c r="I2809" s="332">
        <v>7.132604024571815E-5</v>
      </c>
      <c r="J2809" s="326">
        <v>0</v>
      </c>
      <c r="K2809" s="327">
        <v>0</v>
      </c>
      <c r="L2809" s="336">
        <v>2.2321953053408208E-4</v>
      </c>
      <c r="M2809" s="337">
        <v>1.1415525114155251E-4</v>
      </c>
      <c r="N2809" s="345">
        <v>0.29609045271705375</v>
      </c>
      <c r="O2809" s="346">
        <v>0.34748880624732759</v>
      </c>
      <c r="P2809" s="347">
        <v>0.17874477794890142</v>
      </c>
      <c r="Q2809" s="348">
        <v>8.8417329796640146E-3</v>
      </c>
      <c r="R2809" s="346">
        <v>0.57210626895074312</v>
      </c>
      <c r="S2809" s="347">
        <v>0.2300093097059073</v>
      </c>
      <c r="T2809" s="349">
        <v>0.18885558547569928</v>
      </c>
      <c r="U2809" s="349">
        <v>0.54750787922722444</v>
      </c>
      <c r="V2809" s="361">
        <v>0.31698697729580932</v>
      </c>
    </row>
    <row r="2810" spans="1:22" ht="16" hidden="1" customHeight="1" outlineLevel="1">
      <c r="A2810" s="65">
        <v>2801</v>
      </c>
      <c r="B2810" s="117">
        <v>1</v>
      </c>
      <c r="C2810" s="325">
        <v>1.4226828587335111E-4</v>
      </c>
      <c r="D2810" s="326">
        <v>1.1618491887479416E-4</v>
      </c>
      <c r="E2810" s="327">
        <v>1.2752094012536411E-4</v>
      </c>
      <c r="F2810" s="332">
        <v>0</v>
      </c>
      <c r="G2810" s="326">
        <v>0</v>
      </c>
      <c r="H2810" s="327">
        <v>0</v>
      </c>
      <c r="I2810" s="332">
        <v>7.5783917761075554E-5</v>
      </c>
      <c r="J2810" s="326">
        <v>0</v>
      </c>
      <c r="K2810" s="327">
        <v>0</v>
      </c>
      <c r="L2810" s="336">
        <v>2.2321953053408208E-4</v>
      </c>
      <c r="M2810" s="337">
        <v>1.1415525114155251E-4</v>
      </c>
      <c r="N2810" s="345">
        <v>0.2054913470111599</v>
      </c>
      <c r="O2810" s="346">
        <v>0.23239446085032792</v>
      </c>
      <c r="P2810" s="347">
        <v>0.10795164094010247</v>
      </c>
      <c r="Q2810" s="348">
        <v>8.8417329796640146E-3</v>
      </c>
      <c r="R2810" s="346">
        <v>0.61168369175471982</v>
      </c>
      <c r="S2810" s="347">
        <v>0.20821753451582301</v>
      </c>
      <c r="T2810" s="349">
        <v>0.17677871772372858</v>
      </c>
      <c r="U2810" s="349">
        <v>0.57030433076719511</v>
      </c>
      <c r="V2810" s="361">
        <v>0.12523734045184129</v>
      </c>
    </row>
    <row r="2811" spans="1:22" ht="16" hidden="1" customHeight="1" outlineLevel="1">
      <c r="A2811" s="65">
        <v>2802</v>
      </c>
      <c r="B2811" s="117">
        <v>1</v>
      </c>
      <c r="C2811" s="325">
        <v>1.3586177532857538E-4</v>
      </c>
      <c r="D2811" s="326">
        <v>1.1857627513677537E-4</v>
      </c>
      <c r="E2811" s="327">
        <v>1.27430131724461E-4</v>
      </c>
      <c r="F2811" s="332">
        <v>0</v>
      </c>
      <c r="G2811" s="326">
        <v>0</v>
      </c>
      <c r="H2811" s="327">
        <v>0</v>
      </c>
      <c r="I2811" s="332">
        <v>0</v>
      </c>
      <c r="J2811" s="326">
        <v>0</v>
      </c>
      <c r="K2811" s="327">
        <v>0</v>
      </c>
      <c r="L2811" s="336">
        <v>1.644775488145868E-4</v>
      </c>
      <c r="M2811" s="337">
        <v>1.1415525114155251E-4</v>
      </c>
      <c r="N2811" s="345">
        <v>9.8744451171565703E-2</v>
      </c>
      <c r="O2811" s="346">
        <v>0.11496254356810005</v>
      </c>
      <c r="P2811" s="347">
        <v>4.6848788366508111E-2</v>
      </c>
      <c r="Q2811" s="348">
        <v>8.8417329796640146E-3</v>
      </c>
      <c r="R2811" s="346">
        <v>0.60440592916466362</v>
      </c>
      <c r="S2811" s="347">
        <v>0.22066701455341869</v>
      </c>
      <c r="T2811" s="349">
        <v>0.1572845611162168</v>
      </c>
      <c r="U2811" s="349">
        <v>0.60145293050068938</v>
      </c>
      <c r="V2811" s="361">
        <v>4.8941353996984332E-4</v>
      </c>
    </row>
    <row r="2812" spans="1:22" ht="16" hidden="1" customHeight="1" outlineLevel="1">
      <c r="A2812" s="65">
        <v>2803</v>
      </c>
      <c r="B2812" s="117">
        <v>1</v>
      </c>
      <c r="C2812" s="325">
        <v>1.2904274800725802E-4</v>
      </c>
      <c r="D2812" s="326">
        <v>1.1182992860907229E-4</v>
      </c>
      <c r="E2812" s="327">
        <v>1.3081598781527687E-4</v>
      </c>
      <c r="F2812" s="332">
        <v>0</v>
      </c>
      <c r="G2812" s="326">
        <v>0</v>
      </c>
      <c r="H2812" s="327">
        <v>0</v>
      </c>
      <c r="I2812" s="332">
        <v>0</v>
      </c>
      <c r="J2812" s="326">
        <v>0</v>
      </c>
      <c r="K2812" s="327">
        <v>0</v>
      </c>
      <c r="L2812" s="336">
        <v>1.1748396343899057E-4</v>
      </c>
      <c r="M2812" s="337">
        <v>1.1415525114155251E-4</v>
      </c>
      <c r="N2812" s="345">
        <v>2.1720921241791587E-2</v>
      </c>
      <c r="O2812" s="346">
        <v>1.889383583251782E-2</v>
      </c>
      <c r="P2812" s="347">
        <v>7.6384822710591545E-3</v>
      </c>
      <c r="Q2812" s="348">
        <v>8.8417329796640146E-3</v>
      </c>
      <c r="R2812" s="346">
        <v>0.58206857564522529</v>
      </c>
      <c r="S2812" s="347">
        <v>0.19488621807861659</v>
      </c>
      <c r="T2812" s="349">
        <v>0.16869577474012615</v>
      </c>
      <c r="U2812" s="349">
        <v>0.63397717817194044</v>
      </c>
      <c r="V2812" s="361">
        <v>0</v>
      </c>
    </row>
    <row r="2813" spans="1:22" ht="16" hidden="1" customHeight="1" outlineLevel="1">
      <c r="A2813" s="65">
        <v>2804</v>
      </c>
      <c r="B2813" s="117">
        <v>1</v>
      </c>
      <c r="C2813" s="325">
        <v>1.2966777342626054E-4</v>
      </c>
      <c r="D2813" s="326">
        <v>1.2442829330633915E-4</v>
      </c>
      <c r="E2813" s="327">
        <v>1.3014141112285379E-4</v>
      </c>
      <c r="F2813" s="332">
        <v>0</v>
      </c>
      <c r="G2813" s="326">
        <v>0</v>
      </c>
      <c r="H2813" s="327">
        <v>0</v>
      </c>
      <c r="I2813" s="332">
        <v>0</v>
      </c>
      <c r="J2813" s="326">
        <v>0</v>
      </c>
      <c r="K2813" s="327">
        <v>0</v>
      </c>
      <c r="L2813" s="336">
        <v>8.811297257924293E-5</v>
      </c>
      <c r="M2813" s="337">
        <v>1.1415525114155251E-4</v>
      </c>
      <c r="N2813" s="345">
        <v>7.1450398821682848E-4</v>
      </c>
      <c r="O2813" s="346">
        <v>0</v>
      </c>
      <c r="P2813" s="347">
        <v>0</v>
      </c>
      <c r="Q2813" s="348">
        <v>8.8417329796640146E-3</v>
      </c>
      <c r="R2813" s="346">
        <v>0.54516144245089537</v>
      </c>
      <c r="S2813" s="347">
        <v>0.16910542160381448</v>
      </c>
      <c r="T2813" s="349">
        <v>0.18381563279180599</v>
      </c>
      <c r="U2813" s="349">
        <v>0.68949439851712746</v>
      </c>
      <c r="V2813" s="361">
        <v>0</v>
      </c>
    </row>
    <row r="2814" spans="1:22" ht="16" hidden="1" customHeight="1" outlineLevel="1">
      <c r="A2814" s="65">
        <v>2805</v>
      </c>
      <c r="B2814" s="117">
        <v>1</v>
      </c>
      <c r="C2814" s="325">
        <v>1.3010529121956229E-4</v>
      </c>
      <c r="D2814" s="326">
        <v>1.2919156390947244E-4</v>
      </c>
      <c r="E2814" s="327">
        <v>1.3705582222019042E-4</v>
      </c>
      <c r="F2814" s="332">
        <v>0</v>
      </c>
      <c r="G2814" s="326">
        <v>0</v>
      </c>
      <c r="H2814" s="327">
        <v>0</v>
      </c>
      <c r="I2814" s="332">
        <v>7.8012856518754235E-5</v>
      </c>
      <c r="J2814" s="326">
        <v>0</v>
      </c>
      <c r="K2814" s="327">
        <v>0</v>
      </c>
      <c r="L2814" s="336">
        <v>5.8741981719495287E-5</v>
      </c>
      <c r="M2814" s="337">
        <v>1.1415525114155251E-4</v>
      </c>
      <c r="N2814" s="345">
        <v>0</v>
      </c>
      <c r="O2814" s="346">
        <v>0</v>
      </c>
      <c r="P2814" s="347">
        <v>0</v>
      </c>
      <c r="Q2814" s="348">
        <v>8.8417329796640146E-3</v>
      </c>
      <c r="R2814" s="346">
        <v>0.49359939474258674</v>
      </c>
      <c r="S2814" s="347">
        <v>0.12777833894954441</v>
      </c>
      <c r="T2814" s="349">
        <v>0.19503665952198349</v>
      </c>
      <c r="U2814" s="349">
        <v>0.74648552736705387</v>
      </c>
      <c r="V2814" s="361">
        <v>0</v>
      </c>
    </row>
    <row r="2815" spans="1:22" ht="16" hidden="1" customHeight="1" outlineLevel="1">
      <c r="A2815" s="65">
        <v>2806</v>
      </c>
      <c r="B2815" s="117">
        <v>1</v>
      </c>
      <c r="C2815" s="325">
        <v>1.2366752940383644E-4</v>
      </c>
      <c r="D2815" s="326">
        <v>1.202482803280793E-4</v>
      </c>
      <c r="E2815" s="327">
        <v>1.2866253145100317E-4</v>
      </c>
      <c r="F2815" s="332">
        <v>0</v>
      </c>
      <c r="G2815" s="326">
        <v>0</v>
      </c>
      <c r="H2815" s="327">
        <v>0</v>
      </c>
      <c r="I2815" s="332">
        <v>8.4699672791790334E-5</v>
      </c>
      <c r="J2815" s="326">
        <v>0</v>
      </c>
      <c r="K2815" s="327">
        <v>0</v>
      </c>
      <c r="L2815" s="336">
        <v>3.7594868300476983E-5</v>
      </c>
      <c r="M2815" s="337">
        <v>1.1415525114155251E-4</v>
      </c>
      <c r="N2815" s="345">
        <v>0</v>
      </c>
      <c r="O2815" s="346">
        <v>0</v>
      </c>
      <c r="P2815" s="347">
        <v>0</v>
      </c>
      <c r="Q2815" s="348">
        <v>2.6525198938992044E-2</v>
      </c>
      <c r="R2815" s="346">
        <v>0.46356924941733091</v>
      </c>
      <c r="S2815" s="347">
        <v>0.11132427800702982</v>
      </c>
      <c r="T2815" s="349">
        <v>0.17031236333684663</v>
      </c>
      <c r="U2815" s="349">
        <v>0.65795275651570262</v>
      </c>
      <c r="V2815" s="361">
        <v>0</v>
      </c>
    </row>
    <row r="2816" spans="1:22" ht="16" hidden="1" customHeight="1" outlineLevel="1">
      <c r="A2816" s="65">
        <v>2807</v>
      </c>
      <c r="B2816" s="117">
        <v>1</v>
      </c>
      <c r="C2816" s="325">
        <v>1.0967946052656029E-4</v>
      </c>
      <c r="D2816" s="326">
        <v>1.0904973393050878E-4</v>
      </c>
      <c r="E2816" s="327">
        <v>1.1412021467780551E-4</v>
      </c>
      <c r="F2816" s="332">
        <v>0</v>
      </c>
      <c r="G2816" s="326">
        <v>0</v>
      </c>
      <c r="H2816" s="327">
        <v>0</v>
      </c>
      <c r="I2816" s="332">
        <v>8.9157550307147697E-5</v>
      </c>
      <c r="J2816" s="326">
        <v>0</v>
      </c>
      <c r="K2816" s="327">
        <v>0</v>
      </c>
      <c r="L2816" s="336">
        <v>2.3496792687798115E-5</v>
      </c>
      <c r="M2816" s="337">
        <v>1.1415525114155251E-4</v>
      </c>
      <c r="N2816" s="345">
        <v>0</v>
      </c>
      <c r="O2816" s="346">
        <v>0</v>
      </c>
      <c r="P2816" s="347">
        <v>0</v>
      </c>
      <c r="Q2816" s="348">
        <v>5.3050397877984087E-2</v>
      </c>
      <c r="R2816" s="346">
        <v>0.42913375802112252</v>
      </c>
      <c r="S2816" s="347">
        <v>0.13223421679750344</v>
      </c>
      <c r="T2816" s="349">
        <v>0.10821634253340674</v>
      </c>
      <c r="U2816" s="349">
        <v>0.5606747952028972</v>
      </c>
      <c r="V2816" s="361">
        <v>0</v>
      </c>
    </row>
    <row r="2817" spans="1:22" ht="16" hidden="1" customHeight="1" outlineLevel="1">
      <c r="A2817" s="65">
        <v>2808</v>
      </c>
      <c r="B2817" s="117">
        <v>1</v>
      </c>
      <c r="C2817" s="325">
        <v>1.0027282797057253E-4</v>
      </c>
      <c r="D2817" s="326">
        <v>1.0679447111433138E-4</v>
      </c>
      <c r="E2817" s="327">
        <v>9.58806987249813E-5</v>
      </c>
      <c r="F2817" s="332">
        <v>0</v>
      </c>
      <c r="G2817" s="326">
        <v>0</v>
      </c>
      <c r="H2817" s="327">
        <v>0</v>
      </c>
      <c r="I2817" s="332">
        <v>8.6928611549469016E-5</v>
      </c>
      <c r="J2817" s="326">
        <v>0</v>
      </c>
      <c r="K2817" s="327">
        <v>0</v>
      </c>
      <c r="L2817" s="336">
        <v>9.3987170751192458E-6</v>
      </c>
      <c r="M2817" s="337">
        <v>1.1415525114155251E-4</v>
      </c>
      <c r="N2817" s="345">
        <v>0</v>
      </c>
      <c r="O2817" s="346">
        <v>0</v>
      </c>
      <c r="P2817" s="347">
        <v>0</v>
      </c>
      <c r="Q2817" s="348">
        <v>2.6525198938992044E-2</v>
      </c>
      <c r="R2817" s="346">
        <v>0.40077607810072102</v>
      </c>
      <c r="S2817" s="347">
        <v>0.11622107405479423</v>
      </c>
      <c r="T2817" s="349">
        <v>8.9958400735151822E-2</v>
      </c>
      <c r="U2817" s="349">
        <v>0.48904284187255848</v>
      </c>
      <c r="V2817" s="361">
        <v>0</v>
      </c>
    </row>
    <row r="2818" spans="1:22" ht="16" hidden="1" customHeight="1" outlineLevel="1">
      <c r="A2818" s="65">
        <v>2809</v>
      </c>
      <c r="B2818" s="117">
        <v>1</v>
      </c>
      <c r="C2818" s="325">
        <v>9.1359965495596752E-5</v>
      </c>
      <c r="D2818" s="326">
        <v>8.8013575593405823E-5</v>
      </c>
      <c r="E2818" s="327">
        <v>9.1703512283438339E-5</v>
      </c>
      <c r="F2818" s="332">
        <v>0</v>
      </c>
      <c r="G2818" s="326">
        <v>0</v>
      </c>
      <c r="H2818" s="327">
        <v>0</v>
      </c>
      <c r="I2818" s="332">
        <v>8.6928611549469016E-5</v>
      </c>
      <c r="J2818" s="326">
        <v>0</v>
      </c>
      <c r="K2818" s="327">
        <v>0</v>
      </c>
      <c r="L2818" s="336">
        <v>5.8741981719495289E-6</v>
      </c>
      <c r="M2818" s="337">
        <v>1.1415525114155251E-4</v>
      </c>
      <c r="N2818" s="345">
        <v>0</v>
      </c>
      <c r="O2818" s="346">
        <v>0</v>
      </c>
      <c r="P2818" s="347">
        <v>0</v>
      </c>
      <c r="Q2818" s="348">
        <v>2.6525198938992044E-2</v>
      </c>
      <c r="R2818" s="346">
        <v>0.39919141289957538</v>
      </c>
      <c r="S2818" s="347">
        <v>6.5608753851873536E-2</v>
      </c>
      <c r="T2818" s="349">
        <v>4.3362611770855423E-2</v>
      </c>
      <c r="U2818" s="349">
        <v>0.41917957874790734</v>
      </c>
      <c r="V2818" s="361">
        <v>0</v>
      </c>
    </row>
    <row r="2819" spans="1:22" ht="16" hidden="1" customHeight="1" outlineLevel="1">
      <c r="A2819" s="65">
        <v>2810</v>
      </c>
      <c r="B2819" s="117">
        <v>1</v>
      </c>
      <c r="C2819" s="325">
        <v>8.6053499688265453E-5</v>
      </c>
      <c r="D2819" s="326">
        <v>8.2006022057209141E-5</v>
      </c>
      <c r="E2819" s="327">
        <v>8.5658267309031462E-5</v>
      </c>
      <c r="F2819" s="332">
        <v>0</v>
      </c>
      <c r="G2819" s="326">
        <v>0</v>
      </c>
      <c r="H2819" s="327">
        <v>0</v>
      </c>
      <c r="I2819" s="332">
        <v>9.3615427822505074E-5</v>
      </c>
      <c r="J2819" s="326">
        <v>0</v>
      </c>
      <c r="K2819" s="327">
        <v>0</v>
      </c>
      <c r="L2819" s="336">
        <v>2.3496792687798115E-6</v>
      </c>
      <c r="M2819" s="337">
        <v>1.1415525114155251E-4</v>
      </c>
      <c r="N2819" s="345">
        <v>0</v>
      </c>
      <c r="O2819" s="346">
        <v>0</v>
      </c>
      <c r="P2819" s="347">
        <v>0</v>
      </c>
      <c r="Q2819" s="348">
        <v>3.5366931918656058E-2</v>
      </c>
      <c r="R2819" s="346">
        <v>0.36677969876860411</v>
      </c>
      <c r="S2819" s="347">
        <v>6.2003593163123073E-2</v>
      </c>
      <c r="T2819" s="349">
        <v>4.127055593980538E-2</v>
      </c>
      <c r="U2819" s="349">
        <v>0.39166661999277042</v>
      </c>
      <c r="V2819" s="361">
        <v>0</v>
      </c>
    </row>
    <row r="2820" spans="1:22" ht="16" hidden="1" customHeight="1" outlineLevel="1">
      <c r="A2820" s="65">
        <v>2811</v>
      </c>
      <c r="B2820" s="117">
        <v>1</v>
      </c>
      <c r="C2820" s="325">
        <v>8.3259636065324228E-5</v>
      </c>
      <c r="D2820" s="326">
        <v>7.8875872803721542E-5</v>
      </c>
      <c r="E2820" s="327">
        <v>8.2959960539339111E-5</v>
      </c>
      <c r="F2820" s="332">
        <v>0</v>
      </c>
      <c r="G2820" s="326">
        <v>0</v>
      </c>
      <c r="H2820" s="327">
        <v>0</v>
      </c>
      <c r="I2820" s="332">
        <v>9.8073305337862478E-5</v>
      </c>
      <c r="J2820" s="326">
        <v>0</v>
      </c>
      <c r="K2820" s="327">
        <v>0</v>
      </c>
      <c r="L2820" s="336">
        <v>1.1748396343899057E-6</v>
      </c>
      <c r="M2820" s="337">
        <v>1.1415525114155251E-4</v>
      </c>
      <c r="N2820" s="345">
        <v>0</v>
      </c>
      <c r="O2820" s="346">
        <v>0</v>
      </c>
      <c r="P2820" s="347">
        <v>0</v>
      </c>
      <c r="Q2820" s="348">
        <v>4.4208664898320073E-2</v>
      </c>
      <c r="R2820" s="346">
        <v>0.33765765621548099</v>
      </c>
      <c r="S2820" s="347">
        <v>6.6433532647646218E-2</v>
      </c>
      <c r="T2820" s="349">
        <v>3.3567986743666588E-2</v>
      </c>
      <c r="U2820" s="349">
        <v>0.38950488751915247</v>
      </c>
      <c r="V2820" s="361">
        <v>0</v>
      </c>
    </row>
    <row r="2821" spans="1:22" ht="16" hidden="1" customHeight="1" outlineLevel="1">
      <c r="A2821" s="65">
        <v>2812</v>
      </c>
      <c r="B2821" s="117">
        <v>1</v>
      </c>
      <c r="C2821" s="325">
        <v>8.2640860900511749E-5</v>
      </c>
      <c r="D2821" s="326">
        <v>7.7942660603924001E-5</v>
      </c>
      <c r="E2821" s="327">
        <v>8.2557809049625352E-5</v>
      </c>
      <c r="F2821" s="332">
        <v>0</v>
      </c>
      <c r="G2821" s="326">
        <v>0</v>
      </c>
      <c r="H2821" s="327">
        <v>0</v>
      </c>
      <c r="I2821" s="332">
        <v>9.5844366580183796E-5</v>
      </c>
      <c r="J2821" s="326">
        <v>0</v>
      </c>
      <c r="K2821" s="327">
        <v>0</v>
      </c>
      <c r="L2821" s="336">
        <v>1.409807561267887E-5</v>
      </c>
      <c r="M2821" s="337">
        <v>1.1415525114155251E-4</v>
      </c>
      <c r="N2821" s="345">
        <v>0</v>
      </c>
      <c r="O2821" s="346">
        <v>0</v>
      </c>
      <c r="P2821" s="347">
        <v>0</v>
      </c>
      <c r="Q2821" s="348">
        <v>4.4208664898320073E-2</v>
      </c>
      <c r="R2821" s="346">
        <v>0.29739460811403962</v>
      </c>
      <c r="S2821" s="347">
        <v>7.3161437841704854E-2</v>
      </c>
      <c r="T2821" s="349">
        <v>3.9653967343084892E-2</v>
      </c>
      <c r="U2821" s="349">
        <v>0.38665533107665617</v>
      </c>
      <c r="V2821" s="361">
        <v>0</v>
      </c>
    </row>
    <row r="2822" spans="1:22" ht="16" hidden="1" customHeight="1" outlineLevel="1">
      <c r="A2822" s="65">
        <v>2813</v>
      </c>
      <c r="B2822" s="117">
        <v>1</v>
      </c>
      <c r="C2822" s="325">
        <v>8.3309638098844432E-5</v>
      </c>
      <c r="D2822" s="326">
        <v>7.9264711220303847E-5</v>
      </c>
      <c r="E2822" s="327">
        <v>8.2635644821828011E-5</v>
      </c>
      <c r="F2822" s="332">
        <v>0</v>
      </c>
      <c r="G2822" s="326">
        <v>0</v>
      </c>
      <c r="H2822" s="327">
        <v>0</v>
      </c>
      <c r="I2822" s="332">
        <v>9.5844366580183796E-5</v>
      </c>
      <c r="J2822" s="326">
        <v>1.4756895560229743E-4</v>
      </c>
      <c r="K2822" s="327">
        <v>0</v>
      </c>
      <c r="L2822" s="336">
        <v>3.7594868300476983E-5</v>
      </c>
      <c r="M2822" s="337">
        <v>1.1415525114155251E-4</v>
      </c>
      <c r="N2822" s="345">
        <v>0</v>
      </c>
      <c r="O2822" s="346">
        <v>0</v>
      </c>
      <c r="P2822" s="347">
        <v>0</v>
      </c>
      <c r="Q2822" s="348">
        <v>5.3050397877984087E-2</v>
      </c>
      <c r="R2822" s="346">
        <v>0.27771603869676242</v>
      </c>
      <c r="S2822" s="347">
        <v>6.478397505610084E-2</v>
      </c>
      <c r="T2822" s="349">
        <v>3.4709108106057519E-2</v>
      </c>
      <c r="U2822" s="349">
        <v>0.3863605493757083</v>
      </c>
      <c r="V2822" s="361">
        <v>0</v>
      </c>
    </row>
    <row r="2823" spans="1:22" ht="16" hidden="1" customHeight="1" outlineLevel="1">
      <c r="A2823" s="65">
        <v>2814</v>
      </c>
      <c r="B2823" s="117">
        <v>1</v>
      </c>
      <c r="C2823" s="325">
        <v>8.9209878054228114E-5</v>
      </c>
      <c r="D2823" s="326">
        <v>8.2317092790474988E-5</v>
      </c>
      <c r="E2823" s="327">
        <v>8.7617134242798489E-5</v>
      </c>
      <c r="F2823" s="332">
        <v>0</v>
      </c>
      <c r="G2823" s="326">
        <v>0</v>
      </c>
      <c r="H2823" s="327">
        <v>0</v>
      </c>
      <c r="I2823" s="332">
        <v>1.0476012161089854E-4</v>
      </c>
      <c r="J2823" s="326">
        <v>1.5907851202810332E-4</v>
      </c>
      <c r="K2823" s="327">
        <v>0</v>
      </c>
      <c r="L2823" s="336">
        <v>9.3987170751192462E-5</v>
      </c>
      <c r="M2823" s="337">
        <v>1.1415525114155251E-4</v>
      </c>
      <c r="N2823" s="345">
        <v>5.2873295128045309E-3</v>
      </c>
      <c r="O2823" s="346">
        <v>6.7537447719058707E-3</v>
      </c>
      <c r="P2823" s="347">
        <v>7.1037730516196459E-3</v>
      </c>
      <c r="Q2823" s="348">
        <v>6.1892130857648102E-2</v>
      </c>
      <c r="R2823" s="346">
        <v>0.23847297063386591</v>
      </c>
      <c r="S2823" s="347">
        <v>5.4699897075113441E-2</v>
      </c>
      <c r="T2823" s="349">
        <v>3.9939247683682622E-2</v>
      </c>
      <c r="U2823" s="349">
        <v>0.3959900849400062</v>
      </c>
      <c r="V2823" s="361">
        <v>0</v>
      </c>
    </row>
    <row r="2824" spans="1:22" ht="16" hidden="1" customHeight="1" outlineLevel="1">
      <c r="A2824" s="65">
        <v>2815</v>
      </c>
      <c r="B2824" s="117">
        <v>1</v>
      </c>
      <c r="C2824" s="325">
        <v>1.0322294794826437E-4</v>
      </c>
      <c r="D2824" s="326">
        <v>8.8305204405842556E-5</v>
      </c>
      <c r="E2824" s="327">
        <v>9.6386631244298608E-5</v>
      </c>
      <c r="F2824" s="332">
        <v>0</v>
      </c>
      <c r="G2824" s="326">
        <v>0</v>
      </c>
      <c r="H2824" s="327">
        <v>0</v>
      </c>
      <c r="I2824" s="332">
        <v>1.15904815399292E-4</v>
      </c>
      <c r="J2824" s="326">
        <v>1.5291267822856449E-4</v>
      </c>
      <c r="K2824" s="327">
        <v>0</v>
      </c>
      <c r="L2824" s="336">
        <v>1.8210014333043539E-4</v>
      </c>
      <c r="M2824" s="337">
        <v>1.1415525114155251E-4</v>
      </c>
      <c r="N2824" s="345">
        <v>5.9732533414926868E-2</v>
      </c>
      <c r="O2824" s="346">
        <v>9.7764816108065991E-2</v>
      </c>
      <c r="P2824" s="347">
        <v>8.4029804425333254E-2</v>
      </c>
      <c r="Q2824" s="348">
        <v>3.5366931918656058E-2</v>
      </c>
      <c r="R2824" s="346">
        <v>0.18990165985812174</v>
      </c>
      <c r="S2824" s="347">
        <v>4.9004260595012242E-2</v>
      </c>
      <c r="T2824" s="349">
        <v>6.1525460122244427E-2</v>
      </c>
      <c r="U2824" s="349">
        <v>0.44492384729735684</v>
      </c>
      <c r="V2824" s="361">
        <v>0</v>
      </c>
    </row>
    <row r="2825" spans="1:22" ht="16" hidden="1" customHeight="1" outlineLevel="1">
      <c r="A2825" s="65">
        <v>2816</v>
      </c>
      <c r="B2825" s="117">
        <v>1</v>
      </c>
      <c r="C2825" s="325">
        <v>1.2210496585633016E-4</v>
      </c>
      <c r="D2825" s="326">
        <v>1.0393650875245141E-4</v>
      </c>
      <c r="E2825" s="327">
        <v>1.1378292633159395E-4</v>
      </c>
      <c r="F2825" s="332">
        <v>0</v>
      </c>
      <c r="G2825" s="326">
        <v>0</v>
      </c>
      <c r="H2825" s="327">
        <v>0</v>
      </c>
      <c r="I2825" s="332">
        <v>1.136758766416133E-4</v>
      </c>
      <c r="J2825" s="326">
        <v>0</v>
      </c>
      <c r="K2825" s="327">
        <v>0</v>
      </c>
      <c r="L2825" s="336">
        <v>1.5860335064263727E-4</v>
      </c>
      <c r="M2825" s="337">
        <v>1.1415525114155251E-4</v>
      </c>
      <c r="N2825" s="345">
        <v>0.1570479766100589</v>
      </c>
      <c r="O2825" s="346">
        <v>0.25083095738038563</v>
      </c>
      <c r="P2825" s="347">
        <v>0.22847069136063772</v>
      </c>
      <c r="Q2825" s="348">
        <v>3.5366931918656058E-2</v>
      </c>
      <c r="R2825" s="346">
        <v>0.15714983895553089</v>
      </c>
      <c r="S2825" s="347">
        <v>2.9069532914658056E-2</v>
      </c>
      <c r="T2825" s="349">
        <v>0.17706399806432632</v>
      </c>
      <c r="U2825" s="349">
        <v>0.56843737999452504</v>
      </c>
      <c r="V2825" s="361">
        <v>5.8830401003035916E-2</v>
      </c>
    </row>
    <row r="2826" spans="1:22" ht="16" hidden="1" customHeight="1" outlineLevel="1">
      <c r="A2826" s="65">
        <v>2817</v>
      </c>
      <c r="B2826" s="117">
        <v>1</v>
      </c>
      <c r="C2826" s="325">
        <v>1.3893065013587772E-4</v>
      </c>
      <c r="D2826" s="326">
        <v>1.2538094742696579E-4</v>
      </c>
      <c r="E2826" s="327">
        <v>1.2138488675005412E-4</v>
      </c>
      <c r="F2826" s="332">
        <v>0</v>
      </c>
      <c r="G2826" s="326">
        <v>0</v>
      </c>
      <c r="H2826" s="327">
        <v>0</v>
      </c>
      <c r="I2826" s="332">
        <v>1.0476012161089854E-4</v>
      </c>
      <c r="J2826" s="326">
        <v>0</v>
      </c>
      <c r="K2826" s="327">
        <v>0</v>
      </c>
      <c r="L2826" s="336">
        <v>1.4685495429873823E-4</v>
      </c>
      <c r="M2826" s="337">
        <v>1.1415525114155251E-4</v>
      </c>
      <c r="N2826" s="345">
        <v>0.25493502299576443</v>
      </c>
      <c r="O2826" s="346">
        <v>0.39908582403474036</v>
      </c>
      <c r="P2826" s="347">
        <v>0.33349268765758366</v>
      </c>
      <c r="Q2826" s="348">
        <v>5.3050397877984087E-2</v>
      </c>
      <c r="R2826" s="346">
        <v>0.14952505776806471</v>
      </c>
      <c r="S2826" s="347">
        <v>3.8121342181688035E-2</v>
      </c>
      <c r="T2826" s="349">
        <v>0.23383478584327519</v>
      </c>
      <c r="U2826" s="349">
        <v>0.69971349748332112</v>
      </c>
      <c r="V2826" s="361">
        <v>9.5447282999812283E-2</v>
      </c>
    </row>
    <row r="2827" spans="1:22" ht="16" hidden="1" customHeight="1" outlineLevel="1">
      <c r="A2827" s="65">
        <v>2818</v>
      </c>
      <c r="B2827" s="117">
        <v>1</v>
      </c>
      <c r="C2827" s="325">
        <v>1.4325582603537507E-4</v>
      </c>
      <c r="D2827" s="326">
        <v>1.2302847500664281E-4</v>
      </c>
      <c r="E2827" s="327">
        <v>1.2899981979721473E-4</v>
      </c>
      <c r="F2827" s="332">
        <v>0</v>
      </c>
      <c r="G2827" s="326">
        <v>0</v>
      </c>
      <c r="H2827" s="327">
        <v>0</v>
      </c>
      <c r="I2827" s="332">
        <v>9.3615427822505074E-5</v>
      </c>
      <c r="J2827" s="326">
        <v>0</v>
      </c>
      <c r="K2827" s="327">
        <v>0</v>
      </c>
      <c r="L2827" s="336">
        <v>1.644775488145868E-4</v>
      </c>
      <c r="M2827" s="337">
        <v>1.1415525114155251E-4</v>
      </c>
      <c r="N2827" s="345">
        <v>0.33338756090197219</v>
      </c>
      <c r="O2827" s="346">
        <v>0.4776271375993637</v>
      </c>
      <c r="P2827" s="347">
        <v>0.4220052386352674</v>
      </c>
      <c r="Q2827" s="348">
        <v>3.5366931918656058E-2</v>
      </c>
      <c r="R2827" s="346">
        <v>0.14858549019666301</v>
      </c>
      <c r="S2827" s="347">
        <v>3.9345541193629131E-2</v>
      </c>
      <c r="T2827" s="349">
        <v>0.21348478821397024</v>
      </c>
      <c r="U2827" s="349">
        <v>0.69430916629927641</v>
      </c>
      <c r="V2827" s="361">
        <v>0.10415831722655876</v>
      </c>
    </row>
    <row r="2828" spans="1:22" ht="16" hidden="1" customHeight="1" outlineLevel="1">
      <c r="A2828" s="65">
        <v>2819</v>
      </c>
      <c r="B2828" s="117">
        <v>1</v>
      </c>
      <c r="C2828" s="325">
        <v>1.4369334382867684E-4</v>
      </c>
      <c r="D2828" s="326">
        <v>1.2419499025638974E-4</v>
      </c>
      <c r="E2828" s="327">
        <v>1.2689825394774279E-4</v>
      </c>
      <c r="F2828" s="332">
        <v>0</v>
      </c>
      <c r="G2828" s="326">
        <v>0</v>
      </c>
      <c r="H2828" s="327">
        <v>0</v>
      </c>
      <c r="I2828" s="332">
        <v>0</v>
      </c>
      <c r="J2828" s="326">
        <v>0</v>
      </c>
      <c r="K2828" s="327">
        <v>0</v>
      </c>
      <c r="L2828" s="336">
        <v>1.8797434150238492E-4</v>
      </c>
      <c r="M2828" s="337">
        <v>1.1415525114155251E-4</v>
      </c>
      <c r="N2828" s="345">
        <v>0.44970881018367187</v>
      </c>
      <c r="O2828" s="346">
        <v>0.55388105147218281</v>
      </c>
      <c r="P2828" s="347">
        <v>0.49208409345292159</v>
      </c>
      <c r="Q2828" s="348">
        <v>1.7683465959328029E-2</v>
      </c>
      <c r="R2828" s="346">
        <v>0.16761441351398781</v>
      </c>
      <c r="S2828" s="347">
        <v>3.5548450206894996E-2</v>
      </c>
      <c r="T2828" s="349">
        <v>0.18895067892256517</v>
      </c>
      <c r="U2828" s="349">
        <v>0.68674310264161376</v>
      </c>
      <c r="V2828" s="361">
        <v>0.19256653488276063</v>
      </c>
    </row>
    <row r="2829" spans="1:22" ht="16" hidden="1" customHeight="1" outlineLevel="1">
      <c r="A2829" s="65">
        <v>2820</v>
      </c>
      <c r="B2829" s="117">
        <v>1</v>
      </c>
      <c r="C2829" s="325">
        <v>1.4212453002698054E-4</v>
      </c>
      <c r="D2829" s="326">
        <v>1.2576978584354811E-4</v>
      </c>
      <c r="E2829" s="327">
        <v>1.3056950786996844E-4</v>
      </c>
      <c r="F2829" s="332">
        <v>0</v>
      </c>
      <c r="G2829" s="326">
        <v>0</v>
      </c>
      <c r="H2829" s="327">
        <v>0</v>
      </c>
      <c r="I2829" s="332">
        <v>0</v>
      </c>
      <c r="J2829" s="326">
        <v>0</v>
      </c>
      <c r="K2829" s="327">
        <v>9.2113590914628404E-5</v>
      </c>
      <c r="L2829" s="336">
        <v>2.0677177565262342E-4</v>
      </c>
      <c r="M2829" s="337">
        <v>1.1415525114155251E-4</v>
      </c>
      <c r="N2829" s="345">
        <v>0.4382767463722026</v>
      </c>
      <c r="O2829" s="346">
        <v>0.62297328932076201</v>
      </c>
      <c r="P2829" s="347">
        <v>0.54952451676036929</v>
      </c>
      <c r="Q2829" s="348">
        <v>1.7683465959328029E-2</v>
      </c>
      <c r="R2829" s="346">
        <v>0.17935625645338976</v>
      </c>
      <c r="S2829" s="347">
        <v>2.6097220723696621E-2</v>
      </c>
      <c r="T2829" s="349">
        <v>0.16612825167474654</v>
      </c>
      <c r="U2829" s="349">
        <v>0.65706841141285888</v>
      </c>
      <c r="V2829" s="361">
        <v>0.15237820519862902</v>
      </c>
    </row>
    <row r="2830" spans="1:22" ht="16" hidden="1" customHeight="1" outlineLevel="1">
      <c r="A2830" s="65">
        <v>2821</v>
      </c>
      <c r="B2830" s="117">
        <v>1</v>
      </c>
      <c r="C2830" s="325">
        <v>1.3092407451845557E-4</v>
      </c>
      <c r="D2830" s="326">
        <v>1.1834297208682599E-4</v>
      </c>
      <c r="E2830" s="327">
        <v>1.3051761735516666E-4</v>
      </c>
      <c r="F2830" s="332">
        <v>0</v>
      </c>
      <c r="G2830" s="326">
        <v>0</v>
      </c>
      <c r="H2830" s="327">
        <v>0</v>
      </c>
      <c r="I2830" s="332">
        <v>0</v>
      </c>
      <c r="J2830" s="326">
        <v>0</v>
      </c>
      <c r="K2830" s="327">
        <v>1.0102780939023762E-4</v>
      </c>
      <c r="L2830" s="336">
        <v>1.8797434150238492E-4</v>
      </c>
      <c r="M2830" s="337">
        <v>1.1415525114155251E-4</v>
      </c>
      <c r="N2830" s="345">
        <v>0.46685690590087575</v>
      </c>
      <c r="O2830" s="346">
        <v>0.63187289602508911</v>
      </c>
      <c r="P2830" s="347">
        <v>0.52163312668437012</v>
      </c>
      <c r="Q2830" s="348">
        <v>2.6525198938992044E-2</v>
      </c>
      <c r="R2830" s="346">
        <v>0.19138776015919956</v>
      </c>
      <c r="S2830" s="347">
        <v>1.7278839738287258E-2</v>
      </c>
      <c r="T2830" s="349">
        <v>0.11525325760148414</v>
      </c>
      <c r="U2830" s="349">
        <v>0.4908115320782459</v>
      </c>
      <c r="V2830" s="361">
        <v>0.14023925303339879</v>
      </c>
    </row>
    <row r="2831" spans="1:22" ht="16" hidden="1" customHeight="1" outlineLevel="1">
      <c r="A2831" s="65">
        <v>2822</v>
      </c>
      <c r="B2831" s="117">
        <v>1</v>
      </c>
      <c r="C2831" s="325">
        <v>1.3348667873636585E-4</v>
      </c>
      <c r="D2831" s="326">
        <v>1.1305476962130658E-4</v>
      </c>
      <c r="E2831" s="327">
        <v>1.2858469567880051E-4</v>
      </c>
      <c r="F2831" s="332">
        <v>0</v>
      </c>
      <c r="G2831" s="326">
        <v>0</v>
      </c>
      <c r="H2831" s="327">
        <v>0</v>
      </c>
      <c r="I2831" s="332">
        <v>0</v>
      </c>
      <c r="J2831" s="326">
        <v>0</v>
      </c>
      <c r="K2831" s="327">
        <v>1.069706217073104E-4</v>
      </c>
      <c r="L2831" s="336">
        <v>1.9032402077116473E-4</v>
      </c>
      <c r="M2831" s="337">
        <v>1.1415525114155251E-4</v>
      </c>
      <c r="N2831" s="345">
        <v>0.48557691039215667</v>
      </c>
      <c r="O2831" s="346">
        <v>0.61703073582699908</v>
      </c>
      <c r="P2831" s="347">
        <v>0.47350533943687095</v>
      </c>
      <c r="Q2831" s="348">
        <v>4.4208664898320073E-2</v>
      </c>
      <c r="R2831" s="346">
        <v>0.18005789326596433</v>
      </c>
      <c r="S2831" s="347">
        <v>2.5147947977013085E-2</v>
      </c>
      <c r="T2831" s="349">
        <v>8.1970551198415301E-2</v>
      </c>
      <c r="U2831" s="349">
        <v>0.45887684780889054</v>
      </c>
      <c r="V2831" s="361">
        <v>0.13917804903908046</v>
      </c>
    </row>
    <row r="2832" spans="1:22" ht="16" hidden="1" customHeight="1" outlineLevel="1">
      <c r="A2832" s="65">
        <v>2823</v>
      </c>
      <c r="B2832" s="117">
        <v>1</v>
      </c>
      <c r="C2832" s="325">
        <v>1.3994319131466177E-4</v>
      </c>
      <c r="D2832" s="326">
        <v>1.1764306293697783E-4</v>
      </c>
      <c r="E2832" s="327">
        <v>1.2353834311432783E-4</v>
      </c>
      <c r="F2832" s="332">
        <v>0</v>
      </c>
      <c r="G2832" s="326">
        <v>0</v>
      </c>
      <c r="H2832" s="327">
        <v>0</v>
      </c>
      <c r="I2832" s="332">
        <v>0</v>
      </c>
      <c r="J2832" s="326">
        <v>0</v>
      </c>
      <c r="K2832" s="327">
        <v>9.5084997073164795E-5</v>
      </c>
      <c r="L2832" s="336">
        <v>2.1382081345896285E-4</v>
      </c>
      <c r="M2832" s="337">
        <v>1.1415525114155251E-4</v>
      </c>
      <c r="N2832" s="345">
        <v>0.40312315015193467</v>
      </c>
      <c r="O2832" s="346">
        <v>0.56580525182675612</v>
      </c>
      <c r="P2832" s="347">
        <v>0.447352127786251</v>
      </c>
      <c r="Q2832" s="348">
        <v>4.4208664898320073E-2</v>
      </c>
      <c r="R2832" s="346">
        <v>0.1759835938470827</v>
      </c>
      <c r="S2832" s="347">
        <v>2.2341627720599437E-2</v>
      </c>
      <c r="T2832" s="349">
        <v>0.13084858288749354</v>
      </c>
      <c r="U2832" s="349">
        <v>0.49945846197271748</v>
      </c>
      <c r="V2832" s="361">
        <v>0.13569668917282587</v>
      </c>
    </row>
    <row r="2833" spans="1:22" ht="16" hidden="1" customHeight="1" outlineLevel="1">
      <c r="A2833" s="65">
        <v>2824</v>
      </c>
      <c r="B2833" s="117">
        <v>1</v>
      </c>
      <c r="C2833" s="325">
        <v>1.380306135325141E-4</v>
      </c>
      <c r="D2833" s="326">
        <v>1.1669040881635117E-4</v>
      </c>
      <c r="E2833" s="327">
        <v>1.2535451113238996E-4</v>
      </c>
      <c r="F2833" s="332">
        <v>0</v>
      </c>
      <c r="G2833" s="326">
        <v>0</v>
      </c>
      <c r="H2833" s="327">
        <v>0</v>
      </c>
      <c r="I2833" s="332">
        <v>0</v>
      </c>
      <c r="J2833" s="326">
        <v>0</v>
      </c>
      <c r="K2833" s="327">
        <v>0</v>
      </c>
      <c r="L2833" s="336">
        <v>2.2321953053408208E-4</v>
      </c>
      <c r="M2833" s="337">
        <v>1.1415525114155251E-4</v>
      </c>
      <c r="N2833" s="345">
        <v>0.35225046619089651</v>
      </c>
      <c r="O2833" s="346">
        <v>0.45192388835235875</v>
      </c>
      <c r="P2833" s="347">
        <v>0.31274658314217213</v>
      </c>
      <c r="Q2833" s="348">
        <v>3.5366931918656058E-2</v>
      </c>
      <c r="R2833" s="346">
        <v>0.16585436657961308</v>
      </c>
      <c r="S2833" s="347">
        <v>5.3693566724591898E-2</v>
      </c>
      <c r="T2833" s="349">
        <v>0.12894671395017532</v>
      </c>
      <c r="U2833" s="349">
        <v>0.53886094933275286</v>
      </c>
      <c r="V2833" s="361">
        <v>9.9134776016042425E-2</v>
      </c>
    </row>
    <row r="2834" spans="1:22" ht="16" hidden="1" customHeight="1" outlineLevel="1">
      <c r="A2834" s="65">
        <v>2825</v>
      </c>
      <c r="B2834" s="117">
        <v>1</v>
      </c>
      <c r="C2834" s="325">
        <v>1.3483673364141129E-4</v>
      </c>
      <c r="D2834" s="326">
        <v>1.2586699544769368E-4</v>
      </c>
      <c r="E2834" s="327">
        <v>1.2552315530549573E-4</v>
      </c>
      <c r="F2834" s="332">
        <v>0</v>
      </c>
      <c r="G2834" s="326">
        <v>0</v>
      </c>
      <c r="H2834" s="327">
        <v>0</v>
      </c>
      <c r="I2834" s="332">
        <v>0</v>
      </c>
      <c r="J2834" s="326">
        <v>0</v>
      </c>
      <c r="K2834" s="327">
        <v>9.8056403231701241E-5</v>
      </c>
      <c r="L2834" s="336">
        <v>2.2321953053408208E-4</v>
      </c>
      <c r="M2834" s="337">
        <v>1.1415525114155251E-4</v>
      </c>
      <c r="N2834" s="345">
        <v>0.2139224940721185</v>
      </c>
      <c r="O2834" s="346">
        <v>0.28849631408559279</v>
      </c>
      <c r="P2834" s="347">
        <v>0.21793207396722752</v>
      </c>
      <c r="Q2834" s="348">
        <v>2.6525198938992044E-2</v>
      </c>
      <c r="R2834" s="346">
        <v>0.14046385477758519</v>
      </c>
      <c r="S2834" s="347">
        <v>8.5320431993841928E-2</v>
      </c>
      <c r="T2834" s="349">
        <v>0.13170442390928677</v>
      </c>
      <c r="U2834" s="349">
        <v>0.55389481608109548</v>
      </c>
      <c r="V2834" s="361">
        <v>3.3383645366603702E-2</v>
      </c>
    </row>
    <row r="2835" spans="1:22" ht="16" hidden="1" customHeight="1" outlineLevel="1">
      <c r="A2835" s="65">
        <v>2826</v>
      </c>
      <c r="B2835" s="117">
        <v>1</v>
      </c>
      <c r="C2835" s="325">
        <v>1.2904899826144805E-4</v>
      </c>
      <c r="D2835" s="326">
        <v>1.19859441911497E-4</v>
      </c>
      <c r="E2835" s="327">
        <v>1.2772850218457121E-4</v>
      </c>
      <c r="F2835" s="332">
        <v>0</v>
      </c>
      <c r="G2835" s="326">
        <v>0</v>
      </c>
      <c r="H2835" s="327">
        <v>0</v>
      </c>
      <c r="I2835" s="332">
        <v>0</v>
      </c>
      <c r="J2835" s="326">
        <v>0</v>
      </c>
      <c r="K2835" s="327">
        <v>9.2113590914628404E-5</v>
      </c>
      <c r="L2835" s="336">
        <v>1.644775488145868E-4</v>
      </c>
      <c r="M2835" s="337">
        <v>1.1415525114155251E-4</v>
      </c>
      <c r="N2835" s="345">
        <v>6.5162763725374773E-2</v>
      </c>
      <c r="O2835" s="346">
        <v>0.13148551615752171</v>
      </c>
      <c r="P2835" s="347">
        <v>0.10015009633077832</v>
      </c>
      <c r="Q2835" s="348">
        <v>1.7683465959328029E-2</v>
      </c>
      <c r="R2835" s="346">
        <v>0.10058204282369448</v>
      </c>
      <c r="S2835" s="347">
        <v>7.9349869248483168E-2</v>
      </c>
      <c r="T2835" s="349">
        <v>0.20311960250558592</v>
      </c>
      <c r="U2835" s="349">
        <v>0.59172513436940877</v>
      </c>
      <c r="V2835" s="361">
        <v>0</v>
      </c>
    </row>
    <row r="2836" spans="1:22" ht="16" hidden="1" customHeight="1" outlineLevel="1">
      <c r="A2836" s="65">
        <v>2827</v>
      </c>
      <c r="B2836" s="117">
        <v>1</v>
      </c>
      <c r="C2836" s="325">
        <v>1.2420505126417859E-4</v>
      </c>
      <c r="D2836" s="326">
        <v>1.1793469174941456E-4</v>
      </c>
      <c r="E2836" s="327">
        <v>1.27430131724461E-4</v>
      </c>
      <c r="F2836" s="332">
        <v>0</v>
      </c>
      <c r="G2836" s="326">
        <v>0</v>
      </c>
      <c r="H2836" s="327">
        <v>0</v>
      </c>
      <c r="I2836" s="332">
        <v>0</v>
      </c>
      <c r="J2836" s="326">
        <v>0</v>
      </c>
      <c r="K2836" s="327">
        <v>0</v>
      </c>
      <c r="L2836" s="336">
        <v>1.1748396343899057E-4</v>
      </c>
      <c r="M2836" s="337">
        <v>1.1415525114155251E-4</v>
      </c>
      <c r="N2836" s="345">
        <v>1.4432980561979936E-2</v>
      </c>
      <c r="O2836" s="346">
        <v>1.7129275869658001E-2</v>
      </c>
      <c r="P2836" s="347">
        <v>1.9061441587162969E-2</v>
      </c>
      <c r="Q2836" s="348">
        <v>1.7683465959328029E-2</v>
      </c>
      <c r="R2836" s="346">
        <v>6.6835440904969512E-2</v>
      </c>
      <c r="S2836" s="347">
        <v>9.215727151861032E-2</v>
      </c>
      <c r="T2836" s="349">
        <v>0.20121773356826772</v>
      </c>
      <c r="U2836" s="349">
        <v>0.60626769828283822</v>
      </c>
      <c r="V2836" s="361">
        <v>0</v>
      </c>
    </row>
    <row r="2837" spans="1:22" ht="16" hidden="1" customHeight="1" outlineLevel="1">
      <c r="A2837" s="65">
        <v>2828</v>
      </c>
      <c r="B2837" s="117">
        <v>1</v>
      </c>
      <c r="C2837" s="325">
        <v>1.2305500449321399E-4</v>
      </c>
      <c r="D2837" s="326">
        <v>1.2298959116498458E-4</v>
      </c>
      <c r="E2837" s="327">
        <v>1.315035371364004E-4</v>
      </c>
      <c r="F2837" s="332">
        <v>0</v>
      </c>
      <c r="G2837" s="326">
        <v>0</v>
      </c>
      <c r="H2837" s="327">
        <v>0</v>
      </c>
      <c r="I2837" s="332">
        <v>0</v>
      </c>
      <c r="J2837" s="326">
        <v>0</v>
      </c>
      <c r="K2837" s="327">
        <v>9.2113590914628404E-5</v>
      </c>
      <c r="L2837" s="336">
        <v>8.811297257924293E-5</v>
      </c>
      <c r="M2837" s="337">
        <v>1.1415525114155251E-4</v>
      </c>
      <c r="N2837" s="345">
        <v>0</v>
      </c>
      <c r="O2837" s="346">
        <v>0</v>
      </c>
      <c r="P2837" s="347">
        <v>0</v>
      </c>
      <c r="Q2837" s="348">
        <v>8.8417329796640146E-3</v>
      </c>
      <c r="R2837" s="346">
        <v>5.4586012533919981E-2</v>
      </c>
      <c r="S2837" s="347">
        <v>0.1197536175195056</v>
      </c>
      <c r="T2837" s="349">
        <v>0.22023642294144991</v>
      </c>
      <c r="U2837" s="349">
        <v>0.67190575702723643</v>
      </c>
      <c r="V2837" s="361">
        <v>0</v>
      </c>
    </row>
    <row r="2838" spans="1:22" ht="16" hidden="1" customHeight="1" outlineLevel="1">
      <c r="A2838" s="65">
        <v>2829</v>
      </c>
      <c r="B2838" s="117">
        <v>1</v>
      </c>
      <c r="C2838" s="325">
        <v>1.253238467641931E-4</v>
      </c>
      <c r="D2838" s="326">
        <v>1.3288552886700437E-4</v>
      </c>
      <c r="E2838" s="327">
        <v>1.3547316151873626E-4</v>
      </c>
      <c r="F2838" s="332">
        <v>0</v>
      </c>
      <c r="G2838" s="326">
        <v>0</v>
      </c>
      <c r="H2838" s="327">
        <v>0</v>
      </c>
      <c r="I2838" s="332">
        <v>0</v>
      </c>
      <c r="J2838" s="326">
        <v>0</v>
      </c>
      <c r="K2838" s="327">
        <v>9.8056403231701241E-5</v>
      </c>
      <c r="L2838" s="336">
        <v>5.8741981719495287E-5</v>
      </c>
      <c r="M2838" s="337">
        <v>1.1415525114155251E-4</v>
      </c>
      <c r="N2838" s="345">
        <v>0</v>
      </c>
      <c r="O2838" s="346">
        <v>0</v>
      </c>
      <c r="P2838" s="347">
        <v>0</v>
      </c>
      <c r="Q2838" s="348">
        <v>8.8417329796640146E-3</v>
      </c>
      <c r="R2838" s="346">
        <v>4.6329312909675062E-2</v>
      </c>
      <c r="S2838" s="347">
        <v>0.13818921992266114</v>
      </c>
      <c r="T2838" s="349">
        <v>0.25665721309109385</v>
      </c>
      <c r="U2838" s="349">
        <v>0.72968297041302377</v>
      </c>
      <c r="V2838" s="361">
        <v>0</v>
      </c>
    </row>
    <row r="2839" spans="1:22" ht="16" hidden="1" customHeight="1" outlineLevel="1">
      <c r="A2839" s="65">
        <v>2830</v>
      </c>
      <c r="B2839" s="117">
        <v>1</v>
      </c>
      <c r="C2839" s="325">
        <v>1.2147994043732766E-4</v>
      </c>
      <c r="D2839" s="326">
        <v>1.2411722257307328E-4</v>
      </c>
      <c r="E2839" s="327">
        <v>1.2675555503203792E-4</v>
      </c>
      <c r="F2839" s="332">
        <v>0</v>
      </c>
      <c r="G2839" s="326">
        <v>0</v>
      </c>
      <c r="H2839" s="327">
        <v>0</v>
      </c>
      <c r="I2839" s="332">
        <v>0</v>
      </c>
      <c r="J2839" s="326">
        <v>0</v>
      </c>
      <c r="K2839" s="327">
        <v>1.0102780939023762E-4</v>
      </c>
      <c r="L2839" s="336">
        <v>3.7594868300476983E-5</v>
      </c>
      <c r="M2839" s="337">
        <v>1.1415525114155251E-4</v>
      </c>
      <c r="N2839" s="345">
        <v>0</v>
      </c>
      <c r="O2839" s="346">
        <v>0</v>
      </c>
      <c r="P2839" s="347">
        <v>0</v>
      </c>
      <c r="Q2839" s="348">
        <v>8.8417329796640146E-3</v>
      </c>
      <c r="R2839" s="346">
        <v>4.9129687411082146E-2</v>
      </c>
      <c r="S2839" s="347">
        <v>0.20027580905305811</v>
      </c>
      <c r="T2839" s="349">
        <v>0.2761513696986056</v>
      </c>
      <c r="U2839" s="349">
        <v>0.68065094748869048</v>
      </c>
      <c r="V2839" s="361">
        <v>0</v>
      </c>
    </row>
    <row r="2840" spans="1:22" ht="16" hidden="1" customHeight="1" outlineLevel="1">
      <c r="A2840" s="65">
        <v>2831</v>
      </c>
      <c r="B2840" s="117">
        <v>1</v>
      </c>
      <c r="C2840" s="325">
        <v>1.0939194883381914E-4</v>
      </c>
      <c r="D2840" s="326">
        <v>1.1266593120472426E-4</v>
      </c>
      <c r="E2840" s="327">
        <v>1.1461317456842238E-4</v>
      </c>
      <c r="F2840" s="332">
        <v>0</v>
      </c>
      <c r="G2840" s="326">
        <v>0</v>
      </c>
      <c r="H2840" s="327">
        <v>0</v>
      </c>
      <c r="I2840" s="332">
        <v>0</v>
      </c>
      <c r="J2840" s="326">
        <v>0</v>
      </c>
      <c r="K2840" s="327">
        <v>0</v>
      </c>
      <c r="L2840" s="336">
        <v>2.3496792687798115E-5</v>
      </c>
      <c r="M2840" s="337">
        <v>1.1415525114155251E-4</v>
      </c>
      <c r="N2840" s="345">
        <v>0</v>
      </c>
      <c r="O2840" s="346">
        <v>0</v>
      </c>
      <c r="P2840" s="347">
        <v>0</v>
      </c>
      <c r="Q2840" s="348">
        <v>8.8417329796640146E-3</v>
      </c>
      <c r="R2840" s="346">
        <v>6.4933807334927485E-2</v>
      </c>
      <c r="S2840" s="347">
        <v>0.22554825098098202</v>
      </c>
      <c r="T2840" s="349">
        <v>0.18001189491716957</v>
      </c>
      <c r="U2840" s="349">
        <v>0.57580692251822241</v>
      </c>
      <c r="V2840" s="361">
        <v>0</v>
      </c>
    </row>
    <row r="2841" spans="1:22" ht="16" hidden="1" customHeight="1" outlineLevel="1">
      <c r="A2841" s="65">
        <v>2832</v>
      </c>
      <c r="B2841" s="117">
        <v>1</v>
      </c>
      <c r="C2841" s="325">
        <v>9.8916522811337082E-5</v>
      </c>
      <c r="D2841" s="326">
        <v>1.0259501621524244E-4</v>
      </c>
      <c r="E2841" s="327">
        <v>1.0205566998639262E-4</v>
      </c>
      <c r="F2841" s="332">
        <v>0</v>
      </c>
      <c r="G2841" s="326">
        <v>0</v>
      </c>
      <c r="H2841" s="327">
        <v>0</v>
      </c>
      <c r="I2841" s="332">
        <v>0</v>
      </c>
      <c r="J2841" s="326">
        <v>0</v>
      </c>
      <c r="K2841" s="327">
        <v>0</v>
      </c>
      <c r="L2841" s="336">
        <v>9.3987170751192458E-6</v>
      </c>
      <c r="M2841" s="337">
        <v>1.1415525114155251E-4</v>
      </c>
      <c r="N2841" s="345">
        <v>0</v>
      </c>
      <c r="O2841" s="346">
        <v>0</v>
      </c>
      <c r="P2841" s="347">
        <v>0</v>
      </c>
      <c r="Q2841" s="348">
        <v>3.5366931918656058E-2</v>
      </c>
      <c r="R2841" s="346">
        <v>7.6079492792605674E-2</v>
      </c>
      <c r="S2841" s="347">
        <v>0.23428363599911747</v>
      </c>
      <c r="T2841" s="349">
        <v>8.254111187961076E-2</v>
      </c>
      <c r="U2841" s="349">
        <v>0.48177155991584375</v>
      </c>
      <c r="V2841" s="361">
        <v>0</v>
      </c>
    </row>
    <row r="2842" spans="1:22" ht="16" hidden="1" customHeight="1" outlineLevel="1">
      <c r="A2842" s="65">
        <v>2833</v>
      </c>
      <c r="B2842" s="117">
        <v>1</v>
      </c>
      <c r="C2842" s="325">
        <v>9.3022533110143424E-5</v>
      </c>
      <c r="D2842" s="326">
        <v>8.7235898760241199E-5</v>
      </c>
      <c r="E2842" s="327">
        <v>9.2326198461059649E-5</v>
      </c>
      <c r="F2842" s="332">
        <v>0</v>
      </c>
      <c r="G2842" s="326">
        <v>0</v>
      </c>
      <c r="H2842" s="327">
        <v>0</v>
      </c>
      <c r="I2842" s="332">
        <v>7.132604024571815E-5</v>
      </c>
      <c r="J2842" s="326">
        <v>0</v>
      </c>
      <c r="K2842" s="327">
        <v>0</v>
      </c>
      <c r="L2842" s="336">
        <v>5.8741981719495289E-6</v>
      </c>
      <c r="M2842" s="337">
        <v>1.1415525114155251E-4</v>
      </c>
      <c r="N2842" s="345">
        <v>0</v>
      </c>
      <c r="O2842" s="346">
        <v>0</v>
      </c>
      <c r="P2842" s="347">
        <v>0</v>
      </c>
      <c r="Q2842" s="348">
        <v>3.5366931918656058E-2</v>
      </c>
      <c r="R2842" s="346">
        <v>0.10147481348206268</v>
      </c>
      <c r="S2842" s="347">
        <v>0.26098776685716724</v>
      </c>
      <c r="T2842" s="349">
        <v>4.3933172452050889E-2</v>
      </c>
      <c r="U2842" s="349">
        <v>0.40532483880335618</v>
      </c>
      <c r="V2842" s="361">
        <v>0</v>
      </c>
    </row>
    <row r="2843" spans="1:22" ht="16" hidden="1" customHeight="1" outlineLevel="1">
      <c r="A2843" s="65">
        <v>2834</v>
      </c>
      <c r="B2843" s="117">
        <v>1</v>
      </c>
      <c r="C2843" s="325">
        <v>8.6991037816769215E-5</v>
      </c>
      <c r="D2843" s="326">
        <v>1.3988462036548596E-4</v>
      </c>
      <c r="E2843" s="327">
        <v>5.1280801252854969E-5</v>
      </c>
      <c r="F2843" s="332">
        <v>0</v>
      </c>
      <c r="G2843" s="326">
        <v>0</v>
      </c>
      <c r="H2843" s="327">
        <v>0</v>
      </c>
      <c r="I2843" s="332">
        <v>8.2470734034111612E-5</v>
      </c>
      <c r="J2843" s="326">
        <v>0</v>
      </c>
      <c r="K2843" s="327">
        <v>0</v>
      </c>
      <c r="L2843" s="336">
        <v>2.3496792687798115E-6</v>
      </c>
      <c r="M2843" s="337">
        <v>1.1415525114155251E-4</v>
      </c>
      <c r="N2843" s="345">
        <v>0</v>
      </c>
      <c r="O2843" s="346">
        <v>0</v>
      </c>
      <c r="P2843" s="347">
        <v>0</v>
      </c>
      <c r="Q2843" s="348">
        <v>4.4208664898320073E-2</v>
      </c>
      <c r="R2843" s="346">
        <v>0.12698291776017451</v>
      </c>
      <c r="S2843" s="347">
        <v>0.25096074648001787</v>
      </c>
      <c r="T2843" s="349">
        <v>4.3457705217721333E-2</v>
      </c>
      <c r="U2843" s="349">
        <v>0.3772223166463235</v>
      </c>
      <c r="V2843" s="361">
        <v>0</v>
      </c>
    </row>
    <row r="2844" spans="1:22" ht="16" hidden="1" customHeight="1" outlineLevel="1">
      <c r="A2844" s="65">
        <v>2835</v>
      </c>
      <c r="B2844" s="117">
        <v>1</v>
      </c>
      <c r="C2844" s="325">
        <v>8.5965996129605093E-5</v>
      </c>
      <c r="D2844" s="326">
        <v>7.9070292012012702E-5</v>
      </c>
      <c r="E2844" s="327">
        <v>8.0624887373259202E-5</v>
      </c>
      <c r="F2844" s="332">
        <v>0</v>
      </c>
      <c r="G2844" s="326">
        <v>0</v>
      </c>
      <c r="H2844" s="327">
        <v>0</v>
      </c>
      <c r="I2844" s="332">
        <v>9.1386489064826379E-5</v>
      </c>
      <c r="J2844" s="326">
        <v>0</v>
      </c>
      <c r="K2844" s="327">
        <v>0</v>
      </c>
      <c r="L2844" s="336">
        <v>1.1748396343899057E-6</v>
      </c>
      <c r="M2844" s="337">
        <v>1.1415525114155251E-4</v>
      </c>
      <c r="N2844" s="345">
        <v>0</v>
      </c>
      <c r="O2844" s="346">
        <v>0</v>
      </c>
      <c r="P2844" s="347">
        <v>0</v>
      </c>
      <c r="Q2844" s="348">
        <v>4.4208664898320073E-2</v>
      </c>
      <c r="R2844" s="346">
        <v>0.14620520409082036</v>
      </c>
      <c r="S2844" s="347">
        <v>0.24851234845613565</v>
      </c>
      <c r="T2844" s="349">
        <v>3.5660042574716631E-2</v>
      </c>
      <c r="U2844" s="349">
        <v>0.36189366819703295</v>
      </c>
      <c r="V2844" s="361">
        <v>0</v>
      </c>
    </row>
    <row r="2845" spans="1:22" ht="16" hidden="1" customHeight="1" outlineLevel="1">
      <c r="A2845" s="65">
        <v>2836</v>
      </c>
      <c r="B2845" s="117">
        <v>1</v>
      </c>
      <c r="C2845" s="325">
        <v>8.529721893127241E-5</v>
      </c>
      <c r="D2845" s="326">
        <v>7.8914756645379771E-5</v>
      </c>
      <c r="E2845" s="327">
        <v>7.8432513122884173E-5</v>
      </c>
      <c r="F2845" s="332">
        <v>0</v>
      </c>
      <c r="G2845" s="326">
        <v>0</v>
      </c>
      <c r="H2845" s="327">
        <v>0</v>
      </c>
      <c r="I2845" s="332">
        <v>1.0253118285321984E-4</v>
      </c>
      <c r="J2845" s="326">
        <v>0</v>
      </c>
      <c r="K2845" s="327">
        <v>9.8056403231701241E-5</v>
      </c>
      <c r="L2845" s="336">
        <v>1.409807561267887E-5</v>
      </c>
      <c r="M2845" s="337">
        <v>1.1415525114155251E-4</v>
      </c>
      <c r="N2845" s="345">
        <v>0</v>
      </c>
      <c r="O2845" s="346">
        <v>0</v>
      </c>
      <c r="P2845" s="347">
        <v>0</v>
      </c>
      <c r="Q2845" s="348">
        <v>3.5366931918656058E-2</v>
      </c>
      <c r="R2845" s="346">
        <v>0.15958937004936161</v>
      </c>
      <c r="S2845" s="347">
        <v>0.24289970794330837</v>
      </c>
      <c r="T2845" s="349">
        <v>3.9083406661889426E-2</v>
      </c>
      <c r="U2845" s="349">
        <v>0.3639571401036682</v>
      </c>
      <c r="V2845" s="361">
        <v>0</v>
      </c>
    </row>
    <row r="2846" spans="1:22" ht="16" hidden="1" customHeight="1" outlineLevel="1">
      <c r="A2846" s="65">
        <v>2837</v>
      </c>
      <c r="B2846" s="117">
        <v>1</v>
      </c>
      <c r="C2846" s="325">
        <v>8.6366012397766698E-5</v>
      </c>
      <c r="D2846" s="326">
        <v>7.9925736528493784E-5</v>
      </c>
      <c r="E2846" s="327">
        <v>7.8873582498699261E-5</v>
      </c>
      <c r="F2846" s="332">
        <v>0</v>
      </c>
      <c r="G2846" s="326">
        <v>0</v>
      </c>
      <c r="H2846" s="327">
        <v>0</v>
      </c>
      <c r="I2846" s="332">
        <v>1.1813375415697072E-4</v>
      </c>
      <c r="J2846" s="326">
        <v>0</v>
      </c>
      <c r="K2846" s="327">
        <v>1.0102780939023762E-4</v>
      </c>
      <c r="L2846" s="336">
        <v>3.7594868300476983E-5</v>
      </c>
      <c r="M2846" s="337">
        <v>1.1415525114155251E-4</v>
      </c>
      <c r="N2846" s="345">
        <v>0</v>
      </c>
      <c r="O2846" s="346">
        <v>0</v>
      </c>
      <c r="P2846" s="347">
        <v>2.1508398659207011E-4</v>
      </c>
      <c r="Q2846" s="348">
        <v>7.9575596816976138E-2</v>
      </c>
      <c r="R2846" s="346">
        <v>0.17291072656508394</v>
      </c>
      <c r="S2846" s="347">
        <v>0.25041089394950272</v>
      </c>
      <c r="T2846" s="349">
        <v>4.2696957642794048E-2</v>
      </c>
      <c r="U2846" s="349">
        <v>0.3640554006706509</v>
      </c>
      <c r="V2846" s="361">
        <v>0</v>
      </c>
    </row>
    <row r="2847" spans="1:22" ht="16" hidden="1" customHeight="1" outlineLevel="1">
      <c r="A2847" s="65">
        <v>2838</v>
      </c>
      <c r="B2847" s="117">
        <v>1</v>
      </c>
      <c r="C2847" s="325">
        <v>8.9934907540271025E-5</v>
      </c>
      <c r="D2847" s="326">
        <v>8.2550395840424364E-5</v>
      </c>
      <c r="E2847" s="327">
        <v>8.3245358370748882E-5</v>
      </c>
      <c r="F2847" s="332">
        <v>0</v>
      </c>
      <c r="G2847" s="326">
        <v>0</v>
      </c>
      <c r="H2847" s="327">
        <v>0</v>
      </c>
      <c r="I2847" s="332">
        <v>1.2704950918768546E-4</v>
      </c>
      <c r="J2847" s="326">
        <v>1.5496795616174407E-4</v>
      </c>
      <c r="K2847" s="327">
        <v>0</v>
      </c>
      <c r="L2847" s="336">
        <v>9.3987170751192462E-5</v>
      </c>
      <c r="M2847" s="337">
        <v>1.1415525114155251E-4</v>
      </c>
      <c r="N2847" s="345">
        <v>2.5722143575805829E-3</v>
      </c>
      <c r="O2847" s="346">
        <v>1.0609752285521197E-2</v>
      </c>
      <c r="P2847" s="347">
        <v>7.7780365826000553E-3</v>
      </c>
      <c r="Q2847" s="348">
        <v>9.7259062776304167E-2</v>
      </c>
      <c r="R2847" s="346">
        <v>0.18374888897339509</v>
      </c>
      <c r="S2847" s="347">
        <v>0.26459292754591773</v>
      </c>
      <c r="T2847" s="349">
        <v>5.9908871525523939E-2</v>
      </c>
      <c r="U2847" s="349">
        <v>0.39088053545690932</v>
      </c>
      <c r="V2847" s="361">
        <v>0</v>
      </c>
    </row>
    <row r="2848" spans="1:22" ht="16" hidden="1" customHeight="1" outlineLevel="1">
      <c r="A2848" s="65">
        <v>2839</v>
      </c>
      <c r="B2848" s="117">
        <v>1</v>
      </c>
      <c r="C2848" s="325">
        <v>1.0166663465494813E-4</v>
      </c>
      <c r="D2848" s="326">
        <v>8.7488643731019702E-5</v>
      </c>
      <c r="E2848" s="327">
        <v>9.1703512283438339E-5</v>
      </c>
      <c r="F2848" s="332">
        <v>0</v>
      </c>
      <c r="G2848" s="326">
        <v>0</v>
      </c>
      <c r="H2848" s="327">
        <v>0</v>
      </c>
      <c r="I2848" s="332">
        <v>1.2704950918768546E-4</v>
      </c>
      <c r="J2848" s="326">
        <v>1.4428051090921001E-4</v>
      </c>
      <c r="K2848" s="327">
        <v>0</v>
      </c>
      <c r="L2848" s="336">
        <v>1.8210014333043539E-4</v>
      </c>
      <c r="M2848" s="337">
        <v>1.1415525114155251E-4</v>
      </c>
      <c r="N2848" s="345">
        <v>3.5725199410841429E-2</v>
      </c>
      <c r="O2848" s="346">
        <v>9.3866926294556854E-2</v>
      </c>
      <c r="P2848" s="347">
        <v>6.7491347534866727E-2</v>
      </c>
      <c r="Q2848" s="348">
        <v>9.7259062776304167E-2</v>
      </c>
      <c r="R2848" s="346">
        <v>0.1784504234332307</v>
      </c>
      <c r="S2848" s="347">
        <v>0.30041630401807029</v>
      </c>
      <c r="T2848" s="349">
        <v>9.1194615544408664E-2</v>
      </c>
      <c r="U2848" s="349">
        <v>0.45602729136639425</v>
      </c>
      <c r="V2848" s="361">
        <v>0</v>
      </c>
    </row>
    <row r="2849" spans="1:22" ht="16" hidden="1" customHeight="1" outlineLevel="1">
      <c r="A2849" s="65">
        <v>2840</v>
      </c>
      <c r="B2849" s="117">
        <v>1</v>
      </c>
      <c r="C2849" s="325">
        <v>1.2006738299038199E-4</v>
      </c>
      <c r="D2849" s="326">
        <v>1.0681391303516051E-4</v>
      </c>
      <c r="E2849" s="327">
        <v>1.1069544070088829E-4</v>
      </c>
      <c r="F2849" s="332">
        <v>0</v>
      </c>
      <c r="G2849" s="326">
        <v>0</v>
      </c>
      <c r="H2849" s="327">
        <v>0</v>
      </c>
      <c r="I2849" s="332">
        <v>1.0476012161089854E-4</v>
      </c>
      <c r="J2849" s="326">
        <v>1.3235989889676819E-4</v>
      </c>
      <c r="K2849" s="327">
        <v>0</v>
      </c>
      <c r="L2849" s="336">
        <v>1.5860335064263727E-4</v>
      </c>
      <c r="M2849" s="337">
        <v>1.1415525114155251E-4</v>
      </c>
      <c r="N2849" s="345">
        <v>0.12346628916386798</v>
      </c>
      <c r="O2849" s="346">
        <v>0.24355985410504377</v>
      </c>
      <c r="P2849" s="347">
        <v>0.20676972084236028</v>
      </c>
      <c r="Q2849" s="348">
        <v>9.7259062776304167E-2</v>
      </c>
      <c r="R2849" s="346">
        <v>0.17255065182324097</v>
      </c>
      <c r="S2849" s="347">
        <v>0.31413148105124405</v>
      </c>
      <c r="T2849" s="349">
        <v>0.21129763893605427</v>
      </c>
      <c r="U2849" s="349">
        <v>0.58347124674286777</v>
      </c>
      <c r="V2849" s="361">
        <v>7.8582537507364617E-3</v>
      </c>
    </row>
    <row r="2850" spans="1:22" ht="16" hidden="1" customHeight="1" outlineLevel="1">
      <c r="A2850" s="65">
        <v>2841</v>
      </c>
      <c r="B2850" s="117">
        <v>1</v>
      </c>
      <c r="C2850" s="325">
        <v>1.369118180324996E-4</v>
      </c>
      <c r="D2850" s="326">
        <v>1.1694315378712967E-4</v>
      </c>
      <c r="E2850" s="327">
        <v>1.2876631248060673E-4</v>
      </c>
      <c r="F2850" s="332">
        <v>0</v>
      </c>
      <c r="G2850" s="326">
        <v>0</v>
      </c>
      <c r="H2850" s="327">
        <v>0</v>
      </c>
      <c r="I2850" s="332">
        <v>7.3554979003396872E-5</v>
      </c>
      <c r="J2850" s="326">
        <v>0</v>
      </c>
      <c r="K2850" s="327">
        <v>0</v>
      </c>
      <c r="L2850" s="336">
        <v>1.4685495429873823E-4</v>
      </c>
      <c r="M2850" s="337">
        <v>1.1415525114155251E-4</v>
      </c>
      <c r="N2850" s="345">
        <v>0.23364280414690294</v>
      </c>
      <c r="O2850" s="346">
        <v>0.38710441585412858</v>
      </c>
      <c r="P2850" s="347">
        <v>0.28706856371977962</v>
      </c>
      <c r="Q2850" s="348">
        <v>6.1892130857648102E-2</v>
      </c>
      <c r="R2850" s="346">
        <v>0.17850121319051443</v>
      </c>
      <c r="S2850" s="347">
        <v>0.31089980221522612</v>
      </c>
      <c r="T2850" s="349">
        <v>0.23906492542090027</v>
      </c>
      <c r="U2850" s="349">
        <v>0.69087004645488426</v>
      </c>
      <c r="V2850" s="361">
        <v>1.0172289223240254E-2</v>
      </c>
    </row>
    <row r="2851" spans="1:22" ht="16" hidden="1" customHeight="1" outlineLevel="1">
      <c r="A2851" s="65">
        <v>2842</v>
      </c>
      <c r="B2851" s="117">
        <v>1</v>
      </c>
      <c r="C2851" s="325">
        <v>1.4158075791244836E-4</v>
      </c>
      <c r="D2851" s="326">
        <v>1.2007330304061726E-4</v>
      </c>
      <c r="E2851" s="327">
        <v>1.3325484201096035E-4</v>
      </c>
      <c r="F2851" s="332">
        <v>0</v>
      </c>
      <c r="G2851" s="326">
        <v>0</v>
      </c>
      <c r="H2851" s="327">
        <v>0</v>
      </c>
      <c r="I2851" s="332">
        <v>0</v>
      </c>
      <c r="J2851" s="326">
        <v>0</v>
      </c>
      <c r="K2851" s="327">
        <v>0</v>
      </c>
      <c r="L2851" s="336">
        <v>1.644775488145868E-4</v>
      </c>
      <c r="M2851" s="337">
        <v>1.1415525114155251E-4</v>
      </c>
      <c r="N2851" s="345">
        <v>0.2759414402493392</v>
      </c>
      <c r="O2851" s="346">
        <v>0.47728897128830644</v>
      </c>
      <c r="P2851" s="347">
        <v>0.3680816887883438</v>
      </c>
      <c r="Q2851" s="348">
        <v>2.6525198938992044E-2</v>
      </c>
      <c r="R2851" s="346">
        <v>0.22612265155488917</v>
      </c>
      <c r="S2851" s="347">
        <v>0.31838504985798455</v>
      </c>
      <c r="T2851" s="349">
        <v>0.27339365973949414</v>
      </c>
      <c r="U2851" s="349">
        <v>0.69774828614366846</v>
      </c>
      <c r="V2851" s="361">
        <v>4.2649712186062401E-2</v>
      </c>
    </row>
    <row r="2852" spans="1:22" ht="16" hidden="1" customHeight="1" outlineLevel="1">
      <c r="A2852" s="65">
        <v>2843</v>
      </c>
      <c r="B2852" s="117">
        <v>1</v>
      </c>
      <c r="C2852" s="325">
        <v>1.4106198681467628E-4</v>
      </c>
      <c r="D2852" s="326">
        <v>1.1696259570795879E-4</v>
      </c>
      <c r="E2852" s="327">
        <v>1.3146461925029907E-4</v>
      </c>
      <c r="F2852" s="332">
        <v>0</v>
      </c>
      <c r="G2852" s="326">
        <v>0</v>
      </c>
      <c r="H2852" s="327">
        <v>0</v>
      </c>
      <c r="I2852" s="332">
        <v>0</v>
      </c>
      <c r="J2852" s="326">
        <v>0</v>
      </c>
      <c r="K2852" s="327">
        <v>0</v>
      </c>
      <c r="L2852" s="336">
        <v>1.8797434150238492E-4</v>
      </c>
      <c r="M2852" s="337">
        <v>1.1415525114155251E-4</v>
      </c>
      <c r="N2852" s="345">
        <v>0.37711520498084211</v>
      </c>
      <c r="O2852" s="346">
        <v>0.54436042696597842</v>
      </c>
      <c r="P2852" s="347">
        <v>0.47158460034217897</v>
      </c>
      <c r="Q2852" s="348">
        <v>3.5366931918656058E-2</v>
      </c>
      <c r="R2852" s="346">
        <v>0.26668626827341296</v>
      </c>
      <c r="S2852" s="347">
        <v>0.28565847952770435</v>
      </c>
      <c r="T2852" s="349">
        <v>0.22156773119757267</v>
      </c>
      <c r="U2852" s="349">
        <v>0.64616148847778676</v>
      </c>
      <c r="V2852" s="361">
        <v>0.11438099455312638</v>
      </c>
    </row>
    <row r="2853" spans="1:22" ht="16" hidden="1" customHeight="1" outlineLevel="1">
      <c r="A2853" s="65">
        <v>2844</v>
      </c>
      <c r="B2853" s="117">
        <v>1</v>
      </c>
      <c r="C2853" s="325">
        <v>1.4236828994039152E-4</v>
      </c>
      <c r="D2853" s="326">
        <v>1.1628212847893975E-4</v>
      </c>
      <c r="E2853" s="327">
        <v>1.3405914499038787E-4</v>
      </c>
      <c r="F2853" s="332">
        <v>0</v>
      </c>
      <c r="G2853" s="326">
        <v>0</v>
      </c>
      <c r="H2853" s="327">
        <v>0</v>
      </c>
      <c r="I2853" s="332">
        <v>0</v>
      </c>
      <c r="J2853" s="326">
        <v>0</v>
      </c>
      <c r="K2853" s="327">
        <v>0</v>
      </c>
      <c r="L2853" s="336">
        <v>2.0677177565262342E-4</v>
      </c>
      <c r="M2853" s="337">
        <v>1.1415525114155251E-4</v>
      </c>
      <c r="N2853" s="345">
        <v>0.47700286253355473</v>
      </c>
      <c r="O2853" s="346">
        <v>0.62827737974583975</v>
      </c>
      <c r="P2853" s="347">
        <v>0.47884042864310339</v>
      </c>
      <c r="Q2853" s="348">
        <v>7.9575596816976138E-2</v>
      </c>
      <c r="R2853" s="346">
        <v>0.27004235447726754</v>
      </c>
      <c r="S2853" s="347">
        <v>0.27964641879870855</v>
      </c>
      <c r="T2853" s="349">
        <v>0.18933105271002884</v>
      </c>
      <c r="U2853" s="349">
        <v>0.59388686684302661</v>
      </c>
      <c r="V2853" s="361">
        <v>0.13221532930657126</v>
      </c>
    </row>
    <row r="2854" spans="1:22" ht="16" hidden="1" customHeight="1" outlineLevel="1">
      <c r="A2854" s="65">
        <v>2845</v>
      </c>
      <c r="B2854" s="117">
        <v>1</v>
      </c>
      <c r="C2854" s="325">
        <v>1.2901774699049793E-4</v>
      </c>
      <c r="D2854" s="326">
        <v>1.2114260868621862E-4</v>
      </c>
      <c r="E2854" s="327">
        <v>1.293760260295276E-4</v>
      </c>
      <c r="F2854" s="332">
        <v>0</v>
      </c>
      <c r="G2854" s="326">
        <v>0</v>
      </c>
      <c r="H2854" s="327">
        <v>0</v>
      </c>
      <c r="I2854" s="332">
        <v>0</v>
      </c>
      <c r="J2854" s="326">
        <v>0</v>
      </c>
      <c r="K2854" s="327">
        <v>0</v>
      </c>
      <c r="L2854" s="336">
        <v>1.8797434150238492E-4</v>
      </c>
      <c r="M2854" s="337">
        <v>1.1415525114155251E-4</v>
      </c>
      <c r="N2854" s="345">
        <v>0.56260044032193079</v>
      </c>
      <c r="O2854" s="346">
        <v>0.60558650292562211</v>
      </c>
      <c r="P2854" s="347">
        <v>0.52686467054354946</v>
      </c>
      <c r="Q2854" s="348">
        <v>5.3050397877984087E-2</v>
      </c>
      <c r="R2854" s="346">
        <v>0.26963085159297306</v>
      </c>
      <c r="S2854" s="347">
        <v>0.27576633184470051</v>
      </c>
      <c r="T2854" s="349">
        <v>0.10127452091219523</v>
      </c>
      <c r="U2854" s="349">
        <v>0.45474990399561999</v>
      </c>
      <c r="V2854" s="361">
        <v>0.12781018754598153</v>
      </c>
    </row>
    <row r="2855" spans="1:22" ht="16" hidden="1" customHeight="1" outlineLevel="1">
      <c r="A2855" s="65">
        <v>2846</v>
      </c>
      <c r="B2855" s="117">
        <v>1</v>
      </c>
      <c r="C2855" s="325">
        <v>1.3181161061343914E-4</v>
      </c>
      <c r="D2855" s="326">
        <v>1.1554333548743335E-4</v>
      </c>
      <c r="E2855" s="327">
        <v>1.2519883958798464E-4</v>
      </c>
      <c r="F2855" s="332">
        <v>0</v>
      </c>
      <c r="G2855" s="326">
        <v>0</v>
      </c>
      <c r="H2855" s="327">
        <v>0</v>
      </c>
      <c r="I2855" s="332">
        <v>0</v>
      </c>
      <c r="J2855" s="326">
        <v>0</v>
      </c>
      <c r="K2855" s="327">
        <v>0</v>
      </c>
      <c r="L2855" s="336">
        <v>1.9032402077116473E-4</v>
      </c>
      <c r="M2855" s="337">
        <v>1.1415525114155251E-4</v>
      </c>
      <c r="N2855" s="345">
        <v>0.52187371299357155</v>
      </c>
      <c r="O2855" s="346">
        <v>0.5494100422684578</v>
      </c>
      <c r="P2855" s="347">
        <v>0.49894327299714358</v>
      </c>
      <c r="Q2855" s="348">
        <v>0.13262599469496023</v>
      </c>
      <c r="R2855" s="346">
        <v>0.27116391431820064</v>
      </c>
      <c r="S2855" s="347">
        <v>0.27623318840794181</v>
      </c>
      <c r="T2855" s="349">
        <v>7.065443102137188E-2</v>
      </c>
      <c r="U2855" s="349">
        <v>0.4114169939562794</v>
      </c>
      <c r="V2855" s="361">
        <v>0.11314419565327317</v>
      </c>
    </row>
    <row r="2856" spans="1:22" ht="16" hidden="1" customHeight="1" outlineLevel="1">
      <c r="A2856" s="65">
        <v>2847</v>
      </c>
      <c r="B2856" s="117">
        <v>1</v>
      </c>
      <c r="C2856" s="325">
        <v>1.367868129486991E-4</v>
      </c>
      <c r="D2856" s="326">
        <v>1.1282146657135719E-4</v>
      </c>
      <c r="E2856" s="327">
        <v>1.2864955882230274E-4</v>
      </c>
      <c r="F2856" s="332">
        <v>0</v>
      </c>
      <c r="G2856" s="326">
        <v>0</v>
      </c>
      <c r="H2856" s="327">
        <v>0</v>
      </c>
      <c r="I2856" s="332">
        <v>0</v>
      </c>
      <c r="J2856" s="326">
        <v>0</v>
      </c>
      <c r="K2856" s="327">
        <v>0</v>
      </c>
      <c r="L2856" s="336">
        <v>2.1382081345896285E-4</v>
      </c>
      <c r="M2856" s="337">
        <v>1.1415525114155251E-4</v>
      </c>
      <c r="N2856" s="345">
        <v>0.38940467357817155</v>
      </c>
      <c r="O2856" s="346">
        <v>0.50906375286860872</v>
      </c>
      <c r="P2856" s="347">
        <v>0.46910362610405176</v>
      </c>
      <c r="Q2856" s="348">
        <v>0.15030946065428824</v>
      </c>
      <c r="R2856" s="346">
        <v>0.269378668361415</v>
      </c>
      <c r="S2856" s="347">
        <v>0.27994728342740199</v>
      </c>
      <c r="T2856" s="349">
        <v>0.11839134134805922</v>
      </c>
      <c r="U2856" s="349">
        <v>0.4433516782256347</v>
      </c>
      <c r="V2856" s="361">
        <v>5.7564590770963528E-2</v>
      </c>
    </row>
    <row r="2857" spans="1:22" ht="16" hidden="1" customHeight="1" outlineLevel="1">
      <c r="A2857" s="65">
        <v>2848</v>
      </c>
      <c r="B2857" s="117">
        <v>1</v>
      </c>
      <c r="C2857" s="325">
        <v>1.3614303676712653E-4</v>
      </c>
      <c r="D2857" s="326">
        <v>1.1247151199643311E-4</v>
      </c>
      <c r="E2857" s="327">
        <v>1.3204838754181906E-4</v>
      </c>
      <c r="F2857" s="332">
        <v>0</v>
      </c>
      <c r="G2857" s="326">
        <v>0</v>
      </c>
      <c r="H2857" s="327">
        <v>0</v>
      </c>
      <c r="I2857" s="332">
        <v>0</v>
      </c>
      <c r="J2857" s="326">
        <v>0</v>
      </c>
      <c r="K2857" s="327">
        <v>0</v>
      </c>
      <c r="L2857" s="336">
        <v>2.2321953053408208E-4</v>
      </c>
      <c r="M2857" s="337">
        <v>1.1415525114155251E-4</v>
      </c>
      <c r="N2857" s="345">
        <v>0.35139306140503623</v>
      </c>
      <c r="O2857" s="346">
        <v>0.40884126370495816</v>
      </c>
      <c r="P2857" s="347">
        <v>0.42083678249461298</v>
      </c>
      <c r="Q2857" s="348">
        <v>0.15030946065428824</v>
      </c>
      <c r="R2857" s="346">
        <v>0.25302845161716697</v>
      </c>
      <c r="S2857" s="347">
        <v>0.28773339569885392</v>
      </c>
      <c r="T2857" s="349">
        <v>0.18790465100704015</v>
      </c>
      <c r="U2857" s="349">
        <v>0.49808281403496063</v>
      </c>
      <c r="V2857" s="361">
        <v>6.9642466447311542E-3</v>
      </c>
    </row>
    <row r="2858" spans="1:22" ht="16" hidden="1" customHeight="1" outlineLevel="1">
      <c r="A2858" s="65">
        <v>2849</v>
      </c>
      <c r="B2858" s="117">
        <v>1</v>
      </c>
      <c r="C2858" s="325">
        <v>1.3684306523640934E-4</v>
      </c>
      <c r="D2858" s="326">
        <v>1.1177160284658495E-4</v>
      </c>
      <c r="E2858" s="327">
        <v>1.2874036722320585E-4</v>
      </c>
      <c r="F2858" s="332">
        <v>0</v>
      </c>
      <c r="G2858" s="326">
        <v>0</v>
      </c>
      <c r="H2858" s="327">
        <v>0</v>
      </c>
      <c r="I2858" s="332">
        <v>0</v>
      </c>
      <c r="J2858" s="326">
        <v>0</v>
      </c>
      <c r="K2858" s="327">
        <v>0</v>
      </c>
      <c r="L2858" s="336">
        <v>2.2321953053408208E-4</v>
      </c>
      <c r="M2858" s="337">
        <v>1.1415525114155251E-4</v>
      </c>
      <c r="N2858" s="345">
        <v>0.22521165708594437</v>
      </c>
      <c r="O2858" s="346">
        <v>0.30334181964257417</v>
      </c>
      <c r="P2858" s="347">
        <v>0.27335521022621423</v>
      </c>
      <c r="Q2858" s="348">
        <v>0.14146772767462423</v>
      </c>
      <c r="R2858" s="346">
        <v>0.23669566515409363</v>
      </c>
      <c r="S2858" s="347">
        <v>0.29290511801187596</v>
      </c>
      <c r="T2858" s="349">
        <v>0.18305488521687868</v>
      </c>
      <c r="U2858" s="349">
        <v>0.55232264700937339</v>
      </c>
      <c r="V2858" s="361">
        <v>3.6060322491842395E-3</v>
      </c>
    </row>
    <row r="2859" spans="1:22" ht="16" hidden="1" customHeight="1" outlineLevel="1">
      <c r="A2859" s="65">
        <v>2850</v>
      </c>
      <c r="B2859" s="117">
        <v>1</v>
      </c>
      <c r="C2859" s="325">
        <v>1.3006778969442215E-4</v>
      </c>
      <c r="D2859" s="326">
        <v>1.1050787799269244E-4</v>
      </c>
      <c r="E2859" s="327">
        <v>1.2757283064016589E-4</v>
      </c>
      <c r="F2859" s="332">
        <v>0</v>
      </c>
      <c r="G2859" s="326">
        <v>0</v>
      </c>
      <c r="H2859" s="327">
        <v>0</v>
      </c>
      <c r="I2859" s="332">
        <v>0</v>
      </c>
      <c r="J2859" s="326">
        <v>0</v>
      </c>
      <c r="K2859" s="327">
        <v>0</v>
      </c>
      <c r="L2859" s="336">
        <v>1.644775488145868E-4</v>
      </c>
      <c r="M2859" s="337">
        <v>1.1415525114155251E-4</v>
      </c>
      <c r="N2859" s="345">
        <v>9.9458955159782536E-2</v>
      </c>
      <c r="O2859" s="346">
        <v>0.13436550800281405</v>
      </c>
      <c r="P2859" s="347">
        <v>0.10951525198865536</v>
      </c>
      <c r="Q2859" s="348">
        <v>0.13262599469496023</v>
      </c>
      <c r="R2859" s="346">
        <v>0.1980997551967183</v>
      </c>
      <c r="S2859" s="347">
        <v>0.26893987106316697</v>
      </c>
      <c r="T2859" s="349">
        <v>0.18096282938582867</v>
      </c>
      <c r="U2859" s="349">
        <v>0.59398512741000931</v>
      </c>
      <c r="V2859" s="361">
        <v>0</v>
      </c>
    </row>
    <row r="2860" spans="1:22" ht="16" hidden="1" customHeight="1" outlineLevel="1">
      <c r="A2860" s="65">
        <v>2851</v>
      </c>
      <c r="B2860" s="117">
        <v>1</v>
      </c>
      <c r="C2860" s="325">
        <v>1.2601137472509585E-4</v>
      </c>
      <c r="D2860" s="326">
        <v>1.1227709278814195E-4</v>
      </c>
      <c r="E2860" s="327">
        <v>1.2370698728743359E-4</v>
      </c>
      <c r="F2860" s="332">
        <v>0</v>
      </c>
      <c r="G2860" s="326">
        <v>0</v>
      </c>
      <c r="H2860" s="327">
        <v>0</v>
      </c>
      <c r="I2860" s="332">
        <v>0</v>
      </c>
      <c r="J2860" s="326">
        <v>0</v>
      </c>
      <c r="K2860" s="327">
        <v>0</v>
      </c>
      <c r="L2860" s="336">
        <v>1.1748396343899057E-4</v>
      </c>
      <c r="M2860" s="337">
        <v>1.1415525114155251E-4</v>
      </c>
      <c r="N2860" s="345">
        <v>2.3578631611155344E-2</v>
      </c>
      <c r="O2860" s="346">
        <v>1.9174538939987572E-2</v>
      </c>
      <c r="P2860" s="347">
        <v>1.8189600602233253E-2</v>
      </c>
      <c r="Q2860" s="348">
        <v>0.15915119363395228</v>
      </c>
      <c r="R2860" s="346">
        <v>0.16735676941653149</v>
      </c>
      <c r="S2860" s="347">
        <v>0.25126161110871131</v>
      </c>
      <c r="T2860" s="349">
        <v>0.17183385848670119</v>
      </c>
      <c r="U2860" s="349">
        <v>0.60508857147904671</v>
      </c>
      <c r="V2860" s="361">
        <v>0</v>
      </c>
    </row>
    <row r="2861" spans="1:22" ht="16" hidden="1" customHeight="1" outlineLevel="1">
      <c r="A2861" s="65">
        <v>2852</v>
      </c>
      <c r="B2861" s="117">
        <v>1</v>
      </c>
      <c r="C2861" s="325">
        <v>1.2679265649884899E-4</v>
      </c>
      <c r="D2861" s="326">
        <v>1.2007330304061726E-4</v>
      </c>
      <c r="E2861" s="327">
        <v>1.2823443470388852E-4</v>
      </c>
      <c r="F2861" s="332">
        <v>0</v>
      </c>
      <c r="G2861" s="326">
        <v>0</v>
      </c>
      <c r="H2861" s="327">
        <v>0</v>
      </c>
      <c r="I2861" s="332">
        <v>0</v>
      </c>
      <c r="J2861" s="326">
        <v>0</v>
      </c>
      <c r="K2861" s="327">
        <v>9.8056403231701241E-5</v>
      </c>
      <c r="L2861" s="336">
        <v>8.811297257924293E-5</v>
      </c>
      <c r="M2861" s="337">
        <v>1.1415525114155251E-4</v>
      </c>
      <c r="N2861" s="345">
        <v>0</v>
      </c>
      <c r="O2861" s="346">
        <v>0</v>
      </c>
      <c r="P2861" s="347">
        <v>0</v>
      </c>
      <c r="Q2861" s="348">
        <v>0.16799292661361628</v>
      </c>
      <c r="R2861" s="346">
        <v>0.14121052309954624</v>
      </c>
      <c r="S2861" s="347">
        <v>0.2347660521825598</v>
      </c>
      <c r="T2861" s="349">
        <v>0.21215347995784747</v>
      </c>
      <c r="U2861" s="349">
        <v>0.67328140496499322</v>
      </c>
      <c r="V2861" s="361">
        <v>0</v>
      </c>
    </row>
    <row r="2862" spans="1:22" ht="16" hidden="1" customHeight="1" outlineLevel="1">
      <c r="A2862" s="65">
        <v>2853</v>
      </c>
      <c r="B2862" s="117">
        <v>1</v>
      </c>
      <c r="C2862" s="325">
        <v>1.296115211385503E-4</v>
      </c>
      <c r="D2862" s="326">
        <v>1.3218561971715622E-4</v>
      </c>
      <c r="E2862" s="327">
        <v>1.3661475284437532E-4</v>
      </c>
      <c r="F2862" s="332">
        <v>0</v>
      </c>
      <c r="G2862" s="326">
        <v>0</v>
      </c>
      <c r="H2862" s="327">
        <v>0</v>
      </c>
      <c r="I2862" s="332">
        <v>0</v>
      </c>
      <c r="J2862" s="326">
        <v>0</v>
      </c>
      <c r="K2862" s="327">
        <v>9.8056403231701241E-5</v>
      </c>
      <c r="L2862" s="336">
        <v>5.8741981719495287E-5</v>
      </c>
      <c r="M2862" s="337">
        <v>1.1415525114155251E-4</v>
      </c>
      <c r="N2862" s="345">
        <v>0</v>
      </c>
      <c r="O2862" s="346">
        <v>0</v>
      </c>
      <c r="P2862" s="347">
        <v>0</v>
      </c>
      <c r="Q2862" s="348">
        <v>0.15915119363395228</v>
      </c>
      <c r="R2862" s="346">
        <v>0.12981647320891429</v>
      </c>
      <c r="S2862" s="347">
        <v>0.19063264927187604</v>
      </c>
      <c r="T2862" s="349">
        <v>0.23259857103401835</v>
      </c>
      <c r="U2862" s="349">
        <v>0.69273699722755422</v>
      </c>
      <c r="V2862" s="361">
        <v>0</v>
      </c>
    </row>
    <row r="2863" spans="1:22" ht="16" hidden="1" customHeight="1" outlineLevel="1">
      <c r="A2863" s="65">
        <v>2854</v>
      </c>
      <c r="B2863" s="117">
        <v>1</v>
      </c>
      <c r="C2863" s="325">
        <v>1.2384253652115716E-4</v>
      </c>
      <c r="D2863" s="326">
        <v>1.2402001296892771E-4</v>
      </c>
      <c r="E2863" s="327">
        <v>1.3069923415697288E-4</v>
      </c>
      <c r="F2863" s="332">
        <v>0</v>
      </c>
      <c r="G2863" s="326">
        <v>0</v>
      </c>
      <c r="H2863" s="327">
        <v>0</v>
      </c>
      <c r="I2863" s="332">
        <v>0</v>
      </c>
      <c r="J2863" s="326">
        <v>0</v>
      </c>
      <c r="K2863" s="327">
        <v>1.069706217073104E-4</v>
      </c>
      <c r="L2863" s="336">
        <v>3.7594868300476983E-5</v>
      </c>
      <c r="M2863" s="337">
        <v>1.1415525114155251E-4</v>
      </c>
      <c r="N2863" s="345">
        <v>0</v>
      </c>
      <c r="O2863" s="346">
        <v>0</v>
      </c>
      <c r="P2863" s="347">
        <v>0</v>
      </c>
      <c r="Q2863" s="348">
        <v>0.14146772767462423</v>
      </c>
      <c r="R2863" s="346">
        <v>0.12527764923202403</v>
      </c>
      <c r="S2863" s="347">
        <v>0.15381850206940301</v>
      </c>
      <c r="T2863" s="349">
        <v>0.21253385374531111</v>
      </c>
      <c r="U2863" s="349">
        <v>0.6553979817741542</v>
      </c>
      <c r="V2863" s="361">
        <v>0</v>
      </c>
    </row>
    <row r="2864" spans="1:22" ht="16" hidden="1" customHeight="1" outlineLevel="1">
      <c r="A2864" s="65">
        <v>2855</v>
      </c>
      <c r="B2864" s="117">
        <v>1</v>
      </c>
      <c r="C2864" s="325">
        <v>1.1022323264109247E-4</v>
      </c>
      <c r="D2864" s="326">
        <v>1.1251039583809134E-4</v>
      </c>
      <c r="E2864" s="327">
        <v>1.1837523689155113E-4</v>
      </c>
      <c r="F2864" s="332">
        <v>0</v>
      </c>
      <c r="G2864" s="326">
        <v>0</v>
      </c>
      <c r="H2864" s="327">
        <v>0</v>
      </c>
      <c r="I2864" s="332">
        <v>0</v>
      </c>
      <c r="J2864" s="326">
        <v>0</v>
      </c>
      <c r="K2864" s="327">
        <v>1.218276524999924E-4</v>
      </c>
      <c r="L2864" s="336">
        <v>2.3496792687798115E-5</v>
      </c>
      <c r="M2864" s="337">
        <v>1.1415525114155251E-4</v>
      </c>
      <c r="N2864" s="345">
        <v>0</v>
      </c>
      <c r="O2864" s="346">
        <v>0</v>
      </c>
      <c r="P2864" s="347">
        <v>0</v>
      </c>
      <c r="Q2864" s="348">
        <v>0.16799292661361628</v>
      </c>
      <c r="R2864" s="346">
        <v>0.12471214831406507</v>
      </c>
      <c r="S2864" s="347">
        <v>0.13614024211494735</v>
      </c>
      <c r="T2864" s="349">
        <v>0.14758502953589389</v>
      </c>
      <c r="U2864" s="349">
        <v>0.53217923077793394</v>
      </c>
      <c r="V2864" s="361">
        <v>0</v>
      </c>
    </row>
    <row r="2865" spans="1:22" ht="16" hidden="1" customHeight="1" outlineLevel="1">
      <c r="A2865" s="65">
        <v>2856</v>
      </c>
      <c r="B2865" s="117">
        <v>1</v>
      </c>
      <c r="C2865" s="325">
        <v>9.9935314244311167E-5</v>
      </c>
      <c r="D2865" s="326">
        <v>1.0080635949896381E-4</v>
      </c>
      <c r="E2865" s="327">
        <v>1.0657014477414712E-4</v>
      </c>
      <c r="F2865" s="332">
        <v>0</v>
      </c>
      <c r="G2865" s="326">
        <v>0</v>
      </c>
      <c r="H2865" s="327">
        <v>0</v>
      </c>
      <c r="I2865" s="332">
        <v>0</v>
      </c>
      <c r="J2865" s="326">
        <v>0</v>
      </c>
      <c r="K2865" s="327">
        <v>1.099420278658468E-4</v>
      </c>
      <c r="L2865" s="336">
        <v>9.3987170751192458E-6</v>
      </c>
      <c r="M2865" s="337">
        <v>1.1415525114155251E-4</v>
      </c>
      <c r="N2865" s="345">
        <v>0</v>
      </c>
      <c r="O2865" s="346">
        <v>0</v>
      </c>
      <c r="P2865" s="347">
        <v>0</v>
      </c>
      <c r="Q2865" s="348">
        <v>0.16799292661361628</v>
      </c>
      <c r="R2865" s="346">
        <v>0.12040520148815391</v>
      </c>
      <c r="S2865" s="347">
        <v>0.13704801687799392</v>
      </c>
      <c r="T2865" s="349">
        <v>8.235092498587894E-2</v>
      </c>
      <c r="U2865" s="349">
        <v>0.4531777349238979</v>
      </c>
      <c r="V2865" s="361">
        <v>0</v>
      </c>
    </row>
    <row r="2866" spans="1:22" ht="16" hidden="1" customHeight="1" outlineLevel="1">
      <c r="A2866" s="65">
        <v>2857</v>
      </c>
      <c r="B2866" s="117">
        <v>1</v>
      </c>
      <c r="C2866" s="325">
        <v>9.1459969562637146E-5</v>
      </c>
      <c r="D2866" s="326">
        <v>8.993832575548825E-5</v>
      </c>
      <c r="E2866" s="327">
        <v>9.100299033361437E-5</v>
      </c>
      <c r="F2866" s="332">
        <v>0</v>
      </c>
      <c r="G2866" s="326">
        <v>0</v>
      </c>
      <c r="H2866" s="327">
        <v>0</v>
      </c>
      <c r="I2866" s="332">
        <v>7.8012856518754235E-5</v>
      </c>
      <c r="J2866" s="326">
        <v>1.4345839973593818E-4</v>
      </c>
      <c r="K2866" s="327">
        <v>1.4262749560974724E-4</v>
      </c>
      <c r="L2866" s="336">
        <v>5.8741981719495289E-6</v>
      </c>
      <c r="M2866" s="337">
        <v>1.1415525114155251E-4</v>
      </c>
      <c r="N2866" s="345">
        <v>0</v>
      </c>
      <c r="O2866" s="346">
        <v>0</v>
      </c>
      <c r="P2866" s="347">
        <v>0</v>
      </c>
      <c r="Q2866" s="348">
        <v>0.15915119363395228</v>
      </c>
      <c r="R2866" s="346">
        <v>0.12599684949915224</v>
      </c>
      <c r="S2866" s="347">
        <v>0.16934922862866991</v>
      </c>
      <c r="T2866" s="349">
        <v>4.4884106920709994E-2</v>
      </c>
      <c r="U2866" s="349">
        <v>0.38174230272752457</v>
      </c>
      <c r="V2866" s="361">
        <v>0</v>
      </c>
    </row>
    <row r="2867" spans="1:22" ht="16" hidden="1" customHeight="1" outlineLevel="1">
      <c r="A2867" s="65">
        <v>2858</v>
      </c>
      <c r="B2867" s="117">
        <v>1</v>
      </c>
      <c r="C2867" s="325">
        <v>8.6666024598887909E-5</v>
      </c>
      <c r="D2867" s="326">
        <v>8.3833562615145995E-5</v>
      </c>
      <c r="E2867" s="327">
        <v>8.3543728830859091E-5</v>
      </c>
      <c r="F2867" s="332">
        <v>0</v>
      </c>
      <c r="G2867" s="326">
        <v>0</v>
      </c>
      <c r="H2867" s="327">
        <v>0</v>
      </c>
      <c r="I2867" s="332">
        <v>9.1386489064826379E-5</v>
      </c>
      <c r="J2867" s="326">
        <v>1.5866745644146742E-4</v>
      </c>
      <c r="K2867" s="327">
        <v>1.2479905865852881E-4</v>
      </c>
      <c r="L2867" s="336">
        <v>2.3496792687798115E-6</v>
      </c>
      <c r="M2867" s="337">
        <v>1.1415525114155251E-4</v>
      </c>
      <c r="N2867" s="345">
        <v>0</v>
      </c>
      <c r="O2867" s="346">
        <v>0</v>
      </c>
      <c r="P2867" s="347">
        <v>0</v>
      </c>
      <c r="Q2867" s="348">
        <v>0.15915119363395228</v>
      </c>
      <c r="R2867" s="346">
        <v>0.14363824710858283</v>
      </c>
      <c r="S2867" s="347">
        <v>0.22854650153537936</v>
      </c>
      <c r="T2867" s="349">
        <v>3.9178500108755343E-2</v>
      </c>
      <c r="U2867" s="349">
        <v>0.35717716098186664</v>
      </c>
      <c r="V2867" s="361">
        <v>0</v>
      </c>
    </row>
    <row r="2868" spans="1:22" ht="16" hidden="1" customHeight="1" outlineLevel="1">
      <c r="A2868" s="65">
        <v>2859</v>
      </c>
      <c r="B2868" s="117">
        <v>1</v>
      </c>
      <c r="C2868" s="325">
        <v>8.3415892420074864E-5</v>
      </c>
      <c r="D2868" s="326">
        <v>8.3775236852658651E-5</v>
      </c>
      <c r="E2868" s="327">
        <v>7.7252003911143773E-5</v>
      </c>
      <c r="F2868" s="332">
        <v>0</v>
      </c>
      <c r="G2868" s="326">
        <v>0</v>
      </c>
      <c r="H2868" s="327">
        <v>0</v>
      </c>
      <c r="I2868" s="332">
        <v>9.1386489064826379E-5</v>
      </c>
      <c r="J2868" s="326">
        <v>1.6524434582764223E-4</v>
      </c>
      <c r="K2868" s="327">
        <v>1.4262749560974724E-4</v>
      </c>
      <c r="L2868" s="336">
        <v>1.1748396343899057E-6</v>
      </c>
      <c r="M2868" s="337">
        <v>1.1415525114155251E-4</v>
      </c>
      <c r="N2868" s="345">
        <v>0</v>
      </c>
      <c r="O2868" s="346">
        <v>0</v>
      </c>
      <c r="P2868" s="347">
        <v>0</v>
      </c>
      <c r="Q2868" s="348">
        <v>0.16799292661361628</v>
      </c>
      <c r="R2868" s="346">
        <v>0.1695534757950275</v>
      </c>
      <c r="S2868" s="347">
        <v>0.23101045917946264</v>
      </c>
      <c r="T2868" s="349">
        <v>3.7086444277705299E-2</v>
      </c>
      <c r="U2868" s="349">
        <v>0.34548415351093348</v>
      </c>
      <c r="V2868" s="361">
        <v>0</v>
      </c>
    </row>
    <row r="2869" spans="1:22" ht="16" hidden="1" customHeight="1" outlineLevel="1">
      <c r="A2869" s="65">
        <v>2860</v>
      </c>
      <c r="B2869" s="117">
        <v>1</v>
      </c>
      <c r="C2869" s="325">
        <v>8.2690862934031953E-5</v>
      </c>
      <c r="D2869" s="326">
        <v>7.9614665795227924E-5</v>
      </c>
      <c r="E2869" s="327">
        <v>7.8004416375769523E-5</v>
      </c>
      <c r="F2869" s="332">
        <v>0</v>
      </c>
      <c r="G2869" s="326">
        <v>0</v>
      </c>
      <c r="H2869" s="327">
        <v>0</v>
      </c>
      <c r="I2869" s="332">
        <v>1.0030224409554116E-4</v>
      </c>
      <c r="J2869" s="326">
        <v>1.7839812459999186E-4</v>
      </c>
      <c r="K2869" s="327">
        <v>1.3371327713413802E-4</v>
      </c>
      <c r="L2869" s="336">
        <v>1.409807561267887E-5</v>
      </c>
      <c r="M2869" s="337">
        <v>1.1415525114155251E-4</v>
      </c>
      <c r="N2869" s="345">
        <v>0</v>
      </c>
      <c r="O2869" s="346">
        <v>0</v>
      </c>
      <c r="P2869" s="347">
        <v>0</v>
      </c>
      <c r="Q2869" s="348">
        <v>0.15915119363395228</v>
      </c>
      <c r="R2869" s="346">
        <v>0.18652268641468311</v>
      </c>
      <c r="S2869" s="347">
        <v>0.26430244166045908</v>
      </c>
      <c r="T2869" s="349">
        <v>3.6325696702778007E-2</v>
      </c>
      <c r="U2869" s="349">
        <v>0.34125894913068028</v>
      </c>
      <c r="V2869" s="361">
        <v>0</v>
      </c>
    </row>
    <row r="2870" spans="1:22" ht="16" hidden="1" customHeight="1" outlineLevel="1">
      <c r="A2870" s="65">
        <v>2861</v>
      </c>
      <c r="B2870" s="117">
        <v>1</v>
      </c>
      <c r="C2870" s="325">
        <v>8.3503395978735211E-5</v>
      </c>
      <c r="D2870" s="326">
        <v>8.0431226470050778E-5</v>
      </c>
      <c r="E2870" s="327">
        <v>7.8263868949778403E-5</v>
      </c>
      <c r="F2870" s="332">
        <v>0</v>
      </c>
      <c r="G2870" s="326">
        <v>0</v>
      </c>
      <c r="H2870" s="327">
        <v>0</v>
      </c>
      <c r="I2870" s="332">
        <v>1.0476012161089854E-4</v>
      </c>
      <c r="J2870" s="326">
        <v>1.9977301510506001E-4</v>
      </c>
      <c r="K2870" s="327">
        <v>1.218276524999924E-4</v>
      </c>
      <c r="L2870" s="336">
        <v>3.7594868300476983E-5</v>
      </c>
      <c r="M2870" s="337">
        <v>1.1415525114155251E-4</v>
      </c>
      <c r="N2870" s="345">
        <v>0</v>
      </c>
      <c r="O2870" s="346">
        <v>0</v>
      </c>
      <c r="P2870" s="347">
        <v>0</v>
      </c>
      <c r="Q2870" s="348">
        <v>0.15915119363395228</v>
      </c>
      <c r="R2870" s="346">
        <v>0.19234432109513006</v>
      </c>
      <c r="S2870" s="347">
        <v>0.32875443284746436</v>
      </c>
      <c r="T2870" s="349">
        <v>3.5469855680984812E-2</v>
      </c>
      <c r="U2870" s="349">
        <v>0.34057112516180182</v>
      </c>
      <c r="V2870" s="361">
        <v>0</v>
      </c>
    </row>
    <row r="2871" spans="1:22" ht="16" hidden="1" customHeight="1" outlineLevel="1">
      <c r="A2871" s="65">
        <v>2862</v>
      </c>
      <c r="B2871" s="117">
        <v>1</v>
      </c>
      <c r="C2871" s="325">
        <v>8.8672356193885958E-5</v>
      </c>
      <c r="D2871" s="326">
        <v>8.3191979227785186E-5</v>
      </c>
      <c r="E2871" s="327">
        <v>8.16886429266956E-5</v>
      </c>
      <c r="F2871" s="332">
        <v>0</v>
      </c>
      <c r="G2871" s="326">
        <v>0</v>
      </c>
      <c r="H2871" s="327">
        <v>0</v>
      </c>
      <c r="I2871" s="332">
        <v>1.136758766416133E-4</v>
      </c>
      <c r="J2871" s="326">
        <v>2.0429462655805524E-4</v>
      </c>
      <c r="K2871" s="327">
        <v>1.1885624634145602E-4</v>
      </c>
      <c r="L2871" s="336">
        <v>9.3987170751192462E-5</v>
      </c>
      <c r="M2871" s="337">
        <v>1.1415525114155251E-4</v>
      </c>
      <c r="N2871" s="345">
        <v>6.7163374892381883E-3</v>
      </c>
      <c r="O2871" s="346">
        <v>1.0784345760398249E-2</v>
      </c>
      <c r="P2871" s="347">
        <v>8.5163247500702009E-3</v>
      </c>
      <c r="Q2871" s="348">
        <v>0.15915119363395228</v>
      </c>
      <c r="R2871" s="346">
        <v>0.19705693399353841</v>
      </c>
      <c r="S2871" s="347">
        <v>0.34710703928334596</v>
      </c>
      <c r="T2871" s="349">
        <v>4.0795088705475824E-2</v>
      </c>
      <c r="U2871" s="349">
        <v>0.35639107644600554</v>
      </c>
      <c r="V2871" s="361">
        <v>0</v>
      </c>
    </row>
    <row r="2872" spans="1:22" ht="16" hidden="1" customHeight="1" outlineLevel="1">
      <c r="A2872" s="65">
        <v>2863</v>
      </c>
      <c r="B2872" s="117">
        <v>1</v>
      </c>
      <c r="C2872" s="325">
        <v>1.020103986353995E-4</v>
      </c>
      <c r="D2872" s="326">
        <v>9.2640752750735314E-5</v>
      </c>
      <c r="E2872" s="327">
        <v>8.751335321319494E-5</v>
      </c>
      <c r="F2872" s="332">
        <v>0</v>
      </c>
      <c r="G2872" s="326">
        <v>0</v>
      </c>
      <c r="H2872" s="327">
        <v>0</v>
      </c>
      <c r="I2872" s="332">
        <v>1.136758766416133E-4</v>
      </c>
      <c r="J2872" s="326">
        <v>1.3852573269630702E-4</v>
      </c>
      <c r="K2872" s="327">
        <v>1.0399921554877401E-4</v>
      </c>
      <c r="L2872" s="336">
        <v>1.8210014333043539E-4</v>
      </c>
      <c r="M2872" s="337">
        <v>1.1415525114155251E-4</v>
      </c>
      <c r="N2872" s="345">
        <v>5.4159402306835608E-2</v>
      </c>
      <c r="O2872" s="346">
        <v>0.11218778335891982</v>
      </c>
      <c r="P2872" s="347">
        <v>7.5455456532854653E-2</v>
      </c>
      <c r="Q2872" s="348">
        <v>0.15915119363395228</v>
      </c>
      <c r="R2872" s="346">
        <v>0.18391911315226164</v>
      </c>
      <c r="S2872" s="347">
        <v>0.35731561121524424</v>
      </c>
      <c r="T2872" s="349">
        <v>8.0924523282890265E-2</v>
      </c>
      <c r="U2872" s="349">
        <v>0.42291348029324727</v>
      </c>
      <c r="V2872" s="361">
        <v>0</v>
      </c>
    </row>
    <row r="2873" spans="1:22" ht="16" hidden="1" customHeight="1" outlineLevel="1">
      <c r="A2873" s="65">
        <v>2864</v>
      </c>
      <c r="B2873" s="117">
        <v>1</v>
      </c>
      <c r="C2873" s="325">
        <v>1.2137993637028726E-4</v>
      </c>
      <c r="D2873" s="326">
        <v>1.0553074626043888E-4</v>
      </c>
      <c r="E2873" s="327">
        <v>1.0738742038227509E-4</v>
      </c>
      <c r="F2873" s="332">
        <v>0</v>
      </c>
      <c r="G2873" s="326">
        <v>0</v>
      </c>
      <c r="H2873" s="327">
        <v>0</v>
      </c>
      <c r="I2873" s="332">
        <v>1.0476012161089854E-4</v>
      </c>
      <c r="J2873" s="326">
        <v>0</v>
      </c>
      <c r="K2873" s="327">
        <v>1.0399921554877401E-4</v>
      </c>
      <c r="L2873" s="336">
        <v>1.5860335064263727E-4</v>
      </c>
      <c r="M2873" s="337">
        <v>1.1415525114155251E-4</v>
      </c>
      <c r="N2873" s="345">
        <v>0.11789315805577671</v>
      </c>
      <c r="O2873" s="346">
        <v>0.27024249843578191</v>
      </c>
      <c r="P2873" s="347">
        <v>0.21692018072115568</v>
      </c>
      <c r="Q2873" s="348">
        <v>0.15915119363395228</v>
      </c>
      <c r="R2873" s="346">
        <v>0.17196857985672515</v>
      </c>
      <c r="S2873" s="347">
        <v>0.34292608770064448</v>
      </c>
      <c r="T2873" s="349">
        <v>0.14197451617080517</v>
      </c>
      <c r="U2873" s="349">
        <v>0.55389481608109548</v>
      </c>
      <c r="V2873" s="361">
        <v>2.7981429925021041E-2</v>
      </c>
    </row>
    <row r="2874" spans="1:22" ht="16" hidden="1" customHeight="1" outlineLevel="1">
      <c r="A2874" s="65">
        <v>2865</v>
      </c>
      <c r="B2874" s="117">
        <v>1</v>
      </c>
      <c r="C2874" s="325">
        <v>1.4039320961634359E-4</v>
      </c>
      <c r="D2874" s="326">
        <v>1.1766250485780694E-4</v>
      </c>
      <c r="E2874" s="327">
        <v>1.242129198067509E-4</v>
      </c>
      <c r="F2874" s="332">
        <v>0</v>
      </c>
      <c r="G2874" s="326">
        <v>0</v>
      </c>
      <c r="H2874" s="327">
        <v>0</v>
      </c>
      <c r="I2874" s="332">
        <v>1.0921799912625594E-4</v>
      </c>
      <c r="J2874" s="326">
        <v>0</v>
      </c>
      <c r="K2874" s="327">
        <v>0</v>
      </c>
      <c r="L2874" s="336">
        <v>1.4685495429873823E-4</v>
      </c>
      <c r="M2874" s="337">
        <v>1.1415525114155251E-4</v>
      </c>
      <c r="N2874" s="345">
        <v>0.19334477921147381</v>
      </c>
      <c r="O2874" s="346">
        <v>0.42524774837719692</v>
      </c>
      <c r="P2874" s="347">
        <v>0.34425839202574865</v>
      </c>
      <c r="Q2874" s="348">
        <v>0.16799292661361628</v>
      </c>
      <c r="R2874" s="346">
        <v>0.17478561293684985</v>
      </c>
      <c r="S2874" s="347">
        <v>0.37381117014139575</v>
      </c>
      <c r="T2874" s="349">
        <v>0.15595325286009404</v>
      </c>
      <c r="U2874" s="349">
        <v>0.66846663718284416</v>
      </c>
      <c r="V2874" s="361">
        <v>8.227766508470509E-2</v>
      </c>
    </row>
    <row r="2875" spans="1:22" ht="16" hidden="1" customHeight="1" outlineLevel="1">
      <c r="A2875" s="65">
        <v>2866</v>
      </c>
      <c r="B2875" s="117">
        <v>1</v>
      </c>
      <c r="C2875" s="325">
        <v>1.4593093482870583E-4</v>
      </c>
      <c r="D2875" s="326">
        <v>1.2102595716124393E-4</v>
      </c>
      <c r="E2875" s="327">
        <v>1.2601611519611261E-4</v>
      </c>
      <c r="F2875" s="332">
        <v>0</v>
      </c>
      <c r="G2875" s="326">
        <v>0</v>
      </c>
      <c r="H2875" s="327">
        <v>0</v>
      </c>
      <c r="I2875" s="332">
        <v>1.4042314173375763E-4</v>
      </c>
      <c r="J2875" s="326">
        <v>0</v>
      </c>
      <c r="K2875" s="327">
        <v>0</v>
      </c>
      <c r="L2875" s="336">
        <v>1.644775488145868E-4</v>
      </c>
      <c r="M2875" s="337">
        <v>1.1415525114155251E-4</v>
      </c>
      <c r="N2875" s="345">
        <v>0.21420829566740521</v>
      </c>
      <c r="O2875" s="346">
        <v>0.56500536971907256</v>
      </c>
      <c r="P2875" s="347">
        <v>0.46001107962557408</v>
      </c>
      <c r="Q2875" s="348">
        <v>0.19451812555260833</v>
      </c>
      <c r="R2875" s="346">
        <v>0.1918018339410453</v>
      </c>
      <c r="S2875" s="347">
        <v>0.41134116180893165</v>
      </c>
      <c r="T2875" s="349">
        <v>0.18200885730135366</v>
      </c>
      <c r="U2875" s="349">
        <v>0.68261615882834314</v>
      </c>
      <c r="V2875" s="361">
        <v>0.15295079728189429</v>
      </c>
    </row>
    <row r="2876" spans="1:22" ht="16" hidden="1" customHeight="1" outlineLevel="1">
      <c r="A2876" s="65">
        <v>2867</v>
      </c>
      <c r="B2876" s="117">
        <v>1</v>
      </c>
      <c r="C2876" s="325">
        <v>1.4418086365549878E-4</v>
      </c>
      <c r="D2876" s="326">
        <v>1.2172586631109208E-4</v>
      </c>
      <c r="E2876" s="327">
        <v>1.2371995991613402E-4</v>
      </c>
      <c r="F2876" s="332">
        <v>0</v>
      </c>
      <c r="G2876" s="326">
        <v>0</v>
      </c>
      <c r="H2876" s="327">
        <v>0</v>
      </c>
      <c r="I2876" s="332">
        <v>1.0921799912625594E-4</v>
      </c>
      <c r="J2876" s="326">
        <v>0</v>
      </c>
      <c r="K2876" s="327">
        <v>0</v>
      </c>
      <c r="L2876" s="336">
        <v>1.8797434150238492E-4</v>
      </c>
      <c r="M2876" s="337">
        <v>1.1415525114155251E-4</v>
      </c>
      <c r="N2876" s="345">
        <v>0.25422051900754761</v>
      </c>
      <c r="O2876" s="346">
        <v>0.62367344165532224</v>
      </c>
      <c r="P2876" s="347">
        <v>0.57228790832424192</v>
      </c>
      <c r="Q2876" s="348">
        <v>0.1856763925729443</v>
      </c>
      <c r="R2876" s="346">
        <v>0.20684184904439712</v>
      </c>
      <c r="S2876" s="347">
        <v>0.45024578480275557</v>
      </c>
      <c r="T2876" s="349">
        <v>0.13798059140243688</v>
      </c>
      <c r="U2876" s="349">
        <v>0.61452158590937933</v>
      </c>
      <c r="V2876" s="361">
        <v>0.23438102608336625</v>
      </c>
    </row>
    <row r="2877" spans="1:22" ht="16" hidden="1" customHeight="1" outlineLevel="1">
      <c r="A2877" s="65">
        <v>2868</v>
      </c>
      <c r="B2877" s="117">
        <v>1</v>
      </c>
      <c r="C2877" s="325">
        <v>1.4278080671693318E-4</v>
      </c>
      <c r="D2877" s="326">
        <v>1.1593217390401566E-4</v>
      </c>
      <c r="E2877" s="327">
        <v>1.2970034174703869E-4</v>
      </c>
      <c r="F2877" s="332">
        <v>0</v>
      </c>
      <c r="G2877" s="326">
        <v>0</v>
      </c>
      <c r="H2877" s="327">
        <v>0</v>
      </c>
      <c r="I2877" s="332">
        <v>0</v>
      </c>
      <c r="J2877" s="326">
        <v>0</v>
      </c>
      <c r="K2877" s="327">
        <v>9.5084997073164795E-5</v>
      </c>
      <c r="L2877" s="336">
        <v>2.0677177565262342E-4</v>
      </c>
      <c r="M2877" s="337">
        <v>1.1415525114155251E-4</v>
      </c>
      <c r="N2877" s="345">
        <v>0.24378876077958189</v>
      </c>
      <c r="O2877" s="346">
        <v>0.66914319576765036</v>
      </c>
      <c r="P2877" s="347">
        <v>0.58989578365358752</v>
      </c>
      <c r="Q2877" s="348">
        <v>0.1856763925729443</v>
      </c>
      <c r="R2877" s="346">
        <v>0.22944765931804109</v>
      </c>
      <c r="S2877" s="347">
        <v>0.4510290656148912</v>
      </c>
      <c r="T2877" s="349">
        <v>0.13265535837794584</v>
      </c>
      <c r="U2877" s="349">
        <v>0.55134004133954706</v>
      </c>
      <c r="V2877" s="361">
        <v>0.29636602773713921</v>
      </c>
    </row>
    <row r="2878" spans="1:22" ht="16" hidden="1" customHeight="1" outlineLevel="1">
      <c r="A2878" s="65">
        <v>2869</v>
      </c>
      <c r="B2878" s="117">
        <v>1</v>
      </c>
      <c r="C2878" s="325">
        <v>1.3024279681174284E-4</v>
      </c>
      <c r="D2878" s="326">
        <v>1.1801245943273102E-4</v>
      </c>
      <c r="E2878" s="327">
        <v>1.2369401465873314E-4</v>
      </c>
      <c r="F2878" s="332">
        <v>0</v>
      </c>
      <c r="G2878" s="326">
        <v>0</v>
      </c>
      <c r="H2878" s="327">
        <v>0</v>
      </c>
      <c r="I2878" s="332">
        <v>0</v>
      </c>
      <c r="J2878" s="326">
        <v>0</v>
      </c>
      <c r="K2878" s="327">
        <v>0</v>
      </c>
      <c r="L2878" s="336">
        <v>1.8797434150238492E-4</v>
      </c>
      <c r="M2878" s="337">
        <v>1.1415525114155251E-4</v>
      </c>
      <c r="N2878" s="345">
        <v>0.24979059428060327</v>
      </c>
      <c r="O2878" s="346">
        <v>0.6820036787763083</v>
      </c>
      <c r="P2878" s="347">
        <v>0.55499266083446008</v>
      </c>
      <c r="Q2878" s="348">
        <v>0.1856763925729443</v>
      </c>
      <c r="R2878" s="346">
        <v>0.23752464828380249</v>
      </c>
      <c r="S2878" s="347">
        <v>0.43445051072146579</v>
      </c>
      <c r="T2878" s="349">
        <v>6.7706534168528648E-2</v>
      </c>
      <c r="U2878" s="349">
        <v>0.43598213570193733</v>
      </c>
      <c r="V2878" s="361">
        <v>0.28821231647143808</v>
      </c>
    </row>
    <row r="2879" spans="1:22" ht="16" hidden="1" customHeight="1" outlineLevel="1">
      <c r="A2879" s="65">
        <v>2870</v>
      </c>
      <c r="B2879" s="117">
        <v>1</v>
      </c>
      <c r="C2879" s="325">
        <v>1.3144909587041768E-4</v>
      </c>
      <c r="D2879" s="326">
        <v>1.0537521089380596E-4</v>
      </c>
      <c r="E2879" s="327">
        <v>1.2290268430800605E-4</v>
      </c>
      <c r="F2879" s="332">
        <v>0</v>
      </c>
      <c r="G2879" s="326">
        <v>0</v>
      </c>
      <c r="H2879" s="327">
        <v>0</v>
      </c>
      <c r="I2879" s="332">
        <v>0</v>
      </c>
      <c r="J2879" s="326">
        <v>0</v>
      </c>
      <c r="K2879" s="327">
        <v>0</v>
      </c>
      <c r="L2879" s="336">
        <v>1.9032402077116473E-4</v>
      </c>
      <c r="M2879" s="337">
        <v>1.1415525114155251E-4</v>
      </c>
      <c r="N2879" s="345">
        <v>0.18248431859057801</v>
      </c>
      <c r="O2879" s="346">
        <v>0.65009492995549667</v>
      </c>
      <c r="P2879" s="347">
        <v>0.52900751711698402</v>
      </c>
      <c r="Q2879" s="348">
        <v>0.16799292661361628</v>
      </c>
      <c r="R2879" s="346">
        <v>0.24153789874865081</v>
      </c>
      <c r="S2879" s="347">
        <v>0.42208402665114403</v>
      </c>
      <c r="T2879" s="349">
        <v>4.1936210067866755E-2</v>
      </c>
      <c r="U2879" s="349">
        <v>0.39844659911457198</v>
      </c>
      <c r="V2879" s="361">
        <v>0.27693606971166174</v>
      </c>
    </row>
    <row r="2880" spans="1:22" ht="16" hidden="1" customHeight="1" outlineLevel="1">
      <c r="A2880" s="65">
        <v>2871</v>
      </c>
      <c r="B2880" s="117">
        <v>1</v>
      </c>
      <c r="C2880" s="325">
        <v>1.3396794830899779E-4</v>
      </c>
      <c r="D2880" s="326">
        <v>9.8142816345374989E-5</v>
      </c>
      <c r="E2880" s="327">
        <v>1.2534153850368953E-4</v>
      </c>
      <c r="F2880" s="332">
        <v>0</v>
      </c>
      <c r="G2880" s="326">
        <v>0</v>
      </c>
      <c r="H2880" s="327">
        <v>0</v>
      </c>
      <c r="I2880" s="332">
        <v>0</v>
      </c>
      <c r="J2880" s="326">
        <v>0</v>
      </c>
      <c r="K2880" s="327">
        <v>0</v>
      </c>
      <c r="L2880" s="336">
        <v>2.1382081345896285E-4</v>
      </c>
      <c r="M2880" s="337">
        <v>1.1415525114155251E-4</v>
      </c>
      <c r="N2880" s="345">
        <v>0.15090324231139421</v>
      </c>
      <c r="O2880" s="346">
        <v>0.57623948426305716</v>
      </c>
      <c r="P2880" s="347">
        <v>0.4502957933148416</v>
      </c>
      <c r="Q2880" s="348">
        <v>0.15915119363395228</v>
      </c>
      <c r="R2880" s="346">
        <v>0.2527451064661449</v>
      </c>
      <c r="S2880" s="347">
        <v>0.44303546342525463</v>
      </c>
      <c r="T2880" s="349">
        <v>6.589975867807632E-2</v>
      </c>
      <c r="U2880" s="349">
        <v>0.3904874931889788</v>
      </c>
      <c r="V2880" s="361">
        <v>0.16334906951399686</v>
      </c>
    </row>
    <row r="2881" spans="1:22" ht="16" hidden="1" customHeight="1" outlineLevel="1">
      <c r="A2881" s="65">
        <v>2872</v>
      </c>
      <c r="B2881" s="117">
        <v>1</v>
      </c>
      <c r="C2881" s="325">
        <v>1.3046155570839373E-4</v>
      </c>
      <c r="D2881" s="326">
        <v>1.1074118104264183E-4</v>
      </c>
      <c r="E2881" s="327">
        <v>1.2256539596179451E-4</v>
      </c>
      <c r="F2881" s="332">
        <v>0</v>
      </c>
      <c r="G2881" s="326">
        <v>0</v>
      </c>
      <c r="H2881" s="327">
        <v>0</v>
      </c>
      <c r="I2881" s="332">
        <v>0</v>
      </c>
      <c r="J2881" s="326">
        <v>0</v>
      </c>
      <c r="K2881" s="327">
        <v>0</v>
      </c>
      <c r="L2881" s="336">
        <v>2.2321953053408208E-4</v>
      </c>
      <c r="M2881" s="337">
        <v>1.1415525114155251E-4</v>
      </c>
      <c r="N2881" s="345">
        <v>0.10174536792207639</v>
      </c>
      <c r="O2881" s="346">
        <v>0.45185876599491981</v>
      </c>
      <c r="P2881" s="347">
        <v>0.30830736699606137</v>
      </c>
      <c r="Q2881" s="348">
        <v>0.15915119363395228</v>
      </c>
      <c r="R2881" s="346">
        <v>0.26365101603886293</v>
      </c>
      <c r="S2881" s="347">
        <v>0.51531506486734879</v>
      </c>
      <c r="T2881" s="349">
        <v>9.5473820653374661E-2</v>
      </c>
      <c r="U2881" s="349">
        <v>0.43264127642452788</v>
      </c>
      <c r="V2881" s="361">
        <v>0.14600334667160578</v>
      </c>
    </row>
    <row r="2882" spans="1:22" ht="16" hidden="1" customHeight="1" outlineLevel="1">
      <c r="A2882" s="65">
        <v>2873</v>
      </c>
      <c r="B2882" s="117">
        <v>1</v>
      </c>
      <c r="C2882" s="325">
        <v>1.3047405621677377E-4</v>
      </c>
      <c r="D2882" s="326">
        <v>1.0953578195123667E-4</v>
      </c>
      <c r="E2882" s="327">
        <v>1.2707987074954901E-4</v>
      </c>
      <c r="F2882" s="332">
        <v>0</v>
      </c>
      <c r="G2882" s="326">
        <v>0</v>
      </c>
      <c r="H2882" s="327">
        <v>0</v>
      </c>
      <c r="I2882" s="332">
        <v>0</v>
      </c>
      <c r="J2882" s="326">
        <v>0</v>
      </c>
      <c r="K2882" s="327">
        <v>0</v>
      </c>
      <c r="L2882" s="336">
        <v>2.2321953053408208E-4</v>
      </c>
      <c r="M2882" s="337">
        <v>1.1415525114155251E-4</v>
      </c>
      <c r="N2882" s="345">
        <v>6.5591466118304853E-2</v>
      </c>
      <c r="O2882" s="346">
        <v>0.28078340493592741</v>
      </c>
      <c r="P2882" s="347">
        <v>0.20037923408268296</v>
      </c>
      <c r="Q2882" s="348">
        <v>0.16799292661361628</v>
      </c>
      <c r="R2882" s="346">
        <v>0.2850465641409321</v>
      </c>
      <c r="S2882" s="347">
        <v>0.53325787234382716</v>
      </c>
      <c r="T2882" s="349">
        <v>9.9467745421742915E-2</v>
      </c>
      <c r="U2882" s="349">
        <v>0.48521067976023585</v>
      </c>
      <c r="V2882" s="361">
        <v>4.4962984202455238E-2</v>
      </c>
    </row>
    <row r="2883" spans="1:22" ht="16" hidden="1" customHeight="1" outlineLevel="1">
      <c r="A2883" s="65">
        <v>2874</v>
      </c>
      <c r="B2883" s="117">
        <v>1</v>
      </c>
      <c r="C2883" s="325">
        <v>1.2380503499601699E-4</v>
      </c>
      <c r="D2883" s="326">
        <v>1.1136332250917353E-4</v>
      </c>
      <c r="E2883" s="327">
        <v>1.2213729921467986E-4</v>
      </c>
      <c r="F2883" s="332">
        <v>0</v>
      </c>
      <c r="G2883" s="326">
        <v>0</v>
      </c>
      <c r="H2883" s="327">
        <v>0</v>
      </c>
      <c r="I2883" s="332">
        <v>0</v>
      </c>
      <c r="J2883" s="326">
        <v>0</v>
      </c>
      <c r="K2883" s="327">
        <v>0</v>
      </c>
      <c r="L2883" s="336">
        <v>1.644775488145868E-4</v>
      </c>
      <c r="M2883" s="337">
        <v>1.1415525114155251E-4</v>
      </c>
      <c r="N2883" s="345">
        <v>3.3010084255617481E-2</v>
      </c>
      <c r="O2883" s="346">
        <v>0.11241769965924099</v>
      </c>
      <c r="P2883" s="347">
        <v>6.9961314684033632E-2</v>
      </c>
      <c r="Q2883" s="348">
        <v>0.17683465959328029</v>
      </c>
      <c r="R2883" s="346">
        <v>0.27941120920736268</v>
      </c>
      <c r="S2883" s="347">
        <v>0.48557636634823098</v>
      </c>
      <c r="T2883" s="349">
        <v>0.1208637709665729</v>
      </c>
      <c r="U2883" s="349">
        <v>0.53905747046671815</v>
      </c>
      <c r="V2883" s="361">
        <v>1.966128522711702E-2</v>
      </c>
    </row>
    <row r="2884" spans="1:22" ht="16" hidden="1" customHeight="1" outlineLevel="1">
      <c r="A2884" s="65">
        <v>2875</v>
      </c>
      <c r="B2884" s="117">
        <v>1</v>
      </c>
      <c r="C2884" s="325">
        <v>1.1925484994567873E-4</v>
      </c>
      <c r="D2884" s="326">
        <v>1.147267748126105E-4</v>
      </c>
      <c r="E2884" s="327">
        <v>1.1457425668232105E-4</v>
      </c>
      <c r="F2884" s="332">
        <v>0</v>
      </c>
      <c r="G2884" s="326">
        <v>0</v>
      </c>
      <c r="H2884" s="327">
        <v>0</v>
      </c>
      <c r="I2884" s="332">
        <v>0</v>
      </c>
      <c r="J2884" s="326">
        <v>0</v>
      </c>
      <c r="K2884" s="327">
        <v>9.5084997073164795E-5</v>
      </c>
      <c r="L2884" s="336">
        <v>1.1748396343899057E-4</v>
      </c>
      <c r="M2884" s="337">
        <v>1.1415525114155251E-4</v>
      </c>
      <c r="N2884" s="345">
        <v>6.4305358939514574E-3</v>
      </c>
      <c r="O2884" s="346">
        <v>1.9140901764982468E-2</v>
      </c>
      <c r="P2884" s="347">
        <v>9.5452265791835834E-3</v>
      </c>
      <c r="Q2884" s="348">
        <v>0.15915119363395228</v>
      </c>
      <c r="R2884" s="346">
        <v>0.28216272834200723</v>
      </c>
      <c r="S2884" s="347">
        <v>0.42542982069483798</v>
      </c>
      <c r="T2884" s="349">
        <v>0.14606353438603931</v>
      </c>
      <c r="U2884" s="349">
        <v>0.5913320921014783</v>
      </c>
      <c r="V2884" s="361">
        <v>0</v>
      </c>
    </row>
    <row r="2885" spans="1:22" ht="16" hidden="1" customHeight="1" outlineLevel="1">
      <c r="A2885" s="65">
        <v>2876</v>
      </c>
      <c r="B2885" s="117">
        <v>1</v>
      </c>
      <c r="C2885" s="325">
        <v>1.2040489671664334E-4</v>
      </c>
      <c r="D2885" s="326">
        <v>1.1606826734981948E-4</v>
      </c>
      <c r="E2885" s="327">
        <v>1.2121624257694834E-4</v>
      </c>
      <c r="F2885" s="332">
        <v>0</v>
      </c>
      <c r="G2885" s="326">
        <v>0</v>
      </c>
      <c r="H2885" s="327">
        <v>0</v>
      </c>
      <c r="I2885" s="332">
        <v>0</v>
      </c>
      <c r="J2885" s="326">
        <v>0</v>
      </c>
      <c r="K2885" s="327">
        <v>1.099420278658468E-4</v>
      </c>
      <c r="L2885" s="336">
        <v>8.811297257924293E-5</v>
      </c>
      <c r="M2885" s="337">
        <v>1.1415525114155251E-4</v>
      </c>
      <c r="N2885" s="345">
        <v>0</v>
      </c>
      <c r="O2885" s="346">
        <v>0</v>
      </c>
      <c r="P2885" s="347">
        <v>0</v>
      </c>
      <c r="Q2885" s="348">
        <v>0.15030946065428824</v>
      </c>
      <c r="R2885" s="346">
        <v>0.28806713754268315</v>
      </c>
      <c r="S2885" s="347">
        <v>0.41644544777488085</v>
      </c>
      <c r="T2885" s="349">
        <v>0.17830021287358314</v>
      </c>
      <c r="U2885" s="349">
        <v>0.64095367842770723</v>
      </c>
      <c r="V2885" s="361">
        <v>0</v>
      </c>
    </row>
    <row r="2886" spans="1:22" ht="16" hidden="1" customHeight="1" outlineLevel="1">
      <c r="A2886" s="65">
        <v>2877</v>
      </c>
      <c r="B2886" s="117">
        <v>1</v>
      </c>
      <c r="C2886" s="325">
        <v>1.2276749280047282E-4</v>
      </c>
      <c r="D2886" s="326">
        <v>1.2938598311776358E-4</v>
      </c>
      <c r="E2886" s="327">
        <v>1.2836416099089296E-4</v>
      </c>
      <c r="F2886" s="332">
        <v>0</v>
      </c>
      <c r="G2886" s="326">
        <v>0</v>
      </c>
      <c r="H2886" s="327">
        <v>0</v>
      </c>
      <c r="I2886" s="332">
        <v>0</v>
      </c>
      <c r="J2886" s="326">
        <v>0</v>
      </c>
      <c r="K2886" s="327">
        <v>1.0399921554877401E-4</v>
      </c>
      <c r="L2886" s="336">
        <v>5.8741981719495287E-5</v>
      </c>
      <c r="M2886" s="337">
        <v>1.1415525114155251E-4</v>
      </c>
      <c r="N2886" s="345">
        <v>0</v>
      </c>
      <c r="O2886" s="346">
        <v>0</v>
      </c>
      <c r="P2886" s="347">
        <v>0</v>
      </c>
      <c r="Q2886" s="348">
        <v>0.15030946065428824</v>
      </c>
      <c r="R2886" s="346">
        <v>0.30200731967379374</v>
      </c>
      <c r="S2886" s="347">
        <v>0.41381549819624974</v>
      </c>
      <c r="T2886" s="349">
        <v>0.20920558310500423</v>
      </c>
      <c r="U2886" s="349">
        <v>0.68900309568221418</v>
      </c>
      <c r="V2886" s="361">
        <v>0</v>
      </c>
    </row>
    <row r="2887" spans="1:22" ht="16" hidden="1" customHeight="1" outlineLevel="1">
      <c r="A2887" s="65">
        <v>2878</v>
      </c>
      <c r="B2887" s="117">
        <v>1</v>
      </c>
      <c r="C2887" s="325">
        <v>1.1776103919426273E-4</v>
      </c>
      <c r="D2887" s="326">
        <v>1.2378670991897831E-4</v>
      </c>
      <c r="E2887" s="327">
        <v>1.2243566967479007E-4</v>
      </c>
      <c r="F2887" s="332">
        <v>0</v>
      </c>
      <c r="G2887" s="326">
        <v>0</v>
      </c>
      <c r="H2887" s="327">
        <v>0</v>
      </c>
      <c r="I2887" s="332">
        <v>0</v>
      </c>
      <c r="J2887" s="326">
        <v>0</v>
      </c>
      <c r="K2887" s="327">
        <v>1.099420278658468E-4</v>
      </c>
      <c r="L2887" s="336">
        <v>3.7594868300476983E-5</v>
      </c>
      <c r="M2887" s="337">
        <v>1.1415525114155251E-4</v>
      </c>
      <c r="N2887" s="345">
        <v>0</v>
      </c>
      <c r="O2887" s="346">
        <v>0</v>
      </c>
      <c r="P2887" s="347">
        <v>0</v>
      </c>
      <c r="Q2887" s="348">
        <v>0.15030946065428824</v>
      </c>
      <c r="R2887" s="346">
        <v>0.30548997065529954</v>
      </c>
      <c r="S2887" s="347">
        <v>0.42556469338898356</v>
      </c>
      <c r="T2887" s="349">
        <v>0.21871492779159532</v>
      </c>
      <c r="U2887" s="349">
        <v>0.66807359491491369</v>
      </c>
      <c r="V2887" s="361">
        <v>0</v>
      </c>
    </row>
    <row r="2888" spans="1:22" ht="16" hidden="1" customHeight="1" outlineLevel="1">
      <c r="A2888" s="65">
        <v>2879</v>
      </c>
      <c r="B2888" s="117">
        <v>1</v>
      </c>
      <c r="C2888" s="325">
        <v>1.0455425209073971E-4</v>
      </c>
      <c r="D2888" s="326">
        <v>1.1216044126316726E-4</v>
      </c>
      <c r="E2888" s="327">
        <v>1.1117542796280473E-4</v>
      </c>
      <c r="F2888" s="332">
        <v>0</v>
      </c>
      <c r="G2888" s="326">
        <v>0</v>
      </c>
      <c r="H2888" s="327">
        <v>0</v>
      </c>
      <c r="I2888" s="332">
        <v>0</v>
      </c>
      <c r="J2888" s="326">
        <v>0</v>
      </c>
      <c r="K2888" s="327">
        <v>1.1588484018291963E-4</v>
      </c>
      <c r="L2888" s="336">
        <v>2.3496792687798115E-5</v>
      </c>
      <c r="M2888" s="337">
        <v>1.1415525114155251E-4</v>
      </c>
      <c r="N2888" s="345">
        <v>0</v>
      </c>
      <c r="O2888" s="346">
        <v>0</v>
      </c>
      <c r="P2888" s="347">
        <v>0</v>
      </c>
      <c r="Q2888" s="348">
        <v>0.15030946065428824</v>
      </c>
      <c r="R2888" s="346">
        <v>0.31398065022497434</v>
      </c>
      <c r="S2888" s="347">
        <v>0.41672037404013834</v>
      </c>
      <c r="T2888" s="349">
        <v>0.1899967068380902</v>
      </c>
      <c r="U2888" s="349">
        <v>0.59369034570906132</v>
      </c>
      <c r="V2888" s="361">
        <v>0</v>
      </c>
    </row>
    <row r="2889" spans="1:22" ht="16" hidden="1" customHeight="1" outlineLevel="1">
      <c r="A2889" s="65">
        <v>2880</v>
      </c>
      <c r="B2889" s="117">
        <v>1</v>
      </c>
      <c r="C2889" s="325">
        <v>9.4135078355967892E-5</v>
      </c>
      <c r="D2889" s="326">
        <v>1.0063138221150178E-4</v>
      </c>
      <c r="E2889" s="327">
        <v>9.9733569449013146E-5</v>
      </c>
      <c r="F2889" s="332">
        <v>0</v>
      </c>
      <c r="G2889" s="326">
        <v>0</v>
      </c>
      <c r="H2889" s="327">
        <v>0</v>
      </c>
      <c r="I2889" s="332">
        <v>7.132604024571815E-5</v>
      </c>
      <c r="J2889" s="326">
        <v>0</v>
      </c>
      <c r="K2889" s="327">
        <v>1.1588484018291963E-4</v>
      </c>
      <c r="L2889" s="336">
        <v>9.3987170751192458E-6</v>
      </c>
      <c r="M2889" s="337">
        <v>1.1415525114155251E-4</v>
      </c>
      <c r="N2889" s="345">
        <v>0</v>
      </c>
      <c r="O2889" s="346">
        <v>0</v>
      </c>
      <c r="P2889" s="347">
        <v>0</v>
      </c>
      <c r="Q2889" s="348">
        <v>0.15030946065428824</v>
      </c>
      <c r="R2889" s="346">
        <v>0.33460728924616173</v>
      </c>
      <c r="S2889" s="347">
        <v>0.42343271961399592</v>
      </c>
      <c r="T2889" s="349">
        <v>0.16926633542132161</v>
      </c>
      <c r="U2889" s="349">
        <v>0.53768182252896124</v>
      </c>
      <c r="V2889" s="361">
        <v>0</v>
      </c>
    </row>
    <row r="2890" spans="1:22" ht="16" hidden="1" customHeight="1" outlineLevel="1">
      <c r="A2890" s="65">
        <v>2881</v>
      </c>
      <c r="B2890" s="117">
        <v>1</v>
      </c>
      <c r="C2890" s="325">
        <v>8.7553560693871466E-5</v>
      </c>
      <c r="D2890" s="326">
        <v>9.343787150472904E-5</v>
      </c>
      <c r="E2890" s="327">
        <v>8.8667917167534462E-5</v>
      </c>
      <c r="F2890" s="332">
        <v>0</v>
      </c>
      <c r="G2890" s="326">
        <v>0</v>
      </c>
      <c r="H2890" s="327">
        <v>0</v>
      </c>
      <c r="I2890" s="332">
        <v>7.8012856518754235E-5</v>
      </c>
      <c r="J2890" s="326">
        <v>0</v>
      </c>
      <c r="K2890" s="327">
        <v>1.0399921554877401E-4</v>
      </c>
      <c r="L2890" s="336">
        <v>5.8741981719495289E-6</v>
      </c>
      <c r="M2890" s="337">
        <v>1.1415525114155251E-4</v>
      </c>
      <c r="N2890" s="345">
        <v>0</v>
      </c>
      <c r="O2890" s="346">
        <v>0</v>
      </c>
      <c r="P2890" s="347">
        <v>0</v>
      </c>
      <c r="Q2890" s="348">
        <v>0.15915119363395228</v>
      </c>
      <c r="R2890" s="346">
        <v>0.33985612323397607</v>
      </c>
      <c r="S2890" s="347">
        <v>0.43959629467105188</v>
      </c>
      <c r="T2890" s="349">
        <v>0.12124414475403655</v>
      </c>
      <c r="U2890" s="349">
        <v>0.48864979960462801</v>
      </c>
      <c r="V2890" s="361">
        <v>0</v>
      </c>
    </row>
    <row r="2891" spans="1:22" ht="16" hidden="1" customHeight="1" outlineLevel="1">
      <c r="A2891" s="65">
        <v>2882</v>
      </c>
      <c r="B2891" s="117">
        <v>1</v>
      </c>
      <c r="C2891" s="325">
        <v>8.0347017612772536E-5</v>
      </c>
      <c r="D2891" s="326">
        <v>8.6419338085418345E-5</v>
      </c>
      <c r="E2891" s="327">
        <v>8.1584861897092051E-5</v>
      </c>
      <c r="F2891" s="332">
        <v>0</v>
      </c>
      <c r="G2891" s="326">
        <v>0</v>
      </c>
      <c r="H2891" s="327">
        <v>0</v>
      </c>
      <c r="I2891" s="332">
        <v>8.6928611549469016E-5</v>
      </c>
      <c r="J2891" s="326">
        <v>0</v>
      </c>
      <c r="K2891" s="327">
        <v>9.2113590914628404E-5</v>
      </c>
      <c r="L2891" s="336">
        <v>2.3496792687798115E-6</v>
      </c>
      <c r="M2891" s="337">
        <v>1.1415525114155251E-4</v>
      </c>
      <c r="N2891" s="345">
        <v>0</v>
      </c>
      <c r="O2891" s="346">
        <v>0</v>
      </c>
      <c r="P2891" s="347">
        <v>0</v>
      </c>
      <c r="Q2891" s="348">
        <v>0.17683465959328029</v>
      </c>
      <c r="R2891" s="346">
        <v>0.34096853369097219</v>
      </c>
      <c r="S2891" s="347">
        <v>0.44672362008127892</v>
      </c>
      <c r="T2891" s="349">
        <v>7.0939711361969623E-2</v>
      </c>
      <c r="U2891" s="349">
        <v>0.41927783931488993</v>
      </c>
      <c r="V2891" s="361">
        <v>0</v>
      </c>
    </row>
    <row r="2892" spans="1:22" ht="16" hidden="1" customHeight="1" outlineLevel="1">
      <c r="A2892" s="65">
        <v>2883</v>
      </c>
      <c r="B2892" s="117">
        <v>1</v>
      </c>
      <c r="C2892" s="325">
        <v>7.5596824428353465E-5</v>
      </c>
      <c r="D2892" s="326">
        <v>8.0197923420101389E-5</v>
      </c>
      <c r="E2892" s="327">
        <v>7.9003308785703701E-5</v>
      </c>
      <c r="F2892" s="332">
        <v>0</v>
      </c>
      <c r="G2892" s="326">
        <v>0</v>
      </c>
      <c r="H2892" s="327">
        <v>0</v>
      </c>
      <c r="I2892" s="332">
        <v>9.3615427822505074E-5</v>
      </c>
      <c r="J2892" s="326">
        <v>1.3688151034976336E-4</v>
      </c>
      <c r="K2892" s="327">
        <v>0</v>
      </c>
      <c r="L2892" s="336">
        <v>1.1748396343899057E-6</v>
      </c>
      <c r="M2892" s="337">
        <v>1.1415525114155251E-4</v>
      </c>
      <c r="N2892" s="345">
        <v>0</v>
      </c>
      <c r="O2892" s="346">
        <v>0</v>
      </c>
      <c r="P2892" s="347">
        <v>0</v>
      </c>
      <c r="Q2892" s="348">
        <v>0.17683465959328029</v>
      </c>
      <c r="R2892" s="346">
        <v>0.32945470071182409</v>
      </c>
      <c r="S2892" s="347">
        <v>0.46756612252467966</v>
      </c>
      <c r="T2892" s="349">
        <v>5.3822890926105635E-2</v>
      </c>
      <c r="U2892" s="349">
        <v>0.37545362644063618</v>
      </c>
      <c r="V2892" s="361">
        <v>0</v>
      </c>
    </row>
    <row r="2893" spans="1:22" ht="16" hidden="1" customHeight="1" outlineLevel="1">
      <c r="A2893" s="65">
        <v>2884</v>
      </c>
      <c r="B2893" s="117">
        <v>1</v>
      </c>
      <c r="C2893" s="325">
        <v>7.2752958771892049E-5</v>
      </c>
      <c r="D2893" s="326">
        <v>7.7709357553974612E-5</v>
      </c>
      <c r="E2893" s="327">
        <v>7.6343919902112692E-5</v>
      </c>
      <c r="F2893" s="332">
        <v>0</v>
      </c>
      <c r="G2893" s="326">
        <v>0</v>
      </c>
      <c r="H2893" s="327">
        <v>0</v>
      </c>
      <c r="I2893" s="332">
        <v>1.1813375415697072E-4</v>
      </c>
      <c r="J2893" s="326">
        <v>1.6606645700091406E-4</v>
      </c>
      <c r="K2893" s="327">
        <v>9.2113590914628404E-5</v>
      </c>
      <c r="L2893" s="336">
        <v>1.409807561267887E-5</v>
      </c>
      <c r="M2893" s="337">
        <v>1.1415525114155251E-4</v>
      </c>
      <c r="N2893" s="345">
        <v>0</v>
      </c>
      <c r="O2893" s="346">
        <v>0</v>
      </c>
      <c r="P2893" s="347">
        <v>0</v>
      </c>
      <c r="Q2893" s="348">
        <v>0.14146772767462423</v>
      </c>
      <c r="R2893" s="346">
        <v>0.30499328048839747</v>
      </c>
      <c r="S2893" s="347">
        <v>0.4713632135114138</v>
      </c>
      <c r="T2893" s="349">
        <v>3.9368687002487163E-2</v>
      </c>
      <c r="U2893" s="349">
        <v>0.36975451355564354</v>
      </c>
      <c r="V2893" s="361">
        <v>0</v>
      </c>
    </row>
    <row r="2894" spans="1:22" ht="16" hidden="1" customHeight="1" outlineLevel="1">
      <c r="A2894" s="65">
        <v>2885</v>
      </c>
      <c r="B2894" s="117">
        <v>1</v>
      </c>
      <c r="C2894" s="325">
        <v>6.9577829643359304E-5</v>
      </c>
      <c r="D2894" s="326">
        <v>7.6231771570961835E-5</v>
      </c>
      <c r="E2894" s="327">
        <v>7.4942876002464742E-5</v>
      </c>
      <c r="F2894" s="332">
        <v>0</v>
      </c>
      <c r="G2894" s="326">
        <v>0</v>
      </c>
      <c r="H2894" s="327">
        <v>0</v>
      </c>
      <c r="I2894" s="332">
        <v>1.3150738670304288E-4</v>
      </c>
      <c r="J2894" s="326">
        <v>1.8785240309261819E-4</v>
      </c>
      <c r="K2894" s="327">
        <v>9.5084997073164795E-5</v>
      </c>
      <c r="L2894" s="336">
        <v>3.7594868300476983E-5</v>
      </c>
      <c r="M2894" s="337">
        <v>1.1415525114155251E-4</v>
      </c>
      <c r="N2894" s="345">
        <v>0</v>
      </c>
      <c r="O2894" s="346">
        <v>0</v>
      </c>
      <c r="P2894" s="347">
        <v>0</v>
      </c>
      <c r="Q2894" s="348">
        <v>0.15915119363395228</v>
      </c>
      <c r="R2894" s="346">
        <v>0.29109543172528018</v>
      </c>
      <c r="S2894" s="347">
        <v>0.43292544708083125</v>
      </c>
      <c r="T2894" s="349">
        <v>3.8512845980693954E-2</v>
      </c>
      <c r="U2894" s="349">
        <v>0.34175025196559344</v>
      </c>
      <c r="V2894" s="361">
        <v>0</v>
      </c>
    </row>
    <row r="2895" spans="1:22" ht="16" hidden="1" customHeight="1" outlineLevel="1">
      <c r="A2895" s="65">
        <v>2886</v>
      </c>
      <c r="B2895" s="117">
        <v>1</v>
      </c>
      <c r="C2895" s="325">
        <v>6.5627668995263457E-5</v>
      </c>
      <c r="D2895" s="326">
        <v>7.6912238799980873E-5</v>
      </c>
      <c r="E2895" s="327">
        <v>7.4852067601561645E-5</v>
      </c>
      <c r="F2895" s="332">
        <v>0</v>
      </c>
      <c r="G2895" s="326">
        <v>0</v>
      </c>
      <c r="H2895" s="327">
        <v>0</v>
      </c>
      <c r="I2895" s="332">
        <v>1.3596526421840024E-4</v>
      </c>
      <c r="J2895" s="326">
        <v>2.0141723745160375E-4</v>
      </c>
      <c r="K2895" s="327">
        <v>0</v>
      </c>
      <c r="L2895" s="336">
        <v>9.3987170751192462E-5</v>
      </c>
      <c r="M2895" s="337">
        <v>1.1415525114155251E-4</v>
      </c>
      <c r="N2895" s="345">
        <v>9.574353442105504E-3</v>
      </c>
      <c r="O2895" s="346">
        <v>7.5582130803578777E-3</v>
      </c>
      <c r="P2895" s="347">
        <v>8.7374102307436023E-3</v>
      </c>
      <c r="Q2895" s="348">
        <v>0.15915119363395228</v>
      </c>
      <c r="R2895" s="346">
        <v>0.30916292916335991</v>
      </c>
      <c r="S2895" s="347">
        <v>0.40596194957772502</v>
      </c>
      <c r="T2895" s="349">
        <v>4.0509808364878094E-2</v>
      </c>
      <c r="U2895" s="349">
        <v>0.34548415351093348</v>
      </c>
      <c r="V2895" s="361">
        <v>0</v>
      </c>
    </row>
    <row r="2896" spans="1:22" ht="16" hidden="1" customHeight="1" outlineLevel="1">
      <c r="A2896" s="65">
        <v>2887</v>
      </c>
      <c r="B2896" s="117">
        <v>1</v>
      </c>
      <c r="C2896" s="325">
        <v>5.9708678277309689E-5</v>
      </c>
      <c r="D2896" s="326">
        <v>7.448199869634144E-5</v>
      </c>
      <c r="E2896" s="327">
        <v>6.9857605551890714E-5</v>
      </c>
      <c r="F2896" s="332">
        <v>0</v>
      </c>
      <c r="G2896" s="326">
        <v>0</v>
      </c>
      <c r="H2896" s="327">
        <v>0</v>
      </c>
      <c r="I2896" s="332">
        <v>1.3596526421840024E-4</v>
      </c>
      <c r="J2896" s="326">
        <v>1.7593179108017629E-4</v>
      </c>
      <c r="K2896" s="327">
        <v>0</v>
      </c>
      <c r="L2896" s="336">
        <v>1.8210014333043539E-4</v>
      </c>
      <c r="M2896" s="337">
        <v>1.1415525114155251E-4</v>
      </c>
      <c r="N2896" s="345">
        <v>7.0021390845249193E-2</v>
      </c>
      <c r="O2896" s="346">
        <v>7.6809494849723423E-2</v>
      </c>
      <c r="P2896" s="347">
        <v>6.3788899608555813E-2</v>
      </c>
      <c r="Q2896" s="348">
        <v>0.14146772767462423</v>
      </c>
      <c r="R2896" s="346">
        <v>0.30282439126339872</v>
      </c>
      <c r="S2896" s="347">
        <v>0.38678456434607073</v>
      </c>
      <c r="T2896" s="349">
        <v>1.7687381117059447E-2</v>
      </c>
      <c r="U2896" s="349">
        <v>0.34430502670714186</v>
      </c>
      <c r="V2896" s="361">
        <v>4.7683178326022131E-3</v>
      </c>
    </row>
    <row r="2897" spans="1:22" ht="16" hidden="1" customHeight="1" outlineLevel="1">
      <c r="A2897" s="65">
        <v>2888</v>
      </c>
      <c r="B2897" s="117">
        <v>1</v>
      </c>
      <c r="C2897" s="325">
        <v>6.2871306897462387E-5</v>
      </c>
      <c r="D2897" s="326">
        <v>8.3308630752759874E-5</v>
      </c>
      <c r="E2897" s="327">
        <v>7.4929903373764303E-5</v>
      </c>
      <c r="F2897" s="332">
        <v>0</v>
      </c>
      <c r="G2897" s="326">
        <v>0</v>
      </c>
      <c r="H2897" s="327">
        <v>0</v>
      </c>
      <c r="I2897" s="332">
        <v>1.203626929146494E-4</v>
      </c>
      <c r="J2897" s="326">
        <v>1.5702323409492373E-4</v>
      </c>
      <c r="K2897" s="327">
        <v>0</v>
      </c>
      <c r="L2897" s="336">
        <v>1.5860335064263727E-4</v>
      </c>
      <c r="M2897" s="337">
        <v>1.1415525114155251E-4</v>
      </c>
      <c r="N2897" s="345">
        <v>0.17405317152961944</v>
      </c>
      <c r="O2897" s="346">
        <v>0.19798799329676994</v>
      </c>
      <c r="P2897" s="347">
        <v>0.15897455771507374</v>
      </c>
      <c r="Q2897" s="348">
        <v>9.7259062776304167E-2</v>
      </c>
      <c r="R2897" s="346">
        <v>0.28403760863302269</v>
      </c>
      <c r="S2897" s="347">
        <v>0.34146846040708279</v>
      </c>
      <c r="T2897" s="349">
        <v>2.3963548610209575E-2</v>
      </c>
      <c r="U2897" s="349">
        <v>0.34941457619023875</v>
      </c>
      <c r="V2897" s="361">
        <v>0.12480980502967032</v>
      </c>
    </row>
    <row r="2898" spans="1:22" ht="16" hidden="1" customHeight="1" outlineLevel="1">
      <c r="A2898" s="65">
        <v>2889</v>
      </c>
      <c r="B2898" s="117">
        <v>1</v>
      </c>
      <c r="C2898" s="325">
        <v>6.9477825576318909E-5</v>
      </c>
      <c r="D2898" s="326">
        <v>9.3554523029703741E-5</v>
      </c>
      <c r="E2898" s="327">
        <v>8.3738318261365751E-5</v>
      </c>
      <c r="F2898" s="332">
        <v>0</v>
      </c>
      <c r="G2898" s="326">
        <v>0</v>
      </c>
      <c r="H2898" s="327">
        <v>0</v>
      </c>
      <c r="I2898" s="332">
        <v>9.3615427822505074E-5</v>
      </c>
      <c r="J2898" s="326">
        <v>0</v>
      </c>
      <c r="K2898" s="327">
        <v>0</v>
      </c>
      <c r="L2898" s="336">
        <v>1.4685495429873823E-4</v>
      </c>
      <c r="M2898" s="337">
        <v>1.1415525114155251E-4</v>
      </c>
      <c r="N2898" s="345">
        <v>0.31852587794706216</v>
      </c>
      <c r="O2898" s="346">
        <v>0.27903964721319452</v>
      </c>
      <c r="P2898" s="347">
        <v>0.28903983061399502</v>
      </c>
      <c r="Q2898" s="348">
        <v>7.0733863837312116E-2</v>
      </c>
      <c r="R2898" s="346">
        <v>0.25841921440240356</v>
      </c>
      <c r="S2898" s="347">
        <v>0.34832085955205228</v>
      </c>
      <c r="T2898" s="349">
        <v>4.6595788964296399E-2</v>
      </c>
      <c r="U2898" s="349">
        <v>0.4141682898317931</v>
      </c>
      <c r="V2898" s="361">
        <v>0.27838663632260163</v>
      </c>
    </row>
    <row r="2899" spans="1:22" ht="16" hidden="1" customHeight="1" outlineLevel="1">
      <c r="A2899" s="65">
        <v>2890</v>
      </c>
      <c r="B2899" s="117">
        <v>1</v>
      </c>
      <c r="C2899" s="325">
        <v>7.5421817311032772E-5</v>
      </c>
      <c r="D2899" s="326">
        <v>1.0059249836984354E-4</v>
      </c>
      <c r="E2899" s="327">
        <v>8.8693862424935339E-5</v>
      </c>
      <c r="F2899" s="332">
        <v>0</v>
      </c>
      <c r="G2899" s="326">
        <v>0</v>
      </c>
      <c r="H2899" s="327">
        <v>0</v>
      </c>
      <c r="I2899" s="332">
        <v>8.9157550307147697E-5</v>
      </c>
      <c r="J2899" s="326">
        <v>0</v>
      </c>
      <c r="K2899" s="327">
        <v>0</v>
      </c>
      <c r="L2899" s="336">
        <v>1.644775488145868E-4</v>
      </c>
      <c r="M2899" s="337">
        <v>1.1415525114155251E-4</v>
      </c>
      <c r="N2899" s="345">
        <v>0.46042637000692432</v>
      </c>
      <c r="O2899" s="346">
        <v>0.39640915856180653</v>
      </c>
      <c r="P2899" s="347">
        <v>0.42258696390815503</v>
      </c>
      <c r="Q2899" s="348">
        <v>7.9575596816976138E-2</v>
      </c>
      <c r="R2899" s="346">
        <v>0.26016762728295451</v>
      </c>
      <c r="S2899" s="347">
        <v>0.35232544045697112</v>
      </c>
      <c r="T2899" s="349">
        <v>5.4393451607301101E-2</v>
      </c>
      <c r="U2899" s="349">
        <v>0.38803097901441302</v>
      </c>
      <c r="V2899" s="361">
        <v>0.39334785752010365</v>
      </c>
    </row>
    <row r="2900" spans="1:22" ht="16" hidden="1" customHeight="1" outlineLevel="1">
      <c r="A2900" s="65">
        <v>2891</v>
      </c>
      <c r="B2900" s="117">
        <v>1</v>
      </c>
      <c r="C2900" s="325">
        <v>7.7146887467479695E-5</v>
      </c>
      <c r="D2900" s="326">
        <v>9.9970356903311843E-5</v>
      </c>
      <c r="E2900" s="327">
        <v>9.280618572297608E-5</v>
      </c>
      <c r="F2900" s="332">
        <v>0</v>
      </c>
      <c r="G2900" s="326">
        <v>0</v>
      </c>
      <c r="H2900" s="327">
        <v>0</v>
      </c>
      <c r="I2900" s="332">
        <v>9.1386489064826379E-5</v>
      </c>
      <c r="J2900" s="326">
        <v>0</v>
      </c>
      <c r="K2900" s="327">
        <v>0</v>
      </c>
      <c r="L2900" s="336">
        <v>1.8797434150238492E-4</v>
      </c>
      <c r="M2900" s="337">
        <v>1.1415525114155251E-4</v>
      </c>
      <c r="N2900" s="345">
        <v>0.56445815069129457</v>
      </c>
      <c r="O2900" s="346">
        <v>0.45206881353235878</v>
      </c>
      <c r="P2900" s="347">
        <v>0.462646598861012</v>
      </c>
      <c r="Q2900" s="348">
        <v>0.13262599469496023</v>
      </c>
      <c r="R2900" s="346">
        <v>0.28251095078756905</v>
      </c>
      <c r="S2900" s="347">
        <v>0.36565675689417754</v>
      </c>
      <c r="T2900" s="349">
        <v>3.7657004958900758E-2</v>
      </c>
      <c r="U2900" s="349">
        <v>0.35943715402246718</v>
      </c>
      <c r="V2900" s="361">
        <v>0.50776702487878189</v>
      </c>
    </row>
    <row r="2901" spans="1:22" ht="16" hidden="1" customHeight="1" outlineLevel="1">
      <c r="A2901" s="65">
        <v>2892</v>
      </c>
      <c r="B2901" s="117">
        <v>1</v>
      </c>
      <c r="C2901" s="325">
        <v>8.0053255665841363E-5</v>
      </c>
      <c r="D2901" s="326">
        <v>9.9367657357609263E-5</v>
      </c>
      <c r="E2901" s="327">
        <v>9.2365116347160978E-5</v>
      </c>
      <c r="F2901" s="332">
        <v>0</v>
      </c>
      <c r="G2901" s="326">
        <v>0</v>
      </c>
      <c r="H2901" s="327">
        <v>0</v>
      </c>
      <c r="I2901" s="332">
        <v>7.8012856518754235E-5</v>
      </c>
      <c r="J2901" s="326">
        <v>0</v>
      </c>
      <c r="K2901" s="327">
        <v>0</v>
      </c>
      <c r="L2901" s="336">
        <v>2.0677177565262342E-4</v>
      </c>
      <c r="M2901" s="337">
        <v>1.1415525114155251E-4</v>
      </c>
      <c r="N2901" s="345">
        <v>0.58332105598021888</v>
      </c>
      <c r="O2901" s="346">
        <v>0.51624769961201966</v>
      </c>
      <c r="P2901" s="347">
        <v>0.52891647270769504</v>
      </c>
      <c r="Q2901" s="348">
        <v>0.15030946065428824</v>
      </c>
      <c r="R2901" s="346">
        <v>0.30148028334278582</v>
      </c>
      <c r="S2901" s="347">
        <v>0.35913634161830366</v>
      </c>
      <c r="T2901" s="349">
        <v>5.3157236798044259E-2</v>
      </c>
      <c r="U2901" s="349">
        <v>0.35452412567333558</v>
      </c>
      <c r="V2901" s="361">
        <v>0.54103844219706543</v>
      </c>
    </row>
    <row r="2902" spans="1:22" ht="16" hidden="1" customHeight="1" outlineLevel="1">
      <c r="A2902" s="65">
        <v>2893</v>
      </c>
      <c r="B2902" s="117">
        <v>1</v>
      </c>
      <c r="C2902" s="325">
        <v>7.938447846750868E-5</v>
      </c>
      <c r="D2902" s="326">
        <v>9.4934899408570932E-5</v>
      </c>
      <c r="E2902" s="327">
        <v>9.2196472174055209E-5</v>
      </c>
      <c r="F2902" s="332">
        <v>0</v>
      </c>
      <c r="G2902" s="326">
        <v>0</v>
      </c>
      <c r="H2902" s="327">
        <v>0</v>
      </c>
      <c r="I2902" s="332">
        <v>7.132604024571815E-5</v>
      </c>
      <c r="J2902" s="326">
        <v>0</v>
      </c>
      <c r="K2902" s="327">
        <v>0</v>
      </c>
      <c r="L2902" s="336">
        <v>1.8797434150238492E-4</v>
      </c>
      <c r="M2902" s="337">
        <v>1.1415525114155251E-4</v>
      </c>
      <c r="N2902" s="345">
        <v>0.58132044481321166</v>
      </c>
      <c r="O2902" s="346">
        <v>0.53657222056474951</v>
      </c>
      <c r="P2902" s="347">
        <v>0.51656265336505058</v>
      </c>
      <c r="Q2902" s="348">
        <v>0.15915119363395228</v>
      </c>
      <c r="R2902" s="346">
        <v>0.32658134958413954</v>
      </c>
      <c r="S2902" s="347">
        <v>0.35059288689815182</v>
      </c>
      <c r="T2902" s="349">
        <v>5.9433404291194383E-2</v>
      </c>
      <c r="U2902" s="349">
        <v>0.32062423006432761</v>
      </c>
      <c r="V2902" s="361">
        <v>0.53198385272035942</v>
      </c>
    </row>
    <row r="2903" spans="1:22" ht="16" hidden="1" customHeight="1" outlineLevel="1">
      <c r="A2903" s="65">
        <v>2894</v>
      </c>
      <c r="B2903" s="117">
        <v>1</v>
      </c>
      <c r="C2903" s="325">
        <v>7.6884376791498641E-5</v>
      </c>
      <c r="D2903" s="326">
        <v>8.9627255022222402E-5</v>
      </c>
      <c r="E2903" s="327">
        <v>8.7487407955794049E-5</v>
      </c>
      <c r="F2903" s="332">
        <v>0</v>
      </c>
      <c r="G2903" s="326">
        <v>0</v>
      </c>
      <c r="H2903" s="327">
        <v>0</v>
      </c>
      <c r="I2903" s="332">
        <v>6.9097101488039455E-5</v>
      </c>
      <c r="J2903" s="326">
        <v>0</v>
      </c>
      <c r="K2903" s="327">
        <v>0</v>
      </c>
      <c r="L2903" s="336">
        <v>1.9032402077116473E-4</v>
      </c>
      <c r="M2903" s="337">
        <v>1.1415525114155251E-4</v>
      </c>
      <c r="N2903" s="345">
        <v>0.51101325237267581</v>
      </c>
      <c r="O2903" s="346">
        <v>0.54764151342546974</v>
      </c>
      <c r="P2903" s="347">
        <v>0.45950488402773754</v>
      </c>
      <c r="Q2903" s="348">
        <v>0.17683465959328029</v>
      </c>
      <c r="R2903" s="346">
        <v>0.33769041586882048</v>
      </c>
      <c r="S2903" s="347">
        <v>0.33350597745784827</v>
      </c>
      <c r="T2903" s="349">
        <v>4.2792051089659958E-2</v>
      </c>
      <c r="U2903" s="349">
        <v>0.31895380042562288</v>
      </c>
      <c r="V2903" s="361">
        <v>0.53273967427027002</v>
      </c>
    </row>
    <row r="2904" spans="1:22" ht="16" hidden="1" customHeight="1" outlineLevel="1">
      <c r="A2904" s="65">
        <v>2895</v>
      </c>
      <c r="B2904" s="117">
        <v>1</v>
      </c>
      <c r="C2904" s="325">
        <v>7.5065552822201333E-5</v>
      </c>
      <c r="D2904" s="326">
        <v>8.2433744315449676E-5</v>
      </c>
      <c r="E2904" s="327">
        <v>8.3803181404867972E-5</v>
      </c>
      <c r="F2904" s="332">
        <v>0</v>
      </c>
      <c r="G2904" s="326">
        <v>0</v>
      </c>
      <c r="H2904" s="327">
        <v>0</v>
      </c>
      <c r="I2904" s="332">
        <v>0</v>
      </c>
      <c r="J2904" s="326">
        <v>0</v>
      </c>
      <c r="K2904" s="327">
        <v>9.2113590914628404E-5</v>
      </c>
      <c r="L2904" s="336">
        <v>2.1382081345896285E-4</v>
      </c>
      <c r="M2904" s="337">
        <v>1.1415525114155251E-4</v>
      </c>
      <c r="N2904" s="345">
        <v>0.4681430130796661</v>
      </c>
      <c r="O2904" s="346">
        <v>0.52082805994860215</v>
      </c>
      <c r="P2904" s="347">
        <v>0.43469920353987584</v>
      </c>
      <c r="Q2904" s="348">
        <v>0.17683465959328029</v>
      </c>
      <c r="R2904" s="346">
        <v>0.31270015780942295</v>
      </c>
      <c r="S2904" s="347">
        <v>0.30549465162058353</v>
      </c>
      <c r="T2904" s="349">
        <v>4.5074293814441821E-2</v>
      </c>
      <c r="U2904" s="349">
        <v>0.32268770197096291</v>
      </c>
      <c r="V2904" s="361">
        <v>0.4160683113840809</v>
      </c>
    </row>
    <row r="2905" spans="1:22" ht="16" hidden="1" customHeight="1" outlineLevel="1">
      <c r="A2905" s="65">
        <v>2896</v>
      </c>
      <c r="B2905" s="117">
        <v>1</v>
      </c>
      <c r="C2905" s="325">
        <v>7.3277980123854158E-5</v>
      </c>
      <c r="D2905" s="326">
        <v>8.1792160928088867E-5</v>
      </c>
      <c r="E2905" s="327">
        <v>8.368642774656397E-5</v>
      </c>
      <c r="F2905" s="332">
        <v>0</v>
      </c>
      <c r="G2905" s="326">
        <v>0</v>
      </c>
      <c r="H2905" s="327">
        <v>0</v>
      </c>
      <c r="I2905" s="332">
        <v>6.9097101488039455E-5</v>
      </c>
      <c r="J2905" s="326">
        <v>0</v>
      </c>
      <c r="K2905" s="327">
        <v>9.5084997073164795E-5</v>
      </c>
      <c r="L2905" s="336">
        <v>2.2321953053408208E-4</v>
      </c>
      <c r="M2905" s="337">
        <v>1.1415525114155251E-4</v>
      </c>
      <c r="N2905" s="345">
        <v>0.35039275582153273</v>
      </c>
      <c r="O2905" s="346">
        <v>0.41085741671106601</v>
      </c>
      <c r="P2905" s="347">
        <v>0.35127963800903328</v>
      </c>
      <c r="Q2905" s="348">
        <v>0.15030946065428824</v>
      </c>
      <c r="R2905" s="346">
        <v>0.2688067693639844</v>
      </c>
      <c r="S2905" s="347">
        <v>0.30271426972760579</v>
      </c>
      <c r="T2905" s="349">
        <v>3.879812632129169E-2</v>
      </c>
      <c r="U2905" s="349">
        <v>0.32819029372199021</v>
      </c>
      <c r="V2905" s="361">
        <v>0.33443194943263344</v>
      </c>
    </row>
    <row r="2906" spans="1:22" ht="16" hidden="1" customHeight="1" outlineLevel="1">
      <c r="A2906" s="65">
        <v>2897</v>
      </c>
      <c r="B2906" s="117">
        <v>1</v>
      </c>
      <c r="C2906" s="325">
        <v>7.24654470791509E-5</v>
      </c>
      <c r="D2906" s="326">
        <v>8.381412069431688E-5</v>
      </c>
      <c r="E2906" s="327">
        <v>8.1818369213700041E-5</v>
      </c>
      <c r="F2906" s="332">
        <v>0</v>
      </c>
      <c r="G2906" s="326">
        <v>0</v>
      </c>
      <c r="H2906" s="327">
        <v>0</v>
      </c>
      <c r="I2906" s="332">
        <v>0</v>
      </c>
      <c r="J2906" s="326">
        <v>0</v>
      </c>
      <c r="K2906" s="327">
        <v>0</v>
      </c>
      <c r="L2906" s="336">
        <v>2.2321953053408208E-4</v>
      </c>
      <c r="M2906" s="337">
        <v>1.1415525114155251E-4</v>
      </c>
      <c r="N2906" s="345">
        <v>0.20463394222529968</v>
      </c>
      <c r="O2906" s="346">
        <v>0.27403908433388663</v>
      </c>
      <c r="P2906" s="347">
        <v>0.25836186195245536</v>
      </c>
      <c r="Q2906" s="348">
        <v>0.1237842617152962</v>
      </c>
      <c r="R2906" s="346">
        <v>0.21285624662027175</v>
      </c>
      <c r="S2906" s="347">
        <v>0.29227226951408686</v>
      </c>
      <c r="T2906" s="349">
        <v>4.4313546239514535E-2</v>
      </c>
      <c r="U2906" s="349">
        <v>0.35246065376670027</v>
      </c>
      <c r="V2906" s="361">
        <v>0.28054721711678993</v>
      </c>
    </row>
    <row r="2907" spans="1:22" ht="16" hidden="1" customHeight="1" outlineLevel="1">
      <c r="A2907" s="65">
        <v>2898</v>
      </c>
      <c r="B2907" s="117">
        <v>1</v>
      </c>
      <c r="C2907" s="325">
        <v>7.4740539604320027E-5</v>
      </c>
      <c r="D2907" s="326">
        <v>8.52333809148423E-5</v>
      </c>
      <c r="E2907" s="327">
        <v>8.450370335469194E-5</v>
      </c>
      <c r="F2907" s="332">
        <v>0</v>
      </c>
      <c r="G2907" s="326">
        <v>0</v>
      </c>
      <c r="H2907" s="327">
        <v>0</v>
      </c>
      <c r="I2907" s="332">
        <v>0</v>
      </c>
      <c r="J2907" s="326">
        <v>0</v>
      </c>
      <c r="K2907" s="327">
        <v>0</v>
      </c>
      <c r="L2907" s="336">
        <v>1.644775488145868E-4</v>
      </c>
      <c r="M2907" s="337">
        <v>1.1415525114155251E-4</v>
      </c>
      <c r="N2907" s="345">
        <v>0.1228946859732945</v>
      </c>
      <c r="O2907" s="346">
        <v>0.12013610616036902</v>
      </c>
      <c r="P2907" s="347">
        <v>0.10988689886982987</v>
      </c>
      <c r="Q2907" s="348">
        <v>0.13262599469496023</v>
      </c>
      <c r="R2907" s="346">
        <v>0.16312117493821479</v>
      </c>
      <c r="S2907" s="347">
        <v>0.25292672832045771</v>
      </c>
      <c r="T2907" s="349">
        <v>6.0764712547317141E-2</v>
      </c>
      <c r="U2907" s="349">
        <v>0.37682927437839298</v>
      </c>
      <c r="V2907" s="361">
        <v>0.22550966607330478</v>
      </c>
    </row>
    <row r="2908" spans="1:22" ht="16" hidden="1" customHeight="1" outlineLevel="1">
      <c r="A2908" s="65">
        <v>2899</v>
      </c>
      <c r="B2908" s="117">
        <v>1</v>
      </c>
      <c r="C2908" s="325">
        <v>7.9890749056900703E-5</v>
      </c>
      <c r="D2908" s="326">
        <v>8.989944191383002E-5</v>
      </c>
      <c r="E2908" s="327">
        <v>8.822684779171936E-5</v>
      </c>
      <c r="F2908" s="332">
        <v>0</v>
      </c>
      <c r="G2908" s="326">
        <v>0</v>
      </c>
      <c r="H2908" s="327">
        <v>0</v>
      </c>
      <c r="I2908" s="332">
        <v>6.9097101488039455E-5</v>
      </c>
      <c r="J2908" s="326">
        <v>0</v>
      </c>
      <c r="K2908" s="327">
        <v>0</v>
      </c>
      <c r="L2908" s="336">
        <v>1.1748396343899057E-4</v>
      </c>
      <c r="M2908" s="337">
        <v>1.1415525114155251E-4</v>
      </c>
      <c r="N2908" s="345">
        <v>2.2721226825295149E-2</v>
      </c>
      <c r="O2908" s="346">
        <v>2.0078992399111862E-2</v>
      </c>
      <c r="P2908" s="347">
        <v>2.1572921245297971E-2</v>
      </c>
      <c r="Q2908" s="348">
        <v>0.1149425287356322</v>
      </c>
      <c r="R2908" s="346">
        <v>0.13099890926073107</v>
      </c>
      <c r="S2908" s="347">
        <v>0.23651416536158015</v>
      </c>
      <c r="T2908" s="349">
        <v>0.13702965693377778</v>
      </c>
      <c r="U2908" s="349">
        <v>0.44423602332847839</v>
      </c>
      <c r="V2908" s="361">
        <v>9.0522991083728882E-2</v>
      </c>
    </row>
    <row r="2909" spans="1:22" ht="16" hidden="1" customHeight="1" outlineLevel="1">
      <c r="A2909" s="65">
        <v>2900</v>
      </c>
      <c r="B2909" s="117">
        <v>1</v>
      </c>
      <c r="C2909" s="325">
        <v>8.4672193512269907E-5</v>
      </c>
      <c r="D2909" s="326">
        <v>9.5906995450026716E-5</v>
      </c>
      <c r="E2909" s="327">
        <v>9.7268769995928798E-5</v>
      </c>
      <c r="F2909" s="332">
        <v>0</v>
      </c>
      <c r="G2909" s="326">
        <v>0</v>
      </c>
      <c r="H2909" s="327">
        <v>0</v>
      </c>
      <c r="I2909" s="332">
        <v>7.132604024571815E-5</v>
      </c>
      <c r="J2909" s="326">
        <v>0</v>
      </c>
      <c r="K2909" s="327">
        <v>0</v>
      </c>
      <c r="L2909" s="336">
        <v>8.811297257924293E-5</v>
      </c>
      <c r="M2909" s="337">
        <v>1.1415525114155251E-4</v>
      </c>
      <c r="N2909" s="345">
        <v>4.2870239293009714E-4</v>
      </c>
      <c r="O2909" s="346">
        <v>0</v>
      </c>
      <c r="P2909" s="347">
        <v>0</v>
      </c>
      <c r="Q2909" s="348">
        <v>0.15030946065428824</v>
      </c>
      <c r="R2909" s="346">
        <v>0.10786027091185854</v>
      </c>
      <c r="S2909" s="347">
        <v>0.21447340226967412</v>
      </c>
      <c r="T2909" s="349">
        <v>0.18219904419508551</v>
      </c>
      <c r="U2909" s="349">
        <v>0.53208097021095124</v>
      </c>
      <c r="V2909" s="361">
        <v>0</v>
      </c>
    </row>
    <row r="2910" spans="1:22" ht="16" hidden="1" customHeight="1" outlineLevel="1">
      <c r="A2910" s="65">
        <v>2901</v>
      </c>
      <c r="B2910" s="117">
        <v>1</v>
      </c>
      <c r="C2910" s="325">
        <v>9.0266171012342355E-5</v>
      </c>
      <c r="D2910" s="326">
        <v>1.1194658013404699E-4</v>
      </c>
      <c r="E2910" s="327">
        <v>1.0712796780826621E-4</v>
      </c>
      <c r="F2910" s="332">
        <v>0</v>
      </c>
      <c r="G2910" s="326">
        <v>0</v>
      </c>
      <c r="H2910" s="327">
        <v>0</v>
      </c>
      <c r="I2910" s="332">
        <v>7.8012856518754235E-5</v>
      </c>
      <c r="J2910" s="326">
        <v>0</v>
      </c>
      <c r="K2910" s="327">
        <v>0</v>
      </c>
      <c r="L2910" s="336">
        <v>5.8741981719495287E-5</v>
      </c>
      <c r="M2910" s="337">
        <v>1.1415525114155251E-4</v>
      </c>
      <c r="N2910" s="345">
        <v>0</v>
      </c>
      <c r="O2910" s="346">
        <v>0</v>
      </c>
      <c r="P2910" s="347">
        <v>0</v>
      </c>
      <c r="Q2910" s="348">
        <v>0.14146772767462423</v>
      </c>
      <c r="R2910" s="346">
        <v>7.8102921390909533E-2</v>
      </c>
      <c r="S2910" s="347">
        <v>0.19390582609153095</v>
      </c>
      <c r="T2910" s="349">
        <v>0.26245791334991442</v>
      </c>
      <c r="U2910" s="349">
        <v>0.63073457946151368</v>
      </c>
      <c r="V2910" s="361">
        <v>0</v>
      </c>
    </row>
    <row r="2911" spans="1:22" ht="16" hidden="1" customHeight="1" outlineLevel="1">
      <c r="A2911" s="65">
        <v>2902</v>
      </c>
      <c r="B2911" s="117">
        <v>1</v>
      </c>
      <c r="C2911" s="325">
        <v>8.7972327724603156E-5</v>
      </c>
      <c r="D2911" s="326">
        <v>1.1076062296347095E-4</v>
      </c>
      <c r="E2911" s="327">
        <v>1.0459830521167964E-4</v>
      </c>
      <c r="F2911" s="332">
        <v>0</v>
      </c>
      <c r="G2911" s="326">
        <v>0</v>
      </c>
      <c r="H2911" s="327">
        <v>0</v>
      </c>
      <c r="I2911" s="332">
        <v>8.2470734034111612E-5</v>
      </c>
      <c r="J2911" s="326">
        <v>0</v>
      </c>
      <c r="K2911" s="327">
        <v>0</v>
      </c>
      <c r="L2911" s="336">
        <v>3.7594868300476983E-5</v>
      </c>
      <c r="M2911" s="337">
        <v>1.1415525114155251E-4</v>
      </c>
      <c r="N2911" s="345">
        <v>0</v>
      </c>
      <c r="O2911" s="346">
        <v>0</v>
      </c>
      <c r="P2911" s="347">
        <v>0</v>
      </c>
      <c r="Q2911" s="348">
        <v>0.1237842617152962</v>
      </c>
      <c r="R2911" s="346">
        <v>6.7957896511567487E-2</v>
      </c>
      <c r="S2911" s="347">
        <v>0.14824735954021262</v>
      </c>
      <c r="T2911" s="349">
        <v>0.19370535126586075</v>
      </c>
      <c r="U2911" s="349">
        <v>0.62031895936135462</v>
      </c>
      <c r="V2911" s="361">
        <v>0</v>
      </c>
    </row>
    <row r="2912" spans="1:22" ht="16" hidden="1" customHeight="1" outlineLevel="1">
      <c r="A2912" s="65">
        <v>2903</v>
      </c>
      <c r="B2912" s="117">
        <v>1</v>
      </c>
      <c r="C2912" s="325">
        <v>8.0122008461931639E-5</v>
      </c>
      <c r="D2912" s="326">
        <v>1.0374208954416025E-4</v>
      </c>
      <c r="E2912" s="327">
        <v>9.7502277312536787E-5</v>
      </c>
      <c r="F2912" s="332">
        <v>0</v>
      </c>
      <c r="G2912" s="326">
        <v>0</v>
      </c>
      <c r="H2912" s="327">
        <v>0</v>
      </c>
      <c r="I2912" s="332">
        <v>8.9157550307147697E-5</v>
      </c>
      <c r="J2912" s="326">
        <v>0</v>
      </c>
      <c r="K2912" s="327">
        <v>0</v>
      </c>
      <c r="L2912" s="336">
        <v>2.3496792687798115E-5</v>
      </c>
      <c r="M2912" s="337">
        <v>1.1415525114155251E-4</v>
      </c>
      <c r="N2912" s="345">
        <v>0</v>
      </c>
      <c r="O2912" s="346">
        <v>0</v>
      </c>
      <c r="P2912" s="347">
        <v>0</v>
      </c>
      <c r="Q2912" s="348">
        <v>9.7259062776304167E-2</v>
      </c>
      <c r="R2912" s="346">
        <v>7.0262319922971467E-2</v>
      </c>
      <c r="S2912" s="347">
        <v>0.16065534159417141</v>
      </c>
      <c r="T2912" s="349">
        <v>0.14111867514901194</v>
      </c>
      <c r="U2912" s="349">
        <v>0.51812796969941755</v>
      </c>
      <c r="V2912" s="361">
        <v>0</v>
      </c>
    </row>
    <row r="2913" spans="1:22" ht="16" hidden="1" customHeight="1" outlineLevel="1">
      <c r="A2913" s="65">
        <v>2904</v>
      </c>
      <c r="B2913" s="117">
        <v>1</v>
      </c>
      <c r="C2913" s="325">
        <v>7.1977927252328948E-5</v>
      </c>
      <c r="D2913" s="326">
        <v>9.6218066183292563E-5</v>
      </c>
      <c r="E2913" s="327">
        <v>8.897926025634511E-5</v>
      </c>
      <c r="F2913" s="332">
        <v>0</v>
      </c>
      <c r="G2913" s="326">
        <v>0</v>
      </c>
      <c r="H2913" s="327">
        <v>0</v>
      </c>
      <c r="I2913" s="332">
        <v>9.5844366580183796E-5</v>
      </c>
      <c r="J2913" s="326">
        <v>0</v>
      </c>
      <c r="K2913" s="327">
        <v>9.8056403231701241E-5</v>
      </c>
      <c r="L2913" s="336">
        <v>9.3987170751192458E-6</v>
      </c>
      <c r="M2913" s="337">
        <v>1.1415525114155251E-4</v>
      </c>
      <c r="N2913" s="345">
        <v>0</v>
      </c>
      <c r="O2913" s="346">
        <v>0</v>
      </c>
      <c r="P2913" s="347">
        <v>0</v>
      </c>
      <c r="Q2913" s="348">
        <v>9.7259062776304167E-2</v>
      </c>
      <c r="R2913" s="346">
        <v>8.0715512166385381E-2</v>
      </c>
      <c r="S2913" s="347">
        <v>0.17943330660965734</v>
      </c>
      <c r="T2913" s="349">
        <v>8.1590177410951648E-2</v>
      </c>
      <c r="U2913" s="349">
        <v>0.46143162255043896</v>
      </c>
      <c r="V2913" s="361">
        <v>0</v>
      </c>
    </row>
    <row r="2914" spans="1:22" ht="16" hidden="1" customHeight="1" outlineLevel="1">
      <c r="A2914" s="65">
        <v>2905</v>
      </c>
      <c r="B2914" s="117">
        <v>1</v>
      </c>
      <c r="C2914" s="325">
        <v>6.6915221358408619E-5</v>
      </c>
      <c r="D2914" s="326">
        <v>8.52333809148423E-5</v>
      </c>
      <c r="E2914" s="327">
        <v>8.1169737778677854E-5</v>
      </c>
      <c r="F2914" s="332">
        <v>0</v>
      </c>
      <c r="G2914" s="326">
        <v>0</v>
      </c>
      <c r="H2914" s="327">
        <v>0</v>
      </c>
      <c r="I2914" s="332">
        <v>9.8073305337862478E-5</v>
      </c>
      <c r="J2914" s="326">
        <v>0</v>
      </c>
      <c r="K2914" s="327">
        <v>1.0399921554877401E-4</v>
      </c>
      <c r="L2914" s="336">
        <v>5.8741981719495289E-6</v>
      </c>
      <c r="M2914" s="337">
        <v>1.1415525114155251E-4</v>
      </c>
      <c r="N2914" s="345">
        <v>0</v>
      </c>
      <c r="O2914" s="346">
        <v>0</v>
      </c>
      <c r="P2914" s="347">
        <v>0</v>
      </c>
      <c r="Q2914" s="348">
        <v>0.1149425287356322</v>
      </c>
      <c r="R2914" s="346">
        <v>9.5595947055869601E-2</v>
      </c>
      <c r="S2914" s="347">
        <v>0.22095231956191108</v>
      </c>
      <c r="T2914" s="349">
        <v>4.136564938667129E-2</v>
      </c>
      <c r="U2914" s="349">
        <v>0.40827265581283517</v>
      </c>
      <c r="V2914" s="361">
        <v>0</v>
      </c>
    </row>
    <row r="2915" spans="1:22" ht="16" hidden="1" customHeight="1" outlineLevel="1">
      <c r="A2915" s="65">
        <v>2906</v>
      </c>
      <c r="B2915" s="117">
        <v>1</v>
      </c>
      <c r="C2915" s="325">
        <v>6.1490000721466841E-5</v>
      </c>
      <c r="D2915" s="326">
        <v>7.8428708624651879E-5</v>
      </c>
      <c r="E2915" s="327">
        <v>7.5137465432971402E-5</v>
      </c>
      <c r="F2915" s="332">
        <v>0</v>
      </c>
      <c r="G2915" s="326">
        <v>0</v>
      </c>
      <c r="H2915" s="327">
        <v>0</v>
      </c>
      <c r="I2915" s="332">
        <v>1.0030224409554116E-4</v>
      </c>
      <c r="J2915" s="326">
        <v>1.3770362152303519E-4</v>
      </c>
      <c r="K2915" s="327">
        <v>1.069706217073104E-4</v>
      </c>
      <c r="L2915" s="336">
        <v>2.3496792687798115E-6</v>
      </c>
      <c r="M2915" s="337">
        <v>1.1415525114155251E-4</v>
      </c>
      <c r="N2915" s="345">
        <v>0</v>
      </c>
      <c r="O2915" s="346">
        <v>0</v>
      </c>
      <c r="P2915" s="347">
        <v>0</v>
      </c>
      <c r="Q2915" s="348">
        <v>0.13262599469496023</v>
      </c>
      <c r="R2915" s="346">
        <v>9.5216985143422916E-2</v>
      </c>
      <c r="S2915" s="347">
        <v>0.25451922830816515</v>
      </c>
      <c r="T2915" s="349">
        <v>3.4994388446655256E-2</v>
      </c>
      <c r="U2915" s="349">
        <v>0.35865106948660608</v>
      </c>
      <c r="V2915" s="361">
        <v>0</v>
      </c>
    </row>
    <row r="2916" spans="1:22" ht="16" hidden="1" customHeight="1" outlineLevel="1">
      <c r="A2916" s="65">
        <v>2907</v>
      </c>
      <c r="B2916" s="117">
        <v>1</v>
      </c>
      <c r="C2916" s="325">
        <v>5.8546130997965024E-5</v>
      </c>
      <c r="D2916" s="326">
        <v>7.5065256321214905E-5</v>
      </c>
      <c r="E2916" s="327">
        <v>7.2257541861472842E-5</v>
      </c>
      <c r="F2916" s="332">
        <v>0</v>
      </c>
      <c r="G2916" s="326">
        <v>0</v>
      </c>
      <c r="H2916" s="327">
        <v>0</v>
      </c>
      <c r="I2916" s="332">
        <v>1.0921799912625594E-4</v>
      </c>
      <c r="J2916" s="326">
        <v>1.4469156649584593E-4</v>
      </c>
      <c r="K2916" s="327">
        <v>1.0399921554877401E-4</v>
      </c>
      <c r="L2916" s="336">
        <v>1.1748396343899057E-6</v>
      </c>
      <c r="M2916" s="337">
        <v>1.1415525114155251E-4</v>
      </c>
      <c r="N2916" s="345">
        <v>0</v>
      </c>
      <c r="O2916" s="346">
        <v>0</v>
      </c>
      <c r="P2916" s="347">
        <v>0</v>
      </c>
      <c r="Q2916" s="348">
        <v>0.13262599469496023</v>
      </c>
      <c r="R2916" s="346">
        <v>9.3983245156272835E-2</v>
      </c>
      <c r="S2916" s="347">
        <v>0.27198999834443605</v>
      </c>
      <c r="T2916" s="349">
        <v>2.2061679672891354E-2</v>
      </c>
      <c r="U2916" s="349">
        <v>0.33742678701835765</v>
      </c>
      <c r="V2916" s="361">
        <v>0</v>
      </c>
    </row>
    <row r="2917" spans="1:22" ht="16" hidden="1" customHeight="1" outlineLevel="1">
      <c r="A2917" s="65">
        <v>2908</v>
      </c>
      <c r="B2917" s="117">
        <v>1</v>
      </c>
      <c r="C2917" s="325">
        <v>5.7746098461641813E-5</v>
      </c>
      <c r="D2917" s="326">
        <v>7.4734743667119943E-5</v>
      </c>
      <c r="E2917" s="327">
        <v>7.0571100130415135E-5</v>
      </c>
      <c r="F2917" s="332">
        <v>0</v>
      </c>
      <c r="G2917" s="326">
        <v>0</v>
      </c>
      <c r="H2917" s="327">
        <v>0</v>
      </c>
      <c r="I2917" s="332">
        <v>1.136758766416133E-4</v>
      </c>
      <c r="J2917" s="326">
        <v>1.4345839973593818E-4</v>
      </c>
      <c r="K2917" s="327">
        <v>1.0102780939023762E-4</v>
      </c>
      <c r="L2917" s="336">
        <v>1.409807561267887E-5</v>
      </c>
      <c r="M2917" s="337">
        <v>1.1415525114155251E-4</v>
      </c>
      <c r="N2917" s="345">
        <v>0</v>
      </c>
      <c r="O2917" s="346">
        <v>0</v>
      </c>
      <c r="P2917" s="347">
        <v>0</v>
      </c>
      <c r="Q2917" s="348">
        <v>0.1237842617152962</v>
      </c>
      <c r="R2917" s="346">
        <v>8.9255648954943506E-2</v>
      </c>
      <c r="S2917" s="347">
        <v>0.25036421508889956</v>
      </c>
      <c r="T2917" s="349">
        <v>2.253714690722091E-2</v>
      </c>
      <c r="U2917" s="349">
        <v>0.3339876671739655</v>
      </c>
      <c r="V2917" s="361">
        <v>0</v>
      </c>
    </row>
    <row r="2918" spans="1:22" ht="16" hidden="1" customHeight="1" outlineLevel="1">
      <c r="A2918" s="65">
        <v>2909</v>
      </c>
      <c r="B2918" s="117">
        <v>1</v>
      </c>
      <c r="C2918" s="325">
        <v>5.9052401587357054E-5</v>
      </c>
      <c r="D2918" s="326">
        <v>7.5104140162873134E-5</v>
      </c>
      <c r="E2918" s="327">
        <v>7.0752716932221343E-5</v>
      </c>
      <c r="F2918" s="332">
        <v>0</v>
      </c>
      <c r="G2918" s="326">
        <v>0</v>
      </c>
      <c r="H2918" s="327">
        <v>0</v>
      </c>
      <c r="I2918" s="332">
        <v>1.136758766416133E-4</v>
      </c>
      <c r="J2918" s="326">
        <v>1.6031167878801115E-4</v>
      </c>
      <c r="K2918" s="327">
        <v>1.0102780939023762E-4</v>
      </c>
      <c r="L2918" s="336">
        <v>3.7594868300476983E-5</v>
      </c>
      <c r="M2918" s="337">
        <v>1.1415525114155251E-4</v>
      </c>
      <c r="N2918" s="345">
        <v>0</v>
      </c>
      <c r="O2918" s="346">
        <v>0</v>
      </c>
      <c r="P2918" s="347">
        <v>0</v>
      </c>
      <c r="Q2918" s="348">
        <v>0.13262599469496023</v>
      </c>
      <c r="R2918" s="346">
        <v>9.7051730925586263E-2</v>
      </c>
      <c r="S2918" s="347">
        <v>0.20177493433025681</v>
      </c>
      <c r="T2918" s="349">
        <v>2.3107707588416376E-2</v>
      </c>
      <c r="U2918" s="349">
        <v>0.33654244191551397</v>
      </c>
      <c r="V2918" s="361">
        <v>0</v>
      </c>
    </row>
    <row r="2919" spans="1:22" ht="16" hidden="1" customHeight="1" outlineLevel="1">
      <c r="A2919" s="65">
        <v>2910</v>
      </c>
      <c r="B2919" s="117">
        <v>1</v>
      </c>
      <c r="C2919" s="325">
        <v>6.2052523598569106E-5</v>
      </c>
      <c r="D2919" s="326">
        <v>7.7028890324955574E-5</v>
      </c>
      <c r="E2919" s="327">
        <v>7.3204543756605253E-5</v>
      </c>
      <c r="F2919" s="332">
        <v>0</v>
      </c>
      <c r="G2919" s="326">
        <v>0</v>
      </c>
      <c r="H2919" s="327">
        <v>0</v>
      </c>
      <c r="I2919" s="332">
        <v>1.0476012161089854E-4</v>
      </c>
      <c r="J2919" s="326">
        <v>1.4962423353547709E-4</v>
      </c>
      <c r="K2919" s="327">
        <v>9.2113590914628404E-5</v>
      </c>
      <c r="L2919" s="336">
        <v>9.3987170751192462E-5</v>
      </c>
      <c r="M2919" s="337">
        <v>1.1415525114155251E-4</v>
      </c>
      <c r="N2919" s="345">
        <v>4.2870239293009713E-3</v>
      </c>
      <c r="O2919" s="346">
        <v>1.1505647054527899E-2</v>
      </c>
      <c r="P2919" s="347">
        <v>1.3300692053024039E-2</v>
      </c>
      <c r="Q2919" s="348">
        <v>0.15030946065428824</v>
      </c>
      <c r="R2919" s="346">
        <v>8.6354728505053546E-2</v>
      </c>
      <c r="S2919" s="347">
        <v>0.13759786940850907</v>
      </c>
      <c r="T2919" s="349">
        <v>3.7657004958900758E-2</v>
      </c>
      <c r="U2919" s="349">
        <v>0.34194677309955868</v>
      </c>
      <c r="V2919" s="361">
        <v>0</v>
      </c>
    </row>
    <row r="2920" spans="1:22" ht="16" hidden="1" customHeight="1" outlineLevel="1">
      <c r="A2920" s="65">
        <v>2911</v>
      </c>
      <c r="B2920" s="117">
        <v>1</v>
      </c>
      <c r="C2920" s="325">
        <v>6.5102647643301348E-5</v>
      </c>
      <c r="D2920" s="326">
        <v>7.9031408170354459E-5</v>
      </c>
      <c r="E2920" s="327">
        <v>7.5773124239293164E-5</v>
      </c>
      <c r="F2920" s="332">
        <v>0</v>
      </c>
      <c r="G2920" s="326">
        <v>0</v>
      </c>
      <c r="H2920" s="327">
        <v>0</v>
      </c>
      <c r="I2920" s="332">
        <v>1.0698906036857726E-4</v>
      </c>
      <c r="J2920" s="326">
        <v>1.3030462096358852E-4</v>
      </c>
      <c r="K2920" s="327">
        <v>0</v>
      </c>
      <c r="L2920" s="336">
        <v>1.8210014333043539E-4</v>
      </c>
      <c r="M2920" s="337">
        <v>1.1415525114155251E-4</v>
      </c>
      <c r="N2920" s="345">
        <v>4.2298636102436248E-2</v>
      </c>
      <c r="O2920" s="346">
        <v>0.10463048052695084</v>
      </c>
      <c r="P2920" s="347">
        <v>8.6494765979621302E-2</v>
      </c>
      <c r="Q2920" s="348">
        <v>0.1237842617152962</v>
      </c>
      <c r="R2920" s="346">
        <v>6.4591034040100317E-2</v>
      </c>
      <c r="S2920" s="347">
        <v>0.14996435347883086</v>
      </c>
      <c r="T2920" s="349">
        <v>6.7706534168528648E-2</v>
      </c>
      <c r="U2920" s="349">
        <v>0.38370751406717724</v>
      </c>
      <c r="V2920" s="361">
        <v>1.3990333234454966E-2</v>
      </c>
    </row>
    <row r="2921" spans="1:22" ht="16" hidden="1" customHeight="1" outlineLevel="1">
      <c r="A2921" s="65">
        <v>2912</v>
      </c>
      <c r="B2921" s="117">
        <v>1</v>
      </c>
      <c r="C2921" s="325">
        <v>7.2984218176922985E-5</v>
      </c>
      <c r="D2921" s="326">
        <v>9.1629772867621301E-5</v>
      </c>
      <c r="E2921" s="327">
        <v>8.4594511755595051E-5</v>
      </c>
      <c r="F2921" s="332">
        <v>0</v>
      </c>
      <c r="G2921" s="326">
        <v>0</v>
      </c>
      <c r="H2921" s="327">
        <v>0</v>
      </c>
      <c r="I2921" s="332">
        <v>9.3615427822505074E-5</v>
      </c>
      <c r="J2921" s="326">
        <v>0</v>
      </c>
      <c r="K2921" s="327">
        <v>0</v>
      </c>
      <c r="L2921" s="336">
        <v>1.5860335064263727E-4</v>
      </c>
      <c r="M2921" s="337">
        <v>1.1415525114155251E-4</v>
      </c>
      <c r="N2921" s="345">
        <v>0.13461255138005049</v>
      </c>
      <c r="O2921" s="346">
        <v>0.26523005563862612</v>
      </c>
      <c r="P2921" s="347">
        <v>0.2119672475354567</v>
      </c>
      <c r="Q2921" s="348">
        <v>9.7259062776304167E-2</v>
      </c>
      <c r="R2921" s="346">
        <v>4.0637544878530954E-2</v>
      </c>
      <c r="S2921" s="347">
        <v>0.13734888150668739</v>
      </c>
      <c r="T2921" s="349">
        <v>8.7581064563504049E-2</v>
      </c>
      <c r="U2921" s="349">
        <v>0.43156041018771896</v>
      </c>
      <c r="V2921" s="361">
        <v>0.14756843169919778</v>
      </c>
    </row>
    <row r="2922" spans="1:22" ht="16" hidden="1" customHeight="1" outlineLevel="1">
      <c r="A2922" s="65">
        <v>2913</v>
      </c>
      <c r="B2922" s="117">
        <v>1</v>
      </c>
      <c r="C2922" s="325">
        <v>8.1403310570886777E-5</v>
      </c>
      <c r="D2922" s="326">
        <v>1.0510302400219834E-4</v>
      </c>
      <c r="E2922" s="327">
        <v>9.5076395745553768E-5</v>
      </c>
      <c r="F2922" s="332">
        <v>0</v>
      </c>
      <c r="G2922" s="326">
        <v>0</v>
      </c>
      <c r="H2922" s="327">
        <v>0</v>
      </c>
      <c r="I2922" s="332">
        <v>8.2470734034111612E-5</v>
      </c>
      <c r="J2922" s="326">
        <v>0</v>
      </c>
      <c r="K2922" s="327">
        <v>0</v>
      </c>
      <c r="L2922" s="336">
        <v>1.4685495429873823E-4</v>
      </c>
      <c r="M2922" s="337">
        <v>1.1415525114155251E-4</v>
      </c>
      <c r="N2922" s="345">
        <v>0.18377042576936831</v>
      </c>
      <c r="O2922" s="346">
        <v>0.43190362864139892</v>
      </c>
      <c r="P2922" s="347">
        <v>0.3213709608845729</v>
      </c>
      <c r="Q2922" s="348">
        <v>5.3050397877984087E-2</v>
      </c>
      <c r="R2922" s="346">
        <v>3.0497027309309449E-2</v>
      </c>
      <c r="S2922" s="347">
        <v>0.11264185172947963</v>
      </c>
      <c r="T2922" s="349">
        <v>0.13855115208363233</v>
      </c>
      <c r="U2922" s="349">
        <v>0.49179413774807218</v>
      </c>
      <c r="V2922" s="361">
        <v>0.28245585739434143</v>
      </c>
    </row>
    <row r="2923" spans="1:22" ht="16" hidden="1" customHeight="1" outlineLevel="1">
      <c r="A2923" s="65">
        <v>2914</v>
      </c>
      <c r="B2923" s="117">
        <v>1</v>
      </c>
      <c r="C2923" s="325">
        <v>8.7547310439681442E-5</v>
      </c>
      <c r="D2923" s="326">
        <v>1.0755270602666689E-4</v>
      </c>
      <c r="E2923" s="327">
        <v>1.0240593096130461E-4</v>
      </c>
      <c r="F2923" s="332">
        <v>0</v>
      </c>
      <c r="G2923" s="326">
        <v>0</v>
      </c>
      <c r="H2923" s="327">
        <v>0</v>
      </c>
      <c r="I2923" s="332">
        <v>0</v>
      </c>
      <c r="J2923" s="326">
        <v>0</v>
      </c>
      <c r="K2923" s="327">
        <v>0</v>
      </c>
      <c r="L2923" s="336">
        <v>1.644775488145868E-4</v>
      </c>
      <c r="M2923" s="337">
        <v>1.1415525114155251E-4</v>
      </c>
      <c r="N2923" s="345">
        <v>0.20434814063001297</v>
      </c>
      <c r="O2923" s="346">
        <v>0.54409135020341781</v>
      </c>
      <c r="P2923" s="347">
        <v>0.42115441592905567</v>
      </c>
      <c r="Q2923" s="348">
        <v>5.3050397877984087E-2</v>
      </c>
      <c r="R2923" s="346">
        <v>3.223822389394828E-2</v>
      </c>
      <c r="S2923" s="347">
        <v>0.1207184498863902</v>
      </c>
      <c r="T2923" s="349">
        <v>0.11401704279222731</v>
      </c>
      <c r="U2923" s="349">
        <v>0.48727415166687116</v>
      </c>
      <c r="V2923" s="361">
        <v>0.4050134668965007</v>
      </c>
    </row>
    <row r="2924" spans="1:22" ht="16" hidden="1" customHeight="1" outlineLevel="1">
      <c r="A2924" s="65">
        <v>2915</v>
      </c>
      <c r="B2924" s="117">
        <v>1</v>
      </c>
      <c r="C2924" s="325">
        <v>8.8116083570973731E-5</v>
      </c>
      <c r="D2924" s="326">
        <v>1.0858312783061E-4</v>
      </c>
      <c r="E2924" s="327">
        <v>1.0492262092919074E-4</v>
      </c>
      <c r="F2924" s="332">
        <v>0</v>
      </c>
      <c r="G2924" s="326">
        <v>0</v>
      </c>
      <c r="H2924" s="327">
        <v>0</v>
      </c>
      <c r="I2924" s="332">
        <v>0</v>
      </c>
      <c r="J2924" s="326">
        <v>0</v>
      </c>
      <c r="K2924" s="327">
        <v>0</v>
      </c>
      <c r="L2924" s="336">
        <v>1.8797434150238492E-4</v>
      </c>
      <c r="M2924" s="337">
        <v>1.1415525114155251E-4</v>
      </c>
      <c r="N2924" s="345">
        <v>0.25750723735334502</v>
      </c>
      <c r="O2924" s="346">
        <v>0.59921715642075668</v>
      </c>
      <c r="P2924" s="347">
        <v>0.45079098182371791</v>
      </c>
      <c r="Q2924" s="348">
        <v>7.0733863837312116E-2</v>
      </c>
      <c r="R2924" s="346">
        <v>4.5268671886120104E-2</v>
      </c>
      <c r="S2924" s="347">
        <v>0.15286922932271949</v>
      </c>
      <c r="T2924" s="349">
        <v>7.1510272043165082E-2</v>
      </c>
      <c r="U2924" s="349">
        <v>0.46496900296181376</v>
      </c>
      <c r="V2924" s="361">
        <v>0.49952933344086753</v>
      </c>
    </row>
    <row r="2925" spans="1:22" ht="16" hidden="1" customHeight="1" outlineLevel="1">
      <c r="A2925" s="65">
        <v>2916</v>
      </c>
      <c r="B2925" s="117">
        <v>1</v>
      </c>
      <c r="C2925" s="325">
        <v>8.8372343992764761E-5</v>
      </c>
      <c r="D2925" s="326">
        <v>1.0570572354790092E-4</v>
      </c>
      <c r="E2925" s="327">
        <v>1.0057679031454201E-4</v>
      </c>
      <c r="F2925" s="332">
        <v>0</v>
      </c>
      <c r="G2925" s="326">
        <v>0</v>
      </c>
      <c r="H2925" s="327">
        <v>0</v>
      </c>
      <c r="I2925" s="332">
        <v>0</v>
      </c>
      <c r="J2925" s="326">
        <v>0</v>
      </c>
      <c r="K2925" s="327">
        <v>0</v>
      </c>
      <c r="L2925" s="336">
        <v>2.0677177565262342E-4</v>
      </c>
      <c r="M2925" s="337">
        <v>1.1415525114155251E-4</v>
      </c>
      <c r="N2925" s="345">
        <v>0.2496476934829599</v>
      </c>
      <c r="O2925" s="346">
        <v>0.63054188429493097</v>
      </c>
      <c r="P2925" s="347">
        <v>0.49497122968790741</v>
      </c>
      <c r="Q2925" s="348">
        <v>7.9575596816976138E-2</v>
      </c>
      <c r="R2925" s="346">
        <v>5.2995633137778116E-2</v>
      </c>
      <c r="S2925" s="347">
        <v>0.18059006927452562</v>
      </c>
      <c r="T2925" s="349">
        <v>6.5994852124942244E-2</v>
      </c>
      <c r="U2925" s="349">
        <v>0.41642828287239364</v>
      </c>
      <c r="V2925" s="361">
        <v>0.56780521344945223</v>
      </c>
    </row>
    <row r="2926" spans="1:22" ht="16" hidden="1" customHeight="1" outlineLevel="1">
      <c r="A2926" s="65">
        <v>2917</v>
      </c>
      <c r="B2926" s="117">
        <v>1</v>
      </c>
      <c r="C2926" s="325">
        <v>8.4984706221771152E-5</v>
      </c>
      <c r="D2926" s="326">
        <v>1.0358655417752733E-4</v>
      </c>
      <c r="E2926" s="327">
        <v>1.0288591822322104E-4</v>
      </c>
      <c r="F2926" s="332">
        <v>0</v>
      </c>
      <c r="G2926" s="326">
        <v>0</v>
      </c>
      <c r="H2926" s="327">
        <v>0</v>
      </c>
      <c r="I2926" s="332">
        <v>0</v>
      </c>
      <c r="J2926" s="326">
        <v>0</v>
      </c>
      <c r="K2926" s="327">
        <v>0</v>
      </c>
      <c r="L2926" s="336">
        <v>1.8797434150238492E-4</v>
      </c>
      <c r="M2926" s="337">
        <v>1.1415525114155251E-4</v>
      </c>
      <c r="N2926" s="345">
        <v>0.25264861023347057</v>
      </c>
      <c r="O2926" s="346">
        <v>0.62575237144564944</v>
      </c>
      <c r="P2926" s="347">
        <v>0.50594001505450181</v>
      </c>
      <c r="Q2926" s="348">
        <v>9.7259062776304167E-2</v>
      </c>
      <c r="R2926" s="346">
        <v>5.8996896588264153E-2</v>
      </c>
      <c r="S2926" s="347">
        <v>0.18257161073516653</v>
      </c>
      <c r="T2926" s="349">
        <v>4.4598826580112265E-2</v>
      </c>
      <c r="U2926" s="349">
        <v>0.3940248736003536</v>
      </c>
      <c r="V2926" s="361">
        <v>0.60601619180604005</v>
      </c>
    </row>
    <row r="2927" spans="1:22" ht="16" hidden="1" customHeight="1" outlineLevel="1">
      <c r="A2927" s="65">
        <v>2918</v>
      </c>
      <c r="B2927" s="117">
        <v>1</v>
      </c>
      <c r="C2927" s="325">
        <v>8.169082226362794E-5</v>
      </c>
      <c r="D2927" s="326">
        <v>9.8551096682786423E-5</v>
      </c>
      <c r="E2927" s="327">
        <v>9.8760622296479859E-5</v>
      </c>
      <c r="F2927" s="332">
        <v>0</v>
      </c>
      <c r="G2927" s="326">
        <v>0</v>
      </c>
      <c r="H2927" s="327">
        <v>0</v>
      </c>
      <c r="I2927" s="332">
        <v>0</v>
      </c>
      <c r="J2927" s="326">
        <v>0</v>
      </c>
      <c r="K2927" s="327">
        <v>0</v>
      </c>
      <c r="L2927" s="336">
        <v>1.9032402077116473E-4</v>
      </c>
      <c r="M2927" s="337">
        <v>1.1415525114155251E-4</v>
      </c>
      <c r="N2927" s="345">
        <v>0.28865961123959871</v>
      </c>
      <c r="O2927" s="346">
        <v>0.59783966096628738</v>
      </c>
      <c r="P2927" s="347">
        <v>0.48156500048942552</v>
      </c>
      <c r="Q2927" s="348">
        <v>0.1237842617152962</v>
      </c>
      <c r="R2927" s="346">
        <v>7.4446311781459648E-2</v>
      </c>
      <c r="S2927" s="347">
        <v>0.14461626048802631</v>
      </c>
      <c r="T2927" s="349">
        <v>4.5264480708173647E-2</v>
      </c>
      <c r="U2927" s="349">
        <v>0.37879448571804564</v>
      </c>
      <c r="V2927" s="361">
        <v>0.58034116279241299</v>
      </c>
    </row>
    <row r="2928" spans="1:22" ht="16" hidden="1" customHeight="1" outlineLevel="1">
      <c r="A2928" s="65">
        <v>2919</v>
      </c>
      <c r="B2928" s="117">
        <v>1</v>
      </c>
      <c r="C2928" s="325">
        <v>7.8290683984254283E-5</v>
      </c>
      <c r="D2928" s="326">
        <v>9.8142816345374989E-5</v>
      </c>
      <c r="E2928" s="327">
        <v>9.381805076161071E-5</v>
      </c>
      <c r="F2928" s="332">
        <v>0</v>
      </c>
      <c r="G2928" s="326">
        <v>0</v>
      </c>
      <c r="H2928" s="327">
        <v>0</v>
      </c>
      <c r="I2928" s="332">
        <v>0</v>
      </c>
      <c r="J2928" s="326">
        <v>0</v>
      </c>
      <c r="K2928" s="327">
        <v>0</v>
      </c>
      <c r="L2928" s="336">
        <v>2.1382081345896285E-4</v>
      </c>
      <c r="M2928" s="337">
        <v>1.1415525114155251E-4</v>
      </c>
      <c r="N2928" s="345">
        <v>0.27994266258335343</v>
      </c>
      <c r="O2928" s="346">
        <v>0.54151035518389101</v>
      </c>
      <c r="P2928" s="347">
        <v>0.42164260704464812</v>
      </c>
      <c r="Q2928" s="348">
        <v>8.8417329796640146E-2</v>
      </c>
      <c r="R2928" s="346">
        <v>8.2240933825949741E-2</v>
      </c>
      <c r="S2928" s="347">
        <v>0.12710399246811843</v>
      </c>
      <c r="T2928" s="349">
        <v>3.9463780449353066E-2</v>
      </c>
      <c r="U2928" s="349">
        <v>0.37604318984253193</v>
      </c>
      <c r="V2928" s="361">
        <v>0.54255008529688653</v>
      </c>
    </row>
    <row r="2929" spans="1:22" ht="16" hidden="1" customHeight="1" outlineLevel="1">
      <c r="A2929" s="65">
        <v>2920</v>
      </c>
      <c r="B2929" s="117">
        <v>1</v>
      </c>
      <c r="C2929" s="325">
        <v>7.9140718554097697E-5</v>
      </c>
      <c r="D2929" s="326">
        <v>1.0020365995326123E-4</v>
      </c>
      <c r="E2929" s="327">
        <v>9.4492627454033788E-5</v>
      </c>
      <c r="F2929" s="332">
        <v>0</v>
      </c>
      <c r="G2929" s="326">
        <v>1.785549651701113E-4</v>
      </c>
      <c r="H2929" s="327">
        <v>0</v>
      </c>
      <c r="I2929" s="332">
        <v>0</v>
      </c>
      <c r="J2929" s="326">
        <v>0</v>
      </c>
      <c r="K2929" s="327">
        <v>0</v>
      </c>
      <c r="L2929" s="336">
        <v>2.2321953053408208E-4</v>
      </c>
      <c r="M2929" s="337">
        <v>1.1415525114155251E-4</v>
      </c>
      <c r="N2929" s="345">
        <v>0.17834019545892041</v>
      </c>
      <c r="O2929" s="346">
        <v>0.43291169392340734</v>
      </c>
      <c r="P2929" s="347">
        <v>0.34827996723530574</v>
      </c>
      <c r="Q2929" s="348">
        <v>7.9575596816976138E-2</v>
      </c>
      <c r="R2929" s="346">
        <v>7.6056565256395967E-2</v>
      </c>
      <c r="S2929" s="347">
        <v>0.13773792297962095</v>
      </c>
      <c r="T2929" s="349">
        <v>4.6881069304894135E-2</v>
      </c>
      <c r="U2929" s="349">
        <v>0.38704837334458669</v>
      </c>
      <c r="V2929" s="361">
        <v>0.39644748933084778</v>
      </c>
    </row>
    <row r="2930" spans="1:22" ht="16" hidden="1" customHeight="1" outlineLevel="1">
      <c r="A2930" s="65">
        <v>2921</v>
      </c>
      <c r="B2930" s="117">
        <v>1</v>
      </c>
      <c r="C2930" s="325">
        <v>7.9403229230078751E-5</v>
      </c>
      <c r="D2930" s="326">
        <v>1.0183678130290694E-4</v>
      </c>
      <c r="E2930" s="327">
        <v>9.515423151775644E-5</v>
      </c>
      <c r="F2930" s="332">
        <v>0</v>
      </c>
      <c r="G2930" s="326">
        <v>2.2348546294167522E-4</v>
      </c>
      <c r="H2930" s="327">
        <v>0</v>
      </c>
      <c r="I2930" s="332">
        <v>0</v>
      </c>
      <c r="J2930" s="326">
        <v>0</v>
      </c>
      <c r="K2930" s="327">
        <v>0</v>
      </c>
      <c r="L2930" s="336">
        <v>2.2321953053408208E-4</v>
      </c>
      <c r="M2930" s="337">
        <v>1.1415525114155251E-4</v>
      </c>
      <c r="N2930" s="345">
        <v>0.14561591279858965</v>
      </c>
      <c r="O2930" s="346">
        <v>0.2927724265994438</v>
      </c>
      <c r="P2930" s="347">
        <v>0.22824910793036307</v>
      </c>
      <c r="Q2930" s="348">
        <v>7.0733863837312116E-2</v>
      </c>
      <c r="R2930" s="346">
        <v>5.8740119531100428E-2</v>
      </c>
      <c r="S2930" s="347">
        <v>0.10767761933464243</v>
      </c>
      <c r="T2930" s="349">
        <v>5.6485507438351137E-2</v>
      </c>
      <c r="U2930" s="349">
        <v>0.42871085374522261</v>
      </c>
      <c r="V2930" s="361">
        <v>0.29152571599326815</v>
      </c>
    </row>
    <row r="2931" spans="1:22" ht="16" hidden="1" customHeight="1" outlineLevel="1">
      <c r="A2931" s="65">
        <v>2922</v>
      </c>
      <c r="B2931" s="117">
        <v>1</v>
      </c>
      <c r="C2931" s="325">
        <v>8.1178301420045879E-5</v>
      </c>
      <c r="D2931" s="326">
        <v>1.0448088253566665E-4</v>
      </c>
      <c r="E2931" s="327">
        <v>9.8073072975356329E-5</v>
      </c>
      <c r="F2931" s="332">
        <v>0</v>
      </c>
      <c r="G2931" s="326">
        <v>1.8439009475083396E-4</v>
      </c>
      <c r="H2931" s="327">
        <v>0</v>
      </c>
      <c r="I2931" s="332">
        <v>0</v>
      </c>
      <c r="J2931" s="326">
        <v>0</v>
      </c>
      <c r="K2931" s="327">
        <v>0</v>
      </c>
      <c r="L2931" s="336">
        <v>1.644775488145868E-4</v>
      </c>
      <c r="M2931" s="337">
        <v>1.1415525114155251E-4</v>
      </c>
      <c r="N2931" s="345">
        <v>7.9167041894424611E-2</v>
      </c>
      <c r="O2931" s="346">
        <v>0.13284218873438369</v>
      </c>
      <c r="P2931" s="347">
        <v>9.5818907078131482E-2</v>
      </c>
      <c r="Q2931" s="348">
        <v>5.3050397877984087E-2</v>
      </c>
      <c r="R2931" s="346">
        <v>4.5712418648084265E-2</v>
      </c>
      <c r="S2931" s="347">
        <v>9.1306554359401756E-2</v>
      </c>
      <c r="T2931" s="349">
        <v>0.1027960160620498</v>
      </c>
      <c r="U2931" s="349">
        <v>0.45563424909846367</v>
      </c>
      <c r="V2931" s="361">
        <v>0.1201069153857824</v>
      </c>
    </row>
    <row r="2932" spans="1:22" ht="16" hidden="1" customHeight="1" outlineLevel="1">
      <c r="A2932" s="65">
        <v>2923</v>
      </c>
      <c r="B2932" s="117">
        <v>1</v>
      </c>
      <c r="C2932" s="325">
        <v>8.6666024598887909E-5</v>
      </c>
      <c r="D2932" s="326">
        <v>1.0603623620199588E-4</v>
      </c>
      <c r="E2932" s="327">
        <v>9.8825485439982079E-5</v>
      </c>
      <c r="F2932" s="332">
        <v>0</v>
      </c>
      <c r="G2932" s="326">
        <v>0</v>
      </c>
      <c r="H2932" s="327">
        <v>0</v>
      </c>
      <c r="I2932" s="332">
        <v>0</v>
      </c>
      <c r="J2932" s="326">
        <v>0</v>
      </c>
      <c r="K2932" s="327">
        <v>0</v>
      </c>
      <c r="L2932" s="336">
        <v>1.1748396343899057E-4</v>
      </c>
      <c r="M2932" s="337">
        <v>1.1415525114155251E-4</v>
      </c>
      <c r="N2932" s="345">
        <v>1.8148401300707447E-2</v>
      </c>
      <c r="O2932" s="346">
        <v>1.825051866878204E-2</v>
      </c>
      <c r="P2932" s="347">
        <v>1.7695407992559375E-2</v>
      </c>
      <c r="Q2932" s="348">
        <v>6.1892130857648102E-2</v>
      </c>
      <c r="R2932" s="346">
        <v>3.9789807463776625E-2</v>
      </c>
      <c r="S2932" s="347">
        <v>0.14259322104374841</v>
      </c>
      <c r="T2932" s="349">
        <v>0.16279998103443966</v>
      </c>
      <c r="U2932" s="349">
        <v>0.50456801145581431</v>
      </c>
      <c r="V2932" s="361">
        <v>4.5650094702373897E-2</v>
      </c>
    </row>
    <row r="2933" spans="1:22" ht="16" hidden="1" customHeight="1" outlineLevel="1">
      <c r="A2933" s="65">
        <v>2924</v>
      </c>
      <c r="B2933" s="117">
        <v>1</v>
      </c>
      <c r="C2933" s="325">
        <v>9.0628685755363817E-5</v>
      </c>
      <c r="D2933" s="326">
        <v>1.1303532770047746E-4</v>
      </c>
      <c r="E2933" s="327">
        <v>1.0583070493822182E-4</v>
      </c>
      <c r="F2933" s="332">
        <v>0</v>
      </c>
      <c r="G2933" s="326">
        <v>0</v>
      </c>
      <c r="H2933" s="327">
        <v>0</v>
      </c>
      <c r="I2933" s="332">
        <v>0</v>
      </c>
      <c r="J2933" s="326">
        <v>0</v>
      </c>
      <c r="K2933" s="327">
        <v>0</v>
      </c>
      <c r="L2933" s="336">
        <v>8.811297257924293E-5</v>
      </c>
      <c r="M2933" s="337">
        <v>1.1415525114155251E-4</v>
      </c>
      <c r="N2933" s="345">
        <v>1.429007976433657E-4</v>
      </c>
      <c r="O2933" s="346">
        <v>0</v>
      </c>
      <c r="P2933" s="347">
        <v>0</v>
      </c>
      <c r="Q2933" s="348">
        <v>5.3050397877984087E-2</v>
      </c>
      <c r="R2933" s="346">
        <v>4.1067637839250937E-2</v>
      </c>
      <c r="S2933" s="347">
        <v>0.1868770562687789</v>
      </c>
      <c r="T2933" s="349">
        <v>0.19465628573451985</v>
      </c>
      <c r="U2933" s="349">
        <v>0.57226954210684766</v>
      </c>
      <c r="V2933" s="361">
        <v>0</v>
      </c>
    </row>
    <row r="2934" spans="1:22" ht="16" hidden="1" customHeight="1" outlineLevel="1">
      <c r="A2934" s="65">
        <v>2925</v>
      </c>
      <c r="B2934" s="117">
        <v>1</v>
      </c>
      <c r="C2934" s="325">
        <v>9.4897609367150946E-5</v>
      </c>
      <c r="D2934" s="326">
        <v>1.2473936403960498E-4</v>
      </c>
      <c r="E2934" s="327">
        <v>1.1395157050469974E-4</v>
      </c>
      <c r="F2934" s="332">
        <v>0</v>
      </c>
      <c r="G2934" s="326">
        <v>0</v>
      </c>
      <c r="H2934" s="327">
        <v>0</v>
      </c>
      <c r="I2934" s="332">
        <v>0</v>
      </c>
      <c r="J2934" s="326">
        <v>0</v>
      </c>
      <c r="K2934" s="327">
        <v>0</v>
      </c>
      <c r="L2934" s="336">
        <v>5.8741981719495287E-5</v>
      </c>
      <c r="M2934" s="337">
        <v>1.1415525114155251E-4</v>
      </c>
      <c r="N2934" s="345">
        <v>0</v>
      </c>
      <c r="O2934" s="346">
        <v>0</v>
      </c>
      <c r="P2934" s="347">
        <v>0</v>
      </c>
      <c r="Q2934" s="348">
        <v>3.5366931918656058E-2</v>
      </c>
      <c r="R2934" s="346">
        <v>4.6583682414445375E-2</v>
      </c>
      <c r="S2934" s="347">
        <v>0.19738649282937054</v>
      </c>
      <c r="T2934" s="349">
        <v>0.2400158598895594</v>
      </c>
      <c r="U2934" s="349">
        <v>0.68074920805567318</v>
      </c>
      <c r="V2934" s="361">
        <v>0</v>
      </c>
    </row>
    <row r="2935" spans="1:22" ht="16" hidden="1" customHeight="1" outlineLevel="1">
      <c r="A2935" s="65">
        <v>2926</v>
      </c>
      <c r="B2935" s="117">
        <v>1</v>
      </c>
      <c r="C2935" s="325">
        <v>9.3072535143663628E-5</v>
      </c>
      <c r="D2935" s="326">
        <v>1.1894567163252857E-4</v>
      </c>
      <c r="E2935" s="327">
        <v>1.091906157716368E-4</v>
      </c>
      <c r="F2935" s="332">
        <v>0</v>
      </c>
      <c r="G2935" s="326">
        <v>0</v>
      </c>
      <c r="H2935" s="327">
        <v>0</v>
      </c>
      <c r="I2935" s="332">
        <v>0</v>
      </c>
      <c r="J2935" s="326">
        <v>0</v>
      </c>
      <c r="K2935" s="327">
        <v>0</v>
      </c>
      <c r="L2935" s="336">
        <v>3.7594868300476983E-5</v>
      </c>
      <c r="M2935" s="337">
        <v>1.1415525114155251E-4</v>
      </c>
      <c r="N2935" s="345">
        <v>0</v>
      </c>
      <c r="O2935" s="346">
        <v>0</v>
      </c>
      <c r="P2935" s="347">
        <v>0</v>
      </c>
      <c r="Q2935" s="348">
        <v>6.1892130857648102E-2</v>
      </c>
      <c r="R2935" s="346">
        <v>4.9264491925883336E-2</v>
      </c>
      <c r="S2935" s="347">
        <v>0.20169193836298288</v>
      </c>
      <c r="T2935" s="349">
        <v>0.22318431979429315</v>
      </c>
      <c r="U2935" s="349">
        <v>0.66846663718284416</v>
      </c>
      <c r="V2935" s="361">
        <v>0</v>
      </c>
    </row>
    <row r="2936" spans="1:22" ht="16" hidden="1" customHeight="1" outlineLevel="1">
      <c r="A2936" s="65">
        <v>2927</v>
      </c>
      <c r="B2936" s="117">
        <v>1</v>
      </c>
      <c r="C2936" s="325">
        <v>8.4897202663110805E-5</v>
      </c>
      <c r="D2936" s="326">
        <v>1.0755270602666689E-4</v>
      </c>
      <c r="E2936" s="327">
        <v>1.0068057134414556E-4</v>
      </c>
      <c r="F2936" s="332">
        <v>0</v>
      </c>
      <c r="G2936" s="326">
        <v>0</v>
      </c>
      <c r="H2936" s="327">
        <v>0</v>
      </c>
      <c r="I2936" s="332">
        <v>0</v>
      </c>
      <c r="J2936" s="326">
        <v>0</v>
      </c>
      <c r="K2936" s="327">
        <v>0</v>
      </c>
      <c r="L2936" s="336">
        <v>2.3496792687798115E-5</v>
      </c>
      <c r="M2936" s="337">
        <v>1.1415525114155251E-4</v>
      </c>
      <c r="N2936" s="345">
        <v>0</v>
      </c>
      <c r="O2936" s="346">
        <v>0</v>
      </c>
      <c r="P2936" s="347">
        <v>0</v>
      </c>
      <c r="Q2936" s="348">
        <v>4.4208664898320073E-2</v>
      </c>
      <c r="R2936" s="346">
        <v>5.8322520432463491E-2</v>
      </c>
      <c r="S2936" s="347">
        <v>0.20976853651989341</v>
      </c>
      <c r="T2936" s="349">
        <v>0.15699928077561906</v>
      </c>
      <c r="U2936" s="349">
        <v>0.56391739391332396</v>
      </c>
      <c r="V2936" s="361">
        <v>0</v>
      </c>
    </row>
    <row r="2937" spans="1:22" ht="16" hidden="1" customHeight="1" outlineLevel="1">
      <c r="A2937" s="65">
        <v>2928</v>
      </c>
      <c r="B2937" s="117">
        <v>1</v>
      </c>
      <c r="C2937" s="325">
        <v>7.7590655514971481E-5</v>
      </c>
      <c r="D2937" s="326">
        <v>9.9445425040925735E-5</v>
      </c>
      <c r="E2937" s="327">
        <v>9.2027828000949439E-5</v>
      </c>
      <c r="F2937" s="332">
        <v>0</v>
      </c>
      <c r="G2937" s="326">
        <v>0</v>
      </c>
      <c r="H2937" s="327">
        <v>0</v>
      </c>
      <c r="I2937" s="332">
        <v>0</v>
      </c>
      <c r="J2937" s="326">
        <v>0</v>
      </c>
      <c r="K2937" s="327">
        <v>0</v>
      </c>
      <c r="L2937" s="336">
        <v>9.3987170751192458E-6</v>
      </c>
      <c r="M2937" s="337">
        <v>1.1415525114155251E-4</v>
      </c>
      <c r="N2937" s="345">
        <v>0</v>
      </c>
      <c r="O2937" s="346">
        <v>0</v>
      </c>
      <c r="P2937" s="347">
        <v>0</v>
      </c>
      <c r="Q2937" s="348">
        <v>6.1892130857648102E-2</v>
      </c>
      <c r="R2937" s="346">
        <v>7.249311675167687E-2</v>
      </c>
      <c r="S2937" s="347">
        <v>0.27753520251019054</v>
      </c>
      <c r="T2937" s="349">
        <v>0.11325629521730002</v>
      </c>
      <c r="U2937" s="349">
        <v>0.50171845501331802</v>
      </c>
      <c r="V2937" s="361">
        <v>0</v>
      </c>
    </row>
    <row r="2938" spans="1:22" ht="16" hidden="1" customHeight="1" outlineLevel="1">
      <c r="A2938" s="65">
        <v>2929</v>
      </c>
      <c r="B2938" s="117">
        <v>1</v>
      </c>
      <c r="C2938" s="325">
        <v>7.1715416576347894E-5</v>
      </c>
      <c r="D2938" s="326">
        <v>8.9121765080665409E-5</v>
      </c>
      <c r="E2938" s="327">
        <v>8.3284276256850211E-5</v>
      </c>
      <c r="F2938" s="332">
        <v>0</v>
      </c>
      <c r="G2938" s="326">
        <v>0</v>
      </c>
      <c r="H2938" s="327">
        <v>0</v>
      </c>
      <c r="I2938" s="332">
        <v>0</v>
      </c>
      <c r="J2938" s="326">
        <v>0</v>
      </c>
      <c r="K2938" s="327">
        <v>0</v>
      </c>
      <c r="L2938" s="336">
        <v>5.8741981719495289E-6</v>
      </c>
      <c r="M2938" s="337">
        <v>1.1415525114155251E-4</v>
      </c>
      <c r="N2938" s="345">
        <v>0</v>
      </c>
      <c r="O2938" s="346">
        <v>0</v>
      </c>
      <c r="P2938" s="347">
        <v>0</v>
      </c>
      <c r="Q2938" s="348">
        <v>4.4208664898320073E-2</v>
      </c>
      <c r="R2938" s="346">
        <v>7.8379750040968421E-2</v>
      </c>
      <c r="S2938" s="347">
        <v>0.26607649320291532</v>
      </c>
      <c r="T2938" s="349">
        <v>6.4663543868819492E-2</v>
      </c>
      <c r="U2938" s="349">
        <v>0.48855153903764537</v>
      </c>
      <c r="V2938" s="361">
        <v>0</v>
      </c>
    </row>
    <row r="2939" spans="1:22" ht="16" hidden="1" customHeight="1" outlineLevel="1">
      <c r="A2939" s="65">
        <v>2930</v>
      </c>
      <c r="B2939" s="117">
        <v>1</v>
      </c>
      <c r="C2939" s="325">
        <v>6.5240153235481899E-5</v>
      </c>
      <c r="D2939" s="326">
        <v>8.346416611939279E-5</v>
      </c>
      <c r="E2939" s="327">
        <v>7.6616345104822025E-5</v>
      </c>
      <c r="F2939" s="332">
        <v>0</v>
      </c>
      <c r="G2939" s="326">
        <v>0</v>
      </c>
      <c r="H2939" s="327">
        <v>0</v>
      </c>
      <c r="I2939" s="332">
        <v>0</v>
      </c>
      <c r="J2939" s="326">
        <v>0</v>
      </c>
      <c r="K2939" s="327">
        <v>0</v>
      </c>
      <c r="L2939" s="336">
        <v>2.3496792687798115E-6</v>
      </c>
      <c r="M2939" s="337">
        <v>1.1415525114155251E-4</v>
      </c>
      <c r="N2939" s="345">
        <v>0</v>
      </c>
      <c r="O2939" s="346">
        <v>0</v>
      </c>
      <c r="P2939" s="347">
        <v>0</v>
      </c>
      <c r="Q2939" s="348">
        <v>7.9575596816976138E-2</v>
      </c>
      <c r="R2939" s="346">
        <v>6.8756692187984483E-2</v>
      </c>
      <c r="S2939" s="347">
        <v>0.20740313446328515</v>
      </c>
      <c r="T2939" s="349">
        <v>4.535957415503955E-2</v>
      </c>
      <c r="U2939" s="349">
        <v>0.40876395864774834</v>
      </c>
      <c r="V2939" s="361">
        <v>0</v>
      </c>
    </row>
    <row r="2940" spans="1:22" ht="16" hidden="1" customHeight="1" outlineLevel="1">
      <c r="A2940" s="65">
        <v>2931</v>
      </c>
      <c r="B2940" s="117">
        <v>1</v>
      </c>
      <c r="C2940" s="325">
        <v>6.2590045458911262E-5</v>
      </c>
      <c r="D2940" s="326">
        <v>7.971187539937351E-5</v>
      </c>
      <c r="E2940" s="327">
        <v>7.2231596604071965E-5</v>
      </c>
      <c r="F2940" s="332">
        <v>0</v>
      </c>
      <c r="G2940" s="326">
        <v>0</v>
      </c>
      <c r="H2940" s="327">
        <v>0</v>
      </c>
      <c r="I2940" s="332">
        <v>0</v>
      </c>
      <c r="J2940" s="326">
        <v>0</v>
      </c>
      <c r="K2940" s="327">
        <v>0</v>
      </c>
      <c r="L2940" s="336">
        <v>1.1748396343899057E-6</v>
      </c>
      <c r="M2940" s="337">
        <v>1.1415525114155251E-4</v>
      </c>
      <c r="N2940" s="345">
        <v>0</v>
      </c>
      <c r="O2940" s="346">
        <v>0</v>
      </c>
      <c r="P2940" s="347">
        <v>0</v>
      </c>
      <c r="Q2940" s="348">
        <v>0.10610079575596817</v>
      </c>
      <c r="R2940" s="346">
        <v>6.0038127440815464E-2</v>
      </c>
      <c r="S2940" s="347">
        <v>0.19581993120509908</v>
      </c>
      <c r="T2940" s="349">
        <v>3.1285744018884724E-2</v>
      </c>
      <c r="U2940" s="349">
        <v>0.38115273932562882</v>
      </c>
      <c r="V2940" s="361">
        <v>0</v>
      </c>
    </row>
    <row r="2941" spans="1:22" ht="16" hidden="1" customHeight="1" outlineLevel="1">
      <c r="A2941" s="65">
        <v>2932</v>
      </c>
      <c r="B2941" s="117">
        <v>1</v>
      </c>
      <c r="C2941" s="325">
        <v>6.1077483944925188E-5</v>
      </c>
      <c r="D2941" s="326">
        <v>7.7631589870658154E-5</v>
      </c>
      <c r="E2941" s="327">
        <v>7.0480291729512024E-5</v>
      </c>
      <c r="F2941" s="332">
        <v>0</v>
      </c>
      <c r="G2941" s="326">
        <v>0</v>
      </c>
      <c r="H2941" s="327">
        <v>0</v>
      </c>
      <c r="I2941" s="332">
        <v>0</v>
      </c>
      <c r="J2941" s="326">
        <v>1.2619406509722927E-4</v>
      </c>
      <c r="K2941" s="327">
        <v>0</v>
      </c>
      <c r="L2941" s="336">
        <v>1.409807561267887E-5</v>
      </c>
      <c r="M2941" s="337">
        <v>1.1415525114155251E-4</v>
      </c>
      <c r="N2941" s="345">
        <v>0</v>
      </c>
      <c r="O2941" s="346">
        <v>0</v>
      </c>
      <c r="P2941" s="347">
        <v>0</v>
      </c>
      <c r="Q2941" s="348">
        <v>9.7259062776304167E-2</v>
      </c>
      <c r="R2941" s="346">
        <v>5.5581905097094118E-2</v>
      </c>
      <c r="S2941" s="347">
        <v>0.19189834626745411</v>
      </c>
      <c r="T2941" s="349">
        <v>2.1586212438561798E-2</v>
      </c>
      <c r="U2941" s="349">
        <v>0.35629281587902295</v>
      </c>
      <c r="V2941" s="361">
        <v>0</v>
      </c>
    </row>
    <row r="2942" spans="1:22" ht="16" hidden="1" customHeight="1" outlineLevel="1">
      <c r="A2942" s="65">
        <v>2933</v>
      </c>
      <c r="B2942" s="117">
        <v>1</v>
      </c>
      <c r="C2942" s="325">
        <v>6.0996230640454858E-5</v>
      </c>
      <c r="D2942" s="326">
        <v>7.7126099929101147E-5</v>
      </c>
      <c r="E2942" s="327">
        <v>6.9520317205679175E-5</v>
      </c>
      <c r="F2942" s="332">
        <v>0</v>
      </c>
      <c r="G2942" s="326">
        <v>0</v>
      </c>
      <c r="H2942" s="327">
        <v>0</v>
      </c>
      <c r="I2942" s="332">
        <v>0</v>
      </c>
      <c r="J2942" s="326">
        <v>1.4428051090921001E-4</v>
      </c>
      <c r="K2942" s="327">
        <v>0</v>
      </c>
      <c r="L2942" s="336">
        <v>3.7594868300476983E-5</v>
      </c>
      <c r="M2942" s="337">
        <v>1.1415525114155251E-4</v>
      </c>
      <c r="N2942" s="345">
        <v>0</v>
      </c>
      <c r="O2942" s="346">
        <v>0</v>
      </c>
      <c r="P2942" s="347">
        <v>0</v>
      </c>
      <c r="Q2942" s="348">
        <v>5.3050397877984087E-2</v>
      </c>
      <c r="R2942" s="346">
        <v>5.3528678152967725E-2</v>
      </c>
      <c r="S2942" s="347">
        <v>0.16679189627407795</v>
      </c>
      <c r="T2942" s="349">
        <v>2.063527796990269E-2</v>
      </c>
      <c r="U2942" s="349">
        <v>0.35462238624031822</v>
      </c>
      <c r="V2942" s="361">
        <v>0</v>
      </c>
    </row>
    <row r="2943" spans="1:22" ht="16" hidden="1" customHeight="1" outlineLevel="1">
      <c r="A2943" s="65">
        <v>2934</v>
      </c>
      <c r="B2943" s="117">
        <v>1</v>
      </c>
      <c r="C2943" s="325">
        <v>6.1771262160017967E-5</v>
      </c>
      <c r="D2943" s="326">
        <v>7.7456612583196109E-5</v>
      </c>
      <c r="E2943" s="327">
        <v>7.0026249724996483E-5</v>
      </c>
      <c r="F2943" s="332">
        <v>0</v>
      </c>
      <c r="G2943" s="326">
        <v>0</v>
      </c>
      <c r="H2943" s="327">
        <v>0</v>
      </c>
      <c r="I2943" s="332">
        <v>0</v>
      </c>
      <c r="J2943" s="326">
        <v>1.7634284666681222E-4</v>
      </c>
      <c r="K2943" s="327">
        <v>0</v>
      </c>
      <c r="L2943" s="336">
        <v>9.3987170751192462E-5</v>
      </c>
      <c r="M2943" s="337">
        <v>1.1415525114155251E-4</v>
      </c>
      <c r="N2943" s="345">
        <v>2.0006111670071197E-3</v>
      </c>
      <c r="O2943" s="346">
        <v>1.1462226473482173E-2</v>
      </c>
      <c r="P2943" s="347">
        <v>8.9174811520501395E-3</v>
      </c>
      <c r="Q2943" s="348">
        <v>7.9575596816976138E-2</v>
      </c>
      <c r="R2943" s="346">
        <v>6.1914819944585101E-2</v>
      </c>
      <c r="S2943" s="347">
        <v>0.19295655334484738</v>
      </c>
      <c r="T2943" s="349">
        <v>2.7767286484846016E-2</v>
      </c>
      <c r="U2943" s="349">
        <v>0.34705632258265556</v>
      </c>
      <c r="V2943" s="361">
        <v>0</v>
      </c>
    </row>
    <row r="2944" spans="1:22" ht="16" hidden="1" customHeight="1" outlineLevel="1">
      <c r="A2944" s="65">
        <v>2935</v>
      </c>
      <c r="B2944" s="117">
        <v>1</v>
      </c>
      <c r="C2944" s="325">
        <v>5.9764930565019917E-5</v>
      </c>
      <c r="D2944" s="326">
        <v>7.5473536658626325E-5</v>
      </c>
      <c r="E2944" s="327">
        <v>6.6484722089775285E-5</v>
      </c>
      <c r="F2944" s="332">
        <v>0</v>
      </c>
      <c r="G2944" s="326">
        <v>0</v>
      </c>
      <c r="H2944" s="327">
        <v>0</v>
      </c>
      <c r="I2944" s="332">
        <v>0</v>
      </c>
      <c r="J2944" s="326">
        <v>1.2496089833732147E-4</v>
      </c>
      <c r="K2944" s="327">
        <v>0</v>
      </c>
      <c r="L2944" s="336">
        <v>1.8210014333043539E-4</v>
      </c>
      <c r="M2944" s="337">
        <v>1.1415525114155251E-4</v>
      </c>
      <c r="N2944" s="345">
        <v>3.3152985053260843E-2</v>
      </c>
      <c r="O2944" s="346">
        <v>0.1127454840764872</v>
      </c>
      <c r="P2944" s="347">
        <v>8.4808609202569038E-2</v>
      </c>
      <c r="Q2944" s="348">
        <v>7.0733863837312116E-2</v>
      </c>
      <c r="R2944" s="346">
        <v>5.0944725928063636E-2</v>
      </c>
      <c r="S2944" s="347">
        <v>0.16072277794124423</v>
      </c>
      <c r="T2944" s="349">
        <v>2.9098594740968771E-2</v>
      </c>
      <c r="U2944" s="349">
        <v>0.37152320376133086</v>
      </c>
      <c r="V2944" s="361">
        <v>0</v>
      </c>
    </row>
    <row r="2945" spans="1:22" ht="16" hidden="1" customHeight="1" outlineLevel="1">
      <c r="A2945" s="65">
        <v>2936</v>
      </c>
      <c r="B2945" s="117">
        <v>1</v>
      </c>
      <c r="C2945" s="325">
        <v>6.3296324182384088E-5</v>
      </c>
      <c r="D2945" s="326">
        <v>8.2317092790474988E-5</v>
      </c>
      <c r="E2945" s="327">
        <v>7.2880228039094152E-5</v>
      </c>
      <c r="F2945" s="332">
        <v>0</v>
      </c>
      <c r="G2945" s="326">
        <v>0</v>
      </c>
      <c r="H2945" s="327">
        <v>0</v>
      </c>
      <c r="I2945" s="332">
        <v>0</v>
      </c>
      <c r="J2945" s="326">
        <v>0</v>
      </c>
      <c r="K2945" s="327">
        <v>0</v>
      </c>
      <c r="L2945" s="336">
        <v>1.5860335064263727E-4</v>
      </c>
      <c r="M2945" s="337">
        <v>1.1415525114155251E-4</v>
      </c>
      <c r="N2945" s="345">
        <v>9.745834399277542E-2</v>
      </c>
      <c r="O2945" s="346">
        <v>0.28241222373475211</v>
      </c>
      <c r="P2945" s="347">
        <v>0.25832734683677105</v>
      </c>
      <c r="Q2945" s="348">
        <v>4.4208664898320073E-2</v>
      </c>
      <c r="R2945" s="346">
        <v>3.6221765421272527E-2</v>
      </c>
      <c r="S2945" s="347">
        <v>0.11920376498899048</v>
      </c>
      <c r="T2945" s="349">
        <v>3.0810276784555168E-2</v>
      </c>
      <c r="U2945" s="349">
        <v>0.44521862899830472</v>
      </c>
      <c r="V2945" s="361">
        <v>0</v>
      </c>
    </row>
    <row r="2946" spans="1:22" ht="16" hidden="1" customHeight="1" outlineLevel="1">
      <c r="A2946" s="65">
        <v>2937</v>
      </c>
      <c r="B2946" s="117">
        <v>1</v>
      </c>
      <c r="C2946" s="325">
        <v>7.0671624126613701E-5</v>
      </c>
      <c r="D2946" s="326">
        <v>9.1143724846893409E-5</v>
      </c>
      <c r="E2946" s="327">
        <v>8.0196790626144553E-5</v>
      </c>
      <c r="F2946" s="332">
        <v>0</v>
      </c>
      <c r="G2946" s="326">
        <v>0</v>
      </c>
      <c r="H2946" s="327">
        <v>0</v>
      </c>
      <c r="I2946" s="332">
        <v>0</v>
      </c>
      <c r="J2946" s="326">
        <v>0</v>
      </c>
      <c r="K2946" s="327">
        <v>0</v>
      </c>
      <c r="L2946" s="336">
        <v>1.4685495429873823E-4</v>
      </c>
      <c r="M2946" s="337">
        <v>1.1415525114155251E-4</v>
      </c>
      <c r="N2946" s="345">
        <v>0.15690507581241556</v>
      </c>
      <c r="O2946" s="346">
        <v>0.43091630741183751</v>
      </c>
      <c r="P2946" s="347">
        <v>0.4132963420261267</v>
      </c>
      <c r="Q2946" s="348">
        <v>3.5366931918656058E-2</v>
      </c>
      <c r="R2946" s="346">
        <v>2.6854239905033401E-2</v>
      </c>
      <c r="S2946" s="347">
        <v>8.3380388516837906E-2</v>
      </c>
      <c r="T2946" s="349">
        <v>6.5139011103149042E-2</v>
      </c>
      <c r="U2946" s="349">
        <v>0.48619328543006218</v>
      </c>
      <c r="V2946" s="361">
        <v>6.5910692976642191E-2</v>
      </c>
    </row>
    <row r="2947" spans="1:22" ht="16" hidden="1" customHeight="1" outlineLevel="1">
      <c r="A2947" s="65">
        <v>2938</v>
      </c>
      <c r="B2947" s="117">
        <v>1</v>
      </c>
      <c r="C2947" s="325">
        <v>7.7071884417199396E-5</v>
      </c>
      <c r="D2947" s="326">
        <v>1.0098133678642586E-4</v>
      </c>
      <c r="E2947" s="327">
        <v>8.6709050233767422E-5</v>
      </c>
      <c r="F2947" s="332">
        <v>0</v>
      </c>
      <c r="G2947" s="326">
        <v>0</v>
      </c>
      <c r="H2947" s="327">
        <v>0</v>
      </c>
      <c r="I2947" s="332">
        <v>0</v>
      </c>
      <c r="J2947" s="326">
        <v>0</v>
      </c>
      <c r="K2947" s="327">
        <v>0</v>
      </c>
      <c r="L2947" s="336">
        <v>1.644775488145868E-4</v>
      </c>
      <c r="M2947" s="337">
        <v>1.1415525114155251E-4</v>
      </c>
      <c r="N2947" s="345">
        <v>0.2030620334512227</v>
      </c>
      <c r="O2947" s="346">
        <v>0.54274353465825342</v>
      </c>
      <c r="P2947" s="347">
        <v>0.51194085045076054</v>
      </c>
      <c r="Q2947" s="348">
        <v>3.5366931918656058E-2</v>
      </c>
      <c r="R2947" s="346">
        <v>2.3056810008477702E-2</v>
      </c>
      <c r="S2947" s="347">
        <v>6.2071029510195899E-2</v>
      </c>
      <c r="T2947" s="349">
        <v>6.3427329059562651E-2</v>
      </c>
      <c r="U2947" s="349">
        <v>0.48589850372911431</v>
      </c>
      <c r="V2947" s="361">
        <v>0.21391276774689993</v>
      </c>
    </row>
    <row r="2948" spans="1:22" ht="16" hidden="1" customHeight="1" outlineLevel="1">
      <c r="A2948" s="65">
        <v>2939</v>
      </c>
      <c r="B2948" s="117">
        <v>1</v>
      </c>
      <c r="C2948" s="325">
        <v>7.943448050102887E-5</v>
      </c>
      <c r="D2948" s="326">
        <v>1.0374208954416025E-4</v>
      </c>
      <c r="E2948" s="327">
        <v>9.1392169194627691E-5</v>
      </c>
      <c r="F2948" s="332">
        <v>0</v>
      </c>
      <c r="G2948" s="326">
        <v>0</v>
      </c>
      <c r="H2948" s="327">
        <v>0</v>
      </c>
      <c r="I2948" s="332">
        <v>0</v>
      </c>
      <c r="J2948" s="326">
        <v>0</v>
      </c>
      <c r="K2948" s="327">
        <v>0</v>
      </c>
      <c r="L2948" s="336">
        <v>1.8797434150238492E-4</v>
      </c>
      <c r="M2948" s="337">
        <v>1.1415525114155251E-4</v>
      </c>
      <c r="N2948" s="345">
        <v>0.3212409931022861</v>
      </c>
      <c r="O2948" s="346">
        <v>0.58830258116912959</v>
      </c>
      <c r="P2948" s="347">
        <v>0.57344436147673361</v>
      </c>
      <c r="Q2948" s="348">
        <v>2.6525198938992044E-2</v>
      </c>
      <c r="R2948" s="346">
        <v>2.4267366237506988E-2</v>
      </c>
      <c r="S2948" s="347">
        <v>5.6774813246263114E-2</v>
      </c>
      <c r="T2948" s="349">
        <v>6.371260940016038E-2</v>
      </c>
      <c r="U2948" s="349">
        <v>0.46536204522974428</v>
      </c>
      <c r="V2948" s="361">
        <v>0.33480604292703353</v>
      </c>
    </row>
    <row r="2949" spans="1:22" ht="16" hidden="1" customHeight="1" outlineLevel="1">
      <c r="A2949" s="65">
        <v>2940</v>
      </c>
      <c r="B2949" s="117">
        <v>1</v>
      </c>
      <c r="C2949" s="325">
        <v>8.244710302062097E-5</v>
      </c>
      <c r="D2949" s="326">
        <v>1.0057305644901442E-4</v>
      </c>
      <c r="E2949" s="327">
        <v>9.2222417431456099E-5</v>
      </c>
      <c r="F2949" s="332">
        <v>0</v>
      </c>
      <c r="G2949" s="326">
        <v>2.3107113139661476E-4</v>
      </c>
      <c r="H2949" s="327">
        <v>0</v>
      </c>
      <c r="I2949" s="332">
        <v>0</v>
      </c>
      <c r="J2949" s="326">
        <v>0</v>
      </c>
      <c r="K2949" s="327">
        <v>0</v>
      </c>
      <c r="L2949" s="336">
        <v>2.0677177565262342E-4</v>
      </c>
      <c r="M2949" s="337">
        <v>1.1415525114155251E-4</v>
      </c>
      <c r="N2949" s="345">
        <v>0.4358474328122654</v>
      </c>
      <c r="O2949" s="346">
        <v>0.61332824894693594</v>
      </c>
      <c r="P2949" s="347">
        <v>0.58280301769092813</v>
      </c>
      <c r="Q2949" s="348">
        <v>2.6525198938992044E-2</v>
      </c>
      <c r="R2949" s="346">
        <v>3.6395812011108447E-2</v>
      </c>
      <c r="S2949" s="347">
        <v>8.1014986460229629E-2</v>
      </c>
      <c r="T2949" s="349">
        <v>6.1049992887914871E-2</v>
      </c>
      <c r="U2949" s="349">
        <v>0.41436481096575833</v>
      </c>
      <c r="V2949" s="361">
        <v>0.35652636928557374</v>
      </c>
    </row>
    <row r="2950" spans="1:22" ht="16" hidden="1" customHeight="1" outlineLevel="1">
      <c r="A2950" s="65">
        <v>2941</v>
      </c>
      <c r="B2950" s="117">
        <v>1</v>
      </c>
      <c r="C2950" s="325">
        <v>8.0903290235684777E-5</v>
      </c>
      <c r="D2950" s="326">
        <v>1.0210896819451456E-4</v>
      </c>
      <c r="E2950" s="327">
        <v>9.381805076161071E-5</v>
      </c>
      <c r="F2950" s="332">
        <v>0</v>
      </c>
      <c r="G2950" s="326">
        <v>2.2581951477396444E-4</v>
      </c>
      <c r="H2950" s="327">
        <v>0</v>
      </c>
      <c r="I2950" s="332">
        <v>0</v>
      </c>
      <c r="J2950" s="326">
        <v>0</v>
      </c>
      <c r="K2950" s="327">
        <v>0</v>
      </c>
      <c r="L2950" s="336">
        <v>1.8797434150238492E-4</v>
      </c>
      <c r="M2950" s="337">
        <v>1.1415525114155251E-4</v>
      </c>
      <c r="N2950" s="345">
        <v>0.42412956740550944</v>
      </c>
      <c r="O2950" s="346">
        <v>0.6018690847144138</v>
      </c>
      <c r="P2950" s="347">
        <v>0.56901963806679157</v>
      </c>
      <c r="Q2950" s="348">
        <v>1.7683465959328029E-2</v>
      </c>
      <c r="R2950" s="346">
        <v>5.8734840662433188E-2</v>
      </c>
      <c r="S2950" s="347">
        <v>0.10921824259547804</v>
      </c>
      <c r="T2950" s="349">
        <v>2.9478968528432414E-2</v>
      </c>
      <c r="U2950" s="349">
        <v>0.38989792978708304</v>
      </c>
      <c r="V2950" s="361">
        <v>0.40492185216317822</v>
      </c>
    </row>
    <row r="2951" spans="1:22" ht="16" hidden="1" customHeight="1" outlineLevel="1">
      <c r="A2951" s="65">
        <v>2942</v>
      </c>
      <c r="B2951" s="117">
        <v>1</v>
      </c>
      <c r="C2951" s="325">
        <v>7.6415607727246761E-5</v>
      </c>
      <c r="D2951" s="326">
        <v>9.4876573646083588E-5</v>
      </c>
      <c r="E2951" s="327">
        <v>9.0250577868988621E-5</v>
      </c>
      <c r="F2951" s="332">
        <v>0</v>
      </c>
      <c r="G2951" s="326">
        <v>2.9058945311998517E-4</v>
      </c>
      <c r="H2951" s="327">
        <v>0</v>
      </c>
      <c r="I2951" s="332">
        <v>0</v>
      </c>
      <c r="J2951" s="326">
        <v>0</v>
      </c>
      <c r="K2951" s="327">
        <v>0</v>
      </c>
      <c r="L2951" s="336">
        <v>1.9032402077116473E-4</v>
      </c>
      <c r="M2951" s="337">
        <v>1.1415525114155251E-4</v>
      </c>
      <c r="N2951" s="345">
        <v>0.40469505892601171</v>
      </c>
      <c r="O2951" s="346">
        <v>0.59656372209785591</v>
      </c>
      <c r="P2951" s="347">
        <v>0.54480818378958162</v>
      </c>
      <c r="Q2951" s="348">
        <v>2.6525198938992044E-2</v>
      </c>
      <c r="R2951" s="346">
        <v>8.1162867292171134E-2</v>
      </c>
      <c r="S2951" s="347">
        <v>0.13421575825814439</v>
      </c>
      <c r="T2951" s="349">
        <v>2.93838750815665E-2</v>
      </c>
      <c r="U2951" s="349">
        <v>0.37967883082088927</v>
      </c>
      <c r="V2951" s="361">
        <v>0.46547919088934303</v>
      </c>
    </row>
    <row r="2952" spans="1:22" ht="16" hidden="1" customHeight="1" outlineLevel="1">
      <c r="A2952" s="65">
        <v>2943</v>
      </c>
      <c r="B2952" s="117">
        <v>1</v>
      </c>
      <c r="C2952" s="325">
        <v>7.6065593492605346E-5</v>
      </c>
      <c r="D2952" s="326">
        <v>8.933562620978567E-5</v>
      </c>
      <c r="E2952" s="327">
        <v>8.783766893070604E-5</v>
      </c>
      <c r="F2952" s="332">
        <v>0</v>
      </c>
      <c r="G2952" s="326">
        <v>2.8125324579082901E-4</v>
      </c>
      <c r="H2952" s="327">
        <v>0</v>
      </c>
      <c r="I2952" s="332">
        <v>0</v>
      </c>
      <c r="J2952" s="326">
        <v>0</v>
      </c>
      <c r="K2952" s="327">
        <v>0</v>
      </c>
      <c r="L2952" s="336">
        <v>2.1382081345896285E-4</v>
      </c>
      <c r="M2952" s="337">
        <v>1.1415525114155251E-4</v>
      </c>
      <c r="N2952" s="345">
        <v>0.31381015162483111</v>
      </c>
      <c r="O2952" s="346">
        <v>0.51609548793338222</v>
      </c>
      <c r="P2952" s="347">
        <v>0.46993995607409478</v>
      </c>
      <c r="Q2952" s="348">
        <v>2.6525198938992044E-2</v>
      </c>
      <c r="R2952" s="346">
        <v>9.5604751097417659E-2</v>
      </c>
      <c r="S2952" s="347">
        <v>0.14643181001411948</v>
      </c>
      <c r="T2952" s="349">
        <v>2.5675230653795972E-2</v>
      </c>
      <c r="U2952" s="349">
        <v>0.36916495015374767</v>
      </c>
      <c r="V2952" s="361">
        <v>0.33039326660533347</v>
      </c>
    </row>
    <row r="2953" spans="1:22" ht="16" hidden="1" customHeight="1" outlineLevel="1">
      <c r="A2953" s="65">
        <v>2944</v>
      </c>
      <c r="B2953" s="117">
        <v>1</v>
      </c>
      <c r="C2953" s="325">
        <v>7.6059343238415322E-5</v>
      </c>
      <c r="D2953" s="326">
        <v>8.9568929259735059E-5</v>
      </c>
      <c r="E2953" s="327">
        <v>8.646257028845898E-5</v>
      </c>
      <c r="F2953" s="332">
        <v>0</v>
      </c>
      <c r="G2953" s="326">
        <v>3.3435292497540465E-4</v>
      </c>
      <c r="H2953" s="327">
        <v>0</v>
      </c>
      <c r="I2953" s="332">
        <v>0</v>
      </c>
      <c r="J2953" s="326">
        <v>0</v>
      </c>
      <c r="K2953" s="327">
        <v>0</v>
      </c>
      <c r="L2953" s="336">
        <v>2.2321953053408208E-4</v>
      </c>
      <c r="M2953" s="337">
        <v>1.1415525114155251E-4</v>
      </c>
      <c r="N2953" s="345">
        <v>0.23535761371862332</v>
      </c>
      <c r="O2953" s="346">
        <v>0.42208915794144902</v>
      </c>
      <c r="P2953" s="347">
        <v>0.38497428602734207</v>
      </c>
      <c r="Q2953" s="348">
        <v>8.8417329796640146E-3</v>
      </c>
      <c r="R2953" s="346">
        <v>0.10712175754578962</v>
      </c>
      <c r="S2953" s="347">
        <v>0.11214905680280252</v>
      </c>
      <c r="T2953" s="349">
        <v>2.8052566825443749E-2</v>
      </c>
      <c r="U2953" s="349">
        <v>0.37869622515106299</v>
      </c>
      <c r="V2953" s="361">
        <v>0.32374356387834308</v>
      </c>
    </row>
    <row r="2954" spans="1:22" ht="16" hidden="1" customHeight="1" outlineLevel="1">
      <c r="A2954" s="65">
        <v>2945</v>
      </c>
      <c r="B2954" s="117">
        <v>1</v>
      </c>
      <c r="C2954" s="325">
        <v>7.2815461313792301E-5</v>
      </c>
      <c r="D2954" s="326">
        <v>8.9627255022222402E-5</v>
      </c>
      <c r="E2954" s="327">
        <v>8.626798085795232E-5</v>
      </c>
      <c r="F2954" s="332">
        <v>0</v>
      </c>
      <c r="G2954" s="326">
        <v>3.0984538073636962E-4</v>
      </c>
      <c r="H2954" s="327">
        <v>0</v>
      </c>
      <c r="I2954" s="332">
        <v>0</v>
      </c>
      <c r="J2954" s="326">
        <v>0</v>
      </c>
      <c r="K2954" s="327">
        <v>0</v>
      </c>
      <c r="L2954" s="336">
        <v>2.2321953053408208E-4</v>
      </c>
      <c r="M2954" s="337">
        <v>1.1415525114155251E-4</v>
      </c>
      <c r="N2954" s="345">
        <v>0.19477378718790747</v>
      </c>
      <c r="O2954" s="346">
        <v>0.27657667219140608</v>
      </c>
      <c r="P2954" s="347">
        <v>0.2667396282901871</v>
      </c>
      <c r="Q2954" s="348">
        <v>1.7683465959328029E-2</v>
      </c>
      <c r="R2954" s="346">
        <v>0.10475328011505813</v>
      </c>
      <c r="S2954" s="347">
        <v>8.5335991614042997E-2</v>
      </c>
      <c r="T2954" s="349">
        <v>6.39027962938922E-2</v>
      </c>
      <c r="U2954" s="349">
        <v>0.40414571199956462</v>
      </c>
      <c r="V2954" s="361">
        <v>0.14898082550458669</v>
      </c>
    </row>
    <row r="2955" spans="1:22" ht="16" hidden="1" customHeight="1" outlineLevel="1">
      <c r="A2955" s="65">
        <v>2946</v>
      </c>
      <c r="B2955" s="117">
        <v>1</v>
      </c>
      <c r="C2955" s="325">
        <v>7.5803082816624305E-5</v>
      </c>
      <c r="D2955" s="326">
        <v>9.2601868909077071E-5</v>
      </c>
      <c r="E2955" s="327">
        <v>8.6981475436476741E-5</v>
      </c>
      <c r="F2955" s="332">
        <v>0</v>
      </c>
      <c r="G2955" s="326">
        <v>2.7250055141974522E-4</v>
      </c>
      <c r="H2955" s="327">
        <v>0</v>
      </c>
      <c r="I2955" s="332">
        <v>0</v>
      </c>
      <c r="J2955" s="326">
        <v>0</v>
      </c>
      <c r="K2955" s="327">
        <v>0</v>
      </c>
      <c r="L2955" s="336">
        <v>1.644775488145868E-4</v>
      </c>
      <c r="M2955" s="337">
        <v>1.1415525114155251E-4</v>
      </c>
      <c r="N2955" s="345">
        <v>9.7601244790418776E-2</v>
      </c>
      <c r="O2955" s="346">
        <v>0.1114799073666916</v>
      </c>
      <c r="P2955" s="347">
        <v>0.10806168573083794</v>
      </c>
      <c r="Q2955" s="348">
        <v>1.7683465959328029E-2</v>
      </c>
      <c r="R2955" s="346">
        <v>9.1124831105346568E-2</v>
      </c>
      <c r="S2955" s="347">
        <v>7.4178146935461223E-2</v>
      </c>
      <c r="T2955" s="349">
        <v>9.6614942015765579E-2</v>
      </c>
      <c r="U2955" s="349">
        <v>0.44187776972089526</v>
      </c>
      <c r="V2955" s="361">
        <v>0.13555926707284191</v>
      </c>
    </row>
    <row r="2956" spans="1:22" ht="16" hidden="1" customHeight="1" outlineLevel="1">
      <c r="A2956" s="65">
        <v>2947</v>
      </c>
      <c r="B2956" s="117">
        <v>1</v>
      </c>
      <c r="C2956" s="325">
        <v>8.1178301420045879E-5</v>
      </c>
      <c r="D2956" s="326">
        <v>9.6995743016457174E-5</v>
      </c>
      <c r="E2956" s="327">
        <v>8.822684779171936E-5</v>
      </c>
      <c r="F2956" s="332">
        <v>0</v>
      </c>
      <c r="G2956" s="326">
        <v>1.8847468545733979E-4</v>
      </c>
      <c r="H2956" s="327">
        <v>0</v>
      </c>
      <c r="I2956" s="332">
        <v>0</v>
      </c>
      <c r="J2956" s="326">
        <v>0</v>
      </c>
      <c r="K2956" s="327">
        <v>0</v>
      </c>
      <c r="L2956" s="336">
        <v>1.1748396343899057E-4</v>
      </c>
      <c r="M2956" s="337">
        <v>1.1415525114155251E-4</v>
      </c>
      <c r="N2956" s="345">
        <v>2.4721837992302268E-2</v>
      </c>
      <c r="O2956" s="346">
        <v>1.9144262347522673E-2</v>
      </c>
      <c r="P2956" s="347">
        <v>1.8404684588825323E-2</v>
      </c>
      <c r="Q2956" s="348">
        <v>8.8417329796640146E-3</v>
      </c>
      <c r="R2956" s="346">
        <v>9.8447888075789233E-2</v>
      </c>
      <c r="S2956" s="347">
        <v>0.1057635142210743</v>
      </c>
      <c r="T2956" s="349">
        <v>0.13398666663406861</v>
      </c>
      <c r="U2956" s="349">
        <v>0.55517220345186979</v>
      </c>
      <c r="V2956" s="361">
        <v>4.2523741927743983E-2</v>
      </c>
    </row>
    <row r="2957" spans="1:22" ht="16" hidden="1" customHeight="1" outlineLevel="1">
      <c r="A2957" s="65">
        <v>2948</v>
      </c>
      <c r="B2957" s="117">
        <v>1</v>
      </c>
      <c r="C2957" s="325">
        <v>8.500970723853126E-5</v>
      </c>
      <c r="D2957" s="326">
        <v>1.012924075196917E-4</v>
      </c>
      <c r="E2957" s="327">
        <v>9.5024505230752E-5</v>
      </c>
      <c r="F2957" s="332">
        <v>0</v>
      </c>
      <c r="G2957" s="326">
        <v>0</v>
      </c>
      <c r="H2957" s="327">
        <v>0</v>
      </c>
      <c r="I2957" s="332">
        <v>0</v>
      </c>
      <c r="J2957" s="326">
        <v>0</v>
      </c>
      <c r="K2957" s="327">
        <v>0</v>
      </c>
      <c r="L2957" s="336">
        <v>8.811297257924293E-5</v>
      </c>
      <c r="M2957" s="337">
        <v>1.1415525114155251E-4</v>
      </c>
      <c r="N2957" s="345">
        <v>0</v>
      </c>
      <c r="O2957" s="346">
        <v>0</v>
      </c>
      <c r="P2957" s="347">
        <v>0</v>
      </c>
      <c r="Q2957" s="348">
        <v>8.8417329796640146E-3</v>
      </c>
      <c r="R2957" s="346">
        <v>0.10185772663963757</v>
      </c>
      <c r="S2957" s="347">
        <v>0.15671819703632539</v>
      </c>
      <c r="T2957" s="349">
        <v>0.19208876266914027</v>
      </c>
      <c r="U2957" s="349">
        <v>0.60155119106767196</v>
      </c>
      <c r="V2957" s="361">
        <v>0</v>
      </c>
    </row>
    <row r="2958" spans="1:22" ht="16" hidden="1" customHeight="1" outlineLevel="1">
      <c r="A2958" s="65">
        <v>2949</v>
      </c>
      <c r="B2958" s="117">
        <v>1</v>
      </c>
      <c r="C2958" s="325">
        <v>9.0134915674351828E-5</v>
      </c>
      <c r="D2958" s="326">
        <v>1.1639878000391444E-4</v>
      </c>
      <c r="E2958" s="327">
        <v>1.074782287831782E-4</v>
      </c>
      <c r="F2958" s="332">
        <v>0</v>
      </c>
      <c r="G2958" s="326">
        <v>0</v>
      </c>
      <c r="H2958" s="327">
        <v>0</v>
      </c>
      <c r="I2958" s="332">
        <v>0</v>
      </c>
      <c r="J2958" s="326">
        <v>0</v>
      </c>
      <c r="K2958" s="327">
        <v>0</v>
      </c>
      <c r="L2958" s="336">
        <v>5.8741981719495287E-5</v>
      </c>
      <c r="M2958" s="337">
        <v>1.1415525114155251E-4</v>
      </c>
      <c r="N2958" s="345">
        <v>0</v>
      </c>
      <c r="O2958" s="346">
        <v>0</v>
      </c>
      <c r="P2958" s="347">
        <v>0</v>
      </c>
      <c r="Q2958" s="348">
        <v>1.7683465959328029E-2</v>
      </c>
      <c r="R2958" s="346">
        <v>0.11130446236518513</v>
      </c>
      <c r="S2958" s="347">
        <v>0.18395662080468922</v>
      </c>
      <c r="T2958" s="349">
        <v>0.22261375911309769</v>
      </c>
      <c r="U2958" s="349">
        <v>0.69784654671065116</v>
      </c>
      <c r="V2958" s="361">
        <v>0</v>
      </c>
    </row>
    <row r="2959" spans="1:22" ht="16" hidden="1" customHeight="1" outlineLevel="1">
      <c r="A2959" s="65">
        <v>2950</v>
      </c>
      <c r="B2959" s="117">
        <v>1</v>
      </c>
      <c r="C2959" s="325">
        <v>9.1772482272138405E-5</v>
      </c>
      <c r="D2959" s="326">
        <v>1.1480454249592697E-4</v>
      </c>
      <c r="E2959" s="327">
        <v>1.0625880168533647E-4</v>
      </c>
      <c r="F2959" s="332">
        <v>0</v>
      </c>
      <c r="G2959" s="326">
        <v>0</v>
      </c>
      <c r="H2959" s="327">
        <v>0</v>
      </c>
      <c r="I2959" s="332">
        <v>0</v>
      </c>
      <c r="J2959" s="326">
        <v>0</v>
      </c>
      <c r="K2959" s="327">
        <v>0</v>
      </c>
      <c r="L2959" s="336">
        <v>3.7594868300476983E-5</v>
      </c>
      <c r="M2959" s="337">
        <v>1.1415525114155251E-4</v>
      </c>
      <c r="N2959" s="345">
        <v>0</v>
      </c>
      <c r="O2959" s="346">
        <v>0</v>
      </c>
      <c r="P2959" s="347">
        <v>0</v>
      </c>
      <c r="Q2959" s="348">
        <v>1.7683465959328029E-2</v>
      </c>
      <c r="R2959" s="346">
        <v>0.12281648848547469</v>
      </c>
      <c r="S2959" s="347">
        <v>0.21032876779364337</v>
      </c>
      <c r="T2959" s="349">
        <v>0.22270885255996359</v>
      </c>
      <c r="U2959" s="349">
        <v>0.71936561087984752</v>
      </c>
      <c r="V2959" s="361">
        <v>0</v>
      </c>
    </row>
    <row r="2960" spans="1:22" ht="16" hidden="1" customHeight="1" outlineLevel="1">
      <c r="A2960" s="65">
        <v>2951</v>
      </c>
      <c r="B2960" s="117">
        <v>1</v>
      </c>
      <c r="C2960" s="325">
        <v>8.5534728590493369E-5</v>
      </c>
      <c r="D2960" s="326">
        <v>1.0621121348945791E-4</v>
      </c>
      <c r="E2960" s="327">
        <v>9.8695759152977639E-5</v>
      </c>
      <c r="F2960" s="332">
        <v>0</v>
      </c>
      <c r="G2960" s="326">
        <v>0</v>
      </c>
      <c r="H2960" s="327">
        <v>0</v>
      </c>
      <c r="I2960" s="332">
        <v>0</v>
      </c>
      <c r="J2960" s="326">
        <v>0</v>
      </c>
      <c r="K2960" s="327">
        <v>0</v>
      </c>
      <c r="L2960" s="336">
        <v>2.3496792687798115E-5</v>
      </c>
      <c r="M2960" s="337">
        <v>1.1415525114155251E-4</v>
      </c>
      <c r="N2960" s="345">
        <v>0</v>
      </c>
      <c r="O2960" s="346">
        <v>0</v>
      </c>
      <c r="P2960" s="347">
        <v>0</v>
      </c>
      <c r="Q2960" s="348">
        <v>1.7683465959328029E-2</v>
      </c>
      <c r="R2960" s="346">
        <v>0.13031788545263642</v>
      </c>
      <c r="S2960" s="347">
        <v>0.20365792020342277</v>
      </c>
      <c r="T2960" s="349">
        <v>0.17421119465834897</v>
      </c>
      <c r="U2960" s="349">
        <v>0.63849716425314151</v>
      </c>
      <c r="V2960" s="361">
        <v>0</v>
      </c>
    </row>
    <row r="2961" spans="1:22" ht="16" hidden="1" customHeight="1" outlineLevel="1">
      <c r="A2961" s="65">
        <v>2952</v>
      </c>
      <c r="B2961" s="117">
        <v>1</v>
      </c>
      <c r="C2961" s="325">
        <v>7.6628116369707611E-5</v>
      </c>
      <c r="D2961" s="326">
        <v>9.6276391945779907E-5</v>
      </c>
      <c r="E2961" s="327">
        <v>8.8551163509230461E-5</v>
      </c>
      <c r="F2961" s="332">
        <v>0</v>
      </c>
      <c r="G2961" s="326">
        <v>0</v>
      </c>
      <c r="H2961" s="327">
        <v>0</v>
      </c>
      <c r="I2961" s="332">
        <v>0</v>
      </c>
      <c r="J2961" s="326">
        <v>0</v>
      </c>
      <c r="K2961" s="327">
        <v>0</v>
      </c>
      <c r="L2961" s="336">
        <v>9.3987170751192458E-6</v>
      </c>
      <c r="M2961" s="337">
        <v>1.1415525114155251E-4</v>
      </c>
      <c r="N2961" s="345">
        <v>0</v>
      </c>
      <c r="O2961" s="346">
        <v>0</v>
      </c>
      <c r="P2961" s="347">
        <v>0</v>
      </c>
      <c r="Q2961" s="348">
        <v>3.5366931918656058E-2</v>
      </c>
      <c r="R2961" s="346">
        <v>0.13234209168293434</v>
      </c>
      <c r="S2961" s="347">
        <v>0.16926623266139604</v>
      </c>
      <c r="T2961" s="349">
        <v>0.10251073572145207</v>
      </c>
      <c r="U2961" s="349">
        <v>0.53326009701474286</v>
      </c>
      <c r="V2961" s="361">
        <v>0</v>
      </c>
    </row>
    <row r="2962" spans="1:22" ht="16" hidden="1" customHeight="1" outlineLevel="1">
      <c r="A2962" s="65">
        <v>2953</v>
      </c>
      <c r="B2962" s="117">
        <v>1</v>
      </c>
      <c r="C2962" s="325">
        <v>6.9746586506489987E-5</v>
      </c>
      <c r="D2962" s="326">
        <v>8.7955249830918479E-5</v>
      </c>
      <c r="E2962" s="327">
        <v>7.8717910954293944E-5</v>
      </c>
      <c r="F2962" s="332">
        <v>0</v>
      </c>
      <c r="G2962" s="326">
        <v>0</v>
      </c>
      <c r="H2962" s="327">
        <v>0</v>
      </c>
      <c r="I2962" s="332">
        <v>0</v>
      </c>
      <c r="J2962" s="326">
        <v>0</v>
      </c>
      <c r="K2962" s="327">
        <v>0</v>
      </c>
      <c r="L2962" s="336">
        <v>5.8741981719495289E-6</v>
      </c>
      <c r="M2962" s="337">
        <v>1.1415525114155251E-4</v>
      </c>
      <c r="N2962" s="345">
        <v>0</v>
      </c>
      <c r="O2962" s="346">
        <v>0</v>
      </c>
      <c r="P2962" s="347">
        <v>0</v>
      </c>
      <c r="Q2962" s="348">
        <v>2.6525198938992044E-2</v>
      </c>
      <c r="R2962" s="346">
        <v>0.14284534314126265</v>
      </c>
      <c r="S2962" s="347">
        <v>0.21106017187890733</v>
      </c>
      <c r="T2962" s="349">
        <v>5.8862843609998917E-2</v>
      </c>
      <c r="U2962" s="349">
        <v>0.44983687564648844</v>
      </c>
      <c r="V2962" s="361">
        <v>0</v>
      </c>
    </row>
    <row r="2963" spans="1:22" ht="16" hidden="1" customHeight="1" outlineLevel="1">
      <c r="A2963" s="65">
        <v>2954</v>
      </c>
      <c r="B2963" s="117">
        <v>1</v>
      </c>
      <c r="C2963" s="325">
        <v>6.5396409590232521E-5</v>
      </c>
      <c r="D2963" s="326">
        <v>8.6633199214538619E-5</v>
      </c>
      <c r="E2963" s="327">
        <v>7.2062952430966182E-5</v>
      </c>
      <c r="F2963" s="332">
        <v>0</v>
      </c>
      <c r="G2963" s="326">
        <v>0</v>
      </c>
      <c r="H2963" s="327">
        <v>0</v>
      </c>
      <c r="I2963" s="332">
        <v>0</v>
      </c>
      <c r="J2963" s="326">
        <v>0</v>
      </c>
      <c r="K2963" s="327">
        <v>0</v>
      </c>
      <c r="L2963" s="336">
        <v>2.3496792687798115E-6</v>
      </c>
      <c r="M2963" s="337">
        <v>1.1415525114155251E-4</v>
      </c>
      <c r="N2963" s="345">
        <v>0</v>
      </c>
      <c r="O2963" s="346">
        <v>0</v>
      </c>
      <c r="P2963" s="347">
        <v>0</v>
      </c>
      <c r="Q2963" s="348">
        <v>2.6525198938992044E-2</v>
      </c>
      <c r="R2963" s="346">
        <v>0.1481917620651669</v>
      </c>
      <c r="S2963" s="347">
        <v>0.21806300333822354</v>
      </c>
      <c r="T2963" s="349">
        <v>3.879812632129169E-2</v>
      </c>
      <c r="U2963" s="349">
        <v>0.4176074096761852</v>
      </c>
      <c r="V2963" s="361">
        <v>0</v>
      </c>
    </row>
    <row r="2964" spans="1:22" ht="16" hidden="1" customHeight="1" outlineLevel="1">
      <c r="A2964" s="65">
        <v>2955</v>
      </c>
      <c r="B2964" s="117">
        <v>1</v>
      </c>
      <c r="C2964" s="325">
        <v>6.3602586637695322E-5</v>
      </c>
      <c r="D2964" s="326">
        <v>8.1053367936582472E-5</v>
      </c>
      <c r="E2964" s="327">
        <v>6.8716014226251644E-5</v>
      </c>
      <c r="F2964" s="332">
        <v>0</v>
      </c>
      <c r="G2964" s="326">
        <v>0</v>
      </c>
      <c r="H2964" s="327">
        <v>0</v>
      </c>
      <c r="I2964" s="332">
        <v>0</v>
      </c>
      <c r="J2964" s="326">
        <v>0</v>
      </c>
      <c r="K2964" s="327">
        <v>0</v>
      </c>
      <c r="L2964" s="336">
        <v>1.1748396343899057E-6</v>
      </c>
      <c r="M2964" s="337">
        <v>1.1415525114155251E-4</v>
      </c>
      <c r="N2964" s="345">
        <v>0</v>
      </c>
      <c r="O2964" s="346">
        <v>0</v>
      </c>
      <c r="P2964" s="347">
        <v>0</v>
      </c>
      <c r="Q2964" s="348">
        <v>2.6525198938992044E-2</v>
      </c>
      <c r="R2964" s="346">
        <v>0.17083595330309007</v>
      </c>
      <c r="S2964" s="347">
        <v>0.22920528839660428</v>
      </c>
      <c r="T2964" s="349">
        <v>3.2997426062471122E-2</v>
      </c>
      <c r="U2964" s="349">
        <v>0.38685185221062146</v>
      </c>
      <c r="V2964" s="361">
        <v>0</v>
      </c>
    </row>
    <row r="2965" spans="1:22" ht="16" hidden="1" customHeight="1" outlineLevel="1">
      <c r="A2965" s="65">
        <v>2956</v>
      </c>
      <c r="B2965" s="117">
        <v>1</v>
      </c>
      <c r="C2965" s="325">
        <v>6.3558834858365142E-5</v>
      </c>
      <c r="D2965" s="326">
        <v>7.7728799474803727E-5</v>
      </c>
      <c r="E2965" s="327">
        <v>6.8171163820833006E-5</v>
      </c>
      <c r="F2965" s="332">
        <v>0</v>
      </c>
      <c r="G2965" s="326">
        <v>0</v>
      </c>
      <c r="H2965" s="327">
        <v>0</v>
      </c>
      <c r="I2965" s="332">
        <v>0</v>
      </c>
      <c r="J2965" s="326">
        <v>0</v>
      </c>
      <c r="K2965" s="327">
        <v>0</v>
      </c>
      <c r="L2965" s="336">
        <v>1.409807561267887E-5</v>
      </c>
      <c r="M2965" s="337">
        <v>1.1415525114155251E-4</v>
      </c>
      <c r="N2965" s="345">
        <v>0</v>
      </c>
      <c r="O2965" s="346">
        <v>0</v>
      </c>
      <c r="P2965" s="347">
        <v>0</v>
      </c>
      <c r="Q2965" s="348">
        <v>2.6525198938992044E-2</v>
      </c>
      <c r="R2965" s="346">
        <v>0.18814136668277226</v>
      </c>
      <c r="S2965" s="347">
        <v>0.21260079513974295</v>
      </c>
      <c r="T2965" s="349">
        <v>3.6230603255912097E-2</v>
      </c>
      <c r="U2965" s="349">
        <v>0.37496232360572301</v>
      </c>
      <c r="V2965" s="361">
        <v>0</v>
      </c>
    </row>
    <row r="2966" spans="1:22" ht="16" hidden="1" customHeight="1" outlineLevel="1">
      <c r="A2966" s="65">
        <v>2957</v>
      </c>
      <c r="B2966" s="117">
        <v>1</v>
      </c>
      <c r="C2966" s="325">
        <v>6.6496454327676942E-5</v>
      </c>
      <c r="D2966" s="326">
        <v>7.7553822187341682E-5</v>
      </c>
      <c r="E2966" s="327">
        <v>6.9351673032573406E-5</v>
      </c>
      <c r="F2966" s="332">
        <v>0</v>
      </c>
      <c r="G2966" s="326">
        <v>0</v>
      </c>
      <c r="H2966" s="327">
        <v>0</v>
      </c>
      <c r="I2966" s="332">
        <v>0</v>
      </c>
      <c r="J2966" s="326">
        <v>0</v>
      </c>
      <c r="K2966" s="327">
        <v>0</v>
      </c>
      <c r="L2966" s="336">
        <v>3.7594868300476983E-5</v>
      </c>
      <c r="M2966" s="337">
        <v>1.1415525114155251E-4</v>
      </c>
      <c r="N2966" s="345">
        <v>0</v>
      </c>
      <c r="O2966" s="346">
        <v>1.0518325824966501E-4</v>
      </c>
      <c r="P2966" s="347">
        <v>0</v>
      </c>
      <c r="Q2966" s="348">
        <v>3.5366931918656058E-2</v>
      </c>
      <c r="R2966" s="346">
        <v>0.19434750154687827</v>
      </c>
      <c r="S2966" s="347">
        <v>0.20916162638554026</v>
      </c>
      <c r="T2966" s="349">
        <v>4.773691032668733E-2</v>
      </c>
      <c r="U2966" s="349">
        <v>0.39461443700224935</v>
      </c>
      <c r="V2966" s="361">
        <v>0</v>
      </c>
    </row>
    <row r="2967" spans="1:22" ht="16" hidden="1" customHeight="1" outlineLevel="1">
      <c r="A2967" s="65">
        <v>2958</v>
      </c>
      <c r="B2967" s="117">
        <v>1</v>
      </c>
      <c r="C2967" s="325">
        <v>7.4834293417170412E-5</v>
      </c>
      <c r="D2967" s="326">
        <v>8.0372900707563434E-5</v>
      </c>
      <c r="E2967" s="327">
        <v>7.2789419638191055E-5</v>
      </c>
      <c r="F2967" s="332">
        <v>0</v>
      </c>
      <c r="G2967" s="326">
        <v>0</v>
      </c>
      <c r="H2967" s="327">
        <v>0</v>
      </c>
      <c r="I2967" s="332">
        <v>0</v>
      </c>
      <c r="J2967" s="326">
        <v>0</v>
      </c>
      <c r="K2967" s="327">
        <v>0</v>
      </c>
      <c r="L2967" s="336">
        <v>9.3987170751192462E-5</v>
      </c>
      <c r="M2967" s="337">
        <v>1.1415525114155251E-4</v>
      </c>
      <c r="N2967" s="345">
        <v>4.715726322231069E-3</v>
      </c>
      <c r="O2967" s="346">
        <v>1.4975469860843811E-2</v>
      </c>
      <c r="P2967" s="347">
        <v>1.5916712957414415E-2</v>
      </c>
      <c r="Q2967" s="348">
        <v>1.7683465959328029E-2</v>
      </c>
      <c r="R2967" s="346">
        <v>0.21022653827314888</v>
      </c>
      <c r="S2967" s="347">
        <v>0.18831912394213951</v>
      </c>
      <c r="T2967" s="349">
        <v>4.127055593980538E-2</v>
      </c>
      <c r="U2967" s="349">
        <v>0.39510573983716252</v>
      </c>
      <c r="V2967" s="361">
        <v>0</v>
      </c>
    </row>
    <row r="2968" spans="1:22" ht="16" hidden="1" customHeight="1" outlineLevel="1">
      <c r="A2968" s="65">
        <v>2959</v>
      </c>
      <c r="B2968" s="117">
        <v>1</v>
      </c>
      <c r="C2968" s="325">
        <v>9.2716270654832189E-5</v>
      </c>
      <c r="D2968" s="326">
        <v>8.3969656060949797E-5</v>
      </c>
      <c r="E2968" s="327">
        <v>8.3219413113347991E-5</v>
      </c>
      <c r="F2968" s="332">
        <v>0</v>
      </c>
      <c r="G2968" s="326">
        <v>0</v>
      </c>
      <c r="H2968" s="327">
        <v>0</v>
      </c>
      <c r="I2968" s="332">
        <v>0</v>
      </c>
      <c r="J2968" s="326">
        <v>0</v>
      </c>
      <c r="K2968" s="327">
        <v>0</v>
      </c>
      <c r="L2968" s="336">
        <v>1.8210014333043539E-4</v>
      </c>
      <c r="M2968" s="337">
        <v>1.1415525114155251E-4</v>
      </c>
      <c r="N2968" s="345">
        <v>4.7728866412884145E-2</v>
      </c>
      <c r="O2968" s="346">
        <v>0.10163274379664436</v>
      </c>
      <c r="P2968" s="347">
        <v>0.10058626579804379</v>
      </c>
      <c r="Q2968" s="348">
        <v>1.7683465959328029E-2</v>
      </c>
      <c r="R2968" s="346">
        <v>0.23821659049184629</v>
      </c>
      <c r="S2968" s="347">
        <v>0.18061600763796146</v>
      </c>
      <c r="T2968" s="349">
        <v>5.724625501327843E-2</v>
      </c>
      <c r="U2968" s="349">
        <v>0.41672306457334152</v>
      </c>
      <c r="V2968" s="361">
        <v>0</v>
      </c>
    </row>
    <row r="2969" spans="1:22" ht="16" hidden="1" customHeight="1" outlineLevel="1">
      <c r="A2969" s="65">
        <v>2960</v>
      </c>
      <c r="B2969" s="117">
        <v>1</v>
      </c>
      <c r="C2969" s="325">
        <v>1.1597346649591555E-4</v>
      </c>
      <c r="D2969" s="326">
        <v>1.003008695574068E-4</v>
      </c>
      <c r="E2969" s="327">
        <v>1.0306753502502725E-4</v>
      </c>
      <c r="F2969" s="332">
        <v>0</v>
      </c>
      <c r="G2969" s="326">
        <v>0</v>
      </c>
      <c r="H2969" s="327">
        <v>0</v>
      </c>
      <c r="I2969" s="332">
        <v>0</v>
      </c>
      <c r="J2969" s="326">
        <v>0</v>
      </c>
      <c r="K2969" s="327">
        <v>0</v>
      </c>
      <c r="L2969" s="336">
        <v>1.5860335064263727E-4</v>
      </c>
      <c r="M2969" s="337">
        <v>1.1415525114155251E-4</v>
      </c>
      <c r="N2969" s="345">
        <v>0.11174842375711198</v>
      </c>
      <c r="O2969" s="346">
        <v>0.25017325899541287</v>
      </c>
      <c r="P2969" s="347">
        <v>0.22630284291167546</v>
      </c>
      <c r="Q2969" s="348">
        <v>1.7683465959328029E-2</v>
      </c>
      <c r="R2969" s="346">
        <v>0.20171653649436228</v>
      </c>
      <c r="S2969" s="347">
        <v>0.19101650986784338</v>
      </c>
      <c r="T2969" s="349">
        <v>0.14321073098006198</v>
      </c>
      <c r="U2969" s="349">
        <v>0.55870958386324443</v>
      </c>
      <c r="V2969" s="361">
        <v>4.5549318495719159E-2</v>
      </c>
    </row>
    <row r="2970" spans="1:22" ht="16" hidden="1" customHeight="1" outlineLevel="1">
      <c r="A2970" s="65">
        <v>2961</v>
      </c>
      <c r="B2970" s="117">
        <v>1</v>
      </c>
      <c r="C2970" s="325">
        <v>1.3596802964980581E-4</v>
      </c>
      <c r="D2970" s="326">
        <v>1.1105225177590768E-4</v>
      </c>
      <c r="E2970" s="327">
        <v>1.2028221331051638E-4</v>
      </c>
      <c r="F2970" s="332">
        <v>0</v>
      </c>
      <c r="G2970" s="326">
        <v>0</v>
      </c>
      <c r="H2970" s="327">
        <v>0</v>
      </c>
      <c r="I2970" s="332">
        <v>0</v>
      </c>
      <c r="J2970" s="326">
        <v>0</v>
      </c>
      <c r="K2970" s="327">
        <v>0</v>
      </c>
      <c r="L2970" s="336">
        <v>1.4685495429873823E-4</v>
      </c>
      <c r="M2970" s="337">
        <v>1.1415525114155251E-4</v>
      </c>
      <c r="N2970" s="345">
        <v>0.20920676774988739</v>
      </c>
      <c r="O2970" s="346">
        <v>0.38876473957056218</v>
      </c>
      <c r="P2970" s="347">
        <v>0.33942800456854899</v>
      </c>
      <c r="Q2970" s="348">
        <v>8.8417329796640146E-3</v>
      </c>
      <c r="R2970" s="346">
        <v>0.16092988435804037</v>
      </c>
      <c r="S2970" s="347">
        <v>0.19911904638818984</v>
      </c>
      <c r="T2970" s="349">
        <v>0.25665721309109385</v>
      </c>
      <c r="U2970" s="349">
        <v>0.68006138408679484</v>
      </c>
      <c r="V2970" s="361">
        <v>8.0536985151577409E-2</v>
      </c>
    </row>
    <row r="2971" spans="1:22" ht="16" hidden="1" customHeight="1" outlineLevel="1">
      <c r="A2971" s="65">
        <v>2962</v>
      </c>
      <c r="B2971" s="117">
        <v>1</v>
      </c>
      <c r="C2971" s="325">
        <v>1.4053071520852414E-4</v>
      </c>
      <c r="D2971" s="326">
        <v>1.1280202465052807E-4</v>
      </c>
      <c r="E2971" s="327">
        <v>1.2835118836219253E-4</v>
      </c>
      <c r="F2971" s="332">
        <v>0</v>
      </c>
      <c r="G2971" s="326">
        <v>2.0598007419950763E-4</v>
      </c>
      <c r="H2971" s="327">
        <v>0</v>
      </c>
      <c r="I2971" s="332">
        <v>0</v>
      </c>
      <c r="J2971" s="326">
        <v>0</v>
      </c>
      <c r="K2971" s="327">
        <v>0</v>
      </c>
      <c r="L2971" s="336">
        <v>1.644775488145868E-4</v>
      </c>
      <c r="M2971" s="337">
        <v>1.1415525114155251E-4</v>
      </c>
      <c r="N2971" s="345">
        <v>0.33253015611611203</v>
      </c>
      <c r="O2971" s="346">
        <v>0.50202692186581399</v>
      </c>
      <c r="P2971" s="347">
        <v>0.43010890194479617</v>
      </c>
      <c r="Q2971" s="348">
        <v>1.7683465959328029E-2</v>
      </c>
      <c r="R2971" s="346">
        <v>0.14278377422355301</v>
      </c>
      <c r="S2971" s="347">
        <v>0.24019714114063825</v>
      </c>
      <c r="T2971" s="349">
        <v>0.1760179701488013</v>
      </c>
      <c r="U2971" s="349">
        <v>0.67957008125188167</v>
      </c>
      <c r="V2971" s="361">
        <v>0.17002167592431827</v>
      </c>
    </row>
    <row r="2972" spans="1:22" ht="16" hidden="1" customHeight="1" outlineLevel="1">
      <c r="A2972" s="65">
        <v>2963</v>
      </c>
      <c r="B2972" s="117">
        <v>1</v>
      </c>
      <c r="C2972" s="325">
        <v>1.4258079858285236E-4</v>
      </c>
      <c r="D2972" s="326">
        <v>1.1260760544223691E-4</v>
      </c>
      <c r="E2972" s="327">
        <v>1.2679447291813925E-4</v>
      </c>
      <c r="F2972" s="332">
        <v>0</v>
      </c>
      <c r="G2972" s="326">
        <v>3.512748007595001E-4</v>
      </c>
      <c r="H2972" s="327">
        <v>0</v>
      </c>
      <c r="I2972" s="332">
        <v>0</v>
      </c>
      <c r="J2972" s="326">
        <v>0</v>
      </c>
      <c r="K2972" s="327">
        <v>0</v>
      </c>
      <c r="L2972" s="336">
        <v>1.8797434150238492E-4</v>
      </c>
      <c r="M2972" s="337">
        <v>1.1415525114155251E-4</v>
      </c>
      <c r="N2972" s="345">
        <v>0.36768375233637995</v>
      </c>
      <c r="O2972" s="346">
        <v>0.57311949346751778</v>
      </c>
      <c r="P2972" s="347">
        <v>0.5198299277232985</v>
      </c>
      <c r="Q2972" s="348">
        <v>2.6525198938992044E-2</v>
      </c>
      <c r="R2972" s="346">
        <v>0.13825495177509461</v>
      </c>
      <c r="S2972" s="347">
        <v>0.27800205907343178</v>
      </c>
      <c r="T2972" s="349">
        <v>0.21120254548918835</v>
      </c>
      <c r="U2972" s="349">
        <v>0.68595701810575271</v>
      </c>
      <c r="V2972" s="361">
        <v>0.38620190832094992</v>
      </c>
    </row>
    <row r="2973" spans="1:22" ht="16" hidden="1" customHeight="1" outlineLevel="1">
      <c r="A2973" s="65">
        <v>2964</v>
      </c>
      <c r="B2973" s="117">
        <v>1</v>
      </c>
      <c r="C2973" s="325">
        <v>1.4383084942085739E-4</v>
      </c>
      <c r="D2973" s="326">
        <v>1.098274107636734E-4</v>
      </c>
      <c r="E2973" s="327">
        <v>1.2874036722320585E-4</v>
      </c>
      <c r="F2973" s="332">
        <v>0</v>
      </c>
      <c r="G2973" s="326">
        <v>4.3938525742841136E-4</v>
      </c>
      <c r="H2973" s="327">
        <v>0</v>
      </c>
      <c r="I2973" s="332">
        <v>0</v>
      </c>
      <c r="J2973" s="326">
        <v>0</v>
      </c>
      <c r="K2973" s="327">
        <v>0</v>
      </c>
      <c r="L2973" s="336">
        <v>2.0677177565262342E-4</v>
      </c>
      <c r="M2973" s="337">
        <v>1.1415525114155251E-4</v>
      </c>
      <c r="N2973" s="345">
        <v>0.41269750359404017</v>
      </c>
      <c r="O2973" s="346">
        <v>0.60445216722269546</v>
      </c>
      <c r="P2973" s="347">
        <v>0.5705097112386982</v>
      </c>
      <c r="Q2973" s="348">
        <v>8.8417329796640146E-3</v>
      </c>
      <c r="R2973" s="346">
        <v>0.12373415644503487</v>
      </c>
      <c r="S2973" s="347">
        <v>0.2527451767657089</v>
      </c>
      <c r="T2973" s="349">
        <v>0.13037311565316401</v>
      </c>
      <c r="U2973" s="349">
        <v>0.62307025523686832</v>
      </c>
      <c r="V2973" s="361">
        <v>0.40998356617924547</v>
      </c>
    </row>
    <row r="2974" spans="1:22" ht="16" hidden="1" customHeight="1" outlineLevel="1">
      <c r="A2974" s="65">
        <v>2965</v>
      </c>
      <c r="B2974" s="117">
        <v>1</v>
      </c>
      <c r="C2974" s="325">
        <v>1.3226162891512094E-4</v>
      </c>
      <c r="D2974" s="326">
        <v>1.1155774171746469E-4</v>
      </c>
      <c r="E2974" s="327">
        <v>1.2273404013490028E-4</v>
      </c>
      <c r="F2974" s="332">
        <v>0</v>
      </c>
      <c r="G2974" s="326">
        <v>4.6330928870937403E-4</v>
      </c>
      <c r="H2974" s="327">
        <v>0</v>
      </c>
      <c r="I2974" s="332">
        <v>0</v>
      </c>
      <c r="J2974" s="326">
        <v>0</v>
      </c>
      <c r="K2974" s="327">
        <v>0</v>
      </c>
      <c r="L2974" s="336">
        <v>1.8797434150238492E-4</v>
      </c>
      <c r="M2974" s="337">
        <v>1.1415525114155251E-4</v>
      </c>
      <c r="N2974" s="345">
        <v>0.46742850909144923</v>
      </c>
      <c r="O2974" s="346">
        <v>0.61158443303652321</v>
      </c>
      <c r="P2974" s="347">
        <v>0.5712359964180056</v>
      </c>
      <c r="Q2974" s="348">
        <v>8.8417329796640146E-3</v>
      </c>
      <c r="R2974" s="346">
        <v>0.11777406497697442</v>
      </c>
      <c r="S2974" s="347">
        <v>0.20466425055394427</v>
      </c>
      <c r="T2974" s="349">
        <v>9.3096484481726888E-2</v>
      </c>
      <c r="U2974" s="349">
        <v>0.5089897369700328</v>
      </c>
      <c r="V2974" s="361">
        <v>0.22877725822847347</v>
      </c>
    </row>
    <row r="2975" spans="1:22" ht="16" hidden="1" customHeight="1" outlineLevel="1">
      <c r="A2975" s="65">
        <v>2966</v>
      </c>
      <c r="B2975" s="117">
        <v>1</v>
      </c>
      <c r="C2975" s="325">
        <v>1.3191786493466957E-4</v>
      </c>
      <c r="D2975" s="326">
        <v>1.06561168064382E-4</v>
      </c>
      <c r="E2975" s="327">
        <v>1.2106057103254302E-4</v>
      </c>
      <c r="F2975" s="332">
        <v>0</v>
      </c>
      <c r="G2975" s="326">
        <v>4.8256521632575848E-4</v>
      </c>
      <c r="H2975" s="327">
        <v>0</v>
      </c>
      <c r="I2975" s="332">
        <v>0</v>
      </c>
      <c r="J2975" s="326">
        <v>0</v>
      </c>
      <c r="K2975" s="327">
        <v>0</v>
      </c>
      <c r="L2975" s="336">
        <v>1.9032402077116473E-4</v>
      </c>
      <c r="M2975" s="337">
        <v>1.1415525114155251E-4</v>
      </c>
      <c r="N2975" s="345">
        <v>0.40669567009301882</v>
      </c>
      <c r="O2975" s="346">
        <v>0.57925708795163533</v>
      </c>
      <c r="P2975" s="347">
        <v>0.53940857199725833</v>
      </c>
      <c r="Q2975" s="348">
        <v>1.7683465959328029E-2</v>
      </c>
      <c r="R2975" s="346">
        <v>0.11562351076507596</v>
      </c>
      <c r="S2975" s="347">
        <v>0.22968770458004653</v>
      </c>
      <c r="T2975" s="349">
        <v>8.5393915285588096E-2</v>
      </c>
      <c r="U2975" s="349">
        <v>0.47587592589688588</v>
      </c>
      <c r="V2975" s="361">
        <v>0.30801636799131571</v>
      </c>
    </row>
    <row r="2976" spans="1:22" ht="16" hidden="1" customHeight="1" outlineLevel="1">
      <c r="A2976" s="65">
        <v>2967</v>
      </c>
      <c r="B2976" s="117">
        <v>1</v>
      </c>
      <c r="C2976" s="325">
        <v>1.3707432464144027E-4</v>
      </c>
      <c r="D2976" s="326">
        <v>1.0632786501443261E-4</v>
      </c>
      <c r="E2976" s="327">
        <v>1.2384968620313846E-4</v>
      </c>
      <c r="F2976" s="332">
        <v>0</v>
      </c>
      <c r="G2976" s="326">
        <v>4.6681036645780747E-4</v>
      </c>
      <c r="H2976" s="327">
        <v>0</v>
      </c>
      <c r="I2976" s="332">
        <v>0</v>
      </c>
      <c r="J2976" s="326">
        <v>0</v>
      </c>
      <c r="K2976" s="327">
        <v>0</v>
      </c>
      <c r="L2976" s="336">
        <v>2.1382081345896285E-4</v>
      </c>
      <c r="M2976" s="337">
        <v>1.1415525114155251E-4</v>
      </c>
      <c r="N2976" s="345">
        <v>0.38368864167243694</v>
      </c>
      <c r="O2976" s="346">
        <v>0.51452413053353463</v>
      </c>
      <c r="P2976" s="347">
        <v>0.46890654659970371</v>
      </c>
      <c r="Q2976" s="348">
        <v>1.7683465959328029E-2</v>
      </c>
      <c r="R2976" s="346">
        <v>0.14132317987609028</v>
      </c>
      <c r="S2976" s="347">
        <v>0.22447448428338765</v>
      </c>
      <c r="T2976" s="349">
        <v>0.10336657674324527</v>
      </c>
      <c r="U2976" s="349">
        <v>0.49631412382927331</v>
      </c>
      <c r="V2976" s="361">
        <v>0.29444211833736705</v>
      </c>
    </row>
    <row r="2977" spans="1:22" ht="16" hidden="1" customHeight="1" outlineLevel="1">
      <c r="A2977" s="65">
        <v>2968</v>
      </c>
      <c r="B2977" s="117">
        <v>1</v>
      </c>
      <c r="C2977" s="325">
        <v>1.3683056472802929E-4</v>
      </c>
      <c r="D2977" s="326">
        <v>1.1046899415103421E-4</v>
      </c>
      <c r="E2977" s="327">
        <v>1.2234486127388696E-4</v>
      </c>
      <c r="F2977" s="332">
        <v>0</v>
      </c>
      <c r="G2977" s="326">
        <v>4.4697092588335066E-4</v>
      </c>
      <c r="H2977" s="327">
        <v>0</v>
      </c>
      <c r="I2977" s="332">
        <v>0</v>
      </c>
      <c r="J2977" s="326">
        <v>0</v>
      </c>
      <c r="K2977" s="327">
        <v>0</v>
      </c>
      <c r="L2977" s="336">
        <v>2.2321953053408208E-4</v>
      </c>
      <c r="M2977" s="337">
        <v>1.1415525114155251E-4</v>
      </c>
      <c r="N2977" s="345">
        <v>0.30780831812380977</v>
      </c>
      <c r="O2977" s="346">
        <v>0.40368146061729993</v>
      </c>
      <c r="P2977" s="347">
        <v>0.37701667647303672</v>
      </c>
      <c r="Q2977" s="348">
        <v>8.8417329796640146E-3</v>
      </c>
      <c r="R2977" s="346">
        <v>0.14045071370798393</v>
      </c>
      <c r="S2977" s="347">
        <v>0.2333758612360709</v>
      </c>
      <c r="T2977" s="349">
        <v>0.13731493727437549</v>
      </c>
      <c r="U2977" s="349">
        <v>0.52343404031647967</v>
      </c>
      <c r="V2977" s="361">
        <v>0.31947584421773728</v>
      </c>
    </row>
    <row r="2978" spans="1:22" ht="16" hidden="1" customHeight="1" outlineLevel="1">
      <c r="A2978" s="65">
        <v>2969</v>
      </c>
      <c r="B2978" s="117">
        <v>1</v>
      </c>
      <c r="C2978" s="325">
        <v>1.3624304083416692E-4</v>
      </c>
      <c r="D2978" s="326">
        <v>1.1365746916700916E-4</v>
      </c>
      <c r="E2978" s="327">
        <v>1.2242269704608965E-4</v>
      </c>
      <c r="F2978" s="332">
        <v>0</v>
      </c>
      <c r="G2978" s="326">
        <v>4.3588417967997765E-4</v>
      </c>
      <c r="H2978" s="327">
        <v>0</v>
      </c>
      <c r="I2978" s="332">
        <v>0</v>
      </c>
      <c r="J2978" s="326">
        <v>0</v>
      </c>
      <c r="K2978" s="327">
        <v>0</v>
      </c>
      <c r="L2978" s="336">
        <v>2.2321953053408208E-4</v>
      </c>
      <c r="M2978" s="337">
        <v>1.1415525114155251E-4</v>
      </c>
      <c r="N2978" s="345">
        <v>0.21349379167918836</v>
      </c>
      <c r="O2978" s="346">
        <v>0.26341284179858798</v>
      </c>
      <c r="P2978" s="347">
        <v>0.25403166859901094</v>
      </c>
      <c r="Q2978" s="348">
        <v>8.8417329796640146E-3</v>
      </c>
      <c r="R2978" s="346">
        <v>0.15135971602006726</v>
      </c>
      <c r="S2978" s="347">
        <v>0.27797612070999589</v>
      </c>
      <c r="T2978" s="349">
        <v>0.12790068603465032</v>
      </c>
      <c r="U2978" s="349">
        <v>0.55959392896608817</v>
      </c>
      <c r="V2978" s="361">
        <v>0.28873910118804202</v>
      </c>
    </row>
    <row r="2979" spans="1:22" ht="16" hidden="1" customHeight="1" outlineLevel="1">
      <c r="A2979" s="65">
        <v>2970</v>
      </c>
      <c r="B2979" s="117">
        <v>1</v>
      </c>
      <c r="C2979" s="325">
        <v>1.3243663603244166E-4</v>
      </c>
      <c r="D2979" s="326">
        <v>1.1173271900492672E-4</v>
      </c>
      <c r="E2979" s="327">
        <v>1.2429075557895356E-4</v>
      </c>
      <c r="F2979" s="332">
        <v>0</v>
      </c>
      <c r="G2979" s="326">
        <v>3.9503827261491958E-4</v>
      </c>
      <c r="H2979" s="327">
        <v>0</v>
      </c>
      <c r="I2979" s="332">
        <v>0</v>
      </c>
      <c r="J2979" s="326">
        <v>0</v>
      </c>
      <c r="K2979" s="327">
        <v>0</v>
      </c>
      <c r="L2979" s="336">
        <v>1.644775488145868E-4</v>
      </c>
      <c r="M2979" s="337">
        <v>1.1415525114155251E-4</v>
      </c>
      <c r="N2979" s="345">
        <v>8.874139533653011E-2</v>
      </c>
      <c r="O2979" s="346">
        <v>0.11126677695081207</v>
      </c>
      <c r="P2979" s="347">
        <v>0.11466576262830361</v>
      </c>
      <c r="Q2979" s="348">
        <v>8.8417329796640146E-3</v>
      </c>
      <c r="R2979" s="346">
        <v>0.15500357684801927</v>
      </c>
      <c r="S2979" s="347">
        <v>0.25833187891510034</v>
      </c>
      <c r="T2979" s="349">
        <v>0.14273526374573245</v>
      </c>
      <c r="U2979" s="349">
        <v>0.58081821143433665</v>
      </c>
      <c r="V2979" s="361">
        <v>0.10324980445444433</v>
      </c>
    </row>
    <row r="2980" spans="1:22" ht="16" hidden="1" customHeight="1" outlineLevel="1">
      <c r="A2980" s="65">
        <v>2971</v>
      </c>
      <c r="B2980" s="117">
        <v>1</v>
      </c>
      <c r="C2980" s="325">
        <v>1.269989148871198E-4</v>
      </c>
      <c r="D2980" s="326">
        <v>1.125881635214078E-4</v>
      </c>
      <c r="E2980" s="327">
        <v>1.2080111845853414E-4</v>
      </c>
      <c r="F2980" s="332">
        <v>0</v>
      </c>
      <c r="G2980" s="326">
        <v>2.9233999199420203E-4</v>
      </c>
      <c r="H2980" s="327">
        <v>0</v>
      </c>
      <c r="I2980" s="332">
        <v>0</v>
      </c>
      <c r="J2980" s="326">
        <v>0</v>
      </c>
      <c r="K2980" s="327">
        <v>0</v>
      </c>
      <c r="L2980" s="336">
        <v>1.1748396343899057E-4</v>
      </c>
      <c r="M2980" s="337">
        <v>1.1415525114155251E-4</v>
      </c>
      <c r="N2980" s="345">
        <v>2.3292830015868612E-2</v>
      </c>
      <c r="O2980" s="346">
        <v>1.9472657769272497E-2</v>
      </c>
      <c r="P2980" s="347">
        <v>2.6694420313742018E-2</v>
      </c>
      <c r="Q2980" s="348">
        <v>8.8417329796640146E-3</v>
      </c>
      <c r="R2980" s="346">
        <v>0.14657604772433228</v>
      </c>
      <c r="S2980" s="347">
        <v>0.29115700483285556</v>
      </c>
      <c r="T2980" s="349">
        <v>0.16926633542132161</v>
      </c>
      <c r="U2980" s="349">
        <v>0.63338761477004468</v>
      </c>
      <c r="V2980" s="361">
        <v>9.2523246094602996E-2</v>
      </c>
    </row>
    <row r="2981" spans="1:22" ht="16" hidden="1" customHeight="1" outlineLevel="1">
      <c r="A2981" s="65">
        <v>2972</v>
      </c>
      <c r="B2981" s="117">
        <v>1</v>
      </c>
      <c r="C2981" s="325">
        <v>1.2616763107984648E-4</v>
      </c>
      <c r="D2981" s="326">
        <v>1.20870421794611E-4</v>
      </c>
      <c r="E2981" s="327">
        <v>1.2243566967479007E-4</v>
      </c>
      <c r="F2981" s="332">
        <v>0</v>
      </c>
      <c r="G2981" s="326">
        <v>0</v>
      </c>
      <c r="H2981" s="327">
        <v>0</v>
      </c>
      <c r="I2981" s="332">
        <v>0</v>
      </c>
      <c r="J2981" s="326">
        <v>0</v>
      </c>
      <c r="K2981" s="327">
        <v>0</v>
      </c>
      <c r="L2981" s="336">
        <v>8.811297257924293E-5</v>
      </c>
      <c r="M2981" s="337">
        <v>1.1415525114155251E-4</v>
      </c>
      <c r="N2981" s="345">
        <v>8.5740478586019428E-4</v>
      </c>
      <c r="O2981" s="346">
        <v>0</v>
      </c>
      <c r="P2981" s="347">
        <v>2.6160209043903738E-4</v>
      </c>
      <c r="Q2981" s="348">
        <v>8.8417329796640146E-3</v>
      </c>
      <c r="R2981" s="346">
        <v>0.1628816584557998</v>
      </c>
      <c r="S2981" s="347">
        <v>0.33200167130368335</v>
      </c>
      <c r="T2981" s="349">
        <v>0.19294460369093344</v>
      </c>
      <c r="U2981" s="349">
        <v>0.67711356707731574</v>
      </c>
      <c r="V2981" s="361">
        <v>0</v>
      </c>
    </row>
    <row r="2982" spans="1:22" ht="16" hidden="1" customHeight="1" outlineLevel="1">
      <c r="A2982" s="65">
        <v>2973</v>
      </c>
      <c r="B2982" s="117">
        <v>1</v>
      </c>
      <c r="C2982" s="325">
        <v>1.2824896572512484E-4</v>
      </c>
      <c r="D2982" s="326">
        <v>1.3094133678409283E-4</v>
      </c>
      <c r="E2982" s="327">
        <v>1.3142570136419774E-4</v>
      </c>
      <c r="F2982" s="332">
        <v>0</v>
      </c>
      <c r="G2982" s="326">
        <v>0</v>
      </c>
      <c r="H2982" s="327">
        <v>0</v>
      </c>
      <c r="I2982" s="332">
        <v>0</v>
      </c>
      <c r="J2982" s="326">
        <v>0</v>
      </c>
      <c r="K2982" s="327">
        <v>0</v>
      </c>
      <c r="L2982" s="336">
        <v>5.8741981719495287E-5</v>
      </c>
      <c r="M2982" s="337">
        <v>1.1415525114155251E-4</v>
      </c>
      <c r="N2982" s="345">
        <v>0</v>
      </c>
      <c r="O2982" s="346">
        <v>0</v>
      </c>
      <c r="P2982" s="347">
        <v>0</v>
      </c>
      <c r="Q2982" s="348">
        <v>8.8417329796640146E-3</v>
      </c>
      <c r="R2982" s="346">
        <v>0.1780727940591845</v>
      </c>
      <c r="S2982" s="347">
        <v>0.39921848476346528</v>
      </c>
      <c r="T2982" s="349">
        <v>0.25893945581587569</v>
      </c>
      <c r="U2982" s="349">
        <v>0.74913856267558498</v>
      </c>
      <c r="V2982" s="361">
        <v>0</v>
      </c>
    </row>
    <row r="2983" spans="1:22" ht="16" hidden="1" customHeight="1" outlineLevel="1">
      <c r="A2983" s="65">
        <v>2974</v>
      </c>
      <c r="B2983" s="117">
        <v>1</v>
      </c>
      <c r="C2983" s="325">
        <v>1.2447381219434967E-4</v>
      </c>
      <c r="D2983" s="326">
        <v>1.2736402335153559E-4</v>
      </c>
      <c r="E2983" s="327">
        <v>1.2425183769285223E-4</v>
      </c>
      <c r="F2983" s="332">
        <v>0</v>
      </c>
      <c r="G2983" s="326">
        <v>0</v>
      </c>
      <c r="H2983" s="327">
        <v>0</v>
      </c>
      <c r="I2983" s="332">
        <v>0</v>
      </c>
      <c r="J2983" s="326">
        <v>0</v>
      </c>
      <c r="K2983" s="327">
        <v>0</v>
      </c>
      <c r="L2983" s="336">
        <v>3.7594868300476983E-5</v>
      </c>
      <c r="M2983" s="337">
        <v>1.1415525114155251E-4</v>
      </c>
      <c r="N2983" s="345">
        <v>0</v>
      </c>
      <c r="O2983" s="346">
        <v>0</v>
      </c>
      <c r="P2983" s="347">
        <v>0</v>
      </c>
      <c r="Q2983" s="348">
        <v>8.8417329796640146E-3</v>
      </c>
      <c r="R2983" s="346">
        <v>0.18179474776377821</v>
      </c>
      <c r="S2983" s="347">
        <v>0.42250938523074827</v>
      </c>
      <c r="T2983" s="349">
        <v>0.17278479295536031</v>
      </c>
      <c r="U2983" s="349">
        <v>0.68546571527083955</v>
      </c>
      <c r="V2983" s="361">
        <v>0</v>
      </c>
    </row>
    <row r="2984" spans="1:22" ht="16" hidden="1" customHeight="1" outlineLevel="1">
      <c r="A2984" s="65">
        <v>2975</v>
      </c>
      <c r="B2984" s="117">
        <v>1</v>
      </c>
      <c r="C2984" s="325">
        <v>1.1124827432825659E-4</v>
      </c>
      <c r="D2984" s="326">
        <v>1.1352137572120534E-4</v>
      </c>
      <c r="E2984" s="327">
        <v>1.1277106129295934E-4</v>
      </c>
      <c r="F2984" s="332">
        <v>0</v>
      </c>
      <c r="G2984" s="326">
        <v>0</v>
      </c>
      <c r="H2984" s="327">
        <v>0</v>
      </c>
      <c r="I2984" s="332">
        <v>0</v>
      </c>
      <c r="J2984" s="326">
        <v>0</v>
      </c>
      <c r="K2984" s="327">
        <v>0</v>
      </c>
      <c r="L2984" s="336">
        <v>2.3496792687798115E-5</v>
      </c>
      <c r="M2984" s="337">
        <v>1.1415525114155251E-4</v>
      </c>
      <c r="N2984" s="345">
        <v>0</v>
      </c>
      <c r="O2984" s="346">
        <v>0</v>
      </c>
      <c r="P2984" s="347">
        <v>0</v>
      </c>
      <c r="Q2984" s="348">
        <v>8.8417329796640146E-3</v>
      </c>
      <c r="R2984" s="346">
        <v>0.18143364509756704</v>
      </c>
      <c r="S2984" s="347">
        <v>0.39733549889029934</v>
      </c>
      <c r="T2984" s="349">
        <v>0.12580863020360028</v>
      </c>
      <c r="U2984" s="349">
        <v>0.58622254261838136</v>
      </c>
      <c r="V2984" s="361">
        <v>0</v>
      </c>
    </row>
    <row r="2985" spans="1:22" ht="16" hidden="1" customHeight="1" outlineLevel="1">
      <c r="A2985" s="65">
        <v>2976</v>
      </c>
      <c r="B2985" s="117">
        <v>1</v>
      </c>
      <c r="C2985" s="325">
        <v>1.0094785542309524E-4</v>
      </c>
      <c r="D2985" s="326">
        <v>1.0500581439805275E-4</v>
      </c>
      <c r="E2985" s="327">
        <v>9.9266554815797167E-5</v>
      </c>
      <c r="F2985" s="332">
        <v>0</v>
      </c>
      <c r="G2985" s="326">
        <v>0</v>
      </c>
      <c r="H2985" s="327">
        <v>0</v>
      </c>
      <c r="I2985" s="332">
        <v>0</v>
      </c>
      <c r="J2985" s="326">
        <v>0</v>
      </c>
      <c r="K2985" s="327">
        <v>0</v>
      </c>
      <c r="L2985" s="336">
        <v>9.3987170751192458E-6</v>
      </c>
      <c r="M2985" s="337">
        <v>1.1415525114155251E-4</v>
      </c>
      <c r="N2985" s="345">
        <v>0</v>
      </c>
      <c r="O2985" s="346">
        <v>0</v>
      </c>
      <c r="P2985" s="347">
        <v>0</v>
      </c>
      <c r="Q2985" s="348">
        <v>8.8417329796640146E-3</v>
      </c>
      <c r="R2985" s="346">
        <v>0.18305690791513232</v>
      </c>
      <c r="S2985" s="347">
        <v>0.34325807156974003</v>
      </c>
      <c r="T2985" s="349">
        <v>9.5664007547106467E-2</v>
      </c>
      <c r="U2985" s="349">
        <v>0.53306357588077757</v>
      </c>
      <c r="V2985" s="361">
        <v>0</v>
      </c>
    </row>
    <row r="2986" spans="1:22" ht="16" hidden="1" customHeight="1" outlineLevel="1">
      <c r="A2986" s="65">
        <v>2977</v>
      </c>
      <c r="B2986" s="117">
        <v>1</v>
      </c>
      <c r="C2986" s="325">
        <v>9.3022533110143424E-5</v>
      </c>
      <c r="D2986" s="326">
        <v>9.1746424392596002E-5</v>
      </c>
      <c r="E2986" s="327">
        <v>8.9511138033063309E-5</v>
      </c>
      <c r="F2986" s="332">
        <v>0</v>
      </c>
      <c r="G2986" s="326">
        <v>0</v>
      </c>
      <c r="H2986" s="327">
        <v>0</v>
      </c>
      <c r="I2986" s="332">
        <v>0</v>
      </c>
      <c r="J2986" s="326">
        <v>0</v>
      </c>
      <c r="K2986" s="327">
        <v>0</v>
      </c>
      <c r="L2986" s="336">
        <v>5.8741981719495289E-6</v>
      </c>
      <c r="M2986" s="337">
        <v>1.1415525114155251E-4</v>
      </c>
      <c r="N2986" s="345">
        <v>0</v>
      </c>
      <c r="O2986" s="346">
        <v>0</v>
      </c>
      <c r="P2986" s="347">
        <v>0</v>
      </c>
      <c r="Q2986" s="348">
        <v>8.8417329796640146E-3</v>
      </c>
      <c r="R2986" s="346">
        <v>0.17247470550613045</v>
      </c>
      <c r="S2986" s="347">
        <v>0.33891112805249085</v>
      </c>
      <c r="T2986" s="349">
        <v>5.6770787778948874E-2</v>
      </c>
      <c r="U2986" s="349">
        <v>0.45612555193337684</v>
      </c>
      <c r="V2986" s="361">
        <v>0</v>
      </c>
    </row>
    <row r="2987" spans="1:22" ht="16" hidden="1" customHeight="1" outlineLevel="1">
      <c r="A2987" s="65">
        <v>2978</v>
      </c>
      <c r="B2987" s="117">
        <v>1</v>
      </c>
      <c r="C2987" s="325">
        <v>8.7753568827952268E-5</v>
      </c>
      <c r="D2987" s="326">
        <v>8.4552913685823262E-5</v>
      </c>
      <c r="E2987" s="327">
        <v>8.3608591974361311E-5</v>
      </c>
      <c r="F2987" s="332">
        <v>0</v>
      </c>
      <c r="G2987" s="326">
        <v>0</v>
      </c>
      <c r="H2987" s="327">
        <v>0</v>
      </c>
      <c r="I2987" s="332">
        <v>0</v>
      </c>
      <c r="J2987" s="326">
        <v>0</v>
      </c>
      <c r="K2987" s="327">
        <v>0</v>
      </c>
      <c r="L2987" s="336">
        <v>2.3496792687798115E-6</v>
      </c>
      <c r="M2987" s="337">
        <v>1.1415525114155251E-4</v>
      </c>
      <c r="N2987" s="345">
        <v>0</v>
      </c>
      <c r="O2987" s="346">
        <v>0</v>
      </c>
      <c r="P2987" s="347">
        <v>0</v>
      </c>
      <c r="Q2987" s="348">
        <v>8.8417329796640146E-3</v>
      </c>
      <c r="R2987" s="346">
        <v>0.16769013985441353</v>
      </c>
      <c r="S2987" s="347">
        <v>0.29517714535797546</v>
      </c>
      <c r="T2987" s="349">
        <v>3.8512845980693954E-2</v>
      </c>
      <c r="U2987" s="349">
        <v>0.42546825503479574</v>
      </c>
      <c r="V2987" s="361">
        <v>0</v>
      </c>
    </row>
    <row r="2988" spans="1:22" ht="16" hidden="1" customHeight="1" outlineLevel="1">
      <c r="A2988" s="65">
        <v>2979</v>
      </c>
      <c r="B2988" s="117">
        <v>1</v>
      </c>
      <c r="C2988" s="325">
        <v>8.5972246383795117E-5</v>
      </c>
      <c r="D2988" s="326">
        <v>8.2297650869645874E-5</v>
      </c>
      <c r="E2988" s="327">
        <v>7.9820584393831671E-5</v>
      </c>
      <c r="F2988" s="332">
        <v>0</v>
      </c>
      <c r="G2988" s="326">
        <v>0</v>
      </c>
      <c r="H2988" s="327">
        <v>0</v>
      </c>
      <c r="I2988" s="332">
        <v>0</v>
      </c>
      <c r="J2988" s="326">
        <v>0</v>
      </c>
      <c r="K2988" s="327">
        <v>0</v>
      </c>
      <c r="L2988" s="336">
        <v>1.1748396343899057E-6</v>
      </c>
      <c r="M2988" s="337">
        <v>1.1415525114155251E-4</v>
      </c>
      <c r="N2988" s="345">
        <v>0</v>
      </c>
      <c r="O2988" s="346">
        <v>0</v>
      </c>
      <c r="P2988" s="347">
        <v>0</v>
      </c>
      <c r="Q2988" s="348">
        <v>8.8417329796640146E-3</v>
      </c>
      <c r="R2988" s="346">
        <v>0.14607880916350546</v>
      </c>
      <c r="S2988" s="347">
        <v>0.21922494688005806</v>
      </c>
      <c r="T2988" s="349">
        <v>3.3377799849934768E-2</v>
      </c>
      <c r="U2988" s="349">
        <v>0.41672306457334152</v>
      </c>
      <c r="V2988" s="361">
        <v>0</v>
      </c>
    </row>
    <row r="2989" spans="1:22" ht="16" hidden="1" customHeight="1" outlineLevel="1">
      <c r="A2989" s="65">
        <v>2980</v>
      </c>
      <c r="B2989" s="117">
        <v>1</v>
      </c>
      <c r="C2989" s="325">
        <v>8.3928413263656911E-5</v>
      </c>
      <c r="D2989" s="326">
        <v>8.501951978572204E-5</v>
      </c>
      <c r="E2989" s="327">
        <v>7.9146007701408593E-5</v>
      </c>
      <c r="F2989" s="332">
        <v>0</v>
      </c>
      <c r="G2989" s="326">
        <v>0</v>
      </c>
      <c r="H2989" s="327">
        <v>0</v>
      </c>
      <c r="I2989" s="332">
        <v>0</v>
      </c>
      <c r="J2989" s="326">
        <v>0</v>
      </c>
      <c r="K2989" s="327">
        <v>0</v>
      </c>
      <c r="L2989" s="336">
        <v>1.409807561267887E-5</v>
      </c>
      <c r="M2989" s="337">
        <v>1.1415525114155251E-4</v>
      </c>
      <c r="N2989" s="345">
        <v>0</v>
      </c>
      <c r="O2989" s="346">
        <v>0</v>
      </c>
      <c r="P2989" s="347">
        <v>0</v>
      </c>
      <c r="Q2989" s="348">
        <v>1.7683465959328029E-2</v>
      </c>
      <c r="R2989" s="346">
        <v>0.13831050318627222</v>
      </c>
      <c r="S2989" s="347">
        <v>0.25334170815682722</v>
      </c>
      <c r="T2989" s="349">
        <v>2.4058642057075485E-2</v>
      </c>
      <c r="U2989" s="349">
        <v>0.42085000838661202</v>
      </c>
      <c r="V2989" s="361">
        <v>0</v>
      </c>
    </row>
    <row r="2990" spans="1:22" ht="16" hidden="1" customHeight="1" outlineLevel="1">
      <c r="A2990" s="65">
        <v>2981</v>
      </c>
      <c r="B2990" s="117">
        <v>1</v>
      </c>
      <c r="C2990" s="325">
        <v>8.5734736724574171E-5</v>
      </c>
      <c r="D2990" s="326">
        <v>8.4183517190070071E-5</v>
      </c>
      <c r="E2990" s="327">
        <v>7.9703830735527683E-5</v>
      </c>
      <c r="F2990" s="332">
        <v>0</v>
      </c>
      <c r="G2990" s="326">
        <v>0</v>
      </c>
      <c r="H2990" s="327">
        <v>0</v>
      </c>
      <c r="I2990" s="332">
        <v>0</v>
      </c>
      <c r="J2990" s="326">
        <v>0</v>
      </c>
      <c r="K2990" s="327">
        <v>0</v>
      </c>
      <c r="L2990" s="336">
        <v>3.7594868300476983E-5</v>
      </c>
      <c r="M2990" s="337">
        <v>1.1415525114155251E-4</v>
      </c>
      <c r="N2990" s="345">
        <v>0</v>
      </c>
      <c r="O2990" s="346">
        <v>0</v>
      </c>
      <c r="P2990" s="347">
        <v>4.3016797318414022E-4</v>
      </c>
      <c r="Q2990" s="348">
        <v>5.3050397877984087E-2</v>
      </c>
      <c r="R2990" s="346">
        <v>0.13533724044387332</v>
      </c>
      <c r="S2990" s="347">
        <v>0.28507750775678703</v>
      </c>
      <c r="T2990" s="349">
        <v>2.472429618513686E-2</v>
      </c>
      <c r="U2990" s="349">
        <v>0.41407002926481046</v>
      </c>
      <c r="V2990" s="361">
        <v>0</v>
      </c>
    </row>
    <row r="2991" spans="1:22" ht="16" hidden="1" customHeight="1" outlineLevel="1">
      <c r="A2991" s="65">
        <v>2982</v>
      </c>
      <c r="B2991" s="117">
        <v>1</v>
      </c>
      <c r="C2991" s="325">
        <v>9.0803692872684511E-5</v>
      </c>
      <c r="D2991" s="326">
        <v>8.4066865665095384E-5</v>
      </c>
      <c r="E2991" s="327">
        <v>8.2687535336629792E-5</v>
      </c>
      <c r="F2991" s="332">
        <v>0</v>
      </c>
      <c r="G2991" s="326">
        <v>0</v>
      </c>
      <c r="H2991" s="327">
        <v>0</v>
      </c>
      <c r="I2991" s="332">
        <v>0</v>
      </c>
      <c r="J2991" s="326">
        <v>0</v>
      </c>
      <c r="K2991" s="327">
        <v>0</v>
      </c>
      <c r="L2991" s="336">
        <v>9.3987170751192462E-5</v>
      </c>
      <c r="M2991" s="337">
        <v>1.1415525114155251E-4</v>
      </c>
      <c r="N2991" s="345">
        <v>4.5728255245877023E-3</v>
      </c>
      <c r="O2991" s="346">
        <v>1.356589163847547E-2</v>
      </c>
      <c r="P2991" s="347">
        <v>2.0235899221898588E-2</v>
      </c>
      <c r="Q2991" s="348">
        <v>7.0733863837312116E-2</v>
      </c>
      <c r="R2991" s="346">
        <v>0.11492187062795696</v>
      </c>
      <c r="S2991" s="347">
        <v>0.26741480742253243</v>
      </c>
      <c r="T2991" s="349">
        <v>3.2331771934409746E-2</v>
      </c>
      <c r="U2991" s="349">
        <v>0.42232391689135151</v>
      </c>
      <c r="V2991" s="361">
        <v>0</v>
      </c>
    </row>
    <row r="2992" spans="1:22" ht="16" hidden="1" customHeight="1" outlineLevel="1">
      <c r="A2992" s="65">
        <v>2983</v>
      </c>
      <c r="B2992" s="117">
        <v>1</v>
      </c>
      <c r="C2992" s="325">
        <v>1.0312294388122397E-4</v>
      </c>
      <c r="D2992" s="326">
        <v>8.8713484743253976E-5</v>
      </c>
      <c r="E2992" s="327">
        <v>8.947222014696198E-5</v>
      </c>
      <c r="F2992" s="332">
        <v>0</v>
      </c>
      <c r="G2992" s="326">
        <v>0</v>
      </c>
      <c r="H2992" s="327">
        <v>0</v>
      </c>
      <c r="I2992" s="332">
        <v>0</v>
      </c>
      <c r="J2992" s="326">
        <v>0</v>
      </c>
      <c r="K2992" s="327">
        <v>0</v>
      </c>
      <c r="L2992" s="336">
        <v>1.8210014333043539E-4</v>
      </c>
      <c r="M2992" s="337">
        <v>1.1415525114155251E-4</v>
      </c>
      <c r="N2992" s="345">
        <v>6.1590243784290628E-2</v>
      </c>
      <c r="O2992" s="346">
        <v>0.10616817030449553</v>
      </c>
      <c r="P2992" s="347">
        <v>9.8522460645735679E-2</v>
      </c>
      <c r="Q2992" s="348">
        <v>0.1149425287356322</v>
      </c>
      <c r="R2992" s="346">
        <v>0.10592845553024099</v>
      </c>
      <c r="S2992" s="347">
        <v>0.26426612455378834</v>
      </c>
      <c r="T2992" s="349">
        <v>7.5694383705265156E-2</v>
      </c>
      <c r="U2992" s="349">
        <v>0.45514294626355056</v>
      </c>
      <c r="V2992" s="361">
        <v>0</v>
      </c>
    </row>
    <row r="2993" spans="1:22" ht="16" hidden="1" customHeight="1" outlineLevel="1">
      <c r="A2993" s="65">
        <v>2984</v>
      </c>
      <c r="B2993" s="117">
        <v>1</v>
      </c>
      <c r="C2993" s="325">
        <v>1.2336751720271524E-4</v>
      </c>
      <c r="D2993" s="326">
        <v>1.0333380920674883E-4</v>
      </c>
      <c r="E2993" s="327">
        <v>1.0762092769888308E-4</v>
      </c>
      <c r="F2993" s="332">
        <v>0</v>
      </c>
      <c r="G2993" s="326">
        <v>0</v>
      </c>
      <c r="H2993" s="327">
        <v>0</v>
      </c>
      <c r="I2993" s="332">
        <v>0</v>
      </c>
      <c r="J2993" s="326">
        <v>0</v>
      </c>
      <c r="K2993" s="327">
        <v>0</v>
      </c>
      <c r="L2993" s="336">
        <v>1.5860335064263727E-4</v>
      </c>
      <c r="M2993" s="337">
        <v>1.1415525114155251E-4</v>
      </c>
      <c r="N2993" s="345">
        <v>0.13189743622482655</v>
      </c>
      <c r="O2993" s="346">
        <v>0.25025033197511259</v>
      </c>
      <c r="P2993" s="347">
        <v>0.207758106061708</v>
      </c>
      <c r="Q2993" s="348">
        <v>7.9575596816976138E-2</v>
      </c>
      <c r="R2993" s="346">
        <v>9.2797332755427384E-2</v>
      </c>
      <c r="S2993" s="347">
        <v>0.21407916293047197</v>
      </c>
      <c r="T2993" s="349">
        <v>0.13950208655229146</v>
      </c>
      <c r="U2993" s="349">
        <v>0.5579234993273835</v>
      </c>
      <c r="V2993" s="361">
        <v>9.7531518182898652E-2</v>
      </c>
    </row>
    <row r="2994" spans="1:22" ht="16" hidden="1" customHeight="1" outlineLevel="1">
      <c r="A2994" s="65">
        <v>2985</v>
      </c>
      <c r="B2994" s="117">
        <v>1</v>
      </c>
      <c r="C2994" s="325">
        <v>1.4315582196833469E-4</v>
      </c>
      <c r="D2994" s="326">
        <v>1.2042325761554135E-4</v>
      </c>
      <c r="E2994" s="327">
        <v>1.2390157671794024E-4</v>
      </c>
      <c r="F2994" s="332">
        <v>0</v>
      </c>
      <c r="G2994" s="326">
        <v>0</v>
      </c>
      <c r="H2994" s="327">
        <v>0</v>
      </c>
      <c r="I2994" s="332">
        <v>0</v>
      </c>
      <c r="J2994" s="326">
        <v>0</v>
      </c>
      <c r="K2994" s="327">
        <v>0</v>
      </c>
      <c r="L2994" s="336">
        <v>1.4685495429873823E-4</v>
      </c>
      <c r="M2994" s="337">
        <v>1.1415525114155251E-4</v>
      </c>
      <c r="N2994" s="345">
        <v>0.24193105041021815</v>
      </c>
      <c r="O2994" s="346">
        <v>0.38787132558300463</v>
      </c>
      <c r="P2994" s="347">
        <v>0.34886819195187602</v>
      </c>
      <c r="Q2994" s="348">
        <v>6.1892130857648102E-2</v>
      </c>
      <c r="R2994" s="346">
        <v>9.6799336827514529E-2</v>
      </c>
      <c r="S2994" s="347">
        <v>0.1456744675654196</v>
      </c>
      <c r="T2994" s="349">
        <v>0.1787756801079127</v>
      </c>
      <c r="U2994" s="349">
        <v>0.72192038562139593</v>
      </c>
      <c r="V2994" s="361">
        <v>0.21133992065276055</v>
      </c>
    </row>
    <row r="2995" spans="1:22" ht="16" hidden="1" customHeight="1" outlineLevel="1">
      <c r="A2995" s="65">
        <v>2986</v>
      </c>
      <c r="B2995" s="117">
        <v>1</v>
      </c>
      <c r="C2995" s="325">
        <v>1.4793101616951385E-4</v>
      </c>
      <c r="D2995" s="326">
        <v>1.2100651524041481E-4</v>
      </c>
      <c r="E2995" s="327">
        <v>1.3056950786996844E-4</v>
      </c>
      <c r="F2995" s="332">
        <v>0</v>
      </c>
      <c r="G2995" s="326">
        <v>2.8825540128769617E-4</v>
      </c>
      <c r="H2995" s="327">
        <v>0</v>
      </c>
      <c r="I2995" s="332">
        <v>0</v>
      </c>
      <c r="J2995" s="326">
        <v>0</v>
      </c>
      <c r="K2995" s="327">
        <v>0</v>
      </c>
      <c r="L2995" s="336">
        <v>1.644775488145868E-4</v>
      </c>
      <c r="M2995" s="337">
        <v>1.1415525114155251E-4</v>
      </c>
      <c r="N2995" s="345">
        <v>0.33524527127133597</v>
      </c>
      <c r="O2995" s="346">
        <v>0.46486397350002795</v>
      </c>
      <c r="P2995" s="347">
        <v>0.43749678921437651</v>
      </c>
      <c r="Q2995" s="348">
        <v>6.1892130857648102E-2</v>
      </c>
      <c r="R2995" s="346">
        <v>7.3118206985337234E-2</v>
      </c>
      <c r="S2995" s="347">
        <v>0.12842156619056824</v>
      </c>
      <c r="T2995" s="349">
        <v>0.21785908676980215</v>
      </c>
      <c r="U2995" s="349">
        <v>0.69263873666057163</v>
      </c>
      <c r="V2995" s="361">
        <v>0.30468769934726575</v>
      </c>
    </row>
    <row r="2996" spans="1:22" ht="16" hidden="1" customHeight="1" outlineLevel="1">
      <c r="A2996" s="65">
        <v>2987</v>
      </c>
      <c r="B2996" s="117">
        <v>1</v>
      </c>
      <c r="C2996" s="325">
        <v>1.4615594397954671E-4</v>
      </c>
      <c r="D2996" s="326">
        <v>1.202482803280793E-4</v>
      </c>
      <c r="E2996" s="327">
        <v>1.3121813930499064E-4</v>
      </c>
      <c r="F2996" s="332">
        <v>0</v>
      </c>
      <c r="G2996" s="326">
        <v>3.9270422078263058E-4</v>
      </c>
      <c r="H2996" s="327">
        <v>0</v>
      </c>
      <c r="I2996" s="332">
        <v>0</v>
      </c>
      <c r="J2996" s="326">
        <v>0</v>
      </c>
      <c r="K2996" s="327">
        <v>0</v>
      </c>
      <c r="L2996" s="336">
        <v>1.8797434150238492E-4</v>
      </c>
      <c r="M2996" s="337">
        <v>1.1415525114155251E-4</v>
      </c>
      <c r="N2996" s="345">
        <v>0.29909136946756443</v>
      </c>
      <c r="O2996" s="346">
        <v>0.51439490443719849</v>
      </c>
      <c r="P2996" s="347">
        <v>0.48031700497804375</v>
      </c>
      <c r="Q2996" s="348">
        <v>7.9575596816976138E-2</v>
      </c>
      <c r="R2996" s="346">
        <v>5.6021402217255538E-2</v>
      </c>
      <c r="S2996" s="347">
        <v>8.0657064227698153E-2</v>
      </c>
      <c r="T2996" s="349">
        <v>0.17649343738313084</v>
      </c>
      <c r="U2996" s="349">
        <v>0.62582155111238202</v>
      </c>
      <c r="V2996" s="361">
        <v>0.4401935244923359</v>
      </c>
    </row>
    <row r="2997" spans="1:22" ht="16" hidden="1" customHeight="1" outlineLevel="1">
      <c r="A2997" s="65">
        <v>2988</v>
      </c>
      <c r="B2997" s="117">
        <v>1</v>
      </c>
      <c r="C2997" s="325">
        <v>1.4421211492644893E-4</v>
      </c>
      <c r="D2997" s="326">
        <v>1.2131758597368066E-4</v>
      </c>
      <c r="E2997" s="327">
        <v>1.3499317425681983E-4</v>
      </c>
      <c r="F2997" s="332">
        <v>0</v>
      </c>
      <c r="G2997" s="326">
        <v>4.5689064617057896E-4</v>
      </c>
      <c r="H2997" s="327">
        <v>0</v>
      </c>
      <c r="I2997" s="332">
        <v>0</v>
      </c>
      <c r="J2997" s="326">
        <v>0</v>
      </c>
      <c r="K2997" s="327">
        <v>0</v>
      </c>
      <c r="L2997" s="336">
        <v>2.0677177565262342E-4</v>
      </c>
      <c r="M2997" s="337">
        <v>1.1415525114155251E-4</v>
      </c>
      <c r="N2997" s="345">
        <v>0.32166969549521623</v>
      </c>
      <c r="O2997" s="346">
        <v>0.53933220709310514</v>
      </c>
      <c r="P2997" s="347">
        <v>0.49504725731255977</v>
      </c>
      <c r="Q2997" s="348">
        <v>6.1892130857648102E-2</v>
      </c>
      <c r="R2997" s="346">
        <v>4.4390496437879096E-2</v>
      </c>
      <c r="S2997" s="347">
        <v>7.5210415649418647E-2</v>
      </c>
      <c r="T2997" s="349">
        <v>0.13027802220629808</v>
      </c>
      <c r="U2997" s="349">
        <v>0.58474863411364186</v>
      </c>
      <c r="V2997" s="361">
        <v>0.42714605955499196</v>
      </c>
    </row>
    <row r="2998" spans="1:22" ht="16" hidden="1" customHeight="1" outlineLevel="1">
      <c r="A2998" s="65">
        <v>2989</v>
      </c>
      <c r="B2998" s="117">
        <v>1</v>
      </c>
      <c r="C2998" s="325">
        <v>1.3226787916931096E-4</v>
      </c>
      <c r="D2998" s="326">
        <v>1.2242577546094023E-4</v>
      </c>
      <c r="E2998" s="327">
        <v>1.3019330163765557E-4</v>
      </c>
      <c r="F2998" s="332">
        <v>0</v>
      </c>
      <c r="G2998" s="326">
        <v>5.8117890623997034E-4</v>
      </c>
      <c r="H2998" s="327">
        <v>0</v>
      </c>
      <c r="I2998" s="332">
        <v>0</v>
      </c>
      <c r="J2998" s="326">
        <v>0</v>
      </c>
      <c r="K2998" s="327">
        <v>0</v>
      </c>
      <c r="L2998" s="336">
        <v>1.8797434150238492E-4</v>
      </c>
      <c r="M2998" s="337">
        <v>1.1415525114155251E-4</v>
      </c>
      <c r="N2998" s="345">
        <v>0.34067550158178384</v>
      </c>
      <c r="O2998" s="346">
        <v>0.4999924464987231</v>
      </c>
      <c r="P2998" s="347">
        <v>0.49442501542990652</v>
      </c>
      <c r="Q2998" s="348">
        <v>0.15030946065428824</v>
      </c>
      <c r="R2998" s="346">
        <v>4.5314222488417648E-2</v>
      </c>
      <c r="S2998" s="347">
        <v>0.12215013881651604</v>
      </c>
      <c r="T2998" s="349">
        <v>8.9482933500822273E-2</v>
      </c>
      <c r="U2998" s="349">
        <v>0.46555856636370951</v>
      </c>
      <c r="V2998" s="361">
        <v>0.50640043844005422</v>
      </c>
    </row>
    <row r="2999" spans="1:22" ht="16" hidden="1" customHeight="1" outlineLevel="1">
      <c r="A2999" s="65">
        <v>2990</v>
      </c>
      <c r="B2999" s="117">
        <v>1</v>
      </c>
      <c r="C2999" s="325">
        <v>1.3636804591796742E-4</v>
      </c>
      <c r="D2999" s="326">
        <v>1.1737087604537021E-4</v>
      </c>
      <c r="E2999" s="327">
        <v>1.2417400192064957E-4</v>
      </c>
      <c r="F2999" s="332">
        <v>0</v>
      </c>
      <c r="G2999" s="326">
        <v>6.3427858542454603E-4</v>
      </c>
      <c r="H2999" s="327">
        <v>0</v>
      </c>
      <c r="I2999" s="332">
        <v>0</v>
      </c>
      <c r="J2999" s="326">
        <v>0</v>
      </c>
      <c r="K2999" s="327">
        <v>0</v>
      </c>
      <c r="L2999" s="336">
        <v>1.9032402077116473E-4</v>
      </c>
      <c r="M2999" s="337">
        <v>1.1415525114155251E-4</v>
      </c>
      <c r="N2999" s="345">
        <v>0.35439397815554696</v>
      </c>
      <c r="O2999" s="346">
        <v>0.48897265573693804</v>
      </c>
      <c r="P2999" s="347">
        <v>0.45654022631929547</v>
      </c>
      <c r="Q2999" s="348">
        <v>0.14146772767462423</v>
      </c>
      <c r="R2999" s="346">
        <v>5.5765697137361112E-2</v>
      </c>
      <c r="S2999" s="347">
        <v>0.15425942026920836</v>
      </c>
      <c r="T2999" s="349">
        <v>8.0068682261097077E-2</v>
      </c>
      <c r="U2999" s="349">
        <v>0.4574029393041511</v>
      </c>
      <c r="V2999" s="361">
        <v>0.44643096091937529</v>
      </c>
    </row>
    <row r="3000" spans="1:22" ht="16" hidden="1" customHeight="1" outlineLevel="1">
      <c r="A3000" s="65">
        <v>2991</v>
      </c>
      <c r="B3000" s="117">
        <v>1</v>
      </c>
      <c r="C3000" s="325">
        <v>1.409182309683057E-4</v>
      </c>
      <c r="D3000" s="326">
        <v>1.1400742374193323E-4</v>
      </c>
      <c r="E3000" s="327">
        <v>1.2918143659902093E-4</v>
      </c>
      <c r="F3000" s="332">
        <v>2.3259478237381707E-4</v>
      </c>
      <c r="G3000" s="326">
        <v>6.3894668908912391E-4</v>
      </c>
      <c r="H3000" s="327">
        <v>0</v>
      </c>
      <c r="I3000" s="332">
        <v>0</v>
      </c>
      <c r="J3000" s="326">
        <v>0</v>
      </c>
      <c r="K3000" s="327">
        <v>0</v>
      </c>
      <c r="L3000" s="336">
        <v>2.1382081345896285E-4</v>
      </c>
      <c r="M3000" s="337">
        <v>1.1415525114155251E-4</v>
      </c>
      <c r="N3000" s="345">
        <v>0.35996710926363823</v>
      </c>
      <c r="O3000" s="346">
        <v>0.40029676684645044</v>
      </c>
      <c r="P3000" s="347">
        <v>0.31533060477775093</v>
      </c>
      <c r="Q3000" s="348">
        <v>0.1237842617152962</v>
      </c>
      <c r="R3000" s="346">
        <v>6.4561452778149231E-2</v>
      </c>
      <c r="S3000" s="347">
        <v>0.16151123963034625</v>
      </c>
      <c r="T3000" s="349">
        <v>8.9673120394554079E-2</v>
      </c>
      <c r="U3000" s="349">
        <v>0.48236112331773956</v>
      </c>
      <c r="V3000" s="361">
        <v>0.51966167108848471</v>
      </c>
    </row>
    <row r="3001" spans="1:22" ht="16" hidden="1" customHeight="1" outlineLevel="1">
      <c r="A3001" s="65">
        <v>2992</v>
      </c>
      <c r="B3001" s="117">
        <v>1</v>
      </c>
      <c r="C3001" s="325">
        <v>1.4296831434263392E-4</v>
      </c>
      <c r="D3001" s="326">
        <v>1.1591273198318654E-4</v>
      </c>
      <c r="E3001" s="327">
        <v>1.2955764283133382E-4</v>
      </c>
      <c r="F3001" s="332">
        <v>2.7011006985346497E-4</v>
      </c>
      <c r="G3001" s="326">
        <v>6.3777966317297942E-4</v>
      </c>
      <c r="H3001" s="327">
        <v>0</v>
      </c>
      <c r="I3001" s="332">
        <v>0</v>
      </c>
      <c r="J3001" s="326">
        <v>0</v>
      </c>
      <c r="K3001" s="327">
        <v>0</v>
      </c>
      <c r="L3001" s="336">
        <v>2.2321953053408208E-4</v>
      </c>
      <c r="M3001" s="337">
        <v>1.1415525114155251E-4</v>
      </c>
      <c r="N3001" s="345">
        <v>0.36954146270574373</v>
      </c>
      <c r="O3001" s="346">
        <v>0.31985232375173528</v>
      </c>
      <c r="P3001" s="347">
        <v>0.20061931994480284</v>
      </c>
      <c r="Q3001" s="348">
        <v>8.8417329796640146E-2</v>
      </c>
      <c r="R3001" s="346">
        <v>8.4521527862031737E-2</v>
      </c>
      <c r="S3001" s="347">
        <v>0.19389544734829614</v>
      </c>
      <c r="T3001" s="349">
        <v>0.13798059140243688</v>
      </c>
      <c r="U3001" s="349">
        <v>0.50545235655865806</v>
      </c>
      <c r="V3001" s="361">
        <v>0.48119111765414979</v>
      </c>
    </row>
    <row r="3002" spans="1:22" ht="16" hidden="1" customHeight="1" outlineLevel="1">
      <c r="A3002" s="65">
        <v>2993</v>
      </c>
      <c r="B3002" s="117">
        <v>1</v>
      </c>
      <c r="C3002" s="325">
        <v>1.4207452799346032E-4</v>
      </c>
      <c r="D3002" s="326">
        <v>1.2273684619420609E-4</v>
      </c>
      <c r="E3002" s="327">
        <v>1.2810470841688408E-4</v>
      </c>
      <c r="F3002" s="332">
        <v>3.0012229983718318E-4</v>
      </c>
      <c r="G3002" s="326">
        <v>5.8818106173683733E-4</v>
      </c>
      <c r="H3002" s="327">
        <v>0</v>
      </c>
      <c r="I3002" s="332">
        <v>0</v>
      </c>
      <c r="J3002" s="326">
        <v>0</v>
      </c>
      <c r="K3002" s="327">
        <v>0</v>
      </c>
      <c r="L3002" s="336">
        <v>2.2321953053408208E-4</v>
      </c>
      <c r="M3002" s="337">
        <v>1.1415525114155251E-4</v>
      </c>
      <c r="N3002" s="345">
        <v>0.25250570943582723</v>
      </c>
      <c r="O3002" s="346">
        <v>0.20897806028291391</v>
      </c>
      <c r="P3002" s="347">
        <v>0.11970022698313504</v>
      </c>
      <c r="Q3002" s="348">
        <v>7.0733863837312116E-2</v>
      </c>
      <c r="R3002" s="346">
        <v>0.10074655338320636</v>
      </c>
      <c r="S3002" s="347">
        <v>0.1783906591524651</v>
      </c>
      <c r="T3002" s="349">
        <v>0.17459156844581261</v>
      </c>
      <c r="U3002" s="349">
        <v>0.54082616067240552</v>
      </c>
      <c r="V3002" s="361">
        <v>0.32425507947272714</v>
      </c>
    </row>
    <row r="3003" spans="1:22" ht="16" hidden="1" customHeight="1" outlineLevel="1">
      <c r="A3003" s="65">
        <v>2994</v>
      </c>
      <c r="B3003" s="117">
        <v>1</v>
      </c>
      <c r="C3003" s="325">
        <v>1.3628054235930709E-4</v>
      </c>
      <c r="D3003" s="326">
        <v>1.22386891619282E-4</v>
      </c>
      <c r="E3003" s="327">
        <v>1.2632745828492327E-4</v>
      </c>
      <c r="F3003" s="332">
        <v>2.8511618484532408E-4</v>
      </c>
      <c r="G3003" s="326">
        <v>5.0532222169057659E-4</v>
      </c>
      <c r="H3003" s="327">
        <v>0</v>
      </c>
      <c r="I3003" s="332">
        <v>0</v>
      </c>
      <c r="J3003" s="326">
        <v>0</v>
      </c>
      <c r="K3003" s="327">
        <v>0</v>
      </c>
      <c r="L3003" s="336">
        <v>1.644775488145868E-4</v>
      </c>
      <c r="M3003" s="337">
        <v>1.1415525114155251E-4</v>
      </c>
      <c r="N3003" s="345">
        <v>0.13975698009521167</v>
      </c>
      <c r="O3003" s="346">
        <v>9.9346207779977019E-2</v>
      </c>
      <c r="P3003" s="347">
        <v>6.2300818235054081E-2</v>
      </c>
      <c r="Q3003" s="348">
        <v>4.4208664898320073E-2</v>
      </c>
      <c r="R3003" s="346">
        <v>0.12530551622404909</v>
      </c>
      <c r="S3003" s="347">
        <v>0.18302808855517297</v>
      </c>
      <c r="T3003" s="349">
        <v>0.16974180265565117</v>
      </c>
      <c r="U3003" s="349">
        <v>0.57364519004460446</v>
      </c>
      <c r="V3003" s="361">
        <v>0.18803924014440762</v>
      </c>
    </row>
    <row r="3004" spans="1:22" ht="16" hidden="1" customHeight="1" outlineLevel="1">
      <c r="A3004" s="65">
        <v>2995</v>
      </c>
      <c r="B3004" s="117">
        <v>1</v>
      </c>
      <c r="C3004" s="325">
        <v>1.3053030850448399E-4</v>
      </c>
      <c r="D3004" s="326">
        <v>1.228729396400099E-4</v>
      </c>
      <c r="E3004" s="327">
        <v>1.2204649081377676E-4</v>
      </c>
      <c r="F3004" s="332">
        <v>0</v>
      </c>
      <c r="G3004" s="326">
        <v>3.1743104919130914E-4</v>
      </c>
      <c r="H3004" s="327">
        <v>0</v>
      </c>
      <c r="I3004" s="332">
        <v>0</v>
      </c>
      <c r="J3004" s="326">
        <v>0</v>
      </c>
      <c r="K3004" s="327">
        <v>0</v>
      </c>
      <c r="L3004" s="336">
        <v>1.1748396343899057E-4</v>
      </c>
      <c r="M3004" s="337">
        <v>1.1415525114155251E-4</v>
      </c>
      <c r="N3004" s="345">
        <v>3.558229861319806E-2</v>
      </c>
      <c r="O3004" s="346">
        <v>1.8396971417811367E-2</v>
      </c>
      <c r="P3004" s="347">
        <v>2.0858141104551926E-2</v>
      </c>
      <c r="Q3004" s="348">
        <v>7.0733863837312116E-2</v>
      </c>
      <c r="R3004" s="346">
        <v>0.1213448583239438</v>
      </c>
      <c r="S3004" s="347">
        <v>0.21735233975012688</v>
      </c>
      <c r="T3004" s="349">
        <v>0.16451166307802603</v>
      </c>
      <c r="U3004" s="349">
        <v>0.61137724776593516</v>
      </c>
      <c r="V3004" s="361">
        <v>9.4470059177706234E-2</v>
      </c>
    </row>
    <row r="3005" spans="1:22" ht="16" hidden="1" customHeight="1" outlineLevel="1">
      <c r="A3005" s="65">
        <v>2996</v>
      </c>
      <c r="B3005" s="117">
        <v>1</v>
      </c>
      <c r="C3005" s="325">
        <v>1.2898024546535776E-4</v>
      </c>
      <c r="D3005" s="326">
        <v>1.2876384165123189E-4</v>
      </c>
      <c r="E3005" s="327">
        <v>1.2464101655386555E-4</v>
      </c>
      <c r="F3005" s="332">
        <v>0</v>
      </c>
      <c r="G3005" s="326">
        <v>0</v>
      </c>
      <c r="H3005" s="327">
        <v>0</v>
      </c>
      <c r="I3005" s="332">
        <v>0</v>
      </c>
      <c r="J3005" s="326">
        <v>0</v>
      </c>
      <c r="K3005" s="327">
        <v>0</v>
      </c>
      <c r="L3005" s="336">
        <v>8.811297257924293E-5</v>
      </c>
      <c r="M3005" s="337">
        <v>1.1415525114155251E-4</v>
      </c>
      <c r="N3005" s="345">
        <v>2.8580159528673139E-4</v>
      </c>
      <c r="O3005" s="346">
        <v>5.0971006170728861E-4</v>
      </c>
      <c r="P3005" s="347">
        <v>4.766860770311075E-4</v>
      </c>
      <c r="Q3005" s="348">
        <v>1.7683465959328029E-2</v>
      </c>
      <c r="R3005" s="346">
        <v>0.12461431004887746</v>
      </c>
      <c r="S3005" s="347">
        <v>0.22339033884255843</v>
      </c>
      <c r="T3005" s="349">
        <v>0.17592287670193538</v>
      </c>
      <c r="U3005" s="349">
        <v>0.70443000469848738</v>
      </c>
      <c r="V3005" s="361">
        <v>0</v>
      </c>
    </row>
    <row r="3006" spans="1:22" ht="16" hidden="1" customHeight="1" outlineLevel="1">
      <c r="A3006" s="65">
        <v>2997</v>
      </c>
      <c r="B3006" s="117">
        <v>1</v>
      </c>
      <c r="C3006" s="325">
        <v>1.3068656485923461E-4</v>
      </c>
      <c r="D3006" s="326">
        <v>1.3535465281230204E-4</v>
      </c>
      <c r="E3006" s="327">
        <v>1.3466885853930874E-4</v>
      </c>
      <c r="F3006" s="332">
        <v>0</v>
      </c>
      <c r="G3006" s="326">
        <v>0</v>
      </c>
      <c r="H3006" s="327">
        <v>0</v>
      </c>
      <c r="I3006" s="332">
        <v>0</v>
      </c>
      <c r="J3006" s="326">
        <v>0</v>
      </c>
      <c r="K3006" s="327">
        <v>0</v>
      </c>
      <c r="L3006" s="336">
        <v>5.8741981719495287E-5</v>
      </c>
      <c r="M3006" s="337">
        <v>1.1415525114155251E-4</v>
      </c>
      <c r="N3006" s="345">
        <v>0</v>
      </c>
      <c r="O3006" s="346">
        <v>0</v>
      </c>
      <c r="P3006" s="347">
        <v>0</v>
      </c>
      <c r="Q3006" s="348">
        <v>3.5366931918656058E-2</v>
      </c>
      <c r="R3006" s="346">
        <v>0.1114238527338669</v>
      </c>
      <c r="S3006" s="347">
        <v>0.1277212813457064</v>
      </c>
      <c r="T3006" s="349">
        <v>0.21434062923576344</v>
      </c>
      <c r="U3006" s="349">
        <v>0.75631158406531707</v>
      </c>
      <c r="V3006" s="361">
        <v>0</v>
      </c>
    </row>
    <row r="3007" spans="1:22" ht="16" hidden="1" customHeight="1" outlineLevel="1">
      <c r="A3007" s="65">
        <v>2998</v>
      </c>
      <c r="B3007" s="117">
        <v>1</v>
      </c>
      <c r="C3007" s="325">
        <v>1.2811771038713431E-4</v>
      </c>
      <c r="D3007" s="326">
        <v>1.2575034392271899E-4</v>
      </c>
      <c r="E3007" s="327">
        <v>1.2924629974252316E-4</v>
      </c>
      <c r="F3007" s="332">
        <v>0</v>
      </c>
      <c r="G3007" s="326">
        <v>0</v>
      </c>
      <c r="H3007" s="327">
        <v>0</v>
      </c>
      <c r="I3007" s="332">
        <v>0</v>
      </c>
      <c r="J3007" s="326">
        <v>0</v>
      </c>
      <c r="K3007" s="327">
        <v>0</v>
      </c>
      <c r="L3007" s="336">
        <v>3.7594868300476983E-5</v>
      </c>
      <c r="M3007" s="337">
        <v>1.1415525114155251E-4</v>
      </c>
      <c r="N3007" s="345">
        <v>0</v>
      </c>
      <c r="O3007" s="346">
        <v>0</v>
      </c>
      <c r="P3007" s="347">
        <v>0</v>
      </c>
      <c r="Q3007" s="348">
        <v>5.3050397877984087E-2</v>
      </c>
      <c r="R3007" s="346">
        <v>9.1289946265882174E-2</v>
      </c>
      <c r="S3007" s="347">
        <v>6.6666960929266855E-2</v>
      </c>
      <c r="T3007" s="349">
        <v>0.20369016318678138</v>
      </c>
      <c r="U3007" s="349">
        <v>0.73891946370939121</v>
      </c>
      <c r="V3007" s="361">
        <v>0</v>
      </c>
    </row>
    <row r="3008" spans="1:22" ht="16" hidden="1" customHeight="1" outlineLevel="1">
      <c r="A3008" s="65">
        <v>2999</v>
      </c>
      <c r="B3008" s="117">
        <v>1</v>
      </c>
      <c r="C3008" s="325">
        <v>1.1489842277523124E-4</v>
      </c>
      <c r="D3008" s="326">
        <v>1.2166754054860474E-4</v>
      </c>
      <c r="E3008" s="327">
        <v>1.0915169788553547E-4</v>
      </c>
      <c r="F3008" s="332">
        <v>0</v>
      </c>
      <c r="G3008" s="326">
        <v>0</v>
      </c>
      <c r="H3008" s="327">
        <v>0</v>
      </c>
      <c r="I3008" s="332">
        <v>0</v>
      </c>
      <c r="J3008" s="326">
        <v>0</v>
      </c>
      <c r="K3008" s="327">
        <v>0</v>
      </c>
      <c r="L3008" s="336">
        <v>2.3496792687798115E-5</v>
      </c>
      <c r="M3008" s="337">
        <v>1.1415525114155251E-4</v>
      </c>
      <c r="N3008" s="345">
        <v>0</v>
      </c>
      <c r="O3008" s="346">
        <v>0</v>
      </c>
      <c r="P3008" s="347">
        <v>0</v>
      </c>
      <c r="Q3008" s="348">
        <v>5.3050397877984087E-2</v>
      </c>
      <c r="R3008" s="346">
        <v>8.7549573781605966E-2</v>
      </c>
      <c r="S3008" s="347">
        <v>9.6078856456255302E-2</v>
      </c>
      <c r="T3008" s="349">
        <v>0.14701446885469843</v>
      </c>
      <c r="U3008" s="349">
        <v>0.62385633977272936</v>
      </c>
      <c r="V3008" s="361">
        <v>0</v>
      </c>
    </row>
    <row r="3009" spans="1:22" ht="16" hidden="1" customHeight="1" outlineLevel="1">
      <c r="A3009" s="65">
        <v>3000</v>
      </c>
      <c r="B3009" s="117">
        <v>1</v>
      </c>
      <c r="C3009" s="325">
        <v>1.0462925514102001E-4</v>
      </c>
      <c r="D3009" s="326">
        <v>1.0207008435285631E-4</v>
      </c>
      <c r="E3009" s="327">
        <v>1.032880697129348E-4</v>
      </c>
      <c r="F3009" s="332">
        <v>0</v>
      </c>
      <c r="G3009" s="326">
        <v>0</v>
      </c>
      <c r="H3009" s="327">
        <v>0</v>
      </c>
      <c r="I3009" s="332">
        <v>0</v>
      </c>
      <c r="J3009" s="326">
        <v>0</v>
      </c>
      <c r="K3009" s="327">
        <v>0</v>
      </c>
      <c r="L3009" s="336">
        <v>9.3987170751192458E-6</v>
      </c>
      <c r="M3009" s="337">
        <v>1.1415525114155251E-4</v>
      </c>
      <c r="N3009" s="345">
        <v>0</v>
      </c>
      <c r="O3009" s="346">
        <v>0</v>
      </c>
      <c r="P3009" s="347">
        <v>0</v>
      </c>
      <c r="Q3009" s="348">
        <v>6.1892130857648102E-2</v>
      </c>
      <c r="R3009" s="346">
        <v>8.8614762987548487E-2</v>
      </c>
      <c r="S3009" s="347">
        <v>0.16321267394876338</v>
      </c>
      <c r="T3009" s="349">
        <v>0.10270092261518389</v>
      </c>
      <c r="U3009" s="349">
        <v>0.5160644977927823</v>
      </c>
      <c r="V3009" s="361">
        <v>0</v>
      </c>
    </row>
    <row r="3010" spans="1:22" ht="16" hidden="1" customHeight="1" outlineLevel="1">
      <c r="A3010" s="65">
        <v>3001</v>
      </c>
      <c r="B3010" s="117">
        <v>1</v>
      </c>
      <c r="C3010" s="325">
        <v>9.5253873855982385E-5</v>
      </c>
      <c r="D3010" s="326">
        <v>1.0162292017378667E-4</v>
      </c>
      <c r="E3010" s="327">
        <v>8.5593404165529242E-5</v>
      </c>
      <c r="F3010" s="332">
        <v>0</v>
      </c>
      <c r="G3010" s="326">
        <v>0</v>
      </c>
      <c r="H3010" s="327">
        <v>0</v>
      </c>
      <c r="I3010" s="332">
        <v>0</v>
      </c>
      <c r="J3010" s="326">
        <v>0</v>
      </c>
      <c r="K3010" s="327">
        <v>0</v>
      </c>
      <c r="L3010" s="336">
        <v>5.8741981719495289E-6</v>
      </c>
      <c r="M3010" s="337">
        <v>1.1415525114155251E-4</v>
      </c>
      <c r="N3010" s="345">
        <v>0</v>
      </c>
      <c r="O3010" s="346">
        <v>0</v>
      </c>
      <c r="P3010" s="347">
        <v>0</v>
      </c>
      <c r="Q3010" s="348">
        <v>1.7683465959328029E-2</v>
      </c>
      <c r="R3010" s="346">
        <v>0.11513494857022426</v>
      </c>
      <c r="S3010" s="347">
        <v>0.15705018090542094</v>
      </c>
      <c r="T3010" s="349">
        <v>5.8767750163133001E-2</v>
      </c>
      <c r="U3010" s="349">
        <v>0.4636916155910395</v>
      </c>
      <c r="V3010" s="361">
        <v>0</v>
      </c>
    </row>
    <row r="3011" spans="1:22" ht="16" hidden="1" customHeight="1" outlineLevel="1">
      <c r="A3011" s="65">
        <v>3002</v>
      </c>
      <c r="B3011" s="117">
        <v>1</v>
      </c>
      <c r="C3011" s="325">
        <v>9.0572433467653589E-5</v>
      </c>
      <c r="D3011" s="326">
        <v>9.4409967546184824E-5</v>
      </c>
      <c r="E3011" s="327">
        <v>7.8938445642201481E-5</v>
      </c>
      <c r="F3011" s="332">
        <v>0</v>
      </c>
      <c r="G3011" s="326">
        <v>0</v>
      </c>
      <c r="H3011" s="327">
        <v>0</v>
      </c>
      <c r="I3011" s="332">
        <v>0</v>
      </c>
      <c r="J3011" s="326">
        <v>0</v>
      </c>
      <c r="K3011" s="327">
        <v>0</v>
      </c>
      <c r="L3011" s="336">
        <v>2.3496792687798115E-6</v>
      </c>
      <c r="M3011" s="337">
        <v>1.1415525114155251E-4</v>
      </c>
      <c r="N3011" s="345">
        <v>0</v>
      </c>
      <c r="O3011" s="346">
        <v>0</v>
      </c>
      <c r="P3011" s="347">
        <v>0</v>
      </c>
      <c r="Q3011" s="348">
        <v>1.7683465959328029E-2</v>
      </c>
      <c r="R3011" s="346">
        <v>0.14347468128249838</v>
      </c>
      <c r="S3011" s="347">
        <v>0.23046060664894749</v>
      </c>
      <c r="T3011" s="349">
        <v>3.6991350830839383E-2</v>
      </c>
      <c r="U3011" s="349">
        <v>0.43824212874253787</v>
      </c>
      <c r="V3011" s="361">
        <v>0</v>
      </c>
    </row>
    <row r="3012" spans="1:22" ht="16" hidden="1" customHeight="1" outlineLevel="1">
      <c r="A3012" s="65">
        <v>3003</v>
      </c>
      <c r="B3012" s="117">
        <v>1</v>
      </c>
      <c r="C3012" s="325">
        <v>8.8441096788855036E-5</v>
      </c>
      <c r="D3012" s="326">
        <v>8.9860558072171791E-5</v>
      </c>
      <c r="E3012" s="327">
        <v>7.6784989277927794E-5</v>
      </c>
      <c r="F3012" s="332">
        <v>0</v>
      </c>
      <c r="G3012" s="326">
        <v>0</v>
      </c>
      <c r="H3012" s="327">
        <v>0</v>
      </c>
      <c r="I3012" s="332">
        <v>0</v>
      </c>
      <c r="J3012" s="326">
        <v>0</v>
      </c>
      <c r="K3012" s="327">
        <v>0</v>
      </c>
      <c r="L3012" s="336">
        <v>1.1748396343899057E-6</v>
      </c>
      <c r="M3012" s="337">
        <v>1.1415525114155251E-4</v>
      </c>
      <c r="N3012" s="345">
        <v>0</v>
      </c>
      <c r="O3012" s="346">
        <v>0</v>
      </c>
      <c r="P3012" s="347">
        <v>0</v>
      </c>
      <c r="Q3012" s="348">
        <v>1.7683465959328029E-2</v>
      </c>
      <c r="R3012" s="346">
        <v>0.18091554439116903</v>
      </c>
      <c r="S3012" s="347">
        <v>0.25552555865868665</v>
      </c>
      <c r="T3012" s="349">
        <v>3.4328734318593873E-2</v>
      </c>
      <c r="U3012" s="349">
        <v>0.43843864987650316</v>
      </c>
      <c r="V3012" s="361">
        <v>0</v>
      </c>
    </row>
    <row r="3013" spans="1:22" ht="16" hidden="1" customHeight="1" outlineLevel="1">
      <c r="A3013" s="65">
        <v>3004</v>
      </c>
      <c r="B3013" s="117">
        <v>1</v>
      </c>
      <c r="C3013" s="325">
        <v>8.764731450672185E-5</v>
      </c>
      <c r="D3013" s="326">
        <v>8.1500532115652135E-5</v>
      </c>
      <c r="E3013" s="327">
        <v>8.0274626398347211E-5</v>
      </c>
      <c r="F3013" s="332">
        <v>0</v>
      </c>
      <c r="G3013" s="326">
        <v>0</v>
      </c>
      <c r="H3013" s="327">
        <v>0</v>
      </c>
      <c r="I3013" s="332">
        <v>0</v>
      </c>
      <c r="J3013" s="326">
        <v>0</v>
      </c>
      <c r="K3013" s="327">
        <v>0</v>
      </c>
      <c r="L3013" s="336">
        <v>1.409807561267887E-5</v>
      </c>
      <c r="M3013" s="337">
        <v>1.1415525114155251E-4</v>
      </c>
      <c r="N3013" s="345">
        <v>0</v>
      </c>
      <c r="O3013" s="346">
        <v>0</v>
      </c>
      <c r="P3013" s="347">
        <v>0</v>
      </c>
      <c r="Q3013" s="348">
        <v>1.7683465959328029E-2</v>
      </c>
      <c r="R3013" s="346">
        <v>0.17870939139064748</v>
      </c>
      <c r="S3013" s="347">
        <v>0.18987530682317622</v>
      </c>
      <c r="T3013" s="349">
        <v>3.1571024359482454E-2</v>
      </c>
      <c r="U3013" s="349">
        <v>0.43185519188866678</v>
      </c>
      <c r="V3013" s="361">
        <v>0</v>
      </c>
    </row>
    <row r="3014" spans="1:22" ht="16" hidden="1" customHeight="1" outlineLevel="1">
      <c r="A3014" s="65">
        <v>3005</v>
      </c>
      <c r="B3014" s="117">
        <v>1</v>
      </c>
      <c r="C3014" s="325">
        <v>8.9097373478807672E-5</v>
      </c>
      <c r="D3014" s="326">
        <v>8.2433744315449676E-5</v>
      </c>
      <c r="E3014" s="327">
        <v>8.0819476803765863E-5</v>
      </c>
      <c r="F3014" s="332">
        <v>0</v>
      </c>
      <c r="G3014" s="326">
        <v>0</v>
      </c>
      <c r="H3014" s="327">
        <v>0</v>
      </c>
      <c r="I3014" s="332">
        <v>0</v>
      </c>
      <c r="J3014" s="326">
        <v>0</v>
      </c>
      <c r="K3014" s="327">
        <v>0</v>
      </c>
      <c r="L3014" s="336">
        <v>3.7594868300476983E-5</v>
      </c>
      <c r="M3014" s="337">
        <v>1.1415525114155251E-4</v>
      </c>
      <c r="N3014" s="345">
        <v>0</v>
      </c>
      <c r="O3014" s="346">
        <v>1.0518325824966501E-4</v>
      </c>
      <c r="P3014" s="347">
        <v>4.3016797318414022E-4</v>
      </c>
      <c r="Q3014" s="348">
        <v>1.7683465959328029E-2</v>
      </c>
      <c r="R3014" s="346">
        <v>0.1732526783189263</v>
      </c>
      <c r="S3014" s="347">
        <v>0.13854714215519259</v>
      </c>
      <c r="T3014" s="349">
        <v>3.7752098405766675E-2</v>
      </c>
      <c r="U3014" s="349">
        <v>0.43637517796986791</v>
      </c>
      <c r="V3014" s="361">
        <v>0</v>
      </c>
    </row>
    <row r="3015" spans="1:22" ht="16" hidden="1" customHeight="1" outlineLevel="1">
      <c r="A3015" s="65">
        <v>3006</v>
      </c>
      <c r="B3015" s="117">
        <v>1</v>
      </c>
      <c r="C3015" s="325">
        <v>9.2997532093383329E-5</v>
      </c>
      <c r="D3015" s="326">
        <v>8.5641661252253734E-5</v>
      </c>
      <c r="E3015" s="327">
        <v>8.394588032057285E-5</v>
      </c>
      <c r="F3015" s="332">
        <v>0</v>
      </c>
      <c r="G3015" s="326">
        <v>0</v>
      </c>
      <c r="H3015" s="327">
        <v>0</v>
      </c>
      <c r="I3015" s="332">
        <v>0</v>
      </c>
      <c r="J3015" s="326">
        <v>0</v>
      </c>
      <c r="K3015" s="327">
        <v>0</v>
      </c>
      <c r="L3015" s="336">
        <v>9.3987170751192462E-5</v>
      </c>
      <c r="M3015" s="337">
        <v>1.1415525114155251E-4</v>
      </c>
      <c r="N3015" s="345">
        <v>4.8586271198744349E-3</v>
      </c>
      <c r="O3015" s="346">
        <v>1.0883106195147497E-2</v>
      </c>
      <c r="P3015" s="347">
        <v>2.0497501312337622E-2</v>
      </c>
      <c r="Q3015" s="348">
        <v>1.7683465959328029E-2</v>
      </c>
      <c r="R3015" s="346">
        <v>0.17390795036416218</v>
      </c>
      <c r="S3015" s="347">
        <v>0.14004626743239126</v>
      </c>
      <c r="T3015" s="349">
        <v>4.5930134836235023E-2</v>
      </c>
      <c r="U3015" s="349">
        <v>0.44158298801994739</v>
      </c>
      <c r="V3015" s="361">
        <v>0</v>
      </c>
    </row>
    <row r="3016" spans="1:22" ht="16" hidden="1" customHeight="1" outlineLevel="1">
      <c r="A3016" s="65">
        <v>3007</v>
      </c>
      <c r="B3016" s="117">
        <v>1</v>
      </c>
      <c r="C3016" s="325">
        <v>1.0488551556281104E-4</v>
      </c>
      <c r="D3016" s="326">
        <v>8.9374510051443899E-5</v>
      </c>
      <c r="E3016" s="327">
        <v>9.2754295208174298E-5</v>
      </c>
      <c r="F3016" s="332">
        <v>0</v>
      </c>
      <c r="G3016" s="326">
        <v>0</v>
      </c>
      <c r="H3016" s="327">
        <v>0</v>
      </c>
      <c r="I3016" s="332">
        <v>0</v>
      </c>
      <c r="J3016" s="326">
        <v>0</v>
      </c>
      <c r="K3016" s="327">
        <v>0</v>
      </c>
      <c r="L3016" s="336">
        <v>1.8210014333043539E-4</v>
      </c>
      <c r="M3016" s="337">
        <v>1.1415525114155251E-4</v>
      </c>
      <c r="N3016" s="345">
        <v>6.4019557344227832E-2</v>
      </c>
      <c r="O3016" s="346">
        <v>7.8933026070683199E-2</v>
      </c>
      <c r="P3016" s="347">
        <v>0.11657250693642802</v>
      </c>
      <c r="Q3016" s="348">
        <v>1.7683465959328029E-2</v>
      </c>
      <c r="R3016" s="346">
        <v>0.17660039277083794</v>
      </c>
      <c r="S3016" s="347">
        <v>0.14506755743106647</v>
      </c>
      <c r="T3016" s="349">
        <v>9.2716110694263235E-2</v>
      </c>
      <c r="U3016" s="349">
        <v>0.47931504574127798</v>
      </c>
      <c r="V3016" s="361">
        <v>1.9038305040524124E-2</v>
      </c>
    </row>
    <row r="3017" spans="1:22" ht="16" hidden="1" customHeight="1" outlineLevel="1">
      <c r="A3017" s="65">
        <v>3008</v>
      </c>
      <c r="B3017" s="117">
        <v>1</v>
      </c>
      <c r="C3017" s="325">
        <v>1.2412379795970828E-4</v>
      </c>
      <c r="D3017" s="326">
        <v>1.0572516546873003E-4</v>
      </c>
      <c r="E3017" s="327">
        <v>1.1157757945251849E-4</v>
      </c>
      <c r="F3017" s="332">
        <v>0</v>
      </c>
      <c r="G3017" s="326">
        <v>0</v>
      </c>
      <c r="H3017" s="327">
        <v>0</v>
      </c>
      <c r="I3017" s="332">
        <v>0</v>
      </c>
      <c r="J3017" s="326">
        <v>0</v>
      </c>
      <c r="K3017" s="327">
        <v>0</v>
      </c>
      <c r="L3017" s="336">
        <v>1.5860335064263727E-4</v>
      </c>
      <c r="M3017" s="337">
        <v>1.1415525114155251E-4</v>
      </c>
      <c r="N3017" s="345">
        <v>0.16319271090872364</v>
      </c>
      <c r="O3017" s="346">
        <v>0.19958589134441246</v>
      </c>
      <c r="P3017" s="347">
        <v>0.2720992214223461</v>
      </c>
      <c r="Q3017" s="348">
        <v>1.7683465959328029E-2</v>
      </c>
      <c r="R3017" s="346">
        <v>0.17438651218916798</v>
      </c>
      <c r="S3017" s="347">
        <v>0.11027644967287134</v>
      </c>
      <c r="T3017" s="349">
        <v>0.14549297370484385</v>
      </c>
      <c r="U3017" s="349">
        <v>0.55743219649247033</v>
      </c>
      <c r="V3017" s="361">
        <v>0.13299405453981211</v>
      </c>
    </row>
    <row r="3018" spans="1:22" ht="16" hidden="1" customHeight="1" outlineLevel="1">
      <c r="A3018" s="65">
        <v>3009</v>
      </c>
      <c r="B3018" s="117">
        <v>1</v>
      </c>
      <c r="C3018" s="325">
        <v>1.3944317097945978E-4</v>
      </c>
      <c r="D3018" s="326">
        <v>1.1692371186630056E-4</v>
      </c>
      <c r="E3018" s="327">
        <v>1.2619773199791883E-4</v>
      </c>
      <c r="F3018" s="332">
        <v>0</v>
      </c>
      <c r="G3018" s="326">
        <v>0</v>
      </c>
      <c r="H3018" s="327">
        <v>0</v>
      </c>
      <c r="I3018" s="332">
        <v>0</v>
      </c>
      <c r="J3018" s="326">
        <v>0</v>
      </c>
      <c r="K3018" s="327">
        <v>0</v>
      </c>
      <c r="L3018" s="336">
        <v>1.4685495429873823E-4</v>
      </c>
      <c r="M3018" s="337">
        <v>1.1415525114155251E-4</v>
      </c>
      <c r="N3018" s="345">
        <v>0.29709075830055731</v>
      </c>
      <c r="O3018" s="346">
        <v>0.3495337727806877</v>
      </c>
      <c r="P3018" s="347">
        <v>0.42648098779433391</v>
      </c>
      <c r="Q3018" s="348">
        <v>8.8417329796640146E-3</v>
      </c>
      <c r="R3018" s="346">
        <v>0.18433190220488357</v>
      </c>
      <c r="S3018" s="347">
        <v>7.1055402430153056E-2</v>
      </c>
      <c r="T3018" s="349">
        <v>0.15262498221978718</v>
      </c>
      <c r="U3018" s="349">
        <v>0.69617611707194649</v>
      </c>
      <c r="V3018" s="361">
        <v>0.2305866492115928</v>
      </c>
    </row>
    <row r="3019" spans="1:22" ht="16" hidden="1" customHeight="1" outlineLevel="1">
      <c r="A3019" s="65">
        <v>3010</v>
      </c>
      <c r="B3019" s="117">
        <v>1</v>
      </c>
      <c r="C3019" s="325">
        <v>1.4545591551026391E-4</v>
      </c>
      <c r="D3019" s="326">
        <v>1.2674188188500386E-4</v>
      </c>
      <c r="E3019" s="327">
        <v>1.293760260295276E-4</v>
      </c>
      <c r="F3019" s="332">
        <v>0</v>
      </c>
      <c r="G3019" s="326">
        <v>2.6899947367131156E-4</v>
      </c>
      <c r="H3019" s="327">
        <v>0</v>
      </c>
      <c r="I3019" s="332">
        <v>0</v>
      </c>
      <c r="J3019" s="326">
        <v>0</v>
      </c>
      <c r="K3019" s="327">
        <v>0</v>
      </c>
      <c r="L3019" s="336">
        <v>1.644775488145868E-4</v>
      </c>
      <c r="M3019" s="337">
        <v>1.1415525114155251E-4</v>
      </c>
      <c r="N3019" s="345">
        <v>0.45713965166112691</v>
      </c>
      <c r="O3019" s="346">
        <v>0.48565619681615912</v>
      </c>
      <c r="P3019" s="347">
        <v>0.54704755221791856</v>
      </c>
      <c r="Q3019" s="348">
        <v>8.8417329796640146E-3</v>
      </c>
      <c r="R3019" s="346">
        <v>0.19506256452024784</v>
      </c>
      <c r="S3019" s="347">
        <v>7.6076692428828294E-2</v>
      </c>
      <c r="T3019" s="349">
        <v>0.19322988403153116</v>
      </c>
      <c r="U3019" s="349">
        <v>0.70914651191365374</v>
      </c>
      <c r="V3019" s="361">
        <v>0.29845789748133672</v>
      </c>
    </row>
    <row r="3020" spans="1:22" ht="16" hidden="1" customHeight="1" outlineLevel="1">
      <c r="A3020" s="65">
        <v>3011</v>
      </c>
      <c r="B3020" s="117">
        <v>1</v>
      </c>
      <c r="C3020" s="325">
        <v>1.4597468660803599E-4</v>
      </c>
      <c r="D3020" s="326">
        <v>1.211231667653895E-4</v>
      </c>
      <c r="E3020" s="327">
        <v>1.3260621057593815E-4</v>
      </c>
      <c r="F3020" s="332">
        <v>0</v>
      </c>
      <c r="G3020" s="326">
        <v>4.0612501881829254E-4</v>
      </c>
      <c r="H3020" s="327">
        <v>0</v>
      </c>
      <c r="I3020" s="332">
        <v>0</v>
      </c>
      <c r="J3020" s="326">
        <v>0</v>
      </c>
      <c r="K3020" s="327">
        <v>0</v>
      </c>
      <c r="L3020" s="336">
        <v>1.8797434150238492E-4</v>
      </c>
      <c r="M3020" s="337">
        <v>1.1415525114155251E-4</v>
      </c>
      <c r="N3020" s="345">
        <v>0.5587421187855599</v>
      </c>
      <c r="O3020" s="346">
        <v>0.55953522838328107</v>
      </c>
      <c r="P3020" s="347">
        <v>0.62446827415090722</v>
      </c>
      <c r="Q3020" s="348">
        <v>8.8417329796640146E-3</v>
      </c>
      <c r="R3020" s="346">
        <v>0.21111946836918602</v>
      </c>
      <c r="S3020" s="347">
        <v>6.1370744665334057E-2</v>
      </c>
      <c r="T3020" s="349">
        <v>0.17734927840492407</v>
      </c>
      <c r="U3020" s="349">
        <v>0.64979712945614421</v>
      </c>
      <c r="V3020" s="361">
        <v>0.30614590051931512</v>
      </c>
    </row>
    <row r="3021" spans="1:22" ht="16" hidden="1" customHeight="1" outlineLevel="1">
      <c r="A3021" s="65">
        <v>3012</v>
      </c>
      <c r="B3021" s="117">
        <v>1</v>
      </c>
      <c r="C3021" s="325">
        <v>1.4384334992923744E-4</v>
      </c>
      <c r="D3021" s="326">
        <v>1.2333954573990867E-4</v>
      </c>
      <c r="E3021" s="327">
        <v>1.3066031627087155E-4</v>
      </c>
      <c r="F3021" s="332">
        <v>0</v>
      </c>
      <c r="G3021" s="326">
        <v>4.5047200363178416E-4</v>
      </c>
      <c r="H3021" s="327">
        <v>0</v>
      </c>
      <c r="I3021" s="332">
        <v>0</v>
      </c>
      <c r="J3021" s="326">
        <v>0</v>
      </c>
      <c r="K3021" s="327">
        <v>0</v>
      </c>
      <c r="L3021" s="336">
        <v>2.0677177565262342E-4</v>
      </c>
      <c r="M3021" s="337">
        <v>1.1415525114155251E-4</v>
      </c>
      <c r="N3021" s="345">
        <v>0.6113296123183185</v>
      </c>
      <c r="O3021" s="346">
        <v>0.63118064750980651</v>
      </c>
      <c r="P3021" s="347">
        <v>0.64344868251853904</v>
      </c>
      <c r="Q3021" s="348">
        <v>8.8417329796640146E-3</v>
      </c>
      <c r="R3021" s="346">
        <v>0.21502796425992607</v>
      </c>
      <c r="S3021" s="347">
        <v>6.5084839684794296E-2</v>
      </c>
      <c r="T3021" s="349">
        <v>0.16974180265565117</v>
      </c>
      <c r="U3021" s="349">
        <v>0.61491462817730991</v>
      </c>
      <c r="V3021" s="361">
        <v>0.34750995261441875</v>
      </c>
    </row>
    <row r="3022" spans="1:22" ht="16" hidden="1" customHeight="1" outlineLevel="1">
      <c r="A3022" s="65">
        <v>3013</v>
      </c>
      <c r="B3022" s="117">
        <v>1</v>
      </c>
      <c r="C3022" s="325">
        <v>1.3133659129499722E-4</v>
      </c>
      <c r="D3022" s="326">
        <v>1.211231667653895E-4</v>
      </c>
      <c r="E3022" s="327">
        <v>1.2674258240333747E-4</v>
      </c>
      <c r="F3022" s="332">
        <v>0</v>
      </c>
      <c r="G3022" s="326">
        <v>5.3041327888768376E-4</v>
      </c>
      <c r="H3022" s="327">
        <v>0</v>
      </c>
      <c r="I3022" s="332">
        <v>0</v>
      </c>
      <c r="J3022" s="326">
        <v>0</v>
      </c>
      <c r="K3022" s="327">
        <v>0</v>
      </c>
      <c r="L3022" s="336">
        <v>1.8797434150238492E-4</v>
      </c>
      <c r="M3022" s="337">
        <v>1.1415525114155251E-4</v>
      </c>
      <c r="N3022" s="345">
        <v>0.59232380623175085</v>
      </c>
      <c r="O3022" s="346">
        <v>0.64690278026759862</v>
      </c>
      <c r="P3022" s="347">
        <v>0.6393790953563312</v>
      </c>
      <c r="Q3022" s="348">
        <v>1.7683465959328029E-2</v>
      </c>
      <c r="R3022" s="346">
        <v>0.23427420908787353</v>
      </c>
      <c r="S3022" s="347">
        <v>7.1247332728136728E-2</v>
      </c>
      <c r="T3022" s="349">
        <v>9.9943212656072478E-2</v>
      </c>
      <c r="U3022" s="349">
        <v>0.52844532923259391</v>
      </c>
      <c r="V3022" s="361">
        <v>0.34279942840942046</v>
      </c>
    </row>
    <row r="3023" spans="1:22" ht="16" hidden="1" customHeight="1" outlineLevel="1">
      <c r="A3023" s="65">
        <v>3014</v>
      </c>
      <c r="B3023" s="117">
        <v>1</v>
      </c>
      <c r="C3023" s="325">
        <v>1.3378044068329705E-4</v>
      </c>
      <c r="D3023" s="326">
        <v>1.1373523685032562E-4</v>
      </c>
      <c r="E3023" s="327">
        <v>1.2217621710078119E-4</v>
      </c>
      <c r="F3023" s="332">
        <v>0</v>
      </c>
      <c r="G3023" s="326">
        <v>6.7395746657345943E-4</v>
      </c>
      <c r="H3023" s="327">
        <v>0</v>
      </c>
      <c r="I3023" s="332">
        <v>0</v>
      </c>
      <c r="J3023" s="326">
        <v>0</v>
      </c>
      <c r="K3023" s="327">
        <v>0</v>
      </c>
      <c r="L3023" s="336">
        <v>1.9032402077116473E-4</v>
      </c>
      <c r="M3023" s="337">
        <v>1.1415525114155251E-4</v>
      </c>
      <c r="N3023" s="345">
        <v>0.54516654300944012</v>
      </c>
      <c r="O3023" s="346">
        <v>0.61257205350996979</v>
      </c>
      <c r="P3023" s="347">
        <v>0.59956405391087164</v>
      </c>
      <c r="Q3023" s="348">
        <v>1.7683465959328029E-2</v>
      </c>
      <c r="R3023" s="346">
        <v>0.25196201682004027</v>
      </c>
      <c r="S3023" s="347">
        <v>9.4455237228145791E-2</v>
      </c>
      <c r="T3023" s="349">
        <v>0.10289110950891572</v>
      </c>
      <c r="U3023" s="349">
        <v>0.51665406119467805</v>
      </c>
      <c r="V3023" s="361">
        <v>0.25677319381960395</v>
      </c>
    </row>
    <row r="3024" spans="1:22" ht="16" hidden="1" customHeight="1" outlineLevel="1">
      <c r="A3024" s="65">
        <v>3015</v>
      </c>
      <c r="B3024" s="117">
        <v>1</v>
      </c>
      <c r="C3024" s="325">
        <v>1.3966192987611064E-4</v>
      </c>
      <c r="D3024" s="326">
        <v>1.1740975988702844E-4</v>
      </c>
      <c r="E3024" s="327">
        <v>1.27430131724461E-4</v>
      </c>
      <c r="F3024" s="332">
        <v>0</v>
      </c>
      <c r="G3024" s="326">
        <v>7.988292396009229E-4</v>
      </c>
      <c r="H3024" s="327">
        <v>0</v>
      </c>
      <c r="I3024" s="332">
        <v>0</v>
      </c>
      <c r="J3024" s="326">
        <v>0</v>
      </c>
      <c r="K3024" s="327">
        <v>0</v>
      </c>
      <c r="L3024" s="336">
        <v>2.1382081345896285E-4</v>
      </c>
      <c r="M3024" s="337">
        <v>1.1415525114155251E-4</v>
      </c>
      <c r="N3024" s="345">
        <v>0.4359903336099088</v>
      </c>
      <c r="O3024" s="346">
        <v>0.54799288191278772</v>
      </c>
      <c r="P3024" s="347">
        <v>0.51497553428977372</v>
      </c>
      <c r="Q3024" s="348">
        <v>1.7683465959328029E-2</v>
      </c>
      <c r="R3024" s="346">
        <v>0.27013878033765831</v>
      </c>
      <c r="S3024" s="347">
        <v>0.1069877132330154</v>
      </c>
      <c r="T3024" s="349">
        <v>0.12229017266956156</v>
      </c>
      <c r="U3024" s="349">
        <v>0.54485484391869332</v>
      </c>
      <c r="V3024" s="361">
        <v>0.1871612656167338</v>
      </c>
    </row>
    <row r="3025" spans="1:22" ht="16" hidden="1" customHeight="1" outlineLevel="1">
      <c r="A3025" s="65">
        <v>3016</v>
      </c>
      <c r="B3025" s="117">
        <v>1</v>
      </c>
      <c r="C3025" s="325">
        <v>1.4078072537612515E-4</v>
      </c>
      <c r="D3025" s="326">
        <v>1.1859571705760448E-4</v>
      </c>
      <c r="E3025" s="327">
        <v>1.2724851492265478E-4</v>
      </c>
      <c r="F3025" s="332">
        <v>2.4009783986974649E-4</v>
      </c>
      <c r="G3025" s="326">
        <v>8.4784432807899295E-4</v>
      </c>
      <c r="H3025" s="327">
        <v>0</v>
      </c>
      <c r="I3025" s="332">
        <v>0</v>
      </c>
      <c r="J3025" s="326">
        <v>0</v>
      </c>
      <c r="K3025" s="327">
        <v>0</v>
      </c>
      <c r="L3025" s="336">
        <v>2.2321953053408208E-4</v>
      </c>
      <c r="M3025" s="337">
        <v>1.1415525114155251E-4</v>
      </c>
      <c r="N3025" s="345">
        <v>0.31109503646960712</v>
      </c>
      <c r="O3025" s="346">
        <v>0.44077903395501378</v>
      </c>
      <c r="P3025" s="347">
        <v>0.39614714829156833</v>
      </c>
      <c r="Q3025" s="348">
        <v>2.6525198938992044E-2</v>
      </c>
      <c r="R3025" s="346">
        <v>0.29140098703171308</v>
      </c>
      <c r="S3025" s="347">
        <v>0.12137723674761511</v>
      </c>
      <c r="T3025" s="349">
        <v>0.17145348469923757</v>
      </c>
      <c r="U3025" s="349">
        <v>0.59536077534776621</v>
      </c>
      <c r="V3025" s="361">
        <v>0.12998603746239054</v>
      </c>
    </row>
    <row r="3026" spans="1:22" ht="16" hidden="1" customHeight="1" outlineLevel="1">
      <c r="A3026" s="65">
        <v>3017</v>
      </c>
      <c r="B3026" s="117">
        <v>1</v>
      </c>
      <c r="C3026" s="325">
        <v>1.4309331942643442E-4</v>
      </c>
      <c r="D3026" s="326">
        <v>1.165931992122056E-4</v>
      </c>
      <c r="E3026" s="327">
        <v>1.3307322520915413E-4</v>
      </c>
      <c r="F3026" s="332">
        <v>3.1512841482904229E-4</v>
      </c>
      <c r="G3026" s="326">
        <v>7.7257115648767145E-4</v>
      </c>
      <c r="H3026" s="327">
        <v>0</v>
      </c>
      <c r="I3026" s="332">
        <v>0</v>
      </c>
      <c r="J3026" s="326">
        <v>0</v>
      </c>
      <c r="K3026" s="327">
        <v>0</v>
      </c>
      <c r="L3026" s="336">
        <v>2.2321953053408208E-4</v>
      </c>
      <c r="M3026" s="337">
        <v>1.1415525114155251E-4</v>
      </c>
      <c r="N3026" s="345">
        <v>0.2053484462135165</v>
      </c>
      <c r="O3026" s="346">
        <v>0.30850313327100237</v>
      </c>
      <c r="P3026" s="347">
        <v>0.24265522738675413</v>
      </c>
      <c r="Q3026" s="348">
        <v>1.7683465959328029E-2</v>
      </c>
      <c r="R3026" s="346">
        <v>0.29117275911682255</v>
      </c>
      <c r="S3026" s="347">
        <v>0.13920592901641748</v>
      </c>
      <c r="T3026" s="349">
        <v>0.17278479295536031</v>
      </c>
      <c r="U3026" s="349">
        <v>0.62169460729911141</v>
      </c>
      <c r="V3026" s="361">
        <v>0.11567123538075204</v>
      </c>
    </row>
    <row r="3027" spans="1:22" ht="16" hidden="1" customHeight="1" outlineLevel="1">
      <c r="A3027" s="65">
        <v>3018</v>
      </c>
      <c r="B3027" s="117">
        <v>1</v>
      </c>
      <c r="C3027" s="325">
        <v>1.3554926261907414E-4</v>
      </c>
      <c r="D3027" s="326">
        <v>1.2456438675214295E-4</v>
      </c>
      <c r="E3027" s="327">
        <v>1.2682041817554013E-4</v>
      </c>
      <c r="F3027" s="332">
        <v>3.8265593229240867E-4</v>
      </c>
      <c r="G3027" s="326">
        <v>4.8898385886455328E-4</v>
      </c>
      <c r="H3027" s="327">
        <v>0</v>
      </c>
      <c r="I3027" s="332">
        <v>0</v>
      </c>
      <c r="J3027" s="326">
        <v>0</v>
      </c>
      <c r="K3027" s="327">
        <v>0</v>
      </c>
      <c r="L3027" s="336">
        <v>1.644775488145868E-4</v>
      </c>
      <c r="M3027" s="337">
        <v>1.1415525114155251E-4</v>
      </c>
      <c r="N3027" s="345">
        <v>0.11389193572176247</v>
      </c>
      <c r="O3027" s="346">
        <v>0.13360659704433023</v>
      </c>
      <c r="P3027" s="347">
        <v>0.10709130499373419</v>
      </c>
      <c r="Q3027" s="348">
        <v>8.8417329796640146E-3</v>
      </c>
      <c r="R3027" s="346">
        <v>0.27655386337012711</v>
      </c>
      <c r="S3027" s="347">
        <v>0.17024144377151543</v>
      </c>
      <c r="T3027" s="349">
        <v>0.17259460606162849</v>
      </c>
      <c r="U3027" s="349">
        <v>0.65254842533165791</v>
      </c>
      <c r="V3027" s="361">
        <v>3.7343692214468267E-2</v>
      </c>
    </row>
    <row r="3028" spans="1:22" ht="16" hidden="1" customHeight="1" outlineLevel="1">
      <c r="A3028" s="65">
        <v>3019</v>
      </c>
      <c r="B3028" s="117">
        <v>1</v>
      </c>
      <c r="C3028" s="325">
        <v>1.3048655672515382E-4</v>
      </c>
      <c r="D3028" s="326">
        <v>1.2551704087276959E-4</v>
      </c>
      <c r="E3028" s="327">
        <v>1.2517289433058377E-4</v>
      </c>
      <c r="F3028" s="332">
        <v>3.7515287479647898E-4</v>
      </c>
      <c r="G3028" s="326">
        <v>2.5207759788721605E-4</v>
      </c>
      <c r="H3028" s="327">
        <v>0</v>
      </c>
      <c r="I3028" s="332">
        <v>0</v>
      </c>
      <c r="J3028" s="326">
        <v>0</v>
      </c>
      <c r="K3028" s="327">
        <v>0</v>
      </c>
      <c r="L3028" s="336">
        <v>1.1748396343899057E-4</v>
      </c>
      <c r="M3028" s="337">
        <v>1.1415525114155251E-4</v>
      </c>
      <c r="N3028" s="345">
        <v>3.4724893827337865E-2</v>
      </c>
      <c r="O3028" s="346">
        <v>1.9851194937148466E-2</v>
      </c>
      <c r="P3028" s="347">
        <v>2.4555085486382754E-2</v>
      </c>
      <c r="Q3028" s="348">
        <v>8.8417329796640146E-3</v>
      </c>
      <c r="R3028" s="346">
        <v>0.2544303080665683</v>
      </c>
      <c r="S3028" s="347">
        <v>0.13829815425337094</v>
      </c>
      <c r="T3028" s="349">
        <v>0.17953642768283998</v>
      </c>
      <c r="U3028" s="349">
        <v>0.68389354619911735</v>
      </c>
      <c r="V3028" s="361">
        <v>0</v>
      </c>
    </row>
    <row r="3029" spans="1:22" ht="16" hidden="1" customHeight="1" outlineLevel="1">
      <c r="A3029" s="65">
        <v>3020</v>
      </c>
      <c r="B3029" s="117">
        <v>1</v>
      </c>
      <c r="C3029" s="325">
        <v>1.294865160547498E-4</v>
      </c>
      <c r="D3029" s="326">
        <v>1.3146626864647893E-4</v>
      </c>
      <c r="E3029" s="327">
        <v>1.2950575231653204E-4</v>
      </c>
      <c r="F3029" s="332">
        <v>3.0762535733311287E-4</v>
      </c>
      <c r="G3029" s="326">
        <v>0</v>
      </c>
      <c r="H3029" s="327">
        <v>0</v>
      </c>
      <c r="I3029" s="332">
        <v>0</v>
      </c>
      <c r="J3029" s="326">
        <v>0</v>
      </c>
      <c r="K3029" s="327">
        <v>0</v>
      </c>
      <c r="L3029" s="336">
        <v>8.811297257924293E-5</v>
      </c>
      <c r="M3029" s="337">
        <v>1.1415525114155251E-4</v>
      </c>
      <c r="N3029" s="345">
        <v>7.1450398821682848E-4</v>
      </c>
      <c r="O3029" s="346">
        <v>5.0971006170728861E-4</v>
      </c>
      <c r="P3029" s="347">
        <v>2.6160209043903738E-4</v>
      </c>
      <c r="Q3029" s="348">
        <v>1.7683465959328029E-2</v>
      </c>
      <c r="R3029" s="346">
        <v>0.2453269854674224</v>
      </c>
      <c r="S3029" s="347">
        <v>0.13730738352305041</v>
      </c>
      <c r="T3029" s="349">
        <v>0.19389553815959257</v>
      </c>
      <c r="U3029" s="349">
        <v>0.7224116884563091</v>
      </c>
      <c r="V3029" s="361">
        <v>0</v>
      </c>
    </row>
    <row r="3030" spans="1:22" ht="16" hidden="1" customHeight="1" outlineLevel="1">
      <c r="A3030" s="65">
        <v>3021</v>
      </c>
      <c r="B3030" s="117">
        <v>1</v>
      </c>
      <c r="C3030" s="325">
        <v>1.3078656892627502E-4</v>
      </c>
      <c r="D3030" s="326">
        <v>1.393208046614416E-4</v>
      </c>
      <c r="E3030" s="327">
        <v>1.347466943115114E-4</v>
      </c>
      <c r="F3030" s="332">
        <v>0</v>
      </c>
      <c r="G3030" s="326">
        <v>0</v>
      </c>
      <c r="H3030" s="327">
        <v>0</v>
      </c>
      <c r="I3030" s="332">
        <v>0</v>
      </c>
      <c r="J3030" s="326">
        <v>0</v>
      </c>
      <c r="K3030" s="327">
        <v>0</v>
      </c>
      <c r="L3030" s="336">
        <v>5.8741981719495287E-5</v>
      </c>
      <c r="M3030" s="337">
        <v>1.1415525114155251E-4</v>
      </c>
      <c r="N3030" s="345">
        <v>0</v>
      </c>
      <c r="O3030" s="346">
        <v>0</v>
      </c>
      <c r="P3030" s="347">
        <v>0</v>
      </c>
      <c r="Q3030" s="348">
        <v>1.7683465959328029E-2</v>
      </c>
      <c r="R3030" s="346">
        <v>0.21659506759683525</v>
      </c>
      <c r="S3030" s="347">
        <v>0.10369897679315945</v>
      </c>
      <c r="T3030" s="349">
        <v>0.24990557836361416</v>
      </c>
      <c r="U3030" s="349">
        <v>0.76613764076358026</v>
      </c>
      <c r="V3030" s="361">
        <v>0</v>
      </c>
    </row>
    <row r="3031" spans="1:22" ht="16" hidden="1" customHeight="1" outlineLevel="1">
      <c r="A3031" s="65">
        <v>3022</v>
      </c>
      <c r="B3031" s="117">
        <v>1</v>
      </c>
      <c r="C3031" s="325">
        <v>1.2947401554636975E-4</v>
      </c>
      <c r="D3031" s="326">
        <v>1.3230227124213091E-4</v>
      </c>
      <c r="E3031" s="327">
        <v>1.2864955882230274E-4</v>
      </c>
      <c r="F3031" s="332">
        <v>0</v>
      </c>
      <c r="G3031" s="326">
        <v>0</v>
      </c>
      <c r="H3031" s="327">
        <v>0</v>
      </c>
      <c r="I3031" s="332">
        <v>0</v>
      </c>
      <c r="J3031" s="326">
        <v>0</v>
      </c>
      <c r="K3031" s="327">
        <v>0</v>
      </c>
      <c r="L3031" s="336">
        <v>3.7594868300476983E-5</v>
      </c>
      <c r="M3031" s="337">
        <v>1.1415525114155251E-4</v>
      </c>
      <c r="N3031" s="345">
        <v>0</v>
      </c>
      <c r="O3031" s="346">
        <v>0</v>
      </c>
      <c r="P3031" s="347">
        <v>0</v>
      </c>
      <c r="Q3031" s="348">
        <v>1.7683465959328029E-2</v>
      </c>
      <c r="R3031" s="346">
        <v>0.19173429416739426</v>
      </c>
      <c r="S3031" s="347">
        <v>7.1397765042483449E-2</v>
      </c>
      <c r="T3031" s="349">
        <v>0.21453081612949526</v>
      </c>
      <c r="U3031" s="349">
        <v>0.74972812607748063</v>
      </c>
      <c r="V3031" s="361">
        <v>0</v>
      </c>
    </row>
    <row r="3032" spans="1:22" ht="16" hidden="1" customHeight="1" outlineLevel="1">
      <c r="A3032" s="65">
        <v>3023</v>
      </c>
      <c r="B3032" s="117">
        <v>1</v>
      </c>
      <c r="C3032" s="325">
        <v>1.1694225589536945E-4</v>
      </c>
      <c r="D3032" s="326">
        <v>1.1768194677863605E-4</v>
      </c>
      <c r="E3032" s="327">
        <v>1.1693527510580185E-4</v>
      </c>
      <c r="F3032" s="332">
        <v>0</v>
      </c>
      <c r="G3032" s="326">
        <v>0</v>
      </c>
      <c r="H3032" s="327">
        <v>0</v>
      </c>
      <c r="I3032" s="332">
        <v>0</v>
      </c>
      <c r="J3032" s="326">
        <v>0</v>
      </c>
      <c r="K3032" s="327">
        <v>0</v>
      </c>
      <c r="L3032" s="336">
        <v>2.3496792687798115E-5</v>
      </c>
      <c r="M3032" s="337">
        <v>1.1415525114155251E-4</v>
      </c>
      <c r="N3032" s="345">
        <v>0</v>
      </c>
      <c r="O3032" s="346">
        <v>0</v>
      </c>
      <c r="P3032" s="347">
        <v>0</v>
      </c>
      <c r="Q3032" s="348">
        <v>8.8417329796640146E-3</v>
      </c>
      <c r="R3032" s="346">
        <v>0.15655157318155036</v>
      </c>
      <c r="S3032" s="347">
        <v>0.10207535756504994</v>
      </c>
      <c r="T3032" s="349">
        <v>0.15899624315980321</v>
      </c>
      <c r="U3032" s="349">
        <v>0.61894331142359771</v>
      </c>
      <c r="V3032" s="361">
        <v>0</v>
      </c>
    </row>
    <row r="3033" spans="1:22" ht="16" hidden="1" customHeight="1" outlineLevel="1">
      <c r="A3033" s="65">
        <v>3024</v>
      </c>
      <c r="B3033" s="117">
        <v>1</v>
      </c>
      <c r="C3033" s="325">
        <v>1.0598556030025546E-4</v>
      </c>
      <c r="D3033" s="326">
        <v>1.0749438026417954E-4</v>
      </c>
      <c r="E3033" s="327">
        <v>1.0383292011835345E-4</v>
      </c>
      <c r="F3033" s="332">
        <v>0</v>
      </c>
      <c r="G3033" s="326">
        <v>0</v>
      </c>
      <c r="H3033" s="327">
        <v>0</v>
      </c>
      <c r="I3033" s="332">
        <v>0</v>
      </c>
      <c r="J3033" s="326">
        <v>0</v>
      </c>
      <c r="K3033" s="327">
        <v>0</v>
      </c>
      <c r="L3033" s="336">
        <v>9.3987170751192458E-6</v>
      </c>
      <c r="M3033" s="337">
        <v>1.1415525114155251E-4</v>
      </c>
      <c r="N3033" s="345">
        <v>0</v>
      </c>
      <c r="O3033" s="346">
        <v>0</v>
      </c>
      <c r="P3033" s="347">
        <v>0</v>
      </c>
      <c r="Q3033" s="348">
        <v>8.8417329796640146E-3</v>
      </c>
      <c r="R3033" s="346">
        <v>0.13429446068860196</v>
      </c>
      <c r="S3033" s="347">
        <v>0.12773166008894124</v>
      </c>
      <c r="T3033" s="349">
        <v>0.11972264960418197</v>
      </c>
      <c r="U3033" s="349">
        <v>0.54839222433006807</v>
      </c>
      <c r="V3033" s="361">
        <v>0</v>
      </c>
    </row>
    <row r="3034" spans="1:22" ht="16" hidden="1" customHeight="1" outlineLevel="1">
      <c r="A3034" s="65">
        <v>3025</v>
      </c>
      <c r="B3034" s="117">
        <v>1</v>
      </c>
      <c r="C3034" s="325">
        <v>9.6703932828068207E-5</v>
      </c>
      <c r="D3034" s="326">
        <v>9.5129318616862091E-5</v>
      </c>
      <c r="E3034" s="327">
        <v>9.1145689249319249E-5</v>
      </c>
      <c r="F3034" s="332">
        <v>0</v>
      </c>
      <c r="G3034" s="326">
        <v>0</v>
      </c>
      <c r="H3034" s="327">
        <v>0</v>
      </c>
      <c r="I3034" s="332">
        <v>0</v>
      </c>
      <c r="J3034" s="326">
        <v>0</v>
      </c>
      <c r="K3034" s="327">
        <v>0</v>
      </c>
      <c r="L3034" s="336">
        <v>5.8741981719495289E-6</v>
      </c>
      <c r="M3034" s="337">
        <v>1.1415525114155251E-4</v>
      </c>
      <c r="N3034" s="345">
        <v>0</v>
      </c>
      <c r="O3034" s="346">
        <v>0</v>
      </c>
      <c r="P3034" s="347">
        <v>0</v>
      </c>
      <c r="Q3034" s="348">
        <v>8.8417329796640146E-3</v>
      </c>
      <c r="R3034" s="346">
        <v>0.13247027582440715</v>
      </c>
      <c r="S3034" s="347">
        <v>0.1418047593546464</v>
      </c>
      <c r="T3034" s="349">
        <v>7.4363075449142405E-2</v>
      </c>
      <c r="U3034" s="349">
        <v>0.49690368723116907</v>
      </c>
      <c r="V3034" s="361">
        <v>0</v>
      </c>
    </row>
    <row r="3035" spans="1:22" ht="16" hidden="1" customHeight="1" outlineLevel="1">
      <c r="A3035" s="65">
        <v>3026</v>
      </c>
      <c r="B3035" s="117">
        <v>1</v>
      </c>
      <c r="C3035" s="325">
        <v>9.1216209649226177E-5</v>
      </c>
      <c r="D3035" s="326">
        <v>8.7449759889361473E-5</v>
      </c>
      <c r="E3035" s="327">
        <v>8.4840991700903492E-5</v>
      </c>
      <c r="F3035" s="332">
        <v>0</v>
      </c>
      <c r="G3035" s="326">
        <v>0</v>
      </c>
      <c r="H3035" s="327">
        <v>0</v>
      </c>
      <c r="I3035" s="332">
        <v>0</v>
      </c>
      <c r="J3035" s="326">
        <v>0</v>
      </c>
      <c r="K3035" s="327">
        <v>0</v>
      </c>
      <c r="L3035" s="336">
        <v>2.3496792687798115E-6</v>
      </c>
      <c r="M3035" s="337">
        <v>1.1415525114155251E-4</v>
      </c>
      <c r="N3035" s="345">
        <v>0</v>
      </c>
      <c r="O3035" s="346">
        <v>0</v>
      </c>
      <c r="P3035" s="347">
        <v>0</v>
      </c>
      <c r="Q3035" s="348">
        <v>8.8417329796640146E-3</v>
      </c>
      <c r="R3035" s="346">
        <v>0.11469007868996672</v>
      </c>
      <c r="S3035" s="347">
        <v>0.13899843909823278</v>
      </c>
      <c r="T3035" s="349">
        <v>4.6881069304894135E-2</v>
      </c>
      <c r="U3035" s="349">
        <v>0.44187776972089526</v>
      </c>
      <c r="V3035" s="361">
        <v>0</v>
      </c>
    </row>
    <row r="3036" spans="1:22" ht="16" hidden="1" customHeight="1" outlineLevel="1">
      <c r="A3036" s="65">
        <v>3027</v>
      </c>
      <c r="B3036" s="117">
        <v>1</v>
      </c>
      <c r="C3036" s="325">
        <v>8.7628563744151765E-5</v>
      </c>
      <c r="D3036" s="326">
        <v>8.4358494477532116E-5</v>
      </c>
      <c r="E3036" s="327">
        <v>8.1390272466585391E-5</v>
      </c>
      <c r="F3036" s="332">
        <v>0</v>
      </c>
      <c r="G3036" s="326">
        <v>0</v>
      </c>
      <c r="H3036" s="327">
        <v>0</v>
      </c>
      <c r="I3036" s="332">
        <v>0</v>
      </c>
      <c r="J3036" s="326">
        <v>0</v>
      </c>
      <c r="K3036" s="327">
        <v>0</v>
      </c>
      <c r="L3036" s="336">
        <v>1.1748396343899057E-6</v>
      </c>
      <c r="M3036" s="337">
        <v>1.1415525114155251E-4</v>
      </c>
      <c r="N3036" s="345">
        <v>0</v>
      </c>
      <c r="O3036" s="346">
        <v>0</v>
      </c>
      <c r="P3036" s="347">
        <v>0</v>
      </c>
      <c r="Q3036" s="348">
        <v>8.8417329796640146E-3</v>
      </c>
      <c r="R3036" s="346">
        <v>0.10049634252162325</v>
      </c>
      <c r="S3036" s="347">
        <v>0.11773057807522772</v>
      </c>
      <c r="T3036" s="349">
        <v>4.5644854495637287E-2</v>
      </c>
      <c r="U3036" s="349">
        <v>0.43657169910383314</v>
      </c>
      <c r="V3036" s="361">
        <v>0</v>
      </c>
    </row>
    <row r="3037" spans="1:22" ht="16" hidden="1" customHeight="1" outlineLevel="1">
      <c r="A3037" s="65">
        <v>3028</v>
      </c>
      <c r="B3037" s="117">
        <v>1</v>
      </c>
      <c r="C3037" s="325">
        <v>8.7047290104479442E-5</v>
      </c>
      <c r="D3037" s="326">
        <v>8.5661103173082848E-5</v>
      </c>
      <c r="E3037" s="327">
        <v>7.8899527756100152E-5</v>
      </c>
      <c r="F3037" s="332">
        <v>0</v>
      </c>
      <c r="G3037" s="326">
        <v>0</v>
      </c>
      <c r="H3037" s="327">
        <v>0</v>
      </c>
      <c r="I3037" s="332">
        <v>0</v>
      </c>
      <c r="J3037" s="326">
        <v>0</v>
      </c>
      <c r="K3037" s="327">
        <v>0</v>
      </c>
      <c r="L3037" s="336">
        <v>1.409807561267887E-5</v>
      </c>
      <c r="M3037" s="337">
        <v>1.1415525114155251E-4</v>
      </c>
      <c r="N3037" s="345">
        <v>0</v>
      </c>
      <c r="O3037" s="346">
        <v>0</v>
      </c>
      <c r="P3037" s="347">
        <v>0</v>
      </c>
      <c r="Q3037" s="348">
        <v>8.8417329796640146E-3</v>
      </c>
      <c r="R3037" s="346">
        <v>0.10199716281558784</v>
      </c>
      <c r="S3037" s="347">
        <v>9.0808578555758371E-2</v>
      </c>
      <c r="T3037" s="349">
        <v>4.0414714918012178E-2</v>
      </c>
      <c r="U3037" s="349">
        <v>0.43696474137176367</v>
      </c>
      <c r="V3037" s="361">
        <v>0</v>
      </c>
    </row>
    <row r="3038" spans="1:22" ht="16" hidden="1" customHeight="1" outlineLevel="1">
      <c r="A3038" s="65">
        <v>3029</v>
      </c>
      <c r="B3038" s="117">
        <v>1</v>
      </c>
      <c r="C3038" s="325">
        <v>8.7941076453653023E-5</v>
      </c>
      <c r="D3038" s="326">
        <v>8.715813107692474E-5</v>
      </c>
      <c r="E3038" s="327">
        <v>7.9120062444007703E-5</v>
      </c>
      <c r="F3038" s="332">
        <v>0</v>
      </c>
      <c r="G3038" s="326">
        <v>0</v>
      </c>
      <c r="H3038" s="327">
        <v>0</v>
      </c>
      <c r="I3038" s="332">
        <v>0</v>
      </c>
      <c r="J3038" s="326">
        <v>0</v>
      </c>
      <c r="K3038" s="327">
        <v>0</v>
      </c>
      <c r="L3038" s="336">
        <v>3.7594868300476983E-5</v>
      </c>
      <c r="M3038" s="337">
        <v>1.1415525114155251E-4</v>
      </c>
      <c r="N3038" s="345">
        <v>0</v>
      </c>
      <c r="O3038" s="346">
        <v>0</v>
      </c>
      <c r="P3038" s="347">
        <v>4.3016797318414022E-4</v>
      </c>
      <c r="Q3038" s="348">
        <v>8.8417329796640146E-3</v>
      </c>
      <c r="R3038" s="346">
        <v>0.10325683367001447</v>
      </c>
      <c r="S3038" s="347">
        <v>4.9180631272794859E-2</v>
      </c>
      <c r="T3038" s="349">
        <v>4.2411677302196311E-2</v>
      </c>
      <c r="U3038" s="349">
        <v>0.43568735400098946</v>
      </c>
      <c r="V3038" s="361">
        <v>0</v>
      </c>
    </row>
    <row r="3039" spans="1:22" ht="16" hidden="1" customHeight="1" outlineLevel="1">
      <c r="A3039" s="65">
        <v>3030</v>
      </c>
      <c r="B3039" s="117">
        <v>1</v>
      </c>
      <c r="C3039" s="325">
        <v>9.1984990914599255E-5</v>
      </c>
      <c r="D3039" s="326">
        <v>8.7449759889361473E-5</v>
      </c>
      <c r="E3039" s="327">
        <v>8.2985905796740002E-5</v>
      </c>
      <c r="F3039" s="332">
        <v>0</v>
      </c>
      <c r="G3039" s="326">
        <v>0</v>
      </c>
      <c r="H3039" s="327">
        <v>0</v>
      </c>
      <c r="I3039" s="332">
        <v>0</v>
      </c>
      <c r="J3039" s="326">
        <v>0</v>
      </c>
      <c r="K3039" s="327">
        <v>0</v>
      </c>
      <c r="L3039" s="336">
        <v>9.3987170751192462E-5</v>
      </c>
      <c r="M3039" s="337">
        <v>1.1415525114155251E-4</v>
      </c>
      <c r="N3039" s="345">
        <v>9.574353442105504E-3</v>
      </c>
      <c r="O3039" s="346">
        <v>1.4057259604024553E-2</v>
      </c>
      <c r="P3039" s="347">
        <v>1.8218612173437454E-2</v>
      </c>
      <c r="Q3039" s="348">
        <v>8.8417329796640146E-3</v>
      </c>
      <c r="R3039" s="346">
        <v>9.9494866187928924E-2</v>
      </c>
      <c r="S3039" s="347">
        <v>4.261871801328402E-2</v>
      </c>
      <c r="T3039" s="349">
        <v>5.2016115435653321E-2</v>
      </c>
      <c r="U3039" s="349">
        <v>0.44905079111062735</v>
      </c>
      <c r="V3039" s="361">
        <v>0</v>
      </c>
    </row>
    <row r="3040" spans="1:22" ht="16" hidden="1" customHeight="1" outlineLevel="1">
      <c r="A3040" s="65">
        <v>3031</v>
      </c>
      <c r="B3040" s="117">
        <v>1</v>
      </c>
      <c r="C3040" s="325">
        <v>1.0252291947898157E-4</v>
      </c>
      <c r="D3040" s="326">
        <v>9.2776846196539116E-5</v>
      </c>
      <c r="E3040" s="327">
        <v>9.0795428274407258E-5</v>
      </c>
      <c r="F3040" s="332">
        <v>0</v>
      </c>
      <c r="G3040" s="326">
        <v>0</v>
      </c>
      <c r="H3040" s="327">
        <v>0</v>
      </c>
      <c r="I3040" s="332">
        <v>0</v>
      </c>
      <c r="J3040" s="326">
        <v>0</v>
      </c>
      <c r="K3040" s="327">
        <v>0</v>
      </c>
      <c r="L3040" s="336">
        <v>1.8210014333043539E-4</v>
      </c>
      <c r="M3040" s="337">
        <v>1.1415525114155251E-4</v>
      </c>
      <c r="N3040" s="345">
        <v>7.8023835513277684E-2</v>
      </c>
      <c r="O3040" s="346">
        <v>0.12743354398612447</v>
      </c>
      <c r="P3040" s="347">
        <v>0.11334024564346565</v>
      </c>
      <c r="Q3040" s="348">
        <v>8.8417329796640146E-3</v>
      </c>
      <c r="R3040" s="346">
        <v>7.9839953546734468E-2</v>
      </c>
      <c r="S3040" s="347">
        <v>2.1625783255536518E-2</v>
      </c>
      <c r="T3040" s="349">
        <v>8.235092498587894E-2</v>
      </c>
      <c r="U3040" s="349">
        <v>0.47990460914317373</v>
      </c>
      <c r="V3040" s="361">
        <v>0</v>
      </c>
    </row>
    <row r="3041" spans="1:22" ht="16" hidden="1" customHeight="1" outlineLevel="1">
      <c r="A3041" s="65">
        <v>3032</v>
      </c>
      <c r="B3041" s="117">
        <v>1</v>
      </c>
      <c r="C3041" s="325">
        <v>1.230362537306439E-4</v>
      </c>
      <c r="D3041" s="326">
        <v>1.0949689810957844E-4</v>
      </c>
      <c r="E3041" s="327">
        <v>1.0841225804961015E-4</v>
      </c>
      <c r="F3041" s="332">
        <v>0</v>
      </c>
      <c r="G3041" s="326">
        <v>0</v>
      </c>
      <c r="H3041" s="327">
        <v>0</v>
      </c>
      <c r="I3041" s="332">
        <v>0</v>
      </c>
      <c r="J3041" s="326">
        <v>0</v>
      </c>
      <c r="K3041" s="327">
        <v>0</v>
      </c>
      <c r="L3041" s="336">
        <v>1.5860335064263727E-4</v>
      </c>
      <c r="M3041" s="337">
        <v>1.1415525114155251E-4</v>
      </c>
      <c r="N3041" s="345">
        <v>0.2042052398323696</v>
      </c>
      <c r="O3041" s="346">
        <v>0.31061816850105062</v>
      </c>
      <c r="P3041" s="347">
        <v>0.26616990600546209</v>
      </c>
      <c r="Q3041" s="348">
        <v>8.8417329796640146E-3</v>
      </c>
      <c r="R3041" s="346">
        <v>6.0498317431853195E-2</v>
      </c>
      <c r="S3041" s="347">
        <v>4.7048657497807175E-3</v>
      </c>
      <c r="T3041" s="349">
        <v>0.15937661694726687</v>
      </c>
      <c r="U3041" s="349">
        <v>0.59742424725440135</v>
      </c>
      <c r="V3041" s="361">
        <v>0</v>
      </c>
    </row>
    <row r="3042" spans="1:22" ht="16" hidden="1" customHeight="1" outlineLevel="1">
      <c r="A3042" s="65">
        <v>3033</v>
      </c>
      <c r="B3042" s="117">
        <v>1</v>
      </c>
      <c r="C3042" s="325">
        <v>1.3763684751854252E-4</v>
      </c>
      <c r="D3042" s="326">
        <v>1.1933451004911088E-4</v>
      </c>
      <c r="E3042" s="327">
        <v>1.2371995991613402E-4</v>
      </c>
      <c r="F3042" s="332">
        <v>0</v>
      </c>
      <c r="G3042" s="326">
        <v>0</v>
      </c>
      <c r="H3042" s="327">
        <v>0</v>
      </c>
      <c r="I3042" s="332">
        <v>0</v>
      </c>
      <c r="J3042" s="326">
        <v>0</v>
      </c>
      <c r="K3042" s="327">
        <v>0</v>
      </c>
      <c r="L3042" s="336">
        <v>1.4685495429873823E-4</v>
      </c>
      <c r="M3042" s="337">
        <v>1.1415525114155251E-4</v>
      </c>
      <c r="N3042" s="345">
        <v>0.32952923936560136</v>
      </c>
      <c r="O3042" s="346">
        <v>0.45546071941901317</v>
      </c>
      <c r="P3042" s="347">
        <v>0.41208836517490921</v>
      </c>
      <c r="Q3042" s="348">
        <v>8.8417329796640146E-3</v>
      </c>
      <c r="R3042" s="346">
        <v>4.1167240788533781E-2</v>
      </c>
      <c r="S3042" s="347">
        <v>4.3884415008862056E-3</v>
      </c>
      <c r="T3042" s="349">
        <v>0.21481609647009298</v>
      </c>
      <c r="U3042" s="349">
        <v>0.71916908974588223</v>
      </c>
      <c r="V3042" s="361">
        <v>6.6963498953739806E-2</v>
      </c>
    </row>
    <row r="3043" spans="1:22" ht="16" hidden="1" customHeight="1" outlineLevel="1">
      <c r="A3043" s="65">
        <v>3034</v>
      </c>
      <c r="B3043" s="117">
        <v>1</v>
      </c>
      <c r="C3043" s="325">
        <v>1.4166826147110869E-4</v>
      </c>
      <c r="D3043" s="326">
        <v>1.1919841660330706E-4</v>
      </c>
      <c r="E3043" s="327">
        <v>1.3241162114543148E-4</v>
      </c>
      <c r="F3043" s="332">
        <v>0</v>
      </c>
      <c r="G3043" s="326">
        <v>0</v>
      </c>
      <c r="H3043" s="327">
        <v>3.527301312156082E-4</v>
      </c>
      <c r="I3043" s="332">
        <v>0</v>
      </c>
      <c r="J3043" s="326">
        <v>0</v>
      </c>
      <c r="K3043" s="327">
        <v>0</v>
      </c>
      <c r="L3043" s="336">
        <v>1.644775488145868E-4</v>
      </c>
      <c r="M3043" s="337">
        <v>1.1415525114155251E-4</v>
      </c>
      <c r="N3043" s="345">
        <v>0.46742850909144923</v>
      </c>
      <c r="O3043" s="346">
        <v>0.54827455887015775</v>
      </c>
      <c r="P3043" s="347">
        <v>0.53435209346450641</v>
      </c>
      <c r="Q3043" s="348">
        <v>8.8417329796640146E-3</v>
      </c>
      <c r="R3043" s="346">
        <v>3.9902633515015509E-2</v>
      </c>
      <c r="S3043" s="347">
        <v>4.7048657497807175E-3</v>
      </c>
      <c r="T3043" s="349">
        <v>0.18505184760106283</v>
      </c>
      <c r="U3043" s="349">
        <v>0.70610043433719216</v>
      </c>
      <c r="V3043" s="361">
        <v>0.17257925389623777</v>
      </c>
    </row>
    <row r="3044" spans="1:22" ht="16" hidden="1" customHeight="1" outlineLevel="1">
      <c r="A3044" s="65">
        <v>3035</v>
      </c>
      <c r="B3044" s="117">
        <v>1</v>
      </c>
      <c r="C3044" s="325">
        <v>1.4348083518621598E-4</v>
      </c>
      <c r="D3044" s="326">
        <v>1.2028716416973753E-4</v>
      </c>
      <c r="E3044" s="327">
        <v>1.3248945691763414E-4</v>
      </c>
      <c r="F3044" s="332">
        <v>0</v>
      </c>
      <c r="G3044" s="326">
        <v>2.3632274801926509E-4</v>
      </c>
      <c r="H3044" s="327">
        <v>4.3335416120774729E-4</v>
      </c>
      <c r="I3044" s="332">
        <v>0</v>
      </c>
      <c r="J3044" s="326">
        <v>0</v>
      </c>
      <c r="K3044" s="327">
        <v>0</v>
      </c>
      <c r="L3044" s="336">
        <v>1.8797434150238492E-4</v>
      </c>
      <c r="M3044" s="337">
        <v>1.1415525114155251E-4</v>
      </c>
      <c r="N3044" s="345">
        <v>0.54359463423536314</v>
      </c>
      <c r="O3044" s="346">
        <v>0.62833427761587046</v>
      </c>
      <c r="P3044" s="347">
        <v>0.62288165302523157</v>
      </c>
      <c r="Q3044" s="348">
        <v>1.7683465959328029E-2</v>
      </c>
      <c r="R3044" s="346">
        <v>4.7396732153910291E-2</v>
      </c>
      <c r="S3044" s="347">
        <v>1.0084077980987403E-2</v>
      </c>
      <c r="T3044" s="349">
        <v>0.12932708773763898</v>
      </c>
      <c r="U3044" s="349">
        <v>0.62277547353592044</v>
      </c>
      <c r="V3044" s="361">
        <v>0.2085762095308655</v>
      </c>
    </row>
    <row r="3045" spans="1:22" ht="16" hidden="1" customHeight="1" outlineLevel="1">
      <c r="A3045" s="65">
        <v>3036</v>
      </c>
      <c r="B3045" s="117">
        <v>1</v>
      </c>
      <c r="C3045" s="325">
        <v>1.433620803566055E-4</v>
      </c>
      <c r="D3045" s="326">
        <v>1.1947060349491468E-4</v>
      </c>
      <c r="E3045" s="327">
        <v>1.3233378537322882E-4</v>
      </c>
      <c r="F3045" s="332">
        <v>0</v>
      </c>
      <c r="G3045" s="326">
        <v>2.094811519479411E-4</v>
      </c>
      <c r="H3045" s="327">
        <v>4.9382218370185135E-4</v>
      </c>
      <c r="I3045" s="332">
        <v>0</v>
      </c>
      <c r="J3045" s="326">
        <v>0</v>
      </c>
      <c r="K3045" s="327">
        <v>0</v>
      </c>
      <c r="L3045" s="336">
        <v>2.0677177565262342E-4</v>
      </c>
      <c r="M3045" s="337">
        <v>1.1415525114155251E-4</v>
      </c>
      <c r="N3045" s="345">
        <v>0.58403555996843559</v>
      </c>
      <c r="O3045" s="346">
        <v>0.66392076452304072</v>
      </c>
      <c r="P3045" s="347">
        <v>0.64134436075646517</v>
      </c>
      <c r="Q3045" s="348">
        <v>1.7683465959328029E-2</v>
      </c>
      <c r="R3045" s="346">
        <v>4.0896212561135473E-2</v>
      </c>
      <c r="S3045" s="347">
        <v>2.044308222723237E-2</v>
      </c>
      <c r="T3045" s="349">
        <v>0.11877171513552286</v>
      </c>
      <c r="U3045" s="349">
        <v>0.56627564752090709</v>
      </c>
      <c r="V3045" s="361">
        <v>0.32244568848960786</v>
      </c>
    </row>
    <row r="3046" spans="1:22" ht="16" hidden="1" customHeight="1" outlineLevel="1">
      <c r="A3046" s="65">
        <v>3037</v>
      </c>
      <c r="B3046" s="117">
        <v>1</v>
      </c>
      <c r="C3046" s="325">
        <v>1.324491365408217E-4</v>
      </c>
      <c r="D3046" s="326">
        <v>1.2217303049016174E-4</v>
      </c>
      <c r="E3046" s="327">
        <v>1.2850685990659785E-4</v>
      </c>
      <c r="F3046" s="332">
        <v>2.551039548616056E-4</v>
      </c>
      <c r="G3046" s="326">
        <v>2.602467793002277E-4</v>
      </c>
      <c r="H3046" s="327">
        <v>4.8374417995283419E-4</v>
      </c>
      <c r="I3046" s="332">
        <v>0</v>
      </c>
      <c r="J3046" s="326">
        <v>0</v>
      </c>
      <c r="K3046" s="327">
        <v>0</v>
      </c>
      <c r="L3046" s="336">
        <v>1.8797434150238492E-4</v>
      </c>
      <c r="M3046" s="337">
        <v>1.1415525114155251E-4</v>
      </c>
      <c r="N3046" s="345">
        <v>0.57131738897817608</v>
      </c>
      <c r="O3046" s="346">
        <v>0.66445798727783267</v>
      </c>
      <c r="P3046" s="347">
        <v>0.63020601360792328</v>
      </c>
      <c r="Q3046" s="348">
        <v>1.7683465959328029E-2</v>
      </c>
      <c r="R3046" s="346">
        <v>3.6877510484470299E-2</v>
      </c>
      <c r="S3046" s="347">
        <v>2.4831523728118574E-2</v>
      </c>
      <c r="T3046" s="349">
        <v>8.4728261157526713E-2</v>
      </c>
      <c r="U3046" s="349">
        <v>0.50270106068314435</v>
      </c>
      <c r="V3046" s="361">
        <v>0.43042128627127046</v>
      </c>
    </row>
    <row r="3047" spans="1:22" ht="16" hidden="1" customHeight="1" outlineLevel="1">
      <c r="A3047" s="65">
        <v>3038</v>
      </c>
      <c r="B3047" s="117">
        <v>1</v>
      </c>
      <c r="C3047" s="325">
        <v>1.3384919347938731E-4</v>
      </c>
      <c r="D3047" s="326">
        <v>1.1793469174941456E-4</v>
      </c>
      <c r="E3047" s="327">
        <v>1.2429075557895356E-4</v>
      </c>
      <c r="F3047" s="332">
        <v>3.0762535733311287E-4</v>
      </c>
      <c r="G3047" s="326">
        <v>3.3201887314311565E-4</v>
      </c>
      <c r="H3047" s="327">
        <v>0</v>
      </c>
      <c r="I3047" s="332">
        <v>0</v>
      </c>
      <c r="J3047" s="326">
        <v>0</v>
      </c>
      <c r="K3047" s="327">
        <v>0</v>
      </c>
      <c r="L3047" s="336">
        <v>1.9032402077116473E-4</v>
      </c>
      <c r="M3047" s="337">
        <v>1.1415525114155251E-4</v>
      </c>
      <c r="N3047" s="345">
        <v>0.55559830123740583</v>
      </c>
      <c r="O3047" s="346">
        <v>0.62462655947401635</v>
      </c>
      <c r="P3047" s="347">
        <v>0.58306110803529199</v>
      </c>
      <c r="Q3047" s="348">
        <v>1.7683465959328029E-2</v>
      </c>
      <c r="R3047" s="346">
        <v>4.6304754150569727E-2</v>
      </c>
      <c r="S3047" s="347">
        <v>2.1392354973915902E-2</v>
      </c>
      <c r="T3047" s="349">
        <v>6.4853730762551312E-2</v>
      </c>
      <c r="U3047" s="349">
        <v>0.49484021532453382</v>
      </c>
      <c r="V3047" s="361">
        <v>0.45208817070203883</v>
      </c>
    </row>
    <row r="3048" spans="1:22" ht="16" hidden="1" customHeight="1" outlineLevel="1">
      <c r="A3048" s="65">
        <v>3039</v>
      </c>
      <c r="B3048" s="117">
        <v>1</v>
      </c>
      <c r="C3048" s="325">
        <v>1.3984943750181141E-4</v>
      </c>
      <c r="D3048" s="326">
        <v>1.1503784554587635E-4</v>
      </c>
      <c r="E3048" s="327">
        <v>1.2778039269937299E-4</v>
      </c>
      <c r="F3048" s="332">
        <v>3.5264370230869019E-4</v>
      </c>
      <c r="G3048" s="326">
        <v>3.4310561934648844E-4</v>
      </c>
      <c r="H3048" s="327">
        <v>0</v>
      </c>
      <c r="I3048" s="332">
        <v>0</v>
      </c>
      <c r="J3048" s="326">
        <v>0</v>
      </c>
      <c r="K3048" s="327">
        <v>0</v>
      </c>
      <c r="L3048" s="336">
        <v>2.1382081345896285E-4</v>
      </c>
      <c r="M3048" s="337">
        <v>1.1415525114155251E-4</v>
      </c>
      <c r="N3048" s="345">
        <v>0.48386210082043629</v>
      </c>
      <c r="O3048" s="346">
        <v>0.55470201183502266</v>
      </c>
      <c r="P3048" s="347">
        <v>0.45921526626529668</v>
      </c>
      <c r="Q3048" s="348">
        <v>4.4208664898320073E-2</v>
      </c>
      <c r="R3048" s="346">
        <v>6.7511492336566906E-2</v>
      </c>
      <c r="S3048" s="347">
        <v>3.3017056215738909E-2</v>
      </c>
      <c r="T3048" s="349">
        <v>8.4918448051258547E-2</v>
      </c>
      <c r="U3048" s="349">
        <v>0.51223233568045967</v>
      </c>
      <c r="V3048" s="361">
        <v>0.48639025377020112</v>
      </c>
    </row>
    <row r="3049" spans="1:22" ht="16" hidden="1" customHeight="1" outlineLevel="1">
      <c r="A3049" s="65">
        <v>3040</v>
      </c>
      <c r="B3049" s="117">
        <v>1</v>
      </c>
      <c r="C3049" s="325">
        <v>1.4075572435936503E-4</v>
      </c>
      <c r="D3049" s="326">
        <v>1.1700147954961702E-4</v>
      </c>
      <c r="E3049" s="327">
        <v>1.3033600055336044E-4</v>
      </c>
      <c r="F3049" s="332">
        <v>3.9766204728426777E-4</v>
      </c>
      <c r="G3049" s="326">
        <v>3.6761316358552342E-4</v>
      </c>
      <c r="H3049" s="327">
        <v>0</v>
      </c>
      <c r="I3049" s="332">
        <v>0</v>
      </c>
      <c r="J3049" s="326">
        <v>0</v>
      </c>
      <c r="K3049" s="327">
        <v>0</v>
      </c>
      <c r="L3049" s="336">
        <v>2.2321953053408208E-4</v>
      </c>
      <c r="M3049" s="337">
        <v>1.1415525114155251E-4</v>
      </c>
      <c r="N3049" s="345">
        <v>0.37740100657612879</v>
      </c>
      <c r="O3049" s="346">
        <v>0.45589516087184428</v>
      </c>
      <c r="P3049" s="347">
        <v>0.35605399412222943</v>
      </c>
      <c r="Q3049" s="348">
        <v>3.5366931918656058E-2</v>
      </c>
      <c r="R3049" s="346">
        <v>6.7844946253210414E-2</v>
      </c>
      <c r="S3049" s="347">
        <v>4.4916683722819484E-2</v>
      </c>
      <c r="T3049" s="349">
        <v>0.12561844330986846</v>
      </c>
      <c r="U3049" s="349">
        <v>0.57207302097288248</v>
      </c>
      <c r="V3049" s="361">
        <v>0.30176366244205644</v>
      </c>
    </row>
    <row r="3050" spans="1:22" ht="16" hidden="1" customHeight="1" outlineLevel="1">
      <c r="A3050" s="65">
        <v>3041</v>
      </c>
      <c r="B3050" s="117">
        <v>1</v>
      </c>
      <c r="C3050" s="325">
        <v>1.4035570809120342E-4</v>
      </c>
      <c r="D3050" s="326">
        <v>1.2228968201513643E-4</v>
      </c>
      <c r="E3050" s="327">
        <v>1.2902576505461561E-4</v>
      </c>
      <c r="F3050" s="332">
        <v>4.0516510478019719E-4</v>
      </c>
      <c r="G3050" s="326">
        <v>2.5091057197107155E-4</v>
      </c>
      <c r="H3050" s="327">
        <v>0</v>
      </c>
      <c r="I3050" s="332">
        <v>0</v>
      </c>
      <c r="J3050" s="326">
        <v>0</v>
      </c>
      <c r="K3050" s="327">
        <v>0</v>
      </c>
      <c r="L3050" s="336">
        <v>2.2321953053408208E-4</v>
      </c>
      <c r="M3050" s="337">
        <v>1.1415525114155251E-4</v>
      </c>
      <c r="N3050" s="345">
        <v>0.2304989865987489</v>
      </c>
      <c r="O3050" s="346">
        <v>0.31053770178459716</v>
      </c>
      <c r="P3050" s="347">
        <v>0.23431396796311157</v>
      </c>
      <c r="Q3050" s="348">
        <v>5.3050397877984087E-2</v>
      </c>
      <c r="R3050" s="346">
        <v>8.0046161981885258E-2</v>
      </c>
      <c r="S3050" s="347">
        <v>7.595219847791744E-2</v>
      </c>
      <c r="T3050" s="349">
        <v>0.14444694578931883</v>
      </c>
      <c r="U3050" s="349">
        <v>0.61540593101222307</v>
      </c>
      <c r="V3050" s="361">
        <v>0.17479327661819777</v>
      </c>
    </row>
    <row r="3051" spans="1:22" ht="16" hidden="1" customHeight="1" outlineLevel="1">
      <c r="A3051" s="65">
        <v>3042</v>
      </c>
      <c r="B3051" s="117">
        <v>1</v>
      </c>
      <c r="C3051" s="325">
        <v>1.3384919347938731E-4</v>
      </c>
      <c r="D3051" s="326">
        <v>1.2508931861452907E-4</v>
      </c>
      <c r="E3051" s="327">
        <v>1.2648312982932859E-4</v>
      </c>
      <c r="F3051" s="332">
        <v>3.9766204728426777E-4</v>
      </c>
      <c r="G3051" s="326">
        <v>0</v>
      </c>
      <c r="H3051" s="327">
        <v>0</v>
      </c>
      <c r="I3051" s="332">
        <v>0</v>
      </c>
      <c r="J3051" s="326">
        <v>0</v>
      </c>
      <c r="K3051" s="327">
        <v>0</v>
      </c>
      <c r="L3051" s="336">
        <v>1.644775488145868E-4</v>
      </c>
      <c r="M3051" s="337">
        <v>1.1415525114155251E-4</v>
      </c>
      <c r="N3051" s="345">
        <v>9.8601550373922348E-2</v>
      </c>
      <c r="O3051" s="346">
        <v>0.13038413851205893</v>
      </c>
      <c r="P3051" s="347">
        <v>0.11149752597183095</v>
      </c>
      <c r="Q3051" s="348">
        <v>7.9575596816976138E-2</v>
      </c>
      <c r="R3051" s="346">
        <v>8.1197902187987211E-2</v>
      </c>
      <c r="S3051" s="347">
        <v>8.7426467405393726E-2</v>
      </c>
      <c r="T3051" s="349">
        <v>0.16441656963116014</v>
      </c>
      <c r="U3051" s="349">
        <v>0.6066607405507688</v>
      </c>
      <c r="V3051" s="361">
        <v>0.10635707082629885</v>
      </c>
    </row>
    <row r="3052" spans="1:22" ht="16" hidden="1" customHeight="1" outlineLevel="1">
      <c r="A3052" s="65">
        <v>3043</v>
      </c>
      <c r="B3052" s="117">
        <v>1</v>
      </c>
      <c r="C3052" s="325">
        <v>1.2981777952682114E-4</v>
      </c>
      <c r="D3052" s="326">
        <v>1.2518652821867464E-4</v>
      </c>
      <c r="E3052" s="327">
        <v>1.2246161493219097E-4</v>
      </c>
      <c r="F3052" s="332">
        <v>3.2263147232497198E-4</v>
      </c>
      <c r="G3052" s="326">
        <v>0</v>
      </c>
      <c r="H3052" s="327">
        <v>0</v>
      </c>
      <c r="I3052" s="332">
        <v>0</v>
      </c>
      <c r="J3052" s="326">
        <v>0</v>
      </c>
      <c r="K3052" s="327">
        <v>0</v>
      </c>
      <c r="L3052" s="336">
        <v>1.1748396343899057E-4</v>
      </c>
      <c r="M3052" s="337">
        <v>1.1415525114155251E-4</v>
      </c>
      <c r="N3052" s="345">
        <v>2.00061116700712E-2</v>
      </c>
      <c r="O3052" s="346">
        <v>1.6621701674567887E-2</v>
      </c>
      <c r="P3052" s="347">
        <v>2.1369342297267339E-2</v>
      </c>
      <c r="Q3052" s="348">
        <v>7.9575596816976138E-2</v>
      </c>
      <c r="R3052" s="346">
        <v>6.7817126350810164E-2</v>
      </c>
      <c r="S3052" s="347">
        <v>9.2696745305890643E-2</v>
      </c>
      <c r="T3052" s="349">
        <v>0.16023245796906005</v>
      </c>
      <c r="U3052" s="349">
        <v>0.64508062224097784</v>
      </c>
      <c r="V3052" s="361">
        <v>7.99872967516424E-2</v>
      </c>
    </row>
    <row r="3053" spans="1:22" ht="16" hidden="1" customHeight="1" outlineLevel="1">
      <c r="A3053" s="65">
        <v>3044</v>
      </c>
      <c r="B3053" s="117">
        <v>1</v>
      </c>
      <c r="C3053" s="325">
        <v>1.2755518751003206E-4</v>
      </c>
      <c r="D3053" s="326">
        <v>1.2936654119693447E-4</v>
      </c>
      <c r="E3053" s="327">
        <v>1.2495235964267621E-4</v>
      </c>
      <c r="F3053" s="332">
        <v>2.8511618484532408E-4</v>
      </c>
      <c r="G3053" s="326">
        <v>0</v>
      </c>
      <c r="H3053" s="327">
        <v>0</v>
      </c>
      <c r="I3053" s="332">
        <v>0</v>
      </c>
      <c r="J3053" s="326">
        <v>0</v>
      </c>
      <c r="K3053" s="327">
        <v>0</v>
      </c>
      <c r="L3053" s="336">
        <v>8.811297257924293E-5</v>
      </c>
      <c r="M3053" s="337">
        <v>1.1415525114155251E-4</v>
      </c>
      <c r="N3053" s="345">
        <v>2.8580159528673139E-4</v>
      </c>
      <c r="O3053" s="346">
        <v>0</v>
      </c>
      <c r="P3053" s="347">
        <v>0</v>
      </c>
      <c r="Q3053" s="348">
        <v>6.1892130857648102E-2</v>
      </c>
      <c r="R3053" s="346">
        <v>7.9447601574808818E-2</v>
      </c>
      <c r="S3053" s="347">
        <v>9.656127263969759E-2</v>
      </c>
      <c r="T3053" s="349">
        <v>0.16232451380011012</v>
      </c>
      <c r="U3053" s="349">
        <v>0.70580565263624429</v>
      </c>
      <c r="V3053" s="361">
        <v>0</v>
      </c>
    </row>
    <row r="3054" spans="1:22" ht="16" hidden="1" customHeight="1" outlineLevel="1">
      <c r="A3054" s="65">
        <v>3045</v>
      </c>
      <c r="B3054" s="117">
        <v>1</v>
      </c>
      <c r="C3054" s="325">
        <v>1.2929275817485903E-4</v>
      </c>
      <c r="D3054" s="326">
        <v>1.3883475664071371E-4</v>
      </c>
      <c r="E3054" s="327">
        <v>1.3107544038928575E-4</v>
      </c>
      <c r="F3054" s="332">
        <v>0</v>
      </c>
      <c r="G3054" s="326">
        <v>0</v>
      </c>
      <c r="H3054" s="327">
        <v>0</v>
      </c>
      <c r="I3054" s="332">
        <v>0</v>
      </c>
      <c r="J3054" s="326">
        <v>0</v>
      </c>
      <c r="K3054" s="327">
        <v>0</v>
      </c>
      <c r="L3054" s="336">
        <v>5.8741981719495287E-5</v>
      </c>
      <c r="M3054" s="337">
        <v>1.1415525114155251E-4</v>
      </c>
      <c r="N3054" s="345">
        <v>0</v>
      </c>
      <c r="O3054" s="346">
        <v>0</v>
      </c>
      <c r="P3054" s="347">
        <v>0</v>
      </c>
      <c r="Q3054" s="348">
        <v>2.6525198938992044E-2</v>
      </c>
      <c r="R3054" s="346">
        <v>9.4109212708843995E-2</v>
      </c>
      <c r="S3054" s="347">
        <v>5.4367913206017873E-2</v>
      </c>
      <c r="T3054" s="349">
        <v>0.27643665003920337</v>
      </c>
      <c r="U3054" s="349">
        <v>0.77124719024667698</v>
      </c>
      <c r="V3054" s="361">
        <v>0</v>
      </c>
    </row>
    <row r="3055" spans="1:22" ht="16" hidden="1" customHeight="1" outlineLevel="1">
      <c r="A3055" s="65">
        <v>3046</v>
      </c>
      <c r="B3055" s="117">
        <v>1</v>
      </c>
      <c r="C3055" s="325">
        <v>1.2733642861338117E-4</v>
      </c>
      <c r="D3055" s="326">
        <v>1.3191343282554859E-4</v>
      </c>
      <c r="E3055" s="327">
        <v>1.2720959703655345E-4</v>
      </c>
      <c r="F3055" s="332">
        <v>0</v>
      </c>
      <c r="G3055" s="326">
        <v>0</v>
      </c>
      <c r="H3055" s="327">
        <v>0</v>
      </c>
      <c r="I3055" s="332">
        <v>0</v>
      </c>
      <c r="J3055" s="326">
        <v>0</v>
      </c>
      <c r="K3055" s="327">
        <v>0</v>
      </c>
      <c r="L3055" s="336">
        <v>3.7594868300476983E-5</v>
      </c>
      <c r="M3055" s="337">
        <v>1.1415525114155251E-4</v>
      </c>
      <c r="N3055" s="345">
        <v>0</v>
      </c>
      <c r="O3055" s="346">
        <v>0</v>
      </c>
      <c r="P3055" s="347">
        <v>0</v>
      </c>
      <c r="Q3055" s="348">
        <v>1.7683465959328029E-2</v>
      </c>
      <c r="R3055" s="346">
        <v>0.11979514164703926</v>
      </c>
      <c r="S3055" s="347">
        <v>0.1045393152091332</v>
      </c>
      <c r="T3055" s="349">
        <v>0.23212310379968878</v>
      </c>
      <c r="U3055" s="349">
        <v>0.75758897143609127</v>
      </c>
      <c r="V3055" s="361">
        <v>0</v>
      </c>
    </row>
    <row r="3056" spans="1:22" ht="16" hidden="1" customHeight="1" outlineLevel="1">
      <c r="A3056" s="65">
        <v>3047</v>
      </c>
      <c r="B3056" s="117">
        <v>1</v>
      </c>
      <c r="C3056" s="325">
        <v>1.1485467099590106E-4</v>
      </c>
      <c r="D3056" s="326">
        <v>1.2085097987378188E-4</v>
      </c>
      <c r="E3056" s="327">
        <v>1.1506721657293792E-4</v>
      </c>
      <c r="F3056" s="332">
        <v>0</v>
      </c>
      <c r="G3056" s="326">
        <v>0</v>
      </c>
      <c r="H3056" s="327">
        <v>0</v>
      </c>
      <c r="I3056" s="332">
        <v>0</v>
      </c>
      <c r="J3056" s="326">
        <v>0</v>
      </c>
      <c r="K3056" s="327">
        <v>0</v>
      </c>
      <c r="L3056" s="336">
        <v>2.3496792687798115E-5</v>
      </c>
      <c r="M3056" s="337">
        <v>1.1415525114155251E-4</v>
      </c>
      <c r="N3056" s="345">
        <v>0</v>
      </c>
      <c r="O3056" s="346">
        <v>0</v>
      </c>
      <c r="P3056" s="347">
        <v>0</v>
      </c>
      <c r="Q3056" s="348">
        <v>1.7683465959328029E-2</v>
      </c>
      <c r="R3056" s="346">
        <v>0.11431881043061405</v>
      </c>
      <c r="S3056" s="347">
        <v>0.14704909889170745</v>
      </c>
      <c r="T3056" s="349">
        <v>0.14710956230156433</v>
      </c>
      <c r="U3056" s="349">
        <v>0.61894331142359771</v>
      </c>
      <c r="V3056" s="361">
        <v>0</v>
      </c>
    </row>
    <row r="3057" spans="1:22" ht="16" hidden="1" customHeight="1" outlineLevel="1">
      <c r="A3057" s="65">
        <v>3048</v>
      </c>
      <c r="B3057" s="117">
        <v>1</v>
      </c>
      <c r="C3057" s="325">
        <v>1.0551054098181356E-4</v>
      </c>
      <c r="D3057" s="326">
        <v>1.1002182997196455E-4</v>
      </c>
      <c r="E3057" s="327">
        <v>1.0309348028242814E-4</v>
      </c>
      <c r="F3057" s="332">
        <v>0</v>
      </c>
      <c r="G3057" s="326">
        <v>0</v>
      </c>
      <c r="H3057" s="327">
        <v>0</v>
      </c>
      <c r="I3057" s="332">
        <v>0</v>
      </c>
      <c r="J3057" s="326">
        <v>0</v>
      </c>
      <c r="K3057" s="327">
        <v>0</v>
      </c>
      <c r="L3057" s="336">
        <v>9.3987170751192458E-6</v>
      </c>
      <c r="M3057" s="337">
        <v>1.1415525114155251E-4</v>
      </c>
      <c r="N3057" s="345">
        <v>0</v>
      </c>
      <c r="O3057" s="346">
        <v>0</v>
      </c>
      <c r="P3057" s="347">
        <v>0</v>
      </c>
      <c r="Q3057" s="348">
        <v>3.5366931918656058E-2</v>
      </c>
      <c r="R3057" s="346">
        <v>0.11788110073039938</v>
      </c>
      <c r="S3057" s="347">
        <v>0.13930448460389244</v>
      </c>
      <c r="T3057" s="349">
        <v>0.10869180976773628</v>
      </c>
      <c r="U3057" s="349">
        <v>0.56489999958315018</v>
      </c>
      <c r="V3057" s="361">
        <v>0</v>
      </c>
    </row>
    <row r="3058" spans="1:22" ht="16" hidden="1" customHeight="1" outlineLevel="1">
      <c r="A3058" s="65">
        <v>3049</v>
      </c>
      <c r="B3058" s="117">
        <v>1</v>
      </c>
      <c r="C3058" s="325">
        <v>9.6678931811308098E-5</v>
      </c>
      <c r="D3058" s="326">
        <v>9.8726073970248454E-5</v>
      </c>
      <c r="E3058" s="327">
        <v>9.1716484912138791E-5</v>
      </c>
      <c r="F3058" s="332">
        <v>0</v>
      </c>
      <c r="G3058" s="326">
        <v>0</v>
      </c>
      <c r="H3058" s="327">
        <v>0</v>
      </c>
      <c r="I3058" s="332">
        <v>0</v>
      </c>
      <c r="J3058" s="326">
        <v>0</v>
      </c>
      <c r="K3058" s="327">
        <v>0</v>
      </c>
      <c r="L3058" s="336">
        <v>5.8741981719495289E-6</v>
      </c>
      <c r="M3058" s="337">
        <v>1.1415525114155251E-4</v>
      </c>
      <c r="N3058" s="345">
        <v>0</v>
      </c>
      <c r="O3058" s="346">
        <v>0</v>
      </c>
      <c r="P3058" s="347">
        <v>0</v>
      </c>
      <c r="Q3058" s="348">
        <v>6.1892130857648102E-2</v>
      </c>
      <c r="R3058" s="346">
        <v>0.1628580077531645</v>
      </c>
      <c r="S3058" s="347">
        <v>0.11118422443591794</v>
      </c>
      <c r="T3058" s="349">
        <v>8.5013541498124442E-2</v>
      </c>
      <c r="U3058" s="349">
        <v>0.47931504574127798</v>
      </c>
      <c r="V3058" s="361">
        <v>0</v>
      </c>
    </row>
    <row r="3059" spans="1:22" ht="16" hidden="1" customHeight="1" outlineLevel="1">
      <c r="A3059" s="65">
        <v>3050</v>
      </c>
      <c r="B3059" s="117">
        <v>1</v>
      </c>
      <c r="C3059" s="325">
        <v>9.0859945160394739E-5</v>
      </c>
      <c r="D3059" s="326">
        <v>9.1338144055184568E-5</v>
      </c>
      <c r="E3059" s="327">
        <v>8.4555593869493721E-5</v>
      </c>
      <c r="F3059" s="332">
        <v>0</v>
      </c>
      <c r="G3059" s="326">
        <v>0</v>
      </c>
      <c r="H3059" s="327">
        <v>0</v>
      </c>
      <c r="I3059" s="332">
        <v>0</v>
      </c>
      <c r="J3059" s="326">
        <v>0</v>
      </c>
      <c r="K3059" s="327">
        <v>0</v>
      </c>
      <c r="L3059" s="336">
        <v>2.3496792687798115E-6</v>
      </c>
      <c r="M3059" s="337">
        <v>1.1415525114155251E-4</v>
      </c>
      <c r="N3059" s="345">
        <v>0</v>
      </c>
      <c r="O3059" s="346">
        <v>0</v>
      </c>
      <c r="P3059" s="347">
        <v>0</v>
      </c>
      <c r="Q3059" s="348">
        <v>3.5366931918656058E-2</v>
      </c>
      <c r="R3059" s="346">
        <v>0.20038821316796168</v>
      </c>
      <c r="S3059" s="347">
        <v>0.10825341022859344</v>
      </c>
      <c r="T3059" s="349">
        <v>5.3632704032373815E-2</v>
      </c>
      <c r="U3059" s="349">
        <v>0.45524120683053315</v>
      </c>
      <c r="V3059" s="361">
        <v>0</v>
      </c>
    </row>
    <row r="3060" spans="1:22" ht="16" hidden="1" customHeight="1" outlineLevel="1">
      <c r="A3060" s="65">
        <v>3051</v>
      </c>
      <c r="B3060" s="117">
        <v>1</v>
      </c>
      <c r="C3060" s="325">
        <v>8.8591102889415635E-5</v>
      </c>
      <c r="D3060" s="326">
        <v>8.7877482147602007E-5</v>
      </c>
      <c r="E3060" s="327">
        <v>8.1234600922180074E-5</v>
      </c>
      <c r="F3060" s="332">
        <v>0</v>
      </c>
      <c r="G3060" s="326">
        <v>0</v>
      </c>
      <c r="H3060" s="327">
        <v>0</v>
      </c>
      <c r="I3060" s="332">
        <v>0</v>
      </c>
      <c r="J3060" s="326">
        <v>0</v>
      </c>
      <c r="K3060" s="327">
        <v>0</v>
      </c>
      <c r="L3060" s="336">
        <v>1.1748396343899057E-6</v>
      </c>
      <c r="M3060" s="337">
        <v>1.1415525114155251E-4</v>
      </c>
      <c r="N3060" s="345">
        <v>0</v>
      </c>
      <c r="O3060" s="346">
        <v>0</v>
      </c>
      <c r="P3060" s="347">
        <v>0</v>
      </c>
      <c r="Q3060" s="348">
        <v>2.6525198938992044E-2</v>
      </c>
      <c r="R3060" s="346">
        <v>0.20346661423804252</v>
      </c>
      <c r="S3060" s="347">
        <v>9.2323263453158111E-2</v>
      </c>
      <c r="T3060" s="349">
        <v>5.1445554754457862E-2</v>
      </c>
      <c r="U3060" s="349">
        <v>0.42369956482910837</v>
      </c>
      <c r="V3060" s="361">
        <v>0</v>
      </c>
    </row>
    <row r="3061" spans="1:22" ht="16" hidden="1" customHeight="1" outlineLevel="1">
      <c r="A3061" s="65">
        <v>3052</v>
      </c>
      <c r="B3061" s="117">
        <v>1</v>
      </c>
      <c r="C3061" s="325">
        <v>8.697228705419913E-5</v>
      </c>
      <c r="D3061" s="326">
        <v>8.6847060343658893E-5</v>
      </c>
      <c r="E3061" s="327">
        <v>8.0248681140946321E-5</v>
      </c>
      <c r="F3061" s="332">
        <v>0</v>
      </c>
      <c r="G3061" s="326">
        <v>0</v>
      </c>
      <c r="H3061" s="327">
        <v>0</v>
      </c>
      <c r="I3061" s="332">
        <v>0</v>
      </c>
      <c r="J3061" s="326">
        <v>0</v>
      </c>
      <c r="K3061" s="327">
        <v>0</v>
      </c>
      <c r="L3061" s="336">
        <v>1.409807561267887E-5</v>
      </c>
      <c r="M3061" s="337">
        <v>1.1415525114155251E-4</v>
      </c>
      <c r="N3061" s="345">
        <v>0</v>
      </c>
      <c r="O3061" s="346">
        <v>0</v>
      </c>
      <c r="P3061" s="347">
        <v>0</v>
      </c>
      <c r="Q3061" s="348">
        <v>2.6525198938992044E-2</v>
      </c>
      <c r="R3061" s="346">
        <v>0.2084040197184901</v>
      </c>
      <c r="S3061" s="347">
        <v>0.1017744929363565</v>
      </c>
      <c r="T3061" s="349">
        <v>4.6405602070564579E-2</v>
      </c>
      <c r="U3061" s="349">
        <v>0.41623176173842835</v>
      </c>
      <c r="V3061" s="361">
        <v>0</v>
      </c>
    </row>
    <row r="3062" spans="1:22" ht="16" hidden="1" customHeight="1" outlineLevel="1">
      <c r="A3062" s="65">
        <v>3053</v>
      </c>
      <c r="B3062" s="117">
        <v>1</v>
      </c>
      <c r="C3062" s="325">
        <v>8.7959827216223095E-5</v>
      </c>
      <c r="D3062" s="326">
        <v>8.7430317968532358E-5</v>
      </c>
      <c r="E3062" s="327">
        <v>8.0326516913148993E-5</v>
      </c>
      <c r="F3062" s="332">
        <v>0</v>
      </c>
      <c r="G3062" s="326">
        <v>0</v>
      </c>
      <c r="H3062" s="327">
        <v>0</v>
      </c>
      <c r="I3062" s="332">
        <v>0</v>
      </c>
      <c r="J3062" s="326">
        <v>0</v>
      </c>
      <c r="K3062" s="327">
        <v>0</v>
      </c>
      <c r="L3062" s="336">
        <v>3.7594868300476983E-5</v>
      </c>
      <c r="M3062" s="337">
        <v>1.1415525114155251E-4</v>
      </c>
      <c r="N3062" s="345">
        <v>0</v>
      </c>
      <c r="O3062" s="346">
        <v>1.0518325824966501E-4</v>
      </c>
      <c r="P3062" s="347">
        <v>4.3016797318414022E-4</v>
      </c>
      <c r="Q3062" s="348">
        <v>2.6525198938992044E-2</v>
      </c>
      <c r="R3062" s="346">
        <v>0.20277673785236836</v>
      </c>
      <c r="S3062" s="347">
        <v>8.4770579463326792E-2</v>
      </c>
      <c r="T3062" s="349">
        <v>4.8402564454748706E-2</v>
      </c>
      <c r="U3062" s="349">
        <v>0.40974656431757467</v>
      </c>
      <c r="V3062" s="361">
        <v>0</v>
      </c>
    </row>
    <row r="3063" spans="1:22" ht="16" hidden="1" customHeight="1" outlineLevel="1">
      <c r="A3063" s="65">
        <v>3054</v>
      </c>
      <c r="B3063" s="117">
        <v>1</v>
      </c>
      <c r="C3063" s="325">
        <v>9.1116205582185769E-5</v>
      </c>
      <c r="D3063" s="326">
        <v>8.9316184288956555E-5</v>
      </c>
      <c r="E3063" s="327">
        <v>8.3076714197643112E-5</v>
      </c>
      <c r="F3063" s="332">
        <v>0</v>
      </c>
      <c r="G3063" s="326">
        <v>0</v>
      </c>
      <c r="H3063" s="327">
        <v>0</v>
      </c>
      <c r="I3063" s="332">
        <v>0</v>
      </c>
      <c r="J3063" s="326">
        <v>0</v>
      </c>
      <c r="K3063" s="327">
        <v>0</v>
      </c>
      <c r="L3063" s="336">
        <v>9.3987170751192462E-5</v>
      </c>
      <c r="M3063" s="337">
        <v>1.1415525114155251E-4</v>
      </c>
      <c r="N3063" s="345">
        <v>7.859543870385113E-3</v>
      </c>
      <c r="O3063" s="346">
        <v>1.6986184605474134E-2</v>
      </c>
      <c r="P3063" s="347">
        <v>1.7834962304100279E-2</v>
      </c>
      <c r="Q3063" s="348">
        <v>3.5366931918656058E-2</v>
      </c>
      <c r="R3063" s="346">
        <v>0.20768112645019288</v>
      </c>
      <c r="S3063" s="347">
        <v>8.2514111737428286E-2</v>
      </c>
      <c r="T3063" s="349">
        <v>4.9638779264005554E-2</v>
      </c>
      <c r="U3063" s="349">
        <v>0.41937609988187258</v>
      </c>
      <c r="V3063" s="361">
        <v>0</v>
      </c>
    </row>
    <row r="3064" spans="1:22" ht="16" hidden="1" customHeight="1" outlineLevel="1">
      <c r="A3064" s="65">
        <v>3055</v>
      </c>
      <c r="B3064" s="117">
        <v>1</v>
      </c>
      <c r="C3064" s="325">
        <v>1.0230416058233068E-4</v>
      </c>
      <c r="D3064" s="326">
        <v>9.4546060991988626E-5</v>
      </c>
      <c r="E3064" s="327">
        <v>9.0133824210684619E-5</v>
      </c>
      <c r="F3064" s="332">
        <v>0</v>
      </c>
      <c r="G3064" s="326">
        <v>0</v>
      </c>
      <c r="H3064" s="327">
        <v>0</v>
      </c>
      <c r="I3064" s="332">
        <v>0</v>
      </c>
      <c r="J3064" s="326">
        <v>0</v>
      </c>
      <c r="K3064" s="327">
        <v>0</v>
      </c>
      <c r="L3064" s="336">
        <v>1.8210014333043539E-4</v>
      </c>
      <c r="M3064" s="337">
        <v>1.1415525114155251E-4</v>
      </c>
      <c r="N3064" s="345">
        <v>7.5451621155697104E-2</v>
      </c>
      <c r="O3064" s="346">
        <v>0.12428324434621189</v>
      </c>
      <c r="P3064" s="347">
        <v>0.11630490335190766</v>
      </c>
      <c r="Q3064" s="348">
        <v>6.1892130857648102E-2</v>
      </c>
      <c r="R3064" s="346">
        <v>0.18752219109795432</v>
      </c>
      <c r="S3064" s="347">
        <v>7.0256561997816241E-2</v>
      </c>
      <c r="T3064" s="349">
        <v>6.0954899441048961E-2</v>
      </c>
      <c r="U3064" s="349">
        <v>0.48059243311205219</v>
      </c>
      <c r="V3064" s="361">
        <v>3.9625662530309295E-2</v>
      </c>
    </row>
    <row r="3065" spans="1:22" ht="16" hidden="1" customHeight="1" outlineLevel="1">
      <c r="A3065" s="65">
        <v>3056</v>
      </c>
      <c r="B3065" s="117">
        <v>1</v>
      </c>
      <c r="C3065" s="325">
        <v>1.2234247551555112E-4</v>
      </c>
      <c r="D3065" s="326">
        <v>1.1140220635083175E-4</v>
      </c>
      <c r="E3065" s="327">
        <v>1.0776362661458797E-4</v>
      </c>
      <c r="F3065" s="332">
        <v>0</v>
      </c>
      <c r="G3065" s="326">
        <v>0</v>
      </c>
      <c r="H3065" s="327">
        <v>3.4265212746659071E-4</v>
      </c>
      <c r="I3065" s="332">
        <v>0</v>
      </c>
      <c r="J3065" s="326">
        <v>0</v>
      </c>
      <c r="K3065" s="327">
        <v>0</v>
      </c>
      <c r="L3065" s="336">
        <v>1.5860335064263727E-4</v>
      </c>
      <c r="M3065" s="337">
        <v>1.1415525114155251E-4</v>
      </c>
      <c r="N3065" s="345">
        <v>0.21149318051218124</v>
      </c>
      <c r="O3065" s="346">
        <v>0.2932711912383934</v>
      </c>
      <c r="P3065" s="347">
        <v>0.27262842709730556</v>
      </c>
      <c r="Q3065" s="348">
        <v>4.4208664898320073E-2</v>
      </c>
      <c r="R3065" s="346">
        <v>0.18367955781962769</v>
      </c>
      <c r="S3065" s="347">
        <v>6.9431783202043545E-2</v>
      </c>
      <c r="T3065" s="349">
        <v>0.16964670920878525</v>
      </c>
      <c r="U3065" s="349">
        <v>0.59457469081190517</v>
      </c>
      <c r="V3065" s="361">
        <v>0.16279938111406184</v>
      </c>
    </row>
    <row r="3066" spans="1:22" ht="16" hidden="1" customHeight="1" outlineLevel="1">
      <c r="A3066" s="65">
        <v>3057</v>
      </c>
      <c r="B3066" s="117">
        <v>1</v>
      </c>
      <c r="C3066" s="325">
        <v>1.3897440191520789E-4</v>
      </c>
      <c r="D3066" s="326">
        <v>1.233784295815669E-4</v>
      </c>
      <c r="E3066" s="327">
        <v>1.2307132848111185E-4</v>
      </c>
      <c r="F3066" s="332">
        <v>0</v>
      </c>
      <c r="G3066" s="326">
        <v>0</v>
      </c>
      <c r="H3066" s="327">
        <v>0</v>
      </c>
      <c r="I3066" s="332">
        <v>0</v>
      </c>
      <c r="J3066" s="326">
        <v>0</v>
      </c>
      <c r="K3066" s="327">
        <v>0</v>
      </c>
      <c r="L3066" s="336">
        <v>1.4685495429873823E-4</v>
      </c>
      <c r="M3066" s="337">
        <v>1.1415525114155251E-4</v>
      </c>
      <c r="N3066" s="345">
        <v>0.35239336698853985</v>
      </c>
      <c r="O3066" s="346">
        <v>0.44539095288535879</v>
      </c>
      <c r="P3066" s="347">
        <v>0.43511985827290356</v>
      </c>
      <c r="Q3066" s="348">
        <v>3.5366931918656058E-2</v>
      </c>
      <c r="R3066" s="346">
        <v>0.21958208381753394</v>
      </c>
      <c r="S3066" s="347">
        <v>5.4450909173291762E-2</v>
      </c>
      <c r="T3066" s="349">
        <v>0.20273922871812228</v>
      </c>
      <c r="U3066" s="349">
        <v>0.71307693459295907</v>
      </c>
      <c r="V3066" s="361">
        <v>0.2945184639484697</v>
      </c>
    </row>
    <row r="3067" spans="1:22" ht="16" hidden="1" customHeight="1" outlineLevel="1">
      <c r="A3067" s="65">
        <v>3058</v>
      </c>
      <c r="B3067" s="117">
        <v>1</v>
      </c>
      <c r="C3067" s="325">
        <v>1.4358708950744641E-4</v>
      </c>
      <c r="D3067" s="326">
        <v>1.2505043477287084E-4</v>
      </c>
      <c r="E3067" s="327">
        <v>1.3047869946906533E-4</v>
      </c>
      <c r="F3067" s="332">
        <v>0</v>
      </c>
      <c r="G3067" s="326">
        <v>0</v>
      </c>
      <c r="H3067" s="327">
        <v>0</v>
      </c>
      <c r="I3067" s="332">
        <v>0</v>
      </c>
      <c r="J3067" s="326">
        <v>0</v>
      </c>
      <c r="K3067" s="327">
        <v>0</v>
      </c>
      <c r="L3067" s="336">
        <v>1.644775488145868E-4</v>
      </c>
      <c r="M3067" s="337">
        <v>1.1415525114155251E-4</v>
      </c>
      <c r="N3067" s="345">
        <v>0.46056927080456772</v>
      </c>
      <c r="O3067" s="346">
        <v>0.53854662918610885</v>
      </c>
      <c r="P3067" s="347">
        <v>0.55610508563111094</v>
      </c>
      <c r="Q3067" s="348">
        <v>2.6525198938992044E-2</v>
      </c>
      <c r="R3067" s="346">
        <v>0.25554999203394801</v>
      </c>
      <c r="S3067" s="347">
        <v>3.7763419949156572E-2</v>
      </c>
      <c r="T3067" s="349">
        <v>0.18400581968553781</v>
      </c>
      <c r="U3067" s="349">
        <v>0.7084586879447754</v>
      </c>
      <c r="V3067" s="361">
        <v>0.40401333939106365</v>
      </c>
    </row>
    <row r="3068" spans="1:22" ht="16" hidden="1" customHeight="1" outlineLevel="1">
      <c r="A3068" s="65">
        <v>3059</v>
      </c>
      <c r="B3068" s="117">
        <v>1</v>
      </c>
      <c r="C3068" s="325">
        <v>1.4498714644601201E-4</v>
      </c>
      <c r="D3068" s="326">
        <v>1.2007330304061726E-4</v>
      </c>
      <c r="E3068" s="327">
        <v>1.356028878057407E-4</v>
      </c>
      <c r="F3068" s="332">
        <v>0</v>
      </c>
      <c r="G3068" s="326">
        <v>1.8789117249926745E-4</v>
      </c>
      <c r="H3068" s="327">
        <v>0</v>
      </c>
      <c r="I3068" s="332">
        <v>0</v>
      </c>
      <c r="J3068" s="326">
        <v>0</v>
      </c>
      <c r="K3068" s="327">
        <v>0</v>
      </c>
      <c r="L3068" s="336">
        <v>1.8797434150238492E-4</v>
      </c>
      <c r="M3068" s="337">
        <v>1.1415525114155251E-4</v>
      </c>
      <c r="N3068" s="345">
        <v>0.54130822147306934</v>
      </c>
      <c r="O3068" s="346">
        <v>0.58097769064257987</v>
      </c>
      <c r="P3068" s="347">
        <v>0.63646145370133744</v>
      </c>
      <c r="Q3068" s="348">
        <v>1.7683465959328029E-2</v>
      </c>
      <c r="R3068" s="346">
        <v>0.2721974255411887</v>
      </c>
      <c r="S3068" s="347">
        <v>3.2742129950481348E-2</v>
      </c>
      <c r="T3068" s="349">
        <v>0.15481213149770315</v>
      </c>
      <c r="U3068" s="349">
        <v>0.63977455162391572</v>
      </c>
      <c r="V3068" s="361">
        <v>0.50754562260658542</v>
      </c>
    </row>
    <row r="3069" spans="1:22" ht="16" hidden="1" customHeight="1" outlineLevel="1">
      <c r="A3069" s="65">
        <v>3060</v>
      </c>
      <c r="B3069" s="117">
        <v>1</v>
      </c>
      <c r="C3069" s="325">
        <v>1.4554966932311429E-4</v>
      </c>
      <c r="D3069" s="326">
        <v>1.1925674236579442E-4</v>
      </c>
      <c r="E3069" s="327">
        <v>1.3682231490358242E-4</v>
      </c>
      <c r="F3069" s="332">
        <v>0</v>
      </c>
      <c r="G3069" s="326">
        <v>2.0656358715757977E-4</v>
      </c>
      <c r="H3069" s="327">
        <v>0</v>
      </c>
      <c r="I3069" s="332">
        <v>0</v>
      </c>
      <c r="J3069" s="326">
        <v>0</v>
      </c>
      <c r="K3069" s="327">
        <v>0</v>
      </c>
      <c r="L3069" s="336">
        <v>2.0677177565262342E-4</v>
      </c>
      <c r="M3069" s="337">
        <v>1.1415525114155251E-4</v>
      </c>
      <c r="N3069" s="345">
        <v>0.57488990891926028</v>
      </c>
      <c r="O3069" s="346">
        <v>0.63151516470656099</v>
      </c>
      <c r="P3069" s="347">
        <v>0.67006206961274972</v>
      </c>
      <c r="Q3069" s="348">
        <v>1.7683465959328029E-2</v>
      </c>
      <c r="R3069" s="346">
        <v>0.26998354351311199</v>
      </c>
      <c r="S3069" s="347">
        <v>4.1959931152059107E-2</v>
      </c>
      <c r="T3069" s="349">
        <v>0.12048339717910925</v>
      </c>
      <c r="U3069" s="349">
        <v>0.59683468385250571</v>
      </c>
      <c r="V3069" s="361">
        <v>0.5623083294501029</v>
      </c>
    </row>
    <row r="3070" spans="1:22" ht="16" hidden="1" customHeight="1" outlineLevel="1">
      <c r="A3070" s="65">
        <v>3061</v>
      </c>
      <c r="B3070" s="117">
        <v>1</v>
      </c>
      <c r="C3070" s="325">
        <v>1.3472422906599083E-4</v>
      </c>
      <c r="D3070" s="326">
        <v>1.1739031796619932E-4</v>
      </c>
      <c r="E3070" s="327">
        <v>1.3296944417955057E-4</v>
      </c>
      <c r="F3070" s="332">
        <v>2.7011006985346497E-4</v>
      </c>
      <c r="G3070" s="326">
        <v>2.4507544239034889E-4</v>
      </c>
      <c r="H3070" s="327">
        <v>0</v>
      </c>
      <c r="I3070" s="332">
        <v>0</v>
      </c>
      <c r="J3070" s="326">
        <v>0</v>
      </c>
      <c r="K3070" s="327">
        <v>0</v>
      </c>
      <c r="L3070" s="336">
        <v>1.8797434150238492E-4</v>
      </c>
      <c r="M3070" s="337">
        <v>1.1415525114155251E-4</v>
      </c>
      <c r="N3070" s="345">
        <v>0.56860227382295214</v>
      </c>
      <c r="O3070" s="346">
        <v>0.6098712511501404</v>
      </c>
      <c r="P3070" s="347">
        <v>0.66452790910376425</v>
      </c>
      <c r="Q3070" s="348">
        <v>8.8417329796640146E-3</v>
      </c>
      <c r="R3070" s="346">
        <v>0.31830048160345181</v>
      </c>
      <c r="S3070" s="347">
        <v>6.2843931579096846E-2</v>
      </c>
      <c r="T3070" s="349">
        <v>8.7676158010369959E-2</v>
      </c>
      <c r="U3070" s="349">
        <v>0.497198468932117</v>
      </c>
      <c r="V3070" s="361">
        <v>0.59167085147996012</v>
      </c>
    </row>
    <row r="3071" spans="1:22" ht="16" hidden="1" customHeight="1" outlineLevel="1">
      <c r="A3071" s="65">
        <v>3062</v>
      </c>
      <c r="B3071" s="117">
        <v>1</v>
      </c>
      <c r="C3071" s="325">
        <v>1.3549301033136392E-4</v>
      </c>
      <c r="D3071" s="326">
        <v>1.1354081764203446E-4</v>
      </c>
      <c r="E3071" s="327">
        <v>1.2946683443043071E-4</v>
      </c>
      <c r="F3071" s="332">
        <v>3.4514064481276077E-4</v>
      </c>
      <c r="G3071" s="326">
        <v>2.7308406437781736E-4</v>
      </c>
      <c r="H3071" s="327">
        <v>0</v>
      </c>
      <c r="I3071" s="332">
        <v>0</v>
      </c>
      <c r="J3071" s="326">
        <v>0</v>
      </c>
      <c r="K3071" s="327">
        <v>0</v>
      </c>
      <c r="L3071" s="336">
        <v>1.9032402077116473E-4</v>
      </c>
      <c r="M3071" s="337">
        <v>1.1415525114155251E-4</v>
      </c>
      <c r="N3071" s="345">
        <v>0.53116226484039031</v>
      </c>
      <c r="O3071" s="346">
        <v>0.51839055658885524</v>
      </c>
      <c r="P3071" s="347">
        <v>0.63109585907509713</v>
      </c>
      <c r="Q3071" s="348">
        <v>8.8417329796640146E-3</v>
      </c>
      <c r="R3071" s="346">
        <v>0.35338836620876818</v>
      </c>
      <c r="S3071" s="347">
        <v>5.8014571878405266E-2</v>
      </c>
      <c r="T3071" s="349">
        <v>8.5298821838722186E-2</v>
      </c>
      <c r="U3071" s="349">
        <v>0.5020132367142659</v>
      </c>
      <c r="V3071" s="361">
        <v>0.5847997464807736</v>
      </c>
    </row>
    <row r="3072" spans="1:22" ht="16" hidden="1" customHeight="1" outlineLevel="1">
      <c r="A3072" s="65">
        <v>3063</v>
      </c>
      <c r="B3072" s="117">
        <v>1</v>
      </c>
      <c r="C3072" s="325">
        <v>1.4428086772253919E-4</v>
      </c>
      <c r="D3072" s="326">
        <v>1.1144109019248998E-4</v>
      </c>
      <c r="E3072" s="327">
        <v>1.3264512846203948E-4</v>
      </c>
      <c r="F3072" s="332">
        <v>4.0516510478019719E-4</v>
      </c>
      <c r="G3072" s="326">
        <v>3.1918158806552578E-4</v>
      </c>
      <c r="H3072" s="327">
        <v>0</v>
      </c>
      <c r="I3072" s="332">
        <v>0</v>
      </c>
      <c r="J3072" s="326">
        <v>0</v>
      </c>
      <c r="K3072" s="327">
        <v>0</v>
      </c>
      <c r="L3072" s="336">
        <v>2.1382081345896285E-4</v>
      </c>
      <c r="M3072" s="337">
        <v>1.1415525114155251E-4</v>
      </c>
      <c r="N3072" s="345">
        <v>0.45956896522106416</v>
      </c>
      <c r="O3072" s="346">
        <v>0.47682175453099657</v>
      </c>
      <c r="P3072" s="347">
        <v>0.55700043464276461</v>
      </c>
      <c r="Q3072" s="348">
        <v>8.8417329796640146E-3</v>
      </c>
      <c r="R3072" s="346">
        <v>0.35938743760041525</v>
      </c>
      <c r="S3072" s="347">
        <v>4.4683255441198874E-2</v>
      </c>
      <c r="T3072" s="349">
        <v>0.11411213623909322</v>
      </c>
      <c r="U3072" s="349">
        <v>0.53502878722043024</v>
      </c>
      <c r="V3072" s="361">
        <v>0.53494606243111964</v>
      </c>
    </row>
    <row r="3073" spans="1:22" ht="16" hidden="1" customHeight="1" outlineLevel="1">
      <c r="A3073" s="65">
        <v>3064</v>
      </c>
      <c r="B3073" s="117">
        <v>1</v>
      </c>
      <c r="C3073" s="325">
        <v>1.4532466017227338E-4</v>
      </c>
      <c r="D3073" s="326">
        <v>1.1365746916700916E-4</v>
      </c>
      <c r="E3073" s="327">
        <v>1.3195757914091595E-4</v>
      </c>
      <c r="F3073" s="332">
        <v>4.4268039225984509E-4</v>
      </c>
      <c r="G3073" s="326">
        <v>3.5069128780142796E-4</v>
      </c>
      <c r="H3073" s="327">
        <v>0</v>
      </c>
      <c r="I3073" s="332">
        <v>0</v>
      </c>
      <c r="J3073" s="326">
        <v>0</v>
      </c>
      <c r="K3073" s="327">
        <v>0</v>
      </c>
      <c r="L3073" s="336">
        <v>2.2321953053408208E-4</v>
      </c>
      <c r="M3073" s="337">
        <v>1.1415525114155251E-4</v>
      </c>
      <c r="N3073" s="345">
        <v>0.35082145821446281</v>
      </c>
      <c r="O3073" s="346">
        <v>0.39784133629222379</v>
      </c>
      <c r="P3073" s="347">
        <v>0.42744686088616007</v>
      </c>
      <c r="Q3073" s="348">
        <v>1.7683465959328029E-2</v>
      </c>
      <c r="R3073" s="346">
        <v>0.38210976403365393</v>
      </c>
      <c r="S3073" s="347">
        <v>7.1537818613595344E-2</v>
      </c>
      <c r="T3073" s="349">
        <v>0.15928152350040095</v>
      </c>
      <c r="U3073" s="349">
        <v>0.60921551529231732</v>
      </c>
      <c r="V3073" s="361">
        <v>0.44943134343568708</v>
      </c>
    </row>
    <row r="3074" spans="1:22" ht="16" hidden="1" customHeight="1" outlineLevel="1">
      <c r="A3074" s="65">
        <v>3065</v>
      </c>
      <c r="B3074" s="117">
        <v>1</v>
      </c>
      <c r="C3074" s="325">
        <v>1.4398085552141799E-4</v>
      </c>
      <c r="D3074" s="326">
        <v>1.1604882542899036E-4</v>
      </c>
      <c r="E3074" s="327">
        <v>1.3356618509977099E-4</v>
      </c>
      <c r="F3074" s="332">
        <v>4.6518956474763388E-4</v>
      </c>
      <c r="G3074" s="326">
        <v>3.0050917340721347E-4</v>
      </c>
      <c r="H3074" s="327">
        <v>0</v>
      </c>
      <c r="I3074" s="332">
        <v>0</v>
      </c>
      <c r="J3074" s="326">
        <v>0</v>
      </c>
      <c r="K3074" s="327">
        <v>0</v>
      </c>
      <c r="L3074" s="336">
        <v>2.2321953053408208E-4</v>
      </c>
      <c r="M3074" s="337">
        <v>1.1415525114155251E-4</v>
      </c>
      <c r="N3074" s="345">
        <v>0.25479212219812108</v>
      </c>
      <c r="O3074" s="346">
        <v>0.26765380749896922</v>
      </c>
      <c r="P3074" s="347">
        <v>0.26930962904033173</v>
      </c>
      <c r="Q3074" s="348">
        <v>1.7683465959328029E-2</v>
      </c>
      <c r="R3074" s="346">
        <v>0.38783355466328651</v>
      </c>
      <c r="S3074" s="347">
        <v>7.5293411616692535E-2</v>
      </c>
      <c r="T3074" s="349">
        <v>0.18067754904523092</v>
      </c>
      <c r="U3074" s="349">
        <v>0.67220053872818419</v>
      </c>
      <c r="V3074" s="361">
        <v>0.3283166659833574</v>
      </c>
    </row>
    <row r="3075" spans="1:22" ht="16" hidden="1" customHeight="1" outlineLevel="1">
      <c r="A3075" s="65">
        <v>3066</v>
      </c>
      <c r="B3075" s="117">
        <v>1</v>
      </c>
      <c r="C3075" s="325">
        <v>1.3604303270008613E-4</v>
      </c>
      <c r="D3075" s="326">
        <v>1.1970390654486407E-4</v>
      </c>
      <c r="E3075" s="327">
        <v>1.3008952060805201E-4</v>
      </c>
      <c r="F3075" s="332">
        <v>4.2767427726798598E-4</v>
      </c>
      <c r="G3075" s="326">
        <v>2.4507544239034889E-4</v>
      </c>
      <c r="H3075" s="327">
        <v>0</v>
      </c>
      <c r="I3075" s="332">
        <v>0</v>
      </c>
      <c r="J3075" s="326">
        <v>0</v>
      </c>
      <c r="K3075" s="327">
        <v>0</v>
      </c>
      <c r="L3075" s="336">
        <v>1.644775488145868E-4</v>
      </c>
      <c r="M3075" s="337">
        <v>1.1415525114155251E-4</v>
      </c>
      <c r="N3075" s="345">
        <v>0.12160857879450422</v>
      </c>
      <c r="O3075" s="346">
        <v>0.12457765587351419</v>
      </c>
      <c r="P3075" s="347">
        <v>0.11674707431325447</v>
      </c>
      <c r="Q3075" s="348">
        <v>1.7683465959328029E-2</v>
      </c>
      <c r="R3075" s="346">
        <v>0.37453426168020498</v>
      </c>
      <c r="S3075" s="347">
        <v>8.5252995646769109E-2</v>
      </c>
      <c r="T3075" s="349">
        <v>0.18799974445390608</v>
      </c>
      <c r="U3075" s="349">
        <v>0.65932840445345942</v>
      </c>
      <c r="V3075" s="361">
        <v>0.20532388649791666</v>
      </c>
    </row>
    <row r="3076" spans="1:22" ht="16" hidden="1" customHeight="1" outlineLevel="1">
      <c r="A3076" s="65">
        <v>3067</v>
      </c>
      <c r="B3076" s="117">
        <v>1</v>
      </c>
      <c r="C3076" s="325">
        <v>1.3126783849890696E-4</v>
      </c>
      <c r="D3076" s="326">
        <v>1.1842073977014245E-4</v>
      </c>
      <c r="E3076" s="327">
        <v>1.2578260787950461E-4</v>
      </c>
      <c r="F3076" s="332">
        <v>3.5264370230869019E-4</v>
      </c>
      <c r="G3076" s="326">
        <v>2.2406897589974758E-4</v>
      </c>
      <c r="H3076" s="327">
        <v>0</v>
      </c>
      <c r="I3076" s="332">
        <v>0</v>
      </c>
      <c r="J3076" s="326">
        <v>0</v>
      </c>
      <c r="K3076" s="327">
        <v>0</v>
      </c>
      <c r="L3076" s="336">
        <v>1.1748396343899057E-4</v>
      </c>
      <c r="M3076" s="337">
        <v>1.1415525114155251E-4</v>
      </c>
      <c r="N3076" s="345">
        <v>2.9151762719246604E-2</v>
      </c>
      <c r="O3076" s="346">
        <v>2.3272712620070159E-2</v>
      </c>
      <c r="P3076" s="347">
        <v>2.2113631958818814E-2</v>
      </c>
      <c r="Q3076" s="348">
        <v>8.8417329796640146E-3</v>
      </c>
      <c r="R3076" s="346">
        <v>0.3302051980938433</v>
      </c>
      <c r="S3076" s="347">
        <v>9.1348052343038708E-2</v>
      </c>
      <c r="T3076" s="349">
        <v>0.1841009131324037</v>
      </c>
      <c r="U3076" s="349">
        <v>0.66483099620448682</v>
      </c>
      <c r="V3076" s="361">
        <v>0.13423085343966606</v>
      </c>
    </row>
    <row r="3077" spans="1:22" ht="16" hidden="1" customHeight="1" outlineLevel="1">
      <c r="A3077" s="65">
        <v>3068</v>
      </c>
      <c r="B3077" s="117">
        <v>1</v>
      </c>
      <c r="C3077" s="325">
        <v>1.2723017429215074E-4</v>
      </c>
      <c r="D3077" s="326">
        <v>1.230090330858137E-4</v>
      </c>
      <c r="E3077" s="327">
        <v>1.276376937836681E-4</v>
      </c>
      <c r="F3077" s="332">
        <v>0</v>
      </c>
      <c r="G3077" s="326">
        <v>0</v>
      </c>
      <c r="H3077" s="327">
        <v>0</v>
      </c>
      <c r="I3077" s="332">
        <v>0</v>
      </c>
      <c r="J3077" s="326">
        <v>0</v>
      </c>
      <c r="K3077" s="327">
        <v>0</v>
      </c>
      <c r="L3077" s="336">
        <v>8.811297257924293E-5</v>
      </c>
      <c r="M3077" s="337">
        <v>1.1415525114155251E-4</v>
      </c>
      <c r="N3077" s="345">
        <v>5.7160319057346278E-4</v>
      </c>
      <c r="O3077" s="346">
        <v>5.0971006170728861E-4</v>
      </c>
      <c r="P3077" s="347">
        <v>2.6160209043903738E-4</v>
      </c>
      <c r="Q3077" s="348">
        <v>8.8417329796640146E-3</v>
      </c>
      <c r="R3077" s="346">
        <v>0.31138192064149856</v>
      </c>
      <c r="S3077" s="347">
        <v>0.10522922131076022</v>
      </c>
      <c r="T3077" s="349">
        <v>0.21053689136112699</v>
      </c>
      <c r="U3077" s="349">
        <v>0.7043317441315049</v>
      </c>
      <c r="V3077" s="361">
        <v>1.2665736881833981E-2</v>
      </c>
    </row>
    <row r="3078" spans="1:22" ht="16" hidden="1" customHeight="1" outlineLevel="1">
      <c r="A3078" s="65">
        <v>3069</v>
      </c>
      <c r="B3078" s="117">
        <v>1</v>
      </c>
      <c r="C3078" s="325">
        <v>1.2671765344856868E-4</v>
      </c>
      <c r="D3078" s="326">
        <v>1.3432423100835891E-4</v>
      </c>
      <c r="E3078" s="327">
        <v>1.3233378537322882E-4</v>
      </c>
      <c r="F3078" s="332">
        <v>0</v>
      </c>
      <c r="G3078" s="326">
        <v>0</v>
      </c>
      <c r="H3078" s="327">
        <v>0</v>
      </c>
      <c r="I3078" s="332">
        <v>0</v>
      </c>
      <c r="J3078" s="326">
        <v>0</v>
      </c>
      <c r="K3078" s="327">
        <v>0</v>
      </c>
      <c r="L3078" s="336">
        <v>5.8741981719495287E-5</v>
      </c>
      <c r="M3078" s="337">
        <v>1.1415525114155251E-4</v>
      </c>
      <c r="N3078" s="345">
        <v>0</v>
      </c>
      <c r="O3078" s="346">
        <v>0</v>
      </c>
      <c r="P3078" s="347">
        <v>0</v>
      </c>
      <c r="Q3078" s="348">
        <v>8.8417329796640146E-3</v>
      </c>
      <c r="R3078" s="346">
        <v>0.29265545642278656</v>
      </c>
      <c r="S3078" s="347">
        <v>0.11174963658663413</v>
      </c>
      <c r="T3078" s="349">
        <v>0.2519976341946642</v>
      </c>
      <c r="U3078" s="349">
        <v>0.76544981679470181</v>
      </c>
      <c r="V3078" s="361">
        <v>0</v>
      </c>
    </row>
    <row r="3079" spans="1:22" ht="16" hidden="1" customHeight="1" outlineLevel="1">
      <c r="A3079" s="65">
        <v>3070</v>
      </c>
      <c r="B3079" s="117">
        <v>1</v>
      </c>
      <c r="C3079" s="325">
        <v>1.2289874813846335E-4</v>
      </c>
      <c r="D3079" s="326">
        <v>1.2732513950987733E-4</v>
      </c>
      <c r="E3079" s="327">
        <v>1.2648312982932859E-4</v>
      </c>
      <c r="F3079" s="332">
        <v>0</v>
      </c>
      <c r="G3079" s="326">
        <v>0</v>
      </c>
      <c r="H3079" s="327">
        <v>0</v>
      </c>
      <c r="I3079" s="332">
        <v>0</v>
      </c>
      <c r="J3079" s="326">
        <v>0</v>
      </c>
      <c r="K3079" s="327">
        <v>0</v>
      </c>
      <c r="L3079" s="336">
        <v>3.7594868300476983E-5</v>
      </c>
      <c r="M3079" s="337">
        <v>1.1415525114155251E-4</v>
      </c>
      <c r="N3079" s="345">
        <v>0</v>
      </c>
      <c r="O3079" s="346">
        <v>0</v>
      </c>
      <c r="P3079" s="347">
        <v>0</v>
      </c>
      <c r="Q3079" s="348">
        <v>8.8417329796640146E-3</v>
      </c>
      <c r="R3079" s="346">
        <v>0.27961440186942804</v>
      </c>
      <c r="S3079" s="347">
        <v>0.12389825199553638</v>
      </c>
      <c r="T3079" s="349">
        <v>0.20863502242380877</v>
      </c>
      <c r="U3079" s="349">
        <v>0.73793685803956488</v>
      </c>
      <c r="V3079" s="361">
        <v>0</v>
      </c>
    </row>
    <row r="3080" spans="1:22" ht="16" hidden="1" customHeight="1" outlineLevel="1">
      <c r="A3080" s="65">
        <v>3071</v>
      </c>
      <c r="B3080" s="117">
        <v>1</v>
      </c>
      <c r="C3080" s="325">
        <v>1.1240457135341123E-4</v>
      </c>
      <c r="D3080" s="326">
        <v>1.1507672938753458E-4</v>
      </c>
      <c r="E3080" s="327">
        <v>1.1444453039531661E-4</v>
      </c>
      <c r="F3080" s="332">
        <v>0</v>
      </c>
      <c r="G3080" s="326">
        <v>0</v>
      </c>
      <c r="H3080" s="327">
        <v>0</v>
      </c>
      <c r="I3080" s="332">
        <v>0</v>
      </c>
      <c r="J3080" s="326">
        <v>0</v>
      </c>
      <c r="K3080" s="327">
        <v>0</v>
      </c>
      <c r="L3080" s="336">
        <v>2.3496792687798115E-5</v>
      </c>
      <c r="M3080" s="337">
        <v>1.1415525114155251E-4</v>
      </c>
      <c r="N3080" s="345">
        <v>0</v>
      </c>
      <c r="O3080" s="346">
        <v>0</v>
      </c>
      <c r="P3080" s="347">
        <v>0</v>
      </c>
      <c r="Q3080" s="348">
        <v>8.8417329796640146E-3</v>
      </c>
      <c r="R3080" s="346">
        <v>0.2824614879269694</v>
      </c>
      <c r="S3080" s="347">
        <v>0.14676379388321506</v>
      </c>
      <c r="T3080" s="349">
        <v>0.16260979414070784</v>
      </c>
      <c r="U3080" s="349">
        <v>0.63073457946151368</v>
      </c>
      <c r="V3080" s="361">
        <v>0</v>
      </c>
    </row>
    <row r="3081" spans="1:22" ht="16" hidden="1" customHeight="1" outlineLevel="1">
      <c r="A3081" s="65">
        <v>3072</v>
      </c>
      <c r="B3081" s="117">
        <v>1</v>
      </c>
      <c r="C3081" s="325">
        <v>1.0366046574156613E-4</v>
      </c>
      <c r="D3081" s="326">
        <v>1.0572516546873003E-4</v>
      </c>
      <c r="E3081" s="327">
        <v>1.0266538353531349E-4</v>
      </c>
      <c r="F3081" s="332">
        <v>0</v>
      </c>
      <c r="G3081" s="326">
        <v>0</v>
      </c>
      <c r="H3081" s="327">
        <v>0</v>
      </c>
      <c r="I3081" s="332">
        <v>0</v>
      </c>
      <c r="J3081" s="326">
        <v>0</v>
      </c>
      <c r="K3081" s="327">
        <v>0</v>
      </c>
      <c r="L3081" s="336">
        <v>9.3987170751192458E-6</v>
      </c>
      <c r="M3081" s="337">
        <v>1.1415525114155251E-4</v>
      </c>
      <c r="N3081" s="345">
        <v>0</v>
      </c>
      <c r="O3081" s="346">
        <v>0</v>
      </c>
      <c r="P3081" s="347">
        <v>0</v>
      </c>
      <c r="Q3081" s="348">
        <v>8.8417329796640146E-3</v>
      </c>
      <c r="R3081" s="346">
        <v>0.28198867509577941</v>
      </c>
      <c r="S3081" s="347">
        <v>0.1609613870998311</v>
      </c>
      <c r="T3081" s="349">
        <v>0.12067358407284108</v>
      </c>
      <c r="U3081" s="349">
        <v>0.58651732431932924</v>
      </c>
      <c r="V3081" s="361">
        <v>0</v>
      </c>
    </row>
    <row r="3082" spans="1:22" ht="16" hidden="1" customHeight="1" outlineLevel="1">
      <c r="A3082" s="65">
        <v>3073</v>
      </c>
      <c r="B3082" s="117">
        <v>1</v>
      </c>
      <c r="C3082" s="325">
        <v>9.5766394699564432E-5</v>
      </c>
      <c r="D3082" s="326">
        <v>9.57709020042229E-5</v>
      </c>
      <c r="E3082" s="327">
        <v>9.300077515348274E-5</v>
      </c>
      <c r="F3082" s="332">
        <v>0</v>
      </c>
      <c r="G3082" s="326">
        <v>0</v>
      </c>
      <c r="H3082" s="327">
        <v>0</v>
      </c>
      <c r="I3082" s="332">
        <v>0</v>
      </c>
      <c r="J3082" s="326">
        <v>0</v>
      </c>
      <c r="K3082" s="327">
        <v>0</v>
      </c>
      <c r="L3082" s="336">
        <v>5.8741981719495289E-6</v>
      </c>
      <c r="M3082" s="337">
        <v>1.1415525114155251E-4</v>
      </c>
      <c r="N3082" s="345">
        <v>0</v>
      </c>
      <c r="O3082" s="346">
        <v>0</v>
      </c>
      <c r="P3082" s="347">
        <v>0</v>
      </c>
      <c r="Q3082" s="348">
        <v>1.7683465959328029E-2</v>
      </c>
      <c r="R3082" s="346">
        <v>0.29680840348080584</v>
      </c>
      <c r="S3082" s="347">
        <v>0.17566733486332531</v>
      </c>
      <c r="T3082" s="349">
        <v>9.3476858269190527E-2</v>
      </c>
      <c r="U3082" s="349">
        <v>0.49552803929341221</v>
      </c>
      <c r="V3082" s="361">
        <v>0</v>
      </c>
    </row>
    <row r="3083" spans="1:22" ht="16" hidden="1" customHeight="1" outlineLevel="1">
      <c r="A3083" s="65">
        <v>3074</v>
      </c>
      <c r="B3083" s="117">
        <v>1</v>
      </c>
      <c r="C3083" s="325">
        <v>8.9991159827981253E-5</v>
      </c>
      <c r="D3083" s="326">
        <v>8.8966229714032479E-5</v>
      </c>
      <c r="E3083" s="327">
        <v>8.6319871372754102E-5</v>
      </c>
      <c r="F3083" s="332">
        <v>0</v>
      </c>
      <c r="G3083" s="326">
        <v>0</v>
      </c>
      <c r="H3083" s="327">
        <v>0</v>
      </c>
      <c r="I3083" s="332">
        <v>0</v>
      </c>
      <c r="J3083" s="326">
        <v>0</v>
      </c>
      <c r="K3083" s="327">
        <v>0</v>
      </c>
      <c r="L3083" s="336">
        <v>2.3496792687798115E-6</v>
      </c>
      <c r="M3083" s="337">
        <v>1.1415525114155251E-4</v>
      </c>
      <c r="N3083" s="345">
        <v>0</v>
      </c>
      <c r="O3083" s="346">
        <v>0</v>
      </c>
      <c r="P3083" s="347">
        <v>0</v>
      </c>
      <c r="Q3083" s="348">
        <v>1.7683465959328029E-2</v>
      </c>
      <c r="R3083" s="346">
        <v>0.30638736949905893</v>
      </c>
      <c r="S3083" s="347">
        <v>0.16281843460956122</v>
      </c>
      <c r="T3083" s="349">
        <v>6.7896721062260468E-2</v>
      </c>
      <c r="U3083" s="349">
        <v>0.43961777668029473</v>
      </c>
      <c r="V3083" s="361">
        <v>0</v>
      </c>
    </row>
    <row r="3084" spans="1:22" ht="16" hidden="1" customHeight="1" outlineLevel="1">
      <c r="A3084" s="65">
        <v>3075</v>
      </c>
      <c r="B3084" s="117">
        <v>1</v>
      </c>
      <c r="C3084" s="325">
        <v>8.748480789778119E-5</v>
      </c>
      <c r="D3084" s="326">
        <v>8.501951978572204E-5</v>
      </c>
      <c r="E3084" s="327">
        <v>8.2155657559911593E-5</v>
      </c>
      <c r="F3084" s="332">
        <v>0</v>
      </c>
      <c r="G3084" s="326">
        <v>0</v>
      </c>
      <c r="H3084" s="327">
        <v>0</v>
      </c>
      <c r="I3084" s="332">
        <v>0</v>
      </c>
      <c r="J3084" s="326">
        <v>0</v>
      </c>
      <c r="K3084" s="327">
        <v>0</v>
      </c>
      <c r="L3084" s="336">
        <v>1.1748396343899057E-6</v>
      </c>
      <c r="M3084" s="337">
        <v>1.1415525114155251E-4</v>
      </c>
      <c r="N3084" s="345">
        <v>0</v>
      </c>
      <c r="O3084" s="346">
        <v>0</v>
      </c>
      <c r="P3084" s="347">
        <v>0</v>
      </c>
      <c r="Q3084" s="348">
        <v>1.7683465959328029E-2</v>
      </c>
      <c r="R3084" s="346">
        <v>0.29296297614760913</v>
      </c>
      <c r="S3084" s="347">
        <v>0.17381028735359522</v>
      </c>
      <c r="T3084" s="349">
        <v>3.9368687002487163E-2</v>
      </c>
      <c r="U3084" s="349">
        <v>0.42920215658013577</v>
      </c>
      <c r="V3084" s="361">
        <v>0</v>
      </c>
    </row>
    <row r="3085" spans="1:22" ht="16" hidden="1" customHeight="1" outlineLevel="1">
      <c r="A3085" s="65">
        <v>3076</v>
      </c>
      <c r="B3085" s="117">
        <v>1</v>
      </c>
      <c r="C3085" s="325">
        <v>8.5734736724574171E-5</v>
      </c>
      <c r="D3085" s="326">
        <v>8.3541933802709262E-5</v>
      </c>
      <c r="E3085" s="327">
        <v>8.0988120976871632E-5</v>
      </c>
      <c r="F3085" s="332">
        <v>0</v>
      </c>
      <c r="G3085" s="326">
        <v>0</v>
      </c>
      <c r="H3085" s="327">
        <v>0</v>
      </c>
      <c r="I3085" s="332">
        <v>0</v>
      </c>
      <c r="J3085" s="326">
        <v>0</v>
      </c>
      <c r="K3085" s="327">
        <v>0</v>
      </c>
      <c r="L3085" s="336">
        <v>1.409807561267887E-5</v>
      </c>
      <c r="M3085" s="337">
        <v>1.1415525114155251E-4</v>
      </c>
      <c r="N3085" s="345">
        <v>0</v>
      </c>
      <c r="O3085" s="346">
        <v>0</v>
      </c>
      <c r="P3085" s="347">
        <v>0</v>
      </c>
      <c r="Q3085" s="348">
        <v>1.7683465959328029E-2</v>
      </c>
      <c r="R3085" s="346">
        <v>0.29635452476593388</v>
      </c>
      <c r="S3085" s="347">
        <v>0.17436013988411034</v>
      </c>
      <c r="T3085" s="349">
        <v>3.6991350830839383E-2</v>
      </c>
      <c r="U3085" s="349">
        <v>0.42949693828108365</v>
      </c>
      <c r="V3085" s="361">
        <v>0</v>
      </c>
    </row>
    <row r="3086" spans="1:22" ht="16" hidden="1" customHeight="1" outlineLevel="1">
      <c r="A3086" s="65">
        <v>3077</v>
      </c>
      <c r="B3086" s="117">
        <v>1</v>
      </c>
      <c r="C3086" s="325">
        <v>8.4228425464778122E-5</v>
      </c>
      <c r="D3086" s="326">
        <v>8.1850486690576211E-5</v>
      </c>
      <c r="E3086" s="327">
        <v>8.1597834525792503E-5</v>
      </c>
      <c r="F3086" s="332">
        <v>0</v>
      </c>
      <c r="G3086" s="326">
        <v>0</v>
      </c>
      <c r="H3086" s="327">
        <v>0</v>
      </c>
      <c r="I3086" s="332">
        <v>0</v>
      </c>
      <c r="J3086" s="326">
        <v>0</v>
      </c>
      <c r="K3086" s="327">
        <v>0</v>
      </c>
      <c r="L3086" s="336">
        <v>3.7594868300476983E-5</v>
      </c>
      <c r="M3086" s="337">
        <v>1.1415525114155251E-4</v>
      </c>
      <c r="N3086" s="345">
        <v>0</v>
      </c>
      <c r="O3086" s="346">
        <v>0</v>
      </c>
      <c r="P3086" s="347">
        <v>6.4525195977621023E-4</v>
      </c>
      <c r="Q3086" s="348">
        <v>1.7683465959328029E-2</v>
      </c>
      <c r="R3086" s="346">
        <v>0.29884904990345368</v>
      </c>
      <c r="S3086" s="347">
        <v>0.20176455558702192</v>
      </c>
      <c r="T3086" s="349">
        <v>3.5089481893521166E-2</v>
      </c>
      <c r="U3086" s="349">
        <v>0.42153783235549042</v>
      </c>
      <c r="V3086" s="361">
        <v>0</v>
      </c>
    </row>
    <row r="3087" spans="1:22" ht="16" hidden="1" customHeight="1" outlineLevel="1">
      <c r="A3087" s="65">
        <v>3078</v>
      </c>
      <c r="B3087" s="117">
        <v>1</v>
      </c>
      <c r="C3087" s="325">
        <v>8.4215924956398074E-5</v>
      </c>
      <c r="D3087" s="326">
        <v>8.1694951323943281E-5</v>
      </c>
      <c r="E3087" s="327">
        <v>8.1325409323083171E-5</v>
      </c>
      <c r="F3087" s="332">
        <v>0</v>
      </c>
      <c r="G3087" s="326">
        <v>0</v>
      </c>
      <c r="H3087" s="327">
        <v>0</v>
      </c>
      <c r="I3087" s="332">
        <v>0</v>
      </c>
      <c r="J3087" s="326">
        <v>0</v>
      </c>
      <c r="K3087" s="327">
        <v>0</v>
      </c>
      <c r="L3087" s="336">
        <v>9.3987170751192462E-5</v>
      </c>
      <c r="M3087" s="337">
        <v>1.1415525114155251E-4</v>
      </c>
      <c r="N3087" s="345">
        <v>7.0021390845249193E-3</v>
      </c>
      <c r="O3087" s="346">
        <v>1.5646016599733182E-2</v>
      </c>
      <c r="P3087" s="347">
        <v>2.363672639760607E-2</v>
      </c>
      <c r="Q3087" s="348">
        <v>2.6525198938992044E-2</v>
      </c>
      <c r="R3087" s="346">
        <v>0.30664955266873173</v>
      </c>
      <c r="S3087" s="347">
        <v>0.24459076351849068</v>
      </c>
      <c r="T3087" s="349">
        <v>3.9558873896218982E-2</v>
      </c>
      <c r="U3087" s="349">
        <v>0.41937609988187258</v>
      </c>
      <c r="V3087" s="361">
        <v>0</v>
      </c>
    </row>
    <row r="3088" spans="1:22" ht="16" hidden="1" customHeight="1" outlineLevel="1">
      <c r="A3088" s="65">
        <v>3079</v>
      </c>
      <c r="B3088" s="117">
        <v>1</v>
      </c>
      <c r="C3088" s="325">
        <v>8.4040917839077367E-5</v>
      </c>
      <c r="D3088" s="326">
        <v>8.599161582717781E-5</v>
      </c>
      <c r="E3088" s="327">
        <v>8.0858394689867192E-5</v>
      </c>
      <c r="F3088" s="332">
        <v>0</v>
      </c>
      <c r="G3088" s="326">
        <v>0</v>
      </c>
      <c r="H3088" s="327">
        <v>0</v>
      </c>
      <c r="I3088" s="332">
        <v>0</v>
      </c>
      <c r="J3088" s="326">
        <v>0</v>
      </c>
      <c r="K3088" s="327">
        <v>0</v>
      </c>
      <c r="L3088" s="336">
        <v>1.8210014333043539E-4</v>
      </c>
      <c r="M3088" s="337">
        <v>1.1415525114155251E-4</v>
      </c>
      <c r="N3088" s="345">
        <v>7.5737422750983829E-2</v>
      </c>
      <c r="O3088" s="346">
        <v>0.12039207660008845</v>
      </c>
      <c r="P3088" s="347">
        <v>0.11304412843734232</v>
      </c>
      <c r="Q3088" s="348">
        <v>2.6525198938992044E-2</v>
      </c>
      <c r="R3088" s="346">
        <v>0.29813135332755852</v>
      </c>
      <c r="S3088" s="347">
        <v>0.25579010618070941</v>
      </c>
      <c r="T3088" s="349">
        <v>4.2126396961598582E-2</v>
      </c>
      <c r="U3088" s="349">
        <v>0.43411518492926737</v>
      </c>
      <c r="V3088" s="361">
        <v>3.1108546155761918E-2</v>
      </c>
    </row>
    <row r="3089" spans="1:22" ht="16" hidden="1" customHeight="1" outlineLevel="1">
      <c r="A3089" s="65">
        <v>3080</v>
      </c>
      <c r="B3089" s="117">
        <v>1</v>
      </c>
      <c r="C3089" s="325">
        <v>9.4747603266590348E-5</v>
      </c>
      <c r="D3089" s="326">
        <v>1.00164776111603E-4</v>
      </c>
      <c r="E3089" s="327">
        <v>9.263754154987031E-5</v>
      </c>
      <c r="F3089" s="332">
        <v>0</v>
      </c>
      <c r="G3089" s="326">
        <v>0</v>
      </c>
      <c r="H3089" s="327">
        <v>0</v>
      </c>
      <c r="I3089" s="332">
        <v>0</v>
      </c>
      <c r="J3089" s="326">
        <v>0</v>
      </c>
      <c r="K3089" s="327">
        <v>0</v>
      </c>
      <c r="L3089" s="336">
        <v>1.5860335064263727E-4</v>
      </c>
      <c r="M3089" s="337">
        <v>1.1415525114155251E-4</v>
      </c>
      <c r="N3089" s="345">
        <v>0.21835241879906278</v>
      </c>
      <c r="O3089" s="346">
        <v>0.28882537069431918</v>
      </c>
      <c r="P3089" s="347">
        <v>0.25285220536939651</v>
      </c>
      <c r="Q3089" s="348">
        <v>2.6525198938992044E-2</v>
      </c>
      <c r="R3089" s="346">
        <v>0.30302642833282611</v>
      </c>
      <c r="S3089" s="347">
        <v>0.25081031416567118</v>
      </c>
      <c r="T3089" s="349">
        <v>7.9688308473633437E-2</v>
      </c>
      <c r="U3089" s="349">
        <v>0.50191497614728331</v>
      </c>
      <c r="V3089" s="361">
        <v>0.15637871522037727</v>
      </c>
    </row>
    <row r="3090" spans="1:22" ht="16" hidden="1" customHeight="1" outlineLevel="1">
      <c r="A3090" s="65">
        <v>3081</v>
      </c>
      <c r="B3090" s="117">
        <v>1</v>
      </c>
      <c r="C3090" s="325">
        <v>1.0416048607676813E-4</v>
      </c>
      <c r="D3090" s="326">
        <v>1.0858312783061E-4</v>
      </c>
      <c r="E3090" s="327">
        <v>1.0577881442342004E-4</v>
      </c>
      <c r="F3090" s="332">
        <v>0</v>
      </c>
      <c r="G3090" s="326">
        <v>1.762209133378223E-4</v>
      </c>
      <c r="H3090" s="327">
        <v>3.3257412371757354E-4</v>
      </c>
      <c r="I3090" s="332">
        <v>0</v>
      </c>
      <c r="J3090" s="326">
        <v>0</v>
      </c>
      <c r="K3090" s="327">
        <v>0</v>
      </c>
      <c r="L3090" s="336">
        <v>1.4685495429873823E-4</v>
      </c>
      <c r="M3090" s="337">
        <v>1.1415525114155251E-4</v>
      </c>
      <c r="N3090" s="345">
        <v>0.36625474435994632</v>
      </c>
      <c r="O3090" s="346">
        <v>0.44639355487242349</v>
      </c>
      <c r="P3090" s="347">
        <v>0.42058668544273542</v>
      </c>
      <c r="Q3090" s="348">
        <v>2.6525198938992044E-2</v>
      </c>
      <c r="R3090" s="346">
        <v>0.30423307765744895</v>
      </c>
      <c r="S3090" s="347">
        <v>0.28490113707900444</v>
      </c>
      <c r="T3090" s="349">
        <v>8.5108634944990352E-2</v>
      </c>
      <c r="U3090" s="349">
        <v>0.55949566839910547</v>
      </c>
      <c r="V3090" s="361">
        <v>0.2940680248429669</v>
      </c>
    </row>
    <row r="3091" spans="1:22" ht="16" hidden="1" customHeight="1" outlineLevel="1">
      <c r="A3091" s="65">
        <v>3082</v>
      </c>
      <c r="B3091" s="117">
        <v>1</v>
      </c>
      <c r="C3091" s="325">
        <v>1.0960445747627999E-4</v>
      </c>
      <c r="D3091" s="326">
        <v>1.1457123944597758E-4</v>
      </c>
      <c r="E3091" s="327">
        <v>1.1417210519260727E-4</v>
      </c>
      <c r="F3091" s="332">
        <v>0</v>
      </c>
      <c r="G3091" s="326">
        <v>2.8358729762311801E-4</v>
      </c>
      <c r="H3091" s="327">
        <v>4.232761574587298E-4</v>
      </c>
      <c r="I3091" s="332">
        <v>0</v>
      </c>
      <c r="J3091" s="326">
        <v>0</v>
      </c>
      <c r="K3091" s="327">
        <v>0</v>
      </c>
      <c r="L3091" s="336">
        <v>1.644775488145868E-4</v>
      </c>
      <c r="M3091" s="337">
        <v>1.1415525114155251E-4</v>
      </c>
      <c r="N3091" s="345">
        <v>0.48143278726049904</v>
      </c>
      <c r="O3091" s="346">
        <v>0.55587831136991916</v>
      </c>
      <c r="P3091" s="347">
        <v>0.5382466153002865</v>
      </c>
      <c r="Q3091" s="348">
        <v>2.6525198938992044E-2</v>
      </c>
      <c r="R3091" s="346">
        <v>0.29100449863679406</v>
      </c>
      <c r="S3091" s="347">
        <v>0.38835630684730843</v>
      </c>
      <c r="T3091" s="349">
        <v>9.3667045162922347E-2</v>
      </c>
      <c r="U3091" s="349">
        <v>0.56647216865487238</v>
      </c>
      <c r="V3091" s="361">
        <v>0.42171788660563425</v>
      </c>
    </row>
    <row r="3092" spans="1:22" ht="16" hidden="1" customHeight="1" outlineLevel="1">
      <c r="A3092" s="65">
        <v>3083</v>
      </c>
      <c r="B3092" s="117">
        <v>1</v>
      </c>
      <c r="C3092" s="325">
        <v>1.0936069756286901E-4</v>
      </c>
      <c r="D3092" s="326">
        <v>1.1373523685032562E-4</v>
      </c>
      <c r="E3092" s="327">
        <v>1.141461599352064E-4</v>
      </c>
      <c r="F3092" s="332">
        <v>0</v>
      </c>
      <c r="G3092" s="326">
        <v>3.8920314303419708E-4</v>
      </c>
      <c r="H3092" s="327">
        <v>4.3335416120774729E-4</v>
      </c>
      <c r="I3092" s="332">
        <v>0</v>
      </c>
      <c r="J3092" s="326">
        <v>0</v>
      </c>
      <c r="K3092" s="327">
        <v>0</v>
      </c>
      <c r="L3092" s="336">
        <v>1.8797434150238492E-4</v>
      </c>
      <c r="M3092" s="337">
        <v>1.1415525114155251E-4</v>
      </c>
      <c r="N3092" s="345">
        <v>0.56374364670307775</v>
      </c>
      <c r="O3092" s="346">
        <v>0.62066844526445519</v>
      </c>
      <c r="P3092" s="347">
        <v>0.62686921106870563</v>
      </c>
      <c r="Q3092" s="348">
        <v>2.6525198938992044E-2</v>
      </c>
      <c r="R3092" s="346">
        <v>0.29365122087865669</v>
      </c>
      <c r="S3092" s="347">
        <v>0.36842157916695428</v>
      </c>
      <c r="T3092" s="349">
        <v>9.4808166525313278E-2</v>
      </c>
      <c r="U3092" s="349">
        <v>0.56431043618125454</v>
      </c>
      <c r="V3092" s="361">
        <v>0.50769831382878938</v>
      </c>
    </row>
    <row r="3093" spans="1:22" ht="16" hidden="1" customHeight="1" outlineLevel="1">
      <c r="A3093" s="65">
        <v>3084</v>
      </c>
      <c r="B3093" s="117">
        <v>1</v>
      </c>
      <c r="C3093" s="325">
        <v>1.0693559893713927E-4</v>
      </c>
      <c r="D3093" s="326">
        <v>1.1256872160057869E-4</v>
      </c>
      <c r="E3093" s="327">
        <v>1.1179811414042604E-4</v>
      </c>
      <c r="F3093" s="332">
        <v>0</v>
      </c>
      <c r="G3093" s="326">
        <v>3.6352857287901761E-4</v>
      </c>
      <c r="H3093" s="327">
        <v>4.8374417995283419E-4</v>
      </c>
      <c r="I3093" s="332">
        <v>0</v>
      </c>
      <c r="J3093" s="326">
        <v>0</v>
      </c>
      <c r="K3093" s="327">
        <v>0</v>
      </c>
      <c r="L3093" s="336">
        <v>2.0677177565262342E-4</v>
      </c>
      <c r="M3093" s="337">
        <v>1.1415525114155251E-4</v>
      </c>
      <c r="N3093" s="345">
        <v>0.59360991341054115</v>
      </c>
      <c r="O3093" s="346">
        <v>0.65813783550727001</v>
      </c>
      <c r="P3093" s="347">
        <v>0.64472217785504993</v>
      </c>
      <c r="Q3093" s="348">
        <v>1.7683465959328029E-2</v>
      </c>
      <c r="R3093" s="346">
        <v>0.29492969730306323</v>
      </c>
      <c r="S3093" s="347">
        <v>0.28437722291192519</v>
      </c>
      <c r="T3093" s="349">
        <v>6.2096020803439893E-2</v>
      </c>
      <c r="U3093" s="349">
        <v>0.49267848285091592</v>
      </c>
      <c r="V3093" s="361">
        <v>0.58222689938663408</v>
      </c>
    </row>
    <row r="3094" spans="1:22" ht="16" hidden="1" customHeight="1" outlineLevel="1">
      <c r="A3094" s="65">
        <v>3085</v>
      </c>
      <c r="B3094" s="117">
        <v>1</v>
      </c>
      <c r="C3094" s="325">
        <v>1.0076034779739449E-4</v>
      </c>
      <c r="D3094" s="326">
        <v>1.145906813668067E-4</v>
      </c>
      <c r="E3094" s="327">
        <v>1.0834739490610793E-4</v>
      </c>
      <c r="F3094" s="332">
        <v>2.3259478237381707E-4</v>
      </c>
      <c r="G3094" s="326">
        <v>3.3318589905926015E-4</v>
      </c>
      <c r="H3094" s="327">
        <v>5.2405619494890355E-4</v>
      </c>
      <c r="I3094" s="332">
        <v>0</v>
      </c>
      <c r="J3094" s="326">
        <v>0</v>
      </c>
      <c r="K3094" s="327">
        <v>0</v>
      </c>
      <c r="L3094" s="336">
        <v>1.8797434150238492E-4</v>
      </c>
      <c r="M3094" s="337">
        <v>1.1415525114155251E-4</v>
      </c>
      <c r="N3094" s="345">
        <v>0.60104075488799624</v>
      </c>
      <c r="O3094" s="346">
        <v>0.63869451183016512</v>
      </c>
      <c r="P3094" s="347">
        <v>0.62840480644525676</v>
      </c>
      <c r="Q3094" s="348">
        <v>1.7683465959328029E-2</v>
      </c>
      <c r="R3094" s="346">
        <v>0.32481863453624027</v>
      </c>
      <c r="S3094" s="347">
        <v>0.26528283364754474</v>
      </c>
      <c r="T3094" s="349">
        <v>5.705606811954661E-2</v>
      </c>
      <c r="U3094" s="349">
        <v>0.44010907951520789</v>
      </c>
      <c r="V3094" s="361">
        <v>0.62261372765963086</v>
      </c>
    </row>
    <row r="3095" spans="1:22" ht="16" hidden="1" customHeight="1" outlineLevel="1">
      <c r="A3095" s="65">
        <v>3086</v>
      </c>
      <c r="B3095" s="117">
        <v>1</v>
      </c>
      <c r="C3095" s="325">
        <v>9.6047656138115571E-5</v>
      </c>
      <c r="D3095" s="326">
        <v>1.0941913042626197E-4</v>
      </c>
      <c r="E3095" s="327">
        <v>1.028470003371197E-4</v>
      </c>
      <c r="F3095" s="332">
        <v>3.3013452982090139E-4</v>
      </c>
      <c r="G3095" s="326">
        <v>3.2910130835275429E-4</v>
      </c>
      <c r="H3095" s="327">
        <v>5.6436820994497329E-4</v>
      </c>
      <c r="I3095" s="332">
        <v>0</v>
      </c>
      <c r="J3095" s="326">
        <v>0</v>
      </c>
      <c r="K3095" s="327">
        <v>0</v>
      </c>
      <c r="L3095" s="336">
        <v>1.9032402077116473E-4</v>
      </c>
      <c r="M3095" s="337">
        <v>1.1415525114155251E-4</v>
      </c>
      <c r="N3095" s="345">
        <v>0.5863219727307295</v>
      </c>
      <c r="O3095" s="346">
        <v>0.59310853589032608</v>
      </c>
      <c r="P3095" s="347">
        <v>0.5992744361484309</v>
      </c>
      <c r="Q3095" s="348">
        <v>1.7683465959328029E-2</v>
      </c>
      <c r="R3095" s="346">
        <v>0.30758157046090645</v>
      </c>
      <c r="S3095" s="347">
        <v>0.20256339601935874</v>
      </c>
      <c r="T3095" s="349">
        <v>4.9353498923407818E-2</v>
      </c>
      <c r="U3095" s="349">
        <v>0.41593698003748047</v>
      </c>
      <c r="V3095" s="361">
        <v>0.60295473280084688</v>
      </c>
    </row>
    <row r="3096" spans="1:22" ht="16" hidden="1" customHeight="1" outlineLevel="1">
      <c r="A3096" s="65">
        <v>3087</v>
      </c>
      <c r="B3096" s="117">
        <v>1</v>
      </c>
      <c r="C3096" s="325">
        <v>9.4710101741450191E-5</v>
      </c>
      <c r="D3096" s="326">
        <v>1.0047584684486885E-4</v>
      </c>
      <c r="E3096" s="327">
        <v>1.0106975020515888E-4</v>
      </c>
      <c r="F3096" s="332">
        <v>3.3763758731683108E-4</v>
      </c>
      <c r="G3096" s="326">
        <v>2.3748977393540956E-4</v>
      </c>
      <c r="H3096" s="327">
        <v>4.736661762038167E-4</v>
      </c>
      <c r="I3096" s="332">
        <v>0</v>
      </c>
      <c r="J3096" s="326">
        <v>0</v>
      </c>
      <c r="K3096" s="327">
        <v>0</v>
      </c>
      <c r="L3096" s="336">
        <v>2.1382081345896285E-4</v>
      </c>
      <c r="M3096" s="337">
        <v>1.1415525114155251E-4</v>
      </c>
      <c r="N3096" s="345">
        <v>0.52444592735115214</v>
      </c>
      <c r="O3096" s="346">
        <v>0.5276940083877234</v>
      </c>
      <c r="P3096" s="347">
        <v>0.4929804383637777</v>
      </c>
      <c r="Q3096" s="348">
        <v>1.7683465959328029E-2</v>
      </c>
      <c r="R3096" s="346">
        <v>0.28523824956128457</v>
      </c>
      <c r="S3096" s="347">
        <v>0.17389328332086909</v>
      </c>
      <c r="T3096" s="349">
        <v>5.2396489223116967E-2</v>
      </c>
      <c r="U3096" s="349">
        <v>0.42134131122152518</v>
      </c>
      <c r="V3096" s="361">
        <v>0.54955861239605641</v>
      </c>
    </row>
    <row r="3097" spans="1:22" ht="16" hidden="1" customHeight="1" outlineLevel="1">
      <c r="A3097" s="65">
        <v>3088</v>
      </c>
      <c r="B3097" s="117">
        <v>1</v>
      </c>
      <c r="C3097" s="325">
        <v>9.3703810816856155E-5</v>
      </c>
      <c r="D3097" s="326">
        <v>1.06561168064382E-4</v>
      </c>
      <c r="E3097" s="327">
        <v>1.015756827244762E-4</v>
      </c>
      <c r="F3097" s="332">
        <v>3.9766204728426777E-4</v>
      </c>
      <c r="G3097" s="326">
        <v>0</v>
      </c>
      <c r="H3097" s="327">
        <v>4.6358817245479954E-4</v>
      </c>
      <c r="I3097" s="332">
        <v>0</v>
      </c>
      <c r="J3097" s="326">
        <v>0</v>
      </c>
      <c r="K3097" s="327">
        <v>0</v>
      </c>
      <c r="L3097" s="336">
        <v>2.2321953053408208E-4</v>
      </c>
      <c r="M3097" s="337">
        <v>1.1415525114155251E-4</v>
      </c>
      <c r="N3097" s="345">
        <v>0.42498697219136961</v>
      </c>
      <c r="O3097" s="346">
        <v>0.44021396971825927</v>
      </c>
      <c r="P3097" s="347">
        <v>0.42841173807878374</v>
      </c>
      <c r="Q3097" s="348">
        <v>1.7683465959328029E-2</v>
      </c>
      <c r="R3097" s="346">
        <v>0.31158223997254508</v>
      </c>
      <c r="S3097" s="347">
        <v>0.19011391598176303</v>
      </c>
      <c r="T3097" s="349">
        <v>6.7706534168528648E-2</v>
      </c>
      <c r="U3097" s="349">
        <v>0.45032817848140161</v>
      </c>
      <c r="V3097" s="361">
        <v>0.48990978644200661</v>
      </c>
    </row>
    <row r="3098" spans="1:22" ht="16" hidden="1" customHeight="1" outlineLevel="1">
      <c r="A3098" s="65">
        <v>3089</v>
      </c>
      <c r="B3098" s="117">
        <v>1</v>
      </c>
      <c r="C3098" s="325">
        <v>9.4016323526357413E-5</v>
      </c>
      <c r="D3098" s="326">
        <v>1.1066341335932537E-4</v>
      </c>
      <c r="E3098" s="327">
        <v>1.0239295833260417E-4</v>
      </c>
      <c r="F3098" s="332">
        <v>3.9015898978833808E-4</v>
      </c>
      <c r="G3098" s="326">
        <v>0</v>
      </c>
      <c r="H3098" s="327">
        <v>3.8296414246266044E-4</v>
      </c>
      <c r="I3098" s="332">
        <v>0</v>
      </c>
      <c r="J3098" s="326">
        <v>0</v>
      </c>
      <c r="K3098" s="327">
        <v>0</v>
      </c>
      <c r="L3098" s="336">
        <v>2.2321953053408208E-4</v>
      </c>
      <c r="M3098" s="337">
        <v>1.1415525114155251E-4</v>
      </c>
      <c r="N3098" s="345">
        <v>0.29551884952648028</v>
      </c>
      <c r="O3098" s="346">
        <v>0.30411480276859237</v>
      </c>
      <c r="P3098" s="347">
        <v>0.28878373206803615</v>
      </c>
      <c r="Q3098" s="348">
        <v>1.7683465959328029E-2</v>
      </c>
      <c r="R3098" s="346">
        <v>0.30000482715061733</v>
      </c>
      <c r="S3098" s="347">
        <v>0.21867509434954288</v>
      </c>
      <c r="T3098" s="349">
        <v>8.1019616729756189E-2</v>
      </c>
      <c r="U3098" s="349">
        <v>0.52687316016087182</v>
      </c>
      <c r="V3098" s="361">
        <v>0.36746669535650089</v>
      </c>
    </row>
    <row r="3099" spans="1:22" ht="16" hidden="1" customHeight="1" outlineLevel="1">
      <c r="A3099" s="65">
        <v>3090</v>
      </c>
      <c r="B3099" s="117">
        <v>1</v>
      </c>
      <c r="C3099" s="325">
        <v>9.619766223867617E-5</v>
      </c>
      <c r="D3099" s="326">
        <v>1.1179104476741406E-4</v>
      </c>
      <c r="E3099" s="327">
        <v>1.0406642743496144E-4</v>
      </c>
      <c r="F3099" s="332">
        <v>4.1266816227612688E-4</v>
      </c>
      <c r="G3099" s="326">
        <v>0</v>
      </c>
      <c r="H3099" s="327">
        <v>0</v>
      </c>
      <c r="I3099" s="332">
        <v>0</v>
      </c>
      <c r="J3099" s="326">
        <v>0</v>
      </c>
      <c r="K3099" s="327">
        <v>0</v>
      </c>
      <c r="L3099" s="336">
        <v>1.644775488145868E-4</v>
      </c>
      <c r="M3099" s="337">
        <v>1.1415525114155251E-4</v>
      </c>
      <c r="N3099" s="345">
        <v>0.14275789684572235</v>
      </c>
      <c r="O3099" s="346">
        <v>0.14584028178171707</v>
      </c>
      <c r="P3099" s="347">
        <v>0.13197201720704571</v>
      </c>
      <c r="Q3099" s="348">
        <v>8.8417329796640146E-3</v>
      </c>
      <c r="R3099" s="346">
        <v>0.26190469843290876</v>
      </c>
      <c r="S3099" s="347">
        <v>0.23247326734999055</v>
      </c>
      <c r="T3099" s="349">
        <v>9.8326624059351997E-2</v>
      </c>
      <c r="U3099" s="349">
        <v>0.5606747952028972</v>
      </c>
      <c r="V3099" s="361">
        <v>0.27114143782901418</v>
      </c>
    </row>
    <row r="3100" spans="1:22" ht="16" hidden="1" customHeight="1" outlineLevel="1">
      <c r="A3100" s="65">
        <v>3091</v>
      </c>
      <c r="B3100" s="117">
        <v>1</v>
      </c>
      <c r="C3100" s="325">
        <v>9.7566467906291668E-5</v>
      </c>
      <c r="D3100" s="326">
        <v>1.1138276443000264E-4</v>
      </c>
      <c r="E3100" s="327">
        <v>1.0516910087449917E-4</v>
      </c>
      <c r="F3100" s="332">
        <v>3.6014675980461987E-4</v>
      </c>
      <c r="G3100" s="326">
        <v>0</v>
      </c>
      <c r="H3100" s="327">
        <v>0</v>
      </c>
      <c r="I3100" s="332">
        <v>0</v>
      </c>
      <c r="J3100" s="326">
        <v>0</v>
      </c>
      <c r="K3100" s="327">
        <v>0</v>
      </c>
      <c r="L3100" s="336">
        <v>1.1748396343899057E-4</v>
      </c>
      <c r="M3100" s="337">
        <v>1.1415525114155251E-4</v>
      </c>
      <c r="N3100" s="345">
        <v>3.0009167505106796E-2</v>
      </c>
      <c r="O3100" s="346">
        <v>2.5010073455074184E-2</v>
      </c>
      <c r="P3100" s="347">
        <v>2.806645540242694E-2</v>
      </c>
      <c r="Q3100" s="348">
        <v>8.8417329796640146E-3</v>
      </c>
      <c r="R3100" s="346">
        <v>0.21095761348848319</v>
      </c>
      <c r="S3100" s="347">
        <v>0.18500963001581394</v>
      </c>
      <c r="T3100" s="349">
        <v>9.1860269672470046E-2</v>
      </c>
      <c r="U3100" s="349">
        <v>0.59575381761569668</v>
      </c>
      <c r="V3100" s="361">
        <v>0.13969719919457413</v>
      </c>
    </row>
    <row r="3101" spans="1:22" ht="16" hidden="1" customHeight="1" outlineLevel="1">
      <c r="A3101" s="65">
        <v>3092</v>
      </c>
      <c r="B3101" s="117">
        <v>1</v>
      </c>
      <c r="C3101" s="325">
        <v>9.9104030437037837E-5</v>
      </c>
      <c r="D3101" s="326">
        <v>1.1328807267125595E-4</v>
      </c>
      <c r="E3101" s="327">
        <v>1.0987816509276032E-4</v>
      </c>
      <c r="F3101" s="332">
        <v>3.3013452982090139E-4</v>
      </c>
      <c r="G3101" s="326">
        <v>0</v>
      </c>
      <c r="H3101" s="327">
        <v>0</v>
      </c>
      <c r="I3101" s="332">
        <v>0</v>
      </c>
      <c r="J3101" s="326">
        <v>0</v>
      </c>
      <c r="K3101" s="327">
        <v>0</v>
      </c>
      <c r="L3101" s="336">
        <v>8.811297257924293E-5</v>
      </c>
      <c r="M3101" s="337">
        <v>1.1415525114155251E-4</v>
      </c>
      <c r="N3101" s="345">
        <v>7.1450398821682848E-4</v>
      </c>
      <c r="O3101" s="346">
        <v>0</v>
      </c>
      <c r="P3101" s="347">
        <v>5.2320418087807477E-4</v>
      </c>
      <c r="Q3101" s="348">
        <v>8.8417329796640146E-3</v>
      </c>
      <c r="R3101" s="346">
        <v>0.18084779086549402</v>
      </c>
      <c r="S3101" s="347">
        <v>0.16159423559762012</v>
      </c>
      <c r="T3101" s="349">
        <v>0.15538269217889861</v>
      </c>
      <c r="U3101" s="349">
        <v>0.66895794001775732</v>
      </c>
      <c r="V3101" s="361">
        <v>1.1709126374725053E-2</v>
      </c>
    </row>
    <row r="3102" spans="1:22" ht="16" hidden="1" customHeight="1" outlineLevel="1">
      <c r="A3102" s="65">
        <v>3093</v>
      </c>
      <c r="B3102" s="117">
        <v>1</v>
      </c>
      <c r="C3102" s="325">
        <v>1.0012282187001192E-4</v>
      </c>
      <c r="D3102" s="326">
        <v>1.2561425047691519E-4</v>
      </c>
      <c r="E3102" s="327">
        <v>1.1637745207168276E-4</v>
      </c>
      <c r="F3102" s="332">
        <v>2.9261924234125349E-4</v>
      </c>
      <c r="G3102" s="326">
        <v>0</v>
      </c>
      <c r="H3102" s="327">
        <v>0</v>
      </c>
      <c r="I3102" s="332">
        <v>0</v>
      </c>
      <c r="J3102" s="326">
        <v>0</v>
      </c>
      <c r="K3102" s="327">
        <v>0</v>
      </c>
      <c r="L3102" s="336">
        <v>5.8741981719495287E-5</v>
      </c>
      <c r="M3102" s="337">
        <v>1.1415525114155251E-4</v>
      </c>
      <c r="N3102" s="345">
        <v>0</v>
      </c>
      <c r="O3102" s="346">
        <v>0</v>
      </c>
      <c r="P3102" s="347">
        <v>0</v>
      </c>
      <c r="Q3102" s="348">
        <v>8.8417329796640146E-3</v>
      </c>
      <c r="R3102" s="346">
        <v>0.17735406348547375</v>
      </c>
      <c r="S3102" s="347">
        <v>0.15075281516793285</v>
      </c>
      <c r="T3102" s="349">
        <v>0.17126329780550573</v>
      </c>
      <c r="U3102" s="349">
        <v>0.68025790522076002</v>
      </c>
      <c r="V3102" s="361">
        <v>0</v>
      </c>
    </row>
    <row r="3103" spans="1:22" ht="16" hidden="1" customHeight="1" outlineLevel="1">
      <c r="A3103" s="65">
        <v>3094</v>
      </c>
      <c r="B3103" s="117">
        <v>1</v>
      </c>
      <c r="C3103" s="325">
        <v>1.0142287474153714E-4</v>
      </c>
      <c r="D3103" s="326">
        <v>1.1779859830361076E-4</v>
      </c>
      <c r="E3103" s="327">
        <v>1.1229107403104291E-4</v>
      </c>
      <c r="F3103" s="332">
        <v>0</v>
      </c>
      <c r="G3103" s="326">
        <v>0</v>
      </c>
      <c r="H3103" s="327">
        <v>0</v>
      </c>
      <c r="I3103" s="332">
        <v>0</v>
      </c>
      <c r="J3103" s="326">
        <v>0</v>
      </c>
      <c r="K3103" s="327">
        <v>0</v>
      </c>
      <c r="L3103" s="336">
        <v>3.7594868300476983E-5</v>
      </c>
      <c r="M3103" s="337">
        <v>1.1415525114155251E-4</v>
      </c>
      <c r="N3103" s="345">
        <v>0</v>
      </c>
      <c r="O3103" s="346">
        <v>0</v>
      </c>
      <c r="P3103" s="347">
        <v>0</v>
      </c>
      <c r="Q3103" s="348">
        <v>8.8417329796640146E-3</v>
      </c>
      <c r="R3103" s="346">
        <v>0.17756018106591934</v>
      </c>
      <c r="S3103" s="347">
        <v>0.13347397542964562</v>
      </c>
      <c r="T3103" s="349">
        <v>0.1684104943995284</v>
      </c>
      <c r="U3103" s="349">
        <v>0.66522403847241729</v>
      </c>
      <c r="V3103" s="361">
        <v>0</v>
      </c>
    </row>
    <row r="3104" spans="1:22" ht="16" hidden="1" customHeight="1" outlineLevel="1">
      <c r="A3104" s="65">
        <v>3095</v>
      </c>
      <c r="B3104" s="117">
        <v>1</v>
      </c>
      <c r="C3104" s="325">
        <v>9.3710061071046178E-5</v>
      </c>
      <c r="D3104" s="326">
        <v>1.0949689810957844E-4</v>
      </c>
      <c r="E3104" s="327">
        <v>1.0358644017304501E-4</v>
      </c>
      <c r="F3104" s="332">
        <v>0</v>
      </c>
      <c r="G3104" s="326">
        <v>0</v>
      </c>
      <c r="H3104" s="327">
        <v>0</v>
      </c>
      <c r="I3104" s="332">
        <v>0</v>
      </c>
      <c r="J3104" s="326">
        <v>0</v>
      </c>
      <c r="K3104" s="327">
        <v>0</v>
      </c>
      <c r="L3104" s="336">
        <v>2.3496792687798115E-5</v>
      </c>
      <c r="M3104" s="337">
        <v>1.1415525114155251E-4</v>
      </c>
      <c r="N3104" s="345">
        <v>0</v>
      </c>
      <c r="O3104" s="346">
        <v>0</v>
      </c>
      <c r="P3104" s="347">
        <v>0</v>
      </c>
      <c r="Q3104" s="348">
        <v>8.8417329796640146E-3</v>
      </c>
      <c r="R3104" s="346">
        <v>0.18386531688327712</v>
      </c>
      <c r="S3104" s="347">
        <v>0.13754599268163728</v>
      </c>
      <c r="T3104" s="349">
        <v>0.13265535837794584</v>
      </c>
      <c r="U3104" s="349">
        <v>0.56401565448030655</v>
      </c>
      <c r="V3104" s="361">
        <v>0</v>
      </c>
    </row>
    <row r="3105" spans="1:22" ht="16" hidden="1" customHeight="1" outlineLevel="1">
      <c r="A3105" s="65">
        <v>3096</v>
      </c>
      <c r="B3105" s="117">
        <v>1</v>
      </c>
      <c r="C3105" s="325">
        <v>8.7109792646379694E-5</v>
      </c>
      <c r="D3105" s="326">
        <v>1.0302273847348298E-4</v>
      </c>
      <c r="E3105" s="327">
        <v>9.499855997335111E-5</v>
      </c>
      <c r="F3105" s="332">
        <v>0</v>
      </c>
      <c r="G3105" s="326">
        <v>0</v>
      </c>
      <c r="H3105" s="327">
        <v>0</v>
      </c>
      <c r="I3105" s="332">
        <v>0</v>
      </c>
      <c r="J3105" s="326">
        <v>0</v>
      </c>
      <c r="K3105" s="327">
        <v>0</v>
      </c>
      <c r="L3105" s="336">
        <v>9.3987170751192458E-6</v>
      </c>
      <c r="M3105" s="337">
        <v>1.1415525114155251E-4</v>
      </c>
      <c r="N3105" s="345">
        <v>0</v>
      </c>
      <c r="O3105" s="346">
        <v>0</v>
      </c>
      <c r="P3105" s="347">
        <v>0</v>
      </c>
      <c r="Q3105" s="348">
        <v>8.8417329796640146E-3</v>
      </c>
      <c r="R3105" s="346">
        <v>0.21250973757387076</v>
      </c>
      <c r="S3105" s="347">
        <v>0.14870383736021905</v>
      </c>
      <c r="T3105" s="349">
        <v>8.8056531797833598E-2</v>
      </c>
      <c r="U3105" s="349">
        <v>0.54475658335171073</v>
      </c>
      <c r="V3105" s="361">
        <v>0</v>
      </c>
    </row>
    <row r="3106" spans="1:22" ht="16" hidden="1" customHeight="1" outlineLevel="1">
      <c r="A3106" s="65">
        <v>3097</v>
      </c>
      <c r="B3106" s="117">
        <v>1</v>
      </c>
      <c r="C3106" s="325">
        <v>7.9703241431199948E-5</v>
      </c>
      <c r="D3106" s="326">
        <v>9.4837689804425359E-5</v>
      </c>
      <c r="E3106" s="327">
        <v>8.682580389207141E-5</v>
      </c>
      <c r="F3106" s="332">
        <v>0</v>
      </c>
      <c r="G3106" s="326">
        <v>0</v>
      </c>
      <c r="H3106" s="327">
        <v>0</v>
      </c>
      <c r="I3106" s="332">
        <v>0</v>
      </c>
      <c r="J3106" s="326">
        <v>0</v>
      </c>
      <c r="K3106" s="327">
        <v>0</v>
      </c>
      <c r="L3106" s="336">
        <v>5.8741981719495289E-6</v>
      </c>
      <c r="M3106" s="337">
        <v>1.1415525114155251E-4</v>
      </c>
      <c r="N3106" s="345">
        <v>0</v>
      </c>
      <c r="O3106" s="346">
        <v>0</v>
      </c>
      <c r="P3106" s="347">
        <v>0</v>
      </c>
      <c r="Q3106" s="348">
        <v>8.8417329796640146E-3</v>
      </c>
      <c r="R3106" s="346">
        <v>0.23914927279687156</v>
      </c>
      <c r="S3106" s="347">
        <v>0.17315150049237027</v>
      </c>
      <c r="T3106" s="349">
        <v>6.5709571784344514E-2</v>
      </c>
      <c r="U3106" s="349">
        <v>0.52657837845992383</v>
      </c>
      <c r="V3106" s="361">
        <v>0</v>
      </c>
    </row>
    <row r="3107" spans="1:22" ht="16" hidden="1" customHeight="1" outlineLevel="1">
      <c r="A3107" s="65">
        <v>3098</v>
      </c>
      <c r="B3107" s="117">
        <v>1</v>
      </c>
      <c r="C3107" s="325">
        <v>7.3277980123854158E-5</v>
      </c>
      <c r="D3107" s="326">
        <v>8.8091343276722281E-5</v>
      </c>
      <c r="E3107" s="327">
        <v>8.0118954853941881E-5</v>
      </c>
      <c r="F3107" s="332">
        <v>0</v>
      </c>
      <c r="G3107" s="326">
        <v>0</v>
      </c>
      <c r="H3107" s="327">
        <v>0</v>
      </c>
      <c r="I3107" s="332">
        <v>0</v>
      </c>
      <c r="J3107" s="326">
        <v>0</v>
      </c>
      <c r="K3107" s="327">
        <v>0</v>
      </c>
      <c r="L3107" s="336">
        <v>2.3496792687798115E-6</v>
      </c>
      <c r="M3107" s="337">
        <v>1.1415525114155251E-4</v>
      </c>
      <c r="N3107" s="345">
        <v>0</v>
      </c>
      <c r="O3107" s="346">
        <v>0</v>
      </c>
      <c r="P3107" s="347">
        <v>0</v>
      </c>
      <c r="Q3107" s="348">
        <v>8.8417329796640146E-3</v>
      </c>
      <c r="R3107" s="346">
        <v>0.24406388102167501</v>
      </c>
      <c r="S3107" s="347">
        <v>0.20894893860108696</v>
      </c>
      <c r="T3107" s="349">
        <v>4.9353498923407818E-2</v>
      </c>
      <c r="U3107" s="349">
        <v>0.46280727048819581</v>
      </c>
      <c r="V3107" s="361">
        <v>0</v>
      </c>
    </row>
    <row r="3108" spans="1:22" ht="16" hidden="1" customHeight="1" outlineLevel="1">
      <c r="A3108" s="65">
        <v>3099</v>
      </c>
      <c r="B3108" s="117">
        <v>1</v>
      </c>
      <c r="C3108" s="325">
        <v>7.1071640394775306E-5</v>
      </c>
      <c r="D3108" s="326">
        <v>8.3678027248513064E-5</v>
      </c>
      <c r="E3108" s="327">
        <v>7.5786096867993603E-5</v>
      </c>
      <c r="F3108" s="332">
        <v>0</v>
      </c>
      <c r="G3108" s="326">
        <v>0</v>
      </c>
      <c r="H3108" s="327">
        <v>0</v>
      </c>
      <c r="I3108" s="332">
        <v>0</v>
      </c>
      <c r="J3108" s="326">
        <v>0</v>
      </c>
      <c r="K3108" s="327">
        <v>0</v>
      </c>
      <c r="L3108" s="336">
        <v>1.1748396343899057E-6</v>
      </c>
      <c r="M3108" s="337">
        <v>1.1415525114155251E-4</v>
      </c>
      <c r="N3108" s="345">
        <v>0</v>
      </c>
      <c r="O3108" s="346">
        <v>0</v>
      </c>
      <c r="P3108" s="347">
        <v>0</v>
      </c>
      <c r="Q3108" s="348">
        <v>8.8417329796640146E-3</v>
      </c>
      <c r="R3108" s="346">
        <v>0.23326010485525511</v>
      </c>
      <c r="S3108" s="347">
        <v>0.15583116277044606</v>
      </c>
      <c r="T3108" s="349">
        <v>3.4994388446655256E-2</v>
      </c>
      <c r="U3108" s="349">
        <v>0.44590645296718318</v>
      </c>
      <c r="V3108" s="361">
        <v>0</v>
      </c>
    </row>
    <row r="3109" spans="1:22" ht="16" hidden="1" customHeight="1" outlineLevel="1">
      <c r="A3109" s="65">
        <v>3100</v>
      </c>
      <c r="B3109" s="117">
        <v>1</v>
      </c>
      <c r="C3109" s="325">
        <v>6.9509076847269028E-5</v>
      </c>
      <c r="D3109" s="326">
        <v>8.1714393244772409E-5</v>
      </c>
      <c r="E3109" s="327">
        <v>7.3438051073213242E-5</v>
      </c>
      <c r="F3109" s="332">
        <v>0</v>
      </c>
      <c r="G3109" s="326">
        <v>0</v>
      </c>
      <c r="H3109" s="327">
        <v>0</v>
      </c>
      <c r="I3109" s="332">
        <v>0</v>
      </c>
      <c r="J3109" s="326">
        <v>0</v>
      </c>
      <c r="K3109" s="327">
        <v>0</v>
      </c>
      <c r="L3109" s="336">
        <v>1.409807561267887E-5</v>
      </c>
      <c r="M3109" s="337">
        <v>1.1415525114155251E-4</v>
      </c>
      <c r="N3109" s="345">
        <v>0</v>
      </c>
      <c r="O3109" s="346">
        <v>0</v>
      </c>
      <c r="P3109" s="347">
        <v>0</v>
      </c>
      <c r="Q3109" s="348">
        <v>8.8417329796640146E-3</v>
      </c>
      <c r="R3109" s="346">
        <v>0.22595696919714203</v>
      </c>
      <c r="S3109" s="347">
        <v>0.14574708478945866</v>
      </c>
      <c r="T3109" s="349">
        <v>2.5580137206930063E-2</v>
      </c>
      <c r="U3109" s="349">
        <v>0.43843864987650316</v>
      </c>
      <c r="V3109" s="361">
        <v>0</v>
      </c>
    </row>
    <row r="3110" spans="1:22" ht="16" hidden="1" customHeight="1" outlineLevel="1">
      <c r="A3110" s="65">
        <v>3101</v>
      </c>
      <c r="B3110" s="117">
        <v>1</v>
      </c>
      <c r="C3110" s="325">
        <v>6.9046558037207171E-5</v>
      </c>
      <c r="D3110" s="326">
        <v>8.2200441265500287E-5</v>
      </c>
      <c r="E3110" s="327">
        <v>7.2387268148477283E-5</v>
      </c>
      <c r="F3110" s="332">
        <v>0</v>
      </c>
      <c r="G3110" s="326">
        <v>0</v>
      </c>
      <c r="H3110" s="327">
        <v>0</v>
      </c>
      <c r="I3110" s="332">
        <v>0</v>
      </c>
      <c r="J3110" s="326">
        <v>0</v>
      </c>
      <c r="K3110" s="327">
        <v>0</v>
      </c>
      <c r="L3110" s="336">
        <v>3.7594868300476983E-5</v>
      </c>
      <c r="M3110" s="337">
        <v>1.1415525114155251E-4</v>
      </c>
      <c r="N3110" s="345">
        <v>0</v>
      </c>
      <c r="O3110" s="346">
        <v>1.0518325824966501E-4</v>
      </c>
      <c r="P3110" s="347">
        <v>4.3016797318414022E-4</v>
      </c>
      <c r="Q3110" s="348">
        <v>8.8417329796640146E-3</v>
      </c>
      <c r="R3110" s="346">
        <v>0.19996845652148473</v>
      </c>
      <c r="S3110" s="347">
        <v>0.14760413229918878</v>
      </c>
      <c r="T3110" s="349">
        <v>3.4709108106057519E-2</v>
      </c>
      <c r="U3110" s="349">
        <v>0.42556651560177838</v>
      </c>
      <c r="V3110" s="361">
        <v>0</v>
      </c>
    </row>
    <row r="3111" spans="1:22" ht="16" hidden="1" customHeight="1" outlineLevel="1">
      <c r="A3111" s="65">
        <v>3102</v>
      </c>
      <c r="B3111" s="117">
        <v>1</v>
      </c>
      <c r="C3111" s="325">
        <v>6.8977805241116896E-5</v>
      </c>
      <c r="D3111" s="326">
        <v>8.2044905898867371E-5</v>
      </c>
      <c r="E3111" s="327">
        <v>7.2011061916164414E-5</v>
      </c>
      <c r="F3111" s="332">
        <v>0</v>
      </c>
      <c r="G3111" s="326">
        <v>0</v>
      </c>
      <c r="H3111" s="327">
        <v>0</v>
      </c>
      <c r="I3111" s="332">
        <v>0</v>
      </c>
      <c r="J3111" s="326">
        <v>0</v>
      </c>
      <c r="K3111" s="327">
        <v>0</v>
      </c>
      <c r="L3111" s="336">
        <v>9.3987170751192462E-5</v>
      </c>
      <c r="M3111" s="337">
        <v>1.1415525114155251E-4</v>
      </c>
      <c r="N3111" s="345">
        <v>9.2885518468187704E-3</v>
      </c>
      <c r="O3111" s="346">
        <v>1.5040906685816849E-2</v>
      </c>
      <c r="P3111" s="347">
        <v>1.7282746552018002E-2</v>
      </c>
      <c r="Q3111" s="348">
        <v>8.8417329796640146E-3</v>
      </c>
      <c r="R3111" s="346">
        <v>0.1915906456095432</v>
      </c>
      <c r="S3111" s="347">
        <v>0.15199257380007503</v>
      </c>
      <c r="T3111" s="349">
        <v>3.8417752533828051E-2</v>
      </c>
      <c r="U3111" s="349">
        <v>0.44079690348408629</v>
      </c>
      <c r="V3111" s="361">
        <v>0</v>
      </c>
    </row>
    <row r="3112" spans="1:22" ht="16" hidden="1" customHeight="1" outlineLevel="1">
      <c r="A3112" s="65">
        <v>3103</v>
      </c>
      <c r="B3112" s="117">
        <v>1</v>
      </c>
      <c r="C3112" s="325">
        <v>6.5733923316493875E-5</v>
      </c>
      <c r="D3112" s="326">
        <v>7.9206385457816504E-5</v>
      </c>
      <c r="E3112" s="327">
        <v>7.0259757041604473E-5</v>
      </c>
      <c r="F3112" s="332">
        <v>0</v>
      </c>
      <c r="G3112" s="326">
        <v>0</v>
      </c>
      <c r="H3112" s="327">
        <v>0</v>
      </c>
      <c r="I3112" s="332">
        <v>0</v>
      </c>
      <c r="J3112" s="326">
        <v>0</v>
      </c>
      <c r="K3112" s="327">
        <v>0</v>
      </c>
      <c r="L3112" s="336">
        <v>1.8210014333043539E-4</v>
      </c>
      <c r="M3112" s="337">
        <v>1.1415525114155251E-4</v>
      </c>
      <c r="N3112" s="345">
        <v>7.8309637108564409E-2</v>
      </c>
      <c r="O3112" s="346">
        <v>0.13170844700770129</v>
      </c>
      <c r="P3112" s="347">
        <v>0.11686312059807127</v>
      </c>
      <c r="Q3112" s="348">
        <v>8.8417329796640146E-3</v>
      </c>
      <c r="R3112" s="346">
        <v>0.18472872321965531</v>
      </c>
      <c r="S3112" s="347">
        <v>0.12300603685269083</v>
      </c>
      <c r="T3112" s="349">
        <v>3.2331771934409746E-2</v>
      </c>
      <c r="U3112" s="349">
        <v>0.41524915606860202</v>
      </c>
      <c r="V3112" s="361">
        <v>0</v>
      </c>
    </row>
    <row r="3113" spans="1:22" ht="16" hidden="1" customHeight="1" outlineLevel="1">
      <c r="A3113" s="65">
        <v>3104</v>
      </c>
      <c r="B3113" s="117">
        <v>1</v>
      </c>
      <c r="C3113" s="325">
        <v>6.9777837777440106E-5</v>
      </c>
      <c r="D3113" s="326">
        <v>8.7935807910089365E-5</v>
      </c>
      <c r="E3113" s="327">
        <v>7.7744963801760643E-5</v>
      </c>
      <c r="F3113" s="332">
        <v>0</v>
      </c>
      <c r="G3113" s="326">
        <v>0</v>
      </c>
      <c r="H3113" s="327">
        <v>0</v>
      </c>
      <c r="I3113" s="332">
        <v>0</v>
      </c>
      <c r="J3113" s="326">
        <v>0</v>
      </c>
      <c r="K3113" s="327">
        <v>0</v>
      </c>
      <c r="L3113" s="336">
        <v>1.5860335064263727E-4</v>
      </c>
      <c r="M3113" s="337">
        <v>1.1415525114155251E-4</v>
      </c>
      <c r="N3113" s="345">
        <v>0.2124934860956848</v>
      </c>
      <c r="O3113" s="346">
        <v>0.31307744343929839</v>
      </c>
      <c r="P3113" s="347">
        <v>0.27967968055099685</v>
      </c>
      <c r="Q3113" s="348">
        <v>8.8417329796640146E-3</v>
      </c>
      <c r="R3113" s="346">
        <v>0.18390670132253339</v>
      </c>
      <c r="S3113" s="347">
        <v>0.1331316128173152</v>
      </c>
      <c r="T3113" s="349">
        <v>4.5264480708173647E-2</v>
      </c>
      <c r="U3113" s="349">
        <v>0.44816644600778366</v>
      </c>
      <c r="V3113" s="361">
        <v>0</v>
      </c>
    </row>
    <row r="3114" spans="1:22" ht="16" hidden="1" customHeight="1" outlineLevel="1">
      <c r="A3114" s="65">
        <v>3105</v>
      </c>
      <c r="B3114" s="117">
        <v>1</v>
      </c>
      <c r="C3114" s="325">
        <v>7.477179087527016E-5</v>
      </c>
      <c r="D3114" s="326">
        <v>1.0170068785710312E-4</v>
      </c>
      <c r="E3114" s="327">
        <v>8.6553378689362091E-5</v>
      </c>
      <c r="F3114" s="332">
        <v>0</v>
      </c>
      <c r="G3114" s="326">
        <v>0</v>
      </c>
      <c r="H3114" s="327">
        <v>0</v>
      </c>
      <c r="I3114" s="332">
        <v>0</v>
      </c>
      <c r="J3114" s="326">
        <v>0</v>
      </c>
      <c r="K3114" s="327">
        <v>0</v>
      </c>
      <c r="L3114" s="336">
        <v>1.4685495429873823E-4</v>
      </c>
      <c r="M3114" s="337">
        <v>1.1415525114155251E-4</v>
      </c>
      <c r="N3114" s="345">
        <v>0.34853504545216896</v>
      </c>
      <c r="O3114" s="346">
        <v>0.46023677381217964</v>
      </c>
      <c r="P3114" s="347">
        <v>0.4358986630501393</v>
      </c>
      <c r="Q3114" s="348">
        <v>8.8417329796640146E-3</v>
      </c>
      <c r="R3114" s="346">
        <v>0.19603931022245244</v>
      </c>
      <c r="S3114" s="347">
        <v>0.17430826315723857</v>
      </c>
      <c r="T3114" s="349">
        <v>5.7531535353876166E-2</v>
      </c>
      <c r="U3114" s="349">
        <v>0.47322289058835482</v>
      </c>
      <c r="V3114" s="361">
        <v>1.3890320483911263E-2</v>
      </c>
    </row>
    <row r="3115" spans="1:22" ht="16" hidden="1" customHeight="1" outlineLevel="1">
      <c r="A3115" s="65">
        <v>3106</v>
      </c>
      <c r="B3115" s="117">
        <v>1</v>
      </c>
      <c r="C3115" s="325">
        <v>7.9334476433988476E-5</v>
      </c>
      <c r="D3115" s="326">
        <v>1.0763047370998335E-4</v>
      </c>
      <c r="E3115" s="327">
        <v>9.43758737957298E-5</v>
      </c>
      <c r="F3115" s="332">
        <v>0</v>
      </c>
      <c r="G3115" s="326">
        <v>0</v>
      </c>
      <c r="H3115" s="327">
        <v>0</v>
      </c>
      <c r="I3115" s="332">
        <v>0</v>
      </c>
      <c r="J3115" s="326">
        <v>0</v>
      </c>
      <c r="K3115" s="327">
        <v>0</v>
      </c>
      <c r="L3115" s="336">
        <v>1.644775488145868E-4</v>
      </c>
      <c r="M3115" s="337">
        <v>1.1415525114155251E-4</v>
      </c>
      <c r="N3115" s="345">
        <v>0.47557385455712103</v>
      </c>
      <c r="O3115" s="346">
        <v>0.5677059310226964</v>
      </c>
      <c r="P3115" s="347">
        <v>0.55497114460614083</v>
      </c>
      <c r="Q3115" s="348">
        <v>8.8417329796640146E-3</v>
      </c>
      <c r="R3115" s="346">
        <v>0.21416961840584736</v>
      </c>
      <c r="S3115" s="347">
        <v>0.18918020285528059</v>
      </c>
      <c r="T3115" s="349">
        <v>7.3031767193019653E-2</v>
      </c>
      <c r="U3115" s="349">
        <v>0.47646548929878163</v>
      </c>
      <c r="V3115" s="361">
        <v>5.2260097711591465E-2</v>
      </c>
    </row>
    <row r="3116" spans="1:22" ht="16" hidden="1" customHeight="1" outlineLevel="1">
      <c r="A3116" s="65">
        <v>3107</v>
      </c>
      <c r="B3116" s="117">
        <v>1</v>
      </c>
      <c r="C3116" s="325">
        <v>8.131580701222643E-5</v>
      </c>
      <c r="D3116" s="326">
        <v>1.1097448409259122E-4</v>
      </c>
      <c r="E3116" s="327">
        <v>9.8254689777162537E-5</v>
      </c>
      <c r="F3116" s="332">
        <v>0</v>
      </c>
      <c r="G3116" s="326">
        <v>0</v>
      </c>
      <c r="H3116" s="327">
        <v>0</v>
      </c>
      <c r="I3116" s="332">
        <v>0</v>
      </c>
      <c r="J3116" s="326">
        <v>0</v>
      </c>
      <c r="K3116" s="327">
        <v>0</v>
      </c>
      <c r="L3116" s="336">
        <v>1.8797434150238492E-4</v>
      </c>
      <c r="M3116" s="337">
        <v>1.1415525114155251E-4</v>
      </c>
      <c r="N3116" s="345">
        <v>0.55045387252224476</v>
      </c>
      <c r="O3116" s="346">
        <v>0.63099903362596377</v>
      </c>
      <c r="P3116" s="347">
        <v>0.62946772544045326</v>
      </c>
      <c r="Q3116" s="348">
        <v>8.8417329796640146E-3</v>
      </c>
      <c r="R3116" s="346">
        <v>0.24168088911067484</v>
      </c>
      <c r="S3116" s="347">
        <v>0.19455941508648725</v>
      </c>
      <c r="T3116" s="349">
        <v>7.0178963787042331E-2</v>
      </c>
      <c r="U3116" s="349">
        <v>0.46339683389009168</v>
      </c>
      <c r="V3116" s="361">
        <v>2.6034616841918119E-2</v>
      </c>
    </row>
    <row r="3117" spans="1:22" ht="16" hidden="1" customHeight="1" outlineLevel="1">
      <c r="A3117" s="65">
        <v>3108</v>
      </c>
      <c r="B3117" s="117">
        <v>1</v>
      </c>
      <c r="C3117" s="325">
        <v>8.3584649283205534E-5</v>
      </c>
      <c r="D3117" s="326">
        <v>1.0899140816802144E-4</v>
      </c>
      <c r="E3117" s="327">
        <v>9.8786567553880736E-5</v>
      </c>
      <c r="F3117" s="332">
        <v>2.6260701235753528E-4</v>
      </c>
      <c r="G3117" s="326">
        <v>1.9255927616384564E-4</v>
      </c>
      <c r="H3117" s="327">
        <v>0</v>
      </c>
      <c r="I3117" s="332">
        <v>0</v>
      </c>
      <c r="J3117" s="326">
        <v>0</v>
      </c>
      <c r="K3117" s="327">
        <v>0</v>
      </c>
      <c r="L3117" s="336">
        <v>2.0677177565262342E-4</v>
      </c>
      <c r="M3117" s="337">
        <v>1.1415525114155251E-4</v>
      </c>
      <c r="N3117" s="345">
        <v>0.60618518360315732</v>
      </c>
      <c r="O3117" s="346">
        <v>0.67549888313285089</v>
      </c>
      <c r="P3117" s="347">
        <v>0.66603299906030766</v>
      </c>
      <c r="Q3117" s="348">
        <v>8.8417329796640146E-3</v>
      </c>
      <c r="R3117" s="346">
        <v>0.26293884327011352</v>
      </c>
      <c r="S3117" s="347">
        <v>0.19930577881990494</v>
      </c>
      <c r="T3117" s="349">
        <v>3.0524996443957435E-2</v>
      </c>
      <c r="U3117" s="349">
        <v>0.41564219833653254</v>
      </c>
      <c r="V3117" s="361">
        <v>6.0684835896705251E-2</v>
      </c>
    </row>
    <row r="3118" spans="1:22" ht="16" hidden="1" customHeight="1" outlineLevel="1">
      <c r="A3118" s="65">
        <v>3109</v>
      </c>
      <c r="B3118" s="117">
        <v>1</v>
      </c>
      <c r="C3118" s="325">
        <v>8.1172051165855855E-5</v>
      </c>
      <c r="D3118" s="326">
        <v>1.1043011030937598E-4</v>
      </c>
      <c r="E3118" s="327">
        <v>9.6425549130399937E-5</v>
      </c>
      <c r="F3118" s="332">
        <v>3.5264370230869019E-4</v>
      </c>
      <c r="G3118" s="326">
        <v>2.0656358715757977E-4</v>
      </c>
      <c r="H3118" s="327">
        <v>0</v>
      </c>
      <c r="I3118" s="332">
        <v>0</v>
      </c>
      <c r="J3118" s="326">
        <v>0</v>
      </c>
      <c r="K3118" s="327">
        <v>0</v>
      </c>
      <c r="L3118" s="336">
        <v>1.8797434150238492E-4</v>
      </c>
      <c r="M3118" s="337">
        <v>1.1415525114155251E-4</v>
      </c>
      <c r="N3118" s="345">
        <v>0.60775709237723441</v>
      </c>
      <c r="O3118" s="346">
        <v>0.68182547204825772</v>
      </c>
      <c r="P3118" s="347">
        <v>0.66381813455789707</v>
      </c>
      <c r="Q3118" s="348">
        <v>8.8417329796640146E-3</v>
      </c>
      <c r="R3118" s="346">
        <v>0.30413386019596717</v>
      </c>
      <c r="S3118" s="347">
        <v>0.22702661877171107</v>
      </c>
      <c r="T3118" s="349">
        <v>2.7577099591114193E-2</v>
      </c>
      <c r="U3118" s="349">
        <v>0.37840144345011512</v>
      </c>
      <c r="V3118" s="361">
        <v>0.15737120816470401</v>
      </c>
    </row>
    <row r="3119" spans="1:22" ht="16" hidden="1" customHeight="1" outlineLevel="1">
      <c r="A3119" s="65">
        <v>3110</v>
      </c>
      <c r="B3119" s="117">
        <v>1</v>
      </c>
      <c r="C3119" s="325">
        <v>7.6478110269147012E-5</v>
      </c>
      <c r="D3119" s="326">
        <v>1.0024254379491946E-4</v>
      </c>
      <c r="E3119" s="327">
        <v>9.172945754083923E-5</v>
      </c>
      <c r="F3119" s="332">
        <v>4.2767427726798598E-4</v>
      </c>
      <c r="G3119" s="326">
        <v>2.5207759788721605E-4</v>
      </c>
      <c r="H3119" s="327">
        <v>0</v>
      </c>
      <c r="I3119" s="332">
        <v>0</v>
      </c>
      <c r="J3119" s="326">
        <v>0</v>
      </c>
      <c r="K3119" s="327">
        <v>0</v>
      </c>
      <c r="L3119" s="336">
        <v>1.9032402077116473E-4</v>
      </c>
      <c r="M3119" s="337">
        <v>1.1415525114155251E-4</v>
      </c>
      <c r="N3119" s="345">
        <v>0.56460105148893791</v>
      </c>
      <c r="O3119" s="346">
        <v>0.65572473072810444</v>
      </c>
      <c r="P3119" s="347">
        <v>0.59682147758230553</v>
      </c>
      <c r="Q3119" s="348">
        <v>8.8417329796640146E-3</v>
      </c>
      <c r="R3119" s="346">
        <v>0.31529530383965737</v>
      </c>
      <c r="S3119" s="347">
        <v>0.2601266709547238</v>
      </c>
      <c r="T3119" s="349">
        <v>2.6626165122455085E-2</v>
      </c>
      <c r="U3119" s="349">
        <v>0.36592235144332091</v>
      </c>
      <c r="V3119" s="361">
        <v>0.13853674590582282</v>
      </c>
    </row>
    <row r="3120" spans="1:22" ht="16" hidden="1" customHeight="1" outlineLevel="1">
      <c r="A3120" s="65">
        <v>3111</v>
      </c>
      <c r="B3120" s="117">
        <v>1</v>
      </c>
      <c r="C3120" s="325">
        <v>7.5684327987013826E-5</v>
      </c>
      <c r="D3120" s="326">
        <v>9.6256950024950792E-5</v>
      </c>
      <c r="E3120" s="327">
        <v>8.8473327737027802E-5</v>
      </c>
      <c r="F3120" s="332">
        <v>4.8019567973949298E-4</v>
      </c>
      <c r="G3120" s="326">
        <v>2.4507544239034889E-4</v>
      </c>
      <c r="H3120" s="327">
        <v>0</v>
      </c>
      <c r="I3120" s="332">
        <v>0</v>
      </c>
      <c r="J3120" s="326">
        <v>0</v>
      </c>
      <c r="K3120" s="327">
        <v>0</v>
      </c>
      <c r="L3120" s="336">
        <v>2.1382081345896285E-4</v>
      </c>
      <c r="M3120" s="337">
        <v>1.1415525114155251E-4</v>
      </c>
      <c r="N3120" s="345">
        <v>0.4991524861682764</v>
      </c>
      <c r="O3120" s="346">
        <v>0.58523634266597413</v>
      </c>
      <c r="P3120" s="347">
        <v>0.53609627338396704</v>
      </c>
      <c r="Q3120" s="348">
        <v>8.8417329796640146E-3</v>
      </c>
      <c r="R3120" s="346">
        <v>0.33387193604383586</v>
      </c>
      <c r="S3120" s="347">
        <v>0.26329091344366895</v>
      </c>
      <c r="T3120" s="349">
        <v>2.8432940612907395E-2</v>
      </c>
      <c r="U3120" s="349">
        <v>0.370147555823574</v>
      </c>
      <c r="V3120" s="361">
        <v>1.256954141184537E-2</v>
      </c>
    </row>
    <row r="3121" spans="1:22" ht="16" hidden="1" customHeight="1" outlineLevel="1">
      <c r="A3121" s="65">
        <v>3112</v>
      </c>
      <c r="B3121" s="117">
        <v>1</v>
      </c>
      <c r="C3121" s="325">
        <v>7.5515571123883142E-5</v>
      </c>
      <c r="D3121" s="326">
        <v>9.57709020042229E-5</v>
      </c>
      <c r="E3121" s="327">
        <v>8.5502595764626132E-5</v>
      </c>
      <c r="F3121" s="332">
        <v>5.0270485222728178E-4</v>
      </c>
      <c r="G3121" s="326">
        <v>2.5266111084528819E-4</v>
      </c>
      <c r="H3121" s="327">
        <v>0</v>
      </c>
      <c r="I3121" s="332">
        <v>0</v>
      </c>
      <c r="J3121" s="326">
        <v>0</v>
      </c>
      <c r="K3121" s="327">
        <v>0</v>
      </c>
      <c r="L3121" s="336">
        <v>2.2321953053408208E-4</v>
      </c>
      <c r="M3121" s="337">
        <v>1.1415525114155251E-4</v>
      </c>
      <c r="N3121" s="345">
        <v>0.40669567009301882</v>
      </c>
      <c r="O3121" s="346">
        <v>0.46979557241399</v>
      </c>
      <c r="P3121" s="347">
        <v>0.4482579859372639</v>
      </c>
      <c r="Q3121" s="348">
        <v>8.8417329796640146E-3</v>
      </c>
      <c r="R3121" s="346">
        <v>0.35169154495973698</v>
      </c>
      <c r="S3121" s="347">
        <v>0.26206671443172791</v>
      </c>
      <c r="T3121" s="349">
        <v>5.049462028579875E-2</v>
      </c>
      <c r="U3121" s="349">
        <v>0.37859796458408035</v>
      </c>
      <c r="V3121" s="361">
        <v>4.7095317120536143E-3</v>
      </c>
    </row>
    <row r="3122" spans="1:22" ht="16" hidden="1" customHeight="1" outlineLevel="1">
      <c r="A3122" s="65">
        <v>3113</v>
      </c>
      <c r="B3122" s="117">
        <v>1</v>
      </c>
      <c r="C3122" s="325">
        <v>7.6090594509365455E-5</v>
      </c>
      <c r="D3122" s="326">
        <v>9.5712576241735556E-5</v>
      </c>
      <c r="E3122" s="327">
        <v>8.7863614188106931E-5</v>
      </c>
      <c r="F3122" s="332">
        <v>5.2521402471507057E-4</v>
      </c>
      <c r="G3122" s="326">
        <v>2.4507544239034889E-4</v>
      </c>
      <c r="H3122" s="327">
        <v>0</v>
      </c>
      <c r="I3122" s="332">
        <v>0</v>
      </c>
      <c r="J3122" s="326">
        <v>0</v>
      </c>
      <c r="K3122" s="327">
        <v>0</v>
      </c>
      <c r="L3122" s="336">
        <v>2.2321953053408208E-4</v>
      </c>
      <c r="M3122" s="337">
        <v>1.1415525114155251E-4</v>
      </c>
      <c r="N3122" s="345">
        <v>0.27065411073653467</v>
      </c>
      <c r="O3122" s="346">
        <v>0.31845764912012992</v>
      </c>
      <c r="P3122" s="347">
        <v>0.29641070930053381</v>
      </c>
      <c r="Q3122" s="348">
        <v>8.8417329796640146E-3</v>
      </c>
      <c r="R3122" s="346">
        <v>0.35417636739723046</v>
      </c>
      <c r="S3122" s="347">
        <v>0.27432426417133987</v>
      </c>
      <c r="T3122" s="349">
        <v>5.8862843609998917E-2</v>
      </c>
      <c r="U3122" s="349">
        <v>0.40542309937033888</v>
      </c>
      <c r="V3122" s="361">
        <v>8.163636195144746E-3</v>
      </c>
    </row>
    <row r="3123" spans="1:22" ht="16" hidden="1" customHeight="1" outlineLevel="1">
      <c r="A3123" s="65">
        <v>3114</v>
      </c>
      <c r="B3123" s="117">
        <v>1</v>
      </c>
      <c r="C3123" s="325">
        <v>7.7371896618320593E-5</v>
      </c>
      <c r="D3123" s="326">
        <v>9.6976301095628059E-5</v>
      </c>
      <c r="E3123" s="327">
        <v>8.9939234780177959E-5</v>
      </c>
      <c r="F3123" s="332">
        <v>5.4022013970692962E-4</v>
      </c>
      <c r="G3123" s="326">
        <v>1.8789117249926745E-4</v>
      </c>
      <c r="H3123" s="327">
        <v>0</v>
      </c>
      <c r="I3123" s="332">
        <v>0</v>
      </c>
      <c r="J3123" s="326">
        <v>0</v>
      </c>
      <c r="K3123" s="327">
        <v>0</v>
      </c>
      <c r="L3123" s="336">
        <v>1.644775488145868E-4</v>
      </c>
      <c r="M3123" s="337">
        <v>1.1415525114155251E-4</v>
      </c>
      <c r="N3123" s="345">
        <v>0.13132583303425308</v>
      </c>
      <c r="O3123" s="346">
        <v>0.14231786779742894</v>
      </c>
      <c r="P3123" s="347">
        <v>0.12953056367948176</v>
      </c>
      <c r="Q3123" s="348">
        <v>8.8417329796640146E-3</v>
      </c>
      <c r="R3123" s="346">
        <v>0.32556118262619893</v>
      </c>
      <c r="S3123" s="347">
        <v>0.25945232447329786</v>
      </c>
      <c r="T3123" s="349">
        <v>4.6120321729966843E-2</v>
      </c>
      <c r="U3123" s="349">
        <v>0.43283779755849311</v>
      </c>
      <c r="V3123" s="361">
        <v>1.8114523146188998E-3</v>
      </c>
    </row>
    <row r="3124" spans="1:22" ht="16" hidden="1" customHeight="1" outlineLevel="1">
      <c r="A3124" s="65">
        <v>3115</v>
      </c>
      <c r="B3124" s="117">
        <v>1</v>
      </c>
      <c r="C3124" s="325">
        <v>8.1165800911665832E-5</v>
      </c>
      <c r="D3124" s="326">
        <v>9.9309331595121919E-5</v>
      </c>
      <c r="E3124" s="327">
        <v>9.1898101713944999E-5</v>
      </c>
      <c r="F3124" s="332">
        <v>5.1771096721914083E-4</v>
      </c>
      <c r="G3124" s="326">
        <v>0</v>
      </c>
      <c r="H3124" s="327">
        <v>0</v>
      </c>
      <c r="I3124" s="332">
        <v>0</v>
      </c>
      <c r="J3124" s="326">
        <v>0</v>
      </c>
      <c r="K3124" s="327">
        <v>0</v>
      </c>
      <c r="L3124" s="336">
        <v>1.1748396343899057E-4</v>
      </c>
      <c r="M3124" s="337">
        <v>1.1415525114155251E-4</v>
      </c>
      <c r="N3124" s="345">
        <v>3.5725199410841429E-2</v>
      </c>
      <c r="O3124" s="346">
        <v>2.6443803787987004E-2</v>
      </c>
      <c r="P3124" s="347">
        <v>2.2880931697493161E-2</v>
      </c>
      <c r="Q3124" s="348">
        <v>8.8417329796640146E-3</v>
      </c>
      <c r="R3124" s="346">
        <v>0.27401579508692508</v>
      </c>
      <c r="S3124" s="347">
        <v>0.23076665215460718</v>
      </c>
      <c r="T3124" s="349">
        <v>0.12200489232896383</v>
      </c>
      <c r="U3124" s="349">
        <v>0.51626101892674758</v>
      </c>
      <c r="V3124" s="361">
        <v>0</v>
      </c>
    </row>
    <row r="3125" spans="1:22" ht="16" hidden="1" customHeight="1" outlineLevel="1">
      <c r="A3125" s="65">
        <v>3116</v>
      </c>
      <c r="B3125" s="117">
        <v>1</v>
      </c>
      <c r="C3125" s="325">
        <v>8.6078500705025549E-5</v>
      </c>
      <c r="D3125" s="326">
        <v>1.0121463983637524E-4</v>
      </c>
      <c r="E3125" s="327">
        <v>9.715201633762481E-5</v>
      </c>
      <c r="F3125" s="332">
        <v>4.2017121977205656E-4</v>
      </c>
      <c r="G3125" s="326">
        <v>0</v>
      </c>
      <c r="H3125" s="327">
        <v>0</v>
      </c>
      <c r="I3125" s="332">
        <v>0</v>
      </c>
      <c r="J3125" s="326">
        <v>0</v>
      </c>
      <c r="K3125" s="327">
        <v>0</v>
      </c>
      <c r="L3125" s="336">
        <v>8.811297257924293E-5</v>
      </c>
      <c r="M3125" s="337">
        <v>1.1415525114155251E-4</v>
      </c>
      <c r="N3125" s="345">
        <v>1.0003055835035599E-3</v>
      </c>
      <c r="O3125" s="346">
        <v>5.0971006170728861E-4</v>
      </c>
      <c r="P3125" s="347">
        <v>0</v>
      </c>
      <c r="Q3125" s="348">
        <v>8.8417329796640146E-3</v>
      </c>
      <c r="R3125" s="346">
        <v>0.24215936644224359</v>
      </c>
      <c r="S3125" s="347">
        <v>0.24091816648266742</v>
      </c>
      <c r="T3125" s="349">
        <v>0.25342403589765283</v>
      </c>
      <c r="U3125" s="349">
        <v>0.61815722688773667</v>
      </c>
      <c r="V3125" s="361">
        <v>0</v>
      </c>
    </row>
    <row r="3126" spans="1:22" ht="16" hidden="1" customHeight="1" outlineLevel="1">
      <c r="A3126" s="65">
        <v>3117</v>
      </c>
      <c r="B3126" s="117">
        <v>1</v>
      </c>
      <c r="C3126" s="325">
        <v>9.037867558776281E-5</v>
      </c>
      <c r="D3126" s="326">
        <v>1.1525170667499662E-4</v>
      </c>
      <c r="E3126" s="327">
        <v>1.0699824152126177E-4</v>
      </c>
      <c r="F3126" s="332">
        <v>2.7761312734939439E-4</v>
      </c>
      <c r="G3126" s="326">
        <v>0</v>
      </c>
      <c r="H3126" s="327">
        <v>0</v>
      </c>
      <c r="I3126" s="332">
        <v>0</v>
      </c>
      <c r="J3126" s="326">
        <v>0</v>
      </c>
      <c r="K3126" s="327">
        <v>0</v>
      </c>
      <c r="L3126" s="336">
        <v>5.8741981719495287E-5</v>
      </c>
      <c r="M3126" s="337">
        <v>1.1415525114155251E-4</v>
      </c>
      <c r="N3126" s="345">
        <v>0</v>
      </c>
      <c r="O3126" s="346">
        <v>0</v>
      </c>
      <c r="P3126" s="347">
        <v>0</v>
      </c>
      <c r="Q3126" s="348">
        <v>1.7683465959328029E-2</v>
      </c>
      <c r="R3126" s="346">
        <v>0.22465985936296071</v>
      </c>
      <c r="S3126" s="347">
        <v>0.22269005399769665</v>
      </c>
      <c r="T3126" s="349">
        <v>0.27177707114277366</v>
      </c>
      <c r="U3126" s="349">
        <v>0.72152734335346536</v>
      </c>
      <c r="V3126" s="361">
        <v>0</v>
      </c>
    </row>
    <row r="3127" spans="1:22" ht="16" hidden="1" customHeight="1" outlineLevel="1">
      <c r="A3127" s="65">
        <v>3118</v>
      </c>
      <c r="B3127" s="117">
        <v>1</v>
      </c>
      <c r="C3127" s="325">
        <v>9.5722642920234265E-5</v>
      </c>
      <c r="D3127" s="326">
        <v>1.1511561322919282E-4</v>
      </c>
      <c r="E3127" s="327">
        <v>1.0861982010881727E-4</v>
      </c>
      <c r="F3127" s="332">
        <v>0</v>
      </c>
      <c r="G3127" s="326">
        <v>0</v>
      </c>
      <c r="H3127" s="327">
        <v>0</v>
      </c>
      <c r="I3127" s="332">
        <v>0</v>
      </c>
      <c r="J3127" s="326">
        <v>0</v>
      </c>
      <c r="K3127" s="327">
        <v>0</v>
      </c>
      <c r="L3127" s="336">
        <v>3.7594868300476983E-5</v>
      </c>
      <c r="M3127" s="337">
        <v>1.1415525114155251E-4</v>
      </c>
      <c r="N3127" s="345">
        <v>0</v>
      </c>
      <c r="O3127" s="346">
        <v>0</v>
      </c>
      <c r="P3127" s="347">
        <v>0</v>
      </c>
      <c r="Q3127" s="348">
        <v>8.8417329796640146E-3</v>
      </c>
      <c r="R3127" s="346">
        <v>0.21938526580461276</v>
      </c>
      <c r="S3127" s="347">
        <v>0.23055916223642245</v>
      </c>
      <c r="T3127" s="349">
        <v>0.3499438844665525</v>
      </c>
      <c r="U3127" s="349">
        <v>0.75601680236436919</v>
      </c>
      <c r="V3127" s="361">
        <v>0</v>
      </c>
    </row>
    <row r="3128" spans="1:22" ht="16" hidden="1" customHeight="1" outlineLevel="1">
      <c r="A3128" s="65">
        <v>3119</v>
      </c>
      <c r="B3128" s="117">
        <v>1</v>
      </c>
      <c r="C3128" s="325">
        <v>9.0459928892233134E-5</v>
      </c>
      <c r="D3128" s="326">
        <v>1.0714442568925547E-4</v>
      </c>
      <c r="E3128" s="327">
        <v>1.0130325752176687E-4</v>
      </c>
      <c r="F3128" s="332">
        <v>0</v>
      </c>
      <c r="G3128" s="326">
        <v>0</v>
      </c>
      <c r="H3128" s="327">
        <v>0</v>
      </c>
      <c r="I3128" s="332">
        <v>0</v>
      </c>
      <c r="J3128" s="326">
        <v>0</v>
      </c>
      <c r="K3128" s="327">
        <v>0</v>
      </c>
      <c r="L3128" s="336">
        <v>2.3496792687798115E-5</v>
      </c>
      <c r="M3128" s="337">
        <v>1.1415525114155251E-4</v>
      </c>
      <c r="N3128" s="345">
        <v>0</v>
      </c>
      <c r="O3128" s="346">
        <v>0</v>
      </c>
      <c r="P3128" s="347">
        <v>0</v>
      </c>
      <c r="Q3128" s="348">
        <v>1.7683465959328029E-2</v>
      </c>
      <c r="R3128" s="346">
        <v>0.22485511560671514</v>
      </c>
      <c r="S3128" s="347">
        <v>0.27049605394420367</v>
      </c>
      <c r="T3128" s="349">
        <v>0.2537093162382506</v>
      </c>
      <c r="U3128" s="349">
        <v>0.66944924285267049</v>
      </c>
      <c r="V3128" s="361">
        <v>0</v>
      </c>
    </row>
    <row r="3129" spans="1:22" ht="16" hidden="1" customHeight="1" outlineLevel="1">
      <c r="A3129" s="65">
        <v>3120</v>
      </c>
      <c r="B3129" s="117">
        <v>1</v>
      </c>
      <c r="C3129" s="325">
        <v>8.2603359375371592E-5</v>
      </c>
      <c r="D3129" s="326">
        <v>9.9153796228489003E-5</v>
      </c>
      <c r="E3129" s="327">
        <v>9.1573785996433899E-5</v>
      </c>
      <c r="F3129" s="332">
        <v>0</v>
      </c>
      <c r="G3129" s="326">
        <v>0</v>
      </c>
      <c r="H3129" s="327">
        <v>0</v>
      </c>
      <c r="I3129" s="332">
        <v>0</v>
      </c>
      <c r="J3129" s="326">
        <v>0</v>
      </c>
      <c r="K3129" s="327">
        <v>0</v>
      </c>
      <c r="L3129" s="336">
        <v>9.3987170751192458E-6</v>
      </c>
      <c r="M3129" s="337">
        <v>1.1415525114155251E-4</v>
      </c>
      <c r="N3129" s="345">
        <v>0</v>
      </c>
      <c r="O3129" s="346">
        <v>0</v>
      </c>
      <c r="P3129" s="347">
        <v>0</v>
      </c>
      <c r="Q3129" s="348">
        <v>1.7683465959328029E-2</v>
      </c>
      <c r="R3129" s="346">
        <v>0.22657055392331679</v>
      </c>
      <c r="S3129" s="347">
        <v>0.27300150957192387</v>
      </c>
      <c r="T3129" s="349">
        <v>0.14863105745141891</v>
      </c>
      <c r="U3129" s="349">
        <v>0.59280600060621769</v>
      </c>
      <c r="V3129" s="361">
        <v>0</v>
      </c>
    </row>
    <row r="3130" spans="1:22" ht="16" hidden="1" customHeight="1" outlineLevel="1">
      <c r="A3130" s="65">
        <v>3121</v>
      </c>
      <c r="B3130" s="117">
        <v>1</v>
      </c>
      <c r="C3130" s="325">
        <v>7.5428067565222795E-5</v>
      </c>
      <c r="D3130" s="326">
        <v>9.1707540550937759E-5</v>
      </c>
      <c r="E3130" s="327">
        <v>8.1805396584999602E-5</v>
      </c>
      <c r="F3130" s="332">
        <v>0</v>
      </c>
      <c r="G3130" s="326">
        <v>0</v>
      </c>
      <c r="H3130" s="327">
        <v>0</v>
      </c>
      <c r="I3130" s="332">
        <v>0</v>
      </c>
      <c r="J3130" s="326">
        <v>0</v>
      </c>
      <c r="K3130" s="327">
        <v>0</v>
      </c>
      <c r="L3130" s="336">
        <v>5.8741981719495289E-6</v>
      </c>
      <c r="M3130" s="337">
        <v>1.1415525114155251E-4</v>
      </c>
      <c r="N3130" s="345">
        <v>0</v>
      </c>
      <c r="O3130" s="346">
        <v>0</v>
      </c>
      <c r="P3130" s="347">
        <v>0</v>
      </c>
      <c r="Q3130" s="348">
        <v>1.7683465959328029E-2</v>
      </c>
      <c r="R3130" s="346">
        <v>0.20683042123004636</v>
      </c>
      <c r="S3130" s="347">
        <v>0.28308558755291124</v>
      </c>
      <c r="T3130" s="349">
        <v>4.9828966157737374E-2</v>
      </c>
      <c r="U3130" s="349">
        <v>0.45720641817018587</v>
      </c>
      <c r="V3130" s="361">
        <v>0</v>
      </c>
    </row>
    <row r="3131" spans="1:22" ht="16" hidden="1" customHeight="1" outlineLevel="1">
      <c r="A3131" s="65">
        <v>3122</v>
      </c>
      <c r="B3131" s="117">
        <v>1</v>
      </c>
      <c r="C3131" s="325">
        <v>7.1790419626628193E-5</v>
      </c>
      <c r="D3131" s="326">
        <v>8.5602777410595505E-5</v>
      </c>
      <c r="E3131" s="327">
        <v>7.5578534808786504E-5</v>
      </c>
      <c r="F3131" s="332">
        <v>0</v>
      </c>
      <c r="G3131" s="326">
        <v>0</v>
      </c>
      <c r="H3131" s="327">
        <v>0</v>
      </c>
      <c r="I3131" s="332">
        <v>0</v>
      </c>
      <c r="J3131" s="326">
        <v>0</v>
      </c>
      <c r="K3131" s="327">
        <v>0</v>
      </c>
      <c r="L3131" s="336">
        <v>2.3496792687798115E-6</v>
      </c>
      <c r="M3131" s="337">
        <v>1.1415525114155251E-4</v>
      </c>
      <c r="N3131" s="345">
        <v>0</v>
      </c>
      <c r="O3131" s="346">
        <v>0</v>
      </c>
      <c r="P3131" s="347">
        <v>0</v>
      </c>
      <c r="Q3131" s="348">
        <v>1.7683465959328029E-2</v>
      </c>
      <c r="R3131" s="346">
        <v>0.18876506919291189</v>
      </c>
      <c r="S3131" s="347">
        <v>0.25449847082169552</v>
      </c>
      <c r="T3131" s="349">
        <v>5.3062143351178342E-2</v>
      </c>
      <c r="U3131" s="349">
        <v>0.42900563544617049</v>
      </c>
      <c r="V3131" s="361">
        <v>0</v>
      </c>
    </row>
    <row r="3132" spans="1:22" ht="16" hidden="1" customHeight="1" outlineLevel="1">
      <c r="A3132" s="65">
        <v>3123</v>
      </c>
      <c r="B3132" s="117">
        <v>1</v>
      </c>
      <c r="C3132" s="325">
        <v>6.9840340319340358E-5</v>
      </c>
      <c r="D3132" s="326">
        <v>8.2375418552962332E-5</v>
      </c>
      <c r="E3132" s="327">
        <v>7.2270514490173295E-5</v>
      </c>
      <c r="F3132" s="332">
        <v>0</v>
      </c>
      <c r="G3132" s="326">
        <v>0</v>
      </c>
      <c r="H3132" s="327">
        <v>0</v>
      </c>
      <c r="I3132" s="332">
        <v>0</v>
      </c>
      <c r="J3132" s="326">
        <v>0</v>
      </c>
      <c r="K3132" s="327">
        <v>0</v>
      </c>
      <c r="L3132" s="336">
        <v>1.1748396343899057E-6</v>
      </c>
      <c r="M3132" s="337">
        <v>1.1415525114155251E-4</v>
      </c>
      <c r="N3132" s="345">
        <v>0</v>
      </c>
      <c r="O3132" s="346">
        <v>0</v>
      </c>
      <c r="P3132" s="347">
        <v>0</v>
      </c>
      <c r="Q3132" s="348">
        <v>8.8417329796640146E-3</v>
      </c>
      <c r="R3132" s="346">
        <v>0.17569791406585092</v>
      </c>
      <c r="S3132" s="347">
        <v>0.22183933683848803</v>
      </c>
      <c r="T3132" s="349">
        <v>4.7071256198625955E-2</v>
      </c>
      <c r="U3132" s="349">
        <v>0.4072900501430089</v>
      </c>
      <c r="V3132" s="361">
        <v>0</v>
      </c>
    </row>
    <row r="3133" spans="1:22" ht="16" hidden="1" customHeight="1" outlineLevel="1">
      <c r="A3133" s="65">
        <v>3124</v>
      </c>
      <c r="B3133" s="117">
        <v>1</v>
      </c>
      <c r="C3133" s="325">
        <v>6.987159159029049E-5</v>
      </c>
      <c r="D3133" s="326">
        <v>8.0625645678341937E-5</v>
      </c>
      <c r="E3133" s="327">
        <v>7.1401348367243543E-5</v>
      </c>
      <c r="F3133" s="332">
        <v>0</v>
      </c>
      <c r="G3133" s="326">
        <v>0</v>
      </c>
      <c r="H3133" s="327">
        <v>0</v>
      </c>
      <c r="I3133" s="332">
        <v>0</v>
      </c>
      <c r="J3133" s="326">
        <v>0</v>
      </c>
      <c r="K3133" s="327">
        <v>0</v>
      </c>
      <c r="L3133" s="336">
        <v>1.409807561267887E-5</v>
      </c>
      <c r="M3133" s="337">
        <v>1.1415525114155251E-4</v>
      </c>
      <c r="N3133" s="345">
        <v>0</v>
      </c>
      <c r="O3133" s="346">
        <v>0</v>
      </c>
      <c r="P3133" s="347">
        <v>0</v>
      </c>
      <c r="Q3133" s="348">
        <v>1.7683465959328029E-2</v>
      </c>
      <c r="R3133" s="346">
        <v>0.14725634691959466</v>
      </c>
      <c r="S3133" s="347">
        <v>0.17992090367006588</v>
      </c>
      <c r="T3133" s="349">
        <v>4.2221490408464492E-2</v>
      </c>
      <c r="U3133" s="349">
        <v>0.40257354292784253</v>
      </c>
      <c r="V3133" s="361">
        <v>0</v>
      </c>
    </row>
    <row r="3134" spans="1:22" ht="16" hidden="1" customHeight="1" outlineLevel="1">
      <c r="A3134" s="65">
        <v>3125</v>
      </c>
      <c r="B3134" s="117">
        <v>1</v>
      </c>
      <c r="C3134" s="325">
        <v>7.1415404375226683E-5</v>
      </c>
      <c r="D3134" s="326">
        <v>8.1636625561455937E-5</v>
      </c>
      <c r="E3134" s="327">
        <v>7.2335377633675515E-5</v>
      </c>
      <c r="F3134" s="332">
        <v>0</v>
      </c>
      <c r="G3134" s="326">
        <v>0</v>
      </c>
      <c r="H3134" s="327">
        <v>0</v>
      </c>
      <c r="I3134" s="332">
        <v>0</v>
      </c>
      <c r="J3134" s="326">
        <v>0</v>
      </c>
      <c r="K3134" s="327">
        <v>0</v>
      </c>
      <c r="L3134" s="336">
        <v>3.7594868300476983E-5</v>
      </c>
      <c r="M3134" s="337">
        <v>1.1415525114155251E-4</v>
      </c>
      <c r="N3134" s="345">
        <v>0</v>
      </c>
      <c r="O3134" s="346">
        <v>1.0518325824966501E-4</v>
      </c>
      <c r="P3134" s="347">
        <v>6.4525195977621023E-4</v>
      </c>
      <c r="Q3134" s="348">
        <v>1.7683465959328029E-2</v>
      </c>
      <c r="R3134" s="346">
        <v>0.12814937622493588</v>
      </c>
      <c r="S3134" s="347">
        <v>0.1625590679645047</v>
      </c>
      <c r="T3134" s="349">
        <v>4.4408639686380445E-2</v>
      </c>
      <c r="U3134" s="349">
        <v>0.39716921174379777</v>
      </c>
      <c r="V3134" s="361">
        <v>0</v>
      </c>
    </row>
    <row r="3135" spans="1:22" ht="16" hidden="1" customHeight="1" outlineLevel="1">
      <c r="A3135" s="65">
        <v>3126</v>
      </c>
      <c r="B3135" s="117">
        <v>1</v>
      </c>
      <c r="C3135" s="325">
        <v>7.7384397126700641E-5</v>
      </c>
      <c r="D3135" s="326">
        <v>8.2822582732031982E-5</v>
      </c>
      <c r="E3135" s="327">
        <v>7.6162303100306484E-5</v>
      </c>
      <c r="F3135" s="332">
        <v>0</v>
      </c>
      <c r="G3135" s="326">
        <v>0</v>
      </c>
      <c r="H3135" s="327">
        <v>0</v>
      </c>
      <c r="I3135" s="332">
        <v>0</v>
      </c>
      <c r="J3135" s="326">
        <v>0</v>
      </c>
      <c r="K3135" s="327">
        <v>0</v>
      </c>
      <c r="L3135" s="336">
        <v>9.3987170751192462E-5</v>
      </c>
      <c r="M3135" s="337">
        <v>1.1415525114155251E-4</v>
      </c>
      <c r="N3135" s="345">
        <v>1.2003667002042719E-2</v>
      </c>
      <c r="O3135" s="346">
        <v>1.6760836575356802E-2</v>
      </c>
      <c r="P3135" s="347">
        <v>1.7555853681018477E-2</v>
      </c>
      <c r="Q3135" s="348">
        <v>8.8417329796640146E-3</v>
      </c>
      <c r="R3135" s="346">
        <v>0.11170277839274993</v>
      </c>
      <c r="S3135" s="347">
        <v>0.13091664307505363</v>
      </c>
      <c r="T3135" s="349">
        <v>5.2016115435653321E-2</v>
      </c>
      <c r="U3135" s="349">
        <v>0.40886221921473098</v>
      </c>
      <c r="V3135" s="361">
        <v>0</v>
      </c>
    </row>
    <row r="3136" spans="1:22" ht="16" hidden="1" customHeight="1" outlineLevel="1">
      <c r="A3136" s="65">
        <v>3127</v>
      </c>
      <c r="B3136" s="117">
        <v>1</v>
      </c>
      <c r="C3136" s="325">
        <v>9.3122537177183818E-5</v>
      </c>
      <c r="D3136" s="326">
        <v>8.6574873452051275E-5</v>
      </c>
      <c r="E3136" s="327">
        <v>8.6034473541344331E-5</v>
      </c>
      <c r="F3136" s="332">
        <v>0</v>
      </c>
      <c r="G3136" s="326">
        <v>0</v>
      </c>
      <c r="H3136" s="327">
        <v>0</v>
      </c>
      <c r="I3136" s="332">
        <v>0</v>
      </c>
      <c r="J3136" s="326">
        <v>0</v>
      </c>
      <c r="K3136" s="327">
        <v>0</v>
      </c>
      <c r="L3136" s="336">
        <v>1.8210014333043539E-4</v>
      </c>
      <c r="M3136" s="337">
        <v>1.1415525114155251E-4</v>
      </c>
      <c r="N3136" s="345">
        <v>7.8738339501494517E-2</v>
      </c>
      <c r="O3136" s="346">
        <v>0.13205427337491518</v>
      </c>
      <c r="P3136" s="347">
        <v>0.10948574246784992</v>
      </c>
      <c r="Q3136" s="348">
        <v>8.8417329796640146E-3</v>
      </c>
      <c r="R3136" s="346">
        <v>9.252016165579291E-2</v>
      </c>
      <c r="S3136" s="347">
        <v>8.6658746213459051E-2</v>
      </c>
      <c r="T3136" s="349">
        <v>7.8642280558108402E-2</v>
      </c>
      <c r="U3136" s="349">
        <v>0.48874806017161065</v>
      </c>
      <c r="V3136" s="361">
        <v>2.889299652157977E-2</v>
      </c>
    </row>
    <row r="3137" spans="1:22" ht="16" hidden="1" customHeight="1" outlineLevel="1">
      <c r="A3137" s="65">
        <v>3128</v>
      </c>
      <c r="B3137" s="117">
        <v>1</v>
      </c>
      <c r="C3137" s="325">
        <v>1.1435465066069906E-4</v>
      </c>
      <c r="D3137" s="326">
        <v>1.0337269304840706E-4</v>
      </c>
      <c r="E3137" s="327">
        <v>1.0419615372196588E-4</v>
      </c>
      <c r="F3137" s="332">
        <v>0</v>
      </c>
      <c r="G3137" s="326">
        <v>0</v>
      </c>
      <c r="H3137" s="327">
        <v>0</v>
      </c>
      <c r="I3137" s="332">
        <v>0</v>
      </c>
      <c r="J3137" s="326">
        <v>0</v>
      </c>
      <c r="K3137" s="327">
        <v>0</v>
      </c>
      <c r="L3137" s="336">
        <v>1.5860335064263727E-4</v>
      </c>
      <c r="M3137" s="337">
        <v>1.1415525114155251E-4</v>
      </c>
      <c r="N3137" s="345">
        <v>0.20563424780880327</v>
      </c>
      <c r="O3137" s="346">
        <v>0.3143148776186358</v>
      </c>
      <c r="P3137" s="347">
        <v>0.26829673989505742</v>
      </c>
      <c r="Q3137" s="348">
        <v>1.7683465959328029E-2</v>
      </c>
      <c r="R3137" s="346">
        <v>8.5911109418662313E-2</v>
      </c>
      <c r="S3137" s="347">
        <v>6.8622564026471919E-2</v>
      </c>
      <c r="T3137" s="349">
        <v>0.16356072860936693</v>
      </c>
      <c r="U3137" s="349">
        <v>0.59565555704871398</v>
      </c>
      <c r="V3137" s="361">
        <v>0.1597760949144196</v>
      </c>
    </row>
    <row r="3138" spans="1:22" ht="16" hidden="1" customHeight="1" outlineLevel="1">
      <c r="A3138" s="65">
        <v>3129</v>
      </c>
      <c r="B3138" s="117">
        <v>1</v>
      </c>
      <c r="C3138" s="325">
        <v>1.3201161874751993E-4</v>
      </c>
      <c r="D3138" s="326">
        <v>1.1482398441675609E-4</v>
      </c>
      <c r="E3138" s="327">
        <v>1.1890711466826932E-4</v>
      </c>
      <c r="F3138" s="332">
        <v>0</v>
      </c>
      <c r="G3138" s="326">
        <v>0</v>
      </c>
      <c r="H3138" s="327">
        <v>0</v>
      </c>
      <c r="I3138" s="332">
        <v>0</v>
      </c>
      <c r="J3138" s="326">
        <v>0</v>
      </c>
      <c r="K3138" s="327">
        <v>0</v>
      </c>
      <c r="L3138" s="336">
        <v>1.4685495429873823E-4</v>
      </c>
      <c r="M3138" s="337">
        <v>1.1415525114155251E-4</v>
      </c>
      <c r="N3138" s="345">
        <v>0.34453382311815473</v>
      </c>
      <c r="O3138" s="346">
        <v>0.46303025418656352</v>
      </c>
      <c r="P3138" s="347">
        <v>0.41992893254519537</v>
      </c>
      <c r="Q3138" s="348">
        <v>8.8417329796640146E-3</v>
      </c>
      <c r="R3138" s="346">
        <v>0.10607785857971377</v>
      </c>
      <c r="S3138" s="347">
        <v>9.5202200933610842E-2</v>
      </c>
      <c r="T3138" s="349">
        <v>0.19960114497154724</v>
      </c>
      <c r="U3138" s="349">
        <v>0.67927529955093369</v>
      </c>
      <c r="V3138" s="361">
        <v>0.29635075861491927</v>
      </c>
    </row>
    <row r="3139" spans="1:22" ht="16" hidden="1" customHeight="1" outlineLevel="1">
      <c r="A3139" s="65">
        <v>3130</v>
      </c>
      <c r="B3139" s="117">
        <v>1</v>
      </c>
      <c r="C3139" s="325">
        <v>1.3494298796264169E-4</v>
      </c>
      <c r="D3139" s="326">
        <v>1.1820687864102218E-4</v>
      </c>
      <c r="E3139" s="327">
        <v>1.2731337806615701E-4</v>
      </c>
      <c r="F3139" s="332">
        <v>0</v>
      </c>
      <c r="G3139" s="326">
        <v>0</v>
      </c>
      <c r="H3139" s="327">
        <v>0</v>
      </c>
      <c r="I3139" s="332">
        <v>0</v>
      </c>
      <c r="J3139" s="326">
        <v>0</v>
      </c>
      <c r="K3139" s="327">
        <v>0</v>
      </c>
      <c r="L3139" s="336">
        <v>1.644775488145868E-4</v>
      </c>
      <c r="M3139" s="337">
        <v>1.1415525114155251E-4</v>
      </c>
      <c r="N3139" s="345">
        <v>0.47000072344902982</v>
      </c>
      <c r="O3139" s="346">
        <v>0.57885260772142966</v>
      </c>
      <c r="P3139" s="347">
        <v>0.53300807404782313</v>
      </c>
      <c r="Q3139" s="348">
        <v>8.8417329796640146E-3</v>
      </c>
      <c r="R3139" s="346">
        <v>0.1200944568652627</v>
      </c>
      <c r="S3139" s="347">
        <v>0.12969244406311253</v>
      </c>
      <c r="T3139" s="349">
        <v>0.16584297133414883</v>
      </c>
      <c r="U3139" s="349">
        <v>0.63260153023418353</v>
      </c>
      <c r="V3139" s="361">
        <v>0.42245080447221456</v>
      </c>
    </row>
    <row r="3140" spans="1:22" ht="16" hidden="1" customHeight="1" outlineLevel="1">
      <c r="A3140" s="65">
        <v>3131</v>
      </c>
      <c r="B3140" s="117">
        <v>1</v>
      </c>
      <c r="C3140" s="325">
        <v>1.3624929108835694E-4</v>
      </c>
      <c r="D3140" s="326">
        <v>1.1604882542899036E-4</v>
      </c>
      <c r="E3140" s="327">
        <v>1.2770255692717033E-4</v>
      </c>
      <c r="F3140" s="332">
        <v>0</v>
      </c>
      <c r="G3140" s="326">
        <v>0</v>
      </c>
      <c r="H3140" s="327">
        <v>0</v>
      </c>
      <c r="I3140" s="332">
        <v>0</v>
      </c>
      <c r="J3140" s="326">
        <v>0</v>
      </c>
      <c r="K3140" s="327">
        <v>0</v>
      </c>
      <c r="L3140" s="336">
        <v>1.8797434150238492E-4</v>
      </c>
      <c r="M3140" s="337">
        <v>1.1415525114155251E-4</v>
      </c>
      <c r="N3140" s="345">
        <v>0.54788165816466416</v>
      </c>
      <c r="O3140" s="346">
        <v>0.64774611430593088</v>
      </c>
      <c r="P3140" s="347">
        <v>0.60512122449698003</v>
      </c>
      <c r="Q3140" s="348">
        <v>8.8417329796640146E-3</v>
      </c>
      <c r="R3140" s="346">
        <v>0.12705160228206511</v>
      </c>
      <c r="S3140" s="347">
        <v>0.13823589878326431</v>
      </c>
      <c r="T3140" s="349">
        <v>9.9943212656072478E-2</v>
      </c>
      <c r="U3140" s="349">
        <v>0.57158171813796932</v>
      </c>
      <c r="V3140" s="361">
        <v>0.52040985807728479</v>
      </c>
    </row>
    <row r="3141" spans="1:22" ht="16" hidden="1" customHeight="1" outlineLevel="1">
      <c r="A3141" s="65">
        <v>3132</v>
      </c>
      <c r="B3141" s="117">
        <v>1</v>
      </c>
      <c r="C3141" s="325">
        <v>1.3652430227271804E-4</v>
      </c>
      <c r="D3141" s="326">
        <v>1.1964558078237672E-4</v>
      </c>
      <c r="E3141" s="327">
        <v>1.246280439251651E-4</v>
      </c>
      <c r="F3141" s="332">
        <v>2.551039548616056E-4</v>
      </c>
      <c r="G3141" s="326">
        <v>0</v>
      </c>
      <c r="H3141" s="327">
        <v>0</v>
      </c>
      <c r="I3141" s="332">
        <v>0</v>
      </c>
      <c r="J3141" s="326">
        <v>0</v>
      </c>
      <c r="K3141" s="327">
        <v>0</v>
      </c>
      <c r="L3141" s="336">
        <v>2.0677177565262342E-4</v>
      </c>
      <c r="M3141" s="337">
        <v>1.1415525114155251E-4</v>
      </c>
      <c r="N3141" s="345">
        <v>0.59046609586238707</v>
      </c>
      <c r="O3141" s="346">
        <v>0.68640706781288596</v>
      </c>
      <c r="P3141" s="347">
        <v>0.64290147236133577</v>
      </c>
      <c r="Q3141" s="348">
        <v>1.7683465959328029E-2</v>
      </c>
      <c r="R3141" s="346">
        <v>0.13112736032460309</v>
      </c>
      <c r="S3141" s="347">
        <v>0.12779389856974546</v>
      </c>
      <c r="T3141" s="349">
        <v>0.10602919325549078</v>
      </c>
      <c r="U3141" s="349">
        <v>0.54465832278472814</v>
      </c>
      <c r="V3141" s="361">
        <v>0.5121034555893792</v>
      </c>
    </row>
    <row r="3142" spans="1:22" ht="16" hidden="1" customHeight="1" outlineLevel="1">
      <c r="A3142" s="65">
        <v>3133</v>
      </c>
      <c r="B3142" s="117">
        <v>1</v>
      </c>
      <c r="C3142" s="325">
        <v>1.2792395250724352E-4</v>
      </c>
      <c r="D3142" s="326">
        <v>1.2114260868621862E-4</v>
      </c>
      <c r="E3142" s="327">
        <v>1.2202054555637587E-4</v>
      </c>
      <c r="F3142" s="332">
        <v>3.5264370230869019E-4</v>
      </c>
      <c r="G3142" s="326">
        <v>0</v>
      </c>
      <c r="H3142" s="327">
        <v>0</v>
      </c>
      <c r="I3142" s="332">
        <v>0</v>
      </c>
      <c r="J3142" s="326">
        <v>0</v>
      </c>
      <c r="K3142" s="327">
        <v>0</v>
      </c>
      <c r="L3142" s="336">
        <v>1.8797434150238492E-4</v>
      </c>
      <c r="M3142" s="337">
        <v>1.1415525114155251E-4</v>
      </c>
      <c r="N3142" s="345">
        <v>0.57989143683677802</v>
      </c>
      <c r="O3142" s="346">
        <v>0.68870428045572352</v>
      </c>
      <c r="P3142" s="347">
        <v>0.63984377844519968</v>
      </c>
      <c r="Q3142" s="348">
        <v>1.7683465959328029E-2</v>
      </c>
      <c r="R3142" s="346">
        <v>0.13238814706528973</v>
      </c>
      <c r="S3142" s="347">
        <v>0.10374565565376262</v>
      </c>
      <c r="T3142" s="349">
        <v>8.5679195626185825E-2</v>
      </c>
      <c r="U3142" s="349">
        <v>0.48894458130557589</v>
      </c>
      <c r="V3142" s="361">
        <v>0.5404582155526898</v>
      </c>
    </row>
    <row r="3143" spans="1:22" ht="16" hidden="1" customHeight="1" outlineLevel="1">
      <c r="A3143" s="65">
        <v>3134</v>
      </c>
      <c r="B3143" s="117">
        <v>1</v>
      </c>
      <c r="C3143" s="325">
        <v>1.2958026986760018E-4</v>
      </c>
      <c r="D3143" s="326">
        <v>1.1820687864102218E-4</v>
      </c>
      <c r="E3143" s="327">
        <v>1.1868657998036177E-4</v>
      </c>
      <c r="F3143" s="332">
        <v>4.2017121977205656E-4</v>
      </c>
      <c r="G3143" s="326">
        <v>0</v>
      </c>
      <c r="H3143" s="327">
        <v>0</v>
      </c>
      <c r="I3143" s="332">
        <v>0</v>
      </c>
      <c r="J3143" s="326">
        <v>0</v>
      </c>
      <c r="K3143" s="327">
        <v>0</v>
      </c>
      <c r="L3143" s="336">
        <v>1.9032402077116473E-4</v>
      </c>
      <c r="M3143" s="337">
        <v>1.1415525114155251E-4</v>
      </c>
      <c r="N3143" s="345">
        <v>0.53444898318618783</v>
      </c>
      <c r="O3143" s="346">
        <v>0.6569444347180925</v>
      </c>
      <c r="P3143" s="347">
        <v>0.59977313640338237</v>
      </c>
      <c r="Q3143" s="348">
        <v>1.7683465959328029E-2</v>
      </c>
      <c r="R3143" s="346">
        <v>0.13028421803795079</v>
      </c>
      <c r="S3143" s="347">
        <v>9.2904235224075357E-2</v>
      </c>
      <c r="T3143" s="349">
        <v>6.4758637315685402E-2</v>
      </c>
      <c r="U3143" s="349">
        <v>0.46546030579672687</v>
      </c>
      <c r="V3143" s="361">
        <v>0.52649460328212039</v>
      </c>
    </row>
    <row r="3144" spans="1:22" ht="16" hidden="1" customHeight="1" outlineLevel="1">
      <c r="A3144" s="65">
        <v>3135</v>
      </c>
      <c r="B3144" s="117">
        <v>1</v>
      </c>
      <c r="C3144" s="325">
        <v>1.3468047728666067E-4</v>
      </c>
      <c r="D3144" s="326">
        <v>1.1517393899168016E-4</v>
      </c>
      <c r="E3144" s="327">
        <v>1.210865162899439E-4</v>
      </c>
      <c r="F3144" s="332">
        <v>4.9520179473135236E-4</v>
      </c>
      <c r="G3144" s="326">
        <v>0</v>
      </c>
      <c r="H3144" s="327">
        <v>0</v>
      </c>
      <c r="I3144" s="332">
        <v>0</v>
      </c>
      <c r="J3144" s="326">
        <v>0</v>
      </c>
      <c r="K3144" s="327">
        <v>0</v>
      </c>
      <c r="L3144" s="336">
        <v>2.1382081345896285E-4</v>
      </c>
      <c r="M3144" s="337">
        <v>1.1415525114155251E-4</v>
      </c>
      <c r="N3144" s="345">
        <v>0.47000072344902982</v>
      </c>
      <c r="O3144" s="346">
        <v>0.58637349245075399</v>
      </c>
      <c r="P3144" s="347">
        <v>0.53381638834586442</v>
      </c>
      <c r="Q3144" s="348">
        <v>2.6525198938992044E-2</v>
      </c>
      <c r="R3144" s="346">
        <v>0.14100440580692136</v>
      </c>
      <c r="S3144" s="347">
        <v>9.3770512003485004E-2</v>
      </c>
      <c r="T3144" s="349">
        <v>0.10507825878683166</v>
      </c>
      <c r="U3144" s="349">
        <v>0.51183929341252909</v>
      </c>
      <c r="V3144" s="361">
        <v>0.46712062152803768</v>
      </c>
    </row>
    <row r="3145" spans="1:22" ht="16" hidden="1" customHeight="1" outlineLevel="1">
      <c r="A3145" s="65">
        <v>3136</v>
      </c>
      <c r="B3145" s="117">
        <v>1</v>
      </c>
      <c r="C3145" s="325">
        <v>1.37755602348153E-4</v>
      </c>
      <c r="D3145" s="326">
        <v>1.1457123944597758E-4</v>
      </c>
      <c r="E3145" s="327">
        <v>1.2269512224879895E-4</v>
      </c>
      <c r="F3145" s="332">
        <v>5.7023236969064816E-4</v>
      </c>
      <c r="G3145" s="326">
        <v>0</v>
      </c>
      <c r="H3145" s="327">
        <v>0</v>
      </c>
      <c r="I3145" s="332">
        <v>0</v>
      </c>
      <c r="J3145" s="326">
        <v>0</v>
      </c>
      <c r="K3145" s="327">
        <v>0</v>
      </c>
      <c r="L3145" s="336">
        <v>2.2321953053408208E-4</v>
      </c>
      <c r="M3145" s="337">
        <v>1.1415525114155251E-4</v>
      </c>
      <c r="N3145" s="345">
        <v>0.36096741484714179</v>
      </c>
      <c r="O3145" s="346">
        <v>0.47571611056613089</v>
      </c>
      <c r="P3145" s="347">
        <v>0.41497099376461749</v>
      </c>
      <c r="Q3145" s="348">
        <v>3.5366931918656058E-2</v>
      </c>
      <c r="R3145" s="346">
        <v>0.14023682319099251</v>
      </c>
      <c r="S3145" s="347">
        <v>7.0355117585291199E-2</v>
      </c>
      <c r="T3145" s="349">
        <v>0.13664928314631411</v>
      </c>
      <c r="U3145" s="349">
        <v>0.55251916814333857</v>
      </c>
      <c r="V3145" s="361">
        <v>0.39388227679781795</v>
      </c>
    </row>
    <row r="3146" spans="1:22" ht="16" hidden="1" customHeight="1" outlineLevel="1">
      <c r="A3146" s="65">
        <v>3137</v>
      </c>
      <c r="B3146" s="117">
        <v>1</v>
      </c>
      <c r="C3146" s="325">
        <v>1.3737433684256147E-4</v>
      </c>
      <c r="D3146" s="326">
        <v>1.1777915638278164E-4</v>
      </c>
      <c r="E3146" s="327">
        <v>1.2578260787950461E-4</v>
      </c>
      <c r="F3146" s="332">
        <v>5.8523848468250721E-4</v>
      </c>
      <c r="G3146" s="326">
        <v>0</v>
      </c>
      <c r="H3146" s="327">
        <v>0</v>
      </c>
      <c r="I3146" s="332">
        <v>0</v>
      </c>
      <c r="J3146" s="326">
        <v>0</v>
      </c>
      <c r="K3146" s="327">
        <v>0</v>
      </c>
      <c r="L3146" s="336">
        <v>2.2321953053408208E-4</v>
      </c>
      <c r="M3146" s="337">
        <v>1.1415525114155251E-4</v>
      </c>
      <c r="N3146" s="345">
        <v>0.26365197165200976</v>
      </c>
      <c r="O3146" s="346">
        <v>0.32811403001401851</v>
      </c>
      <c r="P3146" s="347">
        <v>0.26816418297680034</v>
      </c>
      <c r="Q3146" s="348">
        <v>2.6525198938992044E-2</v>
      </c>
      <c r="R3146" s="346">
        <v>0.12857938758503215</v>
      </c>
      <c r="S3146" s="347">
        <v>5.1686086900515057E-2</v>
      </c>
      <c r="T3146" s="349">
        <v>0.17953642768283998</v>
      </c>
      <c r="U3146" s="349">
        <v>0.60508857147904671</v>
      </c>
      <c r="V3146" s="361">
        <v>0.30975704792444336</v>
      </c>
    </row>
    <row r="3147" spans="1:22" ht="16" hidden="1" customHeight="1" outlineLevel="1">
      <c r="A3147" s="65">
        <v>3138</v>
      </c>
      <c r="B3147" s="117">
        <v>1</v>
      </c>
      <c r="C3147" s="325">
        <v>1.3158660146259823E-4</v>
      </c>
      <c r="D3147" s="326">
        <v>1.1906232315750326E-4</v>
      </c>
      <c r="E3147" s="327">
        <v>1.2273404013490028E-4</v>
      </c>
      <c r="F3147" s="332">
        <v>6.2275377216215516E-4</v>
      </c>
      <c r="G3147" s="326">
        <v>0</v>
      </c>
      <c r="H3147" s="327">
        <v>0</v>
      </c>
      <c r="I3147" s="332">
        <v>0</v>
      </c>
      <c r="J3147" s="326">
        <v>0</v>
      </c>
      <c r="K3147" s="327">
        <v>0</v>
      </c>
      <c r="L3147" s="336">
        <v>1.644775488145868E-4</v>
      </c>
      <c r="M3147" s="337">
        <v>1.1415525114155251E-4</v>
      </c>
      <c r="N3147" s="345">
        <v>0.12089407480628739</v>
      </c>
      <c r="O3147" s="346">
        <v>0.147939973555056</v>
      </c>
      <c r="P3147" s="347">
        <v>0.12492026580375312</v>
      </c>
      <c r="Q3147" s="348">
        <v>8.8417329796640146E-3</v>
      </c>
      <c r="R3147" s="346">
        <v>0.1017700128075037</v>
      </c>
      <c r="S3147" s="347">
        <v>5.9072778955798586E-2</v>
      </c>
      <c r="T3147" s="349">
        <v>0.20311960250558592</v>
      </c>
      <c r="U3147" s="349">
        <v>0.65294146759958838</v>
      </c>
      <c r="V3147" s="361">
        <v>0.21914244210739189</v>
      </c>
    </row>
    <row r="3148" spans="1:22" ht="16" hidden="1" customHeight="1" outlineLevel="1">
      <c r="A3148" s="65">
        <v>3139</v>
      </c>
      <c r="B3148" s="117">
        <v>1</v>
      </c>
      <c r="C3148" s="325">
        <v>1.2653639607705796E-4</v>
      </c>
      <c r="D3148" s="326">
        <v>1.1704036339127525E-4</v>
      </c>
      <c r="E3148" s="327">
        <v>1.2074922794373236E-4</v>
      </c>
      <c r="F3148" s="332">
        <v>6.3025682965808457E-4</v>
      </c>
      <c r="G3148" s="326">
        <v>0</v>
      </c>
      <c r="H3148" s="327">
        <v>0</v>
      </c>
      <c r="I3148" s="332">
        <v>0</v>
      </c>
      <c r="J3148" s="326">
        <v>0</v>
      </c>
      <c r="K3148" s="327">
        <v>0</v>
      </c>
      <c r="L3148" s="336">
        <v>1.1748396343899057E-4</v>
      </c>
      <c r="M3148" s="337">
        <v>1.1415525114155251E-4</v>
      </c>
      <c r="N3148" s="345">
        <v>3.2295580267400648E-2</v>
      </c>
      <c r="O3148" s="346">
        <v>2.6503430598573768E-2</v>
      </c>
      <c r="P3148" s="347">
        <v>3.0286823449317476E-2</v>
      </c>
      <c r="Q3148" s="348">
        <v>8.8417329796640146E-3</v>
      </c>
      <c r="R3148" s="346">
        <v>7.7875168228208308E-2</v>
      </c>
      <c r="S3148" s="347">
        <v>6.9623713500027232E-2</v>
      </c>
      <c r="T3148" s="349">
        <v>0.19798455637482673</v>
      </c>
      <c r="U3148" s="349">
        <v>0.67691704594335056</v>
      </c>
      <c r="V3148" s="361">
        <v>0.10086018682694942</v>
      </c>
    </row>
    <row r="3149" spans="1:22" ht="16" hidden="1" customHeight="1" outlineLevel="1">
      <c r="A3149" s="65">
        <v>3140</v>
      </c>
      <c r="B3149" s="117">
        <v>1</v>
      </c>
      <c r="C3149" s="325">
        <v>1.261738813340365E-4</v>
      </c>
      <c r="D3149" s="326">
        <v>1.2007330304061726E-4</v>
      </c>
      <c r="E3149" s="327">
        <v>1.231491642533145E-4</v>
      </c>
      <c r="F3149" s="332">
        <v>5.4022013970692962E-4</v>
      </c>
      <c r="G3149" s="326">
        <v>0</v>
      </c>
      <c r="H3149" s="327">
        <v>0</v>
      </c>
      <c r="I3149" s="332">
        <v>0</v>
      </c>
      <c r="J3149" s="326">
        <v>0</v>
      </c>
      <c r="K3149" s="327">
        <v>0</v>
      </c>
      <c r="L3149" s="336">
        <v>8.811297257924293E-5</v>
      </c>
      <c r="M3149" s="337">
        <v>1.1415525114155251E-4</v>
      </c>
      <c r="N3149" s="345">
        <v>1.0003055835035599E-3</v>
      </c>
      <c r="O3149" s="346">
        <v>1.0194201234145772E-3</v>
      </c>
      <c r="P3149" s="347">
        <v>4.766860770311075E-4</v>
      </c>
      <c r="Q3149" s="348">
        <v>1.7683465959328029E-2</v>
      </c>
      <c r="R3149" s="346">
        <v>6.0841601724095959E-2</v>
      </c>
      <c r="S3149" s="347">
        <v>5.2661298010634475E-2</v>
      </c>
      <c r="T3149" s="349">
        <v>0.29127122775028547</v>
      </c>
      <c r="U3149" s="349">
        <v>0.75405159102471653</v>
      </c>
      <c r="V3149" s="361">
        <v>0</v>
      </c>
    </row>
    <row r="3150" spans="1:22" ht="16" hidden="1" customHeight="1" outlineLevel="1">
      <c r="A3150" s="65">
        <v>3141</v>
      </c>
      <c r="B3150" s="117">
        <v>1</v>
      </c>
      <c r="C3150" s="325">
        <v>1.2668640217761856E-4</v>
      </c>
      <c r="D3150" s="326">
        <v>1.345380921374792E-4</v>
      </c>
      <c r="E3150" s="327">
        <v>1.2816957156038631E-4</v>
      </c>
      <c r="F3150" s="332">
        <v>3.5264370230869019E-4</v>
      </c>
      <c r="G3150" s="326">
        <v>0</v>
      </c>
      <c r="H3150" s="327">
        <v>0</v>
      </c>
      <c r="I3150" s="332">
        <v>0</v>
      </c>
      <c r="J3150" s="326">
        <v>0</v>
      </c>
      <c r="K3150" s="327">
        <v>0</v>
      </c>
      <c r="L3150" s="336">
        <v>5.8741981719495287E-5</v>
      </c>
      <c r="M3150" s="337">
        <v>1.1415525114155251E-4</v>
      </c>
      <c r="N3150" s="345">
        <v>0</v>
      </c>
      <c r="O3150" s="346">
        <v>0</v>
      </c>
      <c r="P3150" s="347">
        <v>0</v>
      </c>
      <c r="Q3150" s="348">
        <v>1.7683465959328029E-2</v>
      </c>
      <c r="R3150" s="346">
        <v>5.0170228449620845E-2</v>
      </c>
      <c r="S3150" s="347">
        <v>9.1757851302441906E-2</v>
      </c>
      <c r="T3150" s="349">
        <v>0.35498383715044579</v>
      </c>
      <c r="U3150" s="349">
        <v>0.80367317735094568</v>
      </c>
      <c r="V3150" s="361">
        <v>0</v>
      </c>
    </row>
    <row r="3151" spans="1:22" ht="16" hidden="1" customHeight="1" outlineLevel="1">
      <c r="A3151" s="65">
        <v>3142</v>
      </c>
      <c r="B3151" s="117">
        <v>1</v>
      </c>
      <c r="C3151" s="325">
        <v>1.268926605658894E-4</v>
      </c>
      <c r="D3151" s="326">
        <v>1.2998868266346616E-4</v>
      </c>
      <c r="E3151" s="327">
        <v>1.2432967346505489E-4</v>
      </c>
      <c r="F3151" s="332">
        <v>0</v>
      </c>
      <c r="G3151" s="326">
        <v>0</v>
      </c>
      <c r="H3151" s="327">
        <v>0</v>
      </c>
      <c r="I3151" s="332">
        <v>0</v>
      </c>
      <c r="J3151" s="326">
        <v>0</v>
      </c>
      <c r="K3151" s="327">
        <v>0</v>
      </c>
      <c r="L3151" s="336">
        <v>3.7594868300476983E-5</v>
      </c>
      <c r="M3151" s="337">
        <v>1.1415525114155251E-4</v>
      </c>
      <c r="N3151" s="345">
        <v>0</v>
      </c>
      <c r="O3151" s="346">
        <v>0</v>
      </c>
      <c r="P3151" s="347">
        <v>0</v>
      </c>
      <c r="Q3151" s="348">
        <v>8.8417329796640146E-3</v>
      </c>
      <c r="R3151" s="346">
        <v>3.8218019878287608E-2</v>
      </c>
      <c r="S3151" s="347">
        <v>8.4879513794036576E-2</v>
      </c>
      <c r="T3151" s="349">
        <v>0.33529949364920225</v>
      </c>
      <c r="U3151" s="349">
        <v>0.77065762684478134</v>
      </c>
      <c r="V3151" s="361">
        <v>0</v>
      </c>
    </row>
    <row r="3152" spans="1:22" ht="16" hidden="1" customHeight="1" outlineLevel="1">
      <c r="A3152" s="65">
        <v>3143</v>
      </c>
      <c r="B3152" s="117">
        <v>1</v>
      </c>
      <c r="C3152" s="325">
        <v>1.138671308338771E-4</v>
      </c>
      <c r="D3152" s="326">
        <v>1.1945116157408556E-4</v>
      </c>
      <c r="E3152" s="327">
        <v>1.1220026563013979E-4</v>
      </c>
      <c r="F3152" s="332">
        <v>0</v>
      </c>
      <c r="G3152" s="326">
        <v>0</v>
      </c>
      <c r="H3152" s="327">
        <v>0</v>
      </c>
      <c r="I3152" s="332">
        <v>0</v>
      </c>
      <c r="J3152" s="326">
        <v>0</v>
      </c>
      <c r="K3152" s="327">
        <v>0</v>
      </c>
      <c r="L3152" s="336">
        <v>2.3496792687798115E-5</v>
      </c>
      <c r="M3152" s="337">
        <v>1.1415525114155251E-4</v>
      </c>
      <c r="N3152" s="345">
        <v>0</v>
      </c>
      <c r="O3152" s="346">
        <v>0</v>
      </c>
      <c r="P3152" s="347">
        <v>0</v>
      </c>
      <c r="Q3152" s="348">
        <v>1.7683465959328029E-2</v>
      </c>
      <c r="R3152" s="346">
        <v>3.9381479351202238E-2</v>
      </c>
      <c r="S3152" s="347">
        <v>8.6503133022146073E-2</v>
      </c>
      <c r="T3152" s="349">
        <v>0.20606749935842916</v>
      </c>
      <c r="U3152" s="349">
        <v>0.65618406631001525</v>
      </c>
      <c r="V3152" s="361">
        <v>0</v>
      </c>
    </row>
    <row r="3153" spans="1:22" ht="16" hidden="1" customHeight="1" outlineLevel="1">
      <c r="A3153" s="65">
        <v>3144</v>
      </c>
      <c r="B3153" s="117">
        <v>1</v>
      </c>
      <c r="C3153" s="325">
        <v>1.0421673836447836E-4</v>
      </c>
      <c r="D3153" s="326">
        <v>1.0848591822646443E-4</v>
      </c>
      <c r="E3153" s="327">
        <v>9.9577897904607829E-5</v>
      </c>
      <c r="F3153" s="332">
        <v>0</v>
      </c>
      <c r="G3153" s="326">
        <v>0</v>
      </c>
      <c r="H3153" s="327">
        <v>0</v>
      </c>
      <c r="I3153" s="332">
        <v>0</v>
      </c>
      <c r="J3153" s="326">
        <v>0</v>
      </c>
      <c r="K3153" s="327">
        <v>0</v>
      </c>
      <c r="L3153" s="336">
        <v>9.3987170751192458E-6</v>
      </c>
      <c r="M3153" s="337">
        <v>1.1415525114155251E-4</v>
      </c>
      <c r="N3153" s="345">
        <v>0</v>
      </c>
      <c r="O3153" s="346">
        <v>0</v>
      </c>
      <c r="P3153" s="347">
        <v>0</v>
      </c>
      <c r="Q3153" s="348">
        <v>1.7683465959328029E-2</v>
      </c>
      <c r="R3153" s="346">
        <v>4.1008433867440262E-2</v>
      </c>
      <c r="S3153" s="347">
        <v>0.11038538400358112</v>
      </c>
      <c r="T3153" s="349">
        <v>0.13683947004004596</v>
      </c>
      <c r="U3153" s="349">
        <v>0.59349382457509614</v>
      </c>
      <c r="V3153" s="361">
        <v>0</v>
      </c>
    </row>
    <row r="3154" spans="1:22" ht="16" hidden="1" customHeight="1" outlineLevel="1">
      <c r="A3154" s="65">
        <v>3145</v>
      </c>
      <c r="B3154" s="117">
        <v>1</v>
      </c>
      <c r="C3154" s="325">
        <v>9.4728852504020276E-5</v>
      </c>
      <c r="D3154" s="326">
        <v>1.0004812458662831E-4</v>
      </c>
      <c r="E3154" s="327">
        <v>8.727984589658695E-5</v>
      </c>
      <c r="F3154" s="332">
        <v>0</v>
      </c>
      <c r="G3154" s="326">
        <v>0</v>
      </c>
      <c r="H3154" s="327">
        <v>0</v>
      </c>
      <c r="I3154" s="332">
        <v>0</v>
      </c>
      <c r="J3154" s="326">
        <v>0</v>
      </c>
      <c r="K3154" s="327">
        <v>0</v>
      </c>
      <c r="L3154" s="336">
        <v>5.8741981719495289E-6</v>
      </c>
      <c r="M3154" s="337">
        <v>1.1415525114155251E-4</v>
      </c>
      <c r="N3154" s="345">
        <v>0</v>
      </c>
      <c r="O3154" s="346">
        <v>0</v>
      </c>
      <c r="P3154" s="347">
        <v>0</v>
      </c>
      <c r="Q3154" s="348">
        <v>8.8417329796640146E-3</v>
      </c>
      <c r="R3154" s="346">
        <v>5.1288179926732347E-2</v>
      </c>
      <c r="S3154" s="347">
        <v>0.10236584345050857</v>
      </c>
      <c r="T3154" s="349">
        <v>7.7406065748851574E-2</v>
      </c>
      <c r="U3154" s="349">
        <v>0.44040386121615577</v>
      </c>
      <c r="V3154" s="361">
        <v>0</v>
      </c>
    </row>
    <row r="3155" spans="1:22" ht="16" hidden="1" customHeight="1" outlineLevel="1">
      <c r="A3155" s="65">
        <v>3146</v>
      </c>
      <c r="B3155" s="117">
        <v>1</v>
      </c>
      <c r="C3155" s="325">
        <v>9.1234960411796249E-5</v>
      </c>
      <c r="D3155" s="326">
        <v>9.3729500317165772E-5</v>
      </c>
      <c r="E3155" s="327">
        <v>8.074164103156319E-5</v>
      </c>
      <c r="F3155" s="332">
        <v>0</v>
      </c>
      <c r="G3155" s="326">
        <v>0</v>
      </c>
      <c r="H3155" s="327">
        <v>0</v>
      </c>
      <c r="I3155" s="332">
        <v>0</v>
      </c>
      <c r="J3155" s="326">
        <v>0</v>
      </c>
      <c r="K3155" s="327">
        <v>0</v>
      </c>
      <c r="L3155" s="336">
        <v>2.3496792687798115E-6</v>
      </c>
      <c r="M3155" s="337">
        <v>1.1415525114155251E-4</v>
      </c>
      <c r="N3155" s="345">
        <v>0</v>
      </c>
      <c r="O3155" s="346">
        <v>0</v>
      </c>
      <c r="P3155" s="347">
        <v>0</v>
      </c>
      <c r="Q3155" s="348">
        <v>1.7683465959328029E-2</v>
      </c>
      <c r="R3155" s="346">
        <v>6.6312952468528419E-2</v>
      </c>
      <c r="S3155" s="347">
        <v>9.7743973668001735E-2</v>
      </c>
      <c r="T3155" s="349">
        <v>5.5439479522826123E-2</v>
      </c>
      <c r="U3155" s="349">
        <v>0.42556651560177838</v>
      </c>
      <c r="V3155" s="361">
        <v>0</v>
      </c>
    </row>
    <row r="3156" spans="1:22" ht="16" hidden="1" customHeight="1" outlineLevel="1">
      <c r="A3156" s="65">
        <v>3147</v>
      </c>
      <c r="B3156" s="117">
        <v>1</v>
      </c>
      <c r="C3156" s="325">
        <v>8.797857797879318E-5</v>
      </c>
      <c r="D3156" s="326">
        <v>9.0813212192798447E-5</v>
      </c>
      <c r="E3156" s="327">
        <v>7.7252003911143773E-5</v>
      </c>
      <c r="F3156" s="332">
        <v>0</v>
      </c>
      <c r="G3156" s="326">
        <v>0</v>
      </c>
      <c r="H3156" s="327">
        <v>0</v>
      </c>
      <c r="I3156" s="332">
        <v>0</v>
      </c>
      <c r="J3156" s="326">
        <v>0</v>
      </c>
      <c r="K3156" s="327">
        <v>0</v>
      </c>
      <c r="L3156" s="336">
        <v>1.1748396343899057E-6</v>
      </c>
      <c r="M3156" s="337">
        <v>1.1415525114155251E-4</v>
      </c>
      <c r="N3156" s="345">
        <v>0</v>
      </c>
      <c r="O3156" s="346">
        <v>0</v>
      </c>
      <c r="P3156" s="347">
        <v>0</v>
      </c>
      <c r="Q3156" s="348">
        <v>8.8417329796640146E-3</v>
      </c>
      <c r="R3156" s="346">
        <v>7.521891443915199E-2</v>
      </c>
      <c r="S3156" s="347">
        <v>8.4661645132617036E-2</v>
      </c>
      <c r="T3156" s="349">
        <v>3.1571024359482454E-2</v>
      </c>
      <c r="U3156" s="349">
        <v>0.39274748622957933</v>
      </c>
      <c r="V3156" s="361">
        <v>0</v>
      </c>
    </row>
    <row r="3157" spans="1:22" ht="16" hidden="1" customHeight="1" outlineLevel="1">
      <c r="A3157" s="65">
        <v>3148</v>
      </c>
      <c r="B3157" s="117">
        <v>1</v>
      </c>
      <c r="C3157" s="325">
        <v>8.7072291121239538E-5</v>
      </c>
      <c r="D3157" s="326">
        <v>8.9005113555690708E-5</v>
      </c>
      <c r="E3157" s="327">
        <v>7.6512564075218462E-5</v>
      </c>
      <c r="F3157" s="332">
        <v>0</v>
      </c>
      <c r="G3157" s="326">
        <v>0</v>
      </c>
      <c r="H3157" s="327">
        <v>0</v>
      </c>
      <c r="I3157" s="332">
        <v>0</v>
      </c>
      <c r="J3157" s="326">
        <v>0</v>
      </c>
      <c r="K3157" s="327">
        <v>0</v>
      </c>
      <c r="L3157" s="336">
        <v>1.409807561267887E-5</v>
      </c>
      <c r="M3157" s="337">
        <v>1.1415525114155251E-4</v>
      </c>
      <c r="N3157" s="345">
        <v>0</v>
      </c>
      <c r="O3157" s="346">
        <v>0</v>
      </c>
      <c r="P3157" s="347">
        <v>0</v>
      </c>
      <c r="Q3157" s="348">
        <v>8.8417329796640146E-3</v>
      </c>
      <c r="R3157" s="346">
        <v>7.8459858037989799E-2</v>
      </c>
      <c r="S3157" s="347">
        <v>7.2404095393004991E-2</v>
      </c>
      <c r="T3157" s="349">
        <v>2.7482006144248283E-2</v>
      </c>
      <c r="U3157" s="349">
        <v>0.38370751406717724</v>
      </c>
      <c r="V3157" s="361">
        <v>0</v>
      </c>
    </row>
    <row r="3158" spans="1:22" ht="16" hidden="1" customHeight="1" outlineLevel="1">
      <c r="A3158" s="65">
        <v>3149</v>
      </c>
      <c r="B3158" s="117">
        <v>1</v>
      </c>
      <c r="C3158" s="325">
        <v>8.7634813998341789E-5</v>
      </c>
      <c r="D3158" s="326">
        <v>8.7683062939310861E-5</v>
      </c>
      <c r="E3158" s="327">
        <v>7.7900635346165974E-5</v>
      </c>
      <c r="F3158" s="332">
        <v>0</v>
      </c>
      <c r="G3158" s="326">
        <v>0</v>
      </c>
      <c r="H3158" s="327">
        <v>0</v>
      </c>
      <c r="I3158" s="332">
        <v>0</v>
      </c>
      <c r="J3158" s="326">
        <v>0</v>
      </c>
      <c r="K3158" s="327">
        <v>0</v>
      </c>
      <c r="L3158" s="336">
        <v>3.7594868300476983E-5</v>
      </c>
      <c r="M3158" s="337">
        <v>1.1415525114155251E-4</v>
      </c>
      <c r="N3158" s="345">
        <v>0</v>
      </c>
      <c r="O3158" s="346">
        <v>2.1036651649933001E-4</v>
      </c>
      <c r="P3158" s="347">
        <v>0</v>
      </c>
      <c r="Q3158" s="348">
        <v>8.8417329796640146E-3</v>
      </c>
      <c r="R3158" s="346">
        <v>7.9015442352685067E-2</v>
      </c>
      <c r="S3158" s="347">
        <v>7.6476112644996694E-2</v>
      </c>
      <c r="T3158" s="349">
        <v>3.214158504067792E-2</v>
      </c>
      <c r="U3158" s="349">
        <v>0.38734315504553463</v>
      </c>
      <c r="V3158" s="361">
        <v>0</v>
      </c>
    </row>
    <row r="3159" spans="1:22" ht="16" hidden="1" customHeight="1" outlineLevel="1">
      <c r="A3159" s="65">
        <v>3150</v>
      </c>
      <c r="B3159" s="117">
        <v>1</v>
      </c>
      <c r="C3159" s="325">
        <v>9.2241251336390285E-5</v>
      </c>
      <c r="D3159" s="326">
        <v>8.8071901355893167E-5</v>
      </c>
      <c r="E3159" s="327">
        <v>8.0910285204668973E-5</v>
      </c>
      <c r="F3159" s="332">
        <v>0</v>
      </c>
      <c r="G3159" s="326">
        <v>0</v>
      </c>
      <c r="H3159" s="327">
        <v>0</v>
      </c>
      <c r="I3159" s="332">
        <v>0</v>
      </c>
      <c r="J3159" s="326">
        <v>0</v>
      </c>
      <c r="K3159" s="327">
        <v>0</v>
      </c>
      <c r="L3159" s="336">
        <v>9.3987170751192462E-5</v>
      </c>
      <c r="M3159" s="337">
        <v>1.1415525114155251E-4</v>
      </c>
      <c r="N3159" s="345">
        <v>1.4147178966693204E-2</v>
      </c>
      <c r="O3159" s="346">
        <v>2.2641315631297426E-2</v>
      </c>
      <c r="P3159" s="347">
        <v>1.785246883674305E-2</v>
      </c>
      <c r="Q3159" s="348">
        <v>8.8417329796640146E-3</v>
      </c>
      <c r="R3159" s="346">
        <v>8.6365288264436124E-2</v>
      </c>
      <c r="S3159" s="347">
        <v>8.0864554145882894E-2</v>
      </c>
      <c r="T3159" s="349">
        <v>4.3742985558319063E-2</v>
      </c>
      <c r="U3159" s="349">
        <v>0.38773619731346509</v>
      </c>
      <c r="V3159" s="361">
        <v>0</v>
      </c>
    </row>
    <row r="3160" spans="1:22" ht="16" hidden="1" customHeight="1" outlineLevel="1">
      <c r="A3160" s="65">
        <v>3151</v>
      </c>
      <c r="B3160" s="117">
        <v>1</v>
      </c>
      <c r="C3160" s="325">
        <v>1.0416048607676813E-4</v>
      </c>
      <c r="D3160" s="326">
        <v>9.0268838409583225E-5</v>
      </c>
      <c r="E3160" s="327">
        <v>8.897926025634511E-5</v>
      </c>
      <c r="F3160" s="332">
        <v>0</v>
      </c>
      <c r="G3160" s="326">
        <v>0</v>
      </c>
      <c r="H3160" s="327">
        <v>0</v>
      </c>
      <c r="I3160" s="332">
        <v>0</v>
      </c>
      <c r="J3160" s="326">
        <v>0</v>
      </c>
      <c r="K3160" s="327">
        <v>0</v>
      </c>
      <c r="L3160" s="336">
        <v>1.8210014333043539E-4</v>
      </c>
      <c r="M3160" s="337">
        <v>1.1415525114155251E-4</v>
      </c>
      <c r="N3160" s="345">
        <v>8.7169486562453075E-2</v>
      </c>
      <c r="O3160" s="346">
        <v>0.13875603887565774</v>
      </c>
      <c r="P3160" s="347">
        <v>0.1012840373557483</v>
      </c>
      <c r="Q3160" s="348">
        <v>8.8417329796640146E-3</v>
      </c>
      <c r="R3160" s="346">
        <v>8.0244932698032428E-2</v>
      </c>
      <c r="S3160" s="347">
        <v>7.8058233889469239E-2</v>
      </c>
      <c r="T3160" s="349">
        <v>8.8246718691565418E-2</v>
      </c>
      <c r="U3160" s="349">
        <v>0.48894458130557589</v>
      </c>
      <c r="V3160" s="361">
        <v>3.6087043455728149E-2</v>
      </c>
    </row>
    <row r="3161" spans="1:22" ht="16" hidden="1" customHeight="1" outlineLevel="1">
      <c r="A3161" s="65">
        <v>3152</v>
      </c>
      <c r="B3161" s="117">
        <v>1</v>
      </c>
      <c r="C3161" s="325">
        <v>1.2449256295691974E-4</v>
      </c>
      <c r="D3161" s="326">
        <v>1.0560851394375533E-4</v>
      </c>
      <c r="E3161" s="327">
        <v>1.062977195714378E-4</v>
      </c>
      <c r="F3161" s="332">
        <v>0</v>
      </c>
      <c r="G3161" s="326">
        <v>0</v>
      </c>
      <c r="H3161" s="327">
        <v>0</v>
      </c>
      <c r="I3161" s="332">
        <v>0</v>
      </c>
      <c r="J3161" s="326">
        <v>0</v>
      </c>
      <c r="K3161" s="327">
        <v>0</v>
      </c>
      <c r="L3161" s="336">
        <v>1.5860335064263727E-4</v>
      </c>
      <c r="M3161" s="337">
        <v>1.1415525114155251E-4</v>
      </c>
      <c r="N3161" s="345">
        <v>0.16533622287337413</v>
      </c>
      <c r="O3161" s="346">
        <v>0.3106631273632483</v>
      </c>
      <c r="P3161" s="347">
        <v>0.25821179850155546</v>
      </c>
      <c r="Q3161" s="348">
        <v>8.8417329796640146E-3</v>
      </c>
      <c r="R3161" s="346">
        <v>6.2666988702215237E-2</v>
      </c>
      <c r="S3161" s="347">
        <v>6.8648502389907815E-2</v>
      </c>
      <c r="T3161" s="349">
        <v>0.18552731483539239</v>
      </c>
      <c r="U3161" s="349">
        <v>0.60027380369689776</v>
      </c>
      <c r="V3161" s="361">
        <v>0.17763333335119474</v>
      </c>
    </row>
    <row r="3162" spans="1:22" ht="16" hidden="1" customHeight="1" outlineLevel="1">
      <c r="A3162" s="65">
        <v>3153</v>
      </c>
      <c r="B3162" s="117">
        <v>1</v>
      </c>
      <c r="C3162" s="325">
        <v>1.4143075181188776E-4</v>
      </c>
      <c r="D3162" s="326">
        <v>1.161071511914777E-4</v>
      </c>
      <c r="E3162" s="327">
        <v>1.2227999813038475E-4</v>
      </c>
      <c r="F3162" s="332">
        <v>0</v>
      </c>
      <c r="G3162" s="326">
        <v>0</v>
      </c>
      <c r="H3162" s="327">
        <v>0</v>
      </c>
      <c r="I3162" s="332">
        <v>0</v>
      </c>
      <c r="J3162" s="326">
        <v>0</v>
      </c>
      <c r="K3162" s="327">
        <v>0</v>
      </c>
      <c r="L3162" s="336">
        <v>1.4685495429873823E-4</v>
      </c>
      <c r="M3162" s="337">
        <v>1.1415525114155251E-4</v>
      </c>
      <c r="N3162" s="345">
        <v>0.25965074931799548</v>
      </c>
      <c r="O3162" s="346">
        <v>0.45638688987817938</v>
      </c>
      <c r="P3162" s="347">
        <v>0.41229094822373741</v>
      </c>
      <c r="Q3162" s="348">
        <v>8.8417329796640146E-3</v>
      </c>
      <c r="R3162" s="346">
        <v>5.6540621990547643E-2</v>
      </c>
      <c r="S3162" s="347">
        <v>6.4809913419536735E-2</v>
      </c>
      <c r="T3162" s="349">
        <v>0.24334413052986628</v>
      </c>
      <c r="U3162" s="349">
        <v>0.68497441243592638</v>
      </c>
      <c r="V3162" s="361">
        <v>0.31441413020166992</v>
      </c>
    </row>
    <row r="3163" spans="1:22" ht="16" hidden="1" customHeight="1" outlineLevel="1">
      <c r="A3163" s="65">
        <v>3154</v>
      </c>
      <c r="B3163" s="117">
        <v>1</v>
      </c>
      <c r="C3163" s="325">
        <v>1.460746906750764E-4</v>
      </c>
      <c r="D3163" s="326">
        <v>1.2063711874466161E-4</v>
      </c>
      <c r="E3163" s="327">
        <v>1.2888306613891072E-4</v>
      </c>
      <c r="F3163" s="332">
        <v>0</v>
      </c>
      <c r="G3163" s="326">
        <v>0</v>
      </c>
      <c r="H3163" s="327">
        <v>0</v>
      </c>
      <c r="I3163" s="332">
        <v>0</v>
      </c>
      <c r="J3163" s="326">
        <v>0</v>
      </c>
      <c r="K3163" s="327">
        <v>0</v>
      </c>
      <c r="L3163" s="336">
        <v>1.644775488145868E-4</v>
      </c>
      <c r="M3163" s="337">
        <v>1.1415525114155251E-4</v>
      </c>
      <c r="N3163" s="345">
        <v>0.35910970447777801</v>
      </c>
      <c r="O3163" s="346">
        <v>0.56238500543300918</v>
      </c>
      <c r="P3163" s="347">
        <v>0.52451525732447712</v>
      </c>
      <c r="Q3163" s="348">
        <v>1.7683465959328029E-2</v>
      </c>
      <c r="R3163" s="346">
        <v>5.0364669081927507E-2</v>
      </c>
      <c r="S3163" s="347">
        <v>8.9433947229470581E-2</v>
      </c>
      <c r="T3163" s="349">
        <v>0.22384997392235453</v>
      </c>
      <c r="U3163" s="349">
        <v>0.68143703202455164</v>
      </c>
      <c r="V3163" s="361">
        <v>0.43458975663744398</v>
      </c>
    </row>
    <row r="3164" spans="1:22" ht="16" hidden="1" customHeight="1" outlineLevel="1">
      <c r="A3164" s="65">
        <v>3155</v>
      </c>
      <c r="B3164" s="117">
        <v>1</v>
      </c>
      <c r="C3164" s="325">
        <v>1.4411836111359854E-4</v>
      </c>
      <c r="D3164" s="326">
        <v>1.2139535365699712E-4</v>
      </c>
      <c r="E3164" s="327">
        <v>1.2929819025732494E-4</v>
      </c>
      <c r="F3164" s="332">
        <v>0</v>
      </c>
      <c r="G3164" s="326">
        <v>0</v>
      </c>
      <c r="H3164" s="327">
        <v>0</v>
      </c>
      <c r="I3164" s="332">
        <v>0</v>
      </c>
      <c r="J3164" s="326">
        <v>0</v>
      </c>
      <c r="K3164" s="327">
        <v>0</v>
      </c>
      <c r="L3164" s="336">
        <v>1.8797434150238492E-4</v>
      </c>
      <c r="M3164" s="337">
        <v>1.1415525114155251E-4</v>
      </c>
      <c r="N3164" s="345">
        <v>0.39197688793575214</v>
      </c>
      <c r="O3164" s="346">
        <v>0.63062630647247409</v>
      </c>
      <c r="P3164" s="347">
        <v>0.5996455850800041</v>
      </c>
      <c r="Q3164" s="348">
        <v>2.6525198938992044E-2</v>
      </c>
      <c r="R3164" s="346">
        <v>6.0483249059853771E-2</v>
      </c>
      <c r="S3164" s="347">
        <v>9.975145349207859E-2</v>
      </c>
      <c r="T3164" s="349">
        <v>0.15053292638873714</v>
      </c>
      <c r="U3164" s="349">
        <v>0.5995859797280193</v>
      </c>
      <c r="V3164" s="361">
        <v>0.53470175647559315</v>
      </c>
    </row>
    <row r="3165" spans="1:22" ht="16" hidden="1" customHeight="1" outlineLevel="1">
      <c r="A3165" s="65">
        <v>3156</v>
      </c>
      <c r="B3165" s="117">
        <v>1</v>
      </c>
      <c r="C3165" s="325">
        <v>1.4362459103258655E-4</v>
      </c>
      <c r="D3165" s="326">
        <v>1.2085097987378188E-4</v>
      </c>
      <c r="E3165" s="327">
        <v>1.2933710814342627E-4</v>
      </c>
      <c r="F3165" s="332">
        <v>2.551039548616056E-4</v>
      </c>
      <c r="G3165" s="326">
        <v>0</v>
      </c>
      <c r="H3165" s="327">
        <v>0</v>
      </c>
      <c r="I3165" s="332">
        <v>0</v>
      </c>
      <c r="J3165" s="326">
        <v>0</v>
      </c>
      <c r="K3165" s="327">
        <v>0</v>
      </c>
      <c r="L3165" s="336">
        <v>2.0677177565262342E-4</v>
      </c>
      <c r="M3165" s="337">
        <v>1.1415525114155251E-4</v>
      </c>
      <c r="N3165" s="345">
        <v>0.4371335399910557</v>
      </c>
      <c r="O3165" s="346">
        <v>0.6684852420051286</v>
      </c>
      <c r="P3165" s="347">
        <v>0.63634441151731824</v>
      </c>
      <c r="Q3165" s="348">
        <v>4.4208664898320073E-2</v>
      </c>
      <c r="R3165" s="346">
        <v>8.1237654972616841E-2</v>
      </c>
      <c r="S3165" s="347">
        <v>0.11924526297262743</v>
      </c>
      <c r="T3165" s="349">
        <v>0.1226705464570252</v>
      </c>
      <c r="U3165" s="349">
        <v>0.55939740783212288</v>
      </c>
      <c r="V3165" s="361">
        <v>0.60381743820630007</v>
      </c>
    </row>
    <row r="3166" spans="1:22" ht="16" hidden="1" customHeight="1" outlineLevel="1">
      <c r="A3166" s="65">
        <v>3157</v>
      </c>
      <c r="B3166" s="117">
        <v>1</v>
      </c>
      <c r="C3166" s="325">
        <v>1.324741375575818E-4</v>
      </c>
      <c r="D3166" s="326">
        <v>1.1954837117823115E-4</v>
      </c>
      <c r="E3166" s="327">
        <v>1.2643123931452681E-4</v>
      </c>
      <c r="F3166" s="332">
        <v>3.3763758731683108E-4</v>
      </c>
      <c r="G3166" s="326">
        <v>0</v>
      </c>
      <c r="H3166" s="327">
        <v>0</v>
      </c>
      <c r="I3166" s="332">
        <v>0</v>
      </c>
      <c r="J3166" s="326">
        <v>0</v>
      </c>
      <c r="K3166" s="327">
        <v>0</v>
      </c>
      <c r="L3166" s="336">
        <v>1.8797434150238492E-4</v>
      </c>
      <c r="M3166" s="337">
        <v>1.1415525114155251E-4</v>
      </c>
      <c r="N3166" s="345">
        <v>0.50143889893057036</v>
      </c>
      <c r="O3166" s="346">
        <v>0.67073903406692026</v>
      </c>
      <c r="P3166" s="347">
        <v>0.63597226668654239</v>
      </c>
      <c r="Q3166" s="348">
        <v>9.7259062776304167E-2</v>
      </c>
      <c r="R3166" s="346">
        <v>0.11132794451998046</v>
      </c>
      <c r="S3166" s="347">
        <v>0.17325525394611385</v>
      </c>
      <c r="T3166" s="349">
        <v>6.4663543868819492E-2</v>
      </c>
      <c r="U3166" s="349">
        <v>0.46202118595233482</v>
      </c>
      <c r="V3166" s="361">
        <v>0.63698960623015144</v>
      </c>
    </row>
    <row r="3167" spans="1:22" ht="16" hidden="1" customHeight="1" outlineLevel="1">
      <c r="A3167" s="65">
        <v>3158</v>
      </c>
      <c r="B3167" s="117">
        <v>1</v>
      </c>
      <c r="C3167" s="325">
        <v>1.3540550677270356E-4</v>
      </c>
      <c r="D3167" s="326">
        <v>1.1488231017924343E-4</v>
      </c>
      <c r="E3167" s="327">
        <v>1.2169622983886477E-4</v>
      </c>
      <c r="F3167" s="332">
        <v>3.9015898978833808E-4</v>
      </c>
      <c r="G3167" s="326">
        <v>0</v>
      </c>
      <c r="H3167" s="327">
        <v>0</v>
      </c>
      <c r="I3167" s="332">
        <v>0</v>
      </c>
      <c r="J3167" s="326">
        <v>0</v>
      </c>
      <c r="K3167" s="327">
        <v>0</v>
      </c>
      <c r="L3167" s="336">
        <v>1.9032402077116473E-4</v>
      </c>
      <c r="M3167" s="337">
        <v>1.1415525114155251E-4</v>
      </c>
      <c r="N3167" s="345">
        <v>0.5230169193747185</v>
      </c>
      <c r="O3167" s="346">
        <v>0.62999060549855879</v>
      </c>
      <c r="P3167" s="347">
        <v>0.5986396933280137</v>
      </c>
      <c r="Q3167" s="348">
        <v>0.13262599469496023</v>
      </c>
      <c r="R3167" s="346">
        <v>0.14911634445550995</v>
      </c>
      <c r="S3167" s="347">
        <v>0.15571704756277008</v>
      </c>
      <c r="T3167" s="349">
        <v>6.7706534168528648E-2</v>
      </c>
      <c r="U3167" s="349">
        <v>0.4713559398156848</v>
      </c>
      <c r="V3167" s="361">
        <v>0.63024065420872821</v>
      </c>
    </row>
    <row r="3168" spans="1:22" ht="16" hidden="1" customHeight="1" outlineLevel="1">
      <c r="A3168" s="65">
        <v>3159</v>
      </c>
      <c r="B3168" s="117">
        <v>1</v>
      </c>
      <c r="C3168" s="325">
        <v>1.423432889236314E-4</v>
      </c>
      <c r="D3168" s="326">
        <v>1.0891364048470498E-4</v>
      </c>
      <c r="E3168" s="327">
        <v>1.2670366451723614E-4</v>
      </c>
      <c r="F3168" s="332">
        <v>4.5018344975577477E-4</v>
      </c>
      <c r="G3168" s="326">
        <v>0</v>
      </c>
      <c r="H3168" s="327">
        <v>0</v>
      </c>
      <c r="I3168" s="332">
        <v>0</v>
      </c>
      <c r="J3168" s="326">
        <v>0</v>
      </c>
      <c r="K3168" s="327">
        <v>0</v>
      </c>
      <c r="L3168" s="336">
        <v>2.1382081345896285E-4</v>
      </c>
      <c r="M3168" s="337">
        <v>1.1415525114155251E-4</v>
      </c>
      <c r="N3168" s="345">
        <v>0.49129294229789133</v>
      </c>
      <c r="O3168" s="346">
        <v>0.56277544484528375</v>
      </c>
      <c r="P3168" s="347">
        <v>0.52371894601459856</v>
      </c>
      <c r="Q3168" s="348">
        <v>0.14146772767462423</v>
      </c>
      <c r="R3168" s="346">
        <v>0.18803467294719176</v>
      </c>
      <c r="S3168" s="347">
        <v>0.17461950652916683</v>
      </c>
      <c r="T3168" s="349">
        <v>8.415770047633124E-2</v>
      </c>
      <c r="U3168" s="349">
        <v>0.49464369419056853</v>
      </c>
      <c r="V3168" s="361">
        <v>0.58154742344782551</v>
      </c>
    </row>
    <row r="3169" spans="1:22" ht="16" hidden="1" customHeight="1" outlineLevel="1">
      <c r="A3169" s="65">
        <v>3160</v>
      </c>
      <c r="B3169" s="117">
        <v>1</v>
      </c>
      <c r="C3169" s="325">
        <v>1.4371209459124691E-4</v>
      </c>
      <c r="D3169" s="326">
        <v>1.0973020115952782E-4</v>
      </c>
      <c r="E3169" s="327">
        <v>1.3001168483584935E-4</v>
      </c>
      <c r="F3169" s="332">
        <v>4.8019567973949298E-4</v>
      </c>
      <c r="G3169" s="326">
        <v>0</v>
      </c>
      <c r="H3169" s="327">
        <v>0</v>
      </c>
      <c r="I3169" s="332">
        <v>0</v>
      </c>
      <c r="J3169" s="326">
        <v>0</v>
      </c>
      <c r="K3169" s="327">
        <v>0</v>
      </c>
      <c r="L3169" s="336">
        <v>2.2321953053408208E-4</v>
      </c>
      <c r="M3169" s="337">
        <v>1.1415525114155251E-4</v>
      </c>
      <c r="N3169" s="345">
        <v>0.40798177727180907</v>
      </c>
      <c r="O3169" s="346">
        <v>0.45704455871815969</v>
      </c>
      <c r="P3169" s="347">
        <v>0.42798707365007965</v>
      </c>
      <c r="Q3169" s="348">
        <v>0.17683465959328029</v>
      </c>
      <c r="R3169" s="346">
        <v>0.19641407276335521</v>
      </c>
      <c r="S3169" s="347">
        <v>0.20202392223207846</v>
      </c>
      <c r="T3169" s="349">
        <v>0.13198970424988449</v>
      </c>
      <c r="U3169" s="349">
        <v>0.53571661118930858</v>
      </c>
      <c r="V3169" s="361">
        <v>0.50459868201804525</v>
      </c>
    </row>
    <row r="3170" spans="1:22" ht="16" hidden="1" customHeight="1" outlineLevel="1">
      <c r="A3170" s="65">
        <v>3161</v>
      </c>
      <c r="B3170" s="117">
        <v>1</v>
      </c>
      <c r="C3170" s="325">
        <v>1.4341833264431574E-4</v>
      </c>
      <c r="D3170" s="326">
        <v>1.1009959765528102E-4</v>
      </c>
      <c r="E3170" s="327">
        <v>1.3089382358747953E-4</v>
      </c>
      <c r="F3170" s="332">
        <v>5.0270485222728178E-4</v>
      </c>
      <c r="G3170" s="326">
        <v>0</v>
      </c>
      <c r="H3170" s="327">
        <v>0</v>
      </c>
      <c r="I3170" s="332">
        <v>0</v>
      </c>
      <c r="J3170" s="326">
        <v>0</v>
      </c>
      <c r="K3170" s="327">
        <v>0</v>
      </c>
      <c r="L3170" s="336">
        <v>2.2321953053408208E-4</v>
      </c>
      <c r="M3170" s="337">
        <v>1.1415525114155251E-4</v>
      </c>
      <c r="N3170" s="345">
        <v>0.28194327375036055</v>
      </c>
      <c r="O3170" s="346">
        <v>0.31506213539413352</v>
      </c>
      <c r="P3170" s="347">
        <v>0.272210262112284</v>
      </c>
      <c r="Q3170" s="348">
        <v>0.17683465959328029</v>
      </c>
      <c r="R3170" s="346">
        <v>0.19186696195969016</v>
      </c>
      <c r="S3170" s="347">
        <v>0.2244070479363148</v>
      </c>
      <c r="T3170" s="349">
        <v>0.20074226633393813</v>
      </c>
      <c r="U3170" s="349">
        <v>0.60017554312991506</v>
      </c>
      <c r="V3170" s="361">
        <v>0.38887400470952238</v>
      </c>
    </row>
    <row r="3171" spans="1:22" ht="16" hidden="1" customHeight="1" outlineLevel="1">
      <c r="A3171" s="65">
        <v>3162</v>
      </c>
      <c r="B3171" s="117">
        <v>1</v>
      </c>
      <c r="C3171" s="325">
        <v>1.3842437954648569E-4</v>
      </c>
      <c r="D3171" s="326">
        <v>1.1249095391726223E-4</v>
      </c>
      <c r="E3171" s="327">
        <v>1.2902576505461561E-4</v>
      </c>
      <c r="F3171" s="332">
        <v>5.1771096721914083E-4</v>
      </c>
      <c r="G3171" s="326">
        <v>0</v>
      </c>
      <c r="H3171" s="327">
        <v>0</v>
      </c>
      <c r="I3171" s="332">
        <v>0</v>
      </c>
      <c r="J3171" s="326">
        <v>0</v>
      </c>
      <c r="K3171" s="327">
        <v>0</v>
      </c>
      <c r="L3171" s="336">
        <v>1.644775488145868E-4</v>
      </c>
      <c r="M3171" s="337">
        <v>1.1415525114155251E-4</v>
      </c>
      <c r="N3171" s="345">
        <v>0.14032858328578512</v>
      </c>
      <c r="O3171" s="346">
        <v>0.14843685319341141</v>
      </c>
      <c r="P3171" s="347">
        <v>0.13019282422229952</v>
      </c>
      <c r="Q3171" s="348">
        <v>0.16799292661361628</v>
      </c>
      <c r="R3171" s="346">
        <v>0.18841346052617172</v>
      </c>
      <c r="S3171" s="347">
        <v>0.23765536840624735</v>
      </c>
      <c r="T3171" s="349">
        <v>0.22489600183787953</v>
      </c>
      <c r="U3171" s="349">
        <v>0.65372755213544942</v>
      </c>
      <c r="V3171" s="361">
        <v>0.22010439680727797</v>
      </c>
    </row>
    <row r="3172" spans="1:22" ht="16" hidden="1" customHeight="1" outlineLevel="1">
      <c r="A3172" s="65">
        <v>3163</v>
      </c>
      <c r="B3172" s="117">
        <v>1</v>
      </c>
      <c r="C3172" s="325">
        <v>1.3218037561065063E-4</v>
      </c>
      <c r="D3172" s="326">
        <v>1.1330751459208507E-4</v>
      </c>
      <c r="E3172" s="327">
        <v>1.2683339080424058E-4</v>
      </c>
      <c r="F3172" s="332">
        <v>5.0270485222728178E-4</v>
      </c>
      <c r="G3172" s="326">
        <v>0</v>
      </c>
      <c r="H3172" s="327">
        <v>0</v>
      </c>
      <c r="I3172" s="332">
        <v>0</v>
      </c>
      <c r="J3172" s="326">
        <v>0</v>
      </c>
      <c r="K3172" s="327">
        <v>0</v>
      </c>
      <c r="L3172" s="336">
        <v>1.1748396343899057E-4</v>
      </c>
      <c r="M3172" s="337">
        <v>1.1415525114155251E-4</v>
      </c>
      <c r="N3172" s="345">
        <v>3.7154207387275082E-2</v>
      </c>
      <c r="O3172" s="346">
        <v>3.1173077017567587E-2</v>
      </c>
      <c r="P3172" s="347">
        <v>3.1995990303492608E-2</v>
      </c>
      <c r="Q3172" s="348">
        <v>0.16799292661361628</v>
      </c>
      <c r="R3172" s="346">
        <v>0.18120468808671394</v>
      </c>
      <c r="S3172" s="347">
        <v>0.25090368887617986</v>
      </c>
      <c r="T3172" s="349">
        <v>0.25418478347258011</v>
      </c>
      <c r="U3172" s="349">
        <v>0.71386301912882011</v>
      </c>
      <c r="V3172" s="361">
        <v>0.11965647628028034</v>
      </c>
    </row>
    <row r="3173" spans="1:22" ht="16" hidden="1" customHeight="1" outlineLevel="1">
      <c r="A3173" s="65">
        <v>3164</v>
      </c>
      <c r="B3173" s="117">
        <v>1</v>
      </c>
      <c r="C3173" s="325">
        <v>1.2989903283129145E-4</v>
      </c>
      <c r="D3173" s="326">
        <v>1.1713757299542082E-4</v>
      </c>
      <c r="E3173" s="327">
        <v>1.2752094012536411E-4</v>
      </c>
      <c r="F3173" s="332">
        <v>3.7515287479647898E-4</v>
      </c>
      <c r="G3173" s="326">
        <v>0</v>
      </c>
      <c r="H3173" s="327">
        <v>0</v>
      </c>
      <c r="I3173" s="332">
        <v>0</v>
      </c>
      <c r="J3173" s="326">
        <v>0</v>
      </c>
      <c r="K3173" s="327">
        <v>0</v>
      </c>
      <c r="L3173" s="336">
        <v>8.811297257924293E-5</v>
      </c>
      <c r="M3173" s="337">
        <v>1.1415525114155251E-4</v>
      </c>
      <c r="N3173" s="345">
        <v>1.0003055835035599E-3</v>
      </c>
      <c r="O3173" s="346">
        <v>5.0971006170728861E-4</v>
      </c>
      <c r="P3173" s="347">
        <v>4.766860770311075E-4</v>
      </c>
      <c r="Q3173" s="348">
        <v>0.17683465959328029</v>
      </c>
      <c r="R3173" s="346">
        <v>0.17707509275901401</v>
      </c>
      <c r="S3173" s="347">
        <v>0.27685047728552975</v>
      </c>
      <c r="T3173" s="349">
        <v>0.2537093162382506</v>
      </c>
      <c r="U3173" s="349">
        <v>0.75238116138601185</v>
      </c>
      <c r="V3173" s="361">
        <v>1.5828735549792954E-2</v>
      </c>
    </row>
    <row r="3174" spans="1:22" ht="16" hidden="1" customHeight="1" outlineLevel="1">
      <c r="A3174" s="65">
        <v>3165</v>
      </c>
      <c r="B3174" s="117">
        <v>1</v>
      </c>
      <c r="C3174" s="325">
        <v>1.3129283951566706E-4</v>
      </c>
      <c r="D3174" s="326">
        <v>1.3103854638823841E-4</v>
      </c>
      <c r="E3174" s="327">
        <v>1.3311214309525546E-4</v>
      </c>
      <c r="F3174" s="332">
        <v>0</v>
      </c>
      <c r="G3174" s="326">
        <v>0</v>
      </c>
      <c r="H3174" s="327">
        <v>0</v>
      </c>
      <c r="I3174" s="332">
        <v>0</v>
      </c>
      <c r="J3174" s="326">
        <v>0</v>
      </c>
      <c r="K3174" s="327">
        <v>0</v>
      </c>
      <c r="L3174" s="336">
        <v>5.8741981719495287E-5</v>
      </c>
      <c r="M3174" s="337">
        <v>1.1415525114155251E-4</v>
      </c>
      <c r="N3174" s="345">
        <v>0</v>
      </c>
      <c r="O3174" s="346">
        <v>0</v>
      </c>
      <c r="P3174" s="347">
        <v>0</v>
      </c>
      <c r="Q3174" s="348">
        <v>0.16799292661361628</v>
      </c>
      <c r="R3174" s="346">
        <v>0.18750381406130412</v>
      </c>
      <c r="S3174" s="347">
        <v>0.27467700552690516</v>
      </c>
      <c r="T3174" s="349">
        <v>0.30192169379926748</v>
      </c>
      <c r="U3174" s="349">
        <v>0.8242096358503157</v>
      </c>
      <c r="V3174" s="361">
        <v>0</v>
      </c>
    </row>
    <row r="3175" spans="1:22" ht="16" hidden="1" customHeight="1" outlineLevel="1">
      <c r="A3175" s="65">
        <v>3166</v>
      </c>
      <c r="B3175" s="117">
        <v>1</v>
      </c>
      <c r="C3175" s="325">
        <v>1.3025529732012289E-4</v>
      </c>
      <c r="D3175" s="326">
        <v>1.261586242601304E-4</v>
      </c>
      <c r="E3175" s="327">
        <v>1.2988195854884491E-4</v>
      </c>
      <c r="F3175" s="332">
        <v>0</v>
      </c>
      <c r="G3175" s="326">
        <v>0</v>
      </c>
      <c r="H3175" s="327">
        <v>0</v>
      </c>
      <c r="I3175" s="332">
        <v>0</v>
      </c>
      <c r="J3175" s="326">
        <v>0</v>
      </c>
      <c r="K3175" s="327">
        <v>0</v>
      </c>
      <c r="L3175" s="336">
        <v>3.7594868300476983E-5</v>
      </c>
      <c r="M3175" s="337">
        <v>1.1415525114155251E-4</v>
      </c>
      <c r="N3175" s="345">
        <v>0</v>
      </c>
      <c r="O3175" s="346">
        <v>0</v>
      </c>
      <c r="P3175" s="347">
        <v>0</v>
      </c>
      <c r="Q3175" s="348">
        <v>0.16799292661361628</v>
      </c>
      <c r="R3175" s="346">
        <v>0.21278304755622732</v>
      </c>
      <c r="S3175" s="347">
        <v>0.29959152522229754</v>
      </c>
      <c r="T3175" s="349">
        <v>0.3177072059790087</v>
      </c>
      <c r="U3175" s="349">
        <v>0.80573664925758082</v>
      </c>
      <c r="V3175" s="361">
        <v>0</v>
      </c>
    </row>
    <row r="3176" spans="1:22" ht="16" hidden="1" customHeight="1" outlineLevel="1">
      <c r="A3176" s="65">
        <v>3167</v>
      </c>
      <c r="B3176" s="117">
        <v>1</v>
      </c>
      <c r="C3176" s="325">
        <v>1.1721726707973055E-4</v>
      </c>
      <c r="D3176" s="326">
        <v>1.1558221932909158E-4</v>
      </c>
      <c r="E3176" s="327">
        <v>1.1653312361608807E-4</v>
      </c>
      <c r="F3176" s="332">
        <v>0</v>
      </c>
      <c r="G3176" s="326">
        <v>0</v>
      </c>
      <c r="H3176" s="327">
        <v>0</v>
      </c>
      <c r="I3176" s="332">
        <v>0</v>
      </c>
      <c r="J3176" s="326">
        <v>0</v>
      </c>
      <c r="K3176" s="327">
        <v>0</v>
      </c>
      <c r="L3176" s="336">
        <v>2.3496792687798115E-5</v>
      </c>
      <c r="M3176" s="337">
        <v>1.1415525114155251E-4</v>
      </c>
      <c r="N3176" s="345">
        <v>0</v>
      </c>
      <c r="O3176" s="346">
        <v>0</v>
      </c>
      <c r="P3176" s="347">
        <v>0</v>
      </c>
      <c r="Q3176" s="348">
        <v>0.16799292661361628</v>
      </c>
      <c r="R3176" s="346">
        <v>0.23098921829015051</v>
      </c>
      <c r="S3176" s="347">
        <v>0.3141055426878081</v>
      </c>
      <c r="T3176" s="349">
        <v>0.23735324337731389</v>
      </c>
      <c r="U3176" s="349">
        <v>0.68163355315851681</v>
      </c>
      <c r="V3176" s="361">
        <v>0</v>
      </c>
    </row>
    <row r="3177" spans="1:22" ht="16" hidden="1" customHeight="1" outlineLevel="1">
      <c r="A3177" s="65">
        <v>3168</v>
      </c>
      <c r="B3177" s="117">
        <v>1</v>
      </c>
      <c r="C3177" s="325">
        <v>1.0695434969970935E-4</v>
      </c>
      <c r="D3177" s="326">
        <v>1.0418925372322991E-4</v>
      </c>
      <c r="E3177" s="327">
        <v>1.0388481063315522E-4</v>
      </c>
      <c r="F3177" s="332">
        <v>0</v>
      </c>
      <c r="G3177" s="326">
        <v>0</v>
      </c>
      <c r="H3177" s="327">
        <v>0</v>
      </c>
      <c r="I3177" s="332">
        <v>0</v>
      </c>
      <c r="J3177" s="326">
        <v>0</v>
      </c>
      <c r="K3177" s="327">
        <v>0</v>
      </c>
      <c r="L3177" s="336">
        <v>9.3987170751192458E-6</v>
      </c>
      <c r="M3177" s="337">
        <v>1.1415525114155251E-4</v>
      </c>
      <c r="N3177" s="345">
        <v>0</v>
      </c>
      <c r="O3177" s="346">
        <v>0</v>
      </c>
      <c r="P3177" s="347">
        <v>0</v>
      </c>
      <c r="Q3177" s="348">
        <v>0.16799292661361628</v>
      </c>
      <c r="R3177" s="346">
        <v>0.25662118255543165</v>
      </c>
      <c r="S3177" s="347">
        <v>0.28616683407458249</v>
      </c>
      <c r="T3177" s="349">
        <v>0.19570231365004487</v>
      </c>
      <c r="U3177" s="349">
        <v>0.57364519004460446</v>
      </c>
      <c r="V3177" s="361">
        <v>0</v>
      </c>
    </row>
    <row r="3178" spans="1:22" ht="16" hidden="1" customHeight="1" outlineLevel="1">
      <c r="A3178" s="65">
        <v>3169</v>
      </c>
      <c r="B3178" s="117">
        <v>1</v>
      </c>
      <c r="C3178" s="325">
        <v>9.8379000950994926E-5</v>
      </c>
      <c r="D3178" s="326">
        <v>9.3010149246488505E-5</v>
      </c>
      <c r="E3178" s="327">
        <v>9.332509087099384E-5</v>
      </c>
      <c r="F3178" s="332">
        <v>0</v>
      </c>
      <c r="G3178" s="326">
        <v>0</v>
      </c>
      <c r="H3178" s="327">
        <v>0</v>
      </c>
      <c r="I3178" s="332">
        <v>0</v>
      </c>
      <c r="J3178" s="326">
        <v>0</v>
      </c>
      <c r="K3178" s="327">
        <v>0</v>
      </c>
      <c r="L3178" s="336">
        <v>5.8741981719495289E-6</v>
      </c>
      <c r="M3178" s="337">
        <v>1.1415525114155251E-4</v>
      </c>
      <c r="N3178" s="345">
        <v>0</v>
      </c>
      <c r="O3178" s="346">
        <v>0</v>
      </c>
      <c r="P3178" s="347">
        <v>0</v>
      </c>
      <c r="Q3178" s="348">
        <v>0.15915119363395228</v>
      </c>
      <c r="R3178" s="346">
        <v>0.28178449870615724</v>
      </c>
      <c r="S3178" s="347">
        <v>0.29095469579163707</v>
      </c>
      <c r="T3178" s="349">
        <v>9.0909335203810934E-2</v>
      </c>
      <c r="U3178" s="349">
        <v>0.46428117899293531</v>
      </c>
      <c r="V3178" s="361">
        <v>0</v>
      </c>
    </row>
    <row r="3179" spans="1:22" ht="16" hidden="1" customHeight="1" outlineLevel="1">
      <c r="A3179" s="65">
        <v>3170</v>
      </c>
      <c r="B3179" s="117">
        <v>1</v>
      </c>
      <c r="C3179" s="325">
        <v>9.3341296073834706E-5</v>
      </c>
      <c r="D3179" s="326">
        <v>8.6458221927076588E-5</v>
      </c>
      <c r="E3179" s="327">
        <v>8.590474725433989E-5</v>
      </c>
      <c r="F3179" s="332">
        <v>0</v>
      </c>
      <c r="G3179" s="326">
        <v>0</v>
      </c>
      <c r="H3179" s="327">
        <v>0</v>
      </c>
      <c r="I3179" s="332">
        <v>0</v>
      </c>
      <c r="J3179" s="326">
        <v>0</v>
      </c>
      <c r="K3179" s="327">
        <v>0</v>
      </c>
      <c r="L3179" s="336">
        <v>2.3496792687798115E-6</v>
      </c>
      <c r="M3179" s="337">
        <v>1.1415525114155251E-4</v>
      </c>
      <c r="N3179" s="345">
        <v>0</v>
      </c>
      <c r="O3179" s="346">
        <v>0</v>
      </c>
      <c r="P3179" s="347">
        <v>0</v>
      </c>
      <c r="Q3179" s="348">
        <v>0.15030946065428824</v>
      </c>
      <c r="R3179" s="346">
        <v>0.30072467882057335</v>
      </c>
      <c r="S3179" s="347">
        <v>0.29460135446402447</v>
      </c>
      <c r="T3179" s="349">
        <v>6.8372188296590017E-2</v>
      </c>
      <c r="U3179" s="349">
        <v>0.43578561456797205</v>
      </c>
      <c r="V3179" s="361">
        <v>0</v>
      </c>
    </row>
    <row r="3180" spans="1:22" ht="16" hidden="1" customHeight="1" outlineLevel="1">
      <c r="A3180" s="65">
        <v>3171</v>
      </c>
      <c r="B3180" s="117">
        <v>1</v>
      </c>
      <c r="C3180" s="325">
        <v>9.0384925841952834E-5</v>
      </c>
      <c r="D3180" s="326">
        <v>8.4164075269240957E-5</v>
      </c>
      <c r="E3180" s="327">
        <v>8.2609699564427133E-5</v>
      </c>
      <c r="F3180" s="332">
        <v>0</v>
      </c>
      <c r="G3180" s="326">
        <v>0</v>
      </c>
      <c r="H3180" s="327">
        <v>0</v>
      </c>
      <c r="I3180" s="332">
        <v>0</v>
      </c>
      <c r="J3180" s="326">
        <v>0</v>
      </c>
      <c r="K3180" s="327">
        <v>0</v>
      </c>
      <c r="L3180" s="336">
        <v>1.1748396343899057E-6</v>
      </c>
      <c r="M3180" s="337">
        <v>1.1415525114155251E-4</v>
      </c>
      <c r="N3180" s="345">
        <v>0</v>
      </c>
      <c r="O3180" s="346">
        <v>0</v>
      </c>
      <c r="P3180" s="347">
        <v>0</v>
      </c>
      <c r="Q3180" s="348">
        <v>0.15030946065428824</v>
      </c>
      <c r="R3180" s="346">
        <v>0.30771157708389052</v>
      </c>
      <c r="S3180" s="347">
        <v>0.29040484326112193</v>
      </c>
      <c r="T3180" s="349">
        <v>4.5074293814441821E-2</v>
      </c>
      <c r="U3180" s="349">
        <v>0.41613350117144571</v>
      </c>
      <c r="V3180" s="361">
        <v>0</v>
      </c>
    </row>
    <row r="3181" spans="1:22" ht="16" hidden="1" customHeight="1" outlineLevel="1">
      <c r="A3181" s="65">
        <v>3172</v>
      </c>
      <c r="B3181" s="117">
        <v>1</v>
      </c>
      <c r="C3181" s="325">
        <v>8.969739788105008E-5</v>
      </c>
      <c r="D3181" s="326">
        <v>8.3347514594418103E-5</v>
      </c>
      <c r="E3181" s="327">
        <v>8.1779451327598711E-5</v>
      </c>
      <c r="F3181" s="332">
        <v>0</v>
      </c>
      <c r="G3181" s="326">
        <v>0</v>
      </c>
      <c r="H3181" s="327">
        <v>0</v>
      </c>
      <c r="I3181" s="332">
        <v>0</v>
      </c>
      <c r="J3181" s="326">
        <v>0</v>
      </c>
      <c r="K3181" s="327">
        <v>0</v>
      </c>
      <c r="L3181" s="336">
        <v>1.409807561267887E-5</v>
      </c>
      <c r="M3181" s="337">
        <v>1.1415525114155251E-4</v>
      </c>
      <c r="N3181" s="345">
        <v>0</v>
      </c>
      <c r="O3181" s="346">
        <v>0</v>
      </c>
      <c r="P3181" s="347">
        <v>0</v>
      </c>
      <c r="Q3181" s="348">
        <v>0.14146772767462423</v>
      </c>
      <c r="R3181" s="346">
        <v>0.3194706774174072</v>
      </c>
      <c r="S3181" s="347">
        <v>0.29918172626289435</v>
      </c>
      <c r="T3181" s="349">
        <v>4.6405602070564579E-2</v>
      </c>
      <c r="U3181" s="349">
        <v>0.41013960658550519</v>
      </c>
      <c r="V3181" s="361">
        <v>0</v>
      </c>
    </row>
    <row r="3182" spans="1:22" ht="16" hidden="1" customHeight="1" outlineLevel="1">
      <c r="A3182" s="65">
        <v>3173</v>
      </c>
      <c r="B3182" s="117">
        <v>1</v>
      </c>
      <c r="C3182" s="325">
        <v>9.0734940076594235E-5</v>
      </c>
      <c r="D3182" s="326">
        <v>8.2958676177835797E-5</v>
      </c>
      <c r="E3182" s="327">
        <v>8.1299464065682294E-5</v>
      </c>
      <c r="F3182" s="332">
        <v>0</v>
      </c>
      <c r="G3182" s="326">
        <v>0</v>
      </c>
      <c r="H3182" s="327">
        <v>0</v>
      </c>
      <c r="I3182" s="332">
        <v>0</v>
      </c>
      <c r="J3182" s="326">
        <v>1.2619406509722927E-4</v>
      </c>
      <c r="K3182" s="327">
        <v>0</v>
      </c>
      <c r="L3182" s="336">
        <v>3.7594868300476983E-5</v>
      </c>
      <c r="M3182" s="337">
        <v>1.1415525114155251E-4</v>
      </c>
      <c r="N3182" s="345">
        <v>0</v>
      </c>
      <c r="O3182" s="346">
        <v>1.0518325824966501E-4</v>
      </c>
      <c r="P3182" s="347">
        <v>0</v>
      </c>
      <c r="Q3182" s="348">
        <v>0.15030946065428824</v>
      </c>
      <c r="R3182" s="346">
        <v>0.33105873608247166</v>
      </c>
      <c r="S3182" s="347">
        <v>0.32827719754098833</v>
      </c>
      <c r="T3182" s="349">
        <v>4.7546723432955511E-2</v>
      </c>
      <c r="U3182" s="349">
        <v>0.41859001534601148</v>
      </c>
      <c r="V3182" s="361">
        <v>0</v>
      </c>
    </row>
    <row r="3183" spans="1:22" ht="16" hidden="1" customHeight="1" outlineLevel="1">
      <c r="A3183" s="65">
        <v>3174</v>
      </c>
      <c r="B3183" s="117">
        <v>1</v>
      </c>
      <c r="C3183" s="325">
        <v>9.4397589031948947E-5</v>
      </c>
      <c r="D3183" s="326">
        <v>8.4280726794215644E-5</v>
      </c>
      <c r="E3183" s="327">
        <v>8.5178280047115031E-5</v>
      </c>
      <c r="F3183" s="332">
        <v>0</v>
      </c>
      <c r="G3183" s="326">
        <v>0</v>
      </c>
      <c r="H3183" s="327">
        <v>0</v>
      </c>
      <c r="I3183" s="332">
        <v>0</v>
      </c>
      <c r="J3183" s="326">
        <v>1.3975889945621486E-4</v>
      </c>
      <c r="K3183" s="327">
        <v>0</v>
      </c>
      <c r="L3183" s="336">
        <v>9.3987170751192462E-5</v>
      </c>
      <c r="M3183" s="337">
        <v>1.1415525114155251E-4</v>
      </c>
      <c r="N3183" s="345">
        <v>1.1289163013825891E-2</v>
      </c>
      <c r="O3183" s="346">
        <v>1.6934205334310819E-2</v>
      </c>
      <c r="P3183" s="347">
        <v>2.3014484514952731E-2</v>
      </c>
      <c r="Q3183" s="348">
        <v>0.15030946065428824</v>
      </c>
      <c r="R3183" s="346">
        <v>0.33961136687702326</v>
      </c>
      <c r="S3183" s="347">
        <v>0.3591207819981026</v>
      </c>
      <c r="T3183" s="349">
        <v>4.9924059604603277E-2</v>
      </c>
      <c r="U3183" s="349">
        <v>0.42684390297255259</v>
      </c>
      <c r="V3183" s="361">
        <v>0</v>
      </c>
    </row>
    <row r="3184" spans="1:22" ht="16" hidden="1" customHeight="1" outlineLevel="1">
      <c r="A3184" s="65">
        <v>3175</v>
      </c>
      <c r="B3184" s="117">
        <v>1</v>
      </c>
      <c r="C3184" s="325">
        <v>1.0640432733098714E-4</v>
      </c>
      <c r="D3184" s="326">
        <v>8.9996651517975607E-5</v>
      </c>
      <c r="E3184" s="327">
        <v>9.241700686196276E-5</v>
      </c>
      <c r="F3184" s="332">
        <v>0</v>
      </c>
      <c r="G3184" s="326">
        <v>0</v>
      </c>
      <c r="H3184" s="327">
        <v>0</v>
      </c>
      <c r="I3184" s="332">
        <v>0</v>
      </c>
      <c r="J3184" s="326">
        <v>0</v>
      </c>
      <c r="K3184" s="327">
        <v>0</v>
      </c>
      <c r="L3184" s="336">
        <v>1.8210014333043539E-4</v>
      </c>
      <c r="M3184" s="337">
        <v>1.1415525114155251E-4</v>
      </c>
      <c r="N3184" s="345">
        <v>7.8023835513277684E-2</v>
      </c>
      <c r="O3184" s="346">
        <v>0.12050459383253265</v>
      </c>
      <c r="P3184" s="347">
        <v>0.10947473537888973</v>
      </c>
      <c r="Q3184" s="348">
        <v>0.15915119363395228</v>
      </c>
      <c r="R3184" s="346">
        <v>0.3156036098749142</v>
      </c>
      <c r="S3184" s="347">
        <v>0.36101932749146964</v>
      </c>
      <c r="T3184" s="349">
        <v>6.9893683446444602E-2</v>
      </c>
      <c r="U3184" s="349">
        <v>0.49582282099436015</v>
      </c>
      <c r="V3184" s="361">
        <v>3.428681394594129E-2</v>
      </c>
    </row>
    <row r="3185" spans="1:22" ht="16" hidden="1" customHeight="1" outlineLevel="1">
      <c r="A3185" s="65">
        <v>3176</v>
      </c>
      <c r="B3185" s="117">
        <v>1</v>
      </c>
      <c r="C3185" s="325">
        <v>1.2638638997649736E-4</v>
      </c>
      <c r="D3185" s="326">
        <v>1.0724163529340104E-4</v>
      </c>
      <c r="E3185" s="327">
        <v>1.1026734395377365E-4</v>
      </c>
      <c r="F3185" s="332">
        <v>0</v>
      </c>
      <c r="G3185" s="326">
        <v>0</v>
      </c>
      <c r="H3185" s="327">
        <v>0</v>
      </c>
      <c r="I3185" s="332">
        <v>0</v>
      </c>
      <c r="J3185" s="326">
        <v>0</v>
      </c>
      <c r="K3185" s="327">
        <v>0</v>
      </c>
      <c r="L3185" s="336">
        <v>1.5860335064263727E-4</v>
      </c>
      <c r="M3185" s="337">
        <v>1.1415525114155251E-4</v>
      </c>
      <c r="N3185" s="345">
        <v>0.21020707333339098</v>
      </c>
      <c r="O3185" s="346">
        <v>0.27728395059816902</v>
      </c>
      <c r="P3185" s="347">
        <v>0.24549883321550048</v>
      </c>
      <c r="Q3185" s="348">
        <v>0.15915119363395228</v>
      </c>
      <c r="R3185" s="346">
        <v>0.30945556179386241</v>
      </c>
      <c r="S3185" s="347">
        <v>0.34939462624964662</v>
      </c>
      <c r="T3185" s="349">
        <v>0.12856634016271168</v>
      </c>
      <c r="U3185" s="349">
        <v>0.59231469777130463</v>
      </c>
      <c r="V3185" s="361">
        <v>0.16538749733042193</v>
      </c>
    </row>
    <row r="3186" spans="1:22" ht="16" hidden="1" customHeight="1" outlineLevel="1">
      <c r="A3186" s="65">
        <v>3177</v>
      </c>
      <c r="B3186" s="117">
        <v>1</v>
      </c>
      <c r="C3186" s="325">
        <v>1.4123074367780695E-4</v>
      </c>
      <c r="D3186" s="326">
        <v>1.1762362101614871E-4</v>
      </c>
      <c r="E3186" s="327">
        <v>1.2584747102300684E-4</v>
      </c>
      <c r="F3186" s="332">
        <v>0</v>
      </c>
      <c r="G3186" s="326">
        <v>0</v>
      </c>
      <c r="H3186" s="327">
        <v>0</v>
      </c>
      <c r="I3186" s="332">
        <v>0</v>
      </c>
      <c r="J3186" s="326">
        <v>0</v>
      </c>
      <c r="K3186" s="327">
        <v>0</v>
      </c>
      <c r="L3186" s="336">
        <v>1.4685495429873823E-4</v>
      </c>
      <c r="M3186" s="337">
        <v>1.1415525114155251E-4</v>
      </c>
      <c r="N3186" s="345">
        <v>0.3713991730751075</v>
      </c>
      <c r="O3186" s="346">
        <v>0.41632430493216477</v>
      </c>
      <c r="P3186" s="347">
        <v>0.39082956561797866</v>
      </c>
      <c r="Q3186" s="348">
        <v>0.15915119363395228</v>
      </c>
      <c r="R3186" s="346">
        <v>0.30507446842157637</v>
      </c>
      <c r="S3186" s="347">
        <v>0.35529775264793251</v>
      </c>
      <c r="T3186" s="349">
        <v>0.1639411023968306</v>
      </c>
      <c r="U3186" s="349">
        <v>0.65854231991759837</v>
      </c>
      <c r="V3186" s="361">
        <v>0.30245077294197464</v>
      </c>
    </row>
    <row r="3187" spans="1:22" ht="16" hidden="1" customHeight="1" outlineLevel="1">
      <c r="A3187" s="65">
        <v>3178</v>
      </c>
      <c r="B3187" s="117">
        <v>1</v>
      </c>
      <c r="C3187" s="325">
        <v>1.4831853192929541E-4</v>
      </c>
      <c r="D3187" s="326">
        <v>1.1925674236579442E-4</v>
      </c>
      <c r="E3187" s="327">
        <v>1.3347537669886788E-4</v>
      </c>
      <c r="F3187" s="332">
        <v>0</v>
      </c>
      <c r="G3187" s="326">
        <v>0</v>
      </c>
      <c r="H3187" s="327">
        <v>0</v>
      </c>
      <c r="I3187" s="332">
        <v>0</v>
      </c>
      <c r="J3187" s="326">
        <v>0</v>
      </c>
      <c r="K3187" s="327">
        <v>0</v>
      </c>
      <c r="L3187" s="336">
        <v>1.644775488145868E-4</v>
      </c>
      <c r="M3187" s="337">
        <v>1.1415525114155251E-4</v>
      </c>
      <c r="N3187" s="345">
        <v>0.49843798218005964</v>
      </c>
      <c r="O3187" s="346">
        <v>0.51781147487856571</v>
      </c>
      <c r="P3187" s="347">
        <v>0.50066994638396156</v>
      </c>
      <c r="Q3187" s="348">
        <v>0.15030946065428824</v>
      </c>
      <c r="R3187" s="346">
        <v>0.3031398181128217</v>
      </c>
      <c r="S3187" s="347">
        <v>0.33917567557451361</v>
      </c>
      <c r="T3187" s="349">
        <v>0.18885558547569928</v>
      </c>
      <c r="U3187" s="349">
        <v>0.68861005341428372</v>
      </c>
      <c r="V3187" s="361">
        <v>0.33472969731593161</v>
      </c>
    </row>
    <row r="3188" spans="1:22" ht="16" hidden="1" customHeight="1" outlineLevel="1">
      <c r="A3188" s="65">
        <v>3179</v>
      </c>
      <c r="B3188" s="117">
        <v>1</v>
      </c>
      <c r="C3188" s="325">
        <v>1.4819977709968493E-4</v>
      </c>
      <c r="D3188" s="326">
        <v>1.1824576248268041E-4</v>
      </c>
      <c r="E3188" s="327">
        <v>1.3551207940483759E-4</v>
      </c>
      <c r="F3188" s="332">
        <v>0</v>
      </c>
      <c r="G3188" s="326">
        <v>2.2757005364818108E-4</v>
      </c>
      <c r="H3188" s="327">
        <v>0</v>
      </c>
      <c r="I3188" s="332">
        <v>0</v>
      </c>
      <c r="J3188" s="326">
        <v>0</v>
      </c>
      <c r="K3188" s="327">
        <v>0</v>
      </c>
      <c r="L3188" s="336">
        <v>1.8797434150238492E-4</v>
      </c>
      <c r="M3188" s="337">
        <v>1.1415525114155251E-4</v>
      </c>
      <c r="N3188" s="345">
        <v>0.58132044481321166</v>
      </c>
      <c r="O3188" s="346">
        <v>0.59520494410167446</v>
      </c>
      <c r="P3188" s="347">
        <v>0.54613970226850095</v>
      </c>
      <c r="Q3188" s="348">
        <v>0.17683465959328029</v>
      </c>
      <c r="R3188" s="346">
        <v>0.32392689397550184</v>
      </c>
      <c r="S3188" s="347">
        <v>0.34546266256876684</v>
      </c>
      <c r="T3188" s="349">
        <v>0.11449251002655686</v>
      </c>
      <c r="U3188" s="349">
        <v>0.61530767044524037</v>
      </c>
      <c r="V3188" s="361">
        <v>0.34002044816530547</v>
      </c>
    </row>
    <row r="3189" spans="1:22" ht="16" hidden="1" customHeight="1" outlineLevel="1">
      <c r="A3189" s="65">
        <v>3180</v>
      </c>
      <c r="B3189" s="117">
        <v>1</v>
      </c>
      <c r="C3189" s="325">
        <v>1.4774350854381308E-4</v>
      </c>
      <c r="D3189" s="326">
        <v>1.1869292666175007E-4</v>
      </c>
      <c r="E3189" s="327">
        <v>1.3613476558245889E-4</v>
      </c>
      <c r="F3189" s="332">
        <v>0</v>
      </c>
      <c r="G3189" s="326">
        <v>3.1976510102359814E-4</v>
      </c>
      <c r="H3189" s="327">
        <v>0</v>
      </c>
      <c r="I3189" s="332">
        <v>0</v>
      </c>
      <c r="J3189" s="326">
        <v>0</v>
      </c>
      <c r="K3189" s="327">
        <v>0</v>
      </c>
      <c r="L3189" s="336">
        <v>2.0677177565262342E-4</v>
      </c>
      <c r="M3189" s="337">
        <v>1.1415525114155251E-4</v>
      </c>
      <c r="N3189" s="345">
        <v>0.62304747772507452</v>
      </c>
      <c r="O3189" s="346">
        <v>0.58398463292863678</v>
      </c>
      <c r="P3189" s="347">
        <v>0.59323808973728542</v>
      </c>
      <c r="Q3189" s="348">
        <v>0.1856763925729443</v>
      </c>
      <c r="R3189" s="346">
        <v>0.32855806503599205</v>
      </c>
      <c r="S3189" s="347">
        <v>0.34672835956434489</v>
      </c>
      <c r="T3189" s="349">
        <v>0.12704484501285712</v>
      </c>
      <c r="U3189" s="349">
        <v>0.56951824623133396</v>
      </c>
      <c r="V3189" s="361">
        <v>0.4475761450859066</v>
      </c>
    </row>
    <row r="3190" spans="1:22" ht="16" hidden="1" customHeight="1" outlineLevel="1">
      <c r="A3190" s="65">
        <v>3181</v>
      </c>
      <c r="B3190" s="117">
        <v>1</v>
      </c>
      <c r="C3190" s="325">
        <v>1.3528050168890306E-4</v>
      </c>
      <c r="D3190" s="326">
        <v>1.1737087604537021E-4</v>
      </c>
      <c r="E3190" s="327">
        <v>1.3293052629344924E-4</v>
      </c>
      <c r="F3190" s="332">
        <v>2.3259478237381707E-4</v>
      </c>
      <c r="G3190" s="326">
        <v>3.9445475965684744E-4</v>
      </c>
      <c r="H3190" s="327">
        <v>0</v>
      </c>
      <c r="I3190" s="332">
        <v>0</v>
      </c>
      <c r="J3190" s="326">
        <v>0</v>
      </c>
      <c r="K3190" s="327">
        <v>0</v>
      </c>
      <c r="L3190" s="336">
        <v>1.8797434150238492E-4</v>
      </c>
      <c r="M3190" s="337">
        <v>1.1415525114155251E-4</v>
      </c>
      <c r="N3190" s="345">
        <v>0.62704870005908875</v>
      </c>
      <c r="O3190" s="346">
        <v>0.62277671275617119</v>
      </c>
      <c r="P3190" s="347">
        <v>0.60357511998106983</v>
      </c>
      <c r="Q3190" s="348">
        <v>0.20335985853227234</v>
      </c>
      <c r="R3190" s="346">
        <v>0.34771410818128484</v>
      </c>
      <c r="S3190" s="347">
        <v>0.34546266256876684</v>
      </c>
      <c r="T3190" s="349">
        <v>7.8261906770644762E-2</v>
      </c>
      <c r="U3190" s="349">
        <v>0.48403155295644429</v>
      </c>
      <c r="V3190" s="361">
        <v>0.3038402630640325</v>
      </c>
    </row>
    <row r="3191" spans="1:22" ht="16" hidden="1" customHeight="1" outlineLevel="1">
      <c r="A3191" s="65">
        <v>3182</v>
      </c>
      <c r="B3191" s="117">
        <v>1</v>
      </c>
      <c r="C3191" s="325">
        <v>1.3869314047665676E-4</v>
      </c>
      <c r="D3191" s="326">
        <v>1.1208267357985079E-4</v>
      </c>
      <c r="E3191" s="327">
        <v>1.2932413551472582E-4</v>
      </c>
      <c r="F3191" s="332">
        <v>3.5264370230869019E-4</v>
      </c>
      <c r="G3191" s="326">
        <v>3.7286478020817377E-4</v>
      </c>
      <c r="H3191" s="327">
        <v>0</v>
      </c>
      <c r="I3191" s="332">
        <v>0</v>
      </c>
      <c r="J3191" s="326">
        <v>0</v>
      </c>
      <c r="K3191" s="327">
        <v>0</v>
      </c>
      <c r="L3191" s="336">
        <v>1.9032402077116473E-4</v>
      </c>
      <c r="M3191" s="337">
        <v>1.1415525114155251E-4</v>
      </c>
      <c r="N3191" s="345">
        <v>0.57431830572868681</v>
      </c>
      <c r="O3191" s="346">
        <v>0.58479514779615416</v>
      </c>
      <c r="P3191" s="347">
        <v>0.53955512370208292</v>
      </c>
      <c r="Q3191" s="348">
        <v>0.1856763925729443</v>
      </c>
      <c r="R3191" s="346">
        <v>0.38161101513250523</v>
      </c>
      <c r="S3191" s="347">
        <v>0.34348112110812584</v>
      </c>
      <c r="T3191" s="349">
        <v>6.8847655530919566E-2</v>
      </c>
      <c r="U3191" s="349">
        <v>0.47007855244491059</v>
      </c>
      <c r="V3191" s="361">
        <v>0.39572984058648819</v>
      </c>
    </row>
    <row r="3192" spans="1:22" ht="16" hidden="1" customHeight="1" outlineLevel="1">
      <c r="A3192" s="65">
        <v>3183</v>
      </c>
      <c r="B3192" s="117">
        <v>1</v>
      </c>
      <c r="C3192" s="325">
        <v>1.4539341296836367E-4</v>
      </c>
      <c r="D3192" s="326">
        <v>1.112077871425406E-4</v>
      </c>
      <c r="E3192" s="327">
        <v>1.3191866125481462E-4</v>
      </c>
      <c r="F3192" s="332">
        <v>3.7515287479647898E-4</v>
      </c>
      <c r="G3192" s="326">
        <v>3.8453503936961892E-4</v>
      </c>
      <c r="H3192" s="327">
        <v>0</v>
      </c>
      <c r="I3192" s="332">
        <v>0</v>
      </c>
      <c r="J3192" s="326">
        <v>0</v>
      </c>
      <c r="K3192" s="327">
        <v>0</v>
      </c>
      <c r="L3192" s="336">
        <v>2.1382081345896285E-4</v>
      </c>
      <c r="M3192" s="337">
        <v>1.1415525114155251E-4</v>
      </c>
      <c r="N3192" s="345">
        <v>0.48386210082043629</v>
      </c>
      <c r="O3192" s="346">
        <v>0.51138607895515775</v>
      </c>
      <c r="P3192" s="347">
        <v>0.47599430696748429</v>
      </c>
      <c r="Q3192" s="348">
        <v>0.1856763925729443</v>
      </c>
      <c r="R3192" s="346">
        <v>0.4081644754100322</v>
      </c>
      <c r="S3192" s="347">
        <v>0.32635271368418534</v>
      </c>
      <c r="T3192" s="349">
        <v>7.4172888555410599E-2</v>
      </c>
      <c r="U3192" s="349">
        <v>0.49090979264522849</v>
      </c>
      <c r="V3192" s="361">
        <v>0.42629098871064852</v>
      </c>
    </row>
    <row r="3193" spans="1:22" ht="16" hidden="1" customHeight="1" outlineLevel="1">
      <c r="A3193" s="65">
        <v>3184</v>
      </c>
      <c r="B3193" s="117">
        <v>1</v>
      </c>
      <c r="C3193" s="325">
        <v>1.4600593787898611E-4</v>
      </c>
      <c r="D3193" s="326">
        <v>1.197427903865223E-4</v>
      </c>
      <c r="E3193" s="327">
        <v>1.3008952060805201E-4</v>
      </c>
      <c r="F3193" s="332">
        <v>4.6518956474763388E-4</v>
      </c>
      <c r="G3193" s="326">
        <v>4.1954581685395455E-4</v>
      </c>
      <c r="H3193" s="327">
        <v>0</v>
      </c>
      <c r="I3193" s="332">
        <v>0</v>
      </c>
      <c r="J3193" s="326">
        <v>0</v>
      </c>
      <c r="K3193" s="327">
        <v>0</v>
      </c>
      <c r="L3193" s="336">
        <v>2.2321953053408208E-4</v>
      </c>
      <c r="M3193" s="337">
        <v>1.1415525114155251E-4</v>
      </c>
      <c r="N3193" s="345">
        <v>0.36353962920472238</v>
      </c>
      <c r="O3193" s="346">
        <v>0.38857877603063024</v>
      </c>
      <c r="P3193" s="347">
        <v>0.37508191649291051</v>
      </c>
      <c r="Q3193" s="348">
        <v>0.20335985853227234</v>
      </c>
      <c r="R3193" s="346">
        <v>0.40654816977365454</v>
      </c>
      <c r="S3193" s="347">
        <v>0.30333673948215994</v>
      </c>
      <c r="T3193" s="349">
        <v>9.100442865067683E-2</v>
      </c>
      <c r="U3193" s="349">
        <v>0.5299192377373334</v>
      </c>
      <c r="V3193" s="361">
        <v>0.33794384754332868</v>
      </c>
    </row>
    <row r="3194" spans="1:22" ht="16" hidden="1" customHeight="1" outlineLevel="1">
      <c r="A3194" s="65">
        <v>3185</v>
      </c>
      <c r="B3194" s="117">
        <v>1</v>
      </c>
      <c r="C3194" s="325">
        <v>1.4659971202703851E-4</v>
      </c>
      <c r="D3194" s="326">
        <v>1.1842073977014245E-4</v>
      </c>
      <c r="E3194" s="327">
        <v>1.3422778916349364E-4</v>
      </c>
      <c r="F3194" s="332">
        <v>5.2521402471507057E-4</v>
      </c>
      <c r="G3194" s="326">
        <v>3.9912286332142538E-4</v>
      </c>
      <c r="H3194" s="327">
        <v>0</v>
      </c>
      <c r="I3194" s="332">
        <v>0</v>
      </c>
      <c r="J3194" s="326">
        <v>0</v>
      </c>
      <c r="K3194" s="327">
        <v>0</v>
      </c>
      <c r="L3194" s="336">
        <v>2.2321953053408208E-4</v>
      </c>
      <c r="M3194" s="337">
        <v>1.1415525114155251E-4</v>
      </c>
      <c r="N3194" s="345">
        <v>0.26050815410385569</v>
      </c>
      <c r="O3194" s="346">
        <v>0.24215082960180451</v>
      </c>
      <c r="P3194" s="347">
        <v>0.23493670779536613</v>
      </c>
      <c r="Q3194" s="348">
        <v>0.22104332449160036</v>
      </c>
      <c r="R3194" s="346">
        <v>0.38694159701867664</v>
      </c>
      <c r="S3194" s="347">
        <v>0.3204236489224635</v>
      </c>
      <c r="T3194" s="349">
        <v>0.13997755378662102</v>
      </c>
      <c r="U3194" s="349">
        <v>0.58170255653718039</v>
      </c>
      <c r="V3194" s="361">
        <v>0.1687696079022436</v>
      </c>
    </row>
    <row r="3195" spans="1:22" ht="16" hidden="1" customHeight="1" outlineLevel="1">
      <c r="A3195" s="65">
        <v>3186</v>
      </c>
      <c r="B3195" s="117">
        <v>1</v>
      </c>
      <c r="C3195" s="325">
        <v>1.4049321368338397E-4</v>
      </c>
      <c r="D3195" s="326">
        <v>1.2003441919895903E-4</v>
      </c>
      <c r="E3195" s="327">
        <v>1.3094571410228131E-4</v>
      </c>
      <c r="F3195" s="332">
        <v>5.5522625469878878E-4</v>
      </c>
      <c r="G3195" s="326">
        <v>3.0284322523950268E-4</v>
      </c>
      <c r="H3195" s="327">
        <v>0</v>
      </c>
      <c r="I3195" s="332">
        <v>0</v>
      </c>
      <c r="J3195" s="326">
        <v>0</v>
      </c>
      <c r="K3195" s="327">
        <v>0</v>
      </c>
      <c r="L3195" s="336">
        <v>1.644775488145868E-4</v>
      </c>
      <c r="M3195" s="337">
        <v>1.1415525114155251E-4</v>
      </c>
      <c r="N3195" s="345">
        <v>0.12489529714030163</v>
      </c>
      <c r="O3195" s="346">
        <v>0.11202751111298945</v>
      </c>
      <c r="P3195" s="347">
        <v>0.10782408961672424</v>
      </c>
      <c r="Q3195" s="348">
        <v>0.22988505747126439</v>
      </c>
      <c r="R3195" s="346">
        <v>0.36073168014811691</v>
      </c>
      <c r="S3195" s="347">
        <v>0.34687879187869164</v>
      </c>
      <c r="T3195" s="349">
        <v>0.18020208181090136</v>
      </c>
      <c r="U3195" s="349">
        <v>0.60901899415835192</v>
      </c>
      <c r="V3195" s="361">
        <v>0.13290243980648944</v>
      </c>
    </row>
    <row r="3196" spans="1:22" ht="16" hidden="1" customHeight="1" outlineLevel="1">
      <c r="A3196" s="65">
        <v>3187</v>
      </c>
      <c r="B3196" s="117">
        <v>1</v>
      </c>
      <c r="C3196" s="325">
        <v>1.3513674584253248E-4</v>
      </c>
      <c r="D3196" s="326">
        <v>1.1667096689552205E-4</v>
      </c>
      <c r="E3196" s="327">
        <v>1.2778039269937299E-4</v>
      </c>
      <c r="F3196" s="332">
        <v>5.327170822110002E-4</v>
      </c>
      <c r="G3196" s="326">
        <v>1.8847468545733979E-4</v>
      </c>
      <c r="H3196" s="327">
        <v>0</v>
      </c>
      <c r="I3196" s="332">
        <v>0</v>
      </c>
      <c r="J3196" s="326">
        <v>0</v>
      </c>
      <c r="K3196" s="327">
        <v>0</v>
      </c>
      <c r="L3196" s="336">
        <v>1.1748396343899057E-4</v>
      </c>
      <c r="M3196" s="337">
        <v>1.1415525114155251E-4</v>
      </c>
      <c r="N3196" s="345">
        <v>3.3152985053260843E-2</v>
      </c>
      <c r="O3196" s="346">
        <v>2.4566397803805172E-2</v>
      </c>
      <c r="P3196" s="347">
        <v>2.5264362082648699E-2</v>
      </c>
      <c r="Q3196" s="348">
        <v>0.21220159151193635</v>
      </c>
      <c r="R3196" s="346">
        <v>0.34627781781742295</v>
      </c>
      <c r="S3196" s="347">
        <v>0.41146565575984256</v>
      </c>
      <c r="T3196" s="349">
        <v>0.17088292401804209</v>
      </c>
      <c r="U3196" s="349">
        <v>0.63299457250211422</v>
      </c>
      <c r="V3196" s="361">
        <v>2.6575907224631833E-2</v>
      </c>
    </row>
    <row r="3197" spans="1:22" ht="16" hidden="1" customHeight="1" outlineLevel="1">
      <c r="A3197" s="65">
        <v>3188</v>
      </c>
      <c r="B3197" s="117">
        <v>1</v>
      </c>
      <c r="C3197" s="325">
        <v>1.3248038781177182E-4</v>
      </c>
      <c r="D3197" s="326">
        <v>1.1882902010755387E-4</v>
      </c>
      <c r="E3197" s="327">
        <v>1.2925927237122359E-4</v>
      </c>
      <c r="F3197" s="332">
        <v>4.5768650725170446E-4</v>
      </c>
      <c r="G3197" s="326">
        <v>0</v>
      </c>
      <c r="H3197" s="327">
        <v>0</v>
      </c>
      <c r="I3197" s="332">
        <v>0</v>
      </c>
      <c r="J3197" s="326">
        <v>0</v>
      </c>
      <c r="K3197" s="327">
        <v>0</v>
      </c>
      <c r="L3197" s="336">
        <v>8.811297257924293E-5</v>
      </c>
      <c r="M3197" s="337">
        <v>1.1415525114155251E-4</v>
      </c>
      <c r="N3197" s="345">
        <v>1.1432063811469256E-3</v>
      </c>
      <c r="O3197" s="346">
        <v>5.0971006170728861E-4</v>
      </c>
      <c r="P3197" s="347">
        <v>2.6160209043903738E-4</v>
      </c>
      <c r="Q3197" s="348">
        <v>0.20335985853227234</v>
      </c>
      <c r="R3197" s="346">
        <v>0.35615928423828691</v>
      </c>
      <c r="S3197" s="347">
        <v>0.40125708382794434</v>
      </c>
      <c r="T3197" s="349">
        <v>0.20302450905872002</v>
      </c>
      <c r="U3197" s="349">
        <v>0.7043317441315049</v>
      </c>
      <c r="V3197" s="361">
        <v>0</v>
      </c>
    </row>
    <row r="3198" spans="1:22" ht="16" hidden="1" customHeight="1" outlineLevel="1">
      <c r="A3198" s="65">
        <v>3189</v>
      </c>
      <c r="B3198" s="117">
        <v>1</v>
      </c>
      <c r="C3198" s="325">
        <v>1.3190536442628952E-4</v>
      </c>
      <c r="D3198" s="326">
        <v>1.3024142763424465E-4</v>
      </c>
      <c r="E3198" s="327">
        <v>1.3198352439831683E-4</v>
      </c>
      <c r="F3198" s="332">
        <v>3.3763758731683108E-4</v>
      </c>
      <c r="G3198" s="326">
        <v>0</v>
      </c>
      <c r="H3198" s="327">
        <v>0</v>
      </c>
      <c r="I3198" s="332">
        <v>0</v>
      </c>
      <c r="J3198" s="326">
        <v>0</v>
      </c>
      <c r="K3198" s="327">
        <v>0</v>
      </c>
      <c r="L3198" s="336">
        <v>5.8741981719495287E-5</v>
      </c>
      <c r="M3198" s="337">
        <v>1.1415525114155251E-4</v>
      </c>
      <c r="N3198" s="345">
        <v>0</v>
      </c>
      <c r="O3198" s="346">
        <v>0</v>
      </c>
      <c r="P3198" s="347">
        <v>0</v>
      </c>
      <c r="Q3198" s="348">
        <v>0.1856763925729443</v>
      </c>
      <c r="R3198" s="346">
        <v>0.33433402505093368</v>
      </c>
      <c r="S3198" s="347">
        <v>0.42478141257684787</v>
      </c>
      <c r="T3198" s="349">
        <v>0.25361422279138468</v>
      </c>
      <c r="U3198" s="349">
        <v>0.76712024643340648</v>
      </c>
      <c r="V3198" s="361">
        <v>0</v>
      </c>
    </row>
    <row r="3199" spans="1:22" ht="16" hidden="1" customHeight="1" outlineLevel="1">
      <c r="A3199" s="65">
        <v>3190</v>
      </c>
      <c r="B3199" s="117">
        <v>1</v>
      </c>
      <c r="C3199" s="325">
        <v>1.3004278867766202E-4</v>
      </c>
      <c r="D3199" s="326">
        <v>1.256336923977443E-4</v>
      </c>
      <c r="E3199" s="327">
        <v>1.280787631594832E-4</v>
      </c>
      <c r="F3199" s="332">
        <v>2.7011006985346497E-4</v>
      </c>
      <c r="G3199" s="326">
        <v>0</v>
      </c>
      <c r="H3199" s="327">
        <v>0</v>
      </c>
      <c r="I3199" s="332">
        <v>0</v>
      </c>
      <c r="J3199" s="326">
        <v>0</v>
      </c>
      <c r="K3199" s="327">
        <v>0</v>
      </c>
      <c r="L3199" s="336">
        <v>3.7594868300476983E-5</v>
      </c>
      <c r="M3199" s="337">
        <v>1.1415525114155251E-4</v>
      </c>
      <c r="N3199" s="345">
        <v>0</v>
      </c>
      <c r="O3199" s="346">
        <v>0</v>
      </c>
      <c r="P3199" s="347">
        <v>0</v>
      </c>
      <c r="Q3199" s="348">
        <v>0.16799292661361628</v>
      </c>
      <c r="R3199" s="346">
        <v>0.3453695906942616</v>
      </c>
      <c r="S3199" s="347">
        <v>0.42874449549812976</v>
      </c>
      <c r="T3199" s="349">
        <v>0.24039623367702304</v>
      </c>
      <c r="U3199" s="349">
        <v>0.75778549257005656</v>
      </c>
      <c r="V3199" s="361">
        <v>0</v>
      </c>
    </row>
    <row r="3200" spans="1:22" ht="16" hidden="1" customHeight="1" outlineLevel="1">
      <c r="A3200" s="65">
        <v>3191</v>
      </c>
      <c r="B3200" s="117">
        <v>1</v>
      </c>
      <c r="C3200" s="325">
        <v>1.1686100259089911E-4</v>
      </c>
      <c r="D3200" s="326">
        <v>1.2057879298217427E-4</v>
      </c>
      <c r="E3200" s="327">
        <v>1.119927035709327E-4</v>
      </c>
      <c r="F3200" s="332">
        <v>0</v>
      </c>
      <c r="G3200" s="326">
        <v>0</v>
      </c>
      <c r="H3200" s="327">
        <v>0</v>
      </c>
      <c r="I3200" s="332">
        <v>0</v>
      </c>
      <c r="J3200" s="326">
        <v>0</v>
      </c>
      <c r="K3200" s="327">
        <v>0</v>
      </c>
      <c r="L3200" s="336">
        <v>2.3496792687798115E-5</v>
      </c>
      <c r="M3200" s="337">
        <v>1.1415525114155251E-4</v>
      </c>
      <c r="N3200" s="345">
        <v>0</v>
      </c>
      <c r="O3200" s="346">
        <v>0</v>
      </c>
      <c r="P3200" s="347">
        <v>0</v>
      </c>
      <c r="Q3200" s="348">
        <v>0.17683465959328029</v>
      </c>
      <c r="R3200" s="346">
        <v>0.36591195136007659</v>
      </c>
      <c r="S3200" s="347">
        <v>0.38340245319570609</v>
      </c>
      <c r="T3200" s="349">
        <v>0.14473222612991657</v>
      </c>
      <c r="U3200" s="349">
        <v>0.64950234775519633</v>
      </c>
      <c r="V3200" s="361">
        <v>0</v>
      </c>
    </row>
    <row r="3201" spans="1:22" ht="16" hidden="1" customHeight="1" outlineLevel="1">
      <c r="A3201" s="65">
        <v>3192</v>
      </c>
      <c r="B3201" s="117">
        <v>1</v>
      </c>
      <c r="C3201" s="325">
        <v>1.0672934054886844E-4</v>
      </c>
      <c r="D3201" s="326">
        <v>1.0428646332737549E-4</v>
      </c>
      <c r="E3201" s="327">
        <v>1.0376805697485123E-4</v>
      </c>
      <c r="F3201" s="332">
        <v>0</v>
      </c>
      <c r="G3201" s="326">
        <v>0</v>
      </c>
      <c r="H3201" s="327">
        <v>0</v>
      </c>
      <c r="I3201" s="332">
        <v>0</v>
      </c>
      <c r="J3201" s="326">
        <v>0</v>
      </c>
      <c r="K3201" s="327">
        <v>0</v>
      </c>
      <c r="L3201" s="336">
        <v>9.3987170751192458E-6</v>
      </c>
      <c r="M3201" s="337">
        <v>1.1415525114155251E-4</v>
      </c>
      <c r="N3201" s="345">
        <v>0</v>
      </c>
      <c r="O3201" s="346">
        <v>0</v>
      </c>
      <c r="P3201" s="347">
        <v>0</v>
      </c>
      <c r="Q3201" s="348">
        <v>0.19451812555260833</v>
      </c>
      <c r="R3201" s="346">
        <v>0.37407377214120996</v>
      </c>
      <c r="S3201" s="347">
        <v>0.40084728486854104</v>
      </c>
      <c r="T3201" s="349">
        <v>0.11468269692028869</v>
      </c>
      <c r="U3201" s="349">
        <v>0.55487742175092181</v>
      </c>
      <c r="V3201" s="361">
        <v>0</v>
      </c>
    </row>
    <row r="3202" spans="1:22" ht="16" hidden="1" customHeight="1" outlineLevel="1">
      <c r="A3202" s="65">
        <v>3193</v>
      </c>
      <c r="B3202" s="117">
        <v>1</v>
      </c>
      <c r="C3202" s="325">
        <v>9.8222744596244304E-5</v>
      </c>
      <c r="D3202" s="326">
        <v>9.3185126533950537E-5</v>
      </c>
      <c r="E3202" s="327">
        <v>9.293591200998052E-5</v>
      </c>
      <c r="F3202" s="332">
        <v>0</v>
      </c>
      <c r="G3202" s="326">
        <v>0</v>
      </c>
      <c r="H3202" s="327">
        <v>0</v>
      </c>
      <c r="I3202" s="332">
        <v>0</v>
      </c>
      <c r="J3202" s="326">
        <v>0</v>
      </c>
      <c r="K3202" s="327">
        <v>0</v>
      </c>
      <c r="L3202" s="336">
        <v>5.8741981719495289E-6</v>
      </c>
      <c r="M3202" s="337">
        <v>1.1415525114155251E-4</v>
      </c>
      <c r="N3202" s="345">
        <v>0</v>
      </c>
      <c r="O3202" s="346">
        <v>0</v>
      </c>
      <c r="P3202" s="347">
        <v>0</v>
      </c>
      <c r="Q3202" s="348">
        <v>0.13262599469496023</v>
      </c>
      <c r="R3202" s="346">
        <v>0.36897438511185909</v>
      </c>
      <c r="S3202" s="347">
        <v>0.37490049645919121</v>
      </c>
      <c r="T3202" s="349">
        <v>5.7341348460144347E-2</v>
      </c>
      <c r="U3202" s="349">
        <v>0.47165072151663268</v>
      </c>
      <c r="V3202" s="361">
        <v>0</v>
      </c>
    </row>
    <row r="3203" spans="1:22" ht="16" hidden="1" customHeight="1" outlineLevel="1">
      <c r="A3203" s="65">
        <v>3194</v>
      </c>
      <c r="B3203" s="117">
        <v>1</v>
      </c>
      <c r="C3203" s="325">
        <v>9.3072535143663628E-5</v>
      </c>
      <c r="D3203" s="326">
        <v>8.498063594406381E-5</v>
      </c>
      <c r="E3203" s="327">
        <v>8.751335321319494E-5</v>
      </c>
      <c r="F3203" s="332">
        <v>0</v>
      </c>
      <c r="G3203" s="326">
        <v>0</v>
      </c>
      <c r="H3203" s="327">
        <v>0</v>
      </c>
      <c r="I3203" s="332">
        <v>0</v>
      </c>
      <c r="J3203" s="326">
        <v>0</v>
      </c>
      <c r="K3203" s="327">
        <v>0</v>
      </c>
      <c r="L3203" s="336">
        <v>2.3496792687798115E-6</v>
      </c>
      <c r="M3203" s="337">
        <v>1.1415525114155251E-4</v>
      </c>
      <c r="N3203" s="345">
        <v>0</v>
      </c>
      <c r="O3203" s="346">
        <v>0</v>
      </c>
      <c r="P3203" s="347">
        <v>0</v>
      </c>
      <c r="Q3203" s="348">
        <v>0.19451812555260833</v>
      </c>
      <c r="R3203" s="346">
        <v>0.33348851825011344</v>
      </c>
      <c r="S3203" s="347">
        <v>0.3991406696731577</v>
      </c>
      <c r="T3203" s="349">
        <v>3.7181537724571202E-2</v>
      </c>
      <c r="U3203" s="349">
        <v>0.44708557977097474</v>
      </c>
      <c r="V3203" s="361">
        <v>0</v>
      </c>
    </row>
    <row r="3204" spans="1:22" ht="16" hidden="1" customHeight="1" outlineLevel="1">
      <c r="A3204" s="65">
        <v>3195</v>
      </c>
      <c r="B3204" s="117">
        <v>1</v>
      </c>
      <c r="C3204" s="325">
        <v>8.9484889238589216E-5</v>
      </c>
      <c r="D3204" s="326">
        <v>8.4494587923335918E-5</v>
      </c>
      <c r="E3204" s="327">
        <v>8.2985905796740002E-5</v>
      </c>
      <c r="F3204" s="332">
        <v>0</v>
      </c>
      <c r="G3204" s="326">
        <v>0</v>
      </c>
      <c r="H3204" s="327">
        <v>0</v>
      </c>
      <c r="I3204" s="332">
        <v>0</v>
      </c>
      <c r="J3204" s="326">
        <v>0</v>
      </c>
      <c r="K3204" s="327">
        <v>0</v>
      </c>
      <c r="L3204" s="336">
        <v>1.1748396343899057E-6</v>
      </c>
      <c r="M3204" s="337">
        <v>1.1415525114155251E-4</v>
      </c>
      <c r="N3204" s="345">
        <v>0</v>
      </c>
      <c r="O3204" s="346">
        <v>0</v>
      </c>
      <c r="P3204" s="347">
        <v>0</v>
      </c>
      <c r="Q3204" s="348">
        <v>0.17683465959328029</v>
      </c>
      <c r="R3204" s="346">
        <v>0.31218445149384794</v>
      </c>
      <c r="S3204" s="347">
        <v>0.48074700664753939</v>
      </c>
      <c r="T3204" s="349">
        <v>3.45189212123257E-2</v>
      </c>
      <c r="U3204" s="349">
        <v>0.41534741663558467</v>
      </c>
      <c r="V3204" s="361">
        <v>0</v>
      </c>
    </row>
    <row r="3205" spans="1:22" ht="16" hidden="1" customHeight="1" outlineLevel="1">
      <c r="A3205" s="65">
        <v>3196</v>
      </c>
      <c r="B3205" s="117">
        <v>1</v>
      </c>
      <c r="C3205" s="325">
        <v>8.8253589163154282E-5</v>
      </c>
      <c r="D3205" s="326">
        <v>8.463068136913972E-5</v>
      </c>
      <c r="E3205" s="327">
        <v>8.1052984120373852E-5</v>
      </c>
      <c r="F3205" s="332">
        <v>0</v>
      </c>
      <c r="G3205" s="326">
        <v>0</v>
      </c>
      <c r="H3205" s="327">
        <v>0</v>
      </c>
      <c r="I3205" s="332">
        <v>0</v>
      </c>
      <c r="J3205" s="326">
        <v>0</v>
      </c>
      <c r="K3205" s="327">
        <v>0</v>
      </c>
      <c r="L3205" s="336">
        <v>1.409807561267887E-5</v>
      </c>
      <c r="M3205" s="337">
        <v>1.1415525114155251E-4</v>
      </c>
      <c r="N3205" s="345">
        <v>0</v>
      </c>
      <c r="O3205" s="346">
        <v>0</v>
      </c>
      <c r="P3205" s="347">
        <v>0</v>
      </c>
      <c r="Q3205" s="348">
        <v>0.19451812555260833</v>
      </c>
      <c r="R3205" s="346">
        <v>0.36232321080497992</v>
      </c>
      <c r="S3205" s="347">
        <v>0.45015241009224677</v>
      </c>
      <c r="T3205" s="349">
        <v>3.2521958828141566E-2</v>
      </c>
      <c r="U3205" s="349">
        <v>0.41171177565722727</v>
      </c>
      <c r="V3205" s="361">
        <v>0</v>
      </c>
    </row>
    <row r="3206" spans="1:22" ht="16" hidden="1" customHeight="1" outlineLevel="1">
      <c r="A3206" s="65">
        <v>3197</v>
      </c>
      <c r="B3206" s="117">
        <v>1</v>
      </c>
      <c r="C3206" s="325">
        <v>8.9266130341938342E-5</v>
      </c>
      <c r="D3206" s="326">
        <v>8.2589279682082606E-5</v>
      </c>
      <c r="E3206" s="327">
        <v>8.2479973277422693E-5</v>
      </c>
      <c r="F3206" s="332">
        <v>0</v>
      </c>
      <c r="G3206" s="326">
        <v>0</v>
      </c>
      <c r="H3206" s="327">
        <v>0</v>
      </c>
      <c r="I3206" s="332">
        <v>0</v>
      </c>
      <c r="J3206" s="326">
        <v>0</v>
      </c>
      <c r="K3206" s="327">
        <v>0</v>
      </c>
      <c r="L3206" s="336">
        <v>3.7594868300476983E-5</v>
      </c>
      <c r="M3206" s="337">
        <v>1.1415525114155251E-4</v>
      </c>
      <c r="N3206" s="345">
        <v>0</v>
      </c>
      <c r="O3206" s="346">
        <v>1.0518325824966501E-4</v>
      </c>
      <c r="P3206" s="347">
        <v>8.6033594636828045E-4</v>
      </c>
      <c r="Q3206" s="348">
        <v>0.14146772767462423</v>
      </c>
      <c r="R3206" s="346">
        <v>0.41217359797911363</v>
      </c>
      <c r="S3206" s="347">
        <v>0.44892821108030567</v>
      </c>
      <c r="T3206" s="349">
        <v>3.3092519509337032E-2</v>
      </c>
      <c r="U3206" s="349">
        <v>0.41603524060446312</v>
      </c>
      <c r="V3206" s="361">
        <v>0</v>
      </c>
    </row>
    <row r="3207" spans="1:22" ht="16" hidden="1" customHeight="1" outlineLevel="1">
      <c r="A3207" s="65">
        <v>3198</v>
      </c>
      <c r="B3207" s="117">
        <v>1</v>
      </c>
      <c r="C3207" s="325">
        <v>9.3585055987245675E-5</v>
      </c>
      <c r="D3207" s="326">
        <v>8.2822582732031982E-5</v>
      </c>
      <c r="E3207" s="327">
        <v>8.519125267581547E-5</v>
      </c>
      <c r="F3207" s="332">
        <v>0</v>
      </c>
      <c r="G3207" s="326">
        <v>0</v>
      </c>
      <c r="H3207" s="327">
        <v>0</v>
      </c>
      <c r="I3207" s="332">
        <v>0</v>
      </c>
      <c r="J3207" s="326">
        <v>0</v>
      </c>
      <c r="K3207" s="327">
        <v>0</v>
      </c>
      <c r="L3207" s="336">
        <v>9.3987170751192462E-5</v>
      </c>
      <c r="M3207" s="337">
        <v>1.1415525114155251E-4</v>
      </c>
      <c r="N3207" s="345">
        <v>4.4299247269443372E-3</v>
      </c>
      <c r="O3207" s="346">
        <v>1.838414189676468E-2</v>
      </c>
      <c r="P3207" s="347">
        <v>2.0386958572000919E-2</v>
      </c>
      <c r="Q3207" s="348">
        <v>0.14146772767462423</v>
      </c>
      <c r="R3207" s="346">
        <v>0.38016729066200483</v>
      </c>
      <c r="S3207" s="347">
        <v>0.46635748313293968</v>
      </c>
      <c r="T3207" s="349">
        <v>4.8878031689078262E-2</v>
      </c>
      <c r="U3207" s="349">
        <v>0.42173435348945576</v>
      </c>
      <c r="V3207" s="361">
        <v>0</v>
      </c>
    </row>
    <row r="3208" spans="1:22" ht="16" hidden="1" customHeight="1" outlineLevel="1">
      <c r="A3208" s="65">
        <v>3199</v>
      </c>
      <c r="B3208" s="117">
        <v>1</v>
      </c>
      <c r="C3208" s="325">
        <v>1.040292307387776E-4</v>
      </c>
      <c r="D3208" s="326">
        <v>8.7896924068431122E-5</v>
      </c>
      <c r="E3208" s="327">
        <v>9.3805078132910258E-5</v>
      </c>
      <c r="F3208" s="332">
        <v>0</v>
      </c>
      <c r="G3208" s="326">
        <v>0</v>
      </c>
      <c r="H3208" s="327">
        <v>0</v>
      </c>
      <c r="I3208" s="332">
        <v>0</v>
      </c>
      <c r="J3208" s="326">
        <v>0</v>
      </c>
      <c r="K3208" s="327">
        <v>0</v>
      </c>
      <c r="L3208" s="336">
        <v>1.8210014333043539E-4</v>
      </c>
      <c r="M3208" s="337">
        <v>1.1415525114155251E-4</v>
      </c>
      <c r="N3208" s="345">
        <v>2.3435730813511975E-2</v>
      </c>
      <c r="O3208" s="346">
        <v>0.10498546316974756</v>
      </c>
      <c r="P3208" s="347">
        <v>8.2501206442065919E-2</v>
      </c>
      <c r="Q3208" s="348">
        <v>0.1856763925729443</v>
      </c>
      <c r="R3208" s="346">
        <v>0.35442937115509776</v>
      </c>
      <c r="S3208" s="347">
        <v>0.34946206259671941</v>
      </c>
      <c r="T3208" s="349">
        <v>5.7626628800742069E-2</v>
      </c>
      <c r="U3208" s="349">
        <v>0.48442459522437487</v>
      </c>
      <c r="V3208" s="361">
        <v>0</v>
      </c>
    </row>
    <row r="3209" spans="1:22" ht="16" hidden="1" customHeight="1" outlineLevel="1">
      <c r="A3209" s="65">
        <v>3200</v>
      </c>
      <c r="B3209" s="117">
        <v>1</v>
      </c>
      <c r="C3209" s="325">
        <v>1.2343001974461548E-4</v>
      </c>
      <c r="D3209" s="326">
        <v>1.0415036988157167E-4</v>
      </c>
      <c r="E3209" s="327">
        <v>1.1124029110630695E-4</v>
      </c>
      <c r="F3209" s="332">
        <v>0</v>
      </c>
      <c r="G3209" s="326">
        <v>0</v>
      </c>
      <c r="H3209" s="327">
        <v>0</v>
      </c>
      <c r="I3209" s="332">
        <v>0</v>
      </c>
      <c r="J3209" s="326">
        <v>0</v>
      </c>
      <c r="K3209" s="327">
        <v>0</v>
      </c>
      <c r="L3209" s="336">
        <v>1.5860335064263727E-4</v>
      </c>
      <c r="M3209" s="337">
        <v>1.1415525114155251E-4</v>
      </c>
      <c r="N3209" s="345">
        <v>7.4737117167480271E-2</v>
      </c>
      <c r="O3209" s="346">
        <v>0.22196914994954101</v>
      </c>
      <c r="P3209" s="347">
        <v>0.14012219862042147</v>
      </c>
      <c r="Q3209" s="348">
        <v>0.10610079575596817</v>
      </c>
      <c r="R3209" s="346">
        <v>0.37897927994983893</v>
      </c>
      <c r="S3209" s="347">
        <v>0.24595501610154366</v>
      </c>
      <c r="T3209" s="349">
        <v>0.11848643479492511</v>
      </c>
      <c r="U3209" s="349">
        <v>0.58062169030037136</v>
      </c>
      <c r="V3209" s="361">
        <v>1.3000894114572083E-2</v>
      </c>
    </row>
    <row r="3210" spans="1:22" ht="16" hidden="1" customHeight="1" outlineLevel="1">
      <c r="A3210" s="65">
        <v>3201</v>
      </c>
      <c r="B3210" s="117">
        <v>1</v>
      </c>
      <c r="C3210" s="325">
        <v>1.4198077418060997E-4</v>
      </c>
      <c r="D3210" s="326">
        <v>1.1521282283333839E-4</v>
      </c>
      <c r="E3210" s="327">
        <v>1.2724851492265478E-4</v>
      </c>
      <c r="F3210" s="332">
        <v>0</v>
      </c>
      <c r="G3210" s="326">
        <v>0</v>
      </c>
      <c r="H3210" s="327">
        <v>0</v>
      </c>
      <c r="I3210" s="332">
        <v>0</v>
      </c>
      <c r="J3210" s="326">
        <v>0</v>
      </c>
      <c r="K3210" s="327">
        <v>0</v>
      </c>
      <c r="L3210" s="336">
        <v>1.4685495429873823E-4</v>
      </c>
      <c r="M3210" s="337">
        <v>1.1415525114155251E-4</v>
      </c>
      <c r="N3210" s="345">
        <v>0.10288857430322332</v>
      </c>
      <c r="O3210" s="346">
        <v>0.31780428246068182</v>
      </c>
      <c r="P3210" s="347">
        <v>0.18823798287975796</v>
      </c>
      <c r="Q3210" s="348">
        <v>0.15915119363395228</v>
      </c>
      <c r="R3210" s="346">
        <v>0.40760764984337272</v>
      </c>
      <c r="S3210" s="347">
        <v>0.23661272094905508</v>
      </c>
      <c r="T3210" s="349">
        <v>0.20968105033933379</v>
      </c>
      <c r="U3210" s="349">
        <v>0.67200401759421891</v>
      </c>
      <c r="V3210" s="361">
        <v>8.2354010695807042E-2</v>
      </c>
    </row>
    <row r="3211" spans="1:22" ht="16" hidden="1" customHeight="1" outlineLevel="1">
      <c r="A3211" s="65">
        <v>3202</v>
      </c>
      <c r="B3211" s="117">
        <v>1</v>
      </c>
      <c r="C3211" s="325">
        <v>1.4846853802985601E-4</v>
      </c>
      <c r="D3211" s="326">
        <v>1.1937339389076911E-4</v>
      </c>
      <c r="E3211" s="327">
        <v>1.360180119241549E-4</v>
      </c>
      <c r="F3211" s="332">
        <v>0</v>
      </c>
      <c r="G3211" s="326">
        <v>1.9080873728962878E-4</v>
      </c>
      <c r="H3211" s="327">
        <v>0</v>
      </c>
      <c r="I3211" s="332">
        <v>0</v>
      </c>
      <c r="J3211" s="326">
        <v>0</v>
      </c>
      <c r="K3211" s="327">
        <v>0</v>
      </c>
      <c r="L3211" s="336">
        <v>1.644775488145868E-4</v>
      </c>
      <c r="M3211" s="337">
        <v>1.1415525114155251E-4</v>
      </c>
      <c r="N3211" s="345">
        <v>0.12818201548609906</v>
      </c>
      <c r="O3211" s="346">
        <v>0.38841899022389803</v>
      </c>
      <c r="P3211" s="347">
        <v>0.2268500530688789</v>
      </c>
      <c r="Q3211" s="348">
        <v>0.22104332449160036</v>
      </c>
      <c r="R3211" s="346">
        <v>0.40842232935932665</v>
      </c>
      <c r="S3211" s="347">
        <v>0.31977005992750718</v>
      </c>
      <c r="T3211" s="349">
        <v>0.19199366922227434</v>
      </c>
      <c r="U3211" s="349">
        <v>0.65785449594871992</v>
      </c>
      <c r="V3211" s="361">
        <v>0.18709255456674145</v>
      </c>
    </row>
    <row r="3212" spans="1:22" ht="16" hidden="1" customHeight="1" outlineLevel="1">
      <c r="A3212" s="65">
        <v>3203</v>
      </c>
      <c r="B3212" s="117">
        <v>1</v>
      </c>
      <c r="C3212" s="325">
        <v>1.5047486962485406E-4</v>
      </c>
      <c r="D3212" s="326">
        <v>1.1904288123667414E-4</v>
      </c>
      <c r="E3212" s="327">
        <v>1.3717257587849441E-4</v>
      </c>
      <c r="F3212" s="332">
        <v>0</v>
      </c>
      <c r="G3212" s="326">
        <v>2.7891919395854002E-4</v>
      </c>
      <c r="H3212" s="327">
        <v>0</v>
      </c>
      <c r="I3212" s="332">
        <v>0</v>
      </c>
      <c r="J3212" s="326">
        <v>0</v>
      </c>
      <c r="K3212" s="327">
        <v>0</v>
      </c>
      <c r="L3212" s="336">
        <v>1.8797434150238492E-4</v>
      </c>
      <c r="M3212" s="337">
        <v>1.1415525114155251E-4</v>
      </c>
      <c r="N3212" s="345">
        <v>0.19906081111720844</v>
      </c>
      <c r="O3212" s="346">
        <v>0.44781208237068809</v>
      </c>
      <c r="P3212" s="347">
        <v>0.27050709675219026</v>
      </c>
      <c r="Q3212" s="348">
        <v>0.24756852343059241</v>
      </c>
      <c r="R3212" s="346">
        <v>0.39836896493020602</v>
      </c>
      <c r="S3212" s="347">
        <v>0.33096940258972596</v>
      </c>
      <c r="T3212" s="349">
        <v>0.14054811446781648</v>
      </c>
      <c r="U3212" s="349">
        <v>0.62798328358599997</v>
      </c>
      <c r="V3212" s="361">
        <v>0.10260850132118668</v>
      </c>
    </row>
    <row r="3213" spans="1:22" ht="16" hidden="1" customHeight="1" outlineLevel="1">
      <c r="A3213" s="65">
        <v>3204</v>
      </c>
      <c r="B3213" s="117">
        <v>1</v>
      </c>
      <c r="C3213" s="325">
        <v>1.4969983810529094E-4</v>
      </c>
      <c r="D3213" s="326">
        <v>1.1914009084081972E-4</v>
      </c>
      <c r="E3213" s="327">
        <v>1.3789904308571927E-4</v>
      </c>
      <c r="F3213" s="332">
        <v>2.8511618484532408E-4</v>
      </c>
      <c r="G3213" s="326">
        <v>2.7716865508432321E-4</v>
      </c>
      <c r="H3213" s="327">
        <v>0</v>
      </c>
      <c r="I3213" s="332">
        <v>0</v>
      </c>
      <c r="J3213" s="326">
        <v>0</v>
      </c>
      <c r="K3213" s="327">
        <v>0</v>
      </c>
      <c r="L3213" s="336">
        <v>2.0677177565262342E-4</v>
      </c>
      <c r="M3213" s="337">
        <v>1.1415525114155251E-4</v>
      </c>
      <c r="N3213" s="345">
        <v>0.2162089068344123</v>
      </c>
      <c r="O3213" s="346">
        <v>0.47883930332238633</v>
      </c>
      <c r="P3213" s="347">
        <v>0.25960084217328194</v>
      </c>
      <c r="Q3213" s="348">
        <v>0.14146772767462423</v>
      </c>
      <c r="R3213" s="346">
        <v>0.41933300882534441</v>
      </c>
      <c r="S3213" s="347">
        <v>0.2957944342355634</v>
      </c>
      <c r="T3213" s="349">
        <v>8.7390877669772216E-2</v>
      </c>
      <c r="U3213" s="349">
        <v>0.57845995782675352</v>
      </c>
      <c r="V3213" s="361">
        <v>0.29328166504861575</v>
      </c>
    </row>
    <row r="3214" spans="1:22" ht="16" hidden="1" customHeight="1" outlineLevel="1">
      <c r="A3214" s="65">
        <v>3205</v>
      </c>
      <c r="B3214" s="117">
        <v>1</v>
      </c>
      <c r="C3214" s="325">
        <v>1.3908690649062835E-4</v>
      </c>
      <c r="D3214" s="326">
        <v>1.1812911095770572E-4</v>
      </c>
      <c r="E3214" s="327">
        <v>1.3488939322721627E-4</v>
      </c>
      <c r="F3214" s="332">
        <v>3.5264370230869019E-4</v>
      </c>
      <c r="G3214" s="326">
        <v>3.0809484186215298E-4</v>
      </c>
      <c r="H3214" s="327">
        <v>0</v>
      </c>
      <c r="I3214" s="332">
        <v>0</v>
      </c>
      <c r="J3214" s="326">
        <v>0</v>
      </c>
      <c r="K3214" s="327">
        <v>0</v>
      </c>
      <c r="L3214" s="336">
        <v>1.8797434150238492E-4</v>
      </c>
      <c r="M3214" s="337">
        <v>1.1415525114155251E-4</v>
      </c>
      <c r="N3214" s="345">
        <v>0.19977531510542526</v>
      </c>
      <c r="O3214" s="346">
        <v>0.47904995295681679</v>
      </c>
      <c r="P3214" s="347">
        <v>0.21436868240285625</v>
      </c>
      <c r="Q3214" s="348">
        <v>5.3050397877984087E-2</v>
      </c>
      <c r="R3214" s="346">
        <v>0.46376502273194831</v>
      </c>
      <c r="S3214" s="347">
        <v>0.39963346459983484</v>
      </c>
      <c r="T3214" s="349">
        <v>6.0954899441048961E-2</v>
      </c>
      <c r="U3214" s="349">
        <v>0.50004802537461335</v>
      </c>
      <c r="V3214" s="361">
        <v>0.31881927196225968</v>
      </c>
    </row>
    <row r="3215" spans="1:22" ht="16" hidden="1" customHeight="1" outlineLevel="1">
      <c r="A3215" s="65">
        <v>3206</v>
      </c>
      <c r="B3215" s="117">
        <v>1</v>
      </c>
      <c r="C3215" s="325">
        <v>1.4171826350462891E-4</v>
      </c>
      <c r="D3215" s="326">
        <v>1.1519338091250928E-4</v>
      </c>
      <c r="E3215" s="327">
        <v>1.2950575231653204E-4</v>
      </c>
      <c r="F3215" s="332">
        <v>4.2767427726798598E-4</v>
      </c>
      <c r="G3215" s="326">
        <v>3.5535939146600596E-4</v>
      </c>
      <c r="H3215" s="327">
        <v>0</v>
      </c>
      <c r="I3215" s="332">
        <v>0</v>
      </c>
      <c r="J3215" s="326">
        <v>0</v>
      </c>
      <c r="K3215" s="327">
        <v>0</v>
      </c>
      <c r="L3215" s="336">
        <v>1.9032402077116473E-4</v>
      </c>
      <c r="M3215" s="337">
        <v>1.1415525114155251E-4</v>
      </c>
      <c r="N3215" s="345">
        <v>0.2162089068344123</v>
      </c>
      <c r="O3215" s="346">
        <v>0.47499089497033203</v>
      </c>
      <c r="P3215" s="347">
        <v>0.18014081901391166</v>
      </c>
      <c r="Q3215" s="348">
        <v>6.1892130857648102E-2</v>
      </c>
      <c r="R3215" s="346">
        <v>0.44831368009244438</v>
      </c>
      <c r="S3215" s="347">
        <v>0.41969268623109984</v>
      </c>
      <c r="T3215" s="349">
        <v>6.3142048718964908E-2</v>
      </c>
      <c r="U3215" s="349">
        <v>0.4762689681648164</v>
      </c>
      <c r="V3215" s="361">
        <v>0.33585961236024225</v>
      </c>
    </row>
    <row r="3216" spans="1:22" ht="16" hidden="1" customHeight="1" outlineLevel="1">
      <c r="A3216" s="65">
        <v>3207</v>
      </c>
      <c r="B3216" s="117">
        <v>1</v>
      </c>
      <c r="C3216" s="325">
        <v>1.480935227784545E-4</v>
      </c>
      <c r="D3216" s="326">
        <v>1.1087727448844563E-4</v>
      </c>
      <c r="E3216" s="327">
        <v>1.3268404634814081E-4</v>
      </c>
      <c r="F3216" s="332">
        <v>4.9520179473135236E-4</v>
      </c>
      <c r="G3216" s="326">
        <v>4.1196014839901503E-4</v>
      </c>
      <c r="H3216" s="327">
        <v>0</v>
      </c>
      <c r="I3216" s="332">
        <v>0</v>
      </c>
      <c r="J3216" s="326">
        <v>0</v>
      </c>
      <c r="K3216" s="327">
        <v>0</v>
      </c>
      <c r="L3216" s="336">
        <v>2.1382081345896285E-4</v>
      </c>
      <c r="M3216" s="337">
        <v>1.1415525114155251E-4</v>
      </c>
      <c r="N3216" s="345">
        <v>0.2167805100249858</v>
      </c>
      <c r="O3216" s="346">
        <v>0.42282911219005009</v>
      </c>
      <c r="P3216" s="347">
        <v>0.19353305342582594</v>
      </c>
      <c r="Q3216" s="348">
        <v>5.3050397877984087E-2</v>
      </c>
      <c r="R3216" s="346">
        <v>0.49746036722932341</v>
      </c>
      <c r="S3216" s="347">
        <v>0.39922366564043155</v>
      </c>
      <c r="T3216" s="349">
        <v>9.5093446865911022E-2</v>
      </c>
      <c r="U3216" s="349">
        <v>0.52431838541932341</v>
      </c>
      <c r="V3216" s="361">
        <v>0.24306152206567211</v>
      </c>
    </row>
    <row r="3217" spans="1:22" ht="16" hidden="1" customHeight="1" outlineLevel="1">
      <c r="A3217" s="65">
        <v>3208</v>
      </c>
      <c r="B3217" s="117">
        <v>1</v>
      </c>
      <c r="C3217" s="325">
        <v>1.4837478421700562E-4</v>
      </c>
      <c r="D3217" s="326">
        <v>1.117132770840976E-4</v>
      </c>
      <c r="E3217" s="327">
        <v>1.3402022710428654E-4</v>
      </c>
      <c r="F3217" s="332">
        <v>5.4772319720285936E-4</v>
      </c>
      <c r="G3217" s="326">
        <v>4.335501278476887E-4</v>
      </c>
      <c r="H3217" s="327">
        <v>0</v>
      </c>
      <c r="I3217" s="332">
        <v>0</v>
      </c>
      <c r="J3217" s="326">
        <v>0</v>
      </c>
      <c r="K3217" s="327">
        <v>0</v>
      </c>
      <c r="L3217" s="336">
        <v>2.2321953053408208E-4</v>
      </c>
      <c r="M3217" s="337">
        <v>1.1415525114155251E-4</v>
      </c>
      <c r="N3217" s="345">
        <v>0.18677134251987898</v>
      </c>
      <c r="O3217" s="346">
        <v>0.3861941076119767</v>
      </c>
      <c r="P3217" s="347">
        <v>0.18360417697730519</v>
      </c>
      <c r="Q3217" s="348">
        <v>2.6525198938992044E-2</v>
      </c>
      <c r="R3217" s="346">
        <v>0.54354105687914089</v>
      </c>
      <c r="S3217" s="347">
        <v>0.44877777876595892</v>
      </c>
      <c r="T3217" s="349">
        <v>0.12628409743792982</v>
      </c>
      <c r="U3217" s="349">
        <v>0.57531561968330924</v>
      </c>
      <c r="V3217" s="361">
        <v>0.2539865790143786</v>
      </c>
    </row>
    <row r="3218" spans="1:22" ht="16" hidden="1" customHeight="1" outlineLevel="1">
      <c r="A3218" s="65">
        <v>3209</v>
      </c>
      <c r="B3218" s="117">
        <v>1</v>
      </c>
      <c r="C3218" s="325">
        <v>1.4689972422815971E-4</v>
      </c>
      <c r="D3218" s="326">
        <v>1.125881635214078E-4</v>
      </c>
      <c r="E3218" s="327">
        <v>1.3350132195626878E-4</v>
      </c>
      <c r="F3218" s="332">
        <v>5.5522625469878878E-4</v>
      </c>
      <c r="G3218" s="326">
        <v>4.6622685349973511E-4</v>
      </c>
      <c r="H3218" s="327">
        <v>0</v>
      </c>
      <c r="I3218" s="332">
        <v>0</v>
      </c>
      <c r="J3218" s="326">
        <v>0</v>
      </c>
      <c r="K3218" s="327">
        <v>0</v>
      </c>
      <c r="L3218" s="336">
        <v>2.2321953053408208E-4</v>
      </c>
      <c r="M3218" s="337">
        <v>1.1415525114155251E-4</v>
      </c>
      <c r="N3218" s="345">
        <v>0.15776248059827574</v>
      </c>
      <c r="O3218" s="346">
        <v>0.26716608323389146</v>
      </c>
      <c r="P3218" s="347">
        <v>0.11893843078894079</v>
      </c>
      <c r="Q3218" s="348">
        <v>8.8417329796640146E-3</v>
      </c>
      <c r="R3218" s="346">
        <v>0.53575682445587636</v>
      </c>
      <c r="S3218" s="347">
        <v>0.44719565752148643</v>
      </c>
      <c r="T3218" s="349">
        <v>0.18933105271002884</v>
      </c>
      <c r="U3218" s="349">
        <v>0.63623717121254109</v>
      </c>
      <c r="V3218" s="361">
        <v>0.2453442558376237</v>
      </c>
    </row>
    <row r="3219" spans="1:22" ht="16" hidden="1" customHeight="1" outlineLevel="1">
      <c r="A3219" s="65">
        <v>3210</v>
      </c>
      <c r="B3219" s="117">
        <v>1</v>
      </c>
      <c r="C3219" s="325">
        <v>1.4181826757166929E-4</v>
      </c>
      <c r="D3219" s="326">
        <v>1.1426016871271174E-4</v>
      </c>
      <c r="E3219" s="327">
        <v>1.3076409730047509E-4</v>
      </c>
      <c r="F3219" s="332">
        <v>5.7773542718657757E-4</v>
      </c>
      <c r="G3219" s="326">
        <v>4.7381252195467468E-4</v>
      </c>
      <c r="H3219" s="327">
        <v>0</v>
      </c>
      <c r="I3219" s="332">
        <v>0</v>
      </c>
      <c r="J3219" s="326">
        <v>0</v>
      </c>
      <c r="K3219" s="327">
        <v>0</v>
      </c>
      <c r="L3219" s="336">
        <v>1.644775488145868E-4</v>
      </c>
      <c r="M3219" s="337">
        <v>1.1415525114155251E-4</v>
      </c>
      <c r="N3219" s="345">
        <v>8.9027196931816835E-2</v>
      </c>
      <c r="O3219" s="346">
        <v>0.12261493178474393</v>
      </c>
      <c r="P3219" s="347">
        <v>5.7888097813274739E-2</v>
      </c>
      <c r="Q3219" s="348">
        <v>8.8417329796640146E-3</v>
      </c>
      <c r="R3219" s="346">
        <v>0.51398613309605434</v>
      </c>
      <c r="S3219" s="347">
        <v>0.36997776204799088</v>
      </c>
      <c r="T3219" s="349">
        <v>0.20711352727395421</v>
      </c>
      <c r="U3219" s="349">
        <v>0.67524661630464577</v>
      </c>
      <c r="V3219" s="361">
        <v>0.2337015501445576</v>
      </c>
    </row>
    <row r="3220" spans="1:22" ht="16" hidden="1" customHeight="1" outlineLevel="1">
      <c r="A3220" s="65">
        <v>3211</v>
      </c>
      <c r="B3220" s="117">
        <v>1</v>
      </c>
      <c r="C3220" s="325">
        <v>1.3435546406877935E-4</v>
      </c>
      <c r="D3220" s="326">
        <v>1.1462956520846493E-4</v>
      </c>
      <c r="E3220" s="327">
        <v>1.2774147481327166E-4</v>
      </c>
      <c r="F3220" s="332">
        <v>5.2521402471507057E-4</v>
      </c>
      <c r="G3220" s="326">
        <v>2.6899947367131156E-4</v>
      </c>
      <c r="H3220" s="327">
        <v>0</v>
      </c>
      <c r="I3220" s="332">
        <v>0</v>
      </c>
      <c r="J3220" s="326">
        <v>0</v>
      </c>
      <c r="K3220" s="327">
        <v>0</v>
      </c>
      <c r="L3220" s="336">
        <v>1.1748396343899057E-4</v>
      </c>
      <c r="M3220" s="337">
        <v>1.1415525114155251E-4</v>
      </c>
      <c r="N3220" s="345">
        <v>2.629374676637929E-2</v>
      </c>
      <c r="O3220" s="346">
        <v>2.5002425915650734E-2</v>
      </c>
      <c r="P3220" s="347">
        <v>2.5677023523190071E-2</v>
      </c>
      <c r="Q3220" s="348">
        <v>8.8417329796640146E-3</v>
      </c>
      <c r="R3220" s="346">
        <v>0.45830415188780521</v>
      </c>
      <c r="S3220" s="347">
        <v>0.32126398733843731</v>
      </c>
      <c r="T3220" s="349">
        <v>0.2408717009113526</v>
      </c>
      <c r="U3220" s="349">
        <v>0.73469425932913801</v>
      </c>
      <c r="V3220" s="361">
        <v>8.8545639756185027E-2</v>
      </c>
    </row>
    <row r="3221" spans="1:22" ht="16" hidden="1" customHeight="1" outlineLevel="1">
      <c r="A3221" s="65">
        <v>3212</v>
      </c>
      <c r="B3221" s="117">
        <v>1</v>
      </c>
      <c r="C3221" s="325">
        <v>1.3369293712463669E-4</v>
      </c>
      <c r="D3221" s="326">
        <v>1.1828464632433863E-4</v>
      </c>
      <c r="E3221" s="327">
        <v>1.2962250597483603E-4</v>
      </c>
      <c r="F3221" s="332">
        <v>3.5264370230869019E-4</v>
      </c>
      <c r="G3221" s="326">
        <v>0</v>
      </c>
      <c r="H3221" s="327">
        <v>0</v>
      </c>
      <c r="I3221" s="332">
        <v>0</v>
      </c>
      <c r="J3221" s="326">
        <v>0</v>
      </c>
      <c r="K3221" s="327">
        <v>0</v>
      </c>
      <c r="L3221" s="336">
        <v>8.811297257924293E-5</v>
      </c>
      <c r="M3221" s="337">
        <v>1.1415525114155251E-4</v>
      </c>
      <c r="N3221" s="345">
        <v>4.2870239293009714E-4</v>
      </c>
      <c r="O3221" s="346">
        <v>5.0971006170728861E-4</v>
      </c>
      <c r="P3221" s="347">
        <v>1.1684561406542849E-3</v>
      </c>
      <c r="Q3221" s="348">
        <v>8.8417329796640146E-3</v>
      </c>
      <c r="R3221" s="346">
        <v>0.38835012353602377</v>
      </c>
      <c r="S3221" s="347">
        <v>0.28977199476333293</v>
      </c>
      <c r="T3221" s="349">
        <v>0.2984032362652288</v>
      </c>
      <c r="U3221" s="349">
        <v>0.77616021859580875</v>
      </c>
      <c r="V3221" s="361">
        <v>0</v>
      </c>
    </row>
    <row r="3222" spans="1:22" ht="16" hidden="1" customHeight="1" outlineLevel="1">
      <c r="A3222" s="65">
        <v>3213</v>
      </c>
      <c r="B3222" s="117">
        <v>1</v>
      </c>
      <c r="C3222" s="325">
        <v>1.3288665433412345E-4</v>
      </c>
      <c r="D3222" s="326">
        <v>1.3708498376609332E-4</v>
      </c>
      <c r="E3222" s="327">
        <v>1.2676852766073835E-4</v>
      </c>
      <c r="F3222" s="332">
        <v>0</v>
      </c>
      <c r="G3222" s="326">
        <v>0</v>
      </c>
      <c r="H3222" s="327">
        <v>0</v>
      </c>
      <c r="I3222" s="332">
        <v>0</v>
      </c>
      <c r="J3222" s="326">
        <v>0</v>
      </c>
      <c r="K3222" s="327">
        <v>0</v>
      </c>
      <c r="L3222" s="336">
        <v>5.8741981719495287E-5</v>
      </c>
      <c r="M3222" s="337">
        <v>1.1415525114155251E-4</v>
      </c>
      <c r="N3222" s="345">
        <v>0</v>
      </c>
      <c r="O3222" s="346">
        <v>0</v>
      </c>
      <c r="P3222" s="347">
        <v>0</v>
      </c>
      <c r="Q3222" s="348">
        <v>8.8417329796640146E-3</v>
      </c>
      <c r="R3222" s="346">
        <v>0.33580742134296648</v>
      </c>
      <c r="S3222" s="347">
        <v>0.29304517158298782</v>
      </c>
      <c r="T3222" s="349">
        <v>0.30971935644227216</v>
      </c>
      <c r="U3222" s="349">
        <v>0.80445926188680661</v>
      </c>
      <c r="V3222" s="361">
        <v>0</v>
      </c>
    </row>
    <row r="3223" spans="1:22" ht="16" hidden="1" customHeight="1" outlineLevel="1">
      <c r="A3223" s="65">
        <v>3214</v>
      </c>
      <c r="B3223" s="117">
        <v>1</v>
      </c>
      <c r="C3223" s="325">
        <v>1.3233038171121123E-4</v>
      </c>
      <c r="D3223" s="326">
        <v>1.2409778065224417E-4</v>
      </c>
      <c r="E3223" s="327">
        <v>1.2901279242591516E-4</v>
      </c>
      <c r="F3223" s="332">
        <v>0</v>
      </c>
      <c r="G3223" s="326">
        <v>0</v>
      </c>
      <c r="H3223" s="327">
        <v>0</v>
      </c>
      <c r="I3223" s="332">
        <v>0</v>
      </c>
      <c r="J3223" s="326">
        <v>0</v>
      </c>
      <c r="K3223" s="327">
        <v>0</v>
      </c>
      <c r="L3223" s="336">
        <v>3.7594868300476983E-5</v>
      </c>
      <c r="M3223" s="337">
        <v>1.1415525114155251E-4</v>
      </c>
      <c r="N3223" s="345">
        <v>0</v>
      </c>
      <c r="O3223" s="346">
        <v>0</v>
      </c>
      <c r="P3223" s="347">
        <v>0</v>
      </c>
      <c r="Q3223" s="348">
        <v>1.7683465959328029E-2</v>
      </c>
      <c r="R3223" s="346">
        <v>0.30850874804259032</v>
      </c>
      <c r="S3223" s="347">
        <v>0.28496857342607723</v>
      </c>
      <c r="T3223" s="349">
        <v>0.2966915542216424</v>
      </c>
      <c r="U3223" s="349">
        <v>0.80043057864051881</v>
      </c>
      <c r="V3223" s="361">
        <v>0</v>
      </c>
    </row>
    <row r="3224" spans="1:22" ht="16" hidden="1" customHeight="1" outlineLevel="1">
      <c r="A3224" s="65">
        <v>3215</v>
      </c>
      <c r="B3224" s="117">
        <v>1</v>
      </c>
      <c r="C3224" s="325">
        <v>1.1840481537583532E-4</v>
      </c>
      <c r="D3224" s="326">
        <v>1.1330751459208507E-4</v>
      </c>
      <c r="E3224" s="327">
        <v>1.1610502686897342E-4</v>
      </c>
      <c r="F3224" s="332">
        <v>0</v>
      </c>
      <c r="G3224" s="326">
        <v>0</v>
      </c>
      <c r="H3224" s="327">
        <v>0</v>
      </c>
      <c r="I3224" s="332">
        <v>0</v>
      </c>
      <c r="J3224" s="326">
        <v>0</v>
      </c>
      <c r="K3224" s="327">
        <v>0</v>
      </c>
      <c r="L3224" s="336">
        <v>2.3496792687798115E-5</v>
      </c>
      <c r="M3224" s="337">
        <v>1.1415525114155251E-4</v>
      </c>
      <c r="N3224" s="345">
        <v>0</v>
      </c>
      <c r="O3224" s="346">
        <v>0</v>
      </c>
      <c r="P3224" s="347">
        <v>0</v>
      </c>
      <c r="Q3224" s="348">
        <v>2.6525198938992044E-2</v>
      </c>
      <c r="R3224" s="346">
        <v>0.26343910888015526</v>
      </c>
      <c r="S3224" s="347">
        <v>0.26638253870857498</v>
      </c>
      <c r="T3224" s="349">
        <v>0.14701446885469843</v>
      </c>
      <c r="U3224" s="349">
        <v>0.65746145368078945</v>
      </c>
      <c r="V3224" s="361">
        <v>0</v>
      </c>
    </row>
    <row r="3225" spans="1:22" ht="16" hidden="1" customHeight="1" outlineLevel="1">
      <c r="A3225" s="65">
        <v>3216</v>
      </c>
      <c r="B3225" s="117">
        <v>1</v>
      </c>
      <c r="C3225" s="325">
        <v>1.0762937715223206E-4</v>
      </c>
      <c r="D3225" s="326">
        <v>1.0348934457338175E-4</v>
      </c>
      <c r="E3225" s="327">
        <v>1.051172103596974E-4</v>
      </c>
      <c r="F3225" s="332">
        <v>0</v>
      </c>
      <c r="G3225" s="326">
        <v>0</v>
      </c>
      <c r="H3225" s="327">
        <v>0</v>
      </c>
      <c r="I3225" s="332">
        <v>0</v>
      </c>
      <c r="J3225" s="326">
        <v>0</v>
      </c>
      <c r="K3225" s="327">
        <v>0</v>
      </c>
      <c r="L3225" s="336">
        <v>9.3987170751192458E-6</v>
      </c>
      <c r="M3225" s="337">
        <v>1.1415525114155251E-4</v>
      </c>
      <c r="N3225" s="345">
        <v>0</v>
      </c>
      <c r="O3225" s="346">
        <v>0</v>
      </c>
      <c r="P3225" s="347">
        <v>0</v>
      </c>
      <c r="Q3225" s="348">
        <v>7.0733863837312116E-2</v>
      </c>
      <c r="R3225" s="346">
        <v>0.25581406698764758</v>
      </c>
      <c r="S3225" s="347">
        <v>0.25789614159226121</v>
      </c>
      <c r="T3225" s="349">
        <v>0.11087895904565225</v>
      </c>
      <c r="U3225" s="349">
        <v>0.59408338797699201</v>
      </c>
      <c r="V3225" s="361">
        <v>0</v>
      </c>
    </row>
    <row r="3226" spans="1:22" ht="16" hidden="1" customHeight="1" outlineLevel="1">
      <c r="A3226" s="65">
        <v>3217</v>
      </c>
      <c r="B3226" s="117">
        <v>1</v>
      </c>
      <c r="C3226" s="325">
        <v>9.8160242054344052E-5</v>
      </c>
      <c r="D3226" s="326">
        <v>9.3982245287944276E-5</v>
      </c>
      <c r="E3226" s="327">
        <v>9.506342311685333E-5</v>
      </c>
      <c r="F3226" s="332">
        <v>0</v>
      </c>
      <c r="G3226" s="326">
        <v>0</v>
      </c>
      <c r="H3226" s="327">
        <v>0</v>
      </c>
      <c r="I3226" s="332">
        <v>0</v>
      </c>
      <c r="J3226" s="326">
        <v>0</v>
      </c>
      <c r="K3226" s="327">
        <v>0</v>
      </c>
      <c r="L3226" s="336">
        <v>5.8741981719495289E-6</v>
      </c>
      <c r="M3226" s="337">
        <v>1.1415525114155251E-4</v>
      </c>
      <c r="N3226" s="345">
        <v>0</v>
      </c>
      <c r="O3226" s="346">
        <v>0</v>
      </c>
      <c r="P3226" s="347">
        <v>0</v>
      </c>
      <c r="Q3226" s="348">
        <v>0.10610079575596817</v>
      </c>
      <c r="R3226" s="346">
        <v>0.25258135907456042</v>
      </c>
      <c r="S3226" s="347">
        <v>0.1719532398438651</v>
      </c>
      <c r="T3226" s="349">
        <v>5.1825928541921501E-2</v>
      </c>
      <c r="U3226" s="349">
        <v>0.49464369419056853</v>
      </c>
      <c r="V3226" s="361">
        <v>0</v>
      </c>
    </row>
    <row r="3227" spans="1:22" ht="16" hidden="1" customHeight="1" outlineLevel="1">
      <c r="A3227" s="65">
        <v>3218</v>
      </c>
      <c r="B3227" s="117">
        <v>1</v>
      </c>
      <c r="C3227" s="325">
        <v>9.3041283872713495E-5</v>
      </c>
      <c r="D3227" s="326">
        <v>8.7138689156095626E-5</v>
      </c>
      <c r="E3227" s="327">
        <v>8.820090253431847E-5</v>
      </c>
      <c r="F3227" s="332">
        <v>0</v>
      </c>
      <c r="G3227" s="326">
        <v>0</v>
      </c>
      <c r="H3227" s="327">
        <v>0</v>
      </c>
      <c r="I3227" s="332">
        <v>0</v>
      </c>
      <c r="J3227" s="326">
        <v>0</v>
      </c>
      <c r="K3227" s="327">
        <v>0</v>
      </c>
      <c r="L3227" s="336">
        <v>2.3496792687798115E-6</v>
      </c>
      <c r="M3227" s="337">
        <v>1.1415525114155251E-4</v>
      </c>
      <c r="N3227" s="345">
        <v>0</v>
      </c>
      <c r="O3227" s="346">
        <v>0</v>
      </c>
      <c r="P3227" s="347">
        <v>0</v>
      </c>
      <c r="Q3227" s="348">
        <v>0.13262599469496023</v>
      </c>
      <c r="R3227" s="346">
        <v>0.22424200881336373</v>
      </c>
      <c r="S3227" s="347">
        <v>0.11052543757469302</v>
      </c>
      <c r="T3227" s="349">
        <v>3.7942285299498495E-2</v>
      </c>
      <c r="U3227" s="349">
        <v>0.46683595373448372</v>
      </c>
      <c r="V3227" s="361">
        <v>0</v>
      </c>
    </row>
    <row r="3228" spans="1:22" ht="16" hidden="1" customHeight="1" outlineLevel="1">
      <c r="A3228" s="65">
        <v>3219</v>
      </c>
      <c r="B3228" s="117">
        <v>1</v>
      </c>
      <c r="C3228" s="325">
        <v>9.1141206598945864E-5</v>
      </c>
      <c r="D3228" s="326">
        <v>8.4436262160848574E-5</v>
      </c>
      <c r="E3228" s="327">
        <v>8.4516675983392392E-5</v>
      </c>
      <c r="F3228" s="332">
        <v>0</v>
      </c>
      <c r="G3228" s="326">
        <v>0</v>
      </c>
      <c r="H3228" s="327">
        <v>0</v>
      </c>
      <c r="I3228" s="332">
        <v>0</v>
      </c>
      <c r="J3228" s="326">
        <v>0</v>
      </c>
      <c r="K3228" s="327">
        <v>0</v>
      </c>
      <c r="L3228" s="336">
        <v>1.1748396343899057E-6</v>
      </c>
      <c r="M3228" s="337">
        <v>1.1415525114155251E-4</v>
      </c>
      <c r="N3228" s="345">
        <v>0</v>
      </c>
      <c r="O3228" s="346">
        <v>0</v>
      </c>
      <c r="P3228" s="347">
        <v>0</v>
      </c>
      <c r="Q3228" s="348">
        <v>0.13262599469496023</v>
      </c>
      <c r="R3228" s="346">
        <v>0.19613170468349794</v>
      </c>
      <c r="S3228" s="347">
        <v>6.9639273120228273E-2</v>
      </c>
      <c r="T3228" s="349">
        <v>3.4709108106057519E-2</v>
      </c>
      <c r="U3228" s="349">
        <v>0.43657169910383314</v>
      </c>
      <c r="V3228" s="361">
        <v>0</v>
      </c>
    </row>
    <row r="3229" spans="1:22" ht="16" hidden="1" customHeight="1" outlineLevel="1">
      <c r="A3229" s="65">
        <v>3220</v>
      </c>
      <c r="B3229" s="117">
        <v>1</v>
      </c>
      <c r="C3229" s="325">
        <v>9.0403676604522906E-5</v>
      </c>
      <c r="D3229" s="326">
        <v>8.346416611939279E-5</v>
      </c>
      <c r="E3229" s="327">
        <v>8.401074346407507E-5</v>
      </c>
      <c r="F3229" s="332">
        <v>0</v>
      </c>
      <c r="G3229" s="326">
        <v>0</v>
      </c>
      <c r="H3229" s="327">
        <v>0</v>
      </c>
      <c r="I3229" s="332">
        <v>0</v>
      </c>
      <c r="J3229" s="326">
        <v>0</v>
      </c>
      <c r="K3229" s="327">
        <v>0</v>
      </c>
      <c r="L3229" s="336">
        <v>1.409807561267887E-5</v>
      </c>
      <c r="M3229" s="337">
        <v>1.1415525114155251E-4</v>
      </c>
      <c r="N3229" s="345">
        <v>0</v>
      </c>
      <c r="O3229" s="346">
        <v>0</v>
      </c>
      <c r="P3229" s="347">
        <v>0</v>
      </c>
      <c r="Q3229" s="348">
        <v>0.10610079575596817</v>
      </c>
      <c r="R3229" s="346">
        <v>0.19298868875814623</v>
      </c>
      <c r="S3229" s="347">
        <v>0.11014157697872567</v>
      </c>
      <c r="T3229" s="349">
        <v>2.9764248869030147E-2</v>
      </c>
      <c r="U3229" s="349">
        <v>0.4399125583812426</v>
      </c>
      <c r="V3229" s="361">
        <v>0</v>
      </c>
    </row>
    <row r="3230" spans="1:22" ht="16" hidden="1" customHeight="1" outlineLevel="1">
      <c r="A3230" s="65">
        <v>3221</v>
      </c>
      <c r="B3230" s="117">
        <v>1</v>
      </c>
      <c r="C3230" s="325">
        <v>9.1191208632466068E-5</v>
      </c>
      <c r="D3230" s="326">
        <v>8.4572355606652377E-5</v>
      </c>
      <c r="E3230" s="327">
        <v>8.506152638881103E-5</v>
      </c>
      <c r="F3230" s="332">
        <v>0</v>
      </c>
      <c r="G3230" s="326">
        <v>0</v>
      </c>
      <c r="H3230" s="327">
        <v>0</v>
      </c>
      <c r="I3230" s="332">
        <v>0</v>
      </c>
      <c r="J3230" s="326">
        <v>0</v>
      </c>
      <c r="K3230" s="327">
        <v>0</v>
      </c>
      <c r="L3230" s="336">
        <v>3.7594868300476983E-5</v>
      </c>
      <c r="M3230" s="337">
        <v>1.1415525114155251E-4</v>
      </c>
      <c r="N3230" s="345">
        <v>0</v>
      </c>
      <c r="O3230" s="346">
        <v>0</v>
      </c>
      <c r="P3230" s="347">
        <v>0</v>
      </c>
      <c r="Q3230" s="348">
        <v>9.7259062776304167E-2</v>
      </c>
      <c r="R3230" s="346">
        <v>0.21776076434007596</v>
      </c>
      <c r="S3230" s="347">
        <v>0.14467331809186432</v>
      </c>
      <c r="T3230" s="349">
        <v>3.185630470008019E-2</v>
      </c>
      <c r="U3230" s="349">
        <v>0.43981429781426001</v>
      </c>
      <c r="V3230" s="361">
        <v>0</v>
      </c>
    </row>
    <row r="3231" spans="1:22" ht="16" hidden="1" customHeight="1" outlineLevel="1">
      <c r="A3231" s="65">
        <v>3222</v>
      </c>
      <c r="B3231" s="117">
        <v>1</v>
      </c>
      <c r="C3231" s="325">
        <v>9.5572636819673667E-5</v>
      </c>
      <c r="D3231" s="326">
        <v>8.7041479551950053E-5</v>
      </c>
      <c r="E3231" s="327">
        <v>8.790253207420826E-5</v>
      </c>
      <c r="F3231" s="332">
        <v>0</v>
      </c>
      <c r="G3231" s="326">
        <v>0</v>
      </c>
      <c r="H3231" s="327">
        <v>0</v>
      </c>
      <c r="I3231" s="332">
        <v>0</v>
      </c>
      <c r="J3231" s="326">
        <v>0</v>
      </c>
      <c r="K3231" s="327">
        <v>0</v>
      </c>
      <c r="L3231" s="336">
        <v>9.3987170751192462E-5</v>
      </c>
      <c r="M3231" s="337">
        <v>1.1415525114155251E-4</v>
      </c>
      <c r="N3231" s="345">
        <v>5.8589327033779937E-3</v>
      </c>
      <c r="O3231" s="346">
        <v>1.1999150886694152E-2</v>
      </c>
      <c r="P3231" s="347">
        <v>1.0429070552275963E-2</v>
      </c>
      <c r="Q3231" s="348">
        <v>9.7259062776304167E-2</v>
      </c>
      <c r="R3231" s="346">
        <v>0.23433113723426305</v>
      </c>
      <c r="S3231" s="347">
        <v>0.14300820088011784</v>
      </c>
      <c r="T3231" s="349">
        <v>4.2887144536525867E-2</v>
      </c>
      <c r="U3231" s="349">
        <v>0.44865774884269688</v>
      </c>
      <c r="V3231" s="361">
        <v>0</v>
      </c>
    </row>
    <row r="3232" spans="1:22" ht="16" hidden="1" customHeight="1" outlineLevel="1">
      <c r="A3232" s="65">
        <v>3223</v>
      </c>
      <c r="B3232" s="117">
        <v>1</v>
      </c>
      <c r="C3232" s="325">
        <v>1.0779188376117271E-4</v>
      </c>
      <c r="D3232" s="326">
        <v>8.9996651517975607E-5</v>
      </c>
      <c r="E3232" s="327">
        <v>9.5621246150972419E-5</v>
      </c>
      <c r="F3232" s="332">
        <v>0</v>
      </c>
      <c r="G3232" s="326">
        <v>0</v>
      </c>
      <c r="H3232" s="327">
        <v>0</v>
      </c>
      <c r="I3232" s="332">
        <v>0</v>
      </c>
      <c r="J3232" s="326">
        <v>0</v>
      </c>
      <c r="K3232" s="327">
        <v>0</v>
      </c>
      <c r="L3232" s="336">
        <v>1.8210014333043539E-4</v>
      </c>
      <c r="M3232" s="337">
        <v>1.1415525114155251E-4</v>
      </c>
      <c r="N3232" s="345">
        <v>3.5153596220267966E-2</v>
      </c>
      <c r="O3232" s="346">
        <v>7.2189975855512095E-2</v>
      </c>
      <c r="P3232" s="347">
        <v>5.5173537156710334E-2</v>
      </c>
      <c r="Q3232" s="348">
        <v>8.8417329796640146E-2</v>
      </c>
      <c r="R3232" s="346">
        <v>0.241488689217149</v>
      </c>
      <c r="S3232" s="347">
        <v>0.18694967349281794</v>
      </c>
      <c r="T3232" s="349">
        <v>5.0399526838932833E-2</v>
      </c>
      <c r="U3232" s="349">
        <v>0.53355487871569074</v>
      </c>
      <c r="V3232" s="361">
        <v>4.0979270215149063E-2</v>
      </c>
    </row>
    <row r="3233" spans="1:22" ht="16" hidden="1" customHeight="1" outlineLevel="1">
      <c r="A3233" s="65">
        <v>3224</v>
      </c>
      <c r="B3233" s="117">
        <v>1</v>
      </c>
      <c r="C3233" s="325">
        <v>1.2884273987317721E-4</v>
      </c>
      <c r="D3233" s="326">
        <v>1.0533632705214773E-4</v>
      </c>
      <c r="E3233" s="327">
        <v>1.1310834963917088E-4</v>
      </c>
      <c r="F3233" s="332">
        <v>0</v>
      </c>
      <c r="G3233" s="326">
        <v>0</v>
      </c>
      <c r="H3233" s="327">
        <v>0</v>
      </c>
      <c r="I3233" s="332">
        <v>0</v>
      </c>
      <c r="J3233" s="326">
        <v>0</v>
      </c>
      <c r="K3233" s="327">
        <v>0</v>
      </c>
      <c r="L3233" s="336">
        <v>1.5860335064263727E-4</v>
      </c>
      <c r="M3233" s="337">
        <v>1.1415525114155251E-4</v>
      </c>
      <c r="N3233" s="345">
        <v>8.1739256252005177E-2</v>
      </c>
      <c r="O3233" s="346">
        <v>0.15643134976316389</v>
      </c>
      <c r="P3233" s="347">
        <v>0.17151895711838364</v>
      </c>
      <c r="Q3233" s="348">
        <v>8.8417329796640146E-2</v>
      </c>
      <c r="R3233" s="346">
        <v>0.22524975526313612</v>
      </c>
      <c r="S3233" s="347">
        <v>0.20960772546231188</v>
      </c>
      <c r="T3233" s="349">
        <v>0.10945255734266358</v>
      </c>
      <c r="U3233" s="349">
        <v>0.60597291658189045</v>
      </c>
      <c r="V3233" s="361">
        <v>0.17586974973473676</v>
      </c>
    </row>
    <row r="3234" spans="1:22" ht="16" hidden="1" customHeight="1" outlineLevel="1">
      <c r="A3234" s="65">
        <v>3225</v>
      </c>
      <c r="B3234" s="117">
        <v>1</v>
      </c>
      <c r="C3234" s="325">
        <v>1.4588718304937563E-4</v>
      </c>
      <c r="D3234" s="326">
        <v>1.1602938350816125E-4</v>
      </c>
      <c r="E3234" s="327">
        <v>1.2693717183384415E-4</v>
      </c>
      <c r="F3234" s="332">
        <v>0</v>
      </c>
      <c r="G3234" s="326">
        <v>0</v>
      </c>
      <c r="H3234" s="327">
        <v>0</v>
      </c>
      <c r="I3234" s="332">
        <v>0</v>
      </c>
      <c r="J3234" s="326">
        <v>0</v>
      </c>
      <c r="K3234" s="327">
        <v>0</v>
      </c>
      <c r="L3234" s="336">
        <v>1.4685495429873823E-4</v>
      </c>
      <c r="M3234" s="337">
        <v>1.1415525114155251E-4</v>
      </c>
      <c r="N3234" s="345">
        <v>0.19034386246096313</v>
      </c>
      <c r="O3234" s="346">
        <v>0.24549130271798264</v>
      </c>
      <c r="P3234" s="347">
        <v>0.23383678393647925</v>
      </c>
      <c r="Q3234" s="348">
        <v>7.0733863837312116E-2</v>
      </c>
      <c r="R3234" s="346">
        <v>0.19907414129961645</v>
      </c>
      <c r="S3234" s="347">
        <v>0.16938034786907205</v>
      </c>
      <c r="T3234" s="349">
        <v>0.18457638036673329</v>
      </c>
      <c r="U3234" s="349">
        <v>0.72427863922897906</v>
      </c>
      <c r="V3234" s="361">
        <v>0.308611863757912</v>
      </c>
    </row>
    <row r="3235" spans="1:22" ht="16" hidden="1" customHeight="1" outlineLevel="1">
      <c r="A3235" s="65">
        <v>3226</v>
      </c>
      <c r="B3235" s="117">
        <v>1</v>
      </c>
      <c r="C3235" s="325">
        <v>1.5007485335669245E-4</v>
      </c>
      <c r="D3235" s="326">
        <v>1.1830408824516775E-4</v>
      </c>
      <c r="E3235" s="327">
        <v>1.3582342249364825E-4</v>
      </c>
      <c r="F3235" s="332">
        <v>0</v>
      </c>
      <c r="G3235" s="326">
        <v>0</v>
      </c>
      <c r="H3235" s="327">
        <v>0</v>
      </c>
      <c r="I3235" s="332">
        <v>0</v>
      </c>
      <c r="J3235" s="326">
        <v>0</v>
      </c>
      <c r="K3235" s="327">
        <v>0</v>
      </c>
      <c r="L3235" s="336">
        <v>1.644775488145868E-4</v>
      </c>
      <c r="M3235" s="337">
        <v>1.1415525114155251E-4</v>
      </c>
      <c r="N3235" s="345">
        <v>0.25836464213920518</v>
      </c>
      <c r="O3235" s="346">
        <v>0.31344005749556447</v>
      </c>
      <c r="P3235" s="347">
        <v>0.25828633227740416</v>
      </c>
      <c r="Q3235" s="348">
        <v>6.1892130857648102E-2</v>
      </c>
      <c r="R3235" s="346">
        <v>0.16650782742677037</v>
      </c>
      <c r="S3235" s="347">
        <v>0.10478830311095488</v>
      </c>
      <c r="T3235" s="349">
        <v>0.19779436948109488</v>
      </c>
      <c r="U3235" s="349">
        <v>0.72290299129122226</v>
      </c>
      <c r="V3235" s="361">
        <v>0.43647549323166518</v>
      </c>
    </row>
    <row r="3236" spans="1:22" ht="16" hidden="1" customHeight="1" outlineLevel="1">
      <c r="A3236" s="65">
        <v>3227</v>
      </c>
      <c r="B3236" s="117">
        <v>1</v>
      </c>
      <c r="C3236" s="325">
        <v>1.5034361428686353E-4</v>
      </c>
      <c r="D3236" s="326">
        <v>1.1865404282009184E-4</v>
      </c>
      <c r="E3236" s="327">
        <v>1.3880712709475035E-4</v>
      </c>
      <c r="F3236" s="332">
        <v>0</v>
      </c>
      <c r="G3236" s="326">
        <v>0</v>
      </c>
      <c r="H3236" s="327">
        <v>0</v>
      </c>
      <c r="I3236" s="332">
        <v>0</v>
      </c>
      <c r="J3236" s="326">
        <v>0</v>
      </c>
      <c r="K3236" s="327">
        <v>0</v>
      </c>
      <c r="L3236" s="336">
        <v>1.8797434150238492E-4</v>
      </c>
      <c r="M3236" s="337">
        <v>1.1415525114155251E-4</v>
      </c>
      <c r="N3236" s="345">
        <v>0.3381032872242033</v>
      </c>
      <c r="O3236" s="346">
        <v>0.32121594152162369</v>
      </c>
      <c r="P3236" s="347">
        <v>0.27544053160684151</v>
      </c>
      <c r="Q3236" s="348">
        <v>6.1892130857648102E-2</v>
      </c>
      <c r="R3236" s="346">
        <v>0.15116943576517519</v>
      </c>
      <c r="S3236" s="347">
        <v>6.82490821737394E-2</v>
      </c>
      <c r="T3236" s="349">
        <v>0.1693614288681875</v>
      </c>
      <c r="U3236" s="349">
        <v>0.68900309568221418</v>
      </c>
      <c r="V3236" s="361">
        <v>0.53162502834817926</v>
      </c>
    </row>
    <row r="3237" spans="1:22" ht="16" hidden="1" customHeight="1" outlineLevel="1">
      <c r="A3237" s="65">
        <v>3228</v>
      </c>
      <c r="B3237" s="117">
        <v>1</v>
      </c>
      <c r="C3237" s="325">
        <v>1.5063112597960468E-4</v>
      </c>
      <c r="D3237" s="326">
        <v>1.1775971446195253E-4</v>
      </c>
      <c r="E3237" s="327">
        <v>1.415962422653458E-4</v>
      </c>
      <c r="F3237" s="332">
        <v>0</v>
      </c>
      <c r="G3237" s="326">
        <v>2.4740949422263789E-4</v>
      </c>
      <c r="H3237" s="327">
        <v>0</v>
      </c>
      <c r="I3237" s="332">
        <v>0</v>
      </c>
      <c r="J3237" s="326">
        <v>0</v>
      </c>
      <c r="K3237" s="327">
        <v>0</v>
      </c>
      <c r="L3237" s="336">
        <v>2.0677177565262342E-4</v>
      </c>
      <c r="M3237" s="337">
        <v>1.1415525114155251E-4</v>
      </c>
      <c r="N3237" s="345">
        <v>0.46399888994800842</v>
      </c>
      <c r="O3237" s="346">
        <v>0.3481526515563117</v>
      </c>
      <c r="P3237" s="347">
        <v>0.29345506688264705</v>
      </c>
      <c r="Q3237" s="348">
        <v>7.0733863837312116E-2</v>
      </c>
      <c r="R3237" s="346">
        <v>0.17535510538925958</v>
      </c>
      <c r="S3237" s="347">
        <v>5.5825540499579586E-2</v>
      </c>
      <c r="T3237" s="349">
        <v>0.15072311328246896</v>
      </c>
      <c r="U3237" s="349">
        <v>0.66375012996767779</v>
      </c>
      <c r="V3237" s="361">
        <v>0.59890078085132692</v>
      </c>
    </row>
    <row r="3238" spans="1:22" ht="16" hidden="1" customHeight="1" outlineLevel="1">
      <c r="A3238" s="65">
        <v>3229</v>
      </c>
      <c r="B3238" s="117">
        <v>1</v>
      </c>
      <c r="C3238" s="325">
        <v>1.3929316487889916E-4</v>
      </c>
      <c r="D3238" s="326">
        <v>1.1917897468247795E-4</v>
      </c>
      <c r="E3238" s="327">
        <v>1.3469480379670962E-4</v>
      </c>
      <c r="F3238" s="332">
        <v>0</v>
      </c>
      <c r="G3238" s="326">
        <v>2.6783244775516706E-4</v>
      </c>
      <c r="H3238" s="327">
        <v>0</v>
      </c>
      <c r="I3238" s="332">
        <v>0</v>
      </c>
      <c r="J3238" s="326">
        <v>0</v>
      </c>
      <c r="K3238" s="327">
        <v>0</v>
      </c>
      <c r="L3238" s="336">
        <v>1.8797434150238492E-4</v>
      </c>
      <c r="M3238" s="337">
        <v>1.1415525114155251E-4</v>
      </c>
      <c r="N3238" s="345">
        <v>0.57960563524149133</v>
      </c>
      <c r="O3238" s="346">
        <v>0.38039766375702161</v>
      </c>
      <c r="P3238" s="347">
        <v>0.23148687276780555</v>
      </c>
      <c r="Q3238" s="348">
        <v>6.1892130857648102E-2</v>
      </c>
      <c r="R3238" s="346">
        <v>0.19476148678388763</v>
      </c>
      <c r="S3238" s="347">
        <v>4.3251566511073036E-2</v>
      </c>
      <c r="T3238" s="349">
        <v>9.0624054863213191E-2</v>
      </c>
      <c r="U3238" s="349">
        <v>0.5827834227739892</v>
      </c>
      <c r="V3238" s="361">
        <v>0.63787521531893554</v>
      </c>
    </row>
    <row r="3239" spans="1:22" ht="16" hidden="1" customHeight="1" outlineLevel="1">
      <c r="A3239" s="65">
        <v>3230</v>
      </c>
      <c r="B3239" s="117">
        <v>1</v>
      </c>
      <c r="C3239" s="325">
        <v>1.4156200714987829E-4</v>
      </c>
      <c r="D3239" s="326">
        <v>1.1536835819997131E-4</v>
      </c>
      <c r="E3239" s="327">
        <v>1.2883117562410894E-4</v>
      </c>
      <c r="F3239" s="332">
        <v>0</v>
      </c>
      <c r="G3239" s="326">
        <v>3.2910130835275429E-4</v>
      </c>
      <c r="H3239" s="327">
        <v>0</v>
      </c>
      <c r="I3239" s="332">
        <v>0</v>
      </c>
      <c r="J3239" s="326">
        <v>0</v>
      </c>
      <c r="K3239" s="327">
        <v>0</v>
      </c>
      <c r="L3239" s="336">
        <v>1.9032402077116473E-4</v>
      </c>
      <c r="M3239" s="337">
        <v>1.1415525114155251E-4</v>
      </c>
      <c r="N3239" s="345">
        <v>0.53130516563803376</v>
      </c>
      <c r="O3239" s="346">
        <v>0.34441640210283125</v>
      </c>
      <c r="P3239" s="347">
        <v>0.21676212397776951</v>
      </c>
      <c r="Q3239" s="348">
        <v>7.0733863837312116E-2</v>
      </c>
      <c r="R3239" s="346">
        <v>0.20570453260046592</v>
      </c>
      <c r="S3239" s="347">
        <v>5.0970242435452139E-2</v>
      </c>
      <c r="T3239" s="349">
        <v>0.10574391291489305</v>
      </c>
      <c r="U3239" s="349">
        <v>0.564703478449185</v>
      </c>
      <c r="V3239" s="361">
        <v>0.58055493050349871</v>
      </c>
    </row>
    <row r="3240" spans="1:22" ht="16" hidden="1" customHeight="1" outlineLevel="1">
      <c r="A3240" s="65">
        <v>3231</v>
      </c>
      <c r="B3240" s="117">
        <v>1</v>
      </c>
      <c r="C3240" s="325">
        <v>1.4678721965273925E-4</v>
      </c>
      <c r="D3240" s="326">
        <v>1.1109113561756591E-4</v>
      </c>
      <c r="E3240" s="327">
        <v>1.3212622331402172E-4</v>
      </c>
      <c r="F3240" s="332">
        <v>0</v>
      </c>
      <c r="G3240" s="326">
        <v>2.4974354605492705E-4</v>
      </c>
      <c r="H3240" s="327">
        <v>0</v>
      </c>
      <c r="I3240" s="332">
        <v>0</v>
      </c>
      <c r="J3240" s="326">
        <v>0</v>
      </c>
      <c r="K3240" s="327">
        <v>0</v>
      </c>
      <c r="L3240" s="336">
        <v>2.1382081345896285E-4</v>
      </c>
      <c r="M3240" s="337">
        <v>1.1415525114155251E-4</v>
      </c>
      <c r="N3240" s="345">
        <v>0.46742850909144923</v>
      </c>
      <c r="O3240" s="346">
        <v>0.33048970529043964</v>
      </c>
      <c r="P3240" s="347">
        <v>0.22114682872754715</v>
      </c>
      <c r="Q3240" s="348">
        <v>6.1892130857648102E-2</v>
      </c>
      <c r="R3240" s="346">
        <v>0.19264416032112597</v>
      </c>
      <c r="S3240" s="347">
        <v>6.4177064921747698E-2</v>
      </c>
      <c r="T3240" s="349">
        <v>0.17078783057117619</v>
      </c>
      <c r="U3240" s="349">
        <v>0.63790760085124576</v>
      </c>
      <c r="V3240" s="361">
        <v>0.57826456217043609</v>
      </c>
    </row>
    <row r="3241" spans="1:22" ht="16" hidden="1" customHeight="1" outlineLevel="1">
      <c r="A3241" s="65">
        <v>3232</v>
      </c>
      <c r="B3241" s="117">
        <v>1</v>
      </c>
      <c r="C3241" s="325">
        <v>1.4409336009683845E-4</v>
      </c>
      <c r="D3241" s="326">
        <v>1.1340472419623065E-4</v>
      </c>
      <c r="E3241" s="327">
        <v>1.3400725447558609E-4</v>
      </c>
      <c r="F3241" s="332">
        <v>0</v>
      </c>
      <c r="G3241" s="326">
        <v>0</v>
      </c>
      <c r="H3241" s="327">
        <v>0</v>
      </c>
      <c r="I3241" s="332">
        <v>0</v>
      </c>
      <c r="J3241" s="326">
        <v>0</v>
      </c>
      <c r="K3241" s="327">
        <v>0</v>
      </c>
      <c r="L3241" s="336">
        <v>2.2321953053408208E-4</v>
      </c>
      <c r="M3241" s="337">
        <v>1.1415525114155251E-4</v>
      </c>
      <c r="N3241" s="345">
        <v>0.39054787995931844</v>
      </c>
      <c r="O3241" s="346">
        <v>0.26867069136017058</v>
      </c>
      <c r="P3241" s="347">
        <v>0.23270884440559061</v>
      </c>
      <c r="Q3241" s="348">
        <v>4.4208664898320073E-2</v>
      </c>
      <c r="R3241" s="346">
        <v>0.17181677199645881</v>
      </c>
      <c r="S3241" s="347">
        <v>5.7340225396979305E-2</v>
      </c>
      <c r="T3241" s="349">
        <v>0.1398824603397551</v>
      </c>
      <c r="U3241" s="349">
        <v>0.67023532738853153</v>
      </c>
      <c r="V3241" s="361">
        <v>0.43592580483173016</v>
      </c>
    </row>
    <row r="3242" spans="1:22" ht="16" hidden="1" customHeight="1" outlineLevel="1">
      <c r="A3242" s="65">
        <v>3233</v>
      </c>
      <c r="B3242" s="117">
        <v>1</v>
      </c>
      <c r="C3242" s="325">
        <v>1.4563717288177463E-4</v>
      </c>
      <c r="D3242" s="326">
        <v>1.1645710576640178E-4</v>
      </c>
      <c r="E3242" s="327">
        <v>1.3728932953679842E-4</v>
      </c>
      <c r="F3242" s="332">
        <v>0</v>
      </c>
      <c r="G3242" s="326">
        <v>0</v>
      </c>
      <c r="H3242" s="327">
        <v>0</v>
      </c>
      <c r="I3242" s="332">
        <v>0</v>
      </c>
      <c r="J3242" s="326">
        <v>0</v>
      </c>
      <c r="K3242" s="327">
        <v>0</v>
      </c>
      <c r="L3242" s="336">
        <v>2.2321953053408208E-4</v>
      </c>
      <c r="M3242" s="337">
        <v>1.1415525114155251E-4</v>
      </c>
      <c r="N3242" s="345">
        <v>0.25179120544761036</v>
      </c>
      <c r="O3242" s="346">
        <v>0.16782870564753519</v>
      </c>
      <c r="P3242" s="347">
        <v>0.15774658458320734</v>
      </c>
      <c r="Q3242" s="348">
        <v>4.4208664898320073E-2</v>
      </c>
      <c r="R3242" s="346">
        <v>0.15603282931903348</v>
      </c>
      <c r="S3242" s="347">
        <v>8.649275427891126E-2</v>
      </c>
      <c r="T3242" s="349">
        <v>0.15842568247860775</v>
      </c>
      <c r="U3242" s="349">
        <v>0.69558655367005062</v>
      </c>
      <c r="V3242" s="361">
        <v>0.28754810965485017</v>
      </c>
    </row>
    <row r="3243" spans="1:22" ht="16" hidden="1" customHeight="1" outlineLevel="1">
      <c r="A3243" s="65">
        <v>3234</v>
      </c>
      <c r="B3243" s="117">
        <v>1</v>
      </c>
      <c r="C3243" s="325">
        <v>1.3944942123364981E-4</v>
      </c>
      <c r="D3243" s="326">
        <v>1.1867348474092095E-4</v>
      </c>
      <c r="E3243" s="327">
        <v>1.3328078726836123E-4</v>
      </c>
      <c r="F3243" s="332">
        <v>0</v>
      </c>
      <c r="G3243" s="326">
        <v>0</v>
      </c>
      <c r="H3243" s="327">
        <v>0</v>
      </c>
      <c r="I3243" s="332">
        <v>0</v>
      </c>
      <c r="J3243" s="326">
        <v>0</v>
      </c>
      <c r="K3243" s="327">
        <v>0</v>
      </c>
      <c r="L3243" s="336">
        <v>1.644775488145868E-4</v>
      </c>
      <c r="M3243" s="337">
        <v>1.1415525114155251E-4</v>
      </c>
      <c r="N3243" s="345">
        <v>0.13261194021304337</v>
      </c>
      <c r="O3243" s="346">
        <v>8.6293671708290637E-2</v>
      </c>
      <c r="P3243" s="347">
        <v>6.5456553953762833E-2</v>
      </c>
      <c r="Q3243" s="348">
        <v>3.5366931918656058E-2</v>
      </c>
      <c r="R3243" s="346">
        <v>0.17548188219201047</v>
      </c>
      <c r="S3243" s="347">
        <v>0.10132319599331632</v>
      </c>
      <c r="T3243" s="349">
        <v>0.14549297370484385</v>
      </c>
      <c r="U3243" s="349">
        <v>0.74727161190291491</v>
      </c>
      <c r="V3243" s="361">
        <v>0.21841715880192264</v>
      </c>
    </row>
    <row r="3244" spans="1:22" ht="16" hidden="1" customHeight="1" outlineLevel="1">
      <c r="A3244" s="65">
        <v>3235</v>
      </c>
      <c r="B3244" s="117">
        <v>1</v>
      </c>
      <c r="C3244" s="325">
        <v>1.3438046508553944E-4</v>
      </c>
      <c r="D3244" s="326">
        <v>1.1900399739501592E-4</v>
      </c>
      <c r="E3244" s="327">
        <v>1.293500807721267E-4</v>
      </c>
      <c r="F3244" s="332">
        <v>0</v>
      </c>
      <c r="G3244" s="326">
        <v>0</v>
      </c>
      <c r="H3244" s="327">
        <v>0</v>
      </c>
      <c r="I3244" s="332">
        <v>0</v>
      </c>
      <c r="J3244" s="326">
        <v>0</v>
      </c>
      <c r="K3244" s="327">
        <v>0</v>
      </c>
      <c r="L3244" s="336">
        <v>1.1748396343899057E-4</v>
      </c>
      <c r="M3244" s="337">
        <v>1.1415525114155251E-4</v>
      </c>
      <c r="N3244" s="345">
        <v>4.0155124137785762E-2</v>
      </c>
      <c r="O3244" s="346">
        <v>1.6658385866884309E-2</v>
      </c>
      <c r="P3244" s="347">
        <v>1.4527171336086732E-2</v>
      </c>
      <c r="Q3244" s="348">
        <v>1.7683465959328029E-2</v>
      </c>
      <c r="R3244" s="346">
        <v>0.18689524995253423</v>
      </c>
      <c r="S3244" s="347">
        <v>0.16693194984518986</v>
      </c>
      <c r="T3244" s="349">
        <v>0.19684343501243581</v>
      </c>
      <c r="U3244" s="349">
        <v>0.77999238070813126</v>
      </c>
      <c r="V3244" s="361">
        <v>9.3469931672268428E-2</v>
      </c>
    </row>
    <row r="3245" spans="1:22" ht="16" hidden="1" customHeight="1" outlineLevel="1">
      <c r="A3245" s="65">
        <v>3236</v>
      </c>
      <c r="B3245" s="117">
        <v>1</v>
      </c>
      <c r="C3245" s="325">
        <v>1.3103657909387603E-4</v>
      </c>
      <c r="D3245" s="326">
        <v>1.2123981829036419E-4</v>
      </c>
      <c r="E3245" s="327">
        <v>1.3062139838477022E-4</v>
      </c>
      <c r="F3245" s="332">
        <v>0</v>
      </c>
      <c r="G3245" s="326">
        <v>0</v>
      </c>
      <c r="H3245" s="327">
        <v>0</v>
      </c>
      <c r="I3245" s="332">
        <v>0</v>
      </c>
      <c r="J3245" s="326">
        <v>0</v>
      </c>
      <c r="K3245" s="327">
        <v>0</v>
      </c>
      <c r="L3245" s="336">
        <v>8.811297257924293E-5</v>
      </c>
      <c r="M3245" s="337">
        <v>1.1415525114155251E-4</v>
      </c>
      <c r="N3245" s="345">
        <v>3.7154207387275081E-3</v>
      </c>
      <c r="O3245" s="346">
        <v>5.0971006170728861E-4</v>
      </c>
      <c r="P3245" s="347">
        <v>2.1508398659207011E-4</v>
      </c>
      <c r="Q3245" s="348">
        <v>1.7683465959328029E-2</v>
      </c>
      <c r="R3245" s="346">
        <v>0.18799740092496001</v>
      </c>
      <c r="S3245" s="347">
        <v>0.21501287605695441</v>
      </c>
      <c r="T3245" s="349">
        <v>0.23364459894954337</v>
      </c>
      <c r="U3245" s="349">
        <v>0.79591059255931773</v>
      </c>
      <c r="V3245" s="361">
        <v>0</v>
      </c>
    </row>
    <row r="3246" spans="1:22" ht="16" hidden="1" customHeight="1" outlineLevel="1">
      <c r="A3246" s="65">
        <v>3237</v>
      </c>
      <c r="B3246" s="117">
        <v>1</v>
      </c>
      <c r="C3246" s="325">
        <v>1.2697391387035971E-4</v>
      </c>
      <c r="D3246" s="326">
        <v>1.2938598311776358E-4</v>
      </c>
      <c r="E3246" s="327">
        <v>1.3154245502250173E-4</v>
      </c>
      <c r="F3246" s="332">
        <v>0</v>
      </c>
      <c r="G3246" s="326">
        <v>0</v>
      </c>
      <c r="H3246" s="327">
        <v>0</v>
      </c>
      <c r="I3246" s="332">
        <v>0</v>
      </c>
      <c r="J3246" s="326">
        <v>0</v>
      </c>
      <c r="K3246" s="327">
        <v>0</v>
      </c>
      <c r="L3246" s="336">
        <v>5.8741981719495287E-5</v>
      </c>
      <c r="M3246" s="337">
        <v>1.1415525114155251E-4</v>
      </c>
      <c r="N3246" s="345">
        <v>0</v>
      </c>
      <c r="O3246" s="346">
        <v>0</v>
      </c>
      <c r="P3246" s="347">
        <v>0</v>
      </c>
      <c r="Q3246" s="348">
        <v>8.8417329796640146E-3</v>
      </c>
      <c r="R3246" s="346">
        <v>0.1804092829633922</v>
      </c>
      <c r="S3246" s="347">
        <v>0.21484688412240668</v>
      </c>
      <c r="T3246" s="349">
        <v>0.23297894482148199</v>
      </c>
      <c r="U3246" s="349">
        <v>0.80377143791792816</v>
      </c>
      <c r="V3246" s="361">
        <v>0</v>
      </c>
    </row>
    <row r="3247" spans="1:22" ht="16" hidden="1" customHeight="1" outlineLevel="1">
      <c r="A3247" s="65">
        <v>3238</v>
      </c>
      <c r="B3247" s="117">
        <v>1</v>
      </c>
      <c r="C3247" s="325">
        <v>1.232862638982449E-4</v>
      </c>
      <c r="D3247" s="326">
        <v>1.240005710480986E-4</v>
      </c>
      <c r="E3247" s="327">
        <v>1.2563990896379974E-4</v>
      </c>
      <c r="F3247" s="332">
        <v>0</v>
      </c>
      <c r="G3247" s="326">
        <v>0</v>
      </c>
      <c r="H3247" s="327">
        <v>0</v>
      </c>
      <c r="I3247" s="332">
        <v>0</v>
      </c>
      <c r="J3247" s="326">
        <v>0</v>
      </c>
      <c r="K3247" s="327">
        <v>0</v>
      </c>
      <c r="L3247" s="336">
        <v>3.7594868300476983E-5</v>
      </c>
      <c r="M3247" s="337">
        <v>1.1415525114155251E-4</v>
      </c>
      <c r="N3247" s="345">
        <v>0</v>
      </c>
      <c r="O3247" s="346">
        <v>0</v>
      </c>
      <c r="P3247" s="347">
        <v>0</v>
      </c>
      <c r="Q3247" s="348">
        <v>1.7683465959328029E-2</v>
      </c>
      <c r="R3247" s="346">
        <v>0.14874441756129611</v>
      </c>
      <c r="S3247" s="347">
        <v>0.24932156763170726</v>
      </c>
      <c r="T3247" s="349">
        <v>0.20359506973991548</v>
      </c>
      <c r="U3247" s="349">
        <v>0.78009064127511396</v>
      </c>
      <c r="V3247" s="361">
        <v>0</v>
      </c>
    </row>
    <row r="3248" spans="1:22" ht="16" hidden="1" customHeight="1" outlineLevel="1">
      <c r="A3248" s="65">
        <v>3239</v>
      </c>
      <c r="B3248" s="117">
        <v>1</v>
      </c>
      <c r="C3248" s="325">
        <v>1.1206080737295985E-4</v>
      </c>
      <c r="D3248" s="326">
        <v>1.1305476962130658E-4</v>
      </c>
      <c r="E3248" s="327">
        <v>1.1470398296932549E-4</v>
      </c>
      <c r="F3248" s="332">
        <v>0</v>
      </c>
      <c r="G3248" s="326">
        <v>0</v>
      </c>
      <c r="H3248" s="327">
        <v>0</v>
      </c>
      <c r="I3248" s="332">
        <v>0</v>
      </c>
      <c r="J3248" s="326">
        <v>0</v>
      </c>
      <c r="K3248" s="327">
        <v>0</v>
      </c>
      <c r="L3248" s="336">
        <v>2.3496792687798115E-5</v>
      </c>
      <c r="M3248" s="337">
        <v>1.1415525114155251E-4</v>
      </c>
      <c r="N3248" s="345">
        <v>0</v>
      </c>
      <c r="O3248" s="346">
        <v>0</v>
      </c>
      <c r="P3248" s="347">
        <v>0</v>
      </c>
      <c r="Q3248" s="348">
        <v>1.7683465959328029E-2</v>
      </c>
      <c r="R3248" s="346">
        <v>0.14791767314831997</v>
      </c>
      <c r="S3248" s="347">
        <v>0.33524890975990229</v>
      </c>
      <c r="T3248" s="349">
        <v>0.13912171276482782</v>
      </c>
      <c r="U3248" s="349">
        <v>0.6889048351152316</v>
      </c>
      <c r="V3248" s="361">
        <v>0</v>
      </c>
    </row>
    <row r="3249" spans="1:22" ht="16" hidden="1" customHeight="1" outlineLevel="1">
      <c r="A3249" s="65">
        <v>3240</v>
      </c>
      <c r="B3249" s="117">
        <v>1</v>
      </c>
      <c r="C3249" s="325">
        <v>1.0424173938123847E-4</v>
      </c>
      <c r="D3249" s="326">
        <v>1.0177845554041958E-4</v>
      </c>
      <c r="E3249" s="327">
        <v>1.0494856618659163E-4</v>
      </c>
      <c r="F3249" s="332">
        <v>0</v>
      </c>
      <c r="G3249" s="326">
        <v>0</v>
      </c>
      <c r="H3249" s="327">
        <v>0</v>
      </c>
      <c r="I3249" s="332">
        <v>0</v>
      </c>
      <c r="J3249" s="326">
        <v>0</v>
      </c>
      <c r="K3249" s="327">
        <v>0</v>
      </c>
      <c r="L3249" s="336">
        <v>9.3987170751192458E-6</v>
      </c>
      <c r="M3249" s="337">
        <v>1.1415525114155251E-4</v>
      </c>
      <c r="N3249" s="345">
        <v>0</v>
      </c>
      <c r="O3249" s="346">
        <v>0</v>
      </c>
      <c r="P3249" s="347">
        <v>0</v>
      </c>
      <c r="Q3249" s="348">
        <v>3.5366931918656058E-2</v>
      </c>
      <c r="R3249" s="346">
        <v>0.15273993573593009</v>
      </c>
      <c r="S3249" s="347">
        <v>0.40142307576249214</v>
      </c>
      <c r="T3249" s="349">
        <v>8.244601843274485E-2</v>
      </c>
      <c r="U3249" s="349">
        <v>0.6218911284330767</v>
      </c>
      <c r="V3249" s="361">
        <v>0</v>
      </c>
    </row>
    <row r="3250" spans="1:22" ht="16" hidden="1" customHeight="1" outlineLevel="1">
      <c r="A3250" s="65">
        <v>3241</v>
      </c>
      <c r="B3250" s="117">
        <v>1</v>
      </c>
      <c r="C3250" s="325">
        <v>9.7335208501260733E-5</v>
      </c>
      <c r="D3250" s="326">
        <v>9.4487735229501282E-5</v>
      </c>
      <c r="E3250" s="327">
        <v>9.463532636973868E-5</v>
      </c>
      <c r="F3250" s="332">
        <v>0</v>
      </c>
      <c r="G3250" s="326">
        <v>0</v>
      </c>
      <c r="H3250" s="327">
        <v>0</v>
      </c>
      <c r="I3250" s="332">
        <v>0</v>
      </c>
      <c r="J3250" s="326">
        <v>0</v>
      </c>
      <c r="K3250" s="327">
        <v>0</v>
      </c>
      <c r="L3250" s="336">
        <v>5.8741981719495289E-6</v>
      </c>
      <c r="M3250" s="337">
        <v>1.1415525114155251E-4</v>
      </c>
      <c r="N3250" s="345">
        <v>0</v>
      </c>
      <c r="O3250" s="346">
        <v>0</v>
      </c>
      <c r="P3250" s="347">
        <v>0</v>
      </c>
      <c r="Q3250" s="348">
        <v>5.3050397877984087E-2</v>
      </c>
      <c r="R3250" s="346">
        <v>0.16933992989357011</v>
      </c>
      <c r="S3250" s="347">
        <v>0.4180846266231914</v>
      </c>
      <c r="T3250" s="349">
        <v>4.1080369046073553E-2</v>
      </c>
      <c r="U3250" s="349">
        <v>0.57659300705408345</v>
      </c>
      <c r="V3250" s="361">
        <v>0</v>
      </c>
    </row>
    <row r="3251" spans="1:22" ht="16" hidden="1" customHeight="1" outlineLevel="1">
      <c r="A3251" s="65">
        <v>3242</v>
      </c>
      <c r="B3251" s="117">
        <v>1</v>
      </c>
      <c r="C3251" s="325">
        <v>9.0022411098931386E-5</v>
      </c>
      <c r="D3251" s="326">
        <v>8.7799714464285549E-5</v>
      </c>
      <c r="E3251" s="327">
        <v>8.7305791153987841E-5</v>
      </c>
      <c r="F3251" s="332">
        <v>0</v>
      </c>
      <c r="G3251" s="326">
        <v>0</v>
      </c>
      <c r="H3251" s="327">
        <v>0</v>
      </c>
      <c r="I3251" s="332">
        <v>0</v>
      </c>
      <c r="J3251" s="326">
        <v>0</v>
      </c>
      <c r="K3251" s="327">
        <v>0</v>
      </c>
      <c r="L3251" s="336">
        <v>2.3496792687798115E-6</v>
      </c>
      <c r="M3251" s="337">
        <v>1.1415525114155251E-4</v>
      </c>
      <c r="N3251" s="345">
        <v>0</v>
      </c>
      <c r="O3251" s="346">
        <v>0</v>
      </c>
      <c r="P3251" s="347">
        <v>0</v>
      </c>
      <c r="Q3251" s="348">
        <v>5.3050397877984087E-2</v>
      </c>
      <c r="R3251" s="346">
        <v>0.18519123019620201</v>
      </c>
      <c r="S3251" s="347">
        <v>0.42424711966653378</v>
      </c>
      <c r="T3251" s="349">
        <v>3.9653967343084892E-2</v>
      </c>
      <c r="U3251" s="349">
        <v>0.56362261221237608</v>
      </c>
      <c r="V3251" s="361">
        <v>0</v>
      </c>
    </row>
    <row r="3252" spans="1:22" ht="16" hidden="1" customHeight="1" outlineLevel="1">
      <c r="A3252" s="65">
        <v>3243</v>
      </c>
      <c r="B3252" s="117">
        <v>1</v>
      </c>
      <c r="C3252" s="325">
        <v>8.7241047984370208E-5</v>
      </c>
      <c r="D3252" s="326">
        <v>8.4805658656601765E-5</v>
      </c>
      <c r="E3252" s="327">
        <v>8.3906962434471521E-5</v>
      </c>
      <c r="F3252" s="332">
        <v>0</v>
      </c>
      <c r="G3252" s="326">
        <v>0</v>
      </c>
      <c r="H3252" s="327">
        <v>0</v>
      </c>
      <c r="I3252" s="332">
        <v>0</v>
      </c>
      <c r="J3252" s="326">
        <v>0</v>
      </c>
      <c r="K3252" s="327">
        <v>0</v>
      </c>
      <c r="L3252" s="336">
        <v>1.1748396343899057E-6</v>
      </c>
      <c r="M3252" s="337">
        <v>1.1415525114155251E-4</v>
      </c>
      <c r="N3252" s="345">
        <v>0</v>
      </c>
      <c r="O3252" s="346">
        <v>0</v>
      </c>
      <c r="P3252" s="347">
        <v>0</v>
      </c>
      <c r="Q3252" s="348">
        <v>5.3050397877984087E-2</v>
      </c>
      <c r="R3252" s="346">
        <v>0.19195689874199379</v>
      </c>
      <c r="S3252" s="347">
        <v>0.46357710123996188</v>
      </c>
      <c r="T3252" s="349">
        <v>3.8322659086962134E-2</v>
      </c>
      <c r="U3252" s="349">
        <v>0.54868700603101606</v>
      </c>
      <c r="V3252" s="361">
        <v>0</v>
      </c>
    </row>
    <row r="3253" spans="1:22" ht="16" hidden="1" customHeight="1" outlineLevel="1">
      <c r="A3253" s="65">
        <v>3244</v>
      </c>
      <c r="B3253" s="117">
        <v>1</v>
      </c>
      <c r="C3253" s="325">
        <v>8.4703444783220026E-5</v>
      </c>
      <c r="D3253" s="326">
        <v>8.3366956515247217E-5</v>
      </c>
      <c r="E3253" s="327">
        <v>8.1104874635175634E-5</v>
      </c>
      <c r="F3253" s="332">
        <v>0</v>
      </c>
      <c r="G3253" s="326">
        <v>0</v>
      </c>
      <c r="H3253" s="327">
        <v>0</v>
      </c>
      <c r="I3253" s="332">
        <v>0</v>
      </c>
      <c r="J3253" s="326">
        <v>0</v>
      </c>
      <c r="K3253" s="327">
        <v>0</v>
      </c>
      <c r="L3253" s="336">
        <v>1.409807561267887E-5</v>
      </c>
      <c r="M3253" s="337">
        <v>1.1415525114155251E-4</v>
      </c>
      <c r="N3253" s="345">
        <v>0</v>
      </c>
      <c r="O3253" s="346">
        <v>0</v>
      </c>
      <c r="P3253" s="347">
        <v>0</v>
      </c>
      <c r="Q3253" s="348">
        <v>7.9575596816976138E-2</v>
      </c>
      <c r="R3253" s="346">
        <v>0.18152753457140558</v>
      </c>
      <c r="S3253" s="347">
        <v>0.43640611381867089</v>
      </c>
      <c r="T3253" s="349">
        <v>3.4899294999789339E-2</v>
      </c>
      <c r="U3253" s="349">
        <v>0.53935225216766602</v>
      </c>
      <c r="V3253" s="361">
        <v>0</v>
      </c>
    </row>
    <row r="3254" spans="1:22" ht="16" hidden="1" customHeight="1" outlineLevel="1">
      <c r="A3254" s="65">
        <v>3245</v>
      </c>
      <c r="B3254" s="117">
        <v>1</v>
      </c>
      <c r="C3254" s="325">
        <v>8.4690944274839978E-5</v>
      </c>
      <c r="D3254" s="326">
        <v>8.4436262160848574E-5</v>
      </c>
      <c r="E3254" s="327">
        <v>8.0624887373259202E-5</v>
      </c>
      <c r="F3254" s="332">
        <v>0</v>
      </c>
      <c r="G3254" s="326">
        <v>0</v>
      </c>
      <c r="H3254" s="327">
        <v>0</v>
      </c>
      <c r="I3254" s="332">
        <v>0</v>
      </c>
      <c r="J3254" s="326">
        <v>0</v>
      </c>
      <c r="K3254" s="327">
        <v>0</v>
      </c>
      <c r="L3254" s="336">
        <v>3.7594868300476983E-5</v>
      </c>
      <c r="M3254" s="337">
        <v>1.1415525114155251E-4</v>
      </c>
      <c r="N3254" s="345">
        <v>0</v>
      </c>
      <c r="O3254" s="346">
        <v>2.1036651649933001E-4</v>
      </c>
      <c r="P3254" s="347">
        <v>6.4525195977621023E-4</v>
      </c>
      <c r="Q3254" s="348">
        <v>8.8417329796640146E-2</v>
      </c>
      <c r="R3254" s="346">
        <v>0.16369423098199321</v>
      </c>
      <c r="S3254" s="347">
        <v>0.41056825974003081</v>
      </c>
      <c r="T3254" s="349">
        <v>3.7847191852632578E-2</v>
      </c>
      <c r="U3254" s="349">
        <v>0.54072790010542282</v>
      </c>
      <c r="V3254" s="361">
        <v>0</v>
      </c>
    </row>
    <row r="3255" spans="1:22" ht="16" hidden="1" customHeight="1" outlineLevel="1">
      <c r="A3255" s="65">
        <v>3246</v>
      </c>
      <c r="B3255" s="117">
        <v>1</v>
      </c>
      <c r="C3255" s="325">
        <v>8.4065918855837462E-5</v>
      </c>
      <c r="D3255" s="326">
        <v>8.5972173906348695E-5</v>
      </c>
      <c r="E3255" s="327">
        <v>8.0080036967840551E-5</v>
      </c>
      <c r="F3255" s="332">
        <v>0</v>
      </c>
      <c r="G3255" s="326">
        <v>0</v>
      </c>
      <c r="H3255" s="327">
        <v>0</v>
      </c>
      <c r="I3255" s="332">
        <v>6.9097101488039455E-5</v>
      </c>
      <c r="J3255" s="326">
        <v>0</v>
      </c>
      <c r="K3255" s="327">
        <v>0</v>
      </c>
      <c r="L3255" s="336">
        <v>9.3987170751192462E-5</v>
      </c>
      <c r="M3255" s="337">
        <v>1.1415525114155251E-4</v>
      </c>
      <c r="N3255" s="345">
        <v>1.2861071787902915E-2</v>
      </c>
      <c r="O3255" s="346">
        <v>1.4268537271218022E-2</v>
      </c>
      <c r="P3255" s="347">
        <v>1.89569003409076E-2</v>
      </c>
      <c r="Q3255" s="348">
        <v>8.8417329796640146E-2</v>
      </c>
      <c r="R3255" s="346">
        <v>0.15523467795732129</v>
      </c>
      <c r="S3255" s="347">
        <v>0.3733131943377524</v>
      </c>
      <c r="T3255" s="349">
        <v>3.860793942755987E-2</v>
      </c>
      <c r="U3255" s="349">
        <v>0.54505136505265872</v>
      </c>
      <c r="V3255" s="361">
        <v>0</v>
      </c>
    </row>
    <row r="3256" spans="1:22" ht="16" hidden="1" customHeight="1" outlineLevel="1">
      <c r="A3256" s="65">
        <v>3247</v>
      </c>
      <c r="B3256" s="117">
        <v>1</v>
      </c>
      <c r="C3256" s="325">
        <v>8.4453434615619019E-5</v>
      </c>
      <c r="D3256" s="326">
        <v>8.7294224522728542E-5</v>
      </c>
      <c r="E3256" s="327">
        <v>8.2479973277422693E-5</v>
      </c>
      <c r="F3256" s="332">
        <v>0</v>
      </c>
      <c r="G3256" s="326">
        <v>0</v>
      </c>
      <c r="H3256" s="327">
        <v>0</v>
      </c>
      <c r="I3256" s="332">
        <v>7.3554979003396872E-5</v>
      </c>
      <c r="J3256" s="326">
        <v>0</v>
      </c>
      <c r="K3256" s="327">
        <v>0</v>
      </c>
      <c r="L3256" s="336">
        <v>1.8210014333043539E-4</v>
      </c>
      <c r="M3256" s="337">
        <v>1.1415525114155251E-4</v>
      </c>
      <c r="N3256" s="345">
        <v>8.4168569811942415E-2</v>
      </c>
      <c r="O3256" s="346">
        <v>8.7012838940413631E-2</v>
      </c>
      <c r="P3256" s="347">
        <v>0.10160916613307583</v>
      </c>
      <c r="Q3256" s="348">
        <v>0.10610079575596817</v>
      </c>
      <c r="R3256" s="346">
        <v>0.15912479883345926</v>
      </c>
      <c r="S3256" s="347">
        <v>0.43230297732627704</v>
      </c>
      <c r="T3256" s="349">
        <v>4.0034341130548538E-2</v>
      </c>
      <c r="U3256" s="349">
        <v>0.55870958386324443</v>
      </c>
      <c r="V3256" s="361">
        <v>0</v>
      </c>
    </row>
    <row r="3257" spans="1:22" ht="16" hidden="1" customHeight="1" outlineLevel="1">
      <c r="A3257" s="65">
        <v>3248</v>
      </c>
      <c r="B3257" s="117">
        <v>1</v>
      </c>
      <c r="C3257" s="325">
        <v>9.3828815900656658E-5</v>
      </c>
      <c r="D3257" s="326">
        <v>9.9056586624343416E-5</v>
      </c>
      <c r="E3257" s="327">
        <v>9.4596408483637351E-5</v>
      </c>
      <c r="F3257" s="332">
        <v>0</v>
      </c>
      <c r="G3257" s="326">
        <v>0</v>
      </c>
      <c r="H3257" s="327">
        <v>0</v>
      </c>
      <c r="I3257" s="332">
        <v>7.132604024571815E-5</v>
      </c>
      <c r="J3257" s="326">
        <v>0</v>
      </c>
      <c r="K3257" s="327">
        <v>0</v>
      </c>
      <c r="L3257" s="336">
        <v>1.5860335064263727E-4</v>
      </c>
      <c r="M3257" s="337">
        <v>1.1415525114155251E-4</v>
      </c>
      <c r="N3257" s="345">
        <v>0.21549440284619548</v>
      </c>
      <c r="O3257" s="346">
        <v>0.16873473054202495</v>
      </c>
      <c r="P3257" s="347">
        <v>0.24031281156096548</v>
      </c>
      <c r="Q3257" s="348">
        <v>0.10610079575596817</v>
      </c>
      <c r="R3257" s="346">
        <v>0.18800491735177399</v>
      </c>
      <c r="S3257" s="347">
        <v>0.38793614613397281</v>
      </c>
      <c r="T3257" s="349">
        <v>5.5059105735362476E-2</v>
      </c>
      <c r="U3257" s="349">
        <v>0.59260947947225251</v>
      </c>
      <c r="V3257" s="361">
        <v>0</v>
      </c>
    </row>
    <row r="3258" spans="1:22" ht="16" hidden="1" customHeight="1" outlineLevel="1">
      <c r="A3258" s="65">
        <v>3249</v>
      </c>
      <c r="B3258" s="117">
        <v>1</v>
      </c>
      <c r="C3258" s="325">
        <v>1.0192289507673916E-4</v>
      </c>
      <c r="D3258" s="326">
        <v>1.0996350420947721E-4</v>
      </c>
      <c r="E3258" s="327">
        <v>1.0762092769888308E-4</v>
      </c>
      <c r="F3258" s="332">
        <v>0</v>
      </c>
      <c r="G3258" s="326">
        <v>0</v>
      </c>
      <c r="H3258" s="327">
        <v>0</v>
      </c>
      <c r="I3258" s="332">
        <v>0</v>
      </c>
      <c r="J3258" s="326">
        <v>0</v>
      </c>
      <c r="K3258" s="327">
        <v>0</v>
      </c>
      <c r="L3258" s="336">
        <v>1.4685495429873823E-4</v>
      </c>
      <c r="M3258" s="337">
        <v>1.1415525114155251E-4</v>
      </c>
      <c r="N3258" s="345">
        <v>0.35825229969191785</v>
      </c>
      <c r="O3258" s="346">
        <v>0.33950989599510034</v>
      </c>
      <c r="P3258" s="347">
        <v>0.39150883474383791</v>
      </c>
      <c r="Q3258" s="348">
        <v>9.7259062776304167E-2</v>
      </c>
      <c r="R3258" s="346">
        <v>0.22162718626536779</v>
      </c>
      <c r="S3258" s="347">
        <v>0.38894247648449426</v>
      </c>
      <c r="T3258" s="349">
        <v>0.10136961435906114</v>
      </c>
      <c r="U3258" s="349">
        <v>0.68674310264161376</v>
      </c>
      <c r="V3258" s="361">
        <v>0.11639651868622122</v>
      </c>
    </row>
    <row r="3259" spans="1:22" ht="16" hidden="1" customHeight="1" outlineLevel="1">
      <c r="A3259" s="65">
        <v>3250</v>
      </c>
      <c r="B3259" s="117">
        <v>1</v>
      </c>
      <c r="C3259" s="325">
        <v>1.0777938325279266E-4</v>
      </c>
      <c r="D3259" s="326">
        <v>1.1375467877115473E-4</v>
      </c>
      <c r="E3259" s="327">
        <v>1.1428885885091128E-4</v>
      </c>
      <c r="F3259" s="332">
        <v>0</v>
      </c>
      <c r="G3259" s="326">
        <v>0</v>
      </c>
      <c r="H3259" s="327">
        <v>0</v>
      </c>
      <c r="I3259" s="332">
        <v>0</v>
      </c>
      <c r="J3259" s="326">
        <v>0</v>
      </c>
      <c r="K3259" s="327">
        <v>0</v>
      </c>
      <c r="L3259" s="336">
        <v>1.644775488145868E-4</v>
      </c>
      <c r="M3259" s="337">
        <v>1.1415525114155251E-4</v>
      </c>
      <c r="N3259" s="345">
        <v>0.47800316811705834</v>
      </c>
      <c r="O3259" s="346">
        <v>0.44586263495655126</v>
      </c>
      <c r="P3259" s="347">
        <v>0.51923119386736927</v>
      </c>
      <c r="Q3259" s="348">
        <v>9.7259062776304167E-2</v>
      </c>
      <c r="R3259" s="346">
        <v>0.25917718676332835</v>
      </c>
      <c r="S3259" s="347">
        <v>0.39697757665776784</v>
      </c>
      <c r="T3259" s="349">
        <v>0.12209998577582974</v>
      </c>
      <c r="U3259" s="349">
        <v>0.72103604051855219</v>
      </c>
      <c r="V3259" s="361">
        <v>8.4201574484477293E-2</v>
      </c>
    </row>
    <row r="3260" spans="1:22" ht="16" hidden="1" customHeight="1" outlineLevel="1">
      <c r="A3260" s="65">
        <v>3251</v>
      </c>
      <c r="B3260" s="117">
        <v>1</v>
      </c>
      <c r="C3260" s="325">
        <v>1.0674184105724849E-4</v>
      </c>
      <c r="D3260" s="326">
        <v>1.1097448409259122E-4</v>
      </c>
      <c r="E3260" s="327">
        <v>1.1401643364820196E-4</v>
      </c>
      <c r="F3260" s="332">
        <v>0</v>
      </c>
      <c r="G3260" s="326">
        <v>0</v>
      </c>
      <c r="H3260" s="327">
        <v>0</v>
      </c>
      <c r="I3260" s="332">
        <v>0</v>
      </c>
      <c r="J3260" s="326">
        <v>0</v>
      </c>
      <c r="K3260" s="327">
        <v>0</v>
      </c>
      <c r="L3260" s="336">
        <v>1.8797434150238492E-4</v>
      </c>
      <c r="M3260" s="337">
        <v>1.1415525114155251E-4</v>
      </c>
      <c r="N3260" s="345">
        <v>0.54731005497409069</v>
      </c>
      <c r="O3260" s="346">
        <v>0.55300554603097385</v>
      </c>
      <c r="P3260" s="347">
        <v>0.58932155372358486</v>
      </c>
      <c r="Q3260" s="348">
        <v>9.7259062776304167E-2</v>
      </c>
      <c r="R3260" s="346">
        <v>0.28187577308563311</v>
      </c>
      <c r="S3260" s="347">
        <v>0.396277291812906</v>
      </c>
      <c r="T3260" s="349">
        <v>0.14511259991738021</v>
      </c>
      <c r="U3260" s="349">
        <v>0.68379528563213487</v>
      </c>
      <c r="V3260" s="361">
        <v>0.10660901134293568</v>
      </c>
    </row>
    <row r="3261" spans="1:22" ht="16" hidden="1" customHeight="1" outlineLevel="1">
      <c r="A3261" s="65">
        <v>3252</v>
      </c>
      <c r="B3261" s="117">
        <v>1</v>
      </c>
      <c r="C3261" s="325">
        <v>1.038042215879367E-4</v>
      </c>
      <c r="D3261" s="326">
        <v>1.0823317325568593E-4</v>
      </c>
      <c r="E3261" s="327">
        <v>1.1204459408573446E-4</v>
      </c>
      <c r="F3261" s="332">
        <v>0</v>
      </c>
      <c r="G3261" s="326">
        <v>2.1998438519324175E-4</v>
      </c>
      <c r="H3261" s="327">
        <v>0</v>
      </c>
      <c r="I3261" s="332">
        <v>0</v>
      </c>
      <c r="J3261" s="326">
        <v>0</v>
      </c>
      <c r="K3261" s="327">
        <v>0</v>
      </c>
      <c r="L3261" s="336">
        <v>2.0677177565262342E-4</v>
      </c>
      <c r="M3261" s="337">
        <v>1.1415525114155251E-4</v>
      </c>
      <c r="N3261" s="345">
        <v>0.59975464770920595</v>
      </c>
      <c r="O3261" s="346">
        <v>0.58330045666427355</v>
      </c>
      <c r="P3261" s="347">
        <v>0.61509211140407005</v>
      </c>
      <c r="Q3261" s="348">
        <v>7.9575596816976138E-2</v>
      </c>
      <c r="R3261" s="346">
        <v>0.30064894582375568</v>
      </c>
      <c r="S3261" s="347">
        <v>0.4187019155007794</v>
      </c>
      <c r="T3261" s="349">
        <v>0.11725021998566827</v>
      </c>
      <c r="U3261" s="349">
        <v>0.65785449594871992</v>
      </c>
      <c r="V3261" s="361">
        <v>0.27126359080677814</v>
      </c>
    </row>
    <row r="3262" spans="1:22" ht="16" hidden="1" customHeight="1" outlineLevel="1">
      <c r="A3262" s="65">
        <v>3253</v>
      </c>
      <c r="B3262" s="117">
        <v>1</v>
      </c>
      <c r="C3262" s="325">
        <v>9.9572799501289718E-5</v>
      </c>
      <c r="D3262" s="326">
        <v>1.0784433483910362E-4</v>
      </c>
      <c r="E3262" s="327">
        <v>1.1028031658247408E-4</v>
      </c>
      <c r="F3262" s="332">
        <v>0</v>
      </c>
      <c r="G3262" s="326">
        <v>1.9839440574456811E-4</v>
      </c>
      <c r="H3262" s="327">
        <v>0</v>
      </c>
      <c r="I3262" s="332">
        <v>0</v>
      </c>
      <c r="J3262" s="326">
        <v>0</v>
      </c>
      <c r="K3262" s="327">
        <v>0</v>
      </c>
      <c r="L3262" s="336">
        <v>1.8797434150238492E-4</v>
      </c>
      <c r="M3262" s="337">
        <v>1.1415525114155251E-4</v>
      </c>
      <c r="N3262" s="345">
        <v>0.60046915169742276</v>
      </c>
      <c r="O3262" s="346">
        <v>0.58714969824416707</v>
      </c>
      <c r="P3262" s="347">
        <v>0.58460270490592448</v>
      </c>
      <c r="Q3262" s="348">
        <v>7.0733863837312116E-2</v>
      </c>
      <c r="R3262" s="346">
        <v>0.31434720666896093</v>
      </c>
      <c r="S3262" s="347">
        <v>0.41055788099679591</v>
      </c>
      <c r="T3262" s="349">
        <v>8.7295784222906306E-2</v>
      </c>
      <c r="U3262" s="349">
        <v>0.60597291658189045</v>
      </c>
      <c r="V3262" s="361">
        <v>0.40635714965189734</v>
      </c>
    </row>
    <row r="3263" spans="1:22" ht="16" hidden="1" customHeight="1" outlineLevel="1">
      <c r="A3263" s="65">
        <v>3254</v>
      </c>
      <c r="B3263" s="117">
        <v>1</v>
      </c>
      <c r="C3263" s="325">
        <v>9.8679013152116123E-5</v>
      </c>
      <c r="D3263" s="326">
        <v>1.009035691031094E-4</v>
      </c>
      <c r="E3263" s="327">
        <v>1.0170540901148064E-4</v>
      </c>
      <c r="F3263" s="332">
        <v>0</v>
      </c>
      <c r="G3263" s="326">
        <v>2.6433137000673356E-4</v>
      </c>
      <c r="H3263" s="327">
        <v>0</v>
      </c>
      <c r="I3263" s="332">
        <v>0</v>
      </c>
      <c r="J3263" s="326">
        <v>0</v>
      </c>
      <c r="K3263" s="327">
        <v>0</v>
      </c>
      <c r="L3263" s="336">
        <v>1.9032402077116473E-4</v>
      </c>
      <c r="M3263" s="337">
        <v>1.1415525114155251E-4</v>
      </c>
      <c r="N3263" s="345">
        <v>0.59818273893512885</v>
      </c>
      <c r="O3263" s="346">
        <v>0.57807037607562994</v>
      </c>
      <c r="P3263" s="347">
        <v>0.55213002852540072</v>
      </c>
      <c r="Q3263" s="348">
        <v>7.9575596816976138E-2</v>
      </c>
      <c r="R3263" s="346">
        <v>0.32042871114593691</v>
      </c>
      <c r="S3263" s="347">
        <v>0.4134316376002824</v>
      </c>
      <c r="T3263" s="349">
        <v>5.7911909141339805E-2</v>
      </c>
      <c r="U3263" s="349">
        <v>0.57678952818804863</v>
      </c>
      <c r="V3263" s="361">
        <v>0.24286302347680619</v>
      </c>
    </row>
    <row r="3264" spans="1:22" ht="16" hidden="1" customHeight="1" outlineLevel="1">
      <c r="A3264" s="65">
        <v>3255</v>
      </c>
      <c r="B3264" s="117">
        <v>1</v>
      </c>
      <c r="C3264" s="325">
        <v>9.4397589031948947E-5</v>
      </c>
      <c r="D3264" s="326">
        <v>9.5673692400077327E-5</v>
      </c>
      <c r="E3264" s="327">
        <v>9.846225183636965E-5</v>
      </c>
      <c r="F3264" s="332">
        <v>0</v>
      </c>
      <c r="G3264" s="326">
        <v>2.7075001254552836E-4</v>
      </c>
      <c r="H3264" s="327">
        <v>0</v>
      </c>
      <c r="I3264" s="332">
        <v>0</v>
      </c>
      <c r="J3264" s="326">
        <v>0</v>
      </c>
      <c r="K3264" s="327">
        <v>0</v>
      </c>
      <c r="L3264" s="336">
        <v>2.1382081345896285E-4</v>
      </c>
      <c r="M3264" s="337">
        <v>1.1415525114155251E-4</v>
      </c>
      <c r="N3264" s="345">
        <v>0.52416012575586546</v>
      </c>
      <c r="O3264" s="346">
        <v>0.49360907537107895</v>
      </c>
      <c r="P3264" s="347">
        <v>0.48234228531899098</v>
      </c>
      <c r="Q3264" s="348">
        <v>7.0733863837312116E-2</v>
      </c>
      <c r="R3264" s="346">
        <v>0.31220017416148854</v>
      </c>
      <c r="S3264" s="347">
        <v>0.38678456434607073</v>
      </c>
      <c r="T3264" s="349">
        <v>5.6865881225814791E-2</v>
      </c>
      <c r="U3264" s="349">
        <v>0.56843737999452504</v>
      </c>
      <c r="V3264" s="361">
        <v>0.17921368750100744</v>
      </c>
    </row>
    <row r="3265" spans="1:22" ht="16" hidden="1" customHeight="1" outlineLevel="1">
      <c r="A3265" s="65">
        <v>3256</v>
      </c>
      <c r="B3265" s="117">
        <v>1</v>
      </c>
      <c r="C3265" s="325">
        <v>9.3578805733055651E-5</v>
      </c>
      <c r="D3265" s="326">
        <v>1.0057305644901442E-4</v>
      </c>
      <c r="E3265" s="327">
        <v>9.9811405221215819E-5</v>
      </c>
      <c r="F3265" s="332">
        <v>0</v>
      </c>
      <c r="G3265" s="326">
        <v>2.5266111084528819E-4</v>
      </c>
      <c r="H3265" s="327">
        <v>0</v>
      </c>
      <c r="I3265" s="332">
        <v>0</v>
      </c>
      <c r="J3265" s="326">
        <v>0</v>
      </c>
      <c r="K3265" s="327">
        <v>0</v>
      </c>
      <c r="L3265" s="336">
        <v>2.2321953053408208E-4</v>
      </c>
      <c r="M3265" s="337">
        <v>1.1415525114155251E-4</v>
      </c>
      <c r="N3265" s="345">
        <v>0.41969964267856508</v>
      </c>
      <c r="O3265" s="346">
        <v>0.4032554381348305</v>
      </c>
      <c r="P3265" s="347">
        <v>0.36485141929378634</v>
      </c>
      <c r="Q3265" s="348">
        <v>7.0733863837312116E-2</v>
      </c>
      <c r="R3265" s="346">
        <v>0.26860443607114404</v>
      </c>
      <c r="S3265" s="347">
        <v>0.37586014794910949</v>
      </c>
      <c r="T3265" s="349">
        <v>6.409298318762402E-2</v>
      </c>
      <c r="U3265" s="349">
        <v>0.58759819055613827</v>
      </c>
      <c r="V3265" s="361">
        <v>0.14979008898226817</v>
      </c>
    </row>
    <row r="3266" spans="1:22" ht="16" hidden="1" customHeight="1" outlineLevel="1">
      <c r="A3266" s="65">
        <v>3257</v>
      </c>
      <c r="B3266" s="117">
        <v>1</v>
      </c>
      <c r="C3266" s="325">
        <v>9.4428840302899066E-5</v>
      </c>
      <c r="D3266" s="326">
        <v>1.0263390005690066E-4</v>
      </c>
      <c r="E3266" s="327">
        <v>1.0223728678819884E-4</v>
      </c>
      <c r="F3266" s="332">
        <v>0</v>
      </c>
      <c r="G3266" s="326">
        <v>2.637478570486612E-4</v>
      </c>
      <c r="H3266" s="327">
        <v>0</v>
      </c>
      <c r="I3266" s="332">
        <v>0</v>
      </c>
      <c r="J3266" s="326">
        <v>0</v>
      </c>
      <c r="K3266" s="327">
        <v>0</v>
      </c>
      <c r="L3266" s="336">
        <v>2.2321953053408208E-4</v>
      </c>
      <c r="M3266" s="337">
        <v>1.1415525114155251E-4</v>
      </c>
      <c r="N3266" s="345">
        <v>0.30009167505106799</v>
      </c>
      <c r="O3266" s="346">
        <v>0.24903139851375763</v>
      </c>
      <c r="P3266" s="347">
        <v>0.25158570742616937</v>
      </c>
      <c r="Q3266" s="348">
        <v>6.1892130857648102E-2</v>
      </c>
      <c r="R3266" s="346">
        <v>0.24378843980731613</v>
      </c>
      <c r="S3266" s="347">
        <v>0.38704393099112722</v>
      </c>
      <c r="T3266" s="349">
        <v>8.0353962601694806E-2</v>
      </c>
      <c r="U3266" s="349">
        <v>0.59516425421380081</v>
      </c>
      <c r="V3266" s="361">
        <v>0.14347630694412689</v>
      </c>
    </row>
    <row r="3267" spans="1:22" ht="16" hidden="1" customHeight="1" outlineLevel="1">
      <c r="A3267" s="65">
        <v>3258</v>
      </c>
      <c r="B3267" s="117">
        <v>1</v>
      </c>
      <c r="C3267" s="325">
        <v>9.389131844255691E-5</v>
      </c>
      <c r="D3267" s="326">
        <v>1.06561168064382E-4</v>
      </c>
      <c r="E3267" s="327">
        <v>1.0279510982231793E-4</v>
      </c>
      <c r="F3267" s="332">
        <v>2.4009783986974649E-4</v>
      </c>
      <c r="G3267" s="326">
        <v>3.1451348440094784E-4</v>
      </c>
      <c r="H3267" s="327">
        <v>0</v>
      </c>
      <c r="I3267" s="332">
        <v>0</v>
      </c>
      <c r="J3267" s="326">
        <v>0</v>
      </c>
      <c r="K3267" s="327">
        <v>0</v>
      </c>
      <c r="L3267" s="336">
        <v>1.644775488145868E-4</v>
      </c>
      <c r="M3267" s="337">
        <v>1.1415525114155251E-4</v>
      </c>
      <c r="N3267" s="345">
        <v>0.14461560721508609</v>
      </c>
      <c r="O3267" s="346">
        <v>0.11343858194556301</v>
      </c>
      <c r="P3267" s="347">
        <v>0.12534493023245719</v>
      </c>
      <c r="Q3267" s="348">
        <v>5.3050397877984087E-2</v>
      </c>
      <c r="R3267" s="346">
        <v>0.23274948274012772</v>
      </c>
      <c r="S3267" s="347">
        <v>0.38447103901633412</v>
      </c>
      <c r="T3267" s="349">
        <v>9.376213860978827E-2</v>
      </c>
      <c r="U3267" s="349">
        <v>0.60302509957241146</v>
      </c>
      <c r="V3267" s="361">
        <v>0.11073167434244797</v>
      </c>
    </row>
    <row r="3268" spans="1:22" ht="16" hidden="1" customHeight="1" outlineLevel="1">
      <c r="A3268" s="65">
        <v>3259</v>
      </c>
      <c r="B3268" s="117">
        <v>1</v>
      </c>
      <c r="C3268" s="325">
        <v>9.6678931811308098E-5</v>
      </c>
      <c r="D3268" s="326">
        <v>1.084470343848062E-4</v>
      </c>
      <c r="E3268" s="327">
        <v>1.0302861713892592E-4</v>
      </c>
      <c r="F3268" s="332">
        <v>2.4009783986974649E-4</v>
      </c>
      <c r="G3268" s="326">
        <v>2.8475432353926251E-4</v>
      </c>
      <c r="H3268" s="327">
        <v>0</v>
      </c>
      <c r="I3268" s="332">
        <v>0</v>
      </c>
      <c r="J3268" s="326">
        <v>0</v>
      </c>
      <c r="K3268" s="327">
        <v>0</v>
      </c>
      <c r="L3268" s="336">
        <v>1.1748396343899057E-4</v>
      </c>
      <c r="M3268" s="337">
        <v>1.1415525114155251E-4</v>
      </c>
      <c r="N3268" s="345">
        <v>3.7582909780205183E-2</v>
      </c>
      <c r="O3268" s="346">
        <v>2.3164153555631391E-2</v>
      </c>
      <c r="P3268" s="347">
        <v>2.8752223971968787E-2</v>
      </c>
      <c r="Q3268" s="348">
        <v>3.5366931918656058E-2</v>
      </c>
      <c r="R3268" s="346">
        <v>0.2019252672910328</v>
      </c>
      <c r="S3268" s="347">
        <v>0.34765689181386117</v>
      </c>
      <c r="T3268" s="349">
        <v>0.10907218355519993</v>
      </c>
      <c r="U3268" s="349">
        <v>0.64861800265235259</v>
      </c>
      <c r="V3268" s="361">
        <v>3.4949493850307288E-2</v>
      </c>
    </row>
    <row r="3269" spans="1:22" ht="16" hidden="1" customHeight="1" outlineLevel="1">
      <c r="A3269" s="65">
        <v>3260</v>
      </c>
      <c r="B3269" s="117">
        <v>1</v>
      </c>
      <c r="C3269" s="325">
        <v>9.8816518744296688E-5</v>
      </c>
      <c r="D3269" s="326">
        <v>1.1326863075042684E-4</v>
      </c>
      <c r="E3269" s="327">
        <v>1.0856792959401549E-4</v>
      </c>
      <c r="F3269" s="332">
        <v>0</v>
      </c>
      <c r="G3269" s="326">
        <v>1.7797145221203916E-4</v>
      </c>
      <c r="H3269" s="327">
        <v>0</v>
      </c>
      <c r="I3269" s="332">
        <v>0</v>
      </c>
      <c r="J3269" s="326">
        <v>0</v>
      </c>
      <c r="K3269" s="327">
        <v>0</v>
      </c>
      <c r="L3269" s="336">
        <v>8.811297257924293E-5</v>
      </c>
      <c r="M3269" s="337">
        <v>1.1415525114155251E-4</v>
      </c>
      <c r="N3269" s="345">
        <v>2.1435119646504856E-3</v>
      </c>
      <c r="O3269" s="346">
        <v>1.0194201234145772E-3</v>
      </c>
      <c r="P3269" s="347">
        <v>4.766860770311075E-4</v>
      </c>
      <c r="Q3269" s="348">
        <v>3.5366931918656058E-2</v>
      </c>
      <c r="R3269" s="346">
        <v>0.17790806511330484</v>
      </c>
      <c r="S3269" s="347">
        <v>0.34362637254550632</v>
      </c>
      <c r="T3269" s="349">
        <v>0.12248035956329338</v>
      </c>
      <c r="U3269" s="349">
        <v>0.67966834181886426</v>
      </c>
      <c r="V3269" s="361">
        <v>0</v>
      </c>
    </row>
    <row r="3270" spans="1:22" ht="16" hidden="1" customHeight="1" outlineLevel="1">
      <c r="A3270" s="65">
        <v>3261</v>
      </c>
      <c r="B3270" s="117">
        <v>1</v>
      </c>
      <c r="C3270" s="325">
        <v>9.8266496375574471E-5</v>
      </c>
      <c r="D3270" s="326">
        <v>1.2446717714799737E-4</v>
      </c>
      <c r="E3270" s="327">
        <v>1.1200567619963313E-4</v>
      </c>
      <c r="F3270" s="332">
        <v>0</v>
      </c>
      <c r="G3270" s="326">
        <v>0</v>
      </c>
      <c r="H3270" s="327">
        <v>0</v>
      </c>
      <c r="I3270" s="332">
        <v>0</v>
      </c>
      <c r="J3270" s="326">
        <v>0</v>
      </c>
      <c r="K3270" s="327">
        <v>0</v>
      </c>
      <c r="L3270" s="336">
        <v>5.8741981719495287E-5</v>
      </c>
      <c r="M3270" s="337">
        <v>1.1415525114155251E-4</v>
      </c>
      <c r="N3270" s="345">
        <v>0</v>
      </c>
      <c r="O3270" s="346">
        <v>0</v>
      </c>
      <c r="P3270" s="347">
        <v>0</v>
      </c>
      <c r="Q3270" s="348">
        <v>2.6525198938992044E-2</v>
      </c>
      <c r="R3270" s="346">
        <v>0.18002264287659384</v>
      </c>
      <c r="S3270" s="347">
        <v>0.34126097048889809</v>
      </c>
      <c r="T3270" s="349">
        <v>0.11953246271045014</v>
      </c>
      <c r="U3270" s="349">
        <v>0.70236653279185224</v>
      </c>
      <c r="V3270" s="361">
        <v>0</v>
      </c>
    </row>
    <row r="3271" spans="1:22" ht="16" hidden="1" customHeight="1" outlineLevel="1">
      <c r="A3271" s="65">
        <v>3262</v>
      </c>
      <c r="B3271" s="117">
        <v>1</v>
      </c>
      <c r="C3271" s="325">
        <v>1.0029157873314261E-4</v>
      </c>
      <c r="D3271" s="326">
        <v>1.1847906553262979E-4</v>
      </c>
      <c r="E3271" s="327">
        <v>1.0911277999943414E-4</v>
      </c>
      <c r="F3271" s="332">
        <v>0</v>
      </c>
      <c r="G3271" s="326">
        <v>0</v>
      </c>
      <c r="H3271" s="327">
        <v>0</v>
      </c>
      <c r="I3271" s="332">
        <v>0</v>
      </c>
      <c r="J3271" s="326">
        <v>0</v>
      </c>
      <c r="K3271" s="327">
        <v>0</v>
      </c>
      <c r="L3271" s="336">
        <v>3.7594868300476983E-5</v>
      </c>
      <c r="M3271" s="337">
        <v>1.1415525114155251E-4</v>
      </c>
      <c r="N3271" s="345">
        <v>0</v>
      </c>
      <c r="O3271" s="346">
        <v>0</v>
      </c>
      <c r="P3271" s="347">
        <v>0</v>
      </c>
      <c r="Q3271" s="348">
        <v>1.7683465959328029E-2</v>
      </c>
      <c r="R3271" s="346">
        <v>0.17533445701031855</v>
      </c>
      <c r="S3271" s="347">
        <v>0.34233473718649243</v>
      </c>
      <c r="T3271" s="349">
        <v>0.13094367633435947</v>
      </c>
      <c r="U3271" s="349">
        <v>0.68074920805567318</v>
      </c>
      <c r="V3271" s="361">
        <v>0</v>
      </c>
    </row>
    <row r="3272" spans="1:22" ht="16" hidden="1" customHeight="1" outlineLevel="1">
      <c r="A3272" s="65">
        <v>3263</v>
      </c>
      <c r="B3272" s="117">
        <v>1</v>
      </c>
      <c r="C3272" s="325">
        <v>9.3278793531934454E-5</v>
      </c>
      <c r="D3272" s="326">
        <v>1.0978852692201518E-4</v>
      </c>
      <c r="E3272" s="327">
        <v>1.0202972472899174E-4</v>
      </c>
      <c r="F3272" s="332">
        <v>0</v>
      </c>
      <c r="G3272" s="326">
        <v>0</v>
      </c>
      <c r="H3272" s="327">
        <v>0</v>
      </c>
      <c r="I3272" s="332">
        <v>0</v>
      </c>
      <c r="J3272" s="326">
        <v>0</v>
      </c>
      <c r="K3272" s="327">
        <v>0</v>
      </c>
      <c r="L3272" s="336">
        <v>2.3496792687798115E-5</v>
      </c>
      <c r="M3272" s="337">
        <v>1.1415525114155251E-4</v>
      </c>
      <c r="N3272" s="345">
        <v>0</v>
      </c>
      <c r="O3272" s="346">
        <v>0</v>
      </c>
      <c r="P3272" s="347">
        <v>0</v>
      </c>
      <c r="Q3272" s="348">
        <v>1.7683465959328029E-2</v>
      </c>
      <c r="R3272" s="346">
        <v>0.18103613860800269</v>
      </c>
      <c r="S3272" s="347">
        <v>0.28448615724263498</v>
      </c>
      <c r="T3272" s="349">
        <v>0.11354157555789775</v>
      </c>
      <c r="U3272" s="349">
        <v>0.66424143280259096</v>
      </c>
      <c r="V3272" s="361">
        <v>0</v>
      </c>
    </row>
    <row r="3273" spans="1:22" ht="16" hidden="1" customHeight="1" outlineLevel="1">
      <c r="A3273" s="65">
        <v>3264</v>
      </c>
      <c r="B3273" s="117">
        <v>1</v>
      </c>
      <c r="C3273" s="325">
        <v>8.7728567811192173E-5</v>
      </c>
      <c r="D3273" s="326">
        <v>1.0084524334062204E-4</v>
      </c>
      <c r="E3273" s="327">
        <v>9.4920724201148437E-5</v>
      </c>
      <c r="F3273" s="332">
        <v>0</v>
      </c>
      <c r="G3273" s="326">
        <v>0</v>
      </c>
      <c r="H3273" s="327">
        <v>0</v>
      </c>
      <c r="I3273" s="332">
        <v>0</v>
      </c>
      <c r="J3273" s="326">
        <v>0</v>
      </c>
      <c r="K3273" s="327">
        <v>0</v>
      </c>
      <c r="L3273" s="336">
        <v>9.3987170751192458E-6</v>
      </c>
      <c r="M3273" s="337">
        <v>1.1415525114155251E-4</v>
      </c>
      <c r="N3273" s="345">
        <v>0</v>
      </c>
      <c r="O3273" s="346">
        <v>0</v>
      </c>
      <c r="P3273" s="347">
        <v>0</v>
      </c>
      <c r="Q3273" s="348">
        <v>1.7683465959328029E-2</v>
      </c>
      <c r="R3273" s="346">
        <v>0.16920898938886025</v>
      </c>
      <c r="S3273" s="347">
        <v>0.24640631304458385</v>
      </c>
      <c r="T3273" s="349">
        <v>0.10346167019011118</v>
      </c>
      <c r="U3273" s="349">
        <v>0.62562502997841674</v>
      </c>
      <c r="V3273" s="361">
        <v>0</v>
      </c>
    </row>
    <row r="3274" spans="1:22" ht="16" hidden="1" customHeight="1" outlineLevel="1">
      <c r="A3274" s="65">
        <v>3265</v>
      </c>
      <c r="B3274" s="117">
        <v>1</v>
      </c>
      <c r="C3274" s="325">
        <v>8.207208776921946E-5</v>
      </c>
      <c r="D3274" s="326">
        <v>9.2893497721513804E-5</v>
      </c>
      <c r="E3274" s="327">
        <v>8.6994448065177179E-5</v>
      </c>
      <c r="F3274" s="332">
        <v>0</v>
      </c>
      <c r="G3274" s="326">
        <v>0</v>
      </c>
      <c r="H3274" s="327">
        <v>0</v>
      </c>
      <c r="I3274" s="332">
        <v>0</v>
      </c>
      <c r="J3274" s="326">
        <v>0</v>
      </c>
      <c r="K3274" s="327">
        <v>0</v>
      </c>
      <c r="L3274" s="336">
        <v>5.8741981719495289E-6</v>
      </c>
      <c r="M3274" s="337">
        <v>1.1415525114155251E-4</v>
      </c>
      <c r="N3274" s="345">
        <v>0</v>
      </c>
      <c r="O3274" s="346">
        <v>0</v>
      </c>
      <c r="P3274" s="347">
        <v>0</v>
      </c>
      <c r="Q3274" s="348">
        <v>1.7683465959328029E-2</v>
      </c>
      <c r="R3274" s="346">
        <v>0.15784516536270493</v>
      </c>
      <c r="S3274" s="347">
        <v>0.2176117063951834</v>
      </c>
      <c r="T3274" s="349">
        <v>8.1590177410951648E-2</v>
      </c>
      <c r="U3274" s="349">
        <v>0.59673642328552301</v>
      </c>
      <c r="V3274" s="361">
        <v>0</v>
      </c>
    </row>
    <row r="3275" spans="1:22" ht="16" hidden="1" customHeight="1" outlineLevel="1">
      <c r="A3275" s="65">
        <v>3266</v>
      </c>
      <c r="B3275" s="117">
        <v>1</v>
      </c>
      <c r="C3275" s="325">
        <v>7.665936764065773E-5</v>
      </c>
      <c r="D3275" s="326">
        <v>8.5699987014741078E-5</v>
      </c>
      <c r="E3275" s="327">
        <v>7.9574104448523243E-5</v>
      </c>
      <c r="F3275" s="332">
        <v>0</v>
      </c>
      <c r="G3275" s="326">
        <v>0</v>
      </c>
      <c r="H3275" s="327">
        <v>0</v>
      </c>
      <c r="I3275" s="332">
        <v>0</v>
      </c>
      <c r="J3275" s="326">
        <v>0</v>
      </c>
      <c r="K3275" s="327">
        <v>0</v>
      </c>
      <c r="L3275" s="336">
        <v>2.3496792687798115E-6</v>
      </c>
      <c r="M3275" s="337">
        <v>1.1415525114155251E-4</v>
      </c>
      <c r="N3275" s="345">
        <v>0</v>
      </c>
      <c r="O3275" s="346">
        <v>0</v>
      </c>
      <c r="P3275" s="347">
        <v>0</v>
      </c>
      <c r="Q3275" s="348">
        <v>3.5366931918656058E-2</v>
      </c>
      <c r="R3275" s="346">
        <v>0.15202949791853113</v>
      </c>
      <c r="S3275" s="347">
        <v>0.24275965437219649</v>
      </c>
      <c r="T3275" s="349">
        <v>6.5139011103149042E-2</v>
      </c>
      <c r="U3275" s="349">
        <v>0.56666868978883767</v>
      </c>
      <c r="V3275" s="361">
        <v>0</v>
      </c>
    </row>
    <row r="3276" spans="1:22" ht="16" hidden="1" customHeight="1" outlineLevel="1">
      <c r="A3276" s="65">
        <v>3267</v>
      </c>
      <c r="B3276" s="117">
        <v>1</v>
      </c>
      <c r="C3276" s="325">
        <v>7.2702956738371859E-5</v>
      </c>
      <c r="D3276" s="326">
        <v>8.3386398436076332E-5</v>
      </c>
      <c r="E3276" s="327">
        <v>7.5837987382795384E-5</v>
      </c>
      <c r="F3276" s="332">
        <v>0</v>
      </c>
      <c r="G3276" s="326">
        <v>0</v>
      </c>
      <c r="H3276" s="327">
        <v>0</v>
      </c>
      <c r="I3276" s="332">
        <v>0</v>
      </c>
      <c r="J3276" s="326">
        <v>0</v>
      </c>
      <c r="K3276" s="327">
        <v>0</v>
      </c>
      <c r="L3276" s="336">
        <v>1.1748396343899057E-6</v>
      </c>
      <c r="M3276" s="337">
        <v>1.1415525114155251E-4</v>
      </c>
      <c r="N3276" s="345">
        <v>0</v>
      </c>
      <c r="O3276" s="346">
        <v>0</v>
      </c>
      <c r="P3276" s="347">
        <v>0</v>
      </c>
      <c r="Q3276" s="348">
        <v>4.4208664898320073E-2</v>
      </c>
      <c r="R3276" s="346">
        <v>0.13354521424435933</v>
      </c>
      <c r="S3276" s="347">
        <v>0.23892106540182539</v>
      </c>
      <c r="T3276" s="349">
        <v>5.6770787778948874E-2</v>
      </c>
      <c r="U3276" s="349">
        <v>0.55664611195660918</v>
      </c>
      <c r="V3276" s="361">
        <v>0</v>
      </c>
    </row>
    <row r="3277" spans="1:22" ht="16" hidden="1" customHeight="1" outlineLevel="1">
      <c r="A3277" s="65">
        <v>3268</v>
      </c>
      <c r="B3277" s="117">
        <v>1</v>
      </c>
      <c r="C3277" s="325">
        <v>7.0540368788623174E-5</v>
      </c>
      <c r="D3277" s="326">
        <v>8.072285528248751E-5</v>
      </c>
      <c r="E3277" s="327">
        <v>7.3956956221231003E-5</v>
      </c>
      <c r="F3277" s="332">
        <v>0</v>
      </c>
      <c r="G3277" s="326">
        <v>0</v>
      </c>
      <c r="H3277" s="327">
        <v>0</v>
      </c>
      <c r="I3277" s="332">
        <v>0</v>
      </c>
      <c r="J3277" s="326">
        <v>0</v>
      </c>
      <c r="K3277" s="327">
        <v>0</v>
      </c>
      <c r="L3277" s="336">
        <v>1.409807561267887E-5</v>
      </c>
      <c r="M3277" s="337">
        <v>1.1415525114155251E-4</v>
      </c>
      <c r="N3277" s="345">
        <v>0</v>
      </c>
      <c r="O3277" s="346">
        <v>0</v>
      </c>
      <c r="P3277" s="347">
        <v>0</v>
      </c>
      <c r="Q3277" s="348">
        <v>4.4208664898320073E-2</v>
      </c>
      <c r="R3277" s="346">
        <v>0.12616480132105237</v>
      </c>
      <c r="S3277" s="347">
        <v>0.2446841382289994</v>
      </c>
      <c r="T3277" s="349">
        <v>3.5850229468448451E-2</v>
      </c>
      <c r="U3277" s="349">
        <v>0.55104525963859918</v>
      </c>
      <c r="V3277" s="361">
        <v>0</v>
      </c>
    </row>
    <row r="3278" spans="1:22" ht="16" hidden="1" customHeight="1" outlineLevel="1">
      <c r="A3278" s="65">
        <v>3269</v>
      </c>
      <c r="B3278" s="117">
        <v>1</v>
      </c>
      <c r="C3278" s="325">
        <v>7.0340360654542371E-5</v>
      </c>
      <c r="D3278" s="326">
        <v>7.9847968845177313E-5</v>
      </c>
      <c r="E3278" s="327">
        <v>7.3451023701913694E-5</v>
      </c>
      <c r="F3278" s="332">
        <v>0</v>
      </c>
      <c r="G3278" s="326">
        <v>0</v>
      </c>
      <c r="H3278" s="327">
        <v>0</v>
      </c>
      <c r="I3278" s="332">
        <v>0</v>
      </c>
      <c r="J3278" s="326">
        <v>0</v>
      </c>
      <c r="K3278" s="327">
        <v>0</v>
      </c>
      <c r="L3278" s="336">
        <v>3.7594868300476983E-5</v>
      </c>
      <c r="M3278" s="337">
        <v>1.1415525114155251E-4</v>
      </c>
      <c r="N3278" s="345">
        <v>0</v>
      </c>
      <c r="O3278" s="346">
        <v>2.1036651649933001E-4</v>
      </c>
      <c r="P3278" s="347">
        <v>0</v>
      </c>
      <c r="Q3278" s="348">
        <v>4.4208664898320073E-2</v>
      </c>
      <c r="R3278" s="346">
        <v>0.1260460080335403</v>
      </c>
      <c r="S3278" s="347">
        <v>0.230678475310367</v>
      </c>
      <c r="T3278" s="349">
        <v>3.9178500108755343E-2</v>
      </c>
      <c r="U3278" s="349">
        <v>0.54849048489705077</v>
      </c>
      <c r="V3278" s="361">
        <v>0</v>
      </c>
    </row>
    <row r="3279" spans="1:22" ht="16" hidden="1" customHeight="1" outlineLevel="1">
      <c r="A3279" s="65">
        <v>3270</v>
      </c>
      <c r="B3279" s="117">
        <v>1</v>
      </c>
      <c r="C3279" s="325">
        <v>6.839653160144456E-5</v>
      </c>
      <c r="D3279" s="326">
        <v>7.8934198566208886E-5</v>
      </c>
      <c r="E3279" s="327">
        <v>7.4021819364733223E-5</v>
      </c>
      <c r="F3279" s="332">
        <v>0</v>
      </c>
      <c r="G3279" s="326">
        <v>0</v>
      </c>
      <c r="H3279" s="327">
        <v>0</v>
      </c>
      <c r="I3279" s="332">
        <v>0</v>
      </c>
      <c r="J3279" s="326">
        <v>0</v>
      </c>
      <c r="K3279" s="327">
        <v>0</v>
      </c>
      <c r="L3279" s="336">
        <v>9.3987170751192462E-5</v>
      </c>
      <c r="M3279" s="337">
        <v>1.1415525114155251E-4</v>
      </c>
      <c r="N3279" s="345">
        <v>1.2861071787902915E-2</v>
      </c>
      <c r="O3279" s="346">
        <v>2.4619617916845669E-2</v>
      </c>
      <c r="P3279" s="347">
        <v>2.0049826806510716E-2</v>
      </c>
      <c r="Q3279" s="348">
        <v>6.1892130857648102E-2</v>
      </c>
      <c r="R3279" s="346">
        <v>0.12425157456945361</v>
      </c>
      <c r="S3279" s="347">
        <v>0.20320662326038261</v>
      </c>
      <c r="T3279" s="349">
        <v>4.4503733133246355E-2</v>
      </c>
      <c r="U3279" s="349">
        <v>0.57934430292959715</v>
      </c>
      <c r="V3279" s="361">
        <v>0</v>
      </c>
    </row>
    <row r="3280" spans="1:22" ht="16" hidden="1" customHeight="1" outlineLevel="1">
      <c r="A3280" s="65">
        <v>3271</v>
      </c>
      <c r="B3280" s="117">
        <v>1</v>
      </c>
      <c r="C3280" s="325">
        <v>6.6565207123767218E-5</v>
      </c>
      <c r="D3280" s="326">
        <v>7.7631589870658154E-5</v>
      </c>
      <c r="E3280" s="327">
        <v>7.0467319100811585E-5</v>
      </c>
      <c r="F3280" s="332">
        <v>0</v>
      </c>
      <c r="G3280" s="326">
        <v>0</v>
      </c>
      <c r="H3280" s="327">
        <v>0</v>
      </c>
      <c r="I3280" s="332">
        <v>0</v>
      </c>
      <c r="J3280" s="326">
        <v>0</v>
      </c>
      <c r="K3280" s="327">
        <v>0</v>
      </c>
      <c r="L3280" s="336">
        <v>1.8210014333043539E-4</v>
      </c>
      <c r="M3280" s="337">
        <v>1.1415525114155251E-4</v>
      </c>
      <c r="N3280" s="345">
        <v>8.1596355454361821E-2</v>
      </c>
      <c r="O3280" s="346">
        <v>0.13918564326169766</v>
      </c>
      <c r="P3280" s="347">
        <v>0.11377641511073111</v>
      </c>
      <c r="Q3280" s="348">
        <v>5.3050397877984087E-2</v>
      </c>
      <c r="R3280" s="346">
        <v>0.10207628925831407</v>
      </c>
      <c r="S3280" s="347">
        <v>0.19913460600839089</v>
      </c>
      <c r="T3280" s="349">
        <v>3.9083406661889426E-2</v>
      </c>
      <c r="U3280" s="349">
        <v>0.58396254957778093</v>
      </c>
      <c r="V3280" s="361">
        <v>3.137041160184207E-2</v>
      </c>
    </row>
    <row r="3281" spans="1:22" ht="16" hidden="1" customHeight="1" outlineLevel="1">
      <c r="A3281" s="65">
        <v>3272</v>
      </c>
      <c r="B3281" s="117">
        <v>1</v>
      </c>
      <c r="C3281" s="325">
        <v>7.0527868280243126E-5</v>
      </c>
      <c r="D3281" s="326">
        <v>8.4377936398361231E-5</v>
      </c>
      <c r="E3281" s="327">
        <v>7.6707153505725122E-5</v>
      </c>
      <c r="F3281" s="332">
        <v>0</v>
      </c>
      <c r="G3281" s="326">
        <v>0</v>
      </c>
      <c r="H3281" s="327">
        <v>0</v>
      </c>
      <c r="I3281" s="332">
        <v>0</v>
      </c>
      <c r="J3281" s="326">
        <v>0</v>
      </c>
      <c r="K3281" s="327">
        <v>0</v>
      </c>
      <c r="L3281" s="336">
        <v>1.5860335064263727E-4</v>
      </c>
      <c r="M3281" s="337">
        <v>1.1415525114155251E-4</v>
      </c>
      <c r="N3281" s="345">
        <v>0.21535150204855213</v>
      </c>
      <c r="O3281" s="346">
        <v>0.28008258250687834</v>
      </c>
      <c r="P3281" s="347">
        <v>0.26757095266535114</v>
      </c>
      <c r="Q3281" s="348">
        <v>2.6525198938992044E-2</v>
      </c>
      <c r="R3281" s="346">
        <v>8.8245243070086646E-2</v>
      </c>
      <c r="S3281" s="347">
        <v>0.16643397404154647</v>
      </c>
      <c r="T3281" s="349">
        <v>3.8037378746364411E-2</v>
      </c>
      <c r="U3281" s="349">
        <v>0.57187649983891709</v>
      </c>
      <c r="V3281" s="361">
        <v>0.1349255985006946</v>
      </c>
    </row>
    <row r="3282" spans="1:22" ht="16" hidden="1" customHeight="1" outlineLevel="1">
      <c r="A3282" s="65">
        <v>3273</v>
      </c>
      <c r="B3282" s="117">
        <v>1</v>
      </c>
      <c r="C3282" s="325">
        <v>7.6040592475845251E-5</v>
      </c>
      <c r="D3282" s="326">
        <v>9.4409967546184824E-5</v>
      </c>
      <c r="E3282" s="327">
        <v>8.5917719883040343E-5</v>
      </c>
      <c r="F3282" s="332">
        <v>0</v>
      </c>
      <c r="G3282" s="326">
        <v>0</v>
      </c>
      <c r="H3282" s="327">
        <v>0</v>
      </c>
      <c r="I3282" s="332">
        <v>0</v>
      </c>
      <c r="J3282" s="326">
        <v>0</v>
      </c>
      <c r="K3282" s="327">
        <v>0</v>
      </c>
      <c r="L3282" s="336">
        <v>1.4685495429873823E-4</v>
      </c>
      <c r="M3282" s="337">
        <v>1.1415525114155251E-4</v>
      </c>
      <c r="N3282" s="345">
        <v>0.35725199410841424</v>
      </c>
      <c r="O3282" s="346">
        <v>0.39038126102768361</v>
      </c>
      <c r="P3282" s="347">
        <v>0.41986590380790811</v>
      </c>
      <c r="Q3282" s="348">
        <v>8.8417329796640146E-3</v>
      </c>
      <c r="R3282" s="346">
        <v>8.9435320187566683E-2</v>
      </c>
      <c r="S3282" s="347">
        <v>0.11879396602958725</v>
      </c>
      <c r="T3282" s="349">
        <v>5.4013077819837454E-2</v>
      </c>
      <c r="U3282" s="349">
        <v>0.54564092845455436</v>
      </c>
      <c r="V3282" s="361">
        <v>0.16046320541433856</v>
      </c>
    </row>
    <row r="3283" spans="1:22" ht="16" hidden="1" customHeight="1" outlineLevel="1">
      <c r="A3283" s="65">
        <v>3274</v>
      </c>
      <c r="B3283" s="117">
        <v>1</v>
      </c>
      <c r="C3283" s="325">
        <v>8.1540816163067328E-5</v>
      </c>
      <c r="D3283" s="326">
        <v>1.0535576897297684E-4</v>
      </c>
      <c r="E3283" s="327">
        <v>9.4907751572447999E-5</v>
      </c>
      <c r="F3283" s="332">
        <v>0</v>
      </c>
      <c r="G3283" s="326">
        <v>2.672489347970947E-4</v>
      </c>
      <c r="H3283" s="327">
        <v>4.8374417995283419E-4</v>
      </c>
      <c r="I3283" s="332">
        <v>0</v>
      </c>
      <c r="J3283" s="326">
        <v>0</v>
      </c>
      <c r="K3283" s="327">
        <v>0</v>
      </c>
      <c r="L3283" s="336">
        <v>1.644775488145868E-4</v>
      </c>
      <c r="M3283" s="337">
        <v>1.1415525114155251E-4</v>
      </c>
      <c r="N3283" s="345">
        <v>0.48557691039215667</v>
      </c>
      <c r="O3283" s="346">
        <v>0.47786373300303964</v>
      </c>
      <c r="P3283" s="347">
        <v>0.53455517446293577</v>
      </c>
      <c r="Q3283" s="348">
        <v>8.8417329796640146E-3</v>
      </c>
      <c r="R3283" s="346">
        <v>9.1659717778214425E-2</v>
      </c>
      <c r="S3283" s="347">
        <v>8.8432797755915268E-2</v>
      </c>
      <c r="T3283" s="349">
        <v>8.6249756307381298E-2</v>
      </c>
      <c r="U3283" s="349">
        <v>0.53267053361284711</v>
      </c>
      <c r="V3283" s="361">
        <v>0.20891976478082422</v>
      </c>
    </row>
    <row r="3284" spans="1:22" ht="16" hidden="1" customHeight="1" outlineLevel="1">
      <c r="A3284" s="65">
        <v>3275</v>
      </c>
      <c r="B3284" s="117">
        <v>1</v>
      </c>
      <c r="C3284" s="325">
        <v>8.3784657417286336E-5</v>
      </c>
      <c r="D3284" s="326">
        <v>1.0850536014729354E-4</v>
      </c>
      <c r="E3284" s="327">
        <v>9.9746542077713599E-5</v>
      </c>
      <c r="F3284" s="332">
        <v>0</v>
      </c>
      <c r="G3284" s="326">
        <v>3.2793428243660979E-4</v>
      </c>
      <c r="H3284" s="327">
        <v>4.4343216495676445E-4</v>
      </c>
      <c r="I3284" s="332">
        <v>0</v>
      </c>
      <c r="J3284" s="326">
        <v>0</v>
      </c>
      <c r="K3284" s="327">
        <v>0</v>
      </c>
      <c r="L3284" s="336">
        <v>1.8797434150238492E-4</v>
      </c>
      <c r="M3284" s="337">
        <v>1.1415525114155251E-4</v>
      </c>
      <c r="N3284" s="345">
        <v>0.56674456345358837</v>
      </c>
      <c r="O3284" s="346">
        <v>0.49341609683601279</v>
      </c>
      <c r="P3284" s="347">
        <v>0.60743562465076695</v>
      </c>
      <c r="Q3284" s="348">
        <v>1.7683465959328029E-2</v>
      </c>
      <c r="R3284" s="346">
        <v>9.2882896847396007E-2</v>
      </c>
      <c r="S3284" s="347">
        <v>8.5667975483138564E-2</v>
      </c>
      <c r="T3284" s="349">
        <v>7.1605365490030992E-2</v>
      </c>
      <c r="U3284" s="349">
        <v>0.49415239135565536</v>
      </c>
      <c r="V3284" s="361">
        <v>0.31968961192882317</v>
      </c>
    </row>
    <row r="3285" spans="1:22" ht="16" hidden="1" customHeight="1" outlineLevel="1">
      <c r="A3285" s="65">
        <v>3276</v>
      </c>
      <c r="B3285" s="117">
        <v>1</v>
      </c>
      <c r="C3285" s="325">
        <v>8.5322219948032505E-5</v>
      </c>
      <c r="D3285" s="326">
        <v>1.1175216092575583E-4</v>
      </c>
      <c r="E3285" s="327">
        <v>1.0052489979974024E-4</v>
      </c>
      <c r="F3285" s="332">
        <v>2.8511618484532408E-4</v>
      </c>
      <c r="G3285" s="326">
        <v>4.353006667219055E-4</v>
      </c>
      <c r="H3285" s="327">
        <v>4.53510168705782E-4</v>
      </c>
      <c r="I3285" s="332">
        <v>0</v>
      </c>
      <c r="J3285" s="326">
        <v>0</v>
      </c>
      <c r="K3285" s="327">
        <v>0</v>
      </c>
      <c r="L3285" s="336">
        <v>2.0677177565262342E-4</v>
      </c>
      <c r="M3285" s="337">
        <v>1.1415525114155251E-4</v>
      </c>
      <c r="N3285" s="345">
        <v>0.60104075488799624</v>
      </c>
      <c r="O3285" s="346">
        <v>0.51071260266136065</v>
      </c>
      <c r="P3285" s="347">
        <v>0.63461273253562145</v>
      </c>
      <c r="Q3285" s="348">
        <v>1.7683465959328029E-2</v>
      </c>
      <c r="R3285" s="346">
        <v>0.10472717621681128</v>
      </c>
      <c r="S3285" s="347">
        <v>8.3178079475619421E-2</v>
      </c>
      <c r="T3285" s="349">
        <v>5.5724759863423859E-2</v>
      </c>
      <c r="U3285" s="349">
        <v>0.49739499006608223</v>
      </c>
      <c r="V3285" s="361">
        <v>0.33536336588807891</v>
      </c>
    </row>
    <row r="3286" spans="1:22" ht="16" hidden="1" customHeight="1" outlineLevel="1">
      <c r="A3286" s="65">
        <v>3277</v>
      </c>
      <c r="B3286" s="117">
        <v>1</v>
      </c>
      <c r="C3286" s="325">
        <v>8.5222215880992111E-5</v>
      </c>
      <c r="D3286" s="326">
        <v>1.1216044126316726E-4</v>
      </c>
      <c r="E3286" s="327">
        <v>1.0035625562663446E-4</v>
      </c>
      <c r="F3286" s="332">
        <v>3.8265593229240867E-4</v>
      </c>
      <c r="G3286" s="326">
        <v>5.0123763098407074E-4</v>
      </c>
      <c r="H3286" s="327">
        <v>5.9460222119202516E-4</v>
      </c>
      <c r="I3286" s="332">
        <v>0</v>
      </c>
      <c r="J3286" s="326">
        <v>0</v>
      </c>
      <c r="K3286" s="327">
        <v>0</v>
      </c>
      <c r="L3286" s="336">
        <v>1.8797434150238492E-4</v>
      </c>
      <c r="M3286" s="337">
        <v>1.1415525114155251E-4</v>
      </c>
      <c r="N3286" s="345">
        <v>0.60904319955602471</v>
      </c>
      <c r="O3286" s="346">
        <v>0.48392265533170997</v>
      </c>
      <c r="P3286" s="347">
        <v>0.62366095575206859</v>
      </c>
      <c r="Q3286" s="348">
        <v>1.7683465959328029E-2</v>
      </c>
      <c r="R3286" s="346">
        <v>0.14016070861386273</v>
      </c>
      <c r="S3286" s="347">
        <v>0.11477900638143357</v>
      </c>
      <c r="T3286" s="349">
        <v>4.8212377561016886E-2</v>
      </c>
      <c r="U3286" s="349">
        <v>0.47685853156671221</v>
      </c>
      <c r="V3286" s="361">
        <v>0.30064901651996567</v>
      </c>
    </row>
    <row r="3287" spans="1:22" ht="16" hidden="1" customHeight="1" outlineLevel="1">
      <c r="A3287" s="65">
        <v>3278</v>
      </c>
      <c r="B3287" s="117">
        <v>1</v>
      </c>
      <c r="C3287" s="325">
        <v>8.1297056249656359E-5</v>
      </c>
      <c r="D3287" s="326">
        <v>1.05044698239711E-4</v>
      </c>
      <c r="E3287" s="327">
        <v>9.4583435854936899E-5</v>
      </c>
      <c r="F3287" s="332">
        <v>4.4268039225984509E-4</v>
      </c>
      <c r="G3287" s="326">
        <v>4.8781683294840878E-4</v>
      </c>
      <c r="H3287" s="327">
        <v>5.442122024469382E-4</v>
      </c>
      <c r="I3287" s="332">
        <v>0</v>
      </c>
      <c r="J3287" s="326">
        <v>0</v>
      </c>
      <c r="K3287" s="327">
        <v>0</v>
      </c>
      <c r="L3287" s="336">
        <v>1.9032402077116473E-4</v>
      </c>
      <c r="M3287" s="337">
        <v>1.1415525114155251E-4</v>
      </c>
      <c r="N3287" s="345">
        <v>0.60175525887621306</v>
      </c>
      <c r="O3287" s="346">
        <v>0.48555671520214289</v>
      </c>
      <c r="P3287" s="347">
        <v>0.59325758806833306</v>
      </c>
      <c r="Q3287" s="348">
        <v>1.7683465959328029E-2</v>
      </c>
      <c r="R3287" s="346">
        <v>0.16046136478982312</v>
      </c>
      <c r="S3287" s="347">
        <v>0.13277369058478375</v>
      </c>
      <c r="T3287" s="349">
        <v>2.8337847166041482E-2</v>
      </c>
      <c r="U3287" s="349">
        <v>0.47400897512421586</v>
      </c>
      <c r="V3287" s="361">
        <v>0.32157534852304442</v>
      </c>
    </row>
    <row r="3288" spans="1:22" ht="16" hidden="1" customHeight="1" outlineLevel="1">
      <c r="A3288" s="65">
        <v>3279</v>
      </c>
      <c r="B3288" s="117">
        <v>1</v>
      </c>
      <c r="C3288" s="325">
        <v>8.0978293285965077E-5</v>
      </c>
      <c r="D3288" s="326">
        <v>1.0247836469026775E-4</v>
      </c>
      <c r="E3288" s="327">
        <v>9.080840090310771E-5</v>
      </c>
      <c r="F3288" s="332">
        <v>4.9520179473135236E-4</v>
      </c>
      <c r="G3288" s="326">
        <v>4.9773655323563735E-4</v>
      </c>
      <c r="H3288" s="327">
        <v>6.2483623243907735E-4</v>
      </c>
      <c r="I3288" s="332">
        <v>0</v>
      </c>
      <c r="J3288" s="326">
        <v>0</v>
      </c>
      <c r="K3288" s="327">
        <v>0</v>
      </c>
      <c r="L3288" s="336">
        <v>2.1382081345896285E-4</v>
      </c>
      <c r="M3288" s="337">
        <v>1.1415525114155251E-4</v>
      </c>
      <c r="N3288" s="345">
        <v>0.53159096723332044</v>
      </c>
      <c r="O3288" s="346">
        <v>0.48429943109279316</v>
      </c>
      <c r="P3288" s="347">
        <v>0.5307071707310026</v>
      </c>
      <c r="Q3288" s="348">
        <v>1.7683465959328029E-2</v>
      </c>
      <c r="R3288" s="346">
        <v>0.16282258924768508</v>
      </c>
      <c r="S3288" s="347">
        <v>0.11880952564978831</v>
      </c>
      <c r="T3288" s="349">
        <v>3.4233640871727963E-2</v>
      </c>
      <c r="U3288" s="349">
        <v>0.45563424909846367</v>
      </c>
      <c r="V3288" s="361">
        <v>0.33629478234352439</v>
      </c>
    </row>
    <row r="3289" spans="1:22" ht="16" hidden="1" customHeight="1" outlineLevel="1">
      <c r="A3289" s="65">
        <v>3280</v>
      </c>
      <c r="B3289" s="117">
        <v>1</v>
      </c>
      <c r="C3289" s="325">
        <v>7.9684490668629877E-5</v>
      </c>
      <c r="D3289" s="326">
        <v>9.7151278383090104E-5</v>
      </c>
      <c r="E3289" s="327">
        <v>9.0172742096785948E-5</v>
      </c>
      <c r="F3289" s="332">
        <v>5.1771096721914083E-4</v>
      </c>
      <c r="G3289" s="326">
        <v>3.9970637627949774E-4</v>
      </c>
      <c r="H3289" s="327">
        <v>0</v>
      </c>
      <c r="I3289" s="332">
        <v>0</v>
      </c>
      <c r="J3289" s="326">
        <v>0</v>
      </c>
      <c r="K3289" s="327">
        <v>0</v>
      </c>
      <c r="L3289" s="336">
        <v>2.2321953053408208E-4</v>
      </c>
      <c r="M3289" s="337">
        <v>1.1415525114155251E-4</v>
      </c>
      <c r="N3289" s="345">
        <v>0.43627613520519554</v>
      </c>
      <c r="O3289" s="346">
        <v>0.39157429987376974</v>
      </c>
      <c r="P3289" s="347">
        <v>0.43037650552931656</v>
      </c>
      <c r="Q3289" s="348">
        <v>1.7683465959328029E-2</v>
      </c>
      <c r="R3289" s="346">
        <v>0.14264751079727481</v>
      </c>
      <c r="S3289" s="347">
        <v>0.10872544766880091</v>
      </c>
      <c r="T3289" s="349">
        <v>3.45189212123257E-2</v>
      </c>
      <c r="U3289" s="349">
        <v>0.46015423517966481</v>
      </c>
      <c r="V3289" s="361">
        <v>0.3321110428551301</v>
      </c>
    </row>
    <row r="3290" spans="1:22" ht="16" hidden="1" customHeight="1" outlineLevel="1">
      <c r="A3290" s="65">
        <v>3281</v>
      </c>
      <c r="B3290" s="117">
        <v>1</v>
      </c>
      <c r="C3290" s="325">
        <v>7.9103217028957541E-5</v>
      </c>
      <c r="D3290" s="326">
        <v>9.5109876696032977E-5</v>
      </c>
      <c r="E3290" s="327">
        <v>8.9290603345155772E-5</v>
      </c>
      <c r="F3290" s="332">
        <v>5.4772319720285936E-4</v>
      </c>
      <c r="G3290" s="326">
        <v>3.4952426188528324E-4</v>
      </c>
      <c r="H3290" s="327">
        <v>0</v>
      </c>
      <c r="I3290" s="332">
        <v>0</v>
      </c>
      <c r="J3290" s="326">
        <v>0</v>
      </c>
      <c r="K3290" s="327">
        <v>0</v>
      </c>
      <c r="L3290" s="336">
        <v>2.2321953053408208E-4</v>
      </c>
      <c r="M3290" s="337">
        <v>1.1415525114155251E-4</v>
      </c>
      <c r="N3290" s="345">
        <v>0.28251487694093397</v>
      </c>
      <c r="O3290" s="346">
        <v>0.29801200567158631</v>
      </c>
      <c r="P3290" s="347">
        <v>0.29273077350174453</v>
      </c>
      <c r="Q3290" s="348">
        <v>2.6525198938992044E-2</v>
      </c>
      <c r="R3290" s="346">
        <v>0.11825465334970288</v>
      </c>
      <c r="S3290" s="347">
        <v>0.10461193243317227</v>
      </c>
      <c r="T3290" s="349">
        <v>4.2411677302196311E-2</v>
      </c>
      <c r="U3290" s="349">
        <v>0.48059243311205219</v>
      </c>
      <c r="V3290" s="361">
        <v>0.32342291231171461</v>
      </c>
    </row>
    <row r="3291" spans="1:22" ht="16" hidden="1" customHeight="1" outlineLevel="1">
      <c r="A3291" s="65">
        <v>3282</v>
      </c>
      <c r="B3291" s="117">
        <v>1</v>
      </c>
      <c r="C3291" s="325">
        <v>8.1228303453566083E-5</v>
      </c>
      <c r="D3291" s="326">
        <v>9.3360103821412581E-5</v>
      </c>
      <c r="E3291" s="327">
        <v>9.0964072447513041E-5</v>
      </c>
      <c r="F3291" s="332">
        <v>5.4772319720285936E-4</v>
      </c>
      <c r="G3291" s="326">
        <v>3.0109268636528582E-4</v>
      </c>
      <c r="H3291" s="327">
        <v>0</v>
      </c>
      <c r="I3291" s="332">
        <v>0</v>
      </c>
      <c r="J3291" s="326">
        <v>0</v>
      </c>
      <c r="K3291" s="327">
        <v>0</v>
      </c>
      <c r="L3291" s="336">
        <v>1.644775488145868E-4</v>
      </c>
      <c r="M3291" s="337">
        <v>1.1415525114155251E-4</v>
      </c>
      <c r="N3291" s="345">
        <v>0.13832797211877801</v>
      </c>
      <c r="O3291" s="346">
        <v>0.16086160552949855</v>
      </c>
      <c r="P3291" s="347">
        <v>0.13774427177974607</v>
      </c>
      <c r="Q3291" s="348">
        <v>2.6525198938992044E-2</v>
      </c>
      <c r="R3291" s="346">
        <v>9.9044430469672651E-2</v>
      </c>
      <c r="S3291" s="347">
        <v>9.1638538228497324E-2</v>
      </c>
      <c r="T3291" s="349">
        <v>7.3126860639885577E-2</v>
      </c>
      <c r="U3291" s="349">
        <v>0.51812796969941755</v>
      </c>
      <c r="V3291" s="361">
        <v>0.14396491885517992</v>
      </c>
    </row>
    <row r="3292" spans="1:22" ht="16" hidden="1" customHeight="1" outlineLevel="1">
      <c r="A3292" s="65">
        <v>3283</v>
      </c>
      <c r="B3292" s="117">
        <v>1</v>
      </c>
      <c r="C3292" s="325">
        <v>8.5078460034621536E-5</v>
      </c>
      <c r="D3292" s="326">
        <v>9.4468293308672168E-5</v>
      </c>
      <c r="E3292" s="327">
        <v>9.3415899271896951E-5</v>
      </c>
      <c r="F3292" s="332">
        <v>5.327170822110002E-4</v>
      </c>
      <c r="G3292" s="326">
        <v>1.8905819841541193E-4</v>
      </c>
      <c r="H3292" s="327">
        <v>0</v>
      </c>
      <c r="I3292" s="332">
        <v>0</v>
      </c>
      <c r="J3292" s="326">
        <v>0</v>
      </c>
      <c r="K3292" s="327">
        <v>0</v>
      </c>
      <c r="L3292" s="336">
        <v>1.1748396343899057E-4</v>
      </c>
      <c r="M3292" s="337">
        <v>1.1415525114155251E-4</v>
      </c>
      <c r="N3292" s="345">
        <v>3.6011001006128161E-2</v>
      </c>
      <c r="O3292" s="346">
        <v>3.1103666800940195E-2</v>
      </c>
      <c r="P3292" s="347">
        <v>3.5803477425660132E-2</v>
      </c>
      <c r="Q3292" s="348">
        <v>2.6525198938992044E-2</v>
      </c>
      <c r="R3292" s="346">
        <v>5.773533987934782E-2</v>
      </c>
      <c r="S3292" s="347">
        <v>6.7782225610498167E-2</v>
      </c>
      <c r="T3292" s="349">
        <v>0.10840652942713855</v>
      </c>
      <c r="U3292" s="349">
        <v>0.62660763564824307</v>
      </c>
      <c r="V3292" s="361">
        <v>6.3672239659129382E-2</v>
      </c>
    </row>
    <row r="3293" spans="1:22" ht="16" hidden="1" customHeight="1" outlineLevel="1">
      <c r="A3293" s="65">
        <v>3284</v>
      </c>
      <c r="B3293" s="117">
        <v>1</v>
      </c>
      <c r="C3293" s="325">
        <v>8.9478638984399192E-5</v>
      </c>
      <c r="D3293" s="326">
        <v>9.9853705378337155E-5</v>
      </c>
      <c r="E3293" s="327">
        <v>9.7048235308021247E-5</v>
      </c>
      <c r="F3293" s="332">
        <v>4.6518956474763388E-4</v>
      </c>
      <c r="G3293" s="326">
        <v>0</v>
      </c>
      <c r="H3293" s="327">
        <v>0</v>
      </c>
      <c r="I3293" s="332">
        <v>0</v>
      </c>
      <c r="J3293" s="326">
        <v>0</v>
      </c>
      <c r="K3293" s="327">
        <v>0</v>
      </c>
      <c r="L3293" s="336">
        <v>8.811297257924293E-5</v>
      </c>
      <c r="M3293" s="337">
        <v>1.1415525114155251E-4</v>
      </c>
      <c r="N3293" s="345">
        <v>1.429007976433657E-3</v>
      </c>
      <c r="O3293" s="346">
        <v>5.0971006170728861E-4</v>
      </c>
      <c r="P3293" s="347">
        <v>1.1219380368073179E-3</v>
      </c>
      <c r="Q3293" s="348">
        <v>1.7683465959328029E-2</v>
      </c>
      <c r="R3293" s="346">
        <v>4.772263021787946E-2</v>
      </c>
      <c r="S3293" s="347">
        <v>6.6666960929266855E-2</v>
      </c>
      <c r="T3293" s="349">
        <v>0.18219904419508551</v>
      </c>
      <c r="U3293" s="349">
        <v>0.69096830702186696</v>
      </c>
      <c r="V3293" s="361">
        <v>0</v>
      </c>
    </row>
    <row r="3294" spans="1:22" ht="16" hidden="1" customHeight="1" outlineLevel="1">
      <c r="A3294" s="65">
        <v>3285</v>
      </c>
      <c r="B3294" s="117">
        <v>1</v>
      </c>
      <c r="C3294" s="325">
        <v>9.0603684738603708E-5</v>
      </c>
      <c r="D3294" s="326">
        <v>1.12452070075604E-4</v>
      </c>
      <c r="E3294" s="327">
        <v>1.060901575122307E-4</v>
      </c>
      <c r="F3294" s="332">
        <v>3.4514064481276077E-4</v>
      </c>
      <c r="G3294" s="326">
        <v>0</v>
      </c>
      <c r="H3294" s="327">
        <v>0</v>
      </c>
      <c r="I3294" s="332">
        <v>0</v>
      </c>
      <c r="J3294" s="326">
        <v>0</v>
      </c>
      <c r="K3294" s="327">
        <v>0</v>
      </c>
      <c r="L3294" s="336">
        <v>5.8741981719495287E-5</v>
      </c>
      <c r="M3294" s="337">
        <v>1.1415525114155251E-4</v>
      </c>
      <c r="N3294" s="345">
        <v>0</v>
      </c>
      <c r="O3294" s="346">
        <v>0</v>
      </c>
      <c r="P3294" s="347">
        <v>0</v>
      </c>
      <c r="Q3294" s="348">
        <v>8.8417329796640146E-3</v>
      </c>
      <c r="R3294" s="346">
        <v>4.4345505512938949E-2</v>
      </c>
      <c r="S3294" s="347">
        <v>6.9789705434575008E-2</v>
      </c>
      <c r="T3294" s="349">
        <v>0.17078783057117619</v>
      </c>
      <c r="U3294" s="349">
        <v>0.76633416189754544</v>
      </c>
      <c r="V3294" s="361">
        <v>0</v>
      </c>
    </row>
    <row r="3295" spans="1:22" ht="16" hidden="1" customHeight="1" outlineLevel="1">
      <c r="A3295" s="65">
        <v>3286</v>
      </c>
      <c r="B3295" s="117">
        <v>1</v>
      </c>
      <c r="C3295" s="325">
        <v>9.7166451638130063E-5</v>
      </c>
      <c r="D3295" s="326">
        <v>1.1309365346296481E-4</v>
      </c>
      <c r="E3295" s="327">
        <v>1.0885332742542526E-4</v>
      </c>
      <c r="F3295" s="332">
        <v>0</v>
      </c>
      <c r="G3295" s="326">
        <v>0</v>
      </c>
      <c r="H3295" s="327">
        <v>0</v>
      </c>
      <c r="I3295" s="332">
        <v>0</v>
      </c>
      <c r="J3295" s="326">
        <v>0</v>
      </c>
      <c r="K3295" s="327">
        <v>0</v>
      </c>
      <c r="L3295" s="336">
        <v>3.7594868300476983E-5</v>
      </c>
      <c r="M3295" s="337">
        <v>1.1415525114155251E-4</v>
      </c>
      <c r="N3295" s="345">
        <v>0</v>
      </c>
      <c r="O3295" s="346">
        <v>0</v>
      </c>
      <c r="P3295" s="347">
        <v>0</v>
      </c>
      <c r="Q3295" s="348">
        <v>1.7683465959328029E-2</v>
      </c>
      <c r="R3295" s="346">
        <v>4.5696448580882926E-2</v>
      </c>
      <c r="S3295" s="347">
        <v>9.2473695767504832E-2</v>
      </c>
      <c r="T3295" s="349">
        <v>0.20036189254647452</v>
      </c>
      <c r="U3295" s="349">
        <v>0.7753741340599476</v>
      </c>
      <c r="V3295" s="361">
        <v>0</v>
      </c>
    </row>
    <row r="3296" spans="1:22" ht="16" hidden="1" customHeight="1" outlineLevel="1">
      <c r="A3296" s="65">
        <v>3287</v>
      </c>
      <c r="B3296" s="117">
        <v>1</v>
      </c>
      <c r="C3296" s="325">
        <v>9.1853735576608728E-5</v>
      </c>
      <c r="D3296" s="326">
        <v>1.0442255677317929E-4</v>
      </c>
      <c r="E3296" s="327">
        <v>1.0254862987700949E-4</v>
      </c>
      <c r="F3296" s="332">
        <v>0</v>
      </c>
      <c r="G3296" s="326">
        <v>0</v>
      </c>
      <c r="H3296" s="327">
        <v>0</v>
      </c>
      <c r="I3296" s="332">
        <v>0</v>
      </c>
      <c r="J3296" s="326">
        <v>0</v>
      </c>
      <c r="K3296" s="327">
        <v>0</v>
      </c>
      <c r="L3296" s="336">
        <v>2.3496792687798115E-5</v>
      </c>
      <c r="M3296" s="337">
        <v>1.1415525114155251E-4</v>
      </c>
      <c r="N3296" s="345">
        <v>0</v>
      </c>
      <c r="O3296" s="346">
        <v>0</v>
      </c>
      <c r="P3296" s="347">
        <v>0</v>
      </c>
      <c r="Q3296" s="348">
        <v>3.5366931918656058E-2</v>
      </c>
      <c r="R3296" s="346">
        <v>4.8430149341559085E-2</v>
      </c>
      <c r="S3296" s="347">
        <v>6.890786903496432E-2</v>
      </c>
      <c r="T3296" s="349">
        <v>0.1519593280917258</v>
      </c>
      <c r="U3296" s="349">
        <v>0.71288041345899378</v>
      </c>
      <c r="V3296" s="361">
        <v>0</v>
      </c>
    </row>
    <row r="3297" spans="1:22" ht="16" hidden="1" customHeight="1" outlineLevel="1">
      <c r="A3297" s="65">
        <v>3288</v>
      </c>
      <c r="B3297" s="117">
        <v>1</v>
      </c>
      <c r="C3297" s="325">
        <v>8.4172173177067894E-5</v>
      </c>
      <c r="D3297" s="326">
        <v>9.5090434775203862E-5</v>
      </c>
      <c r="E3297" s="327">
        <v>9.2404034233262321E-5</v>
      </c>
      <c r="F3297" s="332">
        <v>0</v>
      </c>
      <c r="G3297" s="326">
        <v>0</v>
      </c>
      <c r="H3297" s="327">
        <v>0</v>
      </c>
      <c r="I3297" s="332">
        <v>0</v>
      </c>
      <c r="J3297" s="326">
        <v>0</v>
      </c>
      <c r="K3297" s="327">
        <v>0</v>
      </c>
      <c r="L3297" s="336">
        <v>9.3987170751192458E-6</v>
      </c>
      <c r="M3297" s="337">
        <v>1.1415525114155251E-4</v>
      </c>
      <c r="N3297" s="345">
        <v>0</v>
      </c>
      <c r="O3297" s="346">
        <v>0</v>
      </c>
      <c r="P3297" s="347">
        <v>0</v>
      </c>
      <c r="Q3297" s="348">
        <v>5.3050397877984087E-2</v>
      </c>
      <c r="R3297" s="346">
        <v>4.5946570178077885E-2</v>
      </c>
      <c r="S3297" s="347">
        <v>5.0404830284735948E-2</v>
      </c>
      <c r="T3297" s="349">
        <v>0.11297101487670227</v>
      </c>
      <c r="U3297" s="349">
        <v>0.63810412198521094</v>
      </c>
      <c r="V3297" s="361">
        <v>0</v>
      </c>
    </row>
    <row r="3298" spans="1:22" ht="16" hidden="1" customHeight="1" outlineLevel="1">
      <c r="A3298" s="65">
        <v>3289</v>
      </c>
      <c r="B3298" s="117">
        <v>1</v>
      </c>
      <c r="C3298" s="325">
        <v>7.6346854931156485E-5</v>
      </c>
      <c r="D3298" s="326">
        <v>8.3950214140120682E-5</v>
      </c>
      <c r="E3298" s="327">
        <v>8.2635644821828011E-5</v>
      </c>
      <c r="F3298" s="332">
        <v>0</v>
      </c>
      <c r="G3298" s="326">
        <v>0</v>
      </c>
      <c r="H3298" s="327">
        <v>0</v>
      </c>
      <c r="I3298" s="332">
        <v>0</v>
      </c>
      <c r="J3298" s="326">
        <v>0</v>
      </c>
      <c r="K3298" s="327">
        <v>0</v>
      </c>
      <c r="L3298" s="336">
        <v>5.8741981719495289E-6</v>
      </c>
      <c r="M3298" s="337">
        <v>1.1415525114155251E-4</v>
      </c>
      <c r="N3298" s="345">
        <v>0</v>
      </c>
      <c r="O3298" s="346">
        <v>0</v>
      </c>
      <c r="P3298" s="347">
        <v>0</v>
      </c>
      <c r="Q3298" s="348">
        <v>6.1892130857648102E-2</v>
      </c>
      <c r="R3298" s="346">
        <v>5.2781788407915177E-2</v>
      </c>
      <c r="S3298" s="347">
        <v>6.768367002302321E-2</v>
      </c>
      <c r="T3298" s="349">
        <v>4.1460742833537206E-2</v>
      </c>
      <c r="U3298" s="349">
        <v>0.54514962561964131</v>
      </c>
      <c r="V3298" s="361">
        <v>0</v>
      </c>
    </row>
    <row r="3299" spans="1:22" ht="16" hidden="1" customHeight="1" outlineLevel="1">
      <c r="A3299" s="65">
        <v>3290</v>
      </c>
      <c r="B3299" s="117">
        <v>1</v>
      </c>
      <c r="C3299" s="325">
        <v>7.2884214109882576E-5</v>
      </c>
      <c r="D3299" s="326">
        <v>7.9634107716057052E-5</v>
      </c>
      <c r="E3299" s="327">
        <v>7.6253111501209582E-5</v>
      </c>
      <c r="F3299" s="332">
        <v>0</v>
      </c>
      <c r="G3299" s="326">
        <v>0</v>
      </c>
      <c r="H3299" s="327">
        <v>0</v>
      </c>
      <c r="I3299" s="332">
        <v>0</v>
      </c>
      <c r="J3299" s="326">
        <v>0</v>
      </c>
      <c r="K3299" s="327">
        <v>0</v>
      </c>
      <c r="L3299" s="336">
        <v>2.3496792687798115E-6</v>
      </c>
      <c r="M3299" s="337">
        <v>1.1415525114155251E-4</v>
      </c>
      <c r="N3299" s="345">
        <v>0</v>
      </c>
      <c r="O3299" s="346">
        <v>0</v>
      </c>
      <c r="P3299" s="347">
        <v>0</v>
      </c>
      <c r="Q3299" s="348">
        <v>5.3050397877984087E-2</v>
      </c>
      <c r="R3299" s="346">
        <v>7.1555391557505205E-2</v>
      </c>
      <c r="S3299" s="347">
        <v>0.11070180825247564</v>
      </c>
      <c r="T3299" s="349">
        <v>3.6135509809046187E-2</v>
      </c>
      <c r="U3299" s="349">
        <v>0.49189239831505482</v>
      </c>
      <c r="V3299" s="361">
        <v>0</v>
      </c>
    </row>
    <row r="3300" spans="1:22" ht="16" hidden="1" customHeight="1" outlineLevel="1">
      <c r="A3300" s="65">
        <v>3291</v>
      </c>
      <c r="B3300" s="117">
        <v>1</v>
      </c>
      <c r="C3300" s="325">
        <v>7.1084140903155353E-5</v>
      </c>
      <c r="D3300" s="326">
        <v>7.6328981175107408E-5</v>
      </c>
      <c r="E3300" s="327">
        <v>7.2815364895591932E-5</v>
      </c>
      <c r="F3300" s="332">
        <v>0</v>
      </c>
      <c r="G3300" s="326">
        <v>0</v>
      </c>
      <c r="H3300" s="327">
        <v>0</v>
      </c>
      <c r="I3300" s="332">
        <v>0</v>
      </c>
      <c r="J3300" s="326">
        <v>0</v>
      </c>
      <c r="K3300" s="327">
        <v>0</v>
      </c>
      <c r="L3300" s="336">
        <v>1.1748396343899057E-6</v>
      </c>
      <c r="M3300" s="337">
        <v>1.1415525114155251E-4</v>
      </c>
      <c r="N3300" s="345">
        <v>0</v>
      </c>
      <c r="O3300" s="346">
        <v>0</v>
      </c>
      <c r="P3300" s="347">
        <v>0</v>
      </c>
      <c r="Q3300" s="348">
        <v>6.1892130857648102E-2</v>
      </c>
      <c r="R3300" s="346">
        <v>8.4081216432918812E-2</v>
      </c>
      <c r="S3300" s="347">
        <v>0.10905225066093026</v>
      </c>
      <c r="T3300" s="349">
        <v>3.2331771934409746E-2</v>
      </c>
      <c r="U3300" s="349">
        <v>0.47273158775344165</v>
      </c>
      <c r="V3300" s="361">
        <v>0</v>
      </c>
    </row>
    <row r="3301" spans="1:22" ht="16" hidden="1" customHeight="1" outlineLevel="1">
      <c r="A3301" s="65">
        <v>3292</v>
      </c>
      <c r="B3301" s="117">
        <v>1</v>
      </c>
      <c r="C3301" s="325">
        <v>7.0315359637782276E-5</v>
      </c>
      <c r="D3301" s="326">
        <v>7.6912238799980873E-5</v>
      </c>
      <c r="E3301" s="327">
        <v>7.1440266253344873E-5</v>
      </c>
      <c r="F3301" s="332">
        <v>0</v>
      </c>
      <c r="G3301" s="326">
        <v>0</v>
      </c>
      <c r="H3301" s="327">
        <v>0</v>
      </c>
      <c r="I3301" s="332">
        <v>0</v>
      </c>
      <c r="J3301" s="326">
        <v>0</v>
      </c>
      <c r="K3301" s="327">
        <v>0</v>
      </c>
      <c r="L3301" s="336">
        <v>1.409807561267887E-5</v>
      </c>
      <c r="M3301" s="337">
        <v>1.1415525114155251E-4</v>
      </c>
      <c r="N3301" s="345">
        <v>0</v>
      </c>
      <c r="O3301" s="346">
        <v>0</v>
      </c>
      <c r="P3301" s="347">
        <v>0</v>
      </c>
      <c r="Q3301" s="348">
        <v>5.3050397877984087E-2</v>
      </c>
      <c r="R3301" s="346">
        <v>7.5745306743275828E-2</v>
      </c>
      <c r="S3301" s="347">
        <v>0.10797848396333587</v>
      </c>
      <c r="T3301" s="349">
        <v>3.3377799849934768E-2</v>
      </c>
      <c r="U3301" s="349">
        <v>0.47282984832042424</v>
      </c>
      <c r="V3301" s="361">
        <v>0</v>
      </c>
    </row>
    <row r="3302" spans="1:22" ht="16" hidden="1" customHeight="1" outlineLevel="1">
      <c r="A3302" s="65">
        <v>3293</v>
      </c>
      <c r="B3302" s="117">
        <v>1</v>
      </c>
      <c r="C3302" s="325">
        <v>7.3109223260723488E-5</v>
      </c>
      <c r="D3302" s="326">
        <v>7.6756703433347956E-5</v>
      </c>
      <c r="E3302" s="327">
        <v>7.2387268148477283E-5</v>
      </c>
      <c r="F3302" s="332">
        <v>0</v>
      </c>
      <c r="G3302" s="326">
        <v>0</v>
      </c>
      <c r="H3302" s="327">
        <v>0</v>
      </c>
      <c r="I3302" s="332">
        <v>0</v>
      </c>
      <c r="J3302" s="326">
        <v>0</v>
      </c>
      <c r="K3302" s="327">
        <v>0</v>
      </c>
      <c r="L3302" s="336">
        <v>3.7594868300476983E-5</v>
      </c>
      <c r="M3302" s="337">
        <v>1.1415525114155251E-4</v>
      </c>
      <c r="N3302" s="345">
        <v>0</v>
      </c>
      <c r="O3302" s="346">
        <v>2.1036651649933001E-4</v>
      </c>
      <c r="P3302" s="347">
        <v>6.4525195977621023E-4</v>
      </c>
      <c r="Q3302" s="348">
        <v>4.4208664898320073E-2</v>
      </c>
      <c r="R3302" s="346">
        <v>7.025991569512248E-2</v>
      </c>
      <c r="S3302" s="347">
        <v>6.7808163973934049E-2</v>
      </c>
      <c r="T3302" s="349">
        <v>3.4994388446655256E-2</v>
      </c>
      <c r="U3302" s="349">
        <v>0.46693421430146637</v>
      </c>
      <c r="V3302" s="361">
        <v>0</v>
      </c>
    </row>
    <row r="3303" spans="1:22" ht="16" hidden="1" customHeight="1" outlineLevel="1">
      <c r="A3303" s="65">
        <v>3294</v>
      </c>
      <c r="B3303" s="117">
        <v>1</v>
      </c>
      <c r="C3303" s="325">
        <v>7.9428230246838847E-5</v>
      </c>
      <c r="D3303" s="326">
        <v>7.8156521733044275E-5</v>
      </c>
      <c r="E3303" s="327">
        <v>7.6227166243808704E-5</v>
      </c>
      <c r="F3303" s="332">
        <v>0</v>
      </c>
      <c r="G3303" s="326">
        <v>0</v>
      </c>
      <c r="H3303" s="327">
        <v>0</v>
      </c>
      <c r="I3303" s="332">
        <v>0</v>
      </c>
      <c r="J3303" s="326">
        <v>0</v>
      </c>
      <c r="K3303" s="327">
        <v>0</v>
      </c>
      <c r="L3303" s="336">
        <v>9.3987170751192462E-5</v>
      </c>
      <c r="M3303" s="337">
        <v>1.1415525114155251E-4</v>
      </c>
      <c r="N3303" s="345">
        <v>1.4575881359623302E-2</v>
      </c>
      <c r="O3303" s="346">
        <v>1.335797455382221E-2</v>
      </c>
      <c r="P3303" s="347">
        <v>2.3107520722646664E-2</v>
      </c>
      <c r="Q3303" s="348">
        <v>3.5366931918656058E-2</v>
      </c>
      <c r="R3303" s="346">
        <v>6.5333715591258598E-2</v>
      </c>
      <c r="S3303" s="347">
        <v>5.8439930458009562E-2</v>
      </c>
      <c r="T3303" s="349">
        <v>3.8132472193230314E-2</v>
      </c>
      <c r="U3303" s="349">
        <v>0.47017681301189324</v>
      </c>
      <c r="V3303" s="361">
        <v>0</v>
      </c>
    </row>
    <row r="3304" spans="1:22" ht="16" hidden="1" customHeight="1" outlineLevel="1">
      <c r="A3304" s="65">
        <v>3295</v>
      </c>
      <c r="B3304" s="117">
        <v>1</v>
      </c>
      <c r="C3304" s="325">
        <v>9.5722642920234265E-5</v>
      </c>
      <c r="D3304" s="326">
        <v>8.5077845548209383E-5</v>
      </c>
      <c r="E3304" s="327">
        <v>8.6021500912643892E-5</v>
      </c>
      <c r="F3304" s="332">
        <v>0</v>
      </c>
      <c r="G3304" s="326">
        <v>0</v>
      </c>
      <c r="H3304" s="327">
        <v>0</v>
      </c>
      <c r="I3304" s="332">
        <v>0</v>
      </c>
      <c r="J3304" s="326">
        <v>0</v>
      </c>
      <c r="K3304" s="327">
        <v>0</v>
      </c>
      <c r="L3304" s="336">
        <v>1.8210014333043539E-4</v>
      </c>
      <c r="M3304" s="337">
        <v>1.1415525114155251E-4</v>
      </c>
      <c r="N3304" s="345">
        <v>8.5454676990732698E-2</v>
      </c>
      <c r="O3304" s="346">
        <v>9.2089505461047313E-2</v>
      </c>
      <c r="P3304" s="347">
        <v>0.11841522660806272</v>
      </c>
      <c r="Q3304" s="348">
        <v>1.7683465959328029E-2</v>
      </c>
      <c r="R3304" s="346">
        <v>6.8340592729181304E-2</v>
      </c>
      <c r="S3304" s="347">
        <v>6.9748207450938071E-2</v>
      </c>
      <c r="T3304" s="349">
        <v>4.9163312029675998E-2</v>
      </c>
      <c r="U3304" s="349">
        <v>0.52589055449104549</v>
      </c>
      <c r="V3304" s="361">
        <v>4.0408968500216566E-2</v>
      </c>
    </row>
    <row r="3305" spans="1:22" ht="16" hidden="1" customHeight="1" outlineLevel="1">
      <c r="A3305" s="65">
        <v>3296</v>
      </c>
      <c r="B3305" s="117">
        <v>1</v>
      </c>
      <c r="C3305" s="325">
        <v>1.1758603207694202E-4</v>
      </c>
      <c r="D3305" s="326">
        <v>1.0146738480715373E-4</v>
      </c>
      <c r="E3305" s="327">
        <v>1.0634961008623956E-4</v>
      </c>
      <c r="F3305" s="332">
        <v>0</v>
      </c>
      <c r="G3305" s="326">
        <v>0</v>
      </c>
      <c r="H3305" s="327">
        <v>0</v>
      </c>
      <c r="I3305" s="332">
        <v>0</v>
      </c>
      <c r="J3305" s="326">
        <v>0</v>
      </c>
      <c r="K3305" s="327">
        <v>0</v>
      </c>
      <c r="L3305" s="336">
        <v>1.5860335064263727E-4</v>
      </c>
      <c r="M3305" s="337">
        <v>1.1415525114155251E-4</v>
      </c>
      <c r="N3305" s="345">
        <v>0.19863210872427836</v>
      </c>
      <c r="O3305" s="346">
        <v>0.25828979721688017</v>
      </c>
      <c r="P3305" s="347">
        <v>0.26718730279601399</v>
      </c>
      <c r="Q3305" s="348">
        <v>2.6525198938992044E-2</v>
      </c>
      <c r="R3305" s="346">
        <v>7.6493697430658425E-2</v>
      </c>
      <c r="S3305" s="347">
        <v>8.3520442087949828E-2</v>
      </c>
      <c r="T3305" s="349">
        <v>0.24296375674240264</v>
      </c>
      <c r="U3305" s="349">
        <v>0.64920756605424834</v>
      </c>
      <c r="V3305" s="361">
        <v>0.18029016061754721</v>
      </c>
    </row>
    <row r="3306" spans="1:22" ht="16" hidden="1" customHeight="1" outlineLevel="1">
      <c r="A3306" s="65">
        <v>3297</v>
      </c>
      <c r="B3306" s="117">
        <v>1</v>
      </c>
      <c r="C3306" s="325">
        <v>1.3472422906599083E-4</v>
      </c>
      <c r="D3306" s="326">
        <v>1.1422128487105351E-4</v>
      </c>
      <c r="E3306" s="327">
        <v>1.2359023362912958E-4</v>
      </c>
      <c r="F3306" s="332">
        <v>0</v>
      </c>
      <c r="G3306" s="326">
        <v>0</v>
      </c>
      <c r="H3306" s="327">
        <v>0</v>
      </c>
      <c r="I3306" s="332">
        <v>0</v>
      </c>
      <c r="J3306" s="326">
        <v>0</v>
      </c>
      <c r="K3306" s="327">
        <v>0</v>
      </c>
      <c r="L3306" s="336">
        <v>1.4685495429873823E-4</v>
      </c>
      <c r="M3306" s="337">
        <v>1.1415525114155251E-4</v>
      </c>
      <c r="N3306" s="345">
        <v>0.32852893378209774</v>
      </c>
      <c r="O3306" s="346">
        <v>0.42563729276473139</v>
      </c>
      <c r="P3306" s="347">
        <v>0.42253994785470683</v>
      </c>
      <c r="Q3306" s="348">
        <v>2.6525198938992044E-2</v>
      </c>
      <c r="R3306" s="346">
        <v>6.8133058987663447E-2</v>
      </c>
      <c r="S3306" s="347">
        <v>9.1472546293949533E-2</v>
      </c>
      <c r="T3306" s="349">
        <v>0.22936539384057739</v>
      </c>
      <c r="U3306" s="349">
        <v>0.73115687891776326</v>
      </c>
      <c r="V3306" s="361">
        <v>0.23491544536108055</v>
      </c>
    </row>
    <row r="3307" spans="1:22" ht="16" hidden="1" customHeight="1" outlineLevel="1">
      <c r="A3307" s="65">
        <v>3298</v>
      </c>
      <c r="B3307" s="117">
        <v>1</v>
      </c>
      <c r="C3307" s="325">
        <v>1.3968693089287074E-4</v>
      </c>
      <c r="D3307" s="326">
        <v>1.1797357559107279E-4</v>
      </c>
      <c r="E3307" s="327">
        <v>1.3028411003855868E-4</v>
      </c>
      <c r="F3307" s="332">
        <v>0</v>
      </c>
      <c r="G3307" s="326">
        <v>0</v>
      </c>
      <c r="H3307" s="327">
        <v>0</v>
      </c>
      <c r="I3307" s="332">
        <v>0</v>
      </c>
      <c r="J3307" s="326">
        <v>0</v>
      </c>
      <c r="K3307" s="327">
        <v>0</v>
      </c>
      <c r="L3307" s="336">
        <v>1.644775488145868E-4</v>
      </c>
      <c r="M3307" s="337">
        <v>1.1415525114155251E-4</v>
      </c>
      <c r="N3307" s="345">
        <v>0.44685079423080454</v>
      </c>
      <c r="O3307" s="346">
        <v>0.53139814101678606</v>
      </c>
      <c r="P3307" s="347">
        <v>0.53493882433227291</v>
      </c>
      <c r="Q3307" s="348">
        <v>3.5366931918656058E-2</v>
      </c>
      <c r="R3307" s="346">
        <v>5.2372601933488194E-2</v>
      </c>
      <c r="S3307" s="347">
        <v>4.7764501962870083E-2</v>
      </c>
      <c r="T3307" s="349">
        <v>0.19884039739661991</v>
      </c>
      <c r="U3307" s="349">
        <v>0.71219258949011544</v>
      </c>
      <c r="V3307" s="361">
        <v>0.27700478076165408</v>
      </c>
    </row>
    <row r="3308" spans="1:22" ht="16" hidden="1" customHeight="1" outlineLevel="1">
      <c r="A3308" s="65">
        <v>3299</v>
      </c>
      <c r="B3308" s="117">
        <v>1</v>
      </c>
      <c r="C3308" s="325">
        <v>1.4139950054093762E-4</v>
      </c>
      <c r="D3308" s="326">
        <v>1.1775971446195253E-4</v>
      </c>
      <c r="E3308" s="327">
        <v>1.3220405908622438E-4</v>
      </c>
      <c r="F3308" s="332">
        <v>0</v>
      </c>
      <c r="G3308" s="326">
        <v>0</v>
      </c>
      <c r="H3308" s="327">
        <v>4.031201499606951E-4</v>
      </c>
      <c r="I3308" s="332">
        <v>0</v>
      </c>
      <c r="J3308" s="326">
        <v>0</v>
      </c>
      <c r="K3308" s="327">
        <v>0</v>
      </c>
      <c r="L3308" s="336">
        <v>1.8797434150238492E-4</v>
      </c>
      <c r="M3308" s="337">
        <v>1.1415525114155251E-4</v>
      </c>
      <c r="N3308" s="345">
        <v>0.54130822147306934</v>
      </c>
      <c r="O3308" s="346">
        <v>0.58988707985064215</v>
      </c>
      <c r="P3308" s="347">
        <v>0.60924933275119741</v>
      </c>
      <c r="Q3308" s="348">
        <v>4.4208664898320073E-2</v>
      </c>
      <c r="R3308" s="346">
        <v>5.0022241561220329E-2</v>
      </c>
      <c r="S3308" s="347">
        <v>4.1752441233874373E-2</v>
      </c>
      <c r="T3308" s="349">
        <v>0.14321073098006198</v>
      </c>
      <c r="U3308" s="349">
        <v>0.65097625625993571</v>
      </c>
      <c r="V3308" s="361">
        <v>0.45950896410116054</v>
      </c>
    </row>
    <row r="3309" spans="1:22" ht="16" hidden="1" customHeight="1" outlineLevel="1">
      <c r="A3309" s="65">
        <v>3300</v>
      </c>
      <c r="B3309" s="117">
        <v>1</v>
      </c>
      <c r="C3309" s="325">
        <v>1.4057446698785431E-4</v>
      </c>
      <c r="D3309" s="326">
        <v>1.1536835819997131E-4</v>
      </c>
      <c r="E3309" s="327">
        <v>1.328008000064448E-4</v>
      </c>
      <c r="F3309" s="332">
        <v>2.7011006985346497E-4</v>
      </c>
      <c r="G3309" s="326">
        <v>2.2173492406745861E-4</v>
      </c>
      <c r="H3309" s="327">
        <v>4.8374417995283419E-4</v>
      </c>
      <c r="I3309" s="332">
        <v>0</v>
      </c>
      <c r="J3309" s="326">
        <v>0</v>
      </c>
      <c r="K3309" s="327">
        <v>0</v>
      </c>
      <c r="L3309" s="336">
        <v>2.0677177565262342E-4</v>
      </c>
      <c r="M3309" s="337">
        <v>1.1415525114155251E-4</v>
      </c>
      <c r="N3309" s="345">
        <v>0.56474395228658136</v>
      </c>
      <c r="O3309" s="346">
        <v>0.63917918998023704</v>
      </c>
      <c r="P3309" s="347">
        <v>0.64142539397599652</v>
      </c>
      <c r="Q3309" s="348">
        <v>7.9575596816976138E-2</v>
      </c>
      <c r="R3309" s="346">
        <v>5.8538122758298679E-2</v>
      </c>
      <c r="S3309" s="347">
        <v>5.6458388997368603E-2</v>
      </c>
      <c r="T3309" s="349">
        <v>8.5108634944990352E-2</v>
      </c>
      <c r="U3309" s="349">
        <v>0.6178624451867889</v>
      </c>
      <c r="V3309" s="361">
        <v>0.50190368194614254</v>
      </c>
    </row>
    <row r="3310" spans="1:22" ht="16" hidden="1" customHeight="1" outlineLevel="1">
      <c r="A3310" s="65">
        <v>3301</v>
      </c>
      <c r="B3310" s="117">
        <v>1</v>
      </c>
      <c r="C3310" s="325">
        <v>1.3064906333409447E-4</v>
      </c>
      <c r="D3310" s="326">
        <v>1.1556277740826247E-4</v>
      </c>
      <c r="E3310" s="327">
        <v>1.2906468294071694E-4</v>
      </c>
      <c r="F3310" s="332">
        <v>3.4514064481276077E-4</v>
      </c>
      <c r="G3310" s="326">
        <v>2.7658514212625085E-4</v>
      </c>
      <c r="H3310" s="327">
        <v>0</v>
      </c>
      <c r="I3310" s="332">
        <v>0</v>
      </c>
      <c r="J3310" s="326">
        <v>0</v>
      </c>
      <c r="K3310" s="327">
        <v>0</v>
      </c>
      <c r="L3310" s="336">
        <v>1.8797434150238492E-4</v>
      </c>
      <c r="M3310" s="337">
        <v>1.1415525114155251E-4</v>
      </c>
      <c r="N3310" s="345">
        <v>0.55331188847511203</v>
      </c>
      <c r="O3310" s="346">
        <v>0.63903730730602193</v>
      </c>
      <c r="P3310" s="347">
        <v>0.63821063921567689</v>
      </c>
      <c r="Q3310" s="348">
        <v>0.10610079575596817</v>
      </c>
      <c r="R3310" s="346">
        <v>6.9147544807897116E-2</v>
      </c>
      <c r="S3310" s="347">
        <v>8.816825023389252E-2</v>
      </c>
      <c r="T3310" s="349">
        <v>6.7326160381064995E-2</v>
      </c>
      <c r="U3310" s="349">
        <v>0.52520273052216704</v>
      </c>
      <c r="V3310" s="361">
        <v>0.50912597675639837</v>
      </c>
    </row>
    <row r="3311" spans="1:22" ht="16" hidden="1" customHeight="1" outlineLevel="1">
      <c r="A3311" s="65">
        <v>3302</v>
      </c>
      <c r="B3311" s="117">
        <v>1</v>
      </c>
      <c r="C3311" s="325">
        <v>1.3381169195424717E-4</v>
      </c>
      <c r="D3311" s="326">
        <v>1.063084230936035E-4</v>
      </c>
      <c r="E3311" s="327">
        <v>1.2720959703655345E-4</v>
      </c>
      <c r="F3311" s="332">
        <v>4.1266816227612688E-4</v>
      </c>
      <c r="G3311" s="326">
        <v>2.8475432353926251E-4</v>
      </c>
      <c r="H3311" s="327">
        <v>0</v>
      </c>
      <c r="I3311" s="332">
        <v>0</v>
      </c>
      <c r="J3311" s="326">
        <v>0</v>
      </c>
      <c r="K3311" s="327">
        <v>0</v>
      </c>
      <c r="L3311" s="336">
        <v>1.9032402077116473E-4</v>
      </c>
      <c r="M3311" s="337">
        <v>1.1415525114155251E-4</v>
      </c>
      <c r="N3311" s="345">
        <v>0.45528194129176314</v>
      </c>
      <c r="O3311" s="346">
        <v>0.61441952691421342</v>
      </c>
      <c r="P3311" s="347">
        <v>0.5668873006327162</v>
      </c>
      <c r="Q3311" s="348">
        <v>0.14146772767462423</v>
      </c>
      <c r="R3311" s="346">
        <v>8.5963016796433436E-2</v>
      </c>
      <c r="S3311" s="347">
        <v>9.5171081693208717E-2</v>
      </c>
      <c r="T3311" s="349">
        <v>6.8086907955992287E-2</v>
      </c>
      <c r="U3311" s="349">
        <v>0.52648011789294125</v>
      </c>
      <c r="V3311" s="361">
        <v>0.39441669607553309</v>
      </c>
    </row>
    <row r="3312" spans="1:22" ht="16" hidden="1" customHeight="1" outlineLevel="1">
      <c r="A3312" s="65">
        <v>3303</v>
      </c>
      <c r="B3312" s="117">
        <v>1</v>
      </c>
      <c r="C3312" s="325">
        <v>1.410432360521062E-4</v>
      </c>
      <c r="D3312" s="326">
        <v>1.0650284230189465E-4</v>
      </c>
      <c r="E3312" s="327">
        <v>1.3046572684036488E-4</v>
      </c>
      <c r="F3312" s="332">
        <v>4.5768650725170446E-4</v>
      </c>
      <c r="G3312" s="326">
        <v>3.0634430298793618E-4</v>
      </c>
      <c r="H3312" s="327">
        <v>0</v>
      </c>
      <c r="I3312" s="332">
        <v>0</v>
      </c>
      <c r="J3312" s="326">
        <v>0</v>
      </c>
      <c r="K3312" s="327">
        <v>0</v>
      </c>
      <c r="L3312" s="336">
        <v>2.1382081345896285E-4</v>
      </c>
      <c r="M3312" s="337">
        <v>1.1415525114155251E-4</v>
      </c>
      <c r="N3312" s="345">
        <v>0.41284040439168357</v>
      </c>
      <c r="O3312" s="346">
        <v>0.56000216021804927</v>
      </c>
      <c r="P3312" s="347">
        <v>0.48241482729643492</v>
      </c>
      <c r="Q3312" s="348">
        <v>0.15915119363395228</v>
      </c>
      <c r="R3312" s="346">
        <v>7.8264863945683494E-2</v>
      </c>
      <c r="S3312" s="347">
        <v>9.7111125170212725E-2</v>
      </c>
      <c r="T3312" s="349">
        <v>9.7851156825022434E-2</v>
      </c>
      <c r="U3312" s="349">
        <v>0.56087131633686238</v>
      </c>
      <c r="V3312" s="361">
        <v>0.20134628015949874</v>
      </c>
    </row>
    <row r="3313" spans="1:22" ht="16" hidden="1" customHeight="1" outlineLevel="1">
      <c r="A3313" s="65">
        <v>3304</v>
      </c>
      <c r="B3313" s="117">
        <v>1</v>
      </c>
      <c r="C3313" s="325">
        <v>1.4231828790687131E-4</v>
      </c>
      <c r="D3313" s="326">
        <v>1.1000238805113544E-4</v>
      </c>
      <c r="E3313" s="327">
        <v>1.3273593686294259E-4</v>
      </c>
      <c r="F3313" s="332">
        <v>5.0270485222728178E-4</v>
      </c>
      <c r="G3313" s="326">
        <v>3.1217943256865884E-4</v>
      </c>
      <c r="H3313" s="327">
        <v>0</v>
      </c>
      <c r="I3313" s="332">
        <v>0</v>
      </c>
      <c r="J3313" s="326">
        <v>0</v>
      </c>
      <c r="K3313" s="327">
        <v>0</v>
      </c>
      <c r="L3313" s="336">
        <v>2.2321953053408208E-4</v>
      </c>
      <c r="M3313" s="337">
        <v>1.1415525114155251E-4</v>
      </c>
      <c r="N3313" s="345">
        <v>0.30280679020629192</v>
      </c>
      <c r="O3313" s="346">
        <v>0.45638043570507603</v>
      </c>
      <c r="P3313" s="347">
        <v>0.36478991050416931</v>
      </c>
      <c r="Q3313" s="348">
        <v>0.1149425287356322</v>
      </c>
      <c r="R3313" s="346">
        <v>8.0713840215133059E-2</v>
      </c>
      <c r="S3313" s="347">
        <v>0.14350099580679501</v>
      </c>
      <c r="T3313" s="349">
        <v>9.6614942015765579E-2</v>
      </c>
      <c r="U3313" s="349">
        <v>0.59319904287414826</v>
      </c>
      <c r="V3313" s="361">
        <v>0.32122415871197452</v>
      </c>
    </row>
    <row r="3314" spans="1:22" ht="16" hidden="1" customHeight="1" outlineLevel="1">
      <c r="A3314" s="65">
        <v>3305</v>
      </c>
      <c r="B3314" s="117">
        <v>1</v>
      </c>
      <c r="C3314" s="325">
        <v>1.4173076401300896E-4</v>
      </c>
      <c r="D3314" s="326">
        <v>1.0827205709734416E-4</v>
      </c>
      <c r="E3314" s="327">
        <v>1.3366996612937455E-4</v>
      </c>
      <c r="F3314" s="332">
        <v>5.1771096721914083E-4</v>
      </c>
      <c r="G3314" s="326">
        <v>2.3515572210312059E-4</v>
      </c>
      <c r="H3314" s="327">
        <v>0</v>
      </c>
      <c r="I3314" s="332">
        <v>0</v>
      </c>
      <c r="J3314" s="326">
        <v>0</v>
      </c>
      <c r="K3314" s="327">
        <v>0</v>
      </c>
      <c r="L3314" s="336">
        <v>2.2321953053408208E-4</v>
      </c>
      <c r="M3314" s="337">
        <v>1.1415525114155251E-4</v>
      </c>
      <c r="N3314" s="345">
        <v>0.20063271989128545</v>
      </c>
      <c r="O3314" s="346">
        <v>0.3090633299936677</v>
      </c>
      <c r="P3314" s="347">
        <v>0.25105500790240626</v>
      </c>
      <c r="Q3314" s="348">
        <v>0.10610079575596817</v>
      </c>
      <c r="R3314" s="346">
        <v>0.10243601996026443</v>
      </c>
      <c r="S3314" s="347">
        <v>0.20005794039163854</v>
      </c>
      <c r="T3314" s="349">
        <v>0.10678994083041807</v>
      </c>
      <c r="U3314" s="349">
        <v>0.62621459338031249</v>
      </c>
      <c r="V3314" s="361">
        <v>0.25726944029176807</v>
      </c>
    </row>
    <row r="3315" spans="1:22" ht="16" hidden="1" customHeight="1" outlineLevel="1">
      <c r="A3315" s="65">
        <v>3306</v>
      </c>
      <c r="B3315" s="117">
        <v>1</v>
      </c>
      <c r="C3315" s="325">
        <v>1.3441796661067961E-4</v>
      </c>
      <c r="D3315" s="326">
        <v>1.1223820894648372E-4</v>
      </c>
      <c r="E3315" s="327">
        <v>1.3056950786996844E-4</v>
      </c>
      <c r="F3315" s="332">
        <v>5.1771096721914083E-4</v>
      </c>
      <c r="G3315" s="326">
        <v>2.3865679985155406E-4</v>
      </c>
      <c r="H3315" s="327">
        <v>0</v>
      </c>
      <c r="I3315" s="332">
        <v>0</v>
      </c>
      <c r="J3315" s="326">
        <v>0</v>
      </c>
      <c r="K3315" s="327">
        <v>0</v>
      </c>
      <c r="L3315" s="336">
        <v>1.644775488145868E-4</v>
      </c>
      <c r="M3315" s="337">
        <v>1.1415525114155251E-4</v>
      </c>
      <c r="N3315" s="345">
        <v>0.12017957081807057</v>
      </c>
      <c r="O3315" s="346">
        <v>0.14639832741411635</v>
      </c>
      <c r="P3315" s="347">
        <v>0.1137704136166498</v>
      </c>
      <c r="Q3315" s="348">
        <v>0.10610079575596817</v>
      </c>
      <c r="R3315" s="346">
        <v>0.11572165610537807</v>
      </c>
      <c r="S3315" s="347">
        <v>0.19187240790401822</v>
      </c>
      <c r="T3315" s="349">
        <v>0.14492241302364839</v>
      </c>
      <c r="U3315" s="349">
        <v>0.66414317223560848</v>
      </c>
      <c r="V3315" s="361">
        <v>0.10026469106035309</v>
      </c>
    </row>
    <row r="3316" spans="1:22" ht="16" hidden="1" customHeight="1" outlineLevel="1">
      <c r="A3316" s="65">
        <v>3307</v>
      </c>
      <c r="B3316" s="117">
        <v>1</v>
      </c>
      <c r="C3316" s="325">
        <v>1.2879273783965702E-4</v>
      </c>
      <c r="D3316" s="326">
        <v>1.133269565129142E-4</v>
      </c>
      <c r="E3316" s="327">
        <v>1.2761174852626722E-4</v>
      </c>
      <c r="F3316" s="332">
        <v>4.9520179473135236E-4</v>
      </c>
      <c r="G3316" s="326">
        <v>1.9080873728962878E-4</v>
      </c>
      <c r="H3316" s="327">
        <v>0</v>
      </c>
      <c r="I3316" s="332">
        <v>0</v>
      </c>
      <c r="J3316" s="326">
        <v>0</v>
      </c>
      <c r="K3316" s="327">
        <v>0</v>
      </c>
      <c r="L3316" s="336">
        <v>1.1748396343899057E-4</v>
      </c>
      <c r="M3316" s="337">
        <v>1.1415525114155251E-4</v>
      </c>
      <c r="N3316" s="345">
        <v>3.0152068302750166E-2</v>
      </c>
      <c r="O3316" s="346">
        <v>3.001576283524127E-2</v>
      </c>
      <c r="P3316" s="347">
        <v>3.039736618965418E-2</v>
      </c>
      <c r="Q3316" s="348">
        <v>0.14146772767462423</v>
      </c>
      <c r="R3316" s="346">
        <v>0.10427990905291736</v>
      </c>
      <c r="S3316" s="347">
        <v>0.17490999241462546</v>
      </c>
      <c r="T3316" s="349">
        <v>0.1743062881052149</v>
      </c>
      <c r="U3316" s="349">
        <v>0.73557860443198164</v>
      </c>
      <c r="V3316" s="361">
        <v>2.4451972323772154E-2</v>
      </c>
    </row>
    <row r="3317" spans="1:22" ht="16" hidden="1" customHeight="1" outlineLevel="1">
      <c r="A3317" s="65">
        <v>3308</v>
      </c>
      <c r="B3317" s="117">
        <v>1</v>
      </c>
      <c r="C3317" s="325">
        <v>1.2674890471951882E-4</v>
      </c>
      <c r="D3317" s="326">
        <v>1.1548500972494601E-4</v>
      </c>
      <c r="E3317" s="327">
        <v>1.2899981979721473E-4</v>
      </c>
      <c r="F3317" s="332">
        <v>4.2017121977205656E-4</v>
      </c>
      <c r="G3317" s="326">
        <v>0</v>
      </c>
      <c r="H3317" s="327">
        <v>0</v>
      </c>
      <c r="I3317" s="332">
        <v>0</v>
      </c>
      <c r="J3317" s="326">
        <v>0</v>
      </c>
      <c r="K3317" s="327">
        <v>0</v>
      </c>
      <c r="L3317" s="336">
        <v>8.811297257924293E-5</v>
      </c>
      <c r="M3317" s="337">
        <v>1.1415525114155251E-4</v>
      </c>
      <c r="N3317" s="345">
        <v>1.857710369363754E-3</v>
      </c>
      <c r="O3317" s="346">
        <v>0</v>
      </c>
      <c r="P3317" s="347">
        <v>7.3828816747014488E-4</v>
      </c>
      <c r="Q3317" s="348">
        <v>0.15030946065428824</v>
      </c>
      <c r="R3317" s="346">
        <v>8.5061528180271267E-2</v>
      </c>
      <c r="S3317" s="347">
        <v>0.16003805271658345</v>
      </c>
      <c r="T3317" s="349">
        <v>0.1993158646309495</v>
      </c>
      <c r="U3317" s="349">
        <v>0.78716540209786345</v>
      </c>
      <c r="V3317" s="361">
        <v>0</v>
      </c>
    </row>
    <row r="3318" spans="1:22" ht="16" hidden="1" customHeight="1" outlineLevel="1">
      <c r="A3318" s="65">
        <v>3309</v>
      </c>
      <c r="B3318" s="117">
        <v>1</v>
      </c>
      <c r="C3318" s="325">
        <v>1.2670515294018863E-4</v>
      </c>
      <c r="D3318" s="326">
        <v>1.2757788448065585E-4</v>
      </c>
      <c r="E3318" s="327">
        <v>1.3251540217503504E-4</v>
      </c>
      <c r="F3318" s="332">
        <v>3.4514064481276077E-4</v>
      </c>
      <c r="G3318" s="326">
        <v>0</v>
      </c>
      <c r="H3318" s="327">
        <v>0</v>
      </c>
      <c r="I3318" s="332">
        <v>0</v>
      </c>
      <c r="J3318" s="326">
        <v>0</v>
      </c>
      <c r="K3318" s="327">
        <v>0</v>
      </c>
      <c r="L3318" s="336">
        <v>5.8741981719495287E-5</v>
      </c>
      <c r="M3318" s="337">
        <v>1.1415525114155251E-4</v>
      </c>
      <c r="N3318" s="345">
        <v>0</v>
      </c>
      <c r="O3318" s="346">
        <v>0</v>
      </c>
      <c r="P3318" s="347">
        <v>0</v>
      </c>
      <c r="Q3318" s="348">
        <v>0.16799292661361628</v>
      </c>
      <c r="R3318" s="346">
        <v>6.7616372420289603E-2</v>
      </c>
      <c r="S3318" s="347">
        <v>0.16474291846636416</v>
      </c>
      <c r="T3318" s="349">
        <v>0.24800370942629593</v>
      </c>
      <c r="U3318" s="349">
        <v>0.81890356523325347</v>
      </c>
      <c r="V3318" s="361">
        <v>0</v>
      </c>
    </row>
    <row r="3319" spans="1:22" ht="16" hidden="1" customHeight="1" outlineLevel="1">
      <c r="A3319" s="65">
        <v>3310</v>
      </c>
      <c r="B3319" s="117">
        <v>1</v>
      </c>
      <c r="C3319" s="325">
        <v>1.2718642251282057E-4</v>
      </c>
      <c r="D3319" s="326">
        <v>1.2316456845244662E-4</v>
      </c>
      <c r="E3319" s="327">
        <v>1.30439781582964E-4</v>
      </c>
      <c r="F3319" s="332">
        <v>2.4760089736567618E-4</v>
      </c>
      <c r="G3319" s="326">
        <v>0</v>
      </c>
      <c r="H3319" s="327">
        <v>0</v>
      </c>
      <c r="I3319" s="332">
        <v>0</v>
      </c>
      <c r="J3319" s="326">
        <v>0</v>
      </c>
      <c r="K3319" s="327">
        <v>0</v>
      </c>
      <c r="L3319" s="336">
        <v>3.7594868300476983E-5</v>
      </c>
      <c r="M3319" s="337">
        <v>1.1415525114155251E-4</v>
      </c>
      <c r="N3319" s="345">
        <v>0</v>
      </c>
      <c r="O3319" s="346">
        <v>0</v>
      </c>
      <c r="P3319" s="347">
        <v>0</v>
      </c>
      <c r="Q3319" s="348">
        <v>0.15915119363395228</v>
      </c>
      <c r="R3319" s="346">
        <v>6.864979076652436E-2</v>
      </c>
      <c r="S3319" s="347">
        <v>0.16873193975108197</v>
      </c>
      <c r="T3319" s="349">
        <v>0.20483128454917232</v>
      </c>
      <c r="U3319" s="349">
        <v>0.78834452890165496</v>
      </c>
      <c r="V3319" s="361">
        <v>0</v>
      </c>
    </row>
    <row r="3320" spans="1:22" ht="16" hidden="1" customHeight="1" outlineLevel="1">
      <c r="A3320" s="65">
        <v>3311</v>
      </c>
      <c r="B3320" s="117">
        <v>1</v>
      </c>
      <c r="C3320" s="325">
        <v>1.1566720404060432E-4</v>
      </c>
      <c r="D3320" s="326">
        <v>1.1194658013404699E-4</v>
      </c>
      <c r="E3320" s="327">
        <v>1.1829740111934845E-4</v>
      </c>
      <c r="F3320" s="332">
        <v>0</v>
      </c>
      <c r="G3320" s="326">
        <v>0</v>
      </c>
      <c r="H3320" s="327">
        <v>0</v>
      </c>
      <c r="I3320" s="332">
        <v>0</v>
      </c>
      <c r="J3320" s="326">
        <v>0</v>
      </c>
      <c r="K3320" s="327">
        <v>0</v>
      </c>
      <c r="L3320" s="336">
        <v>2.3496792687798115E-5</v>
      </c>
      <c r="M3320" s="337">
        <v>1.1415525114155251E-4</v>
      </c>
      <c r="N3320" s="345">
        <v>0</v>
      </c>
      <c r="O3320" s="346">
        <v>0</v>
      </c>
      <c r="P3320" s="347">
        <v>0</v>
      </c>
      <c r="Q3320" s="348">
        <v>8.8417329796640146E-2</v>
      </c>
      <c r="R3320" s="346">
        <v>7.0152413724037896E-2</v>
      </c>
      <c r="S3320" s="347">
        <v>0.13978690078733474</v>
      </c>
      <c r="T3320" s="349">
        <v>0.14349601132065973</v>
      </c>
      <c r="U3320" s="349">
        <v>0.68035616578774261</v>
      </c>
      <c r="V3320" s="361">
        <v>0</v>
      </c>
    </row>
    <row r="3321" spans="1:22" ht="16" hidden="1" customHeight="1" outlineLevel="1">
      <c r="A3321" s="65">
        <v>3312</v>
      </c>
      <c r="B3321" s="117">
        <v>1</v>
      </c>
      <c r="C3321" s="325">
        <v>1.0578555216617466E-4</v>
      </c>
      <c r="D3321" s="326">
        <v>9.9698170011704225E-5</v>
      </c>
      <c r="E3321" s="327">
        <v>1.0577881442342004E-4</v>
      </c>
      <c r="F3321" s="332">
        <v>0</v>
      </c>
      <c r="G3321" s="326">
        <v>0</v>
      </c>
      <c r="H3321" s="327">
        <v>0</v>
      </c>
      <c r="I3321" s="332">
        <v>0</v>
      </c>
      <c r="J3321" s="326">
        <v>0</v>
      </c>
      <c r="K3321" s="327">
        <v>0</v>
      </c>
      <c r="L3321" s="336">
        <v>9.3987170751192458E-6</v>
      </c>
      <c r="M3321" s="337">
        <v>1.1415525114155251E-4</v>
      </c>
      <c r="N3321" s="345">
        <v>0</v>
      </c>
      <c r="O3321" s="346">
        <v>0</v>
      </c>
      <c r="P3321" s="347">
        <v>0</v>
      </c>
      <c r="Q3321" s="348">
        <v>8.8417329796640146E-2</v>
      </c>
      <c r="R3321" s="346">
        <v>8.8860545390731849E-2</v>
      </c>
      <c r="S3321" s="347">
        <v>0.1472980867935291</v>
      </c>
      <c r="T3321" s="349">
        <v>0.12419204160687979</v>
      </c>
      <c r="U3321" s="349">
        <v>0.61963113539247627</v>
      </c>
      <c r="V3321" s="361">
        <v>0</v>
      </c>
    </row>
    <row r="3322" spans="1:22" ht="16" hidden="1" customHeight="1" outlineLevel="1">
      <c r="A3322" s="65">
        <v>3313</v>
      </c>
      <c r="B3322" s="117">
        <v>1</v>
      </c>
      <c r="C3322" s="325">
        <v>9.7785226802942542E-5</v>
      </c>
      <c r="D3322" s="326">
        <v>8.9802232309684447E-5</v>
      </c>
      <c r="E3322" s="327">
        <v>9.4492627454033788E-5</v>
      </c>
      <c r="F3322" s="332">
        <v>0</v>
      </c>
      <c r="G3322" s="326">
        <v>0</v>
      </c>
      <c r="H3322" s="327">
        <v>0</v>
      </c>
      <c r="I3322" s="332">
        <v>0</v>
      </c>
      <c r="J3322" s="326">
        <v>0</v>
      </c>
      <c r="K3322" s="327">
        <v>0</v>
      </c>
      <c r="L3322" s="336">
        <v>5.8741981719495289E-6</v>
      </c>
      <c r="M3322" s="337">
        <v>1.1415525114155251E-4</v>
      </c>
      <c r="N3322" s="345">
        <v>0</v>
      </c>
      <c r="O3322" s="346">
        <v>0</v>
      </c>
      <c r="P3322" s="347">
        <v>0</v>
      </c>
      <c r="Q3322" s="348">
        <v>0.1237842617152962</v>
      </c>
      <c r="R3322" s="346">
        <v>0.10076840576151273</v>
      </c>
      <c r="S3322" s="347">
        <v>0.14350099580679501</v>
      </c>
      <c r="T3322" s="349">
        <v>6.7135973487333175E-2</v>
      </c>
      <c r="U3322" s="349">
        <v>0.4769567921336948</v>
      </c>
      <c r="V3322" s="361">
        <v>0</v>
      </c>
    </row>
    <row r="3323" spans="1:22" ht="16" hidden="1" customHeight="1" outlineLevel="1">
      <c r="A3323" s="65">
        <v>3314</v>
      </c>
      <c r="B3323" s="117">
        <v>1</v>
      </c>
      <c r="C3323" s="325">
        <v>9.2935029551483077E-5</v>
      </c>
      <c r="D3323" s="326">
        <v>8.2511511998766134E-5</v>
      </c>
      <c r="E3323" s="327">
        <v>8.7954422589010041E-5</v>
      </c>
      <c r="F3323" s="332">
        <v>0</v>
      </c>
      <c r="G3323" s="326">
        <v>0</v>
      </c>
      <c r="H3323" s="327">
        <v>0</v>
      </c>
      <c r="I3323" s="332">
        <v>0</v>
      </c>
      <c r="J3323" s="326">
        <v>0</v>
      </c>
      <c r="K3323" s="327">
        <v>0</v>
      </c>
      <c r="L3323" s="336">
        <v>2.3496792687798115E-6</v>
      </c>
      <c r="M3323" s="337">
        <v>1.1415525114155251E-4</v>
      </c>
      <c r="N3323" s="345">
        <v>0</v>
      </c>
      <c r="O3323" s="346">
        <v>0</v>
      </c>
      <c r="P3323" s="347">
        <v>0</v>
      </c>
      <c r="Q3323" s="348">
        <v>9.7259062776304167E-2</v>
      </c>
      <c r="R3323" s="346">
        <v>0.12154616672913961</v>
      </c>
      <c r="S3323" s="347">
        <v>0.14295114327627986</v>
      </c>
      <c r="T3323" s="349">
        <v>5.8007002588205722E-2</v>
      </c>
      <c r="U3323" s="349">
        <v>0.4512125235842453</v>
      </c>
      <c r="V3323" s="361">
        <v>0</v>
      </c>
    </row>
    <row r="3324" spans="1:22" ht="16" hidden="1" customHeight="1" outlineLevel="1">
      <c r="A3324" s="65">
        <v>3315</v>
      </c>
      <c r="B3324" s="117">
        <v>1</v>
      </c>
      <c r="C3324" s="325">
        <v>8.9778651185520403E-5</v>
      </c>
      <c r="D3324" s="326">
        <v>8.015903957844316E-5</v>
      </c>
      <c r="E3324" s="327">
        <v>8.4062633978876852E-5</v>
      </c>
      <c r="F3324" s="332">
        <v>0</v>
      </c>
      <c r="G3324" s="326">
        <v>0</v>
      </c>
      <c r="H3324" s="327">
        <v>0</v>
      </c>
      <c r="I3324" s="332">
        <v>0</v>
      </c>
      <c r="J3324" s="326">
        <v>0</v>
      </c>
      <c r="K3324" s="327">
        <v>0</v>
      </c>
      <c r="L3324" s="336">
        <v>1.1748396343899057E-6</v>
      </c>
      <c r="M3324" s="337">
        <v>1.1415525114155251E-4</v>
      </c>
      <c r="N3324" s="345">
        <v>0</v>
      </c>
      <c r="O3324" s="346">
        <v>0</v>
      </c>
      <c r="P3324" s="347">
        <v>0</v>
      </c>
      <c r="Q3324" s="348">
        <v>8.8417329796640146E-2</v>
      </c>
      <c r="R3324" s="346">
        <v>0.12943601165663388</v>
      </c>
      <c r="S3324" s="347">
        <v>0.17162125597476949</v>
      </c>
      <c r="T3324" s="349">
        <v>5.5534572969692032E-2</v>
      </c>
      <c r="U3324" s="349">
        <v>0.44531688956528742</v>
      </c>
      <c r="V3324" s="361">
        <v>0</v>
      </c>
    </row>
    <row r="3325" spans="1:22" ht="16" hidden="1" customHeight="1" outlineLevel="1">
      <c r="A3325" s="65">
        <v>3316</v>
      </c>
      <c r="B3325" s="117">
        <v>1</v>
      </c>
      <c r="C3325" s="325">
        <v>8.8747359244166257E-5</v>
      </c>
      <c r="D3325" s="326">
        <v>7.971187539937351E-5</v>
      </c>
      <c r="E3325" s="327">
        <v>8.211673967381025E-5</v>
      </c>
      <c r="F3325" s="332">
        <v>0</v>
      </c>
      <c r="G3325" s="326">
        <v>0</v>
      </c>
      <c r="H3325" s="327">
        <v>0</v>
      </c>
      <c r="I3325" s="332">
        <v>0</v>
      </c>
      <c r="J3325" s="326">
        <v>0</v>
      </c>
      <c r="K3325" s="327">
        <v>0</v>
      </c>
      <c r="L3325" s="336">
        <v>1.409807561267887E-5</v>
      </c>
      <c r="M3325" s="337">
        <v>1.1415525114155251E-4</v>
      </c>
      <c r="N3325" s="345">
        <v>0</v>
      </c>
      <c r="O3325" s="346">
        <v>0</v>
      </c>
      <c r="P3325" s="347">
        <v>0</v>
      </c>
      <c r="Q3325" s="348">
        <v>0.14146772767462423</v>
      </c>
      <c r="R3325" s="346">
        <v>0.13867306404440868</v>
      </c>
      <c r="S3325" s="347">
        <v>0.1875929007338418</v>
      </c>
      <c r="T3325" s="349">
        <v>4.4598826580112265E-2</v>
      </c>
      <c r="U3325" s="349">
        <v>0.43853691044348575</v>
      </c>
      <c r="V3325" s="361">
        <v>0</v>
      </c>
    </row>
    <row r="3326" spans="1:22" ht="16" hidden="1" customHeight="1" outlineLevel="1">
      <c r="A3326" s="65">
        <v>3317</v>
      </c>
      <c r="B3326" s="117">
        <v>1</v>
      </c>
      <c r="C3326" s="325">
        <v>8.9259880087748318E-5</v>
      </c>
      <c r="D3326" s="326">
        <v>8.0508994153367236E-5</v>
      </c>
      <c r="E3326" s="327">
        <v>8.2830234252334671E-5</v>
      </c>
      <c r="F3326" s="332">
        <v>0</v>
      </c>
      <c r="G3326" s="326">
        <v>0</v>
      </c>
      <c r="H3326" s="327">
        <v>0</v>
      </c>
      <c r="I3326" s="332">
        <v>0</v>
      </c>
      <c r="J3326" s="326">
        <v>0</v>
      </c>
      <c r="K3326" s="327">
        <v>0</v>
      </c>
      <c r="L3326" s="336">
        <v>3.7594868300476983E-5</v>
      </c>
      <c r="M3326" s="337">
        <v>1.1415525114155251E-4</v>
      </c>
      <c r="N3326" s="345">
        <v>0</v>
      </c>
      <c r="O3326" s="346">
        <v>3.1554977474899503E-4</v>
      </c>
      <c r="P3326" s="347">
        <v>8.6033594636828045E-4</v>
      </c>
      <c r="Q3326" s="348">
        <v>0.15030946065428824</v>
      </c>
      <c r="R3326" s="346">
        <v>0.17674829271202225</v>
      </c>
      <c r="S3326" s="347">
        <v>0.21060887493586716</v>
      </c>
      <c r="T3326" s="349">
        <v>4.6976162751760038E-2</v>
      </c>
      <c r="U3326" s="349">
        <v>0.44246733312279107</v>
      </c>
      <c r="V3326" s="361">
        <v>0</v>
      </c>
    </row>
    <row r="3327" spans="1:22" ht="16" hidden="1" customHeight="1" outlineLevel="1">
      <c r="A3327" s="65">
        <v>3318</v>
      </c>
      <c r="B3327" s="117">
        <v>1</v>
      </c>
      <c r="C3327" s="325">
        <v>9.2935029551483077E-5</v>
      </c>
      <c r="D3327" s="326">
        <v>8.2705931207057294E-5</v>
      </c>
      <c r="E3327" s="327">
        <v>8.5606376794229681E-5</v>
      </c>
      <c r="F3327" s="332">
        <v>0</v>
      </c>
      <c r="G3327" s="326">
        <v>0</v>
      </c>
      <c r="H3327" s="327">
        <v>0</v>
      </c>
      <c r="I3327" s="332">
        <v>0</v>
      </c>
      <c r="J3327" s="326">
        <v>0</v>
      </c>
      <c r="K3327" s="327">
        <v>0</v>
      </c>
      <c r="L3327" s="336">
        <v>9.3987170751192462E-5</v>
      </c>
      <c r="M3327" s="337">
        <v>1.1415525114155251E-4</v>
      </c>
      <c r="N3327" s="345">
        <v>8.5740478586019426E-3</v>
      </c>
      <c r="O3327" s="346">
        <v>2.2136190868053376E-2</v>
      </c>
      <c r="P3327" s="347">
        <v>1.7869975369385817E-2</v>
      </c>
      <c r="Q3327" s="348">
        <v>0.1149425287356322</v>
      </c>
      <c r="R3327" s="346">
        <v>0.19444108221867801</v>
      </c>
      <c r="S3327" s="347">
        <v>0.20609593948407012</v>
      </c>
      <c r="T3327" s="349">
        <v>5.1730835095055591E-2</v>
      </c>
      <c r="U3327" s="349">
        <v>0.46044901688061263</v>
      </c>
      <c r="V3327" s="361">
        <v>0</v>
      </c>
    </row>
    <row r="3328" spans="1:22" ht="16" hidden="1" customHeight="1" outlineLevel="1">
      <c r="A3328" s="65">
        <v>3319</v>
      </c>
      <c r="B3328" s="117">
        <v>1</v>
      </c>
      <c r="C3328" s="325">
        <v>1.0452300081978959E-4</v>
      </c>
      <c r="D3328" s="326">
        <v>8.674985073951332E-5</v>
      </c>
      <c r="E3328" s="327">
        <v>9.3662379217205379E-5</v>
      </c>
      <c r="F3328" s="332">
        <v>0</v>
      </c>
      <c r="G3328" s="326">
        <v>0</v>
      </c>
      <c r="H3328" s="327">
        <v>0</v>
      </c>
      <c r="I3328" s="332">
        <v>0</v>
      </c>
      <c r="J3328" s="326">
        <v>0</v>
      </c>
      <c r="K3328" s="327">
        <v>0</v>
      </c>
      <c r="L3328" s="336">
        <v>1.8210014333043539E-4</v>
      </c>
      <c r="M3328" s="337">
        <v>1.1415525114155251E-4</v>
      </c>
      <c r="N3328" s="345">
        <v>4.7443064817597413E-2</v>
      </c>
      <c r="O3328" s="346">
        <v>0.1253506712514407</v>
      </c>
      <c r="P3328" s="347">
        <v>8.8983235560633436E-2</v>
      </c>
      <c r="Q3328" s="348">
        <v>7.9575596816976138E-2</v>
      </c>
      <c r="R3328" s="346">
        <v>0.17161391483975638</v>
      </c>
      <c r="S3328" s="347">
        <v>0.1959703635194458</v>
      </c>
      <c r="T3328" s="349">
        <v>7.0464244127640061E-2</v>
      </c>
      <c r="U3328" s="349">
        <v>0.50859669470210223</v>
      </c>
      <c r="V3328" s="361">
        <v>0</v>
      </c>
    </row>
    <row r="3329" spans="1:22" ht="16" hidden="1" customHeight="1" outlineLevel="1">
      <c r="A3329" s="65">
        <v>3320</v>
      </c>
      <c r="B3329" s="117">
        <v>1</v>
      </c>
      <c r="C3329" s="325">
        <v>1.2456131575301003E-4</v>
      </c>
      <c r="D3329" s="326">
        <v>1.0212841011534367E-4</v>
      </c>
      <c r="E3329" s="327">
        <v>1.1257647186245268E-4</v>
      </c>
      <c r="F3329" s="332">
        <v>0</v>
      </c>
      <c r="G3329" s="326">
        <v>0</v>
      </c>
      <c r="H3329" s="327">
        <v>0</v>
      </c>
      <c r="I3329" s="332">
        <v>0</v>
      </c>
      <c r="J3329" s="326">
        <v>0</v>
      </c>
      <c r="K3329" s="327">
        <v>0</v>
      </c>
      <c r="L3329" s="336">
        <v>1.5860335064263727E-4</v>
      </c>
      <c r="M3329" s="337">
        <v>1.1415525114155251E-4</v>
      </c>
      <c r="N3329" s="345">
        <v>0.10560368945844725</v>
      </c>
      <c r="O3329" s="346">
        <v>0.27510476686058205</v>
      </c>
      <c r="P3329" s="347">
        <v>0.19625411352607294</v>
      </c>
      <c r="Q3329" s="348">
        <v>9.7259062776304167E-2</v>
      </c>
      <c r="R3329" s="346">
        <v>0.15980080592433482</v>
      </c>
      <c r="S3329" s="347">
        <v>0.20700371424711675</v>
      </c>
      <c r="T3329" s="349">
        <v>0.17154857814610347</v>
      </c>
      <c r="U3329" s="349">
        <v>0.64075715729374205</v>
      </c>
      <c r="V3329" s="361">
        <v>2.5005478004262199E-2</v>
      </c>
    </row>
    <row r="3330" spans="1:22" ht="16" hidden="1" customHeight="1" outlineLevel="1">
      <c r="A3330" s="65">
        <v>3321</v>
      </c>
      <c r="B3330" s="117">
        <v>1</v>
      </c>
      <c r="C3330" s="325">
        <v>1.4388710170856761E-4</v>
      </c>
      <c r="D3330" s="326">
        <v>1.1354081764203446E-4</v>
      </c>
      <c r="E3330" s="327">
        <v>1.2854577779269918E-4</v>
      </c>
      <c r="F3330" s="332">
        <v>0</v>
      </c>
      <c r="G3330" s="326">
        <v>0</v>
      </c>
      <c r="H3330" s="327">
        <v>0</v>
      </c>
      <c r="I3330" s="332">
        <v>0</v>
      </c>
      <c r="J3330" s="326">
        <v>0</v>
      </c>
      <c r="K3330" s="327">
        <v>0</v>
      </c>
      <c r="L3330" s="336">
        <v>1.4685495429873823E-4</v>
      </c>
      <c r="M3330" s="337">
        <v>1.1415525114155251E-4</v>
      </c>
      <c r="N3330" s="345">
        <v>0.15190354789489774</v>
      </c>
      <c r="O3330" s="346">
        <v>0.39185150080513453</v>
      </c>
      <c r="P3330" s="347">
        <v>0.30036825987360122</v>
      </c>
      <c r="Q3330" s="348">
        <v>0.10610079575596817</v>
      </c>
      <c r="R3330" s="346">
        <v>0.15915047319100392</v>
      </c>
      <c r="S3330" s="347">
        <v>0.22894592175154777</v>
      </c>
      <c r="T3330" s="349">
        <v>0.26397940849976897</v>
      </c>
      <c r="U3330" s="349">
        <v>0.76643242246452814</v>
      </c>
      <c r="V3330" s="361">
        <v>8.5415469701000252E-2</v>
      </c>
    </row>
    <row r="3331" spans="1:22" ht="16" hidden="1" customHeight="1" outlineLevel="1">
      <c r="A3331" s="65">
        <v>3322</v>
      </c>
      <c r="B3331" s="117">
        <v>1</v>
      </c>
      <c r="C3331" s="325">
        <v>1.499373477645119E-4</v>
      </c>
      <c r="D3331" s="326">
        <v>1.1882902010755387E-4</v>
      </c>
      <c r="E3331" s="327">
        <v>1.362515192407629E-4</v>
      </c>
      <c r="F3331" s="332">
        <v>0</v>
      </c>
      <c r="G3331" s="326">
        <v>0</v>
      </c>
      <c r="H3331" s="327">
        <v>0</v>
      </c>
      <c r="I3331" s="332">
        <v>0</v>
      </c>
      <c r="J3331" s="326">
        <v>0</v>
      </c>
      <c r="K3331" s="327">
        <v>0</v>
      </c>
      <c r="L3331" s="336">
        <v>1.644775488145868E-4</v>
      </c>
      <c r="M3331" s="337">
        <v>1.1415525114155251E-4</v>
      </c>
      <c r="N3331" s="345">
        <v>0.24636097513716251</v>
      </c>
      <c r="O3331" s="346">
        <v>0.45533361306334003</v>
      </c>
      <c r="P3331" s="347">
        <v>0.35392016283935024</v>
      </c>
      <c r="Q3331" s="348">
        <v>0.13262599469496023</v>
      </c>
      <c r="R3331" s="346">
        <v>0.14691667402789718</v>
      </c>
      <c r="S3331" s="347">
        <v>0.1948965968218514</v>
      </c>
      <c r="T3331" s="349">
        <v>0.18980651994435838</v>
      </c>
      <c r="U3331" s="349">
        <v>0.71337171629390694</v>
      </c>
      <c r="V3331" s="361">
        <v>0.27269888829549654</v>
      </c>
    </row>
    <row r="3332" spans="1:22" ht="16" hidden="1" customHeight="1" outlineLevel="1">
      <c r="A3332" s="65">
        <v>3323</v>
      </c>
      <c r="B3332" s="117">
        <v>1</v>
      </c>
      <c r="C3332" s="325">
        <v>1.5149366105782815E-4</v>
      </c>
      <c r="D3332" s="326">
        <v>1.1682650226215497E-4</v>
      </c>
      <c r="E3332" s="327">
        <v>1.3914441544096189E-4</v>
      </c>
      <c r="F3332" s="332">
        <v>0</v>
      </c>
      <c r="G3332" s="326">
        <v>0</v>
      </c>
      <c r="H3332" s="327">
        <v>0</v>
      </c>
      <c r="I3332" s="332">
        <v>0</v>
      </c>
      <c r="J3332" s="326">
        <v>0</v>
      </c>
      <c r="K3332" s="327">
        <v>0</v>
      </c>
      <c r="L3332" s="336">
        <v>1.8797434150238492E-4</v>
      </c>
      <c r="M3332" s="337">
        <v>1.1415525114155251E-4</v>
      </c>
      <c r="N3332" s="345">
        <v>0.23935883605263755</v>
      </c>
      <c r="O3332" s="346">
        <v>0.5494368193917335</v>
      </c>
      <c r="P3332" s="347">
        <v>0.4114991445591365</v>
      </c>
      <c r="Q3332" s="348">
        <v>0.10610079575596817</v>
      </c>
      <c r="R3332" s="346">
        <v>0.1629681714765055</v>
      </c>
      <c r="S3332" s="347">
        <v>0.20466425055394427</v>
      </c>
      <c r="T3332" s="349">
        <v>0.14539788025797795</v>
      </c>
      <c r="U3332" s="349">
        <v>0.67288836269706265</v>
      </c>
      <c r="V3332" s="361">
        <v>0.34393697801484147</v>
      </c>
    </row>
    <row r="3333" spans="1:22" ht="16" hidden="1" customHeight="1" outlineLevel="1">
      <c r="A3333" s="65">
        <v>3324</v>
      </c>
      <c r="B3333" s="117">
        <v>1</v>
      </c>
      <c r="C3333" s="325">
        <v>1.5214993774778079E-4</v>
      </c>
      <c r="D3333" s="326">
        <v>1.1669040881635117E-4</v>
      </c>
      <c r="E3333" s="327">
        <v>1.4015628047959653E-4</v>
      </c>
      <c r="F3333" s="332">
        <v>3.0012229983718318E-4</v>
      </c>
      <c r="G3333" s="326">
        <v>2.8066973283275666E-4</v>
      </c>
      <c r="H3333" s="327">
        <v>0</v>
      </c>
      <c r="I3333" s="332">
        <v>0</v>
      </c>
      <c r="J3333" s="326">
        <v>0</v>
      </c>
      <c r="K3333" s="327">
        <v>0</v>
      </c>
      <c r="L3333" s="336">
        <v>2.0677177565262342E-4</v>
      </c>
      <c r="M3333" s="337">
        <v>1.1415525114155251E-4</v>
      </c>
      <c r="N3333" s="345">
        <v>0.32724282660330745</v>
      </c>
      <c r="O3333" s="346">
        <v>0.60315884217744131</v>
      </c>
      <c r="P3333" s="347">
        <v>0.38590915574955909</v>
      </c>
      <c r="Q3333" s="348">
        <v>0.1149425287356322</v>
      </c>
      <c r="R3333" s="346">
        <v>0.15451041952506553</v>
      </c>
      <c r="S3333" s="347">
        <v>0.22700587827454377</v>
      </c>
      <c r="T3333" s="349">
        <v>0.11686984619820463</v>
      </c>
      <c r="U3333" s="349">
        <v>0.60557987431395988</v>
      </c>
      <c r="V3333" s="361">
        <v>0.40709770207958718</v>
      </c>
    </row>
    <row r="3334" spans="1:22" ht="16" hidden="1" customHeight="1" outlineLevel="1">
      <c r="A3334" s="65">
        <v>3325</v>
      </c>
      <c r="B3334" s="117">
        <v>1</v>
      </c>
      <c r="C3334" s="325">
        <v>1.4055571622528424E-4</v>
      </c>
      <c r="D3334" s="326">
        <v>1.1721534067873729E-4</v>
      </c>
      <c r="E3334" s="327">
        <v>1.3521370894472738E-4</v>
      </c>
      <c r="F3334" s="332">
        <v>3.8265593229240867E-4</v>
      </c>
      <c r="G3334" s="326">
        <v>2.9700809565878002E-4</v>
      </c>
      <c r="H3334" s="327">
        <v>0</v>
      </c>
      <c r="I3334" s="332">
        <v>0</v>
      </c>
      <c r="J3334" s="326">
        <v>0</v>
      </c>
      <c r="K3334" s="327">
        <v>0</v>
      </c>
      <c r="L3334" s="336">
        <v>1.8797434150238492E-4</v>
      </c>
      <c r="M3334" s="337">
        <v>1.1415525114155251E-4</v>
      </c>
      <c r="N3334" s="345">
        <v>0.36568314116937289</v>
      </c>
      <c r="O3334" s="346">
        <v>0.55139432834466684</v>
      </c>
      <c r="P3334" s="347">
        <v>0.39235617180284105</v>
      </c>
      <c r="Q3334" s="348">
        <v>0.10610079575596817</v>
      </c>
      <c r="R3334" s="346">
        <v>0.18529522160238279</v>
      </c>
      <c r="S3334" s="347">
        <v>0.29042560074759161</v>
      </c>
      <c r="T3334" s="349">
        <v>8.0829429836024355E-2</v>
      </c>
      <c r="U3334" s="349">
        <v>0.4978862929009954</v>
      </c>
      <c r="V3334" s="361">
        <v>0.2677058853294208</v>
      </c>
    </row>
    <row r="3335" spans="1:22" ht="16" hidden="1" customHeight="1" outlineLevel="1">
      <c r="A3335" s="65">
        <v>3326</v>
      </c>
      <c r="B3335" s="117">
        <v>1</v>
      </c>
      <c r="C3335" s="325">
        <v>1.4132449749065733E-4</v>
      </c>
      <c r="D3335" s="326">
        <v>1.1276314080886984E-4</v>
      </c>
      <c r="E3335" s="327">
        <v>1.3172407182430795E-4</v>
      </c>
      <c r="F3335" s="332">
        <v>4.2767427726798598E-4</v>
      </c>
      <c r="G3335" s="326">
        <v>3.1451348440094784E-4</v>
      </c>
      <c r="H3335" s="327">
        <v>0</v>
      </c>
      <c r="I3335" s="332">
        <v>0</v>
      </c>
      <c r="J3335" s="326">
        <v>0</v>
      </c>
      <c r="K3335" s="327">
        <v>0</v>
      </c>
      <c r="L3335" s="336">
        <v>1.9032402077116473E-4</v>
      </c>
      <c r="M3335" s="337">
        <v>1.1415525114155251E-4</v>
      </c>
      <c r="N3335" s="345">
        <v>0.37482879221854826</v>
      </c>
      <c r="O3335" s="346">
        <v>0.58834783747060193</v>
      </c>
      <c r="P3335" s="347">
        <v>0.36051323264785573</v>
      </c>
      <c r="Q3335" s="348">
        <v>0.14146772767462423</v>
      </c>
      <c r="R3335" s="346">
        <v>0.20098845000942081</v>
      </c>
      <c r="S3335" s="347">
        <v>0.29975233627987913</v>
      </c>
      <c r="T3335" s="349">
        <v>7.2651393405556014E-2</v>
      </c>
      <c r="U3335" s="349">
        <v>0.48982892640841957</v>
      </c>
      <c r="V3335" s="361">
        <v>0.27674520568390687</v>
      </c>
    </row>
    <row r="3336" spans="1:22" ht="16" hidden="1" customHeight="1" outlineLevel="1">
      <c r="A3336" s="65">
        <v>3327</v>
      </c>
      <c r="B3336" s="117">
        <v>1</v>
      </c>
      <c r="C3336" s="325">
        <v>1.4642470490971779E-4</v>
      </c>
      <c r="D3336" s="326">
        <v>1.1103280985507856E-4</v>
      </c>
      <c r="E3336" s="327">
        <v>1.3609584769635756E-4</v>
      </c>
      <c r="F3336" s="332">
        <v>4.3517733476391567E-4</v>
      </c>
      <c r="G3336" s="326">
        <v>3.6878018950166791E-4</v>
      </c>
      <c r="H3336" s="327">
        <v>0</v>
      </c>
      <c r="I3336" s="332">
        <v>0</v>
      </c>
      <c r="J3336" s="326">
        <v>0</v>
      </c>
      <c r="K3336" s="327">
        <v>0</v>
      </c>
      <c r="L3336" s="336">
        <v>2.1382081345896285E-4</v>
      </c>
      <c r="M3336" s="337">
        <v>1.1415525114155251E-4</v>
      </c>
      <c r="N3336" s="345">
        <v>0.33624557685483952</v>
      </c>
      <c r="O3336" s="346">
        <v>0.49918758399527152</v>
      </c>
      <c r="P3336" s="347">
        <v>0.32384341778174597</v>
      </c>
      <c r="Q3336" s="348">
        <v>0.19451812555260833</v>
      </c>
      <c r="R3336" s="346">
        <v>0.23203192121574925</v>
      </c>
      <c r="S3336" s="347">
        <v>0.30470618993148152</v>
      </c>
      <c r="T3336" s="349">
        <v>0.11934227581671833</v>
      </c>
      <c r="U3336" s="349">
        <v>0.53650269572516962</v>
      </c>
      <c r="V3336" s="361">
        <v>0.11199901148674182</v>
      </c>
    </row>
    <row r="3337" spans="1:22" ht="16" hidden="1" customHeight="1" outlineLevel="1">
      <c r="A3337" s="65">
        <v>3328</v>
      </c>
      <c r="B3337" s="117">
        <v>1</v>
      </c>
      <c r="C3337" s="325">
        <v>1.5112489606061667E-4</v>
      </c>
      <c r="D3337" s="326">
        <v>1.1266593120472426E-4</v>
      </c>
      <c r="E3337" s="327">
        <v>1.3649799918607133E-4</v>
      </c>
      <c r="F3337" s="332">
        <v>4.5018344975577477E-4</v>
      </c>
      <c r="G3337" s="326">
        <v>2.3398869618697609E-4</v>
      </c>
      <c r="H3337" s="327">
        <v>0</v>
      </c>
      <c r="I3337" s="332">
        <v>0</v>
      </c>
      <c r="J3337" s="326">
        <v>0</v>
      </c>
      <c r="K3337" s="327">
        <v>0</v>
      </c>
      <c r="L3337" s="336">
        <v>2.2321953053408208E-4</v>
      </c>
      <c r="M3337" s="337">
        <v>1.1415525114155251E-4</v>
      </c>
      <c r="N3337" s="345">
        <v>0.24936189188767316</v>
      </c>
      <c r="O3337" s="346">
        <v>0.3747683440097806</v>
      </c>
      <c r="P3337" s="347">
        <v>0.29987605906233222</v>
      </c>
      <c r="Q3337" s="348">
        <v>0.16799292661361628</v>
      </c>
      <c r="R3337" s="346">
        <v>0.25650312920828061</v>
      </c>
      <c r="S3337" s="347">
        <v>0.31026695371743707</v>
      </c>
      <c r="T3337" s="349">
        <v>0.1104034918113227</v>
      </c>
      <c r="U3337" s="349">
        <v>0.59595033874966197</v>
      </c>
      <c r="V3337" s="361">
        <v>0.28485310958294674</v>
      </c>
    </row>
    <row r="3338" spans="1:22" ht="16" hidden="1" customHeight="1" outlineLevel="1">
      <c r="A3338" s="65">
        <v>3329</v>
      </c>
      <c r="B3338" s="117">
        <v>1</v>
      </c>
      <c r="C3338" s="325">
        <v>1.4786226337342356E-4</v>
      </c>
      <c r="D3338" s="326">
        <v>1.14474029841832E-4</v>
      </c>
      <c r="E3338" s="327">
        <v>1.3632935501296556E-4</v>
      </c>
      <c r="F3338" s="332">
        <v>5.1771096721914083E-4</v>
      </c>
      <c r="G3338" s="326">
        <v>2.018954834930018E-4</v>
      </c>
      <c r="H3338" s="327">
        <v>0</v>
      </c>
      <c r="I3338" s="332">
        <v>0</v>
      </c>
      <c r="J3338" s="326">
        <v>0</v>
      </c>
      <c r="K3338" s="327">
        <v>0</v>
      </c>
      <c r="L3338" s="336">
        <v>2.2321953053408208E-4</v>
      </c>
      <c r="M3338" s="337">
        <v>1.1415525114155251E-4</v>
      </c>
      <c r="N3338" s="345">
        <v>0.16047759575349971</v>
      </c>
      <c r="O3338" s="346">
        <v>0.2495858595356707</v>
      </c>
      <c r="P3338" s="347">
        <v>0.20410267418884526</v>
      </c>
      <c r="Q3338" s="348">
        <v>0.1149425287356322</v>
      </c>
      <c r="R3338" s="346">
        <v>0.2525359006294644</v>
      </c>
      <c r="S3338" s="347">
        <v>0.34087710989293074</v>
      </c>
      <c r="T3338" s="349">
        <v>0.13294063871854359</v>
      </c>
      <c r="U3338" s="349">
        <v>0.68546571527083955</v>
      </c>
      <c r="V3338" s="361">
        <v>0.17857238436775053</v>
      </c>
    </row>
    <row r="3339" spans="1:22" ht="16" hidden="1" customHeight="1" outlineLevel="1">
      <c r="A3339" s="65">
        <v>3330</v>
      </c>
      <c r="B3339" s="117">
        <v>1</v>
      </c>
      <c r="C3339" s="325">
        <v>1.4241204171972169E-4</v>
      </c>
      <c r="D3339" s="326">
        <v>1.1739031796619932E-4</v>
      </c>
      <c r="E3339" s="327">
        <v>1.3426670704959497E-4</v>
      </c>
      <c r="F3339" s="332">
        <v>5.4772319720285936E-4</v>
      </c>
      <c r="G3339" s="326">
        <v>2.4390841647420439E-4</v>
      </c>
      <c r="H3339" s="327">
        <v>0</v>
      </c>
      <c r="I3339" s="332">
        <v>0</v>
      </c>
      <c r="J3339" s="326">
        <v>0</v>
      </c>
      <c r="K3339" s="327">
        <v>0</v>
      </c>
      <c r="L3339" s="336">
        <v>1.644775488145868E-4</v>
      </c>
      <c r="M3339" s="337">
        <v>1.1415525114155251E-4</v>
      </c>
      <c r="N3339" s="345">
        <v>0.10631819344666409</v>
      </c>
      <c r="O3339" s="346">
        <v>0.11008375715314045</v>
      </c>
      <c r="P3339" s="347">
        <v>0.10767253231702067</v>
      </c>
      <c r="Q3339" s="348">
        <v>0.10610079575596817</v>
      </c>
      <c r="R3339" s="346">
        <v>0.23511238218596575</v>
      </c>
      <c r="S3339" s="347">
        <v>0.36486829520507558</v>
      </c>
      <c r="T3339" s="349">
        <v>0.13959717999915736</v>
      </c>
      <c r="U3339" s="349">
        <v>0.72005343484872586</v>
      </c>
      <c r="V3339" s="361">
        <v>7.5986023273782663E-2</v>
      </c>
    </row>
    <row r="3340" spans="1:22" ht="16" hidden="1" customHeight="1" outlineLevel="1">
      <c r="A3340" s="65">
        <v>3331</v>
      </c>
      <c r="B3340" s="117">
        <v>1</v>
      </c>
      <c r="C3340" s="325">
        <v>1.3659305506880833E-4</v>
      </c>
      <c r="D3340" s="326">
        <v>1.1692371186630056E-4</v>
      </c>
      <c r="E3340" s="327">
        <v>1.2994682169234712E-4</v>
      </c>
      <c r="F3340" s="332">
        <v>4.6518956474763388E-4</v>
      </c>
      <c r="G3340" s="326">
        <v>2.018954834930018E-4</v>
      </c>
      <c r="H3340" s="327">
        <v>0</v>
      </c>
      <c r="I3340" s="332">
        <v>0</v>
      </c>
      <c r="J3340" s="326">
        <v>0</v>
      </c>
      <c r="K3340" s="327">
        <v>0</v>
      </c>
      <c r="L3340" s="336">
        <v>1.1748396343899057E-4</v>
      </c>
      <c r="M3340" s="337">
        <v>1.1415525114155251E-4</v>
      </c>
      <c r="N3340" s="345">
        <v>3.4153290636764401E-2</v>
      </c>
      <c r="O3340" s="346">
        <v>2.4953493661798731E-2</v>
      </c>
      <c r="P3340" s="347">
        <v>3.0089245995368177E-2</v>
      </c>
      <c r="Q3340" s="348">
        <v>0.1149425287356322</v>
      </c>
      <c r="R3340" s="346">
        <v>0.1812369390525066</v>
      </c>
      <c r="S3340" s="347">
        <v>0.36873282253888251</v>
      </c>
      <c r="T3340" s="349">
        <v>0.15471703805083722</v>
      </c>
      <c r="U3340" s="349">
        <v>0.73882120314240851</v>
      </c>
      <c r="V3340" s="361">
        <v>3.2314043355063715E-2</v>
      </c>
    </row>
    <row r="3341" spans="1:22" ht="16" hidden="1" customHeight="1" outlineLevel="1">
      <c r="A3341" s="65">
        <v>3332</v>
      </c>
      <c r="B3341" s="117">
        <v>1</v>
      </c>
      <c r="C3341" s="325">
        <v>1.3343042644865563E-4</v>
      </c>
      <c r="D3341" s="326">
        <v>1.1896511355335769E-4</v>
      </c>
      <c r="E3341" s="327">
        <v>1.315294823938013E-4</v>
      </c>
      <c r="F3341" s="332">
        <v>3.9015898978833808E-4</v>
      </c>
      <c r="G3341" s="326">
        <v>0</v>
      </c>
      <c r="H3341" s="327">
        <v>0</v>
      </c>
      <c r="I3341" s="332">
        <v>0</v>
      </c>
      <c r="J3341" s="326">
        <v>0</v>
      </c>
      <c r="K3341" s="327">
        <v>0</v>
      </c>
      <c r="L3341" s="336">
        <v>8.811297257924293E-5</v>
      </c>
      <c r="M3341" s="337">
        <v>1.1415525114155251E-4</v>
      </c>
      <c r="N3341" s="345">
        <v>2.0006111670071197E-3</v>
      </c>
      <c r="O3341" s="346">
        <v>1.0194201234145772E-3</v>
      </c>
      <c r="P3341" s="347">
        <v>1.2149742445012525E-3</v>
      </c>
      <c r="Q3341" s="348">
        <v>0.13262599469496023</v>
      </c>
      <c r="R3341" s="346">
        <v>0.15373961794060512</v>
      </c>
      <c r="S3341" s="347">
        <v>0.36812591240452935</v>
      </c>
      <c r="T3341" s="349">
        <v>0.19123292164734706</v>
      </c>
      <c r="U3341" s="349">
        <v>0.78411932452140187</v>
      </c>
      <c r="V3341" s="361">
        <v>0</v>
      </c>
    </row>
    <row r="3342" spans="1:22" ht="16" hidden="1" customHeight="1" outlineLevel="1">
      <c r="A3342" s="65">
        <v>3333</v>
      </c>
      <c r="B3342" s="117">
        <v>1</v>
      </c>
      <c r="C3342" s="325">
        <v>1.3110533188996629E-4</v>
      </c>
      <c r="D3342" s="326">
        <v>1.3319659960027021E-4</v>
      </c>
      <c r="E3342" s="327">
        <v>1.3426670704959497E-4</v>
      </c>
      <c r="F3342" s="332">
        <v>2.4009783986974649E-4</v>
      </c>
      <c r="G3342" s="326">
        <v>0</v>
      </c>
      <c r="H3342" s="327">
        <v>0</v>
      </c>
      <c r="I3342" s="332">
        <v>0</v>
      </c>
      <c r="J3342" s="326">
        <v>0</v>
      </c>
      <c r="K3342" s="327">
        <v>0</v>
      </c>
      <c r="L3342" s="336">
        <v>5.8741981719495287E-5</v>
      </c>
      <c r="M3342" s="337">
        <v>1.1415525114155251E-4</v>
      </c>
      <c r="N3342" s="345">
        <v>0</v>
      </c>
      <c r="O3342" s="346">
        <v>0</v>
      </c>
      <c r="P3342" s="347">
        <v>0</v>
      </c>
      <c r="Q3342" s="348">
        <v>0.15030946065428824</v>
      </c>
      <c r="R3342" s="346">
        <v>0.138958913388156</v>
      </c>
      <c r="S3342" s="347">
        <v>0.33152963386347584</v>
      </c>
      <c r="T3342" s="349">
        <v>0.24096679435821849</v>
      </c>
      <c r="U3342" s="349">
        <v>0.85417910878001835</v>
      </c>
      <c r="V3342" s="361">
        <v>0</v>
      </c>
    </row>
    <row r="3343" spans="1:22" ht="16" hidden="1" customHeight="1" outlineLevel="1">
      <c r="A3343" s="65">
        <v>3334</v>
      </c>
      <c r="B3343" s="117">
        <v>1</v>
      </c>
      <c r="C3343" s="325">
        <v>1.2909900029496824E-4</v>
      </c>
      <c r="D3343" s="326">
        <v>1.2621695002261777E-4</v>
      </c>
      <c r="E3343" s="327">
        <v>1.3159434553730351E-4</v>
      </c>
      <c r="F3343" s="332">
        <v>0</v>
      </c>
      <c r="G3343" s="326">
        <v>0</v>
      </c>
      <c r="H3343" s="327">
        <v>0</v>
      </c>
      <c r="I3343" s="332">
        <v>0</v>
      </c>
      <c r="J3343" s="326">
        <v>0</v>
      </c>
      <c r="K3343" s="327">
        <v>0</v>
      </c>
      <c r="L3343" s="336">
        <v>3.7594868300476983E-5</v>
      </c>
      <c r="M3343" s="337">
        <v>1.1415525114155251E-4</v>
      </c>
      <c r="N3343" s="345">
        <v>0</v>
      </c>
      <c r="O3343" s="346">
        <v>0</v>
      </c>
      <c r="P3343" s="347">
        <v>0</v>
      </c>
      <c r="Q3343" s="348">
        <v>0.1856763925729443</v>
      </c>
      <c r="R3343" s="346">
        <v>0.1552558507903721</v>
      </c>
      <c r="S3343" s="347">
        <v>0.34058144313050587</v>
      </c>
      <c r="T3343" s="349">
        <v>0.22736843145639324</v>
      </c>
      <c r="U3343" s="349">
        <v>0.82735397399375987</v>
      </c>
      <c r="V3343" s="361">
        <v>0</v>
      </c>
    </row>
    <row r="3344" spans="1:22" ht="16" hidden="1" customHeight="1" outlineLevel="1">
      <c r="A3344" s="65">
        <v>3335</v>
      </c>
      <c r="B3344" s="117">
        <v>1</v>
      </c>
      <c r="C3344" s="325">
        <v>1.1568595480317441E-4</v>
      </c>
      <c r="D3344" s="326">
        <v>1.1488231017924343E-4</v>
      </c>
      <c r="E3344" s="327">
        <v>1.1923143038578042E-4</v>
      </c>
      <c r="F3344" s="332">
        <v>0</v>
      </c>
      <c r="G3344" s="326">
        <v>0</v>
      </c>
      <c r="H3344" s="327">
        <v>0</v>
      </c>
      <c r="I3344" s="332">
        <v>0</v>
      </c>
      <c r="J3344" s="326">
        <v>0</v>
      </c>
      <c r="K3344" s="327">
        <v>0</v>
      </c>
      <c r="L3344" s="336">
        <v>2.3496792687798115E-5</v>
      </c>
      <c r="M3344" s="337">
        <v>1.1415525114155251E-4</v>
      </c>
      <c r="N3344" s="345">
        <v>0</v>
      </c>
      <c r="O3344" s="346">
        <v>0</v>
      </c>
      <c r="P3344" s="347">
        <v>0</v>
      </c>
      <c r="Q3344" s="348">
        <v>0.22104332449160036</v>
      </c>
      <c r="R3344" s="346">
        <v>0.17624861498061639</v>
      </c>
      <c r="S3344" s="347">
        <v>0.2724724145278784</v>
      </c>
      <c r="T3344" s="349">
        <v>0.15471703805083722</v>
      </c>
      <c r="U3344" s="349">
        <v>0.7001065397512517</v>
      </c>
      <c r="V3344" s="361">
        <v>0</v>
      </c>
    </row>
    <row r="3345" spans="1:22" ht="16" hidden="1" customHeight="1" outlineLevel="1">
      <c r="A3345" s="65">
        <v>3336</v>
      </c>
      <c r="B3345" s="117">
        <v>1</v>
      </c>
      <c r="C3345" s="325">
        <v>1.0537928564382303E-4</v>
      </c>
      <c r="D3345" s="326">
        <v>1.0352822841503998E-4</v>
      </c>
      <c r="E3345" s="327">
        <v>1.0642744585844224E-4</v>
      </c>
      <c r="F3345" s="332">
        <v>0</v>
      </c>
      <c r="G3345" s="326">
        <v>0</v>
      </c>
      <c r="H3345" s="327">
        <v>0</v>
      </c>
      <c r="I3345" s="332">
        <v>0</v>
      </c>
      <c r="J3345" s="326">
        <v>0</v>
      </c>
      <c r="K3345" s="327">
        <v>0</v>
      </c>
      <c r="L3345" s="336">
        <v>9.3987170751192458E-6</v>
      </c>
      <c r="M3345" s="337">
        <v>1.1415525114155251E-4</v>
      </c>
      <c r="N3345" s="345">
        <v>0</v>
      </c>
      <c r="O3345" s="346">
        <v>0</v>
      </c>
      <c r="P3345" s="347">
        <v>0</v>
      </c>
      <c r="Q3345" s="348">
        <v>0.20335985853227234</v>
      </c>
      <c r="R3345" s="346">
        <v>0.18950617659173569</v>
      </c>
      <c r="S3345" s="347">
        <v>0.21791257102387684</v>
      </c>
      <c r="T3345" s="349">
        <v>9.8516810953083803E-2</v>
      </c>
      <c r="U3345" s="349">
        <v>0.61963113539247627</v>
      </c>
      <c r="V3345" s="361">
        <v>0</v>
      </c>
    </row>
    <row r="3346" spans="1:22" ht="16" hidden="1" customHeight="1" outlineLevel="1">
      <c r="A3346" s="65">
        <v>3337</v>
      </c>
      <c r="B3346" s="117">
        <v>1</v>
      </c>
      <c r="C3346" s="325">
        <v>9.7472714093441284E-5</v>
      </c>
      <c r="D3346" s="326">
        <v>9.3690616475507543E-5</v>
      </c>
      <c r="E3346" s="327">
        <v>9.6166096556391057E-5</v>
      </c>
      <c r="F3346" s="332">
        <v>0</v>
      </c>
      <c r="G3346" s="326">
        <v>0</v>
      </c>
      <c r="H3346" s="327">
        <v>0</v>
      </c>
      <c r="I3346" s="332">
        <v>0</v>
      </c>
      <c r="J3346" s="326">
        <v>0</v>
      </c>
      <c r="K3346" s="327">
        <v>0</v>
      </c>
      <c r="L3346" s="336">
        <v>5.8741981719495289E-6</v>
      </c>
      <c r="M3346" s="337">
        <v>1.1415525114155251E-4</v>
      </c>
      <c r="N3346" s="345">
        <v>0</v>
      </c>
      <c r="O3346" s="346">
        <v>0</v>
      </c>
      <c r="P3346" s="347">
        <v>0</v>
      </c>
      <c r="Q3346" s="348">
        <v>0.17683465959328029</v>
      </c>
      <c r="R3346" s="346">
        <v>0.19558978400707283</v>
      </c>
      <c r="S3346" s="347">
        <v>0.20795298699380024</v>
      </c>
      <c r="T3346" s="349">
        <v>6.3046955272098998E-2</v>
      </c>
      <c r="U3346" s="349">
        <v>0.5298209771703507</v>
      </c>
      <c r="V3346" s="361">
        <v>0</v>
      </c>
    </row>
    <row r="3347" spans="1:22" ht="16" hidden="1" customHeight="1" outlineLevel="1">
      <c r="A3347" s="65">
        <v>3338</v>
      </c>
      <c r="B3347" s="117">
        <v>1</v>
      </c>
      <c r="C3347" s="325">
        <v>9.4185080389488096E-5</v>
      </c>
      <c r="D3347" s="326">
        <v>8.6205476956298084E-5</v>
      </c>
      <c r="E3347" s="327">
        <v>8.930357597385621E-5</v>
      </c>
      <c r="F3347" s="332">
        <v>0</v>
      </c>
      <c r="G3347" s="326">
        <v>0</v>
      </c>
      <c r="H3347" s="327">
        <v>0</v>
      </c>
      <c r="I3347" s="332">
        <v>0</v>
      </c>
      <c r="J3347" s="326">
        <v>0</v>
      </c>
      <c r="K3347" s="327">
        <v>0</v>
      </c>
      <c r="L3347" s="336">
        <v>2.3496792687798115E-6</v>
      </c>
      <c r="M3347" s="337">
        <v>1.1415525114155251E-4</v>
      </c>
      <c r="N3347" s="345">
        <v>0</v>
      </c>
      <c r="O3347" s="346">
        <v>0</v>
      </c>
      <c r="P3347" s="347">
        <v>0</v>
      </c>
      <c r="Q3347" s="348">
        <v>0.14146772767462423</v>
      </c>
      <c r="R3347" s="346">
        <v>0.18361022421208117</v>
      </c>
      <c r="S3347" s="347">
        <v>0.17980678846238984</v>
      </c>
      <c r="T3347" s="349">
        <v>5.6295320544619318E-2</v>
      </c>
      <c r="U3347" s="349">
        <v>0.4944471730566033</v>
      </c>
      <c r="V3347" s="361">
        <v>0</v>
      </c>
    </row>
    <row r="3348" spans="1:22" ht="16" hidden="1" customHeight="1" outlineLevel="1">
      <c r="A3348" s="65">
        <v>3339</v>
      </c>
      <c r="B3348" s="117">
        <v>1</v>
      </c>
      <c r="C3348" s="325">
        <v>9.1422468037497003E-5</v>
      </c>
      <c r="D3348" s="326">
        <v>8.2822582732031982E-5</v>
      </c>
      <c r="E3348" s="327">
        <v>8.5606376794229681E-5</v>
      </c>
      <c r="F3348" s="332">
        <v>0</v>
      </c>
      <c r="G3348" s="326">
        <v>0</v>
      </c>
      <c r="H3348" s="327">
        <v>0</v>
      </c>
      <c r="I3348" s="332">
        <v>0</v>
      </c>
      <c r="J3348" s="326">
        <v>0</v>
      </c>
      <c r="K3348" s="327">
        <v>0</v>
      </c>
      <c r="L3348" s="336">
        <v>1.1748396343899057E-6</v>
      </c>
      <c r="M3348" s="337">
        <v>1.1415525114155251E-4</v>
      </c>
      <c r="N3348" s="345">
        <v>0</v>
      </c>
      <c r="O3348" s="346">
        <v>0</v>
      </c>
      <c r="P3348" s="347">
        <v>0</v>
      </c>
      <c r="Q3348" s="348">
        <v>0.10610079575596817</v>
      </c>
      <c r="R3348" s="346">
        <v>0.19662543267942098</v>
      </c>
      <c r="S3348" s="347">
        <v>0.16510084069889561</v>
      </c>
      <c r="T3348" s="349">
        <v>5.1825928541921501E-2</v>
      </c>
      <c r="U3348" s="349">
        <v>0.48923936300652382</v>
      </c>
      <c r="V3348" s="361">
        <v>0</v>
      </c>
    </row>
    <row r="3349" spans="1:22" ht="16" hidden="1" customHeight="1" outlineLevel="1">
      <c r="A3349" s="65">
        <v>3340</v>
      </c>
      <c r="B3349" s="117">
        <v>1</v>
      </c>
      <c r="C3349" s="325">
        <v>8.9341133392218641E-5</v>
      </c>
      <c r="D3349" s="326">
        <v>8.1675509403114166E-5</v>
      </c>
      <c r="E3349" s="327">
        <v>8.3984798206674193E-5</v>
      </c>
      <c r="F3349" s="332">
        <v>0</v>
      </c>
      <c r="G3349" s="326">
        <v>0</v>
      </c>
      <c r="H3349" s="327">
        <v>0</v>
      </c>
      <c r="I3349" s="332">
        <v>0</v>
      </c>
      <c r="J3349" s="326">
        <v>0</v>
      </c>
      <c r="K3349" s="327">
        <v>0</v>
      </c>
      <c r="L3349" s="336">
        <v>1.409807561267887E-5</v>
      </c>
      <c r="M3349" s="337">
        <v>1.1415525114155251E-4</v>
      </c>
      <c r="N3349" s="345">
        <v>0</v>
      </c>
      <c r="O3349" s="346">
        <v>0</v>
      </c>
      <c r="P3349" s="347">
        <v>0</v>
      </c>
      <c r="Q3349" s="348">
        <v>9.7259062776304167E-2</v>
      </c>
      <c r="R3349" s="346">
        <v>0.24058699595183089</v>
      </c>
      <c r="S3349" s="347">
        <v>0.16058790524709857</v>
      </c>
      <c r="T3349" s="349">
        <v>4.4693920026978175E-2</v>
      </c>
      <c r="U3349" s="349">
        <v>0.48521067976023585</v>
      </c>
      <c r="V3349" s="361">
        <v>0</v>
      </c>
    </row>
    <row r="3350" spans="1:22" ht="16" hidden="1" customHeight="1" outlineLevel="1">
      <c r="A3350" s="65">
        <v>3341</v>
      </c>
      <c r="B3350" s="117">
        <v>1</v>
      </c>
      <c r="C3350" s="325">
        <v>9.075369083916432E-5</v>
      </c>
      <c r="D3350" s="326">
        <v>8.2122673582183829E-5</v>
      </c>
      <c r="E3350" s="327">
        <v>8.4192360265881292E-5</v>
      </c>
      <c r="F3350" s="332">
        <v>0</v>
      </c>
      <c r="G3350" s="326">
        <v>0</v>
      </c>
      <c r="H3350" s="327">
        <v>0</v>
      </c>
      <c r="I3350" s="332">
        <v>0</v>
      </c>
      <c r="J3350" s="326">
        <v>0</v>
      </c>
      <c r="K3350" s="327">
        <v>0</v>
      </c>
      <c r="L3350" s="336">
        <v>3.7594868300476983E-5</v>
      </c>
      <c r="M3350" s="337">
        <v>1.1415525114155251E-4</v>
      </c>
      <c r="N3350" s="345">
        <v>1.429007976433657E-4</v>
      </c>
      <c r="O3350" s="346">
        <v>4.2073303299866002E-4</v>
      </c>
      <c r="P3350" s="347">
        <v>0</v>
      </c>
      <c r="Q3350" s="348">
        <v>7.9575596816976138E-2</v>
      </c>
      <c r="R3350" s="346">
        <v>0.25295689288618917</v>
      </c>
      <c r="S3350" s="347">
        <v>0.15271879700837276</v>
      </c>
      <c r="T3350" s="349">
        <v>5.2396489223116967E-2</v>
      </c>
      <c r="U3350" s="349">
        <v>0.48638980656402747</v>
      </c>
      <c r="V3350" s="361">
        <v>0</v>
      </c>
    </row>
    <row r="3351" spans="1:22" ht="16" hidden="1" customHeight="1" outlineLevel="1">
      <c r="A3351" s="65">
        <v>3342</v>
      </c>
      <c r="B3351" s="117">
        <v>1</v>
      </c>
      <c r="C3351" s="325">
        <v>9.3535053953725485E-5</v>
      </c>
      <c r="D3351" s="326">
        <v>8.3503049961051033E-5</v>
      </c>
      <c r="E3351" s="327">
        <v>8.6605269204163872E-5</v>
      </c>
      <c r="F3351" s="332">
        <v>0</v>
      </c>
      <c r="G3351" s="326">
        <v>0</v>
      </c>
      <c r="H3351" s="327">
        <v>0</v>
      </c>
      <c r="I3351" s="332">
        <v>0</v>
      </c>
      <c r="J3351" s="326">
        <v>0</v>
      </c>
      <c r="K3351" s="327">
        <v>0</v>
      </c>
      <c r="L3351" s="336">
        <v>9.3987170751192462E-5</v>
      </c>
      <c r="M3351" s="337">
        <v>1.1415525114155251E-4</v>
      </c>
      <c r="N3351" s="345">
        <v>2.6436647564022656E-2</v>
      </c>
      <c r="O3351" s="346">
        <v>5.2637482109464907E-3</v>
      </c>
      <c r="P3351" s="347">
        <v>1.7561855175099811E-2</v>
      </c>
      <c r="Q3351" s="348">
        <v>8.8417329796640146E-2</v>
      </c>
      <c r="R3351" s="346">
        <v>0.25238031542580541</v>
      </c>
      <c r="S3351" s="347">
        <v>0.16533426898051623</v>
      </c>
      <c r="T3351" s="349">
        <v>5.4964012288496567E-2</v>
      </c>
      <c r="U3351" s="349">
        <v>0.51478711042200809</v>
      </c>
      <c r="V3351" s="361">
        <v>0</v>
      </c>
    </row>
    <row r="3352" spans="1:22" ht="16" hidden="1" customHeight="1" outlineLevel="1">
      <c r="A3352" s="65">
        <v>3343</v>
      </c>
      <c r="B3352" s="117">
        <v>1</v>
      </c>
      <c r="C3352" s="325">
        <v>1.0635432529746695E-4</v>
      </c>
      <c r="D3352" s="326">
        <v>8.8596833218279288E-5</v>
      </c>
      <c r="E3352" s="327">
        <v>9.4687216884540448E-5</v>
      </c>
      <c r="F3352" s="332">
        <v>0</v>
      </c>
      <c r="G3352" s="326">
        <v>0</v>
      </c>
      <c r="H3352" s="327">
        <v>0</v>
      </c>
      <c r="I3352" s="332">
        <v>0</v>
      </c>
      <c r="J3352" s="326">
        <v>0</v>
      </c>
      <c r="K3352" s="327">
        <v>0</v>
      </c>
      <c r="L3352" s="336">
        <v>1.8210014333043539E-4</v>
      </c>
      <c r="M3352" s="337">
        <v>1.1415525114155251E-4</v>
      </c>
      <c r="N3352" s="345">
        <v>7.4451315572193547E-2</v>
      </c>
      <c r="O3352" s="346">
        <v>4.0447231372162169E-2</v>
      </c>
      <c r="P3352" s="347">
        <v>7.7670818984866316E-2</v>
      </c>
      <c r="Q3352" s="348">
        <v>0.10610079575596817</v>
      </c>
      <c r="R3352" s="346">
        <v>0.28722795112819977</v>
      </c>
      <c r="S3352" s="347">
        <v>0.18665918760735933</v>
      </c>
      <c r="T3352" s="349">
        <v>6.1905833909708073E-2</v>
      </c>
      <c r="U3352" s="349">
        <v>0.55340351324618242</v>
      </c>
      <c r="V3352" s="361">
        <v>2.9280068769867306E-3</v>
      </c>
    </row>
    <row r="3353" spans="1:22" ht="16" hidden="1" customHeight="1" outlineLevel="1">
      <c r="A3353" s="65">
        <v>3344</v>
      </c>
      <c r="B3353" s="117">
        <v>1</v>
      </c>
      <c r="C3353" s="325">
        <v>1.2648014378934772E-4</v>
      </c>
      <c r="D3353" s="326">
        <v>1.0448088253566665E-4</v>
      </c>
      <c r="E3353" s="327">
        <v>1.1472992822672636E-4</v>
      </c>
      <c r="F3353" s="332">
        <v>0</v>
      </c>
      <c r="G3353" s="326">
        <v>0</v>
      </c>
      <c r="H3353" s="327">
        <v>0</v>
      </c>
      <c r="I3353" s="332">
        <v>0</v>
      </c>
      <c r="J3353" s="326">
        <v>0</v>
      </c>
      <c r="K3353" s="327">
        <v>0</v>
      </c>
      <c r="L3353" s="336">
        <v>1.5860335064263727E-4</v>
      </c>
      <c r="M3353" s="337">
        <v>1.1415525114155251E-4</v>
      </c>
      <c r="N3353" s="345">
        <v>0.17233836195789903</v>
      </c>
      <c r="O3353" s="346">
        <v>0.1172832964146731</v>
      </c>
      <c r="P3353" s="347">
        <v>0.17390888694722173</v>
      </c>
      <c r="Q3353" s="348">
        <v>0.10610079575596817</v>
      </c>
      <c r="R3353" s="346">
        <v>0.27740994164549365</v>
      </c>
      <c r="S3353" s="347">
        <v>0.1593637062351575</v>
      </c>
      <c r="T3353" s="349">
        <v>0.17002708299624888</v>
      </c>
      <c r="U3353" s="349">
        <v>0.67465705290275002</v>
      </c>
      <c r="V3353" s="361">
        <v>6.6281732646598313E-2</v>
      </c>
    </row>
    <row r="3354" spans="1:22" ht="16" hidden="1" customHeight="1" outlineLevel="1">
      <c r="A3354" s="65">
        <v>3345</v>
      </c>
      <c r="B3354" s="117">
        <v>1</v>
      </c>
      <c r="C3354" s="325">
        <v>1.459246845745158E-4</v>
      </c>
      <c r="D3354" s="326">
        <v>1.1606826734981948E-4</v>
      </c>
      <c r="E3354" s="327">
        <v>1.298170954053427E-4</v>
      </c>
      <c r="F3354" s="332">
        <v>0</v>
      </c>
      <c r="G3354" s="326">
        <v>2.0131197053492944E-4</v>
      </c>
      <c r="H3354" s="327">
        <v>0</v>
      </c>
      <c r="I3354" s="332">
        <v>0</v>
      </c>
      <c r="J3354" s="326">
        <v>0</v>
      </c>
      <c r="K3354" s="327">
        <v>0</v>
      </c>
      <c r="L3354" s="336">
        <v>1.4685495429873823E-4</v>
      </c>
      <c r="M3354" s="337">
        <v>1.1415525114155251E-4</v>
      </c>
      <c r="N3354" s="345">
        <v>0.26779609478366734</v>
      </c>
      <c r="O3354" s="346">
        <v>0.23862379626253435</v>
      </c>
      <c r="P3354" s="347">
        <v>0.30693281606050371</v>
      </c>
      <c r="Q3354" s="348">
        <v>0.10610079575596817</v>
      </c>
      <c r="R3354" s="346">
        <v>0.27808196167774568</v>
      </c>
      <c r="S3354" s="347">
        <v>0.11542223362245742</v>
      </c>
      <c r="T3354" s="349">
        <v>0.3520359402976026</v>
      </c>
      <c r="U3354" s="349">
        <v>0.79433842348759554</v>
      </c>
      <c r="V3354" s="361">
        <v>0.11766385583051583</v>
      </c>
    </row>
    <row r="3355" spans="1:22" ht="16" hidden="1" customHeight="1" outlineLevel="1">
      <c r="A3355" s="65">
        <v>3346</v>
      </c>
      <c r="B3355" s="117">
        <v>1</v>
      </c>
      <c r="C3355" s="325">
        <v>1.5208743520588053E-4</v>
      </c>
      <c r="D3355" s="326">
        <v>1.2104539908207304E-4</v>
      </c>
      <c r="E3355" s="327">
        <v>1.3621260135466157E-4</v>
      </c>
      <c r="F3355" s="332">
        <v>0</v>
      </c>
      <c r="G3355" s="326">
        <v>3.3376941201733229E-4</v>
      </c>
      <c r="H3355" s="327">
        <v>0</v>
      </c>
      <c r="I3355" s="332">
        <v>0</v>
      </c>
      <c r="J3355" s="326">
        <v>0</v>
      </c>
      <c r="K3355" s="327">
        <v>0</v>
      </c>
      <c r="L3355" s="336">
        <v>1.644775488145868E-4</v>
      </c>
      <c r="M3355" s="337">
        <v>1.1415525114155251E-4</v>
      </c>
      <c r="N3355" s="345">
        <v>0.36268222441886222</v>
      </c>
      <c r="O3355" s="346">
        <v>0.28928723079142593</v>
      </c>
      <c r="P3355" s="347">
        <v>0.41978586648757926</v>
      </c>
      <c r="Q3355" s="348">
        <v>0.10610079575596817</v>
      </c>
      <c r="R3355" s="346">
        <v>0.27026609040956628</v>
      </c>
      <c r="S3355" s="347">
        <v>0.10811853753444778</v>
      </c>
      <c r="T3355" s="349">
        <v>0.2296506741811751</v>
      </c>
      <c r="U3355" s="349">
        <v>0.75758897143609127</v>
      </c>
      <c r="V3355" s="361">
        <v>0.18887904186653048</v>
      </c>
    </row>
    <row r="3356" spans="1:22" ht="16" hidden="1" customHeight="1" outlineLevel="1">
      <c r="A3356" s="65">
        <v>3347</v>
      </c>
      <c r="B3356" s="117">
        <v>1</v>
      </c>
      <c r="C3356" s="325">
        <v>1.5701263550762029E-4</v>
      </c>
      <c r="D3356" s="326">
        <v>1.1943171965325645E-4</v>
      </c>
      <c r="E3356" s="327">
        <v>1.3747094633860462E-4</v>
      </c>
      <c r="F3356" s="332">
        <v>0</v>
      </c>
      <c r="G3356" s="326">
        <v>3.9037016895034158E-4</v>
      </c>
      <c r="H3356" s="327">
        <v>0</v>
      </c>
      <c r="I3356" s="332">
        <v>0</v>
      </c>
      <c r="J3356" s="326">
        <v>0</v>
      </c>
      <c r="K3356" s="327">
        <v>0</v>
      </c>
      <c r="L3356" s="336">
        <v>1.8797434150238492E-4</v>
      </c>
      <c r="M3356" s="337">
        <v>1.1415525114155251E-4</v>
      </c>
      <c r="N3356" s="345">
        <v>0.38497474885122723</v>
      </c>
      <c r="O3356" s="346">
        <v>0.4149497749629309</v>
      </c>
      <c r="P3356" s="347">
        <v>0.42729530358645657</v>
      </c>
      <c r="Q3356" s="348">
        <v>0.10610079575596817</v>
      </c>
      <c r="R3356" s="346">
        <v>0.28674562034311751</v>
      </c>
      <c r="S3356" s="347">
        <v>0.11254847701897092</v>
      </c>
      <c r="T3356" s="349">
        <v>0.20920558310500423</v>
      </c>
      <c r="U3356" s="349">
        <v>0.72221516732234381</v>
      </c>
      <c r="V3356" s="361">
        <v>0.23099128095043428</v>
      </c>
    </row>
    <row r="3357" spans="1:22" ht="16" hidden="1" customHeight="1" outlineLevel="1">
      <c r="A3357" s="65">
        <v>3348</v>
      </c>
      <c r="B3357" s="117">
        <v>1</v>
      </c>
      <c r="C3357" s="325">
        <v>1.538250058707075E-4</v>
      </c>
      <c r="D3357" s="326">
        <v>1.2106484100290216E-4</v>
      </c>
      <c r="E3357" s="327">
        <v>1.3909252492616013E-4</v>
      </c>
      <c r="F3357" s="332">
        <v>0</v>
      </c>
      <c r="G3357" s="326">
        <v>3.9678881148913638E-4</v>
      </c>
      <c r="H3357" s="327">
        <v>0</v>
      </c>
      <c r="I3357" s="332">
        <v>0</v>
      </c>
      <c r="J3357" s="326">
        <v>0</v>
      </c>
      <c r="K3357" s="327">
        <v>0</v>
      </c>
      <c r="L3357" s="336">
        <v>2.0677177565262342E-4</v>
      </c>
      <c r="M3357" s="337">
        <v>1.1415525114155251E-4</v>
      </c>
      <c r="N3357" s="345">
        <v>0.39412039990040265</v>
      </c>
      <c r="O3357" s="346">
        <v>0.51705947505658945</v>
      </c>
      <c r="P3357" s="347">
        <v>0.46711584857639604</v>
      </c>
      <c r="Q3357" s="348">
        <v>0.10610079575596817</v>
      </c>
      <c r="R3357" s="346">
        <v>0.30268802575783338</v>
      </c>
      <c r="S3357" s="347">
        <v>0.10451337684569732</v>
      </c>
      <c r="T3357" s="349">
        <v>0.14216470306453696</v>
      </c>
      <c r="U3357" s="349">
        <v>0.7057073920692617</v>
      </c>
      <c r="V3357" s="361">
        <v>0.34812835206434534</v>
      </c>
    </row>
    <row r="3358" spans="1:22" ht="16" hidden="1" customHeight="1" outlineLevel="1">
      <c r="A3358" s="65">
        <v>3349</v>
      </c>
      <c r="B3358" s="117">
        <v>1</v>
      </c>
      <c r="C3358" s="325">
        <v>1.4243079248229176E-4</v>
      </c>
      <c r="D3358" s="326">
        <v>1.2106484100290216E-4</v>
      </c>
      <c r="E3358" s="327">
        <v>1.3337159566926434E-4</v>
      </c>
      <c r="F3358" s="332">
        <v>0</v>
      </c>
      <c r="G3358" s="326">
        <v>3.7869990978889621E-4</v>
      </c>
      <c r="H3358" s="327">
        <v>0</v>
      </c>
      <c r="I3358" s="332">
        <v>0</v>
      </c>
      <c r="J3358" s="326">
        <v>0</v>
      </c>
      <c r="K3358" s="327">
        <v>0</v>
      </c>
      <c r="L3358" s="336">
        <v>1.8797434150238492E-4</v>
      </c>
      <c r="M3358" s="337">
        <v>1.1415525114155251E-4</v>
      </c>
      <c r="N3358" s="345">
        <v>0.36211062122828869</v>
      </c>
      <c r="O3358" s="346">
        <v>0.52423825413972081</v>
      </c>
      <c r="P3358" s="347">
        <v>0.45922226365858049</v>
      </c>
      <c r="Q3358" s="348">
        <v>3.5366931918656058E-2</v>
      </c>
      <c r="R3358" s="346">
        <v>0.3423683152593805</v>
      </c>
      <c r="S3358" s="347">
        <v>0.13491604310300623</v>
      </c>
      <c r="T3358" s="349">
        <v>0.10498316533996575</v>
      </c>
      <c r="U3358" s="349">
        <v>0.63142240343039202</v>
      </c>
      <c r="V3358" s="361">
        <v>0.38691192250419915</v>
      </c>
    </row>
    <row r="3359" spans="1:22" ht="16" hidden="1" customHeight="1" outlineLevel="1">
      <c r="A3359" s="65">
        <v>3350</v>
      </c>
      <c r="B3359" s="117">
        <v>1</v>
      </c>
      <c r="C3359" s="325">
        <v>1.4373084535381698E-4</v>
      </c>
      <c r="D3359" s="326">
        <v>1.1470733289178139E-4</v>
      </c>
      <c r="E3359" s="327">
        <v>1.2973925963314002E-4</v>
      </c>
      <c r="F3359" s="332">
        <v>0</v>
      </c>
      <c r="G3359" s="326">
        <v>4.1896230389588219E-4</v>
      </c>
      <c r="H3359" s="327">
        <v>0</v>
      </c>
      <c r="I3359" s="332">
        <v>0</v>
      </c>
      <c r="J3359" s="326">
        <v>0</v>
      </c>
      <c r="K3359" s="327">
        <v>0</v>
      </c>
      <c r="L3359" s="336">
        <v>1.9032402077116473E-4</v>
      </c>
      <c r="M3359" s="337">
        <v>1.1415525114155251E-4</v>
      </c>
      <c r="N3359" s="345">
        <v>0.28108586896450033</v>
      </c>
      <c r="O3359" s="346">
        <v>0.47156959951074584</v>
      </c>
      <c r="P3359" s="347">
        <v>0.46457635324625934</v>
      </c>
      <c r="Q3359" s="348">
        <v>3.5366931918656058E-2</v>
      </c>
      <c r="R3359" s="346">
        <v>0.35837683372279433</v>
      </c>
      <c r="S3359" s="347">
        <v>0.1357823198824159</v>
      </c>
      <c r="T3359" s="349">
        <v>0.10698012772414989</v>
      </c>
      <c r="U3359" s="349">
        <v>0.62719719905013882</v>
      </c>
      <c r="V3359" s="361">
        <v>0.37451339526122246</v>
      </c>
    </row>
    <row r="3360" spans="1:22" ht="16" hidden="1" customHeight="1" outlineLevel="1">
      <c r="A3360" s="65">
        <v>3351</v>
      </c>
      <c r="B3360" s="117">
        <v>1</v>
      </c>
      <c r="C3360" s="325">
        <v>1.4661846278960858E-4</v>
      </c>
      <c r="D3360" s="326">
        <v>1.1729310836205375E-4</v>
      </c>
      <c r="E3360" s="327">
        <v>1.3260621057593815E-4</v>
      </c>
      <c r="F3360" s="332">
        <v>0</v>
      </c>
      <c r="G3360" s="326">
        <v>5.2574517522310576E-4</v>
      </c>
      <c r="H3360" s="327">
        <v>0</v>
      </c>
      <c r="I3360" s="332">
        <v>0</v>
      </c>
      <c r="J3360" s="326">
        <v>0</v>
      </c>
      <c r="K3360" s="327">
        <v>0</v>
      </c>
      <c r="L3360" s="336">
        <v>2.1382081345896285E-4</v>
      </c>
      <c r="M3360" s="337">
        <v>1.1415525114155251E-4</v>
      </c>
      <c r="N3360" s="345">
        <v>0.2663670868072337</v>
      </c>
      <c r="O3360" s="346">
        <v>0.4190623800467233</v>
      </c>
      <c r="P3360" s="347">
        <v>0.44177695271789863</v>
      </c>
      <c r="Q3360" s="348">
        <v>2.6525198938992044E-2</v>
      </c>
      <c r="R3360" s="346">
        <v>0.37979621177582695</v>
      </c>
      <c r="S3360" s="347">
        <v>0.17738432880194355</v>
      </c>
      <c r="T3360" s="349">
        <v>0.13465232076212999</v>
      </c>
      <c r="U3360" s="349">
        <v>0.66591186244129585</v>
      </c>
      <c r="V3360" s="361">
        <v>0.41723639923394251</v>
      </c>
    </row>
    <row r="3361" spans="1:22" ht="16" hidden="1" customHeight="1" outlineLevel="1">
      <c r="A3361" s="65">
        <v>3352</v>
      </c>
      <c r="B3361" s="117">
        <v>1</v>
      </c>
      <c r="C3361" s="325">
        <v>1.4789351464437368E-4</v>
      </c>
      <c r="D3361" s="326">
        <v>1.1937339389076911E-4</v>
      </c>
      <c r="E3361" s="327">
        <v>1.3378671978767854E-4</v>
      </c>
      <c r="F3361" s="332">
        <v>0</v>
      </c>
      <c r="G3361" s="326">
        <v>5.2574517522310576E-4</v>
      </c>
      <c r="H3361" s="327">
        <v>0</v>
      </c>
      <c r="I3361" s="332">
        <v>0</v>
      </c>
      <c r="J3361" s="326">
        <v>0</v>
      </c>
      <c r="K3361" s="327">
        <v>0</v>
      </c>
      <c r="L3361" s="336">
        <v>2.2321953053408208E-4</v>
      </c>
      <c r="M3361" s="337">
        <v>1.1415525114155251E-4</v>
      </c>
      <c r="N3361" s="345">
        <v>0.21578020444148222</v>
      </c>
      <c r="O3361" s="346">
        <v>0.3599285391947275</v>
      </c>
      <c r="P3361" s="347">
        <v>0.37617384705931123</v>
      </c>
      <c r="Q3361" s="348">
        <v>5.3050397877984087E-2</v>
      </c>
      <c r="R3361" s="346">
        <v>0.40586354830222637</v>
      </c>
      <c r="S3361" s="347">
        <v>0.13662265829838963</v>
      </c>
      <c r="T3361" s="349">
        <v>0.15699928077561906</v>
      </c>
      <c r="U3361" s="349">
        <v>0.68359876449816948</v>
      </c>
      <c r="V3361" s="361">
        <v>0.35393061850810326</v>
      </c>
    </row>
    <row r="3362" spans="1:22" ht="16" hidden="1" customHeight="1" outlineLevel="1">
      <c r="A3362" s="65">
        <v>3353</v>
      </c>
      <c r="B3362" s="117">
        <v>1</v>
      </c>
      <c r="C3362" s="325">
        <v>1.4742474558012181E-4</v>
      </c>
      <c r="D3362" s="326">
        <v>1.1791524982858544E-4</v>
      </c>
      <c r="E3362" s="327">
        <v>1.3565477832054248E-4</v>
      </c>
      <c r="F3362" s="332">
        <v>0</v>
      </c>
      <c r="G3362" s="326">
        <v>4.1604473910552089E-4</v>
      </c>
      <c r="H3362" s="327">
        <v>0</v>
      </c>
      <c r="I3362" s="332">
        <v>0</v>
      </c>
      <c r="J3362" s="326">
        <v>0</v>
      </c>
      <c r="K3362" s="327">
        <v>0</v>
      </c>
      <c r="L3362" s="336">
        <v>2.2321953053408208E-4</v>
      </c>
      <c r="M3362" s="337">
        <v>1.1415525114155251E-4</v>
      </c>
      <c r="N3362" s="345">
        <v>0.1391853769046382</v>
      </c>
      <c r="O3362" s="346">
        <v>0.22753065594898633</v>
      </c>
      <c r="P3362" s="347">
        <v>0.27189614042391663</v>
      </c>
      <c r="Q3362" s="348">
        <v>7.9575596816976138E-2</v>
      </c>
      <c r="R3362" s="346">
        <v>0.42763866204700068</v>
      </c>
      <c r="S3362" s="347">
        <v>0.14081916950129217</v>
      </c>
      <c r="T3362" s="349">
        <v>0.17772965219238768</v>
      </c>
      <c r="U3362" s="349">
        <v>0.71710561783924698</v>
      </c>
      <c r="V3362" s="361">
        <v>0.290540857610051</v>
      </c>
    </row>
    <row r="3363" spans="1:22" ht="16" hidden="1" customHeight="1" outlineLevel="1">
      <c r="A3363" s="65">
        <v>3354</v>
      </c>
      <c r="B3363" s="117">
        <v>1</v>
      </c>
      <c r="C3363" s="325">
        <v>1.3956817606326026E-4</v>
      </c>
      <c r="D3363" s="326">
        <v>1.199955353573008E-4</v>
      </c>
      <c r="E3363" s="327">
        <v>1.3114030353278798E-4</v>
      </c>
      <c r="F3363" s="332">
        <v>0</v>
      </c>
      <c r="G3363" s="326">
        <v>3.2968482131082643E-4</v>
      </c>
      <c r="H3363" s="327">
        <v>0</v>
      </c>
      <c r="I3363" s="332">
        <v>0</v>
      </c>
      <c r="J3363" s="326">
        <v>0</v>
      </c>
      <c r="K3363" s="327">
        <v>0</v>
      </c>
      <c r="L3363" s="336">
        <v>1.644775488145868E-4</v>
      </c>
      <c r="M3363" s="337">
        <v>1.1415525114155251E-4</v>
      </c>
      <c r="N3363" s="345">
        <v>8.7312387360096444E-2</v>
      </c>
      <c r="O3363" s="346">
        <v>0.10095203648497415</v>
      </c>
      <c r="P3363" s="347">
        <v>0.13604110641965228</v>
      </c>
      <c r="Q3363" s="348">
        <v>0.10610079575596817</v>
      </c>
      <c r="R3363" s="346">
        <v>0.42957090639367906</v>
      </c>
      <c r="S3363" s="347">
        <v>0.1298273167572582</v>
      </c>
      <c r="T3363" s="349">
        <v>0.22489600183787953</v>
      </c>
      <c r="U3363" s="349">
        <v>0.73921424541033909</v>
      </c>
      <c r="V3363" s="361">
        <v>0.13394074011747825</v>
      </c>
    </row>
    <row r="3364" spans="1:22" ht="16" hidden="1" customHeight="1" outlineLevel="1">
      <c r="A3364" s="65">
        <v>3355</v>
      </c>
      <c r="B3364" s="117">
        <v>1</v>
      </c>
      <c r="C3364" s="325">
        <v>1.3498673974197189E-4</v>
      </c>
      <c r="D3364" s="326">
        <v>1.1925674236579442E-4</v>
      </c>
      <c r="E3364" s="327">
        <v>1.2927224499992404E-4</v>
      </c>
      <c r="F3364" s="332">
        <v>0</v>
      </c>
      <c r="G3364" s="326">
        <v>3.3085184722697115E-4</v>
      </c>
      <c r="H3364" s="327">
        <v>0</v>
      </c>
      <c r="I3364" s="332">
        <v>0</v>
      </c>
      <c r="J3364" s="326">
        <v>0</v>
      </c>
      <c r="K3364" s="327">
        <v>0</v>
      </c>
      <c r="L3364" s="336">
        <v>1.1748396343899057E-4</v>
      </c>
      <c r="M3364" s="337">
        <v>1.1415525114155251E-4</v>
      </c>
      <c r="N3364" s="345">
        <v>2.8294357933386409E-2</v>
      </c>
      <c r="O3364" s="346">
        <v>1.9907445941546125E-2</v>
      </c>
      <c r="P3364" s="347">
        <v>3.1519304226461493E-2</v>
      </c>
      <c r="Q3364" s="348">
        <v>6.1892130857648102E-2</v>
      </c>
      <c r="R3364" s="346">
        <v>0.42445481528630274</v>
      </c>
      <c r="S3364" s="347">
        <v>0.11463895281032166</v>
      </c>
      <c r="T3364" s="349">
        <v>0.23431025307760472</v>
      </c>
      <c r="U3364" s="349">
        <v>0.74314466808964441</v>
      </c>
      <c r="V3364" s="361">
        <v>1.9672737068782309E-2</v>
      </c>
    </row>
    <row r="3365" spans="1:22" ht="16" hidden="1" customHeight="1" outlineLevel="1">
      <c r="A3365" s="65">
        <v>3356</v>
      </c>
      <c r="B3365" s="117">
        <v>1</v>
      </c>
      <c r="C3365" s="325">
        <v>1.3094907553521567E-4</v>
      </c>
      <c r="D3365" s="326">
        <v>1.2312568461078839E-4</v>
      </c>
      <c r="E3365" s="327">
        <v>1.293760260295276E-4</v>
      </c>
      <c r="F3365" s="332">
        <v>0</v>
      </c>
      <c r="G3365" s="326">
        <v>2.2698654069010894E-4</v>
      </c>
      <c r="H3365" s="327">
        <v>0</v>
      </c>
      <c r="I3365" s="332">
        <v>0</v>
      </c>
      <c r="J3365" s="326">
        <v>0</v>
      </c>
      <c r="K3365" s="327">
        <v>0</v>
      </c>
      <c r="L3365" s="336">
        <v>8.811297257924293E-5</v>
      </c>
      <c r="M3365" s="337">
        <v>1.1415525114155251E-4</v>
      </c>
      <c r="N3365" s="345">
        <v>1.429007976433657E-3</v>
      </c>
      <c r="O3365" s="346">
        <v>5.0971006170728861E-4</v>
      </c>
      <c r="P3365" s="347">
        <v>1.3370220233993877E-3</v>
      </c>
      <c r="Q3365" s="348">
        <v>6.1892130857648102E-2</v>
      </c>
      <c r="R3365" s="346">
        <v>0.37840537233720706</v>
      </c>
      <c r="S3365" s="347">
        <v>0.13358290976035536</v>
      </c>
      <c r="T3365" s="349">
        <v>0.26198244611558485</v>
      </c>
      <c r="U3365" s="349">
        <v>0.78932713457148129</v>
      </c>
      <c r="V3365" s="361">
        <v>0</v>
      </c>
    </row>
    <row r="3366" spans="1:22" ht="16" hidden="1" customHeight="1" outlineLevel="1">
      <c r="A3366" s="65">
        <v>3357</v>
      </c>
      <c r="B3366" s="117">
        <v>1</v>
      </c>
      <c r="C3366" s="325">
        <v>1.2821771445417472E-4</v>
      </c>
      <c r="D3366" s="326">
        <v>1.3436311485001714E-4</v>
      </c>
      <c r="E3366" s="327">
        <v>1.3055653524126799E-4</v>
      </c>
      <c r="F3366" s="332">
        <v>0</v>
      </c>
      <c r="G3366" s="326">
        <v>0</v>
      </c>
      <c r="H3366" s="327">
        <v>0</v>
      </c>
      <c r="I3366" s="332">
        <v>0</v>
      </c>
      <c r="J3366" s="326">
        <v>0</v>
      </c>
      <c r="K3366" s="327">
        <v>0</v>
      </c>
      <c r="L3366" s="336">
        <v>5.8741981719495287E-5</v>
      </c>
      <c r="M3366" s="337">
        <v>1.1415525114155251E-4</v>
      </c>
      <c r="N3366" s="345">
        <v>0</v>
      </c>
      <c r="O3366" s="346">
        <v>0</v>
      </c>
      <c r="P3366" s="347">
        <v>0</v>
      </c>
      <c r="Q3366" s="348">
        <v>6.1892130857648102E-2</v>
      </c>
      <c r="R3366" s="346">
        <v>0.29944054121302938</v>
      </c>
      <c r="S3366" s="347">
        <v>0.11755420739744507</v>
      </c>
      <c r="T3366" s="349">
        <v>0.21881002123846124</v>
      </c>
      <c r="U3366" s="349">
        <v>0.80593317039154611</v>
      </c>
      <c r="V3366" s="361">
        <v>0</v>
      </c>
    </row>
    <row r="3367" spans="1:22" ht="16" hidden="1" customHeight="1" outlineLevel="1">
      <c r="A3367" s="65">
        <v>3358</v>
      </c>
      <c r="B3367" s="117">
        <v>1</v>
      </c>
      <c r="C3367" s="325">
        <v>1.2639264023068739E-4</v>
      </c>
      <c r="D3367" s="326">
        <v>1.2627527578510511E-4</v>
      </c>
      <c r="E3367" s="327">
        <v>1.2898684716851428E-4</v>
      </c>
      <c r="F3367" s="332">
        <v>0</v>
      </c>
      <c r="G3367" s="326">
        <v>0</v>
      </c>
      <c r="H3367" s="327">
        <v>0</v>
      </c>
      <c r="I3367" s="332">
        <v>0</v>
      </c>
      <c r="J3367" s="326">
        <v>0</v>
      </c>
      <c r="K3367" s="327">
        <v>0</v>
      </c>
      <c r="L3367" s="336">
        <v>3.7594868300476983E-5</v>
      </c>
      <c r="M3367" s="337">
        <v>1.1415525114155251E-4</v>
      </c>
      <c r="N3367" s="345">
        <v>0</v>
      </c>
      <c r="O3367" s="346">
        <v>0</v>
      </c>
      <c r="P3367" s="347">
        <v>0</v>
      </c>
      <c r="Q3367" s="348">
        <v>4.4208664898320073E-2</v>
      </c>
      <c r="R3367" s="346">
        <v>0.27178424304187737</v>
      </c>
      <c r="S3367" s="347">
        <v>0.13827221588993502</v>
      </c>
      <c r="T3367" s="349">
        <v>0.18971142649749245</v>
      </c>
      <c r="U3367" s="349">
        <v>0.78677235982993299</v>
      </c>
      <c r="V3367" s="361">
        <v>0</v>
      </c>
    </row>
    <row r="3368" spans="1:22" ht="16" hidden="1" customHeight="1" outlineLevel="1">
      <c r="A3368" s="65">
        <v>3359</v>
      </c>
      <c r="B3368" s="117">
        <v>1</v>
      </c>
      <c r="C3368" s="325">
        <v>1.1366712269979629E-4</v>
      </c>
      <c r="D3368" s="326">
        <v>1.1552389356660424E-4</v>
      </c>
      <c r="E3368" s="327">
        <v>1.179860580305378E-4</v>
      </c>
      <c r="F3368" s="332">
        <v>0</v>
      </c>
      <c r="G3368" s="326">
        <v>0</v>
      </c>
      <c r="H3368" s="327">
        <v>0</v>
      </c>
      <c r="I3368" s="332">
        <v>0</v>
      </c>
      <c r="J3368" s="326">
        <v>0</v>
      </c>
      <c r="K3368" s="327">
        <v>0</v>
      </c>
      <c r="L3368" s="336">
        <v>2.3496792687798115E-5</v>
      </c>
      <c r="M3368" s="337">
        <v>1.1415525114155251E-4</v>
      </c>
      <c r="N3368" s="345">
        <v>0</v>
      </c>
      <c r="O3368" s="346">
        <v>0</v>
      </c>
      <c r="P3368" s="347">
        <v>0</v>
      </c>
      <c r="Q3368" s="348">
        <v>3.5366931918656058E-2</v>
      </c>
      <c r="R3368" s="346">
        <v>0.24182476777005738</v>
      </c>
      <c r="S3368" s="347">
        <v>0.15257874343726083</v>
      </c>
      <c r="T3368" s="349">
        <v>0.15176914119799398</v>
      </c>
      <c r="U3368" s="349">
        <v>0.72437689979596176</v>
      </c>
      <c r="V3368" s="361">
        <v>0</v>
      </c>
    </row>
    <row r="3369" spans="1:22" ht="16" hidden="1" customHeight="1" outlineLevel="1">
      <c r="A3369" s="65">
        <v>3360</v>
      </c>
      <c r="B3369" s="117">
        <v>1</v>
      </c>
      <c r="C3369" s="325">
        <v>1.0394172718011726E-4</v>
      </c>
      <c r="D3369" s="326">
        <v>1.0490860479390718E-4</v>
      </c>
      <c r="E3369" s="327">
        <v>1.056490881364156E-4</v>
      </c>
      <c r="F3369" s="332">
        <v>0</v>
      </c>
      <c r="G3369" s="326">
        <v>0</v>
      </c>
      <c r="H3369" s="327">
        <v>0</v>
      </c>
      <c r="I3369" s="332">
        <v>0</v>
      </c>
      <c r="J3369" s="326">
        <v>0</v>
      </c>
      <c r="K3369" s="327">
        <v>0</v>
      </c>
      <c r="L3369" s="336">
        <v>9.3987170751192458E-6</v>
      </c>
      <c r="M3369" s="337">
        <v>1.1415525114155251E-4</v>
      </c>
      <c r="N3369" s="345">
        <v>0</v>
      </c>
      <c r="O3369" s="346">
        <v>0</v>
      </c>
      <c r="P3369" s="347">
        <v>0</v>
      </c>
      <c r="Q3369" s="348">
        <v>7.9575596816976138E-2</v>
      </c>
      <c r="R3369" s="346">
        <v>0.19859596915772137</v>
      </c>
      <c r="S3369" s="347">
        <v>0.22555862972421684</v>
      </c>
      <c r="T3369" s="349">
        <v>0.10869180976773628</v>
      </c>
      <c r="U3369" s="349">
        <v>0.65068147455898784</v>
      </c>
      <c r="V3369" s="361">
        <v>0</v>
      </c>
    </row>
    <row r="3370" spans="1:22" ht="16" hidden="1" customHeight="1" outlineLevel="1">
      <c r="A3370" s="65">
        <v>3361</v>
      </c>
      <c r="B3370" s="117">
        <v>1</v>
      </c>
      <c r="C3370" s="325">
        <v>9.6016404867165438E-5</v>
      </c>
      <c r="D3370" s="326">
        <v>9.3923919525456932E-5</v>
      </c>
      <c r="E3370" s="327">
        <v>9.420722962262403E-5</v>
      </c>
      <c r="F3370" s="332">
        <v>0</v>
      </c>
      <c r="G3370" s="326">
        <v>0</v>
      </c>
      <c r="H3370" s="327">
        <v>0</v>
      </c>
      <c r="I3370" s="332">
        <v>7.3554979003396872E-5</v>
      </c>
      <c r="J3370" s="326">
        <v>0</v>
      </c>
      <c r="K3370" s="327">
        <v>0</v>
      </c>
      <c r="L3370" s="336">
        <v>5.8741981719495289E-6</v>
      </c>
      <c r="M3370" s="337">
        <v>1.1415525114155251E-4</v>
      </c>
      <c r="N3370" s="345">
        <v>0</v>
      </c>
      <c r="O3370" s="346">
        <v>0</v>
      </c>
      <c r="P3370" s="347">
        <v>0</v>
      </c>
      <c r="Q3370" s="348">
        <v>7.9575596816976138E-2</v>
      </c>
      <c r="R3370" s="346">
        <v>0.23569397852952706</v>
      </c>
      <c r="S3370" s="347">
        <v>0.28412305413313726</v>
      </c>
      <c r="T3370" s="349">
        <v>7.9022654345572055E-2</v>
      </c>
      <c r="U3370" s="349">
        <v>0.58455211297967657</v>
      </c>
      <c r="V3370" s="361">
        <v>0</v>
      </c>
    </row>
    <row r="3371" spans="1:22" ht="16" hidden="1" customHeight="1" outlineLevel="1">
      <c r="A3371" s="65">
        <v>3362</v>
      </c>
      <c r="B3371" s="117">
        <v>1</v>
      </c>
      <c r="C3371" s="325">
        <v>9.1109955327995745E-5</v>
      </c>
      <c r="D3371" s="326">
        <v>8.7527527572677931E-5</v>
      </c>
      <c r="E3371" s="327">
        <v>8.7720915272402052E-5</v>
      </c>
      <c r="F3371" s="332">
        <v>0</v>
      </c>
      <c r="G3371" s="326">
        <v>0</v>
      </c>
      <c r="H3371" s="327">
        <v>0</v>
      </c>
      <c r="I3371" s="332">
        <v>9.1386489064826379E-5</v>
      </c>
      <c r="J3371" s="326">
        <v>0</v>
      </c>
      <c r="K3371" s="327">
        <v>0</v>
      </c>
      <c r="L3371" s="336">
        <v>2.3496792687798115E-6</v>
      </c>
      <c r="M3371" s="337">
        <v>1.1415525114155251E-4</v>
      </c>
      <c r="N3371" s="345">
        <v>0</v>
      </c>
      <c r="O3371" s="346">
        <v>0</v>
      </c>
      <c r="P3371" s="347">
        <v>0</v>
      </c>
      <c r="Q3371" s="348">
        <v>0.1149425287356322</v>
      </c>
      <c r="R3371" s="346">
        <v>0.2448403593973193</v>
      </c>
      <c r="S3371" s="347">
        <v>0.26446325271804066</v>
      </c>
      <c r="T3371" s="349">
        <v>5.7151161566412513E-2</v>
      </c>
      <c r="U3371" s="349">
        <v>0.55428785834902605</v>
      </c>
      <c r="V3371" s="361">
        <v>0</v>
      </c>
    </row>
    <row r="3372" spans="1:22" ht="16" hidden="1" customHeight="1" outlineLevel="1">
      <c r="A3372" s="65">
        <v>3363</v>
      </c>
      <c r="B3372" s="117">
        <v>1</v>
      </c>
      <c r="C3372" s="325">
        <v>8.8516099839135336E-5</v>
      </c>
      <c r="D3372" s="326">
        <v>8.4125191427582727E-5</v>
      </c>
      <c r="E3372" s="327">
        <v>8.4542621240793283E-5</v>
      </c>
      <c r="F3372" s="332">
        <v>0</v>
      </c>
      <c r="G3372" s="326">
        <v>0</v>
      </c>
      <c r="H3372" s="327">
        <v>0</v>
      </c>
      <c r="I3372" s="332">
        <v>1.0698906036857726E-4</v>
      </c>
      <c r="J3372" s="326">
        <v>0</v>
      </c>
      <c r="K3372" s="327">
        <v>0</v>
      </c>
      <c r="L3372" s="336">
        <v>1.1748396343899057E-6</v>
      </c>
      <c r="M3372" s="337">
        <v>1.1415525114155251E-4</v>
      </c>
      <c r="N3372" s="345">
        <v>0</v>
      </c>
      <c r="O3372" s="346">
        <v>0</v>
      </c>
      <c r="P3372" s="347">
        <v>0</v>
      </c>
      <c r="Q3372" s="348">
        <v>0.1149425287356322</v>
      </c>
      <c r="R3372" s="346">
        <v>0.24859112164673147</v>
      </c>
      <c r="S3372" s="347">
        <v>0.2479676937918891</v>
      </c>
      <c r="T3372" s="349">
        <v>5.2301395776251057E-2</v>
      </c>
      <c r="U3372" s="349">
        <v>0.52775750526371545</v>
      </c>
      <c r="V3372" s="361">
        <v>0</v>
      </c>
    </row>
    <row r="3373" spans="1:22" ht="16" hidden="1" customHeight="1" outlineLevel="1">
      <c r="A3373" s="65">
        <v>3364</v>
      </c>
      <c r="B3373" s="117">
        <v>1</v>
      </c>
      <c r="C3373" s="325">
        <v>8.8122333825163754E-5</v>
      </c>
      <c r="D3373" s="326">
        <v>8.3328072673588988E-5</v>
      </c>
      <c r="E3373" s="327">
        <v>8.3310221514251102E-5</v>
      </c>
      <c r="F3373" s="332">
        <v>0</v>
      </c>
      <c r="G3373" s="326">
        <v>0</v>
      </c>
      <c r="H3373" s="327">
        <v>0</v>
      </c>
      <c r="I3373" s="332">
        <v>1.1813375415697072E-4</v>
      </c>
      <c r="J3373" s="326">
        <v>0</v>
      </c>
      <c r="K3373" s="327">
        <v>0</v>
      </c>
      <c r="L3373" s="336">
        <v>1.409807561267887E-5</v>
      </c>
      <c r="M3373" s="337">
        <v>1.1415525114155251E-4</v>
      </c>
      <c r="N3373" s="345">
        <v>0</v>
      </c>
      <c r="O3373" s="346">
        <v>0</v>
      </c>
      <c r="P3373" s="347">
        <v>0</v>
      </c>
      <c r="Q3373" s="348">
        <v>0.10610079575596817</v>
      </c>
      <c r="R3373" s="346">
        <v>0.284328013822922</v>
      </c>
      <c r="S3373" s="347">
        <v>0.25278149387237958</v>
      </c>
      <c r="T3373" s="349">
        <v>4.6500695517430482E-2</v>
      </c>
      <c r="U3373" s="349">
        <v>0.51154451171158122</v>
      </c>
      <c r="V3373" s="361">
        <v>0</v>
      </c>
    </row>
    <row r="3374" spans="1:22" ht="16" hidden="1" customHeight="1" outlineLevel="1">
      <c r="A3374" s="65">
        <v>3365</v>
      </c>
      <c r="B3374" s="117">
        <v>1</v>
      </c>
      <c r="C3374" s="325">
        <v>8.8653605431315887E-5</v>
      </c>
      <c r="D3374" s="326">
        <v>8.3522491881880148E-5</v>
      </c>
      <c r="E3374" s="327">
        <v>8.3738318261365751E-5</v>
      </c>
      <c r="F3374" s="332">
        <v>0</v>
      </c>
      <c r="G3374" s="326">
        <v>0</v>
      </c>
      <c r="H3374" s="327">
        <v>0</v>
      </c>
      <c r="I3374" s="332">
        <v>1.4710995800679369E-4</v>
      </c>
      <c r="J3374" s="326">
        <v>0</v>
      </c>
      <c r="K3374" s="327">
        <v>0</v>
      </c>
      <c r="L3374" s="336">
        <v>3.7594868300476983E-5</v>
      </c>
      <c r="M3374" s="337">
        <v>1.1415525114155251E-4</v>
      </c>
      <c r="N3374" s="345">
        <v>0</v>
      </c>
      <c r="O3374" s="346">
        <v>0</v>
      </c>
      <c r="P3374" s="347">
        <v>0</v>
      </c>
      <c r="Q3374" s="348">
        <v>0.1149425287356322</v>
      </c>
      <c r="R3374" s="346">
        <v>0.32271540457699538</v>
      </c>
      <c r="S3374" s="347">
        <v>0.24364668863807579</v>
      </c>
      <c r="T3374" s="349">
        <v>5.458363850103292E-2</v>
      </c>
      <c r="U3374" s="349">
        <v>0.50790887073322377</v>
      </c>
      <c r="V3374" s="361">
        <v>0</v>
      </c>
    </row>
    <row r="3375" spans="1:22" ht="16" hidden="1" customHeight="1" outlineLevel="1">
      <c r="A3375" s="65">
        <v>3366</v>
      </c>
      <c r="B3375" s="117">
        <v>1</v>
      </c>
      <c r="C3375" s="325">
        <v>9.2159998031919962E-5</v>
      </c>
      <c r="D3375" s="326">
        <v>8.6166593114639855E-5</v>
      </c>
      <c r="E3375" s="327">
        <v>8.5100444274912373E-5</v>
      </c>
      <c r="F3375" s="332">
        <v>0</v>
      </c>
      <c r="G3375" s="326">
        <v>0</v>
      </c>
      <c r="H3375" s="327">
        <v>0</v>
      </c>
      <c r="I3375" s="332">
        <v>1.6494146806822325E-4</v>
      </c>
      <c r="J3375" s="326">
        <v>0</v>
      </c>
      <c r="K3375" s="327">
        <v>0</v>
      </c>
      <c r="L3375" s="336">
        <v>9.3987170751192462E-5</v>
      </c>
      <c r="M3375" s="337">
        <v>1.1415525114155251E-4</v>
      </c>
      <c r="N3375" s="345">
        <v>5.7160319057346278E-3</v>
      </c>
      <c r="O3375" s="346">
        <v>1.4505818895336794E-2</v>
      </c>
      <c r="P3375" s="347">
        <v>1.2986570364656704E-2</v>
      </c>
      <c r="Q3375" s="348">
        <v>8.8417329796640146E-2</v>
      </c>
      <c r="R3375" s="346">
        <v>0.30633050305027121</v>
      </c>
      <c r="S3375" s="347">
        <v>0.20664061113761903</v>
      </c>
      <c r="T3375" s="349">
        <v>6.6470319359271793E-2</v>
      </c>
      <c r="U3375" s="349">
        <v>0.51685058232864334</v>
      </c>
      <c r="V3375" s="361">
        <v>0</v>
      </c>
    </row>
    <row r="3376" spans="1:22" ht="16" hidden="1" customHeight="1" outlineLevel="1">
      <c r="A3376" s="65">
        <v>3367</v>
      </c>
      <c r="B3376" s="117">
        <v>1</v>
      </c>
      <c r="C3376" s="325">
        <v>1.0309169261027384E-4</v>
      </c>
      <c r="D3376" s="326">
        <v>9.0054977280462951E-5</v>
      </c>
      <c r="E3376" s="327">
        <v>9.3338063499694279E-5</v>
      </c>
      <c r="F3376" s="332">
        <v>0</v>
      </c>
      <c r="G3376" s="326">
        <v>0</v>
      </c>
      <c r="H3376" s="327">
        <v>0</v>
      </c>
      <c r="I3376" s="332">
        <v>1.5602571303750847E-4</v>
      </c>
      <c r="J3376" s="326">
        <v>0</v>
      </c>
      <c r="K3376" s="327">
        <v>0</v>
      </c>
      <c r="L3376" s="336">
        <v>1.8210014333043539E-4</v>
      </c>
      <c r="M3376" s="337">
        <v>1.1415525114155251E-4</v>
      </c>
      <c r="N3376" s="345">
        <v>4.315604088829645E-2</v>
      </c>
      <c r="O3376" s="346">
        <v>9.9621742324861928E-2</v>
      </c>
      <c r="P3376" s="347">
        <v>7.72971803052869E-2</v>
      </c>
      <c r="Q3376" s="348">
        <v>0.10610079575596817</v>
      </c>
      <c r="R3376" s="346">
        <v>0.25490454863008399</v>
      </c>
      <c r="S3376" s="347">
        <v>0.13117082884314391</v>
      </c>
      <c r="T3376" s="349">
        <v>7.9022654345572055E-2</v>
      </c>
      <c r="U3376" s="349">
        <v>0.57167997870495191</v>
      </c>
      <c r="V3376" s="361">
        <v>0</v>
      </c>
    </row>
    <row r="3377" spans="1:22" ht="16" hidden="1" customHeight="1" outlineLevel="1">
      <c r="A3377" s="65">
        <v>3368</v>
      </c>
      <c r="B3377" s="117">
        <v>1</v>
      </c>
      <c r="C3377" s="325">
        <v>1.2323626186472471E-4</v>
      </c>
      <c r="D3377" s="326">
        <v>1.0875810511807205E-4</v>
      </c>
      <c r="E3377" s="327">
        <v>1.1182405939782693E-4</v>
      </c>
      <c r="F3377" s="332">
        <v>0</v>
      </c>
      <c r="G3377" s="326">
        <v>0</v>
      </c>
      <c r="H3377" s="327">
        <v>0</v>
      </c>
      <c r="I3377" s="332">
        <v>1.225916316723281E-4</v>
      </c>
      <c r="J3377" s="326">
        <v>0</v>
      </c>
      <c r="K3377" s="327">
        <v>0</v>
      </c>
      <c r="L3377" s="336">
        <v>1.5860335064263727E-4</v>
      </c>
      <c r="M3377" s="337">
        <v>1.1415525114155251E-4</v>
      </c>
      <c r="N3377" s="345">
        <v>9.8887351969209072E-2</v>
      </c>
      <c r="O3377" s="346">
        <v>0.22087976498806475</v>
      </c>
      <c r="P3377" s="347">
        <v>0.19092654576159207</v>
      </c>
      <c r="Q3377" s="348">
        <v>9.7259062776304167E-2</v>
      </c>
      <c r="R3377" s="346">
        <v>0.24261768243786563</v>
      </c>
      <c r="S3377" s="347">
        <v>0.11306721030908393</v>
      </c>
      <c r="T3377" s="349">
        <v>0.1612784858845851</v>
      </c>
      <c r="U3377" s="349">
        <v>0.66473273563750412</v>
      </c>
      <c r="V3377" s="361">
        <v>1.1056371399802263E-2</v>
      </c>
    </row>
    <row r="3378" spans="1:22" ht="16" hidden="1" customHeight="1" outlineLevel="1">
      <c r="A3378" s="65">
        <v>3369</v>
      </c>
      <c r="B3378" s="117">
        <v>1</v>
      </c>
      <c r="C3378" s="325">
        <v>1.4095573249344584E-4</v>
      </c>
      <c r="D3378" s="326">
        <v>1.2015107072393373E-4</v>
      </c>
      <c r="E3378" s="327">
        <v>1.2656096560153125E-4</v>
      </c>
      <c r="F3378" s="332">
        <v>0</v>
      </c>
      <c r="G3378" s="326">
        <v>0</v>
      </c>
      <c r="H3378" s="327">
        <v>0</v>
      </c>
      <c r="I3378" s="332">
        <v>7.5783917761075554E-5</v>
      </c>
      <c r="J3378" s="326">
        <v>0</v>
      </c>
      <c r="K3378" s="327">
        <v>0</v>
      </c>
      <c r="L3378" s="336">
        <v>1.4685495429873823E-4</v>
      </c>
      <c r="M3378" s="337">
        <v>1.1415525114155251E-4</v>
      </c>
      <c r="N3378" s="345">
        <v>0.16976614760031847</v>
      </c>
      <c r="O3378" s="346">
        <v>0.3277997953947806</v>
      </c>
      <c r="P3378" s="347">
        <v>0.25205091456350565</v>
      </c>
      <c r="Q3378" s="348">
        <v>7.9575596816976138E-2</v>
      </c>
      <c r="R3378" s="346">
        <v>0.25107208542802922</v>
      </c>
      <c r="S3378" s="347">
        <v>0.2067236071048929</v>
      </c>
      <c r="T3378" s="349">
        <v>0.28356865855414665</v>
      </c>
      <c r="U3378" s="349">
        <v>0.76672720416547602</v>
      </c>
      <c r="V3378" s="361">
        <v>9.7325385032923151E-2</v>
      </c>
    </row>
    <row r="3379" spans="1:22" ht="16" hidden="1" customHeight="1" outlineLevel="1">
      <c r="A3379" s="65">
        <v>3370</v>
      </c>
      <c r="B3379" s="117">
        <v>1</v>
      </c>
      <c r="C3379" s="325">
        <v>1.4699972829520011E-4</v>
      </c>
      <c r="D3379" s="326">
        <v>1.2532262166447844E-4</v>
      </c>
      <c r="E3379" s="327">
        <v>1.3677042438878066E-4</v>
      </c>
      <c r="F3379" s="332">
        <v>0</v>
      </c>
      <c r="G3379" s="326">
        <v>0</v>
      </c>
      <c r="H3379" s="327">
        <v>0</v>
      </c>
      <c r="I3379" s="332">
        <v>0</v>
      </c>
      <c r="J3379" s="326">
        <v>0</v>
      </c>
      <c r="K3379" s="327">
        <v>0</v>
      </c>
      <c r="L3379" s="336">
        <v>1.644775488145868E-4</v>
      </c>
      <c r="M3379" s="337">
        <v>1.1415525114155251E-4</v>
      </c>
      <c r="N3379" s="345">
        <v>0.21077867652396443</v>
      </c>
      <c r="O3379" s="346">
        <v>0.35378737351916206</v>
      </c>
      <c r="P3379" s="347">
        <v>0.2867904770947669</v>
      </c>
      <c r="Q3379" s="348">
        <v>0.1149425287356322</v>
      </c>
      <c r="R3379" s="346">
        <v>0.25126158689234124</v>
      </c>
      <c r="S3379" s="347">
        <v>0.31272054960758777</v>
      </c>
      <c r="T3379" s="349">
        <v>0.22232847877249995</v>
      </c>
      <c r="U3379" s="349">
        <v>0.75621332349833437</v>
      </c>
      <c r="V3379" s="361">
        <v>0.13642960703940538</v>
      </c>
    </row>
    <row r="3380" spans="1:22" ht="16" hidden="1" customHeight="1" outlineLevel="1">
      <c r="A3380" s="65">
        <v>3371</v>
      </c>
      <c r="B3380" s="117">
        <v>1</v>
      </c>
      <c r="C3380" s="325">
        <v>1.4753099990135225E-4</v>
      </c>
      <c r="D3380" s="326">
        <v>1.2143423749865535E-4</v>
      </c>
      <c r="E3380" s="327">
        <v>1.4018222573699741E-4</v>
      </c>
      <c r="F3380" s="332">
        <v>0</v>
      </c>
      <c r="G3380" s="326">
        <v>0</v>
      </c>
      <c r="H3380" s="327">
        <v>0</v>
      </c>
      <c r="I3380" s="332">
        <v>0</v>
      </c>
      <c r="J3380" s="326">
        <v>0</v>
      </c>
      <c r="K3380" s="327">
        <v>0</v>
      </c>
      <c r="L3380" s="336">
        <v>1.8797434150238492E-4</v>
      </c>
      <c r="M3380" s="337">
        <v>1.1415525114155251E-4</v>
      </c>
      <c r="N3380" s="345">
        <v>0.25936494772270879</v>
      </c>
      <c r="O3380" s="346">
        <v>0.44631897067937976</v>
      </c>
      <c r="P3380" s="347">
        <v>0.28822603887034026</v>
      </c>
      <c r="Q3380" s="348">
        <v>0.15030946065428824</v>
      </c>
      <c r="R3380" s="346">
        <v>0.27223722107622306</v>
      </c>
      <c r="S3380" s="347">
        <v>0.34220506235861542</v>
      </c>
      <c r="T3380" s="349">
        <v>0.20036189254647452</v>
      </c>
      <c r="U3380" s="349">
        <v>0.75375680932376865</v>
      </c>
      <c r="V3380" s="361">
        <v>0.20427031706470802</v>
      </c>
    </row>
    <row r="3381" spans="1:22" ht="16" hidden="1" customHeight="1" outlineLevel="1">
      <c r="A3381" s="65">
        <v>3372</v>
      </c>
      <c r="B3381" s="117">
        <v>1</v>
      </c>
      <c r="C3381" s="325">
        <v>1.4478713831193123E-4</v>
      </c>
      <c r="D3381" s="326">
        <v>1.2405889681058594E-4</v>
      </c>
      <c r="E3381" s="327">
        <v>1.3520073631602693E-4</v>
      </c>
      <c r="F3381" s="332">
        <v>0</v>
      </c>
      <c r="G3381" s="326">
        <v>0</v>
      </c>
      <c r="H3381" s="327">
        <v>0</v>
      </c>
      <c r="I3381" s="332">
        <v>0</v>
      </c>
      <c r="J3381" s="326">
        <v>0</v>
      </c>
      <c r="K3381" s="327">
        <v>0</v>
      </c>
      <c r="L3381" s="336">
        <v>2.0677177565262342E-4</v>
      </c>
      <c r="M3381" s="337">
        <v>1.1415525114155251E-4</v>
      </c>
      <c r="N3381" s="345">
        <v>0.30066327824164146</v>
      </c>
      <c r="O3381" s="346">
        <v>0.50301089051804215</v>
      </c>
      <c r="P3381" s="347">
        <v>0.27192617399318991</v>
      </c>
      <c r="Q3381" s="348">
        <v>0.1237842617152962</v>
      </c>
      <c r="R3381" s="346">
        <v>0.31061928442559772</v>
      </c>
      <c r="S3381" s="347">
        <v>0.40016775751014888</v>
      </c>
      <c r="T3381" s="349">
        <v>0.13931189965855961</v>
      </c>
      <c r="U3381" s="349">
        <v>0.71238911062408061</v>
      </c>
      <c r="V3381" s="361">
        <v>0.31759774218462639</v>
      </c>
    </row>
    <row r="3382" spans="1:22" ht="16" hidden="1" customHeight="1" outlineLevel="1">
      <c r="A3382" s="65">
        <v>3373</v>
      </c>
      <c r="B3382" s="117">
        <v>1</v>
      </c>
      <c r="C3382" s="325">
        <v>1.3502424126711203E-4</v>
      </c>
      <c r="D3382" s="326">
        <v>1.2409778065224417E-4</v>
      </c>
      <c r="E3382" s="327">
        <v>1.3025816478115778E-4</v>
      </c>
      <c r="F3382" s="332">
        <v>0</v>
      </c>
      <c r="G3382" s="326">
        <v>0</v>
      </c>
      <c r="H3382" s="327">
        <v>0</v>
      </c>
      <c r="I3382" s="332">
        <v>0</v>
      </c>
      <c r="J3382" s="326">
        <v>0</v>
      </c>
      <c r="K3382" s="327">
        <v>0</v>
      </c>
      <c r="L3382" s="336">
        <v>1.8797434150238492E-4</v>
      </c>
      <c r="M3382" s="337">
        <v>1.1415525114155251E-4</v>
      </c>
      <c r="N3382" s="345">
        <v>0.30480740137329909</v>
      </c>
      <c r="O3382" s="346">
        <v>0.51545371795831052</v>
      </c>
      <c r="P3382" s="347">
        <v>0.29438794480645913</v>
      </c>
      <c r="Q3382" s="348">
        <v>0.13262599469496023</v>
      </c>
      <c r="R3382" s="346">
        <v>0.29924738993698735</v>
      </c>
      <c r="S3382" s="347">
        <v>0.44731497059543102</v>
      </c>
      <c r="T3382" s="349">
        <v>8.6439943201113104E-2</v>
      </c>
      <c r="U3382" s="349">
        <v>0.6359423895115931</v>
      </c>
      <c r="V3382" s="361">
        <v>0.30933714706338195</v>
      </c>
    </row>
    <row r="3383" spans="1:22" ht="16" hidden="1" customHeight="1" outlineLevel="1">
      <c r="A3383" s="65">
        <v>3374</v>
      </c>
      <c r="B3383" s="117">
        <v>1</v>
      </c>
      <c r="C3383" s="325">
        <v>1.3591802761628562E-4</v>
      </c>
      <c r="D3383" s="326">
        <v>1.1989832575315523E-4</v>
      </c>
      <c r="E3383" s="327">
        <v>1.2413508403454824E-4</v>
      </c>
      <c r="F3383" s="332">
        <v>0</v>
      </c>
      <c r="G3383" s="326">
        <v>2.5557867563564954E-4</v>
      </c>
      <c r="H3383" s="327">
        <v>0</v>
      </c>
      <c r="I3383" s="332">
        <v>0</v>
      </c>
      <c r="J3383" s="326">
        <v>0</v>
      </c>
      <c r="K3383" s="327">
        <v>0</v>
      </c>
      <c r="L3383" s="336">
        <v>1.9032402077116473E-4</v>
      </c>
      <c r="M3383" s="337">
        <v>1.1415525114155251E-4</v>
      </c>
      <c r="N3383" s="345">
        <v>0.26079395569914243</v>
      </c>
      <c r="O3383" s="346">
        <v>0.48644517285589495</v>
      </c>
      <c r="P3383" s="347">
        <v>0.25475397018150864</v>
      </c>
      <c r="Q3383" s="348">
        <v>0.10610079575596817</v>
      </c>
      <c r="R3383" s="346">
        <v>0.31258278791501648</v>
      </c>
      <c r="S3383" s="347">
        <v>0.41365468713866821</v>
      </c>
      <c r="T3383" s="349">
        <v>7.750115919571747E-2</v>
      </c>
      <c r="U3383" s="349">
        <v>0.61933635369152829</v>
      </c>
      <c r="V3383" s="361">
        <v>0.39040855149267362</v>
      </c>
    </row>
    <row r="3384" spans="1:22" ht="16" hidden="1" customHeight="1" outlineLevel="1">
      <c r="A3384" s="65">
        <v>3375</v>
      </c>
      <c r="B3384" s="117">
        <v>1</v>
      </c>
      <c r="C3384" s="325">
        <v>1.3881814556045727E-4</v>
      </c>
      <c r="D3384" s="326">
        <v>1.164765476872309E-4</v>
      </c>
      <c r="E3384" s="327">
        <v>1.3034897318206089E-4</v>
      </c>
      <c r="F3384" s="332">
        <v>0</v>
      </c>
      <c r="G3384" s="326">
        <v>3.0517727707179168E-4</v>
      </c>
      <c r="H3384" s="327">
        <v>0</v>
      </c>
      <c r="I3384" s="332">
        <v>0</v>
      </c>
      <c r="J3384" s="326">
        <v>0</v>
      </c>
      <c r="K3384" s="327">
        <v>0</v>
      </c>
      <c r="L3384" s="336">
        <v>2.1382081345896285E-4</v>
      </c>
      <c r="M3384" s="337">
        <v>1.1415525114155251E-4</v>
      </c>
      <c r="N3384" s="345">
        <v>0.21778081560848933</v>
      </c>
      <c r="O3384" s="346">
        <v>0.45720848808359971</v>
      </c>
      <c r="P3384" s="347">
        <v>0.17927699742033479</v>
      </c>
      <c r="Q3384" s="348">
        <v>8.8417329796640146E-2</v>
      </c>
      <c r="R3384" s="346">
        <v>0.32436914717107967</v>
      </c>
      <c r="S3384" s="347">
        <v>0.3619426618747173</v>
      </c>
      <c r="T3384" s="349">
        <v>0.10659975393668625</v>
      </c>
      <c r="U3384" s="349">
        <v>0.65913188331949413</v>
      </c>
      <c r="V3384" s="361">
        <v>0.41711424625617927</v>
      </c>
    </row>
    <row r="3385" spans="1:22" ht="16" hidden="1" customHeight="1" outlineLevel="1">
      <c r="A3385" s="65">
        <v>3376</v>
      </c>
      <c r="B3385" s="117">
        <v>1</v>
      </c>
      <c r="C3385" s="325">
        <v>1.4011819843198249E-4</v>
      </c>
      <c r="D3385" s="326">
        <v>1.1777915638278164E-4</v>
      </c>
      <c r="E3385" s="327">
        <v>1.338645555598812E-4</v>
      </c>
      <c r="F3385" s="332">
        <v>0</v>
      </c>
      <c r="G3385" s="326">
        <v>2.6433137000673356E-4</v>
      </c>
      <c r="H3385" s="327">
        <v>0</v>
      </c>
      <c r="I3385" s="332">
        <v>0</v>
      </c>
      <c r="J3385" s="326">
        <v>0</v>
      </c>
      <c r="K3385" s="327">
        <v>0</v>
      </c>
      <c r="L3385" s="336">
        <v>2.2321953053408208E-4</v>
      </c>
      <c r="M3385" s="337">
        <v>1.1415525114155251E-4</v>
      </c>
      <c r="N3385" s="345">
        <v>0.15047453991846407</v>
      </c>
      <c r="O3385" s="346">
        <v>0.43249922214125153</v>
      </c>
      <c r="P3385" s="347">
        <v>0.17000487797015168</v>
      </c>
      <c r="Q3385" s="348">
        <v>6.1892130857648102E-2</v>
      </c>
      <c r="R3385" s="346">
        <v>0.35176231266818025</v>
      </c>
      <c r="S3385" s="347">
        <v>0.43766143207101416</v>
      </c>
      <c r="T3385" s="349">
        <v>0.12105395786030472</v>
      </c>
      <c r="U3385" s="349">
        <v>0.67613096140748941</v>
      </c>
      <c r="V3385" s="361">
        <v>0.41428182408429265</v>
      </c>
    </row>
    <row r="3386" spans="1:22" ht="16" hidden="1" customHeight="1" outlineLevel="1">
      <c r="A3386" s="65">
        <v>3377</v>
      </c>
      <c r="B3386" s="117">
        <v>1</v>
      </c>
      <c r="C3386" s="325">
        <v>1.3873689225598693E-4</v>
      </c>
      <c r="D3386" s="326">
        <v>1.1859571705760448E-4</v>
      </c>
      <c r="E3386" s="327">
        <v>1.3413698076259053E-4</v>
      </c>
      <c r="F3386" s="332">
        <v>0</v>
      </c>
      <c r="G3386" s="326">
        <v>2.3924031280962642E-4</v>
      </c>
      <c r="H3386" s="327">
        <v>0</v>
      </c>
      <c r="I3386" s="332">
        <v>0</v>
      </c>
      <c r="J3386" s="326">
        <v>0</v>
      </c>
      <c r="K3386" s="327">
        <v>0</v>
      </c>
      <c r="L3386" s="336">
        <v>2.2321953053408208E-4</v>
      </c>
      <c r="M3386" s="337">
        <v>1.1415525114155251E-4</v>
      </c>
      <c r="N3386" s="345">
        <v>0.10903330860188803</v>
      </c>
      <c r="O3386" s="346">
        <v>0.29357746294836851</v>
      </c>
      <c r="P3386" s="347">
        <v>8.9668008230972818E-2</v>
      </c>
      <c r="Q3386" s="348">
        <v>6.1892130857648102E-2</v>
      </c>
      <c r="R3386" s="346">
        <v>0.47376844911654897</v>
      </c>
      <c r="S3386" s="347">
        <v>0.42860962280398412</v>
      </c>
      <c r="T3386" s="349">
        <v>0.12837615326897986</v>
      </c>
      <c r="U3386" s="349">
        <v>0.70610043433719216</v>
      </c>
      <c r="V3386" s="361">
        <v>0.33551605711028276</v>
      </c>
    </row>
    <row r="3387" spans="1:22" ht="16" hidden="1" customHeight="1" outlineLevel="1">
      <c r="A3387" s="65">
        <v>3378</v>
      </c>
      <c r="B3387" s="117">
        <v>1</v>
      </c>
      <c r="C3387" s="325">
        <v>1.3331167161904515E-4</v>
      </c>
      <c r="D3387" s="326">
        <v>1.2096763139875657E-4</v>
      </c>
      <c r="E3387" s="327">
        <v>1.3127002981979242E-4</v>
      </c>
      <c r="F3387" s="332">
        <v>0</v>
      </c>
      <c r="G3387" s="326">
        <v>2.4916003309685474E-4</v>
      </c>
      <c r="H3387" s="327">
        <v>0</v>
      </c>
      <c r="I3387" s="332">
        <v>1.0476012161089854E-4</v>
      </c>
      <c r="J3387" s="326">
        <v>0</v>
      </c>
      <c r="K3387" s="327">
        <v>0</v>
      </c>
      <c r="L3387" s="336">
        <v>1.644775488145868E-4</v>
      </c>
      <c r="M3387" s="337">
        <v>1.1415525114155251E-4</v>
      </c>
      <c r="N3387" s="345">
        <v>5.2873295128045311E-2</v>
      </c>
      <c r="O3387" s="346">
        <v>0.14068902035591699</v>
      </c>
      <c r="P3387" s="347">
        <v>5.3481378885576747E-2</v>
      </c>
      <c r="Q3387" s="348">
        <v>7.0733863837312116E-2</v>
      </c>
      <c r="R3387" s="346">
        <v>0.44782398147381847</v>
      </c>
      <c r="S3387" s="347">
        <v>0.3978490343141437</v>
      </c>
      <c r="T3387" s="349">
        <v>0.11848643479492511</v>
      </c>
      <c r="U3387" s="349">
        <v>0.73282730855646805</v>
      </c>
      <c r="V3387" s="361">
        <v>0.2160657139799787</v>
      </c>
    </row>
    <row r="3388" spans="1:22" ht="16" hidden="1" customHeight="1" outlineLevel="1">
      <c r="A3388" s="65">
        <v>3379</v>
      </c>
      <c r="B3388" s="117">
        <v>1</v>
      </c>
      <c r="C3388" s="325">
        <v>1.2869898402680663E-4</v>
      </c>
      <c r="D3388" s="326">
        <v>1.1836241400765511E-4</v>
      </c>
      <c r="E3388" s="327">
        <v>1.2659988348763258E-4</v>
      </c>
      <c r="F3388" s="332">
        <v>0</v>
      </c>
      <c r="G3388" s="326">
        <v>1.9080873728962878E-4</v>
      </c>
      <c r="H3388" s="327">
        <v>0</v>
      </c>
      <c r="I3388" s="332">
        <v>1.225916316723281E-4</v>
      </c>
      <c r="J3388" s="326">
        <v>0</v>
      </c>
      <c r="K3388" s="327">
        <v>0</v>
      </c>
      <c r="L3388" s="336">
        <v>1.1748396343899057E-4</v>
      </c>
      <c r="M3388" s="337">
        <v>1.1415525114155251E-4</v>
      </c>
      <c r="N3388" s="345">
        <v>1.9720310074784468E-2</v>
      </c>
      <c r="O3388" s="346">
        <v>2.6741922617271933E-2</v>
      </c>
      <c r="P3388" s="347">
        <v>1.7154697279038535E-2</v>
      </c>
      <c r="Q3388" s="348">
        <v>6.1892130857648102E-2</v>
      </c>
      <c r="R3388" s="346">
        <v>0.39761906072186748</v>
      </c>
      <c r="S3388" s="347">
        <v>0.28941407253080148</v>
      </c>
      <c r="T3388" s="349">
        <v>0.11801096756059556</v>
      </c>
      <c r="U3388" s="349">
        <v>0.73331861139138121</v>
      </c>
      <c r="V3388" s="361">
        <v>8.0567523396018026E-2</v>
      </c>
    </row>
    <row r="3389" spans="1:22" ht="16" hidden="1" customHeight="1" outlineLevel="1">
      <c r="A3389" s="65">
        <v>3380</v>
      </c>
      <c r="B3389" s="117">
        <v>1</v>
      </c>
      <c r="C3389" s="325">
        <v>1.2636763921392729E-4</v>
      </c>
      <c r="D3389" s="326">
        <v>1.2232856585679466E-4</v>
      </c>
      <c r="E3389" s="327">
        <v>1.2534153850368953E-4</v>
      </c>
      <c r="F3389" s="332">
        <v>0</v>
      </c>
      <c r="G3389" s="326">
        <v>0</v>
      </c>
      <c r="H3389" s="327">
        <v>0</v>
      </c>
      <c r="I3389" s="332">
        <v>1.1144693788393462E-4</v>
      </c>
      <c r="J3389" s="326">
        <v>0</v>
      </c>
      <c r="K3389" s="327">
        <v>0</v>
      </c>
      <c r="L3389" s="336">
        <v>8.811297257924293E-5</v>
      </c>
      <c r="M3389" s="337">
        <v>1.1415525114155251E-4</v>
      </c>
      <c r="N3389" s="345">
        <v>7.1450398821682848E-4</v>
      </c>
      <c r="O3389" s="346">
        <v>5.0971006170728861E-4</v>
      </c>
      <c r="P3389" s="347">
        <v>6.9177006362317766E-4</v>
      </c>
      <c r="Q3389" s="348">
        <v>7.0733863837312116E-2</v>
      </c>
      <c r="R3389" s="346">
        <v>0.30641081381831087</v>
      </c>
      <c r="S3389" s="347">
        <v>0.29696675652063276</v>
      </c>
      <c r="T3389" s="349">
        <v>0.1612784858845851</v>
      </c>
      <c r="U3389" s="349">
        <v>0.74520813999627966</v>
      </c>
      <c r="V3389" s="361">
        <v>1.4751498977142688E-2</v>
      </c>
    </row>
    <row r="3390" spans="1:22" ht="16" hidden="1" customHeight="1" outlineLevel="1">
      <c r="A3390" s="65">
        <v>3381</v>
      </c>
      <c r="B3390" s="117">
        <v>1</v>
      </c>
      <c r="C3390" s="325">
        <v>1.2282374508818306E-4</v>
      </c>
      <c r="D3390" s="326">
        <v>1.3101910446740929E-4</v>
      </c>
      <c r="E3390" s="327">
        <v>1.269890623486459E-4</v>
      </c>
      <c r="F3390" s="332">
        <v>0</v>
      </c>
      <c r="G3390" s="326">
        <v>0</v>
      </c>
      <c r="H3390" s="327">
        <v>0</v>
      </c>
      <c r="I3390" s="332">
        <v>1.0698906036857726E-4</v>
      </c>
      <c r="J3390" s="326">
        <v>0</v>
      </c>
      <c r="K3390" s="327">
        <v>0</v>
      </c>
      <c r="L3390" s="336">
        <v>5.8741981719495287E-5</v>
      </c>
      <c r="M3390" s="337">
        <v>1.1415525114155251E-4</v>
      </c>
      <c r="N3390" s="345">
        <v>0</v>
      </c>
      <c r="O3390" s="346">
        <v>0</v>
      </c>
      <c r="P3390" s="347">
        <v>0</v>
      </c>
      <c r="Q3390" s="348">
        <v>5.3050397877984087E-2</v>
      </c>
      <c r="R3390" s="346">
        <v>0.28191526357490421</v>
      </c>
      <c r="S3390" s="347">
        <v>0.31033957094147613</v>
      </c>
      <c r="T3390" s="349">
        <v>0.16593806478101472</v>
      </c>
      <c r="U3390" s="349">
        <v>0.7557220206634212</v>
      </c>
      <c r="V3390" s="361">
        <v>0</v>
      </c>
    </row>
    <row r="3391" spans="1:22" ht="16" hidden="1" customHeight="1" outlineLevel="1">
      <c r="A3391" s="65">
        <v>3382</v>
      </c>
      <c r="B3391" s="117">
        <v>1</v>
      </c>
      <c r="C3391" s="325">
        <v>1.2198621102671969E-4</v>
      </c>
      <c r="D3391" s="326">
        <v>1.2475880596043409E-4</v>
      </c>
      <c r="E3391" s="327">
        <v>1.2575666262210373E-4</v>
      </c>
      <c r="F3391" s="332">
        <v>0</v>
      </c>
      <c r="G3391" s="326">
        <v>0</v>
      </c>
      <c r="H3391" s="327">
        <v>0</v>
      </c>
      <c r="I3391" s="332">
        <v>1.15904815399292E-4</v>
      </c>
      <c r="J3391" s="326">
        <v>0</v>
      </c>
      <c r="K3391" s="327">
        <v>0</v>
      </c>
      <c r="L3391" s="336">
        <v>3.7594868300476983E-5</v>
      </c>
      <c r="M3391" s="337">
        <v>1.1415525114155251E-4</v>
      </c>
      <c r="N3391" s="345">
        <v>0</v>
      </c>
      <c r="O3391" s="346">
        <v>0</v>
      </c>
      <c r="P3391" s="347">
        <v>0</v>
      </c>
      <c r="Q3391" s="348">
        <v>4.4208664898320073E-2</v>
      </c>
      <c r="R3391" s="346">
        <v>0.27666909032467063</v>
      </c>
      <c r="S3391" s="347">
        <v>0.322721614631999</v>
      </c>
      <c r="T3391" s="349">
        <v>0.172024045380433</v>
      </c>
      <c r="U3391" s="349">
        <v>0.72476994206389223</v>
      </c>
      <c r="V3391" s="361">
        <v>0</v>
      </c>
    </row>
    <row r="3392" spans="1:22" ht="16" hidden="1" customHeight="1" outlineLevel="1">
      <c r="A3392" s="65">
        <v>3383</v>
      </c>
      <c r="B3392" s="117">
        <v>1</v>
      </c>
      <c r="C3392" s="325">
        <v>1.1030448594556279E-4</v>
      </c>
      <c r="D3392" s="326">
        <v>1.1507672938753458E-4</v>
      </c>
      <c r="E3392" s="327">
        <v>1.1397751576210061E-4</v>
      </c>
      <c r="F3392" s="332">
        <v>0</v>
      </c>
      <c r="G3392" s="326">
        <v>0</v>
      </c>
      <c r="H3392" s="327">
        <v>0</v>
      </c>
      <c r="I3392" s="332">
        <v>1.0921799912625594E-4</v>
      </c>
      <c r="J3392" s="326">
        <v>0</v>
      </c>
      <c r="K3392" s="327">
        <v>0</v>
      </c>
      <c r="L3392" s="336">
        <v>2.3496792687798115E-5</v>
      </c>
      <c r="M3392" s="337">
        <v>1.1415525114155251E-4</v>
      </c>
      <c r="N3392" s="345">
        <v>0</v>
      </c>
      <c r="O3392" s="346">
        <v>0</v>
      </c>
      <c r="P3392" s="347">
        <v>0</v>
      </c>
      <c r="Q3392" s="348">
        <v>3.5366931918656058E-2</v>
      </c>
      <c r="R3392" s="346">
        <v>0.27591477312937157</v>
      </c>
      <c r="S3392" s="347">
        <v>0.33035729458910423</v>
      </c>
      <c r="T3392" s="349">
        <v>0.13683947004004596</v>
      </c>
      <c r="U3392" s="349">
        <v>0.65903362275251154</v>
      </c>
      <c r="V3392" s="361">
        <v>0</v>
      </c>
    </row>
    <row r="3393" spans="1:22" ht="16" hidden="1" customHeight="1" outlineLevel="1">
      <c r="A3393" s="65">
        <v>3384</v>
      </c>
      <c r="B3393" s="117">
        <v>1</v>
      </c>
      <c r="C3393" s="325">
        <v>1.0178538948455859E-4</v>
      </c>
      <c r="D3393" s="326">
        <v>1.0331436728591972E-4</v>
      </c>
      <c r="E3393" s="327">
        <v>1.017832447836833E-4</v>
      </c>
      <c r="F3393" s="332">
        <v>0</v>
      </c>
      <c r="G3393" s="326">
        <v>0</v>
      </c>
      <c r="H3393" s="327">
        <v>0</v>
      </c>
      <c r="I3393" s="332">
        <v>1.0253118285321984E-4</v>
      </c>
      <c r="J3393" s="326">
        <v>0</v>
      </c>
      <c r="K3393" s="327">
        <v>0</v>
      </c>
      <c r="L3393" s="336">
        <v>9.3987170751192458E-6</v>
      </c>
      <c r="M3393" s="337">
        <v>1.1415525114155251E-4</v>
      </c>
      <c r="N3393" s="345">
        <v>0</v>
      </c>
      <c r="O3393" s="346">
        <v>0</v>
      </c>
      <c r="P3393" s="347">
        <v>0</v>
      </c>
      <c r="Q3393" s="348">
        <v>3.5366931918656058E-2</v>
      </c>
      <c r="R3393" s="346">
        <v>0.29510872407707117</v>
      </c>
      <c r="S3393" s="347">
        <v>0.31789225493130746</v>
      </c>
      <c r="T3393" s="349">
        <v>9.1955363119335942E-2</v>
      </c>
      <c r="U3393" s="349">
        <v>0.61157376889990034</v>
      </c>
      <c r="V3393" s="361">
        <v>0</v>
      </c>
    </row>
    <row r="3394" spans="1:22" ht="16" hidden="1" customHeight="1" outlineLevel="1">
      <c r="A3394" s="65">
        <v>3385</v>
      </c>
      <c r="B3394" s="117">
        <v>1</v>
      </c>
      <c r="C3394" s="325">
        <v>9.5572636819673667E-5</v>
      </c>
      <c r="D3394" s="326">
        <v>9.3632290713020199E-5</v>
      </c>
      <c r="E3394" s="327">
        <v>9.2079718515751221E-5</v>
      </c>
      <c r="F3394" s="332">
        <v>0</v>
      </c>
      <c r="G3394" s="326">
        <v>0</v>
      </c>
      <c r="H3394" s="327">
        <v>0</v>
      </c>
      <c r="I3394" s="332">
        <v>1.1813375415697072E-4</v>
      </c>
      <c r="J3394" s="326">
        <v>0</v>
      </c>
      <c r="K3394" s="327">
        <v>0</v>
      </c>
      <c r="L3394" s="336">
        <v>5.8741981719495289E-6</v>
      </c>
      <c r="M3394" s="337">
        <v>1.1415525114155251E-4</v>
      </c>
      <c r="N3394" s="345">
        <v>0</v>
      </c>
      <c r="O3394" s="346">
        <v>0</v>
      </c>
      <c r="P3394" s="347">
        <v>0</v>
      </c>
      <c r="Q3394" s="348">
        <v>2.6525198938992044E-2</v>
      </c>
      <c r="R3394" s="346">
        <v>0.28602197657788142</v>
      </c>
      <c r="S3394" s="347">
        <v>0.29519270497817651</v>
      </c>
      <c r="T3394" s="349">
        <v>7.1320085149433263E-2</v>
      </c>
      <c r="U3394" s="349">
        <v>0.57718257045597932</v>
      </c>
      <c r="V3394" s="361">
        <v>0</v>
      </c>
    </row>
    <row r="3395" spans="1:22" ht="16" hidden="1" customHeight="1" outlineLevel="1">
      <c r="A3395" s="65">
        <v>3386</v>
      </c>
      <c r="B3395" s="117">
        <v>1</v>
      </c>
      <c r="C3395" s="325">
        <v>9.0047412115691481E-5</v>
      </c>
      <c r="D3395" s="326">
        <v>8.7508085651848816E-5</v>
      </c>
      <c r="E3395" s="327">
        <v>8.5995555655243001E-5</v>
      </c>
      <c r="F3395" s="332">
        <v>0</v>
      </c>
      <c r="G3395" s="326">
        <v>0</v>
      </c>
      <c r="H3395" s="327">
        <v>0</v>
      </c>
      <c r="I3395" s="332">
        <v>1.2482057043000677E-4</v>
      </c>
      <c r="J3395" s="326">
        <v>0</v>
      </c>
      <c r="K3395" s="327">
        <v>0</v>
      </c>
      <c r="L3395" s="336">
        <v>2.3496792687798115E-6</v>
      </c>
      <c r="M3395" s="337">
        <v>1.1415525114155251E-4</v>
      </c>
      <c r="N3395" s="345">
        <v>0</v>
      </c>
      <c r="O3395" s="346">
        <v>0</v>
      </c>
      <c r="P3395" s="347">
        <v>0</v>
      </c>
      <c r="Q3395" s="348">
        <v>2.6525198938992044E-2</v>
      </c>
      <c r="R3395" s="346">
        <v>0.27613858024962662</v>
      </c>
      <c r="S3395" s="347">
        <v>0.29677482622264911</v>
      </c>
      <c r="T3395" s="349">
        <v>5.6105133650887498E-2</v>
      </c>
      <c r="U3395" s="349">
        <v>0.55723567535850493</v>
      </c>
      <c r="V3395" s="361">
        <v>0</v>
      </c>
    </row>
    <row r="3396" spans="1:22" ht="16" hidden="1" customHeight="1" outlineLevel="1">
      <c r="A3396" s="65">
        <v>3387</v>
      </c>
      <c r="B3396" s="117">
        <v>1</v>
      </c>
      <c r="C3396" s="325">
        <v>8.7359802813980687E-5</v>
      </c>
      <c r="D3396" s="326">
        <v>8.3872446456804224E-5</v>
      </c>
      <c r="E3396" s="327">
        <v>8.2635644821828011E-5</v>
      </c>
      <c r="F3396" s="332">
        <v>0</v>
      </c>
      <c r="G3396" s="326">
        <v>0</v>
      </c>
      <c r="H3396" s="327">
        <v>0</v>
      </c>
      <c r="I3396" s="332">
        <v>1.15904815399292E-4</v>
      </c>
      <c r="J3396" s="326">
        <v>0</v>
      </c>
      <c r="K3396" s="327">
        <v>0</v>
      </c>
      <c r="L3396" s="336">
        <v>1.1748396343899057E-6</v>
      </c>
      <c r="M3396" s="337">
        <v>1.1415525114155251E-4</v>
      </c>
      <c r="N3396" s="345">
        <v>0</v>
      </c>
      <c r="O3396" s="346">
        <v>0</v>
      </c>
      <c r="P3396" s="347">
        <v>0</v>
      </c>
      <c r="Q3396" s="348">
        <v>2.6525198938992044E-2</v>
      </c>
      <c r="R3396" s="346">
        <v>0.27300367985430674</v>
      </c>
      <c r="S3396" s="347">
        <v>0.26897099030356914</v>
      </c>
      <c r="T3396" s="349">
        <v>5.3157236798044259E-2</v>
      </c>
      <c r="U3396" s="349">
        <v>0.54731135809325915</v>
      </c>
      <c r="V3396" s="361">
        <v>0</v>
      </c>
    </row>
    <row r="3397" spans="1:22" ht="16" hidden="1" customHeight="1" outlineLevel="1">
      <c r="A3397" s="65">
        <v>3388</v>
      </c>
      <c r="B3397" s="117">
        <v>1</v>
      </c>
      <c r="C3397" s="325">
        <v>8.6578521040227548E-5</v>
      </c>
      <c r="D3397" s="326">
        <v>8.3211421148614301E-5</v>
      </c>
      <c r="E3397" s="327">
        <v>8.087136731856763E-5</v>
      </c>
      <c r="F3397" s="332">
        <v>0</v>
      </c>
      <c r="G3397" s="326">
        <v>0</v>
      </c>
      <c r="H3397" s="327">
        <v>0</v>
      </c>
      <c r="I3397" s="332">
        <v>1.1144693788393462E-4</v>
      </c>
      <c r="J3397" s="326">
        <v>0</v>
      </c>
      <c r="K3397" s="327">
        <v>0</v>
      </c>
      <c r="L3397" s="336">
        <v>1.409807561267887E-5</v>
      </c>
      <c r="M3397" s="337">
        <v>1.1415525114155251E-4</v>
      </c>
      <c r="N3397" s="345">
        <v>0</v>
      </c>
      <c r="O3397" s="346">
        <v>0</v>
      </c>
      <c r="P3397" s="347">
        <v>0</v>
      </c>
      <c r="Q3397" s="348">
        <v>2.6525198938992044E-2</v>
      </c>
      <c r="R3397" s="346">
        <v>0.24803437537082698</v>
      </c>
      <c r="S3397" s="347">
        <v>0.21118984670678442</v>
      </c>
      <c r="T3397" s="349">
        <v>5.3917984372971545E-2</v>
      </c>
      <c r="U3397" s="349">
        <v>0.54534614675360649</v>
      </c>
      <c r="V3397" s="361">
        <v>0</v>
      </c>
    </row>
    <row r="3398" spans="1:22" ht="16" hidden="1" customHeight="1" outlineLevel="1">
      <c r="A3398" s="65">
        <v>3389</v>
      </c>
      <c r="B3398" s="117">
        <v>1</v>
      </c>
      <c r="C3398" s="325">
        <v>8.7328551543030568E-5</v>
      </c>
      <c r="D3398" s="326">
        <v>8.4027981823437141E-5</v>
      </c>
      <c r="E3398" s="327">
        <v>8.1701615555396053E-5</v>
      </c>
      <c r="F3398" s="332">
        <v>0</v>
      </c>
      <c r="G3398" s="326">
        <v>0</v>
      </c>
      <c r="H3398" s="327">
        <v>0</v>
      </c>
      <c r="I3398" s="332">
        <v>1.1813375415697072E-4</v>
      </c>
      <c r="J3398" s="326">
        <v>0</v>
      </c>
      <c r="K3398" s="327">
        <v>0</v>
      </c>
      <c r="L3398" s="336">
        <v>3.7594868300476983E-5</v>
      </c>
      <c r="M3398" s="337">
        <v>1.1415525114155251E-4</v>
      </c>
      <c r="N3398" s="345">
        <v>0</v>
      </c>
      <c r="O3398" s="346">
        <v>3.1554977474899503E-4</v>
      </c>
      <c r="P3398" s="347">
        <v>0</v>
      </c>
      <c r="Q3398" s="348">
        <v>2.6525198938992044E-2</v>
      </c>
      <c r="R3398" s="346">
        <v>0.21939858410049398</v>
      </c>
      <c r="S3398" s="347">
        <v>0.20458643546363664</v>
      </c>
      <c r="T3398" s="349">
        <v>5.3727797479239725E-2</v>
      </c>
      <c r="U3398" s="349">
        <v>0.54554266788757189</v>
      </c>
      <c r="V3398" s="361">
        <v>0</v>
      </c>
    </row>
    <row r="3399" spans="1:22" ht="16" hidden="1" customHeight="1" outlineLevel="1">
      <c r="A3399" s="65">
        <v>3390</v>
      </c>
      <c r="B3399" s="117">
        <v>1</v>
      </c>
      <c r="C3399" s="325">
        <v>9.049743041737329E-5</v>
      </c>
      <c r="D3399" s="326">
        <v>8.5194497073184071E-5</v>
      </c>
      <c r="E3399" s="327">
        <v>8.3336166771651993E-5</v>
      </c>
      <c r="F3399" s="332">
        <v>0</v>
      </c>
      <c r="G3399" s="326">
        <v>0</v>
      </c>
      <c r="H3399" s="327">
        <v>0</v>
      </c>
      <c r="I3399" s="332">
        <v>1.1813375415697072E-4</v>
      </c>
      <c r="J3399" s="326">
        <v>0</v>
      </c>
      <c r="K3399" s="327">
        <v>0</v>
      </c>
      <c r="L3399" s="336">
        <v>9.3987170751192462E-5</v>
      </c>
      <c r="M3399" s="337">
        <v>1.1415525114155251E-4</v>
      </c>
      <c r="N3399" s="345">
        <v>3.1438175481540457E-3</v>
      </c>
      <c r="O3399" s="346">
        <v>2.204079101584433E-2</v>
      </c>
      <c r="P3399" s="347">
        <v>1.0975284810276908E-2</v>
      </c>
      <c r="Q3399" s="348">
        <v>3.5366931918656058E-2</v>
      </c>
      <c r="R3399" s="346">
        <v>0.19926364811782404</v>
      </c>
      <c r="S3399" s="347">
        <v>0.21068149215990625</v>
      </c>
      <c r="T3399" s="349">
        <v>6.894274897778549E-2</v>
      </c>
      <c r="U3399" s="349">
        <v>0.56028175293496663</v>
      </c>
      <c r="V3399" s="361">
        <v>0</v>
      </c>
    </row>
    <row r="3400" spans="1:22" ht="16" hidden="1" customHeight="1" outlineLevel="1">
      <c r="A3400" s="65">
        <v>3391</v>
      </c>
      <c r="B3400" s="117">
        <v>1</v>
      </c>
      <c r="C3400" s="325">
        <v>1.0098535694823538E-4</v>
      </c>
      <c r="D3400" s="326">
        <v>9.1493679421817499E-5</v>
      </c>
      <c r="E3400" s="327">
        <v>9.1314333422425019E-5</v>
      </c>
      <c r="F3400" s="332">
        <v>0</v>
      </c>
      <c r="G3400" s="326">
        <v>0</v>
      </c>
      <c r="H3400" s="327">
        <v>0</v>
      </c>
      <c r="I3400" s="332">
        <v>1.136758766416133E-4</v>
      </c>
      <c r="J3400" s="326">
        <v>0</v>
      </c>
      <c r="K3400" s="327">
        <v>0</v>
      </c>
      <c r="L3400" s="336">
        <v>1.8210014333043539E-4</v>
      </c>
      <c r="M3400" s="337">
        <v>1.1415525114155251E-4</v>
      </c>
      <c r="N3400" s="345">
        <v>3.1866877874470553E-2</v>
      </c>
      <c r="O3400" s="346">
        <v>0.13257742666908856</v>
      </c>
      <c r="P3400" s="347">
        <v>4.9005131776908906E-2</v>
      </c>
      <c r="Q3400" s="348">
        <v>3.5366931918656058E-2</v>
      </c>
      <c r="R3400" s="346">
        <v>0.1889602906378467</v>
      </c>
      <c r="S3400" s="347">
        <v>0.18873928465547524</v>
      </c>
      <c r="T3400" s="349">
        <v>9.0909335203810934E-2</v>
      </c>
      <c r="U3400" s="349">
        <v>0.59231469777130463</v>
      </c>
      <c r="V3400" s="361">
        <v>4.4149139988107124E-3</v>
      </c>
    </row>
    <row r="3401" spans="1:22" ht="16" hidden="1" customHeight="1" outlineLevel="1">
      <c r="A3401" s="65">
        <v>3392</v>
      </c>
      <c r="B3401" s="117">
        <v>1</v>
      </c>
      <c r="C3401" s="325">
        <v>1.2176120187587879E-4</v>
      </c>
      <c r="D3401" s="326">
        <v>1.0794154444324919E-4</v>
      </c>
      <c r="E3401" s="327">
        <v>1.1031923446857543E-4</v>
      </c>
      <c r="F3401" s="332">
        <v>0</v>
      </c>
      <c r="G3401" s="326">
        <v>0</v>
      </c>
      <c r="H3401" s="327">
        <v>0</v>
      </c>
      <c r="I3401" s="332">
        <v>1.0476012161089854E-4</v>
      </c>
      <c r="J3401" s="326">
        <v>0</v>
      </c>
      <c r="K3401" s="327">
        <v>0</v>
      </c>
      <c r="L3401" s="336">
        <v>1.5860335064263727E-4</v>
      </c>
      <c r="M3401" s="337">
        <v>1.1415525114155251E-4</v>
      </c>
      <c r="N3401" s="345">
        <v>6.9306886857032374E-2</v>
      </c>
      <c r="O3401" s="346">
        <v>0.29277582123850276</v>
      </c>
      <c r="P3401" s="347">
        <v>0.1109913303739944</v>
      </c>
      <c r="Q3401" s="348">
        <v>3.5366931918656058E-2</v>
      </c>
      <c r="R3401" s="346">
        <v>0.17676186592731827</v>
      </c>
      <c r="S3401" s="347">
        <v>0.20139625461125568</v>
      </c>
      <c r="T3401" s="349">
        <v>0.2324083841402865</v>
      </c>
      <c r="U3401" s="349">
        <v>0.67681878537636797</v>
      </c>
      <c r="V3401" s="361">
        <v>6.7510896985341642E-2</v>
      </c>
    </row>
    <row r="3402" spans="1:22" ht="16" hidden="1" customHeight="1" outlineLevel="1">
      <c r="A3402" s="65">
        <v>3393</v>
      </c>
      <c r="B3402" s="117">
        <v>1</v>
      </c>
      <c r="C3402" s="325">
        <v>1.3841187903810564E-4</v>
      </c>
      <c r="D3402" s="326">
        <v>1.2118149252787684E-4</v>
      </c>
      <c r="E3402" s="327">
        <v>1.2702798023474723E-4</v>
      </c>
      <c r="F3402" s="332">
        <v>0</v>
      </c>
      <c r="G3402" s="326">
        <v>0</v>
      </c>
      <c r="H3402" s="327">
        <v>0</v>
      </c>
      <c r="I3402" s="332">
        <v>8.6928611549469016E-5</v>
      </c>
      <c r="J3402" s="326">
        <v>0</v>
      </c>
      <c r="K3402" s="327">
        <v>0</v>
      </c>
      <c r="L3402" s="336">
        <v>1.4685495429873823E-4</v>
      </c>
      <c r="M3402" s="337">
        <v>1.1415525114155251E-4</v>
      </c>
      <c r="N3402" s="345">
        <v>0.12303758677093787</v>
      </c>
      <c r="O3402" s="346">
        <v>0.4212189553687492</v>
      </c>
      <c r="P3402" s="347">
        <v>0.20163621878575355</v>
      </c>
      <c r="Q3402" s="348">
        <v>3.5366931918656058E-2</v>
      </c>
      <c r="R3402" s="346">
        <v>0.22015591171498286</v>
      </c>
      <c r="S3402" s="347">
        <v>0.19637496461258042</v>
      </c>
      <c r="T3402" s="349">
        <v>0.26569109054335538</v>
      </c>
      <c r="U3402" s="349">
        <v>0.78834452890165496</v>
      </c>
      <c r="V3402" s="361">
        <v>0.13066551340119917</v>
      </c>
    </row>
    <row r="3403" spans="1:22" ht="16" hidden="1" customHeight="1" outlineLevel="1">
      <c r="A3403" s="65">
        <v>3394</v>
      </c>
      <c r="B3403" s="117">
        <v>1</v>
      </c>
      <c r="C3403" s="325">
        <v>1.439558545046579E-4</v>
      </c>
      <c r="D3403" s="326">
        <v>1.2298959116498458E-4</v>
      </c>
      <c r="E3403" s="327">
        <v>1.3398130921818521E-4</v>
      </c>
      <c r="F3403" s="332">
        <v>0</v>
      </c>
      <c r="G3403" s="326">
        <v>0</v>
      </c>
      <c r="H3403" s="327">
        <v>0</v>
      </c>
      <c r="I3403" s="332">
        <v>7.3554979003396872E-5</v>
      </c>
      <c r="J3403" s="326">
        <v>0</v>
      </c>
      <c r="K3403" s="327">
        <v>0</v>
      </c>
      <c r="L3403" s="336">
        <v>1.644775488145868E-4</v>
      </c>
      <c r="M3403" s="337">
        <v>1.1415525114155251E-4</v>
      </c>
      <c r="N3403" s="345">
        <v>0.19663149755727119</v>
      </c>
      <c r="O3403" s="346">
        <v>0.48804703358306922</v>
      </c>
      <c r="P3403" s="347">
        <v>0.20552673092585727</v>
      </c>
      <c r="Q3403" s="348">
        <v>3.5366931918656058E-2</v>
      </c>
      <c r="R3403" s="346">
        <v>0.29061023006295822</v>
      </c>
      <c r="S3403" s="347">
        <v>0.20839908607057184</v>
      </c>
      <c r="T3403" s="349">
        <v>0.26474015607469625</v>
      </c>
      <c r="U3403" s="349">
        <v>0.7990549307027619</v>
      </c>
      <c r="V3403" s="361">
        <v>0.3618094855738373</v>
      </c>
    </row>
    <row r="3404" spans="1:22" ht="16" hidden="1" customHeight="1" outlineLevel="1">
      <c r="A3404" s="65">
        <v>3395</v>
      </c>
      <c r="B3404" s="117">
        <v>1</v>
      </c>
      <c r="C3404" s="325">
        <v>1.4546216576445393E-4</v>
      </c>
      <c r="D3404" s="326">
        <v>1.1486286825841432E-4</v>
      </c>
      <c r="E3404" s="327">
        <v>1.3429265230699585E-4</v>
      </c>
      <c r="F3404" s="332">
        <v>0</v>
      </c>
      <c r="G3404" s="326">
        <v>0</v>
      </c>
      <c r="H3404" s="327">
        <v>0</v>
      </c>
      <c r="I3404" s="332">
        <v>0</v>
      </c>
      <c r="J3404" s="326">
        <v>0</v>
      </c>
      <c r="K3404" s="327">
        <v>0</v>
      </c>
      <c r="L3404" s="336">
        <v>1.8797434150238492E-4</v>
      </c>
      <c r="M3404" s="337">
        <v>1.1415525114155251E-4</v>
      </c>
      <c r="N3404" s="345">
        <v>0.24250265360079162</v>
      </c>
      <c r="O3404" s="346">
        <v>0.53899123211402622</v>
      </c>
      <c r="P3404" s="347">
        <v>0.2649079157075126</v>
      </c>
      <c r="Q3404" s="348">
        <v>5.3050397877984087E-2</v>
      </c>
      <c r="R3404" s="346">
        <v>0.34909057224255191</v>
      </c>
      <c r="S3404" s="347">
        <v>0.24134870593923791</v>
      </c>
      <c r="T3404" s="349">
        <v>0.2443901584453913</v>
      </c>
      <c r="U3404" s="349">
        <v>0.78038542297606195</v>
      </c>
      <c r="V3404" s="361">
        <v>0.5035603817070573</v>
      </c>
    </row>
    <row r="3405" spans="1:22" ht="16" hidden="1" customHeight="1" outlineLevel="1">
      <c r="A3405" s="65">
        <v>3396</v>
      </c>
      <c r="B3405" s="117">
        <v>1</v>
      </c>
      <c r="C3405" s="325">
        <v>1.4554966932311429E-4</v>
      </c>
      <c r="D3405" s="326">
        <v>1.1420184295022439E-4</v>
      </c>
      <c r="E3405" s="327">
        <v>1.3424076179219409E-4</v>
      </c>
      <c r="F3405" s="332">
        <v>0</v>
      </c>
      <c r="G3405" s="326">
        <v>0</v>
      </c>
      <c r="H3405" s="327">
        <v>0</v>
      </c>
      <c r="I3405" s="332">
        <v>0</v>
      </c>
      <c r="J3405" s="326">
        <v>0</v>
      </c>
      <c r="K3405" s="327">
        <v>0</v>
      </c>
      <c r="L3405" s="336">
        <v>2.0677177565262342E-4</v>
      </c>
      <c r="M3405" s="337">
        <v>1.1415525114155251E-4</v>
      </c>
      <c r="N3405" s="345">
        <v>0.23907303445735084</v>
      </c>
      <c r="O3405" s="346">
        <v>0.55683054938752219</v>
      </c>
      <c r="P3405" s="347">
        <v>0.33780487652878405</v>
      </c>
      <c r="Q3405" s="348">
        <v>5.3050397877984087E-2</v>
      </c>
      <c r="R3405" s="346">
        <v>0.36863549390355499</v>
      </c>
      <c r="S3405" s="347">
        <v>0.27136751160057954</v>
      </c>
      <c r="T3405" s="349">
        <v>0.1814382966201582</v>
      </c>
      <c r="U3405" s="349">
        <v>0.74304640752266171</v>
      </c>
      <c r="V3405" s="361">
        <v>0.57753927886496681</v>
      </c>
    </row>
    <row r="3406" spans="1:22" ht="16" hidden="1" customHeight="1" outlineLevel="1">
      <c r="A3406" s="65">
        <v>3397</v>
      </c>
      <c r="B3406" s="117">
        <v>1</v>
      </c>
      <c r="C3406" s="325">
        <v>1.3412420466374841E-4</v>
      </c>
      <c r="D3406" s="326">
        <v>1.1216044126316726E-4</v>
      </c>
      <c r="E3406" s="327">
        <v>1.2862361356490184E-4</v>
      </c>
      <c r="F3406" s="332">
        <v>0</v>
      </c>
      <c r="G3406" s="326">
        <v>0</v>
      </c>
      <c r="H3406" s="327">
        <v>0</v>
      </c>
      <c r="I3406" s="332">
        <v>0</v>
      </c>
      <c r="J3406" s="326">
        <v>0</v>
      </c>
      <c r="K3406" s="327">
        <v>0</v>
      </c>
      <c r="L3406" s="336">
        <v>1.8797434150238492E-4</v>
      </c>
      <c r="M3406" s="337">
        <v>1.1415525114155251E-4</v>
      </c>
      <c r="N3406" s="345">
        <v>0.23864433206442073</v>
      </c>
      <c r="O3406" s="346">
        <v>0.57308987264819788</v>
      </c>
      <c r="P3406" s="347">
        <v>0.35814481904733675</v>
      </c>
      <c r="Q3406" s="348">
        <v>5.3050397877984087E-2</v>
      </c>
      <c r="R3406" s="346">
        <v>0.34763315570353298</v>
      </c>
      <c r="S3406" s="347">
        <v>0.2843824037888914</v>
      </c>
      <c r="T3406" s="349">
        <v>0.14092848825528012</v>
      </c>
      <c r="U3406" s="349">
        <v>0.6163885366820494</v>
      </c>
      <c r="V3406" s="361">
        <v>0.59803807544587306</v>
      </c>
    </row>
    <row r="3407" spans="1:22" ht="16" hidden="1" customHeight="1" outlineLevel="1">
      <c r="A3407" s="65">
        <v>3398</v>
      </c>
      <c r="B3407" s="117">
        <v>1</v>
      </c>
      <c r="C3407" s="325">
        <v>1.351679971134826E-4</v>
      </c>
      <c r="D3407" s="326">
        <v>1.0761103178915423E-4</v>
      </c>
      <c r="E3407" s="327">
        <v>1.2656096560153125E-4</v>
      </c>
      <c r="F3407" s="332">
        <v>0</v>
      </c>
      <c r="G3407" s="326">
        <v>0</v>
      </c>
      <c r="H3407" s="327">
        <v>0</v>
      </c>
      <c r="I3407" s="332">
        <v>0</v>
      </c>
      <c r="J3407" s="326">
        <v>0</v>
      </c>
      <c r="K3407" s="327">
        <v>0</v>
      </c>
      <c r="L3407" s="336">
        <v>1.9032402077116473E-4</v>
      </c>
      <c r="M3407" s="337">
        <v>1.1415525114155251E-4</v>
      </c>
      <c r="N3407" s="345">
        <v>0.22635486346709127</v>
      </c>
      <c r="O3407" s="346">
        <v>0.46658790452160426</v>
      </c>
      <c r="P3407" s="347">
        <v>0.3268175887303445</v>
      </c>
      <c r="Q3407" s="348">
        <v>3.5366931918656058E-2</v>
      </c>
      <c r="R3407" s="346">
        <v>0.35224921159021966</v>
      </c>
      <c r="S3407" s="347">
        <v>0.2641312518596427</v>
      </c>
      <c r="T3407" s="349">
        <v>0.11335138866416593</v>
      </c>
      <c r="U3407" s="349">
        <v>0.6094120364262825</v>
      </c>
      <c r="V3407" s="361">
        <v>0.52253226606592229</v>
      </c>
    </row>
    <row r="3408" spans="1:22" ht="16" hidden="1" customHeight="1" outlineLevel="1">
      <c r="A3408" s="65">
        <v>3399</v>
      </c>
      <c r="B3408" s="117">
        <v>1</v>
      </c>
      <c r="C3408" s="325">
        <v>1.3753684345150212E-4</v>
      </c>
      <c r="D3408" s="326">
        <v>1.0514190784385657E-4</v>
      </c>
      <c r="E3408" s="327">
        <v>1.2941494391562893E-4</v>
      </c>
      <c r="F3408" s="332">
        <v>0</v>
      </c>
      <c r="G3408" s="326">
        <v>0</v>
      </c>
      <c r="H3408" s="327">
        <v>0</v>
      </c>
      <c r="I3408" s="332">
        <v>0</v>
      </c>
      <c r="J3408" s="326">
        <v>0</v>
      </c>
      <c r="K3408" s="327">
        <v>0</v>
      </c>
      <c r="L3408" s="336">
        <v>2.1382081345896285E-4</v>
      </c>
      <c r="M3408" s="337">
        <v>1.1415525114155251E-4</v>
      </c>
      <c r="N3408" s="345">
        <v>0.20434814063001297</v>
      </c>
      <c r="O3408" s="346">
        <v>0.41130669537703468</v>
      </c>
      <c r="P3408" s="347">
        <v>0.25702384402985351</v>
      </c>
      <c r="Q3408" s="348">
        <v>2.6525198938992044E-2</v>
      </c>
      <c r="R3408" s="346">
        <v>0.34884040109464987</v>
      </c>
      <c r="S3408" s="347">
        <v>0.19669138886147497</v>
      </c>
      <c r="T3408" s="349">
        <v>0.11553853794208188</v>
      </c>
      <c r="U3408" s="349">
        <v>0.64537540394192583</v>
      </c>
      <c r="V3408" s="361">
        <v>0.5406338104582239</v>
      </c>
    </row>
    <row r="3409" spans="1:22" ht="16" hidden="1" customHeight="1" outlineLevel="1">
      <c r="A3409" s="65">
        <v>3400</v>
      </c>
      <c r="B3409" s="117">
        <v>1</v>
      </c>
      <c r="C3409" s="325">
        <v>1.3733683531742133E-4</v>
      </c>
      <c r="D3409" s="326">
        <v>1.0685279687681874E-4</v>
      </c>
      <c r="E3409" s="327">
        <v>1.2855875042139963E-4</v>
      </c>
      <c r="F3409" s="332">
        <v>0</v>
      </c>
      <c r="G3409" s="326">
        <v>0</v>
      </c>
      <c r="H3409" s="327">
        <v>0</v>
      </c>
      <c r="I3409" s="332">
        <v>0</v>
      </c>
      <c r="J3409" s="326">
        <v>0</v>
      </c>
      <c r="K3409" s="327">
        <v>0</v>
      </c>
      <c r="L3409" s="336">
        <v>2.2321953053408208E-4</v>
      </c>
      <c r="M3409" s="337">
        <v>1.1415525114155251E-4</v>
      </c>
      <c r="N3409" s="345">
        <v>0.16219240532522008</v>
      </c>
      <c r="O3409" s="346">
        <v>0.3455240098934515</v>
      </c>
      <c r="P3409" s="347">
        <v>0.22188862864109249</v>
      </c>
      <c r="Q3409" s="348">
        <v>1.7683465959328029E-2</v>
      </c>
      <c r="R3409" s="346">
        <v>0.33850518363448689</v>
      </c>
      <c r="S3409" s="347">
        <v>0.15555623650518854</v>
      </c>
      <c r="T3409" s="349">
        <v>0.14682428196096659</v>
      </c>
      <c r="U3409" s="349">
        <v>0.67210227816120161</v>
      </c>
      <c r="V3409" s="361">
        <v>0.3696959872006817</v>
      </c>
    </row>
    <row r="3410" spans="1:22" ht="16" hidden="1" customHeight="1" outlineLevel="1">
      <c r="A3410" s="65">
        <v>3401</v>
      </c>
      <c r="B3410" s="117">
        <v>1</v>
      </c>
      <c r="C3410" s="325">
        <v>1.3518049762186265E-4</v>
      </c>
      <c r="D3410" s="326">
        <v>1.148434263375852E-4</v>
      </c>
      <c r="E3410" s="327">
        <v>1.3136083822069553E-4</v>
      </c>
      <c r="F3410" s="332">
        <v>0</v>
      </c>
      <c r="G3410" s="326">
        <v>0</v>
      </c>
      <c r="H3410" s="327">
        <v>0</v>
      </c>
      <c r="I3410" s="332">
        <v>7.132604024571815E-5</v>
      </c>
      <c r="J3410" s="326">
        <v>0</v>
      </c>
      <c r="K3410" s="327">
        <v>0</v>
      </c>
      <c r="L3410" s="336">
        <v>2.2321953053408208E-4</v>
      </c>
      <c r="M3410" s="337">
        <v>1.1415525114155251E-4</v>
      </c>
      <c r="N3410" s="345">
        <v>0.11232002694768545</v>
      </c>
      <c r="O3410" s="346">
        <v>0.27543035000508931</v>
      </c>
      <c r="P3410" s="347">
        <v>0.15279315344790717</v>
      </c>
      <c r="Q3410" s="348">
        <v>2.6525198938992044E-2</v>
      </c>
      <c r="R3410" s="346">
        <v>0.30635694448323225</v>
      </c>
      <c r="S3410" s="347">
        <v>0.16627316298396494</v>
      </c>
      <c r="T3410" s="349">
        <v>0.14863105745141891</v>
      </c>
      <c r="U3410" s="349">
        <v>0.69224569439264105</v>
      </c>
      <c r="V3410" s="361">
        <v>0.32500326646152738</v>
      </c>
    </row>
    <row r="3411" spans="1:22" ht="16" hidden="1" customHeight="1" outlineLevel="1">
      <c r="A3411" s="65">
        <v>3402</v>
      </c>
      <c r="B3411" s="117">
        <v>1</v>
      </c>
      <c r="C3411" s="325">
        <v>1.299115333396715E-4</v>
      </c>
      <c r="D3411" s="326">
        <v>1.157183127748954E-4</v>
      </c>
      <c r="E3411" s="327">
        <v>1.2816957156038631E-4</v>
      </c>
      <c r="F3411" s="332">
        <v>0</v>
      </c>
      <c r="G3411" s="326">
        <v>0</v>
      </c>
      <c r="H3411" s="327">
        <v>0</v>
      </c>
      <c r="I3411" s="332">
        <v>0</v>
      </c>
      <c r="J3411" s="326">
        <v>0</v>
      </c>
      <c r="K3411" s="327">
        <v>0</v>
      </c>
      <c r="L3411" s="336">
        <v>1.644775488145868E-4</v>
      </c>
      <c r="M3411" s="337">
        <v>1.1415525114155251E-4</v>
      </c>
      <c r="N3411" s="345">
        <v>6.5877267713591592E-2</v>
      </c>
      <c r="O3411" s="346">
        <v>0.13251840996070016</v>
      </c>
      <c r="P3411" s="347">
        <v>6.8049066831429111E-2</v>
      </c>
      <c r="Q3411" s="348">
        <v>4.4208664898320073E-2</v>
      </c>
      <c r="R3411" s="346">
        <v>0.27526569263631356</v>
      </c>
      <c r="S3411" s="347">
        <v>0.14032637457461505</v>
      </c>
      <c r="T3411" s="349">
        <v>0.1518642346448599</v>
      </c>
      <c r="U3411" s="349">
        <v>0.68507267300290897</v>
      </c>
      <c r="V3411" s="361">
        <v>0.24635965246528149</v>
      </c>
    </row>
    <row r="3412" spans="1:22" ht="16" hidden="1" customHeight="1" outlineLevel="1">
      <c r="A3412" s="65">
        <v>3403</v>
      </c>
      <c r="B3412" s="117">
        <v>1</v>
      </c>
      <c r="C3412" s="325">
        <v>1.2509258735916216E-4</v>
      </c>
      <c r="D3412" s="326">
        <v>1.1451291368349024E-4</v>
      </c>
      <c r="E3412" s="327">
        <v>1.2558801844899796E-4</v>
      </c>
      <c r="F3412" s="332">
        <v>0</v>
      </c>
      <c r="G3412" s="326">
        <v>0</v>
      </c>
      <c r="H3412" s="327">
        <v>0</v>
      </c>
      <c r="I3412" s="332">
        <v>0</v>
      </c>
      <c r="J3412" s="326">
        <v>0</v>
      </c>
      <c r="K3412" s="327">
        <v>0</v>
      </c>
      <c r="L3412" s="336">
        <v>1.1748396343899057E-4</v>
      </c>
      <c r="M3412" s="337">
        <v>1.1415525114155251E-4</v>
      </c>
      <c r="N3412" s="345">
        <v>2.6150845968735924E-2</v>
      </c>
      <c r="O3412" s="346">
        <v>3.3931993842603363E-2</v>
      </c>
      <c r="P3412" s="347">
        <v>1.8968405379469033E-2</v>
      </c>
      <c r="Q3412" s="348">
        <v>2.6525198938992044E-2</v>
      </c>
      <c r="R3412" s="346">
        <v>0.2429062693488665</v>
      </c>
      <c r="S3412" s="347">
        <v>0.11437958616526515</v>
      </c>
      <c r="T3412" s="349">
        <v>0.15642872009442363</v>
      </c>
      <c r="U3412" s="349">
        <v>0.69411264516531113</v>
      </c>
      <c r="V3412" s="361">
        <v>9.2477438727941702E-2</v>
      </c>
    </row>
    <row r="3413" spans="1:22" ht="16" hidden="1" customHeight="1" outlineLevel="1">
      <c r="A3413" s="65">
        <v>3404</v>
      </c>
      <c r="B3413" s="117">
        <v>1</v>
      </c>
      <c r="C3413" s="325">
        <v>1.2468632083681053E-4</v>
      </c>
      <c r="D3413" s="326">
        <v>1.1836241400765511E-4</v>
      </c>
      <c r="E3413" s="327">
        <v>1.2718365177915257E-4</v>
      </c>
      <c r="F3413" s="332">
        <v>0</v>
      </c>
      <c r="G3413" s="326">
        <v>0</v>
      </c>
      <c r="H3413" s="327">
        <v>0</v>
      </c>
      <c r="I3413" s="332">
        <v>0</v>
      </c>
      <c r="J3413" s="326">
        <v>0</v>
      </c>
      <c r="K3413" s="327">
        <v>9.5084997073164795E-5</v>
      </c>
      <c r="L3413" s="336">
        <v>8.811297257924293E-5</v>
      </c>
      <c r="M3413" s="337">
        <v>1.1415525114155251E-4</v>
      </c>
      <c r="N3413" s="345">
        <v>2.4293135599372175E-3</v>
      </c>
      <c r="O3413" s="346">
        <v>1.0194201234145772E-3</v>
      </c>
      <c r="P3413" s="347">
        <v>4.766860770311075E-4</v>
      </c>
      <c r="Q3413" s="348">
        <v>1.7683465959328029E-2</v>
      </c>
      <c r="R3413" s="346">
        <v>0.20872703967318629</v>
      </c>
      <c r="S3413" s="347">
        <v>8.8832217972083682E-2</v>
      </c>
      <c r="T3413" s="349">
        <v>0.17459156844581261</v>
      </c>
      <c r="U3413" s="349">
        <v>0.75179159798411599</v>
      </c>
      <c r="V3413" s="361">
        <v>0</v>
      </c>
    </row>
    <row r="3414" spans="1:22" ht="16" hidden="1" customHeight="1" outlineLevel="1">
      <c r="A3414" s="65">
        <v>3405</v>
      </c>
      <c r="B3414" s="117">
        <v>1</v>
      </c>
      <c r="C3414" s="325">
        <v>1.2221747043175061E-4</v>
      </c>
      <c r="D3414" s="326">
        <v>1.2847221283879514E-4</v>
      </c>
      <c r="E3414" s="327">
        <v>1.2735229595225834E-4</v>
      </c>
      <c r="F3414" s="332">
        <v>0</v>
      </c>
      <c r="G3414" s="326">
        <v>0</v>
      </c>
      <c r="H3414" s="327">
        <v>0</v>
      </c>
      <c r="I3414" s="332">
        <v>0</v>
      </c>
      <c r="J3414" s="326">
        <v>0</v>
      </c>
      <c r="K3414" s="327">
        <v>9.5084997073164795E-5</v>
      </c>
      <c r="L3414" s="336">
        <v>5.8741981719495287E-5</v>
      </c>
      <c r="M3414" s="337">
        <v>1.1415525114155251E-4</v>
      </c>
      <c r="N3414" s="345">
        <v>0</v>
      </c>
      <c r="O3414" s="346">
        <v>0</v>
      </c>
      <c r="P3414" s="347">
        <v>0</v>
      </c>
      <c r="Q3414" s="348">
        <v>8.8417329796640146E-3</v>
      </c>
      <c r="R3414" s="346">
        <v>0.16305231362177522</v>
      </c>
      <c r="S3414" s="347">
        <v>7.676659853045531E-2</v>
      </c>
      <c r="T3414" s="349">
        <v>0.19199366922227434</v>
      </c>
      <c r="U3414" s="349">
        <v>0.77763412710054824</v>
      </c>
      <c r="V3414" s="361">
        <v>0</v>
      </c>
    </row>
    <row r="3415" spans="1:22" ht="16" hidden="1" customHeight="1" outlineLevel="1">
      <c r="A3415" s="65">
        <v>3406</v>
      </c>
      <c r="B3415" s="117">
        <v>1</v>
      </c>
      <c r="C3415" s="325">
        <v>1.2150494145408776E-4</v>
      </c>
      <c r="D3415" s="326">
        <v>1.2522541206033287E-4</v>
      </c>
      <c r="E3415" s="327">
        <v>1.2443345449465845E-4</v>
      </c>
      <c r="F3415" s="332">
        <v>0</v>
      </c>
      <c r="G3415" s="326">
        <v>0</v>
      </c>
      <c r="H3415" s="327">
        <v>0</v>
      </c>
      <c r="I3415" s="332">
        <v>0</v>
      </c>
      <c r="J3415" s="326">
        <v>0</v>
      </c>
      <c r="K3415" s="327">
        <v>0</v>
      </c>
      <c r="L3415" s="336">
        <v>3.7594868300476983E-5</v>
      </c>
      <c r="M3415" s="337">
        <v>1.1415525114155251E-4</v>
      </c>
      <c r="N3415" s="345">
        <v>0</v>
      </c>
      <c r="O3415" s="346">
        <v>0</v>
      </c>
      <c r="P3415" s="347">
        <v>0</v>
      </c>
      <c r="Q3415" s="348">
        <v>1.7683465959328029E-2</v>
      </c>
      <c r="R3415" s="346">
        <v>0.12289874405670288</v>
      </c>
      <c r="S3415" s="347">
        <v>9.6851758525156234E-2</v>
      </c>
      <c r="T3415" s="349">
        <v>0.1899016133912243</v>
      </c>
      <c r="U3415" s="349">
        <v>0.7656463379286671</v>
      </c>
      <c r="V3415" s="361">
        <v>0</v>
      </c>
    </row>
    <row r="3416" spans="1:22" ht="16" hidden="1" customHeight="1" outlineLevel="1">
      <c r="A3416" s="65">
        <v>3407</v>
      </c>
      <c r="B3416" s="117">
        <v>1</v>
      </c>
      <c r="C3416" s="325">
        <v>1.1066075043439423E-4</v>
      </c>
      <c r="D3416" s="326">
        <v>1.1311309538379392E-4</v>
      </c>
      <c r="E3416" s="327">
        <v>1.1245971820414868E-4</v>
      </c>
      <c r="F3416" s="332">
        <v>0</v>
      </c>
      <c r="G3416" s="326">
        <v>0</v>
      </c>
      <c r="H3416" s="327">
        <v>0</v>
      </c>
      <c r="I3416" s="332">
        <v>6.9097101488039455E-5</v>
      </c>
      <c r="J3416" s="326">
        <v>0</v>
      </c>
      <c r="K3416" s="327">
        <v>0</v>
      </c>
      <c r="L3416" s="336">
        <v>2.3496792687798115E-5</v>
      </c>
      <c r="M3416" s="337">
        <v>1.1415525114155251E-4</v>
      </c>
      <c r="N3416" s="345">
        <v>0</v>
      </c>
      <c r="O3416" s="346">
        <v>0</v>
      </c>
      <c r="P3416" s="347">
        <v>0</v>
      </c>
      <c r="Q3416" s="348">
        <v>1.7683465959328029E-2</v>
      </c>
      <c r="R3416" s="346">
        <v>9.5187967466318177E-2</v>
      </c>
      <c r="S3416" s="347">
        <v>0.12911147229219527</v>
      </c>
      <c r="T3416" s="349">
        <v>0.15861586937233957</v>
      </c>
      <c r="U3416" s="349">
        <v>0.66699272867810466</v>
      </c>
      <c r="V3416" s="361">
        <v>0</v>
      </c>
    </row>
    <row r="3417" spans="1:22" ht="16" hidden="1" customHeight="1" outlineLevel="1">
      <c r="A3417" s="65">
        <v>3408</v>
      </c>
      <c r="B3417" s="117">
        <v>1</v>
      </c>
      <c r="C3417" s="325">
        <v>1.0186039253483891E-4</v>
      </c>
      <c r="D3417" s="326">
        <v>1.0327548344426149E-4</v>
      </c>
      <c r="E3417" s="327">
        <v>1.0262646564921216E-4</v>
      </c>
      <c r="F3417" s="332">
        <v>0</v>
      </c>
      <c r="G3417" s="326">
        <v>0</v>
      </c>
      <c r="H3417" s="327">
        <v>0</v>
      </c>
      <c r="I3417" s="332">
        <v>6.9097101488039455E-5</v>
      </c>
      <c r="J3417" s="326">
        <v>0</v>
      </c>
      <c r="K3417" s="327">
        <v>0</v>
      </c>
      <c r="L3417" s="336">
        <v>9.3987170751192458E-6</v>
      </c>
      <c r="M3417" s="337">
        <v>1.1415525114155251E-4</v>
      </c>
      <c r="N3417" s="345">
        <v>0</v>
      </c>
      <c r="O3417" s="346">
        <v>0</v>
      </c>
      <c r="P3417" s="347">
        <v>0</v>
      </c>
      <c r="Q3417" s="348">
        <v>2.6525198938992044E-2</v>
      </c>
      <c r="R3417" s="346">
        <v>7.8706507481465765E-2</v>
      </c>
      <c r="S3417" s="347">
        <v>0.1546432808651757</v>
      </c>
      <c r="T3417" s="349">
        <v>9.594928788770421E-2</v>
      </c>
      <c r="U3417" s="349">
        <v>0.61687983951696257</v>
      </c>
      <c r="V3417" s="361">
        <v>0</v>
      </c>
    </row>
    <row r="3418" spans="1:22" ht="16" hidden="1" customHeight="1" outlineLevel="1">
      <c r="A3418" s="65">
        <v>3409</v>
      </c>
      <c r="B3418" s="117">
        <v>1</v>
      </c>
      <c r="C3418" s="325">
        <v>9.2903778280532944E-5</v>
      </c>
      <c r="D3418" s="326">
        <v>9.4565502912817741E-5</v>
      </c>
      <c r="E3418" s="327">
        <v>9.149595022423124E-5</v>
      </c>
      <c r="F3418" s="332">
        <v>0</v>
      </c>
      <c r="G3418" s="326">
        <v>0</v>
      </c>
      <c r="H3418" s="327">
        <v>0</v>
      </c>
      <c r="I3418" s="332">
        <v>7.132604024571815E-5</v>
      </c>
      <c r="J3418" s="326">
        <v>0</v>
      </c>
      <c r="K3418" s="327">
        <v>0</v>
      </c>
      <c r="L3418" s="336">
        <v>5.8741981719495289E-6</v>
      </c>
      <c r="M3418" s="337">
        <v>1.1415525114155251E-4</v>
      </c>
      <c r="N3418" s="345">
        <v>0</v>
      </c>
      <c r="O3418" s="346">
        <v>0</v>
      </c>
      <c r="P3418" s="347">
        <v>0</v>
      </c>
      <c r="Q3418" s="348">
        <v>2.6525198938992044E-2</v>
      </c>
      <c r="R3418" s="346">
        <v>7.0649956754986587E-2</v>
      </c>
      <c r="S3418" s="347">
        <v>0.13363478648722715</v>
      </c>
      <c r="T3418" s="349">
        <v>8.2160738092147106E-2</v>
      </c>
      <c r="U3418" s="349">
        <v>0.54092442123938811</v>
      </c>
      <c r="V3418" s="361">
        <v>0</v>
      </c>
    </row>
    <row r="3419" spans="1:22" ht="16" hidden="1" customHeight="1" outlineLevel="1">
      <c r="A3419" s="65">
        <v>3410</v>
      </c>
      <c r="B3419" s="117">
        <v>1</v>
      </c>
      <c r="C3419" s="325">
        <v>8.7472307389401143E-5</v>
      </c>
      <c r="D3419" s="326">
        <v>8.7644179097652632E-5</v>
      </c>
      <c r="E3419" s="327">
        <v>8.489288221570526E-5</v>
      </c>
      <c r="F3419" s="332">
        <v>0</v>
      </c>
      <c r="G3419" s="326">
        <v>0</v>
      </c>
      <c r="H3419" s="327">
        <v>0</v>
      </c>
      <c r="I3419" s="332">
        <v>7.5783917761075554E-5</v>
      </c>
      <c r="J3419" s="326">
        <v>1.2619406509722927E-4</v>
      </c>
      <c r="K3419" s="327">
        <v>0</v>
      </c>
      <c r="L3419" s="336">
        <v>2.3496792687798115E-6</v>
      </c>
      <c r="M3419" s="337">
        <v>1.1415525114155251E-4</v>
      </c>
      <c r="N3419" s="345">
        <v>0</v>
      </c>
      <c r="O3419" s="346">
        <v>0</v>
      </c>
      <c r="P3419" s="347">
        <v>0</v>
      </c>
      <c r="Q3419" s="348">
        <v>2.6525198938992044E-2</v>
      </c>
      <c r="R3419" s="346">
        <v>6.2048769278167729E-2</v>
      </c>
      <c r="S3419" s="347">
        <v>0.14825773828344749</v>
      </c>
      <c r="T3419" s="349">
        <v>5.4964012288496567E-2</v>
      </c>
      <c r="U3419" s="349">
        <v>0.5173418851635565</v>
      </c>
      <c r="V3419" s="361">
        <v>0</v>
      </c>
    </row>
    <row r="3420" spans="1:22" ht="16" hidden="1" customHeight="1" outlineLevel="1">
      <c r="A3420" s="65">
        <v>3411</v>
      </c>
      <c r="B3420" s="117">
        <v>1</v>
      </c>
      <c r="C3420" s="325">
        <v>8.4447184361428996E-5</v>
      </c>
      <c r="D3420" s="326">
        <v>8.4689007131627078E-5</v>
      </c>
      <c r="E3420" s="327">
        <v>8.080650417506541E-5</v>
      </c>
      <c r="F3420" s="332">
        <v>0</v>
      </c>
      <c r="G3420" s="326">
        <v>0</v>
      </c>
      <c r="H3420" s="327">
        <v>0</v>
      </c>
      <c r="I3420" s="332">
        <v>8.6928611549469016E-5</v>
      </c>
      <c r="J3420" s="326">
        <v>1.3071567655022445E-4</v>
      </c>
      <c r="K3420" s="327">
        <v>0</v>
      </c>
      <c r="L3420" s="336">
        <v>1.1748396343899057E-6</v>
      </c>
      <c r="M3420" s="337">
        <v>1.1415525114155251E-4</v>
      </c>
      <c r="N3420" s="345">
        <v>0</v>
      </c>
      <c r="O3420" s="346">
        <v>0</v>
      </c>
      <c r="P3420" s="347">
        <v>0</v>
      </c>
      <c r="Q3420" s="348">
        <v>4.4208664898320073E-2</v>
      </c>
      <c r="R3420" s="346">
        <v>5.3251725007969937E-2</v>
      </c>
      <c r="S3420" s="347">
        <v>0.17256534784448682</v>
      </c>
      <c r="T3420" s="349">
        <v>5.5344386075960206E-2</v>
      </c>
      <c r="U3420" s="349">
        <v>0.48580024316213172</v>
      </c>
      <c r="V3420" s="361">
        <v>0</v>
      </c>
    </row>
    <row r="3421" spans="1:22" ht="16" hidden="1" customHeight="1" outlineLevel="1">
      <c r="A3421" s="65">
        <v>3412</v>
      </c>
      <c r="B3421" s="117">
        <v>1</v>
      </c>
      <c r="C3421" s="325">
        <v>8.3115880218953653E-5</v>
      </c>
      <c r="D3421" s="326">
        <v>8.2725373127886409E-5</v>
      </c>
      <c r="E3421" s="327">
        <v>7.9016281414404153E-5</v>
      </c>
      <c r="F3421" s="332">
        <v>0</v>
      </c>
      <c r="G3421" s="326">
        <v>0</v>
      </c>
      <c r="H3421" s="327">
        <v>0</v>
      </c>
      <c r="I3421" s="332">
        <v>8.4699672791790334E-5</v>
      </c>
      <c r="J3421" s="326">
        <v>1.5579006733501592E-4</v>
      </c>
      <c r="K3421" s="327">
        <v>0</v>
      </c>
      <c r="L3421" s="336">
        <v>1.409807561267887E-5</v>
      </c>
      <c r="M3421" s="337">
        <v>1.1415525114155251E-4</v>
      </c>
      <c r="N3421" s="345">
        <v>0</v>
      </c>
      <c r="O3421" s="346">
        <v>0</v>
      </c>
      <c r="P3421" s="347">
        <v>0</v>
      </c>
      <c r="Q3421" s="348">
        <v>5.3050397877984087E-2</v>
      </c>
      <c r="R3421" s="346">
        <v>5.7750964460249882E-2</v>
      </c>
      <c r="S3421" s="347">
        <v>0.17999353788340727</v>
      </c>
      <c r="T3421" s="349">
        <v>5.0779900626396479E-2</v>
      </c>
      <c r="U3421" s="349">
        <v>0.47459853852611167</v>
      </c>
      <c r="V3421" s="361">
        <v>0</v>
      </c>
    </row>
    <row r="3422" spans="1:22" ht="16" hidden="1" customHeight="1" outlineLevel="1">
      <c r="A3422" s="65">
        <v>3413</v>
      </c>
      <c r="B3422" s="117">
        <v>1</v>
      </c>
      <c r="C3422" s="325">
        <v>8.2059587260839412E-5</v>
      </c>
      <c r="D3422" s="326">
        <v>8.2939234257006683E-5</v>
      </c>
      <c r="E3422" s="327">
        <v>7.8432513122884173E-5</v>
      </c>
      <c r="F3422" s="332">
        <v>0</v>
      </c>
      <c r="G3422" s="326">
        <v>0</v>
      </c>
      <c r="H3422" s="327">
        <v>0</v>
      </c>
      <c r="I3422" s="332">
        <v>8.6928611549469016E-5</v>
      </c>
      <c r="J3422" s="326">
        <v>1.5250162264192859E-4</v>
      </c>
      <c r="K3422" s="327">
        <v>9.2113590914628404E-5</v>
      </c>
      <c r="L3422" s="336">
        <v>3.7594868300476983E-5</v>
      </c>
      <c r="M3422" s="337">
        <v>1.1415525114155251E-4</v>
      </c>
      <c r="N3422" s="345">
        <v>0</v>
      </c>
      <c r="O3422" s="346">
        <v>4.2073303299866002E-4</v>
      </c>
      <c r="P3422" s="347">
        <v>4.3016797318414022E-4</v>
      </c>
      <c r="Q3422" s="348">
        <v>6.1892130857648102E-2</v>
      </c>
      <c r="R3422" s="346">
        <v>6.0449160343871794E-2</v>
      </c>
      <c r="S3422" s="347">
        <v>0.17528867213362656</v>
      </c>
      <c r="T3422" s="349">
        <v>4.1936210067866755E-2</v>
      </c>
      <c r="U3422" s="349">
        <v>0.46663943260051843</v>
      </c>
      <c r="V3422" s="361">
        <v>0</v>
      </c>
    </row>
    <row r="3423" spans="1:22" ht="16" hidden="1" customHeight="1" outlineLevel="1">
      <c r="A3423" s="65">
        <v>3414</v>
      </c>
      <c r="B3423" s="117">
        <v>1</v>
      </c>
      <c r="C3423" s="325">
        <v>8.2240844632350144E-5</v>
      </c>
      <c r="D3423" s="326">
        <v>8.2006022057209141E-5</v>
      </c>
      <c r="E3423" s="327">
        <v>7.7148222881540224E-5</v>
      </c>
      <c r="F3423" s="332">
        <v>0</v>
      </c>
      <c r="G3423" s="326">
        <v>0</v>
      </c>
      <c r="H3423" s="327">
        <v>0</v>
      </c>
      <c r="I3423" s="332">
        <v>8.6928611549469016E-5</v>
      </c>
      <c r="J3423" s="326">
        <v>1.3564834358985561E-4</v>
      </c>
      <c r="K3423" s="327">
        <v>1.0102780939023762E-4</v>
      </c>
      <c r="L3423" s="336">
        <v>9.3987170751192462E-5</v>
      </c>
      <c r="M3423" s="337">
        <v>1.1415525114155251E-4</v>
      </c>
      <c r="N3423" s="345">
        <v>1.429007976433657E-2</v>
      </c>
      <c r="O3423" s="346">
        <v>1.9916334322846754E-2</v>
      </c>
      <c r="P3423" s="347">
        <v>2.0979690933848834E-2</v>
      </c>
      <c r="Q3423" s="348">
        <v>6.1892130857648102E-2</v>
      </c>
      <c r="R3423" s="346">
        <v>5.7551544946267477E-2</v>
      </c>
      <c r="S3423" s="347">
        <v>0.17936068938561822</v>
      </c>
      <c r="T3423" s="349">
        <v>4.8307471007882789E-2</v>
      </c>
      <c r="U3423" s="349">
        <v>0.48471937692532269</v>
      </c>
      <c r="V3423" s="361">
        <v>0</v>
      </c>
    </row>
    <row r="3424" spans="1:22" ht="16" hidden="1" customHeight="1" outlineLevel="1">
      <c r="A3424" s="65">
        <v>3415</v>
      </c>
      <c r="B3424" s="117">
        <v>1</v>
      </c>
      <c r="C3424" s="325">
        <v>8.4934704188250961E-5</v>
      </c>
      <c r="D3424" s="326">
        <v>8.4300168715044759E-5</v>
      </c>
      <c r="E3424" s="327">
        <v>7.8588184667289504E-5</v>
      </c>
      <c r="F3424" s="332">
        <v>0</v>
      </c>
      <c r="G3424" s="326">
        <v>0</v>
      </c>
      <c r="H3424" s="327">
        <v>0</v>
      </c>
      <c r="I3424" s="332">
        <v>8.6928611549469016E-5</v>
      </c>
      <c r="J3424" s="326">
        <v>0</v>
      </c>
      <c r="K3424" s="327">
        <v>1.366846832926744E-4</v>
      </c>
      <c r="L3424" s="336">
        <v>1.8210014333043539E-4</v>
      </c>
      <c r="M3424" s="337">
        <v>1.1415525114155251E-4</v>
      </c>
      <c r="N3424" s="345">
        <v>8.0738950668501619E-2</v>
      </c>
      <c r="O3424" s="346">
        <v>0.11959615266041038</v>
      </c>
      <c r="P3424" s="347">
        <v>7.8867788747123579E-2</v>
      </c>
      <c r="Q3424" s="348">
        <v>4.4208664898320073E-2</v>
      </c>
      <c r="R3424" s="346">
        <v>4.1589563993341988E-2</v>
      </c>
      <c r="S3424" s="347">
        <v>0.18185058539313742</v>
      </c>
      <c r="T3424" s="349">
        <v>5.448854505416701E-2</v>
      </c>
      <c r="U3424" s="349">
        <v>0.50299584238409223</v>
      </c>
      <c r="V3424" s="361">
        <v>5.5573497233421441E-2</v>
      </c>
    </row>
    <row r="3425" spans="1:22" ht="16" hidden="1" customHeight="1" outlineLevel="1">
      <c r="A3425" s="65">
        <v>3416</v>
      </c>
      <c r="B3425" s="117">
        <v>1</v>
      </c>
      <c r="C3425" s="325">
        <v>9.4703851487260167E-5</v>
      </c>
      <c r="D3425" s="326">
        <v>9.8803841653564913E-5</v>
      </c>
      <c r="E3425" s="327">
        <v>8.848630036572824E-5</v>
      </c>
      <c r="F3425" s="332">
        <v>0</v>
      </c>
      <c r="G3425" s="326">
        <v>0</v>
      </c>
      <c r="H3425" s="327">
        <v>0</v>
      </c>
      <c r="I3425" s="332">
        <v>8.4699672791790334E-5</v>
      </c>
      <c r="J3425" s="326">
        <v>0</v>
      </c>
      <c r="K3425" s="327">
        <v>1.3965608945121081E-4</v>
      </c>
      <c r="L3425" s="336">
        <v>1.5860335064263727E-4</v>
      </c>
      <c r="M3425" s="337">
        <v>1.1415525114155251E-4</v>
      </c>
      <c r="N3425" s="345">
        <v>0.19877500952192173</v>
      </c>
      <c r="O3425" s="346">
        <v>0.22402325753483501</v>
      </c>
      <c r="P3425" s="347">
        <v>0.15352093247601836</v>
      </c>
      <c r="Q3425" s="348">
        <v>3.5366931918656058E-2</v>
      </c>
      <c r="R3425" s="346">
        <v>4.7644276636196262E-2</v>
      </c>
      <c r="S3425" s="347">
        <v>0.15085656862167637</v>
      </c>
      <c r="T3425" s="349">
        <v>0.11677475275133872</v>
      </c>
      <c r="U3425" s="349">
        <v>0.58130951426924982</v>
      </c>
      <c r="V3425" s="361">
        <v>0.17877851751772608</v>
      </c>
    </row>
    <row r="3426" spans="1:22" ht="16" hidden="1" customHeight="1" outlineLevel="1">
      <c r="A3426" s="65">
        <v>3417</v>
      </c>
      <c r="B3426" s="117">
        <v>1</v>
      </c>
      <c r="C3426" s="325">
        <v>1.0358546269128583E-4</v>
      </c>
      <c r="D3426" s="326">
        <v>1.073194029767175E-4</v>
      </c>
      <c r="E3426" s="327">
        <v>9.9188719043594509E-5</v>
      </c>
      <c r="F3426" s="332">
        <v>0</v>
      </c>
      <c r="G3426" s="326">
        <v>0</v>
      </c>
      <c r="H3426" s="327">
        <v>0</v>
      </c>
      <c r="I3426" s="332">
        <v>7.8012856518754235E-5</v>
      </c>
      <c r="J3426" s="326">
        <v>0</v>
      </c>
      <c r="K3426" s="327">
        <v>1.2479905865852881E-4</v>
      </c>
      <c r="L3426" s="336">
        <v>1.4685495429873823E-4</v>
      </c>
      <c r="M3426" s="337">
        <v>1.1415525114155251E-4</v>
      </c>
      <c r="N3426" s="345">
        <v>0.35696619251312756</v>
      </c>
      <c r="O3426" s="346">
        <v>0.31688297951560462</v>
      </c>
      <c r="P3426" s="347">
        <v>0.2303604270857206</v>
      </c>
      <c r="Q3426" s="348">
        <v>3.5366931918656058E-2</v>
      </c>
      <c r="R3426" s="346">
        <v>6.0869593067149556E-2</v>
      </c>
      <c r="S3426" s="347">
        <v>0.15085656862167637</v>
      </c>
      <c r="T3426" s="349">
        <v>0.13902661931796192</v>
      </c>
      <c r="U3426" s="349">
        <v>0.6443927982720995</v>
      </c>
      <c r="V3426" s="361">
        <v>0.31081825191876244</v>
      </c>
    </row>
    <row r="3427" spans="1:22" ht="16" hidden="1" customHeight="1" outlineLevel="1">
      <c r="A3427" s="65">
        <v>3418</v>
      </c>
      <c r="B3427" s="117">
        <v>1</v>
      </c>
      <c r="C3427" s="325">
        <v>1.0962945849304009E-4</v>
      </c>
      <c r="D3427" s="326">
        <v>1.1219932510482549E-4</v>
      </c>
      <c r="E3427" s="327">
        <v>1.0825658650520484E-4</v>
      </c>
      <c r="F3427" s="332">
        <v>0</v>
      </c>
      <c r="G3427" s="326">
        <v>0</v>
      </c>
      <c r="H3427" s="327">
        <v>0</v>
      </c>
      <c r="I3427" s="332">
        <v>0</v>
      </c>
      <c r="J3427" s="326">
        <v>0</v>
      </c>
      <c r="K3427" s="327">
        <v>1.3371327713413802E-4</v>
      </c>
      <c r="L3427" s="336">
        <v>1.644775488145868E-4</v>
      </c>
      <c r="M3427" s="337">
        <v>1.1415525114155251E-4</v>
      </c>
      <c r="N3427" s="345">
        <v>0.45642514767291009</v>
      </c>
      <c r="O3427" s="346">
        <v>0.46001076730200141</v>
      </c>
      <c r="P3427" s="347">
        <v>0.28479017253048067</v>
      </c>
      <c r="Q3427" s="348">
        <v>2.6525198938992044E-2</v>
      </c>
      <c r="R3427" s="346">
        <v>6.5878952747312355E-2</v>
      </c>
      <c r="S3427" s="347">
        <v>7.9500301562829889E-2</v>
      </c>
      <c r="T3427" s="349">
        <v>0.20625768625216098</v>
      </c>
      <c r="U3427" s="349">
        <v>0.70452826526547008</v>
      </c>
      <c r="V3427" s="361">
        <v>0.42956621542692763</v>
      </c>
    </row>
    <row r="3428" spans="1:22" ht="16" hidden="1" customHeight="1" outlineLevel="1">
      <c r="A3428" s="65">
        <v>3419</v>
      </c>
      <c r="B3428" s="117">
        <v>1</v>
      </c>
      <c r="C3428" s="325">
        <v>1.1248582465788155E-4</v>
      </c>
      <c r="D3428" s="326">
        <v>1.1043011030937598E-4</v>
      </c>
      <c r="E3428" s="327">
        <v>1.0734850249617376E-4</v>
      </c>
      <c r="F3428" s="332">
        <v>0</v>
      </c>
      <c r="G3428" s="326">
        <v>0</v>
      </c>
      <c r="H3428" s="327">
        <v>0</v>
      </c>
      <c r="I3428" s="332">
        <v>0</v>
      </c>
      <c r="J3428" s="326">
        <v>0</v>
      </c>
      <c r="K3428" s="327">
        <v>1.2777046481706524E-4</v>
      </c>
      <c r="L3428" s="336">
        <v>1.8797434150238492E-4</v>
      </c>
      <c r="M3428" s="337">
        <v>1.1415525114155251E-4</v>
      </c>
      <c r="N3428" s="345">
        <v>0.46385598915036513</v>
      </c>
      <c r="O3428" s="346">
        <v>0.47923852364811376</v>
      </c>
      <c r="P3428" s="347">
        <v>0.28845760739150605</v>
      </c>
      <c r="Q3428" s="348">
        <v>2.6525198938992044E-2</v>
      </c>
      <c r="R3428" s="346">
        <v>7.8893259087719173E-2</v>
      </c>
      <c r="S3428" s="347">
        <v>8.7052985552661208E-2</v>
      </c>
      <c r="T3428" s="349">
        <v>0.24381959776419584</v>
      </c>
      <c r="U3428" s="349">
        <v>0.74314466808964441</v>
      </c>
      <c r="V3428" s="361">
        <v>0.5286399149540888</v>
      </c>
    </row>
    <row r="3429" spans="1:22" ht="16" hidden="1" customHeight="1" outlineLevel="1">
      <c r="A3429" s="65">
        <v>3420</v>
      </c>
      <c r="B3429" s="117">
        <v>1</v>
      </c>
      <c r="C3429" s="325">
        <v>1.0927319400420866E-4</v>
      </c>
      <c r="D3429" s="326">
        <v>1.1029401686357217E-4</v>
      </c>
      <c r="E3429" s="327">
        <v>1.091906157716368E-4</v>
      </c>
      <c r="F3429" s="332">
        <v>0</v>
      </c>
      <c r="G3429" s="326">
        <v>0</v>
      </c>
      <c r="H3429" s="327">
        <v>0</v>
      </c>
      <c r="I3429" s="332">
        <v>0</v>
      </c>
      <c r="J3429" s="326">
        <v>0</v>
      </c>
      <c r="K3429" s="327">
        <v>1.099420278658468E-4</v>
      </c>
      <c r="L3429" s="336">
        <v>2.0677177565262342E-4</v>
      </c>
      <c r="M3429" s="337">
        <v>1.1415525114155251E-4</v>
      </c>
      <c r="N3429" s="345">
        <v>0.50844103801509521</v>
      </c>
      <c r="O3429" s="346">
        <v>0.43917227526645269</v>
      </c>
      <c r="P3429" s="347">
        <v>0.28431799409872727</v>
      </c>
      <c r="Q3429" s="348">
        <v>2.6525198938992044E-2</v>
      </c>
      <c r="R3429" s="346">
        <v>9.0184830085753717E-2</v>
      </c>
      <c r="S3429" s="347">
        <v>6.7766665990297112E-2</v>
      </c>
      <c r="T3429" s="349">
        <v>0.15528759873203268</v>
      </c>
      <c r="U3429" s="349">
        <v>0.70108914542107803</v>
      </c>
      <c r="V3429" s="361">
        <v>0.59380852859081823</v>
      </c>
    </row>
    <row r="3430" spans="1:22" ht="16" hidden="1" customHeight="1" outlineLevel="1">
      <c r="A3430" s="65">
        <v>3421</v>
      </c>
      <c r="B3430" s="117">
        <v>1</v>
      </c>
      <c r="C3430" s="325">
        <v>1.0040408330856306E-4</v>
      </c>
      <c r="D3430" s="326">
        <v>1.1604882542899036E-4</v>
      </c>
      <c r="E3430" s="327">
        <v>1.0598637648262714E-4</v>
      </c>
      <c r="F3430" s="332">
        <v>0</v>
      </c>
      <c r="G3430" s="326">
        <v>0</v>
      </c>
      <c r="H3430" s="327">
        <v>0</v>
      </c>
      <c r="I3430" s="332">
        <v>0</v>
      </c>
      <c r="J3430" s="326">
        <v>0</v>
      </c>
      <c r="K3430" s="327">
        <v>0</v>
      </c>
      <c r="L3430" s="336">
        <v>1.8797434150238492E-4</v>
      </c>
      <c r="M3430" s="337">
        <v>1.1415525114155251E-4</v>
      </c>
      <c r="N3430" s="345">
        <v>0.51415706992082988</v>
      </c>
      <c r="O3430" s="346">
        <v>0.42610973266308488</v>
      </c>
      <c r="P3430" s="347">
        <v>0.40761012626783649</v>
      </c>
      <c r="Q3430" s="348">
        <v>1.7683465959328029E-2</v>
      </c>
      <c r="R3430" s="346">
        <v>0.11215781979568598</v>
      </c>
      <c r="S3430" s="347">
        <v>7.156375697703124E-2</v>
      </c>
      <c r="T3430" s="349">
        <v>0.11430232313282503</v>
      </c>
      <c r="U3430" s="349">
        <v>0.61668331838299717</v>
      </c>
      <c r="V3430" s="361">
        <v>0.61980420917107448</v>
      </c>
    </row>
    <row r="3431" spans="1:22" ht="16" hidden="1" customHeight="1" outlineLevel="1">
      <c r="A3431" s="65">
        <v>3422</v>
      </c>
      <c r="B3431" s="117">
        <v>1</v>
      </c>
      <c r="C3431" s="325">
        <v>9.5585137328053714E-5</v>
      </c>
      <c r="D3431" s="326">
        <v>1.0838870862231886E-4</v>
      </c>
      <c r="E3431" s="327">
        <v>1.0444263366727431E-4</v>
      </c>
      <c r="F3431" s="332">
        <v>0</v>
      </c>
      <c r="G3431" s="326">
        <v>0</v>
      </c>
      <c r="H3431" s="327">
        <v>0</v>
      </c>
      <c r="I3431" s="332">
        <v>0</v>
      </c>
      <c r="J3431" s="326">
        <v>0</v>
      </c>
      <c r="K3431" s="327">
        <v>0</v>
      </c>
      <c r="L3431" s="336">
        <v>1.9032402077116473E-4</v>
      </c>
      <c r="M3431" s="337">
        <v>1.1415525114155251E-4</v>
      </c>
      <c r="N3431" s="345">
        <v>0.5613143331431405</v>
      </c>
      <c r="O3431" s="346">
        <v>0.46513357082750384</v>
      </c>
      <c r="P3431" s="347">
        <v>0.34288536103786127</v>
      </c>
      <c r="Q3431" s="348">
        <v>8.8417329796640146E-3</v>
      </c>
      <c r="R3431" s="346">
        <v>0.13010283355007718</v>
      </c>
      <c r="S3431" s="347">
        <v>5.7298727413342354E-2</v>
      </c>
      <c r="T3431" s="349">
        <v>9.9087371634279275E-2</v>
      </c>
      <c r="U3431" s="349">
        <v>0.58455211297967657</v>
      </c>
      <c r="V3431" s="361">
        <v>0.59703794794043585</v>
      </c>
    </row>
    <row r="3432" spans="1:22" ht="16" hidden="1" customHeight="1" outlineLevel="1">
      <c r="A3432" s="65">
        <v>3423</v>
      </c>
      <c r="B3432" s="117">
        <v>1</v>
      </c>
      <c r="C3432" s="325">
        <v>9.3810065138086587E-5</v>
      </c>
      <c r="D3432" s="326">
        <v>1.024200389277804E-4</v>
      </c>
      <c r="E3432" s="327">
        <v>1.021075605011944E-4</v>
      </c>
      <c r="F3432" s="332">
        <v>0</v>
      </c>
      <c r="G3432" s="326">
        <v>0</v>
      </c>
      <c r="H3432" s="327">
        <v>0</v>
      </c>
      <c r="I3432" s="332">
        <v>0</v>
      </c>
      <c r="J3432" s="326">
        <v>0</v>
      </c>
      <c r="K3432" s="327">
        <v>0</v>
      </c>
      <c r="L3432" s="336">
        <v>2.1382081345896285E-4</v>
      </c>
      <c r="M3432" s="337">
        <v>1.1415525114155251E-4</v>
      </c>
      <c r="N3432" s="345">
        <v>0.51901569704070427</v>
      </c>
      <c r="O3432" s="346">
        <v>0.4518715632640582</v>
      </c>
      <c r="P3432" s="347">
        <v>0.33167748570834948</v>
      </c>
      <c r="Q3432" s="348">
        <v>8.8417329796640146E-3</v>
      </c>
      <c r="R3432" s="346">
        <v>0.12820059827182478</v>
      </c>
      <c r="S3432" s="347">
        <v>6.9322848871333775E-2</v>
      </c>
      <c r="T3432" s="349">
        <v>9.8231530612486073E-2</v>
      </c>
      <c r="U3432" s="349">
        <v>0.57787039442485766</v>
      </c>
      <c r="V3432" s="361">
        <v>0.58247883990327098</v>
      </c>
    </row>
    <row r="3433" spans="1:22" ht="16" hidden="1" customHeight="1" outlineLevel="1">
      <c r="A3433" s="65">
        <v>3424</v>
      </c>
      <c r="B3433" s="117">
        <v>1</v>
      </c>
      <c r="C3433" s="325">
        <v>9.4566345895079617E-5</v>
      </c>
      <c r="D3433" s="326">
        <v>1.0063138221150178E-4</v>
      </c>
      <c r="E3433" s="327">
        <v>1.0036922825533491E-4</v>
      </c>
      <c r="F3433" s="332">
        <v>0</v>
      </c>
      <c r="G3433" s="326">
        <v>1.762209133378223E-4</v>
      </c>
      <c r="H3433" s="327">
        <v>0</v>
      </c>
      <c r="I3433" s="332">
        <v>0</v>
      </c>
      <c r="J3433" s="326">
        <v>0</v>
      </c>
      <c r="K3433" s="327">
        <v>0</v>
      </c>
      <c r="L3433" s="336">
        <v>2.2321953053408208E-4</v>
      </c>
      <c r="M3433" s="337">
        <v>1.1415525114155251E-4</v>
      </c>
      <c r="N3433" s="345">
        <v>0.41855643629741818</v>
      </c>
      <c r="O3433" s="346">
        <v>0.34799547019402882</v>
      </c>
      <c r="P3433" s="347">
        <v>0.31116947525665295</v>
      </c>
      <c r="Q3433" s="348">
        <v>8.8417329796640146E-3</v>
      </c>
      <c r="R3433" s="346">
        <v>0.13542285003514976</v>
      </c>
      <c r="S3433" s="347">
        <v>5.0062467672405554E-2</v>
      </c>
      <c r="T3433" s="349">
        <v>0.10726540806474763</v>
      </c>
      <c r="U3433" s="349">
        <v>0.61167202946688304</v>
      </c>
      <c r="V3433" s="361">
        <v>0.39448540712552471</v>
      </c>
    </row>
    <row r="3434" spans="1:22" ht="16" hidden="1" customHeight="1" outlineLevel="1">
      <c r="A3434" s="65">
        <v>3425</v>
      </c>
      <c r="B3434" s="117">
        <v>1</v>
      </c>
      <c r="C3434" s="325">
        <v>9.4816356062680623E-5</v>
      </c>
      <c r="D3434" s="326">
        <v>1.0261445813607155E-4</v>
      </c>
      <c r="E3434" s="327">
        <v>1.0122542174956421E-4</v>
      </c>
      <c r="F3434" s="332">
        <v>0</v>
      </c>
      <c r="G3434" s="326">
        <v>0</v>
      </c>
      <c r="H3434" s="327">
        <v>0</v>
      </c>
      <c r="I3434" s="332">
        <v>0</v>
      </c>
      <c r="J3434" s="326">
        <v>0</v>
      </c>
      <c r="K3434" s="327">
        <v>0</v>
      </c>
      <c r="L3434" s="336">
        <v>2.2321953053408208E-4</v>
      </c>
      <c r="M3434" s="337">
        <v>1.1415525114155251E-4</v>
      </c>
      <c r="N3434" s="345">
        <v>0.29637625431234049</v>
      </c>
      <c r="O3434" s="346">
        <v>0.23201625427594022</v>
      </c>
      <c r="P3434" s="347">
        <v>0.21370492801123481</v>
      </c>
      <c r="Q3434" s="348">
        <v>1.7683465959328029E-2</v>
      </c>
      <c r="R3434" s="346">
        <v>0.14784864299621975</v>
      </c>
      <c r="S3434" s="347">
        <v>2.9894311710430752E-2</v>
      </c>
      <c r="T3434" s="349">
        <v>0.13836096518990051</v>
      </c>
      <c r="U3434" s="349">
        <v>0.66050753125725103</v>
      </c>
      <c r="V3434" s="361">
        <v>0.31768935691794903</v>
      </c>
    </row>
    <row r="3435" spans="1:22" ht="16" hidden="1" customHeight="1" outlineLevel="1">
      <c r="A3435" s="65">
        <v>3426</v>
      </c>
      <c r="B3435" s="117">
        <v>1</v>
      </c>
      <c r="C3435" s="325">
        <v>9.6022655121355462E-5</v>
      </c>
      <c r="D3435" s="326">
        <v>1.071833095309137E-4</v>
      </c>
      <c r="E3435" s="327">
        <v>1.0241890359000505E-4</v>
      </c>
      <c r="F3435" s="332">
        <v>0</v>
      </c>
      <c r="G3435" s="326">
        <v>0</v>
      </c>
      <c r="H3435" s="327">
        <v>0</v>
      </c>
      <c r="I3435" s="332">
        <v>0</v>
      </c>
      <c r="J3435" s="326">
        <v>0</v>
      </c>
      <c r="K3435" s="327">
        <v>0</v>
      </c>
      <c r="L3435" s="336">
        <v>1.644775488145868E-4</v>
      </c>
      <c r="M3435" s="337">
        <v>1.1415525114155251E-4</v>
      </c>
      <c r="N3435" s="345">
        <v>0.15390415906190488</v>
      </c>
      <c r="O3435" s="346">
        <v>0.12224314713155142</v>
      </c>
      <c r="P3435" s="347">
        <v>0.10062678240780942</v>
      </c>
      <c r="Q3435" s="348">
        <v>8.8417329796640146E-3</v>
      </c>
      <c r="R3435" s="346">
        <v>0.10337339822173015</v>
      </c>
      <c r="S3435" s="347">
        <v>1.6013142742709218E-2</v>
      </c>
      <c r="T3435" s="349">
        <v>0.14121376859587784</v>
      </c>
      <c r="U3435" s="349">
        <v>0.66335708769974733</v>
      </c>
      <c r="V3435" s="361">
        <v>0.24924551656493973</v>
      </c>
    </row>
    <row r="3436" spans="1:22" ht="16" hidden="1" customHeight="1" outlineLevel="1">
      <c r="A3436" s="65">
        <v>3427</v>
      </c>
      <c r="B3436" s="117">
        <v>1</v>
      </c>
      <c r="C3436" s="325">
        <v>9.9647802551570017E-5</v>
      </c>
      <c r="D3436" s="326">
        <v>1.080581959682239E-4</v>
      </c>
      <c r="E3436" s="327">
        <v>1.0249673936220772E-4</v>
      </c>
      <c r="F3436" s="332">
        <v>0</v>
      </c>
      <c r="G3436" s="326">
        <v>0</v>
      </c>
      <c r="H3436" s="327">
        <v>0</v>
      </c>
      <c r="I3436" s="332">
        <v>0</v>
      </c>
      <c r="J3436" s="326">
        <v>0</v>
      </c>
      <c r="K3436" s="327">
        <v>0</v>
      </c>
      <c r="L3436" s="336">
        <v>1.1748396343899057E-4</v>
      </c>
      <c r="M3436" s="337">
        <v>1.1415525114155251E-4</v>
      </c>
      <c r="N3436" s="345">
        <v>4.1869933709506153E-2</v>
      </c>
      <c r="O3436" s="346">
        <v>3.0073238555561967E-2</v>
      </c>
      <c r="P3436" s="347">
        <v>2.5665518484628638E-2</v>
      </c>
      <c r="Q3436" s="348">
        <v>8.8417329796640146E-3</v>
      </c>
      <c r="R3436" s="346">
        <v>7.3741838739251594E-2</v>
      </c>
      <c r="S3436" s="347">
        <v>1.6645991240498238E-2</v>
      </c>
      <c r="T3436" s="349">
        <v>0.15214951498545765</v>
      </c>
      <c r="U3436" s="349">
        <v>0.66040927069026845</v>
      </c>
      <c r="V3436" s="361">
        <v>0.14754552801586754</v>
      </c>
    </row>
    <row r="3437" spans="1:22" ht="16" hidden="1" customHeight="1" outlineLevel="1">
      <c r="A3437" s="65">
        <v>3428</v>
      </c>
      <c r="B3437" s="117">
        <v>1</v>
      </c>
      <c r="C3437" s="325">
        <v>1.0122286660745634E-4</v>
      </c>
      <c r="D3437" s="326">
        <v>1.0922471121797083E-4</v>
      </c>
      <c r="E3437" s="327">
        <v>1.0694635100646E-4</v>
      </c>
      <c r="F3437" s="332">
        <v>0</v>
      </c>
      <c r="G3437" s="326">
        <v>0</v>
      </c>
      <c r="H3437" s="327">
        <v>0</v>
      </c>
      <c r="I3437" s="332">
        <v>0</v>
      </c>
      <c r="J3437" s="326">
        <v>0</v>
      </c>
      <c r="K3437" s="327">
        <v>0</v>
      </c>
      <c r="L3437" s="336">
        <v>8.811297257924293E-5</v>
      </c>
      <c r="M3437" s="337">
        <v>1.1415525114155251E-4</v>
      </c>
      <c r="N3437" s="345">
        <v>2.5722143575805829E-3</v>
      </c>
      <c r="O3437" s="346">
        <v>6.1489331995695366E-4</v>
      </c>
      <c r="P3437" s="347">
        <v>1.2149742445012525E-3</v>
      </c>
      <c r="Q3437" s="348">
        <v>8.8417329796640146E-3</v>
      </c>
      <c r="R3437" s="346">
        <v>5.9376801643821212E-2</v>
      </c>
      <c r="S3437" s="347">
        <v>1.1941125490717521E-2</v>
      </c>
      <c r="T3437" s="349">
        <v>0.18134320317329231</v>
      </c>
      <c r="U3437" s="349">
        <v>0.70944129361460173</v>
      </c>
      <c r="V3437" s="361">
        <v>3.1447520669055123E-2</v>
      </c>
    </row>
    <row r="3438" spans="1:22" ht="16" hidden="1" customHeight="1" outlineLevel="1">
      <c r="A3438" s="65">
        <v>3429</v>
      </c>
      <c r="B3438" s="117">
        <v>1</v>
      </c>
      <c r="C3438" s="325">
        <v>9.8629011118595933E-5</v>
      </c>
      <c r="D3438" s="326">
        <v>1.1993720959481346E-4</v>
      </c>
      <c r="E3438" s="327">
        <v>1.1018950818157099E-4</v>
      </c>
      <c r="F3438" s="332">
        <v>0</v>
      </c>
      <c r="G3438" s="326">
        <v>0</v>
      </c>
      <c r="H3438" s="327">
        <v>0</v>
      </c>
      <c r="I3438" s="332">
        <v>0</v>
      </c>
      <c r="J3438" s="326">
        <v>0</v>
      </c>
      <c r="K3438" s="327">
        <v>0</v>
      </c>
      <c r="L3438" s="336">
        <v>5.8741981719495287E-5</v>
      </c>
      <c r="M3438" s="337">
        <v>1.1415525114155251E-4</v>
      </c>
      <c r="N3438" s="345">
        <v>0</v>
      </c>
      <c r="O3438" s="346">
        <v>0</v>
      </c>
      <c r="P3438" s="347">
        <v>0</v>
      </c>
      <c r="Q3438" s="348">
        <v>8.8417329796640146E-3</v>
      </c>
      <c r="R3438" s="346">
        <v>4.3184618815713317E-2</v>
      </c>
      <c r="S3438" s="347">
        <v>9.0933072506669231E-3</v>
      </c>
      <c r="T3438" s="349">
        <v>0.18248432453568322</v>
      </c>
      <c r="U3438" s="349">
        <v>0.7251629843318228</v>
      </c>
      <c r="V3438" s="361">
        <v>0</v>
      </c>
    </row>
    <row r="3439" spans="1:22" ht="16" hidden="1" customHeight="1" outlineLevel="1">
      <c r="A3439" s="65">
        <v>3430</v>
      </c>
      <c r="B3439" s="117">
        <v>1</v>
      </c>
      <c r="C3439" s="325">
        <v>9.8847770015246807E-5</v>
      </c>
      <c r="D3439" s="326">
        <v>1.1424072679188262E-4</v>
      </c>
      <c r="E3439" s="327">
        <v>1.0784146238679063E-4</v>
      </c>
      <c r="F3439" s="332">
        <v>0</v>
      </c>
      <c r="G3439" s="326">
        <v>0</v>
      </c>
      <c r="H3439" s="327">
        <v>0</v>
      </c>
      <c r="I3439" s="332">
        <v>0</v>
      </c>
      <c r="J3439" s="326">
        <v>0</v>
      </c>
      <c r="K3439" s="327">
        <v>0</v>
      </c>
      <c r="L3439" s="336">
        <v>3.7594868300476983E-5</v>
      </c>
      <c r="M3439" s="337">
        <v>1.1415525114155251E-4</v>
      </c>
      <c r="N3439" s="345">
        <v>0</v>
      </c>
      <c r="O3439" s="346">
        <v>0</v>
      </c>
      <c r="P3439" s="347">
        <v>0</v>
      </c>
      <c r="Q3439" s="348">
        <v>8.8417329796640146E-3</v>
      </c>
      <c r="R3439" s="346">
        <v>4.1311405697696021E-2</v>
      </c>
      <c r="S3439" s="347">
        <v>9.0933072506669231E-3</v>
      </c>
      <c r="T3439" s="349">
        <v>0.18058245559836503</v>
      </c>
      <c r="U3439" s="349">
        <v>0.71042389928442795</v>
      </c>
      <c r="V3439" s="361">
        <v>0</v>
      </c>
    </row>
    <row r="3440" spans="1:22" ht="16" hidden="1" customHeight="1" outlineLevel="1">
      <c r="A3440" s="65">
        <v>3431</v>
      </c>
      <c r="B3440" s="117">
        <v>1</v>
      </c>
      <c r="C3440" s="325">
        <v>9.2628767096171843E-5</v>
      </c>
      <c r="D3440" s="326">
        <v>1.064445165394073E-4</v>
      </c>
      <c r="E3440" s="327">
        <v>9.9759514706414037E-5</v>
      </c>
      <c r="F3440" s="332">
        <v>0</v>
      </c>
      <c r="G3440" s="326">
        <v>0</v>
      </c>
      <c r="H3440" s="327">
        <v>0</v>
      </c>
      <c r="I3440" s="332">
        <v>0</v>
      </c>
      <c r="J3440" s="326">
        <v>0</v>
      </c>
      <c r="K3440" s="327">
        <v>0</v>
      </c>
      <c r="L3440" s="336">
        <v>2.3496792687798115E-5</v>
      </c>
      <c r="M3440" s="337">
        <v>1.1415525114155251E-4</v>
      </c>
      <c r="N3440" s="345">
        <v>0</v>
      </c>
      <c r="O3440" s="346">
        <v>0</v>
      </c>
      <c r="P3440" s="347">
        <v>0</v>
      </c>
      <c r="Q3440" s="348">
        <v>8.8417329796640146E-3</v>
      </c>
      <c r="R3440" s="346">
        <v>3.8156068653410938E-2</v>
      </c>
      <c r="S3440" s="347">
        <v>1.4431021498236662E-2</v>
      </c>
      <c r="T3440" s="349">
        <v>0.16194414001264645</v>
      </c>
      <c r="U3440" s="349">
        <v>0.65284320703260568</v>
      </c>
      <c r="V3440" s="361">
        <v>0</v>
      </c>
    </row>
    <row r="3441" spans="1:22" ht="16" hidden="1" customHeight="1" outlineLevel="1">
      <c r="A3441" s="65">
        <v>3432</v>
      </c>
      <c r="B3441" s="117">
        <v>1</v>
      </c>
      <c r="C3441" s="325">
        <v>8.5922244350274926E-5</v>
      </c>
      <c r="D3441" s="326">
        <v>9.8317793632837034E-5</v>
      </c>
      <c r="E3441" s="327">
        <v>9.2131609030552989E-5</v>
      </c>
      <c r="F3441" s="332">
        <v>0</v>
      </c>
      <c r="G3441" s="326">
        <v>0</v>
      </c>
      <c r="H3441" s="327">
        <v>0</v>
      </c>
      <c r="I3441" s="332">
        <v>7.132604024571815E-5</v>
      </c>
      <c r="J3441" s="326">
        <v>0</v>
      </c>
      <c r="K3441" s="327">
        <v>0</v>
      </c>
      <c r="L3441" s="336">
        <v>9.3987170751192458E-6</v>
      </c>
      <c r="M3441" s="337">
        <v>1.1415525114155251E-4</v>
      </c>
      <c r="N3441" s="345">
        <v>0</v>
      </c>
      <c r="O3441" s="346">
        <v>0</v>
      </c>
      <c r="P3441" s="347">
        <v>0</v>
      </c>
      <c r="Q3441" s="348">
        <v>8.8417329796640146E-3</v>
      </c>
      <c r="R3441" s="346">
        <v>3.3469773268666091E-2</v>
      </c>
      <c r="S3441" s="347">
        <v>1.4431021498236662E-2</v>
      </c>
      <c r="T3441" s="349">
        <v>0.11686984619820463</v>
      </c>
      <c r="U3441" s="349">
        <v>0.60764334622059513</v>
      </c>
      <c r="V3441" s="361">
        <v>0</v>
      </c>
    </row>
    <row r="3442" spans="1:22" ht="16" hidden="1" customHeight="1" outlineLevel="1">
      <c r="A3442" s="65">
        <v>3433</v>
      </c>
      <c r="B3442" s="117">
        <v>1</v>
      </c>
      <c r="C3442" s="325">
        <v>7.8353186526154535E-5</v>
      </c>
      <c r="D3442" s="326">
        <v>9.1338144055184568E-5</v>
      </c>
      <c r="E3442" s="327">
        <v>8.4594511755595051E-5</v>
      </c>
      <c r="F3442" s="332">
        <v>0</v>
      </c>
      <c r="G3442" s="326">
        <v>0</v>
      </c>
      <c r="H3442" s="327">
        <v>0</v>
      </c>
      <c r="I3442" s="332">
        <v>7.5783917761075554E-5</v>
      </c>
      <c r="J3442" s="326">
        <v>0</v>
      </c>
      <c r="K3442" s="327">
        <v>0</v>
      </c>
      <c r="L3442" s="336">
        <v>5.8741981719495289E-6</v>
      </c>
      <c r="M3442" s="337">
        <v>1.1415525114155251E-4</v>
      </c>
      <c r="N3442" s="345">
        <v>0</v>
      </c>
      <c r="O3442" s="346">
        <v>0</v>
      </c>
      <c r="P3442" s="347">
        <v>0</v>
      </c>
      <c r="Q3442" s="348">
        <v>8.8417329796640146E-3</v>
      </c>
      <c r="R3442" s="346">
        <v>3.46243030465078E-2</v>
      </c>
      <c r="S3442" s="347">
        <v>2.7321419735637717E-2</v>
      </c>
      <c r="T3442" s="349">
        <v>9.1765176225604136E-2</v>
      </c>
      <c r="U3442" s="349">
        <v>0.59997902199594988</v>
      </c>
      <c r="V3442" s="361">
        <v>0</v>
      </c>
    </row>
    <row r="3443" spans="1:22" ht="16" hidden="1" customHeight="1" outlineLevel="1">
      <c r="A3443" s="65">
        <v>3434</v>
      </c>
      <c r="B3443" s="117">
        <v>1</v>
      </c>
      <c r="C3443" s="325">
        <v>7.2940466397592804E-5</v>
      </c>
      <c r="D3443" s="326">
        <v>8.5077845548209383E-5</v>
      </c>
      <c r="E3443" s="327">
        <v>7.8575212038589051E-5</v>
      </c>
      <c r="F3443" s="332">
        <v>0</v>
      </c>
      <c r="G3443" s="326">
        <v>0</v>
      </c>
      <c r="H3443" s="327">
        <v>0</v>
      </c>
      <c r="I3443" s="332">
        <v>8.0241795276432917E-5</v>
      </c>
      <c r="J3443" s="326">
        <v>0</v>
      </c>
      <c r="K3443" s="327">
        <v>0</v>
      </c>
      <c r="L3443" s="336">
        <v>2.3496792687798115E-6</v>
      </c>
      <c r="M3443" s="337">
        <v>1.1415525114155251E-4</v>
      </c>
      <c r="N3443" s="345">
        <v>0</v>
      </c>
      <c r="O3443" s="346">
        <v>0</v>
      </c>
      <c r="P3443" s="347">
        <v>0</v>
      </c>
      <c r="Q3443" s="348">
        <v>8.8417329796640146E-3</v>
      </c>
      <c r="R3443" s="346">
        <v>4.121352048679397E-2</v>
      </c>
      <c r="S3443" s="347">
        <v>3.67726492188361E-2</v>
      </c>
      <c r="T3443" s="349">
        <v>7.9403028133035694E-2</v>
      </c>
      <c r="U3443" s="349">
        <v>0.56391739391332396</v>
      </c>
      <c r="V3443" s="361">
        <v>0</v>
      </c>
    </row>
    <row r="3444" spans="1:22" ht="16" hidden="1" customHeight="1" outlineLevel="1">
      <c r="A3444" s="65">
        <v>3435</v>
      </c>
      <c r="B3444" s="117">
        <v>1</v>
      </c>
      <c r="C3444" s="325">
        <v>6.978408803163013E-5</v>
      </c>
      <c r="D3444" s="326">
        <v>8.1131135619898944E-5</v>
      </c>
      <c r="E3444" s="327">
        <v>7.3308324786208816E-5</v>
      </c>
      <c r="F3444" s="332">
        <v>0</v>
      </c>
      <c r="G3444" s="326">
        <v>0</v>
      </c>
      <c r="H3444" s="327">
        <v>0</v>
      </c>
      <c r="I3444" s="332">
        <v>8.0241795276432917E-5</v>
      </c>
      <c r="J3444" s="326">
        <v>0</v>
      </c>
      <c r="K3444" s="327">
        <v>0</v>
      </c>
      <c r="L3444" s="336">
        <v>1.1748396343899057E-6</v>
      </c>
      <c r="M3444" s="337">
        <v>1.1415525114155251E-4</v>
      </c>
      <c r="N3444" s="345">
        <v>0</v>
      </c>
      <c r="O3444" s="346">
        <v>0</v>
      </c>
      <c r="P3444" s="347">
        <v>0</v>
      </c>
      <c r="Q3444" s="348">
        <v>8.8417329796640146E-3</v>
      </c>
      <c r="R3444" s="346">
        <v>4.1991621702017631E-2</v>
      </c>
      <c r="S3444" s="347">
        <v>6.4410493203368335E-2</v>
      </c>
      <c r="T3444" s="349">
        <v>6.8752562084053656E-2</v>
      </c>
      <c r="U3444" s="349">
        <v>0.49896715913780432</v>
      </c>
      <c r="V3444" s="361">
        <v>0</v>
      </c>
    </row>
    <row r="3445" spans="1:22" ht="16" hidden="1" customHeight="1" outlineLevel="1">
      <c r="A3445" s="65">
        <v>3436</v>
      </c>
      <c r="B3445" s="117">
        <v>1</v>
      </c>
      <c r="C3445" s="325">
        <v>6.810901990870341E-5</v>
      </c>
      <c r="D3445" s="326">
        <v>7.8778663199575969E-5</v>
      </c>
      <c r="E3445" s="327">
        <v>7.1933226143961756E-5</v>
      </c>
      <c r="F3445" s="332">
        <v>0</v>
      </c>
      <c r="G3445" s="326">
        <v>0</v>
      </c>
      <c r="H3445" s="327">
        <v>0</v>
      </c>
      <c r="I3445" s="332">
        <v>8.2470734034111612E-5</v>
      </c>
      <c r="J3445" s="326">
        <v>0</v>
      </c>
      <c r="K3445" s="327">
        <v>0</v>
      </c>
      <c r="L3445" s="336">
        <v>1.409807561267887E-5</v>
      </c>
      <c r="M3445" s="337">
        <v>1.1415525114155251E-4</v>
      </c>
      <c r="N3445" s="345">
        <v>0</v>
      </c>
      <c r="O3445" s="346">
        <v>0</v>
      </c>
      <c r="P3445" s="347">
        <v>0</v>
      </c>
      <c r="Q3445" s="348">
        <v>8.8417329796640146E-3</v>
      </c>
      <c r="R3445" s="346">
        <v>3.6495755963560222E-2</v>
      </c>
      <c r="S3445" s="347">
        <v>6.3103298224153337E-2</v>
      </c>
      <c r="T3445" s="349">
        <v>6.7231066934199099E-2</v>
      </c>
      <c r="U3445" s="349">
        <v>0.49385760965470749</v>
      </c>
      <c r="V3445" s="361">
        <v>0</v>
      </c>
    </row>
    <row r="3446" spans="1:22" ht="16" hidden="1" customHeight="1" outlineLevel="1">
      <c r="A3446" s="65">
        <v>3437</v>
      </c>
      <c r="B3446" s="117">
        <v>1</v>
      </c>
      <c r="C3446" s="325">
        <v>6.8077768637753291E-5</v>
      </c>
      <c r="D3446" s="326">
        <v>7.7864892920607542E-5</v>
      </c>
      <c r="E3446" s="327">
        <v>7.0661908531318245E-5</v>
      </c>
      <c r="F3446" s="332">
        <v>0</v>
      </c>
      <c r="G3446" s="326">
        <v>0</v>
      </c>
      <c r="H3446" s="327">
        <v>0</v>
      </c>
      <c r="I3446" s="332">
        <v>8.0241795276432917E-5</v>
      </c>
      <c r="J3446" s="326">
        <v>0</v>
      </c>
      <c r="K3446" s="327">
        <v>0</v>
      </c>
      <c r="L3446" s="336">
        <v>3.7594868300476983E-5</v>
      </c>
      <c r="M3446" s="337">
        <v>1.1415525114155251E-4</v>
      </c>
      <c r="N3446" s="345">
        <v>0</v>
      </c>
      <c r="O3446" s="346">
        <v>3.1554977474899503E-4</v>
      </c>
      <c r="P3446" s="347">
        <v>6.9177006362317766E-4</v>
      </c>
      <c r="Q3446" s="348">
        <v>8.8417329796640146E-3</v>
      </c>
      <c r="R3446" s="346">
        <v>3.4128094144276547E-2</v>
      </c>
      <c r="S3446" s="347">
        <v>5.2469367712650802E-2</v>
      </c>
      <c r="T3446" s="349">
        <v>6.9608403105846858E-2</v>
      </c>
      <c r="U3446" s="349">
        <v>0.49169587718108959</v>
      </c>
      <c r="V3446" s="361">
        <v>0</v>
      </c>
    </row>
    <row r="3447" spans="1:22" ht="16" hidden="1" customHeight="1" outlineLevel="1">
      <c r="A3447" s="65">
        <v>3438</v>
      </c>
      <c r="B3447" s="117">
        <v>1</v>
      </c>
      <c r="C3447" s="325">
        <v>6.6358948735496391E-5</v>
      </c>
      <c r="D3447" s="326">
        <v>7.6523400383398567E-5</v>
      </c>
      <c r="E3447" s="327">
        <v>6.8248999593035665E-5</v>
      </c>
      <c r="F3447" s="332">
        <v>0</v>
      </c>
      <c r="G3447" s="326">
        <v>0</v>
      </c>
      <c r="H3447" s="327">
        <v>0</v>
      </c>
      <c r="I3447" s="332">
        <v>8.6928611549469016E-5</v>
      </c>
      <c r="J3447" s="326">
        <v>0</v>
      </c>
      <c r="K3447" s="327">
        <v>0</v>
      </c>
      <c r="L3447" s="336">
        <v>9.3987170751192462E-5</v>
      </c>
      <c r="M3447" s="337">
        <v>1.1415525114155251E-4</v>
      </c>
      <c r="N3447" s="345">
        <v>1.4432980561979936E-2</v>
      </c>
      <c r="O3447" s="346">
        <v>2.0767583794884692E-2</v>
      </c>
      <c r="P3447" s="347">
        <v>2.0677572233644161E-2</v>
      </c>
      <c r="Q3447" s="348">
        <v>8.8417329796640146E-3</v>
      </c>
      <c r="R3447" s="346">
        <v>3.3274647161566827E-2</v>
      </c>
      <c r="S3447" s="347">
        <v>6.9706709467301106E-2</v>
      </c>
      <c r="T3447" s="349">
        <v>6.6755599699869536E-2</v>
      </c>
      <c r="U3447" s="349">
        <v>0.50299584238409223</v>
      </c>
      <c r="V3447" s="361">
        <v>0</v>
      </c>
    </row>
    <row r="3448" spans="1:22" ht="16" hidden="1" customHeight="1" outlineLevel="1">
      <c r="A3448" s="65">
        <v>3439</v>
      </c>
      <c r="B3448" s="117">
        <v>1</v>
      </c>
      <c r="C3448" s="325">
        <v>6.5246403489671923E-5</v>
      </c>
      <c r="D3448" s="326">
        <v>7.520134976701872E-5</v>
      </c>
      <c r="E3448" s="327">
        <v>6.7263079811801925E-5</v>
      </c>
      <c r="F3448" s="332">
        <v>0</v>
      </c>
      <c r="G3448" s="326">
        <v>0</v>
      </c>
      <c r="H3448" s="327">
        <v>0</v>
      </c>
      <c r="I3448" s="332">
        <v>7.8012856518754235E-5</v>
      </c>
      <c r="J3448" s="326">
        <v>0</v>
      </c>
      <c r="K3448" s="327">
        <v>0</v>
      </c>
      <c r="L3448" s="336">
        <v>1.8210014333043539E-4</v>
      </c>
      <c r="M3448" s="337">
        <v>1.1415525114155251E-4</v>
      </c>
      <c r="N3448" s="345">
        <v>9.6600939206915218E-2</v>
      </c>
      <c r="O3448" s="346">
        <v>0.11294452890579397</v>
      </c>
      <c r="P3448" s="347">
        <v>0.11682210603870441</v>
      </c>
      <c r="Q3448" s="348">
        <v>8.8417329796640146E-3</v>
      </c>
      <c r="R3448" s="346">
        <v>3.0136053621167516E-2</v>
      </c>
      <c r="S3448" s="347">
        <v>4.2784709947831803E-2</v>
      </c>
      <c r="T3448" s="349">
        <v>7.559929025839926E-2</v>
      </c>
      <c r="U3448" s="349">
        <v>0.53109836454112491</v>
      </c>
      <c r="V3448" s="361">
        <v>5.5387977398443387E-2</v>
      </c>
    </row>
    <row r="3449" spans="1:22" ht="16" hidden="1" customHeight="1" outlineLevel="1">
      <c r="A3449" s="65">
        <v>3440</v>
      </c>
      <c r="B3449" s="117">
        <v>1</v>
      </c>
      <c r="C3449" s="325">
        <v>6.9702834727159807E-5</v>
      </c>
      <c r="D3449" s="326">
        <v>8.4475146002506804E-5</v>
      </c>
      <c r="E3449" s="327">
        <v>7.2465103920679955E-5</v>
      </c>
      <c r="F3449" s="332">
        <v>0</v>
      </c>
      <c r="G3449" s="326">
        <v>0</v>
      </c>
      <c r="H3449" s="327">
        <v>0</v>
      </c>
      <c r="I3449" s="332">
        <v>0</v>
      </c>
      <c r="J3449" s="326">
        <v>0</v>
      </c>
      <c r="K3449" s="327">
        <v>0</v>
      </c>
      <c r="L3449" s="336">
        <v>1.5860335064263727E-4</v>
      </c>
      <c r="M3449" s="337">
        <v>1.1415525114155251E-4</v>
      </c>
      <c r="N3449" s="345">
        <v>0.22606906187180456</v>
      </c>
      <c r="O3449" s="346">
        <v>0.26294229851525674</v>
      </c>
      <c r="P3449" s="347">
        <v>0.28512630839676845</v>
      </c>
      <c r="Q3449" s="348">
        <v>8.8417329796640146E-3</v>
      </c>
      <c r="R3449" s="346">
        <v>2.650816300432721E-2</v>
      </c>
      <c r="S3449" s="347">
        <v>2.4598095446497957E-2</v>
      </c>
      <c r="T3449" s="349">
        <v>8.3777326688867601E-2</v>
      </c>
      <c r="U3449" s="349">
        <v>0.57295736607572612</v>
      </c>
      <c r="V3449" s="361">
        <v>0.18575650637245528</v>
      </c>
    </row>
    <row r="3450" spans="1:22" ht="16" hidden="1" customHeight="1" outlineLevel="1">
      <c r="A3450" s="65">
        <v>3441</v>
      </c>
      <c r="B3450" s="117">
        <v>1</v>
      </c>
      <c r="C3450" s="325">
        <v>7.5696828495393873E-5</v>
      </c>
      <c r="D3450" s="326">
        <v>9.1532563263475728E-5</v>
      </c>
      <c r="E3450" s="327">
        <v>7.9574104448523243E-5</v>
      </c>
      <c r="F3450" s="332">
        <v>0</v>
      </c>
      <c r="G3450" s="326">
        <v>0</v>
      </c>
      <c r="H3450" s="327">
        <v>0</v>
      </c>
      <c r="I3450" s="332">
        <v>0</v>
      </c>
      <c r="J3450" s="326">
        <v>0</v>
      </c>
      <c r="K3450" s="327">
        <v>0</v>
      </c>
      <c r="L3450" s="336">
        <v>1.4685495429873823E-4</v>
      </c>
      <c r="M3450" s="337">
        <v>1.1415525114155251E-4</v>
      </c>
      <c r="N3450" s="345">
        <v>0.35925260527542141</v>
      </c>
      <c r="O3450" s="346">
        <v>0.40724212842465946</v>
      </c>
      <c r="P3450" s="347">
        <v>0.40399570895434062</v>
      </c>
      <c r="Q3450" s="348">
        <v>8.8417329796640146E-3</v>
      </c>
      <c r="R3450" s="346">
        <v>2.9189186275092212E-2</v>
      </c>
      <c r="S3450" s="347">
        <v>2.3057472185662353E-2</v>
      </c>
      <c r="T3450" s="349">
        <v>8.4918448051258547E-2</v>
      </c>
      <c r="U3450" s="349">
        <v>0.5536982949471303</v>
      </c>
      <c r="V3450" s="361">
        <v>0.32272053268957573</v>
      </c>
    </row>
    <row r="3451" spans="1:22" ht="16" hidden="1" customHeight="1" outlineLevel="1">
      <c r="A3451" s="65">
        <v>3442</v>
      </c>
      <c r="B3451" s="117">
        <v>1</v>
      </c>
      <c r="C3451" s="325">
        <v>8.0959542523394992E-5</v>
      </c>
      <c r="D3451" s="326">
        <v>9.520708630017855E-5</v>
      </c>
      <c r="E3451" s="327">
        <v>8.594366514044122E-5</v>
      </c>
      <c r="F3451" s="332">
        <v>0</v>
      </c>
      <c r="G3451" s="326">
        <v>0</v>
      </c>
      <c r="H3451" s="327">
        <v>0</v>
      </c>
      <c r="I3451" s="332">
        <v>0</v>
      </c>
      <c r="J3451" s="326">
        <v>0</v>
      </c>
      <c r="K3451" s="327">
        <v>0</v>
      </c>
      <c r="L3451" s="336">
        <v>1.644775488145868E-4</v>
      </c>
      <c r="M3451" s="337">
        <v>1.1415525114155251E-4</v>
      </c>
      <c r="N3451" s="345">
        <v>0.48529110879686999</v>
      </c>
      <c r="O3451" s="346">
        <v>0.50503960966244077</v>
      </c>
      <c r="P3451" s="347">
        <v>0.51267413302335174</v>
      </c>
      <c r="Q3451" s="348">
        <v>8.8417329796640146E-3</v>
      </c>
      <c r="R3451" s="346">
        <v>3.4678140187759374E-2</v>
      </c>
      <c r="S3451" s="347">
        <v>2.8395186433232092E-2</v>
      </c>
      <c r="T3451" s="349">
        <v>8.8056531797833598E-2</v>
      </c>
      <c r="U3451" s="349">
        <v>0.52736446299578488</v>
      </c>
      <c r="V3451" s="361">
        <v>0.44059815623117665</v>
      </c>
    </row>
    <row r="3452" spans="1:22" ht="16" hidden="1" customHeight="1" outlineLevel="1">
      <c r="A3452" s="65">
        <v>3443</v>
      </c>
      <c r="B3452" s="117">
        <v>1</v>
      </c>
      <c r="C3452" s="325">
        <v>8.1928331922848885E-5</v>
      </c>
      <c r="D3452" s="326">
        <v>1.0203120051119809E-4</v>
      </c>
      <c r="E3452" s="327">
        <v>9.0769483017006381E-5</v>
      </c>
      <c r="F3452" s="332">
        <v>0</v>
      </c>
      <c r="G3452" s="326">
        <v>0</v>
      </c>
      <c r="H3452" s="327">
        <v>0</v>
      </c>
      <c r="I3452" s="332">
        <v>0</v>
      </c>
      <c r="J3452" s="326">
        <v>0</v>
      </c>
      <c r="K3452" s="327">
        <v>0</v>
      </c>
      <c r="L3452" s="336">
        <v>1.8797434150238492E-4</v>
      </c>
      <c r="M3452" s="337">
        <v>1.1415525114155251E-4</v>
      </c>
      <c r="N3452" s="345">
        <v>0.55102547571281812</v>
      </c>
      <c r="O3452" s="346">
        <v>0.55129760972772557</v>
      </c>
      <c r="P3452" s="347">
        <v>0.56069787697419671</v>
      </c>
      <c r="Q3452" s="348">
        <v>8.8417329796640146E-3</v>
      </c>
      <c r="R3452" s="346">
        <v>4.7810208998496716E-2</v>
      </c>
      <c r="S3452" s="347">
        <v>4.9870537374421889E-2</v>
      </c>
      <c r="T3452" s="349">
        <v>8.2731298773342579E-2</v>
      </c>
      <c r="U3452" s="349">
        <v>0.52451490655328858</v>
      </c>
      <c r="V3452" s="361">
        <v>0.53809913616963545</v>
      </c>
    </row>
    <row r="3453" spans="1:22" ht="16" hidden="1" customHeight="1" outlineLevel="1">
      <c r="A3453" s="65">
        <v>3444</v>
      </c>
      <c r="B3453" s="117">
        <v>1</v>
      </c>
      <c r="C3453" s="325">
        <v>8.0072006428411435E-5</v>
      </c>
      <c r="D3453" s="326">
        <v>1.0022310187409035E-4</v>
      </c>
      <c r="E3453" s="327">
        <v>9.218349954535477E-5</v>
      </c>
      <c r="F3453" s="332">
        <v>0</v>
      </c>
      <c r="G3453" s="326">
        <v>0</v>
      </c>
      <c r="H3453" s="327">
        <v>0</v>
      </c>
      <c r="I3453" s="332">
        <v>0</v>
      </c>
      <c r="J3453" s="326">
        <v>0</v>
      </c>
      <c r="K3453" s="327">
        <v>0</v>
      </c>
      <c r="L3453" s="336">
        <v>2.0677177565262342E-4</v>
      </c>
      <c r="M3453" s="337">
        <v>1.1415525114155251E-4</v>
      </c>
      <c r="N3453" s="345">
        <v>0.57388960333575667</v>
      </c>
      <c r="O3453" s="346">
        <v>0.58570599002226009</v>
      </c>
      <c r="P3453" s="347">
        <v>0.59571104458405955</v>
      </c>
      <c r="Q3453" s="348">
        <v>8.8417329796640146E-3</v>
      </c>
      <c r="R3453" s="346">
        <v>5.8488107452375031E-2</v>
      </c>
      <c r="S3453" s="347">
        <v>5.8880848657814913E-2</v>
      </c>
      <c r="T3453" s="349">
        <v>6.6755599699869536E-2</v>
      </c>
      <c r="U3453" s="349">
        <v>0.47960982744222591</v>
      </c>
      <c r="V3453" s="361">
        <v>0.59551103571839492</v>
      </c>
    </row>
    <row r="3454" spans="1:22" ht="16" hidden="1" customHeight="1" outlineLevel="1">
      <c r="A3454" s="65">
        <v>3445</v>
      </c>
      <c r="B3454" s="117">
        <v>1</v>
      </c>
      <c r="C3454" s="325">
        <v>8.2184592344639916E-5</v>
      </c>
      <c r="D3454" s="326">
        <v>9.2018611284203606E-5</v>
      </c>
      <c r="E3454" s="327">
        <v>9.3143474069187619E-5</v>
      </c>
      <c r="F3454" s="332">
        <v>0</v>
      </c>
      <c r="G3454" s="326">
        <v>0</v>
      </c>
      <c r="H3454" s="327">
        <v>0</v>
      </c>
      <c r="I3454" s="332">
        <v>0</v>
      </c>
      <c r="J3454" s="326">
        <v>0</v>
      </c>
      <c r="K3454" s="327">
        <v>0</v>
      </c>
      <c r="L3454" s="336">
        <v>1.8797434150238492E-4</v>
      </c>
      <c r="M3454" s="337">
        <v>1.1415525114155251E-4</v>
      </c>
      <c r="N3454" s="345">
        <v>0.5768905200862674</v>
      </c>
      <c r="O3454" s="346">
        <v>0.56808597512212122</v>
      </c>
      <c r="P3454" s="347">
        <v>0.61981195612093298</v>
      </c>
      <c r="Q3454" s="348">
        <v>1.7683465959328029E-2</v>
      </c>
      <c r="R3454" s="346">
        <v>7.7322245953590205E-2</v>
      </c>
      <c r="S3454" s="347">
        <v>7.2995445907157064E-2</v>
      </c>
      <c r="T3454" s="349">
        <v>7.3602327874215126E-2</v>
      </c>
      <c r="U3454" s="349">
        <v>0.44836296714174895</v>
      </c>
      <c r="V3454" s="361">
        <v>0.61905602218227429</v>
      </c>
    </row>
    <row r="3455" spans="1:22" ht="16" hidden="1" customHeight="1" outlineLevel="1">
      <c r="A3455" s="65">
        <v>3446</v>
      </c>
      <c r="B3455" s="117">
        <v>1</v>
      </c>
      <c r="C3455" s="325">
        <v>7.6578114336187407E-5</v>
      </c>
      <c r="D3455" s="326">
        <v>8.5350032439817001E-5</v>
      </c>
      <c r="E3455" s="327">
        <v>9.495964208724978E-5</v>
      </c>
      <c r="F3455" s="332">
        <v>0</v>
      </c>
      <c r="G3455" s="326">
        <v>0</v>
      </c>
      <c r="H3455" s="327">
        <v>0</v>
      </c>
      <c r="I3455" s="332">
        <v>0</v>
      </c>
      <c r="J3455" s="326">
        <v>0</v>
      </c>
      <c r="K3455" s="327">
        <v>0</v>
      </c>
      <c r="L3455" s="336">
        <v>1.9032402077116473E-4</v>
      </c>
      <c r="M3455" s="337">
        <v>1.1415525114155251E-4</v>
      </c>
      <c r="N3455" s="345">
        <v>0.57031708339467257</v>
      </c>
      <c r="O3455" s="346">
        <v>0.52325371022857803</v>
      </c>
      <c r="P3455" s="347">
        <v>0.55438291988957056</v>
      </c>
      <c r="Q3455" s="348">
        <v>2.6525198938992044E-2</v>
      </c>
      <c r="R3455" s="346">
        <v>9.6626147009214194E-2</v>
      </c>
      <c r="S3455" s="347">
        <v>0.10099121212422074</v>
      </c>
      <c r="T3455" s="349">
        <v>4.535957415503955E-2</v>
      </c>
      <c r="U3455" s="349">
        <v>0.41623176173842835</v>
      </c>
      <c r="V3455" s="361">
        <v>0.62120133385424281</v>
      </c>
    </row>
    <row r="3456" spans="1:22" ht="16" hidden="1" customHeight="1" outlineLevel="1">
      <c r="A3456" s="65">
        <v>3447</v>
      </c>
      <c r="B3456" s="117">
        <v>1</v>
      </c>
      <c r="C3456" s="325">
        <v>7.7615656531731576E-5</v>
      </c>
      <c r="D3456" s="326">
        <v>8.8363530168329899E-5</v>
      </c>
      <c r="E3456" s="327">
        <v>8.9134931800750441E-5</v>
      </c>
      <c r="F3456" s="332">
        <v>0</v>
      </c>
      <c r="G3456" s="326">
        <v>0</v>
      </c>
      <c r="H3456" s="327">
        <v>0</v>
      </c>
      <c r="I3456" s="332">
        <v>0</v>
      </c>
      <c r="J3456" s="326">
        <v>0</v>
      </c>
      <c r="K3456" s="327">
        <v>0</v>
      </c>
      <c r="L3456" s="336">
        <v>2.1382081345896285E-4</v>
      </c>
      <c r="M3456" s="337">
        <v>1.1415525114155251E-4</v>
      </c>
      <c r="N3456" s="345">
        <v>0.50815523641980853</v>
      </c>
      <c r="O3456" s="346">
        <v>0.43820538632871997</v>
      </c>
      <c r="P3456" s="347">
        <v>0.46073686685528026</v>
      </c>
      <c r="Q3456" s="348">
        <v>2.6525198938992044E-2</v>
      </c>
      <c r="R3456" s="346">
        <v>0.12096353609263889</v>
      </c>
      <c r="S3456" s="347">
        <v>0.10312318589920842</v>
      </c>
      <c r="T3456" s="349">
        <v>4.2126396961598582E-2</v>
      </c>
      <c r="U3456" s="349">
        <v>0.40670048674111303</v>
      </c>
      <c r="V3456" s="361">
        <v>0.56125476001689412</v>
      </c>
    </row>
    <row r="3457" spans="1:22" ht="16" hidden="1" customHeight="1" outlineLevel="1">
      <c r="A3457" s="65">
        <v>3448</v>
      </c>
      <c r="B3457" s="117">
        <v>1</v>
      </c>
      <c r="C3457" s="325">
        <v>7.6253101118306101E-5</v>
      </c>
      <c r="D3457" s="326">
        <v>9.2310240096640339E-5</v>
      </c>
      <c r="E3457" s="327">
        <v>8.9952207408878411E-5</v>
      </c>
      <c r="F3457" s="332">
        <v>0</v>
      </c>
      <c r="G3457" s="326">
        <v>0</v>
      </c>
      <c r="H3457" s="327">
        <v>0</v>
      </c>
      <c r="I3457" s="332">
        <v>0</v>
      </c>
      <c r="J3457" s="326">
        <v>0</v>
      </c>
      <c r="K3457" s="327">
        <v>0</v>
      </c>
      <c r="L3457" s="336">
        <v>2.2321953053408208E-4</v>
      </c>
      <c r="M3457" s="337">
        <v>1.1415525114155251E-4</v>
      </c>
      <c r="N3457" s="345">
        <v>0.38497474885122723</v>
      </c>
      <c r="O3457" s="346">
        <v>0.37971462790039118</v>
      </c>
      <c r="P3457" s="347">
        <v>0.36075483845764589</v>
      </c>
      <c r="Q3457" s="348">
        <v>1.7683465959328029E-2</v>
      </c>
      <c r="R3457" s="346">
        <v>0.10891129416055535</v>
      </c>
      <c r="S3457" s="347">
        <v>0.11628851040186704</v>
      </c>
      <c r="T3457" s="349">
        <v>4.2792051089659958E-2</v>
      </c>
      <c r="U3457" s="349">
        <v>0.42055522668566414</v>
      </c>
      <c r="V3457" s="361">
        <v>0.44003319870902174</v>
      </c>
    </row>
    <row r="3458" spans="1:22" ht="16" hidden="1" customHeight="1" outlineLevel="1">
      <c r="A3458" s="65">
        <v>3449</v>
      </c>
      <c r="B3458" s="117">
        <v>1</v>
      </c>
      <c r="C3458" s="325">
        <v>7.5546822394833275E-5</v>
      </c>
      <c r="D3458" s="326">
        <v>9.2310240096640339E-5</v>
      </c>
      <c r="E3458" s="327">
        <v>8.996518003757885E-5</v>
      </c>
      <c r="F3458" s="332">
        <v>0</v>
      </c>
      <c r="G3458" s="326">
        <v>0</v>
      </c>
      <c r="H3458" s="327">
        <v>0</v>
      </c>
      <c r="I3458" s="332">
        <v>0</v>
      </c>
      <c r="J3458" s="326">
        <v>0</v>
      </c>
      <c r="K3458" s="327">
        <v>0</v>
      </c>
      <c r="L3458" s="336">
        <v>2.2321953053408208E-4</v>
      </c>
      <c r="M3458" s="337">
        <v>1.1415525114155251E-4</v>
      </c>
      <c r="N3458" s="345">
        <v>0.25179120544761036</v>
      </c>
      <c r="O3458" s="346">
        <v>0.24129161631819848</v>
      </c>
      <c r="P3458" s="347">
        <v>0.2664830317946269</v>
      </c>
      <c r="Q3458" s="348">
        <v>2.6525198938992044E-2</v>
      </c>
      <c r="R3458" s="346">
        <v>9.9288537884879985E-2</v>
      </c>
      <c r="S3458" s="347">
        <v>0.13206822486295564</v>
      </c>
      <c r="T3458" s="349">
        <v>6.0099058419255759E-2</v>
      </c>
      <c r="U3458" s="349">
        <v>0.45779598157208162</v>
      </c>
      <c r="V3458" s="361">
        <v>0.36125216261279192</v>
      </c>
    </row>
    <row r="3459" spans="1:22" ht="16" hidden="1" customHeight="1" outlineLevel="1">
      <c r="A3459" s="65">
        <v>3450</v>
      </c>
      <c r="B3459" s="117">
        <v>1</v>
      </c>
      <c r="C3459" s="325">
        <v>7.6771872216078186E-5</v>
      </c>
      <c r="D3459" s="326">
        <v>9.4079454892089849E-5</v>
      </c>
      <c r="E3459" s="327">
        <v>8.9563028547865091E-5</v>
      </c>
      <c r="F3459" s="332">
        <v>0</v>
      </c>
      <c r="G3459" s="326">
        <v>0</v>
      </c>
      <c r="H3459" s="327">
        <v>0</v>
      </c>
      <c r="I3459" s="332">
        <v>0</v>
      </c>
      <c r="J3459" s="326">
        <v>0</v>
      </c>
      <c r="K3459" s="327">
        <v>0</v>
      </c>
      <c r="L3459" s="336">
        <v>1.644775488145868E-4</v>
      </c>
      <c r="M3459" s="337">
        <v>1.1415525114155251E-4</v>
      </c>
      <c r="N3459" s="345">
        <v>0.11989376922278383</v>
      </c>
      <c r="O3459" s="346">
        <v>0.10556422240729615</v>
      </c>
      <c r="P3459" s="347">
        <v>0.11940861742228935</v>
      </c>
      <c r="Q3459" s="348">
        <v>8.8417329796640146E-3</v>
      </c>
      <c r="R3459" s="346">
        <v>8.4821452452229981E-2</v>
      </c>
      <c r="S3459" s="347">
        <v>9.2530753371342853E-2</v>
      </c>
      <c r="T3459" s="349">
        <v>7.2651393405556014E-2</v>
      </c>
      <c r="U3459" s="349">
        <v>0.52097752614191384</v>
      </c>
      <c r="V3459" s="361">
        <v>0.16879251158557462</v>
      </c>
    </row>
    <row r="3460" spans="1:22" ht="16" hidden="1" customHeight="1" outlineLevel="1">
      <c r="A3460" s="65">
        <v>3451</v>
      </c>
      <c r="B3460" s="117">
        <v>1</v>
      </c>
      <c r="C3460" s="325">
        <v>8.0103257699361567E-5</v>
      </c>
      <c r="D3460" s="326">
        <v>9.5479273191786167E-5</v>
      </c>
      <c r="E3460" s="327">
        <v>9.0341386269891731E-5</v>
      </c>
      <c r="F3460" s="332">
        <v>0</v>
      </c>
      <c r="G3460" s="326">
        <v>0</v>
      </c>
      <c r="H3460" s="327">
        <v>0</v>
      </c>
      <c r="I3460" s="332">
        <v>0</v>
      </c>
      <c r="J3460" s="326">
        <v>0</v>
      </c>
      <c r="K3460" s="327">
        <v>0</v>
      </c>
      <c r="L3460" s="336">
        <v>1.1748396343899057E-4</v>
      </c>
      <c r="M3460" s="337">
        <v>1.1415525114155251E-4</v>
      </c>
      <c r="N3460" s="345">
        <v>3.7582909780205183E-2</v>
      </c>
      <c r="O3460" s="346">
        <v>1.9298975445089586E-2</v>
      </c>
      <c r="P3460" s="347">
        <v>2.3427145955494104E-2</v>
      </c>
      <c r="Q3460" s="348">
        <v>1.7683465959328029E-2</v>
      </c>
      <c r="R3460" s="346">
        <v>6.3669539905992195E-2</v>
      </c>
      <c r="S3460" s="347">
        <v>6.5126337668431233E-2</v>
      </c>
      <c r="T3460" s="349">
        <v>0.10964274423639539</v>
      </c>
      <c r="U3460" s="349">
        <v>0.61864852972264994</v>
      </c>
      <c r="V3460" s="361">
        <v>9.0652778622602473E-2</v>
      </c>
    </row>
    <row r="3461" spans="1:22" ht="16" hidden="1" customHeight="1" outlineLevel="1">
      <c r="A3461" s="65">
        <v>3452</v>
      </c>
      <c r="B3461" s="117">
        <v>1</v>
      </c>
      <c r="C3461" s="325">
        <v>8.5284718422892362E-5</v>
      </c>
      <c r="D3461" s="326">
        <v>9.7423465274697722E-5</v>
      </c>
      <c r="E3461" s="327">
        <v>9.4881806315047108E-5</v>
      </c>
      <c r="F3461" s="332">
        <v>0</v>
      </c>
      <c r="G3461" s="326">
        <v>0</v>
      </c>
      <c r="H3461" s="327">
        <v>0</v>
      </c>
      <c r="I3461" s="332">
        <v>0</v>
      </c>
      <c r="J3461" s="326">
        <v>0</v>
      </c>
      <c r="K3461" s="327">
        <v>0</v>
      </c>
      <c r="L3461" s="336">
        <v>8.811297257924293E-5</v>
      </c>
      <c r="M3461" s="337">
        <v>1.1415525114155251E-4</v>
      </c>
      <c r="N3461" s="345">
        <v>3.0009167505106798E-3</v>
      </c>
      <c r="O3461" s="346">
        <v>1.0194201234145772E-3</v>
      </c>
      <c r="P3461" s="347">
        <v>1.3835401272463553E-3</v>
      </c>
      <c r="Q3461" s="348">
        <v>3.5366931918656058E-2</v>
      </c>
      <c r="R3461" s="346">
        <v>4.3284565804888785E-2</v>
      </c>
      <c r="S3461" s="347">
        <v>4.3733982694515339E-2</v>
      </c>
      <c r="T3461" s="349">
        <v>0.23830417784597299</v>
      </c>
      <c r="U3461" s="349">
        <v>0.70217001165788684</v>
      </c>
      <c r="V3461" s="361">
        <v>3.1385680724062455E-2</v>
      </c>
    </row>
    <row r="3462" spans="1:22" ht="16" hidden="1" customHeight="1" outlineLevel="1">
      <c r="A3462" s="65">
        <v>3453</v>
      </c>
      <c r="B3462" s="117">
        <v>1</v>
      </c>
      <c r="C3462" s="325">
        <v>8.7609812981581694E-5</v>
      </c>
      <c r="D3462" s="326">
        <v>1.0980796884284429E-4</v>
      </c>
      <c r="E3462" s="327">
        <v>1.0239295833260417E-4</v>
      </c>
      <c r="F3462" s="332">
        <v>0</v>
      </c>
      <c r="G3462" s="326">
        <v>0</v>
      </c>
      <c r="H3462" s="327">
        <v>0</v>
      </c>
      <c r="I3462" s="332">
        <v>0</v>
      </c>
      <c r="J3462" s="326">
        <v>0</v>
      </c>
      <c r="K3462" s="327">
        <v>0</v>
      </c>
      <c r="L3462" s="336">
        <v>5.8741981719495287E-5</v>
      </c>
      <c r="M3462" s="337">
        <v>1.1415525114155251E-4</v>
      </c>
      <c r="N3462" s="345">
        <v>0</v>
      </c>
      <c r="O3462" s="346">
        <v>0</v>
      </c>
      <c r="P3462" s="347">
        <v>0</v>
      </c>
      <c r="Q3462" s="348">
        <v>2.6525198938992044E-2</v>
      </c>
      <c r="R3462" s="346">
        <v>3.0325856806698439E-2</v>
      </c>
      <c r="S3462" s="347">
        <v>4.8080926211764595E-2</v>
      </c>
      <c r="T3462" s="349">
        <v>0.22423034770981817</v>
      </c>
      <c r="U3462" s="349">
        <v>0.74835247813972383</v>
      </c>
      <c r="V3462" s="361">
        <v>0</v>
      </c>
    </row>
    <row r="3463" spans="1:22" ht="16" hidden="1" customHeight="1" outlineLevel="1">
      <c r="A3463" s="65">
        <v>3454</v>
      </c>
      <c r="B3463" s="117">
        <v>1</v>
      </c>
      <c r="C3463" s="325">
        <v>9.3960071238647185E-5</v>
      </c>
      <c r="D3463" s="326">
        <v>1.1124667098419884E-4</v>
      </c>
      <c r="E3463" s="327">
        <v>1.0637555534364046E-4</v>
      </c>
      <c r="F3463" s="332">
        <v>0</v>
      </c>
      <c r="G3463" s="326">
        <v>0</v>
      </c>
      <c r="H3463" s="327">
        <v>0</v>
      </c>
      <c r="I3463" s="332">
        <v>0</v>
      </c>
      <c r="J3463" s="326">
        <v>0</v>
      </c>
      <c r="K3463" s="327">
        <v>0</v>
      </c>
      <c r="L3463" s="336">
        <v>3.7594868300476983E-5</v>
      </c>
      <c r="M3463" s="337">
        <v>1.1415525114155251E-4</v>
      </c>
      <c r="N3463" s="345">
        <v>0</v>
      </c>
      <c r="O3463" s="346">
        <v>0</v>
      </c>
      <c r="P3463" s="347">
        <v>0</v>
      </c>
      <c r="Q3463" s="348">
        <v>2.6525198938992044E-2</v>
      </c>
      <c r="R3463" s="346">
        <v>2.4535948933058181E-2</v>
      </c>
      <c r="S3463" s="347">
        <v>4.6457306983655099E-2</v>
      </c>
      <c r="T3463" s="349">
        <v>0.2944093114968605</v>
      </c>
      <c r="U3463" s="349">
        <v>0.79748276163103982</v>
      </c>
      <c r="V3463" s="361">
        <v>0</v>
      </c>
    </row>
    <row r="3464" spans="1:22" ht="16" hidden="1" customHeight="1" outlineLevel="1">
      <c r="A3464" s="65">
        <v>3455</v>
      </c>
      <c r="B3464" s="117">
        <v>1</v>
      </c>
      <c r="C3464" s="325">
        <v>8.8959867886627108E-5</v>
      </c>
      <c r="D3464" s="326">
        <v>1.0407260219825521E-4</v>
      </c>
      <c r="E3464" s="327">
        <v>9.8981156984387397E-5</v>
      </c>
      <c r="F3464" s="332">
        <v>0</v>
      </c>
      <c r="G3464" s="326">
        <v>0</v>
      </c>
      <c r="H3464" s="327">
        <v>0</v>
      </c>
      <c r="I3464" s="332">
        <v>0</v>
      </c>
      <c r="J3464" s="326">
        <v>0</v>
      </c>
      <c r="K3464" s="327">
        <v>0</v>
      </c>
      <c r="L3464" s="336">
        <v>2.3496792687798115E-5</v>
      </c>
      <c r="M3464" s="337">
        <v>1.1415525114155251E-4</v>
      </c>
      <c r="N3464" s="345">
        <v>0</v>
      </c>
      <c r="O3464" s="346">
        <v>0</v>
      </c>
      <c r="P3464" s="347">
        <v>0</v>
      </c>
      <c r="Q3464" s="348">
        <v>1.7683465959328029E-2</v>
      </c>
      <c r="R3464" s="346">
        <v>2.1221248470956217E-2</v>
      </c>
      <c r="S3464" s="347">
        <v>4.4958181706456435E-2</v>
      </c>
      <c r="T3464" s="349">
        <v>0.22166282464443857</v>
      </c>
      <c r="U3464" s="349">
        <v>0.71956213201381269</v>
      </c>
      <c r="V3464" s="361">
        <v>0</v>
      </c>
    </row>
    <row r="3465" spans="1:22" ht="16" hidden="1" customHeight="1" outlineLevel="1">
      <c r="A3465" s="65">
        <v>3456</v>
      </c>
      <c r="B3465" s="117">
        <v>1</v>
      </c>
      <c r="C3465" s="325">
        <v>8.1790826330668334E-5</v>
      </c>
      <c r="D3465" s="326">
        <v>9.5245970141836779E-5</v>
      </c>
      <c r="E3465" s="327">
        <v>8.9614919062666859E-5</v>
      </c>
      <c r="F3465" s="332">
        <v>0</v>
      </c>
      <c r="G3465" s="326">
        <v>0</v>
      </c>
      <c r="H3465" s="327">
        <v>0</v>
      </c>
      <c r="I3465" s="332">
        <v>0</v>
      </c>
      <c r="J3465" s="326">
        <v>0</v>
      </c>
      <c r="K3465" s="327">
        <v>0</v>
      </c>
      <c r="L3465" s="336">
        <v>9.3987170751192458E-6</v>
      </c>
      <c r="M3465" s="337">
        <v>1.1415525114155251E-4</v>
      </c>
      <c r="N3465" s="345">
        <v>0</v>
      </c>
      <c r="O3465" s="346">
        <v>0</v>
      </c>
      <c r="P3465" s="347">
        <v>0</v>
      </c>
      <c r="Q3465" s="348">
        <v>8.8417329796640146E-3</v>
      </c>
      <c r="R3465" s="346">
        <v>2.4494692025464469E-2</v>
      </c>
      <c r="S3465" s="347">
        <v>5.824800016002589E-2</v>
      </c>
      <c r="T3465" s="349">
        <v>0.16232451380011012</v>
      </c>
      <c r="U3465" s="349">
        <v>0.64920756605424834</v>
      </c>
      <c r="V3465" s="361">
        <v>0</v>
      </c>
    </row>
    <row r="3466" spans="1:22" ht="16" hidden="1" customHeight="1" outlineLevel="1">
      <c r="A3466" s="65">
        <v>3457</v>
      </c>
      <c r="B3466" s="117">
        <v>1</v>
      </c>
      <c r="C3466" s="325">
        <v>7.4203017743977871E-5</v>
      </c>
      <c r="D3466" s="326">
        <v>8.4669565210797963E-5</v>
      </c>
      <c r="E3466" s="327">
        <v>8.0547051601056544E-5</v>
      </c>
      <c r="F3466" s="332">
        <v>0</v>
      </c>
      <c r="G3466" s="326">
        <v>0</v>
      </c>
      <c r="H3466" s="327">
        <v>0</v>
      </c>
      <c r="I3466" s="332">
        <v>0</v>
      </c>
      <c r="J3466" s="326">
        <v>0</v>
      </c>
      <c r="K3466" s="327">
        <v>0</v>
      </c>
      <c r="L3466" s="336">
        <v>5.8741981719495289E-6</v>
      </c>
      <c r="M3466" s="337">
        <v>1.1415525114155251E-4</v>
      </c>
      <c r="N3466" s="345">
        <v>0</v>
      </c>
      <c r="O3466" s="346">
        <v>0</v>
      </c>
      <c r="P3466" s="347">
        <v>0</v>
      </c>
      <c r="Q3466" s="348">
        <v>8.8417329796640146E-3</v>
      </c>
      <c r="R3466" s="346">
        <v>4.1908465018532043E-2</v>
      </c>
      <c r="S3466" s="347">
        <v>7.1854242862489856E-2</v>
      </c>
      <c r="T3466" s="349">
        <v>9.1479895885006393E-2</v>
      </c>
      <c r="U3466" s="349">
        <v>0.50397844805391856</v>
      </c>
      <c r="V3466" s="361">
        <v>0</v>
      </c>
    </row>
    <row r="3467" spans="1:22" ht="16" hidden="1" customHeight="1" outlineLevel="1">
      <c r="A3467" s="65">
        <v>3458</v>
      </c>
      <c r="B3467" s="117">
        <v>1</v>
      </c>
      <c r="C3467" s="325">
        <v>7.0102850995321412E-5</v>
      </c>
      <c r="D3467" s="326">
        <v>7.8584243991284809E-5</v>
      </c>
      <c r="E3467" s="327">
        <v>7.4683423428455862E-5</v>
      </c>
      <c r="F3467" s="332">
        <v>0</v>
      </c>
      <c r="G3467" s="326">
        <v>0</v>
      </c>
      <c r="H3467" s="327">
        <v>0</v>
      </c>
      <c r="I3467" s="332">
        <v>0</v>
      </c>
      <c r="J3467" s="326">
        <v>0</v>
      </c>
      <c r="K3467" s="327">
        <v>0</v>
      </c>
      <c r="L3467" s="336">
        <v>2.3496792687798115E-6</v>
      </c>
      <c r="M3467" s="337">
        <v>1.1415525114155251E-4</v>
      </c>
      <c r="N3467" s="345">
        <v>0</v>
      </c>
      <c r="O3467" s="346">
        <v>0</v>
      </c>
      <c r="P3467" s="347">
        <v>0</v>
      </c>
      <c r="Q3467" s="348">
        <v>8.8417329796640146E-3</v>
      </c>
      <c r="R3467" s="346">
        <v>5.3628197479578733E-2</v>
      </c>
      <c r="S3467" s="347">
        <v>5.7973073894768322E-2</v>
      </c>
      <c r="T3467" s="349">
        <v>6.0574525653585315E-2</v>
      </c>
      <c r="U3467" s="349">
        <v>0.45583077023242902</v>
      </c>
      <c r="V3467" s="361">
        <v>0</v>
      </c>
    </row>
    <row r="3468" spans="1:22" ht="16" hidden="1" customHeight="1" outlineLevel="1">
      <c r="A3468" s="65">
        <v>3459</v>
      </c>
      <c r="B3468" s="117">
        <v>1</v>
      </c>
      <c r="C3468" s="325">
        <v>6.8165272196413638E-5</v>
      </c>
      <c r="D3468" s="326">
        <v>7.5745723550233943E-5</v>
      </c>
      <c r="E3468" s="327">
        <v>7.2192678717970622E-5</v>
      </c>
      <c r="F3468" s="332">
        <v>0</v>
      </c>
      <c r="G3468" s="326">
        <v>0</v>
      </c>
      <c r="H3468" s="327">
        <v>0</v>
      </c>
      <c r="I3468" s="332">
        <v>0</v>
      </c>
      <c r="J3468" s="326">
        <v>0</v>
      </c>
      <c r="K3468" s="327">
        <v>0</v>
      </c>
      <c r="L3468" s="336">
        <v>1.1748396343899057E-6</v>
      </c>
      <c r="M3468" s="337">
        <v>1.1415525114155251E-4</v>
      </c>
      <c r="N3468" s="345">
        <v>0</v>
      </c>
      <c r="O3468" s="346">
        <v>0</v>
      </c>
      <c r="P3468" s="347">
        <v>0</v>
      </c>
      <c r="Q3468" s="348">
        <v>8.8417329796640146E-3</v>
      </c>
      <c r="R3468" s="346">
        <v>5.9818877469208651E-2</v>
      </c>
      <c r="S3468" s="347">
        <v>6.0737896167545026E-2</v>
      </c>
      <c r="T3468" s="349">
        <v>5.9338310844328473E-2</v>
      </c>
      <c r="U3468" s="349">
        <v>0.45553598853148108</v>
      </c>
      <c r="V3468" s="361">
        <v>0</v>
      </c>
    </row>
    <row r="3469" spans="1:22" ht="16" hidden="1" customHeight="1" outlineLevel="1">
      <c r="A3469" s="65">
        <v>3460</v>
      </c>
      <c r="B3469" s="117">
        <v>1</v>
      </c>
      <c r="C3469" s="325">
        <v>6.8002765587472992E-5</v>
      </c>
      <c r="D3469" s="326">
        <v>7.504581440038579E-5</v>
      </c>
      <c r="E3469" s="327">
        <v>7.0895415847926235E-5</v>
      </c>
      <c r="F3469" s="332">
        <v>0</v>
      </c>
      <c r="G3469" s="326">
        <v>0</v>
      </c>
      <c r="H3469" s="327">
        <v>0</v>
      </c>
      <c r="I3469" s="332">
        <v>0</v>
      </c>
      <c r="J3469" s="326">
        <v>0</v>
      </c>
      <c r="K3469" s="327">
        <v>0</v>
      </c>
      <c r="L3469" s="336">
        <v>1.409807561267887E-5</v>
      </c>
      <c r="M3469" s="337">
        <v>1.1415525114155251E-4</v>
      </c>
      <c r="N3469" s="345">
        <v>0</v>
      </c>
      <c r="O3469" s="346">
        <v>0</v>
      </c>
      <c r="P3469" s="347">
        <v>0</v>
      </c>
      <c r="Q3469" s="348">
        <v>8.8417329796640146E-3</v>
      </c>
      <c r="R3469" s="346">
        <v>5.9735546596166762E-2</v>
      </c>
      <c r="S3469" s="347">
        <v>5.951369715560393E-2</v>
      </c>
      <c r="T3469" s="349">
        <v>5.5344386075960206E-2</v>
      </c>
      <c r="U3469" s="349">
        <v>0.45298121378993267</v>
      </c>
      <c r="V3469" s="361">
        <v>0</v>
      </c>
    </row>
    <row r="3470" spans="1:22" ht="16" hidden="1" customHeight="1" outlineLevel="1">
      <c r="A3470" s="65">
        <v>3461</v>
      </c>
      <c r="B3470" s="117">
        <v>1</v>
      </c>
      <c r="C3470" s="325">
        <v>7.0440364721582766E-5</v>
      </c>
      <c r="D3470" s="326">
        <v>7.5376327054480752E-5</v>
      </c>
      <c r="E3470" s="327">
        <v>7.1933226143961756E-5</v>
      </c>
      <c r="F3470" s="332">
        <v>0</v>
      </c>
      <c r="G3470" s="326">
        <v>0</v>
      </c>
      <c r="H3470" s="327">
        <v>0</v>
      </c>
      <c r="I3470" s="332">
        <v>0</v>
      </c>
      <c r="J3470" s="326">
        <v>1.2372773157741371E-4</v>
      </c>
      <c r="K3470" s="327">
        <v>0</v>
      </c>
      <c r="L3470" s="336">
        <v>3.7594868300476983E-5</v>
      </c>
      <c r="M3470" s="337">
        <v>1.1415525114155251E-4</v>
      </c>
      <c r="N3470" s="345">
        <v>0</v>
      </c>
      <c r="O3470" s="346">
        <v>5.2591629124832502E-4</v>
      </c>
      <c r="P3470" s="347">
        <v>1.5521060099914579E-3</v>
      </c>
      <c r="Q3470" s="348">
        <v>8.8417329796640146E-3</v>
      </c>
      <c r="R3470" s="346">
        <v>7.7313965056352491E-2</v>
      </c>
      <c r="S3470" s="347">
        <v>5.2360433381941025E-2</v>
      </c>
      <c r="T3470" s="349">
        <v>5.7531535353876166E-2</v>
      </c>
      <c r="U3470" s="349">
        <v>0.44787166430683578</v>
      </c>
      <c r="V3470" s="361">
        <v>0</v>
      </c>
    </row>
    <row r="3471" spans="1:22" ht="16" hidden="1" customHeight="1" outlineLevel="1">
      <c r="A3471" s="65">
        <v>3462</v>
      </c>
      <c r="B3471" s="117">
        <v>1</v>
      </c>
      <c r="C3471" s="325">
        <v>7.561557519092355E-5</v>
      </c>
      <c r="D3471" s="326">
        <v>7.504581440038579E-5</v>
      </c>
      <c r="E3471" s="327">
        <v>7.4579642398852312E-5</v>
      </c>
      <c r="F3471" s="332">
        <v>0</v>
      </c>
      <c r="G3471" s="326">
        <v>0</v>
      </c>
      <c r="H3471" s="327">
        <v>0</v>
      </c>
      <c r="I3471" s="332">
        <v>6.9097101488039455E-5</v>
      </c>
      <c r="J3471" s="326">
        <v>1.6606645700091406E-4</v>
      </c>
      <c r="K3471" s="327">
        <v>0</v>
      </c>
      <c r="L3471" s="336">
        <v>9.3987170751192462E-5</v>
      </c>
      <c r="M3471" s="337">
        <v>1.1415525114155251E-4</v>
      </c>
      <c r="N3471" s="345">
        <v>1.0431758227965698E-2</v>
      </c>
      <c r="O3471" s="346">
        <v>2.1555845873795665E-2</v>
      </c>
      <c r="P3471" s="347">
        <v>2.8455608816244215E-2</v>
      </c>
      <c r="Q3471" s="348">
        <v>8.8417329796640146E-3</v>
      </c>
      <c r="R3471" s="346">
        <v>7.7782611724501266E-2</v>
      </c>
      <c r="S3471" s="347">
        <v>4.0735732140118004E-2</v>
      </c>
      <c r="T3471" s="349">
        <v>6.2000927356573983E-2</v>
      </c>
      <c r="U3471" s="349">
        <v>0.45268643208898474</v>
      </c>
      <c r="V3471" s="361">
        <v>0</v>
      </c>
    </row>
    <row r="3472" spans="1:22" ht="16" hidden="1" customHeight="1" outlineLevel="1">
      <c r="A3472" s="65">
        <v>3463</v>
      </c>
      <c r="B3472" s="117">
        <v>1</v>
      </c>
      <c r="C3472" s="325">
        <v>9.2603766079411747E-5</v>
      </c>
      <c r="D3472" s="326">
        <v>8.1558857878139478E-5</v>
      </c>
      <c r="E3472" s="327">
        <v>8.5282061076718581E-5</v>
      </c>
      <c r="F3472" s="332">
        <v>0</v>
      </c>
      <c r="G3472" s="326">
        <v>0</v>
      </c>
      <c r="H3472" s="327">
        <v>0</v>
      </c>
      <c r="I3472" s="332">
        <v>0</v>
      </c>
      <c r="J3472" s="326">
        <v>0</v>
      </c>
      <c r="K3472" s="327">
        <v>0</v>
      </c>
      <c r="L3472" s="336">
        <v>1.8210014333043539E-4</v>
      </c>
      <c r="M3472" s="337">
        <v>1.1415525114155251E-4</v>
      </c>
      <c r="N3472" s="345">
        <v>5.7589021450276383E-2</v>
      </c>
      <c r="O3472" s="346">
        <v>9.6856973423714202E-2</v>
      </c>
      <c r="P3472" s="347">
        <v>0.12462915419250864</v>
      </c>
      <c r="Q3472" s="348">
        <v>8.8417329796640146E-3</v>
      </c>
      <c r="R3472" s="346">
        <v>5.9697852553086871E-2</v>
      </c>
      <c r="S3472" s="347">
        <v>2.5272441927923928E-2</v>
      </c>
      <c r="T3472" s="349">
        <v>7.8261906770644762E-2</v>
      </c>
      <c r="U3472" s="349">
        <v>0.49906541970478702</v>
      </c>
      <c r="V3472" s="361">
        <v>2.7065282591796108E-2</v>
      </c>
    </row>
    <row r="3473" spans="1:22" ht="16" hidden="1" customHeight="1" outlineLevel="1">
      <c r="A3473" s="65">
        <v>3464</v>
      </c>
      <c r="B3473" s="117">
        <v>1</v>
      </c>
      <c r="C3473" s="325">
        <v>1.1408588973052798E-4</v>
      </c>
      <c r="D3473" s="326">
        <v>9.637360154992548E-5</v>
      </c>
      <c r="E3473" s="327">
        <v>1.0429993475156943E-4</v>
      </c>
      <c r="F3473" s="332">
        <v>0</v>
      </c>
      <c r="G3473" s="326">
        <v>0</v>
      </c>
      <c r="H3473" s="327">
        <v>0</v>
      </c>
      <c r="I3473" s="332">
        <v>0</v>
      </c>
      <c r="J3473" s="326">
        <v>0</v>
      </c>
      <c r="K3473" s="327">
        <v>0</v>
      </c>
      <c r="L3473" s="336">
        <v>1.5860335064263727E-4</v>
      </c>
      <c r="M3473" s="337">
        <v>1.1415525114155251E-4</v>
      </c>
      <c r="N3473" s="345">
        <v>0.14304369844100906</v>
      </c>
      <c r="O3473" s="346">
        <v>0.2094562887714084</v>
      </c>
      <c r="P3473" s="347">
        <v>0.24163133115251964</v>
      </c>
      <c r="Q3473" s="348">
        <v>1.7683465959328029E-2</v>
      </c>
      <c r="R3473" s="346">
        <v>4.7012964390758263E-2</v>
      </c>
      <c r="S3473" s="347">
        <v>1.3564744718827022E-2</v>
      </c>
      <c r="T3473" s="349">
        <v>0.19408572505332436</v>
      </c>
      <c r="U3473" s="349">
        <v>0.5954590359147488</v>
      </c>
      <c r="V3473" s="361">
        <v>0.16612804975811182</v>
      </c>
    </row>
    <row r="3474" spans="1:22" ht="16" hidden="1" customHeight="1" outlineLevel="1">
      <c r="A3474" s="65">
        <v>3465</v>
      </c>
      <c r="B3474" s="117">
        <v>1</v>
      </c>
      <c r="C3474" s="325">
        <v>1.321991263732207E-4</v>
      </c>
      <c r="D3474" s="326">
        <v>1.0477251134810338E-4</v>
      </c>
      <c r="E3474" s="327">
        <v>1.2015248702351194E-4</v>
      </c>
      <c r="F3474" s="332">
        <v>0</v>
      </c>
      <c r="G3474" s="326">
        <v>0</v>
      </c>
      <c r="H3474" s="327">
        <v>0</v>
      </c>
      <c r="I3474" s="332">
        <v>0</v>
      </c>
      <c r="J3474" s="326">
        <v>0</v>
      </c>
      <c r="K3474" s="327">
        <v>0</v>
      </c>
      <c r="L3474" s="336">
        <v>1.4685495429873823E-4</v>
      </c>
      <c r="M3474" s="337">
        <v>1.1415525114155251E-4</v>
      </c>
      <c r="N3474" s="345">
        <v>0.23392860574218968</v>
      </c>
      <c r="O3474" s="346">
        <v>0.32109087969067435</v>
      </c>
      <c r="P3474" s="347">
        <v>0.34862959993855985</v>
      </c>
      <c r="Q3474" s="348">
        <v>8.8417329796640146E-3</v>
      </c>
      <c r="R3474" s="346">
        <v>5.9015448829146291E-2</v>
      </c>
      <c r="S3474" s="347">
        <v>1.0084077980987403E-2</v>
      </c>
      <c r="T3474" s="349">
        <v>0.22698805766892957</v>
      </c>
      <c r="U3474" s="349">
        <v>0.68654658150764847</v>
      </c>
      <c r="V3474" s="361">
        <v>0.24267215944905132</v>
      </c>
    </row>
    <row r="3475" spans="1:22" ht="16" hidden="1" customHeight="1" outlineLevel="1">
      <c r="A3475" s="65">
        <v>3466</v>
      </c>
      <c r="B3475" s="117">
        <v>1</v>
      </c>
      <c r="C3475" s="325">
        <v>1.3777435311072307E-4</v>
      </c>
      <c r="D3475" s="326">
        <v>1.083109409390024E-4</v>
      </c>
      <c r="E3475" s="327">
        <v>1.255101826767953E-4</v>
      </c>
      <c r="F3475" s="332">
        <v>0</v>
      </c>
      <c r="G3475" s="326">
        <v>0</v>
      </c>
      <c r="H3475" s="327">
        <v>0</v>
      </c>
      <c r="I3475" s="332">
        <v>0</v>
      </c>
      <c r="J3475" s="326">
        <v>0</v>
      </c>
      <c r="K3475" s="327">
        <v>0</v>
      </c>
      <c r="L3475" s="336">
        <v>1.644775488145868E-4</v>
      </c>
      <c r="M3475" s="337">
        <v>1.1415525114155251E-4</v>
      </c>
      <c r="N3475" s="345">
        <v>0.23235669696811265</v>
      </c>
      <c r="O3475" s="346">
        <v>0.33384371388328243</v>
      </c>
      <c r="P3475" s="347">
        <v>0.3928098478027493</v>
      </c>
      <c r="Q3475" s="348">
        <v>8.8417329796640146E-3</v>
      </c>
      <c r="R3475" s="346">
        <v>8.1011279703713454E-2</v>
      </c>
      <c r="S3475" s="347">
        <v>6.6034112431477823E-3</v>
      </c>
      <c r="T3475" s="349">
        <v>0.19513175296884938</v>
      </c>
      <c r="U3475" s="349">
        <v>0.69529177196910263</v>
      </c>
      <c r="V3475" s="361">
        <v>0.36845155373971733</v>
      </c>
    </row>
    <row r="3476" spans="1:22" ht="16" hidden="1" customHeight="1" outlineLevel="1">
      <c r="A3476" s="65">
        <v>3467</v>
      </c>
      <c r="B3476" s="117">
        <v>1</v>
      </c>
      <c r="C3476" s="325">
        <v>1.3981818623086127E-4</v>
      </c>
      <c r="D3476" s="326">
        <v>1.0794154444324919E-4</v>
      </c>
      <c r="E3476" s="327">
        <v>1.2762472115496767E-4</v>
      </c>
      <c r="F3476" s="332">
        <v>0</v>
      </c>
      <c r="G3476" s="326">
        <v>0</v>
      </c>
      <c r="H3476" s="327">
        <v>0</v>
      </c>
      <c r="I3476" s="332">
        <v>0</v>
      </c>
      <c r="J3476" s="326">
        <v>0</v>
      </c>
      <c r="K3476" s="327">
        <v>0</v>
      </c>
      <c r="L3476" s="336">
        <v>1.8797434150238492E-4</v>
      </c>
      <c r="M3476" s="337">
        <v>1.1415525114155251E-4</v>
      </c>
      <c r="N3476" s="345">
        <v>0.25136250305468028</v>
      </c>
      <c r="O3476" s="346">
        <v>0.33709677599228594</v>
      </c>
      <c r="P3476" s="347">
        <v>0.39767024273035551</v>
      </c>
      <c r="Q3476" s="348">
        <v>8.8417329796640146E-3</v>
      </c>
      <c r="R3476" s="346">
        <v>0.10595628757953604</v>
      </c>
      <c r="S3476" s="347">
        <v>9.1348052343038708E-3</v>
      </c>
      <c r="T3476" s="349">
        <v>0.15823549558487593</v>
      </c>
      <c r="U3476" s="349">
        <v>0.66070405239121632</v>
      </c>
      <c r="V3476" s="361">
        <v>0.44927865221348257</v>
      </c>
    </row>
    <row r="3477" spans="1:22" ht="16" hidden="1" customHeight="1" outlineLevel="1">
      <c r="A3477" s="65">
        <v>3468</v>
      </c>
      <c r="B3477" s="117">
        <v>1</v>
      </c>
      <c r="C3477" s="325">
        <v>1.3933691665822935E-4</v>
      </c>
      <c r="D3477" s="326">
        <v>1.0611400388531234E-4</v>
      </c>
      <c r="E3477" s="327">
        <v>1.2771552955587076E-4</v>
      </c>
      <c r="F3477" s="332">
        <v>0</v>
      </c>
      <c r="G3477" s="326">
        <v>0</v>
      </c>
      <c r="H3477" s="327">
        <v>0</v>
      </c>
      <c r="I3477" s="332">
        <v>0</v>
      </c>
      <c r="J3477" s="326">
        <v>0</v>
      </c>
      <c r="K3477" s="327">
        <v>0</v>
      </c>
      <c r="L3477" s="336">
        <v>2.0677177565262342E-4</v>
      </c>
      <c r="M3477" s="337">
        <v>1.1415525114155251E-4</v>
      </c>
      <c r="N3477" s="345">
        <v>0.32752862819859418</v>
      </c>
      <c r="O3477" s="346">
        <v>0.44680229251451992</v>
      </c>
      <c r="P3477" s="347">
        <v>0.48755983439160305</v>
      </c>
      <c r="Q3477" s="348">
        <v>8.8417329796640146E-3</v>
      </c>
      <c r="R3477" s="346">
        <v>0.13416580786838728</v>
      </c>
      <c r="S3477" s="347">
        <v>3.3374978448270372E-2</v>
      </c>
      <c r="T3477" s="349">
        <v>0.12542825641613661</v>
      </c>
      <c r="U3477" s="349">
        <v>0.61098420549800458</v>
      </c>
      <c r="V3477" s="361">
        <v>0.48388611772605244</v>
      </c>
    </row>
    <row r="3478" spans="1:22" ht="16" hidden="1" customHeight="1" outlineLevel="1">
      <c r="A3478" s="65">
        <v>3469</v>
      </c>
      <c r="B3478" s="117">
        <v>1</v>
      </c>
      <c r="C3478" s="325">
        <v>1.2821146419998469E-4</v>
      </c>
      <c r="D3478" s="326">
        <v>1.0625009733111616E-4</v>
      </c>
      <c r="E3478" s="327">
        <v>1.2563990896379974E-4</v>
      </c>
      <c r="F3478" s="332">
        <v>0</v>
      </c>
      <c r="G3478" s="326">
        <v>0</v>
      </c>
      <c r="H3478" s="327">
        <v>0</v>
      </c>
      <c r="I3478" s="332">
        <v>0</v>
      </c>
      <c r="J3478" s="326">
        <v>0</v>
      </c>
      <c r="K3478" s="327">
        <v>0</v>
      </c>
      <c r="L3478" s="336">
        <v>1.8797434150238492E-4</v>
      </c>
      <c r="M3478" s="337">
        <v>1.1415525114155251E-4</v>
      </c>
      <c r="N3478" s="345">
        <v>0.36253932362121882</v>
      </c>
      <c r="O3478" s="346">
        <v>0.38437509120572544</v>
      </c>
      <c r="P3478" s="347">
        <v>0.49523833532282657</v>
      </c>
      <c r="Q3478" s="348">
        <v>8.8417329796640146E-3</v>
      </c>
      <c r="R3478" s="346">
        <v>0.17861817205238156</v>
      </c>
      <c r="S3478" s="347">
        <v>4.9554113125527377E-2</v>
      </c>
      <c r="T3478" s="349">
        <v>9.5093446865911022E-2</v>
      </c>
      <c r="U3478" s="349">
        <v>0.50555061712564064</v>
      </c>
      <c r="V3478" s="361">
        <v>0.50655312966225807</v>
      </c>
    </row>
    <row r="3479" spans="1:22" ht="16" hidden="1" customHeight="1" outlineLevel="1">
      <c r="A3479" s="65">
        <v>3470</v>
      </c>
      <c r="B3479" s="117">
        <v>1</v>
      </c>
      <c r="C3479" s="325">
        <v>1.3119283544862665E-4</v>
      </c>
      <c r="D3479" s="326">
        <v>1.0648340038106553E-4</v>
      </c>
      <c r="E3479" s="327">
        <v>1.2543234690459265E-4</v>
      </c>
      <c r="F3479" s="332">
        <v>2.3259478237381707E-4</v>
      </c>
      <c r="G3479" s="326">
        <v>0</v>
      </c>
      <c r="H3479" s="327">
        <v>0</v>
      </c>
      <c r="I3479" s="332">
        <v>0</v>
      </c>
      <c r="J3479" s="326">
        <v>0</v>
      </c>
      <c r="K3479" s="327">
        <v>0</v>
      </c>
      <c r="L3479" s="336">
        <v>1.9032402077116473E-4</v>
      </c>
      <c r="M3479" s="337">
        <v>1.1415525114155251E-4</v>
      </c>
      <c r="N3479" s="345">
        <v>0.37754390737377219</v>
      </c>
      <c r="O3479" s="346">
        <v>0.28857972396073112</v>
      </c>
      <c r="P3479" s="347">
        <v>0.44466809864856105</v>
      </c>
      <c r="Q3479" s="348">
        <v>8.8417329796640146E-3</v>
      </c>
      <c r="R3479" s="346">
        <v>0.20485663647489755</v>
      </c>
      <c r="S3479" s="347">
        <v>5.1177732353636873E-2</v>
      </c>
      <c r="T3479" s="349">
        <v>9.5283633759642827E-2</v>
      </c>
      <c r="U3479" s="349">
        <v>0.48501415862627062</v>
      </c>
      <c r="V3479" s="361">
        <v>0.54101553851373441</v>
      </c>
    </row>
    <row r="3480" spans="1:22" ht="16" hidden="1" customHeight="1" outlineLevel="1">
      <c r="A3480" s="65">
        <v>3471</v>
      </c>
      <c r="B3480" s="117">
        <v>1</v>
      </c>
      <c r="C3480" s="325">
        <v>1.3781185463586322E-4</v>
      </c>
      <c r="D3480" s="326">
        <v>1.0267278389855889E-4</v>
      </c>
      <c r="E3480" s="327">
        <v>1.2932413551472582E-4</v>
      </c>
      <c r="F3480" s="332">
        <v>2.8511618484532408E-4</v>
      </c>
      <c r="G3480" s="326">
        <v>0</v>
      </c>
      <c r="H3480" s="327">
        <v>0</v>
      </c>
      <c r="I3480" s="332">
        <v>0</v>
      </c>
      <c r="J3480" s="326">
        <v>0</v>
      </c>
      <c r="K3480" s="327">
        <v>0</v>
      </c>
      <c r="L3480" s="336">
        <v>2.1382081345896285E-4</v>
      </c>
      <c r="M3480" s="337">
        <v>1.1415525114155251E-4</v>
      </c>
      <c r="N3480" s="345">
        <v>0.3832599392795068</v>
      </c>
      <c r="O3480" s="346">
        <v>0.20620594218392274</v>
      </c>
      <c r="P3480" s="347">
        <v>0.36163718858193455</v>
      </c>
      <c r="Q3480" s="348">
        <v>8.8417329796640146E-3</v>
      </c>
      <c r="R3480" s="346">
        <v>0.20482452157529712</v>
      </c>
      <c r="S3480" s="347">
        <v>7.8748139991096269E-2</v>
      </c>
      <c r="T3480" s="349">
        <v>0.11268573453610456</v>
      </c>
      <c r="U3480" s="349">
        <v>0.50496105372374489</v>
      </c>
      <c r="V3480" s="361">
        <v>0.49842995664099754</v>
      </c>
    </row>
    <row r="3481" spans="1:22" ht="16" hidden="1" customHeight="1" outlineLevel="1">
      <c r="A3481" s="65">
        <v>3472</v>
      </c>
      <c r="B3481" s="117">
        <v>1</v>
      </c>
      <c r="C3481" s="325">
        <v>1.4086197868059546E-4</v>
      </c>
      <c r="D3481" s="326">
        <v>9.8337235553666149E-5</v>
      </c>
      <c r="E3481" s="327">
        <v>1.2951872494523247E-4</v>
      </c>
      <c r="F3481" s="332">
        <v>3.2263147232497198E-4</v>
      </c>
      <c r="G3481" s="326">
        <v>0</v>
      </c>
      <c r="H3481" s="327">
        <v>0</v>
      </c>
      <c r="I3481" s="332">
        <v>0</v>
      </c>
      <c r="J3481" s="326">
        <v>0</v>
      </c>
      <c r="K3481" s="327">
        <v>0</v>
      </c>
      <c r="L3481" s="336">
        <v>2.2321953053408208E-4</v>
      </c>
      <c r="M3481" s="337">
        <v>1.1415525114155251E-4</v>
      </c>
      <c r="N3481" s="345">
        <v>0.28351518252443758</v>
      </c>
      <c r="O3481" s="346">
        <v>0.19075901518213775</v>
      </c>
      <c r="P3481" s="347">
        <v>0.28786838677573334</v>
      </c>
      <c r="Q3481" s="348">
        <v>8.8417329796640146E-3</v>
      </c>
      <c r="R3481" s="346">
        <v>0.18790627056326156</v>
      </c>
      <c r="S3481" s="347">
        <v>6.3559776044159744E-2</v>
      </c>
      <c r="T3481" s="349">
        <v>0.1519593280917258</v>
      </c>
      <c r="U3481" s="349">
        <v>0.56883042226245562</v>
      </c>
      <c r="V3481" s="361">
        <v>0.43555171133733001</v>
      </c>
    </row>
    <row r="3482" spans="1:22" ht="16" hidden="1" customHeight="1" outlineLevel="1">
      <c r="A3482" s="65">
        <v>3473</v>
      </c>
      <c r="B3482" s="117">
        <v>1</v>
      </c>
      <c r="C3482" s="325">
        <v>1.3881189530626724E-4</v>
      </c>
      <c r="D3482" s="326">
        <v>1.0422813756488814E-4</v>
      </c>
      <c r="E3482" s="327">
        <v>1.282863252186903E-4</v>
      </c>
      <c r="F3482" s="332">
        <v>3.3763758731683108E-4</v>
      </c>
      <c r="G3482" s="326">
        <v>0</v>
      </c>
      <c r="H3482" s="327">
        <v>0</v>
      </c>
      <c r="I3482" s="332">
        <v>0</v>
      </c>
      <c r="J3482" s="326">
        <v>0</v>
      </c>
      <c r="K3482" s="327">
        <v>0</v>
      </c>
      <c r="L3482" s="336">
        <v>2.2321953053408208E-4</v>
      </c>
      <c r="M3482" s="337">
        <v>1.1415525114155251E-4</v>
      </c>
      <c r="N3482" s="345">
        <v>0.16719393324273787</v>
      </c>
      <c r="O3482" s="346">
        <v>0.12449995666566192</v>
      </c>
      <c r="P3482" s="347">
        <v>0.17731922736308575</v>
      </c>
      <c r="Q3482" s="348">
        <v>4.4208664898320073E-2</v>
      </c>
      <c r="R3482" s="346">
        <v>0.16483615252765965</v>
      </c>
      <c r="S3482" s="347">
        <v>4.2592779649848138E-2</v>
      </c>
      <c r="T3482" s="349">
        <v>0.15595325286009404</v>
      </c>
      <c r="U3482" s="349">
        <v>0.59339556400811344</v>
      </c>
      <c r="V3482" s="361">
        <v>0.33833321015994944</v>
      </c>
    </row>
    <row r="3483" spans="1:22" ht="16" hidden="1" customHeight="1" outlineLevel="1">
      <c r="A3483" s="65">
        <v>3474</v>
      </c>
      <c r="B3483" s="117">
        <v>1</v>
      </c>
      <c r="C3483" s="325">
        <v>1.3349917924474592E-4</v>
      </c>
      <c r="D3483" s="326">
        <v>1.0335325112757795E-4</v>
      </c>
      <c r="E3483" s="327">
        <v>1.2789714635767698E-4</v>
      </c>
      <c r="F3483" s="332">
        <v>3.5264370230869019E-4</v>
      </c>
      <c r="G3483" s="326">
        <v>0</v>
      </c>
      <c r="H3483" s="327">
        <v>0</v>
      </c>
      <c r="I3483" s="332">
        <v>0</v>
      </c>
      <c r="J3483" s="326">
        <v>0</v>
      </c>
      <c r="K3483" s="327">
        <v>0</v>
      </c>
      <c r="L3483" s="336">
        <v>1.644775488145868E-4</v>
      </c>
      <c r="M3483" s="337">
        <v>1.1415525114155251E-4</v>
      </c>
      <c r="N3483" s="345">
        <v>8.3739867419012307E-2</v>
      </c>
      <c r="O3483" s="346">
        <v>6.6410959336800093E-2</v>
      </c>
      <c r="P3483" s="347">
        <v>9.5412247131671443E-2</v>
      </c>
      <c r="Q3483" s="348">
        <v>1.7683465959328029E-2</v>
      </c>
      <c r="R3483" s="346">
        <v>0.13408694025256479</v>
      </c>
      <c r="S3483" s="347">
        <v>3.1792857203797813E-2</v>
      </c>
      <c r="T3483" s="349">
        <v>0.18086773593896274</v>
      </c>
      <c r="U3483" s="349">
        <v>0.65068147455898784</v>
      </c>
      <c r="V3483" s="361">
        <v>0.18053446657307373</v>
      </c>
    </row>
    <row r="3484" spans="1:22" ht="16" hidden="1" customHeight="1" outlineLevel="1">
      <c r="A3484" s="65">
        <v>3475</v>
      </c>
      <c r="B3484" s="117">
        <v>1</v>
      </c>
      <c r="C3484" s="325">
        <v>1.2669890268599861E-4</v>
      </c>
      <c r="D3484" s="326">
        <v>1.0615288772697057E-4</v>
      </c>
      <c r="E3484" s="327">
        <v>1.2383671357443803E-4</v>
      </c>
      <c r="F3484" s="332">
        <v>3.6764981730054929E-4</v>
      </c>
      <c r="G3484" s="326">
        <v>0</v>
      </c>
      <c r="H3484" s="327">
        <v>0</v>
      </c>
      <c r="I3484" s="332">
        <v>0</v>
      </c>
      <c r="J3484" s="326">
        <v>0</v>
      </c>
      <c r="K3484" s="327">
        <v>0</v>
      </c>
      <c r="L3484" s="336">
        <v>1.1748396343899057E-4</v>
      </c>
      <c r="M3484" s="337">
        <v>1.1415525114155251E-4</v>
      </c>
      <c r="N3484" s="345">
        <v>3.0009167505106796E-2</v>
      </c>
      <c r="O3484" s="346">
        <v>2.8448708518231055E-2</v>
      </c>
      <c r="P3484" s="347">
        <v>3.0414872722296944E-2</v>
      </c>
      <c r="Q3484" s="348">
        <v>3.5366931918656058E-2</v>
      </c>
      <c r="R3484" s="346">
        <v>9.8677877494140892E-2</v>
      </c>
      <c r="S3484" s="347">
        <v>2.5697800507528217E-2</v>
      </c>
      <c r="T3484" s="349">
        <v>0.20616259280529509</v>
      </c>
      <c r="U3484" s="349">
        <v>0.69136134928979742</v>
      </c>
      <c r="V3484" s="361">
        <v>0.10277646166561126</v>
      </c>
    </row>
    <row r="3485" spans="1:22" ht="16" hidden="1" customHeight="1" outlineLevel="1">
      <c r="A3485" s="65">
        <v>3476</v>
      </c>
      <c r="B3485" s="117">
        <v>1</v>
      </c>
      <c r="C3485" s="325">
        <v>1.2458631676977013E-4</v>
      </c>
      <c r="D3485" s="326">
        <v>1.1046899415103421E-4</v>
      </c>
      <c r="E3485" s="327">
        <v>1.2426481032155268E-4</v>
      </c>
      <c r="F3485" s="332">
        <v>3.7515287479647898E-4</v>
      </c>
      <c r="G3485" s="326">
        <v>0</v>
      </c>
      <c r="H3485" s="327">
        <v>0</v>
      </c>
      <c r="I3485" s="332">
        <v>0</v>
      </c>
      <c r="J3485" s="326">
        <v>0</v>
      </c>
      <c r="K3485" s="327">
        <v>0</v>
      </c>
      <c r="L3485" s="336">
        <v>8.811297257924293E-5</v>
      </c>
      <c r="M3485" s="337">
        <v>1.1415525114155251E-4</v>
      </c>
      <c r="N3485" s="345">
        <v>3.0009167505106798E-3</v>
      </c>
      <c r="O3485" s="346">
        <v>1.8186903242892031E-3</v>
      </c>
      <c r="P3485" s="347">
        <v>3.0286823449317476E-3</v>
      </c>
      <c r="Q3485" s="348">
        <v>8.8417329796640146E-3</v>
      </c>
      <c r="R3485" s="346">
        <v>8.3208541132526154E-2</v>
      </c>
      <c r="S3485" s="347">
        <v>1.6920917505755802E-2</v>
      </c>
      <c r="T3485" s="349">
        <v>0.24077660746448667</v>
      </c>
      <c r="U3485" s="349">
        <v>0.75316724592187279</v>
      </c>
      <c r="V3485" s="361">
        <v>9.5890087544204718E-3</v>
      </c>
    </row>
    <row r="3486" spans="1:22" ht="16" hidden="1" customHeight="1" outlineLevel="1">
      <c r="A3486" s="65">
        <v>3477</v>
      </c>
      <c r="B3486" s="117">
        <v>1</v>
      </c>
      <c r="C3486" s="325">
        <v>1.2277374305466284E-4</v>
      </c>
      <c r="D3486" s="326">
        <v>1.2357284878985805E-4</v>
      </c>
      <c r="E3486" s="327">
        <v>1.2727446018005568E-4</v>
      </c>
      <c r="F3486" s="332">
        <v>3.6014675980461987E-4</v>
      </c>
      <c r="G3486" s="326">
        <v>0</v>
      </c>
      <c r="H3486" s="327">
        <v>0</v>
      </c>
      <c r="I3486" s="332">
        <v>0</v>
      </c>
      <c r="J3486" s="326">
        <v>0</v>
      </c>
      <c r="K3486" s="327">
        <v>0</v>
      </c>
      <c r="L3486" s="336">
        <v>5.8741981719495287E-5</v>
      </c>
      <c r="M3486" s="337">
        <v>1.1415525114155251E-4</v>
      </c>
      <c r="N3486" s="345">
        <v>0</v>
      </c>
      <c r="O3486" s="346">
        <v>0</v>
      </c>
      <c r="P3486" s="347">
        <v>0</v>
      </c>
      <c r="Q3486" s="348">
        <v>8.8417329796640146E-3</v>
      </c>
      <c r="R3486" s="346">
        <v>8.1428705915290361E-2</v>
      </c>
      <c r="S3486" s="347">
        <v>8.4604587528779012E-3</v>
      </c>
      <c r="T3486" s="349">
        <v>0.25294856866332333</v>
      </c>
      <c r="U3486" s="349">
        <v>0.77625847916279123</v>
      </c>
      <c r="V3486" s="361">
        <v>0</v>
      </c>
    </row>
    <row r="3487" spans="1:22" ht="16" hidden="1" customHeight="1" outlineLevel="1">
      <c r="A3487" s="65">
        <v>3478</v>
      </c>
      <c r="B3487" s="117">
        <v>1</v>
      </c>
      <c r="C3487" s="325">
        <v>1.2368628016640651E-4</v>
      </c>
      <c r="D3487" s="326">
        <v>1.2090930563626923E-4</v>
      </c>
      <c r="E3487" s="327">
        <v>1.2707987074954901E-4</v>
      </c>
      <c r="F3487" s="332">
        <v>3.4514064481276077E-4</v>
      </c>
      <c r="G3487" s="326">
        <v>0</v>
      </c>
      <c r="H3487" s="327">
        <v>0</v>
      </c>
      <c r="I3487" s="332">
        <v>0</v>
      </c>
      <c r="J3487" s="326">
        <v>0</v>
      </c>
      <c r="K3487" s="327">
        <v>0</v>
      </c>
      <c r="L3487" s="336">
        <v>3.7594868300476983E-5</v>
      </c>
      <c r="M3487" s="337">
        <v>1.1415525114155251E-4</v>
      </c>
      <c r="N3487" s="345">
        <v>0</v>
      </c>
      <c r="O3487" s="346">
        <v>0</v>
      </c>
      <c r="P3487" s="347">
        <v>0</v>
      </c>
      <c r="Q3487" s="348">
        <v>8.8417329796640146E-3</v>
      </c>
      <c r="R3487" s="346">
        <v>8.529864665219497E-2</v>
      </c>
      <c r="S3487" s="347">
        <v>1.0675428495139477E-2</v>
      </c>
      <c r="T3487" s="349">
        <v>0.26226772645618257</v>
      </c>
      <c r="U3487" s="349">
        <v>0.78716540209786345</v>
      </c>
      <c r="V3487" s="361">
        <v>0</v>
      </c>
    </row>
    <row r="3488" spans="1:22" ht="16" hidden="1" customHeight="1" outlineLevel="1">
      <c r="A3488" s="65">
        <v>3479</v>
      </c>
      <c r="B3488" s="117">
        <v>1</v>
      </c>
      <c r="C3488" s="325">
        <v>1.1224831499866061E-4</v>
      </c>
      <c r="D3488" s="326">
        <v>1.1041066838854687E-4</v>
      </c>
      <c r="E3488" s="327">
        <v>1.1535261440434767E-4</v>
      </c>
      <c r="F3488" s="332">
        <v>3.0012229983718318E-4</v>
      </c>
      <c r="G3488" s="326">
        <v>0</v>
      </c>
      <c r="H3488" s="327">
        <v>0</v>
      </c>
      <c r="I3488" s="332">
        <v>0</v>
      </c>
      <c r="J3488" s="326">
        <v>0</v>
      </c>
      <c r="K3488" s="327">
        <v>0</v>
      </c>
      <c r="L3488" s="336">
        <v>2.3496792687798115E-5</v>
      </c>
      <c r="M3488" s="337">
        <v>1.1415525114155251E-4</v>
      </c>
      <c r="N3488" s="345">
        <v>0</v>
      </c>
      <c r="O3488" s="346">
        <v>0</v>
      </c>
      <c r="P3488" s="347">
        <v>0</v>
      </c>
      <c r="Q3488" s="348">
        <v>8.8417329796640146E-3</v>
      </c>
      <c r="R3488" s="346">
        <v>7.3679802733117139E-2</v>
      </c>
      <c r="S3488" s="347">
        <v>2.2383125704236381E-2</v>
      </c>
      <c r="T3488" s="349">
        <v>0.19846002360915629</v>
      </c>
      <c r="U3488" s="349">
        <v>0.72437689979596176</v>
      </c>
      <c r="V3488" s="361">
        <v>0</v>
      </c>
    </row>
    <row r="3489" spans="1:22" ht="16" hidden="1" customHeight="1" outlineLevel="1">
      <c r="A3489" s="65">
        <v>3480</v>
      </c>
      <c r="B3489" s="117">
        <v>1</v>
      </c>
      <c r="C3489" s="325">
        <v>1.0237916363261098E-4</v>
      </c>
      <c r="D3489" s="326">
        <v>9.8939935099368729E-5</v>
      </c>
      <c r="E3489" s="327">
        <v>1.0302861713892592E-4</v>
      </c>
      <c r="F3489" s="332">
        <v>2.6260701235753528E-4</v>
      </c>
      <c r="G3489" s="326">
        <v>0</v>
      </c>
      <c r="H3489" s="327">
        <v>0</v>
      </c>
      <c r="I3489" s="332">
        <v>0</v>
      </c>
      <c r="J3489" s="326">
        <v>0</v>
      </c>
      <c r="K3489" s="327">
        <v>0</v>
      </c>
      <c r="L3489" s="336">
        <v>9.3987170751192458E-6</v>
      </c>
      <c r="M3489" s="337">
        <v>1.1415525114155251E-4</v>
      </c>
      <c r="N3489" s="345">
        <v>0</v>
      </c>
      <c r="O3489" s="346">
        <v>0</v>
      </c>
      <c r="P3489" s="347">
        <v>0</v>
      </c>
      <c r="Q3489" s="348">
        <v>8.8417329796640146E-3</v>
      </c>
      <c r="R3489" s="346">
        <v>8.3945379654529431E-2</v>
      </c>
      <c r="S3489" s="347">
        <v>5.2002511149409562E-2</v>
      </c>
      <c r="T3489" s="349">
        <v>0.15119858051679852</v>
      </c>
      <c r="U3489" s="349">
        <v>0.64498236167399514</v>
      </c>
      <c r="V3489" s="361">
        <v>0</v>
      </c>
    </row>
    <row r="3490" spans="1:22" ht="16" hidden="1" customHeight="1" outlineLevel="1">
      <c r="A3490" s="65">
        <v>3481</v>
      </c>
      <c r="B3490" s="117">
        <v>1</v>
      </c>
      <c r="C3490" s="325">
        <v>9.3566305224675604E-5</v>
      </c>
      <c r="D3490" s="326">
        <v>8.8713484743253976E-5</v>
      </c>
      <c r="E3490" s="327">
        <v>9.2066745887050769E-5</v>
      </c>
      <c r="F3490" s="332">
        <v>0</v>
      </c>
      <c r="G3490" s="326">
        <v>0</v>
      </c>
      <c r="H3490" s="327">
        <v>0</v>
      </c>
      <c r="I3490" s="332">
        <v>0</v>
      </c>
      <c r="J3490" s="326">
        <v>0</v>
      </c>
      <c r="K3490" s="327">
        <v>0</v>
      </c>
      <c r="L3490" s="336">
        <v>5.8741981719495289E-6</v>
      </c>
      <c r="M3490" s="337">
        <v>1.1415525114155251E-4</v>
      </c>
      <c r="N3490" s="345">
        <v>0</v>
      </c>
      <c r="O3490" s="346">
        <v>0</v>
      </c>
      <c r="P3490" s="347">
        <v>0</v>
      </c>
      <c r="Q3490" s="348">
        <v>1.7683465959328029E-2</v>
      </c>
      <c r="R3490" s="346">
        <v>0.1111408843922059</v>
      </c>
      <c r="S3490" s="347">
        <v>7.3752788355856927E-2</v>
      </c>
      <c r="T3490" s="349">
        <v>8.4823354604392623E-2</v>
      </c>
      <c r="U3490" s="349">
        <v>0.49749325063306482</v>
      </c>
      <c r="V3490" s="361">
        <v>0</v>
      </c>
    </row>
    <row r="3491" spans="1:22" ht="16" hidden="1" customHeight="1" outlineLevel="1">
      <c r="A3491" s="65">
        <v>3482</v>
      </c>
      <c r="B3491" s="117">
        <v>1</v>
      </c>
      <c r="C3491" s="325">
        <v>8.8153585096113873E-5</v>
      </c>
      <c r="D3491" s="326">
        <v>8.346416611939279E-5</v>
      </c>
      <c r="E3491" s="327">
        <v>8.5671239937731901E-5</v>
      </c>
      <c r="F3491" s="332">
        <v>0</v>
      </c>
      <c r="G3491" s="326">
        <v>0</v>
      </c>
      <c r="H3491" s="327">
        <v>0</v>
      </c>
      <c r="I3491" s="332">
        <v>0</v>
      </c>
      <c r="J3491" s="326">
        <v>0</v>
      </c>
      <c r="K3491" s="327">
        <v>0</v>
      </c>
      <c r="L3491" s="336">
        <v>2.3496792687798115E-6</v>
      </c>
      <c r="M3491" s="337">
        <v>1.1415525114155251E-4</v>
      </c>
      <c r="N3491" s="345">
        <v>0</v>
      </c>
      <c r="O3491" s="346">
        <v>0</v>
      </c>
      <c r="P3491" s="347">
        <v>0</v>
      </c>
      <c r="Q3491" s="348">
        <v>1.7683465959328029E-2</v>
      </c>
      <c r="R3491" s="346">
        <v>0.13213927033242406</v>
      </c>
      <c r="S3491" s="347">
        <v>0.10970065877892034</v>
      </c>
      <c r="T3491" s="349">
        <v>6.4283170081355839E-2</v>
      </c>
      <c r="U3491" s="349">
        <v>0.45779598157208162</v>
      </c>
      <c r="V3491" s="361">
        <v>0</v>
      </c>
    </row>
    <row r="3492" spans="1:22" ht="16" hidden="1" customHeight="1" outlineLevel="1">
      <c r="A3492" s="65">
        <v>3483</v>
      </c>
      <c r="B3492" s="117">
        <v>1</v>
      </c>
      <c r="C3492" s="325">
        <v>8.5590980878203597E-5</v>
      </c>
      <c r="D3492" s="326">
        <v>8.0761739124145739E-5</v>
      </c>
      <c r="E3492" s="327">
        <v>8.1844314471100931E-5</v>
      </c>
      <c r="F3492" s="332">
        <v>0</v>
      </c>
      <c r="G3492" s="326">
        <v>0</v>
      </c>
      <c r="H3492" s="327">
        <v>0</v>
      </c>
      <c r="I3492" s="332">
        <v>0</v>
      </c>
      <c r="J3492" s="326">
        <v>0</v>
      </c>
      <c r="K3492" s="327">
        <v>0</v>
      </c>
      <c r="L3492" s="336">
        <v>1.1748396343899057E-6</v>
      </c>
      <c r="M3492" s="337">
        <v>1.1415525114155251E-4</v>
      </c>
      <c r="N3492" s="345">
        <v>0</v>
      </c>
      <c r="O3492" s="346">
        <v>0</v>
      </c>
      <c r="P3492" s="347">
        <v>0</v>
      </c>
      <c r="Q3492" s="348">
        <v>4.4208664898320073E-2</v>
      </c>
      <c r="R3492" s="346">
        <v>0.12339666491168828</v>
      </c>
      <c r="S3492" s="347">
        <v>0.14216786246414412</v>
      </c>
      <c r="T3492" s="349">
        <v>5.4773825394764747E-2</v>
      </c>
      <c r="U3492" s="349">
        <v>0.4259595578697089</v>
      </c>
      <c r="V3492" s="361">
        <v>0</v>
      </c>
    </row>
    <row r="3493" spans="1:22" ht="16" hidden="1" customHeight="1" outlineLevel="1">
      <c r="A3493" s="65">
        <v>3484</v>
      </c>
      <c r="B3493" s="117">
        <v>1</v>
      </c>
      <c r="C3493" s="325">
        <v>8.3709654367006037E-5</v>
      </c>
      <c r="D3493" s="326">
        <v>7.9109175853670931E-5</v>
      </c>
      <c r="E3493" s="327">
        <v>8.0585969487157873E-5</v>
      </c>
      <c r="F3493" s="332">
        <v>0</v>
      </c>
      <c r="G3493" s="326">
        <v>0</v>
      </c>
      <c r="H3493" s="327">
        <v>0</v>
      </c>
      <c r="I3493" s="332">
        <v>0</v>
      </c>
      <c r="J3493" s="326">
        <v>0</v>
      </c>
      <c r="K3493" s="327">
        <v>0</v>
      </c>
      <c r="L3493" s="336">
        <v>1.409807561267887E-5</v>
      </c>
      <c r="M3493" s="337">
        <v>1.1415525114155251E-4</v>
      </c>
      <c r="N3493" s="345">
        <v>0</v>
      </c>
      <c r="O3493" s="346">
        <v>0</v>
      </c>
      <c r="P3493" s="347">
        <v>0</v>
      </c>
      <c r="Q3493" s="348">
        <v>7.9575596816976138E-2</v>
      </c>
      <c r="R3493" s="346">
        <v>0.1212777085285273</v>
      </c>
      <c r="S3493" s="347">
        <v>0.16035447696547794</v>
      </c>
      <c r="T3493" s="349">
        <v>4.9543685817139638E-2</v>
      </c>
      <c r="U3493" s="349">
        <v>0.40758483184395672</v>
      </c>
      <c r="V3493" s="361">
        <v>0</v>
      </c>
    </row>
    <row r="3494" spans="1:22" ht="16" hidden="1" customHeight="1" outlineLevel="1">
      <c r="A3494" s="65">
        <v>3485</v>
      </c>
      <c r="B3494" s="117">
        <v>1</v>
      </c>
      <c r="C3494" s="325">
        <v>8.479719859607041E-5</v>
      </c>
      <c r="D3494" s="326">
        <v>7.8584243991284809E-5</v>
      </c>
      <c r="E3494" s="327">
        <v>8.0391380056651213E-5</v>
      </c>
      <c r="F3494" s="332">
        <v>0</v>
      </c>
      <c r="G3494" s="326">
        <v>0</v>
      </c>
      <c r="H3494" s="327">
        <v>0</v>
      </c>
      <c r="I3494" s="332">
        <v>0</v>
      </c>
      <c r="J3494" s="326">
        <v>0</v>
      </c>
      <c r="K3494" s="327">
        <v>0</v>
      </c>
      <c r="L3494" s="336">
        <v>3.7594868300476983E-5</v>
      </c>
      <c r="M3494" s="337">
        <v>1.1415525114155251E-4</v>
      </c>
      <c r="N3494" s="345">
        <v>0</v>
      </c>
      <c r="O3494" s="346">
        <v>0</v>
      </c>
      <c r="P3494" s="347">
        <v>8.6033594636828045E-4</v>
      </c>
      <c r="Q3494" s="348">
        <v>7.0733863837312116E-2</v>
      </c>
      <c r="R3494" s="346">
        <v>0.12496458791144455</v>
      </c>
      <c r="S3494" s="347">
        <v>0.24571640694295679</v>
      </c>
      <c r="T3494" s="349">
        <v>5.3632704032373815E-2</v>
      </c>
      <c r="U3494" s="349">
        <v>0.39933094421741572</v>
      </c>
      <c r="V3494" s="361">
        <v>0</v>
      </c>
    </row>
    <row r="3495" spans="1:22" ht="16" hidden="1" customHeight="1" outlineLevel="1">
      <c r="A3495" s="65">
        <v>3486</v>
      </c>
      <c r="B3495" s="117">
        <v>1</v>
      </c>
      <c r="C3495" s="325">
        <v>8.8528600347515383E-5</v>
      </c>
      <c r="D3495" s="326">
        <v>7.9128617774500045E-5</v>
      </c>
      <c r="E3495" s="327">
        <v>8.2259438589515142E-5</v>
      </c>
      <c r="F3495" s="332">
        <v>0</v>
      </c>
      <c r="G3495" s="326">
        <v>0</v>
      </c>
      <c r="H3495" s="327">
        <v>0</v>
      </c>
      <c r="I3495" s="332">
        <v>0</v>
      </c>
      <c r="J3495" s="326">
        <v>0</v>
      </c>
      <c r="K3495" s="327">
        <v>0</v>
      </c>
      <c r="L3495" s="336">
        <v>9.3987170751192462E-5</v>
      </c>
      <c r="M3495" s="337">
        <v>1.1415525114155251E-4</v>
      </c>
      <c r="N3495" s="345">
        <v>7.2879406798116511E-3</v>
      </c>
      <c r="O3495" s="346">
        <v>1.0130617157858806E-2</v>
      </c>
      <c r="P3495" s="347">
        <v>1.9288030612316473E-2</v>
      </c>
      <c r="Q3495" s="348">
        <v>5.3050397877984087E-2</v>
      </c>
      <c r="R3495" s="346">
        <v>0.13592197416264559</v>
      </c>
      <c r="S3495" s="347">
        <v>0.31518968812863735</v>
      </c>
      <c r="T3495" s="349">
        <v>7.6169850939594719E-2</v>
      </c>
      <c r="U3495" s="349">
        <v>0.40473527540146043</v>
      </c>
      <c r="V3495" s="361">
        <v>0</v>
      </c>
    </row>
    <row r="3496" spans="1:22" ht="16" hidden="1" customHeight="1" outlineLevel="1">
      <c r="A3496" s="65">
        <v>3487</v>
      </c>
      <c r="B3496" s="117">
        <v>1</v>
      </c>
      <c r="C3496" s="325">
        <v>1.0124161737002641E-4</v>
      </c>
      <c r="D3496" s="326">
        <v>8.3269746911101644E-5</v>
      </c>
      <c r="E3496" s="327">
        <v>9.1962964857447219E-5</v>
      </c>
      <c r="F3496" s="332">
        <v>0</v>
      </c>
      <c r="G3496" s="326">
        <v>0</v>
      </c>
      <c r="H3496" s="327">
        <v>0</v>
      </c>
      <c r="I3496" s="332">
        <v>0</v>
      </c>
      <c r="J3496" s="326">
        <v>0</v>
      </c>
      <c r="K3496" s="327">
        <v>0</v>
      </c>
      <c r="L3496" s="336">
        <v>1.8210014333043539E-4</v>
      </c>
      <c r="M3496" s="337">
        <v>1.1415525114155251E-4</v>
      </c>
      <c r="N3496" s="345">
        <v>5.4159402306835608E-2</v>
      </c>
      <c r="O3496" s="346">
        <v>9.5319013947276793E-2</v>
      </c>
      <c r="P3496" s="347">
        <v>9.4510398676335053E-2</v>
      </c>
      <c r="Q3496" s="348">
        <v>6.1892130857648102E-2</v>
      </c>
      <c r="R3496" s="346">
        <v>0.15043512539031834</v>
      </c>
      <c r="S3496" s="347">
        <v>0.34350187859459552</v>
      </c>
      <c r="T3496" s="349">
        <v>8.7010503882308576E-2</v>
      </c>
      <c r="U3496" s="349">
        <v>0.45268643208898474</v>
      </c>
      <c r="V3496" s="361">
        <v>4.7750362463791961E-2</v>
      </c>
    </row>
    <row r="3497" spans="1:22" ht="16" hidden="1" customHeight="1" outlineLevel="1">
      <c r="A3497" s="65">
        <v>3488</v>
      </c>
      <c r="B3497" s="117">
        <v>1</v>
      </c>
      <c r="C3497" s="325">
        <v>1.2284249585075313E-4</v>
      </c>
      <c r="D3497" s="326">
        <v>9.9037144703514302E-5</v>
      </c>
      <c r="E3497" s="327">
        <v>1.1178514151172558E-4</v>
      </c>
      <c r="F3497" s="332">
        <v>0</v>
      </c>
      <c r="G3497" s="326">
        <v>0</v>
      </c>
      <c r="H3497" s="327">
        <v>0</v>
      </c>
      <c r="I3497" s="332">
        <v>0</v>
      </c>
      <c r="J3497" s="326">
        <v>0</v>
      </c>
      <c r="K3497" s="327">
        <v>0</v>
      </c>
      <c r="L3497" s="336">
        <v>1.5860335064263727E-4</v>
      </c>
      <c r="M3497" s="337">
        <v>1.1415525114155251E-4</v>
      </c>
      <c r="N3497" s="345">
        <v>0.155904770228912</v>
      </c>
      <c r="O3497" s="346">
        <v>0.21489162459934108</v>
      </c>
      <c r="P3497" s="347">
        <v>0.19215402094385725</v>
      </c>
      <c r="Q3497" s="348">
        <v>6.1892130857648102E-2</v>
      </c>
      <c r="R3497" s="346">
        <v>0.17541962852636314</v>
      </c>
      <c r="S3497" s="347">
        <v>0.3145983376144853</v>
      </c>
      <c r="T3497" s="349">
        <v>0.15880605626607139</v>
      </c>
      <c r="U3497" s="349">
        <v>0.57924604236261457</v>
      </c>
      <c r="V3497" s="361">
        <v>0.18171782354515528</v>
      </c>
    </row>
    <row r="3498" spans="1:22" ht="16" hidden="1" customHeight="1" outlineLevel="1">
      <c r="A3498" s="65">
        <v>3489</v>
      </c>
      <c r="B3498" s="117">
        <v>1</v>
      </c>
      <c r="C3498" s="325">
        <v>1.4198702443479999E-4</v>
      </c>
      <c r="D3498" s="326">
        <v>1.1011903957611014E-4</v>
      </c>
      <c r="E3498" s="327">
        <v>1.2649610245802904E-4</v>
      </c>
      <c r="F3498" s="332">
        <v>0</v>
      </c>
      <c r="G3498" s="326">
        <v>0</v>
      </c>
      <c r="H3498" s="327">
        <v>0</v>
      </c>
      <c r="I3498" s="332">
        <v>0</v>
      </c>
      <c r="J3498" s="326">
        <v>0</v>
      </c>
      <c r="K3498" s="327">
        <v>0</v>
      </c>
      <c r="L3498" s="336">
        <v>1.4685495429873823E-4</v>
      </c>
      <c r="M3498" s="337">
        <v>1.1415525114155251E-4</v>
      </c>
      <c r="N3498" s="345">
        <v>0.26222296367557607</v>
      </c>
      <c r="O3498" s="346">
        <v>0.32216357631019876</v>
      </c>
      <c r="P3498" s="347">
        <v>0.25565731248564866</v>
      </c>
      <c r="Q3498" s="348">
        <v>4.4208664898320073E-2</v>
      </c>
      <c r="R3498" s="346">
        <v>0.18438900179192638</v>
      </c>
      <c r="S3498" s="347">
        <v>0.34057106438727103</v>
      </c>
      <c r="T3498" s="349">
        <v>0.21329460132023842</v>
      </c>
      <c r="U3498" s="349">
        <v>0.72702993510449276</v>
      </c>
      <c r="V3498" s="361">
        <v>0.31666632572918091</v>
      </c>
    </row>
    <row r="3499" spans="1:22" ht="16" hidden="1" customHeight="1" outlineLevel="1">
      <c r="A3499" s="65">
        <v>3490</v>
      </c>
      <c r="B3499" s="117">
        <v>1</v>
      </c>
      <c r="C3499" s="325">
        <v>1.477935105773333E-4</v>
      </c>
      <c r="D3499" s="326">
        <v>1.1293811809633188E-4</v>
      </c>
      <c r="E3499" s="327">
        <v>1.319446065122155E-4</v>
      </c>
      <c r="F3499" s="332">
        <v>0</v>
      </c>
      <c r="G3499" s="326">
        <v>0</v>
      </c>
      <c r="H3499" s="327">
        <v>0</v>
      </c>
      <c r="I3499" s="332">
        <v>0</v>
      </c>
      <c r="J3499" s="326">
        <v>0</v>
      </c>
      <c r="K3499" s="327">
        <v>0</v>
      </c>
      <c r="L3499" s="336">
        <v>1.644775488145868E-4</v>
      </c>
      <c r="M3499" s="337">
        <v>1.1415525114155251E-4</v>
      </c>
      <c r="N3499" s="345">
        <v>0.41112559481996314</v>
      </c>
      <c r="O3499" s="346">
        <v>0.43924966632290757</v>
      </c>
      <c r="P3499" s="347">
        <v>0.34890071526915539</v>
      </c>
      <c r="Q3499" s="348">
        <v>3.5366931918656058E-2</v>
      </c>
      <c r="R3499" s="346">
        <v>0.2048464455732909</v>
      </c>
      <c r="S3499" s="347">
        <v>0.35575942833420754</v>
      </c>
      <c r="T3499" s="349">
        <v>0.20216866803692682</v>
      </c>
      <c r="U3499" s="349">
        <v>0.72958470984604129</v>
      </c>
      <c r="V3499" s="361">
        <v>0.43472717873742789</v>
      </c>
    </row>
    <row r="3500" spans="1:22" ht="16" hidden="1" customHeight="1" outlineLevel="1">
      <c r="A3500" s="65">
        <v>3491</v>
      </c>
      <c r="B3500" s="117">
        <v>1</v>
      </c>
      <c r="C3500" s="325">
        <v>1.4456212916109031E-4</v>
      </c>
      <c r="D3500" s="326">
        <v>1.0827205709734416E-4</v>
      </c>
      <c r="E3500" s="327">
        <v>1.3141272873549729E-4</v>
      </c>
      <c r="F3500" s="332">
        <v>0</v>
      </c>
      <c r="G3500" s="326">
        <v>0</v>
      </c>
      <c r="H3500" s="327">
        <v>0</v>
      </c>
      <c r="I3500" s="332">
        <v>0</v>
      </c>
      <c r="J3500" s="326">
        <v>0</v>
      </c>
      <c r="K3500" s="327">
        <v>0</v>
      </c>
      <c r="L3500" s="336">
        <v>1.8797434150238492E-4</v>
      </c>
      <c r="M3500" s="337">
        <v>1.1415525114155251E-4</v>
      </c>
      <c r="N3500" s="345">
        <v>0.52844714968516637</v>
      </c>
      <c r="O3500" s="346">
        <v>0.54036742222280176</v>
      </c>
      <c r="P3500" s="347">
        <v>0.39327453089161774</v>
      </c>
      <c r="Q3500" s="348">
        <v>6.1892130857648102E-2</v>
      </c>
      <c r="R3500" s="346">
        <v>0.21515916460621531</v>
      </c>
      <c r="S3500" s="347">
        <v>0.34746496151587747</v>
      </c>
      <c r="T3500" s="349">
        <v>0.20245394837752456</v>
      </c>
      <c r="U3500" s="349">
        <v>0.69401438459832843</v>
      </c>
      <c r="V3500" s="361">
        <v>0.52503640211007085</v>
      </c>
    </row>
    <row r="3501" spans="1:22" ht="16" hidden="1" customHeight="1" outlineLevel="1">
      <c r="A3501" s="65">
        <v>3492</v>
      </c>
      <c r="B3501" s="117">
        <v>1</v>
      </c>
      <c r="C3501" s="325">
        <v>1.4231203765268128E-4</v>
      </c>
      <c r="D3501" s="326">
        <v>1.0537521089380596E-4</v>
      </c>
      <c r="E3501" s="327">
        <v>1.3003763009325023E-4</v>
      </c>
      <c r="F3501" s="332">
        <v>0</v>
      </c>
      <c r="G3501" s="326">
        <v>0</v>
      </c>
      <c r="H3501" s="327">
        <v>0</v>
      </c>
      <c r="I3501" s="332">
        <v>0</v>
      </c>
      <c r="J3501" s="326">
        <v>0</v>
      </c>
      <c r="K3501" s="327">
        <v>0</v>
      </c>
      <c r="L3501" s="336">
        <v>2.0677177565262342E-4</v>
      </c>
      <c r="M3501" s="337">
        <v>1.1415525114155251E-4</v>
      </c>
      <c r="N3501" s="345">
        <v>0.53730699913905511</v>
      </c>
      <c r="O3501" s="346">
        <v>0.60433963296199189</v>
      </c>
      <c r="P3501" s="347">
        <v>0.28925992019546592</v>
      </c>
      <c r="Q3501" s="348">
        <v>7.0733863837312116E-2</v>
      </c>
      <c r="R3501" s="346">
        <v>0.2038904346289053</v>
      </c>
      <c r="S3501" s="347">
        <v>0.31513781140176556</v>
      </c>
      <c r="T3501" s="349">
        <v>0.18619296896345378</v>
      </c>
      <c r="U3501" s="349">
        <v>0.63889020652107209</v>
      </c>
      <c r="V3501" s="361">
        <v>0.55368890995667897</v>
      </c>
    </row>
    <row r="3502" spans="1:22" ht="16" hidden="1" customHeight="1" outlineLevel="1">
      <c r="A3502" s="65">
        <v>3493</v>
      </c>
      <c r="B3502" s="117">
        <v>1</v>
      </c>
      <c r="C3502" s="325">
        <v>1.307553176553249E-4</v>
      </c>
      <c r="D3502" s="326">
        <v>1.1289923425467365E-4</v>
      </c>
      <c r="E3502" s="327">
        <v>1.3212622331402172E-4</v>
      </c>
      <c r="F3502" s="332">
        <v>0</v>
      </c>
      <c r="G3502" s="326">
        <v>0</v>
      </c>
      <c r="H3502" s="327">
        <v>0</v>
      </c>
      <c r="I3502" s="332">
        <v>0</v>
      </c>
      <c r="J3502" s="326">
        <v>0</v>
      </c>
      <c r="K3502" s="327">
        <v>0</v>
      </c>
      <c r="L3502" s="336">
        <v>1.8797434150238492E-4</v>
      </c>
      <c r="M3502" s="337">
        <v>1.1415525114155251E-4</v>
      </c>
      <c r="N3502" s="345">
        <v>0.52101630820771139</v>
      </c>
      <c r="O3502" s="346">
        <v>0.5723828800662818</v>
      </c>
      <c r="P3502" s="347">
        <v>0.22912343866329896</v>
      </c>
      <c r="Q3502" s="348">
        <v>7.9575596816976138E-2</v>
      </c>
      <c r="R3502" s="346">
        <v>0.2087972744002933</v>
      </c>
      <c r="S3502" s="347">
        <v>0.28743253107016054</v>
      </c>
      <c r="T3502" s="349">
        <v>0.12913690084390717</v>
      </c>
      <c r="U3502" s="349">
        <v>0.52254969521363592</v>
      </c>
      <c r="V3502" s="361">
        <v>0.57044677159358403</v>
      </c>
    </row>
    <row r="3503" spans="1:22" ht="16" hidden="1" customHeight="1" outlineLevel="1">
      <c r="A3503" s="65">
        <v>3494</v>
      </c>
      <c r="B3503" s="117">
        <v>1</v>
      </c>
      <c r="C3503" s="325">
        <v>1.3246163704920175E-4</v>
      </c>
      <c r="D3503" s="326">
        <v>1.0578349123121738E-4</v>
      </c>
      <c r="E3503" s="327">
        <v>1.3176298971040928E-4</v>
      </c>
      <c r="F3503" s="332">
        <v>0</v>
      </c>
      <c r="G3503" s="326">
        <v>0</v>
      </c>
      <c r="H3503" s="327">
        <v>0</v>
      </c>
      <c r="I3503" s="332">
        <v>0</v>
      </c>
      <c r="J3503" s="326">
        <v>0</v>
      </c>
      <c r="K3503" s="327">
        <v>0</v>
      </c>
      <c r="L3503" s="336">
        <v>1.9032402077116473E-4</v>
      </c>
      <c r="M3503" s="337">
        <v>1.1415525114155251E-4</v>
      </c>
      <c r="N3503" s="345">
        <v>0.49057843830967446</v>
      </c>
      <c r="O3503" s="346">
        <v>0.5043216232799046</v>
      </c>
      <c r="P3503" s="347">
        <v>0.25656264658819367</v>
      </c>
      <c r="Q3503" s="348">
        <v>9.7259062776304167E-2</v>
      </c>
      <c r="R3503" s="346">
        <v>0.21730384229263539</v>
      </c>
      <c r="S3503" s="347">
        <v>0.28751552703743438</v>
      </c>
      <c r="T3503" s="349">
        <v>0.10213036193398843</v>
      </c>
      <c r="U3503" s="349">
        <v>0.49896715913780432</v>
      </c>
      <c r="V3503" s="361">
        <v>0.54310740825793113</v>
      </c>
    </row>
    <row r="3504" spans="1:22" ht="16" hidden="1" customHeight="1" outlineLevel="1">
      <c r="A3504" s="65">
        <v>3495</v>
      </c>
      <c r="B3504" s="117">
        <v>1</v>
      </c>
      <c r="C3504" s="325">
        <v>1.3886189733978743E-4</v>
      </c>
      <c r="D3504" s="326">
        <v>1.0345046073172352E-4</v>
      </c>
      <c r="E3504" s="327">
        <v>1.3505803740032206E-4</v>
      </c>
      <c r="F3504" s="332">
        <v>0</v>
      </c>
      <c r="G3504" s="326">
        <v>0</v>
      </c>
      <c r="H3504" s="327">
        <v>0</v>
      </c>
      <c r="I3504" s="332">
        <v>0</v>
      </c>
      <c r="J3504" s="326">
        <v>0</v>
      </c>
      <c r="K3504" s="327">
        <v>0</v>
      </c>
      <c r="L3504" s="336">
        <v>2.1382081345896285E-4</v>
      </c>
      <c r="M3504" s="337">
        <v>1.1415525114155251E-4</v>
      </c>
      <c r="N3504" s="345">
        <v>0.54030791588956573</v>
      </c>
      <c r="O3504" s="346">
        <v>0.40961633883125731</v>
      </c>
      <c r="P3504" s="347">
        <v>0.19437787463795639</v>
      </c>
      <c r="Q3504" s="348">
        <v>5.3050397877984087E-2</v>
      </c>
      <c r="R3504" s="346">
        <v>0.22221793662720993</v>
      </c>
      <c r="S3504" s="347">
        <v>0.29560250393757981</v>
      </c>
      <c r="T3504" s="349">
        <v>0.14701446885469843</v>
      </c>
      <c r="U3504" s="349">
        <v>0.52726620242880229</v>
      </c>
      <c r="V3504" s="361">
        <v>0.48290125934283618</v>
      </c>
    </row>
    <row r="3505" spans="1:22" ht="16" hidden="1" customHeight="1" outlineLevel="1">
      <c r="A3505" s="65">
        <v>3496</v>
      </c>
      <c r="B3505" s="117">
        <v>1</v>
      </c>
      <c r="C3505" s="325">
        <v>1.4335583010241547E-4</v>
      </c>
      <c r="D3505" s="326">
        <v>1.0479195326893249E-4</v>
      </c>
      <c r="E3505" s="327">
        <v>1.3325484201096035E-4</v>
      </c>
      <c r="F3505" s="332">
        <v>0</v>
      </c>
      <c r="G3505" s="326">
        <v>0</v>
      </c>
      <c r="H3505" s="327">
        <v>0</v>
      </c>
      <c r="I3505" s="332">
        <v>0</v>
      </c>
      <c r="J3505" s="326">
        <v>0</v>
      </c>
      <c r="K3505" s="327">
        <v>0</v>
      </c>
      <c r="L3505" s="336">
        <v>2.2321953053408208E-4</v>
      </c>
      <c r="M3505" s="337">
        <v>1.1415525114155251E-4</v>
      </c>
      <c r="N3505" s="345">
        <v>0.48257599364164605</v>
      </c>
      <c r="O3505" s="346">
        <v>0.33044824402362222</v>
      </c>
      <c r="P3505" s="347">
        <v>0.16151554689401418</v>
      </c>
      <c r="Q3505" s="348">
        <v>1.7683465959328029E-2</v>
      </c>
      <c r="R3505" s="346">
        <v>0.22782241979128093</v>
      </c>
      <c r="S3505" s="347">
        <v>0.28286253801452543</v>
      </c>
      <c r="T3505" s="349">
        <v>0.15652381354128952</v>
      </c>
      <c r="U3505" s="349">
        <v>0.55173308360747764</v>
      </c>
      <c r="V3505" s="361">
        <v>0.51150795982278285</v>
      </c>
    </row>
    <row r="3506" spans="1:22" ht="16" hidden="1" customHeight="1" outlineLevel="1">
      <c r="A3506" s="65">
        <v>3497</v>
      </c>
      <c r="B3506" s="117">
        <v>1</v>
      </c>
      <c r="C3506" s="325">
        <v>1.4186826960518951E-4</v>
      </c>
      <c r="D3506" s="326">
        <v>1.1322974690876861E-4</v>
      </c>
      <c r="E3506" s="327">
        <v>1.308549057013782E-4</v>
      </c>
      <c r="F3506" s="332">
        <v>0</v>
      </c>
      <c r="G3506" s="326">
        <v>2.2231843702553075E-4</v>
      </c>
      <c r="H3506" s="327">
        <v>0</v>
      </c>
      <c r="I3506" s="332">
        <v>0</v>
      </c>
      <c r="J3506" s="326">
        <v>0</v>
      </c>
      <c r="K3506" s="327">
        <v>0</v>
      </c>
      <c r="L3506" s="336">
        <v>2.2321953053408208E-4</v>
      </c>
      <c r="M3506" s="337">
        <v>1.1415525114155251E-4</v>
      </c>
      <c r="N3506" s="345">
        <v>0.33767458483127316</v>
      </c>
      <c r="O3506" s="346">
        <v>0.26816323805196635</v>
      </c>
      <c r="P3506" s="347">
        <v>0.10856837927827571</v>
      </c>
      <c r="Q3506" s="348">
        <v>8.8417329796640146E-3</v>
      </c>
      <c r="R3506" s="346">
        <v>0.26455236931568776</v>
      </c>
      <c r="S3506" s="347">
        <v>0.29900017470814549</v>
      </c>
      <c r="T3506" s="349">
        <v>0.18238923108881733</v>
      </c>
      <c r="U3506" s="349">
        <v>0.57757561272390978</v>
      </c>
      <c r="V3506" s="361">
        <v>0.36748959903983119</v>
      </c>
    </row>
    <row r="3507" spans="1:22" ht="16" hidden="1" customHeight="1" outlineLevel="1">
      <c r="A3507" s="65">
        <v>3498</v>
      </c>
      <c r="B3507" s="117">
        <v>1</v>
      </c>
      <c r="C3507" s="325">
        <v>1.357867722782951E-4</v>
      </c>
      <c r="D3507" s="326">
        <v>1.1085783256761652E-4</v>
      </c>
      <c r="E3507" s="327">
        <v>1.2793606424377831E-4</v>
      </c>
      <c r="F3507" s="332">
        <v>0</v>
      </c>
      <c r="G3507" s="326">
        <v>2.083141260317966E-4</v>
      </c>
      <c r="H3507" s="327">
        <v>0</v>
      </c>
      <c r="I3507" s="332">
        <v>0</v>
      </c>
      <c r="J3507" s="326">
        <v>0</v>
      </c>
      <c r="K3507" s="327">
        <v>0</v>
      </c>
      <c r="L3507" s="336">
        <v>1.644775488145868E-4</v>
      </c>
      <c r="M3507" s="337">
        <v>1.1415525114155251E-4</v>
      </c>
      <c r="N3507" s="345">
        <v>0.16176370293229</v>
      </c>
      <c r="O3507" s="346">
        <v>0.16925885046765657</v>
      </c>
      <c r="P3507" s="347">
        <v>6.7747446080825655E-2</v>
      </c>
      <c r="Q3507" s="348">
        <v>8.8417329796640146E-3</v>
      </c>
      <c r="R3507" s="346">
        <v>0.27289544705303209</v>
      </c>
      <c r="S3507" s="347">
        <v>0.25539068596454101</v>
      </c>
      <c r="T3507" s="349">
        <v>0.15928152350040095</v>
      </c>
      <c r="U3507" s="349">
        <v>0.6204172199283372</v>
      </c>
      <c r="V3507" s="361">
        <v>0.18309967910610278</v>
      </c>
    </row>
    <row r="3508" spans="1:22" ht="16" hidden="1" customHeight="1" outlineLevel="1">
      <c r="A3508" s="65">
        <v>3499</v>
      </c>
      <c r="B3508" s="117">
        <v>1</v>
      </c>
      <c r="C3508" s="325">
        <v>1.3082407045141516E-4</v>
      </c>
      <c r="D3508" s="326">
        <v>1.1241318623394575E-4</v>
      </c>
      <c r="E3508" s="327">
        <v>1.2509505855838108E-4</v>
      </c>
      <c r="F3508" s="332">
        <v>0</v>
      </c>
      <c r="G3508" s="326">
        <v>0</v>
      </c>
      <c r="H3508" s="327">
        <v>0</v>
      </c>
      <c r="I3508" s="332">
        <v>0</v>
      </c>
      <c r="J3508" s="326">
        <v>0</v>
      </c>
      <c r="K3508" s="327">
        <v>0</v>
      </c>
      <c r="L3508" s="336">
        <v>1.1748396343899057E-4</v>
      </c>
      <c r="M3508" s="337">
        <v>1.1415525114155251E-4</v>
      </c>
      <c r="N3508" s="345">
        <v>3.2009778672113916E-2</v>
      </c>
      <c r="O3508" s="346">
        <v>3.8520310772311994E-2</v>
      </c>
      <c r="P3508" s="347">
        <v>2.6798961559997392E-2</v>
      </c>
      <c r="Q3508" s="348">
        <v>8.8417329796640146E-3</v>
      </c>
      <c r="R3508" s="346">
        <v>0.25590283746952192</v>
      </c>
      <c r="S3508" s="347">
        <v>0.20315474653351082</v>
      </c>
      <c r="T3508" s="349">
        <v>0.18619296896345378</v>
      </c>
      <c r="U3508" s="349">
        <v>0.6666979469771569</v>
      </c>
      <c r="V3508" s="361">
        <v>0.12247362932994631</v>
      </c>
    </row>
    <row r="3509" spans="1:22" ht="16" hidden="1" customHeight="1" outlineLevel="1">
      <c r="A3509" s="65">
        <v>3500</v>
      </c>
      <c r="B3509" s="117">
        <v>1</v>
      </c>
      <c r="C3509" s="325">
        <v>1.2869898402680663E-4</v>
      </c>
      <c r="D3509" s="326">
        <v>1.1678761842049674E-4</v>
      </c>
      <c r="E3509" s="327">
        <v>1.2840307887699429E-4</v>
      </c>
      <c r="F3509" s="332">
        <v>0</v>
      </c>
      <c r="G3509" s="326">
        <v>0</v>
      </c>
      <c r="H3509" s="327">
        <v>0</v>
      </c>
      <c r="I3509" s="332">
        <v>0</v>
      </c>
      <c r="J3509" s="326">
        <v>0</v>
      </c>
      <c r="K3509" s="327">
        <v>0</v>
      </c>
      <c r="L3509" s="336">
        <v>8.811297257924293E-5</v>
      </c>
      <c r="M3509" s="337">
        <v>1.1415525114155251E-4</v>
      </c>
      <c r="N3509" s="345">
        <v>1.857710369363754E-3</v>
      </c>
      <c r="O3509" s="346">
        <v>2.0388402468291544E-3</v>
      </c>
      <c r="P3509" s="347">
        <v>1.8602262042774625E-3</v>
      </c>
      <c r="Q3509" s="348">
        <v>8.8417329796640146E-3</v>
      </c>
      <c r="R3509" s="346">
        <v>0.22012271456935611</v>
      </c>
      <c r="S3509" s="347">
        <v>0.16724837409408438</v>
      </c>
      <c r="T3509" s="349">
        <v>0.21890511468532717</v>
      </c>
      <c r="U3509" s="349">
        <v>0.72005343484872586</v>
      </c>
      <c r="V3509" s="361">
        <v>3.2411765737274313E-2</v>
      </c>
    </row>
    <row r="3510" spans="1:22" ht="16" hidden="1" customHeight="1" outlineLevel="1">
      <c r="A3510" s="65">
        <v>3501</v>
      </c>
      <c r="B3510" s="117">
        <v>1</v>
      </c>
      <c r="C3510" s="325">
        <v>1.2490507973346142E-4</v>
      </c>
      <c r="D3510" s="326">
        <v>1.2555592471442782E-4</v>
      </c>
      <c r="E3510" s="327">
        <v>1.2938899865822803E-4</v>
      </c>
      <c r="F3510" s="332">
        <v>0</v>
      </c>
      <c r="G3510" s="326">
        <v>0</v>
      </c>
      <c r="H3510" s="327">
        <v>0</v>
      </c>
      <c r="I3510" s="332">
        <v>0</v>
      </c>
      <c r="J3510" s="326">
        <v>0</v>
      </c>
      <c r="K3510" s="327">
        <v>0</v>
      </c>
      <c r="L3510" s="336">
        <v>5.8741981719495287E-5</v>
      </c>
      <c r="M3510" s="337">
        <v>1.1415525114155251E-4</v>
      </c>
      <c r="N3510" s="345">
        <v>0</v>
      </c>
      <c r="O3510" s="346">
        <v>0</v>
      </c>
      <c r="P3510" s="347">
        <v>0</v>
      </c>
      <c r="Q3510" s="348">
        <v>1.7683465959328029E-2</v>
      </c>
      <c r="R3510" s="346">
        <v>0.19358913458798133</v>
      </c>
      <c r="S3510" s="347">
        <v>0.17009619233413498</v>
      </c>
      <c r="T3510" s="349">
        <v>0.235071000652532</v>
      </c>
      <c r="U3510" s="349">
        <v>0.77380196498822551</v>
      </c>
      <c r="V3510" s="361">
        <v>0</v>
      </c>
    </row>
    <row r="3511" spans="1:22" ht="16" hidden="1" customHeight="1" outlineLevel="1">
      <c r="A3511" s="65">
        <v>3502</v>
      </c>
      <c r="B3511" s="117">
        <v>1</v>
      </c>
      <c r="C3511" s="325">
        <v>1.2491758024184147E-4</v>
      </c>
      <c r="D3511" s="326">
        <v>1.2141479557782623E-4</v>
      </c>
      <c r="E3511" s="327">
        <v>1.2656096560153125E-4</v>
      </c>
      <c r="F3511" s="332">
        <v>0</v>
      </c>
      <c r="G3511" s="326">
        <v>0</v>
      </c>
      <c r="H3511" s="327">
        <v>0</v>
      </c>
      <c r="I3511" s="332">
        <v>0</v>
      </c>
      <c r="J3511" s="326">
        <v>0</v>
      </c>
      <c r="K3511" s="327">
        <v>0</v>
      </c>
      <c r="L3511" s="336">
        <v>3.7594868300476983E-5</v>
      </c>
      <c r="M3511" s="337">
        <v>1.1415525114155251E-4</v>
      </c>
      <c r="N3511" s="345">
        <v>0</v>
      </c>
      <c r="O3511" s="346">
        <v>0</v>
      </c>
      <c r="P3511" s="347">
        <v>0</v>
      </c>
      <c r="Q3511" s="348">
        <v>3.5366931918656058E-2</v>
      </c>
      <c r="R3511" s="346">
        <v>0.19405468996317149</v>
      </c>
      <c r="S3511" s="347">
        <v>0.17737395005870871</v>
      </c>
      <c r="T3511" s="349">
        <v>0.23687777614298436</v>
      </c>
      <c r="U3511" s="349">
        <v>0.75218464025204645</v>
      </c>
      <c r="V3511" s="361">
        <v>0</v>
      </c>
    </row>
    <row r="3512" spans="1:22" ht="16" hidden="1" customHeight="1" outlineLevel="1">
      <c r="A3512" s="65">
        <v>3503</v>
      </c>
      <c r="B3512" s="117">
        <v>1</v>
      </c>
      <c r="C3512" s="325">
        <v>1.1423589583108858E-4</v>
      </c>
      <c r="D3512" s="326">
        <v>1.0998294613030632E-4</v>
      </c>
      <c r="E3512" s="327">
        <v>1.1427588622221082E-4</v>
      </c>
      <c r="F3512" s="332">
        <v>0</v>
      </c>
      <c r="G3512" s="326">
        <v>0</v>
      </c>
      <c r="H3512" s="327">
        <v>0</v>
      </c>
      <c r="I3512" s="332">
        <v>0</v>
      </c>
      <c r="J3512" s="326">
        <v>0</v>
      </c>
      <c r="K3512" s="327">
        <v>0</v>
      </c>
      <c r="L3512" s="336">
        <v>2.3496792687798115E-5</v>
      </c>
      <c r="M3512" s="337">
        <v>1.1415525114155251E-4</v>
      </c>
      <c r="N3512" s="345">
        <v>0</v>
      </c>
      <c r="O3512" s="346">
        <v>0</v>
      </c>
      <c r="P3512" s="347">
        <v>0</v>
      </c>
      <c r="Q3512" s="348">
        <v>2.6525198938992044E-2</v>
      </c>
      <c r="R3512" s="346">
        <v>0.18687494127426582</v>
      </c>
      <c r="S3512" s="347">
        <v>0.20113170708923292</v>
      </c>
      <c r="T3512" s="349">
        <v>0.19246913645660388</v>
      </c>
      <c r="U3512" s="349">
        <v>0.6708248907904274</v>
      </c>
      <c r="V3512" s="361">
        <v>0</v>
      </c>
    </row>
    <row r="3513" spans="1:22" ht="16" hidden="1" customHeight="1" outlineLevel="1">
      <c r="A3513" s="65">
        <v>3504</v>
      </c>
      <c r="B3513" s="117">
        <v>1</v>
      </c>
      <c r="C3513" s="325">
        <v>1.0531678310192278E-4</v>
      </c>
      <c r="D3513" s="326">
        <v>9.8959377020197843E-5</v>
      </c>
      <c r="E3513" s="327">
        <v>1.0236701307520328E-4</v>
      </c>
      <c r="F3513" s="332">
        <v>0</v>
      </c>
      <c r="G3513" s="326">
        <v>0</v>
      </c>
      <c r="H3513" s="327">
        <v>0</v>
      </c>
      <c r="I3513" s="332">
        <v>0</v>
      </c>
      <c r="J3513" s="326">
        <v>0</v>
      </c>
      <c r="K3513" s="327">
        <v>0</v>
      </c>
      <c r="L3513" s="336">
        <v>9.3987170751192458E-6</v>
      </c>
      <c r="M3513" s="337">
        <v>1.1415525114155251E-4</v>
      </c>
      <c r="N3513" s="345">
        <v>0</v>
      </c>
      <c r="O3513" s="346">
        <v>0</v>
      </c>
      <c r="P3513" s="347">
        <v>0</v>
      </c>
      <c r="Q3513" s="348">
        <v>2.6525198938992044E-2</v>
      </c>
      <c r="R3513" s="346">
        <v>0.18706577527697829</v>
      </c>
      <c r="S3513" s="347">
        <v>0.17294401057418557</v>
      </c>
      <c r="T3513" s="349">
        <v>0.12143433164776836</v>
      </c>
      <c r="U3513" s="349">
        <v>0.556449590822644</v>
      </c>
      <c r="V3513" s="361">
        <v>0</v>
      </c>
    </row>
    <row r="3514" spans="1:22" ht="16" hidden="1" customHeight="1" outlineLevel="1">
      <c r="A3514" s="65">
        <v>3505</v>
      </c>
      <c r="B3514" s="117">
        <v>1</v>
      </c>
      <c r="C3514" s="325">
        <v>9.5953902325265187E-5</v>
      </c>
      <c r="D3514" s="326">
        <v>8.9024555476519823E-5</v>
      </c>
      <c r="E3514" s="327">
        <v>9.1651621768636571E-5</v>
      </c>
      <c r="F3514" s="332">
        <v>0</v>
      </c>
      <c r="G3514" s="326">
        <v>0</v>
      </c>
      <c r="H3514" s="327">
        <v>0</v>
      </c>
      <c r="I3514" s="332">
        <v>0</v>
      </c>
      <c r="J3514" s="326">
        <v>0</v>
      </c>
      <c r="K3514" s="327">
        <v>0</v>
      </c>
      <c r="L3514" s="336">
        <v>5.8741981719495289E-6</v>
      </c>
      <c r="M3514" s="337">
        <v>1.1415525114155251E-4</v>
      </c>
      <c r="N3514" s="345">
        <v>0</v>
      </c>
      <c r="O3514" s="346">
        <v>0</v>
      </c>
      <c r="P3514" s="347">
        <v>0</v>
      </c>
      <c r="Q3514" s="348">
        <v>3.5366931918656058E-2</v>
      </c>
      <c r="R3514" s="346">
        <v>0.18092712990896134</v>
      </c>
      <c r="S3514" s="347">
        <v>0.1719532398438651</v>
      </c>
      <c r="T3514" s="349">
        <v>6.2761674931501268E-2</v>
      </c>
      <c r="U3514" s="349">
        <v>0.46349509445707426</v>
      </c>
      <c r="V3514" s="361">
        <v>0</v>
      </c>
    </row>
    <row r="3515" spans="1:22" ht="16" hidden="1" customHeight="1" outlineLevel="1">
      <c r="A3515" s="65">
        <v>3506</v>
      </c>
      <c r="B3515" s="117">
        <v>1</v>
      </c>
      <c r="C3515" s="325">
        <v>9.0459928892233134E-5</v>
      </c>
      <c r="D3515" s="326">
        <v>8.2394860473791447E-5</v>
      </c>
      <c r="E3515" s="327">
        <v>8.5800966224736341E-5</v>
      </c>
      <c r="F3515" s="332">
        <v>0</v>
      </c>
      <c r="G3515" s="326">
        <v>0</v>
      </c>
      <c r="H3515" s="327">
        <v>0</v>
      </c>
      <c r="I3515" s="332">
        <v>0</v>
      </c>
      <c r="J3515" s="326">
        <v>0</v>
      </c>
      <c r="K3515" s="327">
        <v>0</v>
      </c>
      <c r="L3515" s="336">
        <v>2.3496792687798115E-6</v>
      </c>
      <c r="M3515" s="337">
        <v>1.1415525114155251E-4</v>
      </c>
      <c r="N3515" s="345">
        <v>0</v>
      </c>
      <c r="O3515" s="346">
        <v>0</v>
      </c>
      <c r="P3515" s="347">
        <v>0</v>
      </c>
      <c r="Q3515" s="348">
        <v>3.5366931918656058E-2</v>
      </c>
      <c r="R3515" s="346">
        <v>0.16727927521137645</v>
      </c>
      <c r="S3515" s="347">
        <v>0.19077270284298792</v>
      </c>
      <c r="T3515" s="349">
        <v>5.7721722247607986E-2</v>
      </c>
      <c r="U3515" s="349">
        <v>0.42379782539609101</v>
      </c>
      <c r="V3515" s="361">
        <v>0</v>
      </c>
    </row>
    <row r="3516" spans="1:22" ht="16" hidden="1" customHeight="1" outlineLevel="1">
      <c r="A3516" s="65">
        <v>3507</v>
      </c>
      <c r="B3516" s="117">
        <v>1</v>
      </c>
      <c r="C3516" s="325">
        <v>8.701603883352931E-5</v>
      </c>
      <c r="D3516" s="326">
        <v>7.914805969532916E-5</v>
      </c>
      <c r="E3516" s="327">
        <v>8.1727560812796943E-5</v>
      </c>
      <c r="F3516" s="332">
        <v>0</v>
      </c>
      <c r="G3516" s="326">
        <v>0</v>
      </c>
      <c r="H3516" s="327">
        <v>0</v>
      </c>
      <c r="I3516" s="332">
        <v>0</v>
      </c>
      <c r="J3516" s="326">
        <v>0</v>
      </c>
      <c r="K3516" s="327">
        <v>0</v>
      </c>
      <c r="L3516" s="336">
        <v>1.1748396343899057E-6</v>
      </c>
      <c r="M3516" s="337">
        <v>1.1415525114155251E-4</v>
      </c>
      <c r="N3516" s="345">
        <v>0</v>
      </c>
      <c r="O3516" s="346">
        <v>0</v>
      </c>
      <c r="P3516" s="347">
        <v>0</v>
      </c>
      <c r="Q3516" s="348">
        <v>5.3050397877984087E-2</v>
      </c>
      <c r="R3516" s="346">
        <v>0.15270357235311288</v>
      </c>
      <c r="S3516" s="347">
        <v>0.18720904013787446</v>
      </c>
      <c r="T3516" s="349">
        <v>5.7816815694473903E-2</v>
      </c>
      <c r="U3516" s="349">
        <v>0.41849175477902889</v>
      </c>
      <c r="V3516" s="361">
        <v>0</v>
      </c>
    </row>
    <row r="3517" spans="1:22" ht="16" hidden="1" customHeight="1" outlineLevel="1">
      <c r="A3517" s="65">
        <v>3508</v>
      </c>
      <c r="B3517" s="117">
        <v>1</v>
      </c>
      <c r="C3517" s="325">
        <v>8.6103501721785644E-5</v>
      </c>
      <c r="D3517" s="326">
        <v>7.8953640487038E-5</v>
      </c>
      <c r="E3517" s="327">
        <v>8.0611914744558764E-5</v>
      </c>
      <c r="F3517" s="332">
        <v>0</v>
      </c>
      <c r="G3517" s="326">
        <v>0</v>
      </c>
      <c r="H3517" s="327">
        <v>0</v>
      </c>
      <c r="I3517" s="332">
        <v>0</v>
      </c>
      <c r="J3517" s="326">
        <v>0</v>
      </c>
      <c r="K3517" s="327">
        <v>0</v>
      </c>
      <c r="L3517" s="336">
        <v>1.409807561267887E-5</v>
      </c>
      <c r="M3517" s="337">
        <v>1.1415525114155251E-4</v>
      </c>
      <c r="N3517" s="345">
        <v>0</v>
      </c>
      <c r="O3517" s="346">
        <v>0</v>
      </c>
      <c r="P3517" s="347">
        <v>0</v>
      </c>
      <c r="Q3517" s="348">
        <v>4.4208664898320073E-2</v>
      </c>
      <c r="R3517" s="346">
        <v>0.14949791842559562</v>
      </c>
      <c r="S3517" s="347">
        <v>0.20183199193409479</v>
      </c>
      <c r="T3517" s="349">
        <v>4.9733872710871457E-2</v>
      </c>
      <c r="U3517" s="349">
        <v>0.39883964138250255</v>
      </c>
      <c r="V3517" s="361">
        <v>0</v>
      </c>
    </row>
    <row r="3518" spans="1:22" ht="16" hidden="1" customHeight="1" outlineLevel="1">
      <c r="A3518" s="65">
        <v>3509</v>
      </c>
      <c r="B3518" s="117">
        <v>1</v>
      </c>
      <c r="C3518" s="325">
        <v>8.6766028665928303E-5</v>
      </c>
      <c r="D3518" s="326">
        <v>7.9886852686835542E-5</v>
      </c>
      <c r="E3518" s="327">
        <v>8.0832449432466301E-5</v>
      </c>
      <c r="F3518" s="332">
        <v>0</v>
      </c>
      <c r="G3518" s="326">
        <v>0</v>
      </c>
      <c r="H3518" s="327">
        <v>0</v>
      </c>
      <c r="I3518" s="332">
        <v>6.9097101488039455E-5</v>
      </c>
      <c r="J3518" s="326">
        <v>0</v>
      </c>
      <c r="K3518" s="327">
        <v>0</v>
      </c>
      <c r="L3518" s="336">
        <v>3.7594868300476983E-5</v>
      </c>
      <c r="M3518" s="337">
        <v>1.1415525114155251E-4</v>
      </c>
      <c r="N3518" s="345">
        <v>1.429007976433657E-4</v>
      </c>
      <c r="O3518" s="346">
        <v>3.1554977474899503E-4</v>
      </c>
      <c r="P3518" s="347">
        <v>2.6160209043903738E-4</v>
      </c>
      <c r="Q3518" s="348">
        <v>5.3050397877984087E-2</v>
      </c>
      <c r="R3518" s="346">
        <v>0.15183788917663793</v>
      </c>
      <c r="S3518" s="347">
        <v>0.21115872746638231</v>
      </c>
      <c r="T3518" s="349">
        <v>5.0114246498335104E-2</v>
      </c>
      <c r="U3518" s="349">
        <v>0.39107705659087461</v>
      </c>
      <c r="V3518" s="361">
        <v>0</v>
      </c>
    </row>
    <row r="3519" spans="1:22" ht="16" hidden="1" customHeight="1" outlineLevel="1">
      <c r="A3519" s="65">
        <v>3510</v>
      </c>
      <c r="B3519" s="117">
        <v>1</v>
      </c>
      <c r="C3519" s="325">
        <v>8.9253629833558294E-5</v>
      </c>
      <c r="D3519" s="326">
        <v>8.1383880590677434E-5</v>
      </c>
      <c r="E3519" s="327">
        <v>8.2285383846916033E-5</v>
      </c>
      <c r="F3519" s="332">
        <v>0</v>
      </c>
      <c r="G3519" s="326">
        <v>0</v>
      </c>
      <c r="H3519" s="327">
        <v>0</v>
      </c>
      <c r="I3519" s="332">
        <v>7.132604024571815E-5</v>
      </c>
      <c r="J3519" s="326">
        <v>0</v>
      </c>
      <c r="K3519" s="327">
        <v>0</v>
      </c>
      <c r="L3519" s="336">
        <v>9.3987170751192462E-5</v>
      </c>
      <c r="M3519" s="337">
        <v>1.1415525114155251E-4</v>
      </c>
      <c r="N3519" s="345">
        <v>1.6147790133700324E-2</v>
      </c>
      <c r="O3519" s="346">
        <v>2.19518139871357E-2</v>
      </c>
      <c r="P3519" s="347">
        <v>2.6490841365711382E-2</v>
      </c>
      <c r="Q3519" s="348">
        <v>3.5366931918656058E-2</v>
      </c>
      <c r="R3519" s="346">
        <v>0.162524459513361</v>
      </c>
      <c r="S3519" s="347">
        <v>0.21088380120112477</v>
      </c>
      <c r="T3519" s="349">
        <v>5.9718684631792113E-2</v>
      </c>
      <c r="U3519" s="349">
        <v>0.3974639934447457</v>
      </c>
      <c r="V3519" s="361">
        <v>0</v>
      </c>
    </row>
    <row r="3520" spans="1:22" ht="16" hidden="1" customHeight="1" outlineLevel="1">
      <c r="A3520" s="65">
        <v>3511</v>
      </c>
      <c r="B3520" s="117">
        <v>1</v>
      </c>
      <c r="C3520" s="325">
        <v>1.001665736493421E-4</v>
      </c>
      <c r="D3520" s="326">
        <v>8.6905386106146237E-5</v>
      </c>
      <c r="E3520" s="327">
        <v>9.1521895481632131E-5</v>
      </c>
      <c r="F3520" s="332">
        <v>0</v>
      </c>
      <c r="G3520" s="326">
        <v>0</v>
      </c>
      <c r="H3520" s="327">
        <v>0</v>
      </c>
      <c r="I3520" s="332">
        <v>7.132604024571815E-5</v>
      </c>
      <c r="J3520" s="326">
        <v>0</v>
      </c>
      <c r="K3520" s="327">
        <v>0</v>
      </c>
      <c r="L3520" s="336">
        <v>1.8210014333043539E-4</v>
      </c>
      <c r="M3520" s="337">
        <v>1.1415525114155251E-4</v>
      </c>
      <c r="N3520" s="345">
        <v>9.5743534421055029E-2</v>
      </c>
      <c r="O3520" s="346">
        <v>0.1258453845758811</v>
      </c>
      <c r="P3520" s="347">
        <v>0.12911140279525785</v>
      </c>
      <c r="Q3520" s="348">
        <v>2.6525198938992044E-2</v>
      </c>
      <c r="R3520" s="346">
        <v>0.16613783839883559</v>
      </c>
      <c r="S3520" s="347">
        <v>0.23663865931249101</v>
      </c>
      <c r="T3520" s="349">
        <v>7.5789477152131079E-2</v>
      </c>
      <c r="U3520" s="349">
        <v>0.43735778363969419</v>
      </c>
      <c r="V3520" s="361">
        <v>4.1506818387864387E-2</v>
      </c>
    </row>
    <row r="3521" spans="1:22" ht="16" hidden="1" customHeight="1" outlineLevel="1">
      <c r="A3521" s="65">
        <v>3512</v>
      </c>
      <c r="B3521" s="117">
        <v>1</v>
      </c>
      <c r="C3521" s="325">
        <v>1.2069865866357453E-4</v>
      </c>
      <c r="D3521" s="326">
        <v>1.024200389277804E-4</v>
      </c>
      <c r="E3521" s="327">
        <v>1.1042301549817898E-4</v>
      </c>
      <c r="F3521" s="332">
        <v>0</v>
      </c>
      <c r="G3521" s="326">
        <v>0</v>
      </c>
      <c r="H3521" s="327">
        <v>0</v>
      </c>
      <c r="I3521" s="332">
        <v>0</v>
      </c>
      <c r="J3521" s="326">
        <v>0</v>
      </c>
      <c r="K3521" s="327">
        <v>0</v>
      </c>
      <c r="L3521" s="336">
        <v>1.5860335064263727E-4</v>
      </c>
      <c r="M3521" s="337">
        <v>1.1415525114155251E-4</v>
      </c>
      <c r="N3521" s="345">
        <v>0.24950479268531653</v>
      </c>
      <c r="O3521" s="346">
        <v>0.28144536524431712</v>
      </c>
      <c r="P3521" s="347">
        <v>0.29506718783345182</v>
      </c>
      <c r="Q3521" s="348">
        <v>1.7683465959328029E-2</v>
      </c>
      <c r="R3521" s="346">
        <v>0.20601917574444739</v>
      </c>
      <c r="S3521" s="347">
        <v>0.24424840090616026</v>
      </c>
      <c r="T3521" s="349">
        <v>0.17763455874552178</v>
      </c>
      <c r="U3521" s="349">
        <v>0.57649474648710086</v>
      </c>
      <c r="V3521" s="361">
        <v>0.1643491970194339</v>
      </c>
    </row>
    <row r="3522" spans="1:22" ht="16" hidden="1" customHeight="1" outlineLevel="1">
      <c r="A3522" s="65">
        <v>3513</v>
      </c>
      <c r="B3522" s="117">
        <v>1</v>
      </c>
      <c r="C3522" s="325">
        <v>1.3781185463586322E-4</v>
      </c>
      <c r="D3522" s="326">
        <v>1.1109113561756591E-4</v>
      </c>
      <c r="E3522" s="327">
        <v>1.27430131724461E-4</v>
      </c>
      <c r="F3522" s="332">
        <v>0</v>
      </c>
      <c r="G3522" s="326">
        <v>0</v>
      </c>
      <c r="H3522" s="327">
        <v>0</v>
      </c>
      <c r="I3522" s="332">
        <v>0</v>
      </c>
      <c r="J3522" s="326">
        <v>0</v>
      </c>
      <c r="K3522" s="327">
        <v>0</v>
      </c>
      <c r="L3522" s="336">
        <v>1.4685495429873823E-4</v>
      </c>
      <c r="M3522" s="337">
        <v>1.1415525114155251E-4</v>
      </c>
      <c r="N3522" s="345">
        <v>0.40812467806945246</v>
      </c>
      <c r="O3522" s="346">
        <v>0.42636099962437096</v>
      </c>
      <c r="P3522" s="347">
        <v>0.44239819870134961</v>
      </c>
      <c r="Q3522" s="348">
        <v>8.8417329796640146E-3</v>
      </c>
      <c r="R3522" s="346">
        <v>0.24742670645208059</v>
      </c>
      <c r="S3522" s="347">
        <v>0.19059633216520536</v>
      </c>
      <c r="T3522" s="349">
        <v>0.24039623367702304</v>
      </c>
      <c r="U3522" s="349">
        <v>0.72545776603277068</v>
      </c>
      <c r="V3522" s="361">
        <v>0.30377918657515124</v>
      </c>
    </row>
    <row r="3523" spans="1:22" ht="16" hidden="1" customHeight="1" outlineLevel="1">
      <c r="A3523" s="65">
        <v>3514</v>
      </c>
      <c r="B3523" s="117">
        <v>1</v>
      </c>
      <c r="C3523" s="325">
        <v>1.4027445478673311E-4</v>
      </c>
      <c r="D3523" s="326">
        <v>1.1847906553262979E-4</v>
      </c>
      <c r="E3523" s="327">
        <v>1.3084193307267777E-4</v>
      </c>
      <c r="F3523" s="332">
        <v>0</v>
      </c>
      <c r="G3523" s="326">
        <v>0</v>
      </c>
      <c r="H3523" s="327">
        <v>0</v>
      </c>
      <c r="I3523" s="332">
        <v>0</v>
      </c>
      <c r="J3523" s="326">
        <v>0</v>
      </c>
      <c r="K3523" s="327">
        <v>0</v>
      </c>
      <c r="L3523" s="336">
        <v>1.644775488145868E-4</v>
      </c>
      <c r="M3523" s="337">
        <v>1.1415525114155251E-4</v>
      </c>
      <c r="N3523" s="345">
        <v>0.5337344791979709</v>
      </c>
      <c r="O3523" s="346">
        <v>0.5158022222968428</v>
      </c>
      <c r="P3523" s="347">
        <v>0.56844040254191008</v>
      </c>
      <c r="Q3523" s="348">
        <v>8.8417329796640146E-3</v>
      </c>
      <c r="R3523" s="346">
        <v>0.26122323481535492</v>
      </c>
      <c r="S3523" s="347">
        <v>0.15911989921030203</v>
      </c>
      <c r="T3523" s="349">
        <v>0.22147263775070675</v>
      </c>
      <c r="U3523" s="349">
        <v>0.74324292865662711</v>
      </c>
      <c r="V3523" s="361">
        <v>0.41920611600037605</v>
      </c>
    </row>
    <row r="3524" spans="1:22" ht="16" hidden="1" customHeight="1" outlineLevel="1">
      <c r="A3524" s="65">
        <v>3515</v>
      </c>
      <c r="B3524" s="117">
        <v>1</v>
      </c>
      <c r="C3524" s="325">
        <v>1.4252454629514215E-4</v>
      </c>
      <c r="D3524" s="326">
        <v>1.201121868822755E-4</v>
      </c>
      <c r="E3524" s="327">
        <v>1.3230784011582794E-4</v>
      </c>
      <c r="F3524" s="332">
        <v>0</v>
      </c>
      <c r="G3524" s="326">
        <v>0</v>
      </c>
      <c r="H3524" s="327">
        <v>0</v>
      </c>
      <c r="I3524" s="332">
        <v>0</v>
      </c>
      <c r="J3524" s="326">
        <v>0</v>
      </c>
      <c r="K3524" s="327">
        <v>0</v>
      </c>
      <c r="L3524" s="336">
        <v>1.8797434150238492E-4</v>
      </c>
      <c r="M3524" s="337">
        <v>1.1415525114155251E-4</v>
      </c>
      <c r="N3524" s="345">
        <v>0.6139018266758991</v>
      </c>
      <c r="O3524" s="346">
        <v>0.58993901345085886</v>
      </c>
      <c r="P3524" s="347">
        <v>0.60731407482147004</v>
      </c>
      <c r="Q3524" s="348">
        <v>8.8417329796640146E-3</v>
      </c>
      <c r="R3524" s="346">
        <v>0.25474589883679055</v>
      </c>
      <c r="S3524" s="347">
        <v>0.18629088663159304</v>
      </c>
      <c r="T3524" s="349">
        <v>0.15576306596636225</v>
      </c>
      <c r="U3524" s="349">
        <v>0.70226827222486954</v>
      </c>
      <c r="V3524" s="361">
        <v>0.52651750696545063</v>
      </c>
    </row>
    <row r="3525" spans="1:22" ht="16" hidden="1" customHeight="1" outlineLevel="1">
      <c r="A3525" s="65">
        <v>3516</v>
      </c>
      <c r="B3525" s="117">
        <v>1</v>
      </c>
      <c r="C3525" s="325">
        <v>1.4413086162197859E-4</v>
      </c>
      <c r="D3525" s="326">
        <v>1.1991776767398434E-4</v>
      </c>
      <c r="E3525" s="327">
        <v>1.3254134743243592E-4</v>
      </c>
      <c r="F3525" s="332">
        <v>0</v>
      </c>
      <c r="G3525" s="326">
        <v>0</v>
      </c>
      <c r="H3525" s="327">
        <v>0</v>
      </c>
      <c r="I3525" s="332">
        <v>0</v>
      </c>
      <c r="J3525" s="326">
        <v>0</v>
      </c>
      <c r="K3525" s="327">
        <v>0</v>
      </c>
      <c r="L3525" s="336">
        <v>2.0677177565262342E-4</v>
      </c>
      <c r="M3525" s="337">
        <v>1.1415525114155251E-4</v>
      </c>
      <c r="N3525" s="345">
        <v>0.65162763725374762</v>
      </c>
      <c r="O3525" s="346">
        <v>0.58140384400649125</v>
      </c>
      <c r="P3525" s="347">
        <v>0.61986547161806371</v>
      </c>
      <c r="Q3525" s="348">
        <v>1.7683465959328029E-2</v>
      </c>
      <c r="R3525" s="346">
        <v>0.24892624086553847</v>
      </c>
      <c r="S3525" s="347">
        <v>0.22065663581018385</v>
      </c>
      <c r="T3525" s="349">
        <v>0.11858152824179104</v>
      </c>
      <c r="U3525" s="349">
        <v>0.65913188331949413</v>
      </c>
      <c r="V3525" s="361">
        <v>0.58315831584207889</v>
      </c>
    </row>
    <row r="3526" spans="1:22" ht="16" hidden="1" customHeight="1" outlineLevel="1">
      <c r="A3526" s="65">
        <v>3517</v>
      </c>
      <c r="B3526" s="117">
        <v>1</v>
      </c>
      <c r="C3526" s="325">
        <v>1.3139284358270746E-4</v>
      </c>
      <c r="D3526" s="326">
        <v>1.2506987669369995E-4</v>
      </c>
      <c r="E3526" s="327">
        <v>1.2106057103254302E-4</v>
      </c>
      <c r="F3526" s="332">
        <v>0</v>
      </c>
      <c r="G3526" s="326">
        <v>0</v>
      </c>
      <c r="H3526" s="327">
        <v>0</v>
      </c>
      <c r="I3526" s="332">
        <v>0</v>
      </c>
      <c r="J3526" s="326">
        <v>0</v>
      </c>
      <c r="K3526" s="327">
        <v>0</v>
      </c>
      <c r="L3526" s="336">
        <v>1.8797434150238492E-4</v>
      </c>
      <c r="M3526" s="337">
        <v>1.1415525114155251E-4</v>
      </c>
      <c r="N3526" s="345">
        <v>0.66406000664872045</v>
      </c>
      <c r="O3526" s="346">
        <v>0.57103838033501608</v>
      </c>
      <c r="P3526" s="347">
        <v>0.59806095575273333</v>
      </c>
      <c r="Q3526" s="348">
        <v>1.7683465959328029E-2</v>
      </c>
      <c r="R3526" s="346">
        <v>0.26184141886494128</v>
      </c>
      <c r="S3526" s="347">
        <v>0.19874036666918873</v>
      </c>
      <c r="T3526" s="349">
        <v>8.235092498587894E-2</v>
      </c>
      <c r="U3526" s="349">
        <v>0.52392534315139283</v>
      </c>
      <c r="V3526" s="361">
        <v>0.52435692617126217</v>
      </c>
    </row>
    <row r="3527" spans="1:22" ht="16" hidden="1" customHeight="1" outlineLevel="1">
      <c r="A3527" s="65">
        <v>3518</v>
      </c>
      <c r="B3527" s="117">
        <v>1</v>
      </c>
      <c r="C3527" s="325">
        <v>1.331741660268646E-4</v>
      </c>
      <c r="D3527" s="326">
        <v>1.2069544450714895E-4</v>
      </c>
      <c r="E3527" s="327">
        <v>1.126413350059549E-4</v>
      </c>
      <c r="F3527" s="332">
        <v>0</v>
      </c>
      <c r="G3527" s="326">
        <v>0</v>
      </c>
      <c r="H3527" s="327">
        <v>0</v>
      </c>
      <c r="I3527" s="332">
        <v>0</v>
      </c>
      <c r="J3527" s="326">
        <v>0</v>
      </c>
      <c r="K3527" s="327">
        <v>0</v>
      </c>
      <c r="L3527" s="336">
        <v>1.9032402077116473E-4</v>
      </c>
      <c r="M3527" s="337">
        <v>1.1415525114155251E-4</v>
      </c>
      <c r="N3527" s="345">
        <v>0.63562274791769069</v>
      </c>
      <c r="O3527" s="346">
        <v>0.49556382764307433</v>
      </c>
      <c r="P3527" s="347">
        <v>0.58337622562286162</v>
      </c>
      <c r="Q3527" s="348">
        <v>1.7683465959328029E-2</v>
      </c>
      <c r="R3527" s="346">
        <v>0.27153072163750575</v>
      </c>
      <c r="S3527" s="347">
        <v>0.15245943036331625</v>
      </c>
      <c r="T3527" s="349">
        <v>8.2065644645281211E-2</v>
      </c>
      <c r="U3527" s="349">
        <v>0.49179413774807218</v>
      </c>
      <c r="V3527" s="361">
        <v>0.55381106293444216</v>
      </c>
    </row>
    <row r="3528" spans="1:22" ht="16" hidden="1" customHeight="1" outlineLevel="1">
      <c r="A3528" s="65">
        <v>3519</v>
      </c>
      <c r="B3528" s="117">
        <v>1</v>
      </c>
      <c r="C3528" s="325">
        <v>1.381806196330747E-4</v>
      </c>
      <c r="D3528" s="326">
        <v>1.154655678041169E-4</v>
      </c>
      <c r="E3528" s="327">
        <v>1.1853090843595644E-4</v>
      </c>
      <c r="F3528" s="332">
        <v>0</v>
      </c>
      <c r="G3528" s="326">
        <v>0</v>
      </c>
      <c r="H3528" s="327">
        <v>0</v>
      </c>
      <c r="I3528" s="332">
        <v>0</v>
      </c>
      <c r="J3528" s="326">
        <v>0</v>
      </c>
      <c r="K3528" s="327">
        <v>0</v>
      </c>
      <c r="L3528" s="336">
        <v>2.1382081345896285E-4</v>
      </c>
      <c r="M3528" s="337">
        <v>1.1415525114155251E-4</v>
      </c>
      <c r="N3528" s="345">
        <v>0.57017418259702923</v>
      </c>
      <c r="O3528" s="346">
        <v>0.5095593666316206</v>
      </c>
      <c r="P3528" s="347">
        <v>0.55583247645171163</v>
      </c>
      <c r="Q3528" s="348">
        <v>1.7683465959328029E-2</v>
      </c>
      <c r="R3528" s="346">
        <v>0.26960388803037727</v>
      </c>
      <c r="S3528" s="347">
        <v>0.13663821791859071</v>
      </c>
      <c r="T3528" s="349">
        <v>0.11953246271045014</v>
      </c>
      <c r="U3528" s="349">
        <v>0.50928451867098068</v>
      </c>
      <c r="V3528" s="361">
        <v>0.43497911925406468</v>
      </c>
    </row>
    <row r="3529" spans="1:22" ht="16" hidden="1" customHeight="1" outlineLevel="1">
      <c r="A3529" s="65">
        <v>3520</v>
      </c>
      <c r="B3529" s="117">
        <v>1</v>
      </c>
      <c r="C3529" s="325">
        <v>1.4221203358564087E-4</v>
      </c>
      <c r="D3529" s="326">
        <v>1.1076062296347095E-4</v>
      </c>
      <c r="E3529" s="327">
        <v>1.2074922794373236E-4</v>
      </c>
      <c r="F3529" s="332">
        <v>0</v>
      </c>
      <c r="G3529" s="326">
        <v>0</v>
      </c>
      <c r="H3529" s="327">
        <v>0</v>
      </c>
      <c r="I3529" s="332">
        <v>0</v>
      </c>
      <c r="J3529" s="326">
        <v>0</v>
      </c>
      <c r="K3529" s="327">
        <v>0</v>
      </c>
      <c r="L3529" s="336">
        <v>2.2321953053408208E-4</v>
      </c>
      <c r="M3529" s="337">
        <v>1.1415525114155251E-4</v>
      </c>
      <c r="N3529" s="345">
        <v>0.46385598915036513</v>
      </c>
      <c r="O3529" s="346">
        <v>0.44058853349448091</v>
      </c>
      <c r="P3529" s="347">
        <v>0.45949537078758096</v>
      </c>
      <c r="Q3529" s="348">
        <v>2.6525198938992044E-2</v>
      </c>
      <c r="R3529" s="346">
        <v>0.2574359894591377</v>
      </c>
      <c r="S3529" s="347">
        <v>0.13773792297962095</v>
      </c>
      <c r="T3529" s="349">
        <v>0.14682428196096659</v>
      </c>
      <c r="U3529" s="349">
        <v>0.56647216865487238</v>
      </c>
      <c r="V3529" s="361">
        <v>0.40941860865709051</v>
      </c>
    </row>
    <row r="3530" spans="1:22" ht="16" hidden="1" customHeight="1" outlineLevel="1">
      <c r="A3530" s="65">
        <v>3521</v>
      </c>
      <c r="B3530" s="117">
        <v>1</v>
      </c>
      <c r="C3530" s="325">
        <v>1.4209952901022044E-4</v>
      </c>
      <c r="D3530" s="326">
        <v>1.0838870862231886E-4</v>
      </c>
      <c r="E3530" s="327">
        <v>1.2704095286344768E-4</v>
      </c>
      <c r="F3530" s="332">
        <v>0</v>
      </c>
      <c r="G3530" s="326">
        <v>0</v>
      </c>
      <c r="H3530" s="327">
        <v>0</v>
      </c>
      <c r="I3530" s="332">
        <v>0</v>
      </c>
      <c r="J3530" s="326">
        <v>0</v>
      </c>
      <c r="K3530" s="327">
        <v>0</v>
      </c>
      <c r="L3530" s="336">
        <v>2.2321953053408208E-4</v>
      </c>
      <c r="M3530" s="337">
        <v>1.1415525114155251E-4</v>
      </c>
      <c r="N3530" s="345">
        <v>0.32467061224572691</v>
      </c>
      <c r="O3530" s="346">
        <v>0.30818816676037492</v>
      </c>
      <c r="P3530" s="347">
        <v>0.32348828153401177</v>
      </c>
      <c r="Q3530" s="348">
        <v>1.7683465959328029E-2</v>
      </c>
      <c r="R3530" s="346">
        <v>0.24060463218465786</v>
      </c>
      <c r="S3530" s="347">
        <v>0.14628137769977276</v>
      </c>
      <c r="T3530" s="349">
        <v>0.13455722731526407</v>
      </c>
      <c r="U3530" s="349">
        <v>0.63554934724366252</v>
      </c>
      <c r="V3530" s="361">
        <v>0.28988428535457339</v>
      </c>
    </row>
    <row r="3531" spans="1:22" ht="16" hidden="1" customHeight="1" outlineLevel="1">
      <c r="A3531" s="65">
        <v>3522</v>
      </c>
      <c r="B3531" s="117">
        <v>1</v>
      </c>
      <c r="C3531" s="325">
        <v>1.3514299609672251E-4</v>
      </c>
      <c r="D3531" s="326">
        <v>1.1307421154213569E-4</v>
      </c>
      <c r="E3531" s="327">
        <v>1.2523775747408597E-4</v>
      </c>
      <c r="F3531" s="332">
        <v>0</v>
      </c>
      <c r="G3531" s="326">
        <v>0</v>
      </c>
      <c r="H3531" s="327">
        <v>0</v>
      </c>
      <c r="I3531" s="332">
        <v>0</v>
      </c>
      <c r="J3531" s="326">
        <v>0</v>
      </c>
      <c r="K3531" s="327">
        <v>0</v>
      </c>
      <c r="L3531" s="336">
        <v>1.644775488145868E-4</v>
      </c>
      <c r="M3531" s="337">
        <v>1.1415525114155251E-4</v>
      </c>
      <c r="N3531" s="345">
        <v>0.16948034600503173</v>
      </c>
      <c r="O3531" s="346">
        <v>0.14904314305460931</v>
      </c>
      <c r="P3531" s="347">
        <v>0.167234783919185</v>
      </c>
      <c r="Q3531" s="348">
        <v>1.7683465959328029E-2</v>
      </c>
      <c r="R3531" s="346">
        <v>0.2326284059634301</v>
      </c>
      <c r="S3531" s="347">
        <v>0.18366093705296196</v>
      </c>
      <c r="T3531" s="349">
        <v>0.1724995126147626</v>
      </c>
      <c r="U3531" s="349">
        <v>0.68409006733308264</v>
      </c>
      <c r="V3531" s="361">
        <v>0.22103581326272342</v>
      </c>
    </row>
    <row r="3532" spans="1:22" ht="16" hidden="1" customHeight="1" outlineLevel="1">
      <c r="A3532" s="65">
        <v>3523</v>
      </c>
      <c r="B3532" s="117">
        <v>1</v>
      </c>
      <c r="C3532" s="325">
        <v>1.283364692837852E-4</v>
      </c>
      <c r="D3532" s="326">
        <v>1.1352137572120534E-4</v>
      </c>
      <c r="E3532" s="327">
        <v>1.2301943796631006E-4</v>
      </c>
      <c r="F3532" s="332">
        <v>0</v>
      </c>
      <c r="G3532" s="326">
        <v>0</v>
      </c>
      <c r="H3532" s="327">
        <v>0</v>
      </c>
      <c r="I3532" s="332">
        <v>0</v>
      </c>
      <c r="J3532" s="326">
        <v>0</v>
      </c>
      <c r="K3532" s="327">
        <v>0</v>
      </c>
      <c r="L3532" s="336">
        <v>1.1748396343899057E-4</v>
      </c>
      <c r="M3532" s="337">
        <v>1.1415525114155251E-4</v>
      </c>
      <c r="N3532" s="345">
        <v>4.6585660031737225E-2</v>
      </c>
      <c r="O3532" s="346">
        <v>3.8163491506783338E-2</v>
      </c>
      <c r="P3532" s="347">
        <v>3.9698497211041496E-2</v>
      </c>
      <c r="Q3532" s="348">
        <v>8.8417329796640146E-3</v>
      </c>
      <c r="R3532" s="346">
        <v>0.19396732494188124</v>
      </c>
      <c r="S3532" s="347">
        <v>0.15111073740046432</v>
      </c>
      <c r="T3532" s="349">
        <v>0.15081820672933488</v>
      </c>
      <c r="U3532" s="349">
        <v>0.69116482815583213</v>
      </c>
      <c r="V3532" s="361">
        <v>0.12182469163557905</v>
      </c>
    </row>
    <row r="3533" spans="1:22" ht="16" hidden="1" customHeight="1" outlineLevel="1">
      <c r="A3533" s="65">
        <v>3524</v>
      </c>
      <c r="B3533" s="117">
        <v>1</v>
      </c>
      <c r="C3533" s="325">
        <v>1.2738643064690136E-4</v>
      </c>
      <c r="D3533" s="326">
        <v>1.1443514600017377E-4</v>
      </c>
      <c r="E3533" s="327">
        <v>1.2639232142842548E-4</v>
      </c>
      <c r="F3533" s="332">
        <v>0</v>
      </c>
      <c r="G3533" s="326">
        <v>0</v>
      </c>
      <c r="H3533" s="327">
        <v>0</v>
      </c>
      <c r="I3533" s="332">
        <v>0</v>
      </c>
      <c r="J3533" s="326">
        <v>0</v>
      </c>
      <c r="K3533" s="327">
        <v>0</v>
      </c>
      <c r="L3533" s="336">
        <v>8.811297257924293E-5</v>
      </c>
      <c r="M3533" s="337">
        <v>1.1415525114155251E-4</v>
      </c>
      <c r="N3533" s="345">
        <v>4.2870239293009713E-3</v>
      </c>
      <c r="O3533" s="346">
        <v>5.0971006170728861E-4</v>
      </c>
      <c r="P3533" s="347">
        <v>1.8602262042774625E-3</v>
      </c>
      <c r="Q3533" s="348">
        <v>8.8417329796640146E-3</v>
      </c>
      <c r="R3533" s="346">
        <v>0.18257275855602775</v>
      </c>
      <c r="S3533" s="347">
        <v>0.13473967242522364</v>
      </c>
      <c r="T3533" s="349">
        <v>0.23830417784597299</v>
      </c>
      <c r="U3533" s="349">
        <v>0.7418672807188702</v>
      </c>
      <c r="V3533" s="361">
        <v>3.120932236241666E-2</v>
      </c>
    </row>
    <row r="3534" spans="1:22" ht="16" hidden="1" customHeight="1" outlineLevel="1">
      <c r="A3534" s="65">
        <v>3525</v>
      </c>
      <c r="B3534" s="117">
        <v>1</v>
      </c>
      <c r="C3534" s="325">
        <v>1.2506133608821204E-4</v>
      </c>
      <c r="D3534" s="326">
        <v>1.2466159635628852E-4</v>
      </c>
      <c r="E3534" s="327">
        <v>1.2759877589756677E-4</v>
      </c>
      <c r="F3534" s="332">
        <v>0</v>
      </c>
      <c r="G3534" s="326">
        <v>0</v>
      </c>
      <c r="H3534" s="327">
        <v>0</v>
      </c>
      <c r="I3534" s="332">
        <v>0</v>
      </c>
      <c r="J3534" s="326">
        <v>0</v>
      </c>
      <c r="K3534" s="327">
        <v>0</v>
      </c>
      <c r="L3534" s="336">
        <v>5.8741981719495287E-5</v>
      </c>
      <c r="M3534" s="337">
        <v>1.1415525114155251E-4</v>
      </c>
      <c r="N3534" s="345">
        <v>0</v>
      </c>
      <c r="O3534" s="346">
        <v>0</v>
      </c>
      <c r="P3534" s="347">
        <v>0</v>
      </c>
      <c r="Q3534" s="348">
        <v>8.8417329796640146E-3</v>
      </c>
      <c r="R3534" s="346">
        <v>0.16931322443102323</v>
      </c>
      <c r="S3534" s="347">
        <v>0.14336612311264935</v>
      </c>
      <c r="T3534" s="349">
        <v>0.25951001649707117</v>
      </c>
      <c r="U3534" s="349">
        <v>0.76387764772297972</v>
      </c>
      <c r="V3534" s="361">
        <v>0</v>
      </c>
    </row>
    <row r="3535" spans="1:22" ht="16" hidden="1" customHeight="1" outlineLevel="1">
      <c r="A3535" s="65">
        <v>3526</v>
      </c>
      <c r="B3535" s="117">
        <v>1</v>
      </c>
      <c r="C3535" s="325">
        <v>1.2629263616364698E-4</v>
      </c>
      <c r="D3535" s="326">
        <v>1.2435052562302266E-4</v>
      </c>
      <c r="E3535" s="327">
        <v>1.2659988348763258E-4</v>
      </c>
      <c r="F3535" s="332">
        <v>0</v>
      </c>
      <c r="G3535" s="326">
        <v>0</v>
      </c>
      <c r="H3535" s="327">
        <v>0</v>
      </c>
      <c r="I3535" s="332">
        <v>0</v>
      </c>
      <c r="J3535" s="326">
        <v>0</v>
      </c>
      <c r="K3535" s="327">
        <v>0</v>
      </c>
      <c r="L3535" s="336">
        <v>3.7594868300476983E-5</v>
      </c>
      <c r="M3535" s="337">
        <v>1.1415525114155251E-4</v>
      </c>
      <c r="N3535" s="345">
        <v>0</v>
      </c>
      <c r="O3535" s="346">
        <v>0</v>
      </c>
      <c r="P3535" s="347">
        <v>0</v>
      </c>
      <c r="Q3535" s="348">
        <v>1.7683465959328029E-2</v>
      </c>
      <c r="R3535" s="346">
        <v>0.15276062716039976</v>
      </c>
      <c r="S3535" s="347">
        <v>0.1244221661626156</v>
      </c>
      <c r="T3535" s="349">
        <v>0.22822427247818644</v>
      </c>
      <c r="U3535" s="349">
        <v>0.75483767556057757</v>
      </c>
      <c r="V3535" s="361">
        <v>0</v>
      </c>
    </row>
    <row r="3536" spans="1:22" ht="16" hidden="1" customHeight="1" outlineLevel="1">
      <c r="A3536" s="65">
        <v>3527</v>
      </c>
      <c r="B3536" s="117">
        <v>1</v>
      </c>
      <c r="C3536" s="325">
        <v>1.1579220912440482E-4</v>
      </c>
      <c r="D3536" s="326">
        <v>1.1309365346296481E-4</v>
      </c>
      <c r="E3536" s="327">
        <v>1.1489857239983213E-4</v>
      </c>
      <c r="F3536" s="332">
        <v>0</v>
      </c>
      <c r="G3536" s="326">
        <v>0</v>
      </c>
      <c r="H3536" s="327">
        <v>0</v>
      </c>
      <c r="I3536" s="332">
        <v>0</v>
      </c>
      <c r="J3536" s="326">
        <v>0</v>
      </c>
      <c r="K3536" s="327">
        <v>0</v>
      </c>
      <c r="L3536" s="336">
        <v>2.3496792687798115E-5</v>
      </c>
      <c r="M3536" s="337">
        <v>1.1415525114155251E-4</v>
      </c>
      <c r="N3536" s="345">
        <v>0</v>
      </c>
      <c r="O3536" s="346">
        <v>0</v>
      </c>
      <c r="P3536" s="347">
        <v>0</v>
      </c>
      <c r="Q3536" s="348">
        <v>8.8417329796640146E-3</v>
      </c>
      <c r="R3536" s="346">
        <v>0.14074483599738385</v>
      </c>
      <c r="S3536" s="347">
        <v>9.6618330243535611E-2</v>
      </c>
      <c r="T3536" s="349">
        <v>0.18210395074821958</v>
      </c>
      <c r="U3536" s="349">
        <v>0.64458931940606468</v>
      </c>
      <c r="V3536" s="361">
        <v>0</v>
      </c>
    </row>
    <row r="3537" spans="1:22" ht="16" hidden="1" customHeight="1" outlineLevel="1">
      <c r="A3537" s="65">
        <v>3528</v>
      </c>
      <c r="B3537" s="117">
        <v>1</v>
      </c>
      <c r="C3537" s="325">
        <v>1.0573555013265445E-4</v>
      </c>
      <c r="D3537" s="326">
        <v>1.010396625489132E-4</v>
      </c>
      <c r="E3537" s="327">
        <v>1.0336590548513746E-4</v>
      </c>
      <c r="F3537" s="332">
        <v>0</v>
      </c>
      <c r="G3537" s="326">
        <v>0</v>
      </c>
      <c r="H3537" s="327">
        <v>0</v>
      </c>
      <c r="I3537" s="332">
        <v>0</v>
      </c>
      <c r="J3537" s="326">
        <v>0</v>
      </c>
      <c r="K3537" s="327">
        <v>0</v>
      </c>
      <c r="L3537" s="336">
        <v>9.3987170751192458E-6</v>
      </c>
      <c r="M3537" s="337">
        <v>1.1415525114155251E-4</v>
      </c>
      <c r="N3537" s="345">
        <v>0</v>
      </c>
      <c r="O3537" s="346">
        <v>0</v>
      </c>
      <c r="P3537" s="347">
        <v>0</v>
      </c>
      <c r="Q3537" s="348">
        <v>8.8417329796640146E-3</v>
      </c>
      <c r="R3537" s="346">
        <v>0.12787649997859121</v>
      </c>
      <c r="S3537" s="347">
        <v>9.1555542261223422E-2</v>
      </c>
      <c r="T3537" s="349">
        <v>0.11791587411372965</v>
      </c>
      <c r="U3537" s="349">
        <v>0.5579234993273835</v>
      </c>
      <c r="V3537" s="361">
        <v>0</v>
      </c>
    </row>
    <row r="3538" spans="1:22" ht="16" hidden="1" customHeight="1" outlineLevel="1">
      <c r="A3538" s="65">
        <v>3529</v>
      </c>
      <c r="B3538" s="117">
        <v>1</v>
      </c>
      <c r="C3538" s="325">
        <v>9.6322667322476673E-5</v>
      </c>
      <c r="D3538" s="326">
        <v>9.1590889025963072E-5</v>
      </c>
      <c r="E3538" s="327">
        <v>9.2391061604561869E-5</v>
      </c>
      <c r="F3538" s="332">
        <v>0</v>
      </c>
      <c r="G3538" s="326">
        <v>0</v>
      </c>
      <c r="H3538" s="327">
        <v>0</v>
      </c>
      <c r="I3538" s="332">
        <v>0</v>
      </c>
      <c r="J3538" s="326">
        <v>0</v>
      </c>
      <c r="K3538" s="327">
        <v>0</v>
      </c>
      <c r="L3538" s="336">
        <v>5.8741981719495289E-6</v>
      </c>
      <c r="M3538" s="337">
        <v>1.1415525114155251E-4</v>
      </c>
      <c r="N3538" s="345">
        <v>0</v>
      </c>
      <c r="O3538" s="346">
        <v>0</v>
      </c>
      <c r="P3538" s="347">
        <v>0</v>
      </c>
      <c r="Q3538" s="348">
        <v>8.8417329796640146E-3</v>
      </c>
      <c r="R3538" s="346">
        <v>0.13138353697605271</v>
      </c>
      <c r="S3538" s="347">
        <v>8.0439195566278612E-2</v>
      </c>
      <c r="T3538" s="349">
        <v>6.6185039018674063E-2</v>
      </c>
      <c r="U3538" s="349">
        <v>0.42890737487918784</v>
      </c>
      <c r="V3538" s="361">
        <v>0</v>
      </c>
    </row>
    <row r="3539" spans="1:22" ht="16" hidden="1" customHeight="1" outlineLevel="1">
      <c r="A3539" s="65">
        <v>3530</v>
      </c>
      <c r="B3539" s="117">
        <v>1</v>
      </c>
      <c r="C3539" s="325">
        <v>9.1303713207886524E-5</v>
      </c>
      <c r="D3539" s="326">
        <v>8.5116729389867612E-5</v>
      </c>
      <c r="E3539" s="327">
        <v>8.6112309313546989E-5</v>
      </c>
      <c r="F3539" s="332">
        <v>0</v>
      </c>
      <c r="G3539" s="326">
        <v>0</v>
      </c>
      <c r="H3539" s="327">
        <v>0</v>
      </c>
      <c r="I3539" s="332">
        <v>0</v>
      </c>
      <c r="J3539" s="326">
        <v>0</v>
      </c>
      <c r="K3539" s="327">
        <v>0</v>
      </c>
      <c r="L3539" s="336">
        <v>2.3496792687798115E-6</v>
      </c>
      <c r="M3539" s="337">
        <v>1.1415525114155251E-4</v>
      </c>
      <c r="N3539" s="345">
        <v>0</v>
      </c>
      <c r="O3539" s="346">
        <v>0</v>
      </c>
      <c r="P3539" s="347">
        <v>0</v>
      </c>
      <c r="Q3539" s="348">
        <v>8.8417329796640146E-3</v>
      </c>
      <c r="R3539" s="346">
        <v>0.13054584644512765</v>
      </c>
      <c r="S3539" s="347">
        <v>7.225366307865827E-2</v>
      </c>
      <c r="T3539" s="349">
        <v>6.1905833909708073E-2</v>
      </c>
      <c r="U3539" s="349">
        <v>0.42635260013763943</v>
      </c>
      <c r="V3539" s="361">
        <v>0</v>
      </c>
    </row>
    <row r="3540" spans="1:22" ht="16" hidden="1" customHeight="1" outlineLevel="1">
      <c r="A3540" s="65">
        <v>3531</v>
      </c>
      <c r="B3540" s="117">
        <v>1</v>
      </c>
      <c r="C3540" s="325">
        <v>8.8378594246954785E-5</v>
      </c>
      <c r="D3540" s="326">
        <v>8.2258767027987631E-5</v>
      </c>
      <c r="E3540" s="327">
        <v>8.3050768940242222E-5</v>
      </c>
      <c r="F3540" s="332">
        <v>0</v>
      </c>
      <c r="G3540" s="326">
        <v>0</v>
      </c>
      <c r="H3540" s="327">
        <v>0</v>
      </c>
      <c r="I3540" s="332">
        <v>0</v>
      </c>
      <c r="J3540" s="326">
        <v>0</v>
      </c>
      <c r="K3540" s="327">
        <v>0</v>
      </c>
      <c r="L3540" s="336">
        <v>1.1748396343899057E-6</v>
      </c>
      <c r="M3540" s="337">
        <v>1.1415525114155251E-4</v>
      </c>
      <c r="N3540" s="345">
        <v>0</v>
      </c>
      <c r="O3540" s="346">
        <v>0</v>
      </c>
      <c r="P3540" s="347">
        <v>0</v>
      </c>
      <c r="Q3540" s="348">
        <v>8.8417329796640146E-3</v>
      </c>
      <c r="R3540" s="346">
        <v>0.12950770543912829</v>
      </c>
      <c r="S3540" s="347">
        <v>7.1304390331974735E-2</v>
      </c>
      <c r="T3540" s="349">
        <v>6.1240179781646691E-2</v>
      </c>
      <c r="U3540" s="349">
        <v>0.42458390993195205</v>
      </c>
      <c r="V3540" s="361">
        <v>0</v>
      </c>
    </row>
    <row r="3541" spans="1:22" ht="16" hidden="1" customHeight="1" outlineLevel="1">
      <c r="A3541" s="65">
        <v>3532</v>
      </c>
      <c r="B3541" s="117">
        <v>1</v>
      </c>
      <c r="C3541" s="325">
        <v>8.7266049001130316E-5</v>
      </c>
      <c r="D3541" s="326">
        <v>8.0625645678341937E-5</v>
      </c>
      <c r="E3541" s="327">
        <v>8.1831341842400493E-5</v>
      </c>
      <c r="F3541" s="332">
        <v>0</v>
      </c>
      <c r="G3541" s="326">
        <v>0</v>
      </c>
      <c r="H3541" s="327">
        <v>0</v>
      </c>
      <c r="I3541" s="332">
        <v>0</v>
      </c>
      <c r="J3541" s="326">
        <v>0</v>
      </c>
      <c r="K3541" s="327">
        <v>1.0399921554877401E-4</v>
      </c>
      <c r="L3541" s="336">
        <v>1.409807561267887E-5</v>
      </c>
      <c r="M3541" s="337">
        <v>1.1415525114155251E-4</v>
      </c>
      <c r="N3541" s="345">
        <v>0</v>
      </c>
      <c r="O3541" s="346">
        <v>0</v>
      </c>
      <c r="P3541" s="347">
        <v>0</v>
      </c>
      <c r="Q3541" s="348">
        <v>8.8417329796640146E-3</v>
      </c>
      <c r="R3541" s="346">
        <v>0.12474730900731634</v>
      </c>
      <c r="S3541" s="347">
        <v>8.7001108825789431E-2</v>
      </c>
      <c r="T3541" s="349">
        <v>5.8197189481937542E-2</v>
      </c>
      <c r="U3541" s="349">
        <v>0.4134804658629147</v>
      </c>
      <c r="V3541" s="361">
        <v>0</v>
      </c>
    </row>
    <row r="3542" spans="1:22" ht="16" hidden="1" customHeight="1" outlineLevel="1">
      <c r="A3542" s="65">
        <v>3533</v>
      </c>
      <c r="B3542" s="117">
        <v>1</v>
      </c>
      <c r="C3542" s="325">
        <v>8.7803570861472472E-5</v>
      </c>
      <c r="D3542" s="326">
        <v>8.1947696294721784E-5</v>
      </c>
      <c r="E3542" s="327">
        <v>8.1390272466585391E-5</v>
      </c>
      <c r="F3542" s="332">
        <v>0</v>
      </c>
      <c r="G3542" s="326">
        <v>0</v>
      </c>
      <c r="H3542" s="327">
        <v>0</v>
      </c>
      <c r="I3542" s="332">
        <v>0</v>
      </c>
      <c r="J3542" s="326">
        <v>0</v>
      </c>
      <c r="K3542" s="327">
        <v>0</v>
      </c>
      <c r="L3542" s="336">
        <v>3.7594868300476983E-5</v>
      </c>
      <c r="M3542" s="337">
        <v>1.1415525114155251E-4</v>
      </c>
      <c r="N3542" s="345">
        <v>1.429007976433657E-4</v>
      </c>
      <c r="O3542" s="346">
        <v>3.1554977474899503E-4</v>
      </c>
      <c r="P3542" s="347">
        <v>2.6160209043903738E-4</v>
      </c>
      <c r="Q3542" s="348">
        <v>8.8417329796640146E-3</v>
      </c>
      <c r="R3542" s="346">
        <v>0.1170590727598301</v>
      </c>
      <c r="S3542" s="347">
        <v>7.6325680330649959E-2</v>
      </c>
      <c r="T3542" s="349">
        <v>6.1049992887914871E-2</v>
      </c>
      <c r="U3542" s="349">
        <v>0.41004134601852255</v>
      </c>
      <c r="V3542" s="361">
        <v>0</v>
      </c>
    </row>
    <row r="3543" spans="1:22" ht="16" hidden="1" customHeight="1" outlineLevel="1">
      <c r="A3543" s="65">
        <v>3534</v>
      </c>
      <c r="B3543" s="117">
        <v>1</v>
      </c>
      <c r="C3543" s="325">
        <v>8.9591143559819648E-5</v>
      </c>
      <c r="D3543" s="326">
        <v>8.249207007793702E-5</v>
      </c>
      <c r="E3543" s="327">
        <v>8.2765371108832451E-5</v>
      </c>
      <c r="F3543" s="332">
        <v>0</v>
      </c>
      <c r="G3543" s="326">
        <v>0</v>
      </c>
      <c r="H3543" s="327">
        <v>0</v>
      </c>
      <c r="I3543" s="332">
        <v>7.8012856518754235E-5</v>
      </c>
      <c r="J3543" s="326">
        <v>0</v>
      </c>
      <c r="K3543" s="327">
        <v>0</v>
      </c>
      <c r="L3543" s="336">
        <v>9.3987170751192462E-5</v>
      </c>
      <c r="M3543" s="337">
        <v>1.1415525114155251E-4</v>
      </c>
      <c r="N3543" s="345">
        <v>1.8148401300707447E-2</v>
      </c>
      <c r="O3543" s="346">
        <v>2.5769299783397433E-2</v>
      </c>
      <c r="P3543" s="347">
        <v>2.3723761111218673E-2</v>
      </c>
      <c r="Q3543" s="348">
        <v>8.8417329796640146E-3</v>
      </c>
      <c r="R3543" s="346">
        <v>0.11239523044692645</v>
      </c>
      <c r="S3543" s="347">
        <v>6.5333827586615975E-2</v>
      </c>
      <c r="T3543" s="349">
        <v>6.9132935871517295E-2</v>
      </c>
      <c r="U3543" s="349">
        <v>0.41947436044885517</v>
      </c>
      <c r="V3543" s="361">
        <v>0</v>
      </c>
    </row>
    <row r="3544" spans="1:22" ht="16" hidden="1" customHeight="1" outlineLevel="1">
      <c r="A3544" s="65">
        <v>3535</v>
      </c>
      <c r="B3544" s="117">
        <v>1</v>
      </c>
      <c r="C3544" s="325">
        <v>1.0150412804600747E-4</v>
      </c>
      <c r="D3544" s="326">
        <v>8.7333108364386785E-5</v>
      </c>
      <c r="E3544" s="327">
        <v>9.1379196565927239E-5</v>
      </c>
      <c r="F3544" s="332">
        <v>0</v>
      </c>
      <c r="G3544" s="326">
        <v>0</v>
      </c>
      <c r="H3544" s="327">
        <v>0</v>
      </c>
      <c r="I3544" s="332">
        <v>8.4699672791790334E-5</v>
      </c>
      <c r="J3544" s="326">
        <v>0</v>
      </c>
      <c r="K3544" s="327">
        <v>0</v>
      </c>
      <c r="L3544" s="336">
        <v>1.8210014333043539E-4</v>
      </c>
      <c r="M3544" s="337">
        <v>1.1415525114155251E-4</v>
      </c>
      <c r="N3544" s="345">
        <v>9.0599105705893856E-2</v>
      </c>
      <c r="O3544" s="346">
        <v>0.15120161318704697</v>
      </c>
      <c r="P3544" s="347">
        <v>0.1331749884633843</v>
      </c>
      <c r="Q3544" s="348">
        <v>8.8417329796640146E-3</v>
      </c>
      <c r="R3544" s="346">
        <v>0.10535406607729689</v>
      </c>
      <c r="S3544" s="347">
        <v>3.7529991667535956E-2</v>
      </c>
      <c r="T3544" s="349">
        <v>8.2636205326476669E-2</v>
      </c>
      <c r="U3544" s="349">
        <v>0.45818902384001214</v>
      </c>
      <c r="V3544" s="361">
        <v>6.8370548566351011E-2</v>
      </c>
    </row>
    <row r="3545" spans="1:22" ht="16" hidden="1" customHeight="1" outlineLevel="1">
      <c r="A3545" s="65">
        <v>3536</v>
      </c>
      <c r="B3545" s="117">
        <v>1</v>
      </c>
      <c r="C3545" s="325">
        <v>1.2122993026972666E-4</v>
      </c>
      <c r="D3545" s="326">
        <v>1.0197287474871074E-4</v>
      </c>
      <c r="E3545" s="327">
        <v>1.1003383663716566E-4</v>
      </c>
      <c r="F3545" s="332">
        <v>0</v>
      </c>
      <c r="G3545" s="326">
        <v>0</v>
      </c>
      <c r="H3545" s="327">
        <v>0</v>
      </c>
      <c r="I3545" s="332">
        <v>0</v>
      </c>
      <c r="J3545" s="326">
        <v>0</v>
      </c>
      <c r="K3545" s="327">
        <v>0</v>
      </c>
      <c r="L3545" s="336">
        <v>1.5860335064263727E-4</v>
      </c>
      <c r="M3545" s="337">
        <v>1.1415525114155251E-4</v>
      </c>
      <c r="N3545" s="345">
        <v>0.22721226825295149</v>
      </c>
      <c r="O3545" s="346">
        <v>0.32072249677944248</v>
      </c>
      <c r="P3545" s="347">
        <v>0.30189785375607098</v>
      </c>
      <c r="Q3545" s="348">
        <v>8.8417329796640146E-3</v>
      </c>
      <c r="R3545" s="346">
        <v>0.10059311170235491</v>
      </c>
      <c r="S3545" s="347">
        <v>2.9069532914658056E-2</v>
      </c>
      <c r="T3545" s="349">
        <v>0.1415941423833415</v>
      </c>
      <c r="U3545" s="349">
        <v>0.59644164158457502</v>
      </c>
      <c r="V3545" s="361">
        <v>0.19792599678212611</v>
      </c>
    </row>
    <row r="3546" spans="1:22" ht="16" hidden="1" customHeight="1" outlineLevel="1">
      <c r="A3546" s="65">
        <v>3537</v>
      </c>
      <c r="B3546" s="117">
        <v>1</v>
      </c>
      <c r="C3546" s="325">
        <v>1.3644929922243776E-4</v>
      </c>
      <c r="D3546" s="326">
        <v>1.1408519142524969E-4</v>
      </c>
      <c r="E3546" s="327">
        <v>1.2680744554683971E-4</v>
      </c>
      <c r="F3546" s="332">
        <v>0</v>
      </c>
      <c r="G3546" s="326">
        <v>0</v>
      </c>
      <c r="H3546" s="327">
        <v>0</v>
      </c>
      <c r="I3546" s="332">
        <v>0</v>
      </c>
      <c r="J3546" s="326">
        <v>0</v>
      </c>
      <c r="K3546" s="327">
        <v>0</v>
      </c>
      <c r="L3546" s="336">
        <v>1.4685495429873823E-4</v>
      </c>
      <c r="M3546" s="337">
        <v>1.1415525114155251E-4</v>
      </c>
      <c r="N3546" s="345">
        <v>0.36025291085892491</v>
      </c>
      <c r="O3546" s="346">
        <v>0.43905426609637727</v>
      </c>
      <c r="P3546" s="347">
        <v>0.45675080266060986</v>
      </c>
      <c r="Q3546" s="348">
        <v>8.8417329796640146E-3</v>
      </c>
      <c r="R3546" s="346">
        <v>0.11166323763321997</v>
      </c>
      <c r="S3546" s="347">
        <v>3.3815896648075716E-2</v>
      </c>
      <c r="T3546" s="349">
        <v>0.19332497747839708</v>
      </c>
      <c r="U3546" s="349">
        <v>0.69136134928979742</v>
      </c>
      <c r="V3546" s="361">
        <v>0.32805709090561019</v>
      </c>
    </row>
    <row r="3547" spans="1:22" ht="16" hidden="1" customHeight="1" outlineLevel="1">
      <c r="A3547" s="65">
        <v>3538</v>
      </c>
      <c r="B3547" s="117">
        <v>1</v>
      </c>
      <c r="C3547" s="325">
        <v>1.415182553705481E-4</v>
      </c>
      <c r="D3547" s="326">
        <v>1.181096690368766E-4</v>
      </c>
      <c r="E3547" s="327">
        <v>1.3263215583333903E-4</v>
      </c>
      <c r="F3547" s="332">
        <v>0</v>
      </c>
      <c r="G3547" s="326">
        <v>0</v>
      </c>
      <c r="H3547" s="327">
        <v>0</v>
      </c>
      <c r="I3547" s="332">
        <v>0</v>
      </c>
      <c r="J3547" s="326">
        <v>0</v>
      </c>
      <c r="K3547" s="327">
        <v>0</v>
      </c>
      <c r="L3547" s="336">
        <v>1.644775488145868E-4</v>
      </c>
      <c r="M3547" s="337">
        <v>1.1415525114155251E-4</v>
      </c>
      <c r="N3547" s="345">
        <v>0.47943217609349198</v>
      </c>
      <c r="O3547" s="346">
        <v>0.53177969565698069</v>
      </c>
      <c r="P3547" s="347">
        <v>0.56761507966082725</v>
      </c>
      <c r="Q3547" s="348">
        <v>8.8417329796640146E-3</v>
      </c>
      <c r="R3547" s="346">
        <v>0.10943021062231155</v>
      </c>
      <c r="S3547" s="347">
        <v>3.7296563385915339E-2</v>
      </c>
      <c r="T3547" s="349">
        <v>0.21053689136112699</v>
      </c>
      <c r="U3547" s="349">
        <v>0.71288041345899378</v>
      </c>
      <c r="V3547" s="361">
        <v>0.43750615898154271</v>
      </c>
    </row>
    <row r="3548" spans="1:22" ht="16" hidden="1" customHeight="1" outlineLevel="1">
      <c r="A3548" s="65">
        <v>3539</v>
      </c>
      <c r="B3548" s="117">
        <v>1</v>
      </c>
      <c r="C3548" s="325">
        <v>1.4268705290408279E-4</v>
      </c>
      <c r="D3548" s="326">
        <v>1.1921785852413618E-4</v>
      </c>
      <c r="E3548" s="327">
        <v>1.3481155745501361E-4</v>
      </c>
      <c r="F3548" s="332">
        <v>0</v>
      </c>
      <c r="G3548" s="326">
        <v>0</v>
      </c>
      <c r="H3548" s="327">
        <v>0</v>
      </c>
      <c r="I3548" s="332">
        <v>0</v>
      </c>
      <c r="J3548" s="326">
        <v>0</v>
      </c>
      <c r="K3548" s="327">
        <v>0</v>
      </c>
      <c r="L3548" s="336">
        <v>1.8797434150238492E-4</v>
      </c>
      <c r="M3548" s="337">
        <v>1.1415525114155251E-4</v>
      </c>
      <c r="N3548" s="345">
        <v>0.55502669804683236</v>
      </c>
      <c r="O3548" s="346">
        <v>0.60698325704077527</v>
      </c>
      <c r="P3548" s="347">
        <v>0.63551358509175537</v>
      </c>
      <c r="Q3548" s="348">
        <v>8.8417329796640146E-3</v>
      </c>
      <c r="R3548" s="346">
        <v>0.11564810866222099</v>
      </c>
      <c r="S3548" s="347">
        <v>3.4998597676379868E-2</v>
      </c>
      <c r="T3548" s="349">
        <v>0.16850558784639433</v>
      </c>
      <c r="U3548" s="349">
        <v>0.66158839749405995</v>
      </c>
      <c r="V3548" s="361">
        <v>0.5285101274152143</v>
      </c>
    </row>
    <row r="3549" spans="1:22" ht="16" hidden="1" customHeight="1" outlineLevel="1">
      <c r="A3549" s="65">
        <v>3540</v>
      </c>
      <c r="B3549" s="117">
        <v>1</v>
      </c>
      <c r="C3549" s="325">
        <v>1.4229328689011121E-4</v>
      </c>
      <c r="D3549" s="326">
        <v>1.2215358856933263E-4</v>
      </c>
      <c r="E3549" s="327">
        <v>1.3276188212034347E-4</v>
      </c>
      <c r="F3549" s="332">
        <v>0</v>
      </c>
      <c r="G3549" s="326">
        <v>0</v>
      </c>
      <c r="H3549" s="327">
        <v>0</v>
      </c>
      <c r="I3549" s="332">
        <v>0</v>
      </c>
      <c r="J3549" s="326">
        <v>0</v>
      </c>
      <c r="K3549" s="327">
        <v>0</v>
      </c>
      <c r="L3549" s="336">
        <v>2.0677177565262342E-4</v>
      </c>
      <c r="M3549" s="337">
        <v>1.1415525114155251E-4</v>
      </c>
      <c r="N3549" s="345">
        <v>0.6113296123183185</v>
      </c>
      <c r="O3549" s="346">
        <v>0.64521462048303413</v>
      </c>
      <c r="P3549" s="347">
        <v>0.67135207558270094</v>
      </c>
      <c r="Q3549" s="348">
        <v>1.7683465959328029E-2</v>
      </c>
      <c r="R3549" s="346">
        <v>0.13034797178246607</v>
      </c>
      <c r="S3549" s="347">
        <v>3.902911694473462E-2</v>
      </c>
      <c r="T3549" s="349">
        <v>0.16061283175652369</v>
      </c>
      <c r="U3549" s="349">
        <v>0.60852769132343876</v>
      </c>
      <c r="V3549" s="361">
        <v>0.59453381189628818</v>
      </c>
    </row>
    <row r="3550" spans="1:22" ht="16" hidden="1" customHeight="1" outlineLevel="1">
      <c r="A3550" s="65">
        <v>3541</v>
      </c>
      <c r="B3550" s="117">
        <v>1</v>
      </c>
      <c r="C3550" s="325">
        <v>1.3185536239276931E-4</v>
      </c>
      <c r="D3550" s="326">
        <v>1.1756529525366137E-4</v>
      </c>
      <c r="E3550" s="327">
        <v>1.2819551681778719E-4</v>
      </c>
      <c r="F3550" s="332">
        <v>0</v>
      </c>
      <c r="G3550" s="326">
        <v>0</v>
      </c>
      <c r="H3550" s="327">
        <v>0</v>
      </c>
      <c r="I3550" s="332">
        <v>0</v>
      </c>
      <c r="J3550" s="326">
        <v>0</v>
      </c>
      <c r="K3550" s="327">
        <v>0</v>
      </c>
      <c r="L3550" s="336">
        <v>1.8797434150238492E-4</v>
      </c>
      <c r="M3550" s="337">
        <v>1.1415525114155251E-4</v>
      </c>
      <c r="N3550" s="345">
        <v>0.61833175140284335</v>
      </c>
      <c r="O3550" s="346">
        <v>0.64872418882032146</v>
      </c>
      <c r="P3550" s="347">
        <v>0.66793974336843209</v>
      </c>
      <c r="Q3550" s="348">
        <v>6.1892130857648102E-2</v>
      </c>
      <c r="R3550" s="346">
        <v>0.13026026243346253</v>
      </c>
      <c r="S3550" s="347">
        <v>5.6183462732111042E-2</v>
      </c>
      <c r="T3550" s="349">
        <v>8.1209803623488008E-2</v>
      </c>
      <c r="U3550" s="349">
        <v>0.46487074239483112</v>
      </c>
      <c r="V3550" s="361">
        <v>0.62310233957068395</v>
      </c>
    </row>
    <row r="3551" spans="1:22" ht="16" hidden="1" customHeight="1" outlineLevel="1">
      <c r="A3551" s="65">
        <v>3542</v>
      </c>
      <c r="B3551" s="117">
        <v>1</v>
      </c>
      <c r="C3551" s="325">
        <v>1.3429921178106913E-4</v>
      </c>
      <c r="D3551" s="326">
        <v>1.1023569110108482E-4</v>
      </c>
      <c r="E3551" s="327">
        <v>1.2295457482280783E-4</v>
      </c>
      <c r="F3551" s="332">
        <v>0</v>
      </c>
      <c r="G3551" s="326">
        <v>0</v>
      </c>
      <c r="H3551" s="327">
        <v>0</v>
      </c>
      <c r="I3551" s="332">
        <v>0</v>
      </c>
      <c r="J3551" s="326">
        <v>0</v>
      </c>
      <c r="K3551" s="327">
        <v>0</v>
      </c>
      <c r="L3551" s="336">
        <v>1.9032402077116473E-4</v>
      </c>
      <c r="M3551" s="337">
        <v>1.1415525114155251E-4</v>
      </c>
      <c r="N3551" s="345">
        <v>0.57174609137110621</v>
      </c>
      <c r="O3551" s="346">
        <v>0.64664164397221013</v>
      </c>
      <c r="P3551" s="347">
        <v>0.63887939920217729</v>
      </c>
      <c r="Q3551" s="348">
        <v>6.1892130857648102E-2</v>
      </c>
      <c r="R3551" s="346">
        <v>0.11332836210331311</v>
      </c>
      <c r="S3551" s="347">
        <v>6.8674440753343696E-2</v>
      </c>
      <c r="T3551" s="349">
        <v>6.7231066934199099E-2</v>
      </c>
      <c r="U3551" s="349">
        <v>0.43293605812547575</v>
      </c>
      <c r="V3551" s="361">
        <v>0.62097229702093626</v>
      </c>
    </row>
    <row r="3552" spans="1:22" ht="16" hidden="1" customHeight="1" outlineLevel="1">
      <c r="A3552" s="65">
        <v>3543</v>
      </c>
      <c r="B3552" s="117">
        <v>1</v>
      </c>
      <c r="C3552" s="325">
        <v>1.3872439174760688E-4</v>
      </c>
      <c r="D3552" s="326">
        <v>1.0537521089380596E-4</v>
      </c>
      <c r="E3552" s="327">
        <v>1.2578260787950461E-4</v>
      </c>
      <c r="F3552" s="332">
        <v>0</v>
      </c>
      <c r="G3552" s="326">
        <v>0</v>
      </c>
      <c r="H3552" s="327">
        <v>0</v>
      </c>
      <c r="I3552" s="332">
        <v>0</v>
      </c>
      <c r="J3552" s="326">
        <v>0</v>
      </c>
      <c r="K3552" s="327">
        <v>0</v>
      </c>
      <c r="L3552" s="336">
        <v>2.1382081345896285E-4</v>
      </c>
      <c r="M3552" s="337">
        <v>1.1415525114155251E-4</v>
      </c>
      <c r="N3552" s="345">
        <v>0.53187676882860713</v>
      </c>
      <c r="O3552" s="346">
        <v>0.59943333295164225</v>
      </c>
      <c r="P3552" s="347">
        <v>0.57691621068221477</v>
      </c>
      <c r="Q3552" s="348">
        <v>8.8417329796640146E-2</v>
      </c>
      <c r="R3552" s="346">
        <v>0.10129664463817625</v>
      </c>
      <c r="S3552" s="347">
        <v>7.555277826174904E-2</v>
      </c>
      <c r="T3552" s="349">
        <v>9.9848119209206554E-2</v>
      </c>
      <c r="U3552" s="349">
        <v>0.44875600940967952</v>
      </c>
      <c r="V3552" s="361">
        <v>0.5233033567380535</v>
      </c>
    </row>
    <row r="3553" spans="1:22" ht="16" hidden="1" customHeight="1" outlineLevel="1">
      <c r="A3553" s="65">
        <v>3544</v>
      </c>
      <c r="B3553" s="117">
        <v>1</v>
      </c>
      <c r="C3553" s="325">
        <v>1.3939316894593957E-4</v>
      </c>
      <c r="D3553" s="326">
        <v>1.0623065541028704E-4</v>
      </c>
      <c r="E3553" s="327">
        <v>1.2735229595225834E-4</v>
      </c>
      <c r="F3553" s="332">
        <v>0</v>
      </c>
      <c r="G3553" s="326">
        <v>0</v>
      </c>
      <c r="H3553" s="327">
        <v>0</v>
      </c>
      <c r="I3553" s="332">
        <v>0</v>
      </c>
      <c r="J3553" s="326">
        <v>0</v>
      </c>
      <c r="K3553" s="327">
        <v>0</v>
      </c>
      <c r="L3553" s="336">
        <v>2.2321953053408208E-4</v>
      </c>
      <c r="M3553" s="337">
        <v>1.1415525114155251E-4</v>
      </c>
      <c r="N3553" s="345">
        <v>0.43041720250181753</v>
      </c>
      <c r="O3553" s="346">
        <v>0.49444545079734642</v>
      </c>
      <c r="P3553" s="347">
        <v>0.47828320729614232</v>
      </c>
      <c r="Q3553" s="348">
        <v>7.0733863837312116E-2</v>
      </c>
      <c r="R3553" s="346">
        <v>9.0910470319296249E-2</v>
      </c>
      <c r="S3553" s="347">
        <v>8.2114691521259872E-2</v>
      </c>
      <c r="T3553" s="349">
        <v>0.13798059140243688</v>
      </c>
      <c r="U3553" s="349">
        <v>0.49395587022169013</v>
      </c>
      <c r="V3553" s="361">
        <v>0.46683814276695945</v>
      </c>
    </row>
    <row r="3554" spans="1:22" ht="16" hidden="1" customHeight="1" outlineLevel="1">
      <c r="A3554" s="65">
        <v>3545</v>
      </c>
      <c r="B3554" s="117">
        <v>1</v>
      </c>
      <c r="C3554" s="325">
        <v>1.3597427990399584E-4</v>
      </c>
      <c r="D3554" s="326">
        <v>1.0856368590978089E-4</v>
      </c>
      <c r="E3554" s="327">
        <v>1.2755985801146544E-4</v>
      </c>
      <c r="F3554" s="332">
        <v>0</v>
      </c>
      <c r="G3554" s="326">
        <v>0</v>
      </c>
      <c r="H3554" s="327">
        <v>0</v>
      </c>
      <c r="I3554" s="332">
        <v>0</v>
      </c>
      <c r="J3554" s="326">
        <v>0</v>
      </c>
      <c r="K3554" s="327">
        <v>0</v>
      </c>
      <c r="L3554" s="336">
        <v>2.2321953053408208E-4</v>
      </c>
      <c r="M3554" s="337">
        <v>1.1415525114155251E-4</v>
      </c>
      <c r="N3554" s="345">
        <v>0.28665900007259165</v>
      </c>
      <c r="O3554" s="346">
        <v>0.35381206683210248</v>
      </c>
      <c r="P3554" s="347">
        <v>0.33384182241123656</v>
      </c>
      <c r="Q3554" s="348">
        <v>8.8417329796640146E-2</v>
      </c>
      <c r="R3554" s="346">
        <v>7.2210108552424421E-2</v>
      </c>
      <c r="S3554" s="347">
        <v>8.4013237014626929E-2</v>
      </c>
      <c r="T3554" s="349">
        <v>0.1371247503806437</v>
      </c>
      <c r="U3554" s="349">
        <v>0.56146087973875813</v>
      </c>
      <c r="V3554" s="361">
        <v>0.4004785375970375</v>
      </c>
    </row>
    <row r="3555" spans="1:22" ht="16" hidden="1" customHeight="1" outlineLevel="1">
      <c r="A3555" s="65">
        <v>3546</v>
      </c>
      <c r="B3555" s="117">
        <v>1</v>
      </c>
      <c r="C3555" s="325">
        <v>1.3069281511342463E-4</v>
      </c>
      <c r="D3555" s="326">
        <v>1.0842759246397709E-4</v>
      </c>
      <c r="E3555" s="327">
        <v>1.2492641438527531E-4</v>
      </c>
      <c r="F3555" s="332">
        <v>0</v>
      </c>
      <c r="G3555" s="326">
        <v>0</v>
      </c>
      <c r="H3555" s="327">
        <v>0</v>
      </c>
      <c r="I3555" s="332">
        <v>0</v>
      </c>
      <c r="J3555" s="326">
        <v>0</v>
      </c>
      <c r="K3555" s="327">
        <v>0</v>
      </c>
      <c r="L3555" s="336">
        <v>1.644775488145868E-4</v>
      </c>
      <c r="M3555" s="337">
        <v>1.1415525114155251E-4</v>
      </c>
      <c r="N3555" s="345">
        <v>0.15018873832317736</v>
      </c>
      <c r="O3555" s="346">
        <v>0.17145271737728152</v>
      </c>
      <c r="P3555" s="347">
        <v>0.16311317510865014</v>
      </c>
      <c r="Q3555" s="348">
        <v>9.7259062776304167E-2</v>
      </c>
      <c r="R3555" s="346">
        <v>5.4184724793474026E-2</v>
      </c>
      <c r="S3555" s="347">
        <v>6.7092319508871151E-2</v>
      </c>
      <c r="T3555" s="349">
        <v>0.16099320554398736</v>
      </c>
      <c r="U3555" s="349">
        <v>0.62778676245203469</v>
      </c>
      <c r="V3555" s="361">
        <v>0.2453137175931831</v>
      </c>
    </row>
    <row r="3556" spans="1:22" ht="16" hidden="1" customHeight="1" outlineLevel="1">
      <c r="A3556" s="65">
        <v>3547</v>
      </c>
      <c r="B3556" s="117">
        <v>1</v>
      </c>
      <c r="C3556" s="325">
        <v>1.26298886417837E-4</v>
      </c>
      <c r="D3556" s="326">
        <v>1.0798042828490742E-4</v>
      </c>
      <c r="E3556" s="327">
        <v>1.2112543417604524E-4</v>
      </c>
      <c r="F3556" s="332">
        <v>2.4009783986974649E-4</v>
      </c>
      <c r="G3556" s="326">
        <v>0</v>
      </c>
      <c r="H3556" s="327">
        <v>0</v>
      </c>
      <c r="I3556" s="332">
        <v>0</v>
      </c>
      <c r="J3556" s="326">
        <v>0</v>
      </c>
      <c r="K3556" s="327">
        <v>0</v>
      </c>
      <c r="L3556" s="336">
        <v>1.1748396343899057E-4</v>
      </c>
      <c r="M3556" s="337">
        <v>1.1415525114155251E-4</v>
      </c>
      <c r="N3556" s="345">
        <v>4.3584743281226537E-2</v>
      </c>
      <c r="O3556" s="346">
        <v>4.0745678990324892E-2</v>
      </c>
      <c r="P3556" s="347">
        <v>3.7698716695223129E-2</v>
      </c>
      <c r="Q3556" s="348">
        <v>0.10610079575596817</v>
      </c>
      <c r="R3556" s="346">
        <v>6.7178893457231562E-2</v>
      </c>
      <c r="S3556" s="347">
        <v>6.2112527493832857E-2</v>
      </c>
      <c r="T3556" s="349">
        <v>0.18248432453568322</v>
      </c>
      <c r="U3556" s="349">
        <v>0.67554139800559376</v>
      </c>
      <c r="V3556" s="361">
        <v>6.9673004691752374E-2</v>
      </c>
    </row>
    <row r="3557" spans="1:22" ht="16" hidden="1" customHeight="1" outlineLevel="1">
      <c r="A3557" s="65">
        <v>3548</v>
      </c>
      <c r="B3557" s="117">
        <v>1</v>
      </c>
      <c r="C3557" s="325">
        <v>1.251738406636325E-4</v>
      </c>
      <c r="D3557" s="326">
        <v>1.1181048668824318E-4</v>
      </c>
      <c r="E3557" s="327">
        <v>1.2375887780223538E-4</v>
      </c>
      <c r="F3557" s="332">
        <v>0</v>
      </c>
      <c r="G3557" s="326">
        <v>0</v>
      </c>
      <c r="H3557" s="327">
        <v>0</v>
      </c>
      <c r="I3557" s="332">
        <v>0</v>
      </c>
      <c r="J3557" s="326">
        <v>0</v>
      </c>
      <c r="K3557" s="327">
        <v>0</v>
      </c>
      <c r="L3557" s="336">
        <v>8.811297257924293E-5</v>
      </c>
      <c r="M3557" s="337">
        <v>1.1415525114155251E-4</v>
      </c>
      <c r="N3557" s="345">
        <v>3.7154207387275081E-3</v>
      </c>
      <c r="O3557" s="346">
        <v>1.529130185121866E-3</v>
      </c>
      <c r="P3557" s="347">
        <v>1.8602262042774625E-3</v>
      </c>
      <c r="Q3557" s="348">
        <v>0.10610079575596817</v>
      </c>
      <c r="R3557" s="346">
        <v>6.3918930816907485E-2</v>
      </c>
      <c r="S3557" s="347">
        <v>5.9939055735208226E-2</v>
      </c>
      <c r="T3557" s="349">
        <v>0.29650136732791055</v>
      </c>
      <c r="U3557" s="349">
        <v>0.7990549307027619</v>
      </c>
      <c r="V3557" s="361">
        <v>3.8991230502051034E-2</v>
      </c>
    </row>
    <row r="3558" spans="1:22" ht="16" hidden="1" customHeight="1" outlineLevel="1">
      <c r="A3558" s="65">
        <v>3549</v>
      </c>
      <c r="B3558" s="117">
        <v>1</v>
      </c>
      <c r="C3558" s="325">
        <v>1.237300319457367E-4</v>
      </c>
      <c r="D3558" s="326">
        <v>1.2044269953637046E-4</v>
      </c>
      <c r="E3558" s="327">
        <v>1.2530262061758821E-4</v>
      </c>
      <c r="F3558" s="332">
        <v>0</v>
      </c>
      <c r="G3558" s="326">
        <v>0</v>
      </c>
      <c r="H3558" s="327">
        <v>0</v>
      </c>
      <c r="I3558" s="332">
        <v>0</v>
      </c>
      <c r="J3558" s="326">
        <v>0</v>
      </c>
      <c r="K3558" s="327">
        <v>0</v>
      </c>
      <c r="L3558" s="336">
        <v>5.8741981719495287E-5</v>
      </c>
      <c r="M3558" s="337">
        <v>1.1415525114155251E-4</v>
      </c>
      <c r="N3558" s="345">
        <v>0</v>
      </c>
      <c r="O3558" s="346">
        <v>0</v>
      </c>
      <c r="P3558" s="347">
        <v>0</v>
      </c>
      <c r="Q3558" s="348">
        <v>0.10610079575596817</v>
      </c>
      <c r="R3558" s="346">
        <v>5.8468272799440967E-2</v>
      </c>
      <c r="S3558" s="347">
        <v>6.3736146721942361E-2</v>
      </c>
      <c r="T3558" s="349">
        <v>0.29450440494372643</v>
      </c>
      <c r="U3558" s="349">
        <v>0.81821574126437513</v>
      </c>
      <c r="V3558" s="361">
        <v>0</v>
      </c>
    </row>
    <row r="3559" spans="1:22" ht="16" hidden="1" customHeight="1" outlineLevel="1">
      <c r="A3559" s="65">
        <v>3550</v>
      </c>
      <c r="B3559" s="117">
        <v>1</v>
      </c>
      <c r="C3559" s="325">
        <v>1.2593637167481554E-4</v>
      </c>
      <c r="D3559" s="326">
        <v>1.217453082319212E-4</v>
      </c>
      <c r="E3559" s="327">
        <v>1.2556207319159709E-4</v>
      </c>
      <c r="F3559" s="332">
        <v>0</v>
      </c>
      <c r="G3559" s="326">
        <v>0</v>
      </c>
      <c r="H3559" s="327">
        <v>0</v>
      </c>
      <c r="I3559" s="332">
        <v>0</v>
      </c>
      <c r="J3559" s="326">
        <v>0</v>
      </c>
      <c r="K3559" s="327">
        <v>0</v>
      </c>
      <c r="L3559" s="336">
        <v>3.7594868300476983E-5</v>
      </c>
      <c r="M3559" s="337">
        <v>1.1415525114155251E-4</v>
      </c>
      <c r="N3559" s="345">
        <v>0</v>
      </c>
      <c r="O3559" s="346">
        <v>0</v>
      </c>
      <c r="P3559" s="347">
        <v>0</v>
      </c>
      <c r="Q3559" s="348">
        <v>0.14146772767462423</v>
      </c>
      <c r="R3559" s="346">
        <v>5.8285425348691029E-2</v>
      </c>
      <c r="S3559" s="347">
        <v>7.3628294404946087E-2</v>
      </c>
      <c r="T3559" s="349">
        <v>0.28404412578847615</v>
      </c>
      <c r="U3559" s="349">
        <v>0.78520019075821079</v>
      </c>
      <c r="V3559" s="361">
        <v>0</v>
      </c>
    </row>
    <row r="3560" spans="1:22" ht="16" hidden="1" customHeight="1" outlineLevel="1">
      <c r="A3560" s="65">
        <v>3551</v>
      </c>
      <c r="B3560" s="117">
        <v>1</v>
      </c>
      <c r="C3560" s="325">
        <v>1.1504217862160182E-4</v>
      </c>
      <c r="D3560" s="326">
        <v>1.1052731991352156E-4</v>
      </c>
      <c r="E3560" s="327">
        <v>1.1444453039531661E-4</v>
      </c>
      <c r="F3560" s="332">
        <v>0</v>
      </c>
      <c r="G3560" s="326">
        <v>0</v>
      </c>
      <c r="H3560" s="327">
        <v>0</v>
      </c>
      <c r="I3560" s="332">
        <v>0</v>
      </c>
      <c r="J3560" s="326">
        <v>0</v>
      </c>
      <c r="K3560" s="327">
        <v>0</v>
      </c>
      <c r="L3560" s="336">
        <v>2.3496792687798115E-5</v>
      </c>
      <c r="M3560" s="337">
        <v>1.1415525114155251E-4</v>
      </c>
      <c r="N3560" s="345">
        <v>0</v>
      </c>
      <c r="O3560" s="346">
        <v>0</v>
      </c>
      <c r="P3560" s="347">
        <v>0</v>
      </c>
      <c r="Q3560" s="348">
        <v>0.15030946065428824</v>
      </c>
      <c r="R3560" s="346">
        <v>5.7052587344563546E-2</v>
      </c>
      <c r="S3560" s="347">
        <v>8.3437446120675926E-2</v>
      </c>
      <c r="T3560" s="349">
        <v>0.19380044471272664</v>
      </c>
      <c r="U3560" s="349">
        <v>0.63368239647099256</v>
      </c>
      <c r="V3560" s="361">
        <v>0</v>
      </c>
    </row>
    <row r="3561" spans="1:22" ht="16" hidden="1" customHeight="1" outlineLevel="1">
      <c r="A3561" s="65">
        <v>3552</v>
      </c>
      <c r="B3561" s="117">
        <v>1</v>
      </c>
      <c r="C3561" s="325">
        <v>1.0497926937566142E-4</v>
      </c>
      <c r="D3561" s="326">
        <v>9.946486696175485E-5</v>
      </c>
      <c r="E3561" s="327">
        <v>1.0232809518910195E-4</v>
      </c>
      <c r="F3561" s="332">
        <v>0</v>
      </c>
      <c r="G3561" s="326">
        <v>0</v>
      </c>
      <c r="H3561" s="327">
        <v>0</v>
      </c>
      <c r="I3561" s="332">
        <v>0</v>
      </c>
      <c r="J3561" s="326">
        <v>0</v>
      </c>
      <c r="K3561" s="327">
        <v>0</v>
      </c>
      <c r="L3561" s="336">
        <v>9.3987170751192458E-6</v>
      </c>
      <c r="M3561" s="337">
        <v>1.1415525114155251E-4</v>
      </c>
      <c r="N3561" s="345">
        <v>0</v>
      </c>
      <c r="O3561" s="346">
        <v>0</v>
      </c>
      <c r="P3561" s="347">
        <v>0</v>
      </c>
      <c r="Q3561" s="348">
        <v>0.10610079575596817</v>
      </c>
      <c r="R3561" s="346">
        <v>6.0565978080774914E-2</v>
      </c>
      <c r="S3561" s="347">
        <v>7.4069212604751439E-2</v>
      </c>
      <c r="T3561" s="349">
        <v>0.10251073572145207</v>
      </c>
      <c r="U3561" s="349">
        <v>0.55163482304049494</v>
      </c>
      <c r="V3561" s="361">
        <v>0</v>
      </c>
    </row>
    <row r="3562" spans="1:22" ht="16" hidden="1" customHeight="1" outlineLevel="1">
      <c r="A3562" s="65">
        <v>3553</v>
      </c>
      <c r="B3562" s="117">
        <v>1</v>
      </c>
      <c r="C3562" s="325">
        <v>9.527887487274248E-5</v>
      </c>
      <c r="D3562" s="326">
        <v>8.94911615764186E-5</v>
      </c>
      <c r="E3562" s="327">
        <v>9.2365116347160978E-5</v>
      </c>
      <c r="F3562" s="332">
        <v>0</v>
      </c>
      <c r="G3562" s="326">
        <v>0</v>
      </c>
      <c r="H3562" s="327">
        <v>0</v>
      </c>
      <c r="I3562" s="332">
        <v>0</v>
      </c>
      <c r="J3562" s="326">
        <v>1.6277801230782672E-4</v>
      </c>
      <c r="K3562" s="327">
        <v>0</v>
      </c>
      <c r="L3562" s="336">
        <v>5.8741981719495289E-6</v>
      </c>
      <c r="M3562" s="337">
        <v>1.1415525114155251E-4</v>
      </c>
      <c r="N3562" s="345">
        <v>0</v>
      </c>
      <c r="O3562" s="346">
        <v>0</v>
      </c>
      <c r="P3562" s="347">
        <v>0</v>
      </c>
      <c r="Q3562" s="348">
        <v>0.1237842617152962</v>
      </c>
      <c r="R3562" s="346">
        <v>5.3613426489578189E-2</v>
      </c>
      <c r="S3562" s="347">
        <v>7.5127419682144758E-2</v>
      </c>
      <c r="T3562" s="349">
        <v>7.4077795108544675E-2</v>
      </c>
      <c r="U3562" s="349">
        <v>0.46968551017698007</v>
      </c>
      <c r="V3562" s="361">
        <v>0</v>
      </c>
    </row>
    <row r="3563" spans="1:22" ht="16" hidden="1" customHeight="1" outlineLevel="1">
      <c r="A3563" s="65">
        <v>3554</v>
      </c>
      <c r="B3563" s="117">
        <v>1</v>
      </c>
      <c r="C3563" s="325">
        <v>9.0028661353121409E-5</v>
      </c>
      <c r="D3563" s="326">
        <v>8.2103231661354714E-5</v>
      </c>
      <c r="E3563" s="327">
        <v>8.538584210632213E-5</v>
      </c>
      <c r="F3563" s="332">
        <v>0</v>
      </c>
      <c r="G3563" s="326">
        <v>0</v>
      </c>
      <c r="H3563" s="327">
        <v>0</v>
      </c>
      <c r="I3563" s="332">
        <v>7.5783917761075554E-5</v>
      </c>
      <c r="J3563" s="326">
        <v>1.767539022534482E-4</v>
      </c>
      <c r="K3563" s="327">
        <v>0</v>
      </c>
      <c r="L3563" s="336">
        <v>2.3496792687798115E-6</v>
      </c>
      <c r="M3563" s="337">
        <v>1.1415525114155251E-4</v>
      </c>
      <c r="N3563" s="345">
        <v>0</v>
      </c>
      <c r="O3563" s="346">
        <v>0</v>
      </c>
      <c r="P3563" s="347">
        <v>0</v>
      </c>
      <c r="Q3563" s="348">
        <v>7.9575596816976138E-2</v>
      </c>
      <c r="R3563" s="346">
        <v>5.0082520547023973E-2</v>
      </c>
      <c r="S3563" s="347">
        <v>8.1056484443866553E-2</v>
      </c>
      <c r="T3563" s="349">
        <v>6.5519384890612695E-2</v>
      </c>
      <c r="U3563" s="349">
        <v>0.42173435348945576</v>
      </c>
      <c r="V3563" s="361">
        <v>0</v>
      </c>
    </row>
    <row r="3564" spans="1:22" ht="16" hidden="1" customHeight="1" outlineLevel="1">
      <c r="A3564" s="65">
        <v>3555</v>
      </c>
      <c r="B3564" s="117">
        <v>1</v>
      </c>
      <c r="C3564" s="325">
        <v>8.7666065269291921E-5</v>
      </c>
      <c r="D3564" s="326">
        <v>7.9867410766006427E-5</v>
      </c>
      <c r="E3564" s="327">
        <v>8.1208655664779183E-5</v>
      </c>
      <c r="F3564" s="332">
        <v>0</v>
      </c>
      <c r="G3564" s="326">
        <v>0</v>
      </c>
      <c r="H3564" s="327">
        <v>0</v>
      </c>
      <c r="I3564" s="332">
        <v>8.2470734034111612E-5</v>
      </c>
      <c r="J3564" s="326">
        <v>1.8661923633271036E-4</v>
      </c>
      <c r="K3564" s="327">
        <v>0</v>
      </c>
      <c r="L3564" s="336">
        <v>1.1748396343899057E-6</v>
      </c>
      <c r="M3564" s="337">
        <v>1.1415525114155251E-4</v>
      </c>
      <c r="N3564" s="345">
        <v>0</v>
      </c>
      <c r="O3564" s="346">
        <v>0</v>
      </c>
      <c r="P3564" s="347">
        <v>0</v>
      </c>
      <c r="Q3564" s="348">
        <v>6.1892130857648102E-2</v>
      </c>
      <c r="R3564" s="346">
        <v>5.7809095152294945E-2</v>
      </c>
      <c r="S3564" s="347">
        <v>9.9409090879748196E-2</v>
      </c>
      <c r="T3564" s="349">
        <v>5.8577563269401181E-2</v>
      </c>
      <c r="U3564" s="349">
        <v>0.41161351509024469</v>
      </c>
      <c r="V3564" s="361">
        <v>0</v>
      </c>
    </row>
    <row r="3565" spans="1:22" ht="16" hidden="1" customHeight="1" outlineLevel="1">
      <c r="A3565" s="65">
        <v>3556</v>
      </c>
      <c r="B3565" s="117">
        <v>1</v>
      </c>
      <c r="C3565" s="325">
        <v>8.6841031716208602E-5</v>
      </c>
      <c r="D3565" s="326">
        <v>7.8973082407867115E-5</v>
      </c>
      <c r="E3565" s="327">
        <v>7.9898420166034343E-5</v>
      </c>
      <c r="F3565" s="332">
        <v>0</v>
      </c>
      <c r="G3565" s="326">
        <v>0</v>
      </c>
      <c r="H3565" s="327">
        <v>0</v>
      </c>
      <c r="I3565" s="332">
        <v>9.1386489064826379E-5</v>
      </c>
      <c r="J3565" s="326">
        <v>1.8291973605298704E-4</v>
      </c>
      <c r="K3565" s="327">
        <v>0</v>
      </c>
      <c r="L3565" s="336">
        <v>1.409807561267887E-5</v>
      </c>
      <c r="M3565" s="337">
        <v>1.1415525114155251E-4</v>
      </c>
      <c r="N3565" s="345">
        <v>0</v>
      </c>
      <c r="O3565" s="346">
        <v>0</v>
      </c>
      <c r="P3565" s="347">
        <v>0</v>
      </c>
      <c r="Q3565" s="348">
        <v>6.1892130857648102E-2</v>
      </c>
      <c r="R3565" s="346">
        <v>5.6089105328761345E-2</v>
      </c>
      <c r="S3565" s="347">
        <v>0.10993408706054095</v>
      </c>
      <c r="T3565" s="349">
        <v>4.9543685817139638E-2</v>
      </c>
      <c r="U3565" s="349">
        <v>0.38901358468423936</v>
      </c>
      <c r="V3565" s="361">
        <v>0</v>
      </c>
    </row>
    <row r="3566" spans="1:22" ht="16" hidden="1" customHeight="1" outlineLevel="1">
      <c r="A3566" s="65">
        <v>3557</v>
      </c>
      <c r="B3566" s="117">
        <v>1</v>
      </c>
      <c r="C3566" s="325">
        <v>8.7478557643591167E-5</v>
      </c>
      <c r="D3566" s="326">
        <v>7.9809085003519083E-5</v>
      </c>
      <c r="E3566" s="327">
        <v>8.0054091710439661E-5</v>
      </c>
      <c r="F3566" s="332">
        <v>0</v>
      </c>
      <c r="G3566" s="326">
        <v>0</v>
      </c>
      <c r="H3566" s="327">
        <v>0</v>
      </c>
      <c r="I3566" s="332">
        <v>1.0253118285321984E-4</v>
      </c>
      <c r="J3566" s="326">
        <v>1.3030462096358852E-4</v>
      </c>
      <c r="K3566" s="327">
        <v>0</v>
      </c>
      <c r="L3566" s="336">
        <v>3.7594868300476983E-5</v>
      </c>
      <c r="M3566" s="337">
        <v>1.1415525114155251E-4</v>
      </c>
      <c r="N3566" s="345">
        <v>2.8580159528673139E-4</v>
      </c>
      <c r="O3566" s="346">
        <v>5.2591629124832502E-4</v>
      </c>
      <c r="P3566" s="347">
        <v>1.1219380368073179E-3</v>
      </c>
      <c r="Q3566" s="348">
        <v>9.7259062776304167E-2</v>
      </c>
      <c r="R3566" s="346">
        <v>5.7845714325292209E-2</v>
      </c>
      <c r="S3566" s="347">
        <v>9.3604520068937228E-2</v>
      </c>
      <c r="T3566" s="349">
        <v>5.0779900626396479E-2</v>
      </c>
      <c r="U3566" s="349">
        <v>0.38174230272752457</v>
      </c>
      <c r="V3566" s="361">
        <v>0</v>
      </c>
    </row>
    <row r="3567" spans="1:22" ht="16" hidden="1" customHeight="1" outlineLevel="1">
      <c r="A3567" s="65">
        <v>3558</v>
      </c>
      <c r="B3567" s="117">
        <v>1</v>
      </c>
      <c r="C3567" s="325">
        <v>8.8791111023496438E-5</v>
      </c>
      <c r="D3567" s="326">
        <v>7.9225827378645618E-5</v>
      </c>
      <c r="E3567" s="327">
        <v>8.0572996858457421E-5</v>
      </c>
      <c r="F3567" s="332">
        <v>0</v>
      </c>
      <c r="G3567" s="326">
        <v>0</v>
      </c>
      <c r="H3567" s="327">
        <v>0</v>
      </c>
      <c r="I3567" s="332">
        <v>1.1144693788393462E-4</v>
      </c>
      <c r="J3567" s="326">
        <v>1.4469156649584593E-4</v>
      </c>
      <c r="K3567" s="327">
        <v>0</v>
      </c>
      <c r="L3567" s="336">
        <v>9.3987170751192462E-5</v>
      </c>
      <c r="M3567" s="337">
        <v>1.1415525114155251E-4</v>
      </c>
      <c r="N3567" s="345">
        <v>2.2292524432365051E-2</v>
      </c>
      <c r="O3567" s="346">
        <v>2.8332831605551882E-2</v>
      </c>
      <c r="P3567" s="347">
        <v>2.751974319482477E-2</v>
      </c>
      <c r="Q3567" s="348">
        <v>7.0733863837312116E-2</v>
      </c>
      <c r="R3567" s="346">
        <v>6.4815224770018776E-2</v>
      </c>
      <c r="S3567" s="347">
        <v>8.0397697582641661E-2</v>
      </c>
      <c r="T3567" s="349">
        <v>6.4378263528221763E-2</v>
      </c>
      <c r="U3567" s="349">
        <v>0.39766051457871093</v>
      </c>
      <c r="V3567" s="361">
        <v>0</v>
      </c>
    </row>
    <row r="3568" spans="1:22" ht="16" hidden="1" customHeight="1" outlineLevel="1">
      <c r="A3568" s="65">
        <v>3559</v>
      </c>
      <c r="B3568" s="117">
        <v>1</v>
      </c>
      <c r="C3568" s="325">
        <v>1.003665817834229E-4</v>
      </c>
      <c r="D3568" s="326">
        <v>8.5038961706551154E-5</v>
      </c>
      <c r="E3568" s="327">
        <v>9.015976946808551E-5</v>
      </c>
      <c r="F3568" s="332">
        <v>0</v>
      </c>
      <c r="G3568" s="326">
        <v>0</v>
      </c>
      <c r="H3568" s="327">
        <v>0</v>
      </c>
      <c r="I3568" s="332">
        <v>1.0253118285321984E-4</v>
      </c>
      <c r="J3568" s="326">
        <v>0</v>
      </c>
      <c r="K3568" s="327">
        <v>0</v>
      </c>
      <c r="L3568" s="336">
        <v>1.8210014333043539E-4</v>
      </c>
      <c r="M3568" s="337">
        <v>1.1415525114155251E-4</v>
      </c>
      <c r="N3568" s="345">
        <v>9.2028113682327523E-2</v>
      </c>
      <c r="O3568" s="346">
        <v>0.15146242069355767</v>
      </c>
      <c r="P3568" s="347">
        <v>0.13468057636952879</v>
      </c>
      <c r="Q3568" s="348">
        <v>4.4208664898320073E-2</v>
      </c>
      <c r="R3568" s="346">
        <v>5.693400926278519E-2</v>
      </c>
      <c r="S3568" s="347">
        <v>6.4700979088826951E-2</v>
      </c>
      <c r="T3568" s="349">
        <v>6.4853730762551312E-2</v>
      </c>
      <c r="U3568" s="349">
        <v>0.4475768826058879</v>
      </c>
      <c r="V3568" s="361">
        <v>2.4503123883210564E-3</v>
      </c>
    </row>
    <row r="3569" spans="1:22" ht="16" hidden="1" customHeight="1" outlineLevel="1">
      <c r="A3569" s="65">
        <v>3560</v>
      </c>
      <c r="B3569" s="117">
        <v>1</v>
      </c>
      <c r="C3569" s="325">
        <v>1.2034864442893312E-4</v>
      </c>
      <c r="D3569" s="326">
        <v>1.0057305644901442E-4</v>
      </c>
      <c r="E3569" s="327">
        <v>1.0795821604509463E-4</v>
      </c>
      <c r="F3569" s="332">
        <v>0</v>
      </c>
      <c r="G3569" s="326">
        <v>0</v>
      </c>
      <c r="H3569" s="327">
        <v>0</v>
      </c>
      <c r="I3569" s="332">
        <v>0</v>
      </c>
      <c r="J3569" s="326">
        <v>0</v>
      </c>
      <c r="K3569" s="327">
        <v>0</v>
      </c>
      <c r="L3569" s="336">
        <v>1.5860335064263727E-4</v>
      </c>
      <c r="M3569" s="337">
        <v>1.1415525114155251E-4</v>
      </c>
      <c r="N3569" s="345">
        <v>0.22178203794250359</v>
      </c>
      <c r="O3569" s="346">
        <v>0.295892215809128</v>
      </c>
      <c r="P3569" s="347">
        <v>0.29624164546818743</v>
      </c>
      <c r="Q3569" s="348">
        <v>8.8417329796640146E-3</v>
      </c>
      <c r="R3569" s="346">
        <v>3.60113981990242E-2</v>
      </c>
      <c r="S3569" s="347">
        <v>4.689822518346045E-2</v>
      </c>
      <c r="T3569" s="349">
        <v>0.15386119702904402</v>
      </c>
      <c r="U3569" s="349">
        <v>0.60164945163465455</v>
      </c>
      <c r="V3569" s="361">
        <v>0.10363916707106513</v>
      </c>
    </row>
    <row r="3570" spans="1:22" ht="16" hidden="1" customHeight="1" outlineLevel="1">
      <c r="A3570" s="65">
        <v>3561</v>
      </c>
      <c r="B3570" s="117">
        <v>1</v>
      </c>
      <c r="C3570" s="325">
        <v>1.3541175702689359E-4</v>
      </c>
      <c r="D3570" s="326">
        <v>1.0988573652616075E-4</v>
      </c>
      <c r="E3570" s="327">
        <v>1.2283782116450384E-4</v>
      </c>
      <c r="F3570" s="332">
        <v>0</v>
      </c>
      <c r="G3570" s="326">
        <v>0</v>
      </c>
      <c r="H3570" s="327">
        <v>0</v>
      </c>
      <c r="I3570" s="332">
        <v>0</v>
      </c>
      <c r="J3570" s="326">
        <v>0</v>
      </c>
      <c r="K3570" s="327">
        <v>0</v>
      </c>
      <c r="L3570" s="336">
        <v>1.4685495429873823E-4</v>
      </c>
      <c r="M3570" s="337">
        <v>1.1415525114155251E-4</v>
      </c>
      <c r="N3570" s="345">
        <v>0.36453993478822588</v>
      </c>
      <c r="O3570" s="346">
        <v>0.40754912221620659</v>
      </c>
      <c r="P3570" s="347">
        <v>0.44188649955903297</v>
      </c>
      <c r="Q3570" s="348">
        <v>1.7683465959328029E-2</v>
      </c>
      <c r="R3570" s="346">
        <v>1.2343020031158095E-2</v>
      </c>
      <c r="S3570" s="347">
        <v>3.166836325288698E-2</v>
      </c>
      <c r="T3570" s="349">
        <v>0.201978481143195</v>
      </c>
      <c r="U3570" s="349">
        <v>0.66217796089595582</v>
      </c>
      <c r="V3570" s="361">
        <v>0.25873527602492791</v>
      </c>
    </row>
    <row r="3571" spans="1:22" ht="16" hidden="1" customHeight="1" outlineLevel="1">
      <c r="A3571" s="65">
        <v>3562</v>
      </c>
      <c r="B3571" s="117">
        <v>1</v>
      </c>
      <c r="C3571" s="325">
        <v>1.3994319131466177E-4</v>
      </c>
      <c r="D3571" s="326">
        <v>1.0926359505962905E-4</v>
      </c>
      <c r="E3571" s="327">
        <v>1.2911657345551872E-4</v>
      </c>
      <c r="F3571" s="332">
        <v>0</v>
      </c>
      <c r="G3571" s="326">
        <v>0</v>
      </c>
      <c r="H3571" s="327">
        <v>0</v>
      </c>
      <c r="I3571" s="332">
        <v>0</v>
      </c>
      <c r="J3571" s="326">
        <v>0</v>
      </c>
      <c r="K3571" s="327">
        <v>0</v>
      </c>
      <c r="L3571" s="336">
        <v>1.644775488145868E-4</v>
      </c>
      <c r="M3571" s="337">
        <v>1.1415525114155251E-4</v>
      </c>
      <c r="N3571" s="345">
        <v>0.48257599364164605</v>
      </c>
      <c r="O3571" s="346">
        <v>0.50456477942222622</v>
      </c>
      <c r="P3571" s="347">
        <v>0.55594202329284592</v>
      </c>
      <c r="Q3571" s="348">
        <v>3.5366931918656058E-2</v>
      </c>
      <c r="R3571" s="346">
        <v>1.3491625035310695E-2</v>
      </c>
      <c r="S3571" s="347">
        <v>3.6414726986304637E-2</v>
      </c>
      <c r="T3571" s="349">
        <v>0.17839530632044906</v>
      </c>
      <c r="U3571" s="349">
        <v>0.63987281219089842</v>
      </c>
      <c r="V3571" s="361">
        <v>0.35331985361928625</v>
      </c>
    </row>
    <row r="3572" spans="1:22" ht="16" hidden="1" customHeight="1" outlineLevel="1">
      <c r="A3572" s="65">
        <v>3563</v>
      </c>
      <c r="B3572" s="117">
        <v>1</v>
      </c>
      <c r="C3572" s="325">
        <v>1.4089948020573563E-4</v>
      </c>
      <c r="D3572" s="326">
        <v>1.0764991563081246E-4</v>
      </c>
      <c r="E3572" s="327">
        <v>1.3120516667629019E-4</v>
      </c>
      <c r="F3572" s="332">
        <v>0</v>
      </c>
      <c r="G3572" s="326">
        <v>0</v>
      </c>
      <c r="H3572" s="327">
        <v>0</v>
      </c>
      <c r="I3572" s="332">
        <v>0</v>
      </c>
      <c r="J3572" s="326">
        <v>0</v>
      </c>
      <c r="K3572" s="327">
        <v>0</v>
      </c>
      <c r="L3572" s="336">
        <v>1.8797434150238492E-4</v>
      </c>
      <c r="M3572" s="337">
        <v>1.1415525114155251E-4</v>
      </c>
      <c r="N3572" s="345">
        <v>0.53744989993669845</v>
      </c>
      <c r="O3572" s="346">
        <v>0.59378739045331008</v>
      </c>
      <c r="P3572" s="347">
        <v>0.6162020464527147</v>
      </c>
      <c r="Q3572" s="348">
        <v>4.4208664898320073E-2</v>
      </c>
      <c r="R3572" s="346">
        <v>1.505293662799932E-2</v>
      </c>
      <c r="S3572" s="347">
        <v>5.8797852690541018E-2</v>
      </c>
      <c r="T3572" s="349">
        <v>0.17145348469923757</v>
      </c>
      <c r="U3572" s="349">
        <v>0.59506599364681834</v>
      </c>
      <c r="V3572" s="361">
        <v>0.48437472963710609</v>
      </c>
    </row>
    <row r="3573" spans="1:22" ht="16" hidden="1" customHeight="1" outlineLevel="1">
      <c r="A3573" s="65">
        <v>3564</v>
      </c>
      <c r="B3573" s="117">
        <v>1</v>
      </c>
      <c r="C3573" s="325">
        <v>1.3988693902695156E-4</v>
      </c>
      <c r="D3573" s="326">
        <v>1.0780545099744539E-4</v>
      </c>
      <c r="E3573" s="327">
        <v>1.3040086369686267E-4</v>
      </c>
      <c r="F3573" s="332">
        <v>0</v>
      </c>
      <c r="G3573" s="326">
        <v>0</v>
      </c>
      <c r="H3573" s="327">
        <v>0</v>
      </c>
      <c r="I3573" s="332">
        <v>0</v>
      </c>
      <c r="J3573" s="326">
        <v>0</v>
      </c>
      <c r="K3573" s="327">
        <v>0</v>
      </c>
      <c r="L3573" s="336">
        <v>2.0677177565262342E-4</v>
      </c>
      <c r="M3573" s="337">
        <v>1.1415525114155251E-4</v>
      </c>
      <c r="N3573" s="345">
        <v>0.57103158738288939</v>
      </c>
      <c r="O3573" s="346">
        <v>0.62040823805032552</v>
      </c>
      <c r="P3573" s="347">
        <v>0.63604279076671466</v>
      </c>
      <c r="Q3573" s="348">
        <v>5.3050397877984087E-2</v>
      </c>
      <c r="R3573" s="346">
        <v>2.6599265367508267E-2</v>
      </c>
      <c r="S3573" s="347">
        <v>7.3903220670203648E-2</v>
      </c>
      <c r="T3573" s="349">
        <v>0.11506307070775233</v>
      </c>
      <c r="U3573" s="349">
        <v>0.55566350628678296</v>
      </c>
      <c r="V3573" s="361">
        <v>0.54025971696382391</v>
      </c>
    </row>
    <row r="3574" spans="1:22" ht="16" hidden="1" customHeight="1" outlineLevel="1">
      <c r="A3574" s="65">
        <v>3565</v>
      </c>
      <c r="B3574" s="117">
        <v>1</v>
      </c>
      <c r="C3574" s="325">
        <v>1.2964277240950042E-4</v>
      </c>
      <c r="D3574" s="326">
        <v>1.0809707980988212E-4</v>
      </c>
      <c r="E3574" s="327">
        <v>1.2723554229395435E-4</v>
      </c>
      <c r="F3574" s="332">
        <v>0</v>
      </c>
      <c r="G3574" s="326">
        <v>0</v>
      </c>
      <c r="H3574" s="327">
        <v>0</v>
      </c>
      <c r="I3574" s="332">
        <v>0</v>
      </c>
      <c r="J3574" s="326">
        <v>0</v>
      </c>
      <c r="K3574" s="327">
        <v>0</v>
      </c>
      <c r="L3574" s="336">
        <v>1.8797434150238492E-4</v>
      </c>
      <c r="M3574" s="337">
        <v>1.1415525114155251E-4</v>
      </c>
      <c r="N3574" s="345">
        <v>0.57217479376403624</v>
      </c>
      <c r="O3574" s="346">
        <v>0.60330925399678137</v>
      </c>
      <c r="P3574" s="347">
        <v>0.63390945743343685</v>
      </c>
      <c r="Q3574" s="348">
        <v>7.9575596816976138E-2</v>
      </c>
      <c r="R3574" s="346">
        <v>4.8789963090539866E-2</v>
      </c>
      <c r="S3574" s="347">
        <v>0.10352260611537684</v>
      </c>
      <c r="T3574" s="349">
        <v>8.0639242942292549E-2</v>
      </c>
      <c r="U3574" s="349">
        <v>0.45789424213906427</v>
      </c>
      <c r="V3574" s="361">
        <v>0.47241137237741093</v>
      </c>
    </row>
    <row r="3575" spans="1:22" ht="16" hidden="1" customHeight="1" outlineLevel="1">
      <c r="A3575" s="65">
        <v>3566</v>
      </c>
      <c r="B3575" s="117">
        <v>1</v>
      </c>
      <c r="C3575" s="325">
        <v>1.3258664213300226E-4</v>
      </c>
      <c r="D3575" s="326">
        <v>1.0306162231514121E-4</v>
      </c>
      <c r="E3575" s="327">
        <v>1.2295457482280783E-4</v>
      </c>
      <c r="F3575" s="332">
        <v>0</v>
      </c>
      <c r="G3575" s="326">
        <v>0</v>
      </c>
      <c r="H3575" s="327">
        <v>0</v>
      </c>
      <c r="I3575" s="332">
        <v>0</v>
      </c>
      <c r="J3575" s="326">
        <v>0</v>
      </c>
      <c r="K3575" s="327">
        <v>0</v>
      </c>
      <c r="L3575" s="336">
        <v>1.9032402077116473E-4</v>
      </c>
      <c r="M3575" s="337">
        <v>1.1415525114155251E-4</v>
      </c>
      <c r="N3575" s="345">
        <v>0.52587493532758589</v>
      </c>
      <c r="O3575" s="346">
        <v>0.59878227780889492</v>
      </c>
      <c r="P3575" s="347">
        <v>0.60650576052342875</v>
      </c>
      <c r="Q3575" s="348">
        <v>6.1892130857648102E-2</v>
      </c>
      <c r="R3575" s="346">
        <v>6.7720999750555955E-2</v>
      </c>
      <c r="S3575" s="347">
        <v>7.9448424835958126E-2</v>
      </c>
      <c r="T3575" s="349">
        <v>8.2160738092147106E-2</v>
      </c>
      <c r="U3575" s="349">
        <v>0.47145420038266739</v>
      </c>
      <c r="V3575" s="361">
        <v>0.41941224915035158</v>
      </c>
    </row>
    <row r="3576" spans="1:22" ht="16" hidden="1" customHeight="1" outlineLevel="1">
      <c r="A3576" s="65">
        <v>3567</v>
      </c>
      <c r="B3576" s="117">
        <v>1</v>
      </c>
      <c r="C3576" s="325">
        <v>1.3623054032578687E-4</v>
      </c>
      <c r="D3576" s="326">
        <v>1.0267278389855889E-4</v>
      </c>
      <c r="E3576" s="327">
        <v>1.2521181221668509E-4</v>
      </c>
      <c r="F3576" s="332">
        <v>2.551039548616056E-4</v>
      </c>
      <c r="G3576" s="326">
        <v>0</v>
      </c>
      <c r="H3576" s="327">
        <v>0</v>
      </c>
      <c r="I3576" s="332">
        <v>0</v>
      </c>
      <c r="J3576" s="326">
        <v>0</v>
      </c>
      <c r="K3576" s="327">
        <v>0</v>
      </c>
      <c r="L3576" s="336">
        <v>2.1382081345896285E-4</v>
      </c>
      <c r="M3576" s="337">
        <v>1.1415525114155251E-4</v>
      </c>
      <c r="N3576" s="345">
        <v>0.4717155330207502</v>
      </c>
      <c r="O3576" s="346">
        <v>0.53326225258050852</v>
      </c>
      <c r="P3576" s="347">
        <v>0.54663538872697848</v>
      </c>
      <c r="Q3576" s="348">
        <v>6.1892130857648102E-2</v>
      </c>
      <c r="R3576" s="346">
        <v>7.7237414138218247E-2</v>
      </c>
      <c r="S3576" s="347">
        <v>7.6284182347013008E-2</v>
      </c>
      <c r="T3576" s="349">
        <v>9.3191577928592798E-2</v>
      </c>
      <c r="U3576" s="349">
        <v>0.47784113723653848</v>
      </c>
      <c r="V3576" s="361">
        <v>0.34192145388174672</v>
      </c>
    </row>
    <row r="3577" spans="1:22" ht="16" hidden="1" customHeight="1" outlineLevel="1">
      <c r="A3577" s="65">
        <v>3568</v>
      </c>
      <c r="B3577" s="117">
        <v>1</v>
      </c>
      <c r="C3577" s="325">
        <v>1.369118180324996E-4</v>
      </c>
      <c r="D3577" s="326">
        <v>1.0337269304840706E-4</v>
      </c>
      <c r="E3577" s="327">
        <v>1.2659988348763258E-4</v>
      </c>
      <c r="F3577" s="332">
        <v>2.9261924234125349E-4</v>
      </c>
      <c r="G3577" s="326">
        <v>0</v>
      </c>
      <c r="H3577" s="327">
        <v>0</v>
      </c>
      <c r="I3577" s="332">
        <v>0</v>
      </c>
      <c r="J3577" s="326">
        <v>0</v>
      </c>
      <c r="K3577" s="327">
        <v>0</v>
      </c>
      <c r="L3577" s="336">
        <v>2.2321953053408208E-4</v>
      </c>
      <c r="M3577" s="337">
        <v>1.1415525114155251E-4</v>
      </c>
      <c r="N3577" s="345">
        <v>0.38297413768422012</v>
      </c>
      <c r="O3577" s="346">
        <v>0.41947566182786256</v>
      </c>
      <c r="P3577" s="347">
        <v>0.44814794114652828</v>
      </c>
      <c r="Q3577" s="348">
        <v>7.0733863837312116E-2</v>
      </c>
      <c r="R3577" s="346">
        <v>8.0830486655293229E-2</v>
      </c>
      <c r="S3577" s="347">
        <v>8.7633957323578454E-2</v>
      </c>
      <c r="T3577" s="349">
        <v>0.13883643242423008</v>
      </c>
      <c r="U3577" s="349">
        <v>0.5286418503665592</v>
      </c>
      <c r="V3577" s="361">
        <v>0.27006496471247504</v>
      </c>
    </row>
    <row r="3578" spans="1:22" ht="16" hidden="1" customHeight="1" outlineLevel="1">
      <c r="A3578" s="65">
        <v>3569</v>
      </c>
      <c r="B3578" s="117">
        <v>1</v>
      </c>
      <c r="C3578" s="325">
        <v>1.3443046711905966E-4</v>
      </c>
      <c r="D3578" s="326">
        <v>1.0516134976468568E-4</v>
      </c>
      <c r="E3578" s="327">
        <v>1.2717067915045212E-4</v>
      </c>
      <c r="F3578" s="332">
        <v>3.3013452982090139E-4</v>
      </c>
      <c r="G3578" s="326">
        <v>0</v>
      </c>
      <c r="H3578" s="327">
        <v>0</v>
      </c>
      <c r="I3578" s="332">
        <v>0</v>
      </c>
      <c r="J3578" s="326">
        <v>0</v>
      </c>
      <c r="K3578" s="327">
        <v>0</v>
      </c>
      <c r="L3578" s="336">
        <v>2.2321953053408208E-4</v>
      </c>
      <c r="M3578" s="337">
        <v>1.1415525114155251E-4</v>
      </c>
      <c r="N3578" s="345">
        <v>0.26179426128264599</v>
      </c>
      <c r="O3578" s="346">
        <v>0.27642796268887365</v>
      </c>
      <c r="P3578" s="347">
        <v>0.30488101389635824</v>
      </c>
      <c r="Q3578" s="348">
        <v>7.0733863837312116E-2</v>
      </c>
      <c r="R3578" s="346">
        <v>8.0632011586917532E-2</v>
      </c>
      <c r="S3578" s="347">
        <v>9.9025230283780852E-2</v>
      </c>
      <c r="T3578" s="349">
        <v>0.18305488521687868</v>
      </c>
      <c r="U3578" s="349">
        <v>0.57354692947762198</v>
      </c>
      <c r="V3578" s="361">
        <v>0.22738013354530601</v>
      </c>
    </row>
    <row r="3579" spans="1:22" ht="16" hidden="1" customHeight="1" outlineLevel="1">
      <c r="A3579" s="65">
        <v>3570</v>
      </c>
      <c r="B3579" s="117">
        <v>1</v>
      </c>
      <c r="C3579" s="325">
        <v>1.2806145809942407E-4</v>
      </c>
      <c r="D3579" s="326">
        <v>1.0798042828490742E-4</v>
      </c>
      <c r="E3579" s="327">
        <v>1.2438156397985667E-4</v>
      </c>
      <c r="F3579" s="332">
        <v>3.5264370230869019E-4</v>
      </c>
      <c r="G3579" s="326">
        <v>0</v>
      </c>
      <c r="H3579" s="327">
        <v>0</v>
      </c>
      <c r="I3579" s="332">
        <v>0</v>
      </c>
      <c r="J3579" s="326">
        <v>0</v>
      </c>
      <c r="K3579" s="327">
        <v>0</v>
      </c>
      <c r="L3579" s="336">
        <v>1.644775488145868E-4</v>
      </c>
      <c r="M3579" s="337">
        <v>1.1415525114155251E-4</v>
      </c>
      <c r="N3579" s="345">
        <v>0.13232613861775663</v>
      </c>
      <c r="O3579" s="346">
        <v>0.13095128042775075</v>
      </c>
      <c r="P3579" s="347">
        <v>0.14999905342061517</v>
      </c>
      <c r="Q3579" s="348">
        <v>8.8417329796640146E-2</v>
      </c>
      <c r="R3579" s="346">
        <v>7.8358499370872442E-2</v>
      </c>
      <c r="S3579" s="347">
        <v>9.4953213031789163E-2</v>
      </c>
      <c r="T3579" s="349">
        <v>0.18067754904523092</v>
      </c>
      <c r="U3579" s="349">
        <v>0.61913983255756311</v>
      </c>
      <c r="V3579" s="361">
        <v>0.18916152062760797</v>
      </c>
    </row>
    <row r="3580" spans="1:22" ht="16" hidden="1" customHeight="1" outlineLevel="1">
      <c r="A3580" s="65">
        <v>3571</v>
      </c>
      <c r="B3580" s="117">
        <v>1</v>
      </c>
      <c r="C3580" s="325">
        <v>1.2369253042059653E-4</v>
      </c>
      <c r="D3580" s="326">
        <v>1.0980796884284429E-4</v>
      </c>
      <c r="E3580" s="327">
        <v>1.2207243607117765E-4</v>
      </c>
      <c r="F3580" s="332">
        <v>3.3013452982090139E-4</v>
      </c>
      <c r="G3580" s="326">
        <v>0</v>
      </c>
      <c r="H3580" s="327">
        <v>0</v>
      </c>
      <c r="I3580" s="332">
        <v>0</v>
      </c>
      <c r="J3580" s="326">
        <v>0</v>
      </c>
      <c r="K3580" s="327">
        <v>0</v>
      </c>
      <c r="L3580" s="336">
        <v>1.1748396343899057E-4</v>
      </c>
      <c r="M3580" s="337">
        <v>1.1415525114155251E-4</v>
      </c>
      <c r="N3580" s="345">
        <v>3.6439703399058256E-2</v>
      </c>
      <c r="O3580" s="346">
        <v>2.9460167536993292E-2</v>
      </c>
      <c r="P3580" s="347">
        <v>3.7704718189304459E-2</v>
      </c>
      <c r="Q3580" s="348">
        <v>1.7683465959328029E-2</v>
      </c>
      <c r="R3580" s="346">
        <v>6.547105634870172E-2</v>
      </c>
      <c r="S3580" s="347">
        <v>6.1770164881502464E-2</v>
      </c>
      <c r="T3580" s="349">
        <v>0.27111141701471225</v>
      </c>
      <c r="U3580" s="349">
        <v>0.69696220160780742</v>
      </c>
      <c r="V3580" s="361">
        <v>7.0712068458851585E-2</v>
      </c>
    </row>
    <row r="3581" spans="1:22" ht="16" hidden="1" customHeight="1" outlineLevel="1">
      <c r="A3581" s="65">
        <v>3572</v>
      </c>
      <c r="B3581" s="117">
        <v>1</v>
      </c>
      <c r="C3581" s="325">
        <v>1.2168619882559848E-4</v>
      </c>
      <c r="D3581" s="326">
        <v>1.1340472419623065E-4</v>
      </c>
      <c r="E3581" s="327">
        <v>1.2288971167930562E-4</v>
      </c>
      <c r="F3581" s="332">
        <v>2.6260701235753528E-4</v>
      </c>
      <c r="G3581" s="326">
        <v>0</v>
      </c>
      <c r="H3581" s="327">
        <v>0</v>
      </c>
      <c r="I3581" s="332">
        <v>0</v>
      </c>
      <c r="J3581" s="326">
        <v>0</v>
      </c>
      <c r="K3581" s="327">
        <v>0</v>
      </c>
      <c r="L3581" s="336">
        <v>8.811297257924293E-5</v>
      </c>
      <c r="M3581" s="337">
        <v>1.1415525114155251E-4</v>
      </c>
      <c r="N3581" s="345">
        <v>3.1438175481540457E-3</v>
      </c>
      <c r="O3581" s="346">
        <v>1.1246033816642422E-3</v>
      </c>
      <c r="P3581" s="347">
        <v>1.9532624119713974E-3</v>
      </c>
      <c r="Q3581" s="348">
        <v>8.8417329796640146E-2</v>
      </c>
      <c r="R3581" s="346">
        <v>5.3722516933153629E-2</v>
      </c>
      <c r="S3581" s="347">
        <v>5.3584632393882115E-2</v>
      </c>
      <c r="T3581" s="349">
        <v>0.30505977754584251</v>
      </c>
      <c r="U3581" s="349">
        <v>0.76387764772297972</v>
      </c>
      <c r="V3581" s="361">
        <v>7.0976987729375789E-3</v>
      </c>
    </row>
    <row r="3582" spans="1:22" ht="16" hidden="1" customHeight="1" outlineLevel="1">
      <c r="A3582" s="65">
        <v>3573</v>
      </c>
      <c r="B3582" s="117">
        <v>1</v>
      </c>
      <c r="C3582" s="325">
        <v>1.1981737282278098E-4</v>
      </c>
      <c r="D3582" s="326">
        <v>1.2295070732332635E-4</v>
      </c>
      <c r="E3582" s="327">
        <v>1.2470587969736776E-4</v>
      </c>
      <c r="F3582" s="332">
        <v>0</v>
      </c>
      <c r="G3582" s="326">
        <v>0</v>
      </c>
      <c r="H3582" s="327">
        <v>0</v>
      </c>
      <c r="I3582" s="332">
        <v>0</v>
      </c>
      <c r="J3582" s="326">
        <v>0</v>
      </c>
      <c r="K3582" s="327">
        <v>0</v>
      </c>
      <c r="L3582" s="336">
        <v>5.8741981719495287E-5</v>
      </c>
      <c r="M3582" s="337">
        <v>1.1415525114155251E-4</v>
      </c>
      <c r="N3582" s="345">
        <v>0</v>
      </c>
      <c r="O3582" s="346">
        <v>0</v>
      </c>
      <c r="P3582" s="347">
        <v>0</v>
      </c>
      <c r="Q3582" s="348">
        <v>8.8417329796640146E-2</v>
      </c>
      <c r="R3582" s="346">
        <v>4.6556291621016231E-2</v>
      </c>
      <c r="S3582" s="347">
        <v>3.0885082440751232E-2</v>
      </c>
      <c r="T3582" s="349">
        <v>0.32179622419424286</v>
      </c>
      <c r="U3582" s="349">
        <v>0.85260693970829626</v>
      </c>
      <c r="V3582" s="361">
        <v>0</v>
      </c>
    </row>
    <row r="3583" spans="1:22" ht="16" hidden="1" customHeight="1" outlineLevel="1">
      <c r="A3583" s="65">
        <v>3574</v>
      </c>
      <c r="B3583" s="117">
        <v>1</v>
      </c>
      <c r="C3583" s="325">
        <v>1.2005488248200194E-4</v>
      </c>
      <c r="D3583" s="326">
        <v>1.2246465930259846E-4</v>
      </c>
      <c r="E3583" s="327">
        <v>1.2492641438527531E-4</v>
      </c>
      <c r="F3583" s="332">
        <v>0</v>
      </c>
      <c r="G3583" s="326">
        <v>0</v>
      </c>
      <c r="H3583" s="327">
        <v>0</v>
      </c>
      <c r="I3583" s="332">
        <v>0</v>
      </c>
      <c r="J3583" s="326">
        <v>0</v>
      </c>
      <c r="K3583" s="327">
        <v>0</v>
      </c>
      <c r="L3583" s="336">
        <v>3.7594868300476983E-5</v>
      </c>
      <c r="M3583" s="337">
        <v>1.1415525114155251E-4</v>
      </c>
      <c r="N3583" s="345">
        <v>0</v>
      </c>
      <c r="O3583" s="346">
        <v>0</v>
      </c>
      <c r="P3583" s="347">
        <v>0</v>
      </c>
      <c r="Q3583" s="348">
        <v>8.8417329796640146E-2</v>
      </c>
      <c r="R3583" s="346">
        <v>4.1014702681021975E-2</v>
      </c>
      <c r="S3583" s="347">
        <v>2.9619385445173188E-2</v>
      </c>
      <c r="T3583" s="349">
        <v>0.32436374725962247</v>
      </c>
      <c r="U3583" s="349">
        <v>0.85270520027527885</v>
      </c>
      <c r="V3583" s="361">
        <v>0</v>
      </c>
    </row>
    <row r="3584" spans="1:22" ht="16" hidden="1" customHeight="1" outlineLevel="1">
      <c r="A3584" s="65">
        <v>3575</v>
      </c>
      <c r="B3584" s="117">
        <v>1</v>
      </c>
      <c r="C3584" s="325">
        <v>1.1218581245676035E-4</v>
      </c>
      <c r="D3584" s="326">
        <v>1.1167439324243937E-4</v>
      </c>
      <c r="E3584" s="327">
        <v>1.1444453039531661E-4</v>
      </c>
      <c r="F3584" s="332">
        <v>0</v>
      </c>
      <c r="G3584" s="326">
        <v>0</v>
      </c>
      <c r="H3584" s="327">
        <v>0</v>
      </c>
      <c r="I3584" s="332">
        <v>0</v>
      </c>
      <c r="J3584" s="326">
        <v>0</v>
      </c>
      <c r="K3584" s="327">
        <v>0</v>
      </c>
      <c r="L3584" s="336">
        <v>2.3496792687798115E-5</v>
      </c>
      <c r="M3584" s="337">
        <v>1.1415525114155251E-4</v>
      </c>
      <c r="N3584" s="345">
        <v>0</v>
      </c>
      <c r="O3584" s="346">
        <v>0</v>
      </c>
      <c r="P3584" s="347">
        <v>0</v>
      </c>
      <c r="Q3584" s="348">
        <v>5.3050397877984087E-2</v>
      </c>
      <c r="R3584" s="346">
        <v>3.640053293664567E-2</v>
      </c>
      <c r="S3584" s="347">
        <v>2.7129489437654045E-2</v>
      </c>
      <c r="T3584" s="349">
        <v>0.19893549084348583</v>
      </c>
      <c r="U3584" s="349">
        <v>0.66365186940069532</v>
      </c>
      <c r="V3584" s="361">
        <v>0</v>
      </c>
    </row>
    <row r="3585" spans="1:22" ht="16" hidden="1" customHeight="1" outlineLevel="1">
      <c r="A3585" s="65">
        <v>3576</v>
      </c>
      <c r="B3585" s="117">
        <v>1</v>
      </c>
      <c r="C3585" s="325">
        <v>1.0327294998178457E-4</v>
      </c>
      <c r="D3585" s="326">
        <v>1.0127296559886259E-4</v>
      </c>
      <c r="E3585" s="327">
        <v>1.0415723583586454E-4</v>
      </c>
      <c r="F3585" s="332">
        <v>0</v>
      </c>
      <c r="G3585" s="326">
        <v>0</v>
      </c>
      <c r="H3585" s="327">
        <v>0</v>
      </c>
      <c r="I3585" s="332">
        <v>0</v>
      </c>
      <c r="J3585" s="326">
        <v>0</v>
      </c>
      <c r="K3585" s="327">
        <v>0</v>
      </c>
      <c r="L3585" s="336">
        <v>9.3987170751192458E-6</v>
      </c>
      <c r="M3585" s="337">
        <v>1.1415525114155251E-4</v>
      </c>
      <c r="N3585" s="345">
        <v>0</v>
      </c>
      <c r="O3585" s="346">
        <v>0</v>
      </c>
      <c r="P3585" s="347">
        <v>0</v>
      </c>
      <c r="Q3585" s="348">
        <v>4.4208664898320073E-2</v>
      </c>
      <c r="R3585" s="346">
        <v>4.2690127507952501E-2</v>
      </c>
      <c r="S3585" s="347">
        <v>3.2783627934118299E-2</v>
      </c>
      <c r="T3585" s="349">
        <v>0.13217989114361631</v>
      </c>
      <c r="U3585" s="349">
        <v>0.58052342973338866</v>
      </c>
      <c r="V3585" s="361">
        <v>0</v>
      </c>
    </row>
    <row r="3586" spans="1:22" ht="16" hidden="1" customHeight="1" outlineLevel="1">
      <c r="A3586" s="65">
        <v>3577</v>
      </c>
      <c r="B3586" s="117">
        <v>1</v>
      </c>
      <c r="C3586" s="325">
        <v>9.2810024467682574E-5</v>
      </c>
      <c r="D3586" s="326">
        <v>9.2057495125861849E-5</v>
      </c>
      <c r="E3586" s="327">
        <v>9.463532636973868E-5</v>
      </c>
      <c r="F3586" s="332">
        <v>0</v>
      </c>
      <c r="G3586" s="326">
        <v>0</v>
      </c>
      <c r="H3586" s="327">
        <v>0</v>
      </c>
      <c r="I3586" s="332">
        <v>0</v>
      </c>
      <c r="J3586" s="326">
        <v>0</v>
      </c>
      <c r="K3586" s="327">
        <v>0</v>
      </c>
      <c r="L3586" s="336">
        <v>5.8741981719495289E-6</v>
      </c>
      <c r="M3586" s="337">
        <v>1.1415525114155251E-4</v>
      </c>
      <c r="N3586" s="345">
        <v>0</v>
      </c>
      <c r="O3586" s="346">
        <v>0</v>
      </c>
      <c r="P3586" s="347">
        <v>0</v>
      </c>
      <c r="Q3586" s="348">
        <v>2.6525198938992044E-2</v>
      </c>
      <c r="R3586" s="346">
        <v>3.8102232814655662E-2</v>
      </c>
      <c r="S3586" s="347">
        <v>2.930296119627868E-2</v>
      </c>
      <c r="T3586" s="349">
        <v>9.8326624059351997E-2</v>
      </c>
      <c r="U3586" s="349">
        <v>0.46575508749767475</v>
      </c>
      <c r="V3586" s="361">
        <v>0</v>
      </c>
    </row>
    <row r="3587" spans="1:22" ht="16" hidden="1" customHeight="1" outlineLevel="1">
      <c r="A3587" s="65">
        <v>3578</v>
      </c>
      <c r="B3587" s="117">
        <v>1</v>
      </c>
      <c r="C3587" s="325">
        <v>8.6891033749728806E-5</v>
      </c>
      <c r="D3587" s="326">
        <v>8.3969656060949797E-5</v>
      </c>
      <c r="E3587" s="327">
        <v>8.6475542917159432E-5</v>
      </c>
      <c r="F3587" s="332">
        <v>0</v>
      </c>
      <c r="G3587" s="326">
        <v>0</v>
      </c>
      <c r="H3587" s="327">
        <v>0</v>
      </c>
      <c r="I3587" s="332">
        <v>0</v>
      </c>
      <c r="J3587" s="326">
        <v>0</v>
      </c>
      <c r="K3587" s="327">
        <v>0</v>
      </c>
      <c r="L3587" s="336">
        <v>2.3496792687798115E-6</v>
      </c>
      <c r="M3587" s="337">
        <v>1.1415525114155251E-4</v>
      </c>
      <c r="N3587" s="345">
        <v>0</v>
      </c>
      <c r="O3587" s="346">
        <v>0</v>
      </c>
      <c r="P3587" s="347">
        <v>0</v>
      </c>
      <c r="Q3587" s="348">
        <v>1.7683465959328029E-2</v>
      </c>
      <c r="R3587" s="346">
        <v>3.7065509416135241E-2</v>
      </c>
      <c r="S3587" s="347">
        <v>2.5822294458439057E-2</v>
      </c>
      <c r="T3587" s="349">
        <v>5.8387376375669361E-2</v>
      </c>
      <c r="U3587" s="349">
        <v>0.39756225401172829</v>
      </c>
      <c r="V3587" s="361">
        <v>0</v>
      </c>
    </row>
    <row r="3588" spans="1:22" ht="16" hidden="1" customHeight="1" outlineLevel="1">
      <c r="A3588" s="65">
        <v>3579</v>
      </c>
      <c r="B3588" s="117">
        <v>1</v>
      </c>
      <c r="C3588" s="325">
        <v>8.3322138607224479E-5</v>
      </c>
      <c r="D3588" s="326">
        <v>7.9886852686835542E-5</v>
      </c>
      <c r="E3588" s="327">
        <v>8.2337274361717801E-5</v>
      </c>
      <c r="F3588" s="332">
        <v>0</v>
      </c>
      <c r="G3588" s="326">
        <v>0</v>
      </c>
      <c r="H3588" s="327">
        <v>0</v>
      </c>
      <c r="I3588" s="332">
        <v>0</v>
      </c>
      <c r="J3588" s="326">
        <v>1.2701617627050113E-4</v>
      </c>
      <c r="K3588" s="327">
        <v>0</v>
      </c>
      <c r="L3588" s="336">
        <v>1.1748396343899057E-6</v>
      </c>
      <c r="M3588" s="337">
        <v>1.1415525114155251E-4</v>
      </c>
      <c r="N3588" s="345">
        <v>0</v>
      </c>
      <c r="O3588" s="346">
        <v>0</v>
      </c>
      <c r="P3588" s="347">
        <v>0</v>
      </c>
      <c r="Q3588" s="348">
        <v>8.8417329796640146E-3</v>
      </c>
      <c r="R3588" s="346">
        <v>3.8433841749076526E-2</v>
      </c>
      <c r="S3588" s="347">
        <v>2.3923748965071993E-2</v>
      </c>
      <c r="T3588" s="349">
        <v>5.030443339206693E-2</v>
      </c>
      <c r="U3588" s="349">
        <v>0.38360925350019459</v>
      </c>
      <c r="V3588" s="361">
        <v>0</v>
      </c>
    </row>
    <row r="3589" spans="1:22" ht="16" hidden="1" customHeight="1" outlineLevel="1">
      <c r="A3589" s="65">
        <v>3580</v>
      </c>
      <c r="B3589" s="117">
        <v>1</v>
      </c>
      <c r="C3589" s="325">
        <v>8.115330040328577E-5</v>
      </c>
      <c r="D3589" s="326">
        <v>7.8234289416360733E-5</v>
      </c>
      <c r="E3589" s="327">
        <v>8.0430297942752542E-5</v>
      </c>
      <c r="F3589" s="332">
        <v>0</v>
      </c>
      <c r="G3589" s="326">
        <v>0</v>
      </c>
      <c r="H3589" s="327">
        <v>0</v>
      </c>
      <c r="I3589" s="332">
        <v>0</v>
      </c>
      <c r="J3589" s="326">
        <v>1.7757601342672003E-4</v>
      </c>
      <c r="K3589" s="327">
        <v>0</v>
      </c>
      <c r="L3589" s="336">
        <v>1.409807561267887E-5</v>
      </c>
      <c r="M3589" s="337">
        <v>1.1415525114155251E-4</v>
      </c>
      <c r="N3589" s="345">
        <v>0</v>
      </c>
      <c r="O3589" s="346">
        <v>0</v>
      </c>
      <c r="P3589" s="347">
        <v>0</v>
      </c>
      <c r="Q3589" s="348">
        <v>8.8417329796640146E-3</v>
      </c>
      <c r="R3589" s="346">
        <v>3.3558558934158926E-2</v>
      </c>
      <c r="S3589" s="347">
        <v>2.0126657978337861E-2</v>
      </c>
      <c r="T3589" s="349">
        <v>5.0114246498335104E-2</v>
      </c>
      <c r="U3589" s="349">
        <v>0.38459185917002092</v>
      </c>
      <c r="V3589" s="361">
        <v>0</v>
      </c>
    </row>
    <row r="3590" spans="1:22" ht="16" hidden="1" customHeight="1" outlineLevel="1">
      <c r="A3590" s="65">
        <v>3581</v>
      </c>
      <c r="B3590" s="117">
        <v>1</v>
      </c>
      <c r="C3590" s="325">
        <v>8.0297015579252332E-5</v>
      </c>
      <c r="D3590" s="326">
        <v>7.8856430882892427E-5</v>
      </c>
      <c r="E3590" s="327">
        <v>7.9742748621629012E-5</v>
      </c>
      <c r="F3590" s="332">
        <v>0</v>
      </c>
      <c r="G3590" s="326">
        <v>0</v>
      </c>
      <c r="H3590" s="327">
        <v>0</v>
      </c>
      <c r="I3590" s="332">
        <v>0</v>
      </c>
      <c r="J3590" s="326">
        <v>2.0634990449123483E-4</v>
      </c>
      <c r="K3590" s="327">
        <v>0</v>
      </c>
      <c r="L3590" s="336">
        <v>3.7594868300476983E-5</v>
      </c>
      <c r="M3590" s="337">
        <v>1.1415525114155251E-4</v>
      </c>
      <c r="N3590" s="345">
        <v>2.8580159528673139E-4</v>
      </c>
      <c r="O3590" s="346">
        <v>3.1554977474899503E-4</v>
      </c>
      <c r="P3590" s="347">
        <v>4.766860770311075E-4</v>
      </c>
      <c r="Q3590" s="348">
        <v>1.7683465959328029E-2</v>
      </c>
      <c r="R3590" s="346">
        <v>3.1151485333414563E-2</v>
      </c>
      <c r="S3590" s="347">
        <v>1.7278839738287258E-2</v>
      </c>
      <c r="T3590" s="349">
        <v>4.9353498923407818E-2</v>
      </c>
      <c r="U3590" s="349">
        <v>0.37800840118218459</v>
      </c>
      <c r="V3590" s="361">
        <v>0</v>
      </c>
    </row>
    <row r="3591" spans="1:22" ht="16" hidden="1" customHeight="1" outlineLevel="1">
      <c r="A3591" s="65">
        <v>3582</v>
      </c>
      <c r="B3591" s="117">
        <v>1</v>
      </c>
      <c r="C3591" s="325">
        <v>7.8271933221684211E-5</v>
      </c>
      <c r="D3591" s="326">
        <v>7.6037352362670675E-5</v>
      </c>
      <c r="E3591" s="327">
        <v>7.7485511227751763E-5</v>
      </c>
      <c r="F3591" s="332">
        <v>0</v>
      </c>
      <c r="G3591" s="326">
        <v>0</v>
      </c>
      <c r="H3591" s="327">
        <v>0</v>
      </c>
      <c r="I3591" s="332">
        <v>0</v>
      </c>
      <c r="J3591" s="326">
        <v>1.7469862432026854E-4</v>
      </c>
      <c r="K3591" s="327">
        <v>0</v>
      </c>
      <c r="L3591" s="336">
        <v>9.3987170751192462E-5</v>
      </c>
      <c r="M3591" s="337">
        <v>1.1415525114155251E-4</v>
      </c>
      <c r="N3591" s="345">
        <v>1.7290996514847251E-2</v>
      </c>
      <c r="O3591" s="346">
        <v>2.0434603074671626E-2</v>
      </c>
      <c r="P3591" s="347">
        <v>2.4816687576821796E-2</v>
      </c>
      <c r="Q3591" s="348">
        <v>8.8417329796640146E-3</v>
      </c>
      <c r="R3591" s="346">
        <v>2.6399374281970679E-2</v>
      </c>
      <c r="S3591" s="347">
        <v>1.1624701241823011E-2</v>
      </c>
      <c r="T3591" s="349">
        <v>5.2967049904312433E-2</v>
      </c>
      <c r="U3591" s="349">
        <v>0.37791014061520195</v>
      </c>
      <c r="V3591" s="361">
        <v>0</v>
      </c>
    </row>
    <row r="3592" spans="1:22" ht="16" hidden="1" customHeight="1" outlineLevel="1">
      <c r="A3592" s="65">
        <v>3583</v>
      </c>
      <c r="B3592" s="117">
        <v>1</v>
      </c>
      <c r="C3592" s="325">
        <v>7.9521984059689231E-5</v>
      </c>
      <c r="D3592" s="326">
        <v>7.8817547041234198E-5</v>
      </c>
      <c r="E3592" s="327">
        <v>7.9846529651232562E-5</v>
      </c>
      <c r="F3592" s="332">
        <v>0</v>
      </c>
      <c r="G3592" s="326">
        <v>0</v>
      </c>
      <c r="H3592" s="327">
        <v>0</v>
      </c>
      <c r="I3592" s="332">
        <v>0</v>
      </c>
      <c r="J3592" s="326">
        <v>0</v>
      </c>
      <c r="K3592" s="327">
        <v>0</v>
      </c>
      <c r="L3592" s="336">
        <v>1.8210014333043539E-4</v>
      </c>
      <c r="M3592" s="337">
        <v>1.1415525114155251E-4</v>
      </c>
      <c r="N3592" s="345">
        <v>8.3739867419012307E-2</v>
      </c>
      <c r="O3592" s="346">
        <v>0.10456163835079614</v>
      </c>
      <c r="P3592" s="347">
        <v>0.12732720421563276</v>
      </c>
      <c r="Q3592" s="348">
        <v>8.8417329796640146E-3</v>
      </c>
      <c r="R3592" s="346">
        <v>1.89270858466189E-2</v>
      </c>
      <c r="S3592" s="347">
        <v>1.0675428495139477E-2</v>
      </c>
      <c r="T3592" s="349">
        <v>4.6025228283100926E-2</v>
      </c>
      <c r="U3592" s="349">
        <v>0.37633797154347981</v>
      </c>
      <c r="V3592" s="361">
        <v>1.7745010388454951E-2</v>
      </c>
    </row>
    <row r="3593" spans="1:22" ht="16" hidden="1" customHeight="1" outlineLevel="1">
      <c r="A3593" s="65">
        <v>3584</v>
      </c>
      <c r="B3593" s="117">
        <v>1</v>
      </c>
      <c r="C3593" s="325">
        <v>8.7866073403372724E-5</v>
      </c>
      <c r="D3593" s="326">
        <v>9.2388007779956811E-5</v>
      </c>
      <c r="E3593" s="327">
        <v>9.0951099818812589E-5</v>
      </c>
      <c r="F3593" s="332">
        <v>0</v>
      </c>
      <c r="G3593" s="326">
        <v>0</v>
      </c>
      <c r="H3593" s="327">
        <v>0</v>
      </c>
      <c r="I3593" s="332">
        <v>0</v>
      </c>
      <c r="J3593" s="326">
        <v>0</v>
      </c>
      <c r="K3593" s="327">
        <v>0</v>
      </c>
      <c r="L3593" s="336">
        <v>1.5860335064263727E-4</v>
      </c>
      <c r="M3593" s="337">
        <v>1.1415525114155251E-4</v>
      </c>
      <c r="N3593" s="345">
        <v>0.18248431859057801</v>
      </c>
      <c r="O3593" s="346">
        <v>0.23728027308808472</v>
      </c>
      <c r="P3593" s="347">
        <v>0.28225568279522284</v>
      </c>
      <c r="Q3593" s="348">
        <v>8.8417329796640146E-3</v>
      </c>
      <c r="R3593" s="346">
        <v>1.6672335003742267E-2</v>
      </c>
      <c r="S3593" s="347">
        <v>1.0042579997350455E-2</v>
      </c>
      <c r="T3593" s="349">
        <v>8.9768213841419989E-2</v>
      </c>
      <c r="U3593" s="349">
        <v>0.44374472049356523</v>
      </c>
      <c r="V3593" s="361">
        <v>8.4201574484477293E-2</v>
      </c>
    </row>
    <row r="3594" spans="1:22" ht="16" hidden="1" customHeight="1" outlineLevel="1">
      <c r="A3594" s="65">
        <v>3585</v>
      </c>
      <c r="B3594" s="117">
        <v>1</v>
      </c>
      <c r="C3594" s="325">
        <v>9.7553967397911607E-5</v>
      </c>
      <c r="D3594" s="326">
        <v>1.0181733938207782E-4</v>
      </c>
      <c r="E3594" s="327">
        <v>1.0257457513441038E-4</v>
      </c>
      <c r="F3594" s="332">
        <v>0</v>
      </c>
      <c r="G3594" s="326">
        <v>0</v>
      </c>
      <c r="H3594" s="327">
        <v>0</v>
      </c>
      <c r="I3594" s="332">
        <v>0</v>
      </c>
      <c r="J3594" s="326">
        <v>0</v>
      </c>
      <c r="K3594" s="327">
        <v>0</v>
      </c>
      <c r="L3594" s="336">
        <v>1.4685495429873823E-4</v>
      </c>
      <c r="M3594" s="337">
        <v>1.1415525114155251E-4</v>
      </c>
      <c r="N3594" s="345">
        <v>0.25193410624525375</v>
      </c>
      <c r="O3594" s="346">
        <v>0.36288372804217778</v>
      </c>
      <c r="P3594" s="347">
        <v>0.43820155816536482</v>
      </c>
      <c r="Q3594" s="348">
        <v>8.8417329796640146E-3</v>
      </c>
      <c r="R3594" s="346">
        <v>1.4515469371767687E-2</v>
      </c>
      <c r="S3594" s="347">
        <v>9.726155748455945E-3</v>
      </c>
      <c r="T3594" s="349">
        <v>0.11972264960418197</v>
      </c>
      <c r="U3594" s="349">
        <v>0.54721309752627656</v>
      </c>
      <c r="V3594" s="361">
        <v>0.16684569850247138</v>
      </c>
    </row>
    <row r="3595" spans="1:22" ht="16" hidden="1" customHeight="1" outlineLevel="1">
      <c r="A3595" s="65">
        <v>3586</v>
      </c>
      <c r="B3595" s="117">
        <v>1</v>
      </c>
      <c r="C3595" s="325">
        <v>1.0367296624994618E-4</v>
      </c>
      <c r="D3595" s="326">
        <v>1.054335366562933E-4</v>
      </c>
      <c r="E3595" s="327">
        <v>1.1004680926586609E-4</v>
      </c>
      <c r="F3595" s="332">
        <v>0</v>
      </c>
      <c r="G3595" s="326">
        <v>0</v>
      </c>
      <c r="H3595" s="327">
        <v>0</v>
      </c>
      <c r="I3595" s="332">
        <v>0</v>
      </c>
      <c r="J3595" s="326">
        <v>0</v>
      </c>
      <c r="K3595" s="327">
        <v>0</v>
      </c>
      <c r="L3595" s="336">
        <v>1.644775488145868E-4</v>
      </c>
      <c r="M3595" s="337">
        <v>1.1415525114155251E-4</v>
      </c>
      <c r="N3595" s="345">
        <v>0.32538511623394373</v>
      </c>
      <c r="O3595" s="346">
        <v>0.46864547222127756</v>
      </c>
      <c r="P3595" s="347">
        <v>0.55684387174818217</v>
      </c>
      <c r="Q3595" s="348">
        <v>8.8417329796640146E-3</v>
      </c>
      <c r="R3595" s="346">
        <v>1.6269460093301786E-2</v>
      </c>
      <c r="S3595" s="347">
        <v>1.0042579997350455E-2</v>
      </c>
      <c r="T3595" s="349">
        <v>0.15091330017620078</v>
      </c>
      <c r="U3595" s="349">
        <v>0.59418164854397448</v>
      </c>
      <c r="V3595" s="361">
        <v>0.25888796724713176</v>
      </c>
    </row>
    <row r="3596" spans="1:22" ht="16" hidden="1" customHeight="1" outlineLevel="1">
      <c r="A3596" s="65">
        <v>3587</v>
      </c>
      <c r="B3596" s="117">
        <v>1</v>
      </c>
      <c r="C3596" s="325">
        <v>1.0505427242594172E-4</v>
      </c>
      <c r="D3596" s="326">
        <v>1.0533632705214773E-4</v>
      </c>
      <c r="E3596" s="327">
        <v>1.111365100767034E-4</v>
      </c>
      <c r="F3596" s="332">
        <v>0</v>
      </c>
      <c r="G3596" s="326">
        <v>2.1648330744480828E-4</v>
      </c>
      <c r="H3596" s="327">
        <v>0</v>
      </c>
      <c r="I3596" s="332">
        <v>0</v>
      </c>
      <c r="J3596" s="326">
        <v>0</v>
      </c>
      <c r="K3596" s="327">
        <v>0</v>
      </c>
      <c r="L3596" s="336">
        <v>1.8797434150238492E-4</v>
      </c>
      <c r="M3596" s="337">
        <v>1.1415525114155251E-4</v>
      </c>
      <c r="N3596" s="345">
        <v>0.3715420738727509</v>
      </c>
      <c r="O3596" s="346">
        <v>0.53980162789926833</v>
      </c>
      <c r="P3596" s="347">
        <v>0.61186034806070888</v>
      </c>
      <c r="Q3596" s="348">
        <v>8.8417329796640146E-3</v>
      </c>
      <c r="R3596" s="346">
        <v>1.8326293810932752E-2</v>
      </c>
      <c r="S3596" s="347">
        <v>1.0991852744033987E-2</v>
      </c>
      <c r="T3596" s="349">
        <v>0.19009180028495612</v>
      </c>
      <c r="U3596" s="349">
        <v>0.62945719209073936</v>
      </c>
      <c r="V3596" s="361">
        <v>0.345280660770238</v>
      </c>
    </row>
    <row r="3597" spans="1:22" ht="16" hidden="1" customHeight="1" outlineLevel="1">
      <c r="A3597" s="65">
        <v>3588</v>
      </c>
      <c r="B3597" s="117">
        <v>1</v>
      </c>
      <c r="C3597" s="325">
        <v>1.0242916566613118E-4</v>
      </c>
      <c r="D3597" s="326">
        <v>1.0638619077691996E-4</v>
      </c>
      <c r="E3597" s="327">
        <v>1.0926845154383947E-4</v>
      </c>
      <c r="F3597" s="332">
        <v>0</v>
      </c>
      <c r="G3597" s="326">
        <v>3.1392997144287548E-4</v>
      </c>
      <c r="H3597" s="327">
        <v>0</v>
      </c>
      <c r="I3597" s="332">
        <v>0</v>
      </c>
      <c r="J3597" s="326">
        <v>0</v>
      </c>
      <c r="K3597" s="327">
        <v>0</v>
      </c>
      <c r="L3597" s="336">
        <v>2.0677177565262342E-4</v>
      </c>
      <c r="M3597" s="337">
        <v>1.1415525114155251E-4</v>
      </c>
      <c r="N3597" s="345">
        <v>0.39826452303206022</v>
      </c>
      <c r="O3597" s="346">
        <v>0.57195162993124249</v>
      </c>
      <c r="P3597" s="347">
        <v>0.63183464519216848</v>
      </c>
      <c r="Q3597" s="348">
        <v>1.7683465959328029E-2</v>
      </c>
      <c r="R3597" s="346">
        <v>3.570868418099659E-2</v>
      </c>
      <c r="S3597" s="347">
        <v>1.8860960982759814E-2</v>
      </c>
      <c r="T3597" s="349">
        <v>0.14948689847321212</v>
      </c>
      <c r="U3597" s="349">
        <v>0.59575381761569668</v>
      </c>
      <c r="V3597" s="361">
        <v>0.40247115804680128</v>
      </c>
    </row>
    <row r="3598" spans="1:22" ht="16" hidden="1" customHeight="1" outlineLevel="1">
      <c r="A3598" s="65">
        <v>3589</v>
      </c>
      <c r="B3598" s="117">
        <v>1</v>
      </c>
      <c r="C3598" s="325">
        <v>9.6391420118566948E-5</v>
      </c>
      <c r="D3598" s="326">
        <v>1.07066658005939E-4</v>
      </c>
      <c r="E3598" s="327">
        <v>1.06479336373244E-4</v>
      </c>
      <c r="F3598" s="332">
        <v>0</v>
      </c>
      <c r="G3598" s="326">
        <v>2.614138052163722E-4</v>
      </c>
      <c r="H3598" s="327">
        <v>0</v>
      </c>
      <c r="I3598" s="332">
        <v>0</v>
      </c>
      <c r="J3598" s="326">
        <v>0</v>
      </c>
      <c r="K3598" s="327">
        <v>0</v>
      </c>
      <c r="L3598" s="336">
        <v>1.8797434150238492E-4</v>
      </c>
      <c r="M3598" s="337">
        <v>1.1415525114155251E-4</v>
      </c>
      <c r="N3598" s="345">
        <v>0.40540956291422853</v>
      </c>
      <c r="O3598" s="346">
        <v>0.59917790100740309</v>
      </c>
      <c r="P3598" s="347">
        <v>0.62053373365496289</v>
      </c>
      <c r="Q3598" s="348">
        <v>2.6525198938992044E-2</v>
      </c>
      <c r="R3598" s="346">
        <v>5.2194437716642485E-2</v>
      </c>
      <c r="S3598" s="347">
        <v>2.4515099479224065E-2</v>
      </c>
      <c r="T3598" s="349">
        <v>8.6439943201113104E-2</v>
      </c>
      <c r="U3598" s="349">
        <v>0.45524120683053315</v>
      </c>
      <c r="V3598" s="361">
        <v>0.4431862724475375</v>
      </c>
    </row>
    <row r="3599" spans="1:22" ht="16" hidden="1" customHeight="1" outlineLevel="1">
      <c r="A3599" s="65">
        <v>3590</v>
      </c>
      <c r="B3599" s="117">
        <v>1</v>
      </c>
      <c r="C3599" s="325">
        <v>9.2935029551483077E-5</v>
      </c>
      <c r="D3599" s="326">
        <v>1.0183678130290694E-4</v>
      </c>
      <c r="E3599" s="327">
        <v>1.0193891632808863E-4</v>
      </c>
      <c r="F3599" s="332">
        <v>2.7761312734939439E-4</v>
      </c>
      <c r="G3599" s="326">
        <v>3.0284322523950268E-4</v>
      </c>
      <c r="H3599" s="327">
        <v>0</v>
      </c>
      <c r="I3599" s="332">
        <v>0</v>
      </c>
      <c r="J3599" s="326">
        <v>0</v>
      </c>
      <c r="K3599" s="327">
        <v>0</v>
      </c>
      <c r="L3599" s="336">
        <v>1.9032402077116473E-4</v>
      </c>
      <c r="M3599" s="337">
        <v>1.1415525114155251E-4</v>
      </c>
      <c r="N3599" s="345">
        <v>0.39412039990040265</v>
      </c>
      <c r="O3599" s="346">
        <v>0.53031653718309113</v>
      </c>
      <c r="P3599" s="347">
        <v>0.57586479672557944</v>
      </c>
      <c r="Q3599" s="348">
        <v>2.6525198938992044E-2</v>
      </c>
      <c r="R3599" s="346">
        <v>7.0055864376080662E-2</v>
      </c>
      <c r="S3599" s="347">
        <v>3.1751359220160869E-2</v>
      </c>
      <c r="T3599" s="349">
        <v>7.6074757492728823E-2</v>
      </c>
      <c r="U3599" s="349">
        <v>0.43598213570193733</v>
      </c>
      <c r="V3599" s="361">
        <v>0.50499567919577637</v>
      </c>
    </row>
    <row r="3600" spans="1:22" ht="16" hidden="1" customHeight="1" outlineLevel="1">
      <c r="A3600" s="65">
        <v>3591</v>
      </c>
      <c r="B3600" s="117">
        <v>1</v>
      </c>
      <c r="C3600" s="325">
        <v>9.2241251336390285E-5</v>
      </c>
      <c r="D3600" s="326">
        <v>9.8356677474495263E-5</v>
      </c>
      <c r="E3600" s="327">
        <v>9.8189826633660317E-5</v>
      </c>
      <c r="F3600" s="332">
        <v>3.1512841482904229E-4</v>
      </c>
      <c r="G3600" s="326">
        <v>3.3143536018504329E-4</v>
      </c>
      <c r="H3600" s="327">
        <v>0</v>
      </c>
      <c r="I3600" s="332">
        <v>0</v>
      </c>
      <c r="J3600" s="326">
        <v>0</v>
      </c>
      <c r="K3600" s="327">
        <v>0</v>
      </c>
      <c r="L3600" s="336">
        <v>2.1382081345896285E-4</v>
      </c>
      <c r="M3600" s="337">
        <v>1.1415525114155251E-4</v>
      </c>
      <c r="N3600" s="345">
        <v>0.37311398264682782</v>
      </c>
      <c r="O3600" s="346">
        <v>0.4736401946389015</v>
      </c>
      <c r="P3600" s="347">
        <v>0.50697790607530391</v>
      </c>
      <c r="Q3600" s="348">
        <v>1.7683465959328029E-2</v>
      </c>
      <c r="R3600" s="346">
        <v>9.0013663922362722E-2</v>
      </c>
      <c r="S3600" s="347">
        <v>4.3733982694515339E-2</v>
      </c>
      <c r="T3600" s="349">
        <v>7.4077795108544675E-2</v>
      </c>
      <c r="U3600" s="349">
        <v>0.42527173390083045</v>
      </c>
      <c r="V3600" s="361">
        <v>0.45072921882442246</v>
      </c>
    </row>
    <row r="3601" spans="1:22" ht="16" hidden="1" customHeight="1" outlineLevel="1">
      <c r="A3601" s="65">
        <v>3592</v>
      </c>
      <c r="B3601" s="117">
        <v>1</v>
      </c>
      <c r="C3601" s="325">
        <v>9.0428677621283014E-5</v>
      </c>
      <c r="D3601" s="326">
        <v>9.5518157033444397E-5</v>
      </c>
      <c r="E3601" s="327">
        <v>9.92146643009954E-5</v>
      </c>
      <c r="F3601" s="332">
        <v>3.6014675980461987E-4</v>
      </c>
      <c r="G3601" s="326">
        <v>3.8745260415998023E-4</v>
      </c>
      <c r="H3601" s="327">
        <v>0</v>
      </c>
      <c r="I3601" s="332">
        <v>0</v>
      </c>
      <c r="J3601" s="326">
        <v>0</v>
      </c>
      <c r="K3601" s="327">
        <v>0</v>
      </c>
      <c r="L3601" s="336">
        <v>2.2321953053408208E-4</v>
      </c>
      <c r="M3601" s="337">
        <v>1.1415525114155251E-4</v>
      </c>
      <c r="N3601" s="345">
        <v>0.32181259629285958</v>
      </c>
      <c r="O3601" s="346">
        <v>0.38550977362809452</v>
      </c>
      <c r="P3601" s="347">
        <v>0.3957299792057492</v>
      </c>
      <c r="Q3601" s="348">
        <v>1.7683465959328029E-2</v>
      </c>
      <c r="R3601" s="346">
        <v>0.10215172616832602</v>
      </c>
      <c r="S3601" s="347">
        <v>4.788899591378093E-2</v>
      </c>
      <c r="T3601" s="349">
        <v>9.8136437165620163E-2</v>
      </c>
      <c r="U3601" s="349">
        <v>0.44187776972089526</v>
      </c>
      <c r="V3601" s="361">
        <v>0.39237826825910727</v>
      </c>
    </row>
    <row r="3602" spans="1:22" ht="16" hidden="1" customHeight="1" outlineLevel="1">
      <c r="A3602" s="65">
        <v>3593</v>
      </c>
      <c r="B3602" s="117">
        <v>1</v>
      </c>
      <c r="C3602" s="325">
        <v>9.070993905983414E-5</v>
      </c>
      <c r="D3602" s="326">
        <v>9.8065048662058531E-5</v>
      </c>
      <c r="E3602" s="327">
        <v>1.006027355719429E-4</v>
      </c>
      <c r="F3602" s="332">
        <v>4.0516510478019719E-4</v>
      </c>
      <c r="G3602" s="326">
        <v>3.6586262471130661E-4</v>
      </c>
      <c r="H3602" s="327">
        <v>0</v>
      </c>
      <c r="I3602" s="332">
        <v>0</v>
      </c>
      <c r="J3602" s="326">
        <v>0</v>
      </c>
      <c r="K3602" s="327">
        <v>0</v>
      </c>
      <c r="L3602" s="336">
        <v>2.2321953053408208E-4</v>
      </c>
      <c r="M3602" s="337">
        <v>1.1415525114155251E-4</v>
      </c>
      <c r="N3602" s="345">
        <v>0.23121349058696575</v>
      </c>
      <c r="O3602" s="346">
        <v>0.25967971638296861</v>
      </c>
      <c r="P3602" s="347">
        <v>0.25457887875621438</v>
      </c>
      <c r="Q3602" s="348">
        <v>1.7683465959328029E-2</v>
      </c>
      <c r="R3602" s="346">
        <v>9.5712684782466001E-2</v>
      </c>
      <c r="S3602" s="347">
        <v>4.7572571664886411E-2</v>
      </c>
      <c r="T3602" s="349">
        <v>9.7185502696961051E-2</v>
      </c>
      <c r="U3602" s="349">
        <v>0.46270900992121322</v>
      </c>
      <c r="V3602" s="361">
        <v>0.29561020618722866</v>
      </c>
    </row>
    <row r="3603" spans="1:22" ht="16" hidden="1" customHeight="1" outlineLevel="1">
      <c r="A3603" s="65">
        <v>3594</v>
      </c>
      <c r="B3603" s="117">
        <v>1</v>
      </c>
      <c r="C3603" s="325">
        <v>9.0641186263743865E-5</v>
      </c>
      <c r="D3603" s="326">
        <v>1.0393650875245141E-4</v>
      </c>
      <c r="E3603" s="327">
        <v>1.0149784695227353E-4</v>
      </c>
      <c r="F3603" s="332">
        <v>3.9766204728426777E-4</v>
      </c>
      <c r="G3603" s="326">
        <v>3.7286478020817377E-4</v>
      </c>
      <c r="H3603" s="327">
        <v>0</v>
      </c>
      <c r="I3603" s="332">
        <v>0</v>
      </c>
      <c r="J3603" s="326">
        <v>0</v>
      </c>
      <c r="K3603" s="327">
        <v>0</v>
      </c>
      <c r="L3603" s="336">
        <v>1.644775488145868E-4</v>
      </c>
      <c r="M3603" s="337">
        <v>1.1415525114155251E-4</v>
      </c>
      <c r="N3603" s="345">
        <v>0.12389499155679808</v>
      </c>
      <c r="O3603" s="346">
        <v>0.12325733870009083</v>
      </c>
      <c r="P3603" s="347">
        <v>0.11985728782731871</v>
      </c>
      <c r="Q3603" s="348">
        <v>1.7683465959328029E-2</v>
      </c>
      <c r="R3603" s="346">
        <v>7.3540017746323197E-2</v>
      </c>
      <c r="S3603" s="347">
        <v>3.2109281452692331E-2</v>
      </c>
      <c r="T3603" s="349">
        <v>0.11182989351431136</v>
      </c>
      <c r="U3603" s="349">
        <v>0.46536204522974428</v>
      </c>
      <c r="V3603" s="361">
        <v>0.19659758314894948</v>
      </c>
    </row>
    <row r="3604" spans="1:22" ht="16" hidden="1" customHeight="1" outlineLevel="1">
      <c r="A3604" s="65">
        <v>3595</v>
      </c>
      <c r="B3604" s="117">
        <v>1</v>
      </c>
      <c r="C3604" s="325">
        <v>9.2928779297293053E-5</v>
      </c>
      <c r="D3604" s="326">
        <v>1.0413092796074256E-4</v>
      </c>
      <c r="E3604" s="327">
        <v>1.0205566998639262E-4</v>
      </c>
      <c r="F3604" s="332">
        <v>3.8265593229240867E-4</v>
      </c>
      <c r="G3604" s="326">
        <v>2.1881735927709725E-4</v>
      </c>
      <c r="H3604" s="327">
        <v>0</v>
      </c>
      <c r="I3604" s="332">
        <v>0</v>
      </c>
      <c r="J3604" s="326">
        <v>0</v>
      </c>
      <c r="K3604" s="327">
        <v>0</v>
      </c>
      <c r="L3604" s="336">
        <v>1.1748396343899057E-4</v>
      </c>
      <c r="M3604" s="337">
        <v>1.1415525114155251E-4</v>
      </c>
      <c r="N3604" s="345">
        <v>3.6011001006128161E-2</v>
      </c>
      <c r="O3604" s="346">
        <v>2.9196910598636504E-2</v>
      </c>
      <c r="P3604" s="347">
        <v>2.9031332595050592E-2</v>
      </c>
      <c r="Q3604" s="348">
        <v>1.7683465959328029E-2</v>
      </c>
      <c r="R3604" s="346">
        <v>4.9795391684038043E-2</v>
      </c>
      <c r="S3604" s="347">
        <v>2.1433852957552846E-2</v>
      </c>
      <c r="T3604" s="349">
        <v>0.14454203923618475</v>
      </c>
      <c r="U3604" s="349">
        <v>0.52539925165613233</v>
      </c>
      <c r="V3604" s="361">
        <v>0.10690675922623384</v>
      </c>
    </row>
    <row r="3605" spans="1:22" ht="16" hidden="1" customHeight="1" outlineLevel="1">
      <c r="A3605" s="65">
        <v>3596</v>
      </c>
      <c r="B3605" s="117">
        <v>1</v>
      </c>
      <c r="C3605" s="325">
        <v>9.1747481255378309E-5</v>
      </c>
      <c r="D3605" s="326">
        <v>1.0704721608510988E-4</v>
      </c>
      <c r="E3605" s="327">
        <v>1.053247724189045E-4</v>
      </c>
      <c r="F3605" s="332">
        <v>3.3763758731683108E-4</v>
      </c>
      <c r="G3605" s="326">
        <v>0</v>
      </c>
      <c r="H3605" s="327">
        <v>0</v>
      </c>
      <c r="I3605" s="332">
        <v>0</v>
      </c>
      <c r="J3605" s="326">
        <v>0</v>
      </c>
      <c r="K3605" s="327">
        <v>0</v>
      </c>
      <c r="L3605" s="336">
        <v>8.811297257924293E-5</v>
      </c>
      <c r="M3605" s="337">
        <v>1.1415525114155251E-4</v>
      </c>
      <c r="N3605" s="345">
        <v>3.2867183457974112E-3</v>
      </c>
      <c r="O3605" s="346">
        <v>1.1246033816642422E-3</v>
      </c>
      <c r="P3605" s="347">
        <v>1.4765763349402898E-3</v>
      </c>
      <c r="Q3605" s="348">
        <v>3.5366931918656058E-2</v>
      </c>
      <c r="R3605" s="346">
        <v>3.1624596849099802E-2</v>
      </c>
      <c r="S3605" s="347">
        <v>2.1750277206447358E-2</v>
      </c>
      <c r="T3605" s="349">
        <v>0.17734927840492407</v>
      </c>
      <c r="U3605" s="349">
        <v>0.63279805136814882</v>
      </c>
      <c r="V3605" s="361">
        <v>1.5492814860943813E-2</v>
      </c>
    </row>
    <row r="3606" spans="1:22" ht="16" hidden="1" customHeight="1" outlineLevel="1">
      <c r="A3606" s="65">
        <v>3597</v>
      </c>
      <c r="B3606" s="117">
        <v>1</v>
      </c>
      <c r="C3606" s="325">
        <v>9.3403798615734958E-5</v>
      </c>
      <c r="D3606" s="326">
        <v>1.1688482802464233E-4</v>
      </c>
      <c r="E3606" s="327">
        <v>1.1050085127038163E-4</v>
      </c>
      <c r="F3606" s="332">
        <v>2.4009783986974649E-4</v>
      </c>
      <c r="G3606" s="326">
        <v>0</v>
      </c>
      <c r="H3606" s="327">
        <v>0</v>
      </c>
      <c r="I3606" s="332">
        <v>0</v>
      </c>
      <c r="J3606" s="326">
        <v>0</v>
      </c>
      <c r="K3606" s="327">
        <v>0</v>
      </c>
      <c r="L3606" s="336">
        <v>5.8741981719495287E-5</v>
      </c>
      <c r="M3606" s="337">
        <v>1.1415525114155251E-4</v>
      </c>
      <c r="N3606" s="345">
        <v>0</v>
      </c>
      <c r="O3606" s="346">
        <v>0</v>
      </c>
      <c r="P3606" s="347">
        <v>0</v>
      </c>
      <c r="Q3606" s="348">
        <v>4.4208664898320073E-2</v>
      </c>
      <c r="R3606" s="346">
        <v>2.7027341905352251E-2</v>
      </c>
      <c r="S3606" s="347">
        <v>1.7320337721924206E-2</v>
      </c>
      <c r="T3606" s="349">
        <v>0.18448128691986737</v>
      </c>
      <c r="U3606" s="349">
        <v>0.67701530651033315</v>
      </c>
      <c r="V3606" s="361">
        <v>0</v>
      </c>
    </row>
    <row r="3607" spans="1:22" ht="16" hidden="1" customHeight="1" outlineLevel="1">
      <c r="A3607" s="65">
        <v>3598</v>
      </c>
      <c r="B3607" s="117">
        <v>1</v>
      </c>
      <c r="C3607" s="325">
        <v>9.6310166814096625E-5</v>
      </c>
      <c r="D3607" s="326">
        <v>1.1449347176266113E-4</v>
      </c>
      <c r="E3607" s="327">
        <v>1.1047490601298074E-4</v>
      </c>
      <c r="F3607" s="332">
        <v>0</v>
      </c>
      <c r="G3607" s="326">
        <v>0</v>
      </c>
      <c r="H3607" s="327">
        <v>0</v>
      </c>
      <c r="I3607" s="332">
        <v>0</v>
      </c>
      <c r="J3607" s="326">
        <v>0</v>
      </c>
      <c r="K3607" s="327">
        <v>0</v>
      </c>
      <c r="L3607" s="336">
        <v>3.7594868300476983E-5</v>
      </c>
      <c r="M3607" s="337">
        <v>1.1415525114155251E-4</v>
      </c>
      <c r="N3607" s="345">
        <v>0</v>
      </c>
      <c r="O3607" s="346">
        <v>0</v>
      </c>
      <c r="P3607" s="347">
        <v>0</v>
      </c>
      <c r="Q3607" s="348">
        <v>5.3050397877984087E-2</v>
      </c>
      <c r="R3607" s="346">
        <v>1.8182600473325709E-2</v>
      </c>
      <c r="S3607" s="347">
        <v>1.4472519481873608E-2</v>
      </c>
      <c r="T3607" s="349">
        <v>0.20017170565274267</v>
      </c>
      <c r="U3607" s="349">
        <v>0.70600217377020957</v>
      </c>
      <c r="V3607" s="361">
        <v>0</v>
      </c>
    </row>
    <row r="3608" spans="1:22" ht="16" hidden="1" customHeight="1" outlineLevel="1">
      <c r="A3608" s="65">
        <v>3599</v>
      </c>
      <c r="B3608" s="117">
        <v>1</v>
      </c>
      <c r="C3608" s="325">
        <v>9.1491220833587279E-5</v>
      </c>
      <c r="D3608" s="326">
        <v>1.0613344580614145E-4</v>
      </c>
      <c r="E3608" s="327">
        <v>1.0305456239632681E-4</v>
      </c>
      <c r="F3608" s="332">
        <v>0</v>
      </c>
      <c r="G3608" s="326">
        <v>0</v>
      </c>
      <c r="H3608" s="327">
        <v>0</v>
      </c>
      <c r="I3608" s="332">
        <v>0</v>
      </c>
      <c r="J3608" s="326">
        <v>0</v>
      </c>
      <c r="K3608" s="327">
        <v>0</v>
      </c>
      <c r="L3608" s="336">
        <v>2.3496792687798115E-5</v>
      </c>
      <c r="M3608" s="337">
        <v>1.1415525114155251E-4</v>
      </c>
      <c r="N3608" s="345">
        <v>0</v>
      </c>
      <c r="O3608" s="346">
        <v>0</v>
      </c>
      <c r="P3608" s="347">
        <v>0</v>
      </c>
      <c r="Q3608" s="348">
        <v>2.6525198938992044E-2</v>
      </c>
      <c r="R3608" s="346">
        <v>1.389411329936413E-2</v>
      </c>
      <c r="S3608" s="347">
        <v>1.0084077980987403E-2</v>
      </c>
      <c r="T3608" s="349">
        <v>0.15766493490368047</v>
      </c>
      <c r="U3608" s="349">
        <v>0.62562502997841674</v>
      </c>
      <c r="V3608" s="361">
        <v>0</v>
      </c>
    </row>
    <row r="3609" spans="1:22" ht="16" hidden="1" customHeight="1" outlineLevel="1">
      <c r="A3609" s="65">
        <v>3600</v>
      </c>
      <c r="B3609" s="117">
        <v>1</v>
      </c>
      <c r="C3609" s="325">
        <v>8.4765947325120278E-5</v>
      </c>
      <c r="D3609" s="326">
        <v>9.7637326403817983E-5</v>
      </c>
      <c r="E3609" s="327">
        <v>9.424614750872536E-5</v>
      </c>
      <c r="F3609" s="332">
        <v>0</v>
      </c>
      <c r="G3609" s="326">
        <v>0</v>
      </c>
      <c r="H3609" s="327">
        <v>0</v>
      </c>
      <c r="I3609" s="332">
        <v>0</v>
      </c>
      <c r="J3609" s="326">
        <v>0</v>
      </c>
      <c r="K3609" s="327">
        <v>0</v>
      </c>
      <c r="L3609" s="336">
        <v>9.3987170751192458E-6</v>
      </c>
      <c r="M3609" s="337">
        <v>1.1415525114155251E-4</v>
      </c>
      <c r="N3609" s="345">
        <v>0</v>
      </c>
      <c r="O3609" s="346">
        <v>0</v>
      </c>
      <c r="P3609" s="347">
        <v>0</v>
      </c>
      <c r="Q3609" s="348">
        <v>1.7683465959328029E-2</v>
      </c>
      <c r="R3609" s="346">
        <v>7.0359689797237944E-3</v>
      </c>
      <c r="S3609" s="347">
        <v>2.0992934757747498E-2</v>
      </c>
      <c r="T3609" s="349">
        <v>0.14901143123888255</v>
      </c>
      <c r="U3609" s="349">
        <v>0.54662353412438069</v>
      </c>
      <c r="V3609" s="361">
        <v>0</v>
      </c>
    </row>
    <row r="3610" spans="1:22" ht="16" hidden="1" customHeight="1" outlineLevel="1">
      <c r="A3610" s="65">
        <v>3601</v>
      </c>
      <c r="B3610" s="117">
        <v>1</v>
      </c>
      <c r="C3610" s="325">
        <v>8.2440852766430946E-5</v>
      </c>
      <c r="D3610" s="326">
        <v>9.2543543146589728E-5</v>
      </c>
      <c r="E3610" s="327">
        <v>8.8693862424935339E-5</v>
      </c>
      <c r="F3610" s="332">
        <v>0</v>
      </c>
      <c r="G3610" s="326">
        <v>0</v>
      </c>
      <c r="H3610" s="327">
        <v>0</v>
      </c>
      <c r="I3610" s="332">
        <v>0</v>
      </c>
      <c r="J3610" s="326">
        <v>0</v>
      </c>
      <c r="K3610" s="327">
        <v>0</v>
      </c>
      <c r="L3610" s="336">
        <v>5.8741981719495289E-6</v>
      </c>
      <c r="M3610" s="337">
        <v>1.1415525114155251E-4</v>
      </c>
      <c r="N3610" s="345">
        <v>0</v>
      </c>
      <c r="O3610" s="346">
        <v>0</v>
      </c>
      <c r="P3610" s="347">
        <v>0</v>
      </c>
      <c r="Q3610" s="348">
        <v>1.7683465959328029E-2</v>
      </c>
      <c r="R3610" s="346">
        <v>3.8386443415653316E-3</v>
      </c>
      <c r="S3610" s="347">
        <v>1.2216051755975085E-2</v>
      </c>
      <c r="T3610" s="349">
        <v>0.12847124671584578</v>
      </c>
      <c r="U3610" s="349">
        <v>0.49454543362358588</v>
      </c>
      <c r="V3610" s="361">
        <v>0</v>
      </c>
    </row>
    <row r="3611" spans="1:22" ht="16" hidden="1" customHeight="1" outlineLevel="1">
      <c r="A3611" s="65">
        <v>3602</v>
      </c>
      <c r="B3611" s="117">
        <v>1</v>
      </c>
      <c r="C3611" s="325">
        <v>7.6090594509365455E-5</v>
      </c>
      <c r="D3611" s="326">
        <v>8.5175055152354956E-5</v>
      </c>
      <c r="E3611" s="327">
        <v>8.1117847263876072E-5</v>
      </c>
      <c r="F3611" s="332">
        <v>0</v>
      </c>
      <c r="G3611" s="326">
        <v>0</v>
      </c>
      <c r="H3611" s="327">
        <v>0</v>
      </c>
      <c r="I3611" s="332">
        <v>0</v>
      </c>
      <c r="J3611" s="326">
        <v>0</v>
      </c>
      <c r="K3611" s="327">
        <v>0</v>
      </c>
      <c r="L3611" s="336">
        <v>2.3496792687798115E-6</v>
      </c>
      <c r="M3611" s="337">
        <v>1.1415525114155251E-4</v>
      </c>
      <c r="N3611" s="345">
        <v>0</v>
      </c>
      <c r="O3611" s="346">
        <v>0</v>
      </c>
      <c r="P3611" s="347">
        <v>0</v>
      </c>
      <c r="Q3611" s="348">
        <v>8.8417329796640146E-3</v>
      </c>
      <c r="R3611" s="346">
        <v>4.9364608909305448E-3</v>
      </c>
      <c r="S3611" s="347">
        <v>1.1899627507080575E-2</v>
      </c>
      <c r="T3611" s="349">
        <v>6.6185039018674063E-2</v>
      </c>
      <c r="U3611" s="349">
        <v>0.44394124162753057</v>
      </c>
      <c r="V3611" s="361">
        <v>0</v>
      </c>
    </row>
    <row r="3612" spans="1:22" ht="16" hidden="1" customHeight="1" outlineLevel="1">
      <c r="A3612" s="65">
        <v>3603</v>
      </c>
      <c r="B3612" s="117">
        <v>1</v>
      </c>
      <c r="C3612" s="325">
        <v>7.2065430810989295E-5</v>
      </c>
      <c r="D3612" s="326">
        <v>8.0625645678341937E-5</v>
      </c>
      <c r="E3612" s="327">
        <v>7.7096332366738442E-5</v>
      </c>
      <c r="F3612" s="332">
        <v>0</v>
      </c>
      <c r="G3612" s="326">
        <v>0</v>
      </c>
      <c r="H3612" s="327">
        <v>0</v>
      </c>
      <c r="I3612" s="332">
        <v>0</v>
      </c>
      <c r="J3612" s="326">
        <v>0</v>
      </c>
      <c r="K3612" s="327">
        <v>0</v>
      </c>
      <c r="L3612" s="336">
        <v>1.1748396343899057E-6</v>
      </c>
      <c r="M3612" s="337">
        <v>1.1415525114155251E-4</v>
      </c>
      <c r="N3612" s="345">
        <v>0</v>
      </c>
      <c r="O3612" s="346">
        <v>0</v>
      </c>
      <c r="P3612" s="347">
        <v>0</v>
      </c>
      <c r="Q3612" s="348">
        <v>8.8417329796640146E-3</v>
      </c>
      <c r="R3612" s="346">
        <v>3.7026784411963477E-3</v>
      </c>
      <c r="S3612" s="347">
        <v>1.1899627507080575E-2</v>
      </c>
      <c r="T3612" s="349">
        <v>6.4568450421953583E-2</v>
      </c>
      <c r="U3612" s="349">
        <v>0.42055522668566414</v>
      </c>
      <c r="V3612" s="361">
        <v>0</v>
      </c>
    </row>
    <row r="3613" spans="1:22" ht="16" hidden="1" customHeight="1" outlineLevel="1">
      <c r="A3613" s="65">
        <v>3604</v>
      </c>
      <c r="B3613" s="117">
        <v>1</v>
      </c>
      <c r="C3613" s="325">
        <v>6.9952844894760814E-5</v>
      </c>
      <c r="D3613" s="326">
        <v>7.8448150545481007E-5</v>
      </c>
      <c r="E3613" s="327">
        <v>7.4683423428455862E-5</v>
      </c>
      <c r="F3613" s="332">
        <v>0</v>
      </c>
      <c r="G3613" s="326">
        <v>0</v>
      </c>
      <c r="H3613" s="327">
        <v>0</v>
      </c>
      <c r="I3613" s="332">
        <v>0</v>
      </c>
      <c r="J3613" s="326">
        <v>0</v>
      </c>
      <c r="K3613" s="327">
        <v>0</v>
      </c>
      <c r="L3613" s="336">
        <v>1.409807561267887E-5</v>
      </c>
      <c r="M3613" s="337">
        <v>1.1415525114155251E-4</v>
      </c>
      <c r="N3613" s="345">
        <v>0</v>
      </c>
      <c r="O3613" s="346">
        <v>0</v>
      </c>
      <c r="P3613" s="347">
        <v>0</v>
      </c>
      <c r="Q3613" s="348">
        <v>8.8417329796640146E-3</v>
      </c>
      <c r="R3613" s="346">
        <v>2.416647610522113E-3</v>
      </c>
      <c r="S3613" s="347">
        <v>1.348174875155313E-2</v>
      </c>
      <c r="T3613" s="349">
        <v>6.3142048718964908E-2</v>
      </c>
      <c r="U3613" s="349">
        <v>0.40964830375059197</v>
      </c>
      <c r="V3613" s="361">
        <v>0</v>
      </c>
    </row>
    <row r="3614" spans="1:22" ht="16" hidden="1" customHeight="1" outlineLevel="1">
      <c r="A3614" s="65">
        <v>3605</v>
      </c>
      <c r="B3614" s="117">
        <v>1</v>
      </c>
      <c r="C3614" s="325">
        <v>6.9852840827720419E-5</v>
      </c>
      <c r="D3614" s="326">
        <v>7.8078754049727803E-5</v>
      </c>
      <c r="E3614" s="327">
        <v>7.3438051073213242E-5</v>
      </c>
      <c r="F3614" s="332">
        <v>0</v>
      </c>
      <c r="G3614" s="326">
        <v>0</v>
      </c>
      <c r="H3614" s="327">
        <v>0</v>
      </c>
      <c r="I3614" s="332">
        <v>0</v>
      </c>
      <c r="J3614" s="326">
        <v>0</v>
      </c>
      <c r="K3614" s="327">
        <v>0</v>
      </c>
      <c r="L3614" s="336">
        <v>3.7594868300476983E-5</v>
      </c>
      <c r="M3614" s="337">
        <v>1.1415525114155251E-4</v>
      </c>
      <c r="N3614" s="345">
        <v>0</v>
      </c>
      <c r="O3614" s="346">
        <v>9.4664932424698498E-4</v>
      </c>
      <c r="P3614" s="347">
        <v>2.6160209043903738E-4</v>
      </c>
      <c r="Q3614" s="348">
        <v>8.8417329796640146E-3</v>
      </c>
      <c r="R3614" s="346">
        <v>2.6822255285998543E-3</v>
      </c>
      <c r="S3614" s="347">
        <v>1.0991852744033987E-2</v>
      </c>
      <c r="T3614" s="349">
        <v>6.2761674931501268E-2</v>
      </c>
      <c r="U3614" s="349">
        <v>0.4072900501430089</v>
      </c>
      <c r="V3614" s="361">
        <v>0</v>
      </c>
    </row>
    <row r="3615" spans="1:22" ht="16" hidden="1" customHeight="1" outlineLevel="1">
      <c r="A3615" s="65">
        <v>3606</v>
      </c>
      <c r="B3615" s="117">
        <v>1</v>
      </c>
      <c r="C3615" s="325">
        <v>6.9090309816537352E-5</v>
      </c>
      <c r="D3615" s="326">
        <v>7.5862375075208644E-5</v>
      </c>
      <c r="E3615" s="327">
        <v>7.1128923164534224E-5</v>
      </c>
      <c r="F3615" s="332">
        <v>0</v>
      </c>
      <c r="G3615" s="326">
        <v>0</v>
      </c>
      <c r="H3615" s="327">
        <v>0</v>
      </c>
      <c r="I3615" s="332">
        <v>0</v>
      </c>
      <c r="J3615" s="326">
        <v>0</v>
      </c>
      <c r="K3615" s="327">
        <v>0</v>
      </c>
      <c r="L3615" s="336">
        <v>9.3987170751192462E-5</v>
      </c>
      <c r="M3615" s="337">
        <v>1.1415525114155251E-4</v>
      </c>
      <c r="N3615" s="345">
        <v>1.8862905288924276E-2</v>
      </c>
      <c r="O3615" s="346">
        <v>2.9871446855134369E-2</v>
      </c>
      <c r="P3615" s="347">
        <v>2.6060673392527246E-2</v>
      </c>
      <c r="Q3615" s="348">
        <v>8.8417329796640146E-3</v>
      </c>
      <c r="R3615" s="346">
        <v>3.1817833921075301E-3</v>
      </c>
      <c r="S3615" s="347">
        <v>1.3523246735190075E-2</v>
      </c>
      <c r="T3615" s="349">
        <v>6.39027962938922E-2</v>
      </c>
      <c r="U3615" s="349">
        <v>0.41308742359498413</v>
      </c>
      <c r="V3615" s="361">
        <v>0</v>
      </c>
    </row>
    <row r="3616" spans="1:22" ht="16" hidden="1" customHeight="1" outlineLevel="1">
      <c r="A3616" s="65">
        <v>3607</v>
      </c>
      <c r="B3616" s="117">
        <v>1</v>
      </c>
      <c r="C3616" s="325">
        <v>6.7177732034389673E-5</v>
      </c>
      <c r="D3616" s="326">
        <v>7.3626554179860357E-5</v>
      </c>
      <c r="E3616" s="327">
        <v>7.0558127501714696E-5</v>
      </c>
      <c r="F3616" s="332">
        <v>0</v>
      </c>
      <c r="G3616" s="326">
        <v>0</v>
      </c>
      <c r="H3616" s="327">
        <v>0</v>
      </c>
      <c r="I3616" s="332">
        <v>0</v>
      </c>
      <c r="J3616" s="326">
        <v>0</v>
      </c>
      <c r="K3616" s="327">
        <v>0</v>
      </c>
      <c r="L3616" s="336">
        <v>1.8210014333043539E-4</v>
      </c>
      <c r="M3616" s="337">
        <v>1.1415525114155251E-4</v>
      </c>
      <c r="N3616" s="345">
        <v>8.0310248275571525E-2</v>
      </c>
      <c r="O3616" s="346">
        <v>0.13569776328176511</v>
      </c>
      <c r="P3616" s="347">
        <v>0.13226813441316906</v>
      </c>
      <c r="Q3616" s="348">
        <v>8.8417329796640146E-3</v>
      </c>
      <c r="R3616" s="346">
        <v>5.7371015495702084E-3</v>
      </c>
      <c r="S3616" s="347">
        <v>1.2890398237401053E-2</v>
      </c>
      <c r="T3616" s="349">
        <v>6.9418216212115039E-2</v>
      </c>
      <c r="U3616" s="349">
        <v>0.42772824807539628</v>
      </c>
      <c r="V3616" s="361">
        <v>6.3823403969111486E-2</v>
      </c>
    </row>
    <row r="3617" spans="1:22" ht="16" hidden="1" customHeight="1" outlineLevel="1">
      <c r="A3617" s="65">
        <v>3608</v>
      </c>
      <c r="B3617" s="117">
        <v>1</v>
      </c>
      <c r="C3617" s="325">
        <v>7.1677915051207737E-5</v>
      </c>
      <c r="D3617" s="326">
        <v>8.0022946132639357E-5</v>
      </c>
      <c r="E3617" s="327">
        <v>7.6343919902112692E-5</v>
      </c>
      <c r="F3617" s="332">
        <v>0</v>
      </c>
      <c r="G3617" s="326">
        <v>0</v>
      </c>
      <c r="H3617" s="327">
        <v>0</v>
      </c>
      <c r="I3617" s="332">
        <v>0</v>
      </c>
      <c r="J3617" s="326">
        <v>0</v>
      </c>
      <c r="K3617" s="327">
        <v>0</v>
      </c>
      <c r="L3617" s="336">
        <v>1.5860335064263727E-4</v>
      </c>
      <c r="M3617" s="337">
        <v>1.1415525114155251E-4</v>
      </c>
      <c r="N3617" s="345">
        <v>0.18262721938822138</v>
      </c>
      <c r="O3617" s="346">
        <v>0.28775668862586956</v>
      </c>
      <c r="P3617" s="347">
        <v>0.29659628376632041</v>
      </c>
      <c r="Q3617" s="348">
        <v>8.8417329796640146E-3</v>
      </c>
      <c r="R3617" s="346">
        <v>2.0737060556756501E-3</v>
      </c>
      <c r="S3617" s="347">
        <v>6.9198354920422941E-3</v>
      </c>
      <c r="T3617" s="349">
        <v>7.7786439536315213E-2</v>
      </c>
      <c r="U3617" s="349">
        <v>0.4608420591485432</v>
      </c>
      <c r="V3617" s="361">
        <v>0.19921623760975096</v>
      </c>
    </row>
    <row r="3618" spans="1:22" ht="16" hidden="1" customHeight="1" outlineLevel="1">
      <c r="A3618" s="65">
        <v>3609</v>
      </c>
      <c r="B3618" s="117">
        <v>1</v>
      </c>
      <c r="C3618" s="325">
        <v>7.792191898704281E-5</v>
      </c>
      <c r="D3618" s="326">
        <v>8.993832575548825E-5</v>
      </c>
      <c r="E3618" s="327">
        <v>8.3349139400352431E-5</v>
      </c>
      <c r="F3618" s="332">
        <v>0</v>
      </c>
      <c r="G3618" s="326">
        <v>0</v>
      </c>
      <c r="H3618" s="327">
        <v>0</v>
      </c>
      <c r="I3618" s="332">
        <v>0</v>
      </c>
      <c r="J3618" s="326">
        <v>0</v>
      </c>
      <c r="K3618" s="327">
        <v>0</v>
      </c>
      <c r="L3618" s="336">
        <v>1.4685495429873823E-4</v>
      </c>
      <c r="M3618" s="337">
        <v>1.1415525114155251E-4</v>
      </c>
      <c r="N3618" s="345">
        <v>0.31966908432820906</v>
      </c>
      <c r="O3618" s="346">
        <v>0.44640944753673567</v>
      </c>
      <c r="P3618" s="347">
        <v>0.44801939392394757</v>
      </c>
      <c r="Q3618" s="348">
        <v>8.8417329796640146E-3</v>
      </c>
      <c r="R3618" s="346">
        <v>4.6541394689670144E-3</v>
      </c>
      <c r="S3618" s="347">
        <v>7.2362597409368042E-3</v>
      </c>
      <c r="T3618" s="349">
        <v>7.3031767193019653E-2</v>
      </c>
      <c r="U3618" s="349">
        <v>0.48648806713101012</v>
      </c>
      <c r="V3618" s="361">
        <v>0.29701496543150718</v>
      </c>
    </row>
    <row r="3619" spans="1:22" ht="16" hidden="1" customHeight="1" outlineLevel="1">
      <c r="A3619" s="65">
        <v>3610</v>
      </c>
      <c r="B3619" s="117">
        <v>1</v>
      </c>
      <c r="C3619" s="325">
        <v>8.1940832431228933E-5</v>
      </c>
      <c r="D3619" s="326">
        <v>9.7676210245476225E-5</v>
      </c>
      <c r="E3619" s="327">
        <v>8.992626215147752E-5</v>
      </c>
      <c r="F3619" s="332">
        <v>0</v>
      </c>
      <c r="G3619" s="326">
        <v>0</v>
      </c>
      <c r="H3619" s="327">
        <v>0</v>
      </c>
      <c r="I3619" s="332">
        <v>0</v>
      </c>
      <c r="J3619" s="326">
        <v>0</v>
      </c>
      <c r="K3619" s="327">
        <v>0</v>
      </c>
      <c r="L3619" s="336">
        <v>1.644775488145868E-4</v>
      </c>
      <c r="M3619" s="337">
        <v>1.1415525114155251E-4</v>
      </c>
      <c r="N3619" s="345">
        <v>0.47357324339011397</v>
      </c>
      <c r="O3619" s="346">
        <v>0.54893285574290107</v>
      </c>
      <c r="P3619" s="347">
        <v>0.5591742845858082</v>
      </c>
      <c r="Q3619" s="348">
        <v>8.8417329796640146E-3</v>
      </c>
      <c r="R3619" s="346">
        <v>5.697131824979506E-3</v>
      </c>
      <c r="S3619" s="347">
        <v>1.261547197214349E-2</v>
      </c>
      <c r="T3619" s="349">
        <v>8.3301859454538052E-2</v>
      </c>
      <c r="U3619" s="349">
        <v>0.48491589805928798</v>
      </c>
      <c r="V3619" s="361">
        <v>0.43826961509256385</v>
      </c>
    </row>
    <row r="3620" spans="1:22" ht="16" hidden="1" customHeight="1" outlineLevel="1">
      <c r="A3620" s="65">
        <v>3611</v>
      </c>
      <c r="B3620" s="117">
        <v>1</v>
      </c>
      <c r="C3620" s="325">
        <v>8.3759656400526241E-5</v>
      </c>
      <c r="D3620" s="326">
        <v>1.0296441271099563E-4</v>
      </c>
      <c r="E3620" s="327">
        <v>9.048408518559661E-5</v>
      </c>
      <c r="F3620" s="332">
        <v>0</v>
      </c>
      <c r="G3620" s="326">
        <v>2.9875863453299683E-4</v>
      </c>
      <c r="H3620" s="327">
        <v>0</v>
      </c>
      <c r="I3620" s="332">
        <v>0</v>
      </c>
      <c r="J3620" s="326">
        <v>0</v>
      </c>
      <c r="K3620" s="327">
        <v>0</v>
      </c>
      <c r="L3620" s="336">
        <v>1.8797434150238492E-4</v>
      </c>
      <c r="M3620" s="337">
        <v>1.1415525114155251E-4</v>
      </c>
      <c r="N3620" s="345">
        <v>0.55088257491517478</v>
      </c>
      <c r="O3620" s="346">
        <v>0.62549250643943588</v>
      </c>
      <c r="P3620" s="347">
        <v>0.62527058695486704</v>
      </c>
      <c r="Q3620" s="348">
        <v>8.8417329796640146E-3</v>
      </c>
      <c r="R3620" s="346">
        <v>1.4298190467639468E-2</v>
      </c>
      <c r="S3620" s="347">
        <v>2.0168155961974805E-2</v>
      </c>
      <c r="T3620" s="349">
        <v>7.3507234427349216E-2</v>
      </c>
      <c r="U3620" s="349">
        <v>0.4803959119780869</v>
      </c>
      <c r="V3620" s="361">
        <v>0.50684324298444661</v>
      </c>
    </row>
    <row r="3621" spans="1:22" ht="16" hidden="1" customHeight="1" outlineLevel="1">
      <c r="A3621" s="65">
        <v>3612</v>
      </c>
      <c r="B3621" s="117">
        <v>1</v>
      </c>
      <c r="C3621" s="325">
        <v>8.6503517989947249E-5</v>
      </c>
      <c r="D3621" s="326">
        <v>1.0553074626043888E-4</v>
      </c>
      <c r="E3621" s="327">
        <v>8.973167272097086E-5</v>
      </c>
      <c r="F3621" s="332">
        <v>0</v>
      </c>
      <c r="G3621" s="326">
        <v>3.6002749513058412E-4</v>
      </c>
      <c r="H3621" s="327">
        <v>0</v>
      </c>
      <c r="I3621" s="332">
        <v>0</v>
      </c>
      <c r="J3621" s="326">
        <v>0</v>
      </c>
      <c r="K3621" s="327">
        <v>0</v>
      </c>
      <c r="L3621" s="336">
        <v>2.0677177565262342E-4</v>
      </c>
      <c r="M3621" s="337">
        <v>1.1415525114155251E-4</v>
      </c>
      <c r="N3621" s="345">
        <v>0.58903708788595344</v>
      </c>
      <c r="O3621" s="346">
        <v>0.63784387516724139</v>
      </c>
      <c r="P3621" s="347">
        <v>0.65152883780134374</v>
      </c>
      <c r="Q3621" s="348">
        <v>1.7683465959328029E-2</v>
      </c>
      <c r="R3621" s="346">
        <v>2.7674371176714514E-2</v>
      </c>
      <c r="S3621" s="347">
        <v>2.3607324716177481E-2</v>
      </c>
      <c r="T3621" s="349">
        <v>6.9037842424651399E-2</v>
      </c>
      <c r="U3621" s="349">
        <v>0.44944383337855787</v>
      </c>
      <c r="V3621" s="361">
        <v>0.57484427879306343</v>
      </c>
    </row>
    <row r="3622" spans="1:22" ht="16" hidden="1" customHeight="1" outlineLevel="1">
      <c r="A3622" s="65">
        <v>3613</v>
      </c>
      <c r="B3622" s="117">
        <v>1</v>
      </c>
      <c r="C3622" s="325">
        <v>8.4059668601647438E-5</v>
      </c>
      <c r="D3622" s="326">
        <v>1.0817484749319858E-4</v>
      </c>
      <c r="E3622" s="327">
        <v>8.6410679773657212E-5</v>
      </c>
      <c r="F3622" s="332">
        <v>0</v>
      </c>
      <c r="G3622" s="326">
        <v>3.9737232444720852E-4</v>
      </c>
      <c r="H3622" s="327">
        <v>0</v>
      </c>
      <c r="I3622" s="332">
        <v>0</v>
      </c>
      <c r="J3622" s="326">
        <v>0</v>
      </c>
      <c r="K3622" s="327">
        <v>0</v>
      </c>
      <c r="L3622" s="336">
        <v>1.8797434150238492E-4</v>
      </c>
      <c r="M3622" s="337">
        <v>1.1415525114155251E-4</v>
      </c>
      <c r="N3622" s="345">
        <v>0.59718243335162535</v>
      </c>
      <c r="O3622" s="346">
        <v>0.60819528304404213</v>
      </c>
      <c r="P3622" s="347">
        <v>0.62753797105520581</v>
      </c>
      <c r="Q3622" s="348">
        <v>1.7683465959328029E-2</v>
      </c>
      <c r="R3622" s="346">
        <v>4.8756133489282351E-2</v>
      </c>
      <c r="S3622" s="347">
        <v>3.1434934971266357E-2</v>
      </c>
      <c r="T3622" s="349">
        <v>4.535957415503955E-2</v>
      </c>
      <c r="U3622" s="349">
        <v>0.39540052153811045</v>
      </c>
      <c r="V3622" s="361">
        <v>0.63534054103034632</v>
      </c>
    </row>
    <row r="3623" spans="1:22" ht="16" hidden="1" customHeight="1" outlineLevel="1">
      <c r="A3623" s="65">
        <v>3614</v>
      </c>
      <c r="B3623" s="117">
        <v>1</v>
      </c>
      <c r="C3623" s="325">
        <v>7.8890708386496691E-5</v>
      </c>
      <c r="D3623" s="326">
        <v>1.0070914989481824E-4</v>
      </c>
      <c r="E3623" s="327">
        <v>8.2454028020021803E-5</v>
      </c>
      <c r="F3623" s="332">
        <v>2.7011006985346497E-4</v>
      </c>
      <c r="G3623" s="326">
        <v>4.4405336109298936E-4</v>
      </c>
      <c r="H3623" s="327">
        <v>0</v>
      </c>
      <c r="I3623" s="332">
        <v>0</v>
      </c>
      <c r="J3623" s="326">
        <v>0</v>
      </c>
      <c r="K3623" s="327">
        <v>0</v>
      </c>
      <c r="L3623" s="336">
        <v>1.9032402077116473E-4</v>
      </c>
      <c r="M3623" s="337">
        <v>1.1415525114155251E-4</v>
      </c>
      <c r="N3623" s="345">
        <v>0.57131738897817608</v>
      </c>
      <c r="O3623" s="346">
        <v>0.56237054628891736</v>
      </c>
      <c r="P3623" s="347">
        <v>0.59014137306018755</v>
      </c>
      <c r="Q3623" s="348">
        <v>2.6525198938992044E-2</v>
      </c>
      <c r="R3623" s="346">
        <v>6.4385047171951357E-2</v>
      </c>
      <c r="S3623" s="347">
        <v>3.2700631966844397E-2</v>
      </c>
      <c r="T3623" s="349">
        <v>4.4028265898916799E-2</v>
      </c>
      <c r="U3623" s="349">
        <v>0.36435018237159872</v>
      </c>
      <c r="V3623" s="361">
        <v>0.63453891211377444</v>
      </c>
    </row>
    <row r="3624" spans="1:22" ht="16" hidden="1" customHeight="1" outlineLevel="1">
      <c r="A3624" s="65">
        <v>3615</v>
      </c>
      <c r="B3624" s="117">
        <v>1</v>
      </c>
      <c r="C3624" s="325">
        <v>7.8396938305484715E-5</v>
      </c>
      <c r="D3624" s="326">
        <v>9.6568020758216639E-5</v>
      </c>
      <c r="E3624" s="327">
        <v>7.9859502279933014E-5</v>
      </c>
      <c r="F3624" s="332">
        <v>3.1512841482904229E-4</v>
      </c>
      <c r="G3624" s="326">
        <v>3.5594290442407832E-4</v>
      </c>
      <c r="H3624" s="327">
        <v>0</v>
      </c>
      <c r="I3624" s="332">
        <v>0</v>
      </c>
      <c r="J3624" s="326">
        <v>0</v>
      </c>
      <c r="K3624" s="327">
        <v>0</v>
      </c>
      <c r="L3624" s="336">
        <v>2.1382081345896285E-4</v>
      </c>
      <c r="M3624" s="337">
        <v>1.1415525114155251E-4</v>
      </c>
      <c r="N3624" s="345">
        <v>0.50301080770464723</v>
      </c>
      <c r="O3624" s="346">
        <v>0.50678089912045765</v>
      </c>
      <c r="P3624" s="347">
        <v>0.54086813974915704</v>
      </c>
      <c r="Q3624" s="348">
        <v>2.6525198938992044E-2</v>
      </c>
      <c r="R3624" s="346">
        <v>6.8446208414045098E-2</v>
      </c>
      <c r="S3624" s="347">
        <v>3.305855419937586E-2</v>
      </c>
      <c r="T3624" s="349">
        <v>4.0795088705475824E-2</v>
      </c>
      <c r="U3624" s="349">
        <v>0.36100932309418926</v>
      </c>
      <c r="V3624" s="361">
        <v>0.58376908073089584</v>
      </c>
    </row>
    <row r="3625" spans="1:22" ht="16" hidden="1" customHeight="1" outlineLevel="1">
      <c r="A3625" s="65">
        <v>3616</v>
      </c>
      <c r="B3625" s="117">
        <v>1</v>
      </c>
      <c r="C3625" s="325">
        <v>7.9684490668629877E-5</v>
      </c>
      <c r="D3625" s="326">
        <v>9.967872809087511E-5</v>
      </c>
      <c r="E3625" s="327">
        <v>7.9496268676320571E-5</v>
      </c>
      <c r="F3625" s="332">
        <v>3.6764981730054929E-4</v>
      </c>
      <c r="G3625" s="326">
        <v>3.9795583740528088E-4</v>
      </c>
      <c r="H3625" s="327">
        <v>0</v>
      </c>
      <c r="I3625" s="332">
        <v>0</v>
      </c>
      <c r="J3625" s="326">
        <v>0</v>
      </c>
      <c r="K3625" s="327">
        <v>0</v>
      </c>
      <c r="L3625" s="336">
        <v>2.2321953053408208E-4</v>
      </c>
      <c r="M3625" s="337">
        <v>1.1415525114155251E-4</v>
      </c>
      <c r="N3625" s="345">
        <v>0.39154818554282206</v>
      </c>
      <c r="O3625" s="346">
        <v>0.37016979580287812</v>
      </c>
      <c r="P3625" s="347">
        <v>0.45380315353520939</v>
      </c>
      <c r="Q3625" s="348">
        <v>1.7683465959328029E-2</v>
      </c>
      <c r="R3625" s="346">
        <v>7.6171324539570096E-2</v>
      </c>
      <c r="S3625" s="347">
        <v>4.6856727199823499E-2</v>
      </c>
      <c r="T3625" s="349">
        <v>5.3347423691776079E-2</v>
      </c>
      <c r="U3625" s="349">
        <v>0.37221102773020931</v>
      </c>
      <c r="V3625" s="361">
        <v>0.47567896453257952</v>
      </c>
    </row>
    <row r="3626" spans="1:22" ht="16" hidden="1" customHeight="1" outlineLevel="1">
      <c r="A3626" s="65">
        <v>3617</v>
      </c>
      <c r="B3626" s="117">
        <v>1</v>
      </c>
      <c r="C3626" s="325">
        <v>7.8853206861356548E-5</v>
      </c>
      <c r="D3626" s="326">
        <v>1.0226450356114747E-4</v>
      </c>
      <c r="E3626" s="327">
        <v>8.0430297942752542E-5</v>
      </c>
      <c r="F3626" s="332">
        <v>3.8265593229240867E-4</v>
      </c>
      <c r="G3626" s="326">
        <v>3.6644613766937892E-4</v>
      </c>
      <c r="H3626" s="327">
        <v>0</v>
      </c>
      <c r="I3626" s="332">
        <v>0</v>
      </c>
      <c r="J3626" s="326">
        <v>0</v>
      </c>
      <c r="K3626" s="327">
        <v>0</v>
      </c>
      <c r="L3626" s="336">
        <v>2.2321953053408208E-4</v>
      </c>
      <c r="M3626" s="337">
        <v>1.1415525114155251E-4</v>
      </c>
      <c r="N3626" s="345">
        <v>0.28708770246552173</v>
      </c>
      <c r="O3626" s="346">
        <v>0.26489425102674247</v>
      </c>
      <c r="P3626" s="347">
        <v>0.30903663987297619</v>
      </c>
      <c r="Q3626" s="348">
        <v>2.6525198938992044E-2</v>
      </c>
      <c r="R3626" s="346">
        <v>7.0310835876882097E-2</v>
      </c>
      <c r="S3626" s="347">
        <v>4.0611238189207172E-2</v>
      </c>
      <c r="T3626" s="349">
        <v>6.3237142165830831E-2</v>
      </c>
      <c r="U3626" s="349">
        <v>0.42556651560177838</v>
      </c>
      <c r="V3626" s="361">
        <v>0.42122927469458116</v>
      </c>
    </row>
    <row r="3627" spans="1:22" ht="16" hidden="1" customHeight="1" outlineLevel="1">
      <c r="A3627" s="65">
        <v>3618</v>
      </c>
      <c r="B3627" s="117">
        <v>1</v>
      </c>
      <c r="C3627" s="325">
        <v>8.1697072517817964E-5</v>
      </c>
      <c r="D3627" s="326">
        <v>1.0442255677317929E-4</v>
      </c>
      <c r="E3627" s="327">
        <v>8.342697517255509E-5</v>
      </c>
      <c r="F3627" s="332">
        <v>3.8265593229240867E-4</v>
      </c>
      <c r="G3627" s="326">
        <v>3.1334645848480334E-4</v>
      </c>
      <c r="H3627" s="327">
        <v>0</v>
      </c>
      <c r="I3627" s="332">
        <v>0</v>
      </c>
      <c r="J3627" s="326">
        <v>0</v>
      </c>
      <c r="K3627" s="327">
        <v>0</v>
      </c>
      <c r="L3627" s="336">
        <v>1.644775488145868E-4</v>
      </c>
      <c r="M3627" s="337">
        <v>1.1415525114155251E-4</v>
      </c>
      <c r="N3627" s="345">
        <v>0.14904553194203043</v>
      </c>
      <c r="O3627" s="346">
        <v>0.13902262414464645</v>
      </c>
      <c r="P3627" s="347">
        <v>0.15171922736375054</v>
      </c>
      <c r="Q3627" s="348">
        <v>1.7683465959328029E-2</v>
      </c>
      <c r="R3627" s="346">
        <v>5.2812058037472215E-2</v>
      </c>
      <c r="S3627" s="347">
        <v>4.2234857417316675E-2</v>
      </c>
      <c r="T3627" s="349">
        <v>0.10184508159339069</v>
      </c>
      <c r="U3627" s="349">
        <v>0.4762689681648164</v>
      </c>
      <c r="V3627" s="361">
        <v>0.27197360499002737</v>
      </c>
    </row>
    <row r="3628" spans="1:22" ht="16" hidden="1" customHeight="1" outlineLevel="1">
      <c r="A3628" s="65">
        <v>3619</v>
      </c>
      <c r="B3628" s="117">
        <v>1</v>
      </c>
      <c r="C3628" s="325">
        <v>8.6422264685476926E-5</v>
      </c>
      <c r="D3628" s="326">
        <v>1.0535576897297684E-4</v>
      </c>
      <c r="E3628" s="327">
        <v>8.9550055919164639E-5</v>
      </c>
      <c r="F3628" s="332">
        <v>3.6014675980461987E-4</v>
      </c>
      <c r="G3628" s="326">
        <v>2.7833568100046771E-4</v>
      </c>
      <c r="H3628" s="327">
        <v>0</v>
      </c>
      <c r="I3628" s="332">
        <v>0</v>
      </c>
      <c r="J3628" s="326">
        <v>0</v>
      </c>
      <c r="K3628" s="327">
        <v>0</v>
      </c>
      <c r="L3628" s="336">
        <v>1.1748396343899057E-4</v>
      </c>
      <c r="M3628" s="337">
        <v>1.1415525114155251E-4</v>
      </c>
      <c r="N3628" s="345">
        <v>4.8300469603457609E-2</v>
      </c>
      <c r="O3628" s="346">
        <v>4.2719380753760999E-2</v>
      </c>
      <c r="P3628" s="347">
        <v>4.5674330731772482E-2</v>
      </c>
      <c r="Q3628" s="348">
        <v>8.8417329796640146E-3</v>
      </c>
      <c r="R3628" s="346">
        <v>4.1487515512212018E-2</v>
      </c>
      <c r="S3628" s="347">
        <v>2.3648822699814425E-2</v>
      </c>
      <c r="T3628" s="349">
        <v>0.17383082087088533</v>
      </c>
      <c r="U3628" s="349">
        <v>0.56499826015013288</v>
      </c>
      <c r="V3628" s="361">
        <v>0.11541166030300486</v>
      </c>
    </row>
    <row r="3629" spans="1:22" ht="16" hidden="1" customHeight="1" outlineLevel="1">
      <c r="A3629" s="65">
        <v>3620</v>
      </c>
      <c r="B3629" s="117">
        <v>1</v>
      </c>
      <c r="C3629" s="325">
        <v>9.17974832888985E-5</v>
      </c>
      <c r="D3629" s="326">
        <v>1.0249780661109686E-4</v>
      </c>
      <c r="E3629" s="327">
        <v>9.7554167827338569E-5</v>
      </c>
      <c r="F3629" s="332">
        <v>2.551039548616056E-4</v>
      </c>
      <c r="G3629" s="326">
        <v>0</v>
      </c>
      <c r="H3629" s="327">
        <v>0</v>
      </c>
      <c r="I3629" s="332">
        <v>0</v>
      </c>
      <c r="J3629" s="326">
        <v>0</v>
      </c>
      <c r="K3629" s="327">
        <v>0</v>
      </c>
      <c r="L3629" s="336">
        <v>8.811297257924293E-5</v>
      </c>
      <c r="M3629" s="337">
        <v>1.1415525114155251E-4</v>
      </c>
      <c r="N3629" s="345">
        <v>5.8589327033779937E-3</v>
      </c>
      <c r="O3629" s="346">
        <v>2.0388402468291544E-3</v>
      </c>
      <c r="P3629" s="347">
        <v>3.6274162008609907E-3</v>
      </c>
      <c r="Q3629" s="348">
        <v>8.8417329796640146E-3</v>
      </c>
      <c r="R3629" s="346">
        <v>2.0443276089891448E-2</v>
      </c>
      <c r="S3629" s="347">
        <v>1.261547197214349E-2</v>
      </c>
      <c r="T3629" s="349">
        <v>0.20121773356826772</v>
      </c>
      <c r="U3629" s="349">
        <v>0.65471015780527575</v>
      </c>
      <c r="V3629" s="361">
        <v>2.0742339080322383E-2</v>
      </c>
    </row>
    <row r="3630" spans="1:22" ht="16" hidden="1" customHeight="1" outlineLevel="1">
      <c r="A3630" s="65">
        <v>3621</v>
      </c>
      <c r="B3630" s="117">
        <v>1</v>
      </c>
      <c r="C3630" s="325">
        <v>9.3191289973274094E-5</v>
      </c>
      <c r="D3630" s="326">
        <v>1.1729310836205375E-4</v>
      </c>
      <c r="E3630" s="327">
        <v>1.0154973746707531E-4</v>
      </c>
      <c r="F3630" s="332">
        <v>0</v>
      </c>
      <c r="G3630" s="326">
        <v>0</v>
      </c>
      <c r="H3630" s="327">
        <v>0</v>
      </c>
      <c r="I3630" s="332">
        <v>0</v>
      </c>
      <c r="J3630" s="326">
        <v>0</v>
      </c>
      <c r="K3630" s="327">
        <v>0</v>
      </c>
      <c r="L3630" s="336">
        <v>5.8741981719495287E-5</v>
      </c>
      <c r="M3630" s="337">
        <v>1.1415525114155251E-4</v>
      </c>
      <c r="N3630" s="345">
        <v>0</v>
      </c>
      <c r="O3630" s="346">
        <v>0</v>
      </c>
      <c r="P3630" s="347">
        <v>0</v>
      </c>
      <c r="Q3630" s="348">
        <v>8.8417329796640146E-3</v>
      </c>
      <c r="R3630" s="346">
        <v>1.2992840320666759E-2</v>
      </c>
      <c r="S3630" s="347">
        <v>1.2931896221038E-2</v>
      </c>
      <c r="T3630" s="349">
        <v>0.24410487810479359</v>
      </c>
      <c r="U3630" s="349">
        <v>0.74157249901792222</v>
      </c>
      <c r="V3630" s="361">
        <v>0</v>
      </c>
    </row>
    <row r="3631" spans="1:22" ht="16" hidden="1" customHeight="1" outlineLevel="1">
      <c r="A3631" s="65">
        <v>3622</v>
      </c>
      <c r="B3631" s="117">
        <v>1</v>
      </c>
      <c r="C3631" s="325">
        <v>9.7878980615792913E-5</v>
      </c>
      <c r="D3631" s="326">
        <v>1.2096763139875657E-4</v>
      </c>
      <c r="E3631" s="327">
        <v>1.0598637648262714E-4</v>
      </c>
      <c r="F3631" s="332">
        <v>0</v>
      </c>
      <c r="G3631" s="326">
        <v>0</v>
      </c>
      <c r="H3631" s="327">
        <v>0</v>
      </c>
      <c r="I3631" s="332">
        <v>0</v>
      </c>
      <c r="J3631" s="326">
        <v>0</v>
      </c>
      <c r="K3631" s="327">
        <v>0</v>
      </c>
      <c r="L3631" s="336">
        <v>3.7594868300476983E-5</v>
      </c>
      <c r="M3631" s="337">
        <v>1.1415525114155251E-4</v>
      </c>
      <c r="N3631" s="345">
        <v>0</v>
      </c>
      <c r="O3631" s="346">
        <v>0</v>
      </c>
      <c r="P3631" s="347">
        <v>0</v>
      </c>
      <c r="Q3631" s="348">
        <v>8.8417329796640146E-3</v>
      </c>
      <c r="R3631" s="346">
        <v>1.0553653266728644E-2</v>
      </c>
      <c r="S3631" s="347">
        <v>1.6013142742709218E-2</v>
      </c>
      <c r="T3631" s="349">
        <v>0.2462920273827095</v>
      </c>
      <c r="U3631" s="349">
        <v>0.78117150751192288</v>
      </c>
      <c r="V3631" s="361">
        <v>0</v>
      </c>
    </row>
    <row r="3632" spans="1:22" ht="16" hidden="1" customHeight="1" outlineLevel="1">
      <c r="A3632" s="65">
        <v>3623</v>
      </c>
      <c r="B3632" s="117">
        <v>1</v>
      </c>
      <c r="C3632" s="325">
        <v>9.3628807766575855E-5</v>
      </c>
      <c r="D3632" s="326">
        <v>1.0965243347621136E-4</v>
      </c>
      <c r="E3632" s="327">
        <v>1.0134217540786821E-4</v>
      </c>
      <c r="F3632" s="332">
        <v>0</v>
      </c>
      <c r="G3632" s="326">
        <v>0</v>
      </c>
      <c r="H3632" s="327">
        <v>0</v>
      </c>
      <c r="I3632" s="332">
        <v>0</v>
      </c>
      <c r="J3632" s="326">
        <v>0</v>
      </c>
      <c r="K3632" s="327">
        <v>0</v>
      </c>
      <c r="L3632" s="336">
        <v>2.3496792687798115E-5</v>
      </c>
      <c r="M3632" s="337">
        <v>1.1415525114155251E-4</v>
      </c>
      <c r="N3632" s="345">
        <v>0</v>
      </c>
      <c r="O3632" s="346">
        <v>0</v>
      </c>
      <c r="P3632" s="347">
        <v>0</v>
      </c>
      <c r="Q3632" s="348">
        <v>8.8417329796640146E-3</v>
      </c>
      <c r="R3632" s="346">
        <v>8.3013069395217239E-3</v>
      </c>
      <c r="S3632" s="347">
        <v>1.2532476004869595E-2</v>
      </c>
      <c r="T3632" s="349">
        <v>0.19636796777810625</v>
      </c>
      <c r="U3632" s="349">
        <v>0.70049958201918217</v>
      </c>
      <c r="V3632" s="361">
        <v>0</v>
      </c>
    </row>
    <row r="3633" spans="1:22" ht="16" hidden="1" customHeight="1" outlineLevel="1">
      <c r="A3633" s="65">
        <v>3624</v>
      </c>
      <c r="B3633" s="117">
        <v>1</v>
      </c>
      <c r="C3633" s="325">
        <v>8.6466016464807106E-5</v>
      </c>
      <c r="D3633" s="326">
        <v>1.0135073328217905E-4</v>
      </c>
      <c r="E3633" s="327">
        <v>9.345481715799828E-5</v>
      </c>
      <c r="F3633" s="332">
        <v>0</v>
      </c>
      <c r="G3633" s="326">
        <v>0</v>
      </c>
      <c r="H3633" s="327">
        <v>0</v>
      </c>
      <c r="I3633" s="332">
        <v>0</v>
      </c>
      <c r="J3633" s="326">
        <v>0</v>
      </c>
      <c r="K3633" s="327">
        <v>0</v>
      </c>
      <c r="L3633" s="336">
        <v>9.3987170751192458E-6</v>
      </c>
      <c r="M3633" s="337">
        <v>1.1415525114155251E-4</v>
      </c>
      <c r="N3633" s="345">
        <v>0</v>
      </c>
      <c r="O3633" s="346">
        <v>0</v>
      </c>
      <c r="P3633" s="347">
        <v>0</v>
      </c>
      <c r="Q3633" s="348">
        <v>3.5366931918656058E-2</v>
      </c>
      <c r="R3633" s="346">
        <v>9.5615781996624353E-3</v>
      </c>
      <c r="S3633" s="347">
        <v>1.9410813513274942E-2</v>
      </c>
      <c r="T3633" s="349">
        <v>0.14349601132065973</v>
      </c>
      <c r="U3633" s="349">
        <v>0.59339556400811344</v>
      </c>
      <c r="V3633" s="361">
        <v>0</v>
      </c>
    </row>
    <row r="3634" spans="1:22" ht="16" hidden="1" customHeight="1" outlineLevel="1">
      <c r="A3634" s="65">
        <v>3625</v>
      </c>
      <c r="B3634" s="117">
        <v>1</v>
      </c>
      <c r="C3634" s="325">
        <v>7.3909255797046698E-5</v>
      </c>
      <c r="D3634" s="326">
        <v>8.791636598926025E-5</v>
      </c>
      <c r="E3634" s="327">
        <v>8.0780558917664533E-5</v>
      </c>
      <c r="F3634" s="332">
        <v>0</v>
      </c>
      <c r="G3634" s="326">
        <v>0</v>
      </c>
      <c r="H3634" s="327">
        <v>0</v>
      </c>
      <c r="I3634" s="332">
        <v>0</v>
      </c>
      <c r="J3634" s="326">
        <v>0</v>
      </c>
      <c r="K3634" s="327">
        <v>0</v>
      </c>
      <c r="L3634" s="336">
        <v>5.8741981719495289E-6</v>
      </c>
      <c r="M3634" s="337">
        <v>1.1415525114155251E-4</v>
      </c>
      <c r="N3634" s="345">
        <v>0</v>
      </c>
      <c r="O3634" s="346">
        <v>0</v>
      </c>
      <c r="P3634" s="347">
        <v>0</v>
      </c>
      <c r="Q3634" s="348">
        <v>4.4208664898320073E-2</v>
      </c>
      <c r="R3634" s="346">
        <v>1.1345277858720573E-2</v>
      </c>
      <c r="S3634" s="347">
        <v>2.7596346000895281E-2</v>
      </c>
      <c r="T3634" s="349">
        <v>8.4918448051258547E-2</v>
      </c>
      <c r="U3634" s="349">
        <v>0.49474195475755112</v>
      </c>
      <c r="V3634" s="361">
        <v>0</v>
      </c>
    </row>
    <row r="3635" spans="1:22" ht="16" hidden="1" customHeight="1" outlineLevel="1">
      <c r="A3635" s="65">
        <v>3626</v>
      </c>
      <c r="B3635" s="117">
        <v>1</v>
      </c>
      <c r="C3635" s="325">
        <v>6.9671583456209688E-5</v>
      </c>
      <c r="D3635" s="326">
        <v>7.9420246586936778E-5</v>
      </c>
      <c r="E3635" s="327">
        <v>7.6201220986407814E-5</v>
      </c>
      <c r="F3635" s="332">
        <v>0</v>
      </c>
      <c r="G3635" s="326">
        <v>0</v>
      </c>
      <c r="H3635" s="327">
        <v>0</v>
      </c>
      <c r="I3635" s="332">
        <v>0</v>
      </c>
      <c r="J3635" s="326">
        <v>0</v>
      </c>
      <c r="K3635" s="327">
        <v>0</v>
      </c>
      <c r="L3635" s="336">
        <v>2.3496792687798115E-6</v>
      </c>
      <c r="M3635" s="337">
        <v>1.1415525114155251E-4</v>
      </c>
      <c r="N3635" s="345">
        <v>0</v>
      </c>
      <c r="O3635" s="346">
        <v>0</v>
      </c>
      <c r="P3635" s="347">
        <v>0</v>
      </c>
      <c r="Q3635" s="348">
        <v>5.3050397877984087E-2</v>
      </c>
      <c r="R3635" s="346">
        <v>1.4337644711684227E-2</v>
      </c>
      <c r="S3635" s="347">
        <v>2.9494891494262345E-2</v>
      </c>
      <c r="T3635" s="349">
        <v>7.3982701661678765E-2</v>
      </c>
      <c r="U3635" s="349">
        <v>0.44541515013227001</v>
      </c>
      <c r="V3635" s="361">
        <v>0</v>
      </c>
    </row>
    <row r="3636" spans="1:22" ht="16" hidden="1" customHeight="1" outlineLevel="1">
      <c r="A3636" s="65">
        <v>3627</v>
      </c>
      <c r="B3636" s="117">
        <v>1</v>
      </c>
      <c r="C3636" s="325">
        <v>6.7415241693610632E-5</v>
      </c>
      <c r="D3636" s="326">
        <v>7.6445632700082109E-5</v>
      </c>
      <c r="E3636" s="327">
        <v>7.2348350262375953E-5</v>
      </c>
      <c r="F3636" s="332">
        <v>0</v>
      </c>
      <c r="G3636" s="326">
        <v>0</v>
      </c>
      <c r="H3636" s="327">
        <v>0</v>
      </c>
      <c r="I3636" s="332">
        <v>0</v>
      </c>
      <c r="J3636" s="326">
        <v>0</v>
      </c>
      <c r="K3636" s="327">
        <v>0</v>
      </c>
      <c r="L3636" s="336">
        <v>1.1748396343899057E-6</v>
      </c>
      <c r="M3636" s="337">
        <v>1.1415525114155251E-4</v>
      </c>
      <c r="N3636" s="345">
        <v>0</v>
      </c>
      <c r="O3636" s="346">
        <v>0</v>
      </c>
      <c r="P3636" s="347">
        <v>0</v>
      </c>
      <c r="Q3636" s="348">
        <v>5.3050397877984087E-2</v>
      </c>
      <c r="R3636" s="346">
        <v>2.0284813208690543E-2</v>
      </c>
      <c r="S3636" s="347">
        <v>2.2300129736962486E-2</v>
      </c>
      <c r="T3636" s="349">
        <v>6.8657468637187746E-2</v>
      </c>
      <c r="U3636" s="349">
        <v>0.4009031132891378</v>
      </c>
      <c r="V3636" s="361">
        <v>0</v>
      </c>
    </row>
    <row r="3637" spans="1:22" ht="16" hidden="1" customHeight="1" outlineLevel="1">
      <c r="A3637" s="65">
        <v>3628</v>
      </c>
      <c r="B3637" s="117">
        <v>1</v>
      </c>
      <c r="C3637" s="325">
        <v>6.5908930433814582E-5</v>
      </c>
      <c r="D3637" s="326">
        <v>7.5434652816968096E-5</v>
      </c>
      <c r="E3637" s="327">
        <v>7.1466211510745763E-5</v>
      </c>
      <c r="F3637" s="332">
        <v>0</v>
      </c>
      <c r="G3637" s="326">
        <v>0</v>
      </c>
      <c r="H3637" s="327">
        <v>0</v>
      </c>
      <c r="I3637" s="332">
        <v>0</v>
      </c>
      <c r="J3637" s="326">
        <v>0</v>
      </c>
      <c r="K3637" s="327">
        <v>0</v>
      </c>
      <c r="L3637" s="336">
        <v>1.409807561267887E-5</v>
      </c>
      <c r="M3637" s="337">
        <v>1.1415525114155251E-4</v>
      </c>
      <c r="N3637" s="345">
        <v>0</v>
      </c>
      <c r="O3637" s="346">
        <v>0</v>
      </c>
      <c r="P3637" s="347">
        <v>0</v>
      </c>
      <c r="Q3637" s="348">
        <v>2.6525198938992044E-2</v>
      </c>
      <c r="R3637" s="346">
        <v>2.4407668007343179E-2</v>
      </c>
      <c r="S3637" s="347">
        <v>1.6013142742709218E-2</v>
      </c>
      <c r="T3637" s="349">
        <v>6.3332235612696727E-2</v>
      </c>
      <c r="U3637" s="349">
        <v>0.40394919086559938</v>
      </c>
      <c r="V3637" s="361">
        <v>0</v>
      </c>
    </row>
    <row r="3638" spans="1:22" ht="16" hidden="1" customHeight="1" outlineLevel="1">
      <c r="A3638" s="65">
        <v>3629</v>
      </c>
      <c r="B3638" s="117">
        <v>1</v>
      </c>
      <c r="C3638" s="325">
        <v>6.6852718816508367E-5</v>
      </c>
      <c r="D3638" s="326">
        <v>7.5842933154379529E-5</v>
      </c>
      <c r="E3638" s="327">
        <v>7.1219731565437335E-5</v>
      </c>
      <c r="F3638" s="332">
        <v>0</v>
      </c>
      <c r="G3638" s="326">
        <v>0</v>
      </c>
      <c r="H3638" s="327">
        <v>0</v>
      </c>
      <c r="I3638" s="332">
        <v>0</v>
      </c>
      <c r="J3638" s="326">
        <v>0</v>
      </c>
      <c r="K3638" s="327">
        <v>0</v>
      </c>
      <c r="L3638" s="336">
        <v>3.7594868300476983E-5</v>
      </c>
      <c r="M3638" s="337">
        <v>1.1415525114155251E-4</v>
      </c>
      <c r="N3638" s="345">
        <v>1.429007976433657E-4</v>
      </c>
      <c r="O3638" s="346">
        <v>5.2591629124832502E-4</v>
      </c>
      <c r="P3638" s="347">
        <v>5.2320418087807477E-4</v>
      </c>
      <c r="Q3638" s="348">
        <v>1.7683465959328029E-2</v>
      </c>
      <c r="R3638" s="346">
        <v>2.9059102829738608E-2</v>
      </c>
      <c r="S3638" s="347">
        <v>1.1941125490717521E-2</v>
      </c>
      <c r="T3638" s="349">
        <v>6.9703496552712768E-2</v>
      </c>
      <c r="U3638" s="349">
        <v>0.41298916302800154</v>
      </c>
      <c r="V3638" s="361">
        <v>0</v>
      </c>
    </row>
    <row r="3639" spans="1:22" ht="16" hidden="1" customHeight="1" outlineLevel="1">
      <c r="A3639" s="65">
        <v>3630</v>
      </c>
      <c r="B3639" s="117">
        <v>1</v>
      </c>
      <c r="C3639" s="325">
        <v>6.806526812937323E-5</v>
      </c>
      <c r="D3639" s="326">
        <v>7.5706839708575713E-5</v>
      </c>
      <c r="E3639" s="327">
        <v>7.0726771674820465E-5</v>
      </c>
      <c r="F3639" s="332">
        <v>0</v>
      </c>
      <c r="G3639" s="326">
        <v>0</v>
      </c>
      <c r="H3639" s="327">
        <v>0</v>
      </c>
      <c r="I3639" s="332">
        <v>0</v>
      </c>
      <c r="J3639" s="326">
        <v>0</v>
      </c>
      <c r="K3639" s="327">
        <v>0</v>
      </c>
      <c r="L3639" s="336">
        <v>9.3987170751192462E-5</v>
      </c>
      <c r="M3639" s="337">
        <v>1.1415525114155251E-4</v>
      </c>
      <c r="N3639" s="345">
        <v>2.00061116700712E-2</v>
      </c>
      <c r="O3639" s="346">
        <v>2.5698664850847014E-2</v>
      </c>
      <c r="P3639" s="347">
        <v>2.753724972746753E-2</v>
      </c>
      <c r="Q3639" s="348">
        <v>8.8417329796640146E-3</v>
      </c>
      <c r="R3639" s="346">
        <v>3.2694678421232894E-2</v>
      </c>
      <c r="S3639" s="347">
        <v>1.2573973988506543E-2</v>
      </c>
      <c r="T3639" s="349">
        <v>7.5884570598996989E-2</v>
      </c>
      <c r="U3639" s="349">
        <v>0.44796992487381843</v>
      </c>
      <c r="V3639" s="361">
        <v>2.6415581441317459E-2</v>
      </c>
    </row>
    <row r="3640" spans="1:22" ht="16" hidden="1" customHeight="1" outlineLevel="1">
      <c r="A3640" s="65">
        <v>3631</v>
      </c>
      <c r="B3640" s="117">
        <v>1</v>
      </c>
      <c r="C3640" s="325">
        <v>7.3828002492576375E-5</v>
      </c>
      <c r="D3640" s="326">
        <v>8.0781181044974854E-5</v>
      </c>
      <c r="E3640" s="327">
        <v>7.6655262990923354E-5</v>
      </c>
      <c r="F3640" s="332">
        <v>0</v>
      </c>
      <c r="G3640" s="326">
        <v>0</v>
      </c>
      <c r="H3640" s="327">
        <v>0</v>
      </c>
      <c r="I3640" s="332">
        <v>0</v>
      </c>
      <c r="J3640" s="326">
        <v>0</v>
      </c>
      <c r="K3640" s="327">
        <v>0</v>
      </c>
      <c r="L3640" s="336">
        <v>1.8210014333043539E-4</v>
      </c>
      <c r="M3640" s="337">
        <v>1.1415525114155251E-4</v>
      </c>
      <c r="N3640" s="345">
        <v>9.4171625646978008E-2</v>
      </c>
      <c r="O3640" s="346">
        <v>0.14248759466052216</v>
      </c>
      <c r="P3640" s="347">
        <v>0.1289603434451555</v>
      </c>
      <c r="Q3640" s="348">
        <v>8.8417329796640146E-3</v>
      </c>
      <c r="R3640" s="346">
        <v>2.8407393505106175E-2</v>
      </c>
      <c r="S3640" s="347">
        <v>7.2362597409368042E-3</v>
      </c>
      <c r="T3640" s="349">
        <v>7.8737374004974325E-2</v>
      </c>
      <c r="U3640" s="349">
        <v>0.48796197563574956</v>
      </c>
      <c r="V3640" s="361">
        <v>0.14388857324407794</v>
      </c>
    </row>
    <row r="3641" spans="1:22" ht="16" hidden="1" customHeight="1" outlineLevel="1">
      <c r="A3641" s="65">
        <v>3632</v>
      </c>
      <c r="B3641" s="117">
        <v>1</v>
      </c>
      <c r="C3641" s="325">
        <v>8.5309719439652457E-5</v>
      </c>
      <c r="D3641" s="326">
        <v>9.5498715112615282E-5</v>
      </c>
      <c r="E3641" s="327">
        <v>9.100299033361437E-5</v>
      </c>
      <c r="F3641" s="332">
        <v>0</v>
      </c>
      <c r="G3641" s="326">
        <v>0</v>
      </c>
      <c r="H3641" s="327">
        <v>0</v>
      </c>
      <c r="I3641" s="332">
        <v>0</v>
      </c>
      <c r="J3641" s="326">
        <v>0</v>
      </c>
      <c r="K3641" s="327">
        <v>0</v>
      </c>
      <c r="L3641" s="336">
        <v>1.5860335064263727E-4</v>
      </c>
      <c r="M3641" s="337">
        <v>1.1415525114155251E-4</v>
      </c>
      <c r="N3641" s="345">
        <v>0.22892707782467187</v>
      </c>
      <c r="O3641" s="346">
        <v>0.30877317497595086</v>
      </c>
      <c r="P3641" s="347">
        <v>0.2849582404636245</v>
      </c>
      <c r="Q3641" s="348">
        <v>8.8417329796640146E-3</v>
      </c>
      <c r="R3641" s="346">
        <v>2.2212721685901663E-2</v>
      </c>
      <c r="S3641" s="347">
        <v>5.9705627453587604E-3</v>
      </c>
      <c r="T3641" s="349">
        <v>0.15034273949500529</v>
      </c>
      <c r="U3641" s="349">
        <v>0.57285910550874342</v>
      </c>
      <c r="V3641" s="361">
        <v>0.28457063082186923</v>
      </c>
    </row>
    <row r="3642" spans="1:22" ht="16" hidden="1" customHeight="1" outlineLevel="1">
      <c r="A3642" s="65">
        <v>3633</v>
      </c>
      <c r="B3642" s="117">
        <v>1</v>
      </c>
      <c r="C3642" s="325">
        <v>9.5266374364362432E-5</v>
      </c>
      <c r="D3642" s="326">
        <v>1.06561168064382E-4</v>
      </c>
      <c r="E3642" s="327">
        <v>1.0410534532106277E-4</v>
      </c>
      <c r="F3642" s="332">
        <v>0</v>
      </c>
      <c r="G3642" s="326">
        <v>1.9255927616384564E-4</v>
      </c>
      <c r="H3642" s="327">
        <v>0</v>
      </c>
      <c r="I3642" s="332">
        <v>0</v>
      </c>
      <c r="J3642" s="326">
        <v>0</v>
      </c>
      <c r="K3642" s="327">
        <v>0</v>
      </c>
      <c r="L3642" s="336">
        <v>1.4685495429873823E-4</v>
      </c>
      <c r="M3642" s="337">
        <v>1.1415525114155251E-4</v>
      </c>
      <c r="N3642" s="345">
        <v>0.37954451854077931</v>
      </c>
      <c r="O3642" s="346">
        <v>0.45213489992988048</v>
      </c>
      <c r="P3642" s="347">
        <v>0.43913692583718295</v>
      </c>
      <c r="Q3642" s="348">
        <v>8.8417329796640146E-3</v>
      </c>
      <c r="R3642" s="346">
        <v>1.6396367464438961E-2</v>
      </c>
      <c r="S3642" s="347">
        <v>5.3377142475697385E-3</v>
      </c>
      <c r="T3642" s="349">
        <v>0.18714390343211287</v>
      </c>
      <c r="U3642" s="349">
        <v>0.60872421245740416</v>
      </c>
      <c r="V3642" s="361">
        <v>0.42019860894470279</v>
      </c>
    </row>
    <row r="3643" spans="1:22" ht="16" hidden="1" customHeight="1" outlineLevel="1">
      <c r="A3643" s="65">
        <v>3634</v>
      </c>
      <c r="B3643" s="117">
        <v>1</v>
      </c>
      <c r="C3643" s="325">
        <v>9.9672803568330126E-5</v>
      </c>
      <c r="D3643" s="326">
        <v>1.1389077221695853E-4</v>
      </c>
      <c r="E3643" s="327">
        <v>1.1125326373500738E-4</v>
      </c>
      <c r="F3643" s="332">
        <v>0</v>
      </c>
      <c r="G3643" s="326">
        <v>3.2209915285588713E-4</v>
      </c>
      <c r="H3643" s="327">
        <v>0</v>
      </c>
      <c r="I3643" s="332">
        <v>0</v>
      </c>
      <c r="J3643" s="326">
        <v>0</v>
      </c>
      <c r="K3643" s="327">
        <v>0</v>
      </c>
      <c r="L3643" s="336">
        <v>1.644775488145868E-4</v>
      </c>
      <c r="M3643" s="337">
        <v>1.1415525114155251E-4</v>
      </c>
      <c r="N3643" s="345">
        <v>0.49858088297770292</v>
      </c>
      <c r="O3643" s="346">
        <v>0.54063619534549101</v>
      </c>
      <c r="P3643" s="347">
        <v>0.54546693258632417</v>
      </c>
      <c r="Q3643" s="348">
        <v>8.8417329796640146E-3</v>
      </c>
      <c r="R3643" s="346">
        <v>2.0311173184938157E-2</v>
      </c>
      <c r="S3643" s="347">
        <v>1.0675428495139477E-2</v>
      </c>
      <c r="T3643" s="349">
        <v>0.15623853320069178</v>
      </c>
      <c r="U3643" s="349">
        <v>0.59221643720432193</v>
      </c>
      <c r="V3643" s="361">
        <v>0.50545375286238881</v>
      </c>
    </row>
    <row r="3644" spans="1:22" ht="16" hidden="1" customHeight="1" outlineLevel="1">
      <c r="A3644" s="65">
        <v>3635</v>
      </c>
      <c r="B3644" s="117">
        <v>1</v>
      </c>
      <c r="C3644" s="325">
        <v>1.0214165397339003E-4</v>
      </c>
      <c r="D3644" s="326">
        <v>1.1266593120472426E-4</v>
      </c>
      <c r="E3644" s="327">
        <v>1.1371806318809173E-4</v>
      </c>
      <c r="F3644" s="332">
        <v>0</v>
      </c>
      <c r="G3644" s="326">
        <v>3.4952426188528324E-4</v>
      </c>
      <c r="H3644" s="327">
        <v>0</v>
      </c>
      <c r="I3644" s="332">
        <v>0</v>
      </c>
      <c r="J3644" s="326">
        <v>0</v>
      </c>
      <c r="K3644" s="327">
        <v>0</v>
      </c>
      <c r="L3644" s="336">
        <v>1.8797434150238492E-4</v>
      </c>
      <c r="M3644" s="337">
        <v>1.1415525114155251E-4</v>
      </c>
      <c r="N3644" s="345">
        <v>0.57889113125327452</v>
      </c>
      <c r="O3644" s="346">
        <v>0.60781771792145578</v>
      </c>
      <c r="P3644" s="347">
        <v>0.6126736679536291</v>
      </c>
      <c r="Q3644" s="348">
        <v>1.7683465959328029E-2</v>
      </c>
      <c r="R3644" s="346">
        <v>2.7070058739098613E-2</v>
      </c>
      <c r="S3644" s="347">
        <v>1.3523246735190075E-2</v>
      </c>
      <c r="T3644" s="349">
        <v>0.14482731957678247</v>
      </c>
      <c r="U3644" s="349">
        <v>0.53532356892137811</v>
      </c>
      <c r="V3644" s="361">
        <v>0.55704811684516953</v>
      </c>
    </row>
    <row r="3645" spans="1:22" ht="16" hidden="1" customHeight="1" outlineLevel="1">
      <c r="A3645" s="65">
        <v>3636</v>
      </c>
      <c r="B3645" s="117">
        <v>1</v>
      </c>
      <c r="C3645" s="325">
        <v>1.0246041693708131E-4</v>
      </c>
      <c r="D3645" s="326">
        <v>1.1289923425467365E-4</v>
      </c>
      <c r="E3645" s="327">
        <v>1.1354941901498596E-4</v>
      </c>
      <c r="F3645" s="332">
        <v>2.6260701235753528E-4</v>
      </c>
      <c r="G3645" s="326">
        <v>3.0401025115564718E-4</v>
      </c>
      <c r="H3645" s="327">
        <v>0</v>
      </c>
      <c r="I3645" s="332">
        <v>0</v>
      </c>
      <c r="J3645" s="326">
        <v>0</v>
      </c>
      <c r="K3645" s="327">
        <v>0</v>
      </c>
      <c r="L3645" s="336">
        <v>2.0677177565262342E-4</v>
      </c>
      <c r="M3645" s="337">
        <v>1.1415525114155251E-4</v>
      </c>
      <c r="N3645" s="345">
        <v>0.61675984262876637</v>
      </c>
      <c r="O3645" s="346">
        <v>0.66958018160344202</v>
      </c>
      <c r="P3645" s="347">
        <v>0.64354171872623289</v>
      </c>
      <c r="Q3645" s="348">
        <v>1.7683465959328029E-2</v>
      </c>
      <c r="R3645" s="346">
        <v>4.1188406677371954E-2</v>
      </c>
      <c r="S3645" s="347">
        <v>2.2658051969493945E-2</v>
      </c>
      <c r="T3645" s="349">
        <v>0.12542825641613661</v>
      </c>
      <c r="U3645" s="349">
        <v>0.50427322975486644</v>
      </c>
      <c r="V3645" s="361">
        <v>0.57724153098166875</v>
      </c>
    </row>
    <row r="3646" spans="1:22" ht="16" hidden="1" customHeight="1" outlineLevel="1">
      <c r="A3646" s="65">
        <v>3637</v>
      </c>
      <c r="B3646" s="117">
        <v>1</v>
      </c>
      <c r="C3646" s="325">
        <v>9.8479005018035321E-5</v>
      </c>
      <c r="D3646" s="326">
        <v>1.1227709278814195E-4</v>
      </c>
      <c r="E3646" s="327">
        <v>1.1295267809476554E-4</v>
      </c>
      <c r="F3646" s="332">
        <v>3.3013452982090139E-4</v>
      </c>
      <c r="G3646" s="326">
        <v>3.1159591961058648E-4</v>
      </c>
      <c r="H3646" s="327">
        <v>0</v>
      </c>
      <c r="I3646" s="332">
        <v>0</v>
      </c>
      <c r="J3646" s="326">
        <v>0</v>
      </c>
      <c r="K3646" s="327">
        <v>0</v>
      </c>
      <c r="L3646" s="336">
        <v>1.8797434150238492E-4</v>
      </c>
      <c r="M3646" s="337">
        <v>1.1415525114155251E-4</v>
      </c>
      <c r="N3646" s="345">
        <v>0.6200465609745639</v>
      </c>
      <c r="O3646" s="346">
        <v>0.65635397752891633</v>
      </c>
      <c r="P3646" s="347">
        <v>0.64429751342634578</v>
      </c>
      <c r="Q3646" s="348">
        <v>2.6525198938992044E-2</v>
      </c>
      <c r="R3646" s="346">
        <v>6.6167673263423182E-2</v>
      </c>
      <c r="S3646" s="347">
        <v>4.0927662438101683E-2</v>
      </c>
      <c r="T3646" s="349">
        <v>7.6169850939594719E-2</v>
      </c>
      <c r="U3646" s="349">
        <v>0.44030560064917312</v>
      </c>
      <c r="V3646" s="361">
        <v>0.56089593564471463</v>
      </c>
    </row>
    <row r="3647" spans="1:22" ht="16" hidden="1" customHeight="1" outlineLevel="1">
      <c r="A3647" s="65">
        <v>3638</v>
      </c>
      <c r="B3647" s="117">
        <v>1</v>
      </c>
      <c r="C3647" s="325">
        <v>9.8472754763845297E-5</v>
      </c>
      <c r="D3647" s="326">
        <v>1.1068285528015449E-4</v>
      </c>
      <c r="E3647" s="327">
        <v>1.0922953365773812E-4</v>
      </c>
      <c r="F3647" s="332">
        <v>4.0516510478019719E-4</v>
      </c>
      <c r="G3647" s="326">
        <v>3.9970637627949774E-4</v>
      </c>
      <c r="H3647" s="327">
        <v>0</v>
      </c>
      <c r="I3647" s="332">
        <v>0</v>
      </c>
      <c r="J3647" s="326">
        <v>0</v>
      </c>
      <c r="K3647" s="327">
        <v>0</v>
      </c>
      <c r="L3647" s="336">
        <v>1.9032402077116473E-4</v>
      </c>
      <c r="M3647" s="337">
        <v>1.1415525114155251E-4</v>
      </c>
      <c r="N3647" s="345">
        <v>0.59746823494691192</v>
      </c>
      <c r="O3647" s="346">
        <v>0.62750716412842278</v>
      </c>
      <c r="P3647" s="347">
        <v>0.59879725212179857</v>
      </c>
      <c r="Q3647" s="348">
        <v>3.5366931918656058E-2</v>
      </c>
      <c r="R3647" s="346">
        <v>0.10040752162557967</v>
      </c>
      <c r="S3647" s="347">
        <v>7.5526839898313144E-2</v>
      </c>
      <c r="T3647" s="349">
        <v>7.1795552383762812E-2</v>
      </c>
      <c r="U3647" s="349">
        <v>0.42841607204427468</v>
      </c>
      <c r="V3647" s="361">
        <v>0.50862209572312456</v>
      </c>
    </row>
    <row r="3648" spans="1:22" ht="16" hidden="1" customHeight="1" outlineLevel="1">
      <c r="A3648" s="65">
        <v>3639</v>
      </c>
      <c r="B3648" s="117">
        <v>1</v>
      </c>
      <c r="C3648" s="325">
        <v>1.0112286254041593E-4</v>
      </c>
      <c r="D3648" s="326">
        <v>1.7843794936962196E-4</v>
      </c>
      <c r="E3648" s="327">
        <v>6.3124811256360308E-5</v>
      </c>
      <c r="F3648" s="332">
        <v>4.3517733476391567E-4</v>
      </c>
      <c r="G3648" s="326">
        <v>4.1371068727323189E-4</v>
      </c>
      <c r="H3648" s="327">
        <v>0</v>
      </c>
      <c r="I3648" s="332">
        <v>0</v>
      </c>
      <c r="J3648" s="326">
        <v>0</v>
      </c>
      <c r="K3648" s="327">
        <v>0</v>
      </c>
      <c r="L3648" s="336">
        <v>2.1382081345896285E-4</v>
      </c>
      <c r="M3648" s="337">
        <v>1.1415525114155251E-4</v>
      </c>
      <c r="N3648" s="345">
        <v>0.54416623742593662</v>
      </c>
      <c r="O3648" s="346">
        <v>0.57804413467172022</v>
      </c>
      <c r="P3648" s="347">
        <v>0.53324166046626054</v>
      </c>
      <c r="Q3648" s="348">
        <v>3.5366931918656058E-2</v>
      </c>
      <c r="R3648" s="346">
        <v>0.11458125170033574</v>
      </c>
      <c r="S3648" s="347">
        <v>0.10071628585896318</v>
      </c>
      <c r="T3648" s="349">
        <v>7.3126860639885577E-2</v>
      </c>
      <c r="U3648" s="349">
        <v>0.43342736096038886</v>
      </c>
      <c r="V3648" s="361">
        <v>0.47273965850515048</v>
      </c>
    </row>
    <row r="3649" spans="1:22" ht="16" hidden="1" customHeight="1" outlineLevel="1">
      <c r="A3649" s="65">
        <v>3640</v>
      </c>
      <c r="B3649" s="117">
        <v>1</v>
      </c>
      <c r="C3649" s="325">
        <v>1.0220415651529028E-4</v>
      </c>
      <c r="D3649" s="326">
        <v>1.7106946137538718E-4</v>
      </c>
      <c r="E3649" s="327">
        <v>7.1920253515261304E-5</v>
      </c>
      <c r="F3649" s="332">
        <v>4.8019567973949298E-4</v>
      </c>
      <c r="G3649" s="326">
        <v>4.1896230389588219E-4</v>
      </c>
      <c r="H3649" s="327">
        <v>0</v>
      </c>
      <c r="I3649" s="332">
        <v>0</v>
      </c>
      <c r="J3649" s="326">
        <v>0</v>
      </c>
      <c r="K3649" s="327">
        <v>0</v>
      </c>
      <c r="L3649" s="336">
        <v>2.2321953053408208E-4</v>
      </c>
      <c r="M3649" s="337">
        <v>1.1415525114155251E-4</v>
      </c>
      <c r="N3649" s="345">
        <v>0.44499308386144087</v>
      </c>
      <c r="O3649" s="346">
        <v>0.47224261361204584</v>
      </c>
      <c r="P3649" s="347">
        <v>0.41790213225657774</v>
      </c>
      <c r="Q3649" s="348">
        <v>3.5366931918656058E-2</v>
      </c>
      <c r="R3649" s="346">
        <v>0.12233581764866032</v>
      </c>
      <c r="S3649" s="347">
        <v>0.10071628585896318</v>
      </c>
      <c r="T3649" s="349">
        <v>0.138931525871096</v>
      </c>
      <c r="U3649" s="349">
        <v>0.47892200347334746</v>
      </c>
      <c r="V3649" s="361">
        <v>0.33555422991583378</v>
      </c>
    </row>
    <row r="3650" spans="1:22" ht="16" hidden="1" customHeight="1" outlineLevel="1">
      <c r="A3650" s="65">
        <v>3641</v>
      </c>
      <c r="B3650" s="117">
        <v>1</v>
      </c>
      <c r="C3650" s="325">
        <v>9.9910313227551071E-5</v>
      </c>
      <c r="D3650" s="326">
        <v>1.0568628162707181E-4</v>
      </c>
      <c r="E3650" s="327">
        <v>1.145353387962197E-4</v>
      </c>
      <c r="F3650" s="332">
        <v>5.2521402471507057E-4</v>
      </c>
      <c r="G3650" s="326">
        <v>3.436891323045608E-4</v>
      </c>
      <c r="H3650" s="327">
        <v>0</v>
      </c>
      <c r="I3650" s="332">
        <v>0</v>
      </c>
      <c r="J3650" s="326">
        <v>0</v>
      </c>
      <c r="K3650" s="327">
        <v>0</v>
      </c>
      <c r="L3650" s="336">
        <v>2.2321953053408208E-4</v>
      </c>
      <c r="M3650" s="337">
        <v>1.1415525114155251E-4</v>
      </c>
      <c r="N3650" s="345">
        <v>0.3116666396601806</v>
      </c>
      <c r="O3650" s="346">
        <v>0.31044626100269879</v>
      </c>
      <c r="P3650" s="347">
        <v>0.3138385137085728</v>
      </c>
      <c r="Q3650" s="348">
        <v>2.6525198938992044E-2</v>
      </c>
      <c r="R3650" s="346">
        <v>0.10798735420677941</v>
      </c>
      <c r="S3650" s="347">
        <v>9.3355532167115535E-2</v>
      </c>
      <c r="T3650" s="349">
        <v>0.14815559021708935</v>
      </c>
      <c r="U3650" s="349">
        <v>0.4944471730566033</v>
      </c>
      <c r="V3650" s="361">
        <v>0.26112489365242203</v>
      </c>
    </row>
    <row r="3651" spans="1:22" ht="16" hidden="1" customHeight="1" outlineLevel="1">
      <c r="A3651" s="65">
        <v>3642</v>
      </c>
      <c r="B3651" s="117">
        <v>1</v>
      </c>
      <c r="C3651" s="325">
        <v>9.9672803568330126E-5</v>
      </c>
      <c r="D3651" s="326">
        <v>1.0817484749319858E-4</v>
      </c>
      <c r="E3651" s="327">
        <v>1.1300456860956733E-4</v>
      </c>
      <c r="F3651" s="332">
        <v>5.2521402471507057E-4</v>
      </c>
      <c r="G3651" s="326">
        <v>3.576934432982949E-4</v>
      </c>
      <c r="H3651" s="327">
        <v>0</v>
      </c>
      <c r="I3651" s="332">
        <v>0</v>
      </c>
      <c r="J3651" s="326">
        <v>0</v>
      </c>
      <c r="K3651" s="327">
        <v>0</v>
      </c>
      <c r="L3651" s="336">
        <v>1.644775488145868E-4</v>
      </c>
      <c r="M3651" s="337">
        <v>1.1415525114155251E-4</v>
      </c>
      <c r="N3651" s="345">
        <v>0.16447881808751394</v>
      </c>
      <c r="O3651" s="346">
        <v>0.16969057639896998</v>
      </c>
      <c r="P3651" s="347">
        <v>0.15539316166845846</v>
      </c>
      <c r="Q3651" s="348">
        <v>2.6525198938992044E-2</v>
      </c>
      <c r="R3651" s="346">
        <v>9.0498064005572448E-2</v>
      </c>
      <c r="S3651" s="347">
        <v>8.4220726932811671E-2</v>
      </c>
      <c r="T3651" s="349">
        <v>0.13674437659318003</v>
      </c>
      <c r="U3651" s="349">
        <v>0.52775750526371545</v>
      </c>
      <c r="V3651" s="361">
        <v>0.16462404121940105</v>
      </c>
    </row>
    <row r="3652" spans="1:22" ht="16" hidden="1" customHeight="1" outlineLevel="1">
      <c r="A3652" s="65">
        <v>3643</v>
      </c>
      <c r="B3652" s="117">
        <v>1</v>
      </c>
      <c r="C3652" s="325">
        <v>9.9685304076710174E-5</v>
      </c>
      <c r="D3652" s="326">
        <v>1.0689168071847696E-4</v>
      </c>
      <c r="E3652" s="327">
        <v>1.1280997917906067E-4</v>
      </c>
      <c r="F3652" s="332">
        <v>5.0270485222728178E-4</v>
      </c>
      <c r="G3652" s="326">
        <v>2.6549839592287806E-4</v>
      </c>
      <c r="H3652" s="327">
        <v>0</v>
      </c>
      <c r="I3652" s="332">
        <v>0</v>
      </c>
      <c r="J3652" s="326">
        <v>0</v>
      </c>
      <c r="K3652" s="327">
        <v>0</v>
      </c>
      <c r="L3652" s="336">
        <v>1.1748396343899057E-4</v>
      </c>
      <c r="M3652" s="337">
        <v>1.1415525114155251E-4</v>
      </c>
      <c r="N3652" s="345">
        <v>5.1444287151611659E-2</v>
      </c>
      <c r="O3652" s="346">
        <v>4.2350642215574545E-2</v>
      </c>
      <c r="P3652" s="347">
        <v>3.982054498993963E-2</v>
      </c>
      <c r="Q3652" s="348">
        <v>3.5366931918656058E-2</v>
      </c>
      <c r="R3652" s="346">
        <v>7.8632834096963117E-2</v>
      </c>
      <c r="S3652" s="347">
        <v>5.9072778955798586E-2</v>
      </c>
      <c r="T3652" s="349">
        <v>0.15148386085739624</v>
      </c>
      <c r="U3652" s="349">
        <v>0.58975992302975611</v>
      </c>
      <c r="V3652" s="361">
        <v>4.4845411961358037E-2</v>
      </c>
    </row>
    <row r="3653" spans="1:22" ht="16" hidden="1" customHeight="1" outlineLevel="1">
      <c r="A3653" s="65">
        <v>3644</v>
      </c>
      <c r="B3653" s="117">
        <v>1</v>
      </c>
      <c r="C3653" s="325">
        <v>1.0029782898733263E-4</v>
      </c>
      <c r="D3653" s="326">
        <v>1.1196602205487611E-4</v>
      </c>
      <c r="E3653" s="327">
        <v>1.136791453019904E-4</v>
      </c>
      <c r="F3653" s="332">
        <v>4.8019567973949298E-4</v>
      </c>
      <c r="G3653" s="326">
        <v>2.1706682040288042E-4</v>
      </c>
      <c r="H3653" s="327">
        <v>0</v>
      </c>
      <c r="I3653" s="332">
        <v>0</v>
      </c>
      <c r="J3653" s="326">
        <v>0</v>
      </c>
      <c r="K3653" s="327">
        <v>0</v>
      </c>
      <c r="L3653" s="336">
        <v>8.811297257924293E-5</v>
      </c>
      <c r="M3653" s="337">
        <v>1.1415525114155251E-4</v>
      </c>
      <c r="N3653" s="345">
        <v>6.2876350963080915E-3</v>
      </c>
      <c r="O3653" s="346">
        <v>1.0194201234145772E-3</v>
      </c>
      <c r="P3653" s="347">
        <v>2.8135983583396774E-3</v>
      </c>
      <c r="Q3653" s="348">
        <v>4.4208664898320073E-2</v>
      </c>
      <c r="R3653" s="346">
        <v>6.1622794088367884E-2</v>
      </c>
      <c r="S3653" s="347">
        <v>5.8398432474372618E-2</v>
      </c>
      <c r="T3653" s="349">
        <v>0.20150301390886546</v>
      </c>
      <c r="U3653" s="349">
        <v>0.67534487687162847</v>
      </c>
      <c r="V3653" s="361">
        <v>0</v>
      </c>
    </row>
    <row r="3654" spans="1:22" ht="16" hidden="1" customHeight="1" outlineLevel="1">
      <c r="A3654" s="65">
        <v>3645</v>
      </c>
      <c r="B3654" s="117">
        <v>1</v>
      </c>
      <c r="C3654" s="325">
        <v>9.7578968414671716E-5</v>
      </c>
      <c r="D3654" s="326">
        <v>1.1950948733657291E-4</v>
      </c>
      <c r="E3654" s="327">
        <v>1.1575476589406145E-4</v>
      </c>
      <c r="F3654" s="332">
        <v>3.6014675980461987E-4</v>
      </c>
      <c r="G3654" s="326">
        <v>0</v>
      </c>
      <c r="H3654" s="327">
        <v>0</v>
      </c>
      <c r="I3654" s="332">
        <v>0</v>
      </c>
      <c r="J3654" s="326">
        <v>0</v>
      </c>
      <c r="K3654" s="327">
        <v>0</v>
      </c>
      <c r="L3654" s="336">
        <v>5.8741981719495287E-5</v>
      </c>
      <c r="M3654" s="337">
        <v>1.1415525114155251E-4</v>
      </c>
      <c r="N3654" s="345">
        <v>0</v>
      </c>
      <c r="O3654" s="346">
        <v>0</v>
      </c>
      <c r="P3654" s="347">
        <v>0</v>
      </c>
      <c r="Q3654" s="348">
        <v>2.6525198938992044E-2</v>
      </c>
      <c r="R3654" s="346">
        <v>6.2103633041291184E-2</v>
      </c>
      <c r="S3654" s="347">
        <v>5.0171402003115338E-2</v>
      </c>
      <c r="T3654" s="349">
        <v>0.22955558073430918</v>
      </c>
      <c r="U3654" s="349">
        <v>0.72752123793940593</v>
      </c>
      <c r="V3654" s="361">
        <v>0</v>
      </c>
    </row>
    <row r="3655" spans="1:22" ht="16" hidden="1" customHeight="1" outlineLevel="1">
      <c r="A3655" s="65">
        <v>3646</v>
      </c>
      <c r="B3655" s="117">
        <v>1</v>
      </c>
      <c r="C3655" s="325">
        <v>1.0031032949571268E-4</v>
      </c>
      <c r="D3655" s="326">
        <v>1.1890678779087033E-4</v>
      </c>
      <c r="E3655" s="327">
        <v>1.1748012551122048E-4</v>
      </c>
      <c r="F3655" s="332">
        <v>2.551039548616056E-4</v>
      </c>
      <c r="G3655" s="326">
        <v>0</v>
      </c>
      <c r="H3655" s="327">
        <v>0</v>
      </c>
      <c r="I3655" s="332">
        <v>0</v>
      </c>
      <c r="J3655" s="326">
        <v>0</v>
      </c>
      <c r="K3655" s="327">
        <v>0</v>
      </c>
      <c r="L3655" s="336">
        <v>3.7594868300476983E-5</v>
      </c>
      <c r="M3655" s="337">
        <v>1.1415525114155251E-4</v>
      </c>
      <c r="N3655" s="345">
        <v>0</v>
      </c>
      <c r="O3655" s="346">
        <v>0</v>
      </c>
      <c r="P3655" s="347">
        <v>0</v>
      </c>
      <c r="Q3655" s="348">
        <v>1.7683465959328029E-2</v>
      </c>
      <c r="R3655" s="346">
        <v>5.1540921245330745E-2</v>
      </c>
      <c r="S3655" s="347">
        <v>4.1710943250237435E-2</v>
      </c>
      <c r="T3655" s="349">
        <v>0.28775277021624668</v>
      </c>
      <c r="U3655" s="349">
        <v>0.75827679540496973</v>
      </c>
      <c r="V3655" s="361">
        <v>0</v>
      </c>
    </row>
    <row r="3656" spans="1:22" ht="16" hidden="1" customHeight="1" outlineLevel="1">
      <c r="A3656" s="65">
        <v>3647</v>
      </c>
      <c r="B3656" s="117">
        <v>1</v>
      </c>
      <c r="C3656" s="325">
        <v>9.1878736593368836E-5</v>
      </c>
      <c r="D3656" s="326">
        <v>1.0916638545548347E-4</v>
      </c>
      <c r="E3656" s="327">
        <v>1.0764687295628397E-4</v>
      </c>
      <c r="F3656" s="332">
        <v>0</v>
      </c>
      <c r="G3656" s="326">
        <v>0</v>
      </c>
      <c r="H3656" s="327">
        <v>0</v>
      </c>
      <c r="I3656" s="332">
        <v>0</v>
      </c>
      <c r="J3656" s="326">
        <v>0</v>
      </c>
      <c r="K3656" s="327">
        <v>0</v>
      </c>
      <c r="L3656" s="336">
        <v>2.3496792687798115E-5</v>
      </c>
      <c r="M3656" s="337">
        <v>1.1415525114155251E-4</v>
      </c>
      <c r="N3656" s="345">
        <v>0</v>
      </c>
      <c r="O3656" s="346">
        <v>0</v>
      </c>
      <c r="P3656" s="347">
        <v>0</v>
      </c>
      <c r="Q3656" s="348">
        <v>8.8417329796640146E-3</v>
      </c>
      <c r="R3656" s="346">
        <v>4.8754198954850808E-2</v>
      </c>
      <c r="S3656" s="347">
        <v>3.5107532007089645E-2</v>
      </c>
      <c r="T3656" s="349">
        <v>0.25599155896303244</v>
      </c>
      <c r="U3656" s="349">
        <v>0.66807359491491369</v>
      </c>
      <c r="V3656" s="361">
        <v>0</v>
      </c>
    </row>
    <row r="3657" spans="1:22" ht="16" hidden="1" customHeight="1" outlineLevel="1">
      <c r="A3657" s="65">
        <v>3648</v>
      </c>
      <c r="B3657" s="117">
        <v>1</v>
      </c>
      <c r="C3657" s="325">
        <v>8.3497145724545187E-5</v>
      </c>
      <c r="D3657" s="326">
        <v>9.8220584028691448E-5</v>
      </c>
      <c r="E3657" s="327">
        <v>9.7437414169034567E-5</v>
      </c>
      <c r="F3657" s="332">
        <v>0</v>
      </c>
      <c r="G3657" s="326">
        <v>0</v>
      </c>
      <c r="H3657" s="327">
        <v>0</v>
      </c>
      <c r="I3657" s="332">
        <v>0</v>
      </c>
      <c r="J3657" s="326">
        <v>0</v>
      </c>
      <c r="K3657" s="327">
        <v>0</v>
      </c>
      <c r="L3657" s="336">
        <v>9.3987170751192458E-6</v>
      </c>
      <c r="M3657" s="337">
        <v>1.1415525114155251E-4</v>
      </c>
      <c r="N3657" s="345">
        <v>0</v>
      </c>
      <c r="O3657" s="346">
        <v>0</v>
      </c>
      <c r="P3657" s="347">
        <v>0</v>
      </c>
      <c r="Q3657" s="348">
        <v>8.8417329796640146E-3</v>
      </c>
      <c r="R3657" s="346">
        <v>5.0184567437836926E-2</v>
      </c>
      <c r="S3657" s="347">
        <v>3.4791107758195133E-2</v>
      </c>
      <c r="T3657" s="349">
        <v>0.13874133897736418</v>
      </c>
      <c r="U3657" s="349">
        <v>0.53689573799310031</v>
      </c>
      <c r="V3657" s="361">
        <v>0</v>
      </c>
    </row>
    <row r="3658" spans="1:22" ht="16" hidden="1" customHeight="1" outlineLevel="1">
      <c r="A3658" s="65">
        <v>3649</v>
      </c>
      <c r="B3658" s="117">
        <v>1</v>
      </c>
      <c r="C3658" s="325">
        <v>7.8559444914425361E-5</v>
      </c>
      <c r="D3658" s="326">
        <v>8.9646696943051517E-5</v>
      </c>
      <c r="E3658" s="327">
        <v>8.727984589658695E-5</v>
      </c>
      <c r="F3658" s="332">
        <v>0</v>
      </c>
      <c r="G3658" s="326">
        <v>0</v>
      </c>
      <c r="H3658" s="327">
        <v>0</v>
      </c>
      <c r="I3658" s="332">
        <v>0</v>
      </c>
      <c r="J3658" s="326">
        <v>0</v>
      </c>
      <c r="K3658" s="327">
        <v>0</v>
      </c>
      <c r="L3658" s="336">
        <v>5.8741981719495289E-6</v>
      </c>
      <c r="M3658" s="337">
        <v>1.1415525114155251E-4</v>
      </c>
      <c r="N3658" s="345">
        <v>0</v>
      </c>
      <c r="O3658" s="346">
        <v>0</v>
      </c>
      <c r="P3658" s="347">
        <v>0</v>
      </c>
      <c r="Q3658" s="348">
        <v>8.8417329796640146E-3</v>
      </c>
      <c r="R3658" s="346">
        <v>5.3575902296834621E-2</v>
      </c>
      <c r="S3658" s="347">
        <v>2.8862042996473325E-2</v>
      </c>
      <c r="T3658" s="349">
        <v>0.10431751121190438</v>
      </c>
      <c r="U3658" s="349">
        <v>0.53424270268456908</v>
      </c>
      <c r="V3658" s="361">
        <v>0</v>
      </c>
    </row>
    <row r="3659" spans="1:22" ht="16" hidden="1" customHeight="1" outlineLevel="1">
      <c r="A3659" s="65">
        <v>3650</v>
      </c>
      <c r="B3659" s="117">
        <v>1</v>
      </c>
      <c r="C3659" s="325">
        <v>7.2946716651782828E-5</v>
      </c>
      <c r="D3659" s="326">
        <v>8.3172537306956058E-5</v>
      </c>
      <c r="E3659" s="327">
        <v>8.1571889268391613E-5</v>
      </c>
      <c r="F3659" s="332">
        <v>0</v>
      </c>
      <c r="G3659" s="326">
        <v>0</v>
      </c>
      <c r="H3659" s="327">
        <v>0</v>
      </c>
      <c r="I3659" s="332">
        <v>0</v>
      </c>
      <c r="J3659" s="326">
        <v>0</v>
      </c>
      <c r="K3659" s="327">
        <v>0</v>
      </c>
      <c r="L3659" s="336">
        <v>2.3496792687798115E-6</v>
      </c>
      <c r="M3659" s="337">
        <v>1.1415525114155251E-4</v>
      </c>
      <c r="N3659" s="345">
        <v>0</v>
      </c>
      <c r="O3659" s="346">
        <v>0</v>
      </c>
      <c r="P3659" s="347">
        <v>0</v>
      </c>
      <c r="Q3659" s="348">
        <v>8.8417329796640146E-3</v>
      </c>
      <c r="R3659" s="346">
        <v>6.306136158014726E-2</v>
      </c>
      <c r="S3659" s="347">
        <v>2.0401584243595422E-2</v>
      </c>
      <c r="T3659" s="349">
        <v>8.1399990517219828E-2</v>
      </c>
      <c r="U3659" s="349">
        <v>0.50358540578598798</v>
      </c>
      <c r="V3659" s="361">
        <v>0</v>
      </c>
    </row>
    <row r="3660" spans="1:22" ht="16" hidden="1" customHeight="1" outlineLevel="1">
      <c r="A3660" s="65">
        <v>3651</v>
      </c>
      <c r="B3660" s="117">
        <v>1</v>
      </c>
      <c r="C3660" s="325">
        <v>6.9859091081910443E-5</v>
      </c>
      <c r="D3660" s="326">
        <v>7.9225827378645618E-5</v>
      </c>
      <c r="E3660" s="327">
        <v>7.7420648084249543E-5</v>
      </c>
      <c r="F3660" s="332">
        <v>0</v>
      </c>
      <c r="G3660" s="326">
        <v>0</v>
      </c>
      <c r="H3660" s="327">
        <v>0</v>
      </c>
      <c r="I3660" s="332">
        <v>0</v>
      </c>
      <c r="J3660" s="326">
        <v>0</v>
      </c>
      <c r="K3660" s="327">
        <v>0</v>
      </c>
      <c r="L3660" s="336">
        <v>1.1748396343899057E-6</v>
      </c>
      <c r="M3660" s="337">
        <v>1.1415525114155251E-4</v>
      </c>
      <c r="N3660" s="345">
        <v>0</v>
      </c>
      <c r="O3660" s="346">
        <v>0</v>
      </c>
      <c r="P3660" s="347">
        <v>0</v>
      </c>
      <c r="Q3660" s="348">
        <v>8.8417329796640146E-3</v>
      </c>
      <c r="R3660" s="346">
        <v>7.1733343605340907E-2</v>
      </c>
      <c r="S3660" s="347">
        <v>1.3839670984084588E-2</v>
      </c>
      <c r="T3660" s="349">
        <v>7.2271019618092375E-2</v>
      </c>
      <c r="U3660" s="349">
        <v>0.44767514317287049</v>
      </c>
      <c r="V3660" s="361">
        <v>0</v>
      </c>
    </row>
    <row r="3661" spans="1:22" ht="16" hidden="1" customHeight="1" outlineLevel="1">
      <c r="A3661" s="65">
        <v>3652</v>
      </c>
      <c r="B3661" s="117">
        <v>1</v>
      </c>
      <c r="C3661" s="325">
        <v>6.7977764570712883E-5</v>
      </c>
      <c r="D3661" s="326">
        <v>7.7709357553974612E-5</v>
      </c>
      <c r="E3661" s="327">
        <v>7.5370972749579392E-5</v>
      </c>
      <c r="F3661" s="332">
        <v>0</v>
      </c>
      <c r="G3661" s="326">
        <v>0</v>
      </c>
      <c r="H3661" s="327">
        <v>0</v>
      </c>
      <c r="I3661" s="332">
        <v>0</v>
      </c>
      <c r="J3661" s="326">
        <v>0</v>
      </c>
      <c r="K3661" s="327">
        <v>0</v>
      </c>
      <c r="L3661" s="336">
        <v>1.409807561267887E-5</v>
      </c>
      <c r="M3661" s="337">
        <v>1.1415525114155251E-4</v>
      </c>
      <c r="N3661" s="345">
        <v>0</v>
      </c>
      <c r="O3661" s="346">
        <v>0</v>
      </c>
      <c r="P3661" s="347">
        <v>0</v>
      </c>
      <c r="Q3661" s="348">
        <v>8.8417329796640146E-3</v>
      </c>
      <c r="R3661" s="346">
        <v>7.7386083320777316E-2</v>
      </c>
      <c r="S3661" s="347">
        <v>1.573821647745165E-2</v>
      </c>
      <c r="T3661" s="349">
        <v>6.6280132465539987E-2</v>
      </c>
      <c r="U3661" s="349">
        <v>0.44168124858692998</v>
      </c>
      <c r="V3661" s="361">
        <v>0</v>
      </c>
    </row>
    <row r="3662" spans="1:22" ht="16" hidden="1" customHeight="1" outlineLevel="1">
      <c r="A3662" s="65">
        <v>3653</v>
      </c>
      <c r="B3662" s="117">
        <v>1</v>
      </c>
      <c r="C3662" s="325">
        <v>6.7290236609810129E-5</v>
      </c>
      <c r="D3662" s="326">
        <v>7.722330953324672E-5</v>
      </c>
      <c r="E3662" s="327">
        <v>7.4592615027552764E-5</v>
      </c>
      <c r="F3662" s="332">
        <v>0</v>
      </c>
      <c r="G3662" s="326">
        <v>0</v>
      </c>
      <c r="H3662" s="327">
        <v>0</v>
      </c>
      <c r="I3662" s="332">
        <v>0</v>
      </c>
      <c r="J3662" s="326">
        <v>0</v>
      </c>
      <c r="K3662" s="327">
        <v>0</v>
      </c>
      <c r="L3662" s="336">
        <v>3.7594868300476983E-5</v>
      </c>
      <c r="M3662" s="337">
        <v>1.1415525114155251E-4</v>
      </c>
      <c r="N3662" s="345">
        <v>0</v>
      </c>
      <c r="O3662" s="346">
        <v>5.2591629124832502E-4</v>
      </c>
      <c r="P3662" s="347">
        <v>2.6160209043903738E-4</v>
      </c>
      <c r="Q3662" s="348">
        <v>8.8417329796640146E-3</v>
      </c>
      <c r="R3662" s="346">
        <v>8.9470737390549782E-2</v>
      </c>
      <c r="S3662" s="347">
        <v>2.0801004459763826E-2</v>
      </c>
      <c r="T3662" s="349">
        <v>6.5614478337478604E-2</v>
      </c>
      <c r="U3662" s="349">
        <v>0.43834038930952052</v>
      </c>
      <c r="V3662" s="361">
        <v>0</v>
      </c>
    </row>
    <row r="3663" spans="1:22" ht="16" hidden="1" customHeight="1" outlineLevel="1">
      <c r="A3663" s="65">
        <v>3654</v>
      </c>
      <c r="B3663" s="117">
        <v>1</v>
      </c>
      <c r="C3663" s="325">
        <v>6.4027603922617022E-5</v>
      </c>
      <c r="D3663" s="326">
        <v>7.4948604796240217E-5</v>
      </c>
      <c r="E3663" s="327">
        <v>7.1959171401362633E-5</v>
      </c>
      <c r="F3663" s="332">
        <v>0</v>
      </c>
      <c r="G3663" s="326">
        <v>0</v>
      </c>
      <c r="H3663" s="327">
        <v>0</v>
      </c>
      <c r="I3663" s="332">
        <v>0</v>
      </c>
      <c r="J3663" s="326">
        <v>0</v>
      </c>
      <c r="K3663" s="327">
        <v>0</v>
      </c>
      <c r="L3663" s="336">
        <v>9.3987170751192462E-5</v>
      </c>
      <c r="M3663" s="337">
        <v>1.1415525114155251E-4</v>
      </c>
      <c r="N3663" s="345">
        <v>1.6147790133700324E-2</v>
      </c>
      <c r="O3663" s="346">
        <v>2.6293991358722728E-2</v>
      </c>
      <c r="P3663" s="347">
        <v>2.6060673392527246E-2</v>
      </c>
      <c r="Q3663" s="348">
        <v>8.8417329796640146E-3</v>
      </c>
      <c r="R3663" s="346">
        <v>9.0131376410255121E-2</v>
      </c>
      <c r="S3663" s="347">
        <v>1.921888321529127E-2</v>
      </c>
      <c r="T3663" s="349">
        <v>7.2271019618092375E-2</v>
      </c>
      <c r="U3663" s="349">
        <v>0.43863517101046839</v>
      </c>
      <c r="V3663" s="361">
        <v>5.7997470385912235E-2</v>
      </c>
    </row>
    <row r="3664" spans="1:22" ht="16" hidden="1" customHeight="1" outlineLevel="1">
      <c r="A3664" s="65">
        <v>3655</v>
      </c>
      <c r="B3664" s="117">
        <v>1</v>
      </c>
      <c r="C3664" s="325">
        <v>6.3565085112555166E-5</v>
      </c>
      <c r="D3664" s="326">
        <v>7.4695859825461714E-5</v>
      </c>
      <c r="E3664" s="327">
        <v>7.1349457852441775E-5</v>
      </c>
      <c r="F3664" s="332">
        <v>0</v>
      </c>
      <c r="G3664" s="326">
        <v>0</v>
      </c>
      <c r="H3664" s="327">
        <v>0</v>
      </c>
      <c r="I3664" s="332">
        <v>0</v>
      </c>
      <c r="J3664" s="326">
        <v>0</v>
      </c>
      <c r="K3664" s="327">
        <v>0</v>
      </c>
      <c r="L3664" s="336">
        <v>1.8210014333043539E-4</v>
      </c>
      <c r="M3664" s="337">
        <v>1.1415525114155251E-4</v>
      </c>
      <c r="N3664" s="345">
        <v>8.63120817765929E-2</v>
      </c>
      <c r="O3664" s="346">
        <v>0.14374245978532357</v>
      </c>
      <c r="P3664" s="347">
        <v>0.13028586042999346</v>
      </c>
      <c r="Q3664" s="348">
        <v>8.8417329796640146E-3</v>
      </c>
      <c r="R3664" s="346">
        <v>7.2017682896587096E-2</v>
      </c>
      <c r="S3664" s="347">
        <v>1.1349774976565447E-2</v>
      </c>
      <c r="T3664" s="349">
        <v>7.2080832724360541E-2</v>
      </c>
      <c r="U3664" s="349">
        <v>0.45307947435691531</v>
      </c>
      <c r="V3664" s="361">
        <v>0.1765339565513247</v>
      </c>
    </row>
    <row r="3665" spans="1:22" ht="16" hidden="1" customHeight="1" outlineLevel="1">
      <c r="A3665" s="65">
        <v>3656</v>
      </c>
      <c r="B3665" s="117">
        <v>1</v>
      </c>
      <c r="C3665" s="325">
        <v>6.8565288464575243E-5</v>
      </c>
      <c r="D3665" s="326">
        <v>8.4358494477532116E-5</v>
      </c>
      <c r="E3665" s="327">
        <v>7.9249788731012143E-5</v>
      </c>
      <c r="F3665" s="332">
        <v>0</v>
      </c>
      <c r="G3665" s="326">
        <v>0</v>
      </c>
      <c r="H3665" s="327">
        <v>0</v>
      </c>
      <c r="I3665" s="332">
        <v>0</v>
      </c>
      <c r="J3665" s="326">
        <v>0</v>
      </c>
      <c r="K3665" s="327">
        <v>0</v>
      </c>
      <c r="L3665" s="336">
        <v>1.5860335064263727E-4</v>
      </c>
      <c r="M3665" s="337">
        <v>1.1415525114155251E-4</v>
      </c>
      <c r="N3665" s="345">
        <v>0.22035302996606995</v>
      </c>
      <c r="O3665" s="346">
        <v>0.30912603607347405</v>
      </c>
      <c r="P3665" s="347">
        <v>0.29349207174633751</v>
      </c>
      <c r="Q3665" s="348">
        <v>8.8417329796640146E-3</v>
      </c>
      <c r="R3665" s="346">
        <v>6.2624570552964082E-2</v>
      </c>
      <c r="S3665" s="347">
        <v>8.185532487620337E-3</v>
      </c>
      <c r="T3665" s="349">
        <v>7.8261906770644762E-2</v>
      </c>
      <c r="U3665" s="349">
        <v>0.47214202435154584</v>
      </c>
      <c r="V3665" s="361">
        <v>0.29137302477106425</v>
      </c>
    </row>
    <row r="3666" spans="1:22" ht="16" hidden="1" customHeight="1" outlineLevel="1">
      <c r="A3666" s="65">
        <v>3657</v>
      </c>
      <c r="B3666" s="117">
        <v>1</v>
      </c>
      <c r="C3666" s="325">
        <v>7.5159306635051717E-5</v>
      </c>
      <c r="D3666" s="326">
        <v>9.4079454892089849E-5</v>
      </c>
      <c r="E3666" s="327">
        <v>8.8382519336124691E-5</v>
      </c>
      <c r="F3666" s="332">
        <v>0</v>
      </c>
      <c r="G3666" s="326">
        <v>2.018954834930018E-4</v>
      </c>
      <c r="H3666" s="327">
        <v>0</v>
      </c>
      <c r="I3666" s="332">
        <v>0</v>
      </c>
      <c r="J3666" s="326">
        <v>0</v>
      </c>
      <c r="K3666" s="327">
        <v>0</v>
      </c>
      <c r="L3666" s="336">
        <v>1.4685495429873823E-4</v>
      </c>
      <c r="M3666" s="337">
        <v>1.1415525114155251E-4</v>
      </c>
      <c r="N3666" s="345">
        <v>0.36411123239529586</v>
      </c>
      <c r="O3666" s="346">
        <v>0.44891030553099204</v>
      </c>
      <c r="P3666" s="347">
        <v>0.44328754621892213</v>
      </c>
      <c r="Q3666" s="348">
        <v>8.8417329796640146E-3</v>
      </c>
      <c r="R3666" s="346">
        <v>6.9470693884572873E-2</v>
      </c>
      <c r="S3666" s="347">
        <v>9.1348052343038708E-3</v>
      </c>
      <c r="T3666" s="349">
        <v>7.055933757450597E-2</v>
      </c>
      <c r="U3666" s="349">
        <v>0.47263332718645901</v>
      </c>
      <c r="V3666" s="361">
        <v>0.40107403336363373</v>
      </c>
    </row>
    <row r="3667" spans="1:22" ht="16" hidden="1" customHeight="1" outlineLevel="1">
      <c r="A3667" s="65">
        <v>3658</v>
      </c>
      <c r="B3667" s="117">
        <v>1</v>
      </c>
      <c r="C3667" s="325">
        <v>8.0978293285965077E-5</v>
      </c>
      <c r="D3667" s="326">
        <v>9.9425983120096621E-5</v>
      </c>
      <c r="E3667" s="327">
        <v>9.5491519863967979E-5</v>
      </c>
      <c r="F3667" s="332">
        <v>0</v>
      </c>
      <c r="G3667" s="326">
        <v>2.7425109029396186E-4</v>
      </c>
      <c r="H3667" s="327">
        <v>0</v>
      </c>
      <c r="I3667" s="332">
        <v>0</v>
      </c>
      <c r="J3667" s="326">
        <v>0</v>
      </c>
      <c r="K3667" s="327">
        <v>0</v>
      </c>
      <c r="L3667" s="336">
        <v>1.644775488145868E-4</v>
      </c>
      <c r="M3667" s="337">
        <v>1.1415525114155251E-4</v>
      </c>
      <c r="N3667" s="345">
        <v>0.47957507689113532</v>
      </c>
      <c r="O3667" s="346">
        <v>0.55237943758936658</v>
      </c>
      <c r="P3667" s="347">
        <v>0.55376817334980233</v>
      </c>
      <c r="Q3667" s="348">
        <v>8.8417329796640146E-3</v>
      </c>
      <c r="R3667" s="346">
        <v>7.6456561186798194E-2</v>
      </c>
      <c r="S3667" s="347">
        <v>1.4197593216616046E-2</v>
      </c>
      <c r="T3667" s="349">
        <v>6.9037842424651399E-2</v>
      </c>
      <c r="U3667" s="349">
        <v>0.45474990399561999</v>
      </c>
      <c r="V3667" s="361">
        <v>0.4214430424056671</v>
      </c>
    </row>
    <row r="3668" spans="1:22" ht="16" hidden="1" customHeight="1" outlineLevel="1">
      <c r="A3668" s="65">
        <v>3659</v>
      </c>
      <c r="B3668" s="117">
        <v>1</v>
      </c>
      <c r="C3668" s="325">
        <v>8.3990915805557163E-5</v>
      </c>
      <c r="D3668" s="326">
        <v>1.0032031147823593E-4</v>
      </c>
      <c r="E3668" s="327">
        <v>9.839738869286743E-5</v>
      </c>
      <c r="F3668" s="332">
        <v>2.7761312734939439E-4</v>
      </c>
      <c r="G3668" s="326">
        <v>3.3551995089154915E-4</v>
      </c>
      <c r="H3668" s="327">
        <v>0</v>
      </c>
      <c r="I3668" s="332">
        <v>0</v>
      </c>
      <c r="J3668" s="326">
        <v>0</v>
      </c>
      <c r="K3668" s="327">
        <v>0</v>
      </c>
      <c r="L3668" s="336">
        <v>1.8797434150238492E-4</v>
      </c>
      <c r="M3668" s="337">
        <v>1.1415525114155251E-4</v>
      </c>
      <c r="N3668" s="345">
        <v>0.55502669804683236</v>
      </c>
      <c r="O3668" s="346">
        <v>0.62725615615390695</v>
      </c>
      <c r="P3668" s="347">
        <v>0.62056824877064709</v>
      </c>
      <c r="Q3668" s="348">
        <v>8.8417329796640146E-3</v>
      </c>
      <c r="R3668" s="346">
        <v>8.8354718713642477E-2</v>
      </c>
      <c r="S3668" s="347">
        <v>1.8627532701139198E-2</v>
      </c>
      <c r="T3668" s="349">
        <v>7.759625264258338E-2</v>
      </c>
      <c r="U3668" s="349">
        <v>0.43008650168297941</v>
      </c>
      <c r="V3668" s="361">
        <v>0.40809782958502422</v>
      </c>
    </row>
    <row r="3669" spans="1:22" ht="16" hidden="1" customHeight="1" outlineLevel="1">
      <c r="A3669" s="65">
        <v>3660</v>
      </c>
      <c r="B3669" s="117">
        <v>1</v>
      </c>
      <c r="C3669" s="325">
        <v>8.5222215880992111E-5</v>
      </c>
      <c r="D3669" s="326">
        <v>1.0096189486559674E-4</v>
      </c>
      <c r="E3669" s="327">
        <v>9.9370335845400717E-5</v>
      </c>
      <c r="F3669" s="332">
        <v>3.6764981730054929E-4</v>
      </c>
      <c r="G3669" s="326">
        <v>3.3551995089154915E-4</v>
      </c>
      <c r="H3669" s="327">
        <v>0</v>
      </c>
      <c r="I3669" s="332">
        <v>0</v>
      </c>
      <c r="J3669" s="326">
        <v>0</v>
      </c>
      <c r="K3669" s="327">
        <v>0</v>
      </c>
      <c r="L3669" s="336">
        <v>2.0677177565262342E-4</v>
      </c>
      <c r="M3669" s="337">
        <v>1.1415525114155251E-4</v>
      </c>
      <c r="N3669" s="345">
        <v>0.59761113574455538</v>
      </c>
      <c r="O3669" s="346">
        <v>0.65613354358613996</v>
      </c>
      <c r="P3669" s="347">
        <v>0.65493016292665251</v>
      </c>
      <c r="Q3669" s="348">
        <v>8.8417329796640146E-3</v>
      </c>
      <c r="R3669" s="346">
        <v>0.1083567815353087</v>
      </c>
      <c r="S3669" s="347">
        <v>1.609613870998311E-2</v>
      </c>
      <c r="T3669" s="349">
        <v>7.3221954086751487E-2</v>
      </c>
      <c r="U3669" s="349">
        <v>0.39756225401172829</v>
      </c>
      <c r="V3669" s="361">
        <v>0.47840450284892372</v>
      </c>
    </row>
    <row r="3670" spans="1:22" ht="16" hidden="1" customHeight="1" outlineLevel="1">
      <c r="A3670" s="65">
        <v>3661</v>
      </c>
      <c r="B3670" s="117">
        <v>1</v>
      </c>
      <c r="C3670" s="325">
        <v>8.3884661484326744E-5</v>
      </c>
      <c r="D3670" s="326">
        <v>1.0288664502767917E-4</v>
      </c>
      <c r="E3670" s="327">
        <v>9.9474116875004266E-5</v>
      </c>
      <c r="F3670" s="332">
        <v>4.4268039225984509E-4</v>
      </c>
      <c r="G3670" s="326">
        <v>3.7169775429202927E-4</v>
      </c>
      <c r="H3670" s="327">
        <v>0</v>
      </c>
      <c r="I3670" s="332">
        <v>0</v>
      </c>
      <c r="J3670" s="326">
        <v>0</v>
      </c>
      <c r="K3670" s="327">
        <v>0</v>
      </c>
      <c r="L3670" s="336">
        <v>1.8797434150238492E-4</v>
      </c>
      <c r="M3670" s="337">
        <v>1.1415525114155251E-4</v>
      </c>
      <c r="N3670" s="345">
        <v>0.60275556445971656</v>
      </c>
      <c r="O3670" s="346">
        <v>0.66438155665223952</v>
      </c>
      <c r="P3670" s="347">
        <v>0.64870423235404395</v>
      </c>
      <c r="Q3670" s="348">
        <v>8.8417329796640146E-3</v>
      </c>
      <c r="R3670" s="346">
        <v>0.12574372167807712</v>
      </c>
      <c r="S3670" s="347">
        <v>2.0842502443400777E-2</v>
      </c>
      <c r="T3670" s="349">
        <v>5.6580600885217054E-2</v>
      </c>
      <c r="U3670" s="349">
        <v>0.38842402128234355</v>
      </c>
      <c r="V3670" s="361">
        <v>0.39094297077038803</v>
      </c>
    </row>
    <row r="3671" spans="1:22" ht="16" hidden="1" customHeight="1" outlineLevel="1">
      <c r="A3671" s="65">
        <v>3662</v>
      </c>
      <c r="B3671" s="117">
        <v>1</v>
      </c>
      <c r="C3671" s="325">
        <v>8.072828311836407E-5</v>
      </c>
      <c r="D3671" s="326">
        <v>9.6509694995729295E-5</v>
      </c>
      <c r="E3671" s="327">
        <v>9.6853645877514587E-5</v>
      </c>
      <c r="F3671" s="332">
        <v>5.1020790972321141E-4</v>
      </c>
      <c r="G3671" s="326">
        <v>4.0320745402793124E-4</v>
      </c>
      <c r="H3671" s="327">
        <v>0</v>
      </c>
      <c r="I3671" s="332">
        <v>0</v>
      </c>
      <c r="J3671" s="326">
        <v>0</v>
      </c>
      <c r="K3671" s="327">
        <v>0</v>
      </c>
      <c r="L3671" s="336">
        <v>1.9032402077116473E-4</v>
      </c>
      <c r="M3671" s="337">
        <v>1.1415525114155251E-4</v>
      </c>
      <c r="N3671" s="345">
        <v>0.5924667070293943</v>
      </c>
      <c r="O3671" s="346">
        <v>0.63419181224893018</v>
      </c>
      <c r="P3671" s="347">
        <v>0.60948842271411474</v>
      </c>
      <c r="Q3671" s="348">
        <v>8.8417329796640146E-3</v>
      </c>
      <c r="R3671" s="346">
        <v>0.15348691344287449</v>
      </c>
      <c r="S3671" s="347">
        <v>3.9112112912008515E-2</v>
      </c>
      <c r="T3671" s="349">
        <v>5.3157236798044259E-2</v>
      </c>
      <c r="U3671" s="349">
        <v>0.39805355684664145</v>
      </c>
      <c r="V3671" s="361">
        <v>0.30434414409730626</v>
      </c>
    </row>
    <row r="3672" spans="1:22" ht="16" hidden="1" customHeight="1" outlineLevel="1">
      <c r="A3672" s="65">
        <v>3663</v>
      </c>
      <c r="B3672" s="117">
        <v>1</v>
      </c>
      <c r="C3672" s="325">
        <v>7.9284474400468272E-5</v>
      </c>
      <c r="D3672" s="326">
        <v>9.1221492530209881E-5</v>
      </c>
      <c r="E3672" s="327">
        <v>9.7229852109827469E-5</v>
      </c>
      <c r="F3672" s="332">
        <v>5.6272931219471841E-4</v>
      </c>
      <c r="G3672" s="326">
        <v>4.41135796302628E-4</v>
      </c>
      <c r="H3672" s="327">
        <v>0</v>
      </c>
      <c r="I3672" s="332">
        <v>0</v>
      </c>
      <c r="J3672" s="326">
        <v>0</v>
      </c>
      <c r="K3672" s="327">
        <v>0</v>
      </c>
      <c r="L3672" s="336">
        <v>2.1382081345896285E-4</v>
      </c>
      <c r="M3672" s="337">
        <v>1.1415525114155251E-4</v>
      </c>
      <c r="N3672" s="345">
        <v>0.5253033321370123</v>
      </c>
      <c r="O3672" s="346">
        <v>0.57444160069042105</v>
      </c>
      <c r="P3672" s="347">
        <v>0.55569842568465089</v>
      </c>
      <c r="Q3672" s="348">
        <v>8.8417329796640146E-3</v>
      </c>
      <c r="R3672" s="346">
        <v>0.17522622348218905</v>
      </c>
      <c r="S3672" s="347">
        <v>5.6748874882827226E-2</v>
      </c>
      <c r="T3672" s="349">
        <v>5.3537610585507898E-2</v>
      </c>
      <c r="U3672" s="349">
        <v>0.39205966226070094</v>
      </c>
      <c r="V3672" s="361">
        <v>0.28318877526092168</v>
      </c>
    </row>
    <row r="3673" spans="1:22" ht="16" hidden="1" customHeight="1" outlineLevel="1">
      <c r="A3673" s="65">
        <v>3664</v>
      </c>
      <c r="B3673" s="117">
        <v>1</v>
      </c>
      <c r="C3673" s="325">
        <v>7.8665699235655793E-5</v>
      </c>
      <c r="D3673" s="326">
        <v>9.0949305638602263E-5</v>
      </c>
      <c r="E3673" s="327">
        <v>9.6749864847911037E-5</v>
      </c>
      <c r="F3673" s="332">
        <v>6.1525071466622542E-4</v>
      </c>
      <c r="G3673" s="326">
        <v>4.0729204473443704E-4</v>
      </c>
      <c r="H3673" s="327">
        <v>0</v>
      </c>
      <c r="I3673" s="332">
        <v>0</v>
      </c>
      <c r="J3673" s="326">
        <v>0</v>
      </c>
      <c r="K3673" s="327">
        <v>0</v>
      </c>
      <c r="L3673" s="336">
        <v>2.2321953053408208E-4</v>
      </c>
      <c r="M3673" s="337">
        <v>1.1415525114155251E-4</v>
      </c>
      <c r="N3673" s="345">
        <v>0.42941689691831392</v>
      </c>
      <c r="O3673" s="346">
        <v>0.47336293003682689</v>
      </c>
      <c r="P3673" s="347">
        <v>0.4581173342048146</v>
      </c>
      <c r="Q3673" s="348">
        <v>8.8417329796640146E-3</v>
      </c>
      <c r="R3673" s="346">
        <v>0.1893398913671922</v>
      </c>
      <c r="S3673" s="347">
        <v>5.9954615355409281E-2</v>
      </c>
      <c r="T3673" s="349">
        <v>6.1240179781646691E-2</v>
      </c>
      <c r="U3673" s="349">
        <v>0.39500747927017987</v>
      </c>
      <c r="V3673" s="361">
        <v>0.19366591168262987</v>
      </c>
    </row>
    <row r="3674" spans="1:22" ht="16" hidden="1" customHeight="1" outlineLevel="1">
      <c r="A3674" s="65">
        <v>3665</v>
      </c>
      <c r="B3674" s="117">
        <v>1</v>
      </c>
      <c r="C3674" s="325">
        <v>7.8746952540126116E-5</v>
      </c>
      <c r="D3674" s="326">
        <v>9.2232472413323881E-5</v>
      </c>
      <c r="E3674" s="327">
        <v>9.5621246150972419E-5</v>
      </c>
      <c r="F3674" s="332">
        <v>6.60269059641803E-4</v>
      </c>
      <c r="G3674" s="326">
        <v>3.8920314303419708E-4</v>
      </c>
      <c r="H3674" s="327">
        <v>0</v>
      </c>
      <c r="I3674" s="332">
        <v>0</v>
      </c>
      <c r="J3674" s="326">
        <v>0</v>
      </c>
      <c r="K3674" s="327">
        <v>0</v>
      </c>
      <c r="L3674" s="336">
        <v>2.2321953053408208E-4</v>
      </c>
      <c r="M3674" s="337">
        <v>1.1415525114155251E-4</v>
      </c>
      <c r="N3674" s="345">
        <v>0.30852282211202653</v>
      </c>
      <c r="O3674" s="346">
        <v>0.32480044426507776</v>
      </c>
      <c r="P3674" s="347">
        <v>0.3238374162876646</v>
      </c>
      <c r="Q3674" s="348">
        <v>8.8417329796640146E-3</v>
      </c>
      <c r="R3674" s="346">
        <v>0.18045466473002902</v>
      </c>
      <c r="S3674" s="347">
        <v>7.3477862090599366E-2</v>
      </c>
      <c r="T3674" s="349">
        <v>5.7531535353876166E-2</v>
      </c>
      <c r="U3674" s="349">
        <v>0.40837091637981782</v>
      </c>
      <c r="V3674" s="361">
        <v>0.18762697384445576</v>
      </c>
    </row>
    <row r="3675" spans="1:22" ht="16" hidden="1" customHeight="1" outlineLevel="1">
      <c r="A3675" s="65">
        <v>3666</v>
      </c>
      <c r="B3675" s="117">
        <v>1</v>
      </c>
      <c r="C3675" s="325">
        <v>8.0197011512211938E-5</v>
      </c>
      <c r="D3675" s="326">
        <v>9.3282336138096123E-5</v>
      </c>
      <c r="E3675" s="327">
        <v>9.9162773786193618E-5</v>
      </c>
      <c r="F3675" s="332">
        <v>6.7527517463366216E-4</v>
      </c>
      <c r="G3675" s="326">
        <v>3.7344829316624591E-4</v>
      </c>
      <c r="H3675" s="327">
        <v>0</v>
      </c>
      <c r="I3675" s="332">
        <v>0</v>
      </c>
      <c r="J3675" s="326">
        <v>0</v>
      </c>
      <c r="K3675" s="327">
        <v>0</v>
      </c>
      <c r="L3675" s="336">
        <v>1.644775488145868E-4</v>
      </c>
      <c r="M3675" s="337">
        <v>1.1415525114155251E-4</v>
      </c>
      <c r="N3675" s="345">
        <v>0.16204950452757672</v>
      </c>
      <c r="O3675" s="346">
        <v>0.17505432498423765</v>
      </c>
      <c r="P3675" s="347">
        <v>0.17405344685364149</v>
      </c>
      <c r="Q3675" s="348">
        <v>8.8417329796640146E-3</v>
      </c>
      <c r="R3675" s="346">
        <v>0.15849030444035747</v>
      </c>
      <c r="S3675" s="347">
        <v>6.5650251835510487E-2</v>
      </c>
      <c r="T3675" s="349">
        <v>9.2621017247397325E-2</v>
      </c>
      <c r="U3675" s="349">
        <v>0.48756893336781904</v>
      </c>
      <c r="V3675" s="361">
        <v>7.8926092757323332E-2</v>
      </c>
    </row>
    <row r="3676" spans="1:22" ht="16" hidden="1" customHeight="1" outlineLevel="1">
      <c r="A3676" s="65">
        <v>3667</v>
      </c>
      <c r="B3676" s="117">
        <v>1</v>
      </c>
      <c r="C3676" s="325">
        <v>8.3390891403314755E-5</v>
      </c>
      <c r="D3676" s="326">
        <v>9.6393043470754594E-5</v>
      </c>
      <c r="E3676" s="327">
        <v>9.9551952647206938E-5</v>
      </c>
      <c r="F3676" s="332">
        <v>6.5276600214587337E-4</v>
      </c>
      <c r="G3676" s="326">
        <v>3.0576079002986382E-4</v>
      </c>
      <c r="H3676" s="327">
        <v>0</v>
      </c>
      <c r="I3676" s="332">
        <v>0</v>
      </c>
      <c r="J3676" s="326">
        <v>0</v>
      </c>
      <c r="K3676" s="327">
        <v>0</v>
      </c>
      <c r="L3676" s="336">
        <v>1.1748396343899057E-4</v>
      </c>
      <c r="M3676" s="337">
        <v>1.1415525114155251E-4</v>
      </c>
      <c r="N3676" s="345">
        <v>4.6442759234093862E-2</v>
      </c>
      <c r="O3676" s="346">
        <v>4.1226038833910308E-2</v>
      </c>
      <c r="P3676" s="347">
        <v>4.459891079881214E-2</v>
      </c>
      <c r="Q3676" s="348">
        <v>8.8417329796640146E-3</v>
      </c>
      <c r="R3676" s="346">
        <v>0.13501121383356599</v>
      </c>
      <c r="S3676" s="347">
        <v>5.0503385872210906E-2</v>
      </c>
      <c r="T3676" s="349">
        <v>0.17725418495805814</v>
      </c>
      <c r="U3676" s="349">
        <v>0.56981302793228195</v>
      </c>
      <c r="V3676" s="361">
        <v>8.7606588739629222E-3</v>
      </c>
    </row>
    <row r="3677" spans="1:22" ht="16" hidden="1" customHeight="1" outlineLevel="1">
      <c r="A3677" s="65">
        <v>3668</v>
      </c>
      <c r="B3677" s="117">
        <v>1</v>
      </c>
      <c r="C3677" s="325">
        <v>8.6622272819557728E-5</v>
      </c>
      <c r="D3677" s="326">
        <v>9.967872809087511E-5</v>
      </c>
      <c r="E3677" s="327">
        <v>1.0247079410480683E-4</v>
      </c>
      <c r="F3677" s="332">
        <v>6.1525071466622542E-4</v>
      </c>
      <c r="G3677" s="326">
        <v>2.1648330744480828E-4</v>
      </c>
      <c r="H3677" s="327">
        <v>0</v>
      </c>
      <c r="I3677" s="332">
        <v>0</v>
      </c>
      <c r="J3677" s="326">
        <v>0</v>
      </c>
      <c r="K3677" s="327">
        <v>0</v>
      </c>
      <c r="L3677" s="336">
        <v>8.811297257924293E-5</v>
      </c>
      <c r="M3677" s="337">
        <v>1.1415525114155251E-4</v>
      </c>
      <c r="N3677" s="345">
        <v>4.2870239293009713E-3</v>
      </c>
      <c r="O3677" s="346">
        <v>1.0194201234145772E-3</v>
      </c>
      <c r="P3677" s="347">
        <v>2.5985143717476076E-3</v>
      </c>
      <c r="Q3677" s="348">
        <v>8.8417329796640146E-3</v>
      </c>
      <c r="R3677" s="346">
        <v>0.11332737230230898</v>
      </c>
      <c r="S3677" s="347">
        <v>3.6897143169746932E-2</v>
      </c>
      <c r="T3677" s="349">
        <v>0.23564156133372749</v>
      </c>
      <c r="U3677" s="349">
        <v>0.63437022043987101</v>
      </c>
      <c r="V3677" s="361">
        <v>0</v>
      </c>
    </row>
    <row r="3678" spans="1:22" ht="16" hidden="1" customHeight="1" outlineLevel="1">
      <c r="A3678" s="65">
        <v>3669</v>
      </c>
      <c r="B3678" s="117">
        <v>1</v>
      </c>
      <c r="C3678" s="325">
        <v>8.7909825182702904E-5</v>
      </c>
      <c r="D3678" s="326">
        <v>1.0976908500118606E-4</v>
      </c>
      <c r="E3678" s="327">
        <v>1.0646636374454357E-4</v>
      </c>
      <c r="F3678" s="332">
        <v>5.1771096721914083E-4</v>
      </c>
      <c r="G3678" s="326">
        <v>0</v>
      </c>
      <c r="H3678" s="327">
        <v>0</v>
      </c>
      <c r="I3678" s="332">
        <v>0</v>
      </c>
      <c r="J3678" s="326">
        <v>0</v>
      </c>
      <c r="K3678" s="327">
        <v>0</v>
      </c>
      <c r="L3678" s="336">
        <v>5.8741981719495287E-5</v>
      </c>
      <c r="M3678" s="337">
        <v>1.1415525114155251E-4</v>
      </c>
      <c r="N3678" s="345">
        <v>0</v>
      </c>
      <c r="O3678" s="346">
        <v>0</v>
      </c>
      <c r="P3678" s="347">
        <v>0</v>
      </c>
      <c r="Q3678" s="348">
        <v>8.8417329796640146E-3</v>
      </c>
      <c r="R3678" s="346">
        <v>9.7317136244424701E-2</v>
      </c>
      <c r="S3678" s="347">
        <v>2.8670112698489653E-2</v>
      </c>
      <c r="T3678" s="349">
        <v>0.25580137206930065</v>
      </c>
      <c r="U3678" s="349">
        <v>0.70708304000701849</v>
      </c>
      <c r="V3678" s="361">
        <v>0</v>
      </c>
    </row>
    <row r="3679" spans="1:22" ht="16" hidden="1" customHeight="1" outlineLevel="1">
      <c r="A3679" s="65">
        <v>3670</v>
      </c>
      <c r="B3679" s="117">
        <v>1</v>
      </c>
      <c r="C3679" s="325">
        <v>9.4028824034737461E-5</v>
      </c>
      <c r="D3679" s="326">
        <v>1.1307421154213569E-4</v>
      </c>
      <c r="E3679" s="327">
        <v>1.1046193338428031E-4</v>
      </c>
      <c r="F3679" s="332">
        <v>3.8265593229240867E-4</v>
      </c>
      <c r="G3679" s="326">
        <v>0</v>
      </c>
      <c r="H3679" s="327">
        <v>0</v>
      </c>
      <c r="I3679" s="332">
        <v>0</v>
      </c>
      <c r="J3679" s="326">
        <v>0</v>
      </c>
      <c r="K3679" s="327">
        <v>0</v>
      </c>
      <c r="L3679" s="336">
        <v>3.7594868300476983E-5</v>
      </c>
      <c r="M3679" s="337">
        <v>1.1415525114155251E-4</v>
      </c>
      <c r="N3679" s="345">
        <v>0</v>
      </c>
      <c r="O3679" s="346">
        <v>0</v>
      </c>
      <c r="P3679" s="347">
        <v>0</v>
      </c>
      <c r="Q3679" s="348">
        <v>8.8417329796640146E-3</v>
      </c>
      <c r="R3679" s="346">
        <v>9.0345049987285458E-2</v>
      </c>
      <c r="S3679" s="347">
        <v>2.5780796474802106E-2</v>
      </c>
      <c r="T3679" s="349">
        <v>0.29402893770939686</v>
      </c>
      <c r="U3679" s="349">
        <v>0.75277420365394232</v>
      </c>
      <c r="V3679" s="361">
        <v>0</v>
      </c>
    </row>
    <row r="3680" spans="1:22" ht="16" hidden="1" customHeight="1" outlineLevel="1">
      <c r="A3680" s="65">
        <v>3671</v>
      </c>
      <c r="B3680" s="117">
        <v>1</v>
      </c>
      <c r="C3680" s="325">
        <v>9.1347464987216704E-5</v>
      </c>
      <c r="D3680" s="326">
        <v>1.0667781958935669E-4</v>
      </c>
      <c r="E3680" s="327">
        <v>1.0429993475156943E-4</v>
      </c>
      <c r="F3680" s="332">
        <v>3.0762535733311287E-4</v>
      </c>
      <c r="G3680" s="326">
        <v>0</v>
      </c>
      <c r="H3680" s="327">
        <v>0</v>
      </c>
      <c r="I3680" s="332">
        <v>0</v>
      </c>
      <c r="J3680" s="326">
        <v>0</v>
      </c>
      <c r="K3680" s="327">
        <v>0</v>
      </c>
      <c r="L3680" s="336">
        <v>2.3496792687798115E-5</v>
      </c>
      <c r="M3680" s="337">
        <v>1.1415525114155251E-4</v>
      </c>
      <c r="N3680" s="345">
        <v>0</v>
      </c>
      <c r="O3680" s="346">
        <v>0</v>
      </c>
      <c r="P3680" s="347">
        <v>0</v>
      </c>
      <c r="Q3680" s="348">
        <v>8.8417329796640146E-3</v>
      </c>
      <c r="R3680" s="346">
        <v>8.6671522540483131E-2</v>
      </c>
      <c r="S3680" s="347">
        <v>2.3607324716177481E-2</v>
      </c>
      <c r="T3680" s="349">
        <v>0.26426468884036669</v>
      </c>
      <c r="U3680" s="349">
        <v>0.69666741990685954</v>
      </c>
      <c r="V3680" s="361">
        <v>0</v>
      </c>
    </row>
    <row r="3681" spans="1:22" ht="16" hidden="1" customHeight="1" outlineLevel="1">
      <c r="A3681" s="65">
        <v>3672</v>
      </c>
      <c r="B3681" s="117">
        <v>1</v>
      </c>
      <c r="C3681" s="325">
        <v>8.2003334973129185E-5</v>
      </c>
      <c r="D3681" s="326">
        <v>9.810393250371676E-5</v>
      </c>
      <c r="E3681" s="327">
        <v>9.4323983280928018E-5</v>
      </c>
      <c r="F3681" s="332">
        <v>0</v>
      </c>
      <c r="G3681" s="326">
        <v>0</v>
      </c>
      <c r="H3681" s="327">
        <v>0</v>
      </c>
      <c r="I3681" s="332">
        <v>0</v>
      </c>
      <c r="J3681" s="326">
        <v>0</v>
      </c>
      <c r="K3681" s="327">
        <v>0</v>
      </c>
      <c r="L3681" s="336">
        <v>9.3987170751192458E-6</v>
      </c>
      <c r="M3681" s="337">
        <v>1.1415525114155251E-4</v>
      </c>
      <c r="N3681" s="345">
        <v>0</v>
      </c>
      <c r="O3681" s="346">
        <v>0</v>
      </c>
      <c r="P3681" s="347">
        <v>0</v>
      </c>
      <c r="Q3681" s="348">
        <v>8.8417329796640146E-3</v>
      </c>
      <c r="R3681" s="346">
        <v>8.5888827643564092E-2</v>
      </c>
      <c r="S3681" s="347">
        <v>3.6855645186109988E-2</v>
      </c>
      <c r="T3681" s="349">
        <v>0.16565278444041698</v>
      </c>
      <c r="U3681" s="349">
        <v>0.5814077748362324</v>
      </c>
      <c r="V3681" s="361">
        <v>0</v>
      </c>
    </row>
    <row r="3682" spans="1:22" ht="16" hidden="1" customHeight="1" outlineLevel="1">
      <c r="A3682" s="65">
        <v>3673</v>
      </c>
      <c r="B3682" s="117">
        <v>1</v>
      </c>
      <c r="C3682" s="325">
        <v>7.6503111285907108E-5</v>
      </c>
      <c r="D3682" s="326">
        <v>8.6963711868633581E-5</v>
      </c>
      <c r="E3682" s="327">
        <v>8.613825457094788E-5</v>
      </c>
      <c r="F3682" s="332">
        <v>0</v>
      </c>
      <c r="G3682" s="326">
        <v>0</v>
      </c>
      <c r="H3682" s="327">
        <v>0</v>
      </c>
      <c r="I3682" s="332">
        <v>0</v>
      </c>
      <c r="J3682" s="326">
        <v>0</v>
      </c>
      <c r="K3682" s="327">
        <v>0</v>
      </c>
      <c r="L3682" s="336">
        <v>5.8741981719495289E-6</v>
      </c>
      <c r="M3682" s="337">
        <v>1.1415525114155251E-4</v>
      </c>
      <c r="N3682" s="345">
        <v>0</v>
      </c>
      <c r="O3682" s="346">
        <v>0</v>
      </c>
      <c r="P3682" s="347">
        <v>0</v>
      </c>
      <c r="Q3682" s="348">
        <v>8.8417329796640146E-3</v>
      </c>
      <c r="R3682" s="346">
        <v>8.6644346952787707E-2</v>
      </c>
      <c r="S3682" s="347">
        <v>3.2425705701586836E-2</v>
      </c>
      <c r="T3682" s="349">
        <v>8.2826392220208489E-2</v>
      </c>
      <c r="U3682" s="349">
        <v>0.47823417950446906</v>
      </c>
      <c r="V3682" s="361">
        <v>0</v>
      </c>
    </row>
    <row r="3683" spans="1:22" ht="16" hidden="1" customHeight="1" outlineLevel="1">
      <c r="A3683" s="65">
        <v>3674</v>
      </c>
      <c r="B3683" s="117">
        <v>1</v>
      </c>
      <c r="C3683" s="325">
        <v>7.1627913017687533E-5</v>
      </c>
      <c r="D3683" s="326">
        <v>8.0606203757512823E-5</v>
      </c>
      <c r="E3683" s="327">
        <v>7.9600049705924134E-5</v>
      </c>
      <c r="F3683" s="332">
        <v>0</v>
      </c>
      <c r="G3683" s="326">
        <v>0</v>
      </c>
      <c r="H3683" s="327">
        <v>0</v>
      </c>
      <c r="I3683" s="332">
        <v>0</v>
      </c>
      <c r="J3683" s="326">
        <v>0</v>
      </c>
      <c r="K3683" s="327">
        <v>0</v>
      </c>
      <c r="L3683" s="336">
        <v>2.3496792687798115E-6</v>
      </c>
      <c r="M3683" s="337">
        <v>1.1415525114155251E-4</v>
      </c>
      <c r="N3683" s="345">
        <v>0</v>
      </c>
      <c r="O3683" s="346">
        <v>0</v>
      </c>
      <c r="P3683" s="347">
        <v>0</v>
      </c>
      <c r="Q3683" s="348">
        <v>8.8417329796640146E-3</v>
      </c>
      <c r="R3683" s="346">
        <v>8.9593395119884234E-2</v>
      </c>
      <c r="S3683" s="347">
        <v>3.5548450206894996E-2</v>
      </c>
      <c r="T3683" s="349">
        <v>7.0083870340176407E-2</v>
      </c>
      <c r="U3683" s="349">
        <v>0.42261869859229945</v>
      </c>
      <c r="V3683" s="361">
        <v>0</v>
      </c>
    </row>
    <row r="3684" spans="1:22" ht="16" hidden="1" customHeight="1" outlineLevel="1">
      <c r="A3684" s="65">
        <v>3675</v>
      </c>
      <c r="B3684" s="117">
        <v>1</v>
      </c>
      <c r="C3684" s="325">
        <v>6.9534077864029137E-5</v>
      </c>
      <c r="D3684" s="326">
        <v>7.7651031791487268E-5</v>
      </c>
      <c r="E3684" s="327">
        <v>7.6408783045614912E-5</v>
      </c>
      <c r="F3684" s="332">
        <v>0</v>
      </c>
      <c r="G3684" s="326">
        <v>0</v>
      </c>
      <c r="H3684" s="327">
        <v>0</v>
      </c>
      <c r="I3684" s="332">
        <v>0</v>
      </c>
      <c r="J3684" s="326">
        <v>0</v>
      </c>
      <c r="K3684" s="327">
        <v>0</v>
      </c>
      <c r="L3684" s="336">
        <v>1.1748396343899057E-6</v>
      </c>
      <c r="M3684" s="337">
        <v>1.1415525114155251E-4</v>
      </c>
      <c r="N3684" s="345">
        <v>0</v>
      </c>
      <c r="O3684" s="346">
        <v>0</v>
      </c>
      <c r="P3684" s="347">
        <v>0</v>
      </c>
      <c r="Q3684" s="348">
        <v>8.8417329796640146E-3</v>
      </c>
      <c r="R3684" s="346">
        <v>8.8557443423820881E-2</v>
      </c>
      <c r="S3684" s="347">
        <v>3.0843584457114288E-2</v>
      </c>
      <c r="T3684" s="349">
        <v>5.1160274413860125E-2</v>
      </c>
      <c r="U3684" s="349">
        <v>0.37181798546227879</v>
      </c>
      <c r="V3684" s="361">
        <v>0</v>
      </c>
    </row>
    <row r="3685" spans="1:22" ht="16" hidden="1" customHeight="1" outlineLevel="1">
      <c r="A3685" s="65">
        <v>3676</v>
      </c>
      <c r="B3685" s="117">
        <v>1</v>
      </c>
      <c r="C3685" s="325">
        <v>6.9015306766257052E-5</v>
      </c>
      <c r="D3685" s="326">
        <v>7.7184425691588491E-5</v>
      </c>
      <c r="E3685" s="327">
        <v>7.4865040230262083E-5</v>
      </c>
      <c r="F3685" s="332">
        <v>0</v>
      </c>
      <c r="G3685" s="326">
        <v>0</v>
      </c>
      <c r="H3685" s="327">
        <v>0</v>
      </c>
      <c r="I3685" s="332">
        <v>0</v>
      </c>
      <c r="J3685" s="326">
        <v>0</v>
      </c>
      <c r="K3685" s="327">
        <v>0</v>
      </c>
      <c r="L3685" s="336">
        <v>1.409807561267887E-5</v>
      </c>
      <c r="M3685" s="337">
        <v>1.1415525114155251E-4</v>
      </c>
      <c r="N3685" s="345">
        <v>0</v>
      </c>
      <c r="O3685" s="346">
        <v>0</v>
      </c>
      <c r="P3685" s="347">
        <v>0</v>
      </c>
      <c r="Q3685" s="348">
        <v>8.8417329796640146E-3</v>
      </c>
      <c r="R3685" s="346">
        <v>8.7547251298291051E-2</v>
      </c>
      <c r="S3685" s="347">
        <v>2.8078762184337577E-2</v>
      </c>
      <c r="T3685" s="349">
        <v>4.8973125135944172E-2</v>
      </c>
      <c r="U3685" s="349">
        <v>0.36297453443384187</v>
      </c>
      <c r="V3685" s="361">
        <v>0</v>
      </c>
    </row>
    <row r="3686" spans="1:22" ht="16" hidden="1" customHeight="1" outlineLevel="1">
      <c r="A3686" s="65">
        <v>3677</v>
      </c>
      <c r="B3686" s="117">
        <v>1</v>
      </c>
      <c r="C3686" s="325">
        <v>7.0846631243934408E-5</v>
      </c>
      <c r="D3686" s="326">
        <v>7.757326410817081E-5</v>
      </c>
      <c r="E3686" s="327">
        <v>7.5046657032068305E-5</v>
      </c>
      <c r="F3686" s="332">
        <v>0</v>
      </c>
      <c r="G3686" s="326">
        <v>0</v>
      </c>
      <c r="H3686" s="327">
        <v>0</v>
      </c>
      <c r="I3686" s="332">
        <v>0</v>
      </c>
      <c r="J3686" s="326">
        <v>0</v>
      </c>
      <c r="K3686" s="327">
        <v>0</v>
      </c>
      <c r="L3686" s="336">
        <v>3.7594868300476983E-5</v>
      </c>
      <c r="M3686" s="337">
        <v>1.1415525114155251E-4</v>
      </c>
      <c r="N3686" s="345">
        <v>1.429007976433657E-4</v>
      </c>
      <c r="O3686" s="346">
        <v>4.2073303299866002E-4</v>
      </c>
      <c r="P3686" s="347">
        <v>1.1219380368073179E-3</v>
      </c>
      <c r="Q3686" s="348">
        <v>8.8417329796640146E-3</v>
      </c>
      <c r="R3686" s="346">
        <v>8.5190408209204038E-2</v>
      </c>
      <c r="S3686" s="347">
        <v>2.9660883428810132E-2</v>
      </c>
      <c r="T3686" s="349">
        <v>4.8212377561016886E-2</v>
      </c>
      <c r="U3686" s="349">
        <v>0.36346583726875503</v>
      </c>
      <c r="V3686" s="361">
        <v>0</v>
      </c>
    </row>
    <row r="3687" spans="1:22" ht="16" hidden="1" customHeight="1" outlineLevel="1">
      <c r="A3687" s="65">
        <v>3678</v>
      </c>
      <c r="B3687" s="117">
        <v>1</v>
      </c>
      <c r="C3687" s="325">
        <v>7.5234309685332017E-5</v>
      </c>
      <c r="D3687" s="326">
        <v>7.7126099929101147E-5</v>
      </c>
      <c r="E3687" s="327">
        <v>7.6642290362222902E-5</v>
      </c>
      <c r="F3687" s="332">
        <v>0</v>
      </c>
      <c r="G3687" s="326">
        <v>0</v>
      </c>
      <c r="H3687" s="327">
        <v>0</v>
      </c>
      <c r="I3687" s="332">
        <v>0</v>
      </c>
      <c r="J3687" s="326">
        <v>0</v>
      </c>
      <c r="K3687" s="327">
        <v>0</v>
      </c>
      <c r="L3687" s="336">
        <v>9.3987170751192462E-5</v>
      </c>
      <c r="M3687" s="337">
        <v>1.1415525114155251E-4</v>
      </c>
      <c r="N3687" s="345">
        <v>1.7433897312490617E-2</v>
      </c>
      <c r="O3687" s="346">
        <v>2.579528941897909E-2</v>
      </c>
      <c r="P3687" s="347">
        <v>2.8258031362294916E-2</v>
      </c>
      <c r="Q3687" s="348">
        <v>8.8417329796640146E-3</v>
      </c>
      <c r="R3687" s="346">
        <v>7.5233640073755118E-2</v>
      </c>
      <c r="S3687" s="347">
        <v>2.5863792442076001E-2</v>
      </c>
      <c r="T3687" s="349">
        <v>5.486891884163065E-2</v>
      </c>
      <c r="U3687" s="349">
        <v>0.37397971793589663</v>
      </c>
      <c r="V3687" s="361">
        <v>2.4686353349855522E-3</v>
      </c>
    </row>
    <row r="3688" spans="1:22" ht="16" hidden="1" customHeight="1" outlineLevel="1">
      <c r="A3688" s="65">
        <v>3679</v>
      </c>
      <c r="B3688" s="117">
        <v>1</v>
      </c>
      <c r="C3688" s="325">
        <v>9.2722520909022213E-5</v>
      </c>
      <c r="D3688" s="326">
        <v>8.4961194023234696E-5</v>
      </c>
      <c r="E3688" s="327">
        <v>8.848630036572824E-5</v>
      </c>
      <c r="F3688" s="332">
        <v>0</v>
      </c>
      <c r="G3688" s="326">
        <v>0</v>
      </c>
      <c r="H3688" s="327">
        <v>0</v>
      </c>
      <c r="I3688" s="332">
        <v>0</v>
      </c>
      <c r="J3688" s="326">
        <v>0</v>
      </c>
      <c r="K3688" s="327">
        <v>0</v>
      </c>
      <c r="L3688" s="336">
        <v>1.8210014333043539E-4</v>
      </c>
      <c r="M3688" s="337">
        <v>1.1415525114155251E-4</v>
      </c>
      <c r="N3688" s="345">
        <v>8.0596049870858263E-2</v>
      </c>
      <c r="O3688" s="346">
        <v>0.14357796328171607</v>
      </c>
      <c r="P3688" s="347">
        <v>0.12919293396439036</v>
      </c>
      <c r="Q3688" s="348">
        <v>8.8417329796640146E-3</v>
      </c>
      <c r="R3688" s="346">
        <v>6.0464184662970114E-2</v>
      </c>
      <c r="S3688" s="347">
        <v>3.1118510722371848E-2</v>
      </c>
      <c r="T3688" s="349">
        <v>6.1049992887914871E-2</v>
      </c>
      <c r="U3688" s="349">
        <v>0.41112221225533152</v>
      </c>
      <c r="V3688" s="361">
        <v>9.5683954394229193E-2</v>
      </c>
    </row>
    <row r="3689" spans="1:22" ht="16" hidden="1" customHeight="1" outlineLevel="1">
      <c r="A3689" s="65">
        <v>3680</v>
      </c>
      <c r="B3689" s="117">
        <v>1</v>
      </c>
      <c r="C3689" s="325">
        <v>1.1448590599868959E-4</v>
      </c>
      <c r="D3689" s="326">
        <v>1.0152571056964109E-4</v>
      </c>
      <c r="E3689" s="327">
        <v>1.0694635100646E-4</v>
      </c>
      <c r="F3689" s="332">
        <v>0</v>
      </c>
      <c r="G3689" s="326">
        <v>0</v>
      </c>
      <c r="H3689" s="327">
        <v>0</v>
      </c>
      <c r="I3689" s="332">
        <v>0</v>
      </c>
      <c r="J3689" s="326">
        <v>0</v>
      </c>
      <c r="K3689" s="327">
        <v>0</v>
      </c>
      <c r="L3689" s="336">
        <v>1.5860335064263727E-4</v>
      </c>
      <c r="M3689" s="337">
        <v>1.1415525114155251E-4</v>
      </c>
      <c r="N3689" s="345">
        <v>0.21292218848861491</v>
      </c>
      <c r="O3689" s="346">
        <v>0.31055549467315252</v>
      </c>
      <c r="P3689" s="347">
        <v>0.28540591496945145</v>
      </c>
      <c r="Q3689" s="348">
        <v>8.8417329796640146E-3</v>
      </c>
      <c r="R3689" s="346">
        <v>5.1156807708058721E-2</v>
      </c>
      <c r="S3689" s="347">
        <v>3.6731151235199148E-2</v>
      </c>
      <c r="T3689" s="349">
        <v>0.14501750647051428</v>
      </c>
      <c r="U3689" s="349">
        <v>0.54279137201205818</v>
      </c>
      <c r="V3689" s="361">
        <v>0.23141118181149567</v>
      </c>
    </row>
    <row r="3690" spans="1:22" ht="16" hidden="1" customHeight="1" outlineLevel="1">
      <c r="A3690" s="65">
        <v>3681</v>
      </c>
      <c r="B3690" s="117">
        <v>1</v>
      </c>
      <c r="C3690" s="325">
        <v>1.3468672754085069E-4</v>
      </c>
      <c r="D3690" s="326">
        <v>1.1231597662980018E-4</v>
      </c>
      <c r="E3690" s="327">
        <v>1.2460209866776422E-4</v>
      </c>
      <c r="F3690" s="332">
        <v>0</v>
      </c>
      <c r="G3690" s="326">
        <v>2.0247899645107394E-4</v>
      </c>
      <c r="H3690" s="327">
        <v>0</v>
      </c>
      <c r="I3690" s="332">
        <v>0</v>
      </c>
      <c r="J3690" s="326">
        <v>0</v>
      </c>
      <c r="K3690" s="327">
        <v>0</v>
      </c>
      <c r="L3690" s="336">
        <v>1.4685495429873823E-4</v>
      </c>
      <c r="M3690" s="337">
        <v>1.1415525114155251E-4</v>
      </c>
      <c r="N3690" s="345">
        <v>0.35125016060739295</v>
      </c>
      <c r="O3690" s="346">
        <v>0.45483665459982442</v>
      </c>
      <c r="P3690" s="347">
        <v>0.42837672501349811</v>
      </c>
      <c r="Q3690" s="348">
        <v>8.8417329796640146E-3</v>
      </c>
      <c r="R3690" s="346">
        <v>5.459227686437134E-2</v>
      </c>
      <c r="S3690" s="347">
        <v>3.4557679476574517E-2</v>
      </c>
      <c r="T3690" s="349">
        <v>0.22470581494414774</v>
      </c>
      <c r="U3690" s="349">
        <v>0.65166408022881417</v>
      </c>
      <c r="V3690" s="361">
        <v>0.3102227561521661</v>
      </c>
    </row>
    <row r="3691" spans="1:22" ht="16" hidden="1" customHeight="1" outlineLevel="1">
      <c r="A3691" s="65">
        <v>3682</v>
      </c>
      <c r="B3691" s="117">
        <v>1</v>
      </c>
      <c r="C3691" s="325">
        <v>1.4268080264989277E-4</v>
      </c>
      <c r="D3691" s="326">
        <v>1.1521282283333839E-4</v>
      </c>
      <c r="E3691" s="327">
        <v>1.3400725447558609E-4</v>
      </c>
      <c r="F3691" s="332">
        <v>2.8511618484532408E-4</v>
      </c>
      <c r="G3691" s="326">
        <v>2.4332490351613225E-4</v>
      </c>
      <c r="H3691" s="327">
        <v>0</v>
      </c>
      <c r="I3691" s="332">
        <v>0</v>
      </c>
      <c r="J3691" s="326">
        <v>0</v>
      </c>
      <c r="K3691" s="327">
        <v>0</v>
      </c>
      <c r="L3691" s="336">
        <v>1.644775488145868E-4</v>
      </c>
      <c r="M3691" s="337">
        <v>1.1415525114155251E-4</v>
      </c>
      <c r="N3691" s="345">
        <v>0.47571675535476443</v>
      </c>
      <c r="O3691" s="346">
        <v>0.55521205158791298</v>
      </c>
      <c r="P3691" s="347">
        <v>0.53681105352471303</v>
      </c>
      <c r="Q3691" s="348">
        <v>8.8417329796640146E-3</v>
      </c>
      <c r="R3691" s="346">
        <v>5.5814424972461044E-2</v>
      </c>
      <c r="S3691" s="347">
        <v>2.9852813726793801E-2</v>
      </c>
      <c r="T3691" s="349">
        <v>0.17126329780550573</v>
      </c>
      <c r="U3691" s="349">
        <v>0.64910930548726575</v>
      </c>
      <c r="V3691" s="361">
        <v>0.45625664106821245</v>
      </c>
    </row>
    <row r="3692" spans="1:22" ht="16" hidden="1" customHeight="1" outlineLevel="1">
      <c r="A3692" s="65">
        <v>3683</v>
      </c>
      <c r="B3692" s="117">
        <v>1</v>
      </c>
      <c r="C3692" s="325">
        <v>1.4559967135663448E-4</v>
      </c>
      <c r="D3692" s="326">
        <v>1.1602938350816125E-4</v>
      </c>
      <c r="E3692" s="327">
        <v>1.3661475284437532E-4</v>
      </c>
      <c r="F3692" s="332">
        <v>3.8265593229240867E-4</v>
      </c>
      <c r="G3692" s="326">
        <v>2.549951626775774E-4</v>
      </c>
      <c r="H3692" s="327">
        <v>0</v>
      </c>
      <c r="I3692" s="332">
        <v>0</v>
      </c>
      <c r="J3692" s="326">
        <v>0</v>
      </c>
      <c r="K3692" s="327">
        <v>0</v>
      </c>
      <c r="L3692" s="336">
        <v>1.8797434150238492E-4</v>
      </c>
      <c r="M3692" s="337">
        <v>1.1415525114155251E-4</v>
      </c>
      <c r="N3692" s="345">
        <v>0.55131127730810492</v>
      </c>
      <c r="O3692" s="346">
        <v>0.62437921042362066</v>
      </c>
      <c r="P3692" s="347">
        <v>0.60397727228225218</v>
      </c>
      <c r="Q3692" s="348">
        <v>1.7683465959328029E-2</v>
      </c>
      <c r="R3692" s="346">
        <v>6.0391716285205274E-2</v>
      </c>
      <c r="S3692" s="347">
        <v>2.3882250981435042E-2</v>
      </c>
      <c r="T3692" s="349">
        <v>0.26378922160603713</v>
      </c>
      <c r="U3692" s="349">
        <v>0.62660763564824307</v>
      </c>
      <c r="V3692" s="361">
        <v>0.5414583430581269</v>
      </c>
    </row>
    <row r="3693" spans="1:22" ht="16" hidden="1" customHeight="1" outlineLevel="1">
      <c r="A3693" s="65">
        <v>3684</v>
      </c>
      <c r="B3693" s="117">
        <v>1</v>
      </c>
      <c r="C3693" s="325">
        <v>1.4595593584546592E-4</v>
      </c>
      <c r="D3693" s="326">
        <v>1.2067600258631984E-4</v>
      </c>
      <c r="E3693" s="327">
        <v>1.351877636873265E-4</v>
      </c>
      <c r="F3693" s="332">
        <v>4.8019567973949298E-4</v>
      </c>
      <c r="G3693" s="326">
        <v>2.5324462380336055E-4</v>
      </c>
      <c r="H3693" s="327">
        <v>3.6280813496462574E-4</v>
      </c>
      <c r="I3693" s="332">
        <v>0</v>
      </c>
      <c r="J3693" s="326">
        <v>0</v>
      </c>
      <c r="K3693" s="327">
        <v>0</v>
      </c>
      <c r="L3693" s="336">
        <v>2.0677177565262342E-4</v>
      </c>
      <c r="M3693" s="337">
        <v>1.1415525114155251E-4</v>
      </c>
      <c r="N3693" s="345">
        <v>0.59189510383882082</v>
      </c>
      <c r="O3693" s="346">
        <v>0.65982351631499592</v>
      </c>
      <c r="P3693" s="347">
        <v>0.64736120883656301</v>
      </c>
      <c r="Q3693" s="348">
        <v>1.7683465959328029E-2</v>
      </c>
      <c r="R3693" s="346">
        <v>7.6728107931466144E-2</v>
      </c>
      <c r="S3693" s="347">
        <v>2.2025203471704925E-2</v>
      </c>
      <c r="T3693" s="349">
        <v>0.1881899313476379</v>
      </c>
      <c r="U3693" s="349">
        <v>0.57276084494176083</v>
      </c>
      <c r="V3693" s="361">
        <v>0.59348024246307929</v>
      </c>
    </row>
    <row r="3694" spans="1:22" ht="16" hidden="1" customHeight="1" outlineLevel="1">
      <c r="A3694" s="65">
        <v>3685</v>
      </c>
      <c r="B3694" s="117">
        <v>1</v>
      </c>
      <c r="C3694" s="325">
        <v>1.3595552914142577E-4</v>
      </c>
      <c r="D3694" s="326">
        <v>1.1933451004911088E-4</v>
      </c>
      <c r="E3694" s="327">
        <v>1.3206136017051949E-4</v>
      </c>
      <c r="F3694" s="332">
        <v>5.7023236969064816E-4</v>
      </c>
      <c r="G3694" s="326">
        <v>2.7191703846167286E-4</v>
      </c>
      <c r="H3694" s="327">
        <v>4.53510168705782E-4</v>
      </c>
      <c r="I3694" s="332">
        <v>0</v>
      </c>
      <c r="J3694" s="326">
        <v>0</v>
      </c>
      <c r="K3694" s="327">
        <v>0</v>
      </c>
      <c r="L3694" s="336">
        <v>1.8797434150238492E-4</v>
      </c>
      <c r="M3694" s="337">
        <v>1.1415525114155251E-4</v>
      </c>
      <c r="N3694" s="345">
        <v>0.60804289397252109</v>
      </c>
      <c r="O3694" s="346">
        <v>0.66029439109412069</v>
      </c>
      <c r="P3694" s="347">
        <v>0.63963519390229007</v>
      </c>
      <c r="Q3694" s="348">
        <v>8.8417329796640146E-3</v>
      </c>
      <c r="R3694" s="346">
        <v>0.10020020034089255</v>
      </c>
      <c r="S3694" s="347">
        <v>3.7446995700262067E-2</v>
      </c>
      <c r="T3694" s="349">
        <v>9.4047418950386E-2</v>
      </c>
      <c r="U3694" s="349">
        <v>0.47754635553559061</v>
      </c>
      <c r="V3694" s="361">
        <v>0.56677454769957369</v>
      </c>
    </row>
    <row r="3695" spans="1:22" ht="16" hidden="1" customHeight="1" outlineLevel="1">
      <c r="A3695" s="65">
        <v>3686</v>
      </c>
      <c r="B3695" s="117">
        <v>1</v>
      </c>
      <c r="C3695" s="325">
        <v>1.3933691665822935E-4</v>
      </c>
      <c r="D3695" s="326">
        <v>1.1328807267125595E-4</v>
      </c>
      <c r="E3695" s="327">
        <v>1.3073815204307421E-4</v>
      </c>
      <c r="F3695" s="332">
        <v>6.4526294464994395E-4</v>
      </c>
      <c r="G3695" s="326">
        <v>2.9700809565878002E-4</v>
      </c>
      <c r="H3695" s="327">
        <v>4.736661762038167E-4</v>
      </c>
      <c r="I3695" s="332">
        <v>0</v>
      </c>
      <c r="J3695" s="326">
        <v>0</v>
      </c>
      <c r="K3695" s="327">
        <v>0</v>
      </c>
      <c r="L3695" s="336">
        <v>1.9032402077116473E-4</v>
      </c>
      <c r="M3695" s="337">
        <v>1.1415525114155251E-4</v>
      </c>
      <c r="N3695" s="345">
        <v>0.58374975837314891</v>
      </c>
      <c r="O3695" s="346">
        <v>0.61678092212110835</v>
      </c>
      <c r="P3695" s="347">
        <v>0.61419676239241627</v>
      </c>
      <c r="Q3695" s="348">
        <v>1.7683465959328029E-2</v>
      </c>
      <c r="R3695" s="346">
        <v>0.12153354417680801</v>
      </c>
      <c r="S3695" s="347">
        <v>5.9238770890346376E-2</v>
      </c>
      <c r="T3695" s="349">
        <v>7.750115919571747E-2</v>
      </c>
      <c r="U3695" s="349">
        <v>0.45877858724190795</v>
      </c>
      <c r="V3695" s="361">
        <v>0.52839560899856153</v>
      </c>
    </row>
    <row r="3696" spans="1:22" ht="16" hidden="1" customHeight="1" outlineLevel="1">
      <c r="A3696" s="65">
        <v>3687</v>
      </c>
      <c r="B3696" s="117">
        <v>1</v>
      </c>
      <c r="C3696" s="325">
        <v>1.4624969779239709E-4</v>
      </c>
      <c r="D3696" s="326">
        <v>1.1499896170421812E-4</v>
      </c>
      <c r="E3696" s="327">
        <v>1.3302133469435235E-4</v>
      </c>
      <c r="F3696" s="332">
        <v>6.6777211713773242E-4</v>
      </c>
      <c r="G3696" s="326">
        <v>3.1859807510745364E-4</v>
      </c>
      <c r="H3696" s="327">
        <v>4.6358817245479954E-4</v>
      </c>
      <c r="I3696" s="332">
        <v>0</v>
      </c>
      <c r="J3696" s="326">
        <v>0</v>
      </c>
      <c r="K3696" s="327">
        <v>0</v>
      </c>
      <c r="L3696" s="336">
        <v>2.1382081345896285E-4</v>
      </c>
      <c r="M3696" s="337">
        <v>1.1415525114155251E-4</v>
      </c>
      <c r="N3696" s="345">
        <v>0.51930149863599095</v>
      </c>
      <c r="O3696" s="346">
        <v>0.53019280663360713</v>
      </c>
      <c r="P3696" s="347">
        <v>0.54903632564477678</v>
      </c>
      <c r="Q3696" s="348">
        <v>1.7683465959328029E-2</v>
      </c>
      <c r="R3696" s="346">
        <v>0.14071470243401907</v>
      </c>
      <c r="S3696" s="347">
        <v>7.6050754065392398E-2</v>
      </c>
      <c r="T3696" s="349">
        <v>9.9657932315474748E-2</v>
      </c>
      <c r="U3696" s="349">
        <v>0.46162814368440425</v>
      </c>
      <c r="V3696" s="361">
        <v>0.47991614594874477</v>
      </c>
    </row>
    <row r="3697" spans="1:22" ht="16" hidden="1" customHeight="1" outlineLevel="1">
      <c r="A3697" s="65">
        <v>3688</v>
      </c>
      <c r="B3697" s="117">
        <v>1</v>
      </c>
      <c r="C3697" s="325">
        <v>1.4813102430359464E-4</v>
      </c>
      <c r="D3697" s="326">
        <v>1.1663208305386383E-4</v>
      </c>
      <c r="E3697" s="327">
        <v>1.3446129648010162E-4</v>
      </c>
      <c r="F3697" s="332">
        <v>7.2779657710516916E-4</v>
      </c>
      <c r="G3697" s="326">
        <v>3.8103396162118543E-4</v>
      </c>
      <c r="H3697" s="327">
        <v>5.9460222119202516E-4</v>
      </c>
      <c r="I3697" s="332">
        <v>0</v>
      </c>
      <c r="J3697" s="326">
        <v>0</v>
      </c>
      <c r="K3697" s="327">
        <v>0</v>
      </c>
      <c r="L3697" s="336">
        <v>2.2321953053408208E-4</v>
      </c>
      <c r="M3697" s="337">
        <v>1.1415525114155251E-4</v>
      </c>
      <c r="N3697" s="345">
        <v>0.41255460279639677</v>
      </c>
      <c r="O3697" s="346">
        <v>0.36097676393788214</v>
      </c>
      <c r="P3697" s="347">
        <v>0.4475432057965178</v>
      </c>
      <c r="Q3697" s="348">
        <v>1.7683465959328029E-2</v>
      </c>
      <c r="R3697" s="346">
        <v>0.14203237500242147</v>
      </c>
      <c r="S3697" s="347">
        <v>9.7842529255476679E-2</v>
      </c>
      <c r="T3697" s="349">
        <v>0.13874133897736418</v>
      </c>
      <c r="U3697" s="349">
        <v>0.51066016660873748</v>
      </c>
      <c r="V3697" s="361">
        <v>0.39315699349234873</v>
      </c>
    </row>
    <row r="3698" spans="1:22" ht="16" hidden="1" customHeight="1" outlineLevel="1">
      <c r="A3698" s="65">
        <v>3689</v>
      </c>
      <c r="B3698" s="117">
        <v>1</v>
      </c>
      <c r="C3698" s="325">
        <v>1.487685502309772E-4</v>
      </c>
      <c r="D3698" s="326">
        <v>1.1859571705760448E-4</v>
      </c>
      <c r="E3698" s="327">
        <v>1.3657583495827399E-4</v>
      </c>
      <c r="F3698" s="332">
        <v>7.9532409456853554E-4</v>
      </c>
      <c r="G3698" s="326">
        <v>4.1020960952479839E-4</v>
      </c>
      <c r="H3698" s="327">
        <v>5.2405619494890355E-4</v>
      </c>
      <c r="I3698" s="332">
        <v>0</v>
      </c>
      <c r="J3698" s="326">
        <v>0</v>
      </c>
      <c r="K3698" s="327">
        <v>0</v>
      </c>
      <c r="L3698" s="336">
        <v>2.2321953053408208E-4</v>
      </c>
      <c r="M3698" s="337">
        <v>1.1415525114155251E-4</v>
      </c>
      <c r="N3698" s="345">
        <v>0.29366113915711656</v>
      </c>
      <c r="O3698" s="346">
        <v>0.25499458581600593</v>
      </c>
      <c r="P3698" s="347">
        <v>0.29280129758191675</v>
      </c>
      <c r="Q3698" s="348">
        <v>2.6525198938992044E-2</v>
      </c>
      <c r="R3698" s="346">
        <v>0.13857045935437606</v>
      </c>
      <c r="S3698" s="347">
        <v>0.10615255569400786</v>
      </c>
      <c r="T3698" s="349">
        <v>0.20416563042111097</v>
      </c>
      <c r="U3698" s="349">
        <v>0.56607912638694191</v>
      </c>
      <c r="V3698" s="361">
        <v>0.28504397361070233</v>
      </c>
    </row>
    <row r="3699" spans="1:22" ht="16" hidden="1" customHeight="1" outlineLevel="1">
      <c r="A3699" s="65">
        <v>3690</v>
      </c>
      <c r="B3699" s="117">
        <v>1</v>
      </c>
      <c r="C3699" s="325">
        <v>1.43487085440406E-4</v>
      </c>
      <c r="D3699" s="326">
        <v>1.2131758597368066E-4</v>
      </c>
      <c r="E3699" s="327">
        <v>1.3355321247107056E-4</v>
      </c>
      <c r="F3699" s="332">
        <v>7.7281492208074675E-4</v>
      </c>
      <c r="G3699" s="326">
        <v>3.8511855232769128E-4</v>
      </c>
      <c r="H3699" s="327">
        <v>4.736661762038167E-4</v>
      </c>
      <c r="I3699" s="332">
        <v>0</v>
      </c>
      <c r="J3699" s="326">
        <v>0</v>
      </c>
      <c r="K3699" s="327">
        <v>0</v>
      </c>
      <c r="L3699" s="336">
        <v>1.644775488145868E-4</v>
      </c>
      <c r="M3699" s="337">
        <v>1.1415525114155251E-4</v>
      </c>
      <c r="N3699" s="345">
        <v>0.15233225028782785</v>
      </c>
      <c r="O3699" s="346">
        <v>0.15589266213854869</v>
      </c>
      <c r="P3699" s="347">
        <v>0.14653420160841799</v>
      </c>
      <c r="Q3699" s="348">
        <v>1.7683465959328029E-2</v>
      </c>
      <c r="R3699" s="346">
        <v>0.11808549580151312</v>
      </c>
      <c r="S3699" s="347">
        <v>0.11552078920993239</v>
      </c>
      <c r="T3699" s="349">
        <v>0.16812521405893066</v>
      </c>
      <c r="U3699" s="349">
        <v>0.60705378281869926</v>
      </c>
      <c r="V3699" s="361">
        <v>0.16612041519700224</v>
      </c>
    </row>
    <row r="3700" spans="1:22" ht="16" hidden="1" customHeight="1" outlineLevel="1">
      <c r="A3700" s="65">
        <v>3691</v>
      </c>
      <c r="B3700" s="117">
        <v>1</v>
      </c>
      <c r="C3700" s="325">
        <v>1.354867600771739E-4</v>
      </c>
      <c r="D3700" s="326">
        <v>1.2143423749865535E-4</v>
      </c>
      <c r="E3700" s="327">
        <v>1.2906468294071694E-4</v>
      </c>
      <c r="F3700" s="332">
        <v>7.5780880708888759E-4</v>
      </c>
      <c r="G3700" s="326">
        <v>2.8767188832962387E-4</v>
      </c>
      <c r="H3700" s="327">
        <v>4.232761574587298E-4</v>
      </c>
      <c r="I3700" s="332">
        <v>0</v>
      </c>
      <c r="J3700" s="326">
        <v>0</v>
      </c>
      <c r="K3700" s="327">
        <v>0</v>
      </c>
      <c r="L3700" s="336">
        <v>1.1748396343899057E-4</v>
      </c>
      <c r="M3700" s="337">
        <v>1.1415525114155251E-4</v>
      </c>
      <c r="N3700" s="345">
        <v>4.444214806708674E-2</v>
      </c>
      <c r="O3700" s="346">
        <v>4.1919827434955266E-2</v>
      </c>
      <c r="P3700" s="347">
        <v>3.9314847341704318E-2</v>
      </c>
      <c r="Q3700" s="348">
        <v>8.8417329796640146E-3</v>
      </c>
      <c r="R3700" s="346">
        <v>9.3940743528260179E-2</v>
      </c>
      <c r="S3700" s="347">
        <v>9.8075957537097316E-2</v>
      </c>
      <c r="T3700" s="349">
        <v>0.22499109528474545</v>
      </c>
      <c r="U3700" s="349">
        <v>0.64301715033434259</v>
      </c>
      <c r="V3700" s="361">
        <v>5.0559880952348236E-2</v>
      </c>
    </row>
    <row r="3701" spans="1:22" ht="16" hidden="1" customHeight="1" outlineLevel="1">
      <c r="A3701" s="65">
        <v>3692</v>
      </c>
      <c r="B3701" s="117">
        <v>1</v>
      </c>
      <c r="C3701" s="325">
        <v>1.3221787713579077E-4</v>
      </c>
      <c r="D3701" s="326">
        <v>1.2297014924415547E-4</v>
      </c>
      <c r="E3701" s="327">
        <v>1.283122704760912E-4</v>
      </c>
      <c r="F3701" s="332">
        <v>7.5030574959295796E-4</v>
      </c>
      <c r="G3701" s="326">
        <v>1.8088901700240049E-4</v>
      </c>
      <c r="H3701" s="327">
        <v>4.4343216495676445E-4</v>
      </c>
      <c r="I3701" s="332">
        <v>0</v>
      </c>
      <c r="J3701" s="326">
        <v>0</v>
      </c>
      <c r="K3701" s="327">
        <v>0</v>
      </c>
      <c r="L3701" s="336">
        <v>8.811297257924293E-5</v>
      </c>
      <c r="M3701" s="337">
        <v>1.1415525114155251E-4</v>
      </c>
      <c r="N3701" s="345">
        <v>4.1441231316576054E-3</v>
      </c>
      <c r="O3701" s="346">
        <v>1.1246033816642422E-3</v>
      </c>
      <c r="P3701" s="347">
        <v>2.5985143717476076E-3</v>
      </c>
      <c r="Q3701" s="348">
        <v>8.8417329796640146E-3</v>
      </c>
      <c r="R3701" s="346">
        <v>8.9219543672175175E-2</v>
      </c>
      <c r="S3701" s="347">
        <v>6.9364346854970713E-2</v>
      </c>
      <c r="T3701" s="349">
        <v>0.23012614141550466</v>
      </c>
      <c r="U3701" s="349">
        <v>0.68585875753877001</v>
      </c>
      <c r="V3701" s="361">
        <v>0</v>
      </c>
    </row>
    <row r="3702" spans="1:22" ht="16" hidden="1" customHeight="1" outlineLevel="1">
      <c r="A3702" s="65">
        <v>3693</v>
      </c>
      <c r="B3702" s="117">
        <v>1</v>
      </c>
      <c r="C3702" s="325">
        <v>1.2863648148490639E-4</v>
      </c>
      <c r="D3702" s="326">
        <v>1.3063026605082697E-4</v>
      </c>
      <c r="E3702" s="327">
        <v>1.2929819025732494E-4</v>
      </c>
      <c r="F3702" s="332">
        <v>5.8523848468250721E-4</v>
      </c>
      <c r="G3702" s="326">
        <v>0</v>
      </c>
      <c r="H3702" s="327">
        <v>4.1319815370971264E-4</v>
      </c>
      <c r="I3702" s="332">
        <v>0</v>
      </c>
      <c r="J3702" s="326">
        <v>0</v>
      </c>
      <c r="K3702" s="327">
        <v>0</v>
      </c>
      <c r="L3702" s="336">
        <v>5.8741981719495287E-5</v>
      </c>
      <c r="M3702" s="337">
        <v>1.1415525114155251E-4</v>
      </c>
      <c r="N3702" s="345">
        <v>0</v>
      </c>
      <c r="O3702" s="346">
        <v>0</v>
      </c>
      <c r="P3702" s="347">
        <v>0</v>
      </c>
      <c r="Q3702" s="348">
        <v>8.8417329796640146E-3</v>
      </c>
      <c r="R3702" s="346">
        <v>8.9845322129531099E-2</v>
      </c>
      <c r="S3702" s="347">
        <v>6.6200104366025608E-2</v>
      </c>
      <c r="T3702" s="349">
        <v>0.22004623604771809</v>
      </c>
      <c r="U3702" s="349">
        <v>0.73479251989612071</v>
      </c>
      <c r="V3702" s="361">
        <v>0</v>
      </c>
    </row>
    <row r="3703" spans="1:22" ht="16" hidden="1" customHeight="1" outlineLevel="1">
      <c r="A3703" s="65">
        <v>3694</v>
      </c>
      <c r="B3703" s="117">
        <v>1</v>
      </c>
      <c r="C3703" s="325">
        <v>1.2968027393464059E-4</v>
      </c>
      <c r="D3703" s="326">
        <v>1.2952207656356739E-4</v>
      </c>
      <c r="E3703" s="327">
        <v>1.2960953334613558E-4</v>
      </c>
      <c r="F3703" s="332">
        <v>4.4268039225984509E-4</v>
      </c>
      <c r="G3703" s="326">
        <v>0</v>
      </c>
      <c r="H3703" s="327">
        <v>3.8296414246266044E-4</v>
      </c>
      <c r="I3703" s="332">
        <v>0</v>
      </c>
      <c r="J3703" s="326">
        <v>0</v>
      </c>
      <c r="K3703" s="327">
        <v>0</v>
      </c>
      <c r="L3703" s="336">
        <v>3.7594868300476983E-5</v>
      </c>
      <c r="M3703" s="337">
        <v>1.1415525114155251E-4</v>
      </c>
      <c r="N3703" s="345">
        <v>0</v>
      </c>
      <c r="O3703" s="346">
        <v>0</v>
      </c>
      <c r="P3703" s="347">
        <v>0</v>
      </c>
      <c r="Q3703" s="348">
        <v>8.8417329796640146E-3</v>
      </c>
      <c r="R3703" s="346">
        <v>8.7242134067090041E-2</v>
      </c>
      <c r="S3703" s="347">
        <v>7.2720519641899517E-2</v>
      </c>
      <c r="T3703" s="349">
        <v>0.24191772882687762</v>
      </c>
      <c r="U3703" s="349">
        <v>0.74117945674999175</v>
      </c>
      <c r="V3703" s="361">
        <v>0</v>
      </c>
    </row>
    <row r="3704" spans="1:22" ht="16" hidden="1" customHeight="1" outlineLevel="1">
      <c r="A3704" s="65">
        <v>3695</v>
      </c>
      <c r="B3704" s="117">
        <v>1</v>
      </c>
      <c r="C3704" s="325">
        <v>1.1994237790658149E-4</v>
      </c>
      <c r="D3704" s="326">
        <v>1.1844018169097156E-4</v>
      </c>
      <c r="E3704" s="327">
        <v>1.1855685369335733E-4</v>
      </c>
      <c r="F3704" s="332">
        <v>3.7515287479647898E-4</v>
      </c>
      <c r="G3704" s="326">
        <v>0</v>
      </c>
      <c r="H3704" s="327">
        <v>0</v>
      </c>
      <c r="I3704" s="332">
        <v>0</v>
      </c>
      <c r="J3704" s="326">
        <v>0</v>
      </c>
      <c r="K3704" s="327">
        <v>0</v>
      </c>
      <c r="L3704" s="336">
        <v>2.3496792687798115E-5</v>
      </c>
      <c r="M3704" s="337">
        <v>1.1415525114155251E-4</v>
      </c>
      <c r="N3704" s="345">
        <v>0</v>
      </c>
      <c r="O3704" s="346">
        <v>0</v>
      </c>
      <c r="P3704" s="347">
        <v>0</v>
      </c>
      <c r="Q3704" s="348">
        <v>8.8417329796640146E-3</v>
      </c>
      <c r="R3704" s="346">
        <v>8.8653225696361762E-2</v>
      </c>
      <c r="S3704" s="347">
        <v>7.9640355133941798E-2</v>
      </c>
      <c r="T3704" s="349">
        <v>0.15509741183830086</v>
      </c>
      <c r="U3704" s="349">
        <v>0.63102936116246156</v>
      </c>
      <c r="V3704" s="361">
        <v>0</v>
      </c>
    </row>
    <row r="3705" spans="1:22" ht="16" hidden="1" customHeight="1" outlineLevel="1">
      <c r="A3705" s="65">
        <v>3696</v>
      </c>
      <c r="B3705" s="117">
        <v>1</v>
      </c>
      <c r="C3705" s="325">
        <v>1.0940444934219919E-4</v>
      </c>
      <c r="D3705" s="326">
        <v>1.0494748863556541E-4</v>
      </c>
      <c r="E3705" s="327">
        <v>1.0655717214544668E-4</v>
      </c>
      <c r="F3705" s="332">
        <v>3.5264370230869019E-4</v>
      </c>
      <c r="G3705" s="326">
        <v>0</v>
      </c>
      <c r="H3705" s="327">
        <v>0</v>
      </c>
      <c r="I3705" s="332">
        <v>0</v>
      </c>
      <c r="J3705" s="326">
        <v>0</v>
      </c>
      <c r="K3705" s="327">
        <v>0</v>
      </c>
      <c r="L3705" s="336">
        <v>9.3987170751192458E-6</v>
      </c>
      <c r="M3705" s="337">
        <v>1.1415525114155251E-4</v>
      </c>
      <c r="N3705" s="345">
        <v>0</v>
      </c>
      <c r="O3705" s="346">
        <v>0</v>
      </c>
      <c r="P3705" s="347">
        <v>0</v>
      </c>
      <c r="Q3705" s="348">
        <v>1.7683465959328029E-2</v>
      </c>
      <c r="R3705" s="346">
        <v>0.10793699023392242</v>
      </c>
      <c r="S3705" s="347">
        <v>9.1265056375764791E-2</v>
      </c>
      <c r="T3705" s="349">
        <v>0.1027960160620498</v>
      </c>
      <c r="U3705" s="349">
        <v>0.53728878026103077</v>
      </c>
      <c r="V3705" s="361">
        <v>0</v>
      </c>
    </row>
    <row r="3706" spans="1:22" ht="16" hidden="1" customHeight="1" outlineLevel="1">
      <c r="A3706" s="65">
        <v>3697</v>
      </c>
      <c r="B3706" s="117">
        <v>1</v>
      </c>
      <c r="C3706" s="325">
        <v>9.9804058906320653E-5</v>
      </c>
      <c r="D3706" s="326">
        <v>9.7481791037185066E-5</v>
      </c>
      <c r="E3706" s="327">
        <v>9.5361793576963539E-5</v>
      </c>
      <c r="F3706" s="332">
        <v>2.9261924234125349E-4</v>
      </c>
      <c r="G3706" s="326">
        <v>0</v>
      </c>
      <c r="H3706" s="327">
        <v>0</v>
      </c>
      <c r="I3706" s="332">
        <v>0</v>
      </c>
      <c r="J3706" s="326">
        <v>0</v>
      </c>
      <c r="K3706" s="327">
        <v>0</v>
      </c>
      <c r="L3706" s="336">
        <v>5.8741981719495289E-6</v>
      </c>
      <c r="M3706" s="337">
        <v>1.1415525114155251E-4</v>
      </c>
      <c r="N3706" s="345">
        <v>0</v>
      </c>
      <c r="O3706" s="346">
        <v>0</v>
      </c>
      <c r="P3706" s="347">
        <v>0</v>
      </c>
      <c r="Q3706" s="348">
        <v>8.8417329796640146E-3</v>
      </c>
      <c r="R3706" s="346">
        <v>0.12681294344195096</v>
      </c>
      <c r="S3706" s="347">
        <v>0.1277212813457064</v>
      </c>
      <c r="T3706" s="349">
        <v>6.4378263528221763E-2</v>
      </c>
      <c r="U3706" s="349">
        <v>0.47538462306197271</v>
      </c>
      <c r="V3706" s="361">
        <v>0</v>
      </c>
    </row>
    <row r="3707" spans="1:22" ht="16" hidden="1" customHeight="1" outlineLevel="1">
      <c r="A3707" s="65">
        <v>3698</v>
      </c>
      <c r="B3707" s="117">
        <v>1</v>
      </c>
      <c r="C3707" s="325">
        <v>9.4410089540328994E-5</v>
      </c>
      <c r="D3707" s="326">
        <v>9.0929863717773148E-5</v>
      </c>
      <c r="E3707" s="327">
        <v>8.8304683563922019E-5</v>
      </c>
      <c r="F3707" s="332">
        <v>0</v>
      </c>
      <c r="G3707" s="326">
        <v>0</v>
      </c>
      <c r="H3707" s="327">
        <v>0</v>
      </c>
      <c r="I3707" s="332">
        <v>0</v>
      </c>
      <c r="J3707" s="326">
        <v>0</v>
      </c>
      <c r="K3707" s="327">
        <v>0</v>
      </c>
      <c r="L3707" s="336">
        <v>2.3496792687798115E-6</v>
      </c>
      <c r="M3707" s="337">
        <v>1.1415525114155251E-4</v>
      </c>
      <c r="N3707" s="345">
        <v>0</v>
      </c>
      <c r="O3707" s="346">
        <v>0</v>
      </c>
      <c r="P3707" s="347">
        <v>0</v>
      </c>
      <c r="Q3707" s="348">
        <v>1.7683465959328029E-2</v>
      </c>
      <c r="R3707" s="346">
        <v>0.13228931842345659</v>
      </c>
      <c r="S3707" s="347">
        <v>0.11898589632757092</v>
      </c>
      <c r="T3707" s="349">
        <v>5.030443339206693E-2</v>
      </c>
      <c r="U3707" s="349">
        <v>0.42085000838661202</v>
      </c>
      <c r="V3707" s="361">
        <v>0</v>
      </c>
    </row>
    <row r="3708" spans="1:22" ht="16" hidden="1" customHeight="1" outlineLevel="1">
      <c r="A3708" s="65">
        <v>3699</v>
      </c>
      <c r="B3708" s="117">
        <v>1</v>
      </c>
      <c r="C3708" s="325">
        <v>9.0541182196703457E-5</v>
      </c>
      <c r="D3708" s="326">
        <v>8.6963711868633581E-5</v>
      </c>
      <c r="E3708" s="327">
        <v>8.4737210671299929E-5</v>
      </c>
      <c r="F3708" s="332">
        <v>0</v>
      </c>
      <c r="G3708" s="326">
        <v>0</v>
      </c>
      <c r="H3708" s="327">
        <v>0</v>
      </c>
      <c r="I3708" s="332">
        <v>0</v>
      </c>
      <c r="J3708" s="326">
        <v>0</v>
      </c>
      <c r="K3708" s="327">
        <v>0</v>
      </c>
      <c r="L3708" s="336">
        <v>1.1748396343899057E-6</v>
      </c>
      <c r="M3708" s="337">
        <v>1.1415525114155251E-4</v>
      </c>
      <c r="N3708" s="345">
        <v>0</v>
      </c>
      <c r="O3708" s="346">
        <v>0</v>
      </c>
      <c r="P3708" s="347">
        <v>0</v>
      </c>
      <c r="Q3708" s="348">
        <v>1.7683465959328029E-2</v>
      </c>
      <c r="R3708" s="346">
        <v>0.13462482432696243</v>
      </c>
      <c r="S3708" s="347">
        <v>0.1240486843098831</v>
      </c>
      <c r="T3708" s="349">
        <v>3.879812632129169E-2</v>
      </c>
      <c r="U3708" s="349">
        <v>0.38921010581820464</v>
      </c>
      <c r="V3708" s="361">
        <v>0</v>
      </c>
    </row>
    <row r="3709" spans="1:22" ht="16" hidden="1" customHeight="1" outlineLevel="1">
      <c r="A3709" s="65">
        <v>3700</v>
      </c>
      <c r="B3709" s="117">
        <v>1</v>
      </c>
      <c r="C3709" s="325">
        <v>8.9828653219040607E-5</v>
      </c>
      <c r="D3709" s="326">
        <v>8.5738870856399307E-5</v>
      </c>
      <c r="E3709" s="327">
        <v>8.3154549969845771E-5</v>
      </c>
      <c r="F3709" s="332">
        <v>0</v>
      </c>
      <c r="G3709" s="326">
        <v>0</v>
      </c>
      <c r="H3709" s="327">
        <v>0</v>
      </c>
      <c r="I3709" s="332">
        <v>0</v>
      </c>
      <c r="J3709" s="326">
        <v>0</v>
      </c>
      <c r="K3709" s="327">
        <v>0</v>
      </c>
      <c r="L3709" s="336">
        <v>1.409807561267887E-5</v>
      </c>
      <c r="M3709" s="337">
        <v>1.1415525114155251E-4</v>
      </c>
      <c r="N3709" s="345">
        <v>0</v>
      </c>
      <c r="O3709" s="346">
        <v>0</v>
      </c>
      <c r="P3709" s="347">
        <v>0</v>
      </c>
      <c r="Q3709" s="348">
        <v>1.7683465959328029E-2</v>
      </c>
      <c r="R3709" s="346">
        <v>0.12356830814444043</v>
      </c>
      <c r="S3709" s="347">
        <v>0.13673159262909942</v>
      </c>
      <c r="T3709" s="349">
        <v>4.0319621471146275E-2</v>
      </c>
      <c r="U3709" s="349">
        <v>0.37584666870856664</v>
      </c>
      <c r="V3709" s="361">
        <v>0</v>
      </c>
    </row>
    <row r="3710" spans="1:22" ht="16" hidden="1" customHeight="1" outlineLevel="1">
      <c r="A3710" s="65">
        <v>3701</v>
      </c>
      <c r="B3710" s="117">
        <v>1</v>
      </c>
      <c r="C3710" s="325">
        <v>9.1453719308447122E-5</v>
      </c>
      <c r="D3710" s="326">
        <v>8.6069383510494268E-5</v>
      </c>
      <c r="E3710" s="327">
        <v>8.3582646716960421E-5</v>
      </c>
      <c r="F3710" s="332">
        <v>0</v>
      </c>
      <c r="G3710" s="326">
        <v>0</v>
      </c>
      <c r="H3710" s="327">
        <v>0</v>
      </c>
      <c r="I3710" s="332">
        <v>0</v>
      </c>
      <c r="J3710" s="326">
        <v>0</v>
      </c>
      <c r="K3710" s="327">
        <v>0</v>
      </c>
      <c r="L3710" s="336">
        <v>3.7594868300476983E-5</v>
      </c>
      <c r="M3710" s="337">
        <v>1.1415525114155251E-4</v>
      </c>
      <c r="N3710" s="345">
        <v>0</v>
      </c>
      <c r="O3710" s="346">
        <v>4.2073303299866002E-4</v>
      </c>
      <c r="P3710" s="347">
        <v>1.7671899965835281E-3</v>
      </c>
      <c r="Q3710" s="348">
        <v>1.7683465959328029E-2</v>
      </c>
      <c r="R3710" s="346">
        <v>0.12589273764943179</v>
      </c>
      <c r="S3710" s="347">
        <v>0.14586639786340327</v>
      </c>
      <c r="T3710" s="349">
        <v>4.127055593980538E-2</v>
      </c>
      <c r="U3710" s="349">
        <v>0.37859796458408035</v>
      </c>
      <c r="V3710" s="361">
        <v>0</v>
      </c>
    </row>
    <row r="3711" spans="1:22" ht="16" hidden="1" customHeight="1" outlineLevel="1">
      <c r="A3711" s="65">
        <v>3702</v>
      </c>
      <c r="B3711" s="117">
        <v>1</v>
      </c>
      <c r="C3711" s="325">
        <v>9.3510052936965376E-5</v>
      </c>
      <c r="D3711" s="326">
        <v>8.558333548976639E-5</v>
      </c>
      <c r="E3711" s="327">
        <v>8.3829126662268862E-5</v>
      </c>
      <c r="F3711" s="332">
        <v>0</v>
      </c>
      <c r="G3711" s="326">
        <v>0</v>
      </c>
      <c r="H3711" s="327">
        <v>5.8452421744300794E-4</v>
      </c>
      <c r="I3711" s="332">
        <v>0</v>
      </c>
      <c r="J3711" s="326">
        <v>0</v>
      </c>
      <c r="K3711" s="327">
        <v>0</v>
      </c>
      <c r="L3711" s="336">
        <v>9.3987170751192462E-5</v>
      </c>
      <c r="M3711" s="337">
        <v>1.1415525114155251E-4</v>
      </c>
      <c r="N3711" s="345">
        <v>1.6862294121917153E-2</v>
      </c>
      <c r="O3711" s="346">
        <v>2.3981184393153127E-2</v>
      </c>
      <c r="P3711" s="347">
        <v>3.2129543120952175E-2</v>
      </c>
      <c r="Q3711" s="348">
        <v>1.7683465959328029E-2</v>
      </c>
      <c r="R3711" s="346">
        <v>0.13409538622918776</v>
      </c>
      <c r="S3711" s="347">
        <v>0.13685608658001025</v>
      </c>
      <c r="T3711" s="349">
        <v>5.0684807179530569E-2</v>
      </c>
      <c r="U3711" s="349">
        <v>0.40463701483447778</v>
      </c>
      <c r="V3711" s="361">
        <v>6.9285168987353873E-2</v>
      </c>
    </row>
    <row r="3712" spans="1:22" ht="16" hidden="1" customHeight="1" outlineLevel="1">
      <c r="A3712" s="65">
        <v>3703</v>
      </c>
      <c r="B3712" s="117">
        <v>1</v>
      </c>
      <c r="C3712" s="325">
        <v>1.0729186342597071E-4</v>
      </c>
      <c r="D3712" s="326">
        <v>9.1590889025963072E-5</v>
      </c>
      <c r="E3712" s="327">
        <v>9.2845103609077409E-5</v>
      </c>
      <c r="F3712" s="332">
        <v>0</v>
      </c>
      <c r="G3712" s="326">
        <v>0</v>
      </c>
      <c r="H3712" s="327">
        <v>6.752262511841642E-4</v>
      </c>
      <c r="I3712" s="332">
        <v>0</v>
      </c>
      <c r="J3712" s="326">
        <v>0</v>
      </c>
      <c r="K3712" s="327">
        <v>0</v>
      </c>
      <c r="L3712" s="336">
        <v>1.8210014333043539E-4</v>
      </c>
      <c r="M3712" s="337">
        <v>1.1415525114155251E-4</v>
      </c>
      <c r="N3712" s="345">
        <v>8.6597883371879625E-2</v>
      </c>
      <c r="O3712" s="346">
        <v>0.12596771385705322</v>
      </c>
      <c r="P3712" s="347">
        <v>0.14135968499244439</v>
      </c>
      <c r="Q3712" s="348">
        <v>1.7683465959328029E-2</v>
      </c>
      <c r="R3712" s="346">
        <v>0.13236895774173613</v>
      </c>
      <c r="S3712" s="347">
        <v>0.13297599962600223</v>
      </c>
      <c r="T3712" s="349">
        <v>7.5123823024069711E-2</v>
      </c>
      <c r="U3712" s="349">
        <v>0.4434499387926174</v>
      </c>
      <c r="V3712" s="361">
        <v>0.19369644992707125</v>
      </c>
    </row>
    <row r="3713" spans="1:22" ht="16" hidden="1" customHeight="1" outlineLevel="1">
      <c r="A3713" s="65">
        <v>3704</v>
      </c>
      <c r="B3713" s="117">
        <v>1</v>
      </c>
      <c r="C3713" s="325">
        <v>1.2659264836476818E-4</v>
      </c>
      <c r="D3713" s="326">
        <v>1.0823317325568593E-4</v>
      </c>
      <c r="E3713" s="327">
        <v>1.1240782768934689E-4</v>
      </c>
      <c r="F3713" s="332">
        <v>0</v>
      </c>
      <c r="G3713" s="326">
        <v>0</v>
      </c>
      <c r="H3713" s="327">
        <v>4.8374417995283419E-4</v>
      </c>
      <c r="I3713" s="332">
        <v>0</v>
      </c>
      <c r="J3713" s="326">
        <v>0</v>
      </c>
      <c r="K3713" s="327">
        <v>0</v>
      </c>
      <c r="L3713" s="336">
        <v>1.5860335064263727E-4</v>
      </c>
      <c r="M3713" s="337">
        <v>1.1415525114155251E-4</v>
      </c>
      <c r="N3713" s="345">
        <v>0.21463699806033532</v>
      </c>
      <c r="O3713" s="346">
        <v>0.28036422540772959</v>
      </c>
      <c r="P3713" s="347">
        <v>0.29886316991705797</v>
      </c>
      <c r="Q3713" s="348">
        <v>1.7683465959328029E-2</v>
      </c>
      <c r="R3713" s="346">
        <v>0.12362815512845964</v>
      </c>
      <c r="S3713" s="347">
        <v>0.11546373160609436</v>
      </c>
      <c r="T3713" s="349">
        <v>0.14368619821439155</v>
      </c>
      <c r="U3713" s="349">
        <v>0.55153656247351235</v>
      </c>
      <c r="V3713" s="361">
        <v>0.32199524938410579</v>
      </c>
    </row>
    <row r="3714" spans="1:22" ht="16" hidden="1" customHeight="1" outlineLevel="1">
      <c r="A3714" s="65">
        <v>3705</v>
      </c>
      <c r="B3714" s="117">
        <v>1</v>
      </c>
      <c r="C3714" s="325">
        <v>1.4657471101027839E-4</v>
      </c>
      <c r="D3714" s="326">
        <v>1.1945116157408556E-4</v>
      </c>
      <c r="E3714" s="327">
        <v>1.2954467020263337E-4</v>
      </c>
      <c r="F3714" s="332">
        <v>3.3013452982090139E-4</v>
      </c>
      <c r="G3714" s="326">
        <v>2.3924031280962642E-4</v>
      </c>
      <c r="H3714" s="327">
        <v>8.3647431116844239E-4</v>
      </c>
      <c r="I3714" s="332">
        <v>0</v>
      </c>
      <c r="J3714" s="326">
        <v>0</v>
      </c>
      <c r="K3714" s="327">
        <v>0</v>
      </c>
      <c r="L3714" s="336">
        <v>1.4685495429873823E-4</v>
      </c>
      <c r="M3714" s="337">
        <v>1.1415525114155251E-4</v>
      </c>
      <c r="N3714" s="345">
        <v>0.35296497017911327</v>
      </c>
      <c r="O3714" s="346">
        <v>0.42963364376910446</v>
      </c>
      <c r="P3714" s="347">
        <v>0.43800898630629431</v>
      </c>
      <c r="Q3714" s="348">
        <v>1.7683465959328029E-2</v>
      </c>
      <c r="R3714" s="346">
        <v>0.11668560651210144</v>
      </c>
      <c r="S3714" s="347">
        <v>0.10550414757601781</v>
      </c>
      <c r="T3714" s="349">
        <v>0.22736843145639324</v>
      </c>
      <c r="U3714" s="349">
        <v>0.68055268692170801</v>
      </c>
      <c r="V3714" s="361">
        <v>0.43952168311463774</v>
      </c>
    </row>
    <row r="3715" spans="1:22" ht="16" hidden="1" customHeight="1" outlineLevel="1">
      <c r="A3715" s="65">
        <v>3706</v>
      </c>
      <c r="B3715" s="117">
        <v>1</v>
      </c>
      <c r="C3715" s="325">
        <v>1.5386250739584767E-4</v>
      </c>
      <c r="D3715" s="326">
        <v>1.2180363399440854E-4</v>
      </c>
      <c r="E3715" s="327">
        <v>1.3758769999690863E-4</v>
      </c>
      <c r="F3715" s="332">
        <v>3.5264370230869019E-4</v>
      </c>
      <c r="G3715" s="326">
        <v>2.8066973283275666E-4</v>
      </c>
      <c r="H3715" s="327">
        <v>7.3569427367826859E-4</v>
      </c>
      <c r="I3715" s="332">
        <v>0</v>
      </c>
      <c r="J3715" s="326">
        <v>0</v>
      </c>
      <c r="K3715" s="327">
        <v>0</v>
      </c>
      <c r="L3715" s="336">
        <v>1.644775488145868E-4</v>
      </c>
      <c r="M3715" s="337">
        <v>1.1415525114155251E-4</v>
      </c>
      <c r="N3715" s="345">
        <v>0.46857171547259613</v>
      </c>
      <c r="O3715" s="346">
        <v>0.53793264701684607</v>
      </c>
      <c r="P3715" s="347">
        <v>0.54541441298839588</v>
      </c>
      <c r="Q3715" s="348">
        <v>8.8417329796640146E-3</v>
      </c>
      <c r="R3715" s="346">
        <v>0.10569460441896995</v>
      </c>
      <c r="S3715" s="347">
        <v>9.748460702294523E-2</v>
      </c>
      <c r="T3715" s="349">
        <v>0.24486562567972087</v>
      </c>
      <c r="U3715" s="349">
        <v>0.68988744078505793</v>
      </c>
      <c r="V3715" s="361">
        <v>0.53117458924267724</v>
      </c>
    </row>
    <row r="3716" spans="1:22" ht="16" hidden="1" customHeight="1" outlineLevel="1">
      <c r="A3716" s="65">
        <v>3707</v>
      </c>
      <c r="B3716" s="117">
        <v>1</v>
      </c>
      <c r="C3716" s="325">
        <v>1.5578133543218536E-4</v>
      </c>
      <c r="D3716" s="326">
        <v>1.2289238156083901E-4</v>
      </c>
      <c r="E3716" s="327">
        <v>1.3968926584638055E-4</v>
      </c>
      <c r="F3716" s="332">
        <v>4.9520179473135236E-4</v>
      </c>
      <c r="G3716" s="326">
        <v>2.8825540128769617E-4</v>
      </c>
      <c r="H3716" s="327">
        <v>5.5429020619595574E-4</v>
      </c>
      <c r="I3716" s="332">
        <v>0</v>
      </c>
      <c r="J3716" s="326">
        <v>0</v>
      </c>
      <c r="K3716" s="327">
        <v>0</v>
      </c>
      <c r="L3716" s="336">
        <v>1.8797434150238492E-4</v>
      </c>
      <c r="M3716" s="337">
        <v>1.1415525114155251E-4</v>
      </c>
      <c r="N3716" s="345">
        <v>0.54616684859294373</v>
      </c>
      <c r="O3716" s="346">
        <v>0.59632646821411917</v>
      </c>
      <c r="P3716" s="347">
        <v>0.61746954029514423</v>
      </c>
      <c r="Q3716" s="348">
        <v>1.7683465959328029E-2</v>
      </c>
      <c r="R3716" s="346">
        <v>0.11406490324331747</v>
      </c>
      <c r="S3716" s="347">
        <v>0.11488794071214335</v>
      </c>
      <c r="T3716" s="349">
        <v>0.1907574544130175</v>
      </c>
      <c r="U3716" s="349">
        <v>0.63358413590400986</v>
      </c>
      <c r="V3716" s="361">
        <v>0.59174719709106205</v>
      </c>
    </row>
    <row r="3717" spans="1:22" ht="16" hidden="1" customHeight="1" outlineLevel="1">
      <c r="A3717" s="65">
        <v>3708</v>
      </c>
      <c r="B3717" s="117">
        <v>1</v>
      </c>
      <c r="C3717" s="325">
        <v>1.5633135780090756E-4</v>
      </c>
      <c r="D3717" s="326">
        <v>1.242727579397062E-4</v>
      </c>
      <c r="E3717" s="327">
        <v>1.4064924037021339E-4</v>
      </c>
      <c r="F3717" s="332">
        <v>6.3775988715401421E-4</v>
      </c>
      <c r="G3717" s="326">
        <v>3.1276294552673098E-4</v>
      </c>
      <c r="H3717" s="327">
        <v>6.046802249410427E-4</v>
      </c>
      <c r="I3717" s="332">
        <v>0</v>
      </c>
      <c r="J3717" s="326">
        <v>0</v>
      </c>
      <c r="K3717" s="327">
        <v>0</v>
      </c>
      <c r="L3717" s="336">
        <v>2.0677177565262342E-4</v>
      </c>
      <c r="M3717" s="337">
        <v>1.1415525114155251E-4</v>
      </c>
      <c r="N3717" s="345">
        <v>0.59046609586238707</v>
      </c>
      <c r="O3717" s="346">
        <v>0.61886257013986901</v>
      </c>
      <c r="P3717" s="347">
        <v>0.63384593074654816</v>
      </c>
      <c r="Q3717" s="348">
        <v>8.8417329796640146E-3</v>
      </c>
      <c r="R3717" s="346">
        <v>0.13678632769353347</v>
      </c>
      <c r="S3717" s="347">
        <v>0.17737395005870871</v>
      </c>
      <c r="T3717" s="349">
        <v>0.16650862546221018</v>
      </c>
      <c r="U3717" s="349">
        <v>0.59162687380242618</v>
      </c>
      <c r="V3717" s="361">
        <v>0.63558484698587281</v>
      </c>
    </row>
    <row r="3718" spans="1:22" ht="16" hidden="1" customHeight="1" outlineLevel="1">
      <c r="A3718" s="65">
        <v>3709</v>
      </c>
      <c r="B3718" s="117">
        <v>1</v>
      </c>
      <c r="C3718" s="325">
        <v>1.4633095109686743E-4</v>
      </c>
      <c r="D3718" s="326">
        <v>1.2464215443545941E-4</v>
      </c>
      <c r="E3718" s="327">
        <v>1.3696501381928731E-4</v>
      </c>
      <c r="F3718" s="332">
        <v>7.2779657710516916E-4</v>
      </c>
      <c r="G3718" s="326">
        <v>3.576934432982949E-4</v>
      </c>
      <c r="H3718" s="327">
        <v>6.44992239937112E-4</v>
      </c>
      <c r="I3718" s="332">
        <v>0</v>
      </c>
      <c r="J3718" s="326">
        <v>0</v>
      </c>
      <c r="K3718" s="327">
        <v>0</v>
      </c>
      <c r="L3718" s="336">
        <v>1.8797434150238492E-4</v>
      </c>
      <c r="M3718" s="337">
        <v>1.1415525114155251E-4</v>
      </c>
      <c r="N3718" s="345">
        <v>0.59775403654219872</v>
      </c>
      <c r="O3718" s="346">
        <v>0.62938730356468697</v>
      </c>
      <c r="P3718" s="347">
        <v>0.63510742309489654</v>
      </c>
      <c r="Q3718" s="348">
        <v>1.7683465959328029E-2</v>
      </c>
      <c r="R3718" s="346">
        <v>0.17063673815044292</v>
      </c>
      <c r="S3718" s="347">
        <v>0.22108199438978818</v>
      </c>
      <c r="T3718" s="349">
        <v>0.10678994083041807</v>
      </c>
      <c r="U3718" s="349">
        <v>0.48766719393480168</v>
      </c>
      <c r="V3718" s="361">
        <v>0.62783576745901248</v>
      </c>
    </row>
    <row r="3719" spans="1:22" ht="16" hidden="1" customHeight="1" outlineLevel="1">
      <c r="A3719" s="65">
        <v>3710</v>
      </c>
      <c r="B3719" s="117">
        <v>1</v>
      </c>
      <c r="C3719" s="325">
        <v>1.4931857259969941E-4</v>
      </c>
      <c r="D3719" s="326">
        <v>1.2083153795295277E-4</v>
      </c>
      <c r="E3719" s="327">
        <v>1.3370888401547588E-4</v>
      </c>
      <c r="F3719" s="332">
        <v>8.1783326705632401E-4</v>
      </c>
      <c r="G3719" s="326">
        <v>3.7636585795660727E-4</v>
      </c>
      <c r="H3719" s="327">
        <v>7.5585028117630335E-4</v>
      </c>
      <c r="I3719" s="332">
        <v>0</v>
      </c>
      <c r="J3719" s="326">
        <v>0</v>
      </c>
      <c r="K3719" s="327">
        <v>0</v>
      </c>
      <c r="L3719" s="336">
        <v>1.9032402077116473E-4</v>
      </c>
      <c r="M3719" s="337">
        <v>1.1415525114155251E-4</v>
      </c>
      <c r="N3719" s="345">
        <v>0.59360991341054115</v>
      </c>
      <c r="O3719" s="346">
        <v>0.5489455957266649</v>
      </c>
      <c r="P3719" s="347">
        <v>0.57717280717777475</v>
      </c>
      <c r="Q3719" s="348">
        <v>1.7683465959328029E-2</v>
      </c>
      <c r="R3719" s="346">
        <v>0.19640728673500013</v>
      </c>
      <c r="S3719" s="347">
        <v>0.23255626331726445</v>
      </c>
      <c r="T3719" s="349">
        <v>8.1875457751549377E-2</v>
      </c>
      <c r="U3719" s="349">
        <v>0.45337425605786313</v>
      </c>
      <c r="V3719" s="361">
        <v>0.58835745195813005</v>
      </c>
    </row>
    <row r="3720" spans="1:22" ht="16" hidden="1" customHeight="1" outlineLevel="1">
      <c r="A3720" s="65">
        <v>3711</v>
      </c>
      <c r="B3720" s="117">
        <v>1</v>
      </c>
      <c r="C3720" s="325">
        <v>1.551188084880427E-4</v>
      </c>
      <c r="D3720" s="326">
        <v>1.1651543152888912E-4</v>
      </c>
      <c r="E3720" s="327">
        <v>1.3915738806966234E-4</v>
      </c>
      <c r="F3720" s="332">
        <v>8.4034243954411313E-4</v>
      </c>
      <c r="G3720" s="326">
        <v>4.4697092588335066E-4</v>
      </c>
      <c r="H3720" s="327">
        <v>7.0546026243121639E-4</v>
      </c>
      <c r="I3720" s="332">
        <v>0</v>
      </c>
      <c r="J3720" s="326">
        <v>0</v>
      </c>
      <c r="K3720" s="327">
        <v>0</v>
      </c>
      <c r="L3720" s="336">
        <v>2.1382081345896285E-4</v>
      </c>
      <c r="M3720" s="337">
        <v>1.1415525114155251E-4</v>
      </c>
      <c r="N3720" s="345">
        <v>0.5340202807932577</v>
      </c>
      <c r="O3720" s="346">
        <v>0.45503647446929052</v>
      </c>
      <c r="P3720" s="347">
        <v>0.49944946859498018</v>
      </c>
      <c r="Q3720" s="348">
        <v>1.7683465959328029E-2</v>
      </c>
      <c r="R3720" s="346">
        <v>0.23171592948628672</v>
      </c>
      <c r="S3720" s="347">
        <v>0.25103336370405693</v>
      </c>
      <c r="T3720" s="349">
        <v>0.19199366922227434</v>
      </c>
      <c r="U3720" s="349">
        <v>0.49601934212832538</v>
      </c>
      <c r="V3720" s="361">
        <v>0.51016427706738632</v>
      </c>
    </row>
    <row r="3721" spans="1:22" ht="16" hidden="1" customHeight="1" outlineLevel="1">
      <c r="A3721" s="65">
        <v>3712</v>
      </c>
      <c r="B3721" s="117">
        <v>1</v>
      </c>
      <c r="C3721" s="325">
        <v>1.5738140050483178E-4</v>
      </c>
      <c r="D3721" s="326">
        <v>1.1618491887479416E-4</v>
      </c>
      <c r="E3721" s="327">
        <v>1.4184272221065425E-4</v>
      </c>
      <c r="F3721" s="332">
        <v>9.0036689951154955E-4</v>
      </c>
      <c r="G3721" s="326">
        <v>4.7964765153539712E-4</v>
      </c>
      <c r="H3721" s="327">
        <v>7.8608429242335554E-4</v>
      </c>
      <c r="I3721" s="332">
        <v>0</v>
      </c>
      <c r="J3721" s="326">
        <v>0</v>
      </c>
      <c r="K3721" s="327">
        <v>0</v>
      </c>
      <c r="L3721" s="336">
        <v>2.2321953053408208E-4</v>
      </c>
      <c r="M3721" s="337">
        <v>1.1415525114155251E-4</v>
      </c>
      <c r="N3721" s="345">
        <v>0.42998850010888739</v>
      </c>
      <c r="O3721" s="346">
        <v>0.39423849415952722</v>
      </c>
      <c r="P3721" s="347">
        <v>0.42965022035000905</v>
      </c>
      <c r="Q3721" s="348">
        <v>1.7683465959328029E-2</v>
      </c>
      <c r="R3721" s="346">
        <v>0.22009893373006559</v>
      </c>
      <c r="S3721" s="347">
        <v>0.22671019452281652</v>
      </c>
      <c r="T3721" s="349">
        <v>0.19722380879989942</v>
      </c>
      <c r="U3721" s="349">
        <v>0.54220180861016232</v>
      </c>
      <c r="V3721" s="361">
        <v>0.40284525154120138</v>
      </c>
    </row>
    <row r="3722" spans="1:22" ht="16" hidden="1" customHeight="1" outlineLevel="1">
      <c r="A3722" s="65">
        <v>3713</v>
      </c>
      <c r="B3722" s="117">
        <v>1</v>
      </c>
      <c r="C3722" s="325">
        <v>1.5476879425340128E-4</v>
      </c>
      <c r="D3722" s="326">
        <v>1.1299644385881922E-4</v>
      </c>
      <c r="E3722" s="327">
        <v>1.4263405256138132E-4</v>
      </c>
      <c r="F3722" s="332">
        <v>9.0036689951154955E-4</v>
      </c>
      <c r="G3722" s="326">
        <v>5.1757599381009416E-4</v>
      </c>
      <c r="H3722" s="327">
        <v>7.457722774272858E-4</v>
      </c>
      <c r="I3722" s="332">
        <v>0</v>
      </c>
      <c r="J3722" s="326">
        <v>0</v>
      </c>
      <c r="K3722" s="327">
        <v>0</v>
      </c>
      <c r="L3722" s="336">
        <v>2.2321953053408208E-4</v>
      </c>
      <c r="M3722" s="337">
        <v>1.1415525114155251E-4</v>
      </c>
      <c r="N3722" s="345">
        <v>0.3093802268978868</v>
      </c>
      <c r="O3722" s="346">
        <v>0.28920599625325516</v>
      </c>
      <c r="P3722" s="347">
        <v>0.31042667944390512</v>
      </c>
      <c r="Q3722" s="348">
        <v>8.8417329796640146E-3</v>
      </c>
      <c r="R3722" s="346">
        <v>0.1782799836168994</v>
      </c>
      <c r="S3722" s="347">
        <v>0.19605854036368592</v>
      </c>
      <c r="T3722" s="349">
        <v>0.15833058903174185</v>
      </c>
      <c r="U3722" s="349">
        <v>0.56539130241806346</v>
      </c>
      <c r="V3722" s="361">
        <v>0.25330710307557003</v>
      </c>
    </row>
    <row r="3723" spans="1:22" ht="16" hidden="1" customHeight="1" outlineLevel="1">
      <c r="A3723" s="65">
        <v>3714</v>
      </c>
      <c r="B3723" s="117">
        <v>1</v>
      </c>
      <c r="C3723" s="325">
        <v>1.4908731319466847E-4</v>
      </c>
      <c r="D3723" s="326">
        <v>1.1859571705760448E-4</v>
      </c>
      <c r="E3723" s="327">
        <v>1.3942981327237167E-4</v>
      </c>
      <c r="F3723" s="332">
        <v>9.3037912949526776E-4</v>
      </c>
      <c r="G3723" s="326">
        <v>4.5397308138021787E-4</v>
      </c>
      <c r="H3723" s="327">
        <v>7.76006288674338E-4</v>
      </c>
      <c r="I3723" s="332">
        <v>0</v>
      </c>
      <c r="J3723" s="326">
        <v>0</v>
      </c>
      <c r="K3723" s="327">
        <v>0</v>
      </c>
      <c r="L3723" s="336">
        <v>1.644775488145868E-4</v>
      </c>
      <c r="M3723" s="337">
        <v>1.1415525114155251E-4</v>
      </c>
      <c r="N3723" s="345">
        <v>0.16062049655114305</v>
      </c>
      <c r="O3723" s="346">
        <v>0.15752173180339615</v>
      </c>
      <c r="P3723" s="347">
        <v>0.15505052635848818</v>
      </c>
      <c r="Q3723" s="348">
        <v>8.8417329796640146E-3</v>
      </c>
      <c r="R3723" s="346">
        <v>0.12113955649885637</v>
      </c>
      <c r="S3723" s="347">
        <v>0.13657078157151789</v>
      </c>
      <c r="T3723" s="349">
        <v>0.20102754667453587</v>
      </c>
      <c r="U3723" s="349">
        <v>0.60390944467525509</v>
      </c>
      <c r="V3723" s="361">
        <v>0.15194303521534694</v>
      </c>
    </row>
    <row r="3724" spans="1:22" ht="16" hidden="1" customHeight="1" outlineLevel="1">
      <c r="A3724" s="65">
        <v>3715</v>
      </c>
      <c r="B3724" s="117">
        <v>1</v>
      </c>
      <c r="C3724" s="325">
        <v>1.4261204985380248E-4</v>
      </c>
      <c r="D3724" s="326">
        <v>1.2157033094445915E-4</v>
      </c>
      <c r="E3724" s="327">
        <v>1.3647205392867045E-4</v>
      </c>
      <c r="F3724" s="332">
        <v>8.9286384201561981E-4</v>
      </c>
      <c r="G3724" s="326">
        <v>4.0612501881829254E-4</v>
      </c>
      <c r="H3724" s="327">
        <v>6.9538225868219896E-4</v>
      </c>
      <c r="I3724" s="332">
        <v>0</v>
      </c>
      <c r="J3724" s="326">
        <v>0</v>
      </c>
      <c r="K3724" s="327">
        <v>0</v>
      </c>
      <c r="L3724" s="336">
        <v>1.1748396343899057E-4</v>
      </c>
      <c r="M3724" s="337">
        <v>1.1415525114155251E-4</v>
      </c>
      <c r="N3724" s="345">
        <v>4.6728560829380587E-2</v>
      </c>
      <c r="O3724" s="346">
        <v>3.5061795331844982E-2</v>
      </c>
      <c r="P3724" s="347">
        <v>4.2419059361687238E-2</v>
      </c>
      <c r="Q3724" s="348">
        <v>8.8417329796640146E-3</v>
      </c>
      <c r="R3724" s="346">
        <v>8.5647121851213134E-2</v>
      </c>
      <c r="S3724" s="347">
        <v>9.8874797969434131E-2</v>
      </c>
      <c r="T3724" s="349">
        <v>0.17402100776461715</v>
      </c>
      <c r="U3724" s="349">
        <v>0.62975197379168735</v>
      </c>
      <c r="V3724" s="361">
        <v>5.5178790424023696E-2</v>
      </c>
    </row>
    <row r="3725" spans="1:22" ht="16" hidden="1" customHeight="1" outlineLevel="1">
      <c r="A3725" s="65">
        <v>3716</v>
      </c>
      <c r="B3725" s="117">
        <v>1</v>
      </c>
      <c r="C3725" s="325">
        <v>1.4013694919455256E-4</v>
      </c>
      <c r="D3725" s="326">
        <v>1.2265907851088964E-4</v>
      </c>
      <c r="E3725" s="327">
        <v>1.3509695528642339E-4</v>
      </c>
      <c r="F3725" s="332">
        <v>8.4034243954411313E-4</v>
      </c>
      <c r="G3725" s="326">
        <v>3.2209915285588713E-4</v>
      </c>
      <c r="H3725" s="327">
        <v>5.3413419869792109E-4</v>
      </c>
      <c r="I3725" s="332">
        <v>0</v>
      </c>
      <c r="J3725" s="326">
        <v>0</v>
      </c>
      <c r="K3725" s="327">
        <v>0</v>
      </c>
      <c r="L3725" s="336">
        <v>8.811297257924293E-5</v>
      </c>
      <c r="M3725" s="337">
        <v>1.1415525114155251E-4</v>
      </c>
      <c r="N3725" s="345">
        <v>4.5728255245877023E-3</v>
      </c>
      <c r="O3725" s="346">
        <v>2.5485503085364435E-3</v>
      </c>
      <c r="P3725" s="347">
        <v>2.8135983583396774E-3</v>
      </c>
      <c r="Q3725" s="348">
        <v>8.8417329796640146E-3</v>
      </c>
      <c r="R3725" s="346">
        <v>6.958613980112556E-2</v>
      </c>
      <c r="S3725" s="347">
        <v>9.9782572732480715E-2</v>
      </c>
      <c r="T3725" s="349">
        <v>0.2091104896581383</v>
      </c>
      <c r="U3725" s="349">
        <v>0.7111117232533064</v>
      </c>
      <c r="V3725" s="361">
        <v>0</v>
      </c>
    </row>
    <row r="3726" spans="1:22" ht="16" hidden="1" customHeight="1" outlineLevel="1">
      <c r="A3726" s="65">
        <v>3717</v>
      </c>
      <c r="B3726" s="117">
        <v>1</v>
      </c>
      <c r="C3726" s="325">
        <v>1.3588052609114548E-4</v>
      </c>
      <c r="D3726" s="326">
        <v>1.3024142763424465E-4</v>
      </c>
      <c r="E3726" s="327">
        <v>1.3440940596529986E-4</v>
      </c>
      <c r="F3726" s="332">
        <v>7.2779657710516916E-4</v>
      </c>
      <c r="G3726" s="326">
        <v>1.9839440574456811E-4</v>
      </c>
      <c r="H3726" s="327">
        <v>5.442122024469382E-4</v>
      </c>
      <c r="I3726" s="332">
        <v>0</v>
      </c>
      <c r="J3726" s="326">
        <v>0</v>
      </c>
      <c r="K3726" s="327">
        <v>0</v>
      </c>
      <c r="L3726" s="336">
        <v>5.8741981719495287E-5</v>
      </c>
      <c r="M3726" s="337">
        <v>1.1415525114155251E-4</v>
      </c>
      <c r="N3726" s="345">
        <v>0</v>
      </c>
      <c r="O3726" s="346">
        <v>0</v>
      </c>
      <c r="P3726" s="347">
        <v>0</v>
      </c>
      <c r="Q3726" s="348">
        <v>8.8417329796640146E-3</v>
      </c>
      <c r="R3726" s="346">
        <v>6.6686591459406724E-2</v>
      </c>
      <c r="S3726" s="347">
        <v>8.6767680544168821E-2</v>
      </c>
      <c r="T3726" s="349">
        <v>0.21215347995784747</v>
      </c>
      <c r="U3726" s="349">
        <v>0.76053678844557027</v>
      </c>
      <c r="V3726" s="361">
        <v>0</v>
      </c>
    </row>
    <row r="3727" spans="1:22" ht="16" hidden="1" customHeight="1" outlineLevel="1">
      <c r="A3727" s="65">
        <v>3718</v>
      </c>
      <c r="B3727" s="117">
        <v>1</v>
      </c>
      <c r="C3727" s="325">
        <v>1.369118180324996E-4</v>
      </c>
      <c r="D3727" s="326">
        <v>1.2961928616771296E-4</v>
      </c>
      <c r="E3727" s="327">
        <v>1.3461696802450696E-4</v>
      </c>
      <c r="F3727" s="332">
        <v>6.1525071466622542E-4</v>
      </c>
      <c r="G3727" s="326">
        <v>0</v>
      </c>
      <c r="H3727" s="327">
        <v>5.6436820994497329E-4</v>
      </c>
      <c r="I3727" s="332">
        <v>0</v>
      </c>
      <c r="J3727" s="326">
        <v>0</v>
      </c>
      <c r="K3727" s="327">
        <v>0</v>
      </c>
      <c r="L3727" s="336">
        <v>3.7594868300476983E-5</v>
      </c>
      <c r="M3727" s="337">
        <v>1.1415525114155251E-4</v>
      </c>
      <c r="N3727" s="345">
        <v>0</v>
      </c>
      <c r="O3727" s="346">
        <v>0</v>
      </c>
      <c r="P3727" s="347">
        <v>0</v>
      </c>
      <c r="Q3727" s="348">
        <v>8.8417329796640146E-3</v>
      </c>
      <c r="R3727" s="346">
        <v>7.0497071714768836E-2</v>
      </c>
      <c r="S3727" s="347">
        <v>8.6726182560531884E-2</v>
      </c>
      <c r="T3727" s="349">
        <v>0.22375488047548864</v>
      </c>
      <c r="U3727" s="349">
        <v>0.77350718328727752</v>
      </c>
      <c r="V3727" s="361">
        <v>0</v>
      </c>
    </row>
    <row r="3728" spans="1:22" ht="16" hidden="1" customHeight="1" outlineLevel="1">
      <c r="A3728" s="65">
        <v>3719</v>
      </c>
      <c r="B3728" s="117">
        <v>1</v>
      </c>
      <c r="C3728" s="325">
        <v>1.2721142352958067E-4</v>
      </c>
      <c r="D3728" s="326">
        <v>1.1904288123667414E-4</v>
      </c>
      <c r="E3728" s="327">
        <v>1.2283782116450384E-4</v>
      </c>
      <c r="F3728" s="332">
        <v>5.4772319720285936E-4</v>
      </c>
      <c r="G3728" s="326">
        <v>0</v>
      </c>
      <c r="H3728" s="327">
        <v>6.3491423618809489E-4</v>
      </c>
      <c r="I3728" s="332">
        <v>0</v>
      </c>
      <c r="J3728" s="326">
        <v>0</v>
      </c>
      <c r="K3728" s="327">
        <v>0</v>
      </c>
      <c r="L3728" s="336">
        <v>2.3496792687798115E-5</v>
      </c>
      <c r="M3728" s="337">
        <v>1.1415525114155251E-4</v>
      </c>
      <c r="N3728" s="345">
        <v>0</v>
      </c>
      <c r="O3728" s="346">
        <v>0</v>
      </c>
      <c r="P3728" s="347">
        <v>0</v>
      </c>
      <c r="Q3728" s="348">
        <v>8.8417329796640146E-3</v>
      </c>
      <c r="R3728" s="346">
        <v>6.6478155734866262E-2</v>
      </c>
      <c r="S3728" s="347">
        <v>7.8540650072911541E-2</v>
      </c>
      <c r="T3728" s="349">
        <v>0.15642872009442363</v>
      </c>
      <c r="U3728" s="349">
        <v>0.6317171851313399</v>
      </c>
      <c r="V3728" s="361">
        <v>0</v>
      </c>
    </row>
    <row r="3729" spans="1:22" ht="16" hidden="1" customHeight="1" outlineLevel="1">
      <c r="A3729" s="65">
        <v>3720</v>
      </c>
      <c r="B3729" s="117">
        <v>1</v>
      </c>
      <c r="C3729" s="325">
        <v>1.1666724471100835E-4</v>
      </c>
      <c r="D3729" s="326">
        <v>1.0852480206812266E-4</v>
      </c>
      <c r="E3729" s="327">
        <v>1.1090300276009539E-4</v>
      </c>
      <c r="F3729" s="332">
        <v>4.5768650725170446E-4</v>
      </c>
      <c r="G3729" s="326">
        <v>0</v>
      </c>
      <c r="H3729" s="327">
        <v>6.1475822869006013E-4</v>
      </c>
      <c r="I3729" s="332">
        <v>0</v>
      </c>
      <c r="J3729" s="326">
        <v>0</v>
      </c>
      <c r="K3729" s="327">
        <v>0</v>
      </c>
      <c r="L3729" s="336">
        <v>9.3987170751192458E-6</v>
      </c>
      <c r="M3729" s="337">
        <v>1.1415525114155251E-4</v>
      </c>
      <c r="N3729" s="345">
        <v>0</v>
      </c>
      <c r="O3729" s="346">
        <v>0</v>
      </c>
      <c r="P3729" s="347">
        <v>0</v>
      </c>
      <c r="Q3729" s="348">
        <v>8.8417329796640146E-3</v>
      </c>
      <c r="R3729" s="346">
        <v>6.0949360931767269E-2</v>
      </c>
      <c r="S3729" s="347">
        <v>7.3560858057873255E-2</v>
      </c>
      <c r="T3729" s="349">
        <v>0.10498316533996575</v>
      </c>
      <c r="U3729" s="349">
        <v>0.52264795578061862</v>
      </c>
      <c r="V3729" s="361">
        <v>0</v>
      </c>
    </row>
    <row r="3730" spans="1:22" ht="16" hidden="1" customHeight="1" outlineLevel="1">
      <c r="A3730" s="65">
        <v>3721</v>
      </c>
      <c r="B3730" s="117">
        <v>1</v>
      </c>
      <c r="C3730" s="325">
        <v>1.0632307402651681E-4</v>
      </c>
      <c r="D3730" s="326">
        <v>9.7481791037185066E-5</v>
      </c>
      <c r="E3730" s="327">
        <v>9.9474116875004266E-5</v>
      </c>
      <c r="F3730" s="332">
        <v>3.9015898978833808E-4</v>
      </c>
      <c r="G3730" s="326">
        <v>0</v>
      </c>
      <c r="H3730" s="327">
        <v>5.744462136939905E-4</v>
      </c>
      <c r="I3730" s="332">
        <v>0</v>
      </c>
      <c r="J3730" s="326">
        <v>0</v>
      </c>
      <c r="K3730" s="327">
        <v>0</v>
      </c>
      <c r="L3730" s="336">
        <v>5.8741981719495289E-6</v>
      </c>
      <c r="M3730" s="337">
        <v>1.1415525114155251E-4</v>
      </c>
      <c r="N3730" s="345">
        <v>0</v>
      </c>
      <c r="O3730" s="346">
        <v>0</v>
      </c>
      <c r="P3730" s="347">
        <v>0</v>
      </c>
      <c r="Q3730" s="348">
        <v>8.8417329796640146E-3</v>
      </c>
      <c r="R3730" s="346">
        <v>5.8869687639818445E-2</v>
      </c>
      <c r="S3730" s="347">
        <v>9.2738243289527567E-2</v>
      </c>
      <c r="T3730" s="349">
        <v>8.7390877669772216E-2</v>
      </c>
      <c r="U3730" s="349">
        <v>0.48383503182247906</v>
      </c>
      <c r="V3730" s="361">
        <v>0</v>
      </c>
    </row>
    <row r="3731" spans="1:22" ht="16" hidden="1" customHeight="1" outlineLevel="1">
      <c r="A3731" s="65">
        <v>3722</v>
      </c>
      <c r="B3731" s="117">
        <v>1</v>
      </c>
      <c r="C3731" s="325">
        <v>1.0001031729459148E-4</v>
      </c>
      <c r="D3731" s="326">
        <v>9.05021414595326E-5</v>
      </c>
      <c r="E3731" s="327">
        <v>9.1807293313041888E-5</v>
      </c>
      <c r="F3731" s="332">
        <v>3.3013452982090139E-4</v>
      </c>
      <c r="G3731" s="326">
        <v>0</v>
      </c>
      <c r="H3731" s="327">
        <v>5.2405619494890355E-4</v>
      </c>
      <c r="I3731" s="332">
        <v>0</v>
      </c>
      <c r="J3731" s="326">
        <v>0</v>
      </c>
      <c r="K3731" s="327">
        <v>0</v>
      </c>
      <c r="L3731" s="336">
        <v>2.3496792687798115E-6</v>
      </c>
      <c r="M3731" s="337">
        <v>1.1415525114155251E-4</v>
      </c>
      <c r="N3731" s="345">
        <v>0</v>
      </c>
      <c r="O3731" s="346">
        <v>0</v>
      </c>
      <c r="P3731" s="347">
        <v>0</v>
      </c>
      <c r="Q3731" s="348">
        <v>8.8417329796640146E-3</v>
      </c>
      <c r="R3731" s="346">
        <v>5.4948399202500137E-2</v>
      </c>
      <c r="S3731" s="347">
        <v>7.4069212604751439E-2</v>
      </c>
      <c r="T3731" s="349">
        <v>6.6565412806137716E-2</v>
      </c>
      <c r="U3731" s="349">
        <v>0.44109168518503422</v>
      </c>
      <c r="V3731" s="361">
        <v>0</v>
      </c>
    </row>
    <row r="3732" spans="1:22" ht="16" hidden="1" customHeight="1" outlineLevel="1">
      <c r="A3732" s="65">
        <v>3723</v>
      </c>
      <c r="B3732" s="117">
        <v>1</v>
      </c>
      <c r="C3732" s="325">
        <v>9.6603928761027799E-5</v>
      </c>
      <c r="D3732" s="326">
        <v>8.7410876047703243E-5</v>
      </c>
      <c r="E3732" s="327">
        <v>8.777280578720382E-5</v>
      </c>
      <c r="F3732" s="332">
        <v>0</v>
      </c>
      <c r="G3732" s="326">
        <v>0</v>
      </c>
      <c r="H3732" s="327">
        <v>4.4343216495676445E-4</v>
      </c>
      <c r="I3732" s="332">
        <v>0</v>
      </c>
      <c r="J3732" s="326">
        <v>0</v>
      </c>
      <c r="K3732" s="327">
        <v>0</v>
      </c>
      <c r="L3732" s="336">
        <v>1.1748396343899057E-6</v>
      </c>
      <c r="M3732" s="337">
        <v>1.1415525114155251E-4</v>
      </c>
      <c r="N3732" s="345">
        <v>0</v>
      </c>
      <c r="O3732" s="346">
        <v>0</v>
      </c>
      <c r="P3732" s="347">
        <v>0</v>
      </c>
      <c r="Q3732" s="348">
        <v>8.8417329796640146E-3</v>
      </c>
      <c r="R3732" s="346">
        <v>5.8048354110302479E-2</v>
      </c>
      <c r="S3732" s="347">
        <v>5.4450909173291762E-2</v>
      </c>
      <c r="T3732" s="349">
        <v>5.7531535353876166E-2</v>
      </c>
      <c r="U3732" s="349">
        <v>0.43156041018771896</v>
      </c>
      <c r="V3732" s="361">
        <v>0</v>
      </c>
    </row>
    <row r="3733" spans="1:22" ht="16" hidden="1" customHeight="1" outlineLevel="1">
      <c r="A3733" s="65">
        <v>3724</v>
      </c>
      <c r="B3733" s="117">
        <v>1</v>
      </c>
      <c r="C3733" s="325">
        <v>9.5572636819673667E-5</v>
      </c>
      <c r="D3733" s="326">
        <v>8.6224918877127199E-5</v>
      </c>
      <c r="E3733" s="327">
        <v>8.6099336684846551E-5</v>
      </c>
      <c r="F3733" s="332">
        <v>0</v>
      </c>
      <c r="G3733" s="326">
        <v>0</v>
      </c>
      <c r="H3733" s="327">
        <v>4.6358817245479954E-4</v>
      </c>
      <c r="I3733" s="332">
        <v>0</v>
      </c>
      <c r="J3733" s="326">
        <v>0</v>
      </c>
      <c r="K3733" s="327">
        <v>0</v>
      </c>
      <c r="L3733" s="336">
        <v>1.409807561267887E-5</v>
      </c>
      <c r="M3733" s="337">
        <v>1.1415525114155251E-4</v>
      </c>
      <c r="N3733" s="345">
        <v>0</v>
      </c>
      <c r="O3733" s="346">
        <v>0</v>
      </c>
      <c r="P3733" s="347">
        <v>0</v>
      </c>
      <c r="Q3733" s="348">
        <v>8.8417329796640146E-3</v>
      </c>
      <c r="R3733" s="346">
        <v>5.4330950034503007E-2</v>
      </c>
      <c r="S3733" s="347">
        <v>5.0337393937663115E-2</v>
      </c>
      <c r="T3733" s="349">
        <v>5.5249292629094303E-2</v>
      </c>
      <c r="U3733" s="349">
        <v>0.43499953003211106</v>
      </c>
      <c r="V3733" s="361">
        <v>0</v>
      </c>
    </row>
    <row r="3734" spans="1:22" ht="16" hidden="1" customHeight="1" outlineLevel="1">
      <c r="A3734" s="65">
        <v>3725</v>
      </c>
      <c r="B3734" s="117">
        <v>1</v>
      </c>
      <c r="C3734" s="325">
        <v>9.574764393699436E-5</v>
      </c>
      <c r="D3734" s="326">
        <v>8.6458221927076588E-5</v>
      </c>
      <c r="E3734" s="327">
        <v>8.6540406060661652E-5</v>
      </c>
      <c r="F3734" s="332">
        <v>0</v>
      </c>
      <c r="G3734" s="326">
        <v>0</v>
      </c>
      <c r="H3734" s="327">
        <v>4.9382218370185135E-4</v>
      </c>
      <c r="I3734" s="332">
        <v>0</v>
      </c>
      <c r="J3734" s="326">
        <v>0</v>
      </c>
      <c r="K3734" s="327">
        <v>0</v>
      </c>
      <c r="L3734" s="336">
        <v>3.7594868300476983E-5</v>
      </c>
      <c r="M3734" s="337">
        <v>1.1415525114155251E-4</v>
      </c>
      <c r="N3734" s="345">
        <v>1.429007976433657E-4</v>
      </c>
      <c r="O3734" s="346">
        <v>5.2591629124832502E-4</v>
      </c>
      <c r="P3734" s="347">
        <v>2.1973579697676686E-3</v>
      </c>
      <c r="Q3734" s="348">
        <v>8.8417329796640146E-3</v>
      </c>
      <c r="R3734" s="346">
        <v>4.9627137997008644E-2</v>
      </c>
      <c r="S3734" s="347">
        <v>6.1879099212212234E-2</v>
      </c>
      <c r="T3734" s="349">
        <v>5.8482469822535278E-2</v>
      </c>
      <c r="U3734" s="349">
        <v>0.43470474833116313</v>
      </c>
      <c r="V3734" s="361">
        <v>0</v>
      </c>
    </row>
    <row r="3735" spans="1:22" ht="16" hidden="1" customHeight="1" outlineLevel="1">
      <c r="A3735" s="65">
        <v>3726</v>
      </c>
      <c r="B3735" s="117">
        <v>1</v>
      </c>
      <c r="C3735" s="325">
        <v>9.7135200367179931E-5</v>
      </c>
      <c r="D3735" s="326">
        <v>8.5913848143861352E-5</v>
      </c>
      <c r="E3735" s="327">
        <v>8.6229062971850991E-5</v>
      </c>
      <c r="F3735" s="332">
        <v>0</v>
      </c>
      <c r="G3735" s="326">
        <v>0</v>
      </c>
      <c r="H3735" s="327">
        <v>5.3413419869792109E-4</v>
      </c>
      <c r="I3735" s="332">
        <v>0</v>
      </c>
      <c r="J3735" s="326">
        <v>0</v>
      </c>
      <c r="K3735" s="327">
        <v>0</v>
      </c>
      <c r="L3735" s="336">
        <v>9.3987170751192462E-5</v>
      </c>
      <c r="M3735" s="337">
        <v>1.1415525114155251E-4</v>
      </c>
      <c r="N3735" s="345">
        <v>1.7719698907777349E-2</v>
      </c>
      <c r="O3735" s="346">
        <v>2.2514728035929341E-2</v>
      </c>
      <c r="P3735" s="347">
        <v>3.4448948869617982E-2</v>
      </c>
      <c r="Q3735" s="348">
        <v>1.7683465959328029E-2</v>
      </c>
      <c r="R3735" s="346">
        <v>5.3967014031471701E-2</v>
      </c>
      <c r="S3735" s="347">
        <v>7.0256561997816241E-2</v>
      </c>
      <c r="T3735" s="349">
        <v>6.9228029318383219E-2</v>
      </c>
      <c r="U3735" s="349">
        <v>0.4475768826058879</v>
      </c>
      <c r="V3735" s="361">
        <v>7.4749987830040235E-2</v>
      </c>
    </row>
    <row r="3736" spans="1:22" ht="16" hidden="1" customHeight="1" outlineLevel="1">
      <c r="A3736" s="65">
        <v>3727</v>
      </c>
      <c r="B3736" s="117">
        <v>1</v>
      </c>
      <c r="C3736" s="325">
        <v>1.099294706941613E-4</v>
      </c>
      <c r="D3736" s="326">
        <v>9.3107358850634078E-5</v>
      </c>
      <c r="E3736" s="327">
        <v>9.6308795472095949E-5</v>
      </c>
      <c r="F3736" s="332">
        <v>0</v>
      </c>
      <c r="G3736" s="326">
        <v>0</v>
      </c>
      <c r="H3736" s="327">
        <v>6.6514824743514709E-4</v>
      </c>
      <c r="I3736" s="332">
        <v>0</v>
      </c>
      <c r="J3736" s="326">
        <v>0</v>
      </c>
      <c r="K3736" s="327">
        <v>0</v>
      </c>
      <c r="L3736" s="336">
        <v>1.8210014333043539E-4</v>
      </c>
      <c r="M3736" s="337">
        <v>1.1415525114155251E-4</v>
      </c>
      <c r="N3736" s="345">
        <v>8.6597883371879625E-2</v>
      </c>
      <c r="O3736" s="346">
        <v>0.1093725698585397</v>
      </c>
      <c r="P3736" s="347">
        <v>0.14119111910969931</v>
      </c>
      <c r="Q3736" s="348">
        <v>1.7683465959328029E-2</v>
      </c>
      <c r="R3736" s="346">
        <v>4.9717294468176326E-2</v>
      </c>
      <c r="S3736" s="347">
        <v>8.2747540019048882E-2</v>
      </c>
      <c r="T3736" s="349">
        <v>8.0829429836024355E-2</v>
      </c>
      <c r="U3736" s="349">
        <v>0.47754635553559061</v>
      </c>
      <c r="V3736" s="361">
        <v>0.1998499061818983</v>
      </c>
    </row>
    <row r="3737" spans="1:22" ht="16" hidden="1" customHeight="1" outlineLevel="1">
      <c r="A3737" s="65">
        <v>3728</v>
      </c>
      <c r="B3737" s="117">
        <v>1</v>
      </c>
      <c r="C3737" s="325">
        <v>1.314803471413678E-4</v>
      </c>
      <c r="D3737" s="326">
        <v>1.0953578195123667E-4</v>
      </c>
      <c r="E3737" s="327">
        <v>1.15858546923665E-4</v>
      </c>
      <c r="F3737" s="332">
        <v>0</v>
      </c>
      <c r="G3737" s="326">
        <v>0</v>
      </c>
      <c r="H3737" s="327">
        <v>7.8608429242335554E-4</v>
      </c>
      <c r="I3737" s="332">
        <v>0</v>
      </c>
      <c r="J3737" s="326">
        <v>0</v>
      </c>
      <c r="K3737" s="327">
        <v>0</v>
      </c>
      <c r="L3737" s="336">
        <v>1.5860335064263727E-4</v>
      </c>
      <c r="M3737" s="337">
        <v>1.1415525114155251E-4</v>
      </c>
      <c r="N3737" s="345">
        <v>0.21320799008390162</v>
      </c>
      <c r="O3737" s="346">
        <v>0.25510765496296867</v>
      </c>
      <c r="P3737" s="347">
        <v>0.30004913259035498</v>
      </c>
      <c r="Q3737" s="348">
        <v>1.7683465959328029E-2</v>
      </c>
      <c r="R3737" s="346">
        <v>5.6389027170056595E-2</v>
      </c>
      <c r="S3737" s="347">
        <v>7.0572986246710753E-2</v>
      </c>
      <c r="T3737" s="349">
        <v>0.19922077118408357</v>
      </c>
      <c r="U3737" s="349">
        <v>0.55861132329626184</v>
      </c>
      <c r="V3737" s="361">
        <v>0.32603393221140503</v>
      </c>
    </row>
    <row r="3738" spans="1:22" ht="16" hidden="1" customHeight="1" outlineLevel="1">
      <c r="A3738" s="65">
        <v>3729</v>
      </c>
      <c r="B3738" s="117">
        <v>1</v>
      </c>
      <c r="C3738" s="325">
        <v>1.4883730302706749E-4</v>
      </c>
      <c r="D3738" s="326">
        <v>1.2230912393596555E-4</v>
      </c>
      <c r="E3738" s="327">
        <v>1.3399428184688564E-4</v>
      </c>
      <c r="F3738" s="332">
        <v>3.9015898978833808E-4</v>
      </c>
      <c r="G3738" s="326">
        <v>1.8555712066697846E-4</v>
      </c>
      <c r="H3738" s="327">
        <v>8.5663031866647715E-4</v>
      </c>
      <c r="I3738" s="332">
        <v>0</v>
      </c>
      <c r="J3738" s="326">
        <v>0</v>
      </c>
      <c r="K3738" s="327">
        <v>0</v>
      </c>
      <c r="L3738" s="336">
        <v>1.4685495429873823E-4</v>
      </c>
      <c r="M3738" s="337">
        <v>1.1415525114155251E-4</v>
      </c>
      <c r="N3738" s="345">
        <v>0.34853504545216896</v>
      </c>
      <c r="O3738" s="346">
        <v>0.41539168029989498</v>
      </c>
      <c r="P3738" s="347">
        <v>0.44239219720726825</v>
      </c>
      <c r="Q3738" s="348">
        <v>1.7683465959328029E-2</v>
      </c>
      <c r="R3738" s="346">
        <v>6.2764915073205058E-2</v>
      </c>
      <c r="S3738" s="347">
        <v>4.8080926211764595E-2</v>
      </c>
      <c r="T3738" s="349">
        <v>0.21063198480799289</v>
      </c>
      <c r="U3738" s="349">
        <v>0.67514835573766308</v>
      </c>
      <c r="V3738" s="361">
        <v>0.44284271719757812</v>
      </c>
    </row>
    <row r="3739" spans="1:22" ht="16" hidden="1" customHeight="1" outlineLevel="1">
      <c r="A3739" s="65">
        <v>3730</v>
      </c>
      <c r="B3739" s="117">
        <v>1</v>
      </c>
      <c r="C3739" s="325">
        <v>1.5657511771431854E-4</v>
      </c>
      <c r="D3739" s="326">
        <v>1.2691685917246592E-4</v>
      </c>
      <c r="E3739" s="327">
        <v>1.4367186285741684E-4</v>
      </c>
      <c r="F3739" s="332">
        <v>5.4022013970692962E-4</v>
      </c>
      <c r="G3739" s="326">
        <v>2.4274139055805989E-4</v>
      </c>
      <c r="H3739" s="327">
        <v>9.3725434865861619E-4</v>
      </c>
      <c r="I3739" s="332">
        <v>0</v>
      </c>
      <c r="J3739" s="326">
        <v>0</v>
      </c>
      <c r="K3739" s="327">
        <v>0</v>
      </c>
      <c r="L3739" s="336">
        <v>1.644775488145868E-4</v>
      </c>
      <c r="M3739" s="337">
        <v>1.1415525114155251E-4</v>
      </c>
      <c r="N3739" s="345">
        <v>0.46185537798335796</v>
      </c>
      <c r="O3739" s="346">
        <v>0.52012668560503461</v>
      </c>
      <c r="P3739" s="347">
        <v>0.5504893939529929</v>
      </c>
      <c r="Q3739" s="348">
        <v>1.7683465959328029E-2</v>
      </c>
      <c r="R3739" s="346">
        <v>6.2111961028153702E-2</v>
      </c>
      <c r="S3739" s="347">
        <v>3.6855645186109988E-2</v>
      </c>
      <c r="T3739" s="349">
        <v>0.21804927366353397</v>
      </c>
      <c r="U3739" s="349">
        <v>0.6889048351152316</v>
      </c>
      <c r="V3739" s="361">
        <v>0.53139599151487338</v>
      </c>
    </row>
    <row r="3740" spans="1:22" ht="16" hidden="1" customHeight="1" outlineLevel="1">
      <c r="A3740" s="65">
        <v>3731</v>
      </c>
      <c r="B3740" s="117">
        <v>1</v>
      </c>
      <c r="C3740" s="325">
        <v>1.5980649913056153E-4</v>
      </c>
      <c r="D3740" s="326">
        <v>1.2460327059380118E-4</v>
      </c>
      <c r="E3740" s="327">
        <v>1.467593484881225E-4</v>
      </c>
      <c r="F3740" s="332">
        <v>6.3025682965808457E-4</v>
      </c>
      <c r="G3740" s="326">
        <v>3.8103396162118543E-4</v>
      </c>
      <c r="H3740" s="327">
        <v>8.0624029992139019E-4</v>
      </c>
      <c r="I3740" s="332">
        <v>0</v>
      </c>
      <c r="J3740" s="326">
        <v>0</v>
      </c>
      <c r="K3740" s="327">
        <v>0</v>
      </c>
      <c r="L3740" s="336">
        <v>1.8797434150238492E-4</v>
      </c>
      <c r="M3740" s="337">
        <v>1.1415525114155251E-4</v>
      </c>
      <c r="N3740" s="345">
        <v>0.53187676882860713</v>
      </c>
      <c r="O3740" s="346">
        <v>0.57813493490412238</v>
      </c>
      <c r="P3740" s="347">
        <v>0.61753356493163403</v>
      </c>
      <c r="Q3740" s="348">
        <v>2.6525198938992044E-2</v>
      </c>
      <c r="R3740" s="346">
        <v>7.1552943276755113E-2</v>
      </c>
      <c r="S3740" s="347">
        <v>4.318413016400021E-2</v>
      </c>
      <c r="T3740" s="349">
        <v>0.20017170565274267</v>
      </c>
      <c r="U3740" s="349">
        <v>0.68035616578774261</v>
      </c>
      <c r="V3740" s="361">
        <v>0.58855595054699594</v>
      </c>
    </row>
    <row r="3741" spans="1:22" ht="16" hidden="1" customHeight="1" outlineLevel="1">
      <c r="A3741" s="65">
        <v>3732</v>
      </c>
      <c r="B3741" s="117">
        <v>1</v>
      </c>
      <c r="C3741" s="325">
        <v>1.5998150624788222E-4</v>
      </c>
      <c r="D3741" s="326">
        <v>1.2219247241099086E-4</v>
      </c>
      <c r="E3741" s="327">
        <v>1.4949657314391616E-4</v>
      </c>
      <c r="F3741" s="332">
        <v>7.1279046211331E-4</v>
      </c>
      <c r="G3741" s="326">
        <v>4.247974334766049E-4</v>
      </c>
      <c r="H3741" s="327">
        <v>5.6436820994497329E-4</v>
      </c>
      <c r="I3741" s="332">
        <v>0</v>
      </c>
      <c r="J3741" s="326">
        <v>0</v>
      </c>
      <c r="K3741" s="327">
        <v>0</v>
      </c>
      <c r="L3741" s="336">
        <v>2.0677177565262342E-4</v>
      </c>
      <c r="M3741" s="337">
        <v>1.1415525114155251E-4</v>
      </c>
      <c r="N3741" s="345">
        <v>0.57874823045563117</v>
      </c>
      <c r="O3741" s="346">
        <v>0.61306467663873976</v>
      </c>
      <c r="P3741" s="347">
        <v>0.627056279383296</v>
      </c>
      <c r="Q3741" s="348">
        <v>2.6525198938992044E-2</v>
      </c>
      <c r="R3741" s="346">
        <v>8.3860329596700062E-2</v>
      </c>
      <c r="S3741" s="347">
        <v>5.3984052610050536E-2</v>
      </c>
      <c r="T3741" s="349">
        <v>0.1684104943995284</v>
      </c>
      <c r="U3741" s="349">
        <v>0.6401675938918463</v>
      </c>
      <c r="V3741" s="361">
        <v>0.63377545600275342</v>
      </c>
    </row>
    <row r="3742" spans="1:22" ht="16" hidden="1" customHeight="1" outlineLevel="1">
      <c r="A3742" s="65">
        <v>3733</v>
      </c>
      <c r="B3742" s="117">
        <v>1</v>
      </c>
      <c r="C3742" s="325">
        <v>1.5130615343212739E-4</v>
      </c>
      <c r="D3742" s="326">
        <v>1.2407833873141506E-4</v>
      </c>
      <c r="E3742" s="327">
        <v>1.4441130269334215E-4</v>
      </c>
      <c r="F3742" s="332">
        <v>8.0282715206446496E-4</v>
      </c>
      <c r="G3742" s="326">
        <v>4.4346984813491722E-4</v>
      </c>
      <c r="H3742" s="327">
        <v>5.6436820994497329E-4</v>
      </c>
      <c r="I3742" s="332">
        <v>0</v>
      </c>
      <c r="J3742" s="326">
        <v>0</v>
      </c>
      <c r="K3742" s="327">
        <v>0</v>
      </c>
      <c r="L3742" s="336">
        <v>1.8797434150238492E-4</v>
      </c>
      <c r="M3742" s="337">
        <v>1.1415525114155251E-4</v>
      </c>
      <c r="N3742" s="345">
        <v>0.58803678230244982</v>
      </c>
      <c r="O3742" s="346">
        <v>0.61145756232322401</v>
      </c>
      <c r="P3742" s="347">
        <v>0.64492575680308051</v>
      </c>
      <c r="Q3742" s="348">
        <v>1.7683465959328029E-2</v>
      </c>
      <c r="R3742" s="346">
        <v>9.6194806579172287E-2</v>
      </c>
      <c r="S3742" s="347">
        <v>6.3160355827991344E-2</v>
      </c>
      <c r="T3742" s="349">
        <v>0.13160933046242085</v>
      </c>
      <c r="U3742" s="349">
        <v>0.55163482304049494</v>
      </c>
      <c r="V3742" s="361">
        <v>0.61239868489417371</v>
      </c>
    </row>
    <row r="3743" spans="1:22" ht="16" hidden="1" customHeight="1" outlineLevel="1">
      <c r="A3743" s="65">
        <v>3734</v>
      </c>
      <c r="B3743" s="117">
        <v>1</v>
      </c>
      <c r="C3743" s="325">
        <v>1.5401876375059829E-4</v>
      </c>
      <c r="D3743" s="326">
        <v>1.2283405579835167E-4</v>
      </c>
      <c r="E3743" s="327">
        <v>1.420373116411609E-4</v>
      </c>
      <c r="F3743" s="332">
        <v>8.4784549704004222E-4</v>
      </c>
      <c r="G3743" s="326">
        <v>4.7673008674503598E-4</v>
      </c>
      <c r="H3743" s="327">
        <v>5.9460222119202516E-4</v>
      </c>
      <c r="I3743" s="332">
        <v>0</v>
      </c>
      <c r="J3743" s="326">
        <v>0</v>
      </c>
      <c r="K3743" s="327">
        <v>0</v>
      </c>
      <c r="L3743" s="336">
        <v>1.9032402077116473E-4</v>
      </c>
      <c r="M3743" s="337">
        <v>1.1415525114155251E-4</v>
      </c>
      <c r="N3743" s="345">
        <v>0.57003128179938578</v>
      </c>
      <c r="O3743" s="346">
        <v>0.5590781569751031</v>
      </c>
      <c r="P3743" s="347">
        <v>0.57502246526145528</v>
      </c>
      <c r="Q3743" s="348">
        <v>1.7683465959328029E-2</v>
      </c>
      <c r="R3743" s="346">
        <v>0.11470227545787161</v>
      </c>
      <c r="S3743" s="347">
        <v>8.463570676918114E-2</v>
      </c>
      <c r="T3743" s="349">
        <v>0.15167404775112805</v>
      </c>
      <c r="U3743" s="349">
        <v>0.55134004133954706</v>
      </c>
      <c r="V3743" s="361">
        <v>0.56527053916086301</v>
      </c>
    </row>
    <row r="3744" spans="1:22" ht="16" hidden="1" customHeight="1" outlineLevel="1">
      <c r="A3744" s="65">
        <v>3735</v>
      </c>
      <c r="B3744" s="117">
        <v>1</v>
      </c>
      <c r="C3744" s="325">
        <v>1.612503078484573E-4</v>
      </c>
      <c r="D3744" s="326">
        <v>1.1723478259956641E-4</v>
      </c>
      <c r="E3744" s="327">
        <v>1.4320484822420086E-4</v>
      </c>
      <c r="F3744" s="332">
        <v>8.8536078451969017E-4</v>
      </c>
      <c r="G3744" s="326">
        <v>4.5280605546407337E-4</v>
      </c>
      <c r="H3744" s="327">
        <v>9.3725434865861619E-4</v>
      </c>
      <c r="I3744" s="332">
        <v>0</v>
      </c>
      <c r="J3744" s="326">
        <v>0</v>
      </c>
      <c r="K3744" s="327">
        <v>0</v>
      </c>
      <c r="L3744" s="336">
        <v>2.1382081345896285E-4</v>
      </c>
      <c r="M3744" s="337">
        <v>1.1415525114155251E-4</v>
      </c>
      <c r="N3744" s="345">
        <v>0.49829508138241624</v>
      </c>
      <c r="O3744" s="346">
        <v>0.4816974572807507</v>
      </c>
      <c r="P3744" s="347">
        <v>0.50448492884901408</v>
      </c>
      <c r="Q3744" s="348">
        <v>1.7683465959328029E-2</v>
      </c>
      <c r="R3744" s="346">
        <v>0.1241369901953876</v>
      </c>
      <c r="S3744" s="347">
        <v>0.11714440843804187</v>
      </c>
      <c r="T3744" s="349">
        <v>0.22869973971251598</v>
      </c>
      <c r="U3744" s="349">
        <v>0.57993386633149302</v>
      </c>
      <c r="V3744" s="361">
        <v>0.48903181191433276</v>
      </c>
    </row>
    <row r="3745" spans="1:22" ht="16" hidden="1" customHeight="1" outlineLevel="1">
      <c r="A3745" s="65">
        <v>3736</v>
      </c>
      <c r="B3745" s="117">
        <v>1</v>
      </c>
      <c r="C3745" s="325">
        <v>1.6108155098532663E-4</v>
      </c>
      <c r="D3745" s="326">
        <v>1.1575719661655363E-4</v>
      </c>
      <c r="E3745" s="327">
        <v>1.4467075526735103E-4</v>
      </c>
      <c r="F3745" s="332">
        <v>9.1537301450340892E-4</v>
      </c>
      <c r="G3745" s="326">
        <v>4.9715304027756499E-4</v>
      </c>
      <c r="H3745" s="327">
        <v>7.0546026243121639E-4</v>
      </c>
      <c r="I3745" s="332">
        <v>0</v>
      </c>
      <c r="J3745" s="326">
        <v>0</v>
      </c>
      <c r="K3745" s="327">
        <v>0</v>
      </c>
      <c r="L3745" s="336">
        <v>2.2321953053408208E-4</v>
      </c>
      <c r="M3745" s="337">
        <v>1.1415525114155251E-4</v>
      </c>
      <c r="N3745" s="345">
        <v>0.41512681715397737</v>
      </c>
      <c r="O3745" s="346">
        <v>0.39565107282595491</v>
      </c>
      <c r="P3745" s="347">
        <v>0.44181146783358305</v>
      </c>
      <c r="Q3745" s="348">
        <v>1.7683465959328029E-2</v>
      </c>
      <c r="R3745" s="346">
        <v>0.10874858163755172</v>
      </c>
      <c r="S3745" s="347">
        <v>0.11809368118472541</v>
      </c>
      <c r="T3745" s="349">
        <v>0.17554250291447171</v>
      </c>
      <c r="U3745" s="349">
        <v>0.62248069183497257</v>
      </c>
      <c r="V3745" s="361">
        <v>0.39694373580301118</v>
      </c>
    </row>
    <row r="3746" spans="1:22" ht="16" hidden="1" customHeight="1" outlineLevel="1">
      <c r="A3746" s="65">
        <v>3737</v>
      </c>
      <c r="B3746" s="117">
        <v>1</v>
      </c>
      <c r="C3746" s="325">
        <v>1.6041277378699395E-4</v>
      </c>
      <c r="D3746" s="326">
        <v>1.1914009084081972E-4</v>
      </c>
      <c r="E3746" s="327">
        <v>1.4652584117151452E-4</v>
      </c>
      <c r="F3746" s="332">
        <v>9.3788218699119739E-4</v>
      </c>
      <c r="G3746" s="326">
        <v>5.0999032535515459E-4</v>
      </c>
      <c r="H3746" s="327">
        <v>7.5585028117630335E-4</v>
      </c>
      <c r="I3746" s="332">
        <v>0</v>
      </c>
      <c r="J3746" s="326">
        <v>0</v>
      </c>
      <c r="K3746" s="327">
        <v>0</v>
      </c>
      <c r="L3746" s="336">
        <v>2.2321953053408208E-4</v>
      </c>
      <c r="M3746" s="337">
        <v>1.1415525114155251E-4</v>
      </c>
      <c r="N3746" s="345">
        <v>0.28980281762074567</v>
      </c>
      <c r="O3746" s="346">
        <v>0.23076924549485942</v>
      </c>
      <c r="P3746" s="347">
        <v>0.30950782240552721</v>
      </c>
      <c r="Q3746" s="348">
        <v>1.7683465959328029E-2</v>
      </c>
      <c r="R3746" s="346">
        <v>8.9398872455222753E-2</v>
      </c>
      <c r="S3746" s="347">
        <v>0.11049949921125712</v>
      </c>
      <c r="T3746" s="349">
        <v>0.1926593233503357</v>
      </c>
      <c r="U3746" s="349">
        <v>0.6443927982720995</v>
      </c>
      <c r="V3746" s="361">
        <v>0.28532645237177978</v>
      </c>
    </row>
    <row r="3747" spans="1:22" ht="16" hidden="1" customHeight="1" outlineLevel="1">
      <c r="A3747" s="65">
        <v>3738</v>
      </c>
      <c r="B3747" s="117">
        <v>1</v>
      </c>
      <c r="C3747" s="325">
        <v>1.5408751654668855E-4</v>
      </c>
      <c r="D3747" s="326">
        <v>1.2001497727812991E-4</v>
      </c>
      <c r="E3747" s="327">
        <v>1.4358105445651373E-4</v>
      </c>
      <c r="F3747" s="332">
        <v>9.4538524448712713E-4</v>
      </c>
      <c r="G3747" s="326">
        <v>5.0882329943901009E-4</v>
      </c>
      <c r="H3747" s="327">
        <v>6.2483623243907735E-4</v>
      </c>
      <c r="I3747" s="332">
        <v>0</v>
      </c>
      <c r="J3747" s="326">
        <v>0</v>
      </c>
      <c r="K3747" s="327">
        <v>0</v>
      </c>
      <c r="L3747" s="336">
        <v>1.644775488145868E-4</v>
      </c>
      <c r="M3747" s="337">
        <v>1.1415525114155251E-4</v>
      </c>
      <c r="N3747" s="345">
        <v>0.1570479766100589</v>
      </c>
      <c r="O3747" s="346">
        <v>0.14268718869743172</v>
      </c>
      <c r="P3747" s="347">
        <v>0.16860081751378858</v>
      </c>
      <c r="Q3747" s="348">
        <v>1.7683465959328029E-2</v>
      </c>
      <c r="R3747" s="346">
        <v>4.9494178464430126E-2</v>
      </c>
      <c r="S3747" s="347">
        <v>8.834980178864138E-2</v>
      </c>
      <c r="T3747" s="349">
        <v>0.20568712557096552</v>
      </c>
      <c r="U3747" s="349">
        <v>0.63879194595408939</v>
      </c>
      <c r="V3747" s="361">
        <v>0.10040211316033701</v>
      </c>
    </row>
    <row r="3748" spans="1:22" ht="16" hidden="1" customHeight="1" outlineLevel="1">
      <c r="A3748" s="65">
        <v>3739</v>
      </c>
      <c r="B3748" s="117">
        <v>1</v>
      </c>
      <c r="C3748" s="325">
        <v>1.4756850142649239E-4</v>
      </c>
      <c r="D3748" s="326">
        <v>1.2285349771918078E-4</v>
      </c>
      <c r="E3748" s="327">
        <v>1.3911847018356101E-4</v>
      </c>
      <c r="F3748" s="332">
        <v>9.1537301450340892E-4</v>
      </c>
      <c r="G3748" s="326">
        <v>4.8489926815804742E-4</v>
      </c>
      <c r="H3748" s="327">
        <v>6.5507024368612954E-4</v>
      </c>
      <c r="I3748" s="332">
        <v>0</v>
      </c>
      <c r="J3748" s="326">
        <v>0</v>
      </c>
      <c r="K3748" s="327">
        <v>0</v>
      </c>
      <c r="L3748" s="336">
        <v>1.1748396343899057E-4</v>
      </c>
      <c r="M3748" s="337">
        <v>1.1415525114155251E-4</v>
      </c>
      <c r="N3748" s="345">
        <v>5.0729783163394826E-2</v>
      </c>
      <c r="O3748" s="346">
        <v>3.7285012459591808E-2</v>
      </c>
      <c r="P3748" s="347">
        <v>5.7172819722927461E-2</v>
      </c>
      <c r="Q3748" s="348">
        <v>1.7683465959328029E-2</v>
      </c>
      <c r="R3748" s="346">
        <v>2.2034897025818206E-2</v>
      </c>
      <c r="S3748" s="347">
        <v>5.354313441024517E-2</v>
      </c>
      <c r="T3748" s="349">
        <v>0.21881002123846124</v>
      </c>
      <c r="U3748" s="349">
        <v>0.6693509822856879</v>
      </c>
      <c r="V3748" s="361">
        <v>4.3694120145938785E-2</v>
      </c>
    </row>
    <row r="3749" spans="1:22" ht="16" hidden="1" customHeight="1" outlineLevel="1">
      <c r="A3749" s="65">
        <v>3740</v>
      </c>
      <c r="B3749" s="117">
        <v>1</v>
      </c>
      <c r="C3749" s="325">
        <v>1.4461838144880056E-4</v>
      </c>
      <c r="D3749" s="326">
        <v>1.2335898766073779E-4</v>
      </c>
      <c r="E3749" s="327">
        <v>1.3735419268030063E-4</v>
      </c>
      <c r="F3749" s="332">
        <v>8.3283938204818339E-4</v>
      </c>
      <c r="G3749" s="326">
        <v>3.5710993034022276E-4</v>
      </c>
      <c r="H3749" s="327">
        <v>6.1475822869006013E-4</v>
      </c>
      <c r="I3749" s="332">
        <v>0</v>
      </c>
      <c r="J3749" s="326">
        <v>0</v>
      </c>
      <c r="K3749" s="327">
        <v>0</v>
      </c>
      <c r="L3749" s="336">
        <v>8.811297257924293E-5</v>
      </c>
      <c r="M3749" s="337">
        <v>1.1415525114155251E-4</v>
      </c>
      <c r="N3749" s="345">
        <v>4.1441231316576054E-3</v>
      </c>
      <c r="O3749" s="346">
        <v>1.529130185121866E-3</v>
      </c>
      <c r="P3749" s="347">
        <v>5.8887988071183927E-3</v>
      </c>
      <c r="Q3749" s="348">
        <v>1.7683465959328029E-2</v>
      </c>
      <c r="R3749" s="346">
        <v>1.3582082939876563E-2</v>
      </c>
      <c r="S3749" s="347">
        <v>3.3291982480996477E-2</v>
      </c>
      <c r="T3749" s="349">
        <v>0.25085651283227323</v>
      </c>
      <c r="U3749" s="349">
        <v>0.75149681628316811</v>
      </c>
      <c r="V3749" s="361">
        <v>0</v>
      </c>
    </row>
    <row r="3750" spans="1:22" ht="16" hidden="1" customHeight="1" outlineLevel="1">
      <c r="A3750" s="65">
        <v>3741</v>
      </c>
      <c r="B3750" s="117">
        <v>1</v>
      </c>
      <c r="C3750" s="325">
        <v>1.3881189530626724E-4</v>
      </c>
      <c r="D3750" s="326">
        <v>1.2870551588874455E-4</v>
      </c>
      <c r="E3750" s="327">
        <v>1.3510992791512382E-4</v>
      </c>
      <c r="F3750" s="332">
        <v>7.0528740461738037E-4</v>
      </c>
      <c r="G3750" s="326">
        <v>2.2173492406745861E-4</v>
      </c>
      <c r="H3750" s="327">
        <v>6.44992239937112E-4</v>
      </c>
      <c r="I3750" s="332">
        <v>0</v>
      </c>
      <c r="J3750" s="326">
        <v>0</v>
      </c>
      <c r="K3750" s="327">
        <v>0</v>
      </c>
      <c r="L3750" s="336">
        <v>5.8741981719495287E-5</v>
      </c>
      <c r="M3750" s="337">
        <v>1.1415525114155251E-4</v>
      </c>
      <c r="N3750" s="345">
        <v>0</v>
      </c>
      <c r="O3750" s="346">
        <v>0</v>
      </c>
      <c r="P3750" s="347">
        <v>0</v>
      </c>
      <c r="Q3750" s="348">
        <v>1.7683465959328029E-2</v>
      </c>
      <c r="R3750" s="346">
        <v>1.7857647142783969E-2</v>
      </c>
      <c r="S3750" s="347">
        <v>1.3206822486295565E-2</v>
      </c>
      <c r="T3750" s="349">
        <v>0.24904973734182093</v>
      </c>
      <c r="U3750" s="349">
        <v>0.76633416189754544</v>
      </c>
      <c r="V3750" s="361">
        <v>0</v>
      </c>
    </row>
    <row r="3751" spans="1:22" ht="16" hidden="1" customHeight="1" outlineLevel="1">
      <c r="A3751" s="65">
        <v>3742</v>
      </c>
      <c r="B3751" s="117">
        <v>1</v>
      </c>
      <c r="C3751" s="325">
        <v>1.3884314657721736E-4</v>
      </c>
      <c r="D3751" s="326">
        <v>1.2646969499339626E-4</v>
      </c>
      <c r="E3751" s="327">
        <v>1.3459102276710606E-4</v>
      </c>
      <c r="F3751" s="332">
        <v>5.8523848468250721E-4</v>
      </c>
      <c r="G3751" s="326">
        <v>0</v>
      </c>
      <c r="H3751" s="327">
        <v>5.8452421744300794E-4</v>
      </c>
      <c r="I3751" s="332">
        <v>0</v>
      </c>
      <c r="J3751" s="326">
        <v>0</v>
      </c>
      <c r="K3751" s="327">
        <v>0</v>
      </c>
      <c r="L3751" s="336">
        <v>3.7594868300476983E-5</v>
      </c>
      <c r="M3751" s="337">
        <v>1.1415525114155251E-4</v>
      </c>
      <c r="N3751" s="345">
        <v>0</v>
      </c>
      <c r="O3751" s="346">
        <v>0</v>
      </c>
      <c r="P3751" s="347">
        <v>0</v>
      </c>
      <c r="Q3751" s="348">
        <v>8.8417329796640146E-3</v>
      </c>
      <c r="R3751" s="346">
        <v>1.7657840982414533E-2</v>
      </c>
      <c r="S3751" s="347">
        <v>6.2869869942532713E-3</v>
      </c>
      <c r="T3751" s="349">
        <v>0.26350394126543941</v>
      </c>
      <c r="U3751" s="349">
        <v>0.77635673972977393</v>
      </c>
      <c r="V3751" s="361">
        <v>0</v>
      </c>
    </row>
    <row r="3752" spans="1:22" ht="16" hidden="1" customHeight="1" outlineLevel="1">
      <c r="A3752" s="65">
        <v>3743</v>
      </c>
      <c r="B3752" s="117">
        <v>1</v>
      </c>
      <c r="C3752" s="325">
        <v>1.3102407858549598E-4</v>
      </c>
      <c r="D3752" s="326">
        <v>1.1558221932909158E-4</v>
      </c>
      <c r="E3752" s="327">
        <v>1.2322700002551716E-4</v>
      </c>
      <c r="F3752" s="332">
        <v>4.8769873723542267E-4</v>
      </c>
      <c r="G3752" s="326">
        <v>0</v>
      </c>
      <c r="H3752" s="327">
        <v>5.442122024469382E-4</v>
      </c>
      <c r="I3752" s="332">
        <v>0</v>
      </c>
      <c r="J3752" s="326">
        <v>0</v>
      </c>
      <c r="K3752" s="327">
        <v>0</v>
      </c>
      <c r="L3752" s="336">
        <v>2.3496792687798115E-5</v>
      </c>
      <c r="M3752" s="337">
        <v>1.1415525114155251E-4</v>
      </c>
      <c r="N3752" s="345">
        <v>0</v>
      </c>
      <c r="O3752" s="346">
        <v>0</v>
      </c>
      <c r="P3752" s="347">
        <v>0</v>
      </c>
      <c r="Q3752" s="348">
        <v>8.8417329796640146E-3</v>
      </c>
      <c r="R3752" s="346">
        <v>1.703579813272206E-2</v>
      </c>
      <c r="S3752" s="347">
        <v>1.1666199225459958E-2</v>
      </c>
      <c r="T3752" s="349">
        <v>0.18153339006702413</v>
      </c>
      <c r="U3752" s="349">
        <v>0.62759024131806929</v>
      </c>
      <c r="V3752" s="361">
        <v>0</v>
      </c>
    </row>
    <row r="3753" spans="1:22" ht="16" hidden="1" customHeight="1" outlineLevel="1">
      <c r="A3753" s="65">
        <v>3744</v>
      </c>
      <c r="B3753" s="117">
        <v>1</v>
      </c>
      <c r="C3753" s="325">
        <v>1.2149244094570772E-4</v>
      </c>
      <c r="D3753" s="326">
        <v>1.0609456196448323E-4</v>
      </c>
      <c r="E3753" s="327">
        <v>1.1273214340685799E-4</v>
      </c>
      <c r="F3753" s="332">
        <v>4.2017121977205656E-4</v>
      </c>
      <c r="G3753" s="326">
        <v>0</v>
      </c>
      <c r="H3753" s="327">
        <v>5.039001874508689E-4</v>
      </c>
      <c r="I3753" s="332">
        <v>0</v>
      </c>
      <c r="J3753" s="326">
        <v>0</v>
      </c>
      <c r="K3753" s="327">
        <v>0</v>
      </c>
      <c r="L3753" s="336">
        <v>9.3987170751192458E-6</v>
      </c>
      <c r="M3753" s="337">
        <v>1.1415525114155251E-4</v>
      </c>
      <c r="N3753" s="345">
        <v>0</v>
      </c>
      <c r="O3753" s="346">
        <v>0</v>
      </c>
      <c r="P3753" s="347">
        <v>0</v>
      </c>
      <c r="Q3753" s="348">
        <v>8.8417329796640146E-3</v>
      </c>
      <c r="R3753" s="346">
        <v>1.9582057760952933E-2</v>
      </c>
      <c r="S3753" s="347">
        <v>2.1791775190084309E-2</v>
      </c>
      <c r="T3753" s="349">
        <v>0.14035792757408466</v>
      </c>
      <c r="U3753" s="349">
        <v>0.58926862019484294</v>
      </c>
      <c r="V3753" s="361">
        <v>0</v>
      </c>
    </row>
    <row r="3754" spans="1:22" ht="16" hidden="1" customHeight="1" outlineLevel="1">
      <c r="A3754" s="65">
        <v>3745</v>
      </c>
      <c r="B3754" s="117">
        <v>1</v>
      </c>
      <c r="C3754" s="325">
        <v>1.1194205254334937E-4</v>
      </c>
      <c r="D3754" s="326">
        <v>9.8842725495223156E-5</v>
      </c>
      <c r="E3754" s="327">
        <v>1.0219836890209751E-4</v>
      </c>
      <c r="F3754" s="332">
        <v>3.1512841482904229E-4</v>
      </c>
      <c r="G3754" s="326">
        <v>0</v>
      </c>
      <c r="H3754" s="327">
        <v>4.53510168705782E-4</v>
      </c>
      <c r="I3754" s="332">
        <v>0</v>
      </c>
      <c r="J3754" s="326">
        <v>0</v>
      </c>
      <c r="K3754" s="327">
        <v>0</v>
      </c>
      <c r="L3754" s="336">
        <v>5.8741981719495289E-6</v>
      </c>
      <c r="M3754" s="337">
        <v>1.1415525114155251E-4</v>
      </c>
      <c r="N3754" s="345">
        <v>0</v>
      </c>
      <c r="O3754" s="346">
        <v>0</v>
      </c>
      <c r="P3754" s="347">
        <v>0</v>
      </c>
      <c r="Q3754" s="348">
        <v>8.8417329796640146E-3</v>
      </c>
      <c r="R3754" s="346">
        <v>2.6514345590244463E-2</v>
      </c>
      <c r="S3754" s="347">
        <v>4.5207169608278114E-2</v>
      </c>
      <c r="T3754" s="349">
        <v>0.10089414712473158</v>
      </c>
      <c r="U3754" s="349">
        <v>0.51223233568045967</v>
      </c>
      <c r="V3754" s="361">
        <v>0</v>
      </c>
    </row>
    <row r="3755" spans="1:22" ht="16" hidden="1" customHeight="1" outlineLevel="1">
      <c r="A3755" s="65">
        <v>3746</v>
      </c>
      <c r="B3755" s="117">
        <v>1</v>
      </c>
      <c r="C3755" s="325">
        <v>1.0427299065218858E-4</v>
      </c>
      <c r="D3755" s="326">
        <v>9.302959116731762E-5</v>
      </c>
      <c r="E3755" s="327">
        <v>9.4518572711434678E-5</v>
      </c>
      <c r="F3755" s="332">
        <v>2.4009783986974649E-4</v>
      </c>
      <c r="G3755" s="326">
        <v>0</v>
      </c>
      <c r="H3755" s="327">
        <v>4.3335416120774729E-4</v>
      </c>
      <c r="I3755" s="332">
        <v>0</v>
      </c>
      <c r="J3755" s="326">
        <v>0</v>
      </c>
      <c r="K3755" s="327">
        <v>0</v>
      </c>
      <c r="L3755" s="336">
        <v>2.3496792687798115E-6</v>
      </c>
      <c r="M3755" s="337">
        <v>1.1415525114155251E-4</v>
      </c>
      <c r="N3755" s="345">
        <v>0</v>
      </c>
      <c r="O3755" s="346">
        <v>0</v>
      </c>
      <c r="P3755" s="347">
        <v>0</v>
      </c>
      <c r="Q3755" s="348">
        <v>8.8417329796640146E-3</v>
      </c>
      <c r="R3755" s="346">
        <v>3.0099003892792475E-2</v>
      </c>
      <c r="S3755" s="347">
        <v>3.856226038149338E-2</v>
      </c>
      <c r="T3755" s="349">
        <v>7.4838542683471967E-2</v>
      </c>
      <c r="U3755" s="349">
        <v>0.48560372202816637</v>
      </c>
      <c r="V3755" s="361">
        <v>0</v>
      </c>
    </row>
    <row r="3756" spans="1:22" ht="16" hidden="1" customHeight="1" outlineLevel="1">
      <c r="A3756" s="65">
        <v>3747</v>
      </c>
      <c r="B3756" s="117">
        <v>1</v>
      </c>
      <c r="C3756" s="325">
        <v>9.9629051788999946E-5</v>
      </c>
      <c r="D3756" s="326">
        <v>8.8344088247500785E-5</v>
      </c>
      <c r="E3756" s="327">
        <v>9.0068961067182399E-5</v>
      </c>
      <c r="F3756" s="332">
        <v>2.4009783986974649E-4</v>
      </c>
      <c r="G3756" s="326">
        <v>0</v>
      </c>
      <c r="H3756" s="327">
        <v>4.1319815370971264E-4</v>
      </c>
      <c r="I3756" s="332">
        <v>0</v>
      </c>
      <c r="J3756" s="326">
        <v>0</v>
      </c>
      <c r="K3756" s="327">
        <v>0</v>
      </c>
      <c r="L3756" s="336">
        <v>1.1748396343899057E-6</v>
      </c>
      <c r="M3756" s="337">
        <v>1.1415525114155251E-4</v>
      </c>
      <c r="N3756" s="345">
        <v>0</v>
      </c>
      <c r="O3756" s="346">
        <v>0</v>
      </c>
      <c r="P3756" s="347">
        <v>0</v>
      </c>
      <c r="Q3756" s="348">
        <v>1.7683465959328029E-2</v>
      </c>
      <c r="R3756" s="346">
        <v>3.4782852299283525E-2</v>
      </c>
      <c r="S3756" s="347">
        <v>3.2508701668860725E-2</v>
      </c>
      <c r="T3756" s="349">
        <v>7.6169850939594719E-2</v>
      </c>
      <c r="U3756" s="349">
        <v>0.45553598853148108</v>
      </c>
      <c r="V3756" s="361">
        <v>0</v>
      </c>
    </row>
    <row r="3757" spans="1:22" ht="16" hidden="1" customHeight="1" outlineLevel="1">
      <c r="A3757" s="65">
        <v>3748</v>
      </c>
      <c r="B3757" s="117">
        <v>1</v>
      </c>
      <c r="C3757" s="325">
        <v>9.6941442487289152E-5</v>
      </c>
      <c r="D3757" s="326">
        <v>8.7041479551950053E-5</v>
      </c>
      <c r="E3757" s="327">
        <v>8.6838776520771862E-5</v>
      </c>
      <c r="F3757" s="332">
        <v>0</v>
      </c>
      <c r="G3757" s="326">
        <v>0</v>
      </c>
      <c r="H3757" s="327">
        <v>3.9304214621167761E-4</v>
      </c>
      <c r="I3757" s="332">
        <v>0</v>
      </c>
      <c r="J3757" s="326">
        <v>0</v>
      </c>
      <c r="K3757" s="327">
        <v>0</v>
      </c>
      <c r="L3757" s="336">
        <v>1.409807561267887E-5</v>
      </c>
      <c r="M3757" s="337">
        <v>1.1415525114155251E-4</v>
      </c>
      <c r="N3757" s="345">
        <v>0</v>
      </c>
      <c r="O3757" s="346">
        <v>0</v>
      </c>
      <c r="P3757" s="347">
        <v>0</v>
      </c>
      <c r="Q3757" s="348">
        <v>7.0733863837312116E-2</v>
      </c>
      <c r="R3757" s="346">
        <v>3.7334950329628677E-2</v>
      </c>
      <c r="S3757" s="347">
        <v>3.5548450206894996E-2</v>
      </c>
      <c r="T3757" s="349">
        <v>7.8071719876912943E-2</v>
      </c>
      <c r="U3757" s="349">
        <v>0.44394124162753057</v>
      </c>
      <c r="V3757" s="361">
        <v>0</v>
      </c>
    </row>
    <row r="3758" spans="1:22" ht="16" hidden="1" customHeight="1" outlineLevel="1">
      <c r="A3758" s="65">
        <v>3749</v>
      </c>
      <c r="B3758" s="117">
        <v>1</v>
      </c>
      <c r="C3758" s="325">
        <v>9.5253873855982385E-5</v>
      </c>
      <c r="D3758" s="326">
        <v>8.776083062262732E-5</v>
      </c>
      <c r="E3758" s="327">
        <v>8.5165307418414593E-5</v>
      </c>
      <c r="F3758" s="332">
        <v>0</v>
      </c>
      <c r="G3758" s="326">
        <v>0</v>
      </c>
      <c r="H3758" s="327">
        <v>4.53510168705782E-4</v>
      </c>
      <c r="I3758" s="332">
        <v>0</v>
      </c>
      <c r="J3758" s="326">
        <v>0</v>
      </c>
      <c r="K3758" s="327">
        <v>0</v>
      </c>
      <c r="L3758" s="336">
        <v>3.7594868300476983E-5</v>
      </c>
      <c r="M3758" s="337">
        <v>1.1415525114155251E-4</v>
      </c>
      <c r="N3758" s="345">
        <v>2.8580159528673139E-4</v>
      </c>
      <c r="O3758" s="346">
        <v>1.05183258249665E-3</v>
      </c>
      <c r="P3758" s="347">
        <v>7.3828816747014488E-4</v>
      </c>
      <c r="Q3758" s="348">
        <v>7.9575596816976138E-2</v>
      </c>
      <c r="R3758" s="346">
        <v>2.5839410044907116E-2</v>
      </c>
      <c r="S3758" s="347">
        <v>4.1793939217511324E-2</v>
      </c>
      <c r="T3758" s="349">
        <v>7.8071719876912943E-2</v>
      </c>
      <c r="U3758" s="349">
        <v>0.44099342461805152</v>
      </c>
      <c r="V3758" s="361">
        <v>0</v>
      </c>
    </row>
    <row r="3759" spans="1:22" ht="16" hidden="1" customHeight="1" outlineLevel="1">
      <c r="A3759" s="65">
        <v>3750</v>
      </c>
      <c r="B3759" s="117">
        <v>1</v>
      </c>
      <c r="C3759" s="325">
        <v>9.2253751844770333E-5</v>
      </c>
      <c r="D3759" s="326">
        <v>8.6011057748006925E-5</v>
      </c>
      <c r="E3759" s="327">
        <v>8.2142684931211141E-5</v>
      </c>
      <c r="F3759" s="332">
        <v>0</v>
      </c>
      <c r="G3759" s="326">
        <v>0</v>
      </c>
      <c r="H3759" s="327">
        <v>5.744462136939905E-4</v>
      </c>
      <c r="I3759" s="332">
        <v>0</v>
      </c>
      <c r="J3759" s="326">
        <v>0</v>
      </c>
      <c r="K3759" s="327">
        <v>0</v>
      </c>
      <c r="L3759" s="336">
        <v>9.3987170751192462E-5</v>
      </c>
      <c r="M3759" s="337">
        <v>1.1415525114155251E-4</v>
      </c>
      <c r="N3759" s="345">
        <v>1.9005806086567639E-2</v>
      </c>
      <c r="O3759" s="346">
        <v>2.7434800969928005E-2</v>
      </c>
      <c r="P3759" s="347">
        <v>2.4694639797923655E-2</v>
      </c>
      <c r="Q3759" s="348">
        <v>7.0733863837312116E-2</v>
      </c>
      <c r="R3759" s="346">
        <v>1.8061402670143924E-2</v>
      </c>
      <c r="S3759" s="347">
        <v>5.2386371745376914E-2</v>
      </c>
      <c r="T3759" s="349">
        <v>5.9813778078658029E-2</v>
      </c>
      <c r="U3759" s="349">
        <v>0.43332910039340627</v>
      </c>
      <c r="V3759" s="361">
        <v>7.2548180405856491E-2</v>
      </c>
    </row>
    <row r="3760" spans="1:22" ht="16" hidden="1" customHeight="1" outlineLevel="1">
      <c r="A3760" s="65">
        <v>3751</v>
      </c>
      <c r="B3760" s="117">
        <v>1</v>
      </c>
      <c r="C3760" s="325">
        <v>9.5285125126932504E-5</v>
      </c>
      <c r="D3760" s="326">
        <v>8.8499623614133715E-5</v>
      </c>
      <c r="E3760" s="327">
        <v>8.571015782383323E-5</v>
      </c>
      <c r="F3760" s="332">
        <v>0</v>
      </c>
      <c r="G3760" s="326">
        <v>0</v>
      </c>
      <c r="H3760" s="327">
        <v>6.44992239937112E-4</v>
      </c>
      <c r="I3760" s="332">
        <v>0</v>
      </c>
      <c r="J3760" s="326">
        <v>0</v>
      </c>
      <c r="K3760" s="327">
        <v>0</v>
      </c>
      <c r="L3760" s="336">
        <v>1.8210014333043539E-4</v>
      </c>
      <c r="M3760" s="337">
        <v>1.1415525114155251E-4</v>
      </c>
      <c r="N3760" s="345">
        <v>9.1742312087040798E-2</v>
      </c>
      <c r="O3760" s="346">
        <v>0.14280956635646627</v>
      </c>
      <c r="P3760" s="347">
        <v>0.11270699667185209</v>
      </c>
      <c r="Q3760" s="348">
        <v>6.1892130857648102E-2</v>
      </c>
      <c r="R3760" s="346">
        <v>1.2047775638140393E-2</v>
      </c>
      <c r="S3760" s="347">
        <v>6.9857141781647841E-2</v>
      </c>
      <c r="T3760" s="349">
        <v>6.5519384890612695E-2</v>
      </c>
      <c r="U3760" s="349">
        <v>0.45642033363432477</v>
      </c>
      <c r="V3760" s="361">
        <v>0.19609370211567578</v>
      </c>
    </row>
    <row r="3761" spans="1:22" ht="16" hidden="1" customHeight="1" outlineLevel="1">
      <c r="A3761" s="65">
        <v>3752</v>
      </c>
      <c r="B3761" s="117">
        <v>1</v>
      </c>
      <c r="C3761" s="325">
        <v>1.0539178615220308E-4</v>
      </c>
      <c r="D3761" s="326">
        <v>9.8609422445273767E-5</v>
      </c>
      <c r="E3761" s="327">
        <v>9.9058992756590069E-5</v>
      </c>
      <c r="F3761" s="332">
        <v>2.4760089736567618E-4</v>
      </c>
      <c r="G3761" s="326">
        <v>1.7563740037975016E-4</v>
      </c>
      <c r="H3761" s="327">
        <v>7.6592828492532089E-4</v>
      </c>
      <c r="I3761" s="332">
        <v>0</v>
      </c>
      <c r="J3761" s="326">
        <v>0</v>
      </c>
      <c r="K3761" s="327">
        <v>0</v>
      </c>
      <c r="L3761" s="336">
        <v>1.5860335064263727E-4</v>
      </c>
      <c r="M3761" s="337">
        <v>1.1415525114155251E-4</v>
      </c>
      <c r="N3761" s="345">
        <v>0.20877806535695731</v>
      </c>
      <c r="O3761" s="346">
        <v>0.28935006046503398</v>
      </c>
      <c r="P3761" s="347">
        <v>0.25630555214303224</v>
      </c>
      <c r="Q3761" s="348">
        <v>3.5366931918656058E-2</v>
      </c>
      <c r="R3761" s="346">
        <v>7.2279613312803571E-3</v>
      </c>
      <c r="S3761" s="347">
        <v>5.9814561784297393E-2</v>
      </c>
      <c r="T3761" s="349">
        <v>0.12333620058508658</v>
      </c>
      <c r="U3761" s="349">
        <v>0.52638185732595866</v>
      </c>
      <c r="V3761" s="361">
        <v>0.31759774218462639</v>
      </c>
    </row>
    <row r="3762" spans="1:22" ht="16" hidden="1" customHeight="1" outlineLevel="1">
      <c r="A3762" s="65">
        <v>3753</v>
      </c>
      <c r="B3762" s="117">
        <v>1</v>
      </c>
      <c r="C3762" s="325">
        <v>1.1594221522496544E-4</v>
      </c>
      <c r="D3762" s="326">
        <v>1.113244386675153E-4</v>
      </c>
      <c r="E3762" s="327">
        <v>1.1121434584890606E-4</v>
      </c>
      <c r="F3762" s="332">
        <v>3.3763758731683108E-4</v>
      </c>
      <c r="G3762" s="326">
        <v>2.7541811621010636E-4</v>
      </c>
      <c r="H3762" s="327">
        <v>5.442122024469382E-4</v>
      </c>
      <c r="I3762" s="332">
        <v>0</v>
      </c>
      <c r="J3762" s="326">
        <v>0</v>
      </c>
      <c r="K3762" s="327">
        <v>0</v>
      </c>
      <c r="L3762" s="336">
        <v>1.4685495429873823E-4</v>
      </c>
      <c r="M3762" s="337">
        <v>1.1415525114155251E-4</v>
      </c>
      <c r="N3762" s="345">
        <v>0.3558229861319806</v>
      </c>
      <c r="O3762" s="346">
        <v>0.42991709555230551</v>
      </c>
      <c r="P3762" s="347">
        <v>0.39251572239503085</v>
      </c>
      <c r="Q3762" s="348">
        <v>2.6525198938992044E-2</v>
      </c>
      <c r="R3762" s="346">
        <v>9.5034050450332943E-3</v>
      </c>
      <c r="S3762" s="347">
        <v>1.2216051755975085E-2</v>
      </c>
      <c r="T3762" s="349">
        <v>0.14102358170214602</v>
      </c>
      <c r="U3762" s="349">
        <v>0.56647216865487238</v>
      </c>
      <c r="V3762" s="361">
        <v>0.43487223539852143</v>
      </c>
    </row>
    <row r="3763" spans="1:22" ht="16" hidden="1" customHeight="1" outlineLevel="1">
      <c r="A3763" s="65">
        <v>3754</v>
      </c>
      <c r="B3763" s="117">
        <v>1</v>
      </c>
      <c r="C3763" s="325">
        <v>1.2323001161053469E-4</v>
      </c>
      <c r="D3763" s="326">
        <v>1.2038437377388311E-4</v>
      </c>
      <c r="E3763" s="327">
        <v>1.2043788485492171E-4</v>
      </c>
      <c r="F3763" s="332">
        <v>4.7269262224356357E-4</v>
      </c>
      <c r="G3763" s="326">
        <v>4.0612501881829254E-4</v>
      </c>
      <c r="H3763" s="327">
        <v>4.9382218370185135E-4</v>
      </c>
      <c r="I3763" s="332">
        <v>0</v>
      </c>
      <c r="J3763" s="326">
        <v>0</v>
      </c>
      <c r="K3763" s="327">
        <v>0</v>
      </c>
      <c r="L3763" s="336">
        <v>1.644775488145868E-4</v>
      </c>
      <c r="M3763" s="337">
        <v>1.1415525114155251E-4</v>
      </c>
      <c r="N3763" s="345">
        <v>0.47814606891470168</v>
      </c>
      <c r="O3763" s="346">
        <v>0.51265655272403488</v>
      </c>
      <c r="P3763" s="347">
        <v>0.50515869443039318</v>
      </c>
      <c r="Q3763" s="348">
        <v>3.5366931918656058E-2</v>
      </c>
      <c r="R3763" s="346">
        <v>1.0684381170697439E-2</v>
      </c>
      <c r="S3763" s="347">
        <v>2.3166406516372126E-2</v>
      </c>
      <c r="T3763" s="349">
        <v>0.17012217644311481</v>
      </c>
      <c r="U3763" s="349">
        <v>0.61118072663196987</v>
      </c>
      <c r="V3763" s="361">
        <v>0.52723515570981017</v>
      </c>
    </row>
    <row r="3764" spans="1:22" ht="16" hidden="1" customHeight="1" outlineLevel="1">
      <c r="A3764" s="65">
        <v>3755</v>
      </c>
      <c r="B3764" s="117">
        <v>1</v>
      </c>
      <c r="C3764" s="325">
        <v>1.253238467641931E-4</v>
      </c>
      <c r="D3764" s="326">
        <v>1.2061767682383249E-4</v>
      </c>
      <c r="E3764" s="327">
        <v>1.2275998539230118E-4</v>
      </c>
      <c r="F3764" s="332">
        <v>6.1525071466622542E-4</v>
      </c>
      <c r="G3764" s="326">
        <v>5.0007060506792624E-4</v>
      </c>
      <c r="H3764" s="327">
        <v>4.6358817245479954E-4</v>
      </c>
      <c r="I3764" s="332">
        <v>0</v>
      </c>
      <c r="J3764" s="326">
        <v>0</v>
      </c>
      <c r="K3764" s="327">
        <v>0</v>
      </c>
      <c r="L3764" s="336">
        <v>1.8797434150238492E-4</v>
      </c>
      <c r="M3764" s="337">
        <v>1.1415525114155251E-4</v>
      </c>
      <c r="N3764" s="345">
        <v>0.56188593633371398</v>
      </c>
      <c r="O3764" s="346">
        <v>0.56455285135744948</v>
      </c>
      <c r="P3764" s="347">
        <v>0.59037446152902351</v>
      </c>
      <c r="Q3764" s="348">
        <v>2.6525198938992044E-2</v>
      </c>
      <c r="R3764" s="346">
        <v>2.1909749855645904E-2</v>
      </c>
      <c r="S3764" s="347">
        <v>4.0087324022127932E-2</v>
      </c>
      <c r="T3764" s="349">
        <v>0.17753946529865586</v>
      </c>
      <c r="U3764" s="349">
        <v>0.62729545961712152</v>
      </c>
      <c r="V3764" s="361">
        <v>0.56839307465493827</v>
      </c>
    </row>
    <row r="3765" spans="1:22" ht="16" hidden="1" customHeight="1" outlineLevel="1">
      <c r="A3765" s="65">
        <v>3756</v>
      </c>
      <c r="B3765" s="117">
        <v>1</v>
      </c>
      <c r="C3765" s="325">
        <v>1.2457381626139008E-4</v>
      </c>
      <c r="D3765" s="326">
        <v>1.1847906553262979E-4</v>
      </c>
      <c r="E3765" s="327">
        <v>1.233307810551207E-4</v>
      </c>
      <c r="F3765" s="332">
        <v>7.0528740461738037E-4</v>
      </c>
      <c r="G3765" s="326">
        <v>5.3683192142647861E-4</v>
      </c>
      <c r="H3765" s="327">
        <v>4.9382218370185135E-4</v>
      </c>
      <c r="I3765" s="332">
        <v>0</v>
      </c>
      <c r="J3765" s="326">
        <v>0</v>
      </c>
      <c r="K3765" s="327">
        <v>0</v>
      </c>
      <c r="L3765" s="336">
        <v>2.0677177565262342E-4</v>
      </c>
      <c r="M3765" s="337">
        <v>1.1415525114155251E-4</v>
      </c>
      <c r="N3765" s="345">
        <v>0.60275556445971656</v>
      </c>
      <c r="O3765" s="346">
        <v>0.56934476796763045</v>
      </c>
      <c r="P3765" s="347">
        <v>0.61076191805062574</v>
      </c>
      <c r="Q3765" s="348">
        <v>1.7683465959328029E-2</v>
      </c>
      <c r="R3765" s="346">
        <v>4.7764358553118016E-2</v>
      </c>
      <c r="S3765" s="347">
        <v>3.763892599824574E-2</v>
      </c>
      <c r="T3765" s="349">
        <v>0.16907614852758976</v>
      </c>
      <c r="U3765" s="349">
        <v>0.60607117714887293</v>
      </c>
      <c r="V3765" s="361">
        <v>0.61640682947703229</v>
      </c>
    </row>
    <row r="3766" spans="1:22" ht="16" hidden="1" customHeight="1" outlineLevel="1">
      <c r="A3766" s="65">
        <v>3757</v>
      </c>
      <c r="B3766" s="117">
        <v>1</v>
      </c>
      <c r="C3766" s="325">
        <v>1.1875482961047672E-4</v>
      </c>
      <c r="D3766" s="326">
        <v>1.192373004449653E-4</v>
      </c>
      <c r="E3766" s="327">
        <v>1.2103462577514213E-4</v>
      </c>
      <c r="F3766" s="332">
        <v>7.878210370726058E-4</v>
      </c>
      <c r="G3766" s="326">
        <v>5.8818106173683733E-4</v>
      </c>
      <c r="H3766" s="327">
        <v>4.9382218370185135E-4</v>
      </c>
      <c r="I3766" s="332">
        <v>0</v>
      </c>
      <c r="J3766" s="326">
        <v>0</v>
      </c>
      <c r="K3766" s="327">
        <v>0</v>
      </c>
      <c r="L3766" s="336">
        <v>1.8797434150238492E-4</v>
      </c>
      <c r="M3766" s="337">
        <v>1.1415525114155251E-4</v>
      </c>
      <c r="N3766" s="345">
        <v>0.6067567867937308</v>
      </c>
      <c r="O3766" s="346">
        <v>0.55370280268240646</v>
      </c>
      <c r="P3766" s="347">
        <v>0.59346816440964745</v>
      </c>
      <c r="Q3766" s="348">
        <v>1.7683465959328029E-2</v>
      </c>
      <c r="R3766" s="346">
        <v>9.3695989193355367E-2</v>
      </c>
      <c r="S3766" s="347">
        <v>5.1245168700709706E-2</v>
      </c>
      <c r="T3766" s="349">
        <v>0.1200079299447797</v>
      </c>
      <c r="U3766" s="349">
        <v>0.56558782355202875</v>
      </c>
      <c r="V3766" s="361">
        <v>0.62014776442103403</v>
      </c>
    </row>
    <row r="3767" spans="1:22" ht="16" hidden="1" customHeight="1" outlineLevel="1">
      <c r="A3767" s="65">
        <v>3758</v>
      </c>
      <c r="B3767" s="117">
        <v>1</v>
      </c>
      <c r="C3767" s="325">
        <v>1.1612347259647615E-4</v>
      </c>
      <c r="D3767" s="326">
        <v>1.1496007786255989E-4</v>
      </c>
      <c r="E3767" s="327">
        <v>1.1759687916952448E-4</v>
      </c>
      <c r="F3767" s="332">
        <v>8.4784549704004222E-4</v>
      </c>
      <c r="G3767" s="326">
        <v>6.2902696880189567E-4</v>
      </c>
      <c r="H3767" s="327">
        <v>5.2405619494890355E-4</v>
      </c>
      <c r="I3767" s="332">
        <v>0</v>
      </c>
      <c r="J3767" s="326">
        <v>0</v>
      </c>
      <c r="K3767" s="327">
        <v>0</v>
      </c>
      <c r="L3767" s="336">
        <v>1.9032402077116473E-4</v>
      </c>
      <c r="M3767" s="337">
        <v>1.1415525114155251E-4</v>
      </c>
      <c r="N3767" s="345">
        <v>0.60818579477016443</v>
      </c>
      <c r="O3767" s="346">
        <v>0.43967464244645327</v>
      </c>
      <c r="P3767" s="347">
        <v>0.52734235251978312</v>
      </c>
      <c r="Q3767" s="348">
        <v>1.7683465959328029E-2</v>
      </c>
      <c r="R3767" s="346">
        <v>0.14144604963052435</v>
      </c>
      <c r="S3767" s="347">
        <v>9.2779741273164518E-2</v>
      </c>
      <c r="T3767" s="349">
        <v>9.3381764822324603E-2</v>
      </c>
      <c r="U3767" s="349">
        <v>0.52903489263448966</v>
      </c>
      <c r="V3767" s="361">
        <v>0.56623249386074925</v>
      </c>
    </row>
    <row r="3768" spans="1:22" ht="16" hidden="1" customHeight="1" outlineLevel="1">
      <c r="A3768" s="65">
        <v>3759</v>
      </c>
      <c r="B3768" s="117">
        <v>1</v>
      </c>
      <c r="C3768" s="325">
        <v>1.1540469336462327E-4</v>
      </c>
      <c r="D3768" s="326">
        <v>1.1184937052990142E-4</v>
      </c>
      <c r="E3768" s="327">
        <v>1.1448344828141794E-4</v>
      </c>
      <c r="F3768" s="332">
        <v>8.9286384201561981E-4</v>
      </c>
      <c r="G3768" s="326">
        <v>5.7476026370117559E-4</v>
      </c>
      <c r="H3768" s="327">
        <v>5.442122024469382E-4</v>
      </c>
      <c r="I3768" s="332">
        <v>0</v>
      </c>
      <c r="J3768" s="326">
        <v>0</v>
      </c>
      <c r="K3768" s="327">
        <v>0</v>
      </c>
      <c r="L3768" s="336">
        <v>2.1382081345896285E-4</v>
      </c>
      <c r="M3768" s="337">
        <v>1.1415525114155251E-4</v>
      </c>
      <c r="N3768" s="345">
        <v>0.55388349166568551</v>
      </c>
      <c r="O3768" s="346">
        <v>0.40179646889059539</v>
      </c>
      <c r="P3768" s="347">
        <v>0.44773776945399307</v>
      </c>
      <c r="Q3768" s="348">
        <v>8.8417329796640146E-3</v>
      </c>
      <c r="R3768" s="346">
        <v>0.16685862771409607</v>
      </c>
      <c r="S3768" s="347">
        <v>0.18042925821694406</v>
      </c>
      <c r="T3768" s="349">
        <v>0.10764578185221127</v>
      </c>
      <c r="U3768" s="349">
        <v>0.52038796274001808</v>
      </c>
      <c r="V3768" s="361">
        <v>0.47916795895994457</v>
      </c>
    </row>
    <row r="3769" spans="1:22" ht="16" hidden="1" customHeight="1" outlineLevel="1">
      <c r="A3769" s="65">
        <v>3760</v>
      </c>
      <c r="B3769" s="117">
        <v>1</v>
      </c>
      <c r="C3769" s="325">
        <v>1.1522968624730257E-4</v>
      </c>
      <c r="D3769" s="326">
        <v>1.0858312783061E-4</v>
      </c>
      <c r="E3769" s="327">
        <v>1.126413350059549E-4</v>
      </c>
      <c r="F3769" s="332">
        <v>9.2287607199933802E-4</v>
      </c>
      <c r="G3769" s="326">
        <v>5.9168213948527105E-4</v>
      </c>
      <c r="H3769" s="327">
        <v>5.2405619494890355E-4</v>
      </c>
      <c r="I3769" s="332">
        <v>0</v>
      </c>
      <c r="J3769" s="326">
        <v>0</v>
      </c>
      <c r="K3769" s="327">
        <v>0</v>
      </c>
      <c r="L3769" s="336">
        <v>2.2321953053408208E-4</v>
      </c>
      <c r="M3769" s="337">
        <v>1.1415525114155251E-4</v>
      </c>
      <c r="N3769" s="345">
        <v>0.45313842932711268</v>
      </c>
      <c r="O3769" s="346">
        <v>0.33081363449600165</v>
      </c>
      <c r="P3769" s="347">
        <v>0.31849881533535696</v>
      </c>
      <c r="Q3769" s="348">
        <v>8.8417329796640146E-3</v>
      </c>
      <c r="R3769" s="346">
        <v>0.17371960551446686</v>
      </c>
      <c r="S3769" s="347">
        <v>0.22390387426640287</v>
      </c>
      <c r="T3769" s="349">
        <v>0.10032358644353612</v>
      </c>
      <c r="U3769" s="349">
        <v>0.51989665990510492</v>
      </c>
      <c r="V3769" s="361">
        <v>0.40830396273499975</v>
      </c>
    </row>
    <row r="3770" spans="1:22" ht="16" hidden="1" customHeight="1" outlineLevel="1">
      <c r="A3770" s="65">
        <v>3761</v>
      </c>
      <c r="B3770" s="117">
        <v>1</v>
      </c>
      <c r="C3770" s="325">
        <v>1.1652348886463776E-4</v>
      </c>
      <c r="D3770" s="326">
        <v>1.1295756001716099E-4</v>
      </c>
      <c r="E3770" s="327">
        <v>1.1654609624478852E-4</v>
      </c>
      <c r="F3770" s="332">
        <v>9.1537301450340892E-4</v>
      </c>
      <c r="G3770" s="326">
        <v>5.9751726906599344E-4</v>
      </c>
      <c r="H3770" s="327">
        <v>5.442122024469382E-4</v>
      </c>
      <c r="I3770" s="332">
        <v>0</v>
      </c>
      <c r="J3770" s="326">
        <v>0</v>
      </c>
      <c r="K3770" s="327">
        <v>0</v>
      </c>
      <c r="L3770" s="336">
        <v>2.2321953053408208E-4</v>
      </c>
      <c r="M3770" s="337">
        <v>1.1415525114155251E-4</v>
      </c>
      <c r="N3770" s="345">
        <v>0.32295580267400648</v>
      </c>
      <c r="O3770" s="346">
        <v>0.29597869412582289</v>
      </c>
      <c r="P3770" s="347">
        <v>0.21670208293808962</v>
      </c>
      <c r="Q3770" s="348">
        <v>8.8417329796640146E-3</v>
      </c>
      <c r="R3770" s="346">
        <v>0.10506418996124493</v>
      </c>
      <c r="S3770" s="347">
        <v>0.19289429787474083</v>
      </c>
      <c r="T3770" s="349">
        <v>0.1242871350537457</v>
      </c>
      <c r="U3770" s="349">
        <v>0.57344866891063928</v>
      </c>
      <c r="V3770" s="361">
        <v>0.2364194538997913</v>
      </c>
    </row>
    <row r="3771" spans="1:22" ht="16" hidden="1" customHeight="1" outlineLevel="1">
      <c r="A3771" s="65">
        <v>3762</v>
      </c>
      <c r="B3771" s="117">
        <v>1</v>
      </c>
      <c r="C3771" s="325">
        <v>1.172047665713505E-4</v>
      </c>
      <c r="D3771" s="326">
        <v>1.1391021413778766E-4</v>
      </c>
      <c r="E3771" s="327">
        <v>1.1715580979370938E-4</v>
      </c>
      <c r="F3771" s="332">
        <v>8.4784549704004222E-4</v>
      </c>
      <c r="G3771" s="326">
        <v>6.0393591160478851E-4</v>
      </c>
      <c r="H3771" s="327">
        <v>4.8374417995283419E-4</v>
      </c>
      <c r="I3771" s="332">
        <v>0</v>
      </c>
      <c r="J3771" s="326">
        <v>0</v>
      </c>
      <c r="K3771" s="327">
        <v>0</v>
      </c>
      <c r="L3771" s="336">
        <v>1.644775488145868E-4</v>
      </c>
      <c r="M3771" s="337">
        <v>1.1415525114155251E-4</v>
      </c>
      <c r="N3771" s="345">
        <v>0.16990904839796184</v>
      </c>
      <c r="O3771" s="346">
        <v>0.16763249812893738</v>
      </c>
      <c r="P3771" s="347">
        <v>0.11219029193465659</v>
      </c>
      <c r="Q3771" s="348">
        <v>8.8417329796640146E-3</v>
      </c>
      <c r="R3771" s="346">
        <v>6.9208722739999701E-2</v>
      </c>
      <c r="S3771" s="347">
        <v>0.13961053010955216</v>
      </c>
      <c r="T3771" s="349">
        <v>0.14235488995826878</v>
      </c>
      <c r="U3771" s="349">
        <v>0.60459726864413355</v>
      </c>
      <c r="V3771" s="361">
        <v>9.0767297039255387E-2</v>
      </c>
    </row>
    <row r="3772" spans="1:22" ht="16" hidden="1" customHeight="1" outlineLevel="1">
      <c r="A3772" s="65">
        <v>3763</v>
      </c>
      <c r="B3772" s="117">
        <v>1</v>
      </c>
      <c r="C3772" s="325">
        <v>1.1966736672222039E-4</v>
      </c>
      <c r="D3772" s="326">
        <v>1.2127870213202242E-4</v>
      </c>
      <c r="E3772" s="327">
        <v>1.1825848323324712E-4</v>
      </c>
      <c r="F3772" s="332">
        <v>9.0036689951154955E-4</v>
      </c>
      <c r="G3772" s="326">
        <v>5.181595067681663E-4</v>
      </c>
      <c r="H3772" s="327">
        <v>4.6358817245479954E-4</v>
      </c>
      <c r="I3772" s="332">
        <v>0</v>
      </c>
      <c r="J3772" s="326">
        <v>0</v>
      </c>
      <c r="K3772" s="327">
        <v>0</v>
      </c>
      <c r="L3772" s="336">
        <v>1.1748396343899057E-4</v>
      </c>
      <c r="M3772" s="337">
        <v>1.1415525114155251E-4</v>
      </c>
      <c r="N3772" s="345">
        <v>4.7014362424667319E-2</v>
      </c>
      <c r="O3772" s="346">
        <v>5.3365533211362268E-2</v>
      </c>
      <c r="P3772" s="347">
        <v>3.6478238906241772E-2</v>
      </c>
      <c r="Q3772" s="348">
        <v>8.8417329796640146E-3</v>
      </c>
      <c r="R3772" s="346">
        <v>4.8521507638830556E-2</v>
      </c>
      <c r="S3772" s="347">
        <v>0.13033567130413637</v>
      </c>
      <c r="T3772" s="349">
        <v>0.20987123723306561</v>
      </c>
      <c r="U3772" s="349">
        <v>0.67573791913955894</v>
      </c>
      <c r="V3772" s="361">
        <v>7.1167851757130939E-3</v>
      </c>
    </row>
    <row r="3773" spans="1:22" ht="16" hidden="1" customHeight="1" outlineLevel="1">
      <c r="A3773" s="65">
        <v>3764</v>
      </c>
      <c r="B3773" s="117">
        <v>1</v>
      </c>
      <c r="C3773" s="325">
        <v>1.1849856918868569E-4</v>
      </c>
      <c r="D3773" s="326">
        <v>1.2402001296892771E-4</v>
      </c>
      <c r="E3773" s="327">
        <v>1.2059355639932703E-4</v>
      </c>
      <c r="F3773" s="332">
        <v>8.5534855453597196E-4</v>
      </c>
      <c r="G3773" s="326">
        <v>3.7694937091467957E-4</v>
      </c>
      <c r="H3773" s="327">
        <v>5.744462136939905E-4</v>
      </c>
      <c r="I3773" s="332">
        <v>0</v>
      </c>
      <c r="J3773" s="326">
        <v>0</v>
      </c>
      <c r="K3773" s="327">
        <v>0</v>
      </c>
      <c r="L3773" s="336">
        <v>8.811297257924293E-5</v>
      </c>
      <c r="M3773" s="337">
        <v>1.1415525114155251E-4</v>
      </c>
      <c r="N3773" s="345">
        <v>4.715726322231069E-3</v>
      </c>
      <c r="O3773" s="346">
        <v>3.0484769642031102E-3</v>
      </c>
      <c r="P3773" s="347">
        <v>4.2611631220757663E-3</v>
      </c>
      <c r="Q3773" s="348">
        <v>8.8417329796640146E-3</v>
      </c>
      <c r="R3773" s="346">
        <v>3.4947409948420195E-2</v>
      </c>
      <c r="S3773" s="347">
        <v>0.12557374795051765</v>
      </c>
      <c r="T3773" s="349">
        <v>0.21044179791426107</v>
      </c>
      <c r="U3773" s="349">
        <v>0.68576049697178743</v>
      </c>
      <c r="V3773" s="361">
        <v>0</v>
      </c>
    </row>
    <row r="3774" spans="1:22" ht="16" hidden="1" customHeight="1" outlineLevel="1">
      <c r="A3774" s="65">
        <v>3765</v>
      </c>
      <c r="B3774" s="117">
        <v>1</v>
      </c>
      <c r="C3774" s="325">
        <v>1.1511718167188212E-4</v>
      </c>
      <c r="D3774" s="326">
        <v>1.3206896819218151E-4</v>
      </c>
      <c r="E3774" s="327">
        <v>1.1906278621267465E-4</v>
      </c>
      <c r="F3774" s="332">
        <v>7.4280269209702821E-4</v>
      </c>
      <c r="G3774" s="326">
        <v>2.9000594016191281E-4</v>
      </c>
      <c r="H3774" s="327">
        <v>5.442122024469382E-4</v>
      </c>
      <c r="I3774" s="332">
        <v>0</v>
      </c>
      <c r="J3774" s="326">
        <v>0</v>
      </c>
      <c r="K3774" s="327">
        <v>0</v>
      </c>
      <c r="L3774" s="336">
        <v>5.8741981719495287E-5</v>
      </c>
      <c r="M3774" s="337">
        <v>1.1415525114155251E-4</v>
      </c>
      <c r="N3774" s="345">
        <v>0</v>
      </c>
      <c r="O3774" s="346">
        <v>0</v>
      </c>
      <c r="P3774" s="347">
        <v>0</v>
      </c>
      <c r="Q3774" s="348">
        <v>8.8417329796640146E-3</v>
      </c>
      <c r="R3774" s="346">
        <v>4.4737514891378657E-2</v>
      </c>
      <c r="S3774" s="347">
        <v>6.8124588222828561E-2</v>
      </c>
      <c r="T3774" s="349">
        <v>0.23221819724655471</v>
      </c>
      <c r="U3774" s="349">
        <v>0.70580565263624429</v>
      </c>
      <c r="V3774" s="361">
        <v>0</v>
      </c>
    </row>
    <row r="3775" spans="1:22" ht="16" hidden="1" customHeight="1" outlineLevel="1">
      <c r="A3775" s="65">
        <v>3766</v>
      </c>
      <c r="B3775" s="117">
        <v>1</v>
      </c>
      <c r="C3775" s="325">
        <v>1.1594221522496544E-4</v>
      </c>
      <c r="D3775" s="326">
        <v>1.2893881893869392E-4</v>
      </c>
      <c r="E3775" s="327">
        <v>1.1879036100996532E-4</v>
      </c>
      <c r="F3775" s="332">
        <v>6.0024459967436637E-4</v>
      </c>
      <c r="G3775" s="326">
        <v>2.3107113139661476E-4</v>
      </c>
      <c r="H3775" s="327">
        <v>5.5429020619595574E-4</v>
      </c>
      <c r="I3775" s="332">
        <v>0</v>
      </c>
      <c r="J3775" s="326">
        <v>0</v>
      </c>
      <c r="K3775" s="327">
        <v>0</v>
      </c>
      <c r="L3775" s="336">
        <v>3.7594868300476983E-5</v>
      </c>
      <c r="M3775" s="337">
        <v>1.1415525114155251E-4</v>
      </c>
      <c r="N3775" s="345">
        <v>0</v>
      </c>
      <c r="O3775" s="346">
        <v>0</v>
      </c>
      <c r="P3775" s="347">
        <v>0</v>
      </c>
      <c r="Q3775" s="348">
        <v>8.8417329796640146E-3</v>
      </c>
      <c r="R3775" s="346">
        <v>3.4578708823040212E-2</v>
      </c>
      <c r="S3775" s="347">
        <v>4.7805999946507027E-2</v>
      </c>
      <c r="T3775" s="349">
        <v>0.20340488284618363</v>
      </c>
      <c r="U3775" s="349">
        <v>0.72467168149690953</v>
      </c>
      <c r="V3775" s="361">
        <v>0</v>
      </c>
    </row>
    <row r="3776" spans="1:22" ht="16" hidden="1" customHeight="1" outlineLevel="1">
      <c r="A3776" s="65">
        <v>3767</v>
      </c>
      <c r="B3776" s="117">
        <v>1</v>
      </c>
      <c r="C3776" s="325">
        <v>1.1083575755171493E-4</v>
      </c>
      <c r="D3776" s="326">
        <v>1.1937339389076911E-4</v>
      </c>
      <c r="E3776" s="327">
        <v>1.1118840059150516E-4</v>
      </c>
      <c r="F3776" s="332">
        <v>4.5768650725170446E-4</v>
      </c>
      <c r="G3776" s="326">
        <v>0</v>
      </c>
      <c r="H3776" s="327">
        <v>5.744462136939905E-4</v>
      </c>
      <c r="I3776" s="332">
        <v>0</v>
      </c>
      <c r="J3776" s="326">
        <v>0</v>
      </c>
      <c r="K3776" s="327">
        <v>0</v>
      </c>
      <c r="L3776" s="336">
        <v>2.3496792687798115E-5</v>
      </c>
      <c r="M3776" s="337">
        <v>1.1415525114155251E-4</v>
      </c>
      <c r="N3776" s="345">
        <v>0</v>
      </c>
      <c r="O3776" s="346">
        <v>0</v>
      </c>
      <c r="P3776" s="347">
        <v>0</v>
      </c>
      <c r="Q3776" s="348">
        <v>8.8417329796640146E-3</v>
      </c>
      <c r="R3776" s="346">
        <v>3.6400102669088601E-2</v>
      </c>
      <c r="S3776" s="347">
        <v>2.1791775190084309E-2</v>
      </c>
      <c r="T3776" s="349">
        <v>0.15709437422248498</v>
      </c>
      <c r="U3776" s="349">
        <v>0.66011448898932046</v>
      </c>
      <c r="V3776" s="361">
        <v>0</v>
      </c>
    </row>
    <row r="3777" spans="1:22" ht="16" hidden="1" customHeight="1" outlineLevel="1">
      <c r="A3777" s="65">
        <v>3768</v>
      </c>
      <c r="B3777" s="117">
        <v>1</v>
      </c>
      <c r="C3777" s="325">
        <v>1.0339170481139505E-4</v>
      </c>
      <c r="D3777" s="326">
        <v>1.1105225177590768E-4</v>
      </c>
      <c r="E3777" s="327">
        <v>1.0212053312989484E-4</v>
      </c>
      <c r="F3777" s="332">
        <v>3.8265593229240867E-4</v>
      </c>
      <c r="G3777" s="326">
        <v>0</v>
      </c>
      <c r="H3777" s="327">
        <v>5.6436820994497329E-4</v>
      </c>
      <c r="I3777" s="332">
        <v>0</v>
      </c>
      <c r="J3777" s="326">
        <v>0</v>
      </c>
      <c r="K3777" s="327">
        <v>0</v>
      </c>
      <c r="L3777" s="336">
        <v>9.3987170751192458E-6</v>
      </c>
      <c r="M3777" s="337">
        <v>1.1415525114155251E-4</v>
      </c>
      <c r="N3777" s="345">
        <v>0</v>
      </c>
      <c r="O3777" s="346">
        <v>0</v>
      </c>
      <c r="P3777" s="347">
        <v>0</v>
      </c>
      <c r="Q3777" s="348">
        <v>1.7683465959328029E-2</v>
      </c>
      <c r="R3777" s="346">
        <v>5.246078314186764E-2</v>
      </c>
      <c r="S3777" s="347">
        <v>1.8943956950033706E-2</v>
      </c>
      <c r="T3777" s="349">
        <v>0.12419204160687979</v>
      </c>
      <c r="U3777" s="349">
        <v>0.55694089365755717</v>
      </c>
      <c r="V3777" s="361">
        <v>0</v>
      </c>
    </row>
    <row r="3778" spans="1:22" ht="16" hidden="1" customHeight="1" outlineLevel="1">
      <c r="A3778" s="65">
        <v>3769</v>
      </c>
      <c r="B3778" s="117">
        <v>1</v>
      </c>
      <c r="C3778" s="325">
        <v>9.490385962134097E-5</v>
      </c>
      <c r="D3778" s="326">
        <v>9.8065048662058531E-5</v>
      </c>
      <c r="E3778" s="327">
        <v>9.267645943597164E-5</v>
      </c>
      <c r="F3778" s="332">
        <v>2.551039548616056E-4</v>
      </c>
      <c r="G3778" s="326">
        <v>0</v>
      </c>
      <c r="H3778" s="327">
        <v>5.6436820994497329E-4</v>
      </c>
      <c r="I3778" s="332">
        <v>0</v>
      </c>
      <c r="J3778" s="326">
        <v>0</v>
      </c>
      <c r="K3778" s="327">
        <v>0</v>
      </c>
      <c r="L3778" s="336">
        <v>5.8741981719495289E-6</v>
      </c>
      <c r="M3778" s="337">
        <v>1.1415525114155251E-4</v>
      </c>
      <c r="N3778" s="345">
        <v>0</v>
      </c>
      <c r="O3778" s="346">
        <v>0</v>
      </c>
      <c r="P3778" s="347">
        <v>0</v>
      </c>
      <c r="Q3778" s="348">
        <v>8.8417329796640146E-3</v>
      </c>
      <c r="R3778" s="346">
        <v>3.3474967499985887E-2</v>
      </c>
      <c r="S3778" s="347">
        <v>3.1243004673282684E-2</v>
      </c>
      <c r="T3778" s="349">
        <v>8.8056531797833598E-2</v>
      </c>
      <c r="U3778" s="349">
        <v>0.50830191300115435</v>
      </c>
      <c r="V3778" s="361">
        <v>0</v>
      </c>
    </row>
    <row r="3779" spans="1:22" ht="16" hidden="1" customHeight="1" outlineLevel="1">
      <c r="A3779" s="65">
        <v>3770</v>
      </c>
      <c r="B3779" s="117">
        <v>1</v>
      </c>
      <c r="C3779" s="325">
        <v>8.6003497654745249E-5</v>
      </c>
      <c r="D3779" s="326">
        <v>9.0016093438804722E-5</v>
      </c>
      <c r="E3779" s="327">
        <v>8.4101551864978181E-5</v>
      </c>
      <c r="F3779" s="332">
        <v>0</v>
      </c>
      <c r="G3779" s="326">
        <v>0</v>
      </c>
      <c r="H3779" s="327">
        <v>4.6358817245479954E-4</v>
      </c>
      <c r="I3779" s="332">
        <v>0</v>
      </c>
      <c r="J3779" s="326">
        <v>0</v>
      </c>
      <c r="K3779" s="327">
        <v>0</v>
      </c>
      <c r="L3779" s="336">
        <v>2.3496792687798115E-6</v>
      </c>
      <c r="M3779" s="337">
        <v>1.1415525114155251E-4</v>
      </c>
      <c r="N3779" s="345">
        <v>0</v>
      </c>
      <c r="O3779" s="346">
        <v>0</v>
      </c>
      <c r="P3779" s="347">
        <v>0</v>
      </c>
      <c r="Q3779" s="348">
        <v>8.8417329796640146E-3</v>
      </c>
      <c r="R3779" s="346">
        <v>1.6613517534408286E-2</v>
      </c>
      <c r="S3779" s="347">
        <v>3.2150779436329276E-2</v>
      </c>
      <c r="T3779" s="349">
        <v>7.6360037833326538E-2</v>
      </c>
      <c r="U3779" s="349">
        <v>0.48226286275075692</v>
      </c>
      <c r="V3779" s="361">
        <v>0</v>
      </c>
    </row>
    <row r="3780" spans="1:22" ht="16" hidden="1" customHeight="1" outlineLevel="1">
      <c r="A3780" s="65">
        <v>3771</v>
      </c>
      <c r="B3780" s="117">
        <v>1</v>
      </c>
      <c r="C3780" s="325">
        <v>8.3240885302754156E-5</v>
      </c>
      <c r="D3780" s="326">
        <v>8.5622219331424619E-5</v>
      </c>
      <c r="E3780" s="327">
        <v>7.9548159191122352E-5</v>
      </c>
      <c r="F3780" s="332">
        <v>2.3259478237381707E-4</v>
      </c>
      <c r="G3780" s="326">
        <v>0</v>
      </c>
      <c r="H3780" s="327">
        <v>4.53510168705782E-4</v>
      </c>
      <c r="I3780" s="332">
        <v>0</v>
      </c>
      <c r="J3780" s="326">
        <v>0</v>
      </c>
      <c r="K3780" s="327">
        <v>0</v>
      </c>
      <c r="L3780" s="336">
        <v>1.1748396343899057E-6</v>
      </c>
      <c r="M3780" s="337">
        <v>1.1415525114155251E-4</v>
      </c>
      <c r="N3780" s="345">
        <v>0</v>
      </c>
      <c r="O3780" s="346">
        <v>0</v>
      </c>
      <c r="P3780" s="347">
        <v>0</v>
      </c>
      <c r="Q3780" s="348">
        <v>8.8417329796640146E-3</v>
      </c>
      <c r="R3780" s="346">
        <v>1.7107150624226856E-2</v>
      </c>
      <c r="S3780" s="347">
        <v>1.921888321529127E-2</v>
      </c>
      <c r="T3780" s="349">
        <v>6.5709571784344514E-2</v>
      </c>
      <c r="U3780" s="349">
        <v>0.47302636945438953</v>
      </c>
      <c r="V3780" s="361">
        <v>0</v>
      </c>
    </row>
    <row r="3781" spans="1:22" ht="16" hidden="1" customHeight="1" outlineLevel="1">
      <c r="A3781" s="65">
        <v>3772</v>
      </c>
      <c r="B3781" s="117">
        <v>1</v>
      </c>
      <c r="C3781" s="325">
        <v>8.1047046082055352E-5</v>
      </c>
      <c r="D3781" s="326">
        <v>8.3950214140120682E-5</v>
      </c>
      <c r="E3781" s="327">
        <v>7.8069279519271743E-5</v>
      </c>
      <c r="F3781" s="332">
        <v>0</v>
      </c>
      <c r="G3781" s="326">
        <v>0</v>
      </c>
      <c r="H3781" s="327">
        <v>3.527301312156082E-4</v>
      </c>
      <c r="I3781" s="332">
        <v>0</v>
      </c>
      <c r="J3781" s="326">
        <v>0</v>
      </c>
      <c r="K3781" s="327">
        <v>0</v>
      </c>
      <c r="L3781" s="336">
        <v>1.409807561267887E-5</v>
      </c>
      <c r="M3781" s="337">
        <v>1.1415525114155251E-4</v>
      </c>
      <c r="N3781" s="345">
        <v>0</v>
      </c>
      <c r="O3781" s="346">
        <v>0</v>
      </c>
      <c r="P3781" s="347">
        <v>0</v>
      </c>
      <c r="Q3781" s="348">
        <v>1.7683465959328029E-2</v>
      </c>
      <c r="R3781" s="346">
        <v>1.8146236075832909E-2</v>
      </c>
      <c r="S3781" s="347">
        <v>1.921888321529127E-2</v>
      </c>
      <c r="T3781" s="349">
        <v>5.6770787778948874E-2</v>
      </c>
      <c r="U3781" s="349">
        <v>0.47420549625818109</v>
      </c>
      <c r="V3781" s="361">
        <v>0</v>
      </c>
    </row>
    <row r="3782" spans="1:22" ht="16" hidden="1" customHeight="1" outlineLevel="1">
      <c r="A3782" s="65">
        <v>3773</v>
      </c>
      <c r="B3782" s="117">
        <v>1</v>
      </c>
      <c r="C3782" s="325">
        <v>8.0659530322273795E-5</v>
      </c>
      <c r="D3782" s="326">
        <v>8.3678027248513064E-5</v>
      </c>
      <c r="E3782" s="327">
        <v>7.6966606079734002E-5</v>
      </c>
      <c r="F3782" s="332">
        <v>0</v>
      </c>
      <c r="G3782" s="326">
        <v>0</v>
      </c>
      <c r="H3782" s="327">
        <v>4.1319815370971264E-4</v>
      </c>
      <c r="I3782" s="332">
        <v>0</v>
      </c>
      <c r="J3782" s="326">
        <v>0</v>
      </c>
      <c r="K3782" s="327">
        <v>0</v>
      </c>
      <c r="L3782" s="336">
        <v>3.7594868300476983E-5</v>
      </c>
      <c r="M3782" s="337">
        <v>1.1415525114155251E-4</v>
      </c>
      <c r="N3782" s="345">
        <v>1.0003055835035599E-3</v>
      </c>
      <c r="O3782" s="346">
        <v>6.3109954949799006E-4</v>
      </c>
      <c r="P3782" s="347">
        <v>1.3835401272463553E-3</v>
      </c>
      <c r="Q3782" s="348">
        <v>1.7683465959328029E-2</v>
      </c>
      <c r="R3782" s="346">
        <v>1.9336872582849628E-2</v>
      </c>
      <c r="S3782" s="347">
        <v>1.4472519481873608E-2</v>
      </c>
      <c r="T3782" s="349">
        <v>6.2571488037769449E-2</v>
      </c>
      <c r="U3782" s="349">
        <v>0.48334372898756583</v>
      </c>
      <c r="V3782" s="361">
        <v>0</v>
      </c>
    </row>
    <row r="3783" spans="1:22" ht="16" hidden="1" customHeight="1" outlineLevel="1">
      <c r="A3783" s="65">
        <v>3774</v>
      </c>
      <c r="B3783" s="117">
        <v>1</v>
      </c>
      <c r="C3783" s="325">
        <v>7.7109385942339539E-5</v>
      </c>
      <c r="D3783" s="326">
        <v>8.1092251778240701E-5</v>
      </c>
      <c r="E3783" s="327">
        <v>7.3515886845415914E-5</v>
      </c>
      <c r="F3783" s="332">
        <v>0</v>
      </c>
      <c r="G3783" s="326">
        <v>0</v>
      </c>
      <c r="H3783" s="327">
        <v>5.5429020619595574E-4</v>
      </c>
      <c r="I3783" s="332">
        <v>0</v>
      </c>
      <c r="J3783" s="326">
        <v>0</v>
      </c>
      <c r="K3783" s="327">
        <v>0</v>
      </c>
      <c r="L3783" s="336">
        <v>9.3987170751192462E-5</v>
      </c>
      <c r="M3783" s="337">
        <v>1.1415525114155251E-4</v>
      </c>
      <c r="N3783" s="345">
        <v>2.557924277816246E-2</v>
      </c>
      <c r="O3783" s="346">
        <v>2.6741938743226074E-2</v>
      </c>
      <c r="P3783" s="347">
        <v>2.994969168382727E-2</v>
      </c>
      <c r="Q3783" s="348">
        <v>3.5366931918656058E-2</v>
      </c>
      <c r="R3783" s="346">
        <v>2.640753082817985E-2</v>
      </c>
      <c r="S3783" s="347">
        <v>2.1350856990278954E-2</v>
      </c>
      <c r="T3783" s="349">
        <v>5.705606811954661E-2</v>
      </c>
      <c r="U3783" s="349">
        <v>0.48904284187255848</v>
      </c>
      <c r="V3783" s="361">
        <v>5.3867936281401109E-2</v>
      </c>
    </row>
    <row r="3784" spans="1:22" ht="16" hidden="1" customHeight="1" outlineLevel="1">
      <c r="A3784" s="65">
        <v>3775</v>
      </c>
      <c r="B3784" s="117">
        <v>1</v>
      </c>
      <c r="C3784" s="325">
        <v>7.6528112302667203E-5</v>
      </c>
      <c r="D3784" s="326">
        <v>8.0645087599171052E-5</v>
      </c>
      <c r="E3784" s="327">
        <v>7.3580749988918134E-5</v>
      </c>
      <c r="F3784" s="332">
        <v>0</v>
      </c>
      <c r="G3784" s="326">
        <v>0</v>
      </c>
      <c r="H3784" s="327">
        <v>6.752262511841642E-4</v>
      </c>
      <c r="I3784" s="332">
        <v>0</v>
      </c>
      <c r="J3784" s="326">
        <v>0</v>
      </c>
      <c r="K3784" s="327">
        <v>0</v>
      </c>
      <c r="L3784" s="336">
        <v>1.8210014333043539E-4</v>
      </c>
      <c r="M3784" s="337">
        <v>1.1415525114155251E-4</v>
      </c>
      <c r="N3784" s="345">
        <v>8.7598188955383183E-2</v>
      </c>
      <c r="O3784" s="346">
        <v>0.14548380833332564</v>
      </c>
      <c r="P3784" s="347">
        <v>0.12813502056407275</v>
      </c>
      <c r="Q3784" s="348">
        <v>3.5366931918656058E-2</v>
      </c>
      <c r="R3784" s="346">
        <v>2.791831033190257E-2</v>
      </c>
      <c r="S3784" s="347">
        <v>2.9769817759519909E-2</v>
      </c>
      <c r="T3784" s="349">
        <v>6.5424291443746771E-2</v>
      </c>
      <c r="U3784" s="349">
        <v>0.48186982048282639</v>
      </c>
      <c r="V3784" s="361">
        <v>0.15814993339794559</v>
      </c>
    </row>
    <row r="3785" spans="1:22" ht="16" hidden="1" customHeight="1" outlineLevel="1">
      <c r="A3785" s="65">
        <v>3776</v>
      </c>
      <c r="B3785" s="117">
        <v>1</v>
      </c>
      <c r="C3785" s="325">
        <v>8.0390769392102717E-5</v>
      </c>
      <c r="D3785" s="326">
        <v>8.9627255022222402E-5</v>
      </c>
      <c r="E3785" s="327">
        <v>7.9405460275417474E-5</v>
      </c>
      <c r="F3785" s="332">
        <v>2.4760089736567618E-4</v>
      </c>
      <c r="G3785" s="326">
        <v>0</v>
      </c>
      <c r="H3785" s="327">
        <v>7.1553826618023393E-4</v>
      </c>
      <c r="I3785" s="332">
        <v>0</v>
      </c>
      <c r="J3785" s="326">
        <v>0</v>
      </c>
      <c r="K3785" s="327">
        <v>0</v>
      </c>
      <c r="L3785" s="336">
        <v>1.5860335064263727E-4</v>
      </c>
      <c r="M3785" s="337">
        <v>1.1415525114155251E-4</v>
      </c>
      <c r="N3785" s="345">
        <v>0.20491974382058642</v>
      </c>
      <c r="O3785" s="346">
        <v>0.30649251077057066</v>
      </c>
      <c r="P3785" s="347">
        <v>0.27716869884246303</v>
      </c>
      <c r="Q3785" s="348">
        <v>4.4208664898320073E-2</v>
      </c>
      <c r="R3785" s="346">
        <v>1.5362733912470505E-2</v>
      </c>
      <c r="S3785" s="347">
        <v>2.379925501416115E-2</v>
      </c>
      <c r="T3785" s="349">
        <v>7.7976626430047019E-2</v>
      </c>
      <c r="U3785" s="349">
        <v>0.45926989007682112</v>
      </c>
      <c r="V3785" s="361">
        <v>0.29940458305900214</v>
      </c>
    </row>
    <row r="3786" spans="1:22" ht="16" hidden="1" customHeight="1" outlineLevel="1">
      <c r="A3786" s="65">
        <v>3777</v>
      </c>
      <c r="B3786" s="117">
        <v>1</v>
      </c>
      <c r="C3786" s="325">
        <v>8.5715985962004086E-5</v>
      </c>
      <c r="D3786" s="326">
        <v>9.8589980524444652E-5</v>
      </c>
      <c r="E3786" s="327">
        <v>8.8045230989913152E-5</v>
      </c>
      <c r="F3786" s="332">
        <v>4.0516510478019719E-4</v>
      </c>
      <c r="G3786" s="326">
        <v>3.3026833426889879E-4</v>
      </c>
      <c r="H3786" s="327">
        <v>8.465523149174596E-4</v>
      </c>
      <c r="I3786" s="332">
        <v>0</v>
      </c>
      <c r="J3786" s="326">
        <v>0</v>
      </c>
      <c r="K3786" s="327">
        <v>0</v>
      </c>
      <c r="L3786" s="336">
        <v>1.4685495429873823E-4</v>
      </c>
      <c r="M3786" s="337">
        <v>1.1415525114155251E-4</v>
      </c>
      <c r="N3786" s="345">
        <v>0.34096130317707063</v>
      </c>
      <c r="O3786" s="346">
        <v>0.42733156180756743</v>
      </c>
      <c r="P3786" s="347">
        <v>0.42069172463859206</v>
      </c>
      <c r="Q3786" s="348">
        <v>4.4208664898320073E-2</v>
      </c>
      <c r="R3786" s="346">
        <v>1.0448941299114854E-2</v>
      </c>
      <c r="S3786" s="347">
        <v>2.692199951946931E-2</v>
      </c>
      <c r="T3786" s="349">
        <v>8.4633167710660803E-2</v>
      </c>
      <c r="U3786" s="349">
        <v>0.45917162950983847</v>
      </c>
      <c r="V3786" s="361">
        <v>0.42348147022209209</v>
      </c>
    </row>
    <row r="3787" spans="1:22" ht="16" hidden="1" customHeight="1" outlineLevel="1">
      <c r="A3787" s="65">
        <v>3778</v>
      </c>
      <c r="B3787" s="117">
        <v>1</v>
      </c>
      <c r="C3787" s="325">
        <v>9.1309963462076548E-5</v>
      </c>
      <c r="D3787" s="326">
        <v>1.0500581439805275E-4</v>
      </c>
      <c r="E3787" s="327">
        <v>9.5608273522271967E-5</v>
      </c>
      <c r="F3787" s="332">
        <v>5.1771096721914083E-4</v>
      </c>
      <c r="G3787" s="326">
        <v>4.3938525742841136E-4</v>
      </c>
      <c r="H3787" s="327">
        <v>9.3725434865861619E-4</v>
      </c>
      <c r="I3787" s="332">
        <v>0</v>
      </c>
      <c r="J3787" s="326">
        <v>0</v>
      </c>
      <c r="K3787" s="327">
        <v>0</v>
      </c>
      <c r="L3787" s="336">
        <v>1.644775488145868E-4</v>
      </c>
      <c r="M3787" s="337">
        <v>1.1415525114155251E-4</v>
      </c>
      <c r="N3787" s="345">
        <v>0.47085812823489004</v>
      </c>
      <c r="O3787" s="346">
        <v>0.52021079331504372</v>
      </c>
      <c r="P3787" s="347">
        <v>0.52666109159551888</v>
      </c>
      <c r="Q3787" s="348">
        <v>2.6525198938992044E-2</v>
      </c>
      <c r="R3787" s="346">
        <v>8.0556062808724779E-3</v>
      </c>
      <c r="S3787" s="347">
        <v>2.2849982267477618E-2</v>
      </c>
      <c r="T3787" s="349">
        <v>6.8847655530919566E-2</v>
      </c>
      <c r="U3787" s="349">
        <v>0.4580907632730295</v>
      </c>
      <c r="V3787" s="361">
        <v>0.53160212466484902</v>
      </c>
    </row>
    <row r="3788" spans="1:22" ht="16" hidden="1" customHeight="1" outlineLevel="1">
      <c r="A3788" s="65">
        <v>3779</v>
      </c>
      <c r="B3788" s="117">
        <v>1</v>
      </c>
      <c r="C3788" s="325">
        <v>9.5885149529174911E-5</v>
      </c>
      <c r="D3788" s="326">
        <v>1.0636674885609084E-4</v>
      </c>
      <c r="E3788" s="327">
        <v>1.0088813340335267E-4</v>
      </c>
      <c r="F3788" s="332">
        <v>6.2275377216215516E-4</v>
      </c>
      <c r="G3788" s="326">
        <v>5.2341112339081655E-4</v>
      </c>
      <c r="H3788" s="327">
        <v>9.775663636546856E-4</v>
      </c>
      <c r="I3788" s="332">
        <v>0</v>
      </c>
      <c r="J3788" s="326">
        <v>0</v>
      </c>
      <c r="K3788" s="327">
        <v>0</v>
      </c>
      <c r="L3788" s="336">
        <v>1.8797434150238492E-4</v>
      </c>
      <c r="M3788" s="337">
        <v>1.1415525114155251E-4</v>
      </c>
      <c r="N3788" s="345">
        <v>0.55459799565390233</v>
      </c>
      <c r="O3788" s="346">
        <v>0.58690801310306651</v>
      </c>
      <c r="P3788" s="347">
        <v>0.59537341486896822</v>
      </c>
      <c r="Q3788" s="348">
        <v>2.6525198938992044E-2</v>
      </c>
      <c r="R3788" s="346">
        <v>1.3133829011702215E-2</v>
      </c>
      <c r="S3788" s="347">
        <v>1.1899627507080575E-2</v>
      </c>
      <c r="T3788" s="349">
        <v>6.4568450421953583E-2</v>
      </c>
      <c r="U3788" s="349">
        <v>0.46211944651931741</v>
      </c>
      <c r="V3788" s="361">
        <v>0.59161740955218922</v>
      </c>
    </row>
    <row r="3789" spans="1:22" ht="16" hidden="1" customHeight="1" outlineLevel="1">
      <c r="A3789" s="65">
        <v>3780</v>
      </c>
      <c r="B3789" s="117">
        <v>1</v>
      </c>
      <c r="C3789" s="325">
        <v>9.8535257305745549E-5</v>
      </c>
      <c r="D3789" s="326">
        <v>1.0803875404739478E-4</v>
      </c>
      <c r="E3789" s="327">
        <v>1.0510423773099695E-4</v>
      </c>
      <c r="F3789" s="332">
        <v>6.4526294464994395E-4</v>
      </c>
      <c r="G3789" s="326">
        <v>5.5783838791707992E-4</v>
      </c>
      <c r="H3789" s="327">
        <v>1.0178783786507553E-3</v>
      </c>
      <c r="I3789" s="332">
        <v>0</v>
      </c>
      <c r="J3789" s="326">
        <v>0</v>
      </c>
      <c r="K3789" s="327">
        <v>0</v>
      </c>
      <c r="L3789" s="336">
        <v>2.0677177565262342E-4</v>
      </c>
      <c r="M3789" s="337">
        <v>1.1415525114155251E-4</v>
      </c>
      <c r="N3789" s="345">
        <v>0.57088868658524594</v>
      </c>
      <c r="O3789" s="346">
        <v>0.60521107727887402</v>
      </c>
      <c r="P3789" s="347">
        <v>0.62455030326964112</v>
      </c>
      <c r="Q3789" s="348">
        <v>1.7683465959328029E-2</v>
      </c>
      <c r="R3789" s="346">
        <v>2.6196734640870762E-2</v>
      </c>
      <c r="S3789" s="347">
        <v>1.1624701241823011E-2</v>
      </c>
      <c r="T3789" s="349">
        <v>6.7611440721662738E-2</v>
      </c>
      <c r="U3789" s="349">
        <v>0.45376729832579371</v>
      </c>
      <c r="V3789" s="361">
        <v>0.63494354385261598</v>
      </c>
    </row>
    <row r="3790" spans="1:22" ht="16" hidden="1" customHeight="1" outlineLevel="1">
      <c r="A3790" s="65">
        <v>3781</v>
      </c>
      <c r="B3790" s="117">
        <v>1</v>
      </c>
      <c r="C3790" s="325">
        <v>9.8985275607427358E-5</v>
      </c>
      <c r="D3790" s="326">
        <v>1.1056620375517979E-4</v>
      </c>
      <c r="E3790" s="327">
        <v>1.0584367756692226E-4</v>
      </c>
      <c r="F3790" s="332">
        <v>7.0528740461738037E-4</v>
      </c>
      <c r="G3790" s="326">
        <v>4.8723331999033664E-4</v>
      </c>
      <c r="H3790" s="327">
        <v>1.0178783786507553E-3</v>
      </c>
      <c r="I3790" s="332">
        <v>0</v>
      </c>
      <c r="J3790" s="326">
        <v>0</v>
      </c>
      <c r="K3790" s="327">
        <v>0</v>
      </c>
      <c r="L3790" s="336">
        <v>1.8797434150238492E-4</v>
      </c>
      <c r="M3790" s="337">
        <v>1.1415525114155251E-4</v>
      </c>
      <c r="N3790" s="345">
        <v>0.57760502407448422</v>
      </c>
      <c r="O3790" s="346">
        <v>0.5177105794795045</v>
      </c>
      <c r="P3790" s="347">
        <v>0.59758827937137859</v>
      </c>
      <c r="Q3790" s="348">
        <v>8.8417329796640146E-3</v>
      </c>
      <c r="R3790" s="346">
        <v>4.9606361791281209E-2</v>
      </c>
      <c r="S3790" s="347">
        <v>1.3839670984084588E-2</v>
      </c>
      <c r="T3790" s="349">
        <v>6.7991814509126378E-2</v>
      </c>
      <c r="U3790" s="349">
        <v>0.46467422126086583</v>
      </c>
      <c r="V3790" s="361">
        <v>0.61781158872130992</v>
      </c>
    </row>
    <row r="3791" spans="1:22" ht="16" hidden="1" customHeight="1" outlineLevel="1">
      <c r="A3791" s="65">
        <v>3782</v>
      </c>
      <c r="B3791" s="117">
        <v>1</v>
      </c>
      <c r="C3791" s="325">
        <v>9.6297666305716564E-5</v>
      </c>
      <c r="D3791" s="326">
        <v>1.0770824139329982E-4</v>
      </c>
      <c r="E3791" s="327">
        <v>1.021075605011944E-4</v>
      </c>
      <c r="F3791" s="332">
        <v>7.878210370726058E-4</v>
      </c>
      <c r="G3791" s="326">
        <v>4.6797739237395197E-4</v>
      </c>
      <c r="H3791" s="327">
        <v>1.0279563823997724E-3</v>
      </c>
      <c r="I3791" s="332">
        <v>0</v>
      </c>
      <c r="J3791" s="326">
        <v>0</v>
      </c>
      <c r="K3791" s="327">
        <v>0</v>
      </c>
      <c r="L3791" s="336">
        <v>1.9032402077116473E-4</v>
      </c>
      <c r="M3791" s="337">
        <v>1.1415525114155251E-4</v>
      </c>
      <c r="N3791" s="345">
        <v>0.55974242436906352</v>
      </c>
      <c r="O3791" s="346">
        <v>0.44768108151771929</v>
      </c>
      <c r="P3791" s="347">
        <v>0.50392920135085661</v>
      </c>
      <c r="Q3791" s="348">
        <v>1.7683465959328029E-2</v>
      </c>
      <c r="R3791" s="346">
        <v>8.2625177931608049E-2</v>
      </c>
      <c r="S3791" s="347">
        <v>3.4640675443848412E-2</v>
      </c>
      <c r="T3791" s="349">
        <v>4.3933172452050889E-2</v>
      </c>
      <c r="U3791" s="349">
        <v>0.4546516434286374</v>
      </c>
      <c r="V3791" s="361">
        <v>0.57279821641552797</v>
      </c>
    </row>
    <row r="3792" spans="1:22" ht="16" hidden="1" customHeight="1" outlineLevel="1">
      <c r="A3792" s="65">
        <v>3783</v>
      </c>
      <c r="B3792" s="117">
        <v>1</v>
      </c>
      <c r="C3792" s="325">
        <v>9.7235204434220339E-5</v>
      </c>
      <c r="D3792" s="326">
        <v>9.8026164820400302E-5</v>
      </c>
      <c r="E3792" s="327">
        <v>9.9292500073198058E-5</v>
      </c>
      <c r="F3792" s="332">
        <v>8.9286384201561981E-4</v>
      </c>
      <c r="G3792" s="326">
        <v>4.8256521632575848E-4</v>
      </c>
      <c r="H3792" s="327">
        <v>1.03803438614879E-3</v>
      </c>
      <c r="I3792" s="332">
        <v>0</v>
      </c>
      <c r="J3792" s="326">
        <v>0</v>
      </c>
      <c r="K3792" s="327">
        <v>0</v>
      </c>
      <c r="L3792" s="336">
        <v>2.1382081345896285E-4</v>
      </c>
      <c r="M3792" s="337">
        <v>1.1415525114155251E-4</v>
      </c>
      <c r="N3792" s="345">
        <v>0.48014668008170874</v>
      </c>
      <c r="O3792" s="346">
        <v>0.38281813115306895</v>
      </c>
      <c r="P3792" s="347">
        <v>0.41602188367278475</v>
      </c>
      <c r="Q3792" s="348">
        <v>8.8417329796640146E-3</v>
      </c>
      <c r="R3792" s="346">
        <v>9.6257405011567168E-2</v>
      </c>
      <c r="S3792" s="347">
        <v>6.9763767071139127E-2</v>
      </c>
      <c r="T3792" s="349">
        <v>4.4408639686380445E-2</v>
      </c>
      <c r="U3792" s="349">
        <v>0.45307947435691531</v>
      </c>
      <c r="V3792" s="361">
        <v>0.51045439038957408</v>
      </c>
    </row>
    <row r="3793" spans="1:22" ht="16" hidden="1" customHeight="1" outlineLevel="1">
      <c r="A3793" s="65">
        <v>3784</v>
      </c>
      <c r="B3793" s="117">
        <v>1</v>
      </c>
      <c r="C3793" s="325">
        <v>9.7060197316899632E-5</v>
      </c>
      <c r="D3793" s="326">
        <v>1.0275055158187537E-4</v>
      </c>
      <c r="E3793" s="327">
        <v>9.9448171617603389E-5</v>
      </c>
      <c r="F3793" s="332">
        <v>9.1537301450340892E-4</v>
      </c>
      <c r="G3793" s="326">
        <v>4.5280605546407337E-4</v>
      </c>
      <c r="H3793" s="327">
        <v>9.5741035615665084E-4</v>
      </c>
      <c r="I3793" s="332">
        <v>0</v>
      </c>
      <c r="J3793" s="326">
        <v>0</v>
      </c>
      <c r="K3793" s="327">
        <v>0</v>
      </c>
      <c r="L3793" s="336">
        <v>2.2321953053408208E-4</v>
      </c>
      <c r="M3793" s="337">
        <v>1.1415525114155251E-4</v>
      </c>
      <c r="N3793" s="345">
        <v>0.37011306589631721</v>
      </c>
      <c r="O3793" s="346">
        <v>0.29201284283955536</v>
      </c>
      <c r="P3793" s="347">
        <v>0.31785356337558079</v>
      </c>
      <c r="Q3793" s="348">
        <v>8.8417329796640146E-3</v>
      </c>
      <c r="R3793" s="346">
        <v>8.0239182257810016E-2</v>
      </c>
      <c r="S3793" s="347">
        <v>5.3901056642776633E-2</v>
      </c>
      <c r="T3793" s="349">
        <v>5.4964012288496567E-2</v>
      </c>
      <c r="U3793" s="349">
        <v>0.47980634857619114</v>
      </c>
      <c r="V3793" s="361">
        <v>0.39069103025375113</v>
      </c>
    </row>
    <row r="3794" spans="1:22" ht="16" hidden="1" customHeight="1" outlineLevel="1">
      <c r="A3794" s="65">
        <v>3785</v>
      </c>
      <c r="B3794" s="117">
        <v>1</v>
      </c>
      <c r="C3794" s="325">
        <v>9.7772726294562495E-5</v>
      </c>
      <c r="D3794" s="326">
        <v>1.0395595067328053E-4</v>
      </c>
      <c r="E3794" s="327">
        <v>1.0034328299793402E-4</v>
      </c>
      <c r="F3794" s="332">
        <v>9.0786995700747918E-4</v>
      </c>
      <c r="G3794" s="326">
        <v>5.7184269891081424E-4</v>
      </c>
      <c r="H3794" s="327">
        <v>9.775663636546856E-4</v>
      </c>
      <c r="I3794" s="332">
        <v>0</v>
      </c>
      <c r="J3794" s="326">
        <v>0</v>
      </c>
      <c r="K3794" s="327">
        <v>0</v>
      </c>
      <c r="L3794" s="336">
        <v>2.2321953053408208E-4</v>
      </c>
      <c r="M3794" s="337">
        <v>1.1415525114155251E-4</v>
      </c>
      <c r="N3794" s="345">
        <v>0.25107670145939354</v>
      </c>
      <c r="O3794" s="346">
        <v>0.19836672494759933</v>
      </c>
      <c r="P3794" s="347">
        <v>0.20810472496848814</v>
      </c>
      <c r="Q3794" s="348">
        <v>8.8417329796640146E-3</v>
      </c>
      <c r="R3794" s="346">
        <v>5.874089282387452E-2</v>
      </c>
      <c r="S3794" s="347">
        <v>6.5691749819147424E-2</v>
      </c>
      <c r="T3794" s="349">
        <v>0.11886680858238877</v>
      </c>
      <c r="U3794" s="349">
        <v>0.54505136505265872</v>
      </c>
      <c r="V3794" s="361">
        <v>0.23193033196698931</v>
      </c>
    </row>
    <row r="3795" spans="1:22" ht="16" hidden="1" customHeight="1" outlineLevel="1">
      <c r="A3795" s="65">
        <v>3786</v>
      </c>
      <c r="B3795" s="117">
        <v>1</v>
      </c>
      <c r="C3795" s="325">
        <v>9.8397751713564998E-5</v>
      </c>
      <c r="D3795" s="326">
        <v>1.0868033743475559E-4</v>
      </c>
      <c r="E3795" s="327">
        <v>1.0260052039181127E-4</v>
      </c>
      <c r="F3795" s="332">
        <v>9.0786995700747918E-4</v>
      </c>
      <c r="G3795" s="326">
        <v>5.0240465690021524E-4</v>
      </c>
      <c r="H3795" s="327">
        <v>8.5663031866647715E-4</v>
      </c>
      <c r="I3795" s="332">
        <v>0</v>
      </c>
      <c r="J3795" s="326">
        <v>0</v>
      </c>
      <c r="K3795" s="327">
        <v>0</v>
      </c>
      <c r="L3795" s="336">
        <v>1.644775488145868E-4</v>
      </c>
      <c r="M3795" s="337">
        <v>1.1415525114155251E-4</v>
      </c>
      <c r="N3795" s="345">
        <v>0.1283249162837424</v>
      </c>
      <c r="O3795" s="346">
        <v>0.10326975844019003</v>
      </c>
      <c r="P3795" s="347">
        <v>0.10216887722804313</v>
      </c>
      <c r="Q3795" s="348">
        <v>8.8417329796640146E-3</v>
      </c>
      <c r="R3795" s="346">
        <v>5.3087337353079939E-2</v>
      </c>
      <c r="S3795" s="347">
        <v>7.4826555053451288E-2</v>
      </c>
      <c r="T3795" s="349">
        <v>9.6710035462631502E-2</v>
      </c>
      <c r="U3795" s="349">
        <v>0.55969218953307087</v>
      </c>
      <c r="V3795" s="361">
        <v>0.10018071088814082</v>
      </c>
    </row>
    <row r="3796" spans="1:22" ht="16" hidden="1" customHeight="1" outlineLevel="1">
      <c r="A3796" s="65">
        <v>3787</v>
      </c>
      <c r="B3796" s="117">
        <v>1</v>
      </c>
      <c r="C3796" s="325">
        <v>1.0200414838120948E-4</v>
      </c>
      <c r="D3796" s="326">
        <v>1.0817484749319858E-4</v>
      </c>
      <c r="E3796" s="327">
        <v>1.0417020846456499E-4</v>
      </c>
      <c r="F3796" s="332">
        <v>8.9286384201561981E-4</v>
      </c>
      <c r="G3796" s="326">
        <v>3.8278450049540207E-4</v>
      </c>
      <c r="H3796" s="327">
        <v>8.6670832241549458E-4</v>
      </c>
      <c r="I3796" s="332">
        <v>0</v>
      </c>
      <c r="J3796" s="326">
        <v>0</v>
      </c>
      <c r="K3796" s="327">
        <v>0</v>
      </c>
      <c r="L3796" s="336">
        <v>1.1748396343899057E-4</v>
      </c>
      <c r="M3796" s="337">
        <v>1.1415525114155251E-4</v>
      </c>
      <c r="N3796" s="345">
        <v>3.7440008982561813E-2</v>
      </c>
      <c r="O3796" s="346">
        <v>2.7912695255713216E-2</v>
      </c>
      <c r="P3796" s="347">
        <v>2.8409588661998476E-2</v>
      </c>
      <c r="Q3796" s="348">
        <v>8.8417329796640146E-3</v>
      </c>
      <c r="R3796" s="346">
        <v>5.8722860546668698E-2</v>
      </c>
      <c r="S3796" s="347">
        <v>6.7299809427055865E-2</v>
      </c>
      <c r="T3796" s="349">
        <v>0.11049858525818861</v>
      </c>
      <c r="U3796" s="349">
        <v>0.61481636761032721</v>
      </c>
      <c r="V3796" s="361">
        <v>0</v>
      </c>
    </row>
    <row r="3797" spans="1:22" ht="16" hidden="1" customHeight="1" outlineLevel="1">
      <c r="A3797" s="65">
        <v>3788</v>
      </c>
      <c r="B3797" s="117">
        <v>1</v>
      </c>
      <c r="C3797" s="325">
        <v>1.0561054504885395E-4</v>
      </c>
      <c r="D3797" s="326">
        <v>1.0710554184759723E-4</v>
      </c>
      <c r="E3797" s="327">
        <v>1.0851603907921372E-4</v>
      </c>
      <c r="F3797" s="332">
        <v>7.9532409456853554E-4</v>
      </c>
      <c r="G3797" s="326">
        <v>3.0867835482022512E-4</v>
      </c>
      <c r="H3797" s="327">
        <v>7.6592828492532089E-4</v>
      </c>
      <c r="I3797" s="332">
        <v>0</v>
      </c>
      <c r="J3797" s="326">
        <v>0</v>
      </c>
      <c r="K3797" s="327">
        <v>0</v>
      </c>
      <c r="L3797" s="336">
        <v>8.811297257924293E-5</v>
      </c>
      <c r="M3797" s="337">
        <v>1.1415525114155251E-4</v>
      </c>
      <c r="N3797" s="345">
        <v>4.0012223340142395E-3</v>
      </c>
      <c r="O3797" s="346">
        <v>1.5193467790812444E-3</v>
      </c>
      <c r="P3797" s="347">
        <v>2.2148645024104349E-3</v>
      </c>
      <c r="Q3797" s="348">
        <v>8.8417329796640146E-3</v>
      </c>
      <c r="R3797" s="346">
        <v>5.5523560501811654E-2</v>
      </c>
      <c r="S3797" s="347">
        <v>6.0022051702482114E-2</v>
      </c>
      <c r="T3797" s="349">
        <v>0.15338572979471446</v>
      </c>
      <c r="U3797" s="349">
        <v>0.66060579182423362</v>
      </c>
      <c r="V3797" s="361">
        <v>0</v>
      </c>
    </row>
    <row r="3798" spans="1:22" ht="16" hidden="1" customHeight="1" outlineLevel="1">
      <c r="A3798" s="65">
        <v>3789</v>
      </c>
      <c r="B3798" s="117">
        <v>1</v>
      </c>
      <c r="C3798" s="325">
        <v>1.0656058368573777E-4</v>
      </c>
      <c r="D3798" s="326">
        <v>1.1365746916700916E-4</v>
      </c>
      <c r="E3798" s="327">
        <v>1.1182405939782693E-4</v>
      </c>
      <c r="F3798" s="332">
        <v>6.3775988715401421E-4</v>
      </c>
      <c r="G3798" s="326">
        <v>2.6549839592287806E-4</v>
      </c>
      <c r="H3798" s="327">
        <v>6.1475822869006013E-4</v>
      </c>
      <c r="I3798" s="332">
        <v>0</v>
      </c>
      <c r="J3798" s="326">
        <v>0</v>
      </c>
      <c r="K3798" s="327">
        <v>0</v>
      </c>
      <c r="L3798" s="336">
        <v>5.8741981719495287E-5</v>
      </c>
      <c r="M3798" s="337">
        <v>1.1415525114155251E-4</v>
      </c>
      <c r="N3798" s="345">
        <v>0</v>
      </c>
      <c r="O3798" s="346">
        <v>0</v>
      </c>
      <c r="P3798" s="347">
        <v>0</v>
      </c>
      <c r="Q3798" s="348">
        <v>8.8417329796640146E-3</v>
      </c>
      <c r="R3798" s="346">
        <v>4.6328021243541691E-2</v>
      </c>
      <c r="S3798" s="347">
        <v>4.2468285698937298E-2</v>
      </c>
      <c r="T3798" s="349">
        <v>0.18885558547569928</v>
      </c>
      <c r="U3798" s="349">
        <v>0.70167870882297367</v>
      </c>
      <c r="V3798" s="361">
        <v>0</v>
      </c>
    </row>
    <row r="3799" spans="1:22" ht="16" hidden="1" customHeight="1" outlineLevel="1">
      <c r="A3799" s="65">
        <v>3790</v>
      </c>
      <c r="B3799" s="117">
        <v>1</v>
      </c>
      <c r="C3799" s="325">
        <v>1.1199205457686958E-4</v>
      </c>
      <c r="D3799" s="326">
        <v>1.1865404282009184E-4</v>
      </c>
      <c r="E3799" s="327">
        <v>1.1491154502853258E-4</v>
      </c>
      <c r="F3799" s="332">
        <v>4.7269262224356357E-4</v>
      </c>
      <c r="G3799" s="326">
        <v>2.2056789815131411E-4</v>
      </c>
      <c r="H3799" s="327">
        <v>5.1397819119988644E-4</v>
      </c>
      <c r="I3799" s="332">
        <v>0</v>
      </c>
      <c r="J3799" s="326">
        <v>0</v>
      </c>
      <c r="K3799" s="327">
        <v>0</v>
      </c>
      <c r="L3799" s="336">
        <v>3.7594868300476983E-5</v>
      </c>
      <c r="M3799" s="337">
        <v>1.1415525114155251E-4</v>
      </c>
      <c r="N3799" s="345">
        <v>0</v>
      </c>
      <c r="O3799" s="346">
        <v>0</v>
      </c>
      <c r="P3799" s="347">
        <v>0</v>
      </c>
      <c r="Q3799" s="348">
        <v>8.8417329796640146E-3</v>
      </c>
      <c r="R3799" s="346">
        <v>3.1666067516020559E-2</v>
      </c>
      <c r="S3799" s="347">
        <v>3.5548450206894996E-2</v>
      </c>
      <c r="T3799" s="349">
        <v>0.24600674704211181</v>
      </c>
      <c r="U3799" s="349">
        <v>0.74265336525473125</v>
      </c>
      <c r="V3799" s="361">
        <v>0</v>
      </c>
    </row>
    <row r="3800" spans="1:22" ht="16" hidden="1" customHeight="1" outlineLevel="1">
      <c r="A3800" s="65">
        <v>3791</v>
      </c>
      <c r="B3800" s="117">
        <v>1</v>
      </c>
      <c r="C3800" s="325">
        <v>1.0906068536174781E-4</v>
      </c>
      <c r="D3800" s="326">
        <v>1.1062452951766713E-4</v>
      </c>
      <c r="E3800" s="327">
        <v>1.0933331468734169E-4</v>
      </c>
      <c r="F3800" s="332">
        <v>4.1266816227612688E-4</v>
      </c>
      <c r="G3800" s="326">
        <v>2.1064817786408559E-4</v>
      </c>
      <c r="H3800" s="327">
        <v>4.53510168705782E-4</v>
      </c>
      <c r="I3800" s="332">
        <v>0</v>
      </c>
      <c r="J3800" s="326">
        <v>0</v>
      </c>
      <c r="K3800" s="327">
        <v>0</v>
      </c>
      <c r="L3800" s="336">
        <v>2.3496792687798115E-5</v>
      </c>
      <c r="M3800" s="337">
        <v>1.1415525114155251E-4</v>
      </c>
      <c r="N3800" s="345">
        <v>0</v>
      </c>
      <c r="O3800" s="346">
        <v>0</v>
      </c>
      <c r="P3800" s="347">
        <v>0</v>
      </c>
      <c r="Q3800" s="348">
        <v>8.8417329796640146E-3</v>
      </c>
      <c r="R3800" s="346">
        <v>2.8463720087195624E-2</v>
      </c>
      <c r="S3800" s="347">
        <v>4.2110363466405835E-2</v>
      </c>
      <c r="T3800" s="349">
        <v>0.2091104896581383</v>
      </c>
      <c r="U3800" s="349">
        <v>0.69961523691633853</v>
      </c>
      <c r="V3800" s="361">
        <v>0</v>
      </c>
    </row>
    <row r="3801" spans="1:22" ht="16" hidden="1" customHeight="1" outlineLevel="1">
      <c r="A3801" s="65">
        <v>3792</v>
      </c>
      <c r="B3801" s="117">
        <v>1</v>
      </c>
      <c r="C3801" s="325">
        <v>9.9666553314140089E-5</v>
      </c>
      <c r="D3801" s="326">
        <v>1.0333380920674883E-4</v>
      </c>
      <c r="E3801" s="327">
        <v>1.002784198544318E-4</v>
      </c>
      <c r="F3801" s="332">
        <v>3.1512841482904229E-4</v>
      </c>
      <c r="G3801" s="326">
        <v>1.8730765954119531E-4</v>
      </c>
      <c r="H3801" s="327">
        <v>4.53510168705782E-4</v>
      </c>
      <c r="I3801" s="332">
        <v>0</v>
      </c>
      <c r="J3801" s="326">
        <v>0</v>
      </c>
      <c r="K3801" s="327">
        <v>0</v>
      </c>
      <c r="L3801" s="336">
        <v>9.3987170751192458E-6</v>
      </c>
      <c r="M3801" s="337">
        <v>1.1415525114155251E-4</v>
      </c>
      <c r="N3801" s="345">
        <v>0</v>
      </c>
      <c r="O3801" s="346">
        <v>0</v>
      </c>
      <c r="P3801" s="347">
        <v>0</v>
      </c>
      <c r="Q3801" s="348">
        <v>1.7683465959328029E-2</v>
      </c>
      <c r="R3801" s="346">
        <v>2.8315304233734333E-2</v>
      </c>
      <c r="S3801" s="347">
        <v>7.0847912511968314E-2</v>
      </c>
      <c r="T3801" s="349">
        <v>0.15776002835054639</v>
      </c>
      <c r="U3801" s="349">
        <v>0.59251121890526981</v>
      </c>
      <c r="V3801" s="361">
        <v>0</v>
      </c>
    </row>
    <row r="3802" spans="1:22" ht="16" hidden="1" customHeight="1" outlineLevel="1">
      <c r="A3802" s="65">
        <v>3793</v>
      </c>
      <c r="B3802" s="117">
        <v>1</v>
      </c>
      <c r="C3802" s="325">
        <v>9.0366175079382763E-5</v>
      </c>
      <c r="D3802" s="326">
        <v>9.5051550933545633E-5</v>
      </c>
      <c r="E3802" s="327">
        <v>9.0964072447513041E-5</v>
      </c>
      <c r="F3802" s="332">
        <v>2.3259478237381707E-4</v>
      </c>
      <c r="G3802" s="326">
        <v>0</v>
      </c>
      <c r="H3802" s="327">
        <v>3.527301312156082E-4</v>
      </c>
      <c r="I3802" s="332">
        <v>0</v>
      </c>
      <c r="J3802" s="326">
        <v>0</v>
      </c>
      <c r="K3802" s="327">
        <v>0</v>
      </c>
      <c r="L3802" s="336">
        <v>5.8741981719495289E-6</v>
      </c>
      <c r="M3802" s="337">
        <v>1.1415525114155251E-4</v>
      </c>
      <c r="N3802" s="345">
        <v>0</v>
      </c>
      <c r="O3802" s="346">
        <v>0</v>
      </c>
      <c r="P3802" s="347">
        <v>0</v>
      </c>
      <c r="Q3802" s="348">
        <v>2.6525198938992044E-2</v>
      </c>
      <c r="R3802" s="346">
        <v>1.86169445222551E-2</v>
      </c>
      <c r="S3802" s="347">
        <v>4.7640008011959251E-2</v>
      </c>
      <c r="T3802" s="349">
        <v>7.4743449236606058E-2</v>
      </c>
      <c r="U3802" s="349">
        <v>0.50663148336244956</v>
      </c>
      <c r="V3802" s="361">
        <v>0</v>
      </c>
    </row>
    <row r="3803" spans="1:22" ht="16" hidden="1" customHeight="1" outlineLevel="1">
      <c r="A3803" s="65">
        <v>3794</v>
      </c>
      <c r="B3803" s="117">
        <v>1</v>
      </c>
      <c r="C3803" s="325">
        <v>8.4840950375400577E-5</v>
      </c>
      <c r="D3803" s="326">
        <v>8.8266320564184326E-5</v>
      </c>
      <c r="E3803" s="327">
        <v>8.3478865687356871E-5</v>
      </c>
      <c r="F3803" s="332">
        <v>0</v>
      </c>
      <c r="G3803" s="326">
        <v>0</v>
      </c>
      <c r="H3803" s="327">
        <v>0</v>
      </c>
      <c r="I3803" s="332">
        <v>0</v>
      </c>
      <c r="J3803" s="326">
        <v>0</v>
      </c>
      <c r="K3803" s="327">
        <v>0</v>
      </c>
      <c r="L3803" s="336">
        <v>2.3496792687798115E-6</v>
      </c>
      <c r="M3803" s="337">
        <v>1.1415525114155251E-4</v>
      </c>
      <c r="N3803" s="345">
        <v>0</v>
      </c>
      <c r="O3803" s="346">
        <v>0</v>
      </c>
      <c r="P3803" s="347">
        <v>0</v>
      </c>
      <c r="Q3803" s="348">
        <v>3.5366931918656058E-2</v>
      </c>
      <c r="R3803" s="346">
        <v>1.5418417626261782E-2</v>
      </c>
      <c r="S3803" s="347">
        <v>2.6372146988954182E-2</v>
      </c>
      <c r="T3803" s="349">
        <v>5.2871956457446523E-2</v>
      </c>
      <c r="U3803" s="349">
        <v>0.47263332718645901</v>
      </c>
      <c r="V3803" s="361">
        <v>0</v>
      </c>
    </row>
    <row r="3804" spans="1:22" ht="16" hidden="1" customHeight="1" outlineLevel="1">
      <c r="A3804" s="65">
        <v>3795</v>
      </c>
      <c r="B3804" s="117">
        <v>1</v>
      </c>
      <c r="C3804" s="325">
        <v>8.1840828364188538E-5</v>
      </c>
      <c r="D3804" s="326">
        <v>8.4533471764994147E-5</v>
      </c>
      <c r="E3804" s="327">
        <v>8.0430297942752542E-5</v>
      </c>
      <c r="F3804" s="332">
        <v>0</v>
      </c>
      <c r="G3804" s="326">
        <v>0</v>
      </c>
      <c r="H3804" s="327">
        <v>3.8296414246266044E-4</v>
      </c>
      <c r="I3804" s="332">
        <v>0</v>
      </c>
      <c r="J3804" s="326">
        <v>0</v>
      </c>
      <c r="K3804" s="327">
        <v>0</v>
      </c>
      <c r="L3804" s="336">
        <v>1.1748396343899057E-6</v>
      </c>
      <c r="M3804" s="337">
        <v>1.1415525114155251E-4</v>
      </c>
      <c r="N3804" s="345">
        <v>0</v>
      </c>
      <c r="O3804" s="346">
        <v>0</v>
      </c>
      <c r="P3804" s="347">
        <v>0</v>
      </c>
      <c r="Q3804" s="348">
        <v>3.5366931918656058E-2</v>
      </c>
      <c r="R3804" s="346">
        <v>1.2422315165634662E-2</v>
      </c>
      <c r="S3804" s="347">
        <v>1.2573973988506543E-2</v>
      </c>
      <c r="T3804" s="349">
        <v>5.2206302329385147E-2</v>
      </c>
      <c r="U3804" s="349">
        <v>0.45474990399561999</v>
      </c>
      <c r="V3804" s="361">
        <v>0</v>
      </c>
    </row>
    <row r="3805" spans="1:22" ht="16" hidden="1" customHeight="1" outlineLevel="1">
      <c r="A3805" s="65">
        <v>3796</v>
      </c>
      <c r="B3805" s="117">
        <v>1</v>
      </c>
      <c r="C3805" s="325">
        <v>8.0997044048535148E-5</v>
      </c>
      <c r="D3805" s="326">
        <v>8.2978118098664912E-5</v>
      </c>
      <c r="E3805" s="327">
        <v>7.8964390899602372E-5</v>
      </c>
      <c r="F3805" s="332">
        <v>0</v>
      </c>
      <c r="G3805" s="326">
        <v>0</v>
      </c>
      <c r="H3805" s="327">
        <v>3.3257412371757354E-4</v>
      </c>
      <c r="I3805" s="332">
        <v>0</v>
      </c>
      <c r="J3805" s="326">
        <v>0</v>
      </c>
      <c r="K3805" s="327">
        <v>0</v>
      </c>
      <c r="L3805" s="336">
        <v>1.409807561267887E-5</v>
      </c>
      <c r="M3805" s="337">
        <v>1.1415525114155251E-4</v>
      </c>
      <c r="N3805" s="345">
        <v>0</v>
      </c>
      <c r="O3805" s="346">
        <v>0</v>
      </c>
      <c r="P3805" s="347">
        <v>0</v>
      </c>
      <c r="Q3805" s="348">
        <v>1.7683465959328029E-2</v>
      </c>
      <c r="R3805" s="346">
        <v>1.6803749684999977E-2</v>
      </c>
      <c r="S3805" s="347">
        <v>8.8183809854093589E-3</v>
      </c>
      <c r="T3805" s="349">
        <v>5.049462028579875E-2</v>
      </c>
      <c r="U3805" s="349">
        <v>0.45190034755312369</v>
      </c>
      <c r="V3805" s="361">
        <v>0</v>
      </c>
    </row>
    <row r="3806" spans="1:22" ht="16" hidden="1" customHeight="1" outlineLevel="1">
      <c r="A3806" s="65">
        <v>3797</v>
      </c>
      <c r="B3806" s="117">
        <v>1</v>
      </c>
      <c r="C3806" s="325">
        <v>8.2053337006649389E-5</v>
      </c>
      <c r="D3806" s="326">
        <v>8.2997560019494026E-5</v>
      </c>
      <c r="E3806" s="327">
        <v>7.9638967592025463E-5</v>
      </c>
      <c r="F3806" s="332">
        <v>0</v>
      </c>
      <c r="G3806" s="326">
        <v>0</v>
      </c>
      <c r="H3806" s="327">
        <v>3.527301312156082E-4</v>
      </c>
      <c r="I3806" s="332">
        <v>0</v>
      </c>
      <c r="J3806" s="326">
        <v>0</v>
      </c>
      <c r="K3806" s="327">
        <v>0</v>
      </c>
      <c r="L3806" s="336">
        <v>3.7594868300476983E-5</v>
      </c>
      <c r="M3806" s="337">
        <v>1.1415525114155251E-4</v>
      </c>
      <c r="N3806" s="345">
        <v>1.429007976433657E-4</v>
      </c>
      <c r="O3806" s="346">
        <v>6.3109954949799006E-4</v>
      </c>
      <c r="P3806" s="347">
        <v>1.5986241138384253E-3</v>
      </c>
      <c r="Q3806" s="348">
        <v>1.7683465959328029E-2</v>
      </c>
      <c r="R3806" s="346">
        <v>2.3534857799344239E-2</v>
      </c>
      <c r="S3806" s="347">
        <v>1.3564744718827022E-2</v>
      </c>
      <c r="T3806" s="349">
        <v>5.0970087520128306E-2</v>
      </c>
      <c r="U3806" s="349">
        <v>0.45779598157208162</v>
      </c>
      <c r="V3806" s="361">
        <v>0</v>
      </c>
    </row>
    <row r="3807" spans="1:22" ht="16" hidden="1" customHeight="1" outlineLevel="1">
      <c r="A3807" s="65">
        <v>3798</v>
      </c>
      <c r="B3807" s="117">
        <v>1</v>
      </c>
      <c r="C3807" s="325">
        <v>8.6866032732968711E-5</v>
      </c>
      <c r="D3807" s="326">
        <v>8.2219883186329402E-5</v>
      </c>
      <c r="E3807" s="327">
        <v>8.1052984120373852E-5</v>
      </c>
      <c r="F3807" s="332">
        <v>0</v>
      </c>
      <c r="G3807" s="326">
        <v>0</v>
      </c>
      <c r="H3807" s="327">
        <v>4.9382218370185135E-4</v>
      </c>
      <c r="I3807" s="332">
        <v>0</v>
      </c>
      <c r="J3807" s="326">
        <v>0</v>
      </c>
      <c r="K3807" s="327">
        <v>0</v>
      </c>
      <c r="L3807" s="336">
        <v>9.3987170751192462E-5</v>
      </c>
      <c r="M3807" s="337">
        <v>1.1415525114155251E-4</v>
      </c>
      <c r="N3807" s="345">
        <v>1.6433591728987059E-2</v>
      </c>
      <c r="O3807" s="346">
        <v>2.9618884473512342E-2</v>
      </c>
      <c r="P3807" s="347">
        <v>2.8473115348886979E-2</v>
      </c>
      <c r="Q3807" s="348">
        <v>1.7683465959328029E-2</v>
      </c>
      <c r="R3807" s="346">
        <v>2.7233758170293044E-2</v>
      </c>
      <c r="S3807" s="347">
        <v>1.6412562958877622E-2</v>
      </c>
      <c r="T3807" s="349">
        <v>5.1825928541921501E-2</v>
      </c>
      <c r="U3807" s="349">
        <v>0.47243680605249377</v>
      </c>
      <c r="V3807" s="361">
        <v>7.4536220118954513E-2</v>
      </c>
    </row>
    <row r="3808" spans="1:22" ht="16" hidden="1" customHeight="1" outlineLevel="1">
      <c r="A3808" s="65">
        <v>3799</v>
      </c>
      <c r="B3808" s="117">
        <v>1</v>
      </c>
      <c r="C3808" s="325">
        <v>1.0454800183654969E-4</v>
      </c>
      <c r="D3808" s="326">
        <v>8.8985671634861594E-5</v>
      </c>
      <c r="E3808" s="327">
        <v>9.2455924748064089E-5</v>
      </c>
      <c r="F3808" s="332">
        <v>0</v>
      </c>
      <c r="G3808" s="326">
        <v>0</v>
      </c>
      <c r="H3808" s="327">
        <v>5.1397819119988644E-4</v>
      </c>
      <c r="I3808" s="332">
        <v>0</v>
      </c>
      <c r="J3808" s="326">
        <v>0</v>
      </c>
      <c r="K3808" s="327">
        <v>0</v>
      </c>
      <c r="L3808" s="336">
        <v>1.8210014333043539E-4</v>
      </c>
      <c r="M3808" s="337">
        <v>1.1415525114155251E-4</v>
      </c>
      <c r="N3808" s="345">
        <v>8.1024752263788358E-2</v>
      </c>
      <c r="O3808" s="346">
        <v>0.1351908162171328</v>
      </c>
      <c r="P3808" s="347">
        <v>0.12479221653077367</v>
      </c>
      <c r="Q3808" s="348">
        <v>8.8417329796640146E-3</v>
      </c>
      <c r="R3808" s="346">
        <v>2.3697141213376766E-2</v>
      </c>
      <c r="S3808" s="347">
        <v>1.478894373076812E-2</v>
      </c>
      <c r="T3808" s="349">
        <v>0.11667965930447281</v>
      </c>
      <c r="U3808" s="349">
        <v>0.53158966737603808</v>
      </c>
      <c r="V3808" s="361">
        <v>0.19763588345993832</v>
      </c>
    </row>
    <row r="3809" spans="1:22" ht="16" hidden="1" customHeight="1" outlineLevel="1">
      <c r="A3809" s="65">
        <v>3800</v>
      </c>
      <c r="B3809" s="117">
        <v>1</v>
      </c>
      <c r="C3809" s="325">
        <v>1.271926727670106E-4</v>
      </c>
      <c r="D3809" s="326">
        <v>1.0683335495598962E-4</v>
      </c>
      <c r="E3809" s="327">
        <v>1.1225215614494158E-4</v>
      </c>
      <c r="F3809" s="332">
        <v>2.551039548616056E-4</v>
      </c>
      <c r="G3809" s="326">
        <v>0</v>
      </c>
      <c r="H3809" s="327">
        <v>6.2483623243907735E-4</v>
      </c>
      <c r="I3809" s="332">
        <v>0</v>
      </c>
      <c r="J3809" s="326">
        <v>0</v>
      </c>
      <c r="K3809" s="327">
        <v>0</v>
      </c>
      <c r="L3809" s="336">
        <v>1.5860335064263727E-4</v>
      </c>
      <c r="M3809" s="337">
        <v>1.1415525114155251E-4</v>
      </c>
      <c r="N3809" s="345">
        <v>0.19806050553370486</v>
      </c>
      <c r="O3809" s="346">
        <v>0.28079076935741981</v>
      </c>
      <c r="P3809" s="347">
        <v>0.27065165665860996</v>
      </c>
      <c r="Q3809" s="348">
        <v>8.8417329796640146E-3</v>
      </c>
      <c r="R3809" s="346">
        <v>1.7278621401650086E-2</v>
      </c>
      <c r="S3809" s="347">
        <v>8.185532487620337E-3</v>
      </c>
      <c r="T3809" s="349">
        <v>0.22384997392235453</v>
      </c>
      <c r="U3809" s="349">
        <v>0.62002417766040674</v>
      </c>
      <c r="V3809" s="361">
        <v>0.3196209008788316</v>
      </c>
    </row>
    <row r="3810" spans="1:22" ht="16" hidden="1" customHeight="1" outlineLevel="1">
      <c r="A3810" s="65">
        <v>3801</v>
      </c>
      <c r="B3810" s="117">
        <v>1</v>
      </c>
      <c r="C3810" s="325">
        <v>1.4808727252426447E-4</v>
      </c>
      <c r="D3810" s="326">
        <v>1.2372838415649097E-4</v>
      </c>
      <c r="E3810" s="327">
        <v>1.3193163388351505E-4</v>
      </c>
      <c r="F3810" s="332">
        <v>4.1266816227612688E-4</v>
      </c>
      <c r="G3810" s="326">
        <v>2.9642458270070767E-4</v>
      </c>
      <c r="H3810" s="327">
        <v>7.457722774272858E-4</v>
      </c>
      <c r="I3810" s="332">
        <v>0</v>
      </c>
      <c r="J3810" s="326">
        <v>0</v>
      </c>
      <c r="K3810" s="327">
        <v>0</v>
      </c>
      <c r="L3810" s="336">
        <v>1.4685495429873823E-4</v>
      </c>
      <c r="M3810" s="337">
        <v>1.1415525114155251E-4</v>
      </c>
      <c r="N3810" s="345">
        <v>0.30380709578979548</v>
      </c>
      <c r="O3810" s="346">
        <v>0.40943845908747406</v>
      </c>
      <c r="P3810" s="347">
        <v>0.40619306692410828</v>
      </c>
      <c r="Q3810" s="348">
        <v>8.8417329796640146E-3</v>
      </c>
      <c r="R3810" s="346">
        <v>1.41292091310541E-2</v>
      </c>
      <c r="S3810" s="347">
        <v>6.9198354920422941E-3</v>
      </c>
      <c r="T3810" s="349">
        <v>0.22451562805041592</v>
      </c>
      <c r="U3810" s="349">
        <v>0.70374218072960903</v>
      </c>
      <c r="V3810" s="361">
        <v>0.44498802886954647</v>
      </c>
    </row>
    <row r="3811" spans="1:22" ht="16" hidden="1" customHeight="1" outlineLevel="1">
      <c r="A3811" s="65">
        <v>3802</v>
      </c>
      <c r="B3811" s="117">
        <v>1</v>
      </c>
      <c r="C3811" s="325">
        <v>1.570876385579006E-4</v>
      </c>
      <c r="D3811" s="326">
        <v>1.2833611939299134E-4</v>
      </c>
      <c r="E3811" s="327">
        <v>1.4163516015144713E-4</v>
      </c>
      <c r="F3811" s="332">
        <v>4.2767427726798598E-4</v>
      </c>
      <c r="G3811" s="326">
        <v>3.2851779539468193E-4</v>
      </c>
      <c r="H3811" s="327">
        <v>8.6670832241549458E-4</v>
      </c>
      <c r="I3811" s="332">
        <v>0</v>
      </c>
      <c r="J3811" s="326">
        <v>0</v>
      </c>
      <c r="K3811" s="327">
        <v>0</v>
      </c>
      <c r="L3811" s="336">
        <v>1.644775488145868E-4</v>
      </c>
      <c r="M3811" s="337">
        <v>1.1415525114155251E-4</v>
      </c>
      <c r="N3811" s="345">
        <v>0.40169414217550103</v>
      </c>
      <c r="O3811" s="346">
        <v>0.50953714158339614</v>
      </c>
      <c r="P3811" s="347">
        <v>0.49076408001256361</v>
      </c>
      <c r="Q3811" s="348">
        <v>8.8417329796640146E-3</v>
      </c>
      <c r="R3811" s="346">
        <v>1.4553550061234618E-2</v>
      </c>
      <c r="S3811" s="347">
        <v>8.185532487620337E-3</v>
      </c>
      <c r="T3811" s="349">
        <v>0.21186819961724973</v>
      </c>
      <c r="U3811" s="349">
        <v>0.7098343358825322</v>
      </c>
      <c r="V3811" s="361">
        <v>0.53500713892000162</v>
      </c>
    </row>
    <row r="3812" spans="1:22" ht="16" hidden="1" customHeight="1" outlineLevel="1">
      <c r="A3812" s="65">
        <v>3803</v>
      </c>
      <c r="B3812" s="117">
        <v>1</v>
      </c>
      <c r="C3812" s="325">
        <v>1.5916897320317897E-4</v>
      </c>
      <c r="D3812" s="326">
        <v>1.2905547046366861E-4</v>
      </c>
      <c r="E3812" s="327">
        <v>1.4541019510327634E-4</v>
      </c>
      <c r="F3812" s="332">
        <v>5.2521402471507057E-4</v>
      </c>
      <c r="G3812" s="326">
        <v>4.8081467745154162E-4</v>
      </c>
      <c r="H3812" s="327">
        <v>3.6280813496462574E-4</v>
      </c>
      <c r="I3812" s="332">
        <v>0</v>
      </c>
      <c r="J3812" s="326">
        <v>0</v>
      </c>
      <c r="K3812" s="327">
        <v>0</v>
      </c>
      <c r="L3812" s="336">
        <v>1.8797434150238492E-4</v>
      </c>
      <c r="M3812" s="337">
        <v>1.1415525114155251E-4</v>
      </c>
      <c r="N3812" s="345">
        <v>0.48357629922514955</v>
      </c>
      <c r="O3812" s="346">
        <v>0.57051162720670767</v>
      </c>
      <c r="P3812" s="347">
        <v>0.55765119014702103</v>
      </c>
      <c r="Q3812" s="348">
        <v>8.8417329796640146E-3</v>
      </c>
      <c r="R3812" s="346">
        <v>1.9829689917310028E-2</v>
      </c>
      <c r="S3812" s="347">
        <v>8.8183809854093589E-3</v>
      </c>
      <c r="T3812" s="349">
        <v>0.17411610121148308</v>
      </c>
      <c r="U3812" s="349">
        <v>0.67888225728300311</v>
      </c>
      <c r="V3812" s="361">
        <v>0.59017447750235974</v>
      </c>
    </row>
    <row r="3813" spans="1:22" ht="16" hidden="1" customHeight="1" outlineLevel="1">
      <c r="A3813" s="65">
        <v>3804</v>
      </c>
      <c r="B3813" s="117">
        <v>1</v>
      </c>
      <c r="C3813" s="325">
        <v>1.5963774226743083E-4</v>
      </c>
      <c r="D3813" s="326">
        <v>1.2779174560977611E-4</v>
      </c>
      <c r="E3813" s="327">
        <v>1.4831606393217578E-4</v>
      </c>
      <c r="F3813" s="332">
        <v>5.4772319720285936E-4</v>
      </c>
      <c r="G3813" s="326">
        <v>4.8781683294840878E-4</v>
      </c>
      <c r="H3813" s="327">
        <v>3.4265212746659071E-4</v>
      </c>
      <c r="I3813" s="332">
        <v>0</v>
      </c>
      <c r="J3813" s="326">
        <v>0</v>
      </c>
      <c r="K3813" s="327">
        <v>0</v>
      </c>
      <c r="L3813" s="336">
        <v>2.0677177565262342E-4</v>
      </c>
      <c r="M3813" s="337">
        <v>1.1415525114155251E-4</v>
      </c>
      <c r="N3813" s="345">
        <v>0.54259432865185964</v>
      </c>
      <c r="O3813" s="346">
        <v>0.55817307006938421</v>
      </c>
      <c r="P3813" s="347">
        <v>0.54050849585614524</v>
      </c>
      <c r="Q3813" s="348">
        <v>8.8417329796640146E-3</v>
      </c>
      <c r="R3813" s="346">
        <v>3.7388958911533585E-2</v>
      </c>
      <c r="S3813" s="347">
        <v>1.3564744718827022E-2</v>
      </c>
      <c r="T3813" s="349">
        <v>0.15053292638873714</v>
      </c>
      <c r="U3813" s="349">
        <v>0.65303972816657108</v>
      </c>
      <c r="V3813" s="361">
        <v>0.6581984169943077</v>
      </c>
    </row>
    <row r="3814" spans="1:22" ht="16" hidden="1" customHeight="1" outlineLevel="1">
      <c r="A3814" s="65">
        <v>3805</v>
      </c>
      <c r="B3814" s="117">
        <v>1</v>
      </c>
      <c r="C3814" s="325">
        <v>1.4919356751589891E-4</v>
      </c>
      <c r="D3814" s="326">
        <v>1.2746123295568116E-4</v>
      </c>
      <c r="E3814" s="327">
        <v>1.4618855282530295E-4</v>
      </c>
      <c r="F3814" s="332">
        <v>6.2275377216215516E-4</v>
      </c>
      <c r="G3814" s="326">
        <v>4.9715304027756499E-4</v>
      </c>
      <c r="H3814" s="327">
        <v>5.442122024469382E-4</v>
      </c>
      <c r="I3814" s="332">
        <v>0</v>
      </c>
      <c r="J3814" s="326">
        <v>0</v>
      </c>
      <c r="K3814" s="327">
        <v>0</v>
      </c>
      <c r="L3814" s="336">
        <v>1.8797434150238492E-4</v>
      </c>
      <c r="M3814" s="337">
        <v>1.1415525114155251E-4</v>
      </c>
      <c r="N3814" s="345">
        <v>0.56474395228658136</v>
      </c>
      <c r="O3814" s="346">
        <v>0.51158208387005477</v>
      </c>
      <c r="P3814" s="347">
        <v>0.50335048987444286</v>
      </c>
      <c r="Q3814" s="348">
        <v>1.7683465959328029E-2</v>
      </c>
      <c r="R3814" s="346">
        <v>7.4830380107244618E-2</v>
      </c>
      <c r="S3814" s="347">
        <v>3.1160008706008796E-2</v>
      </c>
      <c r="T3814" s="349">
        <v>0.1148728838140205</v>
      </c>
      <c r="U3814" s="349">
        <v>0.55251916814333857</v>
      </c>
      <c r="V3814" s="361">
        <v>0.62551486088150976</v>
      </c>
    </row>
    <row r="3815" spans="1:22" ht="16" hidden="1" customHeight="1" outlineLevel="1">
      <c r="A3815" s="65">
        <v>3806</v>
      </c>
      <c r="B3815" s="117">
        <v>1</v>
      </c>
      <c r="C3815" s="325">
        <v>1.5415626934277884E-4</v>
      </c>
      <c r="D3815" s="326">
        <v>1.231451265316175E-4</v>
      </c>
      <c r="E3815" s="327">
        <v>1.4407401434713061E-4</v>
      </c>
      <c r="F3815" s="332">
        <v>6.5276600214587337E-4</v>
      </c>
      <c r="G3815" s="326">
        <v>4.9832006619370949E-4</v>
      </c>
      <c r="H3815" s="327">
        <v>5.3413419869792109E-4</v>
      </c>
      <c r="I3815" s="332">
        <v>0</v>
      </c>
      <c r="J3815" s="326">
        <v>0</v>
      </c>
      <c r="K3815" s="327">
        <v>0</v>
      </c>
      <c r="L3815" s="336">
        <v>1.9032402077116473E-4</v>
      </c>
      <c r="M3815" s="337">
        <v>1.1415525114155251E-4</v>
      </c>
      <c r="N3815" s="345">
        <v>0.5230169193747185</v>
      </c>
      <c r="O3815" s="346">
        <v>0.47083519538745583</v>
      </c>
      <c r="P3815" s="347">
        <v>0.39420187917208316</v>
      </c>
      <c r="Q3815" s="348">
        <v>8.8417329796640146E-3</v>
      </c>
      <c r="R3815" s="346">
        <v>8.7001542858502812E-2</v>
      </c>
      <c r="S3815" s="347">
        <v>6.9872701401848911E-2</v>
      </c>
      <c r="T3815" s="349">
        <v>0.112210267301775</v>
      </c>
      <c r="U3815" s="349">
        <v>0.53355487871569074</v>
      </c>
      <c r="V3815" s="361">
        <v>0.56644626157183497</v>
      </c>
    </row>
    <row r="3816" spans="1:22" ht="16" hidden="1" customHeight="1" outlineLevel="1">
      <c r="A3816" s="65">
        <v>3807</v>
      </c>
      <c r="B3816" s="117">
        <v>1</v>
      </c>
      <c r="C3816" s="325">
        <v>1.6275661910825336E-4</v>
      </c>
      <c r="D3816" s="326">
        <v>1.260225308143266E-4</v>
      </c>
      <c r="E3816" s="327">
        <v>1.4925009319860774E-4</v>
      </c>
      <c r="F3816" s="332">
        <v>6.9778434712145095E-4</v>
      </c>
      <c r="G3816" s="326">
        <v>4.6330928870937403E-4</v>
      </c>
      <c r="H3816" s="327">
        <v>5.1397819119988644E-4</v>
      </c>
      <c r="I3816" s="332">
        <v>0</v>
      </c>
      <c r="J3816" s="326">
        <v>0</v>
      </c>
      <c r="K3816" s="327">
        <v>0</v>
      </c>
      <c r="L3816" s="336">
        <v>2.1382081345896285E-4</v>
      </c>
      <c r="M3816" s="337">
        <v>1.1415525114155251E-4</v>
      </c>
      <c r="N3816" s="345">
        <v>0.43398972244290163</v>
      </c>
      <c r="O3816" s="346">
        <v>0.40570020807330082</v>
      </c>
      <c r="P3816" s="347">
        <v>0.32212824943348944</v>
      </c>
      <c r="Q3816" s="348">
        <v>8.8417329796640146E-3</v>
      </c>
      <c r="R3816" s="346">
        <v>8.7927462558197347E-2</v>
      </c>
      <c r="S3816" s="347">
        <v>2.6496640939865021E-2</v>
      </c>
      <c r="T3816" s="349">
        <v>0.14958199192007801</v>
      </c>
      <c r="U3816" s="349">
        <v>0.53502878722043024</v>
      </c>
      <c r="V3816" s="361">
        <v>0.40538756039090085</v>
      </c>
    </row>
    <row r="3817" spans="1:22" ht="16" hidden="1" customHeight="1" outlineLevel="1">
      <c r="A3817" s="65">
        <v>3808</v>
      </c>
      <c r="B3817" s="117">
        <v>1</v>
      </c>
      <c r="C3817" s="325">
        <v>1.6743180924239212E-4</v>
      </c>
      <c r="D3817" s="326">
        <v>1.271501622224153E-4</v>
      </c>
      <c r="E3817" s="327">
        <v>1.4967818994572239E-4</v>
      </c>
      <c r="F3817" s="332">
        <v>7.5780880708888759E-4</v>
      </c>
      <c r="G3817" s="326">
        <v>3.9970637627949774E-4</v>
      </c>
      <c r="H3817" s="327">
        <v>5.039001874508689E-4</v>
      </c>
      <c r="I3817" s="332">
        <v>0</v>
      </c>
      <c r="J3817" s="326">
        <v>0</v>
      </c>
      <c r="K3817" s="327">
        <v>0</v>
      </c>
      <c r="L3817" s="336">
        <v>2.2321953053408208E-4</v>
      </c>
      <c r="M3817" s="337">
        <v>1.1415525114155251E-4</v>
      </c>
      <c r="N3817" s="345">
        <v>0.32538511623394373</v>
      </c>
      <c r="O3817" s="346">
        <v>0.36892734168822389</v>
      </c>
      <c r="P3817" s="347">
        <v>0.26214232930182357</v>
      </c>
      <c r="Q3817" s="348">
        <v>8.8417329796640146E-3</v>
      </c>
      <c r="R3817" s="346">
        <v>8.5541942795174519E-2</v>
      </c>
      <c r="S3817" s="347">
        <v>4.301813822945242E-2</v>
      </c>
      <c r="T3817" s="349">
        <v>0.19104273475361525</v>
      </c>
      <c r="U3817" s="349">
        <v>0.59044774699863456</v>
      </c>
      <c r="V3817" s="361">
        <v>0.22644108252875023</v>
      </c>
    </row>
    <row r="3818" spans="1:22" ht="16" hidden="1" customHeight="1" outlineLevel="1">
      <c r="A3818" s="65">
        <v>3809</v>
      </c>
      <c r="B3818" s="117">
        <v>1</v>
      </c>
      <c r="C3818" s="325">
        <v>1.6766306864742306E-4</v>
      </c>
      <c r="D3818" s="326">
        <v>1.2643081115173803E-4</v>
      </c>
      <c r="E3818" s="327">
        <v>1.5429644576308045E-4</v>
      </c>
      <c r="F3818" s="332">
        <v>7.4280269209702821E-4</v>
      </c>
      <c r="G3818" s="326">
        <v>4.0845907065058154E-4</v>
      </c>
      <c r="H3818" s="327">
        <v>5.039001874508689E-4</v>
      </c>
      <c r="I3818" s="332">
        <v>0</v>
      </c>
      <c r="J3818" s="326">
        <v>0</v>
      </c>
      <c r="K3818" s="327">
        <v>0</v>
      </c>
      <c r="L3818" s="336">
        <v>2.2321953053408208E-4</v>
      </c>
      <c r="M3818" s="337">
        <v>1.1415525114155251E-4</v>
      </c>
      <c r="N3818" s="345">
        <v>0.19220157283032691</v>
      </c>
      <c r="O3818" s="346">
        <v>0.28316811541630671</v>
      </c>
      <c r="P3818" s="347">
        <v>0.15674918407330432</v>
      </c>
      <c r="Q3818" s="348">
        <v>8.8417329796640146E-3</v>
      </c>
      <c r="R3818" s="346">
        <v>6.8051450336132704E-2</v>
      </c>
      <c r="S3818" s="347">
        <v>2.1350856990278954E-2</v>
      </c>
      <c r="T3818" s="349">
        <v>0.19047217407241976</v>
      </c>
      <c r="U3818" s="349">
        <v>0.66944924285267049</v>
      </c>
      <c r="V3818" s="361">
        <v>0.11980916750248424</v>
      </c>
    </row>
    <row r="3819" spans="1:22" ht="16" hidden="1" customHeight="1" outlineLevel="1">
      <c r="A3819" s="65">
        <v>3810</v>
      </c>
      <c r="B3819" s="117">
        <v>1</v>
      </c>
      <c r="C3819" s="325">
        <v>1.6207534140154063E-4</v>
      </c>
      <c r="D3819" s="326">
        <v>1.2678076572666212E-4</v>
      </c>
      <c r="E3819" s="327">
        <v>1.4913333954030375E-4</v>
      </c>
      <c r="F3819" s="332">
        <v>7.6531186458481701E-4</v>
      </c>
      <c r="G3819" s="326">
        <v>2.8592134945540701E-4</v>
      </c>
      <c r="H3819" s="327">
        <v>5.2405619494890355E-4</v>
      </c>
      <c r="I3819" s="332">
        <v>0</v>
      </c>
      <c r="J3819" s="326">
        <v>0</v>
      </c>
      <c r="K3819" s="327">
        <v>0</v>
      </c>
      <c r="L3819" s="336">
        <v>1.644775488145868E-4</v>
      </c>
      <c r="M3819" s="337">
        <v>1.1415525114155251E-4</v>
      </c>
      <c r="N3819" s="345">
        <v>0.11232002694768545</v>
      </c>
      <c r="O3819" s="346">
        <v>0.16690296693356793</v>
      </c>
      <c r="P3819" s="347">
        <v>9.2599644672534218E-2</v>
      </c>
      <c r="Q3819" s="348">
        <v>8.8417329796640146E-3</v>
      </c>
      <c r="R3819" s="346">
        <v>3.6103487470396038E-2</v>
      </c>
      <c r="S3819" s="347">
        <v>2.2616553985856994E-2</v>
      </c>
      <c r="T3819" s="349">
        <v>0.221187357410109</v>
      </c>
      <c r="U3819" s="349">
        <v>0.71091520211934112</v>
      </c>
      <c r="V3819" s="361">
        <v>6.7446003215904923E-2</v>
      </c>
    </row>
    <row r="3820" spans="1:22" ht="16" hidden="1" customHeight="1" outlineLevel="1">
      <c r="A3820" s="65">
        <v>3811</v>
      </c>
      <c r="B3820" s="117">
        <v>1</v>
      </c>
      <c r="C3820" s="325">
        <v>1.5328748401036534E-4</v>
      </c>
      <c r="D3820" s="326">
        <v>1.254003893477949E-4</v>
      </c>
      <c r="E3820" s="327">
        <v>1.4271188833358398E-4</v>
      </c>
      <c r="F3820" s="332">
        <v>7.7281492208074675E-4</v>
      </c>
      <c r="G3820" s="326">
        <v>3.6411208583708975E-4</v>
      </c>
      <c r="H3820" s="327">
        <v>4.6358817245479954E-4</v>
      </c>
      <c r="I3820" s="332">
        <v>0</v>
      </c>
      <c r="J3820" s="326">
        <v>0</v>
      </c>
      <c r="K3820" s="327">
        <v>0</v>
      </c>
      <c r="L3820" s="336">
        <v>1.1748396343899057E-4</v>
      </c>
      <c r="M3820" s="337">
        <v>1.1415525114155251E-4</v>
      </c>
      <c r="N3820" s="345">
        <v>4.1441231316576052E-2</v>
      </c>
      <c r="O3820" s="346">
        <v>5.4385879709119879E-2</v>
      </c>
      <c r="P3820" s="347">
        <v>4.217496380389097E-2</v>
      </c>
      <c r="Q3820" s="348">
        <v>8.8417329796640146E-3</v>
      </c>
      <c r="R3820" s="346">
        <v>3.0988642529845348E-2</v>
      </c>
      <c r="S3820" s="347">
        <v>2.7487411670185501E-2</v>
      </c>
      <c r="T3820" s="349">
        <v>0.21776399332293622</v>
      </c>
      <c r="U3820" s="349">
        <v>0.73646294953482538</v>
      </c>
      <c r="V3820" s="361">
        <v>0</v>
      </c>
    </row>
    <row r="3821" spans="1:22" ht="16" hidden="1" customHeight="1" outlineLevel="1">
      <c r="A3821" s="65">
        <v>3812</v>
      </c>
      <c r="B3821" s="117">
        <v>1</v>
      </c>
      <c r="C3821" s="325">
        <v>1.4811852379521459E-4</v>
      </c>
      <c r="D3821" s="326">
        <v>1.2359229071068716E-4</v>
      </c>
      <c r="E3821" s="327">
        <v>1.3994871842038943E-4</v>
      </c>
      <c r="F3821" s="332">
        <v>7.0528740461738037E-4</v>
      </c>
      <c r="G3821" s="326">
        <v>3.1392997144287548E-4</v>
      </c>
      <c r="H3821" s="327">
        <v>4.736661762038167E-4</v>
      </c>
      <c r="I3821" s="332">
        <v>0</v>
      </c>
      <c r="J3821" s="326">
        <v>0</v>
      </c>
      <c r="K3821" s="327">
        <v>0</v>
      </c>
      <c r="L3821" s="336">
        <v>8.811297257924293E-5</v>
      </c>
      <c r="M3821" s="337">
        <v>1.1415525114155251E-4</v>
      </c>
      <c r="N3821" s="345">
        <v>5.0015279175178E-3</v>
      </c>
      <c r="O3821" s="346">
        <v>3.1536602224527754E-3</v>
      </c>
      <c r="P3821" s="347">
        <v>3.9355363951469949E-3</v>
      </c>
      <c r="Q3821" s="348">
        <v>8.8417329796640146E-3</v>
      </c>
      <c r="R3821" s="346">
        <v>3.7873275659892201E-2</v>
      </c>
      <c r="S3821" s="347">
        <v>2.7046493470380149E-2</v>
      </c>
      <c r="T3821" s="349">
        <v>0.22831936592505236</v>
      </c>
      <c r="U3821" s="349">
        <v>0.76210895751729224</v>
      </c>
      <c r="V3821" s="361">
        <v>0</v>
      </c>
    </row>
    <row r="3822" spans="1:22" ht="16" hidden="1" customHeight="1" outlineLevel="1">
      <c r="A3822" s="65">
        <v>3813</v>
      </c>
      <c r="B3822" s="117">
        <v>1</v>
      </c>
      <c r="C3822" s="325">
        <v>1.4115574062752663E-4</v>
      </c>
      <c r="D3822" s="326">
        <v>1.3070803373414343E-4</v>
      </c>
      <c r="E3822" s="327">
        <v>1.3757472736820818E-4</v>
      </c>
      <c r="F3822" s="332">
        <v>5.7023236969064816E-4</v>
      </c>
      <c r="G3822" s="326">
        <v>1.8789117249926745E-4</v>
      </c>
      <c r="H3822" s="327">
        <v>4.3335416120774729E-4</v>
      </c>
      <c r="I3822" s="332">
        <v>0</v>
      </c>
      <c r="J3822" s="326">
        <v>0</v>
      </c>
      <c r="K3822" s="327">
        <v>0</v>
      </c>
      <c r="L3822" s="336">
        <v>5.8741981719495287E-5</v>
      </c>
      <c r="M3822" s="337">
        <v>1.1415525114155251E-4</v>
      </c>
      <c r="N3822" s="345">
        <v>0</v>
      </c>
      <c r="O3822" s="346">
        <v>0</v>
      </c>
      <c r="P3822" s="347">
        <v>0</v>
      </c>
      <c r="Q3822" s="348">
        <v>8.8417329796640146E-3</v>
      </c>
      <c r="R3822" s="346">
        <v>2.9735583226396755E-2</v>
      </c>
      <c r="S3822" s="347">
        <v>3.2975558232101965E-2</v>
      </c>
      <c r="T3822" s="349">
        <v>0.229745767628041</v>
      </c>
      <c r="U3822" s="349">
        <v>0.76721850700038918</v>
      </c>
      <c r="V3822" s="361">
        <v>0</v>
      </c>
    </row>
    <row r="3823" spans="1:22" ht="16" hidden="1" customHeight="1" outlineLevel="1">
      <c r="A3823" s="65">
        <v>3814</v>
      </c>
      <c r="B3823" s="117">
        <v>1</v>
      </c>
      <c r="C3823" s="325">
        <v>1.4162450969177853E-4</v>
      </c>
      <c r="D3823" s="326">
        <v>1.2886105125537746E-4</v>
      </c>
      <c r="E3823" s="327">
        <v>1.3596612140935312E-4</v>
      </c>
      <c r="F3823" s="332">
        <v>4.6518956474763388E-4</v>
      </c>
      <c r="G3823" s="326">
        <v>0</v>
      </c>
      <c r="H3823" s="327">
        <v>4.031201499606951E-4</v>
      </c>
      <c r="I3823" s="332">
        <v>0</v>
      </c>
      <c r="J3823" s="326">
        <v>0</v>
      </c>
      <c r="K3823" s="327">
        <v>0</v>
      </c>
      <c r="L3823" s="336">
        <v>3.7594868300476983E-5</v>
      </c>
      <c r="M3823" s="337">
        <v>1.1415525114155251E-4</v>
      </c>
      <c r="N3823" s="345">
        <v>0</v>
      </c>
      <c r="O3823" s="346">
        <v>0</v>
      </c>
      <c r="P3823" s="347">
        <v>0</v>
      </c>
      <c r="Q3823" s="348">
        <v>1.7683465959328029E-2</v>
      </c>
      <c r="R3823" s="346">
        <v>2.1929198006103275E-2</v>
      </c>
      <c r="S3823" s="347">
        <v>1.7636761970818718E-2</v>
      </c>
      <c r="T3823" s="349">
        <v>0.25247310142899371</v>
      </c>
      <c r="U3823" s="349">
        <v>0.77085414797874652</v>
      </c>
      <c r="V3823" s="361">
        <v>0</v>
      </c>
    </row>
    <row r="3824" spans="1:22" ht="16" hidden="1" customHeight="1" outlineLevel="1">
      <c r="A3824" s="65">
        <v>3815</v>
      </c>
      <c r="B3824" s="117">
        <v>1</v>
      </c>
      <c r="C3824" s="325">
        <v>1.3189911417209947E-4</v>
      </c>
      <c r="D3824" s="326">
        <v>1.2013162880310462E-4</v>
      </c>
      <c r="E3824" s="327">
        <v>1.2373293254483447E-4</v>
      </c>
      <c r="F3824" s="332">
        <v>3.4514064481276077E-4</v>
      </c>
      <c r="G3824" s="326">
        <v>0</v>
      </c>
      <c r="H3824" s="327">
        <v>3.728861387136429E-4</v>
      </c>
      <c r="I3824" s="332">
        <v>0</v>
      </c>
      <c r="J3824" s="326">
        <v>0</v>
      </c>
      <c r="K3824" s="327">
        <v>0</v>
      </c>
      <c r="L3824" s="336">
        <v>2.3496792687798115E-5</v>
      </c>
      <c r="M3824" s="337">
        <v>1.1415525114155251E-4</v>
      </c>
      <c r="N3824" s="345">
        <v>0</v>
      </c>
      <c r="O3824" s="346">
        <v>0</v>
      </c>
      <c r="P3824" s="347">
        <v>0</v>
      </c>
      <c r="Q3824" s="348">
        <v>1.7683465959328029E-2</v>
      </c>
      <c r="R3824" s="346">
        <v>2.1029942896688567E-2</v>
      </c>
      <c r="S3824" s="347">
        <v>1.4197593216616046E-2</v>
      </c>
      <c r="T3824" s="349">
        <v>0.22204319843190221</v>
      </c>
      <c r="U3824" s="349">
        <v>0.66944924285267049</v>
      </c>
      <c r="V3824" s="361">
        <v>0</v>
      </c>
    </row>
    <row r="3825" spans="1:22" ht="16" hidden="1" customHeight="1" outlineLevel="1">
      <c r="A3825" s="65">
        <v>3816</v>
      </c>
      <c r="B3825" s="117">
        <v>1</v>
      </c>
      <c r="C3825" s="325">
        <v>1.2088616628927527E-4</v>
      </c>
      <c r="D3825" s="326">
        <v>1.0994406228864809E-4</v>
      </c>
      <c r="E3825" s="327">
        <v>1.1244674557544824E-4</v>
      </c>
      <c r="F3825" s="332">
        <v>2.9261924234125349E-4</v>
      </c>
      <c r="G3825" s="326">
        <v>0</v>
      </c>
      <c r="H3825" s="327">
        <v>3.4265212746659071E-4</v>
      </c>
      <c r="I3825" s="332">
        <v>0</v>
      </c>
      <c r="J3825" s="326">
        <v>0</v>
      </c>
      <c r="K3825" s="327">
        <v>0</v>
      </c>
      <c r="L3825" s="336">
        <v>9.3987170751192458E-6</v>
      </c>
      <c r="M3825" s="337">
        <v>1.1415525114155251E-4</v>
      </c>
      <c r="N3825" s="345">
        <v>0</v>
      </c>
      <c r="O3825" s="346">
        <v>0</v>
      </c>
      <c r="P3825" s="347">
        <v>0</v>
      </c>
      <c r="Q3825" s="348">
        <v>1.7683465959328029E-2</v>
      </c>
      <c r="R3825" s="346">
        <v>1.9552392732419637E-2</v>
      </c>
      <c r="S3825" s="347">
        <v>1.1982623474354468E-2</v>
      </c>
      <c r="T3825" s="349">
        <v>0.12885162050330942</v>
      </c>
      <c r="U3825" s="349">
        <v>0.56932172509736878</v>
      </c>
      <c r="V3825" s="361">
        <v>0</v>
      </c>
    </row>
    <row r="3826" spans="1:22" ht="16" hidden="1" customHeight="1" outlineLevel="1">
      <c r="A3826" s="65">
        <v>3817</v>
      </c>
      <c r="B3826" s="117">
        <v>1</v>
      </c>
      <c r="C3826" s="325">
        <v>1.0852941375559567E-4</v>
      </c>
      <c r="D3826" s="326">
        <v>9.1649214788450416E-5</v>
      </c>
      <c r="E3826" s="327">
        <v>9.8280635034563428E-5</v>
      </c>
      <c r="F3826" s="332">
        <v>0</v>
      </c>
      <c r="G3826" s="326">
        <v>0</v>
      </c>
      <c r="H3826" s="327">
        <v>3.6280813496462574E-4</v>
      </c>
      <c r="I3826" s="332">
        <v>0</v>
      </c>
      <c r="J3826" s="326">
        <v>0</v>
      </c>
      <c r="K3826" s="327">
        <v>0</v>
      </c>
      <c r="L3826" s="336">
        <v>5.8741981719495289E-6</v>
      </c>
      <c r="M3826" s="337">
        <v>1.1415525114155251E-4</v>
      </c>
      <c r="N3826" s="345">
        <v>0</v>
      </c>
      <c r="O3826" s="346">
        <v>0</v>
      </c>
      <c r="P3826" s="347">
        <v>0</v>
      </c>
      <c r="Q3826" s="348">
        <v>8.8417329796640146E-3</v>
      </c>
      <c r="R3826" s="346">
        <v>2.1085884422707993E-2</v>
      </c>
      <c r="S3826" s="347">
        <v>9.4512294831983791E-3</v>
      </c>
      <c r="T3826" s="349">
        <v>0.10736050151161353</v>
      </c>
      <c r="U3826" s="349">
        <v>0.5048627931567623</v>
      </c>
      <c r="V3826" s="361">
        <v>0</v>
      </c>
    </row>
    <row r="3827" spans="1:22" ht="16" hidden="1" customHeight="1" outlineLevel="1">
      <c r="A3827" s="65">
        <v>3818</v>
      </c>
      <c r="B3827" s="117">
        <v>1</v>
      </c>
      <c r="C3827" s="325">
        <v>1.0217915549853017E-4</v>
      </c>
      <c r="D3827" s="326">
        <v>8.6127709272981612E-5</v>
      </c>
      <c r="E3827" s="327">
        <v>9.244295211936365E-5</v>
      </c>
      <c r="F3827" s="332">
        <v>0</v>
      </c>
      <c r="G3827" s="326">
        <v>0</v>
      </c>
      <c r="H3827" s="327">
        <v>3.3257412371757354E-4</v>
      </c>
      <c r="I3827" s="332">
        <v>0</v>
      </c>
      <c r="J3827" s="326">
        <v>0</v>
      </c>
      <c r="K3827" s="327">
        <v>0</v>
      </c>
      <c r="L3827" s="336">
        <v>2.3496792687798115E-6</v>
      </c>
      <c r="M3827" s="337">
        <v>1.1415525114155251E-4</v>
      </c>
      <c r="N3827" s="345">
        <v>0</v>
      </c>
      <c r="O3827" s="346">
        <v>0</v>
      </c>
      <c r="P3827" s="347">
        <v>0</v>
      </c>
      <c r="Q3827" s="348">
        <v>8.8417329796640146E-3</v>
      </c>
      <c r="R3827" s="346">
        <v>2.7501657125279019E-2</v>
      </c>
      <c r="S3827" s="347">
        <v>9.4512294831983791E-3</v>
      </c>
      <c r="T3827" s="349">
        <v>8.6154662860515374E-2</v>
      </c>
      <c r="U3827" s="349">
        <v>0.49012370810936751</v>
      </c>
      <c r="V3827" s="361">
        <v>0</v>
      </c>
    </row>
    <row r="3828" spans="1:22" ht="16" hidden="1" customHeight="1" outlineLevel="1">
      <c r="A3828" s="65">
        <v>3819</v>
      </c>
      <c r="B3828" s="117">
        <v>1</v>
      </c>
      <c r="C3828" s="325">
        <v>9.9035277640947562E-5</v>
      </c>
      <c r="D3828" s="326">
        <v>8.1772719007259753E-5</v>
      </c>
      <c r="E3828" s="327">
        <v>8.923871283035399E-5</v>
      </c>
      <c r="F3828" s="332">
        <v>0</v>
      </c>
      <c r="G3828" s="326">
        <v>0</v>
      </c>
      <c r="H3828" s="327">
        <v>3.22496119968556E-4</v>
      </c>
      <c r="I3828" s="332">
        <v>0</v>
      </c>
      <c r="J3828" s="326">
        <v>0</v>
      </c>
      <c r="K3828" s="327">
        <v>0</v>
      </c>
      <c r="L3828" s="336">
        <v>1.1748396343899057E-6</v>
      </c>
      <c r="M3828" s="337">
        <v>1.1415525114155251E-4</v>
      </c>
      <c r="N3828" s="345">
        <v>0</v>
      </c>
      <c r="O3828" s="346">
        <v>0</v>
      </c>
      <c r="P3828" s="347">
        <v>0</v>
      </c>
      <c r="Q3828" s="348">
        <v>8.8417329796640146E-3</v>
      </c>
      <c r="R3828" s="346">
        <v>2.916085392886969E-2</v>
      </c>
      <c r="S3828" s="347">
        <v>1.1033350727670935E-2</v>
      </c>
      <c r="T3828" s="349">
        <v>8.5108634944990352E-2</v>
      </c>
      <c r="U3828" s="349">
        <v>0.48668458826497535</v>
      </c>
      <c r="V3828" s="361">
        <v>0</v>
      </c>
    </row>
    <row r="3829" spans="1:22" ht="16" hidden="1" customHeight="1" outlineLevel="1">
      <c r="A3829" s="65">
        <v>3820</v>
      </c>
      <c r="B3829" s="117">
        <v>1</v>
      </c>
      <c r="C3829" s="325">
        <v>9.7203953163270206E-5</v>
      </c>
      <c r="D3829" s="326">
        <v>8.0975600253266013E-5</v>
      </c>
      <c r="E3829" s="327">
        <v>8.7266873267886512E-5</v>
      </c>
      <c r="F3829" s="332">
        <v>0</v>
      </c>
      <c r="G3829" s="326">
        <v>0</v>
      </c>
      <c r="H3829" s="327">
        <v>0</v>
      </c>
      <c r="I3829" s="332">
        <v>0</v>
      </c>
      <c r="J3829" s="326">
        <v>0</v>
      </c>
      <c r="K3829" s="327">
        <v>0</v>
      </c>
      <c r="L3829" s="336">
        <v>1.409807561267887E-5</v>
      </c>
      <c r="M3829" s="337">
        <v>1.1415525114155251E-4</v>
      </c>
      <c r="N3829" s="345">
        <v>0</v>
      </c>
      <c r="O3829" s="346">
        <v>0</v>
      </c>
      <c r="P3829" s="347">
        <v>0</v>
      </c>
      <c r="Q3829" s="348">
        <v>8.8417329796640146E-3</v>
      </c>
      <c r="R3829" s="346">
        <v>2.7724002729064452E-2</v>
      </c>
      <c r="S3829" s="347">
        <v>1.0400502229881913E-2</v>
      </c>
      <c r="T3829" s="349">
        <v>6.7801627615394544E-2</v>
      </c>
      <c r="U3829" s="349">
        <v>0.4831472078536006</v>
      </c>
      <c r="V3829" s="361">
        <v>0</v>
      </c>
    </row>
    <row r="3830" spans="1:22" ht="16" hidden="1" customHeight="1" outlineLevel="1">
      <c r="A3830" s="65">
        <v>3821</v>
      </c>
      <c r="B3830" s="117">
        <v>1</v>
      </c>
      <c r="C3830" s="325">
        <v>9.8416502476135083E-5</v>
      </c>
      <c r="D3830" s="326">
        <v>8.2336534711304103E-5</v>
      </c>
      <c r="E3830" s="327">
        <v>8.7565243727996721E-5</v>
      </c>
      <c r="F3830" s="332">
        <v>0</v>
      </c>
      <c r="G3830" s="326">
        <v>0</v>
      </c>
      <c r="H3830" s="327">
        <v>3.3257412371757354E-4</v>
      </c>
      <c r="I3830" s="332">
        <v>0</v>
      </c>
      <c r="J3830" s="326">
        <v>0</v>
      </c>
      <c r="K3830" s="327">
        <v>0</v>
      </c>
      <c r="L3830" s="336">
        <v>3.7594868300476983E-5</v>
      </c>
      <c r="M3830" s="337">
        <v>1.1415525114155251E-4</v>
      </c>
      <c r="N3830" s="345">
        <v>4.2870239293009714E-4</v>
      </c>
      <c r="O3830" s="346">
        <v>6.3109954949799006E-4</v>
      </c>
      <c r="P3830" s="347">
        <v>1.5986241138384253E-3</v>
      </c>
      <c r="Q3830" s="348">
        <v>1.7683465959328029E-2</v>
      </c>
      <c r="R3830" s="346">
        <v>2.1228290577312028E-2</v>
      </c>
      <c r="S3830" s="347">
        <v>8.5019567365148471E-3</v>
      </c>
      <c r="T3830" s="349">
        <v>5.8482469822535278E-2</v>
      </c>
      <c r="U3830" s="349">
        <v>0.48304894728661801</v>
      </c>
      <c r="V3830" s="361">
        <v>0</v>
      </c>
    </row>
    <row r="3831" spans="1:22" ht="16" hidden="1" customHeight="1" outlineLevel="1">
      <c r="A3831" s="65">
        <v>3822</v>
      </c>
      <c r="B3831" s="117">
        <v>1</v>
      </c>
      <c r="C3831" s="325">
        <v>9.9991566532021394E-5</v>
      </c>
      <c r="D3831" s="326">
        <v>8.1189461382386288E-5</v>
      </c>
      <c r="E3831" s="327">
        <v>8.7357681668789622E-5</v>
      </c>
      <c r="F3831" s="332">
        <v>0</v>
      </c>
      <c r="G3831" s="326">
        <v>0</v>
      </c>
      <c r="H3831" s="327">
        <v>4.9382218370185135E-4</v>
      </c>
      <c r="I3831" s="332">
        <v>0</v>
      </c>
      <c r="J3831" s="326">
        <v>0</v>
      </c>
      <c r="K3831" s="327">
        <v>0</v>
      </c>
      <c r="L3831" s="336">
        <v>9.3987170751192462E-5</v>
      </c>
      <c r="M3831" s="337">
        <v>1.1415525114155251E-4</v>
      </c>
      <c r="N3831" s="345">
        <v>1.9005806086567639E-2</v>
      </c>
      <c r="O3831" s="346">
        <v>2.7557415173641735E-2</v>
      </c>
      <c r="P3831" s="347">
        <v>2.9135873841305962E-2</v>
      </c>
      <c r="Q3831" s="348">
        <v>8.8417329796640146E-3</v>
      </c>
      <c r="R3831" s="346">
        <v>2.0403221440132596E-2</v>
      </c>
      <c r="S3831" s="347">
        <v>7.2362597409368042E-3</v>
      </c>
      <c r="T3831" s="349">
        <v>7.7215878855119741E-2</v>
      </c>
      <c r="U3831" s="349">
        <v>0.4873724122338538</v>
      </c>
      <c r="V3831" s="361">
        <v>2.1017946736400846E-2</v>
      </c>
    </row>
    <row r="3832" spans="1:22" ht="16" hidden="1" customHeight="1" outlineLevel="1">
      <c r="A3832" s="65">
        <v>3823</v>
      </c>
      <c r="B3832" s="117">
        <v>1</v>
      </c>
      <c r="C3832" s="325">
        <v>1.1301709626403368E-4</v>
      </c>
      <c r="D3832" s="326">
        <v>8.6574873452051275E-5</v>
      </c>
      <c r="E3832" s="327">
        <v>9.6710946961809708E-5</v>
      </c>
      <c r="F3832" s="332">
        <v>0</v>
      </c>
      <c r="G3832" s="326">
        <v>0</v>
      </c>
      <c r="H3832" s="327">
        <v>5.2405619494890355E-4</v>
      </c>
      <c r="I3832" s="332">
        <v>0</v>
      </c>
      <c r="J3832" s="326">
        <v>0</v>
      </c>
      <c r="K3832" s="327">
        <v>0</v>
      </c>
      <c r="L3832" s="336">
        <v>1.8210014333043539E-4</v>
      </c>
      <c r="M3832" s="337">
        <v>1.1415525114155251E-4</v>
      </c>
      <c r="N3832" s="345">
        <v>8.3311165026082212E-2</v>
      </c>
      <c r="O3832" s="346">
        <v>0.14192499417695742</v>
      </c>
      <c r="P3832" s="347">
        <v>0.12815252709671551</v>
      </c>
      <c r="Q3832" s="348">
        <v>1.7683465959328029E-2</v>
      </c>
      <c r="R3832" s="346">
        <v>2.2681842818418979E-2</v>
      </c>
      <c r="S3832" s="347">
        <v>9.1348052343038708E-3</v>
      </c>
      <c r="T3832" s="349">
        <v>8.5108634944990352E-2</v>
      </c>
      <c r="U3832" s="349">
        <v>0.51694884289562593</v>
      </c>
      <c r="V3832" s="361">
        <v>0.10220386958234595</v>
      </c>
    </row>
    <row r="3833" spans="1:22" ht="16" hidden="1" customHeight="1" outlineLevel="1">
      <c r="A3833" s="65">
        <v>3824</v>
      </c>
      <c r="B3833" s="117">
        <v>1</v>
      </c>
      <c r="C3833" s="325">
        <v>1.326241436581424E-4</v>
      </c>
      <c r="D3833" s="326">
        <v>1.0467530174395779E-4</v>
      </c>
      <c r="E3833" s="327">
        <v>1.1559909434965611E-4</v>
      </c>
      <c r="F3833" s="332">
        <v>0</v>
      </c>
      <c r="G3833" s="326">
        <v>0</v>
      </c>
      <c r="H3833" s="327">
        <v>6.752262511841642E-4</v>
      </c>
      <c r="I3833" s="332">
        <v>0</v>
      </c>
      <c r="J3833" s="326">
        <v>0</v>
      </c>
      <c r="K3833" s="327">
        <v>0</v>
      </c>
      <c r="L3833" s="336">
        <v>1.5860335064263727E-4</v>
      </c>
      <c r="M3833" s="337">
        <v>1.1415525114155251E-4</v>
      </c>
      <c r="N3833" s="345">
        <v>0.21363669247683173</v>
      </c>
      <c r="O3833" s="346">
        <v>0.304831566239816</v>
      </c>
      <c r="P3833" s="347">
        <v>0.27884285263135267</v>
      </c>
      <c r="Q3833" s="348">
        <v>8.8417329796640146E-3</v>
      </c>
      <c r="R3833" s="346">
        <v>1.7628777806002E-2</v>
      </c>
      <c r="S3833" s="347">
        <v>9.7676537320928909E-3</v>
      </c>
      <c r="T3833" s="349">
        <v>0.18191376385448779</v>
      </c>
      <c r="U3833" s="349">
        <v>0.58150603540321499</v>
      </c>
      <c r="V3833" s="361">
        <v>0.16208173236970225</v>
      </c>
    </row>
    <row r="3834" spans="1:22" ht="16" hidden="1" customHeight="1" outlineLevel="1">
      <c r="A3834" s="65">
        <v>3825</v>
      </c>
      <c r="B3834" s="117">
        <v>1</v>
      </c>
      <c r="C3834" s="325">
        <v>1.5111864580642665E-4</v>
      </c>
      <c r="D3834" s="326">
        <v>1.1575719661655363E-4</v>
      </c>
      <c r="E3834" s="327">
        <v>1.3343645881276655E-4</v>
      </c>
      <c r="F3834" s="332">
        <v>0</v>
      </c>
      <c r="G3834" s="326">
        <v>2.4390841647420439E-4</v>
      </c>
      <c r="H3834" s="327">
        <v>7.6592828492532089E-4</v>
      </c>
      <c r="I3834" s="332">
        <v>0</v>
      </c>
      <c r="J3834" s="326">
        <v>0</v>
      </c>
      <c r="K3834" s="327">
        <v>0</v>
      </c>
      <c r="L3834" s="336">
        <v>1.4685495429873823E-4</v>
      </c>
      <c r="M3834" s="337">
        <v>1.1415525114155251E-4</v>
      </c>
      <c r="N3834" s="345">
        <v>0.34153290636764405</v>
      </c>
      <c r="O3834" s="346">
        <v>0.44589210515925382</v>
      </c>
      <c r="P3834" s="347">
        <v>0.43505633158601509</v>
      </c>
      <c r="Q3834" s="348">
        <v>8.8417329796640146E-3</v>
      </c>
      <c r="R3834" s="346">
        <v>2.357474404517346E-2</v>
      </c>
      <c r="S3834" s="347">
        <v>1.0716926478776423E-2</v>
      </c>
      <c r="T3834" s="349">
        <v>0.22175791809130449</v>
      </c>
      <c r="U3834" s="349">
        <v>0.7042334835645222</v>
      </c>
      <c r="V3834" s="361">
        <v>0.24293936908790811</v>
      </c>
    </row>
    <row r="3835" spans="1:22" ht="16" hidden="1" customHeight="1" outlineLevel="1">
      <c r="A3835" s="65">
        <v>3826</v>
      </c>
      <c r="B3835" s="117">
        <v>1</v>
      </c>
      <c r="C3835" s="325">
        <v>1.5849394575065626E-4</v>
      </c>
      <c r="D3835" s="326">
        <v>1.1844018169097156E-4</v>
      </c>
      <c r="E3835" s="327">
        <v>1.4177785906715202E-4</v>
      </c>
      <c r="F3835" s="332">
        <v>3.8265593229240867E-4</v>
      </c>
      <c r="G3835" s="326">
        <v>3.0984538073636962E-4</v>
      </c>
      <c r="H3835" s="327">
        <v>0</v>
      </c>
      <c r="I3835" s="332">
        <v>0</v>
      </c>
      <c r="J3835" s="326">
        <v>0</v>
      </c>
      <c r="K3835" s="327">
        <v>0</v>
      </c>
      <c r="L3835" s="336">
        <v>1.644775488145868E-4</v>
      </c>
      <c r="M3835" s="337">
        <v>1.1415525114155251E-4</v>
      </c>
      <c r="N3835" s="345">
        <v>0.42941689691831392</v>
      </c>
      <c r="O3835" s="346">
        <v>0.55296193367389035</v>
      </c>
      <c r="P3835" s="347">
        <v>0.54358369630492398</v>
      </c>
      <c r="Q3835" s="348">
        <v>8.8417329796640146E-3</v>
      </c>
      <c r="R3835" s="346">
        <v>3.8597328867350574E-2</v>
      </c>
      <c r="S3835" s="347">
        <v>1.9535307464185782E-2</v>
      </c>
      <c r="T3835" s="349">
        <v>0.19284951024406755</v>
      </c>
      <c r="U3835" s="349">
        <v>0.70069610315314745</v>
      </c>
      <c r="V3835" s="361">
        <v>0.42332114443877794</v>
      </c>
    </row>
    <row r="3836" spans="1:22" ht="16" hidden="1" customHeight="1" outlineLevel="1">
      <c r="A3836" s="65">
        <v>3827</v>
      </c>
      <c r="B3836" s="117">
        <v>1</v>
      </c>
      <c r="C3836" s="325">
        <v>1.6204409013059049E-4</v>
      </c>
      <c r="D3836" s="326">
        <v>1.2053990914051604E-4</v>
      </c>
      <c r="E3836" s="327">
        <v>1.4500804361356257E-4</v>
      </c>
      <c r="F3836" s="332">
        <v>4.6518956474763388E-4</v>
      </c>
      <c r="G3836" s="326">
        <v>4.4580389996720616E-4</v>
      </c>
      <c r="H3836" s="327">
        <v>0</v>
      </c>
      <c r="I3836" s="332">
        <v>0</v>
      </c>
      <c r="J3836" s="326">
        <v>0</v>
      </c>
      <c r="K3836" s="327">
        <v>0</v>
      </c>
      <c r="L3836" s="336">
        <v>1.8797434150238492E-4</v>
      </c>
      <c r="M3836" s="337">
        <v>1.1415525114155251E-4</v>
      </c>
      <c r="N3836" s="345">
        <v>0.53059066164981683</v>
      </c>
      <c r="O3836" s="346">
        <v>0.61935855475348445</v>
      </c>
      <c r="P3836" s="347">
        <v>0.61263915283794468</v>
      </c>
      <c r="Q3836" s="348">
        <v>8.8417329796640146E-3</v>
      </c>
      <c r="R3836" s="346">
        <v>5.0596635641205139E-2</v>
      </c>
      <c r="S3836" s="347">
        <v>2.3290900467282966E-2</v>
      </c>
      <c r="T3836" s="349">
        <v>0.18742918377271062</v>
      </c>
      <c r="U3836" s="349">
        <v>0.66188317919500783</v>
      </c>
      <c r="V3836" s="361">
        <v>0.46444852513946461</v>
      </c>
    </row>
    <row r="3837" spans="1:22" ht="16" hidden="1" customHeight="1" outlineLevel="1">
      <c r="A3837" s="65">
        <v>3828</v>
      </c>
      <c r="B3837" s="117">
        <v>1</v>
      </c>
      <c r="C3837" s="325">
        <v>1.6246910741551221E-4</v>
      </c>
      <c r="D3837" s="326">
        <v>1.230090330858137E-4</v>
      </c>
      <c r="E3837" s="327">
        <v>1.4677232111682295E-4</v>
      </c>
      <c r="F3837" s="332">
        <v>5.327170822110002E-4</v>
      </c>
      <c r="G3837" s="326">
        <v>2.5324462380336055E-4</v>
      </c>
      <c r="H3837" s="327">
        <v>3.1241811621953884E-4</v>
      </c>
      <c r="I3837" s="332">
        <v>0</v>
      </c>
      <c r="J3837" s="326">
        <v>0</v>
      </c>
      <c r="K3837" s="327">
        <v>0</v>
      </c>
      <c r="L3837" s="336">
        <v>2.0677177565262342E-4</v>
      </c>
      <c r="M3837" s="337">
        <v>1.1415525114155251E-4</v>
      </c>
      <c r="N3837" s="345">
        <v>0.58875128629066675</v>
      </c>
      <c r="O3837" s="346">
        <v>0.6380998285787014</v>
      </c>
      <c r="P3837" s="347">
        <v>0.64911139025010511</v>
      </c>
      <c r="Q3837" s="348">
        <v>8.8417329796640146E-3</v>
      </c>
      <c r="R3837" s="346">
        <v>6.5143446763709506E-2</v>
      </c>
      <c r="S3837" s="347">
        <v>1.9851731713080294E-2</v>
      </c>
      <c r="T3837" s="349">
        <v>0.17240441916789667</v>
      </c>
      <c r="U3837" s="349">
        <v>0.63495978384176677</v>
      </c>
      <c r="V3837" s="361">
        <v>0.3335692440271803</v>
      </c>
    </row>
    <row r="3838" spans="1:22" ht="16" hidden="1" customHeight="1" outlineLevel="1">
      <c r="A3838" s="65">
        <v>3829</v>
      </c>
      <c r="B3838" s="117">
        <v>1</v>
      </c>
      <c r="C3838" s="325">
        <v>1.5332498553550551E-4</v>
      </c>
      <c r="D3838" s="326">
        <v>1.2506987669369995E-4</v>
      </c>
      <c r="E3838" s="327">
        <v>1.415962422653458E-4</v>
      </c>
      <c r="F3838" s="332">
        <v>6.3775988715401421E-4</v>
      </c>
      <c r="G3838" s="326">
        <v>0</v>
      </c>
      <c r="H3838" s="327">
        <v>3.8296414246266044E-4</v>
      </c>
      <c r="I3838" s="332">
        <v>0</v>
      </c>
      <c r="J3838" s="326">
        <v>0</v>
      </c>
      <c r="K3838" s="327">
        <v>0</v>
      </c>
      <c r="L3838" s="336">
        <v>1.8797434150238492E-4</v>
      </c>
      <c r="M3838" s="337">
        <v>1.1415525114155251E-4</v>
      </c>
      <c r="N3838" s="345">
        <v>0.59160930224353403</v>
      </c>
      <c r="O3838" s="346">
        <v>0.58270679203135134</v>
      </c>
      <c r="P3838" s="347">
        <v>0.64056005243474945</v>
      </c>
      <c r="Q3838" s="348">
        <v>1.7683465959328029E-2</v>
      </c>
      <c r="R3838" s="346">
        <v>7.7879638861371447E-2</v>
      </c>
      <c r="S3838" s="347">
        <v>2.3015974202025401E-2</v>
      </c>
      <c r="T3838" s="349">
        <v>0.13931189965855961</v>
      </c>
      <c r="U3838" s="349">
        <v>0.58150603540321499</v>
      </c>
      <c r="V3838" s="361">
        <v>0.26518648016305307</v>
      </c>
    </row>
    <row r="3839" spans="1:22" ht="16" hidden="1" customHeight="1" outlineLevel="1">
      <c r="A3839" s="65">
        <v>3830</v>
      </c>
      <c r="B3839" s="117">
        <v>1</v>
      </c>
      <c r="C3839" s="325">
        <v>1.5544382170592402E-4</v>
      </c>
      <c r="D3839" s="326">
        <v>1.1517393899168016E-4</v>
      </c>
      <c r="E3839" s="327">
        <v>1.3697798644798776E-4</v>
      </c>
      <c r="F3839" s="332">
        <v>7.2029351960923975E-4</v>
      </c>
      <c r="G3839" s="326">
        <v>0</v>
      </c>
      <c r="H3839" s="327">
        <v>4.031201499606951E-4</v>
      </c>
      <c r="I3839" s="332">
        <v>0</v>
      </c>
      <c r="J3839" s="326">
        <v>0</v>
      </c>
      <c r="K3839" s="327">
        <v>0</v>
      </c>
      <c r="L3839" s="336">
        <v>1.9032402077116473E-4</v>
      </c>
      <c r="M3839" s="337">
        <v>1.1415525114155251E-4</v>
      </c>
      <c r="N3839" s="345">
        <v>0.54016501509192238</v>
      </c>
      <c r="O3839" s="346">
        <v>0.55164561853480865</v>
      </c>
      <c r="P3839" s="347">
        <v>0.54801342530974473</v>
      </c>
      <c r="Q3839" s="348">
        <v>1.7683465959328029E-2</v>
      </c>
      <c r="R3839" s="346">
        <v>0.11323473405406784</v>
      </c>
      <c r="S3839" s="347">
        <v>4.7531073681249467E-2</v>
      </c>
      <c r="T3839" s="349">
        <v>0.10688503427728398</v>
      </c>
      <c r="U3839" s="349">
        <v>0.55762871762643551</v>
      </c>
      <c r="V3839" s="361">
        <v>0.31979649578436575</v>
      </c>
    </row>
    <row r="3840" spans="1:22" ht="16" hidden="1" customHeight="1" outlineLevel="1">
      <c r="A3840" s="65">
        <v>3831</v>
      </c>
      <c r="B3840" s="117">
        <v>1</v>
      </c>
      <c r="C3840" s="325">
        <v>1.6208159165573066E-4</v>
      </c>
      <c r="D3840" s="326">
        <v>1.1906232315750326E-4</v>
      </c>
      <c r="E3840" s="327">
        <v>1.3887199023825258E-4</v>
      </c>
      <c r="F3840" s="332">
        <v>7.0528740461738037E-4</v>
      </c>
      <c r="G3840" s="326">
        <v>2.9175647903612967E-4</v>
      </c>
      <c r="H3840" s="327">
        <v>3.8296414246266044E-4</v>
      </c>
      <c r="I3840" s="332">
        <v>0</v>
      </c>
      <c r="J3840" s="326">
        <v>0</v>
      </c>
      <c r="K3840" s="327">
        <v>0</v>
      </c>
      <c r="L3840" s="336">
        <v>2.1382081345896285E-4</v>
      </c>
      <c r="M3840" s="337">
        <v>1.1415525114155251E-4</v>
      </c>
      <c r="N3840" s="345">
        <v>0.46957202105609974</v>
      </c>
      <c r="O3840" s="346">
        <v>0.5204110780839224</v>
      </c>
      <c r="P3840" s="347">
        <v>0.47797107740617983</v>
      </c>
      <c r="Q3840" s="348">
        <v>1.7683465959328029E-2</v>
      </c>
      <c r="R3840" s="346">
        <v>0.11225416304808057</v>
      </c>
      <c r="S3840" s="347">
        <v>0.1096591607952834</v>
      </c>
      <c r="T3840" s="349">
        <v>0.16023245796906005</v>
      </c>
      <c r="U3840" s="349">
        <v>0.58917035962786035</v>
      </c>
      <c r="V3840" s="361">
        <v>0.3137117505795311</v>
      </c>
    </row>
    <row r="3841" spans="1:22" ht="16" hidden="1" customHeight="1" outlineLevel="1">
      <c r="A3841" s="65">
        <v>3832</v>
      </c>
      <c r="B3841" s="117">
        <v>1</v>
      </c>
      <c r="C3841" s="325">
        <v>1.6431918265575964E-4</v>
      </c>
      <c r="D3841" s="326">
        <v>1.232423361357631E-4</v>
      </c>
      <c r="E3841" s="327">
        <v>1.4368483548611729E-4</v>
      </c>
      <c r="F3841" s="332">
        <v>7.8031797957667617E-4</v>
      </c>
      <c r="G3841" s="326">
        <v>4.1429420023130425E-4</v>
      </c>
      <c r="H3841" s="327">
        <v>3.6280813496462574E-4</v>
      </c>
      <c r="I3841" s="332">
        <v>0</v>
      </c>
      <c r="J3841" s="326">
        <v>0</v>
      </c>
      <c r="K3841" s="327">
        <v>0</v>
      </c>
      <c r="L3841" s="336">
        <v>2.2321953053408208E-4</v>
      </c>
      <c r="M3841" s="337">
        <v>1.1415525114155251E-4</v>
      </c>
      <c r="N3841" s="345">
        <v>0.33838908881948998</v>
      </c>
      <c r="O3841" s="346">
        <v>0.41941673736367285</v>
      </c>
      <c r="P3841" s="347">
        <v>0.38554099451559315</v>
      </c>
      <c r="Q3841" s="348">
        <v>1.7683465959328029E-2</v>
      </c>
      <c r="R3841" s="346">
        <v>9.1285181431354209E-2</v>
      </c>
      <c r="S3841" s="347">
        <v>0.13666415628202658</v>
      </c>
      <c r="T3841" s="349">
        <v>0.20540184523036778</v>
      </c>
      <c r="U3841" s="349">
        <v>0.64940408718821363</v>
      </c>
      <c r="V3841" s="361">
        <v>0.3349434650270175</v>
      </c>
    </row>
    <row r="3842" spans="1:22" ht="16" hidden="1" customHeight="1" outlineLevel="1">
      <c r="A3842" s="65">
        <v>3833</v>
      </c>
      <c r="B3842" s="117">
        <v>1</v>
      </c>
      <c r="C3842" s="325">
        <v>1.6185033225069972E-4</v>
      </c>
      <c r="D3842" s="326">
        <v>1.2718904606407353E-4</v>
      </c>
      <c r="E3842" s="327">
        <v>1.4947062788651529E-4</v>
      </c>
      <c r="F3842" s="332">
        <v>7.878210370726058E-4</v>
      </c>
      <c r="G3842" s="326">
        <v>5.0532222169057659E-4</v>
      </c>
      <c r="H3842" s="327">
        <v>4.1319815370971264E-4</v>
      </c>
      <c r="I3842" s="332">
        <v>0</v>
      </c>
      <c r="J3842" s="326">
        <v>0</v>
      </c>
      <c r="K3842" s="327">
        <v>0</v>
      </c>
      <c r="L3842" s="336">
        <v>2.2321953053408208E-4</v>
      </c>
      <c r="M3842" s="337">
        <v>1.1415525114155251E-4</v>
      </c>
      <c r="N3842" s="345">
        <v>0.225068756288301</v>
      </c>
      <c r="O3842" s="346">
        <v>0.28707301131743779</v>
      </c>
      <c r="P3842" s="347">
        <v>0.27310060552905896</v>
      </c>
      <c r="Q3842" s="348">
        <v>8.8417329796640146E-3</v>
      </c>
      <c r="R3842" s="346">
        <v>6.5176801900598491E-2</v>
      </c>
      <c r="S3842" s="347">
        <v>8.6643186593257981E-2</v>
      </c>
      <c r="T3842" s="349">
        <v>0.18695371653838105</v>
      </c>
      <c r="U3842" s="349">
        <v>0.67907877841696851</v>
      </c>
      <c r="V3842" s="361">
        <v>0.19207792297170681</v>
      </c>
    </row>
    <row r="3843" spans="1:22" ht="16" hidden="1" customHeight="1" outlineLevel="1">
      <c r="A3843" s="65">
        <v>3834</v>
      </c>
      <c r="B3843" s="117">
        <v>1</v>
      </c>
      <c r="C3843" s="325">
        <v>1.5324373223103517E-4</v>
      </c>
      <c r="D3843" s="326">
        <v>1.28277793630504E-4</v>
      </c>
      <c r="E3843" s="327">
        <v>1.4520263304406921E-4</v>
      </c>
      <c r="F3843" s="332">
        <v>7.7281492208074675E-4</v>
      </c>
      <c r="G3843" s="326">
        <v>3.7169775429202927E-4</v>
      </c>
      <c r="H3843" s="327">
        <v>3.9304214621167761E-4</v>
      </c>
      <c r="I3843" s="332">
        <v>0</v>
      </c>
      <c r="J3843" s="326">
        <v>0</v>
      </c>
      <c r="K3843" s="327">
        <v>0</v>
      </c>
      <c r="L3843" s="336">
        <v>1.644775488145868E-4</v>
      </c>
      <c r="M3843" s="337">
        <v>1.1415525114155251E-4</v>
      </c>
      <c r="N3843" s="345">
        <v>0.13832797211877801</v>
      </c>
      <c r="O3843" s="346">
        <v>0.18435080914798843</v>
      </c>
      <c r="P3843" s="347">
        <v>0.12761181638319469</v>
      </c>
      <c r="Q3843" s="348">
        <v>8.8417329796640146E-3</v>
      </c>
      <c r="R3843" s="346">
        <v>6.4201685543151796E-2</v>
      </c>
      <c r="S3843" s="347">
        <v>4.6348372652945322E-2</v>
      </c>
      <c r="T3843" s="349">
        <v>0.19104273475361525</v>
      </c>
      <c r="U3843" s="349">
        <v>0.68369702506515218</v>
      </c>
      <c r="V3843" s="361">
        <v>0.10105868541581463</v>
      </c>
    </row>
    <row r="3844" spans="1:22" ht="16" hidden="1" customHeight="1" outlineLevel="1">
      <c r="A3844" s="65">
        <v>3835</v>
      </c>
      <c r="B3844" s="117">
        <v>1</v>
      </c>
      <c r="C3844" s="325">
        <v>1.4761225320582256E-4</v>
      </c>
      <c r="D3844" s="326">
        <v>1.2435052562302266E-4</v>
      </c>
      <c r="E3844" s="327">
        <v>1.4134976232003737E-4</v>
      </c>
      <c r="F3844" s="332">
        <v>6.6777211713773242E-4</v>
      </c>
      <c r="G3844" s="326">
        <v>3.0342673819757482E-4</v>
      </c>
      <c r="H3844" s="327">
        <v>3.527301312156082E-4</v>
      </c>
      <c r="I3844" s="332">
        <v>0</v>
      </c>
      <c r="J3844" s="326">
        <v>0</v>
      </c>
      <c r="K3844" s="327">
        <v>0</v>
      </c>
      <c r="L3844" s="336">
        <v>1.1748396343899057E-4</v>
      </c>
      <c r="M3844" s="337">
        <v>1.1415525114155251E-4</v>
      </c>
      <c r="N3844" s="345">
        <v>4.6014056841163761E-2</v>
      </c>
      <c r="O3844" s="346">
        <v>4.8036348175442736E-2</v>
      </c>
      <c r="P3844" s="347">
        <v>4.0663374403665138E-2</v>
      </c>
      <c r="Q3844" s="348">
        <v>8.8417329796640146E-3</v>
      </c>
      <c r="R3844" s="346">
        <v>6.3245244187298724E-2</v>
      </c>
      <c r="S3844" s="347">
        <v>2.6813065188759536E-2</v>
      </c>
      <c r="T3844" s="349">
        <v>0.20397544352737912</v>
      </c>
      <c r="U3844" s="349">
        <v>0.70079436372013004</v>
      </c>
      <c r="V3844" s="361">
        <v>2.0801888656982015E-2</v>
      </c>
    </row>
    <row r="3845" spans="1:22" ht="16" hidden="1" customHeight="1" outlineLevel="1">
      <c r="A3845" s="65">
        <v>3836</v>
      </c>
      <c r="B3845" s="117">
        <v>1</v>
      </c>
      <c r="C3845" s="325">
        <v>1.4279330722531322E-4</v>
      </c>
      <c r="D3845" s="326">
        <v>1.2508931861452907E-4</v>
      </c>
      <c r="E3845" s="327">
        <v>1.3815849565972815E-4</v>
      </c>
      <c r="F3845" s="332">
        <v>4.9520179473135236E-4</v>
      </c>
      <c r="G3845" s="326">
        <v>1.8847468545733979E-4</v>
      </c>
      <c r="H3845" s="327">
        <v>4.1319815370971264E-4</v>
      </c>
      <c r="I3845" s="332">
        <v>0</v>
      </c>
      <c r="J3845" s="326">
        <v>0</v>
      </c>
      <c r="K3845" s="327">
        <v>0</v>
      </c>
      <c r="L3845" s="336">
        <v>8.811297257924293E-5</v>
      </c>
      <c r="M3845" s="337">
        <v>1.1415525114155251E-4</v>
      </c>
      <c r="N3845" s="345">
        <v>6.5734366915948224E-3</v>
      </c>
      <c r="O3845" s="346">
        <v>1.9238735825388683E-3</v>
      </c>
      <c r="P3845" s="347">
        <v>5.8712922744756264E-3</v>
      </c>
      <c r="Q3845" s="348">
        <v>1.7683465959328029E-2</v>
      </c>
      <c r="R3845" s="346">
        <v>6.2837046355289916E-2</v>
      </c>
      <c r="S3845" s="347">
        <v>4.3293064494709987E-2</v>
      </c>
      <c r="T3845" s="349">
        <v>0.21443572268262934</v>
      </c>
      <c r="U3845" s="349">
        <v>0.72388559696104859</v>
      </c>
      <c r="V3845" s="361">
        <v>0</v>
      </c>
    </row>
    <row r="3846" spans="1:22" ht="16" hidden="1" customHeight="1" outlineLevel="1">
      <c r="A3846" s="65">
        <v>3837</v>
      </c>
      <c r="B3846" s="117">
        <v>1</v>
      </c>
      <c r="C3846" s="325">
        <v>1.3598053015818586E-4</v>
      </c>
      <c r="D3846" s="326">
        <v>1.2862774820542809E-4</v>
      </c>
      <c r="E3846" s="327">
        <v>1.3352726721366966E-4</v>
      </c>
      <c r="F3846" s="332">
        <v>3.8265593229240867E-4</v>
      </c>
      <c r="G3846" s="326">
        <v>0</v>
      </c>
      <c r="H3846" s="327">
        <v>5.3413419869792109E-4</v>
      </c>
      <c r="I3846" s="332">
        <v>0</v>
      </c>
      <c r="J3846" s="326">
        <v>0</v>
      </c>
      <c r="K3846" s="327">
        <v>0</v>
      </c>
      <c r="L3846" s="336">
        <v>5.8741981719495287E-5</v>
      </c>
      <c r="M3846" s="337">
        <v>1.1415525114155251E-4</v>
      </c>
      <c r="N3846" s="345">
        <v>0</v>
      </c>
      <c r="O3846" s="346">
        <v>0</v>
      </c>
      <c r="P3846" s="347">
        <v>0</v>
      </c>
      <c r="Q3846" s="348">
        <v>1.7683465959328029E-2</v>
      </c>
      <c r="R3846" s="346">
        <v>6.7665449210143599E-2</v>
      </c>
      <c r="S3846" s="347">
        <v>3.8271774496034756E-2</v>
      </c>
      <c r="T3846" s="349">
        <v>0.22461072149728181</v>
      </c>
      <c r="U3846" s="349">
        <v>0.75532897839549074</v>
      </c>
      <c r="V3846" s="361">
        <v>0</v>
      </c>
    </row>
    <row r="3847" spans="1:22" ht="16" hidden="1" customHeight="1" outlineLevel="1">
      <c r="A3847" s="65">
        <v>3838</v>
      </c>
      <c r="B3847" s="117">
        <v>1</v>
      </c>
      <c r="C3847" s="325">
        <v>1.3706807438725025E-4</v>
      </c>
      <c r="D3847" s="326">
        <v>1.3057194028833963E-4</v>
      </c>
      <c r="E3847" s="327">
        <v>1.3364402087197365E-4</v>
      </c>
      <c r="F3847" s="332">
        <v>2.4009783986974649E-4</v>
      </c>
      <c r="G3847" s="326">
        <v>0</v>
      </c>
      <c r="H3847" s="327">
        <v>3.4265212746659071E-4</v>
      </c>
      <c r="I3847" s="332">
        <v>0</v>
      </c>
      <c r="J3847" s="326">
        <v>0</v>
      </c>
      <c r="K3847" s="327">
        <v>0</v>
      </c>
      <c r="L3847" s="336">
        <v>3.7594868300476983E-5</v>
      </c>
      <c r="M3847" s="337">
        <v>1.1415525114155251E-4</v>
      </c>
      <c r="N3847" s="345">
        <v>0</v>
      </c>
      <c r="O3847" s="346">
        <v>0</v>
      </c>
      <c r="P3847" s="347">
        <v>0</v>
      </c>
      <c r="Q3847" s="348">
        <v>8.8417329796640146E-3</v>
      </c>
      <c r="R3847" s="346">
        <v>6.3583079616627597E-2</v>
      </c>
      <c r="S3847" s="347">
        <v>3.2026285485418436E-2</v>
      </c>
      <c r="T3847" s="349">
        <v>0.22537146907220912</v>
      </c>
      <c r="U3847" s="349">
        <v>0.75552549952945602</v>
      </c>
      <c r="V3847" s="361">
        <v>0</v>
      </c>
    </row>
    <row r="3848" spans="1:22" ht="16" hidden="1" customHeight="1" outlineLevel="1">
      <c r="A3848" s="65">
        <v>3839</v>
      </c>
      <c r="B3848" s="117">
        <v>1</v>
      </c>
      <c r="C3848" s="325">
        <v>1.2842397284244553E-4</v>
      </c>
      <c r="D3848" s="326">
        <v>1.2170642439026297E-4</v>
      </c>
      <c r="E3848" s="327">
        <v>1.2286376642190472E-4</v>
      </c>
      <c r="F3848" s="332">
        <v>0</v>
      </c>
      <c r="G3848" s="326">
        <v>0</v>
      </c>
      <c r="H3848" s="327">
        <v>0</v>
      </c>
      <c r="I3848" s="332">
        <v>0</v>
      </c>
      <c r="J3848" s="326">
        <v>0</v>
      </c>
      <c r="K3848" s="327">
        <v>0</v>
      </c>
      <c r="L3848" s="336">
        <v>2.3496792687798115E-5</v>
      </c>
      <c r="M3848" s="337">
        <v>1.1415525114155251E-4</v>
      </c>
      <c r="N3848" s="345">
        <v>0</v>
      </c>
      <c r="O3848" s="346">
        <v>0</v>
      </c>
      <c r="P3848" s="347">
        <v>0</v>
      </c>
      <c r="Q3848" s="348">
        <v>8.8417329796640146E-3</v>
      </c>
      <c r="R3848" s="346">
        <v>7.7048431047265498E-2</v>
      </c>
      <c r="S3848" s="347">
        <v>5.400999097348641E-2</v>
      </c>
      <c r="T3848" s="349">
        <v>0.18704880998524695</v>
      </c>
      <c r="U3848" s="349">
        <v>0.67888225728300311</v>
      </c>
      <c r="V3848" s="361">
        <v>0</v>
      </c>
    </row>
    <row r="3849" spans="1:22" ht="16" hidden="1" customHeight="1" outlineLevel="1">
      <c r="A3849" s="65">
        <v>3840</v>
      </c>
      <c r="B3849" s="117">
        <v>1</v>
      </c>
      <c r="C3849" s="325">
        <v>1.1850481944287571E-4</v>
      </c>
      <c r="D3849" s="326">
        <v>1.1103280985507856E-4</v>
      </c>
      <c r="E3849" s="327">
        <v>1.1186297728392826E-4</v>
      </c>
      <c r="F3849" s="332">
        <v>0</v>
      </c>
      <c r="G3849" s="326">
        <v>0</v>
      </c>
      <c r="H3849" s="327">
        <v>0</v>
      </c>
      <c r="I3849" s="332">
        <v>0</v>
      </c>
      <c r="J3849" s="326">
        <v>0</v>
      </c>
      <c r="K3849" s="327">
        <v>0</v>
      </c>
      <c r="L3849" s="336">
        <v>9.3987170751192458E-6</v>
      </c>
      <c r="M3849" s="337">
        <v>1.1415525114155251E-4</v>
      </c>
      <c r="N3849" s="345">
        <v>0</v>
      </c>
      <c r="O3849" s="346">
        <v>0</v>
      </c>
      <c r="P3849" s="347">
        <v>0</v>
      </c>
      <c r="Q3849" s="348">
        <v>8.8417329796640146E-3</v>
      </c>
      <c r="R3849" s="346">
        <v>8.5717923631621271E-2</v>
      </c>
      <c r="S3849" s="347">
        <v>5.9347705221056153E-2</v>
      </c>
      <c r="T3849" s="349">
        <v>0.13189461080301856</v>
      </c>
      <c r="U3849" s="349">
        <v>0.58376602844381553</v>
      </c>
      <c r="V3849" s="361">
        <v>0</v>
      </c>
    </row>
    <row r="3850" spans="1:22" ht="16" hidden="1" customHeight="1" outlineLevel="1">
      <c r="A3850" s="65">
        <v>3841</v>
      </c>
      <c r="B3850" s="117">
        <v>1</v>
      </c>
      <c r="C3850" s="325">
        <v>1.0837315740084504E-4</v>
      </c>
      <c r="D3850" s="326">
        <v>9.7481791037185066E-5</v>
      </c>
      <c r="E3850" s="327">
        <v>9.940925373150206E-5</v>
      </c>
      <c r="F3850" s="332">
        <v>0</v>
      </c>
      <c r="G3850" s="326">
        <v>0</v>
      </c>
      <c r="H3850" s="327">
        <v>0</v>
      </c>
      <c r="I3850" s="332">
        <v>0</v>
      </c>
      <c r="J3850" s="326">
        <v>0</v>
      </c>
      <c r="K3850" s="327">
        <v>0</v>
      </c>
      <c r="L3850" s="336">
        <v>5.8741981719495289E-6</v>
      </c>
      <c r="M3850" s="337">
        <v>1.1415525114155251E-4</v>
      </c>
      <c r="N3850" s="345">
        <v>0</v>
      </c>
      <c r="O3850" s="346">
        <v>0</v>
      </c>
      <c r="P3850" s="347">
        <v>0</v>
      </c>
      <c r="Q3850" s="348">
        <v>8.8417329796640146E-3</v>
      </c>
      <c r="R3850" s="346">
        <v>8.8150112488194307E-2</v>
      </c>
      <c r="S3850" s="347">
        <v>5.2469367712650802E-2</v>
      </c>
      <c r="T3850" s="349">
        <v>0.11202008040804316</v>
      </c>
      <c r="U3850" s="349">
        <v>0.54259485087809289</v>
      </c>
      <c r="V3850" s="361">
        <v>0</v>
      </c>
    </row>
    <row r="3851" spans="1:22" ht="16" hidden="1" customHeight="1" outlineLevel="1">
      <c r="A3851" s="65">
        <v>3842</v>
      </c>
      <c r="B3851" s="117">
        <v>1</v>
      </c>
      <c r="C3851" s="325">
        <v>1.032041971856943E-4</v>
      </c>
      <c r="D3851" s="326">
        <v>9.0579909142849072E-5</v>
      </c>
      <c r="E3851" s="327">
        <v>9.2650514178570749E-5</v>
      </c>
      <c r="F3851" s="332">
        <v>0</v>
      </c>
      <c r="G3851" s="326">
        <v>0</v>
      </c>
      <c r="H3851" s="327">
        <v>0</v>
      </c>
      <c r="I3851" s="332">
        <v>0</v>
      </c>
      <c r="J3851" s="326">
        <v>0</v>
      </c>
      <c r="K3851" s="327">
        <v>0</v>
      </c>
      <c r="L3851" s="336">
        <v>2.3496792687798115E-6</v>
      </c>
      <c r="M3851" s="337">
        <v>1.1415525114155251E-4</v>
      </c>
      <c r="N3851" s="345">
        <v>0</v>
      </c>
      <c r="O3851" s="346">
        <v>0</v>
      </c>
      <c r="P3851" s="347">
        <v>0</v>
      </c>
      <c r="Q3851" s="348">
        <v>8.8417329796640146E-3</v>
      </c>
      <c r="R3851" s="346">
        <v>9.4465509092618735E-2</v>
      </c>
      <c r="S3851" s="347">
        <v>5.3418640459334338E-2</v>
      </c>
      <c r="T3851" s="349">
        <v>7.6264944386460629E-2</v>
      </c>
      <c r="U3851" s="349">
        <v>0.49621586326229067</v>
      </c>
      <c r="V3851" s="361">
        <v>0</v>
      </c>
    </row>
    <row r="3852" spans="1:22" ht="16" hidden="1" customHeight="1" outlineLevel="1">
      <c r="A3852" s="65">
        <v>3843</v>
      </c>
      <c r="B3852" s="117">
        <v>1</v>
      </c>
      <c r="C3852" s="325">
        <v>1.0038533254599298E-4</v>
      </c>
      <c r="D3852" s="326">
        <v>8.5933290064690466E-5</v>
      </c>
      <c r="E3852" s="327">
        <v>8.9264658087754881E-5</v>
      </c>
      <c r="F3852" s="332">
        <v>0</v>
      </c>
      <c r="G3852" s="326">
        <v>0</v>
      </c>
      <c r="H3852" s="327">
        <v>0</v>
      </c>
      <c r="I3852" s="332">
        <v>0</v>
      </c>
      <c r="J3852" s="326">
        <v>0</v>
      </c>
      <c r="K3852" s="327">
        <v>0</v>
      </c>
      <c r="L3852" s="336">
        <v>1.1748396343899057E-6</v>
      </c>
      <c r="M3852" s="337">
        <v>1.1415525114155251E-4</v>
      </c>
      <c r="N3852" s="345">
        <v>0</v>
      </c>
      <c r="O3852" s="346">
        <v>0</v>
      </c>
      <c r="P3852" s="347">
        <v>0</v>
      </c>
      <c r="Q3852" s="348">
        <v>8.8417329796640146E-3</v>
      </c>
      <c r="R3852" s="346">
        <v>0.10691070933187904</v>
      </c>
      <c r="S3852" s="347">
        <v>5.8356934490735674E-2</v>
      </c>
      <c r="T3852" s="349">
        <v>7.4363075449142405E-2</v>
      </c>
      <c r="U3852" s="349">
        <v>0.48894458130557589</v>
      </c>
      <c r="V3852" s="361">
        <v>0</v>
      </c>
    </row>
    <row r="3853" spans="1:22" ht="16" hidden="1" customHeight="1" outlineLevel="1">
      <c r="A3853" s="65">
        <v>3844</v>
      </c>
      <c r="B3853" s="117">
        <v>1</v>
      </c>
      <c r="C3853" s="325">
        <v>9.8854020269436831E-5</v>
      </c>
      <c r="D3853" s="326">
        <v>8.3891888377633339E-5</v>
      </c>
      <c r="E3853" s="327">
        <v>8.7759833158503381E-5</v>
      </c>
      <c r="F3853" s="332">
        <v>0</v>
      </c>
      <c r="G3853" s="326">
        <v>0</v>
      </c>
      <c r="H3853" s="327">
        <v>0</v>
      </c>
      <c r="I3853" s="332">
        <v>0</v>
      </c>
      <c r="J3853" s="326">
        <v>0</v>
      </c>
      <c r="K3853" s="327">
        <v>0</v>
      </c>
      <c r="L3853" s="336">
        <v>1.409807561267887E-5</v>
      </c>
      <c r="M3853" s="337">
        <v>1.1415525114155251E-4</v>
      </c>
      <c r="N3853" s="345">
        <v>0</v>
      </c>
      <c r="O3853" s="346">
        <v>0</v>
      </c>
      <c r="P3853" s="347">
        <v>0</v>
      </c>
      <c r="Q3853" s="348">
        <v>8.8417329796640146E-3</v>
      </c>
      <c r="R3853" s="346">
        <v>9.7435638223385287E-2</v>
      </c>
      <c r="S3853" s="347">
        <v>5.1120674749798874E-2</v>
      </c>
      <c r="T3853" s="349">
        <v>8.7676158010369959E-2</v>
      </c>
      <c r="U3853" s="349">
        <v>0.48874806017161065</v>
      </c>
      <c r="V3853" s="361">
        <v>0</v>
      </c>
    </row>
    <row r="3854" spans="1:22" ht="16" hidden="1" customHeight="1" outlineLevel="1">
      <c r="A3854" s="65">
        <v>3845</v>
      </c>
      <c r="B3854" s="117">
        <v>1</v>
      </c>
      <c r="C3854" s="325">
        <v>9.9466545180059286E-5</v>
      </c>
      <c r="D3854" s="326">
        <v>8.4708449052456192E-5</v>
      </c>
      <c r="E3854" s="327">
        <v>8.7850641559406492E-5</v>
      </c>
      <c r="F3854" s="332">
        <v>0</v>
      </c>
      <c r="G3854" s="326">
        <v>0</v>
      </c>
      <c r="H3854" s="327">
        <v>0</v>
      </c>
      <c r="I3854" s="332">
        <v>0</v>
      </c>
      <c r="J3854" s="326">
        <v>0</v>
      </c>
      <c r="K3854" s="327">
        <v>0</v>
      </c>
      <c r="L3854" s="336">
        <v>3.7594868300476983E-5</v>
      </c>
      <c r="M3854" s="337">
        <v>1.1415525114155251E-4</v>
      </c>
      <c r="N3854" s="345">
        <v>1.429007976433657E-4</v>
      </c>
      <c r="O3854" s="346">
        <v>5.2591629124832502E-4</v>
      </c>
      <c r="P3854" s="347">
        <v>1.5986241138384253E-3</v>
      </c>
      <c r="Q3854" s="348">
        <v>8.8417329796640146E-3</v>
      </c>
      <c r="R3854" s="346">
        <v>9.7254593436184311E-2</v>
      </c>
      <c r="S3854" s="347">
        <v>5.5509116250685067E-2</v>
      </c>
      <c r="T3854" s="349">
        <v>9.0053494182017732E-2</v>
      </c>
      <c r="U3854" s="349">
        <v>0.4908115320782459</v>
      </c>
      <c r="V3854" s="361">
        <v>0</v>
      </c>
    </row>
    <row r="3855" spans="1:22" ht="16" hidden="1" customHeight="1" outlineLevel="1">
      <c r="A3855" s="65">
        <v>3846</v>
      </c>
      <c r="B3855" s="117">
        <v>1</v>
      </c>
      <c r="C3855" s="325">
        <v>1.0089160313538501E-4</v>
      </c>
      <c r="D3855" s="326">
        <v>8.3891888377633339E-5</v>
      </c>
      <c r="E3855" s="327">
        <v>8.7798751044604711E-5</v>
      </c>
      <c r="F3855" s="332">
        <v>0</v>
      </c>
      <c r="G3855" s="326">
        <v>0</v>
      </c>
      <c r="H3855" s="327">
        <v>0</v>
      </c>
      <c r="I3855" s="332">
        <v>0</v>
      </c>
      <c r="J3855" s="326">
        <v>0</v>
      </c>
      <c r="K3855" s="327">
        <v>0</v>
      </c>
      <c r="L3855" s="336">
        <v>9.3987170751192462E-5</v>
      </c>
      <c r="M3855" s="337">
        <v>1.1415525114155251E-4</v>
      </c>
      <c r="N3855" s="345">
        <v>2.0720615658288026E-2</v>
      </c>
      <c r="O3855" s="346">
        <v>2.9945442370224992E-2</v>
      </c>
      <c r="P3855" s="347">
        <v>2.9781125801082171E-2</v>
      </c>
      <c r="Q3855" s="348">
        <v>8.8417329796640146E-3</v>
      </c>
      <c r="R3855" s="346">
        <v>8.5833410420440986E-2</v>
      </c>
      <c r="S3855" s="347">
        <v>3.39248309787855E-2</v>
      </c>
      <c r="T3855" s="349">
        <v>8.3777326688867601E-2</v>
      </c>
      <c r="U3855" s="349">
        <v>0.48609502486307954</v>
      </c>
      <c r="V3855" s="361">
        <v>0</v>
      </c>
    </row>
    <row r="3856" spans="1:22" ht="16" hidden="1" customHeight="1" outlineLevel="1">
      <c r="A3856" s="65">
        <v>3847</v>
      </c>
      <c r="B3856" s="117">
        <v>1</v>
      </c>
      <c r="C3856" s="325">
        <v>1.1409839023890803E-4</v>
      </c>
      <c r="D3856" s="326">
        <v>8.9432835813931257E-5</v>
      </c>
      <c r="E3856" s="327">
        <v>9.6853645877514587E-5</v>
      </c>
      <c r="F3856" s="332">
        <v>0</v>
      </c>
      <c r="G3856" s="326">
        <v>0</v>
      </c>
      <c r="H3856" s="327">
        <v>3.527301312156082E-4</v>
      </c>
      <c r="I3856" s="332">
        <v>0</v>
      </c>
      <c r="J3856" s="326">
        <v>0</v>
      </c>
      <c r="K3856" s="327">
        <v>0</v>
      </c>
      <c r="L3856" s="336">
        <v>1.8210014333043539E-4</v>
      </c>
      <c r="M3856" s="337">
        <v>1.1415525114155251E-4</v>
      </c>
      <c r="N3856" s="345">
        <v>9.117070889646732E-2</v>
      </c>
      <c r="O3856" s="346">
        <v>0.14401490254425572</v>
      </c>
      <c r="P3856" s="347">
        <v>0.12730369618890866</v>
      </c>
      <c r="Q3856" s="348">
        <v>8.8417329796640146E-3</v>
      </c>
      <c r="R3856" s="346">
        <v>7.3286548490348116E-2</v>
      </c>
      <c r="S3856" s="347">
        <v>2.2616553985856994E-2</v>
      </c>
      <c r="T3856" s="349">
        <v>9.7756063378156524E-2</v>
      </c>
      <c r="U3856" s="349">
        <v>0.5255957727900975</v>
      </c>
      <c r="V3856" s="361">
        <v>4.5070631514109146E-3</v>
      </c>
    </row>
    <row r="3857" spans="1:22" ht="16" hidden="1" customHeight="1" outlineLevel="1">
      <c r="A3857" s="65">
        <v>3848</v>
      </c>
      <c r="B3857" s="117">
        <v>1</v>
      </c>
      <c r="C3857" s="325">
        <v>1.3360543356597633E-4</v>
      </c>
      <c r="D3857" s="326">
        <v>1.07572147947496E-4</v>
      </c>
      <c r="E3857" s="327">
        <v>1.1495046291463391E-4</v>
      </c>
      <c r="F3857" s="332">
        <v>0</v>
      </c>
      <c r="G3857" s="326">
        <v>0</v>
      </c>
      <c r="H3857" s="327">
        <v>4.53510168705782E-4</v>
      </c>
      <c r="I3857" s="332">
        <v>0</v>
      </c>
      <c r="J3857" s="326">
        <v>0</v>
      </c>
      <c r="K3857" s="327">
        <v>0</v>
      </c>
      <c r="L3857" s="336">
        <v>1.5860335064263727E-4</v>
      </c>
      <c r="M3857" s="337">
        <v>1.1415525114155251E-4</v>
      </c>
      <c r="N3857" s="345">
        <v>0.21935272438256637</v>
      </c>
      <c r="O3857" s="346">
        <v>0.30468205124982645</v>
      </c>
      <c r="P3857" s="347">
        <v>0.2804414767451911</v>
      </c>
      <c r="Q3857" s="348">
        <v>8.8417329796640146E-3</v>
      </c>
      <c r="R3857" s="346">
        <v>7.2911322185564925E-2</v>
      </c>
      <c r="S3857" s="347">
        <v>1.8186614501333846E-2</v>
      </c>
      <c r="T3857" s="349">
        <v>0.18248432453568322</v>
      </c>
      <c r="U3857" s="349">
        <v>0.56873216169547292</v>
      </c>
      <c r="V3857" s="361">
        <v>5.5461269185101407E-2</v>
      </c>
    </row>
    <row r="3858" spans="1:22" ht="16" hidden="1" customHeight="1" outlineLevel="1">
      <c r="A3858" s="65">
        <v>3849</v>
      </c>
      <c r="B3858" s="117">
        <v>1</v>
      </c>
      <c r="C3858" s="325">
        <v>1.5377500383718731E-4</v>
      </c>
      <c r="D3858" s="326">
        <v>1.2193972744021235E-4</v>
      </c>
      <c r="E3858" s="327">
        <v>1.3287863577864746E-4</v>
      </c>
      <c r="F3858" s="332">
        <v>2.8511618484532408E-4</v>
      </c>
      <c r="G3858" s="326">
        <v>2.4682598126456575E-4</v>
      </c>
      <c r="H3858" s="327">
        <v>6.1475822869006013E-4</v>
      </c>
      <c r="I3858" s="332">
        <v>0</v>
      </c>
      <c r="J3858" s="326">
        <v>0</v>
      </c>
      <c r="K3858" s="327">
        <v>0</v>
      </c>
      <c r="L3858" s="336">
        <v>1.4685495429873823E-4</v>
      </c>
      <c r="M3858" s="337">
        <v>1.1415525114155251E-4</v>
      </c>
      <c r="N3858" s="345">
        <v>0.35868100208484788</v>
      </c>
      <c r="O3858" s="346">
        <v>0.4462510755150485</v>
      </c>
      <c r="P3858" s="347">
        <v>0.42730130508053782</v>
      </c>
      <c r="Q3858" s="348">
        <v>8.8417329796640146E-3</v>
      </c>
      <c r="R3858" s="346">
        <v>8.7343290833954423E-2</v>
      </c>
      <c r="S3858" s="347">
        <v>1.7237341754650314E-2</v>
      </c>
      <c r="T3858" s="349">
        <v>0.18666843619778331</v>
      </c>
      <c r="U3858" s="349">
        <v>0.69145960985678012</v>
      </c>
      <c r="V3858" s="361">
        <v>0.14908770936012927</v>
      </c>
    </row>
    <row r="3859" spans="1:22" ht="16" hidden="1" customHeight="1" outlineLevel="1">
      <c r="A3859" s="65">
        <v>3850</v>
      </c>
      <c r="B3859" s="117">
        <v>1</v>
      </c>
      <c r="C3859" s="325">
        <v>1.6134406166130768E-4</v>
      </c>
      <c r="D3859" s="326">
        <v>1.284138870763078E-4</v>
      </c>
      <c r="E3859" s="327">
        <v>1.4115517288953072E-4</v>
      </c>
      <c r="F3859" s="332">
        <v>3.7515287479647898E-4</v>
      </c>
      <c r="G3859" s="326">
        <v>2.7891919395854002E-4</v>
      </c>
      <c r="H3859" s="327">
        <v>5.6436820994497329E-4</v>
      </c>
      <c r="I3859" s="332">
        <v>0</v>
      </c>
      <c r="J3859" s="326">
        <v>0</v>
      </c>
      <c r="K3859" s="327">
        <v>0</v>
      </c>
      <c r="L3859" s="336">
        <v>1.644775488145868E-4</v>
      </c>
      <c r="M3859" s="337">
        <v>1.1415525114155251E-4</v>
      </c>
      <c r="N3859" s="345">
        <v>0.47142973142546346</v>
      </c>
      <c r="O3859" s="346">
        <v>0.55233603223196981</v>
      </c>
      <c r="P3859" s="347">
        <v>0.53596822411098755</v>
      </c>
      <c r="Q3859" s="348">
        <v>8.8417329796640146E-3</v>
      </c>
      <c r="R3859" s="346">
        <v>0.10961830937494239</v>
      </c>
      <c r="S3859" s="347">
        <v>1.7870190252439334E-2</v>
      </c>
      <c r="T3859" s="349">
        <v>0.18067754904523092</v>
      </c>
      <c r="U3859" s="349">
        <v>0.65608580574303255</v>
      </c>
      <c r="V3859" s="361">
        <v>0.2057743256034188</v>
      </c>
    </row>
    <row r="3860" spans="1:22" ht="16" hidden="1" customHeight="1" outlineLevel="1">
      <c r="A3860" s="65">
        <v>3851</v>
      </c>
      <c r="B3860" s="117">
        <v>1</v>
      </c>
      <c r="C3860" s="325">
        <v>1.6198158758869025E-4</v>
      </c>
      <c r="D3860" s="326">
        <v>1.2718904606407353E-4</v>
      </c>
      <c r="E3860" s="327">
        <v>1.4708366420563361E-4</v>
      </c>
      <c r="F3860" s="332">
        <v>4.2017121977205656E-4</v>
      </c>
      <c r="G3860" s="326">
        <v>3.5185831371757246E-4</v>
      </c>
      <c r="H3860" s="327">
        <v>4.031201499606951E-4</v>
      </c>
      <c r="I3860" s="332">
        <v>0</v>
      </c>
      <c r="J3860" s="326">
        <v>0</v>
      </c>
      <c r="K3860" s="327">
        <v>0</v>
      </c>
      <c r="L3860" s="336">
        <v>1.8797434150238492E-4</v>
      </c>
      <c r="M3860" s="337">
        <v>1.1415525114155251E-4</v>
      </c>
      <c r="N3860" s="345">
        <v>0.54731005497409069</v>
      </c>
      <c r="O3860" s="346">
        <v>0.62038439770039944</v>
      </c>
      <c r="P3860" s="347">
        <v>0.60745362913301093</v>
      </c>
      <c r="Q3860" s="348">
        <v>8.8417329796640146E-3</v>
      </c>
      <c r="R3860" s="346">
        <v>0.13392195508477403</v>
      </c>
      <c r="S3860" s="347">
        <v>1.0084077980987403E-2</v>
      </c>
      <c r="T3860" s="349">
        <v>0.16945652231505343</v>
      </c>
      <c r="U3860" s="349">
        <v>0.62365981863876407</v>
      </c>
      <c r="V3860" s="361">
        <v>0.28357813787754249</v>
      </c>
    </row>
    <row r="3861" spans="1:22" ht="16" hidden="1" customHeight="1" outlineLevel="1">
      <c r="A3861" s="65">
        <v>3852</v>
      </c>
      <c r="B3861" s="117">
        <v>1</v>
      </c>
      <c r="C3861" s="325">
        <v>1.6359415316971672E-4</v>
      </c>
      <c r="D3861" s="326">
        <v>1.2744179103485204E-4</v>
      </c>
      <c r="E3861" s="327">
        <v>1.4856254387748421E-4</v>
      </c>
      <c r="F3861" s="332">
        <v>5.0270485222728178E-4</v>
      </c>
      <c r="G3861" s="326">
        <v>3.547758785079336E-4</v>
      </c>
      <c r="H3861" s="327">
        <v>3.4265212746659071E-4</v>
      </c>
      <c r="I3861" s="332">
        <v>0</v>
      </c>
      <c r="J3861" s="326">
        <v>0</v>
      </c>
      <c r="K3861" s="327">
        <v>0</v>
      </c>
      <c r="L3861" s="336">
        <v>2.0677177565262342E-4</v>
      </c>
      <c r="M3861" s="337">
        <v>1.1415525114155251E-4</v>
      </c>
      <c r="N3861" s="345">
        <v>0.58346395677786222</v>
      </c>
      <c r="O3861" s="346">
        <v>0.65500008317277814</v>
      </c>
      <c r="P3861" s="347">
        <v>0.63891491021706404</v>
      </c>
      <c r="Q3861" s="348">
        <v>8.8417329796640146E-3</v>
      </c>
      <c r="R3861" s="346">
        <v>0.15328158231677336</v>
      </c>
      <c r="S3861" s="347">
        <v>1.4514017465510556E-2</v>
      </c>
      <c r="T3861" s="349">
        <v>0.15890114971293728</v>
      </c>
      <c r="U3861" s="349">
        <v>0.58966166246277352</v>
      </c>
      <c r="V3861" s="361">
        <v>0.2750961404841018</v>
      </c>
    </row>
    <row r="3862" spans="1:22" ht="16" hidden="1" customHeight="1" outlineLevel="1">
      <c r="A3862" s="65">
        <v>3853</v>
      </c>
      <c r="B3862" s="117">
        <v>1</v>
      </c>
      <c r="C3862" s="325">
        <v>1.5427502417238932E-4</v>
      </c>
      <c r="D3862" s="326">
        <v>1.2785007137226345E-4</v>
      </c>
      <c r="E3862" s="327">
        <v>1.4620152545400341E-4</v>
      </c>
      <c r="F3862" s="332">
        <v>5.4772319720285936E-4</v>
      </c>
      <c r="G3862" s="326">
        <v>3.8920314303419708E-4</v>
      </c>
      <c r="H3862" s="327">
        <v>4.3335416120774729E-4</v>
      </c>
      <c r="I3862" s="332">
        <v>0</v>
      </c>
      <c r="J3862" s="326">
        <v>0</v>
      </c>
      <c r="K3862" s="327">
        <v>0</v>
      </c>
      <c r="L3862" s="336">
        <v>1.8797434150238492E-4</v>
      </c>
      <c r="M3862" s="337">
        <v>1.1415525114155251E-4</v>
      </c>
      <c r="N3862" s="345">
        <v>0.59618212776812174</v>
      </c>
      <c r="O3862" s="346">
        <v>0.64886429396178946</v>
      </c>
      <c r="P3862" s="347">
        <v>0.616575187182693</v>
      </c>
      <c r="Q3862" s="348">
        <v>8.8417329796640146E-3</v>
      </c>
      <c r="R3862" s="346">
        <v>0.16292550448128695</v>
      </c>
      <c r="S3862" s="347">
        <v>1.9893229696717241E-2</v>
      </c>
      <c r="T3862" s="349">
        <v>0.11639437896387508</v>
      </c>
      <c r="U3862" s="349">
        <v>0.56303304881048033</v>
      </c>
      <c r="V3862" s="361">
        <v>0.25088694720363447</v>
      </c>
    </row>
    <row r="3863" spans="1:22" ht="16" hidden="1" customHeight="1" outlineLevel="1">
      <c r="A3863" s="65">
        <v>3854</v>
      </c>
      <c r="B3863" s="117">
        <v>1</v>
      </c>
      <c r="C3863" s="325">
        <v>1.5634385830928761E-4</v>
      </c>
      <c r="D3863" s="326">
        <v>1.2030660609056665E-4</v>
      </c>
      <c r="E3863" s="327">
        <v>1.4250432627437688E-4</v>
      </c>
      <c r="F3863" s="332">
        <v>6.0024459967436637E-4</v>
      </c>
      <c r="G3863" s="326">
        <v>4.0204042811178674E-4</v>
      </c>
      <c r="H3863" s="327">
        <v>4.736661762038167E-4</v>
      </c>
      <c r="I3863" s="332">
        <v>0</v>
      </c>
      <c r="J3863" s="326">
        <v>0</v>
      </c>
      <c r="K3863" s="327">
        <v>0</v>
      </c>
      <c r="L3863" s="336">
        <v>1.9032402077116473E-4</v>
      </c>
      <c r="M3863" s="337">
        <v>1.1415525114155251E-4</v>
      </c>
      <c r="N3863" s="345">
        <v>0.58446426236136573</v>
      </c>
      <c r="O3863" s="346">
        <v>0.6204877434336119</v>
      </c>
      <c r="P3863" s="347">
        <v>0.60863959180630811</v>
      </c>
      <c r="Q3863" s="348">
        <v>8.8417329796640146E-3</v>
      </c>
      <c r="R3863" s="346">
        <v>0.17123338065311294</v>
      </c>
      <c r="S3863" s="347">
        <v>3.7804917932793516E-2</v>
      </c>
      <c r="T3863" s="349">
        <v>0.11458760347342277</v>
      </c>
      <c r="U3863" s="349">
        <v>0.5536000343801476</v>
      </c>
      <c r="V3863" s="361">
        <v>0.24039706023820928</v>
      </c>
    </row>
    <row r="3864" spans="1:22" ht="16" hidden="1" customHeight="1" outlineLevel="1">
      <c r="A3864" s="65">
        <v>3855</v>
      </c>
      <c r="B3864" s="117">
        <v>1</v>
      </c>
      <c r="C3864" s="325">
        <v>1.6070653573392512E-4</v>
      </c>
      <c r="D3864" s="326">
        <v>1.1844018169097156E-4</v>
      </c>
      <c r="E3864" s="327">
        <v>1.4345132816950929E-4</v>
      </c>
      <c r="F3864" s="332">
        <v>6.4526294464994395E-4</v>
      </c>
      <c r="G3864" s="326">
        <v>3.7636585795660727E-4</v>
      </c>
      <c r="H3864" s="327">
        <v>5.3413419869792109E-4</v>
      </c>
      <c r="I3864" s="332">
        <v>0</v>
      </c>
      <c r="J3864" s="326">
        <v>0</v>
      </c>
      <c r="K3864" s="327">
        <v>0</v>
      </c>
      <c r="L3864" s="336">
        <v>2.1382081345896285E-4</v>
      </c>
      <c r="M3864" s="337">
        <v>1.1415525114155251E-4</v>
      </c>
      <c r="N3864" s="345">
        <v>0.51272806194439624</v>
      </c>
      <c r="O3864" s="346">
        <v>0.54866042820761785</v>
      </c>
      <c r="P3864" s="347">
        <v>0.53786946487463194</v>
      </c>
      <c r="Q3864" s="348">
        <v>8.8417329796640146E-3</v>
      </c>
      <c r="R3864" s="346">
        <v>0.15760428588228986</v>
      </c>
      <c r="S3864" s="347">
        <v>8.1606336974381688E-2</v>
      </c>
      <c r="T3864" s="349">
        <v>0.15043783294187121</v>
      </c>
      <c r="U3864" s="349">
        <v>0.59182339493639147</v>
      </c>
      <c r="V3864" s="361">
        <v>0.16328035846400449</v>
      </c>
    </row>
    <row r="3865" spans="1:22" ht="16" hidden="1" customHeight="1" outlineLevel="1">
      <c r="A3865" s="65">
        <v>3856</v>
      </c>
      <c r="B3865" s="117">
        <v>1</v>
      </c>
      <c r="C3865" s="325">
        <v>1.6233785207752169E-4</v>
      </c>
      <c r="D3865" s="326">
        <v>1.2207582088601617E-4</v>
      </c>
      <c r="E3865" s="327">
        <v>1.4616260756790208E-4</v>
      </c>
      <c r="F3865" s="332">
        <v>6.5276600214587337E-4</v>
      </c>
      <c r="G3865" s="326">
        <v>3.9970637627949774E-4</v>
      </c>
      <c r="H3865" s="327">
        <v>4.6358817245479954E-4</v>
      </c>
      <c r="I3865" s="332">
        <v>0</v>
      </c>
      <c r="J3865" s="326">
        <v>0</v>
      </c>
      <c r="K3865" s="327">
        <v>0</v>
      </c>
      <c r="L3865" s="336">
        <v>2.2321953053408208E-4</v>
      </c>
      <c r="M3865" s="337">
        <v>1.1415525114155251E-4</v>
      </c>
      <c r="N3865" s="345">
        <v>0.40055093579435408</v>
      </c>
      <c r="O3865" s="346">
        <v>0.44279469413658817</v>
      </c>
      <c r="P3865" s="347">
        <v>0.43740474890588499</v>
      </c>
      <c r="Q3865" s="348">
        <v>8.8417329796640146E-3</v>
      </c>
      <c r="R3865" s="346">
        <v>0.13721742129965603</v>
      </c>
      <c r="S3865" s="347">
        <v>2.2066701455341869E-2</v>
      </c>
      <c r="T3865" s="349">
        <v>0.1841009131324037</v>
      </c>
      <c r="U3865" s="349">
        <v>0.63839890368615893</v>
      </c>
      <c r="V3865" s="361">
        <v>0.12416850189641268</v>
      </c>
    </row>
    <row r="3866" spans="1:22" ht="16" hidden="1" customHeight="1" outlineLevel="1">
      <c r="A3866" s="65">
        <v>3857</v>
      </c>
      <c r="B3866" s="117">
        <v>1</v>
      </c>
      <c r="C3866" s="325">
        <v>1.601002610774927E-4</v>
      </c>
      <c r="D3866" s="326">
        <v>1.2477824788126321E-4</v>
      </c>
      <c r="E3866" s="327">
        <v>1.4697988317603005E-4</v>
      </c>
      <c r="F3866" s="332">
        <v>6.9778434712145095E-4</v>
      </c>
      <c r="G3866" s="326">
        <v>4.3063256305732735E-4</v>
      </c>
      <c r="H3866" s="327">
        <v>4.4343216495676445E-4</v>
      </c>
      <c r="I3866" s="332">
        <v>0</v>
      </c>
      <c r="J3866" s="326">
        <v>0</v>
      </c>
      <c r="K3866" s="327">
        <v>0</v>
      </c>
      <c r="L3866" s="336">
        <v>2.2321953053408208E-4</v>
      </c>
      <c r="M3866" s="337">
        <v>1.1415525114155251E-4</v>
      </c>
      <c r="N3866" s="345">
        <v>0.29451854394297672</v>
      </c>
      <c r="O3866" s="346">
        <v>0.31380789830209516</v>
      </c>
      <c r="P3866" s="347">
        <v>0.29342804710984782</v>
      </c>
      <c r="Q3866" s="348">
        <v>8.8417329796640146E-3</v>
      </c>
      <c r="R3866" s="346">
        <v>0.13178586739275427</v>
      </c>
      <c r="S3866" s="347">
        <v>2.3923748965071993E-2</v>
      </c>
      <c r="T3866" s="349">
        <v>0.1926593233503357</v>
      </c>
      <c r="U3866" s="349">
        <v>0.65333450986751884</v>
      </c>
      <c r="V3866" s="361">
        <v>7.6841857574236921E-2</v>
      </c>
    </row>
    <row r="3867" spans="1:22" ht="16" hidden="1" customHeight="1" outlineLevel="1">
      <c r="A3867" s="65">
        <v>3858</v>
      </c>
      <c r="B3867" s="117">
        <v>1</v>
      </c>
      <c r="C3867" s="325">
        <v>1.5340623883997582E-4</v>
      </c>
      <c r="D3867" s="326">
        <v>1.2516708629784553E-4</v>
      </c>
      <c r="E3867" s="327">
        <v>1.45254523558871E-4</v>
      </c>
      <c r="F3867" s="332">
        <v>6.8277823212959179E-4</v>
      </c>
      <c r="G3867" s="326">
        <v>3.7636585795660727E-4</v>
      </c>
      <c r="H3867" s="327">
        <v>5.039001874508689E-4</v>
      </c>
      <c r="I3867" s="332">
        <v>0</v>
      </c>
      <c r="J3867" s="326">
        <v>0</v>
      </c>
      <c r="K3867" s="327">
        <v>0</v>
      </c>
      <c r="L3867" s="336">
        <v>1.644775488145868E-4</v>
      </c>
      <c r="M3867" s="337">
        <v>1.1415525114155251E-4</v>
      </c>
      <c r="N3867" s="345">
        <v>0.13718476573763108</v>
      </c>
      <c r="O3867" s="346">
        <v>0.16474302121918441</v>
      </c>
      <c r="P3867" s="347">
        <v>0.14973695338057491</v>
      </c>
      <c r="Q3867" s="348">
        <v>8.8417329796640146E-3</v>
      </c>
      <c r="R3867" s="346">
        <v>0.1367420781553611</v>
      </c>
      <c r="S3867" s="347">
        <v>1.4156095232979097E-2</v>
      </c>
      <c r="T3867" s="349">
        <v>0.19028198717868794</v>
      </c>
      <c r="U3867" s="349">
        <v>0.65471015780527575</v>
      </c>
      <c r="V3867" s="361">
        <v>3.7558223381665111E-2</v>
      </c>
    </row>
    <row r="3868" spans="1:22" ht="16" hidden="1" customHeight="1" outlineLevel="1">
      <c r="A3868" s="65">
        <v>3859</v>
      </c>
      <c r="B3868" s="117">
        <v>1</v>
      </c>
      <c r="C3868" s="325">
        <v>1.4771850752705299E-4</v>
      </c>
      <c r="D3868" s="326">
        <v>1.2549759895194048E-4</v>
      </c>
      <c r="E3868" s="327">
        <v>1.4044167831100629E-4</v>
      </c>
      <c r="F3868" s="332">
        <v>5.6272931219471841E-4</v>
      </c>
      <c r="G3868" s="326">
        <v>3.425221063884163E-4</v>
      </c>
      <c r="H3868" s="327">
        <v>4.4343216495676445E-4</v>
      </c>
      <c r="I3868" s="332">
        <v>0</v>
      </c>
      <c r="J3868" s="326">
        <v>0</v>
      </c>
      <c r="K3868" s="327">
        <v>0</v>
      </c>
      <c r="L3868" s="336">
        <v>1.1748396343899057E-4</v>
      </c>
      <c r="M3868" s="337">
        <v>1.1415525114155251E-4</v>
      </c>
      <c r="N3868" s="345">
        <v>5.3016195925688681E-2</v>
      </c>
      <c r="O3868" s="346">
        <v>4.4661611656106971E-2</v>
      </c>
      <c r="P3868" s="347">
        <v>4.9098665934204068E-2</v>
      </c>
      <c r="Q3868" s="348">
        <v>8.8417329796640146E-3</v>
      </c>
      <c r="R3868" s="346">
        <v>0.12454670227520721</v>
      </c>
      <c r="S3868" s="347">
        <v>1.0359004246244965E-2</v>
      </c>
      <c r="T3868" s="349">
        <v>0.21110745204232245</v>
      </c>
      <c r="U3868" s="349">
        <v>0.66188317919500783</v>
      </c>
      <c r="V3868" s="361">
        <v>0</v>
      </c>
    </row>
    <row r="3869" spans="1:22" ht="16" hidden="1" customHeight="1" outlineLevel="1">
      <c r="A3869" s="65">
        <v>3860</v>
      </c>
      <c r="B3869" s="117">
        <v>1</v>
      </c>
      <c r="C3869" s="325">
        <v>1.4294331332587382E-4</v>
      </c>
      <c r="D3869" s="326">
        <v>1.2551704087276959E-4</v>
      </c>
      <c r="E3869" s="327">
        <v>1.383790303476357E-4</v>
      </c>
      <c r="F3869" s="332">
        <v>3.8265593229240867E-4</v>
      </c>
      <c r="G3869" s="326">
        <v>2.2231843702553075E-4</v>
      </c>
      <c r="H3869" s="327">
        <v>4.1319815370971264E-4</v>
      </c>
      <c r="I3869" s="332">
        <v>0</v>
      </c>
      <c r="J3869" s="326">
        <v>0</v>
      </c>
      <c r="K3869" s="327">
        <v>0</v>
      </c>
      <c r="L3869" s="336">
        <v>8.811297257924293E-5</v>
      </c>
      <c r="M3869" s="337">
        <v>1.1415525114155251E-4</v>
      </c>
      <c r="N3869" s="345">
        <v>7.2879406798116511E-3</v>
      </c>
      <c r="O3869" s="346">
        <v>2.6537335667861086E-3</v>
      </c>
      <c r="P3869" s="347">
        <v>3.2902844353707855E-3</v>
      </c>
      <c r="Q3869" s="348">
        <v>8.8417329796640146E-3</v>
      </c>
      <c r="R3869" s="346">
        <v>0.11259110083360679</v>
      </c>
      <c r="S3869" s="347">
        <v>5.0212899986752275E-3</v>
      </c>
      <c r="T3869" s="349">
        <v>0.20369016318678138</v>
      </c>
      <c r="U3869" s="349">
        <v>0.67613096140748941</v>
      </c>
      <c r="V3869" s="361">
        <v>0</v>
      </c>
    </row>
    <row r="3870" spans="1:22" ht="16" hidden="1" customHeight="1" outlineLevel="1">
      <c r="A3870" s="65">
        <v>3861</v>
      </c>
      <c r="B3870" s="117">
        <v>1</v>
      </c>
      <c r="C3870" s="325">
        <v>1.3619928905483675E-4</v>
      </c>
      <c r="D3870" s="326">
        <v>1.3201064242969416E-4</v>
      </c>
      <c r="E3870" s="327">
        <v>1.3540829837523403E-4</v>
      </c>
      <c r="F3870" s="332">
        <v>3.4514064481276077E-4</v>
      </c>
      <c r="G3870" s="326">
        <v>0</v>
      </c>
      <c r="H3870" s="327">
        <v>3.9304214621167761E-4</v>
      </c>
      <c r="I3870" s="332">
        <v>0</v>
      </c>
      <c r="J3870" s="326">
        <v>0</v>
      </c>
      <c r="K3870" s="327">
        <v>0</v>
      </c>
      <c r="L3870" s="336">
        <v>5.8741981719495287E-5</v>
      </c>
      <c r="M3870" s="337">
        <v>1.1415525114155251E-4</v>
      </c>
      <c r="N3870" s="345">
        <v>0</v>
      </c>
      <c r="O3870" s="346">
        <v>0</v>
      </c>
      <c r="P3870" s="347">
        <v>0</v>
      </c>
      <c r="Q3870" s="348">
        <v>8.8417329796640146E-3</v>
      </c>
      <c r="R3870" s="346">
        <v>0.12084651472125539</v>
      </c>
      <c r="S3870" s="347">
        <v>2.0360086259958478E-2</v>
      </c>
      <c r="T3870" s="349">
        <v>0.23554646788686159</v>
      </c>
      <c r="U3870" s="349">
        <v>0.70826216681081011</v>
      </c>
      <c r="V3870" s="361">
        <v>0</v>
      </c>
    </row>
    <row r="3871" spans="1:22" ht="16" hidden="1" customHeight="1" outlineLevel="1">
      <c r="A3871" s="65">
        <v>3862</v>
      </c>
      <c r="B3871" s="117">
        <v>1</v>
      </c>
      <c r="C3871" s="325">
        <v>1.3595552914142577E-4</v>
      </c>
      <c r="D3871" s="326">
        <v>1.3189399090471948E-4</v>
      </c>
      <c r="E3871" s="327">
        <v>1.338905008172821E-4</v>
      </c>
      <c r="F3871" s="332">
        <v>0</v>
      </c>
      <c r="G3871" s="326">
        <v>0</v>
      </c>
      <c r="H3871" s="327">
        <v>3.3257412371757354E-4</v>
      </c>
      <c r="I3871" s="332">
        <v>0</v>
      </c>
      <c r="J3871" s="326">
        <v>0</v>
      </c>
      <c r="K3871" s="327">
        <v>0</v>
      </c>
      <c r="L3871" s="336">
        <v>3.7594868300476983E-5</v>
      </c>
      <c r="M3871" s="337">
        <v>1.1415525114155251E-4</v>
      </c>
      <c r="N3871" s="345">
        <v>0</v>
      </c>
      <c r="O3871" s="346">
        <v>0</v>
      </c>
      <c r="P3871" s="347">
        <v>0</v>
      </c>
      <c r="Q3871" s="348">
        <v>8.8417329796640146E-3</v>
      </c>
      <c r="R3871" s="346">
        <v>0.13530492971746735</v>
      </c>
      <c r="S3871" s="347">
        <v>2.379925501416115E-2</v>
      </c>
      <c r="T3871" s="349">
        <v>0.2296506741811751</v>
      </c>
      <c r="U3871" s="349">
        <v>0.69932045521539066</v>
      </c>
      <c r="V3871" s="361">
        <v>0</v>
      </c>
    </row>
    <row r="3872" spans="1:22" ht="16" hidden="1" customHeight="1" outlineLevel="1">
      <c r="A3872" s="65">
        <v>3863</v>
      </c>
      <c r="B3872" s="117">
        <v>1</v>
      </c>
      <c r="C3872" s="325">
        <v>1.2798020479495376E-4</v>
      </c>
      <c r="D3872" s="326">
        <v>1.2234800777762377E-4</v>
      </c>
      <c r="E3872" s="327">
        <v>1.2386265883183891E-4</v>
      </c>
      <c r="F3872" s="332">
        <v>0</v>
      </c>
      <c r="G3872" s="326">
        <v>0</v>
      </c>
      <c r="H3872" s="327">
        <v>3.8296414246266044E-4</v>
      </c>
      <c r="I3872" s="332">
        <v>0</v>
      </c>
      <c r="J3872" s="326">
        <v>0</v>
      </c>
      <c r="K3872" s="327">
        <v>0</v>
      </c>
      <c r="L3872" s="336">
        <v>2.3496792687798115E-5</v>
      </c>
      <c r="M3872" s="337">
        <v>1.1415525114155251E-4</v>
      </c>
      <c r="N3872" s="345">
        <v>0</v>
      </c>
      <c r="O3872" s="346">
        <v>0</v>
      </c>
      <c r="P3872" s="347">
        <v>0</v>
      </c>
      <c r="Q3872" s="348">
        <v>8.8417329796640146E-3</v>
      </c>
      <c r="R3872" s="346">
        <v>0.13573545323356509</v>
      </c>
      <c r="S3872" s="347">
        <v>3.8821627026549885E-2</v>
      </c>
      <c r="T3872" s="349">
        <v>0.18400581968553781</v>
      </c>
      <c r="U3872" s="349">
        <v>0.61461984647636203</v>
      </c>
      <c r="V3872" s="361">
        <v>0</v>
      </c>
    </row>
    <row r="3873" spans="1:22" ht="16" hidden="1" customHeight="1" outlineLevel="1">
      <c r="A3873" s="65">
        <v>3864</v>
      </c>
      <c r="B3873" s="117">
        <v>1</v>
      </c>
      <c r="C3873" s="325">
        <v>1.1784229249873305E-4</v>
      </c>
      <c r="D3873" s="326">
        <v>1.1074118104264183E-4</v>
      </c>
      <c r="E3873" s="327">
        <v>1.1310834963917088E-4</v>
      </c>
      <c r="F3873" s="332">
        <v>0</v>
      </c>
      <c r="G3873" s="326">
        <v>0</v>
      </c>
      <c r="H3873" s="327">
        <v>0</v>
      </c>
      <c r="I3873" s="332">
        <v>0</v>
      </c>
      <c r="J3873" s="326">
        <v>0</v>
      </c>
      <c r="K3873" s="327">
        <v>0</v>
      </c>
      <c r="L3873" s="336">
        <v>9.3987170751192458E-6</v>
      </c>
      <c r="M3873" s="337">
        <v>1.1415525114155251E-4</v>
      </c>
      <c r="N3873" s="345">
        <v>0</v>
      </c>
      <c r="O3873" s="346">
        <v>0</v>
      </c>
      <c r="P3873" s="347">
        <v>0</v>
      </c>
      <c r="Q3873" s="348">
        <v>8.8417329796640146E-3</v>
      </c>
      <c r="R3873" s="346">
        <v>0.14782491633467698</v>
      </c>
      <c r="S3873" s="347">
        <v>4.3210068527436092E-2</v>
      </c>
      <c r="T3873" s="349">
        <v>0.13294063871854359</v>
      </c>
      <c r="U3873" s="349">
        <v>0.54161224520826656</v>
      </c>
      <c r="V3873" s="361">
        <v>0</v>
      </c>
    </row>
    <row r="3874" spans="1:22" ht="16" hidden="1" customHeight="1" outlineLevel="1">
      <c r="A3874" s="65">
        <v>3865</v>
      </c>
      <c r="B3874" s="117">
        <v>1</v>
      </c>
      <c r="C3874" s="325">
        <v>1.0860441680587598E-4</v>
      </c>
      <c r="D3874" s="326">
        <v>9.9581518486729537E-5</v>
      </c>
      <c r="E3874" s="327">
        <v>1.0160162798187708E-4</v>
      </c>
      <c r="F3874" s="332">
        <v>0</v>
      </c>
      <c r="G3874" s="326">
        <v>0</v>
      </c>
      <c r="H3874" s="327">
        <v>0</v>
      </c>
      <c r="I3874" s="332">
        <v>0</v>
      </c>
      <c r="J3874" s="326">
        <v>0</v>
      </c>
      <c r="K3874" s="327">
        <v>0</v>
      </c>
      <c r="L3874" s="336">
        <v>5.8741981719495289E-6</v>
      </c>
      <c r="M3874" s="337">
        <v>1.1415525114155251E-4</v>
      </c>
      <c r="N3874" s="345">
        <v>0</v>
      </c>
      <c r="O3874" s="346">
        <v>0</v>
      </c>
      <c r="P3874" s="347">
        <v>0</v>
      </c>
      <c r="Q3874" s="348">
        <v>8.8417329796640146E-3</v>
      </c>
      <c r="R3874" s="346">
        <v>0.16567848672271823</v>
      </c>
      <c r="S3874" s="347">
        <v>2.9136969261730886E-2</v>
      </c>
      <c r="T3874" s="349">
        <v>0.1027960160620498</v>
      </c>
      <c r="U3874" s="349">
        <v>0.49945846197271748</v>
      </c>
      <c r="V3874" s="361">
        <v>0</v>
      </c>
    </row>
    <row r="3875" spans="1:22" ht="16" hidden="1" customHeight="1" outlineLevel="1">
      <c r="A3875" s="65">
        <v>3866</v>
      </c>
      <c r="B3875" s="117">
        <v>1</v>
      </c>
      <c r="C3875" s="325">
        <v>1.0293543625552322E-4</v>
      </c>
      <c r="D3875" s="326">
        <v>9.2971265404830276E-5</v>
      </c>
      <c r="E3875" s="327">
        <v>9.420722962262403E-5</v>
      </c>
      <c r="F3875" s="332">
        <v>0</v>
      </c>
      <c r="G3875" s="326">
        <v>0</v>
      </c>
      <c r="H3875" s="327">
        <v>0</v>
      </c>
      <c r="I3875" s="332">
        <v>0</v>
      </c>
      <c r="J3875" s="326">
        <v>0</v>
      </c>
      <c r="K3875" s="327">
        <v>0</v>
      </c>
      <c r="L3875" s="336">
        <v>2.3496792687798115E-6</v>
      </c>
      <c r="M3875" s="337">
        <v>1.1415525114155251E-4</v>
      </c>
      <c r="N3875" s="345">
        <v>0</v>
      </c>
      <c r="O3875" s="346">
        <v>0</v>
      </c>
      <c r="P3875" s="347">
        <v>0</v>
      </c>
      <c r="Q3875" s="348">
        <v>8.8417329796640146E-3</v>
      </c>
      <c r="R3875" s="346">
        <v>0.18082527282305424</v>
      </c>
      <c r="S3875" s="347">
        <v>3.3525410762617093E-2</v>
      </c>
      <c r="T3875" s="349">
        <v>8.2826392220208489E-2</v>
      </c>
      <c r="U3875" s="349">
        <v>0.45818902384001214</v>
      </c>
      <c r="V3875" s="361">
        <v>0</v>
      </c>
    </row>
    <row r="3876" spans="1:22" ht="16" hidden="1" customHeight="1" outlineLevel="1">
      <c r="A3876" s="65">
        <v>3867</v>
      </c>
      <c r="B3876" s="117">
        <v>1</v>
      </c>
      <c r="C3876" s="325">
        <v>9.9197784249888208E-5</v>
      </c>
      <c r="D3876" s="326">
        <v>8.9724464626367989E-5</v>
      </c>
      <c r="E3876" s="327">
        <v>9.0445167299495281E-5</v>
      </c>
      <c r="F3876" s="332">
        <v>0</v>
      </c>
      <c r="G3876" s="326">
        <v>0</v>
      </c>
      <c r="H3876" s="327">
        <v>0</v>
      </c>
      <c r="I3876" s="332">
        <v>0</v>
      </c>
      <c r="J3876" s="326">
        <v>0</v>
      </c>
      <c r="K3876" s="327">
        <v>0</v>
      </c>
      <c r="L3876" s="336">
        <v>1.1748396343899057E-6</v>
      </c>
      <c r="M3876" s="337">
        <v>1.1415525114155251E-4</v>
      </c>
      <c r="N3876" s="345">
        <v>0</v>
      </c>
      <c r="O3876" s="346">
        <v>0</v>
      </c>
      <c r="P3876" s="347">
        <v>0</v>
      </c>
      <c r="Q3876" s="348">
        <v>8.8417329796640146E-3</v>
      </c>
      <c r="R3876" s="346">
        <v>0.18499702559496381</v>
      </c>
      <c r="S3876" s="347">
        <v>4.4159341274119628E-2</v>
      </c>
      <c r="T3876" s="349">
        <v>8.1304897070353918E-2</v>
      </c>
      <c r="U3876" s="349">
        <v>0.45268643208898474</v>
      </c>
      <c r="V3876" s="361">
        <v>0</v>
      </c>
    </row>
    <row r="3877" spans="1:22" ht="16" hidden="1" customHeight="1" outlineLevel="1">
      <c r="A3877" s="65">
        <v>3868</v>
      </c>
      <c r="B3877" s="117">
        <v>1</v>
      </c>
      <c r="C3877" s="325">
        <v>9.7735224769422338E-5</v>
      </c>
      <c r="D3877" s="326">
        <v>8.73525502852159E-5</v>
      </c>
      <c r="E3877" s="327">
        <v>8.8836561340640231E-5</v>
      </c>
      <c r="F3877" s="332">
        <v>0</v>
      </c>
      <c r="G3877" s="326">
        <v>0</v>
      </c>
      <c r="H3877" s="327">
        <v>0</v>
      </c>
      <c r="I3877" s="332">
        <v>0</v>
      </c>
      <c r="J3877" s="326">
        <v>0</v>
      </c>
      <c r="K3877" s="327">
        <v>0</v>
      </c>
      <c r="L3877" s="336">
        <v>1.409807561267887E-5</v>
      </c>
      <c r="M3877" s="337">
        <v>1.1415525114155251E-4</v>
      </c>
      <c r="N3877" s="345">
        <v>0</v>
      </c>
      <c r="O3877" s="346">
        <v>0</v>
      </c>
      <c r="P3877" s="347">
        <v>0</v>
      </c>
      <c r="Q3877" s="348">
        <v>8.8417329796640146E-3</v>
      </c>
      <c r="R3877" s="346">
        <v>0.16876263693052518</v>
      </c>
      <c r="S3877" s="347">
        <v>4.7598510028322299E-2</v>
      </c>
      <c r="T3877" s="349">
        <v>7.8261906770644762E-2</v>
      </c>
      <c r="U3877" s="349">
        <v>0.44551341069925265</v>
      </c>
      <c r="V3877" s="361">
        <v>0</v>
      </c>
    </row>
    <row r="3878" spans="1:22" ht="16" hidden="1" customHeight="1" outlineLevel="1">
      <c r="A3878" s="65">
        <v>3869</v>
      </c>
      <c r="B3878" s="117">
        <v>1</v>
      </c>
      <c r="C3878" s="325">
        <v>9.7947733411883189E-5</v>
      </c>
      <c r="D3878" s="326">
        <v>8.7371992206045014E-5</v>
      </c>
      <c r="E3878" s="327">
        <v>8.9563028547865091E-5</v>
      </c>
      <c r="F3878" s="332">
        <v>0</v>
      </c>
      <c r="G3878" s="326">
        <v>0</v>
      </c>
      <c r="H3878" s="327">
        <v>3.22496119968556E-4</v>
      </c>
      <c r="I3878" s="332">
        <v>0</v>
      </c>
      <c r="J3878" s="326">
        <v>0</v>
      </c>
      <c r="K3878" s="327">
        <v>0</v>
      </c>
      <c r="L3878" s="336">
        <v>3.7594868300476983E-5</v>
      </c>
      <c r="M3878" s="337">
        <v>1.1415525114155251E-4</v>
      </c>
      <c r="N3878" s="345">
        <v>4.2870239293009714E-4</v>
      </c>
      <c r="O3878" s="346">
        <v>6.3109954949799006E-4</v>
      </c>
      <c r="P3878" s="347">
        <v>7.3828816747014488E-4</v>
      </c>
      <c r="Q3878" s="348">
        <v>8.8417329796640146E-3</v>
      </c>
      <c r="R3878" s="346">
        <v>0.18932097229058226</v>
      </c>
      <c r="S3878" s="347">
        <v>6.2620882040711034E-2</v>
      </c>
      <c r="T3878" s="349">
        <v>7.9593215026767514E-2</v>
      </c>
      <c r="U3878" s="349">
        <v>0.44561167126623524</v>
      </c>
      <c r="V3878" s="361">
        <v>0</v>
      </c>
    </row>
    <row r="3879" spans="1:22" ht="16" hidden="1" customHeight="1" outlineLevel="1">
      <c r="A3879" s="65">
        <v>3870</v>
      </c>
      <c r="B3879" s="117">
        <v>1</v>
      </c>
      <c r="C3879" s="325">
        <v>9.8947774082287215E-5</v>
      </c>
      <c r="D3879" s="326">
        <v>8.756641141433616E-5</v>
      </c>
      <c r="E3879" s="327">
        <v>8.8434409850926459E-5</v>
      </c>
      <c r="F3879" s="332">
        <v>0</v>
      </c>
      <c r="G3879" s="326">
        <v>0</v>
      </c>
      <c r="H3879" s="327">
        <v>4.53510168705782E-4</v>
      </c>
      <c r="I3879" s="332">
        <v>0</v>
      </c>
      <c r="J3879" s="326">
        <v>0</v>
      </c>
      <c r="K3879" s="327">
        <v>0</v>
      </c>
      <c r="L3879" s="336">
        <v>9.3987170751192462E-5</v>
      </c>
      <c r="M3879" s="337">
        <v>1.1415525114155251E-4</v>
      </c>
      <c r="N3879" s="345">
        <v>2.5722143575805829E-2</v>
      </c>
      <c r="O3879" s="346">
        <v>2.5510927387389134E-2</v>
      </c>
      <c r="P3879" s="347">
        <v>2.9874162008776108E-2</v>
      </c>
      <c r="Q3879" s="348">
        <v>8.8417329796640146E-3</v>
      </c>
      <c r="R3879" s="346">
        <v>0.21110085535301493</v>
      </c>
      <c r="S3879" s="347">
        <v>9.2665626065488504E-2</v>
      </c>
      <c r="T3879" s="349">
        <v>7.9973588814231153E-2</v>
      </c>
      <c r="U3879" s="349">
        <v>0.44394124162753057</v>
      </c>
      <c r="V3879" s="361">
        <v>0</v>
      </c>
    </row>
    <row r="3880" spans="1:22" ht="16" hidden="1" customHeight="1" outlineLevel="1">
      <c r="A3880" s="65">
        <v>3871</v>
      </c>
      <c r="B3880" s="117">
        <v>1</v>
      </c>
      <c r="C3880" s="325">
        <v>1.1079200577238476E-4</v>
      </c>
      <c r="D3880" s="326">
        <v>9.3262894217267008E-5</v>
      </c>
      <c r="E3880" s="327">
        <v>9.8021182460554548E-5</v>
      </c>
      <c r="F3880" s="332">
        <v>0</v>
      </c>
      <c r="G3880" s="326">
        <v>0</v>
      </c>
      <c r="H3880" s="327">
        <v>5.9460222119202516E-4</v>
      </c>
      <c r="I3880" s="332">
        <v>0</v>
      </c>
      <c r="J3880" s="326">
        <v>0</v>
      </c>
      <c r="K3880" s="327">
        <v>0</v>
      </c>
      <c r="L3880" s="336">
        <v>1.8210014333043539E-4</v>
      </c>
      <c r="M3880" s="337">
        <v>1.1415525114155251E-4</v>
      </c>
      <c r="N3880" s="345">
        <v>9.9744756755069275E-2</v>
      </c>
      <c r="O3880" s="346">
        <v>0.11974294942196638</v>
      </c>
      <c r="P3880" s="347">
        <v>0.12478671298629354</v>
      </c>
      <c r="Q3880" s="348">
        <v>8.8417329796640146E-3</v>
      </c>
      <c r="R3880" s="346">
        <v>0.16938991922302449</v>
      </c>
      <c r="S3880" s="347">
        <v>9.6104794819691169E-2</v>
      </c>
      <c r="T3880" s="349">
        <v>0.13398666663406861</v>
      </c>
      <c r="U3880" s="349">
        <v>0.47617070759783375</v>
      </c>
      <c r="V3880" s="361">
        <v>3.0256529135862832E-2</v>
      </c>
    </row>
    <row r="3881" spans="1:22" ht="16" hidden="1" customHeight="1" outlineLevel="1">
      <c r="A3881" s="65">
        <v>3872</v>
      </c>
      <c r="B3881" s="117">
        <v>1</v>
      </c>
      <c r="C3881" s="325">
        <v>1.3093657502683562E-4</v>
      </c>
      <c r="D3881" s="326">
        <v>1.0871922127641382E-4</v>
      </c>
      <c r="E3881" s="327">
        <v>1.1540450491914945E-4</v>
      </c>
      <c r="F3881" s="332">
        <v>0</v>
      </c>
      <c r="G3881" s="326">
        <v>0</v>
      </c>
      <c r="H3881" s="327">
        <v>6.1475822869006013E-4</v>
      </c>
      <c r="I3881" s="332">
        <v>0</v>
      </c>
      <c r="J3881" s="326">
        <v>0</v>
      </c>
      <c r="K3881" s="327">
        <v>0</v>
      </c>
      <c r="L3881" s="336">
        <v>1.5860335064263727E-4</v>
      </c>
      <c r="M3881" s="337">
        <v>1.1415525114155251E-4</v>
      </c>
      <c r="N3881" s="345">
        <v>0.21235058529804146</v>
      </c>
      <c r="O3881" s="346">
        <v>0.24530216488851814</v>
      </c>
      <c r="P3881" s="347">
        <v>0.24559186942319439</v>
      </c>
      <c r="Q3881" s="348">
        <v>1.7683465959328029E-2</v>
      </c>
      <c r="R3881" s="346">
        <v>0.17903646255534814</v>
      </c>
      <c r="S3881" s="347">
        <v>9.2349201816593993E-2</v>
      </c>
      <c r="T3881" s="349">
        <v>0.2082546486363451</v>
      </c>
      <c r="U3881" s="349">
        <v>0.55949566839910547</v>
      </c>
      <c r="V3881" s="361">
        <v>0.10968573947034885</v>
      </c>
    </row>
    <row r="3882" spans="1:22" ht="16" hidden="1" customHeight="1" outlineLevel="1">
      <c r="A3882" s="65">
        <v>3873</v>
      </c>
      <c r="B3882" s="117">
        <v>1</v>
      </c>
      <c r="C3882" s="325">
        <v>1.4861229387622658E-4</v>
      </c>
      <c r="D3882" s="326">
        <v>1.2123981829036419E-4</v>
      </c>
      <c r="E3882" s="327">
        <v>1.3462994065320739E-4</v>
      </c>
      <c r="F3882" s="332">
        <v>0</v>
      </c>
      <c r="G3882" s="326">
        <v>2.4215787759998756E-4</v>
      </c>
      <c r="H3882" s="327">
        <v>3.728861387136429E-4</v>
      </c>
      <c r="I3882" s="332">
        <v>0</v>
      </c>
      <c r="J3882" s="326">
        <v>0</v>
      </c>
      <c r="K3882" s="327">
        <v>0</v>
      </c>
      <c r="L3882" s="336">
        <v>1.4685495429873823E-4</v>
      </c>
      <c r="M3882" s="337">
        <v>1.1415525114155251E-4</v>
      </c>
      <c r="N3882" s="345">
        <v>0.31552496119655149</v>
      </c>
      <c r="O3882" s="346">
        <v>0.32430857546978836</v>
      </c>
      <c r="P3882" s="347">
        <v>0.37120340734096946</v>
      </c>
      <c r="Q3882" s="348">
        <v>3.5366931918656058E-2</v>
      </c>
      <c r="R3882" s="346">
        <v>0.21171208381173076</v>
      </c>
      <c r="S3882" s="347">
        <v>0.11176001532986894</v>
      </c>
      <c r="T3882" s="349">
        <v>0.22774880524385688</v>
      </c>
      <c r="U3882" s="349">
        <v>0.66001622842233798</v>
      </c>
      <c r="V3882" s="361">
        <v>0.2084693256753222</v>
      </c>
    </row>
    <row r="3883" spans="1:22" ht="16" hidden="1" customHeight="1" outlineLevel="1">
      <c r="A3883" s="65">
        <v>3874</v>
      </c>
      <c r="B3883" s="117">
        <v>1</v>
      </c>
      <c r="C3883" s="325">
        <v>1.5686887966124972E-4</v>
      </c>
      <c r="D3883" s="326">
        <v>1.2718904606407353E-4</v>
      </c>
      <c r="E3883" s="327">
        <v>1.4474859103955369E-4</v>
      </c>
      <c r="F3883" s="332">
        <v>3.2263147232497198E-4</v>
      </c>
      <c r="G3883" s="326">
        <v>3.0459376411371932E-4</v>
      </c>
      <c r="H3883" s="327">
        <v>3.1241811621953884E-4</v>
      </c>
      <c r="I3883" s="332">
        <v>0</v>
      </c>
      <c r="J3883" s="326">
        <v>0</v>
      </c>
      <c r="K3883" s="327">
        <v>0</v>
      </c>
      <c r="L3883" s="336">
        <v>1.644775488145868E-4</v>
      </c>
      <c r="M3883" s="337">
        <v>1.1415525114155251E-4</v>
      </c>
      <c r="N3883" s="345">
        <v>0.36611184356230292</v>
      </c>
      <c r="O3883" s="346">
        <v>0.38375762208400643</v>
      </c>
      <c r="P3883" s="347">
        <v>0.4740975738491176</v>
      </c>
      <c r="Q3883" s="348">
        <v>6.1892130857648102E-2</v>
      </c>
      <c r="R3883" s="346">
        <v>0.21721018551801785</v>
      </c>
      <c r="S3883" s="347">
        <v>0.12998812781483973</v>
      </c>
      <c r="T3883" s="349">
        <v>0.21481609647009298</v>
      </c>
      <c r="U3883" s="349">
        <v>0.6441962771381341</v>
      </c>
      <c r="V3883" s="361">
        <v>0.21624130888551363</v>
      </c>
    </row>
    <row r="3884" spans="1:22" ht="16" hidden="1" customHeight="1" outlineLevel="1">
      <c r="A3884" s="65">
        <v>3875</v>
      </c>
      <c r="B3884" s="117">
        <v>1</v>
      </c>
      <c r="C3884" s="325">
        <v>1.5971899557190117E-4</v>
      </c>
      <c r="D3884" s="326">
        <v>1.2868607396791543E-4</v>
      </c>
      <c r="E3884" s="327">
        <v>1.4727825363614026E-4</v>
      </c>
      <c r="F3884" s="332">
        <v>4.4268039225984509E-4</v>
      </c>
      <c r="G3884" s="326">
        <v>3.2676725652046535E-4</v>
      </c>
      <c r="H3884" s="327">
        <v>3.728861387136429E-4</v>
      </c>
      <c r="I3884" s="332">
        <v>0</v>
      </c>
      <c r="J3884" s="326">
        <v>0</v>
      </c>
      <c r="K3884" s="327">
        <v>0</v>
      </c>
      <c r="L3884" s="336">
        <v>1.8797434150238492E-4</v>
      </c>
      <c r="M3884" s="337">
        <v>1.1415525114155251E-4</v>
      </c>
      <c r="N3884" s="345">
        <v>0.37339978424211456</v>
      </c>
      <c r="O3884" s="346">
        <v>0.46804181808493356</v>
      </c>
      <c r="P3884" s="347">
        <v>0.50803581947562138</v>
      </c>
      <c r="Q3884" s="348">
        <v>3.5366931918656058E-2</v>
      </c>
      <c r="R3884" s="346">
        <v>0.23806135930901626</v>
      </c>
      <c r="S3884" s="347">
        <v>0.12181815494742045</v>
      </c>
      <c r="T3884" s="349">
        <v>0.1907574544130175</v>
      </c>
      <c r="U3884" s="349">
        <v>0.6205154804953199</v>
      </c>
      <c r="V3884" s="361">
        <v>0.27047723101242616</v>
      </c>
    </row>
    <row r="3885" spans="1:22" ht="16" hidden="1" customHeight="1" outlineLevel="1">
      <c r="A3885" s="65">
        <v>3876</v>
      </c>
      <c r="B3885" s="117">
        <v>1</v>
      </c>
      <c r="C3885" s="325">
        <v>1.6166282462499898E-4</v>
      </c>
      <c r="D3885" s="326">
        <v>1.2674188188500386E-4</v>
      </c>
      <c r="E3885" s="327">
        <v>1.5170192002299165E-4</v>
      </c>
      <c r="F3885" s="332">
        <v>5.1771096721914083E-4</v>
      </c>
      <c r="G3885" s="326">
        <v>3.7694937091467957E-4</v>
      </c>
      <c r="H3885" s="327">
        <v>4.736661762038167E-4</v>
      </c>
      <c r="I3885" s="332">
        <v>0</v>
      </c>
      <c r="J3885" s="326">
        <v>0</v>
      </c>
      <c r="K3885" s="327">
        <v>0</v>
      </c>
      <c r="L3885" s="336">
        <v>2.0677177565262342E-4</v>
      </c>
      <c r="M3885" s="337">
        <v>1.1415525114155251E-4</v>
      </c>
      <c r="N3885" s="345">
        <v>0.44399277827793726</v>
      </c>
      <c r="O3885" s="346">
        <v>0.48085396462059421</v>
      </c>
      <c r="P3885" s="347">
        <v>0.5384962144025629</v>
      </c>
      <c r="Q3885" s="348">
        <v>1.7683465959328029E-2</v>
      </c>
      <c r="R3885" s="346">
        <v>0.2405876934296079</v>
      </c>
      <c r="S3885" s="347">
        <v>0.12989475310433102</v>
      </c>
      <c r="T3885" s="349">
        <v>0.16831540095266248</v>
      </c>
      <c r="U3885" s="349">
        <v>0.58632080318536406</v>
      </c>
      <c r="V3885" s="361">
        <v>0.32004080173989297</v>
      </c>
    </row>
    <row r="3886" spans="1:22" ht="16" hidden="1" customHeight="1" outlineLevel="1">
      <c r="A3886" s="65">
        <v>3877</v>
      </c>
      <c r="B3886" s="117">
        <v>1</v>
      </c>
      <c r="C3886" s="325">
        <v>1.5341873934835587E-4</v>
      </c>
      <c r="D3886" s="326">
        <v>1.2851109668045337E-4</v>
      </c>
      <c r="E3886" s="327">
        <v>1.48264173417374E-4</v>
      </c>
      <c r="F3886" s="332">
        <v>6.0024459967436637E-4</v>
      </c>
      <c r="G3886" s="326">
        <v>4.1254366135708739E-4</v>
      </c>
      <c r="H3886" s="327">
        <v>4.6358817245479954E-4</v>
      </c>
      <c r="I3886" s="332">
        <v>0</v>
      </c>
      <c r="J3886" s="326">
        <v>0</v>
      </c>
      <c r="K3886" s="327">
        <v>0</v>
      </c>
      <c r="L3886" s="336">
        <v>1.8797434150238492E-4</v>
      </c>
      <c r="M3886" s="337">
        <v>1.1415525114155251E-4</v>
      </c>
      <c r="N3886" s="345">
        <v>0.47657416014062465</v>
      </c>
      <c r="O3886" s="346">
        <v>0.48233883828991536</v>
      </c>
      <c r="P3886" s="347">
        <v>0.47870737377524503</v>
      </c>
      <c r="Q3886" s="348">
        <v>1.7683465959328029E-2</v>
      </c>
      <c r="R3886" s="346">
        <v>0.24487020743775928</v>
      </c>
      <c r="S3886" s="347">
        <v>0.17880045811186832</v>
      </c>
      <c r="T3886" s="349">
        <v>0.12809087292838214</v>
      </c>
      <c r="U3886" s="349">
        <v>0.50083410991047428</v>
      </c>
      <c r="V3886" s="361">
        <v>0.43269638548211237</v>
      </c>
    </row>
    <row r="3887" spans="1:22" ht="16" hidden="1" customHeight="1" outlineLevel="1">
      <c r="A3887" s="65">
        <v>3878</v>
      </c>
      <c r="B3887" s="117">
        <v>1</v>
      </c>
      <c r="C3887" s="325">
        <v>1.5588758975341579E-4</v>
      </c>
      <c r="D3887" s="326">
        <v>1.2454494483131383E-4</v>
      </c>
      <c r="E3887" s="327">
        <v>1.4323079348160174E-4</v>
      </c>
      <c r="F3887" s="332">
        <v>6.7527517463366216E-4</v>
      </c>
      <c r="G3887" s="326">
        <v>4.3063256305732735E-4</v>
      </c>
      <c r="H3887" s="327">
        <v>5.1397819119988644E-4</v>
      </c>
      <c r="I3887" s="332">
        <v>0</v>
      </c>
      <c r="J3887" s="326">
        <v>0</v>
      </c>
      <c r="K3887" s="327">
        <v>0</v>
      </c>
      <c r="L3887" s="336">
        <v>1.9032402077116473E-4</v>
      </c>
      <c r="M3887" s="337">
        <v>1.1415525114155251E-4</v>
      </c>
      <c r="N3887" s="345">
        <v>0.4108397932246764</v>
      </c>
      <c r="O3887" s="346">
        <v>0.41991526275102758</v>
      </c>
      <c r="P3887" s="347">
        <v>0.38856718711251875</v>
      </c>
      <c r="Q3887" s="348">
        <v>2.6525198938992044E-2</v>
      </c>
      <c r="R3887" s="346">
        <v>0.24912228630523728</v>
      </c>
      <c r="S3887" s="347">
        <v>0.1530456000005021</v>
      </c>
      <c r="T3887" s="349">
        <v>0.13065839599376172</v>
      </c>
      <c r="U3887" s="349">
        <v>0.49847585630289115</v>
      </c>
      <c r="V3887" s="361">
        <v>0.39447013800330394</v>
      </c>
    </row>
    <row r="3888" spans="1:22" ht="16" hidden="1" customHeight="1" outlineLevel="1">
      <c r="A3888" s="65">
        <v>3879</v>
      </c>
      <c r="B3888" s="117">
        <v>1</v>
      </c>
      <c r="C3888" s="325">
        <v>1.6230035055238152E-4</v>
      </c>
      <c r="D3888" s="326">
        <v>1.2053990914051604E-4</v>
      </c>
      <c r="E3888" s="327">
        <v>1.4997656040583259E-4</v>
      </c>
      <c r="F3888" s="332">
        <v>7.2029351960923975E-4</v>
      </c>
      <c r="G3888" s="326">
        <v>4.2596445939274935E-4</v>
      </c>
      <c r="H3888" s="327">
        <v>4.8374417995283419E-4</v>
      </c>
      <c r="I3888" s="332">
        <v>0</v>
      </c>
      <c r="J3888" s="326">
        <v>0</v>
      </c>
      <c r="K3888" s="327">
        <v>0</v>
      </c>
      <c r="L3888" s="336">
        <v>2.1382081345896285E-4</v>
      </c>
      <c r="M3888" s="337">
        <v>1.1415525114155251E-4</v>
      </c>
      <c r="N3888" s="345">
        <v>0.33467366808076249</v>
      </c>
      <c r="O3888" s="346">
        <v>0.44922800459139661</v>
      </c>
      <c r="P3888" s="347">
        <v>0.26551314900712442</v>
      </c>
      <c r="Q3888" s="348">
        <v>7.9575596816976138E-2</v>
      </c>
      <c r="R3888" s="346">
        <v>0.25239032201300904</v>
      </c>
      <c r="S3888" s="347">
        <v>0.18857849058719603</v>
      </c>
      <c r="T3888" s="349">
        <v>0.16955161576191935</v>
      </c>
      <c r="U3888" s="349">
        <v>0.55733393592548763</v>
      </c>
      <c r="V3888" s="361">
        <v>0.28318114069981137</v>
      </c>
    </row>
    <row r="3889" spans="1:22" ht="16" hidden="1" customHeight="1" outlineLevel="1">
      <c r="A3889" s="65">
        <v>3880</v>
      </c>
      <c r="B3889" s="117">
        <v>1</v>
      </c>
      <c r="C3889" s="325">
        <v>1.6242535563618202E-4</v>
      </c>
      <c r="D3889" s="326">
        <v>1.2063711874466161E-4</v>
      </c>
      <c r="E3889" s="327">
        <v>1.5315485443744136E-4</v>
      </c>
      <c r="F3889" s="332">
        <v>7.8031797957667617E-4</v>
      </c>
      <c r="G3889" s="326">
        <v>4.7673008674503598E-4</v>
      </c>
      <c r="H3889" s="327">
        <v>5.744462136939905E-4</v>
      </c>
      <c r="I3889" s="332">
        <v>0</v>
      </c>
      <c r="J3889" s="326">
        <v>0</v>
      </c>
      <c r="K3889" s="327">
        <v>0</v>
      </c>
      <c r="L3889" s="336">
        <v>2.2321953053408208E-4</v>
      </c>
      <c r="M3889" s="337">
        <v>1.1415525114155251E-4</v>
      </c>
      <c r="N3889" s="345">
        <v>0.26951090435538771</v>
      </c>
      <c r="O3889" s="346">
        <v>0.34889018952728018</v>
      </c>
      <c r="P3889" s="347">
        <v>0.17775088918507356</v>
      </c>
      <c r="Q3889" s="348">
        <v>3.5366931918656058E-2</v>
      </c>
      <c r="R3889" s="346">
        <v>0.22729221808654465</v>
      </c>
      <c r="S3889" s="347">
        <v>0.24216312298107814</v>
      </c>
      <c r="T3889" s="349">
        <v>0.21243876029844522</v>
      </c>
      <c r="U3889" s="349">
        <v>0.60607117714887293</v>
      </c>
      <c r="V3889" s="361">
        <v>0.19536078424909628</v>
      </c>
    </row>
    <row r="3890" spans="1:22" ht="16" hidden="1" customHeight="1" outlineLevel="1">
      <c r="A3890" s="65">
        <v>3881</v>
      </c>
      <c r="B3890" s="117">
        <v>1</v>
      </c>
      <c r="C3890" s="325">
        <v>1.6200658860545034E-4</v>
      </c>
      <c r="D3890" s="326">
        <v>1.2779174560977611E-4</v>
      </c>
      <c r="E3890" s="327">
        <v>1.5270081243292584E-4</v>
      </c>
      <c r="F3890" s="332">
        <v>7.8031797957667617E-4</v>
      </c>
      <c r="G3890" s="326">
        <v>4.9423547548720363E-4</v>
      </c>
      <c r="H3890" s="327">
        <v>6.1475822869006013E-4</v>
      </c>
      <c r="I3890" s="332">
        <v>0</v>
      </c>
      <c r="J3890" s="326">
        <v>0</v>
      </c>
      <c r="K3890" s="327">
        <v>0</v>
      </c>
      <c r="L3890" s="336">
        <v>2.2321953053408208E-4</v>
      </c>
      <c r="M3890" s="337">
        <v>1.1415525114155251E-4</v>
      </c>
      <c r="N3890" s="345">
        <v>0.20920676774988739</v>
      </c>
      <c r="O3890" s="346">
        <v>0.22628929404894127</v>
      </c>
      <c r="P3890" s="347">
        <v>0.14348801273084344</v>
      </c>
      <c r="Q3890" s="348">
        <v>8.8417329796640146E-2</v>
      </c>
      <c r="R3890" s="346">
        <v>0.19907943217126811</v>
      </c>
      <c r="S3890" s="347">
        <v>0.19643722008268702</v>
      </c>
      <c r="T3890" s="349">
        <v>0.24381959776419584</v>
      </c>
      <c r="U3890" s="349">
        <v>0.6693509822856879</v>
      </c>
      <c r="V3890" s="361">
        <v>0.18076350340637951</v>
      </c>
    </row>
    <row r="3891" spans="1:22" ht="16" hidden="1" customHeight="1" outlineLevel="1">
      <c r="A3891" s="65">
        <v>3882</v>
      </c>
      <c r="B3891" s="117">
        <v>1</v>
      </c>
      <c r="C3891" s="325">
        <v>1.5624385424224723E-4</v>
      </c>
      <c r="D3891" s="326">
        <v>1.2818058402635843E-4</v>
      </c>
      <c r="E3891" s="327">
        <v>1.4961332680222018E-4</v>
      </c>
      <c r="F3891" s="332">
        <v>7.878210370726058E-4</v>
      </c>
      <c r="G3891" s="326">
        <v>4.8723331999033664E-4</v>
      </c>
      <c r="H3891" s="327">
        <v>5.3413419869792109E-4</v>
      </c>
      <c r="I3891" s="332">
        <v>0</v>
      </c>
      <c r="J3891" s="326">
        <v>0</v>
      </c>
      <c r="K3891" s="327">
        <v>0</v>
      </c>
      <c r="L3891" s="336">
        <v>1.644775488145868E-4</v>
      </c>
      <c r="M3891" s="337">
        <v>1.1415525114155251E-4</v>
      </c>
      <c r="N3891" s="345">
        <v>8.8884296134173479E-2</v>
      </c>
      <c r="O3891" s="346">
        <v>0.15335813652198943</v>
      </c>
      <c r="P3891" s="347">
        <v>9.0244727908981651E-2</v>
      </c>
      <c r="Q3891" s="348">
        <v>3.5366931918656058E-2</v>
      </c>
      <c r="R3891" s="346">
        <v>0.19324135267143053</v>
      </c>
      <c r="S3891" s="347">
        <v>0.14208486649687022</v>
      </c>
      <c r="T3891" s="349">
        <v>0.20254904182439046</v>
      </c>
      <c r="U3891" s="349">
        <v>0.69116482815583213</v>
      </c>
      <c r="V3891" s="361">
        <v>7.9269648007282825E-2</v>
      </c>
    </row>
    <row r="3892" spans="1:22" ht="16" hidden="1" customHeight="1" outlineLevel="1">
      <c r="A3892" s="65">
        <v>3883</v>
      </c>
      <c r="B3892" s="117">
        <v>1</v>
      </c>
      <c r="C3892" s="325">
        <v>1.4984984420585154E-4</v>
      </c>
      <c r="D3892" s="326">
        <v>1.2895826085952304E-4</v>
      </c>
      <c r="E3892" s="327">
        <v>1.3949467641587388E-4</v>
      </c>
      <c r="F3892" s="332">
        <v>7.6531186458481701E-4</v>
      </c>
      <c r="G3892" s="326">
        <v>4.6214226279322953E-4</v>
      </c>
      <c r="H3892" s="327">
        <v>4.9382218370185135E-4</v>
      </c>
      <c r="I3892" s="332">
        <v>0</v>
      </c>
      <c r="J3892" s="326">
        <v>0</v>
      </c>
      <c r="K3892" s="327">
        <v>0</v>
      </c>
      <c r="L3892" s="336">
        <v>1.1748396343899057E-4</v>
      </c>
      <c r="M3892" s="337">
        <v>1.1415525114155251E-4</v>
      </c>
      <c r="N3892" s="345">
        <v>3.1438175481540452E-2</v>
      </c>
      <c r="O3892" s="346">
        <v>4.3462699194123204E-2</v>
      </c>
      <c r="P3892" s="347">
        <v>3.1769401278339097E-2</v>
      </c>
      <c r="Q3892" s="348">
        <v>2.6525198938992044E-2</v>
      </c>
      <c r="R3892" s="346">
        <v>0.15856767284807727</v>
      </c>
      <c r="S3892" s="347">
        <v>0.12542331563617093</v>
      </c>
      <c r="T3892" s="349">
        <v>0.21719343264174076</v>
      </c>
      <c r="U3892" s="349">
        <v>0.69715872274177271</v>
      </c>
      <c r="V3892" s="361">
        <v>3.2951529207765964E-3</v>
      </c>
    </row>
    <row r="3893" spans="1:22" ht="16" hidden="1" customHeight="1" outlineLevel="1">
      <c r="A3893" s="65">
        <v>3884</v>
      </c>
      <c r="B3893" s="117">
        <v>1</v>
      </c>
      <c r="C3893" s="325">
        <v>1.4783101210247344E-4</v>
      </c>
      <c r="D3893" s="326">
        <v>1.2895826085952304E-4</v>
      </c>
      <c r="E3893" s="327">
        <v>1.3482453008371406E-4</v>
      </c>
      <c r="F3893" s="332">
        <v>6.9778434712145095E-4</v>
      </c>
      <c r="G3893" s="326">
        <v>3.8220098753732993E-4</v>
      </c>
      <c r="H3893" s="327">
        <v>4.53510168705782E-4</v>
      </c>
      <c r="I3893" s="332">
        <v>0</v>
      </c>
      <c r="J3893" s="326">
        <v>0</v>
      </c>
      <c r="K3893" s="327">
        <v>0</v>
      </c>
      <c r="L3893" s="336">
        <v>8.811297257924293E-5</v>
      </c>
      <c r="M3893" s="337">
        <v>1.1415525114155251E-4</v>
      </c>
      <c r="N3893" s="345">
        <v>3.1438175481540457E-3</v>
      </c>
      <c r="O3893" s="346">
        <v>3.98870346494968E-3</v>
      </c>
      <c r="P3893" s="347">
        <v>2.4764665928494723E-3</v>
      </c>
      <c r="Q3893" s="348">
        <v>1.7683465959328029E-2</v>
      </c>
      <c r="R3893" s="346">
        <v>0.15472335865223763</v>
      </c>
      <c r="S3893" s="347">
        <v>0.10962804155488126</v>
      </c>
      <c r="T3893" s="349">
        <v>0.2288899266062478</v>
      </c>
      <c r="U3893" s="349">
        <v>0.70944129361460173</v>
      </c>
      <c r="V3893" s="361">
        <v>0</v>
      </c>
    </row>
    <row r="3894" spans="1:22" ht="16" hidden="1" customHeight="1" outlineLevel="1">
      <c r="A3894" s="65">
        <v>3885</v>
      </c>
      <c r="B3894" s="117">
        <v>1</v>
      </c>
      <c r="C3894" s="325">
        <v>1.4273080468341296E-4</v>
      </c>
      <c r="D3894" s="326">
        <v>1.3306050615446641E-4</v>
      </c>
      <c r="E3894" s="327">
        <v>1.3069923415697288E-4</v>
      </c>
      <c r="F3894" s="332">
        <v>5.9274154217843662E-4</v>
      </c>
      <c r="G3894" s="326">
        <v>2.3573923506119273E-4</v>
      </c>
      <c r="H3894" s="327">
        <v>3.728861387136429E-4</v>
      </c>
      <c r="I3894" s="332">
        <v>0</v>
      </c>
      <c r="J3894" s="326">
        <v>0</v>
      </c>
      <c r="K3894" s="327">
        <v>0</v>
      </c>
      <c r="L3894" s="336">
        <v>5.8741981719495287E-5</v>
      </c>
      <c r="M3894" s="337">
        <v>1.1415525114155251E-4</v>
      </c>
      <c r="N3894" s="345">
        <v>0</v>
      </c>
      <c r="O3894" s="346">
        <v>0</v>
      </c>
      <c r="P3894" s="347">
        <v>0</v>
      </c>
      <c r="Q3894" s="348">
        <v>8.8417329796640146E-2</v>
      </c>
      <c r="R3894" s="346">
        <v>0.16807927270659415</v>
      </c>
      <c r="S3894" s="347">
        <v>0.10207535756504994</v>
      </c>
      <c r="T3894" s="349">
        <v>0.24667240117017317</v>
      </c>
      <c r="U3894" s="349">
        <v>0.7224116884563091</v>
      </c>
      <c r="V3894" s="361">
        <v>0</v>
      </c>
    </row>
    <row r="3895" spans="1:22" ht="16" hidden="1" customHeight="1" outlineLevel="1">
      <c r="A3895" s="65">
        <v>3886</v>
      </c>
      <c r="B3895" s="117">
        <v>1</v>
      </c>
      <c r="C3895" s="325">
        <v>1.4310581993481447E-4</v>
      </c>
      <c r="D3895" s="326">
        <v>1.3370208954182722E-4</v>
      </c>
      <c r="E3895" s="327">
        <v>1.3210027805662082E-4</v>
      </c>
      <c r="F3895" s="332">
        <v>4.6518956474763388E-4</v>
      </c>
      <c r="G3895" s="326">
        <v>1.8905819841541193E-4</v>
      </c>
      <c r="H3895" s="327">
        <v>3.6280813496462574E-4</v>
      </c>
      <c r="I3895" s="332">
        <v>0</v>
      </c>
      <c r="J3895" s="326">
        <v>0</v>
      </c>
      <c r="K3895" s="327">
        <v>0</v>
      </c>
      <c r="L3895" s="336">
        <v>3.7594868300476983E-5</v>
      </c>
      <c r="M3895" s="337">
        <v>1.1415525114155251E-4</v>
      </c>
      <c r="N3895" s="345">
        <v>0</v>
      </c>
      <c r="O3895" s="346">
        <v>0</v>
      </c>
      <c r="P3895" s="347">
        <v>0</v>
      </c>
      <c r="Q3895" s="348">
        <v>6.1892130857648102E-2</v>
      </c>
      <c r="R3895" s="346">
        <v>0.20974117768994877</v>
      </c>
      <c r="S3895" s="347">
        <v>8.55123622918256E-2</v>
      </c>
      <c r="T3895" s="349">
        <v>0.23659249580238662</v>
      </c>
      <c r="U3895" s="349">
        <v>0.7266368928365623</v>
      </c>
      <c r="V3895" s="361">
        <v>0</v>
      </c>
    </row>
    <row r="3896" spans="1:22" ht="16" hidden="1" customHeight="1" outlineLevel="1">
      <c r="A3896" s="65">
        <v>3887</v>
      </c>
      <c r="B3896" s="117">
        <v>1</v>
      </c>
      <c r="C3896" s="325">
        <v>1.3496798897940181E-4</v>
      </c>
      <c r="D3896" s="326">
        <v>1.2380615183980745E-4</v>
      </c>
      <c r="E3896" s="327">
        <v>1.2180001086846832E-4</v>
      </c>
      <c r="F3896" s="332">
        <v>3.6014675980461987E-4</v>
      </c>
      <c r="G3896" s="326">
        <v>0</v>
      </c>
      <c r="H3896" s="327">
        <v>0</v>
      </c>
      <c r="I3896" s="332">
        <v>0</v>
      </c>
      <c r="J3896" s="326">
        <v>0</v>
      </c>
      <c r="K3896" s="327">
        <v>0</v>
      </c>
      <c r="L3896" s="336">
        <v>2.3496792687798115E-5</v>
      </c>
      <c r="M3896" s="337">
        <v>1.1415525114155251E-4</v>
      </c>
      <c r="N3896" s="345">
        <v>0</v>
      </c>
      <c r="O3896" s="346">
        <v>0</v>
      </c>
      <c r="P3896" s="347">
        <v>0</v>
      </c>
      <c r="Q3896" s="348">
        <v>8.8417329796640146E-2</v>
      </c>
      <c r="R3896" s="346">
        <v>0.22969700182953223</v>
      </c>
      <c r="S3896" s="347">
        <v>7.0448492295799914E-2</v>
      </c>
      <c r="T3896" s="349">
        <v>0.19218385611600616</v>
      </c>
      <c r="U3896" s="349">
        <v>0.67387096836688898</v>
      </c>
      <c r="V3896" s="361">
        <v>0</v>
      </c>
    </row>
    <row r="3897" spans="1:22" ht="16" hidden="1" customHeight="1" outlineLevel="1">
      <c r="A3897" s="65">
        <v>3888</v>
      </c>
      <c r="B3897" s="117">
        <v>1</v>
      </c>
      <c r="C3897" s="325">
        <v>1.2434880711054917E-4</v>
      </c>
      <c r="D3897" s="326">
        <v>1.1186881245073053E-4</v>
      </c>
      <c r="E3897" s="327">
        <v>1.1229107403104291E-4</v>
      </c>
      <c r="F3897" s="332">
        <v>2.3259478237381707E-4</v>
      </c>
      <c r="G3897" s="326">
        <v>0</v>
      </c>
      <c r="H3897" s="327">
        <v>0</v>
      </c>
      <c r="I3897" s="332">
        <v>0</v>
      </c>
      <c r="J3897" s="326">
        <v>0</v>
      </c>
      <c r="K3897" s="327">
        <v>0</v>
      </c>
      <c r="L3897" s="336">
        <v>9.3987170751192458E-6</v>
      </c>
      <c r="M3897" s="337">
        <v>1.1415525114155251E-4</v>
      </c>
      <c r="N3897" s="345">
        <v>0</v>
      </c>
      <c r="O3897" s="346">
        <v>0</v>
      </c>
      <c r="P3897" s="347">
        <v>0</v>
      </c>
      <c r="Q3897" s="348">
        <v>9.7259062776304167E-2</v>
      </c>
      <c r="R3897" s="346">
        <v>0.2206871010401586</v>
      </c>
      <c r="S3897" s="347">
        <v>5.8590362772356283E-2</v>
      </c>
      <c r="T3897" s="349">
        <v>0.14986727226067575</v>
      </c>
      <c r="U3897" s="349">
        <v>0.58818775395803402</v>
      </c>
      <c r="V3897" s="361">
        <v>0</v>
      </c>
    </row>
    <row r="3898" spans="1:22" ht="16" hidden="1" customHeight="1" outlineLevel="1">
      <c r="A3898" s="65">
        <v>3889</v>
      </c>
      <c r="B3898" s="117">
        <v>1</v>
      </c>
      <c r="C3898" s="325">
        <v>1.1324210541487459E-4</v>
      </c>
      <c r="D3898" s="326">
        <v>9.9853705378337155E-5</v>
      </c>
      <c r="E3898" s="327">
        <v>1.0226323204559973E-4</v>
      </c>
      <c r="F3898" s="332">
        <v>0</v>
      </c>
      <c r="G3898" s="326">
        <v>0</v>
      </c>
      <c r="H3898" s="327">
        <v>0</v>
      </c>
      <c r="I3898" s="332">
        <v>0</v>
      </c>
      <c r="J3898" s="326">
        <v>0</v>
      </c>
      <c r="K3898" s="327">
        <v>0</v>
      </c>
      <c r="L3898" s="336">
        <v>5.8741981719495289E-6</v>
      </c>
      <c r="M3898" s="337">
        <v>1.1415525114155251E-4</v>
      </c>
      <c r="N3898" s="345">
        <v>0</v>
      </c>
      <c r="O3898" s="346">
        <v>0</v>
      </c>
      <c r="P3898" s="347">
        <v>0</v>
      </c>
      <c r="Q3898" s="348">
        <v>7.0733863837312116E-2</v>
      </c>
      <c r="R3898" s="346">
        <v>0.21805072754725449</v>
      </c>
      <c r="S3898" s="347">
        <v>5.8356934490735674E-2</v>
      </c>
      <c r="T3898" s="349">
        <v>0.10165489469965888</v>
      </c>
      <c r="U3898" s="349">
        <v>0.497198468932117</v>
      </c>
      <c r="V3898" s="361">
        <v>0</v>
      </c>
    </row>
    <row r="3899" spans="1:22" ht="16" hidden="1" customHeight="1" outlineLevel="1">
      <c r="A3899" s="65">
        <v>3890</v>
      </c>
      <c r="B3899" s="117">
        <v>1</v>
      </c>
      <c r="C3899" s="325">
        <v>1.0566054708237416E-4</v>
      </c>
      <c r="D3899" s="326">
        <v>9.3535081108874626E-5</v>
      </c>
      <c r="E3899" s="327">
        <v>9.6088260784188398E-5</v>
      </c>
      <c r="F3899" s="332">
        <v>0</v>
      </c>
      <c r="G3899" s="326">
        <v>0</v>
      </c>
      <c r="H3899" s="327">
        <v>0</v>
      </c>
      <c r="I3899" s="332">
        <v>0</v>
      </c>
      <c r="J3899" s="326">
        <v>0</v>
      </c>
      <c r="K3899" s="327">
        <v>0</v>
      </c>
      <c r="L3899" s="336">
        <v>2.3496792687798115E-6</v>
      </c>
      <c r="M3899" s="337">
        <v>1.1415525114155251E-4</v>
      </c>
      <c r="N3899" s="345">
        <v>0</v>
      </c>
      <c r="O3899" s="346">
        <v>0</v>
      </c>
      <c r="P3899" s="347">
        <v>0</v>
      </c>
      <c r="Q3899" s="348">
        <v>4.4208664898320073E-2</v>
      </c>
      <c r="R3899" s="346">
        <v>0.20367242763618693</v>
      </c>
      <c r="S3899" s="347">
        <v>9.188234525335276E-2</v>
      </c>
      <c r="T3899" s="349">
        <v>6.6470319359271793E-2</v>
      </c>
      <c r="U3899" s="349">
        <v>0.46929246790904955</v>
      </c>
      <c r="V3899" s="361">
        <v>0</v>
      </c>
    </row>
    <row r="3900" spans="1:22" ht="16" hidden="1" customHeight="1" outlineLevel="1">
      <c r="A3900" s="65">
        <v>3891</v>
      </c>
      <c r="B3900" s="117">
        <v>1</v>
      </c>
      <c r="C3900" s="325">
        <v>1.0139787372477705E-4</v>
      </c>
      <c r="D3900" s="326">
        <v>9.0171628805437638E-5</v>
      </c>
      <c r="E3900" s="327">
        <v>9.1080826105817029E-5</v>
      </c>
      <c r="F3900" s="332">
        <v>0</v>
      </c>
      <c r="G3900" s="326">
        <v>0</v>
      </c>
      <c r="H3900" s="327">
        <v>0</v>
      </c>
      <c r="I3900" s="332">
        <v>0</v>
      </c>
      <c r="J3900" s="326">
        <v>0</v>
      </c>
      <c r="K3900" s="327">
        <v>0</v>
      </c>
      <c r="L3900" s="336">
        <v>1.1748396343899057E-6</v>
      </c>
      <c r="M3900" s="337">
        <v>1.1415525114155251E-4</v>
      </c>
      <c r="N3900" s="345">
        <v>0</v>
      </c>
      <c r="O3900" s="346">
        <v>0</v>
      </c>
      <c r="P3900" s="347">
        <v>0</v>
      </c>
      <c r="Q3900" s="348">
        <v>0.10610079575596817</v>
      </c>
      <c r="R3900" s="346">
        <v>0.20674421990419273</v>
      </c>
      <c r="S3900" s="347">
        <v>0.13916443103278053</v>
      </c>
      <c r="T3900" s="349">
        <v>5.9148123950596654E-2</v>
      </c>
      <c r="U3900" s="349">
        <v>0.41868827591299418</v>
      </c>
      <c r="V3900" s="361">
        <v>0</v>
      </c>
    </row>
    <row r="3901" spans="1:22" ht="16" hidden="1" customHeight="1" outlineLevel="1">
      <c r="A3901" s="65">
        <v>3892</v>
      </c>
      <c r="B3901" s="117">
        <v>1</v>
      </c>
      <c r="C3901" s="325">
        <v>1.0000406704040146E-4</v>
      </c>
      <c r="D3901" s="326">
        <v>8.8616275139108403E-5</v>
      </c>
      <c r="E3901" s="327">
        <v>8.8680889796234901E-5</v>
      </c>
      <c r="F3901" s="332">
        <v>0</v>
      </c>
      <c r="G3901" s="326">
        <v>0</v>
      </c>
      <c r="H3901" s="327">
        <v>0</v>
      </c>
      <c r="I3901" s="332">
        <v>0</v>
      </c>
      <c r="J3901" s="326">
        <v>0</v>
      </c>
      <c r="K3901" s="327">
        <v>0</v>
      </c>
      <c r="L3901" s="336">
        <v>1.409807561267887E-5</v>
      </c>
      <c r="M3901" s="337">
        <v>1.1415525114155251E-4</v>
      </c>
      <c r="N3901" s="345">
        <v>0</v>
      </c>
      <c r="O3901" s="346">
        <v>0</v>
      </c>
      <c r="P3901" s="347">
        <v>0</v>
      </c>
      <c r="Q3901" s="348">
        <v>0.10610079575596817</v>
      </c>
      <c r="R3901" s="346">
        <v>0.20160228719392809</v>
      </c>
      <c r="S3901" s="347">
        <v>0.16209740926753208</v>
      </c>
      <c r="T3901" s="349">
        <v>5.6770787778948874E-2</v>
      </c>
      <c r="U3901" s="349">
        <v>0.4141682898317931</v>
      </c>
      <c r="V3901" s="361">
        <v>0</v>
      </c>
    </row>
    <row r="3902" spans="1:22" ht="16" hidden="1" customHeight="1" outlineLevel="1">
      <c r="A3902" s="65">
        <v>3893</v>
      </c>
      <c r="B3902" s="117">
        <v>1</v>
      </c>
      <c r="C3902" s="325">
        <v>1.0041658381694311E-4</v>
      </c>
      <c r="D3902" s="326">
        <v>8.851906553496283E-5</v>
      </c>
      <c r="E3902" s="327">
        <v>8.9070068657248221E-5</v>
      </c>
      <c r="F3902" s="332">
        <v>0</v>
      </c>
      <c r="G3902" s="326">
        <v>0</v>
      </c>
      <c r="H3902" s="327">
        <v>0</v>
      </c>
      <c r="I3902" s="332">
        <v>0</v>
      </c>
      <c r="J3902" s="326">
        <v>0</v>
      </c>
      <c r="K3902" s="327">
        <v>0</v>
      </c>
      <c r="L3902" s="336">
        <v>3.7594868300476983E-5</v>
      </c>
      <c r="M3902" s="337">
        <v>1.1415525114155251E-4</v>
      </c>
      <c r="N3902" s="345">
        <v>4.2870239293009714E-4</v>
      </c>
      <c r="O3902" s="346">
        <v>1.1570158407463152E-3</v>
      </c>
      <c r="P3902" s="347">
        <v>1.2149742445012525E-3</v>
      </c>
      <c r="Q3902" s="348">
        <v>2.6525198938992044E-2</v>
      </c>
      <c r="R3902" s="346">
        <v>0.19806970742198382</v>
      </c>
      <c r="S3902" s="347">
        <v>0.16810946999652779</v>
      </c>
      <c r="T3902" s="349">
        <v>5.6580600885217054E-2</v>
      </c>
      <c r="U3902" s="349">
        <v>0.41534741663558467</v>
      </c>
      <c r="V3902" s="361">
        <v>0</v>
      </c>
    </row>
    <row r="3903" spans="1:22" ht="16" hidden="1" customHeight="1" outlineLevel="1">
      <c r="A3903" s="65">
        <v>3894</v>
      </c>
      <c r="B3903" s="117">
        <v>1</v>
      </c>
      <c r="C3903" s="325">
        <v>1.0115411381136607E-4</v>
      </c>
      <c r="D3903" s="326">
        <v>8.7780272543456434E-5</v>
      </c>
      <c r="E3903" s="327">
        <v>8.8667917167534462E-5</v>
      </c>
      <c r="F3903" s="332">
        <v>0</v>
      </c>
      <c r="G3903" s="326">
        <v>0</v>
      </c>
      <c r="H3903" s="327">
        <v>0</v>
      </c>
      <c r="I3903" s="332">
        <v>0</v>
      </c>
      <c r="J3903" s="326">
        <v>0</v>
      </c>
      <c r="K3903" s="327">
        <v>0</v>
      </c>
      <c r="L3903" s="336">
        <v>9.3987170751192462E-5</v>
      </c>
      <c r="M3903" s="337">
        <v>1.1415525114155251E-4</v>
      </c>
      <c r="N3903" s="345">
        <v>2.3007028420581881E-2</v>
      </c>
      <c r="O3903" s="346">
        <v>2.5301472021583945E-2</v>
      </c>
      <c r="P3903" s="347">
        <v>2.1584426283859409E-2</v>
      </c>
      <c r="Q3903" s="348">
        <v>1.7683465959328029E-2</v>
      </c>
      <c r="R3903" s="346">
        <v>0.16584603757807501</v>
      </c>
      <c r="S3903" s="347">
        <v>0.13580825824585177</v>
      </c>
      <c r="T3903" s="349">
        <v>5.8292282928803445E-2</v>
      </c>
      <c r="U3903" s="349">
        <v>0.41711610684127204</v>
      </c>
      <c r="V3903" s="361">
        <v>4.1996193755028659E-2</v>
      </c>
    </row>
    <row r="3904" spans="1:22" ht="16" hidden="1" customHeight="1" outlineLevel="1">
      <c r="A3904" s="65">
        <v>3895</v>
      </c>
      <c r="B3904" s="117">
        <v>1</v>
      </c>
      <c r="C3904" s="325">
        <v>1.1345461405733544E-4</v>
      </c>
      <c r="D3904" s="326">
        <v>9.2932381563172047E-5</v>
      </c>
      <c r="E3904" s="327">
        <v>9.8916293840885176E-5</v>
      </c>
      <c r="F3904" s="332">
        <v>0</v>
      </c>
      <c r="G3904" s="326">
        <v>0</v>
      </c>
      <c r="H3904" s="327">
        <v>0</v>
      </c>
      <c r="I3904" s="332">
        <v>0</v>
      </c>
      <c r="J3904" s="326">
        <v>0</v>
      </c>
      <c r="K3904" s="327">
        <v>0</v>
      </c>
      <c r="L3904" s="336">
        <v>1.8210014333043539E-4</v>
      </c>
      <c r="M3904" s="337">
        <v>1.1415525114155251E-4</v>
      </c>
      <c r="N3904" s="345">
        <v>7.0307192440535932E-2</v>
      </c>
      <c r="O3904" s="346">
        <v>0.12678897165916786</v>
      </c>
      <c r="P3904" s="347">
        <v>8.4890140371701547E-2</v>
      </c>
      <c r="Q3904" s="348">
        <v>1.7683465959328029E-2</v>
      </c>
      <c r="R3904" s="346">
        <v>0.13955000315554694</v>
      </c>
      <c r="S3904" s="347">
        <v>0.11686430129581807</v>
      </c>
      <c r="T3904" s="349">
        <v>0.1070752211710158</v>
      </c>
      <c r="U3904" s="349">
        <v>0.43568735400098946</v>
      </c>
      <c r="V3904" s="361">
        <v>0.12018326099688435</v>
      </c>
    </row>
    <row r="3905" spans="1:22" ht="16" hidden="1" customHeight="1" outlineLevel="1">
      <c r="A3905" s="65">
        <v>3896</v>
      </c>
      <c r="B3905" s="117">
        <v>1</v>
      </c>
      <c r="C3905" s="325">
        <v>1.3383044271681724E-4</v>
      </c>
      <c r="D3905" s="326">
        <v>1.0722219337257193E-4</v>
      </c>
      <c r="E3905" s="327">
        <v>1.1498938080073524E-4</v>
      </c>
      <c r="F3905" s="332">
        <v>0</v>
      </c>
      <c r="G3905" s="326">
        <v>2.4449192943227675E-4</v>
      </c>
      <c r="H3905" s="327">
        <v>0</v>
      </c>
      <c r="I3905" s="332">
        <v>0</v>
      </c>
      <c r="J3905" s="326">
        <v>0</v>
      </c>
      <c r="K3905" s="327">
        <v>0</v>
      </c>
      <c r="L3905" s="336">
        <v>1.5860335064263727E-4</v>
      </c>
      <c r="M3905" s="337">
        <v>1.1415525114155251E-4</v>
      </c>
      <c r="N3905" s="345">
        <v>0.16362141330165372</v>
      </c>
      <c r="O3905" s="346">
        <v>0.24737974817373118</v>
      </c>
      <c r="P3905" s="347">
        <v>0.22793697804040064</v>
      </c>
      <c r="Q3905" s="348">
        <v>4.4208664898320073E-2</v>
      </c>
      <c r="R3905" s="346">
        <v>0.11834893207492107</v>
      </c>
      <c r="S3905" s="347">
        <v>0.11144359108097443</v>
      </c>
      <c r="T3905" s="349">
        <v>0.16441656963116014</v>
      </c>
      <c r="U3905" s="349">
        <v>0.51016886377382442</v>
      </c>
      <c r="V3905" s="361">
        <v>0.18981809288308554</v>
      </c>
    </row>
    <row r="3906" spans="1:22" ht="16" hidden="1" customHeight="1" outlineLevel="1">
      <c r="A3906" s="65">
        <v>3897</v>
      </c>
      <c r="B3906" s="117">
        <v>1</v>
      </c>
      <c r="C3906" s="325">
        <v>1.5430627544333944E-4</v>
      </c>
      <c r="D3906" s="326">
        <v>1.2192028551938324E-4</v>
      </c>
      <c r="E3906" s="327">
        <v>1.3134786559199508E-4</v>
      </c>
      <c r="F3906" s="332">
        <v>2.6260701235753528E-4</v>
      </c>
      <c r="G3906" s="326">
        <v>3.9328773374070272E-4</v>
      </c>
      <c r="H3906" s="327">
        <v>0</v>
      </c>
      <c r="I3906" s="332">
        <v>0</v>
      </c>
      <c r="J3906" s="326">
        <v>0</v>
      </c>
      <c r="K3906" s="327">
        <v>0</v>
      </c>
      <c r="L3906" s="336">
        <v>1.4685495429873823E-4</v>
      </c>
      <c r="M3906" s="337">
        <v>1.1415525114155251E-4</v>
      </c>
      <c r="N3906" s="345">
        <v>0.24664677673244922</v>
      </c>
      <c r="O3906" s="346">
        <v>0.36438908057657954</v>
      </c>
      <c r="P3906" s="347">
        <v>0.35067238681214996</v>
      </c>
      <c r="Q3906" s="348">
        <v>3.5366931918656058E-2</v>
      </c>
      <c r="R3906" s="346">
        <v>0.1567594628220349</v>
      </c>
      <c r="S3906" s="347">
        <v>7.701040555531076E-2</v>
      </c>
      <c r="T3906" s="349">
        <v>0.22850955281878418</v>
      </c>
      <c r="U3906" s="349">
        <v>0.65864058048458107</v>
      </c>
      <c r="V3906" s="361">
        <v>0.3709862280283065</v>
      </c>
    </row>
    <row r="3907" spans="1:22" ht="16" hidden="1" customHeight="1" outlineLevel="1">
      <c r="A3907" s="65">
        <v>3898</v>
      </c>
      <c r="B3907" s="117">
        <v>1</v>
      </c>
      <c r="C3907" s="325">
        <v>1.6267536580378303E-4</v>
      </c>
      <c r="D3907" s="326">
        <v>1.2699462685578238E-4</v>
      </c>
      <c r="E3907" s="327">
        <v>1.4177785906715202E-4</v>
      </c>
      <c r="F3907" s="332">
        <v>4.0516510478019719E-4</v>
      </c>
      <c r="G3907" s="326">
        <v>4.9656952731949285E-4</v>
      </c>
      <c r="H3907" s="327">
        <v>3.527301312156082E-4</v>
      </c>
      <c r="I3907" s="332">
        <v>0</v>
      </c>
      <c r="J3907" s="326">
        <v>0</v>
      </c>
      <c r="K3907" s="327">
        <v>0</v>
      </c>
      <c r="L3907" s="336">
        <v>1.644775488145868E-4</v>
      </c>
      <c r="M3907" s="337">
        <v>1.1415525114155251E-4</v>
      </c>
      <c r="N3907" s="345">
        <v>0.38468894725594044</v>
      </c>
      <c r="O3907" s="346">
        <v>0.45758693751880336</v>
      </c>
      <c r="P3907" s="347">
        <v>0.48630633533574108</v>
      </c>
      <c r="Q3907" s="348">
        <v>2.6525198938992044E-2</v>
      </c>
      <c r="R3907" s="346">
        <v>0.22514444939498668</v>
      </c>
      <c r="S3907" s="347">
        <v>6.357015478739457E-2</v>
      </c>
      <c r="T3907" s="349">
        <v>0.22651259043460004</v>
      </c>
      <c r="U3907" s="349">
        <v>0.6385954248201241</v>
      </c>
      <c r="V3907" s="361">
        <v>0.51560771913896408</v>
      </c>
    </row>
    <row r="3908" spans="1:22" ht="16" hidden="1" customHeight="1" outlineLevel="1">
      <c r="A3908" s="65">
        <v>3899</v>
      </c>
      <c r="B3908" s="117">
        <v>1</v>
      </c>
      <c r="C3908" s="325">
        <v>1.6585049493231577E-4</v>
      </c>
      <c r="D3908" s="326">
        <v>1.255364827935987E-4</v>
      </c>
      <c r="E3908" s="327">
        <v>1.4840687233307889E-4</v>
      </c>
      <c r="F3908" s="332">
        <v>4.9520179473135236E-4</v>
      </c>
      <c r="G3908" s="326">
        <v>5.391659732587675E-4</v>
      </c>
      <c r="H3908" s="327">
        <v>3.4265212746659071E-4</v>
      </c>
      <c r="I3908" s="332">
        <v>0</v>
      </c>
      <c r="J3908" s="326">
        <v>0</v>
      </c>
      <c r="K3908" s="327">
        <v>0</v>
      </c>
      <c r="L3908" s="336">
        <v>1.8797434150238492E-4</v>
      </c>
      <c r="M3908" s="337">
        <v>1.1415525114155251E-4</v>
      </c>
      <c r="N3908" s="345">
        <v>0.42284346022671915</v>
      </c>
      <c r="O3908" s="346">
        <v>0.56260388496867941</v>
      </c>
      <c r="P3908" s="347">
        <v>0.5508445302007271</v>
      </c>
      <c r="Q3908" s="348">
        <v>4.4208664898320073E-2</v>
      </c>
      <c r="R3908" s="346">
        <v>0.26937116017400686</v>
      </c>
      <c r="S3908" s="347">
        <v>7.9858223795361352E-2</v>
      </c>
      <c r="T3908" s="349">
        <v>0.18438619347300145</v>
      </c>
      <c r="U3908" s="349">
        <v>0.6093137758592998</v>
      </c>
      <c r="V3908" s="361">
        <v>0.53012101980946846</v>
      </c>
    </row>
    <row r="3909" spans="1:22" ht="16" hidden="1" customHeight="1" outlineLevel="1">
      <c r="A3909" s="65">
        <v>3900</v>
      </c>
      <c r="B3909" s="117">
        <v>1</v>
      </c>
      <c r="C3909" s="325">
        <v>1.65406726884824E-4</v>
      </c>
      <c r="D3909" s="326">
        <v>1.2816114210552931E-4</v>
      </c>
      <c r="E3909" s="327">
        <v>1.5162408425078899E-4</v>
      </c>
      <c r="F3909" s="332">
        <v>5.4772319720285936E-4</v>
      </c>
      <c r="G3909" s="326">
        <v>5.9284916540141555E-4</v>
      </c>
      <c r="H3909" s="327">
        <v>3.8296414246266044E-4</v>
      </c>
      <c r="I3909" s="332">
        <v>0</v>
      </c>
      <c r="J3909" s="326">
        <v>0</v>
      </c>
      <c r="K3909" s="327">
        <v>0</v>
      </c>
      <c r="L3909" s="336">
        <v>2.0677177565262342E-4</v>
      </c>
      <c r="M3909" s="337">
        <v>1.1415525114155251E-4</v>
      </c>
      <c r="N3909" s="345">
        <v>0.479860878486422</v>
      </c>
      <c r="O3909" s="346">
        <v>0.59500609195071064</v>
      </c>
      <c r="P3909" s="347">
        <v>0.52065323270710973</v>
      </c>
      <c r="Q3909" s="348">
        <v>4.4208664898320073E-2</v>
      </c>
      <c r="R3909" s="346">
        <v>0.31278452252906697</v>
      </c>
      <c r="S3909" s="347">
        <v>0.11121016279935382</v>
      </c>
      <c r="T3909" s="349">
        <v>0.21015651757366333</v>
      </c>
      <c r="U3909" s="349">
        <v>0.63820238255219364</v>
      </c>
      <c r="V3909" s="361">
        <v>0.60894022871124931</v>
      </c>
    </row>
    <row r="3910" spans="1:22" ht="16" hidden="1" customHeight="1" outlineLevel="1">
      <c r="A3910" s="65">
        <v>3901</v>
      </c>
      <c r="B3910" s="117">
        <v>1</v>
      </c>
      <c r="C3910" s="325">
        <v>1.5657511771431854E-4</v>
      </c>
      <c r="D3910" s="326">
        <v>1.2788895521392168E-4</v>
      </c>
      <c r="E3910" s="327">
        <v>1.4735608940834292E-4</v>
      </c>
      <c r="F3910" s="332">
        <v>6.3775988715401421E-4</v>
      </c>
      <c r="G3910" s="326">
        <v>6.09771041185511E-4</v>
      </c>
      <c r="H3910" s="327">
        <v>3.9304214621167761E-4</v>
      </c>
      <c r="I3910" s="332">
        <v>0</v>
      </c>
      <c r="J3910" s="326">
        <v>0</v>
      </c>
      <c r="K3910" s="327">
        <v>0</v>
      </c>
      <c r="L3910" s="336">
        <v>1.8797434150238492E-4</v>
      </c>
      <c r="M3910" s="337">
        <v>1.1415525114155251E-4</v>
      </c>
      <c r="N3910" s="345">
        <v>0.50558302206222794</v>
      </c>
      <c r="O3910" s="346">
        <v>0.61867819416125658</v>
      </c>
      <c r="P3910" s="347">
        <v>0.45495908263923324</v>
      </c>
      <c r="Q3910" s="348">
        <v>3.5366931918656058E-2</v>
      </c>
      <c r="R3910" s="346">
        <v>0.31080659874593219</v>
      </c>
      <c r="S3910" s="347">
        <v>0.11429140932102502</v>
      </c>
      <c r="T3910" s="349">
        <v>0.16260979414070784</v>
      </c>
      <c r="U3910" s="349">
        <v>0.56843737999452504</v>
      </c>
      <c r="V3910" s="361">
        <v>0.59815259386252673</v>
      </c>
    </row>
    <row r="3911" spans="1:22" ht="16" hidden="1" customHeight="1" outlineLevel="1">
      <c r="A3911" s="65">
        <v>3902</v>
      </c>
      <c r="B3911" s="117">
        <v>1</v>
      </c>
      <c r="C3911" s="325">
        <v>1.5834393965009563E-4</v>
      </c>
      <c r="D3911" s="326">
        <v>1.2405889681058594E-4</v>
      </c>
      <c r="E3911" s="327">
        <v>1.3918333332706324E-4</v>
      </c>
      <c r="F3911" s="332">
        <v>6.9028128962552121E-4</v>
      </c>
      <c r="G3911" s="326">
        <v>6.4769938346020798E-4</v>
      </c>
      <c r="H3911" s="327">
        <v>4.53510168705782E-4</v>
      </c>
      <c r="I3911" s="332">
        <v>0</v>
      </c>
      <c r="J3911" s="326">
        <v>0</v>
      </c>
      <c r="K3911" s="327">
        <v>0</v>
      </c>
      <c r="L3911" s="336">
        <v>1.9032402077116473E-4</v>
      </c>
      <c r="M3911" s="337">
        <v>1.1415525114155251E-4</v>
      </c>
      <c r="N3911" s="345">
        <v>0.52973325686395667</v>
      </c>
      <c r="O3911" s="346">
        <v>0.58562224335303714</v>
      </c>
      <c r="P3911" s="347">
        <v>0.42107786425593535</v>
      </c>
      <c r="Q3911" s="348">
        <v>3.5366931918656058E-2</v>
      </c>
      <c r="R3911" s="346">
        <v>0.29322328763173516</v>
      </c>
      <c r="S3911" s="347">
        <v>9.5637938256449936E-2</v>
      </c>
      <c r="T3911" s="349">
        <v>0.14321073098006198</v>
      </c>
      <c r="U3911" s="349">
        <v>0.54593571015550235</v>
      </c>
      <c r="V3911" s="361">
        <v>0.59113643220224588</v>
      </c>
    </row>
    <row r="3912" spans="1:22" ht="16" hidden="1" customHeight="1" outlineLevel="1">
      <c r="A3912" s="65">
        <v>3903</v>
      </c>
      <c r="B3912" s="117">
        <v>1</v>
      </c>
      <c r="C3912" s="325">
        <v>1.6115655403560694E-4</v>
      </c>
      <c r="D3912" s="326">
        <v>1.1770138869946517E-4</v>
      </c>
      <c r="E3912" s="327">
        <v>1.3824930406063126E-4</v>
      </c>
      <c r="F3912" s="332">
        <v>7.2029351960923975E-4</v>
      </c>
      <c r="G3912" s="326">
        <v>5.0065411802599838E-4</v>
      </c>
      <c r="H3912" s="327">
        <v>5.039001874508689E-4</v>
      </c>
      <c r="I3912" s="332">
        <v>0</v>
      </c>
      <c r="J3912" s="326">
        <v>0</v>
      </c>
      <c r="K3912" s="327">
        <v>0</v>
      </c>
      <c r="L3912" s="336">
        <v>2.1382081345896285E-4</v>
      </c>
      <c r="M3912" s="337">
        <v>1.1415525114155251E-4</v>
      </c>
      <c r="N3912" s="345">
        <v>0.45228102454125252</v>
      </c>
      <c r="O3912" s="346">
        <v>0.49753770757877092</v>
      </c>
      <c r="P3912" s="347">
        <v>0.33990068094990378</v>
      </c>
      <c r="Q3912" s="348">
        <v>3.5366931918656058E-2</v>
      </c>
      <c r="R3912" s="346">
        <v>0.30674934122761077</v>
      </c>
      <c r="S3912" s="347">
        <v>0.10312318589920842</v>
      </c>
      <c r="T3912" s="349">
        <v>0.18885558547569928</v>
      </c>
      <c r="U3912" s="349">
        <v>0.5717782392719345</v>
      </c>
      <c r="V3912" s="361">
        <v>0.43891855278693176</v>
      </c>
    </row>
    <row r="3913" spans="1:22" ht="16" hidden="1" customHeight="1" outlineLevel="1">
      <c r="A3913" s="65">
        <v>3904</v>
      </c>
      <c r="B3913" s="117">
        <v>1</v>
      </c>
      <c r="C3913" s="325">
        <v>1.6072528649649519E-4</v>
      </c>
      <c r="D3913" s="326">
        <v>1.2532262166447844E-4</v>
      </c>
      <c r="E3913" s="327">
        <v>1.3849578400593971E-4</v>
      </c>
      <c r="F3913" s="332">
        <v>7.5780880708888759E-4</v>
      </c>
      <c r="G3913" s="326">
        <v>4.8023116449346948E-4</v>
      </c>
      <c r="H3913" s="327">
        <v>4.3335416120774729E-4</v>
      </c>
      <c r="I3913" s="332">
        <v>0</v>
      </c>
      <c r="J3913" s="326">
        <v>0</v>
      </c>
      <c r="K3913" s="327">
        <v>0</v>
      </c>
      <c r="L3913" s="336">
        <v>2.2321953053408208E-4</v>
      </c>
      <c r="M3913" s="337">
        <v>1.1415525114155251E-4</v>
      </c>
      <c r="N3913" s="345">
        <v>0.33524527127133597</v>
      </c>
      <c r="O3913" s="346">
        <v>0.39257093142001348</v>
      </c>
      <c r="P3913" s="347">
        <v>0.24006420835789152</v>
      </c>
      <c r="Q3913" s="348">
        <v>3.5366931918656058E-2</v>
      </c>
      <c r="R3913" s="346">
        <v>0.30602876451309141</v>
      </c>
      <c r="S3913" s="347">
        <v>0.10766205971444137</v>
      </c>
      <c r="T3913" s="349">
        <v>0.193420070925263</v>
      </c>
      <c r="U3913" s="349">
        <v>0.65471015780527575</v>
      </c>
      <c r="V3913" s="361">
        <v>0.31324604235180831</v>
      </c>
    </row>
    <row r="3914" spans="1:22" ht="16" hidden="1" customHeight="1" outlineLevel="1">
      <c r="A3914" s="65">
        <v>3905</v>
      </c>
      <c r="B3914" s="117">
        <v>1</v>
      </c>
      <c r="C3914" s="325">
        <v>1.6060028141269472E-4</v>
      </c>
      <c r="D3914" s="326">
        <v>1.2576978584354811E-4</v>
      </c>
      <c r="E3914" s="327">
        <v>1.4077896665721783E-4</v>
      </c>
      <c r="F3914" s="332">
        <v>7.2029351960923975E-4</v>
      </c>
      <c r="G3914" s="326">
        <v>6.1035455414358336E-4</v>
      </c>
      <c r="H3914" s="327">
        <v>4.4343216495676445E-4</v>
      </c>
      <c r="I3914" s="332">
        <v>0</v>
      </c>
      <c r="J3914" s="326">
        <v>0</v>
      </c>
      <c r="K3914" s="327">
        <v>0</v>
      </c>
      <c r="L3914" s="336">
        <v>2.2321953053408208E-4</v>
      </c>
      <c r="M3914" s="337">
        <v>1.1415525114155251E-4</v>
      </c>
      <c r="N3914" s="345">
        <v>0.21277928769097154</v>
      </c>
      <c r="O3914" s="346">
        <v>0.29585488655578912</v>
      </c>
      <c r="P3914" s="347">
        <v>0.14698237406384607</v>
      </c>
      <c r="Q3914" s="348">
        <v>3.5366931918656058E-2</v>
      </c>
      <c r="R3914" s="346">
        <v>0.29074579455774974</v>
      </c>
      <c r="S3914" s="347">
        <v>0.11703029323036584</v>
      </c>
      <c r="T3914" s="349">
        <v>0.19655815467183807</v>
      </c>
      <c r="U3914" s="349">
        <v>0.68438484903403052</v>
      </c>
      <c r="V3914" s="361">
        <v>0.29696152350373556</v>
      </c>
    </row>
    <row r="3915" spans="1:22" ht="16" hidden="1" customHeight="1" outlineLevel="1">
      <c r="A3915" s="65">
        <v>3906</v>
      </c>
      <c r="B3915" s="117">
        <v>1</v>
      </c>
      <c r="C3915" s="325">
        <v>1.5545007196011404E-4</v>
      </c>
      <c r="D3915" s="326">
        <v>1.2930821543444713E-4</v>
      </c>
      <c r="E3915" s="327">
        <v>1.4046762356840719E-4</v>
      </c>
      <c r="F3915" s="332">
        <v>6.7527517463366216E-4</v>
      </c>
      <c r="G3915" s="326">
        <v>6.5761910374743644E-4</v>
      </c>
      <c r="H3915" s="327">
        <v>4.3335416120774729E-4</v>
      </c>
      <c r="I3915" s="332">
        <v>0</v>
      </c>
      <c r="J3915" s="326">
        <v>0</v>
      </c>
      <c r="K3915" s="327">
        <v>0</v>
      </c>
      <c r="L3915" s="336">
        <v>1.644775488145868E-4</v>
      </c>
      <c r="M3915" s="337">
        <v>1.1415525114155251E-4</v>
      </c>
      <c r="N3915" s="345">
        <v>0.12003667002042719</v>
      </c>
      <c r="O3915" s="346">
        <v>0.16453262425538728</v>
      </c>
      <c r="P3915" s="347">
        <v>0.10040619487673724</v>
      </c>
      <c r="Q3915" s="348">
        <v>1.7683465959328029E-2</v>
      </c>
      <c r="R3915" s="346">
        <v>0.28771526064374431</v>
      </c>
      <c r="S3915" s="347">
        <v>0.10061773027148822</v>
      </c>
      <c r="T3915" s="349">
        <v>0.20987123723306561</v>
      </c>
      <c r="U3915" s="349">
        <v>0.662374482029921</v>
      </c>
      <c r="V3915" s="361">
        <v>0.16792217161901118</v>
      </c>
    </row>
    <row r="3916" spans="1:22" ht="16" hidden="1" customHeight="1" outlineLevel="1">
      <c r="A3916" s="65">
        <v>3907</v>
      </c>
      <c r="B3916" s="117">
        <v>1</v>
      </c>
      <c r="C3916" s="325">
        <v>1.4780601108571335E-4</v>
      </c>
      <c r="D3916" s="326">
        <v>1.335465541751943E-4</v>
      </c>
      <c r="E3916" s="327">
        <v>1.369001506757851E-4</v>
      </c>
      <c r="F3916" s="332">
        <v>5.6272931219471841E-4</v>
      </c>
      <c r="G3916" s="326">
        <v>4.4872146475756752E-4</v>
      </c>
      <c r="H3916" s="327">
        <v>4.3335416120774729E-4</v>
      </c>
      <c r="I3916" s="332">
        <v>0</v>
      </c>
      <c r="J3916" s="326">
        <v>0</v>
      </c>
      <c r="K3916" s="327">
        <v>0</v>
      </c>
      <c r="L3916" s="336">
        <v>1.1748396343899057E-4</v>
      </c>
      <c r="M3916" s="337">
        <v>1.1415525114155251E-4</v>
      </c>
      <c r="N3916" s="345">
        <v>5.0443981568108094E-2</v>
      </c>
      <c r="O3916" s="346">
        <v>4.2117333080804877E-2</v>
      </c>
      <c r="P3916" s="347">
        <v>4.5627812627925521E-2</v>
      </c>
      <c r="Q3916" s="348">
        <v>2.6525198938992044E-2</v>
      </c>
      <c r="R3916" s="346">
        <v>0.29049944813798895</v>
      </c>
      <c r="S3916" s="347">
        <v>0.10865283044476183</v>
      </c>
      <c r="T3916" s="349">
        <v>0.19884039739661991</v>
      </c>
      <c r="U3916" s="349">
        <v>0.65048495342502255</v>
      </c>
      <c r="V3916" s="361">
        <v>3.9768428823070176E-2</v>
      </c>
    </row>
    <row r="3917" spans="1:22" ht="16" hidden="1" customHeight="1" outlineLevel="1">
      <c r="A3917" s="65">
        <v>3908</v>
      </c>
      <c r="B3917" s="117">
        <v>1</v>
      </c>
      <c r="C3917" s="325">
        <v>1.4411836111359854E-4</v>
      </c>
      <c r="D3917" s="326">
        <v>1.3210785203383976E-4</v>
      </c>
      <c r="E3917" s="327">
        <v>1.3508398265772294E-4</v>
      </c>
      <c r="F3917" s="332">
        <v>3.3763758731683108E-4</v>
      </c>
      <c r="G3917" s="326">
        <v>4.4697092588335066E-4</v>
      </c>
      <c r="H3917" s="327">
        <v>4.3335416120774729E-4</v>
      </c>
      <c r="I3917" s="332">
        <v>0</v>
      </c>
      <c r="J3917" s="326">
        <v>0</v>
      </c>
      <c r="K3917" s="327">
        <v>0</v>
      </c>
      <c r="L3917" s="336">
        <v>8.811297257924293E-5</v>
      </c>
      <c r="M3917" s="337">
        <v>1.1415525114155251E-4</v>
      </c>
      <c r="N3917" s="345">
        <v>8.1453454656718466E-3</v>
      </c>
      <c r="O3917" s="346">
        <v>1.529130185121866E-3</v>
      </c>
      <c r="P3917" s="347">
        <v>2.8135983583396774E-3</v>
      </c>
      <c r="Q3917" s="348">
        <v>1.7683465959328029E-2</v>
      </c>
      <c r="R3917" s="346">
        <v>0.27450466391785716</v>
      </c>
      <c r="S3917" s="347">
        <v>0.12230057113086275</v>
      </c>
      <c r="T3917" s="349">
        <v>0.21985604915398627</v>
      </c>
      <c r="U3917" s="349">
        <v>0.67446053176878473</v>
      </c>
      <c r="V3917" s="361">
        <v>0</v>
      </c>
    </row>
    <row r="3918" spans="1:22" ht="16" hidden="1" customHeight="1" outlineLevel="1">
      <c r="A3918" s="65">
        <v>3909</v>
      </c>
      <c r="B3918" s="117">
        <v>1</v>
      </c>
      <c r="C3918" s="325">
        <v>1.3598678041237589E-4</v>
      </c>
      <c r="D3918" s="326">
        <v>1.3815428941169467E-4</v>
      </c>
      <c r="E3918" s="327">
        <v>1.3243756640283238E-4</v>
      </c>
      <c r="F3918" s="332">
        <v>2.4760089736567618E-4</v>
      </c>
      <c r="G3918" s="326">
        <v>3.1918158806552578E-4</v>
      </c>
      <c r="H3918" s="327">
        <v>4.031201499606951E-4</v>
      </c>
      <c r="I3918" s="332">
        <v>0</v>
      </c>
      <c r="J3918" s="326">
        <v>0</v>
      </c>
      <c r="K3918" s="327">
        <v>0</v>
      </c>
      <c r="L3918" s="336">
        <v>5.8741981719495287E-5</v>
      </c>
      <c r="M3918" s="337">
        <v>1.1415525114155251E-4</v>
      </c>
      <c r="N3918" s="345">
        <v>0</v>
      </c>
      <c r="O3918" s="346">
        <v>0</v>
      </c>
      <c r="P3918" s="347">
        <v>0</v>
      </c>
      <c r="Q3918" s="348">
        <v>1.7683465959328029E-2</v>
      </c>
      <c r="R3918" s="346">
        <v>0.26934941869733792</v>
      </c>
      <c r="S3918" s="347">
        <v>0.14221973919101588</v>
      </c>
      <c r="T3918" s="349">
        <v>0.19180348232854252</v>
      </c>
      <c r="U3918" s="349">
        <v>0.66905620058474002</v>
      </c>
      <c r="V3918" s="361">
        <v>0</v>
      </c>
    </row>
    <row r="3919" spans="1:22" ht="16" hidden="1" customHeight="1" outlineLevel="1">
      <c r="A3919" s="65">
        <v>3910</v>
      </c>
      <c r="B3919" s="117">
        <v>1</v>
      </c>
      <c r="C3919" s="325">
        <v>1.3586177532857538E-4</v>
      </c>
      <c r="D3919" s="326">
        <v>1.3838759246164405E-4</v>
      </c>
      <c r="E3919" s="327">
        <v>1.3221703171492483E-4</v>
      </c>
      <c r="F3919" s="332">
        <v>0</v>
      </c>
      <c r="G3919" s="326">
        <v>2.5266111084528819E-4</v>
      </c>
      <c r="H3919" s="327">
        <v>3.3257412371757354E-4</v>
      </c>
      <c r="I3919" s="332">
        <v>0</v>
      </c>
      <c r="J3919" s="326">
        <v>0</v>
      </c>
      <c r="K3919" s="327">
        <v>0</v>
      </c>
      <c r="L3919" s="336">
        <v>3.7594868300476983E-5</v>
      </c>
      <c r="M3919" s="337">
        <v>1.1415525114155251E-4</v>
      </c>
      <c r="N3919" s="345">
        <v>0</v>
      </c>
      <c r="O3919" s="346">
        <v>0</v>
      </c>
      <c r="P3919" s="347">
        <v>0</v>
      </c>
      <c r="Q3919" s="348">
        <v>1.7683465959328029E-2</v>
      </c>
      <c r="R3919" s="346">
        <v>0.25330427802420313</v>
      </c>
      <c r="S3919" s="347">
        <v>0.11200900323169061</v>
      </c>
      <c r="T3919" s="349">
        <v>0.22327941324115905</v>
      </c>
      <c r="U3919" s="349">
        <v>0.6708248907904274</v>
      </c>
      <c r="V3919" s="361">
        <v>0</v>
      </c>
    </row>
    <row r="3920" spans="1:22" ht="16" hidden="1" customHeight="1" outlineLevel="1">
      <c r="A3920" s="65">
        <v>3911</v>
      </c>
      <c r="B3920" s="117">
        <v>1</v>
      </c>
      <c r="C3920" s="325">
        <v>1.269989148871198E-4</v>
      </c>
      <c r="D3920" s="326">
        <v>1.2853053860128252E-4</v>
      </c>
      <c r="E3920" s="327">
        <v>1.2213729921467986E-4</v>
      </c>
      <c r="F3920" s="332">
        <v>0</v>
      </c>
      <c r="G3920" s="326">
        <v>2.018954834930018E-4</v>
      </c>
      <c r="H3920" s="327">
        <v>4.3335416120774729E-4</v>
      </c>
      <c r="I3920" s="332">
        <v>0</v>
      </c>
      <c r="J3920" s="326">
        <v>0</v>
      </c>
      <c r="K3920" s="327">
        <v>0</v>
      </c>
      <c r="L3920" s="336">
        <v>2.3496792687798115E-5</v>
      </c>
      <c r="M3920" s="337">
        <v>1.1415525114155251E-4</v>
      </c>
      <c r="N3920" s="345">
        <v>0</v>
      </c>
      <c r="O3920" s="346">
        <v>0</v>
      </c>
      <c r="P3920" s="347">
        <v>0</v>
      </c>
      <c r="Q3920" s="348">
        <v>8.8417329796640146E-3</v>
      </c>
      <c r="R3920" s="346">
        <v>0.24876979136318678</v>
      </c>
      <c r="S3920" s="347">
        <v>9.7069627186575774E-2</v>
      </c>
      <c r="T3920" s="349">
        <v>0.20169320080259726</v>
      </c>
      <c r="U3920" s="349">
        <v>0.63731803744934989</v>
      </c>
      <c r="V3920" s="361">
        <v>0</v>
      </c>
    </row>
    <row r="3921" spans="1:22" ht="16" hidden="1" customHeight="1" outlineLevel="1">
      <c r="A3921" s="65">
        <v>3912</v>
      </c>
      <c r="B3921" s="117">
        <v>1</v>
      </c>
      <c r="C3921" s="325">
        <v>1.1654223962720784E-4</v>
      </c>
      <c r="D3921" s="326">
        <v>1.161071511914777E-4</v>
      </c>
      <c r="E3921" s="327">
        <v>1.1234296454584467E-4</v>
      </c>
      <c r="F3921" s="332">
        <v>0</v>
      </c>
      <c r="G3921" s="326">
        <v>0</v>
      </c>
      <c r="H3921" s="327">
        <v>4.4343216495676445E-4</v>
      </c>
      <c r="I3921" s="332">
        <v>0</v>
      </c>
      <c r="J3921" s="326">
        <v>0</v>
      </c>
      <c r="K3921" s="327">
        <v>0</v>
      </c>
      <c r="L3921" s="336">
        <v>9.3987170751192458E-6</v>
      </c>
      <c r="M3921" s="337">
        <v>1.1415525114155251E-4</v>
      </c>
      <c r="N3921" s="345">
        <v>0</v>
      </c>
      <c r="O3921" s="346">
        <v>0</v>
      </c>
      <c r="P3921" s="347">
        <v>0</v>
      </c>
      <c r="Q3921" s="348">
        <v>8.8417329796640146E-3</v>
      </c>
      <c r="R3921" s="346">
        <v>0.24981656323585349</v>
      </c>
      <c r="S3921" s="347">
        <v>8.5761350193647279E-2</v>
      </c>
      <c r="T3921" s="349">
        <v>0.13084858288749354</v>
      </c>
      <c r="U3921" s="349">
        <v>0.57531561968330924</v>
      </c>
      <c r="V3921" s="361">
        <v>0</v>
      </c>
    </row>
    <row r="3922" spans="1:22" ht="16" hidden="1" customHeight="1" outlineLevel="1">
      <c r="A3922" s="65">
        <v>3913</v>
      </c>
      <c r="B3922" s="117">
        <v>1</v>
      </c>
      <c r="C3922" s="325">
        <v>1.0933569654610891E-4</v>
      </c>
      <c r="D3922" s="326">
        <v>1.0362543801918556E-4</v>
      </c>
      <c r="E3922" s="327">
        <v>1.0169243638278019E-4</v>
      </c>
      <c r="F3922" s="332">
        <v>0</v>
      </c>
      <c r="G3922" s="326">
        <v>0</v>
      </c>
      <c r="H3922" s="327">
        <v>4.3335416120774729E-4</v>
      </c>
      <c r="I3922" s="332">
        <v>0</v>
      </c>
      <c r="J3922" s="326">
        <v>0</v>
      </c>
      <c r="K3922" s="327">
        <v>0</v>
      </c>
      <c r="L3922" s="336">
        <v>5.8741981719495289E-6</v>
      </c>
      <c r="M3922" s="337">
        <v>1.1415525114155251E-4</v>
      </c>
      <c r="N3922" s="345">
        <v>0</v>
      </c>
      <c r="O3922" s="346">
        <v>0</v>
      </c>
      <c r="P3922" s="347">
        <v>0</v>
      </c>
      <c r="Q3922" s="348">
        <v>8.8417329796640146E-3</v>
      </c>
      <c r="R3922" s="346">
        <v>0.24801453275900467</v>
      </c>
      <c r="S3922" s="347">
        <v>9.6270786754238974E-2</v>
      </c>
      <c r="T3922" s="349">
        <v>0.13103876978122539</v>
      </c>
      <c r="U3922" s="349">
        <v>0.50545235655865806</v>
      </c>
      <c r="V3922" s="361">
        <v>0</v>
      </c>
    </row>
    <row r="3923" spans="1:22" ht="16" hidden="1" customHeight="1" outlineLevel="1">
      <c r="A3923" s="65">
        <v>3914</v>
      </c>
      <c r="B3923" s="117">
        <v>1</v>
      </c>
      <c r="C3923" s="325">
        <v>1.0191664482254912E-4</v>
      </c>
      <c r="D3923" s="326">
        <v>9.8356677474495263E-5</v>
      </c>
      <c r="E3923" s="327">
        <v>9.5335848319562648E-5</v>
      </c>
      <c r="F3923" s="332">
        <v>0</v>
      </c>
      <c r="G3923" s="326">
        <v>0</v>
      </c>
      <c r="H3923" s="327">
        <v>3.8296414246266044E-4</v>
      </c>
      <c r="I3923" s="332">
        <v>0</v>
      </c>
      <c r="J3923" s="326">
        <v>0</v>
      </c>
      <c r="K3923" s="327">
        <v>0</v>
      </c>
      <c r="L3923" s="336">
        <v>2.3496792687798115E-6</v>
      </c>
      <c r="M3923" s="337">
        <v>1.1415525114155251E-4</v>
      </c>
      <c r="N3923" s="345">
        <v>0</v>
      </c>
      <c r="O3923" s="346">
        <v>0</v>
      </c>
      <c r="P3923" s="347">
        <v>0</v>
      </c>
      <c r="Q3923" s="348">
        <v>1.7683465959328029E-2</v>
      </c>
      <c r="R3923" s="346">
        <v>0.24360768429931545</v>
      </c>
      <c r="S3923" s="347">
        <v>0.10458081319277013</v>
      </c>
      <c r="T3923" s="349">
        <v>8.4347887370063074E-2</v>
      </c>
      <c r="U3923" s="349">
        <v>0.43912647384538156</v>
      </c>
      <c r="V3923" s="361">
        <v>0</v>
      </c>
    </row>
    <row r="3924" spans="1:22" ht="16" hidden="1" customHeight="1" outlineLevel="1">
      <c r="A3924" s="65">
        <v>3915</v>
      </c>
      <c r="B3924" s="117">
        <v>1</v>
      </c>
      <c r="C3924" s="325">
        <v>9.7010195283379427E-5</v>
      </c>
      <c r="D3924" s="326">
        <v>9.4118338733748091E-5</v>
      </c>
      <c r="E3924" s="327">
        <v>9.1457032338129911E-5</v>
      </c>
      <c r="F3924" s="332">
        <v>0</v>
      </c>
      <c r="G3924" s="326">
        <v>0</v>
      </c>
      <c r="H3924" s="327">
        <v>3.527301312156082E-4</v>
      </c>
      <c r="I3924" s="332">
        <v>0</v>
      </c>
      <c r="J3924" s="326">
        <v>0</v>
      </c>
      <c r="K3924" s="327">
        <v>0</v>
      </c>
      <c r="L3924" s="336">
        <v>1.1748396343899057E-6</v>
      </c>
      <c r="M3924" s="337">
        <v>1.1415525114155251E-4</v>
      </c>
      <c r="N3924" s="345">
        <v>0</v>
      </c>
      <c r="O3924" s="346">
        <v>0</v>
      </c>
      <c r="P3924" s="347">
        <v>0</v>
      </c>
      <c r="Q3924" s="348">
        <v>1.7683465959328029E-2</v>
      </c>
      <c r="R3924" s="346">
        <v>0.24354899711054703</v>
      </c>
      <c r="S3924" s="347">
        <v>0.10478830311095488</v>
      </c>
      <c r="T3924" s="349">
        <v>5.6865881225814791E-2</v>
      </c>
      <c r="U3924" s="349">
        <v>0.40709352900904361</v>
      </c>
      <c r="V3924" s="361">
        <v>0</v>
      </c>
    </row>
    <row r="3925" spans="1:22" ht="16" hidden="1" customHeight="1" outlineLevel="1">
      <c r="A3925" s="65">
        <v>3916</v>
      </c>
      <c r="B3925" s="117">
        <v>1</v>
      </c>
      <c r="C3925" s="325">
        <v>9.4978862671621283E-5</v>
      </c>
      <c r="D3925" s="326">
        <v>9.2815730038197346E-5</v>
      </c>
      <c r="E3925" s="327">
        <v>8.848630036572824E-5</v>
      </c>
      <c r="F3925" s="332">
        <v>0</v>
      </c>
      <c r="G3925" s="326">
        <v>0</v>
      </c>
      <c r="H3925" s="327">
        <v>3.3257412371757354E-4</v>
      </c>
      <c r="I3925" s="332">
        <v>0</v>
      </c>
      <c r="J3925" s="326">
        <v>0</v>
      </c>
      <c r="K3925" s="327">
        <v>0</v>
      </c>
      <c r="L3925" s="336">
        <v>1.409807561267887E-5</v>
      </c>
      <c r="M3925" s="337">
        <v>1.1415525114155251E-4</v>
      </c>
      <c r="N3925" s="345">
        <v>0</v>
      </c>
      <c r="O3925" s="346">
        <v>0</v>
      </c>
      <c r="P3925" s="347">
        <v>0</v>
      </c>
      <c r="Q3925" s="348">
        <v>1.7683465959328029E-2</v>
      </c>
      <c r="R3925" s="346">
        <v>0.26507588104215318</v>
      </c>
      <c r="S3925" s="347">
        <v>0.14647330799775643</v>
      </c>
      <c r="T3925" s="349">
        <v>4.2316583855330402E-2</v>
      </c>
      <c r="U3925" s="349">
        <v>0.40414571199956462</v>
      </c>
      <c r="V3925" s="361">
        <v>0</v>
      </c>
    </row>
    <row r="3926" spans="1:22" ht="16" hidden="1" customHeight="1" outlineLevel="1">
      <c r="A3926" s="65">
        <v>3917</v>
      </c>
      <c r="B3926" s="117">
        <v>1</v>
      </c>
      <c r="C3926" s="325">
        <v>9.3841316409036706E-5</v>
      </c>
      <c r="D3926" s="326">
        <v>9.1707540550937759E-5</v>
      </c>
      <c r="E3926" s="327">
        <v>8.7176064866983401E-5</v>
      </c>
      <c r="F3926" s="332">
        <v>0</v>
      </c>
      <c r="G3926" s="326">
        <v>0</v>
      </c>
      <c r="H3926" s="327">
        <v>3.728861387136429E-4</v>
      </c>
      <c r="I3926" s="332">
        <v>0</v>
      </c>
      <c r="J3926" s="326">
        <v>0</v>
      </c>
      <c r="K3926" s="327">
        <v>0</v>
      </c>
      <c r="L3926" s="336">
        <v>3.7594868300476983E-5</v>
      </c>
      <c r="M3926" s="337">
        <v>1.1415525114155251E-4</v>
      </c>
      <c r="N3926" s="345">
        <v>2.8580159528673139E-4</v>
      </c>
      <c r="O3926" s="346">
        <v>8.4146606599732005E-4</v>
      </c>
      <c r="P3926" s="347">
        <v>6.9177006362317766E-4</v>
      </c>
      <c r="Q3926" s="348">
        <v>8.8417329796640146E-3</v>
      </c>
      <c r="R3926" s="346">
        <v>0.28470040230775473</v>
      </c>
      <c r="S3926" s="347">
        <v>0.16750774073914085</v>
      </c>
      <c r="T3926" s="349">
        <v>4.2982237983391777E-2</v>
      </c>
      <c r="U3926" s="349">
        <v>0.40837091637981782</v>
      </c>
      <c r="V3926" s="361">
        <v>0</v>
      </c>
    </row>
    <row r="3927" spans="1:22" ht="16" hidden="1" customHeight="1" outlineLevel="1">
      <c r="A3927" s="65">
        <v>3918</v>
      </c>
      <c r="B3927" s="117">
        <v>1</v>
      </c>
      <c r="C3927" s="325">
        <v>9.1791233034708476E-5</v>
      </c>
      <c r="D3927" s="326">
        <v>8.9530045418076829E-5</v>
      </c>
      <c r="E3927" s="327">
        <v>8.4127497122379072E-5</v>
      </c>
      <c r="F3927" s="332">
        <v>0</v>
      </c>
      <c r="G3927" s="326">
        <v>0</v>
      </c>
      <c r="H3927" s="327">
        <v>4.8374417995283419E-4</v>
      </c>
      <c r="I3927" s="332">
        <v>0</v>
      </c>
      <c r="J3927" s="326">
        <v>0</v>
      </c>
      <c r="K3927" s="327">
        <v>0</v>
      </c>
      <c r="L3927" s="336">
        <v>9.3987170751192462E-5</v>
      </c>
      <c r="M3927" s="337">
        <v>1.1415525114155251E-4</v>
      </c>
      <c r="N3927" s="345">
        <v>1.7005194919560519E-2</v>
      </c>
      <c r="O3927" s="346">
        <v>2.9142498021581267E-2</v>
      </c>
      <c r="P3927" s="347">
        <v>2.497374842100546E-2</v>
      </c>
      <c r="Q3927" s="348">
        <v>8.8417329796640146E-3</v>
      </c>
      <c r="R3927" s="346">
        <v>0.2879428497417359</v>
      </c>
      <c r="S3927" s="347">
        <v>0.23195973192614613</v>
      </c>
      <c r="T3927" s="349">
        <v>4.117546249293947E-2</v>
      </c>
      <c r="U3927" s="349">
        <v>0.41023786715248783</v>
      </c>
      <c r="V3927" s="361">
        <v>3.9540155445874949E-2</v>
      </c>
    </row>
    <row r="3928" spans="1:22" ht="16" hidden="1" customHeight="1" outlineLevel="1">
      <c r="A3928" s="65">
        <v>3919</v>
      </c>
      <c r="B3928" s="117">
        <v>1</v>
      </c>
      <c r="C3928" s="325">
        <v>9.452259411574945E-5</v>
      </c>
      <c r="D3928" s="326">
        <v>8.9802232309684447E-5</v>
      </c>
      <c r="E3928" s="327">
        <v>8.665715971896564E-5</v>
      </c>
      <c r="F3928" s="332">
        <v>0</v>
      </c>
      <c r="G3928" s="326">
        <v>0</v>
      </c>
      <c r="H3928" s="327">
        <v>5.5429020619595574E-4</v>
      </c>
      <c r="I3928" s="332">
        <v>0</v>
      </c>
      <c r="J3928" s="326">
        <v>0</v>
      </c>
      <c r="K3928" s="327">
        <v>0</v>
      </c>
      <c r="L3928" s="336">
        <v>1.8210014333043539E-4</v>
      </c>
      <c r="M3928" s="337">
        <v>1.1415525114155251E-4</v>
      </c>
      <c r="N3928" s="345">
        <v>6.8163680475885446E-2</v>
      </c>
      <c r="O3928" s="346">
        <v>0.12383101000482533</v>
      </c>
      <c r="P3928" s="347">
        <v>0.11378241660481246</v>
      </c>
      <c r="Q3928" s="348">
        <v>2.6525198938992044E-2</v>
      </c>
      <c r="R3928" s="346">
        <v>0.24327234829176081</v>
      </c>
      <c r="S3928" s="347">
        <v>0.24588239887750463</v>
      </c>
      <c r="T3928" s="349">
        <v>4.9163312029675998E-2</v>
      </c>
      <c r="U3928" s="349">
        <v>0.41917957874790734</v>
      </c>
      <c r="V3928" s="361">
        <v>0.14561398405498499</v>
      </c>
    </row>
    <row r="3929" spans="1:22" ht="16" hidden="1" customHeight="1" outlineLevel="1">
      <c r="A3929" s="65">
        <v>3920</v>
      </c>
      <c r="B3929" s="117">
        <v>1</v>
      </c>
      <c r="C3929" s="325">
        <v>1.053230333561128E-4</v>
      </c>
      <c r="D3929" s="326">
        <v>1.0372264762333114E-4</v>
      </c>
      <c r="E3929" s="327">
        <v>9.4414791681831129E-5</v>
      </c>
      <c r="F3929" s="332">
        <v>0</v>
      </c>
      <c r="G3929" s="326">
        <v>3.1626402327516469E-4</v>
      </c>
      <c r="H3929" s="327">
        <v>4.1319815370971264E-4</v>
      </c>
      <c r="I3929" s="332">
        <v>0</v>
      </c>
      <c r="J3929" s="326">
        <v>0</v>
      </c>
      <c r="K3929" s="327">
        <v>0</v>
      </c>
      <c r="L3929" s="336">
        <v>1.5860335064263727E-4</v>
      </c>
      <c r="M3929" s="337">
        <v>1.1415525114155251E-4</v>
      </c>
      <c r="N3929" s="345">
        <v>0.10388887988672688</v>
      </c>
      <c r="O3929" s="346">
        <v>0.26439562520524335</v>
      </c>
      <c r="P3929" s="347">
        <v>0.20906711241310566</v>
      </c>
      <c r="Q3929" s="348">
        <v>4.4208664898320073E-2</v>
      </c>
      <c r="R3929" s="346">
        <v>0.20075579406786162</v>
      </c>
      <c r="S3929" s="347">
        <v>0.24193487557642382</v>
      </c>
      <c r="T3929" s="349">
        <v>9.4237605844117819E-2</v>
      </c>
      <c r="U3929" s="349">
        <v>0.45081948131631472</v>
      </c>
      <c r="V3929" s="361">
        <v>0.22963232907281705</v>
      </c>
    </row>
    <row r="3930" spans="1:22" ht="16" hidden="1" customHeight="1" outlineLevel="1">
      <c r="A3930" s="65">
        <v>3921</v>
      </c>
      <c r="B3930" s="117">
        <v>1</v>
      </c>
      <c r="C3930" s="325">
        <v>1.152859385350128E-4</v>
      </c>
      <c r="D3930" s="326">
        <v>1.1637933808308532E-4</v>
      </c>
      <c r="E3930" s="327">
        <v>1.0669987106115156E-4</v>
      </c>
      <c r="F3930" s="332">
        <v>0</v>
      </c>
      <c r="G3930" s="326">
        <v>4.1079312248287053E-4</v>
      </c>
      <c r="H3930" s="327">
        <v>4.232761574587298E-4</v>
      </c>
      <c r="I3930" s="332">
        <v>0</v>
      </c>
      <c r="J3930" s="326">
        <v>0</v>
      </c>
      <c r="K3930" s="327">
        <v>0</v>
      </c>
      <c r="L3930" s="336">
        <v>1.4685495429873823E-4</v>
      </c>
      <c r="M3930" s="337">
        <v>1.1415525114155251E-4</v>
      </c>
      <c r="N3930" s="345">
        <v>0.16090629814642979</v>
      </c>
      <c r="O3930" s="346">
        <v>0.39594929731847683</v>
      </c>
      <c r="P3930" s="347">
        <v>0.30447886159517584</v>
      </c>
      <c r="Q3930" s="348">
        <v>2.6525198938992044E-2</v>
      </c>
      <c r="R3930" s="346">
        <v>0.20931945879834357</v>
      </c>
      <c r="S3930" s="347">
        <v>0.26463442552955463</v>
      </c>
      <c r="T3930" s="349">
        <v>0.18895067892256517</v>
      </c>
      <c r="U3930" s="349">
        <v>0.55753045705945292</v>
      </c>
      <c r="V3930" s="361">
        <v>0.30037417231999852</v>
      </c>
    </row>
    <row r="3931" spans="1:22" ht="16" hidden="1" customHeight="1" outlineLevel="1">
      <c r="A3931" s="65">
        <v>3922</v>
      </c>
      <c r="B3931" s="117">
        <v>1</v>
      </c>
      <c r="C3931" s="325">
        <v>1.191735966412084E-4</v>
      </c>
      <c r="D3931" s="326">
        <v>1.245060609896556E-4</v>
      </c>
      <c r="E3931" s="327">
        <v>1.1624772578467832E-4</v>
      </c>
      <c r="F3931" s="332">
        <v>2.6260701235753528E-4</v>
      </c>
      <c r="G3931" s="326">
        <v>4.8198170336768634E-4</v>
      </c>
      <c r="H3931" s="327">
        <v>4.8374417995283419E-4</v>
      </c>
      <c r="I3931" s="332">
        <v>0</v>
      </c>
      <c r="J3931" s="326">
        <v>0</v>
      </c>
      <c r="K3931" s="327">
        <v>0</v>
      </c>
      <c r="L3931" s="336">
        <v>1.644775488145868E-4</v>
      </c>
      <c r="M3931" s="337">
        <v>1.1415525114155251E-4</v>
      </c>
      <c r="N3931" s="345">
        <v>0.25093380066175019</v>
      </c>
      <c r="O3931" s="346">
        <v>0.49130067715158376</v>
      </c>
      <c r="P3931" s="347">
        <v>0.34177642188841906</v>
      </c>
      <c r="Q3931" s="348">
        <v>2.6525198938992044E-2</v>
      </c>
      <c r="R3931" s="346">
        <v>0.22718638112249975</v>
      </c>
      <c r="S3931" s="347">
        <v>0.30754362942829733</v>
      </c>
      <c r="T3931" s="349">
        <v>0.19855511705602222</v>
      </c>
      <c r="U3931" s="349">
        <v>0.58651732431932924</v>
      </c>
      <c r="V3931" s="361">
        <v>0.37052051980058381</v>
      </c>
    </row>
    <row r="3932" spans="1:22" ht="16" hidden="1" customHeight="1" outlineLevel="1">
      <c r="A3932" s="65">
        <v>3923</v>
      </c>
      <c r="B3932" s="117">
        <v>1</v>
      </c>
      <c r="C3932" s="325">
        <v>1.2157369425017804E-4</v>
      </c>
      <c r="D3932" s="326">
        <v>1.2503099285204173E-4</v>
      </c>
      <c r="E3932" s="327">
        <v>1.2492641438527531E-4</v>
      </c>
      <c r="F3932" s="332">
        <v>3.9015898978833808E-4</v>
      </c>
      <c r="G3932" s="326">
        <v>5.5900541383322431E-4</v>
      </c>
      <c r="H3932" s="327">
        <v>4.232761574587298E-4</v>
      </c>
      <c r="I3932" s="332">
        <v>0</v>
      </c>
      <c r="J3932" s="326">
        <v>0</v>
      </c>
      <c r="K3932" s="327">
        <v>0</v>
      </c>
      <c r="L3932" s="336">
        <v>1.8797434150238492E-4</v>
      </c>
      <c r="M3932" s="337">
        <v>1.1415525114155251E-4</v>
      </c>
      <c r="N3932" s="345">
        <v>0.31481045720833467</v>
      </c>
      <c r="O3932" s="346">
        <v>0.56273174024400152</v>
      </c>
      <c r="P3932" s="347">
        <v>0.38788692208745701</v>
      </c>
      <c r="Q3932" s="348">
        <v>7.0733863837312116E-2</v>
      </c>
      <c r="R3932" s="346">
        <v>0.23864860858900599</v>
      </c>
      <c r="S3932" s="347">
        <v>0.41393999214716065</v>
      </c>
      <c r="T3932" s="349">
        <v>0.2150062833638248</v>
      </c>
      <c r="U3932" s="349">
        <v>0.61756766348584091</v>
      </c>
      <c r="V3932" s="361">
        <v>0.35909921637971315</v>
      </c>
    </row>
    <row r="3933" spans="1:22" ht="16" hidden="1" customHeight="1" outlineLevel="1">
      <c r="A3933" s="65">
        <v>3924</v>
      </c>
      <c r="B3933" s="117">
        <v>1</v>
      </c>
      <c r="C3933" s="325">
        <v>1.1704851021659987E-4</v>
      </c>
      <c r="D3933" s="326">
        <v>1.2876384165123189E-4</v>
      </c>
      <c r="E3933" s="327">
        <v>1.2563990896379974E-4</v>
      </c>
      <c r="F3933" s="332">
        <v>4.8019567973949298E-4</v>
      </c>
      <c r="G3933" s="326">
        <v>6.0043483385635479E-4</v>
      </c>
      <c r="H3933" s="327">
        <v>4.3335416120774729E-4</v>
      </c>
      <c r="I3933" s="332">
        <v>0</v>
      </c>
      <c r="J3933" s="326">
        <v>0</v>
      </c>
      <c r="K3933" s="327">
        <v>0</v>
      </c>
      <c r="L3933" s="336">
        <v>2.0677177565262342E-4</v>
      </c>
      <c r="M3933" s="337">
        <v>1.1415525114155251E-4</v>
      </c>
      <c r="N3933" s="345">
        <v>0.29637625431234049</v>
      </c>
      <c r="O3933" s="346">
        <v>0.56107877023693764</v>
      </c>
      <c r="P3933" s="347">
        <v>0.42817264811586636</v>
      </c>
      <c r="Q3933" s="348">
        <v>5.3050397877984087E-2</v>
      </c>
      <c r="R3933" s="346">
        <v>0.25325981921713719</v>
      </c>
      <c r="S3933" s="347">
        <v>0.44895414944374151</v>
      </c>
      <c r="T3933" s="349">
        <v>0.18571750172912418</v>
      </c>
      <c r="U3933" s="349">
        <v>0.60047032483086304</v>
      </c>
      <c r="V3933" s="361">
        <v>0.35950384811855468</v>
      </c>
    </row>
    <row r="3934" spans="1:22" ht="16" hidden="1" customHeight="1" outlineLevel="1">
      <c r="A3934" s="65">
        <v>3925</v>
      </c>
      <c r="B3934" s="117">
        <v>1</v>
      </c>
      <c r="C3934" s="325">
        <v>1.1293584295956336E-4</v>
      </c>
      <c r="D3934" s="326">
        <v>1.2777230368894699E-4</v>
      </c>
      <c r="E3934" s="327">
        <v>1.2017843228091283E-4</v>
      </c>
      <c r="F3934" s="332">
        <v>5.8523848468250721E-4</v>
      </c>
      <c r="G3934" s="326">
        <v>6.8037610911225418E-4</v>
      </c>
      <c r="H3934" s="327">
        <v>4.031201499606951E-4</v>
      </c>
      <c r="I3934" s="332">
        <v>0</v>
      </c>
      <c r="J3934" s="326">
        <v>0</v>
      </c>
      <c r="K3934" s="327">
        <v>0</v>
      </c>
      <c r="L3934" s="336">
        <v>1.8797434150238492E-4</v>
      </c>
      <c r="M3934" s="337">
        <v>1.1415525114155251E-4</v>
      </c>
      <c r="N3934" s="345">
        <v>0.19191577123504014</v>
      </c>
      <c r="O3934" s="346">
        <v>0.5781426110862331</v>
      </c>
      <c r="P3934" s="347">
        <v>0.44504823677182304</v>
      </c>
      <c r="Q3934" s="348">
        <v>0.15030946065428824</v>
      </c>
      <c r="R3934" s="346">
        <v>0.27441632674756661</v>
      </c>
      <c r="S3934" s="347">
        <v>0.40310375259443959</v>
      </c>
      <c r="T3934" s="349">
        <v>0.10983293113012722</v>
      </c>
      <c r="U3934" s="349">
        <v>0.53787834366292664</v>
      </c>
      <c r="V3934" s="361">
        <v>0.32971379066652562</v>
      </c>
    </row>
    <row r="3935" spans="1:22" ht="16" hidden="1" customHeight="1" outlineLevel="1">
      <c r="A3935" s="65">
        <v>3926</v>
      </c>
      <c r="B3935" s="117">
        <v>1</v>
      </c>
      <c r="C3935" s="325">
        <v>1.1016698035338224E-4</v>
      </c>
      <c r="D3935" s="326">
        <v>1.2332010381907956E-4</v>
      </c>
      <c r="E3935" s="327">
        <v>1.126413350059549E-4</v>
      </c>
      <c r="F3935" s="332">
        <v>6.60269059641803E-4</v>
      </c>
      <c r="G3935" s="326">
        <v>6.9613095898020535E-4</v>
      </c>
      <c r="H3935" s="327">
        <v>4.031201499606951E-4</v>
      </c>
      <c r="I3935" s="332">
        <v>0</v>
      </c>
      <c r="J3935" s="326">
        <v>0</v>
      </c>
      <c r="K3935" s="327">
        <v>0</v>
      </c>
      <c r="L3935" s="336">
        <v>1.9032402077116473E-4</v>
      </c>
      <c r="M3935" s="337">
        <v>1.1415525114155251E-4</v>
      </c>
      <c r="N3935" s="345">
        <v>0.17905469944713723</v>
      </c>
      <c r="O3935" s="346">
        <v>0.57873424822269082</v>
      </c>
      <c r="P3935" s="347">
        <v>0.46073836070408392</v>
      </c>
      <c r="Q3935" s="348">
        <v>0.15030946065428824</v>
      </c>
      <c r="R3935" s="346">
        <v>0.27807195075132207</v>
      </c>
      <c r="S3935" s="347">
        <v>0.35675537994149426</v>
      </c>
      <c r="T3935" s="349">
        <v>9.2621017247397325E-2</v>
      </c>
      <c r="U3935" s="349">
        <v>0.50957930037192856</v>
      </c>
      <c r="V3935" s="361">
        <v>0.48842868158662617</v>
      </c>
    </row>
    <row r="3936" spans="1:22" ht="16" hidden="1" customHeight="1" outlineLevel="1">
      <c r="A3936" s="65">
        <v>3927</v>
      </c>
      <c r="B3936" s="117">
        <v>1</v>
      </c>
      <c r="C3936" s="325">
        <v>1.0942945035895928E-4</v>
      </c>
      <c r="D3936" s="326">
        <v>1.1634045424142709E-4</v>
      </c>
      <c r="E3936" s="327">
        <v>1.1041004286947852E-4</v>
      </c>
      <c r="F3936" s="332">
        <v>7.0528740461738037E-4</v>
      </c>
      <c r="G3936" s="326">
        <v>7.1071878293201191E-4</v>
      </c>
      <c r="H3936" s="327">
        <v>3.9304214621167761E-4</v>
      </c>
      <c r="I3936" s="332">
        <v>0</v>
      </c>
      <c r="J3936" s="326">
        <v>0</v>
      </c>
      <c r="K3936" s="327">
        <v>0</v>
      </c>
      <c r="L3936" s="336">
        <v>2.1382081345896285E-4</v>
      </c>
      <c r="M3936" s="337">
        <v>1.1415525114155251E-4</v>
      </c>
      <c r="N3936" s="345">
        <v>0.17076645318382203</v>
      </c>
      <c r="O3936" s="346">
        <v>0.51617312624663891</v>
      </c>
      <c r="P3936" s="347">
        <v>0.47309768359120852</v>
      </c>
      <c r="Q3936" s="348">
        <v>0.16799292661361628</v>
      </c>
      <c r="R3936" s="346">
        <v>0.27730402380767982</v>
      </c>
      <c r="S3936" s="347">
        <v>0.37597426315678556</v>
      </c>
      <c r="T3936" s="349">
        <v>9.6900222356363322E-2</v>
      </c>
      <c r="U3936" s="349">
        <v>0.50761408903227601</v>
      </c>
      <c r="V3936" s="361">
        <v>0.31546769963487864</v>
      </c>
    </row>
    <row r="3937" spans="1:22" ht="16" hidden="1" customHeight="1" outlineLevel="1">
      <c r="A3937" s="65">
        <v>3928</v>
      </c>
      <c r="B3937" s="117">
        <v>1</v>
      </c>
      <c r="C3937" s="325">
        <v>1.0945445137571938E-4</v>
      </c>
      <c r="D3937" s="326">
        <v>1.137157949294965E-4</v>
      </c>
      <c r="E3937" s="327">
        <v>1.110197564183994E-4</v>
      </c>
      <c r="F3937" s="332">
        <v>7.352996346010988E-4</v>
      </c>
      <c r="G3937" s="326">
        <v>6.5703559078936387E-4</v>
      </c>
      <c r="H3937" s="327">
        <v>4.1319815370971264E-4</v>
      </c>
      <c r="I3937" s="332">
        <v>0</v>
      </c>
      <c r="J3937" s="326">
        <v>0</v>
      </c>
      <c r="K3937" s="327">
        <v>0</v>
      </c>
      <c r="L3937" s="336">
        <v>2.2321953053408208E-4</v>
      </c>
      <c r="M3937" s="337">
        <v>1.1415525114155251E-4</v>
      </c>
      <c r="N3937" s="345">
        <v>0.17705408828013014</v>
      </c>
      <c r="O3937" s="346">
        <v>0.44693716910111286</v>
      </c>
      <c r="P3937" s="347">
        <v>0.38316807326979657</v>
      </c>
      <c r="Q3937" s="348">
        <v>0.10610079575596817</v>
      </c>
      <c r="R3937" s="346">
        <v>0.27690020286131567</v>
      </c>
      <c r="S3937" s="347">
        <v>0.37495755406302922</v>
      </c>
      <c r="T3937" s="349">
        <v>0.103651857083843</v>
      </c>
      <c r="U3937" s="349">
        <v>0.50840017356813694</v>
      </c>
      <c r="V3937" s="361">
        <v>0.22221917023480572</v>
      </c>
    </row>
    <row r="3938" spans="1:22" ht="16" hidden="1" customHeight="1" outlineLevel="1">
      <c r="A3938" s="65">
        <v>3929</v>
      </c>
      <c r="B3938" s="117">
        <v>1</v>
      </c>
      <c r="C3938" s="325">
        <v>1.1016698035338224E-4</v>
      </c>
      <c r="D3938" s="326">
        <v>1.1801245943273102E-4</v>
      </c>
      <c r="E3938" s="327">
        <v>1.1353644638628553E-4</v>
      </c>
      <c r="F3938" s="332">
        <v>7.5780880708888759E-4</v>
      </c>
      <c r="G3938" s="326">
        <v>5.6192297862358567E-4</v>
      </c>
      <c r="H3938" s="327">
        <v>4.53510168705782E-4</v>
      </c>
      <c r="I3938" s="332">
        <v>0</v>
      </c>
      <c r="J3938" s="326">
        <v>0</v>
      </c>
      <c r="K3938" s="327">
        <v>0</v>
      </c>
      <c r="L3938" s="336">
        <v>2.2321953053408208E-4</v>
      </c>
      <c r="M3938" s="337">
        <v>1.1415525114155251E-4</v>
      </c>
      <c r="N3938" s="345">
        <v>0.12432369394972816</v>
      </c>
      <c r="O3938" s="346">
        <v>0.32493957826356146</v>
      </c>
      <c r="P3938" s="347">
        <v>0.2699788869764333</v>
      </c>
      <c r="Q3938" s="348">
        <v>9.7259062776304167E-2</v>
      </c>
      <c r="R3938" s="346">
        <v>0.26999843813458924</v>
      </c>
      <c r="S3938" s="347">
        <v>0.34423846355682575</v>
      </c>
      <c r="T3938" s="349">
        <v>0.19988642531214496</v>
      </c>
      <c r="U3938" s="349">
        <v>0.54485484391869332</v>
      </c>
      <c r="V3938" s="361">
        <v>0.1707316901075675</v>
      </c>
    </row>
    <row r="3939" spans="1:22" ht="16" hidden="1" customHeight="1" outlineLevel="1">
      <c r="A3939" s="65">
        <v>3930</v>
      </c>
      <c r="B3939" s="117">
        <v>1</v>
      </c>
      <c r="C3939" s="325">
        <v>1.1096076263551543E-4</v>
      </c>
      <c r="D3939" s="326">
        <v>1.2685853340997858E-4</v>
      </c>
      <c r="E3939" s="327">
        <v>1.143537219944135E-4</v>
      </c>
      <c r="F3939" s="332">
        <v>7.4280269209702821E-4</v>
      </c>
      <c r="G3939" s="326">
        <v>5.7009216003659738E-4</v>
      </c>
      <c r="H3939" s="327">
        <v>3.9304214621167761E-4</v>
      </c>
      <c r="I3939" s="332">
        <v>0</v>
      </c>
      <c r="J3939" s="326">
        <v>0</v>
      </c>
      <c r="K3939" s="327">
        <v>0</v>
      </c>
      <c r="L3939" s="336">
        <v>1.644775488145868E-4</v>
      </c>
      <c r="M3939" s="337">
        <v>1.1415525114155251E-4</v>
      </c>
      <c r="N3939" s="345">
        <v>8.00244466802848E-2</v>
      </c>
      <c r="O3939" s="346">
        <v>0.17771663246479022</v>
      </c>
      <c r="P3939" s="347">
        <v>0.164078550250875</v>
      </c>
      <c r="Q3939" s="348">
        <v>7.9575596816976138E-2</v>
      </c>
      <c r="R3939" s="346">
        <v>0.23080517017188276</v>
      </c>
      <c r="S3939" s="347">
        <v>0.37190224590479393</v>
      </c>
      <c r="T3939" s="349">
        <v>0.21082217170172474</v>
      </c>
      <c r="U3939" s="349">
        <v>0.58553471864950291</v>
      </c>
      <c r="V3939" s="361">
        <v>6.8667532993538061E-2</v>
      </c>
    </row>
    <row r="3940" spans="1:22" ht="16" hidden="1" customHeight="1" outlineLevel="1">
      <c r="A3940" s="65">
        <v>3931</v>
      </c>
      <c r="B3940" s="117">
        <v>1</v>
      </c>
      <c r="C3940" s="325">
        <v>1.1371087447912648E-4</v>
      </c>
      <c r="D3940" s="326">
        <v>1.3000812458429528E-4</v>
      </c>
      <c r="E3940" s="327">
        <v>1.160401637254712E-4</v>
      </c>
      <c r="F3940" s="332">
        <v>7.352996346010988E-4</v>
      </c>
      <c r="G3940" s="326">
        <v>5.239946363488889E-4</v>
      </c>
      <c r="H3940" s="327">
        <v>3.6280813496462574E-4</v>
      </c>
      <c r="I3940" s="332">
        <v>0</v>
      </c>
      <c r="J3940" s="326">
        <v>0</v>
      </c>
      <c r="K3940" s="327">
        <v>0</v>
      </c>
      <c r="L3940" s="336">
        <v>1.1748396343899057E-4</v>
      </c>
      <c r="M3940" s="337">
        <v>1.1415525114155251E-4</v>
      </c>
      <c r="N3940" s="345">
        <v>3.429619143440777E-2</v>
      </c>
      <c r="O3940" s="346">
        <v>4.8167521069274057E-2</v>
      </c>
      <c r="P3940" s="347">
        <v>4.9406786128490067E-2</v>
      </c>
      <c r="Q3940" s="348">
        <v>7.0733863837312116E-2</v>
      </c>
      <c r="R3940" s="346">
        <v>0.181271449501516</v>
      </c>
      <c r="S3940" s="347">
        <v>0.3584464355166766</v>
      </c>
      <c r="T3940" s="349">
        <v>0.15814040213801001</v>
      </c>
      <c r="U3940" s="349">
        <v>0.62817980471996515</v>
      </c>
      <c r="V3940" s="361">
        <v>1.4388093868296762E-2</v>
      </c>
    </row>
    <row r="3941" spans="1:22" ht="16" hidden="1" customHeight="1" outlineLevel="1">
      <c r="A3941" s="65">
        <v>3932</v>
      </c>
      <c r="B3941" s="117">
        <v>1</v>
      </c>
      <c r="C3941" s="325">
        <v>1.1422339532270854E-4</v>
      </c>
      <c r="D3941" s="326">
        <v>1.2971649577185856E-4</v>
      </c>
      <c r="E3941" s="327">
        <v>1.1709094665020716E-4</v>
      </c>
      <c r="F3941" s="332">
        <v>6.7527517463366216E-4</v>
      </c>
      <c r="G3941" s="326">
        <v>4.4988849067371202E-4</v>
      </c>
      <c r="H3941" s="327">
        <v>3.527301312156082E-4</v>
      </c>
      <c r="I3941" s="332">
        <v>0</v>
      </c>
      <c r="J3941" s="326">
        <v>0</v>
      </c>
      <c r="K3941" s="327">
        <v>0</v>
      </c>
      <c r="L3941" s="336">
        <v>8.811297257924293E-5</v>
      </c>
      <c r="M3941" s="337">
        <v>1.1415525114155251E-4</v>
      </c>
      <c r="N3941" s="345">
        <v>5.8589327033779937E-3</v>
      </c>
      <c r="O3941" s="346">
        <v>1.9238735825388683E-3</v>
      </c>
      <c r="P3941" s="347">
        <v>4.1216088105348646E-3</v>
      </c>
      <c r="Q3941" s="348">
        <v>7.9575596816976138E-2</v>
      </c>
      <c r="R3941" s="346">
        <v>0.14041018387430476</v>
      </c>
      <c r="S3941" s="347">
        <v>0.24716365549328376</v>
      </c>
      <c r="T3941" s="349">
        <v>0.20616259280529509</v>
      </c>
      <c r="U3941" s="349">
        <v>0.65864058048458107</v>
      </c>
      <c r="V3941" s="361">
        <v>0</v>
      </c>
    </row>
    <row r="3942" spans="1:22" ht="16" hidden="1" customHeight="1" outlineLevel="1">
      <c r="A3942" s="65">
        <v>3933</v>
      </c>
      <c r="B3942" s="117">
        <v>1</v>
      </c>
      <c r="C3942" s="325">
        <v>1.0892943002375729E-4</v>
      </c>
      <c r="D3942" s="326">
        <v>1.3399371835426396E-4</v>
      </c>
      <c r="E3942" s="327">
        <v>1.1396454313340017E-4</v>
      </c>
      <c r="F3942" s="332">
        <v>5.7023236969064816E-4</v>
      </c>
      <c r="G3942" s="326">
        <v>3.4543967117877766E-4</v>
      </c>
      <c r="H3942" s="327">
        <v>4.3335416120774729E-4</v>
      </c>
      <c r="I3942" s="332">
        <v>0</v>
      </c>
      <c r="J3942" s="326">
        <v>0</v>
      </c>
      <c r="K3942" s="327">
        <v>0</v>
      </c>
      <c r="L3942" s="336">
        <v>5.8741981719495287E-5</v>
      </c>
      <c r="M3942" s="337">
        <v>1.1415525114155251E-4</v>
      </c>
      <c r="N3942" s="345">
        <v>0</v>
      </c>
      <c r="O3942" s="346">
        <v>0</v>
      </c>
      <c r="P3942" s="347">
        <v>0</v>
      </c>
      <c r="Q3942" s="348">
        <v>0.14146772767462423</v>
      </c>
      <c r="R3942" s="346">
        <v>0.13828336977334016</v>
      </c>
      <c r="S3942" s="347">
        <v>0.24870427875411932</v>
      </c>
      <c r="T3942" s="349">
        <v>0.17915605389537637</v>
      </c>
      <c r="U3942" s="349">
        <v>0.67514835573766308</v>
      </c>
      <c r="V3942" s="361">
        <v>0</v>
      </c>
    </row>
    <row r="3943" spans="1:22" ht="16" hidden="1" customHeight="1" outlineLevel="1">
      <c r="A3943" s="65">
        <v>3934</v>
      </c>
      <c r="B3943" s="117">
        <v>1</v>
      </c>
      <c r="C3943" s="325">
        <v>1.1216081144000025E-4</v>
      </c>
      <c r="D3943" s="326">
        <v>1.3243836468793471E-4</v>
      </c>
      <c r="E3943" s="327">
        <v>1.1423696833610949E-4</v>
      </c>
      <c r="F3943" s="332">
        <v>3.9766204728426777E-4</v>
      </c>
      <c r="G3943" s="326">
        <v>2.8417081058119037E-4</v>
      </c>
      <c r="H3943" s="327">
        <v>4.53510168705782E-4</v>
      </c>
      <c r="I3943" s="332">
        <v>0</v>
      </c>
      <c r="J3943" s="326">
        <v>0</v>
      </c>
      <c r="K3943" s="327">
        <v>0</v>
      </c>
      <c r="L3943" s="336">
        <v>3.7594868300476983E-5</v>
      </c>
      <c r="M3943" s="337">
        <v>1.1415525114155251E-4</v>
      </c>
      <c r="N3943" s="345">
        <v>0</v>
      </c>
      <c r="O3943" s="346">
        <v>0</v>
      </c>
      <c r="P3943" s="347">
        <v>0</v>
      </c>
      <c r="Q3943" s="348">
        <v>0.1149425287356322</v>
      </c>
      <c r="R3943" s="346">
        <v>0.16078519572892633</v>
      </c>
      <c r="S3943" s="347">
        <v>0.25858086681692205</v>
      </c>
      <c r="T3943" s="349">
        <v>0.19104273475361525</v>
      </c>
      <c r="U3943" s="349">
        <v>0.67465705290275002</v>
      </c>
      <c r="V3943" s="361">
        <v>0</v>
      </c>
    </row>
    <row r="3944" spans="1:22" ht="16" hidden="1" customHeight="1" outlineLevel="1">
      <c r="A3944" s="65">
        <v>3935</v>
      </c>
      <c r="B3944" s="117">
        <v>1</v>
      </c>
      <c r="C3944" s="325">
        <v>1.0730436393435076E-4</v>
      </c>
      <c r="D3944" s="326">
        <v>1.2435052562302266E-4</v>
      </c>
      <c r="E3944" s="327">
        <v>1.0729661198137197E-4</v>
      </c>
      <c r="F3944" s="332">
        <v>3.6764981730054929E-4</v>
      </c>
      <c r="G3944" s="326">
        <v>2.2815356660625341E-4</v>
      </c>
      <c r="H3944" s="327">
        <v>3.3257412371757354E-4</v>
      </c>
      <c r="I3944" s="332">
        <v>0</v>
      </c>
      <c r="J3944" s="326">
        <v>0</v>
      </c>
      <c r="K3944" s="327">
        <v>0</v>
      </c>
      <c r="L3944" s="336">
        <v>2.3496792687798115E-5</v>
      </c>
      <c r="M3944" s="337">
        <v>1.1415525114155251E-4</v>
      </c>
      <c r="N3944" s="345">
        <v>0</v>
      </c>
      <c r="O3944" s="346">
        <v>0</v>
      </c>
      <c r="P3944" s="347">
        <v>0</v>
      </c>
      <c r="Q3944" s="348">
        <v>0.13262599469496023</v>
      </c>
      <c r="R3944" s="346">
        <v>0.16432722212289616</v>
      </c>
      <c r="S3944" s="347">
        <v>0.27964123792174234</v>
      </c>
      <c r="T3944" s="349">
        <v>0.16879086818699207</v>
      </c>
      <c r="U3944" s="349">
        <v>0.60803638848852559</v>
      </c>
      <c r="V3944" s="361">
        <v>0</v>
      </c>
    </row>
    <row r="3945" spans="1:22" ht="16" hidden="1" customHeight="1" outlineLevel="1">
      <c r="A3945" s="65">
        <v>3936</v>
      </c>
      <c r="B3945" s="117">
        <v>1</v>
      </c>
      <c r="C3945" s="325">
        <v>9.9904062973361048E-5</v>
      </c>
      <c r="D3945" s="326">
        <v>1.161071511914777E-4</v>
      </c>
      <c r="E3945" s="327">
        <v>9.9357363216700278E-5</v>
      </c>
      <c r="F3945" s="332">
        <v>3.0012229983718318E-4</v>
      </c>
      <c r="G3945" s="326">
        <v>0</v>
      </c>
      <c r="H3945" s="327">
        <v>3.9304214621167761E-4</v>
      </c>
      <c r="I3945" s="332">
        <v>0</v>
      </c>
      <c r="J3945" s="326">
        <v>0</v>
      </c>
      <c r="K3945" s="327">
        <v>0</v>
      </c>
      <c r="L3945" s="336">
        <v>9.3987170751192458E-6</v>
      </c>
      <c r="M3945" s="337">
        <v>1.1415525114155251E-4</v>
      </c>
      <c r="N3945" s="345">
        <v>0</v>
      </c>
      <c r="O3945" s="346">
        <v>0</v>
      </c>
      <c r="P3945" s="347">
        <v>0</v>
      </c>
      <c r="Q3945" s="348">
        <v>8.8417329796640146E-2</v>
      </c>
      <c r="R3945" s="346">
        <v>0.13344603881373057</v>
      </c>
      <c r="S3945" s="347">
        <v>0.2320686662568559</v>
      </c>
      <c r="T3945" s="349">
        <v>0.1296123680782367</v>
      </c>
      <c r="U3945" s="349">
        <v>0.53709225912706549</v>
      </c>
      <c r="V3945" s="361">
        <v>0</v>
      </c>
    </row>
    <row r="3946" spans="1:22" ht="16" hidden="1" customHeight="1" outlineLevel="1">
      <c r="A3946" s="65">
        <v>3937</v>
      </c>
      <c r="B3946" s="117">
        <v>1</v>
      </c>
      <c r="C3946" s="325">
        <v>9.2166248286109986E-5</v>
      </c>
      <c r="D3946" s="326">
        <v>1.0737772873920484E-4</v>
      </c>
      <c r="E3946" s="327">
        <v>9.1470004966830349E-5</v>
      </c>
      <c r="F3946" s="332">
        <v>2.7761312734939439E-4</v>
      </c>
      <c r="G3946" s="326">
        <v>0</v>
      </c>
      <c r="H3946" s="327">
        <v>0</v>
      </c>
      <c r="I3946" s="332">
        <v>0</v>
      </c>
      <c r="J3946" s="326">
        <v>0</v>
      </c>
      <c r="K3946" s="327">
        <v>0</v>
      </c>
      <c r="L3946" s="336">
        <v>5.8741981719495289E-6</v>
      </c>
      <c r="M3946" s="337">
        <v>1.1415525114155251E-4</v>
      </c>
      <c r="N3946" s="345">
        <v>0</v>
      </c>
      <c r="O3946" s="346">
        <v>0</v>
      </c>
      <c r="P3946" s="347">
        <v>0</v>
      </c>
      <c r="Q3946" s="348">
        <v>7.0733863837312116E-2</v>
      </c>
      <c r="R3946" s="346">
        <v>0.11886277981497194</v>
      </c>
      <c r="S3946" s="347">
        <v>0.2207863276273633</v>
      </c>
      <c r="T3946" s="349">
        <v>9.5283633759642827E-2</v>
      </c>
      <c r="U3946" s="349">
        <v>0.52078100500794855</v>
      </c>
      <c r="V3946" s="361">
        <v>0</v>
      </c>
    </row>
    <row r="3947" spans="1:22" ht="16" hidden="1" customHeight="1" outlineLevel="1">
      <c r="A3947" s="65">
        <v>3938</v>
      </c>
      <c r="B3947" s="117">
        <v>1</v>
      </c>
      <c r="C3947" s="325">
        <v>8.5228466135182134E-5</v>
      </c>
      <c r="D3947" s="326">
        <v>9.9620402328387767E-5</v>
      </c>
      <c r="E3947" s="327">
        <v>8.577502096733545E-5</v>
      </c>
      <c r="F3947" s="332">
        <v>0</v>
      </c>
      <c r="G3947" s="326">
        <v>0</v>
      </c>
      <c r="H3947" s="327">
        <v>3.3257412371757354E-4</v>
      </c>
      <c r="I3947" s="332">
        <v>0</v>
      </c>
      <c r="J3947" s="326">
        <v>0</v>
      </c>
      <c r="K3947" s="327">
        <v>0</v>
      </c>
      <c r="L3947" s="336">
        <v>2.3496792687798115E-6</v>
      </c>
      <c r="M3947" s="337">
        <v>1.1415525114155251E-4</v>
      </c>
      <c r="N3947" s="345">
        <v>0</v>
      </c>
      <c r="O3947" s="346">
        <v>0</v>
      </c>
      <c r="P3947" s="347">
        <v>0</v>
      </c>
      <c r="Q3947" s="348">
        <v>0.1237842617152962</v>
      </c>
      <c r="R3947" s="346">
        <v>0.11889317856650859</v>
      </c>
      <c r="S3947" s="347">
        <v>0.1540778687144595</v>
      </c>
      <c r="T3947" s="349">
        <v>6.1145086334780781E-2</v>
      </c>
      <c r="U3947" s="349">
        <v>0.4580907632730295</v>
      </c>
      <c r="V3947" s="361">
        <v>0</v>
      </c>
    </row>
    <row r="3948" spans="1:22" ht="16" hidden="1" customHeight="1" outlineLevel="1">
      <c r="A3948" s="65">
        <v>3939</v>
      </c>
      <c r="B3948" s="117">
        <v>1</v>
      </c>
      <c r="C3948" s="325">
        <v>8.1565817179827437E-5</v>
      </c>
      <c r="D3948" s="326">
        <v>9.4448851387843053E-5</v>
      </c>
      <c r="E3948" s="327">
        <v>8.2544836420924913E-5</v>
      </c>
      <c r="F3948" s="332">
        <v>0</v>
      </c>
      <c r="G3948" s="326">
        <v>0</v>
      </c>
      <c r="H3948" s="327">
        <v>0</v>
      </c>
      <c r="I3948" s="332">
        <v>0</v>
      </c>
      <c r="J3948" s="326">
        <v>0</v>
      </c>
      <c r="K3948" s="327">
        <v>0</v>
      </c>
      <c r="L3948" s="336">
        <v>1.1748396343899057E-6</v>
      </c>
      <c r="M3948" s="337">
        <v>1.1415525114155251E-4</v>
      </c>
      <c r="N3948" s="345">
        <v>0</v>
      </c>
      <c r="O3948" s="346">
        <v>0</v>
      </c>
      <c r="P3948" s="347">
        <v>0</v>
      </c>
      <c r="Q3948" s="348">
        <v>0.10610079575596817</v>
      </c>
      <c r="R3948" s="346">
        <v>9.8274398997352269E-2</v>
      </c>
      <c r="S3948" s="347">
        <v>0.12857199850491496</v>
      </c>
      <c r="T3948" s="349">
        <v>4.4598826580112265E-2</v>
      </c>
      <c r="U3948" s="349">
        <v>0.45288295322294997</v>
      </c>
      <c r="V3948" s="361">
        <v>0</v>
      </c>
    </row>
    <row r="3949" spans="1:22" ht="16" hidden="1" customHeight="1" outlineLevel="1">
      <c r="A3949" s="65">
        <v>3940</v>
      </c>
      <c r="B3949" s="117">
        <v>1</v>
      </c>
      <c r="C3949" s="325">
        <v>7.9559485584829374E-5</v>
      </c>
      <c r="D3949" s="326">
        <v>9.2718520434051773E-5</v>
      </c>
      <c r="E3949" s="327">
        <v>7.9846529651232562E-5</v>
      </c>
      <c r="F3949" s="332">
        <v>0</v>
      </c>
      <c r="G3949" s="326">
        <v>0</v>
      </c>
      <c r="H3949" s="327">
        <v>3.6280813496462574E-4</v>
      </c>
      <c r="I3949" s="332">
        <v>0</v>
      </c>
      <c r="J3949" s="326">
        <v>0</v>
      </c>
      <c r="K3949" s="327">
        <v>0</v>
      </c>
      <c r="L3949" s="336">
        <v>1.409807561267887E-5</v>
      </c>
      <c r="M3949" s="337">
        <v>1.1415525114155251E-4</v>
      </c>
      <c r="N3949" s="345">
        <v>0</v>
      </c>
      <c r="O3949" s="346">
        <v>0</v>
      </c>
      <c r="P3949" s="347">
        <v>0</v>
      </c>
      <c r="Q3949" s="348">
        <v>0.1237842617152962</v>
      </c>
      <c r="R3949" s="346">
        <v>0.10539241325743198</v>
      </c>
      <c r="S3949" s="347">
        <v>0.13517540974806275</v>
      </c>
      <c r="T3949" s="349">
        <v>4.2982237983391777E-2</v>
      </c>
      <c r="U3949" s="349">
        <v>0.44423602332847839</v>
      </c>
      <c r="V3949" s="361">
        <v>0</v>
      </c>
    </row>
    <row r="3950" spans="1:22" ht="16" hidden="1" customHeight="1" outlineLevel="1">
      <c r="A3950" s="65">
        <v>3941</v>
      </c>
      <c r="B3950" s="117">
        <v>1</v>
      </c>
      <c r="C3950" s="325">
        <v>7.7753162123912127E-5</v>
      </c>
      <c r="D3950" s="326">
        <v>9.3748942237994887E-5</v>
      </c>
      <c r="E3950" s="327">
        <v>7.8043334261870852E-5</v>
      </c>
      <c r="F3950" s="332">
        <v>0</v>
      </c>
      <c r="G3950" s="326">
        <v>0</v>
      </c>
      <c r="H3950" s="327">
        <v>4.6358817245479954E-4</v>
      </c>
      <c r="I3950" s="332">
        <v>0</v>
      </c>
      <c r="J3950" s="326">
        <v>0</v>
      </c>
      <c r="K3950" s="327">
        <v>0</v>
      </c>
      <c r="L3950" s="336">
        <v>3.7594868300476983E-5</v>
      </c>
      <c r="M3950" s="337">
        <v>1.1415525114155251E-4</v>
      </c>
      <c r="N3950" s="345">
        <v>1.429007976433657E-4</v>
      </c>
      <c r="O3950" s="346">
        <v>3.1554977474899503E-4</v>
      </c>
      <c r="P3950" s="347">
        <v>2.2438760736146358E-3</v>
      </c>
      <c r="Q3950" s="348">
        <v>0.14146772767462423</v>
      </c>
      <c r="R3950" s="346">
        <v>0.13068190753942183</v>
      </c>
      <c r="S3950" s="347">
        <v>0.14719953120605417</v>
      </c>
      <c r="T3950" s="349">
        <v>4.5169387261307731E-2</v>
      </c>
      <c r="U3950" s="349">
        <v>0.44177950915391262</v>
      </c>
      <c r="V3950" s="361">
        <v>0</v>
      </c>
    </row>
    <row r="3951" spans="1:22" ht="16" hidden="1" customHeight="1" outlineLevel="1">
      <c r="A3951" s="65">
        <v>3942</v>
      </c>
      <c r="B3951" s="117">
        <v>1</v>
      </c>
      <c r="C3951" s="325">
        <v>7.4903046213260687E-5</v>
      </c>
      <c r="D3951" s="326">
        <v>9.069656066782376E-5</v>
      </c>
      <c r="E3951" s="327">
        <v>7.5513671665284284E-5</v>
      </c>
      <c r="F3951" s="332">
        <v>0</v>
      </c>
      <c r="G3951" s="326">
        <v>0</v>
      </c>
      <c r="H3951" s="327">
        <v>6.3491423618809489E-4</v>
      </c>
      <c r="I3951" s="332">
        <v>0</v>
      </c>
      <c r="J3951" s="326">
        <v>0</v>
      </c>
      <c r="K3951" s="327">
        <v>0</v>
      </c>
      <c r="L3951" s="336">
        <v>9.3987170751192462E-5</v>
      </c>
      <c r="M3951" s="337">
        <v>1.1415525114155251E-4</v>
      </c>
      <c r="N3951" s="345">
        <v>2.2006722837078319E-2</v>
      </c>
      <c r="O3951" s="346">
        <v>2.2217833922567445E-2</v>
      </c>
      <c r="P3951" s="347">
        <v>2.6752443456150417E-2</v>
      </c>
      <c r="Q3951" s="348">
        <v>0.1237842617152962</v>
      </c>
      <c r="R3951" s="346">
        <v>0.14973096433808625</v>
      </c>
      <c r="S3951" s="347">
        <v>0.13177773897749703</v>
      </c>
      <c r="T3951" s="349">
        <v>4.7451629986089594E-2</v>
      </c>
      <c r="U3951" s="349">
        <v>0.43794734704159</v>
      </c>
      <c r="V3951" s="361">
        <v>1.8800106733885668E-2</v>
      </c>
    </row>
    <row r="3952" spans="1:22" ht="16" hidden="1" customHeight="1" outlineLevel="1">
      <c r="A3952" s="65">
        <v>3943</v>
      </c>
      <c r="B3952" s="117">
        <v>1</v>
      </c>
      <c r="C3952" s="325">
        <v>7.4471778674148949E-5</v>
      </c>
      <c r="D3952" s="326">
        <v>8.9005113555690708E-5</v>
      </c>
      <c r="E3952" s="327">
        <v>7.5812042125394493E-5</v>
      </c>
      <c r="F3952" s="332">
        <v>0</v>
      </c>
      <c r="G3952" s="326">
        <v>0</v>
      </c>
      <c r="H3952" s="327">
        <v>7.3569427367826859E-4</v>
      </c>
      <c r="I3952" s="332">
        <v>0</v>
      </c>
      <c r="J3952" s="326">
        <v>0</v>
      </c>
      <c r="K3952" s="327">
        <v>0</v>
      </c>
      <c r="L3952" s="336">
        <v>1.8210014333043539E-4</v>
      </c>
      <c r="M3952" s="337">
        <v>1.1415525114155251E-4</v>
      </c>
      <c r="N3952" s="345">
        <v>8.445437140722914E-2</v>
      </c>
      <c r="O3952" s="346">
        <v>0.11754113572903274</v>
      </c>
      <c r="P3952" s="347">
        <v>9.7732150829938469E-2</v>
      </c>
      <c r="Q3952" s="348">
        <v>0.14146772767462423</v>
      </c>
      <c r="R3952" s="346">
        <v>0.10740584177371064</v>
      </c>
      <c r="S3952" s="347">
        <v>0.14099554017907479</v>
      </c>
      <c r="T3952" s="349">
        <v>6.1620553569110337E-2</v>
      </c>
      <c r="U3952" s="349">
        <v>0.4608420591485432</v>
      </c>
      <c r="V3952" s="361">
        <v>8.868306185616899E-2</v>
      </c>
    </row>
    <row r="3953" spans="1:22" ht="16" hidden="1" customHeight="1" outlineLevel="1">
      <c r="A3953" s="65">
        <v>3944</v>
      </c>
      <c r="B3953" s="117">
        <v>1</v>
      </c>
      <c r="C3953" s="325">
        <v>7.863444796470566E-5</v>
      </c>
      <c r="D3953" s="326">
        <v>9.8453887078640836E-5</v>
      </c>
      <c r="E3953" s="327">
        <v>8.244105539132135E-5</v>
      </c>
      <c r="F3953" s="332">
        <v>0</v>
      </c>
      <c r="G3953" s="326">
        <v>2.3573923506119273E-4</v>
      </c>
      <c r="H3953" s="327">
        <v>6.3491423618809489E-4</v>
      </c>
      <c r="I3953" s="332">
        <v>0</v>
      </c>
      <c r="J3953" s="326">
        <v>0</v>
      </c>
      <c r="K3953" s="327">
        <v>0</v>
      </c>
      <c r="L3953" s="336">
        <v>1.5860335064263727E-4</v>
      </c>
      <c r="M3953" s="337">
        <v>1.1415525114155251E-4</v>
      </c>
      <c r="N3953" s="345">
        <v>0.1972031007478447</v>
      </c>
      <c r="O3953" s="346">
        <v>0.24761925790866574</v>
      </c>
      <c r="P3953" s="347">
        <v>0.14887761333340913</v>
      </c>
      <c r="Q3953" s="348">
        <v>0.1237842617152962</v>
      </c>
      <c r="R3953" s="346">
        <v>8.4464430736071169E-2</v>
      </c>
      <c r="S3953" s="347">
        <v>0.14839779185455937</v>
      </c>
      <c r="T3953" s="349">
        <v>6.8847655530919566E-2</v>
      </c>
      <c r="U3953" s="349">
        <v>0.46428117899293531</v>
      </c>
      <c r="V3953" s="361">
        <v>0.2439776693988969</v>
      </c>
    </row>
    <row r="3954" spans="1:22" ht="16" hidden="1" customHeight="1" outlineLevel="1">
      <c r="A3954" s="65">
        <v>3945</v>
      </c>
      <c r="B3954" s="117">
        <v>1</v>
      </c>
      <c r="C3954" s="325">
        <v>8.4153422414497822E-5</v>
      </c>
      <c r="D3954" s="326">
        <v>1.0924415313879994E-4</v>
      </c>
      <c r="E3954" s="327">
        <v>9.1145689249319249E-5</v>
      </c>
      <c r="F3954" s="332">
        <v>2.6260701235753528E-4</v>
      </c>
      <c r="G3954" s="326">
        <v>3.5535939146600596E-4</v>
      </c>
      <c r="H3954" s="327">
        <v>5.1397819119988644E-4</v>
      </c>
      <c r="I3954" s="332">
        <v>0</v>
      </c>
      <c r="J3954" s="326">
        <v>0</v>
      </c>
      <c r="K3954" s="327">
        <v>0</v>
      </c>
      <c r="L3954" s="336">
        <v>1.4685495429873823E-4</v>
      </c>
      <c r="M3954" s="337">
        <v>1.1415525114155251E-4</v>
      </c>
      <c r="N3954" s="345">
        <v>0.29937717106285122</v>
      </c>
      <c r="O3954" s="346">
        <v>0.3425915352403397</v>
      </c>
      <c r="P3954" s="347">
        <v>0.19203595676176893</v>
      </c>
      <c r="Q3954" s="348">
        <v>0.14146772767462423</v>
      </c>
      <c r="R3954" s="346">
        <v>9.1932425620629463E-2</v>
      </c>
      <c r="S3954" s="347">
        <v>0.17573477121039818</v>
      </c>
      <c r="T3954" s="349">
        <v>8.900746626649271E-2</v>
      </c>
      <c r="U3954" s="349">
        <v>0.51095494830968546</v>
      </c>
      <c r="V3954" s="361">
        <v>0.36520686526787965</v>
      </c>
    </row>
    <row r="3955" spans="1:22" ht="16" hidden="1" customHeight="1" outlineLevel="1">
      <c r="A3955" s="65">
        <v>3946</v>
      </c>
      <c r="B3955" s="117">
        <v>1</v>
      </c>
      <c r="C3955" s="325">
        <v>9.0772441601734392E-5</v>
      </c>
      <c r="D3955" s="326">
        <v>1.1527114859582574E-4</v>
      </c>
      <c r="E3955" s="327">
        <v>9.8319552920664757E-5</v>
      </c>
      <c r="F3955" s="332">
        <v>3.0762535733311287E-4</v>
      </c>
      <c r="G3955" s="326">
        <v>4.5280605546407337E-4</v>
      </c>
      <c r="H3955" s="327">
        <v>5.5429020619595574E-4</v>
      </c>
      <c r="I3955" s="332">
        <v>0</v>
      </c>
      <c r="J3955" s="326">
        <v>0</v>
      </c>
      <c r="K3955" s="327">
        <v>0</v>
      </c>
      <c r="L3955" s="336">
        <v>1.644775488145868E-4</v>
      </c>
      <c r="M3955" s="337">
        <v>1.1415525114155251E-4</v>
      </c>
      <c r="N3955" s="345">
        <v>0.41969964267856508</v>
      </c>
      <c r="O3955" s="346">
        <v>0.39737460777872263</v>
      </c>
      <c r="P3955" s="347">
        <v>0.26255048309708734</v>
      </c>
      <c r="Q3955" s="348">
        <v>0.15030946065428824</v>
      </c>
      <c r="R3955" s="346">
        <v>0.10389128965193146</v>
      </c>
      <c r="S3955" s="347">
        <v>0.24438327360030596</v>
      </c>
      <c r="T3955" s="349">
        <v>7.4267982002276495E-2</v>
      </c>
      <c r="U3955" s="349">
        <v>0.52520273052216704</v>
      </c>
      <c r="V3955" s="361">
        <v>0.49620066479681757</v>
      </c>
    </row>
    <row r="3956" spans="1:22" ht="16" hidden="1" customHeight="1" outlineLevel="1">
      <c r="A3956" s="65">
        <v>3947</v>
      </c>
      <c r="B3956" s="117">
        <v>1</v>
      </c>
      <c r="C3956" s="325">
        <v>9.4878858604580875E-5</v>
      </c>
      <c r="D3956" s="326">
        <v>1.1832353016599686E-4</v>
      </c>
      <c r="E3956" s="327">
        <v>1.0324915182683347E-4</v>
      </c>
      <c r="F3956" s="332">
        <v>3.3763758731683108E-4</v>
      </c>
      <c r="G3956" s="326">
        <v>5.0823978648093795E-4</v>
      </c>
      <c r="H3956" s="327">
        <v>5.2405619494890355E-4</v>
      </c>
      <c r="I3956" s="332">
        <v>0</v>
      </c>
      <c r="J3956" s="326">
        <v>0</v>
      </c>
      <c r="K3956" s="327">
        <v>0</v>
      </c>
      <c r="L3956" s="336">
        <v>1.8797434150238492E-4</v>
      </c>
      <c r="M3956" s="337">
        <v>1.1415525114155251E-4</v>
      </c>
      <c r="N3956" s="345">
        <v>0.52287401857707516</v>
      </c>
      <c r="O3956" s="346">
        <v>0.43990719356932295</v>
      </c>
      <c r="P3956" s="347">
        <v>0.31452677202612078</v>
      </c>
      <c r="Q3956" s="348">
        <v>0.15915119363395228</v>
      </c>
      <c r="R3956" s="346">
        <v>9.3752876467477833E-2</v>
      </c>
      <c r="S3956" s="347">
        <v>0.17801717729973254</v>
      </c>
      <c r="T3956" s="349">
        <v>0.10926237044893175</v>
      </c>
      <c r="U3956" s="349">
        <v>0.57099215473607345</v>
      </c>
      <c r="V3956" s="361">
        <v>0.51779120361648345</v>
      </c>
    </row>
    <row r="3957" spans="1:22" ht="16" hidden="1" customHeight="1" outlineLevel="1">
      <c r="A3957" s="65">
        <v>3948</v>
      </c>
      <c r="B3957" s="117">
        <v>1</v>
      </c>
      <c r="C3957" s="325">
        <v>9.6222663255436265E-5</v>
      </c>
      <c r="D3957" s="326">
        <v>1.1987888383232611E-4</v>
      </c>
      <c r="E3957" s="327">
        <v>1.0389778326185567E-4</v>
      </c>
      <c r="F3957" s="332">
        <v>3.9766204728426777E-4</v>
      </c>
      <c r="G3957" s="326">
        <v>5.0007060506792624E-4</v>
      </c>
      <c r="H3957" s="327">
        <v>5.442122024469382E-4</v>
      </c>
      <c r="I3957" s="332">
        <v>0</v>
      </c>
      <c r="J3957" s="326">
        <v>0</v>
      </c>
      <c r="K3957" s="327">
        <v>0</v>
      </c>
      <c r="L3957" s="336">
        <v>2.0677177565262342E-4</v>
      </c>
      <c r="M3957" s="337">
        <v>1.1415525114155251E-4</v>
      </c>
      <c r="N3957" s="345">
        <v>0.52244531618414503</v>
      </c>
      <c r="O3957" s="346">
        <v>0.46251733668111034</v>
      </c>
      <c r="P3957" s="347">
        <v>0.35888808671081929</v>
      </c>
      <c r="Q3957" s="348">
        <v>0.1149425287356322</v>
      </c>
      <c r="R3957" s="346">
        <v>0.13797473705507082</v>
      </c>
      <c r="S3957" s="347">
        <v>0.23568938656580743</v>
      </c>
      <c r="T3957" s="349">
        <v>0.11858152824179104</v>
      </c>
      <c r="U3957" s="349">
        <v>0.52736446299578488</v>
      </c>
      <c r="V3957" s="361">
        <v>0.56775177152168066</v>
      </c>
    </row>
    <row r="3958" spans="1:22" ht="16" hidden="1" customHeight="1" outlineLevel="1">
      <c r="A3958" s="65">
        <v>3949</v>
      </c>
      <c r="B3958" s="117">
        <v>1</v>
      </c>
      <c r="C3958" s="325">
        <v>9.6560176981697618E-5</v>
      </c>
      <c r="D3958" s="326">
        <v>1.1879013626589564E-4</v>
      </c>
      <c r="E3958" s="327">
        <v>1.0197783421418996E-4</v>
      </c>
      <c r="F3958" s="332">
        <v>4.1266816227612688E-4</v>
      </c>
      <c r="G3958" s="326">
        <v>5.2049355860045541E-4</v>
      </c>
      <c r="H3958" s="327">
        <v>4.232761574587298E-4</v>
      </c>
      <c r="I3958" s="332">
        <v>0</v>
      </c>
      <c r="J3958" s="326">
        <v>0</v>
      </c>
      <c r="K3958" s="327">
        <v>0</v>
      </c>
      <c r="L3958" s="336">
        <v>1.8797434150238492E-4</v>
      </c>
      <c r="M3958" s="337">
        <v>1.1415525114155251E-4</v>
      </c>
      <c r="N3958" s="345">
        <v>0.48429080321336637</v>
      </c>
      <c r="O3958" s="346">
        <v>0.43656486589984833</v>
      </c>
      <c r="P3958" s="347">
        <v>0.38151142601354976</v>
      </c>
      <c r="Q3958" s="348">
        <v>9.7259062776304167E-2</v>
      </c>
      <c r="R3958" s="346">
        <v>0.15972031605187748</v>
      </c>
      <c r="S3958" s="347">
        <v>0.26584306492129467</v>
      </c>
      <c r="T3958" s="349">
        <v>0.11125933283311588</v>
      </c>
      <c r="U3958" s="349">
        <v>0.52264795578061862</v>
      </c>
      <c r="V3958" s="361">
        <v>0.63987547032980974</v>
      </c>
    </row>
    <row r="3959" spans="1:22" ht="16" hidden="1" customHeight="1" outlineLevel="1">
      <c r="A3959" s="65">
        <v>3950</v>
      </c>
      <c r="B3959" s="117">
        <v>1</v>
      </c>
      <c r="C3959" s="325">
        <v>8.9047371445287468E-5</v>
      </c>
      <c r="D3959" s="326">
        <v>1.1439626215851554E-4</v>
      </c>
      <c r="E3959" s="327">
        <v>9.8501169722470979E-5</v>
      </c>
      <c r="F3959" s="332">
        <v>0</v>
      </c>
      <c r="G3959" s="326">
        <v>5.4383407692334572E-4</v>
      </c>
      <c r="H3959" s="327">
        <v>0</v>
      </c>
      <c r="I3959" s="332">
        <v>0</v>
      </c>
      <c r="J3959" s="326">
        <v>0</v>
      </c>
      <c r="K3959" s="327">
        <v>0</v>
      </c>
      <c r="L3959" s="336">
        <v>1.9032402077116473E-4</v>
      </c>
      <c r="M3959" s="337">
        <v>1.1415525114155251E-4</v>
      </c>
      <c r="N3959" s="345">
        <v>0.49143584309553467</v>
      </c>
      <c r="O3959" s="346">
        <v>0.46675605543780579</v>
      </c>
      <c r="P3959" s="347">
        <v>0.38709910201966596</v>
      </c>
      <c r="Q3959" s="348">
        <v>8.8417329796640146E-2</v>
      </c>
      <c r="R3959" s="346">
        <v>0.17375292874534956</v>
      </c>
      <c r="S3959" s="347">
        <v>0.24385935943322673</v>
      </c>
      <c r="T3959" s="349">
        <v>9.4047418950386E-2</v>
      </c>
      <c r="U3959" s="349">
        <v>0.48521067976023585</v>
      </c>
      <c r="V3959" s="361">
        <v>0.57101936367684936</v>
      </c>
    </row>
    <row r="3960" spans="1:22" ht="16" hidden="1" customHeight="1" outlineLevel="1">
      <c r="A3960" s="65">
        <v>3951</v>
      </c>
      <c r="B3960" s="117">
        <v>1</v>
      </c>
      <c r="C3960" s="325">
        <v>8.9872404998370773E-5</v>
      </c>
      <c r="D3960" s="326">
        <v>1.1192713821321788E-4</v>
      </c>
      <c r="E3960" s="327">
        <v>9.7982264574453219E-5</v>
      </c>
      <c r="F3960" s="332">
        <v>0</v>
      </c>
      <c r="G3960" s="326">
        <v>5.5200325833635743E-4</v>
      </c>
      <c r="H3960" s="327">
        <v>4.031201499606951E-4</v>
      </c>
      <c r="I3960" s="332">
        <v>0</v>
      </c>
      <c r="J3960" s="326">
        <v>0</v>
      </c>
      <c r="K3960" s="327">
        <v>0</v>
      </c>
      <c r="L3960" s="336">
        <v>2.1382081345896285E-4</v>
      </c>
      <c r="M3960" s="337">
        <v>1.1415525114155251E-4</v>
      </c>
      <c r="N3960" s="345">
        <v>0.44142056392035667</v>
      </c>
      <c r="O3960" s="346">
        <v>0.48178099424337123</v>
      </c>
      <c r="P3960" s="347">
        <v>0.36388604415156151</v>
      </c>
      <c r="Q3960" s="348">
        <v>9.7259062776304167E-2</v>
      </c>
      <c r="R3960" s="346">
        <v>0.14787625072960994</v>
      </c>
      <c r="S3960" s="347">
        <v>0.20704521223075367</v>
      </c>
      <c r="T3960" s="349">
        <v>0.10127452091219523</v>
      </c>
      <c r="U3960" s="349">
        <v>0.48796197563574956</v>
      </c>
      <c r="V3960" s="361">
        <v>0.50151431932952173</v>
      </c>
    </row>
    <row r="3961" spans="1:22" ht="16" hidden="1" customHeight="1" outlineLevel="1">
      <c r="A3961" s="65">
        <v>3952</v>
      </c>
      <c r="B3961" s="117">
        <v>1</v>
      </c>
      <c r="C3961" s="325">
        <v>8.7709817048622102E-5</v>
      </c>
      <c r="D3961" s="326">
        <v>1.103329007052304E-4</v>
      </c>
      <c r="E3961" s="327">
        <v>1.0138109329396954E-4</v>
      </c>
      <c r="F3961" s="332">
        <v>0</v>
      </c>
      <c r="G3961" s="326">
        <v>5.5958892679129667E-4</v>
      </c>
      <c r="H3961" s="327">
        <v>3.728861387136429E-4</v>
      </c>
      <c r="I3961" s="332">
        <v>0</v>
      </c>
      <c r="J3961" s="326">
        <v>0</v>
      </c>
      <c r="K3961" s="327">
        <v>0</v>
      </c>
      <c r="L3961" s="336">
        <v>2.2321953053408208E-4</v>
      </c>
      <c r="M3961" s="337">
        <v>1.1415525114155251E-4</v>
      </c>
      <c r="N3961" s="345">
        <v>0.35539428373905052</v>
      </c>
      <c r="O3961" s="346">
        <v>0.42250285353722267</v>
      </c>
      <c r="P3961" s="347">
        <v>0.29162683994718119</v>
      </c>
      <c r="Q3961" s="348">
        <v>0.10610079575596817</v>
      </c>
      <c r="R3961" s="346">
        <v>0.14131240621347027</v>
      </c>
      <c r="S3961" s="347">
        <v>0.16719131649024635</v>
      </c>
      <c r="T3961" s="349">
        <v>9.9753025762340658E-2</v>
      </c>
      <c r="U3961" s="349">
        <v>0.50034280707556122</v>
      </c>
      <c r="V3961" s="361">
        <v>0.30400058884734671</v>
      </c>
    </row>
    <row r="3962" spans="1:22" ht="16" hidden="1" customHeight="1" outlineLevel="1">
      <c r="A3962" s="65">
        <v>3953</v>
      </c>
      <c r="B3962" s="117">
        <v>1</v>
      </c>
      <c r="C3962" s="325">
        <v>8.7328551543030568E-5</v>
      </c>
      <c r="D3962" s="326">
        <v>1.1270481504638249E-4</v>
      </c>
      <c r="E3962" s="327">
        <v>9.9746542077713599E-5</v>
      </c>
      <c r="F3962" s="332">
        <v>0</v>
      </c>
      <c r="G3962" s="326">
        <v>5.391659732587675E-4</v>
      </c>
      <c r="H3962" s="327">
        <v>0</v>
      </c>
      <c r="I3962" s="332">
        <v>0</v>
      </c>
      <c r="J3962" s="326">
        <v>0</v>
      </c>
      <c r="K3962" s="327">
        <v>0</v>
      </c>
      <c r="L3962" s="336">
        <v>2.2321953053408208E-4</v>
      </c>
      <c r="M3962" s="337">
        <v>1.1415525114155251E-4</v>
      </c>
      <c r="N3962" s="345">
        <v>0.24907609029238645</v>
      </c>
      <c r="O3962" s="346">
        <v>0.29956530409320686</v>
      </c>
      <c r="P3962" s="347">
        <v>0.19639416578721508</v>
      </c>
      <c r="Q3962" s="348">
        <v>0.16799292661361628</v>
      </c>
      <c r="R3962" s="346">
        <v>0.11929013188389403</v>
      </c>
      <c r="S3962" s="347">
        <v>0.14425833825549483</v>
      </c>
      <c r="T3962" s="349">
        <v>9.3381764822324603E-2</v>
      </c>
      <c r="U3962" s="349">
        <v>0.51557319495786913</v>
      </c>
      <c r="V3962" s="361">
        <v>0.26323966707994989</v>
      </c>
    </row>
    <row r="3963" spans="1:22" ht="16" hidden="1" customHeight="1" outlineLevel="1">
      <c r="A3963" s="65">
        <v>3954</v>
      </c>
      <c r="B3963" s="117">
        <v>1</v>
      </c>
      <c r="C3963" s="325">
        <v>8.8047330774883455E-5</v>
      </c>
      <c r="D3963" s="326">
        <v>1.1702092147044613E-4</v>
      </c>
      <c r="E3963" s="327">
        <v>9.9772487335114489E-5</v>
      </c>
      <c r="F3963" s="332">
        <v>0</v>
      </c>
      <c r="G3963" s="326">
        <v>5.146584290197328E-4</v>
      </c>
      <c r="H3963" s="327">
        <v>0</v>
      </c>
      <c r="I3963" s="332">
        <v>0</v>
      </c>
      <c r="J3963" s="326">
        <v>0</v>
      </c>
      <c r="K3963" s="327">
        <v>0</v>
      </c>
      <c r="L3963" s="336">
        <v>1.644775488145868E-4</v>
      </c>
      <c r="M3963" s="337">
        <v>1.1415525114155251E-4</v>
      </c>
      <c r="N3963" s="345">
        <v>0.14061438488107186</v>
      </c>
      <c r="O3963" s="346">
        <v>0.16101691531022541</v>
      </c>
      <c r="P3963" s="347">
        <v>0.10795164094010247</v>
      </c>
      <c r="Q3963" s="348">
        <v>0.16799292661361628</v>
      </c>
      <c r="R3963" s="346">
        <v>9.8845224427196593E-2</v>
      </c>
      <c r="S3963" s="347">
        <v>0.12100893577184882</v>
      </c>
      <c r="T3963" s="349">
        <v>8.1685270857817571E-2</v>
      </c>
      <c r="U3963" s="349">
        <v>0.54082616067240552</v>
      </c>
      <c r="V3963" s="361">
        <v>0.14970610881005589</v>
      </c>
    </row>
    <row r="3964" spans="1:22" ht="16" hidden="1" customHeight="1" outlineLevel="1">
      <c r="A3964" s="65">
        <v>3955</v>
      </c>
      <c r="B3964" s="117">
        <v>1</v>
      </c>
      <c r="C3964" s="325">
        <v>9.1847485322418704E-5</v>
      </c>
      <c r="D3964" s="326">
        <v>1.1966502270320584E-4</v>
      </c>
      <c r="E3964" s="327">
        <v>9.8747649667779407E-5</v>
      </c>
      <c r="F3964" s="332">
        <v>0</v>
      </c>
      <c r="G3964" s="326">
        <v>4.3705120559612215E-4</v>
      </c>
      <c r="H3964" s="327">
        <v>0</v>
      </c>
      <c r="I3964" s="332">
        <v>0</v>
      </c>
      <c r="J3964" s="326">
        <v>0</v>
      </c>
      <c r="K3964" s="327">
        <v>0</v>
      </c>
      <c r="L3964" s="336">
        <v>1.1748396343899057E-4</v>
      </c>
      <c r="M3964" s="337">
        <v>1.1415525114155251E-4</v>
      </c>
      <c r="N3964" s="345">
        <v>5.0301080770464732E-2</v>
      </c>
      <c r="O3964" s="346">
        <v>4.8403249188592005E-2</v>
      </c>
      <c r="P3964" s="347">
        <v>3.7239537150834778E-2</v>
      </c>
      <c r="Q3964" s="348">
        <v>0.13262599469496023</v>
      </c>
      <c r="R3964" s="346">
        <v>8.4935826103692658E-2</v>
      </c>
      <c r="S3964" s="347">
        <v>0.11278190530059155</v>
      </c>
      <c r="T3964" s="349">
        <v>9.7660969931290614E-2</v>
      </c>
      <c r="U3964" s="349">
        <v>0.61235985343576149</v>
      </c>
      <c r="V3964" s="361">
        <v>9.8982084793838524E-3</v>
      </c>
    </row>
    <row r="3965" spans="1:22" ht="16" hidden="1" customHeight="1" outlineLevel="1">
      <c r="A3965" s="65">
        <v>3956</v>
      </c>
      <c r="B3965" s="117">
        <v>1</v>
      </c>
      <c r="C3965" s="325">
        <v>9.5860148512414816E-5</v>
      </c>
      <c r="D3965" s="326">
        <v>1.1966502270320584E-4</v>
      </c>
      <c r="E3965" s="327">
        <v>9.9266554815797167E-5</v>
      </c>
      <c r="F3965" s="332">
        <v>0</v>
      </c>
      <c r="G3965" s="326">
        <v>3.5710993034022276E-4</v>
      </c>
      <c r="H3965" s="327">
        <v>0</v>
      </c>
      <c r="I3965" s="332">
        <v>0</v>
      </c>
      <c r="J3965" s="326">
        <v>0</v>
      </c>
      <c r="K3965" s="327">
        <v>0</v>
      </c>
      <c r="L3965" s="336">
        <v>8.811297257924293E-5</v>
      </c>
      <c r="M3965" s="337">
        <v>1.1415525114155251E-4</v>
      </c>
      <c r="N3965" s="345">
        <v>6.5734366915948224E-3</v>
      </c>
      <c r="O3965" s="346">
        <v>3.2328538451207828E-3</v>
      </c>
      <c r="P3965" s="347">
        <v>3.81348861624886E-3</v>
      </c>
      <c r="Q3965" s="348">
        <v>0.1237842617152962</v>
      </c>
      <c r="R3965" s="346">
        <v>7.5533138303885208E-2</v>
      </c>
      <c r="S3965" s="347">
        <v>0.10744419105302179</v>
      </c>
      <c r="T3965" s="349">
        <v>0.12362148092568431</v>
      </c>
      <c r="U3965" s="349">
        <v>0.65058321399200525</v>
      </c>
      <c r="V3965" s="361">
        <v>0</v>
      </c>
    </row>
    <row r="3966" spans="1:22" ht="16" hidden="1" customHeight="1" outlineLevel="1">
      <c r="A3966" s="65">
        <v>3957</v>
      </c>
      <c r="B3966" s="117">
        <v>1</v>
      </c>
      <c r="C3966" s="325">
        <v>9.6510174948177428E-5</v>
      </c>
      <c r="D3966" s="326">
        <v>1.2606141465598483E-4</v>
      </c>
      <c r="E3966" s="327">
        <v>1.0230214993170106E-4</v>
      </c>
      <c r="F3966" s="332">
        <v>0</v>
      </c>
      <c r="G3966" s="326">
        <v>2.5674570155179404E-4</v>
      </c>
      <c r="H3966" s="327">
        <v>0</v>
      </c>
      <c r="I3966" s="332">
        <v>0</v>
      </c>
      <c r="J3966" s="326">
        <v>0</v>
      </c>
      <c r="K3966" s="327">
        <v>0</v>
      </c>
      <c r="L3966" s="336">
        <v>5.8741981719495287E-5</v>
      </c>
      <c r="M3966" s="337">
        <v>1.1415525114155251E-4</v>
      </c>
      <c r="N3966" s="345">
        <v>0</v>
      </c>
      <c r="O3966" s="346">
        <v>0</v>
      </c>
      <c r="P3966" s="347">
        <v>0</v>
      </c>
      <c r="Q3966" s="348">
        <v>0.10610079575596817</v>
      </c>
      <c r="R3966" s="346">
        <v>7.44935798343173E-2</v>
      </c>
      <c r="S3966" s="347">
        <v>0.11531329929174763</v>
      </c>
      <c r="T3966" s="349">
        <v>0.16241960724697602</v>
      </c>
      <c r="U3966" s="349">
        <v>0.6818300742924821</v>
      </c>
      <c r="V3966" s="361">
        <v>0</v>
      </c>
    </row>
    <row r="3967" spans="1:22" ht="16" hidden="1" customHeight="1" outlineLevel="1">
      <c r="A3967" s="65">
        <v>3958</v>
      </c>
      <c r="B3967" s="117">
        <v>1</v>
      </c>
      <c r="C3967" s="325">
        <v>1.0107286050689574E-4</v>
      </c>
      <c r="D3967" s="326">
        <v>1.3274943542120057E-4</v>
      </c>
      <c r="E3967" s="327">
        <v>1.0742633826837642E-4</v>
      </c>
      <c r="F3967" s="332">
        <v>0</v>
      </c>
      <c r="G3967" s="326">
        <v>2.0481304828336313E-4</v>
      </c>
      <c r="H3967" s="327">
        <v>0</v>
      </c>
      <c r="I3967" s="332">
        <v>0</v>
      </c>
      <c r="J3967" s="326">
        <v>0</v>
      </c>
      <c r="K3967" s="327">
        <v>0</v>
      </c>
      <c r="L3967" s="336">
        <v>3.7594868300476983E-5</v>
      </c>
      <c r="M3967" s="337">
        <v>1.1415525114155251E-4</v>
      </c>
      <c r="N3967" s="345">
        <v>0</v>
      </c>
      <c r="O3967" s="346">
        <v>0</v>
      </c>
      <c r="P3967" s="347">
        <v>0</v>
      </c>
      <c r="Q3967" s="348">
        <v>0.1149425287356322</v>
      </c>
      <c r="R3967" s="346">
        <v>7.9742800324608412E-2</v>
      </c>
      <c r="S3967" s="347">
        <v>0.12294897924885284</v>
      </c>
      <c r="T3967" s="349">
        <v>0.20521165833663599</v>
      </c>
      <c r="U3967" s="349">
        <v>0.70334913846167857</v>
      </c>
      <c r="V3967" s="361">
        <v>0</v>
      </c>
    </row>
    <row r="3968" spans="1:22" ht="16" hidden="1" customHeight="1" outlineLevel="1">
      <c r="A3968" s="65">
        <v>3959</v>
      </c>
      <c r="B3968" s="117">
        <v>1</v>
      </c>
      <c r="C3968" s="325">
        <v>9.7522716126961488E-5</v>
      </c>
      <c r="D3968" s="326">
        <v>1.2551704087276959E-4</v>
      </c>
      <c r="E3968" s="327">
        <v>1.0270430142141482E-4</v>
      </c>
      <c r="F3968" s="332">
        <v>0</v>
      </c>
      <c r="G3968" s="326">
        <v>0</v>
      </c>
      <c r="H3968" s="327">
        <v>0</v>
      </c>
      <c r="I3968" s="332">
        <v>0</v>
      </c>
      <c r="J3968" s="326">
        <v>0</v>
      </c>
      <c r="K3968" s="327">
        <v>0</v>
      </c>
      <c r="L3968" s="336">
        <v>2.3496792687798115E-5</v>
      </c>
      <c r="M3968" s="337">
        <v>1.1415525114155251E-4</v>
      </c>
      <c r="N3968" s="345">
        <v>0</v>
      </c>
      <c r="O3968" s="346">
        <v>0</v>
      </c>
      <c r="P3968" s="347">
        <v>0</v>
      </c>
      <c r="Q3968" s="348">
        <v>0.13262599469496023</v>
      </c>
      <c r="R3968" s="346">
        <v>8.8055784068358692E-2</v>
      </c>
      <c r="S3968" s="347">
        <v>0.13560594920463329</v>
      </c>
      <c r="T3968" s="349">
        <v>0.1872389968789788</v>
      </c>
      <c r="U3968" s="349">
        <v>0.65382581270243201</v>
      </c>
      <c r="V3968" s="361">
        <v>0</v>
      </c>
    </row>
    <row r="3969" spans="1:22" ht="16" hidden="1" customHeight="1" outlineLevel="1">
      <c r="A3969" s="65">
        <v>3960</v>
      </c>
      <c r="B3969" s="117">
        <v>1</v>
      </c>
      <c r="C3969" s="325">
        <v>8.9997410082171277E-5</v>
      </c>
      <c r="D3969" s="326">
        <v>1.148434263375852E-4</v>
      </c>
      <c r="E3969" s="327">
        <v>9.515423151775644E-5</v>
      </c>
      <c r="F3969" s="332">
        <v>0</v>
      </c>
      <c r="G3969" s="326">
        <v>0</v>
      </c>
      <c r="H3969" s="327">
        <v>0</v>
      </c>
      <c r="I3969" s="332">
        <v>0</v>
      </c>
      <c r="J3969" s="326">
        <v>0</v>
      </c>
      <c r="K3969" s="327">
        <v>0</v>
      </c>
      <c r="L3969" s="336">
        <v>9.3987170751192458E-6</v>
      </c>
      <c r="M3969" s="337">
        <v>1.1415525114155251E-4</v>
      </c>
      <c r="N3969" s="345">
        <v>0</v>
      </c>
      <c r="O3969" s="346">
        <v>0</v>
      </c>
      <c r="P3969" s="347">
        <v>0</v>
      </c>
      <c r="Q3969" s="348">
        <v>0.14146772767462423</v>
      </c>
      <c r="R3969" s="346">
        <v>8.3799324119926397E-2</v>
      </c>
      <c r="S3969" s="347">
        <v>8.0314701615367773E-2</v>
      </c>
      <c r="T3969" s="349">
        <v>0.10260582916831799</v>
      </c>
      <c r="U3969" s="349">
        <v>0.60263205730448088</v>
      </c>
      <c r="V3969" s="361">
        <v>0</v>
      </c>
    </row>
    <row r="3970" spans="1:22" ht="16" hidden="1" customHeight="1" outlineLevel="1">
      <c r="A3970" s="65">
        <v>3961</v>
      </c>
      <c r="B3970" s="117">
        <v>1</v>
      </c>
      <c r="C3970" s="325">
        <v>8.1384559808316706E-5</v>
      </c>
      <c r="D3970" s="326">
        <v>1.0516134976468568E-4</v>
      </c>
      <c r="E3970" s="327">
        <v>8.482801907220304E-5</v>
      </c>
      <c r="F3970" s="332">
        <v>0</v>
      </c>
      <c r="G3970" s="326">
        <v>0</v>
      </c>
      <c r="H3970" s="327">
        <v>0</v>
      </c>
      <c r="I3970" s="332">
        <v>0</v>
      </c>
      <c r="J3970" s="326">
        <v>0</v>
      </c>
      <c r="K3970" s="327">
        <v>0</v>
      </c>
      <c r="L3970" s="336">
        <v>5.8741981719495289E-6</v>
      </c>
      <c r="M3970" s="337">
        <v>1.1415525114155251E-4</v>
      </c>
      <c r="N3970" s="345">
        <v>0</v>
      </c>
      <c r="O3970" s="346">
        <v>0</v>
      </c>
      <c r="P3970" s="347">
        <v>0</v>
      </c>
      <c r="Q3970" s="348">
        <v>0.13262599469496023</v>
      </c>
      <c r="R3970" s="346">
        <v>0.1161745009663448</v>
      </c>
      <c r="S3970" s="347">
        <v>0.10676984457159584</v>
      </c>
      <c r="T3970" s="349">
        <v>7.3982701661678765E-2</v>
      </c>
      <c r="U3970" s="349">
        <v>0.49012370810936751</v>
      </c>
      <c r="V3970" s="361">
        <v>0</v>
      </c>
    </row>
    <row r="3971" spans="1:22" ht="16" hidden="1" customHeight="1" outlineLevel="1">
      <c r="A3971" s="65">
        <v>3962</v>
      </c>
      <c r="B3971" s="117">
        <v>1</v>
      </c>
      <c r="C3971" s="325">
        <v>7.7965670766372977E-5</v>
      </c>
      <c r="D3971" s="326">
        <v>9.7384581433039493E-5</v>
      </c>
      <c r="E3971" s="327">
        <v>7.8795746726496602E-5</v>
      </c>
      <c r="F3971" s="332">
        <v>0</v>
      </c>
      <c r="G3971" s="326">
        <v>0</v>
      </c>
      <c r="H3971" s="327">
        <v>0</v>
      </c>
      <c r="I3971" s="332">
        <v>0</v>
      </c>
      <c r="J3971" s="326">
        <v>0</v>
      </c>
      <c r="K3971" s="327">
        <v>0</v>
      </c>
      <c r="L3971" s="336">
        <v>2.3496792687798115E-6</v>
      </c>
      <c r="M3971" s="337">
        <v>1.1415525114155251E-4</v>
      </c>
      <c r="N3971" s="345">
        <v>0</v>
      </c>
      <c r="O3971" s="346">
        <v>0</v>
      </c>
      <c r="P3971" s="347">
        <v>0</v>
      </c>
      <c r="Q3971" s="348">
        <v>0.10610079575596817</v>
      </c>
      <c r="R3971" s="346">
        <v>0.13325288709865432</v>
      </c>
      <c r="S3971" s="347">
        <v>0.12788727328025418</v>
      </c>
      <c r="T3971" s="349">
        <v>6.6755599699869536E-2</v>
      </c>
      <c r="U3971" s="349">
        <v>0.45946641121078635</v>
      </c>
      <c r="V3971" s="361">
        <v>0</v>
      </c>
    </row>
    <row r="3972" spans="1:22" ht="16" hidden="1" customHeight="1" outlineLevel="1">
      <c r="A3972" s="65">
        <v>3963</v>
      </c>
      <c r="B3972" s="117">
        <v>1</v>
      </c>
      <c r="C3972" s="325">
        <v>7.6734370690938043E-5</v>
      </c>
      <c r="D3972" s="326">
        <v>9.2971265404830276E-5</v>
      </c>
      <c r="E3972" s="327">
        <v>7.5876905268896713E-5</v>
      </c>
      <c r="F3972" s="332">
        <v>0</v>
      </c>
      <c r="G3972" s="326">
        <v>0</v>
      </c>
      <c r="H3972" s="327">
        <v>0</v>
      </c>
      <c r="I3972" s="332">
        <v>0</v>
      </c>
      <c r="J3972" s="326">
        <v>0</v>
      </c>
      <c r="K3972" s="327">
        <v>0</v>
      </c>
      <c r="L3972" s="336">
        <v>1.1748396343899057E-6</v>
      </c>
      <c r="M3972" s="337">
        <v>1.1415525114155251E-4</v>
      </c>
      <c r="N3972" s="345">
        <v>0</v>
      </c>
      <c r="O3972" s="346">
        <v>0</v>
      </c>
      <c r="P3972" s="347">
        <v>0</v>
      </c>
      <c r="Q3972" s="348">
        <v>8.8417329796640146E-2</v>
      </c>
      <c r="R3972" s="346">
        <v>0.15185562146685222</v>
      </c>
      <c r="S3972" s="347">
        <v>0.10531221727803414</v>
      </c>
      <c r="T3972" s="349">
        <v>6.2381301144037622E-2</v>
      </c>
      <c r="U3972" s="349">
        <v>0.45907336894285578</v>
      </c>
      <c r="V3972" s="361">
        <v>0</v>
      </c>
    </row>
    <row r="3973" spans="1:22" ht="16" hidden="1" customHeight="1" outlineLevel="1">
      <c r="A3973" s="65">
        <v>3964</v>
      </c>
      <c r="B3973" s="117">
        <v>1</v>
      </c>
      <c r="C3973" s="325">
        <v>7.6584364590377431E-5</v>
      </c>
      <c r="D3973" s="326">
        <v>9.0599351063678187E-5</v>
      </c>
      <c r="E3973" s="327">
        <v>7.5513671665284284E-5</v>
      </c>
      <c r="F3973" s="332">
        <v>0</v>
      </c>
      <c r="G3973" s="326">
        <v>0</v>
      </c>
      <c r="H3973" s="327">
        <v>0</v>
      </c>
      <c r="I3973" s="332">
        <v>0</v>
      </c>
      <c r="J3973" s="326">
        <v>0</v>
      </c>
      <c r="K3973" s="327">
        <v>0</v>
      </c>
      <c r="L3973" s="336">
        <v>1.409807561267887E-5</v>
      </c>
      <c r="M3973" s="337">
        <v>1.1415525114155251E-4</v>
      </c>
      <c r="N3973" s="345">
        <v>0</v>
      </c>
      <c r="O3973" s="346">
        <v>0</v>
      </c>
      <c r="P3973" s="347">
        <v>0</v>
      </c>
      <c r="Q3973" s="348">
        <v>7.0733863837312116E-2</v>
      </c>
      <c r="R3973" s="346">
        <v>0.1439847092092694</v>
      </c>
      <c r="S3973" s="347">
        <v>6.7424303377966718E-2</v>
      </c>
      <c r="T3973" s="349">
        <v>5.9908871525523939E-2</v>
      </c>
      <c r="U3973" s="349">
        <v>0.44964035451252321</v>
      </c>
      <c r="V3973" s="361">
        <v>0</v>
      </c>
    </row>
    <row r="3974" spans="1:22" ht="16" hidden="1" customHeight="1" outlineLevel="1">
      <c r="A3974" s="65">
        <v>3965</v>
      </c>
      <c r="B3974" s="117">
        <v>1</v>
      </c>
      <c r="C3974" s="325">
        <v>7.8290683984254283E-5</v>
      </c>
      <c r="D3974" s="326">
        <v>9.0191070726266753E-5</v>
      </c>
      <c r="E3974" s="327">
        <v>7.6006631555901154E-5</v>
      </c>
      <c r="F3974" s="332">
        <v>0</v>
      </c>
      <c r="G3974" s="326">
        <v>0</v>
      </c>
      <c r="H3974" s="327">
        <v>0</v>
      </c>
      <c r="I3974" s="332">
        <v>0</v>
      </c>
      <c r="J3974" s="326">
        <v>0</v>
      </c>
      <c r="K3974" s="327">
        <v>0</v>
      </c>
      <c r="L3974" s="336">
        <v>3.7594868300476983E-5</v>
      </c>
      <c r="M3974" s="337">
        <v>1.1415525114155251E-4</v>
      </c>
      <c r="N3974" s="345">
        <v>2.8580159528673139E-4</v>
      </c>
      <c r="O3974" s="346">
        <v>5.2591629124832502E-4</v>
      </c>
      <c r="P3974" s="347">
        <v>2.6160209043903738E-4</v>
      </c>
      <c r="Q3974" s="348">
        <v>4.4208664898320073E-2</v>
      </c>
      <c r="R3974" s="346">
        <v>0.12510828442968566</v>
      </c>
      <c r="S3974" s="347">
        <v>5.3818060675502731E-2</v>
      </c>
      <c r="T3974" s="349">
        <v>6.1810740462842156E-2</v>
      </c>
      <c r="U3974" s="349">
        <v>0.4371612625057289</v>
      </c>
      <c r="V3974" s="361">
        <v>0</v>
      </c>
    </row>
    <row r="3975" spans="1:22" ht="16" hidden="1" customHeight="1" outlineLevel="1">
      <c r="A3975" s="65">
        <v>3966</v>
      </c>
      <c r="B3975" s="117">
        <v>1</v>
      </c>
      <c r="C3975" s="325">
        <v>8.3184633015043929E-5</v>
      </c>
      <c r="D3975" s="326">
        <v>8.9024555476519823E-5</v>
      </c>
      <c r="E3975" s="327">
        <v>7.7407675455549104E-5</v>
      </c>
      <c r="F3975" s="332">
        <v>0</v>
      </c>
      <c r="G3975" s="326">
        <v>0</v>
      </c>
      <c r="H3975" s="327">
        <v>0</v>
      </c>
      <c r="I3975" s="332">
        <v>0</v>
      </c>
      <c r="J3975" s="326">
        <v>0</v>
      </c>
      <c r="K3975" s="327">
        <v>0</v>
      </c>
      <c r="L3975" s="336">
        <v>9.3987170751192462E-5</v>
      </c>
      <c r="M3975" s="337">
        <v>1.1415525114155251E-4</v>
      </c>
      <c r="N3975" s="345">
        <v>1.6147790133700324E-2</v>
      </c>
      <c r="O3975" s="346">
        <v>2.5313704859470633E-2</v>
      </c>
      <c r="P3975" s="347">
        <v>2.5874600977139374E-2</v>
      </c>
      <c r="Q3975" s="348">
        <v>2.6525198938992044E-2</v>
      </c>
      <c r="R3975" s="346">
        <v>0.10914102446418256</v>
      </c>
      <c r="S3975" s="347">
        <v>4.3459056429257778E-2</v>
      </c>
      <c r="T3975" s="349">
        <v>6.5519384890612695E-2</v>
      </c>
      <c r="U3975" s="349">
        <v>0.4524899109550195</v>
      </c>
      <c r="V3975" s="361">
        <v>4.1358707902326333E-2</v>
      </c>
    </row>
    <row r="3976" spans="1:22" ht="16" hidden="1" customHeight="1" outlineLevel="1">
      <c r="A3976" s="65">
        <v>3967</v>
      </c>
      <c r="B3976" s="117">
        <v>1</v>
      </c>
      <c r="C3976" s="325">
        <v>1.0187914329740898E-4</v>
      </c>
      <c r="D3976" s="326">
        <v>9.4857131725254473E-5</v>
      </c>
      <c r="E3976" s="327">
        <v>8.7915504702908712E-5</v>
      </c>
      <c r="F3976" s="332">
        <v>0</v>
      </c>
      <c r="G3976" s="326">
        <v>0</v>
      </c>
      <c r="H3976" s="327">
        <v>0</v>
      </c>
      <c r="I3976" s="332">
        <v>0</v>
      </c>
      <c r="J3976" s="326">
        <v>0</v>
      </c>
      <c r="K3976" s="327">
        <v>0</v>
      </c>
      <c r="L3976" s="336">
        <v>1.8210014333043539E-4</v>
      </c>
      <c r="M3976" s="337">
        <v>1.1415525114155251E-4</v>
      </c>
      <c r="N3976" s="345">
        <v>7.9738645084998061E-2</v>
      </c>
      <c r="O3976" s="346">
        <v>0.12877799894874867</v>
      </c>
      <c r="P3976" s="347">
        <v>0.1084978551981034</v>
      </c>
      <c r="Q3976" s="348">
        <v>8.8417329796640146E-3</v>
      </c>
      <c r="R3976" s="346">
        <v>8.4082420281070686E-2</v>
      </c>
      <c r="S3976" s="347">
        <v>2.9219965229004781E-2</v>
      </c>
      <c r="T3976" s="349">
        <v>8.5013541498124442E-2</v>
      </c>
      <c r="U3976" s="349">
        <v>0.4873724122338538</v>
      </c>
      <c r="V3976" s="361">
        <v>0.11089963468687176</v>
      </c>
    </row>
    <row r="3977" spans="1:22" ht="16" hidden="1" customHeight="1" outlineLevel="1">
      <c r="A3977" s="65">
        <v>3968</v>
      </c>
      <c r="B3977" s="117">
        <v>1</v>
      </c>
      <c r="C3977" s="325">
        <v>1.2576761481168487E-4</v>
      </c>
      <c r="D3977" s="326">
        <v>1.105856456760089E-4</v>
      </c>
      <c r="E3977" s="327">
        <v>1.0568800602251693E-4</v>
      </c>
      <c r="F3977" s="332">
        <v>0</v>
      </c>
      <c r="G3977" s="326">
        <v>2.2640302773203658E-4</v>
      </c>
      <c r="H3977" s="327">
        <v>0</v>
      </c>
      <c r="I3977" s="332">
        <v>0</v>
      </c>
      <c r="J3977" s="326">
        <v>0</v>
      </c>
      <c r="K3977" s="327">
        <v>0</v>
      </c>
      <c r="L3977" s="336">
        <v>1.5860335064263727E-4</v>
      </c>
      <c r="M3977" s="337">
        <v>1.1415525114155251E-4</v>
      </c>
      <c r="N3977" s="345">
        <v>0.19291607681854372</v>
      </c>
      <c r="O3977" s="346">
        <v>0.26771414297208967</v>
      </c>
      <c r="P3977" s="347">
        <v>0.24961344463275151</v>
      </c>
      <c r="Q3977" s="348">
        <v>8.8417329796640146E-3</v>
      </c>
      <c r="R3977" s="346">
        <v>7.9942865887523001E-2</v>
      </c>
      <c r="S3977" s="347">
        <v>2.2891480251114565E-2</v>
      </c>
      <c r="T3977" s="349">
        <v>0.18191376385448779</v>
      </c>
      <c r="U3977" s="349">
        <v>0.59034948643165197</v>
      </c>
      <c r="V3977" s="361">
        <v>0.2622700778189534</v>
      </c>
    </row>
    <row r="3978" spans="1:22" ht="16" hidden="1" customHeight="1" outlineLevel="1">
      <c r="A3978" s="65">
        <v>3969</v>
      </c>
      <c r="B3978" s="117">
        <v>1</v>
      </c>
      <c r="C3978" s="325">
        <v>1.4647470694323801E-4</v>
      </c>
      <c r="D3978" s="326">
        <v>1.265280207558836E-4</v>
      </c>
      <c r="E3978" s="327">
        <v>1.2275998539230118E-4</v>
      </c>
      <c r="F3978" s="332">
        <v>0</v>
      </c>
      <c r="G3978" s="326">
        <v>3.6819667654359556E-4</v>
      </c>
      <c r="H3978" s="327">
        <v>0</v>
      </c>
      <c r="I3978" s="332">
        <v>0</v>
      </c>
      <c r="J3978" s="326">
        <v>0</v>
      </c>
      <c r="K3978" s="327">
        <v>0</v>
      </c>
      <c r="L3978" s="336">
        <v>1.4685495429873823E-4</v>
      </c>
      <c r="M3978" s="337">
        <v>1.1415525114155251E-4</v>
      </c>
      <c r="N3978" s="345">
        <v>0.32895763617502788</v>
      </c>
      <c r="O3978" s="346">
        <v>0.38255595823937572</v>
      </c>
      <c r="P3978" s="347">
        <v>0.39510123787941331</v>
      </c>
      <c r="Q3978" s="348">
        <v>8.8417329796640146E-3</v>
      </c>
      <c r="R3978" s="346">
        <v>5.817260074385882E-2</v>
      </c>
      <c r="S3978" s="347">
        <v>1.6288069007966779E-2</v>
      </c>
      <c r="T3978" s="349">
        <v>0.25485043760064152</v>
      </c>
      <c r="U3978" s="349">
        <v>0.72830732247526697</v>
      </c>
      <c r="V3978" s="361">
        <v>0.3964627584530685</v>
      </c>
    </row>
    <row r="3979" spans="1:22" ht="16" hidden="1" customHeight="1" outlineLevel="1">
      <c r="A3979" s="65">
        <v>3970</v>
      </c>
      <c r="B3979" s="117">
        <v>1</v>
      </c>
      <c r="C3979" s="325">
        <v>1.5303747384276433E-4</v>
      </c>
      <c r="D3979" s="326">
        <v>1.3459641789996654E-4</v>
      </c>
      <c r="E3979" s="327">
        <v>1.3050464472646623E-4</v>
      </c>
      <c r="F3979" s="332">
        <v>0</v>
      </c>
      <c r="G3979" s="326">
        <v>4.8664980703226428E-4</v>
      </c>
      <c r="H3979" s="327">
        <v>0</v>
      </c>
      <c r="I3979" s="332">
        <v>0</v>
      </c>
      <c r="J3979" s="326">
        <v>0</v>
      </c>
      <c r="K3979" s="327">
        <v>0</v>
      </c>
      <c r="L3979" s="336">
        <v>1.644775488145868E-4</v>
      </c>
      <c r="M3979" s="337">
        <v>1.1415525114155251E-4</v>
      </c>
      <c r="N3979" s="345">
        <v>0.42184315464321559</v>
      </c>
      <c r="O3979" s="346">
        <v>0.49064914891947814</v>
      </c>
      <c r="P3979" s="347">
        <v>0.49148486164739102</v>
      </c>
      <c r="Q3979" s="348">
        <v>8.8417329796640146E-3</v>
      </c>
      <c r="R3979" s="346">
        <v>4.4569480749302982E-2</v>
      </c>
      <c r="S3979" s="347">
        <v>2.0043662011063966E-2</v>
      </c>
      <c r="T3979" s="349">
        <v>0.1907574544130175</v>
      </c>
      <c r="U3979" s="349">
        <v>0.71985691371476068</v>
      </c>
      <c r="V3979" s="361">
        <v>0.42561151277183984</v>
      </c>
    </row>
    <row r="3980" spans="1:22" ht="16" hidden="1" customHeight="1" outlineLevel="1">
      <c r="A3980" s="65">
        <v>3971</v>
      </c>
      <c r="B3980" s="117">
        <v>1</v>
      </c>
      <c r="C3980" s="325">
        <v>1.5697513398248015E-4</v>
      </c>
      <c r="D3980" s="326">
        <v>1.3609344580380842E-4</v>
      </c>
      <c r="E3980" s="327">
        <v>1.3505803740032206E-4</v>
      </c>
      <c r="F3980" s="332">
        <v>0</v>
      </c>
      <c r="G3980" s="326">
        <v>5.5667136200093542E-4</v>
      </c>
      <c r="H3980" s="327">
        <v>0</v>
      </c>
      <c r="I3980" s="332">
        <v>0</v>
      </c>
      <c r="J3980" s="326">
        <v>0</v>
      </c>
      <c r="K3980" s="327">
        <v>0</v>
      </c>
      <c r="L3980" s="336">
        <v>1.8797434150238492E-4</v>
      </c>
      <c r="M3980" s="337">
        <v>1.1415525114155251E-4</v>
      </c>
      <c r="N3980" s="345">
        <v>0.50086729573999678</v>
      </c>
      <c r="O3980" s="346">
        <v>0.51524250930645998</v>
      </c>
      <c r="P3980" s="347">
        <v>0.56457989787221285</v>
      </c>
      <c r="Q3980" s="348">
        <v>1.7683465959328029E-2</v>
      </c>
      <c r="R3980" s="346">
        <v>4.6343392639256319E-2</v>
      </c>
      <c r="S3980" s="347">
        <v>2.6014224756422726E-2</v>
      </c>
      <c r="T3980" s="349">
        <v>0.17544740946760584</v>
      </c>
      <c r="U3980" s="349">
        <v>0.69185265212471059</v>
      </c>
      <c r="V3980" s="361">
        <v>0.40118091721917626</v>
      </c>
    </row>
    <row r="3981" spans="1:22" ht="16" hidden="1" customHeight="1" outlineLevel="1">
      <c r="A3981" s="65">
        <v>3972</v>
      </c>
      <c r="B3981" s="117">
        <v>1</v>
      </c>
      <c r="C3981" s="325">
        <v>1.5827518685400537E-4</v>
      </c>
      <c r="D3981" s="326">
        <v>1.2444773522716826E-4</v>
      </c>
      <c r="E3981" s="327">
        <v>1.4520263304406921E-4</v>
      </c>
      <c r="F3981" s="332">
        <v>2.4760089736567618E-4</v>
      </c>
      <c r="G3981" s="326">
        <v>6.5003343529249698E-4</v>
      </c>
      <c r="H3981" s="327">
        <v>0</v>
      </c>
      <c r="I3981" s="332">
        <v>0</v>
      </c>
      <c r="J3981" s="326">
        <v>0</v>
      </c>
      <c r="K3981" s="327">
        <v>0</v>
      </c>
      <c r="L3981" s="336">
        <v>2.0677177565262342E-4</v>
      </c>
      <c r="M3981" s="337">
        <v>1.1415525114155251E-4</v>
      </c>
      <c r="N3981" s="345">
        <v>0.49315065266725505</v>
      </c>
      <c r="O3981" s="346">
        <v>0.53180795997663022</v>
      </c>
      <c r="P3981" s="347">
        <v>0.57394505353008995</v>
      </c>
      <c r="Q3981" s="348">
        <v>2.6525198938992044E-2</v>
      </c>
      <c r="R3981" s="346">
        <v>4.4636927782808006E-2</v>
      </c>
      <c r="S3981" s="347">
        <v>4.5466536253334619E-2</v>
      </c>
      <c r="T3981" s="349">
        <v>0.15966189728786462</v>
      </c>
      <c r="U3981" s="349">
        <v>0.69568481423703332</v>
      </c>
      <c r="V3981" s="361">
        <v>0.38485059100444302</v>
      </c>
    </row>
    <row r="3982" spans="1:22" ht="16" hidden="1" customHeight="1" outlineLevel="1">
      <c r="A3982" s="65">
        <v>3973</v>
      </c>
      <c r="B3982" s="117">
        <v>1</v>
      </c>
      <c r="C3982" s="325">
        <v>1.4190577113032965E-4</v>
      </c>
      <c r="D3982" s="326">
        <v>1.2685853340997858E-4</v>
      </c>
      <c r="E3982" s="327">
        <v>1.456955929346861E-4</v>
      </c>
      <c r="F3982" s="332">
        <v>3.3763758731683108E-4</v>
      </c>
      <c r="G3982" s="326">
        <v>6.2494237809538982E-4</v>
      </c>
      <c r="H3982" s="327">
        <v>0</v>
      </c>
      <c r="I3982" s="332">
        <v>0</v>
      </c>
      <c r="J3982" s="326">
        <v>0</v>
      </c>
      <c r="K3982" s="327">
        <v>0</v>
      </c>
      <c r="L3982" s="336">
        <v>1.8797434150238492E-4</v>
      </c>
      <c r="M3982" s="337">
        <v>1.1415525114155251E-4</v>
      </c>
      <c r="N3982" s="345">
        <v>0.48457660480865311</v>
      </c>
      <c r="O3982" s="346">
        <v>0.53618435598273329</v>
      </c>
      <c r="P3982" s="347">
        <v>0.5271537903563891</v>
      </c>
      <c r="Q3982" s="348">
        <v>1.7683465959328029E-2</v>
      </c>
      <c r="R3982" s="346">
        <v>5.9605674017326873E-2</v>
      </c>
      <c r="S3982" s="347">
        <v>8.8842596715318495E-2</v>
      </c>
      <c r="T3982" s="349">
        <v>0.11544344449521597</v>
      </c>
      <c r="U3982" s="349">
        <v>0.6066607405507688</v>
      </c>
      <c r="V3982" s="361">
        <v>0.20964504808629411</v>
      </c>
    </row>
    <row r="3983" spans="1:22" ht="16" hidden="1" customHeight="1" outlineLevel="1">
      <c r="A3983" s="65">
        <v>3974</v>
      </c>
      <c r="B3983" s="117">
        <v>1</v>
      </c>
      <c r="C3983" s="325">
        <v>1.4321832451023492E-4</v>
      </c>
      <c r="D3983" s="326">
        <v>1.1972334846569318E-4</v>
      </c>
      <c r="E3983" s="327">
        <v>1.431010671945973E-4</v>
      </c>
      <c r="F3983" s="332">
        <v>3.8265593229240867E-4</v>
      </c>
      <c r="G3983" s="326">
        <v>6.617036944539423E-4</v>
      </c>
      <c r="H3983" s="327">
        <v>0</v>
      </c>
      <c r="I3983" s="332">
        <v>0</v>
      </c>
      <c r="J3983" s="326">
        <v>0</v>
      </c>
      <c r="K3983" s="327">
        <v>0</v>
      </c>
      <c r="L3983" s="336">
        <v>1.9032402077116473E-4</v>
      </c>
      <c r="M3983" s="337">
        <v>1.1415525114155251E-4</v>
      </c>
      <c r="N3983" s="345">
        <v>0.38668955842294761</v>
      </c>
      <c r="O3983" s="346">
        <v>0.54983639895363645</v>
      </c>
      <c r="P3983" s="347">
        <v>0.49040894376482941</v>
      </c>
      <c r="Q3983" s="348">
        <v>5.3050397877984087E-2</v>
      </c>
      <c r="R3983" s="346">
        <v>9.2467570825277276E-2</v>
      </c>
      <c r="S3983" s="347">
        <v>0.12004410340496423</v>
      </c>
      <c r="T3983" s="349">
        <v>0.11392194934536139</v>
      </c>
      <c r="U3983" s="349">
        <v>0.60184597276861984</v>
      </c>
      <c r="V3983" s="361">
        <v>0.19481873041027162</v>
      </c>
    </row>
    <row r="3984" spans="1:22" ht="16" hidden="1" customHeight="1" outlineLevel="1">
      <c r="A3984" s="65">
        <v>3975</v>
      </c>
      <c r="B3984" s="117">
        <v>1</v>
      </c>
      <c r="C3984" s="325">
        <v>1.4990609649356178E-4</v>
      </c>
      <c r="D3984" s="326">
        <v>1.1978167422818053E-4</v>
      </c>
      <c r="E3984" s="327">
        <v>1.4736906203704337E-4</v>
      </c>
      <c r="F3984" s="332">
        <v>3.8265593229240867E-4</v>
      </c>
      <c r="G3984" s="326">
        <v>6.943804201059886E-4</v>
      </c>
      <c r="H3984" s="327">
        <v>0</v>
      </c>
      <c r="I3984" s="332">
        <v>0</v>
      </c>
      <c r="J3984" s="326">
        <v>0</v>
      </c>
      <c r="K3984" s="327">
        <v>0</v>
      </c>
      <c r="L3984" s="336">
        <v>2.1382081345896285E-4</v>
      </c>
      <c r="M3984" s="337">
        <v>1.1415525114155251E-4</v>
      </c>
      <c r="N3984" s="345">
        <v>0.34324771593936443</v>
      </c>
      <c r="O3984" s="346">
        <v>0.50021159122175984</v>
      </c>
      <c r="P3984" s="347">
        <v>0.39975205236490763</v>
      </c>
      <c r="Q3984" s="348">
        <v>0.10610079575596817</v>
      </c>
      <c r="R3984" s="346">
        <v>0.12965955720108224</v>
      </c>
      <c r="S3984" s="347">
        <v>0.1683740175185505</v>
      </c>
      <c r="T3984" s="349">
        <v>0.16860068129326022</v>
      </c>
      <c r="U3984" s="349">
        <v>0.60783986735456041</v>
      </c>
      <c r="V3984" s="361">
        <v>0.22544095502331318</v>
      </c>
    </row>
    <row r="3985" spans="1:22" ht="16" hidden="1" customHeight="1" outlineLevel="1">
      <c r="A3985" s="65">
        <v>3976</v>
      </c>
      <c r="B3985" s="117">
        <v>1</v>
      </c>
      <c r="C3985" s="325">
        <v>1.5481254603273148E-4</v>
      </c>
      <c r="D3985" s="326">
        <v>1.2172586631109208E-4</v>
      </c>
      <c r="E3985" s="327">
        <v>1.4749878832404781E-4</v>
      </c>
      <c r="F3985" s="332">
        <v>4.5768650725170446E-4</v>
      </c>
      <c r="G3985" s="326">
        <v>7.025496015190002E-4</v>
      </c>
      <c r="H3985" s="327">
        <v>3.6280813496462574E-4</v>
      </c>
      <c r="I3985" s="332">
        <v>0</v>
      </c>
      <c r="J3985" s="326">
        <v>0</v>
      </c>
      <c r="K3985" s="327">
        <v>0</v>
      </c>
      <c r="L3985" s="336">
        <v>2.2321953053408208E-4</v>
      </c>
      <c r="M3985" s="337">
        <v>1.1415525114155251E-4</v>
      </c>
      <c r="N3985" s="345">
        <v>0.29237503197832626</v>
      </c>
      <c r="O3985" s="346">
        <v>0.43011182207512605</v>
      </c>
      <c r="P3985" s="347">
        <v>0.27937706390119094</v>
      </c>
      <c r="Q3985" s="348">
        <v>9.7259062776304167E-2</v>
      </c>
      <c r="R3985" s="346">
        <v>0.16364005414006902</v>
      </c>
      <c r="S3985" s="347">
        <v>0.20111614746903186</v>
      </c>
      <c r="T3985" s="349">
        <v>0.19731890224676535</v>
      </c>
      <c r="U3985" s="349">
        <v>0.65795275651570262</v>
      </c>
      <c r="V3985" s="361">
        <v>0.11606823255848242</v>
      </c>
    </row>
    <row r="3986" spans="1:22" ht="16" hidden="1" customHeight="1" outlineLevel="1">
      <c r="A3986" s="65">
        <v>3977</v>
      </c>
      <c r="B3986" s="117">
        <v>1</v>
      </c>
      <c r="C3986" s="325">
        <v>1.5446253179809006E-4</v>
      </c>
      <c r="D3986" s="326">
        <v>1.2567257623940253E-4</v>
      </c>
      <c r="E3986" s="327">
        <v>1.4713555472043536E-4</v>
      </c>
      <c r="F3986" s="332">
        <v>5.1771096721914083E-4</v>
      </c>
      <c r="G3986" s="326">
        <v>6.6578828516044772E-4</v>
      </c>
      <c r="H3986" s="327">
        <v>4.53510168705782E-4</v>
      </c>
      <c r="I3986" s="332">
        <v>0</v>
      </c>
      <c r="J3986" s="326">
        <v>0</v>
      </c>
      <c r="K3986" s="327">
        <v>0</v>
      </c>
      <c r="L3986" s="336">
        <v>2.2321953053408208E-4</v>
      </c>
      <c r="M3986" s="337">
        <v>1.1415525114155251E-4</v>
      </c>
      <c r="N3986" s="345">
        <v>0.18691424331752235</v>
      </c>
      <c r="O3986" s="346">
        <v>0.30179648413021648</v>
      </c>
      <c r="P3986" s="347">
        <v>0.1835986734328251</v>
      </c>
      <c r="Q3986" s="348">
        <v>7.0733863837312116E-2</v>
      </c>
      <c r="R3986" s="346">
        <v>0.17109946351335736</v>
      </c>
      <c r="S3986" s="347">
        <v>0.21649644171395205</v>
      </c>
      <c r="T3986" s="349">
        <v>0.22955558073430918</v>
      </c>
      <c r="U3986" s="349">
        <v>0.71229085005709791</v>
      </c>
      <c r="V3986" s="361">
        <v>6.2695015837022833E-2</v>
      </c>
    </row>
    <row r="3987" spans="1:22" ht="16" hidden="1" customHeight="1" outlineLevel="1">
      <c r="A3987" s="65">
        <v>3978</v>
      </c>
      <c r="B3987" s="117">
        <v>1</v>
      </c>
      <c r="C3987" s="325">
        <v>1.4878105073935725E-4</v>
      </c>
      <c r="D3987" s="326">
        <v>1.3074691757580166E-4</v>
      </c>
      <c r="E3987" s="327">
        <v>1.4387942491662394E-4</v>
      </c>
      <c r="F3987" s="332">
        <v>5.1020790972321141E-4</v>
      </c>
      <c r="G3987" s="326">
        <v>6.3019399471804017E-4</v>
      </c>
      <c r="H3987" s="327">
        <v>4.4343216495676445E-4</v>
      </c>
      <c r="I3987" s="332">
        <v>0</v>
      </c>
      <c r="J3987" s="326">
        <v>0</v>
      </c>
      <c r="K3987" s="327">
        <v>0</v>
      </c>
      <c r="L3987" s="336">
        <v>1.644775488145868E-4</v>
      </c>
      <c r="M3987" s="337">
        <v>1.1415525114155251E-4</v>
      </c>
      <c r="N3987" s="345">
        <v>0.10474628467258708</v>
      </c>
      <c r="O3987" s="346">
        <v>0.15286157044886298</v>
      </c>
      <c r="P3987" s="347">
        <v>9.0372279232359895E-2</v>
      </c>
      <c r="Q3987" s="348">
        <v>6.1892130857648102E-2</v>
      </c>
      <c r="R3987" s="346">
        <v>0.17743989189484902</v>
      </c>
      <c r="S3987" s="347">
        <v>0.16955671854685467</v>
      </c>
      <c r="T3987" s="349">
        <v>0.18885558547569928</v>
      </c>
      <c r="U3987" s="349">
        <v>0.71494388536562914</v>
      </c>
      <c r="V3987" s="361">
        <v>2.869602484493642E-2</v>
      </c>
    </row>
    <row r="3988" spans="1:22" ht="16" hidden="1" customHeight="1" outlineLevel="1">
      <c r="A3988" s="65">
        <v>3979</v>
      </c>
      <c r="B3988" s="117">
        <v>1</v>
      </c>
      <c r="C3988" s="325">
        <v>1.4128074571132714E-4</v>
      </c>
      <c r="D3988" s="326">
        <v>1.3208841011301065E-4</v>
      </c>
      <c r="E3988" s="327">
        <v>1.3722446639329619E-4</v>
      </c>
      <c r="F3988" s="332">
        <v>4.8019567973949298E-4</v>
      </c>
      <c r="G3988" s="326">
        <v>5.7534377665924773E-4</v>
      </c>
      <c r="H3988" s="327">
        <v>3.6280813496462574E-4</v>
      </c>
      <c r="I3988" s="332">
        <v>0</v>
      </c>
      <c r="J3988" s="326">
        <v>0</v>
      </c>
      <c r="K3988" s="327">
        <v>0</v>
      </c>
      <c r="L3988" s="336">
        <v>1.1748396343899057E-4</v>
      </c>
      <c r="M3988" s="337">
        <v>1.1415525114155251E-4</v>
      </c>
      <c r="N3988" s="345">
        <v>3.6153901803771524E-2</v>
      </c>
      <c r="O3988" s="346">
        <v>4.2074838874102183E-2</v>
      </c>
      <c r="P3988" s="347">
        <v>2.4723651369127853E-2</v>
      </c>
      <c r="Q3988" s="348">
        <v>8.8417329796640146E-3</v>
      </c>
      <c r="R3988" s="346">
        <v>0.16228761157620167</v>
      </c>
      <c r="S3988" s="347">
        <v>0.16379364571968064</v>
      </c>
      <c r="T3988" s="349">
        <v>0.19665324811870399</v>
      </c>
      <c r="U3988" s="349">
        <v>0.71769518124114284</v>
      </c>
      <c r="V3988" s="361">
        <v>0</v>
      </c>
    </row>
    <row r="3989" spans="1:22" ht="16" hidden="1" customHeight="1" outlineLevel="1">
      <c r="A3989" s="65">
        <v>3980</v>
      </c>
      <c r="B3989" s="117">
        <v>1</v>
      </c>
      <c r="C3989" s="325">
        <v>1.3782435514424326E-4</v>
      </c>
      <c r="D3989" s="326">
        <v>1.3253557429208029E-4</v>
      </c>
      <c r="E3989" s="327">
        <v>1.3682231490358242E-4</v>
      </c>
      <c r="F3989" s="332">
        <v>3.8265593229240867E-4</v>
      </c>
      <c r="G3989" s="326">
        <v>4.8781683294840878E-4</v>
      </c>
      <c r="H3989" s="327">
        <v>0</v>
      </c>
      <c r="I3989" s="332">
        <v>0</v>
      </c>
      <c r="J3989" s="326">
        <v>0</v>
      </c>
      <c r="K3989" s="327">
        <v>0</v>
      </c>
      <c r="L3989" s="336">
        <v>8.811297257924293E-5</v>
      </c>
      <c r="M3989" s="337">
        <v>1.1415525114155251E-4</v>
      </c>
      <c r="N3989" s="345">
        <v>5.0015279175178E-3</v>
      </c>
      <c r="O3989" s="346">
        <v>1.1246033816642422E-3</v>
      </c>
      <c r="P3989" s="347">
        <v>2.3369122813085698E-3</v>
      </c>
      <c r="Q3989" s="348">
        <v>8.8417329796640146E-3</v>
      </c>
      <c r="R3989" s="346">
        <v>0.11573531019444298</v>
      </c>
      <c r="S3989" s="347">
        <v>8.3204017839055303E-2</v>
      </c>
      <c r="T3989" s="349">
        <v>0.19788946292796081</v>
      </c>
      <c r="U3989" s="349">
        <v>0.74648552736705387</v>
      </c>
      <c r="V3989" s="361">
        <v>0</v>
      </c>
    </row>
    <row r="3990" spans="1:22" ht="16" hidden="1" customHeight="1" outlineLevel="1">
      <c r="A3990" s="65">
        <v>3981</v>
      </c>
      <c r="B3990" s="117">
        <v>1</v>
      </c>
      <c r="C3990" s="325">
        <v>1.3081782019722514E-4</v>
      </c>
      <c r="D3990" s="326">
        <v>1.3887364048237194E-4</v>
      </c>
      <c r="E3990" s="327">
        <v>1.3556396991963937E-4</v>
      </c>
      <c r="F3990" s="332">
        <v>2.8511618484532408E-4</v>
      </c>
      <c r="G3990" s="326">
        <v>4.2187986868624355E-4</v>
      </c>
      <c r="H3990" s="327">
        <v>0</v>
      </c>
      <c r="I3990" s="332">
        <v>0</v>
      </c>
      <c r="J3990" s="326">
        <v>0</v>
      </c>
      <c r="K3990" s="327">
        <v>0</v>
      </c>
      <c r="L3990" s="336">
        <v>5.8741981719495287E-5</v>
      </c>
      <c r="M3990" s="337">
        <v>1.1415525114155251E-4</v>
      </c>
      <c r="N3990" s="345">
        <v>0</v>
      </c>
      <c r="O3990" s="346">
        <v>0</v>
      </c>
      <c r="P3990" s="347">
        <v>0</v>
      </c>
      <c r="Q3990" s="348">
        <v>8.8417329796640146E-3</v>
      </c>
      <c r="R3990" s="346">
        <v>0.11871857446527373</v>
      </c>
      <c r="S3990" s="347">
        <v>0.11153176792521455</v>
      </c>
      <c r="T3990" s="349">
        <v>0.20121773356826772</v>
      </c>
      <c r="U3990" s="349">
        <v>0.75670462633324753</v>
      </c>
      <c r="V3990" s="361">
        <v>0</v>
      </c>
    </row>
    <row r="3991" spans="1:22" ht="16" hidden="1" customHeight="1" outlineLevel="1">
      <c r="A3991" s="65">
        <v>3982</v>
      </c>
      <c r="B3991" s="117">
        <v>1</v>
      </c>
      <c r="C3991" s="325">
        <v>1.2989278257710142E-4</v>
      </c>
      <c r="D3991" s="326">
        <v>1.3836815054081494E-4</v>
      </c>
      <c r="E3991" s="327">
        <v>1.362515192407629E-4</v>
      </c>
      <c r="F3991" s="332">
        <v>2.551039548616056E-4</v>
      </c>
      <c r="G3991" s="326">
        <v>3.0751132890408068E-4</v>
      </c>
      <c r="H3991" s="327">
        <v>0</v>
      </c>
      <c r="I3991" s="332">
        <v>0</v>
      </c>
      <c r="J3991" s="326">
        <v>0</v>
      </c>
      <c r="K3991" s="327">
        <v>0</v>
      </c>
      <c r="L3991" s="336">
        <v>3.7594868300476983E-5</v>
      </c>
      <c r="M3991" s="337">
        <v>1.1415525114155251E-4</v>
      </c>
      <c r="N3991" s="345">
        <v>0</v>
      </c>
      <c r="O3991" s="346">
        <v>0</v>
      </c>
      <c r="P3991" s="347">
        <v>0</v>
      </c>
      <c r="Q3991" s="348">
        <v>1.7683465959328029E-2</v>
      </c>
      <c r="R3991" s="346">
        <v>0.12290565602640351</v>
      </c>
      <c r="S3991" s="347">
        <v>5.5566173854523081E-2</v>
      </c>
      <c r="T3991" s="349">
        <v>0.2113927323829202</v>
      </c>
      <c r="U3991" s="349">
        <v>0.76053678844557027</v>
      </c>
      <c r="V3991" s="361">
        <v>0</v>
      </c>
    </row>
    <row r="3992" spans="1:22" ht="16" hidden="1" customHeight="1" outlineLevel="1">
      <c r="A3992" s="65">
        <v>3983</v>
      </c>
      <c r="B3992" s="117">
        <v>1</v>
      </c>
      <c r="C3992" s="325">
        <v>1.2029239214122289E-4</v>
      </c>
      <c r="D3992" s="326">
        <v>1.2755844255982673E-4</v>
      </c>
      <c r="E3992" s="327">
        <v>1.2586044365170729E-4</v>
      </c>
      <c r="F3992" s="332">
        <v>0</v>
      </c>
      <c r="G3992" s="326">
        <v>2.4332490351613225E-4</v>
      </c>
      <c r="H3992" s="327">
        <v>0</v>
      </c>
      <c r="I3992" s="332">
        <v>0</v>
      </c>
      <c r="J3992" s="326">
        <v>0</v>
      </c>
      <c r="K3992" s="327">
        <v>0</v>
      </c>
      <c r="L3992" s="336">
        <v>2.3496792687798115E-5</v>
      </c>
      <c r="M3992" s="337">
        <v>1.1415525114155251E-4</v>
      </c>
      <c r="N3992" s="345">
        <v>0</v>
      </c>
      <c r="O3992" s="346">
        <v>0</v>
      </c>
      <c r="P3992" s="347">
        <v>0</v>
      </c>
      <c r="Q3992" s="348">
        <v>1.7683465959328029E-2</v>
      </c>
      <c r="R3992" s="346">
        <v>0.11027864233420885</v>
      </c>
      <c r="S3992" s="347">
        <v>3.4407247162227796E-2</v>
      </c>
      <c r="T3992" s="349">
        <v>0.17192895193356711</v>
      </c>
      <c r="U3992" s="349">
        <v>0.6889048351152316</v>
      </c>
      <c r="V3992" s="361">
        <v>0</v>
      </c>
    </row>
    <row r="3993" spans="1:22" ht="16" hidden="1" customHeight="1" outlineLevel="1">
      <c r="A3993" s="65">
        <v>3984</v>
      </c>
      <c r="B3993" s="117">
        <v>1</v>
      </c>
      <c r="C3993" s="325">
        <v>1.1214206067743017E-4</v>
      </c>
      <c r="D3993" s="326">
        <v>1.1468789097095227E-4</v>
      </c>
      <c r="E3993" s="327">
        <v>1.1386076210379663E-4</v>
      </c>
      <c r="F3993" s="332">
        <v>0</v>
      </c>
      <c r="G3993" s="326">
        <v>2.1648330744480828E-4</v>
      </c>
      <c r="H3993" s="327">
        <v>0</v>
      </c>
      <c r="I3993" s="332">
        <v>0</v>
      </c>
      <c r="J3993" s="326">
        <v>0</v>
      </c>
      <c r="K3993" s="327">
        <v>0</v>
      </c>
      <c r="L3993" s="336">
        <v>9.3987170751192458E-6</v>
      </c>
      <c r="M3993" s="337">
        <v>1.1415525114155251E-4</v>
      </c>
      <c r="N3993" s="345">
        <v>0</v>
      </c>
      <c r="O3993" s="346">
        <v>0</v>
      </c>
      <c r="P3993" s="347">
        <v>0</v>
      </c>
      <c r="Q3993" s="348">
        <v>2.6525198938992044E-2</v>
      </c>
      <c r="R3993" s="346">
        <v>0.11836606179346282</v>
      </c>
      <c r="S3993" s="347">
        <v>4.9512615141890426E-2</v>
      </c>
      <c r="T3993" s="349">
        <v>0.11924718236985242</v>
      </c>
      <c r="U3993" s="349">
        <v>0.61550419157920566</v>
      </c>
      <c r="V3993" s="361">
        <v>0</v>
      </c>
    </row>
    <row r="3994" spans="1:22" ht="16" hidden="1" customHeight="1" outlineLevel="1">
      <c r="A3994" s="65">
        <v>3985</v>
      </c>
      <c r="B3994" s="117">
        <v>1</v>
      </c>
      <c r="C3994" s="325">
        <v>1.0464800590359009E-4</v>
      </c>
      <c r="D3994" s="326">
        <v>1.0275055158187537E-4</v>
      </c>
      <c r="E3994" s="327">
        <v>1.0075840711634823E-4</v>
      </c>
      <c r="F3994" s="332">
        <v>0</v>
      </c>
      <c r="G3994" s="326">
        <v>1.8614063362505081E-4</v>
      </c>
      <c r="H3994" s="327">
        <v>0</v>
      </c>
      <c r="I3994" s="332">
        <v>0</v>
      </c>
      <c r="J3994" s="326">
        <v>0</v>
      </c>
      <c r="K3994" s="327">
        <v>0</v>
      </c>
      <c r="L3994" s="336">
        <v>5.8741981719495289E-6</v>
      </c>
      <c r="M3994" s="337">
        <v>1.1415525114155251E-4</v>
      </c>
      <c r="N3994" s="345">
        <v>0</v>
      </c>
      <c r="O3994" s="346">
        <v>0</v>
      </c>
      <c r="P3994" s="347">
        <v>0</v>
      </c>
      <c r="Q3994" s="348">
        <v>3.5366931918656058E-2</v>
      </c>
      <c r="R3994" s="346">
        <v>0.11588853479142297</v>
      </c>
      <c r="S3994" s="347">
        <v>8.4277784536649678E-2</v>
      </c>
      <c r="T3994" s="349">
        <v>0.11477779036715459</v>
      </c>
      <c r="U3994" s="349">
        <v>0.54701657639231138</v>
      </c>
      <c r="V3994" s="361">
        <v>0</v>
      </c>
    </row>
    <row r="3995" spans="1:22" ht="16" hidden="1" customHeight="1" outlineLevel="1">
      <c r="A3995" s="65">
        <v>3986</v>
      </c>
      <c r="B3995" s="117">
        <v>1</v>
      </c>
      <c r="C3995" s="325">
        <v>9.8422752730325107E-5</v>
      </c>
      <c r="D3995" s="326">
        <v>9.6140298499976091E-5</v>
      </c>
      <c r="E3995" s="327">
        <v>9.349373504409961E-5</v>
      </c>
      <c r="F3995" s="332">
        <v>0</v>
      </c>
      <c r="G3995" s="326">
        <v>1.7913847812818363E-4</v>
      </c>
      <c r="H3995" s="327">
        <v>0</v>
      </c>
      <c r="I3995" s="332">
        <v>0</v>
      </c>
      <c r="J3995" s="326">
        <v>0</v>
      </c>
      <c r="K3995" s="327">
        <v>0</v>
      </c>
      <c r="L3995" s="336">
        <v>2.3496792687798115E-6</v>
      </c>
      <c r="M3995" s="337">
        <v>1.1415525114155251E-4</v>
      </c>
      <c r="N3995" s="345">
        <v>0</v>
      </c>
      <c r="O3995" s="346">
        <v>0</v>
      </c>
      <c r="P3995" s="347">
        <v>0</v>
      </c>
      <c r="Q3995" s="348">
        <v>3.5366931918656058E-2</v>
      </c>
      <c r="R3995" s="346">
        <v>0.1530613730037621</v>
      </c>
      <c r="S3995" s="347">
        <v>0.10132319599331632</v>
      </c>
      <c r="T3995" s="349">
        <v>7.4648355789740148E-2</v>
      </c>
      <c r="U3995" s="349">
        <v>0.48491589805928798</v>
      </c>
      <c r="V3995" s="361">
        <v>0</v>
      </c>
    </row>
    <row r="3996" spans="1:22" ht="16" hidden="1" customHeight="1" outlineLevel="1">
      <c r="A3996" s="65">
        <v>3987</v>
      </c>
      <c r="B3996" s="117">
        <v>1</v>
      </c>
      <c r="C3996" s="325">
        <v>9.4891359112960922E-5</v>
      </c>
      <c r="D3996" s="326">
        <v>9.1921401680058033E-5</v>
      </c>
      <c r="E3996" s="327">
        <v>8.9874371636675739E-5</v>
      </c>
      <c r="F3996" s="332">
        <v>0</v>
      </c>
      <c r="G3996" s="326">
        <v>0</v>
      </c>
      <c r="H3996" s="327">
        <v>0</v>
      </c>
      <c r="I3996" s="332">
        <v>0</v>
      </c>
      <c r="J3996" s="326">
        <v>0</v>
      </c>
      <c r="K3996" s="327">
        <v>0</v>
      </c>
      <c r="L3996" s="336">
        <v>1.1748396343899057E-6</v>
      </c>
      <c r="M3996" s="337">
        <v>1.1415525114155251E-4</v>
      </c>
      <c r="N3996" s="345">
        <v>0</v>
      </c>
      <c r="O3996" s="346">
        <v>0</v>
      </c>
      <c r="P3996" s="347">
        <v>0</v>
      </c>
      <c r="Q3996" s="348">
        <v>1.7683465959328029E-2</v>
      </c>
      <c r="R3996" s="346">
        <v>0.17475796461901327</v>
      </c>
      <c r="S3996" s="347">
        <v>9.5394131231594514E-2</v>
      </c>
      <c r="T3996" s="349">
        <v>6.7135973487333175E-2</v>
      </c>
      <c r="U3996" s="349">
        <v>0.46663943260051843</v>
      </c>
      <c r="V3996" s="361">
        <v>0</v>
      </c>
    </row>
    <row r="3997" spans="1:22" ht="16" hidden="1" customHeight="1" outlineLevel="1">
      <c r="A3997" s="65">
        <v>3988</v>
      </c>
      <c r="B3997" s="117">
        <v>1</v>
      </c>
      <c r="C3997" s="325">
        <v>9.4035074288927484E-5</v>
      </c>
      <c r="D3997" s="326">
        <v>9.0268838409583225E-5</v>
      </c>
      <c r="E3997" s="327">
        <v>8.833062882132291E-5</v>
      </c>
      <c r="F3997" s="332">
        <v>0</v>
      </c>
      <c r="G3997" s="326">
        <v>0</v>
      </c>
      <c r="H3997" s="327">
        <v>0</v>
      </c>
      <c r="I3997" s="332">
        <v>0</v>
      </c>
      <c r="J3997" s="326">
        <v>0</v>
      </c>
      <c r="K3997" s="327">
        <v>0</v>
      </c>
      <c r="L3997" s="336">
        <v>1.409807561267887E-5</v>
      </c>
      <c r="M3997" s="337">
        <v>1.1415525114155251E-4</v>
      </c>
      <c r="N3997" s="345">
        <v>0</v>
      </c>
      <c r="O3997" s="346">
        <v>0</v>
      </c>
      <c r="P3997" s="347">
        <v>0</v>
      </c>
      <c r="Q3997" s="348">
        <v>2.6525198938992044E-2</v>
      </c>
      <c r="R3997" s="346">
        <v>0.21821297024023342</v>
      </c>
      <c r="S3997" s="347">
        <v>0.11406316191637064</v>
      </c>
      <c r="T3997" s="349">
        <v>6.1049992887914871E-2</v>
      </c>
      <c r="U3997" s="349">
        <v>0.4497386150795058</v>
      </c>
      <c r="V3997" s="361">
        <v>0</v>
      </c>
    </row>
    <row r="3998" spans="1:22" ht="16" hidden="1" customHeight="1" outlineLevel="1">
      <c r="A3998" s="65">
        <v>3989</v>
      </c>
      <c r="B3998" s="117">
        <v>1</v>
      </c>
      <c r="C3998" s="325">
        <v>9.5178870805702085E-5</v>
      </c>
      <c r="D3998" s="326">
        <v>8.9374510051443899E-5</v>
      </c>
      <c r="E3998" s="327">
        <v>8.8577108766631351E-5</v>
      </c>
      <c r="F3998" s="332">
        <v>0</v>
      </c>
      <c r="G3998" s="326">
        <v>0</v>
      </c>
      <c r="H3998" s="327">
        <v>0</v>
      </c>
      <c r="I3998" s="332">
        <v>0</v>
      </c>
      <c r="J3998" s="326">
        <v>0</v>
      </c>
      <c r="K3998" s="327">
        <v>0</v>
      </c>
      <c r="L3998" s="336">
        <v>3.7594868300476983E-5</v>
      </c>
      <c r="M3998" s="337">
        <v>1.1415525114155251E-4</v>
      </c>
      <c r="N3998" s="345">
        <v>1.429007976433657E-4</v>
      </c>
      <c r="O3998" s="346">
        <v>5.2591629124832502E-4</v>
      </c>
      <c r="P3998" s="347">
        <v>6.9177006362317766E-4</v>
      </c>
      <c r="Q3998" s="348">
        <v>3.5366931918656058E-2</v>
      </c>
      <c r="R3998" s="346">
        <v>0.20230384096677539</v>
      </c>
      <c r="S3998" s="347">
        <v>9.950764646722314E-2</v>
      </c>
      <c r="T3998" s="349">
        <v>7.0178963787042331E-2</v>
      </c>
      <c r="U3998" s="349">
        <v>0.45504468569656792</v>
      </c>
      <c r="V3998" s="361">
        <v>0</v>
      </c>
    </row>
    <row r="3999" spans="1:22" ht="16" hidden="1" customHeight="1" outlineLevel="1">
      <c r="A3999" s="65">
        <v>3990</v>
      </c>
      <c r="B3999" s="117">
        <v>1</v>
      </c>
      <c r="C3999" s="325">
        <v>9.6397670372756972E-5</v>
      </c>
      <c r="D3999" s="326">
        <v>8.8149669039209625E-5</v>
      </c>
      <c r="E3999" s="327">
        <v>8.8123066762115811E-5</v>
      </c>
      <c r="F3999" s="332">
        <v>0</v>
      </c>
      <c r="G3999" s="326">
        <v>0</v>
      </c>
      <c r="H3999" s="327">
        <v>0</v>
      </c>
      <c r="I3999" s="332">
        <v>0</v>
      </c>
      <c r="J3999" s="326">
        <v>0</v>
      </c>
      <c r="K3999" s="327">
        <v>0</v>
      </c>
      <c r="L3999" s="336">
        <v>9.3987170751192462E-5</v>
      </c>
      <c r="M3999" s="337">
        <v>1.1415525114155251E-4</v>
      </c>
      <c r="N3999" s="345">
        <v>1.7862599705420715E-2</v>
      </c>
      <c r="O3999" s="346">
        <v>2.1096889465023409E-2</v>
      </c>
      <c r="P3999" s="347">
        <v>1.5265459503556875E-2</v>
      </c>
      <c r="Q3999" s="348">
        <v>1.7683465959328029E-2</v>
      </c>
      <c r="R3999" s="346">
        <v>0.17548313212241468</v>
      </c>
      <c r="S3999" s="347">
        <v>6.3793204325780353E-2</v>
      </c>
      <c r="T3999" s="349">
        <v>9.2716110694263235E-2</v>
      </c>
      <c r="U3999" s="349">
        <v>0.4664429114665532</v>
      </c>
      <c r="V3999" s="361">
        <v>0</v>
      </c>
    </row>
    <row r="4000" spans="1:22" ht="16" hidden="1" customHeight="1" outlineLevel="1">
      <c r="A4000" s="65">
        <v>3991</v>
      </c>
      <c r="B4000" s="117">
        <v>1</v>
      </c>
      <c r="C4000" s="325">
        <v>1.0919194069973834E-4</v>
      </c>
      <c r="D4000" s="326">
        <v>9.2737962354880887E-5</v>
      </c>
      <c r="E4000" s="327">
        <v>9.7126071080223919E-5</v>
      </c>
      <c r="F4000" s="332">
        <v>0</v>
      </c>
      <c r="G4000" s="326">
        <v>0</v>
      </c>
      <c r="H4000" s="327">
        <v>0</v>
      </c>
      <c r="I4000" s="332">
        <v>0</v>
      </c>
      <c r="J4000" s="326">
        <v>0</v>
      </c>
      <c r="K4000" s="327">
        <v>0</v>
      </c>
      <c r="L4000" s="336">
        <v>1.8210014333043539E-4</v>
      </c>
      <c r="M4000" s="337">
        <v>1.1415525114155251E-4</v>
      </c>
      <c r="N4000" s="345">
        <v>4.9586576782247899E-2</v>
      </c>
      <c r="O4000" s="346">
        <v>0.1212264765861734</v>
      </c>
      <c r="P4000" s="347">
        <v>5.8538853317531059E-2</v>
      </c>
      <c r="Q4000" s="348">
        <v>1.7683465959328029E-2</v>
      </c>
      <c r="R4000" s="346">
        <v>0.14236402509693011</v>
      </c>
      <c r="S4000" s="347">
        <v>2.4323169181240393E-2</v>
      </c>
      <c r="T4000" s="349">
        <v>0.10184508159339069</v>
      </c>
      <c r="U4000" s="349">
        <v>0.56332783051142821</v>
      </c>
      <c r="V4000" s="361">
        <v>2.3958779676052713E-2</v>
      </c>
    </row>
    <row r="4001" spans="1:22" ht="16" hidden="1" customHeight="1" outlineLevel="1">
      <c r="A4001" s="65">
        <v>3992</v>
      </c>
      <c r="B4001" s="117">
        <v>1</v>
      </c>
      <c r="C4001" s="325">
        <v>1.2974902673073085E-4</v>
      </c>
      <c r="D4001" s="326">
        <v>1.0976908500118606E-4</v>
      </c>
      <c r="E4001" s="327">
        <v>1.1539153229044902E-4</v>
      </c>
      <c r="F4001" s="332">
        <v>0</v>
      </c>
      <c r="G4001" s="326">
        <v>2.7191703846167286E-4</v>
      </c>
      <c r="H4001" s="327">
        <v>0</v>
      </c>
      <c r="I4001" s="332">
        <v>0</v>
      </c>
      <c r="J4001" s="326">
        <v>0</v>
      </c>
      <c r="K4001" s="327">
        <v>0</v>
      </c>
      <c r="L4001" s="336">
        <v>1.5860335064263727E-4</v>
      </c>
      <c r="M4001" s="337">
        <v>1.1415525114155251E-4</v>
      </c>
      <c r="N4001" s="345">
        <v>0.11917926523456701</v>
      </c>
      <c r="O4001" s="346">
        <v>0.24468355084754015</v>
      </c>
      <c r="P4001" s="347">
        <v>0.17112230836168132</v>
      </c>
      <c r="Q4001" s="348">
        <v>2.6525198938992044E-2</v>
      </c>
      <c r="R4001" s="346">
        <v>0.13316681215318046</v>
      </c>
      <c r="S4001" s="347">
        <v>1.6054640726346166E-2</v>
      </c>
      <c r="T4001" s="349">
        <v>0.19598759399064258</v>
      </c>
      <c r="U4001" s="349">
        <v>0.62582155111238202</v>
      </c>
      <c r="V4001" s="361">
        <v>0.1110065185424151</v>
      </c>
    </row>
    <row r="4002" spans="1:22" ht="16" hidden="1" customHeight="1" outlineLevel="1">
      <c r="A4002" s="65">
        <v>3993</v>
      </c>
      <c r="B4002" s="117">
        <v>1</v>
      </c>
      <c r="C4002" s="325">
        <v>1.4905606192371835E-4</v>
      </c>
      <c r="D4002" s="326">
        <v>1.256336923977443E-4</v>
      </c>
      <c r="E4002" s="327">
        <v>1.3350132195626878E-4</v>
      </c>
      <c r="F4002" s="332">
        <v>0</v>
      </c>
      <c r="G4002" s="326">
        <v>3.4193859343034395E-4</v>
      </c>
      <c r="H4002" s="327">
        <v>0</v>
      </c>
      <c r="I4002" s="332">
        <v>0</v>
      </c>
      <c r="J4002" s="326">
        <v>0</v>
      </c>
      <c r="K4002" s="327">
        <v>0</v>
      </c>
      <c r="L4002" s="336">
        <v>1.4685495429873823E-4</v>
      </c>
      <c r="M4002" s="337">
        <v>1.1415525114155251E-4</v>
      </c>
      <c r="N4002" s="345">
        <v>0.20220462866536248</v>
      </c>
      <c r="O4002" s="346">
        <v>0.35957582052387593</v>
      </c>
      <c r="P4002" s="347">
        <v>0.25838387613037572</v>
      </c>
      <c r="Q4002" s="348">
        <v>4.4208664898320073E-2</v>
      </c>
      <c r="R4002" s="346">
        <v>0.12032037126309898</v>
      </c>
      <c r="S4002" s="347">
        <v>1.5421792228557144E-2</v>
      </c>
      <c r="T4002" s="349">
        <v>0.26997029565232139</v>
      </c>
      <c r="U4002" s="349">
        <v>0.72535950546578809</v>
      </c>
      <c r="V4002" s="361">
        <v>0.17906099627880359</v>
      </c>
    </row>
    <row r="4003" spans="1:22" ht="16" hidden="1" customHeight="1" outlineLevel="1">
      <c r="A4003" s="65">
        <v>3994</v>
      </c>
      <c r="B4003" s="117">
        <v>1</v>
      </c>
      <c r="C4003" s="325">
        <v>1.5620010246291703E-4</v>
      </c>
      <c r="D4003" s="326">
        <v>1.303969630008776E-4</v>
      </c>
      <c r="E4003" s="327">
        <v>1.4356808182781327E-4</v>
      </c>
      <c r="F4003" s="332">
        <v>0</v>
      </c>
      <c r="G4003" s="326">
        <v>4.5864118504479581E-4</v>
      </c>
      <c r="H4003" s="327">
        <v>0</v>
      </c>
      <c r="I4003" s="332">
        <v>0</v>
      </c>
      <c r="J4003" s="326">
        <v>0</v>
      </c>
      <c r="K4003" s="327">
        <v>0</v>
      </c>
      <c r="L4003" s="336">
        <v>1.644775488145868E-4</v>
      </c>
      <c r="M4003" s="337">
        <v>1.1415525114155251E-4</v>
      </c>
      <c r="N4003" s="345">
        <v>0.34167580716528739</v>
      </c>
      <c r="O4003" s="346">
        <v>0.48024153415152171</v>
      </c>
      <c r="P4003" s="347">
        <v>0.35116359172421652</v>
      </c>
      <c r="Q4003" s="348">
        <v>4.4208664898320073E-2</v>
      </c>
      <c r="R4003" s="346">
        <v>0.11346978149363672</v>
      </c>
      <c r="S4003" s="347">
        <v>2.8628614714852705E-2</v>
      </c>
      <c r="T4003" s="349">
        <v>0.23678268269611843</v>
      </c>
      <c r="U4003" s="349">
        <v>0.71966039258079539</v>
      </c>
      <c r="V4003" s="361">
        <v>0.15556181718158546</v>
      </c>
    </row>
    <row r="4004" spans="1:22" ht="16" hidden="1" customHeight="1" outlineLevel="1">
      <c r="A4004" s="65">
        <v>3995</v>
      </c>
      <c r="B4004" s="117">
        <v>1</v>
      </c>
      <c r="C4004" s="325">
        <v>1.5890646252719791E-4</v>
      </c>
      <c r="D4004" s="326">
        <v>1.3183566514223213E-4</v>
      </c>
      <c r="E4004" s="327">
        <v>1.4594207287999453E-4</v>
      </c>
      <c r="F4004" s="332">
        <v>2.4009783986974649E-4</v>
      </c>
      <c r="G4004" s="326">
        <v>4.8898385886455328E-4</v>
      </c>
      <c r="H4004" s="327">
        <v>0</v>
      </c>
      <c r="I4004" s="332">
        <v>0</v>
      </c>
      <c r="J4004" s="326">
        <v>0</v>
      </c>
      <c r="K4004" s="327">
        <v>0</v>
      </c>
      <c r="L4004" s="336">
        <v>1.8797434150238492E-4</v>
      </c>
      <c r="M4004" s="337">
        <v>1.1415525114155251E-4</v>
      </c>
      <c r="N4004" s="345">
        <v>0.4347042264311185</v>
      </c>
      <c r="O4004" s="346">
        <v>0.47174893322749084</v>
      </c>
      <c r="P4004" s="347">
        <v>0.3403548548994132</v>
      </c>
      <c r="Q4004" s="348">
        <v>7.9575596816976138E-2</v>
      </c>
      <c r="R4004" s="346">
        <v>0.13213377886301575</v>
      </c>
      <c r="S4004" s="347">
        <v>5.5249749605628562E-2</v>
      </c>
      <c r="T4004" s="349">
        <v>0.22898502005311372</v>
      </c>
      <c r="U4004" s="349">
        <v>0.70059784258616487</v>
      </c>
      <c r="V4004" s="361">
        <v>0.12597789287953196</v>
      </c>
    </row>
    <row r="4005" spans="1:22" ht="16" hidden="1" customHeight="1" outlineLevel="1">
      <c r="A4005" s="65">
        <v>3996</v>
      </c>
      <c r="B4005" s="117">
        <v>1</v>
      </c>
      <c r="C4005" s="325">
        <v>1.6073778700487527E-4</v>
      </c>
      <c r="D4005" s="326">
        <v>1.3109687215072575E-4</v>
      </c>
      <c r="E4005" s="327">
        <v>1.4937981948561218E-4</v>
      </c>
      <c r="F4005" s="332">
        <v>3.0012229983718318E-4</v>
      </c>
      <c r="G4005" s="326">
        <v>5.0940681239708245E-4</v>
      </c>
      <c r="H4005" s="327">
        <v>4.031201499606951E-4</v>
      </c>
      <c r="I4005" s="332">
        <v>0</v>
      </c>
      <c r="J4005" s="326">
        <v>0</v>
      </c>
      <c r="K4005" s="327">
        <v>0</v>
      </c>
      <c r="L4005" s="336">
        <v>2.0677177565262342E-4</v>
      </c>
      <c r="M4005" s="337">
        <v>1.1415525114155251E-4</v>
      </c>
      <c r="N4005" s="345">
        <v>0.44470728226615408</v>
      </c>
      <c r="O4005" s="346">
        <v>0.44278344044689283</v>
      </c>
      <c r="P4005" s="347">
        <v>0.30316733939690549</v>
      </c>
      <c r="Q4005" s="348">
        <v>7.0733863837312116E-2</v>
      </c>
      <c r="R4005" s="346">
        <v>0.20087995114920909</v>
      </c>
      <c r="S4005" s="347">
        <v>0.12750341268428683</v>
      </c>
      <c r="T4005" s="349">
        <v>0.18276960487628097</v>
      </c>
      <c r="U4005" s="349">
        <v>0.67200401759421891</v>
      </c>
      <c r="V4005" s="361">
        <v>0.25181836365907995</v>
      </c>
    </row>
    <row r="4006" spans="1:22" ht="16" hidden="1" customHeight="1" outlineLevel="1">
      <c r="A4006" s="65">
        <v>3997</v>
      </c>
      <c r="B4006" s="117">
        <v>1</v>
      </c>
      <c r="C4006" s="325">
        <v>1.5069987877569497E-4</v>
      </c>
      <c r="D4006" s="326">
        <v>1.3020254379258642E-4</v>
      </c>
      <c r="E4006" s="327">
        <v>1.4539722247457589E-4</v>
      </c>
      <c r="F4006" s="332">
        <v>3.3763758731683108E-4</v>
      </c>
      <c r="G4006" s="326">
        <v>5.2457814930696105E-4</v>
      </c>
      <c r="H4006" s="327">
        <v>4.9382218370185135E-4</v>
      </c>
      <c r="I4006" s="332">
        <v>0</v>
      </c>
      <c r="J4006" s="326">
        <v>0</v>
      </c>
      <c r="K4006" s="327">
        <v>0</v>
      </c>
      <c r="L4006" s="336">
        <v>1.8797434150238492E-4</v>
      </c>
      <c r="M4006" s="337">
        <v>1.1415525114155251E-4</v>
      </c>
      <c r="N4006" s="345">
        <v>0.50572592285987128</v>
      </c>
      <c r="O4006" s="346">
        <v>0.39435817140515256</v>
      </c>
      <c r="P4006" s="347">
        <v>0.33799695043825334</v>
      </c>
      <c r="Q4006" s="348">
        <v>9.7259062776304167E-2</v>
      </c>
      <c r="R4006" s="346">
        <v>0.24420753406265647</v>
      </c>
      <c r="S4006" s="347">
        <v>7.7892241954921448E-2</v>
      </c>
      <c r="T4006" s="349">
        <v>0.14910652468574848</v>
      </c>
      <c r="U4006" s="349">
        <v>0.63427195987288831</v>
      </c>
      <c r="V4006" s="361">
        <v>0.28693734476603311</v>
      </c>
    </row>
    <row r="4007" spans="1:22" ht="16" hidden="1" customHeight="1" outlineLevel="1">
      <c r="A4007" s="65">
        <v>3998</v>
      </c>
      <c r="B4007" s="117">
        <v>1</v>
      </c>
      <c r="C4007" s="325">
        <v>1.5546882272268411E-4</v>
      </c>
      <c r="D4007" s="326">
        <v>1.2386447760229479E-4</v>
      </c>
      <c r="E4007" s="327">
        <v>1.3901468915395745E-4</v>
      </c>
      <c r="F4007" s="332">
        <v>4.2017121977205656E-4</v>
      </c>
      <c r="G4007" s="326">
        <v>5.6600756933009152E-4</v>
      </c>
      <c r="H4007" s="327">
        <v>0</v>
      </c>
      <c r="I4007" s="332">
        <v>0</v>
      </c>
      <c r="J4007" s="326">
        <v>0</v>
      </c>
      <c r="K4007" s="327">
        <v>0</v>
      </c>
      <c r="L4007" s="336">
        <v>1.9032402077116473E-4</v>
      </c>
      <c r="M4007" s="337">
        <v>1.1415525114155251E-4</v>
      </c>
      <c r="N4007" s="345">
        <v>0.6200465609745639</v>
      </c>
      <c r="O4007" s="346">
        <v>0.37197857533336526</v>
      </c>
      <c r="P4007" s="347">
        <v>0.3352813938824864</v>
      </c>
      <c r="Q4007" s="348">
        <v>0.14146772767462423</v>
      </c>
      <c r="R4007" s="346">
        <v>0.22662117469372633</v>
      </c>
      <c r="S4007" s="347">
        <v>0.13517540974806275</v>
      </c>
      <c r="T4007" s="349">
        <v>0.1354130683370573</v>
      </c>
      <c r="U4007" s="349">
        <v>0.62513372714350357</v>
      </c>
      <c r="V4007" s="361">
        <v>0.25098619649806669</v>
      </c>
    </row>
    <row r="4008" spans="1:22" ht="16" hidden="1" customHeight="1" outlineLevel="1">
      <c r="A4008" s="65">
        <v>3999</v>
      </c>
      <c r="B4008" s="117">
        <v>1</v>
      </c>
      <c r="C4008" s="325">
        <v>1.6091904437638598E-4</v>
      </c>
      <c r="D4008" s="326">
        <v>1.245060609896556E-4</v>
      </c>
      <c r="E4008" s="327">
        <v>1.4221892844296712E-4</v>
      </c>
      <c r="F4008" s="332">
        <v>4.5018344975577477E-4</v>
      </c>
      <c r="G4008" s="326">
        <v>5.4675164171370707E-4</v>
      </c>
      <c r="H4008" s="327">
        <v>0</v>
      </c>
      <c r="I4008" s="332">
        <v>0</v>
      </c>
      <c r="J4008" s="326">
        <v>0</v>
      </c>
      <c r="K4008" s="327">
        <v>0</v>
      </c>
      <c r="L4008" s="336">
        <v>2.1382081345896285E-4</v>
      </c>
      <c r="M4008" s="337">
        <v>1.1415525114155251E-4</v>
      </c>
      <c r="N4008" s="345">
        <v>0.51429997071847322</v>
      </c>
      <c r="O4008" s="346">
        <v>0.32336799232424157</v>
      </c>
      <c r="P4008" s="347">
        <v>0.28141586717797129</v>
      </c>
      <c r="Q4008" s="348">
        <v>0.10610079575596817</v>
      </c>
      <c r="R4008" s="346">
        <v>0.21976741174286096</v>
      </c>
      <c r="S4008" s="347">
        <v>0.18439753900449454</v>
      </c>
      <c r="T4008" s="349">
        <v>0.18276960487628097</v>
      </c>
      <c r="U4008" s="349">
        <v>0.66443795393655636</v>
      </c>
      <c r="V4008" s="361">
        <v>0.14134626439437917</v>
      </c>
    </row>
    <row r="4009" spans="1:22" ht="16" hidden="1" customHeight="1" outlineLevel="1">
      <c r="A4009" s="65">
        <v>4000</v>
      </c>
      <c r="B4009" s="117">
        <v>1</v>
      </c>
      <c r="C4009" s="325">
        <v>1.6153781954119848E-4</v>
      </c>
      <c r="D4009" s="326">
        <v>1.2510876053535818E-4</v>
      </c>
      <c r="E4009" s="327">
        <v>1.4255621678917866E-4</v>
      </c>
      <c r="F4009" s="332">
        <v>4.8769873723542267E-4</v>
      </c>
      <c r="G4009" s="326">
        <v>5.5608784904286328E-4</v>
      </c>
      <c r="H4009" s="327">
        <v>0</v>
      </c>
      <c r="I4009" s="332">
        <v>0</v>
      </c>
      <c r="J4009" s="326">
        <v>0</v>
      </c>
      <c r="K4009" s="327">
        <v>0</v>
      </c>
      <c r="L4009" s="336">
        <v>2.2321953053408208E-4</v>
      </c>
      <c r="M4009" s="337">
        <v>1.1415525114155251E-4</v>
      </c>
      <c r="N4009" s="345">
        <v>0.43499002802640524</v>
      </c>
      <c r="O4009" s="346">
        <v>0.22490613810965895</v>
      </c>
      <c r="P4009" s="347">
        <v>0.2665000403776685</v>
      </c>
      <c r="Q4009" s="348">
        <v>4.4208664898320073E-2</v>
      </c>
      <c r="R4009" s="346">
        <v>0.19571290491734317</v>
      </c>
      <c r="S4009" s="347">
        <v>0.24287896744614104</v>
      </c>
      <c r="T4009" s="349">
        <v>0.21557684404502025</v>
      </c>
      <c r="U4009" s="349">
        <v>0.68399180676610005</v>
      </c>
      <c r="V4009" s="361">
        <v>0.10072276472696548</v>
      </c>
    </row>
    <row r="4010" spans="1:22" ht="16" hidden="1" customHeight="1" outlineLevel="1">
      <c r="A4010" s="65">
        <v>4001</v>
      </c>
      <c r="B4010" s="117">
        <v>1</v>
      </c>
      <c r="C4010" s="325">
        <v>1.6278787037920348E-4</v>
      </c>
      <c r="D4010" s="326">
        <v>1.2938598311776358E-4</v>
      </c>
      <c r="E4010" s="327">
        <v>1.4255621678917866E-4</v>
      </c>
      <c r="F4010" s="332">
        <v>4.0516510478019719E-4</v>
      </c>
      <c r="G4010" s="326">
        <v>5.3041327888768376E-4</v>
      </c>
      <c r="H4010" s="327">
        <v>0</v>
      </c>
      <c r="I4010" s="332">
        <v>0</v>
      </c>
      <c r="J4010" s="326">
        <v>0</v>
      </c>
      <c r="K4010" s="327">
        <v>0</v>
      </c>
      <c r="L4010" s="336">
        <v>2.2321953053408208E-4</v>
      </c>
      <c r="M4010" s="337">
        <v>1.1415525114155251E-4</v>
      </c>
      <c r="N4010" s="345">
        <v>0.29837686547934761</v>
      </c>
      <c r="O4010" s="346">
        <v>0.20865459146523826</v>
      </c>
      <c r="P4010" s="347">
        <v>0.15856239422413357</v>
      </c>
      <c r="Q4010" s="348">
        <v>2.6525198938992044E-2</v>
      </c>
      <c r="R4010" s="346">
        <v>0.2187829367252806</v>
      </c>
      <c r="S4010" s="347">
        <v>0.25190483834973515</v>
      </c>
      <c r="T4010" s="349">
        <v>0.2332642251620797</v>
      </c>
      <c r="U4010" s="349">
        <v>0.7125856317580459</v>
      </c>
      <c r="V4010" s="361">
        <v>0.12714598072939359</v>
      </c>
    </row>
    <row r="4011" spans="1:22" ht="16" hidden="1" customHeight="1" outlineLevel="1">
      <c r="A4011" s="65">
        <v>4002</v>
      </c>
      <c r="B4011" s="117">
        <v>1</v>
      </c>
      <c r="C4011" s="325">
        <v>1.55693831873525E-4</v>
      </c>
      <c r="D4011" s="326">
        <v>1.2948319272190916E-4</v>
      </c>
      <c r="E4011" s="327">
        <v>1.407400487711165E-4</v>
      </c>
      <c r="F4011" s="332">
        <v>3.2263147232497198E-4</v>
      </c>
      <c r="G4011" s="326">
        <v>5.1874301972623855E-4</v>
      </c>
      <c r="H4011" s="327">
        <v>0</v>
      </c>
      <c r="I4011" s="332">
        <v>0</v>
      </c>
      <c r="J4011" s="326">
        <v>0</v>
      </c>
      <c r="K4011" s="327">
        <v>0</v>
      </c>
      <c r="L4011" s="336">
        <v>1.644775488145868E-4</v>
      </c>
      <c r="M4011" s="337">
        <v>1.1415525114155251E-4</v>
      </c>
      <c r="N4011" s="345">
        <v>0.15004583752553399</v>
      </c>
      <c r="O4011" s="346">
        <v>0.11209790769625021</v>
      </c>
      <c r="P4011" s="347">
        <v>0.1420574565501489</v>
      </c>
      <c r="Q4011" s="348">
        <v>1.7683465959328029E-2</v>
      </c>
      <c r="R4011" s="346">
        <v>0.24406718881556058</v>
      </c>
      <c r="S4011" s="347">
        <v>0.20778699505925247</v>
      </c>
      <c r="T4011" s="349">
        <v>0.23088688899043194</v>
      </c>
      <c r="U4011" s="349">
        <v>0.73430121706120755</v>
      </c>
      <c r="V4011" s="361">
        <v>2.5964378879704229E-2</v>
      </c>
    </row>
    <row r="4012" spans="1:22" ht="16" hidden="1" customHeight="1" outlineLevel="1">
      <c r="A4012" s="65">
        <v>4003</v>
      </c>
      <c r="B4012" s="117">
        <v>1</v>
      </c>
      <c r="C4012" s="325">
        <v>1.4808727252426447E-4</v>
      </c>
      <c r="D4012" s="326">
        <v>1.2942486695942181E-4</v>
      </c>
      <c r="E4012" s="327">
        <v>1.3940386801497077E-4</v>
      </c>
      <c r="F4012" s="332">
        <v>3.2263147232497198E-4</v>
      </c>
      <c r="G4012" s="326">
        <v>4.2538094643467705E-4</v>
      </c>
      <c r="H4012" s="327">
        <v>0</v>
      </c>
      <c r="I4012" s="332">
        <v>0</v>
      </c>
      <c r="J4012" s="326">
        <v>0</v>
      </c>
      <c r="K4012" s="327">
        <v>0</v>
      </c>
      <c r="L4012" s="336">
        <v>1.1748396343899057E-4</v>
      </c>
      <c r="M4012" s="337">
        <v>1.1415525114155251E-4</v>
      </c>
      <c r="N4012" s="345">
        <v>5.4445203902122333E-2</v>
      </c>
      <c r="O4012" s="346">
        <v>4.6711161683319784E-2</v>
      </c>
      <c r="P4012" s="347">
        <v>5.2917658094933033E-2</v>
      </c>
      <c r="Q4012" s="348">
        <v>1.7683465959328029E-2</v>
      </c>
      <c r="R4012" s="346">
        <v>0.23773826579764423</v>
      </c>
      <c r="S4012" s="347">
        <v>0.22538225904643425</v>
      </c>
      <c r="T4012" s="349">
        <v>0.24343922397673218</v>
      </c>
      <c r="U4012" s="349">
        <v>0.74353771035757488</v>
      </c>
      <c r="V4012" s="361">
        <v>0</v>
      </c>
    </row>
    <row r="4013" spans="1:22" ht="16" hidden="1" customHeight="1" outlineLevel="1">
      <c r="A4013" s="65">
        <v>4004</v>
      </c>
      <c r="B4013" s="117">
        <v>1</v>
      </c>
      <c r="C4013" s="325">
        <v>1.4185576909680946E-4</v>
      </c>
      <c r="D4013" s="326">
        <v>1.2985258921766236E-4</v>
      </c>
      <c r="E4013" s="327">
        <v>1.4041573305360541E-4</v>
      </c>
      <c r="F4013" s="332">
        <v>0</v>
      </c>
      <c r="G4013" s="326">
        <v>3.1451348440094784E-4</v>
      </c>
      <c r="H4013" s="327">
        <v>0</v>
      </c>
      <c r="I4013" s="332">
        <v>0</v>
      </c>
      <c r="J4013" s="326">
        <v>0</v>
      </c>
      <c r="K4013" s="327">
        <v>0</v>
      </c>
      <c r="L4013" s="336">
        <v>8.811297257924293E-5</v>
      </c>
      <c r="M4013" s="337">
        <v>1.1415525114155251E-4</v>
      </c>
      <c r="N4013" s="345">
        <v>6.4305358939514574E-3</v>
      </c>
      <c r="O4013" s="346">
        <v>3.0744665997847684E-3</v>
      </c>
      <c r="P4013" s="347">
        <v>5.3655946262403187E-3</v>
      </c>
      <c r="Q4013" s="348">
        <v>1.7683465959328029E-2</v>
      </c>
      <c r="R4013" s="346">
        <v>0.23037863038256098</v>
      </c>
      <c r="S4013" s="347">
        <v>0.21970218218653412</v>
      </c>
      <c r="T4013" s="349">
        <v>0.26569109054335538</v>
      </c>
      <c r="U4013" s="349">
        <v>0.76908545777305914</v>
      </c>
      <c r="V4013" s="361">
        <v>0</v>
      </c>
    </row>
    <row r="4014" spans="1:22" ht="16" hidden="1" customHeight="1" outlineLevel="1">
      <c r="A4014" s="65">
        <v>4005</v>
      </c>
      <c r="B4014" s="117">
        <v>1</v>
      </c>
      <c r="C4014" s="325">
        <v>1.3373043864977683E-4</v>
      </c>
      <c r="D4014" s="326">
        <v>1.3426590524587157E-4</v>
      </c>
      <c r="E4014" s="327">
        <v>1.3758769999690863E-4</v>
      </c>
      <c r="F4014" s="332">
        <v>0</v>
      </c>
      <c r="G4014" s="326">
        <v>2.3748977393540956E-4</v>
      </c>
      <c r="H4014" s="327">
        <v>0</v>
      </c>
      <c r="I4014" s="332">
        <v>0</v>
      </c>
      <c r="J4014" s="326">
        <v>0</v>
      </c>
      <c r="K4014" s="327">
        <v>0</v>
      </c>
      <c r="L4014" s="336">
        <v>5.8741981719495287E-5</v>
      </c>
      <c r="M4014" s="337">
        <v>1.1415525114155251E-4</v>
      </c>
      <c r="N4014" s="345">
        <v>0</v>
      </c>
      <c r="O4014" s="346">
        <v>0</v>
      </c>
      <c r="P4014" s="347">
        <v>0</v>
      </c>
      <c r="Q4014" s="348">
        <v>8.8417329796640146E-3</v>
      </c>
      <c r="R4014" s="346">
        <v>0.24575372903513493</v>
      </c>
      <c r="S4014" s="347">
        <v>0.23777986235715817</v>
      </c>
      <c r="T4014" s="349">
        <v>0.27073104322724867</v>
      </c>
      <c r="U4014" s="349">
        <v>0.77173849308159015</v>
      </c>
      <c r="V4014" s="361">
        <v>0</v>
      </c>
    </row>
    <row r="4015" spans="1:22" ht="16" hidden="1" customHeight="1" outlineLevel="1">
      <c r="A4015" s="65">
        <v>4006</v>
      </c>
      <c r="B4015" s="117">
        <v>1</v>
      </c>
      <c r="C4015" s="325">
        <v>1.3144284561622765E-4</v>
      </c>
      <c r="D4015" s="326">
        <v>1.3529632704981469E-4</v>
      </c>
      <c r="E4015" s="327">
        <v>1.3717257587849441E-4</v>
      </c>
      <c r="F4015" s="332">
        <v>0</v>
      </c>
      <c r="G4015" s="326">
        <v>2.083141260317966E-4</v>
      </c>
      <c r="H4015" s="327">
        <v>0</v>
      </c>
      <c r="I4015" s="332">
        <v>0</v>
      </c>
      <c r="J4015" s="326">
        <v>0</v>
      </c>
      <c r="K4015" s="327">
        <v>0</v>
      </c>
      <c r="L4015" s="336">
        <v>3.7594868300476983E-5</v>
      </c>
      <c r="M4015" s="337">
        <v>1.1415525114155251E-4</v>
      </c>
      <c r="N4015" s="345">
        <v>0</v>
      </c>
      <c r="O4015" s="346">
        <v>0</v>
      </c>
      <c r="P4015" s="347">
        <v>0</v>
      </c>
      <c r="Q4015" s="348">
        <v>8.8417329796640146E-3</v>
      </c>
      <c r="R4015" s="346">
        <v>0.27135654071570497</v>
      </c>
      <c r="S4015" s="347">
        <v>0.27858303084434899</v>
      </c>
      <c r="T4015" s="349">
        <v>0.24790861597943001</v>
      </c>
      <c r="U4015" s="349">
        <v>0.75709766860117811</v>
      </c>
      <c r="V4015" s="361">
        <v>0</v>
      </c>
    </row>
    <row r="4016" spans="1:22" ht="16" hidden="1" customHeight="1" outlineLevel="1">
      <c r="A4016" s="65">
        <v>4007</v>
      </c>
      <c r="B4016" s="117">
        <v>1</v>
      </c>
      <c r="C4016" s="325">
        <v>1.232862638982449E-4</v>
      </c>
      <c r="D4016" s="326">
        <v>1.2473936403960498E-4</v>
      </c>
      <c r="E4016" s="327">
        <v>1.2488749649917398E-4</v>
      </c>
      <c r="F4016" s="332">
        <v>0</v>
      </c>
      <c r="G4016" s="326">
        <v>0</v>
      </c>
      <c r="H4016" s="327">
        <v>0</v>
      </c>
      <c r="I4016" s="332">
        <v>0</v>
      </c>
      <c r="J4016" s="326">
        <v>0</v>
      </c>
      <c r="K4016" s="327">
        <v>0</v>
      </c>
      <c r="L4016" s="336">
        <v>2.3496792687798115E-5</v>
      </c>
      <c r="M4016" s="337">
        <v>1.1415525114155251E-4</v>
      </c>
      <c r="N4016" s="345">
        <v>0</v>
      </c>
      <c r="O4016" s="346">
        <v>0</v>
      </c>
      <c r="P4016" s="347">
        <v>0</v>
      </c>
      <c r="Q4016" s="348">
        <v>8.8417329796640146E-3</v>
      </c>
      <c r="R4016" s="346">
        <v>0.2785811968507893</v>
      </c>
      <c r="S4016" s="347">
        <v>0.27547584595924191</v>
      </c>
      <c r="T4016" s="349">
        <v>0.21519647025755662</v>
      </c>
      <c r="U4016" s="349">
        <v>0.70973607531554961</v>
      </c>
      <c r="V4016" s="361">
        <v>0</v>
      </c>
    </row>
    <row r="4017" spans="1:22" ht="16" hidden="1" customHeight="1" outlineLevel="1">
      <c r="A4017" s="65">
        <v>4008</v>
      </c>
      <c r="B4017" s="117">
        <v>1</v>
      </c>
      <c r="C4017" s="325">
        <v>1.1335460999029504E-4</v>
      </c>
      <c r="D4017" s="326">
        <v>1.1429905255436997E-4</v>
      </c>
      <c r="E4017" s="327">
        <v>1.1330293906967754E-4</v>
      </c>
      <c r="F4017" s="332">
        <v>0</v>
      </c>
      <c r="G4017" s="326">
        <v>0</v>
      </c>
      <c r="H4017" s="327">
        <v>0</v>
      </c>
      <c r="I4017" s="332">
        <v>0</v>
      </c>
      <c r="J4017" s="326">
        <v>0</v>
      </c>
      <c r="K4017" s="327">
        <v>0</v>
      </c>
      <c r="L4017" s="336">
        <v>9.3987170751192458E-6</v>
      </c>
      <c r="M4017" s="337">
        <v>1.1415525114155251E-4</v>
      </c>
      <c r="N4017" s="345">
        <v>0</v>
      </c>
      <c r="O4017" s="346">
        <v>0</v>
      </c>
      <c r="P4017" s="347">
        <v>0</v>
      </c>
      <c r="Q4017" s="348">
        <v>8.8417329796640146E-3</v>
      </c>
      <c r="R4017" s="346">
        <v>0.28661701209989776</v>
      </c>
      <c r="S4017" s="347">
        <v>0.27112890244199267</v>
      </c>
      <c r="T4017" s="349">
        <v>0.13874133897736418</v>
      </c>
      <c r="U4017" s="349">
        <v>0.60715204338568196</v>
      </c>
      <c r="V4017" s="361">
        <v>0</v>
      </c>
    </row>
    <row r="4018" spans="1:22" ht="16" hidden="1" customHeight="1" outlineLevel="1">
      <c r="A4018" s="65">
        <v>4009</v>
      </c>
      <c r="B4018" s="117">
        <v>1</v>
      </c>
      <c r="C4018" s="325">
        <v>1.0583555419969486E-4</v>
      </c>
      <c r="D4018" s="326">
        <v>1.0339213496923617E-4</v>
      </c>
      <c r="E4018" s="327">
        <v>1.0280808245101837E-4</v>
      </c>
      <c r="F4018" s="332">
        <v>0</v>
      </c>
      <c r="G4018" s="326">
        <v>0</v>
      </c>
      <c r="H4018" s="327">
        <v>0</v>
      </c>
      <c r="I4018" s="332">
        <v>0</v>
      </c>
      <c r="J4018" s="326">
        <v>0</v>
      </c>
      <c r="K4018" s="327">
        <v>0</v>
      </c>
      <c r="L4018" s="336">
        <v>5.8741981719495289E-6</v>
      </c>
      <c r="M4018" s="337">
        <v>1.1415525114155251E-4</v>
      </c>
      <c r="N4018" s="345">
        <v>0</v>
      </c>
      <c r="O4018" s="346">
        <v>0</v>
      </c>
      <c r="P4018" s="347">
        <v>0</v>
      </c>
      <c r="Q4018" s="348">
        <v>8.8417329796640146E-3</v>
      </c>
      <c r="R4018" s="346">
        <v>0.29662323759814035</v>
      </c>
      <c r="S4018" s="347">
        <v>0.315495733634297</v>
      </c>
      <c r="T4018" s="349">
        <v>0.11744040687940011</v>
      </c>
      <c r="U4018" s="349">
        <v>0.56951824623133396</v>
      </c>
      <c r="V4018" s="361">
        <v>0</v>
      </c>
    </row>
    <row r="4019" spans="1:22" ht="16" hidden="1" customHeight="1" outlineLevel="1">
      <c r="A4019" s="65">
        <v>4010</v>
      </c>
      <c r="B4019" s="117">
        <v>1</v>
      </c>
      <c r="C4019" s="325">
        <v>9.9341540096258796E-5</v>
      </c>
      <c r="D4019" s="326">
        <v>9.7034626858115403E-5</v>
      </c>
      <c r="E4019" s="327">
        <v>9.5011532602051548E-5</v>
      </c>
      <c r="F4019" s="332">
        <v>0</v>
      </c>
      <c r="G4019" s="326">
        <v>0</v>
      </c>
      <c r="H4019" s="327">
        <v>0</v>
      </c>
      <c r="I4019" s="332">
        <v>0</v>
      </c>
      <c r="J4019" s="326">
        <v>0</v>
      </c>
      <c r="K4019" s="327">
        <v>0</v>
      </c>
      <c r="L4019" s="336">
        <v>2.3496792687798115E-6</v>
      </c>
      <c r="M4019" s="337">
        <v>1.1415525114155251E-4</v>
      </c>
      <c r="N4019" s="345">
        <v>0</v>
      </c>
      <c r="O4019" s="346">
        <v>0</v>
      </c>
      <c r="P4019" s="347">
        <v>0</v>
      </c>
      <c r="Q4019" s="348">
        <v>8.8417329796640146E-3</v>
      </c>
      <c r="R4019" s="346">
        <v>0.28191311383473894</v>
      </c>
      <c r="S4019" s="347">
        <v>0.32026803573115059</v>
      </c>
      <c r="T4019" s="349">
        <v>7.5028729577203787E-2</v>
      </c>
      <c r="U4019" s="349">
        <v>0.51763666686450438</v>
      </c>
      <c r="V4019" s="361">
        <v>0</v>
      </c>
    </row>
    <row r="4020" spans="1:22" ht="16" hidden="1" customHeight="1" outlineLevel="1">
      <c r="A4020" s="65">
        <v>4011</v>
      </c>
      <c r="B4020" s="117">
        <v>1</v>
      </c>
      <c r="C4020" s="325">
        <v>9.5222622585032252E-5</v>
      </c>
      <c r="D4020" s="326">
        <v>9.302959116731762E-5</v>
      </c>
      <c r="E4020" s="327">
        <v>9.159973125383479E-5</v>
      </c>
      <c r="F4020" s="332">
        <v>0</v>
      </c>
      <c r="G4020" s="326">
        <v>0</v>
      </c>
      <c r="H4020" s="327">
        <v>0</v>
      </c>
      <c r="I4020" s="332">
        <v>0</v>
      </c>
      <c r="J4020" s="326">
        <v>0</v>
      </c>
      <c r="K4020" s="327">
        <v>0</v>
      </c>
      <c r="L4020" s="336">
        <v>1.1748396343899057E-6</v>
      </c>
      <c r="M4020" s="337">
        <v>1.1415525114155251E-4</v>
      </c>
      <c r="N4020" s="345">
        <v>0</v>
      </c>
      <c r="O4020" s="346">
        <v>0</v>
      </c>
      <c r="P4020" s="347">
        <v>0</v>
      </c>
      <c r="Q4020" s="348">
        <v>8.8417329796640146E-3</v>
      </c>
      <c r="R4020" s="346">
        <v>0.28243529751323743</v>
      </c>
      <c r="S4020" s="347">
        <v>0.29879268478996079</v>
      </c>
      <c r="T4020" s="349">
        <v>7.1795552383762812E-2</v>
      </c>
      <c r="U4020" s="349">
        <v>0.50279932125012694</v>
      </c>
      <c r="V4020" s="361">
        <v>0</v>
      </c>
    </row>
    <row r="4021" spans="1:22" ht="16" hidden="1" customHeight="1" outlineLevel="1">
      <c r="A4021" s="65">
        <v>4012</v>
      </c>
      <c r="B4021" s="117">
        <v>1</v>
      </c>
      <c r="C4021" s="325">
        <v>9.4241332677198311E-5</v>
      </c>
      <c r="D4021" s="326">
        <v>9.2310240096640339E-5</v>
      </c>
      <c r="E4021" s="327">
        <v>8.9329521231257101E-5</v>
      </c>
      <c r="F4021" s="332">
        <v>0</v>
      </c>
      <c r="G4021" s="326">
        <v>0</v>
      </c>
      <c r="H4021" s="327">
        <v>0</v>
      </c>
      <c r="I4021" s="332">
        <v>0</v>
      </c>
      <c r="J4021" s="326">
        <v>0</v>
      </c>
      <c r="K4021" s="327">
        <v>0</v>
      </c>
      <c r="L4021" s="336">
        <v>1.409807561267887E-5</v>
      </c>
      <c r="M4021" s="337">
        <v>1.1415525114155251E-4</v>
      </c>
      <c r="N4021" s="345">
        <v>0</v>
      </c>
      <c r="O4021" s="346">
        <v>0</v>
      </c>
      <c r="P4021" s="347">
        <v>0</v>
      </c>
      <c r="Q4021" s="348">
        <v>1.7683465959328029E-2</v>
      </c>
      <c r="R4021" s="346">
        <v>0.28941249148621129</v>
      </c>
      <c r="S4021" s="347">
        <v>0.27235310145393377</v>
      </c>
      <c r="T4021" s="349">
        <v>5.8957937056864827E-2</v>
      </c>
      <c r="U4021" s="349">
        <v>0.49749325063306482</v>
      </c>
      <c r="V4021" s="361">
        <v>0</v>
      </c>
    </row>
    <row r="4022" spans="1:22" ht="16" hidden="1" customHeight="1" outlineLevel="1">
      <c r="A4022" s="65">
        <v>4013</v>
      </c>
      <c r="B4022" s="117">
        <v>1</v>
      </c>
      <c r="C4022" s="325">
        <v>9.5935151562695115E-5</v>
      </c>
      <c r="D4022" s="326">
        <v>9.2932381563172047E-5</v>
      </c>
      <c r="E4022" s="327">
        <v>8.9576001176565529E-5</v>
      </c>
      <c r="F4022" s="332">
        <v>0</v>
      </c>
      <c r="G4022" s="326">
        <v>0</v>
      </c>
      <c r="H4022" s="327">
        <v>0</v>
      </c>
      <c r="I4022" s="332">
        <v>0</v>
      </c>
      <c r="J4022" s="326">
        <v>0</v>
      </c>
      <c r="K4022" s="327">
        <v>0</v>
      </c>
      <c r="L4022" s="336">
        <v>3.7594868300476983E-5</v>
      </c>
      <c r="M4022" s="337">
        <v>1.1415525114155251E-4</v>
      </c>
      <c r="N4022" s="345">
        <v>5.7160319057346278E-4</v>
      </c>
      <c r="O4022" s="346">
        <v>1.0518325824966501E-4</v>
      </c>
      <c r="P4022" s="347">
        <v>1.8137081004304953E-3</v>
      </c>
      <c r="Q4022" s="348">
        <v>8.8417329796640146E-3</v>
      </c>
      <c r="R4022" s="346">
        <v>0.28783825692246851</v>
      </c>
      <c r="S4022" s="347">
        <v>0.2223476913853662</v>
      </c>
      <c r="T4022" s="349">
        <v>6.7421253827930905E-2</v>
      </c>
      <c r="U4022" s="349">
        <v>0.49680542666418642</v>
      </c>
      <c r="V4022" s="361">
        <v>0</v>
      </c>
    </row>
    <row r="4023" spans="1:22" ht="16" hidden="1" customHeight="1" outlineLevel="1">
      <c r="A4023" s="65">
        <v>4014</v>
      </c>
      <c r="B4023" s="117">
        <v>1</v>
      </c>
      <c r="C4023" s="325">
        <v>9.8491505526415382E-5</v>
      </c>
      <c r="D4023" s="326">
        <v>9.0910421796944034E-5</v>
      </c>
      <c r="E4023" s="327">
        <v>8.9640864320067749E-5</v>
      </c>
      <c r="F4023" s="332">
        <v>0</v>
      </c>
      <c r="G4023" s="326">
        <v>0</v>
      </c>
      <c r="H4023" s="327">
        <v>0</v>
      </c>
      <c r="I4023" s="332">
        <v>0</v>
      </c>
      <c r="J4023" s="326">
        <v>0</v>
      </c>
      <c r="K4023" s="327">
        <v>0</v>
      </c>
      <c r="L4023" s="336">
        <v>9.3987170751192462E-5</v>
      </c>
      <c r="M4023" s="337">
        <v>1.1415525114155251E-4</v>
      </c>
      <c r="N4023" s="345">
        <v>2.2149623634721685E-2</v>
      </c>
      <c r="O4023" s="346">
        <v>2.1955488134904798E-2</v>
      </c>
      <c r="P4023" s="347">
        <v>3.1135654357124325E-2</v>
      </c>
      <c r="Q4023" s="348">
        <v>8.8417329796640146E-3</v>
      </c>
      <c r="R4023" s="346">
        <v>0.26763836349104181</v>
      </c>
      <c r="S4023" s="347">
        <v>0.1807871804494755</v>
      </c>
      <c r="T4023" s="349">
        <v>7.9212841239303874E-2</v>
      </c>
      <c r="U4023" s="349">
        <v>0.51832449083338283</v>
      </c>
      <c r="V4023" s="361">
        <v>0</v>
      </c>
    </row>
    <row r="4024" spans="1:22" ht="16" hidden="1" customHeight="1" outlineLevel="1">
      <c r="A4024" s="65">
        <v>4015</v>
      </c>
      <c r="B4024" s="117">
        <v>1</v>
      </c>
      <c r="C4024" s="325">
        <v>1.1272333431710251E-4</v>
      </c>
      <c r="D4024" s="326">
        <v>9.557648279593174E-5</v>
      </c>
      <c r="E4024" s="327">
        <v>9.8449279207669197E-5</v>
      </c>
      <c r="F4024" s="332">
        <v>0</v>
      </c>
      <c r="G4024" s="326">
        <v>0</v>
      </c>
      <c r="H4024" s="327">
        <v>0</v>
      </c>
      <c r="I4024" s="332">
        <v>0</v>
      </c>
      <c r="J4024" s="326">
        <v>0</v>
      </c>
      <c r="K4024" s="327">
        <v>0</v>
      </c>
      <c r="L4024" s="336">
        <v>1.8210014333043539E-4</v>
      </c>
      <c r="M4024" s="337">
        <v>1.1415525114155251E-4</v>
      </c>
      <c r="N4024" s="345">
        <v>9.6315137611628493E-2</v>
      </c>
      <c r="O4024" s="346">
        <v>0.13807387120569056</v>
      </c>
      <c r="P4024" s="347">
        <v>0.1314483150765664</v>
      </c>
      <c r="Q4024" s="348">
        <v>8.8417329796640146E-3</v>
      </c>
      <c r="R4024" s="346">
        <v>0.25210252613184575</v>
      </c>
      <c r="S4024" s="347">
        <v>0.17817279049104554</v>
      </c>
      <c r="T4024" s="349">
        <v>8.5108634944990352E-2</v>
      </c>
      <c r="U4024" s="349">
        <v>0.55438611891600864</v>
      </c>
      <c r="V4024" s="361">
        <v>2.7951655136691234E-2</v>
      </c>
    </row>
    <row r="4025" spans="1:22" ht="16" hidden="1" customHeight="1" outlineLevel="1">
      <c r="A4025" s="65">
        <v>4016</v>
      </c>
      <c r="B4025" s="117">
        <v>1</v>
      </c>
      <c r="C4025" s="325">
        <v>1.3248663806596185E-4</v>
      </c>
      <c r="D4025" s="326">
        <v>1.1184937052990142E-4</v>
      </c>
      <c r="E4025" s="327">
        <v>1.1497640817203481E-4</v>
      </c>
      <c r="F4025" s="332">
        <v>0</v>
      </c>
      <c r="G4025" s="326">
        <v>3.1101240665251412E-4</v>
      </c>
      <c r="H4025" s="327">
        <v>0</v>
      </c>
      <c r="I4025" s="332">
        <v>0</v>
      </c>
      <c r="J4025" s="326">
        <v>0</v>
      </c>
      <c r="K4025" s="327">
        <v>0</v>
      </c>
      <c r="L4025" s="336">
        <v>1.5860335064263727E-4</v>
      </c>
      <c r="M4025" s="337">
        <v>1.1415525114155251E-4</v>
      </c>
      <c r="N4025" s="345">
        <v>0.21820951800141947</v>
      </c>
      <c r="O4025" s="346">
        <v>0.28223365686822066</v>
      </c>
      <c r="P4025" s="347">
        <v>0.26917508032366971</v>
      </c>
      <c r="Q4025" s="348">
        <v>8.8417329796640146E-3</v>
      </c>
      <c r="R4025" s="346">
        <v>0.31903035181204825</v>
      </c>
      <c r="S4025" s="347">
        <v>0.23782654121776134</v>
      </c>
      <c r="T4025" s="349">
        <v>0.16441656963116014</v>
      </c>
      <c r="U4025" s="349">
        <v>0.62248069183497257</v>
      </c>
      <c r="V4025" s="361">
        <v>9.0591702133720475E-2</v>
      </c>
    </row>
    <row r="4026" spans="1:22" ht="16" hidden="1" customHeight="1" outlineLevel="1">
      <c r="A4026" s="65">
        <v>4017</v>
      </c>
      <c r="B4026" s="117">
        <v>1</v>
      </c>
      <c r="C4026" s="325">
        <v>1.5116864783994684E-4</v>
      </c>
      <c r="D4026" s="326">
        <v>1.2421443217721886E-4</v>
      </c>
      <c r="E4026" s="327">
        <v>1.3385158293118077E-4</v>
      </c>
      <c r="F4026" s="332">
        <v>0</v>
      </c>
      <c r="G4026" s="326">
        <v>4.0787555769250918E-4</v>
      </c>
      <c r="H4026" s="327">
        <v>0</v>
      </c>
      <c r="I4026" s="332">
        <v>0</v>
      </c>
      <c r="J4026" s="326">
        <v>0</v>
      </c>
      <c r="K4026" s="327">
        <v>0</v>
      </c>
      <c r="L4026" s="336">
        <v>1.4685495429873823E-4</v>
      </c>
      <c r="M4026" s="337">
        <v>1.1415525114155251E-4</v>
      </c>
      <c r="N4026" s="345">
        <v>0.34053260078414049</v>
      </c>
      <c r="O4026" s="346">
        <v>0.39753102048618144</v>
      </c>
      <c r="P4026" s="347">
        <v>0.40698337673990548</v>
      </c>
      <c r="Q4026" s="348">
        <v>8.8417329796640146E-3</v>
      </c>
      <c r="R4026" s="346">
        <v>0.3292184377089396</v>
      </c>
      <c r="S4026" s="347">
        <v>0.25495494864170193</v>
      </c>
      <c r="T4026" s="349">
        <v>0.29241234911267638</v>
      </c>
      <c r="U4026" s="349">
        <v>0.76898719720607656</v>
      </c>
      <c r="V4026" s="361">
        <v>0.25617006349189803</v>
      </c>
    </row>
    <row r="4027" spans="1:22" ht="16" hidden="1" customHeight="1" outlineLevel="1">
      <c r="A4027" s="65">
        <v>4018</v>
      </c>
      <c r="B4027" s="117">
        <v>1</v>
      </c>
      <c r="C4027" s="325">
        <v>1.5800642592383429E-4</v>
      </c>
      <c r="D4027" s="326">
        <v>1.3068859181331432E-4</v>
      </c>
      <c r="E4027" s="327">
        <v>1.433345745112053E-4</v>
      </c>
      <c r="F4027" s="332">
        <v>0</v>
      </c>
      <c r="G4027" s="326">
        <v>4.3413364080576106E-4</v>
      </c>
      <c r="H4027" s="327">
        <v>0</v>
      </c>
      <c r="I4027" s="332">
        <v>0</v>
      </c>
      <c r="J4027" s="326">
        <v>0</v>
      </c>
      <c r="K4027" s="327">
        <v>0</v>
      </c>
      <c r="L4027" s="336">
        <v>1.644775488145868E-4</v>
      </c>
      <c r="M4027" s="337">
        <v>1.1415525114155251E-4</v>
      </c>
      <c r="N4027" s="345">
        <v>0.43913415115806287</v>
      </c>
      <c r="O4027" s="346">
        <v>0.47895873439825393</v>
      </c>
      <c r="P4027" s="347">
        <v>0.51420873250070043</v>
      </c>
      <c r="Q4027" s="348">
        <v>8.8417329796640146E-3</v>
      </c>
      <c r="R4027" s="346">
        <v>0.36024803701547686</v>
      </c>
      <c r="S4027" s="347">
        <v>0.27816285314171096</v>
      </c>
      <c r="T4027" s="349">
        <v>0.277863051742192</v>
      </c>
      <c r="U4027" s="349">
        <v>0.77331066215331234</v>
      </c>
      <c r="V4027" s="361">
        <v>0.36513815421788726</v>
      </c>
    </row>
    <row r="4028" spans="1:22" ht="16" hidden="1" customHeight="1" outlineLevel="1">
      <c r="A4028" s="65">
        <v>4019</v>
      </c>
      <c r="B4028" s="117">
        <v>1</v>
      </c>
      <c r="C4028" s="325">
        <v>1.6071903624230517E-4</v>
      </c>
      <c r="D4028" s="326">
        <v>1.4068173911947968E-4</v>
      </c>
      <c r="E4028" s="327">
        <v>1.4945765525781483E-4</v>
      </c>
      <c r="F4028" s="332">
        <v>0</v>
      </c>
      <c r="G4028" s="326">
        <v>3.3143536018504329E-4</v>
      </c>
      <c r="H4028" s="327">
        <v>0</v>
      </c>
      <c r="I4028" s="332">
        <v>0</v>
      </c>
      <c r="J4028" s="326">
        <v>0</v>
      </c>
      <c r="K4028" s="327">
        <v>0</v>
      </c>
      <c r="L4028" s="336">
        <v>1.8797434150238492E-4</v>
      </c>
      <c r="M4028" s="337">
        <v>1.1415525114155251E-4</v>
      </c>
      <c r="N4028" s="345">
        <v>0.52544623293465575</v>
      </c>
      <c r="O4028" s="346">
        <v>0.47355826756415109</v>
      </c>
      <c r="P4028" s="347">
        <v>0.62598536709561314</v>
      </c>
      <c r="Q4028" s="348">
        <v>8.8417329796640146E-3</v>
      </c>
      <c r="R4028" s="346">
        <v>0.3926021344885422</v>
      </c>
      <c r="S4028" s="347">
        <v>0.30873151133356769</v>
      </c>
      <c r="T4028" s="349">
        <v>0.24943011112928459</v>
      </c>
      <c r="U4028" s="349">
        <v>0.74953160494351545</v>
      </c>
      <c r="V4028" s="361">
        <v>0.41135778717908267</v>
      </c>
    </row>
    <row r="4029" spans="1:22" ht="16" hidden="1" customHeight="1" outlineLevel="1">
      <c r="A4029" s="65">
        <v>4020</v>
      </c>
      <c r="B4029" s="117">
        <v>1</v>
      </c>
      <c r="C4029" s="325">
        <v>1.6081904030934558E-4</v>
      </c>
      <c r="D4029" s="326">
        <v>1.3523800128732735E-4</v>
      </c>
      <c r="E4029" s="327">
        <v>1.4555289401898121E-4</v>
      </c>
      <c r="F4029" s="332">
        <v>0</v>
      </c>
      <c r="G4029" s="326">
        <v>0</v>
      </c>
      <c r="H4029" s="327">
        <v>0</v>
      </c>
      <c r="I4029" s="332">
        <v>0</v>
      </c>
      <c r="J4029" s="326">
        <v>0</v>
      </c>
      <c r="K4029" s="327">
        <v>0</v>
      </c>
      <c r="L4029" s="336">
        <v>2.0677177565262342E-4</v>
      </c>
      <c r="M4029" s="337">
        <v>1.1415525114155251E-4</v>
      </c>
      <c r="N4029" s="345">
        <v>0.58875128629066675</v>
      </c>
      <c r="O4029" s="346">
        <v>0.51270328370514795</v>
      </c>
      <c r="P4029" s="347">
        <v>0.63523447646867348</v>
      </c>
      <c r="Q4029" s="348">
        <v>8.8417329796640146E-3</v>
      </c>
      <c r="R4029" s="346">
        <v>0.41514955495541667</v>
      </c>
      <c r="S4029" s="347">
        <v>0.31252860232030183</v>
      </c>
      <c r="T4029" s="349">
        <v>0.21072707825485881</v>
      </c>
      <c r="U4029" s="349">
        <v>0.73665947066879067</v>
      </c>
      <c r="V4029" s="361">
        <v>0.52545630297113155</v>
      </c>
    </row>
    <row r="4030" spans="1:22" ht="16" hidden="1" customHeight="1" outlineLevel="1">
      <c r="A4030" s="65">
        <v>4021</v>
      </c>
      <c r="B4030" s="117">
        <v>1</v>
      </c>
      <c r="C4030" s="325">
        <v>1.480935227784545E-4</v>
      </c>
      <c r="D4030" s="326">
        <v>1.2040381569471223E-4</v>
      </c>
      <c r="E4030" s="327">
        <v>1.3795093360052105E-4</v>
      </c>
      <c r="F4030" s="332">
        <v>0</v>
      </c>
      <c r="G4030" s="326">
        <v>0</v>
      </c>
      <c r="H4030" s="327">
        <v>0</v>
      </c>
      <c r="I4030" s="332">
        <v>0</v>
      </c>
      <c r="J4030" s="326">
        <v>0</v>
      </c>
      <c r="K4030" s="327">
        <v>0</v>
      </c>
      <c r="L4030" s="336">
        <v>1.8797434150238492E-4</v>
      </c>
      <c r="M4030" s="337">
        <v>1.1415525114155251E-4</v>
      </c>
      <c r="N4030" s="345">
        <v>0.52959035606631333</v>
      </c>
      <c r="O4030" s="346">
        <v>0.54021698176077437</v>
      </c>
      <c r="P4030" s="347">
        <v>0.63131644660616926</v>
      </c>
      <c r="Q4030" s="348">
        <v>8.8417329796640146E-3</v>
      </c>
      <c r="R4030" s="346">
        <v>0.44097557349443817</v>
      </c>
      <c r="S4030" s="347">
        <v>0.31280352858555938</v>
      </c>
      <c r="T4030" s="349">
        <v>0.14197451617080517</v>
      </c>
      <c r="U4030" s="349">
        <v>0.6206137410623026</v>
      </c>
      <c r="V4030" s="361">
        <v>0.4098079712737106</v>
      </c>
    </row>
    <row r="4031" spans="1:22" ht="16" hidden="1" customHeight="1" outlineLevel="1">
      <c r="A4031" s="65">
        <v>4022</v>
      </c>
      <c r="B4031" s="117">
        <v>1</v>
      </c>
      <c r="C4031" s="325">
        <v>1.5084988487625557E-4</v>
      </c>
      <c r="D4031" s="326">
        <v>1.1344360803788888E-4</v>
      </c>
      <c r="E4031" s="327">
        <v>1.3682231490358242E-4</v>
      </c>
      <c r="F4031" s="332">
        <v>0</v>
      </c>
      <c r="G4031" s="326">
        <v>2.9875863453299683E-4</v>
      </c>
      <c r="H4031" s="327">
        <v>0</v>
      </c>
      <c r="I4031" s="332">
        <v>0</v>
      </c>
      <c r="J4031" s="326">
        <v>0</v>
      </c>
      <c r="K4031" s="327">
        <v>0</v>
      </c>
      <c r="L4031" s="336">
        <v>1.9032402077116473E-4</v>
      </c>
      <c r="M4031" s="337">
        <v>1.1415525114155251E-4</v>
      </c>
      <c r="N4031" s="345">
        <v>0.48114698566521236</v>
      </c>
      <c r="O4031" s="346">
        <v>0.52808122332799234</v>
      </c>
      <c r="P4031" s="347">
        <v>0.60075601807825008</v>
      </c>
      <c r="Q4031" s="348">
        <v>1.7683465959328029E-2</v>
      </c>
      <c r="R4031" s="346">
        <v>0.45679811509077933</v>
      </c>
      <c r="S4031" s="347">
        <v>0.31514299227873177</v>
      </c>
      <c r="T4031" s="349">
        <v>0.12390676126628206</v>
      </c>
      <c r="U4031" s="349">
        <v>0.61255637456972667</v>
      </c>
      <c r="V4031" s="361">
        <v>0.23533534622214197</v>
      </c>
    </row>
    <row r="4032" spans="1:22" ht="16" hidden="1" customHeight="1" outlineLevel="1">
      <c r="A4032" s="65">
        <v>4023</v>
      </c>
      <c r="B4032" s="117">
        <v>1</v>
      </c>
      <c r="C4032" s="325">
        <v>1.6077528853001541E-4</v>
      </c>
      <c r="D4032" s="326">
        <v>1.1439626215851554E-4</v>
      </c>
      <c r="E4032" s="327">
        <v>1.4018222573699741E-4</v>
      </c>
      <c r="F4032" s="332">
        <v>3.0012229983718318E-4</v>
      </c>
      <c r="G4032" s="326">
        <v>3.2676725652046535E-4</v>
      </c>
      <c r="H4032" s="327">
        <v>0</v>
      </c>
      <c r="I4032" s="332">
        <v>0</v>
      </c>
      <c r="J4032" s="326">
        <v>0</v>
      </c>
      <c r="K4032" s="327">
        <v>0</v>
      </c>
      <c r="L4032" s="336">
        <v>2.1382081345896285E-4</v>
      </c>
      <c r="M4032" s="337">
        <v>1.1415525114155251E-4</v>
      </c>
      <c r="N4032" s="345">
        <v>0.43298941685939812</v>
      </c>
      <c r="O4032" s="346">
        <v>0.48914600656532742</v>
      </c>
      <c r="P4032" s="347">
        <v>0.52968927599084958</v>
      </c>
      <c r="Q4032" s="348">
        <v>8.8417329796640146E-3</v>
      </c>
      <c r="R4032" s="346">
        <v>0.4811817427123764</v>
      </c>
      <c r="S4032" s="347">
        <v>0.31668361553956736</v>
      </c>
      <c r="T4032" s="349">
        <v>0.12942218118450488</v>
      </c>
      <c r="U4032" s="349">
        <v>0.63682673461443673</v>
      </c>
      <c r="V4032" s="361">
        <v>0.15966921105887702</v>
      </c>
    </row>
    <row r="4033" spans="1:22" ht="16" hidden="1" customHeight="1" outlineLevel="1">
      <c r="A4033" s="65">
        <v>4024</v>
      </c>
      <c r="B4033" s="117">
        <v>1</v>
      </c>
      <c r="C4033" s="325">
        <v>1.5906271888194853E-4</v>
      </c>
      <c r="D4033" s="326">
        <v>1.1690426994547144E-4</v>
      </c>
      <c r="E4033" s="327">
        <v>1.4288053250668975E-4</v>
      </c>
      <c r="F4033" s="332">
        <v>3.0012229983718318E-4</v>
      </c>
      <c r="G4033" s="326">
        <v>2.6958298662938386E-4</v>
      </c>
      <c r="H4033" s="327">
        <v>0</v>
      </c>
      <c r="I4033" s="332">
        <v>0</v>
      </c>
      <c r="J4033" s="326">
        <v>0</v>
      </c>
      <c r="K4033" s="327">
        <v>0</v>
      </c>
      <c r="L4033" s="336">
        <v>2.2321953053408208E-4</v>
      </c>
      <c r="M4033" s="337">
        <v>1.1415525114155251E-4</v>
      </c>
      <c r="N4033" s="345">
        <v>0.3808306257195696</v>
      </c>
      <c r="O4033" s="346">
        <v>0.41761977836076924</v>
      </c>
      <c r="P4033" s="347">
        <v>0.45068243088178622</v>
      </c>
      <c r="Q4033" s="348">
        <v>8.8417329796640146E-3</v>
      </c>
      <c r="R4033" s="346">
        <v>0.49368202061799771</v>
      </c>
      <c r="S4033" s="347">
        <v>0.28658181391095194</v>
      </c>
      <c r="T4033" s="349">
        <v>0.20036189254647452</v>
      </c>
      <c r="U4033" s="349">
        <v>0.69755176500970328</v>
      </c>
      <c r="V4033" s="361">
        <v>0.12313783614653422</v>
      </c>
    </row>
    <row r="4034" spans="1:22" ht="16" hidden="1" customHeight="1" outlineLevel="1">
      <c r="A4034" s="65">
        <v>4025</v>
      </c>
      <c r="B4034" s="117">
        <v>1</v>
      </c>
      <c r="C4034" s="325">
        <v>1.582564360914353E-4</v>
      </c>
      <c r="D4034" s="326">
        <v>1.1954837117823115E-4</v>
      </c>
      <c r="E4034" s="327">
        <v>1.4167407803754848E-4</v>
      </c>
      <c r="F4034" s="332">
        <v>2.7011006985346497E-4</v>
      </c>
      <c r="G4034" s="326">
        <v>0</v>
      </c>
      <c r="H4034" s="327">
        <v>0</v>
      </c>
      <c r="I4034" s="332">
        <v>0</v>
      </c>
      <c r="J4034" s="326">
        <v>0</v>
      </c>
      <c r="K4034" s="327">
        <v>0</v>
      </c>
      <c r="L4034" s="336">
        <v>2.2321953053408208E-4</v>
      </c>
      <c r="M4034" s="337">
        <v>1.1415525114155251E-4</v>
      </c>
      <c r="N4034" s="345">
        <v>0.29909136946756443</v>
      </c>
      <c r="O4034" s="346">
        <v>0.32078480866424924</v>
      </c>
      <c r="P4034" s="347">
        <v>0.3133448190485002</v>
      </c>
      <c r="Q4034" s="348">
        <v>1.7683465959328029E-2</v>
      </c>
      <c r="R4034" s="346">
        <v>0.48289666033844691</v>
      </c>
      <c r="S4034" s="347">
        <v>0.24865240202724753</v>
      </c>
      <c r="T4034" s="349">
        <v>0.19865021050288811</v>
      </c>
      <c r="U4034" s="349">
        <v>0.69971349748332112</v>
      </c>
      <c r="V4034" s="361">
        <v>7.0807500472729171E-2</v>
      </c>
    </row>
    <row r="4035" spans="1:22" ht="16" hidden="1" customHeight="1" outlineLevel="1">
      <c r="A4035" s="65">
        <v>4026</v>
      </c>
      <c r="B4035" s="117">
        <v>1</v>
      </c>
      <c r="C4035" s="325">
        <v>1.5003735183155231E-4</v>
      </c>
      <c r="D4035" s="326">
        <v>1.1797357559107279E-4</v>
      </c>
      <c r="E4035" s="327">
        <v>1.3726338427939752E-4</v>
      </c>
      <c r="F4035" s="332">
        <v>2.4760089736567618E-4</v>
      </c>
      <c r="G4035" s="326">
        <v>0</v>
      </c>
      <c r="H4035" s="327">
        <v>0</v>
      </c>
      <c r="I4035" s="332">
        <v>0</v>
      </c>
      <c r="J4035" s="326">
        <v>0</v>
      </c>
      <c r="K4035" s="327">
        <v>0</v>
      </c>
      <c r="L4035" s="336">
        <v>1.644775488145868E-4</v>
      </c>
      <c r="M4035" s="337">
        <v>1.1415525114155251E-4</v>
      </c>
      <c r="N4035" s="345">
        <v>0.16805133802859806</v>
      </c>
      <c r="O4035" s="346">
        <v>0.17088367884656747</v>
      </c>
      <c r="P4035" s="347">
        <v>0.16978678018708562</v>
      </c>
      <c r="Q4035" s="348">
        <v>8.8417329796640146E-3</v>
      </c>
      <c r="R4035" s="346">
        <v>0.44398022088188882</v>
      </c>
      <c r="S4035" s="347">
        <v>0.23409688657810002</v>
      </c>
      <c r="T4035" s="349">
        <v>0.20949086344560197</v>
      </c>
      <c r="U4035" s="349">
        <v>0.70865520907874058</v>
      </c>
      <c r="V4035" s="361">
        <v>2.1067571383617187E-2</v>
      </c>
    </row>
    <row r="4036" spans="1:22" ht="16" hidden="1" customHeight="1" outlineLevel="1">
      <c r="A4036" s="65">
        <v>4027</v>
      </c>
      <c r="B4036" s="117">
        <v>1</v>
      </c>
      <c r="C4036" s="325">
        <v>1.4300581586777406E-4</v>
      </c>
      <c r="D4036" s="326">
        <v>1.2048158337802869E-4</v>
      </c>
      <c r="E4036" s="327">
        <v>1.3727635690809797E-4</v>
      </c>
      <c r="F4036" s="332">
        <v>0</v>
      </c>
      <c r="G4036" s="326">
        <v>0</v>
      </c>
      <c r="H4036" s="327">
        <v>0</v>
      </c>
      <c r="I4036" s="332">
        <v>0</v>
      </c>
      <c r="J4036" s="326">
        <v>0</v>
      </c>
      <c r="K4036" s="327">
        <v>0</v>
      </c>
      <c r="L4036" s="336">
        <v>1.1748396343899057E-4</v>
      </c>
      <c r="M4036" s="337">
        <v>1.1415525114155251E-4</v>
      </c>
      <c r="N4036" s="345">
        <v>4.9157874389317797E-2</v>
      </c>
      <c r="O4036" s="346">
        <v>5.2273342288780097E-2</v>
      </c>
      <c r="P4036" s="347">
        <v>5.0662276982756965E-2</v>
      </c>
      <c r="Q4036" s="348">
        <v>8.8417329796640146E-3</v>
      </c>
      <c r="R4036" s="346">
        <v>0.39158378942916833</v>
      </c>
      <c r="S4036" s="347">
        <v>0.16737286804499521</v>
      </c>
      <c r="T4036" s="349">
        <v>0.22660768388146596</v>
      </c>
      <c r="U4036" s="349">
        <v>0.72565428716673597</v>
      </c>
      <c r="V4036" s="361">
        <v>0</v>
      </c>
    </row>
    <row r="4037" spans="1:22" ht="16" hidden="1" customHeight="1" outlineLevel="1">
      <c r="A4037" s="65">
        <v>4028</v>
      </c>
      <c r="B4037" s="117">
        <v>1</v>
      </c>
      <c r="C4037" s="325">
        <v>1.4008069690684232E-4</v>
      </c>
      <c r="D4037" s="326">
        <v>1.2466159635628852E-4</v>
      </c>
      <c r="E4037" s="327">
        <v>1.3561586043444115E-4</v>
      </c>
      <c r="F4037" s="332">
        <v>0</v>
      </c>
      <c r="G4037" s="326">
        <v>0</v>
      </c>
      <c r="H4037" s="327">
        <v>0</v>
      </c>
      <c r="I4037" s="332">
        <v>0</v>
      </c>
      <c r="J4037" s="326">
        <v>0</v>
      </c>
      <c r="K4037" s="327">
        <v>0</v>
      </c>
      <c r="L4037" s="336">
        <v>8.811297257924293E-5</v>
      </c>
      <c r="M4037" s="337">
        <v>1.1415525114155251E-4</v>
      </c>
      <c r="N4037" s="345">
        <v>5.2873295128045309E-3</v>
      </c>
      <c r="O4037" s="346">
        <v>1.9238735825388683E-3</v>
      </c>
      <c r="P4037" s="347">
        <v>4.5982948875659723E-3</v>
      </c>
      <c r="Q4037" s="348">
        <v>8.8417329796640146E-3</v>
      </c>
      <c r="R4037" s="346">
        <v>0.28577730167033882</v>
      </c>
      <c r="S4037" s="347">
        <v>0.10756868500393264</v>
      </c>
      <c r="T4037" s="349">
        <v>0.18305488521687868</v>
      </c>
      <c r="U4037" s="349">
        <v>0.7363646889678428</v>
      </c>
      <c r="V4037" s="361">
        <v>0</v>
      </c>
    </row>
    <row r="4038" spans="1:22" ht="16" hidden="1" customHeight="1" outlineLevel="1">
      <c r="A4038" s="65">
        <v>4029</v>
      </c>
      <c r="B4038" s="117">
        <v>1</v>
      </c>
      <c r="C4038" s="325">
        <v>1.3439296559391949E-4</v>
      </c>
      <c r="D4038" s="326">
        <v>1.3189399090471948E-4</v>
      </c>
      <c r="E4038" s="327">
        <v>1.3054356261256756E-4</v>
      </c>
      <c r="F4038" s="332">
        <v>0</v>
      </c>
      <c r="G4038" s="326">
        <v>0</v>
      </c>
      <c r="H4038" s="327">
        <v>0</v>
      </c>
      <c r="I4038" s="332">
        <v>0</v>
      </c>
      <c r="J4038" s="326">
        <v>0</v>
      </c>
      <c r="K4038" s="327">
        <v>0</v>
      </c>
      <c r="L4038" s="336">
        <v>5.8741981719495287E-5</v>
      </c>
      <c r="M4038" s="337">
        <v>1.1415525114155251E-4</v>
      </c>
      <c r="N4038" s="345">
        <v>0</v>
      </c>
      <c r="O4038" s="346">
        <v>0</v>
      </c>
      <c r="P4038" s="347">
        <v>0</v>
      </c>
      <c r="Q4038" s="348">
        <v>1.7683465959328029E-2</v>
      </c>
      <c r="R4038" s="346">
        <v>0.23459426122987434</v>
      </c>
      <c r="S4038" s="347">
        <v>0.10214797478908902</v>
      </c>
      <c r="T4038" s="349">
        <v>0.21053689136112699</v>
      </c>
      <c r="U4038" s="349">
        <v>0.73931250597732168</v>
      </c>
      <c r="V4038" s="361">
        <v>0</v>
      </c>
    </row>
    <row r="4039" spans="1:22" ht="16" hidden="1" customHeight="1" outlineLevel="1">
      <c r="A4039" s="65">
        <v>4030</v>
      </c>
      <c r="B4039" s="117">
        <v>1</v>
      </c>
      <c r="C4039" s="325">
        <v>1.337491894123469E-4</v>
      </c>
      <c r="D4039" s="326">
        <v>1.3111631407155487E-4</v>
      </c>
      <c r="E4039" s="327">
        <v>1.3276188212034347E-4</v>
      </c>
      <c r="F4039" s="332">
        <v>0</v>
      </c>
      <c r="G4039" s="326">
        <v>0</v>
      </c>
      <c r="H4039" s="327">
        <v>0</v>
      </c>
      <c r="I4039" s="332">
        <v>0</v>
      </c>
      <c r="J4039" s="326">
        <v>0</v>
      </c>
      <c r="K4039" s="327">
        <v>0</v>
      </c>
      <c r="L4039" s="336">
        <v>3.7594868300476983E-5</v>
      </c>
      <c r="M4039" s="337">
        <v>1.1415525114155251E-4</v>
      </c>
      <c r="N4039" s="345">
        <v>0</v>
      </c>
      <c r="O4039" s="346">
        <v>0</v>
      </c>
      <c r="P4039" s="347">
        <v>0</v>
      </c>
      <c r="Q4039" s="348">
        <v>1.7683465959328029E-2</v>
      </c>
      <c r="R4039" s="346">
        <v>0.22432370253397299</v>
      </c>
      <c r="S4039" s="347">
        <v>7.8774078354532151E-2</v>
      </c>
      <c r="T4039" s="349">
        <v>0.19608268743750851</v>
      </c>
      <c r="U4039" s="349">
        <v>0.7223134278893264</v>
      </c>
      <c r="V4039" s="361">
        <v>0</v>
      </c>
    </row>
    <row r="4040" spans="1:22" ht="16" hidden="1" customHeight="1" outlineLevel="1">
      <c r="A4040" s="65">
        <v>4031</v>
      </c>
      <c r="B4040" s="117">
        <v>1</v>
      </c>
      <c r="C4040" s="325">
        <v>1.2490507973346142E-4</v>
      </c>
      <c r="D4040" s="326">
        <v>1.2265907851088964E-4</v>
      </c>
      <c r="E4040" s="327">
        <v>1.224745875608914E-4</v>
      </c>
      <c r="F4040" s="332">
        <v>0</v>
      </c>
      <c r="G4040" s="326">
        <v>0</v>
      </c>
      <c r="H4040" s="327">
        <v>0</v>
      </c>
      <c r="I4040" s="332">
        <v>0</v>
      </c>
      <c r="J4040" s="326">
        <v>0</v>
      </c>
      <c r="K4040" s="327">
        <v>0</v>
      </c>
      <c r="L4040" s="336">
        <v>2.3496792687798115E-5</v>
      </c>
      <c r="M4040" s="337">
        <v>1.1415525114155251E-4</v>
      </c>
      <c r="N4040" s="345">
        <v>0</v>
      </c>
      <c r="O4040" s="346">
        <v>0</v>
      </c>
      <c r="P4040" s="347">
        <v>0</v>
      </c>
      <c r="Q4040" s="348">
        <v>2.6525198938992044E-2</v>
      </c>
      <c r="R4040" s="346">
        <v>0.22879164559091364</v>
      </c>
      <c r="S4040" s="347">
        <v>6.1054320416439538E-2</v>
      </c>
      <c r="T4040" s="349">
        <v>0.19104273475361525</v>
      </c>
      <c r="U4040" s="349">
        <v>0.70207175109090436</v>
      </c>
      <c r="V4040" s="361">
        <v>0</v>
      </c>
    </row>
    <row r="4041" spans="1:22" ht="16" hidden="1" customHeight="1" outlineLevel="1">
      <c r="A4041" s="65">
        <v>4032</v>
      </c>
      <c r="B4041" s="117">
        <v>1</v>
      </c>
      <c r="C4041" s="325">
        <v>1.1433589989812898E-4</v>
      </c>
      <c r="D4041" s="326">
        <v>1.1153829979663557E-4</v>
      </c>
      <c r="E4041" s="327">
        <v>1.1072138595828919E-4</v>
      </c>
      <c r="F4041" s="332">
        <v>0</v>
      </c>
      <c r="G4041" s="326">
        <v>0</v>
      </c>
      <c r="H4041" s="327">
        <v>0</v>
      </c>
      <c r="I4041" s="332">
        <v>0</v>
      </c>
      <c r="J4041" s="326">
        <v>0</v>
      </c>
      <c r="K4041" s="327">
        <v>0</v>
      </c>
      <c r="L4041" s="336">
        <v>9.3987170751192458E-6</v>
      </c>
      <c r="M4041" s="337">
        <v>1.1415525114155251E-4</v>
      </c>
      <c r="N4041" s="345">
        <v>0</v>
      </c>
      <c r="O4041" s="346">
        <v>0</v>
      </c>
      <c r="P4041" s="347">
        <v>0</v>
      </c>
      <c r="Q4041" s="348">
        <v>2.6525198938992044E-2</v>
      </c>
      <c r="R4041" s="346">
        <v>0.22025095071531514</v>
      </c>
      <c r="S4041" s="347">
        <v>5.3818060675502731E-2</v>
      </c>
      <c r="T4041" s="349">
        <v>0.12790068603465032</v>
      </c>
      <c r="U4041" s="349">
        <v>0.62768850188505199</v>
      </c>
      <c r="V4041" s="361">
        <v>0</v>
      </c>
    </row>
    <row r="4042" spans="1:22" ht="16" hidden="1" customHeight="1" outlineLevel="1">
      <c r="A4042" s="65">
        <v>4033</v>
      </c>
      <c r="B4042" s="117">
        <v>1</v>
      </c>
      <c r="C4042" s="325">
        <v>1.0594180852092528E-4</v>
      </c>
      <c r="D4042" s="326">
        <v>1.0212841011534367E-4</v>
      </c>
      <c r="E4042" s="327">
        <v>1.0008383042392514E-4</v>
      </c>
      <c r="F4042" s="332">
        <v>0</v>
      </c>
      <c r="G4042" s="326">
        <v>0</v>
      </c>
      <c r="H4042" s="327">
        <v>0</v>
      </c>
      <c r="I4042" s="332">
        <v>0</v>
      </c>
      <c r="J4042" s="326">
        <v>0</v>
      </c>
      <c r="K4042" s="327">
        <v>0</v>
      </c>
      <c r="L4042" s="336">
        <v>5.8741981719495289E-6</v>
      </c>
      <c r="M4042" s="337">
        <v>1.1415525114155251E-4</v>
      </c>
      <c r="N4042" s="345">
        <v>0</v>
      </c>
      <c r="O4042" s="346">
        <v>0</v>
      </c>
      <c r="P4042" s="347">
        <v>0</v>
      </c>
      <c r="Q4042" s="348">
        <v>8.8417329796640146E-3</v>
      </c>
      <c r="R4042" s="346">
        <v>0.21435680519451927</v>
      </c>
      <c r="S4042" s="347">
        <v>5.9788623420861504E-2</v>
      </c>
      <c r="T4042" s="349">
        <v>8.406260702946533E-2</v>
      </c>
      <c r="U4042" s="349">
        <v>0.57796865499184036</v>
      </c>
      <c r="V4042" s="361">
        <v>0</v>
      </c>
    </row>
    <row r="4043" spans="1:22" ht="16" hidden="1" customHeight="1" outlineLevel="1">
      <c r="A4043" s="65">
        <v>4034</v>
      </c>
      <c r="B4043" s="117">
        <v>1</v>
      </c>
      <c r="C4043" s="325">
        <v>1.0053533864655359E-4</v>
      </c>
      <c r="D4043" s="326">
        <v>9.5343179745982365E-5</v>
      </c>
      <c r="E4043" s="327">
        <v>9.3078610925685399E-5</v>
      </c>
      <c r="F4043" s="332">
        <v>0</v>
      </c>
      <c r="G4043" s="326">
        <v>0</v>
      </c>
      <c r="H4043" s="327">
        <v>0</v>
      </c>
      <c r="I4043" s="332">
        <v>0</v>
      </c>
      <c r="J4043" s="326">
        <v>0</v>
      </c>
      <c r="K4043" s="327">
        <v>0</v>
      </c>
      <c r="L4043" s="336">
        <v>2.3496792687798115E-6</v>
      </c>
      <c r="M4043" s="337">
        <v>1.1415525114155251E-4</v>
      </c>
      <c r="N4043" s="345">
        <v>0</v>
      </c>
      <c r="O4043" s="346">
        <v>0</v>
      </c>
      <c r="P4043" s="347">
        <v>0</v>
      </c>
      <c r="Q4043" s="348">
        <v>8.8417329796640146E-3</v>
      </c>
      <c r="R4043" s="346">
        <v>0.20542950603831453</v>
      </c>
      <c r="S4043" s="347">
        <v>4.1519012952253763E-2</v>
      </c>
      <c r="T4043" s="349">
        <v>7.3982701661678765E-2</v>
      </c>
      <c r="U4043" s="349">
        <v>0.53876268876577027</v>
      </c>
      <c r="V4043" s="361">
        <v>0</v>
      </c>
    </row>
    <row r="4044" spans="1:22" ht="16" hidden="1" customHeight="1" outlineLevel="1">
      <c r="A4044" s="65">
        <v>4035</v>
      </c>
      <c r="B4044" s="117">
        <v>1</v>
      </c>
      <c r="C4044" s="325">
        <v>9.6866439437008853E-5</v>
      </c>
      <c r="D4044" s="326">
        <v>9.2310240096640339E-5</v>
      </c>
      <c r="E4044" s="327">
        <v>8.9290603345155772E-5</v>
      </c>
      <c r="F4044" s="332">
        <v>0</v>
      </c>
      <c r="G4044" s="326">
        <v>0</v>
      </c>
      <c r="H4044" s="327">
        <v>0</v>
      </c>
      <c r="I4044" s="332">
        <v>0</v>
      </c>
      <c r="J4044" s="326">
        <v>0</v>
      </c>
      <c r="K4044" s="327">
        <v>0</v>
      </c>
      <c r="L4044" s="336">
        <v>1.1748396343899057E-6</v>
      </c>
      <c r="M4044" s="337">
        <v>1.1415525114155251E-4</v>
      </c>
      <c r="N4044" s="345">
        <v>0</v>
      </c>
      <c r="O4044" s="346">
        <v>0</v>
      </c>
      <c r="P4044" s="347">
        <v>0</v>
      </c>
      <c r="Q4044" s="348">
        <v>8.8417329796640146E-3</v>
      </c>
      <c r="R4044" s="346">
        <v>0.18592794566967305</v>
      </c>
      <c r="S4044" s="347">
        <v>3.0485662224582825E-2</v>
      </c>
      <c r="T4044" s="349">
        <v>6.1620553569110337E-2</v>
      </c>
      <c r="U4044" s="349">
        <v>0.50781061016624118</v>
      </c>
      <c r="V4044" s="361">
        <v>0</v>
      </c>
    </row>
    <row r="4045" spans="1:22" ht="16" hidden="1" customHeight="1" outlineLevel="1">
      <c r="A4045" s="65">
        <v>4036</v>
      </c>
      <c r="B4045" s="117">
        <v>1</v>
      </c>
      <c r="C4045" s="325">
        <v>9.666643130292805E-5</v>
      </c>
      <c r="D4045" s="326">
        <v>9.065767682616553E-5</v>
      </c>
      <c r="E4045" s="327">
        <v>8.7785778415904272E-5</v>
      </c>
      <c r="F4045" s="332">
        <v>0</v>
      </c>
      <c r="G4045" s="326">
        <v>0</v>
      </c>
      <c r="H4045" s="327">
        <v>0</v>
      </c>
      <c r="I4045" s="332">
        <v>0</v>
      </c>
      <c r="J4045" s="326">
        <v>0</v>
      </c>
      <c r="K4045" s="327">
        <v>0</v>
      </c>
      <c r="L4045" s="336">
        <v>1.409807561267887E-5</v>
      </c>
      <c r="M4045" s="337">
        <v>1.1415525114155251E-4</v>
      </c>
      <c r="N4045" s="345">
        <v>0</v>
      </c>
      <c r="O4045" s="346">
        <v>0</v>
      </c>
      <c r="P4045" s="347">
        <v>0</v>
      </c>
      <c r="Q4045" s="348">
        <v>8.8417329796640146E-3</v>
      </c>
      <c r="R4045" s="346">
        <v>0.15578137344921072</v>
      </c>
      <c r="S4045" s="347">
        <v>1.7278839738287258E-2</v>
      </c>
      <c r="T4045" s="349">
        <v>6.3046955272098998E-2</v>
      </c>
      <c r="U4045" s="349">
        <v>0.47843070063843429</v>
      </c>
      <c r="V4045" s="361">
        <v>0</v>
      </c>
    </row>
    <row r="4046" spans="1:22" ht="16" hidden="1" customHeight="1" outlineLevel="1">
      <c r="A4046" s="65">
        <v>4037</v>
      </c>
      <c r="B4046" s="117">
        <v>1</v>
      </c>
      <c r="C4046" s="325">
        <v>9.7066447571089655E-5</v>
      </c>
      <c r="D4046" s="326">
        <v>9.713183646226099E-5</v>
      </c>
      <c r="E4046" s="327">
        <v>8.3595619345660873E-5</v>
      </c>
      <c r="F4046" s="332">
        <v>0</v>
      </c>
      <c r="G4046" s="326">
        <v>0</v>
      </c>
      <c r="H4046" s="327">
        <v>0</v>
      </c>
      <c r="I4046" s="332">
        <v>0</v>
      </c>
      <c r="J4046" s="326">
        <v>0</v>
      </c>
      <c r="K4046" s="327">
        <v>0</v>
      </c>
      <c r="L4046" s="336">
        <v>3.7594868300476983E-5</v>
      </c>
      <c r="M4046" s="337">
        <v>1.1415525114155251E-4</v>
      </c>
      <c r="N4046" s="345">
        <v>2.8580159528673139E-4</v>
      </c>
      <c r="O4046" s="346">
        <v>5.2591629124832502E-4</v>
      </c>
      <c r="P4046" s="347">
        <v>1.1219380368073179E-3</v>
      </c>
      <c r="Q4046" s="348">
        <v>8.8417329796640146E-3</v>
      </c>
      <c r="R4046" s="346">
        <v>0.12974250273023341</v>
      </c>
      <c r="S4046" s="347">
        <v>1.3206822486295565E-2</v>
      </c>
      <c r="T4046" s="349">
        <v>6.3427329059562651E-2</v>
      </c>
      <c r="U4046" s="349">
        <v>0.48236112331773956</v>
      </c>
      <c r="V4046" s="361">
        <v>0</v>
      </c>
    </row>
    <row r="4047" spans="1:22" ht="16" hidden="1" customHeight="1" outlineLevel="1">
      <c r="A4047" s="65">
        <v>4038</v>
      </c>
      <c r="B4047" s="117">
        <v>1</v>
      </c>
      <c r="C4047" s="325">
        <v>9.8103989766633825E-5</v>
      </c>
      <c r="D4047" s="326">
        <v>8.9705022705538874E-5</v>
      </c>
      <c r="E4047" s="327">
        <v>8.8174957276917579E-5</v>
      </c>
      <c r="F4047" s="332">
        <v>0</v>
      </c>
      <c r="G4047" s="326">
        <v>0</v>
      </c>
      <c r="H4047" s="327">
        <v>0</v>
      </c>
      <c r="I4047" s="332">
        <v>0</v>
      </c>
      <c r="J4047" s="326">
        <v>0</v>
      </c>
      <c r="K4047" s="327">
        <v>0</v>
      </c>
      <c r="L4047" s="336">
        <v>9.3987170751192462E-5</v>
      </c>
      <c r="M4047" s="337">
        <v>1.1415525114155251E-4</v>
      </c>
      <c r="N4047" s="345">
        <v>2.4007334004085439E-2</v>
      </c>
      <c r="O4047" s="346">
        <v>1.8952254053135692E-2</v>
      </c>
      <c r="P4047" s="347">
        <v>2.7874381492957737E-2</v>
      </c>
      <c r="Q4047" s="348">
        <v>8.8417329796640146E-3</v>
      </c>
      <c r="R4047" s="346">
        <v>0.11492474975190557</v>
      </c>
      <c r="S4047" s="347">
        <v>1.1308276992928497E-2</v>
      </c>
      <c r="T4047" s="349">
        <v>7.1700458936896902E-2</v>
      </c>
      <c r="U4047" s="349">
        <v>0.4865863276979927</v>
      </c>
      <c r="V4047" s="361">
        <v>4.1631261733960742E-2</v>
      </c>
    </row>
    <row r="4048" spans="1:22" ht="16" hidden="1" customHeight="1" outlineLevel="1">
      <c r="A4048" s="65">
        <v>4039</v>
      </c>
      <c r="B4048" s="117">
        <v>1</v>
      </c>
      <c r="C4048" s="325">
        <v>1.104794930628835E-4</v>
      </c>
      <c r="D4048" s="326">
        <v>9.4487735229501282E-5</v>
      </c>
      <c r="E4048" s="327">
        <v>9.728174262462925E-5</v>
      </c>
      <c r="F4048" s="332">
        <v>0</v>
      </c>
      <c r="G4048" s="326">
        <v>0</v>
      </c>
      <c r="H4048" s="327">
        <v>0</v>
      </c>
      <c r="I4048" s="332">
        <v>0</v>
      </c>
      <c r="J4048" s="326">
        <v>0</v>
      </c>
      <c r="K4048" s="327">
        <v>0</v>
      </c>
      <c r="L4048" s="336">
        <v>1.8210014333043539E-4</v>
      </c>
      <c r="M4048" s="337">
        <v>1.1415525114155251E-4</v>
      </c>
      <c r="N4048" s="345">
        <v>7.8166736310921039E-2</v>
      </c>
      <c r="O4048" s="346">
        <v>0.11445867757729783</v>
      </c>
      <c r="P4048" s="347">
        <v>0.1273617193313171</v>
      </c>
      <c r="Q4048" s="348">
        <v>8.8417329796640146E-3</v>
      </c>
      <c r="R4048" s="346">
        <v>9.5571950866934985E-2</v>
      </c>
      <c r="S4048" s="347">
        <v>1.0042579997350455E-2</v>
      </c>
      <c r="T4048" s="349">
        <v>9.4522886184715549E-2</v>
      </c>
      <c r="U4048" s="349">
        <v>0.52313925861553179</v>
      </c>
      <c r="V4048" s="361">
        <v>0.19045939601634318</v>
      </c>
    </row>
    <row r="4049" spans="1:22" ht="16" hidden="1" customHeight="1" outlineLevel="1">
      <c r="A4049" s="65">
        <v>4040</v>
      </c>
      <c r="B4049" s="117">
        <v>1</v>
      </c>
      <c r="C4049" s="325">
        <v>1.295865201217902E-4</v>
      </c>
      <c r="D4049" s="326">
        <v>1.1214099934233815E-4</v>
      </c>
      <c r="E4049" s="327">
        <v>1.1511910708773968E-4</v>
      </c>
      <c r="F4049" s="332">
        <v>0</v>
      </c>
      <c r="G4049" s="326">
        <v>0</v>
      </c>
      <c r="H4049" s="327">
        <v>0</v>
      </c>
      <c r="I4049" s="332">
        <v>0</v>
      </c>
      <c r="J4049" s="326">
        <v>0</v>
      </c>
      <c r="K4049" s="327">
        <v>0</v>
      </c>
      <c r="L4049" s="336">
        <v>1.5860335064263727E-4</v>
      </c>
      <c r="M4049" s="337">
        <v>1.1415525114155251E-4</v>
      </c>
      <c r="N4049" s="345">
        <v>0.16047759575349971</v>
      </c>
      <c r="O4049" s="346">
        <v>0.27165357017066072</v>
      </c>
      <c r="P4049" s="347">
        <v>0.27897040395473088</v>
      </c>
      <c r="Q4049" s="348">
        <v>8.8417329796640146E-3</v>
      </c>
      <c r="R4049" s="346">
        <v>9.0208745976560881E-2</v>
      </c>
      <c r="S4049" s="347">
        <v>4.7048657497807175E-3</v>
      </c>
      <c r="T4049" s="349">
        <v>0.17031236333684663</v>
      </c>
      <c r="U4049" s="349">
        <v>0.610885944931022</v>
      </c>
      <c r="V4049" s="361">
        <v>0.31329948427957921</v>
      </c>
    </row>
    <row r="4050" spans="1:22" ht="16" hidden="1" customHeight="1" outlineLevel="1">
      <c r="A4050" s="65">
        <v>4041</v>
      </c>
      <c r="B4050" s="117">
        <v>1</v>
      </c>
      <c r="C4050" s="325">
        <v>1.4877480048516723E-4</v>
      </c>
      <c r="D4050" s="326">
        <v>1.2798616481806728E-4</v>
      </c>
      <c r="E4050" s="327">
        <v>1.3191866125481462E-4</v>
      </c>
      <c r="F4050" s="332">
        <v>0</v>
      </c>
      <c r="G4050" s="326">
        <v>0</v>
      </c>
      <c r="H4050" s="327">
        <v>0</v>
      </c>
      <c r="I4050" s="332">
        <v>0</v>
      </c>
      <c r="J4050" s="326">
        <v>0</v>
      </c>
      <c r="K4050" s="327">
        <v>0</v>
      </c>
      <c r="L4050" s="336">
        <v>1.4685495429873823E-4</v>
      </c>
      <c r="M4050" s="337">
        <v>1.1415525114155251E-4</v>
      </c>
      <c r="N4050" s="345">
        <v>0.25322021342404405</v>
      </c>
      <c r="O4050" s="346">
        <v>0.40334610929040093</v>
      </c>
      <c r="P4050" s="347">
        <v>0.41751698853843683</v>
      </c>
      <c r="Q4050" s="348">
        <v>8.8417329796640146E-3</v>
      </c>
      <c r="R4050" s="346">
        <v>9.4514834728440134E-2</v>
      </c>
      <c r="S4050" s="347">
        <v>6.2869869942532713E-3</v>
      </c>
      <c r="T4050" s="349">
        <v>0.22137754430384082</v>
      </c>
      <c r="U4050" s="349">
        <v>0.7291916675781106</v>
      </c>
      <c r="V4050" s="361">
        <v>0.40971635654038868</v>
      </c>
    </row>
    <row r="4051" spans="1:22" ht="16" hidden="1" customHeight="1" outlineLevel="1">
      <c r="A4051" s="65">
        <v>4042</v>
      </c>
      <c r="B4051" s="117">
        <v>1</v>
      </c>
      <c r="C4051" s="325">
        <v>1.5473129272826114E-4</v>
      </c>
      <c r="D4051" s="326">
        <v>1.4058452951533411E-4</v>
      </c>
      <c r="E4051" s="327">
        <v>1.3457805013840563E-4</v>
      </c>
      <c r="F4051" s="332">
        <v>0</v>
      </c>
      <c r="G4051" s="326">
        <v>0</v>
      </c>
      <c r="H4051" s="327">
        <v>0</v>
      </c>
      <c r="I4051" s="332">
        <v>0</v>
      </c>
      <c r="J4051" s="326">
        <v>0</v>
      </c>
      <c r="K4051" s="327">
        <v>0</v>
      </c>
      <c r="L4051" s="336">
        <v>1.644775488145868E-4</v>
      </c>
      <c r="M4051" s="337">
        <v>1.1415525114155251E-4</v>
      </c>
      <c r="N4051" s="345">
        <v>0.34139000557000065</v>
      </c>
      <c r="O4051" s="346">
        <v>0.47934560983752234</v>
      </c>
      <c r="P4051" s="347">
        <v>0.52347485045680231</v>
      </c>
      <c r="Q4051" s="348">
        <v>8.8417329796640146E-3</v>
      </c>
      <c r="R4051" s="346">
        <v>0.12998095345273686</v>
      </c>
      <c r="S4051" s="347">
        <v>9.1348052343038708E-3</v>
      </c>
      <c r="T4051" s="349">
        <v>0.17896586700164455</v>
      </c>
      <c r="U4051" s="349">
        <v>0.72624385056863172</v>
      </c>
      <c r="V4051" s="361">
        <v>0.50197239299613416</v>
      </c>
    </row>
    <row r="4052" spans="1:22" ht="16" hidden="1" customHeight="1" outlineLevel="1">
      <c r="A4052" s="65">
        <v>4043</v>
      </c>
      <c r="B4052" s="117">
        <v>1</v>
      </c>
      <c r="C4052" s="325">
        <v>1.5733139847131159E-4</v>
      </c>
      <c r="D4052" s="326">
        <v>1.3436311485001714E-4</v>
      </c>
      <c r="E4052" s="327">
        <v>1.4180380432455292E-4</v>
      </c>
      <c r="F4052" s="332">
        <v>0</v>
      </c>
      <c r="G4052" s="326">
        <v>0</v>
      </c>
      <c r="H4052" s="327">
        <v>0</v>
      </c>
      <c r="I4052" s="332">
        <v>0</v>
      </c>
      <c r="J4052" s="326">
        <v>0</v>
      </c>
      <c r="K4052" s="327">
        <v>0</v>
      </c>
      <c r="L4052" s="336">
        <v>1.8797434150238492E-4</v>
      </c>
      <c r="M4052" s="337">
        <v>1.1415525114155251E-4</v>
      </c>
      <c r="N4052" s="345">
        <v>0.42327216261964923</v>
      </c>
      <c r="O4052" s="346">
        <v>0.55204498128720769</v>
      </c>
      <c r="P4052" s="347">
        <v>0.55724353430135865</v>
      </c>
      <c r="Q4052" s="348">
        <v>8.8417329796640146E-3</v>
      </c>
      <c r="R4052" s="346">
        <v>0.15947410309331631</v>
      </c>
      <c r="S4052" s="347">
        <v>1.4830441714405066E-2</v>
      </c>
      <c r="T4052" s="349">
        <v>0.16289507448130558</v>
      </c>
      <c r="U4052" s="349">
        <v>0.67239705986214959</v>
      </c>
      <c r="V4052" s="361">
        <v>0.60051167324558019</v>
      </c>
    </row>
    <row r="4053" spans="1:22" ht="16" hidden="1" customHeight="1" outlineLevel="1">
      <c r="A4053" s="65">
        <v>4044</v>
      </c>
      <c r="B4053" s="117">
        <v>1</v>
      </c>
      <c r="C4053" s="325">
        <v>1.5869395388473705E-4</v>
      </c>
      <c r="D4053" s="326">
        <v>1.2205637896518704E-4</v>
      </c>
      <c r="E4053" s="327">
        <v>1.4557883927638211E-4</v>
      </c>
      <c r="F4053" s="332">
        <v>0</v>
      </c>
      <c r="G4053" s="326">
        <v>0</v>
      </c>
      <c r="H4053" s="327">
        <v>0</v>
      </c>
      <c r="I4053" s="332">
        <v>0</v>
      </c>
      <c r="J4053" s="326">
        <v>0</v>
      </c>
      <c r="K4053" s="327">
        <v>0</v>
      </c>
      <c r="L4053" s="336">
        <v>2.0677177565262342E-4</v>
      </c>
      <c r="M4053" s="337">
        <v>1.1415525114155251E-4</v>
      </c>
      <c r="N4053" s="345">
        <v>0.51872989544541759</v>
      </c>
      <c r="O4053" s="346">
        <v>0.57445911136335071</v>
      </c>
      <c r="P4053" s="347">
        <v>0.58191416812295671</v>
      </c>
      <c r="Q4053" s="348">
        <v>8.8417329796640146E-3</v>
      </c>
      <c r="R4053" s="346">
        <v>0.19236116340530618</v>
      </c>
      <c r="S4053" s="347">
        <v>2.4956017679029417E-2</v>
      </c>
      <c r="T4053" s="349">
        <v>0.13141914356868903</v>
      </c>
      <c r="U4053" s="349">
        <v>0.65991796785535528</v>
      </c>
      <c r="V4053" s="361">
        <v>0.62429333110387664</v>
      </c>
    </row>
    <row r="4054" spans="1:22" ht="16" hidden="1" customHeight="1" outlineLevel="1">
      <c r="A4054" s="65">
        <v>4045</v>
      </c>
      <c r="B4054" s="117">
        <v>1</v>
      </c>
      <c r="C4054" s="325">
        <v>1.4870604768907697E-4</v>
      </c>
      <c r="D4054" s="326">
        <v>1.2042325761554135E-4</v>
      </c>
      <c r="E4054" s="327">
        <v>1.400914173360943E-4</v>
      </c>
      <c r="F4054" s="332">
        <v>0</v>
      </c>
      <c r="G4054" s="326">
        <v>0</v>
      </c>
      <c r="H4054" s="327">
        <v>0</v>
      </c>
      <c r="I4054" s="332">
        <v>0</v>
      </c>
      <c r="J4054" s="326">
        <v>0</v>
      </c>
      <c r="K4054" s="327">
        <v>0</v>
      </c>
      <c r="L4054" s="336">
        <v>1.8797434150238492E-4</v>
      </c>
      <c r="M4054" s="337">
        <v>1.1415525114155251E-4</v>
      </c>
      <c r="N4054" s="345">
        <v>0.56674456345358837</v>
      </c>
      <c r="O4054" s="346">
        <v>0.59400421024060768</v>
      </c>
      <c r="P4054" s="347">
        <v>0.56733447718894181</v>
      </c>
      <c r="Q4054" s="348">
        <v>8.8417329796640146E-3</v>
      </c>
      <c r="R4054" s="346">
        <v>0.23190626029925837</v>
      </c>
      <c r="S4054" s="347">
        <v>4.3267126131274099E-2</v>
      </c>
      <c r="T4054" s="349">
        <v>0.11182989351431136</v>
      </c>
      <c r="U4054" s="349">
        <v>0.57138519700400392</v>
      </c>
      <c r="V4054" s="361">
        <v>0.65922144818307493</v>
      </c>
    </row>
    <row r="4055" spans="1:22" ht="16" hidden="1" customHeight="1" outlineLevel="1">
      <c r="A4055" s="65">
        <v>4046</v>
      </c>
      <c r="B4055" s="117">
        <v>1</v>
      </c>
      <c r="C4055" s="325">
        <v>1.4886230404382759E-4</v>
      </c>
      <c r="D4055" s="326">
        <v>1.2155088902363004E-4</v>
      </c>
      <c r="E4055" s="327">
        <v>1.3547316151873626E-4</v>
      </c>
      <c r="F4055" s="332">
        <v>2.6260701235753528E-4</v>
      </c>
      <c r="G4055" s="326">
        <v>0</v>
      </c>
      <c r="H4055" s="327">
        <v>0</v>
      </c>
      <c r="I4055" s="332">
        <v>0</v>
      </c>
      <c r="J4055" s="326">
        <v>0</v>
      </c>
      <c r="K4055" s="327">
        <v>0</v>
      </c>
      <c r="L4055" s="336">
        <v>1.9032402077116473E-4</v>
      </c>
      <c r="M4055" s="337">
        <v>1.1415525114155251E-4</v>
      </c>
      <c r="N4055" s="345">
        <v>0.55959952357142007</v>
      </c>
      <c r="O4055" s="346">
        <v>0.51807231463698467</v>
      </c>
      <c r="P4055" s="347">
        <v>0.515282160635256</v>
      </c>
      <c r="Q4055" s="348">
        <v>8.8417329796640146E-3</v>
      </c>
      <c r="R4055" s="346">
        <v>0.27615697044784721</v>
      </c>
      <c r="S4055" s="347">
        <v>5.5882598103417599E-2</v>
      </c>
      <c r="T4055" s="349">
        <v>0.1130661083235682</v>
      </c>
      <c r="U4055" s="349">
        <v>0.5536000343801476</v>
      </c>
      <c r="V4055" s="361">
        <v>0.60288602175085515</v>
      </c>
    </row>
    <row r="4056" spans="1:22" ht="16" hidden="1" customHeight="1" outlineLevel="1">
      <c r="A4056" s="65">
        <v>4047</v>
      </c>
      <c r="B4056" s="117">
        <v>1</v>
      </c>
      <c r="C4056" s="325">
        <v>1.5166241792095882E-4</v>
      </c>
      <c r="D4056" s="326">
        <v>1.1828464632433863E-4</v>
      </c>
      <c r="E4056" s="327">
        <v>1.3952062167327478E-4</v>
      </c>
      <c r="F4056" s="332">
        <v>3.2263147232497198E-4</v>
      </c>
      <c r="G4056" s="326">
        <v>0</v>
      </c>
      <c r="H4056" s="327">
        <v>0</v>
      </c>
      <c r="I4056" s="332">
        <v>0</v>
      </c>
      <c r="J4056" s="326">
        <v>0</v>
      </c>
      <c r="K4056" s="327">
        <v>0</v>
      </c>
      <c r="L4056" s="336">
        <v>2.1382081345896285E-4</v>
      </c>
      <c r="M4056" s="337">
        <v>1.1415525114155251E-4</v>
      </c>
      <c r="N4056" s="345">
        <v>0.47943217609349198</v>
      </c>
      <c r="O4056" s="346">
        <v>0.47446923970019544</v>
      </c>
      <c r="P4056" s="347">
        <v>0.43309407998235494</v>
      </c>
      <c r="Q4056" s="348">
        <v>8.8417329796640146E-3</v>
      </c>
      <c r="R4056" s="346">
        <v>0.24901662671138275</v>
      </c>
      <c r="S4056" s="347">
        <v>9.111462406141807E-2</v>
      </c>
      <c r="T4056" s="349">
        <v>0.16546259754668516</v>
      </c>
      <c r="U4056" s="349">
        <v>0.56322956994444551</v>
      </c>
      <c r="V4056" s="361">
        <v>0.53541940521995279</v>
      </c>
    </row>
    <row r="4057" spans="1:22" ht="16" hidden="1" customHeight="1" outlineLevel="1">
      <c r="A4057" s="65">
        <v>4048</v>
      </c>
      <c r="B4057" s="117">
        <v>1</v>
      </c>
      <c r="C4057" s="325">
        <v>1.5230619410253141E-4</v>
      </c>
      <c r="D4057" s="326">
        <v>1.1845962361180068E-4</v>
      </c>
      <c r="E4057" s="327">
        <v>1.4037681516750408E-4</v>
      </c>
      <c r="F4057" s="332">
        <v>3.8265593229240867E-4</v>
      </c>
      <c r="G4057" s="326">
        <v>0</v>
      </c>
      <c r="H4057" s="327">
        <v>0</v>
      </c>
      <c r="I4057" s="332">
        <v>0</v>
      </c>
      <c r="J4057" s="326">
        <v>0</v>
      </c>
      <c r="K4057" s="327">
        <v>0</v>
      </c>
      <c r="L4057" s="336">
        <v>2.2321953053408208E-4</v>
      </c>
      <c r="M4057" s="337">
        <v>1.1415525114155251E-4</v>
      </c>
      <c r="N4057" s="345">
        <v>0.35039275582153273</v>
      </c>
      <c r="O4057" s="346">
        <v>0.41146718894399531</v>
      </c>
      <c r="P4057" s="347">
        <v>0.33746074737001008</v>
      </c>
      <c r="Q4057" s="348">
        <v>1.7683465959328029E-2</v>
      </c>
      <c r="R4057" s="346">
        <v>0.28930359215003804</v>
      </c>
      <c r="S4057" s="347">
        <v>0.10305574955213559</v>
      </c>
      <c r="T4057" s="349">
        <v>0.1344621338683982</v>
      </c>
      <c r="U4057" s="349">
        <v>0.59909467689310614</v>
      </c>
      <c r="V4057" s="361">
        <v>0.3565340038466841</v>
      </c>
    </row>
    <row r="4058" spans="1:22" ht="16" hidden="1" customHeight="1" outlineLevel="1">
      <c r="A4058" s="65">
        <v>4049</v>
      </c>
      <c r="B4058" s="117">
        <v>1</v>
      </c>
      <c r="C4058" s="325">
        <v>1.5241869867795187E-4</v>
      </c>
      <c r="D4058" s="326">
        <v>1.1834297208682599E-4</v>
      </c>
      <c r="E4058" s="327">
        <v>1.4259513467527999E-4</v>
      </c>
      <c r="F4058" s="332">
        <v>3.9015898978833808E-4</v>
      </c>
      <c r="G4058" s="326">
        <v>0</v>
      </c>
      <c r="H4058" s="327">
        <v>0</v>
      </c>
      <c r="I4058" s="332">
        <v>0</v>
      </c>
      <c r="J4058" s="326">
        <v>0</v>
      </c>
      <c r="K4058" s="327">
        <v>0</v>
      </c>
      <c r="L4058" s="336">
        <v>2.2321953053408208E-4</v>
      </c>
      <c r="M4058" s="337">
        <v>1.1415525114155251E-4</v>
      </c>
      <c r="N4058" s="345">
        <v>0.23021318500346216</v>
      </c>
      <c r="O4058" s="346">
        <v>0.30343450397326543</v>
      </c>
      <c r="P4058" s="347">
        <v>0.23963105268709997</v>
      </c>
      <c r="Q4058" s="348">
        <v>1.7683465959328029E-2</v>
      </c>
      <c r="R4058" s="346">
        <v>0.28464713598338282</v>
      </c>
      <c r="S4058" s="347">
        <v>0.10562864152692863</v>
      </c>
      <c r="T4058" s="349">
        <v>0.15576306596636225</v>
      </c>
      <c r="U4058" s="349">
        <v>0.63633543177952356</v>
      </c>
      <c r="V4058" s="361">
        <v>0.23573997796098276</v>
      </c>
    </row>
    <row r="4059" spans="1:22" ht="16" hidden="1" customHeight="1" outlineLevel="1">
      <c r="A4059" s="65">
        <v>4050</v>
      </c>
      <c r="B4059" s="117">
        <v>1</v>
      </c>
      <c r="C4059" s="325">
        <v>1.4641845465552776E-4</v>
      </c>
      <c r="D4059" s="326">
        <v>1.2281461387752255E-4</v>
      </c>
      <c r="E4059" s="327">
        <v>1.3894982601045524E-4</v>
      </c>
      <c r="F4059" s="332">
        <v>4.2017121977205656E-4</v>
      </c>
      <c r="G4059" s="326">
        <v>0</v>
      </c>
      <c r="H4059" s="327">
        <v>0</v>
      </c>
      <c r="I4059" s="332">
        <v>0</v>
      </c>
      <c r="J4059" s="326">
        <v>0</v>
      </c>
      <c r="K4059" s="327">
        <v>0</v>
      </c>
      <c r="L4059" s="336">
        <v>1.644775488145868E-4</v>
      </c>
      <c r="M4059" s="337">
        <v>1.1415525114155251E-4</v>
      </c>
      <c r="N4059" s="345">
        <v>0.13432674978476378</v>
      </c>
      <c r="O4059" s="346">
        <v>0.17426240398120646</v>
      </c>
      <c r="P4059" s="347">
        <v>0.12780289439346143</v>
      </c>
      <c r="Q4059" s="348">
        <v>8.8417329796640146E-3</v>
      </c>
      <c r="R4059" s="346">
        <v>0.27239345797053049</v>
      </c>
      <c r="S4059" s="347">
        <v>9.02068492983715E-2</v>
      </c>
      <c r="T4059" s="349">
        <v>0.18181867040762187</v>
      </c>
      <c r="U4059" s="349">
        <v>0.64793017868347413</v>
      </c>
      <c r="V4059" s="361">
        <v>9.3614988333362709E-2</v>
      </c>
    </row>
    <row r="4060" spans="1:22" ht="16" hidden="1" customHeight="1" outlineLevel="1">
      <c r="A4060" s="65">
        <v>4051</v>
      </c>
      <c r="B4060" s="117">
        <v>1</v>
      </c>
      <c r="C4060" s="325">
        <v>1.4046821266662388E-4</v>
      </c>
      <c r="D4060" s="326">
        <v>1.2244521738176935E-4</v>
      </c>
      <c r="E4060" s="327">
        <v>1.3514884580122515E-4</v>
      </c>
      <c r="F4060" s="332">
        <v>4.1266816227612688E-4</v>
      </c>
      <c r="G4060" s="326">
        <v>0</v>
      </c>
      <c r="H4060" s="327">
        <v>0</v>
      </c>
      <c r="I4060" s="332">
        <v>0</v>
      </c>
      <c r="J4060" s="326">
        <v>0</v>
      </c>
      <c r="K4060" s="327">
        <v>0</v>
      </c>
      <c r="L4060" s="336">
        <v>1.1748396343899057E-4</v>
      </c>
      <c r="M4060" s="337">
        <v>1.1415525114155251E-4</v>
      </c>
      <c r="N4060" s="345">
        <v>5.7731922247919745E-2</v>
      </c>
      <c r="O4060" s="346">
        <v>5.6610306329140846E-2</v>
      </c>
      <c r="P4060" s="347">
        <v>4.0018122443888929E-2</v>
      </c>
      <c r="Q4060" s="348">
        <v>8.8417329796640146E-3</v>
      </c>
      <c r="R4060" s="346">
        <v>0.22600125069286839</v>
      </c>
      <c r="S4060" s="347">
        <v>8.407029461846495E-2</v>
      </c>
      <c r="T4060" s="349">
        <v>0.22289903945369544</v>
      </c>
      <c r="U4060" s="349">
        <v>0.66542055960638269</v>
      </c>
      <c r="V4060" s="361">
        <v>9.7844535188417528E-3</v>
      </c>
    </row>
    <row r="4061" spans="1:22" ht="16" hidden="1" customHeight="1" outlineLevel="1">
      <c r="A4061" s="65">
        <v>4052</v>
      </c>
      <c r="B4061" s="117">
        <v>1</v>
      </c>
      <c r="C4061" s="325">
        <v>1.3786185666938343E-4</v>
      </c>
      <c r="D4061" s="326">
        <v>1.252642959019911E-4</v>
      </c>
      <c r="E4061" s="327">
        <v>1.3398130921818521E-4</v>
      </c>
      <c r="F4061" s="332">
        <v>3.9766204728426777E-4</v>
      </c>
      <c r="G4061" s="326">
        <v>0</v>
      </c>
      <c r="H4061" s="327">
        <v>0</v>
      </c>
      <c r="I4061" s="332">
        <v>0</v>
      </c>
      <c r="J4061" s="326">
        <v>0</v>
      </c>
      <c r="K4061" s="327">
        <v>0</v>
      </c>
      <c r="L4061" s="336">
        <v>8.811297257924293E-5</v>
      </c>
      <c r="M4061" s="337">
        <v>1.1415525114155251E-4</v>
      </c>
      <c r="N4061" s="345">
        <v>7.2879406798116511E-3</v>
      </c>
      <c r="O4061" s="346">
        <v>2.9432937059534455E-3</v>
      </c>
      <c r="P4061" s="347">
        <v>3.6739343047079574E-3</v>
      </c>
      <c r="Q4061" s="348">
        <v>8.8417329796640146E-3</v>
      </c>
      <c r="R4061" s="346">
        <v>0.18020141978995879</v>
      </c>
      <c r="S4061" s="347">
        <v>5.8564424408920408E-2</v>
      </c>
      <c r="T4061" s="349">
        <v>0.20673315348649055</v>
      </c>
      <c r="U4061" s="349">
        <v>0.69922219464840796</v>
      </c>
      <c r="V4061" s="361">
        <v>0</v>
      </c>
    </row>
    <row r="4062" spans="1:22" ht="16" hidden="1" customHeight="1" outlineLevel="1">
      <c r="A4062" s="65">
        <v>4053</v>
      </c>
      <c r="B4062" s="117">
        <v>1</v>
      </c>
      <c r="C4062" s="325">
        <v>1.3253038984529201E-4</v>
      </c>
      <c r="D4062" s="326">
        <v>1.3014421803009908E-4</v>
      </c>
      <c r="E4062" s="327">
        <v>1.310884130179862E-4</v>
      </c>
      <c r="F4062" s="332">
        <v>3.1512841482904229E-4</v>
      </c>
      <c r="G4062" s="326">
        <v>0</v>
      </c>
      <c r="H4062" s="327">
        <v>0</v>
      </c>
      <c r="I4062" s="332">
        <v>0</v>
      </c>
      <c r="J4062" s="326">
        <v>0</v>
      </c>
      <c r="K4062" s="327">
        <v>0</v>
      </c>
      <c r="L4062" s="336">
        <v>5.8741981719495287E-5</v>
      </c>
      <c r="M4062" s="337">
        <v>1.1415525114155251E-4</v>
      </c>
      <c r="N4062" s="345">
        <v>0</v>
      </c>
      <c r="O4062" s="346">
        <v>0</v>
      </c>
      <c r="P4062" s="347">
        <v>0</v>
      </c>
      <c r="Q4062" s="348">
        <v>8.8417329796640146E-3</v>
      </c>
      <c r="R4062" s="346">
        <v>0.15523142693887307</v>
      </c>
      <c r="S4062" s="347">
        <v>4.5357601922624835E-2</v>
      </c>
      <c r="T4062" s="349">
        <v>0.21310441442650657</v>
      </c>
      <c r="U4062" s="349">
        <v>0.71946387144683022</v>
      </c>
      <c r="V4062" s="361">
        <v>0</v>
      </c>
    </row>
    <row r="4063" spans="1:22" ht="16" hidden="1" customHeight="1" outlineLevel="1">
      <c r="A4063" s="65">
        <v>4054</v>
      </c>
      <c r="B4063" s="117">
        <v>1</v>
      </c>
      <c r="C4063" s="325">
        <v>1.3276164925032295E-4</v>
      </c>
      <c r="D4063" s="326">
        <v>1.329244127086626E-4</v>
      </c>
      <c r="E4063" s="327">
        <v>1.3230784011582794E-4</v>
      </c>
      <c r="F4063" s="332">
        <v>0</v>
      </c>
      <c r="G4063" s="326">
        <v>0</v>
      </c>
      <c r="H4063" s="327">
        <v>0</v>
      </c>
      <c r="I4063" s="332">
        <v>0</v>
      </c>
      <c r="J4063" s="326">
        <v>0</v>
      </c>
      <c r="K4063" s="327">
        <v>0</v>
      </c>
      <c r="L4063" s="336">
        <v>3.7594868300476983E-5</v>
      </c>
      <c r="M4063" s="337">
        <v>1.1415525114155251E-4</v>
      </c>
      <c r="N4063" s="345">
        <v>0</v>
      </c>
      <c r="O4063" s="346">
        <v>0</v>
      </c>
      <c r="P4063" s="347">
        <v>0</v>
      </c>
      <c r="Q4063" s="348">
        <v>8.8417329796640146E-3</v>
      </c>
      <c r="R4063" s="346">
        <v>0.1397178712108649</v>
      </c>
      <c r="S4063" s="347">
        <v>4.3225628147637155E-2</v>
      </c>
      <c r="T4063" s="349">
        <v>0.22156773119757267</v>
      </c>
      <c r="U4063" s="349">
        <v>0.72172386448743064</v>
      </c>
      <c r="V4063" s="361">
        <v>0</v>
      </c>
    </row>
    <row r="4064" spans="1:22" ht="16" hidden="1" customHeight="1" outlineLevel="1">
      <c r="A4064" s="65">
        <v>4055</v>
      </c>
      <c r="B4064" s="117">
        <v>1</v>
      </c>
      <c r="C4064" s="325">
        <v>1.2611137879213626E-4</v>
      </c>
      <c r="D4064" s="326">
        <v>1.2343675534405425E-4</v>
      </c>
      <c r="E4064" s="327">
        <v>1.2263025910529674E-4</v>
      </c>
      <c r="F4064" s="332">
        <v>0</v>
      </c>
      <c r="G4064" s="326">
        <v>0</v>
      </c>
      <c r="H4064" s="327">
        <v>0</v>
      </c>
      <c r="I4064" s="332">
        <v>0</v>
      </c>
      <c r="J4064" s="326">
        <v>0</v>
      </c>
      <c r="K4064" s="327">
        <v>0</v>
      </c>
      <c r="L4064" s="336">
        <v>2.3496792687798115E-5</v>
      </c>
      <c r="M4064" s="337">
        <v>1.1415525114155251E-4</v>
      </c>
      <c r="N4064" s="345">
        <v>0</v>
      </c>
      <c r="O4064" s="346">
        <v>0</v>
      </c>
      <c r="P4064" s="347">
        <v>0</v>
      </c>
      <c r="Q4064" s="348">
        <v>1.7683465959328029E-2</v>
      </c>
      <c r="R4064" s="346">
        <v>0.14699864031262197</v>
      </c>
      <c r="S4064" s="347">
        <v>4.4491325143215188E-2</v>
      </c>
      <c r="T4064" s="349">
        <v>0.18742918377271062</v>
      </c>
      <c r="U4064" s="349">
        <v>0.68949439851712746</v>
      </c>
      <c r="V4064" s="361">
        <v>0</v>
      </c>
    </row>
    <row r="4065" spans="1:22" ht="16" hidden="1" customHeight="1" outlineLevel="1">
      <c r="A4065" s="65">
        <v>4056</v>
      </c>
      <c r="B4065" s="117">
        <v>1</v>
      </c>
      <c r="C4065" s="325">
        <v>1.1489217252104122E-4</v>
      </c>
      <c r="D4065" s="326">
        <v>1.1095504217176211E-4</v>
      </c>
      <c r="E4065" s="327">
        <v>1.1094192064619674E-4</v>
      </c>
      <c r="F4065" s="332">
        <v>0</v>
      </c>
      <c r="G4065" s="326">
        <v>0</v>
      </c>
      <c r="H4065" s="327">
        <v>0</v>
      </c>
      <c r="I4065" s="332">
        <v>0</v>
      </c>
      <c r="J4065" s="326">
        <v>0</v>
      </c>
      <c r="K4065" s="327">
        <v>0</v>
      </c>
      <c r="L4065" s="336">
        <v>9.3987170751192458E-6</v>
      </c>
      <c r="M4065" s="337">
        <v>1.1415525114155251E-4</v>
      </c>
      <c r="N4065" s="345">
        <v>0</v>
      </c>
      <c r="O4065" s="346">
        <v>0</v>
      </c>
      <c r="P4065" s="347">
        <v>0</v>
      </c>
      <c r="Q4065" s="348">
        <v>2.6525198938992044E-2</v>
      </c>
      <c r="R4065" s="346">
        <v>0.16185185715182665</v>
      </c>
      <c r="S4065" s="347">
        <v>4.9554113125527377E-2</v>
      </c>
      <c r="T4065" s="349">
        <v>0.12580863020360028</v>
      </c>
      <c r="U4065" s="349">
        <v>0.58248864107304132</v>
      </c>
      <c r="V4065" s="361">
        <v>0</v>
      </c>
    </row>
    <row r="4066" spans="1:22" ht="16" hidden="1" customHeight="1" outlineLevel="1">
      <c r="A4066" s="65">
        <v>4057</v>
      </c>
      <c r="B4066" s="117">
        <v>1</v>
      </c>
      <c r="C4066" s="325">
        <v>1.0637932631422704E-4</v>
      </c>
      <c r="D4066" s="326">
        <v>1.0049528876569796E-4</v>
      </c>
      <c r="E4066" s="327">
        <v>9.9746542077713599E-5</v>
      </c>
      <c r="F4066" s="332">
        <v>0</v>
      </c>
      <c r="G4066" s="326">
        <v>0</v>
      </c>
      <c r="H4066" s="327">
        <v>0</v>
      </c>
      <c r="I4066" s="332">
        <v>0</v>
      </c>
      <c r="J4066" s="326">
        <v>0</v>
      </c>
      <c r="K4066" s="327">
        <v>0</v>
      </c>
      <c r="L4066" s="336">
        <v>5.8741981719495289E-6</v>
      </c>
      <c r="M4066" s="337">
        <v>1.1415525114155251E-4</v>
      </c>
      <c r="N4066" s="345">
        <v>0</v>
      </c>
      <c r="O4066" s="346">
        <v>0</v>
      </c>
      <c r="P4066" s="347">
        <v>0</v>
      </c>
      <c r="Q4066" s="348">
        <v>2.6525198938992044E-2</v>
      </c>
      <c r="R4066" s="346">
        <v>0.17152699064260099</v>
      </c>
      <c r="S4066" s="347">
        <v>4.457432111048909E-2</v>
      </c>
      <c r="T4066" s="349">
        <v>0.10032358644353612</v>
      </c>
      <c r="U4066" s="349">
        <v>0.51419754702011222</v>
      </c>
      <c r="V4066" s="361">
        <v>0</v>
      </c>
    </row>
    <row r="4067" spans="1:22" ht="16" hidden="1" customHeight="1" outlineLevel="1">
      <c r="A4067" s="65">
        <v>4058</v>
      </c>
      <c r="B4067" s="117">
        <v>1</v>
      </c>
      <c r="C4067" s="325">
        <v>1.0014157263258201E-4</v>
      </c>
      <c r="D4067" s="326">
        <v>9.4818247883596244E-5</v>
      </c>
      <c r="E4067" s="327">
        <v>9.28710488664783E-5</v>
      </c>
      <c r="F4067" s="332">
        <v>0</v>
      </c>
      <c r="G4067" s="326">
        <v>0</v>
      </c>
      <c r="H4067" s="327">
        <v>0</v>
      </c>
      <c r="I4067" s="332">
        <v>0</v>
      </c>
      <c r="J4067" s="326">
        <v>0</v>
      </c>
      <c r="K4067" s="327">
        <v>0</v>
      </c>
      <c r="L4067" s="336">
        <v>2.3496792687798115E-6</v>
      </c>
      <c r="M4067" s="337">
        <v>1.1415525114155251E-4</v>
      </c>
      <c r="N4067" s="345">
        <v>0</v>
      </c>
      <c r="O4067" s="346">
        <v>0</v>
      </c>
      <c r="P4067" s="347">
        <v>0</v>
      </c>
      <c r="Q4067" s="348">
        <v>4.4208664898320073E-2</v>
      </c>
      <c r="R4067" s="346">
        <v>0.16426163395273594</v>
      </c>
      <c r="S4067" s="347">
        <v>5.4974823340371001E-2</v>
      </c>
      <c r="T4067" s="349">
        <v>8.7676158010369959E-2</v>
      </c>
      <c r="U4067" s="349">
        <v>0.46349509445707426</v>
      </c>
      <c r="V4067" s="361">
        <v>0</v>
      </c>
    </row>
    <row r="4068" spans="1:22" ht="16" hidden="1" customHeight="1" outlineLevel="1">
      <c r="A4068" s="65">
        <v>4059</v>
      </c>
      <c r="B4068" s="117">
        <v>1</v>
      </c>
      <c r="C4068" s="325">
        <v>9.6303916559906601E-5</v>
      </c>
      <c r="D4068" s="326">
        <v>9.0677118746994645E-5</v>
      </c>
      <c r="E4068" s="327">
        <v>8.8136039390816249E-5</v>
      </c>
      <c r="F4068" s="332">
        <v>0</v>
      </c>
      <c r="G4068" s="326">
        <v>0</v>
      </c>
      <c r="H4068" s="327">
        <v>0</v>
      </c>
      <c r="I4068" s="332">
        <v>0</v>
      </c>
      <c r="J4068" s="326">
        <v>0</v>
      </c>
      <c r="K4068" s="327">
        <v>0</v>
      </c>
      <c r="L4068" s="336">
        <v>1.1748396343899057E-6</v>
      </c>
      <c r="M4068" s="337">
        <v>1.1415525114155251E-4</v>
      </c>
      <c r="N4068" s="345">
        <v>0</v>
      </c>
      <c r="O4068" s="346">
        <v>0</v>
      </c>
      <c r="P4068" s="347">
        <v>0</v>
      </c>
      <c r="Q4068" s="348">
        <v>4.4208664898320073E-2</v>
      </c>
      <c r="R4068" s="346">
        <v>0.14965003812462443</v>
      </c>
      <c r="S4068" s="347">
        <v>4.5482095873535681E-2</v>
      </c>
      <c r="T4068" s="349">
        <v>8.3587139795135781E-2</v>
      </c>
      <c r="U4068" s="349">
        <v>0.45052469961536684</v>
      </c>
      <c r="V4068" s="361">
        <v>0</v>
      </c>
    </row>
    <row r="4069" spans="1:22" ht="16" hidden="1" customHeight="1" outlineLevel="1">
      <c r="A4069" s="65">
        <v>4060</v>
      </c>
      <c r="B4069" s="117">
        <v>1</v>
      </c>
      <c r="C4069" s="325">
        <v>9.5760144445374408E-5</v>
      </c>
      <c r="D4069" s="326">
        <v>8.9024555476519823E-5</v>
      </c>
      <c r="E4069" s="327">
        <v>8.6423652402357651E-5</v>
      </c>
      <c r="F4069" s="332">
        <v>0</v>
      </c>
      <c r="G4069" s="326">
        <v>0</v>
      </c>
      <c r="H4069" s="327">
        <v>0</v>
      </c>
      <c r="I4069" s="332">
        <v>0</v>
      </c>
      <c r="J4069" s="326">
        <v>0</v>
      </c>
      <c r="K4069" s="327">
        <v>0</v>
      </c>
      <c r="L4069" s="336">
        <v>1.409807561267887E-5</v>
      </c>
      <c r="M4069" s="337">
        <v>1.1415525114155251E-4</v>
      </c>
      <c r="N4069" s="345">
        <v>0</v>
      </c>
      <c r="O4069" s="346">
        <v>0</v>
      </c>
      <c r="P4069" s="347">
        <v>0</v>
      </c>
      <c r="Q4069" s="348">
        <v>5.3050397877984087E-2</v>
      </c>
      <c r="R4069" s="346">
        <v>0.14064516012591727</v>
      </c>
      <c r="S4069" s="347">
        <v>3.8837186646750947E-2</v>
      </c>
      <c r="T4069" s="349">
        <v>7.7406065748851574E-2</v>
      </c>
      <c r="U4069" s="349">
        <v>0.44246733312279107</v>
      </c>
      <c r="V4069" s="361">
        <v>0</v>
      </c>
    </row>
    <row r="4070" spans="1:22" ht="16" hidden="1" customHeight="1" outlineLevel="1">
      <c r="A4070" s="65">
        <v>4061</v>
      </c>
      <c r="B4070" s="117">
        <v>1</v>
      </c>
      <c r="C4070" s="325">
        <v>9.6678931811308098E-5</v>
      </c>
      <c r="D4070" s="326">
        <v>8.9102323159836295E-5</v>
      </c>
      <c r="E4070" s="327">
        <v>8.665715971896564E-5</v>
      </c>
      <c r="F4070" s="332">
        <v>0</v>
      </c>
      <c r="G4070" s="326">
        <v>0</v>
      </c>
      <c r="H4070" s="327">
        <v>0</v>
      </c>
      <c r="I4070" s="332">
        <v>0</v>
      </c>
      <c r="J4070" s="326">
        <v>0</v>
      </c>
      <c r="K4070" s="327">
        <v>0</v>
      </c>
      <c r="L4070" s="336">
        <v>3.7594868300476983E-5</v>
      </c>
      <c r="M4070" s="337">
        <v>1.1415525114155251E-4</v>
      </c>
      <c r="N4070" s="345">
        <v>1.429007976433657E-4</v>
      </c>
      <c r="O4070" s="346">
        <v>7.36282807747655E-4</v>
      </c>
      <c r="P4070" s="347">
        <v>1.3370220233993877E-3</v>
      </c>
      <c r="Q4070" s="348">
        <v>7.0733863837312116E-2</v>
      </c>
      <c r="R4070" s="346">
        <v>0.13543912948733441</v>
      </c>
      <c r="S4070" s="347">
        <v>4.4091904927046795E-2</v>
      </c>
      <c r="T4070" s="349">
        <v>7.9973588814231153E-2</v>
      </c>
      <c r="U4070" s="349">
        <v>0.4512125235842453</v>
      </c>
      <c r="V4070" s="361">
        <v>0</v>
      </c>
    </row>
    <row r="4071" spans="1:22" ht="16" hidden="1" customHeight="1" outlineLevel="1">
      <c r="A4071" s="65">
        <v>4062</v>
      </c>
      <c r="B4071" s="117">
        <v>1</v>
      </c>
      <c r="C4071" s="325">
        <v>9.9354040604638844E-5</v>
      </c>
      <c r="D4071" s="326">
        <v>8.7274782601899428E-5</v>
      </c>
      <c r="E4071" s="327">
        <v>8.6021500912643892E-5</v>
      </c>
      <c r="F4071" s="332">
        <v>0</v>
      </c>
      <c r="G4071" s="326">
        <v>0</v>
      </c>
      <c r="H4071" s="327">
        <v>0</v>
      </c>
      <c r="I4071" s="332">
        <v>0</v>
      </c>
      <c r="J4071" s="326">
        <v>0</v>
      </c>
      <c r="K4071" s="327">
        <v>0</v>
      </c>
      <c r="L4071" s="336">
        <v>9.3987170751192462E-5</v>
      </c>
      <c r="M4071" s="337">
        <v>1.1415525114155251E-4</v>
      </c>
      <c r="N4071" s="345">
        <v>1.3575575776119743E-2</v>
      </c>
      <c r="O4071" s="346">
        <v>2.1159877760455633E-2</v>
      </c>
      <c r="P4071" s="347">
        <v>2.363072490352474E-2</v>
      </c>
      <c r="Q4071" s="348">
        <v>7.0733863837312116E-2</v>
      </c>
      <c r="R4071" s="346">
        <v>0.12727361715143867</v>
      </c>
      <c r="S4071" s="347">
        <v>6.2553445693638202E-2</v>
      </c>
      <c r="T4071" s="349">
        <v>8.0639242942292549E-2</v>
      </c>
      <c r="U4071" s="349">
        <v>0.46555856636370951</v>
      </c>
      <c r="V4071" s="361">
        <v>3.4551733216465493E-2</v>
      </c>
    </row>
    <row r="4072" spans="1:22" ht="16" hidden="1" customHeight="1" outlineLevel="1">
      <c r="A4072" s="65">
        <v>4063</v>
      </c>
      <c r="B4072" s="117">
        <v>1</v>
      </c>
      <c r="C4072" s="325">
        <v>1.1259207897911198E-4</v>
      </c>
      <c r="D4072" s="326">
        <v>9.1377027896842798E-5</v>
      </c>
      <c r="E4072" s="327">
        <v>9.5413684091765321E-5</v>
      </c>
      <c r="F4072" s="332">
        <v>0</v>
      </c>
      <c r="G4072" s="326">
        <v>0</v>
      </c>
      <c r="H4072" s="327">
        <v>0</v>
      </c>
      <c r="I4072" s="332">
        <v>0</v>
      </c>
      <c r="J4072" s="326">
        <v>0</v>
      </c>
      <c r="K4072" s="327">
        <v>0</v>
      </c>
      <c r="L4072" s="336">
        <v>1.8210014333043539E-4</v>
      </c>
      <c r="M4072" s="337">
        <v>1.1415525114155251E-4</v>
      </c>
      <c r="N4072" s="345">
        <v>8.1882157049648546E-2</v>
      </c>
      <c r="O4072" s="346">
        <v>0.11275096620430092</v>
      </c>
      <c r="P4072" s="347">
        <v>0.11370038748607873</v>
      </c>
      <c r="Q4072" s="348">
        <v>5.3050397877984087E-2</v>
      </c>
      <c r="R4072" s="346">
        <v>0.12415571648191567</v>
      </c>
      <c r="S4072" s="347">
        <v>0.11097673451773321</v>
      </c>
      <c r="T4072" s="349">
        <v>0.11116423938624997</v>
      </c>
      <c r="U4072" s="349">
        <v>0.53247401247888171</v>
      </c>
      <c r="V4072" s="361">
        <v>0.12916913942359798</v>
      </c>
    </row>
    <row r="4073" spans="1:22" ht="16" hidden="1" customHeight="1" outlineLevel="1">
      <c r="A4073" s="65">
        <v>4064</v>
      </c>
      <c r="B4073" s="117">
        <v>1</v>
      </c>
      <c r="C4073" s="325">
        <v>1.3116783443186655E-4</v>
      </c>
      <c r="D4073" s="326">
        <v>1.0469474366478691E-4</v>
      </c>
      <c r="E4073" s="327">
        <v>1.1226512877364201E-4</v>
      </c>
      <c r="F4073" s="332">
        <v>0</v>
      </c>
      <c r="G4073" s="326">
        <v>0</v>
      </c>
      <c r="H4073" s="327">
        <v>0</v>
      </c>
      <c r="I4073" s="332">
        <v>0</v>
      </c>
      <c r="J4073" s="326">
        <v>0</v>
      </c>
      <c r="K4073" s="327">
        <v>0</v>
      </c>
      <c r="L4073" s="336">
        <v>1.5860335064263727E-4</v>
      </c>
      <c r="M4073" s="337">
        <v>1.1415525114155251E-4</v>
      </c>
      <c r="N4073" s="345">
        <v>0.21049287492867769</v>
      </c>
      <c r="O4073" s="346">
        <v>0.23381415668144617</v>
      </c>
      <c r="P4073" s="347">
        <v>0.23746920573221908</v>
      </c>
      <c r="Q4073" s="348">
        <v>5.3050397877984087E-2</v>
      </c>
      <c r="R4073" s="346">
        <v>0.12816037825485996</v>
      </c>
      <c r="S4073" s="347">
        <v>0.10125057876927726</v>
      </c>
      <c r="T4073" s="349">
        <v>0.1814382966201582</v>
      </c>
      <c r="U4073" s="349">
        <v>0.62267721296893774</v>
      </c>
      <c r="V4073" s="361">
        <v>0.23386951048898216</v>
      </c>
    </row>
    <row r="4074" spans="1:22" ht="16" hidden="1" customHeight="1" outlineLevel="1">
      <c r="A4074" s="65">
        <v>4065</v>
      </c>
      <c r="B4074" s="117">
        <v>1</v>
      </c>
      <c r="C4074" s="325">
        <v>1.4949982997121015E-4</v>
      </c>
      <c r="D4074" s="326">
        <v>1.1867348474092095E-4</v>
      </c>
      <c r="E4074" s="327">
        <v>1.3082896044397732E-4</v>
      </c>
      <c r="F4074" s="332">
        <v>0</v>
      </c>
      <c r="G4074" s="326">
        <v>0</v>
      </c>
      <c r="H4074" s="327">
        <v>0</v>
      </c>
      <c r="I4074" s="332">
        <v>0</v>
      </c>
      <c r="J4074" s="326">
        <v>0</v>
      </c>
      <c r="K4074" s="327">
        <v>0</v>
      </c>
      <c r="L4074" s="336">
        <v>1.4685495429873823E-4</v>
      </c>
      <c r="M4074" s="337">
        <v>1.1415525114155251E-4</v>
      </c>
      <c r="N4074" s="345">
        <v>0.32238419948343305</v>
      </c>
      <c r="O4074" s="346">
        <v>0.35217378450860287</v>
      </c>
      <c r="P4074" s="347">
        <v>0.32795852714859824</v>
      </c>
      <c r="Q4074" s="348">
        <v>3.5366931918656058E-2</v>
      </c>
      <c r="R4074" s="346">
        <v>0.1232599801841137</v>
      </c>
      <c r="S4074" s="347">
        <v>5.7999012258204211E-2</v>
      </c>
      <c r="T4074" s="349">
        <v>0.26084132475319388</v>
      </c>
      <c r="U4074" s="349">
        <v>0.70246479335883483</v>
      </c>
      <c r="V4074" s="361">
        <v>0.33790567473777772</v>
      </c>
    </row>
    <row r="4075" spans="1:22" ht="16" hidden="1" customHeight="1" outlineLevel="1">
      <c r="A4075" s="65">
        <v>4066</v>
      </c>
      <c r="B4075" s="117">
        <v>1</v>
      </c>
      <c r="C4075" s="325">
        <v>1.5662511974783873E-4</v>
      </c>
      <c r="D4075" s="326">
        <v>1.2606141465598483E-4</v>
      </c>
      <c r="E4075" s="327">
        <v>1.3983196476208542E-4</v>
      </c>
      <c r="F4075" s="332">
        <v>0</v>
      </c>
      <c r="G4075" s="326">
        <v>0</v>
      </c>
      <c r="H4075" s="327">
        <v>0</v>
      </c>
      <c r="I4075" s="332">
        <v>0</v>
      </c>
      <c r="J4075" s="326">
        <v>0</v>
      </c>
      <c r="K4075" s="327">
        <v>0</v>
      </c>
      <c r="L4075" s="336">
        <v>1.644775488145868E-4</v>
      </c>
      <c r="M4075" s="337">
        <v>1.1415525114155251E-4</v>
      </c>
      <c r="N4075" s="345">
        <v>0.38597505443473079</v>
      </c>
      <c r="O4075" s="346">
        <v>0.43109025853260785</v>
      </c>
      <c r="P4075" s="347">
        <v>0.41567426886680214</v>
      </c>
      <c r="Q4075" s="348">
        <v>2.6525198938992044E-2</v>
      </c>
      <c r="R4075" s="346">
        <v>0.11263892393678113</v>
      </c>
      <c r="S4075" s="347">
        <v>2.130935900664201E-2</v>
      </c>
      <c r="T4075" s="349">
        <v>0.20530675178350186</v>
      </c>
      <c r="U4075" s="349">
        <v>0.68988744078505793</v>
      </c>
      <c r="V4075" s="361">
        <v>0.39624899074198267</v>
      </c>
    </row>
    <row r="4076" spans="1:22" ht="16" hidden="1" customHeight="1" outlineLevel="1">
      <c r="A4076" s="65">
        <v>4067</v>
      </c>
      <c r="B4076" s="117">
        <v>1</v>
      </c>
      <c r="C4076" s="325">
        <v>1.5666887152716893E-4</v>
      </c>
      <c r="D4076" s="326">
        <v>1.2470048019794675E-4</v>
      </c>
      <c r="E4076" s="327">
        <v>1.4429454903503816E-4</v>
      </c>
      <c r="F4076" s="332">
        <v>0</v>
      </c>
      <c r="G4076" s="326">
        <v>2.0014494461878494E-4</v>
      </c>
      <c r="H4076" s="327">
        <v>0</v>
      </c>
      <c r="I4076" s="332">
        <v>0</v>
      </c>
      <c r="J4076" s="326">
        <v>0</v>
      </c>
      <c r="K4076" s="327">
        <v>0</v>
      </c>
      <c r="L4076" s="336">
        <v>1.8797434150238492E-4</v>
      </c>
      <c r="M4076" s="337">
        <v>1.1415525114155251E-4</v>
      </c>
      <c r="N4076" s="345">
        <v>0.4095536860458861</v>
      </c>
      <c r="O4076" s="346">
        <v>0.50721301473524438</v>
      </c>
      <c r="P4076" s="347">
        <v>0.4675580195377429</v>
      </c>
      <c r="Q4076" s="348">
        <v>1.7683465959328029E-2</v>
      </c>
      <c r="R4076" s="346">
        <v>0.11209093822516504</v>
      </c>
      <c r="S4076" s="347">
        <v>5.0212899986752275E-3</v>
      </c>
      <c r="T4076" s="349">
        <v>0.20131282701513362</v>
      </c>
      <c r="U4076" s="349">
        <v>0.66620664414224373</v>
      </c>
      <c r="V4076" s="361">
        <v>0.36259584536818851</v>
      </c>
    </row>
    <row r="4077" spans="1:22" ht="16" hidden="1" customHeight="1" outlineLevel="1">
      <c r="A4077" s="65">
        <v>4068</v>
      </c>
      <c r="B4077" s="117">
        <v>1</v>
      </c>
      <c r="C4077" s="325">
        <v>1.5648136390146816E-4</v>
      </c>
      <c r="D4077" s="326">
        <v>1.2514764437701641E-4</v>
      </c>
      <c r="E4077" s="327">
        <v>1.446318373812497E-4</v>
      </c>
      <c r="F4077" s="332">
        <v>2.6260701235753528E-4</v>
      </c>
      <c r="G4077" s="326">
        <v>2.4215787759998756E-4</v>
      </c>
      <c r="H4077" s="327">
        <v>0</v>
      </c>
      <c r="I4077" s="332">
        <v>0</v>
      </c>
      <c r="J4077" s="326">
        <v>0</v>
      </c>
      <c r="K4077" s="327">
        <v>0</v>
      </c>
      <c r="L4077" s="336">
        <v>2.0677177565262342E-4</v>
      </c>
      <c r="M4077" s="337">
        <v>1.1415525114155251E-4</v>
      </c>
      <c r="N4077" s="345">
        <v>0.43027430170417419</v>
      </c>
      <c r="O4077" s="346">
        <v>0.58876583614921296</v>
      </c>
      <c r="P4077" s="347">
        <v>0.49039293108099047</v>
      </c>
      <c r="Q4077" s="348">
        <v>8.8417329796640146E-3</v>
      </c>
      <c r="R4077" s="346">
        <v>0.12911441379254704</v>
      </c>
      <c r="S4077" s="347">
        <v>1.3839670984084588E-2</v>
      </c>
      <c r="T4077" s="349">
        <v>0.16051773830965779</v>
      </c>
      <c r="U4077" s="349">
        <v>0.64773365754950885</v>
      </c>
      <c r="V4077" s="361">
        <v>0.33170641111628935</v>
      </c>
    </row>
    <row r="4078" spans="1:22" ht="16" hidden="1" customHeight="1" outlineLevel="1">
      <c r="A4078" s="65">
        <v>4069</v>
      </c>
      <c r="B4078" s="117">
        <v>1</v>
      </c>
      <c r="C4078" s="325">
        <v>1.4788101413599363E-4</v>
      </c>
      <c r="D4078" s="326">
        <v>1.2592532121018102E-4</v>
      </c>
      <c r="E4078" s="327">
        <v>1.403249246527023E-4</v>
      </c>
      <c r="F4078" s="332">
        <v>3.3763758731683108E-4</v>
      </c>
      <c r="G4078" s="326">
        <v>2.70166499587456E-4</v>
      </c>
      <c r="H4078" s="327">
        <v>0</v>
      </c>
      <c r="I4078" s="332">
        <v>0</v>
      </c>
      <c r="J4078" s="326">
        <v>0</v>
      </c>
      <c r="K4078" s="327">
        <v>0</v>
      </c>
      <c r="L4078" s="336">
        <v>1.8797434150238492E-4</v>
      </c>
      <c r="M4078" s="337">
        <v>1.1415525114155251E-4</v>
      </c>
      <c r="N4078" s="345">
        <v>0.4871488191662337</v>
      </c>
      <c r="O4078" s="346">
        <v>0.59646434614707666</v>
      </c>
      <c r="P4078" s="347">
        <v>0.49573302588210166</v>
      </c>
      <c r="Q4078" s="348">
        <v>8.8417329796640146E-3</v>
      </c>
      <c r="R4078" s="346">
        <v>0.14501804884769373</v>
      </c>
      <c r="S4078" s="347">
        <v>2.4639593430134901E-2</v>
      </c>
      <c r="T4078" s="349">
        <v>0.15091330017620078</v>
      </c>
      <c r="U4078" s="349">
        <v>0.56794607715961187</v>
      </c>
      <c r="V4078" s="361">
        <v>0.27616497903953124</v>
      </c>
    </row>
    <row r="4079" spans="1:22" ht="16" hidden="1" customHeight="1" outlineLevel="1">
      <c r="A4079" s="65">
        <v>4070</v>
      </c>
      <c r="B4079" s="117">
        <v>1</v>
      </c>
      <c r="C4079" s="325">
        <v>1.5079988284273535E-4</v>
      </c>
      <c r="D4079" s="326">
        <v>1.2160921478611739E-4</v>
      </c>
      <c r="E4079" s="327">
        <v>1.3649799918607133E-4</v>
      </c>
      <c r="F4079" s="332">
        <v>3.9766204728426777E-4</v>
      </c>
      <c r="G4079" s="326">
        <v>2.7716865508432321E-4</v>
      </c>
      <c r="H4079" s="327">
        <v>0</v>
      </c>
      <c r="I4079" s="332">
        <v>0</v>
      </c>
      <c r="J4079" s="326">
        <v>0</v>
      </c>
      <c r="K4079" s="327">
        <v>0</v>
      </c>
      <c r="L4079" s="336">
        <v>1.9032402077116473E-4</v>
      </c>
      <c r="M4079" s="337">
        <v>1.1415525114155251E-4</v>
      </c>
      <c r="N4079" s="345">
        <v>0.39997933260378066</v>
      </c>
      <c r="O4079" s="346">
        <v>0.60225157734337964</v>
      </c>
      <c r="P4079" s="347">
        <v>0.50159331106761706</v>
      </c>
      <c r="Q4079" s="348">
        <v>2.6525198938992044E-2</v>
      </c>
      <c r="R4079" s="346">
        <v>0.16064107877285105</v>
      </c>
      <c r="S4079" s="347">
        <v>4.5082675657367274E-2</v>
      </c>
      <c r="T4079" s="349">
        <v>0.1208637709665729</v>
      </c>
      <c r="U4079" s="349">
        <v>0.54750787922722444</v>
      </c>
      <c r="V4079" s="361">
        <v>0.25355904359220688</v>
      </c>
    </row>
    <row r="4080" spans="1:22" ht="16" hidden="1" customHeight="1" outlineLevel="1">
      <c r="A4080" s="65">
        <v>4071</v>
      </c>
      <c r="B4080" s="117">
        <v>1</v>
      </c>
      <c r="C4080" s="325">
        <v>1.5805017770316446E-4</v>
      </c>
      <c r="D4080" s="326">
        <v>1.1663208305386383E-4</v>
      </c>
      <c r="E4080" s="327">
        <v>1.3993574579168898E-4</v>
      </c>
      <c r="F4080" s="332">
        <v>4.5018344975577477E-4</v>
      </c>
      <c r="G4080" s="326">
        <v>3.1801456214938133E-4</v>
      </c>
      <c r="H4080" s="327">
        <v>0</v>
      </c>
      <c r="I4080" s="332">
        <v>0</v>
      </c>
      <c r="J4080" s="326">
        <v>0</v>
      </c>
      <c r="K4080" s="327">
        <v>0</v>
      </c>
      <c r="L4080" s="336">
        <v>2.1382081345896285E-4</v>
      </c>
      <c r="M4080" s="337">
        <v>1.1415525114155251E-4</v>
      </c>
      <c r="N4080" s="345">
        <v>0.31381015162483111</v>
      </c>
      <c r="O4080" s="346">
        <v>0.5471682492067893</v>
      </c>
      <c r="P4080" s="347">
        <v>0.4044248810283223</v>
      </c>
      <c r="Q4080" s="348">
        <v>3.5366931918656058E-2</v>
      </c>
      <c r="R4080" s="346">
        <v>0.19015569009395056</v>
      </c>
      <c r="S4080" s="347">
        <v>6.8881930671528424E-2</v>
      </c>
      <c r="T4080" s="349">
        <v>0.13027802220629808</v>
      </c>
      <c r="U4080" s="349">
        <v>0.54888352716498123</v>
      </c>
      <c r="V4080" s="361">
        <v>0.16654031605806366</v>
      </c>
    </row>
    <row r="4081" spans="1:22" ht="16" hidden="1" customHeight="1" outlineLevel="1">
      <c r="A4081" s="65">
        <v>4072</v>
      </c>
      <c r="B4081" s="117">
        <v>1</v>
      </c>
      <c r="C4081" s="325">
        <v>1.5861895083445676E-4</v>
      </c>
      <c r="D4081" s="326">
        <v>1.2188140167772501E-4</v>
      </c>
      <c r="E4081" s="327">
        <v>1.3815849565972815E-4</v>
      </c>
      <c r="F4081" s="332">
        <v>5.0270485222728178E-4</v>
      </c>
      <c r="G4081" s="326">
        <v>3.3551995089154915E-4</v>
      </c>
      <c r="H4081" s="327">
        <v>0</v>
      </c>
      <c r="I4081" s="332">
        <v>0</v>
      </c>
      <c r="J4081" s="326">
        <v>0</v>
      </c>
      <c r="K4081" s="327">
        <v>0</v>
      </c>
      <c r="L4081" s="336">
        <v>2.2321953053408208E-4</v>
      </c>
      <c r="M4081" s="337">
        <v>1.1415525114155251E-4</v>
      </c>
      <c r="N4081" s="345">
        <v>0.34710603747573526</v>
      </c>
      <c r="O4081" s="346">
        <v>0.42584178656763838</v>
      </c>
      <c r="P4081" s="347">
        <v>0.30568282875071695</v>
      </c>
      <c r="Q4081" s="348">
        <v>7.0733863837312116E-2</v>
      </c>
      <c r="R4081" s="346">
        <v>0.20777171622564133</v>
      </c>
      <c r="S4081" s="347">
        <v>8.8375740152077262E-2</v>
      </c>
      <c r="T4081" s="349">
        <v>0.17192895193356711</v>
      </c>
      <c r="U4081" s="349">
        <v>0.60577639544792505</v>
      </c>
      <c r="V4081" s="361">
        <v>9.2324747505737825E-2</v>
      </c>
    </row>
    <row r="4082" spans="1:22" ht="16" hidden="1" customHeight="1" outlineLevel="1">
      <c r="A4082" s="65">
        <v>4073</v>
      </c>
      <c r="B4082" s="117">
        <v>1</v>
      </c>
      <c r="C4082" s="325">
        <v>1.5655011669755845E-4</v>
      </c>
      <c r="D4082" s="326">
        <v>1.2230912393596555E-4</v>
      </c>
      <c r="E4082" s="327">
        <v>1.4219298318556622E-4</v>
      </c>
      <c r="F4082" s="332">
        <v>5.1020790972321141E-4</v>
      </c>
      <c r="G4082" s="326">
        <v>3.2910130835275429E-4</v>
      </c>
      <c r="H4082" s="327">
        <v>0</v>
      </c>
      <c r="I4082" s="332">
        <v>0</v>
      </c>
      <c r="J4082" s="326">
        <v>0</v>
      </c>
      <c r="K4082" s="327">
        <v>0</v>
      </c>
      <c r="L4082" s="336">
        <v>2.2321953053408208E-4</v>
      </c>
      <c r="M4082" s="337">
        <v>1.1415525114155251E-4</v>
      </c>
      <c r="N4082" s="345">
        <v>0.30666511174266281</v>
      </c>
      <c r="O4082" s="346">
        <v>0.26284319045875981</v>
      </c>
      <c r="P4082" s="347">
        <v>0.206706692105073</v>
      </c>
      <c r="Q4082" s="348">
        <v>6.1892130857648102E-2</v>
      </c>
      <c r="R4082" s="346">
        <v>0.20647121742868174</v>
      </c>
      <c r="S4082" s="347">
        <v>9.4237368566726237E-2</v>
      </c>
      <c r="T4082" s="349">
        <v>0.19779436948109488</v>
      </c>
      <c r="U4082" s="349">
        <v>0.65107451682691841</v>
      </c>
      <c r="V4082" s="361">
        <v>6.921187720069584E-2</v>
      </c>
    </row>
    <row r="4083" spans="1:22" ht="16" hidden="1" customHeight="1" outlineLevel="1">
      <c r="A4083" s="65">
        <v>4074</v>
      </c>
      <c r="B4083" s="117">
        <v>1</v>
      </c>
      <c r="C4083" s="325">
        <v>1.4831853192929541E-4</v>
      </c>
      <c r="D4083" s="326">
        <v>1.2895826085952304E-4</v>
      </c>
      <c r="E4083" s="327">
        <v>1.3809363251622594E-4</v>
      </c>
      <c r="F4083" s="332">
        <v>4.8769873723542267E-4</v>
      </c>
      <c r="G4083" s="326">
        <v>3.2618374356239299E-4</v>
      </c>
      <c r="H4083" s="327">
        <v>0</v>
      </c>
      <c r="I4083" s="332">
        <v>0</v>
      </c>
      <c r="J4083" s="326">
        <v>0</v>
      </c>
      <c r="K4083" s="327">
        <v>0</v>
      </c>
      <c r="L4083" s="336">
        <v>1.644775488145868E-4</v>
      </c>
      <c r="M4083" s="337">
        <v>1.1415525114155251E-4</v>
      </c>
      <c r="N4083" s="345">
        <v>0.16833713962388483</v>
      </c>
      <c r="O4083" s="346">
        <v>0.1356479019466543</v>
      </c>
      <c r="P4083" s="347">
        <v>0.13955197838609523</v>
      </c>
      <c r="Q4083" s="348">
        <v>2.6525198938992044E-2</v>
      </c>
      <c r="R4083" s="346">
        <v>0.2104117386668134</v>
      </c>
      <c r="S4083" s="347">
        <v>0.11532885891194869</v>
      </c>
      <c r="T4083" s="349">
        <v>0.188094837900772</v>
      </c>
      <c r="U4083" s="349">
        <v>0.65903362275251154</v>
      </c>
      <c r="V4083" s="361">
        <v>1.5753153394801895E-2</v>
      </c>
    </row>
    <row r="4084" spans="1:22" ht="16" hidden="1" customHeight="1" outlineLevel="1">
      <c r="A4084" s="65">
        <v>4075</v>
      </c>
      <c r="B4084" s="117">
        <v>1</v>
      </c>
      <c r="C4084" s="325">
        <v>1.4196202341803989E-4</v>
      </c>
      <c r="D4084" s="326">
        <v>1.2516708629784553E-4</v>
      </c>
      <c r="E4084" s="327">
        <v>1.362515192407629E-4</v>
      </c>
      <c r="F4084" s="332">
        <v>4.4268039225984509E-4</v>
      </c>
      <c r="G4084" s="326">
        <v>2.6083029225829984E-4</v>
      </c>
      <c r="H4084" s="327">
        <v>0</v>
      </c>
      <c r="I4084" s="332">
        <v>0</v>
      </c>
      <c r="J4084" s="326">
        <v>0</v>
      </c>
      <c r="K4084" s="327">
        <v>0</v>
      </c>
      <c r="L4084" s="336">
        <v>1.1748396343899057E-4</v>
      </c>
      <c r="M4084" s="337">
        <v>1.1415525114155251E-4</v>
      </c>
      <c r="N4084" s="345">
        <v>4.8872072794031073E-2</v>
      </c>
      <c r="O4084" s="346">
        <v>3.3988260070649909E-2</v>
      </c>
      <c r="P4084" s="347">
        <v>4.5569789485517119E-2</v>
      </c>
      <c r="Q4084" s="348">
        <v>8.8417329796640146E-3</v>
      </c>
      <c r="R4084" s="346">
        <v>0.1807879066215729</v>
      </c>
      <c r="S4084" s="347">
        <v>0.13296562088276742</v>
      </c>
      <c r="T4084" s="349">
        <v>0.20045698599334041</v>
      </c>
      <c r="U4084" s="349">
        <v>0.67406748950085427</v>
      </c>
      <c r="V4084" s="361">
        <v>0</v>
      </c>
    </row>
    <row r="4085" spans="1:22" ht="16" hidden="1" customHeight="1" outlineLevel="1">
      <c r="A4085" s="65">
        <v>4076</v>
      </c>
      <c r="B4085" s="117">
        <v>1</v>
      </c>
      <c r="C4085" s="325">
        <v>1.3859938666380638E-4</v>
      </c>
      <c r="D4085" s="326">
        <v>1.2821946786801665E-4</v>
      </c>
      <c r="E4085" s="327">
        <v>1.338645555598812E-4</v>
      </c>
      <c r="F4085" s="332">
        <v>3.4514064481276077E-4</v>
      </c>
      <c r="G4085" s="326">
        <v>1.9897791870264044E-4</v>
      </c>
      <c r="H4085" s="327">
        <v>0</v>
      </c>
      <c r="I4085" s="332">
        <v>0</v>
      </c>
      <c r="J4085" s="326">
        <v>0</v>
      </c>
      <c r="K4085" s="327">
        <v>0</v>
      </c>
      <c r="L4085" s="336">
        <v>8.811297257924293E-5</v>
      </c>
      <c r="M4085" s="337">
        <v>1.1415525114155251E-4</v>
      </c>
      <c r="N4085" s="345">
        <v>6.4305358939514574E-3</v>
      </c>
      <c r="O4085" s="346">
        <v>2.0388402468291544E-3</v>
      </c>
      <c r="P4085" s="347">
        <v>4.4587405760250698E-3</v>
      </c>
      <c r="Q4085" s="348">
        <v>1.7683465959328029E-2</v>
      </c>
      <c r="R4085" s="346">
        <v>0.15842543654380953</v>
      </c>
      <c r="S4085" s="347">
        <v>0.10761018298756959</v>
      </c>
      <c r="T4085" s="349">
        <v>0.20530675178350186</v>
      </c>
      <c r="U4085" s="349">
        <v>0.71553344876752478</v>
      </c>
      <c r="V4085" s="361">
        <v>0</v>
      </c>
    </row>
    <row r="4086" spans="1:22" ht="16" hidden="1" customHeight="1" outlineLevel="1">
      <c r="A4086" s="65">
        <v>4077</v>
      </c>
      <c r="B4086" s="117">
        <v>1</v>
      </c>
      <c r="C4086" s="325">
        <v>1.3218662586484065E-4</v>
      </c>
      <c r="D4086" s="326">
        <v>1.3286608694617526E-4</v>
      </c>
      <c r="E4086" s="327">
        <v>1.3147759187899952E-4</v>
      </c>
      <c r="F4086" s="332">
        <v>0</v>
      </c>
      <c r="G4086" s="326">
        <v>0</v>
      </c>
      <c r="H4086" s="327">
        <v>0</v>
      </c>
      <c r="I4086" s="332">
        <v>0</v>
      </c>
      <c r="J4086" s="326">
        <v>0</v>
      </c>
      <c r="K4086" s="327">
        <v>0</v>
      </c>
      <c r="L4086" s="336">
        <v>5.8741981719495287E-5</v>
      </c>
      <c r="M4086" s="337">
        <v>1.1415525114155251E-4</v>
      </c>
      <c r="N4086" s="345">
        <v>0</v>
      </c>
      <c r="O4086" s="346">
        <v>0</v>
      </c>
      <c r="P4086" s="347">
        <v>0</v>
      </c>
      <c r="Q4086" s="348">
        <v>4.4208664898320073E-2</v>
      </c>
      <c r="R4086" s="346">
        <v>0.13291982156262522</v>
      </c>
      <c r="S4086" s="347">
        <v>0.10945167087709864</v>
      </c>
      <c r="T4086" s="349">
        <v>0.23288385137461606</v>
      </c>
      <c r="U4086" s="349">
        <v>0.74491335829533178</v>
      </c>
      <c r="V4086" s="361">
        <v>0</v>
      </c>
    </row>
    <row r="4087" spans="1:22" ht="16" hidden="1" customHeight="1" outlineLevel="1">
      <c r="A4087" s="65">
        <v>4078</v>
      </c>
      <c r="B4087" s="117">
        <v>1</v>
      </c>
      <c r="C4087" s="325">
        <v>1.3058656079219423E-4</v>
      </c>
      <c r="D4087" s="326">
        <v>1.3239948084627648E-4</v>
      </c>
      <c r="E4087" s="327">
        <v>1.3198352439831683E-4</v>
      </c>
      <c r="F4087" s="332">
        <v>0</v>
      </c>
      <c r="G4087" s="326">
        <v>0</v>
      </c>
      <c r="H4087" s="327">
        <v>0</v>
      </c>
      <c r="I4087" s="332">
        <v>0</v>
      </c>
      <c r="J4087" s="326">
        <v>0</v>
      </c>
      <c r="K4087" s="327">
        <v>0</v>
      </c>
      <c r="L4087" s="336">
        <v>3.7594868300476983E-5</v>
      </c>
      <c r="M4087" s="337">
        <v>1.1415525114155251E-4</v>
      </c>
      <c r="N4087" s="345">
        <v>0</v>
      </c>
      <c r="O4087" s="346">
        <v>0</v>
      </c>
      <c r="P4087" s="347">
        <v>0</v>
      </c>
      <c r="Q4087" s="348">
        <v>2.6525198938992044E-2</v>
      </c>
      <c r="R4087" s="346">
        <v>0.11907714088884296</v>
      </c>
      <c r="S4087" s="347">
        <v>0.15156203434350449</v>
      </c>
      <c r="T4087" s="349">
        <v>0.21101235859545653</v>
      </c>
      <c r="U4087" s="349">
        <v>0.73528382273103388</v>
      </c>
      <c r="V4087" s="361">
        <v>0</v>
      </c>
    </row>
    <row r="4088" spans="1:22" ht="16" hidden="1" customHeight="1" outlineLevel="1">
      <c r="A4088" s="65">
        <v>4079</v>
      </c>
      <c r="B4088" s="117">
        <v>1</v>
      </c>
      <c r="C4088" s="325">
        <v>1.2354252432003593E-4</v>
      </c>
      <c r="D4088" s="326">
        <v>1.2370894223566185E-4</v>
      </c>
      <c r="E4088" s="327">
        <v>1.2294160219410741E-4</v>
      </c>
      <c r="F4088" s="332">
        <v>0</v>
      </c>
      <c r="G4088" s="326">
        <v>0</v>
      </c>
      <c r="H4088" s="327">
        <v>0</v>
      </c>
      <c r="I4088" s="332">
        <v>0</v>
      </c>
      <c r="J4088" s="326">
        <v>0</v>
      </c>
      <c r="K4088" s="327">
        <v>0</v>
      </c>
      <c r="L4088" s="336">
        <v>2.3496792687798115E-5</v>
      </c>
      <c r="M4088" s="337">
        <v>1.1415525114155251E-4</v>
      </c>
      <c r="N4088" s="345">
        <v>0</v>
      </c>
      <c r="O4088" s="346">
        <v>0</v>
      </c>
      <c r="P4088" s="347">
        <v>0</v>
      </c>
      <c r="Q4088" s="348">
        <v>2.6525198938992044E-2</v>
      </c>
      <c r="R4088" s="346">
        <v>0.10444785841373523</v>
      </c>
      <c r="S4088" s="347">
        <v>0.14385891803932646</v>
      </c>
      <c r="T4088" s="349">
        <v>0.19893549084348583</v>
      </c>
      <c r="U4088" s="349">
        <v>0.697355243875738</v>
      </c>
      <c r="V4088" s="361">
        <v>0</v>
      </c>
    </row>
    <row r="4089" spans="1:22" ht="16" hidden="1" customHeight="1" outlineLevel="1">
      <c r="A4089" s="65">
        <v>4080</v>
      </c>
      <c r="B4089" s="117">
        <v>1</v>
      </c>
      <c r="C4089" s="325">
        <v>1.139921359176776E-4</v>
      </c>
      <c r="D4089" s="326">
        <v>1.1072173912181272E-4</v>
      </c>
      <c r="E4089" s="327">
        <v>1.1270619814945712E-4</v>
      </c>
      <c r="F4089" s="332">
        <v>0</v>
      </c>
      <c r="G4089" s="326">
        <v>0</v>
      </c>
      <c r="H4089" s="327">
        <v>0</v>
      </c>
      <c r="I4089" s="332">
        <v>0</v>
      </c>
      <c r="J4089" s="326">
        <v>0</v>
      </c>
      <c r="K4089" s="327">
        <v>0</v>
      </c>
      <c r="L4089" s="336">
        <v>9.3987170751192458E-6</v>
      </c>
      <c r="M4089" s="337">
        <v>1.1415525114155251E-4</v>
      </c>
      <c r="N4089" s="345">
        <v>0</v>
      </c>
      <c r="O4089" s="346">
        <v>0</v>
      </c>
      <c r="P4089" s="347">
        <v>0</v>
      </c>
      <c r="Q4089" s="348">
        <v>1.7683465959328029E-2</v>
      </c>
      <c r="R4089" s="346">
        <v>0.10412633896963808</v>
      </c>
      <c r="S4089" s="347">
        <v>0.17212961052164766</v>
      </c>
      <c r="T4089" s="349">
        <v>0.1226705464570252</v>
      </c>
      <c r="U4089" s="349">
        <v>0.6178624451867889</v>
      </c>
      <c r="V4089" s="361">
        <v>0</v>
      </c>
    </row>
    <row r="4090" spans="1:22" ht="16" hidden="1" customHeight="1" outlineLevel="1">
      <c r="A4090" s="65">
        <v>4081</v>
      </c>
      <c r="B4090" s="117">
        <v>1</v>
      </c>
      <c r="C4090" s="325">
        <v>1.0502302115499159E-4</v>
      </c>
      <c r="D4090" s="326">
        <v>1.0195343282788163E-4</v>
      </c>
      <c r="E4090" s="327">
        <v>1.016664911253793E-4</v>
      </c>
      <c r="F4090" s="332">
        <v>0</v>
      </c>
      <c r="G4090" s="326">
        <v>0</v>
      </c>
      <c r="H4090" s="327">
        <v>0</v>
      </c>
      <c r="I4090" s="332">
        <v>0</v>
      </c>
      <c r="J4090" s="326">
        <v>0</v>
      </c>
      <c r="K4090" s="327">
        <v>0</v>
      </c>
      <c r="L4090" s="336">
        <v>5.8741981719495289E-6</v>
      </c>
      <c r="M4090" s="337">
        <v>1.1415525114155251E-4</v>
      </c>
      <c r="N4090" s="345">
        <v>0</v>
      </c>
      <c r="O4090" s="346">
        <v>0</v>
      </c>
      <c r="P4090" s="347">
        <v>0</v>
      </c>
      <c r="Q4090" s="348">
        <v>1.7683465959328029E-2</v>
      </c>
      <c r="R4090" s="346">
        <v>0.13307188491794775</v>
      </c>
      <c r="S4090" s="347">
        <v>0.22902891771882164</v>
      </c>
      <c r="T4090" s="349">
        <v>8.6249756307381298E-2</v>
      </c>
      <c r="U4090" s="349">
        <v>0.52068274444096596</v>
      </c>
      <c r="V4090" s="361">
        <v>0</v>
      </c>
    </row>
    <row r="4091" spans="1:22" ht="16" hidden="1" customHeight="1" outlineLevel="1">
      <c r="A4091" s="65">
        <v>4082</v>
      </c>
      <c r="B4091" s="117">
        <v>1</v>
      </c>
      <c r="C4091" s="325">
        <v>9.7872730361602889E-5</v>
      </c>
      <c r="D4091" s="326">
        <v>9.5382063587640594E-5</v>
      </c>
      <c r="E4091" s="327">
        <v>9.4492627454033788E-5</v>
      </c>
      <c r="F4091" s="332">
        <v>0</v>
      </c>
      <c r="G4091" s="326">
        <v>0</v>
      </c>
      <c r="H4091" s="327">
        <v>0</v>
      </c>
      <c r="I4091" s="332">
        <v>0</v>
      </c>
      <c r="J4091" s="326">
        <v>0</v>
      </c>
      <c r="K4091" s="327">
        <v>0</v>
      </c>
      <c r="L4091" s="336">
        <v>2.3496792687798115E-6</v>
      </c>
      <c r="M4091" s="337">
        <v>1.1415525114155251E-4</v>
      </c>
      <c r="N4091" s="345">
        <v>0</v>
      </c>
      <c r="O4091" s="346">
        <v>0</v>
      </c>
      <c r="P4091" s="347">
        <v>0</v>
      </c>
      <c r="Q4091" s="348">
        <v>1.7683465959328029E-2</v>
      </c>
      <c r="R4091" s="346">
        <v>0.17519260315712823</v>
      </c>
      <c r="S4091" s="347">
        <v>0.25624140312374954</v>
      </c>
      <c r="T4091" s="349">
        <v>6.5139011103149042E-2</v>
      </c>
      <c r="U4091" s="349">
        <v>0.45828728440699479</v>
      </c>
      <c r="V4091" s="361">
        <v>0</v>
      </c>
    </row>
    <row r="4092" spans="1:22" ht="16" hidden="1" customHeight="1" outlineLevel="1">
      <c r="A4092" s="65">
        <v>4083</v>
      </c>
      <c r="B4092" s="117">
        <v>1</v>
      </c>
      <c r="C4092" s="325">
        <v>9.3653808783335951E-5</v>
      </c>
      <c r="D4092" s="326">
        <v>9.3554523029703741E-5</v>
      </c>
      <c r="E4092" s="327">
        <v>8.9096013914649112E-5</v>
      </c>
      <c r="F4092" s="332">
        <v>0</v>
      </c>
      <c r="G4092" s="326">
        <v>0</v>
      </c>
      <c r="H4092" s="327">
        <v>0</v>
      </c>
      <c r="I4092" s="332">
        <v>0</v>
      </c>
      <c r="J4092" s="326">
        <v>0</v>
      </c>
      <c r="K4092" s="327">
        <v>0</v>
      </c>
      <c r="L4092" s="336">
        <v>1.1748396343899057E-6</v>
      </c>
      <c r="M4092" s="337">
        <v>1.1415525114155251E-4</v>
      </c>
      <c r="N4092" s="345">
        <v>0</v>
      </c>
      <c r="O4092" s="346">
        <v>0</v>
      </c>
      <c r="P4092" s="347">
        <v>0</v>
      </c>
      <c r="Q4092" s="348">
        <v>3.5366931918656058E-2</v>
      </c>
      <c r="R4092" s="346">
        <v>0.19692542888930664</v>
      </c>
      <c r="S4092" s="347">
        <v>0.27312082264586846</v>
      </c>
      <c r="T4092" s="349">
        <v>6.856237519032185E-2</v>
      </c>
      <c r="U4092" s="349">
        <v>0.44118994575201687</v>
      </c>
      <c r="V4092" s="361">
        <v>0</v>
      </c>
    </row>
    <row r="4093" spans="1:22" ht="16" hidden="1" customHeight="1" outlineLevel="1">
      <c r="A4093" s="65">
        <v>4084</v>
      </c>
      <c r="B4093" s="117">
        <v>1</v>
      </c>
      <c r="C4093" s="325">
        <v>9.1097454819615698E-5</v>
      </c>
      <c r="D4093" s="326">
        <v>8.7877482147602007E-5</v>
      </c>
      <c r="E4093" s="327">
        <v>8.747443532709361E-5</v>
      </c>
      <c r="F4093" s="332">
        <v>0</v>
      </c>
      <c r="G4093" s="326">
        <v>0</v>
      </c>
      <c r="H4093" s="327">
        <v>0</v>
      </c>
      <c r="I4093" s="332">
        <v>0</v>
      </c>
      <c r="J4093" s="326">
        <v>0</v>
      </c>
      <c r="K4093" s="327">
        <v>0</v>
      </c>
      <c r="L4093" s="336">
        <v>1.409807561267887E-5</v>
      </c>
      <c r="M4093" s="337">
        <v>1.1415525114155251E-4</v>
      </c>
      <c r="N4093" s="345">
        <v>0</v>
      </c>
      <c r="O4093" s="346">
        <v>0</v>
      </c>
      <c r="P4093" s="347">
        <v>0</v>
      </c>
      <c r="Q4093" s="348">
        <v>4.4208664898320073E-2</v>
      </c>
      <c r="R4093" s="346">
        <v>0.1960017877639362</v>
      </c>
      <c r="S4093" s="347">
        <v>0.25592497887485505</v>
      </c>
      <c r="T4093" s="349">
        <v>6.2761674931501268E-2</v>
      </c>
      <c r="U4093" s="349">
        <v>0.42772824807539628</v>
      </c>
      <c r="V4093" s="361">
        <v>0</v>
      </c>
    </row>
    <row r="4094" spans="1:22" ht="16" hidden="1" customHeight="1" outlineLevel="1">
      <c r="A4094" s="65">
        <v>4085</v>
      </c>
      <c r="B4094" s="117">
        <v>1</v>
      </c>
      <c r="C4094" s="325">
        <v>9.0066162878261552E-5</v>
      </c>
      <c r="D4094" s="326">
        <v>8.7216456839412084E-5</v>
      </c>
      <c r="E4094" s="327">
        <v>8.659229657546342E-5</v>
      </c>
      <c r="F4094" s="332">
        <v>0</v>
      </c>
      <c r="G4094" s="326">
        <v>0</v>
      </c>
      <c r="H4094" s="327">
        <v>0</v>
      </c>
      <c r="I4094" s="332">
        <v>0</v>
      </c>
      <c r="J4094" s="326">
        <v>0</v>
      </c>
      <c r="K4094" s="327">
        <v>0</v>
      </c>
      <c r="L4094" s="336">
        <v>3.7594868300476983E-5</v>
      </c>
      <c r="M4094" s="337">
        <v>1.1415525114155251E-4</v>
      </c>
      <c r="N4094" s="345">
        <v>1.429007976433657E-4</v>
      </c>
      <c r="O4094" s="346">
        <v>3.1554977474899503E-4</v>
      </c>
      <c r="P4094" s="347">
        <v>1.3835401272463553E-3</v>
      </c>
      <c r="Q4094" s="348">
        <v>2.6525198938992044E-2</v>
      </c>
      <c r="R4094" s="346">
        <v>0.18550437615412887</v>
      </c>
      <c r="S4094" s="347">
        <v>0.27063092663834931</v>
      </c>
      <c r="T4094" s="349">
        <v>6.3142048718964908E-2</v>
      </c>
      <c r="U4094" s="349">
        <v>0.4037526697316341</v>
      </c>
      <c r="V4094" s="361">
        <v>0</v>
      </c>
    </row>
    <row r="4095" spans="1:22" ht="16" hidden="1" customHeight="1" outlineLevel="1">
      <c r="A4095" s="65">
        <v>4086</v>
      </c>
      <c r="B4095" s="117">
        <v>1</v>
      </c>
      <c r="C4095" s="325">
        <v>8.6584771294417586E-5</v>
      </c>
      <c r="D4095" s="326">
        <v>8.1539415957310364E-5</v>
      </c>
      <c r="E4095" s="327">
        <v>8.3401029915154213E-5</v>
      </c>
      <c r="F4095" s="332">
        <v>0</v>
      </c>
      <c r="G4095" s="326">
        <v>0</v>
      </c>
      <c r="H4095" s="327">
        <v>0</v>
      </c>
      <c r="I4095" s="332">
        <v>0</v>
      </c>
      <c r="J4095" s="326">
        <v>0</v>
      </c>
      <c r="K4095" s="327">
        <v>0</v>
      </c>
      <c r="L4095" s="336">
        <v>9.3987170751192462E-5</v>
      </c>
      <c r="M4095" s="337">
        <v>1.1415525114155251E-4</v>
      </c>
      <c r="N4095" s="345">
        <v>1.5147484550196766E-2</v>
      </c>
      <c r="O4095" s="346">
        <v>2.0960832931148848E-2</v>
      </c>
      <c r="P4095" s="347">
        <v>2.8827753647019956E-2</v>
      </c>
      <c r="Q4095" s="348">
        <v>2.6525198938992044E-2</v>
      </c>
      <c r="R4095" s="346">
        <v>0.17350331076962647</v>
      </c>
      <c r="S4095" s="347">
        <v>0.2263055934296819</v>
      </c>
      <c r="T4095" s="349">
        <v>6.0099058419255759E-2</v>
      </c>
      <c r="U4095" s="349">
        <v>0.40159093725801626</v>
      </c>
      <c r="V4095" s="361">
        <v>1.0134879873800243E-2</v>
      </c>
    </row>
    <row r="4096" spans="1:22" ht="16" hidden="1" customHeight="1" outlineLevel="1">
      <c r="A4096" s="65">
        <v>4087</v>
      </c>
      <c r="B4096" s="117">
        <v>1</v>
      </c>
      <c r="C4096" s="325">
        <v>8.8747359244166257E-5</v>
      </c>
      <c r="D4096" s="326">
        <v>7.8428708624651879E-5</v>
      </c>
      <c r="E4096" s="327">
        <v>8.594366514044122E-5</v>
      </c>
      <c r="F4096" s="332">
        <v>0</v>
      </c>
      <c r="G4096" s="326">
        <v>0</v>
      </c>
      <c r="H4096" s="327">
        <v>0</v>
      </c>
      <c r="I4096" s="332">
        <v>0</v>
      </c>
      <c r="J4096" s="326">
        <v>0</v>
      </c>
      <c r="K4096" s="327">
        <v>0</v>
      </c>
      <c r="L4096" s="336">
        <v>1.8210014333043539E-4</v>
      </c>
      <c r="M4096" s="337">
        <v>1.1415525114155251E-4</v>
      </c>
      <c r="N4096" s="345">
        <v>7.7023529929774112E-2</v>
      </c>
      <c r="O4096" s="346">
        <v>0.12947698475506575</v>
      </c>
      <c r="P4096" s="347">
        <v>0.13382024042316051</v>
      </c>
      <c r="Q4096" s="348">
        <v>2.6525198938992044E-2</v>
      </c>
      <c r="R4096" s="346">
        <v>0.1794230883292933</v>
      </c>
      <c r="S4096" s="347">
        <v>0.19238076245089639</v>
      </c>
      <c r="T4096" s="349">
        <v>6.13352732285126E-2</v>
      </c>
      <c r="U4096" s="349">
        <v>0.40689700787507832</v>
      </c>
      <c r="V4096" s="361">
        <v>0.10362389794884443</v>
      </c>
    </row>
    <row r="4097" spans="1:22" ht="16" hidden="1" customHeight="1" outlineLevel="1">
      <c r="A4097" s="65">
        <v>4088</v>
      </c>
      <c r="B4097" s="117">
        <v>1</v>
      </c>
      <c r="C4097" s="325">
        <v>9.9735306110230364E-5</v>
      </c>
      <c r="D4097" s="326">
        <v>9.5673692400077327E-5</v>
      </c>
      <c r="E4097" s="327">
        <v>9.7255797367228359E-5</v>
      </c>
      <c r="F4097" s="332">
        <v>0</v>
      </c>
      <c r="G4097" s="326">
        <v>2.1823384631902492E-4</v>
      </c>
      <c r="H4097" s="327">
        <v>0</v>
      </c>
      <c r="I4097" s="332">
        <v>0</v>
      </c>
      <c r="J4097" s="326">
        <v>0</v>
      </c>
      <c r="K4097" s="327">
        <v>0</v>
      </c>
      <c r="L4097" s="336">
        <v>1.5860335064263727E-4</v>
      </c>
      <c r="M4097" s="337">
        <v>1.1415525114155251E-4</v>
      </c>
      <c r="N4097" s="345">
        <v>0.20334783504650941</v>
      </c>
      <c r="O4097" s="346">
        <v>0.26833514374570772</v>
      </c>
      <c r="P4097" s="347">
        <v>0.27566261298671735</v>
      </c>
      <c r="Q4097" s="348">
        <v>2.6525198938992044E-2</v>
      </c>
      <c r="R4097" s="346">
        <v>0.19931893650678831</v>
      </c>
      <c r="S4097" s="347">
        <v>0.18705860782352771</v>
      </c>
      <c r="T4097" s="349">
        <v>0.1070752211710158</v>
      </c>
      <c r="U4097" s="349">
        <v>0.48796197563574956</v>
      </c>
      <c r="V4097" s="361">
        <v>0.22376135157906749</v>
      </c>
    </row>
    <row r="4098" spans="1:22" ht="16" hidden="1" customHeight="1" outlineLevel="1">
      <c r="A4098" s="65">
        <v>4089</v>
      </c>
      <c r="B4098" s="117">
        <v>1</v>
      </c>
      <c r="C4098" s="325">
        <v>1.0965445950980018E-4</v>
      </c>
      <c r="D4098" s="326">
        <v>1.044419986940084E-4</v>
      </c>
      <c r="E4098" s="327">
        <v>1.0989113772146078E-4</v>
      </c>
      <c r="F4098" s="332">
        <v>0</v>
      </c>
      <c r="G4098" s="326">
        <v>2.3457220914504823E-4</v>
      </c>
      <c r="H4098" s="327">
        <v>0</v>
      </c>
      <c r="I4098" s="332">
        <v>0</v>
      </c>
      <c r="J4098" s="326">
        <v>0</v>
      </c>
      <c r="K4098" s="327">
        <v>0</v>
      </c>
      <c r="L4098" s="336">
        <v>1.4685495429873823E-4</v>
      </c>
      <c r="M4098" s="337">
        <v>1.1415525114155251E-4</v>
      </c>
      <c r="N4098" s="345">
        <v>0.36868405791988357</v>
      </c>
      <c r="O4098" s="346">
        <v>0.39593678226496437</v>
      </c>
      <c r="P4098" s="347">
        <v>0.43317209940541224</v>
      </c>
      <c r="Q4098" s="348">
        <v>1.7683465959328029E-2</v>
      </c>
      <c r="R4098" s="346">
        <v>0.19623894522998928</v>
      </c>
      <c r="S4098" s="347">
        <v>0.17532497225099491</v>
      </c>
      <c r="T4098" s="349">
        <v>0.12019811683851152</v>
      </c>
      <c r="U4098" s="349">
        <v>0.57767387329089248</v>
      </c>
      <c r="V4098" s="361">
        <v>0.36464954230683422</v>
      </c>
    </row>
    <row r="4099" spans="1:22" ht="16" hidden="1" customHeight="1" outlineLevel="1">
      <c r="A4099" s="65">
        <v>4090</v>
      </c>
      <c r="B4099" s="117">
        <v>1</v>
      </c>
      <c r="C4099" s="325">
        <v>1.1504842887579184E-4</v>
      </c>
      <c r="D4099" s="326">
        <v>1.1389077221695853E-4</v>
      </c>
      <c r="E4099" s="327">
        <v>1.1488559977113169E-4</v>
      </c>
      <c r="F4099" s="332">
        <v>0</v>
      </c>
      <c r="G4099" s="326">
        <v>3.0926186777829748E-4</v>
      </c>
      <c r="H4099" s="327">
        <v>0</v>
      </c>
      <c r="I4099" s="332">
        <v>0</v>
      </c>
      <c r="J4099" s="326">
        <v>0</v>
      </c>
      <c r="K4099" s="327">
        <v>0</v>
      </c>
      <c r="L4099" s="336">
        <v>1.644775488145868E-4</v>
      </c>
      <c r="M4099" s="337">
        <v>1.1415525114155251E-4</v>
      </c>
      <c r="N4099" s="345">
        <v>0.47443064817597413</v>
      </c>
      <c r="O4099" s="346">
        <v>0.50866051708950111</v>
      </c>
      <c r="P4099" s="347">
        <v>0.53154350070104561</v>
      </c>
      <c r="Q4099" s="348">
        <v>1.7683465959328029E-2</v>
      </c>
      <c r="R4099" s="346">
        <v>0.1986668405357688</v>
      </c>
      <c r="S4099" s="347">
        <v>0.16663108521649639</v>
      </c>
      <c r="T4099" s="349">
        <v>0.19579740709691079</v>
      </c>
      <c r="U4099" s="349">
        <v>0.6219893890000594</v>
      </c>
      <c r="V4099" s="361">
        <v>0.46108931825097393</v>
      </c>
    </row>
    <row r="4100" spans="1:22" ht="16" hidden="1" customHeight="1" outlineLevel="1">
      <c r="A4100" s="65">
        <v>4091</v>
      </c>
      <c r="B4100" s="117">
        <v>1</v>
      </c>
      <c r="C4100" s="325">
        <v>1.1494217455456141E-4</v>
      </c>
      <c r="D4100" s="326">
        <v>1.1330751459208507E-4</v>
      </c>
      <c r="E4100" s="327">
        <v>1.1999681547910661E-4</v>
      </c>
      <c r="F4100" s="332">
        <v>0</v>
      </c>
      <c r="G4100" s="326">
        <v>3.1918158806552578E-4</v>
      </c>
      <c r="H4100" s="327">
        <v>0</v>
      </c>
      <c r="I4100" s="332">
        <v>0</v>
      </c>
      <c r="J4100" s="326">
        <v>0</v>
      </c>
      <c r="K4100" s="327">
        <v>0</v>
      </c>
      <c r="L4100" s="336">
        <v>1.8797434150238492E-4</v>
      </c>
      <c r="M4100" s="337">
        <v>1.1415525114155251E-4</v>
      </c>
      <c r="N4100" s="345">
        <v>0.56059982915492368</v>
      </c>
      <c r="O4100" s="346">
        <v>0.57581233021116851</v>
      </c>
      <c r="P4100" s="347">
        <v>0.59120479000498505</v>
      </c>
      <c r="Q4100" s="348">
        <v>1.7683465959328029E-2</v>
      </c>
      <c r="R4100" s="346">
        <v>0.20815453289409783</v>
      </c>
      <c r="S4100" s="347">
        <v>0.14140014127220943</v>
      </c>
      <c r="T4100" s="349">
        <v>0.17392591431775123</v>
      </c>
      <c r="U4100" s="349">
        <v>0.63554934724366252</v>
      </c>
      <c r="V4100" s="361">
        <v>0.54307687001349048</v>
      </c>
    </row>
    <row r="4101" spans="1:22" ht="16" hidden="1" customHeight="1" outlineLevel="1">
      <c r="A4101" s="65">
        <v>4092</v>
      </c>
      <c r="B4101" s="117">
        <v>1</v>
      </c>
      <c r="C4101" s="325">
        <v>1.1136077890367703E-4</v>
      </c>
      <c r="D4101" s="326">
        <v>1.1221876702565461E-4</v>
      </c>
      <c r="E4101" s="327">
        <v>1.1908873147007553E-4</v>
      </c>
      <c r="F4101" s="332">
        <v>0</v>
      </c>
      <c r="G4101" s="326">
        <v>3.547758785079336E-4</v>
      </c>
      <c r="H4101" s="327">
        <v>0</v>
      </c>
      <c r="I4101" s="332">
        <v>0</v>
      </c>
      <c r="J4101" s="326">
        <v>0</v>
      </c>
      <c r="K4101" s="327">
        <v>0</v>
      </c>
      <c r="L4101" s="336">
        <v>2.0677177565262342E-4</v>
      </c>
      <c r="M4101" s="337">
        <v>1.1415525114155251E-4</v>
      </c>
      <c r="N4101" s="345">
        <v>0.56174303553607063</v>
      </c>
      <c r="O4101" s="346">
        <v>0.63813648412833046</v>
      </c>
      <c r="P4101" s="347">
        <v>0.59764630251378703</v>
      </c>
      <c r="Q4101" s="348">
        <v>3.5366931918656058E-2</v>
      </c>
      <c r="R4101" s="346">
        <v>0.23777857869866539</v>
      </c>
      <c r="S4101" s="347">
        <v>0.16038559620588008</v>
      </c>
      <c r="T4101" s="349">
        <v>0.14026283412721874</v>
      </c>
      <c r="U4101" s="349">
        <v>0.60715204338568196</v>
      </c>
      <c r="V4101" s="361">
        <v>0.64270789250169624</v>
      </c>
    </row>
    <row r="4102" spans="1:22" ht="16" hidden="1" customHeight="1" outlineLevel="1">
      <c r="A4102" s="65">
        <v>4093</v>
      </c>
      <c r="B4102" s="117">
        <v>1</v>
      </c>
      <c r="C4102" s="325">
        <v>1.0390422565497711E-4</v>
      </c>
      <c r="D4102" s="326">
        <v>1.1669040881635117E-4</v>
      </c>
      <c r="E4102" s="327">
        <v>1.1716878242240983E-4</v>
      </c>
      <c r="F4102" s="332">
        <v>0</v>
      </c>
      <c r="G4102" s="326">
        <v>3.1509699735901998E-4</v>
      </c>
      <c r="H4102" s="327">
        <v>0</v>
      </c>
      <c r="I4102" s="332">
        <v>0</v>
      </c>
      <c r="J4102" s="326">
        <v>0</v>
      </c>
      <c r="K4102" s="327">
        <v>0</v>
      </c>
      <c r="L4102" s="336">
        <v>1.8797434150238492E-4</v>
      </c>
      <c r="M4102" s="337">
        <v>1.1415525114155251E-4</v>
      </c>
      <c r="N4102" s="345">
        <v>0.55859921798791656</v>
      </c>
      <c r="O4102" s="346">
        <v>0.56694572013235034</v>
      </c>
      <c r="P4102" s="347">
        <v>0.59617672357213058</v>
      </c>
      <c r="Q4102" s="348">
        <v>3.5366931918656058E-2</v>
      </c>
      <c r="R4102" s="346">
        <v>0.26506742032094599</v>
      </c>
      <c r="S4102" s="347">
        <v>0.16449911144150875</v>
      </c>
      <c r="T4102" s="349">
        <v>0.10070396023099977</v>
      </c>
      <c r="U4102" s="349">
        <v>0.53090184340715973</v>
      </c>
      <c r="V4102" s="361">
        <v>0.59079287695228633</v>
      </c>
    </row>
    <row r="4103" spans="1:22" ht="16" hidden="1" customHeight="1" outlineLevel="1">
      <c r="A4103" s="65">
        <v>4094</v>
      </c>
      <c r="B4103" s="117">
        <v>1</v>
      </c>
      <c r="C4103" s="325">
        <v>1.032541992192145E-4</v>
      </c>
      <c r="D4103" s="326">
        <v>1.0562795586458445E-4</v>
      </c>
      <c r="E4103" s="327">
        <v>1.128229518077611E-4</v>
      </c>
      <c r="F4103" s="332">
        <v>2.7011006985346497E-4</v>
      </c>
      <c r="G4103" s="326">
        <v>3.1684753623323683E-4</v>
      </c>
      <c r="H4103" s="327">
        <v>0</v>
      </c>
      <c r="I4103" s="332">
        <v>0</v>
      </c>
      <c r="J4103" s="326">
        <v>0</v>
      </c>
      <c r="K4103" s="327">
        <v>0</v>
      </c>
      <c r="L4103" s="336">
        <v>1.9032402077116473E-4</v>
      </c>
      <c r="M4103" s="337">
        <v>1.1415525114155251E-4</v>
      </c>
      <c r="N4103" s="345">
        <v>0.58203494880142859</v>
      </c>
      <c r="O4103" s="346">
        <v>0.52513990163773938</v>
      </c>
      <c r="P4103" s="347">
        <v>0.56793570079287714</v>
      </c>
      <c r="Q4103" s="348">
        <v>3.5366931918656058E-2</v>
      </c>
      <c r="R4103" s="346">
        <v>0.27979991251884112</v>
      </c>
      <c r="S4103" s="347">
        <v>0.14836147474788869</v>
      </c>
      <c r="T4103" s="349">
        <v>7.1320085149433263E-2</v>
      </c>
      <c r="U4103" s="349">
        <v>0.49700194779815171</v>
      </c>
      <c r="V4103" s="361">
        <v>0.5684770548271505</v>
      </c>
    </row>
    <row r="4104" spans="1:22" ht="16" hidden="1" customHeight="1" outlineLevel="1">
      <c r="A4104" s="65">
        <v>4095</v>
      </c>
      <c r="B4104" s="117">
        <v>1</v>
      </c>
      <c r="C4104" s="325">
        <v>9.6853938928628805E-5</v>
      </c>
      <c r="D4104" s="326">
        <v>1.125881635214078E-4</v>
      </c>
      <c r="E4104" s="327">
        <v>1.1266728026335577E-4</v>
      </c>
      <c r="F4104" s="332">
        <v>2.9261924234125349E-4</v>
      </c>
      <c r="G4104" s="326">
        <v>3.4952426188528324E-4</v>
      </c>
      <c r="H4104" s="327">
        <v>0</v>
      </c>
      <c r="I4104" s="332">
        <v>0</v>
      </c>
      <c r="J4104" s="326">
        <v>0</v>
      </c>
      <c r="K4104" s="327">
        <v>0</v>
      </c>
      <c r="L4104" s="336">
        <v>2.1382081345896285E-4</v>
      </c>
      <c r="M4104" s="337">
        <v>1.1415525114155251E-4</v>
      </c>
      <c r="N4104" s="345">
        <v>0.52044470501713791</v>
      </c>
      <c r="O4104" s="346">
        <v>0.48583476458499569</v>
      </c>
      <c r="P4104" s="347">
        <v>0.52710876610134583</v>
      </c>
      <c r="Q4104" s="348">
        <v>3.5366931918656058E-2</v>
      </c>
      <c r="R4104" s="346">
        <v>0.27870098022712619</v>
      </c>
      <c r="S4104" s="347">
        <v>0.140367872558252</v>
      </c>
      <c r="T4104" s="349">
        <v>6.8467281743455927E-2</v>
      </c>
      <c r="U4104" s="349">
        <v>0.47636722873179904</v>
      </c>
      <c r="V4104" s="361">
        <v>0.49852920593543049</v>
      </c>
    </row>
    <row r="4105" spans="1:22" ht="16" hidden="1" customHeight="1" outlineLevel="1">
      <c r="A4105" s="65">
        <v>4096</v>
      </c>
      <c r="B4105" s="117">
        <v>1</v>
      </c>
      <c r="C4105" s="325">
        <v>9.3191289973274094E-5</v>
      </c>
      <c r="D4105" s="326">
        <v>1.1406574950442058E-4</v>
      </c>
      <c r="E4105" s="327">
        <v>1.1051382389908209E-4</v>
      </c>
      <c r="F4105" s="332">
        <v>0</v>
      </c>
      <c r="G4105" s="326">
        <v>3.6994721541781241E-4</v>
      </c>
      <c r="H4105" s="327">
        <v>0</v>
      </c>
      <c r="I4105" s="332">
        <v>0</v>
      </c>
      <c r="J4105" s="326">
        <v>0</v>
      </c>
      <c r="K4105" s="327">
        <v>0</v>
      </c>
      <c r="L4105" s="336">
        <v>2.2321953053408208E-4</v>
      </c>
      <c r="M4105" s="337">
        <v>1.1415525114155251E-4</v>
      </c>
      <c r="N4105" s="345">
        <v>0.43141750808532109</v>
      </c>
      <c r="O4105" s="346">
        <v>0.41099507422529857</v>
      </c>
      <c r="P4105" s="347">
        <v>0.46327384633854424</v>
      </c>
      <c r="Q4105" s="348">
        <v>3.5366931918656058E-2</v>
      </c>
      <c r="R4105" s="346">
        <v>0.29387691732185628</v>
      </c>
      <c r="S4105" s="347">
        <v>0.16821320646096896</v>
      </c>
      <c r="T4105" s="349">
        <v>8.2065644645281211E-2</v>
      </c>
      <c r="U4105" s="349">
        <v>0.48550546146118378</v>
      </c>
      <c r="V4105" s="361">
        <v>0.32887398894440278</v>
      </c>
    </row>
    <row r="4106" spans="1:22" ht="16" hidden="1" customHeight="1" outlineLevel="1">
      <c r="A4106" s="65">
        <v>4097</v>
      </c>
      <c r="B4106" s="117">
        <v>1</v>
      </c>
      <c r="C4106" s="325">
        <v>9.7147700875559978E-5</v>
      </c>
      <c r="D4106" s="326">
        <v>1.178569240660981E-4</v>
      </c>
      <c r="E4106" s="327">
        <v>1.0952790411784833E-4</v>
      </c>
      <c r="F4106" s="332">
        <v>0</v>
      </c>
      <c r="G4106" s="326">
        <v>3.4077156751419945E-4</v>
      </c>
      <c r="H4106" s="327">
        <v>0</v>
      </c>
      <c r="I4106" s="332">
        <v>0</v>
      </c>
      <c r="J4106" s="326">
        <v>0</v>
      </c>
      <c r="K4106" s="327">
        <v>0</v>
      </c>
      <c r="L4106" s="336">
        <v>2.2321953053408208E-4</v>
      </c>
      <c r="M4106" s="337">
        <v>1.1415525114155251E-4</v>
      </c>
      <c r="N4106" s="345">
        <v>0.3129527468389709</v>
      </c>
      <c r="O4106" s="346">
        <v>0.29029484271925127</v>
      </c>
      <c r="P4106" s="347">
        <v>0.32918000083678206</v>
      </c>
      <c r="Q4106" s="348">
        <v>2.6525198938992044E-2</v>
      </c>
      <c r="R4106" s="346">
        <v>0.23794782102811299</v>
      </c>
      <c r="S4106" s="347">
        <v>0.17572439246716332</v>
      </c>
      <c r="T4106" s="349">
        <v>0.16517731720608744</v>
      </c>
      <c r="U4106" s="349">
        <v>0.52363056145044495</v>
      </c>
      <c r="V4106" s="361">
        <v>0.27092003555681871</v>
      </c>
    </row>
    <row r="4107" spans="1:22" ht="16" hidden="1" customHeight="1" outlineLevel="1">
      <c r="A4107" s="65">
        <v>4098</v>
      </c>
      <c r="B4107" s="117">
        <v>1</v>
      </c>
      <c r="C4107" s="325">
        <v>9.9947814752691228E-5</v>
      </c>
      <c r="D4107" s="326">
        <v>1.1966502270320584E-4</v>
      </c>
      <c r="E4107" s="327">
        <v>1.1116245533410427E-4</v>
      </c>
      <c r="F4107" s="332">
        <v>0</v>
      </c>
      <c r="G4107" s="326">
        <v>2.8183675874890115E-4</v>
      </c>
      <c r="H4107" s="327">
        <v>0</v>
      </c>
      <c r="I4107" s="332">
        <v>0</v>
      </c>
      <c r="J4107" s="326">
        <v>0</v>
      </c>
      <c r="K4107" s="327">
        <v>0</v>
      </c>
      <c r="L4107" s="336">
        <v>1.644775488145868E-4</v>
      </c>
      <c r="M4107" s="337">
        <v>1.1415525114155251E-4</v>
      </c>
      <c r="N4107" s="345">
        <v>0.17676828668484337</v>
      </c>
      <c r="O4107" s="346">
        <v>0.16086898607694503</v>
      </c>
      <c r="P4107" s="347">
        <v>0.17600120572113279</v>
      </c>
      <c r="Q4107" s="348">
        <v>1.7683465959328029E-2</v>
      </c>
      <c r="R4107" s="346">
        <v>0.20064451113371617</v>
      </c>
      <c r="S4107" s="347">
        <v>0.1507683747881339</v>
      </c>
      <c r="T4107" s="349">
        <v>0.15376610358217813</v>
      </c>
      <c r="U4107" s="349">
        <v>0.54819570319610289</v>
      </c>
      <c r="V4107" s="361">
        <v>0.11839677369709611</v>
      </c>
    </row>
    <row r="4108" spans="1:22" ht="16" hidden="1" customHeight="1" outlineLevel="1">
      <c r="A4108" s="65">
        <v>4099</v>
      </c>
      <c r="B4108" s="117">
        <v>1</v>
      </c>
      <c r="C4108" s="325">
        <v>1.0219165600691024E-4</v>
      </c>
      <c r="D4108" s="326">
        <v>1.177402725411234E-4</v>
      </c>
      <c r="E4108" s="327">
        <v>1.1374400844549262E-4</v>
      </c>
      <c r="F4108" s="332">
        <v>0</v>
      </c>
      <c r="G4108" s="326">
        <v>0</v>
      </c>
      <c r="H4108" s="327">
        <v>0</v>
      </c>
      <c r="I4108" s="332">
        <v>0</v>
      </c>
      <c r="J4108" s="326">
        <v>0</v>
      </c>
      <c r="K4108" s="327">
        <v>0</v>
      </c>
      <c r="L4108" s="336">
        <v>1.1748396343899057E-4</v>
      </c>
      <c r="M4108" s="337">
        <v>1.1415525114155251E-4</v>
      </c>
      <c r="N4108" s="345">
        <v>5.744612065263302E-2</v>
      </c>
      <c r="O4108" s="346">
        <v>4.7489938697770129E-2</v>
      </c>
      <c r="P4108" s="347">
        <v>4.9063652868918534E-2</v>
      </c>
      <c r="Q4108" s="348">
        <v>1.7683465959328029E-2</v>
      </c>
      <c r="R4108" s="346">
        <v>0.15647837542000217</v>
      </c>
      <c r="S4108" s="347">
        <v>0.10113126569533265</v>
      </c>
      <c r="T4108" s="349">
        <v>0.14806049677022345</v>
      </c>
      <c r="U4108" s="349">
        <v>0.5829799439079546</v>
      </c>
      <c r="V4108" s="361">
        <v>3.7226883429482112E-2</v>
      </c>
    </row>
    <row r="4109" spans="1:22" ht="16" hidden="1" customHeight="1" outlineLevel="1">
      <c r="A4109" s="65">
        <v>4100</v>
      </c>
      <c r="B4109" s="117">
        <v>1</v>
      </c>
      <c r="C4109" s="325">
        <v>1.0227915956557058E-4</v>
      </c>
      <c r="D4109" s="326">
        <v>1.202482803280793E-4</v>
      </c>
      <c r="E4109" s="327">
        <v>1.1458722931102148E-4</v>
      </c>
      <c r="F4109" s="332">
        <v>0</v>
      </c>
      <c r="G4109" s="326">
        <v>0</v>
      </c>
      <c r="H4109" s="327">
        <v>0</v>
      </c>
      <c r="I4109" s="332">
        <v>0</v>
      </c>
      <c r="J4109" s="326">
        <v>0</v>
      </c>
      <c r="K4109" s="327">
        <v>0</v>
      </c>
      <c r="L4109" s="336">
        <v>8.811297257924293E-5</v>
      </c>
      <c r="M4109" s="337">
        <v>1.1415525114155251E-4</v>
      </c>
      <c r="N4109" s="345">
        <v>1.0288857430322332E-2</v>
      </c>
      <c r="O4109" s="346">
        <v>5.4918440144898894E-3</v>
      </c>
      <c r="P4109" s="347">
        <v>4.4587405760250698E-3</v>
      </c>
      <c r="Q4109" s="348">
        <v>8.8417329796640146E-3</v>
      </c>
      <c r="R4109" s="346">
        <v>0.114649551022246</v>
      </c>
      <c r="S4109" s="347">
        <v>9.6026979729383524E-2</v>
      </c>
      <c r="T4109" s="349">
        <v>0.19684343501243581</v>
      </c>
      <c r="U4109" s="349">
        <v>0.62159634673212893</v>
      </c>
      <c r="V4109" s="361">
        <v>0</v>
      </c>
    </row>
    <row r="4110" spans="1:22" ht="16" hidden="1" customHeight="1" outlineLevel="1">
      <c r="A4110" s="65">
        <v>4101</v>
      </c>
      <c r="B4110" s="117">
        <v>1</v>
      </c>
      <c r="C4110" s="325">
        <v>9.9722805601850316E-5</v>
      </c>
      <c r="D4110" s="326">
        <v>1.2575034392271899E-4</v>
      </c>
      <c r="E4110" s="327">
        <v>1.131732127826731E-4</v>
      </c>
      <c r="F4110" s="332">
        <v>0</v>
      </c>
      <c r="G4110" s="326">
        <v>0</v>
      </c>
      <c r="H4110" s="327">
        <v>0</v>
      </c>
      <c r="I4110" s="332">
        <v>0</v>
      </c>
      <c r="J4110" s="326">
        <v>0</v>
      </c>
      <c r="K4110" s="327">
        <v>0</v>
      </c>
      <c r="L4110" s="336">
        <v>5.8741981719495287E-5</v>
      </c>
      <c r="M4110" s="337">
        <v>1.1415525114155251E-4</v>
      </c>
      <c r="N4110" s="345">
        <v>0</v>
      </c>
      <c r="O4110" s="346">
        <v>0</v>
      </c>
      <c r="P4110" s="347">
        <v>0</v>
      </c>
      <c r="Q4110" s="348">
        <v>8.8417329796640146E-3</v>
      </c>
      <c r="R4110" s="346">
        <v>0.11218821102736856</v>
      </c>
      <c r="S4110" s="347">
        <v>7.4593126771830678E-2</v>
      </c>
      <c r="T4110" s="349">
        <v>0.19151820198794478</v>
      </c>
      <c r="U4110" s="349">
        <v>0.61344071967257041</v>
      </c>
      <c r="V4110" s="361">
        <v>0</v>
      </c>
    </row>
    <row r="4111" spans="1:22" ht="16" hidden="1" customHeight="1" outlineLevel="1">
      <c r="A4111" s="65">
        <v>4102</v>
      </c>
      <c r="B4111" s="117">
        <v>1</v>
      </c>
      <c r="C4111" s="325">
        <v>1.0137912296220696E-4</v>
      </c>
      <c r="D4111" s="326">
        <v>1.2596420505183925E-4</v>
      </c>
      <c r="E4111" s="327">
        <v>1.1275808866425888E-4</v>
      </c>
      <c r="F4111" s="332">
        <v>0</v>
      </c>
      <c r="G4111" s="326">
        <v>0</v>
      </c>
      <c r="H4111" s="327">
        <v>0</v>
      </c>
      <c r="I4111" s="332">
        <v>0</v>
      </c>
      <c r="J4111" s="326">
        <v>0</v>
      </c>
      <c r="K4111" s="327">
        <v>0</v>
      </c>
      <c r="L4111" s="336">
        <v>3.7594868300476983E-5</v>
      </c>
      <c r="M4111" s="337">
        <v>1.1415525114155251E-4</v>
      </c>
      <c r="N4111" s="345">
        <v>0</v>
      </c>
      <c r="O4111" s="346">
        <v>0</v>
      </c>
      <c r="P4111" s="347">
        <v>0</v>
      </c>
      <c r="Q4111" s="348">
        <v>8.8417329796640146E-3</v>
      </c>
      <c r="R4111" s="346">
        <v>0.11635708915845991</v>
      </c>
      <c r="S4111" s="347">
        <v>6.6091170035315824E-2</v>
      </c>
      <c r="T4111" s="349">
        <v>0.17915605389537637</v>
      </c>
      <c r="U4111" s="349">
        <v>0.616192015548084</v>
      </c>
      <c r="V4111" s="361">
        <v>0</v>
      </c>
    </row>
    <row r="4112" spans="1:22" ht="16" hidden="1" customHeight="1" outlineLevel="1">
      <c r="A4112" s="65">
        <v>4103</v>
      </c>
      <c r="B4112" s="117">
        <v>1</v>
      </c>
      <c r="C4112" s="325">
        <v>9.9029027386757538E-5</v>
      </c>
      <c r="D4112" s="326">
        <v>1.1577663853738274E-4</v>
      </c>
      <c r="E4112" s="327">
        <v>1.0842523067831061E-4</v>
      </c>
      <c r="F4112" s="332">
        <v>0</v>
      </c>
      <c r="G4112" s="326">
        <v>0</v>
      </c>
      <c r="H4112" s="327">
        <v>0</v>
      </c>
      <c r="I4112" s="332">
        <v>0</v>
      </c>
      <c r="J4112" s="326">
        <v>0</v>
      </c>
      <c r="K4112" s="327">
        <v>0</v>
      </c>
      <c r="L4112" s="336">
        <v>2.3496792687798115E-5</v>
      </c>
      <c r="M4112" s="337">
        <v>1.1415525114155251E-4</v>
      </c>
      <c r="N4112" s="345">
        <v>0</v>
      </c>
      <c r="O4112" s="346">
        <v>0</v>
      </c>
      <c r="P4112" s="347">
        <v>0</v>
      </c>
      <c r="Q4112" s="348">
        <v>8.8417329796640146E-3</v>
      </c>
      <c r="R4112" s="346">
        <v>0.11255266251094584</v>
      </c>
      <c r="S4112" s="347">
        <v>6.640759428421035E-2</v>
      </c>
      <c r="T4112" s="349">
        <v>0.166698812355942</v>
      </c>
      <c r="U4112" s="349">
        <v>0.57767387329089248</v>
      </c>
      <c r="V4112" s="361">
        <v>0</v>
      </c>
    </row>
    <row r="4113" spans="1:22" ht="16" hidden="1" customHeight="1" outlineLevel="1">
      <c r="A4113" s="65">
        <v>4104</v>
      </c>
      <c r="B4113" s="117">
        <v>1</v>
      </c>
      <c r="C4113" s="325">
        <v>9.3260042769364383E-5</v>
      </c>
      <c r="D4113" s="326">
        <v>1.0525855936883126E-4</v>
      </c>
      <c r="E4113" s="327">
        <v>9.9967076765621149E-5</v>
      </c>
      <c r="F4113" s="332">
        <v>0</v>
      </c>
      <c r="G4113" s="326">
        <v>0</v>
      </c>
      <c r="H4113" s="327">
        <v>0</v>
      </c>
      <c r="I4113" s="332">
        <v>0</v>
      </c>
      <c r="J4113" s="326">
        <v>0</v>
      </c>
      <c r="K4113" s="327">
        <v>0</v>
      </c>
      <c r="L4113" s="336">
        <v>9.3987170751192458E-6</v>
      </c>
      <c r="M4113" s="337">
        <v>1.1415525114155251E-4</v>
      </c>
      <c r="N4113" s="345">
        <v>0</v>
      </c>
      <c r="O4113" s="346">
        <v>0</v>
      </c>
      <c r="P4113" s="347">
        <v>0</v>
      </c>
      <c r="Q4113" s="348">
        <v>8.8417329796640146E-3</v>
      </c>
      <c r="R4113" s="346">
        <v>0.10986932109608594</v>
      </c>
      <c r="S4113" s="347">
        <v>7.490955102072519E-2</v>
      </c>
      <c r="T4113" s="349">
        <v>0.14996236570754168</v>
      </c>
      <c r="U4113" s="349">
        <v>0.51193755397951179</v>
      </c>
      <c r="V4113" s="361">
        <v>0</v>
      </c>
    </row>
    <row r="4114" spans="1:22" ht="16" hidden="1" customHeight="1" outlineLevel="1">
      <c r="A4114" s="65">
        <v>4105</v>
      </c>
      <c r="B4114" s="117">
        <v>1</v>
      </c>
      <c r="C4114" s="325">
        <v>8.5778488503904338E-5</v>
      </c>
      <c r="D4114" s="326">
        <v>9.5848669687539358E-5</v>
      </c>
      <c r="E4114" s="327">
        <v>9.2157554287953879E-5</v>
      </c>
      <c r="F4114" s="332">
        <v>0</v>
      </c>
      <c r="G4114" s="326">
        <v>0</v>
      </c>
      <c r="H4114" s="327">
        <v>0</v>
      </c>
      <c r="I4114" s="332">
        <v>0</v>
      </c>
      <c r="J4114" s="326">
        <v>0</v>
      </c>
      <c r="K4114" s="327">
        <v>0</v>
      </c>
      <c r="L4114" s="336">
        <v>5.8741981719495289E-6</v>
      </c>
      <c r="M4114" s="337">
        <v>1.1415525114155251E-4</v>
      </c>
      <c r="N4114" s="345">
        <v>0</v>
      </c>
      <c r="O4114" s="346">
        <v>0</v>
      </c>
      <c r="P4114" s="347">
        <v>0</v>
      </c>
      <c r="Q4114" s="348">
        <v>8.8417329796640146E-3</v>
      </c>
      <c r="R4114" s="346">
        <v>0.10753600435860572</v>
      </c>
      <c r="S4114" s="347">
        <v>5.7506217331527089E-2</v>
      </c>
      <c r="T4114" s="349">
        <v>9.1479895885006393E-2</v>
      </c>
      <c r="U4114" s="349">
        <v>0.48923936300652382</v>
      </c>
      <c r="V4114" s="361">
        <v>0</v>
      </c>
    </row>
    <row r="4115" spans="1:22" ht="16" hidden="1" customHeight="1" outlineLevel="1">
      <c r="A4115" s="65">
        <v>4106</v>
      </c>
      <c r="B4115" s="117">
        <v>1</v>
      </c>
      <c r="C4115" s="325">
        <v>7.9290724654658296E-5</v>
      </c>
      <c r="D4115" s="326">
        <v>9.186307591757069E-5</v>
      </c>
      <c r="E4115" s="327">
        <v>8.482801907220304E-5</v>
      </c>
      <c r="F4115" s="332">
        <v>0</v>
      </c>
      <c r="G4115" s="326">
        <v>0</v>
      </c>
      <c r="H4115" s="327">
        <v>0</v>
      </c>
      <c r="I4115" s="332">
        <v>0</v>
      </c>
      <c r="J4115" s="326">
        <v>0</v>
      </c>
      <c r="K4115" s="327">
        <v>0</v>
      </c>
      <c r="L4115" s="336">
        <v>2.3496792687798115E-6</v>
      </c>
      <c r="M4115" s="337">
        <v>1.1415525114155251E-4</v>
      </c>
      <c r="N4115" s="345">
        <v>0</v>
      </c>
      <c r="O4115" s="346">
        <v>0</v>
      </c>
      <c r="P4115" s="347">
        <v>0</v>
      </c>
      <c r="Q4115" s="348">
        <v>8.8417329796640146E-3</v>
      </c>
      <c r="R4115" s="346">
        <v>0.10533281511938021</v>
      </c>
      <c r="S4115" s="347">
        <v>4.3308624114911043E-2</v>
      </c>
      <c r="T4115" s="349">
        <v>6.1049992887914871E-2</v>
      </c>
      <c r="U4115" s="349">
        <v>0.40522657823637359</v>
      </c>
      <c r="V4115" s="361">
        <v>0</v>
      </c>
    </row>
    <row r="4116" spans="1:22" ht="16" hidden="1" customHeight="1" outlineLevel="1">
      <c r="A4116" s="65">
        <v>4107</v>
      </c>
      <c r="B4116" s="117">
        <v>1</v>
      </c>
      <c r="C4116" s="325">
        <v>7.5996840696515071E-5</v>
      </c>
      <c r="D4116" s="326">
        <v>8.7371992206045014E-5</v>
      </c>
      <c r="E4116" s="327">
        <v>8.0702723145461861E-5</v>
      </c>
      <c r="F4116" s="332">
        <v>0</v>
      </c>
      <c r="G4116" s="326">
        <v>0</v>
      </c>
      <c r="H4116" s="327">
        <v>0</v>
      </c>
      <c r="I4116" s="332">
        <v>0</v>
      </c>
      <c r="J4116" s="326">
        <v>0</v>
      </c>
      <c r="K4116" s="327">
        <v>0</v>
      </c>
      <c r="L4116" s="336">
        <v>1.1748396343899057E-6</v>
      </c>
      <c r="M4116" s="337">
        <v>1.1415525114155251E-4</v>
      </c>
      <c r="N4116" s="345">
        <v>0</v>
      </c>
      <c r="O4116" s="346">
        <v>0</v>
      </c>
      <c r="P4116" s="347">
        <v>0</v>
      </c>
      <c r="Q4116" s="348">
        <v>8.8417329796640146E-3</v>
      </c>
      <c r="R4116" s="346">
        <v>0.11134249278439322</v>
      </c>
      <c r="S4116" s="347">
        <v>4.0777230123754962E-2</v>
      </c>
      <c r="T4116" s="349">
        <v>4.8402564454748706E-2</v>
      </c>
      <c r="U4116" s="349">
        <v>0.39205966226070094</v>
      </c>
      <c r="V4116" s="361">
        <v>0</v>
      </c>
    </row>
    <row r="4117" spans="1:22" ht="16" hidden="1" customHeight="1" outlineLevel="1">
      <c r="A4117" s="65">
        <v>4108</v>
      </c>
      <c r="B4117" s="117">
        <v>1</v>
      </c>
      <c r="C4117" s="325">
        <v>7.3953007576376878E-5</v>
      </c>
      <c r="D4117" s="326">
        <v>8.5058403627380269E-5</v>
      </c>
      <c r="E4117" s="327">
        <v>7.7576319628654873E-5</v>
      </c>
      <c r="F4117" s="332">
        <v>0</v>
      </c>
      <c r="G4117" s="326">
        <v>0</v>
      </c>
      <c r="H4117" s="327">
        <v>0</v>
      </c>
      <c r="I4117" s="332">
        <v>0</v>
      </c>
      <c r="J4117" s="326">
        <v>0</v>
      </c>
      <c r="K4117" s="327">
        <v>0</v>
      </c>
      <c r="L4117" s="336">
        <v>1.409807561267887E-5</v>
      </c>
      <c r="M4117" s="337">
        <v>1.1415525114155251E-4</v>
      </c>
      <c r="N4117" s="345">
        <v>0</v>
      </c>
      <c r="O4117" s="346">
        <v>0</v>
      </c>
      <c r="P4117" s="347">
        <v>0</v>
      </c>
      <c r="Q4117" s="348">
        <v>8.8417329796640146E-3</v>
      </c>
      <c r="R4117" s="346">
        <v>0.10582249884220825</v>
      </c>
      <c r="S4117" s="347">
        <v>3.4090822913333284E-2</v>
      </c>
      <c r="T4117" s="349">
        <v>4.5549761048771377E-2</v>
      </c>
      <c r="U4117" s="349">
        <v>0.38429707746907299</v>
      </c>
      <c r="V4117" s="361">
        <v>0</v>
      </c>
    </row>
    <row r="4118" spans="1:22" ht="16" hidden="1" customHeight="1" outlineLevel="1">
      <c r="A4118" s="65">
        <v>4109</v>
      </c>
      <c r="B4118" s="117">
        <v>1</v>
      </c>
      <c r="C4118" s="325">
        <v>7.3396734953464637E-5</v>
      </c>
      <c r="D4118" s="326">
        <v>8.5486125885620803E-5</v>
      </c>
      <c r="E4118" s="327">
        <v>7.6292029387310924E-5</v>
      </c>
      <c r="F4118" s="332">
        <v>0</v>
      </c>
      <c r="G4118" s="326">
        <v>0</v>
      </c>
      <c r="H4118" s="327">
        <v>0</v>
      </c>
      <c r="I4118" s="332">
        <v>0</v>
      </c>
      <c r="J4118" s="326">
        <v>0</v>
      </c>
      <c r="K4118" s="327">
        <v>0</v>
      </c>
      <c r="L4118" s="336">
        <v>3.7594868300476983E-5</v>
      </c>
      <c r="M4118" s="337">
        <v>1.1415525114155251E-4</v>
      </c>
      <c r="N4118" s="345">
        <v>1.429007976433657E-4</v>
      </c>
      <c r="O4118" s="346">
        <v>3.1554977474899503E-4</v>
      </c>
      <c r="P4118" s="347">
        <v>1.3835401272463553E-3</v>
      </c>
      <c r="Q4118" s="348">
        <v>8.8417329796640146E-3</v>
      </c>
      <c r="R4118" s="346">
        <v>0.1026812870268122</v>
      </c>
      <c r="S4118" s="347">
        <v>3.2467203685223781E-2</v>
      </c>
      <c r="T4118" s="349">
        <v>4.8878031689078262E-2</v>
      </c>
      <c r="U4118" s="349">
        <v>0.3897996692201004</v>
      </c>
      <c r="V4118" s="361">
        <v>0</v>
      </c>
    </row>
    <row r="4119" spans="1:22" ht="16" hidden="1" customHeight="1" outlineLevel="1">
      <c r="A4119" s="65">
        <v>4110</v>
      </c>
      <c r="B4119" s="117">
        <v>1</v>
      </c>
      <c r="C4119" s="325">
        <v>7.0540368788623174E-5</v>
      </c>
      <c r="D4119" s="326">
        <v>8.249207007793702E-5</v>
      </c>
      <c r="E4119" s="327">
        <v>7.2945091182596372E-5</v>
      </c>
      <c r="F4119" s="332">
        <v>0</v>
      </c>
      <c r="G4119" s="326">
        <v>0</v>
      </c>
      <c r="H4119" s="327">
        <v>0</v>
      </c>
      <c r="I4119" s="332">
        <v>0</v>
      </c>
      <c r="J4119" s="326">
        <v>0</v>
      </c>
      <c r="K4119" s="327">
        <v>0</v>
      </c>
      <c r="L4119" s="336">
        <v>9.3987170751192462E-5</v>
      </c>
      <c r="M4119" s="337">
        <v>1.1415525114155251E-4</v>
      </c>
      <c r="N4119" s="345">
        <v>1.7148095717203885E-2</v>
      </c>
      <c r="O4119" s="346">
        <v>2.3445484695864178E-2</v>
      </c>
      <c r="P4119" s="347">
        <v>2.6921009338895522E-2</v>
      </c>
      <c r="Q4119" s="348">
        <v>1.7683465959328029E-2</v>
      </c>
      <c r="R4119" s="346">
        <v>9.0755138300824725E-2</v>
      </c>
      <c r="S4119" s="347">
        <v>2.7679341968169176E-2</v>
      </c>
      <c r="T4119" s="349">
        <v>5.2681769563714703E-2</v>
      </c>
      <c r="U4119" s="349">
        <v>0.39530226097112775</v>
      </c>
      <c r="V4119" s="361">
        <v>0</v>
      </c>
    </row>
    <row r="4120" spans="1:22" ht="16" hidden="1" customHeight="1" outlineLevel="1">
      <c r="A4120" s="65">
        <v>4111</v>
      </c>
      <c r="B4120" s="117">
        <v>1</v>
      </c>
      <c r="C4120" s="325">
        <v>6.9215314900337855E-5</v>
      </c>
      <c r="D4120" s="326">
        <v>8.1422764432335676E-5</v>
      </c>
      <c r="E4120" s="327">
        <v>7.2646720722486163E-5</v>
      </c>
      <c r="F4120" s="332">
        <v>0</v>
      </c>
      <c r="G4120" s="326">
        <v>0</v>
      </c>
      <c r="H4120" s="327">
        <v>0</v>
      </c>
      <c r="I4120" s="332">
        <v>0</v>
      </c>
      <c r="J4120" s="326">
        <v>0</v>
      </c>
      <c r="K4120" s="327">
        <v>0</v>
      </c>
      <c r="L4120" s="336">
        <v>1.8210014333043539E-4</v>
      </c>
      <c r="M4120" s="337">
        <v>1.1415525114155251E-4</v>
      </c>
      <c r="N4120" s="345">
        <v>8.4883073800159234E-2</v>
      </c>
      <c r="O4120" s="346">
        <v>0.1299912953388852</v>
      </c>
      <c r="P4120" s="347">
        <v>0.13179144833613796</v>
      </c>
      <c r="Q4120" s="348">
        <v>2.6525198938992044E-2</v>
      </c>
      <c r="R4120" s="346">
        <v>7.2126474511756952E-2</v>
      </c>
      <c r="S4120" s="347">
        <v>2.6097220723696621E-2</v>
      </c>
      <c r="T4120" s="349">
        <v>5.5439479522826123E-2</v>
      </c>
      <c r="U4120" s="349">
        <v>0.39697269060983253</v>
      </c>
      <c r="V4120" s="361">
        <v>5.4248137424689431E-2</v>
      </c>
    </row>
    <row r="4121" spans="1:22" ht="16" hidden="1" customHeight="1" outlineLevel="1">
      <c r="A4121" s="65">
        <v>4112</v>
      </c>
      <c r="B4121" s="117">
        <v>1</v>
      </c>
      <c r="C4121" s="325">
        <v>7.2521699366861128E-5</v>
      </c>
      <c r="D4121" s="326">
        <v>8.9860558072171791E-5</v>
      </c>
      <c r="E4121" s="327">
        <v>7.8860609869998822E-5</v>
      </c>
      <c r="F4121" s="332">
        <v>0</v>
      </c>
      <c r="G4121" s="326">
        <v>0</v>
      </c>
      <c r="H4121" s="327">
        <v>0</v>
      </c>
      <c r="I4121" s="332">
        <v>0</v>
      </c>
      <c r="J4121" s="326">
        <v>0</v>
      </c>
      <c r="K4121" s="327">
        <v>0</v>
      </c>
      <c r="L4121" s="336">
        <v>1.5860335064263727E-4</v>
      </c>
      <c r="M4121" s="337">
        <v>1.1415525114155251E-4</v>
      </c>
      <c r="N4121" s="345">
        <v>0.21520860125090877</v>
      </c>
      <c r="O4121" s="346">
        <v>0.28364175680172737</v>
      </c>
      <c r="P4121" s="347">
        <v>0.29081202620545737</v>
      </c>
      <c r="Q4121" s="348">
        <v>2.6525198938992044E-2</v>
      </c>
      <c r="R4121" s="346">
        <v>7.093090158564859E-2</v>
      </c>
      <c r="S4121" s="347">
        <v>1.9851731713080294E-2</v>
      </c>
      <c r="T4121" s="349">
        <v>8.254111187961076E-2</v>
      </c>
      <c r="U4121" s="349">
        <v>0.47282984832042424</v>
      </c>
      <c r="V4121" s="361">
        <v>9.5546532294245243E-2</v>
      </c>
    </row>
    <row r="4122" spans="1:22" ht="16" hidden="1" customHeight="1" outlineLevel="1">
      <c r="A4122" s="65">
        <v>4113</v>
      </c>
      <c r="B4122" s="117">
        <v>1</v>
      </c>
      <c r="C4122" s="325">
        <v>7.8028173308273229E-5</v>
      </c>
      <c r="D4122" s="326">
        <v>9.8259467870349691E-5</v>
      </c>
      <c r="E4122" s="327">
        <v>8.6190145085749661E-5</v>
      </c>
      <c r="F4122" s="332">
        <v>0</v>
      </c>
      <c r="G4122" s="326">
        <v>0</v>
      </c>
      <c r="H4122" s="327">
        <v>0</v>
      </c>
      <c r="I4122" s="332">
        <v>0</v>
      </c>
      <c r="J4122" s="326">
        <v>0</v>
      </c>
      <c r="K4122" s="327">
        <v>0</v>
      </c>
      <c r="L4122" s="336">
        <v>1.4685495429873823E-4</v>
      </c>
      <c r="M4122" s="337">
        <v>1.1415525114155251E-4</v>
      </c>
      <c r="N4122" s="345">
        <v>0.36011001006128157</v>
      </c>
      <c r="O4122" s="346">
        <v>0.43170613731689289</v>
      </c>
      <c r="P4122" s="347">
        <v>0.44143882505320609</v>
      </c>
      <c r="Q4122" s="348">
        <v>4.4208664898320073E-2</v>
      </c>
      <c r="R4122" s="346">
        <v>7.2112606951185737E-2</v>
      </c>
      <c r="S4122" s="347">
        <v>1.8269610468607742E-2</v>
      </c>
      <c r="T4122" s="349">
        <v>6.8847655530919566E-2</v>
      </c>
      <c r="U4122" s="349">
        <v>0.47636722873179904</v>
      </c>
      <c r="V4122" s="361">
        <v>0.1264970430350256</v>
      </c>
    </row>
    <row r="4123" spans="1:22" ht="16" hidden="1" customHeight="1" outlineLevel="1">
      <c r="A4123" s="65">
        <v>4114</v>
      </c>
      <c r="B4123" s="117">
        <v>1</v>
      </c>
      <c r="C4123" s="325">
        <v>8.3765906654716265E-5</v>
      </c>
      <c r="D4123" s="326">
        <v>1.0448088253566665E-4</v>
      </c>
      <c r="E4123" s="327">
        <v>9.4531545340135131E-5</v>
      </c>
      <c r="F4123" s="332">
        <v>0</v>
      </c>
      <c r="G4123" s="326">
        <v>0</v>
      </c>
      <c r="H4123" s="327">
        <v>0</v>
      </c>
      <c r="I4123" s="332">
        <v>0</v>
      </c>
      <c r="J4123" s="326">
        <v>0</v>
      </c>
      <c r="K4123" s="327">
        <v>0</v>
      </c>
      <c r="L4123" s="336">
        <v>1.644775488145868E-4</v>
      </c>
      <c r="M4123" s="337">
        <v>1.1415525114155251E-4</v>
      </c>
      <c r="N4123" s="345">
        <v>0.45599644527997996</v>
      </c>
      <c r="O4123" s="346">
        <v>0.55524661513726103</v>
      </c>
      <c r="P4123" s="347">
        <v>0.55219856080716812</v>
      </c>
      <c r="Q4123" s="348">
        <v>4.4208664898320073E-2</v>
      </c>
      <c r="R4123" s="346">
        <v>8.0120000589683507E-2</v>
      </c>
      <c r="S4123" s="347">
        <v>2.3332398450919917E-2</v>
      </c>
      <c r="T4123" s="349">
        <v>6.9418216212115039E-2</v>
      </c>
      <c r="U4123" s="349">
        <v>0.4797080880092085</v>
      </c>
      <c r="V4123" s="361">
        <v>0.1983993395709584</v>
      </c>
    </row>
    <row r="4124" spans="1:22" ht="16" hidden="1" customHeight="1" outlineLevel="1">
      <c r="A4124" s="65">
        <v>4115</v>
      </c>
      <c r="B4124" s="117">
        <v>1</v>
      </c>
      <c r="C4124" s="325">
        <v>8.6578521040227548E-5</v>
      </c>
      <c r="D4124" s="326">
        <v>1.0904973393050878E-4</v>
      </c>
      <c r="E4124" s="327">
        <v>9.8150908747558988E-5</v>
      </c>
      <c r="F4124" s="332">
        <v>0</v>
      </c>
      <c r="G4124" s="326">
        <v>0</v>
      </c>
      <c r="H4124" s="327">
        <v>0</v>
      </c>
      <c r="I4124" s="332">
        <v>0</v>
      </c>
      <c r="J4124" s="326">
        <v>0</v>
      </c>
      <c r="K4124" s="327">
        <v>0</v>
      </c>
      <c r="L4124" s="336">
        <v>1.8797434150238492E-4</v>
      </c>
      <c r="M4124" s="337">
        <v>1.1415525114155251E-4</v>
      </c>
      <c r="N4124" s="345">
        <v>0.50243920451407387</v>
      </c>
      <c r="O4124" s="346">
        <v>0.61923564220819072</v>
      </c>
      <c r="P4124" s="347">
        <v>0.60671484301593948</v>
      </c>
      <c r="Q4124" s="348">
        <v>5.3050397877984087E-2</v>
      </c>
      <c r="R4124" s="346">
        <v>9.0106993143202432E-2</v>
      </c>
      <c r="S4124" s="347">
        <v>2.957788746153624E-2</v>
      </c>
      <c r="T4124" s="349">
        <v>5.7721722247607986E-2</v>
      </c>
      <c r="U4124" s="349">
        <v>0.48491589805928798</v>
      </c>
      <c r="V4124" s="361">
        <v>0.2628732081466601</v>
      </c>
    </row>
    <row r="4125" spans="1:22" ht="16" hidden="1" customHeight="1" outlineLevel="1">
      <c r="A4125" s="65">
        <v>4116</v>
      </c>
      <c r="B4125" s="117">
        <v>1</v>
      </c>
      <c r="C4125" s="325">
        <v>8.9084872970427611E-5</v>
      </c>
      <c r="D4125" s="326">
        <v>1.107022972009836E-4</v>
      </c>
      <c r="E4125" s="327">
        <v>9.8410361321567868E-5</v>
      </c>
      <c r="F4125" s="332">
        <v>0</v>
      </c>
      <c r="G4125" s="326">
        <v>1.8030550404432813E-4</v>
      </c>
      <c r="H4125" s="327">
        <v>0</v>
      </c>
      <c r="I4125" s="332">
        <v>0</v>
      </c>
      <c r="J4125" s="326">
        <v>0</v>
      </c>
      <c r="K4125" s="327">
        <v>0</v>
      </c>
      <c r="L4125" s="336">
        <v>2.0677177565262342E-4</v>
      </c>
      <c r="M4125" s="337">
        <v>1.1415525114155251E-4</v>
      </c>
      <c r="N4125" s="345">
        <v>0.56160013473842729</v>
      </c>
      <c r="O4125" s="346">
        <v>0.63470918507370977</v>
      </c>
      <c r="P4125" s="347">
        <v>0.61503909385654054</v>
      </c>
      <c r="Q4125" s="348">
        <v>5.3050397877984087E-2</v>
      </c>
      <c r="R4125" s="346">
        <v>0.10546199961843486</v>
      </c>
      <c r="S4125" s="347">
        <v>2.9261463212641725E-2</v>
      </c>
      <c r="T4125" s="349">
        <v>5.2967049904312433E-2</v>
      </c>
      <c r="U4125" s="349">
        <v>0.46516552409577899</v>
      </c>
      <c r="V4125" s="361">
        <v>0.37365832441687891</v>
      </c>
    </row>
    <row r="4126" spans="1:22" ht="16" hidden="1" customHeight="1" outlineLevel="1">
      <c r="A4126" s="65">
        <v>4117</v>
      </c>
      <c r="B4126" s="117">
        <v>1</v>
      </c>
      <c r="C4126" s="325">
        <v>8.6772278920118327E-5</v>
      </c>
      <c r="D4126" s="326">
        <v>1.1523226475416751E-4</v>
      </c>
      <c r="E4126" s="327">
        <v>9.7528222569937678E-5</v>
      </c>
      <c r="F4126" s="332">
        <v>0</v>
      </c>
      <c r="G4126" s="326">
        <v>1.995614316607128E-4</v>
      </c>
      <c r="H4126" s="327">
        <v>0</v>
      </c>
      <c r="I4126" s="332">
        <v>0</v>
      </c>
      <c r="J4126" s="326">
        <v>0</v>
      </c>
      <c r="K4126" s="327">
        <v>0</v>
      </c>
      <c r="L4126" s="336">
        <v>1.8797434150238492E-4</v>
      </c>
      <c r="M4126" s="337">
        <v>1.1415525114155251E-4</v>
      </c>
      <c r="N4126" s="345">
        <v>0.57274639695460972</v>
      </c>
      <c r="O4126" s="346">
        <v>0.64644018015835503</v>
      </c>
      <c r="P4126" s="347">
        <v>0.63407752536658057</v>
      </c>
      <c r="Q4126" s="348">
        <v>7.9575596816976138E-2</v>
      </c>
      <c r="R4126" s="346">
        <v>0.13382070760711481</v>
      </c>
      <c r="S4126" s="347">
        <v>4.7489575697612522E-2</v>
      </c>
      <c r="T4126" s="349">
        <v>4.535957415503955E-2</v>
      </c>
      <c r="U4126" s="349">
        <v>0.41868827591299418</v>
      </c>
      <c r="V4126" s="361">
        <v>0.42354254671097419</v>
      </c>
    </row>
    <row r="4127" spans="1:22" ht="16" hidden="1" customHeight="1" outlineLevel="1">
      <c r="A4127" s="65">
        <v>4118</v>
      </c>
      <c r="B4127" s="117">
        <v>1</v>
      </c>
      <c r="C4127" s="325">
        <v>8.357839902901551E-5</v>
      </c>
      <c r="D4127" s="326">
        <v>1.0232282932363482E-4</v>
      </c>
      <c r="E4127" s="327">
        <v>9.3960749677315589E-5</v>
      </c>
      <c r="F4127" s="332">
        <v>0</v>
      </c>
      <c r="G4127" s="326">
        <v>1.8555712066697846E-4</v>
      </c>
      <c r="H4127" s="327">
        <v>0</v>
      </c>
      <c r="I4127" s="332">
        <v>0</v>
      </c>
      <c r="J4127" s="326">
        <v>0</v>
      </c>
      <c r="K4127" s="327">
        <v>0</v>
      </c>
      <c r="L4127" s="336">
        <v>1.9032402077116473E-4</v>
      </c>
      <c r="M4127" s="337">
        <v>1.1415525114155251E-4</v>
      </c>
      <c r="N4127" s="345">
        <v>0.48414790241572297</v>
      </c>
      <c r="O4127" s="346">
        <v>0.63996743683549895</v>
      </c>
      <c r="P4127" s="347">
        <v>0.59972711624913666</v>
      </c>
      <c r="Q4127" s="348">
        <v>9.7259062776304167E-2</v>
      </c>
      <c r="R4127" s="346">
        <v>0.17021183811854643</v>
      </c>
      <c r="S4127" s="347">
        <v>7.4852493416887184E-2</v>
      </c>
      <c r="T4127" s="349">
        <v>3.8132472193230314E-2</v>
      </c>
      <c r="U4127" s="349">
        <v>0.38645880994269094</v>
      </c>
      <c r="V4127" s="361">
        <v>0.56182735210015944</v>
      </c>
    </row>
    <row r="4128" spans="1:22" ht="16" hidden="1" customHeight="1" outlineLevel="1">
      <c r="A4128" s="65">
        <v>4119</v>
      </c>
      <c r="B4128" s="117">
        <v>1</v>
      </c>
      <c r="C4128" s="325">
        <v>8.5259717406132267E-5</v>
      </c>
      <c r="D4128" s="326">
        <v>9.2601868909077071E-5</v>
      </c>
      <c r="E4128" s="327">
        <v>9.2494842634165418E-5</v>
      </c>
      <c r="F4128" s="332">
        <v>3.3013452982090139E-4</v>
      </c>
      <c r="G4128" s="326">
        <v>1.9080873728962878E-4</v>
      </c>
      <c r="H4128" s="327">
        <v>0</v>
      </c>
      <c r="I4128" s="332">
        <v>0</v>
      </c>
      <c r="J4128" s="326">
        <v>0</v>
      </c>
      <c r="K4128" s="327">
        <v>0</v>
      </c>
      <c r="L4128" s="336">
        <v>2.1382081345896285E-4</v>
      </c>
      <c r="M4128" s="337">
        <v>1.1415525114155251E-4</v>
      </c>
      <c r="N4128" s="345">
        <v>0.37354268503975796</v>
      </c>
      <c r="O4128" s="346">
        <v>0.58378029684524879</v>
      </c>
      <c r="P4128" s="347">
        <v>0.53954862425840033</v>
      </c>
      <c r="Q4128" s="348">
        <v>8.8417329796640146E-2</v>
      </c>
      <c r="R4128" s="346">
        <v>0.19104244657033112</v>
      </c>
      <c r="S4128" s="347">
        <v>0.1090937486445672</v>
      </c>
      <c r="T4128" s="349">
        <v>3.9463780449353066E-2</v>
      </c>
      <c r="U4128" s="349">
        <v>0.38400229576812517</v>
      </c>
      <c r="V4128" s="361">
        <v>0.19432248393810819</v>
      </c>
    </row>
    <row r="4129" spans="1:22" ht="16" hidden="1" customHeight="1" outlineLevel="1">
      <c r="A4129" s="65">
        <v>4120</v>
      </c>
      <c r="B4129" s="117">
        <v>1</v>
      </c>
      <c r="C4129" s="325">
        <v>8.3378390894934707E-5</v>
      </c>
      <c r="D4129" s="326">
        <v>9.9989798824140957E-5</v>
      </c>
      <c r="E4129" s="327">
        <v>8.8317656192622471E-5</v>
      </c>
      <c r="F4129" s="332">
        <v>3.6014675980461987E-4</v>
      </c>
      <c r="G4129" s="326">
        <v>1.9022522433155664E-4</v>
      </c>
      <c r="H4129" s="327">
        <v>0</v>
      </c>
      <c r="I4129" s="332">
        <v>0</v>
      </c>
      <c r="J4129" s="326">
        <v>0</v>
      </c>
      <c r="K4129" s="327">
        <v>0</v>
      </c>
      <c r="L4129" s="336">
        <v>2.2321953053408208E-4</v>
      </c>
      <c r="M4129" s="337">
        <v>1.1415525114155251E-4</v>
      </c>
      <c r="N4129" s="345">
        <v>0.22706936745530809</v>
      </c>
      <c r="O4129" s="346">
        <v>0.44694298092010964</v>
      </c>
      <c r="P4129" s="347">
        <v>0.41485444953019951</v>
      </c>
      <c r="Q4129" s="348">
        <v>7.9575596816976138E-2</v>
      </c>
      <c r="R4129" s="346">
        <v>0.18481351604089793</v>
      </c>
      <c r="S4129" s="347">
        <v>0.12225907314722581</v>
      </c>
      <c r="T4129" s="349">
        <v>3.9083406661889426E-2</v>
      </c>
      <c r="U4129" s="349">
        <v>0.38862054241630878</v>
      </c>
      <c r="V4129" s="361">
        <v>0.16439500438609522</v>
      </c>
    </row>
    <row r="4130" spans="1:22" ht="16" hidden="1" customHeight="1" outlineLevel="1">
      <c r="A4130" s="65">
        <v>4121</v>
      </c>
      <c r="B4130" s="117">
        <v>1</v>
      </c>
      <c r="C4130" s="325">
        <v>8.1565817179827437E-5</v>
      </c>
      <c r="D4130" s="326">
        <v>9.6470811154071066E-5</v>
      </c>
      <c r="E4130" s="327">
        <v>9.4388846424430238E-5</v>
      </c>
      <c r="F4130" s="332">
        <v>4.2017121977205656E-4</v>
      </c>
      <c r="G4130" s="326">
        <v>1.8964171137348428E-4</v>
      </c>
      <c r="H4130" s="327">
        <v>0</v>
      </c>
      <c r="I4130" s="332">
        <v>0</v>
      </c>
      <c r="J4130" s="326">
        <v>0</v>
      </c>
      <c r="K4130" s="327">
        <v>0</v>
      </c>
      <c r="L4130" s="336">
        <v>2.2321953053408208E-4</v>
      </c>
      <c r="M4130" s="337">
        <v>1.1415525114155251E-4</v>
      </c>
      <c r="N4130" s="345">
        <v>0.16833713962388483</v>
      </c>
      <c r="O4130" s="346">
        <v>0.32712121323760496</v>
      </c>
      <c r="P4130" s="347">
        <v>0.30929273841893518</v>
      </c>
      <c r="Q4130" s="348">
        <v>7.9575596816976138E-2</v>
      </c>
      <c r="R4130" s="346">
        <v>0.177506045815814</v>
      </c>
      <c r="S4130" s="347">
        <v>0.12067695190275327</v>
      </c>
      <c r="T4130" s="349">
        <v>6.7135973487333175E-2</v>
      </c>
      <c r="U4130" s="349">
        <v>0.40453875426749519</v>
      </c>
      <c r="V4130" s="361">
        <v>9.7042906271845641E-2</v>
      </c>
    </row>
    <row r="4131" spans="1:22" ht="16" hidden="1" customHeight="1" outlineLevel="1">
      <c r="A4131" s="65">
        <v>4122</v>
      </c>
      <c r="B4131" s="117">
        <v>1</v>
      </c>
      <c r="C4131" s="325">
        <v>8.232834819101049E-5</v>
      </c>
      <c r="D4131" s="326">
        <v>9.693741725396983E-5</v>
      </c>
      <c r="E4131" s="327">
        <v>9.6438521759100389E-5</v>
      </c>
      <c r="F4131" s="332">
        <v>4.5768650725170446E-4</v>
      </c>
      <c r="G4131" s="326">
        <v>0</v>
      </c>
      <c r="H4131" s="327">
        <v>0</v>
      </c>
      <c r="I4131" s="332">
        <v>0</v>
      </c>
      <c r="J4131" s="326">
        <v>0</v>
      </c>
      <c r="K4131" s="327">
        <v>0</v>
      </c>
      <c r="L4131" s="336">
        <v>1.644775488145868E-4</v>
      </c>
      <c r="M4131" s="337">
        <v>1.1415525114155251E-4</v>
      </c>
      <c r="N4131" s="345">
        <v>0.10946201099481814</v>
      </c>
      <c r="O4131" s="346">
        <v>0.1986270091822788</v>
      </c>
      <c r="P4131" s="347">
        <v>0.16168361482715804</v>
      </c>
      <c r="Q4131" s="348">
        <v>0.1237842617152962</v>
      </c>
      <c r="R4131" s="346">
        <v>0.14076999834283732</v>
      </c>
      <c r="S4131" s="347">
        <v>0.11945275289081214</v>
      </c>
      <c r="T4131" s="349">
        <v>9.1099522097542754E-2</v>
      </c>
      <c r="U4131" s="349">
        <v>0.43814386817555523</v>
      </c>
      <c r="V4131" s="361">
        <v>7.7345738607510622E-2</v>
      </c>
    </row>
    <row r="4132" spans="1:22" ht="16" hidden="1" customHeight="1" outlineLevel="1">
      <c r="A4132" s="65">
        <v>4123</v>
      </c>
      <c r="B4132" s="117">
        <v>1</v>
      </c>
      <c r="C4132" s="325">
        <v>8.6059749942455477E-5</v>
      </c>
      <c r="D4132" s="326">
        <v>1.0463641790229956E-4</v>
      </c>
      <c r="E4132" s="327">
        <v>9.5750972437976859E-5</v>
      </c>
      <c r="F4132" s="332">
        <v>4.2017121977205656E-4</v>
      </c>
      <c r="G4132" s="326">
        <v>0</v>
      </c>
      <c r="H4132" s="327">
        <v>0</v>
      </c>
      <c r="I4132" s="332">
        <v>0</v>
      </c>
      <c r="J4132" s="326">
        <v>0</v>
      </c>
      <c r="K4132" s="327">
        <v>0</v>
      </c>
      <c r="L4132" s="336">
        <v>1.1748396343899057E-4</v>
      </c>
      <c r="M4132" s="337">
        <v>1.1415525114155251E-4</v>
      </c>
      <c r="N4132" s="345">
        <v>5.3301997520975405E-2</v>
      </c>
      <c r="O4132" s="346">
        <v>5.4212510950165868E-2</v>
      </c>
      <c r="P4132" s="347">
        <v>4.405269654081119E-2</v>
      </c>
      <c r="Q4132" s="348">
        <v>0.14146772767462423</v>
      </c>
      <c r="R4132" s="346">
        <v>9.7344272406259771E-2</v>
      </c>
      <c r="S4132" s="347">
        <v>0.15831587790099899</v>
      </c>
      <c r="T4132" s="349">
        <v>0.12057849062597517</v>
      </c>
      <c r="U4132" s="349">
        <v>0.4908115320782459</v>
      </c>
      <c r="V4132" s="361">
        <v>5.2279184114366953E-3</v>
      </c>
    </row>
    <row r="4133" spans="1:22" ht="16" hidden="1" customHeight="1" outlineLevel="1">
      <c r="A4133" s="65">
        <v>4124</v>
      </c>
      <c r="B4133" s="117">
        <v>1</v>
      </c>
      <c r="C4133" s="325">
        <v>8.9359884154788726E-5</v>
      </c>
      <c r="D4133" s="326">
        <v>1.0570572354790092E-4</v>
      </c>
      <c r="E4133" s="327">
        <v>9.9772487335114489E-5</v>
      </c>
      <c r="F4133" s="332">
        <v>3.9766204728426777E-4</v>
      </c>
      <c r="G4133" s="326">
        <v>0</v>
      </c>
      <c r="H4133" s="327">
        <v>0</v>
      </c>
      <c r="I4133" s="332">
        <v>0</v>
      </c>
      <c r="J4133" s="326">
        <v>0</v>
      </c>
      <c r="K4133" s="327">
        <v>0</v>
      </c>
      <c r="L4133" s="336">
        <v>8.811297257924293E-5</v>
      </c>
      <c r="M4133" s="337">
        <v>1.1415525114155251E-4</v>
      </c>
      <c r="N4133" s="345">
        <v>7.7166430727417488E-3</v>
      </c>
      <c r="O4133" s="346">
        <v>2.2134337217062055E-3</v>
      </c>
      <c r="P4133" s="347">
        <v>3.81348861624886E-3</v>
      </c>
      <c r="Q4133" s="348">
        <v>0.15030946065428824</v>
      </c>
      <c r="R4133" s="346">
        <v>7.4900446718242711E-2</v>
      </c>
      <c r="S4133" s="347">
        <v>0.1643279386299947</v>
      </c>
      <c r="T4133" s="349">
        <v>0.16527241065295334</v>
      </c>
      <c r="U4133" s="349">
        <v>0.5452478861866239</v>
      </c>
      <c r="V4133" s="361">
        <v>0</v>
      </c>
    </row>
    <row r="4134" spans="1:22" ht="16" hidden="1" customHeight="1" outlineLevel="1">
      <c r="A4134" s="65">
        <v>4125</v>
      </c>
      <c r="B4134" s="117">
        <v>1</v>
      </c>
      <c r="C4134" s="325">
        <v>8.9597393814009672E-5</v>
      </c>
      <c r="D4134" s="326">
        <v>1.1427961063354085E-4</v>
      </c>
      <c r="E4134" s="327">
        <v>1.0384589274705389E-4</v>
      </c>
      <c r="F4134" s="332">
        <v>3.3763758731683108E-4</v>
      </c>
      <c r="G4134" s="326">
        <v>0</v>
      </c>
      <c r="H4134" s="327">
        <v>0</v>
      </c>
      <c r="I4134" s="332">
        <v>0</v>
      </c>
      <c r="J4134" s="326">
        <v>0</v>
      </c>
      <c r="K4134" s="327">
        <v>0</v>
      </c>
      <c r="L4134" s="336">
        <v>5.8741981719495287E-5</v>
      </c>
      <c r="M4134" s="337">
        <v>1.1415525114155251E-4</v>
      </c>
      <c r="N4134" s="345">
        <v>0</v>
      </c>
      <c r="O4134" s="346">
        <v>0</v>
      </c>
      <c r="P4134" s="347">
        <v>0</v>
      </c>
      <c r="Q4134" s="348">
        <v>0.15915119363395228</v>
      </c>
      <c r="R4134" s="346">
        <v>6.1913144524878026E-2</v>
      </c>
      <c r="S4134" s="347">
        <v>0.17702640656941207</v>
      </c>
      <c r="T4134" s="349">
        <v>0.19627287433124033</v>
      </c>
      <c r="U4134" s="349">
        <v>0.63240500910021835</v>
      </c>
      <c r="V4134" s="361">
        <v>0</v>
      </c>
    </row>
    <row r="4135" spans="1:22" ht="16" hidden="1" customHeight="1" outlineLevel="1">
      <c r="A4135" s="65">
        <v>4126</v>
      </c>
      <c r="B4135" s="117">
        <v>1</v>
      </c>
      <c r="C4135" s="325">
        <v>9.4566345895079617E-5</v>
      </c>
      <c r="D4135" s="326">
        <v>1.2055935106134515E-4</v>
      </c>
      <c r="E4135" s="327">
        <v>1.0838631279220928E-4</v>
      </c>
      <c r="F4135" s="332">
        <v>0</v>
      </c>
      <c r="G4135" s="326">
        <v>0</v>
      </c>
      <c r="H4135" s="327">
        <v>0</v>
      </c>
      <c r="I4135" s="332">
        <v>0</v>
      </c>
      <c r="J4135" s="326">
        <v>0</v>
      </c>
      <c r="K4135" s="327">
        <v>0</v>
      </c>
      <c r="L4135" s="336">
        <v>3.7594868300476983E-5</v>
      </c>
      <c r="M4135" s="337">
        <v>1.1415525114155251E-4</v>
      </c>
      <c r="N4135" s="345">
        <v>0</v>
      </c>
      <c r="O4135" s="346">
        <v>0</v>
      </c>
      <c r="P4135" s="347">
        <v>0</v>
      </c>
      <c r="Q4135" s="348">
        <v>0.16799292661361628</v>
      </c>
      <c r="R4135" s="346">
        <v>5.8354545923765398E-2</v>
      </c>
      <c r="S4135" s="347">
        <v>0.19363089982627335</v>
      </c>
      <c r="T4135" s="349">
        <v>0.21776399332293622</v>
      </c>
      <c r="U4135" s="349">
        <v>0.65077973512597054</v>
      </c>
      <c r="V4135" s="361">
        <v>0</v>
      </c>
    </row>
    <row r="4136" spans="1:22" ht="16" hidden="1" customHeight="1" outlineLevel="1">
      <c r="A4136" s="65">
        <v>4127</v>
      </c>
      <c r="B4136" s="117">
        <v>1</v>
      </c>
      <c r="C4136" s="325">
        <v>9.3828815900656658E-5</v>
      </c>
      <c r="D4136" s="326">
        <v>1.1505728746670546E-4</v>
      </c>
      <c r="E4136" s="327">
        <v>1.0269132879271438E-4</v>
      </c>
      <c r="F4136" s="332">
        <v>0</v>
      </c>
      <c r="G4136" s="326">
        <v>0</v>
      </c>
      <c r="H4136" s="327">
        <v>0</v>
      </c>
      <c r="I4136" s="332">
        <v>0</v>
      </c>
      <c r="J4136" s="326">
        <v>0</v>
      </c>
      <c r="K4136" s="327">
        <v>0</v>
      </c>
      <c r="L4136" s="336">
        <v>2.3496792687798115E-5</v>
      </c>
      <c r="M4136" s="337">
        <v>1.1415525114155251E-4</v>
      </c>
      <c r="N4136" s="345">
        <v>0</v>
      </c>
      <c r="O4136" s="346">
        <v>0</v>
      </c>
      <c r="P4136" s="347">
        <v>0</v>
      </c>
      <c r="Q4136" s="348">
        <v>0.16799292661361628</v>
      </c>
      <c r="R4136" s="346">
        <v>7.1182054000025086E-2</v>
      </c>
      <c r="S4136" s="347">
        <v>0.18208919455172426</v>
      </c>
      <c r="T4136" s="349">
        <v>0.18695371653838105</v>
      </c>
      <c r="U4136" s="349">
        <v>0.60351640240732463</v>
      </c>
      <c r="V4136" s="361">
        <v>0</v>
      </c>
    </row>
    <row r="4137" spans="1:22" ht="16" hidden="1" customHeight="1" outlineLevel="1">
      <c r="A4137" s="65">
        <v>4128</v>
      </c>
      <c r="B4137" s="117">
        <v>1</v>
      </c>
      <c r="C4137" s="325">
        <v>8.6484767227377178E-5</v>
      </c>
      <c r="D4137" s="326">
        <v>1.0496693055639452E-4</v>
      </c>
      <c r="E4137" s="327">
        <v>9.4362901167029348E-5</v>
      </c>
      <c r="F4137" s="332">
        <v>0</v>
      </c>
      <c r="G4137" s="326">
        <v>0</v>
      </c>
      <c r="H4137" s="327">
        <v>0</v>
      </c>
      <c r="I4137" s="332">
        <v>0</v>
      </c>
      <c r="J4137" s="326">
        <v>0</v>
      </c>
      <c r="K4137" s="327">
        <v>0</v>
      </c>
      <c r="L4137" s="336">
        <v>9.3987170751192458E-6</v>
      </c>
      <c r="M4137" s="337">
        <v>1.1415525114155251E-4</v>
      </c>
      <c r="N4137" s="345">
        <v>0</v>
      </c>
      <c r="O4137" s="346">
        <v>0</v>
      </c>
      <c r="P4137" s="347">
        <v>0</v>
      </c>
      <c r="Q4137" s="348">
        <v>0.15915119363395228</v>
      </c>
      <c r="R4137" s="346">
        <v>8.8875142047265709E-2</v>
      </c>
      <c r="S4137" s="347">
        <v>0.24970542822767461</v>
      </c>
      <c r="T4137" s="349">
        <v>0.12847124671584578</v>
      </c>
      <c r="U4137" s="349">
        <v>0.5048627931567623</v>
      </c>
      <c r="V4137" s="361">
        <v>0</v>
      </c>
    </row>
    <row r="4138" spans="1:22" ht="16" hidden="1" customHeight="1" outlineLevel="1">
      <c r="A4138" s="65">
        <v>4129</v>
      </c>
      <c r="B4138" s="117">
        <v>1</v>
      </c>
      <c r="C4138" s="325">
        <v>7.863444796470566E-5</v>
      </c>
      <c r="D4138" s="326">
        <v>9.637360154992548E-5</v>
      </c>
      <c r="E4138" s="327">
        <v>8.4776128557401272E-5</v>
      </c>
      <c r="F4138" s="332">
        <v>0</v>
      </c>
      <c r="G4138" s="326">
        <v>0</v>
      </c>
      <c r="H4138" s="327">
        <v>0</v>
      </c>
      <c r="I4138" s="332">
        <v>0</v>
      </c>
      <c r="J4138" s="326">
        <v>0</v>
      </c>
      <c r="K4138" s="327">
        <v>0</v>
      </c>
      <c r="L4138" s="336">
        <v>5.8741981719495289E-6</v>
      </c>
      <c r="M4138" s="337">
        <v>1.1415525114155251E-4</v>
      </c>
      <c r="N4138" s="345">
        <v>0</v>
      </c>
      <c r="O4138" s="346">
        <v>0</v>
      </c>
      <c r="P4138" s="347">
        <v>0</v>
      </c>
      <c r="Q4138" s="348">
        <v>0.16799292661361628</v>
      </c>
      <c r="R4138" s="346">
        <v>0.10849927377366685</v>
      </c>
      <c r="S4138" s="347">
        <v>0.27118077916886441</v>
      </c>
      <c r="T4138" s="349">
        <v>6.3427329059562651E-2</v>
      </c>
      <c r="U4138" s="349">
        <v>0.40827265581283517</v>
      </c>
      <c r="V4138" s="361">
        <v>0</v>
      </c>
    </row>
    <row r="4139" spans="1:22" ht="16" hidden="1" customHeight="1" outlineLevel="1">
      <c r="A4139" s="65">
        <v>4130</v>
      </c>
      <c r="B4139" s="117">
        <v>1</v>
      </c>
      <c r="C4139" s="325">
        <v>7.3965508084756926E-5</v>
      </c>
      <c r="D4139" s="326">
        <v>8.9471719655589486E-5</v>
      </c>
      <c r="E4139" s="327">
        <v>7.8678993068192614E-5</v>
      </c>
      <c r="F4139" s="332">
        <v>0</v>
      </c>
      <c r="G4139" s="326">
        <v>0</v>
      </c>
      <c r="H4139" s="327">
        <v>0</v>
      </c>
      <c r="I4139" s="332">
        <v>0</v>
      </c>
      <c r="J4139" s="326">
        <v>0</v>
      </c>
      <c r="K4139" s="327">
        <v>0</v>
      </c>
      <c r="L4139" s="336">
        <v>2.3496792687798115E-6</v>
      </c>
      <c r="M4139" s="337">
        <v>1.1415525114155251E-4</v>
      </c>
      <c r="N4139" s="345">
        <v>0</v>
      </c>
      <c r="O4139" s="346">
        <v>0</v>
      </c>
      <c r="P4139" s="347">
        <v>0</v>
      </c>
      <c r="Q4139" s="348">
        <v>0.15915119363395228</v>
      </c>
      <c r="R4139" s="346">
        <v>0.11718344953004163</v>
      </c>
      <c r="S4139" s="347">
        <v>0.27217154989918491</v>
      </c>
      <c r="T4139" s="349">
        <v>4.3172424877123597E-2</v>
      </c>
      <c r="U4139" s="349">
        <v>0.36199192876401559</v>
      </c>
      <c r="V4139" s="361">
        <v>0</v>
      </c>
    </row>
    <row r="4140" spans="1:22" ht="16" hidden="1" customHeight="1" outlineLevel="1">
      <c r="A4140" s="65">
        <v>4131</v>
      </c>
      <c r="B4140" s="117">
        <v>1</v>
      </c>
      <c r="C4140" s="325">
        <v>7.2390444028870601E-5</v>
      </c>
      <c r="D4140" s="326">
        <v>8.5408358202304345E-5</v>
      </c>
      <c r="E4140" s="327">
        <v>7.5370972749579392E-5</v>
      </c>
      <c r="F4140" s="332">
        <v>0</v>
      </c>
      <c r="G4140" s="326">
        <v>0</v>
      </c>
      <c r="H4140" s="327">
        <v>0</v>
      </c>
      <c r="I4140" s="332">
        <v>0</v>
      </c>
      <c r="J4140" s="326">
        <v>0</v>
      </c>
      <c r="K4140" s="327">
        <v>0</v>
      </c>
      <c r="L4140" s="336">
        <v>1.1748396343899057E-6</v>
      </c>
      <c r="M4140" s="337">
        <v>1.1415525114155251E-4</v>
      </c>
      <c r="N4140" s="345">
        <v>0</v>
      </c>
      <c r="O4140" s="346">
        <v>0</v>
      </c>
      <c r="P4140" s="347">
        <v>0</v>
      </c>
      <c r="Q4140" s="348">
        <v>0.15915119363395228</v>
      </c>
      <c r="R4140" s="346">
        <v>0.14108121251523564</v>
      </c>
      <c r="S4140" s="347">
        <v>0.28044007835407914</v>
      </c>
      <c r="T4140" s="349">
        <v>3.9653967343084892E-2</v>
      </c>
      <c r="U4140" s="349">
        <v>0.35874933005358872</v>
      </c>
      <c r="V4140" s="361">
        <v>0</v>
      </c>
    </row>
    <row r="4141" spans="1:22" ht="16" hidden="1" customHeight="1" outlineLevel="1">
      <c r="A4141" s="65">
        <v>4132</v>
      </c>
      <c r="B4141" s="117">
        <v>1</v>
      </c>
      <c r="C4141" s="325">
        <v>7.2046680048419223E-5</v>
      </c>
      <c r="D4141" s="326">
        <v>8.3833562615145995E-5</v>
      </c>
      <c r="E4141" s="327">
        <v>7.3788312048125233E-5</v>
      </c>
      <c r="F4141" s="332">
        <v>0</v>
      </c>
      <c r="G4141" s="326">
        <v>0</v>
      </c>
      <c r="H4141" s="327">
        <v>0</v>
      </c>
      <c r="I4141" s="332">
        <v>0</v>
      </c>
      <c r="J4141" s="326">
        <v>0</v>
      </c>
      <c r="K4141" s="327">
        <v>0</v>
      </c>
      <c r="L4141" s="336">
        <v>1.409807561267887E-5</v>
      </c>
      <c r="M4141" s="337">
        <v>1.1415525114155251E-4</v>
      </c>
      <c r="N4141" s="345">
        <v>0</v>
      </c>
      <c r="O4141" s="346">
        <v>0</v>
      </c>
      <c r="P4141" s="347">
        <v>0</v>
      </c>
      <c r="Q4141" s="348">
        <v>0.15915119363395228</v>
      </c>
      <c r="R4141" s="346">
        <v>0.16709960701547702</v>
      </c>
      <c r="S4141" s="347">
        <v>0.30480474551895648</v>
      </c>
      <c r="T4141" s="349">
        <v>3.8703032874425787E-2</v>
      </c>
      <c r="U4141" s="349">
        <v>0.3542293439723877</v>
      </c>
      <c r="V4141" s="361">
        <v>0</v>
      </c>
    </row>
    <row r="4142" spans="1:22" ht="16" hidden="1" customHeight="1" outlineLevel="1">
      <c r="A4142" s="65">
        <v>4133</v>
      </c>
      <c r="B4142" s="117">
        <v>1</v>
      </c>
      <c r="C4142" s="325">
        <v>7.4384275115488602E-5</v>
      </c>
      <c r="D4142" s="326">
        <v>8.4339052556702988E-5</v>
      </c>
      <c r="E4142" s="327">
        <v>7.4333162453543884E-5</v>
      </c>
      <c r="F4142" s="332">
        <v>0</v>
      </c>
      <c r="G4142" s="326">
        <v>0</v>
      </c>
      <c r="H4142" s="327">
        <v>0</v>
      </c>
      <c r="I4142" s="332">
        <v>0</v>
      </c>
      <c r="J4142" s="326">
        <v>0</v>
      </c>
      <c r="K4142" s="327">
        <v>0</v>
      </c>
      <c r="L4142" s="336">
        <v>3.7594868300476983E-5</v>
      </c>
      <c r="M4142" s="337">
        <v>1.1415525114155251E-4</v>
      </c>
      <c r="N4142" s="345">
        <v>1.429007976433657E-4</v>
      </c>
      <c r="O4142" s="346">
        <v>5.2591629124832502E-4</v>
      </c>
      <c r="P4142" s="347">
        <v>1.3835401272463553E-3</v>
      </c>
      <c r="Q4142" s="348">
        <v>0.15915119363395228</v>
      </c>
      <c r="R4142" s="346">
        <v>0.18415485329865644</v>
      </c>
      <c r="S4142" s="347">
        <v>0.32410662470152163</v>
      </c>
      <c r="T4142" s="349">
        <v>4.098527559920765E-2</v>
      </c>
      <c r="U4142" s="349">
        <v>0.36159888649608501</v>
      </c>
      <c r="V4142" s="361">
        <v>0</v>
      </c>
    </row>
    <row r="4143" spans="1:22" ht="16" hidden="1" customHeight="1" outlineLevel="1">
      <c r="A4143" s="65">
        <v>4134</v>
      </c>
      <c r="B4143" s="117">
        <v>1</v>
      </c>
      <c r="C4143" s="325">
        <v>7.9184470333427877E-5</v>
      </c>
      <c r="D4143" s="326">
        <v>8.2997560019494026E-5</v>
      </c>
      <c r="E4143" s="327">
        <v>7.5902850526297604E-5</v>
      </c>
      <c r="F4143" s="332">
        <v>0</v>
      </c>
      <c r="G4143" s="326">
        <v>0</v>
      </c>
      <c r="H4143" s="327">
        <v>0</v>
      </c>
      <c r="I4143" s="332">
        <v>0</v>
      </c>
      <c r="J4143" s="326">
        <v>0</v>
      </c>
      <c r="K4143" s="327">
        <v>0</v>
      </c>
      <c r="L4143" s="336">
        <v>9.3987170751192462E-5</v>
      </c>
      <c r="M4143" s="337">
        <v>1.1415525114155251E-4</v>
      </c>
      <c r="N4143" s="345">
        <v>1.9148706884211008E-2</v>
      </c>
      <c r="O4143" s="346">
        <v>2.135648747925999E-2</v>
      </c>
      <c r="P4143" s="347">
        <v>2.5938625613629109E-2</v>
      </c>
      <c r="Q4143" s="348">
        <v>0.15915119363395228</v>
      </c>
      <c r="R4143" s="346">
        <v>0.19983438399545952</v>
      </c>
      <c r="S4143" s="347">
        <v>0.32588067624397787</v>
      </c>
      <c r="T4143" s="349">
        <v>4.773691032668733E-2</v>
      </c>
      <c r="U4143" s="349">
        <v>0.37378319680193139</v>
      </c>
      <c r="V4143" s="361">
        <v>0</v>
      </c>
    </row>
    <row r="4144" spans="1:22" ht="16" hidden="1" customHeight="1" outlineLevel="1">
      <c r="A4144" s="65">
        <v>4135</v>
      </c>
      <c r="B4144" s="117">
        <v>1</v>
      </c>
      <c r="C4144" s="325">
        <v>9.7428962314111118E-5</v>
      </c>
      <c r="D4144" s="326">
        <v>8.9860558072171791E-5</v>
      </c>
      <c r="E4144" s="327">
        <v>8.682580389207141E-5</v>
      </c>
      <c r="F4144" s="332">
        <v>0</v>
      </c>
      <c r="G4144" s="326">
        <v>0</v>
      </c>
      <c r="H4144" s="327">
        <v>0</v>
      </c>
      <c r="I4144" s="332">
        <v>0</v>
      </c>
      <c r="J4144" s="326">
        <v>0</v>
      </c>
      <c r="K4144" s="327">
        <v>0</v>
      </c>
      <c r="L4144" s="336">
        <v>1.8210014333043539E-4</v>
      </c>
      <c r="M4144" s="337">
        <v>1.1415525114155251E-4</v>
      </c>
      <c r="N4144" s="345">
        <v>8.245376024022201E-2</v>
      </c>
      <c r="O4144" s="346">
        <v>0.12961915144951708</v>
      </c>
      <c r="P4144" s="347">
        <v>0.112846550983393</v>
      </c>
      <c r="Q4144" s="348">
        <v>0.15915119363395228</v>
      </c>
      <c r="R4144" s="346">
        <v>0.17976388723209746</v>
      </c>
      <c r="S4144" s="347">
        <v>0.32176716100834923</v>
      </c>
      <c r="T4144" s="349">
        <v>0.10070396023099977</v>
      </c>
      <c r="U4144" s="349">
        <v>0.44315515709166947</v>
      </c>
      <c r="V4144" s="361">
        <v>3.1450574493499257E-2</v>
      </c>
    </row>
    <row r="4145" spans="1:22" ht="16" hidden="1" customHeight="1" outlineLevel="1">
      <c r="A4145" s="65">
        <v>4136</v>
      </c>
      <c r="B4145" s="117">
        <v>1</v>
      </c>
      <c r="C4145" s="325">
        <v>1.1924859969148871E-4</v>
      </c>
      <c r="D4145" s="326">
        <v>1.0306162231514121E-4</v>
      </c>
      <c r="E4145" s="327">
        <v>1.0529882716150361E-4</v>
      </c>
      <c r="F4145" s="332">
        <v>0</v>
      </c>
      <c r="G4145" s="326">
        <v>0</v>
      </c>
      <c r="H4145" s="327">
        <v>0</v>
      </c>
      <c r="I4145" s="332">
        <v>0</v>
      </c>
      <c r="J4145" s="326">
        <v>0</v>
      </c>
      <c r="K4145" s="327">
        <v>0</v>
      </c>
      <c r="L4145" s="336">
        <v>1.5860335064263727E-4</v>
      </c>
      <c r="M4145" s="337">
        <v>1.1415525114155251E-4</v>
      </c>
      <c r="N4145" s="345">
        <v>0.18005500503064079</v>
      </c>
      <c r="O4145" s="346">
        <v>0.2936858015940822</v>
      </c>
      <c r="P4145" s="347">
        <v>0.24900420163746331</v>
      </c>
      <c r="Q4145" s="348">
        <v>0.15030946065428824</v>
      </c>
      <c r="R4145" s="346">
        <v>0.16573603966097405</v>
      </c>
      <c r="S4145" s="347">
        <v>0.31615452049552195</v>
      </c>
      <c r="T4145" s="349">
        <v>0.15310044945411674</v>
      </c>
      <c r="U4145" s="349">
        <v>0.55075047793765131</v>
      </c>
      <c r="V4145" s="361">
        <v>7.2780271063606808E-2</v>
      </c>
    </row>
    <row r="4146" spans="1:22" ht="16" hidden="1" customHeight="1" outlineLevel="1">
      <c r="A4146" s="65">
        <v>4137</v>
      </c>
      <c r="B4146" s="117">
        <v>1</v>
      </c>
      <c r="C4146" s="325">
        <v>1.3868063996827672E-4</v>
      </c>
      <c r="D4146" s="326">
        <v>1.1564054509157893E-4</v>
      </c>
      <c r="E4146" s="327">
        <v>1.2322700002551716E-4</v>
      </c>
      <c r="F4146" s="332">
        <v>0</v>
      </c>
      <c r="G4146" s="326">
        <v>0</v>
      </c>
      <c r="H4146" s="327">
        <v>0</v>
      </c>
      <c r="I4146" s="332">
        <v>0</v>
      </c>
      <c r="J4146" s="326">
        <v>0</v>
      </c>
      <c r="K4146" s="327">
        <v>0</v>
      </c>
      <c r="L4146" s="336">
        <v>1.4685495429873823E-4</v>
      </c>
      <c r="M4146" s="337">
        <v>1.1415525114155251E-4</v>
      </c>
      <c r="N4146" s="345">
        <v>0.30766541732616637</v>
      </c>
      <c r="O4146" s="346">
        <v>0.4377731147990247</v>
      </c>
      <c r="P4146" s="347">
        <v>0.39359064437839003</v>
      </c>
      <c r="Q4146" s="348">
        <v>0.14146772767462423</v>
      </c>
      <c r="R4146" s="346">
        <v>0.17438968927806001</v>
      </c>
      <c r="S4146" s="347">
        <v>0.36887287610999436</v>
      </c>
      <c r="T4146" s="349">
        <v>0.22413525426295225</v>
      </c>
      <c r="U4146" s="349">
        <v>0.63250326966720105</v>
      </c>
      <c r="V4146" s="361">
        <v>0.15792853112574937</v>
      </c>
    </row>
    <row r="4147" spans="1:22" ht="16" hidden="1" customHeight="1" outlineLevel="1">
      <c r="A4147" s="65">
        <v>4138</v>
      </c>
      <c r="B4147" s="117">
        <v>1</v>
      </c>
      <c r="C4147" s="325">
        <v>1.4681222066949935E-4</v>
      </c>
      <c r="D4147" s="326">
        <v>1.2141479557782623E-4</v>
      </c>
      <c r="E4147" s="327">
        <v>1.3242459377413193E-4</v>
      </c>
      <c r="F4147" s="332">
        <v>0</v>
      </c>
      <c r="G4147" s="326">
        <v>1.8147252996047263E-4</v>
      </c>
      <c r="H4147" s="327">
        <v>0</v>
      </c>
      <c r="I4147" s="332">
        <v>0</v>
      </c>
      <c r="J4147" s="326">
        <v>0</v>
      </c>
      <c r="K4147" s="327">
        <v>0</v>
      </c>
      <c r="L4147" s="336">
        <v>1.644775488145868E-4</v>
      </c>
      <c r="M4147" s="337">
        <v>1.1415525114155251E-4</v>
      </c>
      <c r="N4147" s="345">
        <v>0.40483795972365505</v>
      </c>
      <c r="O4147" s="346">
        <v>0.54570948786454609</v>
      </c>
      <c r="P4147" s="347">
        <v>0.48896787844477591</v>
      </c>
      <c r="Q4147" s="348">
        <v>0.14146772767462423</v>
      </c>
      <c r="R4147" s="346">
        <v>0.18654518035879133</v>
      </c>
      <c r="S4147" s="347">
        <v>0.42851106721650917</v>
      </c>
      <c r="T4147" s="349">
        <v>0.19180348232854252</v>
      </c>
      <c r="U4147" s="349">
        <v>0.62817980471996515</v>
      </c>
      <c r="V4147" s="361">
        <v>0.17444208680712797</v>
      </c>
    </row>
    <row r="4148" spans="1:22" ht="16" hidden="1" customHeight="1" outlineLevel="1">
      <c r="A4148" s="65">
        <v>4139</v>
      </c>
      <c r="B4148" s="117">
        <v>1</v>
      </c>
      <c r="C4148" s="325">
        <v>1.4898730912762809E-4</v>
      </c>
      <c r="D4148" s="326">
        <v>1.242727579397062E-4</v>
      </c>
      <c r="E4148" s="327">
        <v>1.353693804891327E-4</v>
      </c>
      <c r="F4148" s="332">
        <v>0</v>
      </c>
      <c r="G4148" s="326">
        <v>0</v>
      </c>
      <c r="H4148" s="327">
        <v>0</v>
      </c>
      <c r="I4148" s="332">
        <v>0</v>
      </c>
      <c r="J4148" s="326">
        <v>0</v>
      </c>
      <c r="K4148" s="327">
        <v>0</v>
      </c>
      <c r="L4148" s="336">
        <v>1.8797434150238492E-4</v>
      </c>
      <c r="M4148" s="337">
        <v>1.1415525114155251E-4</v>
      </c>
      <c r="N4148" s="345">
        <v>0.43213201207353796</v>
      </c>
      <c r="O4148" s="346">
        <v>0.61991077514784854</v>
      </c>
      <c r="P4148" s="347">
        <v>0.58395045555286429</v>
      </c>
      <c r="Q4148" s="348">
        <v>0.15030946065428824</v>
      </c>
      <c r="R4148" s="346">
        <v>0.18997906075479243</v>
      </c>
      <c r="S4148" s="347">
        <v>0.45255931013249201</v>
      </c>
      <c r="T4148" s="349">
        <v>0.16299016792817148</v>
      </c>
      <c r="U4148" s="349">
        <v>0.59231469777130463</v>
      </c>
      <c r="V4148" s="361">
        <v>0.25110071491472036</v>
      </c>
    </row>
    <row r="4149" spans="1:22" ht="16" hidden="1" customHeight="1" outlineLevel="1">
      <c r="A4149" s="65">
        <v>4140</v>
      </c>
      <c r="B4149" s="117">
        <v>1</v>
      </c>
      <c r="C4149" s="325">
        <v>1.4923106904103908E-4</v>
      </c>
      <c r="D4149" s="326">
        <v>1.1993720959481346E-4</v>
      </c>
      <c r="E4149" s="327">
        <v>1.3883307235215125E-4</v>
      </c>
      <c r="F4149" s="332">
        <v>2.4760089736567618E-4</v>
      </c>
      <c r="G4149" s="326">
        <v>2.1064817786408559E-4</v>
      </c>
      <c r="H4149" s="327">
        <v>0</v>
      </c>
      <c r="I4149" s="332">
        <v>0</v>
      </c>
      <c r="J4149" s="326">
        <v>0</v>
      </c>
      <c r="K4149" s="327">
        <v>0</v>
      </c>
      <c r="L4149" s="336">
        <v>2.0677177565262342E-4</v>
      </c>
      <c r="M4149" s="337">
        <v>1.1415525114155251E-4</v>
      </c>
      <c r="N4149" s="345">
        <v>0.48100408486756902</v>
      </c>
      <c r="O4149" s="346">
        <v>0.64177056508896435</v>
      </c>
      <c r="P4149" s="347">
        <v>0.60308792476467976</v>
      </c>
      <c r="Q4149" s="348">
        <v>0.14146772767462423</v>
      </c>
      <c r="R4149" s="346">
        <v>0.21110281066123365</v>
      </c>
      <c r="S4149" s="347">
        <v>0.46865544884247512</v>
      </c>
      <c r="T4149" s="349">
        <v>0.16641353201534426</v>
      </c>
      <c r="U4149" s="349">
        <v>0.57207302097288248</v>
      </c>
      <c r="V4149" s="361">
        <v>0.29082333637112928</v>
      </c>
    </row>
    <row r="4150" spans="1:22" ht="16" hidden="1" customHeight="1" outlineLevel="1">
      <c r="A4150" s="65">
        <v>4141</v>
      </c>
      <c r="B4150" s="117">
        <v>1</v>
      </c>
      <c r="C4150" s="325">
        <v>1.4021195224483285E-4</v>
      </c>
      <c r="D4150" s="326">
        <v>1.1803190135356013E-4</v>
      </c>
      <c r="E4150" s="327">
        <v>1.3509695528642339E-4</v>
      </c>
      <c r="F4150" s="332">
        <v>3.3763758731683108E-4</v>
      </c>
      <c r="G4150" s="326">
        <v>2.1006466490601345E-4</v>
      </c>
      <c r="H4150" s="327">
        <v>0</v>
      </c>
      <c r="I4150" s="332">
        <v>0</v>
      </c>
      <c r="J4150" s="326">
        <v>0</v>
      </c>
      <c r="K4150" s="327">
        <v>0</v>
      </c>
      <c r="L4150" s="336">
        <v>1.8797434150238492E-4</v>
      </c>
      <c r="M4150" s="337">
        <v>1.1415525114155251E-4</v>
      </c>
      <c r="N4150" s="345">
        <v>0.44356407588500718</v>
      </c>
      <c r="O4150" s="346">
        <v>0.63932842275460056</v>
      </c>
      <c r="P4150" s="347">
        <v>0.60979704085800213</v>
      </c>
      <c r="Q4150" s="348">
        <v>0.13262599469496023</v>
      </c>
      <c r="R4150" s="346">
        <v>0.25116871767910648</v>
      </c>
      <c r="S4150" s="347">
        <v>0.46101976888536988</v>
      </c>
      <c r="T4150" s="349">
        <v>0.13008783531256626</v>
      </c>
      <c r="U4150" s="349">
        <v>0.48069069367903483</v>
      </c>
      <c r="V4150" s="361">
        <v>0.32445357806159231</v>
      </c>
    </row>
    <row r="4151" spans="1:22" ht="16" hidden="1" customHeight="1" outlineLevel="1">
      <c r="A4151" s="65">
        <v>4142</v>
      </c>
      <c r="B4151" s="117">
        <v>1</v>
      </c>
      <c r="C4151" s="325">
        <v>1.45230906359423E-4</v>
      </c>
      <c r="D4151" s="326">
        <v>1.1538780012080044E-4</v>
      </c>
      <c r="E4151" s="327">
        <v>1.3359213035717189E-4</v>
      </c>
      <c r="F4151" s="332">
        <v>3.9015898978833808E-4</v>
      </c>
      <c r="G4151" s="326">
        <v>2.2873707956432577E-4</v>
      </c>
      <c r="H4151" s="327">
        <v>0</v>
      </c>
      <c r="I4151" s="332">
        <v>0</v>
      </c>
      <c r="J4151" s="326">
        <v>0</v>
      </c>
      <c r="K4151" s="327">
        <v>0</v>
      </c>
      <c r="L4151" s="336">
        <v>1.9032402077116473E-4</v>
      </c>
      <c r="M4151" s="337">
        <v>1.1415525114155251E-4</v>
      </c>
      <c r="N4151" s="345">
        <v>0.4014083405802143</v>
      </c>
      <c r="O4151" s="346">
        <v>0.60761077288209231</v>
      </c>
      <c r="P4151" s="347">
        <v>0.5465558493562509</v>
      </c>
      <c r="Q4151" s="348">
        <v>0.15030946065428824</v>
      </c>
      <c r="R4151" s="346">
        <v>0.28061489650491683</v>
      </c>
      <c r="S4151" s="347">
        <v>0.46964621957279556</v>
      </c>
      <c r="T4151" s="349">
        <v>0.10460279155250211</v>
      </c>
      <c r="U4151" s="349">
        <v>0.45838554497397738</v>
      </c>
      <c r="V4151" s="361">
        <v>0.3681156330508682</v>
      </c>
    </row>
    <row r="4152" spans="1:22" ht="16" hidden="1" customHeight="1" outlineLevel="1">
      <c r="A4152" s="65">
        <v>4143</v>
      </c>
      <c r="B4152" s="117">
        <v>1</v>
      </c>
      <c r="C4152" s="325">
        <v>1.4979359191814133E-4</v>
      </c>
      <c r="D4152" s="326">
        <v>1.1499896170421812E-4</v>
      </c>
      <c r="E4152" s="327">
        <v>1.3671853387397888E-4</v>
      </c>
      <c r="F4152" s="332">
        <v>4.1266816227612688E-4</v>
      </c>
      <c r="G4152" s="326">
        <v>2.5966326634215535E-4</v>
      </c>
      <c r="H4152" s="327">
        <v>0</v>
      </c>
      <c r="I4152" s="332">
        <v>0</v>
      </c>
      <c r="J4152" s="326">
        <v>0</v>
      </c>
      <c r="K4152" s="327">
        <v>0</v>
      </c>
      <c r="L4152" s="336">
        <v>2.1382081345896285E-4</v>
      </c>
      <c r="M4152" s="337">
        <v>1.1415525114155251E-4</v>
      </c>
      <c r="N4152" s="345">
        <v>0.33267305691375537</v>
      </c>
      <c r="O4152" s="346">
        <v>0.5465870405373946</v>
      </c>
      <c r="P4152" s="347">
        <v>0.44334255556485652</v>
      </c>
      <c r="Q4152" s="348">
        <v>0.15030946065428824</v>
      </c>
      <c r="R4152" s="346">
        <v>0.28055521792482735</v>
      </c>
      <c r="S4152" s="347">
        <v>0.45021984643931962</v>
      </c>
      <c r="T4152" s="349">
        <v>0.12229017266956156</v>
      </c>
      <c r="U4152" s="349">
        <v>0.50938277923796327</v>
      </c>
      <c r="V4152" s="361">
        <v>0.28427288293857106</v>
      </c>
    </row>
    <row r="4153" spans="1:22" ht="16" hidden="1" customHeight="1" outlineLevel="1">
      <c r="A4153" s="65">
        <v>4144</v>
      </c>
      <c r="B4153" s="117">
        <v>1</v>
      </c>
      <c r="C4153" s="325">
        <v>1.5041236708295379E-4</v>
      </c>
      <c r="D4153" s="326">
        <v>1.1501840362504723E-4</v>
      </c>
      <c r="E4153" s="327">
        <v>1.3795093360052105E-4</v>
      </c>
      <c r="F4153" s="332">
        <v>4.2017121977205656E-4</v>
      </c>
      <c r="G4153" s="326">
        <v>2.8008621987468451E-4</v>
      </c>
      <c r="H4153" s="327">
        <v>0</v>
      </c>
      <c r="I4153" s="332">
        <v>0</v>
      </c>
      <c r="J4153" s="326">
        <v>0</v>
      </c>
      <c r="K4153" s="327">
        <v>0</v>
      </c>
      <c r="L4153" s="336">
        <v>2.2321953053408208E-4</v>
      </c>
      <c r="M4153" s="337">
        <v>1.1415525114155251E-4</v>
      </c>
      <c r="N4153" s="345">
        <v>0.35296497017911327</v>
      </c>
      <c r="O4153" s="346">
        <v>0.41693310511980436</v>
      </c>
      <c r="P4153" s="347">
        <v>0.37582120055958312</v>
      </c>
      <c r="Q4153" s="348">
        <v>0.14146772767462423</v>
      </c>
      <c r="R4153" s="346">
        <v>0.27016723804958498</v>
      </c>
      <c r="S4153" s="347">
        <v>0.4395444179441802</v>
      </c>
      <c r="T4153" s="349">
        <v>0.1890457723694311</v>
      </c>
      <c r="U4153" s="349">
        <v>0.56883042226245562</v>
      </c>
      <c r="V4153" s="361">
        <v>0.2808525995611984</v>
      </c>
    </row>
    <row r="4154" spans="1:22" ht="16" hidden="1" customHeight="1" outlineLevel="1">
      <c r="A4154" s="65">
        <v>4145</v>
      </c>
      <c r="B4154" s="117">
        <v>1</v>
      </c>
      <c r="C4154" s="325">
        <v>1.4626844855496717E-4</v>
      </c>
      <c r="D4154" s="326">
        <v>1.1443514600017377E-4</v>
      </c>
      <c r="E4154" s="327">
        <v>1.3798985148662238E-4</v>
      </c>
      <c r="F4154" s="332">
        <v>3.3763758731683108E-4</v>
      </c>
      <c r="G4154" s="326">
        <v>2.5266111084528819E-4</v>
      </c>
      <c r="H4154" s="327">
        <v>0</v>
      </c>
      <c r="I4154" s="332">
        <v>0</v>
      </c>
      <c r="J4154" s="326">
        <v>0</v>
      </c>
      <c r="K4154" s="327">
        <v>0</v>
      </c>
      <c r="L4154" s="336">
        <v>2.2321953053408208E-4</v>
      </c>
      <c r="M4154" s="337">
        <v>1.1415525114155251E-4</v>
      </c>
      <c r="N4154" s="345">
        <v>0.2496476934829599</v>
      </c>
      <c r="O4154" s="346">
        <v>0.31362198404233083</v>
      </c>
      <c r="P4154" s="347">
        <v>0.28812797096890091</v>
      </c>
      <c r="Q4154" s="348">
        <v>0.14146772767462423</v>
      </c>
      <c r="R4154" s="346">
        <v>0.2810378580948929</v>
      </c>
      <c r="S4154" s="347">
        <v>0.44275015841676224</v>
      </c>
      <c r="T4154" s="349">
        <v>0.27852870587025336</v>
      </c>
      <c r="U4154" s="349">
        <v>0.62090852276325037</v>
      </c>
      <c r="V4154" s="361">
        <v>0.19859783815982435</v>
      </c>
    </row>
    <row r="4155" spans="1:22" ht="16" hidden="1" customHeight="1" outlineLevel="1">
      <c r="A4155" s="65">
        <v>4146</v>
      </c>
      <c r="B4155" s="117">
        <v>1</v>
      </c>
      <c r="C4155" s="325">
        <v>1.4021195224483285E-4</v>
      </c>
      <c r="D4155" s="326">
        <v>1.176041790953196E-4</v>
      </c>
      <c r="E4155" s="327">
        <v>1.3626449186946333E-4</v>
      </c>
      <c r="F4155" s="332">
        <v>2.9261924234125349E-4</v>
      </c>
      <c r="G4155" s="326">
        <v>2.1356574265444692E-4</v>
      </c>
      <c r="H4155" s="327">
        <v>0</v>
      </c>
      <c r="I4155" s="332">
        <v>0</v>
      </c>
      <c r="J4155" s="326">
        <v>0</v>
      </c>
      <c r="K4155" s="327">
        <v>0</v>
      </c>
      <c r="L4155" s="336">
        <v>1.644775488145868E-4</v>
      </c>
      <c r="M4155" s="337">
        <v>1.1415525114155251E-4</v>
      </c>
      <c r="N4155" s="345">
        <v>0.12403789235444143</v>
      </c>
      <c r="O4155" s="346">
        <v>0.16132974866115141</v>
      </c>
      <c r="P4155" s="347">
        <v>0.14714493845250989</v>
      </c>
      <c r="Q4155" s="348">
        <v>0.15915119363395228</v>
      </c>
      <c r="R4155" s="346">
        <v>0.26681853365275887</v>
      </c>
      <c r="S4155" s="347">
        <v>0.43175830567272816</v>
      </c>
      <c r="T4155" s="349">
        <v>0.19636796777810625</v>
      </c>
      <c r="U4155" s="349">
        <v>0.64242758693244684</v>
      </c>
      <c r="V4155" s="361">
        <v>6.6587878547117563E-2</v>
      </c>
    </row>
    <row r="4156" spans="1:22" ht="16" hidden="1" customHeight="1" outlineLevel="1">
      <c r="A4156" s="65">
        <v>4147</v>
      </c>
      <c r="B4156" s="117">
        <v>1</v>
      </c>
      <c r="C4156" s="325">
        <v>1.3433046305201925E-4</v>
      </c>
      <c r="D4156" s="326">
        <v>1.2055935106134515E-4</v>
      </c>
      <c r="E4156" s="327">
        <v>1.319446065122155E-4</v>
      </c>
      <c r="F4156" s="332">
        <v>2.9261924234125349E-4</v>
      </c>
      <c r="G4156" s="326">
        <v>1.8205604291854499E-4</v>
      </c>
      <c r="H4156" s="327">
        <v>0</v>
      </c>
      <c r="I4156" s="332">
        <v>0</v>
      </c>
      <c r="J4156" s="326">
        <v>0</v>
      </c>
      <c r="K4156" s="327">
        <v>0</v>
      </c>
      <c r="L4156" s="336">
        <v>1.1748396343899057E-4</v>
      </c>
      <c r="M4156" s="337">
        <v>1.1415525114155251E-4</v>
      </c>
      <c r="N4156" s="345">
        <v>5.1587187949255021E-2</v>
      </c>
      <c r="O4156" s="346">
        <v>4.0954820790901181E-2</v>
      </c>
      <c r="P4156" s="347">
        <v>4.8802050778479503E-2</v>
      </c>
      <c r="Q4156" s="348">
        <v>0.15915119363395228</v>
      </c>
      <c r="R4156" s="346">
        <v>0.25071487723150898</v>
      </c>
      <c r="S4156" s="347">
        <v>0.37785724902995149</v>
      </c>
      <c r="T4156" s="349">
        <v>0.19551212675631305</v>
      </c>
      <c r="U4156" s="349">
        <v>0.65618406631001525</v>
      </c>
      <c r="V4156" s="361">
        <v>0</v>
      </c>
    </row>
    <row r="4157" spans="1:22" ht="16" hidden="1" customHeight="1" outlineLevel="1">
      <c r="A4157" s="65">
        <v>4148</v>
      </c>
      <c r="B4157" s="117">
        <v>1</v>
      </c>
      <c r="C4157" s="325">
        <v>1.32774149758703E-4</v>
      </c>
      <c r="D4157" s="326">
        <v>1.2223135625264909E-4</v>
      </c>
      <c r="E4157" s="327">
        <v>1.3015438375155424E-4</v>
      </c>
      <c r="F4157" s="332">
        <v>2.7761312734939439E-4</v>
      </c>
      <c r="G4157" s="326">
        <v>0</v>
      </c>
      <c r="H4157" s="327">
        <v>0</v>
      </c>
      <c r="I4157" s="332">
        <v>0</v>
      </c>
      <c r="J4157" s="326">
        <v>0</v>
      </c>
      <c r="K4157" s="327">
        <v>0</v>
      </c>
      <c r="L4157" s="336">
        <v>8.811297257924293E-5</v>
      </c>
      <c r="M4157" s="337">
        <v>1.1415525114155251E-4</v>
      </c>
      <c r="N4157" s="345">
        <v>9.2885518468187704E-3</v>
      </c>
      <c r="O4157" s="346">
        <v>2.4335836442461564E-3</v>
      </c>
      <c r="P4157" s="347">
        <v>4.0750907066878983E-3</v>
      </c>
      <c r="Q4157" s="348">
        <v>0.15915119363395228</v>
      </c>
      <c r="R4157" s="346">
        <v>0.22443124899699288</v>
      </c>
      <c r="S4157" s="347">
        <v>0.31904383671920949</v>
      </c>
      <c r="T4157" s="349">
        <v>0.22185301153817041</v>
      </c>
      <c r="U4157" s="349">
        <v>0.70059784258616487</v>
      </c>
      <c r="V4157" s="361">
        <v>0</v>
      </c>
    </row>
    <row r="4158" spans="1:22" ht="16" hidden="1" customHeight="1" outlineLevel="1">
      <c r="A4158" s="65">
        <v>4149</v>
      </c>
      <c r="B4158" s="117">
        <v>1</v>
      </c>
      <c r="C4158" s="325">
        <v>1.276176900519323E-4</v>
      </c>
      <c r="D4158" s="326">
        <v>1.2786951329309256E-4</v>
      </c>
      <c r="E4158" s="327">
        <v>1.285198325352983E-4</v>
      </c>
      <c r="F4158" s="332">
        <v>0</v>
      </c>
      <c r="G4158" s="326">
        <v>0</v>
      </c>
      <c r="H4158" s="327">
        <v>0</v>
      </c>
      <c r="I4158" s="332">
        <v>0</v>
      </c>
      <c r="J4158" s="326">
        <v>0</v>
      </c>
      <c r="K4158" s="327">
        <v>0</v>
      </c>
      <c r="L4158" s="336">
        <v>5.8741981719495287E-5</v>
      </c>
      <c r="M4158" s="337">
        <v>1.1415525114155251E-4</v>
      </c>
      <c r="N4158" s="345">
        <v>0</v>
      </c>
      <c r="O4158" s="346">
        <v>0</v>
      </c>
      <c r="P4158" s="347">
        <v>0</v>
      </c>
      <c r="Q4158" s="348">
        <v>0.15030946065428824</v>
      </c>
      <c r="R4158" s="346">
        <v>0.22249831787302563</v>
      </c>
      <c r="S4158" s="347">
        <v>0.32395619238717493</v>
      </c>
      <c r="T4158" s="349">
        <v>0.18600278206972193</v>
      </c>
      <c r="U4158" s="349">
        <v>0.68851179284730102</v>
      </c>
      <c r="V4158" s="361">
        <v>0</v>
      </c>
    </row>
    <row r="4159" spans="1:22" ht="16" hidden="1" customHeight="1" outlineLevel="1">
      <c r="A4159" s="65">
        <v>4150</v>
      </c>
      <c r="B4159" s="117">
        <v>1</v>
      </c>
      <c r="C4159" s="325">
        <v>1.2736767988433129E-4</v>
      </c>
      <c r="D4159" s="326">
        <v>1.3024142763424465E-4</v>
      </c>
      <c r="E4159" s="327">
        <v>1.3102354987448397E-4</v>
      </c>
      <c r="F4159" s="332">
        <v>0</v>
      </c>
      <c r="G4159" s="326">
        <v>0</v>
      </c>
      <c r="H4159" s="327">
        <v>0</v>
      </c>
      <c r="I4159" s="332">
        <v>0</v>
      </c>
      <c r="J4159" s="326">
        <v>0</v>
      </c>
      <c r="K4159" s="327">
        <v>0</v>
      </c>
      <c r="L4159" s="336">
        <v>3.7594868300476983E-5</v>
      </c>
      <c r="M4159" s="337">
        <v>1.1415525114155251E-4</v>
      </c>
      <c r="N4159" s="345">
        <v>0</v>
      </c>
      <c r="O4159" s="346">
        <v>0</v>
      </c>
      <c r="P4159" s="347">
        <v>0</v>
      </c>
      <c r="Q4159" s="348">
        <v>0.1149425287356322</v>
      </c>
      <c r="R4159" s="346">
        <v>0.21250965018762033</v>
      </c>
      <c r="S4159" s="347">
        <v>0.30233040913163839</v>
      </c>
      <c r="T4159" s="349">
        <v>0.17934624078910816</v>
      </c>
      <c r="U4159" s="349">
        <v>0.68271441939532584</v>
      </c>
      <c r="V4159" s="361">
        <v>0</v>
      </c>
    </row>
    <row r="4160" spans="1:22" ht="16" hidden="1" customHeight="1" outlineLevel="1">
      <c r="A4160" s="65">
        <v>4151</v>
      </c>
      <c r="B4160" s="117">
        <v>1</v>
      </c>
      <c r="C4160" s="325">
        <v>1.1932360274176901E-4</v>
      </c>
      <c r="D4160" s="326">
        <v>1.1855683321594625E-4</v>
      </c>
      <c r="E4160" s="327">
        <v>1.2095679000293946E-4</v>
      </c>
      <c r="F4160" s="332">
        <v>0</v>
      </c>
      <c r="G4160" s="326">
        <v>0</v>
      </c>
      <c r="H4160" s="327">
        <v>0</v>
      </c>
      <c r="I4160" s="332">
        <v>0</v>
      </c>
      <c r="J4160" s="326">
        <v>0</v>
      </c>
      <c r="K4160" s="327">
        <v>0</v>
      </c>
      <c r="L4160" s="336">
        <v>2.3496792687798115E-5</v>
      </c>
      <c r="M4160" s="337">
        <v>1.1415525114155251E-4</v>
      </c>
      <c r="N4160" s="345">
        <v>0</v>
      </c>
      <c r="O4160" s="346">
        <v>0</v>
      </c>
      <c r="P4160" s="347">
        <v>0</v>
      </c>
      <c r="Q4160" s="348">
        <v>6.1892130857648102E-2</v>
      </c>
      <c r="R4160" s="346">
        <v>0.21903322484826745</v>
      </c>
      <c r="S4160" s="347">
        <v>0.27528391566125826</v>
      </c>
      <c r="T4160" s="349">
        <v>0.13798059140243688</v>
      </c>
      <c r="U4160" s="349">
        <v>0.57079563360210828</v>
      </c>
      <c r="V4160" s="361">
        <v>0</v>
      </c>
    </row>
    <row r="4161" spans="1:22" ht="16" hidden="1" customHeight="1" outlineLevel="1">
      <c r="A4161" s="65">
        <v>4152</v>
      </c>
      <c r="B4161" s="117">
        <v>1</v>
      </c>
      <c r="C4161" s="325">
        <v>1.0997947272768149E-4</v>
      </c>
      <c r="D4161" s="326">
        <v>1.0862201167226825E-4</v>
      </c>
      <c r="E4161" s="327">
        <v>1.0921656102903769E-4</v>
      </c>
      <c r="F4161" s="332">
        <v>0</v>
      </c>
      <c r="G4161" s="326">
        <v>0</v>
      </c>
      <c r="H4161" s="327">
        <v>0</v>
      </c>
      <c r="I4161" s="332">
        <v>0</v>
      </c>
      <c r="J4161" s="326">
        <v>0</v>
      </c>
      <c r="K4161" s="327">
        <v>0</v>
      </c>
      <c r="L4161" s="336">
        <v>9.3987170751192458E-6</v>
      </c>
      <c r="M4161" s="337">
        <v>1.1415525114155251E-4</v>
      </c>
      <c r="N4161" s="345">
        <v>0</v>
      </c>
      <c r="O4161" s="346">
        <v>0</v>
      </c>
      <c r="P4161" s="347">
        <v>0</v>
      </c>
      <c r="Q4161" s="348">
        <v>0.1149425287356322</v>
      </c>
      <c r="R4161" s="346">
        <v>0.24435758128292373</v>
      </c>
      <c r="S4161" s="347">
        <v>0.25540624558474206</v>
      </c>
      <c r="T4161" s="349">
        <v>0.11610909862327735</v>
      </c>
      <c r="U4161" s="349">
        <v>0.51665406119467805</v>
      </c>
      <c r="V4161" s="361">
        <v>0</v>
      </c>
    </row>
    <row r="4162" spans="1:22" ht="16" hidden="1" customHeight="1" outlineLevel="1">
      <c r="A4162" s="65">
        <v>4153</v>
      </c>
      <c r="B4162" s="117">
        <v>1</v>
      </c>
      <c r="C4162" s="325">
        <v>1.0112286254041593E-4</v>
      </c>
      <c r="D4162" s="326">
        <v>9.8531654761957295E-5</v>
      </c>
      <c r="E4162" s="327">
        <v>9.9967076765621149E-5</v>
      </c>
      <c r="F4162" s="332">
        <v>0</v>
      </c>
      <c r="G4162" s="326">
        <v>0</v>
      </c>
      <c r="H4162" s="327">
        <v>0</v>
      </c>
      <c r="I4162" s="332">
        <v>0</v>
      </c>
      <c r="J4162" s="326">
        <v>0</v>
      </c>
      <c r="K4162" s="327">
        <v>0</v>
      </c>
      <c r="L4162" s="336">
        <v>5.8741981719495289E-6</v>
      </c>
      <c r="M4162" s="337">
        <v>1.1415525114155251E-4</v>
      </c>
      <c r="N4162" s="345">
        <v>0</v>
      </c>
      <c r="O4162" s="346">
        <v>0</v>
      </c>
      <c r="P4162" s="347">
        <v>0</v>
      </c>
      <c r="Q4162" s="348">
        <v>0.10610079575596817</v>
      </c>
      <c r="R4162" s="346">
        <v>0.25597131459335359</v>
      </c>
      <c r="S4162" s="347">
        <v>0.31667843466260115</v>
      </c>
      <c r="T4162" s="349">
        <v>5.8387376375669361E-2</v>
      </c>
      <c r="U4162" s="349">
        <v>0.43401692436228473</v>
      </c>
      <c r="V4162" s="361">
        <v>0</v>
      </c>
    </row>
    <row r="4163" spans="1:22" ht="16" hidden="1" customHeight="1" outlineLevel="1">
      <c r="A4163" s="65">
        <v>4154</v>
      </c>
      <c r="B4163" s="117">
        <v>1</v>
      </c>
      <c r="C4163" s="325">
        <v>9.5797645970514565E-5</v>
      </c>
      <c r="D4163" s="326">
        <v>9.126037637186811E-5</v>
      </c>
      <c r="E4163" s="327">
        <v>9.2819158351676518E-5</v>
      </c>
      <c r="F4163" s="332">
        <v>0</v>
      </c>
      <c r="G4163" s="326">
        <v>0</v>
      </c>
      <c r="H4163" s="327">
        <v>0</v>
      </c>
      <c r="I4163" s="332">
        <v>0</v>
      </c>
      <c r="J4163" s="326">
        <v>0</v>
      </c>
      <c r="K4163" s="327">
        <v>0</v>
      </c>
      <c r="L4163" s="336">
        <v>2.3496792687798115E-6</v>
      </c>
      <c r="M4163" s="337">
        <v>1.1415525114155251E-4</v>
      </c>
      <c r="N4163" s="345">
        <v>0</v>
      </c>
      <c r="O4163" s="346">
        <v>0</v>
      </c>
      <c r="P4163" s="347">
        <v>0</v>
      </c>
      <c r="Q4163" s="348">
        <v>7.0733863837312116E-2</v>
      </c>
      <c r="R4163" s="346">
        <v>0.24478496959707213</v>
      </c>
      <c r="S4163" s="347">
        <v>0.32410662470152163</v>
      </c>
      <c r="T4163" s="349">
        <v>5.7626628800742069E-2</v>
      </c>
      <c r="U4163" s="349">
        <v>0.39137183829182248</v>
      </c>
      <c r="V4163" s="361">
        <v>0</v>
      </c>
    </row>
    <row r="4164" spans="1:22" ht="16" hidden="1" customHeight="1" outlineLevel="1">
      <c r="A4164" s="65">
        <v>4155</v>
      </c>
      <c r="B4164" s="117">
        <v>1</v>
      </c>
      <c r="C4164" s="325">
        <v>9.3903818950936957E-5</v>
      </c>
      <c r="D4164" s="326">
        <v>8.7235898760241199E-5</v>
      </c>
      <c r="E4164" s="327">
        <v>8.8745752939737121E-5</v>
      </c>
      <c r="F4164" s="332">
        <v>0</v>
      </c>
      <c r="G4164" s="326">
        <v>0</v>
      </c>
      <c r="H4164" s="327">
        <v>0</v>
      </c>
      <c r="I4164" s="332">
        <v>0</v>
      </c>
      <c r="J4164" s="326">
        <v>0</v>
      </c>
      <c r="K4164" s="327">
        <v>0</v>
      </c>
      <c r="L4164" s="336">
        <v>1.1748396343899057E-6</v>
      </c>
      <c r="M4164" s="337">
        <v>1.1415525114155251E-4</v>
      </c>
      <c r="N4164" s="345">
        <v>0</v>
      </c>
      <c r="O4164" s="346">
        <v>0</v>
      </c>
      <c r="P4164" s="347">
        <v>0</v>
      </c>
      <c r="Q4164" s="348">
        <v>0.1237842617152962</v>
      </c>
      <c r="R4164" s="346">
        <v>0.22692500561268961</v>
      </c>
      <c r="S4164" s="347">
        <v>0.26907992463427888</v>
      </c>
      <c r="T4164" s="349">
        <v>4.5835041389369106E-2</v>
      </c>
      <c r="U4164" s="349">
        <v>0.37820492231614983</v>
      </c>
      <c r="V4164" s="361">
        <v>0</v>
      </c>
    </row>
    <row r="4165" spans="1:22" ht="16" hidden="1" customHeight="1" outlineLevel="1">
      <c r="A4165" s="65">
        <v>4156</v>
      </c>
      <c r="B4165" s="117">
        <v>1</v>
      </c>
      <c r="C4165" s="325">
        <v>9.2460010233041159E-5</v>
      </c>
      <c r="D4165" s="326">
        <v>8.6924828026975351E-5</v>
      </c>
      <c r="E4165" s="327">
        <v>8.7850641559406492E-5</v>
      </c>
      <c r="F4165" s="332">
        <v>0</v>
      </c>
      <c r="G4165" s="326">
        <v>0</v>
      </c>
      <c r="H4165" s="327">
        <v>0</v>
      </c>
      <c r="I4165" s="332">
        <v>0</v>
      </c>
      <c r="J4165" s="326">
        <v>0</v>
      </c>
      <c r="K4165" s="327">
        <v>0</v>
      </c>
      <c r="L4165" s="336">
        <v>1.409807561267887E-5</v>
      </c>
      <c r="M4165" s="337">
        <v>1.1415525114155251E-4</v>
      </c>
      <c r="N4165" s="345">
        <v>0</v>
      </c>
      <c r="O4165" s="346">
        <v>0</v>
      </c>
      <c r="P4165" s="347">
        <v>0</v>
      </c>
      <c r="Q4165" s="348">
        <v>0.15030946065428824</v>
      </c>
      <c r="R4165" s="346">
        <v>0.20821416929942405</v>
      </c>
      <c r="S4165" s="347">
        <v>0.29922322424653136</v>
      </c>
      <c r="T4165" s="349">
        <v>4.1460742833537206E-2</v>
      </c>
      <c r="U4165" s="349">
        <v>0.35727542154884923</v>
      </c>
      <c r="V4165" s="361">
        <v>0</v>
      </c>
    </row>
    <row r="4166" spans="1:22" ht="16" hidden="1" customHeight="1" outlineLevel="1">
      <c r="A4166" s="65">
        <v>4157</v>
      </c>
      <c r="B4166" s="117">
        <v>1</v>
      </c>
      <c r="C4166" s="325">
        <v>9.2997532093383329E-5</v>
      </c>
      <c r="D4166" s="326">
        <v>8.6633199214538619E-5</v>
      </c>
      <c r="E4166" s="327">
        <v>8.7487407955794049E-5</v>
      </c>
      <c r="F4166" s="332">
        <v>0</v>
      </c>
      <c r="G4166" s="326">
        <v>0</v>
      </c>
      <c r="H4166" s="327">
        <v>0</v>
      </c>
      <c r="I4166" s="332">
        <v>0</v>
      </c>
      <c r="J4166" s="326">
        <v>0</v>
      </c>
      <c r="K4166" s="327">
        <v>0</v>
      </c>
      <c r="L4166" s="336">
        <v>3.7594868300476983E-5</v>
      </c>
      <c r="M4166" s="337">
        <v>1.1415525114155251E-4</v>
      </c>
      <c r="N4166" s="345">
        <v>0</v>
      </c>
      <c r="O4166" s="346">
        <v>2.1036651649933001E-4</v>
      </c>
      <c r="P4166" s="347">
        <v>2.1508398659207011E-4</v>
      </c>
      <c r="Q4166" s="348">
        <v>0.1237842617152962</v>
      </c>
      <c r="R4166" s="346">
        <v>0.17739515111837259</v>
      </c>
      <c r="S4166" s="347">
        <v>0.25441547485442162</v>
      </c>
      <c r="T4166" s="349">
        <v>4.127055593980538E-2</v>
      </c>
      <c r="U4166" s="349">
        <v>0.373095372833053</v>
      </c>
      <c r="V4166" s="361">
        <v>0</v>
      </c>
    </row>
    <row r="4167" spans="1:22" ht="16" hidden="1" customHeight="1" outlineLevel="1">
      <c r="A4167" s="65">
        <v>4158</v>
      </c>
      <c r="B4167" s="117">
        <v>1</v>
      </c>
      <c r="C4167" s="325">
        <v>9.561013834481381E-5</v>
      </c>
      <c r="D4167" s="326">
        <v>8.3678027248513064E-5</v>
      </c>
      <c r="E4167" s="327">
        <v>8.9251685459054429E-5</v>
      </c>
      <c r="F4167" s="332">
        <v>0</v>
      </c>
      <c r="G4167" s="326">
        <v>0</v>
      </c>
      <c r="H4167" s="327">
        <v>0</v>
      </c>
      <c r="I4167" s="332">
        <v>0</v>
      </c>
      <c r="J4167" s="326">
        <v>0</v>
      </c>
      <c r="K4167" s="327">
        <v>0</v>
      </c>
      <c r="L4167" s="336">
        <v>9.3987170751192462E-5</v>
      </c>
      <c r="M4167" s="337">
        <v>1.1415525114155251E-4</v>
      </c>
      <c r="N4167" s="345">
        <v>1.4432980561979936E-2</v>
      </c>
      <c r="O4167" s="346">
        <v>1.9620351360178999E-2</v>
      </c>
      <c r="P4167" s="347">
        <v>1.4957339309270869E-2</v>
      </c>
      <c r="Q4167" s="348">
        <v>0.1237842617152962</v>
      </c>
      <c r="R4167" s="346">
        <v>0.14947383629681726</v>
      </c>
      <c r="S4167" s="347">
        <v>0.1259057318196132</v>
      </c>
      <c r="T4167" s="349">
        <v>5.448854505416701E-2</v>
      </c>
      <c r="U4167" s="349">
        <v>0.3827249083973509</v>
      </c>
      <c r="V4167" s="361">
        <v>5.2578458909887105E-2</v>
      </c>
    </row>
    <row r="4168" spans="1:22" ht="16" hidden="1" customHeight="1" outlineLevel="1">
      <c r="A4168" s="65">
        <v>4159</v>
      </c>
      <c r="B4168" s="117">
        <v>1</v>
      </c>
      <c r="C4168" s="325">
        <v>1.0831690511313482E-4</v>
      </c>
      <c r="D4168" s="326">
        <v>9.1338144055184568E-5</v>
      </c>
      <c r="E4168" s="327">
        <v>9.5893671353681738E-5</v>
      </c>
      <c r="F4168" s="332">
        <v>0</v>
      </c>
      <c r="G4168" s="326">
        <v>0</v>
      </c>
      <c r="H4168" s="327">
        <v>0</v>
      </c>
      <c r="I4168" s="332">
        <v>0</v>
      </c>
      <c r="J4168" s="326">
        <v>0</v>
      </c>
      <c r="K4168" s="327">
        <v>0</v>
      </c>
      <c r="L4168" s="336">
        <v>1.8210014333043539E-4</v>
      </c>
      <c r="M4168" s="337">
        <v>1.1415525114155251E-4</v>
      </c>
      <c r="N4168" s="345">
        <v>8.3454065823725582E-2</v>
      </c>
      <c r="O4168" s="346">
        <v>9.5712802327663465E-2</v>
      </c>
      <c r="P4168" s="347">
        <v>7.7867898489214396E-2</v>
      </c>
      <c r="Q4168" s="348">
        <v>0.1149425287356322</v>
      </c>
      <c r="R4168" s="346">
        <v>0.12783430209384558</v>
      </c>
      <c r="S4168" s="347">
        <v>9.2198769502247271E-2</v>
      </c>
      <c r="T4168" s="349">
        <v>7.8357000217510686E-2</v>
      </c>
      <c r="U4168" s="349">
        <v>0.47282984832042424</v>
      </c>
      <c r="V4168" s="361">
        <v>0.18054210113418406</v>
      </c>
    </row>
    <row r="4169" spans="1:22" ht="16" hidden="1" customHeight="1" outlineLevel="1">
      <c r="A4169" s="65">
        <v>4160</v>
      </c>
      <c r="B4169" s="117">
        <v>1</v>
      </c>
      <c r="C4169" s="325">
        <v>1.2946776529217972E-4</v>
      </c>
      <c r="D4169" s="326">
        <v>1.1149941595497733E-4</v>
      </c>
      <c r="E4169" s="327">
        <v>1.108121943591923E-4</v>
      </c>
      <c r="F4169" s="332">
        <v>0</v>
      </c>
      <c r="G4169" s="326">
        <v>0</v>
      </c>
      <c r="H4169" s="327">
        <v>0</v>
      </c>
      <c r="I4169" s="332">
        <v>0</v>
      </c>
      <c r="J4169" s="326">
        <v>0</v>
      </c>
      <c r="K4169" s="327">
        <v>0</v>
      </c>
      <c r="L4169" s="336">
        <v>1.5860335064263727E-4</v>
      </c>
      <c r="M4169" s="337">
        <v>1.1415525114155251E-4</v>
      </c>
      <c r="N4169" s="345">
        <v>0.22421135150244079</v>
      </c>
      <c r="O4169" s="346">
        <v>0.17154318882080588</v>
      </c>
      <c r="P4169" s="347">
        <v>0.21137451517360878</v>
      </c>
      <c r="Q4169" s="348">
        <v>0.10610079575596817</v>
      </c>
      <c r="R4169" s="346">
        <v>9.2581129153112854E-2</v>
      </c>
      <c r="S4169" s="347">
        <v>9.413881297925128E-2</v>
      </c>
      <c r="T4169" s="349">
        <v>0.13826587174303459</v>
      </c>
      <c r="U4169" s="349">
        <v>0.60951029699326509</v>
      </c>
      <c r="V4169" s="361">
        <v>0.28892996521579767</v>
      </c>
    </row>
    <row r="4170" spans="1:22" ht="16" hidden="1" customHeight="1" outlineLevel="1">
      <c r="A4170" s="65">
        <v>4161</v>
      </c>
      <c r="B4170" s="117">
        <v>1</v>
      </c>
      <c r="C4170" s="325">
        <v>1.4899980963600814E-4</v>
      </c>
      <c r="D4170" s="326">
        <v>1.171181310745917E-4</v>
      </c>
      <c r="E4170" s="327">
        <v>1.3245053903153281E-4</v>
      </c>
      <c r="F4170" s="332">
        <v>0</v>
      </c>
      <c r="G4170" s="326">
        <v>1.9372630207999011E-4</v>
      </c>
      <c r="H4170" s="327">
        <v>3.3257412371757354E-4</v>
      </c>
      <c r="I4170" s="332">
        <v>0</v>
      </c>
      <c r="J4170" s="326">
        <v>0</v>
      </c>
      <c r="K4170" s="327">
        <v>0</v>
      </c>
      <c r="L4170" s="336">
        <v>1.4685495429873823E-4</v>
      </c>
      <c r="M4170" s="337">
        <v>1.1415525114155251E-4</v>
      </c>
      <c r="N4170" s="345">
        <v>0.34839214465452562</v>
      </c>
      <c r="O4170" s="346">
        <v>0.28074480619802411</v>
      </c>
      <c r="P4170" s="347">
        <v>0.34693392992135108</v>
      </c>
      <c r="Q4170" s="348">
        <v>0.10610079575596817</v>
      </c>
      <c r="R4170" s="346">
        <v>9.5443024324018841E-2</v>
      </c>
      <c r="S4170" s="347">
        <v>8.6752120923967752E-2</v>
      </c>
      <c r="T4170" s="349">
        <v>0.2443901584453913</v>
      </c>
      <c r="U4170" s="349">
        <v>0.68438484903403052</v>
      </c>
      <c r="V4170" s="361">
        <v>0.38443069014338166</v>
      </c>
    </row>
    <row r="4171" spans="1:22" ht="16" hidden="1" customHeight="1" outlineLevel="1">
      <c r="A4171" s="65">
        <v>4162</v>
      </c>
      <c r="B4171" s="117">
        <v>1</v>
      </c>
      <c r="C4171" s="325">
        <v>1.565126151724183E-4</v>
      </c>
      <c r="D4171" s="326">
        <v>1.2256186890674404E-4</v>
      </c>
      <c r="E4171" s="327">
        <v>1.4290647776409065E-4</v>
      </c>
      <c r="F4171" s="332">
        <v>3.1512841482904229E-4</v>
      </c>
      <c r="G4171" s="326">
        <v>2.7308406437781736E-4</v>
      </c>
      <c r="H4171" s="327">
        <v>3.22496119968556E-4</v>
      </c>
      <c r="I4171" s="332">
        <v>0</v>
      </c>
      <c r="J4171" s="326">
        <v>0</v>
      </c>
      <c r="K4171" s="327">
        <v>0</v>
      </c>
      <c r="L4171" s="336">
        <v>1.644775488145868E-4</v>
      </c>
      <c r="M4171" s="337">
        <v>1.1415525114155251E-4</v>
      </c>
      <c r="N4171" s="345">
        <v>0.4787176721052751</v>
      </c>
      <c r="O4171" s="346">
        <v>0.38405434061648325</v>
      </c>
      <c r="P4171" s="347">
        <v>0.46609394414056654</v>
      </c>
      <c r="Q4171" s="348">
        <v>0.10610079575596817</v>
      </c>
      <c r="R4171" s="346">
        <v>0.14424693830998109</v>
      </c>
      <c r="S4171" s="347">
        <v>8.4537151181706183E-2</v>
      </c>
      <c r="T4171" s="349">
        <v>0.25941492305020525</v>
      </c>
      <c r="U4171" s="349">
        <v>0.66728751037905265</v>
      </c>
      <c r="V4171" s="361">
        <v>0.44413295802520303</v>
      </c>
    </row>
    <row r="4172" spans="1:22" ht="16" hidden="1" customHeight="1" outlineLevel="1">
      <c r="A4172" s="65">
        <v>4163</v>
      </c>
      <c r="B4172" s="117">
        <v>1</v>
      </c>
      <c r="C4172" s="325">
        <v>1.589814655774782E-4</v>
      </c>
      <c r="D4172" s="326">
        <v>1.2394224528561125E-4</v>
      </c>
      <c r="E4172" s="327">
        <v>1.4581234659299009E-4</v>
      </c>
      <c r="F4172" s="332">
        <v>3.8265593229240867E-4</v>
      </c>
      <c r="G4172" s="326">
        <v>3.6469559879516211E-4</v>
      </c>
      <c r="H4172" s="327">
        <v>3.3257412371757354E-4</v>
      </c>
      <c r="I4172" s="332">
        <v>0</v>
      </c>
      <c r="J4172" s="326">
        <v>0</v>
      </c>
      <c r="K4172" s="327">
        <v>0</v>
      </c>
      <c r="L4172" s="336">
        <v>1.8797434150238492E-4</v>
      </c>
      <c r="M4172" s="337">
        <v>1.1415525114155251E-4</v>
      </c>
      <c r="N4172" s="345">
        <v>0.58246365119435861</v>
      </c>
      <c r="O4172" s="346">
        <v>0.45638763447104103</v>
      </c>
      <c r="P4172" s="347">
        <v>0.53695210168505769</v>
      </c>
      <c r="Q4172" s="348">
        <v>0.1149425287356322</v>
      </c>
      <c r="R4172" s="346">
        <v>0.14214309551030657</v>
      </c>
      <c r="S4172" s="347">
        <v>8.1964259206913151E-2</v>
      </c>
      <c r="T4172" s="349">
        <v>0.23316913171521378</v>
      </c>
      <c r="U4172" s="349">
        <v>0.62650937508126048</v>
      </c>
      <c r="V4172" s="361">
        <v>0.5533987966344911</v>
      </c>
    </row>
    <row r="4173" spans="1:22" ht="16" hidden="1" customHeight="1" outlineLevel="1">
      <c r="A4173" s="65">
        <v>4164</v>
      </c>
      <c r="B4173" s="117">
        <v>1</v>
      </c>
      <c r="C4173" s="325">
        <v>1.5791267211098391E-4</v>
      </c>
      <c r="D4173" s="326">
        <v>1.2417554833556063E-4</v>
      </c>
      <c r="E4173" s="327">
        <v>1.4883496908019354E-4</v>
      </c>
      <c r="F4173" s="332">
        <v>4.0516510478019719E-4</v>
      </c>
      <c r="G4173" s="326">
        <v>4.1546122614744869E-4</v>
      </c>
      <c r="H4173" s="327">
        <v>3.4265212746659071E-4</v>
      </c>
      <c r="I4173" s="332">
        <v>0</v>
      </c>
      <c r="J4173" s="326">
        <v>0</v>
      </c>
      <c r="K4173" s="327">
        <v>0</v>
      </c>
      <c r="L4173" s="336">
        <v>2.0677177565262342E-4</v>
      </c>
      <c r="M4173" s="337">
        <v>1.1415525114155251E-4</v>
      </c>
      <c r="N4173" s="345">
        <v>0.63633725190590751</v>
      </c>
      <c r="O4173" s="346">
        <v>0.48484220938672767</v>
      </c>
      <c r="P4173" s="347">
        <v>0.59316604570944276</v>
      </c>
      <c r="Q4173" s="348">
        <v>0.1149425287356322</v>
      </c>
      <c r="R4173" s="346">
        <v>0.11888386121037302</v>
      </c>
      <c r="S4173" s="347">
        <v>9.2406259420432027E-2</v>
      </c>
      <c r="T4173" s="349">
        <v>0.18467147381359919</v>
      </c>
      <c r="U4173" s="349">
        <v>0.58160429597019769</v>
      </c>
      <c r="V4173" s="361">
        <v>0.51985253511623952</v>
      </c>
    </row>
    <row r="4174" spans="1:22" ht="16" hidden="1" customHeight="1" outlineLevel="1">
      <c r="A4174" s="65">
        <v>4165</v>
      </c>
      <c r="B4174" s="117">
        <v>1</v>
      </c>
      <c r="C4174" s="325">
        <v>1.469247252449198E-4</v>
      </c>
      <c r="D4174" s="326">
        <v>1.2495322516872524E-4</v>
      </c>
      <c r="E4174" s="327">
        <v>1.45254523558871E-4</v>
      </c>
      <c r="F4174" s="332">
        <v>4.5018344975577477E-4</v>
      </c>
      <c r="G4174" s="326">
        <v>4.5222254250600101E-4</v>
      </c>
      <c r="H4174" s="327">
        <v>0</v>
      </c>
      <c r="I4174" s="332">
        <v>0</v>
      </c>
      <c r="J4174" s="326">
        <v>0</v>
      </c>
      <c r="K4174" s="327">
        <v>0</v>
      </c>
      <c r="L4174" s="336">
        <v>1.8797434150238492E-4</v>
      </c>
      <c r="M4174" s="337">
        <v>1.1415525114155251E-4</v>
      </c>
      <c r="N4174" s="345">
        <v>0.63562274791769069</v>
      </c>
      <c r="O4174" s="346">
        <v>0.54520395548726408</v>
      </c>
      <c r="P4174" s="347">
        <v>0.56144415843415318</v>
      </c>
      <c r="Q4174" s="348">
        <v>8.8417329796640146E-2</v>
      </c>
      <c r="R4174" s="346">
        <v>0.12015263450302219</v>
      </c>
      <c r="S4174" s="347">
        <v>9.9009670663579796E-2</v>
      </c>
      <c r="T4174" s="349">
        <v>0.16993198954938296</v>
      </c>
      <c r="U4174" s="349">
        <v>0.53601139289025657</v>
      </c>
      <c r="V4174" s="361">
        <v>0.33815761525441457</v>
      </c>
    </row>
    <row r="4175" spans="1:22" ht="16" hidden="1" customHeight="1" outlineLevel="1">
      <c r="A4175" s="65">
        <v>4166</v>
      </c>
      <c r="B4175" s="117">
        <v>1</v>
      </c>
      <c r="C4175" s="325">
        <v>1.4684347194044946E-4</v>
      </c>
      <c r="D4175" s="326">
        <v>1.2065656066549072E-4</v>
      </c>
      <c r="E4175" s="327">
        <v>1.4150543386444269E-4</v>
      </c>
      <c r="F4175" s="332">
        <v>4.6518956474763388E-4</v>
      </c>
      <c r="G4175" s="326">
        <v>4.9073439773877014E-4</v>
      </c>
      <c r="H4175" s="327">
        <v>0</v>
      </c>
      <c r="I4175" s="332">
        <v>0</v>
      </c>
      <c r="J4175" s="326">
        <v>0</v>
      </c>
      <c r="K4175" s="327">
        <v>0</v>
      </c>
      <c r="L4175" s="336">
        <v>1.9032402077116473E-4</v>
      </c>
      <c r="M4175" s="337">
        <v>1.1415525114155251E-4</v>
      </c>
      <c r="N4175" s="345">
        <v>0.63919526785877478</v>
      </c>
      <c r="O4175" s="346">
        <v>0.55571469196048695</v>
      </c>
      <c r="P4175" s="347">
        <v>0.56647212334530206</v>
      </c>
      <c r="Q4175" s="348">
        <v>7.0733863837312116E-2</v>
      </c>
      <c r="R4175" s="346">
        <v>0.1694394506665878</v>
      </c>
      <c r="S4175" s="347">
        <v>0.13519096936826383</v>
      </c>
      <c r="T4175" s="349">
        <v>0.14321073098006198</v>
      </c>
      <c r="U4175" s="349">
        <v>0.51861927253433071</v>
      </c>
      <c r="V4175" s="361">
        <v>0.27153080044563488</v>
      </c>
    </row>
    <row r="4176" spans="1:22" ht="16" hidden="1" customHeight="1" outlineLevel="1">
      <c r="A4176" s="65">
        <v>4167</v>
      </c>
      <c r="B4176" s="117">
        <v>1</v>
      </c>
      <c r="C4176" s="325">
        <v>1.5179367325894935E-4</v>
      </c>
      <c r="D4176" s="326">
        <v>1.1832353016599686E-4</v>
      </c>
      <c r="E4176" s="327">
        <v>1.4385347965922306E-4</v>
      </c>
      <c r="F4176" s="332">
        <v>5.1020790972321141E-4</v>
      </c>
      <c r="G4176" s="326">
        <v>5.239946363488889E-4</v>
      </c>
      <c r="H4176" s="327">
        <v>0</v>
      </c>
      <c r="I4176" s="332">
        <v>0</v>
      </c>
      <c r="J4176" s="326">
        <v>0</v>
      </c>
      <c r="K4176" s="327">
        <v>0</v>
      </c>
      <c r="L4176" s="336">
        <v>2.1382081345896285E-4</v>
      </c>
      <c r="M4176" s="337">
        <v>1.1415525114155251E-4</v>
      </c>
      <c r="N4176" s="345">
        <v>0.56074272995256702</v>
      </c>
      <c r="O4176" s="346">
        <v>0.49586297129149726</v>
      </c>
      <c r="P4176" s="347">
        <v>0.50742607853073196</v>
      </c>
      <c r="Q4176" s="348">
        <v>5.3050397877984087E-2</v>
      </c>
      <c r="R4176" s="346">
        <v>0.21363275907518386</v>
      </c>
      <c r="S4176" s="347">
        <v>0.20670284961842328</v>
      </c>
      <c r="T4176" s="349">
        <v>0.18505184760106283</v>
      </c>
      <c r="U4176" s="349">
        <v>0.53709225912706549</v>
      </c>
      <c r="V4176" s="361">
        <v>0.18217589721176841</v>
      </c>
    </row>
    <row r="4177" spans="1:22" ht="16" hidden="1" customHeight="1" outlineLevel="1">
      <c r="A4177" s="65">
        <v>4168</v>
      </c>
      <c r="B4177" s="117">
        <v>1</v>
      </c>
      <c r="C4177" s="325">
        <v>1.5278746367516333E-4</v>
      </c>
      <c r="D4177" s="326">
        <v>1.189845554741868E-4</v>
      </c>
      <c r="E4177" s="327">
        <v>1.4564370241988432E-4</v>
      </c>
      <c r="F4177" s="332">
        <v>5.327170822110002E-4</v>
      </c>
      <c r="G4177" s="326">
        <v>5.3391435663611726E-4</v>
      </c>
      <c r="H4177" s="327">
        <v>0</v>
      </c>
      <c r="I4177" s="332">
        <v>0</v>
      </c>
      <c r="J4177" s="326">
        <v>0</v>
      </c>
      <c r="K4177" s="327">
        <v>0</v>
      </c>
      <c r="L4177" s="336">
        <v>2.2321953053408208E-4</v>
      </c>
      <c r="M4177" s="337">
        <v>1.1415525114155251E-4</v>
      </c>
      <c r="N4177" s="345">
        <v>0.49829508138241624</v>
      </c>
      <c r="O4177" s="346">
        <v>0.42004018756913686</v>
      </c>
      <c r="P4177" s="347">
        <v>0.43823156563577148</v>
      </c>
      <c r="Q4177" s="348">
        <v>3.5366931918656058E-2</v>
      </c>
      <c r="R4177" s="346">
        <v>0.24402013930028418</v>
      </c>
      <c r="S4177" s="347">
        <v>0.24937862523554533</v>
      </c>
      <c r="T4177" s="349">
        <v>0.23041142175610238</v>
      </c>
      <c r="U4177" s="349">
        <v>0.61344071967257041</v>
      </c>
      <c r="V4177" s="361">
        <v>0.13293297805093085</v>
      </c>
    </row>
    <row r="4178" spans="1:22" ht="16" hidden="1" customHeight="1" outlineLevel="1">
      <c r="A4178" s="65">
        <v>4169</v>
      </c>
      <c r="B4178" s="117">
        <v>1</v>
      </c>
      <c r="C4178" s="325">
        <v>1.5608134763330655E-4</v>
      </c>
      <c r="D4178" s="326">
        <v>1.2100651524041481E-4</v>
      </c>
      <c r="E4178" s="327">
        <v>1.4858848913488511E-4</v>
      </c>
      <c r="F4178" s="332">
        <v>5.327170822110002E-4</v>
      </c>
      <c r="G4178" s="326">
        <v>4.0670853177636468E-4</v>
      </c>
      <c r="H4178" s="327">
        <v>0</v>
      </c>
      <c r="I4178" s="332">
        <v>0</v>
      </c>
      <c r="J4178" s="326">
        <v>0</v>
      </c>
      <c r="K4178" s="327">
        <v>0</v>
      </c>
      <c r="L4178" s="336">
        <v>2.2321953053408208E-4</v>
      </c>
      <c r="M4178" s="337">
        <v>1.1415525114155251E-4</v>
      </c>
      <c r="N4178" s="345">
        <v>0.3545368789531903</v>
      </c>
      <c r="O4178" s="346">
        <v>0.27502547738449445</v>
      </c>
      <c r="P4178" s="347">
        <v>0.29993458015434188</v>
      </c>
      <c r="Q4178" s="348">
        <v>3.5366931918656058E-2</v>
      </c>
      <c r="R4178" s="346">
        <v>0.24167196968435897</v>
      </c>
      <c r="S4178" s="347">
        <v>0.25958719716744355</v>
      </c>
      <c r="T4178" s="349">
        <v>0.21823946055726579</v>
      </c>
      <c r="U4178" s="349">
        <v>0.63928324878900256</v>
      </c>
      <c r="V4178" s="361">
        <v>5.9812969017919576E-2</v>
      </c>
    </row>
    <row r="4179" spans="1:22" ht="16" hidden="1" customHeight="1" outlineLevel="1">
      <c r="A4179" s="65">
        <v>4170</v>
      </c>
      <c r="B4179" s="117">
        <v>1</v>
      </c>
      <c r="C4179" s="325">
        <v>1.4824977913320512E-4</v>
      </c>
      <c r="D4179" s="326">
        <v>1.2436996754385177E-4</v>
      </c>
      <c r="E4179" s="327">
        <v>1.4652584117151452E-4</v>
      </c>
      <c r="F4179" s="332">
        <v>5.327170822110002E-4</v>
      </c>
      <c r="G4179" s="326">
        <v>4.1662825206359319E-4</v>
      </c>
      <c r="H4179" s="327">
        <v>0</v>
      </c>
      <c r="I4179" s="332">
        <v>0</v>
      </c>
      <c r="J4179" s="326">
        <v>0</v>
      </c>
      <c r="K4179" s="327">
        <v>0</v>
      </c>
      <c r="L4179" s="336">
        <v>1.644775488145868E-4</v>
      </c>
      <c r="M4179" s="337">
        <v>1.1415525114155251E-4</v>
      </c>
      <c r="N4179" s="345">
        <v>0.19891791031956507</v>
      </c>
      <c r="O4179" s="346">
        <v>0.14679669838605053</v>
      </c>
      <c r="P4179" s="347">
        <v>0.14890662490461332</v>
      </c>
      <c r="Q4179" s="348">
        <v>2.6525198938992044E-2</v>
      </c>
      <c r="R4179" s="346">
        <v>0.22669807196892511</v>
      </c>
      <c r="S4179" s="347">
        <v>0.24618844438316431</v>
      </c>
      <c r="T4179" s="349">
        <v>0.22908011349997964</v>
      </c>
      <c r="U4179" s="349">
        <v>0.69136134928979742</v>
      </c>
      <c r="V4179" s="361">
        <v>4.6650222207811037E-2</v>
      </c>
    </row>
    <row r="4180" spans="1:22" ht="16" hidden="1" customHeight="1" outlineLevel="1">
      <c r="A4180" s="65">
        <v>4171</v>
      </c>
      <c r="B4180" s="117">
        <v>1</v>
      </c>
      <c r="C4180" s="325">
        <v>1.4144950257445783E-4</v>
      </c>
      <c r="D4180" s="326">
        <v>1.2483657364375055E-4</v>
      </c>
      <c r="E4180" s="327">
        <v>1.3970223847508098E-4</v>
      </c>
      <c r="F4180" s="332">
        <v>5.1771096721914083E-4</v>
      </c>
      <c r="G4180" s="326">
        <v>3.8336801345347442E-4</v>
      </c>
      <c r="H4180" s="327">
        <v>0</v>
      </c>
      <c r="I4180" s="332">
        <v>0</v>
      </c>
      <c r="J4180" s="326">
        <v>0</v>
      </c>
      <c r="K4180" s="327">
        <v>0</v>
      </c>
      <c r="L4180" s="336">
        <v>1.1748396343899057E-4</v>
      </c>
      <c r="M4180" s="337">
        <v>1.1415525114155251E-4</v>
      </c>
      <c r="N4180" s="345">
        <v>5.9589632617283506E-2</v>
      </c>
      <c r="O4180" s="346">
        <v>4.1510087300271371E-2</v>
      </c>
      <c r="P4180" s="347">
        <v>4.5128116473771546E-2</v>
      </c>
      <c r="Q4180" s="348">
        <v>2.6525198938992044E-2</v>
      </c>
      <c r="R4180" s="346">
        <v>0.18101523328029559</v>
      </c>
      <c r="S4180" s="347">
        <v>0.22454710150742671</v>
      </c>
      <c r="T4180" s="349">
        <v>0.26017567062513253</v>
      </c>
      <c r="U4180" s="349">
        <v>0.71602475160243795</v>
      </c>
      <c r="V4180" s="361">
        <v>6.2191134803749187E-3</v>
      </c>
    </row>
    <row r="4181" spans="1:22" ht="16" hidden="1" customHeight="1" outlineLevel="1">
      <c r="A4181" s="65">
        <v>4172</v>
      </c>
      <c r="B4181" s="117">
        <v>1</v>
      </c>
      <c r="C4181" s="325">
        <v>1.3828687395430514E-4</v>
      </c>
      <c r="D4181" s="326">
        <v>1.26255833864276E-4</v>
      </c>
      <c r="E4181" s="327">
        <v>1.377303989126135E-4</v>
      </c>
      <c r="F4181" s="332">
        <v>3.4514064481276077E-4</v>
      </c>
      <c r="G4181" s="326">
        <v>3.1568051031709234E-4</v>
      </c>
      <c r="H4181" s="327">
        <v>0</v>
      </c>
      <c r="I4181" s="332">
        <v>0</v>
      </c>
      <c r="J4181" s="326">
        <v>0</v>
      </c>
      <c r="K4181" s="327">
        <v>0</v>
      </c>
      <c r="L4181" s="336">
        <v>8.811297257924293E-5</v>
      </c>
      <c r="M4181" s="337">
        <v>1.1415525114155251E-4</v>
      </c>
      <c r="N4181" s="345">
        <v>5.5731311080912628E-3</v>
      </c>
      <c r="O4181" s="346">
        <v>2.4497898737871927E-3</v>
      </c>
      <c r="P4181" s="347">
        <v>4.4122224721781034E-3</v>
      </c>
      <c r="Q4181" s="348">
        <v>1.7683465959328029E-2</v>
      </c>
      <c r="R4181" s="346">
        <v>0.16629420427121239</v>
      </c>
      <c r="S4181" s="347">
        <v>0.20963366382574777</v>
      </c>
      <c r="T4181" s="349">
        <v>0.2462920273827095</v>
      </c>
      <c r="U4181" s="349">
        <v>0.72801254077431909</v>
      </c>
      <c r="V4181" s="361">
        <v>0</v>
      </c>
    </row>
    <row r="4182" spans="1:22" ht="16" hidden="1" customHeight="1" outlineLevel="1">
      <c r="A4182" s="65">
        <v>4173</v>
      </c>
      <c r="B4182" s="117">
        <v>1</v>
      </c>
      <c r="C4182" s="325">
        <v>1.3091782426426555E-4</v>
      </c>
      <c r="D4182" s="326">
        <v>1.3226338740047268E-4</v>
      </c>
      <c r="E4182" s="327">
        <v>1.3361807561457277E-4</v>
      </c>
      <c r="F4182" s="332">
        <v>0</v>
      </c>
      <c r="G4182" s="326">
        <v>1.9547684095420697E-4</v>
      </c>
      <c r="H4182" s="327">
        <v>0</v>
      </c>
      <c r="I4182" s="332">
        <v>0</v>
      </c>
      <c r="J4182" s="326">
        <v>0</v>
      </c>
      <c r="K4182" s="327">
        <v>0</v>
      </c>
      <c r="L4182" s="336">
        <v>5.8741981719495287E-5</v>
      </c>
      <c r="M4182" s="337">
        <v>1.1415525114155251E-4</v>
      </c>
      <c r="N4182" s="345">
        <v>0</v>
      </c>
      <c r="O4182" s="346">
        <v>0</v>
      </c>
      <c r="P4182" s="347">
        <v>0</v>
      </c>
      <c r="Q4182" s="348">
        <v>2.6525198938992044E-2</v>
      </c>
      <c r="R4182" s="346">
        <v>0.15326457189048837</v>
      </c>
      <c r="S4182" s="347">
        <v>0.20876738704633813</v>
      </c>
      <c r="T4182" s="349">
        <v>0.20178829424946315</v>
      </c>
      <c r="U4182" s="349">
        <v>0.71749866010717744</v>
      </c>
      <c r="V4182" s="361">
        <v>0</v>
      </c>
    </row>
    <row r="4183" spans="1:22" ht="16" hidden="1" customHeight="1" outlineLevel="1">
      <c r="A4183" s="65">
        <v>4174</v>
      </c>
      <c r="B4183" s="117">
        <v>1</v>
      </c>
      <c r="C4183" s="325">
        <v>1.2878648758546699E-4</v>
      </c>
      <c r="D4183" s="326">
        <v>1.3342990265021961E-4</v>
      </c>
      <c r="E4183" s="327">
        <v>1.3398130921818521E-4</v>
      </c>
      <c r="F4183" s="332">
        <v>0</v>
      </c>
      <c r="G4183" s="326">
        <v>0</v>
      </c>
      <c r="H4183" s="327">
        <v>0</v>
      </c>
      <c r="I4183" s="332">
        <v>0</v>
      </c>
      <c r="J4183" s="326">
        <v>0</v>
      </c>
      <c r="K4183" s="327">
        <v>0</v>
      </c>
      <c r="L4183" s="336">
        <v>3.7594868300476983E-5</v>
      </c>
      <c r="M4183" s="337">
        <v>1.1415525114155251E-4</v>
      </c>
      <c r="N4183" s="345">
        <v>0</v>
      </c>
      <c r="O4183" s="346">
        <v>0</v>
      </c>
      <c r="P4183" s="347">
        <v>0</v>
      </c>
      <c r="Q4183" s="348">
        <v>2.6525198938992044E-2</v>
      </c>
      <c r="R4183" s="346">
        <v>0.15664053680017809</v>
      </c>
      <c r="S4183" s="347">
        <v>0.21885146502732555</v>
      </c>
      <c r="T4183" s="349">
        <v>0.21015651757366333</v>
      </c>
      <c r="U4183" s="349">
        <v>0.70511782866736583</v>
      </c>
      <c r="V4183" s="361">
        <v>0</v>
      </c>
    </row>
    <row r="4184" spans="1:22" ht="16" hidden="1" customHeight="1" outlineLevel="1">
      <c r="A4184" s="65">
        <v>4175</v>
      </c>
      <c r="B4184" s="117">
        <v>1</v>
      </c>
      <c r="C4184" s="325">
        <v>1.2191745823062942E-4</v>
      </c>
      <c r="D4184" s="326">
        <v>1.2260075274840226E-4</v>
      </c>
      <c r="E4184" s="327">
        <v>1.2399238511884335E-4</v>
      </c>
      <c r="F4184" s="332">
        <v>0</v>
      </c>
      <c r="G4184" s="326">
        <v>0</v>
      </c>
      <c r="H4184" s="327">
        <v>0</v>
      </c>
      <c r="I4184" s="332">
        <v>0</v>
      </c>
      <c r="J4184" s="326">
        <v>0</v>
      </c>
      <c r="K4184" s="327">
        <v>0</v>
      </c>
      <c r="L4184" s="336">
        <v>2.3496792687798115E-5</v>
      </c>
      <c r="M4184" s="337">
        <v>1.1415525114155251E-4</v>
      </c>
      <c r="N4184" s="345">
        <v>0</v>
      </c>
      <c r="O4184" s="346">
        <v>0</v>
      </c>
      <c r="P4184" s="347">
        <v>0</v>
      </c>
      <c r="Q4184" s="348">
        <v>1.7683465959328029E-2</v>
      </c>
      <c r="R4184" s="346">
        <v>0.14852306421959707</v>
      </c>
      <c r="S4184" s="347">
        <v>0.19682626155562061</v>
      </c>
      <c r="T4184" s="349">
        <v>0.1622294203532442</v>
      </c>
      <c r="U4184" s="349">
        <v>0.58327472560890237</v>
      </c>
      <c r="V4184" s="361">
        <v>0</v>
      </c>
    </row>
    <row r="4185" spans="1:22" ht="16" hidden="1" customHeight="1" outlineLevel="1">
      <c r="A4185" s="65">
        <v>4176</v>
      </c>
      <c r="B4185" s="117">
        <v>1</v>
      </c>
      <c r="C4185" s="325">
        <v>1.1231706779475088E-4</v>
      </c>
      <c r="D4185" s="326">
        <v>1.1254927967974957E-4</v>
      </c>
      <c r="E4185" s="327">
        <v>1.1238188243194602E-4</v>
      </c>
      <c r="F4185" s="332">
        <v>0</v>
      </c>
      <c r="G4185" s="326">
        <v>0</v>
      </c>
      <c r="H4185" s="327">
        <v>0</v>
      </c>
      <c r="I4185" s="332">
        <v>0</v>
      </c>
      <c r="J4185" s="326">
        <v>0</v>
      </c>
      <c r="K4185" s="327">
        <v>0</v>
      </c>
      <c r="L4185" s="336">
        <v>9.3987170751192458E-6</v>
      </c>
      <c r="M4185" s="337">
        <v>1.1415525114155251E-4</v>
      </c>
      <c r="N4185" s="345">
        <v>0</v>
      </c>
      <c r="O4185" s="346">
        <v>0</v>
      </c>
      <c r="P4185" s="347">
        <v>0</v>
      </c>
      <c r="Q4185" s="348">
        <v>2.6525198938992044E-2</v>
      </c>
      <c r="R4185" s="346">
        <v>0.13947521012850875</v>
      </c>
      <c r="S4185" s="347">
        <v>0.17705752580981421</v>
      </c>
      <c r="T4185" s="349">
        <v>0.10869180976773628</v>
      </c>
      <c r="U4185" s="349">
        <v>0.51223233568045967</v>
      </c>
      <c r="V4185" s="361">
        <v>0</v>
      </c>
    </row>
    <row r="4186" spans="1:22" ht="16" hidden="1" customHeight="1" outlineLevel="1">
      <c r="A4186" s="65">
        <v>4177</v>
      </c>
      <c r="B4186" s="117">
        <v>1</v>
      </c>
      <c r="C4186" s="325">
        <v>1.0313544438960402E-4</v>
      </c>
      <c r="D4186" s="326">
        <v>1.0158403633212844E-4</v>
      </c>
      <c r="E4186" s="327">
        <v>1.0132920277916776E-4</v>
      </c>
      <c r="F4186" s="332">
        <v>0</v>
      </c>
      <c r="G4186" s="326">
        <v>0</v>
      </c>
      <c r="H4186" s="327">
        <v>0</v>
      </c>
      <c r="I4186" s="332">
        <v>0</v>
      </c>
      <c r="J4186" s="326">
        <v>0</v>
      </c>
      <c r="K4186" s="327">
        <v>0</v>
      </c>
      <c r="L4186" s="336">
        <v>5.8741981719495289E-6</v>
      </c>
      <c r="M4186" s="337">
        <v>1.1415525114155251E-4</v>
      </c>
      <c r="N4186" s="345">
        <v>0</v>
      </c>
      <c r="O4186" s="346">
        <v>0</v>
      </c>
      <c r="P4186" s="347">
        <v>0</v>
      </c>
      <c r="Q4186" s="348">
        <v>2.6525198938992044E-2</v>
      </c>
      <c r="R4186" s="346">
        <v>0.13859840809093524</v>
      </c>
      <c r="S4186" s="347">
        <v>0.17231116207639655</v>
      </c>
      <c r="T4186" s="349">
        <v>6.6089945571808154E-2</v>
      </c>
      <c r="U4186" s="349">
        <v>0.48049417254506954</v>
      </c>
      <c r="V4186" s="361">
        <v>0</v>
      </c>
    </row>
    <row r="4187" spans="1:22" ht="16" hidden="1" customHeight="1" outlineLevel="1">
      <c r="A4187" s="65">
        <v>4178</v>
      </c>
      <c r="B4187" s="117">
        <v>1</v>
      </c>
      <c r="C4187" s="325">
        <v>9.6403920626946996E-5</v>
      </c>
      <c r="D4187" s="326">
        <v>9.4857131725254473E-5</v>
      </c>
      <c r="E4187" s="327">
        <v>9.47001895132409E-5</v>
      </c>
      <c r="F4187" s="332">
        <v>0</v>
      </c>
      <c r="G4187" s="326">
        <v>0</v>
      </c>
      <c r="H4187" s="327">
        <v>0</v>
      </c>
      <c r="I4187" s="332">
        <v>0</v>
      </c>
      <c r="J4187" s="326">
        <v>0</v>
      </c>
      <c r="K4187" s="327">
        <v>0</v>
      </c>
      <c r="L4187" s="336">
        <v>2.3496792687798115E-6</v>
      </c>
      <c r="M4187" s="337">
        <v>1.1415525114155251E-4</v>
      </c>
      <c r="N4187" s="345">
        <v>0</v>
      </c>
      <c r="O4187" s="346">
        <v>0</v>
      </c>
      <c r="P4187" s="347">
        <v>0</v>
      </c>
      <c r="Q4187" s="348">
        <v>3.5366931918656058E-2</v>
      </c>
      <c r="R4187" s="346">
        <v>0.14548085205495645</v>
      </c>
      <c r="S4187" s="347">
        <v>0.16910542160381448</v>
      </c>
      <c r="T4187" s="349">
        <v>5.5724759863423859E-2</v>
      </c>
      <c r="U4187" s="349">
        <v>0.43342736096038886</v>
      </c>
      <c r="V4187" s="361">
        <v>0</v>
      </c>
    </row>
    <row r="4188" spans="1:22" ht="16" hidden="1" customHeight="1" outlineLevel="1">
      <c r="A4188" s="65">
        <v>4179</v>
      </c>
      <c r="B4188" s="117">
        <v>1</v>
      </c>
      <c r="C4188" s="325">
        <v>9.3153788448133951E-5</v>
      </c>
      <c r="D4188" s="326">
        <v>9.0327164172070569E-5</v>
      </c>
      <c r="E4188" s="327">
        <v>9.0471112556896171E-5</v>
      </c>
      <c r="F4188" s="332">
        <v>0</v>
      </c>
      <c r="G4188" s="326">
        <v>0</v>
      </c>
      <c r="H4188" s="327">
        <v>0</v>
      </c>
      <c r="I4188" s="332">
        <v>6.9097101488039455E-5</v>
      </c>
      <c r="J4188" s="326">
        <v>0</v>
      </c>
      <c r="K4188" s="327">
        <v>0</v>
      </c>
      <c r="L4188" s="336">
        <v>1.1748396343899057E-6</v>
      </c>
      <c r="M4188" s="337">
        <v>1.1415525114155251E-4</v>
      </c>
      <c r="N4188" s="345">
        <v>0</v>
      </c>
      <c r="O4188" s="346">
        <v>0</v>
      </c>
      <c r="P4188" s="347">
        <v>0</v>
      </c>
      <c r="Q4188" s="348">
        <v>4.4208664898320073E-2</v>
      </c>
      <c r="R4188" s="346">
        <v>0.15961311001638509</v>
      </c>
      <c r="S4188" s="347">
        <v>0.19092313515733469</v>
      </c>
      <c r="T4188" s="349">
        <v>5.7816815694473903E-2</v>
      </c>
      <c r="U4188" s="349">
        <v>0.40129615555706832</v>
      </c>
      <c r="V4188" s="361">
        <v>0</v>
      </c>
    </row>
    <row r="4189" spans="1:22" ht="16" hidden="1" customHeight="1" outlineLevel="1">
      <c r="A4189" s="65">
        <v>4180</v>
      </c>
      <c r="B4189" s="117">
        <v>1</v>
      </c>
      <c r="C4189" s="325">
        <v>9.12974629536965E-5</v>
      </c>
      <c r="D4189" s="326">
        <v>8.8985671634861594E-5</v>
      </c>
      <c r="E4189" s="327">
        <v>8.871980768233623E-5</v>
      </c>
      <c r="F4189" s="332">
        <v>0</v>
      </c>
      <c r="G4189" s="326">
        <v>0</v>
      </c>
      <c r="H4189" s="327">
        <v>0</v>
      </c>
      <c r="I4189" s="332">
        <v>6.9097101488039455E-5</v>
      </c>
      <c r="J4189" s="326">
        <v>0</v>
      </c>
      <c r="K4189" s="327">
        <v>0</v>
      </c>
      <c r="L4189" s="336">
        <v>1.409807561267887E-5</v>
      </c>
      <c r="M4189" s="337">
        <v>1.1415525114155251E-4</v>
      </c>
      <c r="N4189" s="345">
        <v>0</v>
      </c>
      <c r="O4189" s="346">
        <v>0</v>
      </c>
      <c r="P4189" s="347">
        <v>0</v>
      </c>
      <c r="Q4189" s="348">
        <v>5.3050397877984087E-2</v>
      </c>
      <c r="R4189" s="346">
        <v>0.16895247000001432</v>
      </c>
      <c r="S4189" s="347">
        <v>0.21136621738456704</v>
      </c>
      <c r="T4189" s="349">
        <v>5.6770787778948874E-2</v>
      </c>
      <c r="U4189" s="349">
        <v>0.3974639934447457</v>
      </c>
      <c r="V4189" s="361">
        <v>0</v>
      </c>
    </row>
    <row r="4190" spans="1:22" ht="16" hidden="1" customHeight="1" outlineLevel="1">
      <c r="A4190" s="65">
        <v>4181</v>
      </c>
      <c r="B4190" s="117">
        <v>1</v>
      </c>
      <c r="C4190" s="325">
        <v>9.2316254386670584E-5</v>
      </c>
      <c r="D4190" s="326">
        <v>8.7877482147602007E-5</v>
      </c>
      <c r="E4190" s="327">
        <v>8.8693862424935339E-5</v>
      </c>
      <c r="F4190" s="332">
        <v>0</v>
      </c>
      <c r="G4190" s="326">
        <v>0</v>
      </c>
      <c r="H4190" s="327">
        <v>0</v>
      </c>
      <c r="I4190" s="332">
        <v>8.4699672791790334E-5</v>
      </c>
      <c r="J4190" s="326">
        <v>0</v>
      </c>
      <c r="K4190" s="327">
        <v>0</v>
      </c>
      <c r="L4190" s="336">
        <v>3.7594868300476983E-5</v>
      </c>
      <c r="M4190" s="337">
        <v>1.1415525114155251E-4</v>
      </c>
      <c r="N4190" s="345">
        <v>2.8580159528673139E-4</v>
      </c>
      <c r="O4190" s="346">
        <v>6.3109954949799006E-4</v>
      </c>
      <c r="P4190" s="347">
        <v>2.6160209043903738E-4</v>
      </c>
      <c r="Q4190" s="348">
        <v>4.4208664898320073E-2</v>
      </c>
      <c r="R4190" s="346">
        <v>0.18014551002603532</v>
      </c>
      <c r="S4190" s="347">
        <v>0.2082849708628958</v>
      </c>
      <c r="T4190" s="349">
        <v>6.2856768378367178E-2</v>
      </c>
      <c r="U4190" s="349">
        <v>0.41092569112136623</v>
      </c>
      <c r="V4190" s="361">
        <v>0</v>
      </c>
    </row>
    <row r="4191" spans="1:22" ht="16" hidden="1" customHeight="1" outlineLevel="1">
      <c r="A4191" s="65">
        <v>4182</v>
      </c>
      <c r="B4191" s="117">
        <v>1</v>
      </c>
      <c r="C4191" s="325">
        <v>9.3616307258195808E-5</v>
      </c>
      <c r="D4191" s="326">
        <v>8.851906553496283E-5</v>
      </c>
      <c r="E4191" s="327">
        <v>8.901817814244644E-5</v>
      </c>
      <c r="F4191" s="332">
        <v>0</v>
      </c>
      <c r="G4191" s="326">
        <v>0</v>
      </c>
      <c r="H4191" s="327">
        <v>0</v>
      </c>
      <c r="I4191" s="332">
        <v>8.9157550307147697E-5</v>
      </c>
      <c r="J4191" s="326">
        <v>0</v>
      </c>
      <c r="K4191" s="327">
        <v>0</v>
      </c>
      <c r="L4191" s="336">
        <v>9.3987170751192462E-5</v>
      </c>
      <c r="M4191" s="337">
        <v>1.1415525114155251E-4</v>
      </c>
      <c r="N4191" s="345">
        <v>1.5861988538413592E-2</v>
      </c>
      <c r="O4191" s="346">
        <v>2.2452965358725402E-2</v>
      </c>
      <c r="P4191" s="347">
        <v>2.9630066450979833E-2</v>
      </c>
      <c r="Q4191" s="348">
        <v>4.4208664898320073E-2</v>
      </c>
      <c r="R4191" s="346">
        <v>0.18180844099088278</v>
      </c>
      <c r="S4191" s="347">
        <v>0.168114650873494</v>
      </c>
      <c r="T4191" s="349">
        <v>7.9022654345572055E-2</v>
      </c>
      <c r="U4191" s="349">
        <v>0.41908131818092464</v>
      </c>
      <c r="V4191" s="361">
        <v>0</v>
      </c>
    </row>
    <row r="4192" spans="1:22" ht="16" hidden="1" customHeight="1" outlineLevel="1">
      <c r="A4192" s="65">
        <v>4183</v>
      </c>
      <c r="B4192" s="117">
        <v>1</v>
      </c>
      <c r="C4192" s="325">
        <v>1.0541053691477315E-4</v>
      </c>
      <c r="D4192" s="326">
        <v>9.3943361446286046E-5</v>
      </c>
      <c r="E4192" s="327">
        <v>9.7735784629144777E-5</v>
      </c>
      <c r="F4192" s="332">
        <v>0</v>
      </c>
      <c r="G4192" s="326">
        <v>0</v>
      </c>
      <c r="H4192" s="327">
        <v>0</v>
      </c>
      <c r="I4192" s="332">
        <v>7.3554979003396872E-5</v>
      </c>
      <c r="J4192" s="326">
        <v>0</v>
      </c>
      <c r="K4192" s="327">
        <v>0</v>
      </c>
      <c r="L4192" s="336">
        <v>1.8210014333043539E-4</v>
      </c>
      <c r="M4192" s="337">
        <v>1.1415525114155251E-4</v>
      </c>
      <c r="N4192" s="345">
        <v>8.3882768216655662E-2</v>
      </c>
      <c r="O4192" s="346">
        <v>0.13910307473514577</v>
      </c>
      <c r="P4192" s="347">
        <v>0.12541445841342702</v>
      </c>
      <c r="Q4192" s="348">
        <v>3.5366931918656058E-2</v>
      </c>
      <c r="R4192" s="346">
        <v>0.18052906417377063</v>
      </c>
      <c r="S4192" s="347">
        <v>0.14712171611574651</v>
      </c>
      <c r="T4192" s="349">
        <v>0.17620815704253312</v>
      </c>
      <c r="U4192" s="349">
        <v>0.49582282099436015</v>
      </c>
      <c r="V4192" s="361">
        <v>3.7363542073354787E-2</v>
      </c>
    </row>
    <row r="4193" spans="1:22" ht="16" hidden="1" customHeight="1" outlineLevel="1">
      <c r="A4193" s="65">
        <v>4184</v>
      </c>
      <c r="B4193" s="117">
        <v>1</v>
      </c>
      <c r="C4193" s="325">
        <v>1.2441130965244943E-4</v>
      </c>
      <c r="D4193" s="326">
        <v>1.1079950680512918E-4</v>
      </c>
      <c r="E4193" s="327">
        <v>1.1578071115146232E-4</v>
      </c>
      <c r="F4193" s="332">
        <v>0</v>
      </c>
      <c r="G4193" s="326">
        <v>0</v>
      </c>
      <c r="H4193" s="327">
        <v>0</v>
      </c>
      <c r="I4193" s="332">
        <v>0</v>
      </c>
      <c r="J4193" s="326">
        <v>0</v>
      </c>
      <c r="K4193" s="327">
        <v>0</v>
      </c>
      <c r="L4193" s="336">
        <v>1.5860335064263727E-4</v>
      </c>
      <c r="M4193" s="337">
        <v>1.1415525114155251E-4</v>
      </c>
      <c r="N4193" s="345">
        <v>0.219209823584923</v>
      </c>
      <c r="O4193" s="346">
        <v>0.2928051866802735</v>
      </c>
      <c r="P4193" s="347">
        <v>0.27682556558289156</v>
      </c>
      <c r="Q4193" s="348">
        <v>3.5366931918656058E-2</v>
      </c>
      <c r="R4193" s="346">
        <v>0.1849812506350163</v>
      </c>
      <c r="S4193" s="347">
        <v>0.16167723156489403</v>
      </c>
      <c r="T4193" s="349">
        <v>0.25504062449437337</v>
      </c>
      <c r="U4193" s="349">
        <v>0.58415907071174611</v>
      </c>
      <c r="V4193" s="361">
        <v>0.16053955102544049</v>
      </c>
    </row>
    <row r="4194" spans="1:22" ht="16" hidden="1" customHeight="1" outlineLevel="1">
      <c r="A4194" s="65">
        <v>4185</v>
      </c>
      <c r="B4194" s="117">
        <v>1</v>
      </c>
      <c r="C4194" s="325">
        <v>1.436370915409666E-4</v>
      </c>
      <c r="D4194" s="326">
        <v>1.2098707331958569E-4</v>
      </c>
      <c r="E4194" s="327">
        <v>1.3517479105862605E-4</v>
      </c>
      <c r="F4194" s="332">
        <v>0</v>
      </c>
      <c r="G4194" s="326">
        <v>0</v>
      </c>
      <c r="H4194" s="327">
        <v>0</v>
      </c>
      <c r="I4194" s="332">
        <v>0</v>
      </c>
      <c r="J4194" s="326">
        <v>0</v>
      </c>
      <c r="K4194" s="327">
        <v>0</v>
      </c>
      <c r="L4194" s="336">
        <v>1.4685495429873823E-4</v>
      </c>
      <c r="M4194" s="337">
        <v>1.1415525114155251E-4</v>
      </c>
      <c r="N4194" s="345">
        <v>0.3725423794562544</v>
      </c>
      <c r="O4194" s="346">
        <v>0.41075782395078281</v>
      </c>
      <c r="P4194" s="347">
        <v>0.41946474740592815</v>
      </c>
      <c r="Q4194" s="348">
        <v>3.5366931918656058E-2</v>
      </c>
      <c r="R4194" s="346">
        <v>0.16070577045779455</v>
      </c>
      <c r="S4194" s="347">
        <v>0.15321677281201609</v>
      </c>
      <c r="T4194" s="349">
        <v>0.25665721309109385</v>
      </c>
      <c r="U4194" s="349">
        <v>0.68025790522076002</v>
      </c>
      <c r="V4194" s="361">
        <v>0.15625656224261403</v>
      </c>
    </row>
    <row r="4195" spans="1:22" ht="16" hidden="1" customHeight="1" outlineLevel="1">
      <c r="A4195" s="65">
        <v>4186</v>
      </c>
      <c r="B4195" s="117">
        <v>1</v>
      </c>
      <c r="C4195" s="325">
        <v>1.4879980150192732E-4</v>
      </c>
      <c r="D4195" s="326">
        <v>1.2629471770593423E-4</v>
      </c>
      <c r="E4195" s="327">
        <v>1.4218001055686579E-4</v>
      </c>
      <c r="F4195" s="332">
        <v>0</v>
      </c>
      <c r="G4195" s="326">
        <v>2.4799300718071025E-4</v>
      </c>
      <c r="H4195" s="327">
        <v>0</v>
      </c>
      <c r="I4195" s="332">
        <v>0</v>
      </c>
      <c r="J4195" s="326">
        <v>0</v>
      </c>
      <c r="K4195" s="327">
        <v>0</v>
      </c>
      <c r="L4195" s="336">
        <v>1.644775488145868E-4</v>
      </c>
      <c r="M4195" s="337">
        <v>1.1415525114155251E-4</v>
      </c>
      <c r="N4195" s="345">
        <v>0.4871488191662337</v>
      </c>
      <c r="O4195" s="346">
        <v>0.50946253777071759</v>
      </c>
      <c r="P4195" s="347">
        <v>0.52091184709994132</v>
      </c>
      <c r="Q4195" s="348">
        <v>2.6525198938992044E-2</v>
      </c>
      <c r="R4195" s="346">
        <v>0.15294927156535548</v>
      </c>
      <c r="S4195" s="347">
        <v>0.1608524527691213</v>
      </c>
      <c r="T4195" s="349">
        <v>0.24781352253256411</v>
      </c>
      <c r="U4195" s="349">
        <v>0.69922219464840796</v>
      </c>
      <c r="V4195" s="361">
        <v>0.37236808358925405</v>
      </c>
    </row>
    <row r="4196" spans="1:22" ht="16" hidden="1" customHeight="1" outlineLevel="1">
      <c r="A4196" s="65">
        <v>4187</v>
      </c>
      <c r="B4196" s="117">
        <v>1</v>
      </c>
      <c r="C4196" s="325">
        <v>1.5071862953826504E-4</v>
      </c>
      <c r="D4196" s="326">
        <v>1.2952207656356739E-4</v>
      </c>
      <c r="E4196" s="327">
        <v>1.409735560877245E-4</v>
      </c>
      <c r="F4196" s="332">
        <v>0</v>
      </c>
      <c r="G4196" s="326">
        <v>3.2793428243660979E-4</v>
      </c>
      <c r="H4196" s="327">
        <v>0</v>
      </c>
      <c r="I4196" s="332">
        <v>0</v>
      </c>
      <c r="J4196" s="326">
        <v>0</v>
      </c>
      <c r="K4196" s="327">
        <v>0</v>
      </c>
      <c r="L4196" s="336">
        <v>1.8797434150238492E-4</v>
      </c>
      <c r="M4196" s="337">
        <v>1.1415525114155251E-4</v>
      </c>
      <c r="N4196" s="345">
        <v>0.57045998419231592</v>
      </c>
      <c r="O4196" s="346">
        <v>0.58673643890511862</v>
      </c>
      <c r="P4196" s="347">
        <v>0.60397127078817103</v>
      </c>
      <c r="Q4196" s="348">
        <v>1.7683465959328029E-2</v>
      </c>
      <c r="R4196" s="346">
        <v>0.1396099269692388</v>
      </c>
      <c r="S4196" s="347">
        <v>0.12885210564713878</v>
      </c>
      <c r="T4196" s="349">
        <v>0.22280394600682951</v>
      </c>
      <c r="U4196" s="349">
        <v>0.65009191115709208</v>
      </c>
      <c r="V4196" s="361">
        <v>0.35280070346379261</v>
      </c>
    </row>
    <row r="4197" spans="1:22" ht="16" hidden="1" customHeight="1" outlineLevel="1">
      <c r="A4197" s="65">
        <v>4188</v>
      </c>
      <c r="B4197" s="117">
        <v>1</v>
      </c>
      <c r="C4197" s="325">
        <v>1.5060612496284458E-4</v>
      </c>
      <c r="D4197" s="326">
        <v>1.3115519791321309E-4</v>
      </c>
      <c r="E4197" s="327">
        <v>1.4332160188250485E-4</v>
      </c>
      <c r="F4197" s="332">
        <v>0</v>
      </c>
      <c r="G4197" s="326">
        <v>4.2246338164431569E-4</v>
      </c>
      <c r="H4197" s="327">
        <v>0</v>
      </c>
      <c r="I4197" s="332">
        <v>0</v>
      </c>
      <c r="J4197" s="326">
        <v>0</v>
      </c>
      <c r="K4197" s="327">
        <v>0</v>
      </c>
      <c r="L4197" s="336">
        <v>2.0677177565262342E-4</v>
      </c>
      <c r="M4197" s="337">
        <v>1.1415525114155251E-4</v>
      </c>
      <c r="N4197" s="345">
        <v>0.62319037852271797</v>
      </c>
      <c r="O4197" s="346">
        <v>0.6560032836476134</v>
      </c>
      <c r="P4197" s="347">
        <v>0.62227191208034216</v>
      </c>
      <c r="Q4197" s="348">
        <v>1.7683465959328029E-2</v>
      </c>
      <c r="R4197" s="346">
        <v>0.13297382812248204</v>
      </c>
      <c r="S4197" s="347">
        <v>0.10674390620815995</v>
      </c>
      <c r="T4197" s="349">
        <v>0.18647824930405152</v>
      </c>
      <c r="U4197" s="349">
        <v>0.59879989519215826</v>
      </c>
      <c r="V4197" s="361">
        <v>0.51709645855545483</v>
      </c>
    </row>
    <row r="4198" spans="1:22" ht="16" hidden="1" customHeight="1" outlineLevel="1">
      <c r="A4198" s="65">
        <v>4189</v>
      </c>
      <c r="B4198" s="117">
        <v>1</v>
      </c>
      <c r="C4198" s="325">
        <v>1.4049946393757402E-4</v>
      </c>
      <c r="D4198" s="326">
        <v>1.2662523036002918E-4</v>
      </c>
      <c r="E4198" s="327">
        <v>1.4006547207869342E-4</v>
      </c>
      <c r="F4198" s="332">
        <v>0</v>
      </c>
      <c r="G4198" s="326">
        <v>3.9678881148913638E-4</v>
      </c>
      <c r="H4198" s="327">
        <v>0</v>
      </c>
      <c r="I4198" s="332">
        <v>0</v>
      </c>
      <c r="J4198" s="326">
        <v>0</v>
      </c>
      <c r="K4198" s="327">
        <v>0</v>
      </c>
      <c r="L4198" s="336">
        <v>1.8797434150238492E-4</v>
      </c>
      <c r="M4198" s="337">
        <v>1.1415525114155251E-4</v>
      </c>
      <c r="N4198" s="345">
        <v>0.62904931122609586</v>
      </c>
      <c r="O4198" s="346">
        <v>0.63771909735652843</v>
      </c>
      <c r="P4198" s="347">
        <v>0.62485291991944691</v>
      </c>
      <c r="Q4198" s="348">
        <v>1.7683465959328029E-2</v>
      </c>
      <c r="R4198" s="346">
        <v>0.1366373540408525</v>
      </c>
      <c r="S4198" s="347">
        <v>9.8833299985797179E-2</v>
      </c>
      <c r="T4198" s="349">
        <v>0.12171961198836609</v>
      </c>
      <c r="U4198" s="349">
        <v>0.524416645986306</v>
      </c>
      <c r="V4198" s="361">
        <v>0.43506309942627697</v>
      </c>
    </row>
    <row r="4199" spans="1:22" ht="16" hidden="1" customHeight="1" outlineLevel="1">
      <c r="A4199" s="65">
        <v>4190</v>
      </c>
      <c r="B4199" s="117">
        <v>1</v>
      </c>
      <c r="C4199" s="325">
        <v>1.4142450155769774E-4</v>
      </c>
      <c r="D4199" s="326">
        <v>1.2726681374738999E-4</v>
      </c>
      <c r="E4199" s="327">
        <v>1.3337159566926434E-4</v>
      </c>
      <c r="F4199" s="332">
        <v>0</v>
      </c>
      <c r="G4199" s="326">
        <v>3.1859807510745364E-4</v>
      </c>
      <c r="H4199" s="327">
        <v>0</v>
      </c>
      <c r="I4199" s="332">
        <v>0</v>
      </c>
      <c r="J4199" s="326">
        <v>0</v>
      </c>
      <c r="K4199" s="327">
        <v>0</v>
      </c>
      <c r="L4199" s="336">
        <v>1.9032402077116473E-4</v>
      </c>
      <c r="M4199" s="337">
        <v>1.1415525114155251E-4</v>
      </c>
      <c r="N4199" s="345">
        <v>0.59332411181525435</v>
      </c>
      <c r="O4199" s="346">
        <v>0.58817896537513359</v>
      </c>
      <c r="P4199" s="347">
        <v>0.60759868698903186</v>
      </c>
      <c r="Q4199" s="348">
        <v>1.7683465959328029E-2</v>
      </c>
      <c r="R4199" s="346">
        <v>0.16741910887811223</v>
      </c>
      <c r="S4199" s="347">
        <v>8.3769429989771493E-2</v>
      </c>
      <c r="T4199" s="349">
        <v>0.12970746152510262</v>
      </c>
      <c r="U4199" s="349">
        <v>0.50289758181710964</v>
      </c>
      <c r="V4199" s="361">
        <v>0.48393955965382401</v>
      </c>
    </row>
    <row r="4200" spans="1:22" ht="16" hidden="1" customHeight="1" outlineLevel="1">
      <c r="A4200" s="65">
        <v>4191</v>
      </c>
      <c r="B4200" s="117">
        <v>1</v>
      </c>
      <c r="C4200" s="325">
        <v>1.4848728879242608E-4</v>
      </c>
      <c r="D4200" s="326">
        <v>1.2380615183980745E-4</v>
      </c>
      <c r="E4200" s="327">
        <v>1.3841794823373703E-4</v>
      </c>
      <c r="F4200" s="332">
        <v>0</v>
      </c>
      <c r="G4200" s="326">
        <v>2.9992566044914133E-4</v>
      </c>
      <c r="H4200" s="327">
        <v>3.6280813496462574E-4</v>
      </c>
      <c r="I4200" s="332">
        <v>0</v>
      </c>
      <c r="J4200" s="326">
        <v>0</v>
      </c>
      <c r="K4200" s="327">
        <v>0</v>
      </c>
      <c r="L4200" s="336">
        <v>2.1382081345896285E-4</v>
      </c>
      <c r="M4200" s="337">
        <v>1.1415525114155251E-4</v>
      </c>
      <c r="N4200" s="345">
        <v>0.5135854667302564</v>
      </c>
      <c r="O4200" s="346">
        <v>0.5200465521889851</v>
      </c>
      <c r="P4200" s="347">
        <v>0.54097317894501351</v>
      </c>
      <c r="Q4200" s="348">
        <v>1.7683465959328029E-2</v>
      </c>
      <c r="R4200" s="346">
        <v>0.1872639125228191</v>
      </c>
      <c r="S4200" s="347">
        <v>7.8390217758564806E-2</v>
      </c>
      <c r="T4200" s="349">
        <v>0.15861586937233957</v>
      </c>
      <c r="U4200" s="349">
        <v>0.5173418851635565</v>
      </c>
      <c r="V4200" s="361">
        <v>0.50556827127904169</v>
      </c>
    </row>
    <row r="4201" spans="1:22" ht="16" hidden="1" customHeight="1" outlineLevel="1">
      <c r="A4201" s="65">
        <v>4192</v>
      </c>
      <c r="B4201" s="117">
        <v>1</v>
      </c>
      <c r="C4201" s="325">
        <v>1.4792476591532383E-4</v>
      </c>
      <c r="D4201" s="326">
        <v>1.28277793630504E-4</v>
      </c>
      <c r="E4201" s="327">
        <v>1.3670556124527843E-4</v>
      </c>
      <c r="F4201" s="332">
        <v>2.3259478237381707E-4</v>
      </c>
      <c r="G4201" s="326">
        <v>1.9897791870264044E-4</v>
      </c>
      <c r="H4201" s="327">
        <v>0</v>
      </c>
      <c r="I4201" s="332">
        <v>0</v>
      </c>
      <c r="J4201" s="326">
        <v>0</v>
      </c>
      <c r="K4201" s="327">
        <v>0</v>
      </c>
      <c r="L4201" s="336">
        <v>2.2321953053408208E-4</v>
      </c>
      <c r="M4201" s="337">
        <v>1.1415525114155251E-4</v>
      </c>
      <c r="N4201" s="345">
        <v>0.42155735304792885</v>
      </c>
      <c r="O4201" s="346">
        <v>0.45384071378554991</v>
      </c>
      <c r="P4201" s="347">
        <v>0.45008319907625571</v>
      </c>
      <c r="Q4201" s="348">
        <v>1.7683465959328029E-2</v>
      </c>
      <c r="R4201" s="346">
        <v>0.19909848745798067</v>
      </c>
      <c r="S4201" s="347">
        <v>8.4085854238666005E-2</v>
      </c>
      <c r="T4201" s="349">
        <v>0.20901539621127238</v>
      </c>
      <c r="U4201" s="349">
        <v>0.55487742175092181</v>
      </c>
      <c r="V4201" s="361">
        <v>0.323392374067274</v>
      </c>
    </row>
    <row r="4202" spans="1:22" ht="16" hidden="1" customHeight="1" outlineLevel="1">
      <c r="A4202" s="65">
        <v>4193</v>
      </c>
      <c r="B4202" s="117">
        <v>1</v>
      </c>
      <c r="C4202" s="325">
        <v>1.4776850956057318E-4</v>
      </c>
      <c r="D4202" s="326">
        <v>1.338187410668019E-4</v>
      </c>
      <c r="E4202" s="327">
        <v>1.3849578400593971E-4</v>
      </c>
      <c r="F4202" s="332">
        <v>3.0012229983718318E-4</v>
      </c>
      <c r="G4202" s="326">
        <v>0</v>
      </c>
      <c r="H4202" s="327">
        <v>0</v>
      </c>
      <c r="I4202" s="332">
        <v>0</v>
      </c>
      <c r="J4202" s="326">
        <v>0</v>
      </c>
      <c r="K4202" s="327">
        <v>0</v>
      </c>
      <c r="L4202" s="336">
        <v>2.2321953053408208E-4</v>
      </c>
      <c r="M4202" s="337">
        <v>1.1415525114155251E-4</v>
      </c>
      <c r="N4202" s="345">
        <v>0.30852282211202653</v>
      </c>
      <c r="O4202" s="346">
        <v>0.32933339179609034</v>
      </c>
      <c r="P4202" s="347">
        <v>0.32686009713851505</v>
      </c>
      <c r="Q4202" s="348">
        <v>1.7683465959328029E-2</v>
      </c>
      <c r="R4202" s="346">
        <v>0.18256632538991568</v>
      </c>
      <c r="S4202" s="347">
        <v>0.10172261620948474</v>
      </c>
      <c r="T4202" s="349">
        <v>0.21348478821397024</v>
      </c>
      <c r="U4202" s="349">
        <v>0.5828816833409719</v>
      </c>
      <c r="V4202" s="361">
        <v>0.29475513534288589</v>
      </c>
    </row>
    <row r="4203" spans="1:22" ht="16" hidden="1" customHeight="1" outlineLevel="1">
      <c r="A4203" s="65">
        <v>4194</v>
      </c>
      <c r="B4203" s="117">
        <v>1</v>
      </c>
      <c r="C4203" s="325">
        <v>1.4079947613869522E-4</v>
      </c>
      <c r="D4203" s="326">
        <v>1.3164124593394099E-4</v>
      </c>
      <c r="E4203" s="327">
        <v>1.3505803740032206E-4</v>
      </c>
      <c r="F4203" s="332">
        <v>3.3013452982090139E-4</v>
      </c>
      <c r="G4203" s="326">
        <v>1.8380658179276163E-4</v>
      </c>
      <c r="H4203" s="327">
        <v>0</v>
      </c>
      <c r="I4203" s="332">
        <v>0</v>
      </c>
      <c r="J4203" s="326">
        <v>0</v>
      </c>
      <c r="K4203" s="327">
        <v>0</v>
      </c>
      <c r="L4203" s="336">
        <v>1.644775488145868E-4</v>
      </c>
      <c r="M4203" s="337">
        <v>1.1415525114155251E-4</v>
      </c>
      <c r="N4203" s="345">
        <v>0.1641930164922272</v>
      </c>
      <c r="O4203" s="346">
        <v>0.18606860407321643</v>
      </c>
      <c r="P4203" s="347">
        <v>0.18386627701734548</v>
      </c>
      <c r="Q4203" s="348">
        <v>1.7683465959328029E-2</v>
      </c>
      <c r="R4203" s="346">
        <v>0.14591772959762478</v>
      </c>
      <c r="S4203" s="347">
        <v>0.12315646916703757</v>
      </c>
      <c r="T4203" s="349">
        <v>0.20511656488977006</v>
      </c>
      <c r="U4203" s="349">
        <v>0.61835374802170207</v>
      </c>
      <c r="V4203" s="361">
        <v>0.1353989412895277</v>
      </c>
    </row>
    <row r="4204" spans="1:22" ht="16" hidden="1" customHeight="1" outlineLevel="1">
      <c r="A4204" s="65">
        <v>4195</v>
      </c>
      <c r="B4204" s="117">
        <v>1</v>
      </c>
      <c r="C4204" s="325">
        <v>1.3471797881180081E-4</v>
      </c>
      <c r="D4204" s="326">
        <v>1.2773341984728876E-4</v>
      </c>
      <c r="E4204" s="327">
        <v>1.3396833658948476E-4</v>
      </c>
      <c r="F4204" s="332">
        <v>3.2263147232497198E-4</v>
      </c>
      <c r="G4204" s="326">
        <v>1.9080873728962878E-4</v>
      </c>
      <c r="H4204" s="327">
        <v>0</v>
      </c>
      <c r="I4204" s="332">
        <v>0</v>
      </c>
      <c r="J4204" s="326">
        <v>0</v>
      </c>
      <c r="K4204" s="327">
        <v>0</v>
      </c>
      <c r="L4204" s="336">
        <v>1.1748396343899057E-4</v>
      </c>
      <c r="M4204" s="337">
        <v>1.1415525114155251E-4</v>
      </c>
      <c r="N4204" s="345">
        <v>6.3733755748941107E-2</v>
      </c>
      <c r="O4204" s="346">
        <v>5.1496999482526916E-2</v>
      </c>
      <c r="P4204" s="347">
        <v>6.1852645779625945E-2</v>
      </c>
      <c r="Q4204" s="348">
        <v>1.7683465959328029E-2</v>
      </c>
      <c r="R4204" s="346">
        <v>0.10743228378231308</v>
      </c>
      <c r="S4204" s="347">
        <v>9.7609100973856097E-2</v>
      </c>
      <c r="T4204" s="349">
        <v>0.2113927323829202</v>
      </c>
      <c r="U4204" s="349">
        <v>0.65628232687699795</v>
      </c>
      <c r="V4204" s="361">
        <v>3.8209451444365834E-2</v>
      </c>
    </row>
    <row r="4205" spans="1:22" ht="16" hidden="1" customHeight="1" outlineLevel="1">
      <c r="A4205" s="65">
        <v>4196</v>
      </c>
      <c r="B4205" s="117">
        <v>1</v>
      </c>
      <c r="C4205" s="325">
        <v>1.3328667060228506E-4</v>
      </c>
      <c r="D4205" s="326">
        <v>1.2876384165123189E-4</v>
      </c>
      <c r="E4205" s="327">
        <v>1.3408509024778875E-4</v>
      </c>
      <c r="F4205" s="332">
        <v>3.0762535733311287E-4</v>
      </c>
      <c r="G4205" s="326">
        <v>0</v>
      </c>
      <c r="H4205" s="327">
        <v>0</v>
      </c>
      <c r="I4205" s="332">
        <v>0</v>
      </c>
      <c r="J4205" s="326">
        <v>0</v>
      </c>
      <c r="K4205" s="327">
        <v>0</v>
      </c>
      <c r="L4205" s="336">
        <v>8.811297257924293E-5</v>
      </c>
      <c r="M4205" s="337">
        <v>1.1415525114155251E-4</v>
      </c>
      <c r="N4205" s="345">
        <v>1.1146262216182526E-2</v>
      </c>
      <c r="O4205" s="346">
        <v>2.9432937059534455E-3</v>
      </c>
      <c r="P4205" s="347">
        <v>6.9817252727215088E-3</v>
      </c>
      <c r="Q4205" s="348">
        <v>8.8417329796640146E-3</v>
      </c>
      <c r="R4205" s="346">
        <v>8.989392141829286E-2</v>
      </c>
      <c r="S4205" s="347">
        <v>0.10001600101410134</v>
      </c>
      <c r="T4205" s="349">
        <v>0.21595721783248392</v>
      </c>
      <c r="U4205" s="349">
        <v>0.69126308872281472</v>
      </c>
      <c r="V4205" s="361">
        <v>0</v>
      </c>
    </row>
    <row r="4206" spans="1:22" ht="16" hidden="1" customHeight="1" outlineLevel="1">
      <c r="A4206" s="65">
        <v>4197</v>
      </c>
      <c r="B4206" s="117">
        <v>1</v>
      </c>
      <c r="C4206" s="325">
        <v>1.2808020886199417E-4</v>
      </c>
      <c r="D4206" s="326">
        <v>1.3296329655032083E-4</v>
      </c>
      <c r="E4206" s="327">
        <v>1.3111435827538708E-4</v>
      </c>
      <c r="F4206" s="332">
        <v>0</v>
      </c>
      <c r="G4206" s="326">
        <v>0</v>
      </c>
      <c r="H4206" s="327">
        <v>0</v>
      </c>
      <c r="I4206" s="332">
        <v>0</v>
      </c>
      <c r="J4206" s="326">
        <v>0</v>
      </c>
      <c r="K4206" s="327">
        <v>0</v>
      </c>
      <c r="L4206" s="336">
        <v>5.8741981719495287E-5</v>
      </c>
      <c r="M4206" s="337">
        <v>1.1415525114155251E-4</v>
      </c>
      <c r="N4206" s="345">
        <v>0</v>
      </c>
      <c r="O4206" s="346">
        <v>0</v>
      </c>
      <c r="P4206" s="347">
        <v>0</v>
      </c>
      <c r="Q4206" s="348">
        <v>8.8417329796640146E-3</v>
      </c>
      <c r="R4206" s="346">
        <v>9.0103557810351162E-2</v>
      </c>
      <c r="S4206" s="347">
        <v>0.10712776680412729</v>
      </c>
      <c r="T4206" s="349">
        <v>0.20530675178350186</v>
      </c>
      <c r="U4206" s="349">
        <v>0.66758229208000053</v>
      </c>
      <c r="V4206" s="361">
        <v>0</v>
      </c>
    </row>
    <row r="4207" spans="1:22" ht="16" hidden="1" customHeight="1" outlineLevel="1">
      <c r="A4207" s="65">
        <v>4198</v>
      </c>
      <c r="B4207" s="117">
        <v>1</v>
      </c>
      <c r="C4207" s="325">
        <v>1.2885524038155726E-4</v>
      </c>
      <c r="D4207" s="326">
        <v>1.3169957169642833E-4</v>
      </c>
      <c r="E4207" s="327">
        <v>1.3200946965571771E-4</v>
      </c>
      <c r="F4207" s="332">
        <v>0</v>
      </c>
      <c r="G4207" s="326">
        <v>0</v>
      </c>
      <c r="H4207" s="327">
        <v>0</v>
      </c>
      <c r="I4207" s="332">
        <v>0</v>
      </c>
      <c r="J4207" s="326">
        <v>0</v>
      </c>
      <c r="K4207" s="327">
        <v>0</v>
      </c>
      <c r="L4207" s="336">
        <v>3.7594868300476983E-5</v>
      </c>
      <c r="M4207" s="337">
        <v>1.1415525114155251E-4</v>
      </c>
      <c r="N4207" s="345">
        <v>0</v>
      </c>
      <c r="O4207" s="346">
        <v>0</v>
      </c>
      <c r="P4207" s="347">
        <v>0</v>
      </c>
      <c r="Q4207" s="348">
        <v>8.8417329796640146E-3</v>
      </c>
      <c r="R4207" s="346">
        <v>8.6855916288960514E-2</v>
      </c>
      <c r="S4207" s="347">
        <v>0.10463787079660815</v>
      </c>
      <c r="T4207" s="349">
        <v>0.18676352964464921</v>
      </c>
      <c r="U4207" s="349">
        <v>0.67013706682154894</v>
      </c>
      <c r="V4207" s="361">
        <v>0</v>
      </c>
    </row>
    <row r="4208" spans="1:22" ht="16" hidden="1" customHeight="1" outlineLevel="1">
      <c r="A4208" s="65">
        <v>4199</v>
      </c>
      <c r="B4208" s="117">
        <v>1</v>
      </c>
      <c r="C4208" s="325">
        <v>1.2092991806860545E-4</v>
      </c>
      <c r="D4208" s="326">
        <v>1.2330066189825044E-4</v>
      </c>
      <c r="E4208" s="327">
        <v>1.2115137943344612E-4</v>
      </c>
      <c r="F4208" s="332">
        <v>0</v>
      </c>
      <c r="G4208" s="326">
        <v>0</v>
      </c>
      <c r="H4208" s="327">
        <v>0</v>
      </c>
      <c r="I4208" s="332">
        <v>0</v>
      </c>
      <c r="J4208" s="326">
        <v>0</v>
      </c>
      <c r="K4208" s="327">
        <v>0</v>
      </c>
      <c r="L4208" s="336">
        <v>2.3496792687798115E-5</v>
      </c>
      <c r="M4208" s="337">
        <v>1.1415525114155251E-4</v>
      </c>
      <c r="N4208" s="345">
        <v>0</v>
      </c>
      <c r="O4208" s="346">
        <v>0</v>
      </c>
      <c r="P4208" s="347">
        <v>0</v>
      </c>
      <c r="Q4208" s="348">
        <v>8.8417329796640146E-3</v>
      </c>
      <c r="R4208" s="346">
        <v>9.2029061771892601E-2</v>
      </c>
      <c r="S4208" s="347">
        <v>9.0564771530902949E-2</v>
      </c>
      <c r="T4208" s="349">
        <v>0.15433666426337356</v>
      </c>
      <c r="U4208" s="349">
        <v>0.56499826015013288</v>
      </c>
      <c r="V4208" s="361">
        <v>0</v>
      </c>
    </row>
    <row r="4209" spans="1:22" ht="16" hidden="1" customHeight="1" outlineLevel="1">
      <c r="A4209" s="65">
        <v>4200</v>
      </c>
      <c r="B4209" s="117">
        <v>1</v>
      </c>
      <c r="C4209" s="325">
        <v>1.105544961131638E-4</v>
      </c>
      <c r="D4209" s="326">
        <v>1.123354185506293E-4</v>
      </c>
      <c r="E4209" s="327">
        <v>1.1096786590359761E-4</v>
      </c>
      <c r="F4209" s="332">
        <v>0</v>
      </c>
      <c r="G4209" s="326">
        <v>0</v>
      </c>
      <c r="H4209" s="327">
        <v>0</v>
      </c>
      <c r="I4209" s="332">
        <v>0</v>
      </c>
      <c r="J4209" s="326">
        <v>0</v>
      </c>
      <c r="K4209" s="327">
        <v>0</v>
      </c>
      <c r="L4209" s="336">
        <v>9.3987170751192458E-6</v>
      </c>
      <c r="M4209" s="337">
        <v>1.1415525114155251E-4</v>
      </c>
      <c r="N4209" s="345">
        <v>0</v>
      </c>
      <c r="O4209" s="346">
        <v>0</v>
      </c>
      <c r="P4209" s="347">
        <v>0</v>
      </c>
      <c r="Q4209" s="348">
        <v>8.8417329796640146E-3</v>
      </c>
      <c r="R4209" s="346">
        <v>9.9255349273782892E-2</v>
      </c>
      <c r="S4209" s="347">
        <v>7.7674373293501894E-2</v>
      </c>
      <c r="T4209" s="349">
        <v>9.9657932315474748E-2</v>
      </c>
      <c r="U4209" s="349">
        <v>0.48167329934886116</v>
      </c>
      <c r="V4209" s="361">
        <v>0</v>
      </c>
    </row>
    <row r="4210" spans="1:22" ht="16" hidden="1" customHeight="1" outlineLevel="1">
      <c r="A4210" s="65">
        <v>4201</v>
      </c>
      <c r="B4210" s="117">
        <v>1</v>
      </c>
      <c r="C4210" s="325">
        <v>1.0321044743988432E-4</v>
      </c>
      <c r="D4210" s="326">
        <v>1.0125352367803347E-4</v>
      </c>
      <c r="E4210" s="327">
        <v>9.9655733676810488E-5</v>
      </c>
      <c r="F4210" s="332">
        <v>0</v>
      </c>
      <c r="G4210" s="326">
        <v>0</v>
      </c>
      <c r="H4210" s="327">
        <v>0</v>
      </c>
      <c r="I4210" s="332">
        <v>0</v>
      </c>
      <c r="J4210" s="326">
        <v>0</v>
      </c>
      <c r="K4210" s="327">
        <v>0</v>
      </c>
      <c r="L4210" s="336">
        <v>5.8741981719495289E-6</v>
      </c>
      <c r="M4210" s="337">
        <v>1.1415525114155251E-4</v>
      </c>
      <c r="N4210" s="345">
        <v>0</v>
      </c>
      <c r="O4210" s="346">
        <v>0</v>
      </c>
      <c r="P4210" s="347">
        <v>0</v>
      </c>
      <c r="Q4210" s="348">
        <v>8.8417329796640146E-3</v>
      </c>
      <c r="R4210" s="346">
        <v>0.10998429385076638</v>
      </c>
      <c r="S4210" s="347">
        <v>8.3053585524708581E-2</v>
      </c>
      <c r="T4210" s="349">
        <v>6.3332235612696727E-2</v>
      </c>
      <c r="U4210" s="349">
        <v>0.4197691421498031</v>
      </c>
      <c r="V4210" s="361">
        <v>0</v>
      </c>
    </row>
    <row r="4211" spans="1:22" ht="16" hidden="1" customHeight="1" outlineLevel="1">
      <c r="A4211" s="65">
        <v>4202</v>
      </c>
      <c r="B4211" s="117">
        <v>1</v>
      </c>
      <c r="C4211" s="325">
        <v>9.6760185115778421E-5</v>
      </c>
      <c r="D4211" s="326">
        <v>9.4079454892089849E-5</v>
      </c>
      <c r="E4211" s="327">
        <v>9.2832130980376971E-5</v>
      </c>
      <c r="F4211" s="332">
        <v>0</v>
      </c>
      <c r="G4211" s="326">
        <v>0</v>
      </c>
      <c r="H4211" s="327">
        <v>0</v>
      </c>
      <c r="I4211" s="332">
        <v>0</v>
      </c>
      <c r="J4211" s="326">
        <v>0</v>
      </c>
      <c r="K4211" s="327">
        <v>0</v>
      </c>
      <c r="L4211" s="336">
        <v>2.3496792687798115E-6</v>
      </c>
      <c r="M4211" s="337">
        <v>1.1415525114155251E-4</v>
      </c>
      <c r="N4211" s="345">
        <v>0</v>
      </c>
      <c r="O4211" s="346">
        <v>0</v>
      </c>
      <c r="P4211" s="347">
        <v>0</v>
      </c>
      <c r="Q4211" s="348">
        <v>2.6525198938992044E-2</v>
      </c>
      <c r="R4211" s="346">
        <v>0.12611671462002322</v>
      </c>
      <c r="S4211" s="347">
        <v>0.11216461642300359</v>
      </c>
      <c r="T4211" s="349">
        <v>5.6675694332082964E-2</v>
      </c>
      <c r="U4211" s="349">
        <v>0.38852228184932619</v>
      </c>
      <c r="V4211" s="361">
        <v>0</v>
      </c>
    </row>
    <row r="4212" spans="1:22" ht="16" hidden="1" customHeight="1" outlineLevel="1">
      <c r="A4212" s="65">
        <v>4203</v>
      </c>
      <c r="B4212" s="117">
        <v>1</v>
      </c>
      <c r="C4212" s="325">
        <v>9.3478801666015257E-5</v>
      </c>
      <c r="D4212" s="326">
        <v>9.05021414595326E-5</v>
      </c>
      <c r="E4212" s="327">
        <v>8.8940342370243781E-5</v>
      </c>
      <c r="F4212" s="332">
        <v>0</v>
      </c>
      <c r="G4212" s="326">
        <v>0</v>
      </c>
      <c r="H4212" s="327">
        <v>0</v>
      </c>
      <c r="I4212" s="332">
        <v>0</v>
      </c>
      <c r="J4212" s="326">
        <v>0</v>
      </c>
      <c r="K4212" s="327">
        <v>0</v>
      </c>
      <c r="L4212" s="336">
        <v>1.1748396343899057E-6</v>
      </c>
      <c r="M4212" s="337">
        <v>1.1415525114155251E-4</v>
      </c>
      <c r="N4212" s="345">
        <v>0</v>
      </c>
      <c r="O4212" s="346">
        <v>0</v>
      </c>
      <c r="P4212" s="347">
        <v>0</v>
      </c>
      <c r="Q4212" s="348">
        <v>2.6525198938992044E-2</v>
      </c>
      <c r="R4212" s="346">
        <v>0.16137194774871233</v>
      </c>
      <c r="S4212" s="347">
        <v>0.1490617595927505</v>
      </c>
      <c r="T4212" s="349">
        <v>5.0874994073262389E-2</v>
      </c>
      <c r="U4212" s="349">
        <v>0.37063885865848717</v>
      </c>
      <c r="V4212" s="361">
        <v>0</v>
      </c>
    </row>
    <row r="4213" spans="1:22" ht="16" hidden="1" customHeight="1" outlineLevel="1">
      <c r="A4213" s="65">
        <v>4204</v>
      </c>
      <c r="B4213" s="117">
        <v>1</v>
      </c>
      <c r="C4213" s="325">
        <v>9.2091245235829687E-5</v>
      </c>
      <c r="D4213" s="326">
        <v>8.9043997397348937E-5</v>
      </c>
      <c r="E4213" s="327">
        <v>8.7072283837379851E-5</v>
      </c>
      <c r="F4213" s="332">
        <v>0</v>
      </c>
      <c r="G4213" s="326">
        <v>0</v>
      </c>
      <c r="H4213" s="327">
        <v>0</v>
      </c>
      <c r="I4213" s="332">
        <v>0</v>
      </c>
      <c r="J4213" s="326">
        <v>0</v>
      </c>
      <c r="K4213" s="327">
        <v>0</v>
      </c>
      <c r="L4213" s="336">
        <v>1.409807561267887E-5</v>
      </c>
      <c r="M4213" s="337">
        <v>1.1415525114155251E-4</v>
      </c>
      <c r="N4213" s="345">
        <v>0</v>
      </c>
      <c r="O4213" s="346">
        <v>0</v>
      </c>
      <c r="P4213" s="347">
        <v>0</v>
      </c>
      <c r="Q4213" s="348">
        <v>3.5366931918656058E-2</v>
      </c>
      <c r="R4213" s="346">
        <v>0.18729408695845096</v>
      </c>
      <c r="S4213" s="347">
        <v>0.1703296206157556</v>
      </c>
      <c r="T4213" s="349">
        <v>4.9163312029675998E-2</v>
      </c>
      <c r="U4213" s="349">
        <v>0.36248323159892876</v>
      </c>
      <c r="V4213" s="361">
        <v>0</v>
      </c>
    </row>
    <row r="4214" spans="1:22" ht="16" hidden="1" customHeight="1" outlineLevel="1">
      <c r="A4214" s="65">
        <v>4205</v>
      </c>
      <c r="B4214" s="117">
        <v>1</v>
      </c>
      <c r="C4214" s="325">
        <v>9.3041283872713495E-5</v>
      </c>
      <c r="D4214" s="326">
        <v>8.9802232309684447E-5</v>
      </c>
      <c r="E4214" s="327">
        <v>8.695553017907585E-5</v>
      </c>
      <c r="F4214" s="332">
        <v>0</v>
      </c>
      <c r="G4214" s="326">
        <v>0</v>
      </c>
      <c r="H4214" s="327">
        <v>0</v>
      </c>
      <c r="I4214" s="332">
        <v>0</v>
      </c>
      <c r="J4214" s="326">
        <v>0</v>
      </c>
      <c r="K4214" s="327">
        <v>0</v>
      </c>
      <c r="L4214" s="336">
        <v>3.7594868300476983E-5</v>
      </c>
      <c r="M4214" s="337">
        <v>1.1415525114155251E-4</v>
      </c>
      <c r="N4214" s="345">
        <v>1.429007976433657E-4</v>
      </c>
      <c r="O4214" s="346">
        <v>4.2073303299866002E-4</v>
      </c>
      <c r="P4214" s="347">
        <v>9.0685405021524767E-4</v>
      </c>
      <c r="Q4214" s="348">
        <v>4.4208664898320073E-2</v>
      </c>
      <c r="R4214" s="346">
        <v>0.20582160294691504</v>
      </c>
      <c r="S4214" s="347">
        <v>0.18784188863566345</v>
      </c>
      <c r="T4214" s="349">
        <v>5.4298358160435191E-2</v>
      </c>
      <c r="U4214" s="349">
        <v>0.36552930917539034</v>
      </c>
      <c r="V4214" s="361">
        <v>0</v>
      </c>
    </row>
    <row r="4215" spans="1:22" ht="16" hidden="1" customHeight="1" outlineLevel="1">
      <c r="A4215" s="65">
        <v>4206</v>
      </c>
      <c r="B4215" s="117">
        <v>1</v>
      </c>
      <c r="C4215" s="325">
        <v>9.389131844255691E-5</v>
      </c>
      <c r="D4215" s="326">
        <v>8.7585853335165275E-5</v>
      </c>
      <c r="E4215" s="327">
        <v>8.676094074856919E-5</v>
      </c>
      <c r="F4215" s="332">
        <v>0</v>
      </c>
      <c r="G4215" s="326">
        <v>0</v>
      </c>
      <c r="H4215" s="327">
        <v>0</v>
      </c>
      <c r="I4215" s="332">
        <v>7.5783917761075554E-5</v>
      </c>
      <c r="J4215" s="326">
        <v>0</v>
      </c>
      <c r="K4215" s="327">
        <v>0</v>
      </c>
      <c r="L4215" s="336">
        <v>9.3987170751192462E-5</v>
      </c>
      <c r="M4215" s="337">
        <v>1.1415525114155251E-4</v>
      </c>
      <c r="N4215" s="345">
        <v>1.7433897312490617E-2</v>
      </c>
      <c r="O4215" s="346">
        <v>2.5358350156439391E-2</v>
      </c>
      <c r="P4215" s="347">
        <v>2.5229349017363165E-2</v>
      </c>
      <c r="Q4215" s="348">
        <v>4.4208664898320073E-2</v>
      </c>
      <c r="R4215" s="346">
        <v>0.1931633763381426</v>
      </c>
      <c r="S4215" s="347">
        <v>0.18273760266971434</v>
      </c>
      <c r="T4215" s="349">
        <v>5.8292282928803445E-2</v>
      </c>
      <c r="U4215" s="349">
        <v>0.37535536587365348</v>
      </c>
      <c r="V4215" s="361">
        <v>7.1036537306035444E-2</v>
      </c>
    </row>
    <row r="4216" spans="1:22" ht="16" hidden="1" customHeight="1" outlineLevel="1">
      <c r="A4216" s="65">
        <v>4207</v>
      </c>
      <c r="B4216" s="117">
        <v>1</v>
      </c>
      <c r="C4216" s="325">
        <v>1.0716060808798018E-4</v>
      </c>
      <c r="D4216" s="326">
        <v>9.2096378967520078E-5</v>
      </c>
      <c r="E4216" s="327">
        <v>9.5543410378769747E-5</v>
      </c>
      <c r="F4216" s="332">
        <v>0</v>
      </c>
      <c r="G4216" s="326">
        <v>0</v>
      </c>
      <c r="H4216" s="327">
        <v>0</v>
      </c>
      <c r="I4216" s="332">
        <v>0</v>
      </c>
      <c r="J4216" s="326">
        <v>0</v>
      </c>
      <c r="K4216" s="327">
        <v>0</v>
      </c>
      <c r="L4216" s="336">
        <v>1.8210014333043539E-4</v>
      </c>
      <c r="M4216" s="337">
        <v>1.1415525114155251E-4</v>
      </c>
      <c r="N4216" s="345">
        <v>8.8598494538886741E-2</v>
      </c>
      <c r="O4216" s="346">
        <v>0.14281233025584655</v>
      </c>
      <c r="P4216" s="347">
        <v>0.12319959391101658</v>
      </c>
      <c r="Q4216" s="348">
        <v>2.6525198938992044E-2</v>
      </c>
      <c r="R4216" s="346">
        <v>0.17377799098201641</v>
      </c>
      <c r="S4216" s="347">
        <v>0.20708671021439062</v>
      </c>
      <c r="T4216" s="349">
        <v>0.10194017504025661</v>
      </c>
      <c r="U4216" s="349">
        <v>0.46939072847603214</v>
      </c>
      <c r="V4216" s="361">
        <v>0.20088057193177597</v>
      </c>
    </row>
    <row r="4217" spans="1:22" ht="16" hidden="1" customHeight="1" outlineLevel="1">
      <c r="A4217" s="65">
        <v>4208</v>
      </c>
      <c r="B4217" s="117">
        <v>1</v>
      </c>
      <c r="C4217" s="325">
        <v>1.2669265243180858E-4</v>
      </c>
      <c r="D4217" s="326">
        <v>1.063084230936035E-4</v>
      </c>
      <c r="E4217" s="327">
        <v>1.1402940627690239E-4</v>
      </c>
      <c r="F4217" s="332">
        <v>0</v>
      </c>
      <c r="G4217" s="326">
        <v>0</v>
      </c>
      <c r="H4217" s="327">
        <v>0</v>
      </c>
      <c r="I4217" s="332">
        <v>0</v>
      </c>
      <c r="J4217" s="326">
        <v>0</v>
      </c>
      <c r="K4217" s="327">
        <v>0</v>
      </c>
      <c r="L4217" s="336">
        <v>1.5860335064263727E-4</v>
      </c>
      <c r="M4217" s="337">
        <v>1.1415525114155251E-4</v>
      </c>
      <c r="N4217" s="345">
        <v>0.23035608580110553</v>
      </c>
      <c r="O4217" s="346">
        <v>0.31039803380215958</v>
      </c>
      <c r="P4217" s="347">
        <v>0.29236413221544882</v>
      </c>
      <c r="Q4217" s="348">
        <v>1.7683465959328029E-2</v>
      </c>
      <c r="R4217" s="346">
        <v>0.18989104852598404</v>
      </c>
      <c r="S4217" s="347">
        <v>0.19547756859276869</v>
      </c>
      <c r="T4217" s="349">
        <v>0.15623853320069178</v>
      </c>
      <c r="U4217" s="349">
        <v>0.54072790010542282</v>
      </c>
      <c r="V4217" s="361">
        <v>0.33073682185529296</v>
      </c>
    </row>
    <row r="4218" spans="1:22" ht="16" hidden="1" customHeight="1" outlineLevel="1">
      <c r="A4218" s="65">
        <v>4209</v>
      </c>
      <c r="B4218" s="117">
        <v>1</v>
      </c>
      <c r="C4218" s="325">
        <v>1.4466213322813072E-4</v>
      </c>
      <c r="D4218" s="326">
        <v>1.217453082319212E-4</v>
      </c>
      <c r="E4218" s="327">
        <v>1.2933710814342627E-4</v>
      </c>
      <c r="F4218" s="332">
        <v>0</v>
      </c>
      <c r="G4218" s="326">
        <v>0</v>
      </c>
      <c r="H4218" s="327">
        <v>0</v>
      </c>
      <c r="I4218" s="332">
        <v>0</v>
      </c>
      <c r="J4218" s="326">
        <v>0</v>
      </c>
      <c r="K4218" s="327">
        <v>0</v>
      </c>
      <c r="L4218" s="336">
        <v>1.4685495429873823E-4</v>
      </c>
      <c r="M4218" s="337">
        <v>1.1415525114155251E-4</v>
      </c>
      <c r="N4218" s="345">
        <v>0.38254543529129004</v>
      </c>
      <c r="O4218" s="346">
        <v>0.44771966773888949</v>
      </c>
      <c r="P4218" s="347">
        <v>0.44643227484867071</v>
      </c>
      <c r="Q4218" s="348">
        <v>2.6525198938992044E-2</v>
      </c>
      <c r="R4218" s="346">
        <v>0.22816290568943356</v>
      </c>
      <c r="S4218" s="347">
        <v>0.17817279049104554</v>
      </c>
      <c r="T4218" s="349">
        <v>0.32103547661931559</v>
      </c>
      <c r="U4218" s="349">
        <v>0.67583617970654164</v>
      </c>
      <c r="V4218" s="361">
        <v>0.44797314226363694</v>
      </c>
    </row>
    <row r="4219" spans="1:22" ht="16" hidden="1" customHeight="1" outlineLevel="1">
      <c r="A4219" s="65">
        <v>4210</v>
      </c>
      <c r="B4219" s="117">
        <v>1</v>
      </c>
      <c r="C4219" s="325">
        <v>1.5227494283158129E-4</v>
      </c>
      <c r="D4219" s="326">
        <v>1.2888049317620658E-4</v>
      </c>
      <c r="E4219" s="327">
        <v>1.3780823468481618E-4</v>
      </c>
      <c r="F4219" s="332">
        <v>0</v>
      </c>
      <c r="G4219" s="326">
        <v>0</v>
      </c>
      <c r="H4219" s="327">
        <v>0</v>
      </c>
      <c r="I4219" s="332">
        <v>0</v>
      </c>
      <c r="J4219" s="326">
        <v>0</v>
      </c>
      <c r="K4219" s="327">
        <v>0</v>
      </c>
      <c r="L4219" s="336">
        <v>1.644775488145868E-4</v>
      </c>
      <c r="M4219" s="337">
        <v>1.1415525114155251E-4</v>
      </c>
      <c r="N4219" s="345">
        <v>0.50329660929993403</v>
      </c>
      <c r="O4219" s="346">
        <v>0.56048682314447207</v>
      </c>
      <c r="P4219" s="347">
        <v>0.55875562165118564</v>
      </c>
      <c r="Q4219" s="348">
        <v>1.7683465959328029E-2</v>
      </c>
      <c r="R4219" s="346">
        <v>0.24549897100583978</v>
      </c>
      <c r="S4219" s="347">
        <v>0.2124555437023625</v>
      </c>
      <c r="T4219" s="349">
        <v>0.30620089890823349</v>
      </c>
      <c r="U4219" s="349">
        <v>0.68625179980670059</v>
      </c>
      <c r="V4219" s="361">
        <v>0.53147997168708572</v>
      </c>
    </row>
    <row r="4220" spans="1:22" ht="16" hidden="1" customHeight="1" outlineLevel="1">
      <c r="A4220" s="65">
        <v>4211</v>
      </c>
      <c r="B4220" s="117">
        <v>1</v>
      </c>
      <c r="C4220" s="325">
        <v>1.538250058707075E-4</v>
      </c>
      <c r="D4220" s="326">
        <v>1.2831667747216223E-4</v>
      </c>
      <c r="E4220" s="327">
        <v>1.4044167831100629E-4</v>
      </c>
      <c r="F4220" s="332">
        <v>0</v>
      </c>
      <c r="G4220" s="326">
        <v>0</v>
      </c>
      <c r="H4220" s="327">
        <v>0</v>
      </c>
      <c r="I4220" s="332">
        <v>0</v>
      </c>
      <c r="J4220" s="326">
        <v>0</v>
      </c>
      <c r="K4220" s="327">
        <v>0</v>
      </c>
      <c r="L4220" s="336">
        <v>1.8797434150238492E-4</v>
      </c>
      <c r="M4220" s="337">
        <v>1.1415525114155251E-4</v>
      </c>
      <c r="N4220" s="345">
        <v>0.58603617113544282</v>
      </c>
      <c r="O4220" s="346">
        <v>0.63121093932592032</v>
      </c>
      <c r="P4220" s="347">
        <v>0.62607890125290844</v>
      </c>
      <c r="Q4220" s="348">
        <v>8.8417329796640146E-3</v>
      </c>
      <c r="R4220" s="346">
        <v>0.26597964100790927</v>
      </c>
      <c r="S4220" s="347">
        <v>0.20399508494948454</v>
      </c>
      <c r="T4220" s="349">
        <v>0.28775277021624668</v>
      </c>
      <c r="U4220" s="349">
        <v>0.65657710857794571</v>
      </c>
      <c r="V4220" s="361">
        <v>0.59176246621328277</v>
      </c>
    </row>
    <row r="4221" spans="1:22" ht="16" hidden="1" customHeight="1" outlineLevel="1">
      <c r="A4221" s="65">
        <v>4212</v>
      </c>
      <c r="B4221" s="117">
        <v>1</v>
      </c>
      <c r="C4221" s="325">
        <v>1.5243744944052194E-4</v>
      </c>
      <c r="D4221" s="326">
        <v>1.2699462685578238E-4</v>
      </c>
      <c r="E4221" s="327">
        <v>1.4269891570488355E-4</v>
      </c>
      <c r="F4221" s="332">
        <v>2.3259478237381707E-4</v>
      </c>
      <c r="G4221" s="326">
        <v>0</v>
      </c>
      <c r="H4221" s="327">
        <v>0</v>
      </c>
      <c r="I4221" s="332">
        <v>0</v>
      </c>
      <c r="J4221" s="326">
        <v>0</v>
      </c>
      <c r="K4221" s="327">
        <v>0</v>
      </c>
      <c r="L4221" s="336">
        <v>2.0677177565262342E-4</v>
      </c>
      <c r="M4221" s="337">
        <v>1.1415525114155251E-4</v>
      </c>
      <c r="N4221" s="345">
        <v>0.63219312877424994</v>
      </c>
      <c r="O4221" s="346">
        <v>0.66880324211402875</v>
      </c>
      <c r="P4221" s="347">
        <v>0.66184786356288428</v>
      </c>
      <c r="Q4221" s="348">
        <v>8.8417329796640146E-3</v>
      </c>
      <c r="R4221" s="346">
        <v>0.30912987372564171</v>
      </c>
      <c r="S4221" s="347">
        <v>0.24833597777835303</v>
      </c>
      <c r="T4221" s="349">
        <v>0.19579740709691079</v>
      </c>
      <c r="U4221" s="349">
        <v>0.60155119106767196</v>
      </c>
      <c r="V4221" s="361">
        <v>0.66268753892710874</v>
      </c>
    </row>
    <row r="4222" spans="1:22" ht="16" hidden="1" customHeight="1" outlineLevel="1">
      <c r="A4222" s="65">
        <v>4213</v>
      </c>
      <c r="B4222" s="117">
        <v>1</v>
      </c>
      <c r="C4222" s="325">
        <v>1.4146200308283788E-4</v>
      </c>
      <c r="D4222" s="326">
        <v>1.2909435430532684E-4</v>
      </c>
      <c r="E4222" s="327">
        <v>1.3726338427939752E-4</v>
      </c>
      <c r="F4222" s="332">
        <v>2.9261924234125349E-4</v>
      </c>
      <c r="G4222" s="326">
        <v>1.9139225024770114E-4</v>
      </c>
      <c r="H4222" s="327">
        <v>0</v>
      </c>
      <c r="I4222" s="332">
        <v>0</v>
      </c>
      <c r="J4222" s="326">
        <v>0</v>
      </c>
      <c r="K4222" s="327">
        <v>0</v>
      </c>
      <c r="L4222" s="336">
        <v>1.8797434150238492E-4</v>
      </c>
      <c r="M4222" s="337">
        <v>1.1415525114155251E-4</v>
      </c>
      <c r="N4222" s="345">
        <v>0.64076717663285188</v>
      </c>
      <c r="O4222" s="346">
        <v>0.668080103294862</v>
      </c>
      <c r="P4222" s="347">
        <v>0.65739512448094051</v>
      </c>
      <c r="Q4222" s="348">
        <v>8.8417329796640146E-3</v>
      </c>
      <c r="R4222" s="346">
        <v>0.33820984231331663</v>
      </c>
      <c r="S4222" s="347">
        <v>0.25316533747904463</v>
      </c>
      <c r="T4222" s="349">
        <v>0.13950208655229146</v>
      </c>
      <c r="U4222" s="349">
        <v>0.52618533619199337</v>
      </c>
      <c r="V4222" s="361">
        <v>0.6516021561950881</v>
      </c>
    </row>
    <row r="4223" spans="1:22" ht="16" hidden="1" customHeight="1" outlineLevel="1">
      <c r="A4223" s="65">
        <v>4214</v>
      </c>
      <c r="B4223" s="117">
        <v>1</v>
      </c>
      <c r="C4223" s="325">
        <v>1.443808717895796E-4</v>
      </c>
      <c r="D4223" s="326">
        <v>1.221147047276744E-4</v>
      </c>
      <c r="E4223" s="327">
        <v>1.3348834932756833E-4</v>
      </c>
      <c r="F4223" s="332">
        <v>3.5264370230869019E-4</v>
      </c>
      <c r="G4223" s="326">
        <v>2.2873707956432577E-4</v>
      </c>
      <c r="H4223" s="327">
        <v>0</v>
      </c>
      <c r="I4223" s="332">
        <v>0</v>
      </c>
      <c r="J4223" s="326">
        <v>0</v>
      </c>
      <c r="K4223" s="327">
        <v>0</v>
      </c>
      <c r="L4223" s="336">
        <v>1.9032402077116473E-4</v>
      </c>
      <c r="M4223" s="337">
        <v>1.1415525114155251E-4</v>
      </c>
      <c r="N4223" s="345">
        <v>0.61290152109239548</v>
      </c>
      <c r="O4223" s="346">
        <v>0.62866633196174049</v>
      </c>
      <c r="P4223" s="347">
        <v>0.60330901024535322</v>
      </c>
      <c r="Q4223" s="348">
        <v>8.8417329796640146E-3</v>
      </c>
      <c r="R4223" s="346">
        <v>0.37859653649869002</v>
      </c>
      <c r="S4223" s="347">
        <v>0.22892516426507814</v>
      </c>
      <c r="T4223" s="349">
        <v>0.1278055925877844</v>
      </c>
      <c r="U4223" s="349">
        <v>0.48747067280083639</v>
      </c>
      <c r="V4223" s="361">
        <v>0.61154361404982993</v>
      </c>
    </row>
    <row r="4224" spans="1:22" ht="16" hidden="1" customHeight="1" outlineLevel="1">
      <c r="A4224" s="65">
        <v>4215</v>
      </c>
      <c r="B4224" s="117">
        <v>1</v>
      </c>
      <c r="C4224" s="325">
        <v>1.493873253957897E-4</v>
      </c>
      <c r="D4224" s="326">
        <v>1.1752641141200314E-4</v>
      </c>
      <c r="E4224" s="327">
        <v>1.3743202845250329E-4</v>
      </c>
      <c r="F4224" s="332">
        <v>3.7515287479647898E-4</v>
      </c>
      <c r="G4224" s="326">
        <v>2.3515572210312059E-4</v>
      </c>
      <c r="H4224" s="327">
        <v>0</v>
      </c>
      <c r="I4224" s="332">
        <v>0</v>
      </c>
      <c r="J4224" s="326">
        <v>0</v>
      </c>
      <c r="K4224" s="327">
        <v>0</v>
      </c>
      <c r="L4224" s="336">
        <v>2.1382081345896285E-4</v>
      </c>
      <c r="M4224" s="337">
        <v>1.1415525114155251E-4</v>
      </c>
      <c r="N4224" s="345">
        <v>0.55717021001148292</v>
      </c>
      <c r="O4224" s="346">
        <v>0.57625785680651309</v>
      </c>
      <c r="P4224" s="347">
        <v>0.56033723718198247</v>
      </c>
      <c r="Q4224" s="348">
        <v>8.8417329796640146E-3</v>
      </c>
      <c r="R4224" s="346">
        <v>0.43510294383191006</v>
      </c>
      <c r="S4224" s="347">
        <v>0.2117552588575006</v>
      </c>
      <c r="T4224" s="349">
        <v>0.17468666189267854</v>
      </c>
      <c r="U4224" s="349">
        <v>0.50171845501331802</v>
      </c>
      <c r="V4224" s="361">
        <v>0.53622103413652455</v>
      </c>
    </row>
    <row r="4225" spans="1:22" ht="16" hidden="1" customHeight="1" outlineLevel="1">
      <c r="A4225" s="65">
        <v>4216</v>
      </c>
      <c r="B4225" s="117">
        <v>1</v>
      </c>
      <c r="C4225" s="325">
        <v>1.4994984827289195E-4</v>
      </c>
      <c r="D4225" s="326">
        <v>1.1768194677863605E-4</v>
      </c>
      <c r="E4225" s="327">
        <v>1.3971521110378143E-4</v>
      </c>
      <c r="F4225" s="332">
        <v>4.2017121977205656E-4</v>
      </c>
      <c r="G4225" s="326">
        <v>2.3107113139661476E-4</v>
      </c>
      <c r="H4225" s="327">
        <v>0</v>
      </c>
      <c r="I4225" s="332">
        <v>0</v>
      </c>
      <c r="J4225" s="326">
        <v>0</v>
      </c>
      <c r="K4225" s="327">
        <v>0</v>
      </c>
      <c r="L4225" s="336">
        <v>2.2321953053408208E-4</v>
      </c>
      <c r="M4225" s="337">
        <v>1.1415525114155251E-4</v>
      </c>
      <c r="N4225" s="345">
        <v>0.4621411795786447</v>
      </c>
      <c r="O4225" s="346">
        <v>0.44849684467528711</v>
      </c>
      <c r="P4225" s="347">
        <v>0.47291210912542175</v>
      </c>
      <c r="Q4225" s="348">
        <v>8.8417329796640146E-3</v>
      </c>
      <c r="R4225" s="346">
        <v>0.47519387669731317</v>
      </c>
      <c r="S4225" s="347">
        <v>0.23686170885087679</v>
      </c>
      <c r="T4225" s="349">
        <v>0.18334016555747643</v>
      </c>
      <c r="U4225" s="349">
        <v>0.54495310448567602</v>
      </c>
      <c r="V4225" s="361">
        <v>0.43623882183724899</v>
      </c>
    </row>
    <row r="4226" spans="1:22" ht="16" hidden="1" customHeight="1" outlineLevel="1">
      <c r="A4226" s="65">
        <v>4217</v>
      </c>
      <c r="B4226" s="117">
        <v>1</v>
      </c>
      <c r="C4226" s="325">
        <v>1.4903731116114828E-4</v>
      </c>
      <c r="D4226" s="326">
        <v>1.2339787150239602E-4</v>
      </c>
      <c r="E4226" s="327">
        <v>1.4157029700794492E-4</v>
      </c>
      <c r="F4226" s="332">
        <v>4.5018344975577477E-4</v>
      </c>
      <c r="G4226" s="326">
        <v>2.0598007419950763E-4</v>
      </c>
      <c r="H4226" s="327">
        <v>0</v>
      </c>
      <c r="I4226" s="332">
        <v>0</v>
      </c>
      <c r="J4226" s="326">
        <v>0</v>
      </c>
      <c r="K4226" s="327">
        <v>0</v>
      </c>
      <c r="L4226" s="336">
        <v>2.2321953053408208E-4</v>
      </c>
      <c r="M4226" s="337">
        <v>1.1415525114155251E-4</v>
      </c>
      <c r="N4226" s="345">
        <v>0.32609962022216055</v>
      </c>
      <c r="O4226" s="346">
        <v>0.3459227105565687</v>
      </c>
      <c r="P4226" s="347">
        <v>0.32428509079349149</v>
      </c>
      <c r="Q4226" s="348">
        <v>8.8417329796640146E-3</v>
      </c>
      <c r="R4226" s="346">
        <v>0.48241780069971119</v>
      </c>
      <c r="S4226" s="347">
        <v>0.25276591726287623</v>
      </c>
      <c r="T4226" s="349">
        <v>0.20083735978080405</v>
      </c>
      <c r="U4226" s="349">
        <v>0.59585207818267938</v>
      </c>
      <c r="V4226" s="361">
        <v>0.31894142494002298</v>
      </c>
    </row>
    <row r="4227" spans="1:22" ht="16" hidden="1" customHeight="1" outlineLevel="1">
      <c r="A4227" s="65">
        <v>4218</v>
      </c>
      <c r="B4227" s="117">
        <v>1</v>
      </c>
      <c r="C4227" s="325">
        <v>1.4274955544598306E-4</v>
      </c>
      <c r="D4227" s="326">
        <v>1.2483657364375055E-4</v>
      </c>
      <c r="E4227" s="327">
        <v>1.4070113088501517E-4</v>
      </c>
      <c r="F4227" s="332">
        <v>4.6518956474763388E-4</v>
      </c>
      <c r="G4227" s="326">
        <v>2.018954834930018E-4</v>
      </c>
      <c r="H4227" s="327">
        <v>0</v>
      </c>
      <c r="I4227" s="332">
        <v>0</v>
      </c>
      <c r="J4227" s="326">
        <v>0</v>
      </c>
      <c r="K4227" s="327">
        <v>0</v>
      </c>
      <c r="L4227" s="336">
        <v>1.644775488145868E-4</v>
      </c>
      <c r="M4227" s="337">
        <v>1.1415525114155251E-4</v>
      </c>
      <c r="N4227" s="345">
        <v>0.17948340184006734</v>
      </c>
      <c r="O4227" s="346">
        <v>0.17585818048357552</v>
      </c>
      <c r="P4227" s="347">
        <v>0.16527001646865216</v>
      </c>
      <c r="Q4227" s="348">
        <v>8.8417329796640146E-3</v>
      </c>
      <c r="R4227" s="346">
        <v>0.44365741526946428</v>
      </c>
      <c r="S4227" s="347">
        <v>0.25339876576066522</v>
      </c>
      <c r="T4227" s="349">
        <v>0.19275441679720162</v>
      </c>
      <c r="U4227" s="349">
        <v>0.63908672765503727</v>
      </c>
      <c r="V4227" s="361">
        <v>0.1895966906108893</v>
      </c>
    </row>
    <row r="4228" spans="1:22" ht="16" hidden="1" customHeight="1" outlineLevel="1">
      <c r="A4228" s="65">
        <v>4219</v>
      </c>
      <c r="B4228" s="117">
        <v>1</v>
      </c>
      <c r="C4228" s="325">
        <v>1.3635554540958737E-4</v>
      </c>
      <c r="D4228" s="326">
        <v>1.2534206358530756E-4</v>
      </c>
      <c r="E4228" s="327">
        <v>1.3743202845250329E-4</v>
      </c>
      <c r="F4228" s="332">
        <v>4.5018344975577477E-4</v>
      </c>
      <c r="G4228" s="326">
        <v>0</v>
      </c>
      <c r="H4228" s="327">
        <v>0</v>
      </c>
      <c r="I4228" s="332">
        <v>0</v>
      </c>
      <c r="J4228" s="326">
        <v>0</v>
      </c>
      <c r="K4228" s="327">
        <v>0</v>
      </c>
      <c r="L4228" s="336">
        <v>1.1748396343899057E-4</v>
      </c>
      <c r="M4228" s="337">
        <v>1.1415525114155251E-4</v>
      </c>
      <c r="N4228" s="345">
        <v>5.4873906295052434E-2</v>
      </c>
      <c r="O4228" s="346">
        <v>4.9352975977448109E-2</v>
      </c>
      <c r="P4228" s="347">
        <v>4.5819886537394723E-2</v>
      </c>
      <c r="Q4228" s="348">
        <v>8.8417329796640146E-3</v>
      </c>
      <c r="R4228" s="346">
        <v>0.38079340853221272</v>
      </c>
      <c r="S4228" s="347">
        <v>0.22860874001618359</v>
      </c>
      <c r="T4228" s="349">
        <v>0.25190254074779828</v>
      </c>
      <c r="U4228" s="349">
        <v>0.66797533434793099</v>
      </c>
      <c r="V4228" s="361">
        <v>6.3445493194156224E-2</v>
      </c>
    </row>
    <row r="4229" spans="1:22" ht="16" hidden="1" customHeight="1" outlineLevel="1">
      <c r="A4229" s="65">
        <v>4220</v>
      </c>
      <c r="B4229" s="117">
        <v>1</v>
      </c>
      <c r="C4229" s="325">
        <v>1.3408045288441824E-4</v>
      </c>
      <c r="D4229" s="326">
        <v>1.2613918233930128E-4</v>
      </c>
      <c r="E4229" s="327">
        <v>1.3597909403805357E-4</v>
      </c>
      <c r="F4229" s="332">
        <v>4.4268039225984509E-4</v>
      </c>
      <c r="G4229" s="326">
        <v>0</v>
      </c>
      <c r="H4229" s="327">
        <v>0</v>
      </c>
      <c r="I4229" s="332">
        <v>0</v>
      </c>
      <c r="J4229" s="326">
        <v>0</v>
      </c>
      <c r="K4229" s="327">
        <v>0</v>
      </c>
      <c r="L4229" s="336">
        <v>8.811297257924293E-5</v>
      </c>
      <c r="M4229" s="337">
        <v>1.1415525114155251E-4</v>
      </c>
      <c r="N4229" s="345">
        <v>6.2876350963080915E-3</v>
      </c>
      <c r="O4229" s="346">
        <v>1.5193467790812444E-3</v>
      </c>
      <c r="P4229" s="347">
        <v>3.7669705124018923E-3</v>
      </c>
      <c r="Q4229" s="348">
        <v>8.8417329796640146E-3</v>
      </c>
      <c r="R4229" s="346">
        <v>0.31021429168099829</v>
      </c>
      <c r="S4229" s="347">
        <v>0.19095425439773681</v>
      </c>
      <c r="T4229" s="349">
        <v>0.28794295710997853</v>
      </c>
      <c r="U4229" s="349">
        <v>0.71553344876752478</v>
      </c>
      <c r="V4229" s="361">
        <v>0</v>
      </c>
    </row>
    <row r="4230" spans="1:22" ht="16" hidden="1" customHeight="1" outlineLevel="1">
      <c r="A4230" s="65">
        <v>4221</v>
      </c>
      <c r="B4230" s="117">
        <v>1</v>
      </c>
      <c r="C4230" s="325">
        <v>1.2879273783965702E-4</v>
      </c>
      <c r="D4230" s="326">
        <v>1.324189227671056E-4</v>
      </c>
      <c r="E4230" s="327">
        <v>1.3287863577864746E-4</v>
      </c>
      <c r="F4230" s="332">
        <v>3.8265593229240867E-4</v>
      </c>
      <c r="G4230" s="326">
        <v>0</v>
      </c>
      <c r="H4230" s="327">
        <v>0</v>
      </c>
      <c r="I4230" s="332">
        <v>0</v>
      </c>
      <c r="J4230" s="326">
        <v>0</v>
      </c>
      <c r="K4230" s="327">
        <v>0</v>
      </c>
      <c r="L4230" s="336">
        <v>5.8741981719495287E-5</v>
      </c>
      <c r="M4230" s="337">
        <v>1.1415525114155251E-4</v>
      </c>
      <c r="N4230" s="345">
        <v>0</v>
      </c>
      <c r="O4230" s="346">
        <v>0</v>
      </c>
      <c r="P4230" s="347">
        <v>0</v>
      </c>
      <c r="Q4230" s="348">
        <v>8.8417329796640146E-3</v>
      </c>
      <c r="R4230" s="346">
        <v>0.27037558465364769</v>
      </c>
      <c r="S4230" s="347">
        <v>0.14752113633191494</v>
      </c>
      <c r="T4230" s="349">
        <v>0.25218782108839599</v>
      </c>
      <c r="U4230" s="349">
        <v>0.70443000469848738</v>
      </c>
      <c r="V4230" s="361">
        <v>0</v>
      </c>
    </row>
    <row r="4231" spans="1:22" ht="16" hidden="1" customHeight="1" outlineLevel="1">
      <c r="A4231" s="65">
        <v>4222</v>
      </c>
      <c r="B4231" s="117">
        <v>1</v>
      </c>
      <c r="C4231" s="325">
        <v>1.2879273783965702E-4</v>
      </c>
      <c r="D4231" s="326">
        <v>1.3395483451260573E-4</v>
      </c>
      <c r="E4231" s="327">
        <v>1.3339754092666522E-4</v>
      </c>
      <c r="F4231" s="332">
        <v>0</v>
      </c>
      <c r="G4231" s="326">
        <v>0</v>
      </c>
      <c r="H4231" s="327">
        <v>0</v>
      </c>
      <c r="I4231" s="332">
        <v>0</v>
      </c>
      <c r="J4231" s="326">
        <v>0</v>
      </c>
      <c r="K4231" s="327">
        <v>0</v>
      </c>
      <c r="L4231" s="336">
        <v>3.7594868300476983E-5</v>
      </c>
      <c r="M4231" s="337">
        <v>1.1415525114155251E-4</v>
      </c>
      <c r="N4231" s="345">
        <v>0</v>
      </c>
      <c r="O4231" s="346">
        <v>0</v>
      </c>
      <c r="P4231" s="347">
        <v>0</v>
      </c>
      <c r="Q4231" s="348">
        <v>8.8417329796640146E-3</v>
      </c>
      <c r="R4231" s="346">
        <v>0.26407426922521116</v>
      </c>
      <c r="S4231" s="347">
        <v>0.15994467800607473</v>
      </c>
      <c r="T4231" s="349">
        <v>0.21709833919487484</v>
      </c>
      <c r="U4231" s="349">
        <v>0.68969091965109275</v>
      </c>
      <c r="V4231" s="361">
        <v>0</v>
      </c>
    </row>
    <row r="4232" spans="1:22" ht="16" hidden="1" customHeight="1" outlineLevel="1">
      <c r="A4232" s="65">
        <v>4223</v>
      </c>
      <c r="B4232" s="117">
        <v>1</v>
      </c>
      <c r="C4232" s="325">
        <v>1.2118617849039648E-4</v>
      </c>
      <c r="D4232" s="326">
        <v>1.240005710480986E-4</v>
      </c>
      <c r="E4232" s="327">
        <v>1.2373293254483447E-4</v>
      </c>
      <c r="F4232" s="332">
        <v>0</v>
      </c>
      <c r="G4232" s="326">
        <v>0</v>
      </c>
      <c r="H4232" s="327">
        <v>0</v>
      </c>
      <c r="I4232" s="332">
        <v>0</v>
      </c>
      <c r="J4232" s="326">
        <v>0</v>
      </c>
      <c r="K4232" s="327">
        <v>0</v>
      </c>
      <c r="L4232" s="336">
        <v>2.3496792687798115E-5</v>
      </c>
      <c r="M4232" s="337">
        <v>1.1415525114155251E-4</v>
      </c>
      <c r="N4232" s="345">
        <v>0</v>
      </c>
      <c r="O4232" s="346">
        <v>0</v>
      </c>
      <c r="P4232" s="347">
        <v>0</v>
      </c>
      <c r="Q4232" s="348">
        <v>8.8417329796640146E-3</v>
      </c>
      <c r="R4232" s="346">
        <v>0.26820914486798503</v>
      </c>
      <c r="S4232" s="347">
        <v>0.14547215852420115</v>
      </c>
      <c r="T4232" s="349">
        <v>0.17335535363655577</v>
      </c>
      <c r="U4232" s="349">
        <v>0.59919293746008873</v>
      </c>
      <c r="V4232" s="361">
        <v>0</v>
      </c>
    </row>
    <row r="4233" spans="1:22" ht="16" hidden="1" customHeight="1" outlineLevel="1">
      <c r="A4233" s="65">
        <v>4224</v>
      </c>
      <c r="B4233" s="117">
        <v>1</v>
      </c>
      <c r="C4233" s="325">
        <v>1.134921155824756E-4</v>
      </c>
      <c r="D4233" s="326">
        <v>1.1363802724618004E-4</v>
      </c>
      <c r="E4233" s="327">
        <v>1.1238188243194602E-4</v>
      </c>
      <c r="F4233" s="332">
        <v>0</v>
      </c>
      <c r="G4233" s="326">
        <v>0</v>
      </c>
      <c r="H4233" s="327">
        <v>0</v>
      </c>
      <c r="I4233" s="332">
        <v>0</v>
      </c>
      <c r="J4233" s="326">
        <v>0</v>
      </c>
      <c r="K4233" s="327">
        <v>0</v>
      </c>
      <c r="L4233" s="336">
        <v>9.3987170751192458E-6</v>
      </c>
      <c r="M4233" s="337">
        <v>1.1415525114155251E-4</v>
      </c>
      <c r="N4233" s="345">
        <v>0</v>
      </c>
      <c r="O4233" s="346">
        <v>0</v>
      </c>
      <c r="P4233" s="347">
        <v>0</v>
      </c>
      <c r="Q4233" s="348">
        <v>8.8417329796640146E-3</v>
      </c>
      <c r="R4233" s="346">
        <v>0.26412703294278683</v>
      </c>
      <c r="S4233" s="347">
        <v>0.11252253865553505</v>
      </c>
      <c r="T4233" s="349">
        <v>0.13588853557138683</v>
      </c>
      <c r="U4233" s="349">
        <v>0.53198270964396854</v>
      </c>
      <c r="V4233" s="361">
        <v>0</v>
      </c>
    </row>
    <row r="4234" spans="1:22" ht="16" hidden="1" customHeight="1" outlineLevel="1">
      <c r="A4234" s="65">
        <v>4225</v>
      </c>
      <c r="B4234" s="117">
        <v>1</v>
      </c>
      <c r="C4234" s="325">
        <v>1.0481676276672076E-4</v>
      </c>
      <c r="D4234" s="326">
        <v>1.0065082413233089E-4</v>
      </c>
      <c r="E4234" s="327">
        <v>1.0182216266978463E-4</v>
      </c>
      <c r="F4234" s="332">
        <v>0</v>
      </c>
      <c r="G4234" s="326">
        <v>0</v>
      </c>
      <c r="H4234" s="327">
        <v>0</v>
      </c>
      <c r="I4234" s="332">
        <v>0</v>
      </c>
      <c r="J4234" s="326">
        <v>0</v>
      </c>
      <c r="K4234" s="327">
        <v>0</v>
      </c>
      <c r="L4234" s="336">
        <v>5.8741981719495289E-6</v>
      </c>
      <c r="M4234" s="337">
        <v>1.1415525114155251E-4</v>
      </c>
      <c r="N4234" s="345">
        <v>0</v>
      </c>
      <c r="O4234" s="346">
        <v>0</v>
      </c>
      <c r="P4234" s="347">
        <v>0</v>
      </c>
      <c r="Q4234" s="348">
        <v>8.8417329796640146E-3</v>
      </c>
      <c r="R4234" s="346">
        <v>0.25505797194668289</v>
      </c>
      <c r="S4234" s="347">
        <v>0.10465343041680922</v>
      </c>
      <c r="T4234" s="349">
        <v>7.9593215026767514E-2</v>
      </c>
      <c r="U4234" s="349">
        <v>0.4330343186924584</v>
      </c>
      <c r="V4234" s="361">
        <v>0</v>
      </c>
    </row>
    <row r="4235" spans="1:22" ht="16" hidden="1" customHeight="1" outlineLevel="1">
      <c r="A4235" s="65">
        <v>4226</v>
      </c>
      <c r="B4235" s="117">
        <v>1</v>
      </c>
      <c r="C4235" s="325">
        <v>9.7803977565512614E-5</v>
      </c>
      <c r="D4235" s="326">
        <v>9.5420947429298824E-5</v>
      </c>
      <c r="E4235" s="327">
        <v>9.4259120137425798E-5</v>
      </c>
      <c r="F4235" s="332">
        <v>0</v>
      </c>
      <c r="G4235" s="326">
        <v>0</v>
      </c>
      <c r="H4235" s="327">
        <v>0</v>
      </c>
      <c r="I4235" s="332">
        <v>0</v>
      </c>
      <c r="J4235" s="326">
        <v>0</v>
      </c>
      <c r="K4235" s="327">
        <v>0</v>
      </c>
      <c r="L4235" s="336">
        <v>2.3496792687798115E-6</v>
      </c>
      <c r="M4235" s="337">
        <v>1.1415525114155251E-4</v>
      </c>
      <c r="N4235" s="345">
        <v>0</v>
      </c>
      <c r="O4235" s="346">
        <v>0</v>
      </c>
      <c r="P4235" s="347">
        <v>0</v>
      </c>
      <c r="Q4235" s="348">
        <v>8.8417329796640146E-3</v>
      </c>
      <c r="R4235" s="346">
        <v>0.24965904697352084</v>
      </c>
      <c r="S4235" s="347">
        <v>0.10216353440929007</v>
      </c>
      <c r="T4235" s="349">
        <v>5.5439479522826123E-2</v>
      </c>
      <c r="U4235" s="349">
        <v>0.36091106252720662</v>
      </c>
      <c r="V4235" s="361">
        <v>0</v>
      </c>
    </row>
    <row r="4236" spans="1:22" ht="16" hidden="1" customHeight="1" outlineLevel="1">
      <c r="A4236" s="65">
        <v>4227</v>
      </c>
      <c r="B4236" s="117">
        <v>1</v>
      </c>
      <c r="C4236" s="325">
        <v>9.457259614926964E-5</v>
      </c>
      <c r="D4236" s="326">
        <v>9.0463257617874371E-5</v>
      </c>
      <c r="E4236" s="327">
        <v>9.0107878953283728E-5</v>
      </c>
      <c r="F4236" s="332">
        <v>0</v>
      </c>
      <c r="G4236" s="326">
        <v>0</v>
      </c>
      <c r="H4236" s="327">
        <v>0</v>
      </c>
      <c r="I4236" s="332">
        <v>0</v>
      </c>
      <c r="J4236" s="326">
        <v>0</v>
      </c>
      <c r="K4236" s="327">
        <v>0</v>
      </c>
      <c r="L4236" s="336">
        <v>1.1748396343899057E-6</v>
      </c>
      <c r="M4236" s="337">
        <v>1.1415525114155251E-4</v>
      </c>
      <c r="N4236" s="345">
        <v>0</v>
      </c>
      <c r="O4236" s="346">
        <v>0</v>
      </c>
      <c r="P4236" s="347">
        <v>0</v>
      </c>
      <c r="Q4236" s="348">
        <v>8.8417329796640146E-3</v>
      </c>
      <c r="R4236" s="346">
        <v>0.24259706075494572</v>
      </c>
      <c r="S4236" s="347">
        <v>0.10596062539602422</v>
      </c>
      <c r="T4236" s="349">
        <v>4.9543685817139638E-2</v>
      </c>
      <c r="U4236" s="349">
        <v>0.351478048096874</v>
      </c>
      <c r="V4236" s="361">
        <v>0</v>
      </c>
    </row>
    <row r="4237" spans="1:22" ht="16" hidden="1" customHeight="1" outlineLevel="1">
      <c r="A4237" s="65">
        <v>4228</v>
      </c>
      <c r="B4237" s="117">
        <v>1</v>
      </c>
      <c r="C4237" s="325">
        <v>9.2503762012371339E-5</v>
      </c>
      <c r="D4237" s="326">
        <v>8.9393951972273027E-5</v>
      </c>
      <c r="E4237" s="327">
        <v>8.8071176247314029E-5</v>
      </c>
      <c r="F4237" s="332">
        <v>0</v>
      </c>
      <c r="G4237" s="326">
        <v>0</v>
      </c>
      <c r="H4237" s="327">
        <v>0</v>
      </c>
      <c r="I4237" s="332">
        <v>0</v>
      </c>
      <c r="J4237" s="326">
        <v>0</v>
      </c>
      <c r="K4237" s="327">
        <v>0</v>
      </c>
      <c r="L4237" s="336">
        <v>1.409807561267887E-5</v>
      </c>
      <c r="M4237" s="337">
        <v>1.1415525114155251E-4</v>
      </c>
      <c r="N4237" s="345">
        <v>0</v>
      </c>
      <c r="O4237" s="346">
        <v>0</v>
      </c>
      <c r="P4237" s="347">
        <v>0</v>
      </c>
      <c r="Q4237" s="348">
        <v>8.8417329796640146E-3</v>
      </c>
      <c r="R4237" s="346">
        <v>0.24424663963976787</v>
      </c>
      <c r="S4237" s="347">
        <v>0.12336395908522231</v>
      </c>
      <c r="T4237" s="349">
        <v>4.6785975858028218E-2</v>
      </c>
      <c r="U4237" s="349">
        <v>0.34587719577886394</v>
      </c>
      <c r="V4237" s="361">
        <v>0</v>
      </c>
    </row>
    <row r="4238" spans="1:22" ht="16" hidden="1" customHeight="1" outlineLevel="1">
      <c r="A4238" s="65">
        <v>4229</v>
      </c>
      <c r="B4238" s="117">
        <v>1</v>
      </c>
      <c r="C4238" s="325">
        <v>9.3128787431373856E-5</v>
      </c>
      <c r="D4238" s="326">
        <v>8.933562620978567E-5</v>
      </c>
      <c r="E4238" s="327">
        <v>8.8628999281433119E-5</v>
      </c>
      <c r="F4238" s="332">
        <v>0</v>
      </c>
      <c r="G4238" s="326">
        <v>0</v>
      </c>
      <c r="H4238" s="327">
        <v>0</v>
      </c>
      <c r="I4238" s="332">
        <v>0</v>
      </c>
      <c r="J4238" s="326">
        <v>0</v>
      </c>
      <c r="K4238" s="327">
        <v>0</v>
      </c>
      <c r="L4238" s="336">
        <v>3.7594868300476983E-5</v>
      </c>
      <c r="M4238" s="337">
        <v>1.1415525114155251E-4</v>
      </c>
      <c r="N4238" s="345">
        <v>1.429007976433657E-4</v>
      </c>
      <c r="O4238" s="346">
        <v>2.1036651649933001E-4</v>
      </c>
      <c r="P4238" s="347">
        <v>1.1219380368073179E-3</v>
      </c>
      <c r="Q4238" s="348">
        <v>8.8417329796640146E-3</v>
      </c>
      <c r="R4238" s="346">
        <v>0.25098435930509017</v>
      </c>
      <c r="S4238" s="347">
        <v>0.12079106711042926</v>
      </c>
      <c r="T4238" s="349">
        <v>5.4013077819837454E-2</v>
      </c>
      <c r="U4238" s="349">
        <v>0.34636849861377711</v>
      </c>
      <c r="V4238" s="361">
        <v>0</v>
      </c>
    </row>
    <row r="4239" spans="1:22" ht="16" hidden="1" customHeight="1" outlineLevel="1">
      <c r="A4239" s="65">
        <v>4230</v>
      </c>
      <c r="B4239" s="117">
        <v>1</v>
      </c>
      <c r="C4239" s="325">
        <v>9.494761140067115E-5</v>
      </c>
      <c r="D4239" s="326">
        <v>8.8402414009988129E-5</v>
      </c>
      <c r="E4239" s="327">
        <v>8.7526325841895392E-5</v>
      </c>
      <c r="F4239" s="332">
        <v>0</v>
      </c>
      <c r="G4239" s="326">
        <v>0</v>
      </c>
      <c r="H4239" s="327">
        <v>0</v>
      </c>
      <c r="I4239" s="332">
        <v>0</v>
      </c>
      <c r="J4239" s="326">
        <v>0</v>
      </c>
      <c r="K4239" s="327">
        <v>0</v>
      </c>
      <c r="L4239" s="336">
        <v>9.3987170751192462E-5</v>
      </c>
      <c r="M4239" s="337">
        <v>1.1415525114155251E-4</v>
      </c>
      <c r="N4239" s="345">
        <v>1.7290996514847251E-2</v>
      </c>
      <c r="O4239" s="346">
        <v>2.125161778623922E-2</v>
      </c>
      <c r="P4239" s="347">
        <v>2.4584097057586955E-2</v>
      </c>
      <c r="Q4239" s="348">
        <v>8.8417329796640146E-3</v>
      </c>
      <c r="R4239" s="346">
        <v>0.23148945439641741</v>
      </c>
      <c r="S4239" s="347">
        <v>0.12427173384826888</v>
      </c>
      <c r="T4239" s="349">
        <v>6.4473356975087659E-2</v>
      </c>
      <c r="U4239" s="349">
        <v>0.35825802721867556</v>
      </c>
      <c r="V4239" s="361">
        <v>7.3572738506846258E-2</v>
      </c>
    </row>
    <row r="4240" spans="1:22" ht="16" hidden="1" customHeight="1" outlineLevel="1">
      <c r="A4240" s="65">
        <v>4231</v>
      </c>
      <c r="B4240" s="117">
        <v>1</v>
      </c>
      <c r="C4240" s="325">
        <v>1.0619181868852629E-4</v>
      </c>
      <c r="D4240" s="326">
        <v>9.2796288117368231E-5</v>
      </c>
      <c r="E4240" s="327">
        <v>9.6620138560906597E-5</v>
      </c>
      <c r="F4240" s="332">
        <v>0</v>
      </c>
      <c r="G4240" s="326">
        <v>0</v>
      </c>
      <c r="H4240" s="327">
        <v>0</v>
      </c>
      <c r="I4240" s="332">
        <v>0</v>
      </c>
      <c r="J4240" s="326">
        <v>0</v>
      </c>
      <c r="K4240" s="327">
        <v>0</v>
      </c>
      <c r="L4240" s="336">
        <v>1.8210014333043539E-4</v>
      </c>
      <c r="M4240" s="337">
        <v>1.1415525114155251E-4</v>
      </c>
      <c r="N4240" s="345">
        <v>8.5311776193089342E-2</v>
      </c>
      <c r="O4240" s="346">
        <v>0.14129482100180246</v>
      </c>
      <c r="P4240" s="347">
        <v>0.1223682695358525</v>
      </c>
      <c r="Q4240" s="348">
        <v>8.8417329796640146E-3</v>
      </c>
      <c r="R4240" s="346">
        <v>0.23057298276515509</v>
      </c>
      <c r="S4240" s="347">
        <v>0.12806882483500304</v>
      </c>
      <c r="T4240" s="349">
        <v>8.1399990517219828E-2</v>
      </c>
      <c r="U4240" s="349">
        <v>0.37948230968692404</v>
      </c>
      <c r="V4240" s="361">
        <v>0.14649195858265879</v>
      </c>
    </row>
    <row r="4241" spans="1:22" ht="16" hidden="1" customHeight="1" outlineLevel="1">
      <c r="A4241" s="65">
        <v>4232</v>
      </c>
      <c r="B4241" s="117">
        <v>1</v>
      </c>
      <c r="C4241" s="325">
        <v>1.2698641437873976E-4</v>
      </c>
      <c r="D4241" s="326">
        <v>1.0827205709734416E-4</v>
      </c>
      <c r="E4241" s="327">
        <v>1.1334185695577887E-4</v>
      </c>
      <c r="F4241" s="332">
        <v>0</v>
      </c>
      <c r="G4241" s="326">
        <v>0</v>
      </c>
      <c r="H4241" s="327">
        <v>0</v>
      </c>
      <c r="I4241" s="332">
        <v>0</v>
      </c>
      <c r="J4241" s="326">
        <v>0</v>
      </c>
      <c r="K4241" s="327">
        <v>0</v>
      </c>
      <c r="L4241" s="336">
        <v>1.5860335064263727E-4</v>
      </c>
      <c r="M4241" s="337">
        <v>1.1415525114155251E-4</v>
      </c>
      <c r="N4241" s="345">
        <v>0.18319882257879483</v>
      </c>
      <c r="O4241" s="346">
        <v>0.3074883772712112</v>
      </c>
      <c r="P4241" s="347">
        <v>0.2822376783129788</v>
      </c>
      <c r="Q4241" s="348">
        <v>8.8417329796640146E-3</v>
      </c>
      <c r="R4241" s="346">
        <v>0.24748393385860673</v>
      </c>
      <c r="S4241" s="347">
        <v>0.14962717174346674</v>
      </c>
      <c r="T4241" s="349">
        <v>0.22223338532563403</v>
      </c>
      <c r="U4241" s="349">
        <v>0.52087926557493125</v>
      </c>
      <c r="V4241" s="361">
        <v>0.31220010747970994</v>
      </c>
    </row>
    <row r="4242" spans="1:22" ht="16" hidden="1" customHeight="1" outlineLevel="1">
      <c r="A4242" s="65">
        <v>4233</v>
      </c>
      <c r="B4242" s="117">
        <v>1</v>
      </c>
      <c r="C4242" s="325">
        <v>1.4453712814433022E-4</v>
      </c>
      <c r="D4242" s="326">
        <v>1.2291182348166813E-4</v>
      </c>
      <c r="E4242" s="327">
        <v>1.3226892222972659E-4</v>
      </c>
      <c r="F4242" s="332">
        <v>0</v>
      </c>
      <c r="G4242" s="326">
        <v>0</v>
      </c>
      <c r="H4242" s="327">
        <v>0</v>
      </c>
      <c r="I4242" s="332">
        <v>0</v>
      </c>
      <c r="J4242" s="326">
        <v>0</v>
      </c>
      <c r="K4242" s="327">
        <v>0</v>
      </c>
      <c r="L4242" s="336">
        <v>1.4685495429873823E-4</v>
      </c>
      <c r="M4242" s="337">
        <v>1.1415525114155251E-4</v>
      </c>
      <c r="N4242" s="345">
        <v>0.34682023588044858</v>
      </c>
      <c r="O4242" s="346">
        <v>0.44662504260811015</v>
      </c>
      <c r="P4242" s="347">
        <v>0.43041702213908217</v>
      </c>
      <c r="Q4242" s="348">
        <v>8.8417329796640146E-3</v>
      </c>
      <c r="R4242" s="346">
        <v>0.27216379003250935</v>
      </c>
      <c r="S4242" s="347">
        <v>0.18186094714706985</v>
      </c>
      <c r="T4242" s="349">
        <v>0.2935534704750673</v>
      </c>
      <c r="U4242" s="349">
        <v>0.64576844620985629</v>
      </c>
      <c r="V4242" s="361">
        <v>0.42333641356099788</v>
      </c>
    </row>
    <row r="4243" spans="1:22" ht="16" hidden="1" customHeight="1" outlineLevel="1">
      <c r="A4243" s="65">
        <v>4234</v>
      </c>
      <c r="B4243" s="117">
        <v>1</v>
      </c>
      <c r="C4243" s="325">
        <v>1.5104989301033636E-4</v>
      </c>
      <c r="D4243" s="326">
        <v>1.2849165475962426E-4</v>
      </c>
      <c r="E4243" s="327">
        <v>1.4202433901246045E-4</v>
      </c>
      <c r="F4243" s="332">
        <v>0</v>
      </c>
      <c r="G4243" s="326">
        <v>2.0014494461878494E-4</v>
      </c>
      <c r="H4243" s="327">
        <v>0</v>
      </c>
      <c r="I4243" s="332">
        <v>0</v>
      </c>
      <c r="J4243" s="326">
        <v>0</v>
      </c>
      <c r="K4243" s="327">
        <v>0</v>
      </c>
      <c r="L4243" s="336">
        <v>1.644775488145868E-4</v>
      </c>
      <c r="M4243" s="337">
        <v>1.1415525114155251E-4</v>
      </c>
      <c r="N4243" s="345">
        <v>0.47114392983017678</v>
      </c>
      <c r="O4243" s="346">
        <v>0.55776857912705602</v>
      </c>
      <c r="P4243" s="347">
        <v>0.53592720955162065</v>
      </c>
      <c r="Q4243" s="348">
        <v>8.8417329796640146E-3</v>
      </c>
      <c r="R4243" s="346">
        <v>0.30715752358818049</v>
      </c>
      <c r="S4243" s="347">
        <v>0.1916700988627997</v>
      </c>
      <c r="T4243" s="349">
        <v>0.25951001649707117</v>
      </c>
      <c r="U4243" s="349">
        <v>0.65873884105156366</v>
      </c>
      <c r="V4243" s="361">
        <v>0.48496259084259219</v>
      </c>
    </row>
    <row r="4244" spans="1:22" ht="16" hidden="1" customHeight="1" outlineLevel="1">
      <c r="A4244" s="65">
        <v>4235</v>
      </c>
      <c r="B4244" s="117">
        <v>1</v>
      </c>
      <c r="C4244" s="325">
        <v>1.5378750434556735E-4</v>
      </c>
      <c r="D4244" s="326">
        <v>1.3000812458429528E-4</v>
      </c>
      <c r="E4244" s="327">
        <v>1.446318373812497E-4</v>
      </c>
      <c r="F4244" s="332">
        <v>3.2263147232497198E-4</v>
      </c>
      <c r="G4244" s="326">
        <v>2.0598007419950763E-4</v>
      </c>
      <c r="H4244" s="327">
        <v>0</v>
      </c>
      <c r="I4244" s="332">
        <v>0</v>
      </c>
      <c r="J4244" s="326">
        <v>0</v>
      </c>
      <c r="K4244" s="327">
        <v>0</v>
      </c>
      <c r="L4244" s="336">
        <v>1.8797434150238492E-4</v>
      </c>
      <c r="M4244" s="337">
        <v>1.1415525114155251E-4</v>
      </c>
      <c r="N4244" s="345">
        <v>0.56202883713135732</v>
      </c>
      <c r="O4244" s="346">
        <v>0.63249118217949463</v>
      </c>
      <c r="P4244" s="347">
        <v>0.60086105727410677</v>
      </c>
      <c r="Q4244" s="348">
        <v>1.7683465959328029E-2</v>
      </c>
      <c r="R4244" s="346">
        <v>0.31879847494888985</v>
      </c>
      <c r="S4244" s="347">
        <v>0.17865520667448784</v>
      </c>
      <c r="T4244" s="349">
        <v>0.22261375911309769</v>
      </c>
      <c r="U4244" s="349">
        <v>0.60508857147904671</v>
      </c>
      <c r="V4244" s="361">
        <v>0.59344970421863874</v>
      </c>
    </row>
    <row r="4245" spans="1:22" ht="16" hidden="1" customHeight="1" outlineLevel="1">
      <c r="A4245" s="65">
        <v>4236</v>
      </c>
      <c r="B4245" s="117">
        <v>1</v>
      </c>
      <c r="C4245" s="325">
        <v>1.5399376273383819E-4</v>
      </c>
      <c r="D4245" s="326">
        <v>1.296776119302003E-4</v>
      </c>
      <c r="E4245" s="327">
        <v>1.4547505824677855E-4</v>
      </c>
      <c r="F4245" s="332">
        <v>3.9015898978833808E-4</v>
      </c>
      <c r="G4245" s="326">
        <v>2.018954834930018E-4</v>
      </c>
      <c r="H4245" s="327">
        <v>0</v>
      </c>
      <c r="I4245" s="332">
        <v>0</v>
      </c>
      <c r="J4245" s="326">
        <v>0</v>
      </c>
      <c r="K4245" s="327">
        <v>0</v>
      </c>
      <c r="L4245" s="336">
        <v>2.0677177565262342E-4</v>
      </c>
      <c r="M4245" s="337">
        <v>1.1415525114155251E-4</v>
      </c>
      <c r="N4245" s="345">
        <v>0.59803983813748551</v>
      </c>
      <c r="O4245" s="346">
        <v>0.66717505315257786</v>
      </c>
      <c r="P4245" s="347">
        <v>0.6340895283547433</v>
      </c>
      <c r="Q4245" s="348">
        <v>2.6525198938992044E-2</v>
      </c>
      <c r="R4245" s="346">
        <v>0.32763922455134181</v>
      </c>
      <c r="S4245" s="347">
        <v>0.16994576001978823</v>
      </c>
      <c r="T4245" s="349">
        <v>0.17658853082999673</v>
      </c>
      <c r="U4245" s="349">
        <v>0.58376602844381553</v>
      </c>
      <c r="V4245" s="361">
        <v>0.63109572505307088</v>
      </c>
    </row>
    <row r="4246" spans="1:22" ht="16" hidden="1" customHeight="1" outlineLevel="1">
      <c r="A4246" s="65">
        <v>4237</v>
      </c>
      <c r="B4246" s="117">
        <v>1</v>
      </c>
      <c r="C4246" s="325">
        <v>1.4361834077839653E-4</v>
      </c>
      <c r="D4246" s="326">
        <v>1.3113575599238398E-4</v>
      </c>
      <c r="E4246" s="327">
        <v>1.4171299592364981E-4</v>
      </c>
      <c r="F4246" s="332">
        <v>4.1266816227612688E-4</v>
      </c>
      <c r="G4246" s="326">
        <v>1.9139225024770114E-4</v>
      </c>
      <c r="H4246" s="327">
        <v>0</v>
      </c>
      <c r="I4246" s="332">
        <v>0</v>
      </c>
      <c r="J4246" s="326">
        <v>0</v>
      </c>
      <c r="K4246" s="327">
        <v>0</v>
      </c>
      <c r="L4246" s="336">
        <v>1.8797434150238492E-4</v>
      </c>
      <c r="M4246" s="337">
        <v>1.1415525114155251E-4</v>
      </c>
      <c r="N4246" s="345">
        <v>0.60661388599608745</v>
      </c>
      <c r="O4246" s="346">
        <v>0.66636843375385968</v>
      </c>
      <c r="P4246" s="347">
        <v>0.63819363063263534</v>
      </c>
      <c r="Q4246" s="348">
        <v>3.5366931918656058E-2</v>
      </c>
      <c r="R4246" s="346">
        <v>0.33186108189356317</v>
      </c>
      <c r="S4246" s="347">
        <v>0.16741436602863216</v>
      </c>
      <c r="T4246" s="349">
        <v>0.11192498696117727</v>
      </c>
      <c r="U4246" s="349">
        <v>0.47489332022705955</v>
      </c>
      <c r="V4246" s="361">
        <v>0.58993780610794355</v>
      </c>
    </row>
    <row r="4247" spans="1:22" ht="16" hidden="1" customHeight="1" outlineLevel="1">
      <c r="A4247" s="65">
        <v>4238</v>
      </c>
      <c r="B4247" s="117">
        <v>1</v>
      </c>
      <c r="C4247" s="325">
        <v>1.44230865689019E-4</v>
      </c>
      <c r="D4247" s="326">
        <v>1.2559480855608608E-4</v>
      </c>
      <c r="E4247" s="327">
        <v>1.3696501381928731E-4</v>
      </c>
      <c r="F4247" s="332">
        <v>4.5768650725170446E-4</v>
      </c>
      <c r="G4247" s="326">
        <v>1.9372630207999011E-4</v>
      </c>
      <c r="H4247" s="327">
        <v>0</v>
      </c>
      <c r="I4247" s="332">
        <v>0</v>
      </c>
      <c r="J4247" s="326">
        <v>0</v>
      </c>
      <c r="K4247" s="327">
        <v>0</v>
      </c>
      <c r="L4247" s="336">
        <v>1.9032402077116473E-4</v>
      </c>
      <c r="M4247" s="337">
        <v>1.1415525114155251E-4</v>
      </c>
      <c r="N4247" s="345">
        <v>0.56402944829836443</v>
      </c>
      <c r="O4247" s="346">
        <v>0.62344630267341972</v>
      </c>
      <c r="P4247" s="347">
        <v>0.59233922897955638</v>
      </c>
      <c r="Q4247" s="348">
        <v>2.6525198938992044E-2</v>
      </c>
      <c r="R4247" s="346">
        <v>0.34325174036033468</v>
      </c>
      <c r="S4247" s="347">
        <v>0.16819764684076791</v>
      </c>
      <c r="T4247" s="349">
        <v>0.11591891172954552</v>
      </c>
      <c r="U4247" s="349">
        <v>0.45366903775881107</v>
      </c>
      <c r="V4247" s="361">
        <v>0.54229814478024896</v>
      </c>
    </row>
    <row r="4248" spans="1:22" ht="16" hidden="1" customHeight="1" outlineLevel="1">
      <c r="A4248" s="65">
        <v>4239</v>
      </c>
      <c r="B4248" s="117">
        <v>1</v>
      </c>
      <c r="C4248" s="325">
        <v>1.4952483098797025E-4</v>
      </c>
      <c r="D4248" s="326">
        <v>1.2316456845244662E-4</v>
      </c>
      <c r="E4248" s="327">
        <v>1.3697798644798776E-4</v>
      </c>
      <c r="F4248" s="332">
        <v>5.1771096721914083E-4</v>
      </c>
      <c r="G4248" s="326">
        <v>0</v>
      </c>
      <c r="H4248" s="327">
        <v>0</v>
      </c>
      <c r="I4248" s="332">
        <v>0</v>
      </c>
      <c r="J4248" s="326">
        <v>0</v>
      </c>
      <c r="K4248" s="327">
        <v>0</v>
      </c>
      <c r="L4248" s="336">
        <v>2.1382081345896285E-4</v>
      </c>
      <c r="M4248" s="337">
        <v>1.1415525114155251E-4</v>
      </c>
      <c r="N4248" s="345">
        <v>0.51029874838445888</v>
      </c>
      <c r="O4248" s="346">
        <v>0.56430944615371559</v>
      </c>
      <c r="P4248" s="347">
        <v>0.52180719611159532</v>
      </c>
      <c r="Q4248" s="348">
        <v>3.5366931918656058E-2</v>
      </c>
      <c r="R4248" s="346">
        <v>0.35516496915199169</v>
      </c>
      <c r="S4248" s="347">
        <v>0.17499298838189936</v>
      </c>
      <c r="T4248" s="349">
        <v>0.18847521168823564</v>
      </c>
      <c r="U4248" s="349">
        <v>0.50859669470210223</v>
      </c>
      <c r="V4248" s="361">
        <v>0.46163900665090829</v>
      </c>
    </row>
    <row r="4249" spans="1:22" ht="16" hidden="1" customHeight="1" outlineLevel="1">
      <c r="A4249" s="65">
        <v>4240</v>
      </c>
      <c r="B4249" s="117">
        <v>1</v>
      </c>
      <c r="C4249" s="325">
        <v>1.4988109547680166E-4</v>
      </c>
      <c r="D4249" s="326">
        <v>1.2192028551938324E-4</v>
      </c>
      <c r="E4249" s="327">
        <v>1.3996169104908986E-4</v>
      </c>
      <c r="F4249" s="332">
        <v>5.4772319720285936E-4</v>
      </c>
      <c r="G4249" s="326">
        <v>2.094811519479411E-4</v>
      </c>
      <c r="H4249" s="327">
        <v>3.1241811621953884E-4</v>
      </c>
      <c r="I4249" s="332">
        <v>0</v>
      </c>
      <c r="J4249" s="326">
        <v>0</v>
      </c>
      <c r="K4249" s="327">
        <v>0</v>
      </c>
      <c r="L4249" s="336">
        <v>2.2321953053408208E-4</v>
      </c>
      <c r="M4249" s="337">
        <v>1.1415525114155251E-4</v>
      </c>
      <c r="N4249" s="345">
        <v>0.43184621047825117</v>
      </c>
      <c r="O4249" s="346">
        <v>0.47408239470822461</v>
      </c>
      <c r="P4249" s="347">
        <v>0.41577330656857742</v>
      </c>
      <c r="Q4249" s="348">
        <v>3.5366931918656058E-2</v>
      </c>
      <c r="R4249" s="346">
        <v>0.34030776192961903</v>
      </c>
      <c r="S4249" s="347">
        <v>0.18138890970686239</v>
      </c>
      <c r="T4249" s="349">
        <v>0.19826983671542447</v>
      </c>
      <c r="U4249" s="349">
        <v>0.52382708258441024</v>
      </c>
      <c r="V4249" s="361">
        <v>0.38717913214305594</v>
      </c>
    </row>
    <row r="4250" spans="1:22" ht="16" hidden="1" customHeight="1" outlineLevel="1">
      <c r="A4250" s="65">
        <v>4241</v>
      </c>
      <c r="B4250" s="117">
        <v>1</v>
      </c>
      <c r="C4250" s="325">
        <v>1.4887480455220764E-4</v>
      </c>
      <c r="D4250" s="326">
        <v>1.2075377026963631E-4</v>
      </c>
      <c r="E4250" s="327">
        <v>1.4198542112635912E-4</v>
      </c>
      <c r="F4250" s="332">
        <v>5.7023236969064816E-4</v>
      </c>
      <c r="G4250" s="326">
        <v>2.3398869618697609E-4</v>
      </c>
      <c r="H4250" s="327">
        <v>3.1241811621953884E-4</v>
      </c>
      <c r="I4250" s="332">
        <v>0</v>
      </c>
      <c r="J4250" s="326">
        <v>0</v>
      </c>
      <c r="K4250" s="327">
        <v>0</v>
      </c>
      <c r="L4250" s="336">
        <v>2.2321953053408208E-4</v>
      </c>
      <c r="M4250" s="337">
        <v>1.1415525114155251E-4</v>
      </c>
      <c r="N4250" s="345">
        <v>0.31924038193527904</v>
      </c>
      <c r="O4250" s="346">
        <v>0.34976128712471999</v>
      </c>
      <c r="P4250" s="347">
        <v>0.29132972684185537</v>
      </c>
      <c r="Q4250" s="348">
        <v>2.6525198938992044E-2</v>
      </c>
      <c r="R4250" s="346">
        <v>0.29843862521378622</v>
      </c>
      <c r="S4250" s="347">
        <v>0.12571380152162953</v>
      </c>
      <c r="T4250" s="349">
        <v>0.21900020813219306</v>
      </c>
      <c r="U4250" s="349">
        <v>0.56853564056150763</v>
      </c>
      <c r="V4250" s="361">
        <v>0.29960308164786736</v>
      </c>
    </row>
    <row r="4251" spans="1:22" ht="16" hidden="1" customHeight="1" outlineLevel="1">
      <c r="A4251" s="65">
        <v>4242</v>
      </c>
      <c r="B4251" s="117">
        <v>1</v>
      </c>
      <c r="C4251" s="325">
        <v>1.4257454832866234E-4</v>
      </c>
      <c r="D4251" s="326">
        <v>1.2610029849764306E-4</v>
      </c>
      <c r="E4251" s="327">
        <v>1.3824930406063126E-4</v>
      </c>
      <c r="F4251" s="332">
        <v>6.0024459967436637E-4</v>
      </c>
      <c r="G4251" s="326">
        <v>1.8847468545733979E-4</v>
      </c>
      <c r="H4251" s="327">
        <v>3.4265212746659071E-4</v>
      </c>
      <c r="I4251" s="332">
        <v>0</v>
      </c>
      <c r="J4251" s="326">
        <v>0</v>
      </c>
      <c r="K4251" s="327">
        <v>0</v>
      </c>
      <c r="L4251" s="336">
        <v>1.644775488145868E-4</v>
      </c>
      <c r="M4251" s="337">
        <v>1.1415525114155251E-4</v>
      </c>
      <c r="N4251" s="345">
        <v>0.16619362765923434</v>
      </c>
      <c r="O4251" s="346">
        <v>0.19212582679199494</v>
      </c>
      <c r="P4251" s="347">
        <v>0.15673068164145912</v>
      </c>
      <c r="Q4251" s="348">
        <v>2.6525198938992044E-2</v>
      </c>
      <c r="R4251" s="346">
        <v>0.23768327435894779</v>
      </c>
      <c r="S4251" s="347">
        <v>8.8183809854093589E-2</v>
      </c>
      <c r="T4251" s="349">
        <v>0.23649740235552069</v>
      </c>
      <c r="U4251" s="349">
        <v>0.59830859235724509</v>
      </c>
      <c r="V4251" s="361">
        <v>0.17248000460180477</v>
      </c>
    </row>
    <row r="4252" spans="1:22" ht="16" hidden="1" customHeight="1" outlineLevel="1">
      <c r="A4252" s="65">
        <v>4243</v>
      </c>
      <c r="B4252" s="117">
        <v>1</v>
      </c>
      <c r="C4252" s="325">
        <v>1.3715557794591058E-4</v>
      </c>
      <c r="D4252" s="326">
        <v>1.2621695002261777E-4</v>
      </c>
      <c r="E4252" s="327">
        <v>1.3439643333659941E-4</v>
      </c>
      <c r="F4252" s="332">
        <v>6.2275377216215516E-4</v>
      </c>
      <c r="G4252" s="326">
        <v>0</v>
      </c>
      <c r="H4252" s="327">
        <v>3.6280813496462574E-4</v>
      </c>
      <c r="I4252" s="332">
        <v>0</v>
      </c>
      <c r="J4252" s="326">
        <v>0</v>
      </c>
      <c r="K4252" s="327">
        <v>0</v>
      </c>
      <c r="L4252" s="336">
        <v>1.1748396343899057E-4</v>
      </c>
      <c r="M4252" s="337">
        <v>1.1415525114155251E-4</v>
      </c>
      <c r="N4252" s="345">
        <v>4.4870850460016834E-2</v>
      </c>
      <c r="O4252" s="346">
        <v>5.9416632350525585E-2</v>
      </c>
      <c r="P4252" s="347">
        <v>5.0458698034726329E-2</v>
      </c>
      <c r="Q4252" s="348">
        <v>2.6525198938992044E-2</v>
      </c>
      <c r="R4252" s="346">
        <v>0.18567155815170969</v>
      </c>
      <c r="S4252" s="347">
        <v>7.4494571184355721E-2</v>
      </c>
      <c r="T4252" s="349">
        <v>0.26340884781857354</v>
      </c>
      <c r="U4252" s="349">
        <v>0.63908672765503727</v>
      </c>
      <c r="V4252" s="361">
        <v>5.4867300330727217E-2</v>
      </c>
    </row>
    <row r="4253" spans="1:22" ht="16" hidden="1" customHeight="1" outlineLevel="1">
      <c r="A4253" s="65">
        <v>4244</v>
      </c>
      <c r="B4253" s="117">
        <v>1</v>
      </c>
      <c r="C4253" s="325">
        <v>1.3396794830899779E-4</v>
      </c>
      <c r="D4253" s="326">
        <v>1.273834652723647E-4</v>
      </c>
      <c r="E4253" s="327">
        <v>1.3383861030248032E-4</v>
      </c>
      <c r="F4253" s="332">
        <v>5.9274154217843662E-4</v>
      </c>
      <c r="G4253" s="326">
        <v>0</v>
      </c>
      <c r="H4253" s="327">
        <v>0</v>
      </c>
      <c r="I4253" s="332">
        <v>0</v>
      </c>
      <c r="J4253" s="326">
        <v>0</v>
      </c>
      <c r="K4253" s="327">
        <v>0</v>
      </c>
      <c r="L4253" s="336">
        <v>8.811297257924293E-5</v>
      </c>
      <c r="M4253" s="337">
        <v>1.1415525114155251E-4</v>
      </c>
      <c r="N4253" s="345">
        <v>7.2879406798116511E-3</v>
      </c>
      <c r="O4253" s="346">
        <v>3.9529304233274012E-3</v>
      </c>
      <c r="P4253" s="347">
        <v>5.7492444955774902E-3</v>
      </c>
      <c r="Q4253" s="348">
        <v>2.6525198938992044E-2</v>
      </c>
      <c r="R4253" s="346">
        <v>0.13673386598499743</v>
      </c>
      <c r="S4253" s="347">
        <v>6.6500968994719051E-2</v>
      </c>
      <c r="T4253" s="349">
        <v>0.32189131764110879</v>
      </c>
      <c r="U4253" s="349">
        <v>0.69814132841159904</v>
      </c>
      <c r="V4253" s="361">
        <v>0</v>
      </c>
    </row>
    <row r="4254" spans="1:22" ht="16" hidden="1" customHeight="1" outlineLevel="1">
      <c r="A4254" s="65">
        <v>4245</v>
      </c>
      <c r="B4254" s="117">
        <v>1</v>
      </c>
      <c r="C4254" s="325">
        <v>1.2833021902959515E-4</v>
      </c>
      <c r="D4254" s="326">
        <v>1.315245944089663E-4</v>
      </c>
      <c r="E4254" s="327">
        <v>1.3086787833007865E-4</v>
      </c>
      <c r="F4254" s="332">
        <v>5.1020790972321141E-4</v>
      </c>
      <c r="G4254" s="326">
        <v>0</v>
      </c>
      <c r="H4254" s="327">
        <v>0</v>
      </c>
      <c r="I4254" s="332">
        <v>0</v>
      </c>
      <c r="J4254" s="326">
        <v>0</v>
      </c>
      <c r="K4254" s="327">
        <v>0</v>
      </c>
      <c r="L4254" s="336">
        <v>5.8741981719495287E-5</v>
      </c>
      <c r="M4254" s="337">
        <v>1.1415525114155251E-4</v>
      </c>
      <c r="N4254" s="345">
        <v>0</v>
      </c>
      <c r="O4254" s="346">
        <v>0</v>
      </c>
      <c r="P4254" s="347">
        <v>0</v>
      </c>
      <c r="Q4254" s="348">
        <v>8.8417329796640146E-3</v>
      </c>
      <c r="R4254" s="346">
        <v>0.112394031513636</v>
      </c>
      <c r="S4254" s="347">
        <v>7.2746458005335385E-2</v>
      </c>
      <c r="T4254" s="349">
        <v>0.26521562330902582</v>
      </c>
      <c r="U4254" s="349">
        <v>0.69882915238047749</v>
      </c>
      <c r="V4254" s="361">
        <v>0</v>
      </c>
    </row>
    <row r="4255" spans="1:22" ht="16" hidden="1" customHeight="1" outlineLevel="1">
      <c r="A4255" s="65">
        <v>4246</v>
      </c>
      <c r="B4255" s="117">
        <v>1</v>
      </c>
      <c r="C4255" s="325">
        <v>1.2813646114970438E-4</v>
      </c>
      <c r="D4255" s="326">
        <v>1.3245780660876383E-4</v>
      </c>
      <c r="E4255" s="327">
        <v>1.3160731816600396E-4</v>
      </c>
      <c r="F4255" s="332">
        <v>3.7515287479647898E-4</v>
      </c>
      <c r="G4255" s="326">
        <v>0</v>
      </c>
      <c r="H4255" s="327">
        <v>0</v>
      </c>
      <c r="I4255" s="332">
        <v>0</v>
      </c>
      <c r="J4255" s="326">
        <v>0</v>
      </c>
      <c r="K4255" s="327">
        <v>0</v>
      </c>
      <c r="L4255" s="336">
        <v>3.7594868300476983E-5</v>
      </c>
      <c r="M4255" s="337">
        <v>1.1415525114155251E-4</v>
      </c>
      <c r="N4255" s="345">
        <v>0</v>
      </c>
      <c r="O4255" s="346">
        <v>0</v>
      </c>
      <c r="P4255" s="347">
        <v>0</v>
      </c>
      <c r="Q4255" s="348">
        <v>3.5366931918656058E-2</v>
      </c>
      <c r="R4255" s="346">
        <v>0.10024849949875245</v>
      </c>
      <c r="S4255" s="347">
        <v>6.582662251329309E-2</v>
      </c>
      <c r="T4255" s="349">
        <v>0.30791258095181989</v>
      </c>
      <c r="U4255" s="349">
        <v>0.70443000469848738</v>
      </c>
      <c r="V4255" s="361">
        <v>0</v>
      </c>
    </row>
    <row r="4256" spans="1:22" ht="16" hidden="1" customHeight="1" outlineLevel="1">
      <c r="A4256" s="65">
        <v>4247</v>
      </c>
      <c r="B4256" s="117">
        <v>1</v>
      </c>
      <c r="C4256" s="325">
        <v>1.2182370441777905E-4</v>
      </c>
      <c r="D4256" s="326">
        <v>1.2505043477287084E-4</v>
      </c>
      <c r="E4256" s="327">
        <v>1.2237080653128786E-4</v>
      </c>
      <c r="F4256" s="332">
        <v>2.4760089736567618E-4</v>
      </c>
      <c r="G4256" s="326">
        <v>0</v>
      </c>
      <c r="H4256" s="327">
        <v>0</v>
      </c>
      <c r="I4256" s="332">
        <v>0</v>
      </c>
      <c r="J4256" s="326">
        <v>0</v>
      </c>
      <c r="K4256" s="327">
        <v>0</v>
      </c>
      <c r="L4256" s="336">
        <v>2.3496792687798115E-5</v>
      </c>
      <c r="M4256" s="337">
        <v>1.1415525114155251E-4</v>
      </c>
      <c r="N4256" s="345">
        <v>0</v>
      </c>
      <c r="O4256" s="346">
        <v>0</v>
      </c>
      <c r="P4256" s="347">
        <v>0</v>
      </c>
      <c r="Q4256" s="348">
        <v>3.5366931918656058E-2</v>
      </c>
      <c r="R4256" s="346">
        <v>8.9004627108953321E-2</v>
      </c>
      <c r="S4256" s="347">
        <v>5.8315436507098715E-2</v>
      </c>
      <c r="T4256" s="349">
        <v>0.22869973971251598</v>
      </c>
      <c r="U4256" s="349">
        <v>0.60754508565361243</v>
      </c>
      <c r="V4256" s="361">
        <v>0</v>
      </c>
    </row>
    <row r="4257" spans="1:22" ht="16" hidden="1" customHeight="1" outlineLevel="1">
      <c r="A4257" s="65">
        <v>4248</v>
      </c>
      <c r="B4257" s="117">
        <v>1</v>
      </c>
      <c r="C4257" s="325">
        <v>1.1159203830870797E-4</v>
      </c>
      <c r="D4257" s="326">
        <v>1.1406574950442058E-4</v>
      </c>
      <c r="E4257" s="327">
        <v>1.1157757945251849E-4</v>
      </c>
      <c r="F4257" s="332">
        <v>0</v>
      </c>
      <c r="G4257" s="326">
        <v>0</v>
      </c>
      <c r="H4257" s="327">
        <v>0</v>
      </c>
      <c r="I4257" s="332">
        <v>0</v>
      </c>
      <c r="J4257" s="326">
        <v>0</v>
      </c>
      <c r="K4257" s="327">
        <v>0</v>
      </c>
      <c r="L4257" s="336">
        <v>9.3987170751192458E-6</v>
      </c>
      <c r="M4257" s="337">
        <v>1.1415525114155251E-4</v>
      </c>
      <c r="N4257" s="345">
        <v>0</v>
      </c>
      <c r="O4257" s="346">
        <v>0</v>
      </c>
      <c r="P4257" s="347">
        <v>0</v>
      </c>
      <c r="Q4257" s="348">
        <v>2.6525198938992044E-2</v>
      </c>
      <c r="R4257" s="346">
        <v>8.3170413497344789E-2</v>
      </c>
      <c r="S4257" s="347">
        <v>4.2343791748026452E-2</v>
      </c>
      <c r="T4257" s="349">
        <v>0.18134320317329231</v>
      </c>
      <c r="U4257" s="349">
        <v>0.54416701994981498</v>
      </c>
      <c r="V4257" s="361">
        <v>0</v>
      </c>
    </row>
    <row r="4258" spans="1:22" ht="16" hidden="1" customHeight="1" outlineLevel="1">
      <c r="A4258" s="65">
        <v>4249</v>
      </c>
      <c r="B4258" s="117">
        <v>1</v>
      </c>
      <c r="C4258" s="325">
        <v>1.0294168650971324E-4</v>
      </c>
      <c r="D4258" s="326">
        <v>1.0220617779866013E-4</v>
      </c>
      <c r="E4258" s="327">
        <v>1.0087516077465222E-4</v>
      </c>
      <c r="F4258" s="332">
        <v>0</v>
      </c>
      <c r="G4258" s="326">
        <v>0</v>
      </c>
      <c r="H4258" s="327">
        <v>0</v>
      </c>
      <c r="I4258" s="332">
        <v>0</v>
      </c>
      <c r="J4258" s="326">
        <v>0</v>
      </c>
      <c r="K4258" s="327">
        <v>0</v>
      </c>
      <c r="L4258" s="336">
        <v>5.8741981719495289E-6</v>
      </c>
      <c r="M4258" s="337">
        <v>1.1415525114155251E-4</v>
      </c>
      <c r="N4258" s="345">
        <v>0</v>
      </c>
      <c r="O4258" s="346">
        <v>0</v>
      </c>
      <c r="P4258" s="347">
        <v>0</v>
      </c>
      <c r="Q4258" s="348">
        <v>8.8417329796640146E-3</v>
      </c>
      <c r="R4258" s="346">
        <v>9.1621082326251518E-2</v>
      </c>
      <c r="S4258" s="347">
        <v>4.3925912992499011E-2</v>
      </c>
      <c r="T4258" s="349">
        <v>9.7185502696961051E-2</v>
      </c>
      <c r="U4258" s="349">
        <v>0.44197603028787785</v>
      </c>
      <c r="V4258" s="361">
        <v>0</v>
      </c>
    </row>
    <row r="4259" spans="1:22" ht="16" hidden="1" customHeight="1" outlineLevel="1">
      <c r="A4259" s="65">
        <v>4250</v>
      </c>
      <c r="B4259" s="117">
        <v>1</v>
      </c>
      <c r="C4259" s="325">
        <v>9.5503884023583378E-5</v>
      </c>
      <c r="D4259" s="326">
        <v>9.5537598954273511E-5</v>
      </c>
      <c r="E4259" s="327">
        <v>9.355859818760183E-5</v>
      </c>
      <c r="F4259" s="332">
        <v>0</v>
      </c>
      <c r="G4259" s="326">
        <v>0</v>
      </c>
      <c r="H4259" s="327">
        <v>0</v>
      </c>
      <c r="I4259" s="332">
        <v>0</v>
      </c>
      <c r="J4259" s="326">
        <v>0</v>
      </c>
      <c r="K4259" s="327">
        <v>0</v>
      </c>
      <c r="L4259" s="336">
        <v>2.3496792687798115E-6</v>
      </c>
      <c r="M4259" s="337">
        <v>1.1415525114155251E-4</v>
      </c>
      <c r="N4259" s="345">
        <v>0</v>
      </c>
      <c r="O4259" s="346">
        <v>0</v>
      </c>
      <c r="P4259" s="347">
        <v>0</v>
      </c>
      <c r="Q4259" s="348">
        <v>2.6525198938992044E-2</v>
      </c>
      <c r="R4259" s="346">
        <v>9.5368968488438774E-2</v>
      </c>
      <c r="S4259" s="347">
        <v>4.8355852477022156E-2</v>
      </c>
      <c r="T4259" s="349">
        <v>4.7546723432955511E-2</v>
      </c>
      <c r="U4259" s="349">
        <v>0.3897996692201004</v>
      </c>
      <c r="V4259" s="361">
        <v>0</v>
      </c>
    </row>
    <row r="4260" spans="1:22" ht="16" hidden="1" customHeight="1" outlineLevel="1">
      <c r="A4260" s="65">
        <v>4251</v>
      </c>
      <c r="B4260" s="117">
        <v>1</v>
      </c>
      <c r="C4260" s="325">
        <v>9.2034992948119459E-5</v>
      </c>
      <c r="D4260" s="326">
        <v>9.242689162161504E-5</v>
      </c>
      <c r="E4260" s="327">
        <v>8.9225740201653552E-5</v>
      </c>
      <c r="F4260" s="332">
        <v>0</v>
      </c>
      <c r="G4260" s="326">
        <v>0</v>
      </c>
      <c r="H4260" s="327">
        <v>0</v>
      </c>
      <c r="I4260" s="332">
        <v>0</v>
      </c>
      <c r="J4260" s="326">
        <v>0</v>
      </c>
      <c r="K4260" s="327">
        <v>0</v>
      </c>
      <c r="L4260" s="336">
        <v>1.1748396343899057E-6</v>
      </c>
      <c r="M4260" s="337">
        <v>1.1415525114155251E-4</v>
      </c>
      <c r="N4260" s="345">
        <v>0</v>
      </c>
      <c r="O4260" s="346">
        <v>0</v>
      </c>
      <c r="P4260" s="347">
        <v>0</v>
      </c>
      <c r="Q4260" s="348">
        <v>2.6525198938992044E-2</v>
      </c>
      <c r="R4260" s="346">
        <v>9.266746610612453E-2</v>
      </c>
      <c r="S4260" s="347">
        <v>3.4874103725469036E-2</v>
      </c>
      <c r="T4260" s="349">
        <v>4.6215415176832753E-2</v>
      </c>
      <c r="U4260" s="349">
        <v>0.35029892129308243</v>
      </c>
      <c r="V4260" s="361">
        <v>0</v>
      </c>
    </row>
    <row r="4261" spans="1:22" ht="16" hidden="1" customHeight="1" outlineLevel="1">
      <c r="A4261" s="65">
        <v>4252</v>
      </c>
      <c r="B4261" s="117">
        <v>1</v>
      </c>
      <c r="C4261" s="325">
        <v>8.9247379579368271E-5</v>
      </c>
      <c r="D4261" s="326">
        <v>8.9879999993000906E-5</v>
      </c>
      <c r="E4261" s="327">
        <v>8.764307950019938E-5</v>
      </c>
      <c r="F4261" s="332">
        <v>0</v>
      </c>
      <c r="G4261" s="326">
        <v>0</v>
      </c>
      <c r="H4261" s="327">
        <v>0</v>
      </c>
      <c r="I4261" s="332">
        <v>0</v>
      </c>
      <c r="J4261" s="326">
        <v>0</v>
      </c>
      <c r="K4261" s="327">
        <v>0</v>
      </c>
      <c r="L4261" s="336">
        <v>1.409807561267887E-5</v>
      </c>
      <c r="M4261" s="337">
        <v>1.1415525114155251E-4</v>
      </c>
      <c r="N4261" s="345">
        <v>0</v>
      </c>
      <c r="O4261" s="346">
        <v>0</v>
      </c>
      <c r="P4261" s="347">
        <v>0</v>
      </c>
      <c r="Q4261" s="348">
        <v>4.4208664898320073E-2</v>
      </c>
      <c r="R4261" s="346">
        <v>8.928961057099398E-2</v>
      </c>
      <c r="S4261" s="347">
        <v>3.3649904713527932E-2</v>
      </c>
      <c r="T4261" s="349">
        <v>4.4123359345782709E-2</v>
      </c>
      <c r="U4261" s="349">
        <v>0.34057112516180182</v>
      </c>
      <c r="V4261" s="361">
        <v>0</v>
      </c>
    </row>
    <row r="4262" spans="1:22" ht="16" hidden="1" customHeight="1" outlineLevel="1">
      <c r="A4262" s="65">
        <v>4253</v>
      </c>
      <c r="B4262" s="117">
        <v>1</v>
      </c>
      <c r="C4262" s="325">
        <v>8.8978618649197193E-5</v>
      </c>
      <c r="D4262" s="326">
        <v>9.0035535359633836E-5</v>
      </c>
      <c r="E4262" s="327">
        <v>8.6644187090265202E-5</v>
      </c>
      <c r="F4262" s="332">
        <v>0</v>
      </c>
      <c r="G4262" s="326">
        <v>0</v>
      </c>
      <c r="H4262" s="327">
        <v>0</v>
      </c>
      <c r="I4262" s="332">
        <v>0</v>
      </c>
      <c r="J4262" s="326">
        <v>0</v>
      </c>
      <c r="K4262" s="327">
        <v>0</v>
      </c>
      <c r="L4262" s="336">
        <v>3.7594868300476983E-5</v>
      </c>
      <c r="M4262" s="337">
        <v>1.1415525114155251E-4</v>
      </c>
      <c r="N4262" s="345">
        <v>1.429007976433657E-4</v>
      </c>
      <c r="O4262" s="346">
        <v>4.2073303299866002E-4</v>
      </c>
      <c r="P4262" s="347">
        <v>1.1219380368073179E-3</v>
      </c>
      <c r="Q4262" s="348">
        <v>3.5366931918656058E-2</v>
      </c>
      <c r="R4262" s="346">
        <v>9.3782324699960354E-2</v>
      </c>
      <c r="S4262" s="347">
        <v>4.3417558445620827E-2</v>
      </c>
      <c r="T4262" s="349">
        <v>4.6785975858028218E-2</v>
      </c>
      <c r="U4262" s="349">
        <v>0.34204503366654132</v>
      </c>
      <c r="V4262" s="361">
        <v>0</v>
      </c>
    </row>
    <row r="4263" spans="1:22" ht="16" hidden="1" customHeight="1" outlineLevel="1">
      <c r="A4263" s="65">
        <v>4254</v>
      </c>
      <c r="B4263" s="117">
        <v>1</v>
      </c>
      <c r="C4263" s="325">
        <v>8.7253548492750269E-5</v>
      </c>
      <c r="D4263" s="326">
        <v>8.776083062262732E-5</v>
      </c>
      <c r="E4263" s="327">
        <v>8.3167522598546223E-5</v>
      </c>
      <c r="F4263" s="332">
        <v>0</v>
      </c>
      <c r="G4263" s="326">
        <v>0</v>
      </c>
      <c r="H4263" s="327">
        <v>0</v>
      </c>
      <c r="I4263" s="332">
        <v>0</v>
      </c>
      <c r="J4263" s="326">
        <v>0</v>
      </c>
      <c r="K4263" s="327">
        <v>0</v>
      </c>
      <c r="L4263" s="336">
        <v>9.3987170751192462E-5</v>
      </c>
      <c r="M4263" s="337">
        <v>1.1415525114155251E-4</v>
      </c>
      <c r="N4263" s="345">
        <v>1.5147484550196766E-2</v>
      </c>
      <c r="O4263" s="346">
        <v>2.4390909304188132E-2</v>
      </c>
      <c r="P4263" s="347">
        <v>2.5014265030771095E-2</v>
      </c>
      <c r="Q4263" s="348">
        <v>3.5366931918656058E-2</v>
      </c>
      <c r="R4263" s="346">
        <v>9.6579222852338789E-2</v>
      </c>
      <c r="S4263" s="347">
        <v>5.9155774923072481E-2</v>
      </c>
      <c r="T4263" s="349">
        <v>5.058971373266466E-2</v>
      </c>
      <c r="U4263" s="349">
        <v>0.3527554354676482</v>
      </c>
      <c r="V4263" s="361">
        <v>6.7988057054729614E-2</v>
      </c>
    </row>
    <row r="4264" spans="1:22" ht="16" hidden="1" customHeight="1" outlineLevel="1">
      <c r="A4264" s="65">
        <v>4255</v>
      </c>
      <c r="B4264" s="117">
        <v>1</v>
      </c>
      <c r="C4264" s="325">
        <v>8.9222378562608162E-5</v>
      </c>
      <c r="D4264" s="326">
        <v>9.0327164172070569E-5</v>
      </c>
      <c r="E4264" s="327">
        <v>8.650148817456031E-5</v>
      </c>
      <c r="F4264" s="332">
        <v>0</v>
      </c>
      <c r="G4264" s="326">
        <v>0</v>
      </c>
      <c r="H4264" s="327">
        <v>0</v>
      </c>
      <c r="I4264" s="332">
        <v>0</v>
      </c>
      <c r="J4264" s="326">
        <v>0</v>
      </c>
      <c r="K4264" s="327">
        <v>0</v>
      </c>
      <c r="L4264" s="336">
        <v>1.8210014333043539E-4</v>
      </c>
      <c r="M4264" s="337">
        <v>1.1415525114155251E-4</v>
      </c>
      <c r="N4264" s="345">
        <v>8.5454676990732698E-2</v>
      </c>
      <c r="O4264" s="346">
        <v>0.12910395925999607</v>
      </c>
      <c r="P4264" s="347">
        <v>0.11732830163654094</v>
      </c>
      <c r="Q4264" s="348">
        <v>3.5366931918656058E-2</v>
      </c>
      <c r="R4264" s="346">
        <v>8.4326703188330646E-2</v>
      </c>
      <c r="S4264" s="347">
        <v>4.8521844411569946E-2</v>
      </c>
      <c r="T4264" s="349">
        <v>5.7721722247607986E-2</v>
      </c>
      <c r="U4264" s="349">
        <v>0.36493974577349453</v>
      </c>
      <c r="V4264" s="361">
        <v>0.19668156332116174</v>
      </c>
    </row>
    <row r="4265" spans="1:22" ht="16" hidden="1" customHeight="1" outlineLevel="1">
      <c r="A4265" s="65">
        <v>4256</v>
      </c>
      <c r="B4265" s="117">
        <v>1</v>
      </c>
      <c r="C4265" s="325">
        <v>9.8522756797365501E-5</v>
      </c>
      <c r="D4265" s="326">
        <v>1.029255288693374E-4</v>
      </c>
      <c r="E4265" s="327">
        <v>9.764497622824168E-5</v>
      </c>
      <c r="F4265" s="332">
        <v>0</v>
      </c>
      <c r="G4265" s="326">
        <v>0</v>
      </c>
      <c r="H4265" s="327">
        <v>0</v>
      </c>
      <c r="I4265" s="332">
        <v>0</v>
      </c>
      <c r="J4265" s="326">
        <v>0</v>
      </c>
      <c r="K4265" s="327">
        <v>0</v>
      </c>
      <c r="L4265" s="336">
        <v>1.5860335064263727E-4</v>
      </c>
      <c r="M4265" s="337">
        <v>1.1415525114155251E-4</v>
      </c>
      <c r="N4265" s="345">
        <v>0.2262119626694479</v>
      </c>
      <c r="O4265" s="346">
        <v>0.26718392269569874</v>
      </c>
      <c r="P4265" s="347">
        <v>0.25588688920840957</v>
      </c>
      <c r="Q4265" s="348">
        <v>2.6525198938992044E-2</v>
      </c>
      <c r="R4265" s="346">
        <v>8.4380538883175579E-2</v>
      </c>
      <c r="S4265" s="347">
        <v>3.5947870423063404E-2</v>
      </c>
      <c r="T4265" s="349">
        <v>7.2271019618092375E-2</v>
      </c>
      <c r="U4265" s="349">
        <v>0.41603524060446312</v>
      </c>
      <c r="V4265" s="361">
        <v>0.31941476772885535</v>
      </c>
    </row>
    <row r="4266" spans="1:22" ht="16" hidden="1" customHeight="1" outlineLevel="1">
      <c r="A4266" s="65">
        <v>4257</v>
      </c>
      <c r="B4266" s="117">
        <v>1</v>
      </c>
      <c r="C4266" s="325">
        <v>1.0783563554050289E-4</v>
      </c>
      <c r="D4266" s="326">
        <v>1.1453235560431935E-4</v>
      </c>
      <c r="E4266" s="327">
        <v>1.0947601360304657E-4</v>
      </c>
      <c r="F4266" s="332">
        <v>0</v>
      </c>
      <c r="G4266" s="326">
        <v>0</v>
      </c>
      <c r="H4266" s="327">
        <v>0</v>
      </c>
      <c r="I4266" s="332">
        <v>0</v>
      </c>
      <c r="J4266" s="326">
        <v>0</v>
      </c>
      <c r="K4266" s="327">
        <v>0</v>
      </c>
      <c r="L4266" s="336">
        <v>1.4685495429873823E-4</v>
      </c>
      <c r="M4266" s="337">
        <v>1.1415525114155251E-4</v>
      </c>
      <c r="N4266" s="345">
        <v>0.37854421295727581</v>
      </c>
      <c r="O4266" s="346">
        <v>0.40319137735996419</v>
      </c>
      <c r="P4266" s="347">
        <v>0.40027625244498816</v>
      </c>
      <c r="Q4266" s="348">
        <v>2.6525198938992044E-2</v>
      </c>
      <c r="R4266" s="346">
        <v>0.10571890536584715</v>
      </c>
      <c r="S4266" s="347">
        <v>5.2318935398304074E-2</v>
      </c>
      <c r="T4266" s="349">
        <v>0.10184508159339069</v>
      </c>
      <c r="U4266" s="349">
        <v>0.46418291842595266</v>
      </c>
      <c r="V4266" s="361">
        <v>0.43924683891467053</v>
      </c>
    </row>
    <row r="4267" spans="1:22" ht="16" hidden="1" customHeight="1" outlineLevel="1">
      <c r="A4267" s="65">
        <v>4258</v>
      </c>
      <c r="B4267" s="117">
        <v>1</v>
      </c>
      <c r="C4267" s="325">
        <v>1.1504842887579184E-4</v>
      </c>
      <c r="D4267" s="326">
        <v>1.1902343931584503E-4</v>
      </c>
      <c r="E4267" s="327">
        <v>1.1814172957494314E-4</v>
      </c>
      <c r="F4267" s="332">
        <v>2.9261924234125349E-4</v>
      </c>
      <c r="G4267" s="326">
        <v>0</v>
      </c>
      <c r="H4267" s="327">
        <v>0</v>
      </c>
      <c r="I4267" s="332">
        <v>0</v>
      </c>
      <c r="J4267" s="326">
        <v>0</v>
      </c>
      <c r="K4267" s="327">
        <v>0</v>
      </c>
      <c r="L4267" s="336">
        <v>1.644775488145868E-4</v>
      </c>
      <c r="M4267" s="337">
        <v>1.1415525114155251E-4</v>
      </c>
      <c r="N4267" s="345">
        <v>0.49758057739419942</v>
      </c>
      <c r="O4267" s="346">
        <v>0.49341965171676766</v>
      </c>
      <c r="P4267" s="347">
        <v>0.52091234504954265</v>
      </c>
      <c r="Q4267" s="348">
        <v>1.7683465959328029E-2</v>
      </c>
      <c r="R4267" s="346">
        <v>0.13840186292995035</v>
      </c>
      <c r="S4267" s="347">
        <v>7.7949299558759469E-2</v>
      </c>
      <c r="T4267" s="349">
        <v>0.10669484738355216</v>
      </c>
      <c r="U4267" s="349">
        <v>0.53217923077793394</v>
      </c>
      <c r="V4267" s="361">
        <v>0.53212127482034266</v>
      </c>
    </row>
    <row r="4268" spans="1:22" ht="16" hidden="1" customHeight="1" outlineLevel="1">
      <c r="A4268" s="65">
        <v>4259</v>
      </c>
      <c r="B4268" s="117">
        <v>1</v>
      </c>
      <c r="C4268" s="325">
        <v>1.1804230063281386E-4</v>
      </c>
      <c r="D4268" s="326">
        <v>1.2001497727812991E-4</v>
      </c>
      <c r="E4268" s="327">
        <v>1.2036004908271904E-4</v>
      </c>
      <c r="F4268" s="332">
        <v>4.0516510478019719E-4</v>
      </c>
      <c r="G4268" s="326">
        <v>2.2056789815131411E-4</v>
      </c>
      <c r="H4268" s="327">
        <v>0</v>
      </c>
      <c r="I4268" s="332">
        <v>0</v>
      </c>
      <c r="J4268" s="326">
        <v>0</v>
      </c>
      <c r="K4268" s="327">
        <v>0</v>
      </c>
      <c r="L4268" s="336">
        <v>1.8797434150238492E-4</v>
      </c>
      <c r="M4268" s="337">
        <v>1.1415525114155251E-4</v>
      </c>
      <c r="N4268" s="345">
        <v>0.57789082566977101</v>
      </c>
      <c r="O4268" s="346">
        <v>0.53678969792980269</v>
      </c>
      <c r="P4268" s="347">
        <v>0.60410532155523178</v>
      </c>
      <c r="Q4268" s="348">
        <v>8.8417329796640146E-3</v>
      </c>
      <c r="R4268" s="346">
        <v>0.18461220807473636</v>
      </c>
      <c r="S4268" s="347">
        <v>0.1027133869398052</v>
      </c>
      <c r="T4268" s="349">
        <v>0.16289507448130558</v>
      </c>
      <c r="U4268" s="349">
        <v>0.57010780963322971</v>
      </c>
      <c r="V4268" s="361">
        <v>0.58960951998020483</v>
      </c>
    </row>
    <row r="4269" spans="1:22" ht="16" hidden="1" customHeight="1" outlineLevel="1">
      <c r="A4269" s="65">
        <v>4260</v>
      </c>
      <c r="B4269" s="117">
        <v>1</v>
      </c>
      <c r="C4269" s="325">
        <v>1.171547645378303E-4</v>
      </c>
      <c r="D4269" s="326">
        <v>1.2032604801139576E-4</v>
      </c>
      <c r="E4269" s="327">
        <v>1.1945196507368798E-4</v>
      </c>
      <c r="F4269" s="332">
        <v>4.8019567973949298E-4</v>
      </c>
      <c r="G4269" s="326">
        <v>2.485765201387826E-4</v>
      </c>
      <c r="H4269" s="327">
        <v>0</v>
      </c>
      <c r="I4269" s="332">
        <v>0</v>
      </c>
      <c r="J4269" s="326">
        <v>0</v>
      </c>
      <c r="K4269" s="327">
        <v>0</v>
      </c>
      <c r="L4269" s="336">
        <v>2.0677177565262342E-4</v>
      </c>
      <c r="M4269" s="337">
        <v>1.1415525114155251E-4</v>
      </c>
      <c r="N4269" s="345">
        <v>0.61904625539106028</v>
      </c>
      <c r="O4269" s="346">
        <v>0.57218324926593767</v>
      </c>
      <c r="P4269" s="347">
        <v>0.60349007706586222</v>
      </c>
      <c r="Q4269" s="348">
        <v>8.8417329796640146E-3</v>
      </c>
      <c r="R4269" s="346">
        <v>0.21664903849441028</v>
      </c>
      <c r="S4269" s="347">
        <v>0.15401561324435292</v>
      </c>
      <c r="T4269" s="349">
        <v>0.12447732194747753</v>
      </c>
      <c r="U4269" s="349">
        <v>0.52009318103907021</v>
      </c>
      <c r="V4269" s="361">
        <v>0.61424624868284372</v>
      </c>
    </row>
    <row r="4270" spans="1:22" ht="16" hidden="1" customHeight="1" outlineLevel="1">
      <c r="A4270" s="65">
        <v>4261</v>
      </c>
      <c r="B4270" s="117">
        <v>1</v>
      </c>
      <c r="C4270" s="325">
        <v>1.1021073213271242E-4</v>
      </c>
      <c r="D4270" s="326">
        <v>1.2131758597368066E-4</v>
      </c>
      <c r="E4270" s="327">
        <v>1.1846604529245422E-4</v>
      </c>
      <c r="F4270" s="332">
        <v>5.8523848468250721E-4</v>
      </c>
      <c r="G4270" s="326">
        <v>3.0517727707179168E-4</v>
      </c>
      <c r="H4270" s="327">
        <v>0</v>
      </c>
      <c r="I4270" s="332">
        <v>0</v>
      </c>
      <c r="J4270" s="326">
        <v>0</v>
      </c>
      <c r="K4270" s="327">
        <v>0</v>
      </c>
      <c r="L4270" s="336">
        <v>1.8797434150238492E-4</v>
      </c>
      <c r="M4270" s="337">
        <v>1.1415525114155251E-4</v>
      </c>
      <c r="N4270" s="345">
        <v>0.63090702159545964</v>
      </c>
      <c r="O4270" s="346">
        <v>0.58703151962460443</v>
      </c>
      <c r="P4270" s="347">
        <v>0.63043960002636057</v>
      </c>
      <c r="Q4270" s="348">
        <v>1.7683465959328029E-2</v>
      </c>
      <c r="R4270" s="346">
        <v>0.25638745724159578</v>
      </c>
      <c r="S4270" s="347">
        <v>0.19958070508516249</v>
      </c>
      <c r="T4270" s="349">
        <v>0.10574391291489305</v>
      </c>
      <c r="U4270" s="349">
        <v>0.42291348029324727</v>
      </c>
      <c r="V4270" s="361">
        <v>0.62302599395958191</v>
      </c>
    </row>
    <row r="4271" spans="1:22" ht="16" hidden="1" customHeight="1" outlineLevel="1">
      <c r="A4271" s="65">
        <v>4262</v>
      </c>
      <c r="B4271" s="117">
        <v>1</v>
      </c>
      <c r="C4271" s="325">
        <v>1.0586055521645496E-4</v>
      </c>
      <c r="D4271" s="326">
        <v>1.1587384814152832E-4</v>
      </c>
      <c r="E4271" s="327">
        <v>1.1296565072346598E-4</v>
      </c>
      <c r="F4271" s="332">
        <v>6.3025682965808457E-4</v>
      </c>
      <c r="G4271" s="326">
        <v>2.8533783649733487E-4</v>
      </c>
      <c r="H4271" s="327">
        <v>3.527301312156082E-4</v>
      </c>
      <c r="I4271" s="332">
        <v>0</v>
      </c>
      <c r="J4271" s="326">
        <v>0</v>
      </c>
      <c r="K4271" s="327">
        <v>0</v>
      </c>
      <c r="L4271" s="336">
        <v>1.9032402077116473E-4</v>
      </c>
      <c r="M4271" s="337">
        <v>1.1415525114155251E-4</v>
      </c>
      <c r="N4271" s="345">
        <v>0.62061816416513726</v>
      </c>
      <c r="O4271" s="346">
        <v>0.5766452492014762</v>
      </c>
      <c r="P4271" s="347">
        <v>0.60498916552832405</v>
      </c>
      <c r="Q4271" s="348">
        <v>1.7683465959328029E-2</v>
      </c>
      <c r="R4271" s="346">
        <v>0.25613553182226589</v>
      </c>
      <c r="S4271" s="347">
        <v>0.22552749349451237</v>
      </c>
      <c r="T4271" s="349">
        <v>6.9132935871517295E-2</v>
      </c>
      <c r="U4271" s="349">
        <v>0.37466754190477508</v>
      </c>
      <c r="V4271" s="361">
        <v>0.56813349957719106</v>
      </c>
    </row>
    <row r="4272" spans="1:22" ht="16" hidden="1" customHeight="1" outlineLevel="1">
      <c r="A4272" s="65">
        <v>4263</v>
      </c>
      <c r="B4272" s="117">
        <v>1</v>
      </c>
      <c r="C4272" s="325">
        <v>1.0322919820245439E-4</v>
      </c>
      <c r="D4272" s="326">
        <v>1.0868033743475559E-4</v>
      </c>
      <c r="E4272" s="327">
        <v>1.0922953365773812E-4</v>
      </c>
      <c r="F4272" s="332">
        <v>6.9028128962552121E-4</v>
      </c>
      <c r="G4272" s="326">
        <v>3.1217943256865884E-4</v>
      </c>
      <c r="H4272" s="327">
        <v>4.232761574587298E-4</v>
      </c>
      <c r="I4272" s="332">
        <v>0</v>
      </c>
      <c r="J4272" s="326">
        <v>0</v>
      </c>
      <c r="K4272" s="327">
        <v>0</v>
      </c>
      <c r="L4272" s="336">
        <v>2.1382081345896285E-4</v>
      </c>
      <c r="M4272" s="337">
        <v>1.1415525114155251E-4</v>
      </c>
      <c r="N4272" s="345">
        <v>0.56903097621588228</v>
      </c>
      <c r="O4272" s="346">
        <v>0.53611880988530236</v>
      </c>
      <c r="P4272" s="347">
        <v>0.53901441298856201</v>
      </c>
      <c r="Q4272" s="348">
        <v>1.7683465959328029E-2</v>
      </c>
      <c r="R4272" s="346">
        <v>0.25561085884683987</v>
      </c>
      <c r="S4272" s="347">
        <v>0.24054986550690108</v>
      </c>
      <c r="T4272" s="349">
        <v>7.2461206511824194E-2</v>
      </c>
      <c r="U4272" s="349">
        <v>0.37358667566796616</v>
      </c>
      <c r="V4272" s="361">
        <v>0.46883839777783431</v>
      </c>
    </row>
    <row r="4273" spans="1:22" ht="16" hidden="1" customHeight="1" outlineLevel="1">
      <c r="A4273" s="65">
        <v>4264</v>
      </c>
      <c r="B4273" s="117">
        <v>1</v>
      </c>
      <c r="C4273" s="325">
        <v>1.0394797743430728E-4</v>
      </c>
      <c r="D4273" s="326">
        <v>1.0768879947247069E-4</v>
      </c>
      <c r="E4273" s="327">
        <v>1.0730958461007243E-4</v>
      </c>
      <c r="F4273" s="332">
        <v>7.2779657710516916E-4</v>
      </c>
      <c r="G4273" s="326">
        <v>3.1451348440094784E-4</v>
      </c>
      <c r="H4273" s="327">
        <v>4.4343216495676445E-4</v>
      </c>
      <c r="I4273" s="332">
        <v>0</v>
      </c>
      <c r="J4273" s="326">
        <v>0</v>
      </c>
      <c r="K4273" s="327">
        <v>0</v>
      </c>
      <c r="L4273" s="336">
        <v>2.2321953053408208E-4</v>
      </c>
      <c r="M4273" s="337">
        <v>1.1415525114155251E-4</v>
      </c>
      <c r="N4273" s="345">
        <v>0.46071217160221106</v>
      </c>
      <c r="O4273" s="346">
        <v>0.42761710198182851</v>
      </c>
      <c r="P4273" s="347">
        <v>0.44865363879476355</v>
      </c>
      <c r="Q4273" s="348">
        <v>1.7683465959328029E-2</v>
      </c>
      <c r="R4273" s="346">
        <v>0.25572999631815496</v>
      </c>
      <c r="S4273" s="347">
        <v>0.2038861506187748</v>
      </c>
      <c r="T4273" s="349">
        <v>7.2651393405556014E-2</v>
      </c>
      <c r="U4273" s="349">
        <v>0.40100137385612039</v>
      </c>
      <c r="V4273" s="361">
        <v>0.39430981221998973</v>
      </c>
    </row>
    <row r="4274" spans="1:22" ht="16" hidden="1" customHeight="1" outlineLevel="1">
      <c r="A4274" s="65">
        <v>4265</v>
      </c>
      <c r="B4274" s="117">
        <v>1</v>
      </c>
      <c r="C4274" s="325">
        <v>1.0461050437844994E-4</v>
      </c>
      <c r="D4274" s="326">
        <v>1.1276314080886984E-4</v>
      </c>
      <c r="E4274" s="327">
        <v>1.0989113772146078E-4</v>
      </c>
      <c r="F4274" s="332">
        <v>7.5030574959295796E-4</v>
      </c>
      <c r="G4274" s="326">
        <v>2.8767188832962387E-4</v>
      </c>
      <c r="H4274" s="327">
        <v>4.4343216495676445E-4</v>
      </c>
      <c r="I4274" s="332">
        <v>0</v>
      </c>
      <c r="J4274" s="326">
        <v>0</v>
      </c>
      <c r="K4274" s="327">
        <v>0</v>
      </c>
      <c r="L4274" s="336">
        <v>2.2321953053408208E-4</v>
      </c>
      <c r="M4274" s="337">
        <v>1.1415525114155251E-4</v>
      </c>
      <c r="N4274" s="345">
        <v>0.33181565212789516</v>
      </c>
      <c r="O4274" s="346">
        <v>0.3236847113341495</v>
      </c>
      <c r="P4274" s="347">
        <v>0.31207782315567179</v>
      </c>
      <c r="Q4274" s="348">
        <v>1.7683465959328029E-2</v>
      </c>
      <c r="R4274" s="346">
        <v>0.22141239926315973</v>
      </c>
      <c r="S4274" s="347">
        <v>0.17066160448485115</v>
      </c>
      <c r="T4274" s="349">
        <v>0.12229017266956156</v>
      </c>
      <c r="U4274" s="349">
        <v>0.46467422126086583</v>
      </c>
      <c r="V4274" s="361">
        <v>0.26090349138022656</v>
      </c>
    </row>
    <row r="4275" spans="1:22" ht="16" hidden="1" customHeight="1" outlineLevel="1">
      <c r="A4275" s="65">
        <v>4266</v>
      </c>
      <c r="B4275" s="117">
        <v>1</v>
      </c>
      <c r="C4275" s="325">
        <v>1.0541053691477315E-4</v>
      </c>
      <c r="D4275" s="326">
        <v>1.1824576248268041E-4</v>
      </c>
      <c r="E4275" s="327">
        <v>1.119927035709327E-4</v>
      </c>
      <c r="F4275" s="332">
        <v>7.7281492208074675E-4</v>
      </c>
      <c r="G4275" s="326">
        <v>3.0167619932335818E-4</v>
      </c>
      <c r="H4275" s="327">
        <v>4.031201499606951E-4</v>
      </c>
      <c r="I4275" s="332">
        <v>0</v>
      </c>
      <c r="J4275" s="326">
        <v>0</v>
      </c>
      <c r="K4275" s="327">
        <v>0</v>
      </c>
      <c r="L4275" s="336">
        <v>1.644775488145868E-4</v>
      </c>
      <c r="M4275" s="337">
        <v>1.1415525114155251E-4</v>
      </c>
      <c r="N4275" s="345">
        <v>0.18905775528217283</v>
      </c>
      <c r="O4275" s="346">
        <v>0.18531581579204251</v>
      </c>
      <c r="P4275" s="347">
        <v>0.16200324006000547</v>
      </c>
      <c r="Q4275" s="348">
        <v>1.7683465959328029E-2</v>
      </c>
      <c r="R4275" s="346">
        <v>0.17780524073440815</v>
      </c>
      <c r="S4275" s="347">
        <v>0.12300603685269083</v>
      </c>
      <c r="T4275" s="349">
        <v>0.12419204160687979</v>
      </c>
      <c r="U4275" s="349">
        <v>0.47941330630826057</v>
      </c>
      <c r="V4275" s="361">
        <v>0.16814357389120665</v>
      </c>
    </row>
    <row r="4276" spans="1:22" ht="16" hidden="1" customHeight="1" outlineLevel="1">
      <c r="A4276" s="65">
        <v>4267</v>
      </c>
      <c r="B4276" s="117">
        <v>1</v>
      </c>
      <c r="C4276" s="325">
        <v>1.076668786773722E-4</v>
      </c>
      <c r="D4276" s="326">
        <v>1.2061767682383249E-4</v>
      </c>
      <c r="E4276" s="327">
        <v>1.1354941901498596E-4</v>
      </c>
      <c r="F4276" s="332">
        <v>7.8031797957667617E-4</v>
      </c>
      <c r="G4276" s="326">
        <v>2.6666542183902256E-4</v>
      </c>
      <c r="H4276" s="327">
        <v>0</v>
      </c>
      <c r="I4276" s="332">
        <v>0</v>
      </c>
      <c r="J4276" s="326">
        <v>0</v>
      </c>
      <c r="K4276" s="327">
        <v>0</v>
      </c>
      <c r="L4276" s="336">
        <v>1.1748396343899057E-4</v>
      </c>
      <c r="M4276" s="337">
        <v>1.1415525114155251E-4</v>
      </c>
      <c r="N4276" s="345">
        <v>5.7303219854989644E-2</v>
      </c>
      <c r="O4276" s="346">
        <v>5.5816249459492491E-2</v>
      </c>
      <c r="P4276" s="347">
        <v>4.6755752158814175E-2</v>
      </c>
      <c r="Q4276" s="348">
        <v>8.8417329796640146E-3</v>
      </c>
      <c r="R4276" s="346">
        <v>0.11888639441629127</v>
      </c>
      <c r="S4276" s="347">
        <v>8.8515793723189157E-2</v>
      </c>
      <c r="T4276" s="349">
        <v>0.15604834630695996</v>
      </c>
      <c r="U4276" s="349">
        <v>0.54446180165076286</v>
      </c>
      <c r="V4276" s="361">
        <v>5.1224851225047337E-2</v>
      </c>
    </row>
    <row r="4277" spans="1:22" ht="16" hidden="1" customHeight="1" outlineLevel="1">
      <c r="A4277" s="65">
        <v>4268</v>
      </c>
      <c r="B4277" s="117">
        <v>1</v>
      </c>
      <c r="C4277" s="325">
        <v>1.0762937715223206E-4</v>
      </c>
      <c r="D4277" s="326">
        <v>1.2162865670694651E-4</v>
      </c>
      <c r="E4277" s="327">
        <v>1.1598827321066944E-4</v>
      </c>
      <c r="F4277" s="332">
        <v>6.5276600214587337E-4</v>
      </c>
      <c r="G4277" s="326">
        <v>2.1181520378023009E-4</v>
      </c>
      <c r="H4277" s="327">
        <v>0</v>
      </c>
      <c r="I4277" s="332">
        <v>0</v>
      </c>
      <c r="J4277" s="326">
        <v>0</v>
      </c>
      <c r="K4277" s="327">
        <v>0</v>
      </c>
      <c r="L4277" s="336">
        <v>8.811297257924293E-5</v>
      </c>
      <c r="M4277" s="337">
        <v>1.1415525114155251E-4</v>
      </c>
      <c r="N4277" s="345">
        <v>7.859543870385113E-3</v>
      </c>
      <c r="O4277" s="346">
        <v>1.8089069182485814E-3</v>
      </c>
      <c r="P4277" s="347">
        <v>3.982054498993963E-3</v>
      </c>
      <c r="Q4277" s="348">
        <v>8.8417329796640146E-3</v>
      </c>
      <c r="R4277" s="346">
        <v>8.422358012493876E-2</v>
      </c>
      <c r="S4277" s="347">
        <v>6.5416823553889863E-2</v>
      </c>
      <c r="T4277" s="349">
        <v>0.23906492542090027</v>
      </c>
      <c r="U4277" s="349">
        <v>0.613538980239553</v>
      </c>
      <c r="V4277" s="361">
        <v>0</v>
      </c>
    </row>
    <row r="4278" spans="1:22" ht="16" hidden="1" customHeight="1" outlineLevel="1">
      <c r="A4278" s="65">
        <v>4269</v>
      </c>
      <c r="B4278" s="117">
        <v>1</v>
      </c>
      <c r="C4278" s="325">
        <v>1.0322294794826437E-4</v>
      </c>
      <c r="D4278" s="326">
        <v>1.260225308143266E-4</v>
      </c>
      <c r="E4278" s="327">
        <v>1.1437966725181439E-4</v>
      </c>
      <c r="F4278" s="332">
        <v>6.4526294464994395E-4</v>
      </c>
      <c r="G4278" s="326">
        <v>0</v>
      </c>
      <c r="H4278" s="327">
        <v>0</v>
      </c>
      <c r="I4278" s="332">
        <v>0</v>
      </c>
      <c r="J4278" s="326">
        <v>0</v>
      </c>
      <c r="K4278" s="327">
        <v>0</v>
      </c>
      <c r="L4278" s="336">
        <v>5.8741981719495287E-5</v>
      </c>
      <c r="M4278" s="337">
        <v>1.1415525114155251E-4</v>
      </c>
      <c r="N4278" s="345">
        <v>0</v>
      </c>
      <c r="O4278" s="346">
        <v>0</v>
      </c>
      <c r="P4278" s="347">
        <v>0</v>
      </c>
      <c r="Q4278" s="348">
        <v>8.8417329796640146E-3</v>
      </c>
      <c r="R4278" s="346">
        <v>6.7542958294421751E-2</v>
      </c>
      <c r="S4278" s="347">
        <v>5.1852078835062834E-2</v>
      </c>
      <c r="T4278" s="349">
        <v>0.20720862072082008</v>
      </c>
      <c r="U4278" s="349">
        <v>0.63034153719358299</v>
      </c>
      <c r="V4278" s="361">
        <v>0</v>
      </c>
    </row>
    <row r="4279" spans="1:22" ht="16" hidden="1" customHeight="1" outlineLevel="1">
      <c r="A4279" s="65">
        <v>4270</v>
      </c>
      <c r="B4279" s="117">
        <v>1</v>
      </c>
      <c r="C4279" s="325">
        <v>1.0376672006279655E-4</v>
      </c>
      <c r="D4279" s="326">
        <v>1.2631415962676334E-4</v>
      </c>
      <c r="E4279" s="327">
        <v>1.1606610898287209E-4</v>
      </c>
      <c r="F4279" s="332">
        <v>0</v>
      </c>
      <c r="G4279" s="326">
        <v>0</v>
      </c>
      <c r="H4279" s="327">
        <v>0</v>
      </c>
      <c r="I4279" s="332">
        <v>0</v>
      </c>
      <c r="J4279" s="326">
        <v>0</v>
      </c>
      <c r="K4279" s="327">
        <v>0</v>
      </c>
      <c r="L4279" s="336">
        <v>3.7594868300476983E-5</v>
      </c>
      <c r="M4279" s="337">
        <v>1.1415525114155251E-4</v>
      </c>
      <c r="N4279" s="345">
        <v>0</v>
      </c>
      <c r="O4279" s="346">
        <v>0</v>
      </c>
      <c r="P4279" s="347">
        <v>0</v>
      </c>
      <c r="Q4279" s="348">
        <v>8.8417329796640146E-3</v>
      </c>
      <c r="R4279" s="346">
        <v>7.8723419389281193E-2</v>
      </c>
      <c r="S4279" s="347">
        <v>5.2801351581746377E-2</v>
      </c>
      <c r="T4279" s="349">
        <v>0.19865021050288811</v>
      </c>
      <c r="U4279" s="349">
        <v>0.64743887584856097</v>
      </c>
      <c r="V4279" s="361">
        <v>0</v>
      </c>
    </row>
    <row r="4280" spans="1:22" ht="16" hidden="1" customHeight="1" outlineLevel="1">
      <c r="A4280" s="65">
        <v>4271</v>
      </c>
      <c r="B4280" s="117">
        <v>1</v>
      </c>
      <c r="C4280" s="325">
        <v>1.000915705990618E-4</v>
      </c>
      <c r="D4280" s="326">
        <v>1.1801245943273102E-4</v>
      </c>
      <c r="E4280" s="327">
        <v>1.0957979463265012E-4</v>
      </c>
      <c r="F4280" s="332">
        <v>0</v>
      </c>
      <c r="G4280" s="326">
        <v>0</v>
      </c>
      <c r="H4280" s="327">
        <v>0</v>
      </c>
      <c r="I4280" s="332">
        <v>0</v>
      </c>
      <c r="J4280" s="326">
        <v>0</v>
      </c>
      <c r="K4280" s="327">
        <v>0</v>
      </c>
      <c r="L4280" s="336">
        <v>2.3496792687798115E-5</v>
      </c>
      <c r="M4280" s="337">
        <v>1.1415525114155251E-4</v>
      </c>
      <c r="N4280" s="345">
        <v>0</v>
      </c>
      <c r="O4280" s="346">
        <v>0</v>
      </c>
      <c r="P4280" s="347">
        <v>0</v>
      </c>
      <c r="Q4280" s="348">
        <v>8.8417329796640146E-3</v>
      </c>
      <c r="R4280" s="346">
        <v>7.7796558136793273E-2</v>
      </c>
      <c r="S4280" s="347">
        <v>5.5924096087054537E-2</v>
      </c>
      <c r="T4280" s="349">
        <v>0.14292545063946424</v>
      </c>
      <c r="U4280" s="349">
        <v>0.58632080318536406</v>
      </c>
      <c r="V4280" s="361">
        <v>0</v>
      </c>
    </row>
    <row r="4281" spans="1:22" ht="16" hidden="1" customHeight="1" outlineLevel="1">
      <c r="A4281" s="65">
        <v>4272</v>
      </c>
      <c r="B4281" s="117">
        <v>1</v>
      </c>
      <c r="C4281" s="325">
        <v>9.3672559545906036E-5</v>
      </c>
      <c r="D4281" s="326">
        <v>1.0885531472221762E-4</v>
      </c>
      <c r="E4281" s="327">
        <v>1.0175729952628241E-4</v>
      </c>
      <c r="F4281" s="332">
        <v>0</v>
      </c>
      <c r="G4281" s="326">
        <v>0</v>
      </c>
      <c r="H4281" s="327">
        <v>0</v>
      </c>
      <c r="I4281" s="332">
        <v>0</v>
      </c>
      <c r="J4281" s="326">
        <v>0</v>
      </c>
      <c r="K4281" s="327">
        <v>0</v>
      </c>
      <c r="L4281" s="336">
        <v>9.3987170751192458E-6</v>
      </c>
      <c r="M4281" s="337">
        <v>1.1415525114155251E-4</v>
      </c>
      <c r="N4281" s="345">
        <v>0</v>
      </c>
      <c r="O4281" s="346">
        <v>0</v>
      </c>
      <c r="P4281" s="347">
        <v>0</v>
      </c>
      <c r="Q4281" s="348">
        <v>8.8417329796640146E-3</v>
      </c>
      <c r="R4281" s="346">
        <v>8.8688301464444869E-2</v>
      </c>
      <c r="S4281" s="347">
        <v>7.0837533768733488E-2</v>
      </c>
      <c r="T4281" s="349">
        <v>0.10298620295578163</v>
      </c>
      <c r="U4281" s="349">
        <v>0.51292015964933813</v>
      </c>
      <c r="V4281" s="361">
        <v>0</v>
      </c>
    </row>
    <row r="4282" spans="1:22" ht="16" hidden="1" customHeight="1" outlineLevel="1">
      <c r="A4282" s="65">
        <v>4273</v>
      </c>
      <c r="B4282" s="117">
        <v>1</v>
      </c>
      <c r="C4282" s="325">
        <v>8.642851493966695E-5</v>
      </c>
      <c r="D4282" s="326">
        <v>9.9348215436780149E-5</v>
      </c>
      <c r="E4282" s="327">
        <v>9.4259120137425798E-5</v>
      </c>
      <c r="F4282" s="332">
        <v>0</v>
      </c>
      <c r="G4282" s="326">
        <v>0</v>
      </c>
      <c r="H4282" s="327">
        <v>0</v>
      </c>
      <c r="I4282" s="332">
        <v>0</v>
      </c>
      <c r="J4282" s="326">
        <v>0</v>
      </c>
      <c r="K4282" s="327">
        <v>0</v>
      </c>
      <c r="L4282" s="336">
        <v>5.8741981719495289E-6</v>
      </c>
      <c r="M4282" s="337">
        <v>1.1415525114155251E-4</v>
      </c>
      <c r="N4282" s="345">
        <v>0</v>
      </c>
      <c r="O4282" s="346">
        <v>0</v>
      </c>
      <c r="P4282" s="347">
        <v>0</v>
      </c>
      <c r="Q4282" s="348">
        <v>1.7683465959328029E-2</v>
      </c>
      <c r="R4282" s="346">
        <v>0.11945034874870206</v>
      </c>
      <c r="S4282" s="347">
        <v>6.8306139777577407E-2</v>
      </c>
      <c r="T4282" s="349">
        <v>5.8862843609998917E-2</v>
      </c>
      <c r="U4282" s="349">
        <v>0.49690368723116907</v>
      </c>
      <c r="V4282" s="361">
        <v>0</v>
      </c>
    </row>
    <row r="4283" spans="1:22" ht="16" hidden="1" customHeight="1" outlineLevel="1">
      <c r="A4283" s="65">
        <v>4274</v>
      </c>
      <c r="B4283" s="117">
        <v>1</v>
      </c>
      <c r="C4283" s="325">
        <v>8.1872079635138658E-5</v>
      </c>
      <c r="D4283" s="326">
        <v>9.3262894217267008E-5</v>
      </c>
      <c r="E4283" s="327">
        <v>8.7033365951278522E-5</v>
      </c>
      <c r="F4283" s="332">
        <v>0</v>
      </c>
      <c r="G4283" s="326">
        <v>0</v>
      </c>
      <c r="H4283" s="327">
        <v>0</v>
      </c>
      <c r="I4283" s="332">
        <v>0</v>
      </c>
      <c r="J4283" s="326">
        <v>0</v>
      </c>
      <c r="K4283" s="327">
        <v>0</v>
      </c>
      <c r="L4283" s="336">
        <v>2.3496792687798115E-6</v>
      </c>
      <c r="M4283" s="337">
        <v>1.1415525114155251E-4</v>
      </c>
      <c r="N4283" s="345">
        <v>0</v>
      </c>
      <c r="O4283" s="346">
        <v>0</v>
      </c>
      <c r="P4283" s="347">
        <v>0</v>
      </c>
      <c r="Q4283" s="348">
        <v>1.7683465959328029E-2</v>
      </c>
      <c r="R4283" s="346">
        <v>0.1381270112769071</v>
      </c>
      <c r="S4283" s="347">
        <v>8.0330261235568828E-2</v>
      </c>
      <c r="T4283" s="349">
        <v>4.811728411415097E-2</v>
      </c>
      <c r="U4283" s="349">
        <v>0.44472732616339156</v>
      </c>
      <c r="V4283" s="361">
        <v>0</v>
      </c>
    </row>
    <row r="4284" spans="1:22" ht="16" hidden="1" customHeight="1" outlineLevel="1">
      <c r="A4284" s="65">
        <v>4275</v>
      </c>
      <c r="B4284" s="117">
        <v>1</v>
      </c>
      <c r="C4284" s="325">
        <v>7.7928169241232834E-5</v>
      </c>
      <c r="D4284" s="326">
        <v>8.8538507455791944E-5</v>
      </c>
      <c r="E4284" s="327">
        <v>8.2077821787708921E-5</v>
      </c>
      <c r="F4284" s="332">
        <v>0</v>
      </c>
      <c r="G4284" s="326">
        <v>0</v>
      </c>
      <c r="H4284" s="327">
        <v>0</v>
      </c>
      <c r="I4284" s="332">
        <v>0</v>
      </c>
      <c r="J4284" s="326">
        <v>0</v>
      </c>
      <c r="K4284" s="327">
        <v>0</v>
      </c>
      <c r="L4284" s="336">
        <v>1.1748396343899057E-6</v>
      </c>
      <c r="M4284" s="337">
        <v>1.1415525114155251E-4</v>
      </c>
      <c r="N4284" s="345">
        <v>0</v>
      </c>
      <c r="O4284" s="346">
        <v>0</v>
      </c>
      <c r="P4284" s="347">
        <v>0</v>
      </c>
      <c r="Q4284" s="348">
        <v>1.7683465959328029E-2</v>
      </c>
      <c r="R4284" s="346">
        <v>0.16149263137384448</v>
      </c>
      <c r="S4284" s="347">
        <v>9.7292676724961571E-2</v>
      </c>
      <c r="T4284" s="349">
        <v>4.136564938667129E-2</v>
      </c>
      <c r="U4284" s="349">
        <v>0.3863605493757083</v>
      </c>
      <c r="V4284" s="361">
        <v>0</v>
      </c>
    </row>
    <row r="4285" spans="1:22" ht="16" hidden="1" customHeight="1" outlineLevel="1">
      <c r="A4285" s="65">
        <v>4276</v>
      </c>
      <c r="B4285" s="117">
        <v>1</v>
      </c>
      <c r="C4285" s="325">
        <v>7.5821833579194377E-5</v>
      </c>
      <c r="D4285" s="326">
        <v>8.6438780006247473E-5</v>
      </c>
      <c r="E4285" s="327">
        <v>7.9055199300505483E-5</v>
      </c>
      <c r="F4285" s="332">
        <v>0</v>
      </c>
      <c r="G4285" s="326">
        <v>0</v>
      </c>
      <c r="H4285" s="327">
        <v>0</v>
      </c>
      <c r="I4285" s="332">
        <v>0</v>
      </c>
      <c r="J4285" s="326">
        <v>0</v>
      </c>
      <c r="K4285" s="327">
        <v>0</v>
      </c>
      <c r="L4285" s="336">
        <v>1.409807561267887E-5</v>
      </c>
      <c r="M4285" s="337">
        <v>1.1415525114155251E-4</v>
      </c>
      <c r="N4285" s="345">
        <v>0</v>
      </c>
      <c r="O4285" s="346">
        <v>0</v>
      </c>
      <c r="P4285" s="347">
        <v>0</v>
      </c>
      <c r="Q4285" s="348">
        <v>1.7683465959328029E-2</v>
      </c>
      <c r="R4285" s="346">
        <v>0.16856715406099709</v>
      </c>
      <c r="S4285" s="347">
        <v>0.10737675470594898</v>
      </c>
      <c r="T4285" s="349">
        <v>3.7847191852632578E-2</v>
      </c>
      <c r="U4285" s="349">
        <v>0.38134926045959405</v>
      </c>
      <c r="V4285" s="361">
        <v>0</v>
      </c>
    </row>
    <row r="4286" spans="1:22" ht="16" hidden="1" customHeight="1" outlineLevel="1">
      <c r="A4286" s="65">
        <v>4277</v>
      </c>
      <c r="B4286" s="117">
        <v>1</v>
      </c>
      <c r="C4286" s="325">
        <v>7.4828043162980388E-5</v>
      </c>
      <c r="D4286" s="326">
        <v>8.4883426339918224E-5</v>
      </c>
      <c r="E4286" s="327">
        <v>7.7835772202663754E-5</v>
      </c>
      <c r="F4286" s="332">
        <v>0</v>
      </c>
      <c r="G4286" s="326">
        <v>0</v>
      </c>
      <c r="H4286" s="327">
        <v>0</v>
      </c>
      <c r="I4286" s="332">
        <v>0</v>
      </c>
      <c r="J4286" s="326">
        <v>0</v>
      </c>
      <c r="K4286" s="327">
        <v>0</v>
      </c>
      <c r="L4286" s="336">
        <v>3.7594868300476983E-5</v>
      </c>
      <c r="M4286" s="337">
        <v>1.1415525114155251E-4</v>
      </c>
      <c r="N4286" s="345">
        <v>1.429007976433657E-4</v>
      </c>
      <c r="O4286" s="346">
        <v>3.1554977474899503E-4</v>
      </c>
      <c r="P4286" s="347">
        <v>9.0685405021524767E-4</v>
      </c>
      <c r="Q4286" s="348">
        <v>2.6525198938992044E-2</v>
      </c>
      <c r="R4286" s="346">
        <v>0.15543238060368816</v>
      </c>
      <c r="S4286" s="347">
        <v>0.10357966371921484</v>
      </c>
      <c r="T4286" s="349">
        <v>4.7356536539223691E-2</v>
      </c>
      <c r="U4286" s="349">
        <v>0.39992050761931147</v>
      </c>
      <c r="V4286" s="361">
        <v>0</v>
      </c>
    </row>
    <row r="4287" spans="1:22" ht="16" hidden="1" customHeight="1" outlineLevel="1">
      <c r="A4287" s="65">
        <v>4278</v>
      </c>
      <c r="B4287" s="117">
        <v>1</v>
      </c>
      <c r="C4287" s="325">
        <v>7.2577951654571356E-5</v>
      </c>
      <c r="D4287" s="326">
        <v>8.2978118098664912E-5</v>
      </c>
      <c r="E4287" s="327">
        <v>7.4670450799755423E-5</v>
      </c>
      <c r="F4287" s="332">
        <v>0</v>
      </c>
      <c r="G4287" s="326">
        <v>0</v>
      </c>
      <c r="H4287" s="327">
        <v>0</v>
      </c>
      <c r="I4287" s="332">
        <v>0</v>
      </c>
      <c r="J4287" s="326">
        <v>0</v>
      </c>
      <c r="K4287" s="327">
        <v>0</v>
      </c>
      <c r="L4287" s="336">
        <v>9.3987170751192462E-5</v>
      </c>
      <c r="M4287" s="337">
        <v>1.1415525114155251E-4</v>
      </c>
      <c r="N4287" s="345">
        <v>1.7148095717203885E-2</v>
      </c>
      <c r="O4287" s="346">
        <v>2.2182060880945167E-2</v>
      </c>
      <c r="P4287" s="347">
        <v>2.7955912662090243E-2</v>
      </c>
      <c r="Q4287" s="348">
        <v>2.6525198938992044E-2</v>
      </c>
      <c r="R4287" s="346">
        <v>0.14333737937527419</v>
      </c>
      <c r="S4287" s="347">
        <v>0.10203904045837923</v>
      </c>
      <c r="T4287" s="349">
        <v>7.2080832724360541E-2</v>
      </c>
      <c r="U4287" s="349">
        <v>0.43765256534064206</v>
      </c>
      <c r="V4287" s="361">
        <v>2.2841843385629404E-2</v>
      </c>
    </row>
    <row r="4288" spans="1:22" ht="16" hidden="1" customHeight="1" outlineLevel="1">
      <c r="A4288" s="65">
        <v>4279</v>
      </c>
      <c r="B4288" s="117">
        <v>1</v>
      </c>
      <c r="C4288" s="325">
        <v>7.2171685132219727E-5</v>
      </c>
      <c r="D4288" s="326">
        <v>8.1364438669848319E-5</v>
      </c>
      <c r="E4288" s="327">
        <v>7.3580749988918134E-5</v>
      </c>
      <c r="F4288" s="332">
        <v>0</v>
      </c>
      <c r="G4288" s="326">
        <v>0</v>
      </c>
      <c r="H4288" s="327">
        <v>0</v>
      </c>
      <c r="I4288" s="332">
        <v>0</v>
      </c>
      <c r="J4288" s="326">
        <v>0</v>
      </c>
      <c r="K4288" s="327">
        <v>0</v>
      </c>
      <c r="L4288" s="336">
        <v>1.8210014333043539E-4</v>
      </c>
      <c r="M4288" s="337">
        <v>1.1415525114155251E-4</v>
      </c>
      <c r="N4288" s="345">
        <v>7.9738645084998061E-2</v>
      </c>
      <c r="O4288" s="346">
        <v>0.13859063122135604</v>
      </c>
      <c r="P4288" s="347">
        <v>0.12410644796123181</v>
      </c>
      <c r="Q4288" s="348">
        <v>1.7683465959328029E-2</v>
      </c>
      <c r="R4288" s="346">
        <v>0.14355440046717424</v>
      </c>
      <c r="S4288" s="347">
        <v>0.1229645388690539</v>
      </c>
      <c r="T4288" s="349">
        <v>5.7626628800742069E-2</v>
      </c>
      <c r="U4288" s="349">
        <v>0.41495437436765414</v>
      </c>
      <c r="V4288" s="361">
        <v>0.15934855949224785</v>
      </c>
    </row>
    <row r="4289" spans="1:22" ht="16" hidden="1" customHeight="1" outlineLevel="1">
      <c r="A4289" s="65">
        <v>4280</v>
      </c>
      <c r="B4289" s="117">
        <v>1</v>
      </c>
      <c r="C4289" s="325">
        <v>7.5884336121094628E-5</v>
      </c>
      <c r="D4289" s="326">
        <v>9.0541025301190829E-5</v>
      </c>
      <c r="E4289" s="327">
        <v>8.0910285204668973E-5</v>
      </c>
      <c r="F4289" s="332">
        <v>0</v>
      </c>
      <c r="G4289" s="326">
        <v>0</v>
      </c>
      <c r="H4289" s="327">
        <v>0</v>
      </c>
      <c r="I4289" s="332">
        <v>0</v>
      </c>
      <c r="J4289" s="326">
        <v>0</v>
      </c>
      <c r="K4289" s="327">
        <v>0</v>
      </c>
      <c r="L4289" s="336">
        <v>1.5860335064263727E-4</v>
      </c>
      <c r="M4289" s="337">
        <v>1.1415525114155251E-4</v>
      </c>
      <c r="N4289" s="345">
        <v>0.20620585099937672</v>
      </c>
      <c r="O4289" s="346">
        <v>0.2988856655825512</v>
      </c>
      <c r="P4289" s="347">
        <v>0.27188413743575407</v>
      </c>
      <c r="Q4289" s="348">
        <v>8.8417329796640146E-3</v>
      </c>
      <c r="R4289" s="346">
        <v>0.1404554324675627</v>
      </c>
      <c r="S4289" s="347">
        <v>0.14646292925452162</v>
      </c>
      <c r="T4289" s="349">
        <v>6.6089945571808154E-2</v>
      </c>
      <c r="U4289" s="349">
        <v>0.41800045194411573</v>
      </c>
      <c r="V4289" s="361">
        <v>0.22574633746772169</v>
      </c>
    </row>
    <row r="4290" spans="1:22" ht="16" hidden="1" customHeight="1" outlineLevel="1">
      <c r="A4290" s="65">
        <v>4281</v>
      </c>
      <c r="B4290" s="117">
        <v>1</v>
      </c>
      <c r="C4290" s="325">
        <v>8.1422061333456848E-5</v>
      </c>
      <c r="D4290" s="326">
        <v>1.0111743023222966E-4</v>
      </c>
      <c r="E4290" s="327">
        <v>8.822684779171936E-5</v>
      </c>
      <c r="F4290" s="332">
        <v>0</v>
      </c>
      <c r="G4290" s="326">
        <v>2.3748977393540956E-4</v>
      </c>
      <c r="H4290" s="327">
        <v>0</v>
      </c>
      <c r="I4290" s="332">
        <v>0</v>
      </c>
      <c r="J4290" s="326">
        <v>0</v>
      </c>
      <c r="K4290" s="327">
        <v>0</v>
      </c>
      <c r="L4290" s="336">
        <v>1.4685495429873823E-4</v>
      </c>
      <c r="M4290" s="337">
        <v>1.1415525114155251E-4</v>
      </c>
      <c r="N4290" s="345">
        <v>0.31666816757769845</v>
      </c>
      <c r="O4290" s="346">
        <v>0.44090538590800799</v>
      </c>
      <c r="P4290" s="347">
        <v>0.40858800234782527</v>
      </c>
      <c r="Q4290" s="348">
        <v>8.8417329796640146E-3</v>
      </c>
      <c r="R4290" s="346">
        <v>0.13610739858439413</v>
      </c>
      <c r="S4290" s="347">
        <v>0.16006917195698556</v>
      </c>
      <c r="T4290" s="349">
        <v>6.0003964972389849E-2</v>
      </c>
      <c r="U4290" s="349">
        <v>0.4092552614826615</v>
      </c>
      <c r="V4290" s="361">
        <v>0.32486584436154342</v>
      </c>
    </row>
    <row r="4291" spans="1:22" ht="16" hidden="1" customHeight="1" outlineLevel="1">
      <c r="A4291" s="65">
        <v>4282</v>
      </c>
      <c r="B4291" s="117">
        <v>1</v>
      </c>
      <c r="C4291" s="325">
        <v>8.6409764177096878E-5</v>
      </c>
      <c r="D4291" s="326">
        <v>1.0582237507287561E-4</v>
      </c>
      <c r="E4291" s="327">
        <v>9.5478547235267527E-5</v>
      </c>
      <c r="F4291" s="332">
        <v>2.3259478237381707E-4</v>
      </c>
      <c r="G4291" s="326">
        <v>3.0517727707179168E-4</v>
      </c>
      <c r="H4291" s="327">
        <v>0</v>
      </c>
      <c r="I4291" s="332">
        <v>0</v>
      </c>
      <c r="J4291" s="326">
        <v>0</v>
      </c>
      <c r="K4291" s="327">
        <v>0</v>
      </c>
      <c r="L4291" s="336">
        <v>1.644775488145868E-4</v>
      </c>
      <c r="M4291" s="337">
        <v>1.1415525114155251E-4</v>
      </c>
      <c r="N4291" s="345">
        <v>0.38954757437581494</v>
      </c>
      <c r="O4291" s="346">
        <v>0.54458488448288189</v>
      </c>
      <c r="P4291" s="347">
        <v>0.51514459812211999</v>
      </c>
      <c r="Q4291" s="348">
        <v>8.8417329796640146E-3</v>
      </c>
      <c r="R4291" s="346">
        <v>0.14666216773738283</v>
      </c>
      <c r="S4291" s="347">
        <v>0.20057147581548296</v>
      </c>
      <c r="T4291" s="349">
        <v>5.2681769563714703E-2</v>
      </c>
      <c r="U4291" s="349">
        <v>0.38999619035406563</v>
      </c>
      <c r="V4291" s="361">
        <v>0.34264673718721655</v>
      </c>
    </row>
    <row r="4292" spans="1:22" ht="16" hidden="1" customHeight="1" outlineLevel="1">
      <c r="A4292" s="65">
        <v>4283</v>
      </c>
      <c r="B4292" s="117">
        <v>1</v>
      </c>
      <c r="C4292" s="325">
        <v>9.0322423300052583E-5</v>
      </c>
      <c r="D4292" s="326">
        <v>1.0667781958935669E-4</v>
      </c>
      <c r="E4292" s="327">
        <v>9.9097910642691398E-5</v>
      </c>
      <c r="F4292" s="332">
        <v>3.3763758731683108E-4</v>
      </c>
      <c r="G4292" s="326">
        <v>2.9525755678456317E-4</v>
      </c>
      <c r="H4292" s="327">
        <v>0</v>
      </c>
      <c r="I4292" s="332">
        <v>0</v>
      </c>
      <c r="J4292" s="326">
        <v>0</v>
      </c>
      <c r="K4292" s="327">
        <v>0</v>
      </c>
      <c r="L4292" s="336">
        <v>1.8797434150238492E-4</v>
      </c>
      <c r="M4292" s="337">
        <v>1.1415525114155251E-4</v>
      </c>
      <c r="N4292" s="345">
        <v>0.4382767463722026</v>
      </c>
      <c r="O4292" s="346">
        <v>0.61534477370595242</v>
      </c>
      <c r="P4292" s="347">
        <v>0.58388042942229335</v>
      </c>
      <c r="Q4292" s="348">
        <v>8.8417329796640146E-3</v>
      </c>
      <c r="R4292" s="346">
        <v>0.14971352350033382</v>
      </c>
      <c r="S4292" s="347">
        <v>0.1948758393353818</v>
      </c>
      <c r="T4292" s="349">
        <v>5.6770787778948874E-2</v>
      </c>
      <c r="U4292" s="349">
        <v>0.40778135297792206</v>
      </c>
      <c r="V4292" s="361">
        <v>0.37767410356084785</v>
      </c>
    </row>
    <row r="4293" spans="1:22" ht="16" hidden="1" customHeight="1" outlineLevel="1">
      <c r="A4293" s="65">
        <v>4284</v>
      </c>
      <c r="B4293" s="117">
        <v>1</v>
      </c>
      <c r="C4293" s="325">
        <v>9.1384966512356847E-5</v>
      </c>
      <c r="D4293" s="326">
        <v>1.0428646332737549E-4</v>
      </c>
      <c r="E4293" s="327">
        <v>1.007194892302469E-4</v>
      </c>
      <c r="F4293" s="332">
        <v>4.3517733476391567E-4</v>
      </c>
      <c r="G4293" s="326">
        <v>2.7658514212625085E-4</v>
      </c>
      <c r="H4293" s="327">
        <v>0</v>
      </c>
      <c r="I4293" s="332">
        <v>0</v>
      </c>
      <c r="J4293" s="326">
        <v>0</v>
      </c>
      <c r="K4293" s="327">
        <v>0</v>
      </c>
      <c r="L4293" s="336">
        <v>2.0677177565262342E-4</v>
      </c>
      <c r="M4293" s="337">
        <v>1.1415525114155251E-4</v>
      </c>
      <c r="N4293" s="345">
        <v>0.46728560829380589</v>
      </c>
      <c r="O4293" s="346">
        <v>0.65179413101623851</v>
      </c>
      <c r="P4293" s="347">
        <v>0.60860408079142125</v>
      </c>
      <c r="Q4293" s="348">
        <v>8.8417329796640146E-3</v>
      </c>
      <c r="R4293" s="346">
        <v>0.16154367619445337</v>
      </c>
      <c r="S4293" s="347">
        <v>0.17359241869217565</v>
      </c>
      <c r="T4293" s="349">
        <v>4.8212377561016886E-2</v>
      </c>
      <c r="U4293" s="349">
        <v>0.36523452747444246</v>
      </c>
      <c r="V4293" s="361">
        <v>0.40051671040258846</v>
      </c>
    </row>
    <row r="4294" spans="1:22" ht="16" hidden="1" customHeight="1" outlineLevel="1">
      <c r="A4294" s="65">
        <v>4285</v>
      </c>
      <c r="B4294" s="117">
        <v>1</v>
      </c>
      <c r="C4294" s="325">
        <v>9.1322463970456595E-5</v>
      </c>
      <c r="D4294" s="326">
        <v>1.0786377675993274E-4</v>
      </c>
      <c r="E4294" s="327">
        <v>1.0042111877013668E-4</v>
      </c>
      <c r="F4294" s="332">
        <v>5.327170822110002E-4</v>
      </c>
      <c r="G4294" s="326">
        <v>0</v>
      </c>
      <c r="H4294" s="327">
        <v>4.3335416120774729E-4</v>
      </c>
      <c r="I4294" s="332">
        <v>0</v>
      </c>
      <c r="J4294" s="326">
        <v>0</v>
      </c>
      <c r="K4294" s="327">
        <v>0</v>
      </c>
      <c r="L4294" s="336">
        <v>1.8797434150238492E-4</v>
      </c>
      <c r="M4294" s="337">
        <v>1.1415525114155251E-4</v>
      </c>
      <c r="N4294" s="345">
        <v>0.45828285804227381</v>
      </c>
      <c r="O4294" s="346">
        <v>0.65106211994172525</v>
      </c>
      <c r="P4294" s="347">
        <v>0.57699124240766464</v>
      </c>
      <c r="Q4294" s="348">
        <v>8.8417329796640146E-3</v>
      </c>
      <c r="R4294" s="346">
        <v>0.19034140828533289</v>
      </c>
      <c r="S4294" s="347">
        <v>0.17481661770411674</v>
      </c>
      <c r="T4294" s="349">
        <v>4.7641816879821414E-2</v>
      </c>
      <c r="U4294" s="349">
        <v>0.33781982928628812</v>
      </c>
      <c r="V4294" s="361">
        <v>0.52319647288251026</v>
      </c>
    </row>
    <row r="4295" spans="1:22" ht="16" hidden="1" customHeight="1" outlineLevel="1">
      <c r="A4295" s="65">
        <v>4286</v>
      </c>
      <c r="B4295" s="117">
        <v>1</v>
      </c>
      <c r="C4295" s="325">
        <v>8.8578602381035587E-5</v>
      </c>
      <c r="D4295" s="326">
        <v>1.0387818298996407E-4</v>
      </c>
      <c r="E4295" s="327">
        <v>9.839738869286743E-5</v>
      </c>
      <c r="F4295" s="332">
        <v>6.3025682965808457E-4</v>
      </c>
      <c r="G4295" s="326">
        <v>2.3223815731275924E-4</v>
      </c>
      <c r="H4295" s="327">
        <v>4.736661762038167E-4</v>
      </c>
      <c r="I4295" s="332">
        <v>0</v>
      </c>
      <c r="J4295" s="326">
        <v>0</v>
      </c>
      <c r="K4295" s="327">
        <v>0</v>
      </c>
      <c r="L4295" s="336">
        <v>1.9032402077116473E-4</v>
      </c>
      <c r="M4295" s="337">
        <v>1.1415525114155251E-4</v>
      </c>
      <c r="N4295" s="345">
        <v>0.49200744628610815</v>
      </c>
      <c r="O4295" s="346">
        <v>0.59434939335140957</v>
      </c>
      <c r="P4295" s="347">
        <v>0.49216462872285155</v>
      </c>
      <c r="Q4295" s="348">
        <v>8.8417329796640146E-3</v>
      </c>
      <c r="R4295" s="346">
        <v>0.22470137972449891</v>
      </c>
      <c r="S4295" s="347">
        <v>0.16907948324037858</v>
      </c>
      <c r="T4295" s="349">
        <v>4.5644854495637287E-2</v>
      </c>
      <c r="U4295" s="349">
        <v>0.33143289243241708</v>
      </c>
      <c r="V4295" s="361">
        <v>0.53842742229737428</v>
      </c>
    </row>
    <row r="4296" spans="1:22" ht="16" hidden="1" customHeight="1" outlineLevel="1">
      <c r="A4296" s="65">
        <v>4287</v>
      </c>
      <c r="B4296" s="117">
        <v>1</v>
      </c>
      <c r="C4296" s="325">
        <v>8.9159876020707924E-5</v>
      </c>
      <c r="D4296" s="326">
        <v>9.734569759138125E-5</v>
      </c>
      <c r="E4296" s="327">
        <v>9.7696866743043448E-5</v>
      </c>
      <c r="F4296" s="332">
        <v>6.5276600214587337E-4</v>
      </c>
      <c r="G4296" s="326">
        <v>3.2851779539468193E-4</v>
      </c>
      <c r="H4296" s="327">
        <v>4.6358817245479954E-4</v>
      </c>
      <c r="I4296" s="332">
        <v>0</v>
      </c>
      <c r="J4296" s="326">
        <v>0</v>
      </c>
      <c r="K4296" s="327">
        <v>0</v>
      </c>
      <c r="L4296" s="336">
        <v>2.1382081345896285E-4</v>
      </c>
      <c r="M4296" s="337">
        <v>1.1415525114155251E-4</v>
      </c>
      <c r="N4296" s="345">
        <v>0.5171579866713405</v>
      </c>
      <c r="O4296" s="346">
        <v>0.50782142523941065</v>
      </c>
      <c r="P4296" s="347">
        <v>0.43774138272177404</v>
      </c>
      <c r="Q4296" s="348">
        <v>8.8417329796640146E-3</v>
      </c>
      <c r="R4296" s="346">
        <v>0.25285526020854959</v>
      </c>
      <c r="S4296" s="347">
        <v>0.18806493817404923</v>
      </c>
      <c r="T4296" s="349">
        <v>4.773691032668733E-2</v>
      </c>
      <c r="U4296" s="349">
        <v>0.32819029372199021</v>
      </c>
      <c r="V4296" s="361">
        <v>0.41716768818395089</v>
      </c>
    </row>
    <row r="4297" spans="1:22" ht="16" hidden="1" customHeight="1" outlineLevel="1">
      <c r="A4297" s="65">
        <v>4288</v>
      </c>
      <c r="B4297" s="117">
        <v>1</v>
      </c>
      <c r="C4297" s="325">
        <v>8.8459847551425108E-5</v>
      </c>
      <c r="D4297" s="326">
        <v>9.9367657357609263E-5</v>
      </c>
      <c r="E4297" s="327">
        <v>9.6931481649717259E-5</v>
      </c>
      <c r="F4297" s="332">
        <v>7.1279046211331E-4</v>
      </c>
      <c r="G4297" s="326">
        <v>3.5419236554986146E-4</v>
      </c>
      <c r="H4297" s="327">
        <v>4.736661762038167E-4</v>
      </c>
      <c r="I4297" s="332">
        <v>0</v>
      </c>
      <c r="J4297" s="326">
        <v>0</v>
      </c>
      <c r="K4297" s="327">
        <v>0</v>
      </c>
      <c r="L4297" s="336">
        <v>2.2321953053408208E-4</v>
      </c>
      <c r="M4297" s="337">
        <v>1.1415525114155251E-4</v>
      </c>
      <c r="N4297" s="345">
        <v>0.40426635653308163</v>
      </c>
      <c r="O4297" s="346">
        <v>0.41636984525387355</v>
      </c>
      <c r="P4297" s="347">
        <v>0.32873832782503654</v>
      </c>
      <c r="Q4297" s="348">
        <v>1.7683465959328029E-2</v>
      </c>
      <c r="R4297" s="346">
        <v>0.2526272901058873</v>
      </c>
      <c r="S4297" s="347">
        <v>0.18106210671473305</v>
      </c>
      <c r="T4297" s="349">
        <v>4.8592751348480526E-2</v>
      </c>
      <c r="U4297" s="349">
        <v>0.34410850557317663</v>
      </c>
      <c r="V4297" s="361">
        <v>0.42832178196596404</v>
      </c>
    </row>
    <row r="4298" spans="1:22" ht="16" hidden="1" customHeight="1" outlineLevel="1">
      <c r="A4298" s="65">
        <v>4289</v>
      </c>
      <c r="B4298" s="117">
        <v>1</v>
      </c>
      <c r="C4298" s="325">
        <v>8.7622313489961741E-5</v>
      </c>
      <c r="D4298" s="326">
        <v>1.0010645034911566E-4</v>
      </c>
      <c r="E4298" s="327">
        <v>9.8423333950268307E-5</v>
      </c>
      <c r="F4298" s="332">
        <v>7.2029351960923975E-4</v>
      </c>
      <c r="G4298" s="326">
        <v>2.7541811621010636E-4</v>
      </c>
      <c r="H4298" s="327">
        <v>5.442122024469382E-4</v>
      </c>
      <c r="I4298" s="332">
        <v>0</v>
      </c>
      <c r="J4298" s="326">
        <v>0</v>
      </c>
      <c r="K4298" s="327">
        <v>0</v>
      </c>
      <c r="L4298" s="336">
        <v>2.2321953053408208E-4</v>
      </c>
      <c r="M4298" s="337">
        <v>1.1415525114155251E-4</v>
      </c>
      <c r="N4298" s="345">
        <v>0.29851976627699095</v>
      </c>
      <c r="O4298" s="346">
        <v>0.32203270085564217</v>
      </c>
      <c r="P4298" s="347">
        <v>0.22576312809735707</v>
      </c>
      <c r="Q4298" s="348">
        <v>1.7683465959328029E-2</v>
      </c>
      <c r="R4298" s="346">
        <v>0.23086196282772142</v>
      </c>
      <c r="S4298" s="347">
        <v>0.15230899804896952</v>
      </c>
      <c r="T4298" s="349">
        <v>7.8452093664376582E-2</v>
      </c>
      <c r="U4298" s="349">
        <v>0.36032149912531086</v>
      </c>
      <c r="V4298" s="361">
        <v>0.29139592845439449</v>
      </c>
    </row>
    <row r="4299" spans="1:22" ht="16" hidden="1" customHeight="1" outlineLevel="1">
      <c r="A4299" s="65">
        <v>4290</v>
      </c>
      <c r="B4299" s="117">
        <v>1</v>
      </c>
      <c r="C4299" s="325">
        <v>9.0222419233012188E-5</v>
      </c>
      <c r="D4299" s="326">
        <v>1.024200389277804E-4</v>
      </c>
      <c r="E4299" s="327">
        <v>9.9668706305510926E-5</v>
      </c>
      <c r="F4299" s="332">
        <v>7.352996346010988E-4</v>
      </c>
      <c r="G4299" s="326">
        <v>1.9664386687035147E-4</v>
      </c>
      <c r="H4299" s="327">
        <v>4.53510168705782E-4</v>
      </c>
      <c r="I4299" s="332">
        <v>0</v>
      </c>
      <c r="J4299" s="326">
        <v>0</v>
      </c>
      <c r="K4299" s="327">
        <v>0</v>
      </c>
      <c r="L4299" s="336">
        <v>1.644775488145868E-4</v>
      </c>
      <c r="M4299" s="337">
        <v>1.1415525114155251E-4</v>
      </c>
      <c r="N4299" s="345">
        <v>0.16347851250401035</v>
      </c>
      <c r="O4299" s="346">
        <v>0.17098826542165713</v>
      </c>
      <c r="P4299" s="347">
        <v>0.12379832776694581</v>
      </c>
      <c r="Q4299" s="348">
        <v>1.7683465959328029E-2</v>
      </c>
      <c r="R4299" s="346">
        <v>0.18848111697978381</v>
      </c>
      <c r="S4299" s="347">
        <v>0.10583613144511336</v>
      </c>
      <c r="T4299" s="349">
        <v>9.9848119209206554E-2</v>
      </c>
      <c r="U4299" s="349">
        <v>0.37938404911994145</v>
      </c>
      <c r="V4299" s="361">
        <v>0.16831153423563122</v>
      </c>
    </row>
    <row r="4300" spans="1:22" ht="16" hidden="1" customHeight="1" outlineLevel="1">
      <c r="A4300" s="65">
        <v>4291</v>
      </c>
      <c r="B4300" s="117">
        <v>1</v>
      </c>
      <c r="C4300" s="325">
        <v>9.3316295057074597E-5</v>
      </c>
      <c r="D4300" s="326">
        <v>1.0533632705214773E-4</v>
      </c>
      <c r="E4300" s="327">
        <v>1.0184810792718552E-4</v>
      </c>
      <c r="F4300" s="332">
        <v>7.2029351960923975E-4</v>
      </c>
      <c r="G4300" s="326">
        <v>0</v>
      </c>
      <c r="H4300" s="327">
        <v>0</v>
      </c>
      <c r="I4300" s="332">
        <v>0</v>
      </c>
      <c r="J4300" s="326">
        <v>0</v>
      </c>
      <c r="K4300" s="327">
        <v>0</v>
      </c>
      <c r="L4300" s="336">
        <v>1.1748396343899057E-4</v>
      </c>
      <c r="M4300" s="337">
        <v>1.1415525114155251E-4</v>
      </c>
      <c r="N4300" s="345">
        <v>5.9589632617283506E-2</v>
      </c>
      <c r="O4300" s="346">
        <v>5.6364181994668132E-2</v>
      </c>
      <c r="P4300" s="347">
        <v>4.6063982095190997E-2</v>
      </c>
      <c r="Q4300" s="348">
        <v>1.7683465959328029E-2</v>
      </c>
      <c r="R4300" s="346">
        <v>0.12080326606475868</v>
      </c>
      <c r="S4300" s="347">
        <v>5.8688918359831241E-2</v>
      </c>
      <c r="T4300" s="349">
        <v>0.10688503427728398</v>
      </c>
      <c r="U4300" s="349">
        <v>0.4546516434286374</v>
      </c>
      <c r="V4300" s="361">
        <v>5.9152579481886659E-2</v>
      </c>
    </row>
    <row r="4301" spans="1:22" ht="16" hidden="1" customHeight="1" outlineLevel="1">
      <c r="A4301" s="65">
        <v>4292</v>
      </c>
      <c r="B4301" s="117">
        <v>1</v>
      </c>
      <c r="C4301" s="325">
        <v>9.6791436386728553E-5</v>
      </c>
      <c r="D4301" s="326">
        <v>1.0836926670148974E-4</v>
      </c>
      <c r="E4301" s="327">
        <v>1.0575286916601915E-4</v>
      </c>
      <c r="F4301" s="332">
        <v>6.9778434712145095E-4</v>
      </c>
      <c r="G4301" s="326">
        <v>0</v>
      </c>
      <c r="H4301" s="327">
        <v>0</v>
      </c>
      <c r="I4301" s="332">
        <v>0</v>
      </c>
      <c r="J4301" s="326">
        <v>0</v>
      </c>
      <c r="K4301" s="327">
        <v>0</v>
      </c>
      <c r="L4301" s="336">
        <v>8.811297257924293E-5</v>
      </c>
      <c r="M4301" s="337">
        <v>1.1415525114155251E-4</v>
      </c>
      <c r="N4301" s="345">
        <v>8.4311470609585767E-3</v>
      </c>
      <c r="O4301" s="346">
        <v>2.1440235050788196E-3</v>
      </c>
      <c r="P4301" s="347">
        <v>4.9064150818519774E-3</v>
      </c>
      <c r="Q4301" s="348">
        <v>1.7683465959328029E-2</v>
      </c>
      <c r="R4301" s="346">
        <v>8.887514088867976E-2</v>
      </c>
      <c r="S4301" s="347">
        <v>4.9471117158253482E-2</v>
      </c>
      <c r="T4301" s="349">
        <v>0.16764974682460113</v>
      </c>
      <c r="U4301" s="349">
        <v>0.56136261917177555</v>
      </c>
      <c r="V4301" s="361">
        <v>0</v>
      </c>
    </row>
    <row r="4302" spans="1:22" ht="16" hidden="1" customHeight="1" outlineLevel="1">
      <c r="A4302" s="65">
        <v>4293</v>
      </c>
      <c r="B4302" s="117">
        <v>1</v>
      </c>
      <c r="C4302" s="325">
        <v>9.7116449604609859E-5</v>
      </c>
      <c r="D4302" s="326">
        <v>1.1455179752514847E-4</v>
      </c>
      <c r="E4302" s="327">
        <v>1.0825658650520484E-4</v>
      </c>
      <c r="F4302" s="332">
        <v>5.7773542718657757E-4</v>
      </c>
      <c r="G4302" s="326">
        <v>0</v>
      </c>
      <c r="H4302" s="327">
        <v>0</v>
      </c>
      <c r="I4302" s="332">
        <v>0</v>
      </c>
      <c r="J4302" s="326">
        <v>0</v>
      </c>
      <c r="K4302" s="327">
        <v>0</v>
      </c>
      <c r="L4302" s="336">
        <v>5.8741981719495287E-5</v>
      </c>
      <c r="M4302" s="337">
        <v>1.1415525114155251E-4</v>
      </c>
      <c r="N4302" s="345">
        <v>0</v>
      </c>
      <c r="O4302" s="346">
        <v>0</v>
      </c>
      <c r="P4302" s="347">
        <v>0</v>
      </c>
      <c r="Q4302" s="348">
        <v>8.8417329796640146E-3</v>
      </c>
      <c r="R4302" s="346">
        <v>7.7052673169214173E-2</v>
      </c>
      <c r="S4302" s="347">
        <v>4.5715524155156284E-2</v>
      </c>
      <c r="T4302" s="349">
        <v>0.20045698599334041</v>
      </c>
      <c r="U4302" s="349">
        <v>0.62827806528694785</v>
      </c>
      <c r="V4302" s="361">
        <v>0</v>
      </c>
    </row>
    <row r="4303" spans="1:22" ht="16" hidden="1" customHeight="1" outlineLevel="1">
      <c r="A4303" s="65">
        <v>4294</v>
      </c>
      <c r="B4303" s="117">
        <v>1</v>
      </c>
      <c r="C4303" s="325">
        <v>1.0245416668289129E-4</v>
      </c>
      <c r="D4303" s="326">
        <v>1.1980111614900964E-4</v>
      </c>
      <c r="E4303" s="327">
        <v>1.1376995370289351E-4</v>
      </c>
      <c r="F4303" s="332">
        <v>4.2767427726798598E-4</v>
      </c>
      <c r="G4303" s="326">
        <v>0</v>
      </c>
      <c r="H4303" s="327">
        <v>0</v>
      </c>
      <c r="I4303" s="332">
        <v>0</v>
      </c>
      <c r="J4303" s="326">
        <v>0</v>
      </c>
      <c r="K4303" s="327">
        <v>0</v>
      </c>
      <c r="L4303" s="336">
        <v>3.7594868300476983E-5</v>
      </c>
      <c r="M4303" s="337">
        <v>1.1415525114155251E-4</v>
      </c>
      <c r="N4303" s="345">
        <v>0</v>
      </c>
      <c r="O4303" s="346">
        <v>0</v>
      </c>
      <c r="P4303" s="347">
        <v>0</v>
      </c>
      <c r="Q4303" s="348">
        <v>8.8417329796640146E-3</v>
      </c>
      <c r="R4303" s="346">
        <v>7.7947120693696123E-2</v>
      </c>
      <c r="S4303" s="347">
        <v>4.1052156389012523E-2</v>
      </c>
      <c r="T4303" s="349">
        <v>0.24049132712388896</v>
      </c>
      <c r="U4303" s="349">
        <v>0.64301715033434259</v>
      </c>
      <c r="V4303" s="361">
        <v>0</v>
      </c>
    </row>
    <row r="4304" spans="1:22" ht="16" hidden="1" customHeight="1" outlineLevel="1">
      <c r="A4304" s="65">
        <v>4295</v>
      </c>
      <c r="B4304" s="117">
        <v>1</v>
      </c>
      <c r="C4304" s="325">
        <v>1.0104785949013564E-4</v>
      </c>
      <c r="D4304" s="326">
        <v>1.1404630758359146E-4</v>
      </c>
      <c r="E4304" s="327">
        <v>1.0934628731604213E-4</v>
      </c>
      <c r="F4304" s="332">
        <v>3.0012229983718318E-4</v>
      </c>
      <c r="G4304" s="326">
        <v>0</v>
      </c>
      <c r="H4304" s="327">
        <v>0</v>
      </c>
      <c r="I4304" s="332">
        <v>0</v>
      </c>
      <c r="J4304" s="326">
        <v>0</v>
      </c>
      <c r="K4304" s="327">
        <v>0</v>
      </c>
      <c r="L4304" s="336">
        <v>2.3496792687798115E-5</v>
      </c>
      <c r="M4304" s="337">
        <v>1.1415525114155251E-4</v>
      </c>
      <c r="N4304" s="345">
        <v>0</v>
      </c>
      <c r="O4304" s="346">
        <v>0</v>
      </c>
      <c r="P4304" s="347">
        <v>0</v>
      </c>
      <c r="Q4304" s="348">
        <v>8.8417329796640146E-3</v>
      </c>
      <c r="R4304" s="346">
        <v>8.0751273265350754E-2</v>
      </c>
      <c r="S4304" s="347">
        <v>3.3499472399181211E-2</v>
      </c>
      <c r="T4304" s="349">
        <v>0.20007661220587677</v>
      </c>
      <c r="U4304" s="349">
        <v>0.59084078926656514</v>
      </c>
      <c r="V4304" s="361">
        <v>0</v>
      </c>
    </row>
    <row r="4305" spans="1:22" ht="16" hidden="1" customHeight="1" outlineLevel="1">
      <c r="A4305" s="65">
        <v>4296</v>
      </c>
      <c r="B4305" s="117">
        <v>1</v>
      </c>
      <c r="C4305" s="325">
        <v>9.419133064367812E-5</v>
      </c>
      <c r="D4305" s="326">
        <v>1.0625009733111616E-4</v>
      </c>
      <c r="E4305" s="327">
        <v>1.0036922825533491E-4</v>
      </c>
      <c r="F4305" s="332">
        <v>0</v>
      </c>
      <c r="G4305" s="326">
        <v>0</v>
      </c>
      <c r="H4305" s="327">
        <v>0</v>
      </c>
      <c r="I4305" s="332">
        <v>0</v>
      </c>
      <c r="J4305" s="326">
        <v>0</v>
      </c>
      <c r="K4305" s="327">
        <v>0</v>
      </c>
      <c r="L4305" s="336">
        <v>9.3987170751192458E-6</v>
      </c>
      <c r="M4305" s="337">
        <v>1.1415525114155251E-4</v>
      </c>
      <c r="N4305" s="345">
        <v>0</v>
      </c>
      <c r="O4305" s="346">
        <v>0</v>
      </c>
      <c r="P4305" s="347">
        <v>0</v>
      </c>
      <c r="Q4305" s="348">
        <v>8.8417329796640146E-3</v>
      </c>
      <c r="R4305" s="346">
        <v>7.9088813872058489E-2</v>
      </c>
      <c r="S4305" s="347">
        <v>3.7612987634809851E-2</v>
      </c>
      <c r="T4305" s="349">
        <v>0.12856634016271168</v>
      </c>
      <c r="U4305" s="349">
        <v>0.50564887769262323</v>
      </c>
      <c r="V4305" s="361">
        <v>0</v>
      </c>
    </row>
    <row r="4306" spans="1:22" ht="16" hidden="1" customHeight="1" outlineLevel="1">
      <c r="A4306" s="65">
        <v>4297</v>
      </c>
      <c r="B4306" s="117">
        <v>1</v>
      </c>
      <c r="C4306" s="325">
        <v>8.4309678769248445E-5</v>
      </c>
      <c r="D4306" s="326">
        <v>9.4623828675305085E-5</v>
      </c>
      <c r="E4306" s="327">
        <v>9.0951099818812589E-5</v>
      </c>
      <c r="F4306" s="332">
        <v>0</v>
      </c>
      <c r="G4306" s="326">
        <v>0</v>
      </c>
      <c r="H4306" s="327">
        <v>0</v>
      </c>
      <c r="I4306" s="332">
        <v>0</v>
      </c>
      <c r="J4306" s="326">
        <v>0</v>
      </c>
      <c r="K4306" s="327">
        <v>0</v>
      </c>
      <c r="L4306" s="336">
        <v>5.8741981719495289E-6</v>
      </c>
      <c r="M4306" s="337">
        <v>1.1415525114155251E-4</v>
      </c>
      <c r="N4306" s="345">
        <v>0</v>
      </c>
      <c r="O4306" s="346">
        <v>0</v>
      </c>
      <c r="P4306" s="347">
        <v>0</v>
      </c>
      <c r="Q4306" s="348">
        <v>8.8417329796640146E-3</v>
      </c>
      <c r="R4306" s="346">
        <v>8.3566373401360972E-2</v>
      </c>
      <c r="S4306" s="347">
        <v>4.7738563599434201E-2</v>
      </c>
      <c r="T4306" s="349">
        <v>6.8657468637187746E-2</v>
      </c>
      <c r="U4306" s="349">
        <v>0.38645880994269094</v>
      </c>
      <c r="V4306" s="361">
        <v>0</v>
      </c>
    </row>
    <row r="4307" spans="1:22" ht="16" hidden="1" customHeight="1" outlineLevel="1">
      <c r="A4307" s="65">
        <v>4298</v>
      </c>
      <c r="B4307" s="117">
        <v>1</v>
      </c>
      <c r="C4307" s="325">
        <v>7.9478232280359051E-5</v>
      </c>
      <c r="D4307" s="326">
        <v>8.8557949376621059E-5</v>
      </c>
      <c r="E4307" s="327">
        <v>8.4218305523282183E-5</v>
      </c>
      <c r="F4307" s="332">
        <v>0</v>
      </c>
      <c r="G4307" s="326">
        <v>0</v>
      </c>
      <c r="H4307" s="327">
        <v>0</v>
      </c>
      <c r="I4307" s="332">
        <v>0</v>
      </c>
      <c r="J4307" s="326">
        <v>0</v>
      </c>
      <c r="K4307" s="327">
        <v>0</v>
      </c>
      <c r="L4307" s="336">
        <v>2.3496792687798115E-6</v>
      </c>
      <c r="M4307" s="337">
        <v>1.1415525114155251E-4</v>
      </c>
      <c r="N4307" s="345">
        <v>0</v>
      </c>
      <c r="O4307" s="346">
        <v>0</v>
      </c>
      <c r="P4307" s="347">
        <v>0</v>
      </c>
      <c r="Q4307" s="348">
        <v>8.8417329796640146E-3</v>
      </c>
      <c r="R4307" s="346">
        <v>7.8978650004807097E-2</v>
      </c>
      <c r="S4307" s="347">
        <v>4.7105715101645185E-2</v>
      </c>
      <c r="T4307" s="349">
        <v>4.4028265898916799E-2</v>
      </c>
      <c r="U4307" s="349">
        <v>0.34558241407791607</v>
      </c>
      <c r="V4307" s="361">
        <v>0</v>
      </c>
    </row>
    <row r="4308" spans="1:22" ht="16" hidden="1" customHeight="1" outlineLevel="1">
      <c r="A4308" s="65">
        <v>4299</v>
      </c>
      <c r="B4308" s="117">
        <v>1</v>
      </c>
      <c r="C4308" s="325">
        <v>7.7534403227261253E-5</v>
      </c>
      <c r="D4308" s="326">
        <v>8.5602777410595505E-5</v>
      </c>
      <c r="E4308" s="327">
        <v>8.080650417506541E-5</v>
      </c>
      <c r="F4308" s="332">
        <v>0</v>
      </c>
      <c r="G4308" s="326">
        <v>0</v>
      </c>
      <c r="H4308" s="327">
        <v>0</v>
      </c>
      <c r="I4308" s="332">
        <v>0</v>
      </c>
      <c r="J4308" s="326">
        <v>0</v>
      </c>
      <c r="K4308" s="327">
        <v>0</v>
      </c>
      <c r="L4308" s="336">
        <v>1.1748396343899057E-6</v>
      </c>
      <c r="M4308" s="337">
        <v>1.1415525114155251E-4</v>
      </c>
      <c r="N4308" s="345">
        <v>0</v>
      </c>
      <c r="O4308" s="346">
        <v>0</v>
      </c>
      <c r="P4308" s="347">
        <v>0</v>
      </c>
      <c r="Q4308" s="348">
        <v>1.7683465959328029E-2</v>
      </c>
      <c r="R4308" s="346">
        <v>8.6096705137153867E-2</v>
      </c>
      <c r="S4308" s="347">
        <v>4.9953533341695777E-2</v>
      </c>
      <c r="T4308" s="349">
        <v>3.5279668787252985E-2</v>
      </c>
      <c r="U4308" s="349">
        <v>0.33831113212120129</v>
      </c>
      <c r="V4308" s="361">
        <v>0</v>
      </c>
    </row>
    <row r="4309" spans="1:22" ht="16" hidden="1" customHeight="1" outlineLevel="1">
      <c r="A4309" s="65">
        <v>4300</v>
      </c>
      <c r="B4309" s="117">
        <v>1</v>
      </c>
      <c r="C4309" s="325">
        <v>7.674687119931809E-5</v>
      </c>
      <c r="D4309" s="326">
        <v>8.4650123289968835E-5</v>
      </c>
      <c r="E4309" s="327">
        <v>7.9535186562421914E-5</v>
      </c>
      <c r="F4309" s="332">
        <v>0</v>
      </c>
      <c r="G4309" s="326">
        <v>0</v>
      </c>
      <c r="H4309" s="327">
        <v>0</v>
      </c>
      <c r="I4309" s="332">
        <v>0</v>
      </c>
      <c r="J4309" s="326">
        <v>0</v>
      </c>
      <c r="K4309" s="327">
        <v>0</v>
      </c>
      <c r="L4309" s="336">
        <v>1.409807561267887E-5</v>
      </c>
      <c r="M4309" s="337">
        <v>1.1415525114155251E-4</v>
      </c>
      <c r="N4309" s="345">
        <v>0</v>
      </c>
      <c r="O4309" s="346">
        <v>0</v>
      </c>
      <c r="P4309" s="347">
        <v>0</v>
      </c>
      <c r="Q4309" s="348">
        <v>1.7683465959328029E-2</v>
      </c>
      <c r="R4309" s="346">
        <v>8.4453007117030035E-2</v>
      </c>
      <c r="S4309" s="347">
        <v>4.6472866603856154E-2</v>
      </c>
      <c r="T4309" s="349">
        <v>3.4328734318593873E-2</v>
      </c>
      <c r="U4309" s="349">
        <v>0.3311381107314692</v>
      </c>
      <c r="V4309" s="361">
        <v>0</v>
      </c>
    </row>
    <row r="4310" spans="1:22" ht="16" hidden="1" customHeight="1" outlineLevel="1">
      <c r="A4310" s="65">
        <v>4301</v>
      </c>
      <c r="B4310" s="117">
        <v>1</v>
      </c>
      <c r="C4310" s="325">
        <v>7.8715701269175997E-5</v>
      </c>
      <c r="D4310" s="326">
        <v>8.3483608040221919E-5</v>
      </c>
      <c r="E4310" s="327">
        <v>8.0170845368743662E-5</v>
      </c>
      <c r="F4310" s="332">
        <v>0</v>
      </c>
      <c r="G4310" s="326">
        <v>0</v>
      </c>
      <c r="H4310" s="327">
        <v>0</v>
      </c>
      <c r="I4310" s="332">
        <v>0</v>
      </c>
      <c r="J4310" s="326">
        <v>0</v>
      </c>
      <c r="K4310" s="327">
        <v>0</v>
      </c>
      <c r="L4310" s="336">
        <v>3.7594868300476983E-5</v>
      </c>
      <c r="M4310" s="337">
        <v>1.1415525114155251E-4</v>
      </c>
      <c r="N4310" s="345">
        <v>2.8580159528673139E-4</v>
      </c>
      <c r="O4310" s="346">
        <v>5.2591629124832502E-4</v>
      </c>
      <c r="P4310" s="347">
        <v>1.8137081004304953E-3</v>
      </c>
      <c r="Q4310" s="348">
        <v>1.7683465959328029E-2</v>
      </c>
      <c r="R4310" s="346">
        <v>8.4026348042754634E-2</v>
      </c>
      <c r="S4310" s="347">
        <v>4.4890745359383609E-2</v>
      </c>
      <c r="T4310" s="349">
        <v>3.6706070490241646E-2</v>
      </c>
      <c r="U4310" s="349">
        <v>0.3339876671739655</v>
      </c>
      <c r="V4310" s="361">
        <v>0</v>
      </c>
    </row>
    <row r="4311" spans="1:22" ht="16" hidden="1" customHeight="1" outlineLevel="1">
      <c r="A4311" s="65">
        <v>4302</v>
      </c>
      <c r="B4311" s="117">
        <v>1</v>
      </c>
      <c r="C4311" s="325">
        <v>8.3053377677053401E-5</v>
      </c>
      <c r="D4311" s="326">
        <v>8.2472628157107905E-5</v>
      </c>
      <c r="E4311" s="327">
        <v>8.0884339947268083E-5</v>
      </c>
      <c r="F4311" s="332">
        <v>0</v>
      </c>
      <c r="G4311" s="326">
        <v>0</v>
      </c>
      <c r="H4311" s="327">
        <v>0</v>
      </c>
      <c r="I4311" s="332">
        <v>0</v>
      </c>
      <c r="J4311" s="326">
        <v>0</v>
      </c>
      <c r="K4311" s="327">
        <v>0</v>
      </c>
      <c r="L4311" s="336">
        <v>9.3987170751192462E-5</v>
      </c>
      <c r="M4311" s="337">
        <v>1.1415525114155251E-4</v>
      </c>
      <c r="N4311" s="345">
        <v>1.929160768185437E-2</v>
      </c>
      <c r="O4311" s="346">
        <v>2.3853984890976152E-2</v>
      </c>
      <c r="P4311" s="347">
        <v>2.6490841365711382E-2</v>
      </c>
      <c r="Q4311" s="348">
        <v>1.7683465959328029E-2</v>
      </c>
      <c r="R4311" s="346">
        <v>8.4051463298583318E-2</v>
      </c>
      <c r="S4311" s="347">
        <v>4.5840018106067131E-2</v>
      </c>
      <c r="T4311" s="349">
        <v>3.9939247683682622E-2</v>
      </c>
      <c r="U4311" s="349">
        <v>0.34047286459481924</v>
      </c>
      <c r="V4311" s="361">
        <v>7.1508353182646214E-2</v>
      </c>
    </row>
    <row r="4312" spans="1:22" ht="16" hidden="1" customHeight="1" outlineLevel="1">
      <c r="A4312" s="65">
        <v>4303</v>
      </c>
      <c r="B4312" s="117">
        <v>1</v>
      </c>
      <c r="C4312" s="325">
        <v>1.0034158076666281E-4</v>
      </c>
      <c r="D4312" s="326">
        <v>8.7138689156095626E-5</v>
      </c>
      <c r="E4312" s="327">
        <v>9.1392169194627691E-5</v>
      </c>
      <c r="F4312" s="332">
        <v>0</v>
      </c>
      <c r="G4312" s="326">
        <v>0</v>
      </c>
      <c r="H4312" s="327">
        <v>0</v>
      </c>
      <c r="I4312" s="332">
        <v>0</v>
      </c>
      <c r="J4312" s="326">
        <v>0</v>
      </c>
      <c r="K4312" s="327">
        <v>0</v>
      </c>
      <c r="L4312" s="336">
        <v>1.8210014333043539E-4</v>
      </c>
      <c r="M4312" s="337">
        <v>1.1415525114155251E-4</v>
      </c>
      <c r="N4312" s="345">
        <v>7.8595438703851134E-2</v>
      </c>
      <c r="O4312" s="346">
        <v>0.13626436670197675</v>
      </c>
      <c r="P4312" s="347">
        <v>0.1102535401561255</v>
      </c>
      <c r="Q4312" s="348">
        <v>1.7683465959328029E-2</v>
      </c>
      <c r="R4312" s="346">
        <v>7.37819780263579E-2</v>
      </c>
      <c r="S4312" s="347">
        <v>4.4257896861594578E-2</v>
      </c>
      <c r="T4312" s="349">
        <v>9.5664007547106467E-2</v>
      </c>
      <c r="U4312" s="349">
        <v>0.38655707050967353</v>
      </c>
      <c r="V4312" s="361">
        <v>0.20318620938705859</v>
      </c>
    </row>
    <row r="4313" spans="1:22" ht="16" hidden="1" customHeight="1" outlineLevel="1">
      <c r="A4313" s="65">
        <v>4304</v>
      </c>
      <c r="B4313" s="117">
        <v>1</v>
      </c>
      <c r="C4313" s="325">
        <v>1.2102992213564586E-4</v>
      </c>
      <c r="D4313" s="326">
        <v>1.0403371835659698E-4</v>
      </c>
      <c r="E4313" s="327">
        <v>1.0850306645051327E-4</v>
      </c>
      <c r="F4313" s="332">
        <v>0</v>
      </c>
      <c r="G4313" s="326">
        <v>0</v>
      </c>
      <c r="H4313" s="327">
        <v>0</v>
      </c>
      <c r="I4313" s="332">
        <v>0</v>
      </c>
      <c r="J4313" s="326">
        <v>0</v>
      </c>
      <c r="K4313" s="327">
        <v>0</v>
      </c>
      <c r="L4313" s="336">
        <v>1.5860335064263727E-4</v>
      </c>
      <c r="M4313" s="337">
        <v>1.1415525114155251E-4</v>
      </c>
      <c r="N4313" s="345">
        <v>0.18091240981650097</v>
      </c>
      <c r="O4313" s="346">
        <v>0.28796556162985842</v>
      </c>
      <c r="P4313" s="347">
        <v>0.25637458237440086</v>
      </c>
      <c r="Q4313" s="348">
        <v>1.7683465959328029E-2</v>
      </c>
      <c r="R4313" s="346">
        <v>9.8791596274320978E-2</v>
      </c>
      <c r="S4313" s="347">
        <v>5.1535654586168336E-2</v>
      </c>
      <c r="T4313" s="349">
        <v>0.15034273949500529</v>
      </c>
      <c r="U4313" s="349">
        <v>0.5104636454747723</v>
      </c>
      <c r="V4313" s="361">
        <v>0.33165296918851772</v>
      </c>
    </row>
    <row r="4314" spans="1:22" ht="16" hidden="1" customHeight="1" outlineLevel="1">
      <c r="A4314" s="65">
        <v>4305</v>
      </c>
      <c r="B4314" s="117">
        <v>1</v>
      </c>
      <c r="C4314" s="325">
        <v>1.4190577113032965E-4</v>
      </c>
      <c r="D4314" s="326">
        <v>1.1702092147044613E-4</v>
      </c>
      <c r="E4314" s="327">
        <v>1.2663880137373391E-4</v>
      </c>
      <c r="F4314" s="332">
        <v>2.3259478237381707E-4</v>
      </c>
      <c r="G4314" s="326">
        <v>2.0364602236721844E-4</v>
      </c>
      <c r="H4314" s="327">
        <v>0</v>
      </c>
      <c r="I4314" s="332">
        <v>0</v>
      </c>
      <c r="J4314" s="326">
        <v>0</v>
      </c>
      <c r="K4314" s="327">
        <v>0</v>
      </c>
      <c r="L4314" s="336">
        <v>1.4685495429873823E-4</v>
      </c>
      <c r="M4314" s="337">
        <v>1.1415525114155251E-4</v>
      </c>
      <c r="N4314" s="345">
        <v>0.33281595771139871</v>
      </c>
      <c r="O4314" s="346">
        <v>0.42228213918343099</v>
      </c>
      <c r="P4314" s="347">
        <v>0.39592705871009737</v>
      </c>
      <c r="Q4314" s="348">
        <v>8.8417329796640146E-3</v>
      </c>
      <c r="R4314" s="346">
        <v>0.11993273240903581</v>
      </c>
      <c r="S4314" s="347">
        <v>6.9255412524260943E-2</v>
      </c>
      <c r="T4314" s="349">
        <v>0.22717824456266142</v>
      </c>
      <c r="U4314" s="349">
        <v>0.59771902895534934</v>
      </c>
      <c r="V4314" s="361">
        <v>0.44997339727451191</v>
      </c>
    </row>
    <row r="4315" spans="1:22" ht="16" hidden="1" customHeight="1" outlineLevel="1">
      <c r="A4315" s="65">
        <v>4306</v>
      </c>
      <c r="B4315" s="117">
        <v>1</v>
      </c>
      <c r="C4315" s="325">
        <v>1.5016235691535281E-4</v>
      </c>
      <c r="D4315" s="326">
        <v>1.2384503568146568E-4</v>
      </c>
      <c r="E4315" s="327">
        <v>1.3569369620664381E-4</v>
      </c>
      <c r="F4315" s="332">
        <v>3.1512841482904229E-4</v>
      </c>
      <c r="G4315" s="326">
        <v>2.9292350495227417E-4</v>
      </c>
      <c r="H4315" s="327">
        <v>0</v>
      </c>
      <c r="I4315" s="332">
        <v>0</v>
      </c>
      <c r="J4315" s="326">
        <v>0</v>
      </c>
      <c r="K4315" s="327">
        <v>0</v>
      </c>
      <c r="L4315" s="336">
        <v>1.644775488145868E-4</v>
      </c>
      <c r="M4315" s="337">
        <v>1.1415525114155251E-4</v>
      </c>
      <c r="N4315" s="345">
        <v>0.43841964716984599</v>
      </c>
      <c r="O4315" s="346">
        <v>0.53540459079703917</v>
      </c>
      <c r="P4315" s="347">
        <v>0.49518780752330316</v>
      </c>
      <c r="Q4315" s="348">
        <v>8.8417329796640146E-3</v>
      </c>
      <c r="R4315" s="346">
        <v>0.12222045477913804</v>
      </c>
      <c r="S4315" s="347">
        <v>9.7100746426977899E-2</v>
      </c>
      <c r="T4315" s="349">
        <v>0.20245394837752456</v>
      </c>
      <c r="U4315" s="349">
        <v>0.59437816967793977</v>
      </c>
      <c r="V4315" s="361">
        <v>0.53958787558612564</v>
      </c>
    </row>
    <row r="4316" spans="1:22" ht="16" hidden="1" customHeight="1" outlineLevel="1">
      <c r="A4316" s="65">
        <v>4307</v>
      </c>
      <c r="B4316" s="117">
        <v>1</v>
      </c>
      <c r="C4316" s="325">
        <v>1.5373125205785714E-4</v>
      </c>
      <c r="D4316" s="326">
        <v>1.2493378324789612E-4</v>
      </c>
      <c r="E4316" s="327">
        <v>1.3928711435666678E-4</v>
      </c>
      <c r="F4316" s="332">
        <v>3.8265593229240867E-4</v>
      </c>
      <c r="G4316" s="326">
        <v>3.3085184722697115E-4</v>
      </c>
      <c r="H4316" s="327">
        <v>0</v>
      </c>
      <c r="I4316" s="332">
        <v>0</v>
      </c>
      <c r="J4316" s="326">
        <v>0</v>
      </c>
      <c r="K4316" s="327">
        <v>0</v>
      </c>
      <c r="L4316" s="336">
        <v>1.8797434150238492E-4</v>
      </c>
      <c r="M4316" s="337">
        <v>1.1415525114155251E-4</v>
      </c>
      <c r="N4316" s="345">
        <v>0.53059066164981683</v>
      </c>
      <c r="O4316" s="346">
        <v>0.60791927180057792</v>
      </c>
      <c r="P4316" s="347">
        <v>0.55666830847215332</v>
      </c>
      <c r="Q4316" s="348">
        <v>8.8417329796640146E-3</v>
      </c>
      <c r="R4316" s="346">
        <v>0.11823124788066988</v>
      </c>
      <c r="S4316" s="347">
        <v>0.11671904985843756</v>
      </c>
      <c r="T4316" s="349">
        <v>0.22308922634742723</v>
      </c>
      <c r="U4316" s="349">
        <v>0.55340351324618242</v>
      </c>
      <c r="V4316" s="361">
        <v>0.6123299738441812</v>
      </c>
    </row>
    <row r="4317" spans="1:22" ht="16" hidden="1" customHeight="1" outlineLevel="1">
      <c r="A4317" s="65">
        <v>4308</v>
      </c>
      <c r="B4317" s="117">
        <v>1</v>
      </c>
      <c r="C4317" s="325">
        <v>1.5458128662770054E-4</v>
      </c>
      <c r="D4317" s="326">
        <v>1.2567257623940253E-4</v>
      </c>
      <c r="E4317" s="327">
        <v>1.4059734985541163E-4</v>
      </c>
      <c r="F4317" s="332">
        <v>4.4268039225984509E-4</v>
      </c>
      <c r="G4317" s="326">
        <v>3.5302533963371696E-4</v>
      </c>
      <c r="H4317" s="327">
        <v>0</v>
      </c>
      <c r="I4317" s="332">
        <v>0</v>
      </c>
      <c r="J4317" s="326">
        <v>0</v>
      </c>
      <c r="K4317" s="327">
        <v>0</v>
      </c>
      <c r="L4317" s="336">
        <v>2.0677177565262342E-4</v>
      </c>
      <c r="M4317" s="337">
        <v>1.1415525114155251E-4</v>
      </c>
      <c r="N4317" s="345">
        <v>0.58446426236136573</v>
      </c>
      <c r="O4317" s="346">
        <v>0.63886668722279916</v>
      </c>
      <c r="P4317" s="347">
        <v>0.57885196656154325</v>
      </c>
      <c r="Q4317" s="348">
        <v>1.7683465959328029E-2</v>
      </c>
      <c r="R4317" s="346">
        <v>0.12839524948282441</v>
      </c>
      <c r="S4317" s="347">
        <v>0.15021852225761878</v>
      </c>
      <c r="T4317" s="349">
        <v>0.18181867040762187</v>
      </c>
      <c r="U4317" s="349">
        <v>0.52756098412975017</v>
      </c>
      <c r="V4317" s="361">
        <v>0.64508224100697131</v>
      </c>
    </row>
    <row r="4318" spans="1:22" ht="16" hidden="1" customHeight="1" outlineLevel="1">
      <c r="A4318" s="65">
        <v>4309</v>
      </c>
      <c r="B4318" s="117">
        <v>1</v>
      </c>
      <c r="C4318" s="325">
        <v>1.4483089009126139E-4</v>
      </c>
      <c r="D4318" s="326">
        <v>1.2858886436376986E-4</v>
      </c>
      <c r="E4318" s="327">
        <v>1.3789904308571927E-4</v>
      </c>
      <c r="F4318" s="332">
        <v>4.5768650725170446E-4</v>
      </c>
      <c r="G4318" s="326">
        <v>3.2851779539468193E-4</v>
      </c>
      <c r="H4318" s="327">
        <v>3.6280813496462574E-4</v>
      </c>
      <c r="I4318" s="332">
        <v>0</v>
      </c>
      <c r="J4318" s="326">
        <v>0</v>
      </c>
      <c r="K4318" s="327">
        <v>0</v>
      </c>
      <c r="L4318" s="336">
        <v>1.8797434150238492E-4</v>
      </c>
      <c r="M4318" s="337">
        <v>1.1415525114155251E-4</v>
      </c>
      <c r="N4318" s="345">
        <v>0.58675067512365964</v>
      </c>
      <c r="O4318" s="346">
        <v>0.63502627312961069</v>
      </c>
      <c r="P4318" s="347">
        <v>0.54343913639850405</v>
      </c>
      <c r="Q4318" s="348">
        <v>1.7683465959328029E-2</v>
      </c>
      <c r="R4318" s="346">
        <v>0.15420267505260704</v>
      </c>
      <c r="S4318" s="347">
        <v>0.14578858277309564</v>
      </c>
      <c r="T4318" s="349">
        <v>0.15405138392277581</v>
      </c>
      <c r="U4318" s="349">
        <v>0.47155246094965009</v>
      </c>
      <c r="V4318" s="361">
        <v>0.64553268011247333</v>
      </c>
    </row>
    <row r="4319" spans="1:22" ht="16" hidden="1" customHeight="1" outlineLevel="1">
      <c r="A4319" s="65">
        <v>4310</v>
      </c>
      <c r="B4319" s="117">
        <v>1</v>
      </c>
      <c r="C4319" s="325">
        <v>1.4406835908007832E-4</v>
      </c>
      <c r="D4319" s="326">
        <v>1.2349508110654159E-4</v>
      </c>
      <c r="E4319" s="327">
        <v>1.3568072357794336E-4</v>
      </c>
      <c r="F4319" s="332">
        <v>5.0270485222728178E-4</v>
      </c>
      <c r="G4319" s="326">
        <v>3.6586262471130661E-4</v>
      </c>
      <c r="H4319" s="327">
        <v>3.6280813496462574E-4</v>
      </c>
      <c r="I4319" s="332">
        <v>0</v>
      </c>
      <c r="J4319" s="326">
        <v>0</v>
      </c>
      <c r="K4319" s="327">
        <v>0</v>
      </c>
      <c r="L4319" s="336">
        <v>1.9032402077116473E-4</v>
      </c>
      <c r="M4319" s="337">
        <v>1.1415525114155251E-4</v>
      </c>
      <c r="N4319" s="345">
        <v>0.57746212327684088</v>
      </c>
      <c r="O4319" s="346">
        <v>0.61383062413214329</v>
      </c>
      <c r="P4319" s="347">
        <v>0.4718031699759796</v>
      </c>
      <c r="Q4319" s="348">
        <v>1.7683465959328029E-2</v>
      </c>
      <c r="R4319" s="346">
        <v>0.1896746307326114</v>
      </c>
      <c r="S4319" s="347">
        <v>0.14811248684606698</v>
      </c>
      <c r="T4319" s="349">
        <v>0.16974180265565117</v>
      </c>
      <c r="U4319" s="349">
        <v>0.45917162950983847</v>
      </c>
      <c r="V4319" s="361">
        <v>0.60711556860591009</v>
      </c>
    </row>
    <row r="4320" spans="1:22" ht="16" hidden="1" customHeight="1" outlineLevel="1">
      <c r="A4320" s="65">
        <v>4311</v>
      </c>
      <c r="B4320" s="117">
        <v>1</v>
      </c>
      <c r="C4320" s="325">
        <v>1.4943107717511986E-4</v>
      </c>
      <c r="D4320" s="326">
        <v>1.1945116157408556E-4</v>
      </c>
      <c r="E4320" s="327">
        <v>1.3878118183734947E-4</v>
      </c>
      <c r="F4320" s="332">
        <v>5.7773542718657757E-4</v>
      </c>
      <c r="G4320" s="326">
        <v>3.9037016895034158E-4</v>
      </c>
      <c r="H4320" s="327">
        <v>4.1319815370971264E-4</v>
      </c>
      <c r="I4320" s="332">
        <v>0</v>
      </c>
      <c r="J4320" s="326">
        <v>0</v>
      </c>
      <c r="K4320" s="327">
        <v>0</v>
      </c>
      <c r="L4320" s="336">
        <v>2.1382081345896285E-4</v>
      </c>
      <c r="M4320" s="337">
        <v>1.1415525114155251E-4</v>
      </c>
      <c r="N4320" s="345">
        <v>0.53659249515083829</v>
      </c>
      <c r="O4320" s="346">
        <v>0.55730929392940587</v>
      </c>
      <c r="P4320" s="347">
        <v>0.42952416287543455</v>
      </c>
      <c r="Q4320" s="348">
        <v>1.7683465959328029E-2</v>
      </c>
      <c r="R4320" s="346">
        <v>0.21187550287113485</v>
      </c>
      <c r="S4320" s="347">
        <v>0.15471589808921477</v>
      </c>
      <c r="T4320" s="349">
        <v>0.16070792520338961</v>
      </c>
      <c r="U4320" s="349">
        <v>0.45504468569656792</v>
      </c>
      <c r="V4320" s="361">
        <v>0.53186933430370575</v>
      </c>
    </row>
    <row r="4321" spans="1:22" ht="16" hidden="1" customHeight="1" outlineLevel="1">
      <c r="A4321" s="65">
        <v>4312</v>
      </c>
      <c r="B4321" s="117">
        <v>1</v>
      </c>
      <c r="C4321" s="325">
        <v>1.5425627340981925E-4</v>
      </c>
      <c r="D4321" s="326">
        <v>1.1840129784931334E-4</v>
      </c>
      <c r="E4321" s="327">
        <v>1.4232270947257066E-4</v>
      </c>
      <c r="F4321" s="332">
        <v>6.4526294464994395E-4</v>
      </c>
      <c r="G4321" s="326">
        <v>4.2071284277009905E-4</v>
      </c>
      <c r="H4321" s="327">
        <v>3.8296414246266044E-4</v>
      </c>
      <c r="I4321" s="332">
        <v>0</v>
      </c>
      <c r="J4321" s="326">
        <v>0</v>
      </c>
      <c r="K4321" s="327">
        <v>0</v>
      </c>
      <c r="L4321" s="336">
        <v>2.2321953053408208E-4</v>
      </c>
      <c r="M4321" s="337">
        <v>1.1415525114155251E-4</v>
      </c>
      <c r="N4321" s="345">
        <v>0.44742239742137807</v>
      </c>
      <c r="O4321" s="346">
        <v>0.46361851371222162</v>
      </c>
      <c r="P4321" s="347">
        <v>0.39338255778508174</v>
      </c>
      <c r="Q4321" s="348">
        <v>8.8417329796640146E-3</v>
      </c>
      <c r="R4321" s="346">
        <v>0.2134609413650547</v>
      </c>
      <c r="S4321" s="347">
        <v>0.14494824435712186</v>
      </c>
      <c r="T4321" s="349">
        <v>0.19028198717868794</v>
      </c>
      <c r="U4321" s="349">
        <v>0.49680542666418642</v>
      </c>
      <c r="V4321" s="361">
        <v>0.43424620138748443</v>
      </c>
    </row>
    <row r="4322" spans="1:22" ht="16" hidden="1" customHeight="1" outlineLevel="1">
      <c r="A4322" s="65">
        <v>4313</v>
      </c>
      <c r="B4322" s="117">
        <v>1</v>
      </c>
      <c r="C4322" s="325">
        <v>1.5183117478408949E-4</v>
      </c>
      <c r="D4322" s="326">
        <v>1.2219247241099086E-4</v>
      </c>
      <c r="E4322" s="327">
        <v>1.4237459998737244E-4</v>
      </c>
      <c r="F4322" s="332">
        <v>6.8277823212959179E-4</v>
      </c>
      <c r="G4322" s="326">
        <v>4.0087340219564224E-4</v>
      </c>
      <c r="H4322" s="327">
        <v>4.1319815370971264E-4</v>
      </c>
      <c r="I4322" s="332">
        <v>0</v>
      </c>
      <c r="J4322" s="326">
        <v>0</v>
      </c>
      <c r="K4322" s="327">
        <v>0</v>
      </c>
      <c r="L4322" s="336">
        <v>2.2321953053408208E-4</v>
      </c>
      <c r="M4322" s="337">
        <v>1.1415525114155251E-4</v>
      </c>
      <c r="N4322" s="345">
        <v>0.3270999258056641</v>
      </c>
      <c r="O4322" s="346">
        <v>0.31656865355447339</v>
      </c>
      <c r="P4322" s="347">
        <v>0.2834416454685198</v>
      </c>
      <c r="Q4322" s="348">
        <v>8.8417329796640146E-3</v>
      </c>
      <c r="R4322" s="346">
        <v>0.20156385726188639</v>
      </c>
      <c r="S4322" s="347">
        <v>0.11022457294599956</v>
      </c>
      <c r="T4322" s="349">
        <v>0.20578221901783145</v>
      </c>
      <c r="U4322" s="349">
        <v>0.55949566839910547</v>
      </c>
      <c r="V4322" s="361">
        <v>0.32096458363422736</v>
      </c>
    </row>
    <row r="4323" spans="1:22" ht="16" hidden="1" customHeight="1" outlineLevel="1">
      <c r="A4323" s="65">
        <v>4314</v>
      </c>
      <c r="B4323" s="117">
        <v>1</v>
      </c>
      <c r="C4323" s="325">
        <v>1.4633095109686743E-4</v>
      </c>
      <c r="D4323" s="326">
        <v>1.2693630109329504E-4</v>
      </c>
      <c r="E4323" s="327">
        <v>1.3836605771893527E-4</v>
      </c>
      <c r="F4323" s="332">
        <v>6.60269059641803E-4</v>
      </c>
      <c r="G4323" s="326">
        <v>3.6819667654359556E-4</v>
      </c>
      <c r="H4323" s="327">
        <v>4.3335416120774729E-4</v>
      </c>
      <c r="I4323" s="332">
        <v>0</v>
      </c>
      <c r="J4323" s="326">
        <v>0</v>
      </c>
      <c r="K4323" s="327">
        <v>0</v>
      </c>
      <c r="L4323" s="336">
        <v>1.644775488145868E-4</v>
      </c>
      <c r="M4323" s="337">
        <v>1.1415525114155251E-4</v>
      </c>
      <c r="N4323" s="345">
        <v>0.17776859226834696</v>
      </c>
      <c r="O4323" s="346">
        <v>0.17285009320906097</v>
      </c>
      <c r="P4323" s="347">
        <v>0.14627860101206028</v>
      </c>
      <c r="Q4323" s="348">
        <v>8.8417329796640146E-3</v>
      </c>
      <c r="R4323" s="346">
        <v>0.16097388201352164</v>
      </c>
      <c r="S4323" s="347">
        <v>8.4044356255029054E-2</v>
      </c>
      <c r="T4323" s="349">
        <v>0.20663806003962462</v>
      </c>
      <c r="U4323" s="349">
        <v>0.58759819055613827</v>
      </c>
      <c r="V4323" s="361">
        <v>0.18224460826176003</v>
      </c>
    </row>
    <row r="4324" spans="1:22" ht="16" hidden="1" customHeight="1" outlineLevel="1">
      <c r="A4324" s="65">
        <v>4315</v>
      </c>
      <c r="B4324" s="117">
        <v>1</v>
      </c>
      <c r="C4324" s="325">
        <v>1.4015569995712263E-4</v>
      </c>
      <c r="D4324" s="326">
        <v>1.2598364697266837E-4</v>
      </c>
      <c r="E4324" s="327">
        <v>1.3473372168281095E-4</v>
      </c>
      <c r="F4324" s="332">
        <v>6.4526294464994395E-4</v>
      </c>
      <c r="G4324" s="326">
        <v>3.1334645848480334E-4</v>
      </c>
      <c r="H4324" s="327">
        <v>3.4265212746659071E-4</v>
      </c>
      <c r="I4324" s="332">
        <v>0</v>
      </c>
      <c r="J4324" s="326">
        <v>0</v>
      </c>
      <c r="K4324" s="327">
        <v>0</v>
      </c>
      <c r="L4324" s="336">
        <v>1.1748396343899057E-4</v>
      </c>
      <c r="M4324" s="337">
        <v>1.1415525114155251E-4</v>
      </c>
      <c r="N4324" s="345">
        <v>5.3301997520975405E-2</v>
      </c>
      <c r="O4324" s="346">
        <v>5.2778780617253038E-2</v>
      </c>
      <c r="P4324" s="347">
        <v>4.2762192621258771E-2</v>
      </c>
      <c r="Q4324" s="348">
        <v>1.7683465959328029E-2</v>
      </c>
      <c r="R4324" s="346">
        <v>0.11340589573432849</v>
      </c>
      <c r="S4324" s="347">
        <v>6.4192624541948767E-2</v>
      </c>
      <c r="T4324" s="349">
        <v>0.20806446174261328</v>
      </c>
      <c r="U4324" s="349">
        <v>0.6359423895115931</v>
      </c>
      <c r="V4324" s="361">
        <v>6.3625668836357119E-2</v>
      </c>
    </row>
    <row r="4325" spans="1:22" ht="16" hidden="1" customHeight="1" outlineLevel="1">
      <c r="A4325" s="65">
        <v>4316</v>
      </c>
      <c r="B4325" s="117">
        <v>1</v>
      </c>
      <c r="C4325" s="325">
        <v>1.3743058913027168E-4</v>
      </c>
      <c r="D4325" s="326">
        <v>1.2734458143070644E-4</v>
      </c>
      <c r="E4325" s="327">
        <v>1.3564180569184203E-4</v>
      </c>
      <c r="F4325" s="332">
        <v>5.7023236969064816E-4</v>
      </c>
      <c r="G4325" s="326">
        <v>2.2056789815131411E-4</v>
      </c>
      <c r="H4325" s="327">
        <v>0</v>
      </c>
      <c r="I4325" s="332">
        <v>0</v>
      </c>
      <c r="J4325" s="326">
        <v>0</v>
      </c>
      <c r="K4325" s="327">
        <v>0</v>
      </c>
      <c r="L4325" s="336">
        <v>8.811297257924293E-5</v>
      </c>
      <c r="M4325" s="337">
        <v>1.1415525114155251E-4</v>
      </c>
      <c r="N4325" s="345">
        <v>6.0018335010213596E-3</v>
      </c>
      <c r="O4325" s="346">
        <v>2.6081771191232075E-3</v>
      </c>
      <c r="P4325" s="347">
        <v>4.243656589433E-3</v>
      </c>
      <c r="Q4325" s="348">
        <v>8.8417329796640146E-3</v>
      </c>
      <c r="R4325" s="346">
        <v>7.5519396828569896E-2</v>
      </c>
      <c r="S4325" s="347">
        <v>5.0269957590590282E-2</v>
      </c>
      <c r="T4325" s="349">
        <v>0.21804927366353397</v>
      </c>
      <c r="U4325" s="349">
        <v>0.69755176500970328</v>
      </c>
      <c r="V4325" s="361">
        <v>0</v>
      </c>
    </row>
    <row r="4326" spans="1:22" ht="16" hidden="1" customHeight="1" outlineLevel="1">
      <c r="A4326" s="65">
        <v>4317</v>
      </c>
      <c r="B4326" s="117">
        <v>1</v>
      </c>
      <c r="C4326" s="325">
        <v>1.3181786086762916E-4</v>
      </c>
      <c r="D4326" s="326">
        <v>1.3191343282554859E-4</v>
      </c>
      <c r="E4326" s="327">
        <v>1.3337159566926434E-4</v>
      </c>
      <c r="F4326" s="332">
        <v>4.5018344975577477E-4</v>
      </c>
      <c r="G4326" s="326">
        <v>0</v>
      </c>
      <c r="H4326" s="327">
        <v>0</v>
      </c>
      <c r="I4326" s="332">
        <v>0</v>
      </c>
      <c r="J4326" s="326">
        <v>0</v>
      </c>
      <c r="K4326" s="327">
        <v>0</v>
      </c>
      <c r="L4326" s="336">
        <v>5.8741981719495287E-5</v>
      </c>
      <c r="M4326" s="337">
        <v>1.1415525114155251E-4</v>
      </c>
      <c r="N4326" s="345">
        <v>0</v>
      </c>
      <c r="O4326" s="346">
        <v>0</v>
      </c>
      <c r="P4326" s="347">
        <v>0</v>
      </c>
      <c r="Q4326" s="348">
        <v>8.8417329796640146E-3</v>
      </c>
      <c r="R4326" s="346">
        <v>5.5354707999385175E-2</v>
      </c>
      <c r="S4326" s="347">
        <v>4.5523593857172626E-2</v>
      </c>
      <c r="T4326" s="349">
        <v>0.22394506736922043</v>
      </c>
      <c r="U4326" s="349">
        <v>0.70217001165788684</v>
      </c>
      <c r="V4326" s="361">
        <v>0</v>
      </c>
    </row>
    <row r="4327" spans="1:22" ht="16" hidden="1" customHeight="1" outlineLevel="1">
      <c r="A4327" s="65">
        <v>4318</v>
      </c>
      <c r="B4327" s="117">
        <v>1</v>
      </c>
      <c r="C4327" s="325">
        <v>1.3026779782850293E-4</v>
      </c>
      <c r="D4327" s="326">
        <v>1.3383818298763102E-4</v>
      </c>
      <c r="E4327" s="327">
        <v>1.3429265230699585E-4</v>
      </c>
      <c r="F4327" s="332">
        <v>3.3013452982090139E-4</v>
      </c>
      <c r="G4327" s="326">
        <v>0</v>
      </c>
      <c r="H4327" s="327">
        <v>0</v>
      </c>
      <c r="I4327" s="332">
        <v>0</v>
      </c>
      <c r="J4327" s="326">
        <v>0</v>
      </c>
      <c r="K4327" s="327">
        <v>0</v>
      </c>
      <c r="L4327" s="336">
        <v>3.7594868300476983E-5</v>
      </c>
      <c r="M4327" s="337">
        <v>1.1415525114155251E-4</v>
      </c>
      <c r="N4327" s="345">
        <v>0</v>
      </c>
      <c r="O4327" s="346">
        <v>0</v>
      </c>
      <c r="P4327" s="347">
        <v>0</v>
      </c>
      <c r="Q4327" s="348">
        <v>8.8417329796640146E-3</v>
      </c>
      <c r="R4327" s="346">
        <v>4.628105332158592E-2</v>
      </c>
      <c r="S4327" s="347">
        <v>3.571444214144278E-2</v>
      </c>
      <c r="T4327" s="349">
        <v>0.19218385611600616</v>
      </c>
      <c r="U4327" s="349">
        <v>0.67416575006783686</v>
      </c>
      <c r="V4327" s="361">
        <v>0</v>
      </c>
    </row>
    <row r="4328" spans="1:22" ht="16" hidden="1" customHeight="1" outlineLevel="1">
      <c r="A4328" s="65">
        <v>4319</v>
      </c>
      <c r="B4328" s="117">
        <v>1</v>
      </c>
      <c r="C4328" s="325">
        <v>1.2362377762450627E-4</v>
      </c>
      <c r="D4328" s="326">
        <v>1.2429219986053532E-4</v>
      </c>
      <c r="E4328" s="327">
        <v>1.2426481032155268E-4</v>
      </c>
      <c r="F4328" s="332">
        <v>0</v>
      </c>
      <c r="G4328" s="326">
        <v>0</v>
      </c>
      <c r="H4328" s="327">
        <v>0</v>
      </c>
      <c r="I4328" s="332">
        <v>0</v>
      </c>
      <c r="J4328" s="326">
        <v>0</v>
      </c>
      <c r="K4328" s="327">
        <v>0</v>
      </c>
      <c r="L4328" s="336">
        <v>2.3496792687798115E-5</v>
      </c>
      <c r="M4328" s="337">
        <v>1.1415525114155251E-4</v>
      </c>
      <c r="N4328" s="345">
        <v>0</v>
      </c>
      <c r="O4328" s="346">
        <v>0</v>
      </c>
      <c r="P4328" s="347">
        <v>0</v>
      </c>
      <c r="Q4328" s="348">
        <v>8.8417329796640146E-3</v>
      </c>
      <c r="R4328" s="346">
        <v>4.1314196715842431E-2</v>
      </c>
      <c r="S4328" s="347">
        <v>3.160092690581414E-2</v>
      </c>
      <c r="T4328" s="349">
        <v>0.18676352964464921</v>
      </c>
      <c r="U4328" s="349">
        <v>0.56126435860479285</v>
      </c>
      <c r="V4328" s="361">
        <v>0</v>
      </c>
    </row>
    <row r="4329" spans="1:22" ht="16" hidden="1" customHeight="1" outlineLevel="1">
      <c r="A4329" s="65">
        <v>4320</v>
      </c>
      <c r="B4329" s="117">
        <v>1</v>
      </c>
      <c r="C4329" s="325">
        <v>1.153109395517729E-4</v>
      </c>
      <c r="D4329" s="326">
        <v>1.1429905255436997E-4</v>
      </c>
      <c r="E4329" s="327">
        <v>1.1392562524729885E-4</v>
      </c>
      <c r="F4329" s="332">
        <v>0</v>
      </c>
      <c r="G4329" s="326">
        <v>0</v>
      </c>
      <c r="H4329" s="327">
        <v>0</v>
      </c>
      <c r="I4329" s="332">
        <v>0</v>
      </c>
      <c r="J4329" s="326">
        <v>0</v>
      </c>
      <c r="K4329" s="327">
        <v>0</v>
      </c>
      <c r="L4329" s="336">
        <v>9.3987170751192458E-6</v>
      </c>
      <c r="M4329" s="337">
        <v>1.1415525114155251E-4</v>
      </c>
      <c r="N4329" s="345">
        <v>0</v>
      </c>
      <c r="O4329" s="346">
        <v>0</v>
      </c>
      <c r="P4329" s="347">
        <v>0</v>
      </c>
      <c r="Q4329" s="348">
        <v>1.7683465959328029E-2</v>
      </c>
      <c r="R4329" s="346">
        <v>4.2605294246173875E-2</v>
      </c>
      <c r="S4329" s="347">
        <v>4.0969160421738628E-2</v>
      </c>
      <c r="T4329" s="349">
        <v>0.15433666426337356</v>
      </c>
      <c r="U4329" s="349">
        <v>0.48481763749230539</v>
      </c>
      <c r="V4329" s="361">
        <v>0</v>
      </c>
    </row>
    <row r="4330" spans="1:22" ht="16" hidden="1" customHeight="1" outlineLevel="1">
      <c r="A4330" s="65">
        <v>4321</v>
      </c>
      <c r="B4330" s="117">
        <v>1</v>
      </c>
      <c r="C4330" s="325">
        <v>1.0646057961869737E-4</v>
      </c>
      <c r="D4330" s="326">
        <v>1.0319771576094502E-4</v>
      </c>
      <c r="E4330" s="327">
        <v>1.0221134153079795E-4</v>
      </c>
      <c r="F4330" s="332">
        <v>0</v>
      </c>
      <c r="G4330" s="326">
        <v>0</v>
      </c>
      <c r="H4330" s="327">
        <v>0</v>
      </c>
      <c r="I4330" s="332">
        <v>0</v>
      </c>
      <c r="J4330" s="326">
        <v>0</v>
      </c>
      <c r="K4330" s="327">
        <v>0</v>
      </c>
      <c r="L4330" s="336">
        <v>5.8741981719495289E-6</v>
      </c>
      <c r="M4330" s="337">
        <v>1.1415525114155251E-4</v>
      </c>
      <c r="N4330" s="345">
        <v>0</v>
      </c>
      <c r="O4330" s="346">
        <v>0</v>
      </c>
      <c r="P4330" s="347">
        <v>0</v>
      </c>
      <c r="Q4330" s="348">
        <v>8.8417329796640146E-3</v>
      </c>
      <c r="R4330" s="346">
        <v>4.6783230906497025E-2</v>
      </c>
      <c r="S4330" s="347">
        <v>3.618129870468402E-2</v>
      </c>
      <c r="T4330" s="349">
        <v>0.1097378376832613</v>
      </c>
      <c r="U4330" s="349">
        <v>0.38007187308881984</v>
      </c>
      <c r="V4330" s="361">
        <v>0</v>
      </c>
    </row>
    <row r="4331" spans="1:22" ht="16" hidden="1" customHeight="1" outlineLevel="1">
      <c r="A4331" s="65">
        <v>4322</v>
      </c>
      <c r="B4331" s="117">
        <v>1</v>
      </c>
      <c r="C4331" s="325">
        <v>9.9741556364420401E-5</v>
      </c>
      <c r="D4331" s="326">
        <v>9.5829227766710244E-5</v>
      </c>
      <c r="E4331" s="327">
        <v>9.499855997335111E-5</v>
      </c>
      <c r="F4331" s="332">
        <v>0</v>
      </c>
      <c r="G4331" s="326">
        <v>0</v>
      </c>
      <c r="H4331" s="327">
        <v>0</v>
      </c>
      <c r="I4331" s="332">
        <v>0</v>
      </c>
      <c r="J4331" s="326">
        <v>0</v>
      </c>
      <c r="K4331" s="327">
        <v>0</v>
      </c>
      <c r="L4331" s="336">
        <v>2.3496792687798115E-6</v>
      </c>
      <c r="M4331" s="337">
        <v>1.1415525114155251E-4</v>
      </c>
      <c r="N4331" s="345">
        <v>0</v>
      </c>
      <c r="O4331" s="346">
        <v>0</v>
      </c>
      <c r="P4331" s="347">
        <v>0</v>
      </c>
      <c r="Q4331" s="348">
        <v>8.8417329796640146E-3</v>
      </c>
      <c r="R4331" s="346">
        <v>5.5922228233033458E-2</v>
      </c>
      <c r="S4331" s="347">
        <v>6.0255479984102744E-2</v>
      </c>
      <c r="T4331" s="349">
        <v>6.8467281743455927E-2</v>
      </c>
      <c r="U4331" s="349">
        <v>0.35688237928091876</v>
      </c>
      <c r="V4331" s="361">
        <v>0</v>
      </c>
    </row>
    <row r="4332" spans="1:22" ht="16" hidden="1" customHeight="1" outlineLevel="1">
      <c r="A4332" s="65">
        <v>4323</v>
      </c>
      <c r="B4332" s="117">
        <v>1</v>
      </c>
      <c r="C4332" s="325">
        <v>9.6441422152087152E-5</v>
      </c>
      <c r="D4332" s="326">
        <v>9.1435353659330141E-5</v>
      </c>
      <c r="E4332" s="327">
        <v>9.080840090310771E-5</v>
      </c>
      <c r="F4332" s="332">
        <v>0</v>
      </c>
      <c r="G4332" s="326">
        <v>0</v>
      </c>
      <c r="H4332" s="327">
        <v>0</v>
      </c>
      <c r="I4332" s="332">
        <v>0</v>
      </c>
      <c r="J4332" s="326">
        <v>0</v>
      </c>
      <c r="K4332" s="327">
        <v>0</v>
      </c>
      <c r="L4332" s="336">
        <v>1.1748396343899057E-6</v>
      </c>
      <c r="M4332" s="337">
        <v>1.1415525114155251E-4</v>
      </c>
      <c r="N4332" s="345">
        <v>0</v>
      </c>
      <c r="O4332" s="346">
        <v>0</v>
      </c>
      <c r="P4332" s="347">
        <v>0</v>
      </c>
      <c r="Q4332" s="348">
        <v>8.8417329796640146E-3</v>
      </c>
      <c r="R4332" s="346">
        <v>6.1361122930786237E-2</v>
      </c>
      <c r="S4332" s="347">
        <v>7.156375697703124E-2</v>
      </c>
      <c r="T4332" s="349">
        <v>4.3362611770855423E-2</v>
      </c>
      <c r="U4332" s="349">
        <v>0.34086590686274976</v>
      </c>
      <c r="V4332" s="361">
        <v>0</v>
      </c>
    </row>
    <row r="4333" spans="1:22" ht="16" hidden="1" customHeight="1" outlineLevel="1">
      <c r="A4333" s="65">
        <v>4324</v>
      </c>
      <c r="B4333" s="117">
        <v>1</v>
      </c>
      <c r="C4333" s="325">
        <v>9.5391379448162936E-5</v>
      </c>
      <c r="D4333" s="326">
        <v>8.9724464626367989E-5</v>
      </c>
      <c r="E4333" s="327">
        <v>8.859008139533179E-5</v>
      </c>
      <c r="F4333" s="332">
        <v>0</v>
      </c>
      <c r="G4333" s="326">
        <v>0</v>
      </c>
      <c r="H4333" s="327">
        <v>0</v>
      </c>
      <c r="I4333" s="332">
        <v>0</v>
      </c>
      <c r="J4333" s="326">
        <v>0</v>
      </c>
      <c r="K4333" s="327">
        <v>0</v>
      </c>
      <c r="L4333" s="336">
        <v>1.409807561267887E-5</v>
      </c>
      <c r="M4333" s="337">
        <v>1.1415525114155251E-4</v>
      </c>
      <c r="N4333" s="345">
        <v>0</v>
      </c>
      <c r="O4333" s="346">
        <v>0</v>
      </c>
      <c r="P4333" s="347">
        <v>0</v>
      </c>
      <c r="Q4333" s="348">
        <v>8.8417329796640146E-3</v>
      </c>
      <c r="R4333" s="346">
        <v>6.2940551581938481E-2</v>
      </c>
      <c r="S4333" s="347">
        <v>5.9430701188330042E-2</v>
      </c>
      <c r="T4333" s="349">
        <v>4.0604901811744004E-2</v>
      </c>
      <c r="U4333" s="349">
        <v>0.33634592078154868</v>
      </c>
      <c r="V4333" s="361">
        <v>0</v>
      </c>
    </row>
    <row r="4334" spans="1:22" ht="16" hidden="1" customHeight="1" outlineLevel="1">
      <c r="A4334" s="65">
        <v>4325</v>
      </c>
      <c r="B4334" s="117">
        <v>1</v>
      </c>
      <c r="C4334" s="325">
        <v>9.586639876660484E-5</v>
      </c>
      <c r="D4334" s="326">
        <v>8.9355068130614785E-5</v>
      </c>
      <c r="E4334" s="327">
        <v>8.846035510832735E-5</v>
      </c>
      <c r="F4334" s="332">
        <v>0</v>
      </c>
      <c r="G4334" s="326">
        <v>0</v>
      </c>
      <c r="H4334" s="327">
        <v>0</v>
      </c>
      <c r="I4334" s="332">
        <v>0</v>
      </c>
      <c r="J4334" s="326">
        <v>0</v>
      </c>
      <c r="K4334" s="327">
        <v>0</v>
      </c>
      <c r="L4334" s="336">
        <v>3.7594868300476983E-5</v>
      </c>
      <c r="M4334" s="337">
        <v>1.1415525114155251E-4</v>
      </c>
      <c r="N4334" s="345">
        <v>0</v>
      </c>
      <c r="O4334" s="346">
        <v>3.1554977474899503E-4</v>
      </c>
      <c r="P4334" s="347">
        <v>1.1219380368073179E-3</v>
      </c>
      <c r="Q4334" s="348">
        <v>8.8417329796640146E-3</v>
      </c>
      <c r="R4334" s="346">
        <v>6.4438709691915563E-2</v>
      </c>
      <c r="S4334" s="347">
        <v>4.6389870636582259E-2</v>
      </c>
      <c r="T4334" s="349">
        <v>4.2601864195928131E-2</v>
      </c>
      <c r="U4334" s="349">
        <v>0.33781982928628812</v>
      </c>
      <c r="V4334" s="361">
        <v>0</v>
      </c>
    </row>
    <row r="4335" spans="1:22" ht="16" hidden="1" customHeight="1" outlineLevel="1">
      <c r="A4335" s="65">
        <v>4326</v>
      </c>
      <c r="B4335" s="117">
        <v>1</v>
      </c>
      <c r="C4335" s="325">
        <v>9.6272665288956469E-5</v>
      </c>
      <c r="D4335" s="326">
        <v>8.7546969493507046E-5</v>
      </c>
      <c r="E4335" s="327">
        <v>8.878467082583845E-5</v>
      </c>
      <c r="F4335" s="332">
        <v>0</v>
      </c>
      <c r="G4335" s="326">
        <v>0</v>
      </c>
      <c r="H4335" s="327">
        <v>3.8296414246266044E-4</v>
      </c>
      <c r="I4335" s="332">
        <v>0</v>
      </c>
      <c r="J4335" s="326">
        <v>0</v>
      </c>
      <c r="K4335" s="327">
        <v>0</v>
      </c>
      <c r="L4335" s="336">
        <v>9.3987170751192462E-5</v>
      </c>
      <c r="M4335" s="337">
        <v>1.1415525114155251E-4</v>
      </c>
      <c r="N4335" s="345">
        <v>1.3575575776119743E-2</v>
      </c>
      <c r="O4335" s="346">
        <v>2.4497317278360832E-2</v>
      </c>
      <c r="P4335" s="347">
        <v>2.2723870853309493E-2</v>
      </c>
      <c r="Q4335" s="348">
        <v>8.8417329796640146E-3</v>
      </c>
      <c r="R4335" s="346">
        <v>6.3992602467182788E-2</v>
      </c>
      <c r="S4335" s="347">
        <v>3.8162840165324979E-2</v>
      </c>
      <c r="T4335" s="349">
        <v>4.6025228283100926E-2</v>
      </c>
      <c r="U4335" s="349">
        <v>0.3394902589249929</v>
      </c>
      <c r="V4335" s="361">
        <v>2.2148625236822546E-2</v>
      </c>
    </row>
    <row r="4336" spans="1:22" ht="16" hidden="1" customHeight="1" outlineLevel="1">
      <c r="A4336" s="65">
        <v>4327</v>
      </c>
      <c r="B4336" s="117">
        <v>1</v>
      </c>
      <c r="C4336" s="325">
        <v>1.0906068536174781E-4</v>
      </c>
      <c r="D4336" s="326">
        <v>9.3554523029703741E-5</v>
      </c>
      <c r="E4336" s="327">
        <v>9.8034155089255E-5</v>
      </c>
      <c r="F4336" s="332">
        <v>0</v>
      </c>
      <c r="G4336" s="326">
        <v>0</v>
      </c>
      <c r="H4336" s="327">
        <v>5.1397819119988644E-4</v>
      </c>
      <c r="I4336" s="332">
        <v>0</v>
      </c>
      <c r="J4336" s="326">
        <v>0</v>
      </c>
      <c r="K4336" s="327">
        <v>0</v>
      </c>
      <c r="L4336" s="336">
        <v>1.8210014333043539E-4</v>
      </c>
      <c r="M4336" s="337">
        <v>1.1415525114155251E-4</v>
      </c>
      <c r="N4336" s="345">
        <v>7.8166736310921039E-2</v>
      </c>
      <c r="O4336" s="346">
        <v>0.14820329319261888</v>
      </c>
      <c r="P4336" s="347">
        <v>0.11575868909390671</v>
      </c>
      <c r="Q4336" s="348">
        <v>8.8417329796640146E-3</v>
      </c>
      <c r="R4336" s="346">
        <v>5.3462004124416075E-2</v>
      </c>
      <c r="S4336" s="347">
        <v>3.3691402697164877E-2</v>
      </c>
      <c r="T4336" s="349">
        <v>5.9053030503730737E-2</v>
      </c>
      <c r="U4336" s="349">
        <v>0.35845454835264084</v>
      </c>
      <c r="V4336" s="361">
        <v>8.0605696201569016E-2</v>
      </c>
    </row>
    <row r="4337" spans="1:22" ht="16" hidden="1" customHeight="1" outlineLevel="1">
      <c r="A4337" s="65">
        <v>4328</v>
      </c>
      <c r="B4337" s="117">
        <v>1</v>
      </c>
      <c r="C4337" s="325">
        <v>1.2945526478379968E-4</v>
      </c>
      <c r="D4337" s="326">
        <v>1.0953578195123667E-4</v>
      </c>
      <c r="E4337" s="327">
        <v>1.1591043743846676E-4</v>
      </c>
      <c r="F4337" s="332">
        <v>0</v>
      </c>
      <c r="G4337" s="326">
        <v>0</v>
      </c>
      <c r="H4337" s="327">
        <v>0</v>
      </c>
      <c r="I4337" s="332">
        <v>0</v>
      </c>
      <c r="J4337" s="326">
        <v>0</v>
      </c>
      <c r="K4337" s="327">
        <v>0</v>
      </c>
      <c r="L4337" s="336">
        <v>1.5860335064263727E-4</v>
      </c>
      <c r="M4337" s="337">
        <v>1.1415525114155251E-4</v>
      </c>
      <c r="N4337" s="345">
        <v>0.20892096615460065</v>
      </c>
      <c r="O4337" s="346">
        <v>0.31610241064706374</v>
      </c>
      <c r="P4337" s="347">
        <v>0.26914056520798535</v>
      </c>
      <c r="Q4337" s="348">
        <v>8.8417329796640146E-3</v>
      </c>
      <c r="R4337" s="346">
        <v>5.7980177693014105E-2</v>
      </c>
      <c r="S4337" s="347">
        <v>2.3015974202025401E-2</v>
      </c>
      <c r="T4337" s="349">
        <v>0.1492016181326144</v>
      </c>
      <c r="U4337" s="349">
        <v>0.50859669470210223</v>
      </c>
      <c r="V4337" s="361">
        <v>0.21127884416387854</v>
      </c>
    </row>
    <row r="4338" spans="1:22" ht="16" hidden="1" customHeight="1" outlineLevel="1">
      <c r="A4338" s="65">
        <v>4329</v>
      </c>
      <c r="B4338" s="117">
        <v>1</v>
      </c>
      <c r="C4338" s="325">
        <v>1.48218527862255E-4</v>
      </c>
      <c r="D4338" s="326">
        <v>1.2320345229410484E-4</v>
      </c>
      <c r="E4338" s="327">
        <v>1.3549910677613714E-4</v>
      </c>
      <c r="F4338" s="332">
        <v>0</v>
      </c>
      <c r="G4338" s="326">
        <v>0</v>
      </c>
      <c r="H4338" s="327">
        <v>0</v>
      </c>
      <c r="I4338" s="332">
        <v>0</v>
      </c>
      <c r="J4338" s="326">
        <v>0</v>
      </c>
      <c r="K4338" s="327">
        <v>0</v>
      </c>
      <c r="L4338" s="336">
        <v>1.4685495429873823E-4</v>
      </c>
      <c r="M4338" s="337">
        <v>1.1415525114155251E-4</v>
      </c>
      <c r="N4338" s="345">
        <v>0.35024985502388933</v>
      </c>
      <c r="O4338" s="346">
        <v>0.45292228130539508</v>
      </c>
      <c r="P4338" s="347">
        <v>0.41784311321496681</v>
      </c>
      <c r="Q4338" s="348">
        <v>8.8417329796640146E-3</v>
      </c>
      <c r="R4338" s="346">
        <v>7.0299584857080252E-2</v>
      </c>
      <c r="S4338" s="347">
        <v>4.4257896861594578E-2</v>
      </c>
      <c r="T4338" s="349">
        <v>0.18020208181090136</v>
      </c>
      <c r="U4338" s="349">
        <v>0.61098420549800458</v>
      </c>
      <c r="V4338" s="361">
        <v>0.34573109987574008</v>
      </c>
    </row>
    <row r="4339" spans="1:22" ht="16" hidden="1" customHeight="1" outlineLevel="1">
      <c r="A4339" s="65">
        <v>4330</v>
      </c>
      <c r="B4339" s="117">
        <v>1</v>
      </c>
      <c r="C4339" s="325">
        <v>1.5709388881209063E-4</v>
      </c>
      <c r="D4339" s="326">
        <v>1.2917212198864332E-4</v>
      </c>
      <c r="E4339" s="327">
        <v>1.4643503277061141E-4</v>
      </c>
      <c r="F4339" s="332">
        <v>3.4514064481276077E-4</v>
      </c>
      <c r="G4339" s="326">
        <v>2.1064817786408559E-4</v>
      </c>
      <c r="H4339" s="327">
        <v>3.1241811621953884E-4</v>
      </c>
      <c r="I4339" s="332">
        <v>0</v>
      </c>
      <c r="J4339" s="326">
        <v>0</v>
      </c>
      <c r="K4339" s="327">
        <v>0</v>
      </c>
      <c r="L4339" s="336">
        <v>1.644775488145868E-4</v>
      </c>
      <c r="M4339" s="337">
        <v>1.1415525114155251E-4</v>
      </c>
      <c r="N4339" s="345">
        <v>0.46628530271030233</v>
      </c>
      <c r="O4339" s="346">
        <v>0.55543375591755895</v>
      </c>
      <c r="P4339" s="347">
        <v>0.52746340439947881</v>
      </c>
      <c r="Q4339" s="348">
        <v>8.8417329796640146E-3</v>
      </c>
      <c r="R4339" s="346">
        <v>8.7446491302660398E-2</v>
      </c>
      <c r="S4339" s="347">
        <v>9.8050019173661435E-2</v>
      </c>
      <c r="T4339" s="349">
        <v>0.22128245085697493</v>
      </c>
      <c r="U4339" s="349">
        <v>0.62533024827746886</v>
      </c>
      <c r="V4339" s="361">
        <v>0.51141634508946021</v>
      </c>
    </row>
    <row r="4340" spans="1:22" ht="16" hidden="1" customHeight="1" outlineLevel="1">
      <c r="A4340" s="65">
        <v>4331</v>
      </c>
      <c r="B4340" s="117">
        <v>1</v>
      </c>
      <c r="C4340" s="325">
        <v>1.5922522549088918E-4</v>
      </c>
      <c r="D4340" s="326">
        <v>1.3138850096316247E-4</v>
      </c>
      <c r="E4340" s="327">
        <v>1.4997656040583259E-4</v>
      </c>
      <c r="F4340" s="332">
        <v>4.3517733476391567E-4</v>
      </c>
      <c r="G4340" s="326">
        <v>2.6083029225829984E-4</v>
      </c>
      <c r="H4340" s="327">
        <v>4.232761574587298E-4</v>
      </c>
      <c r="I4340" s="332">
        <v>0</v>
      </c>
      <c r="J4340" s="326">
        <v>0</v>
      </c>
      <c r="K4340" s="327">
        <v>0</v>
      </c>
      <c r="L4340" s="336">
        <v>1.8797434150238492E-4</v>
      </c>
      <c r="M4340" s="337">
        <v>1.1415525114155251E-4</v>
      </c>
      <c r="N4340" s="345">
        <v>0.54573814620001371</v>
      </c>
      <c r="O4340" s="346">
        <v>0.62293418885081309</v>
      </c>
      <c r="P4340" s="347">
        <v>0.60194848019522962</v>
      </c>
      <c r="Q4340" s="348">
        <v>8.8417329796640146E-3</v>
      </c>
      <c r="R4340" s="346">
        <v>9.4526681095184292E-2</v>
      </c>
      <c r="S4340" s="347">
        <v>0.12146541359185524</v>
      </c>
      <c r="T4340" s="349">
        <v>0.21015651757366333</v>
      </c>
      <c r="U4340" s="349">
        <v>0.60567813488094246</v>
      </c>
      <c r="V4340" s="361">
        <v>0.58283002971433995</v>
      </c>
    </row>
    <row r="4341" spans="1:22" ht="16" hidden="1" customHeight="1" outlineLevel="1">
      <c r="A4341" s="65">
        <v>4332</v>
      </c>
      <c r="B4341" s="117">
        <v>1</v>
      </c>
      <c r="C4341" s="325">
        <v>1.6003775853559244E-4</v>
      </c>
      <c r="D4341" s="326">
        <v>1.3103854638823841E-4</v>
      </c>
      <c r="E4341" s="327">
        <v>1.5180570105259521E-4</v>
      </c>
      <c r="F4341" s="332">
        <v>4.8769873723542267E-4</v>
      </c>
      <c r="G4341" s="326">
        <v>3.2560023060432063E-4</v>
      </c>
      <c r="H4341" s="327">
        <v>4.1319815370971264E-4</v>
      </c>
      <c r="I4341" s="332">
        <v>0</v>
      </c>
      <c r="J4341" s="326">
        <v>0</v>
      </c>
      <c r="K4341" s="327">
        <v>0</v>
      </c>
      <c r="L4341" s="336">
        <v>2.0677177565262342E-4</v>
      </c>
      <c r="M4341" s="337">
        <v>1.1415525114155251E-4</v>
      </c>
      <c r="N4341" s="345">
        <v>0.58989449267181371</v>
      </c>
      <c r="O4341" s="346">
        <v>0.65852587386556072</v>
      </c>
      <c r="P4341" s="347">
        <v>0.64023442570782063</v>
      </c>
      <c r="Q4341" s="348">
        <v>8.8417329796640146E-3</v>
      </c>
      <c r="R4341" s="346">
        <v>0.10870075535374335</v>
      </c>
      <c r="S4341" s="347">
        <v>0.12874317131642898</v>
      </c>
      <c r="T4341" s="349">
        <v>0.1804873621514991</v>
      </c>
      <c r="U4341" s="349">
        <v>0.51989665990510492</v>
      </c>
      <c r="V4341" s="361">
        <v>0.55575024145643515</v>
      </c>
    </row>
    <row r="4342" spans="1:22" ht="16" hidden="1" customHeight="1" outlineLevel="1">
      <c r="A4342" s="65">
        <v>4333</v>
      </c>
      <c r="B4342" s="117">
        <v>1</v>
      </c>
      <c r="C4342" s="325">
        <v>1.4926232031198919E-4</v>
      </c>
      <c r="D4342" s="326">
        <v>1.3642395845790339E-4</v>
      </c>
      <c r="E4342" s="327">
        <v>1.4509885201446568E-4</v>
      </c>
      <c r="F4342" s="332">
        <v>5.5522625469878878E-4</v>
      </c>
      <c r="G4342" s="326">
        <v>3.2209915285588713E-4</v>
      </c>
      <c r="H4342" s="327">
        <v>4.53510168705782E-4</v>
      </c>
      <c r="I4342" s="332">
        <v>0</v>
      </c>
      <c r="J4342" s="326">
        <v>0</v>
      </c>
      <c r="K4342" s="327">
        <v>0</v>
      </c>
      <c r="L4342" s="336">
        <v>1.8797434150238492E-4</v>
      </c>
      <c r="M4342" s="337">
        <v>1.1415525114155251E-4</v>
      </c>
      <c r="N4342" s="345">
        <v>0.600612052495066</v>
      </c>
      <c r="O4342" s="346">
        <v>0.66041611027309455</v>
      </c>
      <c r="P4342" s="347">
        <v>0.63733379263586842</v>
      </c>
      <c r="Q4342" s="348">
        <v>8.8417329796640146E-3</v>
      </c>
      <c r="R4342" s="346">
        <v>0.1295046610918841</v>
      </c>
      <c r="S4342" s="347">
        <v>0.14123414933766165</v>
      </c>
      <c r="T4342" s="349">
        <v>0.12723503190658894</v>
      </c>
      <c r="U4342" s="349">
        <v>0.4475768826058879</v>
      </c>
      <c r="V4342" s="361">
        <v>0.5589262188782812</v>
      </c>
    </row>
    <row r="4343" spans="1:22" ht="16" hidden="1" customHeight="1" outlineLevel="1">
      <c r="A4343" s="65">
        <v>4334</v>
      </c>
      <c r="B4343" s="117">
        <v>1</v>
      </c>
      <c r="C4343" s="325">
        <v>1.5253745350756235E-4</v>
      </c>
      <c r="D4343" s="326">
        <v>1.2606141465598483E-4</v>
      </c>
      <c r="E4343" s="327">
        <v>1.4223190107166757E-4</v>
      </c>
      <c r="F4343" s="332">
        <v>6.1525071466622542E-4</v>
      </c>
      <c r="G4343" s="326">
        <v>3.5944398217251176E-4</v>
      </c>
      <c r="H4343" s="327">
        <v>4.736661762038167E-4</v>
      </c>
      <c r="I4343" s="332">
        <v>0</v>
      </c>
      <c r="J4343" s="326">
        <v>0</v>
      </c>
      <c r="K4343" s="327">
        <v>0</v>
      </c>
      <c r="L4343" s="336">
        <v>1.9032402077116473E-4</v>
      </c>
      <c r="M4343" s="337">
        <v>1.1415525114155251E-4</v>
      </c>
      <c r="N4343" s="345">
        <v>0.58703647671894632</v>
      </c>
      <c r="O4343" s="346">
        <v>0.63527241359003761</v>
      </c>
      <c r="P4343" s="347">
        <v>0.61054633611443243</v>
      </c>
      <c r="Q4343" s="348">
        <v>1.7683465959328029E-2</v>
      </c>
      <c r="R4343" s="346">
        <v>0.1558744978769841</v>
      </c>
      <c r="S4343" s="347">
        <v>0.1437240453451808</v>
      </c>
      <c r="T4343" s="349">
        <v>0.13959717999915736</v>
      </c>
      <c r="U4343" s="349">
        <v>0.44679079807002686</v>
      </c>
      <c r="V4343" s="361">
        <v>0.4886729875421526</v>
      </c>
    </row>
    <row r="4344" spans="1:22" ht="16" hidden="1" customHeight="1" outlineLevel="1">
      <c r="A4344" s="65">
        <v>4335</v>
      </c>
      <c r="B4344" s="117">
        <v>1</v>
      </c>
      <c r="C4344" s="325">
        <v>1.5875645642663731E-4</v>
      </c>
      <c r="D4344" s="326">
        <v>1.2685853340997858E-4</v>
      </c>
      <c r="E4344" s="327">
        <v>1.4413887749063282E-4</v>
      </c>
      <c r="F4344" s="332">
        <v>6.5276600214587337E-4</v>
      </c>
      <c r="G4344" s="326">
        <v>3.6586262471130661E-4</v>
      </c>
      <c r="H4344" s="327">
        <v>5.6436820994497329E-4</v>
      </c>
      <c r="I4344" s="332">
        <v>0</v>
      </c>
      <c r="J4344" s="326">
        <v>0</v>
      </c>
      <c r="K4344" s="327">
        <v>0</v>
      </c>
      <c r="L4344" s="336">
        <v>2.1382081345896285E-4</v>
      </c>
      <c r="M4344" s="337">
        <v>1.1415525114155251E-4</v>
      </c>
      <c r="N4344" s="345">
        <v>0.52058760581478125</v>
      </c>
      <c r="O4344" s="346">
        <v>0.56741117277595177</v>
      </c>
      <c r="P4344" s="347">
        <v>0.55321045405323999</v>
      </c>
      <c r="Q4344" s="348">
        <v>1.7683465959328029E-2</v>
      </c>
      <c r="R4344" s="346">
        <v>0.16705560487686538</v>
      </c>
      <c r="S4344" s="347">
        <v>0.14870383736021905</v>
      </c>
      <c r="T4344" s="349">
        <v>0.16479694341862378</v>
      </c>
      <c r="U4344" s="349">
        <v>0.50948103980494597</v>
      </c>
      <c r="V4344" s="361">
        <v>0.43534557818735448</v>
      </c>
    </row>
    <row r="4345" spans="1:22" ht="16" hidden="1" customHeight="1" outlineLevel="1">
      <c r="A4345" s="65">
        <v>4336</v>
      </c>
      <c r="B4345" s="117">
        <v>1</v>
      </c>
      <c r="C4345" s="325">
        <v>1.6173782767527927E-4</v>
      </c>
      <c r="D4345" s="326">
        <v>1.3407148603758042E-4</v>
      </c>
      <c r="E4345" s="327">
        <v>1.4158326963664537E-4</v>
      </c>
      <c r="F4345" s="332">
        <v>6.9028128962552121E-4</v>
      </c>
      <c r="G4345" s="326">
        <v>3.9037016895034158E-4</v>
      </c>
      <c r="H4345" s="327">
        <v>5.039001874508689E-4</v>
      </c>
      <c r="I4345" s="332">
        <v>0</v>
      </c>
      <c r="J4345" s="326">
        <v>0</v>
      </c>
      <c r="K4345" s="327">
        <v>0</v>
      </c>
      <c r="L4345" s="336">
        <v>2.2321953053408208E-4</v>
      </c>
      <c r="M4345" s="337">
        <v>1.1415525114155251E-4</v>
      </c>
      <c r="N4345" s="345">
        <v>0.44399277827793726</v>
      </c>
      <c r="O4345" s="346">
        <v>0.4557090091650956</v>
      </c>
      <c r="P4345" s="347">
        <v>0.45234507963211429</v>
      </c>
      <c r="Q4345" s="348">
        <v>1.7683465959328029E-2</v>
      </c>
      <c r="R4345" s="346">
        <v>0.15960315123835803</v>
      </c>
      <c r="S4345" s="347">
        <v>0.15779714461088598</v>
      </c>
      <c r="T4345" s="349">
        <v>0.21804927366353397</v>
      </c>
      <c r="U4345" s="349">
        <v>0.55075047793765131</v>
      </c>
      <c r="V4345" s="361">
        <v>0.39061468464264931</v>
      </c>
    </row>
    <row r="4346" spans="1:22" ht="16" hidden="1" customHeight="1" outlineLevel="1">
      <c r="A4346" s="65">
        <v>4337</v>
      </c>
      <c r="B4346" s="117">
        <v>1</v>
      </c>
      <c r="C4346" s="325">
        <v>1.6071278598811514E-4</v>
      </c>
      <c r="D4346" s="326">
        <v>1.3451865021665008E-4</v>
      </c>
      <c r="E4346" s="327">
        <v>1.4642206014191096E-4</v>
      </c>
      <c r="F4346" s="332">
        <v>7.1279046211331E-4</v>
      </c>
      <c r="G4346" s="326">
        <v>3.7578234499853513E-4</v>
      </c>
      <c r="H4346" s="327">
        <v>5.2405619494890355E-4</v>
      </c>
      <c r="I4346" s="332">
        <v>0</v>
      </c>
      <c r="J4346" s="326">
        <v>0</v>
      </c>
      <c r="K4346" s="327">
        <v>0</v>
      </c>
      <c r="L4346" s="336">
        <v>2.2321953053408208E-4</v>
      </c>
      <c r="M4346" s="337">
        <v>1.1415525114155251E-4</v>
      </c>
      <c r="N4346" s="345">
        <v>0.31695396917298513</v>
      </c>
      <c r="O4346" s="346">
        <v>0.31762050136061892</v>
      </c>
      <c r="P4346" s="347">
        <v>0.31596083995289054</v>
      </c>
      <c r="Q4346" s="348">
        <v>1.7683465959328029E-2</v>
      </c>
      <c r="R4346" s="346">
        <v>0.14149276133056901</v>
      </c>
      <c r="S4346" s="347">
        <v>0.15653144761530796</v>
      </c>
      <c r="T4346" s="349">
        <v>0.24305885018926857</v>
      </c>
      <c r="U4346" s="349">
        <v>0.58160429597019769</v>
      </c>
      <c r="V4346" s="361">
        <v>0.28953309554350432</v>
      </c>
    </row>
    <row r="4347" spans="1:22" ht="16" hidden="1" customHeight="1" outlineLevel="1">
      <c r="A4347" s="65">
        <v>4338</v>
      </c>
      <c r="B4347" s="117">
        <v>1</v>
      </c>
      <c r="C4347" s="325">
        <v>1.5369375053271697E-4</v>
      </c>
      <c r="D4347" s="326">
        <v>1.3632674885375782E-4</v>
      </c>
      <c r="E4347" s="327">
        <v>1.4443724795074303E-4</v>
      </c>
      <c r="F4347" s="332">
        <v>7.2779657710516916E-4</v>
      </c>
      <c r="G4347" s="326">
        <v>3.5652641738215046E-4</v>
      </c>
      <c r="H4347" s="327">
        <v>4.9382218370185135E-4</v>
      </c>
      <c r="I4347" s="332">
        <v>0</v>
      </c>
      <c r="J4347" s="326">
        <v>0</v>
      </c>
      <c r="K4347" s="327">
        <v>0</v>
      </c>
      <c r="L4347" s="336">
        <v>1.644775488145868E-4</v>
      </c>
      <c r="M4347" s="337">
        <v>1.1415525114155251E-4</v>
      </c>
      <c r="N4347" s="345">
        <v>0.17162385796968221</v>
      </c>
      <c r="O4347" s="346">
        <v>0.18933850134682922</v>
      </c>
      <c r="P4347" s="347">
        <v>0.1616776133330767</v>
      </c>
      <c r="Q4347" s="348">
        <v>2.6525198938992044E-2</v>
      </c>
      <c r="R4347" s="346">
        <v>0.11066189331431861</v>
      </c>
      <c r="S4347" s="347">
        <v>0.13577194113918106</v>
      </c>
      <c r="T4347" s="349">
        <v>0.22023642294144991</v>
      </c>
      <c r="U4347" s="349">
        <v>0.62385633977272936</v>
      </c>
      <c r="V4347" s="361">
        <v>0.17463295083488353</v>
      </c>
    </row>
    <row r="4348" spans="1:22" ht="16" hidden="1" customHeight="1" outlineLevel="1">
      <c r="A4348" s="65">
        <v>4339</v>
      </c>
      <c r="B4348" s="117">
        <v>1</v>
      </c>
      <c r="C4348" s="325">
        <v>1.4568092466110482E-4</v>
      </c>
      <c r="D4348" s="326">
        <v>1.3500469823737795E-4</v>
      </c>
      <c r="E4348" s="327">
        <v>1.4003952682129254E-4</v>
      </c>
      <c r="F4348" s="332">
        <v>7.352996346010988E-4</v>
      </c>
      <c r="G4348" s="326">
        <v>3.4427264526263294E-4</v>
      </c>
      <c r="H4348" s="327">
        <v>4.4343216495676445E-4</v>
      </c>
      <c r="I4348" s="332">
        <v>0</v>
      </c>
      <c r="J4348" s="326">
        <v>0</v>
      </c>
      <c r="K4348" s="327">
        <v>0</v>
      </c>
      <c r="L4348" s="336">
        <v>1.1748396343899057E-4</v>
      </c>
      <c r="M4348" s="337">
        <v>1.1415525114155251E-4</v>
      </c>
      <c r="N4348" s="345">
        <v>5.3159096723332043E-2</v>
      </c>
      <c r="O4348" s="346">
        <v>6.0567538933000376E-2</v>
      </c>
      <c r="P4348" s="347">
        <v>4.3651540138831248E-2</v>
      </c>
      <c r="Q4348" s="348">
        <v>1.7683465959328029E-2</v>
      </c>
      <c r="R4348" s="346">
        <v>8.3063597144963142E-2</v>
      </c>
      <c r="S4348" s="347">
        <v>0.11750233067057332</v>
      </c>
      <c r="T4348" s="349">
        <v>0.25123688661973692</v>
      </c>
      <c r="U4348" s="349">
        <v>0.63574586837762781</v>
      </c>
      <c r="V4348" s="361">
        <v>4.4586600339722032E-2</v>
      </c>
    </row>
    <row r="4349" spans="1:22" ht="16" hidden="1" customHeight="1" outlineLevel="1">
      <c r="A4349" s="65">
        <v>4340</v>
      </c>
      <c r="B4349" s="117">
        <v>1</v>
      </c>
      <c r="C4349" s="325">
        <v>1.4201202545156008E-4</v>
      </c>
      <c r="D4349" s="326">
        <v>1.3484916287074503E-4</v>
      </c>
      <c r="E4349" s="327">
        <v>1.3819741354582948E-4</v>
      </c>
      <c r="F4349" s="332">
        <v>7.0528740461738037E-4</v>
      </c>
      <c r="G4349" s="326">
        <v>2.614138052163722E-4</v>
      </c>
      <c r="H4349" s="327">
        <v>4.4343216495676445E-4</v>
      </c>
      <c r="I4349" s="332">
        <v>0</v>
      </c>
      <c r="J4349" s="326">
        <v>0</v>
      </c>
      <c r="K4349" s="327">
        <v>0</v>
      </c>
      <c r="L4349" s="336">
        <v>8.811297257924293E-5</v>
      </c>
      <c r="M4349" s="337">
        <v>1.1415525114155251E-4</v>
      </c>
      <c r="N4349" s="345">
        <v>6.8592382868815542E-3</v>
      </c>
      <c r="O4349" s="346">
        <v>2.7231437834134937E-3</v>
      </c>
      <c r="P4349" s="347">
        <v>3.551886525809823E-3</v>
      </c>
      <c r="Q4349" s="348">
        <v>8.8417329796640146E-3</v>
      </c>
      <c r="R4349" s="346">
        <v>5.6492022845696252E-2</v>
      </c>
      <c r="S4349" s="347">
        <v>9.7017750459703997E-2</v>
      </c>
      <c r="T4349" s="349">
        <v>0.26350394126543941</v>
      </c>
      <c r="U4349" s="349">
        <v>0.68124051089058635</v>
      </c>
      <c r="V4349" s="361">
        <v>0</v>
      </c>
    </row>
    <row r="4350" spans="1:22" ht="16" hidden="1" customHeight="1" outlineLevel="1">
      <c r="A4350" s="65">
        <v>4341</v>
      </c>
      <c r="B4350" s="117">
        <v>1</v>
      </c>
      <c r="C4350" s="325">
        <v>1.3598678041237589E-4</v>
      </c>
      <c r="D4350" s="326">
        <v>1.378237767575997E-4</v>
      </c>
      <c r="E4350" s="327">
        <v>1.349542563707185E-4</v>
      </c>
      <c r="F4350" s="332">
        <v>6.2275377216215516E-4</v>
      </c>
      <c r="G4350" s="326">
        <v>0</v>
      </c>
      <c r="H4350" s="327">
        <v>4.031201499606951E-4</v>
      </c>
      <c r="I4350" s="332">
        <v>0</v>
      </c>
      <c r="J4350" s="326">
        <v>0</v>
      </c>
      <c r="K4350" s="327">
        <v>0</v>
      </c>
      <c r="L4350" s="336">
        <v>5.8741981719495287E-5</v>
      </c>
      <c r="M4350" s="337">
        <v>1.1415525114155251E-4</v>
      </c>
      <c r="N4350" s="345">
        <v>0</v>
      </c>
      <c r="O4350" s="346">
        <v>0</v>
      </c>
      <c r="P4350" s="347">
        <v>0</v>
      </c>
      <c r="Q4350" s="348">
        <v>8.8417329796640146E-3</v>
      </c>
      <c r="R4350" s="346">
        <v>4.0611914286066676E-2</v>
      </c>
      <c r="S4350" s="347">
        <v>7.5817325783771788E-2</v>
      </c>
      <c r="T4350" s="349">
        <v>0.25741796066602113</v>
      </c>
      <c r="U4350" s="349">
        <v>0.67672052480938527</v>
      </c>
      <c r="V4350" s="361">
        <v>0</v>
      </c>
    </row>
    <row r="4351" spans="1:22" ht="16" hidden="1" customHeight="1" outlineLevel="1">
      <c r="A4351" s="65">
        <v>4342</v>
      </c>
      <c r="B4351" s="117">
        <v>1</v>
      </c>
      <c r="C4351" s="325">
        <v>1.3564301643192452E-4</v>
      </c>
      <c r="D4351" s="326">
        <v>1.4105113561523289E-4</v>
      </c>
      <c r="E4351" s="327">
        <v>1.3457805013840563E-4</v>
      </c>
      <c r="F4351" s="332">
        <v>4.6518956474763388E-4</v>
      </c>
      <c r="G4351" s="326">
        <v>0</v>
      </c>
      <c r="H4351" s="327">
        <v>3.6280813496462574E-4</v>
      </c>
      <c r="I4351" s="332">
        <v>0</v>
      </c>
      <c r="J4351" s="326">
        <v>0</v>
      </c>
      <c r="K4351" s="327">
        <v>0</v>
      </c>
      <c r="L4351" s="336">
        <v>3.7594868300476983E-5</v>
      </c>
      <c r="M4351" s="337">
        <v>1.1415525114155251E-4</v>
      </c>
      <c r="N4351" s="345">
        <v>0</v>
      </c>
      <c r="O4351" s="346">
        <v>0</v>
      </c>
      <c r="P4351" s="347">
        <v>0</v>
      </c>
      <c r="Q4351" s="348">
        <v>8.8417329796640146E-3</v>
      </c>
      <c r="R4351" s="346">
        <v>3.7834809914355248E-2</v>
      </c>
      <c r="S4351" s="347">
        <v>5.0861308104742368E-2</v>
      </c>
      <c r="T4351" s="349">
        <v>0.23545137443999567</v>
      </c>
      <c r="U4351" s="349">
        <v>0.64399975600416892</v>
      </c>
      <c r="V4351" s="361">
        <v>0</v>
      </c>
    </row>
    <row r="4352" spans="1:22" ht="16" hidden="1" customHeight="1" outlineLevel="1">
      <c r="A4352" s="65">
        <v>4343</v>
      </c>
      <c r="B4352" s="117">
        <v>1</v>
      </c>
      <c r="C4352" s="325">
        <v>1.2984903079777126E-4</v>
      </c>
      <c r="D4352" s="326">
        <v>1.3302162231280818E-4</v>
      </c>
      <c r="E4352" s="327">
        <v>1.2440750923725755E-4</v>
      </c>
      <c r="F4352" s="332">
        <v>3.5264370230869019E-4</v>
      </c>
      <c r="G4352" s="326">
        <v>0</v>
      </c>
      <c r="H4352" s="327">
        <v>3.1241811621953884E-4</v>
      </c>
      <c r="I4352" s="332">
        <v>0</v>
      </c>
      <c r="J4352" s="326">
        <v>0</v>
      </c>
      <c r="K4352" s="327">
        <v>0</v>
      </c>
      <c r="L4352" s="336">
        <v>2.3496792687798115E-5</v>
      </c>
      <c r="M4352" s="337">
        <v>1.1415525114155251E-4</v>
      </c>
      <c r="N4352" s="345">
        <v>0</v>
      </c>
      <c r="O4352" s="346">
        <v>0</v>
      </c>
      <c r="P4352" s="347">
        <v>0</v>
      </c>
      <c r="Q4352" s="348">
        <v>8.8417329796640146E-3</v>
      </c>
      <c r="R4352" s="346">
        <v>3.8389793823336404E-2</v>
      </c>
      <c r="S4352" s="347">
        <v>3.1243004673282684E-2</v>
      </c>
      <c r="T4352" s="349">
        <v>0.18505184760106283</v>
      </c>
      <c r="U4352" s="349">
        <v>0.54092442123938811</v>
      </c>
      <c r="V4352" s="361">
        <v>0</v>
      </c>
    </row>
    <row r="4353" spans="1:22" ht="16" hidden="1" customHeight="1" outlineLevel="1">
      <c r="A4353" s="65">
        <v>4344</v>
      </c>
      <c r="B4353" s="117">
        <v>1</v>
      </c>
      <c r="C4353" s="325">
        <v>1.1965486621384034E-4</v>
      </c>
      <c r="D4353" s="326">
        <v>1.2003441919895903E-4</v>
      </c>
      <c r="E4353" s="327">
        <v>1.1362725478718864E-4</v>
      </c>
      <c r="F4353" s="332">
        <v>2.6260701235753528E-4</v>
      </c>
      <c r="G4353" s="326">
        <v>0</v>
      </c>
      <c r="H4353" s="327">
        <v>0</v>
      </c>
      <c r="I4353" s="332">
        <v>0</v>
      </c>
      <c r="J4353" s="326">
        <v>0</v>
      </c>
      <c r="K4353" s="327">
        <v>0</v>
      </c>
      <c r="L4353" s="336">
        <v>9.3987170751192458E-6</v>
      </c>
      <c r="M4353" s="337">
        <v>1.1415525114155251E-4</v>
      </c>
      <c r="N4353" s="345">
        <v>0</v>
      </c>
      <c r="O4353" s="346">
        <v>0</v>
      </c>
      <c r="P4353" s="347">
        <v>0</v>
      </c>
      <c r="Q4353" s="348">
        <v>8.8417329796640146E-3</v>
      </c>
      <c r="R4353" s="346">
        <v>3.9956772521396344E-2</v>
      </c>
      <c r="S4353" s="347">
        <v>2.3015974202025401E-2</v>
      </c>
      <c r="T4353" s="349">
        <v>0.14825068366395527</v>
      </c>
      <c r="U4353" s="349">
        <v>0.44679079807002686</v>
      </c>
      <c r="V4353" s="361">
        <v>0</v>
      </c>
    </row>
    <row r="4354" spans="1:22" ht="16" hidden="1" customHeight="1" outlineLevel="1">
      <c r="A4354" s="65">
        <v>4345</v>
      </c>
      <c r="B4354" s="117">
        <v>1</v>
      </c>
      <c r="C4354" s="325">
        <v>1.1061699865506405E-4</v>
      </c>
      <c r="D4354" s="326">
        <v>1.073194029767175E-4</v>
      </c>
      <c r="E4354" s="327">
        <v>1.034956317721419E-4</v>
      </c>
      <c r="F4354" s="332">
        <v>0</v>
      </c>
      <c r="G4354" s="326">
        <v>0</v>
      </c>
      <c r="H4354" s="327">
        <v>0</v>
      </c>
      <c r="I4354" s="332">
        <v>0</v>
      </c>
      <c r="J4354" s="326">
        <v>0</v>
      </c>
      <c r="K4354" s="327">
        <v>0</v>
      </c>
      <c r="L4354" s="336">
        <v>5.8741981719495289E-6</v>
      </c>
      <c r="M4354" s="337">
        <v>1.1415525114155251E-4</v>
      </c>
      <c r="N4354" s="345">
        <v>0</v>
      </c>
      <c r="O4354" s="346">
        <v>0</v>
      </c>
      <c r="P4354" s="347">
        <v>0</v>
      </c>
      <c r="Q4354" s="348">
        <v>8.8417329796640146E-3</v>
      </c>
      <c r="R4354" s="346">
        <v>3.7263470594282012E-2</v>
      </c>
      <c r="S4354" s="347">
        <v>1.261547197214349E-2</v>
      </c>
      <c r="T4354" s="349">
        <v>9.9087371634279275E-2</v>
      </c>
      <c r="U4354" s="349">
        <v>0.3276989908870771</v>
      </c>
      <c r="V4354" s="361">
        <v>0</v>
      </c>
    </row>
    <row r="4355" spans="1:22" ht="16" hidden="1" customHeight="1" outlineLevel="1">
      <c r="A4355" s="65">
        <v>4346</v>
      </c>
      <c r="B4355" s="117">
        <v>1</v>
      </c>
      <c r="C4355" s="325">
        <v>1.0349170887843545E-4</v>
      </c>
      <c r="D4355" s="326">
        <v>9.9892589219995384E-5</v>
      </c>
      <c r="E4355" s="327">
        <v>9.5802862952778627E-5</v>
      </c>
      <c r="F4355" s="332">
        <v>0</v>
      </c>
      <c r="G4355" s="326">
        <v>0</v>
      </c>
      <c r="H4355" s="327">
        <v>0</v>
      </c>
      <c r="I4355" s="332">
        <v>0</v>
      </c>
      <c r="J4355" s="326">
        <v>0</v>
      </c>
      <c r="K4355" s="327">
        <v>0</v>
      </c>
      <c r="L4355" s="336">
        <v>2.3496792687798115E-6</v>
      </c>
      <c r="M4355" s="337">
        <v>1.1415525114155251E-4</v>
      </c>
      <c r="N4355" s="345">
        <v>0</v>
      </c>
      <c r="O4355" s="346">
        <v>0</v>
      </c>
      <c r="P4355" s="347">
        <v>0</v>
      </c>
      <c r="Q4355" s="348">
        <v>8.8417329796640146E-3</v>
      </c>
      <c r="R4355" s="346">
        <v>3.7887531313257151E-2</v>
      </c>
      <c r="S4355" s="347">
        <v>1.3564744718827022E-2</v>
      </c>
      <c r="T4355" s="349">
        <v>4.6215415176832753E-2</v>
      </c>
      <c r="U4355" s="349">
        <v>0.30509906048107177</v>
      </c>
      <c r="V4355" s="361">
        <v>0</v>
      </c>
    </row>
    <row r="4356" spans="1:22" ht="16" hidden="1" customHeight="1" outlineLevel="1">
      <c r="A4356" s="65">
        <v>4347</v>
      </c>
      <c r="B4356" s="117">
        <v>1</v>
      </c>
      <c r="C4356" s="325">
        <v>1.0017907415772215E-4</v>
      </c>
      <c r="D4356" s="326">
        <v>9.5051550933545633E-5</v>
      </c>
      <c r="E4356" s="327">
        <v>9.1547840739033008E-5</v>
      </c>
      <c r="F4356" s="332">
        <v>0</v>
      </c>
      <c r="G4356" s="326">
        <v>0</v>
      </c>
      <c r="H4356" s="327">
        <v>0</v>
      </c>
      <c r="I4356" s="332">
        <v>0</v>
      </c>
      <c r="J4356" s="326">
        <v>0</v>
      </c>
      <c r="K4356" s="327">
        <v>0</v>
      </c>
      <c r="L4356" s="336">
        <v>1.1748396343899057E-6</v>
      </c>
      <c r="M4356" s="337">
        <v>1.1415525114155251E-4</v>
      </c>
      <c r="N4356" s="345">
        <v>0</v>
      </c>
      <c r="O4356" s="346">
        <v>0</v>
      </c>
      <c r="P4356" s="347">
        <v>0</v>
      </c>
      <c r="Q4356" s="348">
        <v>8.8417329796640146E-3</v>
      </c>
      <c r="R4356" s="346">
        <v>3.7339674435799962E-2</v>
      </c>
      <c r="S4356" s="347">
        <v>1.4197593216616046E-2</v>
      </c>
      <c r="T4356" s="349">
        <v>4.3552798664587243E-2</v>
      </c>
      <c r="U4356" s="349">
        <v>0.29242344734031228</v>
      </c>
      <c r="V4356" s="361">
        <v>0</v>
      </c>
    </row>
    <row r="4357" spans="1:22" ht="16" hidden="1" customHeight="1" outlineLevel="1">
      <c r="A4357" s="65">
        <v>4348</v>
      </c>
      <c r="B4357" s="117">
        <v>1</v>
      </c>
      <c r="C4357" s="325">
        <v>9.8322748663284699E-5</v>
      </c>
      <c r="D4357" s="326">
        <v>9.3360103821412581E-5</v>
      </c>
      <c r="E4357" s="327">
        <v>8.8901424484142452E-5</v>
      </c>
      <c r="F4357" s="332">
        <v>0</v>
      </c>
      <c r="G4357" s="326">
        <v>0</v>
      </c>
      <c r="H4357" s="327">
        <v>0</v>
      </c>
      <c r="I4357" s="332">
        <v>0</v>
      </c>
      <c r="J4357" s="326">
        <v>0</v>
      </c>
      <c r="K4357" s="327">
        <v>0</v>
      </c>
      <c r="L4357" s="336">
        <v>1.409807561267887E-5</v>
      </c>
      <c r="M4357" s="337">
        <v>1.1415525114155251E-4</v>
      </c>
      <c r="N4357" s="345">
        <v>0</v>
      </c>
      <c r="O4357" s="346">
        <v>0</v>
      </c>
      <c r="P4357" s="347">
        <v>0</v>
      </c>
      <c r="Q4357" s="348">
        <v>8.8417329796640146E-3</v>
      </c>
      <c r="R4357" s="346">
        <v>3.8596640643654992E-2</v>
      </c>
      <c r="S4357" s="347">
        <v>1.8311108452244686E-2</v>
      </c>
      <c r="T4357" s="349">
        <v>4.3457705217721333E-2</v>
      </c>
      <c r="U4357" s="349">
        <v>0.28849302466100701</v>
      </c>
      <c r="V4357" s="361">
        <v>0</v>
      </c>
    </row>
    <row r="4358" spans="1:22" ht="16" hidden="1" customHeight="1" outlineLevel="1">
      <c r="A4358" s="65">
        <v>4349</v>
      </c>
      <c r="B4358" s="117">
        <v>1</v>
      </c>
      <c r="C4358" s="325">
        <v>9.9041527895137586E-5</v>
      </c>
      <c r="D4358" s="326">
        <v>9.4021129129602505E-5</v>
      </c>
      <c r="E4358" s="327">
        <v>8.8369546707424239E-5</v>
      </c>
      <c r="F4358" s="332">
        <v>0</v>
      </c>
      <c r="G4358" s="326">
        <v>0</v>
      </c>
      <c r="H4358" s="327">
        <v>0</v>
      </c>
      <c r="I4358" s="332">
        <v>0</v>
      </c>
      <c r="J4358" s="326">
        <v>0</v>
      </c>
      <c r="K4358" s="327">
        <v>0</v>
      </c>
      <c r="L4358" s="336">
        <v>3.7594868300476983E-5</v>
      </c>
      <c r="M4358" s="337">
        <v>1.1415525114155251E-4</v>
      </c>
      <c r="N4358" s="345">
        <v>1.429007976433657E-4</v>
      </c>
      <c r="O4358" s="346">
        <v>4.2073303299866002E-4</v>
      </c>
      <c r="P4358" s="347">
        <v>1.1219380368073179E-3</v>
      </c>
      <c r="Q4358" s="348">
        <v>8.8417329796640146E-3</v>
      </c>
      <c r="R4358" s="346">
        <v>3.9258052812224074E-2</v>
      </c>
      <c r="S4358" s="347">
        <v>1.4514017465510556E-2</v>
      </c>
      <c r="T4358" s="349">
        <v>4.4884106920709994E-2</v>
      </c>
      <c r="U4358" s="349">
        <v>0.29409387697901701</v>
      </c>
      <c r="V4358" s="361">
        <v>0</v>
      </c>
    </row>
    <row r="4359" spans="1:22" ht="16" hidden="1" customHeight="1" outlineLevel="1">
      <c r="A4359" s="65">
        <v>4350</v>
      </c>
      <c r="B4359" s="117">
        <v>1</v>
      </c>
      <c r="C4359" s="325">
        <v>1.0056033966331368E-4</v>
      </c>
      <c r="D4359" s="326">
        <v>9.283517195902646E-5</v>
      </c>
      <c r="E4359" s="327">
        <v>8.8213875163018922E-5</v>
      </c>
      <c r="F4359" s="332">
        <v>0</v>
      </c>
      <c r="G4359" s="326">
        <v>0</v>
      </c>
      <c r="H4359" s="327">
        <v>0</v>
      </c>
      <c r="I4359" s="332">
        <v>0</v>
      </c>
      <c r="J4359" s="326">
        <v>0</v>
      </c>
      <c r="K4359" s="327">
        <v>0</v>
      </c>
      <c r="L4359" s="336">
        <v>9.3987170751192462E-5</v>
      </c>
      <c r="M4359" s="337">
        <v>1.1415525114155251E-4</v>
      </c>
      <c r="N4359" s="345">
        <v>1.6719393324273787E-2</v>
      </c>
      <c r="O4359" s="346">
        <v>2.2565796156398511E-2</v>
      </c>
      <c r="P4359" s="347">
        <v>2.3200556930340597E-2</v>
      </c>
      <c r="Q4359" s="348">
        <v>8.8417329796640146E-3</v>
      </c>
      <c r="R4359" s="346">
        <v>4.1601201227799825E-2</v>
      </c>
      <c r="S4359" s="347">
        <v>1.0084077980987403E-2</v>
      </c>
      <c r="T4359" s="349">
        <v>5.1540648201323772E-2</v>
      </c>
      <c r="U4359" s="349">
        <v>0.29969472929702701</v>
      </c>
      <c r="V4359" s="361">
        <v>0</v>
      </c>
    </row>
    <row r="4360" spans="1:22" ht="16" hidden="1" customHeight="1" outlineLevel="1">
      <c r="A4360" s="65">
        <v>4351</v>
      </c>
      <c r="B4360" s="117">
        <v>1</v>
      </c>
      <c r="C4360" s="325">
        <v>1.1348586532828556E-4</v>
      </c>
      <c r="D4360" s="326">
        <v>9.9542634645071308E-5</v>
      </c>
      <c r="E4360" s="327">
        <v>9.7606058342140337E-5</v>
      </c>
      <c r="F4360" s="332">
        <v>0</v>
      </c>
      <c r="G4360" s="326">
        <v>0</v>
      </c>
      <c r="H4360" s="327">
        <v>0</v>
      </c>
      <c r="I4360" s="332">
        <v>0</v>
      </c>
      <c r="J4360" s="326">
        <v>0</v>
      </c>
      <c r="K4360" s="327">
        <v>0</v>
      </c>
      <c r="L4360" s="336">
        <v>1.8210014333043539E-4</v>
      </c>
      <c r="M4360" s="337">
        <v>1.1415525114155251E-4</v>
      </c>
      <c r="N4360" s="345">
        <v>8.4025669014299031E-2</v>
      </c>
      <c r="O4360" s="346">
        <v>0.13554429012377009</v>
      </c>
      <c r="P4360" s="347">
        <v>0.11461924452445663</v>
      </c>
      <c r="Q4360" s="348">
        <v>8.8417329796640146E-3</v>
      </c>
      <c r="R4360" s="346">
        <v>3.8376185521399993E-2</v>
      </c>
      <c r="S4360" s="347">
        <v>7.2362597409368042E-3</v>
      </c>
      <c r="T4360" s="349">
        <v>9.0338774522615461E-2</v>
      </c>
      <c r="U4360" s="349">
        <v>0.34872675222136029</v>
      </c>
      <c r="V4360" s="361">
        <v>2.0232350398160553E-2</v>
      </c>
    </row>
    <row r="4361" spans="1:22" ht="16" hidden="1" customHeight="1" outlineLevel="1">
      <c r="A4361" s="65">
        <v>4352</v>
      </c>
      <c r="B4361" s="117">
        <v>1</v>
      </c>
      <c r="C4361" s="325">
        <v>1.3402420059670803E-4</v>
      </c>
      <c r="D4361" s="326">
        <v>1.1503784554587635E-4</v>
      </c>
      <c r="E4361" s="327">
        <v>1.164812331012863E-4</v>
      </c>
      <c r="F4361" s="332">
        <v>0</v>
      </c>
      <c r="G4361" s="326">
        <v>0</v>
      </c>
      <c r="H4361" s="327">
        <v>0</v>
      </c>
      <c r="I4361" s="332">
        <v>0</v>
      </c>
      <c r="J4361" s="326">
        <v>0</v>
      </c>
      <c r="K4361" s="327">
        <v>0</v>
      </c>
      <c r="L4361" s="336">
        <v>1.5860335064263727E-4</v>
      </c>
      <c r="M4361" s="337">
        <v>1.1415525114155251E-4</v>
      </c>
      <c r="N4361" s="345">
        <v>0.20777775977345375</v>
      </c>
      <c r="O4361" s="346">
        <v>0.29900705507034192</v>
      </c>
      <c r="P4361" s="347">
        <v>0.26726283247106514</v>
      </c>
      <c r="Q4361" s="348">
        <v>8.8417329796640146E-3</v>
      </c>
      <c r="R4361" s="346">
        <v>3.8515542845629469E-2</v>
      </c>
      <c r="S4361" s="347">
        <v>6.6034112431477823E-3</v>
      </c>
      <c r="T4361" s="349">
        <v>0.15338572979471446</v>
      </c>
      <c r="U4361" s="349">
        <v>0.44924731224459263</v>
      </c>
      <c r="V4361" s="361">
        <v>0.10812828900386717</v>
      </c>
    </row>
    <row r="4362" spans="1:22" ht="16" hidden="1" customHeight="1" outlineLevel="1">
      <c r="A4362" s="65">
        <v>4353</v>
      </c>
      <c r="B4362" s="117">
        <v>1</v>
      </c>
      <c r="C4362" s="325">
        <v>1.5341873934835587E-4</v>
      </c>
      <c r="D4362" s="326">
        <v>1.2882216741371923E-4</v>
      </c>
      <c r="E4362" s="327">
        <v>1.3562883306314158E-4</v>
      </c>
      <c r="F4362" s="332">
        <v>3.2263147232497198E-4</v>
      </c>
      <c r="G4362" s="326">
        <v>2.2581951477396444E-4</v>
      </c>
      <c r="H4362" s="327">
        <v>3.1241811621953884E-4</v>
      </c>
      <c r="I4362" s="332">
        <v>0</v>
      </c>
      <c r="J4362" s="326">
        <v>0</v>
      </c>
      <c r="K4362" s="327">
        <v>0</v>
      </c>
      <c r="L4362" s="336">
        <v>1.4685495429873823E-4</v>
      </c>
      <c r="M4362" s="337">
        <v>1.1415525114155251E-4</v>
      </c>
      <c r="N4362" s="345">
        <v>0.35253626778618324</v>
      </c>
      <c r="O4362" s="346">
        <v>0.43920624754647231</v>
      </c>
      <c r="P4362" s="347">
        <v>0.41276813225036973</v>
      </c>
      <c r="Q4362" s="348">
        <v>8.8417329796640146E-3</v>
      </c>
      <c r="R4362" s="346">
        <v>3.4054726820212773E-2</v>
      </c>
      <c r="S4362" s="347">
        <v>6.2869869942532713E-3</v>
      </c>
      <c r="T4362" s="349">
        <v>0.20863502242380877</v>
      </c>
      <c r="U4362" s="349">
        <v>0.55075047793765131</v>
      </c>
      <c r="V4362" s="361">
        <v>0.19093273880517622</v>
      </c>
    </row>
    <row r="4363" spans="1:22" ht="16" hidden="1" customHeight="1" outlineLevel="1">
      <c r="A4363" s="65">
        <v>4354</v>
      </c>
      <c r="B4363" s="117">
        <v>1</v>
      </c>
      <c r="C4363" s="325">
        <v>1.6140031394901793E-4</v>
      </c>
      <c r="D4363" s="326">
        <v>1.3576293314971347E-4</v>
      </c>
      <c r="E4363" s="327">
        <v>1.4646097802801229E-4</v>
      </c>
      <c r="F4363" s="332">
        <v>4.1266816227612688E-4</v>
      </c>
      <c r="G4363" s="326">
        <v>2.8825540128769617E-4</v>
      </c>
      <c r="H4363" s="327">
        <v>3.8296414246266044E-4</v>
      </c>
      <c r="I4363" s="332">
        <v>0</v>
      </c>
      <c r="J4363" s="326">
        <v>0</v>
      </c>
      <c r="K4363" s="327">
        <v>0</v>
      </c>
      <c r="L4363" s="336">
        <v>1.644775488145868E-4</v>
      </c>
      <c r="M4363" s="337">
        <v>1.1415525114155251E-4</v>
      </c>
      <c r="N4363" s="345">
        <v>0.4788605729029185</v>
      </c>
      <c r="O4363" s="346">
        <v>0.54456990296926377</v>
      </c>
      <c r="P4363" s="347">
        <v>0.52155709905971759</v>
      </c>
      <c r="Q4363" s="348">
        <v>8.8417329796640146E-3</v>
      </c>
      <c r="R4363" s="346">
        <v>3.7228696403507427E-2</v>
      </c>
      <c r="S4363" s="347">
        <v>1.0400502229881913E-2</v>
      </c>
      <c r="T4363" s="349">
        <v>0.20245394837752456</v>
      </c>
      <c r="U4363" s="349">
        <v>0.55517220345186979</v>
      </c>
      <c r="V4363" s="361">
        <v>0.30411510726400043</v>
      </c>
    </row>
    <row r="4364" spans="1:22" ht="16" hidden="1" customHeight="1" outlineLevel="1">
      <c r="A4364" s="65">
        <v>4355</v>
      </c>
      <c r="B4364" s="117">
        <v>1</v>
      </c>
      <c r="C4364" s="325">
        <v>1.6452544104403045E-4</v>
      </c>
      <c r="D4364" s="326">
        <v>1.3253557429208029E-4</v>
      </c>
      <c r="E4364" s="327">
        <v>1.5364781432805825E-4</v>
      </c>
      <c r="F4364" s="332">
        <v>5.0270485222728178E-4</v>
      </c>
      <c r="G4364" s="326">
        <v>3.3085184722697115E-4</v>
      </c>
      <c r="H4364" s="327">
        <v>4.6358817245479954E-4</v>
      </c>
      <c r="I4364" s="332">
        <v>0</v>
      </c>
      <c r="J4364" s="326">
        <v>0</v>
      </c>
      <c r="K4364" s="327">
        <v>0</v>
      </c>
      <c r="L4364" s="336">
        <v>1.8797434150238492E-4</v>
      </c>
      <c r="M4364" s="337">
        <v>1.1415525114155251E-4</v>
      </c>
      <c r="N4364" s="345">
        <v>0.56145723394078384</v>
      </c>
      <c r="O4364" s="346">
        <v>0.61059777028702256</v>
      </c>
      <c r="P4364" s="347">
        <v>0.59276939695274067</v>
      </c>
      <c r="Q4364" s="348">
        <v>8.8417329796640146E-3</v>
      </c>
      <c r="R4364" s="346">
        <v>5.871625203241438E-2</v>
      </c>
      <c r="S4364" s="347">
        <v>2.0842502443400777E-2</v>
      </c>
      <c r="T4364" s="349">
        <v>0.18419600657926963</v>
      </c>
      <c r="U4364" s="349">
        <v>0.53031228000526387</v>
      </c>
      <c r="V4364" s="361">
        <v>0.32766772828899016</v>
      </c>
    </row>
    <row r="4365" spans="1:22" ht="16" hidden="1" customHeight="1" outlineLevel="1">
      <c r="A4365" s="65">
        <v>4356</v>
      </c>
      <c r="B4365" s="117">
        <v>1</v>
      </c>
      <c r="C4365" s="325">
        <v>1.6558798425633472E-4</v>
      </c>
      <c r="D4365" s="326">
        <v>1.3508246592069443E-4</v>
      </c>
      <c r="E4365" s="327">
        <v>1.5334944386794804E-4</v>
      </c>
      <c r="F4365" s="332">
        <v>5.8523848468250721E-4</v>
      </c>
      <c r="G4365" s="326">
        <v>3.5302533963371696E-4</v>
      </c>
      <c r="H4365" s="327">
        <v>5.039001874508689E-4</v>
      </c>
      <c r="I4365" s="332">
        <v>0</v>
      </c>
      <c r="J4365" s="326">
        <v>0</v>
      </c>
      <c r="K4365" s="327">
        <v>0</v>
      </c>
      <c r="L4365" s="336">
        <v>2.0677177565262342E-4</v>
      </c>
      <c r="M4365" s="337">
        <v>1.1415525114155251E-4</v>
      </c>
      <c r="N4365" s="345">
        <v>0.60604228280551409</v>
      </c>
      <c r="O4365" s="346">
        <v>0.64838852031897265</v>
      </c>
      <c r="P4365" s="347">
        <v>0.62615492887756086</v>
      </c>
      <c r="Q4365" s="348">
        <v>8.8417329796640146E-3</v>
      </c>
      <c r="R4365" s="346">
        <v>7.8360603755640301E-2</v>
      </c>
      <c r="S4365" s="347">
        <v>3.531502192527438E-2</v>
      </c>
      <c r="T4365" s="349">
        <v>0.16688899924967385</v>
      </c>
      <c r="U4365" s="349">
        <v>0.45710815760320317</v>
      </c>
      <c r="V4365" s="361">
        <v>0.4486755218857767</v>
      </c>
    </row>
    <row r="4366" spans="1:22" ht="16" hidden="1" customHeight="1" outlineLevel="1">
      <c r="A4366" s="65">
        <v>4357</v>
      </c>
      <c r="B4366" s="117">
        <v>1</v>
      </c>
      <c r="C4366" s="325">
        <v>1.5660636898526866E-4</v>
      </c>
      <c r="D4366" s="326">
        <v>1.356657235455679E-4</v>
      </c>
      <c r="E4366" s="327">
        <v>1.5152030322118542E-4</v>
      </c>
      <c r="F4366" s="332">
        <v>6.7527517463366216E-4</v>
      </c>
      <c r="G4366" s="326">
        <v>3.9445475965684744E-4</v>
      </c>
      <c r="H4366" s="327">
        <v>5.3413419869792109E-4</v>
      </c>
      <c r="I4366" s="332">
        <v>0</v>
      </c>
      <c r="J4366" s="326">
        <v>0</v>
      </c>
      <c r="K4366" s="327">
        <v>0</v>
      </c>
      <c r="L4366" s="336">
        <v>1.8797434150238492E-4</v>
      </c>
      <c r="M4366" s="337">
        <v>1.1415525114155251E-4</v>
      </c>
      <c r="N4366" s="345">
        <v>0.61333022348532562</v>
      </c>
      <c r="O4366" s="346">
        <v>0.64918717771073298</v>
      </c>
      <c r="P4366" s="347">
        <v>0.62952074298798277</v>
      </c>
      <c r="Q4366" s="348">
        <v>1.7683465959328029E-2</v>
      </c>
      <c r="R4366" s="346">
        <v>9.7598260035594103E-2</v>
      </c>
      <c r="S4366" s="347">
        <v>4.8521844411569946E-2</v>
      </c>
      <c r="T4366" s="349">
        <v>0.11744040687940011</v>
      </c>
      <c r="U4366" s="349">
        <v>0.40149267669103356</v>
      </c>
      <c r="V4366" s="361">
        <v>0.46326516816738306</v>
      </c>
    </row>
    <row r="4367" spans="1:22" ht="16" hidden="1" customHeight="1" outlineLevel="1">
      <c r="A4367" s="65">
        <v>4358</v>
      </c>
      <c r="B4367" s="117">
        <v>1</v>
      </c>
      <c r="C4367" s="325">
        <v>1.5893771379814803E-4</v>
      </c>
      <c r="D4367" s="326">
        <v>1.2862774820542809E-4</v>
      </c>
      <c r="E4367" s="327">
        <v>1.4867929753578819E-4</v>
      </c>
      <c r="F4367" s="332">
        <v>7.5030574959295796E-4</v>
      </c>
      <c r="G4367" s="326">
        <v>4.1020960952479839E-4</v>
      </c>
      <c r="H4367" s="327">
        <v>5.2405619494890355E-4</v>
      </c>
      <c r="I4367" s="332">
        <v>0</v>
      </c>
      <c r="J4367" s="326">
        <v>0</v>
      </c>
      <c r="K4367" s="327">
        <v>0</v>
      </c>
      <c r="L4367" s="336">
        <v>1.9032402077116473E-4</v>
      </c>
      <c r="M4367" s="337">
        <v>1.1415525114155251E-4</v>
      </c>
      <c r="N4367" s="345">
        <v>0.59046609586238707</v>
      </c>
      <c r="O4367" s="346">
        <v>0.62715800762596652</v>
      </c>
      <c r="P4367" s="347">
        <v>0.60139626444314742</v>
      </c>
      <c r="Q4367" s="348">
        <v>2.6525198938992044E-2</v>
      </c>
      <c r="R4367" s="346">
        <v>0.1178216374999539</v>
      </c>
      <c r="S4367" s="347">
        <v>6.9914199385485848E-2</v>
      </c>
      <c r="T4367" s="349">
        <v>0.10403223087130664</v>
      </c>
      <c r="U4367" s="349">
        <v>0.3939266130333709</v>
      </c>
      <c r="V4367" s="361">
        <v>0.46979271791661026</v>
      </c>
    </row>
    <row r="4368" spans="1:22" ht="16" hidden="1" customHeight="1" outlineLevel="1">
      <c r="A4368" s="65">
        <v>4359</v>
      </c>
      <c r="B4368" s="117">
        <v>1</v>
      </c>
      <c r="C4368" s="325">
        <v>1.6449418977308033E-4</v>
      </c>
      <c r="D4368" s="326">
        <v>1.2851109668045337E-4</v>
      </c>
      <c r="E4368" s="327">
        <v>1.5040465715294724E-4</v>
      </c>
      <c r="F4368" s="332">
        <v>8.0282715206446496E-4</v>
      </c>
      <c r="G4368" s="326">
        <v>4.3646769263805E-4</v>
      </c>
      <c r="H4368" s="327">
        <v>5.6436820994497329E-4</v>
      </c>
      <c r="I4368" s="332">
        <v>0</v>
      </c>
      <c r="J4368" s="326">
        <v>0</v>
      </c>
      <c r="K4368" s="327">
        <v>0</v>
      </c>
      <c r="L4368" s="336">
        <v>2.1382081345896285E-4</v>
      </c>
      <c r="M4368" s="337">
        <v>1.1415525114155251E-4</v>
      </c>
      <c r="N4368" s="345">
        <v>0.52573203452994244</v>
      </c>
      <c r="O4368" s="346">
        <v>0.5701881172296116</v>
      </c>
      <c r="P4368" s="347">
        <v>0.54573453617084466</v>
      </c>
      <c r="Q4368" s="348">
        <v>1.7683465959328029E-2</v>
      </c>
      <c r="R4368" s="346">
        <v>0.1329311175060934</v>
      </c>
      <c r="S4368" s="347">
        <v>8.407029461846495E-2</v>
      </c>
      <c r="T4368" s="349">
        <v>0.16251470069384191</v>
      </c>
      <c r="U4368" s="349">
        <v>0.41819697307808096</v>
      </c>
      <c r="V4368" s="361">
        <v>0.51376778991140404</v>
      </c>
    </row>
    <row r="4369" spans="1:22" ht="16" hidden="1" customHeight="1" outlineLevel="1">
      <c r="A4369" s="65">
        <v>4360</v>
      </c>
      <c r="B4369" s="117">
        <v>1</v>
      </c>
      <c r="C4369" s="325">
        <v>1.6624426094628735E-4</v>
      </c>
      <c r="D4369" s="326">
        <v>1.2786951329309256E-4</v>
      </c>
      <c r="E4369" s="327">
        <v>1.5290837449213294E-4</v>
      </c>
      <c r="F4369" s="332">
        <v>8.4034243954411313E-4</v>
      </c>
      <c r="G4369" s="326">
        <v>4.6389280166744617E-4</v>
      </c>
      <c r="H4369" s="327">
        <v>5.8452421744300794E-4</v>
      </c>
      <c r="I4369" s="332">
        <v>0</v>
      </c>
      <c r="J4369" s="326">
        <v>0</v>
      </c>
      <c r="K4369" s="327">
        <v>0</v>
      </c>
      <c r="L4369" s="336">
        <v>2.2321953053408208E-4</v>
      </c>
      <c r="M4369" s="337">
        <v>1.1415525114155251E-4</v>
      </c>
      <c r="N4369" s="345">
        <v>0.42913109532302723</v>
      </c>
      <c r="O4369" s="346">
        <v>0.47676367141539322</v>
      </c>
      <c r="P4369" s="347">
        <v>0.43932899974665224</v>
      </c>
      <c r="Q4369" s="348">
        <v>1.7683465959328029E-2</v>
      </c>
      <c r="R4369" s="346">
        <v>0.13803016338836502</v>
      </c>
      <c r="S4369" s="347">
        <v>8.9174580584414076E-2</v>
      </c>
      <c r="T4369" s="349">
        <v>0.16137357933145099</v>
      </c>
      <c r="U4369" s="349">
        <v>0.47096289754775422</v>
      </c>
      <c r="V4369" s="361">
        <v>0.39485186605881439</v>
      </c>
    </row>
    <row r="4370" spans="1:22" ht="16" hidden="1" customHeight="1" outlineLevel="1">
      <c r="A4370" s="65">
        <v>4361</v>
      </c>
      <c r="B4370" s="117">
        <v>1</v>
      </c>
      <c r="C4370" s="325">
        <v>1.6705054373680059E-4</v>
      </c>
      <c r="D4370" s="326">
        <v>1.3084412717994723E-4</v>
      </c>
      <c r="E4370" s="327">
        <v>1.5297323763563517E-4</v>
      </c>
      <c r="F4370" s="332">
        <v>8.8536078451969017E-4</v>
      </c>
      <c r="G4370" s="326">
        <v>4.3063256305732735E-4</v>
      </c>
      <c r="H4370" s="327">
        <v>5.8452421744300794E-4</v>
      </c>
      <c r="I4370" s="332">
        <v>0</v>
      </c>
      <c r="J4370" s="326">
        <v>0</v>
      </c>
      <c r="K4370" s="327">
        <v>0</v>
      </c>
      <c r="L4370" s="336">
        <v>2.2321953053408208E-4</v>
      </c>
      <c r="M4370" s="337">
        <v>1.1415525114155251E-4</v>
      </c>
      <c r="N4370" s="345">
        <v>0.30452159977801235</v>
      </c>
      <c r="O4370" s="346">
        <v>0.34305617626508605</v>
      </c>
      <c r="P4370" s="347">
        <v>0.31060675036521168</v>
      </c>
      <c r="Q4370" s="348">
        <v>1.7683465959328029E-2</v>
      </c>
      <c r="R4370" s="346">
        <v>0.11639346107580678</v>
      </c>
      <c r="S4370" s="347">
        <v>0.10558714354329168</v>
      </c>
      <c r="T4370" s="349">
        <v>0.21595721783248392</v>
      </c>
      <c r="U4370" s="349">
        <v>0.55261742871032127</v>
      </c>
      <c r="V4370" s="361">
        <v>0.13026851622346805</v>
      </c>
    </row>
    <row r="4371" spans="1:22" ht="16" hidden="1" customHeight="1" outlineLevel="1">
      <c r="A4371" s="65">
        <v>4362</v>
      </c>
      <c r="B4371" s="117">
        <v>1</v>
      </c>
      <c r="C4371" s="325">
        <v>1.6056903014174457E-4</v>
      </c>
      <c r="D4371" s="326">
        <v>1.3463530174162477E-4</v>
      </c>
      <c r="E4371" s="327">
        <v>1.5093653492966546E-4</v>
      </c>
      <c r="F4371" s="332">
        <v>8.9286384201561981E-4</v>
      </c>
      <c r="G4371" s="326">
        <v>4.0554150586022023E-4</v>
      </c>
      <c r="H4371" s="327">
        <v>6.44992239937112E-4</v>
      </c>
      <c r="I4371" s="332">
        <v>0</v>
      </c>
      <c r="J4371" s="326">
        <v>0</v>
      </c>
      <c r="K4371" s="327">
        <v>0</v>
      </c>
      <c r="L4371" s="336">
        <v>1.644775488145868E-4</v>
      </c>
      <c r="M4371" s="337">
        <v>1.1415525114155251E-4</v>
      </c>
      <c r="N4371" s="345">
        <v>0.16233530612286345</v>
      </c>
      <c r="O4371" s="346">
        <v>0.18670003241159225</v>
      </c>
      <c r="P4371" s="347">
        <v>0.15886401497473704</v>
      </c>
      <c r="Q4371" s="348">
        <v>8.8417329796640146E-3</v>
      </c>
      <c r="R4371" s="346">
        <v>8.1362931120858392E-2</v>
      </c>
      <c r="S4371" s="347">
        <v>0.10780211328555327</v>
      </c>
      <c r="T4371" s="349">
        <v>0.23858945818657074</v>
      </c>
      <c r="U4371" s="349">
        <v>0.60980507869421297</v>
      </c>
      <c r="V4371" s="361">
        <v>0.10686095185957256</v>
      </c>
    </row>
    <row r="4372" spans="1:22" ht="16" hidden="1" customHeight="1" outlineLevel="1">
      <c r="A4372" s="65">
        <v>4363</v>
      </c>
      <c r="B4372" s="117">
        <v>1</v>
      </c>
      <c r="C4372" s="325">
        <v>1.5386875765003769E-4</v>
      </c>
      <c r="D4372" s="326">
        <v>1.3652116806204897E-4</v>
      </c>
      <c r="E4372" s="327">
        <v>1.4489128995525858E-4</v>
      </c>
      <c r="F4372" s="332">
        <v>8.628516120319016E-4</v>
      </c>
      <c r="G4372" s="326">
        <v>3.3435292497540465E-4</v>
      </c>
      <c r="H4372" s="327">
        <v>5.039001874508689E-4</v>
      </c>
      <c r="I4372" s="332">
        <v>0</v>
      </c>
      <c r="J4372" s="326">
        <v>0</v>
      </c>
      <c r="K4372" s="327">
        <v>0</v>
      </c>
      <c r="L4372" s="336">
        <v>1.1748396343899057E-4</v>
      </c>
      <c r="M4372" s="337">
        <v>1.1415525114155251E-4</v>
      </c>
      <c r="N4372" s="345">
        <v>5.6445815069129456E-2</v>
      </c>
      <c r="O4372" s="346">
        <v>5.5188510492534711E-2</v>
      </c>
      <c r="P4372" s="347">
        <v>4.5296682356516647E-2</v>
      </c>
      <c r="Q4372" s="348">
        <v>1.7683465959328029E-2</v>
      </c>
      <c r="R4372" s="346">
        <v>5.2164769651385487E-2</v>
      </c>
      <c r="S4372" s="347">
        <v>7.5417905567603374E-2</v>
      </c>
      <c r="T4372" s="349">
        <v>0.24315394363613446</v>
      </c>
      <c r="U4372" s="349">
        <v>0.59015296529768668</v>
      </c>
      <c r="V4372" s="361">
        <v>1.4061334652779889E-2</v>
      </c>
    </row>
    <row r="4373" spans="1:22" ht="16" hidden="1" customHeight="1" outlineLevel="1">
      <c r="A4373" s="65">
        <v>4364</v>
      </c>
      <c r="B4373" s="117">
        <v>1</v>
      </c>
      <c r="C4373" s="325">
        <v>1.4931857259969941E-4</v>
      </c>
      <c r="D4373" s="326">
        <v>1.3729884489521358E-4</v>
      </c>
      <c r="E4373" s="327">
        <v>1.42478381016976E-4</v>
      </c>
      <c r="F4373" s="332">
        <v>7.878210370726058E-4</v>
      </c>
      <c r="G4373" s="326">
        <v>2.70166499587456E-4</v>
      </c>
      <c r="H4373" s="327">
        <v>5.2405619494890355E-4</v>
      </c>
      <c r="I4373" s="332">
        <v>0</v>
      </c>
      <c r="J4373" s="326">
        <v>0</v>
      </c>
      <c r="K4373" s="327">
        <v>0</v>
      </c>
      <c r="L4373" s="336">
        <v>8.811297257924293E-5</v>
      </c>
      <c r="M4373" s="337">
        <v>1.1415525114155251E-4</v>
      </c>
      <c r="N4373" s="345">
        <v>1.1432063811469256E-2</v>
      </c>
      <c r="O4373" s="346">
        <v>2.2134337217062055E-3</v>
      </c>
      <c r="P4373" s="347">
        <v>3.982054498993963E-3</v>
      </c>
      <c r="Q4373" s="348">
        <v>8.8417329796640146E-3</v>
      </c>
      <c r="R4373" s="346">
        <v>2.7403297450008426E-2</v>
      </c>
      <c r="S4373" s="347">
        <v>5.7615151662236873E-2</v>
      </c>
      <c r="T4373" s="349">
        <v>0.25912964270960753</v>
      </c>
      <c r="U4373" s="349">
        <v>0.62267721296893774</v>
      </c>
      <c r="V4373" s="361">
        <v>0</v>
      </c>
    </row>
    <row r="4374" spans="1:22" ht="16" hidden="1" customHeight="1" outlineLevel="1">
      <c r="A4374" s="65">
        <v>4365</v>
      </c>
      <c r="B4374" s="117">
        <v>1</v>
      </c>
      <c r="C4374" s="325">
        <v>1.4329332756051524E-4</v>
      </c>
      <c r="D4374" s="326">
        <v>1.4110946137772023E-4</v>
      </c>
      <c r="E4374" s="327">
        <v>1.3843092086243748E-4</v>
      </c>
      <c r="F4374" s="332">
        <v>6.60269059641803E-4</v>
      </c>
      <c r="G4374" s="326">
        <v>1.762209133378223E-4</v>
      </c>
      <c r="H4374" s="327">
        <v>4.736661762038167E-4</v>
      </c>
      <c r="I4374" s="332">
        <v>0</v>
      </c>
      <c r="J4374" s="326">
        <v>0</v>
      </c>
      <c r="K4374" s="327">
        <v>0</v>
      </c>
      <c r="L4374" s="336">
        <v>5.8741981719495287E-5</v>
      </c>
      <c r="M4374" s="337">
        <v>1.1415525114155251E-4</v>
      </c>
      <c r="N4374" s="345">
        <v>0</v>
      </c>
      <c r="O4374" s="346">
        <v>0</v>
      </c>
      <c r="P4374" s="347">
        <v>0</v>
      </c>
      <c r="Q4374" s="348">
        <v>8.8417329796640146E-3</v>
      </c>
      <c r="R4374" s="346">
        <v>2.164825013871757E-2</v>
      </c>
      <c r="S4374" s="347">
        <v>3.7721921965519628E-2</v>
      </c>
      <c r="T4374" s="349">
        <v>0.24400978465792766</v>
      </c>
      <c r="U4374" s="349">
        <v>0.6205154804953199</v>
      </c>
      <c r="V4374" s="361">
        <v>0</v>
      </c>
    </row>
    <row r="4375" spans="1:22" ht="16" hidden="1" customHeight="1" outlineLevel="1">
      <c r="A4375" s="65">
        <v>4366</v>
      </c>
      <c r="B4375" s="117">
        <v>1</v>
      </c>
      <c r="C4375" s="325">
        <v>1.4171826350462891E-4</v>
      </c>
      <c r="D4375" s="326">
        <v>1.4198434781503041E-4</v>
      </c>
      <c r="E4375" s="327">
        <v>1.3945575852977255E-4</v>
      </c>
      <c r="F4375" s="332">
        <v>4.5768650725170446E-4</v>
      </c>
      <c r="G4375" s="326">
        <v>0</v>
      </c>
      <c r="H4375" s="327">
        <v>4.031201499606951E-4</v>
      </c>
      <c r="I4375" s="332">
        <v>0</v>
      </c>
      <c r="J4375" s="326">
        <v>0</v>
      </c>
      <c r="K4375" s="327">
        <v>0</v>
      </c>
      <c r="L4375" s="336">
        <v>3.7594868300476983E-5</v>
      </c>
      <c r="M4375" s="337">
        <v>1.1415525114155251E-4</v>
      </c>
      <c r="N4375" s="345">
        <v>0</v>
      </c>
      <c r="O4375" s="346">
        <v>0</v>
      </c>
      <c r="P4375" s="347">
        <v>0</v>
      </c>
      <c r="Q4375" s="348">
        <v>8.8417329796640146E-3</v>
      </c>
      <c r="R4375" s="346">
        <v>2.1696033672121154E-2</v>
      </c>
      <c r="S4375" s="347">
        <v>2.8628614714852705E-2</v>
      </c>
      <c r="T4375" s="349">
        <v>0.21814436711039986</v>
      </c>
      <c r="U4375" s="349">
        <v>0.59762076838836664</v>
      </c>
      <c r="V4375" s="361">
        <v>0</v>
      </c>
    </row>
    <row r="4376" spans="1:22" ht="16" hidden="1" customHeight="1" outlineLevel="1">
      <c r="A4376" s="65">
        <v>4367</v>
      </c>
      <c r="B4376" s="117">
        <v>1</v>
      </c>
      <c r="C4376" s="325">
        <v>1.3475548033694095E-4</v>
      </c>
      <c r="D4376" s="326">
        <v>1.3204952627135239E-4</v>
      </c>
      <c r="E4376" s="327">
        <v>1.2968736911833826E-4</v>
      </c>
      <c r="F4376" s="332">
        <v>3.4514064481276077E-4</v>
      </c>
      <c r="G4376" s="326">
        <v>0</v>
      </c>
      <c r="H4376" s="327">
        <v>3.6280813496462574E-4</v>
      </c>
      <c r="I4376" s="332">
        <v>0</v>
      </c>
      <c r="J4376" s="326">
        <v>0</v>
      </c>
      <c r="K4376" s="327">
        <v>0</v>
      </c>
      <c r="L4376" s="336">
        <v>2.3496792687798115E-5</v>
      </c>
      <c r="M4376" s="337">
        <v>1.1415525114155251E-4</v>
      </c>
      <c r="N4376" s="345">
        <v>0</v>
      </c>
      <c r="O4376" s="346">
        <v>0</v>
      </c>
      <c r="P4376" s="347">
        <v>0</v>
      </c>
      <c r="Q4376" s="348">
        <v>8.8417329796640146E-3</v>
      </c>
      <c r="R4376" s="346">
        <v>2.6825989303344986E-2</v>
      </c>
      <c r="S4376" s="347">
        <v>2.7362917719274661E-2</v>
      </c>
      <c r="T4376" s="349">
        <v>0.19532193986258123</v>
      </c>
      <c r="U4376" s="349">
        <v>0.53384966041663862</v>
      </c>
      <c r="V4376" s="361">
        <v>0</v>
      </c>
    </row>
    <row r="4377" spans="1:22" ht="16" hidden="1" customHeight="1" outlineLevel="1">
      <c r="A4377" s="65">
        <v>4368</v>
      </c>
      <c r="B4377" s="117">
        <v>1</v>
      </c>
      <c r="C4377" s="325">
        <v>1.2421130151836862E-4</v>
      </c>
      <c r="D4377" s="326">
        <v>1.222507981734782E-4</v>
      </c>
      <c r="E4377" s="327">
        <v>1.1779146860003114E-4</v>
      </c>
      <c r="F4377" s="332">
        <v>2.4760089736567618E-4</v>
      </c>
      <c r="G4377" s="326">
        <v>0</v>
      </c>
      <c r="H4377" s="327">
        <v>0</v>
      </c>
      <c r="I4377" s="332">
        <v>0</v>
      </c>
      <c r="J4377" s="326">
        <v>0</v>
      </c>
      <c r="K4377" s="327">
        <v>0</v>
      </c>
      <c r="L4377" s="336">
        <v>9.3987170751192458E-6</v>
      </c>
      <c r="M4377" s="337">
        <v>1.1415525114155251E-4</v>
      </c>
      <c r="N4377" s="345">
        <v>0</v>
      </c>
      <c r="O4377" s="346">
        <v>0</v>
      </c>
      <c r="P4377" s="347">
        <v>0</v>
      </c>
      <c r="Q4377" s="348">
        <v>8.8417329796640146E-3</v>
      </c>
      <c r="R4377" s="346">
        <v>2.7637577526340228E-2</v>
      </c>
      <c r="S4377" s="347">
        <v>2.4873021711755521E-2</v>
      </c>
      <c r="T4377" s="349">
        <v>0.13969227344602328</v>
      </c>
      <c r="U4377" s="349">
        <v>0.4713559398156848</v>
      </c>
      <c r="V4377" s="361">
        <v>0</v>
      </c>
    </row>
    <row r="4378" spans="1:22" ht="16" hidden="1" customHeight="1" outlineLevel="1">
      <c r="A4378" s="65">
        <v>4369</v>
      </c>
      <c r="B4378" s="117">
        <v>1</v>
      </c>
      <c r="C4378" s="325">
        <v>1.1290459168861324E-4</v>
      </c>
      <c r="D4378" s="326">
        <v>1.0891364048470498E-4</v>
      </c>
      <c r="E4378" s="327">
        <v>1.0797118867379507E-4</v>
      </c>
      <c r="F4378" s="332">
        <v>0</v>
      </c>
      <c r="G4378" s="326">
        <v>0</v>
      </c>
      <c r="H4378" s="327">
        <v>0</v>
      </c>
      <c r="I4378" s="332">
        <v>0</v>
      </c>
      <c r="J4378" s="326">
        <v>0</v>
      </c>
      <c r="K4378" s="327">
        <v>0</v>
      </c>
      <c r="L4378" s="336">
        <v>5.8741981719495289E-6</v>
      </c>
      <c r="M4378" s="337">
        <v>1.1415525114155251E-4</v>
      </c>
      <c r="N4378" s="345">
        <v>0</v>
      </c>
      <c r="O4378" s="346">
        <v>0</v>
      </c>
      <c r="P4378" s="347">
        <v>0</v>
      </c>
      <c r="Q4378" s="348">
        <v>8.8417329796640146E-3</v>
      </c>
      <c r="R4378" s="346">
        <v>3.1848185582987139E-2</v>
      </c>
      <c r="S4378" s="347">
        <v>3.6855645186109988E-2</v>
      </c>
      <c r="T4378" s="349">
        <v>8.1304897070353918E-2</v>
      </c>
      <c r="U4378" s="349">
        <v>0.36484148520651188</v>
      </c>
      <c r="V4378" s="361">
        <v>0</v>
      </c>
    </row>
    <row r="4379" spans="1:22" ht="16" hidden="1" customHeight="1" outlineLevel="1">
      <c r="A4379" s="65">
        <v>4370</v>
      </c>
      <c r="B4379" s="117">
        <v>1</v>
      </c>
      <c r="C4379" s="325">
        <v>1.0639807707679711E-4</v>
      </c>
      <c r="D4379" s="326">
        <v>1.0055361452818531E-4</v>
      </c>
      <c r="E4379" s="327">
        <v>1.000708577952247E-4</v>
      </c>
      <c r="F4379" s="332">
        <v>0</v>
      </c>
      <c r="G4379" s="326">
        <v>0</v>
      </c>
      <c r="H4379" s="327">
        <v>0</v>
      </c>
      <c r="I4379" s="332">
        <v>0</v>
      </c>
      <c r="J4379" s="326">
        <v>0</v>
      </c>
      <c r="K4379" s="327">
        <v>0</v>
      </c>
      <c r="L4379" s="336">
        <v>2.3496792687798115E-6</v>
      </c>
      <c r="M4379" s="337">
        <v>1.1415525114155251E-4</v>
      </c>
      <c r="N4379" s="345">
        <v>0</v>
      </c>
      <c r="O4379" s="346">
        <v>0</v>
      </c>
      <c r="P4379" s="347">
        <v>0</v>
      </c>
      <c r="Q4379" s="348">
        <v>8.8417329796640146E-3</v>
      </c>
      <c r="R4379" s="346">
        <v>3.4995108412745272E-2</v>
      </c>
      <c r="S4379" s="347">
        <v>3.120150668964574E-2</v>
      </c>
      <c r="T4379" s="349">
        <v>5.2016115435653321E-2</v>
      </c>
      <c r="U4379" s="349">
        <v>0.33310332207112187</v>
      </c>
      <c r="V4379" s="361">
        <v>0</v>
      </c>
    </row>
    <row r="4380" spans="1:22" ht="16" hidden="1" customHeight="1" outlineLevel="1">
      <c r="A4380" s="65">
        <v>4371</v>
      </c>
      <c r="B4380" s="117">
        <v>1</v>
      </c>
      <c r="C4380" s="325">
        <v>1.0269167634211224E-4</v>
      </c>
      <c r="D4380" s="326">
        <v>9.6043088895830518E-5</v>
      </c>
      <c r="E4380" s="327">
        <v>9.607528815548796E-5</v>
      </c>
      <c r="F4380" s="332">
        <v>0</v>
      </c>
      <c r="G4380" s="326">
        <v>0</v>
      </c>
      <c r="H4380" s="327">
        <v>0</v>
      </c>
      <c r="I4380" s="332">
        <v>0</v>
      </c>
      <c r="J4380" s="326">
        <v>0</v>
      </c>
      <c r="K4380" s="327">
        <v>0</v>
      </c>
      <c r="L4380" s="336">
        <v>1.1748396343899057E-6</v>
      </c>
      <c r="M4380" s="337">
        <v>1.1415525114155251E-4</v>
      </c>
      <c r="N4380" s="345">
        <v>0</v>
      </c>
      <c r="O4380" s="346">
        <v>0</v>
      </c>
      <c r="P4380" s="347">
        <v>0</v>
      </c>
      <c r="Q4380" s="348">
        <v>1.7683465959328029E-2</v>
      </c>
      <c r="R4380" s="346">
        <v>3.3381334679789564E-2</v>
      </c>
      <c r="S4380" s="347">
        <v>2.1433852957552846E-2</v>
      </c>
      <c r="T4380" s="349">
        <v>3.4423827765459783E-2</v>
      </c>
      <c r="U4380" s="349">
        <v>0.31109295506701229</v>
      </c>
      <c r="V4380" s="361">
        <v>0</v>
      </c>
    </row>
    <row r="4381" spans="1:22" ht="16" hidden="1" customHeight="1" outlineLevel="1">
      <c r="A4381" s="65">
        <v>4372</v>
      </c>
      <c r="B4381" s="117">
        <v>1</v>
      </c>
      <c r="C4381" s="325">
        <v>9.9654052805760041E-5</v>
      </c>
      <c r="D4381" s="326">
        <v>9.5809785845881129E-5</v>
      </c>
      <c r="E4381" s="327">
        <v>9.349373504409961E-5</v>
      </c>
      <c r="F4381" s="332">
        <v>0</v>
      </c>
      <c r="G4381" s="326">
        <v>0</v>
      </c>
      <c r="H4381" s="327">
        <v>0</v>
      </c>
      <c r="I4381" s="332">
        <v>0</v>
      </c>
      <c r="J4381" s="326">
        <v>0</v>
      </c>
      <c r="K4381" s="327">
        <v>0</v>
      </c>
      <c r="L4381" s="336">
        <v>1.409807561267887E-5</v>
      </c>
      <c r="M4381" s="337">
        <v>1.1415525114155251E-4</v>
      </c>
      <c r="N4381" s="345">
        <v>0</v>
      </c>
      <c r="O4381" s="346">
        <v>0</v>
      </c>
      <c r="P4381" s="347">
        <v>0</v>
      </c>
      <c r="Q4381" s="348">
        <v>8.8417329796640146E-3</v>
      </c>
      <c r="R4381" s="346">
        <v>4.5062598358575602E-2</v>
      </c>
      <c r="S4381" s="347">
        <v>2.2658051969493945E-2</v>
      </c>
      <c r="T4381" s="349">
        <v>3.3377799849934768E-2</v>
      </c>
      <c r="U4381" s="349">
        <v>0.29684517285453066</v>
      </c>
      <c r="V4381" s="361">
        <v>0</v>
      </c>
    </row>
    <row r="4382" spans="1:22" ht="16" hidden="1" customHeight="1" outlineLevel="1">
      <c r="A4382" s="65">
        <v>4373</v>
      </c>
      <c r="B4382" s="117">
        <v>1</v>
      </c>
      <c r="C4382" s="325">
        <v>9.9672803568330126E-5</v>
      </c>
      <c r="D4382" s="326">
        <v>9.4254432179551894E-5</v>
      </c>
      <c r="E4382" s="327">
        <v>9.306563829698496E-5</v>
      </c>
      <c r="F4382" s="332">
        <v>0</v>
      </c>
      <c r="G4382" s="326">
        <v>0</v>
      </c>
      <c r="H4382" s="327">
        <v>0</v>
      </c>
      <c r="I4382" s="332">
        <v>0</v>
      </c>
      <c r="J4382" s="326">
        <v>0</v>
      </c>
      <c r="K4382" s="327">
        <v>0</v>
      </c>
      <c r="L4382" s="336">
        <v>3.7594868300476983E-5</v>
      </c>
      <c r="M4382" s="337">
        <v>1.1415525114155251E-4</v>
      </c>
      <c r="N4382" s="345">
        <v>1.429007976433657E-4</v>
      </c>
      <c r="O4382" s="346">
        <v>3.1554977474899503E-4</v>
      </c>
      <c r="P4382" s="347">
        <v>1.3370220233993877E-3</v>
      </c>
      <c r="Q4382" s="348">
        <v>1.7683465959328029E-2</v>
      </c>
      <c r="R4382" s="346">
        <v>4.245709215203964E-2</v>
      </c>
      <c r="S4382" s="347">
        <v>3.2384207717949892E-2</v>
      </c>
      <c r="T4382" s="349">
        <v>3.4233640871727963E-2</v>
      </c>
      <c r="U4382" s="349">
        <v>0.29763125739039176</v>
      </c>
      <c r="V4382" s="361">
        <v>0</v>
      </c>
    </row>
    <row r="4383" spans="1:22" ht="16" hidden="1" customHeight="1" outlineLevel="1">
      <c r="A4383" s="65">
        <v>4374</v>
      </c>
      <c r="B4383" s="117">
        <v>1</v>
      </c>
      <c r="C4383" s="325">
        <v>1.0156663058790772E-4</v>
      </c>
      <c r="D4383" s="326">
        <v>9.343787150472904E-5</v>
      </c>
      <c r="E4383" s="327">
        <v>9.332509087099384E-5</v>
      </c>
      <c r="F4383" s="332">
        <v>0</v>
      </c>
      <c r="G4383" s="326">
        <v>0</v>
      </c>
      <c r="H4383" s="327">
        <v>0</v>
      </c>
      <c r="I4383" s="332">
        <v>0</v>
      </c>
      <c r="J4383" s="326">
        <v>0</v>
      </c>
      <c r="K4383" s="327">
        <v>0</v>
      </c>
      <c r="L4383" s="336">
        <v>9.3987170751192462E-5</v>
      </c>
      <c r="M4383" s="337">
        <v>1.1415525114155251E-4</v>
      </c>
      <c r="N4383" s="345">
        <v>1.7290996514847251E-2</v>
      </c>
      <c r="O4383" s="346">
        <v>2.1812082403186793E-2</v>
      </c>
      <c r="P4383" s="347">
        <v>2.5444433003955231E-2</v>
      </c>
      <c r="Q4383" s="348">
        <v>1.7683465959328029E-2</v>
      </c>
      <c r="R4383" s="346">
        <v>3.6424832581026544E-2</v>
      </c>
      <c r="S4383" s="347">
        <v>2.5189445960650036E-2</v>
      </c>
      <c r="T4383" s="349">
        <v>3.45189212123257E-2</v>
      </c>
      <c r="U4383" s="349">
        <v>0.30018603213194017</v>
      </c>
      <c r="V4383" s="361">
        <v>0</v>
      </c>
    </row>
    <row r="4384" spans="1:22" ht="16" hidden="1" customHeight="1" outlineLevel="1">
      <c r="A4384" s="65">
        <v>4375</v>
      </c>
      <c r="B4384" s="117">
        <v>1</v>
      </c>
      <c r="C4384" s="325">
        <v>1.1481091921657088E-4</v>
      </c>
      <c r="D4384" s="326">
        <v>9.8201142107862333E-5</v>
      </c>
      <c r="E4384" s="327">
        <v>1.0164054586797842E-4</v>
      </c>
      <c r="F4384" s="332">
        <v>0</v>
      </c>
      <c r="G4384" s="326">
        <v>0</v>
      </c>
      <c r="H4384" s="327">
        <v>0</v>
      </c>
      <c r="I4384" s="332">
        <v>0</v>
      </c>
      <c r="J4384" s="326">
        <v>0</v>
      </c>
      <c r="K4384" s="327">
        <v>0</v>
      </c>
      <c r="L4384" s="336">
        <v>1.8210014333043539E-4</v>
      </c>
      <c r="M4384" s="337">
        <v>1.1415525114155251E-4</v>
      </c>
      <c r="N4384" s="345">
        <v>8.2596661037865379E-2</v>
      </c>
      <c r="O4384" s="346">
        <v>0.13121067144230067</v>
      </c>
      <c r="P4384" s="347">
        <v>0.11908949013904314</v>
      </c>
      <c r="Q4384" s="348">
        <v>1.7683465959328029E-2</v>
      </c>
      <c r="R4384" s="346">
        <v>2.9011748261395791E-2</v>
      </c>
      <c r="S4384" s="347">
        <v>2.6413644972591129E-2</v>
      </c>
      <c r="T4384" s="349">
        <v>6.1905833909708073E-2</v>
      </c>
      <c r="U4384" s="349">
        <v>0.3340859277409482</v>
      </c>
      <c r="V4384" s="361">
        <v>2.3694623861639608E-2</v>
      </c>
    </row>
    <row r="4385" spans="1:22" ht="16" hidden="1" customHeight="1" outlineLevel="1">
      <c r="A4385" s="65">
        <v>4376</v>
      </c>
      <c r="B4385" s="117">
        <v>1</v>
      </c>
      <c r="C4385" s="325">
        <v>1.3433671330620927E-4</v>
      </c>
      <c r="D4385" s="326">
        <v>1.1424072679188262E-4</v>
      </c>
      <c r="E4385" s="327">
        <v>1.2059355639932703E-4</v>
      </c>
      <c r="F4385" s="332">
        <v>0</v>
      </c>
      <c r="G4385" s="326">
        <v>1.9430981503806225E-4</v>
      </c>
      <c r="H4385" s="327">
        <v>3.22496119968556E-4</v>
      </c>
      <c r="I4385" s="332">
        <v>0</v>
      </c>
      <c r="J4385" s="326">
        <v>0</v>
      </c>
      <c r="K4385" s="327">
        <v>0</v>
      </c>
      <c r="L4385" s="336">
        <v>1.5860335064263727E-4</v>
      </c>
      <c r="M4385" s="337">
        <v>1.1415525114155251E-4</v>
      </c>
      <c r="N4385" s="345">
        <v>0.19663149755727119</v>
      </c>
      <c r="O4385" s="346">
        <v>0.28973043606025239</v>
      </c>
      <c r="P4385" s="347">
        <v>0.26994838155642542</v>
      </c>
      <c r="Q4385" s="348">
        <v>8.8417329796640146E-3</v>
      </c>
      <c r="R4385" s="346">
        <v>2.4756705632621716E-2</v>
      </c>
      <c r="S4385" s="347">
        <v>1.9493809480548838E-2</v>
      </c>
      <c r="T4385" s="349">
        <v>0.15386119702904402</v>
      </c>
      <c r="U4385" s="349">
        <v>0.44197603028787785</v>
      </c>
      <c r="V4385" s="361">
        <v>0.189024098527624</v>
      </c>
    </row>
    <row r="4386" spans="1:22" ht="16" hidden="1" customHeight="1" outlineLevel="1">
      <c r="A4386" s="65">
        <v>4377</v>
      </c>
      <c r="B4386" s="117">
        <v>1</v>
      </c>
      <c r="C4386" s="325">
        <v>1.555188247562043E-4</v>
      </c>
      <c r="D4386" s="326">
        <v>1.2886105125537746E-4</v>
      </c>
      <c r="E4386" s="327">
        <v>1.3987088264818677E-4</v>
      </c>
      <c r="F4386" s="332">
        <v>3.5264370230869019E-4</v>
      </c>
      <c r="G4386" s="326">
        <v>2.4799300718071025E-4</v>
      </c>
      <c r="H4386" s="327">
        <v>3.9304214621167761E-4</v>
      </c>
      <c r="I4386" s="332">
        <v>0</v>
      </c>
      <c r="J4386" s="326">
        <v>0</v>
      </c>
      <c r="K4386" s="327">
        <v>0</v>
      </c>
      <c r="L4386" s="336">
        <v>1.4685495429873823E-4</v>
      </c>
      <c r="M4386" s="337">
        <v>1.1415525114155251E-4</v>
      </c>
      <c r="N4386" s="345">
        <v>0.32938633856795796</v>
      </c>
      <c r="O4386" s="346">
        <v>0.42974953861234827</v>
      </c>
      <c r="P4386" s="347">
        <v>0.40939631664586645</v>
      </c>
      <c r="Q4386" s="348">
        <v>8.8417329796640146E-3</v>
      </c>
      <c r="R4386" s="346">
        <v>2.7019312746895303E-2</v>
      </c>
      <c r="S4386" s="347">
        <v>2.1750277206447358E-2</v>
      </c>
      <c r="T4386" s="349">
        <v>0.20521165833663599</v>
      </c>
      <c r="U4386" s="349">
        <v>0.53011575887129858</v>
      </c>
      <c r="V4386" s="361">
        <v>0.26505669262417947</v>
      </c>
    </row>
    <row r="4387" spans="1:22" ht="16" hidden="1" customHeight="1" outlineLevel="1">
      <c r="A4387" s="65">
        <v>4378</v>
      </c>
      <c r="B4387" s="117">
        <v>1</v>
      </c>
      <c r="C4387" s="325">
        <v>1.6361290393228679E-4</v>
      </c>
      <c r="D4387" s="326">
        <v>1.336826476209981E-4</v>
      </c>
      <c r="E4387" s="327">
        <v>1.5101437070186812E-4</v>
      </c>
      <c r="F4387" s="332">
        <v>4.8019567973949298E-4</v>
      </c>
      <c r="G4387" s="326">
        <v>2.7483460325203421E-4</v>
      </c>
      <c r="H4387" s="327">
        <v>4.232761574587298E-4</v>
      </c>
      <c r="I4387" s="332">
        <v>0</v>
      </c>
      <c r="J4387" s="326">
        <v>0</v>
      </c>
      <c r="K4387" s="327">
        <v>0</v>
      </c>
      <c r="L4387" s="336">
        <v>1.644775488145868E-4</v>
      </c>
      <c r="M4387" s="337">
        <v>1.1415525114155251E-4</v>
      </c>
      <c r="N4387" s="345">
        <v>0.44027735753920977</v>
      </c>
      <c r="O4387" s="346">
        <v>0.53486827919294133</v>
      </c>
      <c r="P4387" s="347">
        <v>0.5159123958103955</v>
      </c>
      <c r="Q4387" s="348">
        <v>8.8417329796640146E-3</v>
      </c>
      <c r="R4387" s="346">
        <v>3.6051108664980083E-2</v>
      </c>
      <c r="S4387" s="347">
        <v>3.3774398664438765E-2</v>
      </c>
      <c r="T4387" s="349">
        <v>0.19769927603422902</v>
      </c>
      <c r="U4387" s="349">
        <v>0.49621586326229067</v>
      </c>
      <c r="V4387" s="361">
        <v>0.25306279712004348</v>
      </c>
    </row>
    <row r="4388" spans="1:22" ht="16" hidden="1" customHeight="1" outlineLevel="1">
      <c r="A4388" s="65">
        <v>4379</v>
      </c>
      <c r="B4388" s="117">
        <v>1</v>
      </c>
      <c r="C4388" s="325">
        <v>1.6836934737089588E-4</v>
      </c>
      <c r="D4388" s="326">
        <v>1.3525744320815646E-4</v>
      </c>
      <c r="E4388" s="327">
        <v>1.5713745144847768E-4</v>
      </c>
      <c r="F4388" s="332">
        <v>5.7023236969064816E-4</v>
      </c>
      <c r="G4388" s="326">
        <v>3.1684753623323683E-4</v>
      </c>
      <c r="H4388" s="327">
        <v>5.039001874508689E-4</v>
      </c>
      <c r="I4388" s="332">
        <v>0</v>
      </c>
      <c r="J4388" s="326">
        <v>0</v>
      </c>
      <c r="K4388" s="327">
        <v>0</v>
      </c>
      <c r="L4388" s="336">
        <v>1.8797434150238492E-4</v>
      </c>
      <c r="M4388" s="337">
        <v>1.1415525114155251E-4</v>
      </c>
      <c r="N4388" s="345">
        <v>0.5434517334377198</v>
      </c>
      <c r="O4388" s="346">
        <v>0.60191098133565135</v>
      </c>
      <c r="P4388" s="347">
        <v>0.585787671680019</v>
      </c>
      <c r="Q4388" s="348">
        <v>8.8417329796640146E-3</v>
      </c>
      <c r="R4388" s="346">
        <v>5.8485702936705318E-2</v>
      </c>
      <c r="S4388" s="347">
        <v>6.1303308318261224E-2</v>
      </c>
      <c r="T4388" s="349">
        <v>0.19893549084348583</v>
      </c>
      <c r="U4388" s="349">
        <v>0.48530894032721855</v>
      </c>
      <c r="V4388" s="361">
        <v>0.26207921379119853</v>
      </c>
    </row>
    <row r="4389" spans="1:22" ht="16" hidden="1" customHeight="1" outlineLevel="1">
      <c r="A4389" s="65">
        <v>4380</v>
      </c>
      <c r="B4389" s="117">
        <v>1</v>
      </c>
      <c r="C4389" s="325">
        <v>1.7009441752734281E-4</v>
      </c>
      <c r="D4389" s="326">
        <v>1.3595735235800462E-4</v>
      </c>
      <c r="E4389" s="327">
        <v>1.5914820889704649E-4</v>
      </c>
      <c r="F4389" s="332">
        <v>6.5276600214587337E-4</v>
      </c>
      <c r="G4389" s="326">
        <v>3.8861963007612473E-4</v>
      </c>
      <c r="H4389" s="327">
        <v>5.3413419869792109E-4</v>
      </c>
      <c r="I4389" s="332">
        <v>0</v>
      </c>
      <c r="J4389" s="326">
        <v>0</v>
      </c>
      <c r="K4389" s="327">
        <v>0</v>
      </c>
      <c r="L4389" s="336">
        <v>2.0677177565262342E-4</v>
      </c>
      <c r="M4389" s="337">
        <v>1.1415525114155251E-4</v>
      </c>
      <c r="N4389" s="345">
        <v>0.58703647671894632</v>
      </c>
      <c r="O4389" s="346">
        <v>0.63824017387406973</v>
      </c>
      <c r="P4389" s="347">
        <v>0.61725495425815358</v>
      </c>
      <c r="Q4389" s="348">
        <v>8.8417329796640146E-3</v>
      </c>
      <c r="R4389" s="346">
        <v>9.1467768033152291E-2</v>
      </c>
      <c r="S4389" s="347">
        <v>9.1005689730708314E-2</v>
      </c>
      <c r="T4389" s="349">
        <v>0.26179225922185301</v>
      </c>
      <c r="U4389" s="349">
        <v>0.48530894032721855</v>
      </c>
      <c r="V4389" s="361">
        <v>0.30108418650324781</v>
      </c>
    </row>
    <row r="4390" spans="1:22" ht="16" hidden="1" customHeight="1" outlineLevel="1">
      <c r="A4390" s="65">
        <v>4381</v>
      </c>
      <c r="B4390" s="117">
        <v>1</v>
      </c>
      <c r="C4390" s="325">
        <v>1.6210659267249075E-4</v>
      </c>
      <c r="D4390" s="326">
        <v>1.3624898117044136E-4</v>
      </c>
      <c r="E4390" s="327">
        <v>1.5612558640984303E-4</v>
      </c>
      <c r="F4390" s="332">
        <v>7.2779657710516916E-4</v>
      </c>
      <c r="G4390" s="326">
        <v>4.5338956842214551E-4</v>
      </c>
      <c r="H4390" s="327">
        <v>5.744462136939905E-4</v>
      </c>
      <c r="I4390" s="332">
        <v>0</v>
      </c>
      <c r="J4390" s="326">
        <v>0</v>
      </c>
      <c r="K4390" s="327">
        <v>0</v>
      </c>
      <c r="L4390" s="336">
        <v>1.8797434150238492E-4</v>
      </c>
      <c r="M4390" s="337">
        <v>1.1415525114155251E-4</v>
      </c>
      <c r="N4390" s="345">
        <v>0.59789693733984217</v>
      </c>
      <c r="O4390" s="346">
        <v>0.63776317461302434</v>
      </c>
      <c r="P4390" s="347">
        <v>0.62203932156110742</v>
      </c>
      <c r="Q4390" s="348">
        <v>8.8417329796640146E-3</v>
      </c>
      <c r="R4390" s="346">
        <v>0.13608408801416252</v>
      </c>
      <c r="S4390" s="347">
        <v>0.11758532663784721</v>
      </c>
      <c r="T4390" s="349">
        <v>0.22442053460354999</v>
      </c>
      <c r="U4390" s="349">
        <v>0.48727415166687116</v>
      </c>
      <c r="V4390" s="361">
        <v>0.34831158153099057</v>
      </c>
    </row>
    <row r="4391" spans="1:22" ht="16" hidden="1" customHeight="1" outlineLevel="1">
      <c r="A4391" s="65">
        <v>4382</v>
      </c>
      <c r="B4391" s="117">
        <v>1</v>
      </c>
      <c r="C4391" s="325">
        <v>1.6478795172001151E-4</v>
      </c>
      <c r="D4391" s="326">
        <v>1.3099966254658018E-4</v>
      </c>
      <c r="E4391" s="327">
        <v>1.5283053871993028E-4</v>
      </c>
      <c r="F4391" s="332">
        <v>8.2533632455225375E-4</v>
      </c>
      <c r="G4391" s="326">
        <v>4.6214226279322953E-4</v>
      </c>
      <c r="H4391" s="327">
        <v>6.9538225868219896E-4</v>
      </c>
      <c r="I4391" s="332">
        <v>0</v>
      </c>
      <c r="J4391" s="326">
        <v>0</v>
      </c>
      <c r="K4391" s="327">
        <v>0</v>
      </c>
      <c r="L4391" s="336">
        <v>1.9032402077116473E-4</v>
      </c>
      <c r="M4391" s="337">
        <v>1.1415525114155251E-4</v>
      </c>
      <c r="N4391" s="345">
        <v>0.57474700812161694</v>
      </c>
      <c r="O4391" s="346">
        <v>0.61358233348375568</v>
      </c>
      <c r="P4391" s="347">
        <v>0.60037336410811548</v>
      </c>
      <c r="Q4391" s="348">
        <v>8.8417329796640146E-3</v>
      </c>
      <c r="R4391" s="346">
        <v>0.16851121455702575</v>
      </c>
      <c r="S4391" s="347">
        <v>0.12577085912546754</v>
      </c>
      <c r="T4391" s="349">
        <v>0.20131282701513362</v>
      </c>
      <c r="U4391" s="349">
        <v>0.48521067976023585</v>
      </c>
      <c r="V4391" s="361">
        <v>0.33250040547175086</v>
      </c>
    </row>
    <row r="4392" spans="1:22" ht="16" hidden="1" customHeight="1" outlineLevel="1">
      <c r="A4392" s="65">
        <v>4383</v>
      </c>
      <c r="B4392" s="117">
        <v>1</v>
      </c>
      <c r="C4392" s="325">
        <v>1.7029442566142362E-4</v>
      </c>
      <c r="D4392" s="326">
        <v>1.2917212198864332E-4</v>
      </c>
      <c r="E4392" s="327">
        <v>1.565017926421559E-4</v>
      </c>
      <c r="F4392" s="332">
        <v>9.0036689951154955E-4</v>
      </c>
      <c r="G4392" s="326">
        <v>5.0415519577443209E-4</v>
      </c>
      <c r="H4392" s="327">
        <v>6.44992239937112E-4</v>
      </c>
      <c r="I4392" s="332">
        <v>0</v>
      </c>
      <c r="J4392" s="326">
        <v>0</v>
      </c>
      <c r="K4392" s="327">
        <v>0</v>
      </c>
      <c r="L4392" s="336">
        <v>2.1382081345896285E-4</v>
      </c>
      <c r="M4392" s="337">
        <v>1.1415525114155251E-4</v>
      </c>
      <c r="N4392" s="345">
        <v>0.51530027630197672</v>
      </c>
      <c r="O4392" s="346">
        <v>0.55795292465837054</v>
      </c>
      <c r="P4392" s="347">
        <v>0.5468624757017333</v>
      </c>
      <c r="Q4392" s="348">
        <v>8.8417329796640146E-3</v>
      </c>
      <c r="R4392" s="346">
        <v>0.19787414729105202</v>
      </c>
      <c r="S4392" s="347">
        <v>0.13965202809318908</v>
      </c>
      <c r="T4392" s="349">
        <v>0.24229810261434126</v>
      </c>
      <c r="U4392" s="349">
        <v>0.50319236351805752</v>
      </c>
      <c r="V4392" s="361">
        <v>0.4319940058599735</v>
      </c>
    </row>
    <row r="4393" spans="1:22" ht="16" hidden="1" customHeight="1" outlineLevel="1">
      <c r="A4393" s="65">
        <v>4384</v>
      </c>
      <c r="B4393" s="117">
        <v>1</v>
      </c>
      <c r="C4393" s="325">
        <v>1.7195699327597028E-4</v>
      </c>
      <c r="D4393" s="326">
        <v>1.2928877351361801E-4</v>
      </c>
      <c r="E4393" s="327">
        <v>1.5816228911581275E-4</v>
      </c>
      <c r="F4393" s="332">
        <v>9.3037912949526776E-4</v>
      </c>
      <c r="G4393" s="326">
        <v>5.5492082312671878E-4</v>
      </c>
      <c r="H4393" s="327">
        <v>6.752262511841642E-4</v>
      </c>
      <c r="I4393" s="332">
        <v>0</v>
      </c>
      <c r="J4393" s="326">
        <v>0</v>
      </c>
      <c r="K4393" s="327">
        <v>0</v>
      </c>
      <c r="L4393" s="336">
        <v>2.2321953053408208E-4</v>
      </c>
      <c r="M4393" s="337">
        <v>1.1415525114155251E-4</v>
      </c>
      <c r="N4393" s="345">
        <v>0.38911887198288481</v>
      </c>
      <c r="O4393" s="346">
        <v>0.45776220289277969</v>
      </c>
      <c r="P4393" s="347">
        <v>0.45128116473771546</v>
      </c>
      <c r="Q4393" s="348">
        <v>8.8417329796640146E-3</v>
      </c>
      <c r="R4393" s="346">
        <v>0.1971295330835999</v>
      </c>
      <c r="S4393" s="347">
        <v>0.14697128380139979</v>
      </c>
      <c r="T4393" s="349">
        <v>0.2229941329005613</v>
      </c>
      <c r="U4393" s="349">
        <v>0.51056190604175489</v>
      </c>
      <c r="V4393" s="361">
        <v>0.37112365012828974</v>
      </c>
    </row>
    <row r="4394" spans="1:22" ht="16" hidden="1" customHeight="1" outlineLevel="1">
      <c r="A4394" s="65">
        <v>4385</v>
      </c>
      <c r="B4394" s="117">
        <v>1</v>
      </c>
      <c r="C4394" s="325">
        <v>1.7156947751618872E-4</v>
      </c>
      <c r="D4394" s="326">
        <v>1.3201064242969416E-4</v>
      </c>
      <c r="E4394" s="327">
        <v>1.5873308477863226E-4</v>
      </c>
      <c r="F4394" s="332">
        <v>9.5288830198305677E-4</v>
      </c>
      <c r="G4394" s="326">
        <v>5.4091651213298436E-4</v>
      </c>
      <c r="H4394" s="327">
        <v>6.1475822869006013E-4</v>
      </c>
      <c r="I4394" s="332">
        <v>0</v>
      </c>
      <c r="J4394" s="326">
        <v>0</v>
      </c>
      <c r="K4394" s="327">
        <v>0</v>
      </c>
      <c r="L4394" s="336">
        <v>2.2321953053408208E-4</v>
      </c>
      <c r="M4394" s="337">
        <v>1.1415525114155251E-4</v>
      </c>
      <c r="N4394" s="345">
        <v>0.19348768000911717</v>
      </c>
      <c r="O4394" s="346">
        <v>0.33264944220052606</v>
      </c>
      <c r="P4394" s="347">
        <v>0.31406560068332756</v>
      </c>
      <c r="Q4394" s="348">
        <v>8.8417329796640146E-3</v>
      </c>
      <c r="R4394" s="346">
        <v>0.16901613794859618</v>
      </c>
      <c r="S4394" s="347">
        <v>0.13395639161308789</v>
      </c>
      <c r="T4394" s="349">
        <v>0.20502147144290414</v>
      </c>
      <c r="U4394" s="349">
        <v>0.50653322279546698</v>
      </c>
      <c r="V4394" s="361">
        <v>0.16043266716989718</v>
      </c>
    </row>
    <row r="4395" spans="1:22" ht="16" hidden="1" customHeight="1" outlineLevel="1">
      <c r="A4395" s="65">
        <v>4386</v>
      </c>
      <c r="B4395" s="117">
        <v>1</v>
      </c>
      <c r="C4395" s="325">
        <v>1.6532547358035366E-4</v>
      </c>
      <c r="D4395" s="326">
        <v>1.3821261517418202E-4</v>
      </c>
      <c r="E4395" s="327">
        <v>1.5450400782228755E-4</v>
      </c>
      <c r="F4395" s="332">
        <v>9.5288830198305677E-4</v>
      </c>
      <c r="G4395" s="326">
        <v>5.4266705100720122E-4</v>
      </c>
      <c r="H4395" s="327">
        <v>5.9460222119202516E-4</v>
      </c>
      <c r="I4395" s="332">
        <v>0</v>
      </c>
      <c r="J4395" s="326">
        <v>0</v>
      </c>
      <c r="K4395" s="327">
        <v>0</v>
      </c>
      <c r="L4395" s="336">
        <v>1.644775488145868E-4</v>
      </c>
      <c r="M4395" s="337">
        <v>1.1415525114155251E-4</v>
      </c>
      <c r="N4395" s="345">
        <v>8.9598800122390312E-2</v>
      </c>
      <c r="O4395" s="346">
        <v>0.17857185532848252</v>
      </c>
      <c r="P4395" s="347">
        <v>0.15697477719925537</v>
      </c>
      <c r="Q4395" s="348">
        <v>6.1892130857648102E-2</v>
      </c>
      <c r="R4395" s="346">
        <v>0.1363393613800932</v>
      </c>
      <c r="S4395" s="347">
        <v>9.934165453267535E-2</v>
      </c>
      <c r="T4395" s="349">
        <v>0.25256819487585963</v>
      </c>
      <c r="U4395" s="349">
        <v>0.53463574495249977</v>
      </c>
      <c r="V4395" s="361">
        <v>0.16410489106390738</v>
      </c>
    </row>
    <row r="4396" spans="1:22" ht="16" hidden="1" customHeight="1" outlineLevel="1">
      <c r="A4396" s="65">
        <v>4387</v>
      </c>
      <c r="B4396" s="117">
        <v>1</v>
      </c>
      <c r="C4396" s="325">
        <v>1.5851269651322633E-4</v>
      </c>
      <c r="D4396" s="326">
        <v>1.3760991562847944E-4</v>
      </c>
      <c r="E4396" s="327">
        <v>1.5036573926684591E-4</v>
      </c>
      <c r="F4396" s="332">
        <v>9.5288830198305677E-4</v>
      </c>
      <c r="G4396" s="326">
        <v>4.6097523687708481E-4</v>
      </c>
      <c r="H4396" s="327">
        <v>6.3491423618809489E-4</v>
      </c>
      <c r="I4396" s="332">
        <v>0</v>
      </c>
      <c r="J4396" s="326">
        <v>0</v>
      </c>
      <c r="K4396" s="327">
        <v>0</v>
      </c>
      <c r="L4396" s="336">
        <v>1.1748396343899057E-4</v>
      </c>
      <c r="M4396" s="337">
        <v>1.1415525114155251E-4</v>
      </c>
      <c r="N4396" s="345">
        <v>5.0015279175178E-2</v>
      </c>
      <c r="O4396" s="346">
        <v>5.1713788822526661E-2</v>
      </c>
      <c r="P4396" s="347">
        <v>4.893560359593907E-2</v>
      </c>
      <c r="Q4396" s="348">
        <v>2.6525198938992044E-2</v>
      </c>
      <c r="R4396" s="346">
        <v>0.10275646033896932</v>
      </c>
      <c r="S4396" s="347">
        <v>9.3480026118026388E-2</v>
      </c>
      <c r="T4396" s="349">
        <v>0.23773361716477753</v>
      </c>
      <c r="U4396" s="349">
        <v>0.59388686684302661</v>
      </c>
      <c r="V4396" s="361">
        <v>7.1159453739909714E-2</v>
      </c>
    </row>
    <row r="4397" spans="1:22" ht="16" hidden="1" customHeight="1" outlineLevel="1">
      <c r="A4397" s="65">
        <v>4388</v>
      </c>
      <c r="B4397" s="117">
        <v>1</v>
      </c>
      <c r="C4397" s="325">
        <v>1.5457503637351052E-4</v>
      </c>
      <c r="D4397" s="326">
        <v>1.3811540557003645E-4</v>
      </c>
      <c r="E4397" s="327">
        <v>1.4686312951772606E-4</v>
      </c>
      <c r="F4397" s="332">
        <v>8.8536078451969017E-4</v>
      </c>
      <c r="G4397" s="326">
        <v>4.1020960952479839E-4</v>
      </c>
      <c r="H4397" s="327">
        <v>5.442122024469382E-4</v>
      </c>
      <c r="I4397" s="332">
        <v>0</v>
      </c>
      <c r="J4397" s="326">
        <v>0</v>
      </c>
      <c r="K4397" s="327">
        <v>0</v>
      </c>
      <c r="L4397" s="336">
        <v>8.811297257924293E-5</v>
      </c>
      <c r="M4397" s="337">
        <v>1.1415525114155251E-4</v>
      </c>
      <c r="N4397" s="345">
        <v>1.0145956632678966E-2</v>
      </c>
      <c r="O4397" s="346">
        <v>2.8283270416631589E-3</v>
      </c>
      <c r="P4397" s="347">
        <v>8.1906980231414295E-3</v>
      </c>
      <c r="Q4397" s="348">
        <v>8.8417329796640146E-3</v>
      </c>
      <c r="R4397" s="346">
        <v>8.5632179564469627E-2</v>
      </c>
      <c r="S4397" s="347">
        <v>0.15791645768483059</v>
      </c>
      <c r="T4397" s="349">
        <v>0.25342403589765283</v>
      </c>
      <c r="U4397" s="349">
        <v>0.66640316527620902</v>
      </c>
      <c r="V4397" s="361">
        <v>2.8641819461053947E-2</v>
      </c>
    </row>
    <row r="4398" spans="1:22" ht="16" hidden="1" customHeight="1" outlineLevel="1">
      <c r="A4398" s="65">
        <v>4389</v>
      </c>
      <c r="B4398" s="117">
        <v>1</v>
      </c>
      <c r="C4398" s="325">
        <v>1.4884355328125752E-4</v>
      </c>
      <c r="D4398" s="326">
        <v>1.4260648928156211E-4</v>
      </c>
      <c r="E4398" s="327">
        <v>1.4290647776409065E-4</v>
      </c>
      <c r="F4398" s="332">
        <v>7.5030574959295796E-4</v>
      </c>
      <c r="G4398" s="326">
        <v>2.7833568100046771E-4</v>
      </c>
      <c r="H4398" s="327">
        <v>4.9382218370185135E-4</v>
      </c>
      <c r="I4398" s="332">
        <v>0</v>
      </c>
      <c r="J4398" s="326">
        <v>0</v>
      </c>
      <c r="K4398" s="327">
        <v>0</v>
      </c>
      <c r="L4398" s="336">
        <v>5.8741981719495287E-5</v>
      </c>
      <c r="M4398" s="337">
        <v>1.1415525114155251E-4</v>
      </c>
      <c r="N4398" s="345">
        <v>0</v>
      </c>
      <c r="O4398" s="346">
        <v>0</v>
      </c>
      <c r="P4398" s="347">
        <v>0</v>
      </c>
      <c r="Q4398" s="348">
        <v>8.8417329796640146E-3</v>
      </c>
      <c r="R4398" s="346">
        <v>8.4199192662576389E-2</v>
      </c>
      <c r="S4398" s="347">
        <v>0.12704693486428043</v>
      </c>
      <c r="T4398" s="349">
        <v>0.23450043997133654</v>
      </c>
      <c r="U4398" s="349">
        <v>0.64576844620985629</v>
      </c>
      <c r="V4398" s="361">
        <v>0</v>
      </c>
    </row>
    <row r="4399" spans="1:22" ht="16" hidden="1" customHeight="1" outlineLevel="1">
      <c r="A4399" s="65">
        <v>4390</v>
      </c>
      <c r="B4399" s="117">
        <v>1</v>
      </c>
      <c r="C4399" s="325">
        <v>1.4746224710526196E-4</v>
      </c>
      <c r="D4399" s="326">
        <v>1.4336472419389763E-4</v>
      </c>
      <c r="E4399" s="327">
        <v>1.4341241028340796E-4</v>
      </c>
      <c r="F4399" s="332">
        <v>5.4772319720285936E-4</v>
      </c>
      <c r="G4399" s="326">
        <v>2.1881735927709725E-4</v>
      </c>
      <c r="H4399" s="327">
        <v>4.736661762038167E-4</v>
      </c>
      <c r="I4399" s="332">
        <v>0</v>
      </c>
      <c r="J4399" s="326">
        <v>0</v>
      </c>
      <c r="K4399" s="327">
        <v>0</v>
      </c>
      <c r="L4399" s="336">
        <v>3.7594868300476983E-5</v>
      </c>
      <c r="M4399" s="337">
        <v>1.1415525114155251E-4</v>
      </c>
      <c r="N4399" s="345">
        <v>0</v>
      </c>
      <c r="O4399" s="346">
        <v>0</v>
      </c>
      <c r="P4399" s="347">
        <v>0</v>
      </c>
      <c r="Q4399" s="348">
        <v>8.8417329796640146E-3</v>
      </c>
      <c r="R4399" s="346">
        <v>8.8312302010797969E-2</v>
      </c>
      <c r="S4399" s="347">
        <v>0.16369509013220568</v>
      </c>
      <c r="T4399" s="349">
        <v>0.21110745204232245</v>
      </c>
      <c r="U4399" s="349">
        <v>0.58347124674286777</v>
      </c>
      <c r="V4399" s="361">
        <v>0</v>
      </c>
    </row>
    <row r="4400" spans="1:22" ht="16" hidden="1" customHeight="1" outlineLevel="1">
      <c r="A4400" s="65">
        <v>4391</v>
      </c>
      <c r="B4400" s="117">
        <v>1</v>
      </c>
      <c r="C4400" s="325">
        <v>1.4094948223925582E-4</v>
      </c>
      <c r="D4400" s="326">
        <v>1.3261334197539674E-4</v>
      </c>
      <c r="E4400" s="327">
        <v>1.330083620656519E-4</v>
      </c>
      <c r="F4400" s="332">
        <v>4.5018344975577477E-4</v>
      </c>
      <c r="G4400" s="326">
        <v>0</v>
      </c>
      <c r="H4400" s="327">
        <v>4.8374417995283419E-4</v>
      </c>
      <c r="I4400" s="332">
        <v>0</v>
      </c>
      <c r="J4400" s="326">
        <v>0</v>
      </c>
      <c r="K4400" s="327">
        <v>0</v>
      </c>
      <c r="L4400" s="336">
        <v>2.3496792687798115E-5</v>
      </c>
      <c r="M4400" s="337">
        <v>1.1415525114155251E-4</v>
      </c>
      <c r="N4400" s="345">
        <v>0</v>
      </c>
      <c r="O4400" s="346">
        <v>0</v>
      </c>
      <c r="P4400" s="347">
        <v>0</v>
      </c>
      <c r="Q4400" s="348">
        <v>8.8417329796640146E-3</v>
      </c>
      <c r="R4400" s="346">
        <v>8.8400055268792244E-2</v>
      </c>
      <c r="S4400" s="347">
        <v>0.16270431940188521</v>
      </c>
      <c r="T4400" s="349">
        <v>0.2029294156118541</v>
      </c>
      <c r="U4400" s="349">
        <v>0.55310873154523443</v>
      </c>
      <c r="V4400" s="361">
        <v>0</v>
      </c>
    </row>
    <row r="4401" spans="1:22" ht="16" hidden="1" customHeight="1" outlineLevel="1">
      <c r="A4401" s="65">
        <v>4392</v>
      </c>
      <c r="B4401" s="117">
        <v>1</v>
      </c>
      <c r="C4401" s="325">
        <v>1.3012404198213236E-4</v>
      </c>
      <c r="D4401" s="326">
        <v>1.2213414664850351E-4</v>
      </c>
      <c r="E4401" s="327">
        <v>1.2323997265421762E-4</v>
      </c>
      <c r="F4401" s="332">
        <v>3.3763758731683108E-4</v>
      </c>
      <c r="G4401" s="326">
        <v>0</v>
      </c>
      <c r="H4401" s="327">
        <v>4.736661762038167E-4</v>
      </c>
      <c r="I4401" s="332">
        <v>0</v>
      </c>
      <c r="J4401" s="326">
        <v>0</v>
      </c>
      <c r="K4401" s="327">
        <v>0</v>
      </c>
      <c r="L4401" s="336">
        <v>9.3987170751192458E-6</v>
      </c>
      <c r="M4401" s="337">
        <v>1.1415525114155251E-4</v>
      </c>
      <c r="N4401" s="345">
        <v>0</v>
      </c>
      <c r="O4401" s="346">
        <v>0</v>
      </c>
      <c r="P4401" s="347">
        <v>0</v>
      </c>
      <c r="Q4401" s="348">
        <v>8.8417329796640146E-3</v>
      </c>
      <c r="R4401" s="346">
        <v>9.8668640004401703E-2</v>
      </c>
      <c r="S4401" s="347">
        <v>0.17926731467510956</v>
      </c>
      <c r="T4401" s="349">
        <v>0.14539788025797795</v>
      </c>
      <c r="U4401" s="349">
        <v>0.4936610885207422</v>
      </c>
      <c r="V4401" s="361">
        <v>0</v>
      </c>
    </row>
    <row r="4402" spans="1:22" ht="16" hidden="1" customHeight="1" outlineLevel="1">
      <c r="A4402" s="65">
        <v>4393</v>
      </c>
      <c r="B4402" s="117">
        <v>1</v>
      </c>
      <c r="C4402" s="325">
        <v>1.1812980419147422E-4</v>
      </c>
      <c r="D4402" s="326">
        <v>1.1223820894648372E-4</v>
      </c>
      <c r="E4402" s="327">
        <v>1.0939817783084391E-4</v>
      </c>
      <c r="F4402" s="332">
        <v>2.3259478237381707E-4</v>
      </c>
      <c r="G4402" s="326">
        <v>0</v>
      </c>
      <c r="H4402" s="327">
        <v>4.4343216495676445E-4</v>
      </c>
      <c r="I4402" s="332">
        <v>0</v>
      </c>
      <c r="J4402" s="326">
        <v>0</v>
      </c>
      <c r="K4402" s="327">
        <v>0</v>
      </c>
      <c r="L4402" s="336">
        <v>5.8741981719495289E-6</v>
      </c>
      <c r="M4402" s="337">
        <v>1.1415525114155251E-4</v>
      </c>
      <c r="N4402" s="345">
        <v>0</v>
      </c>
      <c r="O4402" s="346">
        <v>0</v>
      </c>
      <c r="P4402" s="347">
        <v>0</v>
      </c>
      <c r="Q4402" s="348">
        <v>8.8417329796640146E-3</v>
      </c>
      <c r="R4402" s="346">
        <v>0.10359290861055771</v>
      </c>
      <c r="S4402" s="347">
        <v>0.10162406062200977</v>
      </c>
      <c r="T4402" s="349">
        <v>9.2050456566201852E-2</v>
      </c>
      <c r="U4402" s="349">
        <v>0.39038923262199621</v>
      </c>
      <c r="V4402" s="361">
        <v>0</v>
      </c>
    </row>
    <row r="4403" spans="1:22" ht="16" hidden="1" customHeight="1" outlineLevel="1">
      <c r="A4403" s="65">
        <v>4394</v>
      </c>
      <c r="B4403" s="117">
        <v>1</v>
      </c>
      <c r="C4403" s="325">
        <v>1.1189205050982917E-4</v>
      </c>
      <c r="D4403" s="326">
        <v>1.0360599609835645E-4</v>
      </c>
      <c r="E4403" s="327">
        <v>1.0066759871544512E-4</v>
      </c>
      <c r="F4403" s="332">
        <v>0</v>
      </c>
      <c r="G4403" s="326">
        <v>0</v>
      </c>
      <c r="H4403" s="327">
        <v>3.527301312156082E-4</v>
      </c>
      <c r="I4403" s="332">
        <v>0</v>
      </c>
      <c r="J4403" s="326">
        <v>0</v>
      </c>
      <c r="K4403" s="327">
        <v>0</v>
      </c>
      <c r="L4403" s="336">
        <v>2.3496792687798115E-6</v>
      </c>
      <c r="M4403" s="337">
        <v>1.1415525114155251E-4</v>
      </c>
      <c r="N4403" s="345">
        <v>0</v>
      </c>
      <c r="O4403" s="346">
        <v>0</v>
      </c>
      <c r="P4403" s="347">
        <v>0</v>
      </c>
      <c r="Q4403" s="348">
        <v>3.5366931918656058E-2</v>
      </c>
      <c r="R4403" s="346">
        <v>0.10268738454365095</v>
      </c>
      <c r="S4403" s="347">
        <v>8.7675455307215405E-2</v>
      </c>
      <c r="T4403" s="349">
        <v>7.3982701661678765E-2</v>
      </c>
      <c r="U4403" s="349">
        <v>0.35255891433368292</v>
      </c>
      <c r="V4403" s="361">
        <v>0</v>
      </c>
    </row>
    <row r="4404" spans="1:22" ht="16" hidden="1" customHeight="1" outlineLevel="1">
      <c r="A4404" s="65">
        <v>4395</v>
      </c>
      <c r="B4404" s="117">
        <v>1</v>
      </c>
      <c r="C4404" s="325">
        <v>1.0676059181981858E-4</v>
      </c>
      <c r="D4404" s="326">
        <v>9.9639844249216881E-5</v>
      </c>
      <c r="E4404" s="327">
        <v>9.6127178670289728E-5</v>
      </c>
      <c r="F4404" s="332">
        <v>0</v>
      </c>
      <c r="G4404" s="326">
        <v>0</v>
      </c>
      <c r="H4404" s="327">
        <v>3.8296414246266044E-4</v>
      </c>
      <c r="I4404" s="332">
        <v>0</v>
      </c>
      <c r="J4404" s="326">
        <v>0</v>
      </c>
      <c r="K4404" s="327">
        <v>0</v>
      </c>
      <c r="L4404" s="336">
        <v>1.1748396343899057E-6</v>
      </c>
      <c r="M4404" s="337">
        <v>1.1415525114155251E-4</v>
      </c>
      <c r="N4404" s="345">
        <v>0</v>
      </c>
      <c r="O4404" s="346">
        <v>0</v>
      </c>
      <c r="P4404" s="347">
        <v>0</v>
      </c>
      <c r="Q4404" s="348">
        <v>3.5366931918656058E-2</v>
      </c>
      <c r="R4404" s="346">
        <v>0.10761255368642293</v>
      </c>
      <c r="S4404" s="347">
        <v>9.3687516036211116E-2</v>
      </c>
      <c r="T4404" s="349">
        <v>3.6135509809046187E-2</v>
      </c>
      <c r="U4404" s="349">
        <v>0.33025376562862552</v>
      </c>
      <c r="V4404" s="361">
        <v>0</v>
      </c>
    </row>
    <row r="4405" spans="1:22" ht="16" hidden="1" customHeight="1" outlineLevel="1">
      <c r="A4405" s="65">
        <v>4396</v>
      </c>
      <c r="B4405" s="117">
        <v>1</v>
      </c>
      <c r="C4405" s="325">
        <v>1.0417923683933821E-4</v>
      </c>
      <c r="D4405" s="326">
        <v>9.7423465274697722E-5</v>
      </c>
      <c r="E4405" s="327">
        <v>9.3312118242293388E-5</v>
      </c>
      <c r="F4405" s="332">
        <v>0</v>
      </c>
      <c r="G4405" s="326">
        <v>0</v>
      </c>
      <c r="H4405" s="327">
        <v>3.4265212746659071E-4</v>
      </c>
      <c r="I4405" s="332">
        <v>0</v>
      </c>
      <c r="J4405" s="326">
        <v>0</v>
      </c>
      <c r="K4405" s="327">
        <v>0</v>
      </c>
      <c r="L4405" s="336">
        <v>1.409807561267887E-5</v>
      </c>
      <c r="M4405" s="337">
        <v>1.1415525114155251E-4</v>
      </c>
      <c r="N4405" s="345">
        <v>0</v>
      </c>
      <c r="O4405" s="346">
        <v>0</v>
      </c>
      <c r="P4405" s="347">
        <v>0</v>
      </c>
      <c r="Q4405" s="348">
        <v>5.3050397877984087E-2</v>
      </c>
      <c r="R4405" s="346">
        <v>9.8814909010511057E-2</v>
      </c>
      <c r="S4405" s="347">
        <v>6.8181645826666568E-2</v>
      </c>
      <c r="T4405" s="349">
        <v>2.8147660272309659E-2</v>
      </c>
      <c r="U4405" s="349">
        <v>0.31689032851898757</v>
      </c>
      <c r="V4405" s="361">
        <v>0</v>
      </c>
    </row>
    <row r="4406" spans="1:22" ht="16" hidden="1" customHeight="1" outlineLevel="1">
      <c r="A4406" s="65">
        <v>4397</v>
      </c>
      <c r="B4406" s="117">
        <v>1</v>
      </c>
      <c r="C4406" s="325">
        <v>1.0404173124715766E-4</v>
      </c>
      <c r="D4406" s="326">
        <v>9.8920493178539614E-5</v>
      </c>
      <c r="E4406" s="327">
        <v>9.267645943597164E-5</v>
      </c>
      <c r="F4406" s="332">
        <v>0</v>
      </c>
      <c r="G4406" s="326">
        <v>0</v>
      </c>
      <c r="H4406" s="327">
        <v>3.6280813496462574E-4</v>
      </c>
      <c r="I4406" s="332">
        <v>0</v>
      </c>
      <c r="J4406" s="326">
        <v>0</v>
      </c>
      <c r="K4406" s="327">
        <v>0</v>
      </c>
      <c r="L4406" s="336">
        <v>3.7594868300476983E-5</v>
      </c>
      <c r="M4406" s="337">
        <v>1.1415525114155251E-4</v>
      </c>
      <c r="N4406" s="345">
        <v>1.429007976433657E-4</v>
      </c>
      <c r="O4406" s="346">
        <v>3.1554977474899503E-4</v>
      </c>
      <c r="P4406" s="347">
        <v>9.0685405021524767E-4</v>
      </c>
      <c r="Q4406" s="348">
        <v>1.7683465959328029E-2</v>
      </c>
      <c r="R4406" s="346">
        <v>8.9890228129303126E-2</v>
      </c>
      <c r="S4406" s="347">
        <v>6.837357612465024E-2</v>
      </c>
      <c r="T4406" s="349">
        <v>2.9098594740968771E-2</v>
      </c>
      <c r="U4406" s="349">
        <v>0.31679206795200493</v>
      </c>
      <c r="V4406" s="361">
        <v>0</v>
      </c>
    </row>
    <row r="4407" spans="1:22" ht="16" hidden="1" customHeight="1" outlineLevel="1">
      <c r="A4407" s="65">
        <v>4398</v>
      </c>
      <c r="B4407" s="117">
        <v>1</v>
      </c>
      <c r="C4407" s="325">
        <v>1.0552929174438363E-4</v>
      </c>
      <c r="D4407" s="326">
        <v>9.7229046066406563E-5</v>
      </c>
      <c r="E4407" s="327">
        <v>9.2909966752579629E-5</v>
      </c>
      <c r="F4407" s="332">
        <v>0</v>
      </c>
      <c r="G4407" s="326">
        <v>0</v>
      </c>
      <c r="H4407" s="327">
        <v>4.4343216495676445E-4</v>
      </c>
      <c r="I4407" s="332">
        <v>0</v>
      </c>
      <c r="J4407" s="326">
        <v>0</v>
      </c>
      <c r="K4407" s="327">
        <v>0</v>
      </c>
      <c r="L4407" s="336">
        <v>9.3987170751192462E-5</v>
      </c>
      <c r="M4407" s="337">
        <v>1.1415525114155251E-4</v>
      </c>
      <c r="N4407" s="345">
        <v>1.6862294121917153E-2</v>
      </c>
      <c r="O4407" s="346">
        <v>2.1373918424724057E-2</v>
      </c>
      <c r="P4407" s="347">
        <v>2.3723761111218673E-2</v>
      </c>
      <c r="Q4407" s="348">
        <v>8.8417329796640146E-3</v>
      </c>
      <c r="R4407" s="346">
        <v>8.746520876683811E-2</v>
      </c>
      <c r="S4407" s="347">
        <v>5.6790372866464184E-2</v>
      </c>
      <c r="T4407" s="349">
        <v>3.3472893296800678E-2</v>
      </c>
      <c r="U4407" s="349">
        <v>0.32386682877475442</v>
      </c>
      <c r="V4407" s="361">
        <v>0</v>
      </c>
    </row>
    <row r="4408" spans="1:22" ht="16" hidden="1" customHeight="1" outlineLevel="1">
      <c r="A4408" s="65">
        <v>4399</v>
      </c>
      <c r="B4408" s="117">
        <v>1</v>
      </c>
      <c r="C4408" s="325">
        <v>1.1802354987024378E-4</v>
      </c>
      <c r="D4408" s="326">
        <v>1.0321715768177413E-4</v>
      </c>
      <c r="E4408" s="327">
        <v>1.0217242364469662E-4</v>
      </c>
      <c r="F4408" s="332">
        <v>0</v>
      </c>
      <c r="G4408" s="326">
        <v>0</v>
      </c>
      <c r="H4408" s="327">
        <v>3.8296414246266044E-4</v>
      </c>
      <c r="I4408" s="332">
        <v>0</v>
      </c>
      <c r="J4408" s="326">
        <v>0</v>
      </c>
      <c r="K4408" s="327">
        <v>0</v>
      </c>
      <c r="L4408" s="336">
        <v>1.8210014333043539E-4</v>
      </c>
      <c r="M4408" s="337">
        <v>1.1415525114155251E-4</v>
      </c>
      <c r="N4408" s="345">
        <v>8.1453454656718452E-2</v>
      </c>
      <c r="O4408" s="346">
        <v>0.12461622506642496</v>
      </c>
      <c r="P4408" s="347">
        <v>0.1118986823738109</v>
      </c>
      <c r="Q4408" s="348">
        <v>1.7683465959328029E-2</v>
      </c>
      <c r="R4408" s="346">
        <v>8.6732873215735376E-2</v>
      </c>
      <c r="S4408" s="347">
        <v>6.3985134623764039E-2</v>
      </c>
      <c r="T4408" s="349">
        <v>7.4077795108544675E-2</v>
      </c>
      <c r="U4408" s="349">
        <v>0.40041181045422464</v>
      </c>
      <c r="V4408" s="361">
        <v>0</v>
      </c>
    </row>
    <row r="4409" spans="1:22" ht="16" hidden="1" customHeight="1" outlineLevel="1">
      <c r="A4409" s="65">
        <v>4400</v>
      </c>
      <c r="B4409" s="117">
        <v>1</v>
      </c>
      <c r="C4409" s="325">
        <v>1.3861188717218643E-4</v>
      </c>
      <c r="D4409" s="326">
        <v>1.1791524982858544E-4</v>
      </c>
      <c r="E4409" s="327">
        <v>1.2190379189807187E-4</v>
      </c>
      <c r="F4409" s="332">
        <v>2.8511618484532408E-4</v>
      </c>
      <c r="G4409" s="326">
        <v>0</v>
      </c>
      <c r="H4409" s="327">
        <v>4.53510168705782E-4</v>
      </c>
      <c r="I4409" s="332">
        <v>0</v>
      </c>
      <c r="J4409" s="326">
        <v>0</v>
      </c>
      <c r="K4409" s="327">
        <v>0</v>
      </c>
      <c r="L4409" s="336">
        <v>1.5860335064263727E-4</v>
      </c>
      <c r="M4409" s="337">
        <v>1.1415525114155251E-4</v>
      </c>
      <c r="N4409" s="345">
        <v>0.21077867652396443</v>
      </c>
      <c r="O4409" s="346">
        <v>0.28263912526967022</v>
      </c>
      <c r="P4409" s="347">
        <v>0.26017656595208827</v>
      </c>
      <c r="Q4409" s="348">
        <v>8.8417329796640146E-3</v>
      </c>
      <c r="R4409" s="346">
        <v>9.198922073755042E-2</v>
      </c>
      <c r="S4409" s="347">
        <v>5.8014571878405266E-2</v>
      </c>
      <c r="T4409" s="349">
        <v>0.16945652231505343</v>
      </c>
      <c r="U4409" s="349">
        <v>0.48933762357350641</v>
      </c>
      <c r="V4409" s="361">
        <v>1.3348266645086588E-2</v>
      </c>
    </row>
    <row r="4410" spans="1:22" ht="16" hidden="1" customHeight="1" outlineLevel="1">
      <c r="A4410" s="65">
        <v>4401</v>
      </c>
      <c r="B4410" s="117">
        <v>1</v>
      </c>
      <c r="C4410" s="325">
        <v>1.5858769956350662E-4</v>
      </c>
      <c r="D4410" s="326">
        <v>1.3033863723839025E-4</v>
      </c>
      <c r="E4410" s="327">
        <v>1.4211514741336356E-4</v>
      </c>
      <c r="F4410" s="332">
        <v>4.1266816227612688E-4</v>
      </c>
      <c r="G4410" s="326">
        <v>3.2034861398167028E-4</v>
      </c>
      <c r="H4410" s="327">
        <v>5.442122024469382E-4</v>
      </c>
      <c r="I4410" s="332">
        <v>0</v>
      </c>
      <c r="J4410" s="326">
        <v>0</v>
      </c>
      <c r="K4410" s="327">
        <v>0</v>
      </c>
      <c r="L4410" s="336">
        <v>1.4685495429873823E-4</v>
      </c>
      <c r="M4410" s="337">
        <v>1.1415525114155251E-4</v>
      </c>
      <c r="N4410" s="345">
        <v>0.35153596220267963</v>
      </c>
      <c r="O4410" s="346">
        <v>0.42370150171414517</v>
      </c>
      <c r="P4410" s="347">
        <v>0.39951395830119268</v>
      </c>
      <c r="Q4410" s="348">
        <v>8.8417329796640146E-3</v>
      </c>
      <c r="R4410" s="346">
        <v>9.3898625509910891E-2</v>
      </c>
      <c r="S4410" s="347">
        <v>8.463570676918114E-2</v>
      </c>
      <c r="T4410" s="349">
        <v>0.26188735266871893</v>
      </c>
      <c r="U4410" s="349">
        <v>0.56863390112849022</v>
      </c>
      <c r="V4410" s="361">
        <v>0.10295205657114616</v>
      </c>
    </row>
    <row r="4411" spans="1:22" ht="16" hidden="1" customHeight="1" outlineLevel="1">
      <c r="A4411" s="65">
        <v>4402</v>
      </c>
      <c r="B4411" s="117">
        <v>1</v>
      </c>
      <c r="C4411" s="325">
        <v>1.6879436465581758E-4</v>
      </c>
      <c r="D4411" s="326">
        <v>1.3959299155304921E-4</v>
      </c>
      <c r="E4411" s="327">
        <v>1.5329755335314626E-4</v>
      </c>
      <c r="F4411" s="332">
        <v>5.327170822110002E-4</v>
      </c>
      <c r="G4411" s="326">
        <v>3.6119452104672862E-4</v>
      </c>
      <c r="H4411" s="327">
        <v>6.1475822869006013E-4</v>
      </c>
      <c r="I4411" s="332">
        <v>0</v>
      </c>
      <c r="J4411" s="326">
        <v>0</v>
      </c>
      <c r="K4411" s="327">
        <v>0</v>
      </c>
      <c r="L4411" s="336">
        <v>1.644775488145868E-4</v>
      </c>
      <c r="M4411" s="337">
        <v>1.1415525114155251E-4</v>
      </c>
      <c r="N4411" s="345">
        <v>0.47214423541368034</v>
      </c>
      <c r="O4411" s="346">
        <v>0.52886121344393788</v>
      </c>
      <c r="P4411" s="347">
        <v>0.50523372615584328</v>
      </c>
      <c r="Q4411" s="348">
        <v>8.8417329796640146E-3</v>
      </c>
      <c r="R4411" s="346">
        <v>8.8265205110772932E-2</v>
      </c>
      <c r="S4411" s="347">
        <v>0.10659347389381323</v>
      </c>
      <c r="T4411" s="349">
        <v>0.24419997155165948</v>
      </c>
      <c r="U4411" s="349">
        <v>0.58455211297967657</v>
      </c>
      <c r="V4411" s="361">
        <v>0.21419524650797744</v>
      </c>
    </row>
    <row r="4412" spans="1:22" ht="16" hidden="1" customHeight="1" outlineLevel="1">
      <c r="A4412" s="65">
        <v>4403</v>
      </c>
      <c r="B4412" s="117">
        <v>1</v>
      </c>
      <c r="C4412" s="325">
        <v>1.7375081622850749E-4</v>
      </c>
      <c r="D4412" s="326">
        <v>1.4122611290269492E-4</v>
      </c>
      <c r="E4412" s="327">
        <v>1.5926496255535047E-4</v>
      </c>
      <c r="F4412" s="332">
        <v>6.1525071466622542E-4</v>
      </c>
      <c r="G4412" s="326">
        <v>4.1079312248287053E-4</v>
      </c>
      <c r="H4412" s="327">
        <v>6.752262511841642E-4</v>
      </c>
      <c r="I4412" s="332">
        <v>0</v>
      </c>
      <c r="J4412" s="326">
        <v>0</v>
      </c>
      <c r="K4412" s="327">
        <v>0</v>
      </c>
      <c r="L4412" s="336">
        <v>1.8797434150238492E-4</v>
      </c>
      <c r="M4412" s="337">
        <v>1.1415525114155251E-4</v>
      </c>
      <c r="N4412" s="345">
        <v>0.55145417810574826</v>
      </c>
      <c r="O4412" s="346">
        <v>0.59372961548910419</v>
      </c>
      <c r="P4412" s="347">
        <v>0.58297407332167939</v>
      </c>
      <c r="Q4412" s="348">
        <v>8.8417329796640146E-3</v>
      </c>
      <c r="R4412" s="346">
        <v>8.1595661718828663E-2</v>
      </c>
      <c r="S4412" s="347">
        <v>0.11039056488054737</v>
      </c>
      <c r="T4412" s="349">
        <v>0.21662287196054528</v>
      </c>
      <c r="U4412" s="349">
        <v>0.5760034436521877</v>
      </c>
      <c r="V4412" s="361">
        <v>0.23132720163928341</v>
      </c>
    </row>
    <row r="4413" spans="1:22" ht="16" hidden="1" customHeight="1" outlineLevel="1">
      <c r="A4413" s="65">
        <v>4404</v>
      </c>
      <c r="B4413" s="117">
        <v>1</v>
      </c>
      <c r="C4413" s="325">
        <v>1.7621966663356741E-4</v>
      </c>
      <c r="D4413" s="326">
        <v>1.421009993400051E-4</v>
      </c>
      <c r="E4413" s="327">
        <v>1.6158706309272994E-4</v>
      </c>
      <c r="F4413" s="332">
        <v>7.1279046211331E-4</v>
      </c>
      <c r="G4413" s="326">
        <v>4.2946553714118285E-4</v>
      </c>
      <c r="H4413" s="327">
        <v>6.8530425493318174E-4</v>
      </c>
      <c r="I4413" s="332">
        <v>0</v>
      </c>
      <c r="J4413" s="326">
        <v>0</v>
      </c>
      <c r="K4413" s="327">
        <v>0</v>
      </c>
      <c r="L4413" s="336">
        <v>2.0677177565262342E-4</v>
      </c>
      <c r="M4413" s="337">
        <v>1.1415525114155251E-4</v>
      </c>
      <c r="N4413" s="345">
        <v>0.5934670126128978</v>
      </c>
      <c r="O4413" s="346">
        <v>0.61841465410496865</v>
      </c>
      <c r="P4413" s="347">
        <v>0.61987647870702389</v>
      </c>
      <c r="Q4413" s="348">
        <v>8.8417329796640146E-3</v>
      </c>
      <c r="R4413" s="346">
        <v>9.4856913582214E-2</v>
      </c>
      <c r="S4413" s="347">
        <v>0.11988329234738269</v>
      </c>
      <c r="T4413" s="349">
        <v>0.20977614378619971</v>
      </c>
      <c r="U4413" s="349">
        <v>0.53267053361284711</v>
      </c>
      <c r="V4413" s="361">
        <v>0.25597919946414244</v>
      </c>
    </row>
    <row r="4414" spans="1:22" ht="16" hidden="1" customHeight="1" outlineLevel="1">
      <c r="A4414" s="65">
        <v>4405</v>
      </c>
      <c r="B4414" s="117">
        <v>1</v>
      </c>
      <c r="C4414" s="325">
        <v>1.6759431585133277E-4</v>
      </c>
      <c r="D4414" s="326">
        <v>1.4099280985274554E-4</v>
      </c>
      <c r="E4414" s="327">
        <v>1.5983575821817002E-4</v>
      </c>
      <c r="F4414" s="332">
        <v>7.878210370726058E-4</v>
      </c>
      <c r="G4414" s="326">
        <v>4.8606629407419192E-4</v>
      </c>
      <c r="H4414" s="327">
        <v>6.9538225868219896E-4</v>
      </c>
      <c r="I4414" s="332">
        <v>0</v>
      </c>
      <c r="J4414" s="326">
        <v>0</v>
      </c>
      <c r="K4414" s="327">
        <v>0</v>
      </c>
      <c r="L4414" s="336">
        <v>1.8797434150238492E-4</v>
      </c>
      <c r="M4414" s="337">
        <v>1.1415525114155251E-4</v>
      </c>
      <c r="N4414" s="345">
        <v>0.60175525887621306</v>
      </c>
      <c r="O4414" s="346">
        <v>0.61733928222104173</v>
      </c>
      <c r="P4414" s="347">
        <v>0.62289365601339419</v>
      </c>
      <c r="Q4414" s="348">
        <v>8.8417329796640146E-3</v>
      </c>
      <c r="R4414" s="346">
        <v>0.12847789690312184</v>
      </c>
      <c r="S4414" s="347">
        <v>0.11066549114580493</v>
      </c>
      <c r="T4414" s="349">
        <v>0.16964670920878525</v>
      </c>
      <c r="U4414" s="349">
        <v>0.50240627898219647</v>
      </c>
      <c r="V4414" s="361">
        <v>0.34066175129856241</v>
      </c>
    </row>
    <row r="4415" spans="1:22" ht="16" hidden="1" customHeight="1" outlineLevel="1">
      <c r="A4415" s="65">
        <v>4406</v>
      </c>
      <c r="B4415" s="117">
        <v>1</v>
      </c>
      <c r="C4415" s="325">
        <v>1.7204449683463064E-4</v>
      </c>
      <c r="D4415" s="326">
        <v>1.336826476209981E-4</v>
      </c>
      <c r="E4415" s="327">
        <v>1.5613855903854349E-4</v>
      </c>
      <c r="F4415" s="332">
        <v>8.7035466952783134E-4</v>
      </c>
      <c r="G4415" s="326">
        <v>5.3566489551033411E-4</v>
      </c>
      <c r="H4415" s="327">
        <v>7.1553826618023393E-4</v>
      </c>
      <c r="I4415" s="332">
        <v>0</v>
      </c>
      <c r="J4415" s="326">
        <v>0</v>
      </c>
      <c r="K4415" s="327">
        <v>0</v>
      </c>
      <c r="L4415" s="336">
        <v>1.9032402077116473E-4</v>
      </c>
      <c r="M4415" s="337">
        <v>1.1415525114155251E-4</v>
      </c>
      <c r="N4415" s="345">
        <v>0.58032013922970815</v>
      </c>
      <c r="O4415" s="346">
        <v>0.57091890539281243</v>
      </c>
      <c r="P4415" s="347">
        <v>0.59936747235612475</v>
      </c>
      <c r="Q4415" s="348">
        <v>8.8417329796640146E-3</v>
      </c>
      <c r="R4415" s="346">
        <v>0.14678624654265096</v>
      </c>
      <c r="S4415" s="347">
        <v>0.11212311843936663</v>
      </c>
      <c r="T4415" s="349">
        <v>0.19712871535303353</v>
      </c>
      <c r="U4415" s="349">
        <v>0.51724362459657391</v>
      </c>
      <c r="V4415" s="361">
        <v>0.37240625639480496</v>
      </c>
    </row>
    <row r="4416" spans="1:22" ht="16" hidden="1" customHeight="1" outlineLevel="1">
      <c r="A4416" s="65">
        <v>4407</v>
      </c>
      <c r="B4416" s="117">
        <v>1</v>
      </c>
      <c r="C4416" s="325">
        <v>1.7645092603859832E-4</v>
      </c>
      <c r="D4416" s="326">
        <v>1.3323548344192844E-4</v>
      </c>
      <c r="E4416" s="327">
        <v>1.5870713952123138E-4</v>
      </c>
      <c r="F4416" s="332">
        <v>9.2287607199933802E-4</v>
      </c>
      <c r="G4416" s="326">
        <v>5.4441758988141786E-4</v>
      </c>
      <c r="H4416" s="327">
        <v>7.1553826618023393E-4</v>
      </c>
      <c r="I4416" s="332">
        <v>0</v>
      </c>
      <c r="J4416" s="326">
        <v>0</v>
      </c>
      <c r="K4416" s="327">
        <v>0</v>
      </c>
      <c r="L4416" s="336">
        <v>2.1382081345896285E-4</v>
      </c>
      <c r="M4416" s="337">
        <v>1.1415525114155251E-4</v>
      </c>
      <c r="N4416" s="345">
        <v>0.52516043133936896</v>
      </c>
      <c r="O4416" s="346">
        <v>0.50476784150952347</v>
      </c>
      <c r="P4416" s="347">
        <v>0.53972969107890933</v>
      </c>
      <c r="Q4416" s="348">
        <v>8.8417329796640146E-3</v>
      </c>
      <c r="R4416" s="346">
        <v>0.15690246461140195</v>
      </c>
      <c r="S4416" s="347">
        <v>0.12271555096723223</v>
      </c>
      <c r="T4416" s="349">
        <v>0.24781352253256411</v>
      </c>
      <c r="U4416" s="349">
        <v>0.51449232872106021</v>
      </c>
      <c r="V4416" s="361">
        <v>0.33173694936072995</v>
      </c>
    </row>
    <row r="4417" spans="1:22" ht="16" hidden="1" customHeight="1" outlineLevel="1">
      <c r="A4417" s="65">
        <v>4408</v>
      </c>
      <c r="B4417" s="117">
        <v>1</v>
      </c>
      <c r="C4417" s="325">
        <v>1.781634956866652E-4</v>
      </c>
      <c r="D4417" s="326">
        <v>1.3352711225436518E-4</v>
      </c>
      <c r="E4417" s="327">
        <v>1.6054925279669442E-4</v>
      </c>
      <c r="F4417" s="332">
        <v>9.6039135947898597E-4</v>
      </c>
      <c r="G4417" s="326">
        <v>5.286627400134669E-4</v>
      </c>
      <c r="H4417" s="327">
        <v>6.752262511841642E-4</v>
      </c>
      <c r="I4417" s="332">
        <v>0</v>
      </c>
      <c r="J4417" s="326">
        <v>0</v>
      </c>
      <c r="K4417" s="327">
        <v>0</v>
      </c>
      <c r="L4417" s="336">
        <v>2.2321953053408208E-4</v>
      </c>
      <c r="M4417" s="337">
        <v>1.1415525114155251E-4</v>
      </c>
      <c r="N4417" s="345">
        <v>0.43241781366882459</v>
      </c>
      <c r="O4417" s="346">
        <v>0.41759661622607919</v>
      </c>
      <c r="P4417" s="347">
        <v>0.44189299900271545</v>
      </c>
      <c r="Q4417" s="348">
        <v>8.8417329796640146E-3</v>
      </c>
      <c r="R4417" s="346">
        <v>0.14911492568944507</v>
      </c>
      <c r="S4417" s="347">
        <v>0.13208378448315672</v>
      </c>
      <c r="T4417" s="349">
        <v>0.25304366211018919</v>
      </c>
      <c r="U4417" s="349">
        <v>0.54858874546403336</v>
      </c>
      <c r="V4417" s="361">
        <v>0.33114908815524402</v>
      </c>
    </row>
    <row r="4418" spans="1:22" ht="16" hidden="1" customHeight="1" outlineLevel="1">
      <c r="A4418" s="65">
        <v>4409</v>
      </c>
      <c r="B4418" s="117">
        <v>1</v>
      </c>
      <c r="C4418" s="325">
        <v>1.7861976424253704E-4</v>
      </c>
      <c r="D4418" s="326">
        <v>1.3694889032028952E-4</v>
      </c>
      <c r="E4418" s="327">
        <v>1.6135355577612197E-4</v>
      </c>
      <c r="F4418" s="332">
        <v>9.678944169749156E-4</v>
      </c>
      <c r="G4418" s="326">
        <v>5.3566489551033411E-4</v>
      </c>
      <c r="H4418" s="327">
        <v>7.0546026243121639E-4</v>
      </c>
      <c r="I4418" s="332">
        <v>0</v>
      </c>
      <c r="J4418" s="326">
        <v>0</v>
      </c>
      <c r="K4418" s="327">
        <v>0</v>
      </c>
      <c r="L4418" s="336">
        <v>2.2321953053408208E-4</v>
      </c>
      <c r="M4418" s="337">
        <v>1.1415525114155251E-4</v>
      </c>
      <c r="N4418" s="345">
        <v>0.30437869898036896</v>
      </c>
      <c r="O4418" s="346">
        <v>0.31521593824331157</v>
      </c>
      <c r="P4418" s="347">
        <v>0.30782816507215749</v>
      </c>
      <c r="Q4418" s="348">
        <v>8.8417329796640146E-3</v>
      </c>
      <c r="R4418" s="346">
        <v>0.12987280311554814</v>
      </c>
      <c r="S4418" s="347">
        <v>0.11421359423071736</v>
      </c>
      <c r="T4418" s="349">
        <v>0.23935020576149801</v>
      </c>
      <c r="U4418" s="349">
        <v>0.58602602148441607</v>
      </c>
      <c r="V4418" s="361">
        <v>0.25000897267596073</v>
      </c>
    </row>
    <row r="4419" spans="1:22" ht="16" hidden="1" customHeight="1" outlineLevel="1">
      <c r="A4419" s="65">
        <v>4410</v>
      </c>
      <c r="B4419" s="117">
        <v>1</v>
      </c>
      <c r="C4419" s="325">
        <v>1.6883186618095775E-4</v>
      </c>
      <c r="D4419" s="326">
        <v>1.3914582737397955E-4</v>
      </c>
      <c r="E4419" s="327">
        <v>1.5795472705660565E-4</v>
      </c>
      <c r="F4419" s="332">
        <v>9.5288830198305677E-4</v>
      </c>
      <c r="G4419" s="326">
        <v>5.2691220113925026E-4</v>
      </c>
      <c r="H4419" s="327">
        <v>6.752262511841642E-4</v>
      </c>
      <c r="I4419" s="332">
        <v>0</v>
      </c>
      <c r="J4419" s="326">
        <v>0</v>
      </c>
      <c r="K4419" s="327">
        <v>0</v>
      </c>
      <c r="L4419" s="336">
        <v>1.644775488145868E-4</v>
      </c>
      <c r="M4419" s="337">
        <v>1.1415525114155251E-4</v>
      </c>
      <c r="N4419" s="345">
        <v>0.16433591728987057</v>
      </c>
      <c r="O4419" s="346">
        <v>0.17554632098254977</v>
      </c>
      <c r="P4419" s="347">
        <v>0.15795716092452175</v>
      </c>
      <c r="Q4419" s="348">
        <v>8.8417329796640146E-3</v>
      </c>
      <c r="R4419" s="346">
        <v>0.10482729175382673</v>
      </c>
      <c r="S4419" s="347">
        <v>9.3096165522059057E-2</v>
      </c>
      <c r="T4419" s="349">
        <v>0.25399459657884832</v>
      </c>
      <c r="U4419" s="349">
        <v>0.59595033874966197</v>
      </c>
      <c r="V4419" s="361">
        <v>0.12942107994023483</v>
      </c>
    </row>
    <row r="4420" spans="1:22" ht="16" hidden="1" customHeight="1" outlineLevel="1">
      <c r="A4420" s="65">
        <v>4411</v>
      </c>
      <c r="B4420" s="117">
        <v>1</v>
      </c>
      <c r="C4420" s="325">
        <v>1.5978149811380141E-4</v>
      </c>
      <c r="D4420" s="326">
        <v>1.412066709818658E-4</v>
      </c>
      <c r="E4420" s="327">
        <v>1.5196137259700053E-4</v>
      </c>
      <c r="F4420" s="332">
        <v>7.8031797957667617E-4</v>
      </c>
      <c r="G4420" s="326">
        <v>4.7673008674503598E-4</v>
      </c>
      <c r="H4420" s="327">
        <v>7.3569427367826859E-4</v>
      </c>
      <c r="I4420" s="332">
        <v>0</v>
      </c>
      <c r="J4420" s="326">
        <v>0</v>
      </c>
      <c r="K4420" s="327">
        <v>0</v>
      </c>
      <c r="L4420" s="336">
        <v>1.1748396343899057E-4</v>
      </c>
      <c r="M4420" s="337">
        <v>1.1415525114155251E-4</v>
      </c>
      <c r="N4420" s="345">
        <v>5.1587187949255021E-2</v>
      </c>
      <c r="O4420" s="346">
        <v>5.5030123247198699E-2</v>
      </c>
      <c r="P4420" s="347">
        <v>4.615701830288492E-2</v>
      </c>
      <c r="Q4420" s="348">
        <v>8.8417329796640146E-3</v>
      </c>
      <c r="R4420" s="346">
        <v>7.7202593145639584E-2</v>
      </c>
      <c r="S4420" s="347">
        <v>7.6642104579544471E-2</v>
      </c>
      <c r="T4420" s="349">
        <v>0.28642146196012397</v>
      </c>
      <c r="U4420" s="349">
        <v>0.63977455162391572</v>
      </c>
      <c r="V4420" s="361">
        <v>5.0049892270186407E-2</v>
      </c>
    </row>
    <row r="4421" spans="1:22" ht="16" hidden="1" customHeight="1" outlineLevel="1">
      <c r="A4421" s="65">
        <v>4412</v>
      </c>
      <c r="B4421" s="117">
        <v>1</v>
      </c>
      <c r="C4421" s="325">
        <v>1.5405626527573843E-4</v>
      </c>
      <c r="D4421" s="326">
        <v>1.4278146656902417E-4</v>
      </c>
      <c r="E4421" s="327">
        <v>1.4893875010979707E-4</v>
      </c>
      <c r="F4421" s="332">
        <v>6.8277823212959179E-4</v>
      </c>
      <c r="G4421" s="326">
        <v>4.4522038700913386E-4</v>
      </c>
      <c r="H4421" s="327">
        <v>7.2561626992925115E-4</v>
      </c>
      <c r="I4421" s="332">
        <v>0</v>
      </c>
      <c r="J4421" s="326">
        <v>0</v>
      </c>
      <c r="K4421" s="327">
        <v>0</v>
      </c>
      <c r="L4421" s="336">
        <v>8.811297257924293E-5</v>
      </c>
      <c r="M4421" s="337">
        <v>1.1415525114155251E-4</v>
      </c>
      <c r="N4421" s="345">
        <v>8.0024446680284789E-3</v>
      </c>
      <c r="O4421" s="346">
        <v>2.8283270416631589E-3</v>
      </c>
      <c r="P4421" s="347">
        <v>4.243656589433E-3</v>
      </c>
      <c r="Q4421" s="348">
        <v>8.8417329796640146E-3</v>
      </c>
      <c r="R4421" s="346">
        <v>5.7793337254103627E-2</v>
      </c>
      <c r="S4421" s="347">
        <v>7.5293411616692535E-2</v>
      </c>
      <c r="T4421" s="349">
        <v>0.25057123249167551</v>
      </c>
      <c r="U4421" s="349">
        <v>0.66188317919500783</v>
      </c>
      <c r="V4421" s="361">
        <v>0</v>
      </c>
    </row>
    <row r="4422" spans="1:22" ht="16" hidden="1" customHeight="1" outlineLevel="1">
      <c r="A4422" s="65">
        <v>4413</v>
      </c>
      <c r="B4422" s="117">
        <v>1</v>
      </c>
      <c r="C4422" s="325">
        <v>1.4700597854939014E-4</v>
      </c>
      <c r="D4422" s="326">
        <v>1.4698092146811311E-4</v>
      </c>
      <c r="E4422" s="327">
        <v>1.4399617857492792E-4</v>
      </c>
      <c r="F4422" s="332">
        <v>6.0024459967436637E-4</v>
      </c>
      <c r="G4422" s="326">
        <v>3.477737230110666E-4</v>
      </c>
      <c r="H4422" s="327">
        <v>6.2483623243907735E-4</v>
      </c>
      <c r="I4422" s="332">
        <v>0</v>
      </c>
      <c r="J4422" s="326">
        <v>0</v>
      </c>
      <c r="K4422" s="327">
        <v>0</v>
      </c>
      <c r="L4422" s="336">
        <v>5.8741981719495287E-5</v>
      </c>
      <c r="M4422" s="337">
        <v>1.1415525114155251E-4</v>
      </c>
      <c r="N4422" s="345">
        <v>0</v>
      </c>
      <c r="O4422" s="346">
        <v>0</v>
      </c>
      <c r="P4422" s="347">
        <v>0</v>
      </c>
      <c r="Q4422" s="348">
        <v>8.8417329796640146E-3</v>
      </c>
      <c r="R4422" s="346">
        <v>4.129393295393724E-2</v>
      </c>
      <c r="S4422" s="347">
        <v>7.7741809640574727E-2</v>
      </c>
      <c r="T4422" s="349">
        <v>0.23373969239640927</v>
      </c>
      <c r="U4422" s="349">
        <v>0.65991796785535528</v>
      </c>
      <c r="V4422" s="361">
        <v>0</v>
      </c>
    </row>
    <row r="4423" spans="1:22" ht="16" hidden="1" customHeight="1" outlineLevel="1">
      <c r="A4423" s="65">
        <v>4414</v>
      </c>
      <c r="B4423" s="117">
        <v>1</v>
      </c>
      <c r="C4423" s="325">
        <v>1.4478713831193123E-4</v>
      </c>
      <c r="D4423" s="326">
        <v>1.4816687863868915E-4</v>
      </c>
      <c r="E4423" s="327">
        <v>1.4334754713990575E-4</v>
      </c>
      <c r="F4423" s="332">
        <v>5.0270485222728178E-4</v>
      </c>
      <c r="G4423" s="326">
        <v>2.9175647903612967E-4</v>
      </c>
      <c r="H4423" s="327">
        <v>6.3491423618809489E-4</v>
      </c>
      <c r="I4423" s="332">
        <v>0</v>
      </c>
      <c r="J4423" s="326">
        <v>0</v>
      </c>
      <c r="K4423" s="327">
        <v>0</v>
      </c>
      <c r="L4423" s="336">
        <v>3.7594868300476983E-5</v>
      </c>
      <c r="M4423" s="337">
        <v>1.1415525114155251E-4</v>
      </c>
      <c r="N4423" s="345">
        <v>0</v>
      </c>
      <c r="O4423" s="346">
        <v>0</v>
      </c>
      <c r="P4423" s="347">
        <v>0</v>
      </c>
      <c r="Q4423" s="348">
        <v>8.8417329796640146E-3</v>
      </c>
      <c r="R4423" s="346">
        <v>2.966955380037066E-2</v>
      </c>
      <c r="S4423" s="347">
        <v>5.6432450633932721E-2</v>
      </c>
      <c r="T4423" s="349">
        <v>0.22603712320027047</v>
      </c>
      <c r="U4423" s="349">
        <v>0.64154324182960309</v>
      </c>
      <c r="V4423" s="361">
        <v>0</v>
      </c>
    </row>
    <row r="4424" spans="1:22" ht="16" hidden="1" customHeight="1" outlineLevel="1">
      <c r="A4424" s="65">
        <v>4415</v>
      </c>
      <c r="B4424" s="117">
        <v>1</v>
      </c>
      <c r="C4424" s="325">
        <v>1.3658055456042828E-4</v>
      </c>
      <c r="D4424" s="326">
        <v>1.3930136274061249E-4</v>
      </c>
      <c r="E4424" s="327">
        <v>1.3216514120012305E-4</v>
      </c>
      <c r="F4424" s="332">
        <v>4.2767427726798598E-4</v>
      </c>
      <c r="G4424" s="326">
        <v>2.5032705901299919E-4</v>
      </c>
      <c r="H4424" s="327">
        <v>6.44992239937112E-4</v>
      </c>
      <c r="I4424" s="332">
        <v>0</v>
      </c>
      <c r="J4424" s="326">
        <v>0</v>
      </c>
      <c r="K4424" s="327">
        <v>0</v>
      </c>
      <c r="L4424" s="336">
        <v>2.3496792687798115E-5</v>
      </c>
      <c r="M4424" s="337">
        <v>1.1415525114155251E-4</v>
      </c>
      <c r="N4424" s="345">
        <v>0</v>
      </c>
      <c r="O4424" s="346">
        <v>0</v>
      </c>
      <c r="P4424" s="347">
        <v>0</v>
      </c>
      <c r="Q4424" s="348">
        <v>8.8417329796640146E-3</v>
      </c>
      <c r="R4424" s="346">
        <v>2.8887803349058348E-2</v>
      </c>
      <c r="S4424" s="347">
        <v>3.4998597676379868E-2</v>
      </c>
      <c r="T4424" s="349">
        <v>0.18562240828225832</v>
      </c>
      <c r="U4424" s="349">
        <v>0.56637390808788979</v>
      </c>
      <c r="V4424" s="361">
        <v>0</v>
      </c>
    </row>
    <row r="4425" spans="1:22" ht="16" hidden="1" customHeight="1" outlineLevel="1">
      <c r="A4425" s="65">
        <v>4416</v>
      </c>
      <c r="B4425" s="117">
        <v>1</v>
      </c>
      <c r="C4425" s="325">
        <v>1.2618013158822652E-4</v>
      </c>
      <c r="D4425" s="326">
        <v>1.2767509408480142E-4</v>
      </c>
      <c r="E4425" s="327">
        <v>1.2150164040835811E-4</v>
      </c>
      <c r="F4425" s="332">
        <v>4.3517733476391567E-4</v>
      </c>
      <c r="G4425" s="326">
        <v>2.2348546294167522E-4</v>
      </c>
      <c r="H4425" s="327">
        <v>5.9460222119202516E-4</v>
      </c>
      <c r="I4425" s="332">
        <v>0</v>
      </c>
      <c r="J4425" s="326">
        <v>0</v>
      </c>
      <c r="K4425" s="327">
        <v>0</v>
      </c>
      <c r="L4425" s="336">
        <v>9.3987170751192458E-6</v>
      </c>
      <c r="M4425" s="337">
        <v>1.1415525114155251E-4</v>
      </c>
      <c r="N4425" s="345">
        <v>0</v>
      </c>
      <c r="O4425" s="346">
        <v>0</v>
      </c>
      <c r="P4425" s="347">
        <v>0</v>
      </c>
      <c r="Q4425" s="348">
        <v>8.8417329796640146E-3</v>
      </c>
      <c r="R4425" s="346">
        <v>3.2003428337070525E-2</v>
      </c>
      <c r="S4425" s="347">
        <v>2.4281671197603445E-2</v>
      </c>
      <c r="T4425" s="349">
        <v>0.13817077829616872</v>
      </c>
      <c r="U4425" s="349">
        <v>0.50417496918788385</v>
      </c>
      <c r="V4425" s="361">
        <v>0</v>
      </c>
    </row>
    <row r="4426" spans="1:22" ht="16" hidden="1" customHeight="1" outlineLevel="1">
      <c r="A4426" s="65">
        <v>4417</v>
      </c>
      <c r="B4426" s="117">
        <v>1</v>
      </c>
      <c r="C4426" s="325">
        <v>1.1556719997356393E-4</v>
      </c>
      <c r="D4426" s="326">
        <v>1.1536835819997131E-4</v>
      </c>
      <c r="E4426" s="327">
        <v>1.0996897349366344E-4</v>
      </c>
      <c r="F4426" s="332">
        <v>3.0762535733311287E-4</v>
      </c>
      <c r="G4426" s="326">
        <v>2.0422953532529077E-4</v>
      </c>
      <c r="H4426" s="327">
        <v>4.8374417995283419E-4</v>
      </c>
      <c r="I4426" s="332">
        <v>0</v>
      </c>
      <c r="J4426" s="326">
        <v>0</v>
      </c>
      <c r="K4426" s="327">
        <v>0</v>
      </c>
      <c r="L4426" s="336">
        <v>5.8741981719495289E-6</v>
      </c>
      <c r="M4426" s="337">
        <v>1.1415525114155251E-4</v>
      </c>
      <c r="N4426" s="345">
        <v>0</v>
      </c>
      <c r="O4426" s="346">
        <v>0</v>
      </c>
      <c r="P4426" s="347">
        <v>0</v>
      </c>
      <c r="Q4426" s="348">
        <v>8.8417329796640146E-3</v>
      </c>
      <c r="R4426" s="346">
        <v>2.6675684414759922E-2</v>
      </c>
      <c r="S4426" s="347">
        <v>2.3332398450919917E-2</v>
      </c>
      <c r="T4426" s="349">
        <v>9.7565876484424691E-2</v>
      </c>
      <c r="U4426" s="349">
        <v>0.4274334663744484</v>
      </c>
      <c r="V4426" s="361">
        <v>0</v>
      </c>
    </row>
    <row r="4427" spans="1:22" ht="16" hidden="1" customHeight="1" outlineLevel="1">
      <c r="A4427" s="65">
        <v>4418</v>
      </c>
      <c r="B4427" s="117">
        <v>1</v>
      </c>
      <c r="C4427" s="325">
        <v>1.0795439037011337E-4</v>
      </c>
      <c r="D4427" s="326">
        <v>1.0745549642252132E-4</v>
      </c>
      <c r="E4427" s="327">
        <v>1.0240593096130461E-4</v>
      </c>
      <c r="F4427" s="332">
        <v>2.4009783986974649E-4</v>
      </c>
      <c r="G4427" s="326">
        <v>1.9489332799613461E-4</v>
      </c>
      <c r="H4427" s="327">
        <v>5.3413419869792109E-4</v>
      </c>
      <c r="I4427" s="332">
        <v>0</v>
      </c>
      <c r="J4427" s="326">
        <v>0</v>
      </c>
      <c r="K4427" s="327">
        <v>0</v>
      </c>
      <c r="L4427" s="336">
        <v>2.3496792687798115E-6</v>
      </c>
      <c r="M4427" s="337">
        <v>1.1415525114155251E-4</v>
      </c>
      <c r="N4427" s="345">
        <v>0</v>
      </c>
      <c r="O4427" s="346">
        <v>0</v>
      </c>
      <c r="P4427" s="347">
        <v>0</v>
      </c>
      <c r="Q4427" s="348">
        <v>8.8417329796640146E-3</v>
      </c>
      <c r="R4427" s="346">
        <v>2.4244182335475793E-2</v>
      </c>
      <c r="S4427" s="347">
        <v>2.957788746153624E-2</v>
      </c>
      <c r="T4427" s="349">
        <v>7.1129898255701429E-2</v>
      </c>
      <c r="U4427" s="349">
        <v>0.35570325247712714</v>
      </c>
      <c r="V4427" s="361">
        <v>0</v>
      </c>
    </row>
    <row r="4428" spans="1:22" ht="16" hidden="1" customHeight="1" outlineLevel="1">
      <c r="A4428" s="65">
        <v>4419</v>
      </c>
      <c r="B4428" s="117">
        <v>1</v>
      </c>
      <c r="C4428" s="325">
        <v>1.0321669769407434E-4</v>
      </c>
      <c r="D4428" s="326">
        <v>1.040531602774261E-4</v>
      </c>
      <c r="E4428" s="327">
        <v>9.7333633139431018E-5</v>
      </c>
      <c r="F4428" s="332">
        <v>0</v>
      </c>
      <c r="G4428" s="326">
        <v>0</v>
      </c>
      <c r="H4428" s="327">
        <v>5.9460222119202516E-4</v>
      </c>
      <c r="I4428" s="332">
        <v>0</v>
      </c>
      <c r="J4428" s="326">
        <v>0</v>
      </c>
      <c r="K4428" s="327">
        <v>0</v>
      </c>
      <c r="L4428" s="336">
        <v>1.1748396343899057E-6</v>
      </c>
      <c r="M4428" s="337">
        <v>1.1415525114155251E-4</v>
      </c>
      <c r="N4428" s="345">
        <v>0</v>
      </c>
      <c r="O4428" s="346">
        <v>0</v>
      </c>
      <c r="P4428" s="347">
        <v>0</v>
      </c>
      <c r="Q4428" s="348">
        <v>8.8417329796640146E-3</v>
      </c>
      <c r="R4428" s="346">
        <v>2.3322430245229165E-2</v>
      </c>
      <c r="S4428" s="347">
        <v>3.531502192527438E-2</v>
      </c>
      <c r="T4428" s="349">
        <v>6.6089945571808154E-2</v>
      </c>
      <c r="U4428" s="349">
        <v>0.34636849861377711</v>
      </c>
      <c r="V4428" s="361">
        <v>0</v>
      </c>
    </row>
    <row r="4429" spans="1:22" ht="16" hidden="1" customHeight="1" outlineLevel="1">
      <c r="A4429" s="65">
        <v>4420</v>
      </c>
      <c r="B4429" s="117">
        <v>1</v>
      </c>
      <c r="C4429" s="325">
        <v>1.0055408940912366E-4</v>
      </c>
      <c r="D4429" s="326">
        <v>1.0076747565730558E-4</v>
      </c>
      <c r="E4429" s="327">
        <v>9.3779132875509381E-5</v>
      </c>
      <c r="F4429" s="332">
        <v>0</v>
      </c>
      <c r="G4429" s="326">
        <v>0</v>
      </c>
      <c r="H4429" s="327">
        <v>5.3413419869792109E-4</v>
      </c>
      <c r="I4429" s="332">
        <v>0</v>
      </c>
      <c r="J4429" s="326">
        <v>0</v>
      </c>
      <c r="K4429" s="327">
        <v>0</v>
      </c>
      <c r="L4429" s="336">
        <v>1.409807561267887E-5</v>
      </c>
      <c r="M4429" s="337">
        <v>1.1415525114155251E-4</v>
      </c>
      <c r="N4429" s="345">
        <v>0</v>
      </c>
      <c r="O4429" s="346">
        <v>0</v>
      </c>
      <c r="P4429" s="347">
        <v>0</v>
      </c>
      <c r="Q4429" s="348">
        <v>1.7683465959328029E-2</v>
      </c>
      <c r="R4429" s="346">
        <v>2.1514302107631254E-2</v>
      </c>
      <c r="S4429" s="347">
        <v>2.7129489437654045E-2</v>
      </c>
      <c r="T4429" s="349">
        <v>4.4789013473844091E-2</v>
      </c>
      <c r="U4429" s="349">
        <v>0.32720768805216394</v>
      </c>
      <c r="V4429" s="361">
        <v>0</v>
      </c>
    </row>
    <row r="4430" spans="1:22" ht="16" hidden="1" customHeight="1" outlineLevel="1">
      <c r="A4430" s="65">
        <v>4421</v>
      </c>
      <c r="B4430" s="117">
        <v>1</v>
      </c>
      <c r="C4430" s="325">
        <v>9.8754016202396436E-5</v>
      </c>
      <c r="D4430" s="326">
        <v>1.0053417260735619E-4</v>
      </c>
      <c r="E4430" s="327">
        <v>9.2767267836874751E-5</v>
      </c>
      <c r="F4430" s="332">
        <v>0</v>
      </c>
      <c r="G4430" s="326">
        <v>0</v>
      </c>
      <c r="H4430" s="327">
        <v>6.046802249410427E-4</v>
      </c>
      <c r="I4430" s="332">
        <v>0</v>
      </c>
      <c r="J4430" s="326">
        <v>0</v>
      </c>
      <c r="K4430" s="327">
        <v>0</v>
      </c>
      <c r="L4430" s="336">
        <v>3.7594868300476983E-5</v>
      </c>
      <c r="M4430" s="337">
        <v>1.1415525114155251E-4</v>
      </c>
      <c r="N4430" s="345">
        <v>0</v>
      </c>
      <c r="O4430" s="346">
        <v>0</v>
      </c>
      <c r="P4430" s="347">
        <v>2.6160209043903738E-4</v>
      </c>
      <c r="Q4430" s="348">
        <v>1.7683465959328029E-2</v>
      </c>
      <c r="R4430" s="346">
        <v>1.5904107929198222E-2</v>
      </c>
      <c r="S4430" s="347">
        <v>1.858603471750225E-2</v>
      </c>
      <c r="T4430" s="349">
        <v>3.3567986743666588E-2</v>
      </c>
      <c r="U4430" s="349">
        <v>0.33565809681267028</v>
      </c>
      <c r="V4430" s="361">
        <v>0</v>
      </c>
    </row>
    <row r="4431" spans="1:22" ht="16" hidden="1" customHeight="1" outlineLevel="1">
      <c r="A4431" s="65">
        <v>4422</v>
      </c>
      <c r="B4431" s="117">
        <v>1</v>
      </c>
      <c r="C4431" s="325">
        <v>9.6728933844828302E-5</v>
      </c>
      <c r="D4431" s="326">
        <v>9.8628864366102881E-5</v>
      </c>
      <c r="E4431" s="327">
        <v>8.8628999281433119E-5</v>
      </c>
      <c r="F4431" s="332">
        <v>0</v>
      </c>
      <c r="G4431" s="326">
        <v>0</v>
      </c>
      <c r="H4431" s="327">
        <v>6.5507024368612954E-4</v>
      </c>
      <c r="I4431" s="332">
        <v>0</v>
      </c>
      <c r="J4431" s="326">
        <v>0</v>
      </c>
      <c r="K4431" s="327">
        <v>0</v>
      </c>
      <c r="L4431" s="336">
        <v>9.3987170751192462E-5</v>
      </c>
      <c r="M4431" s="337">
        <v>1.1415525114155251E-4</v>
      </c>
      <c r="N4431" s="345">
        <v>1.5576186943126864E-2</v>
      </c>
      <c r="O4431" s="346">
        <v>1.1907425182254209E-2</v>
      </c>
      <c r="P4431" s="347">
        <v>2.1311319154858937E-2</v>
      </c>
      <c r="Q4431" s="348">
        <v>8.8417329796640146E-3</v>
      </c>
      <c r="R4431" s="346">
        <v>1.428161826049665E-2</v>
      </c>
      <c r="S4431" s="347">
        <v>1.3564744718827022E-2</v>
      </c>
      <c r="T4431" s="349">
        <v>3.879812632129169E-2</v>
      </c>
      <c r="U4431" s="349">
        <v>0.32170509630113658</v>
      </c>
      <c r="V4431" s="361">
        <v>0</v>
      </c>
    </row>
    <row r="4432" spans="1:22" ht="16" hidden="1" customHeight="1" outlineLevel="1">
      <c r="A4432" s="65">
        <v>4423</v>
      </c>
      <c r="B4432" s="117">
        <v>1</v>
      </c>
      <c r="C4432" s="325">
        <v>9.8203993833674219E-5</v>
      </c>
      <c r="D4432" s="326">
        <v>1.0125352367803347E-4</v>
      </c>
      <c r="E4432" s="327">
        <v>9.211863640185255E-5</v>
      </c>
      <c r="F4432" s="332">
        <v>0</v>
      </c>
      <c r="G4432" s="326">
        <v>0</v>
      </c>
      <c r="H4432" s="327">
        <v>5.5429020619595574E-4</v>
      </c>
      <c r="I4432" s="332">
        <v>0</v>
      </c>
      <c r="J4432" s="326">
        <v>0</v>
      </c>
      <c r="K4432" s="327">
        <v>0</v>
      </c>
      <c r="L4432" s="336">
        <v>1.8210014333043539E-4</v>
      </c>
      <c r="M4432" s="337">
        <v>1.1415525114155251E-4</v>
      </c>
      <c r="N4432" s="345">
        <v>7.5451621155697104E-2</v>
      </c>
      <c r="O4432" s="346">
        <v>9.3136154257310227E-2</v>
      </c>
      <c r="P4432" s="347">
        <v>0.10676567826680541</v>
      </c>
      <c r="Q4432" s="348">
        <v>8.8417329796640146E-3</v>
      </c>
      <c r="R4432" s="346">
        <v>4.8172384944473508E-3</v>
      </c>
      <c r="S4432" s="347">
        <v>1.0400502229881913E-2</v>
      </c>
      <c r="T4432" s="349">
        <v>5.0874994073262389E-2</v>
      </c>
      <c r="U4432" s="349">
        <v>0.3227859625379455</v>
      </c>
      <c r="V4432" s="361">
        <v>1.8235912667841293E-2</v>
      </c>
    </row>
    <row r="4433" spans="1:22" ht="16" hidden="1" customHeight="1" outlineLevel="1">
      <c r="A4433" s="65">
        <v>4424</v>
      </c>
      <c r="B4433" s="117">
        <v>1</v>
      </c>
      <c r="C4433" s="325">
        <v>1.0794814011592334E-4</v>
      </c>
      <c r="D4433" s="326">
        <v>1.1342416611705977E-4</v>
      </c>
      <c r="E4433" s="327">
        <v>1.0319726131203169E-4</v>
      </c>
      <c r="F4433" s="332">
        <v>2.3259478237381707E-4</v>
      </c>
      <c r="G4433" s="326">
        <v>2.7658514212625085E-4</v>
      </c>
      <c r="H4433" s="327">
        <v>5.9460222119202516E-4</v>
      </c>
      <c r="I4433" s="332">
        <v>0</v>
      </c>
      <c r="J4433" s="326">
        <v>0</v>
      </c>
      <c r="K4433" s="327">
        <v>0</v>
      </c>
      <c r="L4433" s="336">
        <v>1.5860335064263727E-4</v>
      </c>
      <c r="M4433" s="337">
        <v>1.1415525114155251E-4</v>
      </c>
      <c r="N4433" s="345">
        <v>0.19491668798555084</v>
      </c>
      <c r="O4433" s="346">
        <v>0.21297660534158405</v>
      </c>
      <c r="P4433" s="347">
        <v>0.25139863911157906</v>
      </c>
      <c r="Q4433" s="348">
        <v>8.8417329796640146E-3</v>
      </c>
      <c r="R4433" s="346">
        <v>8.1067812381365525E-3</v>
      </c>
      <c r="S4433" s="347">
        <v>9.7676537320928909E-3</v>
      </c>
      <c r="T4433" s="349">
        <v>8.8817279372760891E-2</v>
      </c>
      <c r="U4433" s="349">
        <v>0.37417623906986192</v>
      </c>
      <c r="V4433" s="361">
        <v>0.17600717183472073</v>
      </c>
    </row>
    <row r="4434" spans="1:22" ht="16" hidden="1" customHeight="1" outlineLevel="1">
      <c r="A4434" s="65">
        <v>4425</v>
      </c>
      <c r="B4434" s="117">
        <v>1</v>
      </c>
      <c r="C4434" s="325">
        <v>1.1968611748479046E-4</v>
      </c>
      <c r="D4434" s="326">
        <v>1.2582811160603545E-4</v>
      </c>
      <c r="E4434" s="327">
        <v>1.1523586074604369E-4</v>
      </c>
      <c r="F4434" s="332">
        <v>4.5018344975577477E-4</v>
      </c>
      <c r="G4434" s="326">
        <v>3.5185831371757246E-4</v>
      </c>
      <c r="H4434" s="327">
        <v>5.744462136939905E-4</v>
      </c>
      <c r="I4434" s="332">
        <v>0</v>
      </c>
      <c r="J4434" s="326">
        <v>0</v>
      </c>
      <c r="K4434" s="327">
        <v>0</v>
      </c>
      <c r="L4434" s="336">
        <v>1.4685495429873823E-4</v>
      </c>
      <c r="M4434" s="337">
        <v>1.1415525114155251E-4</v>
      </c>
      <c r="N4434" s="345">
        <v>0.3283860329844544</v>
      </c>
      <c r="O4434" s="346">
        <v>0.32105515761829001</v>
      </c>
      <c r="P4434" s="347">
        <v>0.39538084445209637</v>
      </c>
      <c r="Q4434" s="348">
        <v>8.8417329796640146E-3</v>
      </c>
      <c r="R4434" s="346">
        <v>3.5228359118302213E-3</v>
      </c>
      <c r="S4434" s="347">
        <v>1.0084077980987403E-2</v>
      </c>
      <c r="T4434" s="349">
        <v>0.10498316533996575</v>
      </c>
      <c r="U4434" s="349">
        <v>0.4092552614826615</v>
      </c>
      <c r="V4434" s="361">
        <v>0.26642327906290625</v>
      </c>
    </row>
    <row r="4435" spans="1:22" ht="16" hidden="1" customHeight="1" outlineLevel="1">
      <c r="A4435" s="65">
        <v>4426</v>
      </c>
      <c r="B4435" s="117">
        <v>1</v>
      </c>
      <c r="C4435" s="325">
        <v>1.2681765751560909E-4</v>
      </c>
      <c r="D4435" s="326">
        <v>1.3362432185851076E-4</v>
      </c>
      <c r="E4435" s="327">
        <v>1.2496533227137664E-4</v>
      </c>
      <c r="F4435" s="332">
        <v>5.2521402471507057E-4</v>
      </c>
      <c r="G4435" s="326">
        <v>4.0787555769250918E-4</v>
      </c>
      <c r="H4435" s="327">
        <v>5.8452421744300794E-4</v>
      </c>
      <c r="I4435" s="332">
        <v>0</v>
      </c>
      <c r="J4435" s="326">
        <v>0</v>
      </c>
      <c r="K4435" s="327">
        <v>0</v>
      </c>
      <c r="L4435" s="336">
        <v>1.644775488145868E-4</v>
      </c>
      <c r="M4435" s="337">
        <v>1.1415525114155251E-4</v>
      </c>
      <c r="N4435" s="345">
        <v>0.44442148067086734</v>
      </c>
      <c r="O4435" s="346">
        <v>0.40569832307270642</v>
      </c>
      <c r="P4435" s="347">
        <v>0.50618109681582413</v>
      </c>
      <c r="Q4435" s="348">
        <v>8.8417329796640146E-3</v>
      </c>
      <c r="R4435" s="346">
        <v>5.1014489515346529E-3</v>
      </c>
      <c r="S4435" s="347">
        <v>1.0716926478776423E-2</v>
      </c>
      <c r="T4435" s="349">
        <v>0.12381166781941615</v>
      </c>
      <c r="U4435" s="349">
        <v>0.46496900296181376</v>
      </c>
      <c r="V4435" s="361">
        <v>0.358923621474179</v>
      </c>
    </row>
    <row r="4436" spans="1:22" ht="16" hidden="1" customHeight="1" outlineLevel="1">
      <c r="A4436" s="65">
        <v>4427</v>
      </c>
      <c r="B4436" s="117">
        <v>1</v>
      </c>
      <c r="C4436" s="325">
        <v>1.3059906130057428E-4</v>
      </c>
      <c r="D4436" s="326">
        <v>1.334104607293905E-4</v>
      </c>
      <c r="E4436" s="327">
        <v>1.2951872494523247E-4</v>
      </c>
      <c r="F4436" s="332">
        <v>6.3025682965808457E-4</v>
      </c>
      <c r="G4436" s="326">
        <v>4.8840034590648114E-4</v>
      </c>
      <c r="H4436" s="327">
        <v>6.046802249410427E-4</v>
      </c>
      <c r="I4436" s="332">
        <v>0</v>
      </c>
      <c r="J4436" s="326">
        <v>0</v>
      </c>
      <c r="K4436" s="327">
        <v>0</v>
      </c>
      <c r="L4436" s="336">
        <v>1.8797434150238492E-4</v>
      </c>
      <c r="M4436" s="337">
        <v>1.1415525114155251E-4</v>
      </c>
      <c r="N4436" s="345">
        <v>0.51930149863599095</v>
      </c>
      <c r="O4436" s="346">
        <v>0.46006521742925616</v>
      </c>
      <c r="P4436" s="347">
        <v>0.57379499007919021</v>
      </c>
      <c r="Q4436" s="348">
        <v>8.8417329796640146E-3</v>
      </c>
      <c r="R4436" s="346">
        <v>1.8045990258251886E-2</v>
      </c>
      <c r="S4436" s="347">
        <v>1.1982623474354468E-2</v>
      </c>
      <c r="T4436" s="349">
        <v>0.15376610358217813</v>
      </c>
      <c r="U4436" s="349">
        <v>0.48560372202816637</v>
      </c>
      <c r="V4436" s="361">
        <v>0.46684577732806992</v>
      </c>
    </row>
    <row r="4437" spans="1:22" ht="16" hidden="1" customHeight="1" outlineLevel="1">
      <c r="A4437" s="65">
        <v>4428</v>
      </c>
      <c r="B4437" s="117">
        <v>1</v>
      </c>
      <c r="C4437" s="325">
        <v>1.3002403791509195E-4</v>
      </c>
      <c r="D4437" s="326">
        <v>1.3218561971715622E-4</v>
      </c>
      <c r="E4437" s="327">
        <v>1.3102354987448397E-4</v>
      </c>
      <c r="F4437" s="332">
        <v>6.8277823212959179E-4</v>
      </c>
      <c r="G4437" s="326">
        <v>4.7614657378696363E-4</v>
      </c>
      <c r="H4437" s="327">
        <v>6.5507024368612954E-4</v>
      </c>
      <c r="I4437" s="332">
        <v>0</v>
      </c>
      <c r="J4437" s="326">
        <v>0</v>
      </c>
      <c r="K4437" s="327">
        <v>0</v>
      </c>
      <c r="L4437" s="336">
        <v>2.0677177565262342E-4</v>
      </c>
      <c r="M4437" s="337">
        <v>1.1415525114155251E-4</v>
      </c>
      <c r="N4437" s="345">
        <v>0.55574120203504929</v>
      </c>
      <c r="O4437" s="346">
        <v>0.48928750485436018</v>
      </c>
      <c r="P4437" s="347">
        <v>0.6140922211461608</v>
      </c>
      <c r="Q4437" s="348">
        <v>8.8417329796640146E-3</v>
      </c>
      <c r="R4437" s="346">
        <v>2.8166802008698224E-2</v>
      </c>
      <c r="S4437" s="347">
        <v>2.0484580210869314E-2</v>
      </c>
      <c r="T4437" s="349">
        <v>0.13056330254689583</v>
      </c>
      <c r="U4437" s="349">
        <v>0.4630037916221611</v>
      </c>
      <c r="V4437" s="361">
        <v>0.52952552404287212</v>
      </c>
    </row>
    <row r="4438" spans="1:22" ht="16" hidden="1" customHeight="1" outlineLevel="1">
      <c r="A4438" s="65">
        <v>4429</v>
      </c>
      <c r="B4438" s="117">
        <v>1</v>
      </c>
      <c r="C4438" s="325">
        <v>1.2524884371391279E-4</v>
      </c>
      <c r="D4438" s="326">
        <v>1.3068859181331432E-4</v>
      </c>
      <c r="E4438" s="327">
        <v>1.3041383632556312E-4</v>
      </c>
      <c r="F4438" s="332">
        <v>7.5780880708888759E-4</v>
      </c>
      <c r="G4438" s="326">
        <v>5.0007060506792624E-4</v>
      </c>
      <c r="H4438" s="327">
        <v>6.8530425493318174E-4</v>
      </c>
      <c r="I4438" s="332">
        <v>0</v>
      </c>
      <c r="J4438" s="326">
        <v>0</v>
      </c>
      <c r="K4438" s="327">
        <v>0</v>
      </c>
      <c r="L4438" s="336">
        <v>1.8797434150238492E-4</v>
      </c>
      <c r="M4438" s="337">
        <v>1.1415525114155251E-4</v>
      </c>
      <c r="N4438" s="345">
        <v>0.57503280971690363</v>
      </c>
      <c r="O4438" s="346">
        <v>0.49183605516289663</v>
      </c>
      <c r="P4438" s="347">
        <v>0.61836488930679823</v>
      </c>
      <c r="Q4438" s="348">
        <v>8.8417329796640146E-3</v>
      </c>
      <c r="R4438" s="346">
        <v>4.9355508061399926E-2</v>
      </c>
      <c r="S4438" s="347">
        <v>3.1517930938540252E-2</v>
      </c>
      <c r="T4438" s="349">
        <v>0.12314601369135475</v>
      </c>
      <c r="U4438" s="349">
        <v>0.42222565632436887</v>
      </c>
      <c r="V4438" s="361">
        <v>0.59477048329070437</v>
      </c>
    </row>
    <row r="4439" spans="1:22" ht="16" hidden="1" customHeight="1" outlineLevel="1">
      <c r="A4439" s="65">
        <v>4430</v>
      </c>
      <c r="B4439" s="117">
        <v>1</v>
      </c>
      <c r="C4439" s="325">
        <v>1.2244872983678155E-4</v>
      </c>
      <c r="D4439" s="326">
        <v>1.2874439973040278E-4</v>
      </c>
      <c r="E4439" s="327">
        <v>1.2576963525080418E-4</v>
      </c>
      <c r="F4439" s="332">
        <v>8.3283938204818339E-4</v>
      </c>
      <c r="G4439" s="326">
        <v>5.4791866762985157E-4</v>
      </c>
      <c r="H4439" s="327">
        <v>7.5585028117630335E-4</v>
      </c>
      <c r="I4439" s="332">
        <v>0</v>
      </c>
      <c r="J4439" s="326">
        <v>0</v>
      </c>
      <c r="K4439" s="327">
        <v>0</v>
      </c>
      <c r="L4439" s="336">
        <v>1.9032402077116473E-4</v>
      </c>
      <c r="M4439" s="337">
        <v>1.1415525114155251E-4</v>
      </c>
      <c r="N4439" s="345">
        <v>0.57989143683677802</v>
      </c>
      <c r="O4439" s="346">
        <v>0.47019429540365781</v>
      </c>
      <c r="P4439" s="347">
        <v>0.59545494603810079</v>
      </c>
      <c r="Q4439" s="348">
        <v>8.8417329796640146E-3</v>
      </c>
      <c r="R4439" s="346">
        <v>7.0816961526287414E-2</v>
      </c>
      <c r="S4439" s="347">
        <v>5.0970242435452139E-2</v>
      </c>
      <c r="T4439" s="349">
        <v>0.11924718236985242</v>
      </c>
      <c r="U4439" s="349">
        <v>0.38085795762468089</v>
      </c>
      <c r="V4439" s="361">
        <v>0.61558229687713006</v>
      </c>
    </row>
    <row r="4440" spans="1:22" ht="16" hidden="1" customHeight="1" outlineLevel="1">
      <c r="A4440" s="65">
        <v>4431</v>
      </c>
      <c r="B4440" s="117">
        <v>1</v>
      </c>
      <c r="C4440" s="325">
        <v>1.2091116730603538E-4</v>
      </c>
      <c r="D4440" s="326">
        <v>1.2452550291048472E-4</v>
      </c>
      <c r="E4440" s="327">
        <v>1.2366806940133227E-4</v>
      </c>
      <c r="F4440" s="332">
        <v>8.8536078451969017E-4</v>
      </c>
      <c r="G4440" s="326">
        <v>5.7884485440768134E-4</v>
      </c>
      <c r="H4440" s="327">
        <v>7.6592828492532089E-4</v>
      </c>
      <c r="I4440" s="332">
        <v>0</v>
      </c>
      <c r="J4440" s="326">
        <v>0</v>
      </c>
      <c r="K4440" s="327">
        <v>0</v>
      </c>
      <c r="L4440" s="336">
        <v>2.1382081345896285E-4</v>
      </c>
      <c r="M4440" s="337">
        <v>1.1415525114155251E-4</v>
      </c>
      <c r="N4440" s="345">
        <v>0.5171579866713405</v>
      </c>
      <c r="O4440" s="346">
        <v>0.39109281736827728</v>
      </c>
      <c r="P4440" s="347">
        <v>0.53669500723989627</v>
      </c>
      <c r="Q4440" s="348">
        <v>8.8417329796640146E-3</v>
      </c>
      <c r="R4440" s="346">
        <v>9.6434843169173917E-2</v>
      </c>
      <c r="S4440" s="347">
        <v>6.4768415435899784E-2</v>
      </c>
      <c r="T4440" s="349">
        <v>0.10840652942713855</v>
      </c>
      <c r="U4440" s="349">
        <v>0.37545362644063618</v>
      </c>
      <c r="V4440" s="361">
        <v>0.57058419369356717</v>
      </c>
    </row>
    <row r="4441" spans="1:22" ht="16" hidden="1" customHeight="1" outlineLevel="1">
      <c r="A4441" s="65">
        <v>4432</v>
      </c>
      <c r="B4441" s="117">
        <v>1</v>
      </c>
      <c r="C4441" s="325">
        <v>1.2131118357419699E-4</v>
      </c>
      <c r="D4441" s="326">
        <v>1.2256186890674404E-4</v>
      </c>
      <c r="E4441" s="327">
        <v>1.228507937932043E-4</v>
      </c>
      <c r="F4441" s="332">
        <v>9.4538524448712713E-4</v>
      </c>
      <c r="G4441" s="326">
        <v>5.8351295807225934E-4</v>
      </c>
      <c r="H4441" s="327">
        <v>7.76006288674338E-4</v>
      </c>
      <c r="I4441" s="332">
        <v>0</v>
      </c>
      <c r="J4441" s="326">
        <v>0</v>
      </c>
      <c r="K4441" s="327">
        <v>0</v>
      </c>
      <c r="L4441" s="336">
        <v>2.2321953053408208E-4</v>
      </c>
      <c r="M4441" s="337">
        <v>1.1415525114155251E-4</v>
      </c>
      <c r="N4441" s="345">
        <v>0.42512987298901295</v>
      </c>
      <c r="O4441" s="346">
        <v>0.33922062607676579</v>
      </c>
      <c r="P4441" s="347">
        <v>0.41374501243115602</v>
      </c>
      <c r="Q4441" s="348">
        <v>1.7683465959328029E-2</v>
      </c>
      <c r="R4441" s="346">
        <v>0.11180470396925805</v>
      </c>
      <c r="S4441" s="347">
        <v>7.6351618694085854E-2</v>
      </c>
      <c r="T4441" s="349">
        <v>0.15490722494456904</v>
      </c>
      <c r="U4441" s="349">
        <v>0.37987535195485461</v>
      </c>
      <c r="V4441" s="361">
        <v>0.51282873889484915</v>
      </c>
    </row>
    <row r="4442" spans="1:22" ht="16" hidden="1" customHeight="1" outlineLevel="1">
      <c r="A4442" s="65">
        <v>4433</v>
      </c>
      <c r="B4442" s="117">
        <v>1</v>
      </c>
      <c r="C4442" s="325">
        <v>1.2206746433119002E-4</v>
      </c>
      <c r="D4442" s="326">
        <v>1.2648913691422537E-4</v>
      </c>
      <c r="E4442" s="327">
        <v>1.2425183769285223E-4</v>
      </c>
      <c r="F4442" s="332">
        <v>9.7539747447084534E-4</v>
      </c>
      <c r="G4442" s="326">
        <v>5.1991004564238305E-4</v>
      </c>
      <c r="H4442" s="327">
        <v>7.76006288674338E-4</v>
      </c>
      <c r="I4442" s="332">
        <v>0</v>
      </c>
      <c r="J4442" s="326">
        <v>0</v>
      </c>
      <c r="K4442" s="327">
        <v>0</v>
      </c>
      <c r="L4442" s="336">
        <v>2.2321953053408208E-4</v>
      </c>
      <c r="M4442" s="337">
        <v>1.1415525114155251E-4</v>
      </c>
      <c r="N4442" s="345">
        <v>0.29337533756182982</v>
      </c>
      <c r="O4442" s="346">
        <v>0.24612704304670793</v>
      </c>
      <c r="P4442" s="347">
        <v>0.28614370518732035</v>
      </c>
      <c r="Q4442" s="348">
        <v>1.7683465959328029E-2</v>
      </c>
      <c r="R4442" s="346">
        <v>0.11840959148975402</v>
      </c>
      <c r="S4442" s="347">
        <v>9.1140562424853966E-2</v>
      </c>
      <c r="T4442" s="349">
        <v>0.19284951024406755</v>
      </c>
      <c r="U4442" s="349">
        <v>0.43293605812547575</v>
      </c>
      <c r="V4442" s="361">
        <v>0.41816018112827763</v>
      </c>
    </row>
    <row r="4443" spans="1:22" ht="16" hidden="1" customHeight="1" outlineLevel="1">
      <c r="A4443" s="65">
        <v>4434</v>
      </c>
      <c r="B4443" s="117">
        <v>1</v>
      </c>
      <c r="C4443" s="325">
        <v>1.2372378169154668E-4</v>
      </c>
      <c r="D4443" s="326">
        <v>1.3047473068419406E-4</v>
      </c>
      <c r="E4443" s="327">
        <v>1.2626259514142104E-4</v>
      </c>
      <c r="F4443" s="332">
        <v>9.9790664695863381E-4</v>
      </c>
      <c r="G4443" s="326">
        <v>4.3938525742841136E-4</v>
      </c>
      <c r="H4443" s="327">
        <v>7.457722774272858E-4</v>
      </c>
      <c r="I4443" s="332">
        <v>0</v>
      </c>
      <c r="J4443" s="326">
        <v>0</v>
      </c>
      <c r="K4443" s="327">
        <v>0</v>
      </c>
      <c r="L4443" s="336">
        <v>1.644775488145868E-4</v>
      </c>
      <c r="M4443" s="337">
        <v>1.1415525114155251E-4</v>
      </c>
      <c r="N4443" s="345">
        <v>0.15433286145483496</v>
      </c>
      <c r="O4443" s="346">
        <v>0.15483435925699446</v>
      </c>
      <c r="P4443" s="347">
        <v>0.14261567379631251</v>
      </c>
      <c r="Q4443" s="348">
        <v>8.8417329796640146E-3</v>
      </c>
      <c r="R4443" s="346">
        <v>9.4337951765060407E-2</v>
      </c>
      <c r="S4443" s="347">
        <v>9.6519774656060667E-2</v>
      </c>
      <c r="T4443" s="349">
        <v>0.18971142649749245</v>
      </c>
      <c r="U4443" s="349">
        <v>0.46487074239483112</v>
      </c>
      <c r="V4443" s="361">
        <v>0.30774152379134856</v>
      </c>
    </row>
    <row r="4444" spans="1:22" ht="16" hidden="1" customHeight="1" outlineLevel="1">
      <c r="A4444" s="65">
        <v>4435</v>
      </c>
      <c r="B4444" s="117">
        <v>1</v>
      </c>
      <c r="C4444" s="325">
        <v>1.26048876250236E-4</v>
      </c>
      <c r="D4444" s="326">
        <v>1.3463530174162477E-4</v>
      </c>
      <c r="E4444" s="327">
        <v>1.2761174852626722E-4</v>
      </c>
      <c r="F4444" s="332">
        <v>1.0054097044545636E-3</v>
      </c>
      <c r="G4444" s="326">
        <v>3.8745260415998023E-4</v>
      </c>
      <c r="H4444" s="327">
        <v>6.44992239937112E-4</v>
      </c>
      <c r="I4444" s="332">
        <v>0</v>
      </c>
      <c r="J4444" s="326">
        <v>0</v>
      </c>
      <c r="K4444" s="327">
        <v>0</v>
      </c>
      <c r="L4444" s="336">
        <v>1.1748396343899057E-4</v>
      </c>
      <c r="M4444" s="337">
        <v>1.1415525114155251E-4</v>
      </c>
      <c r="N4444" s="345">
        <v>5.9303831021996767E-2</v>
      </c>
      <c r="O4444" s="346">
        <v>5.2642394392195438E-2</v>
      </c>
      <c r="P4444" s="347">
        <v>3.9983607328204628E-2</v>
      </c>
      <c r="Q4444" s="348">
        <v>8.8417329796640146E-3</v>
      </c>
      <c r="R4444" s="346">
        <v>6.3046551164286341E-2</v>
      </c>
      <c r="S4444" s="347">
        <v>8.7301973454482887E-2</v>
      </c>
      <c r="T4444" s="349">
        <v>0.23259857103401835</v>
      </c>
      <c r="U4444" s="349">
        <v>0.54505136505265872</v>
      </c>
      <c r="V4444" s="361">
        <v>0.18831408434437474</v>
      </c>
    </row>
    <row r="4445" spans="1:22" ht="16" hidden="1" customHeight="1" outlineLevel="1">
      <c r="A4445" s="65">
        <v>4436</v>
      </c>
      <c r="B4445" s="117">
        <v>1</v>
      </c>
      <c r="C4445" s="325">
        <v>1.2741768191785151E-4</v>
      </c>
      <c r="D4445" s="326">
        <v>1.3830982477832759E-4</v>
      </c>
      <c r="E4445" s="327">
        <v>1.2983006803404313E-4</v>
      </c>
      <c r="F4445" s="332">
        <v>8.8536078451969017E-4</v>
      </c>
      <c r="G4445" s="326">
        <v>3.5302533963371696E-4</v>
      </c>
      <c r="H4445" s="327">
        <v>6.44992239937112E-4</v>
      </c>
      <c r="I4445" s="332">
        <v>0</v>
      </c>
      <c r="J4445" s="326">
        <v>0</v>
      </c>
      <c r="K4445" s="327">
        <v>0</v>
      </c>
      <c r="L4445" s="336">
        <v>8.811297257924293E-5</v>
      </c>
      <c r="M4445" s="337">
        <v>1.1415525114155251E-4</v>
      </c>
      <c r="N4445" s="345">
        <v>7.5737422750983829E-3</v>
      </c>
      <c r="O4445" s="346">
        <v>3.4530037676607341E-3</v>
      </c>
      <c r="P4445" s="347">
        <v>4.9064150818519774E-3</v>
      </c>
      <c r="Q4445" s="348">
        <v>8.8417329796640146E-3</v>
      </c>
      <c r="R4445" s="346">
        <v>4.3674002407639502E-2</v>
      </c>
      <c r="S4445" s="347">
        <v>5.9223211270145307E-2</v>
      </c>
      <c r="T4445" s="349">
        <v>0.25047613904480959</v>
      </c>
      <c r="U4445" s="349">
        <v>0.64802843925045683</v>
      </c>
      <c r="V4445" s="361">
        <v>5.9667148900714624E-2</v>
      </c>
    </row>
    <row r="4446" spans="1:22" ht="16" hidden="1" customHeight="1" outlineLevel="1">
      <c r="A4446" s="65">
        <v>4437</v>
      </c>
      <c r="B4446" s="117">
        <v>1</v>
      </c>
      <c r="C4446" s="325">
        <v>1.2364252838707634E-4</v>
      </c>
      <c r="D4446" s="326">
        <v>1.4217876702332159E-4</v>
      </c>
      <c r="E4446" s="327">
        <v>1.2836416099089296E-4</v>
      </c>
      <c r="F4446" s="332">
        <v>7.9532409456853554E-4</v>
      </c>
      <c r="G4446" s="326">
        <v>2.649148829648057E-4</v>
      </c>
      <c r="H4446" s="327">
        <v>6.046802249410427E-4</v>
      </c>
      <c r="I4446" s="332">
        <v>0</v>
      </c>
      <c r="J4446" s="326">
        <v>0</v>
      </c>
      <c r="K4446" s="327">
        <v>0</v>
      </c>
      <c r="L4446" s="336">
        <v>5.8741981719495287E-5</v>
      </c>
      <c r="M4446" s="337">
        <v>1.1415525114155251E-4</v>
      </c>
      <c r="N4446" s="345">
        <v>0</v>
      </c>
      <c r="O4446" s="346">
        <v>0</v>
      </c>
      <c r="P4446" s="347">
        <v>0</v>
      </c>
      <c r="Q4446" s="348">
        <v>8.8417329796640146E-3</v>
      </c>
      <c r="R4446" s="346">
        <v>4.0851732633610902E-2</v>
      </c>
      <c r="S4446" s="347">
        <v>5.4160423287833132E-2</v>
      </c>
      <c r="T4446" s="349">
        <v>0.26264810024364621</v>
      </c>
      <c r="U4446" s="349">
        <v>0.67180749646025373</v>
      </c>
      <c r="V4446" s="361">
        <v>0</v>
      </c>
    </row>
    <row r="4447" spans="1:22" ht="16" hidden="1" customHeight="1" outlineLevel="1">
      <c r="A4447" s="65">
        <v>4438</v>
      </c>
      <c r="B4447" s="117">
        <v>1</v>
      </c>
      <c r="C4447" s="325">
        <v>1.2319876033958457E-4</v>
      </c>
      <c r="D4447" s="326">
        <v>1.4254816351907476E-4</v>
      </c>
      <c r="E4447" s="327">
        <v>1.2905171031201649E-4</v>
      </c>
      <c r="F4447" s="332">
        <v>6.9028128962552121E-4</v>
      </c>
      <c r="G4447" s="326">
        <v>2.1823384631902492E-4</v>
      </c>
      <c r="H4447" s="327">
        <v>6.2483623243907735E-4</v>
      </c>
      <c r="I4447" s="332">
        <v>0</v>
      </c>
      <c r="J4447" s="326">
        <v>0</v>
      </c>
      <c r="K4447" s="327">
        <v>0</v>
      </c>
      <c r="L4447" s="336">
        <v>3.7594868300476983E-5</v>
      </c>
      <c r="M4447" s="337">
        <v>1.1415525114155251E-4</v>
      </c>
      <c r="N4447" s="345">
        <v>0</v>
      </c>
      <c r="O4447" s="346">
        <v>0</v>
      </c>
      <c r="P4447" s="347">
        <v>0</v>
      </c>
      <c r="Q4447" s="348">
        <v>8.8417329796640146E-3</v>
      </c>
      <c r="R4447" s="346">
        <v>2.8441696124325563E-2</v>
      </c>
      <c r="S4447" s="347">
        <v>5.1670527280313995E-2</v>
      </c>
      <c r="T4447" s="349">
        <v>0.26226772645618257</v>
      </c>
      <c r="U4447" s="349">
        <v>0.66168665806104265</v>
      </c>
      <c r="V4447" s="361">
        <v>0</v>
      </c>
    </row>
    <row r="4448" spans="1:22" ht="16" hidden="1" customHeight="1" outlineLevel="1">
      <c r="A4448" s="65">
        <v>4439</v>
      </c>
      <c r="B4448" s="117">
        <v>1</v>
      </c>
      <c r="C4448" s="325">
        <v>1.2009863426133211E-4</v>
      </c>
      <c r="D4448" s="326">
        <v>1.3214673587549799E-4</v>
      </c>
      <c r="E4448" s="327">
        <v>1.2143677726485589E-4</v>
      </c>
      <c r="F4448" s="332">
        <v>6.0024459967436637E-4</v>
      </c>
      <c r="G4448" s="326">
        <v>1.8672414658312296E-4</v>
      </c>
      <c r="H4448" s="327">
        <v>5.9460222119202516E-4</v>
      </c>
      <c r="I4448" s="332">
        <v>0</v>
      </c>
      <c r="J4448" s="326">
        <v>0</v>
      </c>
      <c r="K4448" s="327">
        <v>0</v>
      </c>
      <c r="L4448" s="336">
        <v>2.3496792687798115E-5</v>
      </c>
      <c r="M4448" s="337">
        <v>1.1415525114155251E-4</v>
      </c>
      <c r="N4448" s="345">
        <v>0</v>
      </c>
      <c r="O4448" s="346">
        <v>0</v>
      </c>
      <c r="P4448" s="347">
        <v>0</v>
      </c>
      <c r="Q4448" s="348">
        <v>8.8417329796640146E-3</v>
      </c>
      <c r="R4448" s="346">
        <v>2.8010614665097775E-2</v>
      </c>
      <c r="S4448" s="347">
        <v>4.7956432260853762E-2</v>
      </c>
      <c r="T4448" s="349">
        <v>0.24277356984867082</v>
      </c>
      <c r="U4448" s="349">
        <v>0.59575381761569668</v>
      </c>
      <c r="V4448" s="361">
        <v>0</v>
      </c>
    </row>
    <row r="4449" spans="1:22" ht="16" hidden="1" customHeight="1" outlineLevel="1">
      <c r="A4449" s="65">
        <v>4440</v>
      </c>
      <c r="B4449" s="117">
        <v>1</v>
      </c>
      <c r="C4449" s="325">
        <v>1.1251707592883168E-4</v>
      </c>
      <c r="D4449" s="326">
        <v>1.2349508110654159E-4</v>
      </c>
      <c r="E4449" s="327">
        <v>1.1297862335216644E-4</v>
      </c>
      <c r="F4449" s="332">
        <v>5.1020790972321141E-4</v>
      </c>
      <c r="G4449" s="326">
        <v>0</v>
      </c>
      <c r="H4449" s="327">
        <v>5.442122024469382E-4</v>
      </c>
      <c r="I4449" s="332">
        <v>0</v>
      </c>
      <c r="J4449" s="326">
        <v>0</v>
      </c>
      <c r="K4449" s="327">
        <v>0</v>
      </c>
      <c r="L4449" s="336">
        <v>9.3987170751192458E-6</v>
      </c>
      <c r="M4449" s="337">
        <v>1.1415525114155251E-4</v>
      </c>
      <c r="N4449" s="345">
        <v>0</v>
      </c>
      <c r="O4449" s="346">
        <v>0</v>
      </c>
      <c r="P4449" s="347">
        <v>0</v>
      </c>
      <c r="Q4449" s="348">
        <v>8.8417329796640146E-3</v>
      </c>
      <c r="R4449" s="346">
        <v>2.5443833462733573E-2</v>
      </c>
      <c r="S4449" s="347">
        <v>4.9222129256431803E-2</v>
      </c>
      <c r="T4449" s="349">
        <v>0.20873011587067469</v>
      </c>
      <c r="U4449" s="349">
        <v>0.47194550321758061</v>
      </c>
      <c r="V4449" s="361">
        <v>0</v>
      </c>
    </row>
    <row r="4450" spans="1:22" ht="16" hidden="1" customHeight="1" outlineLevel="1">
      <c r="A4450" s="65">
        <v>4441</v>
      </c>
      <c r="B4450" s="117">
        <v>1</v>
      </c>
      <c r="C4450" s="325">
        <v>1.036042134538559E-4</v>
      </c>
      <c r="D4450" s="326">
        <v>1.1126611290502795E-4</v>
      </c>
      <c r="E4450" s="327">
        <v>1.0654419951674623E-4</v>
      </c>
      <c r="F4450" s="332">
        <v>3.8265593229240867E-4</v>
      </c>
      <c r="G4450" s="326">
        <v>0</v>
      </c>
      <c r="H4450" s="327">
        <v>5.3413419869792109E-4</v>
      </c>
      <c r="I4450" s="332">
        <v>0</v>
      </c>
      <c r="J4450" s="326">
        <v>0</v>
      </c>
      <c r="K4450" s="327">
        <v>0</v>
      </c>
      <c r="L4450" s="336">
        <v>5.8741981719495289E-6</v>
      </c>
      <c r="M4450" s="337">
        <v>1.1415525114155251E-4</v>
      </c>
      <c r="N4450" s="345">
        <v>0</v>
      </c>
      <c r="O4450" s="346">
        <v>0</v>
      </c>
      <c r="P4450" s="347">
        <v>0</v>
      </c>
      <c r="Q4450" s="348">
        <v>1.7683465959328029E-2</v>
      </c>
      <c r="R4450" s="346">
        <v>2.4744426976272382E-2</v>
      </c>
      <c r="S4450" s="347">
        <v>4.4200839257756572E-2</v>
      </c>
      <c r="T4450" s="349">
        <v>0.1286614336095776</v>
      </c>
      <c r="U4450" s="349">
        <v>0.42458390993195205</v>
      </c>
      <c r="V4450" s="361">
        <v>0</v>
      </c>
    </row>
    <row r="4451" spans="1:22" ht="16" hidden="1" customHeight="1" outlineLevel="1">
      <c r="A4451" s="65">
        <v>4442</v>
      </c>
      <c r="B4451" s="117">
        <v>1</v>
      </c>
      <c r="C4451" s="325">
        <v>9.6235163763816326E-5</v>
      </c>
      <c r="D4451" s="326">
        <v>1.040531602774261E-4</v>
      </c>
      <c r="E4451" s="327">
        <v>9.9020074870488739E-5</v>
      </c>
      <c r="F4451" s="332">
        <v>3.0012229983718318E-4</v>
      </c>
      <c r="G4451" s="326">
        <v>0</v>
      </c>
      <c r="H4451" s="327">
        <v>4.736661762038167E-4</v>
      </c>
      <c r="I4451" s="332">
        <v>0</v>
      </c>
      <c r="J4451" s="326">
        <v>0</v>
      </c>
      <c r="K4451" s="327">
        <v>0</v>
      </c>
      <c r="L4451" s="336">
        <v>2.3496792687798115E-6</v>
      </c>
      <c r="M4451" s="337">
        <v>1.1415525114155251E-4</v>
      </c>
      <c r="N4451" s="345">
        <v>0</v>
      </c>
      <c r="O4451" s="346">
        <v>0</v>
      </c>
      <c r="P4451" s="347">
        <v>0</v>
      </c>
      <c r="Q4451" s="348">
        <v>1.7683465959328029E-2</v>
      </c>
      <c r="R4451" s="346">
        <v>2.201115532456735E-2</v>
      </c>
      <c r="S4451" s="347">
        <v>2.4515099479224065E-2</v>
      </c>
      <c r="T4451" s="349">
        <v>7.4077795108544675E-2</v>
      </c>
      <c r="U4451" s="349">
        <v>0.36179540763005036</v>
      </c>
      <c r="V4451" s="361">
        <v>0</v>
      </c>
    </row>
    <row r="4452" spans="1:22" ht="16" hidden="1" customHeight="1" outlineLevel="1">
      <c r="A4452" s="65">
        <v>4443</v>
      </c>
      <c r="B4452" s="117">
        <v>1</v>
      </c>
      <c r="C4452" s="325">
        <v>9.1491220833587279E-5</v>
      </c>
      <c r="D4452" s="326">
        <v>9.9639844249216881E-5</v>
      </c>
      <c r="E4452" s="327">
        <v>9.349373504409961E-5</v>
      </c>
      <c r="F4452" s="332">
        <v>2.7011006985346497E-4</v>
      </c>
      <c r="G4452" s="326">
        <v>0</v>
      </c>
      <c r="H4452" s="327">
        <v>4.8374417995283419E-4</v>
      </c>
      <c r="I4452" s="332">
        <v>0</v>
      </c>
      <c r="J4452" s="326">
        <v>0</v>
      </c>
      <c r="K4452" s="327">
        <v>0</v>
      </c>
      <c r="L4452" s="336">
        <v>1.1748396343899057E-6</v>
      </c>
      <c r="M4452" s="337">
        <v>1.1415525114155251E-4</v>
      </c>
      <c r="N4452" s="345">
        <v>0</v>
      </c>
      <c r="O4452" s="346">
        <v>0</v>
      </c>
      <c r="P4452" s="347">
        <v>0</v>
      </c>
      <c r="Q4452" s="348">
        <v>1.7683465959328029E-2</v>
      </c>
      <c r="R4452" s="346">
        <v>2.25700022289642E-2</v>
      </c>
      <c r="S4452" s="347">
        <v>4.1477514968616812E-2</v>
      </c>
      <c r="T4452" s="349">
        <v>3.461401465919161E-2</v>
      </c>
      <c r="U4452" s="349">
        <v>0.34764588598455132</v>
      </c>
      <c r="V4452" s="361">
        <v>0</v>
      </c>
    </row>
    <row r="4453" spans="1:22" ht="16" hidden="1" customHeight="1" outlineLevel="1">
      <c r="A4453" s="65">
        <v>4444</v>
      </c>
      <c r="B4453" s="117">
        <v>1</v>
      </c>
      <c r="C4453" s="325">
        <v>8.8647355177125863E-5</v>
      </c>
      <c r="D4453" s="326">
        <v>9.5459831270957053E-5</v>
      </c>
      <c r="E4453" s="327">
        <v>8.9316548602556649E-5</v>
      </c>
      <c r="F4453" s="332">
        <v>2.4760089736567618E-4</v>
      </c>
      <c r="G4453" s="326">
        <v>0</v>
      </c>
      <c r="H4453" s="327">
        <v>4.53510168705782E-4</v>
      </c>
      <c r="I4453" s="332">
        <v>0</v>
      </c>
      <c r="J4453" s="326">
        <v>0</v>
      </c>
      <c r="K4453" s="327">
        <v>0</v>
      </c>
      <c r="L4453" s="336">
        <v>1.409807561267887E-5</v>
      </c>
      <c r="M4453" s="337">
        <v>1.1415525114155251E-4</v>
      </c>
      <c r="N4453" s="345">
        <v>0</v>
      </c>
      <c r="O4453" s="346">
        <v>0</v>
      </c>
      <c r="P4453" s="347">
        <v>0</v>
      </c>
      <c r="Q4453" s="348">
        <v>8.8417329796640146E-3</v>
      </c>
      <c r="R4453" s="346">
        <v>2.3890078010540036E-2</v>
      </c>
      <c r="S4453" s="347">
        <v>2.930296119627868E-2</v>
      </c>
      <c r="T4453" s="349">
        <v>2.6626165122455085E-2</v>
      </c>
      <c r="U4453" s="349">
        <v>0.33536331511172235</v>
      </c>
      <c r="V4453" s="361">
        <v>0</v>
      </c>
    </row>
    <row r="4454" spans="1:22" ht="16" hidden="1" customHeight="1" outlineLevel="1">
      <c r="A4454" s="65">
        <v>4445</v>
      </c>
      <c r="B4454" s="117">
        <v>1</v>
      </c>
      <c r="C4454" s="325">
        <v>8.7309800780460497E-5</v>
      </c>
      <c r="D4454" s="326">
        <v>9.3943361446286046E-5</v>
      </c>
      <c r="E4454" s="327">
        <v>8.8317656192622471E-5</v>
      </c>
      <c r="F4454" s="332">
        <v>0</v>
      </c>
      <c r="G4454" s="326">
        <v>0</v>
      </c>
      <c r="H4454" s="327">
        <v>5.744462136939905E-4</v>
      </c>
      <c r="I4454" s="332">
        <v>0</v>
      </c>
      <c r="J4454" s="326">
        <v>0</v>
      </c>
      <c r="K4454" s="327">
        <v>0</v>
      </c>
      <c r="L4454" s="336">
        <v>3.7594868300476983E-5</v>
      </c>
      <c r="M4454" s="337">
        <v>1.1415525114155251E-4</v>
      </c>
      <c r="N4454" s="345">
        <v>0</v>
      </c>
      <c r="O4454" s="346">
        <v>3.1554977474899503E-4</v>
      </c>
      <c r="P4454" s="347">
        <v>9.0685405021524767E-4</v>
      </c>
      <c r="Q4454" s="348">
        <v>8.8417329796640146E-3</v>
      </c>
      <c r="R4454" s="346">
        <v>2.3281429703456931E-2</v>
      </c>
      <c r="S4454" s="347">
        <v>1.672898720777213E-2</v>
      </c>
      <c r="T4454" s="349">
        <v>2.7862379931711929E-2</v>
      </c>
      <c r="U4454" s="349">
        <v>0.33899895609007974</v>
      </c>
      <c r="V4454" s="361">
        <v>0</v>
      </c>
    </row>
    <row r="4455" spans="1:22" ht="16" hidden="1" customHeight="1" outlineLevel="1">
      <c r="A4455" s="65">
        <v>4446</v>
      </c>
      <c r="B4455" s="117">
        <v>1</v>
      </c>
      <c r="C4455" s="325">
        <v>8.4072169110027499E-5</v>
      </c>
      <c r="D4455" s="326">
        <v>9.0482699538703485E-5</v>
      </c>
      <c r="E4455" s="327">
        <v>8.4283168666784403E-5</v>
      </c>
      <c r="F4455" s="332">
        <v>0</v>
      </c>
      <c r="G4455" s="326">
        <v>0</v>
      </c>
      <c r="H4455" s="327">
        <v>5.039001874508689E-4</v>
      </c>
      <c r="I4455" s="332">
        <v>0</v>
      </c>
      <c r="J4455" s="326">
        <v>0</v>
      </c>
      <c r="K4455" s="327">
        <v>0</v>
      </c>
      <c r="L4455" s="336">
        <v>9.3987170751192462E-5</v>
      </c>
      <c r="M4455" s="337">
        <v>1.1415525114155251E-4</v>
      </c>
      <c r="N4455" s="345">
        <v>1.5861988538413592E-2</v>
      </c>
      <c r="O4455" s="346">
        <v>2.1611499292728077E-2</v>
      </c>
      <c r="P4455" s="347">
        <v>2.2863425164850393E-2</v>
      </c>
      <c r="Q4455" s="348">
        <v>8.8417329796640146E-3</v>
      </c>
      <c r="R4455" s="346">
        <v>2.7375391176033343E-2</v>
      </c>
      <c r="S4455" s="347">
        <v>1.858603471750225E-2</v>
      </c>
      <c r="T4455" s="349">
        <v>4.3933172452050889E-2</v>
      </c>
      <c r="U4455" s="349">
        <v>0.34676154088170763</v>
      </c>
      <c r="V4455" s="361">
        <v>0</v>
      </c>
    </row>
    <row r="4456" spans="1:22" ht="16" hidden="1" customHeight="1" outlineLevel="1">
      <c r="A4456" s="65">
        <v>4447</v>
      </c>
      <c r="B4456" s="117">
        <v>1</v>
      </c>
      <c r="C4456" s="325">
        <v>8.1659570992677807E-5</v>
      </c>
      <c r="D4456" s="326">
        <v>8.8363530168329899E-5</v>
      </c>
      <c r="E4456" s="327">
        <v>8.3089686826343551E-5</v>
      </c>
      <c r="F4456" s="332">
        <v>0</v>
      </c>
      <c r="G4456" s="326">
        <v>0</v>
      </c>
      <c r="H4456" s="327">
        <v>5.3413419869792109E-4</v>
      </c>
      <c r="I4456" s="332">
        <v>0</v>
      </c>
      <c r="J4456" s="326">
        <v>0</v>
      </c>
      <c r="K4456" s="327">
        <v>0</v>
      </c>
      <c r="L4456" s="336">
        <v>1.8210014333043539E-4</v>
      </c>
      <c r="M4456" s="337">
        <v>1.1415525114155251E-4</v>
      </c>
      <c r="N4456" s="345">
        <v>7.2879406798116511E-2</v>
      </c>
      <c r="O4456" s="346">
        <v>0.12934549829600556</v>
      </c>
      <c r="P4456" s="347">
        <v>0.10353941846792436</v>
      </c>
      <c r="Q4456" s="348">
        <v>8.8417329796640146E-3</v>
      </c>
      <c r="R4456" s="346">
        <v>2.097696382946887E-2</v>
      </c>
      <c r="S4456" s="347">
        <v>1.1666199225459958E-2</v>
      </c>
      <c r="T4456" s="349">
        <v>4.8878031689078262E-2</v>
      </c>
      <c r="U4456" s="349">
        <v>0.35589977361109237</v>
      </c>
      <c r="V4456" s="361">
        <v>0</v>
      </c>
    </row>
    <row r="4457" spans="1:22" ht="16" hidden="1" customHeight="1" outlineLevel="1">
      <c r="A4457" s="65">
        <v>4448</v>
      </c>
      <c r="B4457" s="117">
        <v>1</v>
      </c>
      <c r="C4457" s="325">
        <v>8.642851493966695E-5</v>
      </c>
      <c r="D4457" s="326">
        <v>9.6023646975001403E-5</v>
      </c>
      <c r="E4457" s="327">
        <v>8.9744645349671299E-5</v>
      </c>
      <c r="F4457" s="332">
        <v>3.3763758731683108E-4</v>
      </c>
      <c r="G4457" s="326">
        <v>2.2465248885781994E-4</v>
      </c>
      <c r="H4457" s="327">
        <v>5.3413419869792109E-4</v>
      </c>
      <c r="I4457" s="332">
        <v>0</v>
      </c>
      <c r="J4457" s="326">
        <v>0</v>
      </c>
      <c r="K4457" s="327">
        <v>0</v>
      </c>
      <c r="L4457" s="336">
        <v>1.5860335064263727E-4</v>
      </c>
      <c r="M4457" s="337">
        <v>1.1415525114155251E-4</v>
      </c>
      <c r="N4457" s="345">
        <v>0.17934050104242394</v>
      </c>
      <c r="O4457" s="346">
        <v>0.28494582297696835</v>
      </c>
      <c r="P4457" s="347">
        <v>0.24322544762108039</v>
      </c>
      <c r="Q4457" s="348">
        <v>8.8417329796640146E-3</v>
      </c>
      <c r="R4457" s="346">
        <v>1.5019492082811819E-2</v>
      </c>
      <c r="S4457" s="347">
        <v>7.8691082387258252E-3</v>
      </c>
      <c r="T4457" s="349">
        <v>6.1905833909708073E-2</v>
      </c>
      <c r="U4457" s="349">
        <v>0.36828060505090399</v>
      </c>
      <c r="V4457" s="361">
        <v>0</v>
      </c>
    </row>
    <row r="4458" spans="1:22" ht="16" hidden="1" customHeight="1" outlineLevel="1">
      <c r="A4458" s="65">
        <v>4449</v>
      </c>
      <c r="B4458" s="117">
        <v>1</v>
      </c>
      <c r="C4458" s="325">
        <v>9.209749549001971E-5</v>
      </c>
      <c r="D4458" s="326">
        <v>1.0617232964779968E-4</v>
      </c>
      <c r="E4458" s="327">
        <v>9.7554167827338569E-5</v>
      </c>
      <c r="F4458" s="332">
        <v>5.0270485222728178E-4</v>
      </c>
      <c r="G4458" s="326">
        <v>3.7111424133395691E-4</v>
      </c>
      <c r="H4458" s="327">
        <v>5.9460222119202516E-4</v>
      </c>
      <c r="I4458" s="332">
        <v>0</v>
      </c>
      <c r="J4458" s="326">
        <v>0</v>
      </c>
      <c r="K4458" s="327">
        <v>0</v>
      </c>
      <c r="L4458" s="336">
        <v>1.4685495429873823E-4</v>
      </c>
      <c r="M4458" s="337">
        <v>1.1415525114155251E-4</v>
      </c>
      <c r="N4458" s="345">
        <v>0.30852282211202653</v>
      </c>
      <c r="O4458" s="346">
        <v>0.42315082050323821</v>
      </c>
      <c r="P4458" s="347">
        <v>0.38850966191971154</v>
      </c>
      <c r="Q4458" s="348">
        <v>8.8417329796640146E-3</v>
      </c>
      <c r="R4458" s="346">
        <v>1.5870363253108848E-2</v>
      </c>
      <c r="S4458" s="347">
        <v>5.6541384964642486E-3</v>
      </c>
      <c r="T4458" s="349">
        <v>9.2621017247397325E-2</v>
      </c>
      <c r="U4458" s="349">
        <v>0.41328394472894942</v>
      </c>
      <c r="V4458" s="361">
        <v>8.0239237268279251E-2</v>
      </c>
    </row>
    <row r="4459" spans="1:22" ht="16" hidden="1" customHeight="1" outlineLevel="1">
      <c r="A4459" s="65">
        <v>4450</v>
      </c>
      <c r="B4459" s="117">
        <v>1</v>
      </c>
      <c r="C4459" s="325">
        <v>9.7828978582272723E-5</v>
      </c>
      <c r="D4459" s="326">
        <v>1.1182992860907229E-4</v>
      </c>
      <c r="E4459" s="327">
        <v>1.0490964830049029E-4</v>
      </c>
      <c r="F4459" s="332">
        <v>6.3025682965808457E-4</v>
      </c>
      <c r="G4459" s="326">
        <v>4.7673008674503598E-4</v>
      </c>
      <c r="H4459" s="327">
        <v>6.6514824743514709E-4</v>
      </c>
      <c r="I4459" s="332">
        <v>0</v>
      </c>
      <c r="J4459" s="326">
        <v>0</v>
      </c>
      <c r="K4459" s="327">
        <v>0</v>
      </c>
      <c r="L4459" s="336">
        <v>1.644775488145868E-4</v>
      </c>
      <c r="M4459" s="337">
        <v>1.1415525114155251E-4</v>
      </c>
      <c r="N4459" s="345">
        <v>0.42155735304792885</v>
      </c>
      <c r="O4459" s="346">
        <v>0.52789438449849546</v>
      </c>
      <c r="P4459" s="347">
        <v>0.49976909382782758</v>
      </c>
      <c r="Q4459" s="348">
        <v>8.8417329796640146E-3</v>
      </c>
      <c r="R4459" s="346">
        <v>2.1943794806547505E-2</v>
      </c>
      <c r="S4459" s="347">
        <v>5.9705627453587604E-3</v>
      </c>
      <c r="T4459" s="349">
        <v>7.7025691961387907E-2</v>
      </c>
      <c r="U4459" s="349">
        <v>0.38783445788044779</v>
      </c>
      <c r="V4459" s="361">
        <v>0.21793618145197918</v>
      </c>
    </row>
    <row r="4460" spans="1:22" ht="16" hidden="1" customHeight="1" outlineLevel="1">
      <c r="A4460" s="65">
        <v>4451</v>
      </c>
      <c r="B4460" s="117">
        <v>1</v>
      </c>
      <c r="C4460" s="325">
        <v>1.0332295201530478E-4</v>
      </c>
      <c r="D4460" s="326">
        <v>1.1713757299542082E-4</v>
      </c>
      <c r="E4460" s="327">
        <v>1.0894413582632837E-4</v>
      </c>
      <c r="F4460" s="332">
        <v>7.2779657710516916E-4</v>
      </c>
      <c r="G4460" s="326">
        <v>4.9365196252913149E-4</v>
      </c>
      <c r="H4460" s="327">
        <v>7.3569427367826859E-4</v>
      </c>
      <c r="I4460" s="332">
        <v>0</v>
      </c>
      <c r="J4460" s="326">
        <v>0</v>
      </c>
      <c r="K4460" s="327">
        <v>0</v>
      </c>
      <c r="L4460" s="336">
        <v>1.8797434150238492E-4</v>
      </c>
      <c r="M4460" s="337">
        <v>1.1415525114155251E-4</v>
      </c>
      <c r="N4460" s="345">
        <v>0.49843798218005964</v>
      </c>
      <c r="O4460" s="346">
        <v>0.59615708987507887</v>
      </c>
      <c r="P4460" s="347">
        <v>0.57160913714798389</v>
      </c>
      <c r="Q4460" s="348">
        <v>8.8417329796640146E-3</v>
      </c>
      <c r="R4460" s="346">
        <v>2.3076816102065089E-2</v>
      </c>
      <c r="S4460" s="347">
        <v>9.7676537320928909E-3</v>
      </c>
      <c r="T4460" s="349">
        <v>9.1384802438140483E-2</v>
      </c>
      <c r="U4460" s="349">
        <v>0.41181003622420992</v>
      </c>
      <c r="V4460" s="361">
        <v>0.26933204684589557</v>
      </c>
    </row>
    <row r="4461" spans="1:22" ht="16" hidden="1" customHeight="1" outlineLevel="1">
      <c r="A4461" s="65">
        <v>4452</v>
      </c>
      <c r="B4461" s="117">
        <v>1</v>
      </c>
      <c r="C4461" s="325">
        <v>1.055230414901936E-4</v>
      </c>
      <c r="D4461" s="326">
        <v>1.2106484100290216E-4</v>
      </c>
      <c r="E4461" s="327">
        <v>1.1190189517002959E-4</v>
      </c>
      <c r="F4461" s="332">
        <v>8.1033020956039459E-4</v>
      </c>
      <c r="G4461" s="326">
        <v>5.1757599381009416E-4</v>
      </c>
      <c r="H4461" s="327">
        <v>6.9538225868219896E-4</v>
      </c>
      <c r="I4461" s="332">
        <v>0</v>
      </c>
      <c r="J4461" s="326">
        <v>0</v>
      </c>
      <c r="K4461" s="327">
        <v>0</v>
      </c>
      <c r="L4461" s="336">
        <v>2.0677177565262342E-4</v>
      </c>
      <c r="M4461" s="337">
        <v>1.1415525114155251E-4</v>
      </c>
      <c r="N4461" s="345">
        <v>0.54159402306835602</v>
      </c>
      <c r="O4461" s="346">
        <v>0.63314979442207719</v>
      </c>
      <c r="P4461" s="347">
        <v>0.60855806063717555</v>
      </c>
      <c r="Q4461" s="348">
        <v>8.8417329796640146E-3</v>
      </c>
      <c r="R4461" s="346">
        <v>4.1533795354382556E-2</v>
      </c>
      <c r="S4461" s="347">
        <v>2.2025203471704925E-2</v>
      </c>
      <c r="T4461" s="349">
        <v>0.1397873668928892</v>
      </c>
      <c r="U4461" s="349">
        <v>0.37908926741899351</v>
      </c>
      <c r="V4461" s="361">
        <v>0.33708114213787554</v>
      </c>
    </row>
    <row r="4462" spans="1:22" ht="16" hidden="1" customHeight="1" outlineLevel="1">
      <c r="A4462" s="65">
        <v>4453</v>
      </c>
      <c r="B4462" s="117">
        <v>1</v>
      </c>
      <c r="C4462" s="325">
        <v>1.0702935274998965E-4</v>
      </c>
      <c r="D4462" s="326">
        <v>1.228729396400099E-4</v>
      </c>
      <c r="E4462" s="327">
        <v>1.1386076210379663E-4</v>
      </c>
      <c r="F4462" s="332">
        <v>8.7035466952783134E-4</v>
      </c>
      <c r="G4462" s="326">
        <v>5.2049355860045541E-4</v>
      </c>
      <c r="H4462" s="327">
        <v>7.0546026243121639E-4</v>
      </c>
      <c r="I4462" s="332">
        <v>0</v>
      </c>
      <c r="J4462" s="326">
        <v>0</v>
      </c>
      <c r="K4462" s="327">
        <v>0</v>
      </c>
      <c r="L4462" s="336">
        <v>1.8797434150238492E-4</v>
      </c>
      <c r="M4462" s="337">
        <v>1.1415525114155251E-4</v>
      </c>
      <c r="N4462" s="345">
        <v>0.55145417810574826</v>
      </c>
      <c r="O4462" s="346">
        <v>0.63582095893432744</v>
      </c>
      <c r="P4462" s="347">
        <v>0.61344696918638464</v>
      </c>
      <c r="Q4462" s="348">
        <v>1.7683465959328029E-2</v>
      </c>
      <c r="R4462" s="346">
        <v>6.7389477475530632E-2</v>
      </c>
      <c r="S4462" s="347">
        <v>3.5864874455789508E-2</v>
      </c>
      <c r="T4462" s="349">
        <v>9.9753025762340658E-2</v>
      </c>
      <c r="U4462" s="349">
        <v>0.36130410479513719</v>
      </c>
      <c r="V4462" s="361">
        <v>0.54441291820777671</v>
      </c>
    </row>
    <row r="4463" spans="1:22" ht="16" hidden="1" customHeight="1" outlineLevel="1">
      <c r="A4463" s="65">
        <v>4454</v>
      </c>
      <c r="B4463" s="117">
        <v>1</v>
      </c>
      <c r="C4463" s="325">
        <v>1.0617931818014624E-4</v>
      </c>
      <c r="D4463" s="326">
        <v>1.2363117455234539E-4</v>
      </c>
      <c r="E4463" s="327">
        <v>1.0961871251875144E-4</v>
      </c>
      <c r="F4463" s="332">
        <v>9.2287607199933802E-4</v>
      </c>
      <c r="G4463" s="326">
        <v>5.3974948621683986E-4</v>
      </c>
      <c r="H4463" s="327">
        <v>7.8608429242335554E-4</v>
      </c>
      <c r="I4463" s="332">
        <v>0</v>
      </c>
      <c r="J4463" s="326">
        <v>0</v>
      </c>
      <c r="K4463" s="327">
        <v>0</v>
      </c>
      <c r="L4463" s="336">
        <v>1.9032402077116473E-4</v>
      </c>
      <c r="M4463" s="337">
        <v>1.1415525114155251E-4</v>
      </c>
      <c r="N4463" s="345">
        <v>0.52773264569694955</v>
      </c>
      <c r="O4463" s="346">
        <v>0.60802046644352425</v>
      </c>
      <c r="P4463" s="347">
        <v>0.58774093409199035</v>
      </c>
      <c r="Q4463" s="348">
        <v>1.7683465959328029E-2</v>
      </c>
      <c r="R4463" s="346">
        <v>9.1715188164409725E-2</v>
      </c>
      <c r="S4463" s="347">
        <v>5.2235939431030186E-2</v>
      </c>
      <c r="T4463" s="349">
        <v>9.1384802438140483E-2</v>
      </c>
      <c r="U4463" s="349">
        <v>0.3534432594365266</v>
      </c>
      <c r="V4463" s="361">
        <v>0.41000646986257649</v>
      </c>
    </row>
    <row r="4464" spans="1:22" ht="16" hidden="1" customHeight="1" outlineLevel="1">
      <c r="A4464" s="65">
        <v>4455</v>
      </c>
      <c r="B4464" s="117">
        <v>1</v>
      </c>
      <c r="C4464" s="325">
        <v>1.0808564570810389E-4</v>
      </c>
      <c r="D4464" s="326">
        <v>1.12452070075604E-4</v>
      </c>
      <c r="E4464" s="327">
        <v>1.1175919625432471E-4</v>
      </c>
      <c r="F4464" s="332">
        <v>9.8290053196677498E-4</v>
      </c>
      <c r="G4464" s="326">
        <v>5.5958892679129667E-4</v>
      </c>
      <c r="H4464" s="327">
        <v>7.76006288674338E-4</v>
      </c>
      <c r="I4464" s="332">
        <v>0</v>
      </c>
      <c r="J4464" s="326">
        <v>0</v>
      </c>
      <c r="K4464" s="327">
        <v>0</v>
      </c>
      <c r="L4464" s="336">
        <v>2.1382081345896285E-4</v>
      </c>
      <c r="M4464" s="337">
        <v>1.1415525114155251E-4</v>
      </c>
      <c r="N4464" s="345">
        <v>0.48028958087935214</v>
      </c>
      <c r="O4464" s="346">
        <v>0.55042803518778893</v>
      </c>
      <c r="P4464" s="347">
        <v>0.52891697065729626</v>
      </c>
      <c r="Q4464" s="348">
        <v>1.7683465959328029E-2</v>
      </c>
      <c r="R4464" s="346">
        <v>0.10883294361559585</v>
      </c>
      <c r="S4464" s="347">
        <v>7.4577567151629623E-2</v>
      </c>
      <c r="T4464" s="349">
        <v>9.8611904399949712E-2</v>
      </c>
      <c r="U4464" s="349">
        <v>0.35845454835264084</v>
      </c>
      <c r="V4464" s="361">
        <v>0.49341404999159144</v>
      </c>
    </row>
    <row r="4465" spans="1:22" ht="16" hidden="1" customHeight="1" outlineLevel="1">
      <c r="A4465" s="65">
        <v>4456</v>
      </c>
      <c r="B4465" s="117">
        <v>1</v>
      </c>
      <c r="C4465" s="325">
        <v>1.0709810554607993E-4</v>
      </c>
      <c r="D4465" s="326">
        <v>1.1107169369673679E-4</v>
      </c>
      <c r="E4465" s="327">
        <v>1.1017653555287053E-4</v>
      </c>
      <c r="F4465" s="332">
        <v>1.0054097044545636E-3</v>
      </c>
      <c r="G4465" s="326">
        <v>5.7184269891081424E-4</v>
      </c>
      <c r="H4465" s="327">
        <v>7.6592828492532089E-4</v>
      </c>
      <c r="I4465" s="332">
        <v>0</v>
      </c>
      <c r="J4465" s="326">
        <v>0</v>
      </c>
      <c r="K4465" s="327">
        <v>0</v>
      </c>
      <c r="L4465" s="336">
        <v>2.2321953053408208E-4</v>
      </c>
      <c r="M4465" s="337">
        <v>1.1415525114155251E-4</v>
      </c>
      <c r="N4465" s="345">
        <v>0.38583215363708745</v>
      </c>
      <c r="O4465" s="346">
        <v>0.45934054844968469</v>
      </c>
      <c r="P4465" s="347">
        <v>0.43059208746550981</v>
      </c>
      <c r="Q4465" s="348">
        <v>1.7683465959328029E-2</v>
      </c>
      <c r="R4465" s="346">
        <v>0.13079301035447397</v>
      </c>
      <c r="S4465" s="347">
        <v>9.257225135497979E-2</v>
      </c>
      <c r="T4465" s="349">
        <v>0.10450769810563619</v>
      </c>
      <c r="U4465" s="349">
        <v>0.36179540763005036</v>
      </c>
      <c r="V4465" s="361">
        <v>0.48280201004840312</v>
      </c>
    </row>
    <row r="4466" spans="1:22" ht="16" hidden="1" customHeight="1" outlineLevel="1">
      <c r="A4466" s="65">
        <v>4457</v>
      </c>
      <c r="B4466" s="117">
        <v>1</v>
      </c>
      <c r="C4466" s="325">
        <v>1.0902943409079768E-4</v>
      </c>
      <c r="D4466" s="326">
        <v>1.1340472419623065E-4</v>
      </c>
      <c r="E4466" s="327">
        <v>1.0950195886044746E-4</v>
      </c>
      <c r="F4466" s="332">
        <v>1.0354219344382817E-3</v>
      </c>
      <c r="G4466" s="326">
        <v>5.8876457469490969E-4</v>
      </c>
      <c r="H4466" s="327">
        <v>7.457722774272858E-4</v>
      </c>
      <c r="I4466" s="332">
        <v>0</v>
      </c>
      <c r="J4466" s="326">
        <v>0</v>
      </c>
      <c r="K4466" s="327">
        <v>0</v>
      </c>
      <c r="L4466" s="336">
        <v>2.2321953053408208E-4</v>
      </c>
      <c r="M4466" s="337">
        <v>1.1415525114155251E-4</v>
      </c>
      <c r="N4466" s="345">
        <v>0.27351212668940195</v>
      </c>
      <c r="O4466" s="346">
        <v>0.33069438087482811</v>
      </c>
      <c r="P4466" s="347">
        <v>0.28726713707293133</v>
      </c>
      <c r="Q4466" s="348">
        <v>1.7683465959328029E-2</v>
      </c>
      <c r="R4466" s="346">
        <v>0.13610770247157147</v>
      </c>
      <c r="S4466" s="347">
        <v>0.10044135959370562</v>
      </c>
      <c r="T4466" s="349">
        <v>0.14007264723348695</v>
      </c>
      <c r="U4466" s="349">
        <v>0.4238960859630736</v>
      </c>
      <c r="V4466" s="361">
        <v>0.31087932840764371</v>
      </c>
    </row>
    <row r="4467" spans="1:22" ht="16" hidden="1" customHeight="1" outlineLevel="1">
      <c r="A4467" s="65">
        <v>4458</v>
      </c>
      <c r="B4467" s="117">
        <v>1</v>
      </c>
      <c r="C4467" s="325">
        <v>1.1142328144557729E-4</v>
      </c>
      <c r="D4467" s="326">
        <v>1.1853739129511714E-4</v>
      </c>
      <c r="E4467" s="327">
        <v>1.1205756671443492E-4</v>
      </c>
      <c r="F4467" s="332">
        <v>1.0429249919342114E-3</v>
      </c>
      <c r="G4467" s="326">
        <v>5.5141974537828507E-4</v>
      </c>
      <c r="H4467" s="327">
        <v>7.3569427367826859E-4</v>
      </c>
      <c r="I4467" s="332">
        <v>0</v>
      </c>
      <c r="J4467" s="326">
        <v>0</v>
      </c>
      <c r="K4467" s="327">
        <v>0</v>
      </c>
      <c r="L4467" s="336">
        <v>1.644775488145868E-4</v>
      </c>
      <c r="M4467" s="337">
        <v>1.1415525114155251E-4</v>
      </c>
      <c r="N4467" s="345">
        <v>0.14990293672789062</v>
      </c>
      <c r="O4467" s="346">
        <v>0.17850366982777816</v>
      </c>
      <c r="P4467" s="347">
        <v>0.14938281303204318</v>
      </c>
      <c r="Q4467" s="348">
        <v>1.7683465959328029E-2</v>
      </c>
      <c r="R4467" s="346">
        <v>0.11329101108545023</v>
      </c>
      <c r="S4467" s="347">
        <v>7.2679021658262552E-2</v>
      </c>
      <c r="T4467" s="349">
        <v>0.15519250528516676</v>
      </c>
      <c r="U4467" s="349">
        <v>0.44649601636907893</v>
      </c>
      <c r="V4467" s="361">
        <v>0.19281084083828709</v>
      </c>
    </row>
    <row r="4468" spans="1:22" ht="16" hidden="1" customHeight="1" outlineLevel="1">
      <c r="A4468" s="65">
        <v>4459</v>
      </c>
      <c r="B4468" s="117">
        <v>1</v>
      </c>
      <c r="C4468" s="325">
        <v>1.1464216235344021E-4</v>
      </c>
      <c r="D4468" s="326">
        <v>1.2172586631109208E-4</v>
      </c>
      <c r="E4468" s="327">
        <v>1.1524883337474412E-4</v>
      </c>
      <c r="F4468" s="332">
        <v>1.0279188769423526E-3</v>
      </c>
      <c r="G4468" s="326">
        <v>5.298297659296114E-4</v>
      </c>
      <c r="H4468" s="327">
        <v>7.2561626992925115E-4</v>
      </c>
      <c r="I4468" s="332">
        <v>0</v>
      </c>
      <c r="J4468" s="326">
        <v>0</v>
      </c>
      <c r="K4468" s="327">
        <v>0</v>
      </c>
      <c r="L4468" s="336">
        <v>1.1748396343899057E-4</v>
      </c>
      <c r="M4468" s="337">
        <v>1.1415525114155251E-4</v>
      </c>
      <c r="N4468" s="345">
        <v>5.1015584758681558E-2</v>
      </c>
      <c r="O4468" s="346">
        <v>5.0819118769442992E-2</v>
      </c>
      <c r="P4468" s="347">
        <v>4.6680222483762995E-2</v>
      </c>
      <c r="Q4468" s="348">
        <v>1.7683465959328029E-2</v>
      </c>
      <c r="R4468" s="346">
        <v>9.0558939201780556E-2</v>
      </c>
      <c r="S4468" s="347">
        <v>5.1203670717072762E-2</v>
      </c>
      <c r="T4468" s="349">
        <v>0.17763455874552178</v>
      </c>
      <c r="U4468" s="349">
        <v>0.50191497614728331</v>
      </c>
      <c r="V4468" s="361">
        <v>0.12504647642408648</v>
      </c>
    </row>
    <row r="4469" spans="1:22" ht="16" hidden="1" customHeight="1" outlineLevel="1">
      <c r="A4469" s="65">
        <v>4460</v>
      </c>
      <c r="B4469" s="117">
        <v>1</v>
      </c>
      <c r="C4469" s="325">
        <v>1.1822355800432459E-4</v>
      </c>
      <c r="D4469" s="326">
        <v>1.2473936403960498E-4</v>
      </c>
      <c r="E4469" s="327">
        <v>1.1836226426285067E-4</v>
      </c>
      <c r="F4469" s="332">
        <v>9.8290053196677498E-4</v>
      </c>
      <c r="G4469" s="326">
        <v>4.4288633517684486E-4</v>
      </c>
      <c r="H4469" s="327">
        <v>7.0546026243121639E-4</v>
      </c>
      <c r="I4469" s="332">
        <v>0</v>
      </c>
      <c r="J4469" s="326">
        <v>0</v>
      </c>
      <c r="K4469" s="327">
        <v>0</v>
      </c>
      <c r="L4469" s="336">
        <v>8.811297257924293E-5</v>
      </c>
      <c r="M4469" s="337">
        <v>1.1415525114155251E-4</v>
      </c>
      <c r="N4469" s="345">
        <v>7.1450398821682852E-3</v>
      </c>
      <c r="O4469" s="346">
        <v>2.4335836442461564E-3</v>
      </c>
      <c r="P4469" s="347">
        <v>4.8889085492092102E-3</v>
      </c>
      <c r="Q4469" s="348">
        <v>1.7683465959328029E-2</v>
      </c>
      <c r="R4469" s="346">
        <v>6.799408845373138E-2</v>
      </c>
      <c r="S4469" s="347">
        <v>3.4832605741832084E-2</v>
      </c>
      <c r="T4469" s="349">
        <v>0.1899967068380902</v>
      </c>
      <c r="U4469" s="349">
        <v>0.57826343669278824</v>
      </c>
      <c r="V4469" s="361">
        <v>3.5836629851313362E-2</v>
      </c>
    </row>
    <row r="4470" spans="1:22" ht="16" hidden="1" customHeight="1" outlineLevel="1">
      <c r="A4470" s="65">
        <v>4461</v>
      </c>
      <c r="B4470" s="117">
        <v>1</v>
      </c>
      <c r="C4470" s="325">
        <v>1.1775478894007271E-4</v>
      </c>
      <c r="D4470" s="326">
        <v>1.3298273847114995E-4</v>
      </c>
      <c r="E4470" s="327">
        <v>1.200227607365075E-4</v>
      </c>
      <c r="F4470" s="332">
        <v>8.7785772702376097E-4</v>
      </c>
      <c r="G4470" s="326">
        <v>2.7658514212625085E-4</v>
      </c>
      <c r="H4470" s="327">
        <v>7.457722774272858E-4</v>
      </c>
      <c r="I4470" s="332">
        <v>0</v>
      </c>
      <c r="J4470" s="326">
        <v>0</v>
      </c>
      <c r="K4470" s="327">
        <v>0</v>
      </c>
      <c r="L4470" s="336">
        <v>5.8741981719495287E-5</v>
      </c>
      <c r="M4470" s="337">
        <v>1.1415525114155251E-4</v>
      </c>
      <c r="N4470" s="345">
        <v>0</v>
      </c>
      <c r="O4470" s="346">
        <v>0</v>
      </c>
      <c r="P4470" s="347">
        <v>0</v>
      </c>
      <c r="Q4470" s="348">
        <v>2.6525198938992044E-2</v>
      </c>
      <c r="R4470" s="346">
        <v>5.7513505272977952E-2</v>
      </c>
      <c r="S4470" s="347">
        <v>2.506495200973919E-2</v>
      </c>
      <c r="T4470" s="349">
        <v>0.21453081612949526</v>
      </c>
      <c r="U4470" s="349">
        <v>0.62130156503118095</v>
      </c>
      <c r="V4470" s="361">
        <v>0</v>
      </c>
    </row>
    <row r="4471" spans="1:22" ht="16" hidden="1" customHeight="1" outlineLevel="1">
      <c r="A4471" s="65">
        <v>4462</v>
      </c>
      <c r="B4471" s="117">
        <v>1</v>
      </c>
      <c r="C4471" s="325">
        <v>1.2284874610494315E-4</v>
      </c>
      <c r="D4471" s="326">
        <v>1.4147885787347341E-4</v>
      </c>
      <c r="E4471" s="327">
        <v>1.2490046912787443E-4</v>
      </c>
      <c r="F4471" s="332">
        <v>7.8031797957667617E-4</v>
      </c>
      <c r="G4471" s="326">
        <v>2.4916003309685474E-4</v>
      </c>
      <c r="H4471" s="327">
        <v>6.9538225868219896E-4</v>
      </c>
      <c r="I4471" s="332">
        <v>0</v>
      </c>
      <c r="J4471" s="326">
        <v>0</v>
      </c>
      <c r="K4471" s="327">
        <v>0</v>
      </c>
      <c r="L4471" s="336">
        <v>3.7594868300476983E-5</v>
      </c>
      <c r="M4471" s="337">
        <v>1.1415525114155251E-4</v>
      </c>
      <c r="N4471" s="345">
        <v>0</v>
      </c>
      <c r="O4471" s="346">
        <v>0</v>
      </c>
      <c r="P4471" s="347">
        <v>0</v>
      </c>
      <c r="Q4471" s="348">
        <v>4.4208664898320073E-2</v>
      </c>
      <c r="R4471" s="346">
        <v>4.3008554356594737E-2</v>
      </c>
      <c r="S4471" s="347">
        <v>3.4749609774558196E-2</v>
      </c>
      <c r="T4471" s="349">
        <v>0.23706796303671615</v>
      </c>
      <c r="U4471" s="349">
        <v>0.62641111451427778</v>
      </c>
      <c r="V4471" s="361">
        <v>0</v>
      </c>
    </row>
    <row r="4472" spans="1:22" ht="16" hidden="1" customHeight="1" outlineLevel="1">
      <c r="A4472" s="65">
        <v>4463</v>
      </c>
      <c r="B4472" s="117">
        <v>1</v>
      </c>
      <c r="C4472" s="325">
        <v>1.2124243077810671E-4</v>
      </c>
      <c r="D4472" s="326">
        <v>1.335465541751943E-4</v>
      </c>
      <c r="E4472" s="327">
        <v>1.1968547239029596E-4</v>
      </c>
      <c r="F4472" s="332">
        <v>6.6777211713773242E-4</v>
      </c>
      <c r="G4472" s="326">
        <v>2.3048761843854241E-4</v>
      </c>
      <c r="H4472" s="327">
        <v>6.44992239937112E-4</v>
      </c>
      <c r="I4472" s="332">
        <v>0</v>
      </c>
      <c r="J4472" s="326">
        <v>0</v>
      </c>
      <c r="K4472" s="327">
        <v>0</v>
      </c>
      <c r="L4472" s="336">
        <v>2.3496792687798115E-5</v>
      </c>
      <c r="M4472" s="337">
        <v>1.1415525114155251E-4</v>
      </c>
      <c r="N4472" s="345">
        <v>0</v>
      </c>
      <c r="O4472" s="346">
        <v>0</v>
      </c>
      <c r="P4472" s="347">
        <v>0</v>
      </c>
      <c r="Q4472" s="348">
        <v>2.6525198938992044E-2</v>
      </c>
      <c r="R4472" s="346">
        <v>3.1533879685899123E-2</v>
      </c>
      <c r="S4472" s="347">
        <v>2.4748527760844682E-2</v>
      </c>
      <c r="T4472" s="349">
        <v>0.23659249580238662</v>
      </c>
      <c r="U4472" s="349">
        <v>0.58052342973338866</v>
      </c>
      <c r="V4472" s="361">
        <v>0</v>
      </c>
    </row>
    <row r="4473" spans="1:22" ht="16" hidden="1" customHeight="1" outlineLevel="1">
      <c r="A4473" s="65">
        <v>4464</v>
      </c>
      <c r="B4473" s="117">
        <v>1</v>
      </c>
      <c r="C4473" s="325">
        <v>1.1264208101263219E-4</v>
      </c>
      <c r="D4473" s="326">
        <v>1.2448661906882649E-4</v>
      </c>
      <c r="E4473" s="327">
        <v>1.1130515424980917E-4</v>
      </c>
      <c r="F4473" s="332">
        <v>5.6272931219471841E-4</v>
      </c>
      <c r="G4473" s="326">
        <v>2.0539656124143527E-4</v>
      </c>
      <c r="H4473" s="327">
        <v>6.1475822869006013E-4</v>
      </c>
      <c r="I4473" s="332">
        <v>0</v>
      </c>
      <c r="J4473" s="326">
        <v>0</v>
      </c>
      <c r="K4473" s="327">
        <v>0</v>
      </c>
      <c r="L4473" s="336">
        <v>9.3987170751192458E-6</v>
      </c>
      <c r="M4473" s="337">
        <v>1.1415525114155251E-4</v>
      </c>
      <c r="N4473" s="345">
        <v>0</v>
      </c>
      <c r="O4473" s="346">
        <v>0</v>
      </c>
      <c r="P4473" s="347">
        <v>0</v>
      </c>
      <c r="Q4473" s="348">
        <v>8.8417329796640146E-3</v>
      </c>
      <c r="R4473" s="346">
        <v>2.5147730995683983E-2</v>
      </c>
      <c r="S4473" s="347">
        <v>2.1625783255536518E-2</v>
      </c>
      <c r="T4473" s="349">
        <v>0.16470184997175788</v>
      </c>
      <c r="U4473" s="349">
        <v>0.48324546842058325</v>
      </c>
      <c r="V4473" s="361">
        <v>0</v>
      </c>
    </row>
    <row r="4474" spans="1:22" ht="16" hidden="1" customHeight="1" outlineLevel="1">
      <c r="A4474" s="65">
        <v>4465</v>
      </c>
      <c r="B4474" s="117">
        <v>1</v>
      </c>
      <c r="C4474" s="325">
        <v>1.0299168854323345E-4</v>
      </c>
      <c r="D4474" s="326">
        <v>1.1394909797944589E-4</v>
      </c>
      <c r="E4474" s="327">
        <v>1.0035625562663446E-4</v>
      </c>
      <c r="F4474" s="332">
        <v>4.2767427726798598E-4</v>
      </c>
      <c r="G4474" s="326">
        <v>2.007284575768573E-4</v>
      </c>
      <c r="H4474" s="327">
        <v>5.5429020619595574E-4</v>
      </c>
      <c r="I4474" s="332">
        <v>0</v>
      </c>
      <c r="J4474" s="326">
        <v>0</v>
      </c>
      <c r="K4474" s="327">
        <v>0</v>
      </c>
      <c r="L4474" s="336">
        <v>5.8741981719495289E-6</v>
      </c>
      <c r="M4474" s="337">
        <v>1.1415525114155251E-4</v>
      </c>
      <c r="N4474" s="345">
        <v>0</v>
      </c>
      <c r="O4474" s="346">
        <v>0</v>
      </c>
      <c r="P4474" s="347">
        <v>0</v>
      </c>
      <c r="Q4474" s="348">
        <v>8.8417329796640146E-3</v>
      </c>
      <c r="R4474" s="346">
        <v>2.0368015247573548E-2</v>
      </c>
      <c r="S4474" s="347">
        <v>2.0992934757747498E-2</v>
      </c>
      <c r="T4474" s="349">
        <v>9.6995315803229246E-2</v>
      </c>
      <c r="U4474" s="349">
        <v>0.39038923262199621</v>
      </c>
      <c r="V4474" s="361">
        <v>0</v>
      </c>
    </row>
    <row r="4475" spans="1:22" ht="16" hidden="1" customHeight="1" outlineLevel="1">
      <c r="A4475" s="65">
        <v>4466</v>
      </c>
      <c r="B4475" s="117">
        <v>1</v>
      </c>
      <c r="C4475" s="325">
        <v>9.527887487274248E-5</v>
      </c>
      <c r="D4475" s="326">
        <v>1.0564739778541358E-4</v>
      </c>
      <c r="E4475" s="327">
        <v>9.3078610925685399E-5</v>
      </c>
      <c r="F4475" s="332">
        <v>3.8265593229240867E-4</v>
      </c>
      <c r="G4475" s="326">
        <v>0</v>
      </c>
      <c r="H4475" s="327">
        <v>5.2405619494890355E-4</v>
      </c>
      <c r="I4475" s="332">
        <v>0</v>
      </c>
      <c r="J4475" s="326">
        <v>0</v>
      </c>
      <c r="K4475" s="327">
        <v>0</v>
      </c>
      <c r="L4475" s="336">
        <v>2.3496792687798115E-6</v>
      </c>
      <c r="M4475" s="337">
        <v>1.1415525114155251E-4</v>
      </c>
      <c r="N4475" s="345">
        <v>0</v>
      </c>
      <c r="O4475" s="346">
        <v>0</v>
      </c>
      <c r="P4475" s="347">
        <v>0</v>
      </c>
      <c r="Q4475" s="348">
        <v>8.8417329796640146E-3</v>
      </c>
      <c r="R4475" s="346">
        <v>2.0406095937040482E-2</v>
      </c>
      <c r="S4475" s="347">
        <v>1.3165324502658619E-2</v>
      </c>
      <c r="T4475" s="349">
        <v>4.1460742833537206E-2</v>
      </c>
      <c r="U4475" s="349">
        <v>0.31718511021993551</v>
      </c>
      <c r="V4475" s="361">
        <v>0</v>
      </c>
    </row>
    <row r="4476" spans="1:22" ht="16" hidden="1" customHeight="1" outlineLevel="1">
      <c r="A4476" s="65">
        <v>4467</v>
      </c>
      <c r="B4476" s="117">
        <v>1</v>
      </c>
      <c r="C4476" s="325">
        <v>9.2072494473259615E-5</v>
      </c>
      <c r="D4476" s="326">
        <v>9.9134354307659888E-5</v>
      </c>
      <c r="E4476" s="327">
        <v>8.904412339984733E-5</v>
      </c>
      <c r="F4476" s="332">
        <v>3.2263147232497198E-4</v>
      </c>
      <c r="G4476" s="326">
        <v>0</v>
      </c>
      <c r="H4476" s="327">
        <v>5.3413419869792109E-4</v>
      </c>
      <c r="I4476" s="332">
        <v>0</v>
      </c>
      <c r="J4476" s="326">
        <v>0</v>
      </c>
      <c r="K4476" s="327">
        <v>0</v>
      </c>
      <c r="L4476" s="336">
        <v>1.1748396343899057E-6</v>
      </c>
      <c r="M4476" s="337">
        <v>1.1415525114155251E-4</v>
      </c>
      <c r="N4476" s="345">
        <v>0</v>
      </c>
      <c r="O4476" s="346">
        <v>0</v>
      </c>
      <c r="P4476" s="347">
        <v>0</v>
      </c>
      <c r="Q4476" s="348">
        <v>8.8417329796640146E-3</v>
      </c>
      <c r="R4476" s="346">
        <v>2.0736758835537609E-2</v>
      </c>
      <c r="S4476" s="347">
        <v>9.726155748455945E-3</v>
      </c>
      <c r="T4476" s="349">
        <v>2.6816352016186908E-2</v>
      </c>
      <c r="U4476" s="349">
        <v>0.30568862388296758</v>
      </c>
      <c r="V4476" s="361">
        <v>0</v>
      </c>
    </row>
    <row r="4477" spans="1:22" ht="16" hidden="1" customHeight="1" outlineLevel="1">
      <c r="A4477" s="65">
        <v>4468</v>
      </c>
      <c r="B4477" s="117">
        <v>1</v>
      </c>
      <c r="C4477" s="325">
        <v>9.0903696939724919E-5</v>
      </c>
      <c r="D4477" s="326">
        <v>9.6179182341634334E-5</v>
      </c>
      <c r="E4477" s="327">
        <v>8.6345816630154992E-5</v>
      </c>
      <c r="F4477" s="332">
        <v>2.9261924234125349E-4</v>
      </c>
      <c r="G4477" s="326">
        <v>0</v>
      </c>
      <c r="H4477" s="327">
        <v>5.3413419869792109E-4</v>
      </c>
      <c r="I4477" s="332">
        <v>0</v>
      </c>
      <c r="J4477" s="326">
        <v>0</v>
      </c>
      <c r="K4477" s="327">
        <v>0</v>
      </c>
      <c r="L4477" s="336">
        <v>1.409807561267887E-5</v>
      </c>
      <c r="M4477" s="337">
        <v>1.1415525114155251E-4</v>
      </c>
      <c r="N4477" s="345">
        <v>0</v>
      </c>
      <c r="O4477" s="346">
        <v>0</v>
      </c>
      <c r="P4477" s="347">
        <v>0</v>
      </c>
      <c r="Q4477" s="348">
        <v>8.8417329796640146E-3</v>
      </c>
      <c r="R4477" s="346">
        <v>2.1318145183350463E-2</v>
      </c>
      <c r="S4477" s="347">
        <v>5.6541384964642486E-3</v>
      </c>
      <c r="T4477" s="349">
        <v>2.7386912697382373E-2</v>
      </c>
      <c r="U4477" s="349">
        <v>0.29763125739039176</v>
      </c>
      <c r="V4477" s="361">
        <v>0</v>
      </c>
    </row>
    <row r="4478" spans="1:22" ht="16" hidden="1" customHeight="1" outlineLevel="1">
      <c r="A4478" s="65">
        <v>4469</v>
      </c>
      <c r="B4478" s="117">
        <v>1</v>
      </c>
      <c r="C4478" s="325">
        <v>9.1828734559848632E-5</v>
      </c>
      <c r="D4478" s="326">
        <v>9.5420947429298824E-5</v>
      </c>
      <c r="E4478" s="327">
        <v>8.6306898744053649E-5</v>
      </c>
      <c r="F4478" s="332">
        <v>2.9261924234125349E-4</v>
      </c>
      <c r="G4478" s="326">
        <v>0</v>
      </c>
      <c r="H4478" s="327">
        <v>5.8452421744300794E-4</v>
      </c>
      <c r="I4478" s="332">
        <v>0</v>
      </c>
      <c r="J4478" s="326">
        <v>0</v>
      </c>
      <c r="K4478" s="327">
        <v>0</v>
      </c>
      <c r="L4478" s="336">
        <v>3.7594868300476983E-5</v>
      </c>
      <c r="M4478" s="337">
        <v>1.1415525114155251E-4</v>
      </c>
      <c r="N4478" s="345">
        <v>0</v>
      </c>
      <c r="O4478" s="346">
        <v>2.1036651649933001E-4</v>
      </c>
      <c r="P4478" s="347">
        <v>1.1219380368073179E-3</v>
      </c>
      <c r="Q4478" s="348">
        <v>8.8417329796640146E-3</v>
      </c>
      <c r="R4478" s="346">
        <v>2.1368375695007831E-2</v>
      </c>
      <c r="S4478" s="347">
        <v>5.0212899986752275E-3</v>
      </c>
      <c r="T4478" s="349">
        <v>2.6721258569320994E-2</v>
      </c>
      <c r="U4478" s="349">
        <v>0.29438865867996489</v>
      </c>
      <c r="V4478" s="361">
        <v>0</v>
      </c>
    </row>
    <row r="4479" spans="1:22" ht="16" hidden="1" customHeight="1" outlineLevel="1">
      <c r="A4479" s="65">
        <v>4470</v>
      </c>
      <c r="B4479" s="117">
        <v>1</v>
      </c>
      <c r="C4479" s="325">
        <v>9.6203912492866193E-5</v>
      </c>
      <c r="D4479" s="326">
        <v>9.592643737085583E-5</v>
      </c>
      <c r="E4479" s="327">
        <v>8.740957218359139E-5</v>
      </c>
      <c r="F4479" s="332">
        <v>2.551039548616056E-4</v>
      </c>
      <c r="G4479" s="326">
        <v>0</v>
      </c>
      <c r="H4479" s="327">
        <v>5.6436820994497329E-4</v>
      </c>
      <c r="I4479" s="332">
        <v>0</v>
      </c>
      <c r="J4479" s="326">
        <v>0</v>
      </c>
      <c r="K4479" s="327">
        <v>0</v>
      </c>
      <c r="L4479" s="336">
        <v>9.3987170751192462E-5</v>
      </c>
      <c r="M4479" s="337">
        <v>1.1415525114155251E-4</v>
      </c>
      <c r="N4479" s="345">
        <v>1.5719087740770226E-2</v>
      </c>
      <c r="O4479" s="346">
        <v>2.0023967012942484E-2</v>
      </c>
      <c r="P4479" s="347">
        <v>2.3845808890116806E-2</v>
      </c>
      <c r="Q4479" s="348">
        <v>8.8417329796640146E-3</v>
      </c>
      <c r="R4479" s="346">
        <v>1.7380800019435264E-2</v>
      </c>
      <c r="S4479" s="347">
        <v>5.0212899986752275E-3</v>
      </c>
      <c r="T4479" s="349">
        <v>4.4313546239514535E-2</v>
      </c>
      <c r="U4479" s="349">
        <v>0.30460775764615866</v>
      </c>
      <c r="V4479" s="361">
        <v>0</v>
      </c>
    </row>
    <row r="4480" spans="1:22" ht="16" hidden="1" customHeight="1" outlineLevel="1">
      <c r="A4480" s="65">
        <v>4471</v>
      </c>
      <c r="B4480" s="117">
        <v>1</v>
      </c>
      <c r="C4480" s="325">
        <v>1.1411089074728808E-4</v>
      </c>
      <c r="D4480" s="326">
        <v>1.0195343282788163E-4</v>
      </c>
      <c r="E4480" s="327">
        <v>9.9058992756590069E-5</v>
      </c>
      <c r="F4480" s="332">
        <v>2.6260701235753528E-4</v>
      </c>
      <c r="G4480" s="326">
        <v>0</v>
      </c>
      <c r="H4480" s="327">
        <v>5.9460222119202516E-4</v>
      </c>
      <c r="I4480" s="332">
        <v>0</v>
      </c>
      <c r="J4480" s="326">
        <v>0</v>
      </c>
      <c r="K4480" s="327">
        <v>0</v>
      </c>
      <c r="L4480" s="336">
        <v>1.8210014333043539E-4</v>
      </c>
      <c r="M4480" s="337">
        <v>1.1415525114155251E-4</v>
      </c>
      <c r="N4480" s="345">
        <v>7.8595438703851134E-2</v>
      </c>
      <c r="O4480" s="346">
        <v>0.12842637688849218</v>
      </c>
      <c r="P4480" s="347">
        <v>0.10512053604912001</v>
      </c>
      <c r="Q4480" s="348">
        <v>8.8417329796640146E-3</v>
      </c>
      <c r="R4480" s="346">
        <v>1.3156668586020085E-2</v>
      </c>
      <c r="S4480" s="347">
        <v>4.7048657497807175E-3</v>
      </c>
      <c r="T4480" s="349">
        <v>0.12152942509463428</v>
      </c>
      <c r="U4480" s="349">
        <v>0.3500041395921345</v>
      </c>
      <c r="V4480" s="361">
        <v>4.8499312908703289E-2</v>
      </c>
    </row>
    <row r="4481" spans="1:22" ht="16" hidden="1" customHeight="1" outlineLevel="1">
      <c r="A4481" s="65">
        <v>4472</v>
      </c>
      <c r="B4481" s="117">
        <v>1</v>
      </c>
      <c r="C4481" s="325">
        <v>1.3666805811908864E-4</v>
      </c>
      <c r="D4481" s="326">
        <v>1.1764306293697783E-4</v>
      </c>
      <c r="E4481" s="327">
        <v>1.1869955260906223E-4</v>
      </c>
      <c r="F4481" s="332">
        <v>3.9015898978833808E-4</v>
      </c>
      <c r="G4481" s="326">
        <v>3.1392997144287548E-4</v>
      </c>
      <c r="H4481" s="327">
        <v>6.3491423618809489E-4</v>
      </c>
      <c r="I4481" s="332">
        <v>0</v>
      </c>
      <c r="J4481" s="326">
        <v>0</v>
      </c>
      <c r="K4481" s="327">
        <v>0</v>
      </c>
      <c r="L4481" s="336">
        <v>1.5860335064263727E-4</v>
      </c>
      <c r="M4481" s="337">
        <v>1.1415525114155251E-4</v>
      </c>
      <c r="N4481" s="345">
        <v>0.1874858465080958</v>
      </c>
      <c r="O4481" s="346">
        <v>0.28442480554941213</v>
      </c>
      <c r="P4481" s="347">
        <v>0.23878421357769811</v>
      </c>
      <c r="Q4481" s="348">
        <v>8.8417329796640146E-3</v>
      </c>
      <c r="R4481" s="346">
        <v>8.2782520155597825E-3</v>
      </c>
      <c r="S4481" s="347">
        <v>4.0720172519916947E-3</v>
      </c>
      <c r="T4481" s="349">
        <v>0.19465628573451985</v>
      </c>
      <c r="U4481" s="349">
        <v>0.45190034755312369</v>
      </c>
      <c r="V4481" s="361">
        <v>0.1805268320119634</v>
      </c>
    </row>
    <row r="4482" spans="1:22" ht="16" hidden="1" customHeight="1" outlineLevel="1">
      <c r="A4482" s="65">
        <v>4473</v>
      </c>
      <c r="B4482" s="117">
        <v>1</v>
      </c>
      <c r="C4482" s="325">
        <v>1.5908771989870863E-4</v>
      </c>
      <c r="D4482" s="326">
        <v>1.3473251134577034E-4</v>
      </c>
      <c r="E4482" s="327">
        <v>1.3996169104908986E-4</v>
      </c>
      <c r="F4482" s="332">
        <v>5.4022013970692962E-4</v>
      </c>
      <c r="G4482" s="326">
        <v>5.0415519577443209E-4</v>
      </c>
      <c r="H4482" s="327">
        <v>6.8530425493318174E-4</v>
      </c>
      <c r="I4482" s="332">
        <v>0</v>
      </c>
      <c r="J4482" s="326">
        <v>0</v>
      </c>
      <c r="K4482" s="327">
        <v>0</v>
      </c>
      <c r="L4482" s="336">
        <v>1.4685495429873823E-4</v>
      </c>
      <c r="M4482" s="337">
        <v>1.1415525114155251E-4</v>
      </c>
      <c r="N4482" s="345">
        <v>0.32224129868578971</v>
      </c>
      <c r="O4482" s="346">
        <v>0.41860959830234445</v>
      </c>
      <c r="P4482" s="347">
        <v>0.36736740659719896</v>
      </c>
      <c r="Q4482" s="348">
        <v>8.8417329796640146E-3</v>
      </c>
      <c r="R4482" s="346">
        <v>7.7554679313471949E-3</v>
      </c>
      <c r="S4482" s="347">
        <v>4.0720172519916947E-3</v>
      </c>
      <c r="T4482" s="349">
        <v>0.27339365973949414</v>
      </c>
      <c r="U4482" s="349">
        <v>0.59034948643165197</v>
      </c>
      <c r="V4482" s="361">
        <v>0.27505033311744048</v>
      </c>
    </row>
    <row r="4483" spans="1:22" ht="16" hidden="1" customHeight="1" outlineLevel="1">
      <c r="A4483" s="65">
        <v>4474</v>
      </c>
      <c r="B4483" s="117">
        <v>1</v>
      </c>
      <c r="C4483" s="325">
        <v>1.7045693227036427E-4</v>
      </c>
      <c r="D4483" s="326">
        <v>1.4247039583575831E-4</v>
      </c>
      <c r="E4483" s="327">
        <v>1.5394618478816846E-4</v>
      </c>
      <c r="F4483" s="332">
        <v>6.5276600214587337E-4</v>
      </c>
      <c r="G4483" s="326">
        <v>5.7009216003659738E-4</v>
      </c>
      <c r="H4483" s="327">
        <v>7.0546026243121639E-4</v>
      </c>
      <c r="I4483" s="332">
        <v>0</v>
      </c>
      <c r="J4483" s="326">
        <v>0</v>
      </c>
      <c r="K4483" s="327">
        <v>0</v>
      </c>
      <c r="L4483" s="336">
        <v>1.644775488145868E-4</v>
      </c>
      <c r="M4483" s="337">
        <v>1.1415525114155251E-4</v>
      </c>
      <c r="N4483" s="345">
        <v>0.43927705195570621</v>
      </c>
      <c r="O4483" s="346">
        <v>0.51980566982842613</v>
      </c>
      <c r="P4483" s="347">
        <v>0.47165111472667492</v>
      </c>
      <c r="Q4483" s="348">
        <v>8.8417329796640146E-3</v>
      </c>
      <c r="R4483" s="346">
        <v>9.1291231858568172E-3</v>
      </c>
      <c r="S4483" s="347">
        <v>4.0720172519916947E-3</v>
      </c>
      <c r="T4483" s="349">
        <v>0.26312356747797577</v>
      </c>
      <c r="U4483" s="349">
        <v>0.59634338101759254</v>
      </c>
      <c r="V4483" s="361">
        <v>0.40741071908510607</v>
      </c>
    </row>
    <row r="4484" spans="1:22" ht="16" hidden="1" customHeight="1" outlineLevel="1">
      <c r="A4484" s="65">
        <v>4475</v>
      </c>
      <c r="B4484" s="117">
        <v>1</v>
      </c>
      <c r="C4484" s="325">
        <v>1.7611966256652701E-4</v>
      </c>
      <c r="D4484" s="326">
        <v>1.4523114859349271E-4</v>
      </c>
      <c r="E4484" s="327">
        <v>1.6018601919308201E-4</v>
      </c>
      <c r="F4484" s="332">
        <v>7.2029351960923975E-4</v>
      </c>
      <c r="G4484" s="326">
        <v>6.0918752822743886E-4</v>
      </c>
      <c r="H4484" s="327">
        <v>7.457722774272858E-4</v>
      </c>
      <c r="I4484" s="332">
        <v>0</v>
      </c>
      <c r="J4484" s="326">
        <v>0</v>
      </c>
      <c r="K4484" s="327">
        <v>0</v>
      </c>
      <c r="L4484" s="336">
        <v>1.8797434150238492E-4</v>
      </c>
      <c r="M4484" s="337">
        <v>1.1415525114155251E-4</v>
      </c>
      <c r="N4484" s="345">
        <v>0.52287401857707516</v>
      </c>
      <c r="O4484" s="346">
        <v>0.58739171920784838</v>
      </c>
      <c r="P4484" s="347">
        <v>0.55805284449860215</v>
      </c>
      <c r="Q4484" s="348">
        <v>8.8417329796640146E-3</v>
      </c>
      <c r="R4484" s="346">
        <v>1.3172725312616958E-2</v>
      </c>
      <c r="S4484" s="347">
        <v>5.6541384964642486E-3</v>
      </c>
      <c r="T4484" s="349">
        <v>0.26997029565232139</v>
      </c>
      <c r="U4484" s="349">
        <v>0.57678952818804863</v>
      </c>
      <c r="V4484" s="361">
        <v>0.46617393595037165</v>
      </c>
    </row>
    <row r="4485" spans="1:22" ht="16" hidden="1" customHeight="1" outlineLevel="1">
      <c r="A4485" s="65">
        <v>4476</v>
      </c>
      <c r="B4485" s="117">
        <v>1</v>
      </c>
      <c r="C4485" s="325">
        <v>1.7943854754143033E-4</v>
      </c>
      <c r="D4485" s="326">
        <v>1.4622268655577759E-4</v>
      </c>
      <c r="E4485" s="327">
        <v>1.6366268368480099E-4</v>
      </c>
      <c r="F4485" s="332">
        <v>8.0282715206446496E-4</v>
      </c>
      <c r="G4485" s="326">
        <v>6.745409795315319E-4</v>
      </c>
      <c r="H4485" s="327">
        <v>7.9616229617237265E-4</v>
      </c>
      <c r="I4485" s="332">
        <v>0</v>
      </c>
      <c r="J4485" s="326">
        <v>0</v>
      </c>
      <c r="K4485" s="327">
        <v>0</v>
      </c>
      <c r="L4485" s="336">
        <v>2.0677177565262342E-4</v>
      </c>
      <c r="M4485" s="337">
        <v>1.1415525114155251E-4</v>
      </c>
      <c r="N4485" s="345">
        <v>0.56660166265594503</v>
      </c>
      <c r="O4485" s="346">
        <v>0.62477916715226389</v>
      </c>
      <c r="P4485" s="347">
        <v>0.60212855111653629</v>
      </c>
      <c r="Q4485" s="348">
        <v>8.8417329796640146E-3</v>
      </c>
      <c r="R4485" s="346">
        <v>2.4900614319872828E-2</v>
      </c>
      <c r="S4485" s="347">
        <v>1.696241548939275E-2</v>
      </c>
      <c r="T4485" s="349">
        <v>0.22270885255996359</v>
      </c>
      <c r="U4485" s="349">
        <v>0.57354692947762198</v>
      </c>
      <c r="V4485" s="361">
        <v>0.52394465987131111</v>
      </c>
    </row>
    <row r="4486" spans="1:22" ht="16" hidden="1" customHeight="1" outlineLevel="1">
      <c r="A4486" s="65">
        <v>4477</v>
      </c>
      <c r="B4486" s="117">
        <v>1</v>
      </c>
      <c r="C4486" s="325">
        <v>1.7325079589330548E-4</v>
      </c>
      <c r="D4486" s="326">
        <v>1.4700036338894222E-4</v>
      </c>
      <c r="E4486" s="327">
        <v>1.6311783327938232E-4</v>
      </c>
      <c r="F4486" s="332">
        <v>9.0786995700747918E-4</v>
      </c>
      <c r="G4486" s="326">
        <v>6.943804201059886E-4</v>
      </c>
      <c r="H4486" s="327">
        <v>8.2639630741942484E-4</v>
      </c>
      <c r="I4486" s="332">
        <v>0</v>
      </c>
      <c r="J4486" s="326">
        <v>0</v>
      </c>
      <c r="K4486" s="327">
        <v>0</v>
      </c>
      <c r="L4486" s="336">
        <v>1.8797434150238492E-4</v>
      </c>
      <c r="M4486" s="337">
        <v>1.1415525114155251E-4</v>
      </c>
      <c r="N4486" s="345">
        <v>0.57831952806270104</v>
      </c>
      <c r="O4486" s="346">
        <v>0.62729530500171826</v>
      </c>
      <c r="P4486" s="347">
        <v>0.60967399717990145</v>
      </c>
      <c r="Q4486" s="348">
        <v>8.8417329796640146E-3</v>
      </c>
      <c r="R4486" s="346">
        <v>4.5260430702563477E-2</v>
      </c>
      <c r="S4486" s="347">
        <v>2.7679341968169176E-2</v>
      </c>
      <c r="T4486" s="349">
        <v>0.20654296659275873</v>
      </c>
      <c r="U4486" s="349">
        <v>0.51537667382390384</v>
      </c>
      <c r="V4486" s="361">
        <v>0.58981565313018036</v>
      </c>
    </row>
    <row r="4487" spans="1:22" ht="16" hidden="1" customHeight="1" outlineLevel="1">
      <c r="A4487" s="65">
        <v>4478</v>
      </c>
      <c r="B4487" s="117">
        <v>1</v>
      </c>
      <c r="C4487" s="325">
        <v>1.7822599822856546E-4</v>
      </c>
      <c r="D4487" s="326">
        <v>1.4338416611472675E-4</v>
      </c>
      <c r="E4487" s="327">
        <v>1.6067897908369886E-4</v>
      </c>
      <c r="F4487" s="332">
        <v>1.0054097044545636E-3</v>
      </c>
      <c r="G4487" s="326">
        <v>6.7979259615418204E-4</v>
      </c>
      <c r="H4487" s="327">
        <v>8.1631830367040773E-4</v>
      </c>
      <c r="I4487" s="332">
        <v>0</v>
      </c>
      <c r="J4487" s="326">
        <v>0</v>
      </c>
      <c r="K4487" s="327">
        <v>0</v>
      </c>
      <c r="L4487" s="336">
        <v>1.9032402077116473E-4</v>
      </c>
      <c r="M4487" s="337">
        <v>1.1415525114155251E-4</v>
      </c>
      <c r="N4487" s="345">
        <v>0.55659860682090945</v>
      </c>
      <c r="O4487" s="346">
        <v>0.60225679157691114</v>
      </c>
      <c r="P4487" s="347">
        <v>0.55423835998315085</v>
      </c>
      <c r="Q4487" s="348">
        <v>1.7683465959328029E-2</v>
      </c>
      <c r="R4487" s="346">
        <v>7.2441469064271652E-2</v>
      </c>
      <c r="S4487" s="347">
        <v>4.8438848444296058E-2</v>
      </c>
      <c r="T4487" s="349">
        <v>0.19513175296884938</v>
      </c>
      <c r="U4487" s="349">
        <v>0.51282189908235543</v>
      </c>
      <c r="V4487" s="361">
        <v>0.59470940680182316</v>
      </c>
    </row>
    <row r="4488" spans="1:22" ht="16" hidden="1" customHeight="1" outlineLevel="1">
      <c r="A4488" s="65">
        <v>4479</v>
      </c>
      <c r="B4488" s="117">
        <v>1</v>
      </c>
      <c r="C4488" s="325">
        <v>1.8425124326774964E-4</v>
      </c>
      <c r="D4488" s="326">
        <v>1.419649058942013E-4</v>
      </c>
      <c r="E4488" s="327">
        <v>1.6495994655484539E-4</v>
      </c>
      <c r="F4488" s="332">
        <v>1.0579311069260709E-3</v>
      </c>
      <c r="G4488" s="326">
        <v>7.3464281421297469E-4</v>
      </c>
      <c r="H4488" s="327">
        <v>8.0624029992139019E-4</v>
      </c>
      <c r="I4488" s="332">
        <v>0</v>
      </c>
      <c r="J4488" s="326">
        <v>0</v>
      </c>
      <c r="K4488" s="327">
        <v>0</v>
      </c>
      <c r="L4488" s="336">
        <v>2.1382081345896285E-4</v>
      </c>
      <c r="M4488" s="337">
        <v>1.1415525114155251E-4</v>
      </c>
      <c r="N4488" s="345">
        <v>0.49729477579891262</v>
      </c>
      <c r="O4488" s="346">
        <v>0.54807089649047958</v>
      </c>
      <c r="P4488" s="347">
        <v>0.48762435697769391</v>
      </c>
      <c r="Q4488" s="348">
        <v>3.5366931918656058E-2</v>
      </c>
      <c r="R4488" s="346">
        <v>9.3948688193280033E-2</v>
      </c>
      <c r="S4488" s="347">
        <v>6.4493489170642224E-2</v>
      </c>
      <c r="T4488" s="349">
        <v>0.23621212201492295</v>
      </c>
      <c r="U4488" s="349">
        <v>0.51105320887666805</v>
      </c>
      <c r="V4488" s="361">
        <v>0.50340769048485334</v>
      </c>
    </row>
    <row r="4489" spans="1:22" ht="16" hidden="1" customHeight="1" outlineLevel="1">
      <c r="A4489" s="65">
        <v>4480</v>
      </c>
      <c r="B4489" s="117">
        <v>1</v>
      </c>
      <c r="C4489" s="325">
        <v>1.8554504588508483E-4</v>
      </c>
      <c r="D4489" s="326">
        <v>1.4334528227306852E-4</v>
      </c>
      <c r="E4489" s="327">
        <v>1.6602370210828178E-4</v>
      </c>
      <c r="F4489" s="332">
        <v>1.0804402794138592E-3</v>
      </c>
      <c r="G4489" s="326">
        <v>7.4164496970984168E-4</v>
      </c>
      <c r="H4489" s="327">
        <v>7.8608429242335554E-4</v>
      </c>
      <c r="I4489" s="332">
        <v>0</v>
      </c>
      <c r="J4489" s="326">
        <v>0</v>
      </c>
      <c r="K4489" s="327">
        <v>0</v>
      </c>
      <c r="L4489" s="336">
        <v>2.2321953053408208E-4</v>
      </c>
      <c r="M4489" s="337">
        <v>1.1415525114155251E-4</v>
      </c>
      <c r="N4489" s="345">
        <v>0.39997933260378066</v>
      </c>
      <c r="O4489" s="346">
        <v>0.45296442969496059</v>
      </c>
      <c r="P4489" s="347">
        <v>0.39287437038884021</v>
      </c>
      <c r="Q4489" s="348">
        <v>5.3050397877984087E-2</v>
      </c>
      <c r="R4489" s="346">
        <v>0.11444039068487324</v>
      </c>
      <c r="S4489" s="347">
        <v>8.3629376418659584E-2</v>
      </c>
      <c r="T4489" s="349">
        <v>0.24400978465792766</v>
      </c>
      <c r="U4489" s="349">
        <v>0.53738704082801347</v>
      </c>
      <c r="V4489" s="361">
        <v>0.47708372377685815</v>
      </c>
    </row>
    <row r="4490" spans="1:22" ht="16" hidden="1" customHeight="1" outlineLevel="1">
      <c r="A4490" s="65">
        <v>4481</v>
      </c>
      <c r="B4490" s="117">
        <v>1</v>
      </c>
      <c r="C4490" s="325">
        <v>1.8405123513366885E-4</v>
      </c>
      <c r="D4490" s="326">
        <v>1.484973912927841E-4</v>
      </c>
      <c r="E4490" s="327">
        <v>1.6658152514240087E-4</v>
      </c>
      <c r="F4490" s="332">
        <v>1.0954463944057187E-3</v>
      </c>
      <c r="G4490" s="326">
        <v>7.2472309392574623E-4</v>
      </c>
      <c r="H4490" s="327">
        <v>7.6592828492532089E-4</v>
      </c>
      <c r="I4490" s="332">
        <v>0</v>
      </c>
      <c r="J4490" s="326">
        <v>0</v>
      </c>
      <c r="K4490" s="327">
        <v>0</v>
      </c>
      <c r="L4490" s="336">
        <v>2.2321953053408208E-4</v>
      </c>
      <c r="M4490" s="337">
        <v>1.1415525114155251E-4</v>
      </c>
      <c r="N4490" s="345">
        <v>0.2829435793338641</v>
      </c>
      <c r="O4490" s="346">
        <v>0.31093367080024237</v>
      </c>
      <c r="P4490" s="347">
        <v>0.24388220461941804</v>
      </c>
      <c r="Q4490" s="348">
        <v>6.1892130857648102E-2</v>
      </c>
      <c r="R4490" s="346">
        <v>0.12355096770329531</v>
      </c>
      <c r="S4490" s="347">
        <v>0.10221541113616185</v>
      </c>
      <c r="T4490" s="349">
        <v>0.27634155659233745</v>
      </c>
      <c r="U4490" s="349">
        <v>0.5827834227739892</v>
      </c>
      <c r="V4490" s="361">
        <v>0.41649584680625268</v>
      </c>
    </row>
    <row r="4491" spans="1:22" ht="16" hidden="1" customHeight="1" outlineLevel="1">
      <c r="A4491" s="65">
        <v>4482</v>
      </c>
      <c r="B4491" s="117">
        <v>1</v>
      </c>
      <c r="C4491" s="325">
        <v>1.7763847433470309E-4</v>
      </c>
      <c r="D4491" s="326">
        <v>1.5036381569237918E-4</v>
      </c>
      <c r="E4491" s="327">
        <v>1.6414267094671742E-4</v>
      </c>
      <c r="F4491" s="332">
        <v>1.1254586243894368E-3</v>
      </c>
      <c r="G4491" s="326">
        <v>6.7570800544767618E-4</v>
      </c>
      <c r="H4491" s="327">
        <v>7.5585028117630335E-4</v>
      </c>
      <c r="I4491" s="332">
        <v>0</v>
      </c>
      <c r="J4491" s="326">
        <v>0</v>
      </c>
      <c r="K4491" s="327">
        <v>0</v>
      </c>
      <c r="L4491" s="336">
        <v>1.644775488145868E-4</v>
      </c>
      <c r="M4491" s="337">
        <v>1.1415525114155251E-4</v>
      </c>
      <c r="N4491" s="345">
        <v>0.14947423433496054</v>
      </c>
      <c r="O4491" s="346">
        <v>0.17702471183608023</v>
      </c>
      <c r="P4491" s="347">
        <v>0.12005486528126801</v>
      </c>
      <c r="Q4491" s="348">
        <v>6.1892130857648102E-2</v>
      </c>
      <c r="R4491" s="346">
        <v>8.1096407310767268E-2</v>
      </c>
      <c r="S4491" s="347">
        <v>9.3355532167115535E-2</v>
      </c>
      <c r="T4491" s="349">
        <v>0.2944093114968605</v>
      </c>
      <c r="U4491" s="349">
        <v>0.60754508565361243</v>
      </c>
      <c r="V4491" s="361">
        <v>0.27558475239515484</v>
      </c>
    </row>
    <row r="4492" spans="1:22" ht="16" hidden="1" customHeight="1" outlineLevel="1">
      <c r="A4492" s="65">
        <v>4483</v>
      </c>
      <c r="B4492" s="117">
        <v>1</v>
      </c>
      <c r="C4492" s="325">
        <v>1.7026942464466353E-4</v>
      </c>
      <c r="D4492" s="326">
        <v>1.4826408824283473E-4</v>
      </c>
      <c r="E4492" s="327">
        <v>1.5822715225931495E-4</v>
      </c>
      <c r="F4492" s="332">
        <v>1.1104525093975776E-3</v>
      </c>
      <c r="G4492" s="326">
        <v>6.3661263725683492E-4</v>
      </c>
      <c r="H4492" s="327">
        <v>7.457722774272858E-4</v>
      </c>
      <c r="I4492" s="332">
        <v>0</v>
      </c>
      <c r="J4492" s="326">
        <v>0</v>
      </c>
      <c r="K4492" s="327">
        <v>0</v>
      </c>
      <c r="L4492" s="336">
        <v>1.1748396343899057E-4</v>
      </c>
      <c r="M4492" s="337">
        <v>1.1415525114155251E-4</v>
      </c>
      <c r="N4492" s="345">
        <v>5.3587799116262144E-2</v>
      </c>
      <c r="O4492" s="346">
        <v>5.455191449387934E-2</v>
      </c>
      <c r="P4492" s="347">
        <v>4.1111048909492048E-2</v>
      </c>
      <c r="Q4492" s="348">
        <v>0.10610079575596817</v>
      </c>
      <c r="R4492" s="346">
        <v>5.3958214760874715E-2</v>
      </c>
      <c r="S4492" s="347">
        <v>0.10228284748323467</v>
      </c>
      <c r="T4492" s="349">
        <v>0.2882282374505763</v>
      </c>
      <c r="U4492" s="349">
        <v>0.61324419853860512</v>
      </c>
      <c r="V4492" s="361">
        <v>0.13132208565667675</v>
      </c>
    </row>
    <row r="4493" spans="1:22" ht="16" hidden="1" customHeight="1" outlineLevel="1">
      <c r="A4493" s="65">
        <v>4484</v>
      </c>
      <c r="B4493" s="117">
        <v>1</v>
      </c>
      <c r="C4493" s="325">
        <v>1.6611925586248685E-4</v>
      </c>
      <c r="D4493" s="326">
        <v>1.5005274495911335E-4</v>
      </c>
      <c r="E4493" s="327">
        <v>1.5388132164466622E-4</v>
      </c>
      <c r="F4493" s="332">
        <v>1.0354219344382817E-3</v>
      </c>
      <c r="G4493" s="326">
        <v>5.5141974537828507E-4</v>
      </c>
      <c r="H4493" s="327">
        <v>7.3569427367826859E-4</v>
      </c>
      <c r="I4493" s="332">
        <v>0</v>
      </c>
      <c r="J4493" s="326">
        <v>0</v>
      </c>
      <c r="K4493" s="327">
        <v>0</v>
      </c>
      <c r="L4493" s="336">
        <v>8.811297257924293E-5</v>
      </c>
      <c r="M4493" s="337">
        <v>1.1415525114155251E-4</v>
      </c>
      <c r="N4493" s="345">
        <v>7.2879406798116511E-3</v>
      </c>
      <c r="O4493" s="346">
        <v>1.9238735825388683E-3</v>
      </c>
      <c r="P4493" s="347">
        <v>4.842390445362243E-3</v>
      </c>
      <c r="Q4493" s="348">
        <v>0.13262599469496023</v>
      </c>
      <c r="R4493" s="346">
        <v>4.1788210358460649E-2</v>
      </c>
      <c r="S4493" s="347">
        <v>9.5912864521707525E-2</v>
      </c>
      <c r="T4493" s="349">
        <v>0.30743711371749033</v>
      </c>
      <c r="U4493" s="349">
        <v>0.67927529955093369</v>
      </c>
      <c r="V4493" s="361">
        <v>4.2471063456083584E-2</v>
      </c>
    </row>
    <row r="4494" spans="1:22" ht="16" hidden="1" customHeight="1" outlineLevel="1">
      <c r="A4494" s="65">
        <v>4485</v>
      </c>
      <c r="B4494" s="117">
        <v>1</v>
      </c>
      <c r="C4494" s="325">
        <v>1.605252783624144E-4</v>
      </c>
      <c r="D4494" s="326">
        <v>1.5446606098732255E-4</v>
      </c>
      <c r="E4494" s="327">
        <v>1.5014520457893836E-4</v>
      </c>
      <c r="F4494" s="332">
        <v>8.2533632455225375E-4</v>
      </c>
      <c r="G4494" s="326">
        <v>3.9620529853106408E-4</v>
      </c>
      <c r="H4494" s="327">
        <v>7.1553826618023393E-4</v>
      </c>
      <c r="I4494" s="332">
        <v>0</v>
      </c>
      <c r="J4494" s="326">
        <v>0</v>
      </c>
      <c r="K4494" s="327">
        <v>0</v>
      </c>
      <c r="L4494" s="336">
        <v>5.8741981719495287E-5</v>
      </c>
      <c r="M4494" s="337">
        <v>1.1415525114155251E-4</v>
      </c>
      <c r="N4494" s="345">
        <v>0</v>
      </c>
      <c r="O4494" s="346">
        <v>0</v>
      </c>
      <c r="P4494" s="347">
        <v>0</v>
      </c>
      <c r="Q4494" s="348">
        <v>0.13262599469496023</v>
      </c>
      <c r="R4494" s="346">
        <v>3.3434225929027769E-2</v>
      </c>
      <c r="S4494" s="347">
        <v>0.11397498507213051</v>
      </c>
      <c r="T4494" s="349">
        <v>0.27862379931711923</v>
      </c>
      <c r="U4494" s="349">
        <v>0.67721182764429844</v>
      </c>
      <c r="V4494" s="361">
        <v>0</v>
      </c>
    </row>
    <row r="4495" spans="1:22" ht="16" hidden="1" customHeight="1" outlineLevel="1">
      <c r="A4495" s="65">
        <v>4486</v>
      </c>
      <c r="B4495" s="117">
        <v>1</v>
      </c>
      <c r="C4495" s="325">
        <v>1.5943148387916002E-4</v>
      </c>
      <c r="D4495" s="326">
        <v>1.5553536663292391E-4</v>
      </c>
      <c r="E4495" s="327">
        <v>1.5070302761305745E-4</v>
      </c>
      <c r="F4495" s="332">
        <v>7.1279046211331E-4</v>
      </c>
      <c r="G4495" s="326">
        <v>3.5827695625636726E-4</v>
      </c>
      <c r="H4495" s="327">
        <v>6.5507024368612954E-4</v>
      </c>
      <c r="I4495" s="332">
        <v>0</v>
      </c>
      <c r="J4495" s="326">
        <v>0</v>
      </c>
      <c r="K4495" s="327">
        <v>0</v>
      </c>
      <c r="L4495" s="336">
        <v>3.7594868300476983E-5</v>
      </c>
      <c r="M4495" s="337">
        <v>1.1415525114155251E-4</v>
      </c>
      <c r="N4495" s="345">
        <v>0</v>
      </c>
      <c r="O4495" s="346">
        <v>0</v>
      </c>
      <c r="P4495" s="347">
        <v>0</v>
      </c>
      <c r="Q4495" s="348">
        <v>0.1149425287356322</v>
      </c>
      <c r="R4495" s="346">
        <v>2.3949453423004034E-2</v>
      </c>
      <c r="S4495" s="347">
        <v>9.3298474563277528E-2</v>
      </c>
      <c r="T4495" s="349">
        <v>0.27358384663322599</v>
      </c>
      <c r="U4495" s="349">
        <v>0.66345534826673003</v>
      </c>
      <c r="V4495" s="361">
        <v>0</v>
      </c>
    </row>
    <row r="4496" spans="1:22" ht="16" hidden="1" customHeight="1" outlineLevel="1">
      <c r="A4496" s="65">
        <v>4487</v>
      </c>
      <c r="B4496" s="117">
        <v>1</v>
      </c>
      <c r="C4496" s="325">
        <v>1.5183742503827952E-4</v>
      </c>
      <c r="D4496" s="326">
        <v>1.4639766384323964E-4</v>
      </c>
      <c r="E4496" s="327">
        <v>1.4042870568230586E-4</v>
      </c>
      <c r="F4496" s="332">
        <v>6.3025682965808457E-4</v>
      </c>
      <c r="G4496" s="326">
        <v>3.3260238610118779E-4</v>
      </c>
      <c r="H4496" s="327">
        <v>6.752262511841642E-4</v>
      </c>
      <c r="I4496" s="332">
        <v>0</v>
      </c>
      <c r="J4496" s="326">
        <v>0</v>
      </c>
      <c r="K4496" s="327">
        <v>0</v>
      </c>
      <c r="L4496" s="336">
        <v>2.3496792687798115E-5</v>
      </c>
      <c r="M4496" s="337">
        <v>1.1415525114155251E-4</v>
      </c>
      <c r="N4496" s="345">
        <v>0</v>
      </c>
      <c r="O4496" s="346">
        <v>0</v>
      </c>
      <c r="P4496" s="347">
        <v>0</v>
      </c>
      <c r="Q4496" s="348">
        <v>0.1149425287356322</v>
      </c>
      <c r="R4496" s="346">
        <v>1.9374695460088402E-2</v>
      </c>
      <c r="S4496" s="347">
        <v>6.0763834530980922E-2</v>
      </c>
      <c r="T4496" s="349">
        <v>0.26255300679678029</v>
      </c>
      <c r="U4496" s="349">
        <v>0.57462779571443079</v>
      </c>
      <c r="V4496" s="361">
        <v>0</v>
      </c>
    </row>
    <row r="4497" spans="1:22" ht="16" hidden="1" customHeight="1" outlineLevel="1">
      <c r="A4497" s="65">
        <v>4488</v>
      </c>
      <c r="B4497" s="117">
        <v>1</v>
      </c>
      <c r="C4497" s="325">
        <v>1.4104948630629623E-4</v>
      </c>
      <c r="D4497" s="326">
        <v>1.3449920829582097E-4</v>
      </c>
      <c r="E4497" s="327">
        <v>1.2848091464919697E-4</v>
      </c>
      <c r="F4497" s="332">
        <v>5.7773542718657757E-4</v>
      </c>
      <c r="G4497" s="326">
        <v>3.0459376411371932E-4</v>
      </c>
      <c r="H4497" s="327">
        <v>6.3491423618809489E-4</v>
      </c>
      <c r="I4497" s="332">
        <v>0</v>
      </c>
      <c r="J4497" s="326">
        <v>0</v>
      </c>
      <c r="K4497" s="327">
        <v>0</v>
      </c>
      <c r="L4497" s="336">
        <v>9.3987170751192458E-6</v>
      </c>
      <c r="M4497" s="337">
        <v>1.1415525114155251E-4</v>
      </c>
      <c r="N4497" s="345">
        <v>0</v>
      </c>
      <c r="O4497" s="346">
        <v>0</v>
      </c>
      <c r="P4497" s="347">
        <v>0</v>
      </c>
      <c r="Q4497" s="348">
        <v>0.10610079575596817</v>
      </c>
      <c r="R4497" s="346">
        <v>1.6263792987930473E-2</v>
      </c>
      <c r="S4497" s="347">
        <v>7.740982577147916E-2</v>
      </c>
      <c r="T4497" s="349">
        <v>0.17506703568014217</v>
      </c>
      <c r="U4497" s="349">
        <v>0.46752377770336212</v>
      </c>
      <c r="V4497" s="361">
        <v>0</v>
      </c>
    </row>
    <row r="4498" spans="1:22" ht="16" hidden="1" customHeight="1" outlineLevel="1">
      <c r="A4498" s="65">
        <v>4489</v>
      </c>
      <c r="B4498" s="117">
        <v>1</v>
      </c>
      <c r="C4498" s="325">
        <v>1.3000528715252188E-4</v>
      </c>
      <c r="D4498" s="326">
        <v>1.2386447760229479E-4</v>
      </c>
      <c r="E4498" s="327">
        <v>1.1587151955236543E-4</v>
      </c>
      <c r="F4498" s="332">
        <v>4.6518956474763388E-4</v>
      </c>
      <c r="G4498" s="326">
        <v>2.7833568100046771E-4</v>
      </c>
      <c r="H4498" s="327">
        <v>5.9460222119202516E-4</v>
      </c>
      <c r="I4498" s="332">
        <v>0</v>
      </c>
      <c r="J4498" s="326">
        <v>0</v>
      </c>
      <c r="K4498" s="327">
        <v>0</v>
      </c>
      <c r="L4498" s="336">
        <v>5.8741981719495289E-6</v>
      </c>
      <c r="M4498" s="337">
        <v>1.1415525114155251E-4</v>
      </c>
      <c r="N4498" s="345">
        <v>0</v>
      </c>
      <c r="O4498" s="346">
        <v>0</v>
      </c>
      <c r="P4498" s="347">
        <v>0</v>
      </c>
      <c r="Q4498" s="348">
        <v>6.1892130857648102E-2</v>
      </c>
      <c r="R4498" s="346">
        <v>2.0201138151845672E-2</v>
      </c>
      <c r="S4498" s="347">
        <v>7.2704960021698448E-2</v>
      </c>
      <c r="T4498" s="349">
        <v>0.14501750647051428</v>
      </c>
      <c r="U4498" s="349">
        <v>0.45671511533527265</v>
      </c>
      <c r="V4498" s="361">
        <v>0</v>
      </c>
    </row>
    <row r="4499" spans="1:22" ht="16" hidden="1" customHeight="1" outlineLevel="1">
      <c r="A4499" s="65">
        <v>4490</v>
      </c>
      <c r="B4499" s="117">
        <v>1</v>
      </c>
      <c r="C4499" s="325">
        <v>1.2104867289821593E-4</v>
      </c>
      <c r="D4499" s="326">
        <v>1.1352137572120534E-4</v>
      </c>
      <c r="E4499" s="327">
        <v>1.0777659924328841E-4</v>
      </c>
      <c r="F4499" s="332">
        <v>4.4268039225984509E-4</v>
      </c>
      <c r="G4499" s="326">
        <v>2.2932059252239791E-4</v>
      </c>
      <c r="H4499" s="327">
        <v>5.744462136939905E-4</v>
      </c>
      <c r="I4499" s="332">
        <v>0</v>
      </c>
      <c r="J4499" s="326">
        <v>0</v>
      </c>
      <c r="K4499" s="327">
        <v>0</v>
      </c>
      <c r="L4499" s="336">
        <v>2.3496792687798115E-6</v>
      </c>
      <c r="M4499" s="337">
        <v>1.1415525114155251E-4</v>
      </c>
      <c r="N4499" s="345">
        <v>0</v>
      </c>
      <c r="O4499" s="346">
        <v>0</v>
      </c>
      <c r="P4499" s="347">
        <v>0</v>
      </c>
      <c r="Q4499" s="348">
        <v>6.1892130857648102E-2</v>
      </c>
      <c r="R4499" s="346">
        <v>2.2731341053479664E-2</v>
      </c>
      <c r="S4499" s="347">
        <v>7.4328579249807944E-2</v>
      </c>
      <c r="T4499" s="349">
        <v>8.9863307288285912E-2</v>
      </c>
      <c r="U4499" s="349">
        <v>0.36120584422815455</v>
      </c>
      <c r="V4499" s="361">
        <v>0</v>
      </c>
    </row>
    <row r="4500" spans="1:22" ht="16" hidden="1" customHeight="1" outlineLevel="1">
      <c r="A4500" s="65">
        <v>4491</v>
      </c>
      <c r="B4500" s="117">
        <v>1</v>
      </c>
      <c r="C4500" s="325">
        <v>1.1641723454340734E-4</v>
      </c>
      <c r="D4500" s="326">
        <v>1.0611400388531234E-4</v>
      </c>
      <c r="E4500" s="327">
        <v>1.0428696212286898E-4</v>
      </c>
      <c r="F4500" s="332">
        <v>4.0516510478019719E-4</v>
      </c>
      <c r="G4500" s="326">
        <v>2.1589979448673592E-4</v>
      </c>
      <c r="H4500" s="327">
        <v>5.6436820994497329E-4</v>
      </c>
      <c r="I4500" s="332">
        <v>0</v>
      </c>
      <c r="J4500" s="326">
        <v>0</v>
      </c>
      <c r="K4500" s="327">
        <v>0</v>
      </c>
      <c r="L4500" s="336">
        <v>1.1748396343899057E-6</v>
      </c>
      <c r="M4500" s="337">
        <v>1.1415525114155251E-4</v>
      </c>
      <c r="N4500" s="345">
        <v>0</v>
      </c>
      <c r="O4500" s="346">
        <v>0</v>
      </c>
      <c r="P4500" s="347">
        <v>0</v>
      </c>
      <c r="Q4500" s="348">
        <v>8.8417329796640146E-2</v>
      </c>
      <c r="R4500" s="346">
        <v>2.5673477394785951E-2</v>
      </c>
      <c r="S4500" s="347">
        <v>7.4411575217081832E-2</v>
      </c>
      <c r="T4500" s="349">
        <v>8.8056531797833598E-2</v>
      </c>
      <c r="U4500" s="349">
        <v>0.33850765325516657</v>
      </c>
      <c r="V4500" s="361">
        <v>0</v>
      </c>
    </row>
    <row r="4501" spans="1:22" ht="16" hidden="1" customHeight="1" outlineLevel="1">
      <c r="A4501" s="65">
        <v>4492</v>
      </c>
      <c r="B4501" s="117">
        <v>1</v>
      </c>
      <c r="C4501" s="325">
        <v>1.1458591006572998E-4</v>
      </c>
      <c r="D4501" s="326">
        <v>1.0387818298996407E-4</v>
      </c>
      <c r="E4501" s="327">
        <v>1.0202972472899174E-4</v>
      </c>
      <c r="F4501" s="332">
        <v>3.6764981730054929E-4</v>
      </c>
      <c r="G4501" s="326">
        <v>2.1123169082215795E-4</v>
      </c>
      <c r="H4501" s="327">
        <v>5.8452421744300794E-4</v>
      </c>
      <c r="I4501" s="332">
        <v>0</v>
      </c>
      <c r="J4501" s="326">
        <v>0</v>
      </c>
      <c r="K4501" s="327">
        <v>0</v>
      </c>
      <c r="L4501" s="336">
        <v>1.409807561267887E-5</v>
      </c>
      <c r="M4501" s="337">
        <v>1.1415525114155251E-4</v>
      </c>
      <c r="N4501" s="345">
        <v>0</v>
      </c>
      <c r="O4501" s="346">
        <v>0</v>
      </c>
      <c r="P4501" s="347">
        <v>0</v>
      </c>
      <c r="Q4501" s="348">
        <v>8.8417329796640146E-2</v>
      </c>
      <c r="R4501" s="346">
        <v>3.1322954520520759E-2</v>
      </c>
      <c r="S4501" s="347">
        <v>6.7932657924844889E-2</v>
      </c>
      <c r="T4501" s="349">
        <v>8.0829429836024355E-2</v>
      </c>
      <c r="U4501" s="349">
        <v>0.32396508934173707</v>
      </c>
      <c r="V4501" s="361">
        <v>0</v>
      </c>
    </row>
    <row r="4502" spans="1:22" ht="16" hidden="1" customHeight="1" outlineLevel="1">
      <c r="A4502" s="65">
        <v>4493</v>
      </c>
      <c r="B4502" s="117">
        <v>1</v>
      </c>
      <c r="C4502" s="325">
        <v>1.1388588159644717E-4</v>
      </c>
      <c r="D4502" s="326">
        <v>1.0255613237358421E-4</v>
      </c>
      <c r="E4502" s="327">
        <v>1.0084921551725133E-4</v>
      </c>
      <c r="F4502" s="332">
        <v>3.5264370230869019E-4</v>
      </c>
      <c r="G4502" s="326">
        <v>1.9197576320577328E-4</v>
      </c>
      <c r="H4502" s="327">
        <v>6.5507024368612954E-4</v>
      </c>
      <c r="I4502" s="332">
        <v>0</v>
      </c>
      <c r="J4502" s="326">
        <v>0</v>
      </c>
      <c r="K4502" s="327">
        <v>0</v>
      </c>
      <c r="L4502" s="336">
        <v>3.7594868300476983E-5</v>
      </c>
      <c r="M4502" s="337">
        <v>1.1415525114155251E-4</v>
      </c>
      <c r="N4502" s="345">
        <v>0</v>
      </c>
      <c r="O4502" s="346">
        <v>2.1036651649933001E-4</v>
      </c>
      <c r="P4502" s="347">
        <v>2.6160209043903738E-4</v>
      </c>
      <c r="Q4502" s="348">
        <v>7.9575596816976138E-2</v>
      </c>
      <c r="R4502" s="346">
        <v>3.2694720739906612E-2</v>
      </c>
      <c r="S4502" s="347">
        <v>7.6709540926617303E-2</v>
      </c>
      <c r="T4502" s="349">
        <v>7.731097230198565E-2</v>
      </c>
      <c r="U4502" s="349">
        <v>0.32484943444458075</v>
      </c>
      <c r="V4502" s="361">
        <v>0</v>
      </c>
    </row>
    <row r="4503" spans="1:22" ht="16" hidden="1" customHeight="1" outlineLevel="1">
      <c r="A4503" s="65">
        <v>4494</v>
      </c>
      <c r="B4503" s="117">
        <v>1</v>
      </c>
      <c r="C4503" s="325">
        <v>1.1588596293725521E-4</v>
      </c>
      <c r="D4503" s="326">
        <v>1.0113687215305877E-4</v>
      </c>
      <c r="E4503" s="327">
        <v>1.0118650386346288E-4</v>
      </c>
      <c r="F4503" s="332">
        <v>3.1512841482904229E-4</v>
      </c>
      <c r="G4503" s="326">
        <v>1.8439009475083396E-4</v>
      </c>
      <c r="H4503" s="327">
        <v>7.3569427367826859E-4</v>
      </c>
      <c r="I4503" s="332">
        <v>0</v>
      </c>
      <c r="J4503" s="326">
        <v>0</v>
      </c>
      <c r="K4503" s="327">
        <v>0</v>
      </c>
      <c r="L4503" s="336">
        <v>9.3987170751192462E-5</v>
      </c>
      <c r="M4503" s="337">
        <v>1.1415525114155251E-4</v>
      </c>
      <c r="N4503" s="345">
        <v>1.3289774180833011E-2</v>
      </c>
      <c r="O4503" s="346">
        <v>1.8155433284107139E-2</v>
      </c>
      <c r="P4503" s="347">
        <v>2.0189381118051616E-2</v>
      </c>
      <c r="Q4503" s="348">
        <v>7.9575596816976138E-2</v>
      </c>
      <c r="R4503" s="346">
        <v>3.4883871121817921E-2</v>
      </c>
      <c r="S4503" s="347">
        <v>8.23221814394446E-2</v>
      </c>
      <c r="T4503" s="349">
        <v>9.5093446865911022E-2</v>
      </c>
      <c r="U4503" s="349">
        <v>0.33064680789655604</v>
      </c>
      <c r="V4503" s="361">
        <v>0</v>
      </c>
    </row>
    <row r="4504" spans="1:22" ht="16" hidden="1" customHeight="1" outlineLevel="1">
      <c r="A4504" s="65">
        <v>4495</v>
      </c>
      <c r="B4504" s="117">
        <v>1</v>
      </c>
      <c r="C4504" s="325">
        <v>1.2837397080892534E-4</v>
      </c>
      <c r="D4504" s="326">
        <v>1.0467530174395779E-4</v>
      </c>
      <c r="E4504" s="327">
        <v>1.0952790411784833E-4</v>
      </c>
      <c r="F4504" s="332">
        <v>3.2263147232497198E-4</v>
      </c>
      <c r="G4504" s="326">
        <v>3.2034861398167028E-4</v>
      </c>
      <c r="H4504" s="327">
        <v>6.5507024368612954E-4</v>
      </c>
      <c r="I4504" s="332">
        <v>0</v>
      </c>
      <c r="J4504" s="326">
        <v>0</v>
      </c>
      <c r="K4504" s="327">
        <v>0</v>
      </c>
      <c r="L4504" s="336">
        <v>1.8210014333043539E-4</v>
      </c>
      <c r="M4504" s="337">
        <v>1.1415525114155251E-4</v>
      </c>
      <c r="N4504" s="345">
        <v>7.3451009988689975E-2</v>
      </c>
      <c r="O4504" s="346">
        <v>0.11791568428160543</v>
      </c>
      <c r="P4504" s="347">
        <v>0.10029565213640056</v>
      </c>
      <c r="Q4504" s="348">
        <v>7.9575596816976138E-2</v>
      </c>
      <c r="R4504" s="346">
        <v>2.9528307297107047E-2</v>
      </c>
      <c r="S4504" s="347">
        <v>7.1921679209562703E-2</v>
      </c>
      <c r="T4504" s="349">
        <v>0.11667965930447281</v>
      </c>
      <c r="U4504" s="349">
        <v>0.36798582334995616</v>
      </c>
      <c r="V4504" s="361">
        <v>5.6858393868269304E-2</v>
      </c>
    </row>
    <row r="4505" spans="1:22" ht="16" hidden="1" customHeight="1" outlineLevel="1">
      <c r="A4505" s="65">
        <v>4496</v>
      </c>
      <c r="B4505" s="117">
        <v>1</v>
      </c>
      <c r="C4505" s="325">
        <v>1.5002485132317226E-4</v>
      </c>
      <c r="D4505" s="326">
        <v>1.2057879298217427E-4</v>
      </c>
      <c r="E4505" s="327">
        <v>1.278452558428752E-4</v>
      </c>
      <c r="F4505" s="332">
        <v>4.5018344975577477E-4</v>
      </c>
      <c r="G4505" s="326">
        <v>4.247974334766049E-4</v>
      </c>
      <c r="H4505" s="327">
        <v>6.6514824743514709E-4</v>
      </c>
      <c r="I4505" s="332">
        <v>0</v>
      </c>
      <c r="J4505" s="326">
        <v>0</v>
      </c>
      <c r="K4505" s="327">
        <v>0</v>
      </c>
      <c r="L4505" s="336">
        <v>1.5860335064263727E-4</v>
      </c>
      <c r="M4505" s="337">
        <v>1.1415525114155251E-4</v>
      </c>
      <c r="N4505" s="345">
        <v>0.17762569147070359</v>
      </c>
      <c r="O4505" s="346">
        <v>0.27129309017640141</v>
      </c>
      <c r="P4505" s="347">
        <v>0.23446502731321389</v>
      </c>
      <c r="Q4505" s="348">
        <v>6.1892130857648102E-2</v>
      </c>
      <c r="R4505" s="346">
        <v>2.1797954621588542E-2</v>
      </c>
      <c r="S4505" s="347">
        <v>5.3102216210439826E-2</v>
      </c>
      <c r="T4505" s="349">
        <v>0.1863831558571856</v>
      </c>
      <c r="U4505" s="349">
        <v>0.45789424213906427</v>
      </c>
      <c r="V4505" s="361">
        <v>0.17929766767321972</v>
      </c>
    </row>
    <row r="4506" spans="1:22" ht="16" hidden="1" customHeight="1" outlineLevel="1">
      <c r="A4506" s="65">
        <v>4497</v>
      </c>
      <c r="B4506" s="117">
        <v>1</v>
      </c>
      <c r="C4506" s="325">
        <v>1.7158822827875882E-4</v>
      </c>
      <c r="D4506" s="326">
        <v>1.4077894872362525E-4</v>
      </c>
      <c r="E4506" s="327">
        <v>1.4796580295726379E-4</v>
      </c>
      <c r="F4506" s="332">
        <v>5.8523848468250721E-4</v>
      </c>
      <c r="G4506" s="326">
        <v>5.239946363488889E-4</v>
      </c>
      <c r="H4506" s="327">
        <v>6.752262511841642E-4</v>
      </c>
      <c r="I4506" s="332">
        <v>0</v>
      </c>
      <c r="J4506" s="326">
        <v>0</v>
      </c>
      <c r="K4506" s="327">
        <v>0</v>
      </c>
      <c r="L4506" s="336">
        <v>1.4685495429873823E-4</v>
      </c>
      <c r="M4506" s="337">
        <v>1.1415525114155251E-4</v>
      </c>
      <c r="N4506" s="345">
        <v>0.29408984155004664</v>
      </c>
      <c r="O4506" s="346">
        <v>0.40932135836117706</v>
      </c>
      <c r="P4506" s="347">
        <v>0.37341876979298111</v>
      </c>
      <c r="Q4506" s="348">
        <v>7.0733863837312116E-2</v>
      </c>
      <c r="R4506" s="346">
        <v>2.255076928424055E-2</v>
      </c>
      <c r="S4506" s="347">
        <v>7.1371826679047567E-2</v>
      </c>
      <c r="T4506" s="349">
        <v>0.25599155896303244</v>
      </c>
      <c r="U4506" s="349">
        <v>0.57492257741537878</v>
      </c>
      <c r="V4506" s="361">
        <v>0.31113890348539086</v>
      </c>
    </row>
    <row r="4507" spans="1:22" ht="16" hidden="1" customHeight="1" outlineLevel="1">
      <c r="A4507" s="65">
        <v>4498</v>
      </c>
      <c r="B4507" s="117">
        <v>1</v>
      </c>
      <c r="C4507" s="325">
        <v>1.820449035386708E-4</v>
      </c>
      <c r="D4507" s="326">
        <v>1.5057767682149947E-4</v>
      </c>
      <c r="E4507" s="327">
        <v>1.6183354303803837E-4</v>
      </c>
      <c r="F4507" s="332">
        <v>7.4280269209702821E-4</v>
      </c>
      <c r="G4507" s="326">
        <v>5.945997042756324E-4</v>
      </c>
      <c r="H4507" s="327">
        <v>6.5507024368612954E-4</v>
      </c>
      <c r="I4507" s="332">
        <v>0</v>
      </c>
      <c r="J4507" s="326">
        <v>0</v>
      </c>
      <c r="K4507" s="327">
        <v>0</v>
      </c>
      <c r="L4507" s="336">
        <v>1.644775488145868E-4</v>
      </c>
      <c r="M4507" s="337">
        <v>1.1415525114155251E-4</v>
      </c>
      <c r="N4507" s="345">
        <v>0.400122233401424</v>
      </c>
      <c r="O4507" s="346">
        <v>0.51483484233918708</v>
      </c>
      <c r="P4507" s="347">
        <v>0.49251426142610566</v>
      </c>
      <c r="Q4507" s="348">
        <v>8.8417329796640146E-2</v>
      </c>
      <c r="R4507" s="346">
        <v>2.5499732526168922E-2</v>
      </c>
      <c r="S4507" s="347">
        <v>8.9325012898760797E-2</v>
      </c>
      <c r="T4507" s="349">
        <v>0.2600805771782666</v>
      </c>
      <c r="U4507" s="349">
        <v>0.60341814184034193</v>
      </c>
      <c r="V4507" s="361">
        <v>0.30797819518576469</v>
      </c>
    </row>
    <row r="4508" spans="1:22" ht="16" hidden="1" customHeight="1" outlineLevel="1">
      <c r="A4508" s="65">
        <v>4499</v>
      </c>
      <c r="B4508" s="117">
        <v>1</v>
      </c>
      <c r="C4508" s="325">
        <v>1.8775763586835372E-4</v>
      </c>
      <c r="D4508" s="326">
        <v>1.5458271251229727E-4</v>
      </c>
      <c r="E4508" s="327">
        <v>1.6739880075052884E-4</v>
      </c>
      <c r="F4508" s="332">
        <v>8.2533632455225375E-4</v>
      </c>
      <c r="G4508" s="326">
        <v>6.0451942456286065E-4</v>
      </c>
      <c r="H4508" s="327">
        <v>6.9538225868219896E-4</v>
      </c>
      <c r="I4508" s="332">
        <v>0</v>
      </c>
      <c r="J4508" s="326">
        <v>0</v>
      </c>
      <c r="K4508" s="327">
        <v>0</v>
      </c>
      <c r="L4508" s="336">
        <v>1.8797434150238492E-4</v>
      </c>
      <c r="M4508" s="337">
        <v>1.1415525114155251E-4</v>
      </c>
      <c r="N4508" s="345">
        <v>0.47243003700896707</v>
      </c>
      <c r="O4508" s="346">
        <v>0.58564060157514952</v>
      </c>
      <c r="P4508" s="347">
        <v>0.55902372318530724</v>
      </c>
      <c r="Q4508" s="348">
        <v>8.8417329796640146E-2</v>
      </c>
      <c r="R4508" s="346">
        <v>4.3340508777314872E-2</v>
      </c>
      <c r="S4508" s="347">
        <v>0.12609766211759688</v>
      </c>
      <c r="T4508" s="349">
        <v>0.26521562330902582</v>
      </c>
      <c r="U4508" s="349">
        <v>0.59879989519215826</v>
      </c>
      <c r="V4508" s="361">
        <v>0.30968070231334138</v>
      </c>
    </row>
    <row r="4509" spans="1:22" ht="16" hidden="1" customHeight="1" outlineLevel="1">
      <c r="A4509" s="65">
        <v>4500</v>
      </c>
      <c r="B4509" s="117">
        <v>1</v>
      </c>
      <c r="C4509" s="325">
        <v>1.9082026042146601E-4</v>
      </c>
      <c r="D4509" s="326">
        <v>1.5611862425779738E-4</v>
      </c>
      <c r="E4509" s="327">
        <v>1.71991111310486E-4</v>
      </c>
      <c r="F4509" s="332">
        <v>8.7785772702376097E-4</v>
      </c>
      <c r="G4509" s="326">
        <v>6.4244776683755741E-4</v>
      </c>
      <c r="H4509" s="327">
        <v>7.8608429242335554E-4</v>
      </c>
      <c r="I4509" s="332">
        <v>0</v>
      </c>
      <c r="J4509" s="326">
        <v>0</v>
      </c>
      <c r="K4509" s="327">
        <v>0</v>
      </c>
      <c r="L4509" s="336">
        <v>2.0677177565262342E-4</v>
      </c>
      <c r="M4509" s="337">
        <v>1.1415525114155251E-4</v>
      </c>
      <c r="N4509" s="345">
        <v>0.52844714968516637</v>
      </c>
      <c r="O4509" s="346">
        <v>0.62196001070752727</v>
      </c>
      <c r="P4509" s="347">
        <v>0.5849103271506092</v>
      </c>
      <c r="Q4509" s="348">
        <v>0.1237842617152962</v>
      </c>
      <c r="R4509" s="346">
        <v>6.5983669054146168E-2</v>
      </c>
      <c r="S4509" s="347">
        <v>0.16449393056454248</v>
      </c>
      <c r="T4509" s="349">
        <v>0.25989039028453481</v>
      </c>
      <c r="U4509" s="349">
        <v>0.58514167638157244</v>
      </c>
      <c r="V4509" s="361">
        <v>0.33594359253245454</v>
      </c>
    </row>
    <row r="4510" spans="1:22" ht="16" hidden="1" customHeight="1" outlineLevel="1">
      <c r="A4510" s="65">
        <v>4501</v>
      </c>
      <c r="B4510" s="117">
        <v>1</v>
      </c>
      <c r="C4510" s="325">
        <v>1.8260117616158302E-4</v>
      </c>
      <c r="D4510" s="326">
        <v>1.5436885138317698E-4</v>
      </c>
      <c r="E4510" s="327">
        <v>1.7323648366572862E-4</v>
      </c>
      <c r="F4510" s="332">
        <v>9.5288830198305677E-4</v>
      </c>
      <c r="G4510" s="326">
        <v>6.640377462862313E-4</v>
      </c>
      <c r="H4510" s="327">
        <v>8.0624029992139019E-4</v>
      </c>
      <c r="I4510" s="332">
        <v>0</v>
      </c>
      <c r="J4510" s="326">
        <v>0</v>
      </c>
      <c r="K4510" s="327">
        <v>0</v>
      </c>
      <c r="L4510" s="336">
        <v>1.8797434150238492E-4</v>
      </c>
      <c r="M4510" s="337">
        <v>1.1415525114155251E-4</v>
      </c>
      <c r="N4510" s="345">
        <v>0.52959035606631333</v>
      </c>
      <c r="O4510" s="346">
        <v>0.62666756603476059</v>
      </c>
      <c r="P4510" s="347">
        <v>0.60112315731414689</v>
      </c>
      <c r="Q4510" s="348">
        <v>0.15915119363395228</v>
      </c>
      <c r="R4510" s="346">
        <v>0.10310791115835759</v>
      </c>
      <c r="S4510" s="347">
        <v>0.1875929007338418</v>
      </c>
      <c r="T4510" s="349">
        <v>0.22147263775070675</v>
      </c>
      <c r="U4510" s="349">
        <v>0.52952619546940283</v>
      </c>
      <c r="V4510" s="361">
        <v>0.28583796796616384</v>
      </c>
    </row>
    <row r="4511" spans="1:22" ht="16" hidden="1" customHeight="1" outlineLevel="1">
      <c r="A4511" s="65">
        <v>4502</v>
      </c>
      <c r="B4511" s="117">
        <v>1</v>
      </c>
      <c r="C4511" s="325">
        <v>1.8671384341861953E-4</v>
      </c>
      <c r="D4511" s="326">
        <v>1.4853627513444233E-4</v>
      </c>
      <c r="E4511" s="327">
        <v>1.7109599993015537E-4</v>
      </c>
      <c r="F4511" s="332">
        <v>1.0129127619504933E-3</v>
      </c>
      <c r="G4511" s="326">
        <v>7.3055822350646894E-4</v>
      </c>
      <c r="H4511" s="327">
        <v>8.3647431116844239E-4</v>
      </c>
      <c r="I4511" s="332">
        <v>0</v>
      </c>
      <c r="J4511" s="326">
        <v>0</v>
      </c>
      <c r="K4511" s="327">
        <v>0</v>
      </c>
      <c r="L4511" s="336">
        <v>1.9032402077116473E-4</v>
      </c>
      <c r="M4511" s="337">
        <v>1.1415525114155251E-4</v>
      </c>
      <c r="N4511" s="345">
        <v>0.52073050661242459</v>
      </c>
      <c r="O4511" s="346">
        <v>0.60060963248653876</v>
      </c>
      <c r="P4511" s="347">
        <v>0.57798062352621482</v>
      </c>
      <c r="Q4511" s="348">
        <v>0.15915119363395228</v>
      </c>
      <c r="R4511" s="346">
        <v>0.15896840510647547</v>
      </c>
      <c r="S4511" s="347">
        <v>0.22069295291685456</v>
      </c>
      <c r="T4511" s="349">
        <v>0.23041142175610238</v>
      </c>
      <c r="U4511" s="349">
        <v>0.5061401805275364</v>
      </c>
      <c r="V4511" s="361">
        <v>0.2608653185746756</v>
      </c>
    </row>
    <row r="4512" spans="1:22" ht="16" hidden="1" customHeight="1" outlineLevel="1">
      <c r="A4512" s="65">
        <v>4503</v>
      </c>
      <c r="B4512" s="117">
        <v>1</v>
      </c>
      <c r="C4512" s="325">
        <v>1.92064061005281E-4</v>
      </c>
      <c r="D4512" s="326">
        <v>1.4748641140967012E-4</v>
      </c>
      <c r="E4512" s="327">
        <v>1.7274352377511174E-4</v>
      </c>
      <c r="F4512" s="332">
        <v>1.0729372219179297E-3</v>
      </c>
      <c r="G4512" s="326">
        <v>7.6790305282309313E-4</v>
      </c>
      <c r="H4512" s="327">
        <v>8.465523149174596E-4</v>
      </c>
      <c r="I4512" s="332">
        <v>0</v>
      </c>
      <c r="J4512" s="326">
        <v>0</v>
      </c>
      <c r="K4512" s="327">
        <v>0</v>
      </c>
      <c r="L4512" s="336">
        <v>2.1382081345896285E-4</v>
      </c>
      <c r="M4512" s="337">
        <v>1.1415525114155251E-4</v>
      </c>
      <c r="N4512" s="345">
        <v>0.47786026731941494</v>
      </c>
      <c r="O4512" s="346">
        <v>0.54328199645031205</v>
      </c>
      <c r="P4512" s="347">
        <v>0.53279998745451485</v>
      </c>
      <c r="Q4512" s="348">
        <v>0.16799292661361628</v>
      </c>
      <c r="R4512" s="346">
        <v>0.20585360101534098</v>
      </c>
      <c r="S4512" s="347">
        <v>0.25837337689873729</v>
      </c>
      <c r="T4512" s="349">
        <v>0.29602590009358098</v>
      </c>
      <c r="U4512" s="349">
        <v>0.55586002742074814</v>
      </c>
      <c r="V4512" s="361">
        <v>0.12838277962924677</v>
      </c>
    </row>
    <row r="4513" spans="1:22" ht="16" hidden="1" customHeight="1" outlineLevel="1">
      <c r="A4513" s="65">
        <v>4504</v>
      </c>
      <c r="B4513" s="117">
        <v>1</v>
      </c>
      <c r="C4513" s="325">
        <v>1.9308285243825509E-4</v>
      </c>
      <c r="D4513" s="326">
        <v>1.4793357558873975E-4</v>
      </c>
      <c r="E4513" s="327">
        <v>1.7466347282277746E-4</v>
      </c>
      <c r="F4513" s="332">
        <v>1.1329616818853666E-3</v>
      </c>
      <c r="G4513" s="326">
        <v>7.5039766408092554E-4</v>
      </c>
      <c r="H4513" s="327">
        <v>8.465523149174596E-4</v>
      </c>
      <c r="I4513" s="332">
        <v>0</v>
      </c>
      <c r="J4513" s="326">
        <v>0</v>
      </c>
      <c r="K4513" s="327">
        <v>0</v>
      </c>
      <c r="L4513" s="336">
        <v>2.2321953053408208E-4</v>
      </c>
      <c r="M4513" s="337">
        <v>1.1415525114155251E-4</v>
      </c>
      <c r="N4513" s="345">
        <v>0.39669261425798319</v>
      </c>
      <c r="O4513" s="346">
        <v>0.44816574624875266</v>
      </c>
      <c r="P4513" s="347">
        <v>0.42911501318096834</v>
      </c>
      <c r="Q4513" s="348">
        <v>0.15915119363395228</v>
      </c>
      <c r="R4513" s="346">
        <v>0.2219894132084583</v>
      </c>
      <c r="S4513" s="347">
        <v>0.2751023641065094</v>
      </c>
      <c r="T4513" s="349">
        <v>0.31057519746406537</v>
      </c>
      <c r="U4513" s="349">
        <v>0.60076510653181092</v>
      </c>
      <c r="V4513" s="361">
        <v>0.17598426815138968</v>
      </c>
    </row>
    <row r="4514" spans="1:22" ht="16" hidden="1" customHeight="1" outlineLevel="1">
      <c r="A4514" s="65">
        <v>4505</v>
      </c>
      <c r="B4514" s="117">
        <v>1</v>
      </c>
      <c r="C4514" s="325">
        <v>1.9125777821476776E-4</v>
      </c>
      <c r="D4514" s="326">
        <v>1.5073321218813239E-4</v>
      </c>
      <c r="E4514" s="327">
        <v>1.782179730866991E-4</v>
      </c>
      <c r="F4514" s="332">
        <v>1.1329616818853666E-3</v>
      </c>
      <c r="G4514" s="326">
        <v>7.5506576774550342E-4</v>
      </c>
      <c r="H4514" s="327">
        <v>8.1631830367040773E-4</v>
      </c>
      <c r="I4514" s="332">
        <v>0</v>
      </c>
      <c r="J4514" s="326">
        <v>0</v>
      </c>
      <c r="K4514" s="327">
        <v>0</v>
      </c>
      <c r="L4514" s="336">
        <v>2.2321953053408208E-4</v>
      </c>
      <c r="M4514" s="337">
        <v>1.1415525114155251E-4</v>
      </c>
      <c r="N4514" s="345">
        <v>0.28165747215507381</v>
      </c>
      <c r="O4514" s="346">
        <v>0.3160729825060869</v>
      </c>
      <c r="P4514" s="347">
        <v>0.30720592318950418</v>
      </c>
      <c r="Q4514" s="348">
        <v>0.15915119363395228</v>
      </c>
      <c r="R4514" s="346">
        <v>0.23980258172621399</v>
      </c>
      <c r="S4514" s="347">
        <v>0.32484840753002048</v>
      </c>
      <c r="T4514" s="349">
        <v>0.28261772408548752</v>
      </c>
      <c r="U4514" s="349">
        <v>0.63957803048995043</v>
      </c>
      <c r="V4514" s="361">
        <v>0.13077239725674172</v>
      </c>
    </row>
    <row r="4515" spans="1:22" ht="16" hidden="1" customHeight="1" outlineLevel="1">
      <c r="A4515" s="65">
        <v>4506</v>
      </c>
      <c r="B4515" s="117">
        <v>1</v>
      </c>
      <c r="C4515" s="325">
        <v>1.837387224241676E-4</v>
      </c>
      <c r="D4515" s="326">
        <v>1.5219135625031607E-4</v>
      </c>
      <c r="E4515" s="327">
        <v>1.7292514057691796E-4</v>
      </c>
      <c r="F4515" s="332">
        <v>1.1704769693650144E-3</v>
      </c>
      <c r="G4515" s="326">
        <v>7.177209384288788E-4</v>
      </c>
      <c r="H4515" s="327">
        <v>8.1631830367040773E-4</v>
      </c>
      <c r="I4515" s="332">
        <v>0</v>
      </c>
      <c r="J4515" s="326">
        <v>0</v>
      </c>
      <c r="K4515" s="327">
        <v>0</v>
      </c>
      <c r="L4515" s="336">
        <v>1.644775488145868E-4</v>
      </c>
      <c r="M4515" s="337">
        <v>1.1415525114155251E-4</v>
      </c>
      <c r="N4515" s="345">
        <v>0.15204644869254111</v>
      </c>
      <c r="O4515" s="346">
        <v>0.16990738096261859</v>
      </c>
      <c r="P4515" s="347">
        <v>0.16197973203328137</v>
      </c>
      <c r="Q4515" s="348">
        <v>0.1237842617152962</v>
      </c>
      <c r="R4515" s="346">
        <v>0.25196571662151157</v>
      </c>
      <c r="S4515" s="347">
        <v>0.34474163722673767</v>
      </c>
      <c r="T4515" s="349">
        <v>0.29564552630611735</v>
      </c>
      <c r="U4515" s="349">
        <v>0.65588928460906737</v>
      </c>
      <c r="V4515" s="361">
        <v>0.16462404121940105</v>
      </c>
    </row>
    <row r="4516" spans="1:22" ht="16" hidden="1" customHeight="1" outlineLevel="1">
      <c r="A4516" s="65">
        <v>4507</v>
      </c>
      <c r="B4516" s="117">
        <v>1</v>
      </c>
      <c r="C4516" s="325">
        <v>1.7668843569781928E-4</v>
      </c>
      <c r="D4516" s="326">
        <v>1.5637136922857589E-4</v>
      </c>
      <c r="E4516" s="327">
        <v>1.6307891539328099E-4</v>
      </c>
      <c r="F4516" s="332">
        <v>1.1704769693650144E-3</v>
      </c>
      <c r="G4516" s="326">
        <v>6.8562772573490475E-4</v>
      </c>
      <c r="H4516" s="327">
        <v>8.0624029992139019E-4</v>
      </c>
      <c r="I4516" s="332">
        <v>0</v>
      </c>
      <c r="J4516" s="326">
        <v>0</v>
      </c>
      <c r="K4516" s="327">
        <v>0</v>
      </c>
      <c r="L4516" s="336">
        <v>1.1748396343899057E-4</v>
      </c>
      <c r="M4516" s="337">
        <v>1.1415525114155251E-4</v>
      </c>
      <c r="N4516" s="345">
        <v>5.3301997520975405E-2</v>
      </c>
      <c r="O4516" s="346">
        <v>4.7635181954525319E-2</v>
      </c>
      <c r="P4516" s="347">
        <v>4.7569570001335486E-2</v>
      </c>
      <c r="Q4516" s="348">
        <v>7.9575596816976138E-2</v>
      </c>
      <c r="R4516" s="346">
        <v>0.24076537667690662</v>
      </c>
      <c r="S4516" s="347">
        <v>0.32469797521567373</v>
      </c>
      <c r="T4516" s="349">
        <v>0.32246187832230427</v>
      </c>
      <c r="U4516" s="349">
        <v>0.65657710857794571</v>
      </c>
      <c r="V4516" s="361">
        <v>4.4675924704711406E-2</v>
      </c>
    </row>
    <row r="4517" spans="1:22" ht="16" hidden="1" customHeight="1" outlineLevel="1">
      <c r="A4517" s="65">
        <v>4508</v>
      </c>
      <c r="B4517" s="117">
        <v>1</v>
      </c>
      <c r="C4517" s="325">
        <v>1.7273827504972342E-4</v>
      </c>
      <c r="D4517" s="326">
        <v>1.5293014924182245E-4</v>
      </c>
      <c r="E4517" s="327">
        <v>1.6109410320211309E-4</v>
      </c>
      <c r="F4517" s="332">
        <v>1.1479677968772254E-3</v>
      </c>
      <c r="G4517" s="326">
        <v>6.109380671016555E-4</v>
      </c>
      <c r="H4517" s="327">
        <v>8.1631830367040773E-4</v>
      </c>
      <c r="I4517" s="332">
        <v>0</v>
      </c>
      <c r="J4517" s="326">
        <v>0</v>
      </c>
      <c r="K4517" s="327">
        <v>0</v>
      </c>
      <c r="L4517" s="336">
        <v>8.811297257924293E-5</v>
      </c>
      <c r="M4517" s="337">
        <v>1.1415525114155251E-4</v>
      </c>
      <c r="N4517" s="345">
        <v>7.859543870385113E-3</v>
      </c>
      <c r="O4517" s="346">
        <v>2.4335836442461564E-3</v>
      </c>
      <c r="P4517" s="347">
        <v>3.7669705124018923E-3</v>
      </c>
      <c r="Q4517" s="348">
        <v>0.15030946065428824</v>
      </c>
      <c r="R4517" s="346">
        <v>0.23433037102961196</v>
      </c>
      <c r="S4517" s="347">
        <v>0.29402038269310721</v>
      </c>
      <c r="T4517" s="349">
        <v>0.33368290505248177</v>
      </c>
      <c r="U4517" s="349">
        <v>0.66748403151301783</v>
      </c>
      <c r="V4517" s="361">
        <v>0</v>
      </c>
    </row>
    <row r="4518" spans="1:22" ht="16" hidden="1" customHeight="1" outlineLevel="1">
      <c r="A4518" s="65">
        <v>4509</v>
      </c>
      <c r="B4518" s="117">
        <v>1</v>
      </c>
      <c r="C4518" s="325">
        <v>1.6633801475913774E-4</v>
      </c>
      <c r="D4518" s="326">
        <v>1.5668243996184173E-4</v>
      </c>
      <c r="E4518" s="327">
        <v>1.5685205361706789E-4</v>
      </c>
      <c r="F4518" s="332">
        <v>1.0204158194464228E-3</v>
      </c>
      <c r="G4518" s="326">
        <v>4.5689064617057896E-4</v>
      </c>
      <c r="H4518" s="327">
        <v>7.8608429242335554E-4</v>
      </c>
      <c r="I4518" s="332">
        <v>0</v>
      </c>
      <c r="J4518" s="326">
        <v>0</v>
      </c>
      <c r="K4518" s="327">
        <v>0</v>
      </c>
      <c r="L4518" s="336">
        <v>5.8741981719495287E-5</v>
      </c>
      <c r="M4518" s="337">
        <v>1.1415525114155251E-4</v>
      </c>
      <c r="N4518" s="345">
        <v>0</v>
      </c>
      <c r="O4518" s="346">
        <v>0</v>
      </c>
      <c r="P4518" s="347">
        <v>0</v>
      </c>
      <c r="Q4518" s="348">
        <v>0.15915119363395228</v>
      </c>
      <c r="R4518" s="346">
        <v>0.22792674959563805</v>
      </c>
      <c r="S4518" s="347">
        <v>0.2748689358248888</v>
      </c>
      <c r="T4518" s="349">
        <v>0.34309715629220694</v>
      </c>
      <c r="U4518" s="349">
        <v>0.64999365059010938</v>
      </c>
      <c r="V4518" s="361">
        <v>0</v>
      </c>
    </row>
    <row r="4519" spans="1:22" ht="16" hidden="1" customHeight="1" outlineLevel="1">
      <c r="A4519" s="65">
        <v>4510</v>
      </c>
      <c r="B4519" s="117">
        <v>1</v>
      </c>
      <c r="C4519" s="325">
        <v>1.6529422230940355E-4</v>
      </c>
      <c r="D4519" s="326">
        <v>1.5794616481573423E-4</v>
      </c>
      <c r="E4519" s="327">
        <v>1.5635909372645104E-4</v>
      </c>
      <c r="F4519" s="332">
        <v>8.2533632455225375E-4</v>
      </c>
      <c r="G4519" s="326">
        <v>4.2246338164431569E-4</v>
      </c>
      <c r="H4519" s="327">
        <v>7.3569427367826859E-4</v>
      </c>
      <c r="I4519" s="332">
        <v>0</v>
      </c>
      <c r="J4519" s="326">
        <v>0</v>
      </c>
      <c r="K4519" s="327">
        <v>0</v>
      </c>
      <c r="L4519" s="336">
        <v>3.7594868300476983E-5</v>
      </c>
      <c r="M4519" s="337">
        <v>1.1415525114155251E-4</v>
      </c>
      <c r="N4519" s="345">
        <v>0</v>
      </c>
      <c r="O4519" s="346">
        <v>0</v>
      </c>
      <c r="P4519" s="347">
        <v>0</v>
      </c>
      <c r="Q4519" s="348">
        <v>0.15030946065428824</v>
      </c>
      <c r="R4519" s="346">
        <v>0.22340870486119888</v>
      </c>
      <c r="S4519" s="347">
        <v>0.28031558440316828</v>
      </c>
      <c r="T4519" s="349">
        <v>0.33634552156472725</v>
      </c>
      <c r="U4519" s="349">
        <v>0.64979712945614421</v>
      </c>
      <c r="V4519" s="361">
        <v>0</v>
      </c>
    </row>
    <row r="4520" spans="1:22" ht="16" hidden="1" customHeight="1" outlineLevel="1">
      <c r="A4520" s="65">
        <v>4511</v>
      </c>
      <c r="B4520" s="117">
        <v>1</v>
      </c>
      <c r="C4520" s="325">
        <v>1.578126680439435E-4</v>
      </c>
      <c r="D4520" s="326">
        <v>1.4927506812594874E-4</v>
      </c>
      <c r="E4520" s="327">
        <v>1.4563072979118386E-4</v>
      </c>
      <c r="F4520" s="332">
        <v>7.1279046211331E-4</v>
      </c>
      <c r="G4520" s="326">
        <v>3.2968482131082643E-4</v>
      </c>
      <c r="H4520" s="327">
        <v>7.1553826618023393E-4</v>
      </c>
      <c r="I4520" s="332">
        <v>0</v>
      </c>
      <c r="J4520" s="326">
        <v>0</v>
      </c>
      <c r="K4520" s="327">
        <v>0</v>
      </c>
      <c r="L4520" s="336">
        <v>2.3496792687798115E-5</v>
      </c>
      <c r="M4520" s="337">
        <v>1.1415525114155251E-4</v>
      </c>
      <c r="N4520" s="345">
        <v>0</v>
      </c>
      <c r="O4520" s="346">
        <v>0</v>
      </c>
      <c r="P4520" s="347">
        <v>0</v>
      </c>
      <c r="Q4520" s="348">
        <v>7.0733863837312116E-2</v>
      </c>
      <c r="R4520" s="346">
        <v>0.21424102796791328</v>
      </c>
      <c r="S4520" s="347">
        <v>0.21488838210604358</v>
      </c>
      <c r="T4520" s="349">
        <v>0.28984482604729678</v>
      </c>
      <c r="U4520" s="349">
        <v>0.54456006221774556</v>
      </c>
      <c r="V4520" s="361">
        <v>0</v>
      </c>
    </row>
    <row r="4521" spans="1:22" ht="16" hidden="1" customHeight="1" outlineLevel="1">
      <c r="A4521" s="65">
        <v>4512</v>
      </c>
      <c r="B4521" s="117">
        <v>1</v>
      </c>
      <c r="C4521" s="325">
        <v>1.464997079599981E-4</v>
      </c>
      <c r="D4521" s="326">
        <v>1.3729884489521358E-4</v>
      </c>
      <c r="E4521" s="327">
        <v>1.3425373442089452E-4</v>
      </c>
      <c r="F4521" s="332">
        <v>6.1525071466622542E-4</v>
      </c>
      <c r="G4521" s="326">
        <v>2.70166499587456E-4</v>
      </c>
      <c r="H4521" s="327">
        <v>6.752262511841642E-4</v>
      </c>
      <c r="I4521" s="332">
        <v>0</v>
      </c>
      <c r="J4521" s="326">
        <v>0</v>
      </c>
      <c r="K4521" s="327">
        <v>0</v>
      </c>
      <c r="L4521" s="336">
        <v>9.3987170751192458E-6</v>
      </c>
      <c r="M4521" s="337">
        <v>1.1415525114155251E-4</v>
      </c>
      <c r="N4521" s="345">
        <v>0</v>
      </c>
      <c r="O4521" s="346">
        <v>0</v>
      </c>
      <c r="P4521" s="347">
        <v>0</v>
      </c>
      <c r="Q4521" s="348">
        <v>3.5366931918656058E-2</v>
      </c>
      <c r="R4521" s="346">
        <v>0.21380402173499638</v>
      </c>
      <c r="S4521" s="347">
        <v>0.19168047760603454</v>
      </c>
      <c r="T4521" s="349">
        <v>0.25000067181048008</v>
      </c>
      <c r="U4521" s="349">
        <v>0.4880602362027322</v>
      </c>
      <c r="V4521" s="361">
        <v>0</v>
      </c>
    </row>
    <row r="4522" spans="1:22" ht="16" hidden="1" customHeight="1" outlineLevel="1">
      <c r="A4522" s="65">
        <v>4513</v>
      </c>
      <c r="B4522" s="117">
        <v>1</v>
      </c>
      <c r="C4522" s="325">
        <v>1.3503049152130205E-4</v>
      </c>
      <c r="D4522" s="326">
        <v>1.2361173263151628E-4</v>
      </c>
      <c r="E4522" s="327">
        <v>1.2217621710078119E-4</v>
      </c>
      <c r="F4522" s="332">
        <v>5.2521402471507057E-4</v>
      </c>
      <c r="G4522" s="326">
        <v>2.8183675874890115E-4</v>
      </c>
      <c r="H4522" s="327">
        <v>6.8530425493318174E-4</v>
      </c>
      <c r="I4522" s="332">
        <v>0</v>
      </c>
      <c r="J4522" s="326">
        <v>0</v>
      </c>
      <c r="K4522" s="327">
        <v>0</v>
      </c>
      <c r="L4522" s="336">
        <v>5.8741981719495289E-6</v>
      </c>
      <c r="M4522" s="337">
        <v>1.1415525114155251E-4</v>
      </c>
      <c r="N4522" s="345">
        <v>0</v>
      </c>
      <c r="O4522" s="346">
        <v>0</v>
      </c>
      <c r="P4522" s="347">
        <v>0</v>
      </c>
      <c r="Q4522" s="348">
        <v>2.6525198938992044E-2</v>
      </c>
      <c r="R4522" s="346">
        <v>0.22546871479695665</v>
      </c>
      <c r="S4522" s="347">
        <v>0.17598375911221983</v>
      </c>
      <c r="T4522" s="349">
        <v>0.20958595689246787</v>
      </c>
      <c r="U4522" s="349">
        <v>0.48619328543006218</v>
      </c>
      <c r="V4522" s="361">
        <v>0</v>
      </c>
    </row>
    <row r="4523" spans="1:22" ht="16" hidden="1" customHeight="1" outlineLevel="1">
      <c r="A4523" s="65">
        <v>4514</v>
      </c>
      <c r="B4523" s="117">
        <v>1</v>
      </c>
      <c r="C4523" s="325">
        <v>1.2677390573627892E-4</v>
      </c>
      <c r="D4523" s="326">
        <v>1.1128555482585707E-4</v>
      </c>
      <c r="E4523" s="327">
        <v>1.1469101034062503E-4</v>
      </c>
      <c r="F4523" s="332">
        <v>4.5018344975577477E-4</v>
      </c>
      <c r="G4523" s="326">
        <v>2.8008621987468451E-4</v>
      </c>
      <c r="H4523" s="327">
        <v>6.8530425493318174E-4</v>
      </c>
      <c r="I4523" s="332">
        <v>0</v>
      </c>
      <c r="J4523" s="326">
        <v>0</v>
      </c>
      <c r="K4523" s="327">
        <v>0</v>
      </c>
      <c r="L4523" s="336">
        <v>2.3496792687798115E-6</v>
      </c>
      <c r="M4523" s="337">
        <v>1.1415525114155251E-4</v>
      </c>
      <c r="N4523" s="345">
        <v>0</v>
      </c>
      <c r="O4523" s="346">
        <v>0</v>
      </c>
      <c r="P4523" s="347">
        <v>0</v>
      </c>
      <c r="Q4523" s="348">
        <v>1.7683465959328029E-2</v>
      </c>
      <c r="R4523" s="346">
        <v>0.2589904832613753</v>
      </c>
      <c r="S4523" s="347">
        <v>0.17277801863963779</v>
      </c>
      <c r="T4523" s="349">
        <v>0.14330582442692791</v>
      </c>
      <c r="U4523" s="349">
        <v>0.42281521972626468</v>
      </c>
      <c r="V4523" s="361">
        <v>0</v>
      </c>
    </row>
    <row r="4524" spans="1:22" ht="16" hidden="1" customHeight="1" outlineLevel="1">
      <c r="A4524" s="65">
        <v>4515</v>
      </c>
      <c r="B4524" s="117">
        <v>1</v>
      </c>
      <c r="C4524" s="325">
        <v>1.2192995873900946E-4</v>
      </c>
      <c r="D4524" s="326">
        <v>1.1130499674668618E-4</v>
      </c>
      <c r="E4524" s="327">
        <v>1.054415260772085E-4</v>
      </c>
      <c r="F4524" s="332">
        <v>4.4268039225984509E-4</v>
      </c>
      <c r="G4524" s="326">
        <v>2.7541811621010636E-4</v>
      </c>
      <c r="H4524" s="327">
        <v>6.44992239937112E-4</v>
      </c>
      <c r="I4524" s="332">
        <v>0</v>
      </c>
      <c r="J4524" s="326">
        <v>0</v>
      </c>
      <c r="K4524" s="327">
        <v>0</v>
      </c>
      <c r="L4524" s="336">
        <v>1.1748396343899057E-6</v>
      </c>
      <c r="M4524" s="337">
        <v>1.1415525114155251E-4</v>
      </c>
      <c r="N4524" s="345">
        <v>0</v>
      </c>
      <c r="O4524" s="346">
        <v>0</v>
      </c>
      <c r="P4524" s="347">
        <v>0</v>
      </c>
      <c r="Q4524" s="348">
        <v>2.6525198938992044E-2</v>
      </c>
      <c r="R4524" s="346">
        <v>0.27432595810738891</v>
      </c>
      <c r="S4524" s="347">
        <v>0.14798799289515616</v>
      </c>
      <c r="T4524" s="349">
        <v>0.13693456348691185</v>
      </c>
      <c r="U4524" s="349">
        <v>0.37211276716322672</v>
      </c>
      <c r="V4524" s="361">
        <v>0</v>
      </c>
    </row>
    <row r="4525" spans="1:22" ht="16" hidden="1" customHeight="1" outlineLevel="1">
      <c r="A4525" s="65">
        <v>4516</v>
      </c>
      <c r="B4525" s="117">
        <v>1</v>
      </c>
      <c r="C4525" s="325">
        <v>1.1901734028645777E-4</v>
      </c>
      <c r="D4525" s="326">
        <v>1.0842759246397709E-4</v>
      </c>
      <c r="E4525" s="327">
        <v>1.0262646564921216E-4</v>
      </c>
      <c r="F4525" s="332">
        <v>4.2017121977205656E-4</v>
      </c>
      <c r="G4525" s="326">
        <v>2.3223815731275924E-4</v>
      </c>
      <c r="H4525" s="327">
        <v>6.8530425493318174E-4</v>
      </c>
      <c r="I4525" s="332">
        <v>0</v>
      </c>
      <c r="J4525" s="326">
        <v>0</v>
      </c>
      <c r="K4525" s="327">
        <v>0</v>
      </c>
      <c r="L4525" s="336">
        <v>1.409807561267887E-5</v>
      </c>
      <c r="M4525" s="337">
        <v>1.1415525114155251E-4</v>
      </c>
      <c r="N4525" s="345">
        <v>0</v>
      </c>
      <c r="O4525" s="346">
        <v>0</v>
      </c>
      <c r="P4525" s="347">
        <v>0</v>
      </c>
      <c r="Q4525" s="348">
        <v>5.3050397877984087E-2</v>
      </c>
      <c r="R4525" s="346">
        <v>0.25399872674944718</v>
      </c>
      <c r="S4525" s="347">
        <v>0.13418981989470849</v>
      </c>
      <c r="T4525" s="349">
        <v>0.11449251002655686</v>
      </c>
      <c r="U4525" s="349">
        <v>0.36159888649608501</v>
      </c>
      <c r="V4525" s="361">
        <v>0</v>
      </c>
    </row>
    <row r="4526" spans="1:22" ht="16" hidden="1" customHeight="1" outlineLevel="1">
      <c r="A4526" s="65">
        <v>4517</v>
      </c>
      <c r="B4526" s="117">
        <v>1</v>
      </c>
      <c r="C4526" s="325">
        <v>1.1852982045963582E-4</v>
      </c>
      <c r="D4526" s="326">
        <v>1.0836926670148974E-4</v>
      </c>
      <c r="E4526" s="327">
        <v>1.015756827244762E-4</v>
      </c>
      <c r="F4526" s="332">
        <v>3.9015898978833808E-4</v>
      </c>
      <c r="G4526" s="326">
        <v>2.1531628152866378E-4</v>
      </c>
      <c r="H4526" s="327">
        <v>7.3569427367826859E-4</v>
      </c>
      <c r="I4526" s="332">
        <v>0</v>
      </c>
      <c r="J4526" s="326">
        <v>0</v>
      </c>
      <c r="K4526" s="327">
        <v>0</v>
      </c>
      <c r="L4526" s="336">
        <v>3.7594868300476983E-5</v>
      </c>
      <c r="M4526" s="337">
        <v>1.1415525114155251E-4</v>
      </c>
      <c r="N4526" s="345">
        <v>0</v>
      </c>
      <c r="O4526" s="346">
        <v>2.1036651649933001E-4</v>
      </c>
      <c r="P4526" s="347">
        <v>8.6033594636828045E-4</v>
      </c>
      <c r="Q4526" s="348">
        <v>2.6525198938992044E-2</v>
      </c>
      <c r="R4526" s="346">
        <v>0.25288313587901473</v>
      </c>
      <c r="S4526" s="347">
        <v>0.13130050367102097</v>
      </c>
      <c r="T4526" s="349">
        <v>0.1148728838140205</v>
      </c>
      <c r="U4526" s="349">
        <v>0.36120584422815455</v>
      </c>
      <c r="V4526" s="361">
        <v>0</v>
      </c>
    </row>
    <row r="4527" spans="1:22" ht="16" hidden="1" customHeight="1" outlineLevel="1">
      <c r="A4527" s="65">
        <v>4518</v>
      </c>
      <c r="B4527" s="117">
        <v>1</v>
      </c>
      <c r="C4527" s="325">
        <v>1.2043614798759348E-4</v>
      </c>
      <c r="D4527" s="326">
        <v>1.0768879947247069E-4</v>
      </c>
      <c r="E4527" s="327">
        <v>1.0103083231905755E-4</v>
      </c>
      <c r="F4527" s="332">
        <v>3.6764981730054929E-4</v>
      </c>
      <c r="G4527" s="326">
        <v>2.1473276857059142E-4</v>
      </c>
      <c r="H4527" s="327">
        <v>8.0624029992139019E-4</v>
      </c>
      <c r="I4527" s="332">
        <v>0</v>
      </c>
      <c r="J4527" s="326">
        <v>0</v>
      </c>
      <c r="K4527" s="327">
        <v>0</v>
      </c>
      <c r="L4527" s="336">
        <v>9.3987170751192462E-5</v>
      </c>
      <c r="M4527" s="337">
        <v>1.1415525114155251E-4</v>
      </c>
      <c r="N4527" s="345">
        <v>1.2575270192616183E-2</v>
      </c>
      <c r="O4527" s="346">
        <v>1.3628879031602445E-2</v>
      </c>
      <c r="P4527" s="347">
        <v>2.2985472943748531E-2</v>
      </c>
      <c r="Q4527" s="348">
        <v>3.5366931918656058E-2</v>
      </c>
      <c r="R4527" s="346">
        <v>0.24490871535805958</v>
      </c>
      <c r="S4527" s="347">
        <v>0.10879288401587374</v>
      </c>
      <c r="T4527" s="349">
        <v>0.13417685352780045</v>
      </c>
      <c r="U4527" s="349">
        <v>0.37004929525659142</v>
      </c>
      <c r="V4527" s="361">
        <v>0</v>
      </c>
    </row>
    <row r="4528" spans="1:22" ht="16" hidden="1" customHeight="1" outlineLevel="1">
      <c r="A4528" s="65">
        <v>4519</v>
      </c>
      <c r="B4528" s="117">
        <v>1</v>
      </c>
      <c r="C4528" s="325">
        <v>1.320491202726601E-4</v>
      </c>
      <c r="D4528" s="326">
        <v>1.1167439324243937E-4</v>
      </c>
      <c r="E4528" s="327">
        <v>1.0980032932055767E-4</v>
      </c>
      <c r="F4528" s="332">
        <v>3.5264370230869019E-4</v>
      </c>
      <c r="G4528" s="326">
        <v>2.5791272746793876E-4</v>
      </c>
      <c r="H4528" s="327">
        <v>7.6592828492532089E-4</v>
      </c>
      <c r="I4528" s="332">
        <v>0</v>
      </c>
      <c r="J4528" s="326">
        <v>0</v>
      </c>
      <c r="K4528" s="327">
        <v>0</v>
      </c>
      <c r="L4528" s="336">
        <v>1.8210014333043539E-4</v>
      </c>
      <c r="M4528" s="337">
        <v>1.1415525114155251E-4</v>
      </c>
      <c r="N4528" s="345">
        <v>6.2590549367794179E-2</v>
      </c>
      <c r="O4528" s="346">
        <v>8.5484649450978445E-2</v>
      </c>
      <c r="P4528" s="347">
        <v>9.9725929851675499E-2</v>
      </c>
      <c r="Q4528" s="348">
        <v>4.4208664898320073E-2</v>
      </c>
      <c r="R4528" s="346">
        <v>0.23108891990181332</v>
      </c>
      <c r="S4528" s="347">
        <v>0.11982623474354467</v>
      </c>
      <c r="T4528" s="349">
        <v>0.13484250765586181</v>
      </c>
      <c r="U4528" s="349">
        <v>0.41397176869782787</v>
      </c>
      <c r="V4528" s="361">
        <v>0</v>
      </c>
    </row>
    <row r="4529" spans="1:22" ht="16" hidden="1" customHeight="1" outlineLevel="1">
      <c r="A4529" s="65">
        <v>4520</v>
      </c>
      <c r="B4529" s="117">
        <v>1</v>
      </c>
      <c r="C4529" s="325">
        <v>1.5160616563324861E-4</v>
      </c>
      <c r="D4529" s="326">
        <v>1.2569201816023165E-4</v>
      </c>
      <c r="E4529" s="327">
        <v>1.2988195854884491E-4</v>
      </c>
      <c r="F4529" s="332">
        <v>4.3517733476391567E-4</v>
      </c>
      <c r="G4529" s="326">
        <v>4.7147847012238547E-4</v>
      </c>
      <c r="H4529" s="327">
        <v>1.03803438614879E-3</v>
      </c>
      <c r="I4529" s="332">
        <v>0</v>
      </c>
      <c r="J4529" s="326">
        <v>0</v>
      </c>
      <c r="K4529" s="327">
        <v>0</v>
      </c>
      <c r="L4529" s="336">
        <v>1.5860335064263727E-4</v>
      </c>
      <c r="M4529" s="337">
        <v>1.1415525114155251E-4</v>
      </c>
      <c r="N4529" s="345">
        <v>0.14061438488107186</v>
      </c>
      <c r="O4529" s="346">
        <v>0.21311230805311451</v>
      </c>
      <c r="P4529" s="347">
        <v>0.22367581491832489</v>
      </c>
      <c r="Q4529" s="348">
        <v>2.6525198938992044E-2</v>
      </c>
      <c r="R4529" s="346">
        <v>0.2391404933369338</v>
      </c>
      <c r="S4529" s="347">
        <v>9.6452338308987834E-2</v>
      </c>
      <c r="T4529" s="349">
        <v>0.20311960250558592</v>
      </c>
      <c r="U4529" s="349">
        <v>0.51262537794839014</v>
      </c>
      <c r="V4529" s="361">
        <v>4.2971127208802112E-2</v>
      </c>
    </row>
    <row r="4530" spans="1:22" ht="16" hidden="1" customHeight="1" outlineLevel="1">
      <c r="A4530" s="65">
        <v>4521</v>
      </c>
      <c r="B4530" s="117">
        <v>1</v>
      </c>
      <c r="C4530" s="325">
        <v>1.7327579691006558E-4</v>
      </c>
      <c r="D4530" s="326">
        <v>1.4165383516093547E-4</v>
      </c>
      <c r="E4530" s="327">
        <v>1.5201326311180231E-4</v>
      </c>
      <c r="F4530" s="332">
        <v>5.5522625469878878E-4</v>
      </c>
      <c r="G4530" s="326">
        <v>6.2202481330502846E-4</v>
      </c>
      <c r="H4530" s="327">
        <v>1.118658416140929E-3</v>
      </c>
      <c r="I4530" s="332">
        <v>0</v>
      </c>
      <c r="J4530" s="326">
        <v>0</v>
      </c>
      <c r="K4530" s="327">
        <v>0</v>
      </c>
      <c r="L4530" s="336">
        <v>1.4685495429873823E-4</v>
      </c>
      <c r="M4530" s="337">
        <v>1.1415525114155251E-4</v>
      </c>
      <c r="N4530" s="345">
        <v>0.27979976178571003</v>
      </c>
      <c r="O4530" s="346">
        <v>0.36406651039286486</v>
      </c>
      <c r="P4530" s="347">
        <v>0.34027182988147703</v>
      </c>
      <c r="Q4530" s="348">
        <v>5.3050397877984087E-2</v>
      </c>
      <c r="R4530" s="346">
        <v>0.22218502129978016</v>
      </c>
      <c r="S4530" s="347">
        <v>7.6284182347013008E-2</v>
      </c>
      <c r="T4530" s="349">
        <v>0.30087566588374243</v>
      </c>
      <c r="U4530" s="349">
        <v>0.60616943771585563</v>
      </c>
      <c r="V4530" s="361">
        <v>0.15617258207040174</v>
      </c>
    </row>
    <row r="4531" spans="1:22" ht="16" hidden="1" customHeight="1" outlineLevel="1">
      <c r="A4531" s="65">
        <v>4522</v>
      </c>
      <c r="B4531" s="117">
        <v>1</v>
      </c>
      <c r="C4531" s="325">
        <v>1.820199025219107E-4</v>
      </c>
      <c r="D4531" s="326">
        <v>1.5228856585446164E-4</v>
      </c>
      <c r="E4531" s="327">
        <v>1.6538804330196004E-4</v>
      </c>
      <c r="F4531" s="332">
        <v>6.4526294464994395E-4</v>
      </c>
      <c r="G4531" s="326">
        <v>7.7023710465538256E-4</v>
      </c>
      <c r="H4531" s="327">
        <v>8.2639630741942484E-4</v>
      </c>
      <c r="I4531" s="332">
        <v>0</v>
      </c>
      <c r="J4531" s="326">
        <v>0</v>
      </c>
      <c r="K4531" s="327">
        <v>0</v>
      </c>
      <c r="L4531" s="336">
        <v>1.644775488145868E-4</v>
      </c>
      <c r="M4531" s="337">
        <v>1.1415525114155251E-4</v>
      </c>
      <c r="N4531" s="345">
        <v>0.39554940787683629</v>
      </c>
      <c r="O4531" s="346">
        <v>0.49539700078989607</v>
      </c>
      <c r="P4531" s="347">
        <v>0.40474099451509454</v>
      </c>
      <c r="Q4531" s="348">
        <v>6.1892130857648102E-2</v>
      </c>
      <c r="R4531" s="346">
        <v>0.19727028030461166</v>
      </c>
      <c r="S4531" s="347">
        <v>8.1772328908929479E-2</v>
      </c>
      <c r="T4531" s="349">
        <v>0.29108104085655362</v>
      </c>
      <c r="U4531" s="349">
        <v>0.61304767740463983</v>
      </c>
      <c r="V4531" s="361">
        <v>0.30968070231334138</v>
      </c>
    </row>
    <row r="4532" spans="1:22" ht="16" hidden="1" customHeight="1" outlineLevel="1">
      <c r="A4532" s="65">
        <v>4523</v>
      </c>
      <c r="B4532" s="117">
        <v>1</v>
      </c>
      <c r="C4532" s="325">
        <v>1.8707010790745097E-4</v>
      </c>
      <c r="D4532" s="326">
        <v>1.5919044774879762E-4</v>
      </c>
      <c r="E4532" s="327">
        <v>1.7279541428991352E-4</v>
      </c>
      <c r="F4532" s="332">
        <v>7.2779657710516916E-4</v>
      </c>
      <c r="G4532" s="326">
        <v>8.0699842101393461E-4</v>
      </c>
      <c r="H4532" s="327">
        <v>8.2639630741942484E-4</v>
      </c>
      <c r="I4532" s="332">
        <v>0</v>
      </c>
      <c r="J4532" s="326">
        <v>0</v>
      </c>
      <c r="K4532" s="327">
        <v>0</v>
      </c>
      <c r="L4532" s="336">
        <v>1.8797434150238492E-4</v>
      </c>
      <c r="M4532" s="337">
        <v>1.1415525114155251E-4</v>
      </c>
      <c r="N4532" s="345">
        <v>0.46328438595979166</v>
      </c>
      <c r="O4532" s="346">
        <v>0.57592946228706854</v>
      </c>
      <c r="P4532" s="347">
        <v>0.48589867949007853</v>
      </c>
      <c r="Q4532" s="348">
        <v>4.4208664898320073E-2</v>
      </c>
      <c r="R4532" s="346">
        <v>0.17265026677550824</v>
      </c>
      <c r="S4532" s="347">
        <v>0.10346554851153882</v>
      </c>
      <c r="T4532" s="349">
        <v>0.26445487573409854</v>
      </c>
      <c r="U4532" s="349">
        <v>0.61039464209610883</v>
      </c>
      <c r="V4532" s="361">
        <v>0.42832178196596404</v>
      </c>
    </row>
    <row r="4533" spans="1:22" ht="16" hidden="1" customHeight="1" outlineLevel="1">
      <c r="A4533" s="65">
        <v>4524</v>
      </c>
      <c r="B4533" s="117">
        <v>1</v>
      </c>
      <c r="C4533" s="325">
        <v>1.9011398169799319E-4</v>
      </c>
      <c r="D4533" s="326">
        <v>1.6004589226527871E-4</v>
      </c>
      <c r="E4533" s="327">
        <v>1.7566236523271163E-4</v>
      </c>
      <c r="F4533" s="332">
        <v>8.0282715206446496E-4</v>
      </c>
      <c r="G4533" s="326">
        <v>8.6476620386308841E-4</v>
      </c>
      <c r="H4533" s="327">
        <v>8.2639630741942484E-4</v>
      </c>
      <c r="I4533" s="332">
        <v>0</v>
      </c>
      <c r="J4533" s="326">
        <v>0</v>
      </c>
      <c r="K4533" s="327">
        <v>0</v>
      </c>
      <c r="L4533" s="336">
        <v>2.0677177565262342E-4</v>
      </c>
      <c r="M4533" s="337">
        <v>1.1415525114155251E-4</v>
      </c>
      <c r="N4533" s="345">
        <v>0.50672622844337478</v>
      </c>
      <c r="O4533" s="346">
        <v>0.6124145926389768</v>
      </c>
      <c r="P4533" s="347">
        <v>0.56137664815045485</v>
      </c>
      <c r="Q4533" s="348">
        <v>4.4208664898320073E-2</v>
      </c>
      <c r="R4533" s="346">
        <v>0.16528079837983312</v>
      </c>
      <c r="S4533" s="347">
        <v>9.188234525335276E-2</v>
      </c>
      <c r="T4533" s="349">
        <v>0.24981048491674823</v>
      </c>
      <c r="U4533" s="349">
        <v>0.58769645112312086</v>
      </c>
      <c r="V4533" s="361">
        <v>0.39555424568095332</v>
      </c>
    </row>
    <row r="4534" spans="1:22" ht="16" hidden="1" customHeight="1" outlineLevel="1">
      <c r="A4534" s="65">
        <v>4525</v>
      </c>
      <c r="B4534" s="117">
        <v>1</v>
      </c>
      <c r="C4534" s="325">
        <v>1.8363246810293717E-4</v>
      </c>
      <c r="D4534" s="326">
        <v>1.6053194028600661E-4</v>
      </c>
      <c r="E4534" s="327">
        <v>1.7295108583431886E-4</v>
      </c>
      <c r="F4534" s="332">
        <v>8.3283938204818339E-4</v>
      </c>
      <c r="G4534" s="326">
        <v>8.1691814130116307E-4</v>
      </c>
      <c r="H4534" s="327">
        <v>8.0624029992139019E-4</v>
      </c>
      <c r="I4534" s="332">
        <v>0</v>
      </c>
      <c r="J4534" s="326">
        <v>0</v>
      </c>
      <c r="K4534" s="327">
        <v>0</v>
      </c>
      <c r="L4534" s="336">
        <v>1.8797434150238492E-4</v>
      </c>
      <c r="M4534" s="337">
        <v>1.1415525114155251E-4</v>
      </c>
      <c r="N4534" s="345">
        <v>0.57789082566977101</v>
      </c>
      <c r="O4534" s="346">
        <v>0.61552941757884705</v>
      </c>
      <c r="P4534" s="347">
        <v>0.57209633236437407</v>
      </c>
      <c r="Q4534" s="348">
        <v>4.4208664898320073E-2</v>
      </c>
      <c r="R4534" s="346">
        <v>0.17691436345038375</v>
      </c>
      <c r="S4534" s="347">
        <v>8.816825023389252E-2</v>
      </c>
      <c r="T4534" s="349">
        <v>0.25142707351346871</v>
      </c>
      <c r="U4534" s="349">
        <v>0.54161224520826656</v>
      </c>
      <c r="V4534" s="361">
        <v>0.39627952898642321</v>
      </c>
    </row>
    <row r="4535" spans="1:22" ht="16" hidden="1" customHeight="1" outlineLevel="1">
      <c r="A4535" s="65">
        <v>4526</v>
      </c>
      <c r="B4535" s="117">
        <v>1</v>
      </c>
      <c r="C4535" s="325">
        <v>1.8503252504150277E-4</v>
      </c>
      <c r="D4535" s="326">
        <v>1.5619639194111383E-4</v>
      </c>
      <c r="E4535" s="327">
        <v>1.6824202161605769E-4</v>
      </c>
      <c r="F4535" s="332">
        <v>9.0786995700747918E-4</v>
      </c>
      <c r="G4535" s="326">
        <v>8.4492676328863138E-4</v>
      </c>
      <c r="H4535" s="327">
        <v>9.2717634490959865E-4</v>
      </c>
      <c r="I4535" s="332">
        <v>0</v>
      </c>
      <c r="J4535" s="326">
        <v>0</v>
      </c>
      <c r="K4535" s="327">
        <v>0</v>
      </c>
      <c r="L4535" s="336">
        <v>1.9032402077116473E-4</v>
      </c>
      <c r="M4535" s="337">
        <v>1.1415525114155251E-4</v>
      </c>
      <c r="N4535" s="345">
        <v>0.56574425787008487</v>
      </c>
      <c r="O4535" s="346">
        <v>0.58669207401916523</v>
      </c>
      <c r="P4535" s="347">
        <v>0.53508888778317276</v>
      </c>
      <c r="Q4535" s="348">
        <v>3.5366931918656058E-2</v>
      </c>
      <c r="R4535" s="346">
        <v>0.21157588911232658</v>
      </c>
      <c r="S4535" s="347">
        <v>7.79337399385584E-2</v>
      </c>
      <c r="T4535" s="349">
        <v>0.23221819724655471</v>
      </c>
      <c r="U4535" s="349">
        <v>0.51793144856545226</v>
      </c>
      <c r="V4535" s="361">
        <v>0.5110956935228318</v>
      </c>
    </row>
    <row r="4536" spans="1:22" ht="16" hidden="1" customHeight="1" outlineLevel="1">
      <c r="A4536" s="65">
        <v>4527</v>
      </c>
      <c r="B4536" s="117">
        <v>1</v>
      </c>
      <c r="C4536" s="325">
        <v>1.9000772737676276E-4</v>
      </c>
      <c r="D4536" s="326">
        <v>1.5658523035769615E-4</v>
      </c>
      <c r="E4536" s="327">
        <v>1.7119978095975891E-4</v>
      </c>
      <c r="F4536" s="332">
        <v>9.3788218699119739E-4</v>
      </c>
      <c r="G4536" s="326">
        <v>8.9977698134742403E-4</v>
      </c>
      <c r="H4536" s="327">
        <v>1.03803438614879E-3</v>
      </c>
      <c r="I4536" s="332">
        <v>0</v>
      </c>
      <c r="J4536" s="326">
        <v>0</v>
      </c>
      <c r="K4536" s="327">
        <v>0</v>
      </c>
      <c r="L4536" s="336">
        <v>2.1382081345896285E-4</v>
      </c>
      <c r="M4536" s="337">
        <v>1.1415525114155251E-4</v>
      </c>
      <c r="N4536" s="345">
        <v>0.52816134808987969</v>
      </c>
      <c r="O4536" s="346">
        <v>0.53267772539029945</v>
      </c>
      <c r="P4536" s="347">
        <v>0.49946597922842045</v>
      </c>
      <c r="Q4536" s="348">
        <v>1.7683465959328029E-2</v>
      </c>
      <c r="R4536" s="346">
        <v>0.22553306807642076</v>
      </c>
      <c r="S4536" s="347">
        <v>7.7108961142785704E-2</v>
      </c>
      <c r="T4536" s="349">
        <v>0.24458034533912312</v>
      </c>
      <c r="U4536" s="349">
        <v>0.52628359675897596</v>
      </c>
      <c r="V4536" s="361">
        <v>0.45051545111333641</v>
      </c>
    </row>
    <row r="4537" spans="1:22" ht="16" hidden="1" customHeight="1" outlineLevel="1">
      <c r="A4537" s="65">
        <v>4528</v>
      </c>
      <c r="B4537" s="117">
        <v>1</v>
      </c>
      <c r="C4537" s="325">
        <v>1.9083901118403609E-4</v>
      </c>
      <c r="D4537" s="326">
        <v>1.5850998051977858E-4</v>
      </c>
      <c r="E4537" s="327">
        <v>1.71991111310486E-4</v>
      </c>
      <c r="F4537" s="332">
        <v>9.8290053196677498E-4</v>
      </c>
      <c r="G4537" s="326">
        <v>9.2428452558645905E-4</v>
      </c>
      <c r="H4537" s="327">
        <v>9.5741035615665084E-4</v>
      </c>
      <c r="I4537" s="332">
        <v>0</v>
      </c>
      <c r="J4537" s="326">
        <v>0</v>
      </c>
      <c r="K4537" s="327">
        <v>0</v>
      </c>
      <c r="L4537" s="336">
        <v>2.2321953053408208E-4</v>
      </c>
      <c r="M4537" s="337">
        <v>1.1415525114155251E-4</v>
      </c>
      <c r="N4537" s="345">
        <v>0.4348471272287619</v>
      </c>
      <c r="O4537" s="346">
        <v>0.43231822016421767</v>
      </c>
      <c r="P4537" s="347">
        <v>0.40155375747717542</v>
      </c>
      <c r="Q4537" s="348">
        <v>8.8417329796640146E-3</v>
      </c>
      <c r="R4537" s="346">
        <v>0.23296899052396269</v>
      </c>
      <c r="S4537" s="347">
        <v>8.5102563332422373E-2</v>
      </c>
      <c r="T4537" s="349">
        <v>0.28280791097921937</v>
      </c>
      <c r="U4537" s="349">
        <v>0.55979045010005346</v>
      </c>
      <c r="V4537" s="361">
        <v>0.38594996780431307</v>
      </c>
    </row>
    <row r="4538" spans="1:22" ht="16" hidden="1" customHeight="1" outlineLevel="1">
      <c r="A4538" s="65">
        <v>4529</v>
      </c>
      <c r="B4538" s="117">
        <v>1</v>
      </c>
      <c r="C4538" s="325">
        <v>1.9038899288235429E-4</v>
      </c>
      <c r="D4538" s="326">
        <v>1.6311771575627896E-4</v>
      </c>
      <c r="E4538" s="327">
        <v>1.7183543976608069E-4</v>
      </c>
      <c r="F4538" s="332">
        <v>1.0054097044545636E-3</v>
      </c>
      <c r="G4538" s="326">
        <v>8.9102428697634018E-4</v>
      </c>
      <c r="H4538" s="327">
        <v>1.0985024086428939E-3</v>
      </c>
      <c r="I4538" s="332">
        <v>0</v>
      </c>
      <c r="J4538" s="326">
        <v>0</v>
      </c>
      <c r="K4538" s="327">
        <v>0</v>
      </c>
      <c r="L4538" s="336">
        <v>2.2321953053408208E-4</v>
      </c>
      <c r="M4538" s="337">
        <v>1.1415525114155251E-4</v>
      </c>
      <c r="N4538" s="345">
        <v>0.32538511623394373</v>
      </c>
      <c r="O4538" s="346">
        <v>0.3123099245105293</v>
      </c>
      <c r="P4538" s="347">
        <v>0.27927852414901688</v>
      </c>
      <c r="Q4538" s="348">
        <v>8.8417329796640146E-3</v>
      </c>
      <c r="R4538" s="346">
        <v>0.21136217003598848</v>
      </c>
      <c r="S4538" s="347">
        <v>8.5185559299696276E-2</v>
      </c>
      <c r="T4538" s="349">
        <v>0.2823324437448898</v>
      </c>
      <c r="U4538" s="349">
        <v>0.61825548745471937</v>
      </c>
      <c r="V4538" s="361">
        <v>0.33727964072674077</v>
      </c>
    </row>
    <row r="4539" spans="1:22" ht="16" hidden="1" customHeight="1" outlineLevel="1">
      <c r="A4539" s="65">
        <v>4530</v>
      </c>
      <c r="B4539" s="117">
        <v>1</v>
      </c>
      <c r="C4539" s="325">
        <v>1.8249492184035259E-4</v>
      </c>
      <c r="D4539" s="326">
        <v>1.6109575599005096E-4</v>
      </c>
      <c r="E4539" s="327">
        <v>1.7161490507817313E-4</v>
      </c>
      <c r="F4539" s="332">
        <v>1.0129127619504933E-3</v>
      </c>
      <c r="G4539" s="326">
        <v>8.2450380975610264E-4</v>
      </c>
      <c r="H4539" s="327">
        <v>1.0884244048938768E-3</v>
      </c>
      <c r="I4539" s="332">
        <v>0</v>
      </c>
      <c r="J4539" s="326">
        <v>0</v>
      </c>
      <c r="K4539" s="327">
        <v>0</v>
      </c>
      <c r="L4539" s="336">
        <v>1.644775488145868E-4</v>
      </c>
      <c r="M4539" s="337">
        <v>1.1415525114155251E-4</v>
      </c>
      <c r="N4539" s="345">
        <v>0.17719698907777348</v>
      </c>
      <c r="O4539" s="346">
        <v>0.16962699142037771</v>
      </c>
      <c r="P4539" s="347">
        <v>0.13978456890533009</v>
      </c>
      <c r="Q4539" s="348">
        <v>8.8417329796640146E-3</v>
      </c>
      <c r="R4539" s="346">
        <v>0.18237463490348838</v>
      </c>
      <c r="S4539" s="347">
        <v>6.7149377112709144E-2</v>
      </c>
      <c r="T4539" s="349">
        <v>0.30001982486194928</v>
      </c>
      <c r="U4539" s="349">
        <v>0.64517888280796043</v>
      </c>
      <c r="V4539" s="361">
        <v>0.31247495167967704</v>
      </c>
    </row>
    <row r="4540" spans="1:22" ht="16" hidden="1" customHeight="1" outlineLevel="1">
      <c r="A4540" s="65">
        <v>4531</v>
      </c>
      <c r="B4540" s="117">
        <v>1</v>
      </c>
      <c r="C4540" s="325">
        <v>1.722820064938516E-4</v>
      </c>
      <c r="D4540" s="326">
        <v>1.598903568986458E-4</v>
      </c>
      <c r="E4540" s="327">
        <v>1.6464860346603472E-4</v>
      </c>
      <c r="F4540" s="332">
        <v>9.678944169749156E-4</v>
      </c>
      <c r="G4540" s="326">
        <v>7.2647363279996309E-4</v>
      </c>
      <c r="H4540" s="327">
        <v>1.0178783786507553E-3</v>
      </c>
      <c r="I4540" s="332">
        <v>0</v>
      </c>
      <c r="J4540" s="326">
        <v>0</v>
      </c>
      <c r="K4540" s="327">
        <v>0</v>
      </c>
      <c r="L4540" s="336">
        <v>1.1748396343899057E-4</v>
      </c>
      <c r="M4540" s="337">
        <v>1.1415525114155251E-4</v>
      </c>
      <c r="N4540" s="345">
        <v>5.3873600711548869E-2</v>
      </c>
      <c r="O4540" s="346">
        <v>4.667110168481426E-2</v>
      </c>
      <c r="P4540" s="347">
        <v>4.1866843609604958E-2</v>
      </c>
      <c r="Q4540" s="348">
        <v>8.8417329796640146E-3</v>
      </c>
      <c r="R4540" s="346">
        <v>0.15623225143800851</v>
      </c>
      <c r="S4540" s="347">
        <v>7.7274953077333494E-2</v>
      </c>
      <c r="T4540" s="349">
        <v>0.29602590009358098</v>
      </c>
      <c r="U4540" s="349">
        <v>0.63653195291348885</v>
      </c>
      <c r="V4540" s="361">
        <v>0.15973028754775828</v>
      </c>
    </row>
    <row r="4541" spans="1:22" ht="16" hidden="1" customHeight="1" outlineLevel="1">
      <c r="A4541" s="65">
        <v>4532</v>
      </c>
      <c r="B4541" s="117">
        <v>1</v>
      </c>
      <c r="C4541" s="325">
        <v>1.6623801069209733E-4</v>
      </c>
      <c r="D4541" s="326">
        <v>1.5728513950754431E-4</v>
      </c>
      <c r="E4541" s="327">
        <v>1.6161300835013082E-4</v>
      </c>
      <c r="F4541" s="332">
        <v>9.0036689951154955E-4</v>
      </c>
      <c r="G4541" s="326">
        <v>5.7125918595274188E-4</v>
      </c>
      <c r="H4541" s="327">
        <v>0</v>
      </c>
      <c r="I4541" s="332">
        <v>0</v>
      </c>
      <c r="J4541" s="326">
        <v>0</v>
      </c>
      <c r="K4541" s="327">
        <v>0</v>
      </c>
      <c r="L4541" s="336">
        <v>8.811297257924293E-5</v>
      </c>
      <c r="M4541" s="337">
        <v>1.1415525114155251E-4</v>
      </c>
      <c r="N4541" s="345">
        <v>6.2876350963080915E-3</v>
      </c>
      <c r="O4541" s="346">
        <v>2.3284003859964913E-3</v>
      </c>
      <c r="P4541" s="347">
        <v>4.243656589433E-3</v>
      </c>
      <c r="Q4541" s="348">
        <v>1.7683465959328029E-2</v>
      </c>
      <c r="R4541" s="346">
        <v>0.13645923069627386</v>
      </c>
      <c r="S4541" s="347">
        <v>0.10309724753577255</v>
      </c>
      <c r="T4541" s="349">
        <v>0.3132378139763109</v>
      </c>
      <c r="U4541" s="349">
        <v>0.64046237559279406</v>
      </c>
      <c r="V4541" s="361">
        <v>2.5287193309228791E-2</v>
      </c>
    </row>
    <row r="4542" spans="1:22" ht="16" hidden="1" customHeight="1" outlineLevel="1">
      <c r="A4542" s="65">
        <v>4533</v>
      </c>
      <c r="B4542" s="117">
        <v>1</v>
      </c>
      <c r="C4542" s="325">
        <v>1.5832518888752556E-4</v>
      </c>
      <c r="D4542" s="326">
        <v>1.6072635949429775E-4</v>
      </c>
      <c r="E4542" s="327">
        <v>1.5638503898385191E-4</v>
      </c>
      <c r="F4542" s="332">
        <v>7.878210370726058E-4</v>
      </c>
      <c r="G4542" s="326">
        <v>4.7848062561925262E-4</v>
      </c>
      <c r="H4542" s="327">
        <v>4.031201499606951E-4</v>
      </c>
      <c r="I4542" s="332">
        <v>0</v>
      </c>
      <c r="J4542" s="326">
        <v>0</v>
      </c>
      <c r="K4542" s="327">
        <v>0</v>
      </c>
      <c r="L4542" s="336">
        <v>5.8741981719495287E-5</v>
      </c>
      <c r="M4542" s="337">
        <v>1.1415525114155251E-4</v>
      </c>
      <c r="N4542" s="345">
        <v>0</v>
      </c>
      <c r="O4542" s="346">
        <v>0</v>
      </c>
      <c r="P4542" s="347">
        <v>0</v>
      </c>
      <c r="Q4542" s="348">
        <v>2.6525198938992044E-2</v>
      </c>
      <c r="R4542" s="346">
        <v>0.12858836075736471</v>
      </c>
      <c r="S4542" s="347">
        <v>0.15674931627672747</v>
      </c>
      <c r="T4542" s="349">
        <v>0.27919435999831471</v>
      </c>
      <c r="U4542" s="349">
        <v>0.61147550833291775</v>
      </c>
      <c r="V4542" s="361">
        <v>0</v>
      </c>
    </row>
    <row r="4543" spans="1:22" ht="16" hidden="1" customHeight="1" outlineLevel="1">
      <c r="A4543" s="65">
        <v>4534</v>
      </c>
      <c r="B4543" s="117">
        <v>1</v>
      </c>
      <c r="C4543" s="325">
        <v>1.5697513398248015E-4</v>
      </c>
      <c r="D4543" s="326">
        <v>1.6024031147356986E-4</v>
      </c>
      <c r="E4543" s="327">
        <v>1.5632017584034971E-4</v>
      </c>
      <c r="F4543" s="332">
        <v>6.4526294464994395E-4</v>
      </c>
      <c r="G4543" s="326">
        <v>4.3938525742841136E-4</v>
      </c>
      <c r="H4543" s="327">
        <v>4.1319815370971264E-4</v>
      </c>
      <c r="I4543" s="332">
        <v>0</v>
      </c>
      <c r="J4543" s="326">
        <v>0</v>
      </c>
      <c r="K4543" s="327">
        <v>0</v>
      </c>
      <c r="L4543" s="336">
        <v>3.7594868300476983E-5</v>
      </c>
      <c r="M4543" s="337">
        <v>1.1415525114155251E-4</v>
      </c>
      <c r="N4543" s="345">
        <v>0</v>
      </c>
      <c r="O4543" s="346">
        <v>0</v>
      </c>
      <c r="P4543" s="347">
        <v>0</v>
      </c>
      <c r="Q4543" s="348">
        <v>3.5366931918656058E-2</v>
      </c>
      <c r="R4543" s="346">
        <v>0.1256418018871957</v>
      </c>
      <c r="S4543" s="347">
        <v>0.22843756720466959</v>
      </c>
      <c r="T4543" s="349">
        <v>0.26759295948067358</v>
      </c>
      <c r="U4543" s="349">
        <v>0.59840685292422768</v>
      </c>
      <c r="V4543" s="361">
        <v>0</v>
      </c>
    </row>
    <row r="4544" spans="1:22" ht="16" hidden="1" customHeight="1" outlineLevel="1">
      <c r="A4544" s="65">
        <v>4535</v>
      </c>
      <c r="B4544" s="117">
        <v>1</v>
      </c>
      <c r="C4544" s="325">
        <v>1.4713098363319064E-4</v>
      </c>
      <c r="D4544" s="326">
        <v>1.4979999998833483E-4</v>
      </c>
      <c r="E4544" s="327">
        <v>1.4564370241988432E-4</v>
      </c>
      <c r="F4544" s="332">
        <v>4.8019567973949298E-4</v>
      </c>
      <c r="G4544" s="326">
        <v>4.0379096698600359E-4</v>
      </c>
      <c r="H4544" s="327">
        <v>4.4343216495676445E-4</v>
      </c>
      <c r="I4544" s="332">
        <v>0</v>
      </c>
      <c r="J4544" s="326">
        <v>0</v>
      </c>
      <c r="K4544" s="327">
        <v>0</v>
      </c>
      <c r="L4544" s="336">
        <v>2.3496792687798115E-5</v>
      </c>
      <c r="M4544" s="337">
        <v>1.1415525114155251E-4</v>
      </c>
      <c r="N4544" s="345">
        <v>0</v>
      </c>
      <c r="O4544" s="346">
        <v>0</v>
      </c>
      <c r="P4544" s="347">
        <v>0</v>
      </c>
      <c r="Q4544" s="348">
        <v>2.6525198938992044E-2</v>
      </c>
      <c r="R4544" s="346">
        <v>0.12140436083633929</v>
      </c>
      <c r="S4544" s="347">
        <v>0.24061212097700771</v>
      </c>
      <c r="T4544" s="349">
        <v>0.25000067181048008</v>
      </c>
      <c r="U4544" s="349">
        <v>0.50171845501331802</v>
      </c>
      <c r="V4544" s="361">
        <v>0</v>
      </c>
    </row>
    <row r="4545" spans="1:22" ht="16" hidden="1" customHeight="1" outlineLevel="1">
      <c r="A4545" s="65">
        <v>4536</v>
      </c>
      <c r="B4545" s="117">
        <v>1</v>
      </c>
      <c r="C4545" s="325">
        <v>1.3680556371126919E-4</v>
      </c>
      <c r="D4545" s="326">
        <v>1.3953466579056187E-4</v>
      </c>
      <c r="E4545" s="327">
        <v>1.3422778916349364E-4</v>
      </c>
      <c r="F4545" s="332">
        <v>3.9766204728426777E-4</v>
      </c>
      <c r="G4545" s="326">
        <v>3.6878018950166791E-4</v>
      </c>
      <c r="H4545" s="327">
        <v>3.4265212746659071E-4</v>
      </c>
      <c r="I4545" s="332">
        <v>0</v>
      </c>
      <c r="J4545" s="326">
        <v>0</v>
      </c>
      <c r="K4545" s="327">
        <v>0</v>
      </c>
      <c r="L4545" s="336">
        <v>9.3987170751192458E-6</v>
      </c>
      <c r="M4545" s="337">
        <v>1.1415525114155251E-4</v>
      </c>
      <c r="N4545" s="345">
        <v>0</v>
      </c>
      <c r="O4545" s="346">
        <v>0</v>
      </c>
      <c r="P4545" s="347">
        <v>0</v>
      </c>
      <c r="Q4545" s="348">
        <v>4.4208664898320073E-2</v>
      </c>
      <c r="R4545" s="346">
        <v>0.12658604936795725</v>
      </c>
      <c r="S4545" s="347">
        <v>0.27888389547304249</v>
      </c>
      <c r="T4545" s="349">
        <v>0.20245394837752456</v>
      </c>
      <c r="U4545" s="349">
        <v>0.46123510141647373</v>
      </c>
      <c r="V4545" s="361">
        <v>0</v>
      </c>
    </row>
    <row r="4546" spans="1:22" ht="16" hidden="1" customHeight="1" outlineLevel="1">
      <c r="A4546" s="65">
        <v>4537</v>
      </c>
      <c r="B4546" s="117">
        <v>1</v>
      </c>
      <c r="C4546" s="325">
        <v>1.275926890351722E-4</v>
      </c>
      <c r="D4546" s="326">
        <v>1.2835556131382046E-4</v>
      </c>
      <c r="E4546" s="327">
        <v>1.2089192685943724E-4</v>
      </c>
      <c r="F4546" s="332">
        <v>3.8265593229240867E-4</v>
      </c>
      <c r="G4546" s="326">
        <v>3.1976510102359814E-4</v>
      </c>
      <c r="H4546" s="327">
        <v>3.3257412371757354E-4</v>
      </c>
      <c r="I4546" s="332">
        <v>0</v>
      </c>
      <c r="J4546" s="326">
        <v>0</v>
      </c>
      <c r="K4546" s="327">
        <v>0</v>
      </c>
      <c r="L4546" s="336">
        <v>5.8741981719495289E-6</v>
      </c>
      <c r="M4546" s="337">
        <v>1.1415525114155251E-4</v>
      </c>
      <c r="N4546" s="345">
        <v>0</v>
      </c>
      <c r="O4546" s="346">
        <v>0</v>
      </c>
      <c r="P4546" s="347">
        <v>0</v>
      </c>
      <c r="Q4546" s="348">
        <v>4.4208664898320073E-2</v>
      </c>
      <c r="R4546" s="346">
        <v>0.13022381412547718</v>
      </c>
      <c r="S4546" s="347">
        <v>0.30826985263659507</v>
      </c>
      <c r="T4546" s="349">
        <v>0.14397147855498926</v>
      </c>
      <c r="U4546" s="349">
        <v>0.48923936300652382</v>
      </c>
      <c r="V4546" s="361">
        <v>0</v>
      </c>
    </row>
    <row r="4547" spans="1:22" ht="16" hidden="1" customHeight="1" outlineLevel="1">
      <c r="A4547" s="65">
        <v>4538</v>
      </c>
      <c r="B4547" s="117">
        <v>1</v>
      </c>
      <c r="C4547" s="325">
        <v>1.1951736062165979E-4</v>
      </c>
      <c r="D4547" s="326">
        <v>1.1871236858257918E-4</v>
      </c>
      <c r="E4547" s="327">
        <v>1.1249863609025E-4</v>
      </c>
      <c r="F4547" s="332">
        <v>3.3013452982090139E-4</v>
      </c>
      <c r="G4547" s="326">
        <v>2.9875863453299683E-4</v>
      </c>
      <c r="H4547" s="327">
        <v>0</v>
      </c>
      <c r="I4547" s="332">
        <v>0</v>
      </c>
      <c r="J4547" s="326">
        <v>0</v>
      </c>
      <c r="K4547" s="327">
        <v>0</v>
      </c>
      <c r="L4547" s="336">
        <v>2.3496792687798115E-6</v>
      </c>
      <c r="M4547" s="337">
        <v>1.1415525114155251E-4</v>
      </c>
      <c r="N4547" s="345">
        <v>0</v>
      </c>
      <c r="O4547" s="346">
        <v>0</v>
      </c>
      <c r="P4547" s="347">
        <v>0</v>
      </c>
      <c r="Q4547" s="348">
        <v>3.5366931918656058E-2</v>
      </c>
      <c r="R4547" s="346">
        <v>0.12728884727827891</v>
      </c>
      <c r="S4547" s="347">
        <v>0.33554977438859585</v>
      </c>
      <c r="T4547" s="349">
        <v>9.7851156825022434E-2</v>
      </c>
      <c r="U4547" s="349">
        <v>0.39382835246638831</v>
      </c>
      <c r="V4547" s="361">
        <v>0</v>
      </c>
    </row>
    <row r="4548" spans="1:22" ht="16" hidden="1" customHeight="1" outlineLevel="1">
      <c r="A4548" s="65">
        <v>4539</v>
      </c>
      <c r="B4548" s="117">
        <v>1</v>
      </c>
      <c r="C4548" s="325">
        <v>1.1499217658808161E-4</v>
      </c>
      <c r="D4548" s="326">
        <v>1.1315197922545215E-4</v>
      </c>
      <c r="E4548" s="327">
        <v>1.073614751248742E-4</v>
      </c>
      <c r="F4548" s="332">
        <v>3.0012229983718318E-4</v>
      </c>
      <c r="G4548" s="326">
        <v>2.9292350495227417E-4</v>
      </c>
      <c r="H4548" s="327">
        <v>0</v>
      </c>
      <c r="I4548" s="332">
        <v>0</v>
      </c>
      <c r="J4548" s="326">
        <v>0</v>
      </c>
      <c r="K4548" s="327">
        <v>0</v>
      </c>
      <c r="L4548" s="336">
        <v>1.1748396343899057E-6</v>
      </c>
      <c r="M4548" s="337">
        <v>1.1415525114155251E-4</v>
      </c>
      <c r="N4548" s="345">
        <v>0</v>
      </c>
      <c r="O4548" s="346">
        <v>0</v>
      </c>
      <c r="P4548" s="347">
        <v>0</v>
      </c>
      <c r="Q4548" s="348">
        <v>3.5366931918656058E-2</v>
      </c>
      <c r="R4548" s="346">
        <v>0.13256073604614491</v>
      </c>
      <c r="S4548" s="347">
        <v>0.35219576562909405</v>
      </c>
      <c r="T4548" s="349">
        <v>8.3682233242001691E-2</v>
      </c>
      <c r="U4548" s="349">
        <v>0.36081280196022403</v>
      </c>
      <c r="V4548" s="361">
        <v>0</v>
      </c>
    </row>
    <row r="4549" spans="1:22" ht="16" hidden="1" customHeight="1" outlineLevel="1">
      <c r="A4549" s="65">
        <v>4540</v>
      </c>
      <c r="B4549" s="117">
        <v>1</v>
      </c>
      <c r="C4549" s="325">
        <v>1.1312335058526411E-4</v>
      </c>
      <c r="D4549" s="326">
        <v>1.1043011030937598E-4</v>
      </c>
      <c r="E4549" s="327">
        <v>1.0363833068784679E-4</v>
      </c>
      <c r="F4549" s="332">
        <v>3.1512841482904229E-4</v>
      </c>
      <c r="G4549" s="326">
        <v>2.9058945311998517E-4</v>
      </c>
      <c r="H4549" s="327">
        <v>0</v>
      </c>
      <c r="I4549" s="332">
        <v>0</v>
      </c>
      <c r="J4549" s="326">
        <v>0</v>
      </c>
      <c r="K4549" s="327">
        <v>0</v>
      </c>
      <c r="L4549" s="336">
        <v>1.409807561267887E-5</v>
      </c>
      <c r="M4549" s="337">
        <v>1.1415525114155251E-4</v>
      </c>
      <c r="N4549" s="345">
        <v>0</v>
      </c>
      <c r="O4549" s="346">
        <v>0</v>
      </c>
      <c r="P4549" s="347">
        <v>0</v>
      </c>
      <c r="Q4549" s="348">
        <v>5.3050397877984087E-2</v>
      </c>
      <c r="R4549" s="346">
        <v>0.14398986025845337</v>
      </c>
      <c r="S4549" s="347">
        <v>0.36109714258177733</v>
      </c>
      <c r="T4549" s="349">
        <v>9.100442865067683E-2</v>
      </c>
      <c r="U4549" s="349">
        <v>0.35796324551772768</v>
      </c>
      <c r="V4549" s="361">
        <v>0</v>
      </c>
    </row>
    <row r="4550" spans="1:22" ht="16" hidden="1" customHeight="1" outlineLevel="1">
      <c r="A4550" s="65">
        <v>4541</v>
      </c>
      <c r="B4550" s="117">
        <v>1</v>
      </c>
      <c r="C4550" s="325">
        <v>1.121983129651404E-4</v>
      </c>
      <c r="D4550" s="326">
        <v>1.0811652173071124E-4</v>
      </c>
      <c r="E4550" s="327">
        <v>1.0285997296582015E-4</v>
      </c>
      <c r="F4550" s="332">
        <v>2.7011006985346497E-4</v>
      </c>
      <c r="G4550" s="326">
        <v>2.3223815731275924E-4</v>
      </c>
      <c r="H4550" s="327">
        <v>0</v>
      </c>
      <c r="I4550" s="332">
        <v>0</v>
      </c>
      <c r="J4550" s="326">
        <v>0</v>
      </c>
      <c r="K4550" s="327">
        <v>0</v>
      </c>
      <c r="L4550" s="336">
        <v>3.7594868300476983E-5</v>
      </c>
      <c r="M4550" s="337">
        <v>1.1415525114155251E-4</v>
      </c>
      <c r="N4550" s="345">
        <v>0</v>
      </c>
      <c r="O4550" s="346">
        <v>2.1036651649933001E-4</v>
      </c>
      <c r="P4550" s="347">
        <v>8.6033594636828045E-4</v>
      </c>
      <c r="Q4550" s="348">
        <v>4.4208664898320073E-2</v>
      </c>
      <c r="R4550" s="346">
        <v>0.1531568928370341</v>
      </c>
      <c r="S4550" s="347">
        <v>0.36869132455524556</v>
      </c>
      <c r="T4550" s="349">
        <v>8.8627092479029071E-2</v>
      </c>
      <c r="U4550" s="349">
        <v>0.35472064680730087</v>
      </c>
      <c r="V4550" s="361">
        <v>0</v>
      </c>
    </row>
    <row r="4551" spans="1:22" ht="16" hidden="1" customHeight="1" outlineLevel="1">
      <c r="A4551" s="65">
        <v>4542</v>
      </c>
      <c r="B4551" s="117">
        <v>1</v>
      </c>
      <c r="C4551" s="325">
        <v>1.1331085821096487E-4</v>
      </c>
      <c r="D4551" s="326">
        <v>1.0733884489754661E-4</v>
      </c>
      <c r="E4551" s="327">
        <v>1.0348265914344146E-4</v>
      </c>
      <c r="F4551" s="332">
        <v>0</v>
      </c>
      <c r="G4551" s="326">
        <v>2.1064817786408559E-4</v>
      </c>
      <c r="H4551" s="327">
        <v>0</v>
      </c>
      <c r="I4551" s="332">
        <v>0</v>
      </c>
      <c r="J4551" s="326">
        <v>0</v>
      </c>
      <c r="K4551" s="327">
        <v>0</v>
      </c>
      <c r="L4551" s="336">
        <v>9.3987170751192462E-5</v>
      </c>
      <c r="M4551" s="337">
        <v>1.1415525114155251E-4</v>
      </c>
      <c r="N4551" s="345">
        <v>1.1289163013825891E-2</v>
      </c>
      <c r="O4551" s="346">
        <v>1.5366239866606467E-2</v>
      </c>
      <c r="P4551" s="347">
        <v>2.1677462491553345E-2</v>
      </c>
      <c r="Q4551" s="348">
        <v>8.8417329796640146E-2</v>
      </c>
      <c r="R4551" s="346">
        <v>0.16461108984258713</v>
      </c>
      <c r="S4551" s="347">
        <v>0.3889684148479301</v>
      </c>
      <c r="T4551" s="349">
        <v>9.575910099397239E-2</v>
      </c>
      <c r="U4551" s="349">
        <v>0.34735110428360344</v>
      </c>
      <c r="V4551" s="361">
        <v>0</v>
      </c>
    </row>
    <row r="4552" spans="1:22" ht="16" hidden="1" customHeight="1" outlineLevel="1">
      <c r="A4552" s="65">
        <v>4543</v>
      </c>
      <c r="B4552" s="117">
        <v>1</v>
      </c>
      <c r="C4552" s="325">
        <v>1.2498008278374171E-4</v>
      </c>
      <c r="D4552" s="326">
        <v>1.0969131731786959E-4</v>
      </c>
      <c r="E4552" s="327">
        <v>1.1177216888302515E-4</v>
      </c>
      <c r="F4552" s="332">
        <v>0</v>
      </c>
      <c r="G4552" s="326">
        <v>2.9759160861685238E-4</v>
      </c>
      <c r="H4552" s="327">
        <v>0</v>
      </c>
      <c r="I4552" s="332">
        <v>0</v>
      </c>
      <c r="J4552" s="326">
        <v>0</v>
      </c>
      <c r="K4552" s="327">
        <v>0</v>
      </c>
      <c r="L4552" s="336">
        <v>1.8210014333043539E-4</v>
      </c>
      <c r="M4552" s="337">
        <v>1.1415525114155251E-4</v>
      </c>
      <c r="N4552" s="345">
        <v>7.0735894833466026E-2</v>
      </c>
      <c r="O4552" s="346">
        <v>0.1066870509631293</v>
      </c>
      <c r="P4552" s="347">
        <v>0.10044671148650287</v>
      </c>
      <c r="Q4552" s="348">
        <v>8.8417329796640146E-2</v>
      </c>
      <c r="R4552" s="346">
        <v>0.17830479657586776</v>
      </c>
      <c r="S4552" s="347">
        <v>0.37082329833023325</v>
      </c>
      <c r="T4552" s="349">
        <v>0.13141914356868903</v>
      </c>
      <c r="U4552" s="349">
        <v>0.36641365427823402</v>
      </c>
      <c r="V4552" s="361">
        <v>2.6938548877366648E-2</v>
      </c>
    </row>
    <row r="4553" spans="1:22" ht="16" hidden="1" customHeight="1" outlineLevel="1">
      <c r="A4553" s="65">
        <v>4544</v>
      </c>
      <c r="B4553" s="117">
        <v>1</v>
      </c>
      <c r="C4553" s="325">
        <v>1.4173076401300896E-4</v>
      </c>
      <c r="D4553" s="326">
        <v>1.2116205060704773E-4</v>
      </c>
      <c r="E4553" s="327">
        <v>1.3059545312736932E-4</v>
      </c>
      <c r="F4553" s="332">
        <v>0</v>
      </c>
      <c r="G4553" s="326">
        <v>4.3588417967997765E-4</v>
      </c>
      <c r="H4553" s="327">
        <v>0</v>
      </c>
      <c r="I4553" s="332">
        <v>0</v>
      </c>
      <c r="J4553" s="326">
        <v>0</v>
      </c>
      <c r="K4553" s="327">
        <v>0</v>
      </c>
      <c r="L4553" s="336">
        <v>1.5860335064263727E-4</v>
      </c>
      <c r="M4553" s="337">
        <v>1.1415525114155251E-4</v>
      </c>
      <c r="N4553" s="345">
        <v>0.20063271989128545</v>
      </c>
      <c r="O4553" s="346">
        <v>0.24177634284613261</v>
      </c>
      <c r="P4553" s="347">
        <v>0.23555795377881705</v>
      </c>
      <c r="Q4553" s="348">
        <v>0.1149425287356322</v>
      </c>
      <c r="R4553" s="346">
        <v>0.19891250278323327</v>
      </c>
      <c r="S4553" s="347">
        <v>0.36972359326920301</v>
      </c>
      <c r="T4553" s="349">
        <v>0.16051773830965779</v>
      </c>
      <c r="U4553" s="349">
        <v>0.46378987615802214</v>
      </c>
      <c r="V4553" s="361">
        <v>0.11773256688050741</v>
      </c>
    </row>
    <row r="4554" spans="1:22" ht="16" hidden="1" customHeight="1" outlineLevel="1">
      <c r="A4554" s="65">
        <v>4545</v>
      </c>
      <c r="B4554" s="117">
        <v>1</v>
      </c>
      <c r="C4554" s="325">
        <v>1.5878770769758743E-4</v>
      </c>
      <c r="D4554" s="326">
        <v>1.3628786501209959E-4</v>
      </c>
      <c r="E4554" s="327">
        <v>1.5267486717552496E-4</v>
      </c>
      <c r="F4554" s="332">
        <v>2.7011006985346497E-4</v>
      </c>
      <c r="G4554" s="326">
        <v>6.0335239864671615E-4</v>
      </c>
      <c r="H4554" s="327">
        <v>0</v>
      </c>
      <c r="I4554" s="332">
        <v>0</v>
      </c>
      <c r="J4554" s="326">
        <v>0</v>
      </c>
      <c r="K4554" s="327">
        <v>0</v>
      </c>
      <c r="L4554" s="336">
        <v>1.4685495429873823E-4</v>
      </c>
      <c r="M4554" s="337">
        <v>1.1415525114155251E-4</v>
      </c>
      <c r="N4554" s="345">
        <v>0.35196466459560977</v>
      </c>
      <c r="O4554" s="346">
        <v>0.3699702751772973</v>
      </c>
      <c r="P4554" s="347">
        <v>0.37819713560185364</v>
      </c>
      <c r="Q4554" s="348">
        <v>9.7259062776304167E-2</v>
      </c>
      <c r="R4554" s="346">
        <v>0.19325508301452668</v>
      </c>
      <c r="S4554" s="347">
        <v>0.354234364693573</v>
      </c>
      <c r="T4554" s="349">
        <v>0.21415044234203159</v>
      </c>
      <c r="U4554" s="349">
        <v>0.54210354804317973</v>
      </c>
      <c r="V4554" s="361">
        <v>0.19775803643770151</v>
      </c>
    </row>
    <row r="4555" spans="1:22" ht="16" hidden="1" customHeight="1" outlineLevel="1">
      <c r="A4555" s="65">
        <v>4546</v>
      </c>
      <c r="B4555" s="117">
        <v>1</v>
      </c>
      <c r="C4555" s="325">
        <v>1.6776307271446346E-4</v>
      </c>
      <c r="D4555" s="326">
        <v>1.4698092146811311E-4</v>
      </c>
      <c r="E4555" s="327">
        <v>1.6610153788048444E-4</v>
      </c>
      <c r="F4555" s="332">
        <v>3.0762535733311287E-4</v>
      </c>
      <c r="G4555" s="326">
        <v>6.943804201059886E-4</v>
      </c>
      <c r="H4555" s="327">
        <v>3.8296414246266044E-4</v>
      </c>
      <c r="I4555" s="332">
        <v>0</v>
      </c>
      <c r="J4555" s="326">
        <v>0</v>
      </c>
      <c r="K4555" s="327">
        <v>0</v>
      </c>
      <c r="L4555" s="336">
        <v>1.644775488145868E-4</v>
      </c>
      <c r="M4555" s="337">
        <v>1.1415525114155251E-4</v>
      </c>
      <c r="N4555" s="345">
        <v>0.46671400510323247</v>
      </c>
      <c r="O4555" s="346">
        <v>0.4695363040909365</v>
      </c>
      <c r="P4555" s="347">
        <v>0.49787985605234597</v>
      </c>
      <c r="Q4555" s="348">
        <v>7.9575596816976138E-2</v>
      </c>
      <c r="R4555" s="346">
        <v>0.18690916041472372</v>
      </c>
      <c r="S4555" s="347">
        <v>0.34961249491106616</v>
      </c>
      <c r="T4555" s="349">
        <v>0.24904973734182093</v>
      </c>
      <c r="U4555" s="349">
        <v>0.56765129545866388</v>
      </c>
      <c r="V4555" s="361">
        <v>0.16358574090841302</v>
      </c>
    </row>
    <row r="4556" spans="1:22" ht="16" hidden="1" customHeight="1" outlineLevel="1">
      <c r="A4556" s="65">
        <v>4547</v>
      </c>
      <c r="B4556" s="117">
        <v>1</v>
      </c>
      <c r="C4556" s="325">
        <v>1.6991941041002211E-4</v>
      </c>
      <c r="D4556" s="326">
        <v>1.5112205060471471E-4</v>
      </c>
      <c r="E4556" s="327">
        <v>1.698376549462123E-4</v>
      </c>
      <c r="F4556" s="332">
        <v>3.6014675980461987E-4</v>
      </c>
      <c r="G4556" s="326">
        <v>7.5915035845200928E-4</v>
      </c>
      <c r="H4556" s="327">
        <v>4.031201499606951E-4</v>
      </c>
      <c r="I4556" s="332">
        <v>0</v>
      </c>
      <c r="J4556" s="326">
        <v>0</v>
      </c>
      <c r="K4556" s="327">
        <v>0</v>
      </c>
      <c r="L4556" s="336">
        <v>1.8797434150238492E-4</v>
      </c>
      <c r="M4556" s="337">
        <v>1.1415525114155251E-4</v>
      </c>
      <c r="N4556" s="345">
        <v>0.55674150761855279</v>
      </c>
      <c r="O4556" s="346">
        <v>0.51966314389779911</v>
      </c>
      <c r="P4556" s="347">
        <v>0.57731786503379579</v>
      </c>
      <c r="Q4556" s="348">
        <v>9.7259062776304167E-2</v>
      </c>
      <c r="R4556" s="346">
        <v>0.18607679309318773</v>
      </c>
      <c r="S4556" s="347">
        <v>0.33902006238320059</v>
      </c>
      <c r="T4556" s="349">
        <v>0.22831936592505236</v>
      </c>
      <c r="U4556" s="349">
        <v>0.55104525963859918</v>
      </c>
      <c r="V4556" s="361">
        <v>0.30554277019160847</v>
      </c>
    </row>
    <row r="4557" spans="1:22" ht="16" hidden="1" customHeight="1" outlineLevel="1">
      <c r="A4557" s="65">
        <v>4548</v>
      </c>
      <c r="B4557" s="117">
        <v>1</v>
      </c>
      <c r="C4557" s="325">
        <v>1.7031317642399369E-4</v>
      </c>
      <c r="D4557" s="326">
        <v>1.5285238155850599E-4</v>
      </c>
      <c r="E4557" s="327">
        <v>1.7296405846301929E-4</v>
      </c>
      <c r="F4557" s="332">
        <v>4.3517733476391567E-4</v>
      </c>
      <c r="G4557" s="326">
        <v>8.4200919849827024E-4</v>
      </c>
      <c r="H4557" s="327">
        <v>4.9382218370185135E-4</v>
      </c>
      <c r="I4557" s="332">
        <v>0</v>
      </c>
      <c r="J4557" s="326">
        <v>0</v>
      </c>
      <c r="K4557" s="327">
        <v>0</v>
      </c>
      <c r="L4557" s="336">
        <v>2.0677177565262342E-4</v>
      </c>
      <c r="M4557" s="337">
        <v>1.1415525114155251E-4</v>
      </c>
      <c r="N4557" s="345">
        <v>0.6054706796149405</v>
      </c>
      <c r="O4557" s="346">
        <v>0.53692661013360732</v>
      </c>
      <c r="P4557" s="347">
        <v>0.61333692439564924</v>
      </c>
      <c r="Q4557" s="348">
        <v>9.7259062776304167E-2</v>
      </c>
      <c r="R4557" s="346">
        <v>0.18781446956371753</v>
      </c>
      <c r="S4557" s="347">
        <v>0.28623427042165528</v>
      </c>
      <c r="T4557" s="349">
        <v>0.22289903945369544</v>
      </c>
      <c r="U4557" s="349">
        <v>0.54544440732058919</v>
      </c>
      <c r="V4557" s="361">
        <v>0.51004975865073321</v>
      </c>
    </row>
    <row r="4558" spans="1:22" ht="16" hidden="1" customHeight="1" outlineLevel="1">
      <c r="A4558" s="65">
        <v>4549</v>
      </c>
      <c r="B4558" s="117">
        <v>1</v>
      </c>
      <c r="C4558" s="325">
        <v>1.6104404946018649E-4</v>
      </c>
      <c r="D4558" s="326">
        <v>1.5522429589965808E-4</v>
      </c>
      <c r="E4558" s="327">
        <v>1.7245812594370198E-4</v>
      </c>
      <c r="F4558" s="332">
        <v>5.1771096721914083E-4</v>
      </c>
      <c r="G4558" s="326">
        <v>8.8285510556332858E-4</v>
      </c>
      <c r="H4558" s="327">
        <v>5.442122024469382E-4</v>
      </c>
      <c r="I4558" s="332">
        <v>0</v>
      </c>
      <c r="J4558" s="326">
        <v>0</v>
      </c>
      <c r="K4558" s="327">
        <v>0</v>
      </c>
      <c r="L4558" s="336">
        <v>1.8797434150238492E-4</v>
      </c>
      <c r="M4558" s="337">
        <v>1.1415525114155251E-4</v>
      </c>
      <c r="N4558" s="345">
        <v>0.6113296123183185</v>
      </c>
      <c r="O4558" s="346">
        <v>0.53999344261300708</v>
      </c>
      <c r="P4558" s="347">
        <v>0.61928974783925739</v>
      </c>
      <c r="Q4558" s="348">
        <v>9.7259062776304167E-2</v>
      </c>
      <c r="R4558" s="346">
        <v>0.19348339498382008</v>
      </c>
      <c r="S4558" s="347">
        <v>0.2480454918928944</v>
      </c>
      <c r="T4558" s="349">
        <v>0.19788946292796081</v>
      </c>
      <c r="U4558" s="349">
        <v>0.48540720089420114</v>
      </c>
      <c r="V4558" s="361">
        <v>0.52621975908215246</v>
      </c>
    </row>
    <row r="4559" spans="1:22" ht="16" hidden="1" customHeight="1" outlineLevel="1">
      <c r="A4559" s="65">
        <v>4550</v>
      </c>
      <c r="B4559" s="117">
        <v>1</v>
      </c>
      <c r="C4559" s="325">
        <v>1.6574424061108534E-4</v>
      </c>
      <c r="D4559" s="326">
        <v>1.5312456845011359E-4</v>
      </c>
      <c r="E4559" s="327">
        <v>1.6908524248158657E-4</v>
      </c>
      <c r="F4559" s="332">
        <v>5.7023236969064816E-4</v>
      </c>
      <c r="G4559" s="326">
        <v>9.1261426642501363E-4</v>
      </c>
      <c r="H4559" s="327">
        <v>6.1475822869006013E-4</v>
      </c>
      <c r="I4559" s="332">
        <v>0</v>
      </c>
      <c r="J4559" s="326">
        <v>0</v>
      </c>
      <c r="K4559" s="327">
        <v>0</v>
      </c>
      <c r="L4559" s="336">
        <v>1.9032402077116473E-4</v>
      </c>
      <c r="M4559" s="337">
        <v>1.1415525114155251E-4</v>
      </c>
      <c r="N4559" s="345">
        <v>0.61032930673481489</v>
      </c>
      <c r="O4559" s="346">
        <v>0.55123672955852865</v>
      </c>
      <c r="P4559" s="347">
        <v>0.59025841524420675</v>
      </c>
      <c r="Q4559" s="348">
        <v>7.0733863837312116E-2</v>
      </c>
      <c r="R4559" s="346">
        <v>0.18808039180950858</v>
      </c>
      <c r="S4559" s="347">
        <v>0.22403874696054854</v>
      </c>
      <c r="T4559" s="349">
        <v>0.18162848351389005</v>
      </c>
      <c r="U4559" s="349">
        <v>0.48580024316213172</v>
      </c>
      <c r="V4559" s="361">
        <v>0.46182987067866388</v>
      </c>
    </row>
    <row r="4560" spans="1:22" ht="16" hidden="1" customHeight="1" outlineLevel="1">
      <c r="A4560" s="65">
        <v>4551</v>
      </c>
      <c r="B4560" s="117">
        <v>1</v>
      </c>
      <c r="C4560" s="325">
        <v>1.7055068608321465E-4</v>
      </c>
      <c r="D4560" s="326">
        <v>1.5102484100056913E-4</v>
      </c>
      <c r="E4560" s="327">
        <v>1.7160193244947268E-4</v>
      </c>
      <c r="F4560" s="332">
        <v>5.8523848468250721E-4</v>
      </c>
      <c r="G4560" s="326">
        <v>9.5346017349007197E-4</v>
      </c>
      <c r="H4560" s="327">
        <v>5.9460222119202516E-4</v>
      </c>
      <c r="I4560" s="332">
        <v>0</v>
      </c>
      <c r="J4560" s="326">
        <v>0</v>
      </c>
      <c r="K4560" s="327">
        <v>0</v>
      </c>
      <c r="L4560" s="336">
        <v>2.1382081345896285E-4</v>
      </c>
      <c r="M4560" s="337">
        <v>1.1415525114155251E-4</v>
      </c>
      <c r="N4560" s="345">
        <v>0.56160013473842729</v>
      </c>
      <c r="O4560" s="346">
        <v>0.51430489085938358</v>
      </c>
      <c r="P4560" s="347">
        <v>0.53366682284456579</v>
      </c>
      <c r="Q4560" s="348">
        <v>6.1892130857648102E-2</v>
      </c>
      <c r="R4560" s="346">
        <v>0.19844020774245802</v>
      </c>
      <c r="S4560" s="347">
        <v>0.16756479834297888</v>
      </c>
      <c r="T4560" s="349">
        <v>0.20777918140201557</v>
      </c>
      <c r="U4560" s="349">
        <v>0.5229427374815665</v>
      </c>
      <c r="V4560" s="361">
        <v>0.39631770179197423</v>
      </c>
    </row>
    <row r="4561" spans="1:22" ht="16" hidden="1" customHeight="1" outlineLevel="1">
      <c r="A4561" s="65">
        <v>4552</v>
      </c>
      <c r="B4561" s="117">
        <v>1</v>
      </c>
      <c r="C4561" s="325">
        <v>1.7169448259998923E-4</v>
      </c>
      <c r="D4561" s="326">
        <v>1.5071377026730327E-4</v>
      </c>
      <c r="E4561" s="327">
        <v>1.7402781401645571E-4</v>
      </c>
      <c r="F4561" s="332">
        <v>6.2275377216215516E-4</v>
      </c>
      <c r="G4561" s="326">
        <v>9.4762504390934936E-4</v>
      </c>
      <c r="H4561" s="327">
        <v>5.9460222119202516E-4</v>
      </c>
      <c r="I4561" s="332">
        <v>0</v>
      </c>
      <c r="J4561" s="326">
        <v>0</v>
      </c>
      <c r="K4561" s="327">
        <v>0</v>
      </c>
      <c r="L4561" s="336">
        <v>2.2321953053408208E-4</v>
      </c>
      <c r="M4561" s="337">
        <v>1.1415525114155251E-4</v>
      </c>
      <c r="N4561" s="345">
        <v>0.46085507239985446</v>
      </c>
      <c r="O4561" s="346">
        <v>0.41008996138380821</v>
      </c>
      <c r="P4561" s="347">
        <v>0.42765693927787329</v>
      </c>
      <c r="Q4561" s="348">
        <v>4.4208664898320073E-2</v>
      </c>
      <c r="R4561" s="346">
        <v>0.19141660379065834</v>
      </c>
      <c r="S4561" s="347">
        <v>0.16598267709850634</v>
      </c>
      <c r="T4561" s="349">
        <v>0.21110745204232245</v>
      </c>
      <c r="U4561" s="349">
        <v>0.524416645986306</v>
      </c>
      <c r="V4561" s="361">
        <v>0.31092513577430503</v>
      </c>
    </row>
    <row r="4562" spans="1:22" ht="16" hidden="1" customHeight="1" outlineLevel="1">
      <c r="A4562" s="65">
        <v>4553</v>
      </c>
      <c r="B4562" s="117">
        <v>1</v>
      </c>
      <c r="C4562" s="325">
        <v>1.7073194345472537E-4</v>
      </c>
      <c r="D4562" s="326">
        <v>1.5454382867063904E-4</v>
      </c>
      <c r="E4562" s="327">
        <v>1.7417051293216058E-4</v>
      </c>
      <c r="F4562" s="332">
        <v>6.2275377216215516E-4</v>
      </c>
      <c r="G4562" s="326">
        <v>9.0094400726356831E-4</v>
      </c>
      <c r="H4562" s="327">
        <v>5.744462136939905E-4</v>
      </c>
      <c r="I4562" s="332">
        <v>0</v>
      </c>
      <c r="J4562" s="326">
        <v>0</v>
      </c>
      <c r="K4562" s="327">
        <v>0</v>
      </c>
      <c r="L4562" s="336">
        <v>2.2321953053408208E-4</v>
      </c>
      <c r="M4562" s="337">
        <v>1.1415525114155251E-4</v>
      </c>
      <c r="N4562" s="345">
        <v>0.33910359280770686</v>
      </c>
      <c r="O4562" s="346">
        <v>0.26157116498969224</v>
      </c>
      <c r="P4562" s="347">
        <v>0.29753914678102367</v>
      </c>
      <c r="Q4562" s="348">
        <v>2.6525198938992044E-2</v>
      </c>
      <c r="R4562" s="346">
        <v>0.18917554906769962</v>
      </c>
      <c r="S4562" s="347">
        <v>0.15973718808789</v>
      </c>
      <c r="T4562" s="349">
        <v>0.2400158598895594</v>
      </c>
      <c r="U4562" s="349">
        <v>0.55674437252359177</v>
      </c>
      <c r="V4562" s="361">
        <v>0.22655560094540314</v>
      </c>
    </row>
    <row r="4563" spans="1:22" ht="16" hidden="1" customHeight="1" outlineLevel="1">
      <c r="A4563" s="65">
        <v>4554</v>
      </c>
      <c r="B4563" s="117">
        <v>1</v>
      </c>
      <c r="C4563" s="325">
        <v>1.6336914401887581E-4</v>
      </c>
      <c r="D4563" s="326">
        <v>1.545243867498099E-4</v>
      </c>
      <c r="E4563" s="327">
        <v>1.6806040481425147E-4</v>
      </c>
      <c r="F4563" s="332">
        <v>6.3775988715401421E-4</v>
      </c>
      <c r="G4563" s="326">
        <v>8.5251243174357084E-4</v>
      </c>
      <c r="H4563" s="327">
        <v>4.736661762038167E-4</v>
      </c>
      <c r="I4563" s="332">
        <v>0</v>
      </c>
      <c r="J4563" s="326">
        <v>0</v>
      </c>
      <c r="K4563" s="327">
        <v>0</v>
      </c>
      <c r="L4563" s="336">
        <v>1.644775488145868E-4</v>
      </c>
      <c r="M4563" s="337">
        <v>1.1415525114155251E-4</v>
      </c>
      <c r="N4563" s="345">
        <v>0.19005806086567642</v>
      </c>
      <c r="O4563" s="346">
        <v>0.14752563380056524</v>
      </c>
      <c r="P4563" s="347">
        <v>0.15811422176870546</v>
      </c>
      <c r="Q4563" s="348">
        <v>1.7683465959328029E-2</v>
      </c>
      <c r="R4563" s="346">
        <v>0.16732955165407271</v>
      </c>
      <c r="S4563" s="347">
        <v>0.15155165560026965</v>
      </c>
      <c r="T4563" s="349">
        <v>0.23478572031193429</v>
      </c>
      <c r="U4563" s="349">
        <v>0.57050085190116029</v>
      </c>
      <c r="V4563" s="361">
        <v>0.13859782239470486</v>
      </c>
    </row>
    <row r="4564" spans="1:22" ht="16" hidden="1" customHeight="1" outlineLevel="1">
      <c r="A4564" s="65">
        <v>4555</v>
      </c>
      <c r="B4564" s="117">
        <v>1</v>
      </c>
      <c r="C4564" s="325">
        <v>1.5486879832044169E-4</v>
      </c>
      <c r="D4564" s="326">
        <v>1.5536038934546188E-4</v>
      </c>
      <c r="E4564" s="327">
        <v>1.5978386770336823E-4</v>
      </c>
      <c r="F4564" s="332">
        <v>6.1525071466622542E-4</v>
      </c>
      <c r="G4564" s="326">
        <v>7.7023710465538256E-4</v>
      </c>
      <c r="H4564" s="327">
        <v>3.527301312156082E-4</v>
      </c>
      <c r="I4564" s="332">
        <v>0</v>
      </c>
      <c r="J4564" s="326">
        <v>0</v>
      </c>
      <c r="K4564" s="327">
        <v>0</v>
      </c>
      <c r="L4564" s="336">
        <v>1.1748396343899057E-4</v>
      </c>
      <c r="M4564" s="337">
        <v>1.1415525114155251E-4</v>
      </c>
      <c r="N4564" s="345">
        <v>5.8732227831423303E-2</v>
      </c>
      <c r="O4564" s="346">
        <v>4.5561479816768023E-2</v>
      </c>
      <c r="P4564" s="347">
        <v>4.7494040326284313E-2</v>
      </c>
      <c r="Q4564" s="348">
        <v>1.7683465959328029E-2</v>
      </c>
      <c r="R4564" s="346">
        <v>0.13123271964364541</v>
      </c>
      <c r="S4564" s="347">
        <v>0.12501351667676769</v>
      </c>
      <c r="T4564" s="349">
        <v>0.21595721783248392</v>
      </c>
      <c r="U4564" s="349">
        <v>0.59909467689310614</v>
      </c>
      <c r="V4564" s="361">
        <v>4.5230957297423512E-2</v>
      </c>
    </row>
    <row r="4565" spans="1:22" ht="16" hidden="1" customHeight="1" outlineLevel="1">
      <c r="A4565" s="65">
        <v>4556</v>
      </c>
      <c r="B4565" s="117">
        <v>1</v>
      </c>
      <c r="C4565" s="325">
        <v>1.503873660661937E-4</v>
      </c>
      <c r="D4565" s="326">
        <v>1.5479657364141753E-4</v>
      </c>
      <c r="E4565" s="327">
        <v>1.5528236554431419E-4</v>
      </c>
      <c r="F4565" s="332">
        <v>5.5522625469878878E-4</v>
      </c>
      <c r="G4565" s="326">
        <v>6.6112018149586972E-4</v>
      </c>
      <c r="H4565" s="327">
        <v>0</v>
      </c>
      <c r="I4565" s="332">
        <v>0</v>
      </c>
      <c r="J4565" s="326">
        <v>0</v>
      </c>
      <c r="K4565" s="327">
        <v>0</v>
      </c>
      <c r="L4565" s="336">
        <v>8.811297257924293E-5</v>
      </c>
      <c r="M4565" s="337">
        <v>1.1415525114155251E-4</v>
      </c>
      <c r="N4565" s="345">
        <v>7.4308414774550162E-3</v>
      </c>
      <c r="O4565" s="346">
        <v>1.9238735825388683E-3</v>
      </c>
      <c r="P4565" s="347">
        <v>3.982054498993963E-3</v>
      </c>
      <c r="Q4565" s="348">
        <v>1.7683465959328029E-2</v>
      </c>
      <c r="R4565" s="346">
        <v>9.2830819907109313E-2</v>
      </c>
      <c r="S4565" s="347">
        <v>9.5902485778472685E-2</v>
      </c>
      <c r="T4565" s="349">
        <v>0.22461072149728181</v>
      </c>
      <c r="U4565" s="349">
        <v>0.62827806528694785</v>
      </c>
      <c r="V4565" s="361">
        <v>0</v>
      </c>
    </row>
    <row r="4566" spans="1:22" ht="16" hidden="1" customHeight="1" outlineLevel="1">
      <c r="A4566" s="65">
        <v>4557</v>
      </c>
      <c r="B4566" s="117">
        <v>1</v>
      </c>
      <c r="C4566" s="325">
        <v>1.4534966118903348E-4</v>
      </c>
      <c r="D4566" s="326">
        <v>1.5703239453676582E-4</v>
      </c>
      <c r="E4566" s="327">
        <v>1.5071600024175791E-4</v>
      </c>
      <c r="F4566" s="332">
        <v>4.5018344975577477E-4</v>
      </c>
      <c r="G4566" s="326">
        <v>5.5958892679129667E-4</v>
      </c>
      <c r="H4566" s="327">
        <v>0</v>
      </c>
      <c r="I4566" s="332">
        <v>0</v>
      </c>
      <c r="J4566" s="326">
        <v>0</v>
      </c>
      <c r="K4566" s="327">
        <v>0</v>
      </c>
      <c r="L4566" s="336">
        <v>5.8741981719495287E-5</v>
      </c>
      <c r="M4566" s="337">
        <v>1.1415525114155251E-4</v>
      </c>
      <c r="N4566" s="345">
        <v>0</v>
      </c>
      <c r="O4566" s="346">
        <v>0</v>
      </c>
      <c r="P4566" s="347">
        <v>0</v>
      </c>
      <c r="Q4566" s="348">
        <v>8.8417329796640146E-3</v>
      </c>
      <c r="R4566" s="346">
        <v>7.9771134405058286E-2</v>
      </c>
      <c r="S4566" s="347">
        <v>8.1855324876203367E-2</v>
      </c>
      <c r="T4566" s="349">
        <v>0.20844483553007695</v>
      </c>
      <c r="U4566" s="349">
        <v>0.62434764260764264</v>
      </c>
      <c r="V4566" s="361">
        <v>0</v>
      </c>
    </row>
    <row r="4567" spans="1:22" ht="16" hidden="1" customHeight="1" outlineLevel="1">
      <c r="A4567" s="65">
        <v>4558</v>
      </c>
      <c r="B4567" s="117">
        <v>1</v>
      </c>
      <c r="C4567" s="325">
        <v>1.4451837738176015E-4</v>
      </c>
      <c r="D4567" s="326">
        <v>1.5734346527003165E-4</v>
      </c>
      <c r="E4567" s="327">
        <v>1.506251918408548E-4</v>
      </c>
      <c r="F4567" s="332">
        <v>3.1512841482904229E-4</v>
      </c>
      <c r="G4567" s="326">
        <v>4.6505982758359067E-4</v>
      </c>
      <c r="H4567" s="327">
        <v>0</v>
      </c>
      <c r="I4567" s="332">
        <v>0</v>
      </c>
      <c r="J4567" s="326">
        <v>0</v>
      </c>
      <c r="K4567" s="327">
        <v>0</v>
      </c>
      <c r="L4567" s="336">
        <v>3.7594868300476983E-5</v>
      </c>
      <c r="M4567" s="337">
        <v>1.1415525114155251E-4</v>
      </c>
      <c r="N4567" s="345">
        <v>0</v>
      </c>
      <c r="O4567" s="346">
        <v>0</v>
      </c>
      <c r="P4567" s="347">
        <v>0</v>
      </c>
      <c r="Q4567" s="348">
        <v>1.7683465959328029E-2</v>
      </c>
      <c r="R4567" s="346">
        <v>7.1977757080987137E-2</v>
      </c>
      <c r="S4567" s="347">
        <v>7.5801766163570719E-2</v>
      </c>
      <c r="T4567" s="349">
        <v>0.19579740709691079</v>
      </c>
      <c r="U4567" s="349">
        <v>0.60027380369689776</v>
      </c>
      <c r="V4567" s="361">
        <v>0</v>
      </c>
    </row>
    <row r="4568" spans="1:22" ht="16" hidden="1" customHeight="1" outlineLevel="1">
      <c r="A4568" s="65">
        <v>4559</v>
      </c>
      <c r="B4568" s="117">
        <v>1</v>
      </c>
      <c r="C4568" s="325">
        <v>1.3838687802134554E-4</v>
      </c>
      <c r="D4568" s="326">
        <v>1.4898343931351199E-4</v>
      </c>
      <c r="E4568" s="327">
        <v>1.4170002329494936E-4</v>
      </c>
      <c r="F4568" s="332">
        <v>0</v>
      </c>
      <c r="G4568" s="326">
        <v>3.9270422078263058E-4</v>
      </c>
      <c r="H4568" s="327">
        <v>0</v>
      </c>
      <c r="I4568" s="332">
        <v>0</v>
      </c>
      <c r="J4568" s="326">
        <v>0</v>
      </c>
      <c r="K4568" s="327">
        <v>0</v>
      </c>
      <c r="L4568" s="336">
        <v>2.3496792687798115E-5</v>
      </c>
      <c r="M4568" s="337">
        <v>1.1415525114155251E-4</v>
      </c>
      <c r="N4568" s="345">
        <v>0</v>
      </c>
      <c r="O4568" s="346">
        <v>0</v>
      </c>
      <c r="P4568" s="347">
        <v>0</v>
      </c>
      <c r="Q4568" s="348">
        <v>1.7683465959328029E-2</v>
      </c>
      <c r="R4568" s="346">
        <v>7.2435498647364413E-2</v>
      </c>
      <c r="S4568" s="347">
        <v>6.5126337668431233E-2</v>
      </c>
      <c r="T4568" s="349">
        <v>0.19779436948109488</v>
      </c>
      <c r="U4568" s="349">
        <v>0.5479991820621376</v>
      </c>
      <c r="V4568" s="361">
        <v>0</v>
      </c>
    </row>
    <row r="4569" spans="1:22" ht="16" hidden="1" customHeight="1" outlineLevel="1">
      <c r="A4569" s="65">
        <v>4560</v>
      </c>
      <c r="B4569" s="117">
        <v>1</v>
      </c>
      <c r="C4569" s="325">
        <v>1.2894274394021762E-4</v>
      </c>
      <c r="D4569" s="326">
        <v>1.3757103178682121E-4</v>
      </c>
      <c r="E4569" s="327">
        <v>1.3099760461708309E-4</v>
      </c>
      <c r="F4569" s="332">
        <v>0</v>
      </c>
      <c r="G4569" s="326">
        <v>3.4077156751419945E-4</v>
      </c>
      <c r="H4569" s="327">
        <v>0</v>
      </c>
      <c r="I4569" s="332">
        <v>0</v>
      </c>
      <c r="J4569" s="326">
        <v>0</v>
      </c>
      <c r="K4569" s="327">
        <v>0</v>
      </c>
      <c r="L4569" s="336">
        <v>9.3987170751192458E-6</v>
      </c>
      <c r="M4569" s="337">
        <v>1.1415525114155251E-4</v>
      </c>
      <c r="N4569" s="345">
        <v>0</v>
      </c>
      <c r="O4569" s="346">
        <v>0</v>
      </c>
      <c r="P4569" s="347">
        <v>0</v>
      </c>
      <c r="Q4569" s="348">
        <v>1.7683465959328029E-2</v>
      </c>
      <c r="R4569" s="346">
        <v>6.5061868571778425E-2</v>
      </c>
      <c r="S4569" s="347">
        <v>5.0695316170194578E-2</v>
      </c>
      <c r="T4569" s="349">
        <v>0.16061283175652369</v>
      </c>
      <c r="U4569" s="349">
        <v>0.45494642512958527</v>
      </c>
      <c r="V4569" s="361">
        <v>0</v>
      </c>
    </row>
    <row r="4570" spans="1:22" ht="16" hidden="1" customHeight="1" outlineLevel="1">
      <c r="A4570" s="65">
        <v>4561</v>
      </c>
      <c r="B4570" s="117">
        <v>1</v>
      </c>
      <c r="C4570" s="325">
        <v>1.1851106969706574E-4</v>
      </c>
      <c r="D4570" s="326">
        <v>1.2635304346842157E-4</v>
      </c>
      <c r="E4570" s="327">
        <v>1.180120032879387E-4</v>
      </c>
      <c r="F4570" s="332">
        <v>0</v>
      </c>
      <c r="G4570" s="326">
        <v>2.8825540128769617E-4</v>
      </c>
      <c r="H4570" s="327">
        <v>0</v>
      </c>
      <c r="I4570" s="332">
        <v>0</v>
      </c>
      <c r="J4570" s="326">
        <v>0</v>
      </c>
      <c r="K4570" s="327">
        <v>0</v>
      </c>
      <c r="L4570" s="336">
        <v>5.8741981719495289E-6</v>
      </c>
      <c r="M4570" s="337">
        <v>1.1415525114155251E-4</v>
      </c>
      <c r="N4570" s="345">
        <v>0</v>
      </c>
      <c r="O4570" s="346">
        <v>0</v>
      </c>
      <c r="P4570" s="347">
        <v>0</v>
      </c>
      <c r="Q4570" s="348">
        <v>1.7683465959328029E-2</v>
      </c>
      <c r="R4570" s="346">
        <v>6.7634617010415815E-2</v>
      </c>
      <c r="S4570" s="347">
        <v>5.6624380931916386E-2</v>
      </c>
      <c r="T4570" s="349">
        <v>0.10983293113012722</v>
      </c>
      <c r="U4570" s="349">
        <v>0.40581614163826935</v>
      </c>
      <c r="V4570" s="361">
        <v>0</v>
      </c>
    </row>
    <row r="4571" spans="1:22" ht="16" hidden="1" customHeight="1" outlineLevel="1">
      <c r="A4571" s="65">
        <v>4562</v>
      </c>
      <c r="B4571" s="117">
        <v>1</v>
      </c>
      <c r="C4571" s="325">
        <v>1.1116702102378626E-4</v>
      </c>
      <c r="D4571" s="326">
        <v>1.1737087604537021E-4</v>
      </c>
      <c r="E4571" s="327">
        <v>1.087754916532226E-4</v>
      </c>
      <c r="F4571" s="332">
        <v>0</v>
      </c>
      <c r="G4571" s="326">
        <v>2.602467793002277E-4</v>
      </c>
      <c r="H4571" s="327">
        <v>0</v>
      </c>
      <c r="I4571" s="332">
        <v>0</v>
      </c>
      <c r="J4571" s="326">
        <v>0</v>
      </c>
      <c r="K4571" s="327">
        <v>0</v>
      </c>
      <c r="L4571" s="336">
        <v>2.3496792687798115E-6</v>
      </c>
      <c r="M4571" s="337">
        <v>1.1415525114155251E-4</v>
      </c>
      <c r="N4571" s="345">
        <v>0</v>
      </c>
      <c r="O4571" s="346">
        <v>0</v>
      </c>
      <c r="P4571" s="347">
        <v>0</v>
      </c>
      <c r="Q4571" s="348">
        <v>1.7683465959328029E-2</v>
      </c>
      <c r="R4571" s="346">
        <v>6.9870219833736938E-2</v>
      </c>
      <c r="S4571" s="347">
        <v>4.7489575697612522E-2</v>
      </c>
      <c r="T4571" s="349">
        <v>8.7771251457235855E-2</v>
      </c>
      <c r="U4571" s="349">
        <v>0.35894585118755401</v>
      </c>
      <c r="V4571" s="361">
        <v>0</v>
      </c>
    </row>
    <row r="4572" spans="1:22" ht="16" hidden="1" customHeight="1" outlineLevel="1">
      <c r="A4572" s="65">
        <v>4563</v>
      </c>
      <c r="B4572" s="117">
        <v>1</v>
      </c>
      <c r="C4572" s="325">
        <v>1.0717310859636023E-4</v>
      </c>
      <c r="D4572" s="326">
        <v>1.1182992860907229E-4</v>
      </c>
      <c r="E4572" s="327">
        <v>1.0371616646004945E-4</v>
      </c>
      <c r="F4572" s="332">
        <v>0</v>
      </c>
      <c r="G4572" s="326">
        <v>2.6199731817444434E-4</v>
      </c>
      <c r="H4572" s="327">
        <v>0</v>
      </c>
      <c r="I4572" s="332">
        <v>0</v>
      </c>
      <c r="J4572" s="326">
        <v>0</v>
      </c>
      <c r="K4572" s="327">
        <v>0</v>
      </c>
      <c r="L4572" s="336">
        <v>1.1748396343899057E-6</v>
      </c>
      <c r="M4572" s="337">
        <v>1.1415525114155251E-4</v>
      </c>
      <c r="N4572" s="345">
        <v>0</v>
      </c>
      <c r="O4572" s="346">
        <v>0</v>
      </c>
      <c r="P4572" s="347">
        <v>0</v>
      </c>
      <c r="Q4572" s="348">
        <v>1.7683465959328029E-2</v>
      </c>
      <c r="R4572" s="346">
        <v>7.4039527073799405E-2</v>
      </c>
      <c r="S4572" s="347">
        <v>3.8354770463308652E-2</v>
      </c>
      <c r="T4572" s="349">
        <v>7.6264944386460629E-2</v>
      </c>
      <c r="U4572" s="349">
        <v>0.33575635737965287</v>
      </c>
      <c r="V4572" s="361">
        <v>0</v>
      </c>
    </row>
    <row r="4573" spans="1:22" ht="16" hidden="1" customHeight="1" outlineLevel="1">
      <c r="A4573" s="65">
        <v>4564</v>
      </c>
      <c r="B4573" s="117">
        <v>1</v>
      </c>
      <c r="C4573" s="325">
        <v>1.0554179225276368E-4</v>
      </c>
      <c r="D4573" s="326">
        <v>1.0980796884284429E-4</v>
      </c>
      <c r="E4573" s="327">
        <v>1.0036922825533491E-4</v>
      </c>
      <c r="F4573" s="332">
        <v>0</v>
      </c>
      <c r="G4573" s="326">
        <v>2.4916003309685474E-4</v>
      </c>
      <c r="H4573" s="327">
        <v>0</v>
      </c>
      <c r="I4573" s="332">
        <v>0</v>
      </c>
      <c r="J4573" s="326">
        <v>0</v>
      </c>
      <c r="K4573" s="327">
        <v>0</v>
      </c>
      <c r="L4573" s="336">
        <v>1.409807561267887E-5</v>
      </c>
      <c r="M4573" s="337">
        <v>1.1415525114155251E-4</v>
      </c>
      <c r="N4573" s="345">
        <v>0</v>
      </c>
      <c r="O4573" s="346">
        <v>0</v>
      </c>
      <c r="P4573" s="347">
        <v>0</v>
      </c>
      <c r="Q4573" s="348">
        <v>1.7683465959328029E-2</v>
      </c>
      <c r="R4573" s="346">
        <v>7.4723392314209658E-2</v>
      </c>
      <c r="S4573" s="347">
        <v>3.7446995700262067E-2</v>
      </c>
      <c r="T4573" s="349">
        <v>7.2080832724360541E-2</v>
      </c>
      <c r="U4573" s="349">
        <v>0.3178729341888139</v>
      </c>
      <c r="V4573" s="361">
        <v>0</v>
      </c>
    </row>
    <row r="4574" spans="1:22" ht="16" hidden="1" customHeight="1" outlineLevel="1">
      <c r="A4574" s="65">
        <v>4565</v>
      </c>
      <c r="B4574" s="117">
        <v>1</v>
      </c>
      <c r="C4574" s="325">
        <v>1.0522927954326243E-4</v>
      </c>
      <c r="D4574" s="326">
        <v>1.0934136274294551E-4</v>
      </c>
      <c r="E4574" s="327">
        <v>1.0058976294324246E-4</v>
      </c>
      <c r="F4574" s="332">
        <v>0</v>
      </c>
      <c r="G4574" s="326">
        <v>2.3107113139661476E-4</v>
      </c>
      <c r="H4574" s="327">
        <v>0</v>
      </c>
      <c r="I4574" s="332">
        <v>0</v>
      </c>
      <c r="J4574" s="326">
        <v>0</v>
      </c>
      <c r="K4574" s="327">
        <v>0</v>
      </c>
      <c r="L4574" s="336">
        <v>3.7594868300476983E-5</v>
      </c>
      <c r="M4574" s="337">
        <v>1.1415525114155251E-4</v>
      </c>
      <c r="N4574" s="345">
        <v>0</v>
      </c>
      <c r="O4574" s="346">
        <v>2.1036651649933001E-4</v>
      </c>
      <c r="P4574" s="347">
        <v>4.3016797318414022E-4</v>
      </c>
      <c r="Q4574" s="348">
        <v>1.7683465959328029E-2</v>
      </c>
      <c r="R4574" s="346">
        <v>7.3437490317694323E-2</v>
      </c>
      <c r="S4574" s="347">
        <v>2.4556597462861009E-2</v>
      </c>
      <c r="T4574" s="349">
        <v>7.1605365490030992E-2</v>
      </c>
      <c r="U4574" s="349">
        <v>0.31649728625105711</v>
      </c>
      <c r="V4574" s="361">
        <v>0</v>
      </c>
    </row>
    <row r="4575" spans="1:22" ht="16" hidden="1" customHeight="1" outlineLevel="1">
      <c r="A4575" s="65">
        <v>4566</v>
      </c>
      <c r="B4575" s="117">
        <v>1</v>
      </c>
      <c r="C4575" s="325">
        <v>1.0807314519972385E-4</v>
      </c>
      <c r="D4575" s="326">
        <v>1.0846647630563532E-4</v>
      </c>
      <c r="E4575" s="327">
        <v>1.0119947649216332E-4</v>
      </c>
      <c r="F4575" s="332">
        <v>0</v>
      </c>
      <c r="G4575" s="326">
        <v>2.3515572210312059E-4</v>
      </c>
      <c r="H4575" s="327">
        <v>0</v>
      </c>
      <c r="I4575" s="332">
        <v>0</v>
      </c>
      <c r="J4575" s="326">
        <v>0</v>
      </c>
      <c r="K4575" s="327">
        <v>0</v>
      </c>
      <c r="L4575" s="336">
        <v>9.3987170751192462E-5</v>
      </c>
      <c r="M4575" s="337">
        <v>1.1415525114155251E-4</v>
      </c>
      <c r="N4575" s="345">
        <v>9.1456510491754045E-3</v>
      </c>
      <c r="O4575" s="346">
        <v>1.5470198408933097E-2</v>
      </c>
      <c r="P4575" s="347">
        <v>2.0509006350899056E-2</v>
      </c>
      <c r="Q4575" s="348">
        <v>1.7683465959328029E-2</v>
      </c>
      <c r="R4575" s="346">
        <v>6.4529510477788085E-2</v>
      </c>
      <c r="S4575" s="347">
        <v>1.7003913473029694E-2</v>
      </c>
      <c r="T4575" s="349">
        <v>8.4633167710660803E-2</v>
      </c>
      <c r="U4575" s="349">
        <v>0.31924858212657076</v>
      </c>
      <c r="V4575" s="361">
        <v>0</v>
      </c>
    </row>
    <row r="4576" spans="1:22" ht="16" hidden="1" customHeight="1" outlineLevel="1">
      <c r="A4576" s="65">
        <v>4567</v>
      </c>
      <c r="B4576" s="117">
        <v>1</v>
      </c>
      <c r="C4576" s="325">
        <v>1.1904234130321787E-4</v>
      </c>
      <c r="D4576" s="326">
        <v>1.1161606747995203E-4</v>
      </c>
      <c r="E4576" s="327">
        <v>1.0993005560756211E-4</v>
      </c>
      <c r="F4576" s="332">
        <v>0</v>
      </c>
      <c r="G4576" s="326">
        <v>2.7308406437781736E-4</v>
      </c>
      <c r="H4576" s="327">
        <v>0</v>
      </c>
      <c r="I4576" s="332">
        <v>0</v>
      </c>
      <c r="J4576" s="326">
        <v>0</v>
      </c>
      <c r="K4576" s="327">
        <v>0</v>
      </c>
      <c r="L4576" s="336">
        <v>1.8210014333043539E-4</v>
      </c>
      <c r="M4576" s="337">
        <v>1.1415525114155251E-4</v>
      </c>
      <c r="N4576" s="345">
        <v>6.9306886857032374E-2</v>
      </c>
      <c r="O4576" s="346">
        <v>9.9512558836881121E-2</v>
      </c>
      <c r="P4576" s="347">
        <v>0.1053936431781205</v>
      </c>
      <c r="Q4576" s="348">
        <v>8.8417329796640146E-3</v>
      </c>
      <c r="R4576" s="346">
        <v>5.2842364487897003E-2</v>
      </c>
      <c r="S4576" s="347">
        <v>1.2573973988506543E-2</v>
      </c>
      <c r="T4576" s="349">
        <v>0.10412732431817255</v>
      </c>
      <c r="U4576" s="349">
        <v>0.35481890737428345</v>
      </c>
      <c r="V4576" s="361">
        <v>0</v>
      </c>
    </row>
    <row r="4577" spans="1:22" ht="16" hidden="1" customHeight="1" outlineLevel="1">
      <c r="A4577" s="65">
        <v>4568</v>
      </c>
      <c r="B4577" s="117">
        <v>1</v>
      </c>
      <c r="C4577" s="325">
        <v>1.3689306726992953E-4</v>
      </c>
      <c r="D4577" s="326">
        <v>1.2730569758904821E-4</v>
      </c>
      <c r="E4577" s="327">
        <v>1.2789714635767698E-4</v>
      </c>
      <c r="F4577" s="332">
        <v>0</v>
      </c>
      <c r="G4577" s="326">
        <v>3.5827695625636726E-4</v>
      </c>
      <c r="H4577" s="327">
        <v>0</v>
      </c>
      <c r="I4577" s="332">
        <v>0</v>
      </c>
      <c r="J4577" s="326">
        <v>0</v>
      </c>
      <c r="K4577" s="327">
        <v>0</v>
      </c>
      <c r="L4577" s="336">
        <v>1.5860335064263727E-4</v>
      </c>
      <c r="M4577" s="337">
        <v>1.1415525114155251E-4</v>
      </c>
      <c r="N4577" s="345">
        <v>0.20091852148657222</v>
      </c>
      <c r="O4577" s="346">
        <v>0.25176259835293785</v>
      </c>
      <c r="P4577" s="347">
        <v>0.25018366486707777</v>
      </c>
      <c r="Q4577" s="348">
        <v>8.8417329796640146E-3</v>
      </c>
      <c r="R4577" s="346">
        <v>5.0226426197551396E-2</v>
      </c>
      <c r="S4577" s="347">
        <v>5.3377142475697385E-3</v>
      </c>
      <c r="T4577" s="349">
        <v>0.14615862783290523</v>
      </c>
      <c r="U4577" s="349">
        <v>0.40955004318360938</v>
      </c>
      <c r="V4577" s="361">
        <v>3.3674522144902651E-2</v>
      </c>
    </row>
    <row r="4578" spans="1:22" ht="16" hidden="1" customHeight="1" outlineLevel="1">
      <c r="A4578" s="65">
        <v>4569</v>
      </c>
      <c r="B4578" s="117">
        <v>1</v>
      </c>
      <c r="C4578" s="325">
        <v>1.5500630391262224E-4</v>
      </c>
      <c r="D4578" s="326">
        <v>1.4352025956053055E-4</v>
      </c>
      <c r="E4578" s="327">
        <v>1.4722636312133848E-4</v>
      </c>
      <c r="F4578" s="332">
        <v>0</v>
      </c>
      <c r="G4578" s="326">
        <v>4.4988849067371202E-4</v>
      </c>
      <c r="H4578" s="327">
        <v>3.6280813496462574E-4</v>
      </c>
      <c r="I4578" s="332">
        <v>0</v>
      </c>
      <c r="J4578" s="326">
        <v>0</v>
      </c>
      <c r="K4578" s="327">
        <v>0</v>
      </c>
      <c r="L4578" s="336">
        <v>1.4685495429873823E-4</v>
      </c>
      <c r="M4578" s="337">
        <v>1.1415525114155251E-4</v>
      </c>
      <c r="N4578" s="345">
        <v>0.34381931912993791</v>
      </c>
      <c r="O4578" s="346">
        <v>0.39813459302125109</v>
      </c>
      <c r="P4578" s="347">
        <v>0.39307294374199203</v>
      </c>
      <c r="Q4578" s="348">
        <v>8.8417329796640146E-3</v>
      </c>
      <c r="R4578" s="346">
        <v>4.4275308333554572E-2</v>
      </c>
      <c r="S4578" s="347">
        <v>4.3884415008862056E-3</v>
      </c>
      <c r="T4578" s="349">
        <v>0.22565674941280683</v>
      </c>
      <c r="U4578" s="349">
        <v>0.48295068671963537</v>
      </c>
      <c r="V4578" s="361">
        <v>0.11478562629196788</v>
      </c>
    </row>
    <row r="4579" spans="1:22" ht="16" hidden="1" customHeight="1" outlineLevel="1">
      <c r="A4579" s="65">
        <v>4570</v>
      </c>
      <c r="B4579" s="117">
        <v>1</v>
      </c>
      <c r="C4579" s="325">
        <v>1.6319413690155511E-4</v>
      </c>
      <c r="D4579" s="326">
        <v>1.5261907850855659E-4</v>
      </c>
      <c r="E4579" s="327">
        <v>1.5874605740733271E-4</v>
      </c>
      <c r="F4579" s="332">
        <v>2.8511618484532408E-4</v>
      </c>
      <c r="G4579" s="326">
        <v>4.2713148530889385E-4</v>
      </c>
      <c r="H4579" s="327">
        <v>4.6358817245479954E-4</v>
      </c>
      <c r="I4579" s="332">
        <v>0</v>
      </c>
      <c r="J4579" s="326">
        <v>0</v>
      </c>
      <c r="K4579" s="327">
        <v>0</v>
      </c>
      <c r="L4579" s="336">
        <v>1.644775488145868E-4</v>
      </c>
      <c r="M4579" s="337">
        <v>1.1415525114155251E-4</v>
      </c>
      <c r="N4579" s="345">
        <v>0.45771125485170039</v>
      </c>
      <c r="O4579" s="346">
        <v>0.50824617733501043</v>
      </c>
      <c r="P4579" s="347">
        <v>0.50504165224637398</v>
      </c>
      <c r="Q4579" s="348">
        <v>8.8417329796640146E-3</v>
      </c>
      <c r="R4579" s="346">
        <v>4.6382630231160703E-2</v>
      </c>
      <c r="S4579" s="347">
        <v>4.0720172519916947E-3</v>
      </c>
      <c r="T4579" s="349">
        <v>0.24876445700122321</v>
      </c>
      <c r="U4579" s="349">
        <v>0.55153656247351235</v>
      </c>
      <c r="V4579" s="361">
        <v>0.2429470036490185</v>
      </c>
    </row>
    <row r="4580" spans="1:22" ht="16" hidden="1" customHeight="1" outlineLevel="1">
      <c r="A4580" s="65">
        <v>4571</v>
      </c>
      <c r="B4580" s="117">
        <v>1</v>
      </c>
      <c r="C4580" s="325">
        <v>1.6560048476471477E-4</v>
      </c>
      <c r="D4580" s="326">
        <v>1.5238577545860721E-4</v>
      </c>
      <c r="E4580" s="327">
        <v>1.6390916363010941E-4</v>
      </c>
      <c r="F4580" s="332">
        <v>3.4514064481276077E-4</v>
      </c>
      <c r="G4580" s="326">
        <v>5.6717459524623602E-4</v>
      </c>
      <c r="H4580" s="327">
        <v>5.8452421744300794E-4</v>
      </c>
      <c r="I4580" s="332">
        <v>0</v>
      </c>
      <c r="J4580" s="326">
        <v>0</v>
      </c>
      <c r="K4580" s="327">
        <v>0</v>
      </c>
      <c r="L4580" s="336">
        <v>1.8797434150238492E-4</v>
      </c>
      <c r="M4580" s="337">
        <v>1.1415525114155251E-4</v>
      </c>
      <c r="N4580" s="345">
        <v>0.53530638797204799</v>
      </c>
      <c r="O4580" s="346">
        <v>0.5755772149009647</v>
      </c>
      <c r="P4580" s="347">
        <v>0.57864888556311389</v>
      </c>
      <c r="Q4580" s="348">
        <v>8.8417329796640146E-3</v>
      </c>
      <c r="R4580" s="346">
        <v>5.0116177405131856E-2</v>
      </c>
      <c r="S4580" s="347">
        <v>1.2848900253764109E-2</v>
      </c>
      <c r="T4580" s="349">
        <v>0.18571750172912418</v>
      </c>
      <c r="U4580" s="349">
        <v>0.54613223128946753</v>
      </c>
      <c r="V4580" s="361">
        <v>0.30389370499180413</v>
      </c>
    </row>
    <row r="4581" spans="1:22" ht="16" hidden="1" customHeight="1" outlineLevel="1">
      <c r="A4581" s="65">
        <v>4572</v>
      </c>
      <c r="B4581" s="117">
        <v>1</v>
      </c>
      <c r="C4581" s="325">
        <v>1.6603175230382652E-4</v>
      </c>
      <c r="D4581" s="326">
        <v>1.5291070732099333E-4</v>
      </c>
      <c r="E4581" s="327">
        <v>1.6545290644546224E-4</v>
      </c>
      <c r="F4581" s="332">
        <v>4.2017121977205656E-4</v>
      </c>
      <c r="G4581" s="326">
        <v>5.7476026370117559E-4</v>
      </c>
      <c r="H4581" s="327">
        <v>6.752262511841642E-4</v>
      </c>
      <c r="I4581" s="332">
        <v>0</v>
      </c>
      <c r="J4581" s="326">
        <v>0</v>
      </c>
      <c r="K4581" s="327">
        <v>0</v>
      </c>
      <c r="L4581" s="336">
        <v>2.0677177565262342E-4</v>
      </c>
      <c r="M4581" s="337">
        <v>1.1415525114155251E-4</v>
      </c>
      <c r="N4581" s="345">
        <v>0.58403555996843559</v>
      </c>
      <c r="O4581" s="346">
        <v>0.62480941419973623</v>
      </c>
      <c r="P4581" s="347">
        <v>0.61572585832528492</v>
      </c>
      <c r="Q4581" s="348">
        <v>8.8417329796640146E-3</v>
      </c>
      <c r="R4581" s="346">
        <v>6.60571228936951E-2</v>
      </c>
      <c r="S4581" s="347">
        <v>3.7955350247140245E-2</v>
      </c>
      <c r="T4581" s="349">
        <v>0.17230932572103075</v>
      </c>
      <c r="U4581" s="349">
        <v>0.5160644977927823</v>
      </c>
      <c r="V4581" s="361">
        <v>0.29559493706500872</v>
      </c>
    </row>
    <row r="4582" spans="1:22" ht="16" hidden="1" customHeight="1" outlineLevel="1">
      <c r="A4582" s="65">
        <v>4573</v>
      </c>
      <c r="B4582" s="117">
        <v>1</v>
      </c>
      <c r="C4582" s="325">
        <v>1.5610009839587662E-4</v>
      </c>
      <c r="D4582" s="326">
        <v>1.5242465930026544E-4</v>
      </c>
      <c r="E4582" s="327">
        <v>1.6358484791259833E-4</v>
      </c>
      <c r="F4582" s="332">
        <v>4.8769873723542267E-4</v>
      </c>
      <c r="G4582" s="326">
        <v>5.4791866762985157E-4</v>
      </c>
      <c r="H4582" s="327">
        <v>4.4343216495676445E-4</v>
      </c>
      <c r="I4582" s="332">
        <v>0</v>
      </c>
      <c r="J4582" s="326">
        <v>0</v>
      </c>
      <c r="K4582" s="327">
        <v>0</v>
      </c>
      <c r="L4582" s="336">
        <v>1.8797434150238492E-4</v>
      </c>
      <c r="M4582" s="337">
        <v>1.1415525114155251E-4</v>
      </c>
      <c r="N4582" s="345">
        <v>0.59718243335162535</v>
      </c>
      <c r="O4582" s="346">
        <v>0.63800105472491364</v>
      </c>
      <c r="P4582" s="347">
        <v>0.62103342980911669</v>
      </c>
      <c r="Q4582" s="348">
        <v>8.8417329796640146E-3</v>
      </c>
      <c r="R4582" s="346">
        <v>9.5748359509856551E-2</v>
      </c>
      <c r="S4582" s="347">
        <v>5.4959263720169946E-2</v>
      </c>
      <c r="T4582" s="349">
        <v>0.15395629047590995</v>
      </c>
      <c r="U4582" s="349">
        <v>0.41004134601852255</v>
      </c>
      <c r="V4582" s="361">
        <v>0.54443582189110773</v>
      </c>
    </row>
    <row r="4583" spans="1:22" ht="16" hidden="1" customHeight="1" outlineLevel="1">
      <c r="A4583" s="65">
        <v>4574</v>
      </c>
      <c r="B4583" s="117">
        <v>1</v>
      </c>
      <c r="C4583" s="325">
        <v>1.5797517465288417E-4</v>
      </c>
      <c r="D4583" s="326">
        <v>1.4688371186396754E-4</v>
      </c>
      <c r="E4583" s="327">
        <v>1.6069195171239932E-4</v>
      </c>
      <c r="F4583" s="332">
        <v>5.4022013970692962E-4</v>
      </c>
      <c r="G4583" s="326">
        <v>6.191072485146671E-4</v>
      </c>
      <c r="H4583" s="327">
        <v>3.9304214621167761E-4</v>
      </c>
      <c r="I4583" s="332">
        <v>0</v>
      </c>
      <c r="J4583" s="326">
        <v>0</v>
      </c>
      <c r="K4583" s="327">
        <v>0</v>
      </c>
      <c r="L4583" s="336">
        <v>1.9032402077116473E-4</v>
      </c>
      <c r="M4583" s="337">
        <v>1.1415525114155251E-4</v>
      </c>
      <c r="N4583" s="345">
        <v>0.58189204800378513</v>
      </c>
      <c r="O4583" s="346">
        <v>0.60624213536162597</v>
      </c>
      <c r="P4583" s="347">
        <v>0.60075101248337115</v>
      </c>
      <c r="Q4583" s="348">
        <v>8.8417329796640146E-3</v>
      </c>
      <c r="R4583" s="346">
        <v>0.13178324174181383</v>
      </c>
      <c r="S4583" s="347">
        <v>7.3861722686566697E-2</v>
      </c>
      <c r="T4583" s="349">
        <v>0.13855115208363233</v>
      </c>
      <c r="U4583" s="349">
        <v>0.40237702179387724</v>
      </c>
      <c r="V4583" s="361">
        <v>0.41902288653373077</v>
      </c>
    </row>
    <row r="4584" spans="1:22" ht="16" hidden="1" customHeight="1" outlineLevel="1">
      <c r="A4584" s="65">
        <v>4575</v>
      </c>
      <c r="B4584" s="117">
        <v>1</v>
      </c>
      <c r="C4584" s="325">
        <v>1.6281287139596358E-4</v>
      </c>
      <c r="D4584" s="326">
        <v>1.491195327593158E-4</v>
      </c>
      <c r="E4584" s="327">
        <v>1.6258595550266414E-4</v>
      </c>
      <c r="F4584" s="332">
        <v>5.7773542718657757E-4</v>
      </c>
      <c r="G4584" s="326">
        <v>5.5083623242021293E-4</v>
      </c>
      <c r="H4584" s="327">
        <v>4.031201499606951E-4</v>
      </c>
      <c r="I4584" s="332">
        <v>0</v>
      </c>
      <c r="J4584" s="326">
        <v>0</v>
      </c>
      <c r="K4584" s="327">
        <v>0</v>
      </c>
      <c r="L4584" s="336">
        <v>2.1382081345896285E-4</v>
      </c>
      <c r="M4584" s="337">
        <v>1.1415525114155251E-4</v>
      </c>
      <c r="N4584" s="345">
        <v>0.53773570153198513</v>
      </c>
      <c r="O4584" s="346">
        <v>0.54565565584469677</v>
      </c>
      <c r="P4584" s="347">
        <v>0.54496723643217004</v>
      </c>
      <c r="Q4584" s="348">
        <v>8.8417329796640146E-3</v>
      </c>
      <c r="R4584" s="346">
        <v>0.15084234412181119</v>
      </c>
      <c r="S4584" s="347">
        <v>8.1455904660034967E-2</v>
      </c>
      <c r="T4584" s="349">
        <v>0.14235488995826878</v>
      </c>
      <c r="U4584" s="349">
        <v>0.44040386121615577</v>
      </c>
      <c r="V4584" s="361">
        <v>0.34471570324808304</v>
      </c>
    </row>
    <row r="4585" spans="1:22" ht="16" hidden="1" customHeight="1" outlineLevel="1">
      <c r="A4585" s="65">
        <v>4576</v>
      </c>
      <c r="B4585" s="117">
        <v>1</v>
      </c>
      <c r="C4585" s="325">
        <v>1.6337539427306586E-4</v>
      </c>
      <c r="D4585" s="326">
        <v>1.5226912393363252E-4</v>
      </c>
      <c r="E4585" s="327">
        <v>1.6122382948911753E-4</v>
      </c>
      <c r="F4585" s="332">
        <v>6.3775988715401421E-4</v>
      </c>
      <c r="G4585" s="326">
        <v>5.0532222169057659E-4</v>
      </c>
      <c r="H4585" s="327">
        <v>4.4343216495676445E-4</v>
      </c>
      <c r="I4585" s="332">
        <v>0</v>
      </c>
      <c r="J4585" s="326">
        <v>0</v>
      </c>
      <c r="K4585" s="327">
        <v>0</v>
      </c>
      <c r="L4585" s="336">
        <v>2.2321953053408208E-4</v>
      </c>
      <c r="M4585" s="337">
        <v>1.1415525114155251E-4</v>
      </c>
      <c r="N4585" s="345">
        <v>0.44999461177895861</v>
      </c>
      <c r="O4585" s="346">
        <v>0.42418974654413849</v>
      </c>
      <c r="P4585" s="347">
        <v>0.44785132599080374</v>
      </c>
      <c r="Q4585" s="348">
        <v>1.7683465959328029E-2</v>
      </c>
      <c r="R4585" s="346">
        <v>0.15342088849997879</v>
      </c>
      <c r="S4585" s="347">
        <v>0.10221541113616185</v>
      </c>
      <c r="T4585" s="349">
        <v>0.16584297133414883</v>
      </c>
      <c r="U4585" s="349">
        <v>0.48973066584143693</v>
      </c>
      <c r="V4585" s="361">
        <v>0.15637871522037727</v>
      </c>
    </row>
    <row r="4586" spans="1:22" ht="16" hidden="1" customHeight="1" outlineLevel="1">
      <c r="A4586" s="65">
        <v>4577</v>
      </c>
      <c r="B4586" s="117">
        <v>1</v>
      </c>
      <c r="C4586" s="325">
        <v>1.6245035665294214E-4</v>
      </c>
      <c r="D4586" s="326">
        <v>1.5485489940390487E-4</v>
      </c>
      <c r="E4586" s="327">
        <v>1.6153517257792816E-4</v>
      </c>
      <c r="F4586" s="332">
        <v>6.9028128962552121E-4</v>
      </c>
      <c r="G4586" s="326">
        <v>4.6039172391901267E-4</v>
      </c>
      <c r="H4586" s="327">
        <v>4.1319815370971264E-4</v>
      </c>
      <c r="I4586" s="332">
        <v>0</v>
      </c>
      <c r="J4586" s="326">
        <v>0</v>
      </c>
      <c r="K4586" s="327">
        <v>0</v>
      </c>
      <c r="L4586" s="336">
        <v>2.2321953053408208E-4</v>
      </c>
      <c r="M4586" s="337">
        <v>1.1415525114155251E-4</v>
      </c>
      <c r="N4586" s="345">
        <v>0.30737961573087963</v>
      </c>
      <c r="O4586" s="346">
        <v>0.30821387327802546</v>
      </c>
      <c r="P4586" s="347">
        <v>0.31385051669673547</v>
      </c>
      <c r="Q4586" s="348">
        <v>1.7683465959328029E-2</v>
      </c>
      <c r="R4586" s="346">
        <v>0.14119503053343713</v>
      </c>
      <c r="S4586" s="347">
        <v>0.1148723810919423</v>
      </c>
      <c r="T4586" s="349">
        <v>0.2011226401214018</v>
      </c>
      <c r="U4586" s="349">
        <v>0.53709225912706549</v>
      </c>
      <c r="V4586" s="361">
        <v>7.3908659195695406E-2</v>
      </c>
    </row>
    <row r="4587" spans="1:22" ht="16" hidden="1" customHeight="1" outlineLevel="1">
      <c r="A4587" s="65">
        <v>4578</v>
      </c>
      <c r="B4587" s="117">
        <v>1</v>
      </c>
      <c r="C4587" s="325">
        <v>1.572376446584612E-4</v>
      </c>
      <c r="D4587" s="326">
        <v>1.5516597013717073E-4</v>
      </c>
      <c r="E4587" s="327">
        <v>1.5847363220462341E-4</v>
      </c>
      <c r="F4587" s="332">
        <v>6.9028128962552121E-4</v>
      </c>
      <c r="G4587" s="326">
        <v>4.38801744470339E-4</v>
      </c>
      <c r="H4587" s="327">
        <v>4.031201499606951E-4</v>
      </c>
      <c r="I4587" s="332">
        <v>0</v>
      </c>
      <c r="J4587" s="326">
        <v>0</v>
      </c>
      <c r="K4587" s="327">
        <v>0</v>
      </c>
      <c r="L4587" s="336">
        <v>1.644775488145868E-4</v>
      </c>
      <c r="M4587" s="337">
        <v>1.1415525114155251E-4</v>
      </c>
      <c r="N4587" s="345">
        <v>0.1726241635531858</v>
      </c>
      <c r="O4587" s="346">
        <v>0.1727243863170892</v>
      </c>
      <c r="P4587" s="347">
        <v>0.16024755510198341</v>
      </c>
      <c r="Q4587" s="348">
        <v>8.8417329796640146E-3</v>
      </c>
      <c r="R4587" s="346">
        <v>0.11567056925391621</v>
      </c>
      <c r="S4587" s="347">
        <v>0.11198306486825474</v>
      </c>
      <c r="T4587" s="349">
        <v>0.21576703093875207</v>
      </c>
      <c r="U4587" s="349">
        <v>0.58828601452501661</v>
      </c>
      <c r="V4587" s="361">
        <v>1.3346739732864517E-2</v>
      </c>
    </row>
    <row r="4588" spans="1:22" ht="16" hidden="1" customHeight="1" outlineLevel="1">
      <c r="A4588" s="65">
        <v>4579</v>
      </c>
      <c r="B4588" s="117">
        <v>1</v>
      </c>
      <c r="C4588" s="325">
        <v>1.497873416639513E-4</v>
      </c>
      <c r="D4588" s="326">
        <v>1.5539927318712011E-4</v>
      </c>
      <c r="E4588" s="327">
        <v>1.5305107340783783E-4</v>
      </c>
      <c r="F4588" s="332">
        <v>6.9028128962552121E-4</v>
      </c>
      <c r="G4588" s="326">
        <v>3.8978665599226922E-4</v>
      </c>
      <c r="H4588" s="327">
        <v>4.031201499606951E-4</v>
      </c>
      <c r="I4588" s="332">
        <v>0</v>
      </c>
      <c r="J4588" s="326">
        <v>0</v>
      </c>
      <c r="K4588" s="327">
        <v>0</v>
      </c>
      <c r="L4588" s="336">
        <v>1.1748396343899057E-4</v>
      </c>
      <c r="M4588" s="337">
        <v>1.1415525114155251E-4</v>
      </c>
      <c r="N4588" s="345">
        <v>5.2730394330401949E-2</v>
      </c>
      <c r="O4588" s="346">
        <v>4.5588694168272714E-2</v>
      </c>
      <c r="P4588" s="347">
        <v>4.3651540138831248E-2</v>
      </c>
      <c r="Q4588" s="348">
        <v>8.8417329796640146E-3</v>
      </c>
      <c r="R4588" s="346">
        <v>8.8914814965498953E-2</v>
      </c>
      <c r="S4588" s="347">
        <v>8.7701393670651287E-2</v>
      </c>
      <c r="T4588" s="349">
        <v>0.2287948331593819</v>
      </c>
      <c r="U4588" s="349">
        <v>0.58386428901079823</v>
      </c>
      <c r="V4588" s="361">
        <v>0</v>
      </c>
    </row>
    <row r="4589" spans="1:22" ht="16" hidden="1" customHeight="1" outlineLevel="1">
      <c r="A4589" s="65">
        <v>4580</v>
      </c>
      <c r="B4589" s="117">
        <v>1</v>
      </c>
      <c r="C4589" s="325">
        <v>1.4608094092926642E-4</v>
      </c>
      <c r="D4589" s="326">
        <v>1.5516597013717073E-4</v>
      </c>
      <c r="E4589" s="327">
        <v>1.4852362599138288E-4</v>
      </c>
      <c r="F4589" s="332">
        <v>6.6777211713773242E-4</v>
      </c>
      <c r="G4589" s="326">
        <v>3.2560023060432063E-4</v>
      </c>
      <c r="H4589" s="327">
        <v>3.9304214621167761E-4</v>
      </c>
      <c r="I4589" s="332">
        <v>0</v>
      </c>
      <c r="J4589" s="326">
        <v>0</v>
      </c>
      <c r="K4589" s="327">
        <v>0</v>
      </c>
      <c r="L4589" s="336">
        <v>8.811297257924293E-5</v>
      </c>
      <c r="M4589" s="337">
        <v>1.1415525114155251E-4</v>
      </c>
      <c r="N4589" s="345">
        <v>6.2876350963080915E-3</v>
      </c>
      <c r="O4589" s="346">
        <v>1.9238735825388683E-3</v>
      </c>
      <c r="P4589" s="347">
        <v>3.551886525809823E-3</v>
      </c>
      <c r="Q4589" s="348">
        <v>8.8417329796640146E-3</v>
      </c>
      <c r="R4589" s="346">
        <v>6.8574317899106771E-2</v>
      </c>
      <c r="S4589" s="347">
        <v>7.0614484230347704E-2</v>
      </c>
      <c r="T4589" s="349">
        <v>0.23316913171521378</v>
      </c>
      <c r="U4589" s="349">
        <v>0.60734856451964725</v>
      </c>
      <c r="V4589" s="361">
        <v>0</v>
      </c>
    </row>
    <row r="4590" spans="1:22" ht="16" hidden="1" customHeight="1" outlineLevel="1">
      <c r="A4590" s="65">
        <v>4581</v>
      </c>
      <c r="B4590" s="117">
        <v>1</v>
      </c>
      <c r="C4590" s="325">
        <v>1.4076197461355505E-4</v>
      </c>
      <c r="D4590" s="326">
        <v>1.5732402334920254E-4</v>
      </c>
      <c r="E4590" s="327">
        <v>1.4412590486193236E-4</v>
      </c>
      <c r="F4590" s="332">
        <v>6.07747657170296E-4</v>
      </c>
      <c r="G4590" s="326">
        <v>2.561621885937219E-4</v>
      </c>
      <c r="H4590" s="327">
        <v>3.527301312156082E-4</v>
      </c>
      <c r="I4590" s="332">
        <v>0</v>
      </c>
      <c r="J4590" s="326">
        <v>0</v>
      </c>
      <c r="K4590" s="327">
        <v>0</v>
      </c>
      <c r="L4590" s="336">
        <v>5.8741981719495287E-5</v>
      </c>
      <c r="M4590" s="337">
        <v>1.1415525114155251E-4</v>
      </c>
      <c r="N4590" s="345">
        <v>0</v>
      </c>
      <c r="O4590" s="346">
        <v>0</v>
      </c>
      <c r="P4590" s="347">
        <v>0</v>
      </c>
      <c r="Q4590" s="348">
        <v>1.7683465959328029E-2</v>
      </c>
      <c r="R4590" s="346">
        <v>6.0219860451712029E-2</v>
      </c>
      <c r="S4590" s="347">
        <v>4.1394519001342917E-2</v>
      </c>
      <c r="T4590" s="349">
        <v>0.22404016081608633</v>
      </c>
      <c r="U4590" s="349">
        <v>0.60646421941680362</v>
      </c>
      <c r="V4590" s="361">
        <v>0</v>
      </c>
    </row>
    <row r="4591" spans="1:22" ht="16" hidden="1" customHeight="1" outlineLevel="1">
      <c r="A4591" s="65">
        <v>4582</v>
      </c>
      <c r="B4591" s="117">
        <v>1</v>
      </c>
      <c r="C4591" s="325">
        <v>1.3861813742637645E-4</v>
      </c>
      <c r="D4591" s="326">
        <v>1.5755732639915194E-4</v>
      </c>
      <c r="E4591" s="327">
        <v>1.4428157640633771E-4</v>
      </c>
      <c r="F4591" s="332">
        <v>4.0516510478019719E-4</v>
      </c>
      <c r="G4591" s="326">
        <v>2.380732868934817E-4</v>
      </c>
      <c r="H4591" s="327">
        <v>0</v>
      </c>
      <c r="I4591" s="332">
        <v>0</v>
      </c>
      <c r="J4591" s="326">
        <v>0</v>
      </c>
      <c r="K4591" s="327">
        <v>0</v>
      </c>
      <c r="L4591" s="336">
        <v>3.7594868300476983E-5</v>
      </c>
      <c r="M4591" s="337">
        <v>1.1415525114155251E-4</v>
      </c>
      <c r="N4591" s="345">
        <v>0</v>
      </c>
      <c r="O4591" s="346">
        <v>0</v>
      </c>
      <c r="P4591" s="347">
        <v>0</v>
      </c>
      <c r="Q4591" s="348">
        <v>1.7683465959328029E-2</v>
      </c>
      <c r="R4591" s="346">
        <v>5.6252419703885746E-2</v>
      </c>
      <c r="S4591" s="347">
        <v>5.1120674749798874E-2</v>
      </c>
      <c r="T4591" s="349">
        <v>0.20369016318678138</v>
      </c>
      <c r="U4591" s="349">
        <v>0.60538335317999459</v>
      </c>
      <c r="V4591" s="361">
        <v>0</v>
      </c>
    </row>
    <row r="4592" spans="1:22" ht="16" hidden="1" customHeight="1" outlineLevel="1">
      <c r="A4592" s="65">
        <v>4583</v>
      </c>
      <c r="B4592" s="117">
        <v>1</v>
      </c>
      <c r="C4592" s="325">
        <v>1.3309916297658432E-4</v>
      </c>
      <c r="D4592" s="326">
        <v>1.5011107072160069E-4</v>
      </c>
      <c r="E4592" s="327">
        <v>1.3331970515446256E-4</v>
      </c>
      <c r="F4592" s="332">
        <v>2.9261924234125349E-4</v>
      </c>
      <c r="G4592" s="326">
        <v>2.1765033336095275E-4</v>
      </c>
      <c r="H4592" s="327">
        <v>0</v>
      </c>
      <c r="I4592" s="332">
        <v>0</v>
      </c>
      <c r="J4592" s="326">
        <v>0</v>
      </c>
      <c r="K4592" s="327">
        <v>0</v>
      </c>
      <c r="L4592" s="336">
        <v>2.3496792687798115E-5</v>
      </c>
      <c r="M4592" s="337">
        <v>1.1415525114155251E-4</v>
      </c>
      <c r="N4592" s="345">
        <v>0</v>
      </c>
      <c r="O4592" s="346">
        <v>0</v>
      </c>
      <c r="P4592" s="347">
        <v>0</v>
      </c>
      <c r="Q4592" s="348">
        <v>8.8417329796640146E-3</v>
      </c>
      <c r="R4592" s="346">
        <v>5.3042902780952764E-2</v>
      </c>
      <c r="S4592" s="347">
        <v>4.4558761490288028E-2</v>
      </c>
      <c r="T4592" s="349">
        <v>0.18676352964464921</v>
      </c>
      <c r="U4592" s="349">
        <v>0.53070532227319445</v>
      </c>
      <c r="V4592" s="361">
        <v>0</v>
      </c>
    </row>
    <row r="4593" spans="1:22" ht="16" hidden="1" customHeight="1" outlineLevel="1">
      <c r="A4593" s="65">
        <v>4584</v>
      </c>
      <c r="B4593" s="117">
        <v>1</v>
      </c>
      <c r="C4593" s="325">
        <v>1.2401129338428783E-4</v>
      </c>
      <c r="D4593" s="326">
        <v>1.3838759246164405E-4</v>
      </c>
      <c r="E4593" s="327">
        <v>1.2370698728743359E-4</v>
      </c>
      <c r="F4593" s="332">
        <v>0</v>
      </c>
      <c r="G4593" s="326">
        <v>2.0598007419950763E-4</v>
      </c>
      <c r="H4593" s="327">
        <v>0</v>
      </c>
      <c r="I4593" s="332">
        <v>0</v>
      </c>
      <c r="J4593" s="326">
        <v>0</v>
      </c>
      <c r="K4593" s="327">
        <v>0</v>
      </c>
      <c r="L4593" s="336">
        <v>9.3987170751192458E-6</v>
      </c>
      <c r="M4593" s="337">
        <v>1.1415525114155251E-4</v>
      </c>
      <c r="N4593" s="345">
        <v>0</v>
      </c>
      <c r="O4593" s="346">
        <v>0</v>
      </c>
      <c r="P4593" s="347">
        <v>0</v>
      </c>
      <c r="Q4593" s="348">
        <v>8.8417329796640146E-3</v>
      </c>
      <c r="R4593" s="346">
        <v>5.3935804007707255E-2</v>
      </c>
      <c r="S4593" s="347">
        <v>2.9178467245367837E-2</v>
      </c>
      <c r="T4593" s="349">
        <v>0.12894671395017532</v>
      </c>
      <c r="U4593" s="349">
        <v>0.43951951611331208</v>
      </c>
      <c r="V4593" s="361">
        <v>0</v>
      </c>
    </row>
    <row r="4594" spans="1:22" ht="16" hidden="1" customHeight="1" outlineLevel="1">
      <c r="A4594" s="65">
        <v>4585</v>
      </c>
      <c r="B4594" s="117">
        <v>1</v>
      </c>
      <c r="C4594" s="325">
        <v>1.1495467506294147E-4</v>
      </c>
      <c r="D4594" s="326">
        <v>1.2590587928935191E-4</v>
      </c>
      <c r="E4594" s="327">
        <v>1.1439263988051482E-4</v>
      </c>
      <c r="F4594" s="332">
        <v>0</v>
      </c>
      <c r="G4594" s="326">
        <v>1.7680442629589466E-4</v>
      </c>
      <c r="H4594" s="327">
        <v>0</v>
      </c>
      <c r="I4594" s="332">
        <v>0</v>
      </c>
      <c r="J4594" s="326">
        <v>0</v>
      </c>
      <c r="K4594" s="327">
        <v>0</v>
      </c>
      <c r="L4594" s="336">
        <v>5.8741981719495289E-6</v>
      </c>
      <c r="M4594" s="337">
        <v>1.1415525114155251E-4</v>
      </c>
      <c r="N4594" s="345">
        <v>0</v>
      </c>
      <c r="O4594" s="346">
        <v>0</v>
      </c>
      <c r="P4594" s="347">
        <v>0</v>
      </c>
      <c r="Q4594" s="348">
        <v>8.8417329796640146E-3</v>
      </c>
      <c r="R4594" s="346">
        <v>6.2174644241806347E-2</v>
      </c>
      <c r="S4594" s="347">
        <v>2.5147947977013085E-2</v>
      </c>
      <c r="T4594" s="349">
        <v>8.9387840053956349E-2</v>
      </c>
      <c r="U4594" s="349">
        <v>0.39422139473431883</v>
      </c>
      <c r="V4594" s="361">
        <v>0</v>
      </c>
    </row>
    <row r="4595" spans="1:22" ht="16" hidden="1" customHeight="1" outlineLevel="1">
      <c r="A4595" s="65">
        <v>4586</v>
      </c>
      <c r="B4595" s="117">
        <v>1</v>
      </c>
      <c r="C4595" s="325">
        <v>1.0793563960754328E-4</v>
      </c>
      <c r="D4595" s="326">
        <v>1.1772083062029428E-4</v>
      </c>
      <c r="E4595" s="327">
        <v>1.0634961008623956E-4</v>
      </c>
      <c r="F4595" s="332">
        <v>0</v>
      </c>
      <c r="G4595" s="326">
        <v>0</v>
      </c>
      <c r="H4595" s="327">
        <v>0</v>
      </c>
      <c r="I4595" s="332">
        <v>0</v>
      </c>
      <c r="J4595" s="326">
        <v>0</v>
      </c>
      <c r="K4595" s="327">
        <v>0</v>
      </c>
      <c r="L4595" s="336">
        <v>2.3496792687798115E-6</v>
      </c>
      <c r="M4595" s="337">
        <v>1.1415525114155251E-4</v>
      </c>
      <c r="N4595" s="345">
        <v>0</v>
      </c>
      <c r="O4595" s="346">
        <v>0</v>
      </c>
      <c r="P4595" s="347">
        <v>0</v>
      </c>
      <c r="Q4595" s="348">
        <v>8.8417329796640146E-3</v>
      </c>
      <c r="R4595" s="346">
        <v>7.8984318700495423E-2</v>
      </c>
      <c r="S4595" s="347">
        <v>2.7679341968169176E-2</v>
      </c>
      <c r="T4595" s="349">
        <v>7.6169850939594719E-2</v>
      </c>
      <c r="U4595" s="349">
        <v>0.37840144345011512</v>
      </c>
      <c r="V4595" s="361">
        <v>0</v>
      </c>
    </row>
    <row r="4596" spans="1:22" ht="16" hidden="1" customHeight="1" outlineLevel="1">
      <c r="A4596" s="65">
        <v>4587</v>
      </c>
      <c r="B4596" s="117">
        <v>1</v>
      </c>
      <c r="C4596" s="325">
        <v>1.0317294591474416E-4</v>
      </c>
      <c r="D4596" s="326">
        <v>1.1188825437155965E-4</v>
      </c>
      <c r="E4596" s="327">
        <v>1.0042111877013668E-4</v>
      </c>
      <c r="F4596" s="332">
        <v>0</v>
      </c>
      <c r="G4596" s="326">
        <v>0</v>
      </c>
      <c r="H4596" s="327">
        <v>0</v>
      </c>
      <c r="I4596" s="332">
        <v>0</v>
      </c>
      <c r="J4596" s="326">
        <v>0</v>
      </c>
      <c r="K4596" s="327">
        <v>0</v>
      </c>
      <c r="L4596" s="336">
        <v>1.1748396343899057E-6</v>
      </c>
      <c r="M4596" s="337">
        <v>1.1415525114155251E-4</v>
      </c>
      <c r="N4596" s="345">
        <v>0</v>
      </c>
      <c r="O4596" s="346">
        <v>0</v>
      </c>
      <c r="P4596" s="347">
        <v>0</v>
      </c>
      <c r="Q4596" s="348">
        <v>8.8417329796640146E-3</v>
      </c>
      <c r="R4596" s="346">
        <v>8.8470335926938107E-2</v>
      </c>
      <c r="S4596" s="347">
        <v>2.3923748965071993E-2</v>
      </c>
      <c r="T4596" s="349">
        <v>6.589975867807632E-2</v>
      </c>
      <c r="U4596" s="349">
        <v>0.33369288547301762</v>
      </c>
      <c r="V4596" s="361">
        <v>0</v>
      </c>
    </row>
    <row r="4597" spans="1:22" ht="16" hidden="1" customHeight="1" outlineLevel="1">
      <c r="A4597" s="65">
        <v>4588</v>
      </c>
      <c r="B4597" s="117">
        <v>1</v>
      </c>
      <c r="C4597" s="325">
        <v>1.0007907009068175E-4</v>
      </c>
      <c r="D4597" s="326">
        <v>1.0879698895973028E-4</v>
      </c>
      <c r="E4597" s="327">
        <v>9.7372551025532347E-5</v>
      </c>
      <c r="F4597" s="332">
        <v>0</v>
      </c>
      <c r="G4597" s="326">
        <v>0</v>
      </c>
      <c r="H4597" s="327">
        <v>0</v>
      </c>
      <c r="I4597" s="332">
        <v>0</v>
      </c>
      <c r="J4597" s="326">
        <v>0</v>
      </c>
      <c r="K4597" s="327">
        <v>0</v>
      </c>
      <c r="L4597" s="336">
        <v>1.409807561267887E-5</v>
      </c>
      <c r="M4597" s="337">
        <v>1.1415525114155251E-4</v>
      </c>
      <c r="N4597" s="345">
        <v>0</v>
      </c>
      <c r="O4597" s="346">
        <v>0</v>
      </c>
      <c r="P4597" s="347">
        <v>0</v>
      </c>
      <c r="Q4597" s="348">
        <v>8.8417329796640146E-3</v>
      </c>
      <c r="R4597" s="346">
        <v>8.0071530422901369E-2</v>
      </c>
      <c r="S4597" s="347">
        <v>2.2974476218388457E-2</v>
      </c>
      <c r="T4597" s="349">
        <v>6.2476394590903539E-2</v>
      </c>
      <c r="U4597" s="349">
        <v>0.29930168702909649</v>
      </c>
      <c r="V4597" s="361">
        <v>0</v>
      </c>
    </row>
    <row r="4598" spans="1:22" ht="16" hidden="1" customHeight="1" outlineLevel="1">
      <c r="A4598" s="65">
        <v>4589</v>
      </c>
      <c r="B4598" s="117">
        <v>1</v>
      </c>
      <c r="C4598" s="325">
        <v>9.9191533995698184E-5</v>
      </c>
      <c r="D4598" s="326">
        <v>1.0722219337257193E-4</v>
      </c>
      <c r="E4598" s="327">
        <v>9.594556186848352E-5</v>
      </c>
      <c r="F4598" s="332">
        <v>0</v>
      </c>
      <c r="G4598" s="326">
        <v>0</v>
      </c>
      <c r="H4598" s="327">
        <v>0</v>
      </c>
      <c r="I4598" s="332">
        <v>0</v>
      </c>
      <c r="J4598" s="326">
        <v>0</v>
      </c>
      <c r="K4598" s="327">
        <v>0</v>
      </c>
      <c r="L4598" s="336">
        <v>3.7594868300476983E-5</v>
      </c>
      <c r="M4598" s="337">
        <v>1.1415525114155251E-4</v>
      </c>
      <c r="N4598" s="345">
        <v>0</v>
      </c>
      <c r="O4598" s="346">
        <v>2.1036651649933001E-4</v>
      </c>
      <c r="P4598" s="347">
        <v>6.4525195977621023E-4</v>
      </c>
      <c r="Q4598" s="348">
        <v>8.8417329796640146E-3</v>
      </c>
      <c r="R4598" s="346">
        <v>6.6392764529957612E-2</v>
      </c>
      <c r="S4598" s="347">
        <v>1.478894373076812E-2</v>
      </c>
      <c r="T4598" s="349">
        <v>6.1525460122244427E-2</v>
      </c>
      <c r="U4598" s="349">
        <v>0.29340605301013861</v>
      </c>
      <c r="V4598" s="361">
        <v>0</v>
      </c>
    </row>
    <row r="4599" spans="1:22" ht="16" hidden="1" customHeight="1" outlineLevel="1">
      <c r="A4599" s="65">
        <v>4590</v>
      </c>
      <c r="B4599" s="117">
        <v>1</v>
      </c>
      <c r="C4599" s="325">
        <v>9.7197702909080182E-5</v>
      </c>
      <c r="D4599" s="326">
        <v>1.0459753406064133E-4</v>
      </c>
      <c r="E4599" s="327">
        <v>9.2261335317557429E-5</v>
      </c>
      <c r="F4599" s="332">
        <v>0</v>
      </c>
      <c r="G4599" s="326">
        <v>0</v>
      </c>
      <c r="H4599" s="327">
        <v>0</v>
      </c>
      <c r="I4599" s="332">
        <v>0</v>
      </c>
      <c r="J4599" s="326">
        <v>0</v>
      </c>
      <c r="K4599" s="327">
        <v>0</v>
      </c>
      <c r="L4599" s="336">
        <v>9.3987170751192462E-5</v>
      </c>
      <c r="M4599" s="337">
        <v>1.1415525114155251E-4</v>
      </c>
      <c r="N4599" s="345">
        <v>1.2575270192616183E-2</v>
      </c>
      <c r="O4599" s="346">
        <v>1.7013398956978825E-2</v>
      </c>
      <c r="P4599" s="347">
        <v>2.0386958572000919E-2</v>
      </c>
      <c r="Q4599" s="348">
        <v>8.8417329796640146E-3</v>
      </c>
      <c r="R4599" s="346">
        <v>6.1536071791465488E-2</v>
      </c>
      <c r="S4599" s="347">
        <v>1.0084077980987403E-2</v>
      </c>
      <c r="T4599" s="349">
        <v>6.2856768378367178E-2</v>
      </c>
      <c r="U4599" s="349">
        <v>0.28751041899118068</v>
      </c>
      <c r="V4599" s="361">
        <v>0</v>
      </c>
    </row>
    <row r="4600" spans="1:22" ht="16" hidden="1" customHeight="1" outlineLevel="1">
      <c r="A4600" s="65">
        <v>4591</v>
      </c>
      <c r="B4600" s="117">
        <v>1</v>
      </c>
      <c r="C4600" s="325">
        <v>9.8610260356025848E-5</v>
      </c>
      <c r="D4600" s="326">
        <v>1.0533632705214773E-4</v>
      </c>
      <c r="E4600" s="327">
        <v>9.4194256993923578E-5</v>
      </c>
      <c r="F4600" s="332">
        <v>0</v>
      </c>
      <c r="G4600" s="326">
        <v>0</v>
      </c>
      <c r="H4600" s="327">
        <v>0</v>
      </c>
      <c r="I4600" s="332">
        <v>0</v>
      </c>
      <c r="J4600" s="326">
        <v>0</v>
      </c>
      <c r="K4600" s="327">
        <v>0</v>
      </c>
      <c r="L4600" s="336">
        <v>1.8210014333043539E-4</v>
      </c>
      <c r="M4600" s="337">
        <v>1.1415525114155251E-4</v>
      </c>
      <c r="N4600" s="345">
        <v>7.2307803607543047E-2</v>
      </c>
      <c r="O4600" s="346">
        <v>0.11682960261729483</v>
      </c>
      <c r="P4600" s="347">
        <v>0.1031032490006589</v>
      </c>
      <c r="Q4600" s="348">
        <v>8.8417329796640146E-3</v>
      </c>
      <c r="R4600" s="346">
        <v>5.7462073949892396E-2</v>
      </c>
      <c r="S4600" s="347">
        <v>7.2362597409368042E-3</v>
      </c>
      <c r="T4600" s="349">
        <v>7.0083870340176407E-2</v>
      </c>
      <c r="U4600" s="349">
        <v>0.29939994759607913</v>
      </c>
      <c r="V4600" s="361">
        <v>2.0456806494800611E-2</v>
      </c>
    </row>
    <row r="4601" spans="1:22" ht="16" hidden="1" customHeight="1" outlineLevel="1">
      <c r="A4601" s="65">
        <v>4592</v>
      </c>
      <c r="B4601" s="117">
        <v>1</v>
      </c>
      <c r="C4601" s="325">
        <v>1.0711060605445998E-4</v>
      </c>
      <c r="D4601" s="326">
        <v>1.1548500972494601E-4</v>
      </c>
      <c r="E4601" s="327">
        <v>1.0483181252828763E-4</v>
      </c>
      <c r="F4601" s="332">
        <v>0</v>
      </c>
      <c r="G4601" s="326">
        <v>2.3865679985155406E-4</v>
      </c>
      <c r="H4601" s="327">
        <v>0</v>
      </c>
      <c r="I4601" s="332">
        <v>0</v>
      </c>
      <c r="J4601" s="326">
        <v>0</v>
      </c>
      <c r="K4601" s="327">
        <v>0</v>
      </c>
      <c r="L4601" s="336">
        <v>1.5860335064263727E-4</v>
      </c>
      <c r="M4601" s="337">
        <v>1.1415525114155251E-4</v>
      </c>
      <c r="N4601" s="345">
        <v>0.19291607681854372</v>
      </c>
      <c r="O4601" s="346">
        <v>0.27718090320653654</v>
      </c>
      <c r="P4601" s="347">
        <v>0.2450621657986338</v>
      </c>
      <c r="Q4601" s="348">
        <v>8.8417329796640146E-3</v>
      </c>
      <c r="R4601" s="346">
        <v>5.2877184034069012E-2</v>
      </c>
      <c r="S4601" s="347">
        <v>5.3377142475697385E-3</v>
      </c>
      <c r="T4601" s="349">
        <v>9.1860269672470046E-2</v>
      </c>
      <c r="U4601" s="349">
        <v>0.32111553289924072</v>
      </c>
      <c r="V4601" s="361">
        <v>4.0840321202943279E-2</v>
      </c>
    </row>
    <row r="4602" spans="1:22" ht="16" hidden="1" customHeight="1" outlineLevel="1">
      <c r="A4602" s="65">
        <v>4593</v>
      </c>
      <c r="B4602" s="117">
        <v>1</v>
      </c>
      <c r="C4602" s="325">
        <v>1.1731102089258092E-4</v>
      </c>
      <c r="D4602" s="326">
        <v>1.2666411420168741E-4</v>
      </c>
      <c r="E4602" s="327">
        <v>1.175449886547227E-4</v>
      </c>
      <c r="F4602" s="332">
        <v>0</v>
      </c>
      <c r="G4602" s="326">
        <v>2.8825540128769617E-4</v>
      </c>
      <c r="H4602" s="327">
        <v>0</v>
      </c>
      <c r="I4602" s="332">
        <v>0</v>
      </c>
      <c r="J4602" s="326">
        <v>0</v>
      </c>
      <c r="K4602" s="327">
        <v>0</v>
      </c>
      <c r="L4602" s="336">
        <v>1.4685495429873823E-4</v>
      </c>
      <c r="M4602" s="337">
        <v>1.1415525114155251E-4</v>
      </c>
      <c r="N4602" s="345">
        <v>0.32895763617502788</v>
      </c>
      <c r="O4602" s="346">
        <v>0.42240444072422112</v>
      </c>
      <c r="P4602" s="347">
        <v>0.38673647042904669</v>
      </c>
      <c r="Q4602" s="348">
        <v>8.8417329796640146E-3</v>
      </c>
      <c r="R4602" s="346">
        <v>5.3650691567597324E-2</v>
      </c>
      <c r="S4602" s="347">
        <v>4.3884415008862056E-3</v>
      </c>
      <c r="T4602" s="349">
        <v>0.13227498459048223</v>
      </c>
      <c r="U4602" s="349">
        <v>0.37810666174916718</v>
      </c>
      <c r="V4602" s="361">
        <v>8.9286192183874902E-2</v>
      </c>
    </row>
    <row r="4603" spans="1:22" ht="16" hidden="1" customHeight="1" outlineLevel="1">
      <c r="A4603" s="65">
        <v>4594</v>
      </c>
      <c r="B4603" s="117">
        <v>1</v>
      </c>
      <c r="C4603" s="325">
        <v>1.2327376338986485E-4</v>
      </c>
      <c r="D4603" s="326">
        <v>1.3642395845790339E-4</v>
      </c>
      <c r="E4603" s="327">
        <v>1.2632745828492327E-4</v>
      </c>
      <c r="F4603" s="332">
        <v>3.1512841482904229E-4</v>
      </c>
      <c r="G4603" s="326">
        <v>3.3435292497540465E-4</v>
      </c>
      <c r="H4603" s="327">
        <v>0</v>
      </c>
      <c r="I4603" s="332">
        <v>0</v>
      </c>
      <c r="J4603" s="326">
        <v>0</v>
      </c>
      <c r="K4603" s="327">
        <v>0</v>
      </c>
      <c r="L4603" s="336">
        <v>1.644775488145868E-4</v>
      </c>
      <c r="M4603" s="337">
        <v>1.1415525114155251E-4</v>
      </c>
      <c r="N4603" s="345">
        <v>0.44956590938602847</v>
      </c>
      <c r="O4603" s="346">
        <v>0.5289003470681003</v>
      </c>
      <c r="P4603" s="347">
        <v>0.50105359625329871</v>
      </c>
      <c r="Q4603" s="348">
        <v>8.8417329796640146E-3</v>
      </c>
      <c r="R4603" s="346">
        <v>6.0469939586322914E-2</v>
      </c>
      <c r="S4603" s="347">
        <v>4.3884415008862056E-3</v>
      </c>
      <c r="T4603" s="349">
        <v>0.16460675652489196</v>
      </c>
      <c r="U4603" s="349">
        <v>0.42645086070462207</v>
      </c>
      <c r="V4603" s="361">
        <v>0.28777714648815589</v>
      </c>
    </row>
    <row r="4604" spans="1:22" ht="16" hidden="1" customHeight="1" outlineLevel="1">
      <c r="A4604" s="65">
        <v>4595</v>
      </c>
      <c r="B4604" s="117">
        <v>1</v>
      </c>
      <c r="C4604" s="325">
        <v>1.2570511226978463E-4</v>
      </c>
      <c r="D4604" s="326">
        <v>1.3967075923636567E-4</v>
      </c>
      <c r="E4604" s="327">
        <v>1.3102354987448397E-4</v>
      </c>
      <c r="F4604" s="332">
        <v>4.6518956474763388E-4</v>
      </c>
      <c r="G4604" s="326">
        <v>3.7286478020817377E-4</v>
      </c>
      <c r="H4604" s="327">
        <v>3.6280813496462574E-4</v>
      </c>
      <c r="I4604" s="332">
        <v>0</v>
      </c>
      <c r="J4604" s="326">
        <v>0</v>
      </c>
      <c r="K4604" s="327">
        <v>0</v>
      </c>
      <c r="L4604" s="336">
        <v>1.8797434150238492E-4</v>
      </c>
      <c r="M4604" s="337">
        <v>1.1415525114155251E-4</v>
      </c>
      <c r="N4604" s="345">
        <v>0.53630669355555149</v>
      </c>
      <c r="O4604" s="346">
        <v>0.58741463228112623</v>
      </c>
      <c r="P4604" s="347">
        <v>0.57425967316805859</v>
      </c>
      <c r="Q4604" s="348">
        <v>8.8417329796640146E-3</v>
      </c>
      <c r="R4604" s="346">
        <v>7.0297439887866062E-2</v>
      </c>
      <c r="S4604" s="347">
        <v>5.3377142475697385E-3</v>
      </c>
      <c r="T4604" s="349">
        <v>0.17173876503983532</v>
      </c>
      <c r="U4604" s="349">
        <v>0.47125767924870215</v>
      </c>
      <c r="V4604" s="361">
        <v>0.39515724850322292</v>
      </c>
    </row>
    <row r="4605" spans="1:22" ht="16" hidden="1" customHeight="1" outlineLevel="1">
      <c r="A4605" s="65">
        <v>4596</v>
      </c>
      <c r="B4605" s="117">
        <v>1</v>
      </c>
      <c r="C4605" s="325">
        <v>1.2464881931167039E-4</v>
      </c>
      <c r="D4605" s="326">
        <v>1.3834870861998582E-4</v>
      </c>
      <c r="E4605" s="327">
        <v>1.321781138288235E-4</v>
      </c>
      <c r="F4605" s="332">
        <v>5.7023236969064816E-4</v>
      </c>
      <c r="G4605" s="326">
        <v>3.9737232444720852E-4</v>
      </c>
      <c r="H4605" s="327">
        <v>4.3335416120774729E-4</v>
      </c>
      <c r="I4605" s="332">
        <v>0</v>
      </c>
      <c r="J4605" s="326">
        <v>0</v>
      </c>
      <c r="K4605" s="327">
        <v>0</v>
      </c>
      <c r="L4605" s="336">
        <v>2.0677177565262342E-4</v>
      </c>
      <c r="M4605" s="337">
        <v>1.1415525114155251E-4</v>
      </c>
      <c r="N4605" s="345">
        <v>0.5781766272650577</v>
      </c>
      <c r="O4605" s="346">
        <v>0.61704816857707356</v>
      </c>
      <c r="P4605" s="347">
        <v>0.60169838314335211</v>
      </c>
      <c r="Q4605" s="348">
        <v>8.8417329796640146E-3</v>
      </c>
      <c r="R4605" s="346">
        <v>9.7795619217709753E-2</v>
      </c>
      <c r="S4605" s="347">
        <v>1.1308276992928497E-2</v>
      </c>
      <c r="T4605" s="349">
        <v>0.13845605863676644</v>
      </c>
      <c r="U4605" s="349">
        <v>0.42782650864237892</v>
      </c>
      <c r="V4605" s="361">
        <v>0.54448162925776833</v>
      </c>
    </row>
    <row r="4606" spans="1:22" ht="16" hidden="1" customHeight="1" outlineLevel="1">
      <c r="A4606" s="65">
        <v>4597</v>
      </c>
      <c r="B4606" s="117">
        <v>1</v>
      </c>
      <c r="C4606" s="325">
        <v>1.1756103106018193E-4</v>
      </c>
      <c r="D4606" s="326">
        <v>1.3988462036548596E-4</v>
      </c>
      <c r="E4606" s="327">
        <v>1.3160731816600396E-4</v>
      </c>
      <c r="F4606" s="332">
        <v>6.5276600214587337E-4</v>
      </c>
      <c r="G4606" s="326">
        <v>4.312160760153997E-4</v>
      </c>
      <c r="H4606" s="327">
        <v>4.6358817245479954E-4</v>
      </c>
      <c r="I4606" s="332">
        <v>0</v>
      </c>
      <c r="J4606" s="326">
        <v>0</v>
      </c>
      <c r="K4606" s="327">
        <v>0</v>
      </c>
      <c r="L4606" s="336">
        <v>1.8797434150238492E-4</v>
      </c>
      <c r="M4606" s="337">
        <v>1.1415525114155251E-4</v>
      </c>
      <c r="N4606" s="345">
        <v>0.58775098070716314</v>
      </c>
      <c r="O4606" s="346">
        <v>0.63371666663887627</v>
      </c>
      <c r="P4606" s="347">
        <v>0.61883557388974797</v>
      </c>
      <c r="Q4606" s="348">
        <v>1.7683465959328029E-2</v>
      </c>
      <c r="R4606" s="346">
        <v>0.12791986879080683</v>
      </c>
      <c r="S4606" s="347">
        <v>3.1393436987629413E-2</v>
      </c>
      <c r="T4606" s="349">
        <v>0.11686984619820463</v>
      </c>
      <c r="U4606" s="349">
        <v>0.34676154088170763</v>
      </c>
      <c r="V4606" s="361">
        <v>0.593610030001953</v>
      </c>
    </row>
    <row r="4607" spans="1:22" ht="16" hidden="1" customHeight="1" outlineLevel="1">
      <c r="A4607" s="65">
        <v>4598</v>
      </c>
      <c r="B4607" s="117">
        <v>1</v>
      </c>
      <c r="C4607" s="325">
        <v>1.1408588973052798E-4</v>
      </c>
      <c r="D4607" s="326">
        <v>1.3700721608277686E-4</v>
      </c>
      <c r="E4607" s="327">
        <v>1.2665177400243436E-4</v>
      </c>
      <c r="F4607" s="332">
        <v>6.8277823212959179E-4</v>
      </c>
      <c r="G4607" s="326">
        <v>4.5572362025443446E-4</v>
      </c>
      <c r="H4607" s="327">
        <v>5.1397819119988644E-4</v>
      </c>
      <c r="I4607" s="332">
        <v>0</v>
      </c>
      <c r="J4607" s="326">
        <v>0</v>
      </c>
      <c r="K4607" s="327">
        <v>0</v>
      </c>
      <c r="L4607" s="336">
        <v>1.9032402077116473E-4</v>
      </c>
      <c r="M4607" s="337">
        <v>1.1415525114155251E-4</v>
      </c>
      <c r="N4607" s="345">
        <v>0.5876080799095198</v>
      </c>
      <c r="O4607" s="346">
        <v>0.61335024906490909</v>
      </c>
      <c r="P4607" s="347">
        <v>0.59647784637313273</v>
      </c>
      <c r="Q4607" s="348">
        <v>1.7683465959328029E-2</v>
      </c>
      <c r="R4607" s="346">
        <v>0.16890370591968806</v>
      </c>
      <c r="S4607" s="347">
        <v>4.962154947260021E-2</v>
      </c>
      <c r="T4607" s="349">
        <v>0.10640956704295441</v>
      </c>
      <c r="U4607" s="349">
        <v>0.33369288547301762</v>
      </c>
      <c r="V4607" s="361">
        <v>0.61641446403814248</v>
      </c>
    </row>
    <row r="4608" spans="1:22" ht="16" hidden="1" customHeight="1" outlineLevel="1">
      <c r="A4608" s="65">
        <v>4599</v>
      </c>
      <c r="B4608" s="117">
        <v>1</v>
      </c>
      <c r="C4608" s="325">
        <v>1.1310459982269404E-4</v>
      </c>
      <c r="D4608" s="326">
        <v>1.3399371835426396E-4</v>
      </c>
      <c r="E4608" s="327">
        <v>1.2558801844899796E-4</v>
      </c>
      <c r="F4608" s="332">
        <v>7.352996346010988E-4</v>
      </c>
      <c r="G4608" s="326">
        <v>4.5514010729636232E-4</v>
      </c>
      <c r="H4608" s="327">
        <v>5.1397819119988644E-4</v>
      </c>
      <c r="I4608" s="332">
        <v>0</v>
      </c>
      <c r="J4608" s="326">
        <v>0</v>
      </c>
      <c r="K4608" s="327">
        <v>0</v>
      </c>
      <c r="L4608" s="336">
        <v>2.1382081345896285E-4</v>
      </c>
      <c r="M4608" s="337">
        <v>1.1415525114155251E-4</v>
      </c>
      <c r="N4608" s="345">
        <v>0.52601783612522912</v>
      </c>
      <c r="O4608" s="346">
        <v>0.55340678837013568</v>
      </c>
      <c r="P4608" s="347">
        <v>0.53777593071733665</v>
      </c>
      <c r="Q4608" s="348">
        <v>2.6525198938992044E-2</v>
      </c>
      <c r="R4608" s="346">
        <v>0.19426437995003307</v>
      </c>
      <c r="S4608" s="347">
        <v>6.2828371958895776E-2</v>
      </c>
      <c r="T4608" s="349">
        <v>9.8897184740547442E-2</v>
      </c>
      <c r="U4608" s="349">
        <v>0.3207224906313102</v>
      </c>
      <c r="V4608" s="361">
        <v>0.56815640326052141</v>
      </c>
    </row>
    <row r="4609" spans="1:22" ht="16" hidden="1" customHeight="1" outlineLevel="1">
      <c r="A4609" s="65">
        <v>4600</v>
      </c>
      <c r="B4609" s="117">
        <v>1</v>
      </c>
      <c r="C4609" s="325">
        <v>1.1281083787576286E-4</v>
      </c>
      <c r="D4609" s="326">
        <v>1.3306050615446641E-4</v>
      </c>
      <c r="E4609" s="327">
        <v>1.2576963525080418E-4</v>
      </c>
      <c r="F4609" s="332">
        <v>7.9532409456853554E-4</v>
      </c>
      <c r="G4609" s="326">
        <v>4.7147847012238547E-4</v>
      </c>
      <c r="H4609" s="327">
        <v>5.2405619494890355E-4</v>
      </c>
      <c r="I4609" s="332">
        <v>0</v>
      </c>
      <c r="J4609" s="326">
        <v>0</v>
      </c>
      <c r="K4609" s="327">
        <v>0</v>
      </c>
      <c r="L4609" s="336">
        <v>2.2321953053408208E-4</v>
      </c>
      <c r="M4609" s="337">
        <v>1.1415525114155251E-4</v>
      </c>
      <c r="N4609" s="345">
        <v>0.42670178176308998</v>
      </c>
      <c r="O4609" s="346">
        <v>0.46039878863203276</v>
      </c>
      <c r="P4609" s="347">
        <v>0.43824757831961064</v>
      </c>
      <c r="Q4609" s="348">
        <v>2.6525198938992044E-2</v>
      </c>
      <c r="R4609" s="346">
        <v>0.1957767057514832</v>
      </c>
      <c r="S4609" s="347">
        <v>9.2639687702052637E-2</v>
      </c>
      <c r="T4609" s="349">
        <v>0.11373176245162958</v>
      </c>
      <c r="U4609" s="349">
        <v>0.3339876671739655</v>
      </c>
      <c r="V4609" s="361">
        <v>0.51606579280557729</v>
      </c>
    </row>
    <row r="4610" spans="1:22" ht="16" hidden="1" customHeight="1" outlineLevel="1">
      <c r="A4610" s="65">
        <v>4601</v>
      </c>
      <c r="B4610" s="117">
        <v>1</v>
      </c>
      <c r="C4610" s="325">
        <v>1.1402338718862773E-4</v>
      </c>
      <c r="D4610" s="326">
        <v>1.3469362750411211E-4</v>
      </c>
      <c r="E4610" s="327">
        <v>1.2744310435316145E-4</v>
      </c>
      <c r="F4610" s="332">
        <v>8.0282715206446496E-4</v>
      </c>
      <c r="G4610" s="326">
        <v>5.0473870873250423E-4</v>
      </c>
      <c r="H4610" s="327">
        <v>5.2405619494890355E-4</v>
      </c>
      <c r="I4610" s="332">
        <v>0</v>
      </c>
      <c r="J4610" s="326">
        <v>0</v>
      </c>
      <c r="K4610" s="327">
        <v>0</v>
      </c>
      <c r="L4610" s="336">
        <v>2.2321953053408208E-4</v>
      </c>
      <c r="M4610" s="337">
        <v>1.1415525114155251E-4</v>
      </c>
      <c r="N4610" s="345">
        <v>0.30409289738508222</v>
      </c>
      <c r="O4610" s="346">
        <v>0.33545514018914774</v>
      </c>
      <c r="P4610" s="347">
        <v>0.30471195006401192</v>
      </c>
      <c r="Q4610" s="348">
        <v>2.6525198938992044E-2</v>
      </c>
      <c r="R4610" s="346">
        <v>0.1805601970800417</v>
      </c>
      <c r="S4610" s="347">
        <v>0.10941017289346171</v>
      </c>
      <c r="T4610" s="349">
        <v>0.14273526374573245</v>
      </c>
      <c r="U4610" s="349">
        <v>0.38017013365580243</v>
      </c>
      <c r="V4610" s="361">
        <v>0.3804072764383023</v>
      </c>
    </row>
    <row r="4611" spans="1:22" ht="16" hidden="1" customHeight="1" outlineLevel="1">
      <c r="A4611" s="65">
        <v>4602</v>
      </c>
      <c r="B4611" s="117">
        <v>1</v>
      </c>
      <c r="C4611" s="325">
        <v>1.1587346242887516E-4</v>
      </c>
      <c r="D4611" s="326">
        <v>1.3926247889895426E-4</v>
      </c>
      <c r="E4611" s="327">
        <v>1.2953169757393292E-4</v>
      </c>
      <c r="F4611" s="332">
        <v>8.1783326705632401E-4</v>
      </c>
      <c r="G4611" s="326">
        <v>4.8956737182262564E-4</v>
      </c>
      <c r="H4611" s="327">
        <v>4.9382218370185135E-4</v>
      </c>
      <c r="I4611" s="332">
        <v>0</v>
      </c>
      <c r="J4611" s="326">
        <v>0</v>
      </c>
      <c r="K4611" s="327">
        <v>0</v>
      </c>
      <c r="L4611" s="336">
        <v>1.644775488145868E-4</v>
      </c>
      <c r="M4611" s="337">
        <v>1.1415525114155251E-4</v>
      </c>
      <c r="N4611" s="345">
        <v>0.1546186630501217</v>
      </c>
      <c r="O4611" s="346">
        <v>0.18535862446627938</v>
      </c>
      <c r="P4611" s="347">
        <v>0.15627700564155086</v>
      </c>
      <c r="Q4611" s="348">
        <v>1.7683465959328029E-2</v>
      </c>
      <c r="R4611" s="346">
        <v>0.16097131241846671</v>
      </c>
      <c r="S4611" s="347">
        <v>9.8900736332870026E-2</v>
      </c>
      <c r="T4611" s="349">
        <v>0.16375091550309875</v>
      </c>
      <c r="U4611" s="349">
        <v>0.43382040322831944</v>
      </c>
      <c r="V4611" s="361">
        <v>0.28040979501680602</v>
      </c>
    </row>
    <row r="4612" spans="1:22" ht="16" hidden="1" customHeight="1" outlineLevel="1">
      <c r="A4612" s="65">
        <v>4603</v>
      </c>
      <c r="B4612" s="117">
        <v>1</v>
      </c>
      <c r="C4612" s="325">
        <v>1.1850481944287571E-4</v>
      </c>
      <c r="D4612" s="326">
        <v>1.4143997403181518E-4</v>
      </c>
      <c r="E4612" s="327">
        <v>1.3097165935968221E-4</v>
      </c>
      <c r="F4612" s="332">
        <v>8.1783326705632401E-4</v>
      </c>
      <c r="G4612" s="326">
        <v>4.7089495716431333E-4</v>
      </c>
      <c r="H4612" s="327">
        <v>4.4343216495676445E-4</v>
      </c>
      <c r="I4612" s="332">
        <v>0</v>
      </c>
      <c r="J4612" s="326">
        <v>0</v>
      </c>
      <c r="K4612" s="327">
        <v>0</v>
      </c>
      <c r="L4612" s="336">
        <v>1.1748396343899057E-4</v>
      </c>
      <c r="M4612" s="337">
        <v>1.1415525114155251E-4</v>
      </c>
      <c r="N4612" s="345">
        <v>5.3016195925688681E-2</v>
      </c>
      <c r="O4612" s="346">
        <v>5.1300703328951459E-2</v>
      </c>
      <c r="P4612" s="347">
        <v>4.3558503931137318E-2</v>
      </c>
      <c r="Q4612" s="348">
        <v>8.8417329796640146E-3</v>
      </c>
      <c r="R4612" s="346">
        <v>0.11356689514599207</v>
      </c>
      <c r="S4612" s="347">
        <v>0.10088227779351096</v>
      </c>
      <c r="T4612" s="349">
        <v>0.17658853082999673</v>
      </c>
      <c r="U4612" s="349">
        <v>0.47852896120541688</v>
      </c>
      <c r="V4612" s="361">
        <v>0.13606314810611564</v>
      </c>
    </row>
    <row r="4613" spans="1:22" ht="16" hidden="1" customHeight="1" outlineLevel="1">
      <c r="A4613" s="65">
        <v>4604</v>
      </c>
      <c r="B4613" s="117">
        <v>1</v>
      </c>
      <c r="C4613" s="325">
        <v>1.1986737485630119E-4</v>
      </c>
      <c r="D4613" s="326">
        <v>1.4173160284425192E-4</v>
      </c>
      <c r="E4613" s="327">
        <v>1.3264512846203948E-4</v>
      </c>
      <c r="F4613" s="332">
        <v>8.1033020956039459E-4</v>
      </c>
      <c r="G4613" s="326">
        <v>3.477737230110666E-4</v>
      </c>
      <c r="H4613" s="327">
        <v>4.53510168705782E-4</v>
      </c>
      <c r="I4613" s="332">
        <v>0</v>
      </c>
      <c r="J4613" s="326">
        <v>0</v>
      </c>
      <c r="K4613" s="327">
        <v>0</v>
      </c>
      <c r="L4613" s="336">
        <v>8.811297257924293E-5</v>
      </c>
      <c r="M4613" s="337">
        <v>1.1415525114155251E-4</v>
      </c>
      <c r="N4613" s="345">
        <v>7.2879406798116511E-3</v>
      </c>
      <c r="O4613" s="346">
        <v>1.9238735825388683E-3</v>
      </c>
      <c r="P4613" s="347">
        <v>3.2902844353707855E-3</v>
      </c>
      <c r="Q4613" s="348">
        <v>1.7683465959328029E-2</v>
      </c>
      <c r="R4613" s="346">
        <v>8.3119669095458495E-2</v>
      </c>
      <c r="S4613" s="347">
        <v>9.048177556362906E-2</v>
      </c>
      <c r="T4613" s="349">
        <v>0.21044179791426107</v>
      </c>
      <c r="U4613" s="349">
        <v>0.54682005525834598</v>
      </c>
      <c r="V4613" s="361">
        <v>2.3841207434955589E-2</v>
      </c>
    </row>
    <row r="4614" spans="1:22" ht="16" hidden="1" customHeight="1" outlineLevel="1">
      <c r="A4614" s="65">
        <v>4605</v>
      </c>
      <c r="B4614" s="117">
        <v>1</v>
      </c>
      <c r="C4614" s="325">
        <v>1.1624222742608663E-4</v>
      </c>
      <c r="D4614" s="326">
        <v>1.4810855287620181E-4</v>
      </c>
      <c r="E4614" s="327">
        <v>1.30439781582964E-4</v>
      </c>
      <c r="F4614" s="332">
        <v>7.5030574959295796E-4</v>
      </c>
      <c r="G4614" s="326">
        <v>2.1823384631902492E-4</v>
      </c>
      <c r="H4614" s="327">
        <v>3.9304214621167761E-4</v>
      </c>
      <c r="I4614" s="332">
        <v>0</v>
      </c>
      <c r="J4614" s="326">
        <v>0</v>
      </c>
      <c r="K4614" s="327">
        <v>0</v>
      </c>
      <c r="L4614" s="336">
        <v>5.8741981719495287E-5</v>
      </c>
      <c r="M4614" s="337">
        <v>1.1415525114155251E-4</v>
      </c>
      <c r="N4614" s="345">
        <v>0</v>
      </c>
      <c r="O4614" s="346">
        <v>0</v>
      </c>
      <c r="P4614" s="347">
        <v>0</v>
      </c>
      <c r="Q4614" s="348">
        <v>3.5366931918656058E-2</v>
      </c>
      <c r="R4614" s="346">
        <v>7.0958680759692166E-2</v>
      </c>
      <c r="S4614" s="347">
        <v>8.2529671357629328E-2</v>
      </c>
      <c r="T4614" s="349">
        <v>0.23421515963073883</v>
      </c>
      <c r="U4614" s="349">
        <v>0.59329730344113085</v>
      </c>
      <c r="V4614" s="361">
        <v>0</v>
      </c>
    </row>
    <row r="4615" spans="1:22" ht="16" hidden="1" customHeight="1" outlineLevel="1">
      <c r="A4615" s="65">
        <v>4606</v>
      </c>
      <c r="B4615" s="117">
        <v>1</v>
      </c>
      <c r="C4615" s="325">
        <v>1.1641723454340734E-4</v>
      </c>
      <c r="D4615" s="326">
        <v>1.4791413366791064E-4</v>
      </c>
      <c r="E4615" s="327">
        <v>1.3077706992917554E-4</v>
      </c>
      <c r="F4615" s="332">
        <v>6.07747657170296E-4</v>
      </c>
      <c r="G4615" s="326">
        <v>1.9722737982842361E-4</v>
      </c>
      <c r="H4615" s="327">
        <v>3.527301312156082E-4</v>
      </c>
      <c r="I4615" s="332">
        <v>0</v>
      </c>
      <c r="J4615" s="326">
        <v>0</v>
      </c>
      <c r="K4615" s="327">
        <v>0</v>
      </c>
      <c r="L4615" s="336">
        <v>3.7594868300476983E-5</v>
      </c>
      <c r="M4615" s="337">
        <v>1.1415525114155251E-4</v>
      </c>
      <c r="N4615" s="345">
        <v>0</v>
      </c>
      <c r="O4615" s="346">
        <v>0</v>
      </c>
      <c r="P4615" s="347">
        <v>0</v>
      </c>
      <c r="Q4615" s="348">
        <v>3.5366931918656058E-2</v>
      </c>
      <c r="R4615" s="346">
        <v>6.4792600545344983E-2</v>
      </c>
      <c r="S4615" s="347">
        <v>7.1138398397426958E-2</v>
      </c>
      <c r="T4615" s="349">
        <v>0.21690815230114302</v>
      </c>
      <c r="U4615" s="349">
        <v>0.57364519004460446</v>
      </c>
      <c r="V4615" s="361">
        <v>0</v>
      </c>
    </row>
    <row r="4616" spans="1:22" ht="16" hidden="1" customHeight="1" outlineLevel="1">
      <c r="A4616" s="65">
        <v>4607</v>
      </c>
      <c r="B4616" s="117">
        <v>1</v>
      </c>
      <c r="C4616" s="325">
        <v>1.1299834550146361E-4</v>
      </c>
      <c r="D4616" s="326">
        <v>1.3856256974910608E-4</v>
      </c>
      <c r="E4616" s="327">
        <v>1.2408319351974646E-4</v>
      </c>
      <c r="F4616" s="332">
        <v>4.9520179473135236E-4</v>
      </c>
      <c r="G4616" s="326">
        <v>0</v>
      </c>
      <c r="H4616" s="327">
        <v>0</v>
      </c>
      <c r="I4616" s="332">
        <v>0</v>
      </c>
      <c r="J4616" s="326">
        <v>0</v>
      </c>
      <c r="K4616" s="327">
        <v>0</v>
      </c>
      <c r="L4616" s="336">
        <v>2.3496792687798115E-5</v>
      </c>
      <c r="M4616" s="337">
        <v>1.1415525114155251E-4</v>
      </c>
      <c r="N4616" s="345">
        <v>0</v>
      </c>
      <c r="O4616" s="346">
        <v>0</v>
      </c>
      <c r="P4616" s="347">
        <v>0</v>
      </c>
      <c r="Q4616" s="348">
        <v>4.4208664898320073E-2</v>
      </c>
      <c r="R4616" s="346">
        <v>6.7479548589799099E-2</v>
      </c>
      <c r="S4616" s="347">
        <v>5.9788623420861504E-2</v>
      </c>
      <c r="T4616" s="349">
        <v>0.20606749935842916</v>
      </c>
      <c r="U4616" s="349">
        <v>0.50427322975486644</v>
      </c>
      <c r="V4616" s="361">
        <v>0</v>
      </c>
    </row>
    <row r="4617" spans="1:22" ht="16" hidden="1" customHeight="1" outlineLevel="1">
      <c r="A4617" s="65">
        <v>4608</v>
      </c>
      <c r="B4617" s="117">
        <v>1</v>
      </c>
      <c r="C4617" s="325">
        <v>1.0588555623321505E-4</v>
      </c>
      <c r="D4617" s="326">
        <v>1.2987203113849148E-4</v>
      </c>
      <c r="E4617" s="327">
        <v>1.1637745207168276E-4</v>
      </c>
      <c r="F4617" s="332">
        <v>3.3013452982090139E-4</v>
      </c>
      <c r="G4617" s="326">
        <v>0</v>
      </c>
      <c r="H4617" s="327">
        <v>0</v>
      </c>
      <c r="I4617" s="332">
        <v>0</v>
      </c>
      <c r="J4617" s="326">
        <v>0</v>
      </c>
      <c r="K4617" s="327">
        <v>0</v>
      </c>
      <c r="L4617" s="336">
        <v>9.3987170751192458E-6</v>
      </c>
      <c r="M4617" s="337">
        <v>1.1415525114155251E-4</v>
      </c>
      <c r="N4617" s="345">
        <v>0</v>
      </c>
      <c r="O4617" s="346">
        <v>0</v>
      </c>
      <c r="P4617" s="347">
        <v>0</v>
      </c>
      <c r="Q4617" s="348">
        <v>5.3050397877984087E-2</v>
      </c>
      <c r="R4617" s="346">
        <v>7.6089022893392699E-2</v>
      </c>
      <c r="S4617" s="347">
        <v>5.599153243412737E-2</v>
      </c>
      <c r="T4617" s="349">
        <v>0.14501750647051428</v>
      </c>
      <c r="U4617" s="349">
        <v>0.4134804658629147</v>
      </c>
      <c r="V4617" s="361">
        <v>0</v>
      </c>
    </row>
    <row r="4618" spans="1:22" ht="16" hidden="1" customHeight="1" outlineLevel="1">
      <c r="A4618" s="65">
        <v>4609</v>
      </c>
      <c r="B4618" s="117">
        <v>1</v>
      </c>
      <c r="C4618" s="325">
        <v>9.8560258322505657E-5</v>
      </c>
      <c r="D4618" s="326">
        <v>1.2254242698591492E-4</v>
      </c>
      <c r="E4618" s="327">
        <v>1.0644041848714268E-4</v>
      </c>
      <c r="F4618" s="332">
        <v>0</v>
      </c>
      <c r="G4618" s="326">
        <v>0</v>
      </c>
      <c r="H4618" s="327">
        <v>0</v>
      </c>
      <c r="I4618" s="332">
        <v>0</v>
      </c>
      <c r="J4618" s="326">
        <v>0</v>
      </c>
      <c r="K4618" s="327">
        <v>0</v>
      </c>
      <c r="L4618" s="336">
        <v>5.8741981719495289E-6</v>
      </c>
      <c r="M4618" s="337">
        <v>1.1415525114155251E-4</v>
      </c>
      <c r="N4618" s="345">
        <v>0</v>
      </c>
      <c r="O4618" s="346">
        <v>0</v>
      </c>
      <c r="P4618" s="347">
        <v>0</v>
      </c>
      <c r="Q4618" s="348">
        <v>7.9575596816976138E-2</v>
      </c>
      <c r="R4618" s="346">
        <v>8.2653168986840928E-2</v>
      </c>
      <c r="S4618" s="347">
        <v>4.8796770676827507E-2</v>
      </c>
      <c r="T4618" s="349">
        <v>8.0734336389158459E-2</v>
      </c>
      <c r="U4618" s="349">
        <v>0.35815976665169291</v>
      </c>
      <c r="V4618" s="361">
        <v>0</v>
      </c>
    </row>
    <row r="4619" spans="1:22" ht="16" hidden="1" customHeight="1" outlineLevel="1">
      <c r="A4619" s="65">
        <v>4610</v>
      </c>
      <c r="B4619" s="117">
        <v>1</v>
      </c>
      <c r="C4619" s="325">
        <v>9.217249854030001E-5</v>
      </c>
      <c r="D4619" s="326">
        <v>1.1433793639602819E-4</v>
      </c>
      <c r="E4619" s="327">
        <v>9.9136828528792727E-5</v>
      </c>
      <c r="F4619" s="332">
        <v>0</v>
      </c>
      <c r="G4619" s="326">
        <v>0</v>
      </c>
      <c r="H4619" s="327">
        <v>0</v>
      </c>
      <c r="I4619" s="332">
        <v>0</v>
      </c>
      <c r="J4619" s="326">
        <v>0</v>
      </c>
      <c r="K4619" s="327">
        <v>0</v>
      </c>
      <c r="L4619" s="336">
        <v>2.3496792687798115E-6</v>
      </c>
      <c r="M4619" s="337">
        <v>1.1415525114155251E-4</v>
      </c>
      <c r="N4619" s="345">
        <v>0</v>
      </c>
      <c r="O4619" s="346">
        <v>0</v>
      </c>
      <c r="P4619" s="347">
        <v>0</v>
      </c>
      <c r="Q4619" s="348">
        <v>4.4208664898320073E-2</v>
      </c>
      <c r="R4619" s="346">
        <v>8.1183303797225978E-2</v>
      </c>
      <c r="S4619" s="347">
        <v>4.1244086686996202E-2</v>
      </c>
      <c r="T4619" s="349">
        <v>6.4378263528221763E-2</v>
      </c>
      <c r="U4619" s="349">
        <v>0.30726079295468967</v>
      </c>
      <c r="V4619" s="361">
        <v>0</v>
      </c>
    </row>
    <row r="4620" spans="1:22" ht="16" hidden="1" customHeight="1" outlineLevel="1">
      <c r="A4620" s="65">
        <v>4611</v>
      </c>
      <c r="B4620" s="117">
        <v>1</v>
      </c>
      <c r="C4620" s="325">
        <v>8.7997328741363251E-5</v>
      </c>
      <c r="D4620" s="326">
        <v>1.0761103178915423E-4</v>
      </c>
      <c r="E4620" s="327">
        <v>9.3338063499694279E-5</v>
      </c>
      <c r="F4620" s="332">
        <v>0</v>
      </c>
      <c r="G4620" s="326">
        <v>0</v>
      </c>
      <c r="H4620" s="327">
        <v>0</v>
      </c>
      <c r="I4620" s="332">
        <v>0</v>
      </c>
      <c r="J4620" s="326">
        <v>0</v>
      </c>
      <c r="K4620" s="327">
        <v>0</v>
      </c>
      <c r="L4620" s="336">
        <v>1.1748396343899057E-6</v>
      </c>
      <c r="M4620" s="337">
        <v>1.1415525114155251E-4</v>
      </c>
      <c r="N4620" s="345">
        <v>0</v>
      </c>
      <c r="O4620" s="346">
        <v>0</v>
      </c>
      <c r="P4620" s="347">
        <v>0</v>
      </c>
      <c r="Q4620" s="348">
        <v>1.7683465959328029E-2</v>
      </c>
      <c r="R4620" s="346">
        <v>8.1840037358931556E-2</v>
      </c>
      <c r="S4620" s="347">
        <v>4.2509783682574243E-2</v>
      </c>
      <c r="T4620" s="349">
        <v>5.3157236798044259E-2</v>
      </c>
      <c r="U4620" s="349">
        <v>0.29311127130919068</v>
      </c>
      <c r="V4620" s="361">
        <v>0</v>
      </c>
    </row>
    <row r="4621" spans="1:22" ht="16" hidden="1" customHeight="1" outlineLevel="1">
      <c r="A4621" s="65">
        <v>4612</v>
      </c>
      <c r="B4621" s="117">
        <v>1</v>
      </c>
      <c r="C4621" s="325">
        <v>8.567223418267392E-5</v>
      </c>
      <c r="D4621" s="326">
        <v>1.043059052482046E-4</v>
      </c>
      <c r="E4621" s="327">
        <v>8.9498165404362871E-5</v>
      </c>
      <c r="F4621" s="332">
        <v>0</v>
      </c>
      <c r="G4621" s="326">
        <v>0</v>
      </c>
      <c r="H4621" s="327">
        <v>0</v>
      </c>
      <c r="I4621" s="332">
        <v>0</v>
      </c>
      <c r="J4621" s="326">
        <v>0</v>
      </c>
      <c r="K4621" s="327">
        <v>0</v>
      </c>
      <c r="L4621" s="336">
        <v>1.409807561267887E-5</v>
      </c>
      <c r="M4621" s="337">
        <v>1.1415525114155251E-4</v>
      </c>
      <c r="N4621" s="345">
        <v>0</v>
      </c>
      <c r="O4621" s="346">
        <v>0</v>
      </c>
      <c r="P4621" s="347">
        <v>0</v>
      </c>
      <c r="Q4621" s="348">
        <v>1.7683465959328029E-2</v>
      </c>
      <c r="R4621" s="346">
        <v>8.5819370116720126E-2</v>
      </c>
      <c r="S4621" s="347">
        <v>4.6981221150734338E-2</v>
      </c>
      <c r="T4621" s="349">
        <v>4.5930134836235023E-2</v>
      </c>
      <c r="U4621" s="349">
        <v>0.28318695404394489</v>
      </c>
      <c r="V4621" s="361">
        <v>0</v>
      </c>
    </row>
    <row r="4622" spans="1:22" ht="16" hidden="1" customHeight="1" outlineLevel="1">
      <c r="A4622" s="65">
        <v>4613</v>
      </c>
      <c r="B4622" s="117">
        <v>1</v>
      </c>
      <c r="C4622" s="325">
        <v>8.4472185378189104E-5</v>
      </c>
      <c r="D4622" s="326">
        <v>1.0389762491079318E-4</v>
      </c>
      <c r="E4622" s="327">
        <v>8.757821635669716E-5</v>
      </c>
      <c r="F4622" s="332">
        <v>0</v>
      </c>
      <c r="G4622" s="326">
        <v>0</v>
      </c>
      <c r="H4622" s="327">
        <v>0</v>
      </c>
      <c r="I4622" s="332">
        <v>0</v>
      </c>
      <c r="J4622" s="326">
        <v>0</v>
      </c>
      <c r="K4622" s="327">
        <v>0</v>
      </c>
      <c r="L4622" s="336">
        <v>3.7594868300476983E-5</v>
      </c>
      <c r="M4622" s="337">
        <v>1.1415525114155251E-4</v>
      </c>
      <c r="N4622" s="345">
        <v>0</v>
      </c>
      <c r="O4622" s="346">
        <v>2.1036651649933001E-4</v>
      </c>
      <c r="P4622" s="347">
        <v>0</v>
      </c>
      <c r="Q4622" s="348">
        <v>8.8417329796640146E-3</v>
      </c>
      <c r="R4622" s="346">
        <v>8.1699862832937231E-2</v>
      </c>
      <c r="S4622" s="347">
        <v>6.4301558872658551E-2</v>
      </c>
      <c r="T4622" s="349">
        <v>4.7451629986089594E-2</v>
      </c>
      <c r="U4622" s="349">
        <v>0.28328521461092754</v>
      </c>
      <c r="V4622" s="361">
        <v>0</v>
      </c>
    </row>
    <row r="4623" spans="1:22" ht="16" hidden="1" customHeight="1" outlineLevel="1">
      <c r="A4623" s="65">
        <v>4614</v>
      </c>
      <c r="B4623" s="117">
        <v>1</v>
      </c>
      <c r="C4623" s="325">
        <v>8.2078338023409484E-5</v>
      </c>
      <c r="D4623" s="326">
        <v>1.0142850096549551E-4</v>
      </c>
      <c r="E4623" s="327">
        <v>8.4127497122379072E-5</v>
      </c>
      <c r="F4623" s="332">
        <v>0</v>
      </c>
      <c r="G4623" s="326">
        <v>0</v>
      </c>
      <c r="H4623" s="327">
        <v>0</v>
      </c>
      <c r="I4623" s="332">
        <v>0</v>
      </c>
      <c r="J4623" s="326">
        <v>0</v>
      </c>
      <c r="K4623" s="327">
        <v>0</v>
      </c>
      <c r="L4623" s="336">
        <v>9.3987170751192462E-5</v>
      </c>
      <c r="M4623" s="337">
        <v>1.1415525114155251E-4</v>
      </c>
      <c r="N4623" s="345">
        <v>1.1146262216182526E-2</v>
      </c>
      <c r="O4623" s="346">
        <v>1.6655653317107135E-2</v>
      </c>
      <c r="P4623" s="347">
        <v>1.6777048903782697E-2</v>
      </c>
      <c r="Q4623" s="348">
        <v>8.8417329796640146E-3</v>
      </c>
      <c r="R4623" s="346">
        <v>6.7662226046302371E-2</v>
      </c>
      <c r="S4623" s="347">
        <v>6.6200104366025608E-2</v>
      </c>
      <c r="T4623" s="349">
        <v>5.6770787778948874E-2</v>
      </c>
      <c r="U4623" s="349">
        <v>0.28092696100334436</v>
      </c>
      <c r="V4623" s="361">
        <v>0</v>
      </c>
    </row>
    <row r="4624" spans="1:22" ht="16" hidden="1" customHeight="1" outlineLevel="1">
      <c r="A4624" s="65">
        <v>4615</v>
      </c>
      <c r="B4624" s="117">
        <v>1</v>
      </c>
      <c r="C4624" s="325">
        <v>8.0315766341822417E-5</v>
      </c>
      <c r="D4624" s="326">
        <v>9.6120856579146976E-5</v>
      </c>
      <c r="E4624" s="327">
        <v>8.2635644821828011E-5</v>
      </c>
      <c r="F4624" s="332">
        <v>0</v>
      </c>
      <c r="G4624" s="326">
        <v>0</v>
      </c>
      <c r="H4624" s="327">
        <v>3.1241811621953884E-4</v>
      </c>
      <c r="I4624" s="332">
        <v>0</v>
      </c>
      <c r="J4624" s="326">
        <v>0</v>
      </c>
      <c r="K4624" s="327">
        <v>0</v>
      </c>
      <c r="L4624" s="336">
        <v>1.8210014333043539E-4</v>
      </c>
      <c r="M4624" s="337">
        <v>1.1415525114155251E-4</v>
      </c>
      <c r="N4624" s="345">
        <v>6.6020168511234961E-2</v>
      </c>
      <c r="O4624" s="346">
        <v>0.10528267084833835</v>
      </c>
      <c r="P4624" s="347">
        <v>9.5697357248834575E-2</v>
      </c>
      <c r="Q4624" s="348">
        <v>8.8417329796640146E-3</v>
      </c>
      <c r="R4624" s="346">
        <v>5.5803951872474E-2</v>
      </c>
      <c r="S4624" s="347">
        <v>6.2444511362928425E-2</v>
      </c>
      <c r="T4624" s="349">
        <v>4.9924059604603277E-2</v>
      </c>
      <c r="U4624" s="349">
        <v>0.27915827079765698</v>
      </c>
      <c r="V4624" s="361">
        <v>1.1401453561983663E-3</v>
      </c>
    </row>
    <row r="4625" spans="1:22" ht="16" hidden="1" customHeight="1" outlineLevel="1">
      <c r="A4625" s="65">
        <v>4616</v>
      </c>
      <c r="B4625" s="117">
        <v>1</v>
      </c>
      <c r="C4625" s="325">
        <v>8.3890911738516768E-5</v>
      </c>
      <c r="D4625" s="326">
        <v>9.693741725396983E-5</v>
      </c>
      <c r="E4625" s="327">
        <v>8.8213875163018922E-5</v>
      </c>
      <c r="F4625" s="332">
        <v>0</v>
      </c>
      <c r="G4625" s="326">
        <v>2.1006466490601345E-4</v>
      </c>
      <c r="H4625" s="327">
        <v>3.3257412371757354E-4</v>
      </c>
      <c r="I4625" s="332">
        <v>0</v>
      </c>
      <c r="J4625" s="326">
        <v>0</v>
      </c>
      <c r="K4625" s="327">
        <v>0</v>
      </c>
      <c r="L4625" s="336">
        <v>1.5860335064263727E-4</v>
      </c>
      <c r="M4625" s="337">
        <v>1.1415525114155251E-4</v>
      </c>
      <c r="N4625" s="345">
        <v>0.16476461968280068</v>
      </c>
      <c r="O4625" s="346">
        <v>0.25489365906734168</v>
      </c>
      <c r="P4625" s="347">
        <v>0.22198415459679252</v>
      </c>
      <c r="Q4625" s="348">
        <v>8.8417329796640146E-3</v>
      </c>
      <c r="R4625" s="346">
        <v>4.955054895551033E-2</v>
      </c>
      <c r="S4625" s="347">
        <v>5.5607671838160018E-2</v>
      </c>
      <c r="T4625" s="349">
        <v>6.3046955272098998E-2</v>
      </c>
      <c r="U4625" s="349">
        <v>0.28279391177601437</v>
      </c>
      <c r="V4625" s="361">
        <v>0.11237310498114192</v>
      </c>
    </row>
    <row r="4626" spans="1:22" ht="16" hidden="1" customHeight="1" outlineLevel="1">
      <c r="A4626" s="65">
        <v>4617</v>
      </c>
      <c r="B4626" s="117">
        <v>1</v>
      </c>
      <c r="C4626" s="325">
        <v>8.899111915757724E-5</v>
      </c>
      <c r="D4626" s="326">
        <v>1.1177160284658495E-4</v>
      </c>
      <c r="E4626" s="327">
        <v>9.7878483544849669E-5</v>
      </c>
      <c r="F4626" s="332">
        <v>3.1512841482904229E-4</v>
      </c>
      <c r="G4626" s="326">
        <v>3.2735076947853749E-4</v>
      </c>
      <c r="H4626" s="327">
        <v>3.8296414246266044E-4</v>
      </c>
      <c r="I4626" s="332">
        <v>0</v>
      </c>
      <c r="J4626" s="326">
        <v>0</v>
      </c>
      <c r="K4626" s="327">
        <v>0</v>
      </c>
      <c r="L4626" s="336">
        <v>1.4685495429873823E-4</v>
      </c>
      <c r="M4626" s="337">
        <v>1.1415525114155251E-4</v>
      </c>
      <c r="N4626" s="345">
        <v>0.25064799906646346</v>
      </c>
      <c r="O4626" s="346">
        <v>0.40433280158489404</v>
      </c>
      <c r="P4626" s="347">
        <v>0.3653326130160951</v>
      </c>
      <c r="Q4626" s="348">
        <v>8.8417329796640146E-3</v>
      </c>
      <c r="R4626" s="346">
        <v>5.48129941380745E-2</v>
      </c>
      <c r="S4626" s="347">
        <v>6.438455483993244E-2</v>
      </c>
      <c r="T4626" s="349">
        <v>8.4633167710660803E-2</v>
      </c>
      <c r="U4626" s="349">
        <v>0.3033303702753844</v>
      </c>
      <c r="V4626" s="361">
        <v>0.1300929213179331</v>
      </c>
    </row>
    <row r="4627" spans="1:22" ht="16" hidden="1" customHeight="1" outlineLevel="1">
      <c r="A4627" s="65">
        <v>4618</v>
      </c>
      <c r="B4627" s="117">
        <v>1</v>
      </c>
      <c r="C4627" s="325">
        <v>9.4085076322447688E-5</v>
      </c>
      <c r="D4627" s="326">
        <v>1.1838185592848422E-4</v>
      </c>
      <c r="E4627" s="327">
        <v>1.0503937458749473E-4</v>
      </c>
      <c r="F4627" s="332">
        <v>4.2017121977205656E-4</v>
      </c>
      <c r="G4627" s="326">
        <v>3.9970637627949774E-4</v>
      </c>
      <c r="H4627" s="327">
        <v>4.736661762038167E-4</v>
      </c>
      <c r="I4627" s="332">
        <v>0</v>
      </c>
      <c r="J4627" s="326">
        <v>0</v>
      </c>
      <c r="K4627" s="327">
        <v>0</v>
      </c>
      <c r="L4627" s="336">
        <v>1.644775488145868E-4</v>
      </c>
      <c r="M4627" s="337">
        <v>1.1415525114155251E-4</v>
      </c>
      <c r="N4627" s="345">
        <v>0.33110114813967839</v>
      </c>
      <c r="O4627" s="346">
        <v>0.51774449887013552</v>
      </c>
      <c r="P4627" s="347">
        <v>0.4800158821770415</v>
      </c>
      <c r="Q4627" s="348">
        <v>8.8417329796640146E-3</v>
      </c>
      <c r="R4627" s="346">
        <v>5.3808899673293768E-2</v>
      </c>
      <c r="S4627" s="347">
        <v>5.3034779863367E-2</v>
      </c>
      <c r="T4627" s="349">
        <v>9.3667045162922347E-2</v>
      </c>
      <c r="U4627" s="349">
        <v>0.32180335686811917</v>
      </c>
      <c r="V4627" s="361">
        <v>0.20956870247519224</v>
      </c>
    </row>
    <row r="4628" spans="1:22" ht="16" hidden="1" customHeight="1" outlineLevel="1">
      <c r="A4628" s="65">
        <v>4619</v>
      </c>
      <c r="B4628" s="117">
        <v>1</v>
      </c>
      <c r="C4628" s="325">
        <v>9.8435253238705154E-5</v>
      </c>
      <c r="D4628" s="326">
        <v>1.2081209603212365E-4</v>
      </c>
      <c r="E4628" s="327">
        <v>1.1120137322020562E-4</v>
      </c>
      <c r="F4628" s="332">
        <v>5.327170822110002E-4</v>
      </c>
      <c r="G4628" s="326">
        <v>4.300490500992552E-4</v>
      </c>
      <c r="H4628" s="327">
        <v>5.3413419869792109E-4</v>
      </c>
      <c r="I4628" s="332">
        <v>0</v>
      </c>
      <c r="J4628" s="326">
        <v>0</v>
      </c>
      <c r="K4628" s="327">
        <v>0</v>
      </c>
      <c r="L4628" s="336">
        <v>1.8797434150238492E-4</v>
      </c>
      <c r="M4628" s="337">
        <v>1.1415525114155251E-4</v>
      </c>
      <c r="N4628" s="345">
        <v>0.34324771593936443</v>
      </c>
      <c r="O4628" s="346">
        <v>0.59199990129121838</v>
      </c>
      <c r="P4628" s="347">
        <v>0.53285801059692328</v>
      </c>
      <c r="Q4628" s="348">
        <v>8.8417329796640146E-3</v>
      </c>
      <c r="R4628" s="346">
        <v>7.207942629167377E-2</v>
      </c>
      <c r="S4628" s="347">
        <v>5.3667628361156017E-2</v>
      </c>
      <c r="T4628" s="349">
        <v>9.1099522097542754E-2</v>
      </c>
      <c r="U4628" s="349">
        <v>0.34086590686274976</v>
      </c>
      <c r="V4628" s="361">
        <v>0.29382371888744041</v>
      </c>
    </row>
    <row r="4629" spans="1:22" ht="16" hidden="1" customHeight="1" outlineLevel="1">
      <c r="A4629" s="65">
        <v>4620</v>
      </c>
      <c r="B4629" s="117">
        <v>1</v>
      </c>
      <c r="C4629" s="325">
        <v>1.01635383383998E-4</v>
      </c>
      <c r="D4629" s="326">
        <v>1.2046214145719958E-4</v>
      </c>
      <c r="E4629" s="327">
        <v>1.1422399570740906E-4</v>
      </c>
      <c r="F4629" s="332">
        <v>6.3775988715401421E-4</v>
      </c>
      <c r="G4629" s="326">
        <v>4.4055228334455586E-4</v>
      </c>
      <c r="H4629" s="327">
        <v>5.8452421744300794E-4</v>
      </c>
      <c r="I4629" s="332">
        <v>0</v>
      </c>
      <c r="J4629" s="326">
        <v>0</v>
      </c>
      <c r="K4629" s="327">
        <v>0</v>
      </c>
      <c r="L4629" s="336">
        <v>2.0677177565262342E-4</v>
      </c>
      <c r="M4629" s="337">
        <v>1.1415525114155251E-4</v>
      </c>
      <c r="N4629" s="345">
        <v>0.43027430170417419</v>
      </c>
      <c r="O4629" s="346">
        <v>0.63052815884683899</v>
      </c>
      <c r="P4629" s="347">
        <v>0.56285922597947635</v>
      </c>
      <c r="Q4629" s="348">
        <v>8.8417329796640146E-3</v>
      </c>
      <c r="R4629" s="346">
        <v>0.10786422938902016</v>
      </c>
      <c r="S4629" s="347">
        <v>7.5142979302345814E-2</v>
      </c>
      <c r="T4629" s="349">
        <v>8.7581064563504049E-2</v>
      </c>
      <c r="U4629" s="349">
        <v>0.32258944140398021</v>
      </c>
      <c r="V4629" s="361">
        <v>0.27910428506696039</v>
      </c>
    </row>
    <row r="4630" spans="1:22" ht="16" hidden="1" customHeight="1" outlineLevel="1">
      <c r="A4630" s="65">
        <v>4621</v>
      </c>
      <c r="B4630" s="117">
        <v>1</v>
      </c>
      <c r="C4630" s="325">
        <v>1.0207290117729976E-4</v>
      </c>
      <c r="D4630" s="326">
        <v>1.2283405579835167E-4</v>
      </c>
      <c r="E4630" s="327">
        <v>1.161569173837752E-4</v>
      </c>
      <c r="F4630" s="332">
        <v>7.5030574959295796E-4</v>
      </c>
      <c r="G4630" s="326">
        <v>5.298297659296114E-4</v>
      </c>
      <c r="H4630" s="327">
        <v>6.44992239937112E-4</v>
      </c>
      <c r="I4630" s="332">
        <v>0</v>
      </c>
      <c r="J4630" s="326">
        <v>0</v>
      </c>
      <c r="K4630" s="327">
        <v>0</v>
      </c>
      <c r="L4630" s="336">
        <v>1.8797434150238492E-4</v>
      </c>
      <c r="M4630" s="337">
        <v>1.1415525114155251E-4</v>
      </c>
      <c r="N4630" s="345">
        <v>0.48043248167699554</v>
      </c>
      <c r="O4630" s="346">
        <v>0.63126566637050974</v>
      </c>
      <c r="P4630" s="347">
        <v>0.53029901693573889</v>
      </c>
      <c r="Q4630" s="348">
        <v>1.7683465959328029E-2</v>
      </c>
      <c r="R4630" s="346">
        <v>0.14561459254407347</v>
      </c>
      <c r="S4630" s="347">
        <v>7.6450174281560798E-2</v>
      </c>
      <c r="T4630" s="349">
        <v>6.5234104550014951E-2</v>
      </c>
      <c r="U4630" s="349">
        <v>0.2893773697638507</v>
      </c>
      <c r="V4630" s="361">
        <v>0.38611029358762733</v>
      </c>
    </row>
    <row r="4631" spans="1:22" ht="16" hidden="1" customHeight="1" outlineLevel="1">
      <c r="A4631" s="65">
        <v>4622</v>
      </c>
      <c r="B4631" s="117">
        <v>1</v>
      </c>
      <c r="C4631" s="325">
        <v>1.0001031729459148E-4</v>
      </c>
      <c r="D4631" s="326">
        <v>1.2118149252787684E-4</v>
      </c>
      <c r="E4631" s="327">
        <v>1.1528775126084545E-4</v>
      </c>
      <c r="F4631" s="332">
        <v>7.9532409456853554E-4</v>
      </c>
      <c r="G4631" s="326">
        <v>5.5550433608479092E-4</v>
      </c>
      <c r="H4631" s="327">
        <v>7.5585028117630335E-4</v>
      </c>
      <c r="I4631" s="332">
        <v>0</v>
      </c>
      <c r="J4631" s="326">
        <v>0</v>
      </c>
      <c r="K4631" s="327">
        <v>0</v>
      </c>
      <c r="L4631" s="336">
        <v>1.9032402077116473E-4</v>
      </c>
      <c r="M4631" s="337">
        <v>1.1415525114155251E-4</v>
      </c>
      <c r="N4631" s="345">
        <v>0.51744378826662718</v>
      </c>
      <c r="O4631" s="346">
        <v>0.59554645126009675</v>
      </c>
      <c r="P4631" s="347">
        <v>0.49707704529878477</v>
      </c>
      <c r="Q4631" s="348">
        <v>1.7683465959328029E-2</v>
      </c>
      <c r="R4631" s="346">
        <v>0.17982172560091544</v>
      </c>
      <c r="S4631" s="347">
        <v>0.10963322243184749</v>
      </c>
      <c r="T4631" s="349">
        <v>5.6010040204021581E-2</v>
      </c>
      <c r="U4631" s="349">
        <v>0.27925653136463957</v>
      </c>
      <c r="V4631" s="361">
        <v>0.40654037911854185</v>
      </c>
    </row>
    <row r="4632" spans="1:22" ht="16" hidden="1" customHeight="1" outlineLevel="1">
      <c r="A4632" s="65">
        <v>4623</v>
      </c>
      <c r="B4632" s="117">
        <v>1</v>
      </c>
      <c r="C4632" s="325">
        <v>9.9754056872800449E-5</v>
      </c>
      <c r="D4632" s="326">
        <v>1.2028716416973753E-4</v>
      </c>
      <c r="E4632" s="327">
        <v>1.1424994096480995E-4</v>
      </c>
      <c r="F4632" s="332">
        <v>8.628516120319016E-4</v>
      </c>
      <c r="G4632" s="326">
        <v>6.2377535217924532E-4</v>
      </c>
      <c r="H4632" s="327">
        <v>8.6670832241549458E-4</v>
      </c>
      <c r="I4632" s="332">
        <v>0</v>
      </c>
      <c r="J4632" s="326">
        <v>0</v>
      </c>
      <c r="K4632" s="327">
        <v>0</v>
      </c>
      <c r="L4632" s="336">
        <v>2.1382081345896285E-4</v>
      </c>
      <c r="M4632" s="337">
        <v>1.1415525114155251E-4</v>
      </c>
      <c r="N4632" s="345">
        <v>0.48757752155916378</v>
      </c>
      <c r="O4632" s="346">
        <v>0.51690331321515348</v>
      </c>
      <c r="P4632" s="347">
        <v>0.474836359966189</v>
      </c>
      <c r="Q4632" s="348">
        <v>1.7683465959328029E-2</v>
      </c>
      <c r="R4632" s="346">
        <v>0.20454614807391747</v>
      </c>
      <c r="S4632" s="347">
        <v>0.14150907560291923</v>
      </c>
      <c r="T4632" s="349">
        <v>5.448854505416701E-2</v>
      </c>
      <c r="U4632" s="349">
        <v>0.27650523548912587</v>
      </c>
      <c r="V4632" s="361">
        <v>0.31994155244545996</v>
      </c>
    </row>
    <row r="4633" spans="1:22" ht="16" hidden="1" customHeight="1" outlineLevel="1">
      <c r="A4633" s="65">
        <v>4624</v>
      </c>
      <c r="B4633" s="117">
        <v>1</v>
      </c>
      <c r="C4633" s="325">
        <v>9.9429043654919143E-5</v>
      </c>
      <c r="D4633" s="326">
        <v>1.1859571705760448E-4</v>
      </c>
      <c r="E4633" s="327">
        <v>1.1391265261859839E-4</v>
      </c>
      <c r="F4633" s="332">
        <v>8.9286384201561981E-4</v>
      </c>
      <c r="G4633" s="326">
        <v>6.4828289641828012E-4</v>
      </c>
      <c r="H4633" s="327">
        <v>7.457722774272858E-4</v>
      </c>
      <c r="I4633" s="332">
        <v>0</v>
      </c>
      <c r="J4633" s="326">
        <v>0</v>
      </c>
      <c r="K4633" s="327">
        <v>0</v>
      </c>
      <c r="L4633" s="336">
        <v>2.2321953053408208E-4</v>
      </c>
      <c r="M4633" s="337">
        <v>1.1415525114155251E-4</v>
      </c>
      <c r="N4633" s="345">
        <v>0.39669261425798319</v>
      </c>
      <c r="O4633" s="346">
        <v>0.42617908378972719</v>
      </c>
      <c r="P4633" s="347">
        <v>0.38822554770175088</v>
      </c>
      <c r="Q4633" s="348">
        <v>1.7683465959328029E-2</v>
      </c>
      <c r="R4633" s="346">
        <v>0.22022898541332322</v>
      </c>
      <c r="S4633" s="347">
        <v>0.15001103233943408</v>
      </c>
      <c r="T4633" s="349">
        <v>6.2381301144037622E-2</v>
      </c>
      <c r="U4633" s="349">
        <v>0.28957389089781593</v>
      </c>
      <c r="V4633" s="361">
        <v>0.26796546040716801</v>
      </c>
    </row>
    <row r="4634" spans="1:22" ht="16" hidden="1" customHeight="1" outlineLevel="1">
      <c r="A4634" s="65">
        <v>4625</v>
      </c>
      <c r="B4634" s="117">
        <v>1</v>
      </c>
      <c r="C4634" s="325">
        <v>1.001665736493421E-4</v>
      </c>
      <c r="D4634" s="326">
        <v>1.1995665151564257E-4</v>
      </c>
      <c r="E4634" s="327">
        <v>1.1393859787599928E-4</v>
      </c>
      <c r="F4634" s="332">
        <v>9.0786995700747918E-4</v>
      </c>
      <c r="G4634" s="326">
        <v>6.0043483385635479E-4</v>
      </c>
      <c r="H4634" s="327">
        <v>7.0546026243121639E-4</v>
      </c>
      <c r="I4634" s="332">
        <v>0</v>
      </c>
      <c r="J4634" s="326">
        <v>0</v>
      </c>
      <c r="K4634" s="327">
        <v>0</v>
      </c>
      <c r="L4634" s="336">
        <v>2.2321953053408208E-4</v>
      </c>
      <c r="M4634" s="337">
        <v>1.1415525114155251E-4</v>
      </c>
      <c r="N4634" s="345">
        <v>0.27737044822577284</v>
      </c>
      <c r="O4634" s="346">
        <v>0.30819708197975237</v>
      </c>
      <c r="P4634" s="347">
        <v>0.29169636812815103</v>
      </c>
      <c r="Q4634" s="348">
        <v>1.7683465959328029E-2</v>
      </c>
      <c r="R4634" s="346">
        <v>0.22496108892477301</v>
      </c>
      <c r="S4634" s="347">
        <v>0.14530616658965331</v>
      </c>
      <c r="T4634" s="349">
        <v>0.10631447359608852</v>
      </c>
      <c r="U4634" s="349">
        <v>0.33202245583431289</v>
      </c>
      <c r="V4634" s="361">
        <v>0.24339744275452049</v>
      </c>
    </row>
    <row r="4635" spans="1:22" ht="16" hidden="1" customHeight="1" outlineLevel="1">
      <c r="A4635" s="65">
        <v>4626</v>
      </c>
      <c r="B4635" s="117">
        <v>1</v>
      </c>
      <c r="C4635" s="325">
        <v>1.0267292557954216E-4</v>
      </c>
      <c r="D4635" s="326">
        <v>1.2396168720644037E-4</v>
      </c>
      <c r="E4635" s="327">
        <v>1.153266691469468E-4</v>
      </c>
      <c r="F4635" s="332">
        <v>9.3037912949526776E-4</v>
      </c>
      <c r="G4635" s="326">
        <v>6.0393591160478851E-4</v>
      </c>
      <c r="H4635" s="327">
        <v>6.8530425493318174E-4</v>
      </c>
      <c r="I4635" s="332">
        <v>0</v>
      </c>
      <c r="J4635" s="326">
        <v>0</v>
      </c>
      <c r="K4635" s="327">
        <v>0</v>
      </c>
      <c r="L4635" s="336">
        <v>1.644775488145868E-4</v>
      </c>
      <c r="M4635" s="337">
        <v>1.1415525114155251E-4</v>
      </c>
      <c r="N4635" s="345">
        <v>0.14976003593024725</v>
      </c>
      <c r="O4635" s="346">
        <v>0.17384961592690598</v>
      </c>
      <c r="P4635" s="347">
        <v>0.15779409858625676</v>
      </c>
      <c r="Q4635" s="348">
        <v>1.7683465959328029E-2</v>
      </c>
      <c r="R4635" s="346">
        <v>0.19740035796433855</v>
      </c>
      <c r="S4635" s="347">
        <v>0.14467331809186432</v>
      </c>
      <c r="T4635" s="349">
        <v>0.12618900399106392</v>
      </c>
      <c r="U4635" s="349">
        <v>0.36769104164900823</v>
      </c>
      <c r="V4635" s="361">
        <v>5.2135654365495034E-2</v>
      </c>
    </row>
    <row r="4636" spans="1:22" ht="16" hidden="1" customHeight="1" outlineLevel="1">
      <c r="A4636" s="65">
        <v>4627</v>
      </c>
      <c r="B4636" s="117">
        <v>1</v>
      </c>
      <c r="C4636" s="325">
        <v>1.048980160711911E-4</v>
      </c>
      <c r="D4636" s="326">
        <v>1.2681964956832035E-4</v>
      </c>
      <c r="E4636" s="327">
        <v>1.1737634448161693E-4</v>
      </c>
      <c r="F4636" s="332">
        <v>8.9286384201561981E-4</v>
      </c>
      <c r="G4636" s="326">
        <v>5.7417675074310324E-4</v>
      </c>
      <c r="H4636" s="327">
        <v>6.2483623243907735E-4</v>
      </c>
      <c r="I4636" s="332">
        <v>0</v>
      </c>
      <c r="J4636" s="326">
        <v>0</v>
      </c>
      <c r="K4636" s="327">
        <v>0</v>
      </c>
      <c r="L4636" s="336">
        <v>1.1748396343899057E-4</v>
      </c>
      <c r="M4636" s="337">
        <v>1.1415525114155251E-4</v>
      </c>
      <c r="N4636" s="345">
        <v>5.430230310447897E-2</v>
      </c>
      <c r="O4636" s="346">
        <v>5.0551574874202969E-2</v>
      </c>
      <c r="P4636" s="347">
        <v>4.8214821961111688E-2</v>
      </c>
      <c r="Q4636" s="348">
        <v>2.6525198938992044E-2</v>
      </c>
      <c r="R4636" s="346">
        <v>0.15803167115971462</v>
      </c>
      <c r="S4636" s="347">
        <v>0.10389608796810937</v>
      </c>
      <c r="T4636" s="349">
        <v>0.13569834867765501</v>
      </c>
      <c r="U4636" s="349">
        <v>0.42645086070462207</v>
      </c>
      <c r="V4636" s="361">
        <v>1.9769695994881951E-2</v>
      </c>
    </row>
    <row r="4637" spans="1:22" ht="16" hidden="1" customHeight="1" outlineLevel="1">
      <c r="A4637" s="65">
        <v>4628</v>
      </c>
      <c r="B4637" s="117">
        <v>1</v>
      </c>
      <c r="C4637" s="325">
        <v>1.0884817671928695E-4</v>
      </c>
      <c r="D4637" s="326">
        <v>1.2551704087276959E-4</v>
      </c>
      <c r="E4637" s="327">
        <v>1.2174812035366655E-4</v>
      </c>
      <c r="F4637" s="332">
        <v>8.7785772702376097E-4</v>
      </c>
      <c r="G4637" s="326">
        <v>4.376347185541945E-4</v>
      </c>
      <c r="H4637" s="327">
        <v>7.0546026243121639E-4</v>
      </c>
      <c r="I4637" s="332">
        <v>0</v>
      </c>
      <c r="J4637" s="326">
        <v>0</v>
      </c>
      <c r="K4637" s="327">
        <v>0</v>
      </c>
      <c r="L4637" s="336">
        <v>8.811297257924293E-5</v>
      </c>
      <c r="M4637" s="337">
        <v>1.1415525114155251E-4</v>
      </c>
      <c r="N4637" s="345">
        <v>5.7160319057346278E-3</v>
      </c>
      <c r="O4637" s="346">
        <v>2.029056840788533E-3</v>
      </c>
      <c r="P4637" s="347">
        <v>3.0752004487787153E-3</v>
      </c>
      <c r="Q4637" s="348">
        <v>1.7683465959328029E-2</v>
      </c>
      <c r="R4637" s="346">
        <v>0.13036262145816177</v>
      </c>
      <c r="S4637" s="347">
        <v>6.8498070075561093E-2</v>
      </c>
      <c r="T4637" s="349">
        <v>0.17031236333684663</v>
      </c>
      <c r="U4637" s="349">
        <v>0.46663943260051843</v>
      </c>
      <c r="V4637" s="361">
        <v>0</v>
      </c>
    </row>
    <row r="4638" spans="1:22" ht="16" hidden="1" customHeight="1" outlineLevel="1">
      <c r="A4638" s="65">
        <v>4629</v>
      </c>
      <c r="B4638" s="117">
        <v>1</v>
      </c>
      <c r="C4638" s="325">
        <v>1.0971696205170043E-4</v>
      </c>
      <c r="D4638" s="326">
        <v>1.3346878649187784E-4</v>
      </c>
      <c r="E4638" s="327">
        <v>1.2409616614844691E-4</v>
      </c>
      <c r="F4638" s="332">
        <v>7.878210370726058E-4</v>
      </c>
      <c r="G4638" s="326">
        <v>2.9350701791034653E-4</v>
      </c>
      <c r="H4638" s="327">
        <v>6.3491423618809489E-4</v>
      </c>
      <c r="I4638" s="332">
        <v>0</v>
      </c>
      <c r="J4638" s="326">
        <v>0</v>
      </c>
      <c r="K4638" s="327">
        <v>0</v>
      </c>
      <c r="L4638" s="336">
        <v>5.8741981719495287E-5</v>
      </c>
      <c r="M4638" s="337">
        <v>1.1415525114155251E-4</v>
      </c>
      <c r="N4638" s="345">
        <v>0</v>
      </c>
      <c r="O4638" s="346">
        <v>0</v>
      </c>
      <c r="P4638" s="347">
        <v>0</v>
      </c>
      <c r="Q4638" s="348">
        <v>1.7683465959328029E-2</v>
      </c>
      <c r="R4638" s="346">
        <v>0.11037378029204488</v>
      </c>
      <c r="S4638" s="347">
        <v>4.3775480678152283E-2</v>
      </c>
      <c r="T4638" s="349">
        <v>0.18476656726046511</v>
      </c>
      <c r="U4638" s="349">
        <v>0.51056190604175489</v>
      </c>
      <c r="V4638" s="361">
        <v>0</v>
      </c>
    </row>
    <row r="4639" spans="1:22" ht="16" hidden="1" customHeight="1" outlineLevel="1">
      <c r="A4639" s="65">
        <v>4630</v>
      </c>
      <c r="B4639" s="117">
        <v>1</v>
      </c>
      <c r="C4639" s="325">
        <v>1.1472341565791054E-4</v>
      </c>
      <c r="D4639" s="326">
        <v>1.3959299155304921E-4</v>
      </c>
      <c r="E4639" s="327">
        <v>1.2966142386093736E-4</v>
      </c>
      <c r="F4639" s="332">
        <v>6.5276600214587337E-4</v>
      </c>
      <c r="G4639" s="326">
        <v>2.3865679985155406E-4</v>
      </c>
      <c r="H4639" s="327">
        <v>6.046802249410427E-4</v>
      </c>
      <c r="I4639" s="332">
        <v>0</v>
      </c>
      <c r="J4639" s="326">
        <v>0</v>
      </c>
      <c r="K4639" s="327">
        <v>0</v>
      </c>
      <c r="L4639" s="336">
        <v>3.7594868300476983E-5</v>
      </c>
      <c r="M4639" s="337">
        <v>1.1415525114155251E-4</v>
      </c>
      <c r="N4639" s="345">
        <v>0</v>
      </c>
      <c r="O4639" s="346">
        <v>0</v>
      </c>
      <c r="P4639" s="347">
        <v>0</v>
      </c>
      <c r="Q4639" s="348">
        <v>8.8417329796640146E-3</v>
      </c>
      <c r="R4639" s="346">
        <v>9.478900105060116E-2</v>
      </c>
      <c r="S4639" s="347">
        <v>2.7720839951806121E-2</v>
      </c>
      <c r="T4639" s="349">
        <v>0.21272404063904293</v>
      </c>
      <c r="U4639" s="349">
        <v>0.56146087973875813</v>
      </c>
      <c r="V4639" s="361">
        <v>0</v>
      </c>
    </row>
    <row r="4640" spans="1:22" ht="16" hidden="1" customHeight="1" outlineLevel="1">
      <c r="A4640" s="65">
        <v>4631</v>
      </c>
      <c r="B4640" s="117">
        <v>1</v>
      </c>
      <c r="C4640" s="325">
        <v>1.1272958457129253E-4</v>
      </c>
      <c r="D4640" s="326">
        <v>1.3247724852959294E-4</v>
      </c>
      <c r="E4640" s="327">
        <v>1.2521181221668509E-4</v>
      </c>
      <c r="F4640" s="332">
        <v>5.7023236969064816E-4</v>
      </c>
      <c r="G4640" s="326">
        <v>2.3865679985155406E-4</v>
      </c>
      <c r="H4640" s="327">
        <v>5.5429020619595574E-4</v>
      </c>
      <c r="I4640" s="332">
        <v>0</v>
      </c>
      <c r="J4640" s="326">
        <v>0</v>
      </c>
      <c r="K4640" s="327">
        <v>0</v>
      </c>
      <c r="L4640" s="336">
        <v>2.3496792687798115E-5</v>
      </c>
      <c r="M4640" s="337">
        <v>1.1415525114155251E-4</v>
      </c>
      <c r="N4640" s="345">
        <v>0</v>
      </c>
      <c r="O4640" s="346">
        <v>0</v>
      </c>
      <c r="P4640" s="347">
        <v>0</v>
      </c>
      <c r="Q4640" s="348">
        <v>8.8417329796640146E-3</v>
      </c>
      <c r="R4640" s="346">
        <v>8.980218081385434E-2</v>
      </c>
      <c r="S4640" s="347">
        <v>1.6687489224135186E-2</v>
      </c>
      <c r="T4640" s="349">
        <v>0.20416563042111097</v>
      </c>
      <c r="U4640" s="349">
        <v>0.49749325063306482</v>
      </c>
      <c r="V4640" s="361">
        <v>0</v>
      </c>
    </row>
    <row r="4641" spans="1:22" ht="16" hidden="1" customHeight="1" outlineLevel="1">
      <c r="A4641" s="65">
        <v>4632</v>
      </c>
      <c r="B4641" s="117">
        <v>1</v>
      </c>
      <c r="C4641" s="325">
        <v>1.0556679326952378E-4</v>
      </c>
      <c r="D4641" s="326">
        <v>1.2423387409804797E-4</v>
      </c>
      <c r="E4641" s="327">
        <v>1.1619583526987653E-4</v>
      </c>
      <c r="F4641" s="332">
        <v>4.9520179473135236E-4</v>
      </c>
      <c r="G4641" s="326">
        <v>2.2581951477396444E-4</v>
      </c>
      <c r="H4641" s="327">
        <v>5.2405619494890355E-4</v>
      </c>
      <c r="I4641" s="332">
        <v>0</v>
      </c>
      <c r="J4641" s="326">
        <v>0</v>
      </c>
      <c r="K4641" s="327">
        <v>0</v>
      </c>
      <c r="L4641" s="336">
        <v>9.3987170751192458E-6</v>
      </c>
      <c r="M4641" s="337">
        <v>1.1415525114155251E-4</v>
      </c>
      <c r="N4641" s="345">
        <v>0</v>
      </c>
      <c r="O4641" s="346">
        <v>0</v>
      </c>
      <c r="P4641" s="347">
        <v>0</v>
      </c>
      <c r="Q4641" s="348">
        <v>8.8417329796640146E-3</v>
      </c>
      <c r="R4641" s="346">
        <v>8.3301103277949498E-2</v>
      </c>
      <c r="S4641" s="347">
        <v>9.4512294831983791E-3</v>
      </c>
      <c r="T4641" s="349">
        <v>0.14121376859587784</v>
      </c>
      <c r="U4641" s="349">
        <v>0.3981518174136241</v>
      </c>
      <c r="V4641" s="361">
        <v>0</v>
      </c>
    </row>
    <row r="4642" spans="1:22" ht="16" hidden="1" customHeight="1" outlineLevel="1">
      <c r="A4642" s="65">
        <v>4633</v>
      </c>
      <c r="B4642" s="117">
        <v>1</v>
      </c>
      <c r="C4642" s="325">
        <v>9.8947774082287215E-5</v>
      </c>
      <c r="D4642" s="326">
        <v>1.1313253730462304E-4</v>
      </c>
      <c r="E4642" s="327">
        <v>1.0592151333912492E-4</v>
      </c>
      <c r="F4642" s="332">
        <v>3.9766204728426777E-4</v>
      </c>
      <c r="G4642" s="326">
        <v>2.0422953532529077E-4</v>
      </c>
      <c r="H4642" s="327">
        <v>4.6358817245479954E-4</v>
      </c>
      <c r="I4642" s="332">
        <v>0</v>
      </c>
      <c r="J4642" s="326">
        <v>0</v>
      </c>
      <c r="K4642" s="327">
        <v>0</v>
      </c>
      <c r="L4642" s="336">
        <v>5.8741981719495289E-6</v>
      </c>
      <c r="M4642" s="337">
        <v>1.1415525114155251E-4</v>
      </c>
      <c r="N4642" s="345">
        <v>0</v>
      </c>
      <c r="O4642" s="346">
        <v>0</v>
      </c>
      <c r="P4642" s="347">
        <v>0</v>
      </c>
      <c r="Q4642" s="348">
        <v>8.8417329796640146E-3</v>
      </c>
      <c r="R4642" s="346">
        <v>8.0201277204306046E-2</v>
      </c>
      <c r="S4642" s="347">
        <v>9.4512294831983791E-3</v>
      </c>
      <c r="T4642" s="349">
        <v>8.2255831539013016E-2</v>
      </c>
      <c r="U4642" s="349">
        <v>0.31885553985864024</v>
      </c>
      <c r="V4642" s="361">
        <v>0</v>
      </c>
    </row>
    <row r="4643" spans="1:22" ht="16" hidden="1" customHeight="1" outlineLevel="1">
      <c r="A4643" s="65">
        <v>4634</v>
      </c>
      <c r="B4643" s="117">
        <v>1</v>
      </c>
      <c r="C4643" s="325">
        <v>9.2647517858741914E-5</v>
      </c>
      <c r="D4643" s="326">
        <v>1.0634730693526173E-4</v>
      </c>
      <c r="E4643" s="327">
        <v>9.7826593030047888E-5</v>
      </c>
      <c r="F4643" s="332">
        <v>3.0762535733311287E-4</v>
      </c>
      <c r="G4643" s="326">
        <v>1.8439009475083396E-4</v>
      </c>
      <c r="H4643" s="327">
        <v>4.53510168705782E-4</v>
      </c>
      <c r="I4643" s="332">
        <v>0</v>
      </c>
      <c r="J4643" s="326">
        <v>0</v>
      </c>
      <c r="K4643" s="327">
        <v>0</v>
      </c>
      <c r="L4643" s="336">
        <v>2.3496792687798115E-6</v>
      </c>
      <c r="M4643" s="337">
        <v>1.1415525114155251E-4</v>
      </c>
      <c r="N4643" s="345">
        <v>0</v>
      </c>
      <c r="O4643" s="346">
        <v>0</v>
      </c>
      <c r="P4643" s="347">
        <v>0</v>
      </c>
      <c r="Q4643" s="348">
        <v>8.8417329796640146E-3</v>
      </c>
      <c r="R4643" s="346">
        <v>7.4393508494113303E-2</v>
      </c>
      <c r="S4643" s="347">
        <v>8.8183809854093589E-3</v>
      </c>
      <c r="T4643" s="349">
        <v>6.3046955272098998E-2</v>
      </c>
      <c r="U4643" s="349">
        <v>0.28642955275437171</v>
      </c>
      <c r="V4643" s="361">
        <v>0</v>
      </c>
    </row>
    <row r="4644" spans="1:22" ht="16" hidden="1" customHeight="1" outlineLevel="1">
      <c r="A4644" s="65">
        <v>4635</v>
      </c>
      <c r="B4644" s="117">
        <v>1</v>
      </c>
      <c r="C4644" s="325">
        <v>8.9334883138028617E-5</v>
      </c>
      <c r="D4644" s="326">
        <v>1.0185622322373605E-4</v>
      </c>
      <c r="E4644" s="327">
        <v>9.2987802524782288E-5</v>
      </c>
      <c r="F4644" s="332">
        <v>0</v>
      </c>
      <c r="G4644" s="326">
        <v>1.8905819841541193E-4</v>
      </c>
      <c r="H4644" s="327">
        <v>4.3335416120774729E-4</v>
      </c>
      <c r="I4644" s="332">
        <v>0</v>
      </c>
      <c r="J4644" s="326">
        <v>0</v>
      </c>
      <c r="K4644" s="327">
        <v>0</v>
      </c>
      <c r="L4644" s="336">
        <v>1.1748396343899057E-6</v>
      </c>
      <c r="M4644" s="337">
        <v>1.1415525114155251E-4</v>
      </c>
      <c r="N4644" s="345">
        <v>0</v>
      </c>
      <c r="O4644" s="346">
        <v>0</v>
      </c>
      <c r="P4644" s="347">
        <v>0</v>
      </c>
      <c r="Q4644" s="348">
        <v>8.8417329796640146E-3</v>
      </c>
      <c r="R4644" s="346">
        <v>6.5346814198275746E-2</v>
      </c>
      <c r="S4644" s="347">
        <v>6.9198354920422941E-3</v>
      </c>
      <c r="T4644" s="349">
        <v>4.5169387261307731E-2</v>
      </c>
      <c r="U4644" s="349">
        <v>0.27169046770697691</v>
      </c>
      <c r="V4644" s="361">
        <v>0</v>
      </c>
    </row>
    <row r="4645" spans="1:22" ht="16" hidden="1" customHeight="1" outlineLevel="1">
      <c r="A4645" s="65">
        <v>4636</v>
      </c>
      <c r="B4645" s="117">
        <v>1</v>
      </c>
      <c r="C4645" s="325">
        <v>8.8203587129634078E-5</v>
      </c>
      <c r="D4645" s="326">
        <v>9.8823283574394027E-5</v>
      </c>
      <c r="E4645" s="327">
        <v>9.0380304155993061E-5</v>
      </c>
      <c r="F4645" s="332">
        <v>0</v>
      </c>
      <c r="G4645" s="326">
        <v>0</v>
      </c>
      <c r="H4645" s="327">
        <v>4.53510168705782E-4</v>
      </c>
      <c r="I4645" s="332">
        <v>0</v>
      </c>
      <c r="J4645" s="326">
        <v>0</v>
      </c>
      <c r="K4645" s="327">
        <v>0</v>
      </c>
      <c r="L4645" s="336">
        <v>1.409807561267887E-5</v>
      </c>
      <c r="M4645" s="337">
        <v>1.1415525114155251E-4</v>
      </c>
      <c r="N4645" s="345">
        <v>0</v>
      </c>
      <c r="O4645" s="346">
        <v>0</v>
      </c>
      <c r="P4645" s="347">
        <v>0</v>
      </c>
      <c r="Q4645" s="348">
        <v>8.8417329796640146E-3</v>
      </c>
      <c r="R4645" s="346">
        <v>5.1179565393932126E-2</v>
      </c>
      <c r="S4645" s="347">
        <v>6.2869869942532713E-3</v>
      </c>
      <c r="T4645" s="349">
        <v>4.4884106920709994E-2</v>
      </c>
      <c r="U4645" s="349">
        <v>0.26658091822388014</v>
      </c>
      <c r="V4645" s="361">
        <v>0</v>
      </c>
    </row>
    <row r="4646" spans="1:22" ht="16" hidden="1" customHeight="1" outlineLevel="1">
      <c r="A4646" s="65">
        <v>4637</v>
      </c>
      <c r="B4646" s="117">
        <v>1</v>
      </c>
      <c r="C4646" s="325">
        <v>8.9934907540271025E-5</v>
      </c>
      <c r="D4646" s="326">
        <v>9.7967839057912958E-5</v>
      </c>
      <c r="E4646" s="327">
        <v>8.9887344265376191E-5</v>
      </c>
      <c r="F4646" s="332">
        <v>0</v>
      </c>
      <c r="G4646" s="326">
        <v>0</v>
      </c>
      <c r="H4646" s="327">
        <v>5.3413419869792109E-4</v>
      </c>
      <c r="I4646" s="332">
        <v>0</v>
      </c>
      <c r="J4646" s="326">
        <v>0</v>
      </c>
      <c r="K4646" s="327">
        <v>0</v>
      </c>
      <c r="L4646" s="336">
        <v>3.7594868300476983E-5</v>
      </c>
      <c r="M4646" s="337">
        <v>1.1415525114155251E-4</v>
      </c>
      <c r="N4646" s="345">
        <v>0</v>
      </c>
      <c r="O4646" s="346">
        <v>1.0518325824966501E-4</v>
      </c>
      <c r="P4646" s="347">
        <v>6.4525195977621023E-4</v>
      </c>
      <c r="Q4646" s="348">
        <v>1.7683465959328029E-2</v>
      </c>
      <c r="R4646" s="346">
        <v>5.2113681065696242E-2</v>
      </c>
      <c r="S4646" s="347">
        <v>6.6034112431477823E-3</v>
      </c>
      <c r="T4646" s="349">
        <v>4.6120321729966843E-2</v>
      </c>
      <c r="U4646" s="349">
        <v>0.26137310817380061</v>
      </c>
      <c r="V4646" s="361">
        <v>0</v>
      </c>
    </row>
    <row r="4647" spans="1:22" ht="16" hidden="1" customHeight="1" outlineLevel="1">
      <c r="A4647" s="65">
        <v>4638</v>
      </c>
      <c r="B4647" s="117">
        <v>1</v>
      </c>
      <c r="C4647" s="325">
        <v>9.5328876906262684E-5</v>
      </c>
      <c r="D4647" s="326">
        <v>9.6645788441533098E-5</v>
      </c>
      <c r="E4647" s="327">
        <v>9.2780240465575189E-5</v>
      </c>
      <c r="F4647" s="332">
        <v>0</v>
      </c>
      <c r="G4647" s="326">
        <v>0</v>
      </c>
      <c r="H4647" s="327">
        <v>6.5507024368612954E-4</v>
      </c>
      <c r="I4647" s="332">
        <v>0</v>
      </c>
      <c r="J4647" s="326">
        <v>0</v>
      </c>
      <c r="K4647" s="327">
        <v>0</v>
      </c>
      <c r="L4647" s="336">
        <v>9.3987170751192462E-5</v>
      </c>
      <c r="M4647" s="337">
        <v>1.1415525114155251E-4</v>
      </c>
      <c r="N4647" s="345">
        <v>1.2718170990259549E-2</v>
      </c>
      <c r="O4647" s="346">
        <v>1.627711614923117E-2</v>
      </c>
      <c r="P4647" s="347">
        <v>1.6602481526956262E-2</v>
      </c>
      <c r="Q4647" s="348">
        <v>1.7683465959328029E-2</v>
      </c>
      <c r="R4647" s="346">
        <v>3.9606230917064056E-2</v>
      </c>
      <c r="S4647" s="347">
        <v>7.2362597409368042E-3</v>
      </c>
      <c r="T4647" s="349">
        <v>6.4663543868819492E-2</v>
      </c>
      <c r="U4647" s="349">
        <v>0.26884091126448062</v>
      </c>
      <c r="V4647" s="361">
        <v>0</v>
      </c>
    </row>
    <row r="4648" spans="1:22" ht="16" hidden="1" customHeight="1" outlineLevel="1">
      <c r="A4648" s="65">
        <v>4639</v>
      </c>
      <c r="B4648" s="117">
        <v>1</v>
      </c>
      <c r="C4648" s="325">
        <v>1.1139203017462717E-4</v>
      </c>
      <c r="D4648" s="326">
        <v>1.0076747565730558E-4</v>
      </c>
      <c r="E4648" s="327">
        <v>1.0248376673350727E-4</v>
      </c>
      <c r="F4648" s="332">
        <v>0</v>
      </c>
      <c r="G4648" s="326">
        <v>2.1006466490601345E-4</v>
      </c>
      <c r="H4648" s="327">
        <v>6.8530425493318174E-4</v>
      </c>
      <c r="I4648" s="332">
        <v>0</v>
      </c>
      <c r="J4648" s="326">
        <v>0</v>
      </c>
      <c r="K4648" s="327">
        <v>0</v>
      </c>
      <c r="L4648" s="336">
        <v>1.8210014333043539E-4</v>
      </c>
      <c r="M4648" s="337">
        <v>1.1415525114155251E-4</v>
      </c>
      <c r="N4648" s="345">
        <v>7.4451315572193547E-2</v>
      </c>
      <c r="O4648" s="346">
        <v>0.11288829222273997</v>
      </c>
      <c r="P4648" s="347">
        <v>8.8058377028174192E-2</v>
      </c>
      <c r="Q4648" s="348">
        <v>8.8417329796640146E-3</v>
      </c>
      <c r="R4648" s="346">
        <v>3.1210945671046722E-2</v>
      </c>
      <c r="S4648" s="347">
        <v>8.185532487620337E-3</v>
      </c>
      <c r="T4648" s="349">
        <v>7.731097230198565E-2</v>
      </c>
      <c r="U4648" s="349">
        <v>0.30372341254331492</v>
      </c>
      <c r="V4648" s="361">
        <v>1.7815248350668913E-2</v>
      </c>
    </row>
    <row r="4649" spans="1:22" ht="16" hidden="1" customHeight="1" outlineLevel="1">
      <c r="A4649" s="65">
        <v>4640</v>
      </c>
      <c r="B4649" s="117">
        <v>1</v>
      </c>
      <c r="C4649" s="325">
        <v>1.3168035527544861E-4</v>
      </c>
      <c r="D4649" s="326">
        <v>1.1536835819997131E-4</v>
      </c>
      <c r="E4649" s="327">
        <v>1.2147569515095722E-4</v>
      </c>
      <c r="F4649" s="332">
        <v>3.0012229983718318E-4</v>
      </c>
      <c r="G4649" s="326">
        <v>4.1896230389588219E-4</v>
      </c>
      <c r="H4649" s="327">
        <v>6.8530425493318174E-4</v>
      </c>
      <c r="I4649" s="332">
        <v>0</v>
      </c>
      <c r="J4649" s="326">
        <v>0</v>
      </c>
      <c r="K4649" s="327">
        <v>0</v>
      </c>
      <c r="L4649" s="336">
        <v>1.5860335064263727E-4</v>
      </c>
      <c r="M4649" s="337">
        <v>1.1415525114155251E-4</v>
      </c>
      <c r="N4649" s="345">
        <v>0.19363058080676054</v>
      </c>
      <c r="O4649" s="346">
        <v>0.27127597279616616</v>
      </c>
      <c r="P4649" s="347">
        <v>0.22052408889529254</v>
      </c>
      <c r="Q4649" s="348">
        <v>8.8417329796640146E-3</v>
      </c>
      <c r="R4649" s="346">
        <v>2.3796659093581106E-2</v>
      </c>
      <c r="S4649" s="347">
        <v>1.0084077980987403E-2</v>
      </c>
      <c r="T4649" s="349">
        <v>0.12229017266956156</v>
      </c>
      <c r="U4649" s="349">
        <v>0.38950488751915247</v>
      </c>
      <c r="V4649" s="361">
        <v>0.12236674547440372</v>
      </c>
    </row>
    <row r="4650" spans="1:22" ht="16" hidden="1" customHeight="1" outlineLevel="1">
      <c r="A4650" s="65">
        <v>4641</v>
      </c>
      <c r="B4650" s="117">
        <v>1</v>
      </c>
      <c r="C4650" s="325">
        <v>1.5537506890983373E-4</v>
      </c>
      <c r="D4650" s="326">
        <v>1.3203008435052328E-4</v>
      </c>
      <c r="E4650" s="327">
        <v>1.4171299592364981E-4</v>
      </c>
      <c r="F4650" s="332">
        <v>4.2017121977205656E-4</v>
      </c>
      <c r="G4650" s="326">
        <v>6.3194453359225681E-4</v>
      </c>
      <c r="H4650" s="327">
        <v>6.9538225868219896E-4</v>
      </c>
      <c r="I4650" s="332">
        <v>0</v>
      </c>
      <c r="J4650" s="326">
        <v>0</v>
      </c>
      <c r="K4650" s="327">
        <v>0</v>
      </c>
      <c r="L4650" s="336">
        <v>1.4685495429873823E-4</v>
      </c>
      <c r="M4650" s="337">
        <v>1.1415525114155251E-4</v>
      </c>
      <c r="N4650" s="345">
        <v>0.33696008084305629</v>
      </c>
      <c r="O4650" s="346">
        <v>0.41308777603696967</v>
      </c>
      <c r="P4650" s="347">
        <v>0.35565834126472956</v>
      </c>
      <c r="Q4650" s="348">
        <v>8.8417329796640146E-3</v>
      </c>
      <c r="R4650" s="346">
        <v>2.4129940267075E-2</v>
      </c>
      <c r="S4650" s="347">
        <v>1.0400502229881913E-2</v>
      </c>
      <c r="T4650" s="349">
        <v>0.24372450431732992</v>
      </c>
      <c r="U4650" s="349">
        <v>0.52196013181174017</v>
      </c>
      <c r="V4650" s="361">
        <v>0.24118342003256052</v>
      </c>
    </row>
    <row r="4651" spans="1:22" ht="16" hidden="1" customHeight="1" outlineLevel="1">
      <c r="A4651" s="65">
        <v>4642</v>
      </c>
      <c r="B4651" s="117">
        <v>1</v>
      </c>
      <c r="C4651" s="325">
        <v>1.6433793341832971E-4</v>
      </c>
      <c r="D4651" s="326">
        <v>1.428203504106824E-4</v>
      </c>
      <c r="E4651" s="327">
        <v>1.562942305829488E-4</v>
      </c>
      <c r="F4651" s="332">
        <v>4.8019567973949298E-4</v>
      </c>
      <c r="G4651" s="326">
        <v>7.0896824405779506E-4</v>
      </c>
      <c r="H4651" s="327">
        <v>7.76006288674338E-4</v>
      </c>
      <c r="I4651" s="332">
        <v>0</v>
      </c>
      <c r="J4651" s="326">
        <v>0</v>
      </c>
      <c r="K4651" s="327">
        <v>0</v>
      </c>
      <c r="L4651" s="336">
        <v>1.644775488145868E-4</v>
      </c>
      <c r="M4651" s="337">
        <v>1.1415525114155251E-4</v>
      </c>
      <c r="N4651" s="345">
        <v>0.45671094926819683</v>
      </c>
      <c r="O4651" s="346">
        <v>0.52158216428759252</v>
      </c>
      <c r="P4651" s="347">
        <v>0.46013362535407337</v>
      </c>
      <c r="Q4651" s="348">
        <v>8.8417329796640146E-3</v>
      </c>
      <c r="R4651" s="346">
        <v>2.7362125467582869E-2</v>
      </c>
      <c r="S4651" s="347">
        <v>1.4830441714405066E-2</v>
      </c>
      <c r="T4651" s="349">
        <v>0.29136632119715139</v>
      </c>
      <c r="U4651" s="349">
        <v>0.56234522484160188</v>
      </c>
      <c r="V4651" s="361">
        <v>0.30153462560874983</v>
      </c>
    </row>
    <row r="4652" spans="1:22" ht="16" hidden="1" customHeight="1" outlineLevel="1">
      <c r="A4652" s="65">
        <v>4643</v>
      </c>
      <c r="B4652" s="117">
        <v>1</v>
      </c>
      <c r="C4652" s="325">
        <v>1.6960064744633084E-4</v>
      </c>
      <c r="D4652" s="326">
        <v>1.4680594418065105E-4</v>
      </c>
      <c r="E4652" s="327">
        <v>1.6215785875554949E-4</v>
      </c>
      <c r="F4652" s="332">
        <v>5.6272931219471841E-4</v>
      </c>
      <c r="G4652" s="326">
        <v>7.6265143620044299E-4</v>
      </c>
      <c r="H4652" s="327">
        <v>8.6670832241549458E-4</v>
      </c>
      <c r="I4652" s="332">
        <v>0</v>
      </c>
      <c r="J4652" s="326">
        <v>0</v>
      </c>
      <c r="K4652" s="327">
        <v>0</v>
      </c>
      <c r="L4652" s="336">
        <v>1.8797434150238492E-4</v>
      </c>
      <c r="M4652" s="337">
        <v>1.1415525114155251E-4</v>
      </c>
      <c r="N4652" s="345">
        <v>0.54059371748485241</v>
      </c>
      <c r="O4652" s="346">
        <v>0.58999011292093118</v>
      </c>
      <c r="P4652" s="347">
        <v>0.51792868695965422</v>
      </c>
      <c r="Q4652" s="348">
        <v>8.8417329796640146E-3</v>
      </c>
      <c r="R4652" s="346">
        <v>3.5267469322454358E-2</v>
      </c>
      <c r="S4652" s="347">
        <v>1.8311108452244686E-2</v>
      </c>
      <c r="T4652" s="349">
        <v>0.215862124385618</v>
      </c>
      <c r="U4652" s="349">
        <v>0.52608707562501067</v>
      </c>
      <c r="V4652" s="361">
        <v>0.40537992582979054</v>
      </c>
    </row>
    <row r="4653" spans="1:22" ht="16" hidden="1" customHeight="1" outlineLevel="1">
      <c r="A4653" s="65">
        <v>4644</v>
      </c>
      <c r="B4653" s="117">
        <v>1</v>
      </c>
      <c r="C4653" s="325">
        <v>1.7069444192958523E-4</v>
      </c>
      <c r="D4653" s="326">
        <v>1.49488929255069E-4</v>
      </c>
      <c r="E4653" s="327">
        <v>1.6479130238173959E-4</v>
      </c>
      <c r="F4653" s="332">
        <v>6.5276600214587337E-4</v>
      </c>
      <c r="G4653" s="326">
        <v>7.4631307337441968E-4</v>
      </c>
      <c r="H4653" s="327">
        <v>9.3725434865861619E-4</v>
      </c>
      <c r="I4653" s="332">
        <v>0</v>
      </c>
      <c r="J4653" s="326">
        <v>0</v>
      </c>
      <c r="K4653" s="327">
        <v>0</v>
      </c>
      <c r="L4653" s="336">
        <v>2.0677177565262342E-4</v>
      </c>
      <c r="M4653" s="337">
        <v>1.1415525114155251E-4</v>
      </c>
      <c r="N4653" s="345">
        <v>0.58675067512365964</v>
      </c>
      <c r="O4653" s="346">
        <v>0.62557201452963818</v>
      </c>
      <c r="P4653" s="347">
        <v>0.55865008450572773</v>
      </c>
      <c r="Q4653" s="348">
        <v>8.8417329796640146E-3</v>
      </c>
      <c r="R4653" s="346">
        <v>5.6076011204874557E-2</v>
      </c>
      <c r="S4653" s="347">
        <v>2.1750277206447358E-2</v>
      </c>
      <c r="T4653" s="349">
        <v>0.19056726751928565</v>
      </c>
      <c r="U4653" s="349">
        <v>0.5256940333570802</v>
      </c>
      <c r="V4653" s="361">
        <v>0.5554601281342465</v>
      </c>
    </row>
    <row r="4654" spans="1:22" ht="16" hidden="1" customHeight="1" outlineLevel="1">
      <c r="A4654" s="65">
        <v>4645</v>
      </c>
      <c r="B4654" s="117">
        <v>1</v>
      </c>
      <c r="C4654" s="325">
        <v>1.6243160589037204E-4</v>
      </c>
      <c r="D4654" s="326">
        <v>1.5676020764515819E-4</v>
      </c>
      <c r="E4654" s="327">
        <v>1.6271568178966858E-4</v>
      </c>
      <c r="F4654" s="332">
        <v>6.8277823212959179E-4</v>
      </c>
      <c r="G4654" s="326">
        <v>7.4222848266791383E-4</v>
      </c>
      <c r="H4654" s="327">
        <v>9.8764436740370314E-4</v>
      </c>
      <c r="I4654" s="332">
        <v>0</v>
      </c>
      <c r="J4654" s="326">
        <v>0</v>
      </c>
      <c r="K4654" s="327">
        <v>0</v>
      </c>
      <c r="L4654" s="336">
        <v>1.8797434150238492E-4</v>
      </c>
      <c r="M4654" s="337">
        <v>1.1415525114155251E-4</v>
      </c>
      <c r="N4654" s="345">
        <v>0.59718243335162535</v>
      </c>
      <c r="O4654" s="346">
        <v>0.62861865396880412</v>
      </c>
      <c r="P4654" s="347">
        <v>0.57021259813337255</v>
      </c>
      <c r="Q4654" s="348">
        <v>8.8417329796640146E-3</v>
      </c>
      <c r="R4654" s="346">
        <v>7.2896806114979229E-2</v>
      </c>
      <c r="S4654" s="347">
        <v>3.0527160208219769E-2</v>
      </c>
      <c r="T4654" s="349">
        <v>0.16184904656578053</v>
      </c>
      <c r="U4654" s="349">
        <v>0.46094031971552579</v>
      </c>
      <c r="V4654" s="361">
        <v>0.57648570943175814</v>
      </c>
    </row>
    <row r="4655" spans="1:22" ht="16" hidden="1" customHeight="1" outlineLevel="1">
      <c r="A4655" s="65">
        <v>4646</v>
      </c>
      <c r="B4655" s="117">
        <v>1</v>
      </c>
      <c r="C4655" s="325">
        <v>1.6552548171443448E-4</v>
      </c>
      <c r="D4655" s="326">
        <v>1.5607974041613915E-4</v>
      </c>
      <c r="E4655" s="327">
        <v>1.5983575821817002E-4</v>
      </c>
      <c r="F4655" s="332">
        <v>7.5030574959295796E-4</v>
      </c>
      <c r="G4655" s="326">
        <v>7.4689658633249182E-4</v>
      </c>
      <c r="H4655" s="327">
        <v>9.5741035615665084E-4</v>
      </c>
      <c r="I4655" s="332">
        <v>0</v>
      </c>
      <c r="J4655" s="326">
        <v>0</v>
      </c>
      <c r="K4655" s="327">
        <v>0</v>
      </c>
      <c r="L4655" s="336">
        <v>1.9032402077116473E-4</v>
      </c>
      <c r="M4655" s="337">
        <v>1.1415525114155251E-4</v>
      </c>
      <c r="N4655" s="345">
        <v>0.57403250413340001</v>
      </c>
      <c r="O4655" s="346">
        <v>0.60703436902758068</v>
      </c>
      <c r="P4655" s="347">
        <v>0.54462861081787628</v>
      </c>
      <c r="Q4655" s="348">
        <v>1.7683465959328029E-2</v>
      </c>
      <c r="R4655" s="346">
        <v>9.9205893789126989E-2</v>
      </c>
      <c r="S4655" s="347">
        <v>3.2109281452692331E-2</v>
      </c>
      <c r="T4655" s="349">
        <v>0.15348082324158038</v>
      </c>
      <c r="U4655" s="349">
        <v>0.44521862899830472</v>
      </c>
      <c r="V4655" s="361">
        <v>0.59044168714121714</v>
      </c>
    </row>
    <row r="4656" spans="1:22" ht="16" hidden="1" customHeight="1" outlineLevel="1">
      <c r="A4656" s="65">
        <v>4647</v>
      </c>
      <c r="B4656" s="117">
        <v>1</v>
      </c>
      <c r="C4656" s="325">
        <v>1.7371331470336735E-4</v>
      </c>
      <c r="D4656" s="326">
        <v>1.5364950031249971E-4</v>
      </c>
      <c r="E4656" s="327">
        <v>1.6463563083733427E-4</v>
      </c>
      <c r="F4656" s="332">
        <v>7.878210370726058E-4</v>
      </c>
      <c r="G4656" s="326">
        <v>8.1983570609152421E-4</v>
      </c>
      <c r="H4656" s="327">
        <v>9.775663636546856E-4</v>
      </c>
      <c r="I4656" s="332">
        <v>0</v>
      </c>
      <c r="J4656" s="326">
        <v>0</v>
      </c>
      <c r="K4656" s="327">
        <v>0</v>
      </c>
      <c r="L4656" s="336">
        <v>2.1382081345896285E-4</v>
      </c>
      <c r="M4656" s="337">
        <v>1.1415525114155251E-4</v>
      </c>
      <c r="N4656" s="345">
        <v>0.51072745077738901</v>
      </c>
      <c r="O4656" s="346">
        <v>0.54285422778469905</v>
      </c>
      <c r="P4656" s="347">
        <v>0.5020704950942495</v>
      </c>
      <c r="Q4656" s="348">
        <v>1.7683465959328029E-2</v>
      </c>
      <c r="R4656" s="346">
        <v>0.11200519546050972</v>
      </c>
      <c r="S4656" s="347">
        <v>4.9704545439874098E-2</v>
      </c>
      <c r="T4656" s="349">
        <v>0.17639834393626491</v>
      </c>
      <c r="U4656" s="349">
        <v>0.47902026404033005</v>
      </c>
      <c r="V4656" s="361">
        <v>0.56299543995002177</v>
      </c>
    </row>
    <row r="4657" spans="1:22" ht="16" hidden="1" customHeight="1" outlineLevel="1">
      <c r="A4657" s="65">
        <v>4648</v>
      </c>
      <c r="B4657" s="117">
        <v>1</v>
      </c>
      <c r="C4657" s="325">
        <v>1.7576339807769557E-4</v>
      </c>
      <c r="D4657" s="326">
        <v>1.5611862425779738E-4</v>
      </c>
      <c r="E4657" s="327">
        <v>1.6453184980773074E-4</v>
      </c>
      <c r="F4657" s="332">
        <v>8.3283938204818339E-4</v>
      </c>
      <c r="G4657" s="326">
        <v>8.2975542637875278E-4</v>
      </c>
      <c r="H4657" s="327">
        <v>9.0702033741156399E-4</v>
      </c>
      <c r="I4657" s="332">
        <v>0</v>
      </c>
      <c r="J4657" s="326">
        <v>0</v>
      </c>
      <c r="K4657" s="327">
        <v>0</v>
      </c>
      <c r="L4657" s="336">
        <v>2.2321953053408208E-4</v>
      </c>
      <c r="M4657" s="337">
        <v>1.1415525114155251E-4</v>
      </c>
      <c r="N4657" s="345">
        <v>0.42484407139372626</v>
      </c>
      <c r="O4657" s="346">
        <v>0.45373587273521632</v>
      </c>
      <c r="P4657" s="347">
        <v>0.4106403024615719</v>
      </c>
      <c r="Q4657" s="348">
        <v>1.7683465959328029E-2</v>
      </c>
      <c r="R4657" s="346">
        <v>0.10590583303979458</v>
      </c>
      <c r="S4657" s="347">
        <v>6.4177064921747698E-2</v>
      </c>
      <c r="T4657" s="349">
        <v>0.19722380879989942</v>
      </c>
      <c r="U4657" s="349">
        <v>0.521468828976827</v>
      </c>
      <c r="V4657" s="361">
        <v>0.51175226577830923</v>
      </c>
    </row>
    <row r="4658" spans="1:22" ht="16" hidden="1" customHeight="1" outlineLevel="1">
      <c r="A4658" s="65">
        <v>4649</v>
      </c>
      <c r="B4658" s="117">
        <v>1</v>
      </c>
      <c r="C4658" s="325">
        <v>1.7498836655813245E-4</v>
      </c>
      <c r="D4658" s="326">
        <v>1.5209414664617046E-4</v>
      </c>
      <c r="E4658" s="327">
        <v>1.6773608909674038E-4</v>
      </c>
      <c r="F4658" s="332">
        <v>8.2533632455225375E-4</v>
      </c>
      <c r="G4658" s="326">
        <v>8.6651674273730526E-4</v>
      </c>
      <c r="H4658" s="327">
        <v>7.0546026243121639E-4</v>
      </c>
      <c r="I4658" s="332">
        <v>0</v>
      </c>
      <c r="J4658" s="326">
        <v>0</v>
      </c>
      <c r="K4658" s="327">
        <v>0</v>
      </c>
      <c r="L4658" s="336">
        <v>2.2321953053408208E-4</v>
      </c>
      <c r="M4658" s="337">
        <v>1.1415525114155251E-4</v>
      </c>
      <c r="N4658" s="345">
        <v>0.31080923487432044</v>
      </c>
      <c r="O4658" s="346">
        <v>0.32838860863956781</v>
      </c>
      <c r="P4658" s="347">
        <v>0.28421444875167429</v>
      </c>
      <c r="Q4658" s="348">
        <v>1.7683465959328029E-2</v>
      </c>
      <c r="R4658" s="346">
        <v>9.9227015768974428E-2</v>
      </c>
      <c r="S4658" s="347">
        <v>6.611710839875172E-2</v>
      </c>
      <c r="T4658" s="349">
        <v>0.21605231127934982</v>
      </c>
      <c r="U4658" s="349">
        <v>0.5354218294883607</v>
      </c>
      <c r="V4658" s="361">
        <v>0.41665617258956689</v>
      </c>
    </row>
    <row r="4659" spans="1:22" ht="16" hidden="1" customHeight="1" outlineLevel="1">
      <c r="A4659" s="65">
        <v>4650</v>
      </c>
      <c r="B4659" s="117">
        <v>1</v>
      </c>
      <c r="C4659" s="325">
        <v>1.691193778736989E-4</v>
      </c>
      <c r="D4659" s="326">
        <v>1.5312456845011359E-4</v>
      </c>
      <c r="E4659" s="327">
        <v>1.6406483517451473E-4</v>
      </c>
      <c r="F4659" s="332">
        <v>8.4034243954411313E-4</v>
      </c>
      <c r="G4659" s="326">
        <v>8.1166652467851261E-4</v>
      </c>
      <c r="H4659" s="327">
        <v>6.44992239937112E-4</v>
      </c>
      <c r="I4659" s="332">
        <v>0</v>
      </c>
      <c r="J4659" s="326">
        <v>0</v>
      </c>
      <c r="K4659" s="327">
        <v>0</v>
      </c>
      <c r="L4659" s="336">
        <v>1.644775488145868E-4</v>
      </c>
      <c r="M4659" s="337">
        <v>1.1415525114155251E-4</v>
      </c>
      <c r="N4659" s="345">
        <v>0.16747973483802461</v>
      </c>
      <c r="O4659" s="346">
        <v>0.17937724910897232</v>
      </c>
      <c r="P4659" s="347">
        <v>0.14841743788981832</v>
      </c>
      <c r="Q4659" s="348">
        <v>1.7683465959328029E-2</v>
      </c>
      <c r="R4659" s="346">
        <v>9.304101583261469E-2</v>
      </c>
      <c r="S4659" s="347">
        <v>7.5568337881950096E-2</v>
      </c>
      <c r="T4659" s="349">
        <v>0.23573665478059341</v>
      </c>
      <c r="U4659" s="349">
        <v>0.55566350628678296</v>
      </c>
      <c r="V4659" s="361">
        <v>0.30257292591973783</v>
      </c>
    </row>
    <row r="4660" spans="1:22" ht="16" hidden="1" customHeight="1" outlineLevel="1">
      <c r="A4660" s="65">
        <v>4651</v>
      </c>
      <c r="B4660" s="117">
        <v>1</v>
      </c>
      <c r="C4660" s="325">
        <v>1.6001900777302237E-4</v>
      </c>
      <c r="D4660" s="326">
        <v>1.5213303048782869E-4</v>
      </c>
      <c r="E4660" s="327">
        <v>1.5851255009072474E-4</v>
      </c>
      <c r="F4660" s="332">
        <v>8.5534855453597196E-4</v>
      </c>
      <c r="G4660" s="326">
        <v>6.7337395361538729E-4</v>
      </c>
      <c r="H4660" s="327">
        <v>5.8452421744300794E-4</v>
      </c>
      <c r="I4660" s="332">
        <v>0</v>
      </c>
      <c r="J4660" s="326">
        <v>0</v>
      </c>
      <c r="K4660" s="327">
        <v>0</v>
      </c>
      <c r="L4660" s="336">
        <v>1.1748396343899057E-4</v>
      </c>
      <c r="M4660" s="337">
        <v>1.1415525114155251E-4</v>
      </c>
      <c r="N4660" s="345">
        <v>5.1587187949255021E-2</v>
      </c>
      <c r="O4660" s="346">
        <v>5.0380043640286129E-2</v>
      </c>
      <c r="P4660" s="347">
        <v>4.3540997398494548E-2</v>
      </c>
      <c r="Q4660" s="348">
        <v>8.8417329796640146E-3</v>
      </c>
      <c r="R4660" s="346">
        <v>7.6613908469559802E-2</v>
      </c>
      <c r="S4660" s="347">
        <v>6.240301337929148E-2</v>
      </c>
      <c r="T4660" s="349">
        <v>0.30629599235509936</v>
      </c>
      <c r="U4660" s="349">
        <v>0.52225491351268805</v>
      </c>
      <c r="V4660" s="361">
        <v>0.16578449450815308</v>
      </c>
    </row>
    <row r="4661" spans="1:22" ht="16" hidden="1" customHeight="1" outlineLevel="1">
      <c r="A4661" s="65">
        <v>4652</v>
      </c>
      <c r="B4661" s="117">
        <v>1</v>
      </c>
      <c r="C4661" s="325">
        <v>1.5593134153274595E-4</v>
      </c>
      <c r="D4661" s="326">
        <v>1.5242465930026544E-4</v>
      </c>
      <c r="E4661" s="327">
        <v>1.5337538912534891E-4</v>
      </c>
      <c r="F4661" s="332">
        <v>7.7281492208074675E-4</v>
      </c>
      <c r="G4661" s="326">
        <v>5.8292944511418698E-4</v>
      </c>
      <c r="H4661" s="327">
        <v>5.744462136939905E-4</v>
      </c>
      <c r="I4661" s="332">
        <v>0</v>
      </c>
      <c r="J4661" s="326">
        <v>0</v>
      </c>
      <c r="K4661" s="327">
        <v>0</v>
      </c>
      <c r="L4661" s="336">
        <v>8.811297257924293E-5</v>
      </c>
      <c r="M4661" s="337">
        <v>1.1415525114155251E-4</v>
      </c>
      <c r="N4661" s="345">
        <v>5.4302303104478969E-3</v>
      </c>
      <c r="O4661" s="346">
        <v>1.8186903242892031E-3</v>
      </c>
      <c r="P4661" s="347">
        <v>3.7204524085549251E-3</v>
      </c>
      <c r="Q4661" s="348">
        <v>8.8417329796640146E-3</v>
      </c>
      <c r="R4661" s="346">
        <v>5.6716042278871746E-2</v>
      </c>
      <c r="S4661" s="347">
        <v>5.9197272906709425E-2</v>
      </c>
      <c r="T4661" s="349">
        <v>0.24210791572060944</v>
      </c>
      <c r="U4661" s="349">
        <v>0.556449590822644</v>
      </c>
      <c r="V4661" s="361">
        <v>4.0093661126364984E-2</v>
      </c>
    </row>
    <row r="4662" spans="1:22" ht="16" hidden="1" customHeight="1" outlineLevel="1">
      <c r="A4662" s="65">
        <v>4653</v>
      </c>
      <c r="B4662" s="117">
        <v>1</v>
      </c>
      <c r="C4662" s="325">
        <v>1.5181867427570945E-4</v>
      </c>
      <c r="D4662" s="326">
        <v>1.5641025307023412E-4</v>
      </c>
      <c r="E4662" s="327">
        <v>1.4988575200492948E-4</v>
      </c>
      <c r="F4662" s="332">
        <v>6.7527517463366216E-4</v>
      </c>
      <c r="G4662" s="326">
        <v>5.018211439421431E-4</v>
      </c>
      <c r="H4662" s="327">
        <v>5.2405619494890355E-4</v>
      </c>
      <c r="I4662" s="332">
        <v>0</v>
      </c>
      <c r="J4662" s="326">
        <v>0</v>
      </c>
      <c r="K4662" s="327">
        <v>0</v>
      </c>
      <c r="L4662" s="336">
        <v>5.8741981719495287E-5</v>
      </c>
      <c r="M4662" s="337">
        <v>1.1415525114155251E-4</v>
      </c>
      <c r="N4662" s="345">
        <v>0</v>
      </c>
      <c r="O4662" s="346">
        <v>0</v>
      </c>
      <c r="P4662" s="347">
        <v>0</v>
      </c>
      <c r="Q4662" s="348">
        <v>8.8417329796640146E-3</v>
      </c>
      <c r="R4662" s="346">
        <v>4.7216973247216014E-2</v>
      </c>
      <c r="S4662" s="347">
        <v>4.3142632180363259E-2</v>
      </c>
      <c r="T4662" s="349">
        <v>0.2502859521510778</v>
      </c>
      <c r="U4662" s="349">
        <v>0.57629822535313546</v>
      </c>
      <c r="V4662" s="361">
        <v>0</v>
      </c>
    </row>
    <row r="4663" spans="1:22" ht="16" hidden="1" customHeight="1" outlineLevel="1">
      <c r="A4663" s="65">
        <v>4654</v>
      </c>
      <c r="B4663" s="117">
        <v>1</v>
      </c>
      <c r="C4663" s="325">
        <v>1.5064987674217475E-4</v>
      </c>
      <c r="D4663" s="326">
        <v>1.5812114210319629E-4</v>
      </c>
      <c r="E4663" s="327">
        <v>1.5071600024175791E-4</v>
      </c>
      <c r="F4663" s="332">
        <v>5.5522625469878878E-4</v>
      </c>
      <c r="G4663" s="326">
        <v>4.0495799290214809E-4</v>
      </c>
      <c r="H4663" s="327">
        <v>5.1397819119988644E-4</v>
      </c>
      <c r="I4663" s="332">
        <v>0</v>
      </c>
      <c r="J4663" s="326">
        <v>0</v>
      </c>
      <c r="K4663" s="327">
        <v>0</v>
      </c>
      <c r="L4663" s="336">
        <v>3.7594868300476983E-5</v>
      </c>
      <c r="M4663" s="337">
        <v>1.1415525114155251E-4</v>
      </c>
      <c r="N4663" s="345">
        <v>0</v>
      </c>
      <c r="O4663" s="346">
        <v>0</v>
      </c>
      <c r="P4663" s="347">
        <v>0</v>
      </c>
      <c r="Q4663" s="348">
        <v>8.8417329796640146E-3</v>
      </c>
      <c r="R4663" s="346">
        <v>3.6596432336519026E-2</v>
      </c>
      <c r="S4663" s="347">
        <v>3.1792857203797813E-2</v>
      </c>
      <c r="T4663" s="349">
        <v>0.23450043997133654</v>
      </c>
      <c r="U4663" s="349">
        <v>0.55812002046134868</v>
      </c>
      <c r="V4663" s="361">
        <v>0</v>
      </c>
    </row>
    <row r="4664" spans="1:22" ht="16" hidden="1" customHeight="1" outlineLevel="1">
      <c r="A4664" s="65">
        <v>4655</v>
      </c>
      <c r="B4664" s="117">
        <v>1</v>
      </c>
      <c r="C4664" s="325">
        <v>1.4291831230911373E-4</v>
      </c>
      <c r="D4664" s="326">
        <v>1.4826408824283473E-4</v>
      </c>
      <c r="E4664" s="327">
        <v>1.4051951408320895E-4</v>
      </c>
      <c r="F4664" s="332">
        <v>4.5768650725170446E-4</v>
      </c>
      <c r="G4664" s="326">
        <v>4.1546122614744869E-4</v>
      </c>
      <c r="H4664" s="327">
        <v>4.8374417995283419E-4</v>
      </c>
      <c r="I4664" s="332">
        <v>0</v>
      </c>
      <c r="J4664" s="326">
        <v>0</v>
      </c>
      <c r="K4664" s="327">
        <v>0</v>
      </c>
      <c r="L4664" s="336">
        <v>2.3496792687798115E-5</v>
      </c>
      <c r="M4664" s="337">
        <v>1.1415525114155251E-4</v>
      </c>
      <c r="N4664" s="345">
        <v>0</v>
      </c>
      <c r="O4664" s="346">
        <v>0</v>
      </c>
      <c r="P4664" s="347">
        <v>0</v>
      </c>
      <c r="Q4664" s="348">
        <v>8.8417329796640146E-3</v>
      </c>
      <c r="R4664" s="346">
        <v>3.3878272821893811E-2</v>
      </c>
      <c r="S4664" s="347">
        <v>1.795318621971323E-2</v>
      </c>
      <c r="T4664" s="349">
        <v>0.19874530394975404</v>
      </c>
      <c r="U4664" s="349">
        <v>0.46320031275612633</v>
      </c>
      <c r="V4664" s="361">
        <v>0</v>
      </c>
    </row>
    <row r="4665" spans="1:22" ht="16" hidden="1" customHeight="1" outlineLevel="1">
      <c r="A4665" s="65">
        <v>4656</v>
      </c>
      <c r="B4665" s="117">
        <v>1</v>
      </c>
      <c r="C4665" s="325">
        <v>1.3161785273354835E-4</v>
      </c>
      <c r="D4665" s="326">
        <v>1.3832926669915671E-4</v>
      </c>
      <c r="E4665" s="327">
        <v>1.3010249323675246E-4</v>
      </c>
      <c r="F4665" s="332">
        <v>3.9015898978833808E-4</v>
      </c>
      <c r="G4665" s="326">
        <v>3.8628557824383573E-4</v>
      </c>
      <c r="H4665" s="327">
        <v>4.4343216495676445E-4</v>
      </c>
      <c r="I4665" s="332">
        <v>0</v>
      </c>
      <c r="J4665" s="326">
        <v>0</v>
      </c>
      <c r="K4665" s="327">
        <v>0</v>
      </c>
      <c r="L4665" s="336">
        <v>9.3987170751192458E-6</v>
      </c>
      <c r="M4665" s="337">
        <v>1.1415525114155251E-4</v>
      </c>
      <c r="N4665" s="345">
        <v>0</v>
      </c>
      <c r="O4665" s="346">
        <v>0</v>
      </c>
      <c r="P4665" s="347">
        <v>0</v>
      </c>
      <c r="Q4665" s="348">
        <v>8.8417329796640146E-3</v>
      </c>
      <c r="R4665" s="346">
        <v>3.034272914474313E-2</v>
      </c>
      <c r="S4665" s="347">
        <v>9.7676537320928909E-3</v>
      </c>
      <c r="T4665" s="349">
        <v>0.15148386085739624</v>
      </c>
      <c r="U4665" s="349">
        <v>0.367494520515043</v>
      </c>
      <c r="V4665" s="361">
        <v>0</v>
      </c>
    </row>
    <row r="4666" spans="1:22" ht="16" hidden="1" customHeight="1" outlineLevel="1">
      <c r="A4666" s="65">
        <v>4657</v>
      </c>
      <c r="B4666" s="117">
        <v>1</v>
      </c>
      <c r="C4666" s="325">
        <v>1.220362130602399E-4</v>
      </c>
      <c r="D4666" s="326">
        <v>1.2456438675214295E-4</v>
      </c>
      <c r="E4666" s="327">
        <v>1.1758390654082403E-4</v>
      </c>
      <c r="F4666" s="332">
        <v>2.7761312734939439E-4</v>
      </c>
      <c r="G4666" s="326">
        <v>3.6586262471130661E-4</v>
      </c>
      <c r="H4666" s="327">
        <v>3.8296414246266044E-4</v>
      </c>
      <c r="I4666" s="332">
        <v>0</v>
      </c>
      <c r="J4666" s="326">
        <v>0</v>
      </c>
      <c r="K4666" s="327">
        <v>0</v>
      </c>
      <c r="L4666" s="336">
        <v>5.8741981719495289E-6</v>
      </c>
      <c r="M4666" s="337">
        <v>1.1415525114155251E-4</v>
      </c>
      <c r="N4666" s="345">
        <v>0</v>
      </c>
      <c r="O4666" s="346">
        <v>0</v>
      </c>
      <c r="P4666" s="347">
        <v>0</v>
      </c>
      <c r="Q4666" s="348">
        <v>8.8417329796640146E-3</v>
      </c>
      <c r="R4666" s="346">
        <v>2.8579808728136112E-2</v>
      </c>
      <c r="S4666" s="347">
        <v>8.5019567365148471E-3</v>
      </c>
      <c r="T4666" s="349">
        <v>0.14634881472663705</v>
      </c>
      <c r="U4666" s="349">
        <v>0.35845454835264084</v>
      </c>
      <c r="V4666" s="361">
        <v>0</v>
      </c>
    </row>
    <row r="4667" spans="1:22" ht="16" hidden="1" customHeight="1" outlineLevel="1">
      <c r="A4667" s="65">
        <v>4658</v>
      </c>
      <c r="B4667" s="117">
        <v>1</v>
      </c>
      <c r="C4667" s="325">
        <v>1.1480466896238086E-4</v>
      </c>
      <c r="D4667" s="326">
        <v>1.1812911095770572E-4</v>
      </c>
      <c r="E4667" s="327">
        <v>1.0886630005412569E-4</v>
      </c>
      <c r="F4667" s="332">
        <v>2.4009783986974649E-4</v>
      </c>
      <c r="G4667" s="326">
        <v>3.5419236554986146E-4</v>
      </c>
      <c r="H4667" s="327">
        <v>3.22496119968556E-4</v>
      </c>
      <c r="I4667" s="332">
        <v>0</v>
      </c>
      <c r="J4667" s="326">
        <v>0</v>
      </c>
      <c r="K4667" s="327">
        <v>0</v>
      </c>
      <c r="L4667" s="336">
        <v>2.3496792687798115E-6</v>
      </c>
      <c r="M4667" s="337">
        <v>1.1415525114155251E-4</v>
      </c>
      <c r="N4667" s="345">
        <v>0</v>
      </c>
      <c r="O4667" s="346">
        <v>0</v>
      </c>
      <c r="P4667" s="347">
        <v>0</v>
      </c>
      <c r="Q4667" s="348">
        <v>8.8417329796640146E-3</v>
      </c>
      <c r="R4667" s="346">
        <v>2.9234780642470148E-2</v>
      </c>
      <c r="S4667" s="347">
        <v>7.5526839898313151E-3</v>
      </c>
      <c r="T4667" s="349">
        <v>9.9277558528011109E-2</v>
      </c>
      <c r="U4667" s="349">
        <v>0.33231723753526077</v>
      </c>
      <c r="V4667" s="361">
        <v>0</v>
      </c>
    </row>
    <row r="4668" spans="1:22" ht="16" hidden="1" customHeight="1" outlineLevel="1">
      <c r="A4668" s="65">
        <v>4659</v>
      </c>
      <c r="B4668" s="117">
        <v>1</v>
      </c>
      <c r="C4668" s="325">
        <v>1.1031698645394286E-4</v>
      </c>
      <c r="D4668" s="326">
        <v>1.1307421154213569E-4</v>
      </c>
      <c r="E4668" s="327">
        <v>1.0379400223225211E-4</v>
      </c>
      <c r="F4668" s="332">
        <v>0</v>
      </c>
      <c r="G4668" s="326">
        <v>2.8183675874890115E-4</v>
      </c>
      <c r="H4668" s="327">
        <v>3.527301312156082E-4</v>
      </c>
      <c r="I4668" s="332">
        <v>0</v>
      </c>
      <c r="J4668" s="326">
        <v>0</v>
      </c>
      <c r="K4668" s="327">
        <v>0</v>
      </c>
      <c r="L4668" s="336">
        <v>1.1748396343899057E-6</v>
      </c>
      <c r="M4668" s="337">
        <v>1.1415525114155251E-4</v>
      </c>
      <c r="N4668" s="345">
        <v>0</v>
      </c>
      <c r="O4668" s="346">
        <v>0</v>
      </c>
      <c r="P4668" s="347">
        <v>0</v>
      </c>
      <c r="Q4668" s="348">
        <v>8.8417329796640146E-3</v>
      </c>
      <c r="R4668" s="346">
        <v>3.0401589076661188E-2</v>
      </c>
      <c r="S4668" s="347">
        <v>8.185532487620337E-3</v>
      </c>
      <c r="T4668" s="349">
        <v>8.3396952901403962E-2</v>
      </c>
      <c r="U4668" s="349">
        <v>0.29301301074220804</v>
      </c>
      <c r="V4668" s="361">
        <v>0</v>
      </c>
    </row>
    <row r="4669" spans="1:22" ht="16" hidden="1" customHeight="1" outlineLevel="1">
      <c r="A4669" s="65">
        <v>4660</v>
      </c>
      <c r="B4669" s="117">
        <v>1</v>
      </c>
      <c r="C4669" s="325">
        <v>1.0787313706564304E-4</v>
      </c>
      <c r="D4669" s="326">
        <v>1.0941913042626197E-4</v>
      </c>
      <c r="E4669" s="327">
        <v>1.0065462608674468E-4</v>
      </c>
      <c r="F4669" s="332">
        <v>0</v>
      </c>
      <c r="G4669" s="326">
        <v>2.4799300718071025E-4</v>
      </c>
      <c r="H4669" s="327">
        <v>0</v>
      </c>
      <c r="I4669" s="332">
        <v>0</v>
      </c>
      <c r="J4669" s="326">
        <v>0</v>
      </c>
      <c r="K4669" s="327">
        <v>0</v>
      </c>
      <c r="L4669" s="336">
        <v>1.409807561267887E-5</v>
      </c>
      <c r="M4669" s="337">
        <v>1.1415525114155251E-4</v>
      </c>
      <c r="N4669" s="345">
        <v>0</v>
      </c>
      <c r="O4669" s="346">
        <v>0</v>
      </c>
      <c r="P4669" s="347">
        <v>0</v>
      </c>
      <c r="Q4669" s="348">
        <v>8.8417329796640146E-3</v>
      </c>
      <c r="R4669" s="346">
        <v>3.4485247299586852E-2</v>
      </c>
      <c r="S4669" s="347">
        <v>1.1982623474354468E-2</v>
      </c>
      <c r="T4669" s="349">
        <v>7.5789477152131079E-2</v>
      </c>
      <c r="U4669" s="349">
        <v>0.28436608084773646</v>
      </c>
      <c r="V4669" s="361">
        <v>0</v>
      </c>
    </row>
    <row r="4670" spans="1:22" ht="16" hidden="1" customHeight="1" outlineLevel="1">
      <c r="A4670" s="65">
        <v>4661</v>
      </c>
      <c r="B4670" s="117">
        <v>1</v>
      </c>
      <c r="C4670" s="325">
        <v>1.0777313299860264E-4</v>
      </c>
      <c r="D4670" s="326">
        <v>1.0763047370998335E-4</v>
      </c>
      <c r="E4670" s="327">
        <v>1.0017463882482825E-4</v>
      </c>
      <c r="F4670" s="332">
        <v>0</v>
      </c>
      <c r="G4670" s="326">
        <v>2.4507544239034889E-4</v>
      </c>
      <c r="H4670" s="327">
        <v>3.8296414246266044E-4</v>
      </c>
      <c r="I4670" s="332">
        <v>0</v>
      </c>
      <c r="J4670" s="326">
        <v>0</v>
      </c>
      <c r="K4670" s="327">
        <v>0</v>
      </c>
      <c r="L4670" s="336">
        <v>3.7594868300476983E-5</v>
      </c>
      <c r="M4670" s="337">
        <v>1.1415525114155251E-4</v>
      </c>
      <c r="N4670" s="345">
        <v>0</v>
      </c>
      <c r="O4670" s="346">
        <v>1.0518325824966501E-4</v>
      </c>
      <c r="P4670" s="347">
        <v>0</v>
      </c>
      <c r="Q4670" s="348">
        <v>8.8417329796640146E-3</v>
      </c>
      <c r="R4670" s="346">
        <v>4.0736718718842678E-2</v>
      </c>
      <c r="S4670" s="347">
        <v>1.609613870998311E-2</v>
      </c>
      <c r="T4670" s="349">
        <v>7.3887608214812855E-2</v>
      </c>
      <c r="U4670" s="349">
        <v>0.28181130610618804</v>
      </c>
      <c r="V4670" s="361">
        <v>0</v>
      </c>
    </row>
    <row r="4671" spans="1:22" ht="16" hidden="1" customHeight="1" outlineLevel="1">
      <c r="A4671" s="65">
        <v>4662</v>
      </c>
      <c r="B4671" s="117">
        <v>1</v>
      </c>
      <c r="C4671" s="325">
        <v>1.100044737444416E-4</v>
      </c>
      <c r="D4671" s="326">
        <v>1.0801931212656567E-4</v>
      </c>
      <c r="E4671" s="327">
        <v>1.011346133486611E-4</v>
      </c>
      <c r="F4671" s="332">
        <v>0</v>
      </c>
      <c r="G4671" s="326">
        <v>2.1181520378023009E-4</v>
      </c>
      <c r="H4671" s="327">
        <v>5.1397819119988644E-4</v>
      </c>
      <c r="I4671" s="332">
        <v>0</v>
      </c>
      <c r="J4671" s="326">
        <v>0</v>
      </c>
      <c r="K4671" s="327">
        <v>0</v>
      </c>
      <c r="L4671" s="336">
        <v>9.3987170751192462E-5</v>
      </c>
      <c r="M4671" s="337">
        <v>1.1415525114155251E-4</v>
      </c>
      <c r="N4671" s="345">
        <v>1.0860460620895794E-2</v>
      </c>
      <c r="O4671" s="346">
        <v>1.3489147447653532E-2</v>
      </c>
      <c r="P4671" s="347">
        <v>1.7927998511794215E-2</v>
      </c>
      <c r="Q4671" s="348">
        <v>8.8417329796640146E-3</v>
      </c>
      <c r="R4671" s="346">
        <v>4.4143381064564252E-2</v>
      </c>
      <c r="S4671" s="347">
        <v>1.261547197214349E-2</v>
      </c>
      <c r="T4671" s="349">
        <v>9.3191577928592798E-2</v>
      </c>
      <c r="U4671" s="349">
        <v>0.28868954579497225</v>
      </c>
      <c r="V4671" s="361">
        <v>0</v>
      </c>
    </row>
    <row r="4672" spans="1:22" ht="16" hidden="1" customHeight="1" outlineLevel="1">
      <c r="A4672" s="65">
        <v>4663</v>
      </c>
      <c r="B4672" s="117">
        <v>1</v>
      </c>
      <c r="C4672" s="325">
        <v>1.2164869730045834E-4</v>
      </c>
      <c r="D4672" s="326">
        <v>1.0893308240553409E-4</v>
      </c>
      <c r="E4672" s="327">
        <v>1.0977438406315678E-4</v>
      </c>
      <c r="F4672" s="332">
        <v>0</v>
      </c>
      <c r="G4672" s="326">
        <v>3.425221063884163E-4</v>
      </c>
      <c r="H4672" s="327">
        <v>6.3491423618809489E-4</v>
      </c>
      <c r="I4672" s="332">
        <v>0</v>
      </c>
      <c r="J4672" s="326">
        <v>0</v>
      </c>
      <c r="K4672" s="327">
        <v>0</v>
      </c>
      <c r="L4672" s="336">
        <v>1.8210014333043539E-4</v>
      </c>
      <c r="M4672" s="337">
        <v>1.1415525114155251E-4</v>
      </c>
      <c r="N4672" s="345">
        <v>6.9449787654675729E-2</v>
      </c>
      <c r="O4672" s="346">
        <v>0.11034401364743786</v>
      </c>
      <c r="P4672" s="347">
        <v>9.2575638696208884E-2</v>
      </c>
      <c r="Q4672" s="348">
        <v>8.8417329796640146E-3</v>
      </c>
      <c r="R4672" s="346">
        <v>4.1450723452154774E-2</v>
      </c>
      <c r="S4672" s="347">
        <v>9.1348052343038708E-3</v>
      </c>
      <c r="T4672" s="349">
        <v>9.7946250271888344E-2</v>
      </c>
      <c r="U4672" s="349">
        <v>0.32927115995879919</v>
      </c>
      <c r="V4672" s="361">
        <v>3.5672486787443898E-2</v>
      </c>
    </row>
    <row r="4673" spans="1:22" ht="16" hidden="1" customHeight="1" outlineLevel="1">
      <c r="A4673" s="65">
        <v>4664</v>
      </c>
      <c r="B4673" s="117">
        <v>1</v>
      </c>
      <c r="C4673" s="325">
        <v>1.4119949240685683E-4</v>
      </c>
      <c r="D4673" s="326">
        <v>1.2549759895194048E-4</v>
      </c>
      <c r="E4673" s="327">
        <v>1.2692419920514369E-4</v>
      </c>
      <c r="F4673" s="332">
        <v>2.4009783986974649E-4</v>
      </c>
      <c r="G4673" s="326">
        <v>4.1079312248287053E-4</v>
      </c>
      <c r="H4673" s="327">
        <v>8.1631830367040773E-4</v>
      </c>
      <c r="I4673" s="332">
        <v>0</v>
      </c>
      <c r="J4673" s="326">
        <v>0</v>
      </c>
      <c r="K4673" s="327">
        <v>0</v>
      </c>
      <c r="L4673" s="336">
        <v>1.5860335064263727E-4</v>
      </c>
      <c r="M4673" s="337">
        <v>1.1415525114155251E-4</v>
      </c>
      <c r="N4673" s="345">
        <v>0.18377042576936831</v>
      </c>
      <c r="O4673" s="346">
        <v>0.2674104811203955</v>
      </c>
      <c r="P4673" s="347">
        <v>0.23176747523969105</v>
      </c>
      <c r="Q4673" s="348">
        <v>8.8417329796640146E-3</v>
      </c>
      <c r="R4673" s="346">
        <v>3.2780028609964137E-2</v>
      </c>
      <c r="S4673" s="347">
        <v>7.2362597409368042E-3</v>
      </c>
      <c r="T4673" s="349">
        <v>0.16032755141592597</v>
      </c>
      <c r="U4673" s="349">
        <v>0.39176488055975306</v>
      </c>
      <c r="V4673" s="361">
        <v>0.17084620852422042</v>
      </c>
    </row>
    <row r="4674" spans="1:22" ht="16" hidden="1" customHeight="1" outlineLevel="1">
      <c r="A4674" s="65">
        <v>4665</v>
      </c>
      <c r="B4674" s="117">
        <v>1</v>
      </c>
      <c r="C4674" s="325">
        <v>1.6076278802163536E-4</v>
      </c>
      <c r="D4674" s="326">
        <v>1.4064285527782145E-4</v>
      </c>
      <c r="E4674" s="327">
        <v>1.4727825363614026E-4</v>
      </c>
      <c r="F4674" s="332">
        <v>3.6764981730054929E-4</v>
      </c>
      <c r="G4674" s="326">
        <v>5.0357168281635974E-4</v>
      </c>
      <c r="H4674" s="327">
        <v>5.744462136939905E-4</v>
      </c>
      <c r="I4674" s="332">
        <v>0</v>
      </c>
      <c r="J4674" s="326">
        <v>0</v>
      </c>
      <c r="K4674" s="327">
        <v>0</v>
      </c>
      <c r="L4674" s="336">
        <v>1.4685495429873823E-4</v>
      </c>
      <c r="M4674" s="337">
        <v>1.1415525114155251E-4</v>
      </c>
      <c r="N4674" s="345">
        <v>0.31709686997062847</v>
      </c>
      <c r="O4674" s="346">
        <v>0.41038572302544568</v>
      </c>
      <c r="P4674" s="347">
        <v>0.37405802025867602</v>
      </c>
      <c r="Q4674" s="348">
        <v>8.8417329796640146E-3</v>
      </c>
      <c r="R4674" s="346">
        <v>3.1929199902251182E-2</v>
      </c>
      <c r="S4674" s="347">
        <v>7.2362597409368042E-3</v>
      </c>
      <c r="T4674" s="349">
        <v>0.20987123723306561</v>
      </c>
      <c r="U4674" s="349">
        <v>0.51989665990510492</v>
      </c>
      <c r="V4674" s="361">
        <v>0.3017025859531744</v>
      </c>
    </row>
    <row r="4675" spans="1:22" ht="16" hidden="1" customHeight="1" outlineLevel="1">
      <c r="A4675" s="65">
        <v>4666</v>
      </c>
      <c r="B4675" s="117">
        <v>1</v>
      </c>
      <c r="C4675" s="325">
        <v>1.7016942057762312E-4</v>
      </c>
      <c r="D4675" s="326">
        <v>1.518802855170502E-4</v>
      </c>
      <c r="E4675" s="327">
        <v>1.5918712678314782E-4</v>
      </c>
      <c r="F4675" s="332">
        <v>4.8019567973949298E-4</v>
      </c>
      <c r="G4675" s="326">
        <v>6.0335239864671615E-4</v>
      </c>
      <c r="H4675" s="327">
        <v>5.8452421744300794E-4</v>
      </c>
      <c r="I4675" s="332">
        <v>0</v>
      </c>
      <c r="J4675" s="326">
        <v>0</v>
      </c>
      <c r="K4675" s="327">
        <v>0</v>
      </c>
      <c r="L4675" s="336">
        <v>1.644775488145868E-4</v>
      </c>
      <c r="M4675" s="337">
        <v>1.1415525114155251E-4</v>
      </c>
      <c r="N4675" s="345">
        <v>0.4275591865489502</v>
      </c>
      <c r="O4675" s="346">
        <v>0.51942345851278093</v>
      </c>
      <c r="P4675" s="347">
        <v>0.48562557236107806</v>
      </c>
      <c r="Q4675" s="348">
        <v>8.8417329796640146E-3</v>
      </c>
      <c r="R4675" s="346">
        <v>4.0153143205004183E-2</v>
      </c>
      <c r="S4675" s="347">
        <v>1.1982623474354468E-2</v>
      </c>
      <c r="T4675" s="349">
        <v>0.23963548610209576</v>
      </c>
      <c r="U4675" s="349">
        <v>0.55006265396877285</v>
      </c>
      <c r="V4675" s="361">
        <v>0.37120763030050202</v>
      </c>
    </row>
    <row r="4676" spans="1:22" ht="16" hidden="1" customHeight="1" outlineLevel="1">
      <c r="A4676" s="65">
        <v>4667</v>
      </c>
      <c r="B4676" s="117">
        <v>1</v>
      </c>
      <c r="C4676" s="325">
        <v>1.7470710511958133E-4</v>
      </c>
      <c r="D4676" s="326">
        <v>1.5162754054627171E-4</v>
      </c>
      <c r="E4676" s="327">
        <v>1.6708745766171818E-4</v>
      </c>
      <c r="F4676" s="332">
        <v>5.7023236969064816E-4</v>
      </c>
      <c r="G4676" s="326">
        <v>6.1969076147273946E-4</v>
      </c>
      <c r="H4676" s="327">
        <v>6.3491423618809489E-4</v>
      </c>
      <c r="I4676" s="332">
        <v>0</v>
      </c>
      <c r="J4676" s="326">
        <v>0</v>
      </c>
      <c r="K4676" s="327">
        <v>0</v>
      </c>
      <c r="L4676" s="336">
        <v>1.8797434150238492E-4</v>
      </c>
      <c r="M4676" s="337">
        <v>1.1415525114155251E-4</v>
      </c>
      <c r="N4676" s="345">
        <v>0.51801539145720066</v>
      </c>
      <c r="O4676" s="346">
        <v>0.59340550702423767</v>
      </c>
      <c r="P4676" s="347">
        <v>0.56320885868273063</v>
      </c>
      <c r="Q4676" s="348">
        <v>8.8417329796640146E-3</v>
      </c>
      <c r="R4676" s="346">
        <v>4.9900231039404067E-2</v>
      </c>
      <c r="S4676" s="347">
        <v>2.3648822699814425E-2</v>
      </c>
      <c r="T4676" s="349">
        <v>0.23678268269611843</v>
      </c>
      <c r="U4676" s="349">
        <v>0.53581487175629128</v>
      </c>
      <c r="V4676" s="361">
        <v>0.38478951451556104</v>
      </c>
    </row>
    <row r="4677" spans="1:22" ht="16" hidden="1" customHeight="1" outlineLevel="1">
      <c r="A4677" s="65">
        <v>4668</v>
      </c>
      <c r="B4677" s="117">
        <v>1</v>
      </c>
      <c r="C4677" s="325">
        <v>1.7817599619504525E-4</v>
      </c>
      <c r="D4677" s="326">
        <v>1.539994548874238E-4</v>
      </c>
      <c r="E4677" s="327">
        <v>1.6966901077310653E-4</v>
      </c>
      <c r="F4677" s="332">
        <v>6.07747657170296E-4</v>
      </c>
      <c r="G4677" s="326">
        <v>6.1385563189201686E-4</v>
      </c>
      <c r="H4677" s="327">
        <v>6.3491423618809489E-4</v>
      </c>
      <c r="I4677" s="332">
        <v>0</v>
      </c>
      <c r="J4677" s="326">
        <v>0</v>
      </c>
      <c r="K4677" s="327">
        <v>0</v>
      </c>
      <c r="L4677" s="336">
        <v>2.0677177565262342E-4</v>
      </c>
      <c r="M4677" s="337">
        <v>1.1415525114155251E-4</v>
      </c>
      <c r="N4677" s="345">
        <v>0.56274334111957414</v>
      </c>
      <c r="O4677" s="346">
        <v>0.63385763816239715</v>
      </c>
      <c r="P4677" s="347">
        <v>0.60092508191059646</v>
      </c>
      <c r="Q4677" s="348">
        <v>8.8417329796640146E-3</v>
      </c>
      <c r="R4677" s="346">
        <v>6.3266150961412429E-2</v>
      </c>
      <c r="S4677" s="347">
        <v>3.3100052183012804E-2</v>
      </c>
      <c r="T4677" s="349">
        <v>0.2131995078733725</v>
      </c>
      <c r="U4677" s="349">
        <v>0.5187175331013133</v>
      </c>
      <c r="V4677" s="361">
        <v>0.5578573803228517</v>
      </c>
    </row>
    <row r="4678" spans="1:22" ht="16" hidden="1" customHeight="1" outlineLevel="1">
      <c r="A4678" s="65">
        <v>4669</v>
      </c>
      <c r="B4678" s="117">
        <v>1</v>
      </c>
      <c r="C4678" s="325">
        <v>1.6966940024242111E-4</v>
      </c>
      <c r="D4678" s="326">
        <v>1.5841277091563301E-4</v>
      </c>
      <c r="E4678" s="327">
        <v>1.6885173516497856E-4</v>
      </c>
      <c r="F4678" s="332">
        <v>7.2779657710516916E-4</v>
      </c>
      <c r="G4678" s="326">
        <v>6.4069722796334077E-4</v>
      </c>
      <c r="H4678" s="327">
        <v>6.6514824743514709E-4</v>
      </c>
      <c r="I4678" s="332">
        <v>0</v>
      </c>
      <c r="J4678" s="326">
        <v>0</v>
      </c>
      <c r="K4678" s="327">
        <v>0</v>
      </c>
      <c r="L4678" s="336">
        <v>1.8797434150238492E-4</v>
      </c>
      <c r="M4678" s="337">
        <v>1.1415525114155251E-4</v>
      </c>
      <c r="N4678" s="345">
        <v>0.57231769456167969</v>
      </c>
      <c r="O4678" s="346">
        <v>0.62944484108190868</v>
      </c>
      <c r="P4678" s="347">
        <v>0.60068648989728035</v>
      </c>
      <c r="Q4678" s="348">
        <v>1.7683465959328029E-2</v>
      </c>
      <c r="R4678" s="346">
        <v>8.1890307440359647E-2</v>
      </c>
      <c r="S4678" s="347">
        <v>6.0737896167545026E-2</v>
      </c>
      <c r="T4678" s="349">
        <v>0.1917083888816766</v>
      </c>
      <c r="U4678" s="349">
        <v>0.43234649472357994</v>
      </c>
      <c r="V4678" s="361">
        <v>0.60557338726164822</v>
      </c>
    </row>
    <row r="4679" spans="1:22" ht="16" hidden="1" customHeight="1" outlineLevel="1">
      <c r="A4679" s="65">
        <v>4670</v>
      </c>
      <c r="B4679" s="117">
        <v>1</v>
      </c>
      <c r="C4679" s="325">
        <v>1.7318829335140524E-4</v>
      </c>
      <c r="D4679" s="326">
        <v>1.5481601556224664E-4</v>
      </c>
      <c r="E4679" s="327">
        <v>1.6673719668680619E-4</v>
      </c>
      <c r="F4679" s="332">
        <v>7.878210370726058E-4</v>
      </c>
      <c r="G4679" s="326">
        <v>6.6287072037008658E-4</v>
      </c>
      <c r="H4679" s="327">
        <v>6.9538225868219896E-4</v>
      </c>
      <c r="I4679" s="332">
        <v>0</v>
      </c>
      <c r="J4679" s="326">
        <v>0</v>
      </c>
      <c r="K4679" s="327">
        <v>0</v>
      </c>
      <c r="L4679" s="336">
        <v>1.9032402077116473E-4</v>
      </c>
      <c r="M4679" s="337">
        <v>1.1415525114155251E-4</v>
      </c>
      <c r="N4679" s="345">
        <v>0.56074272995256702</v>
      </c>
      <c r="O4679" s="346">
        <v>0.5999210581190253</v>
      </c>
      <c r="P4679" s="347">
        <v>0.55787177767809315</v>
      </c>
      <c r="Q4679" s="348">
        <v>1.7683465959328029E-2</v>
      </c>
      <c r="R4679" s="346">
        <v>0.10104420373830046</v>
      </c>
      <c r="S4679" s="347">
        <v>7.010612968346952E-2</v>
      </c>
      <c r="T4679" s="349">
        <v>0.17772965219238768</v>
      </c>
      <c r="U4679" s="349">
        <v>0.43136388905375367</v>
      </c>
      <c r="V4679" s="361">
        <v>0.58920488824136319</v>
      </c>
    </row>
    <row r="4680" spans="1:22" ht="16" hidden="1" customHeight="1" outlineLevel="1">
      <c r="A4680" s="65">
        <v>4671</v>
      </c>
      <c r="B4680" s="117">
        <v>1</v>
      </c>
      <c r="C4680" s="325">
        <v>1.8010732473976301E-4</v>
      </c>
      <c r="D4680" s="326">
        <v>1.5300791692513891E-4</v>
      </c>
      <c r="E4680" s="327">
        <v>1.7097924627185136E-4</v>
      </c>
      <c r="F4680" s="332">
        <v>8.4784549704004222E-4</v>
      </c>
      <c r="G4680" s="326">
        <v>6.3252804655032917E-4</v>
      </c>
      <c r="H4680" s="327">
        <v>7.3569427367826859E-4</v>
      </c>
      <c r="I4680" s="332">
        <v>0</v>
      </c>
      <c r="J4680" s="326">
        <v>0</v>
      </c>
      <c r="K4680" s="327">
        <v>0</v>
      </c>
      <c r="L4680" s="336">
        <v>2.1382081345896285E-4</v>
      </c>
      <c r="M4680" s="337">
        <v>1.1415525114155251E-4</v>
      </c>
      <c r="N4680" s="345">
        <v>0.4967231726083392</v>
      </c>
      <c r="O4680" s="346">
        <v>0.54531656586621224</v>
      </c>
      <c r="P4680" s="347">
        <v>0.51470892660445566</v>
      </c>
      <c r="Q4680" s="348">
        <v>1.7683465959328029E-2</v>
      </c>
      <c r="R4680" s="346">
        <v>0.12061780482214234</v>
      </c>
      <c r="S4680" s="347">
        <v>7.6984467191874864E-2</v>
      </c>
      <c r="T4680" s="349">
        <v>0.19408572505332436</v>
      </c>
      <c r="U4680" s="349">
        <v>0.45858206610794267</v>
      </c>
      <c r="V4680" s="361">
        <v>0.56176627561127812</v>
      </c>
    </row>
    <row r="4681" spans="1:22" ht="16" hidden="1" customHeight="1" outlineLevel="1">
      <c r="A4681" s="65">
        <v>4672</v>
      </c>
      <c r="B4681" s="117">
        <v>1</v>
      </c>
      <c r="C4681" s="325">
        <v>1.8114486693530718E-4</v>
      </c>
      <c r="D4681" s="326">
        <v>1.5559369239541126E-4</v>
      </c>
      <c r="E4681" s="327">
        <v>1.7101816415795272E-4</v>
      </c>
      <c r="F4681" s="332">
        <v>9.3037912949526776E-4</v>
      </c>
      <c r="G4681" s="326">
        <v>6.3427858542454603E-4</v>
      </c>
      <c r="H4681" s="327">
        <v>8.0624029992139019E-4</v>
      </c>
      <c r="I4681" s="332">
        <v>0</v>
      </c>
      <c r="J4681" s="326">
        <v>0</v>
      </c>
      <c r="K4681" s="327">
        <v>0</v>
      </c>
      <c r="L4681" s="336">
        <v>2.2321953053408208E-4</v>
      </c>
      <c r="M4681" s="337">
        <v>1.1415525114155251E-4</v>
      </c>
      <c r="N4681" s="345">
        <v>0.39869322542499036</v>
      </c>
      <c r="O4681" s="346">
        <v>0.44596118568469817</v>
      </c>
      <c r="P4681" s="347">
        <v>0.40098403519245035</v>
      </c>
      <c r="Q4681" s="348">
        <v>1.7683465959328029E-2</v>
      </c>
      <c r="R4681" s="346">
        <v>0.11973799786318499</v>
      </c>
      <c r="S4681" s="347">
        <v>8.5486423928389718E-2</v>
      </c>
      <c r="T4681" s="349">
        <v>0.22946048728744325</v>
      </c>
      <c r="U4681" s="349">
        <v>0.4929732645518638</v>
      </c>
      <c r="V4681" s="361">
        <v>0.4984452257632182</v>
      </c>
    </row>
    <row r="4682" spans="1:22" ht="16" hidden="1" customHeight="1" outlineLevel="1">
      <c r="A4682" s="65">
        <v>4673</v>
      </c>
      <c r="B4682" s="117">
        <v>1</v>
      </c>
      <c r="C4682" s="325">
        <v>1.8138237659452814E-4</v>
      </c>
      <c r="D4682" s="326">
        <v>1.5769341984495574E-4</v>
      </c>
      <c r="E4682" s="327">
        <v>1.7165382296427446E-4</v>
      </c>
      <c r="F4682" s="332">
        <v>9.6039135947898597E-4</v>
      </c>
      <c r="G4682" s="326">
        <v>6.6345423332815872E-4</v>
      </c>
      <c r="H4682" s="327">
        <v>7.5585028117630335E-4</v>
      </c>
      <c r="I4682" s="332">
        <v>0</v>
      </c>
      <c r="J4682" s="326">
        <v>0</v>
      </c>
      <c r="K4682" s="327">
        <v>0</v>
      </c>
      <c r="L4682" s="336">
        <v>2.2321953053408208E-4</v>
      </c>
      <c r="M4682" s="337">
        <v>1.1415525114155251E-4</v>
      </c>
      <c r="N4682" s="345">
        <v>0.26708159079545052</v>
      </c>
      <c r="O4682" s="346">
        <v>0.32362599747886739</v>
      </c>
      <c r="P4682" s="347">
        <v>0.28647533340833042</v>
      </c>
      <c r="Q4682" s="348">
        <v>1.7683465959328029E-2</v>
      </c>
      <c r="R4682" s="346">
        <v>0.10584109340176409</v>
      </c>
      <c r="S4682" s="347">
        <v>9.2131333155174439E-2</v>
      </c>
      <c r="T4682" s="349">
        <v>0.24971539146988234</v>
      </c>
      <c r="U4682" s="349">
        <v>0.53384966041663862</v>
      </c>
      <c r="V4682" s="361">
        <v>0.40891472762381686</v>
      </c>
    </row>
    <row r="4683" spans="1:22" ht="16" hidden="1" customHeight="1" outlineLevel="1">
      <c r="A4683" s="65">
        <v>4674</v>
      </c>
      <c r="B4683" s="117">
        <v>1</v>
      </c>
      <c r="C4683" s="325">
        <v>1.7510712138774293E-4</v>
      </c>
      <c r="D4683" s="326">
        <v>1.5773230368661397E-4</v>
      </c>
      <c r="E4683" s="327">
        <v>1.6968198340180698E-4</v>
      </c>
      <c r="F4683" s="332">
        <v>9.8290053196677498E-4</v>
      </c>
      <c r="G4683" s="326">
        <v>6.3544561134069053E-4</v>
      </c>
      <c r="H4683" s="327">
        <v>7.2561626992925115E-4</v>
      </c>
      <c r="I4683" s="332">
        <v>0</v>
      </c>
      <c r="J4683" s="326">
        <v>0</v>
      </c>
      <c r="K4683" s="327">
        <v>0</v>
      </c>
      <c r="L4683" s="336">
        <v>1.644775488145868E-4</v>
      </c>
      <c r="M4683" s="337">
        <v>1.1415525114155251E-4</v>
      </c>
      <c r="N4683" s="345">
        <v>0.14390110322686928</v>
      </c>
      <c r="O4683" s="346">
        <v>0.17769064282920857</v>
      </c>
      <c r="P4683" s="347">
        <v>0.1559863919799076</v>
      </c>
      <c r="Q4683" s="348">
        <v>1.7683465959328029E-2</v>
      </c>
      <c r="R4683" s="346">
        <v>8.5269020905611712E-2</v>
      </c>
      <c r="S4683" s="347">
        <v>7.7783307624211678E-2</v>
      </c>
      <c r="T4683" s="349">
        <v>0.28185697651056024</v>
      </c>
      <c r="U4683" s="349">
        <v>0.56273826710953234</v>
      </c>
      <c r="V4683" s="361">
        <v>0.29437340728737549</v>
      </c>
    </row>
    <row r="4684" spans="1:22" ht="16" hidden="1" customHeight="1" outlineLevel="1">
      <c r="A4684" s="65">
        <v>4675</v>
      </c>
      <c r="B4684" s="117">
        <v>1</v>
      </c>
      <c r="C4684" s="325">
        <v>1.6734430568373179E-4</v>
      </c>
      <c r="D4684" s="326">
        <v>1.5808225826153806E-4</v>
      </c>
      <c r="E4684" s="327">
        <v>1.6268973653226767E-4</v>
      </c>
      <c r="F4684" s="332">
        <v>9.6039135947898597E-4</v>
      </c>
      <c r="G4684" s="326">
        <v>5.6250649158165803E-4</v>
      </c>
      <c r="H4684" s="327">
        <v>6.6514824743514709E-4</v>
      </c>
      <c r="I4684" s="332">
        <v>0</v>
      </c>
      <c r="J4684" s="326">
        <v>0</v>
      </c>
      <c r="K4684" s="327">
        <v>0</v>
      </c>
      <c r="L4684" s="336">
        <v>1.1748396343899057E-4</v>
      </c>
      <c r="M4684" s="337">
        <v>1.1415525114155251E-4</v>
      </c>
      <c r="N4684" s="345">
        <v>5.3873600711548869E-2</v>
      </c>
      <c r="O4684" s="346">
        <v>4.8090776878452118E-2</v>
      </c>
      <c r="P4684" s="347">
        <v>4.460491229289347E-2</v>
      </c>
      <c r="Q4684" s="348">
        <v>8.8417329796640146E-3</v>
      </c>
      <c r="R4684" s="346">
        <v>5.9914012534231349E-2</v>
      </c>
      <c r="S4684" s="347">
        <v>5.6748874882827226E-2</v>
      </c>
      <c r="T4684" s="349">
        <v>0.28214225685115796</v>
      </c>
      <c r="U4684" s="349">
        <v>0.5521261258754081</v>
      </c>
      <c r="V4684" s="361">
        <v>0.16918950876330502</v>
      </c>
    </row>
    <row r="4685" spans="1:22" ht="16" hidden="1" customHeight="1" outlineLevel="1">
      <c r="A4685" s="65">
        <v>4676</v>
      </c>
      <c r="B4685" s="117">
        <v>1</v>
      </c>
      <c r="C4685" s="325">
        <v>1.6327539020602545E-4</v>
      </c>
      <c r="D4685" s="326">
        <v>1.5885993509470267E-4</v>
      </c>
      <c r="E4685" s="327">
        <v>1.5809742597231051E-4</v>
      </c>
      <c r="F4685" s="332">
        <v>9.3037912949526776E-4</v>
      </c>
      <c r="G4685" s="326">
        <v>4.3938525742841136E-4</v>
      </c>
      <c r="H4685" s="327">
        <v>6.5507024368612954E-4</v>
      </c>
      <c r="I4685" s="332">
        <v>0</v>
      </c>
      <c r="J4685" s="326">
        <v>0</v>
      </c>
      <c r="K4685" s="327">
        <v>0</v>
      </c>
      <c r="L4685" s="336">
        <v>8.811297257924293E-5</v>
      </c>
      <c r="M4685" s="337">
        <v>1.1415525114155251E-4</v>
      </c>
      <c r="N4685" s="345">
        <v>7.5737422750983829E-3</v>
      </c>
      <c r="O4685" s="346">
        <v>1.8186903242892031E-3</v>
      </c>
      <c r="P4685" s="347">
        <v>3.0752004487787153E-3</v>
      </c>
      <c r="Q4685" s="348">
        <v>8.8417329796640146E-3</v>
      </c>
      <c r="R4685" s="346">
        <v>3.8497422750442156E-2</v>
      </c>
      <c r="S4685" s="347">
        <v>3.6622216904489371E-2</v>
      </c>
      <c r="T4685" s="349">
        <v>0.28803805055684445</v>
      </c>
      <c r="U4685" s="349">
        <v>0.59565555704871398</v>
      </c>
      <c r="V4685" s="361">
        <v>4.9179552303622774E-2</v>
      </c>
    </row>
    <row r="4686" spans="1:22" ht="16" hidden="1" customHeight="1" outlineLevel="1">
      <c r="A4686" s="65">
        <v>4677</v>
      </c>
      <c r="B4686" s="117">
        <v>1</v>
      </c>
      <c r="C4686" s="325">
        <v>1.5690638118638989E-4</v>
      </c>
      <c r="D4686" s="326">
        <v>1.6267055157720929E-4</v>
      </c>
      <c r="E4686" s="327">
        <v>1.532845807244458E-4</v>
      </c>
      <c r="F4686" s="332">
        <v>8.3283938204818339E-4</v>
      </c>
      <c r="G4686" s="326">
        <v>3.5419236554986146E-4</v>
      </c>
      <c r="H4686" s="327">
        <v>6.2483623243907735E-4</v>
      </c>
      <c r="I4686" s="332">
        <v>0</v>
      </c>
      <c r="J4686" s="326">
        <v>0</v>
      </c>
      <c r="K4686" s="327">
        <v>0</v>
      </c>
      <c r="L4686" s="336">
        <v>5.8741981719495287E-5</v>
      </c>
      <c r="M4686" s="337">
        <v>1.1415525114155251E-4</v>
      </c>
      <c r="N4686" s="345">
        <v>0</v>
      </c>
      <c r="O4686" s="346">
        <v>0</v>
      </c>
      <c r="P4686" s="347">
        <v>0</v>
      </c>
      <c r="Q4686" s="348">
        <v>1.7683465959328029E-2</v>
      </c>
      <c r="R4686" s="346">
        <v>2.4265519521056936E-2</v>
      </c>
      <c r="S4686" s="347">
        <v>3.1243004673282684E-2</v>
      </c>
      <c r="T4686" s="349">
        <v>0.25893945581587569</v>
      </c>
      <c r="U4686" s="349">
        <v>0.57885300009468399</v>
      </c>
      <c r="V4686" s="361">
        <v>0</v>
      </c>
    </row>
    <row r="4687" spans="1:22" ht="16" hidden="1" customHeight="1" outlineLevel="1">
      <c r="A4687" s="65">
        <v>4678</v>
      </c>
      <c r="B4687" s="117">
        <v>1</v>
      </c>
      <c r="C4687" s="325">
        <v>1.559688430578861E-4</v>
      </c>
      <c r="D4687" s="326">
        <v>1.6405092795607651E-4</v>
      </c>
      <c r="E4687" s="327">
        <v>1.5351808804105381E-4</v>
      </c>
      <c r="F4687" s="332">
        <v>6.5276600214587337E-4</v>
      </c>
      <c r="G4687" s="326">
        <v>3.3143536018504329E-4</v>
      </c>
      <c r="H4687" s="327">
        <v>5.8452421744300794E-4</v>
      </c>
      <c r="I4687" s="332">
        <v>0</v>
      </c>
      <c r="J4687" s="326">
        <v>0</v>
      </c>
      <c r="K4687" s="327">
        <v>0</v>
      </c>
      <c r="L4687" s="336">
        <v>3.7594868300476983E-5</v>
      </c>
      <c r="M4687" s="337">
        <v>1.1415525114155251E-4</v>
      </c>
      <c r="N4687" s="345">
        <v>0</v>
      </c>
      <c r="O4687" s="346">
        <v>0</v>
      </c>
      <c r="P4687" s="347">
        <v>0</v>
      </c>
      <c r="Q4687" s="348">
        <v>2.6525198938992044E-2</v>
      </c>
      <c r="R4687" s="346">
        <v>1.4818570036182343E-2</v>
      </c>
      <c r="S4687" s="347">
        <v>2.3015974202025401E-2</v>
      </c>
      <c r="T4687" s="349">
        <v>0.22765371179699095</v>
      </c>
      <c r="U4687" s="349">
        <v>0.59034948643165197</v>
      </c>
      <c r="V4687" s="361">
        <v>0</v>
      </c>
    </row>
    <row r="4688" spans="1:22" ht="16" hidden="1" customHeight="1" outlineLevel="1">
      <c r="A4688" s="65">
        <v>4679</v>
      </c>
      <c r="B4688" s="117">
        <v>1</v>
      </c>
      <c r="C4688" s="325">
        <v>1.4789351464437368E-4</v>
      </c>
      <c r="D4688" s="326">
        <v>1.567796495659873E-4</v>
      </c>
      <c r="E4688" s="327">
        <v>1.4420374063413505E-4</v>
      </c>
      <c r="F4688" s="332">
        <v>5.2521402471507057E-4</v>
      </c>
      <c r="G4688" s="326">
        <v>2.8533783649733487E-4</v>
      </c>
      <c r="H4688" s="327">
        <v>5.5429020619595574E-4</v>
      </c>
      <c r="I4688" s="332">
        <v>0</v>
      </c>
      <c r="J4688" s="326">
        <v>0</v>
      </c>
      <c r="K4688" s="327">
        <v>0</v>
      </c>
      <c r="L4688" s="336">
        <v>2.3496792687798115E-5</v>
      </c>
      <c r="M4688" s="337">
        <v>1.1415525114155251E-4</v>
      </c>
      <c r="N4688" s="345">
        <v>0</v>
      </c>
      <c r="O4688" s="346">
        <v>0</v>
      </c>
      <c r="P4688" s="347">
        <v>0</v>
      </c>
      <c r="Q4688" s="348">
        <v>3.5366931918656058E-2</v>
      </c>
      <c r="R4688" s="346">
        <v>9.8897941199057766E-3</v>
      </c>
      <c r="S4688" s="347">
        <v>1.6054640726346166E-2</v>
      </c>
      <c r="T4688" s="349">
        <v>0.15633362664755771</v>
      </c>
      <c r="U4688" s="349">
        <v>0.49936020140573484</v>
      </c>
      <c r="V4688" s="361">
        <v>0</v>
      </c>
    </row>
    <row r="4689" spans="1:22" ht="16" hidden="1" customHeight="1" outlineLevel="1">
      <c r="A4689" s="65">
        <v>4680</v>
      </c>
      <c r="B4689" s="117">
        <v>1</v>
      </c>
      <c r="C4689" s="325">
        <v>1.3883689632302734E-4</v>
      </c>
      <c r="D4689" s="326">
        <v>1.4431737831452427E-4</v>
      </c>
      <c r="E4689" s="327">
        <v>1.3418887127739231E-4</v>
      </c>
      <c r="F4689" s="332">
        <v>4.5018344975577477E-4</v>
      </c>
      <c r="G4689" s="326">
        <v>2.538281367614329E-4</v>
      </c>
      <c r="H4689" s="327">
        <v>5.1397819119988644E-4</v>
      </c>
      <c r="I4689" s="332">
        <v>0</v>
      </c>
      <c r="J4689" s="326">
        <v>0</v>
      </c>
      <c r="K4689" s="327">
        <v>0</v>
      </c>
      <c r="L4689" s="336">
        <v>9.3987170751192458E-6</v>
      </c>
      <c r="M4689" s="337">
        <v>1.1415525114155251E-4</v>
      </c>
      <c r="N4689" s="345">
        <v>0</v>
      </c>
      <c r="O4689" s="346">
        <v>0</v>
      </c>
      <c r="P4689" s="347">
        <v>0</v>
      </c>
      <c r="Q4689" s="348">
        <v>2.6525198938992044E-2</v>
      </c>
      <c r="R4689" s="346">
        <v>5.720358045684419E-3</v>
      </c>
      <c r="S4689" s="347">
        <v>1.5696718493814706E-2</v>
      </c>
      <c r="T4689" s="349">
        <v>0.17421119465834897</v>
      </c>
      <c r="U4689" s="349">
        <v>0.41574045890351519</v>
      </c>
      <c r="V4689" s="361">
        <v>0</v>
      </c>
    </row>
    <row r="4690" spans="1:22" ht="16" hidden="1" customHeight="1" outlineLevel="1">
      <c r="A4690" s="65">
        <v>4681</v>
      </c>
      <c r="B4690" s="117">
        <v>1</v>
      </c>
      <c r="C4690" s="325">
        <v>1.2815521191227445E-4</v>
      </c>
      <c r="D4690" s="326">
        <v>1.2989147305932059E-4</v>
      </c>
      <c r="E4690" s="327">
        <v>1.2189081926937143E-4</v>
      </c>
      <c r="F4690" s="332">
        <v>3.0012229983718318E-4</v>
      </c>
      <c r="G4690" s="326">
        <v>2.4332490351613225E-4</v>
      </c>
      <c r="H4690" s="327">
        <v>4.3335416120774729E-4</v>
      </c>
      <c r="I4690" s="332">
        <v>0</v>
      </c>
      <c r="J4690" s="326">
        <v>0</v>
      </c>
      <c r="K4690" s="327">
        <v>0</v>
      </c>
      <c r="L4690" s="336">
        <v>5.8741981719495289E-6</v>
      </c>
      <c r="M4690" s="337">
        <v>1.1415525114155251E-4</v>
      </c>
      <c r="N4690" s="345">
        <v>0</v>
      </c>
      <c r="O4690" s="346">
        <v>0</v>
      </c>
      <c r="P4690" s="347">
        <v>0</v>
      </c>
      <c r="Q4690" s="348">
        <v>2.6525198938992044E-2</v>
      </c>
      <c r="R4690" s="346">
        <v>5.634622656972804E-3</v>
      </c>
      <c r="S4690" s="347">
        <v>1.3798173000447641E-2</v>
      </c>
      <c r="T4690" s="349">
        <v>0.19113782820048114</v>
      </c>
      <c r="U4690" s="349">
        <v>0.44256559368977372</v>
      </c>
      <c r="V4690" s="361">
        <v>0</v>
      </c>
    </row>
    <row r="4691" spans="1:22" ht="16" hidden="1" customHeight="1" outlineLevel="1">
      <c r="A4691" s="65">
        <v>4682</v>
      </c>
      <c r="B4691" s="117">
        <v>1</v>
      </c>
      <c r="C4691" s="325">
        <v>1.2056115307139397E-4</v>
      </c>
      <c r="D4691" s="326">
        <v>1.230090330858137E-4</v>
      </c>
      <c r="E4691" s="327">
        <v>1.1266728026335577E-4</v>
      </c>
      <c r="F4691" s="332">
        <v>0</v>
      </c>
      <c r="G4691" s="326">
        <v>2.2990410548047026E-4</v>
      </c>
      <c r="H4691" s="327">
        <v>4.6358817245479954E-4</v>
      </c>
      <c r="I4691" s="332">
        <v>0</v>
      </c>
      <c r="J4691" s="326">
        <v>0</v>
      </c>
      <c r="K4691" s="327">
        <v>0</v>
      </c>
      <c r="L4691" s="336">
        <v>2.3496792687798115E-6</v>
      </c>
      <c r="M4691" s="337">
        <v>1.1415525114155251E-4</v>
      </c>
      <c r="N4691" s="345">
        <v>0</v>
      </c>
      <c r="O4691" s="346">
        <v>0</v>
      </c>
      <c r="P4691" s="347">
        <v>0</v>
      </c>
      <c r="Q4691" s="348">
        <v>1.7683465959328029E-2</v>
      </c>
      <c r="R4691" s="346">
        <v>7.1764860992040557E-3</v>
      </c>
      <c r="S4691" s="347">
        <v>1.4431021498236662E-2</v>
      </c>
      <c r="T4691" s="349">
        <v>0.10755068840534536</v>
      </c>
      <c r="U4691" s="349">
        <v>0.40355614859766886</v>
      </c>
      <c r="V4691" s="361">
        <v>0</v>
      </c>
    </row>
    <row r="4692" spans="1:22" ht="16" hidden="1" customHeight="1" outlineLevel="1">
      <c r="A4692" s="65">
        <v>4683</v>
      </c>
      <c r="B4692" s="117">
        <v>1</v>
      </c>
      <c r="C4692" s="325">
        <v>1.1599846751267565E-4</v>
      </c>
      <c r="D4692" s="326">
        <v>1.1719589875790818E-4</v>
      </c>
      <c r="E4692" s="327">
        <v>1.0693337837775955E-4</v>
      </c>
      <c r="F4692" s="332">
        <v>0</v>
      </c>
      <c r="G4692" s="326">
        <v>2.0247899645107394E-4</v>
      </c>
      <c r="H4692" s="327">
        <v>4.232761574587298E-4</v>
      </c>
      <c r="I4692" s="332">
        <v>0</v>
      </c>
      <c r="J4692" s="326">
        <v>0</v>
      </c>
      <c r="K4692" s="327">
        <v>0</v>
      </c>
      <c r="L4692" s="336">
        <v>1.1748396343899057E-6</v>
      </c>
      <c r="M4692" s="337">
        <v>1.1415525114155251E-4</v>
      </c>
      <c r="N4692" s="345">
        <v>0</v>
      </c>
      <c r="O4692" s="346">
        <v>0</v>
      </c>
      <c r="P4692" s="347">
        <v>0</v>
      </c>
      <c r="Q4692" s="348">
        <v>1.7683465959328029E-2</v>
      </c>
      <c r="R4692" s="346">
        <v>1.1640350954995306E-2</v>
      </c>
      <c r="S4692" s="347">
        <v>1.4747445747131173E-2</v>
      </c>
      <c r="T4692" s="349">
        <v>9.2145550013067776E-2</v>
      </c>
      <c r="U4692" s="349">
        <v>0.37162146432831356</v>
      </c>
      <c r="V4692" s="361">
        <v>0</v>
      </c>
    </row>
    <row r="4693" spans="1:22" ht="16" hidden="1" customHeight="1" outlineLevel="1">
      <c r="A4693" s="65">
        <v>4684</v>
      </c>
      <c r="B4693" s="117">
        <v>1</v>
      </c>
      <c r="C4693" s="325">
        <v>1.1390463235901725E-4</v>
      </c>
      <c r="D4693" s="326">
        <v>1.1513505515002193E-4</v>
      </c>
      <c r="E4693" s="327">
        <v>1.0394967377665744E-4</v>
      </c>
      <c r="F4693" s="332">
        <v>0</v>
      </c>
      <c r="G4693" s="326">
        <v>1.9839440574456811E-4</v>
      </c>
      <c r="H4693" s="327">
        <v>4.4343216495676445E-4</v>
      </c>
      <c r="I4693" s="332">
        <v>0</v>
      </c>
      <c r="J4693" s="326">
        <v>0</v>
      </c>
      <c r="K4693" s="327">
        <v>0</v>
      </c>
      <c r="L4693" s="336">
        <v>1.409807561267887E-5</v>
      </c>
      <c r="M4693" s="337">
        <v>1.1415525114155251E-4</v>
      </c>
      <c r="N4693" s="345">
        <v>0</v>
      </c>
      <c r="O4693" s="346">
        <v>0</v>
      </c>
      <c r="P4693" s="347">
        <v>0</v>
      </c>
      <c r="Q4693" s="348">
        <v>8.8417329796640146E-3</v>
      </c>
      <c r="R4693" s="346">
        <v>1.3019157834330299E-2</v>
      </c>
      <c r="S4693" s="347">
        <v>1.5380294244920196E-2</v>
      </c>
      <c r="T4693" s="349">
        <v>7.6169850939594719E-2</v>
      </c>
      <c r="U4693" s="349">
        <v>0.34057112516180182</v>
      </c>
      <c r="V4693" s="361">
        <v>0</v>
      </c>
    </row>
    <row r="4694" spans="1:22" ht="16" hidden="1" customHeight="1" outlineLevel="1">
      <c r="A4694" s="65">
        <v>4685</v>
      </c>
      <c r="B4694" s="117">
        <v>1</v>
      </c>
      <c r="C4694" s="325">
        <v>1.1291709219699329E-4</v>
      </c>
      <c r="D4694" s="326">
        <v>1.1361858532535093E-4</v>
      </c>
      <c r="E4694" s="327">
        <v>1.0336590548513746E-4</v>
      </c>
      <c r="F4694" s="332">
        <v>0</v>
      </c>
      <c r="G4694" s="326">
        <v>2.0714710011565212E-4</v>
      </c>
      <c r="H4694" s="327">
        <v>5.039001874508689E-4</v>
      </c>
      <c r="I4694" s="332">
        <v>0</v>
      </c>
      <c r="J4694" s="326">
        <v>0</v>
      </c>
      <c r="K4694" s="327">
        <v>0</v>
      </c>
      <c r="L4694" s="336">
        <v>3.7594868300476983E-5</v>
      </c>
      <c r="M4694" s="337">
        <v>1.1415525114155251E-4</v>
      </c>
      <c r="N4694" s="345">
        <v>0</v>
      </c>
      <c r="O4694" s="346">
        <v>1.0518325824966501E-4</v>
      </c>
      <c r="P4694" s="347">
        <v>4.3016797318414022E-4</v>
      </c>
      <c r="Q4694" s="348">
        <v>8.8417329796640146E-3</v>
      </c>
      <c r="R4694" s="346">
        <v>1.8208231209700335E-2</v>
      </c>
      <c r="S4694" s="347">
        <v>2.2891480251114565E-2</v>
      </c>
      <c r="T4694" s="349">
        <v>6.9513309658980962E-2</v>
      </c>
      <c r="U4694" s="349">
        <v>0.31797119475579655</v>
      </c>
      <c r="V4694" s="361">
        <v>0</v>
      </c>
    </row>
    <row r="4695" spans="1:22" ht="16" hidden="1" customHeight="1" outlineLevel="1">
      <c r="A4695" s="65">
        <v>4686</v>
      </c>
      <c r="B4695" s="117">
        <v>1</v>
      </c>
      <c r="C4695" s="325">
        <v>1.1588596293725521E-4</v>
      </c>
      <c r="D4695" s="326">
        <v>1.128409084921863E-4</v>
      </c>
      <c r="E4695" s="327">
        <v>1.0384589274705389E-4</v>
      </c>
      <c r="F4695" s="332">
        <v>0</v>
      </c>
      <c r="G4695" s="326">
        <v>2.2231843702553075E-4</v>
      </c>
      <c r="H4695" s="327">
        <v>5.039001874508689E-4</v>
      </c>
      <c r="I4695" s="332">
        <v>0</v>
      </c>
      <c r="J4695" s="326">
        <v>0</v>
      </c>
      <c r="K4695" s="327">
        <v>0</v>
      </c>
      <c r="L4695" s="336">
        <v>9.3987170751192462E-5</v>
      </c>
      <c r="M4695" s="337">
        <v>1.1415525114155251E-4</v>
      </c>
      <c r="N4695" s="345">
        <v>9.1456510491754045E-3</v>
      </c>
      <c r="O4695" s="346">
        <v>1.3330760202317517E-2</v>
      </c>
      <c r="P4695" s="347">
        <v>1.9480104521785672E-2</v>
      </c>
      <c r="Q4695" s="348">
        <v>2.6525198938992044E-2</v>
      </c>
      <c r="R4695" s="346">
        <v>2.2712108252666365E-2</v>
      </c>
      <c r="S4695" s="347">
        <v>2.0401584243595422E-2</v>
      </c>
      <c r="T4695" s="349">
        <v>8.8531999032163161E-2</v>
      </c>
      <c r="U4695" s="349">
        <v>0.34116068856369763</v>
      </c>
      <c r="V4695" s="361">
        <v>0</v>
      </c>
    </row>
    <row r="4696" spans="1:22" ht="16" hidden="1" customHeight="1" outlineLevel="1">
      <c r="A4696" s="65">
        <v>4687</v>
      </c>
      <c r="B4696" s="117">
        <v>1</v>
      </c>
      <c r="C4696" s="325">
        <v>1.2755518751003206E-4</v>
      </c>
      <c r="D4696" s="326">
        <v>1.148434263375852E-4</v>
      </c>
      <c r="E4696" s="327">
        <v>1.1126623636370784E-4</v>
      </c>
      <c r="F4696" s="332">
        <v>0</v>
      </c>
      <c r="G4696" s="326">
        <v>2.8242027170697351E-4</v>
      </c>
      <c r="H4696" s="327">
        <v>5.2405619494890355E-4</v>
      </c>
      <c r="I4696" s="332">
        <v>0</v>
      </c>
      <c r="J4696" s="326">
        <v>0</v>
      </c>
      <c r="K4696" s="327">
        <v>0</v>
      </c>
      <c r="L4696" s="336">
        <v>1.8210014333043539E-4</v>
      </c>
      <c r="M4696" s="337">
        <v>1.1415525114155251E-4</v>
      </c>
      <c r="N4696" s="345">
        <v>6.9163986059389004E-2</v>
      </c>
      <c r="O4696" s="346">
        <v>0.10678153966464422</v>
      </c>
      <c r="P4696" s="347">
        <v>9.8504954113092902E-2</v>
      </c>
      <c r="Q4696" s="348">
        <v>1.7683465959328029E-2</v>
      </c>
      <c r="R4696" s="346">
        <v>2.281334242484484E-2</v>
      </c>
      <c r="S4696" s="347">
        <v>1.6645991240498238E-2</v>
      </c>
      <c r="T4696" s="349">
        <v>0.13179951735615264</v>
      </c>
      <c r="U4696" s="349">
        <v>0.3416519913986108</v>
      </c>
      <c r="V4696" s="361">
        <v>3.7633042080545138E-2</v>
      </c>
    </row>
    <row r="4697" spans="1:22" ht="16" hidden="1" customHeight="1" outlineLevel="1">
      <c r="A4697" s="65">
        <v>4688</v>
      </c>
      <c r="B4697" s="117">
        <v>1</v>
      </c>
      <c r="C4697" s="325">
        <v>1.467997201611193E-4</v>
      </c>
      <c r="D4697" s="326">
        <v>1.2843332899713692E-4</v>
      </c>
      <c r="E4697" s="327">
        <v>1.3102354987448397E-4</v>
      </c>
      <c r="F4697" s="332">
        <v>3.0012229983718318E-4</v>
      </c>
      <c r="G4697" s="326">
        <v>3.7869990978889621E-4</v>
      </c>
      <c r="H4697" s="327">
        <v>5.3413419869792109E-4</v>
      </c>
      <c r="I4697" s="332">
        <v>0</v>
      </c>
      <c r="J4697" s="326">
        <v>0</v>
      </c>
      <c r="K4697" s="327">
        <v>0</v>
      </c>
      <c r="L4697" s="336">
        <v>1.5860335064263727E-4</v>
      </c>
      <c r="M4697" s="337">
        <v>1.1415525114155251E-4</v>
      </c>
      <c r="N4697" s="345">
        <v>0.17805439386363367</v>
      </c>
      <c r="O4697" s="346">
        <v>0.26443813553790019</v>
      </c>
      <c r="P4697" s="347">
        <v>0.240847520780405</v>
      </c>
      <c r="Q4697" s="348">
        <v>1.7683465959328029E-2</v>
      </c>
      <c r="R4697" s="346">
        <v>2.4467345141026071E-2</v>
      </c>
      <c r="S4697" s="347">
        <v>1.6329566991603726E-2</v>
      </c>
      <c r="T4697" s="349">
        <v>0.14206960961767104</v>
      </c>
      <c r="U4697" s="349">
        <v>0.40473527540146043</v>
      </c>
      <c r="V4697" s="361">
        <v>0.17525898484592053</v>
      </c>
    </row>
    <row r="4698" spans="1:22" ht="16" hidden="1" customHeight="1" outlineLevel="1">
      <c r="A4698" s="65">
        <v>4689</v>
      </c>
      <c r="B4698" s="117">
        <v>1</v>
      </c>
      <c r="C4698" s="325">
        <v>1.6730055390440159E-4</v>
      </c>
      <c r="D4698" s="326">
        <v>1.4431737831452427E-4</v>
      </c>
      <c r="E4698" s="327">
        <v>1.5248027774501829E-4</v>
      </c>
      <c r="F4698" s="332">
        <v>4.3517733476391567E-4</v>
      </c>
      <c r="G4698" s="326">
        <v>4.41135796302628E-4</v>
      </c>
      <c r="H4698" s="327">
        <v>5.8452421744300794E-4</v>
      </c>
      <c r="I4698" s="332">
        <v>0</v>
      </c>
      <c r="J4698" s="326">
        <v>0</v>
      </c>
      <c r="K4698" s="327">
        <v>0</v>
      </c>
      <c r="L4698" s="336">
        <v>1.4685495429873823E-4</v>
      </c>
      <c r="M4698" s="337">
        <v>1.1415525114155251E-4</v>
      </c>
      <c r="N4698" s="345">
        <v>0.3128098460413275</v>
      </c>
      <c r="O4698" s="346">
        <v>0.40337055884022022</v>
      </c>
      <c r="P4698" s="347">
        <v>0.38130685116631668</v>
      </c>
      <c r="Q4698" s="348">
        <v>8.8417329796640146E-3</v>
      </c>
      <c r="R4698" s="346">
        <v>3.0734786915303951E-2</v>
      </c>
      <c r="S4698" s="347">
        <v>1.5063869996025686E-2</v>
      </c>
      <c r="T4698" s="349">
        <v>0.29754739524343554</v>
      </c>
      <c r="U4698" s="349">
        <v>0.55595828798773084</v>
      </c>
      <c r="V4698" s="361">
        <v>0.29930533376456914</v>
      </c>
    </row>
    <row r="4699" spans="1:22" ht="16" hidden="1" customHeight="1" outlineLevel="1">
      <c r="A4699" s="65">
        <v>4690</v>
      </c>
      <c r="B4699" s="117">
        <v>1</v>
      </c>
      <c r="C4699" s="325">
        <v>1.7695719662799036E-4</v>
      </c>
      <c r="D4699" s="326">
        <v>1.5448550290815167E-4</v>
      </c>
      <c r="E4699" s="327">
        <v>1.668280050877093E-4</v>
      </c>
      <c r="F4699" s="332">
        <v>5.4022013970692962E-4</v>
      </c>
      <c r="G4699" s="326">
        <v>5.0357168281635974E-4</v>
      </c>
      <c r="H4699" s="327">
        <v>6.752262511841642E-4</v>
      </c>
      <c r="I4699" s="332">
        <v>0</v>
      </c>
      <c r="J4699" s="326">
        <v>0</v>
      </c>
      <c r="K4699" s="327">
        <v>0</v>
      </c>
      <c r="L4699" s="336">
        <v>1.644775488145868E-4</v>
      </c>
      <c r="M4699" s="337">
        <v>1.1415525114155251E-4</v>
      </c>
      <c r="N4699" s="345">
        <v>0.43913415115806287</v>
      </c>
      <c r="O4699" s="346">
        <v>0.51611202295180114</v>
      </c>
      <c r="P4699" s="347">
        <v>0.49158389934916619</v>
      </c>
      <c r="Q4699" s="348">
        <v>8.8417329796640146E-3</v>
      </c>
      <c r="R4699" s="346">
        <v>4.1205709714704788E-2</v>
      </c>
      <c r="S4699" s="347">
        <v>1.881946299912287E-2</v>
      </c>
      <c r="T4699" s="349">
        <v>0.27805323863592385</v>
      </c>
      <c r="U4699" s="349">
        <v>0.56401565448030655</v>
      </c>
      <c r="V4699" s="361">
        <v>0.37636095904989192</v>
      </c>
    </row>
    <row r="4700" spans="1:22" ht="16" hidden="1" customHeight="1" outlineLevel="1">
      <c r="A4700" s="65">
        <v>4691</v>
      </c>
      <c r="B4700" s="117">
        <v>1</v>
      </c>
      <c r="C4700" s="325">
        <v>1.8124487100234759E-4</v>
      </c>
      <c r="D4700" s="326">
        <v>1.5619639194111383E-4</v>
      </c>
      <c r="E4700" s="327">
        <v>1.7343107309623527E-4</v>
      </c>
      <c r="F4700" s="332">
        <v>6.3775988715401421E-4</v>
      </c>
      <c r="G4700" s="326">
        <v>5.4325056396527336E-4</v>
      </c>
      <c r="H4700" s="327">
        <v>6.5507024368612954E-4</v>
      </c>
      <c r="I4700" s="332">
        <v>0</v>
      </c>
      <c r="J4700" s="326">
        <v>0</v>
      </c>
      <c r="K4700" s="327">
        <v>0</v>
      </c>
      <c r="L4700" s="336">
        <v>1.8797434150238492E-4</v>
      </c>
      <c r="M4700" s="337">
        <v>1.1415525114155251E-4</v>
      </c>
      <c r="N4700" s="345">
        <v>0.52859005048280983</v>
      </c>
      <c r="O4700" s="346">
        <v>0.590808949933887</v>
      </c>
      <c r="P4700" s="347">
        <v>0.56205190758063761</v>
      </c>
      <c r="Q4700" s="348">
        <v>1.7683465959328029E-2</v>
      </c>
      <c r="R4700" s="346">
        <v>5.2544891502993275E-2</v>
      </c>
      <c r="S4700" s="347">
        <v>2.1034432741384442E-2</v>
      </c>
      <c r="T4700" s="349">
        <v>0.27405931386755555</v>
      </c>
      <c r="U4700" s="349">
        <v>0.55762871762643551</v>
      </c>
      <c r="V4700" s="361">
        <v>0.46098243439543063</v>
      </c>
    </row>
    <row r="4701" spans="1:22" ht="16" hidden="1" customHeight="1" outlineLevel="1">
      <c r="A4701" s="65">
        <v>4692</v>
      </c>
      <c r="B4701" s="117">
        <v>1</v>
      </c>
      <c r="C4701" s="325">
        <v>1.843137458096499E-4</v>
      </c>
      <c r="D4701" s="326">
        <v>1.5862663204475327E-4</v>
      </c>
      <c r="E4701" s="327">
        <v>1.7670017552874715E-4</v>
      </c>
      <c r="F4701" s="332">
        <v>7.352996346010988E-4</v>
      </c>
      <c r="G4701" s="326">
        <v>5.7067567299466974E-4</v>
      </c>
      <c r="H4701" s="327">
        <v>6.752262511841642E-4</v>
      </c>
      <c r="I4701" s="332">
        <v>0</v>
      </c>
      <c r="J4701" s="326">
        <v>0</v>
      </c>
      <c r="K4701" s="327">
        <v>0</v>
      </c>
      <c r="L4701" s="336">
        <v>2.0677177565262342E-4</v>
      </c>
      <c r="M4701" s="337">
        <v>1.1415525114155251E-4</v>
      </c>
      <c r="N4701" s="345">
        <v>0.56331494431014761</v>
      </c>
      <c r="O4701" s="346">
        <v>0.62982428849817351</v>
      </c>
      <c r="P4701" s="347">
        <v>0.56234152534307846</v>
      </c>
      <c r="Q4701" s="348">
        <v>1.7683465959328029E-2</v>
      </c>
      <c r="R4701" s="346">
        <v>6.5795367098766003E-2</v>
      </c>
      <c r="S4701" s="347">
        <v>3.8588198744929268E-2</v>
      </c>
      <c r="T4701" s="349">
        <v>0.24305885018926857</v>
      </c>
      <c r="U4701" s="349">
        <v>0.52589055449104549</v>
      </c>
      <c r="V4701" s="361">
        <v>0.5670264882162106</v>
      </c>
    </row>
    <row r="4702" spans="1:22" ht="16" hidden="1" customHeight="1" outlineLevel="1">
      <c r="A4702" s="65">
        <v>4693</v>
      </c>
      <c r="B4702" s="117">
        <v>1</v>
      </c>
      <c r="C4702" s="325">
        <v>1.7638217324250806E-4</v>
      </c>
      <c r="D4702" s="326">
        <v>1.6319548343959542E-4</v>
      </c>
      <c r="E4702" s="327">
        <v>1.7611640723722718E-4</v>
      </c>
      <c r="F4702" s="332">
        <v>8.3283938204818339E-4</v>
      </c>
      <c r="G4702" s="326">
        <v>6.1035455414358336E-4</v>
      </c>
      <c r="H4702" s="327">
        <v>7.457722774272858E-4</v>
      </c>
      <c r="I4702" s="332">
        <v>0</v>
      </c>
      <c r="J4702" s="326">
        <v>0</v>
      </c>
      <c r="K4702" s="327">
        <v>0</v>
      </c>
      <c r="L4702" s="336">
        <v>1.8797434150238492E-4</v>
      </c>
      <c r="M4702" s="337">
        <v>1.1415525114155251E-4</v>
      </c>
      <c r="N4702" s="345">
        <v>0.5901802942671005</v>
      </c>
      <c r="O4702" s="346">
        <v>0.63427072275366714</v>
      </c>
      <c r="P4702" s="347">
        <v>0.55209252571210909</v>
      </c>
      <c r="Q4702" s="348">
        <v>2.6525198938992044E-2</v>
      </c>
      <c r="R4702" s="346">
        <v>7.8377518700179394E-2</v>
      </c>
      <c r="S4702" s="347">
        <v>6.5551696248035515E-2</v>
      </c>
      <c r="T4702" s="349">
        <v>0.24866936355435731</v>
      </c>
      <c r="U4702" s="349">
        <v>0.4371612625057289</v>
      </c>
      <c r="V4702" s="361">
        <v>0.60258827386755698</v>
      </c>
    </row>
    <row r="4703" spans="1:22" ht="16" hidden="1" customHeight="1" outlineLevel="1">
      <c r="A4703" s="65">
        <v>4694</v>
      </c>
      <c r="B4703" s="117">
        <v>1</v>
      </c>
      <c r="C4703" s="325">
        <v>1.8086985575094608E-4</v>
      </c>
      <c r="D4703" s="326">
        <v>1.5998756650279137E-4</v>
      </c>
      <c r="E4703" s="327">
        <v>1.7444293813486991E-4</v>
      </c>
      <c r="F4703" s="332">
        <v>9.0036689951154955E-4</v>
      </c>
      <c r="G4703" s="326">
        <v>6.6753882403466458E-4</v>
      </c>
      <c r="H4703" s="327">
        <v>7.8608429242335554E-4</v>
      </c>
      <c r="I4703" s="332">
        <v>0</v>
      </c>
      <c r="J4703" s="326">
        <v>0</v>
      </c>
      <c r="K4703" s="327">
        <v>0</v>
      </c>
      <c r="L4703" s="336">
        <v>1.9032402077116473E-4</v>
      </c>
      <c r="M4703" s="337">
        <v>1.1415525114155251E-4</v>
      </c>
      <c r="N4703" s="345">
        <v>0.57031708339467257</v>
      </c>
      <c r="O4703" s="346">
        <v>0.61002169612369395</v>
      </c>
      <c r="P4703" s="347">
        <v>0.50674882730214421</v>
      </c>
      <c r="Q4703" s="348">
        <v>3.5366931918656058E-2</v>
      </c>
      <c r="R4703" s="346">
        <v>9.3843719859844771E-2</v>
      </c>
      <c r="S4703" s="347">
        <v>8.0615566244061215E-2</v>
      </c>
      <c r="T4703" s="349">
        <v>0.27073104322724867</v>
      </c>
      <c r="U4703" s="349">
        <v>0.43283779755849311</v>
      </c>
      <c r="V4703" s="361">
        <v>0.58402102124753275</v>
      </c>
    </row>
    <row r="4704" spans="1:22" ht="16" hidden="1" customHeight="1" outlineLevel="1">
      <c r="A4704" s="65">
        <v>4695</v>
      </c>
      <c r="B4704" s="117">
        <v>1</v>
      </c>
      <c r="C4704" s="325">
        <v>1.8742012214209236E-4</v>
      </c>
      <c r="D4704" s="326">
        <v>1.5796560673656334E-4</v>
      </c>
      <c r="E4704" s="327">
        <v>1.7711529964716137E-4</v>
      </c>
      <c r="F4704" s="332">
        <v>9.5288830198305677E-4</v>
      </c>
      <c r="G4704" s="326">
        <v>6.8212664798647103E-4</v>
      </c>
      <c r="H4704" s="327">
        <v>7.5585028117630335E-4</v>
      </c>
      <c r="I4704" s="332">
        <v>0</v>
      </c>
      <c r="J4704" s="326">
        <v>0</v>
      </c>
      <c r="K4704" s="327">
        <v>0</v>
      </c>
      <c r="L4704" s="336">
        <v>2.1382081345896285E-4</v>
      </c>
      <c r="M4704" s="337">
        <v>1.1415525114155251E-4</v>
      </c>
      <c r="N4704" s="345">
        <v>0.50386821249050751</v>
      </c>
      <c r="O4704" s="346">
        <v>0.54780517489662772</v>
      </c>
      <c r="P4704" s="347">
        <v>0.47324174554802689</v>
      </c>
      <c r="Q4704" s="348">
        <v>4.4208664898320073E-2</v>
      </c>
      <c r="R4704" s="346">
        <v>0.10691353717089321</v>
      </c>
      <c r="S4704" s="347">
        <v>9.5762432207360776E-2</v>
      </c>
      <c r="T4704" s="349">
        <v>0.28566071438519669</v>
      </c>
      <c r="U4704" s="349">
        <v>0.46762203827034476</v>
      </c>
      <c r="V4704" s="361">
        <v>0.58236432148661721</v>
      </c>
    </row>
    <row r="4705" spans="1:22" ht="16" hidden="1" customHeight="1" outlineLevel="1">
      <c r="A4705" s="65">
        <v>4696</v>
      </c>
      <c r="B4705" s="117">
        <v>1</v>
      </c>
      <c r="C4705" s="325">
        <v>1.8877642730132782E-4</v>
      </c>
      <c r="D4705" s="326">
        <v>1.5707127837842405E-4</v>
      </c>
      <c r="E4705" s="327">
        <v>1.7904822132352752E-4</v>
      </c>
      <c r="F4705" s="332">
        <v>9.9040358946270472E-4</v>
      </c>
      <c r="G4705" s="326">
        <v>6.5936964262165287E-4</v>
      </c>
      <c r="H4705" s="327">
        <v>7.76006288674338E-4</v>
      </c>
      <c r="I4705" s="332">
        <v>0</v>
      </c>
      <c r="J4705" s="326">
        <v>0</v>
      </c>
      <c r="K4705" s="327">
        <v>0</v>
      </c>
      <c r="L4705" s="336">
        <v>2.2321953053408208E-4</v>
      </c>
      <c r="M4705" s="337">
        <v>1.1415525114155251E-4</v>
      </c>
      <c r="N4705" s="345">
        <v>0.40426635653308163</v>
      </c>
      <c r="O4705" s="346">
        <v>0.4563902191111166</v>
      </c>
      <c r="P4705" s="347">
        <v>0.38753178583972286</v>
      </c>
      <c r="Q4705" s="348">
        <v>3.5366931918656058E-2</v>
      </c>
      <c r="R4705" s="346">
        <v>0.12166650674611021</v>
      </c>
      <c r="S4705" s="347">
        <v>9.7743973668001735E-2</v>
      </c>
      <c r="T4705" s="349">
        <v>0.2935534704750673</v>
      </c>
      <c r="U4705" s="349">
        <v>0.47813591893748641</v>
      </c>
      <c r="V4705" s="361">
        <v>0.48321427634835412</v>
      </c>
    </row>
    <row r="4706" spans="1:22" ht="16" hidden="1" customHeight="1" outlineLevel="1">
      <c r="A4706" s="65">
        <v>4697</v>
      </c>
      <c r="B4706" s="117">
        <v>1</v>
      </c>
      <c r="C4706" s="325">
        <v>1.8857641916724701E-4</v>
      </c>
      <c r="D4706" s="326">
        <v>1.5786839713241777E-4</v>
      </c>
      <c r="E4706" s="327">
        <v>1.7964496224374794E-4</v>
      </c>
      <c r="F4706" s="332">
        <v>1.0354219344382817E-3</v>
      </c>
      <c r="G4706" s="326">
        <v>6.6928936290888144E-4</v>
      </c>
      <c r="H4706" s="327">
        <v>7.6592828492532089E-4</v>
      </c>
      <c r="I4706" s="332">
        <v>0</v>
      </c>
      <c r="J4706" s="326">
        <v>0</v>
      </c>
      <c r="K4706" s="327">
        <v>0</v>
      </c>
      <c r="L4706" s="336">
        <v>2.2321953053408208E-4</v>
      </c>
      <c r="M4706" s="337">
        <v>1.1415525114155251E-4</v>
      </c>
      <c r="N4706" s="345">
        <v>0.28765930565609515</v>
      </c>
      <c r="O4706" s="346">
        <v>0.32506982478304974</v>
      </c>
      <c r="P4706" s="347">
        <v>0.26576225015979954</v>
      </c>
      <c r="Q4706" s="348">
        <v>3.5366931918656058E-2</v>
      </c>
      <c r="R4706" s="346">
        <v>0.10964663593553822</v>
      </c>
      <c r="S4706" s="347">
        <v>0.10423845058043976</v>
      </c>
      <c r="T4706" s="349">
        <v>0.312001599167054</v>
      </c>
      <c r="U4706" s="349">
        <v>0.53581487175629128</v>
      </c>
      <c r="V4706" s="361">
        <v>0.38520178081551282</v>
      </c>
    </row>
    <row r="4707" spans="1:22" ht="16" hidden="1" customHeight="1" outlineLevel="1">
      <c r="A4707" s="65">
        <v>4698</v>
      </c>
      <c r="B4707" s="117">
        <v>1</v>
      </c>
      <c r="C4707" s="325">
        <v>1.8136987608614809E-4</v>
      </c>
      <c r="D4707" s="326">
        <v>1.588988189363609E-4</v>
      </c>
      <c r="E4707" s="327">
        <v>1.7825689097280043E-4</v>
      </c>
      <c r="F4707" s="332">
        <v>1.0279188769423526E-3</v>
      </c>
      <c r="G4707" s="326">
        <v>6.5178397416671384E-4</v>
      </c>
      <c r="H4707" s="327">
        <v>7.457722774272858E-4</v>
      </c>
      <c r="I4707" s="332">
        <v>0</v>
      </c>
      <c r="J4707" s="326">
        <v>0</v>
      </c>
      <c r="K4707" s="327">
        <v>0</v>
      </c>
      <c r="L4707" s="336">
        <v>1.644775488145868E-4</v>
      </c>
      <c r="M4707" s="337">
        <v>1.1415525114155251E-4</v>
      </c>
      <c r="N4707" s="345">
        <v>0.15547606783598192</v>
      </c>
      <c r="O4707" s="346">
        <v>0.1617315267888777</v>
      </c>
      <c r="P4707" s="347">
        <v>0.13395929678510018</v>
      </c>
      <c r="Q4707" s="348">
        <v>3.5366931918656058E-2</v>
      </c>
      <c r="R4707" s="346">
        <v>8.6916453086992335E-2</v>
      </c>
      <c r="S4707" s="347">
        <v>8.620226839345263E-2</v>
      </c>
      <c r="T4707" s="349">
        <v>0.3454744924638547</v>
      </c>
      <c r="U4707" s="349">
        <v>0.56971476736529925</v>
      </c>
      <c r="V4707" s="361">
        <v>0.28067700465566353</v>
      </c>
    </row>
    <row r="4708" spans="1:22" ht="16" hidden="1" customHeight="1" outlineLevel="1">
      <c r="A4708" s="65">
        <v>4699</v>
      </c>
      <c r="B4708" s="117">
        <v>1</v>
      </c>
      <c r="C4708" s="325">
        <v>1.7366331266984713E-4</v>
      </c>
      <c r="D4708" s="326">
        <v>1.5695462685344936E-4</v>
      </c>
      <c r="E4708" s="327">
        <v>1.6933172242689499E-4</v>
      </c>
      <c r="F4708" s="332">
        <v>1.0204158194464228E-3</v>
      </c>
      <c r="G4708" s="326">
        <v>6.1152158005972786E-4</v>
      </c>
      <c r="H4708" s="327">
        <v>7.3569427367826859E-4</v>
      </c>
      <c r="I4708" s="332">
        <v>0</v>
      </c>
      <c r="J4708" s="326">
        <v>0</v>
      </c>
      <c r="K4708" s="327">
        <v>0</v>
      </c>
      <c r="L4708" s="336">
        <v>1.1748396343899057E-4</v>
      </c>
      <c r="M4708" s="337">
        <v>1.1415525114155251E-4</v>
      </c>
      <c r="N4708" s="345">
        <v>5.4445203902122333E-2</v>
      </c>
      <c r="O4708" s="346">
        <v>4.1747668168275395E-2</v>
      </c>
      <c r="P4708" s="347">
        <v>3.4309394558077071E-2</v>
      </c>
      <c r="Q4708" s="348">
        <v>3.5366931918656058E-2</v>
      </c>
      <c r="R4708" s="346">
        <v>4.6580419968654134E-2</v>
      </c>
      <c r="S4708" s="347">
        <v>5.9747125437224546E-2</v>
      </c>
      <c r="T4708" s="349">
        <v>0.35536421093790943</v>
      </c>
      <c r="U4708" s="349">
        <v>0.59938945859405401</v>
      </c>
      <c r="V4708" s="361">
        <v>0.16492178910269922</v>
      </c>
    </row>
    <row r="4709" spans="1:22" ht="16" hidden="1" customHeight="1" outlineLevel="1">
      <c r="A4709" s="65">
        <v>4700</v>
      </c>
      <c r="B4709" s="117">
        <v>1</v>
      </c>
      <c r="C4709" s="325">
        <v>1.6821309101614526E-4</v>
      </c>
      <c r="D4709" s="326">
        <v>1.5580755352453154E-4</v>
      </c>
      <c r="E4709" s="327">
        <v>1.6280649019057169E-4</v>
      </c>
      <c r="F4709" s="332">
        <v>9.4538524448712713E-4</v>
      </c>
      <c r="G4709" s="326">
        <v>4.9715304027756499E-4</v>
      </c>
      <c r="H4709" s="327">
        <v>7.3569427367826859E-4</v>
      </c>
      <c r="I4709" s="332">
        <v>0</v>
      </c>
      <c r="J4709" s="326">
        <v>0</v>
      </c>
      <c r="K4709" s="327">
        <v>0</v>
      </c>
      <c r="L4709" s="336">
        <v>8.811297257924293E-5</v>
      </c>
      <c r="M4709" s="337">
        <v>1.1415525114155251E-4</v>
      </c>
      <c r="N4709" s="345">
        <v>1.0574659025609062E-2</v>
      </c>
      <c r="O4709" s="346">
        <v>1.529130185121866E-3</v>
      </c>
      <c r="P4709" s="347">
        <v>2.290394177461603E-3</v>
      </c>
      <c r="Q4709" s="348">
        <v>2.6525198938992044E-2</v>
      </c>
      <c r="R4709" s="346">
        <v>2.8981868027128786E-2</v>
      </c>
      <c r="S4709" s="347">
        <v>5.4326415222380915E-2</v>
      </c>
      <c r="T4709" s="349">
        <v>0.35992869638747321</v>
      </c>
      <c r="U4709" s="349">
        <v>0.63653195291348885</v>
      </c>
      <c r="V4709" s="361">
        <v>4.3548300028733847E-2</v>
      </c>
    </row>
    <row r="4710" spans="1:22" ht="16" hidden="1" customHeight="1" outlineLevel="1">
      <c r="A4710" s="65">
        <v>4701</v>
      </c>
      <c r="B4710" s="117">
        <v>1</v>
      </c>
      <c r="C4710" s="325">
        <v>1.6253160995741245E-4</v>
      </c>
      <c r="D4710" s="326">
        <v>1.6053194028600661E-4</v>
      </c>
      <c r="E4710" s="327">
        <v>1.597449498172669E-4</v>
      </c>
      <c r="F4710" s="332">
        <v>8.1033020956039459E-4</v>
      </c>
      <c r="G4710" s="326">
        <v>3.8978665599226922E-4</v>
      </c>
      <c r="H4710" s="327">
        <v>6.9538225868219896E-4</v>
      </c>
      <c r="I4710" s="332">
        <v>0</v>
      </c>
      <c r="J4710" s="326">
        <v>0</v>
      </c>
      <c r="K4710" s="327">
        <v>0</v>
      </c>
      <c r="L4710" s="336">
        <v>5.8741981719495287E-5</v>
      </c>
      <c r="M4710" s="337">
        <v>1.1415525114155251E-4</v>
      </c>
      <c r="N4710" s="345">
        <v>0</v>
      </c>
      <c r="O4710" s="346">
        <v>0</v>
      </c>
      <c r="P4710" s="347">
        <v>0</v>
      </c>
      <c r="Q4710" s="348">
        <v>1.7683465959328029E-2</v>
      </c>
      <c r="R4710" s="346">
        <v>2.2122478987069517E-2</v>
      </c>
      <c r="S4710" s="347">
        <v>4.5741462518592187E-2</v>
      </c>
      <c r="T4710" s="349">
        <v>0.33044972785904081</v>
      </c>
      <c r="U4710" s="349">
        <v>0.60901899415835192</v>
      </c>
      <c r="V4710" s="361">
        <v>0</v>
      </c>
    </row>
    <row r="4711" spans="1:22" ht="16" hidden="1" customHeight="1" outlineLevel="1">
      <c r="A4711" s="65">
        <v>4702</v>
      </c>
      <c r="B4711" s="117">
        <v>1</v>
      </c>
      <c r="C4711" s="325">
        <v>1.6202533936802042E-4</v>
      </c>
      <c r="D4711" s="326">
        <v>1.6138738480248768E-4</v>
      </c>
      <c r="E4711" s="327">
        <v>1.5983575821817002E-4</v>
      </c>
      <c r="F4711" s="332">
        <v>6.60269059641803E-4</v>
      </c>
      <c r="G4711" s="326">
        <v>3.5944398217251176E-4</v>
      </c>
      <c r="H4711" s="327">
        <v>6.9538225868219896E-4</v>
      </c>
      <c r="I4711" s="332">
        <v>0</v>
      </c>
      <c r="J4711" s="326">
        <v>0</v>
      </c>
      <c r="K4711" s="327">
        <v>0</v>
      </c>
      <c r="L4711" s="336">
        <v>3.7594868300476983E-5</v>
      </c>
      <c r="M4711" s="337">
        <v>1.1415525114155251E-4</v>
      </c>
      <c r="N4711" s="345">
        <v>0</v>
      </c>
      <c r="O4711" s="346">
        <v>0</v>
      </c>
      <c r="P4711" s="347">
        <v>0</v>
      </c>
      <c r="Q4711" s="348">
        <v>3.5366931918656058E-2</v>
      </c>
      <c r="R4711" s="346">
        <v>2.2952657286490243E-2</v>
      </c>
      <c r="S4711" s="347">
        <v>4.4159341274119628E-2</v>
      </c>
      <c r="T4711" s="349">
        <v>0.31571024359482452</v>
      </c>
      <c r="U4711" s="349">
        <v>0.6151111493112752</v>
      </c>
      <c r="V4711" s="361">
        <v>0</v>
      </c>
    </row>
    <row r="4712" spans="1:22" ht="16" hidden="1" customHeight="1" outlineLevel="1">
      <c r="A4712" s="65">
        <v>4703</v>
      </c>
      <c r="B4712" s="117">
        <v>1</v>
      </c>
      <c r="C4712" s="325">
        <v>1.5448753281485016E-4</v>
      </c>
      <c r="D4712" s="326">
        <v>1.5380503567913263E-4</v>
      </c>
      <c r="E4712" s="327">
        <v>1.4945765525781483E-4</v>
      </c>
      <c r="F4712" s="332">
        <v>5.2521402471507057E-4</v>
      </c>
      <c r="G4712" s="326">
        <v>3.3260238610118779E-4</v>
      </c>
      <c r="H4712" s="327">
        <v>6.752262511841642E-4</v>
      </c>
      <c r="I4712" s="332">
        <v>0</v>
      </c>
      <c r="J4712" s="326">
        <v>0</v>
      </c>
      <c r="K4712" s="327">
        <v>0</v>
      </c>
      <c r="L4712" s="336">
        <v>2.3496792687798115E-5</v>
      </c>
      <c r="M4712" s="337">
        <v>1.1415525114155251E-4</v>
      </c>
      <c r="N4712" s="345">
        <v>0</v>
      </c>
      <c r="O4712" s="346">
        <v>0</v>
      </c>
      <c r="P4712" s="347">
        <v>0</v>
      </c>
      <c r="Q4712" s="348">
        <v>7.0733863837312116E-2</v>
      </c>
      <c r="R4712" s="346">
        <v>3.1170075409840046E-2</v>
      </c>
      <c r="S4712" s="347">
        <v>3.2892562264828069E-2</v>
      </c>
      <c r="T4712" s="349">
        <v>0.28623127506639212</v>
      </c>
      <c r="U4712" s="349">
        <v>0.54573918902153706</v>
      </c>
      <c r="V4712" s="361">
        <v>0</v>
      </c>
    </row>
    <row r="4713" spans="1:22" ht="16" hidden="1" customHeight="1" outlineLevel="1">
      <c r="A4713" s="65">
        <v>4704</v>
      </c>
      <c r="B4713" s="117">
        <v>1</v>
      </c>
      <c r="C4713" s="325">
        <v>1.436370915409666E-4</v>
      </c>
      <c r="D4713" s="326">
        <v>1.4241207007327096E-4</v>
      </c>
      <c r="E4713" s="327">
        <v>1.3783417994221706E-4</v>
      </c>
      <c r="F4713" s="332">
        <v>4.2017121977205656E-4</v>
      </c>
      <c r="G4713" s="326">
        <v>3.1392997144287548E-4</v>
      </c>
      <c r="H4713" s="327">
        <v>6.3491423618809489E-4</v>
      </c>
      <c r="I4713" s="332">
        <v>0</v>
      </c>
      <c r="J4713" s="326">
        <v>0</v>
      </c>
      <c r="K4713" s="327">
        <v>0</v>
      </c>
      <c r="L4713" s="336">
        <v>9.3987170751192458E-6</v>
      </c>
      <c r="M4713" s="337">
        <v>1.1415525114155251E-4</v>
      </c>
      <c r="N4713" s="345">
        <v>0</v>
      </c>
      <c r="O4713" s="346">
        <v>0</v>
      </c>
      <c r="P4713" s="347">
        <v>0</v>
      </c>
      <c r="Q4713" s="348">
        <v>8.8417329796640146E-2</v>
      </c>
      <c r="R4713" s="346">
        <v>3.4001189809863067E-2</v>
      </c>
      <c r="S4713" s="347">
        <v>1.881946299912287E-2</v>
      </c>
      <c r="T4713" s="349">
        <v>0.18429110002613555</v>
      </c>
      <c r="U4713" s="349">
        <v>0.43745604420667683</v>
      </c>
      <c r="V4713" s="361">
        <v>0</v>
      </c>
    </row>
    <row r="4714" spans="1:22" ht="16" hidden="1" customHeight="1" outlineLevel="1">
      <c r="A4714" s="65">
        <v>4705</v>
      </c>
      <c r="B4714" s="117">
        <v>1</v>
      </c>
      <c r="C4714" s="325">
        <v>1.3358668280340625E-4</v>
      </c>
      <c r="D4714" s="326">
        <v>1.3086356910077635E-4</v>
      </c>
      <c r="E4714" s="327">
        <v>1.2478371546957044E-4</v>
      </c>
      <c r="F4714" s="332">
        <v>3.5264370230869019E-4</v>
      </c>
      <c r="G4714" s="326">
        <v>2.9584106974263552E-4</v>
      </c>
      <c r="H4714" s="327">
        <v>5.9460222119202516E-4</v>
      </c>
      <c r="I4714" s="332">
        <v>0</v>
      </c>
      <c r="J4714" s="326">
        <v>0</v>
      </c>
      <c r="K4714" s="327">
        <v>0</v>
      </c>
      <c r="L4714" s="336">
        <v>5.8741981719495289E-6</v>
      </c>
      <c r="M4714" s="337">
        <v>1.1415525114155251E-4</v>
      </c>
      <c r="N4714" s="345">
        <v>0</v>
      </c>
      <c r="O4714" s="346">
        <v>0</v>
      </c>
      <c r="P4714" s="347">
        <v>0</v>
      </c>
      <c r="Q4714" s="348">
        <v>8.8417329796640146E-2</v>
      </c>
      <c r="R4714" s="346">
        <v>3.0982505443235869E-2</v>
      </c>
      <c r="S4714" s="347">
        <v>7.5526839898313151E-3</v>
      </c>
      <c r="T4714" s="349">
        <v>0.15604834630695996</v>
      </c>
      <c r="U4714" s="349">
        <v>0.49041848981031533</v>
      </c>
      <c r="V4714" s="361">
        <v>0</v>
      </c>
    </row>
    <row r="4715" spans="1:22" ht="16" hidden="1" customHeight="1" outlineLevel="1">
      <c r="A4715" s="65">
        <v>4706</v>
      </c>
      <c r="B4715" s="117">
        <v>1</v>
      </c>
      <c r="C4715" s="325">
        <v>1.255738569317941E-4</v>
      </c>
      <c r="D4715" s="326">
        <v>1.2050102529885781E-4</v>
      </c>
      <c r="E4715" s="327">
        <v>1.1552125857745344E-4</v>
      </c>
      <c r="F4715" s="332">
        <v>3.1512841482904229E-4</v>
      </c>
      <c r="G4715" s="326">
        <v>2.660819088809502E-4</v>
      </c>
      <c r="H4715" s="327">
        <v>5.744462136939905E-4</v>
      </c>
      <c r="I4715" s="332">
        <v>0</v>
      </c>
      <c r="J4715" s="326">
        <v>0</v>
      </c>
      <c r="K4715" s="327">
        <v>0</v>
      </c>
      <c r="L4715" s="336">
        <v>2.3496792687798115E-6</v>
      </c>
      <c r="M4715" s="337">
        <v>1.1415525114155251E-4</v>
      </c>
      <c r="N4715" s="345">
        <v>0</v>
      </c>
      <c r="O4715" s="346">
        <v>0</v>
      </c>
      <c r="P4715" s="347">
        <v>0</v>
      </c>
      <c r="Q4715" s="348">
        <v>4.4208664898320073E-2</v>
      </c>
      <c r="R4715" s="346">
        <v>3.1394438882908153E-2</v>
      </c>
      <c r="S4715" s="347">
        <v>1.1308276992928497E-2</v>
      </c>
      <c r="T4715" s="349">
        <v>0.11411213623909322</v>
      </c>
      <c r="U4715" s="349">
        <v>0.3772223166463235</v>
      </c>
      <c r="V4715" s="361">
        <v>0</v>
      </c>
    </row>
    <row r="4716" spans="1:22" ht="16" hidden="1" customHeight="1" outlineLevel="1">
      <c r="A4716" s="65">
        <v>4707</v>
      </c>
      <c r="B4716" s="117">
        <v>1</v>
      </c>
      <c r="C4716" s="325">
        <v>1.2019238807418249E-4</v>
      </c>
      <c r="D4716" s="326">
        <v>1.1478510057509784E-4</v>
      </c>
      <c r="E4716" s="327">
        <v>1.0996897349366344E-4</v>
      </c>
      <c r="F4716" s="332">
        <v>2.9261924234125349E-4</v>
      </c>
      <c r="G4716" s="326">
        <v>2.4682598126456575E-4</v>
      </c>
      <c r="H4716" s="327">
        <v>5.039001874508689E-4</v>
      </c>
      <c r="I4716" s="332">
        <v>0</v>
      </c>
      <c r="J4716" s="326">
        <v>0</v>
      </c>
      <c r="K4716" s="327">
        <v>0</v>
      </c>
      <c r="L4716" s="336">
        <v>1.1748396343899057E-6</v>
      </c>
      <c r="M4716" s="337">
        <v>1.1415525114155251E-4</v>
      </c>
      <c r="N4716" s="345">
        <v>0</v>
      </c>
      <c r="O4716" s="346">
        <v>0</v>
      </c>
      <c r="P4716" s="347">
        <v>0</v>
      </c>
      <c r="Q4716" s="348">
        <v>3.5366931918656058E-2</v>
      </c>
      <c r="R4716" s="346">
        <v>3.0721521206853473E-2</v>
      </c>
      <c r="S4716" s="347">
        <v>1.0359004246244965E-2</v>
      </c>
      <c r="T4716" s="349">
        <v>8.4442980816928984E-2</v>
      </c>
      <c r="U4716" s="349">
        <v>0.36936147128771302</v>
      </c>
      <c r="V4716" s="361">
        <v>0</v>
      </c>
    </row>
    <row r="4717" spans="1:22" ht="16" hidden="1" customHeight="1" outlineLevel="1">
      <c r="A4717" s="65">
        <v>4708</v>
      </c>
      <c r="B4717" s="117">
        <v>1</v>
      </c>
      <c r="C4717" s="325">
        <v>1.1817355597080438E-4</v>
      </c>
      <c r="D4717" s="326">
        <v>1.107022972009836E-4</v>
      </c>
      <c r="E4717" s="327">
        <v>1.0743931089707687E-4</v>
      </c>
      <c r="F4717" s="332">
        <v>2.7011006985346497E-4</v>
      </c>
      <c r="G4717" s="326">
        <v>2.3573923506119273E-4</v>
      </c>
      <c r="H4717" s="327">
        <v>5.2405619494890355E-4</v>
      </c>
      <c r="I4717" s="332">
        <v>0</v>
      </c>
      <c r="J4717" s="326">
        <v>0</v>
      </c>
      <c r="K4717" s="327">
        <v>0</v>
      </c>
      <c r="L4717" s="336">
        <v>1.409807561267887E-5</v>
      </c>
      <c r="M4717" s="337">
        <v>1.1415525114155251E-4</v>
      </c>
      <c r="N4717" s="345">
        <v>0</v>
      </c>
      <c r="O4717" s="346">
        <v>0</v>
      </c>
      <c r="P4717" s="347">
        <v>0</v>
      </c>
      <c r="Q4717" s="348">
        <v>1.7683465959328029E-2</v>
      </c>
      <c r="R4717" s="346">
        <v>3.8510304849229279E-2</v>
      </c>
      <c r="S4717" s="347">
        <v>1.0991852744033987E-2</v>
      </c>
      <c r="T4717" s="349">
        <v>7.7786439536315213E-2</v>
      </c>
      <c r="U4717" s="349">
        <v>0.36081280196022403</v>
      </c>
      <c r="V4717" s="361">
        <v>0</v>
      </c>
    </row>
    <row r="4718" spans="1:22" ht="16" hidden="1" customHeight="1" outlineLevel="1">
      <c r="A4718" s="65">
        <v>4709</v>
      </c>
      <c r="B4718" s="117">
        <v>1</v>
      </c>
      <c r="C4718" s="325">
        <v>1.1779229046521286E-4</v>
      </c>
      <c r="D4718" s="326">
        <v>1.1000238805113544E-4</v>
      </c>
      <c r="E4718" s="327">
        <v>1.062977195714378E-4</v>
      </c>
      <c r="F4718" s="332">
        <v>2.551039548616056E-4</v>
      </c>
      <c r="G4718" s="326">
        <v>2.2815356660625341E-4</v>
      </c>
      <c r="H4718" s="327">
        <v>6.1475822869006013E-4</v>
      </c>
      <c r="I4718" s="332">
        <v>0</v>
      </c>
      <c r="J4718" s="326">
        <v>0</v>
      </c>
      <c r="K4718" s="327">
        <v>0</v>
      </c>
      <c r="L4718" s="336">
        <v>3.7594868300476983E-5</v>
      </c>
      <c r="M4718" s="337">
        <v>1.1415525114155251E-4</v>
      </c>
      <c r="N4718" s="345">
        <v>0</v>
      </c>
      <c r="O4718" s="346">
        <v>1.0518325824966501E-4</v>
      </c>
      <c r="P4718" s="347">
        <v>4.3016797318414022E-4</v>
      </c>
      <c r="Q4718" s="348">
        <v>2.6525198938992044E-2</v>
      </c>
      <c r="R4718" s="346">
        <v>4.4296907670583863E-2</v>
      </c>
      <c r="S4718" s="347">
        <v>1.1308276992928497E-2</v>
      </c>
      <c r="T4718" s="349">
        <v>7.2461206511824194E-2</v>
      </c>
      <c r="U4718" s="349">
        <v>0.35108500582894342</v>
      </c>
      <c r="V4718" s="361">
        <v>0</v>
      </c>
    </row>
    <row r="4719" spans="1:22" ht="16" hidden="1" customHeight="1" outlineLevel="1">
      <c r="A4719" s="65">
        <v>4710</v>
      </c>
      <c r="B4719" s="117">
        <v>1</v>
      </c>
      <c r="C4719" s="325">
        <v>1.1956736265517998E-4</v>
      </c>
      <c r="D4719" s="326">
        <v>1.0897196624719232E-4</v>
      </c>
      <c r="E4719" s="327">
        <v>1.0646636374454357E-4</v>
      </c>
      <c r="F4719" s="332">
        <v>2.7011006985346497E-4</v>
      </c>
      <c r="G4719" s="326">
        <v>2.2115141110938625E-4</v>
      </c>
      <c r="H4719" s="327">
        <v>6.046802249410427E-4</v>
      </c>
      <c r="I4719" s="332">
        <v>0</v>
      </c>
      <c r="J4719" s="326">
        <v>0</v>
      </c>
      <c r="K4719" s="327">
        <v>0</v>
      </c>
      <c r="L4719" s="336">
        <v>9.3987170751192462E-5</v>
      </c>
      <c r="M4719" s="337">
        <v>1.1415525114155251E-4</v>
      </c>
      <c r="N4719" s="345">
        <v>8.7169486562453085E-3</v>
      </c>
      <c r="O4719" s="346">
        <v>1.4882519440480834E-2</v>
      </c>
      <c r="P4719" s="347">
        <v>1.774192609640635E-2</v>
      </c>
      <c r="Q4719" s="348">
        <v>1.7683465959328029E-2</v>
      </c>
      <c r="R4719" s="346">
        <v>4.7710224029867541E-2</v>
      </c>
      <c r="S4719" s="347">
        <v>1.4114597249342151E-2</v>
      </c>
      <c r="T4719" s="349">
        <v>8.5013541498124442E-2</v>
      </c>
      <c r="U4719" s="349">
        <v>0.36209018933099818</v>
      </c>
      <c r="V4719" s="361">
        <v>0</v>
      </c>
    </row>
    <row r="4720" spans="1:22" ht="16" hidden="1" customHeight="1" outlineLevel="1">
      <c r="A4720" s="65">
        <v>4711</v>
      </c>
      <c r="B4720" s="117">
        <v>1</v>
      </c>
      <c r="C4720" s="325">
        <v>1.2963027190112037E-4</v>
      </c>
      <c r="D4720" s="326">
        <v>1.1227709278814195E-4</v>
      </c>
      <c r="E4720" s="327">
        <v>1.1430183147961171E-4</v>
      </c>
      <c r="F4720" s="332">
        <v>2.6260701235753528E-4</v>
      </c>
      <c r="G4720" s="326">
        <v>2.625808311325167E-4</v>
      </c>
      <c r="H4720" s="327">
        <v>6.2483623243907735E-4</v>
      </c>
      <c r="I4720" s="332">
        <v>0</v>
      </c>
      <c r="J4720" s="326">
        <v>0</v>
      </c>
      <c r="K4720" s="327">
        <v>0</v>
      </c>
      <c r="L4720" s="336">
        <v>1.8210014333043539E-4</v>
      </c>
      <c r="M4720" s="337">
        <v>1.1415525114155251E-4</v>
      </c>
      <c r="N4720" s="345">
        <v>6.1590243784290628E-2</v>
      </c>
      <c r="O4720" s="346">
        <v>0.11166461484109756</v>
      </c>
      <c r="P4720" s="347">
        <v>9.9580374046053258E-2</v>
      </c>
      <c r="Q4720" s="348">
        <v>1.7683465959328029E-2</v>
      </c>
      <c r="R4720" s="346">
        <v>4.5176929835274923E-2</v>
      </c>
      <c r="S4720" s="347">
        <v>9.726155748455945E-3</v>
      </c>
      <c r="T4720" s="349">
        <v>8.8151625244699508E-2</v>
      </c>
      <c r="U4720" s="349">
        <v>0.36661017541219931</v>
      </c>
      <c r="V4720" s="361">
        <v>4.3507073398738667E-2</v>
      </c>
    </row>
    <row r="4721" spans="1:22" ht="16" hidden="1" customHeight="1" outlineLevel="1">
      <c r="A4721" s="65">
        <v>4712</v>
      </c>
      <c r="B4721" s="117">
        <v>1</v>
      </c>
      <c r="C4721" s="325">
        <v>1.4846228777566598E-4</v>
      </c>
      <c r="D4721" s="326">
        <v>1.2650857883505449E-4</v>
      </c>
      <c r="E4721" s="327">
        <v>1.3348834932756833E-4</v>
      </c>
      <c r="F4721" s="332">
        <v>3.7515287479647898E-4</v>
      </c>
      <c r="G4721" s="326">
        <v>3.9328773374070272E-4</v>
      </c>
      <c r="H4721" s="327">
        <v>6.3491423618809489E-4</v>
      </c>
      <c r="I4721" s="332">
        <v>0</v>
      </c>
      <c r="J4721" s="326">
        <v>0</v>
      </c>
      <c r="K4721" s="327">
        <v>0</v>
      </c>
      <c r="L4721" s="336">
        <v>1.5860335064263727E-4</v>
      </c>
      <c r="M4721" s="337">
        <v>1.1415525114155251E-4</v>
      </c>
      <c r="N4721" s="345">
        <v>0.17405317152961944</v>
      </c>
      <c r="O4721" s="346">
        <v>0.26893411485635998</v>
      </c>
      <c r="P4721" s="347">
        <v>0.24504465926599101</v>
      </c>
      <c r="Q4721" s="348">
        <v>1.7683465959328029E-2</v>
      </c>
      <c r="R4721" s="346">
        <v>3.6563634998849702E-2</v>
      </c>
      <c r="S4721" s="347">
        <v>8.7768830017724113E-3</v>
      </c>
      <c r="T4721" s="349">
        <v>0.1779198390861195</v>
      </c>
      <c r="U4721" s="349">
        <v>0.39657964834190201</v>
      </c>
      <c r="V4721" s="361">
        <v>0.14257542873312282</v>
      </c>
    </row>
    <row r="4722" spans="1:22" ht="16" hidden="1" customHeight="1" outlineLevel="1">
      <c r="A4722" s="65">
        <v>4713</v>
      </c>
      <c r="B4722" s="117">
        <v>1</v>
      </c>
      <c r="C4722" s="325">
        <v>1.6958814693795077E-4</v>
      </c>
      <c r="D4722" s="326">
        <v>1.4519226475183448E-4</v>
      </c>
      <c r="E4722" s="327">
        <v>1.5419266473347688E-4</v>
      </c>
      <c r="F4722" s="332">
        <v>4.7269262224356357E-4</v>
      </c>
      <c r="G4722" s="326">
        <v>5.1174086422937145E-4</v>
      </c>
      <c r="H4722" s="327">
        <v>6.8530425493318174E-4</v>
      </c>
      <c r="I4722" s="332">
        <v>0</v>
      </c>
      <c r="J4722" s="326">
        <v>0</v>
      </c>
      <c r="K4722" s="327">
        <v>0</v>
      </c>
      <c r="L4722" s="336">
        <v>1.4685495429873823E-4</v>
      </c>
      <c r="M4722" s="337">
        <v>1.1415525114155251E-4</v>
      </c>
      <c r="N4722" s="345">
        <v>0.29680495670527057</v>
      </c>
      <c r="O4722" s="346">
        <v>0.41052699289054656</v>
      </c>
      <c r="P4722" s="347">
        <v>0.38176603071070503</v>
      </c>
      <c r="Q4722" s="348">
        <v>1.7683465959328029E-2</v>
      </c>
      <c r="R4722" s="346">
        <v>5.2220498864484537E-2</v>
      </c>
      <c r="S4722" s="347">
        <v>4.3884415008862056E-3</v>
      </c>
      <c r="T4722" s="349">
        <v>0.27291819250516458</v>
      </c>
      <c r="U4722" s="349">
        <v>0.52638185732595866</v>
      </c>
      <c r="V4722" s="361">
        <v>0.19543712986019818</v>
      </c>
    </row>
    <row r="4723" spans="1:22" ht="16" hidden="1" customHeight="1" outlineLevel="1">
      <c r="A4723" s="65">
        <v>4714</v>
      </c>
      <c r="B4723" s="117">
        <v>1</v>
      </c>
      <c r="C4723" s="325">
        <v>1.7965730643808121E-4</v>
      </c>
      <c r="D4723" s="326">
        <v>1.5586587928701889E-4</v>
      </c>
      <c r="E4723" s="327">
        <v>1.6934469505559545E-4</v>
      </c>
      <c r="F4723" s="332">
        <v>6.0024459967436637E-4</v>
      </c>
      <c r="G4723" s="326">
        <v>5.8759754877876519E-4</v>
      </c>
      <c r="H4723" s="327">
        <v>7.3569427367826859E-4</v>
      </c>
      <c r="I4723" s="332">
        <v>0</v>
      </c>
      <c r="J4723" s="326">
        <v>0</v>
      </c>
      <c r="K4723" s="327">
        <v>0</v>
      </c>
      <c r="L4723" s="336">
        <v>1.644775488145868E-4</v>
      </c>
      <c r="M4723" s="337">
        <v>1.1415525114155251E-4</v>
      </c>
      <c r="N4723" s="345">
        <v>0.40941078524824276</v>
      </c>
      <c r="O4723" s="346">
        <v>0.51589187302926109</v>
      </c>
      <c r="P4723" s="347">
        <v>0.49429295646125054</v>
      </c>
      <c r="Q4723" s="348">
        <v>8.8417329796640146E-3</v>
      </c>
      <c r="R4723" s="346">
        <v>7.077669586610448E-2</v>
      </c>
      <c r="S4723" s="347">
        <v>1.1583203258186063E-2</v>
      </c>
      <c r="T4723" s="349">
        <v>0.25665721309109385</v>
      </c>
      <c r="U4723" s="349">
        <v>0.55979045010005346</v>
      </c>
      <c r="V4723" s="361">
        <v>0.29709131104260911</v>
      </c>
    </row>
    <row r="4724" spans="1:22" ht="16" hidden="1" customHeight="1" outlineLevel="1">
      <c r="A4724" s="65">
        <v>4715</v>
      </c>
      <c r="B4724" s="117">
        <v>1</v>
      </c>
      <c r="C4724" s="325">
        <v>1.8423249250517956E-4</v>
      </c>
      <c r="D4724" s="326">
        <v>1.5819890978651275E-4</v>
      </c>
      <c r="E4724" s="327">
        <v>1.7662233975654449E-4</v>
      </c>
      <c r="F4724" s="332">
        <v>7.0528740461738037E-4</v>
      </c>
      <c r="G4724" s="326">
        <v>6.768750313638209E-4</v>
      </c>
      <c r="H4724" s="327">
        <v>7.3569427367826859E-4</v>
      </c>
      <c r="I4724" s="332">
        <v>0</v>
      </c>
      <c r="J4724" s="326">
        <v>0</v>
      </c>
      <c r="K4724" s="327">
        <v>0</v>
      </c>
      <c r="L4724" s="336">
        <v>1.8797434150238492E-4</v>
      </c>
      <c r="M4724" s="337">
        <v>1.1415525114155251E-4</v>
      </c>
      <c r="N4724" s="345">
        <v>0.48457660480865311</v>
      </c>
      <c r="O4724" s="346">
        <v>0.58808580615047334</v>
      </c>
      <c r="P4724" s="347">
        <v>0.56492953057546713</v>
      </c>
      <c r="Q4724" s="348">
        <v>1.7683465959328029E-2</v>
      </c>
      <c r="R4724" s="346">
        <v>7.8703376906557126E-2</v>
      </c>
      <c r="S4724" s="347">
        <v>2.379925501416115E-2</v>
      </c>
      <c r="T4724" s="349">
        <v>0.26217263300931665</v>
      </c>
      <c r="U4724" s="349">
        <v>0.54691831582532868</v>
      </c>
      <c r="V4724" s="361">
        <v>0.31590286961816</v>
      </c>
    </row>
    <row r="4725" spans="1:22" ht="16" hidden="1" customHeight="1" outlineLevel="1">
      <c r="A4725" s="65">
        <v>4716</v>
      </c>
      <c r="B4725" s="117">
        <v>1</v>
      </c>
      <c r="C4725" s="325">
        <v>1.8722636426220159E-4</v>
      </c>
      <c r="D4725" s="326">
        <v>1.6183454898155734E-4</v>
      </c>
      <c r="E4725" s="327">
        <v>1.8011197687696392E-4</v>
      </c>
      <c r="F4725" s="332">
        <v>7.7281492208074675E-4</v>
      </c>
      <c r="G4725" s="326">
        <v>7.7023710465538256E-4</v>
      </c>
      <c r="H4725" s="327">
        <v>7.8608429242335554E-4</v>
      </c>
      <c r="I4725" s="332">
        <v>0</v>
      </c>
      <c r="J4725" s="326">
        <v>0</v>
      </c>
      <c r="K4725" s="327">
        <v>0</v>
      </c>
      <c r="L4725" s="336">
        <v>2.0677177565262342E-4</v>
      </c>
      <c r="M4725" s="337">
        <v>1.1415525114155251E-4</v>
      </c>
      <c r="N4725" s="345">
        <v>0.55688440841619613</v>
      </c>
      <c r="O4725" s="346">
        <v>0.62582580162718315</v>
      </c>
      <c r="P4725" s="347">
        <v>0.60045990087212675</v>
      </c>
      <c r="Q4725" s="348">
        <v>2.6525198938992044E-2</v>
      </c>
      <c r="R4725" s="346">
        <v>8.7868992021569337E-2</v>
      </c>
      <c r="S4725" s="347">
        <v>4.3251566511073036E-2</v>
      </c>
      <c r="T4725" s="349">
        <v>0.2573228672191552</v>
      </c>
      <c r="U4725" s="349">
        <v>0.52215665294570546</v>
      </c>
      <c r="V4725" s="361">
        <v>0.33665360671570382</v>
      </c>
    </row>
    <row r="4726" spans="1:22" ht="16" hidden="1" customHeight="1" outlineLevel="1">
      <c r="A4726" s="65">
        <v>4717</v>
      </c>
      <c r="B4726" s="117">
        <v>1</v>
      </c>
      <c r="C4726" s="325">
        <v>1.7904478152745874E-4</v>
      </c>
      <c r="D4726" s="326">
        <v>1.6523688512665256E-4</v>
      </c>
      <c r="E4726" s="327">
        <v>1.784514804033071E-4</v>
      </c>
      <c r="F4726" s="332">
        <v>8.0282715206446496E-4</v>
      </c>
      <c r="G4726" s="326">
        <v>8.0349734326550133E-4</v>
      </c>
      <c r="H4726" s="327">
        <v>7.8608429242335554E-4</v>
      </c>
      <c r="I4726" s="332">
        <v>0</v>
      </c>
      <c r="J4726" s="326">
        <v>0</v>
      </c>
      <c r="K4726" s="327">
        <v>0</v>
      </c>
      <c r="L4726" s="336">
        <v>1.8797434150238492E-4</v>
      </c>
      <c r="M4726" s="337">
        <v>1.1415525114155251E-4</v>
      </c>
      <c r="N4726" s="345">
        <v>0.57774792487212756</v>
      </c>
      <c r="O4726" s="346">
        <v>0.62820098317676554</v>
      </c>
      <c r="P4726" s="347">
        <v>0.59207112744543489</v>
      </c>
      <c r="Q4726" s="348">
        <v>3.5366931918656058E-2</v>
      </c>
      <c r="R4726" s="346">
        <v>9.8816933241061833E-2</v>
      </c>
      <c r="S4726" s="347">
        <v>5.4917765736533002E-2</v>
      </c>
      <c r="T4726" s="349">
        <v>0.19665324811870399</v>
      </c>
      <c r="U4726" s="349">
        <v>0.42998824111599682</v>
      </c>
      <c r="V4726" s="361">
        <v>0.48267222250952935</v>
      </c>
    </row>
    <row r="4727" spans="1:22" ht="16" hidden="1" customHeight="1" outlineLevel="1">
      <c r="A4727" s="65">
        <v>4718</v>
      </c>
      <c r="B4727" s="117">
        <v>1</v>
      </c>
      <c r="C4727" s="325">
        <v>1.8199490150515058E-4</v>
      </c>
      <c r="D4727" s="326">
        <v>1.6298162231047515E-4</v>
      </c>
      <c r="E4727" s="327">
        <v>1.7906119395222795E-4</v>
      </c>
      <c r="F4727" s="332">
        <v>8.628516120319016E-4</v>
      </c>
      <c r="G4727" s="326">
        <v>8.8052105373103958E-4</v>
      </c>
      <c r="H4727" s="327">
        <v>8.2639630741942484E-4</v>
      </c>
      <c r="I4727" s="332">
        <v>0</v>
      </c>
      <c r="J4727" s="326">
        <v>0</v>
      </c>
      <c r="K4727" s="327">
        <v>0</v>
      </c>
      <c r="L4727" s="336">
        <v>1.9032402077116473E-4</v>
      </c>
      <c r="M4727" s="337">
        <v>1.1415525114155251E-4</v>
      </c>
      <c r="N4727" s="345">
        <v>0.58575036954015602</v>
      </c>
      <c r="O4727" s="346">
        <v>0.59543242709610378</v>
      </c>
      <c r="P4727" s="347">
        <v>0.52307869964970122</v>
      </c>
      <c r="Q4727" s="348">
        <v>5.3050397877984087E-2</v>
      </c>
      <c r="R4727" s="346">
        <v>0.11327676280802898</v>
      </c>
      <c r="S4727" s="347">
        <v>6.7808163973934049E-2</v>
      </c>
      <c r="T4727" s="349">
        <v>0.21557684404502025</v>
      </c>
      <c r="U4727" s="349">
        <v>0.44590645296718318</v>
      </c>
      <c r="V4727" s="361">
        <v>0.45850883659572345</v>
      </c>
    </row>
    <row r="4728" spans="1:22" ht="16" hidden="1" customHeight="1" outlineLevel="1">
      <c r="A4728" s="65">
        <v>4719</v>
      </c>
      <c r="B4728" s="117">
        <v>1</v>
      </c>
      <c r="C4728" s="325">
        <v>1.8726386578734173E-4</v>
      </c>
      <c r="D4728" s="326">
        <v>1.6167901361492442E-4</v>
      </c>
      <c r="E4728" s="327">
        <v>1.8443186223421175E-4</v>
      </c>
      <c r="F4728" s="332">
        <v>9.4538524448712713E-4</v>
      </c>
      <c r="G4728" s="326">
        <v>9.0677913684429103E-4</v>
      </c>
      <c r="H4728" s="327">
        <v>8.6670832241549458E-4</v>
      </c>
      <c r="I4728" s="332">
        <v>0</v>
      </c>
      <c r="J4728" s="326">
        <v>0</v>
      </c>
      <c r="K4728" s="327">
        <v>0</v>
      </c>
      <c r="L4728" s="336">
        <v>2.1382081345896285E-4</v>
      </c>
      <c r="M4728" s="337">
        <v>1.1415525114155251E-4</v>
      </c>
      <c r="N4728" s="345">
        <v>0.52030180421949457</v>
      </c>
      <c r="O4728" s="346">
        <v>0.52399649468498632</v>
      </c>
      <c r="P4728" s="347">
        <v>0.46863744916637973</v>
      </c>
      <c r="Q4728" s="348">
        <v>6.1892130857648102E-2</v>
      </c>
      <c r="R4728" s="346">
        <v>0.13303024888382106</v>
      </c>
      <c r="S4728" s="347">
        <v>9.5446007958466278E-2</v>
      </c>
      <c r="T4728" s="349">
        <v>0.2279389921375887</v>
      </c>
      <c r="U4728" s="349">
        <v>0.50132541274538744</v>
      </c>
      <c r="V4728" s="361">
        <v>0.52348658620469801</v>
      </c>
    </row>
    <row r="4729" spans="1:22" ht="16" hidden="1" customHeight="1" outlineLevel="1">
      <c r="A4729" s="65">
        <v>4720</v>
      </c>
      <c r="B4729" s="117">
        <v>1</v>
      </c>
      <c r="C4729" s="325">
        <v>1.8857016891305698E-4</v>
      </c>
      <c r="D4729" s="326">
        <v>1.6146515248580413E-4</v>
      </c>
      <c r="E4729" s="327">
        <v>1.8672801751419034E-4</v>
      </c>
      <c r="F4729" s="332">
        <v>1.0279188769423526E-3</v>
      </c>
      <c r="G4729" s="326">
        <v>9.0444508501200203E-4</v>
      </c>
      <c r="H4729" s="327">
        <v>8.5663031866647715E-4</v>
      </c>
      <c r="I4729" s="332">
        <v>0</v>
      </c>
      <c r="J4729" s="326">
        <v>0</v>
      </c>
      <c r="K4729" s="327">
        <v>0</v>
      </c>
      <c r="L4729" s="336">
        <v>2.2321953053408208E-4</v>
      </c>
      <c r="M4729" s="337">
        <v>1.1415525114155251E-4</v>
      </c>
      <c r="N4729" s="345">
        <v>0.41212590040346669</v>
      </c>
      <c r="O4729" s="346">
        <v>0.42626961793245766</v>
      </c>
      <c r="P4729" s="347">
        <v>0.38590415015468021</v>
      </c>
      <c r="Q4729" s="348">
        <v>6.1892130857648102E-2</v>
      </c>
      <c r="R4729" s="346">
        <v>0.15485250459619715</v>
      </c>
      <c r="S4729" s="347">
        <v>0.13466705520118458</v>
      </c>
      <c r="T4729" s="349">
        <v>0.24258338295493898</v>
      </c>
      <c r="U4729" s="349">
        <v>0.51989665990510492</v>
      </c>
      <c r="V4729" s="361">
        <v>0.39927991150273523</v>
      </c>
    </row>
    <row r="4730" spans="1:22" ht="16" hidden="1" customHeight="1" outlineLevel="1">
      <c r="A4730" s="65">
        <v>4721</v>
      </c>
      <c r="B4730" s="117">
        <v>1</v>
      </c>
      <c r="C4730" s="325">
        <v>1.8743887290466243E-4</v>
      </c>
      <c r="D4730" s="326">
        <v>1.6268999349803841E-4</v>
      </c>
      <c r="E4730" s="327">
        <v>1.8572912510425615E-4</v>
      </c>
      <c r="F4730" s="332">
        <v>1.0729372219179297E-3</v>
      </c>
      <c r="G4730" s="326">
        <v>9.0736264980236317E-4</v>
      </c>
      <c r="H4730" s="327">
        <v>8.8686432991352934E-4</v>
      </c>
      <c r="I4730" s="332">
        <v>0</v>
      </c>
      <c r="J4730" s="326">
        <v>0</v>
      </c>
      <c r="K4730" s="327">
        <v>0</v>
      </c>
      <c r="L4730" s="336">
        <v>2.2321953053408208E-4</v>
      </c>
      <c r="M4730" s="337">
        <v>1.1415525114155251E-4</v>
      </c>
      <c r="N4730" s="345">
        <v>0.28194327375036055</v>
      </c>
      <c r="O4730" s="346">
        <v>0.3200191917643338</v>
      </c>
      <c r="P4730" s="347">
        <v>0.27803453833331149</v>
      </c>
      <c r="Q4730" s="348">
        <v>7.0733863837312116E-2</v>
      </c>
      <c r="R4730" s="346">
        <v>0.14696136944897617</v>
      </c>
      <c r="S4730" s="347">
        <v>0.14021225936693904</v>
      </c>
      <c r="T4730" s="349">
        <v>0.26901936118366221</v>
      </c>
      <c r="U4730" s="349">
        <v>0.54505136505265872</v>
      </c>
      <c r="V4730" s="361">
        <v>0.33099639693304012</v>
      </c>
    </row>
    <row r="4731" spans="1:22" ht="16" hidden="1" customHeight="1" outlineLevel="1">
      <c r="A4731" s="65">
        <v>4722</v>
      </c>
      <c r="B4731" s="117">
        <v>1</v>
      </c>
      <c r="C4731" s="325">
        <v>1.8038233592412411E-4</v>
      </c>
      <c r="D4731" s="326">
        <v>1.6375929914363977E-4</v>
      </c>
      <c r="E4731" s="327">
        <v>1.7790662999788844E-4</v>
      </c>
      <c r="F4731" s="332">
        <v>1.0954463944057187E-3</v>
      </c>
      <c r="G4731" s="326">
        <v>8.9627590359899032E-4</v>
      </c>
      <c r="H4731" s="327">
        <v>8.5663031866647715E-4</v>
      </c>
      <c r="I4731" s="332">
        <v>0</v>
      </c>
      <c r="J4731" s="326">
        <v>0</v>
      </c>
      <c r="K4731" s="327">
        <v>0</v>
      </c>
      <c r="L4731" s="336">
        <v>1.644775488145868E-4</v>
      </c>
      <c r="M4731" s="337">
        <v>1.1415525114155251E-4</v>
      </c>
      <c r="N4731" s="345">
        <v>0.14818812715617025</v>
      </c>
      <c r="O4731" s="346">
        <v>0.17009053312761324</v>
      </c>
      <c r="P4731" s="347">
        <v>0.15275963423142536</v>
      </c>
      <c r="Q4731" s="348">
        <v>4.4208664898320073E-2</v>
      </c>
      <c r="R4731" s="346">
        <v>0.10340173519499339</v>
      </c>
      <c r="S4731" s="347">
        <v>8.5486423928389718E-2</v>
      </c>
      <c r="T4731" s="349">
        <v>0.30420393652404937</v>
      </c>
      <c r="U4731" s="349">
        <v>0.57217128153986507</v>
      </c>
      <c r="V4731" s="361">
        <v>0.18384023153379339</v>
      </c>
    </row>
    <row r="4732" spans="1:22" ht="16" hidden="1" customHeight="1" outlineLevel="1">
      <c r="A4732" s="65">
        <v>4723</v>
      </c>
      <c r="B4732" s="117">
        <v>1</v>
      </c>
      <c r="C4732" s="325">
        <v>1.7393207360001821E-4</v>
      </c>
      <c r="D4732" s="326">
        <v>1.6311771575627896E-4</v>
      </c>
      <c r="E4732" s="327">
        <v>1.6965603814440608E-4</v>
      </c>
      <c r="F4732" s="332">
        <v>1.087943336909789E-3</v>
      </c>
      <c r="G4732" s="326">
        <v>8.4492676328863138E-4</v>
      </c>
      <c r="H4732" s="327">
        <v>8.3647431116844239E-4</v>
      </c>
      <c r="I4732" s="332">
        <v>0</v>
      </c>
      <c r="J4732" s="326">
        <v>0</v>
      </c>
      <c r="K4732" s="327">
        <v>0</v>
      </c>
      <c r="L4732" s="336">
        <v>1.1748396343899057E-4</v>
      </c>
      <c r="M4732" s="337">
        <v>1.1415525114155251E-4</v>
      </c>
      <c r="N4732" s="345">
        <v>4.6585660031737225E-2</v>
      </c>
      <c r="O4732" s="346">
        <v>4.3868764278732764E-2</v>
      </c>
      <c r="P4732" s="347">
        <v>4.2663154919483505E-2</v>
      </c>
      <c r="Q4732" s="348">
        <v>2.6525198938992044E-2</v>
      </c>
      <c r="R4732" s="346">
        <v>6.0933521145131495E-2</v>
      </c>
      <c r="S4732" s="347">
        <v>6.7808163973934049E-2</v>
      </c>
      <c r="T4732" s="349">
        <v>0.29393384426253094</v>
      </c>
      <c r="U4732" s="349">
        <v>0.59467295137888765</v>
      </c>
      <c r="V4732" s="361">
        <v>6.2874428023112758E-2</v>
      </c>
    </row>
    <row r="4733" spans="1:22" ht="16" hidden="1" customHeight="1" outlineLevel="1">
      <c r="A4733" s="65">
        <v>4724</v>
      </c>
      <c r="B4733" s="117">
        <v>1</v>
      </c>
      <c r="C4733" s="325">
        <v>1.7006941651058271E-4</v>
      </c>
      <c r="D4733" s="326">
        <v>1.6150403632746236E-4</v>
      </c>
      <c r="E4733" s="327">
        <v>1.6429834249112273E-4</v>
      </c>
      <c r="F4733" s="332">
        <v>1.0729372219179297E-3</v>
      </c>
      <c r="G4733" s="326">
        <v>7.2413958096767365E-4</v>
      </c>
      <c r="H4733" s="327">
        <v>7.457722774272858E-4</v>
      </c>
      <c r="I4733" s="332">
        <v>0</v>
      </c>
      <c r="J4733" s="326">
        <v>0</v>
      </c>
      <c r="K4733" s="327">
        <v>0</v>
      </c>
      <c r="L4733" s="336">
        <v>8.811297257924293E-5</v>
      </c>
      <c r="M4733" s="337">
        <v>1.1415525114155251E-4</v>
      </c>
      <c r="N4733" s="345">
        <v>4.715726322231069E-3</v>
      </c>
      <c r="O4733" s="346">
        <v>1.529130185121866E-3</v>
      </c>
      <c r="P4733" s="347">
        <v>2.8135983583396774E-3</v>
      </c>
      <c r="Q4733" s="348">
        <v>4.4208664898320073E-2</v>
      </c>
      <c r="R4733" s="346">
        <v>3.8076988868578437E-2</v>
      </c>
      <c r="S4733" s="347">
        <v>5.1836519214861786E-2</v>
      </c>
      <c r="T4733" s="349">
        <v>0.32388828002529291</v>
      </c>
      <c r="U4733" s="349">
        <v>0.61245811400274419</v>
      </c>
      <c r="V4733" s="361">
        <v>8.7301206295221472E-3</v>
      </c>
    </row>
    <row r="4734" spans="1:22" ht="16" hidden="1" customHeight="1" outlineLevel="1">
      <c r="A4734" s="65">
        <v>4725</v>
      </c>
      <c r="B4734" s="117">
        <v>1</v>
      </c>
      <c r="C4734" s="325">
        <v>1.6496295883733223E-4</v>
      </c>
      <c r="D4734" s="326">
        <v>1.6636451653474126E-4</v>
      </c>
      <c r="E4734" s="327">
        <v>1.5973197718856645E-4</v>
      </c>
      <c r="F4734" s="332">
        <v>9.678944169749156E-4</v>
      </c>
      <c r="G4734" s="326">
        <v>5.2457814930696105E-4</v>
      </c>
      <c r="H4734" s="327">
        <v>7.3569427367826859E-4</v>
      </c>
      <c r="I4734" s="332">
        <v>0</v>
      </c>
      <c r="J4734" s="326">
        <v>0</v>
      </c>
      <c r="K4734" s="327">
        <v>0</v>
      </c>
      <c r="L4734" s="336">
        <v>5.8741981719495287E-5</v>
      </c>
      <c r="M4734" s="337">
        <v>1.1415525114155251E-4</v>
      </c>
      <c r="N4734" s="345">
        <v>0</v>
      </c>
      <c r="O4734" s="346">
        <v>0</v>
      </c>
      <c r="P4734" s="347">
        <v>0</v>
      </c>
      <c r="Q4734" s="348">
        <v>6.1892130857648102E-2</v>
      </c>
      <c r="R4734" s="346">
        <v>2.7874262262252102E-2</v>
      </c>
      <c r="S4734" s="347">
        <v>3.0169237975688316E-2</v>
      </c>
      <c r="T4734" s="349">
        <v>0.29003501294102857</v>
      </c>
      <c r="U4734" s="349">
        <v>0.60744682508662984</v>
      </c>
      <c r="V4734" s="361">
        <v>0</v>
      </c>
    </row>
    <row r="4735" spans="1:22" ht="16" hidden="1" customHeight="1" outlineLevel="1">
      <c r="A4735" s="65">
        <v>4726</v>
      </c>
      <c r="B4735" s="117">
        <v>1</v>
      </c>
      <c r="C4735" s="325">
        <v>1.6448793951889031E-4</v>
      </c>
      <c r="D4735" s="326">
        <v>1.6636451653474126E-4</v>
      </c>
      <c r="E4735" s="327">
        <v>1.6023790970788376E-4</v>
      </c>
      <c r="F4735" s="332">
        <v>8.1783326705632401E-4</v>
      </c>
      <c r="G4735" s="326">
        <v>4.8548278111611978E-4</v>
      </c>
      <c r="H4735" s="327">
        <v>7.0546026243121639E-4</v>
      </c>
      <c r="I4735" s="332">
        <v>0</v>
      </c>
      <c r="J4735" s="326">
        <v>0</v>
      </c>
      <c r="K4735" s="327">
        <v>0</v>
      </c>
      <c r="L4735" s="336">
        <v>3.7594868300476983E-5</v>
      </c>
      <c r="M4735" s="337">
        <v>1.1415525114155251E-4</v>
      </c>
      <c r="N4735" s="345">
        <v>0</v>
      </c>
      <c r="O4735" s="346">
        <v>0</v>
      </c>
      <c r="P4735" s="347">
        <v>0</v>
      </c>
      <c r="Q4735" s="348">
        <v>7.9575596816976138E-2</v>
      </c>
      <c r="R4735" s="346">
        <v>2.0853834528579238E-2</v>
      </c>
      <c r="S4735" s="347">
        <v>2.1983705488067974E-2</v>
      </c>
      <c r="T4735" s="349">
        <v>0.28024038791383971</v>
      </c>
      <c r="U4735" s="349">
        <v>0.59634338101759254</v>
      </c>
      <c r="V4735" s="361">
        <v>0</v>
      </c>
    </row>
    <row r="4736" spans="1:22" ht="16" hidden="1" customHeight="1" outlineLevel="1">
      <c r="A4736" s="65">
        <v>4727</v>
      </c>
      <c r="B4736" s="117">
        <v>1</v>
      </c>
      <c r="C4736" s="325">
        <v>1.5625010449643725E-4</v>
      </c>
      <c r="D4736" s="326">
        <v>1.5720737182422785E-4</v>
      </c>
      <c r="E4736" s="327">
        <v>1.4980791623272683E-4</v>
      </c>
      <c r="F4736" s="332">
        <v>6.8277823212959179E-4</v>
      </c>
      <c r="G4736" s="326">
        <v>4.41135796302628E-4</v>
      </c>
      <c r="H4736" s="327">
        <v>6.3491423618809489E-4</v>
      </c>
      <c r="I4736" s="332">
        <v>0</v>
      </c>
      <c r="J4736" s="326">
        <v>0</v>
      </c>
      <c r="K4736" s="327">
        <v>0</v>
      </c>
      <c r="L4736" s="336">
        <v>2.3496792687798115E-5</v>
      </c>
      <c r="M4736" s="337">
        <v>1.1415525114155251E-4</v>
      </c>
      <c r="N4736" s="345">
        <v>0</v>
      </c>
      <c r="O4736" s="346">
        <v>0</v>
      </c>
      <c r="P4736" s="347">
        <v>0</v>
      </c>
      <c r="Q4736" s="348">
        <v>5.3050397877984087E-2</v>
      </c>
      <c r="R4736" s="346">
        <v>1.7294935796564756E-2</v>
      </c>
      <c r="S4736" s="347">
        <v>1.5696718493814706E-2</v>
      </c>
      <c r="T4736" s="349">
        <v>0.26702239879947814</v>
      </c>
      <c r="U4736" s="349">
        <v>0.53974529443559649</v>
      </c>
      <c r="V4736" s="361">
        <v>0</v>
      </c>
    </row>
    <row r="4737" spans="1:22" ht="16" hidden="1" customHeight="1" outlineLevel="1">
      <c r="A4737" s="65">
        <v>4728</v>
      </c>
      <c r="B4737" s="117">
        <v>1</v>
      </c>
      <c r="C4737" s="325">
        <v>1.4511215152981252E-4</v>
      </c>
      <c r="D4737" s="326">
        <v>1.4682538610148016E-4</v>
      </c>
      <c r="E4737" s="327">
        <v>1.3831416720413349E-4</v>
      </c>
      <c r="F4737" s="332">
        <v>5.7023236969064816E-4</v>
      </c>
      <c r="G4737" s="326">
        <v>4.0612501881829254E-4</v>
      </c>
      <c r="H4737" s="327">
        <v>6.1475822869006013E-4</v>
      </c>
      <c r="I4737" s="332">
        <v>0</v>
      </c>
      <c r="J4737" s="326">
        <v>0</v>
      </c>
      <c r="K4737" s="327">
        <v>0</v>
      </c>
      <c r="L4737" s="336">
        <v>9.3987170751192458E-6</v>
      </c>
      <c r="M4737" s="337">
        <v>1.1415525114155251E-4</v>
      </c>
      <c r="N4737" s="345">
        <v>0</v>
      </c>
      <c r="O4737" s="346">
        <v>0</v>
      </c>
      <c r="P4737" s="347">
        <v>0</v>
      </c>
      <c r="Q4737" s="348">
        <v>2.6525198938992044E-2</v>
      </c>
      <c r="R4737" s="346">
        <v>1.7459237079879949E-2</v>
      </c>
      <c r="S4737" s="347">
        <v>1.5063869996025686E-2</v>
      </c>
      <c r="T4737" s="349">
        <v>0.1899016133912243</v>
      </c>
      <c r="U4737" s="349">
        <v>0.45553598853148108</v>
      </c>
      <c r="V4737" s="361">
        <v>0</v>
      </c>
    </row>
    <row r="4738" spans="1:22" ht="16" hidden="1" customHeight="1" outlineLevel="1">
      <c r="A4738" s="65">
        <v>4729</v>
      </c>
      <c r="B4738" s="117">
        <v>1</v>
      </c>
      <c r="C4738" s="325">
        <v>1.3575552100734498E-4</v>
      </c>
      <c r="D4738" s="326">
        <v>1.3465474366245388E-4</v>
      </c>
      <c r="E4738" s="327">
        <v>1.2523775747408597E-4</v>
      </c>
      <c r="F4738" s="332">
        <v>5.0270485222728178E-4</v>
      </c>
      <c r="G4738" s="326">
        <v>3.7811639683082407E-4</v>
      </c>
      <c r="H4738" s="327">
        <v>6.1475822869006013E-4</v>
      </c>
      <c r="I4738" s="332">
        <v>0</v>
      </c>
      <c r="J4738" s="326">
        <v>0</v>
      </c>
      <c r="K4738" s="327">
        <v>0</v>
      </c>
      <c r="L4738" s="336">
        <v>5.8741981719495289E-6</v>
      </c>
      <c r="M4738" s="337">
        <v>1.1415525114155251E-4</v>
      </c>
      <c r="N4738" s="345">
        <v>0</v>
      </c>
      <c r="O4738" s="346">
        <v>0</v>
      </c>
      <c r="P4738" s="347">
        <v>0</v>
      </c>
      <c r="Q4738" s="348">
        <v>1.7683465959328029E-2</v>
      </c>
      <c r="R4738" s="346">
        <v>2.5170699548071104E-2</v>
      </c>
      <c r="S4738" s="347">
        <v>1.6329566991603726E-2</v>
      </c>
      <c r="T4738" s="349">
        <v>0.15614343975382589</v>
      </c>
      <c r="U4738" s="349">
        <v>0.46693421430146637</v>
      </c>
      <c r="V4738" s="361">
        <v>0</v>
      </c>
    </row>
    <row r="4739" spans="1:22" ht="16" hidden="1" customHeight="1" outlineLevel="1">
      <c r="A4739" s="65">
        <v>4730</v>
      </c>
      <c r="B4739" s="117">
        <v>1</v>
      </c>
      <c r="C4739" s="325">
        <v>1.2601137472509585E-4</v>
      </c>
      <c r="D4739" s="326">
        <v>1.2522541206033287E-4</v>
      </c>
      <c r="E4739" s="327">
        <v>1.1587151955236543E-4</v>
      </c>
      <c r="F4739" s="332">
        <v>4.9520179473135236E-4</v>
      </c>
      <c r="G4739" s="326">
        <v>3.4077156751419945E-4</v>
      </c>
      <c r="H4739" s="327">
        <v>6.1475822869006013E-4</v>
      </c>
      <c r="I4739" s="332">
        <v>0</v>
      </c>
      <c r="J4739" s="326">
        <v>0</v>
      </c>
      <c r="K4739" s="327">
        <v>0</v>
      </c>
      <c r="L4739" s="336">
        <v>2.3496792687798115E-6</v>
      </c>
      <c r="M4739" s="337">
        <v>1.1415525114155251E-4</v>
      </c>
      <c r="N4739" s="345">
        <v>0</v>
      </c>
      <c r="O4739" s="346">
        <v>0</v>
      </c>
      <c r="P4739" s="347">
        <v>0</v>
      </c>
      <c r="Q4739" s="348">
        <v>8.8417329796640146E-3</v>
      </c>
      <c r="R4739" s="346">
        <v>2.7504874359583202E-2</v>
      </c>
      <c r="S4739" s="347">
        <v>1.4156095232979097E-2</v>
      </c>
      <c r="T4739" s="349">
        <v>0.10983293113012722</v>
      </c>
      <c r="U4739" s="349">
        <v>0.42163609292247312</v>
      </c>
      <c r="V4739" s="361">
        <v>0</v>
      </c>
    </row>
    <row r="4740" spans="1:22" ht="16" hidden="1" customHeight="1" outlineLevel="1">
      <c r="A4740" s="65">
        <v>4731</v>
      </c>
      <c r="B4740" s="117">
        <v>1</v>
      </c>
      <c r="C4740" s="325">
        <v>1.2025489061608275E-4</v>
      </c>
      <c r="D4740" s="326">
        <v>1.1906232315750326E-4</v>
      </c>
      <c r="E4740" s="327">
        <v>1.1025437132507321E-4</v>
      </c>
      <c r="F4740" s="332">
        <v>4.4268039225984509E-4</v>
      </c>
      <c r="G4740" s="326">
        <v>3.0109268636528582E-4</v>
      </c>
      <c r="H4740" s="327">
        <v>5.6436820994497329E-4</v>
      </c>
      <c r="I4740" s="332">
        <v>0</v>
      </c>
      <c r="J4740" s="326">
        <v>0</v>
      </c>
      <c r="K4740" s="327">
        <v>0</v>
      </c>
      <c r="L4740" s="336">
        <v>1.1748396343899057E-6</v>
      </c>
      <c r="M4740" s="337">
        <v>1.1415525114155251E-4</v>
      </c>
      <c r="N4740" s="345">
        <v>0</v>
      </c>
      <c r="O4740" s="346">
        <v>0</v>
      </c>
      <c r="P4740" s="347">
        <v>0</v>
      </c>
      <c r="Q4740" s="348">
        <v>8.8417329796640146E-3</v>
      </c>
      <c r="R4740" s="346">
        <v>3.6635328637433767E-2</v>
      </c>
      <c r="S4740" s="347">
        <v>1.2573973988506543E-2</v>
      </c>
      <c r="T4740" s="349">
        <v>8.3967513582599435E-2</v>
      </c>
      <c r="U4740" s="349">
        <v>0.34155373083162816</v>
      </c>
      <c r="V4740" s="361">
        <v>0</v>
      </c>
    </row>
    <row r="4741" spans="1:22" ht="16" hidden="1" customHeight="1" outlineLevel="1">
      <c r="A4741" s="65">
        <v>4732</v>
      </c>
      <c r="B4741" s="117">
        <v>1</v>
      </c>
      <c r="C4741" s="325">
        <v>1.1765478487303231E-4</v>
      </c>
      <c r="D4741" s="326">
        <v>1.1612659311230682E-4</v>
      </c>
      <c r="E4741" s="327">
        <v>1.06479336373244E-4</v>
      </c>
      <c r="F4741" s="332">
        <v>4.0516510478019719E-4</v>
      </c>
      <c r="G4741" s="326">
        <v>2.8942242720384067E-4</v>
      </c>
      <c r="H4741" s="327">
        <v>5.1397819119988644E-4</v>
      </c>
      <c r="I4741" s="332">
        <v>0</v>
      </c>
      <c r="J4741" s="326">
        <v>0</v>
      </c>
      <c r="K4741" s="327">
        <v>0</v>
      </c>
      <c r="L4741" s="336">
        <v>1.409807561267887E-5</v>
      </c>
      <c r="M4741" s="337">
        <v>1.1415525114155251E-4</v>
      </c>
      <c r="N4741" s="345">
        <v>0</v>
      </c>
      <c r="O4741" s="346">
        <v>0</v>
      </c>
      <c r="P4741" s="347">
        <v>0</v>
      </c>
      <c r="Q4741" s="348">
        <v>1.7683465959328029E-2</v>
      </c>
      <c r="R4741" s="346">
        <v>4.1262334981289429E-2</v>
      </c>
      <c r="S4741" s="347">
        <v>1.5063869996025686E-2</v>
      </c>
      <c r="T4741" s="349">
        <v>7.759625264258338E-2</v>
      </c>
      <c r="U4741" s="349">
        <v>0.33369288547301762</v>
      </c>
      <c r="V4741" s="361">
        <v>0</v>
      </c>
    </row>
    <row r="4742" spans="1:22" ht="16" hidden="1" customHeight="1" outlineLevel="1">
      <c r="A4742" s="65">
        <v>4733</v>
      </c>
      <c r="B4742" s="117">
        <v>1</v>
      </c>
      <c r="C4742" s="325">
        <v>1.173047706383909E-4</v>
      </c>
      <c r="D4742" s="326">
        <v>1.1542668396245867E-4</v>
      </c>
      <c r="E4742" s="327">
        <v>1.0507829247359607E-4</v>
      </c>
      <c r="F4742" s="332">
        <v>3.7515287479647898E-4</v>
      </c>
      <c r="G4742" s="326">
        <v>2.6083029225829984E-4</v>
      </c>
      <c r="H4742" s="327">
        <v>6.3491423618809489E-4</v>
      </c>
      <c r="I4742" s="332">
        <v>0</v>
      </c>
      <c r="J4742" s="326">
        <v>0</v>
      </c>
      <c r="K4742" s="327">
        <v>0</v>
      </c>
      <c r="L4742" s="336">
        <v>3.7594868300476983E-5</v>
      </c>
      <c r="M4742" s="337">
        <v>1.1415525114155251E-4</v>
      </c>
      <c r="N4742" s="345">
        <v>0</v>
      </c>
      <c r="O4742" s="346">
        <v>1.0518325824966501E-4</v>
      </c>
      <c r="P4742" s="347">
        <v>4.3016797318414022E-4</v>
      </c>
      <c r="Q4742" s="348">
        <v>8.8417329796640146E-3</v>
      </c>
      <c r="R4742" s="346">
        <v>4.1660529838459741E-2</v>
      </c>
      <c r="S4742" s="347">
        <v>7.8691082387258252E-3</v>
      </c>
      <c r="T4742" s="349">
        <v>7.3412140980483293E-2</v>
      </c>
      <c r="U4742" s="349">
        <v>0.32602856124837237</v>
      </c>
      <c r="V4742" s="361">
        <v>0</v>
      </c>
    </row>
    <row r="4743" spans="1:22" ht="16" hidden="1" customHeight="1" outlineLevel="1">
      <c r="A4743" s="65">
        <v>4734</v>
      </c>
      <c r="B4743" s="117">
        <v>1</v>
      </c>
      <c r="C4743" s="325">
        <v>1.1930485197919892E-4</v>
      </c>
      <c r="D4743" s="326">
        <v>1.1336584035457242E-4</v>
      </c>
      <c r="E4743" s="327">
        <v>1.0571395127991782E-4</v>
      </c>
      <c r="F4743" s="332">
        <v>3.5264370230869019E-4</v>
      </c>
      <c r="G4743" s="326">
        <v>2.3865679985155406E-4</v>
      </c>
      <c r="H4743" s="327">
        <v>8.2639630741942484E-4</v>
      </c>
      <c r="I4743" s="332">
        <v>0</v>
      </c>
      <c r="J4743" s="326">
        <v>0</v>
      </c>
      <c r="K4743" s="327">
        <v>0</v>
      </c>
      <c r="L4743" s="336">
        <v>9.3987170751192462E-5</v>
      </c>
      <c r="M4743" s="337">
        <v>1.1415525114155251E-4</v>
      </c>
      <c r="N4743" s="345">
        <v>9.574353442105504E-3</v>
      </c>
      <c r="O4743" s="346">
        <v>1.3041200063150182E-2</v>
      </c>
      <c r="P4743" s="347">
        <v>1.7143192240477105E-2</v>
      </c>
      <c r="Q4743" s="348">
        <v>8.8417329796640146E-3</v>
      </c>
      <c r="R4743" s="346">
        <v>3.9470563845100622E-2</v>
      </c>
      <c r="S4743" s="347">
        <v>7.5526839898313151E-3</v>
      </c>
      <c r="T4743" s="349">
        <v>9.575910099397239E-2</v>
      </c>
      <c r="U4743" s="349">
        <v>0.33369288547301762</v>
      </c>
      <c r="V4743" s="361">
        <v>0</v>
      </c>
    </row>
    <row r="4744" spans="1:22" ht="16" hidden="1" customHeight="1" outlineLevel="1">
      <c r="A4744" s="65">
        <v>4735</v>
      </c>
      <c r="B4744" s="117">
        <v>1</v>
      </c>
      <c r="C4744" s="325">
        <v>1.290114967363079E-4</v>
      </c>
      <c r="D4744" s="326">
        <v>1.1581552237904097E-4</v>
      </c>
      <c r="E4744" s="327">
        <v>1.1265430763465534E-4</v>
      </c>
      <c r="F4744" s="332">
        <v>3.6764981730054929E-4</v>
      </c>
      <c r="G4744" s="326">
        <v>3.0167619932335818E-4</v>
      </c>
      <c r="H4744" s="327">
        <v>6.8530425493318174E-4</v>
      </c>
      <c r="I4744" s="332">
        <v>0</v>
      </c>
      <c r="J4744" s="326">
        <v>0</v>
      </c>
      <c r="K4744" s="327">
        <v>0</v>
      </c>
      <c r="L4744" s="336">
        <v>1.8210014333043539E-4</v>
      </c>
      <c r="M4744" s="337">
        <v>1.1415525114155251E-4</v>
      </c>
      <c r="N4744" s="345">
        <v>6.3447954153654368E-2</v>
      </c>
      <c r="O4744" s="346">
        <v>0.10592050678656564</v>
      </c>
      <c r="P4744" s="347">
        <v>9.7383016076285592E-2</v>
      </c>
      <c r="Q4744" s="348">
        <v>1.7683465959328029E-2</v>
      </c>
      <c r="R4744" s="346">
        <v>4.5533863445631519E-2</v>
      </c>
      <c r="S4744" s="347">
        <v>5.9705627453587604E-3</v>
      </c>
      <c r="T4744" s="349">
        <v>0.10117942746532932</v>
      </c>
      <c r="U4744" s="349">
        <v>0.36995103468960877</v>
      </c>
      <c r="V4744" s="361">
        <v>0</v>
      </c>
    </row>
    <row r="4745" spans="1:22" ht="16" hidden="1" customHeight="1" outlineLevel="1">
      <c r="A4745" s="65">
        <v>4736</v>
      </c>
      <c r="B4745" s="117">
        <v>1</v>
      </c>
      <c r="C4745" s="325">
        <v>1.4741224507174177E-4</v>
      </c>
      <c r="D4745" s="326">
        <v>1.3101910446740929E-4</v>
      </c>
      <c r="E4745" s="327">
        <v>1.3195757914091595E-4</v>
      </c>
      <c r="F4745" s="332">
        <v>5.2521402471507057E-4</v>
      </c>
      <c r="G4745" s="326">
        <v>4.2071284277009905E-4</v>
      </c>
      <c r="H4745" s="327">
        <v>6.752262511841642E-4</v>
      </c>
      <c r="I4745" s="332">
        <v>0</v>
      </c>
      <c r="J4745" s="326">
        <v>0</v>
      </c>
      <c r="K4745" s="327">
        <v>0</v>
      </c>
      <c r="L4745" s="336">
        <v>1.5860335064263727E-4</v>
      </c>
      <c r="M4745" s="337">
        <v>1.1415525114155251E-4</v>
      </c>
      <c r="N4745" s="345">
        <v>0.18191271540000456</v>
      </c>
      <c r="O4745" s="346">
        <v>0.26290167137858372</v>
      </c>
      <c r="P4745" s="347">
        <v>0.24352156482720372</v>
      </c>
      <c r="Q4745" s="348">
        <v>8.8417329796640146E-3</v>
      </c>
      <c r="R4745" s="346">
        <v>3.67640386721199E-2</v>
      </c>
      <c r="S4745" s="347">
        <v>5.0212899986752275E-3</v>
      </c>
      <c r="T4745" s="349">
        <v>0.1510083936230667</v>
      </c>
      <c r="U4745" s="349">
        <v>0.40168919782499884</v>
      </c>
      <c r="V4745" s="361">
        <v>5.4049638835824004E-2</v>
      </c>
    </row>
    <row r="4746" spans="1:22" ht="16" hidden="1" customHeight="1" outlineLevel="1">
      <c r="A4746" s="65">
        <v>4737</v>
      </c>
      <c r="B4746" s="117">
        <v>1</v>
      </c>
      <c r="C4746" s="325">
        <v>1.6730055390440159E-4</v>
      </c>
      <c r="D4746" s="326">
        <v>1.4863348473858793E-4</v>
      </c>
      <c r="E4746" s="327">
        <v>1.5237649671541472E-4</v>
      </c>
      <c r="F4746" s="332">
        <v>6.2275377216215516E-4</v>
      </c>
      <c r="G4746" s="326">
        <v>5.9168213948527105E-4</v>
      </c>
      <c r="H4746" s="327">
        <v>7.2561626992925115E-4</v>
      </c>
      <c r="I4746" s="332">
        <v>0</v>
      </c>
      <c r="J4746" s="326">
        <v>0</v>
      </c>
      <c r="K4746" s="327">
        <v>0</v>
      </c>
      <c r="L4746" s="336">
        <v>1.4685495429873823E-4</v>
      </c>
      <c r="M4746" s="337">
        <v>1.1415525114155251E-4</v>
      </c>
      <c r="N4746" s="345">
        <v>0.31824007635177542</v>
      </c>
      <c r="O4746" s="346">
        <v>0.40571119206410339</v>
      </c>
      <c r="P4746" s="347">
        <v>0.38722466154463925</v>
      </c>
      <c r="Q4746" s="348">
        <v>8.8417329796640146E-3</v>
      </c>
      <c r="R4746" s="346">
        <v>3.6089747441487394E-2</v>
      </c>
      <c r="S4746" s="347">
        <v>4.3884415008862056E-3</v>
      </c>
      <c r="T4746" s="349">
        <v>0.2538995031319824</v>
      </c>
      <c r="U4746" s="349">
        <v>0.50329062408504011</v>
      </c>
      <c r="V4746" s="361">
        <v>0.18148878671184945</v>
      </c>
    </row>
    <row r="4747" spans="1:22" ht="16" hidden="1" customHeight="1" outlineLevel="1">
      <c r="A4747" s="65">
        <v>4738</v>
      </c>
      <c r="B4747" s="117">
        <v>1</v>
      </c>
      <c r="C4747" s="325">
        <v>1.7853851093806671E-4</v>
      </c>
      <c r="D4747" s="326">
        <v>1.6033752107771543E-4</v>
      </c>
      <c r="E4747" s="327">
        <v>1.6742474600792972E-4</v>
      </c>
      <c r="F4747" s="332">
        <v>6.7527517463366216E-4</v>
      </c>
      <c r="G4747" s="326">
        <v>6.8679475165104946E-4</v>
      </c>
      <c r="H4747" s="327">
        <v>7.76006288674338E-4</v>
      </c>
      <c r="I4747" s="332">
        <v>0</v>
      </c>
      <c r="J4747" s="326">
        <v>0</v>
      </c>
      <c r="K4747" s="327">
        <v>0</v>
      </c>
      <c r="L4747" s="336">
        <v>1.644775488145868E-4</v>
      </c>
      <c r="M4747" s="337">
        <v>1.1415525114155251E-4</v>
      </c>
      <c r="N4747" s="345">
        <v>0.42941689691831392</v>
      </c>
      <c r="O4747" s="346">
        <v>0.5159527245557709</v>
      </c>
      <c r="P4747" s="347">
        <v>0.5007919941628598</v>
      </c>
      <c r="Q4747" s="348">
        <v>8.8417329796640146E-3</v>
      </c>
      <c r="R4747" s="346">
        <v>5.0477322533927123E-2</v>
      </c>
      <c r="S4747" s="347">
        <v>4.7048657497807175E-3</v>
      </c>
      <c r="T4747" s="349">
        <v>0.26911445463052813</v>
      </c>
      <c r="U4747" s="349">
        <v>0.54180876634223185</v>
      </c>
      <c r="V4747" s="361">
        <v>0.26759136691276791</v>
      </c>
    </row>
    <row r="4748" spans="1:22" ht="16" hidden="1" customHeight="1" outlineLevel="1">
      <c r="A4748" s="65">
        <v>4739</v>
      </c>
      <c r="B4748" s="117">
        <v>1</v>
      </c>
      <c r="C4748" s="325">
        <v>1.8307619548002491E-4</v>
      </c>
      <c r="D4748" s="326">
        <v>1.640314860352474E-4</v>
      </c>
      <c r="E4748" s="327">
        <v>1.7424834870436324E-4</v>
      </c>
      <c r="F4748" s="332">
        <v>7.352996346010988E-4</v>
      </c>
      <c r="G4748" s="326">
        <v>7.5389874182935914E-4</v>
      </c>
      <c r="H4748" s="327">
        <v>8.1631830367040773E-4</v>
      </c>
      <c r="I4748" s="332">
        <v>0</v>
      </c>
      <c r="J4748" s="326">
        <v>0</v>
      </c>
      <c r="K4748" s="327">
        <v>0</v>
      </c>
      <c r="L4748" s="336">
        <v>1.8797434150238492E-4</v>
      </c>
      <c r="M4748" s="337">
        <v>1.1415525114155251E-4</v>
      </c>
      <c r="N4748" s="345">
        <v>0.51187065715853597</v>
      </c>
      <c r="O4748" s="346">
        <v>0.58633223908592835</v>
      </c>
      <c r="P4748" s="347">
        <v>0.57478287734893663</v>
      </c>
      <c r="Q4748" s="348">
        <v>8.8417329796640146E-3</v>
      </c>
      <c r="R4748" s="346">
        <v>6.6275904330470412E-2</v>
      </c>
      <c r="S4748" s="347">
        <v>6.2869869942532713E-3</v>
      </c>
      <c r="T4748" s="349">
        <v>0.28109622893563296</v>
      </c>
      <c r="U4748" s="349">
        <v>0.53925399160068332</v>
      </c>
      <c r="V4748" s="361">
        <v>0.27637874675061636</v>
      </c>
    </row>
    <row r="4749" spans="1:22" ht="16" hidden="1" customHeight="1" outlineLevel="1">
      <c r="A4749" s="65">
        <v>4740</v>
      </c>
      <c r="B4749" s="117">
        <v>1</v>
      </c>
      <c r="C4749" s="325">
        <v>1.8593881189905642E-4</v>
      </c>
      <c r="D4749" s="326">
        <v>1.6523688512665256E-4</v>
      </c>
      <c r="E4749" s="327">
        <v>1.7804932891359333E-4</v>
      </c>
      <c r="F4749" s="332">
        <v>7.2779657710516916E-4</v>
      </c>
      <c r="G4749" s="326">
        <v>7.7840628606839417E-4</v>
      </c>
      <c r="H4749" s="327">
        <v>8.3647431116844239E-4</v>
      </c>
      <c r="I4749" s="332">
        <v>0</v>
      </c>
      <c r="J4749" s="326">
        <v>0</v>
      </c>
      <c r="K4749" s="327">
        <v>0</v>
      </c>
      <c r="L4749" s="336">
        <v>2.0677177565262342E-4</v>
      </c>
      <c r="M4749" s="337">
        <v>1.1415525114155251E-4</v>
      </c>
      <c r="N4749" s="345">
        <v>0.56059982915492368</v>
      </c>
      <c r="O4749" s="346">
        <v>0.62027217971184045</v>
      </c>
      <c r="P4749" s="347">
        <v>0.61145869370912775</v>
      </c>
      <c r="Q4749" s="348">
        <v>8.8417329796640146E-3</v>
      </c>
      <c r="R4749" s="346">
        <v>8.9603616625000868E-2</v>
      </c>
      <c r="S4749" s="347">
        <v>1.2890398237401053E-2</v>
      </c>
      <c r="T4749" s="349">
        <v>0.29013010638789449</v>
      </c>
      <c r="U4749" s="349">
        <v>0.51930709650320916</v>
      </c>
      <c r="V4749" s="361">
        <v>0.30125214684767243</v>
      </c>
    </row>
    <row r="4750" spans="1:22" ht="16" hidden="1" customHeight="1" outlineLevel="1">
      <c r="A4750" s="65">
        <v>4741</v>
      </c>
      <c r="B4750" s="117">
        <v>1</v>
      </c>
      <c r="C4750" s="325">
        <v>1.7887602466432807E-4</v>
      </c>
      <c r="D4750" s="326">
        <v>1.695724334715453E-4</v>
      </c>
      <c r="E4750" s="327">
        <v>1.7781582159698533E-4</v>
      </c>
      <c r="F4750" s="332">
        <v>8.3283938204818339E-4</v>
      </c>
      <c r="G4750" s="326">
        <v>8.4025865962405338E-4</v>
      </c>
      <c r="H4750" s="327">
        <v>8.767863261645118E-4</v>
      </c>
      <c r="I4750" s="332">
        <v>0</v>
      </c>
      <c r="J4750" s="326">
        <v>0</v>
      </c>
      <c r="K4750" s="327">
        <v>0</v>
      </c>
      <c r="L4750" s="336">
        <v>1.8797434150238492E-4</v>
      </c>
      <c r="M4750" s="337">
        <v>1.1415525114155251E-4</v>
      </c>
      <c r="N4750" s="345">
        <v>0.56888807541823894</v>
      </c>
      <c r="O4750" s="346">
        <v>0.62076139658712348</v>
      </c>
      <c r="P4750" s="347">
        <v>0.61385963062692606</v>
      </c>
      <c r="Q4750" s="348">
        <v>1.7683465959328029E-2</v>
      </c>
      <c r="R4750" s="346">
        <v>0.1220762511636672</v>
      </c>
      <c r="S4750" s="347">
        <v>3.2026285485418436E-2</v>
      </c>
      <c r="T4750" s="349">
        <v>0.24125207469881624</v>
      </c>
      <c r="U4750" s="349">
        <v>0.44846122770873159</v>
      </c>
      <c r="V4750" s="361">
        <v>0.18022144956755484</v>
      </c>
    </row>
    <row r="4751" spans="1:22" ht="16" hidden="1" customHeight="1" outlineLevel="1">
      <c r="A4751" s="65">
        <v>4742</v>
      </c>
      <c r="B4751" s="117">
        <v>1</v>
      </c>
      <c r="C4751" s="325">
        <v>1.8215740811409125E-4</v>
      </c>
      <c r="D4751" s="326">
        <v>1.6521744320582344E-4</v>
      </c>
      <c r="E4751" s="327">
        <v>1.7536399477260142E-4</v>
      </c>
      <c r="F4751" s="332">
        <v>9.7539747447084534E-4</v>
      </c>
      <c r="G4751" s="326">
        <v>8.3559055595947538E-4</v>
      </c>
      <c r="H4751" s="327">
        <v>1.0178783786507553E-3</v>
      </c>
      <c r="I4751" s="332">
        <v>0</v>
      </c>
      <c r="J4751" s="326">
        <v>0</v>
      </c>
      <c r="K4751" s="327">
        <v>0</v>
      </c>
      <c r="L4751" s="336">
        <v>1.9032402077116473E-4</v>
      </c>
      <c r="M4751" s="337">
        <v>1.1415525114155251E-4</v>
      </c>
      <c r="N4751" s="345">
        <v>0.58703647671894632</v>
      </c>
      <c r="O4751" s="346">
        <v>0.59283615402598944</v>
      </c>
      <c r="P4751" s="347">
        <v>0.58624685122440734</v>
      </c>
      <c r="Q4751" s="348">
        <v>1.7683465959328029E-2</v>
      </c>
      <c r="R4751" s="346">
        <v>0.14973469314544743</v>
      </c>
      <c r="S4751" s="347">
        <v>4.5549532220608507E-2</v>
      </c>
      <c r="T4751" s="349">
        <v>0.23392987929014111</v>
      </c>
      <c r="U4751" s="349">
        <v>0.45150730528519323</v>
      </c>
      <c r="V4751" s="361">
        <v>0.13875051361690874</v>
      </c>
    </row>
    <row r="4752" spans="1:22" ht="16" hidden="1" customHeight="1" outlineLevel="1">
      <c r="A4752" s="65">
        <v>4743</v>
      </c>
      <c r="B4752" s="117">
        <v>1</v>
      </c>
      <c r="C4752" s="325">
        <v>1.8739512112533226E-4</v>
      </c>
      <c r="D4752" s="326">
        <v>1.6478972094758289E-4</v>
      </c>
      <c r="E4752" s="327">
        <v>1.7651855872694095E-4</v>
      </c>
      <c r="F4752" s="332">
        <v>1.0429249919342114E-3</v>
      </c>
      <c r="G4752" s="326">
        <v>8.6826728161152212E-4</v>
      </c>
      <c r="H4752" s="327">
        <v>9.0702033741156399E-4</v>
      </c>
      <c r="I4752" s="332">
        <v>0</v>
      </c>
      <c r="J4752" s="326">
        <v>0</v>
      </c>
      <c r="K4752" s="327">
        <v>0</v>
      </c>
      <c r="L4752" s="336">
        <v>2.1382081345896285E-4</v>
      </c>
      <c r="M4752" s="337">
        <v>1.1415525114155251E-4</v>
      </c>
      <c r="N4752" s="345">
        <v>0.52616073692287257</v>
      </c>
      <c r="O4752" s="346">
        <v>0.54115234164973702</v>
      </c>
      <c r="P4752" s="347">
        <v>0.53279998745451485</v>
      </c>
      <c r="Q4752" s="348">
        <v>1.7683465959328029E-2</v>
      </c>
      <c r="R4752" s="346">
        <v>0.19568263687810317</v>
      </c>
      <c r="S4752" s="347">
        <v>5.4642839471275434E-2</v>
      </c>
      <c r="T4752" s="349">
        <v>0.23973057954896165</v>
      </c>
      <c r="U4752" s="349">
        <v>0.48128025708093058</v>
      </c>
      <c r="V4752" s="361">
        <v>9.4202849538848693E-2</v>
      </c>
    </row>
    <row r="4753" spans="1:22" ht="16" hidden="1" customHeight="1" outlineLevel="1">
      <c r="A4753" s="65">
        <v>4744</v>
      </c>
      <c r="B4753" s="117">
        <v>1</v>
      </c>
      <c r="C4753" s="325">
        <v>1.8892643340188842E-4</v>
      </c>
      <c r="D4753" s="326">
        <v>1.6288441270632958E-4</v>
      </c>
      <c r="E4753" s="327">
        <v>1.778028489682849E-4</v>
      </c>
      <c r="F4753" s="332">
        <v>1.0954463944057187E-3</v>
      </c>
      <c r="G4753" s="326">
        <v>8.4726081512092081E-4</v>
      </c>
      <c r="H4753" s="327">
        <v>8.5663031866647715E-4</v>
      </c>
      <c r="I4753" s="332">
        <v>0</v>
      </c>
      <c r="J4753" s="326">
        <v>0</v>
      </c>
      <c r="K4753" s="327">
        <v>0</v>
      </c>
      <c r="L4753" s="336">
        <v>2.2321953053408208E-4</v>
      </c>
      <c r="M4753" s="337">
        <v>1.1415525114155251E-4</v>
      </c>
      <c r="N4753" s="345">
        <v>0.43098880569239095</v>
      </c>
      <c r="O4753" s="346">
        <v>0.43954010716547121</v>
      </c>
      <c r="P4753" s="347">
        <v>0.43689905125764972</v>
      </c>
      <c r="Q4753" s="348">
        <v>1.7683465959328029E-2</v>
      </c>
      <c r="R4753" s="346">
        <v>0.21226412588448584</v>
      </c>
      <c r="S4753" s="347">
        <v>5.5950034450490425E-2</v>
      </c>
      <c r="T4753" s="349">
        <v>0.27177707114277366</v>
      </c>
      <c r="U4753" s="349">
        <v>0.51665406119467805</v>
      </c>
      <c r="V4753" s="361">
        <v>8.3399945567905406E-2</v>
      </c>
    </row>
    <row r="4754" spans="1:22" ht="16" hidden="1" customHeight="1" outlineLevel="1">
      <c r="A4754" s="65">
        <v>4745</v>
      </c>
      <c r="B4754" s="117">
        <v>1</v>
      </c>
      <c r="C4754" s="325">
        <v>1.8645133274263848E-4</v>
      </c>
      <c r="D4754" s="326">
        <v>1.6412869563939297E-4</v>
      </c>
      <c r="E4754" s="327">
        <v>1.7784176685438623E-4</v>
      </c>
      <c r="F4754" s="332">
        <v>1.1404647393812963E-3</v>
      </c>
      <c r="G4754" s="326">
        <v>8.6184863907272727E-4</v>
      </c>
      <c r="H4754" s="327">
        <v>8.3647431116844239E-4</v>
      </c>
      <c r="I4754" s="332">
        <v>0</v>
      </c>
      <c r="J4754" s="326">
        <v>0</v>
      </c>
      <c r="K4754" s="327">
        <v>0</v>
      </c>
      <c r="L4754" s="336">
        <v>2.2321953053408208E-4</v>
      </c>
      <c r="M4754" s="337">
        <v>1.1415525114155251E-4</v>
      </c>
      <c r="N4754" s="345">
        <v>0.29451854394297672</v>
      </c>
      <c r="O4754" s="346">
        <v>0.31518382412580948</v>
      </c>
      <c r="P4754" s="347">
        <v>0.30494454058324677</v>
      </c>
      <c r="Q4754" s="348">
        <v>1.7683465959328029E-2</v>
      </c>
      <c r="R4754" s="346">
        <v>0.18887248826087641</v>
      </c>
      <c r="S4754" s="347">
        <v>6.8015653892118777E-2</v>
      </c>
      <c r="T4754" s="349">
        <v>0.31219178606078585</v>
      </c>
      <c r="U4754" s="349">
        <v>0.55301047097825173</v>
      </c>
      <c r="V4754" s="361">
        <v>4.6718933257802936E-2</v>
      </c>
    </row>
    <row r="4755" spans="1:22" ht="16" hidden="1" customHeight="1" outlineLevel="1">
      <c r="A4755" s="65">
        <v>4746</v>
      </c>
      <c r="B4755" s="117">
        <v>1</v>
      </c>
      <c r="C4755" s="325">
        <v>1.792822911866797E-4</v>
      </c>
      <c r="D4755" s="326">
        <v>1.6784210251775402E-4</v>
      </c>
      <c r="E4755" s="327">
        <v>1.7410564978865837E-4</v>
      </c>
      <c r="F4755" s="332">
        <v>1.1629739118690849E-3</v>
      </c>
      <c r="G4755" s="326">
        <v>7.8540844156526116E-4</v>
      </c>
      <c r="H4755" s="327">
        <v>7.9616229617237265E-4</v>
      </c>
      <c r="I4755" s="332">
        <v>0</v>
      </c>
      <c r="J4755" s="326">
        <v>0</v>
      </c>
      <c r="K4755" s="327">
        <v>0</v>
      </c>
      <c r="L4755" s="336">
        <v>1.644775488145868E-4</v>
      </c>
      <c r="M4755" s="337">
        <v>1.1415525114155251E-4</v>
      </c>
      <c r="N4755" s="345">
        <v>0.15819118299120585</v>
      </c>
      <c r="O4755" s="346">
        <v>0.16240940750196164</v>
      </c>
      <c r="P4755" s="347">
        <v>0.152463517025302</v>
      </c>
      <c r="Q4755" s="348">
        <v>8.8417329796640146E-3</v>
      </c>
      <c r="R4755" s="346">
        <v>0.14885428129764566</v>
      </c>
      <c r="S4755" s="347">
        <v>6.7657731659587328E-2</v>
      </c>
      <c r="T4755" s="349">
        <v>0.30601071201450164</v>
      </c>
      <c r="U4755" s="349">
        <v>0.56558782355202875</v>
      </c>
      <c r="V4755" s="361">
        <v>2.1306533146366678E-2</v>
      </c>
    </row>
    <row r="4756" spans="1:22" ht="16" hidden="1" customHeight="1" outlineLevel="1">
      <c r="A4756" s="65">
        <v>4747</v>
      </c>
      <c r="B4756" s="117">
        <v>1</v>
      </c>
      <c r="C4756" s="325">
        <v>1.7344455377319627E-4</v>
      </c>
      <c r="D4756" s="326">
        <v>1.6412869563939297E-4</v>
      </c>
      <c r="E4756" s="327">
        <v>1.6907226985288611E-4</v>
      </c>
      <c r="F4756" s="332">
        <v>1.1704769693650144E-3</v>
      </c>
      <c r="G4756" s="326">
        <v>7.5214820295514239E-4</v>
      </c>
      <c r="H4756" s="327">
        <v>7.6592828492532089E-4</v>
      </c>
      <c r="I4756" s="332">
        <v>0</v>
      </c>
      <c r="J4756" s="326">
        <v>0</v>
      </c>
      <c r="K4756" s="327">
        <v>0</v>
      </c>
      <c r="L4756" s="336">
        <v>1.1748396343899057E-4</v>
      </c>
      <c r="M4756" s="337">
        <v>1.1415525114155251E-4</v>
      </c>
      <c r="N4756" s="345">
        <v>4.7300164019954051E-2</v>
      </c>
      <c r="O4756" s="346">
        <v>4.3201891687612494E-2</v>
      </c>
      <c r="P4756" s="347">
        <v>3.9884569626429361E-2</v>
      </c>
      <c r="Q4756" s="348">
        <v>1.7683465959328029E-2</v>
      </c>
      <c r="R4756" s="346">
        <v>9.7407379231077562E-2</v>
      </c>
      <c r="S4756" s="347">
        <v>5.9939055735208226E-2</v>
      </c>
      <c r="T4756" s="349">
        <v>0.33406327883994541</v>
      </c>
      <c r="U4756" s="349">
        <v>0.59113557096751301</v>
      </c>
      <c r="V4756" s="361">
        <v>0</v>
      </c>
    </row>
    <row r="4757" spans="1:22" ht="16" hidden="1" customHeight="1" outlineLevel="1">
      <c r="A4757" s="65">
        <v>4748</v>
      </c>
      <c r="B4757" s="117">
        <v>1</v>
      </c>
      <c r="C4757" s="325">
        <v>1.676755691558031E-4</v>
      </c>
      <c r="D4757" s="326">
        <v>1.6467306942260821E-4</v>
      </c>
      <c r="E4757" s="327">
        <v>1.6305297013588011E-4</v>
      </c>
      <c r="F4757" s="332">
        <v>1.0804402794138592E-3</v>
      </c>
      <c r="G4757" s="326">
        <v>6.920463682736996E-4</v>
      </c>
      <c r="H4757" s="327">
        <v>8.1631830367040773E-4</v>
      </c>
      <c r="I4757" s="332">
        <v>0</v>
      </c>
      <c r="J4757" s="326">
        <v>0</v>
      </c>
      <c r="K4757" s="327">
        <v>0</v>
      </c>
      <c r="L4757" s="336">
        <v>8.811297257924293E-5</v>
      </c>
      <c r="M4757" s="337">
        <v>1.1415525114155251E-4</v>
      </c>
      <c r="N4757" s="345">
        <v>4.0012223340142395E-3</v>
      </c>
      <c r="O4757" s="346">
        <v>1.529130185121866E-3</v>
      </c>
      <c r="P4757" s="347">
        <v>2.5985143717476076E-3</v>
      </c>
      <c r="Q4757" s="348">
        <v>2.6525198938992044E-2</v>
      </c>
      <c r="R4757" s="346">
        <v>7.2694378786799685E-2</v>
      </c>
      <c r="S4757" s="347">
        <v>5.1395601015056434E-2</v>
      </c>
      <c r="T4757" s="349">
        <v>0.32778711134679528</v>
      </c>
      <c r="U4757" s="349">
        <v>0.64242758693244684</v>
      </c>
      <c r="V4757" s="361">
        <v>0</v>
      </c>
    </row>
    <row r="4758" spans="1:22" ht="16" hidden="1" customHeight="1" outlineLevel="1">
      <c r="A4758" s="65">
        <v>4749</v>
      </c>
      <c r="B4758" s="117">
        <v>1</v>
      </c>
      <c r="C4758" s="325">
        <v>1.6155032004957852E-4</v>
      </c>
      <c r="D4758" s="326">
        <v>1.6671447110966532E-4</v>
      </c>
      <c r="E4758" s="327">
        <v>1.57293122992883E-4</v>
      </c>
      <c r="F4758" s="332">
        <v>1.0054097044545636E-3</v>
      </c>
      <c r="G4758" s="326">
        <v>5.9051511356912655E-4</v>
      </c>
      <c r="H4758" s="327">
        <v>7.5585028117630335E-4</v>
      </c>
      <c r="I4758" s="332">
        <v>0</v>
      </c>
      <c r="J4758" s="326">
        <v>0</v>
      </c>
      <c r="K4758" s="327">
        <v>0</v>
      </c>
      <c r="L4758" s="336">
        <v>5.8741981719495287E-5</v>
      </c>
      <c r="M4758" s="337">
        <v>1.1415525114155251E-4</v>
      </c>
      <c r="N4758" s="345">
        <v>0</v>
      </c>
      <c r="O4758" s="346">
        <v>0</v>
      </c>
      <c r="P4758" s="347">
        <v>0</v>
      </c>
      <c r="Q4758" s="348">
        <v>2.6525198938992044E-2</v>
      </c>
      <c r="R4758" s="346">
        <v>6.0101966398319613E-2</v>
      </c>
      <c r="S4758" s="347">
        <v>3.6015306770136236E-2</v>
      </c>
      <c r="T4758" s="349">
        <v>0.2850901537040012</v>
      </c>
      <c r="U4758" s="349">
        <v>0.63220848796625306</v>
      </c>
      <c r="V4758" s="361">
        <v>0</v>
      </c>
    </row>
    <row r="4759" spans="1:22" ht="16" hidden="1" customHeight="1" outlineLevel="1">
      <c r="A4759" s="65">
        <v>4750</v>
      </c>
      <c r="B4759" s="117">
        <v>1</v>
      </c>
      <c r="C4759" s="325">
        <v>1.5926897727021935E-4</v>
      </c>
      <c r="D4759" s="326">
        <v>1.6725884489288056E-4</v>
      </c>
      <c r="E4759" s="327">
        <v>1.5772121973999764E-4</v>
      </c>
      <c r="F4759" s="332">
        <v>9.0786995700747918E-4</v>
      </c>
      <c r="G4759" s="326">
        <v>5.4675164171370707E-4</v>
      </c>
      <c r="H4759" s="327">
        <v>7.3569427367826859E-4</v>
      </c>
      <c r="I4759" s="332">
        <v>0</v>
      </c>
      <c r="J4759" s="326">
        <v>0</v>
      </c>
      <c r="K4759" s="327">
        <v>0</v>
      </c>
      <c r="L4759" s="336">
        <v>3.7594868300476983E-5</v>
      </c>
      <c r="M4759" s="337">
        <v>1.1415525114155251E-4</v>
      </c>
      <c r="N4759" s="345">
        <v>0</v>
      </c>
      <c r="O4759" s="346">
        <v>0</v>
      </c>
      <c r="P4759" s="347">
        <v>0</v>
      </c>
      <c r="Q4759" s="348">
        <v>6.1892130857648102E-2</v>
      </c>
      <c r="R4759" s="346">
        <v>5.2190010992470101E-2</v>
      </c>
      <c r="S4759" s="347">
        <v>3.1626865269250029E-2</v>
      </c>
      <c r="T4759" s="349">
        <v>0.26968501531172362</v>
      </c>
      <c r="U4759" s="349">
        <v>0.63839890368615893</v>
      </c>
      <c r="V4759" s="361">
        <v>0</v>
      </c>
    </row>
    <row r="4760" spans="1:22" ht="16" hidden="1" customHeight="1" outlineLevel="1">
      <c r="A4760" s="65">
        <v>4751</v>
      </c>
      <c r="B4760" s="117">
        <v>1</v>
      </c>
      <c r="C4760" s="325">
        <v>1.5034361428686353E-4</v>
      </c>
      <c r="D4760" s="326">
        <v>1.5749900063666459E-4</v>
      </c>
      <c r="E4760" s="327">
        <v>1.4687610214642648E-4</v>
      </c>
      <c r="F4760" s="332">
        <v>8.3283938204818339E-4</v>
      </c>
      <c r="G4760" s="326">
        <v>4.9773655323563735E-4</v>
      </c>
      <c r="H4760" s="327">
        <v>7.6592828492532089E-4</v>
      </c>
      <c r="I4760" s="332">
        <v>0</v>
      </c>
      <c r="J4760" s="326">
        <v>0</v>
      </c>
      <c r="K4760" s="327">
        <v>0</v>
      </c>
      <c r="L4760" s="336">
        <v>2.3496792687798115E-5</v>
      </c>
      <c r="M4760" s="337">
        <v>1.1415525114155251E-4</v>
      </c>
      <c r="N4760" s="345">
        <v>0</v>
      </c>
      <c r="O4760" s="346">
        <v>0</v>
      </c>
      <c r="P4760" s="347">
        <v>0</v>
      </c>
      <c r="Q4760" s="348">
        <v>5.3050397877984087E-2</v>
      </c>
      <c r="R4760" s="346">
        <v>4.5849499132216975E-2</v>
      </c>
      <c r="S4760" s="347">
        <v>2.4115679263055662E-2</v>
      </c>
      <c r="T4760" s="349">
        <v>0.23697286958985023</v>
      </c>
      <c r="U4760" s="349">
        <v>0.56755303489168141</v>
      </c>
      <c r="V4760" s="361">
        <v>0</v>
      </c>
    </row>
    <row r="4761" spans="1:22" ht="16" hidden="1" customHeight="1" outlineLevel="1">
      <c r="A4761" s="65">
        <v>4752</v>
      </c>
      <c r="B4761" s="117">
        <v>1</v>
      </c>
      <c r="C4761" s="325">
        <v>1.3980568572248122E-4</v>
      </c>
      <c r="D4761" s="326">
        <v>1.4768083061796126E-4</v>
      </c>
      <c r="E4761" s="327">
        <v>1.3597909403805357E-4</v>
      </c>
      <c r="F4761" s="332">
        <v>6.9028128962552121E-4</v>
      </c>
      <c r="G4761" s="326">
        <v>4.4522038700913386E-4</v>
      </c>
      <c r="H4761" s="327">
        <v>7.1553826618023393E-4</v>
      </c>
      <c r="I4761" s="332">
        <v>0</v>
      </c>
      <c r="J4761" s="326">
        <v>0</v>
      </c>
      <c r="K4761" s="327">
        <v>0</v>
      </c>
      <c r="L4761" s="336">
        <v>9.3987170751192458E-6</v>
      </c>
      <c r="M4761" s="337">
        <v>1.1415525114155251E-4</v>
      </c>
      <c r="N4761" s="345">
        <v>0</v>
      </c>
      <c r="O4761" s="346">
        <v>0</v>
      </c>
      <c r="P4761" s="347">
        <v>0</v>
      </c>
      <c r="Q4761" s="348">
        <v>2.6525198938992044E-2</v>
      </c>
      <c r="R4761" s="346">
        <v>5.3688684582993119E-2</v>
      </c>
      <c r="S4761" s="347">
        <v>2.5381376258633705E-2</v>
      </c>
      <c r="T4761" s="349">
        <v>0.20026679909960859</v>
      </c>
      <c r="U4761" s="349">
        <v>0.45160556585217582</v>
      </c>
      <c r="V4761" s="361">
        <v>0</v>
      </c>
    </row>
    <row r="4762" spans="1:22" ht="16" hidden="1" customHeight="1" outlineLevel="1">
      <c r="A4762" s="65">
        <v>4753</v>
      </c>
      <c r="B4762" s="117">
        <v>1</v>
      </c>
      <c r="C4762" s="325">
        <v>1.3173660756315883E-4</v>
      </c>
      <c r="D4762" s="326">
        <v>1.3624898117044136E-4</v>
      </c>
      <c r="E4762" s="327">
        <v>1.2395346723274202E-4</v>
      </c>
      <c r="F4762" s="332">
        <v>5.6272931219471841E-4</v>
      </c>
      <c r="G4762" s="326">
        <v>4.2129635572817119E-4</v>
      </c>
      <c r="H4762" s="327">
        <v>6.44992239937112E-4</v>
      </c>
      <c r="I4762" s="332">
        <v>0</v>
      </c>
      <c r="J4762" s="326">
        <v>0</v>
      </c>
      <c r="K4762" s="327">
        <v>0</v>
      </c>
      <c r="L4762" s="336">
        <v>5.8741981719495289E-6</v>
      </c>
      <c r="M4762" s="337">
        <v>1.1415525114155251E-4</v>
      </c>
      <c r="N4762" s="345">
        <v>0</v>
      </c>
      <c r="O4762" s="346">
        <v>0</v>
      </c>
      <c r="P4762" s="347">
        <v>0</v>
      </c>
      <c r="Q4762" s="348">
        <v>1.7683465959328029E-2</v>
      </c>
      <c r="R4762" s="346">
        <v>5.5205303935236788E-2</v>
      </c>
      <c r="S4762" s="347">
        <v>3.5423956255984157E-2</v>
      </c>
      <c r="T4762" s="349">
        <v>0.18752427721957654</v>
      </c>
      <c r="U4762" s="349">
        <v>0.45818902384001214</v>
      </c>
      <c r="V4762" s="361">
        <v>0</v>
      </c>
    </row>
    <row r="4763" spans="1:22" ht="16" hidden="1" customHeight="1" outlineLevel="1">
      <c r="A4763" s="65">
        <v>4754</v>
      </c>
      <c r="B4763" s="117">
        <v>1</v>
      </c>
      <c r="C4763" s="325">
        <v>1.2237997704069126E-4</v>
      </c>
      <c r="D4763" s="326">
        <v>1.2635304346842157E-4</v>
      </c>
      <c r="E4763" s="327">
        <v>1.1546936806265167E-4</v>
      </c>
      <c r="F4763" s="332">
        <v>4.7269262224356357E-4</v>
      </c>
      <c r="G4763" s="326">
        <v>3.8920314303419708E-4</v>
      </c>
      <c r="H4763" s="327">
        <v>6.8530425493318174E-4</v>
      </c>
      <c r="I4763" s="332">
        <v>0</v>
      </c>
      <c r="J4763" s="326">
        <v>0</v>
      </c>
      <c r="K4763" s="327">
        <v>0</v>
      </c>
      <c r="L4763" s="336">
        <v>2.3496792687798115E-6</v>
      </c>
      <c r="M4763" s="337">
        <v>1.1415525114155251E-4</v>
      </c>
      <c r="N4763" s="345">
        <v>0</v>
      </c>
      <c r="O4763" s="346">
        <v>0</v>
      </c>
      <c r="P4763" s="347">
        <v>0</v>
      </c>
      <c r="Q4763" s="348">
        <v>1.7683465959328029E-2</v>
      </c>
      <c r="R4763" s="346">
        <v>5.6878152949754623E-2</v>
      </c>
      <c r="S4763" s="347">
        <v>2.542287424227065E-2</v>
      </c>
      <c r="T4763" s="349">
        <v>0.14121376859587784</v>
      </c>
      <c r="U4763" s="349">
        <v>0.35806150608471032</v>
      </c>
      <c r="V4763" s="361">
        <v>0</v>
      </c>
    </row>
    <row r="4764" spans="1:22" ht="16" hidden="1" customHeight="1" outlineLevel="1">
      <c r="A4764" s="65">
        <v>4755</v>
      </c>
      <c r="B4764" s="117">
        <v>1</v>
      </c>
      <c r="C4764" s="325">
        <v>1.169547564037495E-4</v>
      </c>
      <c r="D4764" s="326">
        <v>1.1900399739501592E-4</v>
      </c>
      <c r="E4764" s="327">
        <v>1.1007275452326699E-4</v>
      </c>
      <c r="F4764" s="332">
        <v>4.5768650725170446E-4</v>
      </c>
      <c r="G4764" s="326">
        <v>3.6119452104672862E-4</v>
      </c>
      <c r="H4764" s="327">
        <v>6.8530425493318174E-4</v>
      </c>
      <c r="I4764" s="332">
        <v>0</v>
      </c>
      <c r="J4764" s="326">
        <v>0</v>
      </c>
      <c r="K4764" s="327">
        <v>0</v>
      </c>
      <c r="L4764" s="336">
        <v>1.1748396343899057E-6</v>
      </c>
      <c r="M4764" s="337">
        <v>1.1415525114155251E-4</v>
      </c>
      <c r="N4764" s="345">
        <v>0</v>
      </c>
      <c r="O4764" s="346">
        <v>0</v>
      </c>
      <c r="P4764" s="347">
        <v>0</v>
      </c>
      <c r="Q4764" s="348">
        <v>8.8417329796640146E-3</v>
      </c>
      <c r="R4764" s="346">
        <v>4.6187289062238061E-2</v>
      </c>
      <c r="S4764" s="347">
        <v>1.7911688236076282E-2</v>
      </c>
      <c r="T4764" s="349">
        <v>0.10859671632087038</v>
      </c>
      <c r="U4764" s="349">
        <v>0.32445639217665023</v>
      </c>
      <c r="V4764" s="361">
        <v>0</v>
      </c>
    </row>
    <row r="4765" spans="1:22" ht="16" hidden="1" customHeight="1" outlineLevel="1">
      <c r="A4765" s="65">
        <v>4756</v>
      </c>
      <c r="B4765" s="117">
        <v>1</v>
      </c>
      <c r="C4765" s="325">
        <v>1.1334835973610501E-4</v>
      </c>
      <c r="D4765" s="326">
        <v>1.1680706034132586E-4</v>
      </c>
      <c r="E4765" s="327">
        <v>1.0598637648262714E-4</v>
      </c>
      <c r="F4765" s="332">
        <v>4.1266816227612688E-4</v>
      </c>
      <c r="G4765" s="326">
        <v>3.448561582207053E-4</v>
      </c>
      <c r="H4765" s="327">
        <v>6.6514824743514709E-4</v>
      </c>
      <c r="I4765" s="332">
        <v>0</v>
      </c>
      <c r="J4765" s="326">
        <v>0</v>
      </c>
      <c r="K4765" s="327">
        <v>0</v>
      </c>
      <c r="L4765" s="336">
        <v>1.409807561267887E-5</v>
      </c>
      <c r="M4765" s="337">
        <v>1.1415525114155251E-4</v>
      </c>
      <c r="N4765" s="345">
        <v>0</v>
      </c>
      <c r="O4765" s="346">
        <v>0</v>
      </c>
      <c r="P4765" s="347">
        <v>0</v>
      </c>
      <c r="Q4765" s="348">
        <v>1.7683465959328029E-2</v>
      </c>
      <c r="R4765" s="346">
        <v>4.7996103977124893E-2</v>
      </c>
      <c r="S4765" s="347">
        <v>1.1982623474354468E-2</v>
      </c>
      <c r="T4765" s="349">
        <v>0.10640956704295441</v>
      </c>
      <c r="U4765" s="349">
        <v>0.31295990583968231</v>
      </c>
      <c r="V4765" s="361">
        <v>0</v>
      </c>
    </row>
    <row r="4766" spans="1:22" ht="16" hidden="1" customHeight="1" outlineLevel="1">
      <c r="A4766" s="65">
        <v>4757</v>
      </c>
      <c r="B4766" s="117">
        <v>1</v>
      </c>
      <c r="C4766" s="325">
        <v>1.1071700272210446E-4</v>
      </c>
      <c r="D4766" s="326">
        <v>1.1532947435831308E-4</v>
      </c>
      <c r="E4766" s="327">
        <v>1.0315834342593036E-4</v>
      </c>
      <c r="F4766" s="332">
        <v>3.7515287479647898E-4</v>
      </c>
      <c r="G4766" s="326">
        <v>3.3785400272383809E-4</v>
      </c>
      <c r="H4766" s="327">
        <v>7.3569427367826859E-4</v>
      </c>
      <c r="I4766" s="332">
        <v>0</v>
      </c>
      <c r="J4766" s="326">
        <v>0</v>
      </c>
      <c r="K4766" s="327">
        <v>0</v>
      </c>
      <c r="L4766" s="336">
        <v>3.7594868300476983E-5</v>
      </c>
      <c r="M4766" s="337">
        <v>1.1415525114155251E-4</v>
      </c>
      <c r="N4766" s="345">
        <v>0</v>
      </c>
      <c r="O4766" s="346">
        <v>1.0518325824966501E-4</v>
      </c>
      <c r="P4766" s="347">
        <v>0</v>
      </c>
      <c r="Q4766" s="348">
        <v>1.7683465959328029E-2</v>
      </c>
      <c r="R4766" s="346">
        <v>4.9304287604828079E-2</v>
      </c>
      <c r="S4766" s="347">
        <v>1.1982623474354468E-2</v>
      </c>
      <c r="T4766" s="349">
        <v>9.7565876484424691E-2</v>
      </c>
      <c r="U4766" s="349">
        <v>0.29026171486669433</v>
      </c>
      <c r="V4766" s="361">
        <v>0</v>
      </c>
    </row>
    <row r="4767" spans="1:22" ht="16" hidden="1" customHeight="1" outlineLevel="1">
      <c r="A4767" s="65">
        <v>4758</v>
      </c>
      <c r="B4767" s="117">
        <v>1</v>
      </c>
      <c r="C4767" s="325">
        <v>1.0859191629749592E-4</v>
      </c>
      <c r="D4767" s="326">
        <v>1.123354185506293E-4</v>
      </c>
      <c r="E4767" s="327">
        <v>1.0091407866075355E-4</v>
      </c>
      <c r="F4767" s="332">
        <v>3.1512841482904229E-4</v>
      </c>
      <c r="G4767" s="326">
        <v>3.3493643793347679E-4</v>
      </c>
      <c r="H4767" s="327">
        <v>7.457722774272858E-4</v>
      </c>
      <c r="I4767" s="332">
        <v>0</v>
      </c>
      <c r="J4767" s="326">
        <v>0</v>
      </c>
      <c r="K4767" s="327">
        <v>0</v>
      </c>
      <c r="L4767" s="336">
        <v>9.3987170751192462E-5</v>
      </c>
      <c r="M4767" s="337">
        <v>1.1415525114155251E-4</v>
      </c>
      <c r="N4767" s="345">
        <v>8.4311470609585767E-3</v>
      </c>
      <c r="O4767" s="346">
        <v>1.2873029411773545E-2</v>
      </c>
      <c r="P4767" s="347">
        <v>1.4730750284117368E-2</v>
      </c>
      <c r="Q4767" s="348">
        <v>1.7683465959328029E-2</v>
      </c>
      <c r="R4767" s="346">
        <v>4.470939471416617E-2</v>
      </c>
      <c r="S4767" s="347">
        <v>8.185532487620337E-3</v>
      </c>
      <c r="T4767" s="349">
        <v>9.9467745421742915E-2</v>
      </c>
      <c r="U4767" s="349">
        <v>0.29684517285453066</v>
      </c>
      <c r="V4767" s="361">
        <v>0</v>
      </c>
    </row>
    <row r="4768" spans="1:22" ht="16" hidden="1" customHeight="1" outlineLevel="1">
      <c r="A4768" s="65">
        <v>4759</v>
      </c>
      <c r="B4768" s="117">
        <v>1</v>
      </c>
      <c r="C4768" s="325">
        <v>1.0934819705448896E-4</v>
      </c>
      <c r="D4768" s="326">
        <v>1.1046899415103421E-4</v>
      </c>
      <c r="E4768" s="327">
        <v>1.0223728678819884E-4</v>
      </c>
      <c r="F4768" s="332">
        <v>2.9261924234125349E-4</v>
      </c>
      <c r="G4768" s="326">
        <v>3.9503827261491958E-4</v>
      </c>
      <c r="H4768" s="327">
        <v>7.8608429242335554E-4</v>
      </c>
      <c r="I4768" s="332">
        <v>0</v>
      </c>
      <c r="J4768" s="326">
        <v>0</v>
      </c>
      <c r="K4768" s="327">
        <v>0</v>
      </c>
      <c r="L4768" s="336">
        <v>1.8210014333043539E-4</v>
      </c>
      <c r="M4768" s="337">
        <v>1.1415525114155251E-4</v>
      </c>
      <c r="N4768" s="345">
        <v>6.7449176487668613E-2</v>
      </c>
      <c r="O4768" s="346">
        <v>0.10623483184539161</v>
      </c>
      <c r="P4768" s="347">
        <v>9.3296420331036273E-2</v>
      </c>
      <c r="Q4768" s="348">
        <v>8.8417329796640146E-3</v>
      </c>
      <c r="R4768" s="346">
        <v>3.7488431580250885E-2</v>
      </c>
      <c r="S4768" s="347">
        <v>9.4097314995614349E-3</v>
      </c>
      <c r="T4768" s="349">
        <v>8.8246718691565418E-2</v>
      </c>
      <c r="U4768" s="349">
        <v>0.286626073888337</v>
      </c>
      <c r="V4768" s="361">
        <v>0</v>
      </c>
    </row>
    <row r="4769" spans="1:22" ht="16" hidden="1" customHeight="1" outlineLevel="1">
      <c r="A4769" s="65">
        <v>4760</v>
      </c>
      <c r="B4769" s="117">
        <v>1</v>
      </c>
      <c r="C4769" s="325">
        <v>1.1824855902108468E-4</v>
      </c>
      <c r="D4769" s="326">
        <v>1.2330066189825044E-4</v>
      </c>
      <c r="E4769" s="327">
        <v>1.1306943175306955E-4</v>
      </c>
      <c r="F4769" s="332">
        <v>3.9766204728426777E-4</v>
      </c>
      <c r="G4769" s="326">
        <v>5.0473870873250423E-4</v>
      </c>
      <c r="H4769" s="327">
        <v>7.8608429242335554E-4</v>
      </c>
      <c r="I4769" s="332">
        <v>0</v>
      </c>
      <c r="J4769" s="326">
        <v>0</v>
      </c>
      <c r="K4769" s="327">
        <v>0</v>
      </c>
      <c r="L4769" s="336">
        <v>1.5860335064263727E-4</v>
      </c>
      <c r="M4769" s="337">
        <v>1.1415525114155251E-4</v>
      </c>
      <c r="N4769" s="345">
        <v>0.19806050553370486</v>
      </c>
      <c r="O4769" s="346">
        <v>0.26357710265982165</v>
      </c>
      <c r="P4769" s="347">
        <v>0.23733064731988068</v>
      </c>
      <c r="Q4769" s="348">
        <v>8.8417329796640146E-3</v>
      </c>
      <c r="R4769" s="346">
        <v>2.2001752755442923E-2</v>
      </c>
      <c r="S4769" s="347">
        <v>8.4604587528779012E-3</v>
      </c>
      <c r="T4769" s="349">
        <v>0.11667965930447281</v>
      </c>
      <c r="U4769" s="349">
        <v>0.31315642697364759</v>
      </c>
      <c r="V4769" s="361">
        <v>1.4519408319392354E-2</v>
      </c>
    </row>
    <row r="4770" spans="1:22" ht="16" hidden="1" customHeight="1" outlineLevel="1">
      <c r="A4770" s="65">
        <v>4761</v>
      </c>
      <c r="B4770" s="117">
        <v>1</v>
      </c>
      <c r="C4770" s="325">
        <v>1.2754893725584204E-4</v>
      </c>
      <c r="D4770" s="326">
        <v>1.3632674885375782E-4</v>
      </c>
      <c r="E4770" s="327">
        <v>1.2490046912787443E-4</v>
      </c>
      <c r="F4770" s="332">
        <v>5.327170822110002E-4</v>
      </c>
      <c r="G4770" s="326">
        <v>6.2202481330502846E-4</v>
      </c>
      <c r="H4770" s="327">
        <v>7.5585028117630335E-4</v>
      </c>
      <c r="I4770" s="332">
        <v>0</v>
      </c>
      <c r="J4770" s="326">
        <v>0</v>
      </c>
      <c r="K4770" s="327">
        <v>0</v>
      </c>
      <c r="L4770" s="336">
        <v>1.4685495429873823E-4</v>
      </c>
      <c r="M4770" s="337">
        <v>1.1415525114155251E-4</v>
      </c>
      <c r="N4770" s="345">
        <v>0.3463915334875185</v>
      </c>
      <c r="O4770" s="346">
        <v>0.40478166012009154</v>
      </c>
      <c r="P4770" s="347">
        <v>0.38369028155147222</v>
      </c>
      <c r="Q4770" s="348">
        <v>8.8417329796640146E-3</v>
      </c>
      <c r="R4770" s="346">
        <v>2.3493385686016811E-2</v>
      </c>
      <c r="S4770" s="347">
        <v>8.7768830017724113E-3</v>
      </c>
      <c r="T4770" s="349">
        <v>0.15528759873203268</v>
      </c>
      <c r="U4770" s="349">
        <v>0.38380577463415982</v>
      </c>
      <c r="V4770" s="361">
        <v>7.5430227224959748E-2</v>
      </c>
    </row>
    <row r="4771" spans="1:22" ht="16" hidden="1" customHeight="1" outlineLevel="1">
      <c r="A4771" s="65">
        <v>4762</v>
      </c>
      <c r="B4771" s="117">
        <v>1</v>
      </c>
      <c r="C4771" s="325">
        <v>1.3447421889838983E-4</v>
      </c>
      <c r="D4771" s="326">
        <v>1.4573663853504972E-4</v>
      </c>
      <c r="E4771" s="327">
        <v>1.3575855935014602E-4</v>
      </c>
      <c r="F4771" s="332">
        <v>6.4526294464994395E-4</v>
      </c>
      <c r="G4771" s="326">
        <v>6.7512449248960404E-4</v>
      </c>
      <c r="H4771" s="327">
        <v>7.9616229617237265E-4</v>
      </c>
      <c r="I4771" s="332">
        <v>0</v>
      </c>
      <c r="J4771" s="326">
        <v>0</v>
      </c>
      <c r="K4771" s="327">
        <v>0</v>
      </c>
      <c r="L4771" s="336">
        <v>1.644775488145868E-4</v>
      </c>
      <c r="M4771" s="337">
        <v>1.1415525114155251E-4</v>
      </c>
      <c r="N4771" s="345">
        <v>0.47828896971234508</v>
      </c>
      <c r="O4771" s="346">
        <v>0.51122894777534778</v>
      </c>
      <c r="P4771" s="347">
        <v>0.49725761416969255</v>
      </c>
      <c r="Q4771" s="348">
        <v>8.8417329796640146E-3</v>
      </c>
      <c r="R4771" s="346">
        <v>3.5403821869210386E-2</v>
      </c>
      <c r="S4771" s="347">
        <v>1.5380294244920196E-2</v>
      </c>
      <c r="T4771" s="349">
        <v>0.14140395548960968</v>
      </c>
      <c r="U4771" s="349">
        <v>0.37987535195485461</v>
      </c>
      <c r="V4771" s="361">
        <v>0.15892865863118641</v>
      </c>
    </row>
    <row r="4772" spans="1:22" ht="16" hidden="1" customHeight="1" outlineLevel="1">
      <c r="A4772" s="65">
        <v>4763</v>
      </c>
      <c r="B4772" s="117">
        <v>1</v>
      </c>
      <c r="C4772" s="325">
        <v>1.383556267503954E-4</v>
      </c>
      <c r="D4772" s="326">
        <v>1.4869181050107527E-4</v>
      </c>
      <c r="E4772" s="327">
        <v>1.4122003603303293E-4</v>
      </c>
      <c r="F4772" s="332">
        <v>7.2779657710516916E-4</v>
      </c>
      <c r="G4772" s="326">
        <v>6.7162341474117043E-4</v>
      </c>
      <c r="H4772" s="327">
        <v>8.5663031866647715E-4</v>
      </c>
      <c r="I4772" s="332">
        <v>0</v>
      </c>
      <c r="J4772" s="326">
        <v>0</v>
      </c>
      <c r="K4772" s="327">
        <v>0</v>
      </c>
      <c r="L4772" s="336">
        <v>1.8797434150238492E-4</v>
      </c>
      <c r="M4772" s="337">
        <v>1.1415525114155251E-4</v>
      </c>
      <c r="N4772" s="345">
        <v>0.57803372646741424</v>
      </c>
      <c r="O4772" s="346">
        <v>0.58025637502710636</v>
      </c>
      <c r="P4772" s="347">
        <v>0.57258551937916902</v>
      </c>
      <c r="Q4772" s="348">
        <v>2.6525198938992044E-2</v>
      </c>
      <c r="R4772" s="346">
        <v>4.8874067256355867E-2</v>
      </c>
      <c r="S4772" s="347">
        <v>3.4557679476574517E-2</v>
      </c>
      <c r="T4772" s="349">
        <v>0.12533316296927072</v>
      </c>
      <c r="U4772" s="349">
        <v>0.37004929525659142</v>
      </c>
      <c r="V4772" s="361">
        <v>0.28573108411062054</v>
      </c>
    </row>
    <row r="4773" spans="1:22" ht="16" hidden="1" customHeight="1" outlineLevel="1">
      <c r="A4773" s="65">
        <v>4764</v>
      </c>
      <c r="B4773" s="117">
        <v>1</v>
      </c>
      <c r="C4773" s="325">
        <v>1.386493886973266E-4</v>
      </c>
      <c r="D4773" s="326">
        <v>1.5055823490067036E-4</v>
      </c>
      <c r="E4773" s="327">
        <v>1.4363294497131551E-4</v>
      </c>
      <c r="F4773" s="332">
        <v>8.4034243954411313E-4</v>
      </c>
      <c r="G4773" s="326">
        <v>6.9087934235755532E-4</v>
      </c>
      <c r="H4773" s="327">
        <v>8.767863261645118E-4</v>
      </c>
      <c r="I4773" s="332">
        <v>0</v>
      </c>
      <c r="J4773" s="326">
        <v>0</v>
      </c>
      <c r="K4773" s="327">
        <v>0</v>
      </c>
      <c r="L4773" s="336">
        <v>2.0677177565262342E-4</v>
      </c>
      <c r="M4773" s="337">
        <v>1.1415525114155251E-4</v>
      </c>
      <c r="N4773" s="345">
        <v>0.63104992239310298</v>
      </c>
      <c r="O4773" s="346">
        <v>0.61383001132302928</v>
      </c>
      <c r="P4773" s="347">
        <v>0.61193537978615886</v>
      </c>
      <c r="Q4773" s="348">
        <v>3.5366931918656058E-2</v>
      </c>
      <c r="R4773" s="346">
        <v>7.0275458531490434E-2</v>
      </c>
      <c r="S4773" s="347">
        <v>6.0696398183908082E-2</v>
      </c>
      <c r="T4773" s="349">
        <v>0.11078386559878634</v>
      </c>
      <c r="U4773" s="349">
        <v>0.34735110428360344</v>
      </c>
      <c r="V4773" s="361">
        <v>0.33854697787103544</v>
      </c>
    </row>
    <row r="4774" spans="1:22" ht="16" hidden="1" customHeight="1" outlineLevel="1">
      <c r="A4774" s="65">
        <v>4765</v>
      </c>
      <c r="B4774" s="117">
        <v>1</v>
      </c>
      <c r="C4774" s="325">
        <v>1.3488048542074145E-4</v>
      </c>
      <c r="D4774" s="326">
        <v>1.5495210900805045E-4</v>
      </c>
      <c r="E4774" s="327">
        <v>1.4290647776409065E-4</v>
      </c>
      <c r="F4774" s="332">
        <v>9.3037912949526776E-4</v>
      </c>
      <c r="G4774" s="326">
        <v>7.3347578829682997E-4</v>
      </c>
      <c r="H4774" s="327">
        <v>9.2717634490959865E-4</v>
      </c>
      <c r="I4774" s="332">
        <v>0</v>
      </c>
      <c r="J4774" s="326">
        <v>0</v>
      </c>
      <c r="K4774" s="327">
        <v>0</v>
      </c>
      <c r="L4774" s="336">
        <v>1.8797434150238492E-4</v>
      </c>
      <c r="M4774" s="337">
        <v>1.1415525114155251E-4</v>
      </c>
      <c r="N4774" s="345">
        <v>0.64391099418100595</v>
      </c>
      <c r="O4774" s="346">
        <v>0.61627460308923909</v>
      </c>
      <c r="P4774" s="347">
        <v>0.61773714387966472</v>
      </c>
      <c r="Q4774" s="348">
        <v>5.3050397877984087E-2</v>
      </c>
      <c r="R4774" s="346">
        <v>9.4808402687075174E-2</v>
      </c>
      <c r="S4774" s="347">
        <v>7.2637523674625615E-2</v>
      </c>
      <c r="T4774" s="349">
        <v>0.11582381828267961</v>
      </c>
      <c r="U4774" s="349">
        <v>0.31335294810761283</v>
      </c>
      <c r="V4774" s="361">
        <v>0.43520052152626021</v>
      </c>
    </row>
    <row r="4775" spans="1:22" ht="16" hidden="1" customHeight="1" outlineLevel="1">
      <c r="A4775" s="65">
        <v>4766</v>
      </c>
      <c r="B4775" s="117">
        <v>1</v>
      </c>
      <c r="C4775" s="325">
        <v>1.3161160247935832E-4</v>
      </c>
      <c r="D4775" s="326">
        <v>1.5469936403727196E-4</v>
      </c>
      <c r="E4775" s="327">
        <v>1.3941684064367122E-4</v>
      </c>
      <c r="F4775" s="332">
        <v>9.9040358946270472E-4</v>
      </c>
      <c r="G4775" s="326">
        <v>7.177209384288788E-4</v>
      </c>
      <c r="H4775" s="327">
        <v>9.3725434865861619E-4</v>
      </c>
      <c r="I4775" s="332">
        <v>0</v>
      </c>
      <c r="J4775" s="326">
        <v>0</v>
      </c>
      <c r="K4775" s="327">
        <v>0</v>
      </c>
      <c r="L4775" s="336">
        <v>1.9032402077116473E-4</v>
      </c>
      <c r="M4775" s="337">
        <v>1.1415525114155251E-4</v>
      </c>
      <c r="N4775" s="345">
        <v>0.6220471721415709</v>
      </c>
      <c r="O4775" s="346">
        <v>0.59375070445638323</v>
      </c>
      <c r="P4775" s="347">
        <v>0.59172298859098449</v>
      </c>
      <c r="Q4775" s="348">
        <v>5.3050397877984087E-2</v>
      </c>
      <c r="R4775" s="346">
        <v>0.133355842333758</v>
      </c>
      <c r="S4775" s="347">
        <v>9.33970301507525E-2</v>
      </c>
      <c r="T4775" s="349">
        <v>8.3682233242001691E-2</v>
      </c>
      <c r="U4775" s="349">
        <v>0.3060816661508981</v>
      </c>
      <c r="V4775" s="361">
        <v>0.39088189428150677</v>
      </c>
    </row>
    <row r="4776" spans="1:22" ht="16" hidden="1" customHeight="1" outlineLevel="1">
      <c r="A4776" s="65">
        <v>4767</v>
      </c>
      <c r="B4776" s="117">
        <v>1</v>
      </c>
      <c r="C4776" s="325">
        <v>1.3254289035367206E-4</v>
      </c>
      <c r="D4776" s="326">
        <v>1.5176363399207552E-4</v>
      </c>
      <c r="E4776" s="327">
        <v>1.379639062292215E-4</v>
      </c>
      <c r="F4776" s="332">
        <v>1.0204158194464228E-3</v>
      </c>
      <c r="G4776" s="326">
        <v>7.8307438973297216E-4</v>
      </c>
      <c r="H4776" s="327">
        <v>9.5741035615665084E-4</v>
      </c>
      <c r="I4776" s="332">
        <v>0</v>
      </c>
      <c r="J4776" s="326">
        <v>0</v>
      </c>
      <c r="K4776" s="327">
        <v>0</v>
      </c>
      <c r="L4776" s="336">
        <v>2.1382081345896285E-4</v>
      </c>
      <c r="M4776" s="337">
        <v>1.1415525114155251E-4</v>
      </c>
      <c r="N4776" s="345">
        <v>0.56245753952428745</v>
      </c>
      <c r="O4776" s="346">
        <v>0.53644722053070093</v>
      </c>
      <c r="P4776" s="347">
        <v>0.53646241672066131</v>
      </c>
      <c r="Q4776" s="348">
        <v>6.1892130857648102E-2</v>
      </c>
      <c r="R4776" s="346">
        <v>0.15708016058123686</v>
      </c>
      <c r="S4776" s="347">
        <v>0.12052651958840654</v>
      </c>
      <c r="T4776" s="349">
        <v>7.7406065748851574E-2</v>
      </c>
      <c r="U4776" s="349">
        <v>0.30126689836874915</v>
      </c>
      <c r="V4776" s="361">
        <v>0.36670323924548004</v>
      </c>
    </row>
    <row r="4777" spans="1:22" ht="16" hidden="1" customHeight="1" outlineLevel="1">
      <c r="A4777" s="65">
        <v>4768</v>
      </c>
      <c r="B4777" s="117">
        <v>1</v>
      </c>
      <c r="C4777" s="325">
        <v>1.3286790357155338E-4</v>
      </c>
      <c r="D4777" s="326">
        <v>1.5258019466689836E-4</v>
      </c>
      <c r="E4777" s="327">
        <v>1.3662772547307577E-4</v>
      </c>
      <c r="F4777" s="332">
        <v>1.087943336909789E-3</v>
      </c>
      <c r="G4777" s="326">
        <v>8.0758193397200719E-4</v>
      </c>
      <c r="H4777" s="327">
        <v>9.4733235240763341E-4</v>
      </c>
      <c r="I4777" s="332">
        <v>0</v>
      </c>
      <c r="J4777" s="326">
        <v>0</v>
      </c>
      <c r="K4777" s="327">
        <v>0</v>
      </c>
      <c r="L4777" s="336">
        <v>2.2321953053408208E-4</v>
      </c>
      <c r="M4777" s="337">
        <v>1.1415525114155251E-4</v>
      </c>
      <c r="N4777" s="345">
        <v>0.4622840803762881</v>
      </c>
      <c r="O4777" s="346">
        <v>0.4508304879375023</v>
      </c>
      <c r="P4777" s="347">
        <v>0.44111369627587854</v>
      </c>
      <c r="Q4777" s="348">
        <v>7.0733863837312116E-2</v>
      </c>
      <c r="R4777" s="346">
        <v>0.17614432807057442</v>
      </c>
      <c r="S4777" s="347">
        <v>0.15679081426036445</v>
      </c>
      <c r="T4777" s="349">
        <v>8.3492046348269872E-2</v>
      </c>
      <c r="U4777" s="349">
        <v>0.31069991279908177</v>
      </c>
      <c r="V4777" s="361">
        <v>0.28501343536626095</v>
      </c>
    </row>
    <row r="4778" spans="1:22" ht="16" hidden="1" customHeight="1" outlineLevel="1">
      <c r="A4778" s="65">
        <v>4769</v>
      </c>
      <c r="B4778" s="117">
        <v>1</v>
      </c>
      <c r="C4778" s="325">
        <v>1.3384919347938731E-4</v>
      </c>
      <c r="D4778" s="326">
        <v>1.5279405579601864E-4</v>
      </c>
      <c r="E4778" s="327">
        <v>1.3749689159600552E-4</v>
      </c>
      <c r="F4778" s="332">
        <v>1.192986141852803E-3</v>
      </c>
      <c r="G4778" s="326">
        <v>8.1866868017537993E-4</v>
      </c>
      <c r="H4778" s="327">
        <v>9.3725434865861619E-4</v>
      </c>
      <c r="I4778" s="332">
        <v>0</v>
      </c>
      <c r="J4778" s="326">
        <v>0</v>
      </c>
      <c r="K4778" s="327">
        <v>0</v>
      </c>
      <c r="L4778" s="336">
        <v>2.2321953053408208E-4</v>
      </c>
      <c r="M4778" s="337">
        <v>1.1415525114155251E-4</v>
      </c>
      <c r="N4778" s="345">
        <v>0.32638542181744729</v>
      </c>
      <c r="O4778" s="346">
        <v>0.3227882055606392</v>
      </c>
      <c r="P4778" s="347">
        <v>0.31062976044233453</v>
      </c>
      <c r="Q4778" s="348">
        <v>8.8417329796640146E-2</v>
      </c>
      <c r="R4778" s="346">
        <v>0.16834798828770353</v>
      </c>
      <c r="S4778" s="347">
        <v>0.1795318621971323</v>
      </c>
      <c r="T4778" s="349">
        <v>0.12381166781941615</v>
      </c>
      <c r="U4778" s="349">
        <v>0.3340859277409482</v>
      </c>
      <c r="V4778" s="361">
        <v>0.12262632055215092</v>
      </c>
    </row>
    <row r="4779" spans="1:22" ht="16" hidden="1" customHeight="1" outlineLevel="1">
      <c r="A4779" s="65">
        <v>4770</v>
      </c>
      <c r="B4779" s="117">
        <v>1</v>
      </c>
      <c r="C4779" s="325">
        <v>1.3372418839558681E-4</v>
      </c>
      <c r="D4779" s="326">
        <v>1.5782951329075954E-4</v>
      </c>
      <c r="E4779" s="327">
        <v>1.3808065988752549E-4</v>
      </c>
      <c r="F4779" s="332">
        <v>1.1854830843568732E-3</v>
      </c>
      <c r="G4779" s="326">
        <v>7.7140413057152685E-4</v>
      </c>
      <c r="H4779" s="327">
        <v>9.775663636546856E-4</v>
      </c>
      <c r="I4779" s="332">
        <v>0</v>
      </c>
      <c r="J4779" s="326">
        <v>0</v>
      </c>
      <c r="K4779" s="327">
        <v>0</v>
      </c>
      <c r="L4779" s="336">
        <v>1.644775488145868E-4</v>
      </c>
      <c r="M4779" s="337">
        <v>1.1415525114155251E-4</v>
      </c>
      <c r="N4779" s="345">
        <v>0.16848004042152814</v>
      </c>
      <c r="O4779" s="346">
        <v>0.17435596630837835</v>
      </c>
      <c r="P4779" s="347">
        <v>0.159055590934605</v>
      </c>
      <c r="Q4779" s="348">
        <v>8.8417329796640146E-2</v>
      </c>
      <c r="R4779" s="346">
        <v>0.1258746226130163</v>
      </c>
      <c r="S4779" s="347">
        <v>0.147381082760803</v>
      </c>
      <c r="T4779" s="349">
        <v>0.1087869032146022</v>
      </c>
      <c r="U4779" s="349">
        <v>0.36965625298866084</v>
      </c>
      <c r="V4779" s="361">
        <v>0.1394681623612683</v>
      </c>
    </row>
    <row r="4780" spans="1:22" ht="16" hidden="1" customHeight="1" outlineLevel="1">
      <c r="A4780" s="65">
        <v>4771</v>
      </c>
      <c r="B4780" s="117">
        <v>1</v>
      </c>
      <c r="C4780" s="325">
        <v>1.3536800524756342E-4</v>
      </c>
      <c r="D4780" s="326">
        <v>1.5938486695708879E-4</v>
      </c>
      <c r="E4780" s="327">
        <v>1.3879415446604992E-4</v>
      </c>
      <c r="F4780" s="332">
        <v>1.1179555668935073E-3</v>
      </c>
      <c r="G4780" s="326">
        <v>7.4047794379369697E-4</v>
      </c>
      <c r="H4780" s="327">
        <v>8.9694233366254645E-4</v>
      </c>
      <c r="I4780" s="332">
        <v>0</v>
      </c>
      <c r="J4780" s="326">
        <v>0</v>
      </c>
      <c r="K4780" s="327">
        <v>0</v>
      </c>
      <c r="L4780" s="336">
        <v>1.1748396343899057E-4</v>
      </c>
      <c r="M4780" s="337">
        <v>1.1415525114155251E-4</v>
      </c>
      <c r="N4780" s="345">
        <v>5.0158179972821362E-2</v>
      </c>
      <c r="O4780" s="346">
        <v>4.7474658842572133E-2</v>
      </c>
      <c r="P4780" s="347">
        <v>4.1558723415318952E-2</v>
      </c>
      <c r="Q4780" s="348">
        <v>0.10610079575596817</v>
      </c>
      <c r="R4780" s="346">
        <v>8.2195380762569922E-2</v>
      </c>
      <c r="S4780" s="347">
        <v>0.11139171435410267</v>
      </c>
      <c r="T4780" s="349">
        <v>0.13341610595287315</v>
      </c>
      <c r="U4780" s="349">
        <v>0.45052469961536684</v>
      </c>
      <c r="V4780" s="361">
        <v>0.15114904085988537</v>
      </c>
    </row>
    <row r="4781" spans="1:22" ht="16" hidden="1" customHeight="1" outlineLevel="1">
      <c r="A4781" s="65">
        <v>4772</v>
      </c>
      <c r="B4781" s="117">
        <v>1</v>
      </c>
      <c r="C4781" s="325">
        <v>1.3666805811908864E-4</v>
      </c>
      <c r="D4781" s="326">
        <v>1.5849053859894947E-4</v>
      </c>
      <c r="E4781" s="327">
        <v>1.3949467641587388E-4</v>
      </c>
      <c r="F4781" s="332">
        <v>1.0804402794138592E-3</v>
      </c>
      <c r="G4781" s="326">
        <v>6.745409795315319E-4</v>
      </c>
      <c r="H4781" s="327">
        <v>8.767863261645118E-4</v>
      </c>
      <c r="I4781" s="332">
        <v>0</v>
      </c>
      <c r="J4781" s="326">
        <v>0</v>
      </c>
      <c r="K4781" s="327">
        <v>0</v>
      </c>
      <c r="L4781" s="336">
        <v>8.811297257924293E-5</v>
      </c>
      <c r="M4781" s="337">
        <v>1.1415525114155251E-4</v>
      </c>
      <c r="N4781" s="345">
        <v>4.1441231316576054E-3</v>
      </c>
      <c r="O4781" s="346">
        <v>1.0194201234145772E-3</v>
      </c>
      <c r="P4781" s="347">
        <v>2.5985143717476076E-3</v>
      </c>
      <c r="Q4781" s="348">
        <v>9.7259062776304167E-2</v>
      </c>
      <c r="R4781" s="346">
        <v>6.9677885032604789E-2</v>
      </c>
      <c r="S4781" s="347">
        <v>0.10198198285454121</v>
      </c>
      <c r="T4781" s="349">
        <v>0.19227894956287206</v>
      </c>
      <c r="U4781" s="349">
        <v>0.55094699907161659</v>
      </c>
      <c r="V4781" s="361">
        <v>1.3294061261204118E-2</v>
      </c>
    </row>
    <row r="4782" spans="1:22" ht="16" hidden="1" customHeight="1" outlineLevel="1">
      <c r="A4782" s="65">
        <v>4773</v>
      </c>
      <c r="B4782" s="117">
        <v>1</v>
      </c>
      <c r="C4782" s="325">
        <v>1.3241163501568153E-4</v>
      </c>
      <c r="D4782" s="326">
        <v>1.6272887733969664E-4</v>
      </c>
      <c r="E4782" s="327">
        <v>1.375487821108073E-4</v>
      </c>
      <c r="F4782" s="332">
        <v>9.5288830198305677E-4</v>
      </c>
      <c r="G4782" s="326">
        <v>5.5550433608479092E-4</v>
      </c>
      <c r="H4782" s="327">
        <v>8.6670832241549458E-4</v>
      </c>
      <c r="I4782" s="332">
        <v>0</v>
      </c>
      <c r="J4782" s="326">
        <v>0</v>
      </c>
      <c r="K4782" s="327">
        <v>0</v>
      </c>
      <c r="L4782" s="336">
        <v>5.8741981719495287E-5</v>
      </c>
      <c r="M4782" s="337">
        <v>1.1415525114155251E-4</v>
      </c>
      <c r="N4782" s="345">
        <v>0</v>
      </c>
      <c r="O4782" s="346">
        <v>0</v>
      </c>
      <c r="P4782" s="347">
        <v>0</v>
      </c>
      <c r="Q4782" s="348">
        <v>0.13262599469496023</v>
      </c>
      <c r="R4782" s="346">
        <v>5.6328794986057022E-2</v>
      </c>
      <c r="S4782" s="347">
        <v>9.4745723113604435E-2</v>
      </c>
      <c r="T4782" s="349">
        <v>0.19094764130674932</v>
      </c>
      <c r="U4782" s="349">
        <v>0.55320699211221713</v>
      </c>
      <c r="V4782" s="361">
        <v>0</v>
      </c>
    </row>
    <row r="4783" spans="1:22" ht="16" hidden="1" customHeight="1" outlineLevel="1">
      <c r="A4783" s="65">
        <v>4774</v>
      </c>
      <c r="B4783" s="117">
        <v>1</v>
      </c>
      <c r="C4783" s="325">
        <v>1.3308041221401422E-4</v>
      </c>
      <c r="D4783" s="326">
        <v>1.6169845553575354E-4</v>
      </c>
      <c r="E4783" s="327">
        <v>1.3826227668933171E-4</v>
      </c>
      <c r="F4783" s="332">
        <v>8.0282715206446496E-4</v>
      </c>
      <c r="G4783" s="326">
        <v>4.8081467745154162E-4</v>
      </c>
      <c r="H4783" s="327">
        <v>8.1631830367040773E-4</v>
      </c>
      <c r="I4783" s="332">
        <v>0</v>
      </c>
      <c r="J4783" s="326">
        <v>0</v>
      </c>
      <c r="K4783" s="327">
        <v>0</v>
      </c>
      <c r="L4783" s="336">
        <v>3.7594868300476983E-5</v>
      </c>
      <c r="M4783" s="337">
        <v>1.1415525114155251E-4</v>
      </c>
      <c r="N4783" s="345">
        <v>0</v>
      </c>
      <c r="O4783" s="346">
        <v>0</v>
      </c>
      <c r="P4783" s="347">
        <v>0</v>
      </c>
      <c r="Q4783" s="348">
        <v>0.14146772767462423</v>
      </c>
      <c r="R4783" s="346">
        <v>4.5804979491011304E-2</v>
      </c>
      <c r="S4783" s="347">
        <v>7.3903220670203648E-2</v>
      </c>
      <c r="T4783" s="349">
        <v>0.16641353201534426</v>
      </c>
      <c r="U4783" s="349">
        <v>0.54367571711490181</v>
      </c>
      <c r="V4783" s="361">
        <v>0</v>
      </c>
    </row>
    <row r="4784" spans="1:22" ht="16" hidden="1" customHeight="1" outlineLevel="1">
      <c r="A4784" s="65">
        <v>4775</v>
      </c>
      <c r="B4784" s="117">
        <v>1</v>
      </c>
      <c r="C4784" s="325">
        <v>1.2766769208545249E-4</v>
      </c>
      <c r="D4784" s="326">
        <v>1.5205526280451224E-4</v>
      </c>
      <c r="E4784" s="327">
        <v>1.3021924689505645E-4</v>
      </c>
      <c r="F4784" s="332">
        <v>7.6531186458481701E-4</v>
      </c>
      <c r="G4784" s="326">
        <v>4.1779527797973769E-4</v>
      </c>
      <c r="H4784" s="327">
        <v>7.9616229617237265E-4</v>
      </c>
      <c r="I4784" s="332">
        <v>0</v>
      </c>
      <c r="J4784" s="326">
        <v>0</v>
      </c>
      <c r="K4784" s="327">
        <v>0</v>
      </c>
      <c r="L4784" s="336">
        <v>2.3496792687798115E-5</v>
      </c>
      <c r="M4784" s="337">
        <v>1.1415525114155251E-4</v>
      </c>
      <c r="N4784" s="345">
        <v>0</v>
      </c>
      <c r="O4784" s="346">
        <v>0</v>
      </c>
      <c r="P4784" s="347">
        <v>0</v>
      </c>
      <c r="Q4784" s="348">
        <v>0.13262599469496023</v>
      </c>
      <c r="R4784" s="346">
        <v>4.5620156633562788E-2</v>
      </c>
      <c r="S4784" s="347">
        <v>6.0296977967739689E-2</v>
      </c>
      <c r="T4784" s="349">
        <v>0.16051773830965779</v>
      </c>
      <c r="U4784" s="349">
        <v>0.50682800449641485</v>
      </c>
      <c r="V4784" s="361">
        <v>0</v>
      </c>
    </row>
    <row r="4785" spans="1:22" ht="16" hidden="1" customHeight="1" outlineLevel="1">
      <c r="A4785" s="65">
        <v>4776</v>
      </c>
      <c r="B4785" s="117">
        <v>1</v>
      </c>
      <c r="C4785" s="325">
        <v>1.2032364341217302E-4</v>
      </c>
      <c r="D4785" s="326">
        <v>1.4311197922311911E-4</v>
      </c>
      <c r="E4785" s="327">
        <v>1.2266917699139807E-4</v>
      </c>
      <c r="F4785" s="332">
        <v>7.0528740461738037E-4</v>
      </c>
      <c r="G4785" s="326">
        <v>3.7928342274696857E-4</v>
      </c>
      <c r="H4785" s="327">
        <v>7.2561626992925115E-4</v>
      </c>
      <c r="I4785" s="332">
        <v>0</v>
      </c>
      <c r="J4785" s="326">
        <v>0</v>
      </c>
      <c r="K4785" s="327">
        <v>0</v>
      </c>
      <c r="L4785" s="336">
        <v>9.3987170751192458E-6</v>
      </c>
      <c r="M4785" s="337">
        <v>1.1415525114155251E-4</v>
      </c>
      <c r="N4785" s="345">
        <v>0</v>
      </c>
      <c r="O4785" s="346">
        <v>0</v>
      </c>
      <c r="P4785" s="347">
        <v>0</v>
      </c>
      <c r="Q4785" s="348">
        <v>0.13262599469496023</v>
      </c>
      <c r="R4785" s="346">
        <v>4.9548400805662092E-2</v>
      </c>
      <c r="S4785" s="347">
        <v>4.9580051488963259E-2</v>
      </c>
      <c r="T4785" s="349">
        <v>0.12761540569405258</v>
      </c>
      <c r="U4785" s="349">
        <v>0.40365440916465151</v>
      </c>
      <c r="V4785" s="361">
        <v>0</v>
      </c>
    </row>
    <row r="4786" spans="1:22" ht="16" hidden="1" customHeight="1" outlineLevel="1">
      <c r="A4786" s="65">
        <v>4777</v>
      </c>
      <c r="B4786" s="117">
        <v>1</v>
      </c>
      <c r="C4786" s="325">
        <v>1.1342336278638533E-4</v>
      </c>
      <c r="D4786" s="326">
        <v>1.3272999350037146E-4</v>
      </c>
      <c r="E4786" s="327">
        <v>1.1461317456842238E-4</v>
      </c>
      <c r="F4786" s="332">
        <v>6.1525071466622542E-4</v>
      </c>
      <c r="G4786" s="326">
        <v>3.6352857287901761E-4</v>
      </c>
      <c r="H4786" s="327">
        <v>7.2561626992925115E-4</v>
      </c>
      <c r="I4786" s="332">
        <v>0</v>
      </c>
      <c r="J4786" s="326">
        <v>0</v>
      </c>
      <c r="K4786" s="327">
        <v>0</v>
      </c>
      <c r="L4786" s="336">
        <v>5.8741981719495289E-6</v>
      </c>
      <c r="M4786" s="337">
        <v>1.1415525114155251E-4</v>
      </c>
      <c r="N4786" s="345">
        <v>0</v>
      </c>
      <c r="O4786" s="346">
        <v>0</v>
      </c>
      <c r="P4786" s="347">
        <v>0</v>
      </c>
      <c r="Q4786" s="348">
        <v>0.13262599469496023</v>
      </c>
      <c r="R4786" s="346">
        <v>4.5068952241235832E-2</v>
      </c>
      <c r="S4786" s="347">
        <v>3.7680423981882684E-2</v>
      </c>
      <c r="T4786" s="349">
        <v>0.10070396023099977</v>
      </c>
      <c r="U4786" s="349">
        <v>0.41967088158282051</v>
      </c>
      <c r="V4786" s="361">
        <v>0</v>
      </c>
    </row>
    <row r="4787" spans="1:22" ht="16" hidden="1" customHeight="1" outlineLevel="1">
      <c r="A4787" s="65">
        <v>4778</v>
      </c>
      <c r="B4787" s="117">
        <v>1</v>
      </c>
      <c r="C4787" s="325">
        <v>1.0471050844549035E-4</v>
      </c>
      <c r="D4787" s="326">
        <v>1.2361173263151628E-4</v>
      </c>
      <c r="E4787" s="327">
        <v>1.0697229626386087E-4</v>
      </c>
      <c r="F4787" s="332">
        <v>5.5522625469878878E-4</v>
      </c>
      <c r="G4787" s="326">
        <v>3.524418266756446E-4</v>
      </c>
      <c r="H4787" s="327">
        <v>6.5507024368612954E-4</v>
      </c>
      <c r="I4787" s="332">
        <v>0</v>
      </c>
      <c r="J4787" s="326">
        <v>0</v>
      </c>
      <c r="K4787" s="327">
        <v>0</v>
      </c>
      <c r="L4787" s="336">
        <v>2.3496792687798115E-6</v>
      </c>
      <c r="M4787" s="337">
        <v>1.1415525114155251E-4</v>
      </c>
      <c r="N4787" s="345">
        <v>0</v>
      </c>
      <c r="O4787" s="346">
        <v>0</v>
      </c>
      <c r="P4787" s="347">
        <v>0</v>
      </c>
      <c r="Q4787" s="348">
        <v>0.1237842617152962</v>
      </c>
      <c r="R4787" s="346">
        <v>3.814130055622373E-2</v>
      </c>
      <c r="S4787" s="347">
        <v>4.2385289731663396E-2</v>
      </c>
      <c r="T4787" s="349">
        <v>8.5964475966783555E-2</v>
      </c>
      <c r="U4787" s="349">
        <v>0.32524247671251127</v>
      </c>
      <c r="V4787" s="361">
        <v>0</v>
      </c>
    </row>
    <row r="4788" spans="1:22" ht="16" hidden="1" customHeight="1" outlineLevel="1">
      <c r="A4788" s="65">
        <v>4779</v>
      </c>
      <c r="B4788" s="117">
        <v>1</v>
      </c>
      <c r="C4788" s="325">
        <v>1.0010407110744185E-4</v>
      </c>
      <c r="D4788" s="326">
        <v>1.1865404282009184E-4</v>
      </c>
      <c r="E4788" s="327">
        <v>1.0095299654685489E-4</v>
      </c>
      <c r="F4788" s="332">
        <v>5.7023236969064816E-4</v>
      </c>
      <c r="G4788" s="326">
        <v>3.6236154696287311E-4</v>
      </c>
      <c r="H4788" s="327">
        <v>6.5507024368612954E-4</v>
      </c>
      <c r="I4788" s="332">
        <v>0</v>
      </c>
      <c r="J4788" s="326">
        <v>0</v>
      </c>
      <c r="K4788" s="327">
        <v>0</v>
      </c>
      <c r="L4788" s="336">
        <v>1.1748396343899057E-6</v>
      </c>
      <c r="M4788" s="337">
        <v>1.1415525114155251E-4</v>
      </c>
      <c r="N4788" s="345">
        <v>0</v>
      </c>
      <c r="O4788" s="346">
        <v>0</v>
      </c>
      <c r="P4788" s="347">
        <v>0</v>
      </c>
      <c r="Q4788" s="348">
        <v>7.0733863837312116E-2</v>
      </c>
      <c r="R4788" s="346">
        <v>4.166340722818096E-2</v>
      </c>
      <c r="S4788" s="347">
        <v>4.7090155481444115E-2</v>
      </c>
      <c r="T4788" s="349">
        <v>5.4298358160435191E-2</v>
      </c>
      <c r="U4788" s="349">
        <v>0.28927910919686806</v>
      </c>
      <c r="V4788" s="361">
        <v>0</v>
      </c>
    </row>
    <row r="4789" spans="1:22" ht="16" hidden="1" customHeight="1" outlineLevel="1">
      <c r="A4789" s="65">
        <v>4780</v>
      </c>
      <c r="B4789" s="117">
        <v>1</v>
      </c>
      <c r="C4789" s="325">
        <v>9.6822687657678673E-5</v>
      </c>
      <c r="D4789" s="326">
        <v>1.1342416611705977E-4</v>
      </c>
      <c r="E4789" s="327">
        <v>9.6788782734012367E-5</v>
      </c>
      <c r="F4789" s="332">
        <v>4.7269262224356357E-4</v>
      </c>
      <c r="G4789" s="326">
        <v>3.5710993034022276E-4</v>
      </c>
      <c r="H4789" s="327">
        <v>6.046802249410427E-4</v>
      </c>
      <c r="I4789" s="332">
        <v>0</v>
      </c>
      <c r="J4789" s="326">
        <v>0</v>
      </c>
      <c r="K4789" s="327">
        <v>0</v>
      </c>
      <c r="L4789" s="336">
        <v>1.409807561267887E-5</v>
      </c>
      <c r="M4789" s="337">
        <v>1.1415525114155251E-4</v>
      </c>
      <c r="N4789" s="345">
        <v>0</v>
      </c>
      <c r="O4789" s="346">
        <v>0</v>
      </c>
      <c r="P4789" s="347">
        <v>0</v>
      </c>
      <c r="Q4789" s="348">
        <v>2.6525198938992044E-2</v>
      </c>
      <c r="R4789" s="346">
        <v>4.8307277565076884E-2</v>
      </c>
      <c r="S4789" s="347">
        <v>3.8987618961097675E-2</v>
      </c>
      <c r="T4789" s="349">
        <v>4.792709722041915E-2</v>
      </c>
      <c r="U4789" s="349">
        <v>0.27542436925231695</v>
      </c>
      <c r="V4789" s="361">
        <v>0</v>
      </c>
    </row>
    <row r="4790" spans="1:22" ht="16" hidden="1" customHeight="1" outlineLevel="1">
      <c r="A4790" s="65">
        <v>4781</v>
      </c>
      <c r="B4790" s="117">
        <v>1</v>
      </c>
      <c r="C4790" s="325">
        <v>9.5297625635312551E-5</v>
      </c>
      <c r="D4790" s="326">
        <v>1.1149941595497733E-4</v>
      </c>
      <c r="E4790" s="327">
        <v>9.394777704861515E-5</v>
      </c>
      <c r="F4790" s="332">
        <v>4.0516510478019719E-4</v>
      </c>
      <c r="G4790" s="326">
        <v>3.3960454159805495E-4</v>
      </c>
      <c r="H4790" s="327">
        <v>6.8530425493318174E-4</v>
      </c>
      <c r="I4790" s="332">
        <v>0</v>
      </c>
      <c r="J4790" s="326">
        <v>0</v>
      </c>
      <c r="K4790" s="327">
        <v>0</v>
      </c>
      <c r="L4790" s="336">
        <v>3.7594868300476983E-5</v>
      </c>
      <c r="M4790" s="337">
        <v>1.1415525114155251E-4</v>
      </c>
      <c r="N4790" s="345">
        <v>0</v>
      </c>
      <c r="O4790" s="346">
        <v>1.0518325824966501E-4</v>
      </c>
      <c r="P4790" s="347">
        <v>0</v>
      </c>
      <c r="Q4790" s="348">
        <v>1.7683465959328029E-2</v>
      </c>
      <c r="R4790" s="346">
        <v>5.1581063856981448E-2</v>
      </c>
      <c r="S4790" s="347">
        <v>3.8038346214414147E-2</v>
      </c>
      <c r="T4790" s="349">
        <v>4.8973125135944172E-2</v>
      </c>
      <c r="U4790" s="349">
        <v>0.26392788291534902</v>
      </c>
      <c r="V4790" s="361">
        <v>0</v>
      </c>
    </row>
    <row r="4791" spans="1:22" ht="16" hidden="1" customHeight="1" outlineLevel="1">
      <c r="A4791" s="65">
        <v>4782</v>
      </c>
      <c r="B4791" s="117">
        <v>1</v>
      </c>
      <c r="C4791" s="325">
        <v>9.3147538193943927E-5</v>
      </c>
      <c r="D4791" s="326">
        <v>1.0922471121797083E-4</v>
      </c>
      <c r="E4791" s="327">
        <v>9.0860291417909478E-5</v>
      </c>
      <c r="F4791" s="332">
        <v>3.9766204728426777E-4</v>
      </c>
      <c r="G4791" s="326">
        <v>3.5185831371757246E-4</v>
      </c>
      <c r="H4791" s="327">
        <v>7.3569427367826859E-4</v>
      </c>
      <c r="I4791" s="332">
        <v>0</v>
      </c>
      <c r="J4791" s="326">
        <v>0</v>
      </c>
      <c r="K4791" s="327">
        <v>0</v>
      </c>
      <c r="L4791" s="336">
        <v>9.3987170751192462E-5</v>
      </c>
      <c r="M4791" s="337">
        <v>1.1415525114155251E-4</v>
      </c>
      <c r="N4791" s="345">
        <v>7.859543870385113E-3</v>
      </c>
      <c r="O4791" s="346">
        <v>1.3777482870897835E-2</v>
      </c>
      <c r="P4791" s="347">
        <v>1.4254064207086256E-2</v>
      </c>
      <c r="Q4791" s="348">
        <v>8.8417329796640146E-3</v>
      </c>
      <c r="R4791" s="346">
        <v>5.2513161659462883E-2</v>
      </c>
      <c r="S4791" s="347">
        <v>1.858603471750225E-2</v>
      </c>
      <c r="T4791" s="349">
        <v>6.6850693146735432E-2</v>
      </c>
      <c r="U4791" s="349">
        <v>0.28554520765152808</v>
      </c>
      <c r="V4791" s="361">
        <v>0</v>
      </c>
    </row>
    <row r="4792" spans="1:22" ht="16" hidden="1" customHeight="1" outlineLevel="1">
      <c r="A4792" s="65">
        <v>4783</v>
      </c>
      <c r="B4792" s="117">
        <v>1</v>
      </c>
      <c r="C4792" s="325">
        <v>8.899111915757724E-5</v>
      </c>
      <c r="D4792" s="326">
        <v>1.0385874106913495E-4</v>
      </c>
      <c r="E4792" s="327">
        <v>8.8875479226741561E-5</v>
      </c>
      <c r="F4792" s="332">
        <v>3.8265593229240867E-4</v>
      </c>
      <c r="G4792" s="326">
        <v>4.0904258360865389E-4</v>
      </c>
      <c r="H4792" s="327">
        <v>7.1553826618023393E-4</v>
      </c>
      <c r="I4792" s="332">
        <v>0</v>
      </c>
      <c r="J4792" s="326">
        <v>0</v>
      </c>
      <c r="K4792" s="327">
        <v>0</v>
      </c>
      <c r="L4792" s="336">
        <v>1.8210014333043539E-4</v>
      </c>
      <c r="M4792" s="337">
        <v>1.1415525114155251E-4</v>
      </c>
      <c r="N4792" s="345">
        <v>6.2590549367794179E-2</v>
      </c>
      <c r="O4792" s="346">
        <v>0.10916620627868727</v>
      </c>
      <c r="P4792" s="347">
        <v>9.03142560899515E-2</v>
      </c>
      <c r="Q4792" s="348">
        <v>8.8417329796640146E-3</v>
      </c>
      <c r="R4792" s="346">
        <v>4.6552985266234241E-2</v>
      </c>
      <c r="S4792" s="347">
        <v>1.4472519481873608E-2</v>
      </c>
      <c r="T4792" s="349">
        <v>6.418807663448993E-2</v>
      </c>
      <c r="U4792" s="349">
        <v>0.28318695404394489</v>
      </c>
      <c r="V4792" s="361">
        <v>7.4547671960619811E-3</v>
      </c>
    </row>
    <row r="4793" spans="1:22" ht="16" hidden="1" customHeight="1" outlineLevel="1">
      <c r="A4793" s="65">
        <v>4784</v>
      </c>
      <c r="B4793" s="117">
        <v>1</v>
      </c>
      <c r="C4793" s="325">
        <v>9.2747521925782322E-5</v>
      </c>
      <c r="D4793" s="326">
        <v>1.1165495132161026E-4</v>
      </c>
      <c r="E4793" s="327">
        <v>9.506342311685333E-5</v>
      </c>
      <c r="F4793" s="332">
        <v>4.8769873723542267E-4</v>
      </c>
      <c r="G4793" s="326">
        <v>5.0940681239708245E-4</v>
      </c>
      <c r="H4793" s="327">
        <v>7.3569427367826859E-4</v>
      </c>
      <c r="I4793" s="332">
        <v>0</v>
      </c>
      <c r="J4793" s="326">
        <v>0</v>
      </c>
      <c r="K4793" s="327">
        <v>0</v>
      </c>
      <c r="L4793" s="336">
        <v>1.5860335064263727E-4</v>
      </c>
      <c r="M4793" s="337">
        <v>1.1415525114155251E-4</v>
      </c>
      <c r="N4793" s="345">
        <v>0.18477073135287186</v>
      </c>
      <c r="O4793" s="346">
        <v>0.26557253754925397</v>
      </c>
      <c r="P4793" s="347">
        <v>0.23494721693472509</v>
      </c>
      <c r="Q4793" s="348">
        <v>8.8417329796640146E-3</v>
      </c>
      <c r="R4793" s="346">
        <v>4.6215926022492818E-2</v>
      </c>
      <c r="S4793" s="347">
        <v>8.5019567365148471E-3</v>
      </c>
      <c r="T4793" s="349">
        <v>5.9813778078658029E-2</v>
      </c>
      <c r="U4793" s="349">
        <v>0.28652781332135441</v>
      </c>
      <c r="V4793" s="361">
        <v>9.7218501177380595E-2</v>
      </c>
    </row>
    <row r="4794" spans="1:22" ht="16" hidden="1" customHeight="1" outlineLevel="1">
      <c r="A4794" s="65">
        <v>4785</v>
      </c>
      <c r="B4794" s="117">
        <v>1</v>
      </c>
      <c r="C4794" s="325">
        <v>9.8572758830885705E-5</v>
      </c>
      <c r="D4794" s="326">
        <v>1.2164809862777562E-4</v>
      </c>
      <c r="E4794" s="327">
        <v>1.0265241090661305E-4</v>
      </c>
      <c r="F4794" s="332">
        <v>6.07747657170296E-4</v>
      </c>
      <c r="G4794" s="326">
        <v>6.1677319668237811E-4</v>
      </c>
      <c r="H4794" s="327">
        <v>7.8608429242335554E-4</v>
      </c>
      <c r="I4794" s="332">
        <v>0</v>
      </c>
      <c r="J4794" s="326">
        <v>0</v>
      </c>
      <c r="K4794" s="327">
        <v>0</v>
      </c>
      <c r="L4794" s="336">
        <v>1.4685495429873823E-4</v>
      </c>
      <c r="M4794" s="337">
        <v>1.1415525114155251E-4</v>
      </c>
      <c r="N4794" s="345">
        <v>0.32810023138916772</v>
      </c>
      <c r="O4794" s="346">
        <v>0.41267346582747144</v>
      </c>
      <c r="P4794" s="347">
        <v>0.37937109528698804</v>
      </c>
      <c r="Q4794" s="348">
        <v>8.8417329796640146E-3</v>
      </c>
      <c r="R4794" s="346">
        <v>4.8643607568945334E-2</v>
      </c>
      <c r="S4794" s="347">
        <v>1.1308276992928497E-2</v>
      </c>
      <c r="T4794" s="349">
        <v>6.2096020803439893E-2</v>
      </c>
      <c r="U4794" s="349">
        <v>0.30313384914141911</v>
      </c>
      <c r="V4794" s="361">
        <v>0.2014837022594827</v>
      </c>
    </row>
    <row r="4795" spans="1:22" ht="16" hidden="1" customHeight="1" outlineLevel="1">
      <c r="A4795" s="65">
        <v>4786</v>
      </c>
      <c r="B4795" s="117">
        <v>1</v>
      </c>
      <c r="C4795" s="325">
        <v>1.0512927547622202E-4</v>
      </c>
      <c r="D4795" s="326">
        <v>1.3004700842595351E-4</v>
      </c>
      <c r="E4795" s="327">
        <v>1.1012464503806877E-4</v>
      </c>
      <c r="F4795" s="332">
        <v>7.0528740461738037E-4</v>
      </c>
      <c r="G4795" s="326">
        <v>6.8912880348333846E-4</v>
      </c>
      <c r="H4795" s="327">
        <v>8.2639630741942484E-4</v>
      </c>
      <c r="I4795" s="332">
        <v>0</v>
      </c>
      <c r="J4795" s="326">
        <v>0</v>
      </c>
      <c r="K4795" s="327">
        <v>0</v>
      </c>
      <c r="L4795" s="336">
        <v>1.644775488145868E-4</v>
      </c>
      <c r="M4795" s="337">
        <v>1.1415525114155251E-4</v>
      </c>
      <c r="N4795" s="345">
        <v>0.44656499263551785</v>
      </c>
      <c r="O4795" s="346">
        <v>0.51667402584990063</v>
      </c>
      <c r="P4795" s="347">
        <v>0.49061902215654268</v>
      </c>
      <c r="Q4795" s="348">
        <v>8.8417329796640146E-3</v>
      </c>
      <c r="R4795" s="346">
        <v>5.4042876725910377E-2</v>
      </c>
      <c r="S4795" s="347">
        <v>1.6645991240498238E-2</v>
      </c>
      <c r="T4795" s="349">
        <v>7.4172888555410599E-2</v>
      </c>
      <c r="U4795" s="349">
        <v>0.32239292027001498</v>
      </c>
      <c r="V4795" s="361">
        <v>0.29405275572074696</v>
      </c>
    </row>
    <row r="4796" spans="1:22" ht="16" hidden="1" customHeight="1" outlineLevel="1">
      <c r="A4796" s="65">
        <v>4787</v>
      </c>
      <c r="B4796" s="117">
        <v>1</v>
      </c>
      <c r="C4796" s="325">
        <v>1.0995447171092139E-4</v>
      </c>
      <c r="D4796" s="326">
        <v>1.303969630008776E-4</v>
      </c>
      <c r="E4796" s="327">
        <v>1.1824551060454668E-4</v>
      </c>
      <c r="F4796" s="332">
        <v>7.878210370726058E-4</v>
      </c>
      <c r="G4796" s="326">
        <v>7.9416113593634491E-4</v>
      </c>
      <c r="H4796" s="327">
        <v>8.465523149174596E-4</v>
      </c>
      <c r="I4796" s="332">
        <v>0</v>
      </c>
      <c r="J4796" s="326">
        <v>0</v>
      </c>
      <c r="K4796" s="327">
        <v>0</v>
      </c>
      <c r="L4796" s="336">
        <v>1.8797434150238492E-4</v>
      </c>
      <c r="M4796" s="337">
        <v>1.1415525114155251E-4</v>
      </c>
      <c r="N4796" s="345">
        <v>0.53001905845924346</v>
      </c>
      <c r="O4796" s="346">
        <v>0.57996438067974188</v>
      </c>
      <c r="P4796" s="347">
        <v>0.56967888481313544</v>
      </c>
      <c r="Q4796" s="348">
        <v>8.8417329796640146E-3</v>
      </c>
      <c r="R4796" s="346">
        <v>6.7078048824253472E-2</v>
      </c>
      <c r="S4796" s="347">
        <v>2.071800849248993E-2</v>
      </c>
      <c r="T4796" s="349">
        <v>7.1510272043165082E-2</v>
      </c>
      <c r="U4796" s="349">
        <v>0.29792603909133969</v>
      </c>
      <c r="V4796" s="361">
        <v>0.4002571353248412</v>
      </c>
    </row>
    <row r="4797" spans="1:22" ht="16" hidden="1" customHeight="1" outlineLevel="1">
      <c r="A4797" s="65">
        <v>4788</v>
      </c>
      <c r="B4797" s="117">
        <v>1</v>
      </c>
      <c r="C4797" s="325">
        <v>1.1311710033107409E-4</v>
      </c>
      <c r="D4797" s="326">
        <v>1.3438255677084625E-4</v>
      </c>
      <c r="E4797" s="327">
        <v>1.2133299623525234E-4</v>
      </c>
      <c r="F4797" s="332">
        <v>8.628516120319016E-4</v>
      </c>
      <c r="G4797" s="326">
        <v>8.6126512611465469E-4</v>
      </c>
      <c r="H4797" s="327">
        <v>8.8686432991352934E-4</v>
      </c>
      <c r="I4797" s="332">
        <v>0</v>
      </c>
      <c r="J4797" s="326">
        <v>0</v>
      </c>
      <c r="K4797" s="327">
        <v>0</v>
      </c>
      <c r="L4797" s="336">
        <v>2.0677177565262342E-4</v>
      </c>
      <c r="M4797" s="337">
        <v>1.1415525114155251E-4</v>
      </c>
      <c r="N4797" s="345">
        <v>0.56774486903709198</v>
      </c>
      <c r="O4797" s="346">
        <v>0.60064023877018669</v>
      </c>
      <c r="P4797" s="347">
        <v>0.60738360300243988</v>
      </c>
      <c r="Q4797" s="348">
        <v>8.8417329796640146E-3</v>
      </c>
      <c r="R4797" s="346">
        <v>8.3363351884825077E-2</v>
      </c>
      <c r="S4797" s="347">
        <v>2.8229194498684301E-2</v>
      </c>
      <c r="T4797" s="349">
        <v>5.6770787778948874E-2</v>
      </c>
      <c r="U4797" s="349">
        <v>0.28515216538359756</v>
      </c>
      <c r="V4797" s="361">
        <v>0.48682542375348242</v>
      </c>
    </row>
    <row r="4798" spans="1:22" ht="16" hidden="1" customHeight="1" outlineLevel="1">
      <c r="A4798" s="65">
        <v>4789</v>
      </c>
      <c r="B4798" s="117">
        <v>1</v>
      </c>
      <c r="C4798" s="325">
        <v>1.1601096802105571E-4</v>
      </c>
      <c r="D4798" s="326">
        <v>1.4039011030704296E-4</v>
      </c>
      <c r="E4798" s="327">
        <v>1.2311024636721318E-4</v>
      </c>
      <c r="F4798" s="332">
        <v>9.5288830198305677E-4</v>
      </c>
      <c r="G4798" s="326">
        <v>9.0152752022164089E-4</v>
      </c>
      <c r="H4798" s="327">
        <v>9.2717634490959865E-4</v>
      </c>
      <c r="I4798" s="332">
        <v>0</v>
      </c>
      <c r="J4798" s="326">
        <v>0</v>
      </c>
      <c r="K4798" s="327">
        <v>0</v>
      </c>
      <c r="L4798" s="336">
        <v>1.8797434150238492E-4</v>
      </c>
      <c r="M4798" s="337">
        <v>1.1415525114155251E-4</v>
      </c>
      <c r="N4798" s="345">
        <v>0.57203189296639301</v>
      </c>
      <c r="O4798" s="346">
        <v>0.61499101577907866</v>
      </c>
      <c r="P4798" s="347">
        <v>0.6062501599270711</v>
      </c>
      <c r="Q4798" s="348">
        <v>8.8417329796640146E-3</v>
      </c>
      <c r="R4798" s="346">
        <v>9.57626561793989E-2</v>
      </c>
      <c r="S4798" s="347">
        <v>3.3608406729890988E-2</v>
      </c>
      <c r="T4798" s="349">
        <v>5.6580600885217054E-2</v>
      </c>
      <c r="U4798" s="349">
        <v>0.26068528420492221</v>
      </c>
      <c r="V4798" s="361">
        <v>0.59620578077942343</v>
      </c>
    </row>
    <row r="4799" spans="1:22" ht="16" hidden="1" customHeight="1" outlineLevel="1">
      <c r="A4799" s="65">
        <v>4790</v>
      </c>
      <c r="B4799" s="117">
        <v>1</v>
      </c>
      <c r="C4799" s="325">
        <v>1.155609497193739E-4</v>
      </c>
      <c r="D4799" s="326">
        <v>1.3889308240320106E-4</v>
      </c>
      <c r="E4799" s="327">
        <v>1.2225405287298388E-4</v>
      </c>
      <c r="F4799" s="332">
        <v>1.0729372219179297E-3</v>
      </c>
      <c r="G4799" s="326">
        <v>9.201999348799532E-4</v>
      </c>
      <c r="H4799" s="327">
        <v>9.5741035615665084E-4</v>
      </c>
      <c r="I4799" s="332">
        <v>0</v>
      </c>
      <c r="J4799" s="326">
        <v>0</v>
      </c>
      <c r="K4799" s="327">
        <v>0</v>
      </c>
      <c r="L4799" s="336">
        <v>1.9032402077116473E-4</v>
      </c>
      <c r="M4799" s="337">
        <v>1.1415525114155251E-4</v>
      </c>
      <c r="N4799" s="345">
        <v>0.54102241987778255</v>
      </c>
      <c r="O4799" s="346">
        <v>0.58676429380611961</v>
      </c>
      <c r="P4799" s="347">
        <v>0.5617377858922703</v>
      </c>
      <c r="Q4799" s="348">
        <v>8.8417329796640146E-3</v>
      </c>
      <c r="R4799" s="346">
        <v>0.14372613411559743</v>
      </c>
      <c r="S4799" s="347">
        <v>3.9304043209992187E-2</v>
      </c>
      <c r="T4799" s="349">
        <v>6.1049992887914871E-2</v>
      </c>
      <c r="U4799" s="349">
        <v>0.25469138961898163</v>
      </c>
      <c r="V4799" s="361">
        <v>0.59282367020760185</v>
      </c>
    </row>
    <row r="4800" spans="1:22" ht="16" hidden="1" customHeight="1" outlineLevel="1">
      <c r="A4800" s="65">
        <v>4791</v>
      </c>
      <c r="B4800" s="117">
        <v>1</v>
      </c>
      <c r="C4800" s="325">
        <v>1.1555469946518388E-4</v>
      </c>
      <c r="D4800" s="326">
        <v>1.3854312782827697E-4</v>
      </c>
      <c r="E4800" s="327">
        <v>1.2116435206214657E-4</v>
      </c>
      <c r="F4800" s="332">
        <v>1.0954463944057187E-3</v>
      </c>
      <c r="G4800" s="326">
        <v>8.79937540772967E-4</v>
      </c>
      <c r="H4800" s="327">
        <v>9.5741035615665084E-4</v>
      </c>
      <c r="I4800" s="332">
        <v>0</v>
      </c>
      <c r="J4800" s="326">
        <v>0</v>
      </c>
      <c r="K4800" s="327">
        <v>0</v>
      </c>
      <c r="L4800" s="336">
        <v>2.1382081345896285E-4</v>
      </c>
      <c r="M4800" s="337">
        <v>1.1415525114155251E-4</v>
      </c>
      <c r="N4800" s="345">
        <v>0.49829508138241624</v>
      </c>
      <c r="O4800" s="346">
        <v>0.53651603406416848</v>
      </c>
      <c r="P4800" s="347">
        <v>0.51102899080566644</v>
      </c>
      <c r="Q4800" s="348">
        <v>1.7683465959328029E-2</v>
      </c>
      <c r="R4800" s="346">
        <v>0.18551425954888992</v>
      </c>
      <c r="S4800" s="347">
        <v>5.6582882948279449E-2</v>
      </c>
      <c r="T4800" s="349">
        <v>6.5519384890612695E-2</v>
      </c>
      <c r="U4800" s="349">
        <v>0.25233313601139851</v>
      </c>
      <c r="V4800" s="361">
        <v>0.56574388194969616</v>
      </c>
    </row>
    <row r="4801" spans="1:22" ht="16" hidden="1" customHeight="1" outlineLevel="1">
      <c r="A4801" s="65">
        <v>4792</v>
      </c>
      <c r="B4801" s="117">
        <v>1</v>
      </c>
      <c r="C4801" s="325">
        <v>1.157109558199345E-4</v>
      </c>
      <c r="D4801" s="326">
        <v>1.3743493834101741E-4</v>
      </c>
      <c r="E4801" s="327">
        <v>1.2167028458146388E-4</v>
      </c>
      <c r="F4801" s="332">
        <v>1.1254586243894368E-3</v>
      </c>
      <c r="G4801" s="326">
        <v>9.1144724050886891E-4</v>
      </c>
      <c r="H4801" s="327">
        <v>9.5741035615665084E-4</v>
      </c>
      <c r="I4801" s="332">
        <v>0</v>
      </c>
      <c r="J4801" s="326">
        <v>0</v>
      </c>
      <c r="K4801" s="327">
        <v>0</v>
      </c>
      <c r="L4801" s="336">
        <v>2.2321953053408208E-4</v>
      </c>
      <c r="M4801" s="337">
        <v>1.1415525114155251E-4</v>
      </c>
      <c r="N4801" s="345">
        <v>0.38768986400645117</v>
      </c>
      <c r="O4801" s="346">
        <v>0.45420522445683809</v>
      </c>
      <c r="P4801" s="347">
        <v>0.42555112366699577</v>
      </c>
      <c r="Q4801" s="348">
        <v>1.7683465959328029E-2</v>
      </c>
      <c r="R4801" s="346">
        <v>0.19049841760164926</v>
      </c>
      <c r="S4801" s="347">
        <v>6.4809913419536735E-2</v>
      </c>
      <c r="T4801" s="349">
        <v>6.13352732285126E-2</v>
      </c>
      <c r="U4801" s="349">
        <v>0.27002003806827224</v>
      </c>
      <c r="V4801" s="361">
        <v>0.503323710312641</v>
      </c>
    </row>
    <row r="4802" spans="1:22" ht="16" hidden="1" customHeight="1" outlineLevel="1">
      <c r="A4802" s="65">
        <v>4793</v>
      </c>
      <c r="B4802" s="117">
        <v>1</v>
      </c>
      <c r="C4802" s="325">
        <v>1.1586721217468512E-4</v>
      </c>
      <c r="D4802" s="326">
        <v>1.3928192081978338E-4</v>
      </c>
      <c r="E4802" s="327">
        <v>1.2181298349716877E-4</v>
      </c>
      <c r="F4802" s="332">
        <v>1.1554708543731551E-3</v>
      </c>
      <c r="G4802" s="326">
        <v>9.3128668108332594E-4</v>
      </c>
      <c r="H4802" s="327">
        <v>9.4733235240763341E-4</v>
      </c>
      <c r="I4802" s="332">
        <v>0</v>
      </c>
      <c r="J4802" s="326">
        <v>0</v>
      </c>
      <c r="K4802" s="327">
        <v>0</v>
      </c>
      <c r="L4802" s="336">
        <v>2.2321953053408208E-4</v>
      </c>
      <c r="M4802" s="337">
        <v>1.1415525114155251E-4</v>
      </c>
      <c r="N4802" s="345">
        <v>0.27151151552239489</v>
      </c>
      <c r="O4802" s="346">
        <v>0.29243980692001675</v>
      </c>
      <c r="P4802" s="347">
        <v>0.2981193782051077</v>
      </c>
      <c r="Q4802" s="348">
        <v>2.6525198938992044E-2</v>
      </c>
      <c r="R4802" s="346">
        <v>0.17480729502578576</v>
      </c>
      <c r="S4802" s="347">
        <v>7.2404095393004991E-2</v>
      </c>
      <c r="T4802" s="349">
        <v>0.10583900636175897</v>
      </c>
      <c r="U4802" s="349">
        <v>0.28878780636195489</v>
      </c>
      <c r="V4802" s="361">
        <v>0.39201180932581742</v>
      </c>
    </row>
    <row r="4803" spans="1:22" ht="16" hidden="1" customHeight="1" outlineLevel="1">
      <c r="A4803" s="65">
        <v>4794</v>
      </c>
      <c r="B4803" s="117">
        <v>1</v>
      </c>
      <c r="C4803" s="325">
        <v>1.1701725894564975E-4</v>
      </c>
      <c r="D4803" s="326">
        <v>1.3941801426558718E-4</v>
      </c>
      <c r="E4803" s="327">
        <v>1.2305835585241139E-4</v>
      </c>
      <c r="F4803" s="332">
        <v>1.1779800268609442E-3</v>
      </c>
      <c r="G4803" s="326">
        <v>8.8810672218597871E-4</v>
      </c>
      <c r="H4803" s="327">
        <v>9.3725434865861619E-4</v>
      </c>
      <c r="I4803" s="332">
        <v>0</v>
      </c>
      <c r="J4803" s="326">
        <v>0</v>
      </c>
      <c r="K4803" s="327">
        <v>0</v>
      </c>
      <c r="L4803" s="336">
        <v>1.644775488145868E-4</v>
      </c>
      <c r="M4803" s="337">
        <v>1.1415525114155251E-4</v>
      </c>
      <c r="N4803" s="345">
        <v>0.16019179415821297</v>
      </c>
      <c r="O4803" s="346">
        <v>0.1604647576150674</v>
      </c>
      <c r="P4803" s="347">
        <v>0.15041121691155535</v>
      </c>
      <c r="Q4803" s="348">
        <v>2.6525198938992044E-2</v>
      </c>
      <c r="R4803" s="346">
        <v>0.13936221480257499</v>
      </c>
      <c r="S4803" s="347">
        <v>5.9472199171966986E-2</v>
      </c>
      <c r="T4803" s="349">
        <v>0.12200489232896383</v>
      </c>
      <c r="U4803" s="349">
        <v>0.31060165223209912</v>
      </c>
      <c r="V4803" s="361">
        <v>0.28615861953279226</v>
      </c>
    </row>
    <row r="4804" spans="1:22" ht="16" hidden="1" customHeight="1" outlineLevel="1">
      <c r="A4804" s="65">
        <v>4795</v>
      </c>
      <c r="B4804" s="117">
        <v>1</v>
      </c>
      <c r="C4804" s="325">
        <v>1.2004863222781192E-4</v>
      </c>
      <c r="D4804" s="326">
        <v>1.4175104476508104E-4</v>
      </c>
      <c r="E4804" s="327">
        <v>1.2514694907318286E-4</v>
      </c>
      <c r="F4804" s="332">
        <v>1.1704769693650144E-3</v>
      </c>
      <c r="G4804" s="326">
        <v>8.7176835935995529E-4</v>
      </c>
      <c r="H4804" s="327">
        <v>9.0702033741156399E-4</v>
      </c>
      <c r="I4804" s="332">
        <v>0</v>
      </c>
      <c r="J4804" s="326">
        <v>0</v>
      </c>
      <c r="K4804" s="327">
        <v>0</v>
      </c>
      <c r="L4804" s="336">
        <v>1.1748396343899057E-4</v>
      </c>
      <c r="M4804" s="337">
        <v>1.1415525114155251E-4</v>
      </c>
      <c r="N4804" s="345">
        <v>4.9014973591674435E-2</v>
      </c>
      <c r="O4804" s="346">
        <v>4.7652612899989392E-2</v>
      </c>
      <c r="P4804" s="347">
        <v>3.9128774926316452E-2</v>
      </c>
      <c r="Q4804" s="348">
        <v>1.7683465959328029E-2</v>
      </c>
      <c r="R4804" s="346">
        <v>9.7360200442608097E-2</v>
      </c>
      <c r="S4804" s="347">
        <v>4.7090155481444115E-2</v>
      </c>
      <c r="T4804" s="349">
        <v>0.13741003072124142</v>
      </c>
      <c r="U4804" s="349">
        <v>0.3549171679412661</v>
      </c>
      <c r="V4804" s="361">
        <v>0.16089074083650959</v>
      </c>
    </row>
    <row r="4805" spans="1:22" ht="16" hidden="1" customHeight="1" outlineLevel="1">
      <c r="A4805" s="65">
        <v>4796</v>
      </c>
      <c r="B4805" s="117">
        <v>1</v>
      </c>
      <c r="C4805" s="325">
        <v>1.2321751110215464E-4</v>
      </c>
      <c r="D4805" s="326">
        <v>1.4074006488196702E-4</v>
      </c>
      <c r="E4805" s="327">
        <v>1.2863658619360229E-4</v>
      </c>
      <c r="F4805" s="332">
        <v>1.1329616818853666E-3</v>
      </c>
      <c r="G4805" s="326">
        <v>7.6148441028429828E-4</v>
      </c>
      <c r="H4805" s="327">
        <v>8.9694233366254645E-4</v>
      </c>
      <c r="I4805" s="332">
        <v>0</v>
      </c>
      <c r="J4805" s="326">
        <v>0</v>
      </c>
      <c r="K4805" s="327">
        <v>0</v>
      </c>
      <c r="L4805" s="336">
        <v>8.811297257924293E-5</v>
      </c>
      <c r="M4805" s="337">
        <v>1.1415525114155251E-4</v>
      </c>
      <c r="N4805" s="345">
        <v>4.715726322231069E-3</v>
      </c>
      <c r="O4805" s="346">
        <v>3.0582603702437321E-3</v>
      </c>
      <c r="P4805" s="347">
        <v>2.3369122813085698E-3</v>
      </c>
      <c r="Q4805" s="348">
        <v>1.7683465959328029E-2</v>
      </c>
      <c r="R4805" s="346">
        <v>7.815748965017183E-2</v>
      </c>
      <c r="S4805" s="347">
        <v>3.0719090506203441E-2</v>
      </c>
      <c r="T4805" s="349">
        <v>0.16831540095266248</v>
      </c>
      <c r="U4805" s="349">
        <v>0.47636722873179904</v>
      </c>
      <c r="V4805" s="361">
        <v>3.9834849504728972E-2</v>
      </c>
    </row>
    <row r="4806" spans="1:22" ht="16" hidden="1" customHeight="1" outlineLevel="1">
      <c r="A4806" s="65">
        <v>4797</v>
      </c>
      <c r="B4806" s="117">
        <v>1</v>
      </c>
      <c r="C4806" s="325">
        <v>1.2383003601277708E-4</v>
      </c>
      <c r="D4806" s="326">
        <v>1.4867236858024616E-4</v>
      </c>
      <c r="E4806" s="327">
        <v>1.3163326342340484E-4</v>
      </c>
      <c r="F4806" s="332">
        <v>1.0129127619504933E-3</v>
      </c>
      <c r="G4806" s="326">
        <v>6.1443914485008922E-4</v>
      </c>
      <c r="H4806" s="327">
        <v>8.2639630741942484E-4</v>
      </c>
      <c r="I4806" s="332">
        <v>0</v>
      </c>
      <c r="J4806" s="326">
        <v>0</v>
      </c>
      <c r="K4806" s="327">
        <v>0</v>
      </c>
      <c r="L4806" s="336">
        <v>5.8741981719495287E-5</v>
      </c>
      <c r="M4806" s="337">
        <v>1.1415525114155251E-4</v>
      </c>
      <c r="N4806" s="345">
        <v>0</v>
      </c>
      <c r="O4806" s="346">
        <v>0</v>
      </c>
      <c r="P4806" s="347">
        <v>0</v>
      </c>
      <c r="Q4806" s="348">
        <v>1.7683465959328029E-2</v>
      </c>
      <c r="R4806" s="346">
        <v>7.1387956662557664E-2</v>
      </c>
      <c r="S4806" s="347">
        <v>2.8504120763941865E-2</v>
      </c>
      <c r="T4806" s="349">
        <v>0.19132801509421293</v>
      </c>
      <c r="U4806" s="349">
        <v>0.51655580062769546</v>
      </c>
      <c r="V4806" s="361">
        <v>0</v>
      </c>
    </row>
    <row r="4807" spans="1:22" ht="16" hidden="1" customHeight="1" outlineLevel="1">
      <c r="A4807" s="65">
        <v>4798</v>
      </c>
      <c r="B4807" s="117">
        <v>1</v>
      </c>
      <c r="C4807" s="325">
        <v>1.2935526071675927E-4</v>
      </c>
      <c r="D4807" s="326">
        <v>1.5536038934546188E-4</v>
      </c>
      <c r="E4807" s="327">
        <v>1.3665367073047665E-4</v>
      </c>
      <c r="F4807" s="332">
        <v>8.0282715206446496E-4</v>
      </c>
      <c r="G4807" s="326">
        <v>5.4558461579756257E-4</v>
      </c>
      <c r="H4807" s="327">
        <v>8.1631830367040773E-4</v>
      </c>
      <c r="I4807" s="332">
        <v>0</v>
      </c>
      <c r="J4807" s="326">
        <v>0</v>
      </c>
      <c r="K4807" s="327">
        <v>0</v>
      </c>
      <c r="L4807" s="336">
        <v>3.7594868300476983E-5</v>
      </c>
      <c r="M4807" s="337">
        <v>1.1415525114155251E-4</v>
      </c>
      <c r="N4807" s="345">
        <v>0</v>
      </c>
      <c r="O4807" s="346">
        <v>0</v>
      </c>
      <c r="P4807" s="347">
        <v>0</v>
      </c>
      <c r="Q4807" s="348">
        <v>2.6525198938992044E-2</v>
      </c>
      <c r="R4807" s="346">
        <v>6.6716687043317818E-2</v>
      </c>
      <c r="S4807" s="347">
        <v>2.755484801725833E-2</v>
      </c>
      <c r="T4807" s="349">
        <v>0.20540184523036778</v>
      </c>
      <c r="U4807" s="349">
        <v>0.56548956298504605</v>
      </c>
      <c r="V4807" s="361">
        <v>0</v>
      </c>
    </row>
    <row r="4808" spans="1:22" ht="16" hidden="1" customHeight="1" outlineLevel="1">
      <c r="A4808" s="65">
        <v>4799</v>
      </c>
      <c r="B4808" s="117">
        <v>1</v>
      </c>
      <c r="C4808" s="325">
        <v>1.2593637167481554E-4</v>
      </c>
      <c r="D4808" s="326">
        <v>1.4983888382999309E-4</v>
      </c>
      <c r="E4808" s="327">
        <v>1.3115327616148841E-4</v>
      </c>
      <c r="F4808" s="332">
        <v>7.0528740461738037E-4</v>
      </c>
      <c r="G4808" s="326">
        <v>4.6914441829009647E-4</v>
      </c>
      <c r="H4808" s="327">
        <v>7.8608429242335554E-4</v>
      </c>
      <c r="I4808" s="332">
        <v>0</v>
      </c>
      <c r="J4808" s="326">
        <v>0</v>
      </c>
      <c r="K4808" s="327">
        <v>0</v>
      </c>
      <c r="L4808" s="336">
        <v>2.3496792687798115E-5</v>
      </c>
      <c r="M4808" s="337">
        <v>1.1415525114155251E-4</v>
      </c>
      <c r="N4808" s="345">
        <v>0</v>
      </c>
      <c r="O4808" s="346">
        <v>0</v>
      </c>
      <c r="P4808" s="347">
        <v>0</v>
      </c>
      <c r="Q4808" s="348">
        <v>1.7683465959328029E-2</v>
      </c>
      <c r="R4808" s="346">
        <v>6.591548844154814E-2</v>
      </c>
      <c r="S4808" s="347">
        <v>1.9727237762169454E-2</v>
      </c>
      <c r="T4808" s="349">
        <v>0.1863831558571856</v>
      </c>
      <c r="U4808" s="349">
        <v>0.53935225216766602</v>
      </c>
      <c r="V4808" s="361">
        <v>0</v>
      </c>
    </row>
    <row r="4809" spans="1:22" ht="16" hidden="1" customHeight="1" outlineLevel="1">
      <c r="A4809" s="65">
        <v>4800</v>
      </c>
      <c r="B4809" s="117">
        <v>1</v>
      </c>
      <c r="C4809" s="325">
        <v>1.1757353156856198E-4</v>
      </c>
      <c r="D4809" s="326">
        <v>1.4054564567367588E-4</v>
      </c>
      <c r="E4809" s="327">
        <v>1.2317510951071538E-4</v>
      </c>
      <c r="F4809" s="332">
        <v>6.5276600214587337E-4</v>
      </c>
      <c r="G4809" s="326">
        <v>4.5222254250600101E-4</v>
      </c>
      <c r="H4809" s="327">
        <v>7.76006288674338E-4</v>
      </c>
      <c r="I4809" s="332">
        <v>0</v>
      </c>
      <c r="J4809" s="326">
        <v>0</v>
      </c>
      <c r="K4809" s="327">
        <v>0</v>
      </c>
      <c r="L4809" s="336">
        <v>9.3987170751192458E-6</v>
      </c>
      <c r="M4809" s="337">
        <v>1.1415525114155251E-4</v>
      </c>
      <c r="N4809" s="345">
        <v>0</v>
      </c>
      <c r="O4809" s="346">
        <v>0</v>
      </c>
      <c r="P4809" s="347">
        <v>0</v>
      </c>
      <c r="Q4809" s="348">
        <v>8.8417329796640146E-3</v>
      </c>
      <c r="R4809" s="346">
        <v>6.0702630902343159E-2</v>
      </c>
      <c r="S4809" s="347">
        <v>1.7237341754650314E-2</v>
      </c>
      <c r="T4809" s="349">
        <v>0.12761540569405258</v>
      </c>
      <c r="U4809" s="349">
        <v>0.44010907951520789</v>
      </c>
      <c r="V4809" s="361">
        <v>0</v>
      </c>
    </row>
    <row r="4810" spans="1:22" ht="16" hidden="1" customHeight="1" outlineLevel="1">
      <c r="A4810" s="65">
        <v>4801</v>
      </c>
      <c r="B4810" s="117">
        <v>1</v>
      </c>
      <c r="C4810" s="325">
        <v>1.0929194476677873E-4</v>
      </c>
      <c r="D4810" s="326">
        <v>1.3187454898389036E-4</v>
      </c>
      <c r="E4810" s="327">
        <v>1.1153866156641716E-4</v>
      </c>
      <c r="F4810" s="332">
        <v>6.07747657170296E-4</v>
      </c>
      <c r="G4810" s="326">
        <v>4.2596445939274935E-4</v>
      </c>
      <c r="H4810" s="327">
        <v>8.1631830367040773E-4</v>
      </c>
      <c r="I4810" s="332">
        <v>0</v>
      </c>
      <c r="J4810" s="326">
        <v>0</v>
      </c>
      <c r="K4810" s="327">
        <v>0</v>
      </c>
      <c r="L4810" s="336">
        <v>5.8741981719495289E-6</v>
      </c>
      <c r="M4810" s="337">
        <v>1.1415525114155251E-4</v>
      </c>
      <c r="N4810" s="345">
        <v>0</v>
      </c>
      <c r="O4810" s="346">
        <v>0</v>
      </c>
      <c r="P4810" s="347">
        <v>0</v>
      </c>
      <c r="Q4810" s="348">
        <v>8.8417329796640146E-3</v>
      </c>
      <c r="R4810" s="346">
        <v>5.5217197247695395E-2</v>
      </c>
      <c r="S4810" s="347">
        <v>9.4097314995614349E-3</v>
      </c>
      <c r="T4810" s="349">
        <v>0.11848643479492511</v>
      </c>
      <c r="U4810" s="349">
        <v>0.32062423006432761</v>
      </c>
      <c r="V4810" s="361">
        <v>0</v>
      </c>
    </row>
    <row r="4811" spans="1:22" ht="16" hidden="1" customHeight="1" outlineLevel="1">
      <c r="A4811" s="65">
        <v>4802</v>
      </c>
      <c r="B4811" s="117">
        <v>1</v>
      </c>
      <c r="C4811" s="325">
        <v>1.0221040676948031E-4</v>
      </c>
      <c r="D4811" s="326">
        <v>1.2335898766073779E-4</v>
      </c>
      <c r="E4811" s="327">
        <v>1.0326212445553391E-4</v>
      </c>
      <c r="F4811" s="332">
        <v>5.1771096721914083E-4</v>
      </c>
      <c r="G4811" s="326">
        <v>3.7286478020817377E-4</v>
      </c>
      <c r="H4811" s="327">
        <v>8.1631830367040773E-4</v>
      </c>
      <c r="I4811" s="332">
        <v>0</v>
      </c>
      <c r="J4811" s="326">
        <v>0</v>
      </c>
      <c r="K4811" s="327">
        <v>0</v>
      </c>
      <c r="L4811" s="336">
        <v>2.3496792687798115E-6</v>
      </c>
      <c r="M4811" s="337">
        <v>1.1415525114155251E-4</v>
      </c>
      <c r="N4811" s="345">
        <v>0</v>
      </c>
      <c r="O4811" s="346">
        <v>0</v>
      </c>
      <c r="P4811" s="347">
        <v>0</v>
      </c>
      <c r="Q4811" s="348">
        <v>1.7683465959328029E-2</v>
      </c>
      <c r="R4811" s="346">
        <v>4.939573386399139E-2</v>
      </c>
      <c r="S4811" s="347">
        <v>5.9705627453587604E-3</v>
      </c>
      <c r="T4811" s="349">
        <v>7.550419681153335E-2</v>
      </c>
      <c r="U4811" s="349">
        <v>0.28475912311566698</v>
      </c>
      <c r="V4811" s="361">
        <v>0</v>
      </c>
    </row>
    <row r="4812" spans="1:22" ht="16" hidden="1" customHeight="1" outlineLevel="1">
      <c r="A4812" s="65">
        <v>4803</v>
      </c>
      <c r="B4812" s="117">
        <v>1</v>
      </c>
      <c r="C4812" s="325">
        <v>9.8647761881166004E-5</v>
      </c>
      <c r="D4812" s="326">
        <v>1.1688482802464233E-4</v>
      </c>
      <c r="E4812" s="327">
        <v>9.8475224465070088E-5</v>
      </c>
      <c r="F4812" s="332">
        <v>4.6518956474763388E-4</v>
      </c>
      <c r="G4812" s="326">
        <v>3.7928342274696857E-4</v>
      </c>
      <c r="H4812" s="327">
        <v>7.8608429242335554E-4</v>
      </c>
      <c r="I4812" s="332">
        <v>0</v>
      </c>
      <c r="J4812" s="326">
        <v>0</v>
      </c>
      <c r="K4812" s="327">
        <v>0</v>
      </c>
      <c r="L4812" s="336">
        <v>1.1748396343899057E-6</v>
      </c>
      <c r="M4812" s="337">
        <v>1.1415525114155251E-4</v>
      </c>
      <c r="N4812" s="345">
        <v>0</v>
      </c>
      <c r="O4812" s="346">
        <v>0</v>
      </c>
      <c r="P4812" s="347">
        <v>0</v>
      </c>
      <c r="Q4812" s="348">
        <v>8.8417329796640146E-3</v>
      </c>
      <c r="R4812" s="346">
        <v>4.8467241388607855E-2</v>
      </c>
      <c r="S4812" s="347">
        <v>5.6541384964642486E-3</v>
      </c>
      <c r="T4812" s="349">
        <v>6.1620553569110337E-2</v>
      </c>
      <c r="U4812" s="349">
        <v>0.26884091126448062</v>
      </c>
      <c r="V4812" s="361">
        <v>0</v>
      </c>
    </row>
    <row r="4813" spans="1:22" ht="16" hidden="1" customHeight="1" outlineLevel="1">
      <c r="A4813" s="65">
        <v>4804</v>
      </c>
      <c r="B4813" s="117">
        <v>1</v>
      </c>
      <c r="C4813" s="325">
        <v>9.6653930794548003E-5</v>
      </c>
      <c r="D4813" s="326">
        <v>1.1322974690876861E-4</v>
      </c>
      <c r="E4813" s="327">
        <v>9.512828626035555E-5</v>
      </c>
      <c r="F4813" s="332">
        <v>4.5768650725170446E-4</v>
      </c>
      <c r="G4813" s="326">
        <v>3.5944398217251176E-4</v>
      </c>
      <c r="H4813" s="327">
        <v>7.8608429242335554E-4</v>
      </c>
      <c r="I4813" s="332">
        <v>0</v>
      </c>
      <c r="J4813" s="326">
        <v>0</v>
      </c>
      <c r="K4813" s="327">
        <v>0</v>
      </c>
      <c r="L4813" s="336">
        <v>1.409807561267887E-5</v>
      </c>
      <c r="M4813" s="337">
        <v>1.1415525114155251E-4</v>
      </c>
      <c r="N4813" s="345">
        <v>0</v>
      </c>
      <c r="O4813" s="346">
        <v>0</v>
      </c>
      <c r="P4813" s="347">
        <v>0</v>
      </c>
      <c r="Q4813" s="348">
        <v>8.8417329796640146E-3</v>
      </c>
      <c r="R4813" s="346">
        <v>4.9170512316891402E-2</v>
      </c>
      <c r="S4813" s="347">
        <v>5.6541384964642486E-3</v>
      </c>
      <c r="T4813" s="349">
        <v>5.5249292629094303E-2</v>
      </c>
      <c r="U4813" s="349">
        <v>0.2670722210587933</v>
      </c>
      <c r="V4813" s="361">
        <v>0</v>
      </c>
    </row>
    <row r="4814" spans="1:22" ht="16" hidden="1" customHeight="1" outlineLevel="1">
      <c r="A4814" s="65">
        <v>4805</v>
      </c>
      <c r="B4814" s="117">
        <v>1</v>
      </c>
      <c r="C4814" s="325">
        <v>9.7478964347631308E-5</v>
      </c>
      <c r="D4814" s="326">
        <v>1.1188825437155965E-4</v>
      </c>
      <c r="E4814" s="327">
        <v>9.512828626035555E-5</v>
      </c>
      <c r="F4814" s="332">
        <v>4.2017121977205656E-4</v>
      </c>
      <c r="G4814" s="326">
        <v>3.3435292497540465E-4</v>
      </c>
      <c r="H4814" s="327">
        <v>8.8686432991352934E-4</v>
      </c>
      <c r="I4814" s="332">
        <v>0</v>
      </c>
      <c r="J4814" s="326">
        <v>0</v>
      </c>
      <c r="K4814" s="327">
        <v>0</v>
      </c>
      <c r="L4814" s="336">
        <v>3.7594868300476983E-5</v>
      </c>
      <c r="M4814" s="337">
        <v>1.1415525114155251E-4</v>
      </c>
      <c r="N4814" s="345">
        <v>0</v>
      </c>
      <c r="O4814" s="346">
        <v>0</v>
      </c>
      <c r="P4814" s="347">
        <v>0</v>
      </c>
      <c r="Q4814" s="348">
        <v>8.8417329796640146E-3</v>
      </c>
      <c r="R4814" s="346">
        <v>4.8576331832183274E-2</v>
      </c>
      <c r="S4814" s="347">
        <v>5.9705627453587604E-3</v>
      </c>
      <c r="T4814" s="349">
        <v>5.5059105735362476E-2</v>
      </c>
      <c r="U4814" s="349">
        <v>0.26795656616163699</v>
      </c>
      <c r="V4814" s="361">
        <v>0</v>
      </c>
    </row>
    <row r="4815" spans="1:22" ht="16" hidden="1" customHeight="1" outlineLevel="1">
      <c r="A4815" s="65">
        <v>4806</v>
      </c>
      <c r="B4815" s="117">
        <v>1</v>
      </c>
      <c r="C4815" s="325">
        <v>1.033292022694948E-4</v>
      </c>
      <c r="D4815" s="326">
        <v>1.1190769629238876E-4</v>
      </c>
      <c r="E4815" s="327">
        <v>9.646446701650128E-5</v>
      </c>
      <c r="F4815" s="332">
        <v>3.7515287479647898E-4</v>
      </c>
      <c r="G4815" s="326">
        <v>3.2735076947853749E-4</v>
      </c>
      <c r="H4815" s="327">
        <v>9.6748835990566838E-4</v>
      </c>
      <c r="I4815" s="332">
        <v>0</v>
      </c>
      <c r="J4815" s="326">
        <v>0</v>
      </c>
      <c r="K4815" s="327">
        <v>0</v>
      </c>
      <c r="L4815" s="336">
        <v>9.3987170751192462E-5</v>
      </c>
      <c r="M4815" s="337">
        <v>1.1415525114155251E-4</v>
      </c>
      <c r="N4815" s="345">
        <v>7.859543870385113E-3</v>
      </c>
      <c r="O4815" s="346">
        <v>1.2936016804900516E-2</v>
      </c>
      <c r="P4815" s="347">
        <v>1.1422959316103815E-2</v>
      </c>
      <c r="Q4815" s="348">
        <v>8.8417329796640146E-3</v>
      </c>
      <c r="R4815" s="346">
        <v>5.5217282172863535E-2</v>
      </c>
      <c r="S4815" s="347">
        <v>7.2362597409368042E-3</v>
      </c>
      <c r="T4815" s="349">
        <v>7.1415178596299173E-2</v>
      </c>
      <c r="U4815" s="349">
        <v>0.27375393961361222</v>
      </c>
      <c r="V4815" s="361">
        <v>0</v>
      </c>
    </row>
    <row r="4816" spans="1:22" ht="16" hidden="1" customHeight="1" outlineLevel="1">
      <c r="A4816" s="65">
        <v>4807</v>
      </c>
      <c r="B4816" s="117">
        <v>1</v>
      </c>
      <c r="C4816" s="325">
        <v>1.1912984486187823E-4</v>
      </c>
      <c r="D4816" s="326">
        <v>1.1517393899168016E-4</v>
      </c>
      <c r="E4816" s="327">
        <v>1.0607718488353025E-4</v>
      </c>
      <c r="F4816" s="332">
        <v>3.3763758731683108E-4</v>
      </c>
      <c r="G4816" s="326">
        <v>3.7753288387275171E-4</v>
      </c>
      <c r="H4816" s="327">
        <v>8.8686432991352934E-4</v>
      </c>
      <c r="I4816" s="332">
        <v>0</v>
      </c>
      <c r="J4816" s="326">
        <v>0</v>
      </c>
      <c r="K4816" s="327">
        <v>0</v>
      </c>
      <c r="L4816" s="336">
        <v>1.8210014333043539E-4</v>
      </c>
      <c r="M4816" s="337">
        <v>1.1415525114155251E-4</v>
      </c>
      <c r="N4816" s="345">
        <v>6.0875739796073795E-2</v>
      </c>
      <c r="O4816" s="346">
        <v>0.11038620951256053</v>
      </c>
      <c r="P4816" s="347">
        <v>7.9513040706899796E-2</v>
      </c>
      <c r="Q4816" s="348">
        <v>8.8417329796640146E-3</v>
      </c>
      <c r="R4816" s="346">
        <v>5.2394497062199348E-2</v>
      </c>
      <c r="S4816" s="347">
        <v>6.2869869942532713E-3</v>
      </c>
      <c r="T4816" s="349">
        <v>9.2240643459933686E-2</v>
      </c>
      <c r="U4816" s="349">
        <v>0.28927910919686806</v>
      </c>
      <c r="V4816" s="361">
        <v>3.5809145431316573E-2</v>
      </c>
    </row>
    <row r="4817" spans="1:22" ht="16" hidden="1" customHeight="1" outlineLevel="1">
      <c r="A4817" s="65">
        <v>4808</v>
      </c>
      <c r="B4817" s="117">
        <v>1</v>
      </c>
      <c r="C4817" s="325">
        <v>1.4097448325601592E-4</v>
      </c>
      <c r="D4817" s="326">
        <v>1.3084412717994723E-4</v>
      </c>
      <c r="E4817" s="327">
        <v>1.252766753601873E-4</v>
      </c>
      <c r="F4817" s="332">
        <v>4.5768650725170446E-4</v>
      </c>
      <c r="G4817" s="326">
        <v>4.323831019315442E-4</v>
      </c>
      <c r="H4817" s="327">
        <v>8.0624029992139019E-4</v>
      </c>
      <c r="I4817" s="332">
        <v>0</v>
      </c>
      <c r="J4817" s="326">
        <v>0</v>
      </c>
      <c r="K4817" s="327">
        <v>0</v>
      </c>
      <c r="L4817" s="336">
        <v>1.5860335064263727E-4</v>
      </c>
      <c r="M4817" s="337">
        <v>1.1415525114155251E-4</v>
      </c>
      <c r="N4817" s="345">
        <v>0.17962630263771071</v>
      </c>
      <c r="O4817" s="346">
        <v>0.27216483283486359</v>
      </c>
      <c r="P4817" s="347">
        <v>0.21610036138455302</v>
      </c>
      <c r="Q4817" s="348">
        <v>8.8417329796640146E-3</v>
      </c>
      <c r="R4817" s="346">
        <v>4.8521807769732431E-2</v>
      </c>
      <c r="S4817" s="347">
        <v>5.3377142475697385E-3</v>
      </c>
      <c r="T4817" s="349">
        <v>0.14825068366395527</v>
      </c>
      <c r="U4817" s="349">
        <v>0.3772223166463235</v>
      </c>
      <c r="V4817" s="361">
        <v>0.16554782311373617</v>
      </c>
    </row>
    <row r="4818" spans="1:22" ht="16" hidden="1" customHeight="1" outlineLevel="1">
      <c r="A4818" s="65">
        <v>4809</v>
      </c>
      <c r="B4818" s="117">
        <v>1</v>
      </c>
      <c r="C4818" s="325">
        <v>1.6346914808591621E-4</v>
      </c>
      <c r="D4818" s="326">
        <v>1.4775859830127772E-4</v>
      </c>
      <c r="E4818" s="327">
        <v>1.4769337775455445E-4</v>
      </c>
      <c r="F4818" s="332">
        <v>6.1525071466622542E-4</v>
      </c>
      <c r="G4818" s="326">
        <v>5.8818106173683733E-4</v>
      </c>
      <c r="H4818" s="327">
        <v>8.1631830367040773E-4</v>
      </c>
      <c r="I4818" s="332">
        <v>0</v>
      </c>
      <c r="J4818" s="326">
        <v>0</v>
      </c>
      <c r="K4818" s="327">
        <v>0</v>
      </c>
      <c r="L4818" s="336">
        <v>1.4685495429873823E-4</v>
      </c>
      <c r="M4818" s="337">
        <v>1.1415525114155251E-4</v>
      </c>
      <c r="N4818" s="345">
        <v>0.32038358831642594</v>
      </c>
      <c r="O4818" s="346">
        <v>0.41123515019609536</v>
      </c>
      <c r="P4818" s="347">
        <v>0.35669324458792429</v>
      </c>
      <c r="Q4818" s="348">
        <v>8.8417329796640146E-3</v>
      </c>
      <c r="R4818" s="346">
        <v>5.1877208642704745E-2</v>
      </c>
      <c r="S4818" s="347">
        <v>5.0212899986752275E-3</v>
      </c>
      <c r="T4818" s="349">
        <v>0.2408717009113526</v>
      </c>
      <c r="U4818" s="349">
        <v>0.50368366635297068</v>
      </c>
      <c r="V4818" s="361">
        <v>0.30035126863666756</v>
      </c>
    </row>
    <row r="4819" spans="1:22" ht="16" hidden="1" customHeight="1" outlineLevel="1">
      <c r="A4819" s="65">
        <v>4810</v>
      </c>
      <c r="B4819" s="117">
        <v>1</v>
      </c>
      <c r="C4819" s="325">
        <v>1.7503211833746265E-4</v>
      </c>
      <c r="D4819" s="326">
        <v>1.6350655417286128E-4</v>
      </c>
      <c r="E4819" s="327">
        <v>1.6121085686041708E-4</v>
      </c>
      <c r="F4819" s="332">
        <v>7.1279046211331E-4</v>
      </c>
      <c r="G4819" s="326">
        <v>6.7512449248960404E-4</v>
      </c>
      <c r="H4819" s="327">
        <v>8.0624029992139019E-4</v>
      </c>
      <c r="I4819" s="332">
        <v>0</v>
      </c>
      <c r="J4819" s="326">
        <v>0</v>
      </c>
      <c r="K4819" s="327">
        <v>0</v>
      </c>
      <c r="L4819" s="336">
        <v>1.644775488145868E-4</v>
      </c>
      <c r="M4819" s="337">
        <v>1.1415525114155251E-4</v>
      </c>
      <c r="N4819" s="345">
        <v>0.43913415115806287</v>
      </c>
      <c r="O4819" s="346">
        <v>0.51974054656868185</v>
      </c>
      <c r="P4819" s="347">
        <v>0.46847588067691842</v>
      </c>
      <c r="Q4819" s="348">
        <v>8.8417329796640146E-3</v>
      </c>
      <c r="R4819" s="346">
        <v>6.1395554528074874E-2</v>
      </c>
      <c r="S4819" s="347">
        <v>6.6034112431477823E-3</v>
      </c>
      <c r="T4819" s="349">
        <v>0.28566071438519669</v>
      </c>
      <c r="U4819" s="349">
        <v>0.56431043618125454</v>
      </c>
      <c r="V4819" s="361">
        <v>0.37771227636639887</v>
      </c>
    </row>
    <row r="4820" spans="1:22" ht="16" hidden="1" customHeight="1" outlineLevel="1">
      <c r="A4820" s="65">
        <v>4811</v>
      </c>
      <c r="B4820" s="117">
        <v>1</v>
      </c>
      <c r="C4820" s="325">
        <v>1.7986981508054205E-4</v>
      </c>
      <c r="D4820" s="326">
        <v>1.6694777415961472E-4</v>
      </c>
      <c r="E4820" s="327">
        <v>1.680993227003528E-4</v>
      </c>
      <c r="F4820" s="332">
        <v>7.2779657710516916E-4</v>
      </c>
      <c r="G4820" s="326">
        <v>7.8190736381682745E-4</v>
      </c>
      <c r="H4820" s="327">
        <v>8.2639630741942484E-4</v>
      </c>
      <c r="I4820" s="332">
        <v>0</v>
      </c>
      <c r="J4820" s="326">
        <v>0</v>
      </c>
      <c r="K4820" s="327">
        <v>0</v>
      </c>
      <c r="L4820" s="336">
        <v>1.8797434150238492E-4</v>
      </c>
      <c r="M4820" s="337">
        <v>1.1415525114155251E-4</v>
      </c>
      <c r="N4820" s="345">
        <v>0.52130210980299818</v>
      </c>
      <c r="O4820" s="346">
        <v>0.58643712400259806</v>
      </c>
      <c r="P4820" s="347">
        <v>0.53835666009102212</v>
      </c>
      <c r="Q4820" s="348">
        <v>8.8417329796640146E-3</v>
      </c>
      <c r="R4820" s="346">
        <v>8.2567216802078569E-2</v>
      </c>
      <c r="S4820" s="347">
        <v>8.8183809854093589E-3</v>
      </c>
      <c r="T4820" s="349">
        <v>0.24895464389495506</v>
      </c>
      <c r="U4820" s="349">
        <v>0.52687316016087182</v>
      </c>
      <c r="V4820" s="361">
        <v>0.46184513980088465</v>
      </c>
    </row>
    <row r="4821" spans="1:22" ht="16" hidden="1" customHeight="1" outlineLevel="1">
      <c r="A4821" s="65">
        <v>4812</v>
      </c>
      <c r="B4821" s="117">
        <v>1</v>
      </c>
      <c r="C4821" s="325">
        <v>1.8374497267835763E-4</v>
      </c>
      <c r="D4821" s="326">
        <v>1.7009736533393142E-4</v>
      </c>
      <c r="E4821" s="327">
        <v>1.7283433217601485E-4</v>
      </c>
      <c r="F4821" s="332">
        <v>7.7281492208074675E-4</v>
      </c>
      <c r="G4821" s="326">
        <v>7.9007654522983916E-4</v>
      </c>
      <c r="H4821" s="327">
        <v>8.3647431116844239E-4</v>
      </c>
      <c r="I4821" s="332">
        <v>0</v>
      </c>
      <c r="J4821" s="326">
        <v>0</v>
      </c>
      <c r="K4821" s="327">
        <v>0</v>
      </c>
      <c r="L4821" s="336">
        <v>2.0677177565262342E-4</v>
      </c>
      <c r="M4821" s="337">
        <v>1.1415525114155251E-4</v>
      </c>
      <c r="N4821" s="345">
        <v>0.5674590674418053</v>
      </c>
      <c r="O4821" s="346">
        <v>0.59289614187736217</v>
      </c>
      <c r="P4821" s="347">
        <v>0.57784607480955275</v>
      </c>
      <c r="Q4821" s="348">
        <v>1.7683465959328029E-2</v>
      </c>
      <c r="R4821" s="346">
        <v>0.10960666606703717</v>
      </c>
      <c r="S4821" s="347">
        <v>1.858603471750225E-2</v>
      </c>
      <c r="T4821" s="349">
        <v>0.23678268269611843</v>
      </c>
      <c r="U4821" s="349">
        <v>0.50024454650857852</v>
      </c>
      <c r="V4821" s="361">
        <v>0.58115042627009439</v>
      </c>
    </row>
    <row r="4822" spans="1:22" ht="16" hidden="1" customHeight="1" outlineLevel="1">
      <c r="A4822" s="65">
        <v>4813</v>
      </c>
      <c r="B4822" s="117">
        <v>1</v>
      </c>
      <c r="C4822" s="325">
        <v>1.7623216714194746E-4</v>
      </c>
      <c r="D4822" s="326">
        <v>1.7215820894181765E-4</v>
      </c>
      <c r="E4822" s="327">
        <v>1.7404078664515614E-4</v>
      </c>
      <c r="F4822" s="332">
        <v>8.628516120319016E-4</v>
      </c>
      <c r="G4822" s="326">
        <v>7.9124357114598377E-4</v>
      </c>
      <c r="H4822" s="327">
        <v>9.1709834116058154E-4</v>
      </c>
      <c r="I4822" s="332">
        <v>0</v>
      </c>
      <c r="J4822" s="326">
        <v>0</v>
      </c>
      <c r="K4822" s="327">
        <v>0</v>
      </c>
      <c r="L4822" s="336">
        <v>1.8797434150238492E-4</v>
      </c>
      <c r="M4822" s="337">
        <v>1.1415525114155251E-4</v>
      </c>
      <c r="N4822" s="345">
        <v>0.58103464321792497</v>
      </c>
      <c r="O4822" s="346">
        <v>0.60071118817027114</v>
      </c>
      <c r="P4822" s="347">
        <v>0.58322917596843582</v>
      </c>
      <c r="Q4822" s="348">
        <v>1.7683465959328029E-2</v>
      </c>
      <c r="R4822" s="346">
        <v>0.13005290461572835</v>
      </c>
      <c r="S4822" s="347">
        <v>3.4640675443848412E-2</v>
      </c>
      <c r="T4822" s="349">
        <v>0.22461072149728181</v>
      </c>
      <c r="U4822" s="349">
        <v>0.43529431173305888</v>
      </c>
      <c r="V4822" s="361">
        <v>0.62053712703765407</v>
      </c>
    </row>
    <row r="4823" spans="1:22" ht="16" hidden="1" customHeight="1" outlineLevel="1">
      <c r="A4823" s="65">
        <v>4814</v>
      </c>
      <c r="B4823" s="117">
        <v>1</v>
      </c>
      <c r="C4823" s="325">
        <v>1.810011110889366E-4</v>
      </c>
      <c r="D4823" s="326">
        <v>1.7157495131694419E-4</v>
      </c>
      <c r="E4823" s="327">
        <v>1.7238029017149932E-4</v>
      </c>
      <c r="F4823" s="332">
        <v>9.4538524448712713E-4</v>
      </c>
      <c r="G4823" s="326">
        <v>8.3559055595947538E-4</v>
      </c>
      <c r="H4823" s="327">
        <v>9.2717634490959865E-4</v>
      </c>
      <c r="I4823" s="332">
        <v>0</v>
      </c>
      <c r="J4823" s="326">
        <v>0</v>
      </c>
      <c r="K4823" s="327">
        <v>0</v>
      </c>
      <c r="L4823" s="336">
        <v>1.9032402077116473E-4</v>
      </c>
      <c r="M4823" s="337">
        <v>1.1415525114155251E-4</v>
      </c>
      <c r="N4823" s="345">
        <v>0.57631891689569392</v>
      </c>
      <c r="O4823" s="346">
        <v>0.53106035548168995</v>
      </c>
      <c r="P4823" s="347">
        <v>0.55586049212371336</v>
      </c>
      <c r="Q4823" s="348">
        <v>1.7683465959328029E-2</v>
      </c>
      <c r="R4823" s="346">
        <v>0.16414467986181985</v>
      </c>
      <c r="S4823" s="347">
        <v>4.8480346427933002E-2</v>
      </c>
      <c r="T4823" s="349">
        <v>0.22518128217847727</v>
      </c>
      <c r="U4823" s="349">
        <v>0.44787166430683578</v>
      </c>
      <c r="V4823" s="361">
        <v>0.6197507672433028</v>
      </c>
    </row>
    <row r="4824" spans="1:22" ht="16" hidden="1" customHeight="1" outlineLevel="1">
      <c r="A4824" s="65">
        <v>4815</v>
      </c>
      <c r="B4824" s="117">
        <v>1</v>
      </c>
      <c r="C4824" s="325">
        <v>1.8606381698285692E-4</v>
      </c>
      <c r="D4824" s="326">
        <v>1.7336360803322281E-4</v>
      </c>
      <c r="E4824" s="327">
        <v>1.7526021374299788E-4</v>
      </c>
      <c r="F4824" s="332">
        <v>1.0204158194464228E-3</v>
      </c>
      <c r="G4824" s="326">
        <v>8.7118484640188315E-4</v>
      </c>
      <c r="H4824" s="327">
        <v>9.2717634490959865E-4</v>
      </c>
      <c r="I4824" s="332">
        <v>0</v>
      </c>
      <c r="J4824" s="326">
        <v>0</v>
      </c>
      <c r="K4824" s="327">
        <v>0</v>
      </c>
      <c r="L4824" s="336">
        <v>2.1382081345896285E-4</v>
      </c>
      <c r="M4824" s="337">
        <v>1.1415525114155251E-4</v>
      </c>
      <c r="N4824" s="345">
        <v>0.51258516114675279</v>
      </c>
      <c r="O4824" s="346">
        <v>0.50916414834023471</v>
      </c>
      <c r="P4824" s="347">
        <v>0.49610616661207985</v>
      </c>
      <c r="Q4824" s="348">
        <v>1.7683465959328029E-2</v>
      </c>
      <c r="R4824" s="346">
        <v>0.17766120350081888</v>
      </c>
      <c r="S4824" s="347">
        <v>7.3944718653840585E-2</v>
      </c>
      <c r="T4824" s="349">
        <v>0.23269366448088424</v>
      </c>
      <c r="U4824" s="349">
        <v>0.49867237743685644</v>
      </c>
      <c r="V4824" s="361">
        <v>0.57896694179257502</v>
      </c>
    </row>
    <row r="4825" spans="1:22" ht="16" hidden="1" customHeight="1" outlineLevel="1">
      <c r="A4825" s="65">
        <v>4816</v>
      </c>
      <c r="B4825" s="117">
        <v>1</v>
      </c>
      <c r="C4825" s="325">
        <v>1.8847016484601657E-4</v>
      </c>
      <c r="D4825" s="326">
        <v>1.7204155741684296E-4</v>
      </c>
      <c r="E4825" s="327">
        <v>1.773617795924698E-4</v>
      </c>
      <c r="F4825" s="332">
        <v>1.0729372219179297E-3</v>
      </c>
      <c r="G4825" s="326">
        <v>8.8110456668911172E-4</v>
      </c>
      <c r="H4825" s="327">
        <v>1.0078003749017378E-3</v>
      </c>
      <c r="I4825" s="332">
        <v>0</v>
      </c>
      <c r="J4825" s="326">
        <v>0</v>
      </c>
      <c r="K4825" s="327">
        <v>0</v>
      </c>
      <c r="L4825" s="336">
        <v>2.2321953053408208E-4</v>
      </c>
      <c r="M4825" s="337">
        <v>1.1415525114155251E-4</v>
      </c>
      <c r="N4825" s="345">
        <v>0.42027124586913855</v>
      </c>
      <c r="O4825" s="346">
        <v>0.39722746610233473</v>
      </c>
      <c r="P4825" s="347">
        <v>0.41430823527219851</v>
      </c>
      <c r="Q4825" s="348">
        <v>1.7683465959328029E-2</v>
      </c>
      <c r="R4825" s="346">
        <v>0.16941862621264964</v>
      </c>
      <c r="S4825" s="347">
        <v>9.2930173587511253E-2</v>
      </c>
      <c r="T4825" s="349">
        <v>0.2537093162382506</v>
      </c>
      <c r="U4825" s="349">
        <v>0.53768182252896124</v>
      </c>
      <c r="V4825" s="361">
        <v>0.50811058012874044</v>
      </c>
    </row>
    <row r="4826" spans="1:22" ht="16" hidden="1" customHeight="1" outlineLevel="1">
      <c r="A4826" s="65">
        <v>4817</v>
      </c>
      <c r="B4826" s="117">
        <v>1</v>
      </c>
      <c r="C4826" s="325">
        <v>1.8696385358622054E-4</v>
      </c>
      <c r="D4826" s="326">
        <v>1.7478286825374826E-4</v>
      </c>
      <c r="E4826" s="327">
        <v>1.7994333270385815E-4</v>
      </c>
      <c r="F4826" s="332">
        <v>1.1329616818853666E-3</v>
      </c>
      <c r="G4826" s="326">
        <v>8.7118484640188315E-4</v>
      </c>
      <c r="H4826" s="327">
        <v>1.0078003749017378E-3</v>
      </c>
      <c r="I4826" s="332">
        <v>0</v>
      </c>
      <c r="J4826" s="326">
        <v>0</v>
      </c>
      <c r="K4826" s="327">
        <v>0</v>
      </c>
      <c r="L4826" s="336">
        <v>2.2321953053408208E-4</v>
      </c>
      <c r="M4826" s="337">
        <v>1.1415525114155251E-4</v>
      </c>
      <c r="N4826" s="345">
        <v>0.29323243676418648</v>
      </c>
      <c r="O4826" s="346">
        <v>0.2959093304824475</v>
      </c>
      <c r="P4826" s="347">
        <v>0.2950151661851248</v>
      </c>
      <c r="Q4826" s="348">
        <v>1.7683465959328029E-2</v>
      </c>
      <c r="R4826" s="346">
        <v>0.15658124385179997</v>
      </c>
      <c r="S4826" s="347">
        <v>9.3329593803679667E-2</v>
      </c>
      <c r="T4826" s="349">
        <v>0.272537818717701</v>
      </c>
      <c r="U4826" s="349">
        <v>0.575905183085205</v>
      </c>
      <c r="V4826" s="361">
        <v>0.41046454352918893</v>
      </c>
    </row>
    <row r="4827" spans="1:22" ht="16" hidden="1" customHeight="1" outlineLevel="1">
      <c r="A4827" s="65">
        <v>4818</v>
      </c>
      <c r="B4827" s="117">
        <v>1</v>
      </c>
      <c r="C4827" s="325">
        <v>1.7966355669227124E-4</v>
      </c>
      <c r="D4827" s="326">
        <v>1.7303309537912786E-4</v>
      </c>
      <c r="E4827" s="327">
        <v>1.7653153135564138E-4</v>
      </c>
      <c r="F4827" s="332">
        <v>1.1779800268609442E-3</v>
      </c>
      <c r="G4827" s="326">
        <v>8.4784432807899295E-4</v>
      </c>
      <c r="H4827" s="327">
        <v>1.0481123898978071E-3</v>
      </c>
      <c r="I4827" s="332">
        <v>0</v>
      </c>
      <c r="J4827" s="326">
        <v>0</v>
      </c>
      <c r="K4827" s="327">
        <v>0</v>
      </c>
      <c r="L4827" s="336">
        <v>1.644775488145868E-4</v>
      </c>
      <c r="M4827" s="337">
        <v>1.1415525114155251E-4</v>
      </c>
      <c r="N4827" s="345">
        <v>0.1629069093134369</v>
      </c>
      <c r="O4827" s="346">
        <v>0.15536888171391755</v>
      </c>
      <c r="P4827" s="347">
        <v>0.15024265102881024</v>
      </c>
      <c r="Q4827" s="348">
        <v>2.6525198938992044E-2</v>
      </c>
      <c r="R4827" s="346">
        <v>0.13023308843608411</v>
      </c>
      <c r="S4827" s="347">
        <v>8.5735411830211383E-2</v>
      </c>
      <c r="T4827" s="349">
        <v>0.28176188306369437</v>
      </c>
      <c r="U4827" s="349">
        <v>0.58396254957778093</v>
      </c>
      <c r="V4827" s="361">
        <v>0.29174711826546429</v>
      </c>
    </row>
    <row r="4828" spans="1:22" ht="16" hidden="1" customHeight="1" outlineLevel="1">
      <c r="A4828" s="65">
        <v>4819</v>
      </c>
      <c r="B4828" s="117">
        <v>1</v>
      </c>
      <c r="C4828" s="325">
        <v>1.730070359798945E-4</v>
      </c>
      <c r="D4828" s="326">
        <v>1.714582997919695E-4</v>
      </c>
      <c r="E4828" s="327">
        <v>1.6990251808971454E-4</v>
      </c>
      <c r="F4828" s="332">
        <v>1.1329616818853666E-3</v>
      </c>
      <c r="G4828" s="326">
        <v>8.2216975792381364E-4</v>
      </c>
      <c r="H4828" s="327">
        <v>9.9772237115272025E-4</v>
      </c>
      <c r="I4828" s="332">
        <v>0</v>
      </c>
      <c r="J4828" s="326">
        <v>0</v>
      </c>
      <c r="K4828" s="327">
        <v>0</v>
      </c>
      <c r="L4828" s="336">
        <v>1.1748396343899057E-4</v>
      </c>
      <c r="M4828" s="337">
        <v>1.1415525114155251E-4</v>
      </c>
      <c r="N4828" s="345">
        <v>4.7157263222310689E-2</v>
      </c>
      <c r="O4828" s="346">
        <v>4.414426927862513E-2</v>
      </c>
      <c r="P4828" s="347">
        <v>4.0587844728613973E-2</v>
      </c>
      <c r="Q4828" s="348">
        <v>2.6525198938992044E-2</v>
      </c>
      <c r="R4828" s="346">
        <v>0.10239501782817517</v>
      </c>
      <c r="S4828" s="347">
        <v>6.1412242648971001E-2</v>
      </c>
      <c r="T4828" s="349">
        <v>0.28166678961682845</v>
      </c>
      <c r="U4828" s="349">
        <v>0.59074252869958244</v>
      </c>
      <c r="V4828" s="361">
        <v>0.16110450854759548</v>
      </c>
    </row>
    <row r="4829" spans="1:22" ht="16" hidden="1" customHeight="1" outlineLevel="1">
      <c r="A4829" s="65">
        <v>4820</v>
      </c>
      <c r="B4829" s="117">
        <v>1</v>
      </c>
      <c r="C4829" s="325">
        <v>1.6937563829548993E-4</v>
      </c>
      <c r="D4829" s="326">
        <v>1.7054452951300109E-4</v>
      </c>
      <c r="E4829" s="327">
        <v>1.6374051945700364E-4</v>
      </c>
      <c r="F4829" s="332">
        <v>1.1104525093975776E-3</v>
      </c>
      <c r="G4829" s="326">
        <v>7.0546716630936178E-4</v>
      </c>
      <c r="H4829" s="327">
        <v>9.6748835990566838E-4</v>
      </c>
      <c r="I4829" s="332">
        <v>0</v>
      </c>
      <c r="J4829" s="326">
        <v>0</v>
      </c>
      <c r="K4829" s="327">
        <v>0</v>
      </c>
      <c r="L4829" s="336">
        <v>8.811297257924293E-5</v>
      </c>
      <c r="M4829" s="337">
        <v>1.1415525114155251E-4</v>
      </c>
      <c r="N4829" s="345">
        <v>3.4296191434407771E-3</v>
      </c>
      <c r="O4829" s="346">
        <v>1.529130185121866E-3</v>
      </c>
      <c r="P4829" s="347">
        <v>2.5985143717476076E-3</v>
      </c>
      <c r="Q4829" s="348">
        <v>1.7683465959328029E-2</v>
      </c>
      <c r="R4829" s="346">
        <v>8.4682910595537952E-2</v>
      </c>
      <c r="S4829" s="347">
        <v>4.8039428228127651E-2</v>
      </c>
      <c r="T4829" s="349">
        <v>0.29973454452135151</v>
      </c>
      <c r="U4829" s="349">
        <v>0.61796070575377138</v>
      </c>
      <c r="V4829" s="361">
        <v>3.7433780035568756E-2</v>
      </c>
    </row>
    <row r="4830" spans="1:22" ht="16" hidden="1" customHeight="1" outlineLevel="1">
      <c r="A4830" s="65">
        <v>4821</v>
      </c>
      <c r="B4830" s="117">
        <v>1</v>
      </c>
      <c r="C4830" s="325">
        <v>1.6494420807476213E-4</v>
      </c>
      <c r="D4830" s="326">
        <v>1.7456900712462797E-4</v>
      </c>
      <c r="E4830" s="327">
        <v>1.5987467610427135E-4</v>
      </c>
      <c r="F4830" s="332">
        <v>1.0054097044545636E-3</v>
      </c>
      <c r="G4830" s="326">
        <v>6.0160185977249929E-4</v>
      </c>
      <c r="H4830" s="327">
        <v>1.0279563823997724E-3</v>
      </c>
      <c r="I4830" s="332">
        <v>0</v>
      </c>
      <c r="J4830" s="326">
        <v>0</v>
      </c>
      <c r="K4830" s="327">
        <v>0</v>
      </c>
      <c r="L4830" s="336">
        <v>5.8741981719495287E-5</v>
      </c>
      <c r="M4830" s="337">
        <v>1.1415525114155251E-4</v>
      </c>
      <c r="N4830" s="345">
        <v>0</v>
      </c>
      <c r="O4830" s="346">
        <v>0</v>
      </c>
      <c r="P4830" s="347">
        <v>0</v>
      </c>
      <c r="Q4830" s="348">
        <v>8.8417329796640146E-3</v>
      </c>
      <c r="R4830" s="346">
        <v>6.697157506535778E-2</v>
      </c>
      <c r="S4830" s="347">
        <v>3.0719090506203441E-2</v>
      </c>
      <c r="T4830" s="349">
        <v>0.27044576288665095</v>
      </c>
      <c r="U4830" s="349">
        <v>0.61815722688773667</v>
      </c>
      <c r="V4830" s="361">
        <v>0</v>
      </c>
    </row>
    <row r="4831" spans="1:22" ht="16" hidden="1" customHeight="1" outlineLevel="1">
      <c r="A4831" s="65">
        <v>4822</v>
      </c>
      <c r="B4831" s="117">
        <v>1</v>
      </c>
      <c r="C4831" s="325">
        <v>1.6518171773398309E-4</v>
      </c>
      <c r="D4831" s="326">
        <v>1.7505505514535586E-4</v>
      </c>
      <c r="E4831" s="327">
        <v>1.6084762325680463E-4</v>
      </c>
      <c r="F4831" s="332">
        <v>8.0282715206446496E-4</v>
      </c>
      <c r="G4831" s="326">
        <v>5.5492082312671878E-4</v>
      </c>
      <c r="H4831" s="327">
        <v>9.6748835990566838E-4</v>
      </c>
      <c r="I4831" s="332">
        <v>0</v>
      </c>
      <c r="J4831" s="326">
        <v>0</v>
      </c>
      <c r="K4831" s="327">
        <v>0</v>
      </c>
      <c r="L4831" s="336">
        <v>3.7594868300476983E-5</v>
      </c>
      <c r="M4831" s="337">
        <v>1.1415525114155251E-4</v>
      </c>
      <c r="N4831" s="345">
        <v>0</v>
      </c>
      <c r="O4831" s="346">
        <v>0</v>
      </c>
      <c r="P4831" s="347">
        <v>0</v>
      </c>
      <c r="Q4831" s="348">
        <v>8.8417329796640146E-3</v>
      </c>
      <c r="R4831" s="346">
        <v>6.1446085314544471E-2</v>
      </c>
      <c r="S4831" s="347">
        <v>2.6963497503106261E-2</v>
      </c>
      <c r="T4831" s="349">
        <v>0.25076141938540736</v>
      </c>
      <c r="U4831" s="349">
        <v>0.59673642328552301</v>
      </c>
      <c r="V4831" s="361">
        <v>0</v>
      </c>
    </row>
    <row r="4832" spans="1:22" ht="16" hidden="1" customHeight="1" outlineLevel="1">
      <c r="A4832" s="65">
        <v>4823</v>
      </c>
      <c r="B4832" s="117">
        <v>1</v>
      </c>
      <c r="C4832" s="325">
        <v>1.555438257729644E-4</v>
      </c>
      <c r="D4832" s="326">
        <v>1.6624786500976654E-4</v>
      </c>
      <c r="E4832" s="327">
        <v>1.5061221921215437E-4</v>
      </c>
      <c r="F4832" s="332">
        <v>6.9028128962552121E-4</v>
      </c>
      <c r="G4832" s="326">
        <v>4.4930497771563966E-4</v>
      </c>
      <c r="H4832" s="327">
        <v>9.0702033741156399E-4</v>
      </c>
      <c r="I4832" s="332">
        <v>0</v>
      </c>
      <c r="J4832" s="326">
        <v>0</v>
      </c>
      <c r="K4832" s="327">
        <v>0</v>
      </c>
      <c r="L4832" s="336">
        <v>2.3496792687798115E-5</v>
      </c>
      <c r="M4832" s="337">
        <v>1.1415525114155251E-4</v>
      </c>
      <c r="N4832" s="345">
        <v>0</v>
      </c>
      <c r="O4832" s="346">
        <v>0</v>
      </c>
      <c r="P4832" s="347">
        <v>0</v>
      </c>
      <c r="Q4832" s="348">
        <v>8.8417329796640146E-3</v>
      </c>
      <c r="R4832" s="346">
        <v>5.2656254447445469E-2</v>
      </c>
      <c r="S4832" s="347">
        <v>1.3798173000447641E-2</v>
      </c>
      <c r="T4832" s="349">
        <v>0.21167801272351794</v>
      </c>
      <c r="U4832" s="349">
        <v>0.54298789314602336</v>
      </c>
      <c r="V4832" s="361">
        <v>0</v>
      </c>
    </row>
    <row r="4833" spans="1:22" ht="16" hidden="1" customHeight="1" outlineLevel="1">
      <c r="A4833" s="65">
        <v>4824</v>
      </c>
      <c r="B4833" s="117">
        <v>1</v>
      </c>
      <c r="C4833" s="325">
        <v>1.4330582806889528E-4</v>
      </c>
      <c r="D4833" s="326">
        <v>1.5450494482898078E-4</v>
      </c>
      <c r="E4833" s="327">
        <v>1.396762932176801E-4</v>
      </c>
      <c r="F4833" s="332">
        <v>6.1525071466622542E-4</v>
      </c>
      <c r="G4833" s="326">
        <v>3.9153719486648608E-4</v>
      </c>
      <c r="H4833" s="327">
        <v>8.9694233366254645E-4</v>
      </c>
      <c r="I4833" s="332">
        <v>0</v>
      </c>
      <c r="J4833" s="326">
        <v>0</v>
      </c>
      <c r="K4833" s="327">
        <v>0</v>
      </c>
      <c r="L4833" s="336">
        <v>9.3987170751192458E-6</v>
      </c>
      <c r="M4833" s="337">
        <v>1.1415525114155251E-4</v>
      </c>
      <c r="N4833" s="345">
        <v>0</v>
      </c>
      <c r="O4833" s="346">
        <v>0</v>
      </c>
      <c r="P4833" s="347">
        <v>0</v>
      </c>
      <c r="Q4833" s="348">
        <v>2.6525198938992044E-2</v>
      </c>
      <c r="R4833" s="346">
        <v>3.1518509736591156E-2</v>
      </c>
      <c r="S4833" s="347">
        <v>1.0042579997350455E-2</v>
      </c>
      <c r="T4833" s="349">
        <v>0.14492241302364839</v>
      </c>
      <c r="U4833" s="349">
        <v>0.45131078415122788</v>
      </c>
      <c r="V4833" s="361">
        <v>0</v>
      </c>
    </row>
    <row r="4834" spans="1:22" ht="16" hidden="1" customHeight="1" outlineLevel="1">
      <c r="A4834" s="65">
        <v>4825</v>
      </c>
      <c r="B4834" s="117">
        <v>1</v>
      </c>
      <c r="C4834" s="325">
        <v>1.3496173872521179E-4</v>
      </c>
      <c r="D4834" s="326">
        <v>1.4247039583575831E-4</v>
      </c>
      <c r="E4834" s="327">
        <v>1.2697608971994547E-4</v>
      </c>
      <c r="F4834" s="332">
        <v>5.1020790972321141E-4</v>
      </c>
      <c r="G4834" s="326">
        <v>4.0028988923756988E-4</v>
      </c>
      <c r="H4834" s="327">
        <v>8.5663031866647715E-4</v>
      </c>
      <c r="I4834" s="332">
        <v>0</v>
      </c>
      <c r="J4834" s="326">
        <v>0</v>
      </c>
      <c r="K4834" s="327">
        <v>0</v>
      </c>
      <c r="L4834" s="336">
        <v>5.8741981719495289E-6</v>
      </c>
      <c r="M4834" s="337">
        <v>1.1415525114155251E-4</v>
      </c>
      <c r="N4834" s="345">
        <v>0</v>
      </c>
      <c r="O4834" s="346">
        <v>0</v>
      </c>
      <c r="P4834" s="347">
        <v>0</v>
      </c>
      <c r="Q4834" s="348">
        <v>2.6525198938992044E-2</v>
      </c>
      <c r="R4834" s="346">
        <v>2.5939355587675916E-2</v>
      </c>
      <c r="S4834" s="347">
        <v>5.6541384964642486E-3</v>
      </c>
      <c r="T4834" s="349">
        <v>0.16698409269653974</v>
      </c>
      <c r="U4834" s="349">
        <v>0.43608039626891998</v>
      </c>
      <c r="V4834" s="361">
        <v>0</v>
      </c>
    </row>
    <row r="4835" spans="1:22" ht="16" hidden="1" customHeight="1" outlineLevel="1">
      <c r="A4835" s="65">
        <v>4826</v>
      </c>
      <c r="B4835" s="117">
        <v>1</v>
      </c>
      <c r="C4835" s="325">
        <v>1.2645514277258762E-4</v>
      </c>
      <c r="D4835" s="326">
        <v>1.3195231666720682E-4</v>
      </c>
      <c r="E4835" s="327">
        <v>1.1763579705562581E-4</v>
      </c>
      <c r="F4835" s="332">
        <v>4.5768650725170446E-4</v>
      </c>
      <c r="G4835" s="326">
        <v>3.8686909120190787E-4</v>
      </c>
      <c r="H4835" s="327">
        <v>8.2639630741942484E-4</v>
      </c>
      <c r="I4835" s="332">
        <v>0</v>
      </c>
      <c r="J4835" s="326">
        <v>0</v>
      </c>
      <c r="K4835" s="327">
        <v>0</v>
      </c>
      <c r="L4835" s="336">
        <v>2.3496792687798115E-6</v>
      </c>
      <c r="M4835" s="337">
        <v>1.1415525114155251E-4</v>
      </c>
      <c r="N4835" s="345">
        <v>0</v>
      </c>
      <c r="O4835" s="346">
        <v>0</v>
      </c>
      <c r="P4835" s="347">
        <v>0</v>
      </c>
      <c r="Q4835" s="348">
        <v>2.6525198938992044E-2</v>
      </c>
      <c r="R4835" s="346">
        <v>2.8177405389250836E-2</v>
      </c>
      <c r="S4835" s="347">
        <v>5.3377142475697385E-3</v>
      </c>
      <c r="T4835" s="349">
        <v>0.1104034918113227</v>
      </c>
      <c r="U4835" s="349">
        <v>0.39412313416733619</v>
      </c>
      <c r="V4835" s="361">
        <v>0</v>
      </c>
    </row>
    <row r="4836" spans="1:22" ht="16" hidden="1" customHeight="1" outlineLevel="1">
      <c r="A4836" s="65">
        <v>4827</v>
      </c>
      <c r="B4836" s="117">
        <v>1</v>
      </c>
      <c r="C4836" s="325">
        <v>1.2083616425575508E-4</v>
      </c>
      <c r="D4836" s="326">
        <v>1.2617806618095954E-4</v>
      </c>
      <c r="E4836" s="327">
        <v>1.1174622362562425E-4</v>
      </c>
      <c r="F4836" s="332">
        <v>3.7515287479647898E-4</v>
      </c>
      <c r="G4836" s="326">
        <v>3.5535939146600596E-4</v>
      </c>
      <c r="H4836" s="327">
        <v>8.465523149174596E-4</v>
      </c>
      <c r="I4836" s="332">
        <v>0</v>
      </c>
      <c r="J4836" s="326">
        <v>0</v>
      </c>
      <c r="K4836" s="327">
        <v>0</v>
      </c>
      <c r="L4836" s="336">
        <v>1.1748396343899057E-6</v>
      </c>
      <c r="M4836" s="337">
        <v>1.1415525114155251E-4</v>
      </c>
      <c r="N4836" s="345">
        <v>0</v>
      </c>
      <c r="O4836" s="346">
        <v>0</v>
      </c>
      <c r="P4836" s="347">
        <v>0</v>
      </c>
      <c r="Q4836" s="348">
        <v>2.6525198938992044E-2</v>
      </c>
      <c r="R4836" s="346">
        <v>2.9915210550029166E-2</v>
      </c>
      <c r="S4836" s="347">
        <v>1.0991852744033987E-2</v>
      </c>
      <c r="T4836" s="349">
        <v>9.2145550013067776E-2</v>
      </c>
      <c r="U4836" s="349">
        <v>0.34961109732420398</v>
      </c>
      <c r="V4836" s="361">
        <v>0</v>
      </c>
    </row>
    <row r="4837" spans="1:22" ht="16" hidden="1" customHeight="1" outlineLevel="1">
      <c r="A4837" s="65">
        <v>4828</v>
      </c>
      <c r="B4837" s="117">
        <v>1</v>
      </c>
      <c r="C4837" s="325">
        <v>1.1845481740935552E-4</v>
      </c>
      <c r="D4837" s="326">
        <v>1.219980532026997E-4</v>
      </c>
      <c r="E4837" s="327">
        <v>1.0903494422723146E-4</v>
      </c>
      <c r="F4837" s="332">
        <v>3.1512841482904229E-4</v>
      </c>
      <c r="G4837" s="326">
        <v>3.512748007595001E-4</v>
      </c>
      <c r="H4837" s="327">
        <v>7.9616229617237265E-4</v>
      </c>
      <c r="I4837" s="332">
        <v>0</v>
      </c>
      <c r="J4837" s="326">
        <v>0</v>
      </c>
      <c r="K4837" s="327">
        <v>0</v>
      </c>
      <c r="L4837" s="336">
        <v>1.409807561267887E-5</v>
      </c>
      <c r="M4837" s="337">
        <v>1.1415525114155251E-4</v>
      </c>
      <c r="N4837" s="345">
        <v>0</v>
      </c>
      <c r="O4837" s="346">
        <v>0</v>
      </c>
      <c r="P4837" s="347">
        <v>0</v>
      </c>
      <c r="Q4837" s="348">
        <v>2.6525198938992044E-2</v>
      </c>
      <c r="R4837" s="346">
        <v>3.1192740794601607E-2</v>
      </c>
      <c r="S4837" s="347">
        <v>1.0675428495139477E-2</v>
      </c>
      <c r="T4837" s="349">
        <v>7.2651393405556014E-2</v>
      </c>
      <c r="U4837" s="349">
        <v>0.31649728625105711</v>
      </c>
      <c r="V4837" s="361">
        <v>0</v>
      </c>
    </row>
    <row r="4838" spans="1:22" ht="16" hidden="1" customHeight="1" outlineLevel="1">
      <c r="A4838" s="65">
        <v>4829</v>
      </c>
      <c r="B4838" s="117">
        <v>1</v>
      </c>
      <c r="C4838" s="325">
        <v>1.1782354173616298E-4</v>
      </c>
      <c r="D4838" s="326">
        <v>1.1956781309906027E-4</v>
      </c>
      <c r="E4838" s="327">
        <v>1.0753011929797996E-4</v>
      </c>
      <c r="F4838" s="332">
        <v>3.0012229983718318E-4</v>
      </c>
      <c r="G4838" s="326">
        <v>3.4952426188528324E-4</v>
      </c>
      <c r="H4838" s="327">
        <v>8.8686432991352934E-4</v>
      </c>
      <c r="I4838" s="332">
        <v>0</v>
      </c>
      <c r="J4838" s="326">
        <v>0</v>
      </c>
      <c r="K4838" s="327">
        <v>0</v>
      </c>
      <c r="L4838" s="336">
        <v>3.7594868300476983E-5</v>
      </c>
      <c r="M4838" s="337">
        <v>1.1415525114155251E-4</v>
      </c>
      <c r="N4838" s="345">
        <v>0</v>
      </c>
      <c r="O4838" s="346">
        <v>0</v>
      </c>
      <c r="P4838" s="347">
        <v>4.3016797318414022E-4</v>
      </c>
      <c r="Q4838" s="348">
        <v>2.6525198938992044E-2</v>
      </c>
      <c r="R4838" s="346">
        <v>3.3472864561624717E-2</v>
      </c>
      <c r="S4838" s="347">
        <v>6.2869869942532713E-3</v>
      </c>
      <c r="T4838" s="349">
        <v>7.1224991702567353E-2</v>
      </c>
      <c r="U4838" s="349">
        <v>0.31384425094252599</v>
      </c>
      <c r="V4838" s="361">
        <v>0</v>
      </c>
    </row>
    <row r="4839" spans="1:22" ht="16" hidden="1" customHeight="1" outlineLevel="1">
      <c r="A4839" s="65">
        <v>4830</v>
      </c>
      <c r="B4839" s="117">
        <v>1</v>
      </c>
      <c r="C4839" s="325">
        <v>1.2043614798759348E-4</v>
      </c>
      <c r="D4839" s="326">
        <v>1.1791524982858544E-4</v>
      </c>
      <c r="E4839" s="327">
        <v>1.0846414856441194E-4</v>
      </c>
      <c r="F4839" s="332">
        <v>2.9261924234125349E-4</v>
      </c>
      <c r="G4839" s="326">
        <v>3.3435292497540465E-4</v>
      </c>
      <c r="H4839" s="327">
        <v>9.6748835990566838E-4</v>
      </c>
      <c r="I4839" s="332">
        <v>0</v>
      </c>
      <c r="J4839" s="326">
        <v>0</v>
      </c>
      <c r="K4839" s="327">
        <v>0</v>
      </c>
      <c r="L4839" s="336">
        <v>9.3987170751192462E-5</v>
      </c>
      <c r="M4839" s="337">
        <v>1.1415525114155251E-4</v>
      </c>
      <c r="N4839" s="345">
        <v>5.2873295128045309E-3</v>
      </c>
      <c r="O4839" s="346">
        <v>1.0926526776193223E-2</v>
      </c>
      <c r="P4839" s="347">
        <v>1.176009108159402E-2</v>
      </c>
      <c r="Q4839" s="348">
        <v>3.5366931918656058E-2</v>
      </c>
      <c r="R4839" s="346">
        <v>3.7071175075099889E-2</v>
      </c>
      <c r="S4839" s="347">
        <v>1.0359004246244965E-2</v>
      </c>
      <c r="T4839" s="349">
        <v>9.0814241756945024E-2</v>
      </c>
      <c r="U4839" s="349">
        <v>0.34194677309955868</v>
      </c>
      <c r="V4839" s="361">
        <v>0</v>
      </c>
    </row>
    <row r="4840" spans="1:22" ht="16" hidden="1" customHeight="1" outlineLevel="1">
      <c r="A4840" s="65">
        <v>4831</v>
      </c>
      <c r="B4840" s="117">
        <v>1</v>
      </c>
      <c r="C4840" s="325">
        <v>1.3089282324750545E-4</v>
      </c>
      <c r="D4840" s="326">
        <v>1.1976223230735141E-4</v>
      </c>
      <c r="E4840" s="327">
        <v>1.1536558703304813E-4</v>
      </c>
      <c r="F4840" s="332">
        <v>3.1512841482904229E-4</v>
      </c>
      <c r="G4840" s="326">
        <v>3.8920314303419708E-4</v>
      </c>
      <c r="H4840" s="327">
        <v>1.118658416140929E-3</v>
      </c>
      <c r="I4840" s="332">
        <v>0</v>
      </c>
      <c r="J4840" s="326">
        <v>0</v>
      </c>
      <c r="K4840" s="327">
        <v>0</v>
      </c>
      <c r="L4840" s="336">
        <v>1.8210014333043539E-4</v>
      </c>
      <c r="M4840" s="337">
        <v>1.1415525114155251E-4</v>
      </c>
      <c r="N4840" s="345">
        <v>4.6442759234093862E-2</v>
      </c>
      <c r="O4840" s="346">
        <v>9.1402768618571051E-2</v>
      </c>
      <c r="P4840" s="347">
        <v>7.3595230328577191E-2</v>
      </c>
      <c r="Q4840" s="348">
        <v>2.6525198938992044E-2</v>
      </c>
      <c r="R4840" s="346">
        <v>3.3307189723731694E-2</v>
      </c>
      <c r="S4840" s="347">
        <v>6.2869869942532713E-3</v>
      </c>
      <c r="T4840" s="349">
        <v>0.10583900636175897</v>
      </c>
      <c r="U4840" s="349">
        <v>0.37535536587365348</v>
      </c>
      <c r="V4840" s="361">
        <v>2.5592575753637152E-2</v>
      </c>
    </row>
    <row r="4841" spans="1:22" ht="16" hidden="1" customHeight="1" outlineLevel="1">
      <c r="A4841" s="65">
        <v>4832</v>
      </c>
      <c r="B4841" s="117">
        <v>1</v>
      </c>
      <c r="C4841" s="325">
        <v>1.5000610056060216E-4</v>
      </c>
      <c r="D4841" s="326">
        <v>1.3531576897064381E-4</v>
      </c>
      <c r="E4841" s="327">
        <v>1.3369591138677543E-4</v>
      </c>
      <c r="F4841" s="332">
        <v>4.7269262224356357E-4</v>
      </c>
      <c r="G4841" s="326">
        <v>5.0298816985828759E-4</v>
      </c>
      <c r="H4841" s="327">
        <v>1.1791264386350334E-3</v>
      </c>
      <c r="I4841" s="332">
        <v>0</v>
      </c>
      <c r="J4841" s="326">
        <v>0</v>
      </c>
      <c r="K4841" s="327">
        <v>0</v>
      </c>
      <c r="L4841" s="336">
        <v>1.5860335064263727E-4</v>
      </c>
      <c r="M4841" s="337">
        <v>1.1415525114155251E-4</v>
      </c>
      <c r="N4841" s="345">
        <v>0.13361224579654696</v>
      </c>
      <c r="O4841" s="346">
        <v>0.22914884108567179</v>
      </c>
      <c r="P4841" s="347">
        <v>0.19673680109718539</v>
      </c>
      <c r="Q4841" s="348">
        <v>1.7683465959328029E-2</v>
      </c>
      <c r="R4841" s="346">
        <v>2.4627393889725187E-2</v>
      </c>
      <c r="S4841" s="347">
        <v>5.9705627453587604E-3</v>
      </c>
      <c r="T4841" s="349">
        <v>0.16527241065295334</v>
      </c>
      <c r="U4841" s="349">
        <v>0.42281521972626468</v>
      </c>
      <c r="V4841" s="361">
        <v>0.14840823342132065</v>
      </c>
    </row>
    <row r="4842" spans="1:22" ht="16" hidden="1" customHeight="1" outlineLevel="1">
      <c r="A4842" s="65">
        <v>4833</v>
      </c>
      <c r="B4842" s="117">
        <v>1</v>
      </c>
      <c r="C4842" s="325">
        <v>1.7049443379550441E-4</v>
      </c>
      <c r="D4842" s="326">
        <v>1.5293014924182245E-4</v>
      </c>
      <c r="E4842" s="327">
        <v>1.549321045694022E-4</v>
      </c>
      <c r="F4842" s="332">
        <v>5.9274154217843662E-4</v>
      </c>
      <c r="G4842" s="326">
        <v>5.8993160061105419E-4</v>
      </c>
      <c r="H4842" s="327">
        <v>1.1589704311369983E-3</v>
      </c>
      <c r="I4842" s="332">
        <v>0</v>
      </c>
      <c r="J4842" s="326">
        <v>0</v>
      </c>
      <c r="K4842" s="327">
        <v>0</v>
      </c>
      <c r="L4842" s="336">
        <v>1.4685495429873823E-4</v>
      </c>
      <c r="M4842" s="337">
        <v>1.1415525114155251E-4</v>
      </c>
      <c r="N4842" s="345">
        <v>0.25707853496041494</v>
      </c>
      <c r="O4842" s="346">
        <v>0.35502354453007173</v>
      </c>
      <c r="P4842" s="347">
        <v>0.32185514230448903</v>
      </c>
      <c r="Q4842" s="348">
        <v>1.7683465959328029E-2</v>
      </c>
      <c r="R4842" s="346">
        <v>2.3494158834880548E-2</v>
      </c>
      <c r="S4842" s="347">
        <v>5.3377142475697385E-3</v>
      </c>
      <c r="T4842" s="349">
        <v>0.23896983197403437</v>
      </c>
      <c r="U4842" s="349">
        <v>0.52579229392406279</v>
      </c>
      <c r="V4842" s="361">
        <v>0.2758748657173426</v>
      </c>
    </row>
    <row r="4843" spans="1:22" ht="16" hidden="1" customHeight="1" outlineLevel="1">
      <c r="A4843" s="65">
        <v>4834</v>
      </c>
      <c r="B4843" s="117">
        <v>1</v>
      </c>
      <c r="C4843" s="325">
        <v>1.8127612227329771E-4</v>
      </c>
      <c r="D4843" s="326">
        <v>1.641675794810512E-4</v>
      </c>
      <c r="E4843" s="327">
        <v>1.7012305277762206E-4</v>
      </c>
      <c r="F4843" s="332">
        <v>6.9778434712145095E-4</v>
      </c>
      <c r="G4843" s="326">
        <v>6.0101834681442715E-4</v>
      </c>
      <c r="H4843" s="327">
        <v>9.6748835990566838E-4</v>
      </c>
      <c r="I4843" s="332">
        <v>0</v>
      </c>
      <c r="J4843" s="326">
        <v>0</v>
      </c>
      <c r="K4843" s="327">
        <v>0</v>
      </c>
      <c r="L4843" s="336">
        <v>1.644775488145868E-4</v>
      </c>
      <c r="M4843" s="337">
        <v>1.1415525114155251E-4</v>
      </c>
      <c r="N4843" s="345">
        <v>0.37239947865861106</v>
      </c>
      <c r="O4843" s="346">
        <v>0.444802349347174</v>
      </c>
      <c r="P4843" s="347">
        <v>0.41708181497037383</v>
      </c>
      <c r="Q4843" s="348">
        <v>1.7683465959328029E-2</v>
      </c>
      <c r="R4843" s="346">
        <v>2.4538353448727894E-2</v>
      </c>
      <c r="S4843" s="347">
        <v>5.6541384964642486E-3</v>
      </c>
      <c r="T4843" s="349">
        <v>0.284234312682208</v>
      </c>
      <c r="U4843" s="349">
        <v>0.5634260910784108</v>
      </c>
      <c r="V4843" s="361">
        <v>0.36150410312942877</v>
      </c>
    </row>
    <row r="4844" spans="1:22" ht="16" hidden="1" customHeight="1" outlineLevel="1">
      <c r="A4844" s="65">
        <v>4835</v>
      </c>
      <c r="B4844" s="117">
        <v>1</v>
      </c>
      <c r="C4844" s="325">
        <v>1.867575951979497E-4</v>
      </c>
      <c r="D4844" s="326">
        <v>1.6867810511340598E-4</v>
      </c>
      <c r="E4844" s="327">
        <v>1.7638883243993651E-4</v>
      </c>
      <c r="F4844" s="332">
        <v>7.878210370726058E-4</v>
      </c>
      <c r="G4844" s="326">
        <v>6.2844345584382331E-4</v>
      </c>
      <c r="H4844" s="327">
        <v>9.4733235240763341E-4</v>
      </c>
      <c r="I4844" s="332">
        <v>0</v>
      </c>
      <c r="J4844" s="326">
        <v>0</v>
      </c>
      <c r="K4844" s="327">
        <v>0</v>
      </c>
      <c r="L4844" s="336">
        <v>1.8797434150238492E-4</v>
      </c>
      <c r="M4844" s="337">
        <v>1.1415525114155251E-4</v>
      </c>
      <c r="N4844" s="345">
        <v>0.44084896072978319</v>
      </c>
      <c r="O4844" s="346">
        <v>0.51158177932787852</v>
      </c>
      <c r="P4844" s="347">
        <v>0.47720228381870178</v>
      </c>
      <c r="Q4844" s="348">
        <v>2.6525198938992044E-2</v>
      </c>
      <c r="R4844" s="346">
        <v>3.0616249849703001E-2</v>
      </c>
      <c r="S4844" s="347">
        <v>8.185532487620337E-3</v>
      </c>
      <c r="T4844" s="349">
        <v>0.27795814518905793</v>
      </c>
      <c r="U4844" s="349">
        <v>0.564703478449185</v>
      </c>
      <c r="V4844" s="361">
        <v>0.44613321303607717</v>
      </c>
    </row>
    <row r="4845" spans="1:22" ht="16" hidden="1" customHeight="1" outlineLevel="1">
      <c r="A4845" s="65">
        <v>4836</v>
      </c>
      <c r="B4845" s="117">
        <v>1</v>
      </c>
      <c r="C4845" s="325">
        <v>1.9031398983207398E-4</v>
      </c>
      <c r="D4845" s="326">
        <v>1.7252760543757086E-4</v>
      </c>
      <c r="E4845" s="327">
        <v>1.805789915101799E-4</v>
      </c>
      <c r="F4845" s="332">
        <v>8.628516120319016E-4</v>
      </c>
      <c r="G4845" s="326">
        <v>6.7337395361538729E-4</v>
      </c>
      <c r="H4845" s="327">
        <v>9.9772237115272025E-4</v>
      </c>
      <c r="I4845" s="332">
        <v>0</v>
      </c>
      <c r="J4845" s="326">
        <v>0</v>
      </c>
      <c r="K4845" s="327">
        <v>0</v>
      </c>
      <c r="L4845" s="336">
        <v>2.0677177565262342E-4</v>
      </c>
      <c r="M4845" s="337">
        <v>1.1415525114155251E-4</v>
      </c>
      <c r="N4845" s="345">
        <v>0.48028958087935214</v>
      </c>
      <c r="O4845" s="346">
        <v>0.54749237469991519</v>
      </c>
      <c r="P4845" s="347">
        <v>0.50581495347912975</v>
      </c>
      <c r="Q4845" s="348">
        <v>3.5366931918656058E-2</v>
      </c>
      <c r="R4845" s="346">
        <v>4.3887333391183878E-2</v>
      </c>
      <c r="S4845" s="347">
        <v>2.1708779222810413E-2</v>
      </c>
      <c r="T4845" s="349">
        <v>0.26616655777768494</v>
      </c>
      <c r="U4845" s="349">
        <v>0.53758356196197865</v>
      </c>
      <c r="V4845" s="361">
        <v>0.55784974576174151</v>
      </c>
    </row>
    <row r="4846" spans="1:22" ht="16" hidden="1" customHeight="1" outlineLevel="1">
      <c r="A4846" s="65">
        <v>4837</v>
      </c>
      <c r="B4846" s="117">
        <v>1</v>
      </c>
      <c r="C4846" s="325">
        <v>1.8331370513924587E-4</v>
      </c>
      <c r="D4846" s="326">
        <v>1.7598826734515342E-4</v>
      </c>
      <c r="E4846" s="327">
        <v>1.8068277253978346E-4</v>
      </c>
      <c r="F4846" s="332">
        <v>9.7539747447084534E-4</v>
      </c>
      <c r="G4846" s="326">
        <v>7.2530660688381837E-4</v>
      </c>
      <c r="H4846" s="327">
        <v>9.8764436740370314E-4</v>
      </c>
      <c r="I4846" s="332">
        <v>0</v>
      </c>
      <c r="J4846" s="326">
        <v>0</v>
      </c>
      <c r="K4846" s="327">
        <v>0</v>
      </c>
      <c r="L4846" s="336">
        <v>1.8797434150238492E-4</v>
      </c>
      <c r="M4846" s="337">
        <v>1.1415525114155251E-4</v>
      </c>
      <c r="N4846" s="345">
        <v>0.49286485107196831</v>
      </c>
      <c r="O4846" s="346">
        <v>0.53001636131234919</v>
      </c>
      <c r="P4846" s="347">
        <v>0.49550793070575183</v>
      </c>
      <c r="Q4846" s="348">
        <v>5.3050397877984087E-2</v>
      </c>
      <c r="R4846" s="346">
        <v>7.5478701044740248E-2</v>
      </c>
      <c r="S4846" s="347">
        <v>3.5232025958000492E-2</v>
      </c>
      <c r="T4846" s="349">
        <v>0.23183782345909104</v>
      </c>
      <c r="U4846" s="349">
        <v>0.43568735400098946</v>
      </c>
      <c r="V4846" s="361">
        <v>0.60044296219558868</v>
      </c>
    </row>
    <row r="4847" spans="1:22" ht="16" hidden="1" customHeight="1" outlineLevel="1">
      <c r="A4847" s="65">
        <v>4838</v>
      </c>
      <c r="B4847" s="117">
        <v>1</v>
      </c>
      <c r="C4847" s="325">
        <v>1.8671384341861953E-4</v>
      </c>
      <c r="D4847" s="326">
        <v>1.7486063593706472E-4</v>
      </c>
      <c r="E4847" s="327">
        <v>1.7811419205709554E-4</v>
      </c>
      <c r="F4847" s="332">
        <v>1.0579311069260709E-3</v>
      </c>
      <c r="G4847" s="326">
        <v>7.6265143620044299E-4</v>
      </c>
      <c r="H4847" s="327">
        <v>1.0884244048938768E-3</v>
      </c>
      <c r="I4847" s="332">
        <v>0</v>
      </c>
      <c r="J4847" s="326">
        <v>0</v>
      </c>
      <c r="K4847" s="327">
        <v>0</v>
      </c>
      <c r="L4847" s="336">
        <v>1.9032402077116473E-4</v>
      </c>
      <c r="M4847" s="337">
        <v>1.1415525114155251E-4</v>
      </c>
      <c r="N4847" s="345">
        <v>0.4980092797871295</v>
      </c>
      <c r="O4847" s="346">
        <v>0.47913576298363342</v>
      </c>
      <c r="P4847" s="347">
        <v>0.4622499501043098</v>
      </c>
      <c r="Q4847" s="348">
        <v>7.9575596816976138E-2</v>
      </c>
      <c r="R4847" s="346">
        <v>0.12945774054737386</v>
      </c>
      <c r="S4847" s="347">
        <v>5.4092986940760299E-2</v>
      </c>
      <c r="T4847" s="349">
        <v>0.2229941329005613</v>
      </c>
      <c r="U4847" s="349">
        <v>0.43057780451789263</v>
      </c>
      <c r="V4847" s="361">
        <v>0.59159450586885809</v>
      </c>
    </row>
    <row r="4848" spans="1:22" ht="16" hidden="1" customHeight="1" outlineLevel="1">
      <c r="A4848" s="65">
        <v>4839</v>
      </c>
      <c r="B4848" s="117">
        <v>1</v>
      </c>
      <c r="C4848" s="325">
        <v>1.9339536514775637E-4</v>
      </c>
      <c r="D4848" s="326">
        <v>1.7309142114161521E-4</v>
      </c>
      <c r="E4848" s="327">
        <v>1.8225246061253717E-4</v>
      </c>
      <c r="F4848" s="332">
        <v>1.1179555668935073E-3</v>
      </c>
      <c r="G4848" s="326">
        <v>7.8715898043947802E-4</v>
      </c>
      <c r="H4848" s="327">
        <v>1.0581903936468246E-3</v>
      </c>
      <c r="I4848" s="332">
        <v>0</v>
      </c>
      <c r="J4848" s="326">
        <v>0</v>
      </c>
      <c r="K4848" s="327">
        <v>0</v>
      </c>
      <c r="L4848" s="336">
        <v>2.1382081345896285E-4</v>
      </c>
      <c r="M4848" s="337">
        <v>1.1415525114155251E-4</v>
      </c>
      <c r="N4848" s="345">
        <v>0.42641598016780324</v>
      </c>
      <c r="O4848" s="346">
        <v>0.44423698496422909</v>
      </c>
      <c r="P4848" s="347">
        <v>0.4039081762911268</v>
      </c>
      <c r="Q4848" s="348">
        <v>8.8417329796640146E-2</v>
      </c>
      <c r="R4848" s="346">
        <v>0.13227485710626005</v>
      </c>
      <c r="S4848" s="347">
        <v>7.3545298437672199E-2</v>
      </c>
      <c r="T4848" s="349">
        <v>0.23478572031193429</v>
      </c>
      <c r="U4848" s="349">
        <v>0.50014628594159594</v>
      </c>
      <c r="V4848" s="361">
        <v>0.5373127763752843</v>
      </c>
    </row>
    <row r="4849" spans="1:22" ht="16" hidden="1" customHeight="1" outlineLevel="1">
      <c r="A4849" s="65">
        <v>4840</v>
      </c>
      <c r="B4849" s="117">
        <v>1</v>
      </c>
      <c r="C4849" s="325">
        <v>1.9414539565055936E-4</v>
      </c>
      <c r="D4849" s="326">
        <v>1.754633354827673E-4</v>
      </c>
      <c r="E4849" s="327">
        <v>1.8379620342789E-4</v>
      </c>
      <c r="F4849" s="332">
        <v>1.1629739118690849E-3</v>
      </c>
      <c r="G4849" s="326">
        <v>7.5915035845200928E-4</v>
      </c>
      <c r="H4849" s="327">
        <v>1.0682683973958422E-3</v>
      </c>
      <c r="I4849" s="332">
        <v>0</v>
      </c>
      <c r="J4849" s="326">
        <v>0</v>
      </c>
      <c r="K4849" s="327">
        <v>0</v>
      </c>
      <c r="L4849" s="336">
        <v>2.2321953053408208E-4</v>
      </c>
      <c r="M4849" s="337">
        <v>1.1415525114155251E-4</v>
      </c>
      <c r="N4849" s="345">
        <v>0.35482268054847704</v>
      </c>
      <c r="O4849" s="346">
        <v>0.34825698455846277</v>
      </c>
      <c r="P4849" s="347">
        <v>0.3039211422986135</v>
      </c>
      <c r="Q4849" s="348">
        <v>0.10610079575596817</v>
      </c>
      <c r="R4849" s="346">
        <v>0.1230373711263838</v>
      </c>
      <c r="S4849" s="347">
        <v>8.5252995646769109E-2</v>
      </c>
      <c r="T4849" s="349">
        <v>0.26616655777768494</v>
      </c>
      <c r="U4849" s="349">
        <v>0.54721309752627656</v>
      </c>
      <c r="V4849" s="361">
        <v>0.46774665553907474</v>
      </c>
    </row>
    <row r="4850" spans="1:22" ht="16" hidden="1" customHeight="1" outlineLevel="1">
      <c r="A4850" s="65">
        <v>4841</v>
      </c>
      <c r="B4850" s="117">
        <v>1</v>
      </c>
      <c r="C4850" s="325">
        <v>1.9272033769523363E-4</v>
      </c>
      <c r="D4850" s="326">
        <v>1.7837962360713462E-4</v>
      </c>
      <c r="E4850" s="327">
        <v>1.8511941155533528E-4</v>
      </c>
      <c r="F4850" s="332">
        <v>1.2229983718365213E-3</v>
      </c>
      <c r="G4850" s="326">
        <v>7.5331522887128668E-4</v>
      </c>
      <c r="H4850" s="327">
        <v>1.0279563823997724E-3</v>
      </c>
      <c r="I4850" s="332">
        <v>0</v>
      </c>
      <c r="J4850" s="326">
        <v>0</v>
      </c>
      <c r="K4850" s="327">
        <v>0</v>
      </c>
      <c r="L4850" s="336">
        <v>2.2321953053408208E-4</v>
      </c>
      <c r="M4850" s="337">
        <v>1.1415525114155251E-4</v>
      </c>
      <c r="N4850" s="345">
        <v>0.26365197165200976</v>
      </c>
      <c r="O4850" s="346">
        <v>0.26390666009828839</v>
      </c>
      <c r="P4850" s="347">
        <v>0.19276124604187397</v>
      </c>
      <c r="Q4850" s="348">
        <v>0.1149425287356322</v>
      </c>
      <c r="R4850" s="346">
        <v>0.10198085145739687</v>
      </c>
      <c r="S4850" s="347">
        <v>9.2530753371342853E-2</v>
      </c>
      <c r="T4850" s="349">
        <v>0.30192169379926748</v>
      </c>
      <c r="U4850" s="349">
        <v>0.59378860627604402</v>
      </c>
      <c r="V4850" s="361">
        <v>0.3852094153766224</v>
      </c>
    </row>
    <row r="4851" spans="1:22" ht="16" hidden="1" customHeight="1" outlineLevel="1">
      <c r="A4851" s="65">
        <v>4842</v>
      </c>
      <c r="B4851" s="117">
        <v>1</v>
      </c>
      <c r="C4851" s="325">
        <v>1.8665759113090932E-4</v>
      </c>
      <c r="D4851" s="326">
        <v>1.7616324463261545E-4</v>
      </c>
      <c r="E4851" s="327">
        <v>1.8196706278112741E-4</v>
      </c>
      <c r="F4851" s="332">
        <v>1.2229983718365213E-3</v>
      </c>
      <c r="G4851" s="326">
        <v>7.3289227533875783E-4</v>
      </c>
      <c r="H4851" s="327">
        <v>9.8764436740370314E-4</v>
      </c>
      <c r="I4851" s="332">
        <v>0</v>
      </c>
      <c r="J4851" s="326">
        <v>0</v>
      </c>
      <c r="K4851" s="327">
        <v>0</v>
      </c>
      <c r="L4851" s="336">
        <v>1.644775488145868E-4</v>
      </c>
      <c r="M4851" s="337">
        <v>1.1415525114155251E-4</v>
      </c>
      <c r="N4851" s="345">
        <v>0.14147178966693205</v>
      </c>
      <c r="O4851" s="346">
        <v>0.14844845890084027</v>
      </c>
      <c r="P4851" s="347">
        <v>0.10330132440420942</v>
      </c>
      <c r="Q4851" s="348">
        <v>9.7259062776304167E-2</v>
      </c>
      <c r="R4851" s="346">
        <v>8.0836666348397132E-2</v>
      </c>
      <c r="S4851" s="347">
        <v>0.1148723810919423</v>
      </c>
      <c r="T4851" s="349">
        <v>0.32949879339038168</v>
      </c>
      <c r="U4851" s="349">
        <v>0.58553471864950291</v>
      </c>
      <c r="V4851" s="361">
        <v>0.26756082866832726</v>
      </c>
    </row>
    <row r="4852" spans="1:22" ht="16" hidden="1" customHeight="1" outlineLevel="1">
      <c r="A4852" s="65">
        <v>4843</v>
      </c>
      <c r="B4852" s="117">
        <v>1</v>
      </c>
      <c r="C4852" s="325">
        <v>1.8020107855261339E-4</v>
      </c>
      <c r="D4852" s="326">
        <v>1.7441347175799505E-4</v>
      </c>
      <c r="E4852" s="327">
        <v>1.7471536333757924E-4</v>
      </c>
      <c r="F4852" s="332">
        <v>1.1854830843568732E-3</v>
      </c>
      <c r="G4852" s="326">
        <v>6.6462125924430344E-4</v>
      </c>
      <c r="H4852" s="327">
        <v>9.775663636546856E-4</v>
      </c>
      <c r="I4852" s="332">
        <v>0</v>
      </c>
      <c r="J4852" s="326">
        <v>0</v>
      </c>
      <c r="K4852" s="327">
        <v>0</v>
      </c>
      <c r="L4852" s="336">
        <v>1.1748396343899057E-4</v>
      </c>
      <c r="M4852" s="337">
        <v>1.1415525114155251E-4</v>
      </c>
      <c r="N4852" s="345">
        <v>4.429924726944337E-2</v>
      </c>
      <c r="O4852" s="346">
        <v>3.9154786127999081E-2</v>
      </c>
      <c r="P4852" s="347">
        <v>3.5443335583047061E-2</v>
      </c>
      <c r="Q4852" s="348">
        <v>0.13262599469496023</v>
      </c>
      <c r="R4852" s="346">
        <v>6.4052968112381981E-2</v>
      </c>
      <c r="S4852" s="347">
        <v>0.10039986161006868</v>
      </c>
      <c r="T4852" s="349">
        <v>0.30829295473928348</v>
      </c>
      <c r="U4852" s="349">
        <v>0.60960855756024779</v>
      </c>
      <c r="V4852" s="361">
        <v>0.14204100945540774</v>
      </c>
    </row>
    <row r="4853" spans="1:22" ht="16" hidden="1" customHeight="1" outlineLevel="1">
      <c r="A4853" s="65">
        <v>4844</v>
      </c>
      <c r="B4853" s="117">
        <v>1</v>
      </c>
      <c r="C4853" s="325">
        <v>1.7577589858607561E-4</v>
      </c>
      <c r="D4853" s="326">
        <v>1.7256648927922909E-4</v>
      </c>
      <c r="E4853" s="327">
        <v>1.6828093950215902E-4</v>
      </c>
      <c r="F4853" s="332">
        <v>1.1629739118690849E-3</v>
      </c>
      <c r="G4853" s="326">
        <v>5.9051511356912655E-4</v>
      </c>
      <c r="H4853" s="327">
        <v>1.1690484348860159E-3</v>
      </c>
      <c r="I4853" s="332">
        <v>0</v>
      </c>
      <c r="J4853" s="326">
        <v>0</v>
      </c>
      <c r="K4853" s="327">
        <v>0</v>
      </c>
      <c r="L4853" s="336">
        <v>8.811297257924293E-5</v>
      </c>
      <c r="M4853" s="337">
        <v>1.1415525114155251E-4</v>
      </c>
      <c r="N4853" s="345">
        <v>3.5725199410841426E-3</v>
      </c>
      <c r="O4853" s="346">
        <v>1.0194201234145772E-3</v>
      </c>
      <c r="P4853" s="347">
        <v>3.6449227335037574E-3</v>
      </c>
      <c r="Q4853" s="348">
        <v>0.16799292661361628</v>
      </c>
      <c r="R4853" s="346">
        <v>6.2457697940366569E-2</v>
      </c>
      <c r="S4853" s="347">
        <v>7.9323930885047272E-2</v>
      </c>
      <c r="T4853" s="349">
        <v>0.28461468646967164</v>
      </c>
      <c r="U4853" s="349">
        <v>0.6178624451867889</v>
      </c>
      <c r="V4853" s="361">
        <v>3.2416346473940448E-2</v>
      </c>
    </row>
    <row r="4854" spans="1:22" ht="16" hidden="1" customHeight="1" outlineLevel="1">
      <c r="A4854" s="65">
        <v>4845</v>
      </c>
      <c r="B4854" s="117">
        <v>1</v>
      </c>
      <c r="C4854" s="325">
        <v>1.7171323336255933E-4</v>
      </c>
      <c r="D4854" s="326">
        <v>1.7690203762412183E-4</v>
      </c>
      <c r="E4854" s="327">
        <v>1.6324755956638676E-4</v>
      </c>
      <c r="F4854" s="332">
        <v>1.0429249919342114E-3</v>
      </c>
      <c r="G4854" s="326">
        <v>5.1057383831322695E-4</v>
      </c>
      <c r="H4854" s="327">
        <v>1.0884244048938768E-3</v>
      </c>
      <c r="I4854" s="332">
        <v>0</v>
      </c>
      <c r="J4854" s="326">
        <v>0</v>
      </c>
      <c r="K4854" s="327">
        <v>0</v>
      </c>
      <c r="L4854" s="336">
        <v>5.8741981719495287E-5</v>
      </c>
      <c r="M4854" s="337">
        <v>1.1415525114155251E-4</v>
      </c>
      <c r="N4854" s="345">
        <v>0</v>
      </c>
      <c r="O4854" s="346">
        <v>0</v>
      </c>
      <c r="P4854" s="347">
        <v>0</v>
      </c>
      <c r="Q4854" s="348">
        <v>0.1237842617152962</v>
      </c>
      <c r="R4854" s="346">
        <v>6.8769230102968648E-2</v>
      </c>
      <c r="S4854" s="347">
        <v>6.9981635732558681E-2</v>
      </c>
      <c r="T4854" s="349">
        <v>0.28071585514816932</v>
      </c>
      <c r="U4854" s="349">
        <v>0.59919293746008873</v>
      </c>
      <c r="V4854" s="361">
        <v>0</v>
      </c>
    </row>
    <row r="4855" spans="1:22" ht="16" hidden="1" customHeight="1" outlineLevel="1">
      <c r="A4855" s="65">
        <v>4846</v>
      </c>
      <c r="B4855" s="117">
        <v>1</v>
      </c>
      <c r="C4855" s="325">
        <v>1.7140697090724808E-4</v>
      </c>
      <c r="D4855" s="326">
        <v>1.767270603366598E-4</v>
      </c>
      <c r="E4855" s="327">
        <v>1.6353295739779655E-4</v>
      </c>
      <c r="F4855" s="332">
        <v>8.8536078451969017E-4</v>
      </c>
      <c r="G4855" s="326">
        <v>4.7964765153539712E-4</v>
      </c>
      <c r="H4855" s="327">
        <v>1.0581903936468246E-3</v>
      </c>
      <c r="I4855" s="332">
        <v>0</v>
      </c>
      <c r="J4855" s="326">
        <v>0</v>
      </c>
      <c r="K4855" s="327">
        <v>0</v>
      </c>
      <c r="L4855" s="336">
        <v>3.7594868300476983E-5</v>
      </c>
      <c r="M4855" s="337">
        <v>1.1415525114155251E-4</v>
      </c>
      <c r="N4855" s="345">
        <v>0</v>
      </c>
      <c r="O4855" s="346">
        <v>0</v>
      </c>
      <c r="P4855" s="347">
        <v>0</v>
      </c>
      <c r="Q4855" s="348">
        <v>7.0733863837312116E-2</v>
      </c>
      <c r="R4855" s="346">
        <v>6.321154052738677E-2</v>
      </c>
      <c r="S4855" s="347">
        <v>2.8270692482321245E-2</v>
      </c>
      <c r="T4855" s="349">
        <v>0.2689242677367964</v>
      </c>
      <c r="U4855" s="349">
        <v>0.6010598882327588</v>
      </c>
      <c r="V4855" s="361">
        <v>0</v>
      </c>
    </row>
    <row r="4856" spans="1:22" ht="16" hidden="1" customHeight="1" outlineLevel="1">
      <c r="A4856" s="65">
        <v>4847</v>
      </c>
      <c r="B4856" s="117">
        <v>1</v>
      </c>
      <c r="C4856" s="325">
        <v>1.6151281852443835E-4</v>
      </c>
      <c r="D4856" s="326">
        <v>1.6801707980521605E-4</v>
      </c>
      <c r="E4856" s="327">
        <v>1.5303810077913738E-4</v>
      </c>
      <c r="F4856" s="332">
        <v>7.4280269209702821E-4</v>
      </c>
      <c r="G4856" s="326">
        <v>4.2071284277009905E-4</v>
      </c>
      <c r="H4856" s="327">
        <v>9.9772237115272025E-4</v>
      </c>
      <c r="I4856" s="332">
        <v>0</v>
      </c>
      <c r="J4856" s="326">
        <v>0</v>
      </c>
      <c r="K4856" s="327">
        <v>0</v>
      </c>
      <c r="L4856" s="336">
        <v>2.3496792687798115E-5</v>
      </c>
      <c r="M4856" s="337">
        <v>1.1415525114155251E-4</v>
      </c>
      <c r="N4856" s="345">
        <v>0</v>
      </c>
      <c r="O4856" s="346">
        <v>0</v>
      </c>
      <c r="P4856" s="347">
        <v>0</v>
      </c>
      <c r="Q4856" s="348">
        <v>7.9575596816976138E-2</v>
      </c>
      <c r="R4856" s="346">
        <v>5.297640033696481E-2</v>
      </c>
      <c r="S4856" s="347">
        <v>3.9495973507975853E-2</v>
      </c>
      <c r="T4856" s="349">
        <v>0.21595721783248392</v>
      </c>
      <c r="U4856" s="349">
        <v>0.51301842021632071</v>
      </c>
      <c r="V4856" s="361">
        <v>0</v>
      </c>
    </row>
    <row r="4857" spans="1:22" ht="16" hidden="1" customHeight="1" outlineLevel="1">
      <c r="A4857" s="65">
        <v>4848</v>
      </c>
      <c r="B4857" s="117">
        <v>1</v>
      </c>
      <c r="C4857" s="325">
        <v>1.503623650494336E-4</v>
      </c>
      <c r="D4857" s="326">
        <v>1.5775174560744308E-4</v>
      </c>
      <c r="E4857" s="327">
        <v>1.4240054524477334E-4</v>
      </c>
      <c r="F4857" s="332">
        <v>6.8277823212959179E-4</v>
      </c>
      <c r="G4857" s="326">
        <v>4.1254366135708739E-4</v>
      </c>
      <c r="H4857" s="327">
        <v>9.8764436740370314E-4</v>
      </c>
      <c r="I4857" s="332">
        <v>0</v>
      </c>
      <c r="J4857" s="326">
        <v>0</v>
      </c>
      <c r="K4857" s="327">
        <v>0</v>
      </c>
      <c r="L4857" s="336">
        <v>9.3987170751192458E-6</v>
      </c>
      <c r="M4857" s="337">
        <v>1.1415525114155251E-4</v>
      </c>
      <c r="N4857" s="345">
        <v>0</v>
      </c>
      <c r="O4857" s="346">
        <v>0</v>
      </c>
      <c r="P4857" s="347">
        <v>0</v>
      </c>
      <c r="Q4857" s="348">
        <v>6.1892130857648102E-2</v>
      </c>
      <c r="R4857" s="346">
        <v>4.0417775231068556E-2</v>
      </c>
      <c r="S4857" s="347">
        <v>4.8547782775005835E-2</v>
      </c>
      <c r="T4857" s="349">
        <v>0.20616259280529509</v>
      </c>
      <c r="U4857" s="349">
        <v>0.47155246094965009</v>
      </c>
      <c r="V4857" s="361">
        <v>0</v>
      </c>
    </row>
    <row r="4858" spans="1:22" ht="16" hidden="1" customHeight="1" outlineLevel="1">
      <c r="A4858" s="65">
        <v>4849</v>
      </c>
      <c r="B4858" s="117">
        <v>1</v>
      </c>
      <c r="C4858" s="325">
        <v>1.3862438768056648E-4</v>
      </c>
      <c r="D4858" s="326">
        <v>1.4439514599784073E-4</v>
      </c>
      <c r="E4858" s="327">
        <v>1.3211325068532127E-4</v>
      </c>
      <c r="F4858" s="332">
        <v>5.7773542718657757E-4</v>
      </c>
      <c r="G4858" s="326">
        <v>3.8278450049540207E-4</v>
      </c>
      <c r="H4858" s="327">
        <v>8.9694233366254645E-4</v>
      </c>
      <c r="I4858" s="332">
        <v>0</v>
      </c>
      <c r="J4858" s="326">
        <v>0</v>
      </c>
      <c r="K4858" s="327">
        <v>0</v>
      </c>
      <c r="L4858" s="336">
        <v>5.8741981719495289E-6</v>
      </c>
      <c r="M4858" s="337">
        <v>1.1415525114155251E-4</v>
      </c>
      <c r="N4858" s="345">
        <v>0</v>
      </c>
      <c r="O4858" s="346">
        <v>0</v>
      </c>
      <c r="P4858" s="347">
        <v>0</v>
      </c>
      <c r="Q4858" s="348">
        <v>2.6525198938992044E-2</v>
      </c>
      <c r="R4858" s="346">
        <v>4.4691021289881068E-2</v>
      </c>
      <c r="S4858" s="347">
        <v>2.5381376258633705E-2</v>
      </c>
      <c r="T4858" s="349">
        <v>0.1822941376419514</v>
      </c>
      <c r="U4858" s="349">
        <v>0.40846917694680046</v>
      </c>
      <c r="V4858" s="361">
        <v>0</v>
      </c>
    </row>
    <row r="4859" spans="1:22" ht="16" hidden="1" customHeight="1" outlineLevel="1">
      <c r="A4859" s="65">
        <v>4850</v>
      </c>
      <c r="B4859" s="117">
        <v>1</v>
      </c>
      <c r="C4859" s="325">
        <v>1.3116158417767653E-4</v>
      </c>
      <c r="D4859" s="326">
        <v>1.3306050615446641E-4</v>
      </c>
      <c r="E4859" s="327">
        <v>1.2281187590710297E-4</v>
      </c>
      <c r="F4859" s="332">
        <v>4.9520179473135236E-4</v>
      </c>
      <c r="G4859" s="326">
        <v>3.7344829316624591E-4</v>
      </c>
      <c r="H4859" s="327">
        <v>8.5663031866647715E-4</v>
      </c>
      <c r="I4859" s="332">
        <v>0</v>
      </c>
      <c r="J4859" s="326">
        <v>0</v>
      </c>
      <c r="K4859" s="327">
        <v>0</v>
      </c>
      <c r="L4859" s="336">
        <v>2.3496792687798115E-6</v>
      </c>
      <c r="M4859" s="337">
        <v>1.1415525114155251E-4</v>
      </c>
      <c r="N4859" s="345">
        <v>0</v>
      </c>
      <c r="O4859" s="346">
        <v>0</v>
      </c>
      <c r="P4859" s="347">
        <v>0</v>
      </c>
      <c r="Q4859" s="348">
        <v>8.8417329796640146E-3</v>
      </c>
      <c r="R4859" s="346">
        <v>4.4432570403327286E-2</v>
      </c>
      <c r="S4859" s="347">
        <v>2.6014224756422726E-2</v>
      </c>
      <c r="T4859" s="349">
        <v>0.126093910544198</v>
      </c>
      <c r="U4859" s="349">
        <v>0.38026839422278513</v>
      </c>
      <c r="V4859" s="361">
        <v>0</v>
      </c>
    </row>
    <row r="4860" spans="1:22" ht="16" hidden="1" customHeight="1" outlineLevel="1">
      <c r="A4860" s="65">
        <v>4851</v>
      </c>
      <c r="B4860" s="117">
        <v>1</v>
      </c>
      <c r="C4860" s="325">
        <v>1.257238630323547E-4</v>
      </c>
      <c r="D4860" s="326">
        <v>1.294054250385927E-4</v>
      </c>
      <c r="E4860" s="327">
        <v>1.1552125857745344E-4</v>
      </c>
      <c r="F4860" s="332">
        <v>4.7269262224356357E-4</v>
      </c>
      <c r="G4860" s="326">
        <v>3.536088525917891E-4</v>
      </c>
      <c r="H4860" s="327">
        <v>8.9694233366254645E-4</v>
      </c>
      <c r="I4860" s="332">
        <v>0</v>
      </c>
      <c r="J4860" s="326">
        <v>0</v>
      </c>
      <c r="K4860" s="327">
        <v>0</v>
      </c>
      <c r="L4860" s="336">
        <v>1.1748396343899057E-6</v>
      </c>
      <c r="M4860" s="337">
        <v>1.1415525114155251E-4</v>
      </c>
      <c r="N4860" s="345">
        <v>0</v>
      </c>
      <c r="O4860" s="346">
        <v>0</v>
      </c>
      <c r="P4860" s="347">
        <v>0</v>
      </c>
      <c r="Q4860" s="348">
        <v>8.8417329796640146E-3</v>
      </c>
      <c r="R4860" s="346">
        <v>3.0721519760446805E-2</v>
      </c>
      <c r="S4860" s="347">
        <v>1.5063869996025686E-2</v>
      </c>
      <c r="T4860" s="349">
        <v>8.3872420135733511E-2</v>
      </c>
      <c r="U4860" s="349">
        <v>0.36385887953668561</v>
      </c>
      <c r="V4860" s="361">
        <v>0</v>
      </c>
    </row>
    <row r="4861" spans="1:22" ht="16" hidden="1" customHeight="1" outlineLevel="1">
      <c r="A4861" s="65">
        <v>4852</v>
      </c>
      <c r="B4861" s="117">
        <v>1</v>
      </c>
      <c r="C4861" s="325">
        <v>1.228862476300833E-4</v>
      </c>
      <c r="D4861" s="326">
        <v>1.2528373782282021E-4</v>
      </c>
      <c r="E4861" s="327">
        <v>1.1222621088754069E-4</v>
      </c>
      <c r="F4861" s="332">
        <v>4.3517733476391567E-4</v>
      </c>
      <c r="G4861" s="326">
        <v>3.2618374356239299E-4</v>
      </c>
      <c r="H4861" s="327">
        <v>9.3725434865861619E-4</v>
      </c>
      <c r="I4861" s="332">
        <v>0</v>
      </c>
      <c r="J4861" s="326">
        <v>0</v>
      </c>
      <c r="K4861" s="327">
        <v>0</v>
      </c>
      <c r="L4861" s="336">
        <v>1.409807561267887E-5</v>
      </c>
      <c r="M4861" s="337">
        <v>1.1415525114155251E-4</v>
      </c>
      <c r="N4861" s="345">
        <v>0</v>
      </c>
      <c r="O4861" s="346">
        <v>0</v>
      </c>
      <c r="P4861" s="347">
        <v>0</v>
      </c>
      <c r="Q4861" s="348">
        <v>8.8417329796640146E-3</v>
      </c>
      <c r="R4861" s="346">
        <v>2.9895248365432517E-2</v>
      </c>
      <c r="S4861" s="347">
        <v>1.2573973988506543E-2</v>
      </c>
      <c r="T4861" s="349">
        <v>7.2461206511824194E-2</v>
      </c>
      <c r="U4861" s="349">
        <v>0.34283111820240242</v>
      </c>
      <c r="V4861" s="361">
        <v>0</v>
      </c>
    </row>
    <row r="4862" spans="1:22" ht="16" hidden="1" customHeight="1" outlineLevel="1">
      <c r="A4862" s="65">
        <v>4853</v>
      </c>
      <c r="B4862" s="117">
        <v>1</v>
      </c>
      <c r="C4862" s="325">
        <v>1.2257373492058205E-4</v>
      </c>
      <c r="D4862" s="326">
        <v>1.2180363399440854E-4</v>
      </c>
      <c r="E4862" s="327">
        <v>1.1138299002201182E-4</v>
      </c>
      <c r="F4862" s="332">
        <v>3.9766204728426777E-4</v>
      </c>
      <c r="G4862" s="326">
        <v>3.1042889369444198E-4</v>
      </c>
      <c r="H4862" s="327">
        <v>9.6748835990566838E-4</v>
      </c>
      <c r="I4862" s="332">
        <v>0</v>
      </c>
      <c r="J4862" s="326">
        <v>0</v>
      </c>
      <c r="K4862" s="327">
        <v>0</v>
      </c>
      <c r="L4862" s="336">
        <v>3.7594868300476983E-5</v>
      </c>
      <c r="M4862" s="337">
        <v>1.1415525114155251E-4</v>
      </c>
      <c r="N4862" s="345">
        <v>0</v>
      </c>
      <c r="O4862" s="346">
        <v>0</v>
      </c>
      <c r="P4862" s="347">
        <v>0</v>
      </c>
      <c r="Q4862" s="348">
        <v>8.8417329796640146E-3</v>
      </c>
      <c r="R4862" s="346">
        <v>3.2927369737253159E-2</v>
      </c>
      <c r="S4862" s="347">
        <v>1.0359004246244965E-2</v>
      </c>
      <c r="T4862" s="349">
        <v>7.3792514767946946E-2</v>
      </c>
      <c r="U4862" s="349">
        <v>0.32927115995879919</v>
      </c>
      <c r="V4862" s="361">
        <v>0</v>
      </c>
    </row>
    <row r="4863" spans="1:22" ht="16" hidden="1" customHeight="1" outlineLevel="1">
      <c r="A4863" s="65">
        <v>4854</v>
      </c>
      <c r="B4863" s="117">
        <v>1</v>
      </c>
      <c r="C4863" s="325">
        <v>1.2508633710497214E-4</v>
      </c>
      <c r="D4863" s="326">
        <v>1.2048158337802869E-4</v>
      </c>
      <c r="E4863" s="327">
        <v>1.1204459408573446E-4</v>
      </c>
      <c r="F4863" s="332">
        <v>3.3013452982090139E-4</v>
      </c>
      <c r="G4863" s="326">
        <v>2.7600162916817871E-4</v>
      </c>
      <c r="H4863" s="327">
        <v>1.0682683973958422E-3</v>
      </c>
      <c r="I4863" s="332">
        <v>0</v>
      </c>
      <c r="J4863" s="326">
        <v>0</v>
      </c>
      <c r="K4863" s="327">
        <v>0</v>
      </c>
      <c r="L4863" s="336">
        <v>9.3987170751192462E-5</v>
      </c>
      <c r="M4863" s="337">
        <v>1.1415525114155251E-4</v>
      </c>
      <c r="N4863" s="345">
        <v>6.2876350963080915E-3</v>
      </c>
      <c r="O4863" s="346">
        <v>1.3162589550940882E-2</v>
      </c>
      <c r="P4863" s="347">
        <v>1.042306905819463E-2</v>
      </c>
      <c r="Q4863" s="348">
        <v>8.8417329796640146E-3</v>
      </c>
      <c r="R4863" s="346">
        <v>3.5426403775210467E-2</v>
      </c>
      <c r="S4863" s="347">
        <v>1.0675428495139477E-2</v>
      </c>
      <c r="T4863" s="349">
        <v>8.5964475966783555E-2</v>
      </c>
      <c r="U4863" s="349">
        <v>0.35039718186006502</v>
      </c>
      <c r="V4863" s="361">
        <v>0</v>
      </c>
    </row>
    <row r="4864" spans="1:22" ht="16" hidden="1" customHeight="1" outlineLevel="1">
      <c r="A4864" s="65">
        <v>4855</v>
      </c>
      <c r="B4864" s="117">
        <v>1</v>
      </c>
      <c r="C4864" s="325">
        <v>1.3391169602128757E-4</v>
      </c>
      <c r="D4864" s="326">
        <v>1.2361173263151628E-4</v>
      </c>
      <c r="E4864" s="327">
        <v>1.1821956534714579E-4</v>
      </c>
      <c r="F4864" s="332">
        <v>3.3013452982090139E-4</v>
      </c>
      <c r="G4864" s="326">
        <v>3.3318589905926015E-4</v>
      </c>
      <c r="H4864" s="327">
        <v>1.1690484348860159E-3</v>
      </c>
      <c r="I4864" s="332">
        <v>0</v>
      </c>
      <c r="J4864" s="326">
        <v>0</v>
      </c>
      <c r="K4864" s="327">
        <v>0</v>
      </c>
      <c r="L4864" s="336">
        <v>1.8210014333043539E-4</v>
      </c>
      <c r="M4864" s="337">
        <v>1.1415525114155251E-4</v>
      </c>
      <c r="N4864" s="345">
        <v>5.5731311080912629E-2</v>
      </c>
      <c r="O4864" s="346">
        <v>0.10900935731450317</v>
      </c>
      <c r="P4864" s="347">
        <v>8.8052873483694089E-2</v>
      </c>
      <c r="Q4864" s="348">
        <v>8.8417329796640146E-3</v>
      </c>
      <c r="R4864" s="346">
        <v>2.9948354964314798E-2</v>
      </c>
      <c r="S4864" s="347">
        <v>6.6034112431477823E-3</v>
      </c>
      <c r="T4864" s="349">
        <v>9.2525923800531415E-2</v>
      </c>
      <c r="U4864" s="349">
        <v>0.39893790194948514</v>
      </c>
      <c r="V4864" s="361">
        <v>1.9255890032165032E-2</v>
      </c>
    </row>
    <row r="4865" spans="1:22" ht="16" hidden="1" customHeight="1" outlineLevel="1">
      <c r="A4865" s="65">
        <v>4856</v>
      </c>
      <c r="B4865" s="117">
        <v>1</v>
      </c>
      <c r="C4865" s="325">
        <v>1.5357499570310649E-4</v>
      </c>
      <c r="D4865" s="326">
        <v>1.36696145349511E-4</v>
      </c>
      <c r="E4865" s="327">
        <v>1.3700393170538864E-4</v>
      </c>
      <c r="F4865" s="332">
        <v>5.1771096721914083E-4</v>
      </c>
      <c r="G4865" s="326">
        <v>4.8198170336768634E-4</v>
      </c>
      <c r="H4865" s="327">
        <v>1.289984479874224E-3</v>
      </c>
      <c r="I4865" s="332">
        <v>0</v>
      </c>
      <c r="J4865" s="326">
        <v>0</v>
      </c>
      <c r="K4865" s="327">
        <v>0</v>
      </c>
      <c r="L4865" s="336">
        <v>1.5860335064263727E-4</v>
      </c>
      <c r="M4865" s="337">
        <v>1.1415525114155251E-4</v>
      </c>
      <c r="N4865" s="345">
        <v>0.16733683404038124</v>
      </c>
      <c r="O4865" s="346">
        <v>0.26289954983331021</v>
      </c>
      <c r="P4865" s="347">
        <v>0.23716208143713555</v>
      </c>
      <c r="Q4865" s="348">
        <v>1.7683465959328029E-2</v>
      </c>
      <c r="R4865" s="346">
        <v>4.2213840061961203E-2</v>
      </c>
      <c r="S4865" s="347">
        <v>5.3377142475697385E-3</v>
      </c>
      <c r="T4865" s="349">
        <v>0.17268969950849439</v>
      </c>
      <c r="U4865" s="349">
        <v>0.47872548233938222</v>
      </c>
      <c r="V4865" s="361">
        <v>0.12883321873474957</v>
      </c>
    </row>
    <row r="4866" spans="1:22" ht="16" hidden="1" customHeight="1" outlineLevel="1">
      <c r="A4866" s="65">
        <v>4857</v>
      </c>
      <c r="B4866" s="117">
        <v>1</v>
      </c>
      <c r="C4866" s="325">
        <v>1.7320704411397531E-4</v>
      </c>
      <c r="D4866" s="326">
        <v>1.5149144710046789E-4</v>
      </c>
      <c r="E4866" s="327">
        <v>1.5642395686995324E-4</v>
      </c>
      <c r="F4866" s="332">
        <v>6.0024459967436637E-4</v>
      </c>
      <c r="G4866" s="326">
        <v>5.6309000453973017E-4</v>
      </c>
      <c r="H4866" s="327">
        <v>9.5741035615665084E-4</v>
      </c>
      <c r="I4866" s="332">
        <v>0</v>
      </c>
      <c r="J4866" s="326">
        <v>0</v>
      </c>
      <c r="K4866" s="327">
        <v>0</v>
      </c>
      <c r="L4866" s="336">
        <v>1.4685495429873823E-4</v>
      </c>
      <c r="M4866" s="337">
        <v>1.1415525114155251E-4</v>
      </c>
      <c r="N4866" s="345">
        <v>0.31195244125546734</v>
      </c>
      <c r="O4866" s="346">
        <v>0.38628226753880024</v>
      </c>
      <c r="P4866" s="347">
        <v>0.37871433828865042</v>
      </c>
      <c r="Q4866" s="348">
        <v>8.8417329796640146E-3</v>
      </c>
      <c r="R4866" s="346">
        <v>5.1764341863109159E-2</v>
      </c>
      <c r="S4866" s="347">
        <v>6.6034112431477823E-3</v>
      </c>
      <c r="T4866" s="349">
        <v>0.28043057480757155</v>
      </c>
      <c r="U4866" s="349">
        <v>0.56460521788220241</v>
      </c>
      <c r="V4866" s="361">
        <v>0.26550713172968149</v>
      </c>
    </row>
    <row r="4867" spans="1:22" ht="16" hidden="1" customHeight="1" outlineLevel="1">
      <c r="A4867" s="65">
        <v>4858</v>
      </c>
      <c r="B4867" s="117">
        <v>1</v>
      </c>
      <c r="C4867" s="325">
        <v>1.8529503571748383E-4</v>
      </c>
      <c r="D4867" s="326">
        <v>1.6099854638590536E-4</v>
      </c>
      <c r="E4867" s="327">
        <v>1.7096627364315093E-4</v>
      </c>
      <c r="F4867" s="332">
        <v>7.2029351960923975E-4</v>
      </c>
      <c r="G4867" s="326">
        <v>5.7884485440768134E-4</v>
      </c>
      <c r="H4867" s="327">
        <v>9.2717634490959865E-4</v>
      </c>
      <c r="I4867" s="332">
        <v>0</v>
      </c>
      <c r="J4867" s="326">
        <v>0</v>
      </c>
      <c r="K4867" s="327">
        <v>0</v>
      </c>
      <c r="L4867" s="336">
        <v>1.644775488145868E-4</v>
      </c>
      <c r="M4867" s="337">
        <v>1.1415525114155251E-4</v>
      </c>
      <c r="N4867" s="345">
        <v>0.43541873041933532</v>
      </c>
      <c r="O4867" s="346">
        <v>0.50423305115831829</v>
      </c>
      <c r="P4867" s="347">
        <v>0.49306647717818797</v>
      </c>
      <c r="Q4867" s="348">
        <v>8.8417329796640146E-3</v>
      </c>
      <c r="R4867" s="346">
        <v>5.6541697004540634E-2</v>
      </c>
      <c r="S4867" s="347">
        <v>6.2869869942532713E-3</v>
      </c>
      <c r="T4867" s="349">
        <v>0.31475930912616545</v>
      </c>
      <c r="U4867" s="349">
        <v>0.59968424029500189</v>
      </c>
      <c r="V4867" s="361">
        <v>0.35051033513072988</v>
      </c>
    </row>
    <row r="4868" spans="1:22" ht="16" hidden="1" customHeight="1" outlineLevel="1">
      <c r="A4868" s="65">
        <v>4859</v>
      </c>
      <c r="B4868" s="117">
        <v>1</v>
      </c>
      <c r="C4868" s="325">
        <v>1.9089526347174633E-4</v>
      </c>
      <c r="D4868" s="326">
        <v>1.6669502918883621E-4</v>
      </c>
      <c r="E4868" s="327">
        <v>1.7654450398434183E-4</v>
      </c>
      <c r="F4868" s="332">
        <v>8.7785772702376097E-4</v>
      </c>
      <c r="G4868" s="326">
        <v>6.4536533162791899E-4</v>
      </c>
      <c r="H4868" s="327">
        <v>1.03803438614879E-3</v>
      </c>
      <c r="I4868" s="332">
        <v>0</v>
      </c>
      <c r="J4868" s="326">
        <v>0</v>
      </c>
      <c r="K4868" s="327">
        <v>0</v>
      </c>
      <c r="L4868" s="336">
        <v>1.8797434150238492E-4</v>
      </c>
      <c r="M4868" s="337">
        <v>1.1415525114155251E-4</v>
      </c>
      <c r="N4868" s="345">
        <v>0.51001294678917219</v>
      </c>
      <c r="O4868" s="346">
        <v>0.55280596541310267</v>
      </c>
      <c r="P4868" s="347">
        <v>0.57259152087325038</v>
      </c>
      <c r="Q4868" s="348">
        <v>8.8417329796640146E-3</v>
      </c>
      <c r="R4868" s="346">
        <v>5.6622838711556885E-2</v>
      </c>
      <c r="S4868" s="347">
        <v>9.7676537320928909E-3</v>
      </c>
      <c r="T4868" s="349">
        <v>0.32417356036589068</v>
      </c>
      <c r="U4868" s="349">
        <v>0.59575381761569668</v>
      </c>
      <c r="V4868" s="361">
        <v>0.4340324336763986</v>
      </c>
    </row>
    <row r="4869" spans="1:22" ht="16" hidden="1" customHeight="1" outlineLevel="1">
      <c r="A4869" s="65">
        <v>4860</v>
      </c>
      <c r="B4869" s="117">
        <v>1</v>
      </c>
      <c r="C4869" s="325">
        <v>1.9417039666731945E-4</v>
      </c>
      <c r="D4869" s="326">
        <v>1.6879475663838069E-4</v>
      </c>
      <c r="E4869" s="327">
        <v>1.8129248608870431E-4</v>
      </c>
      <c r="F4869" s="332">
        <v>9.9040358946270472E-4</v>
      </c>
      <c r="G4869" s="326">
        <v>7.2238904209345723E-4</v>
      </c>
      <c r="H4869" s="327">
        <v>1.0783464011448593E-3</v>
      </c>
      <c r="I4869" s="332">
        <v>0</v>
      </c>
      <c r="J4869" s="326">
        <v>0</v>
      </c>
      <c r="K4869" s="327">
        <v>0</v>
      </c>
      <c r="L4869" s="336">
        <v>2.0677177565262342E-4</v>
      </c>
      <c r="M4869" s="337">
        <v>1.1415525114155251E-4</v>
      </c>
      <c r="N4869" s="345">
        <v>0.54145112227071268</v>
      </c>
      <c r="O4869" s="346">
        <v>0.6040822030662808</v>
      </c>
      <c r="P4869" s="347">
        <v>0.60895921703915545</v>
      </c>
      <c r="Q4869" s="348">
        <v>8.8417329796640146E-3</v>
      </c>
      <c r="R4869" s="346">
        <v>7.1800622378826645E-2</v>
      </c>
      <c r="S4869" s="347">
        <v>1.8544536733865306E-2</v>
      </c>
      <c r="T4869" s="349">
        <v>0.31209669261391992</v>
      </c>
      <c r="U4869" s="349">
        <v>0.56833911942754245</v>
      </c>
      <c r="V4869" s="361">
        <v>0.55038314499595919</v>
      </c>
    </row>
    <row r="4870" spans="1:22" ht="16" hidden="1" customHeight="1" outlineLevel="1">
      <c r="A4870" s="65">
        <v>4861</v>
      </c>
      <c r="B4870" s="117">
        <v>1</v>
      </c>
      <c r="C4870" s="325">
        <v>1.8633882816721802E-4</v>
      </c>
      <c r="D4870" s="326">
        <v>1.7285811809166583E-4</v>
      </c>
      <c r="E4870" s="327">
        <v>1.8152599340531231E-4</v>
      </c>
      <c r="F4870" s="332">
        <v>1.0729372219179297E-3</v>
      </c>
      <c r="G4870" s="326">
        <v>7.7023710465538256E-4</v>
      </c>
      <c r="H4870" s="327">
        <v>1.2496724648781547E-3</v>
      </c>
      <c r="I4870" s="332">
        <v>0</v>
      </c>
      <c r="J4870" s="326">
        <v>0</v>
      </c>
      <c r="K4870" s="327">
        <v>0</v>
      </c>
      <c r="L4870" s="336">
        <v>1.8797434150238492E-4</v>
      </c>
      <c r="M4870" s="337">
        <v>1.1415525114155251E-4</v>
      </c>
      <c r="N4870" s="345">
        <v>0.54530944380708357</v>
      </c>
      <c r="O4870" s="346">
        <v>0.57906017989125091</v>
      </c>
      <c r="P4870" s="347">
        <v>0.61025572245278914</v>
      </c>
      <c r="Q4870" s="348">
        <v>8.8417329796640146E-3</v>
      </c>
      <c r="R4870" s="346">
        <v>0.10832647407020829</v>
      </c>
      <c r="S4870" s="347">
        <v>4.5948952436776914E-2</v>
      </c>
      <c r="T4870" s="349">
        <v>0.28775277021624668</v>
      </c>
      <c r="U4870" s="349">
        <v>0.48255764445170485</v>
      </c>
      <c r="V4870" s="361">
        <v>0.58934994490245762</v>
      </c>
    </row>
    <row r="4871" spans="1:22" ht="16" hidden="1" customHeight="1" outlineLevel="1">
      <c r="A4871" s="65">
        <v>4862</v>
      </c>
      <c r="B4871" s="117">
        <v>1</v>
      </c>
      <c r="C4871" s="325">
        <v>1.9107027058906702E-4</v>
      </c>
      <c r="D4871" s="326">
        <v>1.7122499674202012E-4</v>
      </c>
      <c r="E4871" s="327">
        <v>1.7947631807064217E-4</v>
      </c>
      <c r="F4871" s="332">
        <v>1.1179555668935073E-3</v>
      </c>
      <c r="G4871" s="326">
        <v>8.2625434863031907E-4</v>
      </c>
      <c r="H4871" s="327">
        <v>1.1589704311369983E-3</v>
      </c>
      <c r="I4871" s="332">
        <v>0</v>
      </c>
      <c r="J4871" s="326">
        <v>0</v>
      </c>
      <c r="K4871" s="327">
        <v>0</v>
      </c>
      <c r="L4871" s="336">
        <v>1.9032402077116473E-4</v>
      </c>
      <c r="M4871" s="337">
        <v>1.1415525114155251E-4</v>
      </c>
      <c r="N4871" s="345">
        <v>0.55545540043976249</v>
      </c>
      <c r="O4871" s="346">
        <v>0.52227313970908962</v>
      </c>
      <c r="P4871" s="347">
        <v>0.56327338126882154</v>
      </c>
      <c r="Q4871" s="348">
        <v>8.8417329796640146E-3</v>
      </c>
      <c r="R4871" s="346">
        <v>0.14673417119268128</v>
      </c>
      <c r="S4871" s="347">
        <v>0.10661941225724912</v>
      </c>
      <c r="T4871" s="349">
        <v>0.43105859464317459</v>
      </c>
      <c r="U4871" s="349">
        <v>0.4734194117223201</v>
      </c>
      <c r="V4871" s="361">
        <v>0.50462922026248591</v>
      </c>
    </row>
    <row r="4872" spans="1:22" ht="16" hidden="1" customHeight="1" outlineLevel="1">
      <c r="A4872" s="65">
        <v>4863</v>
      </c>
      <c r="B4872" s="117">
        <v>1</v>
      </c>
      <c r="C4872" s="325">
        <v>1.9559545462264518E-4</v>
      </c>
      <c r="D4872" s="326">
        <v>1.7406351718307099E-4</v>
      </c>
      <c r="E4872" s="327">
        <v>1.8597560504956458E-4</v>
      </c>
      <c r="F4872" s="332">
        <v>1.1779800268609442E-3</v>
      </c>
      <c r="G4872" s="326">
        <v>8.2683786158839164E-4</v>
      </c>
      <c r="H4872" s="327">
        <v>1.148892427387981E-3</v>
      </c>
      <c r="I4872" s="332">
        <v>0</v>
      </c>
      <c r="J4872" s="326">
        <v>0</v>
      </c>
      <c r="K4872" s="327">
        <v>0</v>
      </c>
      <c r="L4872" s="336">
        <v>2.1382081345896285E-4</v>
      </c>
      <c r="M4872" s="337">
        <v>1.1415525114155251E-4</v>
      </c>
      <c r="N4872" s="345">
        <v>0.49972408935884993</v>
      </c>
      <c r="O4872" s="346">
        <v>0.47694041056670483</v>
      </c>
      <c r="P4872" s="347">
        <v>0.50414680118432142</v>
      </c>
      <c r="Q4872" s="348">
        <v>1.7683465959328029E-2</v>
      </c>
      <c r="R4872" s="346">
        <v>0.16976925881559743</v>
      </c>
      <c r="S4872" s="347">
        <v>0.14035231293805095</v>
      </c>
      <c r="T4872" s="349">
        <v>0.34385790386713422</v>
      </c>
      <c r="U4872" s="349">
        <v>0.52874011093354167</v>
      </c>
      <c r="V4872" s="361">
        <v>0.37125343766716329</v>
      </c>
    </row>
    <row r="4873" spans="1:22" ht="16" hidden="1" customHeight="1" outlineLevel="1">
      <c r="A4873" s="65">
        <v>4864</v>
      </c>
      <c r="B4873" s="117">
        <v>1</v>
      </c>
      <c r="C4873" s="325">
        <v>1.9693300901931055E-4</v>
      </c>
      <c r="D4873" s="326">
        <v>1.7556054508691287E-4</v>
      </c>
      <c r="E4873" s="327">
        <v>1.8964685897179023E-4</v>
      </c>
      <c r="F4873" s="332">
        <v>1.215495314340592E-3</v>
      </c>
      <c r="G4873" s="326">
        <v>8.3208947821104178E-4</v>
      </c>
      <c r="H4873" s="327">
        <v>1.0985024086428939E-3</v>
      </c>
      <c r="I4873" s="332">
        <v>0</v>
      </c>
      <c r="J4873" s="326">
        <v>0</v>
      </c>
      <c r="K4873" s="327">
        <v>0</v>
      </c>
      <c r="L4873" s="336">
        <v>2.2321953053408208E-4</v>
      </c>
      <c r="M4873" s="337">
        <v>1.1415525114155251E-4</v>
      </c>
      <c r="N4873" s="345">
        <v>0.41541261874926411</v>
      </c>
      <c r="O4873" s="346">
        <v>0.43497840339258109</v>
      </c>
      <c r="P4873" s="347">
        <v>0.35302730357570256</v>
      </c>
      <c r="Q4873" s="348">
        <v>8.8417329796640146E-3</v>
      </c>
      <c r="R4873" s="346">
        <v>0.19124410523277727</v>
      </c>
      <c r="S4873" s="347">
        <v>0.13632179366969618</v>
      </c>
      <c r="T4873" s="349">
        <v>0.35013407136028435</v>
      </c>
      <c r="U4873" s="349">
        <v>0.59683468385250571</v>
      </c>
      <c r="V4873" s="361">
        <v>0.1906044526774367</v>
      </c>
    </row>
    <row r="4874" spans="1:22" ht="16" hidden="1" customHeight="1" outlineLevel="1">
      <c r="A4874" s="65">
        <v>4865</v>
      </c>
      <c r="B4874" s="117">
        <v>1</v>
      </c>
      <c r="C4874" s="325">
        <v>1.9578921250253597E-4</v>
      </c>
      <c r="D4874" s="326">
        <v>1.7458844904545708E-4</v>
      </c>
      <c r="E4874" s="327">
        <v>1.9060683349562309E-4</v>
      </c>
      <c r="F4874" s="332">
        <v>1.2455075443243103E-3</v>
      </c>
      <c r="G4874" s="326">
        <v>8.1925219313345207E-4</v>
      </c>
      <c r="H4874" s="327">
        <v>1.0985024086428939E-3</v>
      </c>
      <c r="I4874" s="332">
        <v>0</v>
      </c>
      <c r="J4874" s="326">
        <v>0</v>
      </c>
      <c r="K4874" s="327">
        <v>0</v>
      </c>
      <c r="L4874" s="336">
        <v>2.2321953053408208E-4</v>
      </c>
      <c r="M4874" s="337">
        <v>1.1415525114155251E-4</v>
      </c>
      <c r="N4874" s="345">
        <v>0.28723060326316507</v>
      </c>
      <c r="O4874" s="346">
        <v>0.32129426425071272</v>
      </c>
      <c r="P4874" s="347">
        <v>0.24527274213994815</v>
      </c>
      <c r="Q4874" s="348">
        <v>8.8417329796640146E-3</v>
      </c>
      <c r="R4874" s="346">
        <v>0.22212631950303471</v>
      </c>
      <c r="S4874" s="347">
        <v>0.10788510925282715</v>
      </c>
      <c r="T4874" s="349">
        <v>0.35060953859461391</v>
      </c>
      <c r="U4874" s="349">
        <v>0.62876936812186102</v>
      </c>
      <c r="V4874" s="361">
        <v>0.15994405525884417</v>
      </c>
    </row>
    <row r="4875" spans="1:22" ht="16" hidden="1" customHeight="1" outlineLevel="1">
      <c r="A4875" s="65">
        <v>4866</v>
      </c>
      <c r="B4875" s="117">
        <v>1</v>
      </c>
      <c r="C4875" s="325">
        <v>1.8978896848011187E-4</v>
      </c>
      <c r="D4875" s="326">
        <v>1.7390798181643805E-4</v>
      </c>
      <c r="E4875" s="327">
        <v>1.835886413686829E-4</v>
      </c>
      <c r="F4875" s="332">
        <v>1.2830228318039582E-3</v>
      </c>
      <c r="G4875" s="326">
        <v>7.6790305282309313E-4</v>
      </c>
      <c r="H4875" s="327">
        <v>9.9772237115272025E-4</v>
      </c>
      <c r="I4875" s="332">
        <v>0</v>
      </c>
      <c r="J4875" s="326">
        <v>0</v>
      </c>
      <c r="K4875" s="327">
        <v>0</v>
      </c>
      <c r="L4875" s="336">
        <v>1.644775488145868E-4</v>
      </c>
      <c r="M4875" s="337">
        <v>1.1415525114155251E-4</v>
      </c>
      <c r="N4875" s="345">
        <v>0.13132583303425308</v>
      </c>
      <c r="O4875" s="346">
        <v>0.17921152698713652</v>
      </c>
      <c r="P4875" s="347">
        <v>0.12128184251393193</v>
      </c>
      <c r="Q4875" s="348">
        <v>1.7683465959328029E-2</v>
      </c>
      <c r="R4875" s="346">
        <v>0.2299171633333669</v>
      </c>
      <c r="S4875" s="347">
        <v>0.1067854041917969</v>
      </c>
      <c r="T4875" s="349">
        <v>0.35992869638747321</v>
      </c>
      <c r="U4875" s="349">
        <v>0.64576844620985629</v>
      </c>
      <c r="V4875" s="361">
        <v>0.11432755262535547</v>
      </c>
    </row>
    <row r="4876" spans="1:22" ht="16" hidden="1" customHeight="1" outlineLevel="1">
      <c r="A4876" s="65">
        <v>4867</v>
      </c>
      <c r="B4876" s="117">
        <v>1</v>
      </c>
      <c r="C4876" s="325">
        <v>1.8459500724820103E-4</v>
      </c>
      <c r="D4876" s="326">
        <v>1.7141941595031127E-4</v>
      </c>
      <c r="E4876" s="327">
        <v>1.6998035386191719E-4</v>
      </c>
      <c r="F4876" s="332">
        <v>1.2680167168120987E-3</v>
      </c>
      <c r="G4876" s="326">
        <v>6.9379690714791646E-4</v>
      </c>
      <c r="H4876" s="327">
        <v>9.3725434865861619E-4</v>
      </c>
      <c r="I4876" s="332">
        <v>0</v>
      </c>
      <c r="J4876" s="326">
        <v>0</v>
      </c>
      <c r="K4876" s="327">
        <v>0</v>
      </c>
      <c r="L4876" s="336">
        <v>1.1748396343899057E-4</v>
      </c>
      <c r="M4876" s="337">
        <v>1.1415525114155251E-4</v>
      </c>
      <c r="N4876" s="345">
        <v>3.6011001006128161E-2</v>
      </c>
      <c r="O4876" s="346">
        <v>4.5381986575893589E-2</v>
      </c>
      <c r="P4876" s="347">
        <v>3.4332902584801178E-2</v>
      </c>
      <c r="Q4876" s="348">
        <v>8.8417329796640146E-3</v>
      </c>
      <c r="R4876" s="346">
        <v>0.16574531990111807</v>
      </c>
      <c r="S4876" s="347">
        <v>8.1829386512767485E-2</v>
      </c>
      <c r="T4876" s="349">
        <v>0.35850229468448452</v>
      </c>
      <c r="U4876" s="349">
        <v>0.61894331142359771</v>
      </c>
      <c r="V4876" s="361">
        <v>0.12245072564661599</v>
      </c>
    </row>
    <row r="4877" spans="1:22" ht="16" hidden="1" customHeight="1" outlineLevel="1">
      <c r="A4877" s="65">
        <v>4868</v>
      </c>
      <c r="B4877" s="117">
        <v>1</v>
      </c>
      <c r="C4877" s="325">
        <v>1.7814474492409513E-4</v>
      </c>
      <c r="D4877" s="326">
        <v>1.7124443866284924E-4</v>
      </c>
      <c r="E4877" s="327">
        <v>1.6734691023572706E-4</v>
      </c>
      <c r="F4877" s="332">
        <v>1.2305014293324508E-3</v>
      </c>
      <c r="G4877" s="326">
        <v>5.7826134144960898E-4</v>
      </c>
      <c r="H4877" s="327">
        <v>9.5741035615665084E-4</v>
      </c>
      <c r="I4877" s="332">
        <v>0</v>
      </c>
      <c r="J4877" s="326">
        <v>0</v>
      </c>
      <c r="K4877" s="327">
        <v>0</v>
      </c>
      <c r="L4877" s="336">
        <v>8.811297257924293E-5</v>
      </c>
      <c r="M4877" s="337">
        <v>1.1415525114155251E-4</v>
      </c>
      <c r="N4877" s="345">
        <v>2.8580159528673139E-3</v>
      </c>
      <c r="O4877" s="346">
        <v>2.3284003859964913E-3</v>
      </c>
      <c r="P4877" s="347">
        <v>2.290394177461603E-3</v>
      </c>
      <c r="Q4877" s="348">
        <v>8.8417329796640146E-3</v>
      </c>
      <c r="R4877" s="346">
        <v>0.15399789622791962</v>
      </c>
      <c r="S4877" s="347">
        <v>6.4467550807206328E-2</v>
      </c>
      <c r="T4877" s="349">
        <v>0.36354224736837781</v>
      </c>
      <c r="U4877" s="349">
        <v>0.63378065703797515</v>
      </c>
      <c r="V4877" s="361">
        <v>3.4993774304746463E-2</v>
      </c>
    </row>
    <row r="4878" spans="1:22" ht="16" hidden="1" customHeight="1" outlineLevel="1">
      <c r="A4878" s="65">
        <v>4869</v>
      </c>
      <c r="B4878" s="117">
        <v>1</v>
      </c>
      <c r="C4878" s="325">
        <v>1.7208199835977078E-4</v>
      </c>
      <c r="D4878" s="326">
        <v>1.7808799479469787E-4</v>
      </c>
      <c r="E4878" s="327">
        <v>1.6165192623623218E-4</v>
      </c>
      <c r="F4878" s="332">
        <v>1.0279188769423526E-3</v>
      </c>
      <c r="G4878" s="326">
        <v>4.8548278111611978E-4</v>
      </c>
      <c r="H4878" s="327">
        <v>9.2717634490959865E-4</v>
      </c>
      <c r="I4878" s="332">
        <v>0</v>
      </c>
      <c r="J4878" s="326">
        <v>0</v>
      </c>
      <c r="K4878" s="327">
        <v>0</v>
      </c>
      <c r="L4878" s="336">
        <v>5.8741981719495287E-5</v>
      </c>
      <c r="M4878" s="337">
        <v>1.1415525114155251E-4</v>
      </c>
      <c r="N4878" s="345">
        <v>0</v>
      </c>
      <c r="O4878" s="346">
        <v>0</v>
      </c>
      <c r="P4878" s="347">
        <v>0</v>
      </c>
      <c r="Q4878" s="348">
        <v>8.8417329796640146E-3</v>
      </c>
      <c r="R4878" s="346">
        <v>0.10588282173700266</v>
      </c>
      <c r="S4878" s="347">
        <v>7.0438113552565088E-2</v>
      </c>
      <c r="T4878" s="349">
        <v>0.31437893533870181</v>
      </c>
      <c r="U4878" s="349">
        <v>0.63672847404745414</v>
      </c>
      <c r="V4878" s="361">
        <v>0</v>
      </c>
    </row>
    <row r="4879" spans="1:22" ht="16" hidden="1" customHeight="1" outlineLevel="1">
      <c r="A4879" s="65">
        <v>4870</v>
      </c>
      <c r="B4879" s="117">
        <v>1</v>
      </c>
      <c r="C4879" s="325">
        <v>1.7103820591003659E-4</v>
      </c>
      <c r="D4879" s="326">
        <v>1.7857404281542577E-4</v>
      </c>
      <c r="E4879" s="327">
        <v>1.6130166526132019E-4</v>
      </c>
      <c r="F4879" s="332">
        <v>7.9532409456853554E-4</v>
      </c>
      <c r="G4879" s="326">
        <v>4.5630713321250681E-4</v>
      </c>
      <c r="H4879" s="327">
        <v>9.1709834116058154E-4</v>
      </c>
      <c r="I4879" s="332">
        <v>0</v>
      </c>
      <c r="J4879" s="326">
        <v>0</v>
      </c>
      <c r="K4879" s="327">
        <v>0</v>
      </c>
      <c r="L4879" s="336">
        <v>3.7594868300476983E-5</v>
      </c>
      <c r="M4879" s="337">
        <v>1.1415525114155251E-4</v>
      </c>
      <c r="N4879" s="345">
        <v>0</v>
      </c>
      <c r="O4879" s="346">
        <v>0</v>
      </c>
      <c r="P4879" s="347">
        <v>0</v>
      </c>
      <c r="Q4879" s="348">
        <v>8.8417329796640146E-3</v>
      </c>
      <c r="R4879" s="346">
        <v>8.2307092230045092E-2</v>
      </c>
      <c r="S4879" s="347">
        <v>5.2085507116683465E-2</v>
      </c>
      <c r="T4879" s="349">
        <v>0.29241234911267638</v>
      </c>
      <c r="U4879" s="349">
        <v>0.60715204338568196</v>
      </c>
      <c r="V4879" s="361">
        <v>0</v>
      </c>
    </row>
    <row r="4880" spans="1:22" ht="16" hidden="1" customHeight="1" outlineLevel="1">
      <c r="A4880" s="65">
        <v>4871</v>
      </c>
      <c r="B4880" s="117">
        <v>1</v>
      </c>
      <c r="C4880" s="325">
        <v>1.6198783784288027E-4</v>
      </c>
      <c r="D4880" s="326">
        <v>1.7147774171279861E-4</v>
      </c>
      <c r="E4880" s="327">
        <v>1.5057330132605301E-4</v>
      </c>
      <c r="F4880" s="332">
        <v>6.9028128962552121E-4</v>
      </c>
      <c r="G4880" s="326">
        <v>4.5455659433829001E-4</v>
      </c>
      <c r="H4880" s="327">
        <v>8.9694233366254645E-4</v>
      </c>
      <c r="I4880" s="332">
        <v>0</v>
      </c>
      <c r="J4880" s="326">
        <v>0</v>
      </c>
      <c r="K4880" s="327">
        <v>0</v>
      </c>
      <c r="L4880" s="336">
        <v>2.3496792687798115E-5</v>
      </c>
      <c r="M4880" s="337">
        <v>1.1415525114155251E-4</v>
      </c>
      <c r="N4880" s="345">
        <v>0</v>
      </c>
      <c r="O4880" s="346">
        <v>0</v>
      </c>
      <c r="P4880" s="347">
        <v>0</v>
      </c>
      <c r="Q4880" s="348">
        <v>8.8417329796640146E-3</v>
      </c>
      <c r="R4880" s="346">
        <v>7.1589137823911603E-2</v>
      </c>
      <c r="S4880" s="347">
        <v>1.9851731713080294E-2</v>
      </c>
      <c r="T4880" s="349">
        <v>0.25893945581587569</v>
      </c>
      <c r="U4880" s="349">
        <v>0.50348714521900539</v>
      </c>
      <c r="V4880" s="361">
        <v>0</v>
      </c>
    </row>
    <row r="4881" spans="1:22" ht="16" hidden="1" customHeight="1" outlineLevel="1">
      <c r="A4881" s="65">
        <v>4872</v>
      </c>
      <c r="B4881" s="117">
        <v>1</v>
      </c>
      <c r="C4881" s="325">
        <v>1.5026861123658322E-4</v>
      </c>
      <c r="D4881" s="326">
        <v>1.6212617779399406E-4</v>
      </c>
      <c r="E4881" s="327">
        <v>1.3906657966875923E-4</v>
      </c>
      <c r="F4881" s="332">
        <v>6.3025682965808457E-4</v>
      </c>
      <c r="G4881" s="326">
        <v>4.3938525742841136E-4</v>
      </c>
      <c r="H4881" s="327">
        <v>8.0624029992139019E-4</v>
      </c>
      <c r="I4881" s="332">
        <v>0</v>
      </c>
      <c r="J4881" s="326">
        <v>0</v>
      </c>
      <c r="K4881" s="327">
        <v>0</v>
      </c>
      <c r="L4881" s="336">
        <v>9.3987170751192458E-6</v>
      </c>
      <c r="M4881" s="337">
        <v>1.1415525114155251E-4</v>
      </c>
      <c r="N4881" s="345">
        <v>0</v>
      </c>
      <c r="O4881" s="346">
        <v>0</v>
      </c>
      <c r="P4881" s="347">
        <v>0</v>
      </c>
      <c r="Q4881" s="348">
        <v>8.8417329796640146E-3</v>
      </c>
      <c r="R4881" s="346">
        <v>4.1605362907710719E-2</v>
      </c>
      <c r="S4881" s="347">
        <v>1.0400502229881913E-2</v>
      </c>
      <c r="T4881" s="349">
        <v>0.20882520931754059</v>
      </c>
      <c r="U4881" s="349">
        <v>0.46939072847603214</v>
      </c>
      <c r="V4881" s="361">
        <v>0</v>
      </c>
    </row>
    <row r="4882" spans="1:22" ht="16" hidden="1" customHeight="1" outlineLevel="1">
      <c r="A4882" s="65">
        <v>4873</v>
      </c>
      <c r="B4882" s="117">
        <v>1</v>
      </c>
      <c r="C4882" s="325">
        <v>1.3524300016376292E-4</v>
      </c>
      <c r="D4882" s="326">
        <v>1.434619337980432E-4</v>
      </c>
      <c r="E4882" s="327">
        <v>1.2391454934664069E-4</v>
      </c>
      <c r="F4882" s="332">
        <v>6.1525071466622542E-4</v>
      </c>
      <c r="G4882" s="326">
        <v>3.8103396162118543E-4</v>
      </c>
      <c r="H4882" s="327">
        <v>7.9616229617237265E-4</v>
      </c>
      <c r="I4882" s="332">
        <v>0</v>
      </c>
      <c r="J4882" s="326">
        <v>0</v>
      </c>
      <c r="K4882" s="327">
        <v>0</v>
      </c>
      <c r="L4882" s="336">
        <v>5.8741981719495289E-6</v>
      </c>
      <c r="M4882" s="337">
        <v>1.1415525114155251E-4</v>
      </c>
      <c r="N4882" s="345">
        <v>0</v>
      </c>
      <c r="O4882" s="346">
        <v>0</v>
      </c>
      <c r="P4882" s="347">
        <v>0</v>
      </c>
      <c r="Q4882" s="348">
        <v>8.8417329796640146E-3</v>
      </c>
      <c r="R4882" s="346">
        <v>3.4512809533669329E-2</v>
      </c>
      <c r="S4882" s="347">
        <v>1.3523246735190075E-2</v>
      </c>
      <c r="T4882" s="349">
        <v>0.14587334749230749</v>
      </c>
      <c r="U4882" s="349">
        <v>0.42497695219988257</v>
      </c>
      <c r="V4882" s="361">
        <v>0</v>
      </c>
    </row>
    <row r="4883" spans="1:22" ht="16" hidden="1" customHeight="1" outlineLevel="1">
      <c r="A4883" s="65">
        <v>4874</v>
      </c>
      <c r="B4883" s="117">
        <v>1</v>
      </c>
      <c r="C4883" s="325">
        <v>1.3114908366929648E-4</v>
      </c>
      <c r="D4883" s="326">
        <v>1.3821261517418202E-4</v>
      </c>
      <c r="E4883" s="327">
        <v>1.1508018920163835E-4</v>
      </c>
      <c r="F4883" s="332">
        <v>5.9274154217843662E-4</v>
      </c>
      <c r="G4883" s="326">
        <v>3.9795583740528088E-4</v>
      </c>
      <c r="H4883" s="327">
        <v>7.6592828492532089E-4</v>
      </c>
      <c r="I4883" s="332">
        <v>0</v>
      </c>
      <c r="J4883" s="326">
        <v>0</v>
      </c>
      <c r="K4883" s="327">
        <v>0</v>
      </c>
      <c r="L4883" s="336">
        <v>2.3496792687798115E-6</v>
      </c>
      <c r="M4883" s="337">
        <v>1.1415525114155251E-4</v>
      </c>
      <c r="N4883" s="345">
        <v>0</v>
      </c>
      <c r="O4883" s="346">
        <v>0</v>
      </c>
      <c r="P4883" s="347">
        <v>0</v>
      </c>
      <c r="Q4883" s="348">
        <v>8.8417329796640146E-3</v>
      </c>
      <c r="R4883" s="346">
        <v>3.299344307227E-2</v>
      </c>
      <c r="S4883" s="347">
        <v>6.9198354920422941E-3</v>
      </c>
      <c r="T4883" s="349">
        <v>0.12305092024448885</v>
      </c>
      <c r="U4883" s="349">
        <v>0.40964830375059197</v>
      </c>
      <c r="V4883" s="361">
        <v>0</v>
      </c>
    </row>
    <row r="4884" spans="1:22" ht="16" hidden="1" customHeight="1" outlineLevel="1">
      <c r="A4884" s="65">
        <v>4875</v>
      </c>
      <c r="B4884" s="117">
        <v>1</v>
      </c>
      <c r="C4884" s="325">
        <v>1.2613637980889636E-4</v>
      </c>
      <c r="D4884" s="326">
        <v>1.3171901361725744E-4</v>
      </c>
      <c r="E4884" s="327">
        <v>1.1028031658247408E-4</v>
      </c>
      <c r="F4884" s="332">
        <v>4.6518956474763388E-4</v>
      </c>
      <c r="G4884" s="326">
        <v>3.8045044866311307E-4</v>
      </c>
      <c r="H4884" s="327">
        <v>7.1553826618023393E-4</v>
      </c>
      <c r="I4884" s="332">
        <v>0</v>
      </c>
      <c r="J4884" s="326">
        <v>0</v>
      </c>
      <c r="K4884" s="327">
        <v>0</v>
      </c>
      <c r="L4884" s="336">
        <v>1.1748396343899057E-6</v>
      </c>
      <c r="M4884" s="337">
        <v>1.1415525114155251E-4</v>
      </c>
      <c r="N4884" s="345">
        <v>0</v>
      </c>
      <c r="O4884" s="346">
        <v>0</v>
      </c>
      <c r="P4884" s="347">
        <v>0</v>
      </c>
      <c r="Q4884" s="348">
        <v>1.7683465959328029E-2</v>
      </c>
      <c r="R4884" s="346">
        <v>2.9384056160280347E-2</v>
      </c>
      <c r="S4884" s="347">
        <v>1.6013142742709218E-2</v>
      </c>
      <c r="T4884" s="349">
        <v>8.89123728196268E-2</v>
      </c>
      <c r="U4884" s="349">
        <v>0.38331447179924671</v>
      </c>
      <c r="V4884" s="361">
        <v>0</v>
      </c>
    </row>
    <row r="4885" spans="1:22" ht="16" hidden="1" customHeight="1" outlineLevel="1">
      <c r="A4885" s="65">
        <v>4876</v>
      </c>
      <c r="B4885" s="117">
        <v>1</v>
      </c>
      <c r="C4885" s="325">
        <v>1.2304875423902397E-4</v>
      </c>
      <c r="D4885" s="326">
        <v>1.2674188188500386E-4</v>
      </c>
      <c r="E4885" s="327">
        <v>1.0725769409527065E-4</v>
      </c>
      <c r="F4885" s="332">
        <v>4.5768650725170446E-4</v>
      </c>
      <c r="G4885" s="326">
        <v>3.5185831371757246E-4</v>
      </c>
      <c r="H4885" s="327">
        <v>7.1553826618023393E-4</v>
      </c>
      <c r="I4885" s="332">
        <v>0</v>
      </c>
      <c r="J4885" s="326">
        <v>0</v>
      </c>
      <c r="K4885" s="327">
        <v>0</v>
      </c>
      <c r="L4885" s="336">
        <v>1.409807561267887E-5</v>
      </c>
      <c r="M4885" s="337">
        <v>1.1415525114155251E-4</v>
      </c>
      <c r="N4885" s="345">
        <v>0</v>
      </c>
      <c r="O4885" s="346">
        <v>0</v>
      </c>
      <c r="P4885" s="347">
        <v>0</v>
      </c>
      <c r="Q4885" s="348">
        <v>8.8417329796640146E-3</v>
      </c>
      <c r="R4885" s="346">
        <v>3.0846538096460208E-2</v>
      </c>
      <c r="S4885" s="347">
        <v>1.6013142742709218E-2</v>
      </c>
      <c r="T4885" s="349">
        <v>8.1780364304683467E-2</v>
      </c>
      <c r="U4885" s="349">
        <v>0.38174230272752457</v>
      </c>
      <c r="V4885" s="361">
        <v>0</v>
      </c>
    </row>
    <row r="4886" spans="1:22" ht="16" hidden="1" customHeight="1" outlineLevel="1">
      <c r="A4886" s="65">
        <v>4877</v>
      </c>
      <c r="B4886" s="117">
        <v>1</v>
      </c>
      <c r="C4886" s="325">
        <v>1.2189870746805935E-4</v>
      </c>
      <c r="D4886" s="326">
        <v>1.2555592471442782E-4</v>
      </c>
      <c r="E4886" s="327">
        <v>1.0550638922071072E-4</v>
      </c>
      <c r="F4886" s="332">
        <v>4.6518956474763388E-4</v>
      </c>
      <c r="G4886" s="326">
        <v>3.3085184722697115E-4</v>
      </c>
      <c r="H4886" s="327">
        <v>7.9616229617237265E-4</v>
      </c>
      <c r="I4886" s="332">
        <v>0</v>
      </c>
      <c r="J4886" s="326">
        <v>0</v>
      </c>
      <c r="K4886" s="327">
        <v>0</v>
      </c>
      <c r="L4886" s="336">
        <v>3.7594868300476983E-5</v>
      </c>
      <c r="M4886" s="337">
        <v>1.1415525114155251E-4</v>
      </c>
      <c r="N4886" s="345">
        <v>0</v>
      </c>
      <c r="O4886" s="346">
        <v>1.0518325824966501E-4</v>
      </c>
      <c r="P4886" s="347">
        <v>0</v>
      </c>
      <c r="Q4886" s="348">
        <v>8.8417329796640146E-3</v>
      </c>
      <c r="R4886" s="346">
        <v>3.4434974469255759E-2</v>
      </c>
      <c r="S4886" s="347">
        <v>1.4156095232979097E-2</v>
      </c>
      <c r="T4886" s="349">
        <v>8.1209803623488008E-2</v>
      </c>
      <c r="U4886" s="349">
        <v>0.38321621123226407</v>
      </c>
      <c r="V4886" s="361">
        <v>0</v>
      </c>
    </row>
    <row r="4887" spans="1:22" ht="16" hidden="1" customHeight="1" outlineLevel="1">
      <c r="A4887" s="65">
        <v>4878</v>
      </c>
      <c r="B4887" s="117">
        <v>1</v>
      </c>
      <c r="C4887" s="325">
        <v>1.2486132795413123E-4</v>
      </c>
      <c r="D4887" s="326">
        <v>1.2501155093121261E-4</v>
      </c>
      <c r="E4887" s="327">
        <v>1.0701121414996222E-4</v>
      </c>
      <c r="F4887" s="332">
        <v>3.6764981730054929E-4</v>
      </c>
      <c r="G4887" s="326">
        <v>3.448561582207053E-4</v>
      </c>
      <c r="H4887" s="327">
        <v>9.6748835990566838E-4</v>
      </c>
      <c r="I4887" s="332">
        <v>0</v>
      </c>
      <c r="J4887" s="326">
        <v>0</v>
      </c>
      <c r="K4887" s="327">
        <v>0</v>
      </c>
      <c r="L4887" s="336">
        <v>9.3987170751192462E-5</v>
      </c>
      <c r="M4887" s="337">
        <v>1.1415525114155251E-4</v>
      </c>
      <c r="N4887" s="345">
        <v>5.1444287151611659E-3</v>
      </c>
      <c r="O4887" s="346">
        <v>1.2845815060268854E-2</v>
      </c>
      <c r="P4887" s="347">
        <v>1.2347319898961828E-2</v>
      </c>
      <c r="Q4887" s="348">
        <v>8.8417329796640146E-3</v>
      </c>
      <c r="R4887" s="346">
        <v>2.9472711545207621E-2</v>
      </c>
      <c r="S4887" s="347">
        <v>6.9198354920422941E-3</v>
      </c>
      <c r="T4887" s="349">
        <v>9.1955363119335942E-2</v>
      </c>
      <c r="U4887" s="349">
        <v>0.37643623211046251</v>
      </c>
      <c r="V4887" s="361">
        <v>0</v>
      </c>
    </row>
    <row r="4888" spans="1:22" ht="16" hidden="1" customHeight="1" outlineLevel="1">
      <c r="A4888" s="65">
        <v>4879</v>
      </c>
      <c r="B4888" s="117">
        <v>1</v>
      </c>
      <c r="C4888" s="325">
        <v>1.3465547626990054E-4</v>
      </c>
      <c r="D4888" s="326">
        <v>1.2582811160603545E-4</v>
      </c>
      <c r="E4888" s="327">
        <v>1.1354941901498596E-4</v>
      </c>
      <c r="F4888" s="332">
        <v>3.6014675980461987E-4</v>
      </c>
      <c r="G4888" s="326">
        <v>3.1859807510745364E-4</v>
      </c>
      <c r="H4888" s="327">
        <v>1.0178783786507553E-3</v>
      </c>
      <c r="I4888" s="332">
        <v>0</v>
      </c>
      <c r="J4888" s="326">
        <v>0</v>
      </c>
      <c r="K4888" s="327">
        <v>0</v>
      </c>
      <c r="L4888" s="336">
        <v>1.8210014333043539E-4</v>
      </c>
      <c r="M4888" s="337">
        <v>1.1415525114155251E-4</v>
      </c>
      <c r="N4888" s="345">
        <v>5.7160319057346282E-2</v>
      </c>
      <c r="O4888" s="346">
        <v>0.1009187907980529</v>
      </c>
      <c r="P4888" s="347">
        <v>8.7576187406662995E-2</v>
      </c>
      <c r="Q4888" s="348">
        <v>8.8417329796640146E-3</v>
      </c>
      <c r="R4888" s="346">
        <v>2.8862860980289663E-2</v>
      </c>
      <c r="S4888" s="347">
        <v>1.2890398237401053E-2</v>
      </c>
      <c r="T4888" s="349">
        <v>0.12970746152510262</v>
      </c>
      <c r="U4888" s="349">
        <v>0.38105447875864612</v>
      </c>
      <c r="V4888" s="361">
        <v>2.9387716081521204E-2</v>
      </c>
    </row>
    <row r="4889" spans="1:22" ht="16" hidden="1" customHeight="1" outlineLevel="1">
      <c r="A4889" s="65">
        <v>4880</v>
      </c>
      <c r="B4889" s="117">
        <v>1</v>
      </c>
      <c r="C4889" s="325">
        <v>1.5196868037627005E-4</v>
      </c>
      <c r="D4889" s="326">
        <v>1.381931732533529E-4</v>
      </c>
      <c r="E4889" s="327">
        <v>1.3154245502250173E-4</v>
      </c>
      <c r="F4889" s="332">
        <v>4.6518956474763388E-4</v>
      </c>
      <c r="G4889" s="326">
        <v>3.9620529853106408E-4</v>
      </c>
      <c r="H4889" s="327">
        <v>8.767863261645118E-4</v>
      </c>
      <c r="I4889" s="332">
        <v>0</v>
      </c>
      <c r="J4889" s="326">
        <v>0</v>
      </c>
      <c r="K4889" s="327">
        <v>0</v>
      </c>
      <c r="L4889" s="336">
        <v>1.5860335064263727E-4</v>
      </c>
      <c r="M4889" s="337">
        <v>1.1415525114155251E-4</v>
      </c>
      <c r="N4889" s="345">
        <v>0.17648248508955663</v>
      </c>
      <c r="O4889" s="346">
        <v>0.24836406715462267</v>
      </c>
      <c r="P4889" s="347">
        <v>0.20439928934456983</v>
      </c>
      <c r="Q4889" s="348">
        <v>8.8417329796640146E-3</v>
      </c>
      <c r="R4889" s="346">
        <v>2.5535323918708351E-2</v>
      </c>
      <c r="S4889" s="347">
        <v>6.2869869942532713E-3</v>
      </c>
      <c r="T4889" s="349">
        <v>0.17287988640222621</v>
      </c>
      <c r="U4889" s="349">
        <v>0.45769772100509898</v>
      </c>
      <c r="V4889" s="361">
        <v>0.1510039841987911</v>
      </c>
    </row>
    <row r="4890" spans="1:22" ht="16" hidden="1" customHeight="1" outlineLevel="1">
      <c r="A4890" s="65">
        <v>4881</v>
      </c>
      <c r="B4890" s="117">
        <v>1</v>
      </c>
      <c r="C4890" s="325">
        <v>1.7057568709997475E-4</v>
      </c>
      <c r="D4890" s="326">
        <v>1.5458271251229727E-4</v>
      </c>
      <c r="E4890" s="327">
        <v>1.512997685332779E-4</v>
      </c>
      <c r="F4890" s="332">
        <v>6.4526294464994395E-4</v>
      </c>
      <c r="G4890" s="326">
        <v>4.8723331999033664E-4</v>
      </c>
      <c r="H4890" s="327">
        <v>8.767863261645118E-4</v>
      </c>
      <c r="I4890" s="332">
        <v>0</v>
      </c>
      <c r="J4890" s="326">
        <v>0</v>
      </c>
      <c r="K4890" s="327">
        <v>0</v>
      </c>
      <c r="L4890" s="336">
        <v>1.4685495429873823E-4</v>
      </c>
      <c r="M4890" s="337">
        <v>1.1415525114155251E-4</v>
      </c>
      <c r="N4890" s="345">
        <v>0.31723977076827187</v>
      </c>
      <c r="O4890" s="346">
        <v>0.38219601313137541</v>
      </c>
      <c r="P4890" s="347">
        <v>0.32855875485333119</v>
      </c>
      <c r="Q4890" s="348">
        <v>8.8417329796640146E-3</v>
      </c>
      <c r="R4890" s="346">
        <v>2.5294905165450035E-2</v>
      </c>
      <c r="S4890" s="347">
        <v>4.3884415008862056E-3</v>
      </c>
      <c r="T4890" s="349">
        <v>0.34224131527041374</v>
      </c>
      <c r="U4890" s="349">
        <v>0.54957135113385969</v>
      </c>
      <c r="V4890" s="361">
        <v>0.27966160802800577</v>
      </c>
    </row>
    <row r="4891" spans="1:22" ht="16" hidden="1" customHeight="1" outlineLevel="1">
      <c r="A4891" s="65">
        <v>4882</v>
      </c>
      <c r="B4891" s="117">
        <v>1</v>
      </c>
      <c r="C4891" s="325">
        <v>1.8218240913085135E-4</v>
      </c>
      <c r="D4891" s="326">
        <v>1.6611177156396274E-4</v>
      </c>
      <c r="E4891" s="327">
        <v>1.6505075495574847E-4</v>
      </c>
      <c r="F4891" s="332">
        <v>7.878210370726058E-4</v>
      </c>
      <c r="G4891" s="326">
        <v>6.3486209838261817E-4</v>
      </c>
      <c r="H4891" s="327">
        <v>8.9694233366254645E-4</v>
      </c>
      <c r="I4891" s="332">
        <v>0</v>
      </c>
      <c r="J4891" s="326">
        <v>0</v>
      </c>
      <c r="K4891" s="327">
        <v>0</v>
      </c>
      <c r="L4891" s="336">
        <v>1.644775488145868E-4</v>
      </c>
      <c r="M4891" s="337">
        <v>1.1415525114155251E-4</v>
      </c>
      <c r="N4891" s="345">
        <v>0.43156040888296443</v>
      </c>
      <c r="O4891" s="346">
        <v>0.48931323561871215</v>
      </c>
      <c r="P4891" s="347">
        <v>0.45425782543432008</v>
      </c>
      <c r="Q4891" s="348">
        <v>8.8417329796640146E-3</v>
      </c>
      <c r="R4891" s="346">
        <v>3.1547020899410708E-2</v>
      </c>
      <c r="S4891" s="347">
        <v>5.3377142475697385E-3</v>
      </c>
      <c r="T4891" s="349">
        <v>0.34785182863550246</v>
      </c>
      <c r="U4891" s="349">
        <v>0.59988076142896718</v>
      </c>
      <c r="V4891" s="361">
        <v>0.36545117122340615</v>
      </c>
    </row>
    <row r="4892" spans="1:22" ht="16" hidden="1" customHeight="1" outlineLevel="1">
      <c r="A4892" s="65">
        <v>4883</v>
      </c>
      <c r="B4892" s="117">
        <v>1</v>
      </c>
      <c r="C4892" s="325">
        <v>1.8727011604153176E-4</v>
      </c>
      <c r="D4892" s="326">
        <v>1.7270258272503289E-4</v>
      </c>
      <c r="E4892" s="327">
        <v>1.7262677011680775E-4</v>
      </c>
      <c r="F4892" s="332">
        <v>9.0036689951154955E-4</v>
      </c>
      <c r="G4892" s="326">
        <v>7.072177051835782E-4</v>
      </c>
      <c r="H4892" s="327">
        <v>9.2717634490959865E-4</v>
      </c>
      <c r="I4892" s="332">
        <v>0</v>
      </c>
      <c r="J4892" s="326">
        <v>0</v>
      </c>
      <c r="K4892" s="327">
        <v>0</v>
      </c>
      <c r="L4892" s="336">
        <v>1.8797434150238492E-4</v>
      </c>
      <c r="M4892" s="337">
        <v>1.1415525114155251E-4</v>
      </c>
      <c r="N4892" s="345">
        <v>0.5077265340268784</v>
      </c>
      <c r="O4892" s="346">
        <v>0.54999264762543953</v>
      </c>
      <c r="P4892" s="347">
        <v>0.54618771422115142</v>
      </c>
      <c r="Q4892" s="348">
        <v>8.8417329796640146E-3</v>
      </c>
      <c r="R4892" s="346">
        <v>4.7379561131370415E-2</v>
      </c>
      <c r="S4892" s="347">
        <v>9.7676537320928909E-3</v>
      </c>
      <c r="T4892" s="349">
        <v>0.25808361479408248</v>
      </c>
      <c r="U4892" s="349">
        <v>0.54564092845455436</v>
      </c>
      <c r="V4892" s="361">
        <v>0.4505001819911158</v>
      </c>
    </row>
    <row r="4893" spans="1:22" ht="16" hidden="1" customHeight="1" outlineLevel="1">
      <c r="A4893" s="65">
        <v>4884</v>
      </c>
      <c r="B4893" s="117">
        <v>1</v>
      </c>
      <c r="C4893" s="325">
        <v>1.9077650864213585E-4</v>
      </c>
      <c r="D4893" s="326">
        <v>1.7359691108317221E-4</v>
      </c>
      <c r="E4893" s="327">
        <v>1.7667423027134627E-4</v>
      </c>
      <c r="F4893" s="332">
        <v>9.5288830198305677E-4</v>
      </c>
      <c r="G4893" s="326">
        <v>7.6907007873923785E-4</v>
      </c>
      <c r="H4893" s="327">
        <v>9.3725434865861619E-4</v>
      </c>
      <c r="I4893" s="332">
        <v>0</v>
      </c>
      <c r="J4893" s="326">
        <v>0</v>
      </c>
      <c r="K4893" s="327">
        <v>0</v>
      </c>
      <c r="L4893" s="336">
        <v>2.0677177565262342E-4</v>
      </c>
      <c r="M4893" s="337">
        <v>1.1415525114155251E-4</v>
      </c>
      <c r="N4893" s="345">
        <v>0.56545845627479807</v>
      </c>
      <c r="O4893" s="346">
        <v>0.58645485058272639</v>
      </c>
      <c r="P4893" s="347">
        <v>0.58157302666179034</v>
      </c>
      <c r="Q4893" s="348">
        <v>8.8417329796640146E-3</v>
      </c>
      <c r="R4893" s="346">
        <v>7.7438337631254392E-2</v>
      </c>
      <c r="S4893" s="347">
        <v>2.8078762184337577E-2</v>
      </c>
      <c r="T4893" s="349">
        <v>0.30135113311807199</v>
      </c>
      <c r="U4893" s="349">
        <v>0.51714536402959121</v>
      </c>
      <c r="V4893" s="361">
        <v>0.56423223884987495</v>
      </c>
    </row>
    <row r="4894" spans="1:22" ht="16" hidden="1" customHeight="1" outlineLevel="1">
      <c r="A4894" s="65">
        <v>4885</v>
      </c>
      <c r="B4894" s="117">
        <v>1</v>
      </c>
      <c r="C4894" s="325">
        <v>1.864825840135886E-4</v>
      </c>
      <c r="D4894" s="326">
        <v>1.7804911095303965E-4</v>
      </c>
      <c r="E4894" s="327">
        <v>1.7462455493667613E-4</v>
      </c>
      <c r="F4894" s="332">
        <v>9.5288830198305677E-4</v>
      </c>
      <c r="G4894" s="326">
        <v>8.1283355059465722E-4</v>
      </c>
      <c r="H4894" s="327">
        <v>9.8764436740370314E-4</v>
      </c>
      <c r="I4894" s="332">
        <v>0</v>
      </c>
      <c r="J4894" s="326">
        <v>0</v>
      </c>
      <c r="K4894" s="327">
        <v>0</v>
      </c>
      <c r="L4894" s="336">
        <v>1.8797434150238492E-4</v>
      </c>
      <c r="M4894" s="337">
        <v>1.1415525114155251E-4</v>
      </c>
      <c r="N4894" s="345">
        <v>0.57531861131219031</v>
      </c>
      <c r="O4894" s="346">
        <v>0.54464356789086621</v>
      </c>
      <c r="P4894" s="347">
        <v>0.59665241374995914</v>
      </c>
      <c r="Q4894" s="348">
        <v>8.8417329796640146E-3</v>
      </c>
      <c r="R4894" s="346">
        <v>0.13435238355085699</v>
      </c>
      <c r="S4894" s="347">
        <v>8.1263974362051294E-2</v>
      </c>
      <c r="T4894" s="349">
        <v>0.20682824693335647</v>
      </c>
      <c r="U4894" s="349">
        <v>0.46270900992121322</v>
      </c>
      <c r="V4894" s="361">
        <v>0.60344334471189987</v>
      </c>
    </row>
    <row r="4895" spans="1:22" ht="16" hidden="1" customHeight="1" outlineLevel="1">
      <c r="A4895" s="65">
        <v>4886</v>
      </c>
      <c r="B4895" s="117">
        <v>1</v>
      </c>
      <c r="C4895" s="325">
        <v>1.8857641916724701E-4</v>
      </c>
      <c r="D4895" s="326">
        <v>1.7670761841583068E-4</v>
      </c>
      <c r="E4895" s="327">
        <v>1.7631099666773383E-4</v>
      </c>
      <c r="F4895" s="332">
        <v>9.9040358946270472E-4</v>
      </c>
      <c r="G4895" s="326">
        <v>8.6418269090501626E-4</v>
      </c>
      <c r="H4895" s="327">
        <v>9.9772237115272025E-4</v>
      </c>
      <c r="I4895" s="332">
        <v>0</v>
      </c>
      <c r="J4895" s="326">
        <v>0</v>
      </c>
      <c r="K4895" s="327">
        <v>0</v>
      </c>
      <c r="L4895" s="336">
        <v>1.9032402077116473E-4</v>
      </c>
      <c r="M4895" s="337">
        <v>1.1415525114155251E-4</v>
      </c>
      <c r="N4895" s="345">
        <v>0.53816440392491527</v>
      </c>
      <c r="O4895" s="346">
        <v>0.4205321951818769</v>
      </c>
      <c r="P4895" s="347">
        <v>0.57341684375433311</v>
      </c>
      <c r="Q4895" s="348">
        <v>1.7683465959328029E-2</v>
      </c>
      <c r="R4895" s="346">
        <v>0.18977608632788132</v>
      </c>
      <c r="S4895" s="347">
        <v>0.17617568941020351</v>
      </c>
      <c r="T4895" s="349">
        <v>0.18524203449479465</v>
      </c>
      <c r="U4895" s="349">
        <v>0.47233854548551107</v>
      </c>
      <c r="V4895" s="361">
        <v>0.60588640426716645</v>
      </c>
    </row>
    <row r="4896" spans="1:22" ht="16" hidden="1" customHeight="1" outlineLevel="1">
      <c r="A4896" s="65">
        <v>4887</v>
      </c>
      <c r="B4896" s="117">
        <v>1</v>
      </c>
      <c r="C4896" s="325">
        <v>1.9345161743546658E-4</v>
      </c>
      <c r="D4896" s="326">
        <v>1.713222063461657E-4</v>
      </c>
      <c r="E4896" s="327">
        <v>1.8079952619808745E-4</v>
      </c>
      <c r="F4896" s="332">
        <v>1.0429249919342114E-3</v>
      </c>
      <c r="G4896" s="326">
        <v>8.0699842101393461E-4</v>
      </c>
      <c r="H4896" s="327">
        <v>1.0078003749017378E-3</v>
      </c>
      <c r="I4896" s="332">
        <v>0</v>
      </c>
      <c r="J4896" s="326">
        <v>0</v>
      </c>
      <c r="K4896" s="327">
        <v>0</v>
      </c>
      <c r="L4896" s="336">
        <v>2.1382081345896285E-4</v>
      </c>
      <c r="M4896" s="337">
        <v>1.1415525114155251E-4</v>
      </c>
      <c r="N4896" s="345">
        <v>0.46514209632915543</v>
      </c>
      <c r="O4896" s="346">
        <v>0.38301540916175153</v>
      </c>
      <c r="P4896" s="347">
        <v>0.46489998817478317</v>
      </c>
      <c r="Q4896" s="348">
        <v>8.8417329796640146E-3</v>
      </c>
      <c r="R4896" s="346">
        <v>0.23754177741939972</v>
      </c>
      <c r="S4896" s="347">
        <v>0.15581560315024504</v>
      </c>
      <c r="T4896" s="349">
        <v>0.24419997155165948</v>
      </c>
      <c r="U4896" s="349">
        <v>0.53100010397414221</v>
      </c>
      <c r="V4896" s="361">
        <v>0.57043913703247362</v>
      </c>
    </row>
    <row r="4897" spans="1:22" ht="16" hidden="1" customHeight="1" outlineLevel="1">
      <c r="A4897" s="65">
        <v>4888</v>
      </c>
      <c r="B4897" s="117">
        <v>1</v>
      </c>
      <c r="C4897" s="325">
        <v>1.9440165607235039E-4</v>
      </c>
      <c r="D4897" s="326">
        <v>1.7081671640460869E-4</v>
      </c>
      <c r="E4897" s="327">
        <v>1.8301784570586336E-4</v>
      </c>
      <c r="F4897" s="332">
        <v>1.1029494519016485E-3</v>
      </c>
      <c r="G4897" s="326">
        <v>6.8504421277683261E-4</v>
      </c>
      <c r="H4897" s="327">
        <v>1.0682683973958422E-3</v>
      </c>
      <c r="I4897" s="332">
        <v>0</v>
      </c>
      <c r="J4897" s="326">
        <v>0</v>
      </c>
      <c r="K4897" s="327">
        <v>0</v>
      </c>
      <c r="L4897" s="336">
        <v>2.2321953053408208E-4</v>
      </c>
      <c r="M4897" s="337">
        <v>1.1415525114155251E-4</v>
      </c>
      <c r="N4897" s="345">
        <v>0.30495030217094243</v>
      </c>
      <c r="O4897" s="346">
        <v>0.3144392773603033</v>
      </c>
      <c r="P4897" s="347">
        <v>0.36083686757637956</v>
      </c>
      <c r="Q4897" s="348">
        <v>8.8417329796640146E-3</v>
      </c>
      <c r="R4897" s="346">
        <v>0.19413279513061835</v>
      </c>
      <c r="S4897" s="347">
        <v>7.2953947923520127E-2</v>
      </c>
      <c r="T4897" s="349">
        <v>0.31390346810437225</v>
      </c>
      <c r="U4897" s="349">
        <v>0.57619996478615298</v>
      </c>
      <c r="V4897" s="361">
        <v>0.48800878072556475</v>
      </c>
    </row>
    <row r="4898" spans="1:22" ht="16" hidden="1" customHeight="1" outlineLevel="1">
      <c r="A4898" s="65">
        <v>4889</v>
      </c>
      <c r="B4898" s="117">
        <v>1</v>
      </c>
      <c r="C4898" s="325">
        <v>1.927578392203738E-4</v>
      </c>
      <c r="D4898" s="326">
        <v>1.7616324463261545E-4</v>
      </c>
      <c r="E4898" s="327">
        <v>1.7976171590205193E-4</v>
      </c>
      <c r="F4898" s="332">
        <v>1.1629739118690849E-3</v>
      </c>
      <c r="G4898" s="326">
        <v>7.095517570158672E-4</v>
      </c>
      <c r="H4898" s="327">
        <v>1.0884244048938768E-3</v>
      </c>
      <c r="I4898" s="332">
        <v>0</v>
      </c>
      <c r="J4898" s="326">
        <v>0</v>
      </c>
      <c r="K4898" s="327">
        <v>0</v>
      </c>
      <c r="L4898" s="336">
        <v>2.2321953053408208E-4</v>
      </c>
      <c r="M4898" s="337">
        <v>1.1415525114155251E-4</v>
      </c>
      <c r="N4898" s="345">
        <v>0.21806661720377607</v>
      </c>
      <c r="O4898" s="346">
        <v>0.24278261627405065</v>
      </c>
      <c r="P4898" s="347">
        <v>0.2467528302209637</v>
      </c>
      <c r="Q4898" s="348">
        <v>8.8417329796640146E-3</v>
      </c>
      <c r="R4898" s="346">
        <v>0.12616853851903287</v>
      </c>
      <c r="S4898" s="347">
        <v>0.10368859804992461</v>
      </c>
      <c r="T4898" s="349">
        <v>0.34262168905787738</v>
      </c>
      <c r="U4898" s="349">
        <v>0.61687983951696257</v>
      </c>
      <c r="V4898" s="361">
        <v>0.38837775823735893</v>
      </c>
    </row>
    <row r="4899" spans="1:22" ht="16" hidden="1" customHeight="1" outlineLevel="1">
      <c r="A4899" s="65">
        <v>4890</v>
      </c>
      <c r="B4899" s="117">
        <v>1</v>
      </c>
      <c r="C4899" s="325">
        <v>1.8624507435436764E-4</v>
      </c>
      <c r="D4899" s="326">
        <v>1.7692147954495094E-4</v>
      </c>
      <c r="E4899" s="327">
        <v>1.7280838691861397E-4</v>
      </c>
      <c r="F4899" s="332">
        <v>1.1854830843568732E-3</v>
      </c>
      <c r="G4899" s="326">
        <v>6.5236748712478598E-4</v>
      </c>
      <c r="H4899" s="327">
        <v>1.2799064761252073E-3</v>
      </c>
      <c r="I4899" s="332">
        <v>0</v>
      </c>
      <c r="J4899" s="326">
        <v>0</v>
      </c>
      <c r="K4899" s="327">
        <v>0</v>
      </c>
      <c r="L4899" s="336">
        <v>1.644775488145868E-4</v>
      </c>
      <c r="M4899" s="337">
        <v>1.1415525114155251E-4</v>
      </c>
      <c r="N4899" s="345">
        <v>0.12189438038979095</v>
      </c>
      <c r="O4899" s="346">
        <v>0.17225138999269091</v>
      </c>
      <c r="P4899" s="347">
        <v>0.12328613067502794</v>
      </c>
      <c r="Q4899" s="348">
        <v>1.7683465959328029E-2</v>
      </c>
      <c r="R4899" s="346">
        <v>9.5460630097246174E-2</v>
      </c>
      <c r="S4899" s="347">
        <v>6.8581066042834968E-2</v>
      </c>
      <c r="T4899" s="349">
        <v>0.35184575340387075</v>
      </c>
      <c r="U4899" s="349">
        <v>0.61678157894997987</v>
      </c>
      <c r="V4899" s="361">
        <v>0.27082842082349606</v>
      </c>
    </row>
    <row r="4900" spans="1:22" ht="16" hidden="1" customHeight="1" outlineLevel="1">
      <c r="A4900" s="65">
        <v>4891</v>
      </c>
      <c r="B4900" s="117">
        <v>1</v>
      </c>
      <c r="C4900" s="325">
        <v>1.7738221391291206E-4</v>
      </c>
      <c r="D4900" s="326">
        <v>1.7042787798802637E-4</v>
      </c>
      <c r="E4900" s="327">
        <v>1.6388321837270854E-4</v>
      </c>
      <c r="F4900" s="332">
        <v>1.1404647393812963E-3</v>
      </c>
      <c r="G4900" s="326">
        <v>6.4536533162791899E-4</v>
      </c>
      <c r="H4900" s="327">
        <v>1.1791264386350334E-3</v>
      </c>
      <c r="I4900" s="332">
        <v>0</v>
      </c>
      <c r="J4900" s="326">
        <v>0</v>
      </c>
      <c r="K4900" s="327">
        <v>0</v>
      </c>
      <c r="L4900" s="336">
        <v>1.1748396343899057E-4</v>
      </c>
      <c r="M4900" s="337">
        <v>1.1415525114155251E-4</v>
      </c>
      <c r="N4900" s="345">
        <v>3.2295580267400648E-2</v>
      </c>
      <c r="O4900" s="346">
        <v>4.4044582469532856E-2</v>
      </c>
      <c r="P4900" s="347">
        <v>3.2908347898187952E-2</v>
      </c>
      <c r="Q4900" s="348">
        <v>2.6525198938992044E-2</v>
      </c>
      <c r="R4900" s="346">
        <v>8.9541240630373067E-2</v>
      </c>
      <c r="S4900" s="347">
        <v>4.290920389874265E-2</v>
      </c>
      <c r="T4900" s="349">
        <v>0.34927823033849115</v>
      </c>
      <c r="U4900" s="349">
        <v>0.59467295137888765</v>
      </c>
      <c r="V4900" s="361">
        <v>0.14355265255522884</v>
      </c>
    </row>
    <row r="4901" spans="1:22" ht="16" hidden="1" customHeight="1" outlineLevel="1">
      <c r="A4901" s="65">
        <v>4892</v>
      </c>
      <c r="B4901" s="117">
        <v>1</v>
      </c>
      <c r="C4901" s="325">
        <v>1.7279452733743366E-4</v>
      </c>
      <c r="D4901" s="326">
        <v>1.6611177156396274E-4</v>
      </c>
      <c r="E4901" s="327">
        <v>1.5748771242338964E-4</v>
      </c>
      <c r="F4901" s="332">
        <v>1.087943336909789E-3</v>
      </c>
      <c r="G4901" s="326">
        <v>5.4558461579756257E-4</v>
      </c>
      <c r="H4901" s="327">
        <v>1.0178783786507553E-3</v>
      </c>
      <c r="I4901" s="332">
        <v>0</v>
      </c>
      <c r="J4901" s="326">
        <v>0</v>
      </c>
      <c r="K4901" s="327">
        <v>0</v>
      </c>
      <c r="L4901" s="336">
        <v>8.811297257924293E-5</v>
      </c>
      <c r="M4901" s="337">
        <v>1.1415525114155251E-4</v>
      </c>
      <c r="N4901" s="345">
        <v>2.5722143575805829E-3</v>
      </c>
      <c r="O4901" s="346">
        <v>1.0194201234145772E-3</v>
      </c>
      <c r="P4901" s="347">
        <v>2.9356461372378132E-3</v>
      </c>
      <c r="Q4901" s="348">
        <v>5.3050397877984087E-2</v>
      </c>
      <c r="R4901" s="346">
        <v>7.9947891571002822E-2</v>
      </c>
      <c r="S4901" s="347">
        <v>5.5400181919975297E-2</v>
      </c>
      <c r="T4901" s="349">
        <v>0.3278822047936612</v>
      </c>
      <c r="U4901" s="349">
        <v>0.60882247302438663</v>
      </c>
      <c r="V4901" s="361">
        <v>2.3962596956607882E-2</v>
      </c>
    </row>
    <row r="4902" spans="1:22" ht="16" hidden="1" customHeight="1" outlineLevel="1">
      <c r="A4902" s="65">
        <v>4893</v>
      </c>
      <c r="B4902" s="117">
        <v>1</v>
      </c>
      <c r="C4902" s="325">
        <v>1.6735680619211184E-4</v>
      </c>
      <c r="D4902" s="326">
        <v>1.6850312782594394E-4</v>
      </c>
      <c r="E4902" s="327">
        <v>1.5345322489755157E-4</v>
      </c>
      <c r="F4902" s="332">
        <v>9.9790664695863381E-4</v>
      </c>
      <c r="G4902" s="326">
        <v>4.8081467745154162E-4</v>
      </c>
      <c r="H4902" s="327">
        <v>9.4733235240763341E-4</v>
      </c>
      <c r="I4902" s="332">
        <v>0</v>
      </c>
      <c r="J4902" s="326">
        <v>0</v>
      </c>
      <c r="K4902" s="327">
        <v>0</v>
      </c>
      <c r="L4902" s="336">
        <v>5.8741981719495287E-5</v>
      </c>
      <c r="M4902" s="337">
        <v>1.1415525114155251E-4</v>
      </c>
      <c r="N4902" s="345">
        <v>0</v>
      </c>
      <c r="O4902" s="346">
        <v>0</v>
      </c>
      <c r="P4902" s="347">
        <v>0</v>
      </c>
      <c r="Q4902" s="348">
        <v>9.7259062776304167E-2</v>
      </c>
      <c r="R4902" s="346">
        <v>7.6942428859924999E-2</v>
      </c>
      <c r="S4902" s="347">
        <v>0.13629067442929407</v>
      </c>
      <c r="T4902" s="349">
        <v>0.31998944870379054</v>
      </c>
      <c r="U4902" s="349">
        <v>0.59496773307983564</v>
      </c>
      <c r="V4902" s="361">
        <v>0</v>
      </c>
    </row>
    <row r="4903" spans="1:22" ht="16" hidden="1" customHeight="1" outlineLevel="1">
      <c r="A4903" s="65">
        <v>4894</v>
      </c>
      <c r="B4903" s="117">
        <v>1</v>
      </c>
      <c r="C4903" s="325">
        <v>1.6615050713343697E-4</v>
      </c>
      <c r="D4903" s="326">
        <v>1.6615065540562097E-4</v>
      </c>
      <c r="E4903" s="327">
        <v>1.5201326311180231E-4</v>
      </c>
      <c r="F4903" s="332">
        <v>7.5030574959295796E-4</v>
      </c>
      <c r="G4903" s="326">
        <v>4.5163902954792866E-4</v>
      </c>
      <c r="H4903" s="327">
        <v>9.3725434865861619E-4</v>
      </c>
      <c r="I4903" s="332">
        <v>0</v>
      </c>
      <c r="J4903" s="326">
        <v>0</v>
      </c>
      <c r="K4903" s="327">
        <v>0</v>
      </c>
      <c r="L4903" s="336">
        <v>3.7594868300476983E-5</v>
      </c>
      <c r="M4903" s="337">
        <v>1.1415525114155251E-4</v>
      </c>
      <c r="N4903" s="345">
        <v>0</v>
      </c>
      <c r="O4903" s="346">
        <v>0</v>
      </c>
      <c r="P4903" s="347">
        <v>0</v>
      </c>
      <c r="Q4903" s="348">
        <v>0.13262599469496023</v>
      </c>
      <c r="R4903" s="346">
        <v>6.6200603774471414E-2</v>
      </c>
      <c r="S4903" s="347">
        <v>8.3188458218854247E-2</v>
      </c>
      <c r="T4903" s="349">
        <v>0.28756258332251494</v>
      </c>
      <c r="U4903" s="349">
        <v>0.59084078926656514</v>
      </c>
      <c r="V4903" s="361">
        <v>0</v>
      </c>
    </row>
    <row r="4904" spans="1:22" ht="16" hidden="1" customHeight="1" outlineLevel="1">
      <c r="A4904" s="65">
        <v>4895</v>
      </c>
      <c r="B4904" s="117">
        <v>1</v>
      </c>
      <c r="C4904" s="325">
        <v>1.5655636695174847E-4</v>
      </c>
      <c r="D4904" s="326">
        <v>1.5773230368661397E-4</v>
      </c>
      <c r="E4904" s="327">
        <v>1.4103841923122671E-4</v>
      </c>
      <c r="F4904" s="332">
        <v>6.8277823212959179E-4</v>
      </c>
      <c r="G4904" s="326">
        <v>4.4346984813491722E-4</v>
      </c>
      <c r="H4904" s="327">
        <v>8.1631830367040773E-4</v>
      </c>
      <c r="I4904" s="332">
        <v>0</v>
      </c>
      <c r="J4904" s="326">
        <v>0</v>
      </c>
      <c r="K4904" s="327">
        <v>0</v>
      </c>
      <c r="L4904" s="336">
        <v>2.3496792687798115E-5</v>
      </c>
      <c r="M4904" s="337">
        <v>1.1415525114155251E-4</v>
      </c>
      <c r="N4904" s="345">
        <v>0</v>
      </c>
      <c r="O4904" s="346">
        <v>0</v>
      </c>
      <c r="P4904" s="347">
        <v>0</v>
      </c>
      <c r="Q4904" s="348">
        <v>0.14146772767462423</v>
      </c>
      <c r="R4904" s="346">
        <v>3.327675299274134E-2</v>
      </c>
      <c r="S4904" s="347">
        <v>5.234487376173997E-2</v>
      </c>
      <c r="T4904" s="349">
        <v>0.20968105033933379</v>
      </c>
      <c r="U4904" s="349">
        <v>0.47056985527982376</v>
      </c>
      <c r="V4904" s="361">
        <v>0</v>
      </c>
    </row>
    <row r="4905" spans="1:22" ht="16" hidden="1" customHeight="1" outlineLevel="1">
      <c r="A4905" s="65">
        <v>4896</v>
      </c>
      <c r="B4905" s="117">
        <v>1</v>
      </c>
      <c r="C4905" s="325">
        <v>1.4632470084267741E-4</v>
      </c>
      <c r="D4905" s="326">
        <v>1.4828353016366384E-4</v>
      </c>
      <c r="E4905" s="327">
        <v>1.308549057013782E-4</v>
      </c>
      <c r="F4905" s="332">
        <v>5.7773542718657757E-4</v>
      </c>
      <c r="G4905" s="326">
        <v>4.7673008674503598E-4</v>
      </c>
      <c r="H4905" s="327">
        <v>8.0624029992139019E-4</v>
      </c>
      <c r="I4905" s="332">
        <v>0</v>
      </c>
      <c r="J4905" s="326">
        <v>0</v>
      </c>
      <c r="K4905" s="327">
        <v>0</v>
      </c>
      <c r="L4905" s="336">
        <v>9.3987170751192458E-6</v>
      </c>
      <c r="M4905" s="337">
        <v>1.1415525114155251E-4</v>
      </c>
      <c r="N4905" s="345">
        <v>0</v>
      </c>
      <c r="O4905" s="346">
        <v>0</v>
      </c>
      <c r="P4905" s="347">
        <v>0</v>
      </c>
      <c r="Q4905" s="348">
        <v>0.15915119363395228</v>
      </c>
      <c r="R4905" s="346">
        <v>3.3122068181787971E-2</v>
      </c>
      <c r="S4905" s="347">
        <v>4.4159341274119628E-2</v>
      </c>
      <c r="T4905" s="349">
        <v>0.17544740946760584</v>
      </c>
      <c r="U4905" s="349">
        <v>0.43706300193874631</v>
      </c>
      <c r="V4905" s="361">
        <v>0</v>
      </c>
    </row>
    <row r="4906" spans="1:22" ht="16" hidden="1" customHeight="1" outlineLevel="1">
      <c r="A4906" s="65">
        <v>4897</v>
      </c>
      <c r="B4906" s="117">
        <v>1</v>
      </c>
      <c r="C4906" s="325">
        <v>1.3579927278667514E-4</v>
      </c>
      <c r="D4906" s="326">
        <v>1.3778489291594147E-4</v>
      </c>
      <c r="E4906" s="327">
        <v>1.1845307266375378E-4</v>
      </c>
      <c r="F4906" s="332">
        <v>5.1020790972321141E-4</v>
      </c>
      <c r="G4906" s="326">
        <v>4.4813795179949516E-4</v>
      </c>
      <c r="H4906" s="327">
        <v>8.3647431116844239E-4</v>
      </c>
      <c r="I4906" s="332">
        <v>0</v>
      </c>
      <c r="J4906" s="326">
        <v>0</v>
      </c>
      <c r="K4906" s="327">
        <v>0</v>
      </c>
      <c r="L4906" s="336">
        <v>5.8741981719495289E-6</v>
      </c>
      <c r="M4906" s="337">
        <v>1.1415525114155251E-4</v>
      </c>
      <c r="N4906" s="345">
        <v>0</v>
      </c>
      <c r="O4906" s="346">
        <v>0</v>
      </c>
      <c r="P4906" s="347">
        <v>0</v>
      </c>
      <c r="Q4906" s="348">
        <v>0.15030946065428824</v>
      </c>
      <c r="R4906" s="346">
        <v>2.7925138535020981E-2</v>
      </c>
      <c r="S4906" s="347">
        <v>2.8187696515047354E-2</v>
      </c>
      <c r="T4906" s="349">
        <v>0.14349601132065973</v>
      </c>
      <c r="U4906" s="349">
        <v>0.44128820631899945</v>
      </c>
      <c r="V4906" s="361">
        <v>0</v>
      </c>
    </row>
    <row r="4907" spans="1:22" ht="16" hidden="1" customHeight="1" outlineLevel="1">
      <c r="A4907" s="65">
        <v>4898</v>
      </c>
      <c r="B4907" s="117">
        <v>1</v>
      </c>
      <c r="C4907" s="325">
        <v>1.2864273173909642E-4</v>
      </c>
      <c r="D4907" s="326">
        <v>1.2730569758904821E-4</v>
      </c>
      <c r="E4907" s="327">
        <v>1.0987816509276032E-4</v>
      </c>
      <c r="F4907" s="332">
        <v>4.6518956474763388E-4</v>
      </c>
      <c r="G4907" s="326">
        <v>4.0320745402793124E-4</v>
      </c>
      <c r="H4907" s="327">
        <v>7.3569427367826859E-4</v>
      </c>
      <c r="I4907" s="332">
        <v>0</v>
      </c>
      <c r="J4907" s="326">
        <v>0</v>
      </c>
      <c r="K4907" s="327">
        <v>0</v>
      </c>
      <c r="L4907" s="336">
        <v>2.3496792687798115E-6</v>
      </c>
      <c r="M4907" s="337">
        <v>1.1415525114155251E-4</v>
      </c>
      <c r="N4907" s="345">
        <v>0</v>
      </c>
      <c r="O4907" s="346">
        <v>0</v>
      </c>
      <c r="P4907" s="347">
        <v>0</v>
      </c>
      <c r="Q4907" s="348">
        <v>0.15915119363395228</v>
      </c>
      <c r="R4907" s="346">
        <v>2.895525182897004E-2</v>
      </c>
      <c r="S4907" s="347">
        <v>3.1943289518144534E-2</v>
      </c>
      <c r="T4907" s="349">
        <v>0.1105936787050545</v>
      </c>
      <c r="U4907" s="349">
        <v>0.36179540763005036</v>
      </c>
      <c r="V4907" s="361">
        <v>0</v>
      </c>
    </row>
    <row r="4908" spans="1:22" ht="16" hidden="1" customHeight="1" outlineLevel="1">
      <c r="A4908" s="65">
        <v>4899</v>
      </c>
      <c r="B4908" s="117">
        <v>1</v>
      </c>
      <c r="C4908" s="325">
        <v>1.2368002991221648E-4</v>
      </c>
      <c r="D4908" s="326">
        <v>1.2246465930259846E-4</v>
      </c>
      <c r="E4908" s="327">
        <v>1.0506531984489562E-4</v>
      </c>
      <c r="F4908" s="332">
        <v>4.2017121977205656E-4</v>
      </c>
      <c r="G4908" s="326">
        <v>3.6702965062745111E-4</v>
      </c>
      <c r="H4908" s="327">
        <v>7.457722774272858E-4</v>
      </c>
      <c r="I4908" s="332">
        <v>0</v>
      </c>
      <c r="J4908" s="326">
        <v>0</v>
      </c>
      <c r="K4908" s="327">
        <v>0</v>
      </c>
      <c r="L4908" s="336">
        <v>1.1748396343899057E-6</v>
      </c>
      <c r="M4908" s="337">
        <v>1.1415525114155251E-4</v>
      </c>
      <c r="N4908" s="345">
        <v>0</v>
      </c>
      <c r="O4908" s="346">
        <v>0</v>
      </c>
      <c r="P4908" s="347">
        <v>0</v>
      </c>
      <c r="Q4908" s="348">
        <v>0.1237842617152962</v>
      </c>
      <c r="R4908" s="346">
        <v>3.1377008601733453E-2</v>
      </c>
      <c r="S4908" s="347">
        <v>2.8820545012836374E-2</v>
      </c>
      <c r="T4908" s="349">
        <v>7.2080832724360541E-2</v>
      </c>
      <c r="U4908" s="349">
        <v>0.32740420918612922</v>
      </c>
      <c r="V4908" s="361">
        <v>0</v>
      </c>
    </row>
    <row r="4909" spans="1:22" ht="16" hidden="1" customHeight="1" outlineLevel="1">
      <c r="A4909" s="65">
        <v>4900</v>
      </c>
      <c r="B4909" s="117">
        <v>1</v>
      </c>
      <c r="C4909" s="325">
        <v>1.2032989366636304E-4</v>
      </c>
      <c r="D4909" s="326">
        <v>1.197427903865223E-4</v>
      </c>
      <c r="E4909" s="327">
        <v>1.0208161524379351E-4</v>
      </c>
      <c r="F4909" s="332">
        <v>3.8265593229240867E-4</v>
      </c>
      <c r="G4909" s="326">
        <v>3.5594290442407832E-4</v>
      </c>
      <c r="H4909" s="327">
        <v>7.6592828492532089E-4</v>
      </c>
      <c r="I4909" s="332">
        <v>0</v>
      </c>
      <c r="J4909" s="326">
        <v>0</v>
      </c>
      <c r="K4909" s="327">
        <v>0</v>
      </c>
      <c r="L4909" s="336">
        <v>1.409807561267887E-5</v>
      </c>
      <c r="M4909" s="337">
        <v>1.1415525114155251E-4</v>
      </c>
      <c r="N4909" s="345">
        <v>0</v>
      </c>
      <c r="O4909" s="346">
        <v>0</v>
      </c>
      <c r="P4909" s="347">
        <v>0</v>
      </c>
      <c r="Q4909" s="348">
        <v>7.0733863837312116E-2</v>
      </c>
      <c r="R4909" s="346">
        <v>3.7499512317985359E-2</v>
      </c>
      <c r="S4909" s="347">
        <v>3.1984787501781485E-2</v>
      </c>
      <c r="T4909" s="349">
        <v>5.3632704032373815E-2</v>
      </c>
      <c r="U4909" s="349">
        <v>0.27237829167585537</v>
      </c>
      <c r="V4909" s="361">
        <v>0</v>
      </c>
    </row>
    <row r="4910" spans="1:22" ht="16" hidden="1" customHeight="1" outlineLevel="1">
      <c r="A4910" s="65">
        <v>4901</v>
      </c>
      <c r="B4910" s="117">
        <v>1</v>
      </c>
      <c r="C4910" s="325">
        <v>1.2010488451552215E-4</v>
      </c>
      <c r="D4910" s="326">
        <v>1.1803190135356013E-4</v>
      </c>
      <c r="E4910" s="327">
        <v>1.016664911253793E-4</v>
      </c>
      <c r="F4910" s="332">
        <v>3.4514064481276077E-4</v>
      </c>
      <c r="G4910" s="326">
        <v>3.588604692144394E-4</v>
      </c>
      <c r="H4910" s="327">
        <v>7.8608429242335554E-4</v>
      </c>
      <c r="I4910" s="332">
        <v>0</v>
      </c>
      <c r="J4910" s="326">
        <v>0</v>
      </c>
      <c r="K4910" s="327">
        <v>0</v>
      </c>
      <c r="L4910" s="336">
        <v>3.7594868300476983E-5</v>
      </c>
      <c r="M4910" s="337">
        <v>1.1415525114155251E-4</v>
      </c>
      <c r="N4910" s="345">
        <v>0</v>
      </c>
      <c r="O4910" s="346">
        <v>0</v>
      </c>
      <c r="P4910" s="347">
        <v>0</v>
      </c>
      <c r="Q4910" s="348">
        <v>3.5366931918656058E-2</v>
      </c>
      <c r="R4910" s="346">
        <v>3.9157033845779315E-2</v>
      </c>
      <c r="S4910" s="347">
        <v>3.491560170910598E-2</v>
      </c>
      <c r="T4910" s="349">
        <v>5.0779900626396479E-2</v>
      </c>
      <c r="U4910" s="349">
        <v>0.26717048162577589</v>
      </c>
      <c r="V4910" s="361">
        <v>0</v>
      </c>
    </row>
    <row r="4911" spans="1:22" ht="16" hidden="1" customHeight="1" outlineLevel="1">
      <c r="A4911" s="65">
        <v>4902</v>
      </c>
      <c r="B4911" s="117">
        <v>1</v>
      </c>
      <c r="C4911" s="325">
        <v>1.2269248975019253E-4</v>
      </c>
      <c r="D4911" s="326">
        <v>1.1768194677863605E-4</v>
      </c>
      <c r="E4911" s="327">
        <v>1.034956317721419E-4</v>
      </c>
      <c r="F4911" s="332">
        <v>3.2263147232497198E-4</v>
      </c>
      <c r="G4911" s="326">
        <v>3.460231841368498E-4</v>
      </c>
      <c r="H4911" s="327">
        <v>8.465523149174596E-4</v>
      </c>
      <c r="I4911" s="332">
        <v>0</v>
      </c>
      <c r="J4911" s="326">
        <v>0</v>
      </c>
      <c r="K4911" s="327">
        <v>0</v>
      </c>
      <c r="L4911" s="336">
        <v>9.3987170751192462E-5</v>
      </c>
      <c r="M4911" s="337">
        <v>1.1415525114155251E-4</v>
      </c>
      <c r="N4911" s="345">
        <v>6.5734366915948224E-3</v>
      </c>
      <c r="O4911" s="346">
        <v>1.168879921952254E-2</v>
      </c>
      <c r="P4911" s="347">
        <v>1.1748586043032585E-2</v>
      </c>
      <c r="Q4911" s="348">
        <v>1.7683465959328029E-2</v>
      </c>
      <c r="R4911" s="346">
        <v>4.7318639277268586E-2</v>
      </c>
      <c r="S4911" s="347">
        <v>4.3816978661789227E-2</v>
      </c>
      <c r="T4911" s="349">
        <v>6.13352732285126E-2</v>
      </c>
      <c r="U4911" s="349">
        <v>0.265008749152158</v>
      </c>
      <c r="V4911" s="361">
        <v>0</v>
      </c>
    </row>
    <row r="4912" spans="1:22" ht="16" hidden="1" customHeight="1" outlineLevel="1">
      <c r="A4912" s="65">
        <v>4903</v>
      </c>
      <c r="B4912" s="117">
        <v>1</v>
      </c>
      <c r="C4912" s="325">
        <v>1.3279915077546309E-4</v>
      </c>
      <c r="D4912" s="326">
        <v>1.1888734587004121E-4</v>
      </c>
      <c r="E4912" s="327">
        <v>1.1091597538879585E-4</v>
      </c>
      <c r="F4912" s="332">
        <v>3.2263147232497198E-4</v>
      </c>
      <c r="G4912" s="326">
        <v>3.9853935036335302E-4</v>
      </c>
      <c r="H4912" s="327">
        <v>8.5663031866647715E-4</v>
      </c>
      <c r="I4912" s="332">
        <v>0</v>
      </c>
      <c r="J4912" s="326">
        <v>0</v>
      </c>
      <c r="K4912" s="327">
        <v>0</v>
      </c>
      <c r="L4912" s="336">
        <v>1.8210014333043539E-4</v>
      </c>
      <c r="M4912" s="337">
        <v>1.1415525114155251E-4</v>
      </c>
      <c r="N4912" s="345">
        <v>5.3159096723332043E-2</v>
      </c>
      <c r="O4912" s="346">
        <v>9.7477706303049971E-2</v>
      </c>
      <c r="P4912" s="347">
        <v>8.4937156425149721E-2</v>
      </c>
      <c r="Q4912" s="348">
        <v>8.8417329796640146E-3</v>
      </c>
      <c r="R4912" s="346">
        <v>5.7359684321683153E-2</v>
      </c>
      <c r="S4912" s="347">
        <v>5.141116063525749E-2</v>
      </c>
      <c r="T4912" s="349">
        <v>8.6439943201113104E-2</v>
      </c>
      <c r="U4912" s="349">
        <v>0.34843197052041242</v>
      </c>
      <c r="V4912" s="361">
        <v>2.1527935418562752E-2</v>
      </c>
    </row>
    <row r="4913" spans="1:22" ht="16" hidden="1" customHeight="1" outlineLevel="1">
      <c r="A4913" s="65">
        <v>4904</v>
      </c>
      <c r="B4913" s="117">
        <v>1</v>
      </c>
      <c r="C4913" s="325">
        <v>1.4942482692092984E-4</v>
      </c>
      <c r="D4913" s="326">
        <v>1.3399371835426396E-4</v>
      </c>
      <c r="E4913" s="327">
        <v>1.2927224499992404E-4</v>
      </c>
      <c r="F4913" s="332">
        <v>3.5264370230869019E-4</v>
      </c>
      <c r="G4913" s="326">
        <v>4.3938525742841136E-4</v>
      </c>
      <c r="H4913" s="327">
        <v>9.3725434865861619E-4</v>
      </c>
      <c r="I4913" s="332">
        <v>0</v>
      </c>
      <c r="J4913" s="326">
        <v>0</v>
      </c>
      <c r="K4913" s="327">
        <v>0</v>
      </c>
      <c r="L4913" s="336">
        <v>1.5860335064263727E-4</v>
      </c>
      <c r="M4913" s="337">
        <v>1.1415525114155251E-4</v>
      </c>
      <c r="N4913" s="345">
        <v>0.15661927421712882</v>
      </c>
      <c r="O4913" s="346">
        <v>0.24825335790222308</v>
      </c>
      <c r="P4913" s="347">
        <v>0.23685996273693091</v>
      </c>
      <c r="Q4913" s="348">
        <v>8.8417329796640146E-3</v>
      </c>
      <c r="R4913" s="346">
        <v>4.3627595177716735E-2</v>
      </c>
      <c r="S4913" s="347">
        <v>8.856767045006092E-2</v>
      </c>
      <c r="T4913" s="349">
        <v>0.14168923583020743</v>
      </c>
      <c r="U4913" s="349">
        <v>0.42900563544617049</v>
      </c>
      <c r="V4913" s="361">
        <v>0.14199520208874644</v>
      </c>
    </row>
    <row r="4914" spans="1:22" ht="16" hidden="1" customHeight="1" outlineLevel="1">
      <c r="A4914" s="65">
        <v>4905</v>
      </c>
      <c r="B4914" s="117">
        <v>1</v>
      </c>
      <c r="C4914" s="325">
        <v>1.6806933516977469E-4</v>
      </c>
      <c r="D4914" s="326">
        <v>1.5030548992989184E-4</v>
      </c>
      <c r="E4914" s="327">
        <v>1.4747284306664693E-4</v>
      </c>
      <c r="F4914" s="332">
        <v>4.2767427726798598E-4</v>
      </c>
      <c r="G4914" s="326">
        <v>5.4616812875563471E-4</v>
      </c>
      <c r="H4914" s="327">
        <v>9.6748835990566838E-4</v>
      </c>
      <c r="I4914" s="332">
        <v>0</v>
      </c>
      <c r="J4914" s="326">
        <v>0</v>
      </c>
      <c r="K4914" s="327">
        <v>0</v>
      </c>
      <c r="L4914" s="336">
        <v>1.4685495429873823E-4</v>
      </c>
      <c r="M4914" s="337">
        <v>1.1415525114155251E-4</v>
      </c>
      <c r="N4914" s="345">
        <v>0.30637931014737613</v>
      </c>
      <c r="O4914" s="346">
        <v>0.38312551643269999</v>
      </c>
      <c r="P4914" s="347">
        <v>0.36105944690585667</v>
      </c>
      <c r="Q4914" s="348">
        <v>2.6525198938992044E-2</v>
      </c>
      <c r="R4914" s="346">
        <v>4.1323042932153851E-2</v>
      </c>
      <c r="S4914" s="347">
        <v>8.046513392971448E-2</v>
      </c>
      <c r="T4914" s="349">
        <v>0.25342403589765283</v>
      </c>
      <c r="U4914" s="349">
        <v>0.52539925165613233</v>
      </c>
      <c r="V4914" s="361">
        <v>0.27208812340668026</v>
      </c>
    </row>
    <row r="4915" spans="1:22" ht="16" hidden="1" customHeight="1" outlineLevel="1">
      <c r="A4915" s="65">
        <v>4906</v>
      </c>
      <c r="B4915" s="117">
        <v>1</v>
      </c>
      <c r="C4915" s="325">
        <v>1.7740721492967218E-4</v>
      </c>
      <c r="D4915" s="326">
        <v>1.6004589226527871E-4</v>
      </c>
      <c r="E4915" s="327">
        <v>1.6070492434109977E-4</v>
      </c>
      <c r="F4915" s="332">
        <v>5.4022013970692962E-4</v>
      </c>
      <c r="G4915" s="326">
        <v>6.0510293752093301E-4</v>
      </c>
      <c r="H4915" s="327">
        <v>1.0783464011448593E-3</v>
      </c>
      <c r="I4915" s="332">
        <v>0</v>
      </c>
      <c r="J4915" s="326">
        <v>0</v>
      </c>
      <c r="K4915" s="327">
        <v>0</v>
      </c>
      <c r="L4915" s="336">
        <v>1.644775488145868E-4</v>
      </c>
      <c r="M4915" s="337">
        <v>1.1415525114155251E-4</v>
      </c>
      <c r="N4915" s="345">
        <v>0.43970575434863629</v>
      </c>
      <c r="O4915" s="346">
        <v>0.47359716825285536</v>
      </c>
      <c r="P4915" s="347">
        <v>0.48651491987865053</v>
      </c>
      <c r="Q4915" s="348">
        <v>3.5366931918656058E-2</v>
      </c>
      <c r="R4915" s="346">
        <v>6.5310665006516666E-2</v>
      </c>
      <c r="S4915" s="347">
        <v>8.0506631913351445E-2</v>
      </c>
      <c r="T4915" s="349">
        <v>0.25893945581587569</v>
      </c>
      <c r="U4915" s="349">
        <v>0.56038001350194921</v>
      </c>
      <c r="V4915" s="361">
        <v>0.36086279999617116</v>
      </c>
    </row>
    <row r="4916" spans="1:22" ht="16" hidden="1" customHeight="1" outlineLevel="1">
      <c r="A4916" s="65">
        <v>4907</v>
      </c>
      <c r="B4916" s="117">
        <v>1</v>
      </c>
      <c r="C4916" s="325">
        <v>1.8126987201910768E-4</v>
      </c>
      <c r="D4916" s="326">
        <v>1.6648116805971594E-4</v>
      </c>
      <c r="E4916" s="327">
        <v>1.668280050877093E-4</v>
      </c>
      <c r="F4916" s="332">
        <v>6.7527517463366216E-4</v>
      </c>
      <c r="G4916" s="326">
        <v>6.9496393306406074E-4</v>
      </c>
      <c r="H4916" s="327">
        <v>1.1690484348860159E-3</v>
      </c>
      <c r="I4916" s="332">
        <v>0</v>
      </c>
      <c r="J4916" s="326">
        <v>0</v>
      </c>
      <c r="K4916" s="327">
        <v>0</v>
      </c>
      <c r="L4916" s="336">
        <v>1.8797434150238492E-4</v>
      </c>
      <c r="M4916" s="337">
        <v>1.1415525114155251E-4</v>
      </c>
      <c r="N4916" s="345">
        <v>0.45270972693418254</v>
      </c>
      <c r="O4916" s="346">
        <v>0.54861636617477072</v>
      </c>
      <c r="P4916" s="347">
        <v>0.55507618380199752</v>
      </c>
      <c r="Q4916" s="348">
        <v>6.1892130857648102E-2</v>
      </c>
      <c r="R4916" s="346">
        <v>9.0769268156754457E-2</v>
      </c>
      <c r="S4916" s="347">
        <v>0.14918107266669514</v>
      </c>
      <c r="T4916" s="349">
        <v>0.23849436473970484</v>
      </c>
      <c r="U4916" s="349">
        <v>0.52235317407967075</v>
      </c>
      <c r="V4916" s="361">
        <v>0.44143795795329949</v>
      </c>
    </row>
    <row r="4917" spans="1:22" ht="16" hidden="1" customHeight="1" outlineLevel="1">
      <c r="A4917" s="65">
        <v>4908</v>
      </c>
      <c r="B4917" s="117">
        <v>1</v>
      </c>
      <c r="C4917" s="325">
        <v>1.8293868988784436E-4</v>
      </c>
      <c r="D4917" s="326">
        <v>1.6848368590511483E-4</v>
      </c>
      <c r="E4917" s="327">
        <v>1.7228948177059621E-4</v>
      </c>
      <c r="F4917" s="332">
        <v>7.7281492208074675E-4</v>
      </c>
      <c r="G4917" s="326">
        <v>7.4164496970984168E-4</v>
      </c>
      <c r="H4917" s="327">
        <v>1.2194384536311029E-3</v>
      </c>
      <c r="I4917" s="332">
        <v>0</v>
      </c>
      <c r="J4917" s="326">
        <v>0</v>
      </c>
      <c r="K4917" s="327">
        <v>0</v>
      </c>
      <c r="L4917" s="336">
        <v>2.0677177565262342E-4</v>
      </c>
      <c r="M4917" s="337">
        <v>1.1415525114155251E-4</v>
      </c>
      <c r="N4917" s="345">
        <v>0.47400194578304411</v>
      </c>
      <c r="O4917" s="346">
        <v>0.60770673897016358</v>
      </c>
      <c r="P4917" s="347">
        <v>0.57479438238749814</v>
      </c>
      <c r="Q4917" s="348">
        <v>0.1237842617152962</v>
      </c>
      <c r="R4917" s="346">
        <v>0.13122804551991227</v>
      </c>
      <c r="S4917" s="347">
        <v>0.18749434514636684</v>
      </c>
      <c r="T4917" s="349">
        <v>0.23545137443999567</v>
      </c>
      <c r="U4917" s="349">
        <v>0.50191497614728331</v>
      </c>
      <c r="V4917" s="361">
        <v>0.54869590699060333</v>
      </c>
    </row>
    <row r="4918" spans="1:22" ht="16" hidden="1" customHeight="1" outlineLevel="1">
      <c r="A4918" s="65">
        <v>4909</v>
      </c>
      <c r="B4918" s="117">
        <v>1</v>
      </c>
      <c r="C4918" s="325">
        <v>1.7767597585984326E-4</v>
      </c>
      <c r="D4918" s="326">
        <v>1.735774691623431E-4</v>
      </c>
      <c r="E4918" s="327">
        <v>1.7179652187997933E-4</v>
      </c>
      <c r="F4918" s="332">
        <v>8.5534855453597196E-4</v>
      </c>
      <c r="G4918" s="326">
        <v>7.7140413057152685E-4</v>
      </c>
      <c r="H4918" s="327">
        <v>1.0884244048938768E-3</v>
      </c>
      <c r="I4918" s="332">
        <v>0</v>
      </c>
      <c r="J4918" s="326">
        <v>0</v>
      </c>
      <c r="K4918" s="327">
        <v>0</v>
      </c>
      <c r="L4918" s="336">
        <v>1.8797434150238492E-4</v>
      </c>
      <c r="M4918" s="337">
        <v>1.1415525114155251E-4</v>
      </c>
      <c r="N4918" s="345">
        <v>0.45228102454125252</v>
      </c>
      <c r="O4918" s="346">
        <v>0.60519394647960045</v>
      </c>
      <c r="P4918" s="347">
        <v>0.52506697512695821</v>
      </c>
      <c r="Q4918" s="348">
        <v>7.9575596816976138E-2</v>
      </c>
      <c r="R4918" s="346">
        <v>0.163397063913618</v>
      </c>
      <c r="S4918" s="347">
        <v>0.1468986665773607</v>
      </c>
      <c r="T4918" s="349">
        <v>0.2082546486363451</v>
      </c>
      <c r="U4918" s="349">
        <v>0.43057780451789263</v>
      </c>
      <c r="V4918" s="361">
        <v>0.58827347178591771</v>
      </c>
    </row>
    <row r="4919" spans="1:22" ht="16" hidden="1" customHeight="1" outlineLevel="1">
      <c r="A4919" s="65">
        <v>4910</v>
      </c>
      <c r="B4919" s="117">
        <v>1</v>
      </c>
      <c r="C4919" s="325">
        <v>1.8022607956937349E-4</v>
      </c>
      <c r="D4919" s="326">
        <v>1.7268314080420377E-4</v>
      </c>
      <c r="E4919" s="327">
        <v>1.6957820237220342E-4</v>
      </c>
      <c r="F4919" s="332">
        <v>9.3037912949526776E-4</v>
      </c>
      <c r="G4919" s="326">
        <v>2.70166499587456E-4</v>
      </c>
      <c r="H4919" s="327">
        <v>1.0884244048938768E-3</v>
      </c>
      <c r="I4919" s="332">
        <v>0</v>
      </c>
      <c r="J4919" s="326">
        <v>0</v>
      </c>
      <c r="K4919" s="327">
        <v>0</v>
      </c>
      <c r="L4919" s="336">
        <v>1.9032402077116473E-4</v>
      </c>
      <c r="M4919" s="337">
        <v>1.1415525114155251E-4</v>
      </c>
      <c r="N4919" s="345">
        <v>0.47014362424667316</v>
      </c>
      <c r="O4919" s="346">
        <v>0.57417649190568343</v>
      </c>
      <c r="P4919" s="347">
        <v>0.5718177216908934</v>
      </c>
      <c r="Q4919" s="348">
        <v>3.5366931918656058E-2</v>
      </c>
      <c r="R4919" s="346">
        <v>0.20159301895676854</v>
      </c>
      <c r="S4919" s="347">
        <v>0.18645169768917461</v>
      </c>
      <c r="T4919" s="349">
        <v>0.17906096044851044</v>
      </c>
      <c r="U4919" s="349">
        <v>0.43323083982642363</v>
      </c>
      <c r="V4919" s="361">
        <v>0.57711174344279503</v>
      </c>
    </row>
    <row r="4920" spans="1:22" ht="16" hidden="1" customHeight="1" outlineLevel="1">
      <c r="A4920" s="65">
        <v>4911</v>
      </c>
      <c r="B4920" s="117">
        <v>1</v>
      </c>
      <c r="C4920" s="325">
        <v>1.8450125343535064E-4</v>
      </c>
      <c r="D4920" s="326">
        <v>1.6008477610693694E-4</v>
      </c>
      <c r="E4920" s="327">
        <v>1.7449482864967169E-4</v>
      </c>
      <c r="F4920" s="332">
        <v>9.8290053196677498E-4</v>
      </c>
      <c r="G4920" s="326">
        <v>2.590797533840832E-4</v>
      </c>
      <c r="H4920" s="327">
        <v>9.4733235240763341E-4</v>
      </c>
      <c r="I4920" s="332">
        <v>0</v>
      </c>
      <c r="J4920" s="326">
        <v>0</v>
      </c>
      <c r="K4920" s="327">
        <v>0</v>
      </c>
      <c r="L4920" s="336">
        <v>2.1382081345896285E-4</v>
      </c>
      <c r="M4920" s="337">
        <v>1.1415525114155251E-4</v>
      </c>
      <c r="N4920" s="345">
        <v>0.49343645426254179</v>
      </c>
      <c r="O4920" s="346">
        <v>0.48145739563129752</v>
      </c>
      <c r="P4920" s="347">
        <v>0.51610397177026368</v>
      </c>
      <c r="Q4920" s="348">
        <v>7.9575596816976138E-2</v>
      </c>
      <c r="R4920" s="346">
        <v>0.24421381213031965</v>
      </c>
      <c r="S4920" s="347">
        <v>0.19678476357198366</v>
      </c>
      <c r="T4920" s="349">
        <v>0.21595721783248392</v>
      </c>
      <c r="U4920" s="349">
        <v>0.49051675037729803</v>
      </c>
      <c r="V4920" s="361">
        <v>0.52149396575493423</v>
      </c>
    </row>
    <row r="4921" spans="1:22" ht="16" hidden="1" customHeight="1" outlineLevel="1">
      <c r="A4921" s="65">
        <v>4912</v>
      </c>
      <c r="B4921" s="117">
        <v>1</v>
      </c>
      <c r="C4921" s="325">
        <v>1.8565755046050529E-4</v>
      </c>
      <c r="D4921" s="326">
        <v>1.5685741724930376E-4</v>
      </c>
      <c r="E4921" s="327">
        <v>1.7555858420310809E-4</v>
      </c>
      <c r="F4921" s="332">
        <v>1.0054097044545636E-3</v>
      </c>
      <c r="G4921" s="326">
        <v>3.5185831371757246E-4</v>
      </c>
      <c r="H4921" s="327">
        <v>9.0702033741156399E-4</v>
      </c>
      <c r="I4921" s="332">
        <v>0</v>
      </c>
      <c r="J4921" s="326">
        <v>0</v>
      </c>
      <c r="K4921" s="327">
        <v>0</v>
      </c>
      <c r="L4921" s="336">
        <v>2.2321953053408208E-4</v>
      </c>
      <c r="M4921" s="337">
        <v>1.1415525114155251E-4</v>
      </c>
      <c r="N4921" s="345">
        <v>0.41684162672569774</v>
      </c>
      <c r="O4921" s="346">
        <v>0.36574204585145886</v>
      </c>
      <c r="P4921" s="347">
        <v>0.39939840996597709</v>
      </c>
      <c r="Q4921" s="348">
        <v>0.1237842617152962</v>
      </c>
      <c r="R4921" s="346">
        <v>0.26479180780984413</v>
      </c>
      <c r="S4921" s="347">
        <v>0.2561324687930398</v>
      </c>
      <c r="T4921" s="349">
        <v>0.24990557836361416</v>
      </c>
      <c r="U4921" s="349">
        <v>0.52549751222311492</v>
      </c>
      <c r="V4921" s="361">
        <v>0.45526414812388494</v>
      </c>
    </row>
    <row r="4922" spans="1:22" ht="16" hidden="1" customHeight="1" outlineLevel="1">
      <c r="A4922" s="65">
        <v>4913</v>
      </c>
      <c r="B4922" s="117">
        <v>1</v>
      </c>
      <c r="C4922" s="325">
        <v>1.8197615074258051E-4</v>
      </c>
      <c r="D4922" s="326">
        <v>1.5658523035769615E-4</v>
      </c>
      <c r="E4922" s="327">
        <v>1.7554561157440764E-4</v>
      </c>
      <c r="F4922" s="332">
        <v>1.0204158194464228E-3</v>
      </c>
      <c r="G4922" s="326">
        <v>4.4405336109298936E-4</v>
      </c>
      <c r="H4922" s="327">
        <v>8.5663031866647715E-4</v>
      </c>
      <c r="I4922" s="332">
        <v>0</v>
      </c>
      <c r="J4922" s="326">
        <v>0</v>
      </c>
      <c r="K4922" s="327">
        <v>0</v>
      </c>
      <c r="L4922" s="336">
        <v>2.2321953053408208E-4</v>
      </c>
      <c r="M4922" s="337">
        <v>1.1415525114155251E-4</v>
      </c>
      <c r="N4922" s="345">
        <v>0.28380098411972432</v>
      </c>
      <c r="O4922" s="346">
        <v>0.29454375339833067</v>
      </c>
      <c r="P4922" s="347">
        <v>0.30004963053995626</v>
      </c>
      <c r="Q4922" s="348">
        <v>0.14146772767462423</v>
      </c>
      <c r="R4922" s="346">
        <v>0.27344502831795892</v>
      </c>
      <c r="S4922" s="347">
        <v>0.29096507453487186</v>
      </c>
      <c r="T4922" s="349">
        <v>0.33720136258652045</v>
      </c>
      <c r="U4922" s="349">
        <v>0.58032690859942349</v>
      </c>
      <c r="V4922" s="361">
        <v>0.36977233281178362</v>
      </c>
    </row>
    <row r="4923" spans="1:22" ht="16" hidden="1" customHeight="1" outlineLevel="1">
      <c r="A4923" s="65">
        <v>4914</v>
      </c>
      <c r="B4923" s="117">
        <v>1</v>
      </c>
      <c r="C4923" s="325">
        <v>1.7596340621177638E-4</v>
      </c>
      <c r="D4923" s="326">
        <v>1.5819890978651275E-4</v>
      </c>
      <c r="E4923" s="327">
        <v>1.7142031564766646E-4</v>
      </c>
      <c r="F4923" s="332">
        <v>1.0354219344382817E-3</v>
      </c>
      <c r="G4923" s="326">
        <v>5.5200325833635743E-4</v>
      </c>
      <c r="H4923" s="327">
        <v>8.465523149174596E-4</v>
      </c>
      <c r="I4923" s="332">
        <v>0</v>
      </c>
      <c r="J4923" s="326">
        <v>0</v>
      </c>
      <c r="K4923" s="327">
        <v>0</v>
      </c>
      <c r="L4923" s="336">
        <v>1.644775488145868E-4</v>
      </c>
      <c r="M4923" s="337">
        <v>1.1415525114155251E-4</v>
      </c>
      <c r="N4923" s="345">
        <v>0.14190049205986216</v>
      </c>
      <c r="O4923" s="346">
        <v>0.15916279685914589</v>
      </c>
      <c r="P4923" s="347">
        <v>0.1546723800336311</v>
      </c>
      <c r="Q4923" s="348">
        <v>0.14146772767462423</v>
      </c>
      <c r="R4923" s="346">
        <v>0.2360181161047106</v>
      </c>
      <c r="S4923" s="347">
        <v>0.28455359358970783</v>
      </c>
      <c r="T4923" s="349">
        <v>0.30496468409897659</v>
      </c>
      <c r="U4923" s="349">
        <v>0.59064426813259985</v>
      </c>
      <c r="V4923" s="361">
        <v>0.25012349109261361</v>
      </c>
    </row>
    <row r="4924" spans="1:22" ht="16" hidden="1" customHeight="1" outlineLevel="1">
      <c r="A4924" s="65">
        <v>4915</v>
      </c>
      <c r="B4924" s="117">
        <v>1</v>
      </c>
      <c r="C4924" s="325">
        <v>1.6893812050218818E-4</v>
      </c>
      <c r="D4924" s="326">
        <v>1.5676020764515819E-4</v>
      </c>
      <c r="E4924" s="327">
        <v>1.6220974927035127E-4</v>
      </c>
      <c r="F4924" s="332">
        <v>9.4538524448712713E-4</v>
      </c>
      <c r="G4924" s="326">
        <v>5.9751726906599344E-4</v>
      </c>
      <c r="H4924" s="327">
        <v>8.2639630741942484E-4</v>
      </c>
      <c r="I4924" s="332">
        <v>0</v>
      </c>
      <c r="J4924" s="326">
        <v>0</v>
      </c>
      <c r="K4924" s="327">
        <v>0</v>
      </c>
      <c r="L4924" s="336">
        <v>1.1748396343899057E-4</v>
      </c>
      <c r="M4924" s="337">
        <v>1.1415525114155251E-4</v>
      </c>
      <c r="N4924" s="345">
        <v>4.4585048864730102E-2</v>
      </c>
      <c r="O4924" s="346">
        <v>4.5182329839777921E-2</v>
      </c>
      <c r="P4924" s="347">
        <v>4.048330348235861E-2</v>
      </c>
      <c r="Q4924" s="348">
        <v>0.1237842617152962</v>
      </c>
      <c r="R4924" s="346">
        <v>0.19671558770418202</v>
      </c>
      <c r="S4924" s="347">
        <v>0.17730133283466964</v>
      </c>
      <c r="T4924" s="349">
        <v>0.28442449957593985</v>
      </c>
      <c r="U4924" s="349">
        <v>0.59762076838836664</v>
      </c>
      <c r="V4924" s="361">
        <v>0.12203082478555459</v>
      </c>
    </row>
    <row r="4925" spans="1:22" ht="16" hidden="1" customHeight="1" outlineLevel="1">
      <c r="A4925" s="65">
        <v>4916</v>
      </c>
      <c r="B4925" s="117">
        <v>1</v>
      </c>
      <c r="C4925" s="325">
        <v>1.6230660080657154E-4</v>
      </c>
      <c r="D4925" s="326">
        <v>1.5444661906649344E-4</v>
      </c>
      <c r="E4925" s="327">
        <v>1.5433536364918178E-4</v>
      </c>
      <c r="F4925" s="332">
        <v>8.9286384201561981E-4</v>
      </c>
      <c r="G4925" s="326">
        <v>4.9656952731949285E-4</v>
      </c>
      <c r="H4925" s="327">
        <v>7.76006288674338E-4</v>
      </c>
      <c r="I4925" s="332">
        <v>0</v>
      </c>
      <c r="J4925" s="326">
        <v>0</v>
      </c>
      <c r="K4925" s="327">
        <v>0</v>
      </c>
      <c r="L4925" s="336">
        <v>8.811297257924293E-5</v>
      </c>
      <c r="M4925" s="337">
        <v>1.1415525114155251E-4</v>
      </c>
      <c r="N4925" s="345">
        <v>4.0012223340142395E-3</v>
      </c>
      <c r="O4925" s="346">
        <v>1.529130185121866E-3</v>
      </c>
      <c r="P4925" s="347">
        <v>1.6916603215323598E-3</v>
      </c>
      <c r="Q4925" s="348">
        <v>0.14146772767462423</v>
      </c>
      <c r="R4925" s="346">
        <v>0.19260612585782172</v>
      </c>
      <c r="S4925" s="347">
        <v>0.18048113494381579</v>
      </c>
      <c r="T4925" s="349">
        <v>0.27995510757324205</v>
      </c>
      <c r="U4925" s="349">
        <v>0.59919293746008873</v>
      </c>
      <c r="V4925" s="361">
        <v>3.539229839469929E-2</v>
      </c>
    </row>
    <row r="4926" spans="1:22" ht="16" hidden="1" customHeight="1" outlineLevel="1">
      <c r="A4926" s="65">
        <v>4917</v>
      </c>
      <c r="B4926" s="117">
        <v>1</v>
      </c>
      <c r="C4926" s="325">
        <v>1.5492505060815193E-4</v>
      </c>
      <c r="D4926" s="326">
        <v>1.6101798830673447E-4</v>
      </c>
      <c r="E4926" s="327">
        <v>1.493538742282113E-4</v>
      </c>
      <c r="F4926" s="332">
        <v>7.4280269209702821E-4</v>
      </c>
      <c r="G4926" s="326">
        <v>4.0904258360865389E-4</v>
      </c>
      <c r="H4926" s="327">
        <v>7.8608429242335554E-4</v>
      </c>
      <c r="I4926" s="332">
        <v>0</v>
      </c>
      <c r="J4926" s="326">
        <v>0</v>
      </c>
      <c r="K4926" s="327">
        <v>0</v>
      </c>
      <c r="L4926" s="336">
        <v>5.8741981719495287E-5</v>
      </c>
      <c r="M4926" s="337">
        <v>1.1415525114155251E-4</v>
      </c>
      <c r="N4926" s="345">
        <v>0</v>
      </c>
      <c r="O4926" s="346">
        <v>0</v>
      </c>
      <c r="P4926" s="347">
        <v>0</v>
      </c>
      <c r="Q4926" s="348">
        <v>0.14146772767462423</v>
      </c>
      <c r="R4926" s="346">
        <v>0.19563193566565582</v>
      </c>
      <c r="S4926" s="347">
        <v>0.19921760197566479</v>
      </c>
      <c r="T4926" s="349">
        <v>0.22727333800952731</v>
      </c>
      <c r="U4926" s="349">
        <v>0.58406081014476352</v>
      </c>
      <c r="V4926" s="361">
        <v>0</v>
      </c>
    </row>
    <row r="4927" spans="1:22" ht="16" hidden="1" customHeight="1" outlineLevel="1">
      <c r="A4927" s="65">
        <v>4918</v>
      </c>
      <c r="B4927" s="117">
        <v>1</v>
      </c>
      <c r="C4927" s="325">
        <v>1.5465628967798085E-4</v>
      </c>
      <c r="D4927" s="326">
        <v>1.5992924074030403E-4</v>
      </c>
      <c r="E4927" s="327">
        <v>1.4630530648360697E-4</v>
      </c>
      <c r="F4927" s="332">
        <v>6.6777211713773242E-4</v>
      </c>
      <c r="G4927" s="326">
        <v>3.460231841368498E-4</v>
      </c>
      <c r="H4927" s="327">
        <v>7.76006288674338E-4</v>
      </c>
      <c r="I4927" s="332">
        <v>0</v>
      </c>
      <c r="J4927" s="326">
        <v>0</v>
      </c>
      <c r="K4927" s="327">
        <v>0</v>
      </c>
      <c r="L4927" s="336">
        <v>3.7594868300476983E-5</v>
      </c>
      <c r="M4927" s="337">
        <v>1.1415525114155251E-4</v>
      </c>
      <c r="N4927" s="345">
        <v>0</v>
      </c>
      <c r="O4927" s="346">
        <v>0</v>
      </c>
      <c r="P4927" s="347">
        <v>0</v>
      </c>
      <c r="Q4927" s="348">
        <v>0.1237842617152962</v>
      </c>
      <c r="R4927" s="346">
        <v>0.18765141734004126</v>
      </c>
      <c r="S4927" s="347">
        <v>0.22597360956058629</v>
      </c>
      <c r="T4927" s="349">
        <v>0.22014132949458401</v>
      </c>
      <c r="U4927" s="349">
        <v>0.5536000343801476</v>
      </c>
      <c r="V4927" s="361">
        <v>0</v>
      </c>
    </row>
    <row r="4928" spans="1:22" ht="16" hidden="1" customHeight="1" outlineLevel="1">
      <c r="A4928" s="65">
        <v>4919</v>
      </c>
      <c r="B4928" s="117">
        <v>1</v>
      </c>
      <c r="C4928" s="325">
        <v>1.4580592974490532E-4</v>
      </c>
      <c r="D4928" s="326">
        <v>1.4904176507599934E-4</v>
      </c>
      <c r="E4928" s="327">
        <v>1.3574558672144559E-4</v>
      </c>
      <c r="F4928" s="332">
        <v>5.7023236969064816E-4</v>
      </c>
      <c r="G4928" s="326">
        <v>3.460231841368498E-4</v>
      </c>
      <c r="H4928" s="327">
        <v>7.3569427367826859E-4</v>
      </c>
      <c r="I4928" s="332">
        <v>0</v>
      </c>
      <c r="J4928" s="326">
        <v>0</v>
      </c>
      <c r="K4928" s="327">
        <v>0</v>
      </c>
      <c r="L4928" s="336">
        <v>2.3496792687798115E-5</v>
      </c>
      <c r="M4928" s="337">
        <v>1.1415525114155251E-4</v>
      </c>
      <c r="N4928" s="345">
        <v>0</v>
      </c>
      <c r="O4928" s="346">
        <v>0</v>
      </c>
      <c r="P4928" s="347">
        <v>0</v>
      </c>
      <c r="Q4928" s="348">
        <v>0.13262599469496023</v>
      </c>
      <c r="R4928" s="346">
        <v>0.17757255072088424</v>
      </c>
      <c r="S4928" s="347">
        <v>0.27104072559775255</v>
      </c>
      <c r="T4928" s="349">
        <v>0.19237404300973798</v>
      </c>
      <c r="U4928" s="349">
        <v>0.45484816456260269</v>
      </c>
      <c r="V4928" s="361">
        <v>0</v>
      </c>
    </row>
    <row r="4929" spans="1:22" ht="16" hidden="1" customHeight="1" outlineLevel="1">
      <c r="A4929" s="65">
        <v>4920</v>
      </c>
      <c r="B4929" s="117">
        <v>1</v>
      </c>
      <c r="C4929" s="325">
        <v>1.3538050575594347E-4</v>
      </c>
      <c r="D4929" s="326">
        <v>1.4048731991118854E-4</v>
      </c>
      <c r="E4929" s="327">
        <v>1.2624962251272062E-4</v>
      </c>
      <c r="F4929" s="332">
        <v>5.1771096721914083E-4</v>
      </c>
      <c r="G4929" s="326">
        <v>3.5419236554986146E-4</v>
      </c>
      <c r="H4929" s="327">
        <v>6.8530425493318174E-4</v>
      </c>
      <c r="I4929" s="332">
        <v>0</v>
      </c>
      <c r="J4929" s="326">
        <v>0</v>
      </c>
      <c r="K4929" s="327">
        <v>0</v>
      </c>
      <c r="L4929" s="336">
        <v>9.3987170751192458E-6</v>
      </c>
      <c r="M4929" s="337">
        <v>1.1415525114155251E-4</v>
      </c>
      <c r="N4929" s="345">
        <v>0</v>
      </c>
      <c r="O4929" s="346">
        <v>0</v>
      </c>
      <c r="P4929" s="347">
        <v>0</v>
      </c>
      <c r="Q4929" s="348">
        <v>0.15030946065428824</v>
      </c>
      <c r="R4929" s="346">
        <v>0.18117146164007347</v>
      </c>
      <c r="S4929" s="347">
        <v>0.31986343463801592</v>
      </c>
      <c r="T4929" s="349">
        <v>0.13741003072124142</v>
      </c>
      <c r="U4929" s="349">
        <v>0.40080485272215516</v>
      </c>
      <c r="V4929" s="361">
        <v>0</v>
      </c>
    </row>
    <row r="4930" spans="1:22" ht="16" hidden="1" customHeight="1" outlineLevel="1">
      <c r="A4930" s="65">
        <v>4921</v>
      </c>
      <c r="B4930" s="117">
        <v>1</v>
      </c>
      <c r="C4930" s="325">
        <v>1.2696766361616969E-4</v>
      </c>
      <c r="D4930" s="326">
        <v>1.3249669045042206E-4</v>
      </c>
      <c r="E4930" s="327">
        <v>1.1541747754784989E-4</v>
      </c>
      <c r="F4930" s="332">
        <v>4.6518956474763388E-4</v>
      </c>
      <c r="G4930" s="326">
        <v>3.3318589905926015E-4</v>
      </c>
      <c r="H4930" s="327">
        <v>6.5507024368612954E-4</v>
      </c>
      <c r="I4930" s="332">
        <v>0</v>
      </c>
      <c r="J4930" s="326">
        <v>0</v>
      </c>
      <c r="K4930" s="327">
        <v>0</v>
      </c>
      <c r="L4930" s="336">
        <v>5.8741981719495289E-6</v>
      </c>
      <c r="M4930" s="337">
        <v>1.1415525114155251E-4</v>
      </c>
      <c r="N4930" s="345">
        <v>0</v>
      </c>
      <c r="O4930" s="346">
        <v>0</v>
      </c>
      <c r="P4930" s="347">
        <v>0</v>
      </c>
      <c r="Q4930" s="348">
        <v>0.15915119363395228</v>
      </c>
      <c r="R4930" s="346">
        <v>0.18504221943483257</v>
      </c>
      <c r="S4930" s="347">
        <v>0.29131781589043709</v>
      </c>
      <c r="T4930" s="349">
        <v>0.11287592142983637</v>
      </c>
      <c r="U4930" s="349">
        <v>0.44914905167761005</v>
      </c>
      <c r="V4930" s="361">
        <v>0</v>
      </c>
    </row>
    <row r="4931" spans="1:22" ht="16" hidden="1" customHeight="1" outlineLevel="1">
      <c r="A4931" s="65">
        <v>4922</v>
      </c>
      <c r="B4931" s="117">
        <v>1</v>
      </c>
      <c r="C4931" s="325">
        <v>1.1926110019986876E-4</v>
      </c>
      <c r="D4931" s="326">
        <v>1.2365061647317451E-4</v>
      </c>
      <c r="E4931" s="327">
        <v>1.0824361387650439E-4</v>
      </c>
      <c r="F4931" s="332">
        <v>4.5018344975577477E-4</v>
      </c>
      <c r="G4931" s="326">
        <v>2.6958298662938386E-4</v>
      </c>
      <c r="H4931" s="327">
        <v>6.44992239937112E-4</v>
      </c>
      <c r="I4931" s="332">
        <v>0</v>
      </c>
      <c r="J4931" s="326">
        <v>0</v>
      </c>
      <c r="K4931" s="327">
        <v>0</v>
      </c>
      <c r="L4931" s="336">
        <v>2.3496792687798115E-6</v>
      </c>
      <c r="M4931" s="337">
        <v>1.1415525114155251E-4</v>
      </c>
      <c r="N4931" s="345">
        <v>0</v>
      </c>
      <c r="O4931" s="346">
        <v>0</v>
      </c>
      <c r="P4931" s="347">
        <v>0</v>
      </c>
      <c r="Q4931" s="348">
        <v>0.1237842617152962</v>
      </c>
      <c r="R4931" s="346">
        <v>0.19201164350798433</v>
      </c>
      <c r="S4931" s="347">
        <v>0.20793742737359919</v>
      </c>
      <c r="T4931" s="349">
        <v>8.7771251457235855E-2</v>
      </c>
      <c r="U4931" s="349">
        <v>0.40915700091567886</v>
      </c>
      <c r="V4931" s="361">
        <v>0</v>
      </c>
    </row>
    <row r="4932" spans="1:22" ht="16" hidden="1" customHeight="1" outlineLevel="1">
      <c r="A4932" s="65">
        <v>4923</v>
      </c>
      <c r="B4932" s="117">
        <v>1</v>
      </c>
      <c r="C4932" s="325">
        <v>1.1421714506851851E-4</v>
      </c>
      <c r="D4932" s="326">
        <v>1.1900399739501592E-4</v>
      </c>
      <c r="E4932" s="327">
        <v>1.0302861713892592E-4</v>
      </c>
      <c r="F4932" s="332">
        <v>3.5264370230869019E-4</v>
      </c>
      <c r="G4932" s="326">
        <v>2.4740949422263789E-4</v>
      </c>
      <c r="H4932" s="327">
        <v>6.2483623243907735E-4</v>
      </c>
      <c r="I4932" s="332">
        <v>0</v>
      </c>
      <c r="J4932" s="326">
        <v>0</v>
      </c>
      <c r="K4932" s="327">
        <v>0</v>
      </c>
      <c r="L4932" s="336">
        <v>1.1748396343899057E-6</v>
      </c>
      <c r="M4932" s="337">
        <v>1.1415525114155251E-4</v>
      </c>
      <c r="N4932" s="345">
        <v>0</v>
      </c>
      <c r="O4932" s="346">
        <v>0</v>
      </c>
      <c r="P4932" s="347">
        <v>0</v>
      </c>
      <c r="Q4932" s="348">
        <v>9.7259062776304167E-2</v>
      </c>
      <c r="R4932" s="346">
        <v>0.19350713943397388</v>
      </c>
      <c r="S4932" s="347">
        <v>0.13630623404949513</v>
      </c>
      <c r="T4932" s="349">
        <v>7.8357000217510686E-2</v>
      </c>
      <c r="U4932" s="349">
        <v>0.37191624602926138</v>
      </c>
      <c r="V4932" s="361">
        <v>0</v>
      </c>
    </row>
    <row r="4933" spans="1:22" ht="16" hidden="1" customHeight="1" outlineLevel="1">
      <c r="A4933" s="65">
        <v>4924</v>
      </c>
      <c r="B4933" s="117">
        <v>1</v>
      </c>
      <c r="C4933" s="325">
        <v>1.1054199560478375E-4</v>
      </c>
      <c r="D4933" s="326">
        <v>1.1608770927064859E-4</v>
      </c>
      <c r="E4933" s="327">
        <v>1.0029139248313224E-4</v>
      </c>
      <c r="F4933" s="332">
        <v>2.7011006985346497E-4</v>
      </c>
      <c r="G4933" s="326">
        <v>2.5966326634215535E-4</v>
      </c>
      <c r="H4933" s="327">
        <v>6.3491423618809489E-4</v>
      </c>
      <c r="I4933" s="332">
        <v>0</v>
      </c>
      <c r="J4933" s="326">
        <v>0</v>
      </c>
      <c r="K4933" s="327">
        <v>0</v>
      </c>
      <c r="L4933" s="336">
        <v>1.409807561267887E-5</v>
      </c>
      <c r="M4933" s="337">
        <v>1.1415525114155251E-4</v>
      </c>
      <c r="N4933" s="345">
        <v>0</v>
      </c>
      <c r="O4933" s="346">
        <v>0</v>
      </c>
      <c r="P4933" s="347">
        <v>0</v>
      </c>
      <c r="Q4933" s="348">
        <v>4.4208664898320073E-2</v>
      </c>
      <c r="R4933" s="346">
        <v>0.18258680291114793</v>
      </c>
      <c r="S4933" s="347">
        <v>0.11531329929174763</v>
      </c>
      <c r="T4933" s="349">
        <v>7.5314009917801517E-2</v>
      </c>
      <c r="U4933" s="349">
        <v>0.34086590686274976</v>
      </c>
      <c r="V4933" s="361">
        <v>0</v>
      </c>
    </row>
    <row r="4934" spans="1:22" ht="16" hidden="1" customHeight="1" outlineLevel="1">
      <c r="A4934" s="65">
        <v>4925</v>
      </c>
      <c r="B4934" s="117">
        <v>1</v>
      </c>
      <c r="C4934" s="325">
        <v>1.0864191833101612E-4</v>
      </c>
      <c r="D4934" s="326">
        <v>1.1348249187954711E-4</v>
      </c>
      <c r="E4934" s="327">
        <v>9.92146643009954E-5</v>
      </c>
      <c r="F4934" s="332">
        <v>2.9261924234125349E-4</v>
      </c>
      <c r="G4934" s="326">
        <v>2.6666542183902256E-4</v>
      </c>
      <c r="H4934" s="327">
        <v>6.9538225868219896E-4</v>
      </c>
      <c r="I4934" s="332">
        <v>0</v>
      </c>
      <c r="J4934" s="326">
        <v>0</v>
      </c>
      <c r="K4934" s="327">
        <v>0</v>
      </c>
      <c r="L4934" s="336">
        <v>3.7594868300476983E-5</v>
      </c>
      <c r="M4934" s="337">
        <v>1.1415525114155251E-4</v>
      </c>
      <c r="N4934" s="345">
        <v>0</v>
      </c>
      <c r="O4934" s="346">
        <v>0</v>
      </c>
      <c r="P4934" s="347">
        <v>0</v>
      </c>
      <c r="Q4934" s="348">
        <v>8.8417329796640146E-3</v>
      </c>
      <c r="R4934" s="346">
        <v>0.17534944045714984</v>
      </c>
      <c r="S4934" s="347">
        <v>0.10451337684569732</v>
      </c>
      <c r="T4934" s="349">
        <v>7.0083870340176407E-2</v>
      </c>
      <c r="U4934" s="349">
        <v>0.33870417438913186</v>
      </c>
      <c r="V4934" s="361">
        <v>0</v>
      </c>
    </row>
    <row r="4935" spans="1:22" ht="16" hidden="1" customHeight="1" outlineLevel="1">
      <c r="A4935" s="65">
        <v>4926</v>
      </c>
      <c r="B4935" s="117">
        <v>1</v>
      </c>
      <c r="C4935" s="325">
        <v>1.0679809334495872E-4</v>
      </c>
      <c r="D4935" s="326">
        <v>1.1249095391726223E-4</v>
      </c>
      <c r="E4935" s="327">
        <v>9.6672029075708379E-5</v>
      </c>
      <c r="F4935" s="332">
        <v>2.7011006985346497E-4</v>
      </c>
      <c r="G4935" s="326">
        <v>2.3457220914504823E-4</v>
      </c>
      <c r="H4935" s="327">
        <v>7.6592828492532089E-4</v>
      </c>
      <c r="I4935" s="332">
        <v>0</v>
      </c>
      <c r="J4935" s="326">
        <v>0</v>
      </c>
      <c r="K4935" s="327">
        <v>0</v>
      </c>
      <c r="L4935" s="336">
        <v>9.3987170751192462E-5</v>
      </c>
      <c r="M4935" s="337">
        <v>1.1415525114155251E-4</v>
      </c>
      <c r="N4935" s="345">
        <v>6.8592382868815542E-3</v>
      </c>
      <c r="O4935" s="346">
        <v>1.0452589756108216E-2</v>
      </c>
      <c r="P4935" s="347">
        <v>1.0225491604245327E-2</v>
      </c>
      <c r="Q4935" s="348">
        <v>8.8417329796640146E-3</v>
      </c>
      <c r="R4935" s="346">
        <v>0.15469987693647647</v>
      </c>
      <c r="S4935" s="347">
        <v>7.5692831832860935E-2</v>
      </c>
      <c r="T4935" s="349">
        <v>6.9132935871517295E-2</v>
      </c>
      <c r="U4935" s="349">
        <v>0.31345120867459547</v>
      </c>
      <c r="V4935" s="361">
        <v>0</v>
      </c>
    </row>
    <row r="4936" spans="1:22" ht="16" hidden="1" customHeight="1" outlineLevel="1">
      <c r="A4936" s="65">
        <v>4927</v>
      </c>
      <c r="B4936" s="117">
        <v>1</v>
      </c>
      <c r="C4936" s="325">
        <v>1.0719810961312032E-4</v>
      </c>
      <c r="D4936" s="326">
        <v>1.12452070075604E-4</v>
      </c>
      <c r="E4936" s="327">
        <v>9.663311118960705E-5</v>
      </c>
      <c r="F4936" s="332">
        <v>2.551039548616056E-4</v>
      </c>
      <c r="G4936" s="326">
        <v>3.0050917340721347E-4</v>
      </c>
      <c r="H4936" s="327">
        <v>8.465523149174596E-4</v>
      </c>
      <c r="I4936" s="332">
        <v>0</v>
      </c>
      <c r="J4936" s="326">
        <v>0</v>
      </c>
      <c r="K4936" s="327">
        <v>0</v>
      </c>
      <c r="L4936" s="336">
        <v>1.8210014333043539E-4</v>
      </c>
      <c r="M4936" s="337">
        <v>1.1415525114155251E-4</v>
      </c>
      <c r="N4936" s="345">
        <v>5.8875128629066673E-2</v>
      </c>
      <c r="O4936" s="346">
        <v>0.10064452573773248</v>
      </c>
      <c r="P4936" s="347">
        <v>8.5285793229201379E-2</v>
      </c>
      <c r="Q4936" s="348">
        <v>8.8417329796640146E-3</v>
      </c>
      <c r="R4936" s="346">
        <v>0.12624087936513512</v>
      </c>
      <c r="S4936" s="347">
        <v>5.9321766857620264E-2</v>
      </c>
      <c r="T4936" s="349">
        <v>6.6660506253003626E-2</v>
      </c>
      <c r="U4936" s="349">
        <v>0.31551468058123078</v>
      </c>
      <c r="V4936" s="361">
        <v>0</v>
      </c>
    </row>
    <row r="4937" spans="1:22" ht="16" hidden="1" customHeight="1" outlineLevel="1">
      <c r="A4937" s="65">
        <v>4928</v>
      </c>
      <c r="B4937" s="117">
        <v>1</v>
      </c>
      <c r="C4937" s="325">
        <v>1.159859670042956E-4</v>
      </c>
      <c r="D4937" s="326">
        <v>1.2304791692747193E-4</v>
      </c>
      <c r="E4937" s="327">
        <v>1.0771173609978619E-4</v>
      </c>
      <c r="F4937" s="332">
        <v>3.9766204728426777E-4</v>
      </c>
      <c r="G4937" s="326">
        <v>3.8628557824383573E-4</v>
      </c>
      <c r="H4937" s="327">
        <v>8.9694233366254645E-4</v>
      </c>
      <c r="I4937" s="332">
        <v>0</v>
      </c>
      <c r="J4937" s="326">
        <v>0</v>
      </c>
      <c r="K4937" s="327">
        <v>0</v>
      </c>
      <c r="L4937" s="336">
        <v>1.5860335064263727E-4</v>
      </c>
      <c r="M4937" s="337">
        <v>1.1415525114155251E-4</v>
      </c>
      <c r="N4937" s="345">
        <v>0.16862294121917154</v>
      </c>
      <c r="O4937" s="346">
        <v>0.25068816626239232</v>
      </c>
      <c r="P4937" s="347">
        <v>0.20501552973314185</v>
      </c>
      <c r="Q4937" s="348">
        <v>8.8417329796640146E-3</v>
      </c>
      <c r="R4937" s="346">
        <v>0.11745452788378846</v>
      </c>
      <c r="S4937" s="347">
        <v>5.1136234369999929E-2</v>
      </c>
      <c r="T4937" s="349">
        <v>9.1384802438140483E-2</v>
      </c>
      <c r="U4937" s="349">
        <v>0.33840939268818399</v>
      </c>
      <c r="V4937" s="361">
        <v>4.0278417505232006E-2</v>
      </c>
    </row>
    <row r="4938" spans="1:22" ht="16" hidden="1" customHeight="1" outlineLevel="1">
      <c r="A4938" s="65">
        <v>4929</v>
      </c>
      <c r="B4938" s="117">
        <v>1</v>
      </c>
      <c r="C4938" s="325">
        <v>1.2455506549882001E-4</v>
      </c>
      <c r="D4938" s="326">
        <v>1.3479083710825769E-4</v>
      </c>
      <c r="E4938" s="327">
        <v>1.2072328268633147E-4</v>
      </c>
      <c r="F4938" s="332">
        <v>5.1020790972321141E-4</v>
      </c>
      <c r="G4938" s="326">
        <v>4.6564334054166297E-4</v>
      </c>
      <c r="H4938" s="327">
        <v>9.775663636546856E-4</v>
      </c>
      <c r="I4938" s="332">
        <v>0</v>
      </c>
      <c r="J4938" s="326">
        <v>0</v>
      </c>
      <c r="K4938" s="327">
        <v>0</v>
      </c>
      <c r="L4938" s="336">
        <v>1.4685495429873823E-4</v>
      </c>
      <c r="M4938" s="337">
        <v>1.1415525114155251E-4</v>
      </c>
      <c r="N4938" s="345">
        <v>0.28222907534564728</v>
      </c>
      <c r="O4938" s="346">
        <v>0.41429157304130193</v>
      </c>
      <c r="P4938" s="347">
        <v>0.34087106168700748</v>
      </c>
      <c r="Q4938" s="348">
        <v>8.8417329796640146E-3</v>
      </c>
      <c r="R4938" s="346">
        <v>0.12893358392325904</v>
      </c>
      <c r="S4938" s="347">
        <v>5.529124758926552E-2</v>
      </c>
      <c r="T4938" s="349">
        <v>0.14863105745141891</v>
      </c>
      <c r="U4938" s="349">
        <v>0.38557446483984725</v>
      </c>
      <c r="V4938" s="361">
        <v>8.2926602779072336E-2</v>
      </c>
    </row>
    <row r="4939" spans="1:22" ht="16" hidden="1" customHeight="1" outlineLevel="1">
      <c r="A4939" s="65">
        <v>4930</v>
      </c>
      <c r="B4939" s="117">
        <v>1</v>
      </c>
      <c r="C4939" s="325">
        <v>1.3189286391790945E-4</v>
      </c>
      <c r="D4939" s="326">
        <v>1.4297588577731531E-4</v>
      </c>
      <c r="E4939" s="327">
        <v>1.2962250597483603E-4</v>
      </c>
      <c r="F4939" s="332">
        <v>5.2521402471507057E-4</v>
      </c>
      <c r="G4939" s="326">
        <v>5.6950864707852524E-4</v>
      </c>
      <c r="H4939" s="327">
        <v>6.8530425493318174E-4</v>
      </c>
      <c r="I4939" s="332">
        <v>0</v>
      </c>
      <c r="J4939" s="326">
        <v>0</v>
      </c>
      <c r="K4939" s="327">
        <v>0</v>
      </c>
      <c r="L4939" s="336">
        <v>1.644775488145868E-4</v>
      </c>
      <c r="M4939" s="337">
        <v>1.1415525114155251E-4</v>
      </c>
      <c r="N4939" s="345">
        <v>0.3821167328983599</v>
      </c>
      <c r="O4939" s="346">
        <v>0.52722812381418427</v>
      </c>
      <c r="P4939" s="347">
        <v>0.46215790979581828</v>
      </c>
      <c r="Q4939" s="348">
        <v>8.8417329796640146E-3</v>
      </c>
      <c r="R4939" s="346">
        <v>0.16437840937096534</v>
      </c>
      <c r="S4939" s="347">
        <v>8.3769429989771493E-2</v>
      </c>
      <c r="T4939" s="349">
        <v>0.14634881472663705</v>
      </c>
      <c r="U4939" s="349">
        <v>0.39058575375596144</v>
      </c>
      <c r="V4939" s="361">
        <v>0.13804049943365945</v>
      </c>
    </row>
    <row r="4940" spans="1:22" ht="16" hidden="1" customHeight="1" outlineLevel="1">
      <c r="A4940" s="65">
        <v>4931</v>
      </c>
      <c r="B4940" s="117">
        <v>1</v>
      </c>
      <c r="C4940" s="325">
        <v>1.3503049152130205E-4</v>
      </c>
      <c r="D4940" s="326">
        <v>1.4460900712696102E-4</v>
      </c>
      <c r="E4940" s="327">
        <v>1.3435751545049808E-4</v>
      </c>
      <c r="F4940" s="332">
        <v>5.8523848468250721E-4</v>
      </c>
      <c r="G4940" s="326">
        <v>6.4653235754406327E-4</v>
      </c>
      <c r="H4940" s="327">
        <v>7.2561626992925115E-4</v>
      </c>
      <c r="I4940" s="332">
        <v>0</v>
      </c>
      <c r="J4940" s="326">
        <v>0</v>
      </c>
      <c r="K4940" s="327">
        <v>0</v>
      </c>
      <c r="L4940" s="336">
        <v>1.8797434150238492E-4</v>
      </c>
      <c r="M4940" s="337">
        <v>1.1415525114155251E-4</v>
      </c>
      <c r="N4940" s="345">
        <v>0.47600255695005117</v>
      </c>
      <c r="O4940" s="346">
        <v>0.59984737526685838</v>
      </c>
      <c r="P4940" s="347">
        <v>0.54107171869718762</v>
      </c>
      <c r="Q4940" s="348">
        <v>8.8417329796640146E-3</v>
      </c>
      <c r="R4940" s="346">
        <v>0.21439082373722051</v>
      </c>
      <c r="S4940" s="347">
        <v>0.12680312783942496</v>
      </c>
      <c r="T4940" s="349">
        <v>0.12761540569405258</v>
      </c>
      <c r="U4940" s="349">
        <v>0.37329189396701823</v>
      </c>
      <c r="V4940" s="361">
        <v>0.12355773700759563</v>
      </c>
    </row>
    <row r="4941" spans="1:22" ht="16" hidden="1" customHeight="1" outlineLevel="1">
      <c r="A4941" s="65">
        <v>4932</v>
      </c>
      <c r="B4941" s="117">
        <v>1</v>
      </c>
      <c r="C4941" s="325">
        <v>1.3308666246820424E-4</v>
      </c>
      <c r="D4941" s="326">
        <v>1.4631989615992319E-4</v>
      </c>
      <c r="E4941" s="327">
        <v>1.3652394444347221E-4</v>
      </c>
      <c r="F4941" s="332">
        <v>6.3025682965808457E-4</v>
      </c>
      <c r="G4941" s="326">
        <v>7.2939119759032423E-4</v>
      </c>
      <c r="H4941" s="327">
        <v>7.1553826618023393E-4</v>
      </c>
      <c r="I4941" s="332">
        <v>0</v>
      </c>
      <c r="J4941" s="326">
        <v>0</v>
      </c>
      <c r="K4941" s="327">
        <v>0</v>
      </c>
      <c r="L4941" s="336">
        <v>2.0677177565262342E-4</v>
      </c>
      <c r="M4941" s="337">
        <v>1.1415525114155251E-4</v>
      </c>
      <c r="N4941" s="345">
        <v>0.49286485107196831</v>
      </c>
      <c r="O4941" s="346">
        <v>0.62905926647680765</v>
      </c>
      <c r="P4941" s="347">
        <v>0.56420825099103844</v>
      </c>
      <c r="Q4941" s="348">
        <v>8.8417329796640146E-3</v>
      </c>
      <c r="R4941" s="346">
        <v>0.25089186319648865</v>
      </c>
      <c r="S4941" s="347">
        <v>0.14583008075673257</v>
      </c>
      <c r="T4941" s="349">
        <v>0.12447732194747753</v>
      </c>
      <c r="U4941" s="349">
        <v>0.36140236536211978</v>
      </c>
      <c r="V4941" s="361">
        <v>0.1452017177550339</v>
      </c>
    </row>
    <row r="4942" spans="1:22" ht="16" hidden="1" customHeight="1" outlineLevel="1">
      <c r="A4942" s="65">
        <v>4933</v>
      </c>
      <c r="B4942" s="117">
        <v>1</v>
      </c>
      <c r="C4942" s="325">
        <v>1.26048876250236E-4</v>
      </c>
      <c r="D4942" s="326">
        <v>1.5081097987144885E-4</v>
      </c>
      <c r="E4942" s="327">
        <v>1.3664069810177622E-4</v>
      </c>
      <c r="F4942" s="332">
        <v>6.4526294464994395E-4</v>
      </c>
      <c r="G4942" s="326">
        <v>7.6090089732622614E-4</v>
      </c>
      <c r="H4942" s="327">
        <v>7.0546026243121639E-4</v>
      </c>
      <c r="I4942" s="332">
        <v>0</v>
      </c>
      <c r="J4942" s="326">
        <v>0</v>
      </c>
      <c r="K4942" s="327">
        <v>0</v>
      </c>
      <c r="L4942" s="336">
        <v>1.8797434150238492E-4</v>
      </c>
      <c r="M4942" s="337">
        <v>1.1415525114155251E-4</v>
      </c>
      <c r="N4942" s="345">
        <v>0.48614851358273015</v>
      </c>
      <c r="O4942" s="346">
        <v>0.63221231389014632</v>
      </c>
      <c r="P4942" s="347">
        <v>0.56760307667266463</v>
      </c>
      <c r="Q4942" s="348">
        <v>1.7683465959328029E-2</v>
      </c>
      <c r="R4942" s="346">
        <v>0.29923722289743915</v>
      </c>
      <c r="S4942" s="347">
        <v>0.15650550925187207</v>
      </c>
      <c r="T4942" s="349">
        <v>0.10412732431817255</v>
      </c>
      <c r="U4942" s="349">
        <v>0.31354946924157806</v>
      </c>
      <c r="V4942" s="361">
        <v>0.19476528848249999</v>
      </c>
    </row>
    <row r="4943" spans="1:22" ht="16" hidden="1" customHeight="1" outlineLevel="1">
      <c r="A4943" s="65">
        <v>4934</v>
      </c>
      <c r="B4943" s="117">
        <v>1</v>
      </c>
      <c r="C4943" s="325">
        <v>1.2096116933955558E-4</v>
      </c>
      <c r="D4943" s="326">
        <v>1.5049990913818301E-4</v>
      </c>
      <c r="E4943" s="327">
        <v>1.3029708266725911E-4</v>
      </c>
      <c r="F4943" s="332">
        <v>7.0528740461738037E-4</v>
      </c>
      <c r="G4943" s="326">
        <v>7.6381846211658771E-4</v>
      </c>
      <c r="H4943" s="327">
        <v>7.0546026243121639E-4</v>
      </c>
      <c r="I4943" s="332">
        <v>0</v>
      </c>
      <c r="J4943" s="326">
        <v>0</v>
      </c>
      <c r="K4943" s="327">
        <v>0</v>
      </c>
      <c r="L4943" s="336">
        <v>1.9032402077116473E-4</v>
      </c>
      <c r="M4943" s="337">
        <v>1.1415525114155251E-4</v>
      </c>
      <c r="N4943" s="345">
        <v>0.51415706992082988</v>
      </c>
      <c r="O4943" s="346">
        <v>0.5478180303534459</v>
      </c>
      <c r="P4943" s="347">
        <v>0.53965866904913584</v>
      </c>
      <c r="Q4943" s="348">
        <v>1.7683465959328029E-2</v>
      </c>
      <c r="R4943" s="346">
        <v>0.31722855881267459</v>
      </c>
      <c r="S4943" s="347">
        <v>0.21163076490658977</v>
      </c>
      <c r="T4943" s="349">
        <v>7.9212841239303874E-2</v>
      </c>
      <c r="U4943" s="349">
        <v>0.30195472233762755</v>
      </c>
      <c r="V4943" s="361">
        <v>0.26873655107929922</v>
      </c>
    </row>
    <row r="4944" spans="1:22" ht="16" hidden="1" customHeight="1" outlineLevel="1">
      <c r="A4944" s="65">
        <v>4935</v>
      </c>
      <c r="B4944" s="117">
        <v>1</v>
      </c>
      <c r="C4944" s="325">
        <v>1.2149869119989774E-4</v>
      </c>
      <c r="D4944" s="326">
        <v>1.4719478259723337E-4</v>
      </c>
      <c r="E4944" s="327">
        <v>1.3361807561457277E-4</v>
      </c>
      <c r="F4944" s="332">
        <v>7.878210370726058E-4</v>
      </c>
      <c r="G4944" s="326">
        <v>7.9824572664285076E-4</v>
      </c>
      <c r="H4944" s="327">
        <v>7.3569427367826859E-4</v>
      </c>
      <c r="I4944" s="332">
        <v>0</v>
      </c>
      <c r="J4944" s="326">
        <v>0</v>
      </c>
      <c r="K4944" s="327">
        <v>0</v>
      </c>
      <c r="L4944" s="336">
        <v>2.1382081345896285E-4</v>
      </c>
      <c r="M4944" s="337">
        <v>1.1415525114155251E-4</v>
      </c>
      <c r="N4944" s="345">
        <v>0.45371003251768616</v>
      </c>
      <c r="O4944" s="346">
        <v>0.44812444089684367</v>
      </c>
      <c r="P4944" s="347">
        <v>0.47724230247886612</v>
      </c>
      <c r="Q4944" s="348">
        <v>2.6525198938992044E-2</v>
      </c>
      <c r="R4944" s="346">
        <v>0.34148823703880393</v>
      </c>
      <c r="S4944" s="347">
        <v>0.25493938902150082</v>
      </c>
      <c r="T4944" s="349">
        <v>8.1114710176622098E-2</v>
      </c>
      <c r="U4944" s="349">
        <v>0.29890864476116602</v>
      </c>
      <c r="V4944" s="361">
        <v>0.22599064342324815</v>
      </c>
    </row>
    <row r="4945" spans="1:22" ht="16" hidden="1" customHeight="1" outlineLevel="1">
      <c r="A4945" s="65">
        <v>4936</v>
      </c>
      <c r="B4945" s="117">
        <v>1</v>
      </c>
      <c r="C4945" s="325">
        <v>1.2483632693737113E-4</v>
      </c>
      <c r="D4945" s="326">
        <v>1.4546445164344209E-4</v>
      </c>
      <c r="E4945" s="327">
        <v>1.3488939322721627E-4</v>
      </c>
      <c r="F4945" s="332">
        <v>8.2533632455225375E-4</v>
      </c>
      <c r="G4945" s="326">
        <v>8.3559055595947538E-4</v>
      </c>
      <c r="H4945" s="327">
        <v>7.457722774272858E-4</v>
      </c>
      <c r="I4945" s="332">
        <v>0</v>
      </c>
      <c r="J4945" s="326">
        <v>0</v>
      </c>
      <c r="K4945" s="327">
        <v>0</v>
      </c>
      <c r="L4945" s="336">
        <v>2.2321953053408208E-4</v>
      </c>
      <c r="M4945" s="337">
        <v>1.1415525114155251E-4</v>
      </c>
      <c r="N4945" s="345">
        <v>0.37354268503975796</v>
      </c>
      <c r="O4945" s="346">
        <v>0.39482159763933367</v>
      </c>
      <c r="P4945" s="347">
        <v>0.39284535881763605</v>
      </c>
      <c r="Q4945" s="348">
        <v>3.5366931918656058E-2</v>
      </c>
      <c r="R4945" s="346">
        <v>0.35087997713034541</v>
      </c>
      <c r="S4945" s="347">
        <v>0.27862970970495221</v>
      </c>
      <c r="T4945" s="349">
        <v>7.8261906770644762E-2</v>
      </c>
      <c r="U4945" s="349">
        <v>0.30588514501693281</v>
      </c>
      <c r="V4945" s="361">
        <v>0.28982320886569213</v>
      </c>
    </row>
    <row r="4946" spans="1:22" ht="16" hidden="1" customHeight="1" outlineLevel="1">
      <c r="A4946" s="65">
        <v>4937</v>
      </c>
      <c r="B4946" s="117">
        <v>1</v>
      </c>
      <c r="C4946" s="325">
        <v>1.2398004211333771E-4</v>
      </c>
      <c r="D4946" s="326">
        <v>1.4546445164344209E-4</v>
      </c>
      <c r="E4946" s="327">
        <v>1.3295647155085012E-4</v>
      </c>
      <c r="F4946" s="332">
        <v>8.628516120319016E-4</v>
      </c>
      <c r="G4946" s="326">
        <v>8.3033893933682492E-4</v>
      </c>
      <c r="H4946" s="327">
        <v>7.457722774272858E-4</v>
      </c>
      <c r="I4946" s="332">
        <v>0</v>
      </c>
      <c r="J4946" s="326">
        <v>0</v>
      </c>
      <c r="K4946" s="327">
        <v>0</v>
      </c>
      <c r="L4946" s="336">
        <v>2.2321953053408208E-4</v>
      </c>
      <c r="M4946" s="337">
        <v>1.1415525114155251E-4</v>
      </c>
      <c r="N4946" s="345">
        <v>0.26079395569914243</v>
      </c>
      <c r="O4946" s="346">
        <v>0.31318289098260932</v>
      </c>
      <c r="P4946" s="347">
        <v>0.27656896908733136</v>
      </c>
      <c r="Q4946" s="348">
        <v>2.6525198938992044E-2</v>
      </c>
      <c r="R4946" s="346">
        <v>0.34126172961119722</v>
      </c>
      <c r="S4946" s="347">
        <v>0.26976983073590588</v>
      </c>
      <c r="T4946" s="349">
        <v>9.3476858269190527E-2</v>
      </c>
      <c r="U4946" s="349">
        <v>0.32799377258802498</v>
      </c>
      <c r="V4946" s="361">
        <v>0.19884214411535089</v>
      </c>
    </row>
    <row r="4947" spans="1:22" ht="16" hidden="1" customHeight="1" outlineLevel="1">
      <c r="A4947" s="65">
        <v>4938</v>
      </c>
      <c r="B4947" s="117">
        <v>1</v>
      </c>
      <c r="C4947" s="325">
        <v>1.241800502474185E-4</v>
      </c>
      <c r="D4947" s="326">
        <v>1.5182195975456286E-4</v>
      </c>
      <c r="E4947" s="327">
        <v>1.3347537669886788E-4</v>
      </c>
      <c r="F4947" s="332">
        <v>9.0036689951154955E-4</v>
      </c>
      <c r="G4947" s="326">
        <v>7.6440197507465985E-4</v>
      </c>
      <c r="H4947" s="327">
        <v>7.1553826618023393E-4</v>
      </c>
      <c r="I4947" s="332">
        <v>0</v>
      </c>
      <c r="J4947" s="326">
        <v>0</v>
      </c>
      <c r="K4947" s="327">
        <v>0</v>
      </c>
      <c r="L4947" s="336">
        <v>1.644775488145868E-4</v>
      </c>
      <c r="M4947" s="337">
        <v>1.1415525114155251E-4</v>
      </c>
      <c r="N4947" s="345">
        <v>0.14261499604807898</v>
      </c>
      <c r="O4947" s="346">
        <v>0.16535607611179892</v>
      </c>
      <c r="P4947" s="347">
        <v>0.14641715942439873</v>
      </c>
      <c r="Q4947" s="348">
        <v>3.5366931918656058E-2</v>
      </c>
      <c r="R4947" s="346">
        <v>0.30757763845079605</v>
      </c>
      <c r="S4947" s="347">
        <v>0.20869995069926531</v>
      </c>
      <c r="T4947" s="349">
        <v>9.6614942015765579E-2</v>
      </c>
      <c r="U4947" s="349">
        <v>0.36209018933099818</v>
      </c>
      <c r="V4947" s="361">
        <v>0.12503884186297615</v>
      </c>
    </row>
    <row r="4948" spans="1:22" ht="16" hidden="1" customHeight="1" outlineLevel="1">
      <c r="A4948" s="65">
        <v>4939</v>
      </c>
      <c r="B4948" s="117">
        <v>1</v>
      </c>
      <c r="C4948" s="325">
        <v>1.2545510210218363E-4</v>
      </c>
      <c r="D4948" s="326">
        <v>1.5100539907974002E-4</v>
      </c>
      <c r="E4948" s="327">
        <v>1.3225594960102616E-4</v>
      </c>
      <c r="F4948" s="332">
        <v>9.0036689951154955E-4</v>
      </c>
      <c r="G4948" s="326">
        <v>6.5703559078936387E-4</v>
      </c>
      <c r="H4948" s="327">
        <v>6.8530425493318174E-4</v>
      </c>
      <c r="I4948" s="332">
        <v>0</v>
      </c>
      <c r="J4948" s="326">
        <v>0</v>
      </c>
      <c r="K4948" s="327">
        <v>0</v>
      </c>
      <c r="L4948" s="336">
        <v>1.1748396343899057E-4</v>
      </c>
      <c r="M4948" s="337">
        <v>1.1415525114155251E-4</v>
      </c>
      <c r="N4948" s="345">
        <v>4.6585660031737225E-2</v>
      </c>
      <c r="O4948" s="346">
        <v>4.5552921126650436E-2</v>
      </c>
      <c r="P4948" s="347">
        <v>4.3000286684973708E-2</v>
      </c>
      <c r="Q4948" s="348">
        <v>2.6525198938992044E-2</v>
      </c>
      <c r="R4948" s="346">
        <v>0.2687635886224472</v>
      </c>
      <c r="S4948" s="347">
        <v>0.18551798456269211</v>
      </c>
      <c r="T4948" s="349">
        <v>0.13208479769675038</v>
      </c>
      <c r="U4948" s="349">
        <v>0.40453875426749519</v>
      </c>
      <c r="V4948" s="361">
        <v>5.0935501358970479E-2</v>
      </c>
    </row>
    <row r="4949" spans="1:22" ht="16" hidden="1" customHeight="1" outlineLevel="1">
      <c r="A4949" s="65">
        <v>4940</v>
      </c>
      <c r="B4949" s="117">
        <v>1</v>
      </c>
      <c r="C4949" s="325">
        <v>1.2689891082007942E-4</v>
      </c>
      <c r="D4949" s="326">
        <v>1.534939649458668E-4</v>
      </c>
      <c r="E4949" s="327">
        <v>1.3182785285391151E-4</v>
      </c>
      <c r="F4949" s="332">
        <v>8.4784549704004222E-4</v>
      </c>
      <c r="G4949" s="326">
        <v>5.3799894734262311E-4</v>
      </c>
      <c r="H4949" s="327">
        <v>7.9616229617237265E-4</v>
      </c>
      <c r="I4949" s="332">
        <v>0</v>
      </c>
      <c r="J4949" s="326">
        <v>0</v>
      </c>
      <c r="K4949" s="327">
        <v>0</v>
      </c>
      <c r="L4949" s="336">
        <v>8.811297257924293E-5</v>
      </c>
      <c r="M4949" s="337">
        <v>1.1415525114155251E-4</v>
      </c>
      <c r="N4949" s="345">
        <v>4.1441231316576054E-3</v>
      </c>
      <c r="O4949" s="346">
        <v>5.0971006170728861E-4</v>
      </c>
      <c r="P4949" s="347">
        <v>1.2149742445012525E-3</v>
      </c>
      <c r="Q4949" s="348">
        <v>2.6525198938992044E-2</v>
      </c>
      <c r="R4949" s="346">
        <v>0.21796873558118421</v>
      </c>
      <c r="S4949" s="347">
        <v>0.19649427768652503</v>
      </c>
      <c r="T4949" s="349">
        <v>0.20701843382708829</v>
      </c>
      <c r="U4949" s="349">
        <v>0.52215665294570546</v>
      </c>
      <c r="V4949" s="361">
        <v>3.1276506500186488E-3</v>
      </c>
    </row>
    <row r="4950" spans="1:22" ht="16" hidden="1" customHeight="1" outlineLevel="1">
      <c r="A4950" s="65">
        <v>4941</v>
      </c>
      <c r="B4950" s="117">
        <v>1</v>
      </c>
      <c r="C4950" s="325">
        <v>1.2319251008539455E-4</v>
      </c>
      <c r="D4950" s="326">
        <v>1.5990979881947491E-4</v>
      </c>
      <c r="E4950" s="327">
        <v>1.3041383632556312E-4</v>
      </c>
      <c r="F4950" s="332">
        <v>7.352996346010988E-4</v>
      </c>
      <c r="G4950" s="326">
        <v>4.399687703864835E-4</v>
      </c>
      <c r="H4950" s="327">
        <v>7.3569427367826859E-4</v>
      </c>
      <c r="I4950" s="332">
        <v>0</v>
      </c>
      <c r="J4950" s="326">
        <v>0</v>
      </c>
      <c r="K4950" s="327">
        <v>0</v>
      </c>
      <c r="L4950" s="336">
        <v>5.8741981719495287E-5</v>
      </c>
      <c r="M4950" s="337">
        <v>1.1415525114155251E-4</v>
      </c>
      <c r="N4950" s="345">
        <v>0</v>
      </c>
      <c r="O4950" s="346">
        <v>0</v>
      </c>
      <c r="P4950" s="347">
        <v>0</v>
      </c>
      <c r="Q4950" s="348">
        <v>1.7683465959328029E-2</v>
      </c>
      <c r="R4950" s="346">
        <v>0.17196527653866683</v>
      </c>
      <c r="S4950" s="347">
        <v>0.18596928150573228</v>
      </c>
      <c r="T4950" s="349">
        <v>0.22156773119757267</v>
      </c>
      <c r="U4950" s="349">
        <v>0.54603397072248505</v>
      </c>
      <c r="V4950" s="361">
        <v>0</v>
      </c>
    </row>
    <row r="4951" spans="1:22" ht="16" hidden="1" customHeight="1" outlineLevel="1">
      <c r="A4951" s="65">
        <v>4942</v>
      </c>
      <c r="B4951" s="117">
        <v>1</v>
      </c>
      <c r="C4951" s="325">
        <v>1.2392378982562747E-4</v>
      </c>
      <c r="D4951" s="326">
        <v>1.5625471770360118E-4</v>
      </c>
      <c r="E4951" s="327">
        <v>1.3068626152827243E-4</v>
      </c>
      <c r="F4951" s="332">
        <v>6.1525071466622542E-4</v>
      </c>
      <c r="G4951" s="326">
        <v>4.1137663544094289E-4</v>
      </c>
      <c r="H4951" s="327">
        <v>7.0546026243121639E-4</v>
      </c>
      <c r="I4951" s="332">
        <v>0</v>
      </c>
      <c r="J4951" s="326">
        <v>0</v>
      </c>
      <c r="K4951" s="327">
        <v>0</v>
      </c>
      <c r="L4951" s="336">
        <v>3.7594868300476983E-5</v>
      </c>
      <c r="M4951" s="337">
        <v>1.1415525114155251E-4</v>
      </c>
      <c r="N4951" s="345">
        <v>0</v>
      </c>
      <c r="O4951" s="346">
        <v>0</v>
      </c>
      <c r="P4951" s="347">
        <v>0</v>
      </c>
      <c r="Q4951" s="348">
        <v>1.7683465959328029E-2</v>
      </c>
      <c r="R4951" s="346">
        <v>0.14111611872080318</v>
      </c>
      <c r="S4951" s="347">
        <v>0.18968337652519254</v>
      </c>
      <c r="T4951" s="349">
        <v>0.19322988403153116</v>
      </c>
      <c r="U4951" s="349">
        <v>0.52962445603638553</v>
      </c>
      <c r="V4951" s="361">
        <v>0</v>
      </c>
    </row>
    <row r="4952" spans="1:22" ht="16" hidden="1" customHeight="1" outlineLevel="1">
      <c r="A4952" s="65">
        <v>4943</v>
      </c>
      <c r="B4952" s="117">
        <v>1</v>
      </c>
      <c r="C4952" s="325">
        <v>1.1896733825293757E-4</v>
      </c>
      <c r="D4952" s="326">
        <v>1.4731143412220806E-4</v>
      </c>
      <c r="E4952" s="327">
        <v>1.237718504309358E-4</v>
      </c>
      <c r="F4952" s="332">
        <v>5.4772319720285936E-4</v>
      </c>
      <c r="G4952" s="326">
        <v>3.8161747457925757E-4</v>
      </c>
      <c r="H4952" s="327">
        <v>6.5507024368612954E-4</v>
      </c>
      <c r="I4952" s="332">
        <v>0</v>
      </c>
      <c r="J4952" s="326">
        <v>0</v>
      </c>
      <c r="K4952" s="327">
        <v>0</v>
      </c>
      <c r="L4952" s="336">
        <v>2.3496792687798115E-5</v>
      </c>
      <c r="M4952" s="337">
        <v>1.1415525114155251E-4</v>
      </c>
      <c r="N4952" s="345">
        <v>0</v>
      </c>
      <c r="O4952" s="346">
        <v>0</v>
      </c>
      <c r="P4952" s="347">
        <v>0</v>
      </c>
      <c r="Q4952" s="348">
        <v>3.5366931918656058E-2</v>
      </c>
      <c r="R4952" s="346">
        <v>0.14705195300706689</v>
      </c>
      <c r="S4952" s="347">
        <v>0.18071456322543644</v>
      </c>
      <c r="T4952" s="349">
        <v>0.15566797251949632</v>
      </c>
      <c r="U4952" s="349">
        <v>0.40620918390619987</v>
      </c>
      <c r="V4952" s="361">
        <v>0</v>
      </c>
    </row>
    <row r="4953" spans="1:22" ht="16" hidden="1" customHeight="1" outlineLevel="1">
      <c r="A4953" s="65">
        <v>4944</v>
      </c>
      <c r="B4953" s="117">
        <v>1</v>
      </c>
      <c r="C4953" s="325">
        <v>1.1120452254892641E-4</v>
      </c>
      <c r="D4953" s="326">
        <v>1.388153147198846E-4</v>
      </c>
      <c r="E4953" s="327">
        <v>1.1591043743846676E-4</v>
      </c>
      <c r="F4953" s="332">
        <v>4.7269262224356357E-4</v>
      </c>
      <c r="G4953" s="326">
        <v>3.5710993034022276E-4</v>
      </c>
      <c r="H4953" s="327">
        <v>4.1319815370971264E-4</v>
      </c>
      <c r="I4953" s="332">
        <v>0</v>
      </c>
      <c r="J4953" s="326">
        <v>0</v>
      </c>
      <c r="K4953" s="327">
        <v>0</v>
      </c>
      <c r="L4953" s="336">
        <v>9.3987170751192458E-6</v>
      </c>
      <c r="M4953" s="337">
        <v>1.1415525114155251E-4</v>
      </c>
      <c r="N4953" s="345">
        <v>0</v>
      </c>
      <c r="O4953" s="346">
        <v>0</v>
      </c>
      <c r="P4953" s="347">
        <v>0</v>
      </c>
      <c r="Q4953" s="348">
        <v>7.0733863837312116E-2</v>
      </c>
      <c r="R4953" s="346">
        <v>0.17257160670165506</v>
      </c>
      <c r="S4953" s="347">
        <v>0.21333219922500696</v>
      </c>
      <c r="T4953" s="349">
        <v>0.12381166781941615</v>
      </c>
      <c r="U4953" s="349">
        <v>0.37319363340003564</v>
      </c>
      <c r="V4953" s="361">
        <v>0</v>
      </c>
    </row>
    <row r="4954" spans="1:22" ht="16" hidden="1" customHeight="1" outlineLevel="1">
      <c r="A4954" s="65">
        <v>4945</v>
      </c>
      <c r="B4954" s="117">
        <v>1</v>
      </c>
      <c r="C4954" s="325">
        <v>1.0394797743430728E-4</v>
      </c>
      <c r="D4954" s="326">
        <v>1.3109687215072575E-4</v>
      </c>
      <c r="E4954" s="327">
        <v>1.0669987106115156E-4</v>
      </c>
      <c r="F4954" s="332">
        <v>3.9766204728426777E-4</v>
      </c>
      <c r="G4954" s="326">
        <v>3.3727048976576595E-4</v>
      </c>
      <c r="H4954" s="327">
        <v>0</v>
      </c>
      <c r="I4954" s="332">
        <v>0</v>
      </c>
      <c r="J4954" s="326">
        <v>0</v>
      </c>
      <c r="K4954" s="327">
        <v>0</v>
      </c>
      <c r="L4954" s="336">
        <v>5.8741981719495289E-6</v>
      </c>
      <c r="M4954" s="337">
        <v>1.1415525114155251E-4</v>
      </c>
      <c r="N4954" s="345">
        <v>0</v>
      </c>
      <c r="O4954" s="346">
        <v>0</v>
      </c>
      <c r="P4954" s="347">
        <v>0</v>
      </c>
      <c r="Q4954" s="348">
        <v>0.1237842617152962</v>
      </c>
      <c r="R4954" s="346">
        <v>0.19230178004125703</v>
      </c>
      <c r="S4954" s="347">
        <v>0.23957985226305029</v>
      </c>
      <c r="T4954" s="349">
        <v>8.5584102179319915E-2</v>
      </c>
      <c r="U4954" s="349">
        <v>0.35501542850824874</v>
      </c>
      <c r="V4954" s="361">
        <v>0</v>
      </c>
    </row>
    <row r="4955" spans="1:22" ht="16" hidden="1" customHeight="1" outlineLevel="1">
      <c r="A4955" s="65">
        <v>4946</v>
      </c>
      <c r="B4955" s="117">
        <v>1</v>
      </c>
      <c r="C4955" s="325">
        <v>9.6635180031977931E-5</v>
      </c>
      <c r="D4955" s="326">
        <v>1.2436996754385177E-4</v>
      </c>
      <c r="E4955" s="327">
        <v>9.9798432592515366E-5</v>
      </c>
      <c r="F4955" s="332">
        <v>4.1266816227612688E-4</v>
      </c>
      <c r="G4955" s="326">
        <v>3.1801456214938133E-4</v>
      </c>
      <c r="H4955" s="327">
        <v>0</v>
      </c>
      <c r="I4955" s="332">
        <v>0</v>
      </c>
      <c r="J4955" s="326">
        <v>0</v>
      </c>
      <c r="K4955" s="327">
        <v>0</v>
      </c>
      <c r="L4955" s="336">
        <v>2.3496792687798115E-6</v>
      </c>
      <c r="M4955" s="337">
        <v>1.1415525114155251E-4</v>
      </c>
      <c r="N4955" s="345">
        <v>0</v>
      </c>
      <c r="O4955" s="346">
        <v>0</v>
      </c>
      <c r="P4955" s="347">
        <v>0</v>
      </c>
      <c r="Q4955" s="348">
        <v>0.14146772767462423</v>
      </c>
      <c r="R4955" s="346">
        <v>0.19537734893310368</v>
      </c>
      <c r="S4955" s="347">
        <v>0.27133121148321115</v>
      </c>
      <c r="T4955" s="349">
        <v>7.2366113064958285E-2</v>
      </c>
      <c r="U4955" s="349">
        <v>0.3276989908870771</v>
      </c>
      <c r="V4955" s="361">
        <v>0</v>
      </c>
    </row>
    <row r="4956" spans="1:22" ht="16" hidden="1" customHeight="1" outlineLevel="1">
      <c r="A4956" s="65">
        <v>4947</v>
      </c>
      <c r="B4956" s="117">
        <v>1</v>
      </c>
      <c r="C4956" s="325">
        <v>9.2922529043103016E-5</v>
      </c>
      <c r="D4956" s="326">
        <v>1.1894567163252857E-4</v>
      </c>
      <c r="E4956" s="327">
        <v>9.5699081923175078E-5</v>
      </c>
      <c r="F4956" s="332">
        <v>3.9766204728426777E-4</v>
      </c>
      <c r="G4956" s="326">
        <v>3.1918158806552578E-4</v>
      </c>
      <c r="H4956" s="327">
        <v>0</v>
      </c>
      <c r="I4956" s="332">
        <v>0</v>
      </c>
      <c r="J4956" s="326">
        <v>0</v>
      </c>
      <c r="K4956" s="327">
        <v>0</v>
      </c>
      <c r="L4956" s="336">
        <v>1.1748396343899057E-6</v>
      </c>
      <c r="M4956" s="337">
        <v>1.1415525114155251E-4</v>
      </c>
      <c r="N4956" s="345">
        <v>0</v>
      </c>
      <c r="O4956" s="346">
        <v>0</v>
      </c>
      <c r="P4956" s="347">
        <v>0</v>
      </c>
      <c r="Q4956" s="348">
        <v>0.15030946065428824</v>
      </c>
      <c r="R4956" s="346">
        <v>0.19695875154454789</v>
      </c>
      <c r="S4956" s="347">
        <v>0.275377290371767</v>
      </c>
      <c r="T4956" s="349">
        <v>4.2126396961598582E-2</v>
      </c>
      <c r="U4956" s="349">
        <v>0.29311127130919068</v>
      </c>
      <c r="V4956" s="361">
        <v>0</v>
      </c>
    </row>
    <row r="4957" spans="1:22" ht="16" hidden="1" customHeight="1" outlineLevel="1">
      <c r="A4957" s="65">
        <v>4948</v>
      </c>
      <c r="B4957" s="117">
        <v>1</v>
      </c>
      <c r="C4957" s="325">
        <v>8.9897406015130882E-5</v>
      </c>
      <c r="D4957" s="326">
        <v>1.1496007786255989E-4</v>
      </c>
      <c r="E4957" s="327">
        <v>9.1885129085244561E-5</v>
      </c>
      <c r="F4957" s="332">
        <v>2.6260701235753528E-4</v>
      </c>
      <c r="G4957" s="326">
        <v>2.8125324579082901E-4</v>
      </c>
      <c r="H4957" s="327">
        <v>0</v>
      </c>
      <c r="I4957" s="332">
        <v>0</v>
      </c>
      <c r="J4957" s="326">
        <v>0</v>
      </c>
      <c r="K4957" s="327">
        <v>0</v>
      </c>
      <c r="L4957" s="336">
        <v>1.409807561267887E-5</v>
      </c>
      <c r="M4957" s="337">
        <v>1.1415525114155251E-4</v>
      </c>
      <c r="N4957" s="345">
        <v>0</v>
      </c>
      <c r="O4957" s="346">
        <v>0</v>
      </c>
      <c r="P4957" s="347">
        <v>0</v>
      </c>
      <c r="Q4957" s="348">
        <v>0.15915119363395228</v>
      </c>
      <c r="R4957" s="346">
        <v>0.21793399908204261</v>
      </c>
      <c r="S4957" s="347">
        <v>0.2775248237669557</v>
      </c>
      <c r="T4957" s="349">
        <v>3.9653967343084892E-2</v>
      </c>
      <c r="U4957" s="349">
        <v>0.26599135482198427</v>
      </c>
      <c r="V4957" s="361">
        <v>0</v>
      </c>
    </row>
    <row r="4958" spans="1:22" ht="16" hidden="1" customHeight="1" outlineLevel="1">
      <c r="A4958" s="65">
        <v>4949</v>
      </c>
      <c r="B4958" s="117">
        <v>1</v>
      </c>
      <c r="C4958" s="325">
        <v>8.8572352126845564E-5</v>
      </c>
      <c r="D4958" s="326">
        <v>1.1247151199643311E-4</v>
      </c>
      <c r="E4958" s="327">
        <v>9.0471112556896171E-5</v>
      </c>
      <c r="F4958" s="332">
        <v>0</v>
      </c>
      <c r="G4958" s="326">
        <v>2.602467793002277E-4</v>
      </c>
      <c r="H4958" s="327">
        <v>0</v>
      </c>
      <c r="I4958" s="332">
        <v>0</v>
      </c>
      <c r="J4958" s="326">
        <v>0</v>
      </c>
      <c r="K4958" s="327">
        <v>0</v>
      </c>
      <c r="L4958" s="336">
        <v>3.7594868300476983E-5</v>
      </c>
      <c r="M4958" s="337">
        <v>1.1415525114155251E-4</v>
      </c>
      <c r="N4958" s="345">
        <v>0</v>
      </c>
      <c r="O4958" s="346">
        <v>0</v>
      </c>
      <c r="P4958" s="347">
        <v>4.3016797318414022E-4</v>
      </c>
      <c r="Q4958" s="348">
        <v>0.15915119363395228</v>
      </c>
      <c r="R4958" s="346">
        <v>0.22081263934715142</v>
      </c>
      <c r="S4958" s="347">
        <v>0.28412823501010348</v>
      </c>
      <c r="T4958" s="349">
        <v>4.0699995258609914E-2</v>
      </c>
      <c r="U4958" s="349">
        <v>0.27110090430508116</v>
      </c>
      <c r="V4958" s="361">
        <v>0</v>
      </c>
    </row>
    <row r="4959" spans="1:22" ht="16" hidden="1" customHeight="1" outlineLevel="1">
      <c r="A4959" s="65">
        <v>4950</v>
      </c>
      <c r="B4959" s="117">
        <v>1</v>
      </c>
      <c r="C4959" s="325">
        <v>8.6909784512298878E-5</v>
      </c>
      <c r="D4959" s="326">
        <v>1.0949689810957844E-4</v>
      </c>
      <c r="E4959" s="327">
        <v>8.8408464593525582E-5</v>
      </c>
      <c r="F4959" s="332">
        <v>0</v>
      </c>
      <c r="G4959" s="326">
        <v>2.590797533840832E-4</v>
      </c>
      <c r="H4959" s="327">
        <v>0</v>
      </c>
      <c r="I4959" s="332">
        <v>0</v>
      </c>
      <c r="J4959" s="326">
        <v>0</v>
      </c>
      <c r="K4959" s="327">
        <v>0</v>
      </c>
      <c r="L4959" s="336">
        <v>9.3987170751192462E-5</v>
      </c>
      <c r="M4959" s="337">
        <v>1.1415525114155251E-4</v>
      </c>
      <c r="N4959" s="345">
        <v>4.0012223340142395E-3</v>
      </c>
      <c r="O4959" s="346">
        <v>1.0111050345777563E-2</v>
      </c>
      <c r="P4959" s="347">
        <v>1.3021583429942238E-2</v>
      </c>
      <c r="Q4959" s="348">
        <v>0.15915119363395228</v>
      </c>
      <c r="R4959" s="346">
        <v>0.23183695715131147</v>
      </c>
      <c r="S4959" s="347">
        <v>0.31714529122584245</v>
      </c>
      <c r="T4959" s="349">
        <v>3.6515883596509827E-2</v>
      </c>
      <c r="U4959" s="349">
        <v>0.26402614348233167</v>
      </c>
      <c r="V4959" s="361">
        <v>0</v>
      </c>
    </row>
    <row r="4960" spans="1:22" ht="16" hidden="1" customHeight="1" outlineLevel="1">
      <c r="A4960" s="65">
        <v>4951</v>
      </c>
      <c r="B4960" s="117">
        <v>1</v>
      </c>
      <c r="C4960" s="325">
        <v>8.207208776921946E-5</v>
      </c>
      <c r="D4960" s="326">
        <v>1.0346990265255263E-4</v>
      </c>
      <c r="E4960" s="327">
        <v>8.4036688721475961E-5</v>
      </c>
      <c r="F4960" s="332">
        <v>0</v>
      </c>
      <c r="G4960" s="326">
        <v>3.0867835482022512E-4</v>
      </c>
      <c r="H4960" s="327">
        <v>0</v>
      </c>
      <c r="I4960" s="332">
        <v>0</v>
      </c>
      <c r="J4960" s="326">
        <v>0</v>
      </c>
      <c r="K4960" s="327">
        <v>0</v>
      </c>
      <c r="L4960" s="336">
        <v>1.8210014333043539E-4</v>
      </c>
      <c r="M4960" s="337">
        <v>1.1415525114155251E-4</v>
      </c>
      <c r="N4960" s="345">
        <v>5.558841028326926E-2</v>
      </c>
      <c r="O4960" s="346">
        <v>0.10323742300165768</v>
      </c>
      <c r="P4960" s="347">
        <v>8.6994960083376496E-2</v>
      </c>
      <c r="Q4960" s="348">
        <v>0.15030946065428824</v>
      </c>
      <c r="R4960" s="346">
        <v>0.23050099593988171</v>
      </c>
      <c r="S4960" s="347">
        <v>0.29192990690175652</v>
      </c>
      <c r="T4960" s="349">
        <v>3.1475930912616544E-2</v>
      </c>
      <c r="U4960" s="349">
        <v>0.25763920662846063</v>
      </c>
      <c r="V4960" s="361">
        <v>0</v>
      </c>
    </row>
    <row r="4961" spans="1:22" ht="16" hidden="1" customHeight="1" outlineLevel="1">
      <c r="A4961" s="65">
        <v>4952</v>
      </c>
      <c r="B4961" s="117">
        <v>1</v>
      </c>
      <c r="C4961" s="325">
        <v>8.5065959526241488E-5</v>
      </c>
      <c r="D4961" s="326">
        <v>1.0969131731786959E-4</v>
      </c>
      <c r="E4961" s="327">
        <v>9.0639756730001941E-5</v>
      </c>
      <c r="F4961" s="332">
        <v>0</v>
      </c>
      <c r="G4961" s="326">
        <v>4.2071284277009905E-4</v>
      </c>
      <c r="H4961" s="327">
        <v>0</v>
      </c>
      <c r="I4961" s="332">
        <v>0</v>
      </c>
      <c r="J4961" s="326">
        <v>0</v>
      </c>
      <c r="K4961" s="327">
        <v>0</v>
      </c>
      <c r="L4961" s="336">
        <v>1.5860335064263727E-4</v>
      </c>
      <c r="M4961" s="337">
        <v>1.1415525114155251E-4</v>
      </c>
      <c r="N4961" s="345">
        <v>0.17762569147070359</v>
      </c>
      <c r="O4961" s="346">
        <v>0.26668492331668042</v>
      </c>
      <c r="P4961" s="347">
        <v>0.23239522066682447</v>
      </c>
      <c r="Q4961" s="348">
        <v>0.14146772767462423</v>
      </c>
      <c r="R4961" s="346">
        <v>0.24278236487706509</v>
      </c>
      <c r="S4961" s="347">
        <v>0.28557548356043039</v>
      </c>
      <c r="T4961" s="349">
        <v>4.8592751348480526E-2</v>
      </c>
      <c r="U4961" s="349">
        <v>0.2621591927096617</v>
      </c>
      <c r="V4961" s="361">
        <v>0</v>
      </c>
    </row>
    <row r="4962" spans="1:22" ht="16" hidden="1" customHeight="1" outlineLevel="1">
      <c r="A4962" s="65">
        <v>4953</v>
      </c>
      <c r="B4962" s="117">
        <v>1</v>
      </c>
      <c r="C4962" s="325">
        <v>8.9541141526299444E-5</v>
      </c>
      <c r="D4962" s="326">
        <v>1.1838185592848422E-4</v>
      </c>
      <c r="E4962" s="327">
        <v>9.8215771891061208E-5</v>
      </c>
      <c r="F4962" s="332">
        <v>0</v>
      </c>
      <c r="G4962" s="326">
        <v>5.0823978648093795E-4</v>
      </c>
      <c r="H4962" s="327">
        <v>0</v>
      </c>
      <c r="I4962" s="332">
        <v>0</v>
      </c>
      <c r="J4962" s="326">
        <v>0</v>
      </c>
      <c r="K4962" s="327">
        <v>0</v>
      </c>
      <c r="L4962" s="336">
        <v>1.4685495429873823E-4</v>
      </c>
      <c r="M4962" s="337">
        <v>1.1415525114155251E-4</v>
      </c>
      <c r="N4962" s="345">
        <v>0.32395610825751009</v>
      </c>
      <c r="O4962" s="346">
        <v>0.40968494536503813</v>
      </c>
      <c r="P4962" s="347">
        <v>0.3490487608227838</v>
      </c>
      <c r="Q4962" s="348">
        <v>0.1237842617152962</v>
      </c>
      <c r="R4962" s="346">
        <v>0.2469974392276551</v>
      </c>
      <c r="S4962" s="347">
        <v>0.30519378699189004</v>
      </c>
      <c r="T4962" s="349">
        <v>6.894274897778549E-2</v>
      </c>
      <c r="U4962" s="349">
        <v>0.29458517981393018</v>
      </c>
      <c r="V4962" s="361">
        <v>5.6867555341601567E-2</v>
      </c>
    </row>
    <row r="4963" spans="1:22" ht="16" hidden="1" customHeight="1" outlineLevel="1">
      <c r="A4963" s="65">
        <v>4954</v>
      </c>
      <c r="B4963" s="117">
        <v>1</v>
      </c>
      <c r="C4963" s="325">
        <v>9.3785064121326478E-5</v>
      </c>
      <c r="D4963" s="326">
        <v>1.2573090200188988E-4</v>
      </c>
      <c r="E4963" s="327">
        <v>1.0557125236421294E-4</v>
      </c>
      <c r="F4963" s="332">
        <v>2.551039548616056E-4</v>
      </c>
      <c r="G4963" s="326">
        <v>6.1327211893394472E-4</v>
      </c>
      <c r="H4963" s="327">
        <v>0</v>
      </c>
      <c r="I4963" s="332">
        <v>0</v>
      </c>
      <c r="J4963" s="326">
        <v>0</v>
      </c>
      <c r="K4963" s="327">
        <v>0</v>
      </c>
      <c r="L4963" s="336">
        <v>1.644775488145868E-4</v>
      </c>
      <c r="M4963" s="337">
        <v>1.1415525114155251E-4</v>
      </c>
      <c r="N4963" s="345">
        <v>0.44813690140959483</v>
      </c>
      <c r="O4963" s="346">
        <v>0.52373967669608412</v>
      </c>
      <c r="P4963" s="347">
        <v>0.46187780527353406</v>
      </c>
      <c r="Q4963" s="348">
        <v>0.14146772767462423</v>
      </c>
      <c r="R4963" s="346">
        <v>0.25451141512597836</v>
      </c>
      <c r="S4963" s="347">
        <v>0.36947978624434752</v>
      </c>
      <c r="T4963" s="349">
        <v>8.0544149495426626E-2</v>
      </c>
      <c r="U4963" s="349">
        <v>0.29822082079228751</v>
      </c>
      <c r="V4963" s="361">
        <v>0.13638379967274408</v>
      </c>
    </row>
    <row r="4964" spans="1:22" ht="16" hidden="1" customHeight="1" outlineLevel="1">
      <c r="A4964" s="65">
        <v>4955</v>
      </c>
      <c r="B4964" s="117">
        <v>1</v>
      </c>
      <c r="C4964" s="325">
        <v>9.6528925710747499E-5</v>
      </c>
      <c r="D4964" s="326">
        <v>1.2963872808854207E-4</v>
      </c>
      <c r="E4964" s="327">
        <v>1.1033220709727587E-4</v>
      </c>
      <c r="F4964" s="332">
        <v>4.1266816227612688E-4</v>
      </c>
      <c r="G4964" s="326">
        <v>7.002155496867112E-4</v>
      </c>
      <c r="H4964" s="327">
        <v>3.8296414246266044E-4</v>
      </c>
      <c r="I4964" s="332">
        <v>0</v>
      </c>
      <c r="J4964" s="326">
        <v>0</v>
      </c>
      <c r="K4964" s="327">
        <v>0</v>
      </c>
      <c r="L4964" s="336">
        <v>1.8797434150238492E-4</v>
      </c>
      <c r="M4964" s="337">
        <v>1.1415525114155251E-4</v>
      </c>
      <c r="N4964" s="345">
        <v>0.53730699913905511</v>
      </c>
      <c r="O4964" s="346">
        <v>0.60577526351914801</v>
      </c>
      <c r="P4964" s="347">
        <v>0.53798501320984748</v>
      </c>
      <c r="Q4964" s="348">
        <v>0.15030946065428824</v>
      </c>
      <c r="R4964" s="346">
        <v>0.25359730554780163</v>
      </c>
      <c r="S4964" s="347">
        <v>0.40711871224259333</v>
      </c>
      <c r="T4964" s="349">
        <v>6.5329197996880861E-2</v>
      </c>
      <c r="U4964" s="349">
        <v>0.29330779244315597</v>
      </c>
      <c r="V4964" s="361">
        <v>0.16522717154710773</v>
      </c>
    </row>
    <row r="4965" spans="1:22" ht="16" hidden="1" customHeight="1" outlineLevel="1">
      <c r="A4965" s="65">
        <v>4956</v>
      </c>
      <c r="B4965" s="117">
        <v>1</v>
      </c>
      <c r="C4965" s="325">
        <v>9.8979025353237334E-5</v>
      </c>
      <c r="D4965" s="326">
        <v>1.3298273847114995E-4</v>
      </c>
      <c r="E4965" s="327">
        <v>1.1374400844549262E-4</v>
      </c>
      <c r="F4965" s="332">
        <v>4.9520179473135236E-4</v>
      </c>
      <c r="G4965" s="326">
        <v>7.3522632717104683E-4</v>
      </c>
      <c r="H4965" s="327">
        <v>3.527301312156082E-4</v>
      </c>
      <c r="I4965" s="332">
        <v>0</v>
      </c>
      <c r="J4965" s="326">
        <v>0</v>
      </c>
      <c r="K4965" s="327">
        <v>0</v>
      </c>
      <c r="L4965" s="336">
        <v>2.0677177565262342E-4</v>
      </c>
      <c r="M4965" s="337">
        <v>1.1415525114155251E-4</v>
      </c>
      <c r="N4965" s="345">
        <v>0.5636007459054343</v>
      </c>
      <c r="O4965" s="346">
        <v>0.64396992754544125</v>
      </c>
      <c r="P4965" s="347">
        <v>0.55332550443885431</v>
      </c>
      <c r="Q4965" s="348">
        <v>0.15915119363395228</v>
      </c>
      <c r="R4965" s="346">
        <v>0.26159688537748649</v>
      </c>
      <c r="S4965" s="347">
        <v>0.39475222817227151</v>
      </c>
      <c r="T4965" s="349">
        <v>5.5724759863423859E-2</v>
      </c>
      <c r="U4965" s="349">
        <v>0.28986867259876387</v>
      </c>
      <c r="V4965" s="361">
        <v>0.36058032123509365</v>
      </c>
    </row>
    <row r="4966" spans="1:22" ht="16" hidden="1" customHeight="1" outlineLevel="1">
      <c r="A4966" s="65">
        <v>4957</v>
      </c>
      <c r="B4966" s="117">
        <v>1</v>
      </c>
      <c r="C4966" s="325">
        <v>9.6947692741479176E-5</v>
      </c>
      <c r="D4966" s="326">
        <v>1.3638507461624517E-4</v>
      </c>
      <c r="E4966" s="327">
        <v>1.1562503960705701E-4</v>
      </c>
      <c r="F4966" s="332">
        <v>5.7023236969064816E-4</v>
      </c>
      <c r="G4966" s="326">
        <v>6.8154313502839889E-4</v>
      </c>
      <c r="H4966" s="327">
        <v>3.8296414246266044E-4</v>
      </c>
      <c r="I4966" s="332">
        <v>0</v>
      </c>
      <c r="J4966" s="326">
        <v>0</v>
      </c>
      <c r="K4966" s="327">
        <v>0</v>
      </c>
      <c r="L4966" s="336">
        <v>1.8797434150238492E-4</v>
      </c>
      <c r="M4966" s="337">
        <v>1.1415525114155251E-4</v>
      </c>
      <c r="N4966" s="345">
        <v>0.59661083016105187</v>
      </c>
      <c r="O4966" s="346">
        <v>0.65028673305480755</v>
      </c>
      <c r="P4966" s="347">
        <v>0.56144617633142468</v>
      </c>
      <c r="Q4966" s="348">
        <v>0.14146772767462423</v>
      </c>
      <c r="R4966" s="346">
        <v>0.29288081635325069</v>
      </c>
      <c r="S4966" s="347">
        <v>0.44420778571032393</v>
      </c>
      <c r="T4966" s="349">
        <v>5.2301395776251057E-2</v>
      </c>
      <c r="U4966" s="349">
        <v>0.25184183317648534</v>
      </c>
      <c r="V4966" s="361">
        <v>0.3646266386235032</v>
      </c>
    </row>
    <row r="4967" spans="1:22" ht="16" hidden="1" customHeight="1" outlineLevel="1">
      <c r="A4967" s="65">
        <v>4958</v>
      </c>
      <c r="B4967" s="117">
        <v>1</v>
      </c>
      <c r="C4967" s="325">
        <v>9.4285084456528491E-5</v>
      </c>
      <c r="D4967" s="326">
        <v>1.3737661257853004E-4</v>
      </c>
      <c r="E4967" s="327">
        <v>1.1270619814945712E-4</v>
      </c>
      <c r="F4967" s="332">
        <v>6.1525071466622542E-4</v>
      </c>
      <c r="G4967" s="326">
        <v>7.2238904209345723E-4</v>
      </c>
      <c r="H4967" s="327">
        <v>4.031201499606951E-4</v>
      </c>
      <c r="I4967" s="332">
        <v>0</v>
      </c>
      <c r="J4967" s="326">
        <v>0</v>
      </c>
      <c r="K4967" s="327">
        <v>0</v>
      </c>
      <c r="L4967" s="336">
        <v>1.9032402077116473E-4</v>
      </c>
      <c r="M4967" s="337">
        <v>1.1415525114155251E-4</v>
      </c>
      <c r="N4967" s="345">
        <v>0.57446120652633015</v>
      </c>
      <c r="O4967" s="346">
        <v>0.62908954397157779</v>
      </c>
      <c r="P4967" s="347">
        <v>0.55626665412057208</v>
      </c>
      <c r="Q4967" s="348">
        <v>0.15915119363395228</v>
      </c>
      <c r="R4967" s="346">
        <v>0.33183808664515496</v>
      </c>
      <c r="S4967" s="347">
        <v>0.48800920475191201</v>
      </c>
      <c r="T4967" s="349">
        <v>5.0874994073262389E-2</v>
      </c>
      <c r="U4967" s="349">
        <v>0.23788883266495162</v>
      </c>
      <c r="V4967" s="361">
        <v>0.2481995816928414</v>
      </c>
    </row>
    <row r="4968" spans="1:22" ht="16" hidden="1" customHeight="1" outlineLevel="1">
      <c r="A4968" s="65">
        <v>4959</v>
      </c>
      <c r="B4968" s="117">
        <v>1</v>
      </c>
      <c r="C4968" s="325">
        <v>9.6441422152087152E-5</v>
      </c>
      <c r="D4968" s="326">
        <v>1.2932765735527624E-4</v>
      </c>
      <c r="E4968" s="327">
        <v>1.1236890980324556E-4</v>
      </c>
      <c r="F4968" s="332">
        <v>6.07747657170296E-4</v>
      </c>
      <c r="G4968" s="326">
        <v>6.2319183922117296E-4</v>
      </c>
      <c r="H4968" s="327">
        <v>3.8296414246266044E-4</v>
      </c>
      <c r="I4968" s="332">
        <v>0</v>
      </c>
      <c r="J4968" s="326">
        <v>0</v>
      </c>
      <c r="K4968" s="327">
        <v>0</v>
      </c>
      <c r="L4968" s="336">
        <v>2.1382081345896285E-4</v>
      </c>
      <c r="M4968" s="337">
        <v>1.1415525114155251E-4</v>
      </c>
      <c r="N4968" s="345">
        <v>0.51630058188548034</v>
      </c>
      <c r="O4968" s="346">
        <v>0.57331702775605464</v>
      </c>
      <c r="P4968" s="347">
        <v>0.50626713563023418</v>
      </c>
      <c r="Q4968" s="348">
        <v>0.15030946065428824</v>
      </c>
      <c r="R4968" s="346">
        <v>0.34230072261778111</v>
      </c>
      <c r="S4968" s="347">
        <v>0.51379000122671414</v>
      </c>
      <c r="T4968" s="349">
        <v>5.448854505416701E-2</v>
      </c>
      <c r="U4968" s="349">
        <v>0.23661144529417741</v>
      </c>
      <c r="V4968" s="361">
        <v>0.36070247421285695</v>
      </c>
    </row>
    <row r="4969" spans="1:22" ht="16" hidden="1" customHeight="1" outlineLevel="1">
      <c r="A4969" s="65">
        <v>4960</v>
      </c>
      <c r="B4969" s="117">
        <v>1</v>
      </c>
      <c r="C4969" s="325">
        <v>9.6310166814096625E-5</v>
      </c>
      <c r="D4969" s="326">
        <v>1.3078580141745989E-4</v>
      </c>
      <c r="E4969" s="327">
        <v>1.0880143691062347E-4</v>
      </c>
      <c r="F4969" s="332">
        <v>6.0024459967436637E-4</v>
      </c>
      <c r="G4969" s="326">
        <v>3.4310561934648844E-4</v>
      </c>
      <c r="H4969" s="327">
        <v>3.6280813496462574E-4</v>
      </c>
      <c r="I4969" s="332">
        <v>0</v>
      </c>
      <c r="J4969" s="326">
        <v>0</v>
      </c>
      <c r="K4969" s="327">
        <v>0</v>
      </c>
      <c r="L4969" s="336">
        <v>2.2321953053408208E-4</v>
      </c>
      <c r="M4969" s="337">
        <v>1.1415525114155251E-4</v>
      </c>
      <c r="N4969" s="345">
        <v>0.40369475334250809</v>
      </c>
      <c r="O4969" s="346">
        <v>0.47926239354303241</v>
      </c>
      <c r="P4969" s="347">
        <v>0.4283297089600499</v>
      </c>
      <c r="Q4969" s="348">
        <v>0.1237842617152962</v>
      </c>
      <c r="R4969" s="346">
        <v>0.34241363214778148</v>
      </c>
      <c r="S4969" s="347">
        <v>0.51157503148445249</v>
      </c>
      <c r="T4969" s="349">
        <v>5.5629666416557942E-2</v>
      </c>
      <c r="U4969" s="349">
        <v>0.25783572776242586</v>
      </c>
      <c r="V4969" s="361">
        <v>0.31519285543491082</v>
      </c>
    </row>
    <row r="4970" spans="1:22" ht="16" hidden="1" customHeight="1" outlineLevel="1">
      <c r="A4970" s="65">
        <v>4961</v>
      </c>
      <c r="B4970" s="117">
        <v>1</v>
      </c>
      <c r="C4970" s="325">
        <v>9.7178952146510111E-5</v>
      </c>
      <c r="D4970" s="326">
        <v>1.317967813005739E-4</v>
      </c>
      <c r="E4970" s="327">
        <v>1.1002086400846522E-4</v>
      </c>
      <c r="F4970" s="332">
        <v>6.2275377216215516E-4</v>
      </c>
      <c r="G4970" s="326">
        <v>5.5725487495900767E-4</v>
      </c>
      <c r="H4970" s="327">
        <v>3.22496119968556E-4</v>
      </c>
      <c r="I4970" s="332">
        <v>0</v>
      </c>
      <c r="J4970" s="326">
        <v>0</v>
      </c>
      <c r="K4970" s="327">
        <v>0</v>
      </c>
      <c r="L4970" s="336">
        <v>2.2321953053408208E-4</v>
      </c>
      <c r="M4970" s="337">
        <v>1.1415525114155251E-4</v>
      </c>
      <c r="N4970" s="345">
        <v>0.29008861921603241</v>
      </c>
      <c r="O4970" s="346">
        <v>0.34458775588205404</v>
      </c>
      <c r="P4970" s="347">
        <v>0.29505568279489042</v>
      </c>
      <c r="Q4970" s="348">
        <v>0.15030946065428824</v>
      </c>
      <c r="R4970" s="346">
        <v>0.36535040400441782</v>
      </c>
      <c r="S4970" s="347">
        <v>0.44391729982486527</v>
      </c>
      <c r="T4970" s="349">
        <v>7.3221954086751487E-2</v>
      </c>
      <c r="U4970" s="349">
        <v>0.29448691924694753</v>
      </c>
      <c r="V4970" s="361">
        <v>0.28730380369932362</v>
      </c>
    </row>
    <row r="4971" spans="1:22" ht="16" hidden="1" customHeight="1" outlineLevel="1">
      <c r="A4971" s="65">
        <v>4962</v>
      </c>
      <c r="B4971" s="117">
        <v>1</v>
      </c>
      <c r="C4971" s="325">
        <v>9.8310248154904651E-5</v>
      </c>
      <c r="D4971" s="326">
        <v>1.3681279687448571E-4</v>
      </c>
      <c r="E4971" s="327">
        <v>1.1122731847760649E-4</v>
      </c>
      <c r="F4971" s="332">
        <v>6.0024459967436637E-4</v>
      </c>
      <c r="G4971" s="326">
        <v>6.5586856487321959E-4</v>
      </c>
      <c r="H4971" s="327">
        <v>0</v>
      </c>
      <c r="I4971" s="332">
        <v>0</v>
      </c>
      <c r="J4971" s="326">
        <v>0</v>
      </c>
      <c r="K4971" s="327">
        <v>0</v>
      </c>
      <c r="L4971" s="336">
        <v>1.644775488145868E-4</v>
      </c>
      <c r="M4971" s="337">
        <v>1.1415525114155251E-4</v>
      </c>
      <c r="N4971" s="345">
        <v>0.15676217501477219</v>
      </c>
      <c r="O4971" s="346">
        <v>0.18376162234568205</v>
      </c>
      <c r="P4971" s="347">
        <v>0.14307485334070086</v>
      </c>
      <c r="Q4971" s="348">
        <v>0.14146772767462423</v>
      </c>
      <c r="R4971" s="346">
        <v>0.34044416518566806</v>
      </c>
      <c r="S4971" s="347">
        <v>0.38898397446813127</v>
      </c>
      <c r="T4971" s="349">
        <v>8.1114710176622098E-2</v>
      </c>
      <c r="U4971" s="349">
        <v>0.31541642001424808</v>
      </c>
      <c r="V4971" s="361">
        <v>0.10817409637052847</v>
      </c>
    </row>
    <row r="4972" spans="1:22" ht="16" hidden="1" customHeight="1" outlineLevel="1">
      <c r="A4972" s="65">
        <v>4963</v>
      </c>
      <c r="B4972" s="117">
        <v>1</v>
      </c>
      <c r="C4972" s="325">
        <v>1.0245416668289129E-4</v>
      </c>
      <c r="D4972" s="326">
        <v>1.3840703438247316E-4</v>
      </c>
      <c r="E4972" s="327">
        <v>1.131732127826731E-4</v>
      </c>
      <c r="F4972" s="332">
        <v>6.1525071466622542E-4</v>
      </c>
      <c r="G4972" s="326">
        <v>6.1677319668237811E-4</v>
      </c>
      <c r="H4972" s="327">
        <v>0</v>
      </c>
      <c r="I4972" s="332">
        <v>0</v>
      </c>
      <c r="J4972" s="326">
        <v>0</v>
      </c>
      <c r="K4972" s="327">
        <v>0</v>
      </c>
      <c r="L4972" s="336">
        <v>1.1748396343899057E-4</v>
      </c>
      <c r="M4972" s="337">
        <v>1.1415525114155251E-4</v>
      </c>
      <c r="N4972" s="345">
        <v>3.7868711375491915E-2</v>
      </c>
      <c r="O4972" s="346">
        <v>4.3437336688999337E-2</v>
      </c>
      <c r="P4972" s="347">
        <v>3.4547986571393248E-2</v>
      </c>
      <c r="Q4972" s="348">
        <v>0.14146772767462423</v>
      </c>
      <c r="R4972" s="346">
        <v>0.28837448972703827</v>
      </c>
      <c r="S4972" s="347">
        <v>0.32922128941070561</v>
      </c>
      <c r="T4972" s="349">
        <v>0.11401704279222731</v>
      </c>
      <c r="U4972" s="349">
        <v>0.34332242103731553</v>
      </c>
      <c r="V4972" s="361">
        <v>5.0204110404612569E-2</v>
      </c>
    </row>
    <row r="4973" spans="1:22" ht="16" hidden="1" customHeight="1" outlineLevel="1">
      <c r="A4973" s="65">
        <v>4964</v>
      </c>
      <c r="B4973" s="117">
        <v>1</v>
      </c>
      <c r="C4973" s="325">
        <v>1.0494801810471129E-4</v>
      </c>
      <c r="D4973" s="326">
        <v>1.4248983775658742E-4</v>
      </c>
      <c r="E4973" s="327">
        <v>1.1552125857745344E-4</v>
      </c>
      <c r="F4973" s="332">
        <v>5.5522625469878878E-4</v>
      </c>
      <c r="G4973" s="326">
        <v>5.5025271946214057E-4</v>
      </c>
      <c r="H4973" s="327">
        <v>0</v>
      </c>
      <c r="I4973" s="332">
        <v>0</v>
      </c>
      <c r="J4973" s="326">
        <v>0</v>
      </c>
      <c r="K4973" s="327">
        <v>0</v>
      </c>
      <c r="L4973" s="336">
        <v>8.811297257924293E-5</v>
      </c>
      <c r="M4973" s="337">
        <v>1.1415525114155251E-4</v>
      </c>
      <c r="N4973" s="345">
        <v>2.7151151552239484E-3</v>
      </c>
      <c r="O4973" s="346">
        <v>5.0971006170728861E-4</v>
      </c>
      <c r="P4973" s="347">
        <v>1.1684561406542849E-3</v>
      </c>
      <c r="Q4973" s="348">
        <v>0.13262599469496023</v>
      </c>
      <c r="R4973" s="346">
        <v>0.26217590865753815</v>
      </c>
      <c r="S4973" s="347">
        <v>0.32319366906150881</v>
      </c>
      <c r="T4973" s="349">
        <v>0.16118339243771918</v>
      </c>
      <c r="U4973" s="349">
        <v>0.40738831070999149</v>
      </c>
      <c r="V4973" s="361">
        <v>9.5996971399747288E-3</v>
      </c>
    </row>
    <row r="4974" spans="1:22" ht="16" hidden="1" customHeight="1" outlineLevel="1">
      <c r="A4974" s="65">
        <v>4965</v>
      </c>
      <c r="B4974" s="117">
        <v>1</v>
      </c>
      <c r="C4974" s="325">
        <v>1.0557929377790383E-4</v>
      </c>
      <c r="D4974" s="326">
        <v>1.5067488642564505E-4</v>
      </c>
      <c r="E4974" s="327">
        <v>1.1946493770238841E-4</v>
      </c>
      <c r="F4974" s="332">
        <v>4.5768650725170446E-4</v>
      </c>
      <c r="G4974" s="326">
        <v>4.5689064617057896E-4</v>
      </c>
      <c r="H4974" s="327">
        <v>0</v>
      </c>
      <c r="I4974" s="332">
        <v>0</v>
      </c>
      <c r="J4974" s="326">
        <v>0</v>
      </c>
      <c r="K4974" s="327">
        <v>0</v>
      </c>
      <c r="L4974" s="336">
        <v>5.8741981719495287E-5</v>
      </c>
      <c r="M4974" s="337">
        <v>1.1415525114155251E-4</v>
      </c>
      <c r="N4974" s="345">
        <v>0</v>
      </c>
      <c r="O4974" s="346">
        <v>0</v>
      </c>
      <c r="P4974" s="347">
        <v>0</v>
      </c>
      <c r="Q4974" s="348">
        <v>0.15915119363395228</v>
      </c>
      <c r="R4974" s="346">
        <v>0.24534738645410578</v>
      </c>
      <c r="S4974" s="347">
        <v>0.32551757313448015</v>
      </c>
      <c r="T4974" s="349">
        <v>0.18799974445390608</v>
      </c>
      <c r="U4974" s="349">
        <v>0.45563424909846367</v>
      </c>
      <c r="V4974" s="361">
        <v>0</v>
      </c>
    </row>
    <row r="4975" spans="1:22" ht="16" hidden="1" customHeight="1" outlineLevel="1">
      <c r="A4975" s="65">
        <v>4966</v>
      </c>
      <c r="B4975" s="117">
        <v>1</v>
      </c>
      <c r="C4975" s="325">
        <v>1.1122327331149648E-4</v>
      </c>
      <c r="D4975" s="326">
        <v>1.555159247120948E-4</v>
      </c>
      <c r="E4975" s="327">
        <v>1.2417400192064957E-4</v>
      </c>
      <c r="F4975" s="332">
        <v>3.7515287479647898E-4</v>
      </c>
      <c r="G4975" s="326">
        <v>4.1837879093781005E-4</v>
      </c>
      <c r="H4975" s="327">
        <v>0</v>
      </c>
      <c r="I4975" s="332">
        <v>0</v>
      </c>
      <c r="J4975" s="326">
        <v>0</v>
      </c>
      <c r="K4975" s="327">
        <v>0</v>
      </c>
      <c r="L4975" s="336">
        <v>3.7594868300476983E-5</v>
      </c>
      <c r="M4975" s="337">
        <v>1.1415525114155251E-4</v>
      </c>
      <c r="N4975" s="345">
        <v>0</v>
      </c>
      <c r="O4975" s="346">
        <v>0</v>
      </c>
      <c r="P4975" s="347">
        <v>0</v>
      </c>
      <c r="Q4975" s="348">
        <v>0.15915119363395228</v>
      </c>
      <c r="R4975" s="346">
        <v>0.22196283354334662</v>
      </c>
      <c r="S4975" s="347">
        <v>0.33505179858495243</v>
      </c>
      <c r="T4975" s="349">
        <v>0.20692334038022236</v>
      </c>
      <c r="U4975" s="349">
        <v>0.51812796969941755</v>
      </c>
      <c r="V4975" s="361">
        <v>0</v>
      </c>
    </row>
    <row r="4976" spans="1:22" ht="16" hidden="1" customHeight="1" outlineLevel="1">
      <c r="A4976" s="65">
        <v>4967</v>
      </c>
      <c r="B4976" s="117">
        <v>1</v>
      </c>
      <c r="C4976" s="325">
        <v>1.0866066909358619E-4</v>
      </c>
      <c r="D4976" s="326">
        <v>1.4913897468014491E-4</v>
      </c>
      <c r="E4976" s="327">
        <v>1.1854388106465689E-4</v>
      </c>
      <c r="F4976" s="332">
        <v>3.0762535733311287E-4</v>
      </c>
      <c r="G4976" s="326">
        <v>3.7869990978889621E-4</v>
      </c>
      <c r="H4976" s="327">
        <v>3.22496119968556E-4</v>
      </c>
      <c r="I4976" s="332">
        <v>0</v>
      </c>
      <c r="J4976" s="326">
        <v>0</v>
      </c>
      <c r="K4976" s="327">
        <v>0</v>
      </c>
      <c r="L4976" s="336">
        <v>2.3496792687798115E-5</v>
      </c>
      <c r="M4976" s="337">
        <v>1.1415525114155251E-4</v>
      </c>
      <c r="N4976" s="345">
        <v>0</v>
      </c>
      <c r="O4976" s="346">
        <v>0</v>
      </c>
      <c r="P4976" s="347">
        <v>0</v>
      </c>
      <c r="Q4976" s="348">
        <v>0.15915119363395228</v>
      </c>
      <c r="R4976" s="346">
        <v>0.23386107888817237</v>
      </c>
      <c r="S4976" s="347">
        <v>0.33201205004691814</v>
      </c>
      <c r="T4976" s="349">
        <v>0.18790465100704015</v>
      </c>
      <c r="U4976" s="349">
        <v>0.45199860812010634</v>
      </c>
      <c r="V4976" s="361">
        <v>0</v>
      </c>
    </row>
    <row r="4977" spans="1:22" ht="16" hidden="1" customHeight="1" outlineLevel="1">
      <c r="A4977" s="65">
        <v>4968</v>
      </c>
      <c r="B4977" s="117">
        <v>1</v>
      </c>
      <c r="C4977" s="325">
        <v>1.0180414024712868E-4</v>
      </c>
      <c r="D4977" s="326">
        <v>1.3976796884051127E-4</v>
      </c>
      <c r="E4977" s="327">
        <v>1.096316851474519E-4</v>
      </c>
      <c r="F4977" s="332">
        <v>2.7011006985346497E-4</v>
      </c>
      <c r="G4977" s="326">
        <v>3.6586262471130661E-4</v>
      </c>
      <c r="H4977" s="327">
        <v>3.1241811621953884E-4</v>
      </c>
      <c r="I4977" s="332">
        <v>0</v>
      </c>
      <c r="J4977" s="326">
        <v>0</v>
      </c>
      <c r="K4977" s="327">
        <v>0</v>
      </c>
      <c r="L4977" s="336">
        <v>9.3987170751192458E-6</v>
      </c>
      <c r="M4977" s="337">
        <v>1.1415525114155251E-4</v>
      </c>
      <c r="N4977" s="345">
        <v>0</v>
      </c>
      <c r="O4977" s="346">
        <v>0</v>
      </c>
      <c r="P4977" s="347">
        <v>0</v>
      </c>
      <c r="Q4977" s="348">
        <v>0.15915119363395228</v>
      </c>
      <c r="R4977" s="346">
        <v>0.25182593033222128</v>
      </c>
      <c r="S4977" s="347">
        <v>0.27852597324051098</v>
      </c>
      <c r="T4977" s="349">
        <v>0.13817077829616872</v>
      </c>
      <c r="U4977" s="349">
        <v>0.38105447875864612</v>
      </c>
      <c r="V4977" s="361">
        <v>0</v>
      </c>
    </row>
    <row r="4978" spans="1:22" ht="16" hidden="1" customHeight="1" outlineLevel="1">
      <c r="A4978" s="65">
        <v>4969</v>
      </c>
      <c r="B4978" s="117">
        <v>1</v>
      </c>
      <c r="C4978" s="325">
        <v>9.5753894191184384E-5</v>
      </c>
      <c r="D4978" s="326">
        <v>1.3319659960027021E-4</v>
      </c>
      <c r="E4978" s="327">
        <v>1.0118650386346288E-4</v>
      </c>
      <c r="F4978" s="332">
        <v>0</v>
      </c>
      <c r="G4978" s="326">
        <v>3.361034638496215E-4</v>
      </c>
      <c r="H4978" s="327">
        <v>0</v>
      </c>
      <c r="I4978" s="332">
        <v>0</v>
      </c>
      <c r="J4978" s="326">
        <v>0</v>
      </c>
      <c r="K4978" s="327">
        <v>0</v>
      </c>
      <c r="L4978" s="336">
        <v>5.8741981719495289E-6</v>
      </c>
      <c r="M4978" s="337">
        <v>1.1415525114155251E-4</v>
      </c>
      <c r="N4978" s="345">
        <v>0</v>
      </c>
      <c r="O4978" s="346">
        <v>0</v>
      </c>
      <c r="P4978" s="347">
        <v>0</v>
      </c>
      <c r="Q4978" s="348">
        <v>0.15030946065428824</v>
      </c>
      <c r="R4978" s="346">
        <v>0.25873563480910611</v>
      </c>
      <c r="S4978" s="347">
        <v>0.21970218218653412</v>
      </c>
      <c r="T4978" s="349">
        <v>8.5584102179319915E-2</v>
      </c>
      <c r="U4978" s="349">
        <v>0.30843991975848128</v>
      </c>
      <c r="V4978" s="361">
        <v>0</v>
      </c>
    </row>
    <row r="4979" spans="1:22" ht="16" hidden="1" customHeight="1" outlineLevel="1">
      <c r="A4979" s="65">
        <v>4970</v>
      </c>
      <c r="B4979" s="117">
        <v>1</v>
      </c>
      <c r="C4979" s="325">
        <v>9.0591184230223661E-5</v>
      </c>
      <c r="D4979" s="326">
        <v>1.2697518493495327E-4</v>
      </c>
      <c r="E4979" s="327">
        <v>9.3415899271896951E-5</v>
      </c>
      <c r="F4979" s="332">
        <v>0</v>
      </c>
      <c r="G4979" s="326">
        <v>3.0634430298793618E-4</v>
      </c>
      <c r="H4979" s="327">
        <v>0</v>
      </c>
      <c r="I4979" s="332">
        <v>0</v>
      </c>
      <c r="J4979" s="326">
        <v>0</v>
      </c>
      <c r="K4979" s="327">
        <v>0</v>
      </c>
      <c r="L4979" s="336">
        <v>2.3496792687798115E-6</v>
      </c>
      <c r="M4979" s="337">
        <v>1.1415525114155251E-4</v>
      </c>
      <c r="N4979" s="345">
        <v>0</v>
      </c>
      <c r="O4979" s="346">
        <v>0</v>
      </c>
      <c r="P4979" s="347">
        <v>0</v>
      </c>
      <c r="Q4979" s="348">
        <v>0.13262599469496023</v>
      </c>
      <c r="R4979" s="346">
        <v>0.25967923956547984</v>
      </c>
      <c r="S4979" s="347">
        <v>0.18818425124799387</v>
      </c>
      <c r="T4979" s="349">
        <v>5.6200227097753415E-2</v>
      </c>
      <c r="U4979" s="349">
        <v>0.26834960842956745</v>
      </c>
      <c r="V4979" s="361">
        <v>0</v>
      </c>
    </row>
    <row r="4980" spans="1:22" ht="16" hidden="1" customHeight="1" outlineLevel="1">
      <c r="A4980" s="65">
        <v>4971</v>
      </c>
      <c r="B4980" s="117">
        <v>1</v>
      </c>
      <c r="C4980" s="325">
        <v>8.7741068319572221E-5</v>
      </c>
      <c r="D4980" s="326">
        <v>1.2160921478611739E-4</v>
      </c>
      <c r="E4980" s="327">
        <v>8.904412339984733E-5</v>
      </c>
      <c r="F4980" s="332">
        <v>0</v>
      </c>
      <c r="G4980" s="326">
        <v>3.1509699735901998E-4</v>
      </c>
      <c r="H4980" s="327">
        <v>0</v>
      </c>
      <c r="I4980" s="332">
        <v>0</v>
      </c>
      <c r="J4980" s="326">
        <v>0</v>
      </c>
      <c r="K4980" s="327">
        <v>0</v>
      </c>
      <c r="L4980" s="336">
        <v>1.1748396343899057E-6</v>
      </c>
      <c r="M4980" s="337">
        <v>1.1415525114155251E-4</v>
      </c>
      <c r="N4980" s="345">
        <v>0</v>
      </c>
      <c r="O4980" s="346">
        <v>0</v>
      </c>
      <c r="P4980" s="347">
        <v>0</v>
      </c>
      <c r="Q4980" s="348">
        <v>0.1149425287356322</v>
      </c>
      <c r="R4980" s="346">
        <v>0.27420080804440322</v>
      </c>
      <c r="S4980" s="347">
        <v>0.17611863180636547</v>
      </c>
      <c r="T4980" s="349">
        <v>3.9083406661889426E-2</v>
      </c>
      <c r="U4980" s="349">
        <v>0.24417750895184004</v>
      </c>
      <c r="V4980" s="361">
        <v>0</v>
      </c>
    </row>
    <row r="4981" spans="1:22" ht="16" hidden="1" customHeight="1" outlineLevel="1">
      <c r="A4981" s="65">
        <v>4972</v>
      </c>
      <c r="B4981" s="117">
        <v>1</v>
      </c>
      <c r="C4981" s="325">
        <v>8.7047290104479442E-5</v>
      </c>
      <c r="D4981" s="326">
        <v>1.1952892925740204E-4</v>
      </c>
      <c r="E4981" s="327">
        <v>8.7111201723481181E-5</v>
      </c>
      <c r="F4981" s="332">
        <v>0</v>
      </c>
      <c r="G4981" s="326">
        <v>2.9409053086841867E-4</v>
      </c>
      <c r="H4981" s="327">
        <v>0</v>
      </c>
      <c r="I4981" s="332">
        <v>0</v>
      </c>
      <c r="J4981" s="326">
        <v>0</v>
      </c>
      <c r="K4981" s="327">
        <v>0</v>
      </c>
      <c r="L4981" s="336">
        <v>1.409807561267887E-5</v>
      </c>
      <c r="M4981" s="337">
        <v>1.1415525114155251E-4</v>
      </c>
      <c r="N4981" s="345">
        <v>0</v>
      </c>
      <c r="O4981" s="346">
        <v>0</v>
      </c>
      <c r="P4981" s="347">
        <v>0</v>
      </c>
      <c r="Q4981" s="348">
        <v>0.13262599469496023</v>
      </c>
      <c r="R4981" s="346">
        <v>0.26956796474484002</v>
      </c>
      <c r="S4981" s="347">
        <v>0.16544320331122603</v>
      </c>
      <c r="T4981" s="349">
        <v>3.6515883596509827E-2</v>
      </c>
      <c r="U4981" s="349">
        <v>0.23955926230365637</v>
      </c>
      <c r="V4981" s="361">
        <v>0</v>
      </c>
    </row>
    <row r="4982" spans="1:22" ht="16" hidden="1" customHeight="1" outlineLevel="1">
      <c r="A4982" s="65">
        <v>4973</v>
      </c>
      <c r="B4982" s="117">
        <v>1</v>
      </c>
      <c r="C4982" s="325">
        <v>8.8184836367064006E-5</v>
      </c>
      <c r="D4982" s="326">
        <v>1.1921785852413618E-4</v>
      </c>
      <c r="E4982" s="327">
        <v>8.7461462698393172E-5</v>
      </c>
      <c r="F4982" s="332">
        <v>0</v>
      </c>
      <c r="G4982" s="326">
        <v>2.9817512157492452E-4</v>
      </c>
      <c r="H4982" s="327">
        <v>0</v>
      </c>
      <c r="I4982" s="332">
        <v>0</v>
      </c>
      <c r="J4982" s="326">
        <v>0</v>
      </c>
      <c r="K4982" s="327">
        <v>0</v>
      </c>
      <c r="L4982" s="336">
        <v>3.7594868300476983E-5</v>
      </c>
      <c r="M4982" s="337">
        <v>1.1415525114155251E-4</v>
      </c>
      <c r="N4982" s="345">
        <v>0</v>
      </c>
      <c r="O4982" s="346">
        <v>0</v>
      </c>
      <c r="P4982" s="347">
        <v>4.3016797318414022E-4</v>
      </c>
      <c r="Q4982" s="348">
        <v>9.7259062776304167E-2</v>
      </c>
      <c r="R4982" s="346">
        <v>0.27035568532523885</v>
      </c>
      <c r="S4982" s="347">
        <v>0.12847862379440628</v>
      </c>
      <c r="T4982" s="349">
        <v>3.6610977043375743E-2</v>
      </c>
      <c r="U4982" s="349">
        <v>0.24506185405468375</v>
      </c>
      <c r="V4982" s="361">
        <v>0</v>
      </c>
    </row>
    <row r="4983" spans="1:22" ht="16" hidden="1" customHeight="1" outlineLevel="1">
      <c r="A4983" s="65">
        <v>4974</v>
      </c>
      <c r="B4983" s="117">
        <v>1</v>
      </c>
      <c r="C4983" s="325">
        <v>9.5222622585032252E-5</v>
      </c>
      <c r="D4983" s="326">
        <v>1.1915953276164883E-4</v>
      </c>
      <c r="E4983" s="327">
        <v>8.996518003757885E-5</v>
      </c>
      <c r="F4983" s="332">
        <v>0</v>
      </c>
      <c r="G4983" s="326">
        <v>2.602467793002277E-4</v>
      </c>
      <c r="H4983" s="327">
        <v>0</v>
      </c>
      <c r="I4983" s="332">
        <v>0</v>
      </c>
      <c r="J4983" s="326">
        <v>0</v>
      </c>
      <c r="K4983" s="327">
        <v>0</v>
      </c>
      <c r="L4983" s="336">
        <v>9.3987170751192462E-5</v>
      </c>
      <c r="M4983" s="337">
        <v>1.1415525114155251E-4</v>
      </c>
      <c r="N4983" s="345">
        <v>5.0015279175178E-3</v>
      </c>
      <c r="O4983" s="346">
        <v>9.28579050932128E-3</v>
      </c>
      <c r="P4983" s="347">
        <v>1.2236777158625126E-2</v>
      </c>
      <c r="Q4983" s="348">
        <v>9.7259062776304167E-2</v>
      </c>
      <c r="R4983" s="346">
        <v>0.25806435573189074</v>
      </c>
      <c r="S4983" s="347">
        <v>9.9300156549038412E-2</v>
      </c>
      <c r="T4983" s="349">
        <v>4.9733872710871457E-2</v>
      </c>
      <c r="U4983" s="349">
        <v>0.24604445972451006</v>
      </c>
      <c r="V4983" s="361">
        <v>0</v>
      </c>
    </row>
    <row r="4984" spans="1:22" ht="16" hidden="1" customHeight="1" outlineLevel="1">
      <c r="A4984" s="65">
        <v>4975</v>
      </c>
      <c r="B4984" s="117">
        <v>1</v>
      </c>
      <c r="C4984" s="325">
        <v>1.1071700272210446E-4</v>
      </c>
      <c r="D4984" s="326">
        <v>1.197427903865223E-4</v>
      </c>
      <c r="E4984" s="327">
        <v>9.9564925275907377E-5</v>
      </c>
      <c r="F4984" s="332">
        <v>0</v>
      </c>
      <c r="G4984" s="326">
        <v>3.4018805455612709E-4</v>
      </c>
      <c r="H4984" s="327">
        <v>0</v>
      </c>
      <c r="I4984" s="332">
        <v>0</v>
      </c>
      <c r="J4984" s="326">
        <v>0</v>
      </c>
      <c r="K4984" s="327">
        <v>0</v>
      </c>
      <c r="L4984" s="336">
        <v>1.8210014333043539E-4</v>
      </c>
      <c r="M4984" s="337">
        <v>1.1415525114155251E-4</v>
      </c>
      <c r="N4984" s="345">
        <v>5.5016807092695796E-2</v>
      </c>
      <c r="O4984" s="346">
        <v>0.10129947905619494</v>
      </c>
      <c r="P4984" s="347">
        <v>9.0802447205544048E-2</v>
      </c>
      <c r="Q4984" s="348">
        <v>5.3050397877984087E-2</v>
      </c>
      <c r="R4984" s="346">
        <v>0.21309285814617918</v>
      </c>
      <c r="S4984" s="347">
        <v>9.9217160581764524E-2</v>
      </c>
      <c r="T4984" s="349">
        <v>7.6360037833326538E-2</v>
      </c>
      <c r="U4984" s="349">
        <v>0.29330779244315597</v>
      </c>
      <c r="V4984" s="361">
        <v>7.8529095579592933E-3</v>
      </c>
    </row>
    <row r="4985" spans="1:22" ht="16" hidden="1" customHeight="1" outlineLevel="1">
      <c r="A4985" s="65">
        <v>4976</v>
      </c>
      <c r="B4985" s="117">
        <v>1</v>
      </c>
      <c r="C4985" s="325">
        <v>1.3139284358270746E-4</v>
      </c>
      <c r="D4985" s="326">
        <v>1.3562683970390967E-4</v>
      </c>
      <c r="E4985" s="327">
        <v>1.1724661819461249E-4</v>
      </c>
      <c r="F4985" s="332">
        <v>0</v>
      </c>
      <c r="G4985" s="326">
        <v>4.5864118504479581E-4</v>
      </c>
      <c r="H4985" s="327">
        <v>3.1241811621953884E-4</v>
      </c>
      <c r="I4985" s="332">
        <v>0</v>
      </c>
      <c r="J4985" s="326">
        <v>0</v>
      </c>
      <c r="K4985" s="327">
        <v>0</v>
      </c>
      <c r="L4985" s="336">
        <v>1.5860335064263727E-4</v>
      </c>
      <c r="M4985" s="337">
        <v>1.1415525114155251E-4</v>
      </c>
      <c r="N4985" s="345">
        <v>0.17176675876732558</v>
      </c>
      <c r="O4985" s="346">
        <v>0.27258556586786226</v>
      </c>
      <c r="P4985" s="347">
        <v>0.23729563425459513</v>
      </c>
      <c r="Q4985" s="348">
        <v>4.4208664898320073E-2</v>
      </c>
      <c r="R4985" s="346">
        <v>0.21017231665877184</v>
      </c>
      <c r="S4985" s="347">
        <v>0.11562972354064215</v>
      </c>
      <c r="T4985" s="349">
        <v>0.14273526374573245</v>
      </c>
      <c r="U4985" s="349">
        <v>0.35658759757997083</v>
      </c>
      <c r="V4985" s="361">
        <v>0.12961957852910078</v>
      </c>
    </row>
    <row r="4986" spans="1:22" ht="16" hidden="1" customHeight="1" outlineLevel="1">
      <c r="A4986" s="65">
        <v>4977</v>
      </c>
      <c r="B4986" s="117">
        <v>1</v>
      </c>
      <c r="C4986" s="325">
        <v>1.5207493469750048E-4</v>
      </c>
      <c r="D4986" s="326">
        <v>1.5079153795061973E-4</v>
      </c>
      <c r="E4986" s="327">
        <v>1.3783417994221706E-4</v>
      </c>
      <c r="F4986" s="332">
        <v>0</v>
      </c>
      <c r="G4986" s="326">
        <v>5.4791866762985157E-4</v>
      </c>
      <c r="H4986" s="327">
        <v>3.8296414246266044E-4</v>
      </c>
      <c r="I4986" s="332">
        <v>0</v>
      </c>
      <c r="J4986" s="326">
        <v>0</v>
      </c>
      <c r="K4986" s="327">
        <v>0</v>
      </c>
      <c r="L4986" s="336">
        <v>1.4685495429873823E-4</v>
      </c>
      <c r="M4986" s="337">
        <v>1.1415525114155251E-4</v>
      </c>
      <c r="N4986" s="345">
        <v>0.30066327824164146</v>
      </c>
      <c r="O4986" s="346">
        <v>0.42343976783329146</v>
      </c>
      <c r="P4986" s="347">
        <v>0.36505350439301326</v>
      </c>
      <c r="Q4986" s="348">
        <v>6.1892130857648102E-2</v>
      </c>
      <c r="R4986" s="346">
        <v>0.23005344079198076</v>
      </c>
      <c r="S4986" s="347">
        <v>0.14600645143451518</v>
      </c>
      <c r="T4986" s="349">
        <v>0.20568712557096552</v>
      </c>
      <c r="U4986" s="349">
        <v>0.48717589109988857</v>
      </c>
      <c r="V4986" s="361">
        <v>0.23386951048898216</v>
      </c>
    </row>
    <row r="4987" spans="1:22" ht="16" hidden="1" customHeight="1" outlineLevel="1">
      <c r="A4987" s="65">
        <v>4978</v>
      </c>
      <c r="B4987" s="117">
        <v>1</v>
      </c>
      <c r="C4987" s="325">
        <v>1.6016276361939294E-4</v>
      </c>
      <c r="D4987" s="326">
        <v>1.6445920829348792E-4</v>
      </c>
      <c r="E4987" s="327">
        <v>1.4937981948561218E-4</v>
      </c>
      <c r="F4987" s="332">
        <v>0</v>
      </c>
      <c r="G4987" s="326">
        <v>6.3311155950840153E-4</v>
      </c>
      <c r="H4987" s="327">
        <v>4.1319815370971264E-4</v>
      </c>
      <c r="I4987" s="332">
        <v>0</v>
      </c>
      <c r="J4987" s="326">
        <v>0</v>
      </c>
      <c r="K4987" s="327">
        <v>0</v>
      </c>
      <c r="L4987" s="336">
        <v>1.644775488145868E-4</v>
      </c>
      <c r="M4987" s="337">
        <v>1.1415525114155251E-4</v>
      </c>
      <c r="N4987" s="345">
        <v>0.43784804397927257</v>
      </c>
      <c r="O4987" s="346">
        <v>0.53719393090320655</v>
      </c>
      <c r="P4987" s="347">
        <v>0.4617862629146437</v>
      </c>
      <c r="Q4987" s="348">
        <v>5.3050397877984087E-2</v>
      </c>
      <c r="R4987" s="346">
        <v>0.25313283415286514</v>
      </c>
      <c r="S4987" s="347">
        <v>0.15748072036199148</v>
      </c>
      <c r="T4987" s="349">
        <v>0.21785908676980215</v>
      </c>
      <c r="U4987" s="349">
        <v>0.54249659031111019</v>
      </c>
      <c r="V4987" s="361">
        <v>0.28226499336658661</v>
      </c>
    </row>
    <row r="4988" spans="1:22" ht="16" hidden="1" customHeight="1" outlineLevel="1">
      <c r="A4988" s="65">
        <v>4979</v>
      </c>
      <c r="B4988" s="117">
        <v>1</v>
      </c>
      <c r="C4988" s="325">
        <v>1.6348789884848628E-4</v>
      </c>
      <c r="D4988" s="326">
        <v>1.6387595066861445E-4</v>
      </c>
      <c r="E4988" s="327">
        <v>1.551656118860102E-4</v>
      </c>
      <c r="F4988" s="332">
        <v>3.4514064481276077E-4</v>
      </c>
      <c r="G4988" s="326">
        <v>7.2238904209345723E-4</v>
      </c>
      <c r="H4988" s="327">
        <v>4.1319815370971264E-4</v>
      </c>
      <c r="I4988" s="332">
        <v>0</v>
      </c>
      <c r="J4988" s="326">
        <v>0</v>
      </c>
      <c r="K4988" s="327">
        <v>0</v>
      </c>
      <c r="L4988" s="336">
        <v>1.8797434150238492E-4</v>
      </c>
      <c r="M4988" s="337">
        <v>1.1415525114155251E-4</v>
      </c>
      <c r="N4988" s="345">
        <v>0.52001600262420788</v>
      </c>
      <c r="O4988" s="346">
        <v>0.60920684772604139</v>
      </c>
      <c r="P4988" s="347">
        <v>0.56084843837469778</v>
      </c>
      <c r="Q4988" s="348">
        <v>5.3050397877984087E-2</v>
      </c>
      <c r="R4988" s="346">
        <v>0.29386886768473602</v>
      </c>
      <c r="S4988" s="347">
        <v>0.20703483348751886</v>
      </c>
      <c r="T4988" s="349">
        <v>0.22689296422206368</v>
      </c>
      <c r="U4988" s="349">
        <v>0.51950361763717445</v>
      </c>
      <c r="V4988" s="361">
        <v>0.35766391889099475</v>
      </c>
    </row>
    <row r="4989" spans="1:22" ht="16" hidden="1" customHeight="1" outlineLevel="1">
      <c r="A4989" s="65">
        <v>4980</v>
      </c>
      <c r="B4989" s="117">
        <v>1</v>
      </c>
      <c r="C4989" s="325">
        <v>1.6591299747421604E-4</v>
      </c>
      <c r="D4989" s="326">
        <v>1.7044731990885549E-4</v>
      </c>
      <c r="E4989" s="327">
        <v>1.5730609562158345E-4</v>
      </c>
      <c r="F4989" s="332">
        <v>5.1771096721914083E-4</v>
      </c>
      <c r="G4989" s="326">
        <v>7.57983332535865E-4</v>
      </c>
      <c r="H4989" s="327">
        <v>4.1319815370971264E-4</v>
      </c>
      <c r="I4989" s="332">
        <v>0</v>
      </c>
      <c r="J4989" s="326">
        <v>0</v>
      </c>
      <c r="K4989" s="327">
        <v>0</v>
      </c>
      <c r="L4989" s="336">
        <v>2.0677177565262342E-4</v>
      </c>
      <c r="M4989" s="337">
        <v>1.1415525114155251E-4</v>
      </c>
      <c r="N4989" s="345">
        <v>0.57631891689569392</v>
      </c>
      <c r="O4989" s="346">
        <v>0.63653706121857445</v>
      </c>
      <c r="P4989" s="347">
        <v>0.61636461084137861</v>
      </c>
      <c r="Q4989" s="348">
        <v>7.9575596816976138E-2</v>
      </c>
      <c r="R4989" s="346">
        <v>0.32366902200132325</v>
      </c>
      <c r="S4989" s="347">
        <v>0.2417170069150042</v>
      </c>
      <c r="T4989" s="349">
        <v>0.2109172651485906</v>
      </c>
      <c r="U4989" s="349">
        <v>0.48619328543006218</v>
      </c>
      <c r="V4989" s="361">
        <v>0.46231084802860645</v>
      </c>
    </row>
    <row r="4990" spans="1:22" ht="16" hidden="1" customHeight="1" outlineLevel="1">
      <c r="A4990" s="65">
        <v>4981</v>
      </c>
      <c r="B4990" s="117">
        <v>1</v>
      </c>
      <c r="C4990" s="325">
        <v>1.5733139847131159E-4</v>
      </c>
      <c r="D4990" s="326">
        <v>1.6976685267983645E-4</v>
      </c>
      <c r="E4990" s="327">
        <v>1.5524344765821286E-4</v>
      </c>
      <c r="F4990" s="332">
        <v>5.9274154217843662E-4</v>
      </c>
      <c r="G4990" s="326">
        <v>7.9299411002020062E-4</v>
      </c>
      <c r="H4990" s="327">
        <v>4.9382218370185135E-4</v>
      </c>
      <c r="I4990" s="332">
        <v>0</v>
      </c>
      <c r="J4990" s="326">
        <v>0</v>
      </c>
      <c r="K4990" s="327">
        <v>0</v>
      </c>
      <c r="L4990" s="336">
        <v>1.8797434150238492E-4</v>
      </c>
      <c r="M4990" s="337">
        <v>1.1415525114155251E-4</v>
      </c>
      <c r="N4990" s="345">
        <v>0.55817051559498643</v>
      </c>
      <c r="O4990" s="346">
        <v>0.63704615847116752</v>
      </c>
      <c r="P4990" s="347">
        <v>0.63271749326605842</v>
      </c>
      <c r="Q4990" s="348">
        <v>7.9575596816976138E-2</v>
      </c>
      <c r="R4990" s="346">
        <v>0.34079514775804554</v>
      </c>
      <c r="S4990" s="347">
        <v>0.31091536183542717</v>
      </c>
      <c r="T4990" s="349">
        <v>0.17002708299624888</v>
      </c>
      <c r="U4990" s="349">
        <v>0.40444049370051255</v>
      </c>
      <c r="V4990" s="361">
        <v>0.51580621772783009</v>
      </c>
    </row>
    <row r="4991" spans="1:22" ht="16" hidden="1" customHeight="1" outlineLevel="1">
      <c r="A4991" s="65">
        <v>4982</v>
      </c>
      <c r="B4991" s="117">
        <v>1</v>
      </c>
      <c r="C4991" s="325">
        <v>1.6180033021717953E-4</v>
      </c>
      <c r="D4991" s="326">
        <v>1.6171789745658265E-4</v>
      </c>
      <c r="E4991" s="327">
        <v>1.592390172979496E-4</v>
      </c>
      <c r="F4991" s="332">
        <v>6.5276600214587337E-4</v>
      </c>
      <c r="G4991" s="326">
        <v>8.3150596525296953E-4</v>
      </c>
      <c r="H4991" s="327">
        <v>4.9382218370185135E-4</v>
      </c>
      <c r="I4991" s="332">
        <v>0</v>
      </c>
      <c r="J4991" s="326">
        <v>0</v>
      </c>
      <c r="K4991" s="327">
        <v>0</v>
      </c>
      <c r="L4991" s="336">
        <v>1.9032402077116473E-4</v>
      </c>
      <c r="M4991" s="337">
        <v>1.1415525114155251E-4</v>
      </c>
      <c r="N4991" s="345">
        <v>0.56760196823944864</v>
      </c>
      <c r="O4991" s="346">
        <v>0.60902796548967064</v>
      </c>
      <c r="P4991" s="347">
        <v>0.5957280531671012</v>
      </c>
      <c r="Q4991" s="348">
        <v>8.8417329796640146E-2</v>
      </c>
      <c r="R4991" s="346">
        <v>0.36698797549450995</v>
      </c>
      <c r="S4991" s="347">
        <v>0.35479977684428921</v>
      </c>
      <c r="T4991" s="349">
        <v>0.1743062881052149</v>
      </c>
      <c r="U4991" s="349">
        <v>0.40581614163826935</v>
      </c>
      <c r="V4991" s="361">
        <v>0.50567515513458416</v>
      </c>
    </row>
    <row r="4992" spans="1:22" ht="16" hidden="1" customHeight="1" outlineLevel="1">
      <c r="A4992" s="65">
        <v>4983</v>
      </c>
      <c r="B4992" s="117">
        <v>1</v>
      </c>
      <c r="C4992" s="325">
        <v>1.6676303204405944E-4</v>
      </c>
      <c r="D4992" s="326">
        <v>1.6101798830673447E-4</v>
      </c>
      <c r="E4992" s="327">
        <v>1.6379240997180543E-4</v>
      </c>
      <c r="F4992" s="332">
        <v>7.4280269209702821E-4</v>
      </c>
      <c r="G4992" s="326">
        <v>8.6593322977923312E-4</v>
      </c>
      <c r="H4992" s="327">
        <v>4.9382218370185135E-4</v>
      </c>
      <c r="I4992" s="332">
        <v>0</v>
      </c>
      <c r="J4992" s="326">
        <v>0</v>
      </c>
      <c r="K4992" s="327">
        <v>0</v>
      </c>
      <c r="L4992" s="336">
        <v>2.1382081345896285E-4</v>
      </c>
      <c r="M4992" s="337">
        <v>1.1415525114155251E-4</v>
      </c>
      <c r="N4992" s="345">
        <v>0.50944134359859872</v>
      </c>
      <c r="O4992" s="346">
        <v>0.56920539561985717</v>
      </c>
      <c r="P4992" s="347">
        <v>0.52555616214175316</v>
      </c>
      <c r="Q4992" s="348">
        <v>8.8417329796640146E-2</v>
      </c>
      <c r="R4992" s="346">
        <v>0.39071800330994416</v>
      </c>
      <c r="S4992" s="347">
        <v>0.36729075486552187</v>
      </c>
      <c r="T4992" s="349">
        <v>0.22556165596594094</v>
      </c>
      <c r="U4992" s="349">
        <v>0.45435686172768952</v>
      </c>
      <c r="V4992" s="361">
        <v>0.5486195613795013</v>
      </c>
    </row>
    <row r="4993" spans="1:22" ht="16" hidden="1" customHeight="1" outlineLevel="1">
      <c r="A4993" s="65">
        <v>4984</v>
      </c>
      <c r="B4993" s="117">
        <v>1</v>
      </c>
      <c r="C4993" s="325">
        <v>1.6836309711670586E-4</v>
      </c>
      <c r="D4993" s="326">
        <v>1.5967649576952551E-4</v>
      </c>
      <c r="E4993" s="327">
        <v>1.6551776958896448E-4</v>
      </c>
      <c r="F4993" s="332">
        <v>8.3283938204818339E-4</v>
      </c>
      <c r="G4993" s="326">
        <v>8.3617406891754753E-4</v>
      </c>
      <c r="H4993" s="327">
        <v>5.5429020619595574E-4</v>
      </c>
      <c r="I4993" s="332">
        <v>0</v>
      </c>
      <c r="J4993" s="326">
        <v>0</v>
      </c>
      <c r="K4993" s="327">
        <v>0</v>
      </c>
      <c r="L4993" s="336">
        <v>2.2321953053408208E-4</v>
      </c>
      <c r="M4993" s="337">
        <v>1.1415525114155251E-4</v>
      </c>
      <c r="N4993" s="345">
        <v>0.41984254347620847</v>
      </c>
      <c r="O4993" s="346">
        <v>0.47589682762062313</v>
      </c>
      <c r="P4993" s="347">
        <v>0.4399682502123472</v>
      </c>
      <c r="Q4993" s="348">
        <v>9.7259062776304167E-2</v>
      </c>
      <c r="R4993" s="346">
        <v>0.40900273559925088</v>
      </c>
      <c r="S4993" s="347">
        <v>0.38737591486022283</v>
      </c>
      <c r="T4993" s="349">
        <v>0.23450043997133654</v>
      </c>
      <c r="U4993" s="349">
        <v>0.49749325063306482</v>
      </c>
      <c r="V4993" s="361">
        <v>0.47577821382701263</v>
      </c>
    </row>
    <row r="4994" spans="1:22" ht="16" hidden="1" customHeight="1" outlineLevel="1">
      <c r="A4994" s="65">
        <v>4985</v>
      </c>
      <c r="B4994" s="117">
        <v>1</v>
      </c>
      <c r="C4994" s="325">
        <v>1.6473169943230129E-4</v>
      </c>
      <c r="D4994" s="326">
        <v>1.601625437902534E-4</v>
      </c>
      <c r="E4994" s="327">
        <v>1.6569938639077067E-4</v>
      </c>
      <c r="F4994" s="332">
        <v>8.7785772702376097E-4</v>
      </c>
      <c r="G4994" s="326">
        <v>8.4259271145634238E-4</v>
      </c>
      <c r="H4994" s="327">
        <v>5.442122024469382E-4</v>
      </c>
      <c r="I4994" s="332">
        <v>0</v>
      </c>
      <c r="J4994" s="326">
        <v>0</v>
      </c>
      <c r="K4994" s="327">
        <v>0</v>
      </c>
      <c r="L4994" s="336">
        <v>2.2321953053408208E-4</v>
      </c>
      <c r="M4994" s="337">
        <v>1.1415525114155251E-4</v>
      </c>
      <c r="N4994" s="345">
        <v>0.28522999209615796</v>
      </c>
      <c r="O4994" s="346">
        <v>0.3371735461188794</v>
      </c>
      <c r="P4994" s="347">
        <v>0.29968348720326182</v>
      </c>
      <c r="Q4994" s="348">
        <v>0.13262599469496023</v>
      </c>
      <c r="R4994" s="346">
        <v>0.39690936414732592</v>
      </c>
      <c r="S4994" s="347">
        <v>0.33973590684826349</v>
      </c>
      <c r="T4994" s="349">
        <v>0.21148782582978609</v>
      </c>
      <c r="U4994" s="349">
        <v>0.51675232176166075</v>
      </c>
      <c r="V4994" s="361">
        <v>0.3964703930141788</v>
      </c>
    </row>
    <row r="4995" spans="1:22" ht="16" hidden="1" customHeight="1" outlineLevel="1">
      <c r="A4995" s="65">
        <v>4986</v>
      </c>
      <c r="B4995" s="117">
        <v>1</v>
      </c>
      <c r="C4995" s="325">
        <v>1.5925022650764927E-4</v>
      </c>
      <c r="D4995" s="326">
        <v>1.6282608694384224E-4</v>
      </c>
      <c r="E4995" s="327">
        <v>1.6211894086944816E-4</v>
      </c>
      <c r="F4995" s="332">
        <v>9.1537301450340892E-4</v>
      </c>
      <c r="G4995" s="326">
        <v>8.0583139509779033E-4</v>
      </c>
      <c r="H4995" s="327">
        <v>5.039001874508689E-4</v>
      </c>
      <c r="I4995" s="332">
        <v>0</v>
      </c>
      <c r="J4995" s="326">
        <v>0</v>
      </c>
      <c r="K4995" s="327">
        <v>0</v>
      </c>
      <c r="L4995" s="336">
        <v>1.644775488145868E-4</v>
      </c>
      <c r="M4995" s="337">
        <v>1.1415525114155251E-4</v>
      </c>
      <c r="N4995" s="345">
        <v>0.16019179415821297</v>
      </c>
      <c r="O4995" s="346">
        <v>0.17139431528261781</v>
      </c>
      <c r="P4995" s="347">
        <v>0.14602250246610135</v>
      </c>
      <c r="Q4995" s="348">
        <v>0.14146772767462423</v>
      </c>
      <c r="R4995" s="346">
        <v>0.36574426747525129</v>
      </c>
      <c r="S4995" s="347">
        <v>0.32178272062855023</v>
      </c>
      <c r="T4995" s="349">
        <v>0.22927030039371146</v>
      </c>
      <c r="U4995" s="349">
        <v>0.5562530696886786</v>
      </c>
      <c r="V4995" s="361">
        <v>0.22160840534598875</v>
      </c>
    </row>
    <row r="4996" spans="1:22" ht="16" hidden="1" customHeight="1" outlineLevel="1">
      <c r="A4996" s="65">
        <v>4987</v>
      </c>
      <c r="B4996" s="117">
        <v>1</v>
      </c>
      <c r="C4996" s="325">
        <v>1.5270621037069302E-4</v>
      </c>
      <c r="D4996" s="326">
        <v>1.5996812458196226E-4</v>
      </c>
      <c r="E4996" s="327">
        <v>1.5471156988149465E-4</v>
      </c>
      <c r="F4996" s="332">
        <v>9.3037912949526776E-4</v>
      </c>
      <c r="G4996" s="326">
        <v>7.1597039955466238E-4</v>
      </c>
      <c r="H4996" s="327">
        <v>5.744462136939905E-4</v>
      </c>
      <c r="I4996" s="332">
        <v>0</v>
      </c>
      <c r="J4996" s="326">
        <v>0</v>
      </c>
      <c r="K4996" s="327">
        <v>0</v>
      </c>
      <c r="L4996" s="336">
        <v>1.1748396343899057E-4</v>
      </c>
      <c r="M4996" s="337">
        <v>1.1415525114155251E-4</v>
      </c>
      <c r="N4996" s="345">
        <v>4.3013140090653081E-2</v>
      </c>
      <c r="O4996" s="346">
        <v>3.785772513807497E-2</v>
      </c>
      <c r="P4996" s="347">
        <v>3.3902734611617032E-2</v>
      </c>
      <c r="Q4996" s="348">
        <v>0.13262599469496023</v>
      </c>
      <c r="R4996" s="346">
        <v>0.33275258301362909</v>
      </c>
      <c r="S4996" s="347">
        <v>0.30560358595129328</v>
      </c>
      <c r="T4996" s="349">
        <v>0.25418478347258011</v>
      </c>
      <c r="U4996" s="349">
        <v>0.54652527355739822</v>
      </c>
      <c r="V4996" s="361">
        <v>0.13016163236792544</v>
      </c>
    </row>
    <row r="4997" spans="1:22" ht="16" hidden="1" customHeight="1" outlineLevel="1">
      <c r="A4997" s="65">
        <v>4988</v>
      </c>
      <c r="B4997" s="117">
        <v>1</v>
      </c>
      <c r="C4997" s="325">
        <v>1.480935227784545E-4</v>
      </c>
      <c r="D4997" s="326">
        <v>1.5800449057822157E-4</v>
      </c>
      <c r="E4997" s="327">
        <v>1.5233757882931339E-4</v>
      </c>
      <c r="F4997" s="332">
        <v>8.628516120319016E-4</v>
      </c>
      <c r="G4997" s="326">
        <v>6.1385563189201686E-4</v>
      </c>
      <c r="H4997" s="327">
        <v>3.527301312156082E-4</v>
      </c>
      <c r="I4997" s="332">
        <v>0</v>
      </c>
      <c r="J4997" s="326">
        <v>0</v>
      </c>
      <c r="K4997" s="327">
        <v>0</v>
      </c>
      <c r="L4997" s="336">
        <v>8.811297257924293E-5</v>
      </c>
      <c r="M4997" s="337">
        <v>1.1415525114155251E-4</v>
      </c>
      <c r="N4997" s="345">
        <v>2.2864127622938511E-3</v>
      </c>
      <c r="O4997" s="346">
        <v>5.0971006170728861E-4</v>
      </c>
      <c r="P4997" s="347">
        <v>1.1684561406542849E-3</v>
      </c>
      <c r="Q4997" s="348">
        <v>0.15030946065428824</v>
      </c>
      <c r="R4997" s="346">
        <v>0.30417728000529648</v>
      </c>
      <c r="S4997" s="347">
        <v>0.2961523564680949</v>
      </c>
      <c r="T4997" s="349">
        <v>0.27738758450786244</v>
      </c>
      <c r="U4997" s="349">
        <v>0.59742424725440135</v>
      </c>
      <c r="V4997" s="361">
        <v>2.4580996406534644E-2</v>
      </c>
    </row>
    <row r="4998" spans="1:22" ht="16" hidden="1" customHeight="1" outlineLevel="1">
      <c r="A4998" s="65">
        <v>4989</v>
      </c>
      <c r="B4998" s="117">
        <v>1</v>
      </c>
      <c r="C4998" s="325">
        <v>1.4237454019458155E-4</v>
      </c>
      <c r="D4998" s="326">
        <v>1.6753103178448819E-4</v>
      </c>
      <c r="E4998" s="327">
        <v>1.4869227016448865E-4</v>
      </c>
      <c r="F4998" s="332">
        <v>7.1279046211331E-4</v>
      </c>
      <c r="G4998" s="326">
        <v>5.0415519577443209E-4</v>
      </c>
      <c r="H4998" s="327">
        <v>3.527301312156082E-4</v>
      </c>
      <c r="I4998" s="332">
        <v>0</v>
      </c>
      <c r="J4998" s="326">
        <v>0</v>
      </c>
      <c r="K4998" s="327">
        <v>0</v>
      </c>
      <c r="L4998" s="336">
        <v>5.8741981719495287E-5</v>
      </c>
      <c r="M4998" s="337">
        <v>1.1415525114155251E-4</v>
      </c>
      <c r="N4998" s="345">
        <v>0</v>
      </c>
      <c r="O4998" s="346">
        <v>0</v>
      </c>
      <c r="P4998" s="347">
        <v>0</v>
      </c>
      <c r="Q4998" s="348">
        <v>0.15030946065428824</v>
      </c>
      <c r="R4998" s="346">
        <v>0.28117589314947894</v>
      </c>
      <c r="S4998" s="347">
        <v>0.24984548179878649</v>
      </c>
      <c r="T4998" s="349">
        <v>0.26340884781857354</v>
      </c>
      <c r="U4998" s="349">
        <v>0.57492257741537878</v>
      </c>
      <c r="V4998" s="361">
        <v>0</v>
      </c>
    </row>
    <row r="4999" spans="1:22" ht="16" hidden="1" customHeight="1" outlineLevel="1">
      <c r="A4999" s="65">
        <v>4990</v>
      </c>
      <c r="B4999" s="117">
        <v>1</v>
      </c>
      <c r="C4999" s="325">
        <v>1.4362459103258655E-4</v>
      </c>
      <c r="D4999" s="326">
        <v>1.6811428940936163E-4</v>
      </c>
      <c r="E4999" s="327">
        <v>1.4897766799589843E-4</v>
      </c>
      <c r="F4999" s="332">
        <v>5.6272931219471841E-4</v>
      </c>
      <c r="G4999" s="326">
        <v>4.4405336109298936E-4</v>
      </c>
      <c r="H4999" s="327">
        <v>0</v>
      </c>
      <c r="I4999" s="332">
        <v>0</v>
      </c>
      <c r="J4999" s="326">
        <v>0</v>
      </c>
      <c r="K4999" s="327">
        <v>0</v>
      </c>
      <c r="L4999" s="336">
        <v>3.7594868300476983E-5</v>
      </c>
      <c r="M4999" s="337">
        <v>1.1415525114155251E-4</v>
      </c>
      <c r="N4999" s="345">
        <v>0</v>
      </c>
      <c r="O4999" s="346">
        <v>0</v>
      </c>
      <c r="P4999" s="347">
        <v>0</v>
      </c>
      <c r="Q4999" s="348">
        <v>0.13262599469496023</v>
      </c>
      <c r="R4999" s="346">
        <v>0.26630030816360123</v>
      </c>
      <c r="S4999" s="347">
        <v>0.23031017433460077</v>
      </c>
      <c r="T4999" s="349">
        <v>0.27016048254605318</v>
      </c>
      <c r="U4999" s="349">
        <v>0.55969218953307087</v>
      </c>
      <c r="V4999" s="361">
        <v>0</v>
      </c>
    </row>
    <row r="5000" spans="1:22" ht="16" hidden="1" customHeight="1" outlineLevel="1">
      <c r="A5000" s="65">
        <v>4991</v>
      </c>
      <c r="B5000" s="117">
        <v>1</v>
      </c>
      <c r="C5000" s="325">
        <v>1.3399919957994791E-4</v>
      </c>
      <c r="D5000" s="326">
        <v>1.5952096040289259E-4</v>
      </c>
      <c r="E5000" s="327">
        <v>1.3740608319510241E-4</v>
      </c>
      <c r="F5000" s="332">
        <v>5.1771096721914083E-4</v>
      </c>
      <c r="G5000" s="326">
        <v>4.0437447994407573E-4</v>
      </c>
      <c r="H5000" s="327">
        <v>0</v>
      </c>
      <c r="I5000" s="332">
        <v>0</v>
      </c>
      <c r="J5000" s="326">
        <v>0</v>
      </c>
      <c r="K5000" s="327">
        <v>0</v>
      </c>
      <c r="L5000" s="336">
        <v>2.3496792687798115E-5</v>
      </c>
      <c r="M5000" s="337">
        <v>1.1415525114155251E-4</v>
      </c>
      <c r="N5000" s="345">
        <v>0</v>
      </c>
      <c r="O5000" s="346">
        <v>0</v>
      </c>
      <c r="P5000" s="347">
        <v>0</v>
      </c>
      <c r="Q5000" s="348">
        <v>0.14146772767462423</v>
      </c>
      <c r="R5000" s="346">
        <v>0.24572025041798262</v>
      </c>
      <c r="S5000" s="347">
        <v>0.22041802665159702</v>
      </c>
      <c r="T5000" s="349">
        <v>0.25827380168781433</v>
      </c>
      <c r="U5000" s="349">
        <v>0.47076637641378899</v>
      </c>
      <c r="V5000" s="361">
        <v>0</v>
      </c>
    </row>
    <row r="5001" spans="1:22" ht="16" hidden="1" customHeight="1" outlineLevel="1">
      <c r="A5001" s="65">
        <v>4992</v>
      </c>
      <c r="B5001" s="117">
        <v>1</v>
      </c>
      <c r="C5001" s="325">
        <v>1.2384878677534718E-4</v>
      </c>
      <c r="D5001" s="326">
        <v>1.5104428292139825E-4</v>
      </c>
      <c r="E5001" s="327">
        <v>1.2586044365170729E-4</v>
      </c>
      <c r="F5001" s="332">
        <v>4.0516510478019719E-4</v>
      </c>
      <c r="G5001" s="326">
        <v>3.9328773374070272E-4</v>
      </c>
      <c r="H5001" s="327">
        <v>0</v>
      </c>
      <c r="I5001" s="332">
        <v>0</v>
      </c>
      <c r="J5001" s="326">
        <v>0</v>
      </c>
      <c r="K5001" s="327">
        <v>0</v>
      </c>
      <c r="L5001" s="336">
        <v>9.3987170751192458E-6</v>
      </c>
      <c r="M5001" s="337">
        <v>1.1415525114155251E-4</v>
      </c>
      <c r="N5001" s="345">
        <v>0</v>
      </c>
      <c r="O5001" s="346">
        <v>0</v>
      </c>
      <c r="P5001" s="347">
        <v>0</v>
      </c>
      <c r="Q5001" s="348">
        <v>0.1237842617152962</v>
      </c>
      <c r="R5001" s="346">
        <v>0.23321855374629655</v>
      </c>
      <c r="S5001" s="347">
        <v>0.22001860643542864</v>
      </c>
      <c r="T5001" s="349">
        <v>0.16175395311891463</v>
      </c>
      <c r="U5001" s="349">
        <v>0.36012497799134557</v>
      </c>
      <c r="V5001" s="361">
        <v>0</v>
      </c>
    </row>
    <row r="5002" spans="1:22" ht="16" hidden="1" customHeight="1" outlineLevel="1">
      <c r="A5002" s="65">
        <v>4993</v>
      </c>
      <c r="B5002" s="117">
        <v>1</v>
      </c>
      <c r="C5002" s="325">
        <v>1.1520468523054246E-4</v>
      </c>
      <c r="D5002" s="326">
        <v>1.3724051913272623E-4</v>
      </c>
      <c r="E5002" s="327">
        <v>1.1491154502853258E-4</v>
      </c>
      <c r="F5002" s="332">
        <v>3.0762535733311287E-4</v>
      </c>
      <c r="G5002" s="326">
        <v>3.8511855232769128E-4</v>
      </c>
      <c r="H5002" s="327">
        <v>0</v>
      </c>
      <c r="I5002" s="332">
        <v>0</v>
      </c>
      <c r="J5002" s="326">
        <v>0</v>
      </c>
      <c r="K5002" s="327">
        <v>0</v>
      </c>
      <c r="L5002" s="336">
        <v>5.8741981719495289E-6</v>
      </c>
      <c r="M5002" s="337">
        <v>1.1415525114155251E-4</v>
      </c>
      <c r="N5002" s="345">
        <v>0</v>
      </c>
      <c r="O5002" s="346">
        <v>0</v>
      </c>
      <c r="P5002" s="347">
        <v>0</v>
      </c>
      <c r="Q5002" s="348">
        <v>0.14146772767462423</v>
      </c>
      <c r="R5002" s="346">
        <v>0.2300546736533256</v>
      </c>
      <c r="S5002" s="347">
        <v>0.28595416327943152</v>
      </c>
      <c r="T5002" s="349">
        <v>0.10450769810563619</v>
      </c>
      <c r="U5002" s="349">
        <v>0.34587719577886394</v>
      </c>
      <c r="V5002" s="361">
        <v>0</v>
      </c>
    </row>
    <row r="5003" spans="1:22" ht="16" hidden="1" customHeight="1" outlineLevel="1">
      <c r="A5003" s="65">
        <v>4994</v>
      </c>
      <c r="B5003" s="117">
        <v>1</v>
      </c>
      <c r="C5003" s="325">
        <v>1.0836690714665502E-4</v>
      </c>
      <c r="D5003" s="326">
        <v>1.3061082412999786E-4</v>
      </c>
      <c r="E5003" s="327">
        <v>1.0775065398588752E-4</v>
      </c>
      <c r="F5003" s="332">
        <v>0</v>
      </c>
      <c r="G5003" s="326">
        <v>3.6236154696287311E-4</v>
      </c>
      <c r="H5003" s="327">
        <v>0</v>
      </c>
      <c r="I5003" s="332">
        <v>0</v>
      </c>
      <c r="J5003" s="326">
        <v>0</v>
      </c>
      <c r="K5003" s="327">
        <v>0</v>
      </c>
      <c r="L5003" s="336">
        <v>2.3496792687798115E-6</v>
      </c>
      <c r="M5003" s="337">
        <v>1.1415525114155251E-4</v>
      </c>
      <c r="N5003" s="345">
        <v>0</v>
      </c>
      <c r="O5003" s="346">
        <v>0</v>
      </c>
      <c r="P5003" s="347">
        <v>0</v>
      </c>
      <c r="Q5003" s="348">
        <v>0.14146772767462423</v>
      </c>
      <c r="R5003" s="346">
        <v>0.22894196017261434</v>
      </c>
      <c r="S5003" s="347">
        <v>0.29070052701284915</v>
      </c>
      <c r="T5003" s="349">
        <v>6.8752562084053656E-2</v>
      </c>
      <c r="U5003" s="349">
        <v>0.26382962234836643</v>
      </c>
      <c r="V5003" s="361">
        <v>0</v>
      </c>
    </row>
    <row r="5004" spans="1:22" ht="16" hidden="1" customHeight="1" outlineLevel="1">
      <c r="A5004" s="65">
        <v>4995</v>
      </c>
      <c r="B5004" s="117">
        <v>1</v>
      </c>
      <c r="C5004" s="325">
        <v>1.0447299878626939E-4</v>
      </c>
      <c r="D5004" s="326">
        <v>1.2473936403960498E-4</v>
      </c>
      <c r="E5004" s="327">
        <v>1.0228917730300061E-4</v>
      </c>
      <c r="F5004" s="332">
        <v>0</v>
      </c>
      <c r="G5004" s="326">
        <v>3.8161747457925757E-4</v>
      </c>
      <c r="H5004" s="327">
        <v>0</v>
      </c>
      <c r="I5004" s="332">
        <v>0</v>
      </c>
      <c r="J5004" s="326">
        <v>0</v>
      </c>
      <c r="K5004" s="327">
        <v>0</v>
      </c>
      <c r="L5004" s="336">
        <v>1.1748396343899057E-6</v>
      </c>
      <c r="M5004" s="337">
        <v>1.1415525114155251E-4</v>
      </c>
      <c r="N5004" s="345">
        <v>0</v>
      </c>
      <c r="O5004" s="346">
        <v>0</v>
      </c>
      <c r="P5004" s="347">
        <v>0</v>
      </c>
      <c r="Q5004" s="348">
        <v>0.15030946065428824</v>
      </c>
      <c r="R5004" s="346">
        <v>0.23381453689455364</v>
      </c>
      <c r="S5004" s="347">
        <v>0.23733894415735285</v>
      </c>
      <c r="T5004" s="349">
        <v>5.2967049904312433E-2</v>
      </c>
      <c r="U5004" s="349">
        <v>0.24850097389907586</v>
      </c>
      <c r="V5004" s="361">
        <v>0</v>
      </c>
    </row>
    <row r="5005" spans="1:22" ht="16" hidden="1" customHeight="1" outlineLevel="1">
      <c r="A5005" s="65">
        <v>4996</v>
      </c>
      <c r="B5005" s="117">
        <v>1</v>
      </c>
      <c r="C5005" s="325">
        <v>1.0237291337842095E-4</v>
      </c>
      <c r="D5005" s="326">
        <v>1.2217303049016174E-4</v>
      </c>
      <c r="E5005" s="327">
        <v>1.0038220088403535E-4</v>
      </c>
      <c r="F5005" s="332">
        <v>0</v>
      </c>
      <c r="G5005" s="326">
        <v>3.6411208583708975E-4</v>
      </c>
      <c r="H5005" s="327">
        <v>0</v>
      </c>
      <c r="I5005" s="332">
        <v>0</v>
      </c>
      <c r="J5005" s="326">
        <v>0</v>
      </c>
      <c r="K5005" s="327">
        <v>0</v>
      </c>
      <c r="L5005" s="336">
        <v>1.409807561267887E-5</v>
      </c>
      <c r="M5005" s="337">
        <v>1.1415525114155251E-4</v>
      </c>
      <c r="N5005" s="345">
        <v>0</v>
      </c>
      <c r="O5005" s="346">
        <v>0</v>
      </c>
      <c r="P5005" s="347">
        <v>0</v>
      </c>
      <c r="Q5005" s="348">
        <v>0.15915119363395228</v>
      </c>
      <c r="R5005" s="346">
        <v>0.22882088831077807</v>
      </c>
      <c r="S5005" s="347">
        <v>0.19374501503394939</v>
      </c>
      <c r="T5005" s="349">
        <v>5.6105133650887498E-2</v>
      </c>
      <c r="U5005" s="349">
        <v>0.24181925534425688</v>
      </c>
      <c r="V5005" s="361">
        <v>0</v>
      </c>
    </row>
    <row r="5006" spans="1:22" ht="16" hidden="1" customHeight="1" outlineLevel="1">
      <c r="A5006" s="65">
        <v>4997</v>
      </c>
      <c r="B5006" s="117">
        <v>1</v>
      </c>
      <c r="C5006" s="325">
        <v>1.0266667532535214E-4</v>
      </c>
      <c r="D5006" s="326">
        <v>1.1980111614900964E-4</v>
      </c>
      <c r="E5006" s="327">
        <v>1.0020058408222914E-4</v>
      </c>
      <c r="F5006" s="332">
        <v>0</v>
      </c>
      <c r="G5006" s="326">
        <v>3.2968482131082643E-4</v>
      </c>
      <c r="H5006" s="327">
        <v>0</v>
      </c>
      <c r="I5006" s="332">
        <v>0</v>
      </c>
      <c r="J5006" s="326">
        <v>0</v>
      </c>
      <c r="K5006" s="327">
        <v>0</v>
      </c>
      <c r="L5006" s="336">
        <v>3.7594868300476983E-5</v>
      </c>
      <c r="M5006" s="337">
        <v>1.1415525114155251E-4</v>
      </c>
      <c r="N5006" s="345">
        <v>0</v>
      </c>
      <c r="O5006" s="346">
        <v>0</v>
      </c>
      <c r="P5006" s="347">
        <v>2.1508398659207011E-4</v>
      </c>
      <c r="Q5006" s="348">
        <v>0.15030946065428824</v>
      </c>
      <c r="R5006" s="346">
        <v>0.2230084409937218</v>
      </c>
      <c r="S5006" s="347">
        <v>0.20473686777798339</v>
      </c>
      <c r="T5006" s="349">
        <v>5.6390413991485235E-2</v>
      </c>
      <c r="U5006" s="349">
        <v>0.2436862061169269</v>
      </c>
      <c r="V5006" s="361">
        <v>0</v>
      </c>
    </row>
    <row r="5007" spans="1:22" ht="16" hidden="1" customHeight="1" outlineLevel="1">
      <c r="A5007" s="65">
        <v>4998</v>
      </c>
      <c r="B5007" s="117">
        <v>1</v>
      </c>
      <c r="C5007" s="325">
        <v>1.0699810147903952E-4</v>
      </c>
      <c r="D5007" s="326">
        <v>1.1859571705760448E-4</v>
      </c>
      <c r="E5007" s="327">
        <v>1.0237998570390372E-4</v>
      </c>
      <c r="F5007" s="332">
        <v>0</v>
      </c>
      <c r="G5007" s="326">
        <v>3.0050917340721347E-4</v>
      </c>
      <c r="H5007" s="327">
        <v>0</v>
      </c>
      <c r="I5007" s="332">
        <v>0</v>
      </c>
      <c r="J5007" s="326">
        <v>0</v>
      </c>
      <c r="K5007" s="327">
        <v>0</v>
      </c>
      <c r="L5007" s="336">
        <v>9.3987170751192462E-5</v>
      </c>
      <c r="M5007" s="337">
        <v>1.1415525114155251E-4</v>
      </c>
      <c r="N5007" s="345">
        <v>5.0015279175178E-3</v>
      </c>
      <c r="O5007" s="346">
        <v>9.1014136284036078E-3</v>
      </c>
      <c r="P5007" s="347">
        <v>1.1329923108409879E-2</v>
      </c>
      <c r="Q5007" s="348">
        <v>0.1149425287356322</v>
      </c>
      <c r="R5007" s="346">
        <v>0.21403155564056459</v>
      </c>
      <c r="S5007" s="347">
        <v>0.20279682430097937</v>
      </c>
      <c r="T5007" s="349">
        <v>7.1795552383762812E-2</v>
      </c>
      <c r="U5007" s="349">
        <v>0.24830445276511057</v>
      </c>
      <c r="V5007" s="361">
        <v>0</v>
      </c>
    </row>
    <row r="5008" spans="1:22" ht="16" hidden="1" customHeight="1" outlineLevel="1">
      <c r="A5008" s="65">
        <v>4999</v>
      </c>
      <c r="B5008" s="117">
        <v>1</v>
      </c>
      <c r="C5008" s="325">
        <v>1.1761728334789216E-4</v>
      </c>
      <c r="D5008" s="326">
        <v>1.191206489199906E-4</v>
      </c>
      <c r="E5008" s="327">
        <v>1.0991708297886165E-4</v>
      </c>
      <c r="F5008" s="332">
        <v>0</v>
      </c>
      <c r="G5008" s="326">
        <v>3.4077156751419945E-4</v>
      </c>
      <c r="H5008" s="327">
        <v>3.8296414246266044E-4</v>
      </c>
      <c r="I5008" s="332">
        <v>0</v>
      </c>
      <c r="J5008" s="326">
        <v>0</v>
      </c>
      <c r="K5008" s="327">
        <v>0</v>
      </c>
      <c r="L5008" s="336">
        <v>1.8210014333043539E-4</v>
      </c>
      <c r="M5008" s="337">
        <v>1.1415525114155251E-4</v>
      </c>
      <c r="N5008" s="345">
        <v>5.5731311080912629E-2</v>
      </c>
      <c r="O5008" s="346">
        <v>0.10552882563010887</v>
      </c>
      <c r="P5008" s="347">
        <v>9.1447699165320251E-2</v>
      </c>
      <c r="Q5008" s="348">
        <v>0.10610079575596817</v>
      </c>
      <c r="R5008" s="346">
        <v>0.19344767750602471</v>
      </c>
      <c r="S5008" s="347">
        <v>0.17752438237305543</v>
      </c>
      <c r="T5008" s="349">
        <v>9.3667045162922347E-2</v>
      </c>
      <c r="U5008" s="349">
        <v>0.28141826383825752</v>
      </c>
      <c r="V5008" s="361">
        <v>9.7829266066196841E-3</v>
      </c>
    </row>
    <row r="5009" spans="1:22" ht="16" hidden="1" customHeight="1" outlineLevel="1">
      <c r="A5009" s="65">
        <v>5000</v>
      </c>
      <c r="B5009" s="117">
        <v>1</v>
      </c>
      <c r="C5009" s="325">
        <v>1.3609303473360632E-4</v>
      </c>
      <c r="D5009" s="326">
        <v>1.3144682672564981E-4</v>
      </c>
      <c r="E5009" s="327">
        <v>1.2806579053078275E-4</v>
      </c>
      <c r="F5009" s="332">
        <v>0</v>
      </c>
      <c r="G5009" s="326">
        <v>4.8548278111611978E-4</v>
      </c>
      <c r="H5009" s="327">
        <v>4.9382218370185135E-4</v>
      </c>
      <c r="I5009" s="332">
        <v>0</v>
      </c>
      <c r="J5009" s="326">
        <v>0</v>
      </c>
      <c r="K5009" s="327">
        <v>0</v>
      </c>
      <c r="L5009" s="336">
        <v>1.5860335064263727E-4</v>
      </c>
      <c r="M5009" s="337">
        <v>1.1415525114155251E-4</v>
      </c>
      <c r="N5009" s="345">
        <v>0.18034080662592752</v>
      </c>
      <c r="O5009" s="346">
        <v>0.27802177168706854</v>
      </c>
      <c r="P5009" s="347">
        <v>0.24613158423751277</v>
      </c>
      <c r="Q5009" s="348">
        <v>0.14146772767462423</v>
      </c>
      <c r="R5009" s="346">
        <v>0.16883457869552487</v>
      </c>
      <c r="S5009" s="347">
        <v>0.18693411387261688</v>
      </c>
      <c r="T5009" s="349">
        <v>0.15395629047590995</v>
      </c>
      <c r="U5009" s="349">
        <v>0.37594492927554934</v>
      </c>
      <c r="V5009" s="361">
        <v>0.11674007393618069</v>
      </c>
    </row>
    <row r="5010" spans="1:22" ht="16" hidden="1" customHeight="1" outlineLevel="1">
      <c r="A5010" s="65">
        <v>5001</v>
      </c>
      <c r="B5010" s="117">
        <v>1</v>
      </c>
      <c r="C5010" s="325">
        <v>1.5508130696290255E-4</v>
      </c>
      <c r="D5010" s="326">
        <v>1.4843906553029676E-4</v>
      </c>
      <c r="E5010" s="327">
        <v>1.4770635038325491E-4</v>
      </c>
      <c r="F5010" s="332">
        <v>0</v>
      </c>
      <c r="G5010" s="326">
        <v>5.3974948621683986E-4</v>
      </c>
      <c r="H5010" s="327">
        <v>6.3491423618809489E-4</v>
      </c>
      <c r="I5010" s="332">
        <v>0</v>
      </c>
      <c r="J5010" s="326">
        <v>0</v>
      </c>
      <c r="K5010" s="327">
        <v>0</v>
      </c>
      <c r="L5010" s="336">
        <v>1.4685495429873823E-4</v>
      </c>
      <c r="M5010" s="337">
        <v>1.1415525114155251E-4</v>
      </c>
      <c r="N5010" s="345">
        <v>0.31495335800597807</v>
      </c>
      <c r="O5010" s="346">
        <v>0.42585990914737676</v>
      </c>
      <c r="P5010" s="347">
        <v>0.39918233008018256</v>
      </c>
      <c r="Q5010" s="348">
        <v>0.1237842617152962</v>
      </c>
      <c r="R5010" s="346">
        <v>0.15189687953303191</v>
      </c>
      <c r="S5010" s="347">
        <v>0.20959216584211079</v>
      </c>
      <c r="T5010" s="349">
        <v>0.2279389921375887</v>
      </c>
      <c r="U5010" s="349">
        <v>0.51056190604175489</v>
      </c>
      <c r="V5010" s="361">
        <v>0.21356157793583092</v>
      </c>
    </row>
    <row r="5011" spans="1:22" ht="16" hidden="1" customHeight="1" outlineLevel="1">
      <c r="A5011" s="65">
        <v>5002</v>
      </c>
      <c r="B5011" s="117">
        <v>1</v>
      </c>
      <c r="C5011" s="325">
        <v>1.6418167706357909E-4</v>
      </c>
      <c r="D5011" s="326">
        <v>1.5839332899480389E-4</v>
      </c>
      <c r="E5011" s="327">
        <v>1.5997845713387491E-4</v>
      </c>
      <c r="F5011" s="332">
        <v>3.6014675980461987E-4</v>
      </c>
      <c r="G5011" s="326">
        <v>5.9226565244334319E-4</v>
      </c>
      <c r="H5011" s="327">
        <v>6.44992239937112E-4</v>
      </c>
      <c r="I5011" s="332">
        <v>0</v>
      </c>
      <c r="J5011" s="326">
        <v>0</v>
      </c>
      <c r="K5011" s="327">
        <v>0</v>
      </c>
      <c r="L5011" s="336">
        <v>1.644775488145868E-4</v>
      </c>
      <c r="M5011" s="337">
        <v>1.1415525114155251E-4</v>
      </c>
      <c r="N5011" s="345">
        <v>0.43927705195570621</v>
      </c>
      <c r="O5011" s="346">
        <v>0.53964464715133664</v>
      </c>
      <c r="P5011" s="347">
        <v>0.51602844209521226</v>
      </c>
      <c r="Q5011" s="348">
        <v>0.15030946065428824</v>
      </c>
      <c r="R5011" s="346">
        <v>0.14872080570887977</v>
      </c>
      <c r="S5011" s="347">
        <v>0.26898136904680392</v>
      </c>
      <c r="T5011" s="349">
        <v>0.24676749461703909</v>
      </c>
      <c r="U5011" s="349">
        <v>0.54397049881584969</v>
      </c>
      <c r="V5011" s="361">
        <v>0.36551988227339771</v>
      </c>
    </row>
    <row r="5012" spans="1:22" ht="16" hidden="1" customHeight="1" outlineLevel="1">
      <c r="A5012" s="65">
        <v>5003</v>
      </c>
      <c r="B5012" s="117">
        <v>1</v>
      </c>
      <c r="C5012" s="325">
        <v>1.6761931686809289E-4</v>
      </c>
      <c r="D5012" s="326">
        <v>1.6134850096082945E-4</v>
      </c>
      <c r="E5012" s="327">
        <v>1.646745487234356E-4</v>
      </c>
      <c r="F5012" s="332">
        <v>4.2767427726798598E-4</v>
      </c>
      <c r="G5012" s="326">
        <v>6.2727642992767881E-4</v>
      </c>
      <c r="H5012" s="327">
        <v>6.8530425493318174E-4</v>
      </c>
      <c r="I5012" s="332">
        <v>0</v>
      </c>
      <c r="J5012" s="326">
        <v>0</v>
      </c>
      <c r="K5012" s="327">
        <v>0</v>
      </c>
      <c r="L5012" s="336">
        <v>1.8797434150238492E-4</v>
      </c>
      <c r="M5012" s="337">
        <v>1.1415525114155251E-4</v>
      </c>
      <c r="N5012" s="345">
        <v>0.52230241538650168</v>
      </c>
      <c r="O5012" s="346">
        <v>0.61145362028117267</v>
      </c>
      <c r="P5012" s="347">
        <v>0.58561310430319258</v>
      </c>
      <c r="Q5012" s="348">
        <v>0.1149425287356322</v>
      </c>
      <c r="R5012" s="346">
        <v>0.14603055261213999</v>
      </c>
      <c r="S5012" s="347">
        <v>0.29925954135320199</v>
      </c>
      <c r="T5012" s="349">
        <v>0.229745767628041</v>
      </c>
      <c r="U5012" s="349">
        <v>0.49100805321221119</v>
      </c>
      <c r="V5012" s="361">
        <v>0.44349165489194525</v>
      </c>
    </row>
    <row r="5013" spans="1:22" ht="16" hidden="1" customHeight="1" outlineLevel="1">
      <c r="A5013" s="65">
        <v>5004</v>
      </c>
      <c r="B5013" s="117">
        <v>1</v>
      </c>
      <c r="C5013" s="325">
        <v>1.6908812660274878E-4</v>
      </c>
      <c r="D5013" s="326">
        <v>1.6723940297205144E-4</v>
      </c>
      <c r="E5013" s="327">
        <v>1.6857930996226923E-4</v>
      </c>
      <c r="F5013" s="332">
        <v>5.2521402471507057E-4</v>
      </c>
      <c r="G5013" s="326">
        <v>6.5995315557972544E-4</v>
      </c>
      <c r="H5013" s="327">
        <v>6.5507024368612954E-4</v>
      </c>
      <c r="I5013" s="332">
        <v>0</v>
      </c>
      <c r="J5013" s="326">
        <v>0</v>
      </c>
      <c r="K5013" s="327">
        <v>0</v>
      </c>
      <c r="L5013" s="336">
        <v>2.0677177565262342E-4</v>
      </c>
      <c r="M5013" s="337">
        <v>1.1415525114155251E-4</v>
      </c>
      <c r="N5013" s="345">
        <v>0.57703342088391074</v>
      </c>
      <c r="O5013" s="346">
        <v>0.64740091506917485</v>
      </c>
      <c r="P5013" s="347">
        <v>0.63710070416703224</v>
      </c>
      <c r="Q5013" s="348">
        <v>0.13262599469496023</v>
      </c>
      <c r="R5013" s="346">
        <v>0.16377430331673282</v>
      </c>
      <c r="S5013" s="347">
        <v>0.35436923738771869</v>
      </c>
      <c r="T5013" s="349">
        <v>0.23221819724655471</v>
      </c>
      <c r="U5013" s="349">
        <v>0.51508189212295596</v>
      </c>
      <c r="V5013" s="361">
        <v>0.56043786197810219</v>
      </c>
    </row>
    <row r="5014" spans="1:22" ht="16" hidden="1" customHeight="1" outlineLevel="1">
      <c r="A5014" s="65">
        <v>5005</v>
      </c>
      <c r="B5014" s="117">
        <v>1</v>
      </c>
      <c r="C5014" s="325">
        <v>1.6048152658308424E-4</v>
      </c>
      <c r="D5014" s="326">
        <v>1.6634507461391212E-4</v>
      </c>
      <c r="E5014" s="327">
        <v>1.6743771863663017E-4</v>
      </c>
      <c r="F5014" s="332">
        <v>6.3025682965808457E-4</v>
      </c>
      <c r="G5014" s="326">
        <v>7.1246932180622877E-4</v>
      </c>
      <c r="H5014" s="327">
        <v>6.1475822869006013E-4</v>
      </c>
      <c r="I5014" s="332">
        <v>0</v>
      </c>
      <c r="J5014" s="326">
        <v>0</v>
      </c>
      <c r="K5014" s="327">
        <v>0</v>
      </c>
      <c r="L5014" s="336">
        <v>1.8797434150238492E-4</v>
      </c>
      <c r="M5014" s="337">
        <v>1.1415525114155251E-4</v>
      </c>
      <c r="N5014" s="345">
        <v>0.57717632168155408</v>
      </c>
      <c r="O5014" s="346">
        <v>0.65078053522855372</v>
      </c>
      <c r="P5014" s="347">
        <v>0.64414045258216224</v>
      </c>
      <c r="Q5014" s="348">
        <v>0.1149425287356322</v>
      </c>
      <c r="R5014" s="346">
        <v>0.18805059924931269</v>
      </c>
      <c r="S5014" s="347">
        <v>0.38770271785235211</v>
      </c>
      <c r="T5014" s="349">
        <v>0.17706399806432632</v>
      </c>
      <c r="U5014" s="349">
        <v>0.42026044498471626</v>
      </c>
      <c r="V5014" s="361">
        <v>0.59193042655770722</v>
      </c>
    </row>
    <row r="5015" spans="1:22" ht="16" hidden="1" customHeight="1" outlineLevel="1">
      <c r="A5015" s="65">
        <v>5006</v>
      </c>
      <c r="B5015" s="117">
        <v>1</v>
      </c>
      <c r="C5015" s="325">
        <v>1.6216909521439099E-4</v>
      </c>
      <c r="D5015" s="326">
        <v>1.6377874106446888E-4</v>
      </c>
      <c r="E5015" s="327">
        <v>1.642594246050214E-4</v>
      </c>
      <c r="F5015" s="332">
        <v>6.3025682965808457E-4</v>
      </c>
      <c r="G5015" s="326">
        <v>7.4572956041634754E-4</v>
      </c>
      <c r="H5015" s="327">
        <v>6.1475822869006013E-4</v>
      </c>
      <c r="I5015" s="332">
        <v>0</v>
      </c>
      <c r="J5015" s="326">
        <v>0</v>
      </c>
      <c r="K5015" s="327">
        <v>0</v>
      </c>
      <c r="L5015" s="336">
        <v>1.9032402077116473E-4</v>
      </c>
      <c r="M5015" s="337">
        <v>1.1415525114155251E-4</v>
      </c>
      <c r="N5015" s="345">
        <v>0.53159096723332044</v>
      </c>
      <c r="O5015" s="346">
        <v>0.63080182632169435</v>
      </c>
      <c r="P5015" s="347">
        <v>0.61594044436227569</v>
      </c>
      <c r="Q5015" s="348">
        <v>0.10610079575596817</v>
      </c>
      <c r="R5015" s="346">
        <v>0.21540585549759975</v>
      </c>
      <c r="S5015" s="347">
        <v>0.37580309034527154</v>
      </c>
      <c r="T5015" s="349">
        <v>0.1863831558571856</v>
      </c>
      <c r="U5015" s="349">
        <v>0.383510992933212</v>
      </c>
      <c r="V5015" s="361">
        <v>0.5978243077347879</v>
      </c>
    </row>
    <row r="5016" spans="1:22" ht="16" hidden="1" customHeight="1" outlineLevel="1">
      <c r="A5016" s="65">
        <v>5007</v>
      </c>
      <c r="B5016" s="117">
        <v>1</v>
      </c>
      <c r="C5016" s="325">
        <v>1.6922563219492933E-4</v>
      </c>
      <c r="D5016" s="326">
        <v>1.6226227123979789E-4</v>
      </c>
      <c r="E5016" s="327">
        <v>1.6681503245900885E-4</v>
      </c>
      <c r="F5016" s="332">
        <v>7.4280269209702821E-4</v>
      </c>
      <c r="G5016" s="326">
        <v>7.7723926015224945E-4</v>
      </c>
      <c r="H5016" s="327">
        <v>6.1475822869006013E-4</v>
      </c>
      <c r="I5016" s="332">
        <v>0</v>
      </c>
      <c r="J5016" s="326">
        <v>0</v>
      </c>
      <c r="K5016" s="327">
        <v>0</v>
      </c>
      <c r="L5016" s="336">
        <v>2.1382081345896285E-4</v>
      </c>
      <c r="M5016" s="337">
        <v>1.1415525114155251E-4</v>
      </c>
      <c r="N5016" s="345">
        <v>0.48200439045107252</v>
      </c>
      <c r="O5016" s="346">
        <v>0.57515712241746231</v>
      </c>
      <c r="P5016" s="347">
        <v>0.55571543426769243</v>
      </c>
      <c r="Q5016" s="348">
        <v>0.13262599469496023</v>
      </c>
      <c r="R5016" s="346">
        <v>0.24582436096520677</v>
      </c>
      <c r="S5016" s="347">
        <v>0.37869240656895908</v>
      </c>
      <c r="T5016" s="349">
        <v>0.19322988403153116</v>
      </c>
      <c r="U5016" s="349">
        <v>0.45131078415122788</v>
      </c>
      <c r="V5016" s="361">
        <v>0.55457451904546307</v>
      </c>
    </row>
    <row r="5017" spans="1:22" ht="16" hidden="1" customHeight="1" outlineLevel="1">
      <c r="A5017" s="65">
        <v>5008</v>
      </c>
      <c r="B5017" s="117">
        <v>1</v>
      </c>
      <c r="C5017" s="325">
        <v>1.7019442159438321E-4</v>
      </c>
      <c r="D5017" s="326">
        <v>1.6325380920208276E-4</v>
      </c>
      <c r="E5017" s="327">
        <v>1.661793736526871E-4</v>
      </c>
      <c r="F5017" s="332">
        <v>7.878210370726058E-4</v>
      </c>
      <c r="G5017" s="326">
        <v>7.8132385085875531E-4</v>
      </c>
      <c r="H5017" s="327">
        <v>5.8452421744300794E-4</v>
      </c>
      <c r="I5017" s="332">
        <v>0</v>
      </c>
      <c r="J5017" s="326">
        <v>0</v>
      </c>
      <c r="K5017" s="327">
        <v>0</v>
      </c>
      <c r="L5017" s="336">
        <v>2.2321953053408208E-4</v>
      </c>
      <c r="M5017" s="337">
        <v>1.1415525114155251E-4</v>
      </c>
      <c r="N5017" s="345">
        <v>0.38283123688657678</v>
      </c>
      <c r="O5017" s="346">
        <v>0.48026102213844274</v>
      </c>
      <c r="P5017" s="347">
        <v>0.44646728791395612</v>
      </c>
      <c r="Q5017" s="348">
        <v>0.14146772767462423</v>
      </c>
      <c r="R5017" s="346">
        <v>0.24867367734886148</v>
      </c>
      <c r="S5017" s="347">
        <v>0.34915601709105976</v>
      </c>
      <c r="T5017" s="349">
        <v>0.20682824693335647</v>
      </c>
      <c r="U5017" s="349">
        <v>0.49906541970478702</v>
      </c>
      <c r="V5017" s="361">
        <v>0.47932828474325889</v>
      </c>
    </row>
    <row r="5018" spans="1:22" ht="16" hidden="1" customHeight="1" outlineLevel="1">
      <c r="A5018" s="65">
        <v>5009</v>
      </c>
      <c r="B5018" s="117">
        <v>1</v>
      </c>
      <c r="C5018" s="325">
        <v>1.6971315202175127E-4</v>
      </c>
      <c r="D5018" s="326">
        <v>1.654313043349437E-4</v>
      </c>
      <c r="E5018" s="327">
        <v>1.6693178611731287E-4</v>
      </c>
      <c r="F5018" s="332">
        <v>8.4784549704004222E-4</v>
      </c>
      <c r="G5018" s="326">
        <v>7.8249087677489959E-4</v>
      </c>
      <c r="H5018" s="327">
        <v>5.8452421744300794E-4</v>
      </c>
      <c r="I5018" s="332">
        <v>0</v>
      </c>
      <c r="J5018" s="326">
        <v>0</v>
      </c>
      <c r="K5018" s="327">
        <v>0</v>
      </c>
      <c r="L5018" s="336">
        <v>2.2321953053408208E-4</v>
      </c>
      <c r="M5018" s="337">
        <v>1.1415525114155251E-4</v>
      </c>
      <c r="N5018" s="345">
        <v>0.267653193986024</v>
      </c>
      <c r="O5018" s="346">
        <v>0.34445535827229973</v>
      </c>
      <c r="P5018" s="347">
        <v>0.31467583957781825</v>
      </c>
      <c r="Q5018" s="348">
        <v>0.15915119363395228</v>
      </c>
      <c r="R5018" s="346">
        <v>0.23586359810736987</v>
      </c>
      <c r="S5018" s="347">
        <v>0.31269979212111826</v>
      </c>
      <c r="T5018" s="349">
        <v>0.26863898739619863</v>
      </c>
      <c r="U5018" s="349">
        <v>0.5340461815506039</v>
      </c>
      <c r="V5018" s="361">
        <v>0.38123944359931483</v>
      </c>
    </row>
    <row r="5019" spans="1:22" ht="16" hidden="1" customHeight="1" outlineLevel="1">
      <c r="A5019" s="65">
        <v>5010</v>
      </c>
      <c r="B5019" s="117">
        <v>1</v>
      </c>
      <c r="C5019" s="325">
        <v>1.6274411859987332E-4</v>
      </c>
      <c r="D5019" s="326">
        <v>1.6613121348479186E-4</v>
      </c>
      <c r="E5019" s="327">
        <v>1.6301405224977878E-4</v>
      </c>
      <c r="F5019" s="332">
        <v>9.1537301450340892E-4</v>
      </c>
      <c r="G5019" s="326">
        <v>7.7257115648767145E-4</v>
      </c>
      <c r="H5019" s="327">
        <v>5.6436820994497329E-4</v>
      </c>
      <c r="I5019" s="332">
        <v>0</v>
      </c>
      <c r="J5019" s="326">
        <v>0</v>
      </c>
      <c r="K5019" s="327">
        <v>0</v>
      </c>
      <c r="L5019" s="336">
        <v>1.644775488145868E-4</v>
      </c>
      <c r="M5019" s="337">
        <v>1.1415525114155251E-4</v>
      </c>
      <c r="N5019" s="345">
        <v>0.13789926972584793</v>
      </c>
      <c r="O5019" s="346">
        <v>0.17972521134280334</v>
      </c>
      <c r="P5019" s="347">
        <v>0.15305074584266981</v>
      </c>
      <c r="Q5019" s="348">
        <v>0.15915119363395228</v>
      </c>
      <c r="R5019" s="346">
        <v>0.21147876822793785</v>
      </c>
      <c r="S5019" s="347">
        <v>0.29375583517108445</v>
      </c>
      <c r="T5019" s="349">
        <v>0.24762333563883229</v>
      </c>
      <c r="U5019" s="349">
        <v>0.5661773869539245</v>
      </c>
      <c r="V5019" s="361">
        <v>0.27393568719535055</v>
      </c>
    </row>
    <row r="5020" spans="1:22" ht="16" hidden="1" customHeight="1" outlineLevel="1">
      <c r="A5020" s="65">
        <v>5011</v>
      </c>
      <c r="B5020" s="117">
        <v>1</v>
      </c>
      <c r="C5020" s="325">
        <v>1.5660011873107864E-4</v>
      </c>
      <c r="D5020" s="326">
        <v>1.6471195326426644E-4</v>
      </c>
      <c r="E5020" s="327">
        <v>1.5568451703402793E-4</v>
      </c>
      <c r="F5020" s="332">
        <v>8.9286384201561981E-4</v>
      </c>
      <c r="G5020" s="326">
        <v>7.2705714575803523E-4</v>
      </c>
      <c r="H5020" s="327">
        <v>5.5429020619595574E-4</v>
      </c>
      <c r="I5020" s="332">
        <v>0</v>
      </c>
      <c r="J5020" s="326">
        <v>0</v>
      </c>
      <c r="K5020" s="327">
        <v>0</v>
      </c>
      <c r="L5020" s="336">
        <v>1.1748396343899057E-4</v>
      </c>
      <c r="M5020" s="337">
        <v>1.1415525114155251E-4</v>
      </c>
      <c r="N5020" s="345">
        <v>3.8583215363708741E-2</v>
      </c>
      <c r="O5020" s="346">
        <v>4.0473549796621613E-2</v>
      </c>
      <c r="P5020" s="347">
        <v>3.3780686832718898E-2</v>
      </c>
      <c r="Q5020" s="348">
        <v>0.15915119363395228</v>
      </c>
      <c r="R5020" s="346">
        <v>0.16500426103832574</v>
      </c>
      <c r="S5020" s="347">
        <v>0.22139323776171646</v>
      </c>
      <c r="T5020" s="349">
        <v>0.24286866329553672</v>
      </c>
      <c r="U5020" s="349">
        <v>0.56843737999452504</v>
      </c>
      <c r="V5020" s="361">
        <v>0.1472859529381203</v>
      </c>
    </row>
    <row r="5021" spans="1:22" ht="16" hidden="1" customHeight="1" outlineLevel="1">
      <c r="A5021" s="65">
        <v>5012</v>
      </c>
      <c r="B5021" s="117">
        <v>1</v>
      </c>
      <c r="C5021" s="325">
        <v>1.5266870884555288E-4</v>
      </c>
      <c r="D5021" s="326">
        <v>1.6445920829348792E-4</v>
      </c>
      <c r="E5021" s="327">
        <v>1.5135165904807965E-4</v>
      </c>
      <c r="F5021" s="332">
        <v>8.1033020956039459E-4</v>
      </c>
      <c r="G5021" s="326">
        <v>6.3077750767611231E-4</v>
      </c>
      <c r="H5021" s="327">
        <v>5.039001874508689E-4</v>
      </c>
      <c r="I5021" s="332">
        <v>0</v>
      </c>
      <c r="J5021" s="326">
        <v>0</v>
      </c>
      <c r="K5021" s="327">
        <v>0</v>
      </c>
      <c r="L5021" s="336">
        <v>8.811297257924293E-5</v>
      </c>
      <c r="M5021" s="337">
        <v>1.1415525114155251E-4</v>
      </c>
      <c r="N5021" s="345">
        <v>2.2864127622938511E-3</v>
      </c>
      <c r="O5021" s="346">
        <v>1.0194201234145772E-3</v>
      </c>
      <c r="P5021" s="347">
        <v>1.1684561406542849E-3</v>
      </c>
      <c r="Q5021" s="348">
        <v>0.15915119363395228</v>
      </c>
      <c r="R5021" s="346">
        <v>0.14291458228173889</v>
      </c>
      <c r="S5021" s="347">
        <v>0.2205943973293796</v>
      </c>
      <c r="T5021" s="349">
        <v>0.25447006381317788</v>
      </c>
      <c r="U5021" s="349">
        <v>0.5884825356589819</v>
      </c>
      <c r="V5021" s="361">
        <v>1.8620694547795729E-2</v>
      </c>
    </row>
    <row r="5022" spans="1:22" ht="16" hidden="1" customHeight="1" outlineLevel="1">
      <c r="A5022" s="65">
        <v>5013</v>
      </c>
      <c r="B5022" s="117">
        <v>1</v>
      </c>
      <c r="C5022" s="325">
        <v>1.4643095516390781E-4</v>
      </c>
      <c r="D5022" s="326">
        <v>1.6963075923403265E-4</v>
      </c>
      <c r="E5022" s="327">
        <v>1.4713555472043536E-4</v>
      </c>
      <c r="F5022" s="332">
        <v>6.9028128962552121E-4</v>
      </c>
      <c r="G5022" s="326">
        <v>5.3099679184575612E-4</v>
      </c>
      <c r="H5022" s="327">
        <v>4.53510168705782E-4</v>
      </c>
      <c r="I5022" s="332">
        <v>0</v>
      </c>
      <c r="J5022" s="326">
        <v>0</v>
      </c>
      <c r="K5022" s="327">
        <v>0</v>
      </c>
      <c r="L5022" s="336">
        <v>5.8741981719495287E-5</v>
      </c>
      <c r="M5022" s="337">
        <v>1.1415525114155251E-4</v>
      </c>
      <c r="N5022" s="345">
        <v>0</v>
      </c>
      <c r="O5022" s="346">
        <v>0</v>
      </c>
      <c r="P5022" s="347">
        <v>0</v>
      </c>
      <c r="Q5022" s="348">
        <v>0.15915119363395228</v>
      </c>
      <c r="R5022" s="346">
        <v>0.12938818305565361</v>
      </c>
      <c r="S5022" s="347">
        <v>0.25395381615744894</v>
      </c>
      <c r="T5022" s="349">
        <v>0.26930464152425998</v>
      </c>
      <c r="U5022" s="349">
        <v>0.54387223824886699</v>
      </c>
      <c r="V5022" s="361">
        <v>0</v>
      </c>
    </row>
    <row r="5023" spans="1:22" ht="16" hidden="1" customHeight="1" outlineLevel="1">
      <c r="A5023" s="65">
        <v>5014</v>
      </c>
      <c r="B5023" s="117">
        <v>1</v>
      </c>
      <c r="C5023" s="325">
        <v>1.4653720948513824E-4</v>
      </c>
      <c r="D5023" s="326">
        <v>1.6688944839712735E-4</v>
      </c>
      <c r="E5023" s="327">
        <v>1.4616260756790208E-4</v>
      </c>
      <c r="F5023" s="332">
        <v>5.7023236969064816E-4</v>
      </c>
      <c r="G5023" s="326">
        <v>4.7848062561925262E-4</v>
      </c>
      <c r="H5023" s="327">
        <v>4.4343216495676445E-4</v>
      </c>
      <c r="I5023" s="332">
        <v>0</v>
      </c>
      <c r="J5023" s="326">
        <v>0</v>
      </c>
      <c r="K5023" s="327">
        <v>0</v>
      </c>
      <c r="L5023" s="336">
        <v>3.7594868300476983E-5</v>
      </c>
      <c r="M5023" s="337">
        <v>1.1415525114155251E-4</v>
      </c>
      <c r="N5023" s="345">
        <v>0</v>
      </c>
      <c r="O5023" s="346">
        <v>0</v>
      </c>
      <c r="P5023" s="347">
        <v>0</v>
      </c>
      <c r="Q5023" s="348">
        <v>0.15915119363395228</v>
      </c>
      <c r="R5023" s="346">
        <v>0.12068662092709481</v>
      </c>
      <c r="S5023" s="347">
        <v>0.23935680272466447</v>
      </c>
      <c r="T5023" s="349">
        <v>0.27234763182396915</v>
      </c>
      <c r="U5023" s="349">
        <v>0.55379655551411289</v>
      </c>
      <c r="V5023" s="361">
        <v>0</v>
      </c>
    </row>
    <row r="5024" spans="1:22" ht="16" hidden="1" customHeight="1" outlineLevel="1">
      <c r="A5024" s="65">
        <v>5015</v>
      </c>
      <c r="B5024" s="117">
        <v>1</v>
      </c>
      <c r="C5024" s="325">
        <v>1.3670555964422879E-4</v>
      </c>
      <c r="D5024" s="326">
        <v>1.5784895521158866E-4</v>
      </c>
      <c r="E5024" s="327">
        <v>1.3523965420212826E-4</v>
      </c>
      <c r="F5024" s="332">
        <v>4.5768650725170446E-4</v>
      </c>
      <c r="G5024" s="326">
        <v>4.335501278476887E-4</v>
      </c>
      <c r="H5024" s="327">
        <v>4.8374417995283419E-4</v>
      </c>
      <c r="I5024" s="332">
        <v>0</v>
      </c>
      <c r="J5024" s="326">
        <v>0</v>
      </c>
      <c r="K5024" s="327">
        <v>0</v>
      </c>
      <c r="L5024" s="336">
        <v>2.3496792687798115E-5</v>
      </c>
      <c r="M5024" s="337">
        <v>1.1415525114155251E-4</v>
      </c>
      <c r="N5024" s="345">
        <v>0</v>
      </c>
      <c r="O5024" s="346">
        <v>0</v>
      </c>
      <c r="P5024" s="347">
        <v>0</v>
      </c>
      <c r="Q5024" s="348">
        <v>0.15915119363395228</v>
      </c>
      <c r="R5024" s="346">
        <v>0.12187738482186376</v>
      </c>
      <c r="S5024" s="347">
        <v>0.18289841372729587</v>
      </c>
      <c r="T5024" s="349">
        <v>0.20397544352737912</v>
      </c>
      <c r="U5024" s="349">
        <v>0.48334372898756583</v>
      </c>
      <c r="V5024" s="361">
        <v>0</v>
      </c>
    </row>
    <row r="5025" spans="1:22" ht="16" hidden="1" customHeight="1" outlineLevel="1">
      <c r="A5025" s="65">
        <v>5016</v>
      </c>
      <c r="B5025" s="117">
        <v>1</v>
      </c>
      <c r="C5025" s="325">
        <v>1.2656139709381806E-4</v>
      </c>
      <c r="D5025" s="326">
        <v>1.4869181050107527E-4</v>
      </c>
      <c r="E5025" s="327">
        <v>1.2515992170188331E-4</v>
      </c>
      <c r="F5025" s="332">
        <v>3.5264370230869019E-4</v>
      </c>
      <c r="G5025" s="326">
        <v>3.8453503936961892E-4</v>
      </c>
      <c r="H5025" s="327">
        <v>4.6358817245479954E-4</v>
      </c>
      <c r="I5025" s="332">
        <v>0</v>
      </c>
      <c r="J5025" s="326">
        <v>0</v>
      </c>
      <c r="K5025" s="327">
        <v>0</v>
      </c>
      <c r="L5025" s="336">
        <v>9.3987170751192458E-6</v>
      </c>
      <c r="M5025" s="337">
        <v>1.1415525114155251E-4</v>
      </c>
      <c r="N5025" s="345">
        <v>0</v>
      </c>
      <c r="O5025" s="346">
        <v>0</v>
      </c>
      <c r="P5025" s="347">
        <v>0</v>
      </c>
      <c r="Q5025" s="348">
        <v>0.15915119363395228</v>
      </c>
      <c r="R5025" s="346">
        <v>0.13238677481320824</v>
      </c>
      <c r="S5025" s="347">
        <v>0.19230814522685732</v>
      </c>
      <c r="T5025" s="349">
        <v>0.15490722494456904</v>
      </c>
      <c r="U5025" s="349">
        <v>0.37918752798597616</v>
      </c>
      <c r="V5025" s="361">
        <v>0</v>
      </c>
    </row>
    <row r="5026" spans="1:22" ht="16" hidden="1" customHeight="1" outlineLevel="1">
      <c r="A5026" s="65">
        <v>5017</v>
      </c>
      <c r="B5026" s="117">
        <v>1</v>
      </c>
      <c r="C5026" s="325">
        <v>1.1673599750709862E-4</v>
      </c>
      <c r="D5026" s="326">
        <v>1.3739605449935918E-4</v>
      </c>
      <c r="E5026" s="327">
        <v>1.1351050112888463E-4</v>
      </c>
      <c r="F5026" s="332">
        <v>2.8511618484532408E-4</v>
      </c>
      <c r="G5026" s="326">
        <v>3.6644613766937892E-4</v>
      </c>
      <c r="H5026" s="327">
        <v>4.53510168705782E-4</v>
      </c>
      <c r="I5026" s="332">
        <v>0</v>
      </c>
      <c r="J5026" s="326">
        <v>0</v>
      </c>
      <c r="K5026" s="327">
        <v>0</v>
      </c>
      <c r="L5026" s="336">
        <v>5.8741981719495289E-6</v>
      </c>
      <c r="M5026" s="337">
        <v>1.1415525114155251E-4</v>
      </c>
      <c r="N5026" s="345">
        <v>0</v>
      </c>
      <c r="O5026" s="346">
        <v>0</v>
      </c>
      <c r="P5026" s="347">
        <v>0</v>
      </c>
      <c r="Q5026" s="348">
        <v>0.15915119363395228</v>
      </c>
      <c r="R5026" s="346">
        <v>0.12990452818812748</v>
      </c>
      <c r="S5026" s="347">
        <v>0.23243696723262219</v>
      </c>
      <c r="T5026" s="349">
        <v>0.10327148329637936</v>
      </c>
      <c r="U5026" s="349">
        <v>0.39078227488992673</v>
      </c>
      <c r="V5026" s="361">
        <v>0</v>
      </c>
    </row>
    <row r="5027" spans="1:22" ht="16" hidden="1" customHeight="1" outlineLevel="1">
      <c r="A5027" s="65">
        <v>5018</v>
      </c>
      <c r="B5027" s="117">
        <v>1</v>
      </c>
      <c r="C5027" s="325">
        <v>1.0980446561036079E-4</v>
      </c>
      <c r="D5027" s="326">
        <v>1.2870551588874455E-4</v>
      </c>
      <c r="E5027" s="327">
        <v>1.0463722309778097E-4</v>
      </c>
      <c r="F5027" s="332">
        <v>3.0012229983718318E-4</v>
      </c>
      <c r="G5027" s="326">
        <v>3.5302533963371696E-4</v>
      </c>
      <c r="H5027" s="327">
        <v>4.53510168705782E-4</v>
      </c>
      <c r="I5027" s="332">
        <v>0</v>
      </c>
      <c r="J5027" s="326">
        <v>0</v>
      </c>
      <c r="K5027" s="327">
        <v>0</v>
      </c>
      <c r="L5027" s="336">
        <v>2.3496792687798115E-6</v>
      </c>
      <c r="M5027" s="337">
        <v>1.1415525114155251E-4</v>
      </c>
      <c r="N5027" s="345">
        <v>0</v>
      </c>
      <c r="O5027" s="346">
        <v>0</v>
      </c>
      <c r="P5027" s="347">
        <v>0</v>
      </c>
      <c r="Q5027" s="348">
        <v>0.14146772767462423</v>
      </c>
      <c r="R5027" s="346">
        <v>0.1221532248295045</v>
      </c>
      <c r="S5027" s="347">
        <v>0.17768519343063699</v>
      </c>
      <c r="T5027" s="349">
        <v>7.3412140980483293E-2</v>
      </c>
      <c r="U5027" s="349">
        <v>0.31197730016985598</v>
      </c>
      <c r="V5027" s="361">
        <v>0</v>
      </c>
    </row>
    <row r="5028" spans="1:22" ht="16" hidden="1" customHeight="1" outlineLevel="1">
      <c r="A5028" s="65">
        <v>5019</v>
      </c>
      <c r="B5028" s="117">
        <v>1</v>
      </c>
      <c r="C5028" s="325">
        <v>1.0630432326394674E-4</v>
      </c>
      <c r="D5028" s="326">
        <v>1.2312568461078839E-4</v>
      </c>
      <c r="E5028" s="327">
        <v>9.9422226360202498E-5</v>
      </c>
      <c r="F5028" s="332">
        <v>3.3763758731683108E-4</v>
      </c>
      <c r="G5028" s="326">
        <v>3.3143536018504329E-4</v>
      </c>
      <c r="H5028" s="327">
        <v>4.6358817245479954E-4</v>
      </c>
      <c r="I5028" s="332">
        <v>0</v>
      </c>
      <c r="J5028" s="326">
        <v>0</v>
      </c>
      <c r="K5028" s="327">
        <v>0</v>
      </c>
      <c r="L5028" s="336">
        <v>1.1748396343899057E-6</v>
      </c>
      <c r="M5028" s="337">
        <v>1.1415525114155251E-4</v>
      </c>
      <c r="N5028" s="345">
        <v>0</v>
      </c>
      <c r="O5028" s="346">
        <v>0</v>
      </c>
      <c r="P5028" s="347">
        <v>0</v>
      </c>
      <c r="Q5028" s="348">
        <v>0.1149425287356322</v>
      </c>
      <c r="R5028" s="346">
        <v>0.11102204965678535</v>
      </c>
      <c r="S5028" s="347">
        <v>0.14112003412998561</v>
      </c>
      <c r="T5028" s="349">
        <v>5.5819853310289762E-2</v>
      </c>
      <c r="U5028" s="349">
        <v>0.29645213058660014</v>
      </c>
      <c r="V5028" s="361">
        <v>0</v>
      </c>
    </row>
    <row r="5029" spans="1:22" ht="16" hidden="1" customHeight="1" outlineLevel="1">
      <c r="A5029" s="65">
        <v>5020</v>
      </c>
      <c r="B5029" s="117">
        <v>1</v>
      </c>
      <c r="C5029" s="325">
        <v>1.0433549319408884E-4</v>
      </c>
      <c r="D5029" s="326">
        <v>1.2044269953637046E-4</v>
      </c>
      <c r="E5029" s="327">
        <v>9.7100125822823028E-5</v>
      </c>
      <c r="F5029" s="332">
        <v>2.551039548616056E-4</v>
      </c>
      <c r="G5029" s="326">
        <v>3.3960454159805495E-4</v>
      </c>
      <c r="H5029" s="327">
        <v>4.9382218370185135E-4</v>
      </c>
      <c r="I5029" s="332">
        <v>0</v>
      </c>
      <c r="J5029" s="326">
        <v>0</v>
      </c>
      <c r="K5029" s="327">
        <v>0</v>
      </c>
      <c r="L5029" s="336">
        <v>1.409807561267887E-5</v>
      </c>
      <c r="M5029" s="337">
        <v>1.1415525114155251E-4</v>
      </c>
      <c r="N5029" s="345">
        <v>0</v>
      </c>
      <c r="O5029" s="346">
        <v>0</v>
      </c>
      <c r="P5029" s="347">
        <v>0</v>
      </c>
      <c r="Q5029" s="348">
        <v>5.3050397877984087E-2</v>
      </c>
      <c r="R5029" s="346">
        <v>0.10374982505012081</v>
      </c>
      <c r="S5029" s="347">
        <v>0.17038149734262736</v>
      </c>
      <c r="T5029" s="349">
        <v>5.9528497738060293E-2</v>
      </c>
      <c r="U5029" s="349">
        <v>0.27424524244852538</v>
      </c>
      <c r="V5029" s="361">
        <v>0</v>
      </c>
    </row>
    <row r="5030" spans="1:22" ht="16" hidden="1" customHeight="1" outlineLevel="1">
      <c r="A5030" s="65">
        <v>5021</v>
      </c>
      <c r="B5030" s="117">
        <v>1</v>
      </c>
      <c r="C5030" s="325">
        <v>1.0352296014938558E-4</v>
      </c>
      <c r="D5030" s="326">
        <v>1.1857627513677537E-4</v>
      </c>
      <c r="E5030" s="327">
        <v>9.6230959699893277E-5</v>
      </c>
      <c r="F5030" s="332">
        <v>0</v>
      </c>
      <c r="G5030" s="326">
        <v>3.3960454159805495E-4</v>
      </c>
      <c r="H5030" s="327">
        <v>4.53510168705782E-4</v>
      </c>
      <c r="I5030" s="332">
        <v>0</v>
      </c>
      <c r="J5030" s="326">
        <v>0</v>
      </c>
      <c r="K5030" s="327">
        <v>0</v>
      </c>
      <c r="L5030" s="336">
        <v>3.7594868300476983E-5</v>
      </c>
      <c r="M5030" s="337">
        <v>1.1415525114155251E-4</v>
      </c>
      <c r="N5030" s="345">
        <v>0</v>
      </c>
      <c r="O5030" s="346">
        <v>0</v>
      </c>
      <c r="P5030" s="347">
        <v>4.3016797318414022E-4</v>
      </c>
      <c r="Q5030" s="348">
        <v>7.9575596816976138E-2</v>
      </c>
      <c r="R5030" s="346">
        <v>9.8197760117326185E-2</v>
      </c>
      <c r="S5030" s="347">
        <v>0.164810354813437</v>
      </c>
      <c r="T5030" s="349">
        <v>6.0289245312987585E-2</v>
      </c>
      <c r="U5030" s="349">
        <v>0.27788088342688272</v>
      </c>
      <c r="V5030" s="361">
        <v>0</v>
      </c>
    </row>
    <row r="5031" spans="1:22" ht="16" hidden="1" customHeight="1" outlineLevel="1">
      <c r="A5031" s="65">
        <v>5022</v>
      </c>
      <c r="B5031" s="117">
        <v>1</v>
      </c>
      <c r="C5031" s="325">
        <v>1.0837315740084504E-4</v>
      </c>
      <c r="D5031" s="326">
        <v>1.1744864372868668E-4</v>
      </c>
      <c r="E5031" s="327">
        <v>9.8812512811281627E-5</v>
      </c>
      <c r="F5031" s="332">
        <v>0</v>
      </c>
      <c r="G5031" s="326">
        <v>3.5419236554986146E-4</v>
      </c>
      <c r="H5031" s="327">
        <v>5.039001874508689E-4</v>
      </c>
      <c r="I5031" s="332">
        <v>0</v>
      </c>
      <c r="J5031" s="326">
        <v>0</v>
      </c>
      <c r="K5031" s="327">
        <v>0</v>
      </c>
      <c r="L5031" s="336">
        <v>9.3987170751192462E-5</v>
      </c>
      <c r="M5031" s="337">
        <v>1.1415525114155251E-4</v>
      </c>
      <c r="N5031" s="345">
        <v>4.5728255245877023E-3</v>
      </c>
      <c r="O5031" s="346">
        <v>8.900830517944899E-3</v>
      </c>
      <c r="P5031" s="347">
        <v>1.1975175068186088E-2</v>
      </c>
      <c r="Q5031" s="348">
        <v>8.8417329796640146E-2</v>
      </c>
      <c r="R5031" s="346">
        <v>7.9268485104681624E-2</v>
      </c>
      <c r="S5031" s="347">
        <v>0.13223421679750344</v>
      </c>
      <c r="T5031" s="349">
        <v>6.7706534168528648E-2</v>
      </c>
      <c r="U5031" s="349">
        <v>0.29910516589513125</v>
      </c>
      <c r="V5031" s="361">
        <v>0</v>
      </c>
    </row>
    <row r="5032" spans="1:22" ht="16" hidden="1" customHeight="1" outlineLevel="1">
      <c r="A5032" s="65">
        <v>5023</v>
      </c>
      <c r="B5032" s="117">
        <v>1</v>
      </c>
      <c r="C5032" s="325">
        <v>1.1872982859371662E-4</v>
      </c>
      <c r="D5032" s="326">
        <v>1.1820687864102218E-4</v>
      </c>
      <c r="E5032" s="327">
        <v>1.0679067946205467E-4</v>
      </c>
      <c r="F5032" s="332">
        <v>0</v>
      </c>
      <c r="G5032" s="326">
        <v>3.9387124669877508E-4</v>
      </c>
      <c r="H5032" s="327">
        <v>6.3491423618809489E-4</v>
      </c>
      <c r="I5032" s="332">
        <v>0</v>
      </c>
      <c r="J5032" s="326">
        <v>0</v>
      </c>
      <c r="K5032" s="327">
        <v>0</v>
      </c>
      <c r="L5032" s="336">
        <v>1.8210014333043539E-4</v>
      </c>
      <c r="M5032" s="337">
        <v>1.1415525114155251E-4</v>
      </c>
      <c r="N5032" s="345">
        <v>5.9303831021996767E-2</v>
      </c>
      <c r="O5032" s="346">
        <v>9.2756991763586982E-2</v>
      </c>
      <c r="P5032" s="347">
        <v>8.6959947018090969E-2</v>
      </c>
      <c r="Q5032" s="348">
        <v>4.4208664898320073E-2</v>
      </c>
      <c r="R5032" s="346">
        <v>6.499270524629927E-2</v>
      </c>
      <c r="S5032" s="347">
        <v>0.14105259778291279</v>
      </c>
      <c r="T5032" s="349">
        <v>7.9498121579901604E-2</v>
      </c>
      <c r="U5032" s="349">
        <v>0.33585461794663551</v>
      </c>
      <c r="V5032" s="361">
        <v>2.1023290929178016E-2</v>
      </c>
    </row>
    <row r="5033" spans="1:22" ht="16" hidden="1" customHeight="1" outlineLevel="1">
      <c r="A5033" s="65">
        <v>5024</v>
      </c>
      <c r="B5033" s="117">
        <v>1</v>
      </c>
      <c r="C5033" s="325">
        <v>1.3748684141798192E-4</v>
      </c>
      <c r="D5033" s="326">
        <v>1.3028031147590288E-4</v>
      </c>
      <c r="E5033" s="327">
        <v>1.2330483579771982E-4</v>
      </c>
      <c r="F5033" s="332">
        <v>0</v>
      </c>
      <c r="G5033" s="326">
        <v>4.6914441829009647E-4</v>
      </c>
      <c r="H5033" s="327">
        <v>7.3569427367826859E-4</v>
      </c>
      <c r="I5033" s="332">
        <v>0</v>
      </c>
      <c r="J5033" s="326">
        <v>0</v>
      </c>
      <c r="K5033" s="327">
        <v>0</v>
      </c>
      <c r="L5033" s="336">
        <v>1.5860335064263727E-4</v>
      </c>
      <c r="M5033" s="337">
        <v>1.1415525114155251E-4</v>
      </c>
      <c r="N5033" s="345">
        <v>0.12875361867667251</v>
      </c>
      <c r="O5033" s="346">
        <v>0.25222769266266892</v>
      </c>
      <c r="P5033" s="347">
        <v>0.2295871258529649</v>
      </c>
      <c r="Q5033" s="348">
        <v>3.5366931918656058E-2</v>
      </c>
      <c r="R5033" s="346">
        <v>6.1428783723618312E-2</v>
      </c>
      <c r="S5033" s="347">
        <v>0.13168436426698832</v>
      </c>
      <c r="T5033" s="349">
        <v>0.15424157081650766</v>
      </c>
      <c r="U5033" s="349">
        <v>0.43499953003211106</v>
      </c>
      <c r="V5033" s="361">
        <v>0.14889684533237438</v>
      </c>
    </row>
    <row r="5034" spans="1:22" ht="16" hidden="1" customHeight="1" outlineLevel="1">
      <c r="A5034" s="65">
        <v>5025</v>
      </c>
      <c r="B5034" s="117">
        <v>1</v>
      </c>
      <c r="C5034" s="325">
        <v>1.5665637101878888E-4</v>
      </c>
      <c r="D5034" s="326">
        <v>1.4705868915142957E-4</v>
      </c>
      <c r="E5034" s="327">
        <v>1.4228379158646933E-4</v>
      </c>
      <c r="F5034" s="332">
        <v>2.9261924234125349E-4</v>
      </c>
      <c r="G5034" s="326">
        <v>5.5550433608479092E-4</v>
      </c>
      <c r="H5034" s="327">
        <v>7.76006288674338E-4</v>
      </c>
      <c r="I5034" s="332">
        <v>0</v>
      </c>
      <c r="J5034" s="326">
        <v>0</v>
      </c>
      <c r="K5034" s="327">
        <v>0</v>
      </c>
      <c r="L5034" s="336">
        <v>1.4685495429873823E-4</v>
      </c>
      <c r="M5034" s="337">
        <v>1.1415525114155251E-4</v>
      </c>
      <c r="N5034" s="345">
        <v>0.219209823584923</v>
      </c>
      <c r="O5034" s="346">
        <v>0.40255690471119288</v>
      </c>
      <c r="P5034" s="347">
        <v>0.35461193290297338</v>
      </c>
      <c r="Q5034" s="348">
        <v>4.4208664898320073E-2</v>
      </c>
      <c r="R5034" s="346">
        <v>6.0374285860120225E-2</v>
      </c>
      <c r="S5034" s="347">
        <v>0.12752935104772273</v>
      </c>
      <c r="T5034" s="349">
        <v>0.23935020576149801</v>
      </c>
      <c r="U5034" s="349">
        <v>0.57698604932201403</v>
      </c>
      <c r="V5034" s="361">
        <v>0.28089077236674942</v>
      </c>
    </row>
    <row r="5035" spans="1:22" ht="16" hidden="1" customHeight="1" outlineLevel="1">
      <c r="A5035" s="65">
        <v>5026</v>
      </c>
      <c r="B5035" s="117">
        <v>1</v>
      </c>
      <c r="C5035" s="325">
        <v>1.6532547358035366E-4</v>
      </c>
      <c r="D5035" s="326">
        <v>1.5899602854050647E-4</v>
      </c>
      <c r="E5035" s="327">
        <v>1.5486724142589996E-4</v>
      </c>
      <c r="F5035" s="332">
        <v>4.3517733476391567E-4</v>
      </c>
      <c r="G5035" s="326">
        <v>6.4244776683755741E-4</v>
      </c>
      <c r="H5035" s="327">
        <v>5.6436820994497329E-4</v>
      </c>
      <c r="I5035" s="332">
        <v>0</v>
      </c>
      <c r="J5035" s="326">
        <v>0</v>
      </c>
      <c r="K5035" s="327">
        <v>0</v>
      </c>
      <c r="L5035" s="336">
        <v>1.644775488145868E-4</v>
      </c>
      <c r="M5035" s="337">
        <v>1.1415525114155251E-4</v>
      </c>
      <c r="N5035" s="345">
        <v>0.32324160426929321</v>
      </c>
      <c r="O5035" s="346">
        <v>0.51572890048546194</v>
      </c>
      <c r="P5035" s="347">
        <v>0.46526613151147767</v>
      </c>
      <c r="Q5035" s="348">
        <v>4.4208664898320073E-2</v>
      </c>
      <c r="R5035" s="346">
        <v>8.2061218540425473E-2</v>
      </c>
      <c r="S5035" s="347">
        <v>0.19293061498141151</v>
      </c>
      <c r="T5035" s="349">
        <v>0.24943011112928459</v>
      </c>
      <c r="U5035" s="349">
        <v>0.59408338797699201</v>
      </c>
      <c r="V5035" s="361">
        <v>0.36829886251751348</v>
      </c>
    </row>
    <row r="5036" spans="1:22" ht="16" hidden="1" customHeight="1" outlineLevel="1">
      <c r="A5036" s="65">
        <v>5027</v>
      </c>
      <c r="B5036" s="117">
        <v>1</v>
      </c>
      <c r="C5036" s="325">
        <v>1.6972565253013135E-4</v>
      </c>
      <c r="D5036" s="326">
        <v>1.6200952626901937E-4</v>
      </c>
      <c r="E5036" s="327">
        <v>1.6004332027737711E-4</v>
      </c>
      <c r="F5036" s="332">
        <v>4.7269262224356357E-4</v>
      </c>
      <c r="G5036" s="326">
        <v>6.9613095898020535E-4</v>
      </c>
      <c r="H5036" s="327">
        <v>5.5429020619595574E-4</v>
      </c>
      <c r="I5036" s="332">
        <v>0</v>
      </c>
      <c r="J5036" s="326">
        <v>0</v>
      </c>
      <c r="K5036" s="327">
        <v>0</v>
      </c>
      <c r="L5036" s="336">
        <v>1.8797434150238492E-4</v>
      </c>
      <c r="M5036" s="337">
        <v>1.1415525114155251E-4</v>
      </c>
      <c r="N5036" s="345">
        <v>0.42370086501257931</v>
      </c>
      <c r="O5036" s="346">
        <v>0.59394274500267841</v>
      </c>
      <c r="P5036" s="347">
        <v>0.54851162761509509</v>
      </c>
      <c r="Q5036" s="348">
        <v>5.3050397877984087E-2</v>
      </c>
      <c r="R5036" s="346">
        <v>8.0820909464881421E-2</v>
      </c>
      <c r="S5036" s="347">
        <v>0.20512072837395071</v>
      </c>
      <c r="T5036" s="349">
        <v>0.24809880287316183</v>
      </c>
      <c r="U5036" s="349">
        <v>0.57767387329089248</v>
      </c>
      <c r="V5036" s="361">
        <v>0.45294324154638238</v>
      </c>
    </row>
    <row r="5037" spans="1:22" ht="16" hidden="1" customHeight="1" outlineLevel="1">
      <c r="A5037" s="65">
        <v>5028</v>
      </c>
      <c r="B5037" s="117">
        <v>1</v>
      </c>
      <c r="C5037" s="325">
        <v>1.7149447446590844E-4</v>
      </c>
      <c r="D5037" s="326">
        <v>1.6576181698903868E-4</v>
      </c>
      <c r="E5037" s="327">
        <v>1.6195029669634239E-4</v>
      </c>
      <c r="F5037" s="332">
        <v>5.2521402471507057E-4</v>
      </c>
      <c r="G5037" s="326">
        <v>7.2355606800960151E-4</v>
      </c>
      <c r="H5037" s="327">
        <v>6.3491423618809489E-4</v>
      </c>
      <c r="I5037" s="332">
        <v>0</v>
      </c>
      <c r="J5037" s="326">
        <v>0</v>
      </c>
      <c r="K5037" s="327">
        <v>0</v>
      </c>
      <c r="L5037" s="336">
        <v>2.0677177565262342E-4</v>
      </c>
      <c r="M5037" s="337">
        <v>1.1415525114155251E-4</v>
      </c>
      <c r="N5037" s="345">
        <v>0.48229019204635931</v>
      </c>
      <c r="O5037" s="346">
        <v>0.62110266810317194</v>
      </c>
      <c r="P5037" s="347">
        <v>0.6011916895959144</v>
      </c>
      <c r="Q5037" s="348">
        <v>4.4208664898320073E-2</v>
      </c>
      <c r="R5037" s="346">
        <v>8.265256409799647E-2</v>
      </c>
      <c r="S5037" s="347">
        <v>0.22967732583681172</v>
      </c>
      <c r="T5037" s="349">
        <v>0.26093641820005981</v>
      </c>
      <c r="U5037" s="349">
        <v>0.54023659727050966</v>
      </c>
      <c r="V5037" s="361">
        <v>0.56741585083283153</v>
      </c>
    </row>
    <row r="5038" spans="1:22" ht="16" hidden="1" customHeight="1" outlineLevel="1">
      <c r="A5038" s="65">
        <v>5029</v>
      </c>
      <c r="B5038" s="117">
        <v>1</v>
      </c>
      <c r="C5038" s="325">
        <v>1.6303163029261447E-4</v>
      </c>
      <c r="D5038" s="326">
        <v>1.6772545099277933E-4</v>
      </c>
      <c r="E5038" s="327">
        <v>1.6056222542539487E-4</v>
      </c>
      <c r="F5038" s="332">
        <v>6.0024459967436637E-4</v>
      </c>
      <c r="G5038" s="326">
        <v>7.8190736381682745E-4</v>
      </c>
      <c r="H5038" s="327">
        <v>6.8530425493318174E-4</v>
      </c>
      <c r="I5038" s="332">
        <v>0</v>
      </c>
      <c r="J5038" s="326">
        <v>0</v>
      </c>
      <c r="K5038" s="327">
        <v>0</v>
      </c>
      <c r="L5038" s="336">
        <v>1.8797434150238492E-4</v>
      </c>
      <c r="M5038" s="337">
        <v>1.1415525114155251E-4</v>
      </c>
      <c r="N5038" s="345">
        <v>0.49186454548846475</v>
      </c>
      <c r="O5038" s="346">
        <v>0.62842573362141763</v>
      </c>
      <c r="P5038" s="347">
        <v>0.61898063174576889</v>
      </c>
      <c r="Q5038" s="348">
        <v>4.4208664898320073E-2</v>
      </c>
      <c r="R5038" s="346">
        <v>9.1808220147160904E-2</v>
      </c>
      <c r="S5038" s="347">
        <v>0.25600797484212895</v>
      </c>
      <c r="T5038" s="349">
        <v>0.15481213149770315</v>
      </c>
      <c r="U5038" s="349">
        <v>0.40856743751378305</v>
      </c>
      <c r="V5038" s="361">
        <v>0.57059182825467758</v>
      </c>
    </row>
    <row r="5039" spans="1:22" ht="16" hidden="1" customHeight="1" outlineLevel="1">
      <c r="A5039" s="65">
        <v>5030</v>
      </c>
      <c r="B5039" s="117">
        <v>1</v>
      </c>
      <c r="C5039" s="325">
        <v>1.6507546341275266E-4</v>
      </c>
      <c r="D5039" s="326">
        <v>1.6554795585991839E-4</v>
      </c>
      <c r="E5039" s="327">
        <v>1.5813634385841184E-4</v>
      </c>
      <c r="F5039" s="332">
        <v>7.7281492208074675E-4</v>
      </c>
      <c r="G5039" s="326">
        <v>8.1283355059465722E-4</v>
      </c>
      <c r="H5039" s="327">
        <v>7.0546026243121639E-4</v>
      </c>
      <c r="I5039" s="332">
        <v>0</v>
      </c>
      <c r="J5039" s="326">
        <v>0</v>
      </c>
      <c r="K5039" s="327">
        <v>0</v>
      </c>
      <c r="L5039" s="336">
        <v>1.9032402077116473E-4</v>
      </c>
      <c r="M5039" s="337">
        <v>1.1415525114155251E-4</v>
      </c>
      <c r="N5039" s="345">
        <v>0.46757140988909263</v>
      </c>
      <c r="O5039" s="346">
        <v>0.58507831465681359</v>
      </c>
      <c r="P5039" s="347">
        <v>0.58017698559677988</v>
      </c>
      <c r="Q5039" s="348">
        <v>3.5366931918656058E-2</v>
      </c>
      <c r="R5039" s="346">
        <v>0.11819978206672536</v>
      </c>
      <c r="S5039" s="347">
        <v>0.24326800891907466</v>
      </c>
      <c r="T5039" s="349">
        <v>0.15081820672933488</v>
      </c>
      <c r="U5039" s="349">
        <v>0.3940248736003536</v>
      </c>
      <c r="V5039" s="361">
        <v>0.46651749120033115</v>
      </c>
    </row>
    <row r="5040" spans="1:22" ht="16" hidden="1" customHeight="1" outlineLevel="1">
      <c r="A5040" s="65">
        <v>5031</v>
      </c>
      <c r="B5040" s="117">
        <v>1</v>
      </c>
      <c r="C5040" s="325">
        <v>1.6998191295192235E-4</v>
      </c>
      <c r="D5040" s="326">
        <v>1.6766712523029199E-4</v>
      </c>
      <c r="E5040" s="327">
        <v>1.6126274737521886E-4</v>
      </c>
      <c r="F5040" s="332">
        <v>8.3283938204818339E-4</v>
      </c>
      <c r="G5040" s="326">
        <v>8.2333678383995793E-4</v>
      </c>
      <c r="H5040" s="327">
        <v>6.3491423618809489E-4</v>
      </c>
      <c r="I5040" s="332">
        <v>0</v>
      </c>
      <c r="J5040" s="326">
        <v>0</v>
      </c>
      <c r="K5040" s="327">
        <v>0</v>
      </c>
      <c r="L5040" s="336">
        <v>2.1382081345896285E-4</v>
      </c>
      <c r="M5040" s="337">
        <v>1.1415525114155251E-4</v>
      </c>
      <c r="N5040" s="345">
        <v>0.4155555195469075</v>
      </c>
      <c r="O5040" s="346">
        <v>0.52262727480270366</v>
      </c>
      <c r="P5040" s="347">
        <v>0.50058791726522778</v>
      </c>
      <c r="Q5040" s="348">
        <v>4.4208664898320073E-2</v>
      </c>
      <c r="R5040" s="346">
        <v>0.15648241983700753</v>
      </c>
      <c r="S5040" s="347">
        <v>0.22970326420024759</v>
      </c>
      <c r="T5040" s="349">
        <v>0.17354554053028762</v>
      </c>
      <c r="U5040" s="349">
        <v>0.4671307354354316</v>
      </c>
      <c r="V5040" s="361">
        <v>0.54668801741861883</v>
      </c>
    </row>
    <row r="5041" spans="1:22" ht="16" hidden="1" customHeight="1" outlineLevel="1">
      <c r="A5041" s="65">
        <v>5032</v>
      </c>
      <c r="B5041" s="117">
        <v>1</v>
      </c>
      <c r="C5041" s="325">
        <v>1.7237576030670198E-4</v>
      </c>
      <c r="D5041" s="326">
        <v>1.6661726150551975E-4</v>
      </c>
      <c r="E5041" s="327">
        <v>1.620411050972455E-4</v>
      </c>
      <c r="F5041" s="332">
        <v>8.8536078451969017E-4</v>
      </c>
      <c r="G5041" s="326">
        <v>8.4259271145634238E-4</v>
      </c>
      <c r="H5041" s="327">
        <v>6.046802249410427E-4</v>
      </c>
      <c r="I5041" s="332">
        <v>0</v>
      </c>
      <c r="J5041" s="326">
        <v>0</v>
      </c>
      <c r="K5041" s="327">
        <v>0</v>
      </c>
      <c r="L5041" s="336">
        <v>2.2321953053408208E-4</v>
      </c>
      <c r="M5041" s="337">
        <v>1.1415525114155251E-4</v>
      </c>
      <c r="N5041" s="345">
        <v>0.32267000107871974</v>
      </c>
      <c r="O5041" s="346">
        <v>0.39825633994060688</v>
      </c>
      <c r="P5041" s="347">
        <v>0.38911990081420228</v>
      </c>
      <c r="Q5041" s="348">
        <v>5.3050397877984087E-2</v>
      </c>
      <c r="R5041" s="346">
        <v>0.13141204799496192</v>
      </c>
      <c r="S5041" s="347">
        <v>0.25043683231293856</v>
      </c>
      <c r="T5041" s="349">
        <v>0.21025161102052925</v>
      </c>
      <c r="U5041" s="349">
        <v>0.52775750526371545</v>
      </c>
      <c r="V5041" s="361">
        <v>0.4568750405181391</v>
      </c>
    </row>
    <row r="5042" spans="1:22" ht="16" hidden="1" customHeight="1" outlineLevel="1">
      <c r="A5042" s="65">
        <v>5033</v>
      </c>
      <c r="B5042" s="117">
        <v>1</v>
      </c>
      <c r="C5042" s="325">
        <v>1.715382262452386E-4</v>
      </c>
      <c r="D5042" s="326">
        <v>1.6760879946780465E-4</v>
      </c>
      <c r="E5042" s="327">
        <v>1.6354593002649697E-4</v>
      </c>
      <c r="F5042" s="332">
        <v>9.5288830198305677E-4</v>
      </c>
      <c r="G5042" s="326">
        <v>8.694343075276664E-4</v>
      </c>
      <c r="H5042" s="327">
        <v>6.046802249410427E-4</v>
      </c>
      <c r="I5042" s="332">
        <v>0</v>
      </c>
      <c r="J5042" s="326">
        <v>0</v>
      </c>
      <c r="K5042" s="327">
        <v>0</v>
      </c>
      <c r="L5042" s="336">
        <v>2.2321953053408208E-4</v>
      </c>
      <c r="M5042" s="337">
        <v>1.1415525114155251E-4</v>
      </c>
      <c r="N5042" s="345">
        <v>0.19034386246096313</v>
      </c>
      <c r="O5042" s="346">
        <v>0.27817249526702703</v>
      </c>
      <c r="P5042" s="347">
        <v>0.21910752750116555</v>
      </c>
      <c r="Q5042" s="348">
        <v>6.1892130857648102E-2</v>
      </c>
      <c r="R5042" s="346">
        <v>0.13623808576000626</v>
      </c>
      <c r="S5042" s="347">
        <v>0.23872913510384172</v>
      </c>
      <c r="T5042" s="349">
        <v>0.25209272764153012</v>
      </c>
      <c r="U5042" s="349">
        <v>0.56096957690384497</v>
      </c>
      <c r="V5042" s="361">
        <v>0.35458719076358086</v>
      </c>
    </row>
    <row r="5043" spans="1:22" ht="16" hidden="1" customHeight="1" outlineLevel="1">
      <c r="A5043" s="65">
        <v>5034</v>
      </c>
      <c r="B5043" s="117">
        <v>1</v>
      </c>
      <c r="C5043" s="325">
        <v>1.6453169129822048E-4</v>
      </c>
      <c r="D5043" s="326">
        <v>1.6811428940936163E-4</v>
      </c>
      <c r="E5043" s="327">
        <v>1.6130166526132019E-4</v>
      </c>
      <c r="F5043" s="332">
        <v>9.1537301450340892E-4</v>
      </c>
      <c r="G5043" s="326">
        <v>8.3267299116911424E-4</v>
      </c>
      <c r="H5043" s="327">
        <v>4.4343216495676445E-4</v>
      </c>
      <c r="I5043" s="332">
        <v>0</v>
      </c>
      <c r="J5043" s="326">
        <v>0</v>
      </c>
      <c r="K5043" s="327">
        <v>0</v>
      </c>
      <c r="L5043" s="336">
        <v>1.644775488145868E-4</v>
      </c>
      <c r="M5043" s="337">
        <v>1.1415525114155251E-4</v>
      </c>
      <c r="N5043" s="345">
        <v>8.4597272204872495E-2</v>
      </c>
      <c r="O5043" s="346">
        <v>0.13583962892772067</v>
      </c>
      <c r="P5043" s="347">
        <v>0.12547898099951796</v>
      </c>
      <c r="Q5043" s="348">
        <v>6.1892130857648102E-2</v>
      </c>
      <c r="R5043" s="346">
        <v>0.13322365392799512</v>
      </c>
      <c r="S5043" s="347">
        <v>0.13200078851588282</v>
      </c>
      <c r="T5043" s="349">
        <v>0.24752824219196637</v>
      </c>
      <c r="U5043" s="349">
        <v>0.54210354804317973</v>
      </c>
      <c r="V5043" s="361">
        <v>0.22837262648963275</v>
      </c>
    </row>
    <row r="5044" spans="1:22" ht="16" hidden="1" customHeight="1" outlineLevel="1">
      <c r="A5044" s="65">
        <v>5035</v>
      </c>
      <c r="B5044" s="117">
        <v>1</v>
      </c>
      <c r="C5044" s="325">
        <v>1.5740015126740185E-4</v>
      </c>
      <c r="D5044" s="326">
        <v>1.6533409473079813E-4</v>
      </c>
      <c r="E5044" s="327">
        <v>1.5536020131651685E-4</v>
      </c>
      <c r="F5044" s="332">
        <v>9.0786995700747918E-4</v>
      </c>
      <c r="G5044" s="326">
        <v>7.8657546748140544E-4</v>
      </c>
      <c r="H5044" s="327">
        <v>3.527301312156082E-4</v>
      </c>
      <c r="I5044" s="332">
        <v>0</v>
      </c>
      <c r="J5044" s="326">
        <v>0</v>
      </c>
      <c r="K5044" s="327">
        <v>0</v>
      </c>
      <c r="L5044" s="336">
        <v>1.1748396343899057E-4</v>
      </c>
      <c r="M5044" s="337">
        <v>1.1415525114155251E-4</v>
      </c>
      <c r="N5044" s="345">
        <v>3.0152068302750166E-2</v>
      </c>
      <c r="O5044" s="346">
        <v>2.8722062427857357E-2</v>
      </c>
      <c r="P5044" s="347">
        <v>3.4809588661832279E-2</v>
      </c>
      <c r="Q5044" s="348">
        <v>3.5366931918656058E-2</v>
      </c>
      <c r="R5044" s="346">
        <v>9.4604946858886013E-2</v>
      </c>
      <c r="S5044" s="347">
        <v>0.12737891873337601</v>
      </c>
      <c r="T5044" s="349">
        <v>0.25684739998482564</v>
      </c>
      <c r="U5044" s="349">
        <v>0.52667663902690653</v>
      </c>
      <c r="V5044" s="361">
        <v>8.5591064606534414E-2</v>
      </c>
    </row>
    <row r="5045" spans="1:22" ht="16" hidden="1" customHeight="1" outlineLevel="1">
      <c r="A5045" s="65">
        <v>5036</v>
      </c>
      <c r="B5045" s="117">
        <v>1</v>
      </c>
      <c r="C5045" s="325">
        <v>1.4929982183712934E-4</v>
      </c>
      <c r="D5045" s="326">
        <v>1.6323436728125364E-4</v>
      </c>
      <c r="E5045" s="327">
        <v>1.5196137259700053E-4</v>
      </c>
      <c r="F5045" s="332">
        <v>8.5534855453597196E-4</v>
      </c>
      <c r="G5045" s="326">
        <v>7.2589011984189051E-4</v>
      </c>
      <c r="H5045" s="327">
        <v>3.6280813496462574E-4</v>
      </c>
      <c r="I5045" s="332">
        <v>0</v>
      </c>
      <c r="J5045" s="326">
        <v>0</v>
      </c>
      <c r="K5045" s="327">
        <v>0</v>
      </c>
      <c r="L5045" s="336">
        <v>8.811297257924293E-5</v>
      </c>
      <c r="M5045" s="337">
        <v>1.1415525114155251E-4</v>
      </c>
      <c r="N5045" s="345">
        <v>2.0006111670071197E-3</v>
      </c>
      <c r="O5045" s="346">
        <v>5.0971006170728861E-4</v>
      </c>
      <c r="P5045" s="347">
        <v>1.1684561406542849E-3</v>
      </c>
      <c r="Q5045" s="348">
        <v>2.6525198938992044E-2</v>
      </c>
      <c r="R5045" s="346">
        <v>0.10362120297732653</v>
      </c>
      <c r="S5045" s="347">
        <v>0.14514017465510556</v>
      </c>
      <c r="T5045" s="349">
        <v>0.26103151164692573</v>
      </c>
      <c r="U5045" s="349">
        <v>0.51724362459657391</v>
      </c>
      <c r="V5045" s="361">
        <v>5.3737385286416551E-3</v>
      </c>
    </row>
    <row r="5046" spans="1:22" ht="16" hidden="1" customHeight="1" outlineLevel="1">
      <c r="A5046" s="65">
        <v>5037</v>
      </c>
      <c r="B5046" s="117">
        <v>1</v>
      </c>
      <c r="C5046" s="325">
        <v>1.4135574876160745E-4</v>
      </c>
      <c r="D5046" s="326">
        <v>1.6760879946780465E-4</v>
      </c>
      <c r="E5046" s="327">
        <v>1.4839389970437844E-4</v>
      </c>
      <c r="F5046" s="332">
        <v>5.6272931219471841E-4</v>
      </c>
      <c r="G5046" s="326">
        <v>5.6367351749780253E-4</v>
      </c>
      <c r="H5046" s="327">
        <v>3.728861387136429E-4</v>
      </c>
      <c r="I5046" s="332">
        <v>0</v>
      </c>
      <c r="J5046" s="326">
        <v>0</v>
      </c>
      <c r="K5046" s="327">
        <v>0</v>
      </c>
      <c r="L5046" s="336">
        <v>5.8741981719495287E-5</v>
      </c>
      <c r="M5046" s="337">
        <v>1.1415525114155251E-4</v>
      </c>
      <c r="N5046" s="345">
        <v>0</v>
      </c>
      <c r="O5046" s="346">
        <v>0</v>
      </c>
      <c r="P5046" s="347">
        <v>0</v>
      </c>
      <c r="Q5046" s="348">
        <v>4.4208664898320073E-2</v>
      </c>
      <c r="R5046" s="346">
        <v>5.6499622751271718E-2</v>
      </c>
      <c r="S5046" s="347">
        <v>7.0422553932364032E-2</v>
      </c>
      <c r="T5046" s="349">
        <v>0.26616655777768494</v>
      </c>
      <c r="U5046" s="349">
        <v>0.48511241919325326</v>
      </c>
      <c r="V5046" s="361">
        <v>0</v>
      </c>
    </row>
    <row r="5047" spans="1:22" ht="16" hidden="1" customHeight="1" outlineLevel="1">
      <c r="A5047" s="65">
        <v>5038</v>
      </c>
      <c r="B5047" s="117">
        <v>1</v>
      </c>
      <c r="C5047" s="325">
        <v>1.4001194411075206E-4</v>
      </c>
      <c r="D5047" s="326">
        <v>1.670449837637603E-4</v>
      </c>
      <c r="E5047" s="327">
        <v>1.4753770621014914E-4</v>
      </c>
      <c r="F5047" s="332">
        <v>2.8511618484532408E-4</v>
      </c>
      <c r="G5047" s="326">
        <v>4.8198170336768634E-4</v>
      </c>
      <c r="H5047" s="327">
        <v>0</v>
      </c>
      <c r="I5047" s="332">
        <v>0</v>
      </c>
      <c r="J5047" s="326">
        <v>0</v>
      </c>
      <c r="K5047" s="327">
        <v>0</v>
      </c>
      <c r="L5047" s="336">
        <v>3.7594868300476983E-5</v>
      </c>
      <c r="M5047" s="337">
        <v>1.1415525114155251E-4</v>
      </c>
      <c r="N5047" s="345">
        <v>0</v>
      </c>
      <c r="O5047" s="346">
        <v>0</v>
      </c>
      <c r="P5047" s="347">
        <v>0</v>
      </c>
      <c r="Q5047" s="348">
        <v>4.4208664898320073E-2</v>
      </c>
      <c r="R5047" s="346">
        <v>5.4792126933731526E-2</v>
      </c>
      <c r="S5047" s="347">
        <v>5.7407661744052138E-2</v>
      </c>
      <c r="T5047" s="349">
        <v>0.24305885018926857</v>
      </c>
      <c r="U5047" s="349">
        <v>0.4762689681648164</v>
      </c>
      <c r="V5047" s="361">
        <v>0</v>
      </c>
    </row>
    <row r="5048" spans="1:22" ht="16" hidden="1" customHeight="1" outlineLevel="1">
      <c r="A5048" s="65">
        <v>5039</v>
      </c>
      <c r="B5048" s="117">
        <v>1</v>
      </c>
      <c r="C5048" s="325">
        <v>1.3041155367487351E-4</v>
      </c>
      <c r="D5048" s="326">
        <v>1.5613806617862649E-4</v>
      </c>
      <c r="E5048" s="327">
        <v>1.3677042438878066E-4</v>
      </c>
      <c r="F5048" s="332">
        <v>0</v>
      </c>
      <c r="G5048" s="326">
        <v>4.323831019315442E-4</v>
      </c>
      <c r="H5048" s="327">
        <v>0</v>
      </c>
      <c r="I5048" s="332">
        <v>0</v>
      </c>
      <c r="J5048" s="326">
        <v>0</v>
      </c>
      <c r="K5048" s="327">
        <v>0</v>
      </c>
      <c r="L5048" s="336">
        <v>2.3496792687798115E-5</v>
      </c>
      <c r="M5048" s="337">
        <v>1.1415525114155251E-4</v>
      </c>
      <c r="N5048" s="345">
        <v>0</v>
      </c>
      <c r="O5048" s="346">
        <v>0</v>
      </c>
      <c r="P5048" s="347">
        <v>0</v>
      </c>
      <c r="Q5048" s="348">
        <v>6.1892130857648102E-2</v>
      </c>
      <c r="R5048" s="346">
        <v>6.3671557631364506E-2</v>
      </c>
      <c r="S5048" s="347">
        <v>6.9473281185680497E-2</v>
      </c>
      <c r="T5048" s="349">
        <v>0.17953642768283998</v>
      </c>
      <c r="U5048" s="349">
        <v>0.40404745143258203</v>
      </c>
      <c r="V5048" s="361">
        <v>0</v>
      </c>
    </row>
    <row r="5049" spans="1:22" ht="16" hidden="1" customHeight="1" outlineLevel="1">
      <c r="A5049" s="65">
        <v>5040</v>
      </c>
      <c r="B5049" s="117">
        <v>1</v>
      </c>
      <c r="C5049" s="325">
        <v>1.2145493942056756E-4</v>
      </c>
      <c r="D5049" s="326">
        <v>1.4692259570562577E-4</v>
      </c>
      <c r="E5049" s="327">
        <v>1.2684636343294103E-4</v>
      </c>
      <c r="F5049" s="332">
        <v>0</v>
      </c>
      <c r="G5049" s="326">
        <v>4.0320745402793124E-4</v>
      </c>
      <c r="H5049" s="327">
        <v>0</v>
      </c>
      <c r="I5049" s="332">
        <v>0</v>
      </c>
      <c r="J5049" s="326">
        <v>0</v>
      </c>
      <c r="K5049" s="327">
        <v>0</v>
      </c>
      <c r="L5049" s="336">
        <v>9.3987170751192458E-6</v>
      </c>
      <c r="M5049" s="337">
        <v>1.1415525114155251E-4</v>
      </c>
      <c r="N5049" s="345">
        <v>0</v>
      </c>
      <c r="O5049" s="346">
        <v>0</v>
      </c>
      <c r="P5049" s="347">
        <v>0</v>
      </c>
      <c r="Q5049" s="348">
        <v>4.4208664898320073E-2</v>
      </c>
      <c r="R5049" s="346">
        <v>4.4669254995328804E-2</v>
      </c>
      <c r="S5049" s="347">
        <v>5.848142844164652E-2</v>
      </c>
      <c r="T5049" s="349">
        <v>0.13332101250600725</v>
      </c>
      <c r="U5049" s="349">
        <v>0.35206761149876975</v>
      </c>
      <c r="V5049" s="361">
        <v>0</v>
      </c>
    </row>
    <row r="5050" spans="1:22" ht="16" hidden="1" customHeight="1" outlineLevel="1">
      <c r="A5050" s="65">
        <v>5041</v>
      </c>
      <c r="B5050" s="117">
        <v>1</v>
      </c>
      <c r="C5050" s="325">
        <v>1.1324210541487459E-4</v>
      </c>
      <c r="D5050" s="326">
        <v>1.3694889032028952E-4</v>
      </c>
      <c r="E5050" s="327">
        <v>1.1584557429496454E-4</v>
      </c>
      <c r="F5050" s="332">
        <v>0</v>
      </c>
      <c r="G5050" s="326">
        <v>3.8453503936961892E-4</v>
      </c>
      <c r="H5050" s="327">
        <v>0</v>
      </c>
      <c r="I5050" s="332">
        <v>0</v>
      </c>
      <c r="J5050" s="326">
        <v>0</v>
      </c>
      <c r="K5050" s="327">
        <v>0</v>
      </c>
      <c r="L5050" s="336">
        <v>5.8741981719495289E-6</v>
      </c>
      <c r="M5050" s="337">
        <v>1.1415525114155251E-4</v>
      </c>
      <c r="N5050" s="345">
        <v>0</v>
      </c>
      <c r="O5050" s="346">
        <v>0</v>
      </c>
      <c r="P5050" s="347">
        <v>0</v>
      </c>
      <c r="Q5050" s="348">
        <v>2.6525198938992044E-2</v>
      </c>
      <c r="R5050" s="346">
        <v>5.8062009357953331E-2</v>
      </c>
      <c r="S5050" s="347">
        <v>6.4177064921747698E-2</v>
      </c>
      <c r="T5050" s="349">
        <v>0.10155980125279296</v>
      </c>
      <c r="U5050" s="349">
        <v>0.36140236536211978</v>
      </c>
      <c r="V5050" s="361">
        <v>0</v>
      </c>
    </row>
    <row r="5051" spans="1:22" ht="16" hidden="1" customHeight="1" outlineLevel="1">
      <c r="A5051" s="65">
        <v>5042</v>
      </c>
      <c r="B5051" s="117">
        <v>1</v>
      </c>
      <c r="C5051" s="325">
        <v>1.0698560097065947E-4</v>
      </c>
      <c r="D5051" s="326">
        <v>1.2643081115173803E-4</v>
      </c>
      <c r="E5051" s="327">
        <v>1.0677770683335423E-4</v>
      </c>
      <c r="F5051" s="332">
        <v>0</v>
      </c>
      <c r="G5051" s="326">
        <v>3.5419236554986146E-4</v>
      </c>
      <c r="H5051" s="327">
        <v>0</v>
      </c>
      <c r="I5051" s="332">
        <v>0</v>
      </c>
      <c r="J5051" s="326">
        <v>0</v>
      </c>
      <c r="K5051" s="327">
        <v>0</v>
      </c>
      <c r="L5051" s="336">
        <v>2.3496792687798115E-6</v>
      </c>
      <c r="M5051" s="337">
        <v>1.1415525114155251E-4</v>
      </c>
      <c r="N5051" s="345">
        <v>0</v>
      </c>
      <c r="O5051" s="346">
        <v>0</v>
      </c>
      <c r="P5051" s="347">
        <v>0</v>
      </c>
      <c r="Q5051" s="348">
        <v>1.7683465959328029E-2</v>
      </c>
      <c r="R5051" s="346">
        <v>9.3517524557787071E-2</v>
      </c>
      <c r="S5051" s="347">
        <v>0.1048453607147929</v>
      </c>
      <c r="T5051" s="349">
        <v>5.9528497738060293E-2</v>
      </c>
      <c r="U5051" s="349">
        <v>0.30863644089244652</v>
      </c>
      <c r="V5051" s="361">
        <v>0</v>
      </c>
    </row>
    <row r="5052" spans="1:22" ht="16" hidden="1" customHeight="1" outlineLevel="1">
      <c r="A5052" s="65">
        <v>5043</v>
      </c>
      <c r="B5052" s="117">
        <v>1</v>
      </c>
      <c r="C5052" s="325">
        <v>1.0265417481697209E-4</v>
      </c>
      <c r="D5052" s="326">
        <v>1.2028716416973753E-4</v>
      </c>
      <c r="E5052" s="327">
        <v>1.0161460061057753E-4</v>
      </c>
      <c r="F5052" s="332">
        <v>0</v>
      </c>
      <c r="G5052" s="326">
        <v>3.3727048976576595E-4</v>
      </c>
      <c r="H5052" s="327">
        <v>0</v>
      </c>
      <c r="I5052" s="332">
        <v>0</v>
      </c>
      <c r="J5052" s="326">
        <v>0</v>
      </c>
      <c r="K5052" s="327">
        <v>0</v>
      </c>
      <c r="L5052" s="336">
        <v>1.1748396343899057E-6</v>
      </c>
      <c r="M5052" s="337">
        <v>1.1415525114155251E-4</v>
      </c>
      <c r="N5052" s="345">
        <v>0</v>
      </c>
      <c r="O5052" s="346">
        <v>0</v>
      </c>
      <c r="P5052" s="347">
        <v>0</v>
      </c>
      <c r="Q5052" s="348">
        <v>1.7683465959328029E-2</v>
      </c>
      <c r="R5052" s="346">
        <v>0.11228902346651963</v>
      </c>
      <c r="S5052" s="347">
        <v>0.12608728337436206</v>
      </c>
      <c r="T5052" s="349">
        <v>4.5264480708173647E-2</v>
      </c>
      <c r="U5052" s="349">
        <v>0.29939994759607913</v>
      </c>
      <c r="V5052" s="361">
        <v>0</v>
      </c>
    </row>
    <row r="5053" spans="1:22" ht="16" hidden="1" customHeight="1" outlineLevel="1">
      <c r="A5053" s="65">
        <v>5044</v>
      </c>
      <c r="B5053" s="117">
        <v>1</v>
      </c>
      <c r="C5053" s="325">
        <v>1.0085410161024486E-4</v>
      </c>
      <c r="D5053" s="326">
        <v>1.165931992122056E-4</v>
      </c>
      <c r="E5053" s="327">
        <v>1.0018761145352869E-4</v>
      </c>
      <c r="F5053" s="332">
        <v>0</v>
      </c>
      <c r="G5053" s="326">
        <v>3.2268266581395949E-4</v>
      </c>
      <c r="H5053" s="327">
        <v>0</v>
      </c>
      <c r="I5053" s="332">
        <v>0</v>
      </c>
      <c r="J5053" s="326">
        <v>0</v>
      </c>
      <c r="K5053" s="327">
        <v>0</v>
      </c>
      <c r="L5053" s="336">
        <v>1.409807561267887E-5</v>
      </c>
      <c r="M5053" s="337">
        <v>1.1415525114155251E-4</v>
      </c>
      <c r="N5053" s="345">
        <v>0</v>
      </c>
      <c r="O5053" s="346">
        <v>0</v>
      </c>
      <c r="P5053" s="347">
        <v>0</v>
      </c>
      <c r="Q5053" s="348">
        <v>8.8417329796640146E-3</v>
      </c>
      <c r="R5053" s="346">
        <v>0.11809781995717021</v>
      </c>
      <c r="S5053" s="347">
        <v>9.1363611963239763E-2</v>
      </c>
      <c r="T5053" s="349">
        <v>4.1650929727269026E-2</v>
      </c>
      <c r="U5053" s="349">
        <v>0.27002003806827224</v>
      </c>
      <c r="V5053" s="361">
        <v>0</v>
      </c>
    </row>
    <row r="5054" spans="1:22" ht="16" hidden="1" customHeight="1" outlineLevel="1">
      <c r="A5054" s="65">
        <v>5045</v>
      </c>
      <c r="B5054" s="117">
        <v>1</v>
      </c>
      <c r="C5054" s="325">
        <v>1.0128536914935659E-4</v>
      </c>
      <c r="D5054" s="326">
        <v>1.1494063594173077E-4</v>
      </c>
      <c r="E5054" s="327">
        <v>9.9655733676810488E-5</v>
      </c>
      <c r="F5054" s="332">
        <v>0</v>
      </c>
      <c r="G5054" s="326">
        <v>2.9642458270070767E-4</v>
      </c>
      <c r="H5054" s="327">
        <v>0</v>
      </c>
      <c r="I5054" s="332">
        <v>0</v>
      </c>
      <c r="J5054" s="326">
        <v>0</v>
      </c>
      <c r="K5054" s="327">
        <v>0</v>
      </c>
      <c r="L5054" s="336">
        <v>3.7594868300476983E-5</v>
      </c>
      <c r="M5054" s="337">
        <v>1.1415525114155251E-4</v>
      </c>
      <c r="N5054" s="345">
        <v>0</v>
      </c>
      <c r="O5054" s="346">
        <v>0</v>
      </c>
      <c r="P5054" s="347">
        <v>2.1508398659207011E-4</v>
      </c>
      <c r="Q5054" s="348">
        <v>2.6525198938992044E-2</v>
      </c>
      <c r="R5054" s="346">
        <v>8.7330361789452859E-2</v>
      </c>
      <c r="S5054" s="347">
        <v>6.7631793296151432E-2</v>
      </c>
      <c r="T5054" s="349">
        <v>4.0795088705475824E-2</v>
      </c>
      <c r="U5054" s="349">
        <v>0.26422266461629695</v>
      </c>
      <c r="V5054" s="361">
        <v>0</v>
      </c>
    </row>
    <row r="5055" spans="1:22" ht="16" hidden="1" customHeight="1" outlineLevel="1">
      <c r="A5055" s="65">
        <v>5046</v>
      </c>
      <c r="B5055" s="117">
        <v>1</v>
      </c>
      <c r="C5055" s="325">
        <v>1.0569179835332429E-4</v>
      </c>
      <c r="D5055" s="326">
        <v>1.1470733289178139E-4</v>
      </c>
      <c r="E5055" s="327">
        <v>1.0161460061057753E-4</v>
      </c>
      <c r="F5055" s="332">
        <v>0</v>
      </c>
      <c r="G5055" s="326">
        <v>3.2618374356239299E-4</v>
      </c>
      <c r="H5055" s="327">
        <v>0</v>
      </c>
      <c r="I5055" s="332">
        <v>0</v>
      </c>
      <c r="J5055" s="326">
        <v>0</v>
      </c>
      <c r="K5055" s="327">
        <v>0</v>
      </c>
      <c r="L5055" s="336">
        <v>9.3987170751192462E-5</v>
      </c>
      <c r="M5055" s="337">
        <v>1.1415525114155251E-4</v>
      </c>
      <c r="N5055" s="345">
        <v>3.1438175481540457E-3</v>
      </c>
      <c r="O5055" s="346">
        <v>9.0222200057356022E-3</v>
      </c>
      <c r="P5055" s="347">
        <v>7.6094706998549528E-3</v>
      </c>
      <c r="Q5055" s="348">
        <v>2.6525198938992044E-2</v>
      </c>
      <c r="R5055" s="346">
        <v>9.1596738628969554E-2</v>
      </c>
      <c r="S5055" s="347">
        <v>5.2127005100320409E-2</v>
      </c>
      <c r="T5055" s="349">
        <v>4.3933172452050889E-2</v>
      </c>
      <c r="U5055" s="349">
        <v>0.29055649656764226</v>
      </c>
      <c r="V5055" s="361">
        <v>0</v>
      </c>
    </row>
    <row r="5056" spans="1:22" ht="16" hidden="1" customHeight="1" outlineLevel="1">
      <c r="A5056" s="65">
        <v>5047</v>
      </c>
      <c r="B5056" s="117">
        <v>1</v>
      </c>
      <c r="C5056" s="325">
        <v>1.1657349089815796E-4</v>
      </c>
      <c r="D5056" s="326">
        <v>1.1412407526690792E-4</v>
      </c>
      <c r="E5056" s="327">
        <v>1.0957979463265012E-4</v>
      </c>
      <c r="F5056" s="332">
        <v>0</v>
      </c>
      <c r="G5056" s="326">
        <v>3.9270422078263058E-4</v>
      </c>
      <c r="H5056" s="327">
        <v>0</v>
      </c>
      <c r="I5056" s="332">
        <v>0</v>
      </c>
      <c r="J5056" s="326">
        <v>0</v>
      </c>
      <c r="K5056" s="327">
        <v>0</v>
      </c>
      <c r="L5056" s="336">
        <v>1.8210014333043539E-4</v>
      </c>
      <c r="M5056" s="337">
        <v>1.1415525114155251E-4</v>
      </c>
      <c r="N5056" s="345">
        <v>3.9154818554282204E-2</v>
      </c>
      <c r="O5056" s="346">
        <v>8.2759996931405566E-2</v>
      </c>
      <c r="P5056" s="347">
        <v>5.5347606583935532E-2</v>
      </c>
      <c r="Q5056" s="348">
        <v>3.5366931918656058E-2</v>
      </c>
      <c r="R5056" s="346">
        <v>8.1568618145926183E-2</v>
      </c>
      <c r="S5056" s="347">
        <v>9.3729014019848053E-2</v>
      </c>
      <c r="T5056" s="349">
        <v>8.2636205326476669E-2</v>
      </c>
      <c r="U5056" s="349">
        <v>0.30391993367728021</v>
      </c>
      <c r="V5056" s="361">
        <v>6.2430096566498706E-3</v>
      </c>
    </row>
    <row r="5057" spans="1:22" ht="16" hidden="1" customHeight="1" outlineLevel="1">
      <c r="A5057" s="65">
        <v>5048</v>
      </c>
      <c r="B5057" s="117">
        <v>1</v>
      </c>
      <c r="C5057" s="325">
        <v>1.3484923414979134E-4</v>
      </c>
      <c r="D5057" s="326">
        <v>1.3002756650512439E-4</v>
      </c>
      <c r="E5057" s="327">
        <v>1.2700203497734635E-4</v>
      </c>
      <c r="F5057" s="332">
        <v>0</v>
      </c>
      <c r="G5057" s="326">
        <v>5.0065411802599838E-4</v>
      </c>
      <c r="H5057" s="327">
        <v>0</v>
      </c>
      <c r="I5057" s="332">
        <v>0</v>
      </c>
      <c r="J5057" s="326">
        <v>0</v>
      </c>
      <c r="K5057" s="327">
        <v>0</v>
      </c>
      <c r="L5057" s="336">
        <v>1.5860335064263727E-4</v>
      </c>
      <c r="M5057" s="337">
        <v>1.1415525114155251E-4</v>
      </c>
      <c r="N5057" s="345">
        <v>0.11274872934061554</v>
      </c>
      <c r="O5057" s="346">
        <v>0.24801486588352492</v>
      </c>
      <c r="P5057" s="347">
        <v>0.16102085633473906</v>
      </c>
      <c r="Q5057" s="348">
        <v>5.3050397877984087E-2</v>
      </c>
      <c r="R5057" s="346">
        <v>7.4771994495784741E-2</v>
      </c>
      <c r="S5057" s="347">
        <v>9.2779741273164518E-2</v>
      </c>
      <c r="T5057" s="349">
        <v>0.12875652705644353</v>
      </c>
      <c r="U5057" s="349">
        <v>0.38262664783036832</v>
      </c>
      <c r="V5057" s="361">
        <v>8.1323344945928605E-2</v>
      </c>
    </row>
    <row r="5058" spans="1:22" ht="16" hidden="1" customHeight="1" outlineLevel="1">
      <c r="A5058" s="65">
        <v>5049</v>
      </c>
      <c r="B5058" s="117">
        <v>1</v>
      </c>
      <c r="C5058" s="325">
        <v>1.5038111581200367E-4</v>
      </c>
      <c r="D5058" s="326">
        <v>1.4690315378479665E-4</v>
      </c>
      <c r="E5058" s="327">
        <v>1.4624044334010474E-4</v>
      </c>
      <c r="F5058" s="332">
        <v>0</v>
      </c>
      <c r="G5058" s="326">
        <v>6.5645207783129173E-4</v>
      </c>
      <c r="H5058" s="327">
        <v>0</v>
      </c>
      <c r="I5058" s="332">
        <v>0</v>
      </c>
      <c r="J5058" s="326">
        <v>0</v>
      </c>
      <c r="K5058" s="327">
        <v>0</v>
      </c>
      <c r="L5058" s="336">
        <v>1.4685495429873823E-4</v>
      </c>
      <c r="M5058" s="337">
        <v>1.1415525114155251E-4</v>
      </c>
      <c r="N5058" s="345">
        <v>0.23235669696811265</v>
      </c>
      <c r="O5058" s="346">
        <v>0.39681157103843268</v>
      </c>
      <c r="P5058" s="347">
        <v>0.27347225241023349</v>
      </c>
      <c r="Q5058" s="348">
        <v>7.0733863837312116E-2</v>
      </c>
      <c r="R5058" s="346">
        <v>6.3126147732161075E-2</v>
      </c>
      <c r="S5058" s="347">
        <v>7.236259740936804E-2</v>
      </c>
      <c r="T5058" s="349">
        <v>0.22327941324115905</v>
      </c>
      <c r="U5058" s="349">
        <v>0.51154451171158122</v>
      </c>
      <c r="V5058" s="361">
        <v>0.211034538208352</v>
      </c>
    </row>
    <row r="5059" spans="1:22" ht="16" hidden="1" customHeight="1" outlineLevel="1">
      <c r="A5059" s="65">
        <v>5050</v>
      </c>
      <c r="B5059" s="117">
        <v>1</v>
      </c>
      <c r="C5059" s="325">
        <v>1.5720014313332106E-4</v>
      </c>
      <c r="D5059" s="326">
        <v>1.5802393249905069E-4</v>
      </c>
      <c r="E5059" s="327">
        <v>1.5866822163513005E-4</v>
      </c>
      <c r="F5059" s="332">
        <v>0</v>
      </c>
      <c r="G5059" s="326">
        <v>7.3872740491948011E-4</v>
      </c>
      <c r="H5059" s="327">
        <v>0</v>
      </c>
      <c r="I5059" s="332">
        <v>0</v>
      </c>
      <c r="J5059" s="326">
        <v>0</v>
      </c>
      <c r="K5059" s="327">
        <v>0</v>
      </c>
      <c r="L5059" s="336">
        <v>1.644775488145868E-4</v>
      </c>
      <c r="M5059" s="337">
        <v>1.1415525114155251E-4</v>
      </c>
      <c r="N5059" s="345">
        <v>0.31366725082718777</v>
      </c>
      <c r="O5059" s="346">
        <v>0.51012420954734472</v>
      </c>
      <c r="P5059" s="347">
        <v>0.37781998517619902</v>
      </c>
      <c r="Q5059" s="348">
        <v>7.9575596816976138E-2</v>
      </c>
      <c r="R5059" s="346">
        <v>9.1683717147783061E-2</v>
      </c>
      <c r="S5059" s="347">
        <v>8.181382689256643E-2</v>
      </c>
      <c r="T5059" s="349">
        <v>0.25523081138810516</v>
      </c>
      <c r="U5059" s="349">
        <v>0.57433301401348291</v>
      </c>
      <c r="V5059" s="361">
        <v>0.30577180702491497</v>
      </c>
    </row>
    <row r="5060" spans="1:22" ht="16" hidden="1" customHeight="1" outlineLevel="1">
      <c r="A5060" s="65">
        <v>5051</v>
      </c>
      <c r="B5060" s="117">
        <v>1</v>
      </c>
      <c r="C5060" s="325">
        <v>1.5976274735123134E-4</v>
      </c>
      <c r="D5060" s="326">
        <v>1.6424534716436766E-4</v>
      </c>
      <c r="E5060" s="327">
        <v>1.6479130238173959E-4</v>
      </c>
      <c r="F5060" s="332">
        <v>3.1512841482904229E-4</v>
      </c>
      <c r="G5060" s="326">
        <v>8.0291383030742876E-4</v>
      </c>
      <c r="H5060" s="327">
        <v>0</v>
      </c>
      <c r="I5060" s="332">
        <v>0</v>
      </c>
      <c r="J5060" s="326">
        <v>0</v>
      </c>
      <c r="K5060" s="327">
        <v>0</v>
      </c>
      <c r="L5060" s="336">
        <v>1.8797434150238492E-4</v>
      </c>
      <c r="M5060" s="337">
        <v>1.1415525114155251E-4</v>
      </c>
      <c r="N5060" s="345">
        <v>0.42355796421493591</v>
      </c>
      <c r="O5060" s="346">
        <v>0.57816156689381071</v>
      </c>
      <c r="P5060" s="347">
        <v>0.48343922148027063</v>
      </c>
      <c r="Q5060" s="348">
        <v>6.1892130857648102E-2</v>
      </c>
      <c r="R5060" s="346">
        <v>0.11298250055225099</v>
      </c>
      <c r="S5060" s="347">
        <v>7.8649584403621325E-2</v>
      </c>
      <c r="T5060" s="349">
        <v>0.20930067655187012</v>
      </c>
      <c r="U5060" s="349">
        <v>0.55517220345186979</v>
      </c>
      <c r="V5060" s="361">
        <v>0.36017568949625295</v>
      </c>
    </row>
    <row r="5061" spans="1:22" ht="16" hidden="1" customHeight="1" outlineLevel="1">
      <c r="A5061" s="65">
        <v>5052</v>
      </c>
      <c r="B5061" s="117">
        <v>1</v>
      </c>
      <c r="C5061" s="325">
        <v>1.6048152658308424E-4</v>
      </c>
      <c r="D5061" s="326">
        <v>1.66325632693083E-4</v>
      </c>
      <c r="E5061" s="327">
        <v>1.6817715847255548E-4</v>
      </c>
      <c r="F5061" s="332">
        <v>3.8265593229240867E-4</v>
      </c>
      <c r="G5061" s="326">
        <v>8.6301566498887155E-4</v>
      </c>
      <c r="H5061" s="327">
        <v>0</v>
      </c>
      <c r="I5061" s="332">
        <v>0</v>
      </c>
      <c r="J5061" s="326">
        <v>0</v>
      </c>
      <c r="K5061" s="327">
        <v>0</v>
      </c>
      <c r="L5061" s="336">
        <v>2.0677177565262342E-4</v>
      </c>
      <c r="M5061" s="337">
        <v>1.1415525114155251E-4</v>
      </c>
      <c r="N5061" s="345">
        <v>0.46985782265138643</v>
      </c>
      <c r="O5061" s="346">
        <v>0.59562595844799382</v>
      </c>
      <c r="P5061" s="347">
        <v>0.52827722224200013</v>
      </c>
      <c r="Q5061" s="348">
        <v>7.0733863837312116E-2</v>
      </c>
      <c r="R5061" s="346">
        <v>0.12198978321053819</v>
      </c>
      <c r="S5061" s="347">
        <v>7.5967758098118496E-2</v>
      </c>
      <c r="T5061" s="349">
        <v>0.17972661457657182</v>
      </c>
      <c r="U5061" s="349">
        <v>0.48196808104980904</v>
      </c>
      <c r="V5061" s="361">
        <v>0.53399937685345422</v>
      </c>
    </row>
    <row r="5062" spans="1:22" ht="16" hidden="1" customHeight="1" outlineLevel="1">
      <c r="A5062" s="65">
        <v>5053</v>
      </c>
      <c r="B5062" s="117">
        <v>1</v>
      </c>
      <c r="C5062" s="325">
        <v>1.5161866614162866E-4</v>
      </c>
      <c r="D5062" s="326">
        <v>1.6891140816335538E-4</v>
      </c>
      <c r="E5062" s="327">
        <v>1.6694475874601329E-4</v>
      </c>
      <c r="F5062" s="332">
        <v>4.6518956474763388E-4</v>
      </c>
      <c r="G5062" s="326">
        <v>8.7410241119224429E-4</v>
      </c>
      <c r="H5062" s="327">
        <v>0</v>
      </c>
      <c r="I5062" s="332">
        <v>0</v>
      </c>
      <c r="J5062" s="326">
        <v>0</v>
      </c>
      <c r="K5062" s="327">
        <v>0</v>
      </c>
      <c r="L5062" s="336">
        <v>1.8797434150238492E-4</v>
      </c>
      <c r="M5062" s="337">
        <v>1.1415525114155251E-4</v>
      </c>
      <c r="N5062" s="345">
        <v>0.5278755464945929</v>
      </c>
      <c r="O5062" s="346">
        <v>0.60246225742510784</v>
      </c>
      <c r="P5062" s="347">
        <v>0.51978440551865401</v>
      </c>
      <c r="Q5062" s="348">
        <v>7.9575596816976138E-2</v>
      </c>
      <c r="R5062" s="346">
        <v>0.12345857815711125</v>
      </c>
      <c r="S5062" s="347">
        <v>5.9788623420861504E-2</v>
      </c>
      <c r="T5062" s="349">
        <v>0.12381166781941615</v>
      </c>
      <c r="U5062" s="349">
        <v>0.38999619035406563</v>
      </c>
      <c r="V5062" s="361">
        <v>0.47683178326022135</v>
      </c>
    </row>
    <row r="5063" spans="1:22" ht="16" hidden="1" customHeight="1" outlineLevel="1">
      <c r="A5063" s="65">
        <v>5054</v>
      </c>
      <c r="B5063" s="117">
        <v>1</v>
      </c>
      <c r="C5063" s="325">
        <v>1.5356249519472644E-4</v>
      </c>
      <c r="D5063" s="326">
        <v>1.684448020634566E-4</v>
      </c>
      <c r="E5063" s="327">
        <v>1.6541398855936091E-4</v>
      </c>
      <c r="F5063" s="332">
        <v>5.1771096721914083E-4</v>
      </c>
      <c r="G5063" s="326">
        <v>9.248680385445312E-4</v>
      </c>
      <c r="H5063" s="327">
        <v>0</v>
      </c>
      <c r="I5063" s="332">
        <v>0</v>
      </c>
      <c r="J5063" s="326">
        <v>0</v>
      </c>
      <c r="K5063" s="327">
        <v>0</v>
      </c>
      <c r="L5063" s="336">
        <v>1.9032402077116473E-4</v>
      </c>
      <c r="M5063" s="337">
        <v>1.1415525114155251E-4</v>
      </c>
      <c r="N5063" s="345">
        <v>0.51072745077738901</v>
      </c>
      <c r="O5063" s="346">
        <v>0.5716842212442319</v>
      </c>
      <c r="P5063" s="347">
        <v>0.53596722821178511</v>
      </c>
      <c r="Q5063" s="348">
        <v>7.9575596816976138E-2</v>
      </c>
      <c r="R5063" s="346">
        <v>0.14570281289049256</v>
      </c>
      <c r="S5063" s="347">
        <v>6.3035861877080504E-2</v>
      </c>
      <c r="T5063" s="349">
        <v>0.12552334986300254</v>
      </c>
      <c r="U5063" s="349">
        <v>0.36896842901978244</v>
      </c>
      <c r="V5063" s="361">
        <v>0.43941479925909516</v>
      </c>
    </row>
    <row r="5064" spans="1:22" ht="16" hidden="1" customHeight="1" outlineLevel="1">
      <c r="A5064" s="65">
        <v>5055</v>
      </c>
      <c r="B5064" s="117">
        <v>1</v>
      </c>
      <c r="C5064" s="325">
        <v>1.5831268837914551E-4</v>
      </c>
      <c r="D5064" s="326">
        <v>1.6617009732645008E-4</v>
      </c>
      <c r="E5064" s="327">
        <v>1.6887768042237944E-4</v>
      </c>
      <c r="F5064" s="332">
        <v>5.4022013970692962E-4</v>
      </c>
      <c r="G5064" s="326">
        <v>9.3362073291561494E-4</v>
      </c>
      <c r="H5064" s="327">
        <v>0</v>
      </c>
      <c r="I5064" s="332">
        <v>0</v>
      </c>
      <c r="J5064" s="326">
        <v>0</v>
      </c>
      <c r="K5064" s="327">
        <v>0</v>
      </c>
      <c r="L5064" s="336">
        <v>2.1382081345896285E-4</v>
      </c>
      <c r="M5064" s="337">
        <v>1.1415525114155251E-4</v>
      </c>
      <c r="N5064" s="345">
        <v>0.47357324339011397</v>
      </c>
      <c r="O5064" s="346">
        <v>0.50663233734288793</v>
      </c>
      <c r="P5064" s="347">
        <v>0.42031158651533002</v>
      </c>
      <c r="Q5064" s="348">
        <v>5.3050397877984087E-2</v>
      </c>
      <c r="R5064" s="346">
        <v>0.19534862588909485</v>
      </c>
      <c r="S5064" s="347">
        <v>0.10041542123026972</v>
      </c>
      <c r="T5064" s="349">
        <v>0.15338572979471446</v>
      </c>
      <c r="U5064" s="349">
        <v>0.42753172694143099</v>
      </c>
      <c r="V5064" s="361">
        <v>0.50116312951845199</v>
      </c>
    </row>
    <row r="5065" spans="1:22" ht="16" hidden="1" customHeight="1" outlineLevel="1">
      <c r="A5065" s="65">
        <v>5056</v>
      </c>
      <c r="B5065" s="117">
        <v>1</v>
      </c>
      <c r="C5065" s="325">
        <v>1.6065028344621491E-4</v>
      </c>
      <c r="D5065" s="326">
        <v>1.6826982477599457E-4</v>
      </c>
      <c r="E5065" s="327">
        <v>1.6900740670938388E-4</v>
      </c>
      <c r="F5065" s="332">
        <v>5.5522625469878878E-4</v>
      </c>
      <c r="G5065" s="326">
        <v>9.4762504390934936E-4</v>
      </c>
      <c r="H5065" s="327">
        <v>0</v>
      </c>
      <c r="I5065" s="332">
        <v>0</v>
      </c>
      <c r="J5065" s="326">
        <v>0</v>
      </c>
      <c r="K5065" s="327">
        <v>0</v>
      </c>
      <c r="L5065" s="336">
        <v>2.2321953053408208E-4</v>
      </c>
      <c r="M5065" s="337">
        <v>1.1415525114155251E-4</v>
      </c>
      <c r="N5065" s="345">
        <v>0.38526055044651397</v>
      </c>
      <c r="O5065" s="346">
        <v>0.43922209183292199</v>
      </c>
      <c r="P5065" s="347">
        <v>0.34160085861239015</v>
      </c>
      <c r="Q5065" s="348">
        <v>6.1892130857648102E-2</v>
      </c>
      <c r="R5065" s="346">
        <v>0.20695660413226158</v>
      </c>
      <c r="S5065" s="347">
        <v>0.15906284160646403</v>
      </c>
      <c r="T5065" s="349">
        <v>0.18381563279180599</v>
      </c>
      <c r="U5065" s="349">
        <v>0.46516552409577899</v>
      </c>
      <c r="V5065" s="361">
        <v>0.41119746139576835</v>
      </c>
    </row>
    <row r="5066" spans="1:22" ht="16" hidden="1" customHeight="1" outlineLevel="1">
      <c r="A5066" s="65">
        <v>5057</v>
      </c>
      <c r="B5066" s="117">
        <v>1</v>
      </c>
      <c r="C5066" s="325">
        <v>1.6089404335962589E-4</v>
      </c>
      <c r="D5066" s="326">
        <v>1.6852256974677306E-4</v>
      </c>
      <c r="E5066" s="327">
        <v>1.6811229532905325E-4</v>
      </c>
      <c r="F5066" s="332">
        <v>5.2521402471507057E-4</v>
      </c>
      <c r="G5066" s="326">
        <v>9.4762504390934936E-4</v>
      </c>
      <c r="H5066" s="327">
        <v>0</v>
      </c>
      <c r="I5066" s="332">
        <v>0</v>
      </c>
      <c r="J5066" s="326">
        <v>0</v>
      </c>
      <c r="K5066" s="327">
        <v>0</v>
      </c>
      <c r="L5066" s="336">
        <v>2.2321953053408208E-4</v>
      </c>
      <c r="M5066" s="337">
        <v>1.1415525114155251E-4</v>
      </c>
      <c r="N5066" s="345">
        <v>0.30080617903928486</v>
      </c>
      <c r="O5066" s="346">
        <v>0.31474748154642979</v>
      </c>
      <c r="P5066" s="347">
        <v>0.26975080410247609</v>
      </c>
      <c r="Q5066" s="348">
        <v>7.0733863837312116E-2</v>
      </c>
      <c r="R5066" s="346">
        <v>0.19353877842279912</v>
      </c>
      <c r="S5066" s="347">
        <v>0.13980246040753583</v>
      </c>
      <c r="T5066" s="349">
        <v>0.221187357410109</v>
      </c>
      <c r="U5066" s="349">
        <v>0.51115146944365064</v>
      </c>
      <c r="V5066" s="361">
        <v>0.35305264398042946</v>
      </c>
    </row>
    <row r="5067" spans="1:22" ht="16" hidden="1" customHeight="1" outlineLevel="1">
      <c r="A5067" s="65">
        <v>5058</v>
      </c>
      <c r="B5067" s="117">
        <v>1</v>
      </c>
      <c r="C5067" s="325">
        <v>1.5436877798523968E-4</v>
      </c>
      <c r="D5067" s="326">
        <v>1.7141941595031127E-4</v>
      </c>
      <c r="E5067" s="327">
        <v>1.6398699940231207E-4</v>
      </c>
      <c r="F5067" s="332">
        <v>5.0270485222728178E-4</v>
      </c>
      <c r="G5067" s="326">
        <v>8.9219131289248446E-4</v>
      </c>
      <c r="H5067" s="327">
        <v>0</v>
      </c>
      <c r="I5067" s="332">
        <v>0</v>
      </c>
      <c r="J5067" s="326">
        <v>0</v>
      </c>
      <c r="K5067" s="327">
        <v>0</v>
      </c>
      <c r="L5067" s="336">
        <v>1.644775488145868E-4</v>
      </c>
      <c r="M5067" s="337">
        <v>1.1415525114155251E-4</v>
      </c>
      <c r="N5067" s="345">
        <v>0.16119209974171653</v>
      </c>
      <c r="O5067" s="346">
        <v>0.15620113060973642</v>
      </c>
      <c r="P5067" s="347">
        <v>0.13148332814185196</v>
      </c>
      <c r="Q5067" s="348">
        <v>7.0733863837312116E-2</v>
      </c>
      <c r="R5067" s="346">
        <v>0.18860356210837714</v>
      </c>
      <c r="S5067" s="347">
        <v>0.141618009933629</v>
      </c>
      <c r="T5067" s="349">
        <v>0.24914483078868685</v>
      </c>
      <c r="U5067" s="349">
        <v>0.50751582846529331</v>
      </c>
      <c r="V5067" s="361">
        <v>0.14504902653283003</v>
      </c>
    </row>
    <row r="5068" spans="1:22" ht="16" hidden="1" customHeight="1" outlineLevel="1">
      <c r="A5068" s="65">
        <v>5059</v>
      </c>
      <c r="B5068" s="117">
        <v>1</v>
      </c>
      <c r="C5068" s="325">
        <v>1.4727473947956122E-4</v>
      </c>
      <c r="D5068" s="326">
        <v>1.6891140816335538E-4</v>
      </c>
      <c r="E5068" s="327">
        <v>1.5953738775805981E-4</v>
      </c>
      <c r="F5068" s="332">
        <v>4.5768650725170446E-4</v>
      </c>
      <c r="G5068" s="326">
        <v>8.0349734326550133E-4</v>
      </c>
      <c r="H5068" s="327">
        <v>0</v>
      </c>
      <c r="I5068" s="332">
        <v>0</v>
      </c>
      <c r="J5068" s="326">
        <v>0</v>
      </c>
      <c r="K5068" s="327">
        <v>0</v>
      </c>
      <c r="L5068" s="336">
        <v>1.1748396343899057E-4</v>
      </c>
      <c r="M5068" s="337">
        <v>1.1415525114155251E-4</v>
      </c>
      <c r="N5068" s="345">
        <v>3.9011917756638842E-2</v>
      </c>
      <c r="O5068" s="346">
        <v>2.9968055297312297E-2</v>
      </c>
      <c r="P5068" s="347">
        <v>2.9333451295255261E-2</v>
      </c>
      <c r="Q5068" s="348">
        <v>7.0733863837312116E-2</v>
      </c>
      <c r="R5068" s="346">
        <v>0.17168702724440532</v>
      </c>
      <c r="S5068" s="347">
        <v>0.17807423490357055</v>
      </c>
      <c r="T5068" s="349">
        <v>0.30448921686464703</v>
      </c>
      <c r="U5068" s="349">
        <v>0.51901231480226118</v>
      </c>
      <c r="V5068" s="361">
        <v>9.3698968505574992E-2</v>
      </c>
    </row>
    <row r="5069" spans="1:22" ht="16" hidden="1" customHeight="1" outlineLevel="1">
      <c r="A5069" s="65">
        <v>5060</v>
      </c>
      <c r="B5069" s="117">
        <v>1</v>
      </c>
      <c r="C5069" s="325">
        <v>1.4243704273648178E-4</v>
      </c>
      <c r="D5069" s="326">
        <v>1.6788098635941225E-4</v>
      </c>
      <c r="E5069" s="327">
        <v>1.5508777611380751E-4</v>
      </c>
      <c r="F5069" s="332">
        <v>3.9766204728426777E-4</v>
      </c>
      <c r="G5069" s="326">
        <v>6.9963203672863906E-4</v>
      </c>
      <c r="H5069" s="327">
        <v>0</v>
      </c>
      <c r="I5069" s="332">
        <v>0</v>
      </c>
      <c r="J5069" s="326">
        <v>0</v>
      </c>
      <c r="K5069" s="327">
        <v>0</v>
      </c>
      <c r="L5069" s="336">
        <v>8.811297257924293E-5</v>
      </c>
      <c r="M5069" s="337">
        <v>1.1415525114155251E-4</v>
      </c>
      <c r="N5069" s="345">
        <v>1.857710369363754E-3</v>
      </c>
      <c r="O5069" s="346">
        <v>5.0971006170728861E-4</v>
      </c>
      <c r="P5069" s="347">
        <v>6.9177006362317766E-4</v>
      </c>
      <c r="Q5069" s="348">
        <v>6.1892130857648102E-2</v>
      </c>
      <c r="R5069" s="346">
        <v>0.15113964103902083</v>
      </c>
      <c r="S5069" s="347">
        <v>0.16596711747830525</v>
      </c>
      <c r="T5069" s="349">
        <v>0.26359903471230528</v>
      </c>
      <c r="U5069" s="349">
        <v>0.53512704778741293</v>
      </c>
      <c r="V5069" s="361">
        <v>0</v>
      </c>
    </row>
    <row r="5070" spans="1:22" ht="16" hidden="1" customHeight="1" outlineLevel="1">
      <c r="A5070" s="65">
        <v>5061</v>
      </c>
      <c r="B5070" s="117">
        <v>1</v>
      </c>
      <c r="C5070" s="325">
        <v>1.3687431650735946E-4</v>
      </c>
      <c r="D5070" s="326">
        <v>1.7567719661188756E-4</v>
      </c>
      <c r="E5070" s="327">
        <v>1.5072897287045836E-4</v>
      </c>
      <c r="F5070" s="332">
        <v>3.3763758731683108E-4</v>
      </c>
      <c r="G5070" s="326">
        <v>6.2202481330502846E-4</v>
      </c>
      <c r="H5070" s="327">
        <v>0</v>
      </c>
      <c r="I5070" s="332">
        <v>0</v>
      </c>
      <c r="J5070" s="326">
        <v>0</v>
      </c>
      <c r="K5070" s="327">
        <v>0</v>
      </c>
      <c r="L5070" s="336">
        <v>5.8741981719495287E-5</v>
      </c>
      <c r="M5070" s="337">
        <v>1.1415525114155251E-4</v>
      </c>
      <c r="N5070" s="345">
        <v>0</v>
      </c>
      <c r="O5070" s="346">
        <v>0</v>
      </c>
      <c r="P5070" s="347">
        <v>0</v>
      </c>
      <c r="Q5070" s="348">
        <v>6.1892130857648102E-2</v>
      </c>
      <c r="R5070" s="346">
        <v>0.12856723588470395</v>
      </c>
      <c r="S5070" s="347">
        <v>0.16271987902208626</v>
      </c>
      <c r="T5070" s="349">
        <v>0.23630721546178887</v>
      </c>
      <c r="U5070" s="349">
        <v>0.50427322975486644</v>
      </c>
      <c r="V5070" s="361">
        <v>0</v>
      </c>
    </row>
    <row r="5071" spans="1:22" ht="16" hidden="1" customHeight="1" outlineLevel="1">
      <c r="A5071" s="65">
        <v>5062</v>
      </c>
      <c r="B5071" s="117">
        <v>1</v>
      </c>
      <c r="C5071" s="325">
        <v>1.3643054845986768E-4</v>
      </c>
      <c r="D5071" s="326">
        <v>1.7200267357518473E-4</v>
      </c>
      <c r="E5071" s="327">
        <v>1.5089761704356413E-4</v>
      </c>
      <c r="F5071" s="332">
        <v>2.4760089736567618E-4</v>
      </c>
      <c r="G5071" s="326">
        <v>5.840964710303317E-4</v>
      </c>
      <c r="H5071" s="327">
        <v>0</v>
      </c>
      <c r="I5071" s="332">
        <v>0</v>
      </c>
      <c r="J5071" s="326">
        <v>0</v>
      </c>
      <c r="K5071" s="327">
        <v>0</v>
      </c>
      <c r="L5071" s="336">
        <v>3.7594868300476983E-5</v>
      </c>
      <c r="M5071" s="337">
        <v>1.1415525114155251E-4</v>
      </c>
      <c r="N5071" s="345">
        <v>0</v>
      </c>
      <c r="O5071" s="346">
        <v>0</v>
      </c>
      <c r="P5071" s="347">
        <v>0</v>
      </c>
      <c r="Q5071" s="348">
        <v>5.3050397877984087E-2</v>
      </c>
      <c r="R5071" s="346">
        <v>0.15499189816565295</v>
      </c>
      <c r="S5071" s="347">
        <v>0.18031514300926801</v>
      </c>
      <c r="T5071" s="349">
        <v>0.33244669024322487</v>
      </c>
      <c r="U5071" s="349">
        <v>0.49425065192263801</v>
      </c>
      <c r="V5071" s="361">
        <v>0</v>
      </c>
    </row>
    <row r="5072" spans="1:22" ht="16" hidden="1" customHeight="1" outlineLevel="1">
      <c r="A5072" s="65">
        <v>5063</v>
      </c>
      <c r="B5072" s="117">
        <v>1</v>
      </c>
      <c r="C5072" s="325">
        <v>1.2817396267484452E-4</v>
      </c>
      <c r="D5072" s="326">
        <v>1.6160124593160794E-4</v>
      </c>
      <c r="E5072" s="327">
        <v>1.4045465093970674E-4</v>
      </c>
      <c r="F5072" s="332">
        <v>0</v>
      </c>
      <c r="G5072" s="326">
        <v>5.0823978648093795E-4</v>
      </c>
      <c r="H5072" s="327">
        <v>0</v>
      </c>
      <c r="I5072" s="332">
        <v>0</v>
      </c>
      <c r="J5072" s="326">
        <v>0</v>
      </c>
      <c r="K5072" s="327">
        <v>0</v>
      </c>
      <c r="L5072" s="336">
        <v>2.3496792687798115E-5</v>
      </c>
      <c r="M5072" s="337">
        <v>1.1415525114155251E-4</v>
      </c>
      <c r="N5072" s="345">
        <v>0</v>
      </c>
      <c r="O5072" s="346">
        <v>0</v>
      </c>
      <c r="P5072" s="347">
        <v>0</v>
      </c>
      <c r="Q5072" s="348">
        <v>5.3050397877984087E-2</v>
      </c>
      <c r="R5072" s="346">
        <v>0.17658137619043396</v>
      </c>
      <c r="S5072" s="347">
        <v>0.18462058854288033</v>
      </c>
      <c r="T5072" s="349">
        <v>0.22803408558445462</v>
      </c>
      <c r="U5072" s="349">
        <v>0.44187776972089526</v>
      </c>
      <c r="V5072" s="361">
        <v>0</v>
      </c>
    </row>
    <row r="5073" spans="1:22" ht="16" hidden="1" customHeight="1" outlineLevel="1">
      <c r="A5073" s="65">
        <v>5064</v>
      </c>
      <c r="B5073" s="117">
        <v>1</v>
      </c>
      <c r="C5073" s="325">
        <v>1.1783604224454303E-4</v>
      </c>
      <c r="D5073" s="326">
        <v>1.5189972743787932E-4</v>
      </c>
      <c r="E5073" s="327">
        <v>1.2920738185642183E-4</v>
      </c>
      <c r="F5073" s="332">
        <v>0</v>
      </c>
      <c r="G5073" s="326">
        <v>4.8898385886455328E-4</v>
      </c>
      <c r="H5073" s="327">
        <v>0</v>
      </c>
      <c r="I5073" s="332">
        <v>0</v>
      </c>
      <c r="J5073" s="326">
        <v>0</v>
      </c>
      <c r="K5073" s="327">
        <v>0</v>
      </c>
      <c r="L5073" s="336">
        <v>9.3987170751192458E-6</v>
      </c>
      <c r="M5073" s="337">
        <v>1.1415525114155251E-4</v>
      </c>
      <c r="N5073" s="345">
        <v>0</v>
      </c>
      <c r="O5073" s="346">
        <v>0</v>
      </c>
      <c r="P5073" s="347">
        <v>0</v>
      </c>
      <c r="Q5073" s="348">
        <v>6.1892130857648102E-2</v>
      </c>
      <c r="R5073" s="346">
        <v>0.19170996175354493</v>
      </c>
      <c r="S5073" s="347">
        <v>0.13175180061406114</v>
      </c>
      <c r="T5073" s="349">
        <v>0.14663409506723477</v>
      </c>
      <c r="U5073" s="349">
        <v>0.34430502670714186</v>
      </c>
      <c r="V5073" s="361">
        <v>0</v>
      </c>
    </row>
    <row r="5074" spans="1:22" ht="16" hidden="1" customHeight="1" outlineLevel="1">
      <c r="A5074" s="65">
        <v>5065</v>
      </c>
      <c r="B5074" s="117">
        <v>1</v>
      </c>
      <c r="C5074" s="325">
        <v>1.0947320213828946E-4</v>
      </c>
      <c r="D5074" s="326">
        <v>1.3811540557003645E-4</v>
      </c>
      <c r="E5074" s="327">
        <v>1.1827145586194756E-4</v>
      </c>
      <c r="F5074" s="332">
        <v>0</v>
      </c>
      <c r="G5074" s="326">
        <v>4.4522038700913386E-4</v>
      </c>
      <c r="H5074" s="327">
        <v>0</v>
      </c>
      <c r="I5074" s="332">
        <v>0</v>
      </c>
      <c r="J5074" s="326">
        <v>0</v>
      </c>
      <c r="K5074" s="327">
        <v>0</v>
      </c>
      <c r="L5074" s="336">
        <v>5.8741981719495289E-6</v>
      </c>
      <c r="M5074" s="337">
        <v>1.1415525114155251E-4</v>
      </c>
      <c r="N5074" s="345">
        <v>0</v>
      </c>
      <c r="O5074" s="346">
        <v>0</v>
      </c>
      <c r="P5074" s="347">
        <v>0</v>
      </c>
      <c r="Q5074" s="348">
        <v>7.0733863837312116E-2</v>
      </c>
      <c r="R5074" s="346">
        <v>0.17967064293642593</v>
      </c>
      <c r="S5074" s="347">
        <v>0.10059179190805234</v>
      </c>
      <c r="T5074" s="349">
        <v>9.5473820653374661E-2</v>
      </c>
      <c r="U5074" s="349">
        <v>0.42075174781962943</v>
      </c>
      <c r="V5074" s="361">
        <v>0</v>
      </c>
    </row>
    <row r="5075" spans="1:22" ht="16" hidden="1" customHeight="1" outlineLevel="1">
      <c r="A5075" s="65">
        <v>5066</v>
      </c>
      <c r="B5075" s="117">
        <v>1</v>
      </c>
      <c r="C5075" s="325">
        <v>1.0299168854323345E-4</v>
      </c>
      <c r="D5075" s="326">
        <v>1.2903602854283949E-4</v>
      </c>
      <c r="E5075" s="327">
        <v>1.1083813961659317E-4</v>
      </c>
      <c r="F5075" s="332">
        <v>0</v>
      </c>
      <c r="G5075" s="326">
        <v>4.312160760153997E-4</v>
      </c>
      <c r="H5075" s="327">
        <v>0</v>
      </c>
      <c r="I5075" s="332">
        <v>0</v>
      </c>
      <c r="J5075" s="326">
        <v>0</v>
      </c>
      <c r="K5075" s="327">
        <v>0</v>
      </c>
      <c r="L5075" s="336">
        <v>2.3496792687798115E-6</v>
      </c>
      <c r="M5075" s="337">
        <v>1.1415525114155251E-4</v>
      </c>
      <c r="N5075" s="345">
        <v>0</v>
      </c>
      <c r="O5075" s="346">
        <v>0</v>
      </c>
      <c r="P5075" s="347">
        <v>0</v>
      </c>
      <c r="Q5075" s="348">
        <v>4.4208664898320073E-2</v>
      </c>
      <c r="R5075" s="346">
        <v>0.14011047651188835</v>
      </c>
      <c r="S5075" s="347">
        <v>8.603627645890484E-2</v>
      </c>
      <c r="T5075" s="349">
        <v>5.058971373266466E-2</v>
      </c>
      <c r="U5075" s="349">
        <v>0.3814475210265767</v>
      </c>
      <c r="V5075" s="361">
        <v>0</v>
      </c>
    </row>
    <row r="5076" spans="1:22" ht="16" hidden="1" customHeight="1" outlineLevel="1">
      <c r="A5076" s="65">
        <v>5067</v>
      </c>
      <c r="B5076" s="117">
        <v>1</v>
      </c>
      <c r="C5076" s="325">
        <v>9.8979025353237334E-5</v>
      </c>
      <c r="D5076" s="326">
        <v>1.2468103827711764E-4</v>
      </c>
      <c r="E5076" s="327">
        <v>1.0555827973551249E-4</v>
      </c>
      <c r="F5076" s="332">
        <v>0</v>
      </c>
      <c r="G5076" s="326">
        <v>4.1896230389588219E-4</v>
      </c>
      <c r="H5076" s="327">
        <v>0</v>
      </c>
      <c r="I5076" s="332">
        <v>0</v>
      </c>
      <c r="J5076" s="326">
        <v>0</v>
      </c>
      <c r="K5076" s="327">
        <v>0</v>
      </c>
      <c r="L5076" s="336">
        <v>1.1748396343899057E-6</v>
      </c>
      <c r="M5076" s="337">
        <v>1.1415525114155251E-4</v>
      </c>
      <c r="N5076" s="345">
        <v>0</v>
      </c>
      <c r="O5076" s="346">
        <v>0</v>
      </c>
      <c r="P5076" s="347">
        <v>0</v>
      </c>
      <c r="Q5076" s="348">
        <v>2.6525198938992044E-2</v>
      </c>
      <c r="R5076" s="346">
        <v>0.12377919402786877</v>
      </c>
      <c r="S5076" s="347">
        <v>7.9432865215757056E-2</v>
      </c>
      <c r="T5076" s="349">
        <v>4.7832003773553233E-2</v>
      </c>
      <c r="U5076" s="349">
        <v>0.3075555746556376</v>
      </c>
      <c r="V5076" s="361">
        <v>0</v>
      </c>
    </row>
    <row r="5077" spans="1:22" ht="16" hidden="1" customHeight="1" outlineLevel="1">
      <c r="A5077" s="65">
        <v>5068</v>
      </c>
      <c r="B5077" s="117">
        <v>1</v>
      </c>
      <c r="C5077" s="325">
        <v>9.7447713076681189E-5</v>
      </c>
      <c r="D5077" s="326">
        <v>1.2131758597368066E-4</v>
      </c>
      <c r="E5077" s="327">
        <v>1.0292483610932237E-4</v>
      </c>
      <c r="F5077" s="332">
        <v>0</v>
      </c>
      <c r="G5077" s="326">
        <v>4.0145691515371438E-4</v>
      </c>
      <c r="H5077" s="327">
        <v>0</v>
      </c>
      <c r="I5077" s="332">
        <v>0</v>
      </c>
      <c r="J5077" s="326">
        <v>0</v>
      </c>
      <c r="K5077" s="327">
        <v>0</v>
      </c>
      <c r="L5077" s="336">
        <v>1.409807561267887E-5</v>
      </c>
      <c r="M5077" s="337">
        <v>1.1415525114155251E-4</v>
      </c>
      <c r="N5077" s="345">
        <v>0</v>
      </c>
      <c r="O5077" s="346">
        <v>0</v>
      </c>
      <c r="P5077" s="347">
        <v>0</v>
      </c>
      <c r="Q5077" s="348">
        <v>1.7683465959328029E-2</v>
      </c>
      <c r="R5077" s="346">
        <v>0.10526485723236996</v>
      </c>
      <c r="S5077" s="347">
        <v>5.852292642528345E-2</v>
      </c>
      <c r="T5077" s="349">
        <v>4.3172424877123597E-2</v>
      </c>
      <c r="U5077" s="349">
        <v>0.25881833343225219</v>
      </c>
      <c r="V5077" s="361">
        <v>0</v>
      </c>
    </row>
    <row r="5078" spans="1:22" ht="16" hidden="1" customHeight="1" outlineLevel="1">
      <c r="A5078" s="65">
        <v>5069</v>
      </c>
      <c r="B5078" s="117">
        <v>1</v>
      </c>
      <c r="C5078" s="325">
        <v>9.7522716126961488E-5</v>
      </c>
      <c r="D5078" s="326">
        <v>1.1966502270320584E-4</v>
      </c>
      <c r="E5078" s="327">
        <v>1.012513670069651E-4</v>
      </c>
      <c r="F5078" s="332">
        <v>0</v>
      </c>
      <c r="G5078" s="326">
        <v>3.8395152641154657E-4</v>
      </c>
      <c r="H5078" s="327">
        <v>0</v>
      </c>
      <c r="I5078" s="332">
        <v>0</v>
      </c>
      <c r="J5078" s="326">
        <v>0</v>
      </c>
      <c r="K5078" s="327">
        <v>0</v>
      </c>
      <c r="L5078" s="336">
        <v>3.7594868300476983E-5</v>
      </c>
      <c r="M5078" s="337">
        <v>1.1415525114155251E-4</v>
      </c>
      <c r="N5078" s="345">
        <v>0</v>
      </c>
      <c r="O5078" s="346">
        <v>0</v>
      </c>
      <c r="P5078" s="347">
        <v>0</v>
      </c>
      <c r="Q5078" s="348">
        <v>1.7683465959328029E-2</v>
      </c>
      <c r="R5078" s="346">
        <v>8.2586363375227415E-2</v>
      </c>
      <c r="S5078" s="347">
        <v>5.911427693943553E-2</v>
      </c>
      <c r="T5078" s="349">
        <v>4.4408639686380445E-2</v>
      </c>
      <c r="U5078" s="349">
        <v>0.24103317080839584</v>
      </c>
      <c r="V5078" s="361">
        <v>0</v>
      </c>
    </row>
    <row r="5079" spans="1:22" ht="16" hidden="1" customHeight="1" outlineLevel="1">
      <c r="A5079" s="65">
        <v>5070</v>
      </c>
      <c r="B5079" s="117">
        <v>1</v>
      </c>
      <c r="C5079" s="325">
        <v>1.0125411787840646E-4</v>
      </c>
      <c r="D5079" s="326">
        <v>1.1830408824516775E-4</v>
      </c>
      <c r="E5079" s="327">
        <v>1.0485775778568852E-4</v>
      </c>
      <c r="F5079" s="332">
        <v>0</v>
      </c>
      <c r="G5079" s="326">
        <v>3.6878018950166791E-4</v>
      </c>
      <c r="H5079" s="327">
        <v>0</v>
      </c>
      <c r="I5079" s="332">
        <v>0</v>
      </c>
      <c r="J5079" s="326">
        <v>0</v>
      </c>
      <c r="K5079" s="327">
        <v>0</v>
      </c>
      <c r="L5079" s="336">
        <v>9.3987170751192462E-5</v>
      </c>
      <c r="M5079" s="337">
        <v>1.1415525114155251E-4</v>
      </c>
      <c r="N5079" s="345">
        <v>5.2873295128045309E-3</v>
      </c>
      <c r="O5079" s="346">
        <v>7.2958672926952319E-3</v>
      </c>
      <c r="P5079" s="347">
        <v>8.8419514769989722E-3</v>
      </c>
      <c r="Q5079" s="348">
        <v>1.7683465959328029E-2</v>
      </c>
      <c r="R5079" s="346">
        <v>9.1644003789013856E-2</v>
      </c>
      <c r="S5079" s="347">
        <v>5.6541384964642491E-2</v>
      </c>
      <c r="T5079" s="349">
        <v>4.535957415503955E-2</v>
      </c>
      <c r="U5079" s="349">
        <v>0.25076096693967637</v>
      </c>
      <c r="V5079" s="361">
        <v>0</v>
      </c>
    </row>
    <row r="5080" spans="1:22" ht="16" hidden="1" customHeight="1" outlineLevel="1">
      <c r="A5080" s="65">
        <v>5071</v>
      </c>
      <c r="B5080" s="117">
        <v>1</v>
      </c>
      <c r="C5080" s="325">
        <v>1.1117952153216632E-4</v>
      </c>
      <c r="D5080" s="326">
        <v>1.188679039492121E-4</v>
      </c>
      <c r="E5080" s="327">
        <v>1.111365100767034E-4</v>
      </c>
      <c r="F5080" s="332">
        <v>0</v>
      </c>
      <c r="G5080" s="326">
        <v>4.1837879093781005E-4</v>
      </c>
      <c r="H5080" s="327">
        <v>0</v>
      </c>
      <c r="I5080" s="332">
        <v>0</v>
      </c>
      <c r="J5080" s="326">
        <v>0</v>
      </c>
      <c r="K5080" s="327">
        <v>0</v>
      </c>
      <c r="L5080" s="336">
        <v>1.8210014333043539E-4</v>
      </c>
      <c r="M5080" s="337">
        <v>1.1415525114155251E-4</v>
      </c>
      <c r="N5080" s="345">
        <v>5.8303525438493209E-2</v>
      </c>
      <c r="O5080" s="346">
        <v>8.8331647377677611E-2</v>
      </c>
      <c r="P5080" s="347">
        <v>8.2135063105371497E-2</v>
      </c>
      <c r="Q5080" s="348">
        <v>8.8417329796640146E-3</v>
      </c>
      <c r="R5080" s="346">
        <v>7.4534277496284676E-2</v>
      </c>
      <c r="S5080" s="347">
        <v>4.2385289731663396E-2</v>
      </c>
      <c r="T5080" s="349">
        <v>5.2967049904312433E-2</v>
      </c>
      <c r="U5080" s="349">
        <v>0.25115400920760689</v>
      </c>
      <c r="V5080" s="361">
        <v>0</v>
      </c>
    </row>
    <row r="5081" spans="1:22" ht="16" hidden="1" customHeight="1" outlineLevel="1">
      <c r="A5081" s="65">
        <v>5072</v>
      </c>
      <c r="B5081" s="117">
        <v>1</v>
      </c>
      <c r="C5081" s="325">
        <v>1.2777394640668292E-4</v>
      </c>
      <c r="D5081" s="326">
        <v>1.3265222581705497E-4</v>
      </c>
      <c r="E5081" s="327">
        <v>1.2780633795677387E-4</v>
      </c>
      <c r="F5081" s="332">
        <v>0</v>
      </c>
      <c r="G5081" s="326">
        <v>4.7731359970310812E-4</v>
      </c>
      <c r="H5081" s="327">
        <v>0</v>
      </c>
      <c r="I5081" s="332">
        <v>0</v>
      </c>
      <c r="J5081" s="326">
        <v>0</v>
      </c>
      <c r="K5081" s="327">
        <v>0</v>
      </c>
      <c r="L5081" s="336">
        <v>1.5860335064263727E-4</v>
      </c>
      <c r="M5081" s="337">
        <v>1.1415525114155251E-4</v>
      </c>
      <c r="N5081" s="345">
        <v>0.1366131625470576</v>
      </c>
      <c r="O5081" s="346">
        <v>0.21954721858597567</v>
      </c>
      <c r="P5081" s="347">
        <v>0.22579714526344016</v>
      </c>
      <c r="Q5081" s="348">
        <v>2.6525198938992044E-2</v>
      </c>
      <c r="R5081" s="346">
        <v>7.9801489103693821E-2</v>
      </c>
      <c r="S5081" s="347">
        <v>3.7955350247140245E-2</v>
      </c>
      <c r="T5081" s="349">
        <v>8.3016579113940323E-2</v>
      </c>
      <c r="U5081" s="349">
        <v>0.27306611564473376</v>
      </c>
      <c r="V5081" s="361">
        <v>6.8259847430252985E-2</v>
      </c>
    </row>
    <row r="5082" spans="1:22" ht="16" hidden="1" customHeight="1" outlineLevel="1">
      <c r="A5082" s="65">
        <v>5073</v>
      </c>
      <c r="B5082" s="117">
        <v>1</v>
      </c>
      <c r="C5082" s="325">
        <v>1.4312457069738454E-4</v>
      </c>
      <c r="D5082" s="326">
        <v>1.5135535365466408E-4</v>
      </c>
      <c r="E5082" s="327">
        <v>1.4572153819208698E-4</v>
      </c>
      <c r="F5082" s="332">
        <v>0</v>
      </c>
      <c r="G5082" s="326">
        <v>6.6228720741201444E-4</v>
      </c>
      <c r="H5082" s="327">
        <v>0</v>
      </c>
      <c r="I5082" s="332">
        <v>0</v>
      </c>
      <c r="J5082" s="326">
        <v>0</v>
      </c>
      <c r="K5082" s="327">
        <v>0</v>
      </c>
      <c r="L5082" s="336">
        <v>1.4685495429873823E-4</v>
      </c>
      <c r="M5082" s="337">
        <v>1.1415525114155251E-4</v>
      </c>
      <c r="N5082" s="345">
        <v>0.23035608580110553</v>
      </c>
      <c r="O5082" s="346">
        <v>0.32215355816408953</v>
      </c>
      <c r="P5082" s="347">
        <v>0.37292407923370602</v>
      </c>
      <c r="Q5082" s="348">
        <v>3.5366931918656058E-2</v>
      </c>
      <c r="R5082" s="346">
        <v>7.3221459026798386E-2</v>
      </c>
      <c r="S5082" s="347">
        <v>2.1034432741384442E-2</v>
      </c>
      <c r="T5082" s="349">
        <v>0.11316120177043411</v>
      </c>
      <c r="U5082" s="349">
        <v>0.32298248367191074</v>
      </c>
      <c r="V5082" s="361">
        <v>0.14117830404995463</v>
      </c>
    </row>
    <row r="5083" spans="1:22" ht="16" hidden="1" customHeight="1" outlineLevel="1">
      <c r="A5083" s="65">
        <v>5074</v>
      </c>
      <c r="B5083" s="117">
        <v>1</v>
      </c>
      <c r="C5083" s="325">
        <v>1.4953108124216027E-4</v>
      </c>
      <c r="D5083" s="326">
        <v>1.6105687214839273E-4</v>
      </c>
      <c r="E5083" s="327">
        <v>1.5904442786744292E-4</v>
      </c>
      <c r="F5083" s="332">
        <v>0</v>
      </c>
      <c r="G5083" s="326">
        <v>7.7723926015224945E-4</v>
      </c>
      <c r="H5083" s="327">
        <v>0</v>
      </c>
      <c r="I5083" s="332">
        <v>0</v>
      </c>
      <c r="J5083" s="326">
        <v>0</v>
      </c>
      <c r="K5083" s="327">
        <v>0</v>
      </c>
      <c r="L5083" s="336">
        <v>1.644775488145868E-4</v>
      </c>
      <c r="M5083" s="337">
        <v>1.1415525114155251E-4</v>
      </c>
      <c r="N5083" s="345">
        <v>0.30437869898036896</v>
      </c>
      <c r="O5083" s="346">
        <v>0.41306097020180826</v>
      </c>
      <c r="P5083" s="347">
        <v>0.48843917071941767</v>
      </c>
      <c r="Q5083" s="348">
        <v>3.5366931918656058E-2</v>
      </c>
      <c r="R5083" s="346">
        <v>8.0959499713694538E-2</v>
      </c>
      <c r="S5083" s="347">
        <v>1.5380294244920196E-2</v>
      </c>
      <c r="T5083" s="349">
        <v>0.13008783531256626</v>
      </c>
      <c r="U5083" s="349">
        <v>0.36297453443384187</v>
      </c>
      <c r="V5083" s="361">
        <v>0.23383133768343123</v>
      </c>
    </row>
    <row r="5084" spans="1:22" ht="16" hidden="1" customHeight="1" outlineLevel="1">
      <c r="A5084" s="65">
        <v>5075</v>
      </c>
      <c r="B5084" s="117">
        <v>1</v>
      </c>
      <c r="C5084" s="325">
        <v>1.4976859090138123E-4</v>
      </c>
      <c r="D5084" s="326">
        <v>1.6611177156396274E-4</v>
      </c>
      <c r="E5084" s="327">
        <v>1.6599775685088088E-4</v>
      </c>
      <c r="F5084" s="332">
        <v>0</v>
      </c>
      <c r="G5084" s="326">
        <v>8.7701997598260586E-4</v>
      </c>
      <c r="H5084" s="327">
        <v>3.1241811621953884E-4</v>
      </c>
      <c r="I5084" s="332">
        <v>0</v>
      </c>
      <c r="J5084" s="326">
        <v>0</v>
      </c>
      <c r="K5084" s="327">
        <v>0</v>
      </c>
      <c r="L5084" s="336">
        <v>1.8797434150238492E-4</v>
      </c>
      <c r="M5084" s="337">
        <v>1.1415525114155251E-4</v>
      </c>
      <c r="N5084" s="345">
        <v>0.35367947416733014</v>
      </c>
      <c r="O5084" s="346">
        <v>0.5020297789116982</v>
      </c>
      <c r="P5084" s="347">
        <v>0.56991147533237019</v>
      </c>
      <c r="Q5084" s="348">
        <v>4.4208664898320073E-2</v>
      </c>
      <c r="R5084" s="346">
        <v>5.6886656284759404E-2</v>
      </c>
      <c r="S5084" s="347">
        <v>9.4097314995614349E-3</v>
      </c>
      <c r="T5084" s="349">
        <v>0.12324110713822067</v>
      </c>
      <c r="U5084" s="349">
        <v>0.3681823444839214</v>
      </c>
      <c r="V5084" s="361">
        <v>0.41238081836785079</v>
      </c>
    </row>
    <row r="5085" spans="1:22" ht="16" hidden="1" customHeight="1" outlineLevel="1">
      <c r="A5085" s="65">
        <v>5076</v>
      </c>
      <c r="B5085" s="117">
        <v>1</v>
      </c>
      <c r="C5085" s="325">
        <v>1.4935607412483955E-4</v>
      </c>
      <c r="D5085" s="326">
        <v>1.7087504216709603E-4</v>
      </c>
      <c r="E5085" s="327">
        <v>1.6994143597581587E-4</v>
      </c>
      <c r="F5085" s="332">
        <v>2.551039548616056E-4</v>
      </c>
      <c r="G5085" s="326">
        <v>8.9510887768284603E-4</v>
      </c>
      <c r="H5085" s="327">
        <v>3.4265212746659071E-4</v>
      </c>
      <c r="I5085" s="332">
        <v>0</v>
      </c>
      <c r="J5085" s="326">
        <v>0</v>
      </c>
      <c r="K5085" s="327">
        <v>0</v>
      </c>
      <c r="L5085" s="336">
        <v>2.0677177565262342E-4</v>
      </c>
      <c r="M5085" s="337">
        <v>1.1415525114155251E-4</v>
      </c>
      <c r="N5085" s="345">
        <v>0.35753779570370098</v>
      </c>
      <c r="O5085" s="346">
        <v>0.54259715983207912</v>
      </c>
      <c r="P5085" s="347">
        <v>0.594658136778621</v>
      </c>
      <c r="Q5085" s="348">
        <v>4.4208664898320073E-2</v>
      </c>
      <c r="R5085" s="346">
        <v>6.3916786862368916E-2</v>
      </c>
      <c r="S5085" s="347">
        <v>2.3524328748903586E-2</v>
      </c>
      <c r="T5085" s="349">
        <v>0.12989764841883444</v>
      </c>
      <c r="U5085" s="349">
        <v>0.36435018237159872</v>
      </c>
      <c r="V5085" s="361">
        <v>0.48380977211495046</v>
      </c>
    </row>
    <row r="5086" spans="1:22" ht="16" hidden="1" customHeight="1" outlineLevel="1">
      <c r="A5086" s="65">
        <v>5077</v>
      </c>
      <c r="B5086" s="117">
        <v>1</v>
      </c>
      <c r="C5086" s="325">
        <v>1.3844313030905576E-4</v>
      </c>
      <c r="D5086" s="326">
        <v>1.7394686565809628E-4</v>
      </c>
      <c r="E5086" s="327">
        <v>1.668280050877093E-4</v>
      </c>
      <c r="F5086" s="332">
        <v>3.3763758731683108E-4</v>
      </c>
      <c r="G5086" s="326">
        <v>8.7701997598260586E-4</v>
      </c>
      <c r="H5086" s="327">
        <v>4.1319815370971264E-4</v>
      </c>
      <c r="I5086" s="332">
        <v>0</v>
      </c>
      <c r="J5086" s="326">
        <v>0</v>
      </c>
      <c r="K5086" s="327">
        <v>0</v>
      </c>
      <c r="L5086" s="336">
        <v>1.8797434150238492E-4</v>
      </c>
      <c r="M5086" s="337">
        <v>1.1415525114155251E-4</v>
      </c>
      <c r="N5086" s="345">
        <v>0.37568619700440847</v>
      </c>
      <c r="O5086" s="346">
        <v>0.51734496588148426</v>
      </c>
      <c r="P5086" s="347">
        <v>0.56310932303135408</v>
      </c>
      <c r="Q5086" s="348">
        <v>5.3050397877984087E-2</v>
      </c>
      <c r="R5086" s="346">
        <v>5.9927793723227776E-2</v>
      </c>
      <c r="S5086" s="347">
        <v>6.9981635732558681E-2</v>
      </c>
      <c r="T5086" s="349">
        <v>0.12067358407284108</v>
      </c>
      <c r="U5086" s="349">
        <v>0.31826597645674443</v>
      </c>
      <c r="V5086" s="361">
        <v>0.53195331447591809</v>
      </c>
    </row>
    <row r="5087" spans="1:22" ht="16" hidden="1" customHeight="1" outlineLevel="1">
      <c r="A5087" s="65">
        <v>5078</v>
      </c>
      <c r="B5087" s="117">
        <v>1</v>
      </c>
      <c r="C5087" s="325">
        <v>1.3939316894593957E-4</v>
      </c>
      <c r="D5087" s="326">
        <v>1.7349970147902664E-4</v>
      </c>
      <c r="E5087" s="327">
        <v>1.6253406498786235E-4</v>
      </c>
      <c r="F5087" s="332">
        <v>3.6764981730054929E-4</v>
      </c>
      <c r="G5087" s="326">
        <v>9.0211103317971303E-4</v>
      </c>
      <c r="H5087" s="327">
        <v>4.1319815370971264E-4</v>
      </c>
      <c r="I5087" s="332">
        <v>0</v>
      </c>
      <c r="J5087" s="326">
        <v>0</v>
      </c>
      <c r="K5087" s="327">
        <v>0</v>
      </c>
      <c r="L5087" s="336">
        <v>1.9032402077116473E-4</v>
      </c>
      <c r="M5087" s="337">
        <v>1.1415525114155251E-4</v>
      </c>
      <c r="N5087" s="345">
        <v>0.29909136946756443</v>
      </c>
      <c r="O5087" s="346">
        <v>0.53143275294399661</v>
      </c>
      <c r="P5087" s="347">
        <v>0.45149475487550389</v>
      </c>
      <c r="Q5087" s="348">
        <v>5.3050397877984087E-2</v>
      </c>
      <c r="R5087" s="346">
        <v>0.11770783032615091</v>
      </c>
      <c r="S5087" s="347">
        <v>8.1881263239639263E-2</v>
      </c>
      <c r="T5087" s="349">
        <v>0.10498316533996575</v>
      </c>
      <c r="U5087" s="349">
        <v>0.31531815944726549</v>
      </c>
      <c r="V5087" s="361">
        <v>0.39527176691987576</v>
      </c>
    </row>
    <row r="5088" spans="1:22" ht="16" hidden="1" customHeight="1" outlineLevel="1">
      <c r="A5088" s="65">
        <v>5079</v>
      </c>
      <c r="B5088" s="117">
        <v>1</v>
      </c>
      <c r="C5088" s="325">
        <v>1.4203702646832018E-4</v>
      </c>
      <c r="D5088" s="326">
        <v>1.7194434781269739E-4</v>
      </c>
      <c r="E5088" s="327">
        <v>1.6739880075052884E-4</v>
      </c>
      <c r="F5088" s="332">
        <v>3.9766204728426777E-4</v>
      </c>
      <c r="G5088" s="326">
        <v>9.307031681252538E-4</v>
      </c>
      <c r="H5088" s="327">
        <v>4.1319815370971264E-4</v>
      </c>
      <c r="I5088" s="332">
        <v>0</v>
      </c>
      <c r="J5088" s="326">
        <v>0</v>
      </c>
      <c r="K5088" s="327">
        <v>0</v>
      </c>
      <c r="L5088" s="336">
        <v>2.1382081345896285E-4</v>
      </c>
      <c r="M5088" s="337">
        <v>1.1415525114155251E-4</v>
      </c>
      <c r="N5088" s="345">
        <v>0.27394082908233208</v>
      </c>
      <c r="O5088" s="346">
        <v>0.44335219146368998</v>
      </c>
      <c r="P5088" s="347">
        <v>0.30196088249335828</v>
      </c>
      <c r="Q5088" s="348">
        <v>6.1892130857648102E-2</v>
      </c>
      <c r="R5088" s="346">
        <v>0.12522953366171227</v>
      </c>
      <c r="S5088" s="347">
        <v>9.9559523194094918E-2</v>
      </c>
      <c r="T5088" s="349">
        <v>9.3857232056654166E-2</v>
      </c>
      <c r="U5088" s="349">
        <v>0.32927115995879919</v>
      </c>
      <c r="V5088" s="361">
        <v>0.46292161291742356</v>
      </c>
    </row>
    <row r="5089" spans="1:22" ht="16" hidden="1" customHeight="1" outlineLevel="1">
      <c r="A5089" s="65">
        <v>5080</v>
      </c>
      <c r="B5089" s="117">
        <v>1</v>
      </c>
      <c r="C5089" s="325">
        <v>1.4363084128677658E-4</v>
      </c>
      <c r="D5089" s="326">
        <v>1.7151662555445684E-4</v>
      </c>
      <c r="E5089" s="327">
        <v>1.6455779506513161E-4</v>
      </c>
      <c r="F5089" s="332">
        <v>4.5768650725170446E-4</v>
      </c>
      <c r="G5089" s="326">
        <v>8.8635618331176186E-4</v>
      </c>
      <c r="H5089" s="327">
        <v>4.3335416120774729E-4</v>
      </c>
      <c r="I5089" s="332">
        <v>0</v>
      </c>
      <c r="J5089" s="326">
        <v>0</v>
      </c>
      <c r="K5089" s="327">
        <v>0</v>
      </c>
      <c r="L5089" s="336">
        <v>2.2321953053408208E-4</v>
      </c>
      <c r="M5089" s="337">
        <v>1.1415525114155251E-4</v>
      </c>
      <c r="N5089" s="345">
        <v>0.16562202446866084</v>
      </c>
      <c r="O5089" s="346">
        <v>0.34099907364956422</v>
      </c>
      <c r="P5089" s="347">
        <v>0.24747211800698735</v>
      </c>
      <c r="Q5089" s="348">
        <v>5.3050397877984087E-2</v>
      </c>
      <c r="R5089" s="346">
        <v>0.138387105821072</v>
      </c>
      <c r="S5089" s="347">
        <v>6.1370744665334057E-2</v>
      </c>
      <c r="T5089" s="349">
        <v>0.11867662168865695</v>
      </c>
      <c r="U5089" s="349">
        <v>0.32317900480587602</v>
      </c>
      <c r="V5089" s="361">
        <v>0.34683811123672043</v>
      </c>
    </row>
    <row r="5090" spans="1:22" ht="16" hidden="1" customHeight="1" outlineLevel="1">
      <c r="A5090" s="65">
        <v>5081</v>
      </c>
      <c r="B5090" s="117">
        <v>1</v>
      </c>
      <c r="C5090" s="325">
        <v>1.4314957171414466E-4</v>
      </c>
      <c r="D5090" s="326">
        <v>1.7538556779945084E-4</v>
      </c>
      <c r="E5090" s="327">
        <v>1.6599775685088088E-4</v>
      </c>
      <c r="F5090" s="332">
        <v>4.9520179473135236E-4</v>
      </c>
      <c r="G5090" s="326">
        <v>8.9802644247320717E-4</v>
      </c>
      <c r="H5090" s="327">
        <v>3.9304214621167761E-4</v>
      </c>
      <c r="I5090" s="332">
        <v>0</v>
      </c>
      <c r="J5090" s="326">
        <v>0</v>
      </c>
      <c r="K5090" s="327">
        <v>0</v>
      </c>
      <c r="L5090" s="336">
        <v>2.2321953053408208E-4</v>
      </c>
      <c r="M5090" s="337">
        <v>1.1415525114155251E-4</v>
      </c>
      <c r="N5090" s="345">
        <v>0.11775025725813335</v>
      </c>
      <c r="O5090" s="346">
        <v>0.25953674871258642</v>
      </c>
      <c r="P5090" s="347">
        <v>0.15775759167216755</v>
      </c>
      <c r="Q5090" s="348">
        <v>4.4208664898320073E-2</v>
      </c>
      <c r="R5090" s="346">
        <v>0.17421943767631751</v>
      </c>
      <c r="S5090" s="347">
        <v>8.8183809854093589E-2</v>
      </c>
      <c r="T5090" s="349">
        <v>0.14235488995826878</v>
      </c>
      <c r="U5090" s="349">
        <v>0.31295990583968231</v>
      </c>
      <c r="V5090" s="361">
        <v>0.28873910118804202</v>
      </c>
    </row>
    <row r="5091" spans="1:22" ht="16" hidden="1" customHeight="1" outlineLevel="1">
      <c r="A5091" s="65">
        <v>5082</v>
      </c>
      <c r="B5091" s="117">
        <v>1</v>
      </c>
      <c r="C5091" s="325">
        <v>1.3991819029790167E-4</v>
      </c>
      <c r="D5091" s="326">
        <v>1.7402463334141273E-4</v>
      </c>
      <c r="E5091" s="327">
        <v>1.6577722216297336E-4</v>
      </c>
      <c r="F5091" s="332">
        <v>4.9520179473135236E-4</v>
      </c>
      <c r="G5091" s="326">
        <v>8.390916337079091E-4</v>
      </c>
      <c r="H5091" s="327">
        <v>3.1241811621953884E-4</v>
      </c>
      <c r="I5091" s="332">
        <v>0</v>
      </c>
      <c r="J5091" s="326">
        <v>0</v>
      </c>
      <c r="K5091" s="327">
        <v>0</v>
      </c>
      <c r="L5091" s="336">
        <v>1.644775488145868E-4</v>
      </c>
      <c r="M5091" s="337">
        <v>1.1415525114155251E-4</v>
      </c>
      <c r="N5091" s="345">
        <v>6.5448565320661498E-2</v>
      </c>
      <c r="O5091" s="346">
        <v>0.13390721187871316</v>
      </c>
      <c r="P5091" s="347">
        <v>8.8197433390113864E-2</v>
      </c>
      <c r="Q5091" s="348">
        <v>5.3050397877984087E-2</v>
      </c>
      <c r="R5091" s="346">
        <v>0.18267049300770094</v>
      </c>
      <c r="S5091" s="347">
        <v>0.24779132311410654</v>
      </c>
      <c r="T5091" s="349">
        <v>0.147489936089028</v>
      </c>
      <c r="U5091" s="349">
        <v>0.324259871042685</v>
      </c>
      <c r="V5091" s="361">
        <v>0.19859020359871402</v>
      </c>
    </row>
    <row r="5092" spans="1:22" ht="16" hidden="1" customHeight="1" outlineLevel="1">
      <c r="A5092" s="65">
        <v>5083</v>
      </c>
      <c r="B5092" s="117">
        <v>1</v>
      </c>
      <c r="C5092" s="325">
        <v>1.3596802964980581E-4</v>
      </c>
      <c r="D5092" s="326">
        <v>1.6926136273827944E-4</v>
      </c>
      <c r="E5092" s="327">
        <v>1.5816228911581275E-4</v>
      </c>
      <c r="F5092" s="332">
        <v>4.7269262224356357E-4</v>
      </c>
      <c r="G5092" s="326">
        <v>7.4281199562598597E-4</v>
      </c>
      <c r="H5092" s="327">
        <v>0</v>
      </c>
      <c r="I5092" s="332">
        <v>0</v>
      </c>
      <c r="J5092" s="326">
        <v>0</v>
      </c>
      <c r="K5092" s="327">
        <v>0</v>
      </c>
      <c r="L5092" s="336">
        <v>1.1748396343899057E-4</v>
      </c>
      <c r="M5092" s="337">
        <v>1.1415525114155251E-4</v>
      </c>
      <c r="N5092" s="345">
        <v>1.8434202895994178E-2</v>
      </c>
      <c r="O5092" s="346">
        <v>2.9834746536863809E-2</v>
      </c>
      <c r="P5092" s="347">
        <v>2.7560259804590401E-2</v>
      </c>
      <c r="Q5092" s="348">
        <v>4.4208664898320073E-2</v>
      </c>
      <c r="R5092" s="346">
        <v>0.11527628723068935</v>
      </c>
      <c r="S5092" s="347">
        <v>0.16128819009196044</v>
      </c>
      <c r="T5092" s="349">
        <v>0.15937661694726687</v>
      </c>
      <c r="U5092" s="349">
        <v>0.37948230968692404</v>
      </c>
      <c r="V5092" s="361">
        <v>9.6859676805201148E-2</v>
      </c>
    </row>
    <row r="5093" spans="1:22" ht="16" hidden="1" customHeight="1" outlineLevel="1">
      <c r="A5093" s="65">
        <v>5084</v>
      </c>
      <c r="B5093" s="117">
        <v>1</v>
      </c>
      <c r="C5093" s="325">
        <v>1.307303166385648E-4</v>
      </c>
      <c r="D5093" s="326">
        <v>1.6906694352998829E-4</v>
      </c>
      <c r="E5093" s="327">
        <v>1.5210407151270542E-4</v>
      </c>
      <c r="F5093" s="332">
        <v>4.0516510478019719E-4</v>
      </c>
      <c r="G5093" s="326">
        <v>5.6659108228816388E-4</v>
      </c>
      <c r="H5093" s="327">
        <v>0</v>
      </c>
      <c r="I5093" s="332">
        <v>0</v>
      </c>
      <c r="J5093" s="326">
        <v>0</v>
      </c>
      <c r="K5093" s="327">
        <v>0</v>
      </c>
      <c r="L5093" s="336">
        <v>8.811297257924293E-5</v>
      </c>
      <c r="M5093" s="337">
        <v>1.1415525114155251E-4</v>
      </c>
      <c r="N5093" s="345">
        <v>1.0003055835035599E-3</v>
      </c>
      <c r="O5093" s="346">
        <v>0</v>
      </c>
      <c r="P5093" s="347">
        <v>1.3835401272463553E-3</v>
      </c>
      <c r="Q5093" s="348">
        <v>6.1892130857648102E-2</v>
      </c>
      <c r="R5093" s="346">
        <v>0.11436303428013787</v>
      </c>
      <c r="S5093" s="347">
        <v>7.1221394364700846E-2</v>
      </c>
      <c r="T5093" s="349">
        <v>0.1881899313476379</v>
      </c>
      <c r="U5093" s="349">
        <v>0.53817312536387441</v>
      </c>
      <c r="V5093" s="361">
        <v>1.0184504521016656E-2</v>
      </c>
    </row>
    <row r="5094" spans="1:22" ht="16" hidden="1" customHeight="1" outlineLevel="1">
      <c r="A5094" s="65">
        <v>5085</v>
      </c>
      <c r="B5094" s="117">
        <v>1</v>
      </c>
      <c r="C5094" s="325">
        <v>1.2567386099883449E-4</v>
      </c>
      <c r="D5094" s="326">
        <v>1.7464677480794446E-4</v>
      </c>
      <c r="E5094" s="327">
        <v>1.4883496908019354E-4</v>
      </c>
      <c r="F5094" s="332">
        <v>2.7761312734939439E-4</v>
      </c>
      <c r="G5094" s="326">
        <v>4.8548278111611978E-4</v>
      </c>
      <c r="H5094" s="327">
        <v>0</v>
      </c>
      <c r="I5094" s="332">
        <v>0</v>
      </c>
      <c r="J5094" s="326">
        <v>0</v>
      </c>
      <c r="K5094" s="327">
        <v>0</v>
      </c>
      <c r="L5094" s="336">
        <v>5.8741981719495287E-5</v>
      </c>
      <c r="M5094" s="337">
        <v>1.1415525114155251E-4</v>
      </c>
      <c r="N5094" s="345">
        <v>0</v>
      </c>
      <c r="O5094" s="346">
        <v>0</v>
      </c>
      <c r="P5094" s="347">
        <v>0</v>
      </c>
      <c r="Q5094" s="348">
        <v>6.1892130857648102E-2</v>
      </c>
      <c r="R5094" s="346">
        <v>9.4061301787688206E-2</v>
      </c>
      <c r="S5094" s="347">
        <v>6.6998944798362423E-2</v>
      </c>
      <c r="T5094" s="349">
        <v>0.18885558547569928</v>
      </c>
      <c r="U5094" s="349">
        <v>0.54917830886592922</v>
      </c>
      <c r="V5094" s="361">
        <v>0</v>
      </c>
    </row>
    <row r="5095" spans="1:22" ht="16" hidden="1" customHeight="1" outlineLevel="1">
      <c r="A5095" s="65">
        <v>5086</v>
      </c>
      <c r="B5095" s="117">
        <v>1</v>
      </c>
      <c r="C5095" s="325">
        <v>1.2440505939825941E-4</v>
      </c>
      <c r="D5095" s="326">
        <v>1.695724334715453E-4</v>
      </c>
      <c r="E5095" s="327">
        <v>1.4747284306664693E-4</v>
      </c>
      <c r="F5095" s="332">
        <v>0</v>
      </c>
      <c r="G5095" s="326">
        <v>4.5689064617057896E-4</v>
      </c>
      <c r="H5095" s="327">
        <v>0</v>
      </c>
      <c r="I5095" s="332">
        <v>0</v>
      </c>
      <c r="J5095" s="326">
        <v>0</v>
      </c>
      <c r="K5095" s="327">
        <v>0</v>
      </c>
      <c r="L5095" s="336">
        <v>3.7594868300476983E-5</v>
      </c>
      <c r="M5095" s="337">
        <v>1.1415525114155251E-4</v>
      </c>
      <c r="N5095" s="345">
        <v>0</v>
      </c>
      <c r="O5095" s="346">
        <v>0</v>
      </c>
      <c r="P5095" s="347">
        <v>0</v>
      </c>
      <c r="Q5095" s="348">
        <v>4.4208664898320073E-2</v>
      </c>
      <c r="R5095" s="346">
        <v>8.1715962166028527E-2</v>
      </c>
      <c r="S5095" s="347">
        <v>0.1169524781400582</v>
      </c>
      <c r="T5095" s="349">
        <v>0.16165885967204871</v>
      </c>
      <c r="U5095" s="349">
        <v>0.53473400551948225</v>
      </c>
      <c r="V5095" s="361">
        <v>0</v>
      </c>
    </row>
    <row r="5096" spans="1:22" ht="16" hidden="1" customHeight="1" outlineLevel="1">
      <c r="A5096" s="65">
        <v>5087</v>
      </c>
      <c r="B5096" s="117">
        <v>1</v>
      </c>
      <c r="C5096" s="325">
        <v>1.1477341769143074E-4</v>
      </c>
      <c r="D5096" s="326">
        <v>1.6043473068186101E-4</v>
      </c>
      <c r="E5096" s="327">
        <v>1.3678339701748109E-4</v>
      </c>
      <c r="F5096" s="332">
        <v>0</v>
      </c>
      <c r="G5096" s="326">
        <v>4.347171537638332E-4</v>
      </c>
      <c r="H5096" s="327">
        <v>0</v>
      </c>
      <c r="I5096" s="332">
        <v>0</v>
      </c>
      <c r="J5096" s="326">
        <v>0</v>
      </c>
      <c r="K5096" s="327">
        <v>0</v>
      </c>
      <c r="L5096" s="336">
        <v>2.3496792687798115E-5</v>
      </c>
      <c r="M5096" s="337">
        <v>1.1415525114155251E-4</v>
      </c>
      <c r="N5096" s="345">
        <v>0</v>
      </c>
      <c r="O5096" s="346">
        <v>0</v>
      </c>
      <c r="P5096" s="347">
        <v>0</v>
      </c>
      <c r="Q5096" s="348">
        <v>4.4208664898320073E-2</v>
      </c>
      <c r="R5096" s="346">
        <v>6.7213327803423192E-2</v>
      </c>
      <c r="S5096" s="347">
        <v>0.10682690217543385</v>
      </c>
      <c r="T5096" s="349">
        <v>0.138931525871096</v>
      </c>
      <c r="U5096" s="349">
        <v>0.42075174781962943</v>
      </c>
      <c r="V5096" s="361">
        <v>0</v>
      </c>
    </row>
    <row r="5097" spans="1:22" ht="16" hidden="1" customHeight="1" outlineLevel="1">
      <c r="A5097" s="65">
        <v>5088</v>
      </c>
      <c r="B5097" s="117">
        <v>1</v>
      </c>
      <c r="C5097" s="325">
        <v>1.0566054708237416E-4</v>
      </c>
      <c r="D5097" s="326">
        <v>1.5176363399207552E-4</v>
      </c>
      <c r="E5097" s="327">
        <v>1.2627556777012149E-4</v>
      </c>
      <c r="F5097" s="332">
        <v>0</v>
      </c>
      <c r="G5097" s="326">
        <v>4.1079312248287053E-4</v>
      </c>
      <c r="H5097" s="327">
        <v>0</v>
      </c>
      <c r="I5097" s="332">
        <v>0</v>
      </c>
      <c r="J5097" s="326">
        <v>0</v>
      </c>
      <c r="K5097" s="327">
        <v>0</v>
      </c>
      <c r="L5097" s="336">
        <v>9.3987170751192458E-6</v>
      </c>
      <c r="M5097" s="337">
        <v>1.1415525114155251E-4</v>
      </c>
      <c r="N5097" s="345">
        <v>0</v>
      </c>
      <c r="O5097" s="346">
        <v>0</v>
      </c>
      <c r="P5097" s="347">
        <v>0</v>
      </c>
      <c r="Q5097" s="348">
        <v>3.5366931918656058E-2</v>
      </c>
      <c r="R5097" s="346">
        <v>7.8454409031165559E-2</v>
      </c>
      <c r="S5097" s="347">
        <v>8.0288763251931863E-2</v>
      </c>
      <c r="T5097" s="349">
        <v>9.6900222356363322E-2</v>
      </c>
      <c r="U5097" s="349">
        <v>0.34607371691282923</v>
      </c>
      <c r="V5097" s="361">
        <v>0</v>
      </c>
    </row>
    <row r="5098" spans="1:22" ht="16" hidden="1" customHeight="1" outlineLevel="1">
      <c r="A5098" s="65">
        <v>5089</v>
      </c>
      <c r="B5098" s="117">
        <v>1</v>
      </c>
      <c r="C5098" s="325">
        <v>9.8616510610215885E-5</v>
      </c>
      <c r="D5098" s="326">
        <v>1.4336472419389763E-4</v>
      </c>
      <c r="E5098" s="327">
        <v>1.1565098486445788E-4</v>
      </c>
      <c r="F5098" s="332">
        <v>0</v>
      </c>
      <c r="G5098" s="326">
        <v>3.9678881148913638E-4</v>
      </c>
      <c r="H5098" s="327">
        <v>0</v>
      </c>
      <c r="I5098" s="332">
        <v>0</v>
      </c>
      <c r="J5098" s="326">
        <v>0</v>
      </c>
      <c r="K5098" s="327">
        <v>0</v>
      </c>
      <c r="L5098" s="336">
        <v>5.8741981719495289E-6</v>
      </c>
      <c r="M5098" s="337">
        <v>1.1415525114155251E-4</v>
      </c>
      <c r="N5098" s="345">
        <v>0</v>
      </c>
      <c r="O5098" s="346">
        <v>0</v>
      </c>
      <c r="P5098" s="347">
        <v>0</v>
      </c>
      <c r="Q5098" s="348">
        <v>2.6525198938992044E-2</v>
      </c>
      <c r="R5098" s="346">
        <v>8.1880258966213371E-2</v>
      </c>
      <c r="S5098" s="347">
        <v>7.3011005527358119E-2</v>
      </c>
      <c r="T5098" s="349">
        <v>9.5473820653374661E-2</v>
      </c>
      <c r="U5098" s="349">
        <v>0.42075174781962943</v>
      </c>
      <c r="V5098" s="361">
        <v>0</v>
      </c>
    </row>
    <row r="5099" spans="1:22" ht="16" hidden="1" customHeight="1" outlineLevel="1">
      <c r="A5099" s="65">
        <v>5090</v>
      </c>
      <c r="B5099" s="117">
        <v>1</v>
      </c>
      <c r="C5099" s="325">
        <v>9.3328795565454658E-5</v>
      </c>
      <c r="D5099" s="326">
        <v>1.3422702140421334E-4</v>
      </c>
      <c r="E5099" s="327">
        <v>1.0751714666927953E-4</v>
      </c>
      <c r="F5099" s="332">
        <v>0</v>
      </c>
      <c r="G5099" s="326">
        <v>3.7636585795660727E-4</v>
      </c>
      <c r="H5099" s="327">
        <v>0</v>
      </c>
      <c r="I5099" s="332">
        <v>0</v>
      </c>
      <c r="J5099" s="326">
        <v>0</v>
      </c>
      <c r="K5099" s="327">
        <v>0</v>
      </c>
      <c r="L5099" s="336">
        <v>2.3496792687798115E-6</v>
      </c>
      <c r="M5099" s="337">
        <v>1.1415525114155251E-4</v>
      </c>
      <c r="N5099" s="345">
        <v>0</v>
      </c>
      <c r="O5099" s="346">
        <v>0</v>
      </c>
      <c r="P5099" s="347">
        <v>0</v>
      </c>
      <c r="Q5099" s="348">
        <v>8.8417329796640146E-3</v>
      </c>
      <c r="R5099" s="346">
        <v>8.1350047575664594E-2</v>
      </c>
      <c r="S5099" s="347">
        <v>9.2312884709923299E-2</v>
      </c>
      <c r="T5099" s="349">
        <v>5.058971373266466E-2</v>
      </c>
      <c r="U5099" s="349">
        <v>0.3814475210265767</v>
      </c>
      <c r="V5099" s="361">
        <v>0</v>
      </c>
    </row>
    <row r="5100" spans="1:22" ht="16" hidden="1" customHeight="1" outlineLevel="1">
      <c r="A5100" s="65">
        <v>5091</v>
      </c>
      <c r="B5100" s="117">
        <v>1</v>
      </c>
      <c r="C5100" s="325">
        <v>8.9872404998370773E-5</v>
      </c>
      <c r="D5100" s="326">
        <v>1.2775286176811788E-4</v>
      </c>
      <c r="E5100" s="327">
        <v>1.0256160250570994E-4</v>
      </c>
      <c r="F5100" s="332">
        <v>0</v>
      </c>
      <c r="G5100" s="326">
        <v>3.6702965062745111E-4</v>
      </c>
      <c r="H5100" s="327">
        <v>0</v>
      </c>
      <c r="I5100" s="332">
        <v>0</v>
      </c>
      <c r="J5100" s="326">
        <v>0</v>
      </c>
      <c r="K5100" s="327">
        <v>0</v>
      </c>
      <c r="L5100" s="336">
        <v>1.1748396343899057E-6</v>
      </c>
      <c r="M5100" s="337">
        <v>1.1415525114155251E-4</v>
      </c>
      <c r="N5100" s="345">
        <v>0</v>
      </c>
      <c r="O5100" s="346">
        <v>0</v>
      </c>
      <c r="P5100" s="347">
        <v>0</v>
      </c>
      <c r="Q5100" s="348">
        <v>8.8417329796640146E-3</v>
      </c>
      <c r="R5100" s="346">
        <v>7.9602025536810339E-2</v>
      </c>
      <c r="S5100" s="347">
        <v>8.3453005740876982E-2</v>
      </c>
      <c r="T5100" s="349">
        <v>4.7832003773553233E-2</v>
      </c>
      <c r="U5100" s="349">
        <v>0.3075555746556376</v>
      </c>
      <c r="V5100" s="361">
        <v>0</v>
      </c>
    </row>
    <row r="5101" spans="1:22" ht="16" hidden="1" customHeight="1" outlineLevel="1">
      <c r="A5101" s="65">
        <v>5092</v>
      </c>
      <c r="B5101" s="117">
        <v>1</v>
      </c>
      <c r="C5101" s="325">
        <v>8.6966036800009106E-5</v>
      </c>
      <c r="D5101" s="326">
        <v>1.2357284878985805E-4</v>
      </c>
      <c r="E5101" s="327">
        <v>9.8034155089255E-5</v>
      </c>
      <c r="F5101" s="332">
        <v>0</v>
      </c>
      <c r="G5101" s="326">
        <v>3.3902102863998259E-4</v>
      </c>
      <c r="H5101" s="327">
        <v>0</v>
      </c>
      <c r="I5101" s="332">
        <v>0</v>
      </c>
      <c r="J5101" s="326">
        <v>0</v>
      </c>
      <c r="K5101" s="327">
        <v>0</v>
      </c>
      <c r="L5101" s="336">
        <v>1.409807561267887E-5</v>
      </c>
      <c r="M5101" s="337">
        <v>1.1415525114155251E-4</v>
      </c>
      <c r="N5101" s="345">
        <v>0</v>
      </c>
      <c r="O5101" s="346">
        <v>0</v>
      </c>
      <c r="P5101" s="347">
        <v>0</v>
      </c>
      <c r="Q5101" s="348">
        <v>1.7683465959328029E-2</v>
      </c>
      <c r="R5101" s="346">
        <v>7.1329613369771505E-2</v>
      </c>
      <c r="S5101" s="347">
        <v>5.5924096087054537E-2</v>
      </c>
      <c r="T5101" s="349">
        <v>4.3172424877123597E-2</v>
      </c>
      <c r="U5101" s="349">
        <v>0.25881833343225219</v>
      </c>
      <c r="V5101" s="361">
        <v>0</v>
      </c>
    </row>
    <row r="5102" spans="1:22" ht="16" hidden="1" customHeight="1" outlineLevel="1">
      <c r="A5102" s="65">
        <v>5093</v>
      </c>
      <c r="B5102" s="117">
        <v>1</v>
      </c>
      <c r="C5102" s="325">
        <v>8.6166004263685896E-5</v>
      </c>
      <c r="D5102" s="326">
        <v>1.21375911736168E-4</v>
      </c>
      <c r="E5102" s="327">
        <v>9.6477439645201719E-5</v>
      </c>
      <c r="F5102" s="332">
        <v>0</v>
      </c>
      <c r="G5102" s="326">
        <v>3.2384969173010399E-4</v>
      </c>
      <c r="H5102" s="327">
        <v>0</v>
      </c>
      <c r="I5102" s="332">
        <v>0</v>
      </c>
      <c r="J5102" s="326">
        <v>0</v>
      </c>
      <c r="K5102" s="327">
        <v>0</v>
      </c>
      <c r="L5102" s="336">
        <v>3.7594868300476983E-5</v>
      </c>
      <c r="M5102" s="337">
        <v>1.1415525114155251E-4</v>
      </c>
      <c r="N5102" s="345">
        <v>0</v>
      </c>
      <c r="O5102" s="346">
        <v>0</v>
      </c>
      <c r="P5102" s="347">
        <v>0</v>
      </c>
      <c r="Q5102" s="348">
        <v>2.6525198938992044E-2</v>
      </c>
      <c r="R5102" s="346">
        <v>6.5766473484869067E-2</v>
      </c>
      <c r="S5102" s="347">
        <v>5.1177732353636873E-2</v>
      </c>
      <c r="T5102" s="349">
        <v>4.4408639686380445E-2</v>
      </c>
      <c r="U5102" s="349">
        <v>0.24103317080839584</v>
      </c>
      <c r="V5102" s="361">
        <v>0</v>
      </c>
    </row>
    <row r="5103" spans="1:22" ht="16" hidden="1" customHeight="1" outlineLevel="1">
      <c r="A5103" s="65">
        <v>5094</v>
      </c>
      <c r="B5103" s="117">
        <v>1</v>
      </c>
      <c r="C5103" s="325">
        <v>8.6316010364246508E-5</v>
      </c>
      <c r="D5103" s="326">
        <v>1.1993720959481346E-4</v>
      </c>
      <c r="E5103" s="327">
        <v>9.6179069185091509E-5</v>
      </c>
      <c r="F5103" s="332">
        <v>0</v>
      </c>
      <c r="G5103" s="326">
        <v>3.1509699735901998E-4</v>
      </c>
      <c r="H5103" s="327">
        <v>0</v>
      </c>
      <c r="I5103" s="332">
        <v>0</v>
      </c>
      <c r="J5103" s="326">
        <v>0</v>
      </c>
      <c r="K5103" s="327">
        <v>0</v>
      </c>
      <c r="L5103" s="336">
        <v>9.3987170751192462E-5</v>
      </c>
      <c r="M5103" s="337">
        <v>1.1415525114155251E-4</v>
      </c>
      <c r="N5103" s="345">
        <v>5.7160319057346278E-3</v>
      </c>
      <c r="O5103" s="346">
        <v>7.7847858263982439E-3</v>
      </c>
      <c r="P5103" s="347">
        <v>7.749025011395857E-3</v>
      </c>
      <c r="Q5103" s="348">
        <v>3.5366931918656058E-2</v>
      </c>
      <c r="R5103" s="346">
        <v>6.3520352206163477E-2</v>
      </c>
      <c r="S5103" s="347">
        <v>5.2443429349214914E-2</v>
      </c>
      <c r="T5103" s="349">
        <v>4.535957415503955E-2</v>
      </c>
      <c r="U5103" s="349">
        <v>0.25076096693967637</v>
      </c>
      <c r="V5103" s="361">
        <v>0</v>
      </c>
    </row>
    <row r="5104" spans="1:22" ht="16" hidden="1" customHeight="1" outlineLevel="1">
      <c r="A5104" s="65">
        <v>5095</v>
      </c>
      <c r="B5104" s="117">
        <v>1</v>
      </c>
      <c r="C5104" s="325">
        <v>8.7697316540242041E-5</v>
      </c>
      <c r="D5104" s="326">
        <v>1.1812911095770572E-4</v>
      </c>
      <c r="E5104" s="327">
        <v>9.6503384902602609E-5</v>
      </c>
      <c r="F5104" s="332">
        <v>0</v>
      </c>
      <c r="G5104" s="326">
        <v>3.3435292497540465E-4</v>
      </c>
      <c r="H5104" s="327">
        <v>0</v>
      </c>
      <c r="I5104" s="332">
        <v>0</v>
      </c>
      <c r="J5104" s="326">
        <v>0</v>
      </c>
      <c r="K5104" s="327">
        <v>0</v>
      </c>
      <c r="L5104" s="336">
        <v>1.8210014333043539E-4</v>
      </c>
      <c r="M5104" s="337">
        <v>1.1415525114155251E-4</v>
      </c>
      <c r="N5104" s="345">
        <v>5.5731311080912629E-2</v>
      </c>
      <c r="O5104" s="346">
        <v>8.2808302054799776E-2</v>
      </c>
      <c r="P5104" s="347">
        <v>7.0712103789267663E-2</v>
      </c>
      <c r="Q5104" s="348">
        <v>3.5366931918656058E-2</v>
      </c>
      <c r="R5104" s="346">
        <v>5.2212982293760202E-2</v>
      </c>
      <c r="S5104" s="347">
        <v>3.4132320896970228E-2</v>
      </c>
      <c r="T5104" s="349">
        <v>5.2967049904312433E-2</v>
      </c>
      <c r="U5104" s="349">
        <v>0.25115400920760689</v>
      </c>
      <c r="V5104" s="361">
        <v>1.4246091031646917E-2</v>
      </c>
    </row>
    <row r="5105" spans="1:22" ht="16" hidden="1" customHeight="1" outlineLevel="1">
      <c r="A5105" s="65">
        <v>5096</v>
      </c>
      <c r="B5105" s="117">
        <v>1</v>
      </c>
      <c r="C5105" s="325">
        <v>9.6247664272196374E-5</v>
      </c>
      <c r="D5105" s="326">
        <v>1.2390336144395302E-4</v>
      </c>
      <c r="E5105" s="327">
        <v>1.0627177431403691E-4</v>
      </c>
      <c r="F5105" s="332">
        <v>0</v>
      </c>
      <c r="G5105" s="326">
        <v>4.0087340219564224E-4</v>
      </c>
      <c r="H5105" s="327">
        <v>3.22496119968556E-4</v>
      </c>
      <c r="I5105" s="332">
        <v>0</v>
      </c>
      <c r="J5105" s="326">
        <v>0</v>
      </c>
      <c r="K5105" s="327">
        <v>0</v>
      </c>
      <c r="L5105" s="336">
        <v>1.5860335064263727E-4</v>
      </c>
      <c r="M5105" s="337">
        <v>1.1415525114155251E-4</v>
      </c>
      <c r="N5105" s="345">
        <v>0.16405011569458386</v>
      </c>
      <c r="O5105" s="346">
        <v>0.23493849036421771</v>
      </c>
      <c r="P5105" s="347">
        <v>0.1855174207291122</v>
      </c>
      <c r="Q5105" s="348">
        <v>2.6525198938992044E-2</v>
      </c>
      <c r="R5105" s="346">
        <v>3.6538474387623601E-2</v>
      </c>
      <c r="S5105" s="347">
        <v>2.0168155961974805E-2</v>
      </c>
      <c r="T5105" s="349">
        <v>8.3016579113940323E-2</v>
      </c>
      <c r="U5105" s="349">
        <v>0.27306611564473376</v>
      </c>
      <c r="V5105" s="361">
        <v>9.4721999694343098E-2</v>
      </c>
    </row>
    <row r="5106" spans="1:22" ht="16" hidden="1" customHeight="1" outlineLevel="1">
      <c r="A5106" s="65">
        <v>5097</v>
      </c>
      <c r="B5106" s="117">
        <v>1</v>
      </c>
      <c r="C5106" s="325">
        <v>1.0463550539521005E-4</v>
      </c>
      <c r="D5106" s="326">
        <v>1.3667670342868188E-4</v>
      </c>
      <c r="E5106" s="327">
        <v>1.1723364556591205E-4</v>
      </c>
      <c r="F5106" s="332">
        <v>0</v>
      </c>
      <c r="G5106" s="326">
        <v>4.399687703864835E-4</v>
      </c>
      <c r="H5106" s="327">
        <v>4.4343216495676445E-4</v>
      </c>
      <c r="I5106" s="332">
        <v>0</v>
      </c>
      <c r="J5106" s="326">
        <v>0</v>
      </c>
      <c r="K5106" s="327">
        <v>0</v>
      </c>
      <c r="L5106" s="336">
        <v>1.4685495429873823E-4</v>
      </c>
      <c r="M5106" s="337">
        <v>1.1415525114155251E-4</v>
      </c>
      <c r="N5106" s="345">
        <v>0.27751334902341618</v>
      </c>
      <c r="O5106" s="346">
        <v>0.36905815895510063</v>
      </c>
      <c r="P5106" s="347">
        <v>0.3250583920262472</v>
      </c>
      <c r="Q5106" s="348">
        <v>1.7683465959328029E-2</v>
      </c>
      <c r="R5106" s="346">
        <v>2.8119834086742453E-2</v>
      </c>
      <c r="S5106" s="347">
        <v>5.6541384964642486E-3</v>
      </c>
      <c r="T5106" s="349">
        <v>0.11316120177043411</v>
      </c>
      <c r="U5106" s="349">
        <v>0.32298248367191074</v>
      </c>
      <c r="V5106" s="361">
        <v>0.20246092608158867</v>
      </c>
    </row>
    <row r="5107" spans="1:22" ht="16" hidden="1" customHeight="1" outlineLevel="1">
      <c r="A5107" s="65">
        <v>5098</v>
      </c>
      <c r="B5107" s="117">
        <v>1</v>
      </c>
      <c r="C5107" s="325">
        <v>1.1074200373886456E-4</v>
      </c>
      <c r="D5107" s="326">
        <v>1.4556166124758766E-4</v>
      </c>
      <c r="E5107" s="327">
        <v>1.2770255692717033E-4</v>
      </c>
      <c r="F5107" s="332">
        <v>0</v>
      </c>
      <c r="G5107" s="326">
        <v>4.7789711266118048E-4</v>
      </c>
      <c r="H5107" s="327">
        <v>5.442122024469382E-4</v>
      </c>
      <c r="I5107" s="332">
        <v>0</v>
      </c>
      <c r="J5107" s="326">
        <v>0</v>
      </c>
      <c r="K5107" s="327">
        <v>0</v>
      </c>
      <c r="L5107" s="336">
        <v>1.644775488145868E-4</v>
      </c>
      <c r="M5107" s="337">
        <v>1.1415525114155251E-4</v>
      </c>
      <c r="N5107" s="345">
        <v>0.39097658235224858</v>
      </c>
      <c r="O5107" s="346">
        <v>0.49087322475811518</v>
      </c>
      <c r="P5107" s="347">
        <v>0.44014881908325482</v>
      </c>
      <c r="Q5107" s="348">
        <v>8.8417329796640146E-3</v>
      </c>
      <c r="R5107" s="346">
        <v>3.7345296185773848E-2</v>
      </c>
      <c r="S5107" s="347">
        <v>7.2362597409368042E-3</v>
      </c>
      <c r="T5107" s="349">
        <v>0.13008783531256626</v>
      </c>
      <c r="U5107" s="349">
        <v>0.36297453443384187</v>
      </c>
      <c r="V5107" s="361">
        <v>0.26310224497996587</v>
      </c>
    </row>
    <row r="5108" spans="1:22" ht="16" hidden="1" customHeight="1" outlineLevel="1">
      <c r="A5108" s="65">
        <v>5099</v>
      </c>
      <c r="B5108" s="117">
        <v>1</v>
      </c>
      <c r="C5108" s="325">
        <v>1.1149828449585759E-4</v>
      </c>
      <c r="D5108" s="326">
        <v>1.4880846202604996E-4</v>
      </c>
      <c r="E5108" s="327">
        <v>1.3341051355536567E-4</v>
      </c>
      <c r="F5108" s="332">
        <v>0</v>
      </c>
      <c r="G5108" s="326">
        <v>5.0882329943901009E-4</v>
      </c>
      <c r="H5108" s="327">
        <v>5.6436820994497329E-4</v>
      </c>
      <c r="I5108" s="332">
        <v>0</v>
      </c>
      <c r="J5108" s="326">
        <v>0</v>
      </c>
      <c r="K5108" s="327">
        <v>0</v>
      </c>
      <c r="L5108" s="336">
        <v>1.8797434150238492E-4</v>
      </c>
      <c r="M5108" s="337">
        <v>1.1415525114155251E-4</v>
      </c>
      <c r="N5108" s="345">
        <v>0.47100102903253338</v>
      </c>
      <c r="O5108" s="346">
        <v>0.56322890570720385</v>
      </c>
      <c r="P5108" s="347">
        <v>0.47892945515512086</v>
      </c>
      <c r="Q5108" s="348">
        <v>8.8417329796640146E-3</v>
      </c>
      <c r="R5108" s="346">
        <v>6.4062838057751939E-2</v>
      </c>
      <c r="S5108" s="347">
        <v>1.3564744718827022E-2</v>
      </c>
      <c r="T5108" s="349">
        <v>0.12324110713822067</v>
      </c>
      <c r="U5108" s="349">
        <v>0.3681823444839214</v>
      </c>
      <c r="V5108" s="361">
        <v>0.33166060374962802</v>
      </c>
    </row>
    <row r="5109" spans="1:22" ht="16" hidden="1" customHeight="1" outlineLevel="1">
      <c r="A5109" s="65">
        <v>5100</v>
      </c>
      <c r="B5109" s="117">
        <v>1</v>
      </c>
      <c r="C5109" s="325">
        <v>1.1091701085618526E-4</v>
      </c>
      <c r="D5109" s="326">
        <v>1.5083042179227796E-4</v>
      </c>
      <c r="E5109" s="327">
        <v>1.3530451734563049E-4</v>
      </c>
      <c r="F5109" s="332">
        <v>2.9261924234125349E-4</v>
      </c>
      <c r="G5109" s="326">
        <v>5.3449786959418961E-4</v>
      </c>
      <c r="H5109" s="327">
        <v>7.0546026243121639E-4</v>
      </c>
      <c r="I5109" s="332">
        <v>0</v>
      </c>
      <c r="J5109" s="326">
        <v>0</v>
      </c>
      <c r="K5109" s="327">
        <v>0</v>
      </c>
      <c r="L5109" s="336">
        <v>2.0677177565262342E-4</v>
      </c>
      <c r="M5109" s="337">
        <v>1.1415525114155251E-4</v>
      </c>
      <c r="N5109" s="345">
        <v>0.48943523192852756</v>
      </c>
      <c r="O5109" s="346">
        <v>0.56570649139200668</v>
      </c>
      <c r="P5109" s="347">
        <v>0.53584667428169064</v>
      </c>
      <c r="Q5109" s="348">
        <v>8.8417329796640146E-3</v>
      </c>
      <c r="R5109" s="346">
        <v>9.7474224412461841E-2</v>
      </c>
      <c r="S5109" s="347">
        <v>3.5081593643653763E-2</v>
      </c>
      <c r="T5109" s="349">
        <v>0.12989764841883444</v>
      </c>
      <c r="U5109" s="349">
        <v>0.36435018237159872</v>
      </c>
      <c r="V5109" s="361">
        <v>0.38312518019353603</v>
      </c>
    </row>
    <row r="5110" spans="1:22" ht="16" hidden="1" customHeight="1" outlineLevel="1">
      <c r="A5110" s="65">
        <v>5101</v>
      </c>
      <c r="B5110" s="117">
        <v>1</v>
      </c>
      <c r="C5110" s="325">
        <v>1.044979998030295E-4</v>
      </c>
      <c r="D5110" s="326">
        <v>1.53357871500063E-4</v>
      </c>
      <c r="E5110" s="327">
        <v>1.3487642059851584E-4</v>
      </c>
      <c r="F5110" s="332">
        <v>3.3763758731683108E-4</v>
      </c>
      <c r="G5110" s="326">
        <v>5.5842190087515217E-4</v>
      </c>
      <c r="H5110" s="327">
        <v>7.3569427367826859E-4</v>
      </c>
      <c r="I5110" s="332">
        <v>0</v>
      </c>
      <c r="J5110" s="326">
        <v>0</v>
      </c>
      <c r="K5110" s="327">
        <v>0</v>
      </c>
      <c r="L5110" s="336">
        <v>1.8797434150238492E-4</v>
      </c>
      <c r="M5110" s="337">
        <v>1.1415525114155251E-4</v>
      </c>
      <c r="N5110" s="345">
        <v>0.52916165367338319</v>
      </c>
      <c r="O5110" s="346">
        <v>0.57549589612380214</v>
      </c>
      <c r="P5110" s="347">
        <v>0.57333531258520065</v>
      </c>
      <c r="Q5110" s="348">
        <v>8.8417329796640146E-3</v>
      </c>
      <c r="R5110" s="346">
        <v>0.1392816706084595</v>
      </c>
      <c r="S5110" s="347">
        <v>8.5227057283333199E-2</v>
      </c>
      <c r="T5110" s="349">
        <v>0.12067358407284108</v>
      </c>
      <c r="U5110" s="349">
        <v>0.31826597645674443</v>
      </c>
      <c r="V5110" s="361">
        <v>0.55162757845692278</v>
      </c>
    </row>
    <row r="5111" spans="1:22" ht="16" hidden="1" customHeight="1" outlineLevel="1">
      <c r="A5111" s="65">
        <v>5102</v>
      </c>
      <c r="B5111" s="117">
        <v>1</v>
      </c>
      <c r="C5111" s="325">
        <v>1.0080409957672467E-4</v>
      </c>
      <c r="D5111" s="326">
        <v>1.5240521737943633E-4</v>
      </c>
      <c r="E5111" s="327">
        <v>1.299987122071489E-4</v>
      </c>
      <c r="F5111" s="332">
        <v>3.4514064481276077E-4</v>
      </c>
      <c r="G5111" s="326">
        <v>5.7826134144960898E-4</v>
      </c>
      <c r="H5111" s="327">
        <v>4.8374417995283419E-4</v>
      </c>
      <c r="I5111" s="332">
        <v>0</v>
      </c>
      <c r="J5111" s="326">
        <v>0</v>
      </c>
      <c r="K5111" s="327">
        <v>0</v>
      </c>
      <c r="L5111" s="336">
        <v>1.9032402077116473E-4</v>
      </c>
      <c r="M5111" s="337">
        <v>1.1415525114155251E-4</v>
      </c>
      <c r="N5111" s="345">
        <v>0.50358241089522071</v>
      </c>
      <c r="O5111" s="346">
        <v>0.55951936345935094</v>
      </c>
      <c r="P5111" s="347">
        <v>0.52816618155206219</v>
      </c>
      <c r="Q5111" s="348">
        <v>8.8417329796640146E-3</v>
      </c>
      <c r="R5111" s="346">
        <v>0.16081988889471863</v>
      </c>
      <c r="S5111" s="347">
        <v>6.1770164881502464E-2</v>
      </c>
      <c r="T5111" s="349">
        <v>0.10498316533996575</v>
      </c>
      <c r="U5111" s="349">
        <v>0.31531815944726549</v>
      </c>
      <c r="V5111" s="361">
        <v>0.55544485901202656</v>
      </c>
    </row>
    <row r="5112" spans="1:22" ht="16" hidden="1" customHeight="1" outlineLevel="1">
      <c r="A5112" s="65">
        <v>5103</v>
      </c>
      <c r="B5112" s="117">
        <v>1</v>
      </c>
      <c r="C5112" s="325">
        <v>9.8247745613004399E-5</v>
      </c>
      <c r="D5112" s="326">
        <v>1.5265796235021482E-4</v>
      </c>
      <c r="E5112" s="327">
        <v>1.252766753601873E-4</v>
      </c>
      <c r="F5112" s="332">
        <v>2.8511618484532408E-4</v>
      </c>
      <c r="G5112" s="326">
        <v>6.1385563189201686E-4</v>
      </c>
      <c r="H5112" s="327">
        <v>4.53510168705782E-4</v>
      </c>
      <c r="I5112" s="332">
        <v>0</v>
      </c>
      <c r="J5112" s="326">
        <v>0</v>
      </c>
      <c r="K5112" s="327">
        <v>0</v>
      </c>
      <c r="L5112" s="336">
        <v>2.1382081345896285E-4</v>
      </c>
      <c r="M5112" s="337">
        <v>1.1415525114155251E-4</v>
      </c>
      <c r="N5112" s="345">
        <v>0.4871488191662337</v>
      </c>
      <c r="O5112" s="346">
        <v>0.51372393305601183</v>
      </c>
      <c r="P5112" s="347">
        <v>0.47895097138344012</v>
      </c>
      <c r="Q5112" s="348">
        <v>1.7683465959328029E-2</v>
      </c>
      <c r="R5112" s="346">
        <v>0.1658067121681891</v>
      </c>
      <c r="S5112" s="347">
        <v>3.9345541193629131E-2</v>
      </c>
      <c r="T5112" s="349">
        <v>9.3857232056654166E-2</v>
      </c>
      <c r="U5112" s="349">
        <v>0.32927115995879919</v>
      </c>
      <c r="V5112" s="361">
        <v>0.53177771957038378</v>
      </c>
    </row>
    <row r="5113" spans="1:22" ht="16" hidden="1" customHeight="1" outlineLevel="1">
      <c r="A5113" s="65">
        <v>5104</v>
      </c>
      <c r="B5113" s="117">
        <v>1</v>
      </c>
      <c r="C5113" s="325">
        <v>9.9754056872800449E-5</v>
      </c>
      <c r="D5113" s="326">
        <v>1.5219135625031607E-4</v>
      </c>
      <c r="E5113" s="327">
        <v>1.235642883717287E-4</v>
      </c>
      <c r="F5113" s="332">
        <v>0</v>
      </c>
      <c r="G5113" s="326">
        <v>5.957667301917769E-4</v>
      </c>
      <c r="H5113" s="327">
        <v>4.232761574587298E-4</v>
      </c>
      <c r="I5113" s="332">
        <v>0</v>
      </c>
      <c r="J5113" s="326">
        <v>0</v>
      </c>
      <c r="K5113" s="327">
        <v>0</v>
      </c>
      <c r="L5113" s="336">
        <v>2.2321953053408208E-4</v>
      </c>
      <c r="M5113" s="337">
        <v>1.1415525114155251E-4</v>
      </c>
      <c r="N5113" s="345">
        <v>0.4348471272287619</v>
      </c>
      <c r="O5113" s="346">
        <v>0.39383884828919707</v>
      </c>
      <c r="P5113" s="347">
        <v>0.38387535806765766</v>
      </c>
      <c r="Q5113" s="348">
        <v>8.8417329796640146E-3</v>
      </c>
      <c r="R5113" s="346">
        <v>0.14745620508445034</v>
      </c>
      <c r="S5113" s="347">
        <v>4.4724753424835818E-2</v>
      </c>
      <c r="T5113" s="349">
        <v>0.11867662168865695</v>
      </c>
      <c r="U5113" s="349">
        <v>0.32317900480587602</v>
      </c>
      <c r="V5113" s="361">
        <v>0.4720525480052315</v>
      </c>
    </row>
    <row r="5114" spans="1:22" ht="16" hidden="1" customHeight="1" outlineLevel="1">
      <c r="A5114" s="65">
        <v>5105</v>
      </c>
      <c r="B5114" s="117">
        <v>1</v>
      </c>
      <c r="C5114" s="325">
        <v>9.8691513660496185E-5</v>
      </c>
      <c r="D5114" s="326">
        <v>1.5213303048782869E-4</v>
      </c>
      <c r="E5114" s="327">
        <v>1.2761174852626722E-4</v>
      </c>
      <c r="F5114" s="332">
        <v>0</v>
      </c>
      <c r="G5114" s="326">
        <v>5.8818106173683733E-4</v>
      </c>
      <c r="H5114" s="327">
        <v>4.031201499606951E-4</v>
      </c>
      <c r="I5114" s="332">
        <v>0</v>
      </c>
      <c r="J5114" s="326">
        <v>0</v>
      </c>
      <c r="K5114" s="327">
        <v>0</v>
      </c>
      <c r="L5114" s="336">
        <v>2.2321953053408208E-4</v>
      </c>
      <c r="M5114" s="337">
        <v>1.1415525114155251E-4</v>
      </c>
      <c r="N5114" s="345">
        <v>0.30495030217094243</v>
      </c>
      <c r="O5114" s="346">
        <v>0.25339533765402816</v>
      </c>
      <c r="P5114" s="347">
        <v>0.24957793361786476</v>
      </c>
      <c r="Q5114" s="348">
        <v>1.7683465959328029E-2</v>
      </c>
      <c r="R5114" s="346">
        <v>0.14575639424156411</v>
      </c>
      <c r="S5114" s="347">
        <v>4.4724753424835818E-2</v>
      </c>
      <c r="T5114" s="349">
        <v>0.14235488995826878</v>
      </c>
      <c r="U5114" s="349">
        <v>0.31295990583968231</v>
      </c>
      <c r="V5114" s="361">
        <v>0.37174968413932669</v>
      </c>
    </row>
    <row r="5115" spans="1:22" ht="16" hidden="1" customHeight="1" outlineLevel="1">
      <c r="A5115" s="65">
        <v>5106</v>
      </c>
      <c r="B5115" s="117">
        <v>1</v>
      </c>
      <c r="C5115" s="325">
        <v>1.0084785135605483E-4</v>
      </c>
      <c r="D5115" s="326">
        <v>1.5559369239541126E-4</v>
      </c>
      <c r="E5115" s="327">
        <v>1.312959750771933E-4</v>
      </c>
      <c r="F5115" s="332">
        <v>0</v>
      </c>
      <c r="G5115" s="326">
        <v>5.8059539328189798E-4</v>
      </c>
      <c r="H5115" s="327">
        <v>3.728861387136429E-4</v>
      </c>
      <c r="I5115" s="332">
        <v>0</v>
      </c>
      <c r="J5115" s="326">
        <v>0</v>
      </c>
      <c r="K5115" s="327">
        <v>0</v>
      </c>
      <c r="L5115" s="336">
        <v>1.644775488145868E-4</v>
      </c>
      <c r="M5115" s="337">
        <v>1.1415525114155251E-4</v>
      </c>
      <c r="N5115" s="345">
        <v>0.15733377820534564</v>
      </c>
      <c r="O5115" s="346">
        <v>0.11946431857960248</v>
      </c>
      <c r="P5115" s="347">
        <v>0.12139689289954629</v>
      </c>
      <c r="Q5115" s="348">
        <v>8.8417329796640146E-3</v>
      </c>
      <c r="R5115" s="346">
        <v>0.13156956830869385</v>
      </c>
      <c r="S5115" s="347">
        <v>4.4050406943409851E-2</v>
      </c>
      <c r="T5115" s="349">
        <v>0.147489936089028</v>
      </c>
      <c r="U5115" s="349">
        <v>0.324259871042685</v>
      </c>
      <c r="V5115" s="361">
        <v>0.25974303809147453</v>
      </c>
    </row>
    <row r="5116" spans="1:22" ht="16" hidden="1" customHeight="1" outlineLevel="1">
      <c r="A5116" s="65">
        <v>5107</v>
      </c>
      <c r="B5116" s="117">
        <v>1</v>
      </c>
      <c r="C5116" s="325">
        <v>1.0177288897617855E-4</v>
      </c>
      <c r="D5116" s="326">
        <v>1.5555480855375303E-4</v>
      </c>
      <c r="E5116" s="327">
        <v>1.3412400813389008E-4</v>
      </c>
      <c r="F5116" s="332">
        <v>0</v>
      </c>
      <c r="G5116" s="326">
        <v>5.5900541383322431E-4</v>
      </c>
      <c r="H5116" s="327">
        <v>3.8296414246266044E-4</v>
      </c>
      <c r="I5116" s="332">
        <v>0</v>
      </c>
      <c r="J5116" s="326">
        <v>0</v>
      </c>
      <c r="K5116" s="327">
        <v>0</v>
      </c>
      <c r="L5116" s="336">
        <v>1.1748396343899057E-4</v>
      </c>
      <c r="M5116" s="337">
        <v>1.1415525114155251E-4</v>
      </c>
      <c r="N5116" s="345">
        <v>4.0726727328359226E-2</v>
      </c>
      <c r="O5116" s="346">
        <v>2.5809030090719914E-2</v>
      </c>
      <c r="P5116" s="347">
        <v>2.6531357975477021E-2</v>
      </c>
      <c r="Q5116" s="348">
        <v>1.7683465959328029E-2</v>
      </c>
      <c r="R5116" s="346">
        <v>0.11855835167092865</v>
      </c>
      <c r="S5116" s="347">
        <v>3.8754190679477052E-2</v>
      </c>
      <c r="T5116" s="349">
        <v>0.15937661694726687</v>
      </c>
      <c r="U5116" s="349">
        <v>0.37948230968692404</v>
      </c>
      <c r="V5116" s="361">
        <v>0.13238328965099583</v>
      </c>
    </row>
    <row r="5117" spans="1:22" ht="16" hidden="1" customHeight="1" outlineLevel="1">
      <c r="A5117" s="65">
        <v>5108</v>
      </c>
      <c r="B5117" s="117">
        <v>1</v>
      </c>
      <c r="C5117" s="325">
        <v>1.0256667125831173E-4</v>
      </c>
      <c r="D5117" s="326">
        <v>1.5341619726255034E-4</v>
      </c>
      <c r="E5117" s="327">
        <v>1.3427967967829542E-4</v>
      </c>
      <c r="F5117" s="332">
        <v>0</v>
      </c>
      <c r="G5117" s="326">
        <v>4.5922469800286817E-4</v>
      </c>
      <c r="H5117" s="327">
        <v>3.6280813496462574E-4</v>
      </c>
      <c r="I5117" s="332">
        <v>0</v>
      </c>
      <c r="J5117" s="326">
        <v>0</v>
      </c>
      <c r="K5117" s="327">
        <v>0</v>
      </c>
      <c r="L5117" s="336">
        <v>8.811297257924293E-5</v>
      </c>
      <c r="M5117" s="337">
        <v>1.1415525114155251E-4</v>
      </c>
      <c r="N5117" s="345">
        <v>1.7148095717203886E-3</v>
      </c>
      <c r="O5117" s="346">
        <v>5.0971006170728861E-4</v>
      </c>
      <c r="P5117" s="347">
        <v>6.9177006362317766E-4</v>
      </c>
      <c r="Q5117" s="348">
        <v>8.8417329796640146E-3</v>
      </c>
      <c r="R5117" s="346">
        <v>0.11730147038824178</v>
      </c>
      <c r="S5117" s="347">
        <v>2.6496640939865021E-2</v>
      </c>
      <c r="T5117" s="349">
        <v>0.1881899313476379</v>
      </c>
      <c r="U5117" s="349">
        <v>0.53817312536387441</v>
      </c>
      <c r="V5117" s="361">
        <v>2.3140354725038531E-2</v>
      </c>
    </row>
    <row r="5118" spans="1:22" ht="16" hidden="1" customHeight="1" outlineLevel="1">
      <c r="A5118" s="65">
        <v>5109</v>
      </c>
      <c r="B5118" s="117">
        <v>1</v>
      </c>
      <c r="C5118" s="325">
        <v>9.8941523828097178E-5</v>
      </c>
      <c r="D5118" s="326">
        <v>1.6490637247255758E-4</v>
      </c>
      <c r="E5118" s="327">
        <v>1.3356618509977099E-4</v>
      </c>
      <c r="F5118" s="332">
        <v>0</v>
      </c>
      <c r="G5118" s="326">
        <v>3.8045044866311307E-4</v>
      </c>
      <c r="H5118" s="327">
        <v>4.031201499606951E-4</v>
      </c>
      <c r="I5118" s="332">
        <v>0</v>
      </c>
      <c r="J5118" s="326">
        <v>0</v>
      </c>
      <c r="K5118" s="327">
        <v>0</v>
      </c>
      <c r="L5118" s="336">
        <v>5.8741981719495287E-5</v>
      </c>
      <c r="M5118" s="337">
        <v>1.1415525114155251E-4</v>
      </c>
      <c r="N5118" s="345">
        <v>0</v>
      </c>
      <c r="O5118" s="346">
        <v>0</v>
      </c>
      <c r="P5118" s="347">
        <v>0</v>
      </c>
      <c r="Q5118" s="348">
        <v>8.8417329796640146E-3</v>
      </c>
      <c r="R5118" s="346">
        <v>0.10103033357273659</v>
      </c>
      <c r="S5118" s="347">
        <v>3.5273523941637436E-2</v>
      </c>
      <c r="T5118" s="349">
        <v>0.18885558547569928</v>
      </c>
      <c r="U5118" s="349">
        <v>0.54917830886592922</v>
      </c>
      <c r="V5118" s="361">
        <v>0</v>
      </c>
    </row>
    <row r="5119" spans="1:22" ht="16" hidden="1" customHeight="1" outlineLevel="1">
      <c r="A5119" s="65">
        <v>5110</v>
      </c>
      <c r="B5119" s="117">
        <v>1</v>
      </c>
      <c r="C5119" s="325">
        <v>9.9872811702410928E-5</v>
      </c>
      <c r="D5119" s="326">
        <v>1.6111519791088007E-4</v>
      </c>
      <c r="E5119" s="327">
        <v>1.3184082548261194E-4</v>
      </c>
      <c r="F5119" s="332">
        <v>0</v>
      </c>
      <c r="G5119" s="326">
        <v>3.6294505992094526E-4</v>
      </c>
      <c r="H5119" s="327">
        <v>0</v>
      </c>
      <c r="I5119" s="332">
        <v>0</v>
      </c>
      <c r="J5119" s="326">
        <v>0</v>
      </c>
      <c r="K5119" s="327">
        <v>0</v>
      </c>
      <c r="L5119" s="336">
        <v>3.7594868300476983E-5</v>
      </c>
      <c r="M5119" s="337">
        <v>1.1415525114155251E-4</v>
      </c>
      <c r="N5119" s="345">
        <v>0</v>
      </c>
      <c r="O5119" s="346">
        <v>0</v>
      </c>
      <c r="P5119" s="347">
        <v>0</v>
      </c>
      <c r="Q5119" s="348">
        <v>8.8417329796640146E-3</v>
      </c>
      <c r="R5119" s="346">
        <v>8.0465216811365176E-2</v>
      </c>
      <c r="S5119" s="347">
        <v>3.6456224969941581E-2</v>
      </c>
      <c r="T5119" s="349">
        <v>0.16165885967204871</v>
      </c>
      <c r="U5119" s="349">
        <v>0.53473400551948225</v>
      </c>
      <c r="V5119" s="361">
        <v>0</v>
      </c>
    </row>
    <row r="5120" spans="1:22" ht="16" hidden="1" customHeight="1" outlineLevel="1">
      <c r="A5120" s="65">
        <v>5111</v>
      </c>
      <c r="B5120" s="117">
        <v>1</v>
      </c>
      <c r="C5120" s="325">
        <v>9.3378797598974849E-5</v>
      </c>
      <c r="D5120" s="326">
        <v>1.4993609343413866E-4</v>
      </c>
      <c r="E5120" s="327">
        <v>1.2366806940133227E-4</v>
      </c>
      <c r="F5120" s="332">
        <v>0</v>
      </c>
      <c r="G5120" s="326">
        <v>3.512748007595001E-4</v>
      </c>
      <c r="H5120" s="327">
        <v>0</v>
      </c>
      <c r="I5120" s="332">
        <v>0</v>
      </c>
      <c r="J5120" s="326">
        <v>0</v>
      </c>
      <c r="K5120" s="327">
        <v>0</v>
      </c>
      <c r="L5120" s="336">
        <v>2.3496792687798115E-5</v>
      </c>
      <c r="M5120" s="337">
        <v>1.1415525114155251E-4</v>
      </c>
      <c r="N5120" s="345">
        <v>0</v>
      </c>
      <c r="O5120" s="346">
        <v>0</v>
      </c>
      <c r="P5120" s="347">
        <v>0</v>
      </c>
      <c r="Q5120" s="348">
        <v>2.6525198938992044E-2</v>
      </c>
      <c r="R5120" s="346">
        <v>6.8533014333619344E-2</v>
      </c>
      <c r="S5120" s="347">
        <v>3.0485662224582825E-2</v>
      </c>
      <c r="T5120" s="349">
        <v>0.138931525871096</v>
      </c>
      <c r="U5120" s="349">
        <v>0.42075174781962943</v>
      </c>
      <c r="V5120" s="361">
        <v>0</v>
      </c>
    </row>
    <row r="5121" spans="1:22" ht="16" hidden="1" customHeight="1" outlineLevel="1">
      <c r="A5121" s="65">
        <v>5112</v>
      </c>
      <c r="B5121" s="117">
        <v>1</v>
      </c>
      <c r="C5121" s="325">
        <v>8.6816030699448507E-5</v>
      </c>
      <c r="D5121" s="326">
        <v>1.4044843606953031E-4</v>
      </c>
      <c r="E5121" s="327">
        <v>1.1549531332005257E-4</v>
      </c>
      <c r="F5121" s="332">
        <v>0</v>
      </c>
      <c r="G5121" s="326">
        <v>3.3785400272383809E-4</v>
      </c>
      <c r="H5121" s="327">
        <v>0</v>
      </c>
      <c r="I5121" s="332">
        <v>0</v>
      </c>
      <c r="J5121" s="326">
        <v>0</v>
      </c>
      <c r="K5121" s="327">
        <v>0</v>
      </c>
      <c r="L5121" s="336">
        <v>9.3987170751192458E-6</v>
      </c>
      <c r="M5121" s="337">
        <v>1.1415525114155251E-4</v>
      </c>
      <c r="N5121" s="345">
        <v>0</v>
      </c>
      <c r="O5121" s="346">
        <v>0</v>
      </c>
      <c r="P5121" s="347">
        <v>0</v>
      </c>
      <c r="Q5121" s="348">
        <v>2.6525198938992044E-2</v>
      </c>
      <c r="R5121" s="346">
        <v>7.4594896470581637E-2</v>
      </c>
      <c r="S5121" s="347">
        <v>3.4324251194953907E-2</v>
      </c>
      <c r="T5121" s="349">
        <v>9.6900222356363322E-2</v>
      </c>
      <c r="U5121" s="349">
        <v>0.34607371691282923</v>
      </c>
      <c r="V5121" s="361">
        <v>0</v>
      </c>
    </row>
    <row r="5122" spans="1:22" ht="16" hidden="1" customHeight="1" outlineLevel="1">
      <c r="A5122" s="65">
        <v>5113</v>
      </c>
      <c r="B5122" s="117">
        <v>1</v>
      </c>
      <c r="C5122" s="325">
        <v>8.1934582177038909E-5</v>
      </c>
      <c r="D5122" s="326">
        <v>1.3465474366245388E-4</v>
      </c>
      <c r="E5122" s="327">
        <v>1.0745228352577731E-4</v>
      </c>
      <c r="F5122" s="332">
        <v>0</v>
      </c>
      <c r="G5122" s="326">
        <v>3.3785400272383809E-4</v>
      </c>
      <c r="H5122" s="327">
        <v>0</v>
      </c>
      <c r="I5122" s="332">
        <v>0</v>
      </c>
      <c r="J5122" s="326">
        <v>0</v>
      </c>
      <c r="K5122" s="327">
        <v>0</v>
      </c>
      <c r="L5122" s="336">
        <v>5.8741981719495289E-6</v>
      </c>
      <c r="M5122" s="337">
        <v>1.1415525114155251E-4</v>
      </c>
      <c r="N5122" s="345">
        <v>0</v>
      </c>
      <c r="O5122" s="346">
        <v>0</v>
      </c>
      <c r="P5122" s="347">
        <v>0</v>
      </c>
      <c r="Q5122" s="348">
        <v>3.5366931918656058E-2</v>
      </c>
      <c r="R5122" s="346">
        <v>6.6827536385361805E-2</v>
      </c>
      <c r="S5122" s="347">
        <v>3.71720694350045E-2</v>
      </c>
      <c r="T5122" s="349">
        <v>7.3792514767946946E-2</v>
      </c>
      <c r="U5122" s="349">
        <v>0.4392247344123642</v>
      </c>
      <c r="V5122" s="361">
        <v>0</v>
      </c>
    </row>
    <row r="5123" spans="1:22" ht="16" hidden="1" customHeight="1" outlineLevel="1">
      <c r="A5123" s="65">
        <v>5114</v>
      </c>
      <c r="B5123" s="117">
        <v>1</v>
      </c>
      <c r="C5123" s="325">
        <v>7.7671908819441804E-5</v>
      </c>
      <c r="D5123" s="326">
        <v>1.2681964956832035E-4</v>
      </c>
      <c r="E5123" s="327">
        <v>9.9759514706414037E-5</v>
      </c>
      <c r="F5123" s="332">
        <v>0</v>
      </c>
      <c r="G5123" s="326">
        <v>3.0867835482022512E-4</v>
      </c>
      <c r="H5123" s="327">
        <v>0</v>
      </c>
      <c r="I5123" s="332">
        <v>0</v>
      </c>
      <c r="J5123" s="326">
        <v>0</v>
      </c>
      <c r="K5123" s="327">
        <v>0</v>
      </c>
      <c r="L5123" s="336">
        <v>2.3496792687798115E-6</v>
      </c>
      <c r="M5123" s="337">
        <v>1.1415525114155251E-4</v>
      </c>
      <c r="N5123" s="345">
        <v>0</v>
      </c>
      <c r="O5123" s="346">
        <v>0</v>
      </c>
      <c r="P5123" s="347">
        <v>0</v>
      </c>
      <c r="Q5123" s="348">
        <v>3.5366931918656058E-2</v>
      </c>
      <c r="R5123" s="346">
        <v>6.3561563902270135E-2</v>
      </c>
      <c r="S5123" s="347">
        <v>2.9935809694067696E-2</v>
      </c>
      <c r="T5123" s="349">
        <v>5.6200227097753415E-2</v>
      </c>
      <c r="U5123" s="349">
        <v>0.38871880298329142</v>
      </c>
      <c r="V5123" s="361">
        <v>0</v>
      </c>
    </row>
    <row r="5124" spans="1:22" ht="16" hidden="1" customHeight="1" outlineLevel="1">
      <c r="A5124" s="65">
        <v>5115</v>
      </c>
      <c r="B5124" s="117">
        <v>1</v>
      </c>
      <c r="C5124" s="325">
        <v>7.477179087527016E-5</v>
      </c>
      <c r="D5124" s="326">
        <v>1.2168698246943385E-4</v>
      </c>
      <c r="E5124" s="327">
        <v>9.482991580024534E-5</v>
      </c>
      <c r="F5124" s="332">
        <v>0</v>
      </c>
      <c r="G5124" s="326">
        <v>3.0576079002986382E-4</v>
      </c>
      <c r="H5124" s="327">
        <v>0</v>
      </c>
      <c r="I5124" s="332">
        <v>0</v>
      </c>
      <c r="J5124" s="326">
        <v>0</v>
      </c>
      <c r="K5124" s="327">
        <v>0</v>
      </c>
      <c r="L5124" s="336">
        <v>1.1748396343899057E-6</v>
      </c>
      <c r="M5124" s="337">
        <v>1.1415525114155251E-4</v>
      </c>
      <c r="N5124" s="345">
        <v>0</v>
      </c>
      <c r="O5124" s="346">
        <v>0</v>
      </c>
      <c r="P5124" s="347">
        <v>0</v>
      </c>
      <c r="Q5124" s="348">
        <v>2.6525198938992044E-2</v>
      </c>
      <c r="R5124" s="346">
        <v>7.6552687930962759E-2</v>
      </c>
      <c r="S5124" s="347">
        <v>4.2784709947831803E-2</v>
      </c>
      <c r="T5124" s="349">
        <v>4.7166349645491858E-2</v>
      </c>
      <c r="U5124" s="349">
        <v>0.32809203315500762</v>
      </c>
      <c r="V5124" s="361">
        <v>0</v>
      </c>
    </row>
    <row r="5125" spans="1:22" ht="16" hidden="1" customHeight="1" outlineLevel="1">
      <c r="A5125" s="65">
        <v>5116</v>
      </c>
      <c r="B5125" s="117">
        <v>1</v>
      </c>
      <c r="C5125" s="325">
        <v>7.347798825793496E-5</v>
      </c>
      <c r="D5125" s="326">
        <v>1.1680706034132586E-4</v>
      </c>
      <c r="E5125" s="327">
        <v>9.1262442907623251E-5</v>
      </c>
      <c r="F5125" s="332">
        <v>0</v>
      </c>
      <c r="G5125" s="326">
        <v>3.1392997144287548E-4</v>
      </c>
      <c r="H5125" s="327">
        <v>0</v>
      </c>
      <c r="I5125" s="332">
        <v>0</v>
      </c>
      <c r="J5125" s="326">
        <v>0</v>
      </c>
      <c r="K5125" s="327">
        <v>0</v>
      </c>
      <c r="L5125" s="336">
        <v>1.409807561267887E-5</v>
      </c>
      <c r="M5125" s="337">
        <v>1.1415525114155251E-4</v>
      </c>
      <c r="N5125" s="345">
        <v>0</v>
      </c>
      <c r="O5125" s="346">
        <v>0</v>
      </c>
      <c r="P5125" s="347">
        <v>0</v>
      </c>
      <c r="Q5125" s="348">
        <v>2.6525198938992044E-2</v>
      </c>
      <c r="R5125" s="346">
        <v>6.0136099023292332E-2</v>
      </c>
      <c r="S5125" s="347">
        <v>5.9830121404498442E-2</v>
      </c>
      <c r="T5125" s="349">
        <v>4.7641816879821414E-2</v>
      </c>
      <c r="U5125" s="349">
        <v>0.30391993367728021</v>
      </c>
      <c r="V5125" s="361">
        <v>0</v>
      </c>
    </row>
    <row r="5126" spans="1:22" ht="16" hidden="1" customHeight="1" outlineLevel="1">
      <c r="A5126" s="65">
        <v>5117</v>
      </c>
      <c r="B5126" s="117">
        <v>1</v>
      </c>
      <c r="C5126" s="325">
        <v>7.2246688182500026E-5</v>
      </c>
      <c r="D5126" s="326">
        <v>1.1404630758359146E-4</v>
      </c>
      <c r="E5126" s="327">
        <v>8.9640864320067749E-5</v>
      </c>
      <c r="F5126" s="332">
        <v>0</v>
      </c>
      <c r="G5126" s="326">
        <v>3.1509699735901998E-4</v>
      </c>
      <c r="H5126" s="327">
        <v>0</v>
      </c>
      <c r="I5126" s="332">
        <v>0</v>
      </c>
      <c r="J5126" s="326">
        <v>0</v>
      </c>
      <c r="K5126" s="327">
        <v>0</v>
      </c>
      <c r="L5126" s="336">
        <v>3.7594868300476983E-5</v>
      </c>
      <c r="M5126" s="337">
        <v>1.1415525114155251E-4</v>
      </c>
      <c r="N5126" s="345">
        <v>0</v>
      </c>
      <c r="O5126" s="346">
        <v>0</v>
      </c>
      <c r="P5126" s="347">
        <v>0</v>
      </c>
      <c r="Q5126" s="348">
        <v>2.6525198938992044E-2</v>
      </c>
      <c r="R5126" s="346">
        <v>5.4061380286850681E-2</v>
      </c>
      <c r="S5126" s="347">
        <v>6.4700979088826951E-2</v>
      </c>
      <c r="T5126" s="349">
        <v>4.4123359345782709E-2</v>
      </c>
      <c r="U5126" s="349">
        <v>0.28809998239307649</v>
      </c>
      <c r="V5126" s="361">
        <v>0</v>
      </c>
    </row>
    <row r="5127" spans="1:22" ht="16" hidden="1" customHeight="1" outlineLevel="1">
      <c r="A5127" s="65">
        <v>5118</v>
      </c>
      <c r="B5127" s="117">
        <v>1</v>
      </c>
      <c r="C5127" s="325">
        <v>7.2690456229991798E-5</v>
      </c>
      <c r="D5127" s="326">
        <v>1.1122722906336971E-4</v>
      </c>
      <c r="E5127" s="327">
        <v>8.846035510832735E-5</v>
      </c>
      <c r="F5127" s="332">
        <v>0</v>
      </c>
      <c r="G5127" s="326">
        <v>3.2034861398167028E-4</v>
      </c>
      <c r="H5127" s="327">
        <v>0</v>
      </c>
      <c r="I5127" s="332">
        <v>0</v>
      </c>
      <c r="J5127" s="326">
        <v>0</v>
      </c>
      <c r="K5127" s="327">
        <v>0</v>
      </c>
      <c r="L5127" s="336">
        <v>9.3987170751192462E-5</v>
      </c>
      <c r="M5127" s="337">
        <v>1.1415525114155251E-4</v>
      </c>
      <c r="N5127" s="345">
        <v>5.1444287151611659E-3</v>
      </c>
      <c r="O5127" s="346">
        <v>6.8381365021512597E-3</v>
      </c>
      <c r="P5127" s="347">
        <v>5.9818350148123272E-3</v>
      </c>
      <c r="Q5127" s="348">
        <v>1.7683465959328029E-2</v>
      </c>
      <c r="R5127" s="346">
        <v>4.3841438748993718E-2</v>
      </c>
      <c r="S5127" s="347">
        <v>5.3584632393882115E-2</v>
      </c>
      <c r="T5127" s="349">
        <v>4.4598826580112265E-2</v>
      </c>
      <c r="U5127" s="349">
        <v>0.28308869347696225</v>
      </c>
      <c r="V5127" s="361">
        <v>0</v>
      </c>
    </row>
    <row r="5128" spans="1:22" ht="16" hidden="1" customHeight="1" outlineLevel="1">
      <c r="A5128" s="65">
        <v>5119</v>
      </c>
      <c r="B5128" s="117">
        <v>1</v>
      </c>
      <c r="C5128" s="325">
        <v>6.9152812358437603E-5</v>
      </c>
      <c r="D5128" s="326">
        <v>1.0710554184759723E-4</v>
      </c>
      <c r="E5128" s="327">
        <v>8.4542621240793283E-5</v>
      </c>
      <c r="F5128" s="332">
        <v>0</v>
      </c>
      <c r="G5128" s="326">
        <v>3.436891323045608E-4</v>
      </c>
      <c r="H5128" s="327">
        <v>0</v>
      </c>
      <c r="I5128" s="332">
        <v>0</v>
      </c>
      <c r="J5128" s="326">
        <v>0</v>
      </c>
      <c r="K5128" s="327">
        <v>0</v>
      </c>
      <c r="L5128" s="336">
        <v>1.8210014333043539E-4</v>
      </c>
      <c r="M5128" s="337">
        <v>1.1415525114155251E-4</v>
      </c>
      <c r="N5128" s="345">
        <v>6.0018335010213593E-2</v>
      </c>
      <c r="O5128" s="346">
        <v>6.5960011508237368E-2</v>
      </c>
      <c r="P5128" s="347">
        <v>7.1863053397279206E-2</v>
      </c>
      <c r="Q5128" s="348">
        <v>8.8417329796640146E-3</v>
      </c>
      <c r="R5128" s="346">
        <v>4.3718309448104078E-2</v>
      </c>
      <c r="S5128" s="347">
        <v>4.0019887675055099E-2</v>
      </c>
      <c r="T5128" s="349">
        <v>4.3267518323989514E-2</v>
      </c>
      <c r="U5128" s="349">
        <v>0.27454002414947326</v>
      </c>
      <c r="V5128" s="361">
        <v>1.5278283693746971E-2</v>
      </c>
    </row>
    <row r="5129" spans="1:22" ht="16" hidden="1" customHeight="1" outlineLevel="1">
      <c r="A5129" s="65">
        <v>5120</v>
      </c>
      <c r="B5129" s="117">
        <v>1</v>
      </c>
      <c r="C5129" s="325">
        <v>7.1234147003715952E-5</v>
      </c>
      <c r="D5129" s="326">
        <v>1.1231597662980018E-4</v>
      </c>
      <c r="E5129" s="327">
        <v>8.9952207408878411E-5</v>
      </c>
      <c r="F5129" s="332">
        <v>0</v>
      </c>
      <c r="G5129" s="326">
        <v>4.7614657378696363E-4</v>
      </c>
      <c r="H5129" s="327">
        <v>0</v>
      </c>
      <c r="I5129" s="332">
        <v>0</v>
      </c>
      <c r="J5129" s="326">
        <v>0</v>
      </c>
      <c r="K5129" s="327">
        <v>0</v>
      </c>
      <c r="L5129" s="336">
        <v>1.5860335064263727E-4</v>
      </c>
      <c r="M5129" s="337">
        <v>1.1415525114155251E-4</v>
      </c>
      <c r="N5129" s="345">
        <v>0.19405928319969062</v>
      </c>
      <c r="O5129" s="346">
        <v>0.20496338240603146</v>
      </c>
      <c r="P5129" s="347">
        <v>0.21899549091202516</v>
      </c>
      <c r="Q5129" s="348">
        <v>8.8417329796640146E-3</v>
      </c>
      <c r="R5129" s="346">
        <v>4.2959570011762968E-2</v>
      </c>
      <c r="S5129" s="347">
        <v>3.4998597676379868E-2</v>
      </c>
      <c r="T5129" s="349">
        <v>4.5835041389369106E-2</v>
      </c>
      <c r="U5129" s="349">
        <v>0.2768000171900738</v>
      </c>
      <c r="V5129" s="361">
        <v>0.13284899787871857</v>
      </c>
    </row>
    <row r="5130" spans="1:22" ht="16" hidden="1" customHeight="1" outlineLevel="1">
      <c r="A5130" s="65">
        <v>5121</v>
      </c>
      <c r="B5130" s="117">
        <v>1</v>
      </c>
      <c r="C5130" s="325">
        <v>7.5715579257963945E-5</v>
      </c>
      <c r="D5130" s="326">
        <v>1.2127870213202242E-4</v>
      </c>
      <c r="E5130" s="327">
        <v>9.8708731781678078E-5</v>
      </c>
      <c r="F5130" s="332">
        <v>0</v>
      </c>
      <c r="G5130" s="326">
        <v>5.9693375610792129E-4</v>
      </c>
      <c r="H5130" s="327">
        <v>0</v>
      </c>
      <c r="I5130" s="332">
        <v>0</v>
      </c>
      <c r="J5130" s="326">
        <v>0</v>
      </c>
      <c r="K5130" s="327">
        <v>0</v>
      </c>
      <c r="L5130" s="336">
        <v>1.4685495429873823E-4</v>
      </c>
      <c r="M5130" s="337">
        <v>1.1415525114155251E-4</v>
      </c>
      <c r="N5130" s="345">
        <v>0.35196466459560977</v>
      </c>
      <c r="O5130" s="346">
        <v>0.34715221498085674</v>
      </c>
      <c r="P5130" s="347">
        <v>0.36166918785074609</v>
      </c>
      <c r="Q5130" s="348">
        <v>8.8417329796640146E-3</v>
      </c>
      <c r="R5130" s="346">
        <v>4.5404295336913494E-2</v>
      </c>
      <c r="S5130" s="347">
        <v>3.1517930938540252E-2</v>
      </c>
      <c r="T5130" s="349">
        <v>5.2871956457446523E-2</v>
      </c>
      <c r="U5130" s="349">
        <v>0.29026171486669433</v>
      </c>
      <c r="V5130" s="361">
        <v>0.26623241503515144</v>
      </c>
    </row>
    <row r="5131" spans="1:22" ht="16" hidden="1" customHeight="1" outlineLevel="1">
      <c r="A5131" s="65">
        <v>5122</v>
      </c>
      <c r="B5131" s="117">
        <v>1</v>
      </c>
      <c r="C5131" s="325">
        <v>7.8978211945157051E-5</v>
      </c>
      <c r="D5131" s="326">
        <v>1.2781118753060522E-4</v>
      </c>
      <c r="E5131" s="327">
        <v>1.0694635100646E-4</v>
      </c>
      <c r="F5131" s="332">
        <v>0</v>
      </c>
      <c r="G5131" s="326">
        <v>7.2297255505152937E-4</v>
      </c>
      <c r="H5131" s="327">
        <v>0</v>
      </c>
      <c r="I5131" s="332">
        <v>0</v>
      </c>
      <c r="J5131" s="326">
        <v>0</v>
      </c>
      <c r="K5131" s="327">
        <v>0</v>
      </c>
      <c r="L5131" s="336">
        <v>1.644775488145868E-4</v>
      </c>
      <c r="M5131" s="337">
        <v>1.1415525114155251E-4</v>
      </c>
      <c r="N5131" s="345">
        <v>0.48186148965342918</v>
      </c>
      <c r="O5131" s="346">
        <v>0.47792557179848805</v>
      </c>
      <c r="P5131" s="347">
        <v>0.47137051225478938</v>
      </c>
      <c r="Q5131" s="348">
        <v>8.8417329796640146E-3</v>
      </c>
      <c r="R5131" s="346">
        <v>4.5524891287974517E-2</v>
      </c>
      <c r="S5131" s="347">
        <v>4.630687466930837E-2</v>
      </c>
      <c r="T5131" s="349">
        <v>5.5059105735362476E-2</v>
      </c>
      <c r="U5131" s="349">
        <v>0.28416955971377122</v>
      </c>
      <c r="V5131" s="361">
        <v>0.38356798473792775</v>
      </c>
    </row>
    <row r="5132" spans="1:22" ht="16" hidden="1" customHeight="1" outlineLevel="1">
      <c r="A5132" s="65">
        <v>5123</v>
      </c>
      <c r="B5132" s="117">
        <v>1</v>
      </c>
      <c r="C5132" s="325">
        <v>8.0578277017803471E-5</v>
      </c>
      <c r="D5132" s="326">
        <v>1.3304106423363729E-4</v>
      </c>
      <c r="E5132" s="327">
        <v>1.1440561250921526E-4</v>
      </c>
      <c r="F5132" s="332">
        <v>0</v>
      </c>
      <c r="G5132" s="326">
        <v>7.8540844156526116E-4</v>
      </c>
      <c r="H5132" s="327">
        <v>0</v>
      </c>
      <c r="I5132" s="332">
        <v>0</v>
      </c>
      <c r="J5132" s="326">
        <v>0</v>
      </c>
      <c r="K5132" s="327">
        <v>0</v>
      </c>
      <c r="L5132" s="336">
        <v>1.8797434150238492E-4</v>
      </c>
      <c r="M5132" s="337">
        <v>1.1415525114155251E-4</v>
      </c>
      <c r="N5132" s="345">
        <v>0.55631280522562265</v>
      </c>
      <c r="O5132" s="346">
        <v>0.5466698751536182</v>
      </c>
      <c r="P5132" s="347">
        <v>0.54826803000690005</v>
      </c>
      <c r="Q5132" s="348">
        <v>8.8417329796640146E-3</v>
      </c>
      <c r="R5132" s="346">
        <v>5.4856396446613456E-2</v>
      </c>
      <c r="S5132" s="347">
        <v>4.4133402910683739E-2</v>
      </c>
      <c r="T5132" s="349">
        <v>6.589975867807632E-2</v>
      </c>
      <c r="U5132" s="349">
        <v>0.29301301074220804</v>
      </c>
      <c r="V5132" s="361">
        <v>0.47643478608249024</v>
      </c>
    </row>
    <row r="5133" spans="1:22" ht="16" hidden="1" customHeight="1" outlineLevel="1">
      <c r="A5133" s="65">
        <v>5124</v>
      </c>
      <c r="B5133" s="117">
        <v>1</v>
      </c>
      <c r="C5133" s="325">
        <v>8.3490895470355163E-5</v>
      </c>
      <c r="D5133" s="326">
        <v>1.3834870861998582E-4</v>
      </c>
      <c r="E5133" s="327">
        <v>1.1623475315597786E-4</v>
      </c>
      <c r="F5133" s="332">
        <v>0</v>
      </c>
      <c r="G5133" s="326">
        <v>8.3092245229489739E-4</v>
      </c>
      <c r="H5133" s="327">
        <v>0</v>
      </c>
      <c r="I5133" s="332">
        <v>0</v>
      </c>
      <c r="J5133" s="326">
        <v>0</v>
      </c>
      <c r="K5133" s="327">
        <v>0</v>
      </c>
      <c r="L5133" s="336">
        <v>2.0677177565262342E-4</v>
      </c>
      <c r="M5133" s="337">
        <v>1.1415525114155251E-4</v>
      </c>
      <c r="N5133" s="345">
        <v>0.61961785858163365</v>
      </c>
      <c r="O5133" s="346">
        <v>0.54257782234623508</v>
      </c>
      <c r="P5133" s="347">
        <v>0.59368125659783466</v>
      </c>
      <c r="Q5133" s="348">
        <v>8.8417329796640146E-3</v>
      </c>
      <c r="R5133" s="346">
        <v>8.1903615611394198E-2</v>
      </c>
      <c r="S5133" s="347">
        <v>5.4258978875308089E-2</v>
      </c>
      <c r="T5133" s="349">
        <v>5.0209339945201013E-2</v>
      </c>
      <c r="U5133" s="349">
        <v>0.28387477801282329</v>
      </c>
      <c r="V5133" s="361">
        <v>0.54263406546909809</v>
      </c>
    </row>
    <row r="5134" spans="1:22" ht="16" hidden="1" customHeight="1" outlineLevel="1">
      <c r="A5134" s="65">
        <v>5125</v>
      </c>
      <c r="B5134" s="117">
        <v>1</v>
      </c>
      <c r="C5134" s="325">
        <v>8.2603359375371592E-5</v>
      </c>
      <c r="D5134" s="326">
        <v>1.4270369888570768E-4</v>
      </c>
      <c r="E5134" s="327">
        <v>1.1879036100996532E-4</v>
      </c>
      <c r="F5134" s="332">
        <v>3.7515287479647898E-4</v>
      </c>
      <c r="G5134" s="326">
        <v>8.6184863907272727E-4</v>
      </c>
      <c r="H5134" s="327">
        <v>0</v>
      </c>
      <c r="I5134" s="332">
        <v>0</v>
      </c>
      <c r="J5134" s="326">
        <v>0</v>
      </c>
      <c r="K5134" s="327">
        <v>0</v>
      </c>
      <c r="L5134" s="336">
        <v>1.8797434150238492E-4</v>
      </c>
      <c r="M5134" s="337">
        <v>1.1415525114155251E-4</v>
      </c>
      <c r="N5134" s="345">
        <v>0.63505114472711721</v>
      </c>
      <c r="O5134" s="346">
        <v>0.50756615173225672</v>
      </c>
      <c r="P5134" s="347">
        <v>0.6026167422321288</v>
      </c>
      <c r="Q5134" s="348">
        <v>8.8417329796640146E-3</v>
      </c>
      <c r="R5134" s="346">
        <v>0.14172656853284929</v>
      </c>
      <c r="S5134" s="347">
        <v>5.9954615355409281E-2</v>
      </c>
      <c r="T5134" s="349">
        <v>4.4028265898916799E-2</v>
      </c>
      <c r="U5134" s="349">
        <v>0.27090438317111593</v>
      </c>
      <c r="V5134" s="361">
        <v>0.57692851397614986</v>
      </c>
    </row>
    <row r="5135" spans="1:22" ht="16" hidden="1" customHeight="1" outlineLevel="1">
      <c r="A5135" s="65">
        <v>5126</v>
      </c>
      <c r="B5135" s="117">
        <v>1</v>
      </c>
      <c r="C5135" s="325">
        <v>8.1640820230107736E-5</v>
      </c>
      <c r="D5135" s="326">
        <v>1.4099280985274554E-4</v>
      </c>
      <c r="E5135" s="327">
        <v>1.1779146860003114E-4</v>
      </c>
      <c r="F5135" s="332">
        <v>4.4268039225984509E-4</v>
      </c>
      <c r="G5135" s="326">
        <v>8.8693969626983443E-4</v>
      </c>
      <c r="H5135" s="327">
        <v>0</v>
      </c>
      <c r="I5135" s="332">
        <v>0</v>
      </c>
      <c r="J5135" s="326">
        <v>0</v>
      </c>
      <c r="K5135" s="327">
        <v>0</v>
      </c>
      <c r="L5135" s="336">
        <v>1.9032402077116473E-4</v>
      </c>
      <c r="M5135" s="337">
        <v>1.1415525114155251E-4</v>
      </c>
      <c r="N5135" s="345">
        <v>0.61147251311596196</v>
      </c>
      <c r="O5135" s="346">
        <v>0.5383490742600916</v>
      </c>
      <c r="P5135" s="347">
        <v>0.57873641822632771</v>
      </c>
      <c r="Q5135" s="348">
        <v>8.8417329796640146E-3</v>
      </c>
      <c r="R5135" s="346">
        <v>0.18984228140893405</v>
      </c>
      <c r="S5135" s="347">
        <v>8.5227057283333199E-2</v>
      </c>
      <c r="T5135" s="349">
        <v>4.1555836280403109E-2</v>
      </c>
      <c r="U5135" s="349">
        <v>0.26795656616163699</v>
      </c>
      <c r="V5135" s="361">
        <v>0.57943265002029776</v>
      </c>
    </row>
    <row r="5136" spans="1:22" ht="16" hidden="1" customHeight="1" outlineLevel="1">
      <c r="A5136" s="65">
        <v>5127</v>
      </c>
      <c r="B5136" s="117">
        <v>1</v>
      </c>
      <c r="C5136" s="325">
        <v>8.0040755157461315E-5</v>
      </c>
      <c r="D5136" s="326">
        <v>1.4011792341543533E-4</v>
      </c>
      <c r="E5136" s="327">
        <v>1.1563801223575744E-4</v>
      </c>
      <c r="F5136" s="332">
        <v>4.7269262224356357E-4</v>
      </c>
      <c r="G5136" s="326">
        <v>9.6046232898693896E-4</v>
      </c>
      <c r="H5136" s="327">
        <v>3.1241811621953884E-4</v>
      </c>
      <c r="I5136" s="332">
        <v>0</v>
      </c>
      <c r="J5136" s="326">
        <v>0</v>
      </c>
      <c r="K5136" s="327">
        <v>0</v>
      </c>
      <c r="L5136" s="336">
        <v>2.1382081345896285E-4</v>
      </c>
      <c r="M5136" s="337">
        <v>1.1415525114155251E-4</v>
      </c>
      <c r="N5136" s="345">
        <v>0.55031097172460142</v>
      </c>
      <c r="O5136" s="346">
        <v>0.51909165413062852</v>
      </c>
      <c r="P5136" s="347">
        <v>0.52030210615505201</v>
      </c>
      <c r="Q5136" s="348">
        <v>8.8417329796640146E-3</v>
      </c>
      <c r="R5136" s="346">
        <v>0.23842646965642464</v>
      </c>
      <c r="S5136" s="347">
        <v>0.14613094538542604</v>
      </c>
      <c r="T5136" s="349">
        <v>3.879812632129169E-2</v>
      </c>
      <c r="U5136" s="349">
        <v>0.26343658008043591</v>
      </c>
      <c r="V5136" s="361">
        <v>0.55054347077927346</v>
      </c>
    </row>
    <row r="5137" spans="1:22" ht="16" hidden="1" customHeight="1" outlineLevel="1">
      <c r="A5137" s="65">
        <v>5128</v>
      </c>
      <c r="B5137" s="117">
        <v>1</v>
      </c>
      <c r="C5137" s="325">
        <v>7.9922000327850836E-5</v>
      </c>
      <c r="D5137" s="326">
        <v>1.4126499674435315E-4</v>
      </c>
      <c r="E5137" s="327">
        <v>1.1720770030851116E-4</v>
      </c>
      <c r="F5137" s="332">
        <v>5.2521402471507057E-4</v>
      </c>
      <c r="G5137" s="326">
        <v>9.7505015293874542E-4</v>
      </c>
      <c r="H5137" s="327">
        <v>3.3257412371757354E-4</v>
      </c>
      <c r="I5137" s="332">
        <v>0</v>
      </c>
      <c r="J5137" s="326">
        <v>0</v>
      </c>
      <c r="K5137" s="327">
        <v>0</v>
      </c>
      <c r="L5137" s="336">
        <v>2.2321953053408208E-4</v>
      </c>
      <c r="M5137" s="337">
        <v>1.1415525114155251E-4</v>
      </c>
      <c r="N5137" s="345">
        <v>0.45756835405405699</v>
      </c>
      <c r="O5137" s="346">
        <v>0.42857747765647269</v>
      </c>
      <c r="P5137" s="347">
        <v>0.41612343722143275</v>
      </c>
      <c r="Q5137" s="348">
        <v>1.7683465959328029E-2</v>
      </c>
      <c r="R5137" s="346">
        <v>0.29422011842315826</v>
      </c>
      <c r="S5137" s="347">
        <v>0.17524197628372104</v>
      </c>
      <c r="T5137" s="349">
        <v>5.1921021988787411E-2</v>
      </c>
      <c r="U5137" s="349">
        <v>0.26550005198707111</v>
      </c>
      <c r="V5137" s="361">
        <v>0.46852538077231559</v>
      </c>
    </row>
    <row r="5138" spans="1:22" ht="16" hidden="1" customHeight="1" outlineLevel="1">
      <c r="A5138" s="65">
        <v>5129</v>
      </c>
      <c r="B5138" s="117">
        <v>1</v>
      </c>
      <c r="C5138" s="325">
        <v>8.2103339040169593E-5</v>
      </c>
      <c r="D5138" s="326">
        <v>1.3830982477832759E-4</v>
      </c>
      <c r="E5138" s="327">
        <v>1.1864766209426044E-4</v>
      </c>
      <c r="F5138" s="332">
        <v>5.6272931219471841E-4</v>
      </c>
      <c r="G5138" s="326">
        <v>9.3478775883175966E-4</v>
      </c>
      <c r="H5138" s="327">
        <v>3.3257412371757354E-4</v>
      </c>
      <c r="I5138" s="332">
        <v>0</v>
      </c>
      <c r="J5138" s="326">
        <v>0</v>
      </c>
      <c r="K5138" s="327">
        <v>0</v>
      </c>
      <c r="L5138" s="336">
        <v>2.2321953053408208E-4</v>
      </c>
      <c r="M5138" s="337">
        <v>1.1415525114155251E-4</v>
      </c>
      <c r="N5138" s="345">
        <v>0.32352740586458001</v>
      </c>
      <c r="O5138" s="346">
        <v>0.2975234025077228</v>
      </c>
      <c r="P5138" s="347">
        <v>0.28431398440305078</v>
      </c>
      <c r="Q5138" s="348">
        <v>1.7683465959328029E-2</v>
      </c>
      <c r="R5138" s="346">
        <v>0.29989574321222029</v>
      </c>
      <c r="S5138" s="347">
        <v>0.19505221001316436</v>
      </c>
      <c r="T5138" s="349">
        <v>7.4458168896008328E-2</v>
      </c>
      <c r="U5138" s="349">
        <v>0.27896174966369175</v>
      </c>
      <c r="V5138" s="361">
        <v>0.36582526471780619</v>
      </c>
    </row>
    <row r="5139" spans="1:22" ht="16" hidden="1" customHeight="1" outlineLevel="1">
      <c r="A5139" s="65">
        <v>5130</v>
      </c>
      <c r="B5139" s="117">
        <v>1</v>
      </c>
      <c r="C5139" s="325">
        <v>8.4284677752488349E-5</v>
      </c>
      <c r="D5139" s="326">
        <v>1.350435820790362E-4</v>
      </c>
      <c r="E5139" s="327">
        <v>1.1793416751573602E-4</v>
      </c>
      <c r="F5139" s="332">
        <v>5.4022013970692962E-4</v>
      </c>
      <c r="G5139" s="326">
        <v>8.8110456668911172E-4</v>
      </c>
      <c r="H5139" s="327">
        <v>3.3257412371757354E-4</v>
      </c>
      <c r="I5139" s="332">
        <v>0</v>
      </c>
      <c r="J5139" s="326">
        <v>0</v>
      </c>
      <c r="K5139" s="327">
        <v>0</v>
      </c>
      <c r="L5139" s="336">
        <v>1.644775488145868E-4</v>
      </c>
      <c r="M5139" s="337">
        <v>1.1415525114155251E-4</v>
      </c>
      <c r="N5139" s="345">
        <v>0.16505042127808739</v>
      </c>
      <c r="O5139" s="346">
        <v>0.15153606948920587</v>
      </c>
      <c r="P5139" s="347">
        <v>0.1373261067947246</v>
      </c>
      <c r="Q5139" s="348">
        <v>1.7683465959328029E-2</v>
      </c>
      <c r="R5139" s="346">
        <v>0.28741482578298538</v>
      </c>
      <c r="S5139" s="347">
        <v>0.1994406515140506</v>
      </c>
      <c r="T5139" s="349">
        <v>7.7976626430047019E-2</v>
      </c>
      <c r="U5139" s="349">
        <v>0.29586256718470438</v>
      </c>
      <c r="V5139" s="361">
        <v>0.22875435454514317</v>
      </c>
    </row>
    <row r="5140" spans="1:22" ht="16" hidden="1" customHeight="1" outlineLevel="1">
      <c r="A5140" s="65">
        <v>5131</v>
      </c>
      <c r="B5140" s="117">
        <v>1</v>
      </c>
      <c r="C5140" s="325">
        <v>8.844734704304506E-5</v>
      </c>
      <c r="D5140" s="326">
        <v>1.3613232964546665E-4</v>
      </c>
      <c r="E5140" s="327">
        <v>1.1772660545652892E-4</v>
      </c>
      <c r="F5140" s="332">
        <v>5.6272931219471841E-4</v>
      </c>
      <c r="G5140" s="326">
        <v>7.9707870072670604E-4</v>
      </c>
      <c r="H5140" s="327">
        <v>3.4265212746659071E-4</v>
      </c>
      <c r="I5140" s="332">
        <v>0</v>
      </c>
      <c r="J5140" s="326">
        <v>0</v>
      </c>
      <c r="K5140" s="327">
        <v>0</v>
      </c>
      <c r="L5140" s="336">
        <v>1.1748396343899057E-4</v>
      </c>
      <c r="M5140" s="337">
        <v>1.1415525114155251E-4</v>
      </c>
      <c r="N5140" s="345">
        <v>3.7868711375491915E-2</v>
      </c>
      <c r="O5140" s="346">
        <v>3.2038396852529391E-2</v>
      </c>
      <c r="P5140" s="347">
        <v>2.8705705868121822E-2</v>
      </c>
      <c r="Q5140" s="348">
        <v>8.8417329796640146E-3</v>
      </c>
      <c r="R5140" s="346">
        <v>0.21855067148150775</v>
      </c>
      <c r="S5140" s="347">
        <v>0.16863856504057323</v>
      </c>
      <c r="T5140" s="349">
        <v>9.4998353419045098E-2</v>
      </c>
      <c r="U5140" s="349">
        <v>0.33349636433905233</v>
      </c>
      <c r="V5140" s="361">
        <v>9.0706220550373376E-2</v>
      </c>
    </row>
    <row r="5141" spans="1:22" ht="16" hidden="1" customHeight="1" outlineLevel="1">
      <c r="A5141" s="65">
        <v>5132</v>
      </c>
      <c r="B5141" s="117">
        <v>1</v>
      </c>
      <c r="C5141" s="325">
        <v>9.2397507691140907E-5</v>
      </c>
      <c r="D5141" s="326">
        <v>1.3976796884051127E-4</v>
      </c>
      <c r="E5141" s="327">
        <v>1.1975033553379818E-4</v>
      </c>
      <c r="F5141" s="332">
        <v>5.1771096721914083E-4</v>
      </c>
      <c r="G5141" s="326">
        <v>7.0546716630936178E-4</v>
      </c>
      <c r="H5141" s="327">
        <v>3.3257412371757354E-4</v>
      </c>
      <c r="I5141" s="332">
        <v>0</v>
      </c>
      <c r="J5141" s="326">
        <v>0</v>
      </c>
      <c r="K5141" s="327">
        <v>0</v>
      </c>
      <c r="L5141" s="336">
        <v>8.811297257924293E-5</v>
      </c>
      <c r="M5141" s="337">
        <v>1.1415525114155251E-4</v>
      </c>
      <c r="N5141" s="345">
        <v>1.1432063811469256E-3</v>
      </c>
      <c r="O5141" s="346">
        <v>5.0971006170728861E-4</v>
      </c>
      <c r="P5141" s="347">
        <v>6.9177006362317766E-4</v>
      </c>
      <c r="Q5141" s="348">
        <v>8.8417329796640146E-3</v>
      </c>
      <c r="R5141" s="346">
        <v>0.17377910744391786</v>
      </c>
      <c r="S5141" s="347">
        <v>0.12619621770507186</v>
      </c>
      <c r="T5141" s="349">
        <v>0.14311563753319606</v>
      </c>
      <c r="U5141" s="349">
        <v>0.4538655588927763</v>
      </c>
      <c r="V5141" s="361">
        <v>4.3468137137076656E-3</v>
      </c>
    </row>
    <row r="5142" spans="1:22" ht="16" hidden="1" customHeight="1" outlineLevel="1">
      <c r="A5142" s="65">
        <v>5133</v>
      </c>
      <c r="B5142" s="117">
        <v>1</v>
      </c>
      <c r="C5142" s="325">
        <v>9.3878817934176862E-5</v>
      </c>
      <c r="D5142" s="326">
        <v>1.5345508110420857E-4</v>
      </c>
      <c r="E5142" s="327">
        <v>1.2466696181126643E-4</v>
      </c>
      <c r="F5142" s="332">
        <v>4.2767427726798598E-4</v>
      </c>
      <c r="G5142" s="326">
        <v>6.5470153895707498E-4</v>
      </c>
      <c r="H5142" s="327">
        <v>0</v>
      </c>
      <c r="I5142" s="332">
        <v>0</v>
      </c>
      <c r="J5142" s="326">
        <v>0</v>
      </c>
      <c r="K5142" s="327">
        <v>0</v>
      </c>
      <c r="L5142" s="336">
        <v>5.8741981719495287E-5</v>
      </c>
      <c r="M5142" s="337">
        <v>1.1415525114155251E-4</v>
      </c>
      <c r="N5142" s="345">
        <v>0</v>
      </c>
      <c r="O5142" s="346">
        <v>0</v>
      </c>
      <c r="P5142" s="347">
        <v>0</v>
      </c>
      <c r="Q5142" s="348">
        <v>8.8417329796640146E-3</v>
      </c>
      <c r="R5142" s="346">
        <v>0.16384251655488893</v>
      </c>
      <c r="S5142" s="347">
        <v>0.11543779324265847</v>
      </c>
      <c r="T5142" s="349">
        <v>0.15633362664755771</v>
      </c>
      <c r="U5142" s="349">
        <v>0.5452478861866239</v>
      </c>
      <c r="V5142" s="361">
        <v>0</v>
      </c>
    </row>
    <row r="5143" spans="1:22" ht="16" hidden="1" customHeight="1" outlineLevel="1">
      <c r="A5143" s="65">
        <v>5134</v>
      </c>
      <c r="B5143" s="117">
        <v>1</v>
      </c>
      <c r="C5143" s="325">
        <v>9.914153196217798E-5</v>
      </c>
      <c r="D5143" s="326">
        <v>1.5592420504950623E-4</v>
      </c>
      <c r="E5143" s="327">
        <v>1.2797498212987964E-4</v>
      </c>
      <c r="F5143" s="332">
        <v>3.2263147232497198E-4</v>
      </c>
      <c r="G5143" s="326">
        <v>4.9540250140334813E-4</v>
      </c>
      <c r="H5143" s="327">
        <v>4.4343216495676445E-4</v>
      </c>
      <c r="I5143" s="332">
        <v>0</v>
      </c>
      <c r="J5143" s="326">
        <v>0</v>
      </c>
      <c r="K5143" s="327">
        <v>0</v>
      </c>
      <c r="L5143" s="336">
        <v>3.7594868300476983E-5</v>
      </c>
      <c r="M5143" s="337">
        <v>1.1415525114155251E-4</v>
      </c>
      <c r="N5143" s="345">
        <v>0</v>
      </c>
      <c r="O5143" s="346">
        <v>0</v>
      </c>
      <c r="P5143" s="347">
        <v>0</v>
      </c>
      <c r="Q5143" s="348">
        <v>8.8417329796640146E-3</v>
      </c>
      <c r="R5143" s="346">
        <v>0.12860175110466446</v>
      </c>
      <c r="S5143" s="347">
        <v>9.7526105006582181E-2</v>
      </c>
      <c r="T5143" s="349">
        <v>0.19703362190616761</v>
      </c>
      <c r="U5143" s="349">
        <v>0.56951824623133396</v>
      </c>
      <c r="V5143" s="361">
        <v>0</v>
      </c>
    </row>
    <row r="5144" spans="1:22" ht="16" hidden="1" customHeight="1" outlineLevel="1">
      <c r="A5144" s="65">
        <v>5135</v>
      </c>
      <c r="B5144" s="117">
        <v>1</v>
      </c>
      <c r="C5144" s="325">
        <v>9.4722602249830252E-5</v>
      </c>
      <c r="D5144" s="326">
        <v>1.473697598846954E-4</v>
      </c>
      <c r="E5144" s="327">
        <v>1.2225405287298388E-4</v>
      </c>
      <c r="F5144" s="332">
        <v>2.4760089736567618E-4</v>
      </c>
      <c r="G5144" s="326">
        <v>4.4055228334455586E-4</v>
      </c>
      <c r="H5144" s="327">
        <v>3.6280813496462574E-4</v>
      </c>
      <c r="I5144" s="332">
        <v>0</v>
      </c>
      <c r="J5144" s="326">
        <v>0</v>
      </c>
      <c r="K5144" s="327">
        <v>0</v>
      </c>
      <c r="L5144" s="336">
        <v>2.3496792687798115E-5</v>
      </c>
      <c r="M5144" s="337">
        <v>1.1415525114155251E-4</v>
      </c>
      <c r="N5144" s="345">
        <v>0</v>
      </c>
      <c r="O5144" s="346">
        <v>0</v>
      </c>
      <c r="P5144" s="347">
        <v>0</v>
      </c>
      <c r="Q5144" s="348">
        <v>8.8417329796640146E-3</v>
      </c>
      <c r="R5144" s="346">
        <v>9.6125984400772399E-2</v>
      </c>
      <c r="S5144" s="347">
        <v>6.8855992308092542E-2</v>
      </c>
      <c r="T5144" s="349">
        <v>0.13550816178392319</v>
      </c>
      <c r="U5144" s="349">
        <v>0.51331320191726859</v>
      </c>
      <c r="V5144" s="361">
        <v>0</v>
      </c>
    </row>
    <row r="5145" spans="1:22" ht="16" hidden="1" customHeight="1" outlineLevel="1">
      <c r="A5145" s="65">
        <v>5136</v>
      </c>
      <c r="B5145" s="117">
        <v>1</v>
      </c>
      <c r="C5145" s="325">
        <v>8.7384803830740796E-5</v>
      </c>
      <c r="D5145" s="326">
        <v>1.3864033743242257E-4</v>
      </c>
      <c r="E5145" s="327">
        <v>1.1393859787599928E-4</v>
      </c>
      <c r="F5145" s="332">
        <v>0</v>
      </c>
      <c r="G5145" s="326">
        <v>4.1662825206359319E-4</v>
      </c>
      <c r="H5145" s="327">
        <v>3.6280813496462574E-4</v>
      </c>
      <c r="I5145" s="332">
        <v>0</v>
      </c>
      <c r="J5145" s="326">
        <v>0</v>
      </c>
      <c r="K5145" s="327">
        <v>0</v>
      </c>
      <c r="L5145" s="336">
        <v>9.3987170751192458E-6</v>
      </c>
      <c r="M5145" s="337">
        <v>1.1415525114155251E-4</v>
      </c>
      <c r="N5145" s="345">
        <v>0</v>
      </c>
      <c r="O5145" s="346">
        <v>0</v>
      </c>
      <c r="P5145" s="347">
        <v>0</v>
      </c>
      <c r="Q5145" s="348">
        <v>8.8417329796640146E-3</v>
      </c>
      <c r="R5145" s="346">
        <v>9.2582884727037004E-2</v>
      </c>
      <c r="S5145" s="347">
        <v>5.9088338575999648E-2</v>
      </c>
      <c r="T5145" s="349">
        <v>0.10051377333726794</v>
      </c>
      <c r="U5145" s="349">
        <v>0.4372595230727116</v>
      </c>
      <c r="V5145" s="361">
        <v>0</v>
      </c>
    </row>
    <row r="5146" spans="1:22" ht="16" hidden="1" customHeight="1" outlineLevel="1">
      <c r="A5146" s="65">
        <v>5137</v>
      </c>
      <c r="B5146" s="117">
        <v>1</v>
      </c>
      <c r="C5146" s="325">
        <v>7.9853247531760561E-5</v>
      </c>
      <c r="D5146" s="326">
        <v>1.3043584684253583E-4</v>
      </c>
      <c r="E5146" s="327">
        <v>1.0505234721619518E-4</v>
      </c>
      <c r="F5146" s="332">
        <v>0</v>
      </c>
      <c r="G5146" s="326">
        <v>3.9853935036335302E-4</v>
      </c>
      <c r="H5146" s="327">
        <v>3.22496119968556E-4</v>
      </c>
      <c r="I5146" s="332">
        <v>0</v>
      </c>
      <c r="J5146" s="326">
        <v>0</v>
      </c>
      <c r="K5146" s="327">
        <v>0</v>
      </c>
      <c r="L5146" s="336">
        <v>5.8741981719495289E-6</v>
      </c>
      <c r="M5146" s="337">
        <v>1.1415525114155251E-4</v>
      </c>
      <c r="N5146" s="345">
        <v>0</v>
      </c>
      <c r="O5146" s="346">
        <v>0</v>
      </c>
      <c r="P5146" s="347">
        <v>0</v>
      </c>
      <c r="Q5146" s="348">
        <v>8.8417329796640146E-3</v>
      </c>
      <c r="R5146" s="346">
        <v>8.9223147840687134E-2</v>
      </c>
      <c r="S5146" s="347">
        <v>5.3942554626413577E-2</v>
      </c>
      <c r="T5146" s="349">
        <v>6.9132935871517295E-2</v>
      </c>
      <c r="U5146" s="349">
        <v>0.32868159655690338</v>
      </c>
      <c r="V5146" s="361">
        <v>0</v>
      </c>
    </row>
    <row r="5147" spans="1:22" ht="16" hidden="1" customHeight="1" outlineLevel="1">
      <c r="A5147" s="65">
        <v>5138</v>
      </c>
      <c r="B5147" s="117">
        <v>1</v>
      </c>
      <c r="C5147" s="325">
        <v>7.510305434734149E-5</v>
      </c>
      <c r="D5147" s="326">
        <v>1.2333954573990867E-4</v>
      </c>
      <c r="E5147" s="327">
        <v>9.764497622824168E-5</v>
      </c>
      <c r="F5147" s="332">
        <v>0</v>
      </c>
      <c r="G5147" s="326">
        <v>3.9037016895034158E-4</v>
      </c>
      <c r="H5147" s="327">
        <v>3.1241811621953884E-4</v>
      </c>
      <c r="I5147" s="332">
        <v>0</v>
      </c>
      <c r="J5147" s="326">
        <v>0</v>
      </c>
      <c r="K5147" s="327">
        <v>0</v>
      </c>
      <c r="L5147" s="336">
        <v>2.3496792687798115E-6</v>
      </c>
      <c r="M5147" s="337">
        <v>1.1415525114155251E-4</v>
      </c>
      <c r="N5147" s="345">
        <v>0</v>
      </c>
      <c r="O5147" s="346">
        <v>0</v>
      </c>
      <c r="P5147" s="347">
        <v>0</v>
      </c>
      <c r="Q5147" s="348">
        <v>8.8417329796640146E-3</v>
      </c>
      <c r="R5147" s="346">
        <v>8.9943977884304277E-2</v>
      </c>
      <c r="S5147" s="347">
        <v>4.5082675657367274E-2</v>
      </c>
      <c r="T5147" s="349">
        <v>4.2316583855330402E-2</v>
      </c>
      <c r="U5147" s="349">
        <v>0.27375393961361222</v>
      </c>
      <c r="V5147" s="361">
        <v>0</v>
      </c>
    </row>
    <row r="5148" spans="1:22" ht="16" hidden="1" customHeight="1" outlineLevel="1">
      <c r="A5148" s="65">
        <v>5139</v>
      </c>
      <c r="B5148" s="117">
        <v>1</v>
      </c>
      <c r="C5148" s="325">
        <v>7.2640454196471607E-5</v>
      </c>
      <c r="D5148" s="326">
        <v>1.1739031796619932E-4</v>
      </c>
      <c r="E5148" s="327">
        <v>9.338995401449606E-5</v>
      </c>
      <c r="F5148" s="332">
        <v>0</v>
      </c>
      <c r="G5148" s="326">
        <v>4.0320745402793124E-4</v>
      </c>
      <c r="H5148" s="327">
        <v>3.1241811621953884E-4</v>
      </c>
      <c r="I5148" s="332">
        <v>0</v>
      </c>
      <c r="J5148" s="326">
        <v>0</v>
      </c>
      <c r="K5148" s="327">
        <v>0</v>
      </c>
      <c r="L5148" s="336">
        <v>1.1748396343899057E-6</v>
      </c>
      <c r="M5148" s="337">
        <v>1.1415525114155251E-4</v>
      </c>
      <c r="N5148" s="345">
        <v>0</v>
      </c>
      <c r="O5148" s="346">
        <v>0</v>
      </c>
      <c r="P5148" s="347">
        <v>0</v>
      </c>
      <c r="Q5148" s="348">
        <v>8.8417329796640146E-3</v>
      </c>
      <c r="R5148" s="346">
        <v>9.6378038942081884E-2</v>
      </c>
      <c r="S5148" s="347">
        <v>6.0462969902287472E-2</v>
      </c>
      <c r="T5148" s="349">
        <v>3.45189212123257E-2</v>
      </c>
      <c r="U5148" s="349">
        <v>0.25361052338217271</v>
      </c>
      <c r="V5148" s="361">
        <v>0</v>
      </c>
    </row>
    <row r="5149" spans="1:22" ht="16" hidden="1" customHeight="1" outlineLevel="1">
      <c r="A5149" s="65">
        <v>5140</v>
      </c>
      <c r="B5149" s="117">
        <v>1</v>
      </c>
      <c r="C5149" s="325">
        <v>7.192167496461872E-5</v>
      </c>
      <c r="D5149" s="326">
        <v>1.1342416611705977E-4</v>
      </c>
      <c r="E5149" s="327">
        <v>9.0886236675310369E-5</v>
      </c>
      <c r="F5149" s="332">
        <v>0</v>
      </c>
      <c r="G5149" s="326">
        <v>3.8045044866311307E-4</v>
      </c>
      <c r="H5149" s="327">
        <v>0</v>
      </c>
      <c r="I5149" s="332">
        <v>0</v>
      </c>
      <c r="J5149" s="326">
        <v>0</v>
      </c>
      <c r="K5149" s="327">
        <v>0</v>
      </c>
      <c r="L5149" s="336">
        <v>1.409807561267887E-5</v>
      </c>
      <c r="M5149" s="337">
        <v>1.1415525114155251E-4</v>
      </c>
      <c r="N5149" s="345">
        <v>0</v>
      </c>
      <c r="O5149" s="346">
        <v>0</v>
      </c>
      <c r="P5149" s="347">
        <v>0</v>
      </c>
      <c r="Q5149" s="348">
        <v>8.8417329796640146E-3</v>
      </c>
      <c r="R5149" s="346">
        <v>0.10335703688110105</v>
      </c>
      <c r="S5149" s="347">
        <v>6.7382805394329753E-2</v>
      </c>
      <c r="T5149" s="349">
        <v>4.3933172452050889E-2</v>
      </c>
      <c r="U5149" s="349">
        <v>0.24014882570555215</v>
      </c>
      <c r="V5149" s="361">
        <v>0</v>
      </c>
    </row>
    <row r="5150" spans="1:22" ht="16" hidden="1" customHeight="1" outlineLevel="1">
      <c r="A5150" s="65">
        <v>5141</v>
      </c>
      <c r="B5150" s="117">
        <v>1</v>
      </c>
      <c r="C5150" s="325">
        <v>7.2452946570770852E-5</v>
      </c>
      <c r="D5150" s="326">
        <v>1.1206323165902168E-4</v>
      </c>
      <c r="E5150" s="327">
        <v>8.990031689407663E-5</v>
      </c>
      <c r="F5150" s="332">
        <v>0</v>
      </c>
      <c r="G5150" s="326">
        <v>3.8745260415998023E-4</v>
      </c>
      <c r="H5150" s="327">
        <v>3.1241811621953884E-4</v>
      </c>
      <c r="I5150" s="332">
        <v>0</v>
      </c>
      <c r="J5150" s="326">
        <v>0</v>
      </c>
      <c r="K5150" s="327">
        <v>0</v>
      </c>
      <c r="L5150" s="336">
        <v>3.7594868300476983E-5</v>
      </c>
      <c r="M5150" s="337">
        <v>1.1415525114155251E-4</v>
      </c>
      <c r="N5150" s="345">
        <v>0</v>
      </c>
      <c r="O5150" s="346">
        <v>0</v>
      </c>
      <c r="P5150" s="347">
        <v>0</v>
      </c>
      <c r="Q5150" s="348">
        <v>1.7683465959328029E-2</v>
      </c>
      <c r="R5150" s="346">
        <v>8.8471021257820345E-2</v>
      </c>
      <c r="S5150" s="347">
        <v>7.0863472132169383E-2</v>
      </c>
      <c r="T5150" s="349">
        <v>4.4693920026978175E-2</v>
      </c>
      <c r="U5150" s="349">
        <v>0.2495818401358848</v>
      </c>
      <c r="V5150" s="361">
        <v>0</v>
      </c>
    </row>
    <row r="5151" spans="1:22" ht="16" hidden="1" customHeight="1" outlineLevel="1">
      <c r="A5151" s="65">
        <v>5142</v>
      </c>
      <c r="B5151" s="117">
        <v>1</v>
      </c>
      <c r="C5151" s="325">
        <v>7.792191898704281E-5</v>
      </c>
      <c r="D5151" s="326">
        <v>1.12452070075604E-4</v>
      </c>
      <c r="E5151" s="327">
        <v>9.313050144048718E-5</v>
      </c>
      <c r="F5151" s="332">
        <v>0</v>
      </c>
      <c r="G5151" s="326">
        <v>3.9037016895034158E-4</v>
      </c>
      <c r="H5151" s="327">
        <v>4.031201499606951E-4</v>
      </c>
      <c r="I5151" s="332">
        <v>0</v>
      </c>
      <c r="J5151" s="326">
        <v>0</v>
      </c>
      <c r="K5151" s="327">
        <v>0</v>
      </c>
      <c r="L5151" s="336">
        <v>9.3987170751192462E-5</v>
      </c>
      <c r="M5151" s="337">
        <v>1.1415525114155251E-4</v>
      </c>
      <c r="N5151" s="345">
        <v>4.0012223340142395E-3</v>
      </c>
      <c r="O5151" s="346">
        <v>6.6549843371566213E-3</v>
      </c>
      <c r="P5151" s="347">
        <v>8.1501814133757965E-3</v>
      </c>
      <c r="Q5151" s="348">
        <v>1.7683465959328029E-2</v>
      </c>
      <c r="R5151" s="346">
        <v>9.0741571015065706E-2</v>
      </c>
      <c r="S5151" s="347">
        <v>7.3036943890794015E-2</v>
      </c>
      <c r="T5151" s="349">
        <v>5.0114246498335104E-2</v>
      </c>
      <c r="U5151" s="349">
        <v>0.24850097389907586</v>
      </c>
      <c r="V5151" s="361">
        <v>0</v>
      </c>
    </row>
    <row r="5152" spans="1:22" ht="16" hidden="1" customHeight="1" outlineLevel="1">
      <c r="A5152" s="65">
        <v>5143</v>
      </c>
      <c r="B5152" s="117">
        <v>1</v>
      </c>
      <c r="C5152" s="325">
        <v>8.7678565777671969E-5</v>
      </c>
      <c r="D5152" s="326">
        <v>1.1256872160057869E-4</v>
      </c>
      <c r="E5152" s="327">
        <v>1.0119947649216332E-4</v>
      </c>
      <c r="F5152" s="332">
        <v>0</v>
      </c>
      <c r="G5152" s="326">
        <v>3.501077748433556E-4</v>
      </c>
      <c r="H5152" s="327">
        <v>4.9382218370185135E-4</v>
      </c>
      <c r="I5152" s="332">
        <v>0</v>
      </c>
      <c r="J5152" s="326">
        <v>0</v>
      </c>
      <c r="K5152" s="327">
        <v>0</v>
      </c>
      <c r="L5152" s="336">
        <v>1.8210014333043539E-4</v>
      </c>
      <c r="M5152" s="337">
        <v>1.1415525114155251E-4</v>
      </c>
      <c r="N5152" s="345">
        <v>5.3873600711548869E-2</v>
      </c>
      <c r="O5152" s="346">
        <v>7.9871743835270403E-2</v>
      </c>
      <c r="P5152" s="347">
        <v>8.3356038843954067E-2</v>
      </c>
      <c r="Q5152" s="348">
        <v>8.8417329796640146E-3</v>
      </c>
      <c r="R5152" s="346">
        <v>7.8393485730657061E-2</v>
      </c>
      <c r="S5152" s="347">
        <v>6.4809913419536735E-2</v>
      </c>
      <c r="T5152" s="349">
        <v>7.5884570598996989E-2</v>
      </c>
      <c r="U5152" s="349">
        <v>0.27444176358249062</v>
      </c>
      <c r="V5152" s="361">
        <v>7.2106902773686459E-3</v>
      </c>
    </row>
    <row r="5153" spans="1:22" ht="16" hidden="1" customHeight="1" outlineLevel="1">
      <c r="A5153" s="65">
        <v>5144</v>
      </c>
      <c r="B5153" s="117">
        <v>1</v>
      </c>
      <c r="C5153" s="325">
        <v>1.0379797133374668E-4</v>
      </c>
      <c r="D5153" s="326">
        <v>1.2322289421493399E-4</v>
      </c>
      <c r="E5153" s="327">
        <v>1.1825848323324712E-4</v>
      </c>
      <c r="F5153" s="332">
        <v>0</v>
      </c>
      <c r="G5153" s="326">
        <v>4.1662825206359319E-4</v>
      </c>
      <c r="H5153" s="327">
        <v>5.8452421744300794E-4</v>
      </c>
      <c r="I5153" s="332">
        <v>0</v>
      </c>
      <c r="J5153" s="326">
        <v>0</v>
      </c>
      <c r="K5153" s="327">
        <v>0</v>
      </c>
      <c r="L5153" s="336">
        <v>1.5860335064263727E-4</v>
      </c>
      <c r="M5153" s="337">
        <v>1.1415525114155251E-4</v>
      </c>
      <c r="N5153" s="345">
        <v>0.18176981460236119</v>
      </c>
      <c r="O5153" s="346">
        <v>0.2306495313010607</v>
      </c>
      <c r="P5153" s="347">
        <v>0.23488919379231674</v>
      </c>
      <c r="Q5153" s="348">
        <v>8.8417329796640146E-3</v>
      </c>
      <c r="R5153" s="346">
        <v>7.3568691095714622E-2</v>
      </c>
      <c r="S5153" s="347">
        <v>5.002096968876861E-2</v>
      </c>
      <c r="T5153" s="349">
        <v>9.5093446865911022E-2</v>
      </c>
      <c r="U5153" s="349">
        <v>0.30765383522262019</v>
      </c>
      <c r="V5153" s="361">
        <v>0.11831279352488382</v>
      </c>
    </row>
    <row r="5154" spans="1:22" ht="16" hidden="1" customHeight="1" outlineLevel="1">
      <c r="A5154" s="65">
        <v>5145</v>
      </c>
      <c r="B5154" s="117">
        <v>1</v>
      </c>
      <c r="C5154" s="325">
        <v>1.2156119374179799E-4</v>
      </c>
      <c r="D5154" s="326">
        <v>1.4054564567367588E-4</v>
      </c>
      <c r="E5154" s="327">
        <v>1.3721149376459574E-4</v>
      </c>
      <c r="F5154" s="332">
        <v>2.4760089736567618E-4</v>
      </c>
      <c r="G5154" s="326">
        <v>5.5958892679129667E-4</v>
      </c>
      <c r="H5154" s="327">
        <v>7.0546026243121639E-4</v>
      </c>
      <c r="I5154" s="332">
        <v>0</v>
      </c>
      <c r="J5154" s="326">
        <v>0</v>
      </c>
      <c r="K5154" s="327">
        <v>0</v>
      </c>
      <c r="L5154" s="336">
        <v>1.4685495429873823E-4</v>
      </c>
      <c r="M5154" s="337">
        <v>1.1415525114155251E-4</v>
      </c>
      <c r="N5154" s="345">
        <v>0.3225271002810764</v>
      </c>
      <c r="O5154" s="346">
        <v>0.38458738658915526</v>
      </c>
      <c r="P5154" s="347">
        <v>0.38902686460650832</v>
      </c>
      <c r="Q5154" s="348">
        <v>8.8417329796640146E-3</v>
      </c>
      <c r="R5154" s="346">
        <v>7.4614817207269812E-2</v>
      </c>
      <c r="S5154" s="347">
        <v>3.6938641153383876E-2</v>
      </c>
      <c r="T5154" s="349">
        <v>0.19123292164734706</v>
      </c>
      <c r="U5154" s="349">
        <v>0.43126562848677102</v>
      </c>
      <c r="V5154" s="361">
        <v>0.25724653660843699</v>
      </c>
    </row>
    <row r="5155" spans="1:22" ht="16" hidden="1" customHeight="1" outlineLevel="1">
      <c r="A5155" s="65">
        <v>5146</v>
      </c>
      <c r="B5155" s="117">
        <v>1</v>
      </c>
      <c r="C5155" s="325">
        <v>1.2927400741228896E-4</v>
      </c>
      <c r="D5155" s="326">
        <v>1.5277461387518953E-4</v>
      </c>
      <c r="E5155" s="327">
        <v>1.5026195823724238E-4</v>
      </c>
      <c r="F5155" s="332">
        <v>3.4514064481276077E-4</v>
      </c>
      <c r="G5155" s="326">
        <v>5.9985132089828265E-4</v>
      </c>
      <c r="H5155" s="327">
        <v>7.76006288674338E-4</v>
      </c>
      <c r="I5155" s="332">
        <v>0</v>
      </c>
      <c r="J5155" s="326">
        <v>0</v>
      </c>
      <c r="K5155" s="327">
        <v>0</v>
      </c>
      <c r="L5155" s="336">
        <v>1.644775488145868E-4</v>
      </c>
      <c r="M5155" s="337">
        <v>1.1415525114155251E-4</v>
      </c>
      <c r="N5155" s="345">
        <v>0.4348471272287619</v>
      </c>
      <c r="O5155" s="346">
        <v>0.4995487224695917</v>
      </c>
      <c r="P5155" s="347">
        <v>0.50682634877560029</v>
      </c>
      <c r="Q5155" s="348">
        <v>8.8417329796640146E-3</v>
      </c>
      <c r="R5155" s="346">
        <v>8.2506551313798221E-2</v>
      </c>
      <c r="S5155" s="347">
        <v>3.9827957377071434E-2</v>
      </c>
      <c r="T5155" s="349">
        <v>0.17373572742401941</v>
      </c>
      <c r="U5155" s="349">
        <v>0.44718384033795733</v>
      </c>
      <c r="V5155" s="361">
        <v>0.37502491085560574</v>
      </c>
    </row>
    <row r="5156" spans="1:22" ht="16" hidden="1" customHeight="1" outlineLevel="1">
      <c r="A5156" s="65">
        <v>5147</v>
      </c>
      <c r="B5156" s="117">
        <v>1</v>
      </c>
      <c r="C5156" s="325">
        <v>1.3184911213857928E-4</v>
      </c>
      <c r="D5156" s="326">
        <v>1.5788783905324689E-4</v>
      </c>
      <c r="E5156" s="327">
        <v>1.5585316120713373E-4</v>
      </c>
      <c r="F5156" s="332">
        <v>4.5018344975577477E-4</v>
      </c>
      <c r="G5156" s="326">
        <v>6.920463682736996E-4</v>
      </c>
      <c r="H5156" s="327">
        <v>8.0624029992139019E-4</v>
      </c>
      <c r="I5156" s="332">
        <v>0</v>
      </c>
      <c r="J5156" s="326">
        <v>0</v>
      </c>
      <c r="K5156" s="327">
        <v>0</v>
      </c>
      <c r="L5156" s="336">
        <v>1.8797434150238492E-4</v>
      </c>
      <c r="M5156" s="337">
        <v>1.1415525114155251E-4</v>
      </c>
      <c r="N5156" s="345">
        <v>0.5087268396103819</v>
      </c>
      <c r="O5156" s="346">
        <v>0.56136040152336097</v>
      </c>
      <c r="P5156" s="347">
        <v>0.58406699978728238</v>
      </c>
      <c r="Q5156" s="348">
        <v>8.8417329796640146E-3</v>
      </c>
      <c r="R5156" s="346">
        <v>8.3712942970103274E-2</v>
      </c>
      <c r="S5156" s="347">
        <v>4.0735732140118004E-2</v>
      </c>
      <c r="T5156" s="349">
        <v>0.13075348944062765</v>
      </c>
      <c r="U5156" s="349">
        <v>0.40905874034869621</v>
      </c>
      <c r="V5156" s="361">
        <v>0.46923539495556482</v>
      </c>
    </row>
    <row r="5157" spans="1:22" ht="16" hidden="1" customHeight="1" outlineLevel="1">
      <c r="A5157" s="65">
        <v>5148</v>
      </c>
      <c r="B5157" s="117">
        <v>1</v>
      </c>
      <c r="C5157" s="325">
        <v>1.3311166348496436E-4</v>
      </c>
      <c r="D5157" s="326">
        <v>1.5895714469884824E-4</v>
      </c>
      <c r="E5157" s="327">
        <v>1.5910929101094516E-4</v>
      </c>
      <c r="F5157" s="332">
        <v>5.1771096721914083E-4</v>
      </c>
      <c r="G5157" s="326">
        <v>7.1421986068044552E-4</v>
      </c>
      <c r="H5157" s="327">
        <v>8.6670832241549458E-4</v>
      </c>
      <c r="I5157" s="332">
        <v>0</v>
      </c>
      <c r="J5157" s="326">
        <v>0</v>
      </c>
      <c r="K5157" s="327">
        <v>0</v>
      </c>
      <c r="L5157" s="336">
        <v>2.0677177565262342E-4</v>
      </c>
      <c r="M5157" s="337">
        <v>1.1415525114155251E-4</v>
      </c>
      <c r="N5157" s="345">
        <v>0.51272806194439624</v>
      </c>
      <c r="O5157" s="346">
        <v>0.58957916058705728</v>
      </c>
      <c r="P5157" s="347">
        <v>0.62696274522600082</v>
      </c>
      <c r="Q5157" s="348">
        <v>8.8417329796640146E-3</v>
      </c>
      <c r="R5157" s="346">
        <v>8.5625996978552388E-2</v>
      </c>
      <c r="S5157" s="347">
        <v>4.0927662438101683E-2</v>
      </c>
      <c r="T5157" s="349">
        <v>0.13398666663406861</v>
      </c>
      <c r="U5157" s="349">
        <v>0.40463701483447778</v>
      </c>
      <c r="V5157" s="361">
        <v>0.53943518436392179</v>
      </c>
    </row>
    <row r="5158" spans="1:22" ht="16" hidden="1" customHeight="1" outlineLevel="1">
      <c r="A5158" s="65">
        <v>5149</v>
      </c>
      <c r="B5158" s="117">
        <v>1</v>
      </c>
      <c r="C5158" s="325">
        <v>1.2804895759104402E-4</v>
      </c>
      <c r="D5158" s="326">
        <v>1.5990979881947491E-4</v>
      </c>
      <c r="E5158" s="327">
        <v>1.5908334575354425E-4</v>
      </c>
      <c r="F5158" s="332">
        <v>6.3775988715401421E-4</v>
      </c>
      <c r="G5158" s="326">
        <v>7.8249087677489959E-4</v>
      </c>
      <c r="H5158" s="327">
        <v>6.6514824743514709E-4</v>
      </c>
      <c r="I5158" s="332">
        <v>0</v>
      </c>
      <c r="J5158" s="326">
        <v>0</v>
      </c>
      <c r="K5158" s="327">
        <v>0</v>
      </c>
      <c r="L5158" s="336">
        <v>1.8797434150238492E-4</v>
      </c>
      <c r="M5158" s="337">
        <v>1.1415525114155251E-4</v>
      </c>
      <c r="N5158" s="345">
        <v>0.48329049762986281</v>
      </c>
      <c r="O5158" s="346">
        <v>0.58791518245802965</v>
      </c>
      <c r="P5158" s="347">
        <v>0.63161906325597528</v>
      </c>
      <c r="Q5158" s="348">
        <v>8.8417329796640146E-3</v>
      </c>
      <c r="R5158" s="346">
        <v>0.10267291411628335</v>
      </c>
      <c r="S5158" s="347">
        <v>4.5233107971713989E-2</v>
      </c>
      <c r="T5158" s="349">
        <v>8.2636205326476669E-2</v>
      </c>
      <c r="U5158" s="349">
        <v>0.3311381107314692</v>
      </c>
      <c r="V5158" s="361">
        <v>0.53928249314171783</v>
      </c>
    </row>
    <row r="5159" spans="1:22" ht="16" hidden="1" customHeight="1" outlineLevel="1">
      <c r="A5159" s="65">
        <v>5150</v>
      </c>
      <c r="B5159" s="117">
        <v>1</v>
      </c>
      <c r="C5159" s="325">
        <v>1.3018029426984257E-4</v>
      </c>
      <c r="D5159" s="326">
        <v>1.5724625566588608E-4</v>
      </c>
      <c r="E5159" s="327">
        <v>1.5766932922519586E-4</v>
      </c>
      <c r="F5159" s="332">
        <v>6.9028128962552121E-4</v>
      </c>
      <c r="G5159" s="326">
        <v>7.0780121814165077E-4</v>
      </c>
      <c r="H5159" s="327">
        <v>9.6748835990566838E-4</v>
      </c>
      <c r="I5159" s="332">
        <v>0</v>
      </c>
      <c r="J5159" s="326">
        <v>0</v>
      </c>
      <c r="K5159" s="327">
        <v>0</v>
      </c>
      <c r="L5159" s="336">
        <v>1.9032402077116473E-4</v>
      </c>
      <c r="M5159" s="337">
        <v>1.1415525114155251E-4</v>
      </c>
      <c r="N5159" s="345">
        <v>0.49443675984604535</v>
      </c>
      <c r="O5159" s="346">
        <v>0.58807234588974788</v>
      </c>
      <c r="P5159" s="347">
        <v>0.60218657425894462</v>
      </c>
      <c r="Q5159" s="348">
        <v>2.6525198938992044E-2</v>
      </c>
      <c r="R5159" s="346">
        <v>0.12487782069087582</v>
      </c>
      <c r="S5159" s="347">
        <v>4.8713774709553619E-2</v>
      </c>
      <c r="T5159" s="349">
        <v>8.8436905585297237E-2</v>
      </c>
      <c r="U5159" s="349">
        <v>0.32337552593984131</v>
      </c>
      <c r="V5159" s="361">
        <v>0.54564208254652036</v>
      </c>
    </row>
    <row r="5160" spans="1:22" ht="16" hidden="1" customHeight="1" outlineLevel="1">
      <c r="A5160" s="65">
        <v>5151</v>
      </c>
      <c r="B5160" s="117">
        <v>1</v>
      </c>
      <c r="C5160" s="325">
        <v>1.3376168992072698E-4</v>
      </c>
      <c r="D5160" s="326">
        <v>1.640314860352474E-4</v>
      </c>
      <c r="E5160" s="327">
        <v>1.6054925279669442E-4</v>
      </c>
      <c r="F5160" s="332">
        <v>7.8031797957667617E-4</v>
      </c>
      <c r="G5160" s="326">
        <v>5.0707276056479345E-4</v>
      </c>
      <c r="H5160" s="327">
        <v>9.775663636546856E-4</v>
      </c>
      <c r="I5160" s="332">
        <v>0</v>
      </c>
      <c r="J5160" s="326">
        <v>0</v>
      </c>
      <c r="K5160" s="327">
        <v>0</v>
      </c>
      <c r="L5160" s="336">
        <v>2.1382081345896285E-4</v>
      </c>
      <c r="M5160" s="337">
        <v>1.1415525114155251E-4</v>
      </c>
      <c r="N5160" s="345">
        <v>0.48886362873795408</v>
      </c>
      <c r="O5160" s="346">
        <v>0.5499498255321642</v>
      </c>
      <c r="P5160" s="347">
        <v>0.54295545292818914</v>
      </c>
      <c r="Q5160" s="348">
        <v>2.6525198938992044E-2</v>
      </c>
      <c r="R5160" s="346">
        <v>0.14930553884470749</v>
      </c>
      <c r="S5160" s="347">
        <v>5.9705627453587602E-2</v>
      </c>
      <c r="T5160" s="349">
        <v>0.13360629284660497</v>
      </c>
      <c r="U5160" s="349">
        <v>0.34283111820240242</v>
      </c>
      <c r="V5160" s="361">
        <v>0.37965908944950205</v>
      </c>
    </row>
    <row r="5161" spans="1:22" ht="16" hidden="1" customHeight="1" outlineLevel="1">
      <c r="A5161" s="65">
        <v>5152</v>
      </c>
      <c r="B5161" s="117">
        <v>1</v>
      </c>
      <c r="C5161" s="325">
        <v>1.3523049965538287E-4</v>
      </c>
      <c r="D5161" s="326">
        <v>1.6797819596355782E-4</v>
      </c>
      <c r="E5161" s="327">
        <v>1.6104221268731131E-4</v>
      </c>
      <c r="F5161" s="332">
        <v>8.1783326705632401E-4</v>
      </c>
      <c r="G5161" s="326">
        <v>6.3894668908912391E-4</v>
      </c>
      <c r="H5161" s="327">
        <v>1.0279563823997724E-3</v>
      </c>
      <c r="I5161" s="332">
        <v>0</v>
      </c>
      <c r="J5161" s="326">
        <v>0</v>
      </c>
      <c r="K5161" s="327">
        <v>0</v>
      </c>
      <c r="L5161" s="336">
        <v>2.2321953053408208E-4</v>
      </c>
      <c r="M5161" s="337">
        <v>1.1415525114155251E-4</v>
      </c>
      <c r="N5161" s="345">
        <v>0.39354879670982917</v>
      </c>
      <c r="O5161" s="346">
        <v>0.45305676730620947</v>
      </c>
      <c r="P5161" s="347">
        <v>0.44424091837298429</v>
      </c>
      <c r="Q5161" s="348">
        <v>3.5366931918656058E-2</v>
      </c>
      <c r="R5161" s="346">
        <v>0.18613840244413027</v>
      </c>
      <c r="S5161" s="347">
        <v>7.5085921698507793E-2</v>
      </c>
      <c r="T5161" s="349">
        <v>0.12989764841883444</v>
      </c>
      <c r="U5161" s="349">
        <v>0.36955799242167825</v>
      </c>
      <c r="V5161" s="361">
        <v>0.25338344868667201</v>
      </c>
    </row>
    <row r="5162" spans="1:22" ht="16" hidden="1" customHeight="1" outlineLevel="1">
      <c r="A5162" s="65">
        <v>5153</v>
      </c>
      <c r="B5162" s="117">
        <v>1</v>
      </c>
      <c r="C5162" s="325">
        <v>1.3547425956879385E-4</v>
      </c>
      <c r="D5162" s="326">
        <v>1.6803652172604517E-4</v>
      </c>
      <c r="E5162" s="327">
        <v>1.6169084412233351E-4</v>
      </c>
      <c r="F5162" s="332">
        <v>8.3283938204818339E-4</v>
      </c>
      <c r="G5162" s="326">
        <v>6.7337395361538729E-4</v>
      </c>
      <c r="H5162" s="327">
        <v>9.3725434865861619E-4</v>
      </c>
      <c r="I5162" s="332">
        <v>0</v>
      </c>
      <c r="J5162" s="326">
        <v>0</v>
      </c>
      <c r="K5162" s="327">
        <v>0</v>
      </c>
      <c r="L5162" s="336">
        <v>2.2321953053408208E-4</v>
      </c>
      <c r="M5162" s="337">
        <v>1.1415525114155251E-4</v>
      </c>
      <c r="N5162" s="345">
        <v>0.28865961123959871</v>
      </c>
      <c r="O5162" s="346">
        <v>0.30785829304976353</v>
      </c>
      <c r="P5162" s="347">
        <v>0.30576986346432949</v>
      </c>
      <c r="Q5162" s="348">
        <v>2.6525198938992044E-2</v>
      </c>
      <c r="R5162" s="346">
        <v>0.19011670727755062</v>
      </c>
      <c r="S5162" s="347">
        <v>8.3629376418659584E-2</v>
      </c>
      <c r="T5162" s="349">
        <v>0.13798059140243688</v>
      </c>
      <c r="U5162" s="349">
        <v>0.40277006406180782</v>
      </c>
      <c r="V5162" s="361">
        <v>0.12677188723499347</v>
      </c>
    </row>
    <row r="5163" spans="1:22" ht="16" hidden="1" customHeight="1" outlineLevel="1">
      <c r="A5163" s="65">
        <v>5154</v>
      </c>
      <c r="B5163" s="117">
        <v>1</v>
      </c>
      <c r="C5163" s="325">
        <v>1.3189286391790945E-4</v>
      </c>
      <c r="D5163" s="326">
        <v>1.6795875404272871E-4</v>
      </c>
      <c r="E5163" s="327">
        <v>1.5824012488801541E-4</v>
      </c>
      <c r="F5163" s="332">
        <v>8.5534855453597196E-4</v>
      </c>
      <c r="G5163" s="326">
        <v>6.4011371500526841E-4</v>
      </c>
      <c r="H5163" s="327">
        <v>8.465523149174596E-4</v>
      </c>
      <c r="I5163" s="332">
        <v>0</v>
      </c>
      <c r="J5163" s="326">
        <v>0</v>
      </c>
      <c r="K5163" s="327">
        <v>0</v>
      </c>
      <c r="L5163" s="336">
        <v>1.644775488145868E-4</v>
      </c>
      <c r="M5163" s="337">
        <v>1.1415525114155251E-4</v>
      </c>
      <c r="N5163" s="345">
        <v>0.1420433928575055</v>
      </c>
      <c r="O5163" s="346">
        <v>0.15617393148188063</v>
      </c>
      <c r="P5163" s="347">
        <v>0.14740604259334766</v>
      </c>
      <c r="Q5163" s="348">
        <v>1.7683465959328029E-2</v>
      </c>
      <c r="R5163" s="346">
        <v>0.17796610856300987</v>
      </c>
      <c r="S5163" s="347">
        <v>0.10126613838947832</v>
      </c>
      <c r="T5163" s="349">
        <v>0.14948689847321212</v>
      </c>
      <c r="U5163" s="349">
        <v>0.45366903775881107</v>
      </c>
      <c r="V5163" s="361">
        <v>8.9805342339369279E-2</v>
      </c>
    </row>
    <row r="5164" spans="1:22" ht="16" hidden="1" customHeight="1" outlineLevel="1">
      <c r="A5164" s="65">
        <v>5155</v>
      </c>
      <c r="B5164" s="117">
        <v>1</v>
      </c>
      <c r="C5164" s="325">
        <v>1.2734892912176122E-4</v>
      </c>
      <c r="D5164" s="326">
        <v>1.6127073327751299E-4</v>
      </c>
      <c r="E5164" s="327">
        <v>1.5250622300241916E-4</v>
      </c>
      <c r="F5164" s="332">
        <v>8.628516120319016E-4</v>
      </c>
      <c r="G5164" s="326">
        <v>5.2341112339081655E-4</v>
      </c>
      <c r="H5164" s="327">
        <v>7.457722774272858E-4</v>
      </c>
      <c r="I5164" s="332">
        <v>0</v>
      </c>
      <c r="J5164" s="326">
        <v>0</v>
      </c>
      <c r="K5164" s="327">
        <v>0</v>
      </c>
      <c r="L5164" s="336">
        <v>1.1748396343899057E-4</v>
      </c>
      <c r="M5164" s="337">
        <v>1.1415525114155251E-4</v>
      </c>
      <c r="N5164" s="345">
        <v>3.558229861319806E-2</v>
      </c>
      <c r="O5164" s="346">
        <v>3.2278113587150582E-2</v>
      </c>
      <c r="P5164" s="347">
        <v>3.7152502437222186E-2</v>
      </c>
      <c r="Q5164" s="348">
        <v>1.7683465959328029E-2</v>
      </c>
      <c r="R5164" s="346">
        <v>0.12320944086311444</v>
      </c>
      <c r="S5164" s="347">
        <v>9.430480491379907E-2</v>
      </c>
      <c r="T5164" s="349">
        <v>0.20102754667453587</v>
      </c>
      <c r="U5164" s="349">
        <v>0.47990460914317373</v>
      </c>
      <c r="V5164" s="361">
        <v>2.0660649276443198E-2</v>
      </c>
    </row>
    <row r="5165" spans="1:22" ht="16" hidden="1" customHeight="1" outlineLevel="1">
      <c r="A5165" s="65">
        <v>5156</v>
      </c>
      <c r="B5165" s="117">
        <v>1</v>
      </c>
      <c r="C5165" s="325">
        <v>1.2446756194015965E-4</v>
      </c>
      <c r="D5165" s="326">
        <v>1.5940430887791791E-4</v>
      </c>
      <c r="E5165" s="327">
        <v>1.5033979400944504E-4</v>
      </c>
      <c r="F5165" s="332">
        <v>8.1783326705632401E-4</v>
      </c>
      <c r="G5165" s="326">
        <v>4.5338956842214551E-4</v>
      </c>
      <c r="H5165" s="327">
        <v>6.9538225868219896E-4</v>
      </c>
      <c r="I5165" s="332">
        <v>0</v>
      </c>
      <c r="J5165" s="326">
        <v>0</v>
      </c>
      <c r="K5165" s="327">
        <v>0</v>
      </c>
      <c r="L5165" s="336">
        <v>8.811297257924293E-5</v>
      </c>
      <c r="M5165" s="337">
        <v>1.1415525114155251E-4</v>
      </c>
      <c r="N5165" s="345">
        <v>2.5722143575805829E-3</v>
      </c>
      <c r="O5165" s="346">
        <v>5.0971006170728861E-4</v>
      </c>
      <c r="P5165" s="347">
        <v>1.2149742445012525E-3</v>
      </c>
      <c r="Q5165" s="348">
        <v>1.7683465959328029E-2</v>
      </c>
      <c r="R5165" s="346">
        <v>8.5515448199141322E-2</v>
      </c>
      <c r="S5165" s="347">
        <v>9.481315946067724E-2</v>
      </c>
      <c r="T5165" s="349">
        <v>0.19693852845930171</v>
      </c>
      <c r="U5165" s="349">
        <v>0.51694884289562593</v>
      </c>
      <c r="V5165" s="361">
        <v>0</v>
      </c>
    </row>
    <row r="5166" spans="1:22" ht="16" hidden="1" customHeight="1" outlineLevel="1">
      <c r="A5166" s="65">
        <v>5157</v>
      </c>
      <c r="B5166" s="117">
        <v>1</v>
      </c>
      <c r="C5166" s="325">
        <v>1.2149244094570772E-4</v>
      </c>
      <c r="D5166" s="326">
        <v>1.6669502918883621E-4</v>
      </c>
      <c r="E5166" s="327">
        <v>1.4884794170889399E-4</v>
      </c>
      <c r="F5166" s="332">
        <v>7.5780880708888759E-4</v>
      </c>
      <c r="G5166" s="326">
        <v>4.0262394106985888E-4</v>
      </c>
      <c r="H5166" s="327">
        <v>6.44992239937112E-4</v>
      </c>
      <c r="I5166" s="332">
        <v>0</v>
      </c>
      <c r="J5166" s="326">
        <v>0</v>
      </c>
      <c r="K5166" s="327">
        <v>0</v>
      </c>
      <c r="L5166" s="336">
        <v>5.8741981719495287E-5</v>
      </c>
      <c r="M5166" s="337">
        <v>1.1415525114155251E-4</v>
      </c>
      <c r="N5166" s="345">
        <v>0</v>
      </c>
      <c r="O5166" s="346">
        <v>0</v>
      </c>
      <c r="P5166" s="347">
        <v>0</v>
      </c>
      <c r="Q5166" s="348">
        <v>8.8417329796640146E-3</v>
      </c>
      <c r="R5166" s="346">
        <v>6.5689278539850696E-2</v>
      </c>
      <c r="S5166" s="347">
        <v>7.6776977273690136E-2</v>
      </c>
      <c r="T5166" s="349">
        <v>0.21519647025755662</v>
      </c>
      <c r="U5166" s="349">
        <v>0.5299192377373334</v>
      </c>
      <c r="V5166" s="361">
        <v>0</v>
      </c>
    </row>
    <row r="5167" spans="1:22" ht="16" hidden="1" customHeight="1" outlineLevel="1">
      <c r="A5167" s="65">
        <v>5158</v>
      </c>
      <c r="B5167" s="117">
        <v>1</v>
      </c>
      <c r="C5167" s="325">
        <v>1.2293624966360352E-4</v>
      </c>
      <c r="D5167" s="326">
        <v>1.6410925371856386E-4</v>
      </c>
      <c r="E5167" s="327">
        <v>1.4748581569534736E-4</v>
      </c>
      <c r="F5167" s="332">
        <v>6.1525071466622542E-4</v>
      </c>
      <c r="G5167" s="326">
        <v>3.9270422078263058E-4</v>
      </c>
      <c r="H5167" s="327">
        <v>5.744462136939905E-4</v>
      </c>
      <c r="I5167" s="332">
        <v>0</v>
      </c>
      <c r="J5167" s="326">
        <v>0</v>
      </c>
      <c r="K5167" s="327">
        <v>0</v>
      </c>
      <c r="L5167" s="336">
        <v>3.7594868300476983E-5</v>
      </c>
      <c r="M5167" s="337">
        <v>1.1415525114155251E-4</v>
      </c>
      <c r="N5167" s="345">
        <v>0</v>
      </c>
      <c r="O5167" s="346">
        <v>0</v>
      </c>
      <c r="P5167" s="347">
        <v>0</v>
      </c>
      <c r="Q5167" s="348">
        <v>8.8417329796640146E-3</v>
      </c>
      <c r="R5167" s="346">
        <v>5.7305327504575981E-2</v>
      </c>
      <c r="S5167" s="347">
        <v>3.5066034023452701E-2</v>
      </c>
      <c r="T5167" s="349">
        <v>0.18914086581629702</v>
      </c>
      <c r="U5167" s="349">
        <v>0.527069681294837</v>
      </c>
      <c r="V5167" s="361">
        <v>0</v>
      </c>
    </row>
    <row r="5168" spans="1:22" ht="16" hidden="1" customHeight="1" outlineLevel="1">
      <c r="A5168" s="65">
        <v>5159</v>
      </c>
      <c r="B5168" s="117">
        <v>1</v>
      </c>
      <c r="C5168" s="325">
        <v>1.1362337092046613E-4</v>
      </c>
      <c r="D5168" s="326">
        <v>1.5279405579601864E-4</v>
      </c>
      <c r="E5168" s="327">
        <v>1.3682231490358242E-4</v>
      </c>
      <c r="F5168" s="332">
        <v>4.2767427726798598E-4</v>
      </c>
      <c r="G5168" s="326">
        <v>3.7986693570504093E-4</v>
      </c>
      <c r="H5168" s="327">
        <v>5.744462136939905E-4</v>
      </c>
      <c r="I5168" s="332">
        <v>0</v>
      </c>
      <c r="J5168" s="326">
        <v>0</v>
      </c>
      <c r="K5168" s="327">
        <v>0</v>
      </c>
      <c r="L5168" s="336">
        <v>2.3496792687798115E-5</v>
      </c>
      <c r="M5168" s="337">
        <v>1.1415525114155251E-4</v>
      </c>
      <c r="N5168" s="345">
        <v>0</v>
      </c>
      <c r="O5168" s="346">
        <v>0</v>
      </c>
      <c r="P5168" s="347">
        <v>0</v>
      </c>
      <c r="Q5168" s="348">
        <v>8.8417329796640146E-3</v>
      </c>
      <c r="R5168" s="346">
        <v>6.1431487355514292E-2</v>
      </c>
      <c r="S5168" s="347">
        <v>4.0087324022127932E-2</v>
      </c>
      <c r="T5168" s="349">
        <v>0.16774484027146702</v>
      </c>
      <c r="U5168" s="349">
        <v>0.4266473818385873</v>
      </c>
      <c r="V5168" s="361">
        <v>0</v>
      </c>
    </row>
    <row r="5169" spans="1:22" ht="16" hidden="1" customHeight="1" outlineLevel="1">
      <c r="A5169" s="65">
        <v>5160</v>
      </c>
      <c r="B5169" s="117">
        <v>1</v>
      </c>
      <c r="C5169" s="325">
        <v>1.0369796726670627E-4</v>
      </c>
      <c r="D5169" s="326">
        <v>1.4200378973585953E-4</v>
      </c>
      <c r="E5169" s="327">
        <v>1.2647015720062814E-4</v>
      </c>
      <c r="F5169" s="332">
        <v>3.9015898978833808E-4</v>
      </c>
      <c r="G5169" s="326">
        <v>3.7694937091467957E-4</v>
      </c>
      <c r="H5169" s="327">
        <v>5.8452421744300794E-4</v>
      </c>
      <c r="I5169" s="332">
        <v>0</v>
      </c>
      <c r="J5169" s="326">
        <v>0</v>
      </c>
      <c r="K5169" s="327">
        <v>0</v>
      </c>
      <c r="L5169" s="336">
        <v>9.3987170751192458E-6</v>
      </c>
      <c r="M5169" s="337">
        <v>1.1415525114155251E-4</v>
      </c>
      <c r="N5169" s="345">
        <v>0</v>
      </c>
      <c r="O5169" s="346">
        <v>0</v>
      </c>
      <c r="P5169" s="347">
        <v>0</v>
      </c>
      <c r="Q5169" s="348">
        <v>1.7683465959328029E-2</v>
      </c>
      <c r="R5169" s="346">
        <v>6.6770178842180478E-2</v>
      </c>
      <c r="S5169" s="347">
        <v>6.5785124529656139E-2</v>
      </c>
      <c r="T5169" s="349">
        <v>0.15756984145681455</v>
      </c>
      <c r="U5169" s="349">
        <v>0.34666328031472504</v>
      </c>
      <c r="V5169" s="361">
        <v>0</v>
      </c>
    </row>
    <row r="5170" spans="1:22" ht="16" hidden="1" customHeight="1" outlineLevel="1">
      <c r="A5170" s="65">
        <v>5161</v>
      </c>
      <c r="B5170" s="117">
        <v>1</v>
      </c>
      <c r="C5170" s="325">
        <v>9.5428880973303078E-5</v>
      </c>
      <c r="D5170" s="326">
        <v>1.3150515248813718E-4</v>
      </c>
      <c r="E5170" s="327">
        <v>1.1437966725181439E-4</v>
      </c>
      <c r="F5170" s="332">
        <v>3.0762535733311287E-4</v>
      </c>
      <c r="G5170" s="326">
        <v>3.8045044866311307E-4</v>
      </c>
      <c r="H5170" s="327">
        <v>4.8374417995283419E-4</v>
      </c>
      <c r="I5170" s="332">
        <v>0</v>
      </c>
      <c r="J5170" s="326">
        <v>0</v>
      </c>
      <c r="K5170" s="327">
        <v>0</v>
      </c>
      <c r="L5170" s="336">
        <v>5.8741981719495289E-6</v>
      </c>
      <c r="M5170" s="337">
        <v>1.1415525114155251E-4</v>
      </c>
      <c r="N5170" s="345">
        <v>0</v>
      </c>
      <c r="O5170" s="346">
        <v>0</v>
      </c>
      <c r="P5170" s="347">
        <v>0</v>
      </c>
      <c r="Q5170" s="348">
        <v>1.7683465959328029E-2</v>
      </c>
      <c r="R5170" s="346">
        <v>6.4082801688755242E-2</v>
      </c>
      <c r="S5170" s="347">
        <v>5.2977722259528987E-2</v>
      </c>
      <c r="T5170" s="349">
        <v>4.8973125135944172E-2</v>
      </c>
      <c r="U5170" s="349">
        <v>0.36847712618486927</v>
      </c>
      <c r="V5170" s="361">
        <v>0</v>
      </c>
    </row>
    <row r="5171" spans="1:22" ht="16" hidden="1" customHeight="1" outlineLevel="1">
      <c r="A5171" s="65">
        <v>5162</v>
      </c>
      <c r="B5171" s="117">
        <v>1</v>
      </c>
      <c r="C5171" s="325">
        <v>8.9878655252560797E-5</v>
      </c>
      <c r="D5171" s="326">
        <v>1.2333954573990867E-4</v>
      </c>
      <c r="E5171" s="327">
        <v>1.0620691117053469E-4</v>
      </c>
      <c r="F5171" s="332">
        <v>2.3259478237381707E-4</v>
      </c>
      <c r="G5171" s="326">
        <v>3.6761316358552342E-4</v>
      </c>
      <c r="H5171" s="327">
        <v>4.8374417995283419E-4</v>
      </c>
      <c r="I5171" s="332">
        <v>0</v>
      </c>
      <c r="J5171" s="326">
        <v>0</v>
      </c>
      <c r="K5171" s="327">
        <v>0</v>
      </c>
      <c r="L5171" s="336">
        <v>2.3496792687798115E-6</v>
      </c>
      <c r="M5171" s="337">
        <v>1.1415525114155251E-4</v>
      </c>
      <c r="N5171" s="345">
        <v>0</v>
      </c>
      <c r="O5171" s="346">
        <v>0</v>
      </c>
      <c r="P5171" s="347">
        <v>0</v>
      </c>
      <c r="Q5171" s="348">
        <v>1.7683465959328029E-2</v>
      </c>
      <c r="R5171" s="346">
        <v>6.0567092808448998E-2</v>
      </c>
      <c r="S5171" s="347">
        <v>5.0804250500904355E-2</v>
      </c>
      <c r="T5171" s="349">
        <v>3.7847191852632578E-2</v>
      </c>
      <c r="U5171" s="349">
        <v>0.32327726537285867</v>
      </c>
      <c r="V5171" s="361">
        <v>0</v>
      </c>
    </row>
    <row r="5172" spans="1:22" ht="16" hidden="1" customHeight="1" outlineLevel="1">
      <c r="A5172" s="65">
        <v>5163</v>
      </c>
      <c r="B5172" s="117">
        <v>1</v>
      </c>
      <c r="C5172" s="325">
        <v>8.6316010364246508E-5</v>
      </c>
      <c r="D5172" s="326">
        <v>1.1884846202838298E-4</v>
      </c>
      <c r="E5172" s="327">
        <v>1.018999984419873E-4</v>
      </c>
      <c r="F5172" s="332">
        <v>0</v>
      </c>
      <c r="G5172" s="326">
        <v>3.6469559879516211E-4</v>
      </c>
      <c r="H5172" s="327">
        <v>4.8374417995283419E-4</v>
      </c>
      <c r="I5172" s="332">
        <v>0</v>
      </c>
      <c r="J5172" s="326">
        <v>0</v>
      </c>
      <c r="K5172" s="327">
        <v>0</v>
      </c>
      <c r="L5172" s="336">
        <v>1.1748396343899057E-6</v>
      </c>
      <c r="M5172" s="337">
        <v>1.1415525114155251E-4</v>
      </c>
      <c r="N5172" s="345">
        <v>0</v>
      </c>
      <c r="O5172" s="346">
        <v>0</v>
      </c>
      <c r="P5172" s="347">
        <v>0</v>
      </c>
      <c r="Q5172" s="348">
        <v>2.6525198938992044E-2</v>
      </c>
      <c r="R5172" s="346">
        <v>5.613478346272148E-2</v>
      </c>
      <c r="S5172" s="347">
        <v>4.4833687755545595E-2</v>
      </c>
      <c r="T5172" s="349">
        <v>3.3853267084264324E-2</v>
      </c>
      <c r="U5172" s="349">
        <v>0.26825134786258481</v>
      </c>
      <c r="V5172" s="361">
        <v>0</v>
      </c>
    </row>
    <row r="5173" spans="1:22" ht="16" hidden="1" customHeight="1" outlineLevel="1">
      <c r="A5173" s="65">
        <v>5164</v>
      </c>
      <c r="B5173" s="117">
        <v>1</v>
      </c>
      <c r="C5173" s="325">
        <v>8.4884702154730757E-5</v>
      </c>
      <c r="D5173" s="326">
        <v>1.1499896170421812E-4</v>
      </c>
      <c r="E5173" s="327">
        <v>9.8514142351171418E-5</v>
      </c>
      <c r="F5173" s="332">
        <v>0</v>
      </c>
      <c r="G5173" s="326">
        <v>3.0692781594600854E-4</v>
      </c>
      <c r="H5173" s="327">
        <v>4.8374417995283419E-4</v>
      </c>
      <c r="I5173" s="332">
        <v>0</v>
      </c>
      <c r="J5173" s="326">
        <v>0</v>
      </c>
      <c r="K5173" s="327">
        <v>0</v>
      </c>
      <c r="L5173" s="336">
        <v>1.409807561267887E-5</v>
      </c>
      <c r="M5173" s="337">
        <v>1.1415525114155251E-4</v>
      </c>
      <c r="N5173" s="345">
        <v>0</v>
      </c>
      <c r="O5173" s="346">
        <v>0</v>
      </c>
      <c r="P5173" s="347">
        <v>0</v>
      </c>
      <c r="Q5173" s="348">
        <v>2.6525198938992044E-2</v>
      </c>
      <c r="R5173" s="346">
        <v>5.1664093152714807E-2</v>
      </c>
      <c r="S5173" s="347">
        <v>3.7955350247140245E-2</v>
      </c>
      <c r="T5173" s="349">
        <v>4.2316583855330402E-2</v>
      </c>
      <c r="U5173" s="349">
        <v>0.26314179837948798</v>
      </c>
      <c r="V5173" s="361">
        <v>0</v>
      </c>
    </row>
    <row r="5174" spans="1:22" ht="16" hidden="1" customHeight="1" outlineLevel="1">
      <c r="A5174" s="65">
        <v>5165</v>
      </c>
      <c r="B5174" s="117">
        <v>1</v>
      </c>
      <c r="C5174" s="325">
        <v>8.5434724523452961E-5</v>
      </c>
      <c r="D5174" s="326">
        <v>1.1303532770047746E-4</v>
      </c>
      <c r="E5174" s="327">
        <v>9.8488197093770527E-5</v>
      </c>
      <c r="F5174" s="332">
        <v>0</v>
      </c>
      <c r="G5174" s="326">
        <v>2.9000594016191281E-4</v>
      </c>
      <c r="H5174" s="327">
        <v>4.8374417995283419E-4</v>
      </c>
      <c r="I5174" s="332">
        <v>0</v>
      </c>
      <c r="J5174" s="326">
        <v>0</v>
      </c>
      <c r="K5174" s="327">
        <v>0</v>
      </c>
      <c r="L5174" s="336">
        <v>3.7594868300476983E-5</v>
      </c>
      <c r="M5174" s="337">
        <v>1.1415525114155251E-4</v>
      </c>
      <c r="N5174" s="345">
        <v>0</v>
      </c>
      <c r="O5174" s="346">
        <v>0</v>
      </c>
      <c r="P5174" s="347">
        <v>0</v>
      </c>
      <c r="Q5174" s="348">
        <v>1.7683465959328029E-2</v>
      </c>
      <c r="R5174" s="346">
        <v>5.0608521865540754E-2</v>
      </c>
      <c r="S5174" s="347">
        <v>4.1710943250237435E-2</v>
      </c>
      <c r="T5174" s="349">
        <v>4.3362611770855423E-2</v>
      </c>
      <c r="U5174" s="349">
        <v>0.26903743239844591</v>
      </c>
      <c r="V5174" s="361">
        <v>0</v>
      </c>
    </row>
    <row r="5175" spans="1:22" ht="16" hidden="1" customHeight="1" outlineLevel="1">
      <c r="A5175" s="65">
        <v>5166</v>
      </c>
      <c r="B5175" s="117">
        <v>1</v>
      </c>
      <c r="C5175" s="325">
        <v>8.8966118140817145E-5</v>
      </c>
      <c r="D5175" s="326">
        <v>1.1149941595497733E-4</v>
      </c>
      <c r="E5175" s="327">
        <v>1.0018761145352869E-4</v>
      </c>
      <c r="F5175" s="332">
        <v>0</v>
      </c>
      <c r="G5175" s="326">
        <v>2.9817512157492452E-4</v>
      </c>
      <c r="H5175" s="327">
        <v>5.8452421744300794E-4</v>
      </c>
      <c r="I5175" s="332">
        <v>0</v>
      </c>
      <c r="J5175" s="326">
        <v>0</v>
      </c>
      <c r="K5175" s="327">
        <v>0</v>
      </c>
      <c r="L5175" s="336">
        <v>9.3987170751192462E-5</v>
      </c>
      <c r="M5175" s="337">
        <v>1.1415525114155251E-4</v>
      </c>
      <c r="N5175" s="345">
        <v>4.5728255245877023E-3</v>
      </c>
      <c r="O5175" s="346">
        <v>6.3654241979892836E-3</v>
      </c>
      <c r="P5175" s="347">
        <v>8.1501814133757965E-3</v>
      </c>
      <c r="Q5175" s="348">
        <v>1.7683465959328029E-2</v>
      </c>
      <c r="R5175" s="346">
        <v>4.7778824929086312E-2</v>
      </c>
      <c r="S5175" s="347">
        <v>3.3883332995148556E-2</v>
      </c>
      <c r="T5175" s="349">
        <v>4.8212377561016886E-2</v>
      </c>
      <c r="U5175" s="349">
        <v>0.27110090430508116</v>
      </c>
      <c r="V5175" s="361">
        <v>0</v>
      </c>
    </row>
    <row r="5176" spans="1:22" ht="16" hidden="1" customHeight="1" outlineLevel="1">
      <c r="A5176" s="65">
        <v>5167</v>
      </c>
      <c r="B5176" s="117">
        <v>1</v>
      </c>
      <c r="C5176" s="325">
        <v>9.682893791186871E-5</v>
      </c>
      <c r="D5176" s="326">
        <v>1.1198546397570522E-4</v>
      </c>
      <c r="E5176" s="327">
        <v>1.0537666293370628E-4</v>
      </c>
      <c r="F5176" s="332">
        <v>0</v>
      </c>
      <c r="G5176" s="326">
        <v>3.4018805455612709E-4</v>
      </c>
      <c r="H5176" s="327">
        <v>7.1553826618023393E-4</v>
      </c>
      <c r="I5176" s="332">
        <v>0</v>
      </c>
      <c r="J5176" s="326">
        <v>0</v>
      </c>
      <c r="K5176" s="327">
        <v>0</v>
      </c>
      <c r="L5176" s="336">
        <v>1.8210014333043539E-4</v>
      </c>
      <c r="M5176" s="337">
        <v>1.1415525114155251E-4</v>
      </c>
      <c r="N5176" s="345">
        <v>5.4588104699765695E-2</v>
      </c>
      <c r="O5176" s="346">
        <v>9.2409343094984789E-2</v>
      </c>
      <c r="P5176" s="347">
        <v>8.0420392706716262E-2</v>
      </c>
      <c r="Q5176" s="348">
        <v>1.7683465959328029E-2</v>
      </c>
      <c r="R5176" s="346">
        <v>4.3498667044483554E-2</v>
      </c>
      <c r="S5176" s="347">
        <v>4.8272856509748267E-2</v>
      </c>
      <c r="T5176" s="349">
        <v>5.6580600885217054E-2</v>
      </c>
      <c r="U5176" s="349">
        <v>0.29998951099797494</v>
      </c>
      <c r="V5176" s="361">
        <v>0</v>
      </c>
    </row>
    <row r="5177" spans="1:22" ht="16" hidden="1" customHeight="1" outlineLevel="1">
      <c r="A5177" s="65">
        <v>5168</v>
      </c>
      <c r="B5177" s="117">
        <v>1</v>
      </c>
      <c r="C5177" s="325">
        <v>1.1187955000144912E-4</v>
      </c>
      <c r="D5177" s="326">
        <v>1.2505043477287084E-4</v>
      </c>
      <c r="E5177" s="327">
        <v>1.2112543417604524E-4</v>
      </c>
      <c r="F5177" s="332">
        <v>0</v>
      </c>
      <c r="G5177" s="326">
        <v>4.4988849067371202E-4</v>
      </c>
      <c r="H5177" s="327">
        <v>8.0624029992139019E-4</v>
      </c>
      <c r="I5177" s="332">
        <v>0</v>
      </c>
      <c r="J5177" s="326">
        <v>0</v>
      </c>
      <c r="K5177" s="327">
        <v>0</v>
      </c>
      <c r="L5177" s="336">
        <v>1.5860335064263727E-4</v>
      </c>
      <c r="M5177" s="337">
        <v>1.1415525114155251E-4</v>
      </c>
      <c r="N5177" s="345">
        <v>0.17433897312490615</v>
      </c>
      <c r="O5177" s="346">
        <v>0.25460472605863216</v>
      </c>
      <c r="P5177" s="347">
        <v>0.22620430315950144</v>
      </c>
      <c r="Q5177" s="348">
        <v>1.7683465959328029E-2</v>
      </c>
      <c r="R5177" s="346">
        <v>3.4745543312273662E-2</v>
      </c>
      <c r="S5177" s="347">
        <v>5.8906787021250802E-2</v>
      </c>
      <c r="T5177" s="349">
        <v>8.3777326688867601E-2</v>
      </c>
      <c r="U5177" s="349">
        <v>0.35206761149876975</v>
      </c>
      <c r="V5177" s="361">
        <v>1.4672099541596539E-2</v>
      </c>
    </row>
    <row r="5178" spans="1:22" ht="16" hidden="1" customHeight="1" outlineLevel="1">
      <c r="A5178" s="65">
        <v>5169</v>
      </c>
      <c r="B5178" s="117">
        <v>1</v>
      </c>
      <c r="C5178" s="325">
        <v>1.2832396877540512E-4</v>
      </c>
      <c r="D5178" s="326">
        <v>1.4039011030704296E-4</v>
      </c>
      <c r="E5178" s="327">
        <v>1.3888496286695301E-4</v>
      </c>
      <c r="F5178" s="332">
        <v>3.6764981730054929E-4</v>
      </c>
      <c r="G5178" s="326">
        <v>4.7614657378696363E-4</v>
      </c>
      <c r="H5178" s="327">
        <v>8.9694233366254645E-4</v>
      </c>
      <c r="I5178" s="332">
        <v>0</v>
      </c>
      <c r="J5178" s="326">
        <v>0</v>
      </c>
      <c r="K5178" s="327">
        <v>0</v>
      </c>
      <c r="L5178" s="336">
        <v>1.4685495429873823E-4</v>
      </c>
      <c r="M5178" s="337">
        <v>1.1415525114155251E-4</v>
      </c>
      <c r="N5178" s="345">
        <v>0.32381320745986675</v>
      </c>
      <c r="O5178" s="346">
        <v>0.4002275922721969</v>
      </c>
      <c r="P5178" s="347">
        <v>0.37706919607096495</v>
      </c>
      <c r="Q5178" s="348">
        <v>8.8417329796640146E-3</v>
      </c>
      <c r="R5178" s="346">
        <v>4.1186087086870396E-2</v>
      </c>
      <c r="S5178" s="347">
        <v>4.1710943250237435E-2</v>
      </c>
      <c r="T5178" s="349">
        <v>0.1693614288681875</v>
      </c>
      <c r="U5178" s="349">
        <v>0.46113684084949108</v>
      </c>
      <c r="V5178" s="361">
        <v>0.13851384222249255</v>
      </c>
    </row>
    <row r="5179" spans="1:22" ht="16" hidden="1" customHeight="1" outlineLevel="1">
      <c r="A5179" s="65">
        <v>5170</v>
      </c>
      <c r="B5179" s="117">
        <v>1</v>
      </c>
      <c r="C5179" s="325">
        <v>1.3687431650735946E-4</v>
      </c>
      <c r="D5179" s="326">
        <v>1.5267740427104393E-4</v>
      </c>
      <c r="E5179" s="327">
        <v>1.5128679590457745E-4</v>
      </c>
      <c r="F5179" s="332">
        <v>5.4022013970692962E-4</v>
      </c>
      <c r="G5179" s="326">
        <v>5.5200325833635743E-4</v>
      </c>
      <c r="H5179" s="327">
        <v>7.0546026243121639E-4</v>
      </c>
      <c r="I5179" s="332">
        <v>0</v>
      </c>
      <c r="J5179" s="326">
        <v>0</v>
      </c>
      <c r="K5179" s="327">
        <v>0</v>
      </c>
      <c r="L5179" s="336">
        <v>1.644775488145868E-4</v>
      </c>
      <c r="M5179" s="337">
        <v>1.1415525114155251E-4</v>
      </c>
      <c r="N5179" s="345">
        <v>0.44899430619545505</v>
      </c>
      <c r="O5179" s="346">
        <v>0.51418111373664754</v>
      </c>
      <c r="P5179" s="347">
        <v>0.4958510639653233</v>
      </c>
      <c r="Q5179" s="348">
        <v>8.8417329796640146E-3</v>
      </c>
      <c r="R5179" s="346">
        <v>5.5799055023153084E-2</v>
      </c>
      <c r="S5179" s="347">
        <v>4.0528242221933276E-2</v>
      </c>
      <c r="T5179" s="349">
        <v>0.19589250054377669</v>
      </c>
      <c r="U5179" s="349">
        <v>0.50810539186718917</v>
      </c>
      <c r="V5179" s="361">
        <v>0.14908007479901891</v>
      </c>
    </row>
    <row r="5180" spans="1:22" ht="16" hidden="1" customHeight="1" outlineLevel="1">
      <c r="A5180" s="65">
        <v>5171</v>
      </c>
      <c r="B5180" s="117">
        <v>1</v>
      </c>
      <c r="C5180" s="325">
        <v>1.4033070707444333E-4</v>
      </c>
      <c r="D5180" s="326">
        <v>1.5584643736618977E-4</v>
      </c>
      <c r="E5180" s="327">
        <v>1.5718934196327943E-4</v>
      </c>
      <c r="F5180" s="332">
        <v>6.3025682965808457E-4</v>
      </c>
      <c r="G5180" s="326">
        <v>5.6775810820430838E-4</v>
      </c>
      <c r="H5180" s="327">
        <v>6.3491423618809489E-4</v>
      </c>
      <c r="I5180" s="332">
        <v>0</v>
      </c>
      <c r="J5180" s="326">
        <v>0</v>
      </c>
      <c r="K5180" s="327">
        <v>0</v>
      </c>
      <c r="L5180" s="336">
        <v>1.8797434150238492E-4</v>
      </c>
      <c r="M5180" s="337">
        <v>1.1415525114155251E-4</v>
      </c>
      <c r="N5180" s="345">
        <v>0.53559218956733468</v>
      </c>
      <c r="O5180" s="346">
        <v>0.5963240358105325</v>
      </c>
      <c r="P5180" s="347">
        <v>0.5759458299451109</v>
      </c>
      <c r="Q5180" s="348">
        <v>1.7683465959328029E-2</v>
      </c>
      <c r="R5180" s="346">
        <v>6.3981182028775688E-2</v>
      </c>
      <c r="S5180" s="347">
        <v>3.2425705701586836E-2</v>
      </c>
      <c r="T5180" s="349">
        <v>0.13303573216540951</v>
      </c>
      <c r="U5180" s="349">
        <v>0.4636916155910395</v>
      </c>
      <c r="V5180" s="361">
        <v>0.24829883098727434</v>
      </c>
    </row>
    <row r="5181" spans="1:22" ht="16" hidden="1" customHeight="1" outlineLevel="1">
      <c r="A5181" s="65">
        <v>5172</v>
      </c>
      <c r="B5181" s="117">
        <v>1</v>
      </c>
      <c r="C5181" s="325">
        <v>1.4238704070296159E-4</v>
      </c>
      <c r="D5181" s="326">
        <v>1.5660467227852527E-4</v>
      </c>
      <c r="E5181" s="327">
        <v>1.6134058314742152E-4</v>
      </c>
      <c r="F5181" s="332">
        <v>7.0528740461738037E-4</v>
      </c>
      <c r="G5181" s="326">
        <v>5.3158030480382826E-4</v>
      </c>
      <c r="H5181" s="327">
        <v>6.44992239937112E-4</v>
      </c>
      <c r="I5181" s="332">
        <v>0</v>
      </c>
      <c r="J5181" s="326">
        <v>0</v>
      </c>
      <c r="K5181" s="327">
        <v>0</v>
      </c>
      <c r="L5181" s="336">
        <v>2.0677177565262342E-4</v>
      </c>
      <c r="M5181" s="337">
        <v>1.1415525114155251E-4</v>
      </c>
      <c r="N5181" s="345">
        <v>0.58403555996843559</v>
      </c>
      <c r="O5181" s="346">
        <v>0.63441412938769048</v>
      </c>
      <c r="P5181" s="347">
        <v>0.614923545521325</v>
      </c>
      <c r="Q5181" s="348">
        <v>1.7683465959328029E-2</v>
      </c>
      <c r="R5181" s="346">
        <v>8.1326434708572634E-2</v>
      </c>
      <c r="S5181" s="347">
        <v>3.9070614928371564E-2</v>
      </c>
      <c r="T5181" s="349">
        <v>0.11477779036715459</v>
      </c>
      <c r="U5181" s="349">
        <v>0.41190829679119256</v>
      </c>
      <c r="V5181" s="361">
        <v>0.19458969357696504</v>
      </c>
    </row>
    <row r="5182" spans="1:22" ht="16" hidden="1" customHeight="1" outlineLevel="1">
      <c r="A5182" s="65">
        <v>5173</v>
      </c>
      <c r="B5182" s="117">
        <v>1</v>
      </c>
      <c r="C5182" s="325">
        <v>1.3551176109393399E-4</v>
      </c>
      <c r="D5182" s="326">
        <v>1.580433744198798E-4</v>
      </c>
      <c r="E5182" s="327">
        <v>1.6122382948911753E-4</v>
      </c>
      <c r="F5182" s="332">
        <v>7.5780880708888759E-4</v>
      </c>
      <c r="G5182" s="326">
        <v>5.5492082312671878E-4</v>
      </c>
      <c r="H5182" s="327">
        <v>6.8530425493318174E-4</v>
      </c>
      <c r="I5182" s="332">
        <v>0</v>
      </c>
      <c r="J5182" s="326">
        <v>0</v>
      </c>
      <c r="K5182" s="327">
        <v>0</v>
      </c>
      <c r="L5182" s="336">
        <v>1.8797434150238492E-4</v>
      </c>
      <c r="M5182" s="337">
        <v>1.1415525114155251E-4</v>
      </c>
      <c r="N5182" s="345">
        <v>0.59175220304117737</v>
      </c>
      <c r="O5182" s="346">
        <v>0.63465323331319745</v>
      </c>
      <c r="P5182" s="347">
        <v>0.61902764779921704</v>
      </c>
      <c r="Q5182" s="348">
        <v>1.7683465959328029E-2</v>
      </c>
      <c r="R5182" s="346">
        <v>0.10832569904320682</v>
      </c>
      <c r="S5182" s="347">
        <v>4.3775480678152283E-2</v>
      </c>
      <c r="T5182" s="349">
        <v>9.6805128909497412E-2</v>
      </c>
      <c r="U5182" s="349">
        <v>0.3465650197477424</v>
      </c>
      <c r="V5182" s="361">
        <v>0.12306149053543229</v>
      </c>
    </row>
    <row r="5183" spans="1:22" ht="16" hidden="1" customHeight="1" outlineLevel="1">
      <c r="A5183" s="65">
        <v>5174</v>
      </c>
      <c r="B5183" s="117">
        <v>1</v>
      </c>
      <c r="C5183" s="325">
        <v>1.3513674584253248E-4</v>
      </c>
      <c r="D5183" s="326">
        <v>1.5504931861219602E-4</v>
      </c>
      <c r="E5183" s="327">
        <v>1.5878497529343404E-4</v>
      </c>
      <c r="F5183" s="332">
        <v>8.4034243954411313E-4</v>
      </c>
      <c r="G5183" s="326">
        <v>5.4325056396527336E-4</v>
      </c>
      <c r="H5183" s="327">
        <v>7.3569427367826859E-4</v>
      </c>
      <c r="I5183" s="332">
        <v>0</v>
      </c>
      <c r="J5183" s="326">
        <v>0</v>
      </c>
      <c r="K5183" s="327">
        <v>0</v>
      </c>
      <c r="L5183" s="336">
        <v>1.9032402077116473E-4</v>
      </c>
      <c r="M5183" s="337">
        <v>1.1415525114155251E-4</v>
      </c>
      <c r="N5183" s="345">
        <v>0.59403861580347128</v>
      </c>
      <c r="O5183" s="346">
        <v>0.61087936841923229</v>
      </c>
      <c r="P5183" s="347">
        <v>0.58615931856119352</v>
      </c>
      <c r="Q5183" s="348">
        <v>1.7683465959328029E-2</v>
      </c>
      <c r="R5183" s="346">
        <v>0.13313418177303407</v>
      </c>
      <c r="S5183" s="347">
        <v>6.7149377112709144E-2</v>
      </c>
      <c r="T5183" s="349">
        <v>0.10593409980862487</v>
      </c>
      <c r="U5183" s="349">
        <v>0.34636849861377711</v>
      </c>
      <c r="V5183" s="361">
        <v>0.22882306559513482</v>
      </c>
    </row>
    <row r="5184" spans="1:22" ht="16" hidden="1" customHeight="1" outlineLevel="1">
      <c r="A5184" s="65">
        <v>5175</v>
      </c>
      <c r="B5184" s="117">
        <v>1</v>
      </c>
      <c r="C5184" s="325">
        <v>1.3983068673924131E-4</v>
      </c>
      <c r="D5184" s="326">
        <v>1.591710058279685E-4</v>
      </c>
      <c r="E5184" s="327">
        <v>1.6208002298334683E-4</v>
      </c>
      <c r="F5184" s="332">
        <v>9.0036689951154955E-4</v>
      </c>
      <c r="G5184" s="326">
        <v>5.8176241919804248E-4</v>
      </c>
      <c r="H5184" s="327">
        <v>7.2561626992925115E-4</v>
      </c>
      <c r="I5184" s="332">
        <v>0</v>
      </c>
      <c r="J5184" s="326">
        <v>0</v>
      </c>
      <c r="K5184" s="327">
        <v>0</v>
      </c>
      <c r="L5184" s="336">
        <v>2.1382081345896285E-4</v>
      </c>
      <c r="M5184" s="337">
        <v>1.1415525114155251E-4</v>
      </c>
      <c r="N5184" s="345">
        <v>0.54045081668720907</v>
      </c>
      <c r="O5184" s="346">
        <v>0.53616925177761898</v>
      </c>
      <c r="P5184" s="347">
        <v>0.5035005533253426</v>
      </c>
      <c r="Q5184" s="348">
        <v>1.7683465959328029E-2</v>
      </c>
      <c r="R5184" s="346">
        <v>0.15457507120120417</v>
      </c>
      <c r="S5184" s="347">
        <v>0.11128278002339288</v>
      </c>
      <c r="T5184" s="349">
        <v>0.11582381828267961</v>
      </c>
      <c r="U5184" s="349">
        <v>0.35108500582894342</v>
      </c>
      <c r="V5184" s="361">
        <v>0.11995422416357777</v>
      </c>
    </row>
    <row r="5185" spans="1:22" ht="16" hidden="1" customHeight="1" outlineLevel="1">
      <c r="A5185" s="65">
        <v>5176</v>
      </c>
      <c r="B5185" s="117">
        <v>1</v>
      </c>
      <c r="C5185" s="325">
        <v>1.4220578333145085E-4</v>
      </c>
      <c r="D5185" s="326">
        <v>1.6195120050653203E-4</v>
      </c>
      <c r="E5185" s="327">
        <v>1.6346809425429431E-4</v>
      </c>
      <c r="F5185" s="332">
        <v>9.3037912949526776E-4</v>
      </c>
      <c r="G5185" s="326">
        <v>6.3894668908912391E-4</v>
      </c>
      <c r="H5185" s="327">
        <v>7.8608429242335554E-4</v>
      </c>
      <c r="I5185" s="332">
        <v>0</v>
      </c>
      <c r="J5185" s="326">
        <v>0</v>
      </c>
      <c r="K5185" s="327">
        <v>0</v>
      </c>
      <c r="L5185" s="336">
        <v>2.2321953053408208E-4</v>
      </c>
      <c r="M5185" s="337">
        <v>1.1415525114155251E-4</v>
      </c>
      <c r="N5185" s="345">
        <v>0.44470728226615408</v>
      </c>
      <c r="O5185" s="346">
        <v>0.45681186329480944</v>
      </c>
      <c r="P5185" s="347">
        <v>0.41589535434747549</v>
      </c>
      <c r="Q5185" s="348">
        <v>1.7683465959328029E-2</v>
      </c>
      <c r="R5185" s="346">
        <v>0.17203641107553494</v>
      </c>
      <c r="S5185" s="347">
        <v>0.1135392477492914</v>
      </c>
      <c r="T5185" s="349">
        <v>0.15376610358217813</v>
      </c>
      <c r="U5185" s="349">
        <v>0.36769104164900823</v>
      </c>
      <c r="V5185" s="361">
        <v>0.11987024399136549</v>
      </c>
    </row>
    <row r="5186" spans="1:22" ht="16" hidden="1" customHeight="1" outlineLevel="1">
      <c r="A5186" s="65">
        <v>5177</v>
      </c>
      <c r="B5186" s="117">
        <v>1</v>
      </c>
      <c r="C5186" s="325">
        <v>1.4226203561916109E-4</v>
      </c>
      <c r="D5186" s="326">
        <v>1.6379818298529799E-4</v>
      </c>
      <c r="E5186" s="327">
        <v>1.6416861620411829E-4</v>
      </c>
      <c r="F5186" s="332">
        <v>9.7539747447084534E-4</v>
      </c>
      <c r="G5186" s="326">
        <v>6.1969076147273946E-4</v>
      </c>
      <c r="H5186" s="327">
        <v>8.465523149174596E-4</v>
      </c>
      <c r="I5186" s="332">
        <v>0</v>
      </c>
      <c r="J5186" s="326">
        <v>0</v>
      </c>
      <c r="K5186" s="327">
        <v>0</v>
      </c>
      <c r="L5186" s="336">
        <v>2.2321953053408208E-4</v>
      </c>
      <c r="M5186" s="337">
        <v>1.1415525114155251E-4</v>
      </c>
      <c r="N5186" s="345">
        <v>0.31123793726725052</v>
      </c>
      <c r="O5186" s="346">
        <v>0.31738196276866881</v>
      </c>
      <c r="P5186" s="347">
        <v>0.27918548794132292</v>
      </c>
      <c r="Q5186" s="348">
        <v>1.7683465959328029E-2</v>
      </c>
      <c r="R5186" s="346">
        <v>0.16209642890655585</v>
      </c>
      <c r="S5186" s="347">
        <v>0.10879288401587374</v>
      </c>
      <c r="T5186" s="349">
        <v>0.14178432927707332</v>
      </c>
      <c r="U5186" s="349">
        <v>0.41574045890351519</v>
      </c>
      <c r="V5186" s="361">
        <v>4.3627699464279995E-2</v>
      </c>
    </row>
    <row r="5187" spans="1:22" ht="16" hidden="1" customHeight="1" outlineLevel="1">
      <c r="A5187" s="65">
        <v>5178</v>
      </c>
      <c r="B5187" s="117">
        <v>1</v>
      </c>
      <c r="C5187" s="325">
        <v>1.389056491191176E-4</v>
      </c>
      <c r="D5187" s="326">
        <v>1.6286497078550047E-4</v>
      </c>
      <c r="E5187" s="327">
        <v>1.618724609241397E-4</v>
      </c>
      <c r="F5187" s="332">
        <v>9.678944169749156E-4</v>
      </c>
      <c r="G5187" s="326">
        <v>5.8467998398840384E-4</v>
      </c>
      <c r="H5187" s="327">
        <v>7.2561626992925115E-4</v>
      </c>
      <c r="I5187" s="332">
        <v>0</v>
      </c>
      <c r="J5187" s="326">
        <v>0</v>
      </c>
      <c r="K5187" s="327">
        <v>0</v>
      </c>
      <c r="L5187" s="336">
        <v>1.644775488145868E-4</v>
      </c>
      <c r="M5187" s="337">
        <v>1.1415525114155251E-4</v>
      </c>
      <c r="N5187" s="345">
        <v>0.1570479766100589</v>
      </c>
      <c r="O5187" s="346">
        <v>0.15056281862256835</v>
      </c>
      <c r="P5187" s="347">
        <v>0.14569687573917256</v>
      </c>
      <c r="Q5187" s="348">
        <v>1.7683465959328029E-2</v>
      </c>
      <c r="R5187" s="346">
        <v>0.14152538737149536</v>
      </c>
      <c r="S5187" s="347">
        <v>8.2296243076008718E-2</v>
      </c>
      <c r="T5187" s="349">
        <v>0.16726937303713746</v>
      </c>
      <c r="U5187" s="349">
        <v>0.46094031971552579</v>
      </c>
      <c r="V5187" s="361">
        <v>1.7115159096862897E-2</v>
      </c>
    </row>
    <row r="5188" spans="1:22" ht="16" hidden="1" customHeight="1" outlineLevel="1">
      <c r="A5188" s="65">
        <v>5179</v>
      </c>
      <c r="B5188" s="117">
        <v>1</v>
      </c>
      <c r="C5188" s="325">
        <v>1.3449921991514992E-4</v>
      </c>
      <c r="D5188" s="326">
        <v>1.6076524333595598E-4</v>
      </c>
      <c r="E5188" s="327">
        <v>1.5648882001345548E-4</v>
      </c>
      <c r="F5188" s="332">
        <v>9.3037912949526776E-4</v>
      </c>
      <c r="G5188" s="326">
        <v>5.4908569354599607E-4</v>
      </c>
      <c r="H5188" s="327">
        <v>6.5507024368612954E-4</v>
      </c>
      <c r="I5188" s="332">
        <v>0</v>
      </c>
      <c r="J5188" s="326">
        <v>0</v>
      </c>
      <c r="K5188" s="327">
        <v>0</v>
      </c>
      <c r="L5188" s="336">
        <v>1.1748396343899057E-4</v>
      </c>
      <c r="M5188" s="337">
        <v>1.1415525114155251E-4</v>
      </c>
      <c r="N5188" s="345">
        <v>3.8297413768422016E-2</v>
      </c>
      <c r="O5188" s="346">
        <v>2.8406512653108364E-2</v>
      </c>
      <c r="P5188" s="347">
        <v>3.6013057867772098E-2</v>
      </c>
      <c r="Q5188" s="348">
        <v>1.7683465959328029E-2</v>
      </c>
      <c r="R5188" s="346">
        <v>0.10860917895792482</v>
      </c>
      <c r="S5188" s="347">
        <v>7.2845013592810343E-2</v>
      </c>
      <c r="T5188" s="349">
        <v>0.18153339006702413</v>
      </c>
      <c r="U5188" s="349">
        <v>0.50427322975486644</v>
      </c>
      <c r="V5188" s="361">
        <v>0</v>
      </c>
    </row>
    <row r="5189" spans="1:22" ht="16" hidden="1" customHeight="1" outlineLevel="1">
      <c r="A5189" s="65">
        <v>5180</v>
      </c>
      <c r="B5189" s="117">
        <v>1</v>
      </c>
      <c r="C5189" s="325">
        <v>1.3188661366371943E-4</v>
      </c>
      <c r="D5189" s="326">
        <v>1.5924877351128496E-4</v>
      </c>
      <c r="E5189" s="327">
        <v>1.5389429427336668E-4</v>
      </c>
      <c r="F5189" s="332">
        <v>8.8536078451969017E-4</v>
      </c>
      <c r="G5189" s="326">
        <v>4.399687703864835E-4</v>
      </c>
      <c r="H5189" s="327">
        <v>6.9538225868219896E-4</v>
      </c>
      <c r="I5189" s="332">
        <v>0</v>
      </c>
      <c r="J5189" s="326">
        <v>0</v>
      </c>
      <c r="K5189" s="327">
        <v>0</v>
      </c>
      <c r="L5189" s="336">
        <v>8.811297257924293E-5</v>
      </c>
      <c r="M5189" s="337">
        <v>1.1415525114155251E-4</v>
      </c>
      <c r="N5189" s="345">
        <v>1.2861071787902915E-3</v>
      </c>
      <c r="O5189" s="346">
        <v>5.0971006170728861E-4</v>
      </c>
      <c r="P5189" s="347">
        <v>1.2149742445012525E-3</v>
      </c>
      <c r="Q5189" s="348">
        <v>8.8417329796640146E-3</v>
      </c>
      <c r="R5189" s="346">
        <v>8.8291823187069421E-2</v>
      </c>
      <c r="S5189" s="347">
        <v>5.8097567845679168E-2</v>
      </c>
      <c r="T5189" s="349">
        <v>0.1899967068380902</v>
      </c>
      <c r="U5189" s="349">
        <v>0.56637390808788979</v>
      </c>
      <c r="V5189" s="361">
        <v>0</v>
      </c>
    </row>
    <row r="5190" spans="1:22" ht="16" hidden="1" customHeight="1" outlineLevel="1">
      <c r="A5190" s="65">
        <v>5181</v>
      </c>
      <c r="B5190" s="117">
        <v>1</v>
      </c>
      <c r="C5190" s="325">
        <v>1.2838647131730539E-4</v>
      </c>
      <c r="D5190" s="326">
        <v>1.6840591822179837E-4</v>
      </c>
      <c r="E5190" s="327">
        <v>1.5154624847858633E-4</v>
      </c>
      <c r="F5190" s="332">
        <v>7.9532409456853554E-4</v>
      </c>
      <c r="G5190" s="326">
        <v>3.9912286332142538E-4</v>
      </c>
      <c r="H5190" s="327">
        <v>6.046802249410427E-4</v>
      </c>
      <c r="I5190" s="332">
        <v>0</v>
      </c>
      <c r="J5190" s="326">
        <v>0</v>
      </c>
      <c r="K5190" s="327">
        <v>0</v>
      </c>
      <c r="L5190" s="336">
        <v>5.8741981719495287E-5</v>
      </c>
      <c r="M5190" s="337">
        <v>1.1415525114155251E-4</v>
      </c>
      <c r="N5190" s="345">
        <v>0</v>
      </c>
      <c r="O5190" s="346">
        <v>0</v>
      </c>
      <c r="P5190" s="347">
        <v>0</v>
      </c>
      <c r="Q5190" s="348">
        <v>8.8417329796640146E-3</v>
      </c>
      <c r="R5190" s="346">
        <v>8.13321019578543E-2</v>
      </c>
      <c r="S5190" s="347">
        <v>5.081981012110541E-2</v>
      </c>
      <c r="T5190" s="349">
        <v>0.19094764130674932</v>
      </c>
      <c r="U5190" s="349">
        <v>0.5870086271542424</v>
      </c>
      <c r="V5190" s="361">
        <v>0</v>
      </c>
    </row>
    <row r="5191" spans="1:22" ht="16" hidden="1" customHeight="1" outlineLevel="1">
      <c r="A5191" s="65">
        <v>5182</v>
      </c>
      <c r="B5191" s="117">
        <v>1</v>
      </c>
      <c r="C5191" s="325">
        <v>1.2908649978658819E-4</v>
      </c>
      <c r="D5191" s="326">
        <v>1.6377874106446888E-4</v>
      </c>
      <c r="E5191" s="327">
        <v>1.502100677224406E-4</v>
      </c>
      <c r="F5191" s="332">
        <v>6.6777211713773242E-4</v>
      </c>
      <c r="G5191" s="326">
        <v>3.8803611711805237E-4</v>
      </c>
      <c r="H5191" s="327">
        <v>5.9460222119202516E-4</v>
      </c>
      <c r="I5191" s="332">
        <v>0</v>
      </c>
      <c r="J5191" s="326">
        <v>0</v>
      </c>
      <c r="K5191" s="327">
        <v>0</v>
      </c>
      <c r="L5191" s="336">
        <v>3.7594868300476983E-5</v>
      </c>
      <c r="M5191" s="337">
        <v>1.1415525114155251E-4</v>
      </c>
      <c r="N5191" s="345">
        <v>0</v>
      </c>
      <c r="O5191" s="346">
        <v>0</v>
      </c>
      <c r="P5191" s="347">
        <v>0</v>
      </c>
      <c r="Q5191" s="348">
        <v>8.8417329796640146E-3</v>
      </c>
      <c r="R5191" s="346">
        <v>6.2868768822876606E-2</v>
      </c>
      <c r="S5191" s="347">
        <v>5.5799602136143704E-2</v>
      </c>
      <c r="T5191" s="349">
        <v>0.19151820198794478</v>
      </c>
      <c r="U5191" s="349">
        <v>0.58946514132880823</v>
      </c>
      <c r="V5191" s="361">
        <v>0</v>
      </c>
    </row>
    <row r="5192" spans="1:22" ht="16" hidden="1" customHeight="1" outlineLevel="1">
      <c r="A5192" s="65">
        <v>5183</v>
      </c>
      <c r="B5192" s="117">
        <v>1</v>
      </c>
      <c r="C5192" s="325">
        <v>1.1842981639259541E-4</v>
      </c>
      <c r="D5192" s="326">
        <v>1.5283293963767687E-4</v>
      </c>
      <c r="E5192" s="327">
        <v>1.3914441544096189E-4</v>
      </c>
      <c r="F5192" s="332">
        <v>5.5522625469878878E-4</v>
      </c>
      <c r="G5192" s="326">
        <v>3.588604692144394E-4</v>
      </c>
      <c r="H5192" s="327">
        <v>5.744462136939905E-4</v>
      </c>
      <c r="I5192" s="332">
        <v>0</v>
      </c>
      <c r="J5192" s="326">
        <v>0</v>
      </c>
      <c r="K5192" s="327">
        <v>0</v>
      </c>
      <c r="L5192" s="336">
        <v>2.3496792687798115E-5</v>
      </c>
      <c r="M5192" s="337">
        <v>1.1415525114155251E-4</v>
      </c>
      <c r="N5192" s="345">
        <v>0</v>
      </c>
      <c r="O5192" s="346">
        <v>0</v>
      </c>
      <c r="P5192" s="347">
        <v>0</v>
      </c>
      <c r="Q5192" s="348">
        <v>8.8417329796640146E-3</v>
      </c>
      <c r="R5192" s="346">
        <v>4.9159864883437689E-2</v>
      </c>
      <c r="S5192" s="347">
        <v>7.7617315689663888E-2</v>
      </c>
      <c r="T5192" s="349">
        <v>0.13408176008093453</v>
      </c>
      <c r="U5192" s="349">
        <v>0.43038128338392734</v>
      </c>
      <c r="V5192" s="361">
        <v>0</v>
      </c>
    </row>
    <row r="5193" spans="1:22" ht="16" hidden="1" customHeight="1" outlineLevel="1">
      <c r="A5193" s="65">
        <v>5184</v>
      </c>
      <c r="B5193" s="117">
        <v>1</v>
      </c>
      <c r="C5193" s="325">
        <v>1.0859816655168596E-4</v>
      </c>
      <c r="D5193" s="326">
        <v>1.4416184294789136E-4</v>
      </c>
      <c r="E5193" s="327">
        <v>1.2832524310479163E-4</v>
      </c>
      <c r="F5193" s="332">
        <v>5.2521402471507057E-4</v>
      </c>
      <c r="G5193" s="326">
        <v>3.466066970949221E-4</v>
      </c>
      <c r="H5193" s="327">
        <v>5.442122024469382E-4</v>
      </c>
      <c r="I5193" s="332">
        <v>0</v>
      </c>
      <c r="J5193" s="326">
        <v>0</v>
      </c>
      <c r="K5193" s="327">
        <v>0</v>
      </c>
      <c r="L5193" s="336">
        <v>9.3987170751192458E-6</v>
      </c>
      <c r="M5193" s="337">
        <v>1.1415525114155251E-4</v>
      </c>
      <c r="N5193" s="345">
        <v>0</v>
      </c>
      <c r="O5193" s="346">
        <v>0</v>
      </c>
      <c r="P5193" s="347">
        <v>0</v>
      </c>
      <c r="Q5193" s="348">
        <v>8.8417329796640146E-3</v>
      </c>
      <c r="R5193" s="346">
        <v>4.370774693981852E-2</v>
      </c>
      <c r="S5193" s="347">
        <v>8.9750371478365079E-2</v>
      </c>
      <c r="T5193" s="349">
        <v>0.10935746389579766</v>
      </c>
      <c r="U5193" s="349">
        <v>0.36887016845279985</v>
      </c>
      <c r="V5193" s="361">
        <v>0</v>
      </c>
    </row>
    <row r="5194" spans="1:22" ht="16" hidden="1" customHeight="1" outlineLevel="1">
      <c r="A5194" s="65">
        <v>5185</v>
      </c>
      <c r="B5194" s="117">
        <v>1</v>
      </c>
      <c r="C5194" s="325">
        <v>9.9341540096258796E-5</v>
      </c>
      <c r="D5194" s="326">
        <v>1.3708498376609332E-4</v>
      </c>
      <c r="E5194" s="327">
        <v>1.1677960356139651E-4</v>
      </c>
      <c r="F5194" s="332">
        <v>4.8019567973949298E-4</v>
      </c>
      <c r="G5194" s="326">
        <v>3.1392997144287548E-4</v>
      </c>
      <c r="H5194" s="327">
        <v>6.1475822869006013E-4</v>
      </c>
      <c r="I5194" s="332">
        <v>0</v>
      </c>
      <c r="J5194" s="326">
        <v>0</v>
      </c>
      <c r="K5194" s="327">
        <v>0</v>
      </c>
      <c r="L5194" s="336">
        <v>5.8741981719495289E-6</v>
      </c>
      <c r="M5194" s="337">
        <v>1.1415525114155251E-4</v>
      </c>
      <c r="N5194" s="345">
        <v>0</v>
      </c>
      <c r="O5194" s="346">
        <v>0</v>
      </c>
      <c r="P5194" s="347">
        <v>0</v>
      </c>
      <c r="Q5194" s="348">
        <v>8.8417329796640146E-3</v>
      </c>
      <c r="R5194" s="346">
        <v>4.6830412587779841E-2</v>
      </c>
      <c r="S5194" s="347">
        <v>0.1088447607427455</v>
      </c>
      <c r="T5194" s="349">
        <v>5.0114246498335104E-2</v>
      </c>
      <c r="U5194" s="349">
        <v>0.34813718881946448</v>
      </c>
      <c r="V5194" s="361">
        <v>0</v>
      </c>
    </row>
    <row r="5195" spans="1:22" ht="16" hidden="1" customHeight="1" outlineLevel="1">
      <c r="A5195" s="65">
        <v>5186</v>
      </c>
      <c r="B5195" s="117">
        <v>1</v>
      </c>
      <c r="C5195" s="325">
        <v>9.2785023450922465E-5</v>
      </c>
      <c r="D5195" s="326">
        <v>1.2788895521392168E-4</v>
      </c>
      <c r="E5195" s="327">
        <v>1.0873657376712125E-4</v>
      </c>
      <c r="F5195" s="332">
        <v>3.9766204728426777E-4</v>
      </c>
      <c r="G5195" s="326">
        <v>3.0342673819757482E-4</v>
      </c>
      <c r="H5195" s="327">
        <v>6.5507024368612954E-4</v>
      </c>
      <c r="I5195" s="332">
        <v>0</v>
      </c>
      <c r="J5195" s="326">
        <v>0</v>
      </c>
      <c r="K5195" s="327">
        <v>0</v>
      </c>
      <c r="L5195" s="336">
        <v>2.3496792687798115E-6</v>
      </c>
      <c r="M5195" s="337">
        <v>1.1415525114155251E-4</v>
      </c>
      <c r="N5195" s="345">
        <v>0</v>
      </c>
      <c r="O5195" s="346">
        <v>0</v>
      </c>
      <c r="P5195" s="347">
        <v>0</v>
      </c>
      <c r="Q5195" s="348">
        <v>8.8417329796640146E-3</v>
      </c>
      <c r="R5195" s="346">
        <v>5.8285467667364761E-2</v>
      </c>
      <c r="S5195" s="347">
        <v>0.1113761547339016</v>
      </c>
      <c r="T5195" s="349">
        <v>4.0129434577414448E-2</v>
      </c>
      <c r="U5195" s="349">
        <v>0.28554520765152808</v>
      </c>
      <c r="V5195" s="361">
        <v>0</v>
      </c>
    </row>
    <row r="5196" spans="1:22" ht="16" hidden="1" customHeight="1" outlineLevel="1">
      <c r="A5196" s="65">
        <v>5187</v>
      </c>
      <c r="B5196" s="117">
        <v>1</v>
      </c>
      <c r="C5196" s="325">
        <v>8.8772360260926366E-5</v>
      </c>
      <c r="D5196" s="326">
        <v>1.2258131082757315E-4</v>
      </c>
      <c r="E5196" s="327">
        <v>1.0278213719361749E-4</v>
      </c>
      <c r="F5196" s="332">
        <v>3.0762535733311287E-4</v>
      </c>
      <c r="G5196" s="326">
        <v>2.9292350495227417E-4</v>
      </c>
      <c r="H5196" s="327">
        <v>6.9538225868219896E-4</v>
      </c>
      <c r="I5196" s="332">
        <v>0</v>
      </c>
      <c r="J5196" s="326">
        <v>0</v>
      </c>
      <c r="K5196" s="327">
        <v>0</v>
      </c>
      <c r="L5196" s="336">
        <v>1.1748396343899057E-6</v>
      </c>
      <c r="M5196" s="337">
        <v>1.1415525114155251E-4</v>
      </c>
      <c r="N5196" s="345">
        <v>0</v>
      </c>
      <c r="O5196" s="346">
        <v>0</v>
      </c>
      <c r="P5196" s="347">
        <v>0</v>
      </c>
      <c r="Q5196" s="348">
        <v>1.7683465959328029E-2</v>
      </c>
      <c r="R5196" s="346">
        <v>6.7243120075798343E-2</v>
      </c>
      <c r="S5196" s="347">
        <v>0.1016914969690826</v>
      </c>
      <c r="T5196" s="349">
        <v>2.93838750815665E-2</v>
      </c>
      <c r="U5196" s="349">
        <v>0.25783572776242586</v>
      </c>
      <c r="V5196" s="361">
        <v>0</v>
      </c>
    </row>
    <row r="5197" spans="1:22" ht="16" hidden="1" customHeight="1" outlineLevel="1">
      <c r="A5197" s="65">
        <v>5188</v>
      </c>
      <c r="B5197" s="117">
        <v>1</v>
      </c>
      <c r="C5197" s="325">
        <v>8.701603883352931E-5</v>
      </c>
      <c r="D5197" s="326">
        <v>1.1964558078237672E-4</v>
      </c>
      <c r="E5197" s="327">
        <v>1.0010977568132603E-4</v>
      </c>
      <c r="F5197" s="332">
        <v>2.6260701235753528E-4</v>
      </c>
      <c r="G5197" s="326">
        <v>2.6899947367131156E-4</v>
      </c>
      <c r="H5197" s="327">
        <v>6.8530425493318174E-4</v>
      </c>
      <c r="I5197" s="332">
        <v>0</v>
      </c>
      <c r="J5197" s="326">
        <v>0</v>
      </c>
      <c r="K5197" s="327">
        <v>0</v>
      </c>
      <c r="L5197" s="336">
        <v>1.409807561267887E-5</v>
      </c>
      <c r="M5197" s="337">
        <v>1.1415525114155251E-4</v>
      </c>
      <c r="N5197" s="345">
        <v>0</v>
      </c>
      <c r="O5197" s="346">
        <v>0</v>
      </c>
      <c r="P5197" s="347">
        <v>0</v>
      </c>
      <c r="Q5197" s="348">
        <v>8.8417329796640146E-3</v>
      </c>
      <c r="R5197" s="346">
        <v>6.6232970412852588E-2</v>
      </c>
      <c r="S5197" s="347">
        <v>0.12051095996820549</v>
      </c>
      <c r="T5197" s="349">
        <v>3.9178500108755343E-2</v>
      </c>
      <c r="U5197" s="349">
        <v>0.25577225585579061</v>
      </c>
      <c r="V5197" s="361">
        <v>0</v>
      </c>
    </row>
    <row r="5198" spans="1:22" ht="16" hidden="1" customHeight="1" outlineLevel="1">
      <c r="A5198" s="65">
        <v>5189</v>
      </c>
      <c r="B5198" s="117">
        <v>1</v>
      </c>
      <c r="C5198" s="325">
        <v>8.7522309422921347E-5</v>
      </c>
      <c r="D5198" s="326">
        <v>1.171181310745917E-4</v>
      </c>
      <c r="E5198" s="327">
        <v>9.9357363216700278E-5</v>
      </c>
      <c r="F5198" s="332">
        <v>0</v>
      </c>
      <c r="G5198" s="326">
        <v>2.5091057197107155E-4</v>
      </c>
      <c r="H5198" s="327">
        <v>6.6514824743514709E-4</v>
      </c>
      <c r="I5198" s="332">
        <v>0</v>
      </c>
      <c r="J5198" s="326">
        <v>0</v>
      </c>
      <c r="K5198" s="327">
        <v>0</v>
      </c>
      <c r="L5198" s="336">
        <v>3.7594868300476983E-5</v>
      </c>
      <c r="M5198" s="337">
        <v>1.1415525114155251E-4</v>
      </c>
      <c r="N5198" s="345">
        <v>0</v>
      </c>
      <c r="O5198" s="346">
        <v>0</v>
      </c>
      <c r="P5198" s="347">
        <v>0</v>
      </c>
      <c r="Q5198" s="348">
        <v>8.8417329796640146E-3</v>
      </c>
      <c r="R5198" s="346">
        <v>6.6736864289737838E-2</v>
      </c>
      <c r="S5198" s="347">
        <v>0.14331944425204612</v>
      </c>
      <c r="T5198" s="349">
        <v>4.0414714918012178E-2</v>
      </c>
      <c r="U5198" s="349">
        <v>0.26471396745121012</v>
      </c>
      <c r="V5198" s="361">
        <v>0</v>
      </c>
    </row>
    <row r="5199" spans="1:22" ht="16" hidden="1" customHeight="1" outlineLevel="1">
      <c r="A5199" s="65">
        <v>5190</v>
      </c>
      <c r="B5199" s="117">
        <v>1</v>
      </c>
      <c r="C5199" s="325">
        <v>9.134121473302668E-5</v>
      </c>
      <c r="D5199" s="326">
        <v>1.1663208305386383E-4</v>
      </c>
      <c r="E5199" s="327">
        <v>1.0167946375407975E-4</v>
      </c>
      <c r="F5199" s="332">
        <v>2.3259478237381707E-4</v>
      </c>
      <c r="G5199" s="326">
        <v>2.4390841647420439E-4</v>
      </c>
      <c r="H5199" s="327">
        <v>7.5585028117630335E-4</v>
      </c>
      <c r="I5199" s="332">
        <v>0</v>
      </c>
      <c r="J5199" s="326">
        <v>0</v>
      </c>
      <c r="K5199" s="327">
        <v>0</v>
      </c>
      <c r="L5199" s="336">
        <v>9.3987170751192462E-5</v>
      </c>
      <c r="M5199" s="337">
        <v>1.1415525114155251E-4</v>
      </c>
      <c r="N5199" s="345">
        <v>3.1438175481540457E-3</v>
      </c>
      <c r="O5199" s="346">
        <v>5.6291413902416279E-3</v>
      </c>
      <c r="P5199" s="347">
        <v>6.4120029879964667E-3</v>
      </c>
      <c r="Q5199" s="348">
        <v>1.7683465959328029E-2</v>
      </c>
      <c r="R5199" s="346">
        <v>8.361677535367168E-2</v>
      </c>
      <c r="S5199" s="347">
        <v>0.13798173000447642</v>
      </c>
      <c r="T5199" s="349">
        <v>5.1825928541921501E-2</v>
      </c>
      <c r="U5199" s="349">
        <v>0.25832703059733902</v>
      </c>
      <c r="V5199" s="361">
        <v>0</v>
      </c>
    </row>
    <row r="5200" spans="1:22" ht="16" hidden="1" customHeight="1" outlineLevel="1">
      <c r="A5200" s="65">
        <v>5191</v>
      </c>
      <c r="B5200" s="117">
        <v>1</v>
      </c>
      <c r="C5200" s="325">
        <v>9.85977598476458E-5</v>
      </c>
      <c r="D5200" s="326">
        <v>1.1686538610381321E-4</v>
      </c>
      <c r="E5200" s="327">
        <v>1.0666095317505023E-4</v>
      </c>
      <c r="F5200" s="332">
        <v>0</v>
      </c>
      <c r="G5200" s="326">
        <v>2.7600162916817871E-4</v>
      </c>
      <c r="H5200" s="327">
        <v>7.6592828492532089E-4</v>
      </c>
      <c r="I5200" s="332">
        <v>0</v>
      </c>
      <c r="J5200" s="326">
        <v>0</v>
      </c>
      <c r="K5200" s="327">
        <v>0</v>
      </c>
      <c r="L5200" s="336">
        <v>1.8210014333043539E-4</v>
      </c>
      <c r="M5200" s="337">
        <v>1.1415525114155251E-4</v>
      </c>
      <c r="N5200" s="345">
        <v>4.9872378377534637E-2</v>
      </c>
      <c r="O5200" s="346">
        <v>8.7302757413451282E-2</v>
      </c>
      <c r="P5200" s="347">
        <v>7.5740566650017785E-2</v>
      </c>
      <c r="Q5200" s="348">
        <v>1.7683465959328029E-2</v>
      </c>
      <c r="R5200" s="346">
        <v>8.003653943607604E-2</v>
      </c>
      <c r="S5200" s="347">
        <v>0.13604168652747239</v>
      </c>
      <c r="T5200" s="349">
        <v>6.4283170081355839E-2</v>
      </c>
      <c r="U5200" s="349">
        <v>0.29438865867996489</v>
      </c>
      <c r="V5200" s="361">
        <v>0</v>
      </c>
    </row>
    <row r="5201" spans="1:22" ht="16" hidden="1" customHeight="1" outlineLevel="1">
      <c r="A5201" s="65">
        <v>5192</v>
      </c>
      <c r="B5201" s="117">
        <v>1</v>
      </c>
      <c r="C5201" s="325">
        <v>1.1309209931431398E-4</v>
      </c>
      <c r="D5201" s="326">
        <v>1.3234115508378914E-4</v>
      </c>
      <c r="E5201" s="327">
        <v>1.2202054555637587E-4</v>
      </c>
      <c r="F5201" s="332">
        <v>2.9261924234125349E-4</v>
      </c>
      <c r="G5201" s="326">
        <v>4.0028988923756988E-4</v>
      </c>
      <c r="H5201" s="327">
        <v>9.1709834116058154E-4</v>
      </c>
      <c r="I5201" s="332">
        <v>0</v>
      </c>
      <c r="J5201" s="326">
        <v>0</v>
      </c>
      <c r="K5201" s="327">
        <v>0</v>
      </c>
      <c r="L5201" s="336">
        <v>1.5860335064263727E-4</v>
      </c>
      <c r="M5201" s="337">
        <v>1.1415525114155251E-4</v>
      </c>
      <c r="N5201" s="345">
        <v>0.16919454440974499</v>
      </c>
      <c r="O5201" s="346">
        <v>0.25228091097109889</v>
      </c>
      <c r="P5201" s="347">
        <v>0.22380336624170313</v>
      </c>
      <c r="Q5201" s="348">
        <v>8.8417329796640146E-3</v>
      </c>
      <c r="R5201" s="346">
        <v>7.6289126147940298E-2</v>
      </c>
      <c r="S5201" s="347">
        <v>0.11473232752083039</v>
      </c>
      <c r="T5201" s="349">
        <v>0.10479297844623393</v>
      </c>
      <c r="U5201" s="349">
        <v>0.36179540763005036</v>
      </c>
      <c r="V5201" s="361">
        <v>7.9437608351707392E-3</v>
      </c>
    </row>
    <row r="5202" spans="1:22" ht="16" hidden="1" customHeight="1" outlineLevel="1">
      <c r="A5202" s="65">
        <v>5193</v>
      </c>
      <c r="B5202" s="117">
        <v>1</v>
      </c>
      <c r="C5202" s="325">
        <v>1.2947401554636975E-4</v>
      </c>
      <c r="D5202" s="326">
        <v>1.4653375728904345E-4</v>
      </c>
      <c r="E5202" s="327">
        <v>1.4026006150920007E-4</v>
      </c>
      <c r="F5202" s="332">
        <v>4.8019567973949298E-4</v>
      </c>
      <c r="G5202" s="326">
        <v>4.8314872928383084E-4</v>
      </c>
      <c r="H5202" s="327">
        <v>1.0481123898978071E-3</v>
      </c>
      <c r="I5202" s="332">
        <v>0</v>
      </c>
      <c r="J5202" s="326">
        <v>0</v>
      </c>
      <c r="K5202" s="327">
        <v>0</v>
      </c>
      <c r="L5202" s="336">
        <v>1.4685495429873823E-4</v>
      </c>
      <c r="M5202" s="337">
        <v>1.1415525114155251E-4</v>
      </c>
      <c r="N5202" s="345">
        <v>0.3188116795423489</v>
      </c>
      <c r="O5202" s="346">
        <v>0.4026220422922806</v>
      </c>
      <c r="P5202" s="347">
        <v>0.37802256822502722</v>
      </c>
      <c r="Q5202" s="348">
        <v>8.8417329796640146E-3</v>
      </c>
      <c r="R5202" s="346">
        <v>8.8650005425333869E-2</v>
      </c>
      <c r="S5202" s="347">
        <v>0.11299977396201112</v>
      </c>
      <c r="T5202" s="349">
        <v>0.14691937540783251</v>
      </c>
      <c r="U5202" s="349">
        <v>0.44944383337855787</v>
      </c>
      <c r="V5202" s="361">
        <v>6.6616889879336352E-2</v>
      </c>
    </row>
    <row r="5203" spans="1:22" ht="16" hidden="1" customHeight="1" outlineLevel="1">
      <c r="A5203" s="65">
        <v>5194</v>
      </c>
      <c r="B5203" s="117">
        <v>1</v>
      </c>
      <c r="C5203" s="325">
        <v>1.3799311200737396E-4</v>
      </c>
      <c r="D5203" s="326">
        <v>1.5709072029925316E-4</v>
      </c>
      <c r="E5203" s="327">
        <v>1.5296026500693472E-4</v>
      </c>
      <c r="F5203" s="332">
        <v>6.2275377216215516E-4</v>
      </c>
      <c r="G5203" s="326">
        <v>5.181595067681663E-4</v>
      </c>
      <c r="H5203" s="327">
        <v>1.148892427387981E-3</v>
      </c>
      <c r="I5203" s="332">
        <v>0</v>
      </c>
      <c r="J5203" s="326">
        <v>0</v>
      </c>
      <c r="K5203" s="327">
        <v>0</v>
      </c>
      <c r="L5203" s="336">
        <v>1.644775488145868E-4</v>
      </c>
      <c r="M5203" s="337">
        <v>1.1415525114155251E-4</v>
      </c>
      <c r="N5203" s="345">
        <v>0.4441356790755806</v>
      </c>
      <c r="O5203" s="346">
        <v>0.51923113484855465</v>
      </c>
      <c r="P5203" s="347">
        <v>0.49878671010256115</v>
      </c>
      <c r="Q5203" s="348">
        <v>1.7683465959328029E-2</v>
      </c>
      <c r="R5203" s="346">
        <v>8.7321300223497364E-2</v>
      </c>
      <c r="S5203" s="347">
        <v>0.11059287392176584</v>
      </c>
      <c r="T5203" s="349">
        <v>0.15737965456308273</v>
      </c>
      <c r="U5203" s="349">
        <v>0.453963819459759</v>
      </c>
      <c r="V5203" s="361">
        <v>0.12923021591247999</v>
      </c>
    </row>
    <row r="5204" spans="1:22" ht="16" hidden="1" customHeight="1" outlineLevel="1">
      <c r="A5204" s="65">
        <v>5195</v>
      </c>
      <c r="B5204" s="117">
        <v>1</v>
      </c>
      <c r="C5204" s="325">
        <v>1.4101198478115606E-4</v>
      </c>
      <c r="D5204" s="326">
        <v>1.5829611939065832E-4</v>
      </c>
      <c r="E5204" s="327">
        <v>1.5949846987195848E-4</v>
      </c>
      <c r="F5204" s="332">
        <v>7.4280269209702821E-4</v>
      </c>
      <c r="G5204" s="326">
        <v>5.840964710303317E-4</v>
      </c>
      <c r="H5204" s="327">
        <v>1.148892427387981E-3</v>
      </c>
      <c r="I5204" s="332">
        <v>0</v>
      </c>
      <c r="J5204" s="326">
        <v>0</v>
      </c>
      <c r="K5204" s="327">
        <v>0</v>
      </c>
      <c r="L5204" s="336">
        <v>1.8797434150238492E-4</v>
      </c>
      <c r="M5204" s="337">
        <v>1.1415525114155251E-4</v>
      </c>
      <c r="N5204" s="345">
        <v>0.5278755464945929</v>
      </c>
      <c r="O5204" s="346">
        <v>0.59164154374453781</v>
      </c>
      <c r="P5204" s="347">
        <v>0.57862587548599098</v>
      </c>
      <c r="Q5204" s="348">
        <v>1.7683465959328029E-2</v>
      </c>
      <c r="R5204" s="346">
        <v>9.6565481233113135E-2</v>
      </c>
      <c r="S5204" s="347">
        <v>6.9914199385485848E-2</v>
      </c>
      <c r="T5204" s="349">
        <v>0.12837615326897986</v>
      </c>
      <c r="U5204" s="349">
        <v>0.43352562152737156</v>
      </c>
      <c r="V5204" s="361">
        <v>9.8424761832793167E-2</v>
      </c>
    </row>
    <row r="5205" spans="1:22" ht="16" hidden="1" customHeight="1" outlineLevel="1">
      <c r="A5205" s="65">
        <v>5196</v>
      </c>
      <c r="B5205" s="117">
        <v>1</v>
      </c>
      <c r="C5205" s="325">
        <v>1.435120864571661E-4</v>
      </c>
      <c r="D5205" s="326">
        <v>1.6150403632746236E-4</v>
      </c>
      <c r="E5205" s="327">
        <v>1.6383132785790675E-4</v>
      </c>
      <c r="F5205" s="332">
        <v>8.0282715206446496E-4</v>
      </c>
      <c r="G5205" s="326">
        <v>5.8001188032382584E-4</v>
      </c>
      <c r="H5205" s="327">
        <v>1.1589704311369983E-3</v>
      </c>
      <c r="I5205" s="332">
        <v>0</v>
      </c>
      <c r="J5205" s="326">
        <v>0</v>
      </c>
      <c r="K5205" s="327">
        <v>0</v>
      </c>
      <c r="L5205" s="336">
        <v>2.0677177565262342E-4</v>
      </c>
      <c r="M5205" s="337">
        <v>1.1415525114155251E-4</v>
      </c>
      <c r="N5205" s="345">
        <v>0.57846242886034438</v>
      </c>
      <c r="O5205" s="346">
        <v>0.62569890046658616</v>
      </c>
      <c r="P5205" s="347">
        <v>0.61340645257661908</v>
      </c>
      <c r="Q5205" s="348">
        <v>1.7683465959328029E-2</v>
      </c>
      <c r="R5205" s="346">
        <v>0.1101215044715543</v>
      </c>
      <c r="S5205" s="347">
        <v>7.2212165095021319E-2</v>
      </c>
      <c r="T5205" s="349">
        <v>0.1226705464570252</v>
      </c>
      <c r="U5205" s="349">
        <v>0.39245270452863146</v>
      </c>
      <c r="V5205" s="361">
        <v>3.0774915835245886E-2</v>
      </c>
    </row>
    <row r="5206" spans="1:22" ht="16" hidden="1" customHeight="1" outlineLevel="1">
      <c r="A5206" s="65">
        <v>5197</v>
      </c>
      <c r="B5206" s="117">
        <v>1</v>
      </c>
      <c r="C5206" s="325">
        <v>1.4012444868617251E-4</v>
      </c>
      <c r="D5206" s="326">
        <v>1.6525632704748167E-4</v>
      </c>
      <c r="E5206" s="327">
        <v>1.6463563083733427E-4</v>
      </c>
      <c r="F5206" s="332">
        <v>8.628516120319016E-4</v>
      </c>
      <c r="G5206" s="326">
        <v>5.8993160061105419E-4</v>
      </c>
      <c r="H5206" s="327">
        <v>1.1992824461330679E-3</v>
      </c>
      <c r="I5206" s="332">
        <v>0</v>
      </c>
      <c r="J5206" s="326">
        <v>0</v>
      </c>
      <c r="K5206" s="327">
        <v>0</v>
      </c>
      <c r="L5206" s="336">
        <v>1.8797434150238492E-4</v>
      </c>
      <c r="M5206" s="337">
        <v>1.1415525114155251E-4</v>
      </c>
      <c r="N5206" s="345">
        <v>0.591180599850604</v>
      </c>
      <c r="O5206" s="346">
        <v>0.63261684249821437</v>
      </c>
      <c r="P5206" s="347">
        <v>0.6128137202147711</v>
      </c>
      <c r="Q5206" s="348">
        <v>1.7683465959328029E-2</v>
      </c>
      <c r="R5206" s="346">
        <v>0.14273899214307847</v>
      </c>
      <c r="S5206" s="347">
        <v>7.8582148056548493E-2</v>
      </c>
      <c r="T5206" s="349">
        <v>0.11287592142983637</v>
      </c>
      <c r="U5206" s="349">
        <v>0.36218844989798088</v>
      </c>
      <c r="V5206" s="361">
        <v>2.1046958068619632E-2</v>
      </c>
    </row>
    <row r="5207" spans="1:22" ht="16" hidden="1" customHeight="1" outlineLevel="1">
      <c r="A5207" s="65">
        <v>5198</v>
      </c>
      <c r="B5207" s="117">
        <v>1</v>
      </c>
      <c r="C5207" s="325">
        <v>1.4168076197948874E-4</v>
      </c>
      <c r="D5207" s="326">
        <v>1.6309827383544984E-4</v>
      </c>
      <c r="E5207" s="327">
        <v>1.6205407772594592E-4</v>
      </c>
      <c r="F5207" s="332">
        <v>9.1537301450340892E-4</v>
      </c>
      <c r="G5207" s="326">
        <v>6.1852373555659496E-4</v>
      </c>
      <c r="H5207" s="327">
        <v>1.2395944611291372E-3</v>
      </c>
      <c r="I5207" s="332">
        <v>0</v>
      </c>
      <c r="J5207" s="326">
        <v>0</v>
      </c>
      <c r="K5207" s="327">
        <v>0</v>
      </c>
      <c r="L5207" s="336">
        <v>1.9032402077116473E-4</v>
      </c>
      <c r="M5207" s="337">
        <v>1.1415525114155251E-4</v>
      </c>
      <c r="N5207" s="345">
        <v>0.58803678230244982</v>
      </c>
      <c r="O5207" s="346">
        <v>0.57782763025426198</v>
      </c>
      <c r="P5207" s="347">
        <v>0.58006193521116567</v>
      </c>
      <c r="Q5207" s="348">
        <v>2.6525198938992044E-2</v>
      </c>
      <c r="R5207" s="346">
        <v>0.18651319790571494</v>
      </c>
      <c r="S5207" s="347">
        <v>9.7718035304565867E-2</v>
      </c>
      <c r="T5207" s="349">
        <v>0.11829624790119331</v>
      </c>
      <c r="U5207" s="349">
        <v>0.36346583726875503</v>
      </c>
      <c r="V5207" s="361">
        <v>0.15550837525381381</v>
      </c>
    </row>
    <row r="5208" spans="1:22" ht="16" hidden="1" customHeight="1" outlineLevel="1">
      <c r="A5208" s="65">
        <v>5199</v>
      </c>
      <c r="B5208" s="117">
        <v>1</v>
      </c>
      <c r="C5208" s="325">
        <v>1.4589343330356566E-4</v>
      </c>
      <c r="D5208" s="326">
        <v>1.6127073327751299E-4</v>
      </c>
      <c r="E5208" s="327">
        <v>1.6450590455032983E-4</v>
      </c>
      <c r="F5208" s="332">
        <v>9.678944169749156E-4</v>
      </c>
      <c r="G5208" s="326">
        <v>6.3019399471804017E-4</v>
      </c>
      <c r="H5208" s="327">
        <v>1.2597504686271722E-3</v>
      </c>
      <c r="I5208" s="332">
        <v>0</v>
      </c>
      <c r="J5208" s="326">
        <v>0</v>
      </c>
      <c r="K5208" s="327">
        <v>0</v>
      </c>
      <c r="L5208" s="336">
        <v>2.1382081345896285E-4</v>
      </c>
      <c r="M5208" s="337">
        <v>1.1415525114155251E-4</v>
      </c>
      <c r="N5208" s="345">
        <v>0.53016195925688681</v>
      </c>
      <c r="O5208" s="346">
        <v>0.50352786565414154</v>
      </c>
      <c r="P5208" s="347">
        <v>0.52560917968928267</v>
      </c>
      <c r="Q5208" s="348">
        <v>2.6525198938992044E-2</v>
      </c>
      <c r="R5208" s="346">
        <v>0.22535519372171989</v>
      </c>
      <c r="S5208" s="347">
        <v>0.1043629445313506</v>
      </c>
      <c r="T5208" s="349">
        <v>0.1269497515659912</v>
      </c>
      <c r="U5208" s="349">
        <v>0.3632693161347898</v>
      </c>
      <c r="V5208" s="361">
        <v>0.15719561325916986</v>
      </c>
    </row>
    <row r="5209" spans="1:22" ht="16" hidden="1" customHeight="1" outlineLevel="1">
      <c r="A5209" s="65">
        <v>5200</v>
      </c>
      <c r="B5209" s="117">
        <v>1</v>
      </c>
      <c r="C5209" s="325">
        <v>1.469497262616799E-4</v>
      </c>
      <c r="D5209" s="326">
        <v>1.5983203113615843E-4</v>
      </c>
      <c r="E5209" s="327">
        <v>1.6483022026784095E-4</v>
      </c>
      <c r="F5209" s="332">
        <v>9.9790664695863381E-4</v>
      </c>
      <c r="G5209" s="326">
        <v>6.2785994288575117E-4</v>
      </c>
      <c r="H5209" s="327">
        <v>1.2698284723761898E-3</v>
      </c>
      <c r="I5209" s="332">
        <v>0</v>
      </c>
      <c r="J5209" s="326">
        <v>0</v>
      </c>
      <c r="K5209" s="327">
        <v>0</v>
      </c>
      <c r="L5209" s="336">
        <v>2.2321953053408208E-4</v>
      </c>
      <c r="M5209" s="337">
        <v>1.1415525114155251E-4</v>
      </c>
      <c r="N5209" s="345">
        <v>0.43641903600283893</v>
      </c>
      <c r="O5209" s="346">
        <v>0.42602803322550142</v>
      </c>
      <c r="P5209" s="347">
        <v>0.4371666548421701</v>
      </c>
      <c r="Q5209" s="348">
        <v>1.7683465959328029E-2</v>
      </c>
      <c r="R5209" s="346">
        <v>0.2451818787176461</v>
      </c>
      <c r="S5209" s="347">
        <v>0.13041866727141027</v>
      </c>
      <c r="T5209" s="349">
        <v>0.13351119939973907</v>
      </c>
      <c r="U5209" s="349">
        <v>0.38360925350019459</v>
      </c>
      <c r="V5209" s="361">
        <v>0.19530734232132466</v>
      </c>
    </row>
    <row r="5210" spans="1:22" ht="16" hidden="1" customHeight="1" outlineLevel="1">
      <c r="A5210" s="65">
        <v>5201</v>
      </c>
      <c r="B5210" s="117">
        <v>1</v>
      </c>
      <c r="C5210" s="325">
        <v>1.4598093686222602E-4</v>
      </c>
      <c r="D5210" s="326">
        <v>1.6234003892311435E-4</v>
      </c>
      <c r="E5210" s="327">
        <v>1.6612748313788532E-4</v>
      </c>
      <c r="F5210" s="332">
        <v>1.0054097044545636E-3</v>
      </c>
      <c r="G5210" s="326">
        <v>6.2727642992767881E-4</v>
      </c>
      <c r="H5210" s="327">
        <v>1.1892044423840503E-3</v>
      </c>
      <c r="I5210" s="332">
        <v>0</v>
      </c>
      <c r="J5210" s="326">
        <v>0</v>
      </c>
      <c r="K5210" s="327">
        <v>0</v>
      </c>
      <c r="L5210" s="336">
        <v>2.2321953053408208E-4</v>
      </c>
      <c r="M5210" s="337">
        <v>1.1415525114155251E-4</v>
      </c>
      <c r="N5210" s="345">
        <v>0.30466450057565569</v>
      </c>
      <c r="O5210" s="346">
        <v>0.30365707197804842</v>
      </c>
      <c r="P5210" s="347">
        <v>0.29690490191020763</v>
      </c>
      <c r="Q5210" s="348">
        <v>1.7683465959328029E-2</v>
      </c>
      <c r="R5210" s="346">
        <v>0.22230920464541765</v>
      </c>
      <c r="S5210" s="347">
        <v>0.17486849443098851</v>
      </c>
      <c r="T5210" s="349">
        <v>0.16441656963116014</v>
      </c>
      <c r="U5210" s="349">
        <v>0.42576303673574362</v>
      </c>
      <c r="V5210" s="361">
        <v>0.18282483490613569</v>
      </c>
    </row>
    <row r="5211" spans="1:22" ht="16" hidden="1" customHeight="1" outlineLevel="1">
      <c r="A5211" s="65">
        <v>5202</v>
      </c>
      <c r="B5211" s="117">
        <v>1</v>
      </c>
      <c r="C5211" s="325">
        <v>1.4240579146553167E-4</v>
      </c>
      <c r="D5211" s="326">
        <v>1.6675335495132355E-4</v>
      </c>
      <c r="E5211" s="327">
        <v>1.6114599371691484E-4</v>
      </c>
      <c r="F5211" s="332">
        <v>1.0504280494301411E-3</v>
      </c>
      <c r="G5211" s="326">
        <v>5.8759754877876519E-4</v>
      </c>
      <c r="H5211" s="327">
        <v>1.0884244048938768E-3</v>
      </c>
      <c r="I5211" s="332">
        <v>0</v>
      </c>
      <c r="J5211" s="326">
        <v>0</v>
      </c>
      <c r="K5211" s="327">
        <v>0</v>
      </c>
      <c r="L5211" s="336">
        <v>1.644775488145868E-4</v>
      </c>
      <c r="M5211" s="337">
        <v>1.1415525114155251E-4</v>
      </c>
      <c r="N5211" s="345">
        <v>0.15190354789489774</v>
      </c>
      <c r="O5211" s="346">
        <v>0.15376112414198986</v>
      </c>
      <c r="P5211" s="347">
        <v>0.13822695935085852</v>
      </c>
      <c r="Q5211" s="348">
        <v>1.7683465959328029E-2</v>
      </c>
      <c r="R5211" s="346">
        <v>0.17444249603386114</v>
      </c>
      <c r="S5211" s="347">
        <v>0.14062723920330852</v>
      </c>
      <c r="T5211" s="349">
        <v>0.20606749935842916</v>
      </c>
      <c r="U5211" s="349">
        <v>0.47076637641378899</v>
      </c>
      <c r="V5211" s="361">
        <v>0.1086627082815815</v>
      </c>
    </row>
    <row r="5212" spans="1:22" ht="16" hidden="1" customHeight="1" outlineLevel="1">
      <c r="A5212" s="65">
        <v>5203</v>
      </c>
      <c r="B5212" s="117">
        <v>1</v>
      </c>
      <c r="C5212" s="325">
        <v>1.3866188920570665E-4</v>
      </c>
      <c r="D5212" s="326">
        <v>1.5998756650279137E-4</v>
      </c>
      <c r="E5212" s="327">
        <v>1.5977089507466778E-4</v>
      </c>
      <c r="F5212" s="332">
        <v>1.0129127619504933E-3</v>
      </c>
      <c r="G5212" s="326">
        <v>5.4325056396527336E-4</v>
      </c>
      <c r="H5212" s="327">
        <v>1.0078003749017378E-3</v>
      </c>
      <c r="I5212" s="332">
        <v>0</v>
      </c>
      <c r="J5212" s="326">
        <v>0</v>
      </c>
      <c r="K5212" s="327">
        <v>0</v>
      </c>
      <c r="L5212" s="336">
        <v>1.1748396343899057E-4</v>
      </c>
      <c r="M5212" s="337">
        <v>1.1415525114155251E-4</v>
      </c>
      <c r="N5212" s="345">
        <v>3.3867489041477669E-2</v>
      </c>
      <c r="O5212" s="346">
        <v>2.9897733929990775E-2</v>
      </c>
      <c r="P5212" s="347">
        <v>2.8967307958560857E-2</v>
      </c>
      <c r="Q5212" s="348">
        <v>1.7683465959328029E-2</v>
      </c>
      <c r="R5212" s="346">
        <v>0.12284704927967288</v>
      </c>
      <c r="S5212" s="347">
        <v>0.1160706417404475</v>
      </c>
      <c r="T5212" s="349">
        <v>0.24695768151077091</v>
      </c>
      <c r="U5212" s="349">
        <v>0.54740961866024185</v>
      </c>
      <c r="V5212" s="361">
        <v>6.9033991926828062E-2</v>
      </c>
    </row>
    <row r="5213" spans="1:22" ht="16" hidden="1" customHeight="1" outlineLevel="1">
      <c r="A5213" s="65">
        <v>5204</v>
      </c>
      <c r="B5213" s="117">
        <v>1</v>
      </c>
      <c r="C5213" s="325">
        <v>1.3552426160231404E-4</v>
      </c>
      <c r="D5213" s="326">
        <v>1.6006533418610783E-4</v>
      </c>
      <c r="E5213" s="327">
        <v>1.5682610835966702E-4</v>
      </c>
      <c r="F5213" s="332">
        <v>9.3037912949526776E-4</v>
      </c>
      <c r="G5213" s="326">
        <v>4.6739387941587983E-4</v>
      </c>
      <c r="H5213" s="327">
        <v>9.1709834116058154E-4</v>
      </c>
      <c r="I5213" s="332">
        <v>0</v>
      </c>
      <c r="J5213" s="326">
        <v>0</v>
      </c>
      <c r="K5213" s="327">
        <v>0</v>
      </c>
      <c r="L5213" s="336">
        <v>8.811297257924293E-5</v>
      </c>
      <c r="M5213" s="337">
        <v>1.1415525114155251E-4</v>
      </c>
      <c r="N5213" s="345">
        <v>7.1450398821682848E-4</v>
      </c>
      <c r="O5213" s="346">
        <v>5.0971006170728861E-4</v>
      </c>
      <c r="P5213" s="347">
        <v>4.766860770311075E-4</v>
      </c>
      <c r="Q5213" s="348">
        <v>1.7683465959328029E-2</v>
      </c>
      <c r="R5213" s="346">
        <v>8.2553347939011021E-2</v>
      </c>
      <c r="S5213" s="347">
        <v>0.11480494474486946</v>
      </c>
      <c r="T5213" s="349">
        <v>0.26350394126543941</v>
      </c>
      <c r="U5213" s="349">
        <v>0.58799123282406873</v>
      </c>
      <c r="V5213" s="361">
        <v>0</v>
      </c>
    </row>
    <row r="5214" spans="1:22" ht="16" hidden="1" customHeight="1" outlineLevel="1">
      <c r="A5214" s="65">
        <v>5205</v>
      </c>
      <c r="B5214" s="117">
        <v>1</v>
      </c>
      <c r="C5214" s="325">
        <v>1.3198661773075983E-4</v>
      </c>
      <c r="D5214" s="326">
        <v>1.7044731990885549E-4</v>
      </c>
      <c r="E5214" s="327">
        <v>1.5482832353979863E-4</v>
      </c>
      <c r="F5214" s="332">
        <v>7.6531186458481701E-4</v>
      </c>
      <c r="G5214" s="326">
        <v>3.9095368190841372E-4</v>
      </c>
      <c r="H5214" s="327">
        <v>8.767863261645118E-4</v>
      </c>
      <c r="I5214" s="332">
        <v>0</v>
      </c>
      <c r="J5214" s="326">
        <v>0</v>
      </c>
      <c r="K5214" s="327">
        <v>0</v>
      </c>
      <c r="L5214" s="336">
        <v>5.8741981719495287E-5</v>
      </c>
      <c r="M5214" s="337">
        <v>1.1415525114155251E-4</v>
      </c>
      <c r="N5214" s="345">
        <v>0</v>
      </c>
      <c r="O5214" s="346">
        <v>0</v>
      </c>
      <c r="P5214" s="347">
        <v>0</v>
      </c>
      <c r="Q5214" s="348">
        <v>8.8417329796640146E-3</v>
      </c>
      <c r="R5214" s="346">
        <v>7.7423563604530163E-2</v>
      </c>
      <c r="S5214" s="347">
        <v>0.11001708302781484</v>
      </c>
      <c r="T5214" s="349">
        <v>0.27833851897652151</v>
      </c>
      <c r="U5214" s="349">
        <v>0.610885944931022</v>
      </c>
      <c r="V5214" s="361">
        <v>0</v>
      </c>
    </row>
    <row r="5215" spans="1:22" ht="16" hidden="1" customHeight="1" outlineLevel="1">
      <c r="A5215" s="65">
        <v>5206</v>
      </c>
      <c r="B5215" s="117">
        <v>1</v>
      </c>
      <c r="C5215" s="325">
        <v>1.3234288221959127E-4</v>
      </c>
      <c r="D5215" s="326">
        <v>1.6648116805971594E-4</v>
      </c>
      <c r="E5215" s="327">
        <v>1.5229866094321206E-4</v>
      </c>
      <c r="F5215" s="332">
        <v>6.3025682965808457E-4</v>
      </c>
      <c r="G5215" s="326">
        <v>3.7519883204046277E-4</v>
      </c>
      <c r="H5215" s="327">
        <v>8.1631830367040773E-4</v>
      </c>
      <c r="I5215" s="332">
        <v>0</v>
      </c>
      <c r="J5215" s="326">
        <v>0</v>
      </c>
      <c r="K5215" s="327">
        <v>0</v>
      </c>
      <c r="L5215" s="336">
        <v>3.7594868300476983E-5</v>
      </c>
      <c r="M5215" s="337">
        <v>1.1415525114155251E-4</v>
      </c>
      <c r="N5215" s="345">
        <v>0</v>
      </c>
      <c r="O5215" s="346">
        <v>0</v>
      </c>
      <c r="P5215" s="347">
        <v>0</v>
      </c>
      <c r="Q5215" s="348">
        <v>8.8417329796640146E-3</v>
      </c>
      <c r="R5215" s="346">
        <v>8.0160226680095689E-2</v>
      </c>
      <c r="S5215" s="347">
        <v>0.1095761648280095</v>
      </c>
      <c r="T5215" s="349">
        <v>0.25171235385406643</v>
      </c>
      <c r="U5215" s="349">
        <v>0.59791555008931452</v>
      </c>
      <c r="V5215" s="361">
        <v>0</v>
      </c>
    </row>
    <row r="5216" spans="1:22" ht="16" hidden="1" customHeight="1" outlineLevel="1">
      <c r="A5216" s="65">
        <v>5207</v>
      </c>
      <c r="B5216" s="117">
        <v>1</v>
      </c>
      <c r="C5216" s="325">
        <v>1.2254248364963193E-4</v>
      </c>
      <c r="D5216" s="326">
        <v>1.5561313431624037E-4</v>
      </c>
      <c r="E5216" s="327">
        <v>1.4111625500342939E-4</v>
      </c>
      <c r="F5216" s="332">
        <v>5.6272931219471841E-4</v>
      </c>
      <c r="G5216" s="326">
        <v>3.6819667654359556E-4</v>
      </c>
      <c r="H5216" s="327">
        <v>7.3569427367826859E-4</v>
      </c>
      <c r="I5216" s="332">
        <v>0</v>
      </c>
      <c r="J5216" s="326">
        <v>0</v>
      </c>
      <c r="K5216" s="327">
        <v>0</v>
      </c>
      <c r="L5216" s="336">
        <v>2.3496792687798115E-5</v>
      </c>
      <c r="M5216" s="337">
        <v>1.1415525114155251E-4</v>
      </c>
      <c r="N5216" s="345">
        <v>0</v>
      </c>
      <c r="O5216" s="346">
        <v>0</v>
      </c>
      <c r="P5216" s="347">
        <v>0</v>
      </c>
      <c r="Q5216" s="348">
        <v>8.8417329796640146E-3</v>
      </c>
      <c r="R5216" s="346">
        <v>7.2601044507188184E-2</v>
      </c>
      <c r="S5216" s="347">
        <v>0.11067586988903974</v>
      </c>
      <c r="T5216" s="349">
        <v>0.20968105033933379</v>
      </c>
      <c r="U5216" s="349">
        <v>0.44620123466813105</v>
      </c>
      <c r="V5216" s="361">
        <v>0</v>
      </c>
    </row>
    <row r="5217" spans="1:22" ht="16" hidden="1" customHeight="1" outlineLevel="1">
      <c r="A5217" s="65">
        <v>5208</v>
      </c>
      <c r="B5217" s="117">
        <v>1</v>
      </c>
      <c r="C5217" s="325">
        <v>1.1228581652380075E-4</v>
      </c>
      <c r="D5217" s="326">
        <v>1.4575608045587884E-4</v>
      </c>
      <c r="E5217" s="327">
        <v>1.3040086369686267E-4</v>
      </c>
      <c r="F5217" s="332">
        <v>4.9520179473135236E-4</v>
      </c>
      <c r="G5217" s="326">
        <v>3.5710993034022276E-4</v>
      </c>
      <c r="H5217" s="327">
        <v>7.1553826618023393E-4</v>
      </c>
      <c r="I5217" s="332">
        <v>0</v>
      </c>
      <c r="J5217" s="326">
        <v>0</v>
      </c>
      <c r="K5217" s="327">
        <v>0</v>
      </c>
      <c r="L5217" s="336">
        <v>9.3987170751192458E-6</v>
      </c>
      <c r="M5217" s="337">
        <v>1.1415525114155251E-4</v>
      </c>
      <c r="N5217" s="345">
        <v>0</v>
      </c>
      <c r="O5217" s="346">
        <v>0</v>
      </c>
      <c r="P5217" s="347">
        <v>0</v>
      </c>
      <c r="Q5217" s="348">
        <v>8.8417329796640146E-3</v>
      </c>
      <c r="R5217" s="346">
        <v>6.2042883930339E-2</v>
      </c>
      <c r="S5217" s="347">
        <v>9.7785471651638714E-2</v>
      </c>
      <c r="T5217" s="349">
        <v>0.17040745678371252</v>
      </c>
      <c r="U5217" s="349">
        <v>0.35118326639592612</v>
      </c>
      <c r="V5217" s="361">
        <v>0</v>
      </c>
    </row>
    <row r="5218" spans="1:22" ht="16" hidden="1" customHeight="1" outlineLevel="1">
      <c r="A5218" s="65">
        <v>5209</v>
      </c>
      <c r="B5218" s="117">
        <v>1</v>
      </c>
      <c r="C5218" s="325">
        <v>1.0480426225834072E-4</v>
      </c>
      <c r="D5218" s="326">
        <v>1.3521855936649824E-4</v>
      </c>
      <c r="E5218" s="327">
        <v>1.1846604529245422E-4</v>
      </c>
      <c r="F5218" s="332">
        <v>3.8265593229240867E-4</v>
      </c>
      <c r="G5218" s="326">
        <v>3.448561582207053E-4</v>
      </c>
      <c r="H5218" s="327">
        <v>7.0546026243121639E-4</v>
      </c>
      <c r="I5218" s="332">
        <v>0</v>
      </c>
      <c r="J5218" s="326">
        <v>0</v>
      </c>
      <c r="K5218" s="327">
        <v>0</v>
      </c>
      <c r="L5218" s="336">
        <v>5.8741981719495289E-6</v>
      </c>
      <c r="M5218" s="337">
        <v>1.1415525114155251E-4</v>
      </c>
      <c r="N5218" s="345">
        <v>0</v>
      </c>
      <c r="O5218" s="346">
        <v>0</v>
      </c>
      <c r="P5218" s="347">
        <v>0</v>
      </c>
      <c r="Q5218" s="348">
        <v>8.8417329796640146E-3</v>
      </c>
      <c r="R5218" s="346">
        <v>6.3172169618193136E-2</v>
      </c>
      <c r="S5218" s="347">
        <v>0.11850348014412861</v>
      </c>
      <c r="T5218" s="349">
        <v>0.12209998577582974</v>
      </c>
      <c r="U5218" s="349">
        <v>0.36179540763005036</v>
      </c>
      <c r="V5218" s="361">
        <v>0</v>
      </c>
    </row>
    <row r="5219" spans="1:22" ht="16" hidden="1" customHeight="1" outlineLevel="1">
      <c r="A5219" s="65">
        <v>5210</v>
      </c>
      <c r="B5219" s="117">
        <v>1</v>
      </c>
      <c r="C5219" s="325">
        <v>9.7803977565512614E-5</v>
      </c>
      <c r="D5219" s="326">
        <v>1.2643081115173803E-4</v>
      </c>
      <c r="E5219" s="327">
        <v>1.1022842606767232E-4</v>
      </c>
      <c r="F5219" s="332">
        <v>3.4514064481276077E-4</v>
      </c>
      <c r="G5219" s="326">
        <v>3.2326617877203163E-4</v>
      </c>
      <c r="H5219" s="327">
        <v>6.9538225868219896E-4</v>
      </c>
      <c r="I5219" s="332">
        <v>0</v>
      </c>
      <c r="J5219" s="326">
        <v>0</v>
      </c>
      <c r="K5219" s="327">
        <v>0</v>
      </c>
      <c r="L5219" s="336">
        <v>2.3496792687798115E-6</v>
      </c>
      <c r="M5219" s="337">
        <v>1.1415525114155251E-4</v>
      </c>
      <c r="N5219" s="345">
        <v>0</v>
      </c>
      <c r="O5219" s="346">
        <v>0</v>
      </c>
      <c r="P5219" s="347">
        <v>0</v>
      </c>
      <c r="Q5219" s="348">
        <v>8.8417329796640146E-3</v>
      </c>
      <c r="R5219" s="346">
        <v>7.3266148374429976E-2</v>
      </c>
      <c r="S5219" s="347">
        <v>0.12846306417420517</v>
      </c>
      <c r="T5219" s="349">
        <v>7.6455131280192462E-2</v>
      </c>
      <c r="U5219" s="349">
        <v>0.33231723753526077</v>
      </c>
      <c r="V5219" s="361">
        <v>0</v>
      </c>
    </row>
    <row r="5220" spans="1:22" ht="16" hidden="1" customHeight="1" outlineLevel="1">
      <c r="A5220" s="65">
        <v>5211</v>
      </c>
      <c r="B5220" s="117">
        <v>1</v>
      </c>
      <c r="C5220" s="325">
        <v>9.3728811833616263E-5</v>
      </c>
      <c r="D5220" s="326">
        <v>1.2015107072393373E-4</v>
      </c>
      <c r="E5220" s="327">
        <v>1.0513018298839784E-4</v>
      </c>
      <c r="F5220" s="332">
        <v>2.7761312734939439E-4</v>
      </c>
      <c r="G5220" s="326">
        <v>3.0401025115564718E-4</v>
      </c>
      <c r="H5220" s="327">
        <v>6.752262511841642E-4</v>
      </c>
      <c r="I5220" s="332">
        <v>0</v>
      </c>
      <c r="J5220" s="326">
        <v>0</v>
      </c>
      <c r="K5220" s="327">
        <v>0</v>
      </c>
      <c r="L5220" s="336">
        <v>1.1748396343899057E-6</v>
      </c>
      <c r="M5220" s="337">
        <v>1.1415525114155251E-4</v>
      </c>
      <c r="N5220" s="345">
        <v>0</v>
      </c>
      <c r="O5220" s="346">
        <v>0</v>
      </c>
      <c r="P5220" s="347">
        <v>0</v>
      </c>
      <c r="Q5220" s="348">
        <v>1.7683465959328029E-2</v>
      </c>
      <c r="R5220" s="346">
        <v>8.229983332763853E-2</v>
      </c>
      <c r="S5220" s="347">
        <v>0.13941341893460221</v>
      </c>
      <c r="T5220" s="349">
        <v>6.6945786593601356E-2</v>
      </c>
      <c r="U5220" s="349">
        <v>0.31983814552846657</v>
      </c>
      <c r="V5220" s="361">
        <v>0</v>
      </c>
    </row>
    <row r="5221" spans="1:22" ht="16" hidden="1" customHeight="1" outlineLevel="1">
      <c r="A5221" s="65">
        <v>5212</v>
      </c>
      <c r="B5221" s="117">
        <v>1</v>
      </c>
      <c r="C5221" s="325">
        <v>9.2009991931359364E-5</v>
      </c>
      <c r="D5221" s="326">
        <v>1.1645710576640178E-4</v>
      </c>
      <c r="E5221" s="327">
        <v>1.0183513529848508E-4</v>
      </c>
      <c r="F5221" s="332">
        <v>2.4760089736567618E-4</v>
      </c>
      <c r="G5221" s="326">
        <v>2.9525755678456317E-4</v>
      </c>
      <c r="H5221" s="327">
        <v>6.3491423618809489E-4</v>
      </c>
      <c r="I5221" s="332">
        <v>0</v>
      </c>
      <c r="J5221" s="326">
        <v>0</v>
      </c>
      <c r="K5221" s="327">
        <v>0</v>
      </c>
      <c r="L5221" s="336">
        <v>1.409807561267887E-5</v>
      </c>
      <c r="M5221" s="337">
        <v>1.1415525114155251E-4</v>
      </c>
      <c r="N5221" s="345">
        <v>0</v>
      </c>
      <c r="O5221" s="346">
        <v>0</v>
      </c>
      <c r="P5221" s="347">
        <v>0</v>
      </c>
      <c r="Q5221" s="348">
        <v>1.7683465959328029E-2</v>
      </c>
      <c r="R5221" s="346">
        <v>7.6546503754728476E-2</v>
      </c>
      <c r="S5221" s="347">
        <v>0.13743187747396127</v>
      </c>
      <c r="T5221" s="349">
        <v>6.7706534168528648E-2</v>
      </c>
      <c r="U5221" s="349">
        <v>0.30637644785184598</v>
      </c>
      <c r="V5221" s="361">
        <v>0</v>
      </c>
    </row>
    <row r="5222" spans="1:22" ht="16" hidden="1" customHeight="1" outlineLevel="1">
      <c r="A5222" s="65">
        <v>5213</v>
      </c>
      <c r="B5222" s="117">
        <v>1</v>
      </c>
      <c r="C5222" s="325">
        <v>9.0953698973245123E-5</v>
      </c>
      <c r="D5222" s="326">
        <v>1.1519338091250928E-4</v>
      </c>
      <c r="E5222" s="327">
        <v>1.0053787242844068E-4</v>
      </c>
      <c r="F5222" s="332">
        <v>0</v>
      </c>
      <c r="G5222" s="326">
        <v>2.9409053086841867E-4</v>
      </c>
      <c r="H5222" s="327">
        <v>6.9538225868219896E-4</v>
      </c>
      <c r="I5222" s="332">
        <v>0</v>
      </c>
      <c r="J5222" s="326">
        <v>0</v>
      </c>
      <c r="K5222" s="327">
        <v>0</v>
      </c>
      <c r="L5222" s="336">
        <v>3.7594868300476983E-5</v>
      </c>
      <c r="M5222" s="337">
        <v>1.1415525114155251E-4</v>
      </c>
      <c r="N5222" s="345">
        <v>0</v>
      </c>
      <c r="O5222" s="346">
        <v>0</v>
      </c>
      <c r="P5222" s="347">
        <v>0</v>
      </c>
      <c r="Q5222" s="348">
        <v>1.7683465959328029E-2</v>
      </c>
      <c r="R5222" s="346">
        <v>7.6040205506083897E-2</v>
      </c>
      <c r="S5222" s="347">
        <v>0.15802539201554039</v>
      </c>
      <c r="T5222" s="349">
        <v>6.4568450421953583E-2</v>
      </c>
      <c r="U5222" s="349">
        <v>0.30667122955279391</v>
      </c>
      <c r="V5222" s="361">
        <v>0</v>
      </c>
    </row>
    <row r="5223" spans="1:22" ht="16" hidden="1" customHeight="1" outlineLevel="1">
      <c r="A5223" s="65">
        <v>5214</v>
      </c>
      <c r="B5223" s="117">
        <v>1</v>
      </c>
      <c r="C5223" s="325">
        <v>9.4291334710718515E-5</v>
      </c>
      <c r="D5223" s="326">
        <v>1.1445458792100288E-4</v>
      </c>
      <c r="E5223" s="327">
        <v>1.0291186348062192E-4</v>
      </c>
      <c r="F5223" s="332">
        <v>0</v>
      </c>
      <c r="G5223" s="326">
        <v>2.7950270691661216E-4</v>
      </c>
      <c r="H5223" s="327">
        <v>7.5585028117630335E-4</v>
      </c>
      <c r="I5223" s="332">
        <v>0</v>
      </c>
      <c r="J5223" s="326">
        <v>0</v>
      </c>
      <c r="K5223" s="327">
        <v>0</v>
      </c>
      <c r="L5223" s="336">
        <v>9.3987170751192462E-5</v>
      </c>
      <c r="M5223" s="337">
        <v>1.1415525114155251E-4</v>
      </c>
      <c r="N5223" s="345">
        <v>2.8580159528673139E-3</v>
      </c>
      <c r="O5223" s="346">
        <v>6.260240939739618E-3</v>
      </c>
      <c r="P5223" s="347">
        <v>6.1969190014043969E-3</v>
      </c>
      <c r="Q5223" s="348">
        <v>2.6525198938992044E-2</v>
      </c>
      <c r="R5223" s="346">
        <v>7.7821715999116386E-2</v>
      </c>
      <c r="S5223" s="347">
        <v>0.1529626040332282</v>
      </c>
      <c r="T5223" s="349">
        <v>7.0939711361969623E-2</v>
      </c>
      <c r="U5223" s="349">
        <v>0.30765383522262019</v>
      </c>
      <c r="V5223" s="361">
        <v>0</v>
      </c>
    </row>
    <row r="5224" spans="1:22" ht="16" hidden="1" customHeight="1" outlineLevel="1">
      <c r="A5224" s="65">
        <v>5215</v>
      </c>
      <c r="B5224" s="117">
        <v>1</v>
      </c>
      <c r="C5224" s="325">
        <v>1.0060409144264386E-4</v>
      </c>
      <c r="D5224" s="326">
        <v>1.1628212847893975E-4</v>
      </c>
      <c r="E5224" s="327">
        <v>1.0737444775357465E-4</v>
      </c>
      <c r="F5224" s="332">
        <v>0</v>
      </c>
      <c r="G5224" s="326">
        <v>3.0517727707179168E-4</v>
      </c>
      <c r="H5224" s="327">
        <v>8.767863261645118E-4</v>
      </c>
      <c r="I5224" s="332">
        <v>0</v>
      </c>
      <c r="J5224" s="326">
        <v>0</v>
      </c>
      <c r="K5224" s="327">
        <v>0</v>
      </c>
      <c r="L5224" s="336">
        <v>1.8210014333043539E-4</v>
      </c>
      <c r="M5224" s="337">
        <v>1.1415525114155251E-4</v>
      </c>
      <c r="N5224" s="345">
        <v>4.7443064817597413E-2</v>
      </c>
      <c r="O5224" s="346">
        <v>8.8336247899789722E-2</v>
      </c>
      <c r="P5224" s="347">
        <v>7.2880450187831153E-2</v>
      </c>
      <c r="Q5224" s="348">
        <v>3.5366931918656058E-2</v>
      </c>
      <c r="R5224" s="346">
        <v>7.2057567696009656E-2</v>
      </c>
      <c r="S5224" s="347">
        <v>0.1532790282821227</v>
      </c>
      <c r="T5224" s="349">
        <v>7.5314009917801517E-2</v>
      </c>
      <c r="U5224" s="349">
        <v>0.33516679397775712</v>
      </c>
      <c r="V5224" s="361">
        <v>0</v>
      </c>
    </row>
    <row r="5225" spans="1:22" ht="16" hidden="1" customHeight="1" outlineLevel="1">
      <c r="A5225" s="65">
        <v>5216</v>
      </c>
      <c r="B5225" s="117">
        <v>1</v>
      </c>
      <c r="C5225" s="325">
        <v>1.1372337498750652E-4</v>
      </c>
      <c r="D5225" s="326">
        <v>1.2829723555133311E-4</v>
      </c>
      <c r="E5225" s="327">
        <v>1.2295457482280783E-4</v>
      </c>
      <c r="F5225" s="332">
        <v>3.0012229983718318E-4</v>
      </c>
      <c r="G5225" s="326">
        <v>3.9737232444720852E-4</v>
      </c>
      <c r="H5225" s="327">
        <v>9.6748835990566838E-4</v>
      </c>
      <c r="I5225" s="332">
        <v>0</v>
      </c>
      <c r="J5225" s="326">
        <v>0</v>
      </c>
      <c r="K5225" s="327">
        <v>0</v>
      </c>
      <c r="L5225" s="336">
        <v>1.5860335064263727E-4</v>
      </c>
      <c r="M5225" s="337">
        <v>1.1415525114155251E-4</v>
      </c>
      <c r="N5225" s="345">
        <v>0.17491057631547965</v>
      </c>
      <c r="O5225" s="346">
        <v>0.2563252830786299</v>
      </c>
      <c r="P5225" s="347">
        <v>0.21834473540776883</v>
      </c>
      <c r="Q5225" s="348">
        <v>2.6525198938992044E-2</v>
      </c>
      <c r="R5225" s="346">
        <v>6.9303258989625346E-2</v>
      </c>
      <c r="S5225" s="347">
        <v>0.11473232752083039</v>
      </c>
      <c r="T5225" s="349">
        <v>8.254111187961076E-2</v>
      </c>
      <c r="U5225" s="349">
        <v>0.36887016845279985</v>
      </c>
      <c r="V5225" s="361">
        <v>1.2387838857422484E-2</v>
      </c>
    </row>
    <row r="5226" spans="1:22" ht="16" hidden="1" customHeight="1" outlineLevel="1">
      <c r="A5226" s="65">
        <v>5217</v>
      </c>
      <c r="B5226" s="117">
        <v>1</v>
      </c>
      <c r="C5226" s="325">
        <v>1.283364692837852E-4</v>
      </c>
      <c r="D5226" s="326">
        <v>1.438507722146255E-4</v>
      </c>
      <c r="E5226" s="327">
        <v>1.3984493739078587E-4</v>
      </c>
      <c r="F5226" s="332">
        <v>5.1771096721914083E-4</v>
      </c>
      <c r="G5226" s="326">
        <v>4.5980821096094031E-4</v>
      </c>
      <c r="H5226" s="327">
        <v>1.118658416140929E-3</v>
      </c>
      <c r="I5226" s="332">
        <v>0</v>
      </c>
      <c r="J5226" s="326">
        <v>0</v>
      </c>
      <c r="K5226" s="327">
        <v>0</v>
      </c>
      <c r="L5226" s="336">
        <v>1.4685495429873823E-4</v>
      </c>
      <c r="M5226" s="337">
        <v>1.1415525114155251E-4</v>
      </c>
      <c r="N5226" s="345">
        <v>0.33210145372318189</v>
      </c>
      <c r="O5226" s="346">
        <v>0.4077668656709314</v>
      </c>
      <c r="P5226" s="347">
        <v>0.36893652119023196</v>
      </c>
      <c r="Q5226" s="348">
        <v>3.5366931918656058E-2</v>
      </c>
      <c r="R5226" s="346">
        <v>6.9518177287074587E-2</v>
      </c>
      <c r="S5226" s="347">
        <v>7.7534319722389999E-2</v>
      </c>
      <c r="T5226" s="349">
        <v>0.1344621338683982</v>
      </c>
      <c r="U5226" s="349">
        <v>0.43706300193874631</v>
      </c>
      <c r="V5226" s="361">
        <v>8.9217481133883308E-2</v>
      </c>
    </row>
    <row r="5227" spans="1:22" ht="16" hidden="1" customHeight="1" outlineLevel="1">
      <c r="A5227" s="65">
        <v>5218</v>
      </c>
      <c r="B5227" s="117">
        <v>1</v>
      </c>
      <c r="C5227" s="325">
        <v>1.3786810692357346E-4</v>
      </c>
      <c r="D5227" s="326">
        <v>1.5359117455001237E-4</v>
      </c>
      <c r="E5227" s="327">
        <v>1.5276567557642804E-4</v>
      </c>
      <c r="F5227" s="332">
        <v>6.9028128962552121E-4</v>
      </c>
      <c r="G5227" s="326">
        <v>5.3741543438455097E-4</v>
      </c>
      <c r="H5227" s="327">
        <v>1.2295164573801203E-3</v>
      </c>
      <c r="I5227" s="332">
        <v>0</v>
      </c>
      <c r="J5227" s="326">
        <v>0</v>
      </c>
      <c r="K5227" s="327">
        <v>0</v>
      </c>
      <c r="L5227" s="336">
        <v>1.644775488145868E-4</v>
      </c>
      <c r="M5227" s="337">
        <v>1.1415525114155251E-4</v>
      </c>
      <c r="N5227" s="345">
        <v>0.4621411795786447</v>
      </c>
      <c r="O5227" s="346">
        <v>0.5149033414051204</v>
      </c>
      <c r="P5227" s="347">
        <v>0.49294442939928973</v>
      </c>
      <c r="Q5227" s="348">
        <v>2.6525198938992044E-2</v>
      </c>
      <c r="R5227" s="346">
        <v>6.9565402877348151E-2</v>
      </c>
      <c r="S5227" s="347">
        <v>4.9346623207342635E-2</v>
      </c>
      <c r="T5227" s="349">
        <v>0.14111867514901194</v>
      </c>
      <c r="U5227" s="349">
        <v>0.44728210090494003</v>
      </c>
      <c r="V5227" s="361">
        <v>0.18721470754450473</v>
      </c>
    </row>
    <row r="5228" spans="1:22" ht="16" hidden="1" customHeight="1" outlineLevel="1">
      <c r="A5228" s="65">
        <v>5219</v>
      </c>
      <c r="B5228" s="117">
        <v>1</v>
      </c>
      <c r="C5228" s="325">
        <v>1.420682777392703E-4</v>
      </c>
      <c r="D5228" s="326">
        <v>1.5703239453676582E-4</v>
      </c>
      <c r="E5228" s="327">
        <v>1.593038804414518E-4</v>
      </c>
      <c r="F5228" s="332">
        <v>7.6531186458481701E-4</v>
      </c>
      <c r="G5228" s="326">
        <v>5.6775810820430838E-4</v>
      </c>
      <c r="H5228" s="327">
        <v>1.2496724648781547E-3</v>
      </c>
      <c r="I5228" s="332">
        <v>0</v>
      </c>
      <c r="J5228" s="326">
        <v>0</v>
      </c>
      <c r="K5228" s="327">
        <v>0</v>
      </c>
      <c r="L5228" s="336">
        <v>1.8797434150238492E-4</v>
      </c>
      <c r="M5228" s="337">
        <v>1.1415525114155251E-4</v>
      </c>
      <c r="N5228" s="345">
        <v>0.55216868209396508</v>
      </c>
      <c r="O5228" s="346">
        <v>0.57375030899677937</v>
      </c>
      <c r="P5228" s="347">
        <v>0.57271957014622987</v>
      </c>
      <c r="Q5228" s="348">
        <v>4.4208664898320073E-2</v>
      </c>
      <c r="R5228" s="346">
        <v>7.1173682391992552E-2</v>
      </c>
      <c r="S5228" s="347">
        <v>6.2278519428380634E-2</v>
      </c>
      <c r="T5228" s="349">
        <v>0.12095886441343881</v>
      </c>
      <c r="U5228" s="349">
        <v>0.41859001534601148</v>
      </c>
      <c r="V5228" s="361">
        <v>0.21965395770177593</v>
      </c>
    </row>
    <row r="5229" spans="1:22" ht="16" hidden="1" customHeight="1" outlineLevel="1">
      <c r="A5229" s="65">
        <v>5220</v>
      </c>
      <c r="B5229" s="117">
        <v>1</v>
      </c>
      <c r="C5229" s="325">
        <v>1.4554966932311429E-4</v>
      </c>
      <c r="D5229" s="326">
        <v>1.601625437902534E-4</v>
      </c>
      <c r="E5229" s="327">
        <v>1.6314377853678323E-4</v>
      </c>
      <c r="F5229" s="332">
        <v>8.4784549704004222E-4</v>
      </c>
      <c r="G5229" s="326">
        <v>5.957667301917769E-4</v>
      </c>
      <c r="H5229" s="327">
        <v>1.3302964948702942E-3</v>
      </c>
      <c r="I5229" s="332">
        <v>0</v>
      </c>
      <c r="J5229" s="326">
        <v>0</v>
      </c>
      <c r="K5229" s="327">
        <v>0</v>
      </c>
      <c r="L5229" s="336">
        <v>2.0677177565262342E-4</v>
      </c>
      <c r="M5229" s="337">
        <v>1.1415525114155251E-4</v>
      </c>
      <c r="N5229" s="345">
        <v>0.60261266366207322</v>
      </c>
      <c r="O5229" s="346">
        <v>0.56533503642999727</v>
      </c>
      <c r="P5229" s="347">
        <v>0.61022070938750361</v>
      </c>
      <c r="Q5229" s="348">
        <v>4.4208664898320073E-2</v>
      </c>
      <c r="R5229" s="346">
        <v>7.8370346025437326E-2</v>
      </c>
      <c r="S5229" s="347">
        <v>7.4935489384161072E-2</v>
      </c>
      <c r="T5229" s="349">
        <v>0.10802615563967491</v>
      </c>
      <c r="U5229" s="349">
        <v>0.39166661999277042</v>
      </c>
      <c r="V5229" s="361">
        <v>0.28750993684929915</v>
      </c>
    </row>
    <row r="5230" spans="1:22" ht="16" hidden="1" customHeight="1" outlineLevel="1">
      <c r="A5230" s="65">
        <v>5221</v>
      </c>
      <c r="B5230" s="117">
        <v>1</v>
      </c>
      <c r="C5230" s="325">
        <v>1.4163075994596855E-4</v>
      </c>
      <c r="D5230" s="326">
        <v>1.6389539258944357E-4</v>
      </c>
      <c r="E5230" s="327">
        <v>1.6342917636819298E-4</v>
      </c>
      <c r="F5230" s="332">
        <v>9.1537301450340892E-4</v>
      </c>
      <c r="G5230" s="326">
        <v>6.1560617076623371E-4</v>
      </c>
      <c r="H5230" s="327">
        <v>1.3706085098663635E-3</v>
      </c>
      <c r="I5230" s="332">
        <v>0</v>
      </c>
      <c r="J5230" s="326">
        <v>0</v>
      </c>
      <c r="K5230" s="327">
        <v>0</v>
      </c>
      <c r="L5230" s="336">
        <v>1.8797434150238492E-4</v>
      </c>
      <c r="M5230" s="337">
        <v>1.1415525114155251E-4</v>
      </c>
      <c r="N5230" s="345">
        <v>0.61690274342640983</v>
      </c>
      <c r="O5230" s="346">
        <v>0.54778861033321624</v>
      </c>
      <c r="P5230" s="347">
        <v>0.6173244824391233</v>
      </c>
      <c r="Q5230" s="348">
        <v>4.4208664898320073E-2</v>
      </c>
      <c r="R5230" s="346">
        <v>0.11072491507005792</v>
      </c>
      <c r="S5230" s="347">
        <v>0.10278082328687806</v>
      </c>
      <c r="T5230" s="349">
        <v>0.1054586325742953</v>
      </c>
      <c r="U5230" s="349">
        <v>0.3178729341888139</v>
      </c>
      <c r="V5230" s="361">
        <v>0.34172295529288149</v>
      </c>
    </row>
    <row r="5231" spans="1:22" ht="16" hidden="1" customHeight="1" outlineLevel="1">
      <c r="A5231" s="65">
        <v>5222</v>
      </c>
      <c r="B5231" s="117">
        <v>1</v>
      </c>
      <c r="C5231" s="325">
        <v>1.4278080671693318E-4</v>
      </c>
      <c r="D5231" s="326">
        <v>1.6372041530198154E-4</v>
      </c>
      <c r="E5231" s="327">
        <v>1.6091248640030687E-4</v>
      </c>
      <c r="F5231" s="332">
        <v>9.8290053196677498E-4</v>
      </c>
      <c r="G5231" s="326">
        <v>6.4711587050213584E-4</v>
      </c>
      <c r="H5231" s="327">
        <v>1.4209985286114503E-3</v>
      </c>
      <c r="I5231" s="332">
        <v>0</v>
      </c>
      <c r="J5231" s="326">
        <v>0</v>
      </c>
      <c r="K5231" s="327">
        <v>0</v>
      </c>
      <c r="L5231" s="336">
        <v>1.9032402077116473E-4</v>
      </c>
      <c r="M5231" s="337">
        <v>1.1415525114155251E-4</v>
      </c>
      <c r="N5231" s="345">
        <v>0.59646792936340842</v>
      </c>
      <c r="O5231" s="346">
        <v>0.4985072090817001</v>
      </c>
      <c r="P5231" s="347">
        <v>0.57231891169385118</v>
      </c>
      <c r="Q5231" s="348">
        <v>3.5366931918656058E-2</v>
      </c>
      <c r="R5231" s="346">
        <v>0.1516248193298661</v>
      </c>
      <c r="S5231" s="347">
        <v>0.12216569843671708</v>
      </c>
      <c r="T5231" s="349">
        <v>9.2430830353665505E-2</v>
      </c>
      <c r="U5231" s="349">
        <v>0.30873470145942916</v>
      </c>
      <c r="V5231" s="361">
        <v>0.23468640852777398</v>
      </c>
    </row>
    <row r="5232" spans="1:22" ht="16" hidden="1" customHeight="1" outlineLevel="1">
      <c r="A5232" s="65">
        <v>5223</v>
      </c>
      <c r="B5232" s="117">
        <v>1</v>
      </c>
      <c r="C5232" s="325">
        <v>1.4683097143206942E-4</v>
      </c>
      <c r="D5232" s="326">
        <v>1.6136794288165856E-4</v>
      </c>
      <c r="E5232" s="327">
        <v>1.6324755956638676E-4</v>
      </c>
      <c r="F5232" s="332">
        <v>1.0279188769423526E-3</v>
      </c>
      <c r="G5232" s="326">
        <v>6.6053666853779758E-4</v>
      </c>
      <c r="H5232" s="327">
        <v>1.4109205248624328E-3</v>
      </c>
      <c r="I5232" s="332">
        <v>0</v>
      </c>
      <c r="J5232" s="326">
        <v>0</v>
      </c>
      <c r="K5232" s="327">
        <v>0</v>
      </c>
      <c r="L5232" s="336">
        <v>2.1382081345896285E-4</v>
      </c>
      <c r="M5232" s="337">
        <v>1.1415525114155251E-4</v>
      </c>
      <c r="N5232" s="345">
        <v>0.54359463423536314</v>
      </c>
      <c r="O5232" s="346">
        <v>0.4870969932289842</v>
      </c>
      <c r="P5232" s="347">
        <v>0.51788366270461095</v>
      </c>
      <c r="Q5232" s="348">
        <v>3.5366931918656058E-2</v>
      </c>
      <c r="R5232" s="346">
        <v>0.16816393843520838</v>
      </c>
      <c r="S5232" s="347">
        <v>0.16863856504057323</v>
      </c>
      <c r="T5232" s="349">
        <v>0.1769689046174604</v>
      </c>
      <c r="U5232" s="349">
        <v>0.36975451355564354</v>
      </c>
      <c r="V5232" s="361">
        <v>0.22518901450667636</v>
      </c>
    </row>
    <row r="5233" spans="1:22" ht="16" hidden="1" customHeight="1" outlineLevel="1">
      <c r="A5233" s="65">
        <v>5224</v>
      </c>
      <c r="B5233" s="117">
        <v>1</v>
      </c>
      <c r="C5233" s="325">
        <v>1.4717473541252081E-4</v>
      </c>
      <c r="D5233" s="326">
        <v>1.6109575599005096E-4</v>
      </c>
      <c r="E5233" s="327">
        <v>1.6466157609473518E-4</v>
      </c>
      <c r="F5233" s="332">
        <v>1.087943336909789E-3</v>
      </c>
      <c r="G5233" s="326">
        <v>6.8037610911225418E-4</v>
      </c>
      <c r="H5233" s="327">
        <v>1.3605305061173459E-3</v>
      </c>
      <c r="I5233" s="332">
        <v>0</v>
      </c>
      <c r="J5233" s="326">
        <v>0</v>
      </c>
      <c r="K5233" s="327">
        <v>0</v>
      </c>
      <c r="L5233" s="336">
        <v>2.2321953053408208E-4</v>
      </c>
      <c r="M5233" s="337">
        <v>1.1415525114155251E-4</v>
      </c>
      <c r="N5233" s="345">
        <v>0.44642209183787451</v>
      </c>
      <c r="O5233" s="346">
        <v>0.39901947786368369</v>
      </c>
      <c r="P5233" s="347">
        <v>0.42576120205870904</v>
      </c>
      <c r="Q5233" s="348">
        <v>3.5366931918656058E-2</v>
      </c>
      <c r="R5233" s="346">
        <v>0.13812448269802954</v>
      </c>
      <c r="S5233" s="347">
        <v>0.1913796129773411</v>
      </c>
      <c r="T5233" s="349">
        <v>0.12923199429077306</v>
      </c>
      <c r="U5233" s="349">
        <v>0.40709352900904361</v>
      </c>
      <c r="V5233" s="361">
        <v>0.23283884473910374</v>
      </c>
    </row>
    <row r="5234" spans="1:22" ht="16" hidden="1" customHeight="1" outlineLevel="1">
      <c r="A5234" s="65">
        <v>5225</v>
      </c>
      <c r="B5234" s="117">
        <v>1</v>
      </c>
      <c r="C5234" s="325">
        <v>1.4668721558569884E-4</v>
      </c>
      <c r="D5234" s="326">
        <v>1.6494525631421581E-4</v>
      </c>
      <c r="E5234" s="327">
        <v>1.6564749587596892E-4</v>
      </c>
      <c r="F5234" s="332">
        <v>1.1029494519016485E-3</v>
      </c>
      <c r="G5234" s="326">
        <v>7.1013526997393977E-4</v>
      </c>
      <c r="H5234" s="327">
        <v>1.3302964948702942E-3</v>
      </c>
      <c r="I5234" s="332">
        <v>0</v>
      </c>
      <c r="J5234" s="326">
        <v>0</v>
      </c>
      <c r="K5234" s="327">
        <v>0</v>
      </c>
      <c r="L5234" s="336">
        <v>2.2321953053408208E-4</v>
      </c>
      <c r="M5234" s="337">
        <v>1.1415525114155251E-4</v>
      </c>
      <c r="N5234" s="345">
        <v>0.31123793726725052</v>
      </c>
      <c r="O5234" s="346">
        <v>0.29064250480689185</v>
      </c>
      <c r="P5234" s="347">
        <v>0.25353896983814078</v>
      </c>
      <c r="Q5234" s="348">
        <v>2.6525198938992044E-2</v>
      </c>
      <c r="R5234" s="346">
        <v>0.11419782638675931</v>
      </c>
      <c r="S5234" s="347">
        <v>0.15680637388056551</v>
      </c>
      <c r="T5234" s="349">
        <v>0.14701446885469843</v>
      </c>
      <c r="U5234" s="349">
        <v>0.43224823415659736</v>
      </c>
      <c r="V5234" s="361">
        <v>0.17533533045702243</v>
      </c>
    </row>
    <row r="5235" spans="1:22" ht="16" hidden="1" customHeight="1" outlineLevel="1">
      <c r="A5235" s="65">
        <v>5226</v>
      </c>
      <c r="B5235" s="117">
        <v>1</v>
      </c>
      <c r="C5235" s="325">
        <v>1.4372459509962696E-4</v>
      </c>
      <c r="D5235" s="326">
        <v>1.6634507461391212E-4</v>
      </c>
      <c r="E5235" s="327">
        <v>1.6306594276458057E-4</v>
      </c>
      <c r="F5235" s="332">
        <v>1.1329616818853666E-3</v>
      </c>
      <c r="G5235" s="326">
        <v>7.095517570158672E-4</v>
      </c>
      <c r="H5235" s="327">
        <v>1.1690484348860159E-3</v>
      </c>
      <c r="I5235" s="332">
        <v>0</v>
      </c>
      <c r="J5235" s="326">
        <v>0</v>
      </c>
      <c r="K5235" s="327">
        <v>0</v>
      </c>
      <c r="L5235" s="336">
        <v>1.644775488145868E-4</v>
      </c>
      <c r="M5235" s="337">
        <v>1.1415525114155251E-4</v>
      </c>
      <c r="N5235" s="345">
        <v>0.15733377820534564</v>
      </c>
      <c r="O5235" s="346">
        <v>0.15104443362937456</v>
      </c>
      <c r="P5235" s="347">
        <v>0.1248742456495074</v>
      </c>
      <c r="Q5235" s="348">
        <v>1.7683465959328029E-2</v>
      </c>
      <c r="R5235" s="346">
        <v>9.3546414847139617E-2</v>
      </c>
      <c r="S5235" s="347">
        <v>0.13279962894821964</v>
      </c>
      <c r="T5235" s="349">
        <v>0.19817474326855855</v>
      </c>
      <c r="U5235" s="349">
        <v>0.49729672949909959</v>
      </c>
      <c r="V5235" s="361">
        <v>0.12199265198000361</v>
      </c>
    </row>
    <row r="5236" spans="1:22" ht="16" hidden="1" customHeight="1" outlineLevel="1">
      <c r="A5236" s="65">
        <v>5227</v>
      </c>
      <c r="B5236" s="117">
        <v>1</v>
      </c>
      <c r="C5236" s="325">
        <v>1.4088697969735555E-4</v>
      </c>
      <c r="D5236" s="326">
        <v>1.6076524333595598E-4</v>
      </c>
      <c r="E5236" s="327">
        <v>1.5772121973999764E-4</v>
      </c>
      <c r="F5236" s="332">
        <v>1.1329616818853666E-3</v>
      </c>
      <c r="G5236" s="326">
        <v>6.5703559078936387E-4</v>
      </c>
      <c r="H5236" s="327">
        <v>1.0884244048938768E-3</v>
      </c>
      <c r="I5236" s="332">
        <v>0</v>
      </c>
      <c r="J5236" s="326">
        <v>0</v>
      </c>
      <c r="K5236" s="327">
        <v>0</v>
      </c>
      <c r="L5236" s="336">
        <v>1.1748396343899057E-4</v>
      </c>
      <c r="M5236" s="337">
        <v>1.1415525114155251E-4</v>
      </c>
      <c r="N5236" s="345">
        <v>3.7011306589631719E-2</v>
      </c>
      <c r="O5236" s="346">
        <v>3.2452707062027637E-2</v>
      </c>
      <c r="P5236" s="347">
        <v>2.8490621881529753E-2</v>
      </c>
      <c r="Q5236" s="348">
        <v>1.7683465959328029E-2</v>
      </c>
      <c r="R5236" s="346">
        <v>6.1696725285098709E-2</v>
      </c>
      <c r="S5236" s="347">
        <v>8.4827637067164813E-2</v>
      </c>
      <c r="T5236" s="349">
        <v>0.20901539621127238</v>
      </c>
      <c r="U5236" s="349">
        <v>0.55546698515281767</v>
      </c>
      <c r="V5236" s="361">
        <v>7.643722583539618E-2</v>
      </c>
    </row>
    <row r="5237" spans="1:22" ht="16" hidden="1" customHeight="1" outlineLevel="1">
      <c r="A5237" s="65">
        <v>5228</v>
      </c>
      <c r="B5237" s="117">
        <v>1</v>
      </c>
      <c r="C5237" s="325">
        <v>1.3838062776715549E-4</v>
      </c>
      <c r="D5237" s="326">
        <v>1.6187343282321557E-4</v>
      </c>
      <c r="E5237" s="327">
        <v>1.5480237828239776E-4</v>
      </c>
      <c r="F5237" s="332">
        <v>1.0954463944057187E-3</v>
      </c>
      <c r="G5237" s="326">
        <v>5.6717459524623602E-4</v>
      </c>
      <c r="H5237" s="327">
        <v>1.0279563823997724E-3</v>
      </c>
      <c r="I5237" s="332">
        <v>0</v>
      </c>
      <c r="J5237" s="326">
        <v>0</v>
      </c>
      <c r="K5237" s="327">
        <v>0</v>
      </c>
      <c r="L5237" s="336">
        <v>8.811297257924293E-5</v>
      </c>
      <c r="M5237" s="337">
        <v>1.1415525114155251E-4</v>
      </c>
      <c r="N5237" s="345">
        <v>1.0003055835035599E-3</v>
      </c>
      <c r="O5237" s="346">
        <v>5.0971006170728861E-4</v>
      </c>
      <c r="P5237" s="347">
        <v>4.766860770311075E-4</v>
      </c>
      <c r="Q5237" s="348">
        <v>1.7683465959328029E-2</v>
      </c>
      <c r="R5237" s="346">
        <v>4.6612962386908652E-2</v>
      </c>
      <c r="S5237" s="347">
        <v>6.1728666897865506E-2</v>
      </c>
      <c r="T5237" s="349">
        <v>0.24277356984867082</v>
      </c>
      <c r="U5237" s="349">
        <v>0.60125640936672409</v>
      </c>
      <c r="V5237" s="361">
        <v>0</v>
      </c>
    </row>
    <row r="5238" spans="1:22" ht="16" hidden="1" customHeight="1" outlineLevel="1">
      <c r="A5238" s="65">
        <v>5229</v>
      </c>
      <c r="B5238" s="117">
        <v>1</v>
      </c>
      <c r="C5238" s="325">
        <v>1.3525550067214296E-4</v>
      </c>
      <c r="D5238" s="326">
        <v>1.7058341335465931E-4</v>
      </c>
      <c r="E5238" s="327">
        <v>1.534921427836529E-4</v>
      </c>
      <c r="F5238" s="332">
        <v>9.7539747447084534E-4</v>
      </c>
      <c r="G5238" s="326">
        <v>4.9890357915178174E-4</v>
      </c>
      <c r="H5238" s="327">
        <v>9.2717634490959865E-4</v>
      </c>
      <c r="I5238" s="332">
        <v>0</v>
      </c>
      <c r="J5238" s="326">
        <v>0</v>
      </c>
      <c r="K5238" s="327">
        <v>0</v>
      </c>
      <c r="L5238" s="336">
        <v>5.8741981719495287E-5</v>
      </c>
      <c r="M5238" s="337">
        <v>1.1415525114155251E-4</v>
      </c>
      <c r="N5238" s="345">
        <v>0</v>
      </c>
      <c r="O5238" s="346">
        <v>0</v>
      </c>
      <c r="P5238" s="347">
        <v>0</v>
      </c>
      <c r="Q5238" s="348">
        <v>8.8417329796640146E-3</v>
      </c>
      <c r="R5238" s="346">
        <v>4.0333241956281435E-2</v>
      </c>
      <c r="S5238" s="347">
        <v>0.12190115091469436</v>
      </c>
      <c r="T5238" s="349">
        <v>0.26464506262783039</v>
      </c>
      <c r="U5238" s="349">
        <v>0.60803638848852559</v>
      </c>
      <c r="V5238" s="361">
        <v>0</v>
      </c>
    </row>
    <row r="5239" spans="1:22" ht="16" hidden="1" customHeight="1" outlineLevel="1">
      <c r="A5239" s="65">
        <v>5230</v>
      </c>
      <c r="B5239" s="117">
        <v>1</v>
      </c>
      <c r="C5239" s="325">
        <v>1.3516174685929258E-4</v>
      </c>
      <c r="D5239" s="326">
        <v>1.6669502918883621E-4</v>
      </c>
      <c r="E5239" s="327">
        <v>1.5079383601396056E-4</v>
      </c>
      <c r="F5239" s="332">
        <v>7.5030574959295796E-4</v>
      </c>
      <c r="G5239" s="326">
        <v>4.2829851122503835E-4</v>
      </c>
      <c r="H5239" s="327">
        <v>8.767863261645118E-4</v>
      </c>
      <c r="I5239" s="332">
        <v>0</v>
      </c>
      <c r="J5239" s="326">
        <v>0</v>
      </c>
      <c r="K5239" s="327">
        <v>0</v>
      </c>
      <c r="L5239" s="336">
        <v>3.7594868300476983E-5</v>
      </c>
      <c r="M5239" s="337">
        <v>1.1415525114155251E-4</v>
      </c>
      <c r="N5239" s="345">
        <v>0</v>
      </c>
      <c r="O5239" s="346">
        <v>0</v>
      </c>
      <c r="P5239" s="347">
        <v>0</v>
      </c>
      <c r="Q5239" s="348">
        <v>8.8417329796640146E-3</v>
      </c>
      <c r="R5239" s="346">
        <v>3.6421698825483843E-2</v>
      </c>
      <c r="S5239" s="347">
        <v>0.16977458720827421</v>
      </c>
      <c r="T5239" s="349">
        <v>0.25779833445348477</v>
      </c>
      <c r="U5239" s="349">
        <v>0.60892073359136933</v>
      </c>
      <c r="V5239" s="361">
        <v>0</v>
      </c>
    </row>
    <row r="5240" spans="1:22" ht="16" hidden="1" customHeight="1" outlineLevel="1">
      <c r="A5240" s="65">
        <v>5231</v>
      </c>
      <c r="B5240" s="117">
        <v>1</v>
      </c>
      <c r="C5240" s="325">
        <v>1.2422380202674866E-4</v>
      </c>
      <c r="D5240" s="326">
        <v>1.5584643736618977E-4</v>
      </c>
      <c r="E5240" s="327">
        <v>1.4005249944999297E-4</v>
      </c>
      <c r="F5240" s="332">
        <v>6.07747657170296E-4</v>
      </c>
      <c r="G5240" s="326">
        <v>4.1020960952479839E-4</v>
      </c>
      <c r="H5240" s="327">
        <v>8.8686432991352934E-4</v>
      </c>
      <c r="I5240" s="332">
        <v>0</v>
      </c>
      <c r="J5240" s="326">
        <v>0</v>
      </c>
      <c r="K5240" s="327">
        <v>0</v>
      </c>
      <c r="L5240" s="336">
        <v>2.3496792687798115E-5</v>
      </c>
      <c r="M5240" s="337">
        <v>1.1415525114155251E-4</v>
      </c>
      <c r="N5240" s="345">
        <v>0</v>
      </c>
      <c r="O5240" s="346">
        <v>0</v>
      </c>
      <c r="P5240" s="347">
        <v>0</v>
      </c>
      <c r="Q5240" s="348">
        <v>8.8417329796640146E-3</v>
      </c>
      <c r="R5240" s="346">
        <v>2.9910918445642348E-2</v>
      </c>
      <c r="S5240" s="347">
        <v>0.17511230145584394</v>
      </c>
      <c r="T5240" s="349">
        <v>0.16365582205623286</v>
      </c>
      <c r="U5240" s="349">
        <v>0.46850638337318845</v>
      </c>
      <c r="V5240" s="361">
        <v>0</v>
      </c>
    </row>
    <row r="5241" spans="1:22" ht="16" hidden="1" customHeight="1" outlineLevel="1">
      <c r="A5241" s="65">
        <v>5232</v>
      </c>
      <c r="B5241" s="117">
        <v>1</v>
      </c>
      <c r="C5241" s="325">
        <v>1.1325460592325464E-4</v>
      </c>
      <c r="D5241" s="326">
        <v>1.4552277740592943E-4</v>
      </c>
      <c r="E5241" s="327">
        <v>1.3003763009325023E-4</v>
      </c>
      <c r="F5241" s="332">
        <v>5.5522625469878878E-4</v>
      </c>
      <c r="G5241" s="326">
        <v>3.9153719486648608E-4</v>
      </c>
      <c r="H5241" s="327">
        <v>8.0624029992139019E-4</v>
      </c>
      <c r="I5241" s="332">
        <v>0</v>
      </c>
      <c r="J5241" s="326">
        <v>0</v>
      </c>
      <c r="K5241" s="327">
        <v>0</v>
      </c>
      <c r="L5241" s="336">
        <v>9.3987170751192458E-6</v>
      </c>
      <c r="M5241" s="337">
        <v>1.1415525114155251E-4</v>
      </c>
      <c r="N5241" s="345">
        <v>0</v>
      </c>
      <c r="O5241" s="346">
        <v>0</v>
      </c>
      <c r="P5241" s="347">
        <v>0</v>
      </c>
      <c r="Q5241" s="348">
        <v>8.8417329796640146E-3</v>
      </c>
      <c r="R5241" s="346">
        <v>3.4343227791369869E-2</v>
      </c>
      <c r="S5241" s="347">
        <v>0.15502714146114305</v>
      </c>
      <c r="T5241" s="349">
        <v>0.14007264723348695</v>
      </c>
      <c r="U5241" s="349">
        <v>0.36582409087633821</v>
      </c>
      <c r="V5241" s="361">
        <v>0</v>
      </c>
    </row>
    <row r="5242" spans="1:22" ht="16" hidden="1" customHeight="1" outlineLevel="1">
      <c r="A5242" s="65">
        <v>5233</v>
      </c>
      <c r="B5242" s="117">
        <v>1</v>
      </c>
      <c r="C5242" s="325">
        <v>1.0557304352371381E-4</v>
      </c>
      <c r="D5242" s="326">
        <v>1.349463724748906E-4</v>
      </c>
      <c r="E5242" s="327">
        <v>1.1914062198487731E-4</v>
      </c>
      <c r="F5242" s="332">
        <v>4.5768650725170446E-4</v>
      </c>
      <c r="G5242" s="326">
        <v>3.7111424133395691E-4</v>
      </c>
      <c r="H5242" s="327">
        <v>7.6592828492532089E-4</v>
      </c>
      <c r="I5242" s="332">
        <v>0</v>
      </c>
      <c r="J5242" s="326">
        <v>0</v>
      </c>
      <c r="K5242" s="327">
        <v>0</v>
      </c>
      <c r="L5242" s="336">
        <v>5.8741981719495289E-6</v>
      </c>
      <c r="M5242" s="337">
        <v>1.1415525114155251E-4</v>
      </c>
      <c r="N5242" s="345">
        <v>0</v>
      </c>
      <c r="O5242" s="346">
        <v>0</v>
      </c>
      <c r="P5242" s="347">
        <v>0</v>
      </c>
      <c r="Q5242" s="348">
        <v>1.7683465959328029E-2</v>
      </c>
      <c r="R5242" s="346">
        <v>4.026210336801405E-2</v>
      </c>
      <c r="S5242" s="347">
        <v>0.1126833497131166</v>
      </c>
      <c r="T5242" s="349">
        <v>8.4728261157526713E-2</v>
      </c>
      <c r="U5242" s="349">
        <v>0.3647432246395293</v>
      </c>
      <c r="V5242" s="361">
        <v>0</v>
      </c>
    </row>
    <row r="5243" spans="1:22" ht="16" hidden="1" customHeight="1" outlineLevel="1">
      <c r="A5243" s="65">
        <v>5234</v>
      </c>
      <c r="B5243" s="117">
        <v>1</v>
      </c>
      <c r="C5243" s="325">
        <v>9.8153991800154029E-5</v>
      </c>
      <c r="D5243" s="326">
        <v>1.2584755352686457E-4</v>
      </c>
      <c r="E5243" s="327">
        <v>1.1056571441388385E-4</v>
      </c>
      <c r="F5243" s="332">
        <v>4.2017121977205656E-4</v>
      </c>
      <c r="G5243" s="326">
        <v>3.6002749513058412E-4</v>
      </c>
      <c r="H5243" s="327">
        <v>6.752262511841642E-4</v>
      </c>
      <c r="I5243" s="332">
        <v>0</v>
      </c>
      <c r="J5243" s="326">
        <v>0</v>
      </c>
      <c r="K5243" s="327">
        <v>0</v>
      </c>
      <c r="L5243" s="336">
        <v>2.3496792687798115E-6</v>
      </c>
      <c r="M5243" s="337">
        <v>1.1415525114155251E-4</v>
      </c>
      <c r="N5243" s="345">
        <v>0</v>
      </c>
      <c r="O5243" s="346">
        <v>0</v>
      </c>
      <c r="P5243" s="347">
        <v>0</v>
      </c>
      <c r="Q5243" s="348">
        <v>1.7683465959328029E-2</v>
      </c>
      <c r="R5243" s="346">
        <v>4.0097673250539957E-2</v>
      </c>
      <c r="S5243" s="347">
        <v>9.4730163493403352E-2</v>
      </c>
      <c r="T5243" s="349">
        <v>5.0684807179530569E-2</v>
      </c>
      <c r="U5243" s="349">
        <v>0.31384425094252599</v>
      </c>
      <c r="V5243" s="361">
        <v>0</v>
      </c>
    </row>
    <row r="5244" spans="1:22" ht="16" hidden="1" customHeight="1" outlineLevel="1">
      <c r="A5244" s="65">
        <v>5235</v>
      </c>
      <c r="B5244" s="117">
        <v>1</v>
      </c>
      <c r="C5244" s="325">
        <v>9.3672559545906036E-5</v>
      </c>
      <c r="D5244" s="326">
        <v>1.1921785852413618E-4</v>
      </c>
      <c r="E5244" s="327">
        <v>1.053247724189045E-4</v>
      </c>
      <c r="F5244" s="332">
        <v>3.4514064481276077E-4</v>
      </c>
      <c r="G5244" s="326">
        <v>3.7636585795660727E-4</v>
      </c>
      <c r="H5244" s="327">
        <v>7.76006288674338E-4</v>
      </c>
      <c r="I5244" s="332">
        <v>0</v>
      </c>
      <c r="J5244" s="326">
        <v>0</v>
      </c>
      <c r="K5244" s="327">
        <v>0</v>
      </c>
      <c r="L5244" s="336">
        <v>1.1748396343899057E-6</v>
      </c>
      <c r="M5244" s="337">
        <v>1.1415525114155251E-4</v>
      </c>
      <c r="N5244" s="345">
        <v>0</v>
      </c>
      <c r="O5244" s="346">
        <v>0</v>
      </c>
      <c r="P5244" s="347">
        <v>0</v>
      </c>
      <c r="Q5244" s="348">
        <v>2.6525198938992044E-2</v>
      </c>
      <c r="R5244" s="346">
        <v>3.2890104659234032E-2</v>
      </c>
      <c r="S5244" s="347">
        <v>7.9349869248483168E-2</v>
      </c>
      <c r="T5244" s="349">
        <v>3.7942285299498495E-2</v>
      </c>
      <c r="U5244" s="349">
        <v>0.30303558857443647</v>
      </c>
      <c r="V5244" s="361">
        <v>0</v>
      </c>
    </row>
    <row r="5245" spans="1:22" ht="16" hidden="1" customHeight="1" outlineLevel="1">
      <c r="A5245" s="65">
        <v>5236</v>
      </c>
      <c r="B5245" s="117">
        <v>1</v>
      </c>
      <c r="C5245" s="325">
        <v>9.1459969562637146E-5</v>
      </c>
      <c r="D5245" s="326">
        <v>1.1635989616225621E-4</v>
      </c>
      <c r="E5245" s="327">
        <v>1.0212053312989484E-4</v>
      </c>
      <c r="F5245" s="332">
        <v>3.3013452982090139E-4</v>
      </c>
      <c r="G5245" s="326">
        <v>3.6878018950166791E-4</v>
      </c>
      <c r="H5245" s="327">
        <v>7.6592828492532089E-4</v>
      </c>
      <c r="I5245" s="332">
        <v>0</v>
      </c>
      <c r="J5245" s="326">
        <v>0</v>
      </c>
      <c r="K5245" s="327">
        <v>0</v>
      </c>
      <c r="L5245" s="336">
        <v>1.409807561267887E-5</v>
      </c>
      <c r="M5245" s="337">
        <v>1.1415525114155251E-4</v>
      </c>
      <c r="N5245" s="345">
        <v>0</v>
      </c>
      <c r="O5245" s="346">
        <v>0</v>
      </c>
      <c r="P5245" s="347">
        <v>0</v>
      </c>
      <c r="Q5245" s="348">
        <v>1.7683465959328029E-2</v>
      </c>
      <c r="R5245" s="346">
        <v>3.4182618206727397E-2</v>
      </c>
      <c r="S5245" s="347">
        <v>7.2746458005335385E-2</v>
      </c>
      <c r="T5245" s="349">
        <v>4.8022190667285067E-2</v>
      </c>
      <c r="U5245" s="349">
        <v>0.27542436925231695</v>
      </c>
      <c r="V5245" s="361">
        <v>0</v>
      </c>
    </row>
    <row r="5246" spans="1:22" ht="16" hidden="1" customHeight="1" outlineLevel="1">
      <c r="A5246" s="65">
        <v>5237</v>
      </c>
      <c r="B5246" s="117">
        <v>1</v>
      </c>
      <c r="C5246" s="325">
        <v>9.0772441601734392E-5</v>
      </c>
      <c r="D5246" s="326">
        <v>1.1324918882959772E-4</v>
      </c>
      <c r="E5246" s="327">
        <v>1.0047300928493846E-4</v>
      </c>
      <c r="F5246" s="332">
        <v>3.0012229983718318E-4</v>
      </c>
      <c r="G5246" s="326">
        <v>3.6644613766937892E-4</v>
      </c>
      <c r="H5246" s="327">
        <v>7.8608429242335554E-4</v>
      </c>
      <c r="I5246" s="332">
        <v>0</v>
      </c>
      <c r="J5246" s="326">
        <v>0</v>
      </c>
      <c r="K5246" s="327">
        <v>0</v>
      </c>
      <c r="L5246" s="336">
        <v>3.7594868300476983E-5</v>
      </c>
      <c r="M5246" s="337">
        <v>1.1415525114155251E-4</v>
      </c>
      <c r="N5246" s="345">
        <v>0</v>
      </c>
      <c r="O5246" s="346">
        <v>0</v>
      </c>
      <c r="P5246" s="347">
        <v>0</v>
      </c>
      <c r="Q5246" s="348">
        <v>2.6525198938992044E-2</v>
      </c>
      <c r="R5246" s="346">
        <v>3.6378895620162659E-2</v>
      </c>
      <c r="S5246" s="347">
        <v>8.0532570276787313E-2</v>
      </c>
      <c r="T5246" s="349">
        <v>4.6405602070564579E-2</v>
      </c>
      <c r="U5246" s="349">
        <v>0.25272617827932903</v>
      </c>
      <c r="V5246" s="361">
        <v>0</v>
      </c>
    </row>
    <row r="5247" spans="1:22" ht="16" hidden="1" customHeight="1" outlineLevel="1">
      <c r="A5247" s="65">
        <v>5238</v>
      </c>
      <c r="B5247" s="117">
        <v>1</v>
      </c>
      <c r="C5247" s="325">
        <v>9.3197540227464131E-5</v>
      </c>
      <c r="D5247" s="326">
        <v>1.1361858532535093E-4</v>
      </c>
      <c r="E5247" s="327">
        <v>1.0232809518910195E-4</v>
      </c>
      <c r="F5247" s="332">
        <v>2.7011006985346497E-4</v>
      </c>
      <c r="G5247" s="326">
        <v>3.5652641738215046E-4</v>
      </c>
      <c r="H5247" s="327">
        <v>8.767863261645118E-4</v>
      </c>
      <c r="I5247" s="332">
        <v>0</v>
      </c>
      <c r="J5247" s="326">
        <v>0</v>
      </c>
      <c r="K5247" s="327">
        <v>0</v>
      </c>
      <c r="L5247" s="336">
        <v>9.3987170751192462E-5</v>
      </c>
      <c r="M5247" s="337">
        <v>1.1415525114155251E-4</v>
      </c>
      <c r="N5247" s="345">
        <v>3.0009167505106798E-3</v>
      </c>
      <c r="O5247" s="346">
        <v>4.6552777144899518E-3</v>
      </c>
      <c r="P5247" s="347">
        <v>6.3654848841495004E-3</v>
      </c>
      <c r="Q5247" s="348">
        <v>1.7683465959328029E-2</v>
      </c>
      <c r="R5247" s="346">
        <v>3.4584248396748944E-2</v>
      </c>
      <c r="S5247" s="347">
        <v>8.8043756282981681E-2</v>
      </c>
      <c r="T5247" s="349">
        <v>5.0209339945201013E-2</v>
      </c>
      <c r="U5247" s="349">
        <v>0.27129742543904645</v>
      </c>
      <c r="V5247" s="361">
        <v>0</v>
      </c>
    </row>
    <row r="5248" spans="1:22" ht="16" hidden="1" customHeight="1" outlineLevel="1">
      <c r="A5248" s="65">
        <v>5239</v>
      </c>
      <c r="B5248" s="117">
        <v>1</v>
      </c>
      <c r="C5248" s="325">
        <v>9.9285287808548568E-5</v>
      </c>
      <c r="D5248" s="326">
        <v>1.138518883753003E-4</v>
      </c>
      <c r="E5248" s="327">
        <v>1.0741336563967598E-4</v>
      </c>
      <c r="F5248" s="332">
        <v>2.9261924234125349E-4</v>
      </c>
      <c r="G5248" s="326">
        <v>3.8628557824383573E-4</v>
      </c>
      <c r="H5248" s="327">
        <v>9.775663636546856E-4</v>
      </c>
      <c r="I5248" s="332">
        <v>0</v>
      </c>
      <c r="J5248" s="326">
        <v>0</v>
      </c>
      <c r="K5248" s="327">
        <v>0</v>
      </c>
      <c r="L5248" s="336">
        <v>1.8210014333043539E-4</v>
      </c>
      <c r="M5248" s="337">
        <v>1.1415525114155251E-4</v>
      </c>
      <c r="N5248" s="345">
        <v>5.0729783163394826E-2</v>
      </c>
      <c r="O5248" s="346">
        <v>7.9573924249870712E-2</v>
      </c>
      <c r="P5248" s="347">
        <v>7.2787413980137217E-2</v>
      </c>
      <c r="Q5248" s="348">
        <v>2.6525198938992044E-2</v>
      </c>
      <c r="R5248" s="346">
        <v>3.0530943426052153E-2</v>
      </c>
      <c r="S5248" s="347">
        <v>8.8360180531876192E-2</v>
      </c>
      <c r="T5248" s="349">
        <v>6.1049992887914871E-2</v>
      </c>
      <c r="U5248" s="349">
        <v>0.31983814552846657</v>
      </c>
      <c r="V5248" s="361">
        <v>0</v>
      </c>
    </row>
    <row r="5249" spans="1:22" ht="16" hidden="1" customHeight="1" outlineLevel="1">
      <c r="A5249" s="65">
        <v>5240</v>
      </c>
      <c r="B5249" s="117">
        <v>1</v>
      </c>
      <c r="C5249" s="325">
        <v>1.1134827839529699E-4</v>
      </c>
      <c r="D5249" s="326">
        <v>1.2623639194344688E-4</v>
      </c>
      <c r="E5249" s="327">
        <v>1.196984450189964E-4</v>
      </c>
      <c r="F5249" s="332">
        <v>4.1266816227612688E-4</v>
      </c>
      <c r="G5249" s="326">
        <v>4.8548278111611978E-4</v>
      </c>
      <c r="H5249" s="327">
        <v>1.0783464011448593E-3</v>
      </c>
      <c r="I5249" s="332">
        <v>0</v>
      </c>
      <c r="J5249" s="326">
        <v>0</v>
      </c>
      <c r="K5249" s="327">
        <v>0</v>
      </c>
      <c r="L5249" s="336">
        <v>1.5860335064263727E-4</v>
      </c>
      <c r="M5249" s="337">
        <v>1.1415525114155251E-4</v>
      </c>
      <c r="N5249" s="345">
        <v>0.15733377820534564</v>
      </c>
      <c r="O5249" s="346">
        <v>0.24445454208869211</v>
      </c>
      <c r="P5249" s="347">
        <v>0.21791456743458473</v>
      </c>
      <c r="Q5249" s="348">
        <v>2.6525198938992044E-2</v>
      </c>
      <c r="R5249" s="346">
        <v>2.7355642750763749E-2</v>
      </c>
      <c r="S5249" s="347">
        <v>7.7093401522584648E-2</v>
      </c>
      <c r="T5249" s="349">
        <v>0.10640956704295441</v>
      </c>
      <c r="U5249" s="349">
        <v>0.38557446483984725</v>
      </c>
      <c r="V5249" s="361">
        <v>0.12091617886346386</v>
      </c>
    </row>
    <row r="5250" spans="1:22" ht="16" hidden="1" customHeight="1" outlineLevel="1">
      <c r="A5250" s="65">
        <v>5241</v>
      </c>
      <c r="B5250" s="117">
        <v>1</v>
      </c>
      <c r="C5250" s="325">
        <v>1.2529259549324298E-4</v>
      </c>
      <c r="D5250" s="326">
        <v>1.4451179752281545E-4</v>
      </c>
      <c r="E5250" s="327">
        <v>1.3739311056640196E-4</v>
      </c>
      <c r="F5250" s="332">
        <v>6.3775988715401421E-4</v>
      </c>
      <c r="G5250" s="326">
        <v>6.2494237809538982E-4</v>
      </c>
      <c r="H5250" s="327">
        <v>1.1892044423840503E-3</v>
      </c>
      <c r="I5250" s="332">
        <v>0</v>
      </c>
      <c r="J5250" s="326">
        <v>0</v>
      </c>
      <c r="K5250" s="327">
        <v>0</v>
      </c>
      <c r="L5250" s="336">
        <v>1.4685495429873823E-4</v>
      </c>
      <c r="M5250" s="337">
        <v>1.1415525114155251E-4</v>
      </c>
      <c r="N5250" s="345">
        <v>0.28565869448908804</v>
      </c>
      <c r="O5250" s="346">
        <v>0.39354509524195569</v>
      </c>
      <c r="P5250" s="347">
        <v>0.37039559099252956</v>
      </c>
      <c r="Q5250" s="348">
        <v>1.7683465959328029E-2</v>
      </c>
      <c r="R5250" s="346">
        <v>2.8676534143787388E-2</v>
      </c>
      <c r="S5250" s="347">
        <v>4.4558761490288028E-2</v>
      </c>
      <c r="T5250" s="349">
        <v>0.16993198954938296</v>
      </c>
      <c r="U5250" s="349">
        <v>0.43352562152737156</v>
      </c>
      <c r="V5250" s="361">
        <v>0.25230697557013293</v>
      </c>
    </row>
    <row r="5251" spans="1:22" ht="16" hidden="1" customHeight="1" outlineLevel="1">
      <c r="A5251" s="65">
        <v>5242</v>
      </c>
      <c r="B5251" s="117">
        <v>1</v>
      </c>
      <c r="C5251" s="325">
        <v>1.3458047321962026E-4</v>
      </c>
      <c r="D5251" s="326">
        <v>1.5662411419935438E-4</v>
      </c>
      <c r="E5251" s="327">
        <v>1.5004142354933483E-4</v>
      </c>
      <c r="F5251" s="332">
        <v>6.9028128962552121E-4</v>
      </c>
      <c r="G5251" s="326">
        <v>7.6907007873923785E-4</v>
      </c>
      <c r="H5251" s="327">
        <v>1.3504525023683284E-3</v>
      </c>
      <c r="I5251" s="332">
        <v>0</v>
      </c>
      <c r="J5251" s="326">
        <v>0</v>
      </c>
      <c r="K5251" s="327">
        <v>0</v>
      </c>
      <c r="L5251" s="336">
        <v>1.644775488145868E-4</v>
      </c>
      <c r="M5251" s="337">
        <v>1.1415525114155251E-4</v>
      </c>
      <c r="N5251" s="345">
        <v>0.36782665313402335</v>
      </c>
      <c r="O5251" s="346">
        <v>0.4983418632242993</v>
      </c>
      <c r="P5251" s="347">
        <v>0.48972967463897016</v>
      </c>
      <c r="Q5251" s="348">
        <v>1.7683465959328029E-2</v>
      </c>
      <c r="R5251" s="346">
        <v>3.4429606048379649E-2</v>
      </c>
      <c r="S5251" s="347">
        <v>3.0293731926599149E-2</v>
      </c>
      <c r="T5251" s="349">
        <v>0.1751621291270081</v>
      </c>
      <c r="U5251" s="349">
        <v>0.43686648080478102</v>
      </c>
      <c r="V5251" s="361">
        <v>0.37262002410589085</v>
      </c>
    </row>
    <row r="5252" spans="1:22" ht="16" hidden="1" customHeight="1" outlineLevel="1">
      <c r="A5252" s="65">
        <v>5243</v>
      </c>
      <c r="B5252" s="117">
        <v>1</v>
      </c>
      <c r="C5252" s="325">
        <v>1.3882439581464729E-4</v>
      </c>
      <c r="D5252" s="326">
        <v>1.6107631406922184E-4</v>
      </c>
      <c r="E5252" s="327">
        <v>1.570855609336759E-4</v>
      </c>
      <c r="F5252" s="332">
        <v>7.9532409456853554E-4</v>
      </c>
      <c r="G5252" s="326">
        <v>8.1108301172044047E-4</v>
      </c>
      <c r="H5252" s="327">
        <v>1.4512325398585023E-3</v>
      </c>
      <c r="I5252" s="332">
        <v>0</v>
      </c>
      <c r="J5252" s="326">
        <v>0</v>
      </c>
      <c r="K5252" s="327">
        <v>0</v>
      </c>
      <c r="L5252" s="336">
        <v>1.8797434150238492E-4</v>
      </c>
      <c r="M5252" s="337">
        <v>1.1415525114155251E-4</v>
      </c>
      <c r="N5252" s="345">
        <v>0.44256377030150357</v>
      </c>
      <c r="O5252" s="346">
        <v>0.55058673599835384</v>
      </c>
      <c r="P5252" s="347">
        <v>0.56691780605272402</v>
      </c>
      <c r="Q5252" s="348">
        <v>1.7683465959328029E-2</v>
      </c>
      <c r="R5252" s="346">
        <v>4.2853397974086174E-2</v>
      </c>
      <c r="S5252" s="347">
        <v>4.1052156389012523E-2</v>
      </c>
      <c r="T5252" s="349">
        <v>0.1269497515659912</v>
      </c>
      <c r="U5252" s="349">
        <v>0.41839349421204625</v>
      </c>
      <c r="V5252" s="361">
        <v>0.4705790777109613</v>
      </c>
    </row>
    <row r="5253" spans="1:22" ht="16" hidden="1" customHeight="1" outlineLevel="1">
      <c r="A5253" s="65">
        <v>5244</v>
      </c>
      <c r="B5253" s="117">
        <v>1</v>
      </c>
      <c r="C5253" s="325">
        <v>1.4168076197948874E-4</v>
      </c>
      <c r="D5253" s="326">
        <v>1.621845035564814E-4</v>
      </c>
      <c r="E5253" s="327">
        <v>1.5979684033206869E-4</v>
      </c>
      <c r="F5253" s="332">
        <v>8.7035466952783134E-4</v>
      </c>
      <c r="G5253" s="326">
        <v>7.7607223423610473E-4</v>
      </c>
      <c r="H5253" s="327">
        <v>1.0783464011448593E-3</v>
      </c>
      <c r="I5253" s="332">
        <v>0</v>
      </c>
      <c r="J5253" s="326">
        <v>0</v>
      </c>
      <c r="K5253" s="327">
        <v>0</v>
      </c>
      <c r="L5253" s="336">
        <v>2.0677177565262342E-4</v>
      </c>
      <c r="M5253" s="337">
        <v>1.1415525114155251E-4</v>
      </c>
      <c r="N5253" s="345">
        <v>0.50086729573999678</v>
      </c>
      <c r="O5253" s="346">
        <v>0.51683327496576303</v>
      </c>
      <c r="P5253" s="347">
        <v>0.5890314380115429</v>
      </c>
      <c r="Q5253" s="348">
        <v>8.8417329796640146E-3</v>
      </c>
      <c r="R5253" s="346">
        <v>6.5740839999591461E-2</v>
      </c>
      <c r="S5253" s="347">
        <v>5.9321766857620264E-2</v>
      </c>
      <c r="T5253" s="349">
        <v>0.1226705464570252</v>
      </c>
      <c r="U5253" s="349">
        <v>0.38469011973700357</v>
      </c>
      <c r="V5253" s="361">
        <v>0.53911453279729316</v>
      </c>
    </row>
    <row r="5254" spans="1:22" ht="16" hidden="1" customHeight="1" outlineLevel="1">
      <c r="A5254" s="65">
        <v>5245</v>
      </c>
      <c r="B5254" s="117">
        <v>1</v>
      </c>
      <c r="C5254" s="325">
        <v>1.3819312014145475E-4</v>
      </c>
      <c r="D5254" s="326">
        <v>1.6123184943585476E-4</v>
      </c>
      <c r="E5254" s="327">
        <v>1.6021196445048288E-4</v>
      </c>
      <c r="F5254" s="332">
        <v>9.6039135947898597E-4</v>
      </c>
      <c r="G5254" s="326">
        <v>7.7840628606839417E-4</v>
      </c>
      <c r="H5254" s="327">
        <v>1.2496724648781547E-3</v>
      </c>
      <c r="I5254" s="332">
        <v>0</v>
      </c>
      <c r="J5254" s="326">
        <v>0</v>
      </c>
      <c r="K5254" s="327">
        <v>0</v>
      </c>
      <c r="L5254" s="336">
        <v>1.8797434150238492E-4</v>
      </c>
      <c r="M5254" s="337">
        <v>1.1415525114155251E-4</v>
      </c>
      <c r="N5254" s="345">
        <v>0.57260349615696637</v>
      </c>
      <c r="O5254" s="346">
        <v>0.50444454924423665</v>
      </c>
      <c r="P5254" s="347">
        <v>0.59865219426577754</v>
      </c>
      <c r="Q5254" s="348">
        <v>8.8417329796640146E-3</v>
      </c>
      <c r="R5254" s="346">
        <v>0.10233164783723361</v>
      </c>
      <c r="S5254" s="347">
        <v>7.4193706555662278E-2</v>
      </c>
      <c r="T5254" s="349">
        <v>0.10241564227458616</v>
      </c>
      <c r="U5254" s="349">
        <v>0.34597545634584664</v>
      </c>
      <c r="V5254" s="361">
        <v>0.59704558250154638</v>
      </c>
    </row>
    <row r="5255" spans="1:22" ht="16" hidden="1" customHeight="1" outlineLevel="1">
      <c r="A5255" s="65">
        <v>5246</v>
      </c>
      <c r="B5255" s="117">
        <v>1</v>
      </c>
      <c r="C5255" s="325">
        <v>1.3823687192078492E-4</v>
      </c>
      <c r="D5255" s="326">
        <v>1.6031807915688632E-4</v>
      </c>
      <c r="E5255" s="327">
        <v>1.5904442786744292E-4</v>
      </c>
      <c r="F5255" s="332">
        <v>1.0429249919342114E-3</v>
      </c>
      <c r="G5255" s="326">
        <v>8.011632914332119E-4</v>
      </c>
      <c r="H5255" s="327">
        <v>1.3907645173643979E-3</v>
      </c>
      <c r="I5255" s="332">
        <v>0</v>
      </c>
      <c r="J5255" s="326">
        <v>0</v>
      </c>
      <c r="K5255" s="327">
        <v>0</v>
      </c>
      <c r="L5255" s="336">
        <v>1.9032402077116473E-4</v>
      </c>
      <c r="M5255" s="337">
        <v>1.1415525114155251E-4</v>
      </c>
      <c r="N5255" s="345">
        <v>0.55616990442797942</v>
      </c>
      <c r="O5255" s="346">
        <v>0.43233187129867562</v>
      </c>
      <c r="P5255" s="347">
        <v>0.57508549399874254</v>
      </c>
      <c r="Q5255" s="348">
        <v>1.7683465959328029E-2</v>
      </c>
      <c r="R5255" s="346">
        <v>0.13355117901955024</v>
      </c>
      <c r="S5255" s="347">
        <v>9.859987170417657E-2</v>
      </c>
      <c r="T5255" s="349">
        <v>9.6044381334570134E-2</v>
      </c>
      <c r="U5255" s="349">
        <v>0.33084332903052133</v>
      </c>
      <c r="V5255" s="361">
        <v>0.57516493035969185</v>
      </c>
    </row>
    <row r="5256" spans="1:22" ht="16" hidden="1" customHeight="1" outlineLevel="1">
      <c r="A5256" s="65">
        <v>5247</v>
      </c>
      <c r="B5256" s="117">
        <v>1</v>
      </c>
      <c r="C5256" s="325">
        <v>1.3928691462470913E-4</v>
      </c>
      <c r="D5256" s="326">
        <v>1.5812114210319629E-4</v>
      </c>
      <c r="E5256" s="327">
        <v>1.5955036038676023E-4</v>
      </c>
      <c r="F5256" s="332">
        <v>1.087943336909789E-3</v>
      </c>
      <c r="G5256" s="326">
        <v>7.7607223423610473E-4</v>
      </c>
      <c r="H5256" s="327">
        <v>1.4209985286114503E-3</v>
      </c>
      <c r="I5256" s="332">
        <v>0</v>
      </c>
      <c r="J5256" s="326">
        <v>0</v>
      </c>
      <c r="K5256" s="327">
        <v>0</v>
      </c>
      <c r="L5256" s="336">
        <v>2.1382081345896285E-4</v>
      </c>
      <c r="M5256" s="337">
        <v>1.1415525114155251E-4</v>
      </c>
      <c r="N5256" s="345">
        <v>0.49743767659655602</v>
      </c>
      <c r="O5256" s="346">
        <v>0.33057649897697394</v>
      </c>
      <c r="P5256" s="347">
        <v>0.4946195790873818</v>
      </c>
      <c r="Q5256" s="348">
        <v>1.7683465959328029E-2</v>
      </c>
      <c r="R5256" s="346">
        <v>0.14168758716285604</v>
      </c>
      <c r="S5256" s="347">
        <v>0.16250201036066669</v>
      </c>
      <c r="T5256" s="349">
        <v>0.11106914593938406</v>
      </c>
      <c r="U5256" s="349">
        <v>0.35580151304410979</v>
      </c>
      <c r="V5256" s="361">
        <v>0.53925958945838681</v>
      </c>
    </row>
    <row r="5257" spans="1:22" ht="16" hidden="1" customHeight="1" outlineLevel="1">
      <c r="A5257" s="65">
        <v>5248</v>
      </c>
      <c r="B5257" s="117">
        <v>1</v>
      </c>
      <c r="C5257" s="325">
        <v>1.3944942123364981E-4</v>
      </c>
      <c r="D5257" s="326">
        <v>1.6399260219358917E-4</v>
      </c>
      <c r="E5257" s="327">
        <v>1.5962819615896292E-4</v>
      </c>
      <c r="F5257" s="332">
        <v>1.1179555668935073E-3</v>
      </c>
      <c r="G5257" s="326">
        <v>8.011632914332119E-4</v>
      </c>
      <c r="H5257" s="327">
        <v>1.3302964948702942E-3</v>
      </c>
      <c r="I5257" s="332">
        <v>0</v>
      </c>
      <c r="J5257" s="326">
        <v>0</v>
      </c>
      <c r="K5257" s="327">
        <v>0</v>
      </c>
      <c r="L5257" s="336">
        <v>2.2321953053408208E-4</v>
      </c>
      <c r="M5257" s="337">
        <v>1.1415525114155251E-4</v>
      </c>
      <c r="N5257" s="345">
        <v>0.40469505892601171</v>
      </c>
      <c r="O5257" s="346">
        <v>0.32515015268205266</v>
      </c>
      <c r="P5257" s="347">
        <v>0.37536752455967487</v>
      </c>
      <c r="Q5257" s="348">
        <v>1.7683465959328029E-2</v>
      </c>
      <c r="R5257" s="346">
        <v>0.14414008253173907</v>
      </c>
      <c r="S5257" s="347">
        <v>0.17579182881423613</v>
      </c>
      <c r="T5257" s="349">
        <v>0.11820115445432738</v>
      </c>
      <c r="U5257" s="349">
        <v>0.38901358468423936</v>
      </c>
      <c r="V5257" s="361">
        <v>0.44388101750856612</v>
      </c>
    </row>
    <row r="5258" spans="1:22" ht="16" hidden="1" customHeight="1" outlineLevel="1">
      <c r="A5258" s="65">
        <v>5249</v>
      </c>
      <c r="B5258" s="117">
        <v>1</v>
      </c>
      <c r="C5258" s="325">
        <v>1.3894315064425777E-4</v>
      </c>
      <c r="D5258" s="326">
        <v>1.6478972094758289E-4</v>
      </c>
      <c r="E5258" s="327">
        <v>1.6058817068279575E-4</v>
      </c>
      <c r="F5258" s="332">
        <v>1.1404647393812963E-3</v>
      </c>
      <c r="G5258" s="326">
        <v>7.9824572664285076E-4</v>
      </c>
      <c r="H5258" s="327">
        <v>1.3302964948702942E-3</v>
      </c>
      <c r="I5258" s="332">
        <v>0</v>
      </c>
      <c r="J5258" s="326">
        <v>0</v>
      </c>
      <c r="K5258" s="327">
        <v>0</v>
      </c>
      <c r="L5258" s="336">
        <v>2.2321953053408208E-4</v>
      </c>
      <c r="M5258" s="337">
        <v>1.1415525114155251E-4</v>
      </c>
      <c r="N5258" s="345">
        <v>0.26322326925907963</v>
      </c>
      <c r="O5258" s="346">
        <v>0.25790143187432218</v>
      </c>
      <c r="P5258" s="347">
        <v>0.25296874960381449</v>
      </c>
      <c r="Q5258" s="348">
        <v>2.6525198938992044E-2</v>
      </c>
      <c r="R5258" s="346">
        <v>8.3177711969522075E-2</v>
      </c>
      <c r="S5258" s="347">
        <v>0.11801068521745149</v>
      </c>
      <c r="T5258" s="349">
        <v>0.13351119939973907</v>
      </c>
      <c r="U5258" s="349">
        <v>0.43588387513495475</v>
      </c>
      <c r="V5258" s="361">
        <v>0.39088952884261707</v>
      </c>
    </row>
    <row r="5259" spans="1:22" ht="16" hidden="1" customHeight="1" outlineLevel="1">
      <c r="A5259" s="65">
        <v>5250</v>
      </c>
      <c r="B5259" s="117">
        <v>1</v>
      </c>
      <c r="C5259" s="325">
        <v>1.3628679261349711E-4</v>
      </c>
      <c r="D5259" s="326">
        <v>1.6496469823504493E-4</v>
      </c>
      <c r="E5259" s="327">
        <v>1.5763041133909453E-4</v>
      </c>
      <c r="F5259" s="332">
        <v>1.1254586243894368E-3</v>
      </c>
      <c r="G5259" s="326">
        <v>7.4806361224863654E-4</v>
      </c>
      <c r="H5259" s="327">
        <v>1.2395944611291372E-3</v>
      </c>
      <c r="I5259" s="332">
        <v>0</v>
      </c>
      <c r="J5259" s="326">
        <v>0</v>
      </c>
      <c r="K5259" s="327">
        <v>0</v>
      </c>
      <c r="L5259" s="336">
        <v>1.644775488145868E-4</v>
      </c>
      <c r="M5259" s="337">
        <v>1.1415525114155251E-4</v>
      </c>
      <c r="N5259" s="345">
        <v>0.1187505628416369</v>
      </c>
      <c r="O5259" s="346">
        <v>0.1387120036808874</v>
      </c>
      <c r="P5259" s="347">
        <v>0.12319359241693525</v>
      </c>
      <c r="Q5259" s="348">
        <v>2.6525198938992044E-2</v>
      </c>
      <c r="R5259" s="346">
        <v>6.3632446268626408E-2</v>
      </c>
      <c r="S5259" s="347">
        <v>7.2445593376641929E-2</v>
      </c>
      <c r="T5259" s="349">
        <v>0.17668362427686266</v>
      </c>
      <c r="U5259" s="349">
        <v>0.49346456738677696</v>
      </c>
      <c r="V5259" s="361">
        <v>0.20299534535930377</v>
      </c>
    </row>
    <row r="5260" spans="1:22" ht="16" hidden="1" customHeight="1" outlineLevel="1">
      <c r="A5260" s="65">
        <v>5251</v>
      </c>
      <c r="B5260" s="117">
        <v>1</v>
      </c>
      <c r="C5260" s="325">
        <v>1.3409920364698832E-4</v>
      </c>
      <c r="D5260" s="326">
        <v>1.6086245294010156E-4</v>
      </c>
      <c r="E5260" s="327">
        <v>1.527786482051285E-4</v>
      </c>
      <c r="F5260" s="332">
        <v>1.087943336909789E-3</v>
      </c>
      <c r="G5260" s="326">
        <v>6.062699634370775E-4</v>
      </c>
      <c r="H5260" s="327">
        <v>1.1085804123919115E-3</v>
      </c>
      <c r="I5260" s="332">
        <v>0</v>
      </c>
      <c r="J5260" s="326">
        <v>0</v>
      </c>
      <c r="K5260" s="327">
        <v>0</v>
      </c>
      <c r="L5260" s="336">
        <v>1.1748396343899057E-4</v>
      </c>
      <c r="M5260" s="337">
        <v>1.1415525114155251E-4</v>
      </c>
      <c r="N5260" s="345">
        <v>2.6007945171092561E-2</v>
      </c>
      <c r="O5260" s="346">
        <v>3.2408375330287773E-2</v>
      </c>
      <c r="P5260" s="347">
        <v>2.9763619268439401E-2</v>
      </c>
      <c r="Q5260" s="348">
        <v>2.6525198938992044E-2</v>
      </c>
      <c r="R5260" s="346">
        <v>5.9167036561514348E-2</v>
      </c>
      <c r="S5260" s="347">
        <v>4.6265376685671426E-2</v>
      </c>
      <c r="T5260" s="349">
        <v>0.20235885493065864</v>
      </c>
      <c r="U5260" s="349">
        <v>0.56303304881048033</v>
      </c>
      <c r="V5260" s="361">
        <v>0.11727449321389502</v>
      </c>
    </row>
    <row r="5261" spans="1:22" ht="16" hidden="1" customHeight="1" outlineLevel="1">
      <c r="A5261" s="65">
        <v>5252</v>
      </c>
      <c r="B5261" s="117">
        <v>1</v>
      </c>
      <c r="C5261" s="325">
        <v>1.3236788323635137E-4</v>
      </c>
      <c r="D5261" s="326">
        <v>1.6142626864414591E-4</v>
      </c>
      <c r="E5261" s="327">
        <v>1.4969116257442284E-4</v>
      </c>
      <c r="F5261" s="332">
        <v>1.0129127619504933E-3</v>
      </c>
      <c r="G5261" s="326">
        <v>5.2049355860045541E-4</v>
      </c>
      <c r="H5261" s="327">
        <v>1.0682683973958422E-3</v>
      </c>
      <c r="I5261" s="332">
        <v>0</v>
      </c>
      <c r="J5261" s="326">
        <v>0</v>
      </c>
      <c r="K5261" s="327">
        <v>0</v>
      </c>
      <c r="L5261" s="336">
        <v>8.811297257924293E-5</v>
      </c>
      <c r="M5261" s="337">
        <v>1.1415525114155251E-4</v>
      </c>
      <c r="N5261" s="345">
        <v>4.2870239293009714E-4</v>
      </c>
      <c r="O5261" s="346">
        <v>5.0971006170728861E-4</v>
      </c>
      <c r="P5261" s="347">
        <v>6.4525195977621023E-4</v>
      </c>
      <c r="Q5261" s="348">
        <v>1.7683465959328029E-2</v>
      </c>
      <c r="R5261" s="346">
        <v>5.6156680037839302E-2</v>
      </c>
      <c r="S5261" s="347">
        <v>3.0169237975688316E-2</v>
      </c>
      <c r="T5261" s="349">
        <v>0.26074623130632801</v>
      </c>
      <c r="U5261" s="349">
        <v>0.61756766348584091</v>
      </c>
      <c r="V5261" s="361">
        <v>3.3128651025522799E-3</v>
      </c>
    </row>
    <row r="5262" spans="1:22" ht="16" hidden="1" customHeight="1" outlineLevel="1">
      <c r="A5262" s="65">
        <v>5253</v>
      </c>
      <c r="B5262" s="117">
        <v>1</v>
      </c>
      <c r="C5262" s="325">
        <v>1.2814896165808443E-4</v>
      </c>
      <c r="D5262" s="326">
        <v>1.7013624917558965E-4</v>
      </c>
      <c r="E5262" s="327">
        <v>1.4858848913488511E-4</v>
      </c>
      <c r="F5262" s="332">
        <v>8.7785772702376097E-4</v>
      </c>
      <c r="G5262" s="326">
        <v>4.9306844957105913E-4</v>
      </c>
      <c r="H5262" s="327">
        <v>1.03803438614879E-3</v>
      </c>
      <c r="I5262" s="332">
        <v>0</v>
      </c>
      <c r="J5262" s="326">
        <v>0</v>
      </c>
      <c r="K5262" s="327">
        <v>0</v>
      </c>
      <c r="L5262" s="336">
        <v>5.8741981719495287E-5</v>
      </c>
      <c r="M5262" s="337">
        <v>1.1415525114155251E-4</v>
      </c>
      <c r="N5262" s="345">
        <v>0</v>
      </c>
      <c r="O5262" s="346">
        <v>0</v>
      </c>
      <c r="P5262" s="347">
        <v>0</v>
      </c>
      <c r="Q5262" s="348">
        <v>1.7683465959328029E-2</v>
      </c>
      <c r="R5262" s="346">
        <v>4.8550959051947153E-2</v>
      </c>
      <c r="S5262" s="347">
        <v>4.388441500886206E-2</v>
      </c>
      <c r="T5262" s="349">
        <v>0.27586608935800788</v>
      </c>
      <c r="U5262" s="349">
        <v>0.6218911284330767</v>
      </c>
      <c r="V5262" s="361">
        <v>0</v>
      </c>
    </row>
    <row r="5263" spans="1:22" ht="16" hidden="1" customHeight="1" outlineLevel="1">
      <c r="A5263" s="65">
        <v>5254</v>
      </c>
      <c r="B5263" s="117">
        <v>1</v>
      </c>
      <c r="C5263" s="325">
        <v>1.2837397080892534E-4</v>
      </c>
      <c r="D5263" s="326">
        <v>1.6397316027276003E-4</v>
      </c>
      <c r="E5263" s="327">
        <v>1.4503398887096345E-4</v>
      </c>
      <c r="F5263" s="332">
        <v>7.4280269209702821E-4</v>
      </c>
      <c r="G5263" s="326">
        <v>4.7381252195467468E-4</v>
      </c>
      <c r="H5263" s="327">
        <v>9.8764436740370314E-4</v>
      </c>
      <c r="I5263" s="332">
        <v>0</v>
      </c>
      <c r="J5263" s="326">
        <v>0</v>
      </c>
      <c r="K5263" s="327">
        <v>0</v>
      </c>
      <c r="L5263" s="336">
        <v>3.7594868300476983E-5</v>
      </c>
      <c r="M5263" s="337">
        <v>1.1415525114155251E-4</v>
      </c>
      <c r="N5263" s="345">
        <v>0</v>
      </c>
      <c r="O5263" s="346">
        <v>0</v>
      </c>
      <c r="P5263" s="347">
        <v>0</v>
      </c>
      <c r="Q5263" s="348">
        <v>1.7683465959328029E-2</v>
      </c>
      <c r="R5263" s="346">
        <v>3.1253662648703433E-2</v>
      </c>
      <c r="S5263" s="347">
        <v>6.8866371051327355E-2</v>
      </c>
      <c r="T5263" s="349">
        <v>0.24258338295493898</v>
      </c>
      <c r="U5263" s="349">
        <v>0.61245811400274419</v>
      </c>
      <c r="V5263" s="361">
        <v>0</v>
      </c>
    </row>
    <row r="5264" spans="1:22" ht="16" hidden="1" customHeight="1" outlineLevel="1">
      <c r="A5264" s="65">
        <v>5255</v>
      </c>
      <c r="B5264" s="117">
        <v>1</v>
      </c>
      <c r="C5264" s="325">
        <v>1.1912359460768821E-4</v>
      </c>
      <c r="D5264" s="326">
        <v>1.5536038934546188E-4</v>
      </c>
      <c r="E5264" s="327">
        <v>1.3522668157342783E-4</v>
      </c>
      <c r="F5264" s="332">
        <v>6.7527517463366216E-4</v>
      </c>
      <c r="G5264" s="326">
        <v>4.6097523687708481E-4</v>
      </c>
      <c r="H5264" s="327">
        <v>9.5741035615665084E-4</v>
      </c>
      <c r="I5264" s="332">
        <v>0</v>
      </c>
      <c r="J5264" s="326">
        <v>0</v>
      </c>
      <c r="K5264" s="327">
        <v>0</v>
      </c>
      <c r="L5264" s="336">
        <v>2.3496792687798115E-5</v>
      </c>
      <c r="M5264" s="337">
        <v>1.1415525114155251E-4</v>
      </c>
      <c r="N5264" s="345">
        <v>0</v>
      </c>
      <c r="O5264" s="346">
        <v>0</v>
      </c>
      <c r="P5264" s="347">
        <v>0</v>
      </c>
      <c r="Q5264" s="348">
        <v>8.8417329796640146E-3</v>
      </c>
      <c r="R5264" s="346">
        <v>2.6936797629211563E-2</v>
      </c>
      <c r="S5264" s="347">
        <v>3.5066034023452701E-2</v>
      </c>
      <c r="T5264" s="349">
        <v>0.193420070925263</v>
      </c>
      <c r="U5264" s="349">
        <v>0.50319236351805752</v>
      </c>
      <c r="V5264" s="361">
        <v>0</v>
      </c>
    </row>
    <row r="5265" spans="1:22" ht="16" hidden="1" customHeight="1" outlineLevel="1">
      <c r="A5265" s="65">
        <v>5256</v>
      </c>
      <c r="B5265" s="117">
        <v>1</v>
      </c>
      <c r="C5265" s="325">
        <v>1.0869192036453633E-4</v>
      </c>
      <c r="D5265" s="326">
        <v>1.4433682023535339E-4</v>
      </c>
      <c r="E5265" s="327">
        <v>1.2464101655386555E-4</v>
      </c>
      <c r="F5265" s="332">
        <v>5.9274154217843662E-4</v>
      </c>
      <c r="G5265" s="326">
        <v>4.5047200363178416E-4</v>
      </c>
      <c r="H5265" s="327">
        <v>9.0702033741156399E-4</v>
      </c>
      <c r="I5265" s="332">
        <v>0</v>
      </c>
      <c r="J5265" s="326">
        <v>0</v>
      </c>
      <c r="K5265" s="327">
        <v>0</v>
      </c>
      <c r="L5265" s="336">
        <v>9.3987170751192458E-6</v>
      </c>
      <c r="M5265" s="337">
        <v>1.1415525114155251E-4</v>
      </c>
      <c r="N5265" s="345">
        <v>0</v>
      </c>
      <c r="O5265" s="346">
        <v>0</v>
      </c>
      <c r="P5265" s="347">
        <v>0</v>
      </c>
      <c r="Q5265" s="348">
        <v>8.8417329796640146E-3</v>
      </c>
      <c r="R5265" s="346">
        <v>1.8629823584318528E-2</v>
      </c>
      <c r="S5265" s="347">
        <v>3.3208986513722581E-2</v>
      </c>
      <c r="T5265" s="349">
        <v>0.13170442390928677</v>
      </c>
      <c r="U5265" s="349">
        <v>0.38871880298329142</v>
      </c>
      <c r="V5265" s="361">
        <v>0</v>
      </c>
    </row>
    <row r="5266" spans="1:22" ht="16" hidden="1" customHeight="1" outlineLevel="1">
      <c r="A5266" s="65">
        <v>5257</v>
      </c>
      <c r="B5266" s="117">
        <v>1</v>
      </c>
      <c r="C5266" s="325">
        <v>1.0121036609907629E-4</v>
      </c>
      <c r="D5266" s="326">
        <v>1.3323548344192844E-4</v>
      </c>
      <c r="E5266" s="327">
        <v>1.1587151955236543E-4</v>
      </c>
      <c r="F5266" s="332">
        <v>4.8769873723542267E-4</v>
      </c>
      <c r="G5266" s="326">
        <v>4.2771499826696599E-4</v>
      </c>
      <c r="H5266" s="327">
        <v>8.767863261645118E-4</v>
      </c>
      <c r="I5266" s="332">
        <v>0</v>
      </c>
      <c r="J5266" s="326">
        <v>0</v>
      </c>
      <c r="K5266" s="327">
        <v>0</v>
      </c>
      <c r="L5266" s="336">
        <v>5.8741981719495289E-6</v>
      </c>
      <c r="M5266" s="337">
        <v>1.1415525114155251E-4</v>
      </c>
      <c r="N5266" s="345">
        <v>0</v>
      </c>
      <c r="O5266" s="346">
        <v>0</v>
      </c>
      <c r="P5266" s="347">
        <v>0</v>
      </c>
      <c r="Q5266" s="348">
        <v>8.8417329796640146E-3</v>
      </c>
      <c r="R5266" s="346">
        <v>1.4107314002342939E-2</v>
      </c>
      <c r="S5266" s="347">
        <v>2.0992934757747498E-2</v>
      </c>
      <c r="T5266" s="349">
        <v>7.4648355789740148E-2</v>
      </c>
      <c r="U5266" s="349">
        <v>0.38891532411725671</v>
      </c>
      <c r="V5266" s="361">
        <v>0</v>
      </c>
    </row>
    <row r="5267" spans="1:22" ht="16" hidden="1" customHeight="1" outlineLevel="1">
      <c r="A5267" s="65">
        <v>5258</v>
      </c>
      <c r="B5267" s="117">
        <v>1</v>
      </c>
      <c r="C5267" s="325">
        <v>9.4616347928599821E-5</v>
      </c>
      <c r="D5267" s="326">
        <v>1.2477824788126321E-4</v>
      </c>
      <c r="E5267" s="327">
        <v>1.0821766861910349E-4</v>
      </c>
      <c r="F5267" s="332">
        <v>4.3517733476391567E-4</v>
      </c>
      <c r="G5267" s="326">
        <v>4.0904258360865389E-4</v>
      </c>
      <c r="H5267" s="327">
        <v>8.465523149174596E-4</v>
      </c>
      <c r="I5267" s="332">
        <v>0</v>
      </c>
      <c r="J5267" s="326">
        <v>0</v>
      </c>
      <c r="K5267" s="327">
        <v>0</v>
      </c>
      <c r="L5267" s="336">
        <v>2.3496792687798115E-6</v>
      </c>
      <c r="M5267" s="337">
        <v>1.1415525114155251E-4</v>
      </c>
      <c r="N5267" s="345">
        <v>0</v>
      </c>
      <c r="O5267" s="346">
        <v>0</v>
      </c>
      <c r="P5267" s="347">
        <v>0</v>
      </c>
      <c r="Q5267" s="348">
        <v>8.8417329796640146E-3</v>
      </c>
      <c r="R5267" s="346">
        <v>1.7343879125219116E-2</v>
      </c>
      <c r="S5267" s="347">
        <v>2.130935900664201E-2</v>
      </c>
      <c r="T5267" s="349">
        <v>6.2761674931501268E-2</v>
      </c>
      <c r="U5267" s="349">
        <v>0.36641365427823402</v>
      </c>
      <c r="V5267" s="361">
        <v>0</v>
      </c>
    </row>
    <row r="5268" spans="1:22" ht="16" hidden="1" customHeight="1" outlineLevel="1">
      <c r="A5268" s="65">
        <v>5259</v>
      </c>
      <c r="B5268" s="117">
        <v>1</v>
      </c>
      <c r="C5268" s="325">
        <v>8.962239483076978E-5</v>
      </c>
      <c r="D5268" s="326">
        <v>1.1882902010755387E-4</v>
      </c>
      <c r="E5268" s="327">
        <v>1.0332698759903613E-4</v>
      </c>
      <c r="F5268" s="332">
        <v>3.9015898978833808E-4</v>
      </c>
      <c r="G5268" s="326">
        <v>3.9912286332142538E-4</v>
      </c>
      <c r="H5268" s="327">
        <v>8.3647431116844239E-4</v>
      </c>
      <c r="I5268" s="332">
        <v>0</v>
      </c>
      <c r="J5268" s="326">
        <v>0</v>
      </c>
      <c r="K5268" s="327">
        <v>0</v>
      </c>
      <c r="L5268" s="336">
        <v>1.1748396343899057E-6</v>
      </c>
      <c r="M5268" s="337">
        <v>1.1415525114155251E-4</v>
      </c>
      <c r="N5268" s="345">
        <v>0</v>
      </c>
      <c r="O5268" s="346">
        <v>0</v>
      </c>
      <c r="P5268" s="347">
        <v>0</v>
      </c>
      <c r="Q5268" s="348">
        <v>1.7683465959328029E-2</v>
      </c>
      <c r="R5268" s="346">
        <v>2.2882978624375501E-2</v>
      </c>
      <c r="S5268" s="347">
        <v>2.6647073254211746E-2</v>
      </c>
      <c r="T5268" s="349">
        <v>5.7816815694473903E-2</v>
      </c>
      <c r="U5268" s="349">
        <v>0.31669380738502234</v>
      </c>
      <c r="V5268" s="361">
        <v>0</v>
      </c>
    </row>
    <row r="5269" spans="1:22" ht="16" hidden="1" customHeight="1" outlineLevel="1">
      <c r="A5269" s="65">
        <v>5260</v>
      </c>
      <c r="B5269" s="117">
        <v>1</v>
      </c>
      <c r="C5269" s="325">
        <v>8.6322260618436531E-5</v>
      </c>
      <c r="D5269" s="326">
        <v>1.13968539900275E-4</v>
      </c>
      <c r="E5269" s="327">
        <v>9.9188719043594509E-5</v>
      </c>
      <c r="F5269" s="332">
        <v>3.6764981730054929E-4</v>
      </c>
      <c r="G5269" s="326">
        <v>4.1079312248287053E-4</v>
      </c>
      <c r="H5269" s="327">
        <v>8.0624029992139019E-4</v>
      </c>
      <c r="I5269" s="332">
        <v>0</v>
      </c>
      <c r="J5269" s="326">
        <v>0</v>
      </c>
      <c r="K5269" s="327">
        <v>0</v>
      </c>
      <c r="L5269" s="336">
        <v>1.409807561267887E-5</v>
      </c>
      <c r="M5269" s="337">
        <v>1.1415525114155251E-4</v>
      </c>
      <c r="N5269" s="345">
        <v>0</v>
      </c>
      <c r="O5269" s="346">
        <v>0</v>
      </c>
      <c r="P5269" s="347">
        <v>0</v>
      </c>
      <c r="Q5269" s="348">
        <v>2.6525198938992044E-2</v>
      </c>
      <c r="R5269" s="346">
        <v>1.669538992770421E-2</v>
      </c>
      <c r="S5269" s="347">
        <v>3.3841835011511605E-2</v>
      </c>
      <c r="T5269" s="349">
        <v>5.0874994073262389E-2</v>
      </c>
      <c r="U5269" s="349">
        <v>0.25537921358786009</v>
      </c>
      <c r="V5269" s="361">
        <v>0</v>
      </c>
    </row>
    <row r="5270" spans="1:22" ht="16" hidden="1" customHeight="1" outlineLevel="1">
      <c r="A5270" s="65">
        <v>5261</v>
      </c>
      <c r="B5270" s="117">
        <v>1</v>
      </c>
      <c r="C5270" s="325">
        <v>8.4572189445229499E-5</v>
      </c>
      <c r="D5270" s="326">
        <v>1.1081894872595829E-4</v>
      </c>
      <c r="E5270" s="327">
        <v>9.7463359426435458E-5</v>
      </c>
      <c r="F5270" s="332">
        <v>3.9766204728426777E-4</v>
      </c>
      <c r="G5270" s="326">
        <v>3.9270422078263058E-4</v>
      </c>
      <c r="H5270" s="327">
        <v>8.2639630741942484E-4</v>
      </c>
      <c r="I5270" s="332">
        <v>0</v>
      </c>
      <c r="J5270" s="326">
        <v>0</v>
      </c>
      <c r="K5270" s="327">
        <v>0</v>
      </c>
      <c r="L5270" s="336">
        <v>3.7594868300476983E-5</v>
      </c>
      <c r="M5270" s="337">
        <v>1.1415525114155251E-4</v>
      </c>
      <c r="N5270" s="345">
        <v>0</v>
      </c>
      <c r="O5270" s="346">
        <v>0</v>
      </c>
      <c r="P5270" s="347">
        <v>0</v>
      </c>
      <c r="Q5270" s="348">
        <v>1.7683465959328029E-2</v>
      </c>
      <c r="R5270" s="346">
        <v>1.394099484974508E-2</v>
      </c>
      <c r="S5270" s="347">
        <v>2.1625783255536518E-2</v>
      </c>
      <c r="T5270" s="349">
        <v>4.8878031689078262E-2</v>
      </c>
      <c r="U5270" s="349">
        <v>0.25577225585579061</v>
      </c>
      <c r="V5270" s="361">
        <v>0</v>
      </c>
    </row>
    <row r="5271" spans="1:22" ht="16" hidden="1" customHeight="1" outlineLevel="1">
      <c r="A5271" s="65">
        <v>5262</v>
      </c>
      <c r="B5271" s="117">
        <v>1</v>
      </c>
      <c r="C5271" s="325">
        <v>8.4809699104450458E-5</v>
      </c>
      <c r="D5271" s="326">
        <v>1.1093560025093298E-4</v>
      </c>
      <c r="E5271" s="327">
        <v>9.6607165932206159E-5</v>
      </c>
      <c r="F5271" s="332">
        <v>3.9766204728426777E-4</v>
      </c>
      <c r="G5271" s="326">
        <v>3.6236154696287311E-4</v>
      </c>
      <c r="H5271" s="327">
        <v>9.2717634490959865E-4</v>
      </c>
      <c r="I5271" s="332">
        <v>0</v>
      </c>
      <c r="J5271" s="326">
        <v>0</v>
      </c>
      <c r="K5271" s="327">
        <v>0</v>
      </c>
      <c r="L5271" s="336">
        <v>9.3987170751192462E-5</v>
      </c>
      <c r="M5271" s="337">
        <v>1.1415525114155251E-4</v>
      </c>
      <c r="N5271" s="345">
        <v>2.8580159528673139E-3</v>
      </c>
      <c r="O5271" s="346">
        <v>6.9011238952782295E-3</v>
      </c>
      <c r="P5271" s="347">
        <v>4.4587405760250698E-3</v>
      </c>
      <c r="Q5271" s="348">
        <v>1.7683465959328029E-2</v>
      </c>
      <c r="R5271" s="346">
        <v>1.5586023961862653E-2</v>
      </c>
      <c r="S5271" s="347">
        <v>2.4115679263055662E-2</v>
      </c>
      <c r="T5271" s="349">
        <v>5.3537610585507898E-2</v>
      </c>
      <c r="U5271" s="349">
        <v>0.25331574168122478</v>
      </c>
      <c r="V5271" s="361">
        <v>0</v>
      </c>
    </row>
    <row r="5272" spans="1:22" ht="16" hidden="1" customHeight="1" outlineLevel="1">
      <c r="A5272" s="65">
        <v>5263</v>
      </c>
      <c r="B5272" s="117">
        <v>1</v>
      </c>
      <c r="C5272" s="325">
        <v>8.3828409196616516E-5</v>
      </c>
      <c r="D5272" s="326">
        <v>1.0836926670148974E-4</v>
      </c>
      <c r="E5272" s="327">
        <v>9.5478547235267527E-5</v>
      </c>
      <c r="F5272" s="332">
        <v>4.0516510478019719E-4</v>
      </c>
      <c r="G5272" s="326">
        <v>3.5419236554986146E-4</v>
      </c>
      <c r="H5272" s="327">
        <v>1.0581903936468246E-3</v>
      </c>
      <c r="I5272" s="332">
        <v>0</v>
      </c>
      <c r="J5272" s="326">
        <v>0</v>
      </c>
      <c r="K5272" s="327">
        <v>0</v>
      </c>
      <c r="L5272" s="336">
        <v>1.8210014333043539E-4</v>
      </c>
      <c r="M5272" s="337">
        <v>1.1415525114155251E-4</v>
      </c>
      <c r="N5272" s="345">
        <v>5.0729783163394826E-2</v>
      </c>
      <c r="O5272" s="346">
        <v>7.5175480650237145E-2</v>
      </c>
      <c r="P5272" s="347">
        <v>6.1498007481492964E-2</v>
      </c>
      <c r="Q5272" s="348">
        <v>1.7683465959328029E-2</v>
      </c>
      <c r="R5272" s="346">
        <v>1.349948130670765E-2</v>
      </c>
      <c r="S5272" s="347">
        <v>1.1899627507080575E-2</v>
      </c>
      <c r="T5272" s="349">
        <v>6.0479432206719405E-2</v>
      </c>
      <c r="U5272" s="349">
        <v>0.26127484760681796</v>
      </c>
      <c r="V5272" s="361">
        <v>0</v>
      </c>
    </row>
    <row r="5273" spans="1:22" ht="16" hidden="1" customHeight="1" outlineLevel="1">
      <c r="A5273" s="65">
        <v>5264</v>
      </c>
      <c r="B5273" s="117">
        <v>1</v>
      </c>
      <c r="C5273" s="325">
        <v>8.9591143559819648E-5</v>
      </c>
      <c r="D5273" s="326">
        <v>1.1620436079562328E-4</v>
      </c>
      <c r="E5273" s="327">
        <v>1.0431290738026987E-4</v>
      </c>
      <c r="F5273" s="332">
        <v>4.2017121977205656E-4</v>
      </c>
      <c r="G5273" s="326">
        <v>4.1896230389588219E-4</v>
      </c>
      <c r="H5273" s="327">
        <v>1.1791264386350334E-3</v>
      </c>
      <c r="I5273" s="332">
        <v>0</v>
      </c>
      <c r="J5273" s="326">
        <v>0</v>
      </c>
      <c r="K5273" s="327">
        <v>0</v>
      </c>
      <c r="L5273" s="336">
        <v>1.5860335064263727E-4</v>
      </c>
      <c r="M5273" s="337">
        <v>1.1415525114155251E-4</v>
      </c>
      <c r="N5273" s="345">
        <v>0.1629069093134369</v>
      </c>
      <c r="O5273" s="346">
        <v>0.22054063294785445</v>
      </c>
      <c r="P5273" s="347">
        <v>0.19109209784786327</v>
      </c>
      <c r="Q5273" s="348">
        <v>1.7683465959328029E-2</v>
      </c>
      <c r="R5273" s="346">
        <v>3.9095252615149291E-3</v>
      </c>
      <c r="S5273" s="347">
        <v>4.0720172519916947E-3</v>
      </c>
      <c r="T5273" s="349">
        <v>7.0464244127640061E-2</v>
      </c>
      <c r="U5273" s="349">
        <v>0.33614939964758345</v>
      </c>
      <c r="V5273" s="361">
        <v>0.1165415753473155</v>
      </c>
    </row>
    <row r="5274" spans="1:22" ht="16" hidden="1" customHeight="1" outlineLevel="1">
      <c r="A5274" s="65">
        <v>5265</v>
      </c>
      <c r="B5274" s="117">
        <v>1</v>
      </c>
      <c r="C5274" s="325">
        <v>9.7747725277802386E-5</v>
      </c>
      <c r="D5274" s="326">
        <v>1.315245944089663E-4</v>
      </c>
      <c r="E5274" s="327">
        <v>1.1497640817203481E-4</v>
      </c>
      <c r="F5274" s="332">
        <v>4.5768650725170446E-4</v>
      </c>
      <c r="G5274" s="326">
        <v>5.3216381776190062E-4</v>
      </c>
      <c r="H5274" s="327">
        <v>1.2295164573801203E-3</v>
      </c>
      <c r="I5274" s="332">
        <v>0</v>
      </c>
      <c r="J5274" s="326">
        <v>0</v>
      </c>
      <c r="K5274" s="327">
        <v>0</v>
      </c>
      <c r="L5274" s="336">
        <v>1.4685495429873823E-4</v>
      </c>
      <c r="M5274" s="337">
        <v>1.1415525114155251E-4</v>
      </c>
      <c r="N5274" s="345">
        <v>0.3116666396601806</v>
      </c>
      <c r="O5274" s="346">
        <v>0.34570081806010594</v>
      </c>
      <c r="P5274" s="347">
        <v>0.33586461300417775</v>
      </c>
      <c r="Q5274" s="348">
        <v>8.8417329796640146E-3</v>
      </c>
      <c r="R5274" s="346">
        <v>8.9148931121031481E-3</v>
      </c>
      <c r="S5274" s="347">
        <v>4.0720172519916947E-3</v>
      </c>
      <c r="T5274" s="349">
        <v>9.0814241756945024E-2</v>
      </c>
      <c r="U5274" s="349">
        <v>0.370147555823574</v>
      </c>
      <c r="V5274" s="361">
        <v>0.22904446786733101</v>
      </c>
    </row>
    <row r="5275" spans="1:22" ht="16" hidden="1" customHeight="1" outlineLevel="1">
      <c r="A5275" s="65">
        <v>5266</v>
      </c>
      <c r="B5275" s="117">
        <v>1</v>
      </c>
      <c r="C5275" s="325">
        <v>1.0393547692592723E-4</v>
      </c>
      <c r="D5275" s="326">
        <v>1.4305365346063177E-4</v>
      </c>
      <c r="E5275" s="327">
        <v>1.2552315530549573E-4</v>
      </c>
      <c r="F5275" s="332">
        <v>6.9028128962552121E-4</v>
      </c>
      <c r="G5275" s="326">
        <v>6.6987287586695358E-4</v>
      </c>
      <c r="H5275" s="327">
        <v>9.775663636546856E-4</v>
      </c>
      <c r="I5275" s="332">
        <v>0</v>
      </c>
      <c r="J5275" s="326">
        <v>0</v>
      </c>
      <c r="K5275" s="327">
        <v>0</v>
      </c>
      <c r="L5275" s="336">
        <v>1.644775488145868E-4</v>
      </c>
      <c r="M5275" s="337">
        <v>1.1415525114155251E-4</v>
      </c>
      <c r="N5275" s="345">
        <v>0.42284346022671915</v>
      </c>
      <c r="O5275" s="346">
        <v>0.45692753591471774</v>
      </c>
      <c r="P5275" s="347">
        <v>0.4528732894078713</v>
      </c>
      <c r="Q5275" s="348">
        <v>8.8417329796640146E-3</v>
      </c>
      <c r="R5275" s="346">
        <v>2.8109920376292095E-2</v>
      </c>
      <c r="S5275" s="347">
        <v>4.0720172519916947E-3</v>
      </c>
      <c r="T5275" s="349">
        <v>0.10593409980862487</v>
      </c>
      <c r="U5275" s="349">
        <v>0.37682927437839298</v>
      </c>
      <c r="V5275" s="361">
        <v>0.38076610081048173</v>
      </c>
    </row>
    <row r="5276" spans="1:22" ht="16" hidden="1" customHeight="1" outlineLevel="1">
      <c r="A5276" s="65">
        <v>5267</v>
      </c>
      <c r="B5276" s="117">
        <v>1</v>
      </c>
      <c r="C5276" s="325">
        <v>1.0601056131701556E-4</v>
      </c>
      <c r="D5276" s="326">
        <v>1.4558110316841678E-4</v>
      </c>
      <c r="E5276" s="327">
        <v>1.3080301518657644E-4</v>
      </c>
      <c r="F5276" s="332">
        <v>8.2533632455225375E-4</v>
      </c>
      <c r="G5276" s="326">
        <v>7.7490520831996045E-4</v>
      </c>
      <c r="H5276" s="327">
        <v>8.2639630741942484E-4</v>
      </c>
      <c r="I5276" s="332">
        <v>0</v>
      </c>
      <c r="J5276" s="326">
        <v>0</v>
      </c>
      <c r="K5276" s="327">
        <v>0</v>
      </c>
      <c r="L5276" s="336">
        <v>1.8797434150238492E-4</v>
      </c>
      <c r="M5276" s="337">
        <v>1.1415525114155251E-4</v>
      </c>
      <c r="N5276" s="345">
        <v>0.50601172445515796</v>
      </c>
      <c r="O5276" s="346">
        <v>0.51926329373469815</v>
      </c>
      <c r="P5276" s="347">
        <v>0.52772450854031661</v>
      </c>
      <c r="Q5276" s="348">
        <v>8.8417329796640146E-3</v>
      </c>
      <c r="R5276" s="346">
        <v>4.0500510181526721E-2</v>
      </c>
      <c r="S5276" s="347">
        <v>5.6541384964642486E-3</v>
      </c>
      <c r="T5276" s="349">
        <v>0.10127452091219523</v>
      </c>
      <c r="U5276" s="349">
        <v>0.37545362644063618</v>
      </c>
      <c r="V5276" s="361">
        <v>0.45655438895151068</v>
      </c>
    </row>
    <row r="5277" spans="1:22" ht="16" hidden="1" customHeight="1" outlineLevel="1">
      <c r="A5277" s="65">
        <v>5268</v>
      </c>
      <c r="B5277" s="117">
        <v>1</v>
      </c>
      <c r="C5277" s="325">
        <v>1.0772938121927246E-4</v>
      </c>
      <c r="D5277" s="326">
        <v>1.4655319920987256E-4</v>
      </c>
      <c r="E5277" s="327">
        <v>1.338905008172821E-4</v>
      </c>
      <c r="F5277" s="332">
        <v>8.7035466952783134E-4</v>
      </c>
      <c r="G5277" s="326">
        <v>8.2041921904959679E-4</v>
      </c>
      <c r="H5277" s="327">
        <v>9.6748835990566838E-4</v>
      </c>
      <c r="I5277" s="332">
        <v>0</v>
      </c>
      <c r="J5277" s="326">
        <v>0</v>
      </c>
      <c r="K5277" s="327">
        <v>0</v>
      </c>
      <c r="L5277" s="336">
        <v>2.0677177565262342E-4</v>
      </c>
      <c r="M5277" s="337">
        <v>1.1415525114155251E-4</v>
      </c>
      <c r="N5277" s="345">
        <v>0.55588410283269263</v>
      </c>
      <c r="O5277" s="346">
        <v>0.55733747852158966</v>
      </c>
      <c r="P5277" s="347">
        <v>0.56810877432090001</v>
      </c>
      <c r="Q5277" s="348">
        <v>8.8417329796640146E-3</v>
      </c>
      <c r="R5277" s="346">
        <v>5.2291680059246365E-2</v>
      </c>
      <c r="S5277" s="347">
        <v>1.8269610468607742E-2</v>
      </c>
      <c r="T5277" s="349">
        <v>8.910255971335862E-2</v>
      </c>
      <c r="U5277" s="349">
        <v>0.35462238624031822</v>
      </c>
      <c r="V5277" s="361">
        <v>0.50646914949004651</v>
      </c>
    </row>
    <row r="5278" spans="1:22" ht="16" hidden="1" customHeight="1" outlineLevel="1">
      <c r="A5278" s="65">
        <v>5269</v>
      </c>
      <c r="B5278" s="117">
        <v>1</v>
      </c>
      <c r="C5278" s="325">
        <v>1.0756687461033181E-4</v>
      </c>
      <c r="D5278" s="326">
        <v>1.4575608045587884E-4</v>
      </c>
      <c r="E5278" s="327">
        <v>1.3491533848461717E-4</v>
      </c>
      <c r="F5278" s="332">
        <v>9.7539747447084534E-4</v>
      </c>
      <c r="G5278" s="326">
        <v>8.1808516721730779E-4</v>
      </c>
      <c r="H5278" s="327">
        <v>9.6748835990566838E-4</v>
      </c>
      <c r="I5278" s="332">
        <v>0</v>
      </c>
      <c r="J5278" s="326">
        <v>0</v>
      </c>
      <c r="K5278" s="327">
        <v>0</v>
      </c>
      <c r="L5278" s="336">
        <v>1.8797434150238492E-4</v>
      </c>
      <c r="M5278" s="337">
        <v>1.1415525114155251E-4</v>
      </c>
      <c r="N5278" s="345">
        <v>0.55631280522562265</v>
      </c>
      <c r="O5278" s="346">
        <v>0.54503950465460327</v>
      </c>
      <c r="P5278" s="347">
        <v>0.56939327674637097</v>
      </c>
      <c r="Q5278" s="348">
        <v>1.7683465959328029E-2</v>
      </c>
      <c r="R5278" s="346">
        <v>9.9037218512980543E-2</v>
      </c>
      <c r="S5278" s="347">
        <v>5.8797852690541018E-2</v>
      </c>
      <c r="T5278" s="349">
        <v>8.2065644645281211E-2</v>
      </c>
      <c r="U5278" s="349">
        <v>0.28416955971377122</v>
      </c>
      <c r="V5278" s="361">
        <v>0.56201058156680461</v>
      </c>
    </row>
    <row r="5279" spans="1:22" ht="16" hidden="1" customHeight="1" outlineLevel="1">
      <c r="A5279" s="65">
        <v>5270</v>
      </c>
      <c r="B5279" s="117">
        <v>1</v>
      </c>
      <c r="C5279" s="325">
        <v>1.0844816045112534E-4</v>
      </c>
      <c r="D5279" s="326">
        <v>1.4616436079329024E-4</v>
      </c>
      <c r="E5279" s="327">
        <v>1.3366996612937455E-4</v>
      </c>
      <c r="F5279" s="332">
        <v>1.0129127619504933E-3</v>
      </c>
      <c r="G5279" s="326">
        <v>8.2333678383995793E-4</v>
      </c>
      <c r="H5279" s="327">
        <v>9.775663636546856E-4</v>
      </c>
      <c r="I5279" s="332">
        <v>0</v>
      </c>
      <c r="J5279" s="326">
        <v>0</v>
      </c>
      <c r="K5279" s="327">
        <v>0</v>
      </c>
      <c r="L5279" s="336">
        <v>1.9032402077116473E-4</v>
      </c>
      <c r="M5279" s="337">
        <v>1.1415525114155251E-4</v>
      </c>
      <c r="N5279" s="345">
        <v>0.5648868530842247</v>
      </c>
      <c r="O5279" s="346">
        <v>0.50630854063863984</v>
      </c>
      <c r="P5279" s="347">
        <v>0.5141392043197307</v>
      </c>
      <c r="Q5279" s="348">
        <v>1.7683465959328029E-2</v>
      </c>
      <c r="R5279" s="346">
        <v>0.12926781127658701</v>
      </c>
      <c r="S5279" s="347">
        <v>0.11681242456894629</v>
      </c>
      <c r="T5279" s="349">
        <v>7.4743449236606058E-2</v>
      </c>
      <c r="U5279" s="349">
        <v>0.26658091822388014</v>
      </c>
      <c r="V5279" s="361">
        <v>0.54491679924105052</v>
      </c>
    </row>
    <row r="5280" spans="1:22" ht="16" hidden="1" customHeight="1" outlineLevel="1">
      <c r="A5280" s="65">
        <v>5271</v>
      </c>
      <c r="B5280" s="117">
        <v>1</v>
      </c>
      <c r="C5280" s="325">
        <v>1.0946070162990942E-4</v>
      </c>
      <c r="D5280" s="326">
        <v>1.4445347176032808E-4</v>
      </c>
      <c r="E5280" s="327">
        <v>1.3398130921818521E-4</v>
      </c>
      <c r="F5280" s="332">
        <v>1.0804402794138592E-3</v>
      </c>
      <c r="G5280" s="326">
        <v>8.5134540582742656E-4</v>
      </c>
      <c r="H5280" s="327">
        <v>9.6748835990566838E-4</v>
      </c>
      <c r="I5280" s="332">
        <v>0</v>
      </c>
      <c r="J5280" s="326">
        <v>0</v>
      </c>
      <c r="K5280" s="327">
        <v>0</v>
      </c>
      <c r="L5280" s="336">
        <v>2.1382081345896285E-4</v>
      </c>
      <c r="M5280" s="337">
        <v>1.1415525114155251E-4</v>
      </c>
      <c r="N5280" s="345">
        <v>0.46699980669851909</v>
      </c>
      <c r="O5280" s="346">
        <v>0.46502411583601988</v>
      </c>
      <c r="P5280" s="347">
        <v>0.44721757906958898</v>
      </c>
      <c r="Q5280" s="348">
        <v>1.7683465959328029E-2</v>
      </c>
      <c r="R5280" s="346">
        <v>0.14124509105084782</v>
      </c>
      <c r="S5280" s="347">
        <v>0.19189834626745411</v>
      </c>
      <c r="T5280" s="349">
        <v>7.540910336466744E-2</v>
      </c>
      <c r="U5280" s="349">
        <v>0.28259739064204908</v>
      </c>
      <c r="V5280" s="361">
        <v>0.56683562418845579</v>
      </c>
    </row>
    <row r="5281" spans="1:22" ht="16" hidden="1" customHeight="1" outlineLevel="1">
      <c r="A5281" s="65">
        <v>5272</v>
      </c>
      <c r="B5281" s="117">
        <v>1</v>
      </c>
      <c r="C5281" s="325">
        <v>1.1027323467461268E-4</v>
      </c>
      <c r="D5281" s="326">
        <v>1.3640451653707428E-4</v>
      </c>
      <c r="E5281" s="327">
        <v>1.3254134743243592E-4</v>
      </c>
      <c r="F5281" s="332">
        <v>1.1329616818853666E-3</v>
      </c>
      <c r="G5281" s="326">
        <v>8.4025865962405338E-4</v>
      </c>
      <c r="H5281" s="327">
        <v>7.9616229617237265E-4</v>
      </c>
      <c r="I5281" s="332">
        <v>0</v>
      </c>
      <c r="J5281" s="326">
        <v>0</v>
      </c>
      <c r="K5281" s="327">
        <v>0</v>
      </c>
      <c r="L5281" s="336">
        <v>2.2321953053408208E-4</v>
      </c>
      <c r="M5281" s="337">
        <v>1.1415525114155251E-4</v>
      </c>
      <c r="N5281" s="345">
        <v>0.36868405791988357</v>
      </c>
      <c r="O5281" s="346">
        <v>0.36682664922690794</v>
      </c>
      <c r="P5281" s="347">
        <v>0.34411983361341014</v>
      </c>
      <c r="Q5281" s="348">
        <v>2.6525198938992044E-2</v>
      </c>
      <c r="R5281" s="346">
        <v>0.17708707880431554</v>
      </c>
      <c r="S5281" s="347">
        <v>0.217170788195378</v>
      </c>
      <c r="T5281" s="349">
        <v>8.5108634944990352E-2</v>
      </c>
      <c r="U5281" s="349">
        <v>0.31679206795200493</v>
      </c>
      <c r="V5281" s="361">
        <v>0.46473863846165242</v>
      </c>
    </row>
    <row r="5282" spans="1:22" ht="16" hidden="1" customHeight="1" outlineLevel="1">
      <c r="A5282" s="65">
        <v>5273</v>
      </c>
      <c r="B5282" s="117">
        <v>1</v>
      </c>
      <c r="C5282" s="325">
        <v>1.1150453475004761E-4</v>
      </c>
      <c r="D5282" s="326">
        <v>1.421009993400051E-4</v>
      </c>
      <c r="E5282" s="327">
        <v>1.3264512846203948E-4</v>
      </c>
      <c r="F5282" s="332">
        <v>1.1704769693650144E-3</v>
      </c>
      <c r="G5282" s="326">
        <v>8.0583139509779033E-4</v>
      </c>
      <c r="H5282" s="327">
        <v>9.6748835990566838E-4</v>
      </c>
      <c r="I5282" s="332">
        <v>0</v>
      </c>
      <c r="J5282" s="326">
        <v>0</v>
      </c>
      <c r="K5282" s="327">
        <v>0</v>
      </c>
      <c r="L5282" s="336">
        <v>2.2321953053408208E-4</v>
      </c>
      <c r="M5282" s="337">
        <v>1.1415525114155251E-4</v>
      </c>
      <c r="N5282" s="345">
        <v>0.2359292169091968</v>
      </c>
      <c r="O5282" s="346">
        <v>0.26469520529513046</v>
      </c>
      <c r="P5282" s="347">
        <v>0.21069425014854704</v>
      </c>
      <c r="Q5282" s="348">
        <v>1.7683465959328029E-2</v>
      </c>
      <c r="R5282" s="346">
        <v>0.16502024151819447</v>
      </c>
      <c r="S5282" s="347">
        <v>0.19166491798583349</v>
      </c>
      <c r="T5282" s="349">
        <v>0.14473222612991657</v>
      </c>
      <c r="U5282" s="349">
        <v>0.34676154088170763</v>
      </c>
      <c r="V5282" s="361">
        <v>0.3760174037999332</v>
      </c>
    </row>
    <row r="5283" spans="1:22" ht="16" hidden="1" customHeight="1" outlineLevel="1">
      <c r="A5283" s="65">
        <v>5274</v>
      </c>
      <c r="B5283" s="117">
        <v>1</v>
      </c>
      <c r="C5283" s="325">
        <v>1.1161078907127804E-4</v>
      </c>
      <c r="D5283" s="326">
        <v>1.4645598960572699E-4</v>
      </c>
      <c r="E5283" s="327">
        <v>1.3309917046655501E-4</v>
      </c>
      <c r="F5283" s="332">
        <v>1.1479677968772254E-3</v>
      </c>
      <c r="G5283" s="326">
        <v>7.8482492860718902E-4</v>
      </c>
      <c r="H5283" s="327">
        <v>1.0279563823997724E-3</v>
      </c>
      <c r="I5283" s="332">
        <v>0</v>
      </c>
      <c r="J5283" s="326">
        <v>0</v>
      </c>
      <c r="K5283" s="327">
        <v>0</v>
      </c>
      <c r="L5283" s="336">
        <v>1.644775488145868E-4</v>
      </c>
      <c r="M5283" s="337">
        <v>1.1415525114155251E-4</v>
      </c>
      <c r="N5283" s="345">
        <v>0.10603239185137736</v>
      </c>
      <c r="O5283" s="346">
        <v>0.11385383375305319</v>
      </c>
      <c r="P5283" s="347">
        <v>8.7424630106959403E-2</v>
      </c>
      <c r="Q5283" s="348">
        <v>7.0733863837312116E-2</v>
      </c>
      <c r="R5283" s="346">
        <v>0.17634658656309327</v>
      </c>
      <c r="S5283" s="347">
        <v>0.1465563039650303</v>
      </c>
      <c r="T5283" s="349">
        <v>0.13550816178392319</v>
      </c>
      <c r="U5283" s="349">
        <v>0.36926321072073037</v>
      </c>
      <c r="V5283" s="361">
        <v>0.25292537502005963</v>
      </c>
    </row>
    <row r="5284" spans="1:22" ht="16" hidden="1" customHeight="1" outlineLevel="1">
      <c r="A5284" s="65">
        <v>5275</v>
      </c>
      <c r="B5284" s="117">
        <v>1</v>
      </c>
      <c r="C5284" s="325">
        <v>1.1233581855732095E-4</v>
      </c>
      <c r="D5284" s="326">
        <v>1.4775859830127772E-4</v>
      </c>
      <c r="E5284" s="327">
        <v>1.3229486748712749E-4</v>
      </c>
      <c r="F5284" s="332">
        <v>1.1029494519016485E-3</v>
      </c>
      <c r="G5284" s="326">
        <v>7.55649280703576E-4</v>
      </c>
      <c r="H5284" s="327">
        <v>8.5663031866647715E-4</v>
      </c>
      <c r="I5284" s="332">
        <v>0</v>
      </c>
      <c r="J5284" s="326">
        <v>0</v>
      </c>
      <c r="K5284" s="327">
        <v>0</v>
      </c>
      <c r="L5284" s="336">
        <v>1.1748396343899057E-4</v>
      </c>
      <c r="M5284" s="337">
        <v>1.1415525114155251E-4</v>
      </c>
      <c r="N5284" s="345">
        <v>2.1006417253574758E-2</v>
      </c>
      <c r="O5284" s="346">
        <v>2.2959298711938338E-2</v>
      </c>
      <c r="P5284" s="347">
        <v>2.7083573727559294E-2</v>
      </c>
      <c r="Q5284" s="348">
        <v>8.8417329796640146E-3</v>
      </c>
      <c r="R5284" s="346">
        <v>0.17396913393798108</v>
      </c>
      <c r="S5284" s="347">
        <v>7.6491672265197749E-2</v>
      </c>
      <c r="T5284" s="349">
        <v>0.16460675652489196</v>
      </c>
      <c r="U5284" s="349">
        <v>0.45838554497397738</v>
      </c>
      <c r="V5284" s="361">
        <v>0.12055735449128445</v>
      </c>
    </row>
    <row r="5285" spans="1:22" ht="16" hidden="1" customHeight="1" outlineLevel="1">
      <c r="A5285" s="65">
        <v>5276</v>
      </c>
      <c r="B5285" s="117">
        <v>1</v>
      </c>
      <c r="C5285" s="325">
        <v>1.1186079923887905E-4</v>
      </c>
      <c r="D5285" s="326">
        <v>1.5013051264242981E-4</v>
      </c>
      <c r="E5285" s="327">
        <v>1.3272296423424214E-4</v>
      </c>
      <c r="F5285" s="332">
        <v>9.7539747447084534E-4</v>
      </c>
      <c r="G5285" s="326">
        <v>5.9284916540141555E-4</v>
      </c>
      <c r="H5285" s="327">
        <v>8.8686432991352934E-4</v>
      </c>
      <c r="I5285" s="332">
        <v>0</v>
      </c>
      <c r="J5285" s="326">
        <v>0</v>
      </c>
      <c r="K5285" s="327">
        <v>0</v>
      </c>
      <c r="L5285" s="336">
        <v>8.811297257924293E-5</v>
      </c>
      <c r="M5285" s="337">
        <v>1.1415525114155251E-4</v>
      </c>
      <c r="N5285" s="345">
        <v>4.2870239293009714E-4</v>
      </c>
      <c r="O5285" s="346">
        <v>5.0971006170728861E-4</v>
      </c>
      <c r="P5285" s="347">
        <v>4.766860770311075E-4</v>
      </c>
      <c r="Q5285" s="348">
        <v>8.8417329796640146E-3</v>
      </c>
      <c r="R5285" s="346">
        <v>0.12586226149258109</v>
      </c>
      <c r="S5285" s="347">
        <v>0.11419803461051629</v>
      </c>
      <c r="T5285" s="349">
        <v>0.19998151875901085</v>
      </c>
      <c r="U5285" s="349">
        <v>0.54495310448567602</v>
      </c>
      <c r="V5285" s="361">
        <v>3.8409476945453244E-3</v>
      </c>
    </row>
    <row r="5286" spans="1:22" ht="16" hidden="1" customHeight="1" outlineLevel="1">
      <c r="A5286" s="65">
        <v>5277</v>
      </c>
      <c r="B5286" s="117">
        <v>1</v>
      </c>
      <c r="C5286" s="325">
        <v>1.097294625600805E-4</v>
      </c>
      <c r="D5286" s="326">
        <v>1.5878216741138621E-4</v>
      </c>
      <c r="E5286" s="327">
        <v>1.3396833658948476E-4</v>
      </c>
      <c r="F5286" s="332">
        <v>8.1783326705632401E-4</v>
      </c>
      <c r="G5286" s="326">
        <v>4.9656952731949285E-4</v>
      </c>
      <c r="H5286" s="327">
        <v>9.3725434865861619E-4</v>
      </c>
      <c r="I5286" s="332">
        <v>0</v>
      </c>
      <c r="J5286" s="326">
        <v>0</v>
      </c>
      <c r="K5286" s="327">
        <v>0</v>
      </c>
      <c r="L5286" s="336">
        <v>5.8741981719495287E-5</v>
      </c>
      <c r="M5286" s="337">
        <v>1.1415525114155251E-4</v>
      </c>
      <c r="N5286" s="345">
        <v>0</v>
      </c>
      <c r="O5286" s="346">
        <v>0</v>
      </c>
      <c r="P5286" s="347">
        <v>0</v>
      </c>
      <c r="Q5286" s="348">
        <v>3.5366931918656058E-2</v>
      </c>
      <c r="R5286" s="346">
        <v>0.12432310269692139</v>
      </c>
      <c r="S5286" s="347">
        <v>0.14151945434615401</v>
      </c>
      <c r="T5286" s="349">
        <v>0.18771446411330833</v>
      </c>
      <c r="U5286" s="349">
        <v>0.54534614675360649</v>
      </c>
      <c r="V5286" s="361">
        <v>0</v>
      </c>
    </row>
    <row r="5287" spans="1:22" ht="16" hidden="1" customHeight="1" outlineLevel="1">
      <c r="A5287" s="65">
        <v>5278</v>
      </c>
      <c r="B5287" s="117">
        <v>1</v>
      </c>
      <c r="C5287" s="325">
        <v>1.1036073823327302E-4</v>
      </c>
      <c r="D5287" s="326">
        <v>1.5223024009197429E-4</v>
      </c>
      <c r="E5287" s="327">
        <v>1.3134786559199508E-4</v>
      </c>
      <c r="F5287" s="332">
        <v>6.8277823212959179E-4</v>
      </c>
      <c r="G5287" s="326">
        <v>4.4522038700913386E-4</v>
      </c>
      <c r="H5287" s="327">
        <v>9.0702033741156399E-4</v>
      </c>
      <c r="I5287" s="332">
        <v>0</v>
      </c>
      <c r="J5287" s="326">
        <v>0</v>
      </c>
      <c r="K5287" s="327">
        <v>0</v>
      </c>
      <c r="L5287" s="336">
        <v>3.7594868300476983E-5</v>
      </c>
      <c r="M5287" s="337">
        <v>1.1415525114155251E-4</v>
      </c>
      <c r="N5287" s="345">
        <v>0</v>
      </c>
      <c r="O5287" s="346">
        <v>0</v>
      </c>
      <c r="P5287" s="347">
        <v>0</v>
      </c>
      <c r="Q5287" s="348">
        <v>1.7683465959328029E-2</v>
      </c>
      <c r="R5287" s="346">
        <v>0.12735282099947898</v>
      </c>
      <c r="S5287" s="347">
        <v>0.12700543688064347</v>
      </c>
      <c r="T5287" s="349">
        <v>0.20140792046199954</v>
      </c>
      <c r="U5287" s="349">
        <v>0.56578434468599392</v>
      </c>
      <c r="V5287" s="361">
        <v>0</v>
      </c>
    </row>
    <row r="5288" spans="1:22" ht="16" hidden="1" customHeight="1" outlineLevel="1">
      <c r="A5288" s="65">
        <v>5279</v>
      </c>
      <c r="B5288" s="117">
        <v>1</v>
      </c>
      <c r="C5288" s="325">
        <v>1.0362296421642597E-4</v>
      </c>
      <c r="D5288" s="326">
        <v>1.423343023899545E-4</v>
      </c>
      <c r="E5288" s="327">
        <v>1.2277295802100161E-4</v>
      </c>
      <c r="F5288" s="332">
        <v>6.3775988715401421E-4</v>
      </c>
      <c r="G5288" s="326">
        <v>4.1604473910552089E-4</v>
      </c>
      <c r="H5288" s="327">
        <v>8.6670832241549458E-4</v>
      </c>
      <c r="I5288" s="332">
        <v>0</v>
      </c>
      <c r="J5288" s="326">
        <v>0</v>
      </c>
      <c r="K5288" s="327">
        <v>0</v>
      </c>
      <c r="L5288" s="336">
        <v>2.3496792687798115E-5</v>
      </c>
      <c r="M5288" s="337">
        <v>1.1415525114155251E-4</v>
      </c>
      <c r="N5288" s="345">
        <v>0</v>
      </c>
      <c r="O5288" s="346">
        <v>0</v>
      </c>
      <c r="P5288" s="347">
        <v>0</v>
      </c>
      <c r="Q5288" s="348">
        <v>1.7683465959328029E-2</v>
      </c>
      <c r="R5288" s="346">
        <v>0.11321948975828472</v>
      </c>
      <c r="S5288" s="347">
        <v>8.4620147148980071E-2</v>
      </c>
      <c r="T5288" s="349">
        <v>0.12704484501285712</v>
      </c>
      <c r="U5288" s="349">
        <v>0.46772029883732746</v>
      </c>
      <c r="V5288" s="361">
        <v>0</v>
      </c>
    </row>
    <row r="5289" spans="1:22" ht="16" hidden="1" customHeight="1" outlineLevel="1">
      <c r="A5289" s="65">
        <v>5280</v>
      </c>
      <c r="B5289" s="117">
        <v>1</v>
      </c>
      <c r="C5289" s="325">
        <v>9.5391379448162936E-5</v>
      </c>
      <c r="D5289" s="326">
        <v>1.3387706682928927E-4</v>
      </c>
      <c r="E5289" s="327">
        <v>1.1495046291463391E-4</v>
      </c>
      <c r="F5289" s="332">
        <v>5.7773542718657757E-4</v>
      </c>
      <c r="G5289" s="326">
        <v>3.9912286332142538E-4</v>
      </c>
      <c r="H5289" s="327">
        <v>8.5663031866647715E-4</v>
      </c>
      <c r="I5289" s="332">
        <v>0</v>
      </c>
      <c r="J5289" s="326">
        <v>0</v>
      </c>
      <c r="K5289" s="327">
        <v>0</v>
      </c>
      <c r="L5289" s="336">
        <v>9.3987170751192458E-6</v>
      </c>
      <c r="M5289" s="337">
        <v>1.1415525114155251E-4</v>
      </c>
      <c r="N5289" s="345">
        <v>0</v>
      </c>
      <c r="O5289" s="346">
        <v>0</v>
      </c>
      <c r="P5289" s="347">
        <v>0</v>
      </c>
      <c r="Q5289" s="348">
        <v>3.5366931918656058E-2</v>
      </c>
      <c r="R5289" s="346">
        <v>8.8236101062093356E-2</v>
      </c>
      <c r="S5289" s="347">
        <v>8.3587878435022647E-2</v>
      </c>
      <c r="T5289" s="349">
        <v>0.11382685589849548</v>
      </c>
      <c r="U5289" s="349">
        <v>0.35648933701298824</v>
      </c>
      <c r="V5289" s="361">
        <v>0</v>
      </c>
    </row>
    <row r="5290" spans="1:22" ht="16" hidden="1" customHeight="1" outlineLevel="1">
      <c r="A5290" s="65">
        <v>5281</v>
      </c>
      <c r="B5290" s="117">
        <v>1</v>
      </c>
      <c r="C5290" s="325">
        <v>8.8003578995553275E-5</v>
      </c>
      <c r="D5290" s="326">
        <v>1.2295070732332635E-4</v>
      </c>
      <c r="E5290" s="327">
        <v>1.0775065398588752E-4</v>
      </c>
      <c r="F5290" s="332">
        <v>4.8019567973949298E-4</v>
      </c>
      <c r="G5290" s="326">
        <v>3.8803611711805237E-4</v>
      </c>
      <c r="H5290" s="327">
        <v>8.5663031866647715E-4</v>
      </c>
      <c r="I5290" s="332">
        <v>0</v>
      </c>
      <c r="J5290" s="326">
        <v>0</v>
      </c>
      <c r="K5290" s="327">
        <v>0</v>
      </c>
      <c r="L5290" s="336">
        <v>5.8741981719495289E-6</v>
      </c>
      <c r="M5290" s="337">
        <v>1.1415525114155251E-4</v>
      </c>
      <c r="N5290" s="345">
        <v>0</v>
      </c>
      <c r="O5290" s="346">
        <v>0</v>
      </c>
      <c r="P5290" s="347">
        <v>0</v>
      </c>
      <c r="Q5290" s="348">
        <v>1.7683465959328029E-2</v>
      </c>
      <c r="R5290" s="346">
        <v>7.7971596117950334E-2</v>
      </c>
      <c r="S5290" s="347">
        <v>4.8838268660464451E-2</v>
      </c>
      <c r="T5290" s="349">
        <v>7.4553262342874238E-2</v>
      </c>
      <c r="U5290" s="349">
        <v>0.33801635042025346</v>
      </c>
      <c r="V5290" s="361">
        <v>0</v>
      </c>
    </row>
    <row r="5291" spans="1:22" ht="16" hidden="1" customHeight="1" outlineLevel="1">
      <c r="A5291" s="65">
        <v>5282</v>
      </c>
      <c r="B5291" s="117">
        <v>1</v>
      </c>
      <c r="C5291" s="325">
        <v>8.2272095903300263E-5</v>
      </c>
      <c r="D5291" s="326">
        <v>1.1521282283333839E-4</v>
      </c>
      <c r="E5291" s="327">
        <v>1.0118650386346288E-4</v>
      </c>
      <c r="F5291" s="332">
        <v>4.2017121977205656E-4</v>
      </c>
      <c r="G5291" s="326">
        <v>3.7053072837588477E-4</v>
      </c>
      <c r="H5291" s="327">
        <v>8.465523149174596E-4</v>
      </c>
      <c r="I5291" s="332">
        <v>0</v>
      </c>
      <c r="J5291" s="326">
        <v>0</v>
      </c>
      <c r="K5291" s="327">
        <v>0</v>
      </c>
      <c r="L5291" s="336">
        <v>2.3496792687798115E-6</v>
      </c>
      <c r="M5291" s="337">
        <v>1.1415525114155251E-4</v>
      </c>
      <c r="N5291" s="345">
        <v>0</v>
      </c>
      <c r="O5291" s="346">
        <v>0</v>
      </c>
      <c r="P5291" s="347">
        <v>0</v>
      </c>
      <c r="Q5291" s="348">
        <v>8.8417329796640146E-3</v>
      </c>
      <c r="R5291" s="346">
        <v>6.8020452625288622E-2</v>
      </c>
      <c r="S5291" s="347">
        <v>3.7255065402278395E-2</v>
      </c>
      <c r="T5291" s="349">
        <v>9.2525923800531415E-2</v>
      </c>
      <c r="U5291" s="349">
        <v>0.29271822904126021</v>
      </c>
      <c r="V5291" s="361">
        <v>0</v>
      </c>
    </row>
    <row r="5292" spans="1:22" ht="16" hidden="1" customHeight="1" outlineLevel="1">
      <c r="A5292" s="65">
        <v>5283</v>
      </c>
      <c r="B5292" s="117">
        <v>1</v>
      </c>
      <c r="C5292" s="325">
        <v>7.7721910852962008E-5</v>
      </c>
      <c r="D5292" s="326">
        <v>1.0875810511807205E-4</v>
      </c>
      <c r="E5292" s="327">
        <v>9.6581220674805268E-5</v>
      </c>
      <c r="F5292" s="332">
        <v>3.4514064481276077E-4</v>
      </c>
      <c r="G5292" s="326">
        <v>3.6702965062745111E-4</v>
      </c>
      <c r="H5292" s="327">
        <v>8.1631830367040773E-4</v>
      </c>
      <c r="I5292" s="332">
        <v>0</v>
      </c>
      <c r="J5292" s="326">
        <v>0</v>
      </c>
      <c r="K5292" s="327">
        <v>0</v>
      </c>
      <c r="L5292" s="336">
        <v>1.1748396343899057E-6</v>
      </c>
      <c r="M5292" s="337">
        <v>1.1415525114155251E-4</v>
      </c>
      <c r="N5292" s="345">
        <v>0</v>
      </c>
      <c r="O5292" s="346">
        <v>0</v>
      </c>
      <c r="P5292" s="347">
        <v>0</v>
      </c>
      <c r="Q5292" s="348">
        <v>1.7683465959328029E-2</v>
      </c>
      <c r="R5292" s="346">
        <v>5.6697414079082194E-2</v>
      </c>
      <c r="S5292" s="347">
        <v>2.5147947977013085E-2</v>
      </c>
      <c r="T5292" s="349">
        <v>5.9148123950596654E-2</v>
      </c>
      <c r="U5292" s="349">
        <v>0.26520527028612328</v>
      </c>
      <c r="V5292" s="361">
        <v>0</v>
      </c>
    </row>
    <row r="5293" spans="1:22" ht="16" hidden="1" customHeight="1" outlineLevel="1">
      <c r="A5293" s="65">
        <v>5284</v>
      </c>
      <c r="B5293" s="117">
        <v>1</v>
      </c>
      <c r="C5293" s="325">
        <v>7.5353064514942496E-5</v>
      </c>
      <c r="D5293" s="326">
        <v>1.0395595067328053E-4</v>
      </c>
      <c r="E5293" s="327">
        <v>9.3104556183086289E-5</v>
      </c>
      <c r="F5293" s="332">
        <v>3.1512841482904229E-4</v>
      </c>
      <c r="G5293" s="326">
        <v>3.1334645848480334E-4</v>
      </c>
      <c r="H5293" s="327">
        <v>8.0624029992139019E-4</v>
      </c>
      <c r="I5293" s="332">
        <v>0</v>
      </c>
      <c r="J5293" s="326">
        <v>0</v>
      </c>
      <c r="K5293" s="327">
        <v>0</v>
      </c>
      <c r="L5293" s="336">
        <v>1.409807561267887E-5</v>
      </c>
      <c r="M5293" s="337">
        <v>1.1415525114155251E-4</v>
      </c>
      <c r="N5293" s="345">
        <v>0</v>
      </c>
      <c r="O5293" s="346">
        <v>0</v>
      </c>
      <c r="P5293" s="347">
        <v>0</v>
      </c>
      <c r="Q5293" s="348">
        <v>2.6525198938992044E-2</v>
      </c>
      <c r="R5293" s="346">
        <v>5.077128263675515E-2</v>
      </c>
      <c r="S5293" s="347">
        <v>1.7320337721924206E-2</v>
      </c>
      <c r="T5293" s="349">
        <v>5.467873194789883E-2</v>
      </c>
      <c r="U5293" s="349">
        <v>0.26599135482198427</v>
      </c>
      <c r="V5293" s="361">
        <v>0</v>
      </c>
    </row>
    <row r="5294" spans="1:22" ht="16" hidden="1" customHeight="1" outlineLevel="1">
      <c r="A5294" s="65">
        <v>5285</v>
      </c>
      <c r="B5294" s="117">
        <v>1</v>
      </c>
      <c r="C5294" s="325">
        <v>7.3928006559616769E-5</v>
      </c>
      <c r="D5294" s="326">
        <v>1.0172012977793224E-4</v>
      </c>
      <c r="E5294" s="327">
        <v>9.143108708072902E-5</v>
      </c>
      <c r="F5294" s="332">
        <v>3.1512841482904229E-4</v>
      </c>
      <c r="G5294" s="326">
        <v>2.8242027170697351E-4</v>
      </c>
      <c r="H5294" s="327">
        <v>8.1631830367040773E-4</v>
      </c>
      <c r="I5294" s="332">
        <v>0</v>
      </c>
      <c r="J5294" s="326">
        <v>0</v>
      </c>
      <c r="K5294" s="327">
        <v>0</v>
      </c>
      <c r="L5294" s="336">
        <v>3.7594868300476983E-5</v>
      </c>
      <c r="M5294" s="337">
        <v>1.1415525114155251E-4</v>
      </c>
      <c r="N5294" s="345">
        <v>0</v>
      </c>
      <c r="O5294" s="346">
        <v>0</v>
      </c>
      <c r="P5294" s="347">
        <v>0</v>
      </c>
      <c r="Q5294" s="348">
        <v>4.4208664898320073E-2</v>
      </c>
      <c r="R5294" s="346">
        <v>5.849360774413373E-2</v>
      </c>
      <c r="S5294" s="347">
        <v>2.6496640939865021E-2</v>
      </c>
      <c r="T5294" s="349">
        <v>3.204649159381201E-2</v>
      </c>
      <c r="U5294" s="349">
        <v>0.25046618523872849</v>
      </c>
      <c r="V5294" s="361">
        <v>0</v>
      </c>
    </row>
    <row r="5295" spans="1:22" ht="16" hidden="1" customHeight="1" outlineLevel="1">
      <c r="A5295" s="65">
        <v>5286</v>
      </c>
      <c r="B5295" s="117">
        <v>1</v>
      </c>
      <c r="C5295" s="325">
        <v>7.37592496964861E-5</v>
      </c>
      <c r="D5295" s="326">
        <v>1.0154515249047021E-4</v>
      </c>
      <c r="E5295" s="327">
        <v>8.9848426379274862E-5</v>
      </c>
      <c r="F5295" s="332">
        <v>2.8511618484532408E-4</v>
      </c>
      <c r="G5295" s="326">
        <v>2.8066973283275666E-4</v>
      </c>
      <c r="H5295" s="327">
        <v>8.767863261645118E-4</v>
      </c>
      <c r="I5295" s="332">
        <v>0</v>
      </c>
      <c r="J5295" s="326">
        <v>0</v>
      </c>
      <c r="K5295" s="327">
        <v>0</v>
      </c>
      <c r="L5295" s="336">
        <v>9.3987170751192462E-5</v>
      </c>
      <c r="M5295" s="337">
        <v>1.1415525114155251E-4</v>
      </c>
      <c r="N5295" s="345">
        <v>3.0009167505106798E-3</v>
      </c>
      <c r="O5295" s="346">
        <v>5.1279900186519279E-3</v>
      </c>
      <c r="P5295" s="347">
        <v>2.1683463985634672E-3</v>
      </c>
      <c r="Q5295" s="348">
        <v>4.4208664898320073E-2</v>
      </c>
      <c r="R5295" s="346">
        <v>8.2399185984547291E-2</v>
      </c>
      <c r="S5295" s="347">
        <v>3.7529991667535956E-2</v>
      </c>
      <c r="T5295" s="349">
        <v>3.5660042574716631E-2</v>
      </c>
      <c r="U5295" s="349">
        <v>0.24810793163114533</v>
      </c>
      <c r="V5295" s="361">
        <v>0</v>
      </c>
    </row>
    <row r="5296" spans="1:22" ht="16" hidden="1" customHeight="1" outlineLevel="1">
      <c r="A5296" s="65">
        <v>5287</v>
      </c>
      <c r="B5296" s="117">
        <v>1</v>
      </c>
      <c r="C5296" s="325">
        <v>7.062787234728352E-5</v>
      </c>
      <c r="D5296" s="326">
        <v>9.5615366637589983E-5</v>
      </c>
      <c r="E5296" s="327">
        <v>8.6125281942247441E-5</v>
      </c>
      <c r="F5296" s="332">
        <v>2.7011006985346497E-4</v>
      </c>
      <c r="G5296" s="326">
        <v>3.6411208583708975E-4</v>
      </c>
      <c r="H5296" s="327">
        <v>9.8764436740370314E-4</v>
      </c>
      <c r="I5296" s="332">
        <v>0</v>
      </c>
      <c r="J5296" s="326">
        <v>0</v>
      </c>
      <c r="K5296" s="327">
        <v>0</v>
      </c>
      <c r="L5296" s="336">
        <v>1.8210014333043539E-4</v>
      </c>
      <c r="M5296" s="337">
        <v>1.1415525114155251E-4</v>
      </c>
      <c r="N5296" s="345">
        <v>4.7443064817597413E-2</v>
      </c>
      <c r="O5296" s="346">
        <v>7.8564586776381992E-2</v>
      </c>
      <c r="P5296" s="347">
        <v>4.9162192621092574E-2</v>
      </c>
      <c r="Q5296" s="348">
        <v>4.4208664898320073E-2</v>
      </c>
      <c r="R5296" s="346">
        <v>8.5692379410731809E-2</v>
      </c>
      <c r="S5296" s="347">
        <v>4.6664796901839833E-2</v>
      </c>
      <c r="T5296" s="349">
        <v>3.176121125321428E-2</v>
      </c>
      <c r="U5296" s="349">
        <v>0.24968010070286742</v>
      </c>
      <c r="V5296" s="361">
        <v>0</v>
      </c>
    </row>
    <row r="5297" spans="1:22" ht="16" hidden="1" customHeight="1" outlineLevel="1">
      <c r="A5297" s="65">
        <v>5288</v>
      </c>
      <c r="B5297" s="117">
        <v>1</v>
      </c>
      <c r="C5297" s="325">
        <v>7.2271689199260121E-5</v>
      </c>
      <c r="D5297" s="326">
        <v>9.9795379615849811E-5</v>
      </c>
      <c r="E5297" s="327">
        <v>8.9757617978371751E-5</v>
      </c>
      <c r="F5297" s="332">
        <v>2.8511618484532408E-4</v>
      </c>
      <c r="G5297" s="326">
        <v>3.9037016895034158E-4</v>
      </c>
      <c r="H5297" s="327">
        <v>1.0481123898978071E-3</v>
      </c>
      <c r="I5297" s="332">
        <v>0</v>
      </c>
      <c r="J5297" s="326">
        <v>0</v>
      </c>
      <c r="K5297" s="327">
        <v>0</v>
      </c>
      <c r="L5297" s="336">
        <v>1.5860335064263727E-4</v>
      </c>
      <c r="M5297" s="337">
        <v>1.1415525114155251E-4</v>
      </c>
      <c r="N5297" s="345">
        <v>0.13175453542718318</v>
      </c>
      <c r="O5297" s="346">
        <v>0.23038227232836225</v>
      </c>
      <c r="P5297" s="347">
        <v>0.18965003662860727</v>
      </c>
      <c r="Q5297" s="348">
        <v>3.5366931918656058E-2</v>
      </c>
      <c r="R5297" s="346">
        <v>6.7557561024403009E-2</v>
      </c>
      <c r="S5297" s="347">
        <v>4.9704545439874098E-2</v>
      </c>
      <c r="T5297" s="349">
        <v>3.185630470008019E-2</v>
      </c>
      <c r="U5297" s="349">
        <v>0.25243139657838115</v>
      </c>
      <c r="V5297" s="361">
        <v>0.12274083896880385</v>
      </c>
    </row>
    <row r="5298" spans="1:22" ht="16" hidden="1" customHeight="1" outlineLevel="1">
      <c r="A5298" s="65">
        <v>5289</v>
      </c>
      <c r="B5298" s="117">
        <v>1</v>
      </c>
      <c r="C5298" s="325">
        <v>7.6765621961888162E-5</v>
      </c>
      <c r="D5298" s="326">
        <v>1.1089671640927475E-4</v>
      </c>
      <c r="E5298" s="327">
        <v>9.5621246150972419E-5</v>
      </c>
      <c r="F5298" s="332">
        <v>4.6518956474763388E-4</v>
      </c>
      <c r="G5298" s="326">
        <v>5.1115735127129931E-4</v>
      </c>
      <c r="H5298" s="327">
        <v>1.1892044423840503E-3</v>
      </c>
      <c r="I5298" s="332">
        <v>0</v>
      </c>
      <c r="J5298" s="326">
        <v>0</v>
      </c>
      <c r="K5298" s="327">
        <v>0</v>
      </c>
      <c r="L5298" s="336">
        <v>1.4685495429873823E-4</v>
      </c>
      <c r="M5298" s="337">
        <v>1.1415525114155251E-4</v>
      </c>
      <c r="N5298" s="345">
        <v>0.22421135150244079</v>
      </c>
      <c r="O5298" s="346">
        <v>0.37261939390062765</v>
      </c>
      <c r="P5298" s="347">
        <v>0.27102429943898698</v>
      </c>
      <c r="Q5298" s="348">
        <v>2.6525198938992044E-2</v>
      </c>
      <c r="R5298" s="346">
        <v>5.4517793797957889E-2</v>
      </c>
      <c r="S5298" s="347">
        <v>5.9705627453587602E-2</v>
      </c>
      <c r="T5298" s="349">
        <v>5.3252330244910169E-2</v>
      </c>
      <c r="U5298" s="349">
        <v>0.26648265765689744</v>
      </c>
      <c r="V5298" s="361">
        <v>0.25884979444158079</v>
      </c>
    </row>
    <row r="5299" spans="1:22" ht="16" hidden="1" customHeight="1" outlineLevel="1">
      <c r="A5299" s="65">
        <v>5290</v>
      </c>
      <c r="B5299" s="117">
        <v>1</v>
      </c>
      <c r="C5299" s="325">
        <v>8.2772116238502276E-5</v>
      </c>
      <c r="D5299" s="326">
        <v>1.1978167422818053E-4</v>
      </c>
      <c r="E5299" s="327">
        <v>1.0306753502502725E-4</v>
      </c>
      <c r="F5299" s="332">
        <v>6.9028128962552121E-4</v>
      </c>
      <c r="G5299" s="326">
        <v>5.5317028425250193E-4</v>
      </c>
      <c r="H5299" s="327">
        <v>1.289984479874224E-3</v>
      </c>
      <c r="I5299" s="332">
        <v>0</v>
      </c>
      <c r="J5299" s="326">
        <v>0</v>
      </c>
      <c r="K5299" s="327">
        <v>0</v>
      </c>
      <c r="L5299" s="336">
        <v>1.644775488145868E-4</v>
      </c>
      <c r="M5299" s="337">
        <v>1.1415525114155251E-4</v>
      </c>
      <c r="N5299" s="345">
        <v>0.29952007186049451</v>
      </c>
      <c r="O5299" s="346">
        <v>0.50970074396456888</v>
      </c>
      <c r="P5299" s="347">
        <v>0.28919238381290102</v>
      </c>
      <c r="Q5299" s="348">
        <v>3.5366931918656058E-2</v>
      </c>
      <c r="R5299" s="346">
        <v>6.4781784851872012E-2</v>
      </c>
      <c r="S5299" s="347">
        <v>7.1055402430153056E-2</v>
      </c>
      <c r="T5299" s="349">
        <v>6.0099058419255759E-2</v>
      </c>
      <c r="U5299" s="349">
        <v>0.26972525636732431</v>
      </c>
      <c r="V5299" s="361">
        <v>0.37890326789959156</v>
      </c>
    </row>
    <row r="5300" spans="1:22" ht="16" hidden="1" customHeight="1" outlineLevel="1">
      <c r="A5300" s="65">
        <v>5291</v>
      </c>
      <c r="B5300" s="117">
        <v>1</v>
      </c>
      <c r="C5300" s="325">
        <v>8.7409804847500891E-5</v>
      </c>
      <c r="D5300" s="326">
        <v>1.2444773522716826E-4</v>
      </c>
      <c r="E5300" s="327">
        <v>1.084511759357115E-4</v>
      </c>
      <c r="F5300" s="332">
        <v>8.1033020956039459E-4</v>
      </c>
      <c r="G5300" s="326">
        <v>7.1188580884815663E-4</v>
      </c>
      <c r="H5300" s="327">
        <v>1.380686513615381E-3</v>
      </c>
      <c r="I5300" s="332">
        <v>0</v>
      </c>
      <c r="J5300" s="326">
        <v>0</v>
      </c>
      <c r="K5300" s="327">
        <v>0</v>
      </c>
      <c r="L5300" s="336">
        <v>1.8797434150238492E-4</v>
      </c>
      <c r="M5300" s="337">
        <v>1.1415525114155251E-4</v>
      </c>
      <c r="N5300" s="345">
        <v>0.37554329620676508</v>
      </c>
      <c r="O5300" s="346">
        <v>0.55589362167241485</v>
      </c>
      <c r="P5300" s="347">
        <v>0.2887291945728363</v>
      </c>
      <c r="Q5300" s="348">
        <v>4.4208664898320073E-2</v>
      </c>
      <c r="R5300" s="346">
        <v>0.10590189090483743</v>
      </c>
      <c r="S5300" s="347">
        <v>0.11723778314855057</v>
      </c>
      <c r="T5300" s="349">
        <v>5.0684807179530569E-2</v>
      </c>
      <c r="U5300" s="349">
        <v>0.26874265069749798</v>
      </c>
      <c r="V5300" s="361">
        <v>0.47805331303785464</v>
      </c>
    </row>
    <row r="5301" spans="1:22" ht="16" hidden="1" customHeight="1" outlineLevel="1">
      <c r="A5301" s="65">
        <v>5292</v>
      </c>
      <c r="B5301" s="117">
        <v>1</v>
      </c>
      <c r="C5301" s="325">
        <v>9.0916197448104966E-5</v>
      </c>
      <c r="D5301" s="326">
        <v>1.2623639194344688E-4</v>
      </c>
      <c r="E5301" s="327">
        <v>1.118500046552278E-4</v>
      </c>
      <c r="F5301" s="332">
        <v>8.7035466952783134E-4</v>
      </c>
      <c r="G5301" s="326">
        <v>7.8540844156526116E-4</v>
      </c>
      <c r="H5301" s="327">
        <v>1.4109205248624328E-3</v>
      </c>
      <c r="I5301" s="332">
        <v>0</v>
      </c>
      <c r="J5301" s="326">
        <v>0</v>
      </c>
      <c r="K5301" s="327">
        <v>0</v>
      </c>
      <c r="L5301" s="336">
        <v>2.0677177565262342E-4</v>
      </c>
      <c r="M5301" s="337">
        <v>1.1415525114155251E-4</v>
      </c>
      <c r="N5301" s="345">
        <v>0.36896985951517025</v>
      </c>
      <c r="O5301" s="346">
        <v>0.59186111220756665</v>
      </c>
      <c r="P5301" s="347">
        <v>0.37461272575876448</v>
      </c>
      <c r="Q5301" s="348">
        <v>3.5366931918656058E-2</v>
      </c>
      <c r="R5301" s="346">
        <v>0.14850070547091584</v>
      </c>
      <c r="S5301" s="347">
        <v>8.5227057283333199E-2</v>
      </c>
      <c r="T5301" s="349">
        <v>4.2982237983391777E-2</v>
      </c>
      <c r="U5301" s="349">
        <v>0.26520527028612328</v>
      </c>
      <c r="V5301" s="361">
        <v>0.51795152939979838</v>
      </c>
    </row>
    <row r="5302" spans="1:22" ht="16" hidden="1" customHeight="1" outlineLevel="1">
      <c r="A5302" s="65">
        <v>5293</v>
      </c>
      <c r="B5302" s="117">
        <v>1</v>
      </c>
      <c r="C5302" s="325">
        <v>9.3535053953725485E-5</v>
      </c>
      <c r="D5302" s="326">
        <v>1.3074691757580166E-4</v>
      </c>
      <c r="E5302" s="327">
        <v>1.1478181874152814E-4</v>
      </c>
      <c r="F5302" s="332">
        <v>9.4538524448712713E-4</v>
      </c>
      <c r="G5302" s="326">
        <v>7.5681630661972028E-4</v>
      </c>
      <c r="H5302" s="327">
        <v>1.4613105436075198E-3</v>
      </c>
      <c r="I5302" s="332">
        <v>0</v>
      </c>
      <c r="J5302" s="326">
        <v>0</v>
      </c>
      <c r="K5302" s="327">
        <v>0</v>
      </c>
      <c r="L5302" s="336">
        <v>1.8797434150238492E-4</v>
      </c>
      <c r="M5302" s="337">
        <v>1.1415525114155251E-4</v>
      </c>
      <c r="N5302" s="345">
        <v>0.36382543080000912</v>
      </c>
      <c r="O5302" s="346">
        <v>0.5511640455897282</v>
      </c>
      <c r="P5302" s="347">
        <v>0.40486354024359394</v>
      </c>
      <c r="Q5302" s="348">
        <v>4.4208664898320073E-2</v>
      </c>
      <c r="R5302" s="346">
        <v>0.1849278151798599</v>
      </c>
      <c r="S5302" s="347">
        <v>0.15227787880856739</v>
      </c>
      <c r="T5302" s="349">
        <v>5.8102096035071625E-2</v>
      </c>
      <c r="U5302" s="349">
        <v>0.25980093910207852</v>
      </c>
      <c r="V5302" s="361">
        <v>0.59608362780166024</v>
      </c>
    </row>
    <row r="5303" spans="1:22" ht="16" hidden="1" customHeight="1" outlineLevel="1">
      <c r="A5303" s="65">
        <v>5294</v>
      </c>
      <c r="B5303" s="117">
        <v>1</v>
      </c>
      <c r="C5303" s="325">
        <v>9.3985072255407294E-5</v>
      </c>
      <c r="D5303" s="326">
        <v>1.2893881893869392E-4</v>
      </c>
      <c r="E5303" s="327">
        <v>1.1428885885091128E-4</v>
      </c>
      <c r="F5303" s="332">
        <v>9.9790664695863381E-4</v>
      </c>
      <c r="G5303" s="326">
        <v>5.2574517522310576E-4</v>
      </c>
      <c r="H5303" s="327">
        <v>1.4310765323604679E-3</v>
      </c>
      <c r="I5303" s="332">
        <v>0</v>
      </c>
      <c r="J5303" s="326">
        <v>0</v>
      </c>
      <c r="K5303" s="327">
        <v>0</v>
      </c>
      <c r="L5303" s="336">
        <v>1.9032402077116473E-4</v>
      </c>
      <c r="M5303" s="337">
        <v>1.1415525114155251E-4</v>
      </c>
      <c r="N5303" s="345">
        <v>0.41426941236811721</v>
      </c>
      <c r="O5303" s="346">
        <v>0.49527932390237922</v>
      </c>
      <c r="P5303" s="347">
        <v>0.33449407176429652</v>
      </c>
      <c r="Q5303" s="348">
        <v>5.3050397877984087E-2</v>
      </c>
      <c r="R5303" s="346">
        <v>0.20522310293494411</v>
      </c>
      <c r="S5303" s="347">
        <v>0.29072646537628505</v>
      </c>
      <c r="T5303" s="349">
        <v>6.7231066934199099E-2</v>
      </c>
      <c r="U5303" s="349">
        <v>0.25754094606147798</v>
      </c>
      <c r="V5303" s="361">
        <v>0.57695141765948088</v>
      </c>
    </row>
    <row r="5304" spans="1:22" ht="16" hidden="1" customHeight="1" outlineLevel="1">
      <c r="A5304" s="65">
        <v>5295</v>
      </c>
      <c r="B5304" s="117">
        <v>1</v>
      </c>
      <c r="C5304" s="325">
        <v>9.6428921643707091E-5</v>
      </c>
      <c r="D5304" s="326">
        <v>1.2862774820542809E-4</v>
      </c>
      <c r="E5304" s="327">
        <v>1.1334185695577887E-4</v>
      </c>
      <c r="F5304" s="332">
        <v>1.0054097044545636E-3</v>
      </c>
      <c r="G5304" s="326">
        <v>3.6119452104672862E-4</v>
      </c>
      <c r="H5304" s="327">
        <v>1.4814665511055547E-3</v>
      </c>
      <c r="I5304" s="332">
        <v>0</v>
      </c>
      <c r="J5304" s="326">
        <v>0</v>
      </c>
      <c r="K5304" s="327">
        <v>0</v>
      </c>
      <c r="L5304" s="336">
        <v>2.1382081345896285E-4</v>
      </c>
      <c r="M5304" s="337">
        <v>1.1415525114155251E-4</v>
      </c>
      <c r="N5304" s="345">
        <v>0.3642541331929392</v>
      </c>
      <c r="O5304" s="346">
        <v>0.4078671123997491</v>
      </c>
      <c r="P5304" s="347">
        <v>0.22613527292813282</v>
      </c>
      <c r="Q5304" s="348">
        <v>5.3050397877984087E-2</v>
      </c>
      <c r="R5304" s="346">
        <v>0.23216144411298023</v>
      </c>
      <c r="S5304" s="347">
        <v>0.19761992111099116</v>
      </c>
      <c r="T5304" s="349">
        <v>7.2556299958690104E-2</v>
      </c>
      <c r="U5304" s="349">
        <v>0.25832703059733902</v>
      </c>
      <c r="V5304" s="361">
        <v>0.53966422119722746</v>
      </c>
    </row>
    <row r="5305" spans="1:22" ht="16" hidden="1" customHeight="1" outlineLevel="1">
      <c r="A5305" s="65">
        <v>5296</v>
      </c>
      <c r="B5305" s="117">
        <v>1</v>
      </c>
      <c r="C5305" s="325">
        <v>9.4797605300110552E-5</v>
      </c>
      <c r="D5305" s="326">
        <v>1.2975537961351679E-4</v>
      </c>
      <c r="E5305" s="327">
        <v>1.1610502686897342E-4</v>
      </c>
      <c r="F5305" s="332">
        <v>1.0579311069260709E-3</v>
      </c>
      <c r="G5305" s="326">
        <v>5.1407491606166044E-4</v>
      </c>
      <c r="H5305" s="327">
        <v>1.4310765323604679E-3</v>
      </c>
      <c r="I5305" s="332">
        <v>0</v>
      </c>
      <c r="J5305" s="326">
        <v>0</v>
      </c>
      <c r="K5305" s="327">
        <v>0</v>
      </c>
      <c r="L5305" s="336">
        <v>2.2321953053408208E-4</v>
      </c>
      <c r="M5305" s="337">
        <v>1.1415525114155251E-4</v>
      </c>
      <c r="N5305" s="345">
        <v>0.25136250305468028</v>
      </c>
      <c r="O5305" s="346">
        <v>0.26186350244727818</v>
      </c>
      <c r="P5305" s="347">
        <v>0.13261126767274059</v>
      </c>
      <c r="Q5305" s="348">
        <v>3.5366931918656058E-2</v>
      </c>
      <c r="R5305" s="346">
        <v>0.21561601214115508</v>
      </c>
      <c r="S5305" s="347">
        <v>0.17276245901943671</v>
      </c>
      <c r="T5305" s="349">
        <v>6.1525460122244427E-2</v>
      </c>
      <c r="U5305" s="349">
        <v>0.26815308729560222</v>
      </c>
      <c r="V5305" s="361">
        <v>0.47493841210488968</v>
      </c>
    </row>
    <row r="5306" spans="1:22" ht="16" hidden="1" customHeight="1" outlineLevel="1">
      <c r="A5306" s="65">
        <v>5297</v>
      </c>
      <c r="B5306" s="117">
        <v>1</v>
      </c>
      <c r="C5306" s="325">
        <v>9.5366378431402827E-5</v>
      </c>
      <c r="D5306" s="326">
        <v>1.2932765735527624E-4</v>
      </c>
      <c r="E5306" s="327">
        <v>1.1841415477765245E-4</v>
      </c>
      <c r="F5306" s="332">
        <v>1.0354219344382817E-3</v>
      </c>
      <c r="G5306" s="326">
        <v>6.1735670964045025E-4</v>
      </c>
      <c r="H5306" s="327">
        <v>1.3403744986193109E-3</v>
      </c>
      <c r="I5306" s="332">
        <v>0</v>
      </c>
      <c r="J5306" s="326">
        <v>0</v>
      </c>
      <c r="K5306" s="327">
        <v>0</v>
      </c>
      <c r="L5306" s="336">
        <v>2.2321953053408208E-4</v>
      </c>
      <c r="M5306" s="337">
        <v>1.1415525114155251E-4</v>
      </c>
      <c r="N5306" s="345">
        <v>0.16104919894407316</v>
      </c>
      <c r="O5306" s="346">
        <v>0.16789208001721978</v>
      </c>
      <c r="P5306" s="347">
        <v>6.5729661082763319E-2</v>
      </c>
      <c r="Q5306" s="348">
        <v>3.5366931918656058E-2</v>
      </c>
      <c r="R5306" s="346">
        <v>0.21035781790288999</v>
      </c>
      <c r="S5306" s="347">
        <v>0.12238356709813665</v>
      </c>
      <c r="T5306" s="349">
        <v>8.5203728391856262E-2</v>
      </c>
      <c r="U5306" s="349">
        <v>0.28132000327127488</v>
      </c>
      <c r="V5306" s="361">
        <v>0.37155882011157182</v>
      </c>
    </row>
    <row r="5307" spans="1:22" ht="16" hidden="1" customHeight="1" outlineLevel="1">
      <c r="A5307" s="65">
        <v>5298</v>
      </c>
      <c r="B5307" s="117">
        <v>1</v>
      </c>
      <c r="C5307" s="325">
        <v>9.4885108858770899E-5</v>
      </c>
      <c r="D5307" s="326">
        <v>1.3063026605082697E-4</v>
      </c>
      <c r="E5307" s="327">
        <v>1.166887951604934E-4</v>
      </c>
      <c r="F5307" s="332">
        <v>1.0579311069260709E-3</v>
      </c>
      <c r="G5307" s="326">
        <v>6.4653235754406327E-4</v>
      </c>
      <c r="H5307" s="327">
        <v>1.1791264386350334E-3</v>
      </c>
      <c r="I5307" s="332">
        <v>0</v>
      </c>
      <c r="J5307" s="326">
        <v>0</v>
      </c>
      <c r="K5307" s="327">
        <v>0</v>
      </c>
      <c r="L5307" s="336">
        <v>1.644775488145868E-4</v>
      </c>
      <c r="M5307" s="337">
        <v>1.1415525114155251E-4</v>
      </c>
      <c r="N5307" s="345">
        <v>8.1024752263788358E-2</v>
      </c>
      <c r="O5307" s="346">
        <v>0.10903162442445329</v>
      </c>
      <c r="P5307" s="347">
        <v>2.6850983208324457E-2</v>
      </c>
      <c r="Q5307" s="348">
        <v>3.5366931918656058E-2</v>
      </c>
      <c r="R5307" s="346">
        <v>0.15600707698053329</v>
      </c>
      <c r="S5307" s="347">
        <v>9.1856406889916878E-2</v>
      </c>
      <c r="T5307" s="349">
        <v>9.1670082778738213E-2</v>
      </c>
      <c r="U5307" s="349">
        <v>0.29537126434979122</v>
      </c>
      <c r="V5307" s="361">
        <v>0.24754300943736385</v>
      </c>
    </row>
    <row r="5308" spans="1:22" ht="16" hidden="1" customHeight="1" outlineLevel="1">
      <c r="A5308" s="65">
        <v>5299</v>
      </c>
      <c r="B5308" s="117">
        <v>1</v>
      </c>
      <c r="C5308" s="325">
        <v>9.6485173931417319E-5</v>
      </c>
      <c r="D5308" s="326">
        <v>1.3086356910077635E-4</v>
      </c>
      <c r="E5308" s="327">
        <v>1.1566395749315833E-4</v>
      </c>
      <c r="F5308" s="332">
        <v>9.8290053196677498E-4</v>
      </c>
      <c r="G5308" s="326">
        <v>5.6017243974936903E-4</v>
      </c>
      <c r="H5308" s="327">
        <v>1.1085804123919115E-3</v>
      </c>
      <c r="I5308" s="332">
        <v>0</v>
      </c>
      <c r="J5308" s="326">
        <v>0</v>
      </c>
      <c r="K5308" s="327">
        <v>0</v>
      </c>
      <c r="L5308" s="336">
        <v>1.1748396343899057E-4</v>
      </c>
      <c r="M5308" s="337">
        <v>1.1415525114155251E-4</v>
      </c>
      <c r="N5308" s="345">
        <v>2.0149012467714566E-2</v>
      </c>
      <c r="O5308" s="346">
        <v>1.9375122050446284E-2</v>
      </c>
      <c r="P5308" s="347">
        <v>5.7027263917305239E-3</v>
      </c>
      <c r="Q5308" s="348">
        <v>3.5366931918656058E-2</v>
      </c>
      <c r="R5308" s="346">
        <v>0.13609499918938142</v>
      </c>
      <c r="S5308" s="347">
        <v>0.10975253550579211</v>
      </c>
      <c r="T5308" s="349">
        <v>0.12618900399106392</v>
      </c>
      <c r="U5308" s="349">
        <v>0.35246065376670027</v>
      </c>
      <c r="V5308" s="361">
        <v>0.11931292103032087</v>
      </c>
    </row>
    <row r="5309" spans="1:22" ht="16" hidden="1" customHeight="1" outlineLevel="1">
      <c r="A5309" s="65">
        <v>5300</v>
      </c>
      <c r="B5309" s="117">
        <v>1</v>
      </c>
      <c r="C5309" s="325">
        <v>9.9354040604638844E-5</v>
      </c>
      <c r="D5309" s="326">
        <v>1.3611288772463753E-4</v>
      </c>
      <c r="E5309" s="327">
        <v>1.168314940761983E-4</v>
      </c>
      <c r="F5309" s="332">
        <v>7.6531186458481701E-4</v>
      </c>
      <c r="G5309" s="326">
        <v>4.7264549603853018E-4</v>
      </c>
      <c r="H5309" s="327">
        <v>9.9772237115272025E-4</v>
      </c>
      <c r="I5309" s="332">
        <v>0</v>
      </c>
      <c r="J5309" s="326">
        <v>0</v>
      </c>
      <c r="K5309" s="327">
        <v>0</v>
      </c>
      <c r="L5309" s="336">
        <v>8.811297257924293E-5</v>
      </c>
      <c r="M5309" s="337">
        <v>1.1415525114155251E-4</v>
      </c>
      <c r="N5309" s="345">
        <v>1.0003055835035599E-3</v>
      </c>
      <c r="O5309" s="346">
        <v>0</v>
      </c>
      <c r="P5309" s="347">
        <v>0</v>
      </c>
      <c r="Q5309" s="348">
        <v>3.5366931918656058E-2</v>
      </c>
      <c r="R5309" s="346">
        <v>8.7980311344851486E-2</v>
      </c>
      <c r="S5309" s="347">
        <v>9.2748622032762393E-2</v>
      </c>
      <c r="T5309" s="349">
        <v>0.18486166070733101</v>
      </c>
      <c r="U5309" s="349">
        <v>0.51675232176166075</v>
      </c>
      <c r="V5309" s="361">
        <v>0</v>
      </c>
    </row>
    <row r="5310" spans="1:22" ht="16" hidden="1" customHeight="1" outlineLevel="1">
      <c r="A5310" s="65">
        <v>5301</v>
      </c>
      <c r="B5310" s="117">
        <v>1</v>
      </c>
      <c r="C5310" s="325">
        <v>1.0073534678063439E-4</v>
      </c>
      <c r="D5310" s="326">
        <v>1.4614491887246113E-4</v>
      </c>
      <c r="E5310" s="327">
        <v>1.2196865504157409E-4</v>
      </c>
      <c r="F5310" s="332">
        <v>5.8523848468250721E-4</v>
      </c>
      <c r="G5310" s="326">
        <v>4.1312717431515953E-4</v>
      </c>
      <c r="H5310" s="327">
        <v>9.6748835990566838E-4</v>
      </c>
      <c r="I5310" s="332">
        <v>0</v>
      </c>
      <c r="J5310" s="326">
        <v>0</v>
      </c>
      <c r="K5310" s="327">
        <v>0</v>
      </c>
      <c r="L5310" s="336">
        <v>5.8741981719495287E-5</v>
      </c>
      <c r="M5310" s="337">
        <v>1.1415525114155251E-4</v>
      </c>
      <c r="N5310" s="345">
        <v>0</v>
      </c>
      <c r="O5310" s="346">
        <v>0</v>
      </c>
      <c r="P5310" s="347">
        <v>0</v>
      </c>
      <c r="Q5310" s="348">
        <v>3.5366931918656058E-2</v>
      </c>
      <c r="R5310" s="346">
        <v>5.8131084865451002E-2</v>
      </c>
      <c r="S5310" s="347">
        <v>6.6625462945629904E-2</v>
      </c>
      <c r="T5310" s="349">
        <v>0.24039623367702304</v>
      </c>
      <c r="U5310" s="349">
        <v>0.56558782355202875</v>
      </c>
      <c r="V5310" s="361">
        <v>0</v>
      </c>
    </row>
    <row r="5311" spans="1:22" ht="16" hidden="1" customHeight="1" outlineLevel="1">
      <c r="A5311" s="65">
        <v>5302</v>
      </c>
      <c r="B5311" s="117">
        <v>1</v>
      </c>
      <c r="C5311" s="325">
        <v>1.0342920633653519E-4</v>
      </c>
      <c r="D5311" s="326">
        <v>1.4653375728904345E-4</v>
      </c>
      <c r="E5311" s="327">
        <v>1.2142380463615545E-4</v>
      </c>
      <c r="F5311" s="332">
        <v>5.327170822110002E-4</v>
      </c>
      <c r="G5311" s="326">
        <v>3.8045044866311307E-4</v>
      </c>
      <c r="H5311" s="327">
        <v>8.8686432991352934E-4</v>
      </c>
      <c r="I5311" s="332">
        <v>0</v>
      </c>
      <c r="J5311" s="326">
        <v>0</v>
      </c>
      <c r="K5311" s="327">
        <v>0</v>
      </c>
      <c r="L5311" s="336">
        <v>3.7594868300476983E-5</v>
      </c>
      <c r="M5311" s="337">
        <v>1.1415525114155251E-4</v>
      </c>
      <c r="N5311" s="345">
        <v>0</v>
      </c>
      <c r="O5311" s="346">
        <v>0</v>
      </c>
      <c r="P5311" s="347">
        <v>0</v>
      </c>
      <c r="Q5311" s="348">
        <v>5.3050397877984087E-2</v>
      </c>
      <c r="R5311" s="346">
        <v>4.2979233511864404E-2</v>
      </c>
      <c r="S5311" s="347">
        <v>4.0528242221933276E-2</v>
      </c>
      <c r="T5311" s="349">
        <v>0.22404016081608633</v>
      </c>
      <c r="U5311" s="349">
        <v>0.59526251478078351</v>
      </c>
      <c r="V5311" s="361">
        <v>0</v>
      </c>
    </row>
    <row r="5312" spans="1:22" ht="16" hidden="1" customHeight="1" outlineLevel="1">
      <c r="A5312" s="65">
        <v>5303</v>
      </c>
      <c r="B5312" s="117">
        <v>1</v>
      </c>
      <c r="C5312" s="325">
        <v>9.8210244087864243E-5</v>
      </c>
      <c r="D5312" s="326">
        <v>1.3760991562847944E-4</v>
      </c>
      <c r="E5312" s="327">
        <v>1.1330293906967754E-4</v>
      </c>
      <c r="F5312" s="332">
        <v>4.2767427726798598E-4</v>
      </c>
      <c r="G5312" s="326">
        <v>3.6352857287901761E-4</v>
      </c>
      <c r="H5312" s="327">
        <v>8.2639630741942484E-4</v>
      </c>
      <c r="I5312" s="332">
        <v>0</v>
      </c>
      <c r="J5312" s="326">
        <v>0</v>
      </c>
      <c r="K5312" s="327">
        <v>0</v>
      </c>
      <c r="L5312" s="336">
        <v>2.3496792687798115E-5</v>
      </c>
      <c r="M5312" s="337">
        <v>1.1415525114155251E-4</v>
      </c>
      <c r="N5312" s="345">
        <v>0</v>
      </c>
      <c r="O5312" s="346">
        <v>0</v>
      </c>
      <c r="P5312" s="347">
        <v>0</v>
      </c>
      <c r="Q5312" s="348">
        <v>3.5366931918656058E-2</v>
      </c>
      <c r="R5312" s="346">
        <v>5.3987752257745422E-2</v>
      </c>
      <c r="S5312" s="347">
        <v>1.9810233729443346E-2</v>
      </c>
      <c r="T5312" s="349">
        <v>0.1907574544130175</v>
      </c>
      <c r="U5312" s="349">
        <v>0.51989665990510492</v>
      </c>
      <c r="V5312" s="361">
        <v>0</v>
      </c>
    </row>
    <row r="5313" spans="1:22" ht="16" hidden="1" customHeight="1" outlineLevel="1">
      <c r="A5313" s="65">
        <v>5304</v>
      </c>
      <c r="B5313" s="117">
        <v>1</v>
      </c>
      <c r="C5313" s="325">
        <v>9.033492380843263E-5</v>
      </c>
      <c r="D5313" s="326">
        <v>1.2845277091796603E-4</v>
      </c>
      <c r="E5313" s="327">
        <v>1.0488370304308941E-4</v>
      </c>
      <c r="F5313" s="332">
        <v>3.6014675980461987E-4</v>
      </c>
      <c r="G5313" s="326">
        <v>3.7169775429202927E-4</v>
      </c>
      <c r="H5313" s="327">
        <v>7.9616229617237265E-4</v>
      </c>
      <c r="I5313" s="332">
        <v>0</v>
      </c>
      <c r="J5313" s="326">
        <v>0</v>
      </c>
      <c r="K5313" s="327">
        <v>0</v>
      </c>
      <c r="L5313" s="336">
        <v>9.3987170751192458E-6</v>
      </c>
      <c r="M5313" s="337">
        <v>1.1415525114155251E-4</v>
      </c>
      <c r="N5313" s="345">
        <v>0</v>
      </c>
      <c r="O5313" s="346">
        <v>0</v>
      </c>
      <c r="P5313" s="347">
        <v>0</v>
      </c>
      <c r="Q5313" s="348">
        <v>2.6525198938992044E-2</v>
      </c>
      <c r="R5313" s="346">
        <v>6.5418337986523509E-2</v>
      </c>
      <c r="S5313" s="347">
        <v>0.11718072554471257</v>
      </c>
      <c r="T5313" s="349">
        <v>0.14530278681111203</v>
      </c>
      <c r="U5313" s="349">
        <v>0.43863517101046839</v>
      </c>
      <c r="V5313" s="361">
        <v>0</v>
      </c>
    </row>
    <row r="5314" spans="1:22" ht="16" hidden="1" customHeight="1" outlineLevel="1">
      <c r="A5314" s="65">
        <v>5305</v>
      </c>
      <c r="B5314" s="117">
        <v>1</v>
      </c>
      <c r="C5314" s="325">
        <v>8.190333090608879E-5</v>
      </c>
      <c r="D5314" s="326">
        <v>1.197427903865223E-4</v>
      </c>
      <c r="E5314" s="327">
        <v>9.7035262679320808E-5</v>
      </c>
      <c r="F5314" s="332">
        <v>3.0762535733311287E-4</v>
      </c>
      <c r="G5314" s="326">
        <v>3.7461531908239063E-4</v>
      </c>
      <c r="H5314" s="327">
        <v>7.0546026243121639E-4</v>
      </c>
      <c r="I5314" s="332">
        <v>0</v>
      </c>
      <c r="J5314" s="326">
        <v>0</v>
      </c>
      <c r="K5314" s="327">
        <v>0</v>
      </c>
      <c r="L5314" s="336">
        <v>5.8741981719495289E-6</v>
      </c>
      <c r="M5314" s="337">
        <v>1.1415525114155251E-4</v>
      </c>
      <c r="N5314" s="345">
        <v>0</v>
      </c>
      <c r="O5314" s="346">
        <v>0</v>
      </c>
      <c r="P5314" s="347">
        <v>0</v>
      </c>
      <c r="Q5314" s="348">
        <v>3.5366931918656058E-2</v>
      </c>
      <c r="R5314" s="346">
        <v>7.3902020805239985E-2</v>
      </c>
      <c r="S5314" s="347">
        <v>0.11272484769675353</v>
      </c>
      <c r="T5314" s="349">
        <v>4.136564938667129E-2</v>
      </c>
      <c r="U5314" s="349">
        <v>0.32504595557854604</v>
      </c>
      <c r="V5314" s="361">
        <v>0</v>
      </c>
    </row>
    <row r="5315" spans="1:22" ht="16" hidden="1" customHeight="1" outlineLevel="1">
      <c r="A5315" s="65">
        <v>5306</v>
      </c>
      <c r="B5315" s="117">
        <v>1</v>
      </c>
      <c r="C5315" s="325">
        <v>7.6871876283118594E-5</v>
      </c>
      <c r="D5315" s="326">
        <v>1.1243262815477488E-4</v>
      </c>
      <c r="E5315" s="327">
        <v>9.1210552392821469E-5</v>
      </c>
      <c r="F5315" s="332">
        <v>2.9261924234125349E-4</v>
      </c>
      <c r="G5315" s="326">
        <v>3.2151563989781499E-4</v>
      </c>
      <c r="H5315" s="327">
        <v>6.5507024368612954E-4</v>
      </c>
      <c r="I5315" s="332">
        <v>0</v>
      </c>
      <c r="J5315" s="326">
        <v>0</v>
      </c>
      <c r="K5315" s="327">
        <v>0</v>
      </c>
      <c r="L5315" s="336">
        <v>2.3496792687798115E-6</v>
      </c>
      <c r="M5315" s="337">
        <v>1.1415525114155251E-4</v>
      </c>
      <c r="N5315" s="345">
        <v>0</v>
      </c>
      <c r="O5315" s="346">
        <v>0</v>
      </c>
      <c r="P5315" s="347">
        <v>0</v>
      </c>
      <c r="Q5315" s="348">
        <v>4.4208664898320073E-2</v>
      </c>
      <c r="R5315" s="346">
        <v>5.0873244602399947E-2</v>
      </c>
      <c r="S5315" s="347">
        <v>0.11205050121532759</v>
      </c>
      <c r="T5315" s="349">
        <v>3.5184575340387075E-2</v>
      </c>
      <c r="U5315" s="349">
        <v>0.26933221409939379</v>
      </c>
      <c r="V5315" s="361">
        <v>0</v>
      </c>
    </row>
    <row r="5316" spans="1:22" ht="16" hidden="1" customHeight="1" outlineLevel="1">
      <c r="A5316" s="65">
        <v>5307</v>
      </c>
      <c r="B5316" s="117">
        <v>1</v>
      </c>
      <c r="C5316" s="325">
        <v>7.4209267998167895E-5</v>
      </c>
      <c r="D5316" s="326">
        <v>1.061917715686288E-4</v>
      </c>
      <c r="E5316" s="327">
        <v>8.7500380584494501E-5</v>
      </c>
      <c r="F5316" s="332">
        <v>3.4514064481276077E-4</v>
      </c>
      <c r="G5316" s="326">
        <v>2.6958298662938386E-4</v>
      </c>
      <c r="H5316" s="327">
        <v>6.2483623243907735E-4</v>
      </c>
      <c r="I5316" s="332">
        <v>0</v>
      </c>
      <c r="J5316" s="326">
        <v>0</v>
      </c>
      <c r="K5316" s="327">
        <v>0</v>
      </c>
      <c r="L5316" s="336">
        <v>1.1748396343899057E-6</v>
      </c>
      <c r="M5316" s="337">
        <v>1.1415525114155251E-4</v>
      </c>
      <c r="N5316" s="345">
        <v>0</v>
      </c>
      <c r="O5316" s="346">
        <v>0</v>
      </c>
      <c r="P5316" s="347">
        <v>0</v>
      </c>
      <c r="Q5316" s="348">
        <v>2.6525198938992044E-2</v>
      </c>
      <c r="R5316" s="346">
        <v>4.8161094930542339E-2</v>
      </c>
      <c r="S5316" s="347">
        <v>9.4963591775023989E-2</v>
      </c>
      <c r="T5316" s="349">
        <v>3.0620089890823345E-2</v>
      </c>
      <c r="U5316" s="349">
        <v>0.25370878394915536</v>
      </c>
      <c r="V5316" s="361">
        <v>0</v>
      </c>
    </row>
    <row r="5317" spans="1:22" ht="16" hidden="1" customHeight="1" outlineLevel="1">
      <c r="A5317" s="65">
        <v>5308</v>
      </c>
      <c r="B5317" s="117">
        <v>1</v>
      </c>
      <c r="C5317" s="325">
        <v>7.2777959788652158E-5</v>
      </c>
      <c r="D5317" s="326">
        <v>1.0166180401544489E-4</v>
      </c>
      <c r="E5317" s="327">
        <v>8.5437732621123911E-5</v>
      </c>
      <c r="F5317" s="332">
        <v>2.4760089736567618E-4</v>
      </c>
      <c r="G5317" s="326">
        <v>2.5966326634215535E-4</v>
      </c>
      <c r="H5317" s="327">
        <v>6.1475822869006013E-4</v>
      </c>
      <c r="I5317" s="332">
        <v>0</v>
      </c>
      <c r="J5317" s="326">
        <v>0</v>
      </c>
      <c r="K5317" s="327">
        <v>0</v>
      </c>
      <c r="L5317" s="336">
        <v>1.409807561267887E-5</v>
      </c>
      <c r="M5317" s="337">
        <v>1.1415525114155251E-4</v>
      </c>
      <c r="N5317" s="345">
        <v>0</v>
      </c>
      <c r="O5317" s="346">
        <v>0</v>
      </c>
      <c r="P5317" s="347">
        <v>0</v>
      </c>
      <c r="Q5317" s="348">
        <v>2.6525198938992044E-2</v>
      </c>
      <c r="R5317" s="346">
        <v>5.4866958954899014E-2</v>
      </c>
      <c r="S5317" s="347">
        <v>0.11365856082323601</v>
      </c>
      <c r="T5317" s="349">
        <v>4.0129434577414448E-2</v>
      </c>
      <c r="U5317" s="349">
        <v>0.27110090430508116</v>
      </c>
      <c r="V5317" s="361">
        <v>0</v>
      </c>
    </row>
    <row r="5318" spans="1:22" ht="16" hidden="1" customHeight="1" outlineLevel="1">
      <c r="A5318" s="65">
        <v>5309</v>
      </c>
      <c r="B5318" s="117">
        <v>1</v>
      </c>
      <c r="C5318" s="325">
        <v>7.267795572161175E-5</v>
      </c>
      <c r="D5318" s="326">
        <v>1.0035919531989416E-4</v>
      </c>
      <c r="E5318" s="327">
        <v>8.489288221570526E-5</v>
      </c>
      <c r="F5318" s="332">
        <v>0</v>
      </c>
      <c r="G5318" s="326">
        <v>2.0773061307372427E-4</v>
      </c>
      <c r="H5318" s="327">
        <v>6.44992239937112E-4</v>
      </c>
      <c r="I5318" s="332">
        <v>0</v>
      </c>
      <c r="J5318" s="326">
        <v>0</v>
      </c>
      <c r="K5318" s="327">
        <v>0</v>
      </c>
      <c r="L5318" s="336">
        <v>3.7594868300476983E-5</v>
      </c>
      <c r="M5318" s="337">
        <v>1.1415525114155251E-4</v>
      </c>
      <c r="N5318" s="345">
        <v>0</v>
      </c>
      <c r="O5318" s="346">
        <v>1.0518325824966501E-4</v>
      </c>
      <c r="P5318" s="347">
        <v>0</v>
      </c>
      <c r="Q5318" s="348">
        <v>2.6525198938992044E-2</v>
      </c>
      <c r="R5318" s="346">
        <v>5.7769683514744617E-2</v>
      </c>
      <c r="S5318" s="347">
        <v>0.19537383212832748</v>
      </c>
      <c r="T5318" s="349">
        <v>4.1841116621000846E-2</v>
      </c>
      <c r="U5318" s="349">
        <v>0.27139568600602909</v>
      </c>
      <c r="V5318" s="361">
        <v>0</v>
      </c>
    </row>
    <row r="5319" spans="1:22" ht="16" hidden="1" customHeight="1" outlineLevel="1">
      <c r="A5319" s="65">
        <v>5310</v>
      </c>
      <c r="B5319" s="117">
        <v>1</v>
      </c>
      <c r="C5319" s="325">
        <v>7.5453068581982891E-5</v>
      </c>
      <c r="D5319" s="326">
        <v>1.0018421803243212E-4</v>
      </c>
      <c r="E5319" s="327">
        <v>8.7461462698393172E-5</v>
      </c>
      <c r="F5319" s="332">
        <v>0</v>
      </c>
      <c r="G5319" s="326">
        <v>1.8905819841541193E-4</v>
      </c>
      <c r="H5319" s="327">
        <v>7.3569427367826859E-4</v>
      </c>
      <c r="I5319" s="332">
        <v>0</v>
      </c>
      <c r="J5319" s="326">
        <v>0</v>
      </c>
      <c r="K5319" s="327">
        <v>0</v>
      </c>
      <c r="L5319" s="336">
        <v>9.3987170751192462E-5</v>
      </c>
      <c r="M5319" s="337">
        <v>1.1415525114155251E-4</v>
      </c>
      <c r="N5319" s="345">
        <v>4.1441231316576054E-3</v>
      </c>
      <c r="O5319" s="346">
        <v>7.2848591707315776E-3</v>
      </c>
      <c r="P5319" s="347">
        <v>4.214645018228799E-3</v>
      </c>
      <c r="Q5319" s="348">
        <v>3.5366931918656058E-2</v>
      </c>
      <c r="R5319" s="346">
        <v>6.7732203680733016E-2</v>
      </c>
      <c r="S5319" s="347">
        <v>0.1794851833365291</v>
      </c>
      <c r="T5319" s="349">
        <v>4.3647892111453153E-2</v>
      </c>
      <c r="U5319" s="349">
        <v>0.27837218626179588</v>
      </c>
      <c r="V5319" s="361">
        <v>0</v>
      </c>
    </row>
    <row r="5320" spans="1:22" ht="16" hidden="1" customHeight="1" outlineLevel="1">
      <c r="A5320" s="65">
        <v>5311</v>
      </c>
      <c r="B5320" s="117">
        <v>1</v>
      </c>
      <c r="C5320" s="325">
        <v>7.9203221095997949E-5</v>
      </c>
      <c r="D5320" s="326">
        <v>1.0123408175720436E-4</v>
      </c>
      <c r="E5320" s="327">
        <v>9.048408518559661E-5</v>
      </c>
      <c r="F5320" s="332">
        <v>0</v>
      </c>
      <c r="G5320" s="326">
        <v>2.1940087223516961E-4</v>
      </c>
      <c r="H5320" s="327">
        <v>8.5663031866647715E-4</v>
      </c>
      <c r="I5320" s="332">
        <v>0</v>
      </c>
      <c r="J5320" s="326">
        <v>0</v>
      </c>
      <c r="K5320" s="327">
        <v>0</v>
      </c>
      <c r="L5320" s="336">
        <v>1.8210014333043539E-4</v>
      </c>
      <c r="M5320" s="337">
        <v>1.1415525114155251E-4</v>
      </c>
      <c r="N5320" s="345">
        <v>4.9586576782247899E-2</v>
      </c>
      <c r="O5320" s="346">
        <v>6.7998866978715447E-2</v>
      </c>
      <c r="P5320" s="347">
        <v>5.7894099307356083E-2</v>
      </c>
      <c r="Q5320" s="348">
        <v>3.5366931918656058E-2</v>
      </c>
      <c r="R5320" s="346">
        <v>5.4139430844818669E-2</v>
      </c>
      <c r="S5320" s="347">
        <v>0.13414314103410532</v>
      </c>
      <c r="T5320" s="349">
        <v>4.8973125135944172E-2</v>
      </c>
      <c r="U5320" s="349">
        <v>0.29144084167048595</v>
      </c>
      <c r="V5320" s="361">
        <v>0</v>
      </c>
    </row>
    <row r="5321" spans="1:22" ht="16" hidden="1" customHeight="1" outlineLevel="1">
      <c r="A5321" s="65">
        <v>5312</v>
      </c>
      <c r="B5321" s="117">
        <v>1</v>
      </c>
      <c r="C5321" s="325">
        <v>8.6528519006707358E-5</v>
      </c>
      <c r="D5321" s="326">
        <v>1.1262704736306603E-4</v>
      </c>
      <c r="E5321" s="327">
        <v>1.0026544722573136E-4</v>
      </c>
      <c r="F5321" s="332">
        <v>0</v>
      </c>
      <c r="G5321" s="326">
        <v>3.5827695625636726E-4</v>
      </c>
      <c r="H5321" s="327">
        <v>9.775663636546856E-4</v>
      </c>
      <c r="I5321" s="332">
        <v>0</v>
      </c>
      <c r="J5321" s="326">
        <v>0</v>
      </c>
      <c r="K5321" s="327">
        <v>0</v>
      </c>
      <c r="L5321" s="336">
        <v>1.5860335064263727E-4</v>
      </c>
      <c r="M5321" s="337">
        <v>1.1415525114155251E-4</v>
      </c>
      <c r="N5321" s="345">
        <v>0.17219546116025566</v>
      </c>
      <c r="O5321" s="346">
        <v>0.19252668215459923</v>
      </c>
      <c r="P5321" s="347">
        <v>0.1640205271084666</v>
      </c>
      <c r="Q5321" s="348">
        <v>2.6525198938992044E-2</v>
      </c>
      <c r="R5321" s="346">
        <v>5.9437252070278182E-2</v>
      </c>
      <c r="S5321" s="347">
        <v>9.215727151861032E-2</v>
      </c>
      <c r="T5321" s="349">
        <v>5.6960974672680693E-2</v>
      </c>
      <c r="U5321" s="349">
        <v>0.31767641305484862</v>
      </c>
      <c r="V5321" s="361">
        <v>5.0612559424008698E-2</v>
      </c>
    </row>
    <row r="5322" spans="1:22" ht="16" hidden="1" customHeight="1" outlineLevel="1">
      <c r="A5322" s="65">
        <v>5313</v>
      </c>
      <c r="B5322" s="117">
        <v>1</v>
      </c>
      <c r="C5322" s="325">
        <v>9.5347627668832755E-5</v>
      </c>
      <c r="D5322" s="326">
        <v>1.2621695002261777E-4</v>
      </c>
      <c r="E5322" s="327">
        <v>1.1452236616751926E-4</v>
      </c>
      <c r="F5322" s="332">
        <v>2.6260701235753528E-4</v>
      </c>
      <c r="G5322" s="326">
        <v>5.018211439421431E-4</v>
      </c>
      <c r="H5322" s="327">
        <v>1.0884244048938768E-3</v>
      </c>
      <c r="I5322" s="332">
        <v>0</v>
      </c>
      <c r="J5322" s="326">
        <v>0</v>
      </c>
      <c r="K5322" s="327">
        <v>0</v>
      </c>
      <c r="L5322" s="336">
        <v>1.4685495429873823E-4</v>
      </c>
      <c r="M5322" s="337">
        <v>1.1415525114155251E-4</v>
      </c>
      <c r="N5322" s="345">
        <v>0.33653137845012626</v>
      </c>
      <c r="O5322" s="346">
        <v>0.32379566254505976</v>
      </c>
      <c r="P5322" s="347">
        <v>0.27119286532173204</v>
      </c>
      <c r="Q5322" s="348">
        <v>2.6525198938992044E-2</v>
      </c>
      <c r="R5322" s="346">
        <v>8.1980679117261049E-2</v>
      </c>
      <c r="S5322" s="347">
        <v>9.3547462465099207E-2</v>
      </c>
      <c r="T5322" s="349">
        <v>0.12238526611642747</v>
      </c>
      <c r="U5322" s="349">
        <v>0.37476580247175773</v>
      </c>
      <c r="V5322" s="361">
        <v>0.15166819101537979</v>
      </c>
    </row>
    <row r="5323" spans="1:22" ht="16" hidden="1" customHeight="1" outlineLevel="1">
      <c r="A5323" s="65">
        <v>5314</v>
      </c>
      <c r="B5323" s="117">
        <v>1</v>
      </c>
      <c r="C5323" s="325">
        <v>1.0019782492029222E-4</v>
      </c>
      <c r="D5323" s="326">
        <v>1.3510190784152355E-4</v>
      </c>
      <c r="E5323" s="327">
        <v>1.2259134121919542E-4</v>
      </c>
      <c r="F5323" s="332">
        <v>4.0516510478019719E-4</v>
      </c>
      <c r="G5323" s="326">
        <v>5.5900541383322431E-4</v>
      </c>
      <c r="H5323" s="327">
        <v>1.0682683973958422E-3</v>
      </c>
      <c r="I5323" s="332">
        <v>0</v>
      </c>
      <c r="J5323" s="326">
        <v>0</v>
      </c>
      <c r="K5323" s="327">
        <v>0</v>
      </c>
      <c r="L5323" s="336">
        <v>1.644775488145868E-4</v>
      </c>
      <c r="M5323" s="337">
        <v>1.1415525114155251E-4</v>
      </c>
      <c r="N5323" s="345">
        <v>0.46185537798335796</v>
      </c>
      <c r="O5323" s="346">
        <v>0.39964291465010932</v>
      </c>
      <c r="P5323" s="347">
        <v>0.38548097957477984</v>
      </c>
      <c r="Q5323" s="348">
        <v>2.6525198938992044E-2</v>
      </c>
      <c r="R5323" s="346">
        <v>9.298640698890602E-2</v>
      </c>
      <c r="S5323" s="347">
        <v>7.398621663747755E-2</v>
      </c>
      <c r="T5323" s="349">
        <v>0.1148728838140205</v>
      </c>
      <c r="U5323" s="349">
        <v>0.38921010581820464</v>
      </c>
      <c r="V5323" s="361">
        <v>0.27684445497833909</v>
      </c>
    </row>
    <row r="5324" spans="1:22" ht="16" hidden="1" customHeight="1" outlineLevel="1">
      <c r="A5324" s="65">
        <v>5315</v>
      </c>
      <c r="B5324" s="117">
        <v>1</v>
      </c>
      <c r="C5324" s="325">
        <v>1.0116661431974611E-4</v>
      </c>
      <c r="D5324" s="326">
        <v>1.4151774171513164E-4</v>
      </c>
      <c r="E5324" s="327">
        <v>1.2191676452677232E-4</v>
      </c>
      <c r="F5324" s="332">
        <v>5.1771096721914083E-4</v>
      </c>
      <c r="G5324" s="326">
        <v>6.3894668908912391E-4</v>
      </c>
      <c r="H5324" s="327">
        <v>1.1287364198899466E-3</v>
      </c>
      <c r="I5324" s="332">
        <v>0</v>
      </c>
      <c r="J5324" s="326">
        <v>0</v>
      </c>
      <c r="K5324" s="327">
        <v>0</v>
      </c>
      <c r="L5324" s="336">
        <v>1.8797434150238492E-4</v>
      </c>
      <c r="M5324" s="337">
        <v>1.1415525114155251E-4</v>
      </c>
      <c r="N5324" s="345">
        <v>0.55817051559498643</v>
      </c>
      <c r="O5324" s="346">
        <v>0.37563718756063302</v>
      </c>
      <c r="P5324" s="347">
        <v>0.43410395533115526</v>
      </c>
      <c r="Q5324" s="348">
        <v>2.6525198938992044E-2</v>
      </c>
      <c r="R5324" s="346">
        <v>0.11637521098787462</v>
      </c>
      <c r="S5324" s="347">
        <v>5.824800016002589E-2</v>
      </c>
      <c r="T5324" s="349">
        <v>9.8706997846815636E-2</v>
      </c>
      <c r="U5324" s="349">
        <v>0.36965625298866084</v>
      </c>
      <c r="V5324" s="361">
        <v>0.38760666756522766</v>
      </c>
    </row>
    <row r="5325" spans="1:22" ht="16" hidden="1" customHeight="1" outlineLevel="1">
      <c r="A5325" s="65">
        <v>5316</v>
      </c>
      <c r="B5325" s="117">
        <v>1</v>
      </c>
      <c r="C5325" s="325">
        <v>1.0230416058233068E-4</v>
      </c>
      <c r="D5325" s="326">
        <v>1.4112890329854934E-4</v>
      </c>
      <c r="E5325" s="327">
        <v>1.2221513498688252E-4</v>
      </c>
      <c r="F5325" s="332">
        <v>5.8523848468250721E-4</v>
      </c>
      <c r="G5325" s="326">
        <v>6.6112018149586972E-4</v>
      </c>
      <c r="H5325" s="327">
        <v>9.4733235240763341E-4</v>
      </c>
      <c r="I5325" s="332">
        <v>0</v>
      </c>
      <c r="J5325" s="326">
        <v>0</v>
      </c>
      <c r="K5325" s="327">
        <v>0</v>
      </c>
      <c r="L5325" s="336">
        <v>2.0677177565262342E-4</v>
      </c>
      <c r="M5325" s="337">
        <v>1.1415525114155251E-4</v>
      </c>
      <c r="N5325" s="345">
        <v>0.61247281869946546</v>
      </c>
      <c r="O5325" s="346">
        <v>0.42653216891519641</v>
      </c>
      <c r="P5325" s="347">
        <v>0.47675010166759724</v>
      </c>
      <c r="Q5325" s="348">
        <v>2.6525198938992044E-2</v>
      </c>
      <c r="R5325" s="346">
        <v>0.11000516293324709</v>
      </c>
      <c r="S5325" s="347">
        <v>5.9830121404498442E-2</v>
      </c>
      <c r="T5325" s="349">
        <v>9.2811204141129158E-2</v>
      </c>
      <c r="U5325" s="349">
        <v>0.36071454139324138</v>
      </c>
      <c r="V5325" s="361">
        <v>0.42713842499388177</v>
      </c>
    </row>
    <row r="5326" spans="1:22" ht="16" hidden="1" customHeight="1" outlineLevel="1">
      <c r="A5326" s="65">
        <v>5317</v>
      </c>
      <c r="B5326" s="117">
        <v>1</v>
      </c>
      <c r="C5326" s="325">
        <v>9.9204034504078232E-5</v>
      </c>
      <c r="D5326" s="326">
        <v>1.4867236858024616E-4</v>
      </c>
      <c r="E5326" s="327">
        <v>1.2883117562410894E-4</v>
      </c>
      <c r="F5326" s="332">
        <v>4.8019567973949298E-4</v>
      </c>
      <c r="G5326" s="326">
        <v>7.4631307337441968E-4</v>
      </c>
      <c r="H5326" s="327">
        <v>1.3202184911212766E-3</v>
      </c>
      <c r="I5326" s="332">
        <v>0</v>
      </c>
      <c r="J5326" s="326">
        <v>0</v>
      </c>
      <c r="K5326" s="327">
        <v>0</v>
      </c>
      <c r="L5326" s="336">
        <v>1.8797434150238492E-4</v>
      </c>
      <c r="M5326" s="337">
        <v>1.1415525114155251E-4</v>
      </c>
      <c r="N5326" s="345">
        <v>0.62547679128501177</v>
      </c>
      <c r="O5326" s="346">
        <v>0.43905758191027611</v>
      </c>
      <c r="P5326" s="347">
        <v>0.50120064590772462</v>
      </c>
      <c r="Q5326" s="348">
        <v>1.7683465959328029E-2</v>
      </c>
      <c r="R5326" s="346">
        <v>0.13222277857565631</v>
      </c>
      <c r="S5326" s="347">
        <v>4.4683255441198874E-2</v>
      </c>
      <c r="T5326" s="349">
        <v>8.7105597329174486E-2</v>
      </c>
      <c r="U5326" s="349">
        <v>0.32573377954742444</v>
      </c>
      <c r="V5326" s="361">
        <v>0.50568278969569458</v>
      </c>
    </row>
    <row r="5327" spans="1:22" ht="16" hidden="1" customHeight="1" outlineLevel="1">
      <c r="A5327" s="65">
        <v>5318</v>
      </c>
      <c r="B5327" s="117">
        <v>1</v>
      </c>
      <c r="C5327" s="325">
        <v>9.8391501459374974E-5</v>
      </c>
      <c r="D5327" s="326">
        <v>1.4538668396012563E-4</v>
      </c>
      <c r="E5327" s="327">
        <v>1.3040086369686267E-4</v>
      </c>
      <c r="F5327" s="332">
        <v>4.3517733476391567E-4</v>
      </c>
      <c r="G5327" s="326">
        <v>7.6848656578116571E-4</v>
      </c>
      <c r="H5327" s="327">
        <v>7.8608429242335554E-4</v>
      </c>
      <c r="I5327" s="332">
        <v>0</v>
      </c>
      <c r="J5327" s="326">
        <v>0</v>
      </c>
      <c r="K5327" s="327">
        <v>0</v>
      </c>
      <c r="L5327" s="336">
        <v>1.9032402077116473E-4</v>
      </c>
      <c r="M5327" s="337">
        <v>1.1415525114155251E-4</v>
      </c>
      <c r="N5327" s="345">
        <v>0.60146945728092627</v>
      </c>
      <c r="O5327" s="346">
        <v>0.43913496665059421</v>
      </c>
      <c r="P5327" s="347">
        <v>0.47493689151676804</v>
      </c>
      <c r="Q5327" s="348">
        <v>2.6525198938992044E-2</v>
      </c>
      <c r="R5327" s="346">
        <v>0.15206208641173485</v>
      </c>
      <c r="S5327" s="347">
        <v>8.0906052129519831E-2</v>
      </c>
      <c r="T5327" s="349">
        <v>8.254111187961076E-2</v>
      </c>
      <c r="U5327" s="349">
        <v>0.31158425790192545</v>
      </c>
      <c r="V5327" s="361">
        <v>0.5525208221068173</v>
      </c>
    </row>
    <row r="5328" spans="1:22" ht="16" hidden="1" customHeight="1" outlineLevel="1">
      <c r="A5328" s="65">
        <v>5319</v>
      </c>
      <c r="B5328" s="117">
        <v>1</v>
      </c>
      <c r="C5328" s="325">
        <v>1.015603803337177E-4</v>
      </c>
      <c r="D5328" s="326">
        <v>1.4639766384323964E-4</v>
      </c>
      <c r="E5328" s="327">
        <v>1.2730040543745656E-4</v>
      </c>
      <c r="F5328" s="332">
        <v>5.0270485222728178E-4</v>
      </c>
      <c r="G5328" s="326">
        <v>6.4361479275370213E-4</v>
      </c>
      <c r="H5328" s="327">
        <v>7.9616229617237265E-4</v>
      </c>
      <c r="I5328" s="332">
        <v>0</v>
      </c>
      <c r="J5328" s="326">
        <v>0</v>
      </c>
      <c r="K5328" s="327">
        <v>0</v>
      </c>
      <c r="L5328" s="336">
        <v>2.1382081345896285E-4</v>
      </c>
      <c r="M5328" s="337">
        <v>1.1415525114155251E-4</v>
      </c>
      <c r="N5328" s="345">
        <v>0.52816134808987969</v>
      </c>
      <c r="O5328" s="346">
        <v>0.36187235946300361</v>
      </c>
      <c r="P5328" s="347">
        <v>0.4089221203168415</v>
      </c>
      <c r="Q5328" s="348">
        <v>2.6525198938992044E-2</v>
      </c>
      <c r="R5328" s="346">
        <v>0.17530157243030917</v>
      </c>
      <c r="S5328" s="347">
        <v>0.1059035677921862</v>
      </c>
      <c r="T5328" s="349">
        <v>8.2731298773342579E-2</v>
      </c>
      <c r="U5328" s="349">
        <v>0.30637644785184598</v>
      </c>
      <c r="V5328" s="361">
        <v>0.55520055305650007</v>
      </c>
    </row>
    <row r="5329" spans="1:22" ht="16" hidden="1" customHeight="1" outlineLevel="1">
      <c r="A5329" s="65">
        <v>5320</v>
      </c>
      <c r="B5329" s="117">
        <v>1</v>
      </c>
      <c r="C5329" s="325">
        <v>1.0323544845664442E-4</v>
      </c>
      <c r="D5329" s="326">
        <v>1.4353970148135966E-4</v>
      </c>
      <c r="E5329" s="327">
        <v>1.231232189959136E-4</v>
      </c>
      <c r="F5329" s="332">
        <v>5.4022013970692962E-4</v>
      </c>
      <c r="G5329" s="326">
        <v>6.062699634370775E-4</v>
      </c>
      <c r="H5329" s="327">
        <v>8.3647431116844239E-4</v>
      </c>
      <c r="I5329" s="332">
        <v>0</v>
      </c>
      <c r="J5329" s="326">
        <v>0</v>
      </c>
      <c r="K5329" s="327">
        <v>0</v>
      </c>
      <c r="L5329" s="336">
        <v>2.2321953053408208E-4</v>
      </c>
      <c r="M5329" s="337">
        <v>1.1415525114155251E-4</v>
      </c>
      <c r="N5329" s="345">
        <v>0.43970575434863629</v>
      </c>
      <c r="O5329" s="346">
        <v>0.25734127811568763</v>
      </c>
      <c r="P5329" s="347">
        <v>0.32074719905424931</v>
      </c>
      <c r="Q5329" s="348">
        <v>3.5366931918656058E-2</v>
      </c>
      <c r="R5329" s="346">
        <v>0.18680303907903686</v>
      </c>
      <c r="S5329" s="347">
        <v>0.13632179366969618</v>
      </c>
      <c r="T5329" s="349">
        <v>0.10726540806474763</v>
      </c>
      <c r="U5329" s="349">
        <v>0.3394902589249929</v>
      </c>
      <c r="V5329" s="361">
        <v>0.46915141478335254</v>
      </c>
    </row>
    <row r="5330" spans="1:22" ht="16" hidden="1" customHeight="1" outlineLevel="1">
      <c r="A5330" s="65">
        <v>5321</v>
      </c>
      <c r="B5330" s="117">
        <v>1</v>
      </c>
      <c r="C5330" s="325">
        <v>1.0092285440633513E-4</v>
      </c>
      <c r="D5330" s="326">
        <v>1.4274258272736594E-4</v>
      </c>
      <c r="E5330" s="327">
        <v>1.2164433932406299E-4</v>
      </c>
      <c r="F5330" s="332">
        <v>5.0270485222728178E-4</v>
      </c>
      <c r="G5330" s="326">
        <v>6.7162341474117043E-4</v>
      </c>
      <c r="H5330" s="327">
        <v>7.9616229617237265E-4</v>
      </c>
      <c r="I5330" s="332">
        <v>0</v>
      </c>
      <c r="J5330" s="326">
        <v>0</v>
      </c>
      <c r="K5330" s="327">
        <v>0</v>
      </c>
      <c r="L5330" s="336">
        <v>2.2321953053408208E-4</v>
      </c>
      <c r="M5330" s="337">
        <v>1.1415525114155251E-4</v>
      </c>
      <c r="N5330" s="345">
        <v>0.30523610376622912</v>
      </c>
      <c r="O5330" s="346">
        <v>0.20847236657689194</v>
      </c>
      <c r="P5330" s="347">
        <v>0.20815575071761275</v>
      </c>
      <c r="Q5330" s="348">
        <v>3.5366931918656058E-2</v>
      </c>
      <c r="R5330" s="346">
        <v>0.18196467860474208</v>
      </c>
      <c r="S5330" s="347">
        <v>0.16511640031909669</v>
      </c>
      <c r="T5330" s="349">
        <v>0.10431751121190438</v>
      </c>
      <c r="U5330" s="349">
        <v>0.35845454835264084</v>
      </c>
      <c r="V5330" s="361">
        <v>0.37897197894958307</v>
      </c>
    </row>
    <row r="5331" spans="1:22" ht="16" hidden="1" customHeight="1" outlineLevel="1">
      <c r="A5331" s="65">
        <v>5322</v>
      </c>
      <c r="B5331" s="117">
        <v>1</v>
      </c>
      <c r="C5331" s="325">
        <v>1.0041658381694311E-4</v>
      </c>
      <c r="D5331" s="326">
        <v>1.4373412068965081E-4</v>
      </c>
      <c r="E5331" s="327">
        <v>1.1780444122873158E-4</v>
      </c>
      <c r="F5331" s="332">
        <v>3.5264370230869019E-4</v>
      </c>
      <c r="G5331" s="326">
        <v>6.617036944539423E-4</v>
      </c>
      <c r="H5331" s="327">
        <v>7.76006288674338E-4</v>
      </c>
      <c r="I5331" s="332">
        <v>0</v>
      </c>
      <c r="J5331" s="326">
        <v>0</v>
      </c>
      <c r="K5331" s="327">
        <v>0</v>
      </c>
      <c r="L5331" s="336">
        <v>1.644775488145868E-4</v>
      </c>
      <c r="M5331" s="337">
        <v>1.1415525114155251E-4</v>
      </c>
      <c r="N5331" s="345">
        <v>0.13546995616591068</v>
      </c>
      <c r="O5331" s="346">
        <v>9.8257406984927603E-2</v>
      </c>
      <c r="P5331" s="347">
        <v>9.2559128062768586E-2</v>
      </c>
      <c r="Q5331" s="348">
        <v>3.5366931918656058E-2</v>
      </c>
      <c r="R5331" s="346">
        <v>0.16010829142597924</v>
      </c>
      <c r="S5331" s="347">
        <v>0.14644736963432056</v>
      </c>
      <c r="T5331" s="349">
        <v>0.11620419207014325</v>
      </c>
      <c r="U5331" s="349">
        <v>0.39992050761931147</v>
      </c>
      <c r="V5331" s="361">
        <v>0.2354880374443459</v>
      </c>
    </row>
    <row r="5332" spans="1:22" ht="16" hidden="1" customHeight="1" outlineLevel="1">
      <c r="A5332" s="65">
        <v>5323</v>
      </c>
      <c r="B5332" s="117">
        <v>1</v>
      </c>
      <c r="C5332" s="325">
        <v>1.0172288694265836E-4</v>
      </c>
      <c r="D5332" s="326">
        <v>1.428203504106824E-4</v>
      </c>
      <c r="E5332" s="327">
        <v>1.1888116941086843E-4</v>
      </c>
      <c r="F5332" s="332">
        <v>0</v>
      </c>
      <c r="G5332" s="326">
        <v>5.4033299917491222E-4</v>
      </c>
      <c r="H5332" s="327">
        <v>7.457722774272858E-4</v>
      </c>
      <c r="I5332" s="332">
        <v>0</v>
      </c>
      <c r="J5332" s="326">
        <v>0</v>
      </c>
      <c r="K5332" s="327">
        <v>0</v>
      </c>
      <c r="L5332" s="336">
        <v>1.1748396343899057E-4</v>
      </c>
      <c r="M5332" s="337">
        <v>1.1415525114155251E-4</v>
      </c>
      <c r="N5332" s="345">
        <v>2.9580465112176702E-2</v>
      </c>
      <c r="O5332" s="346">
        <v>1.8293939249827765E-2</v>
      </c>
      <c r="P5332" s="347">
        <v>2.5171325874954763E-2</v>
      </c>
      <c r="Q5332" s="348">
        <v>1.7683465959328029E-2</v>
      </c>
      <c r="R5332" s="346">
        <v>0.12296043804499286</v>
      </c>
      <c r="S5332" s="347">
        <v>6.3077359860717455E-2</v>
      </c>
      <c r="T5332" s="349">
        <v>0.15481213149770315</v>
      </c>
      <c r="U5332" s="349">
        <v>0.50289758181710964</v>
      </c>
      <c r="V5332" s="361">
        <v>5.8573116293621913E-2</v>
      </c>
    </row>
    <row r="5333" spans="1:22" ht="16" hidden="1" customHeight="1" outlineLevel="1">
      <c r="A5333" s="65">
        <v>5324</v>
      </c>
      <c r="B5333" s="117">
        <v>1</v>
      </c>
      <c r="C5333" s="325">
        <v>1.0103535898175559E-4</v>
      </c>
      <c r="D5333" s="326">
        <v>1.4486175209773951E-4</v>
      </c>
      <c r="E5333" s="327">
        <v>1.2268214962009853E-4</v>
      </c>
      <c r="F5333" s="332">
        <v>0</v>
      </c>
      <c r="G5333" s="326">
        <v>4.5047200363178416E-4</v>
      </c>
      <c r="H5333" s="327">
        <v>6.3491423618809489E-4</v>
      </c>
      <c r="I5333" s="332">
        <v>0</v>
      </c>
      <c r="J5333" s="326">
        <v>0</v>
      </c>
      <c r="K5333" s="327">
        <v>0</v>
      </c>
      <c r="L5333" s="336">
        <v>8.811297257924293E-5</v>
      </c>
      <c r="M5333" s="337">
        <v>1.1415525114155251E-4</v>
      </c>
      <c r="N5333" s="345">
        <v>2.8580159528673139E-4</v>
      </c>
      <c r="O5333" s="346">
        <v>0</v>
      </c>
      <c r="P5333" s="347">
        <v>2.6160209043903738E-4</v>
      </c>
      <c r="Q5333" s="348">
        <v>8.8417329796640146E-3</v>
      </c>
      <c r="R5333" s="346">
        <v>9.0525282343672686E-2</v>
      </c>
      <c r="S5333" s="347">
        <v>3.219227741996622E-2</v>
      </c>
      <c r="T5333" s="349">
        <v>0.23003104796863874</v>
      </c>
      <c r="U5333" s="349">
        <v>0.57276084494176083</v>
      </c>
      <c r="V5333" s="361">
        <v>0</v>
      </c>
    </row>
    <row r="5334" spans="1:22" ht="16" hidden="1" customHeight="1" outlineLevel="1">
      <c r="A5334" s="65">
        <v>5325</v>
      </c>
      <c r="B5334" s="117">
        <v>1</v>
      </c>
      <c r="C5334" s="325">
        <v>9.9322789333688711E-5</v>
      </c>
      <c r="D5334" s="326">
        <v>1.5499099284970868E-4</v>
      </c>
      <c r="E5334" s="327">
        <v>1.2635340354232415E-4</v>
      </c>
      <c r="F5334" s="332">
        <v>0</v>
      </c>
      <c r="G5334" s="326">
        <v>4.2538094643467705E-4</v>
      </c>
      <c r="H5334" s="327">
        <v>5.039001874508689E-4</v>
      </c>
      <c r="I5334" s="332">
        <v>0</v>
      </c>
      <c r="J5334" s="326">
        <v>0</v>
      </c>
      <c r="K5334" s="327">
        <v>0</v>
      </c>
      <c r="L5334" s="336">
        <v>5.8741981719495287E-5</v>
      </c>
      <c r="M5334" s="337">
        <v>1.1415525114155251E-4</v>
      </c>
      <c r="N5334" s="345">
        <v>0</v>
      </c>
      <c r="O5334" s="346">
        <v>0</v>
      </c>
      <c r="P5334" s="347">
        <v>0</v>
      </c>
      <c r="Q5334" s="348">
        <v>8.8417329796640146E-3</v>
      </c>
      <c r="R5334" s="346">
        <v>8.003855903958608E-2</v>
      </c>
      <c r="S5334" s="347">
        <v>8.6767680544168821E-2</v>
      </c>
      <c r="T5334" s="349">
        <v>0.21804927366353397</v>
      </c>
      <c r="U5334" s="349">
        <v>0.56509652071711558</v>
      </c>
      <c r="V5334" s="361">
        <v>0</v>
      </c>
    </row>
    <row r="5335" spans="1:22" ht="16" hidden="1" customHeight="1" outlineLevel="1">
      <c r="A5335" s="65">
        <v>5326</v>
      </c>
      <c r="B5335" s="117">
        <v>1</v>
      </c>
      <c r="C5335" s="325">
        <v>1.0034158076666281E-4</v>
      </c>
      <c r="D5335" s="326">
        <v>1.493528358092652E-4</v>
      </c>
      <c r="E5335" s="327">
        <v>1.2256539596179451E-4</v>
      </c>
      <c r="F5335" s="332">
        <v>0</v>
      </c>
      <c r="G5335" s="326">
        <v>4.0087340219564224E-4</v>
      </c>
      <c r="H5335" s="327">
        <v>4.8374417995283419E-4</v>
      </c>
      <c r="I5335" s="332">
        <v>0</v>
      </c>
      <c r="J5335" s="326">
        <v>0</v>
      </c>
      <c r="K5335" s="327">
        <v>0</v>
      </c>
      <c r="L5335" s="336">
        <v>3.7594868300476983E-5</v>
      </c>
      <c r="M5335" s="337">
        <v>1.1415525114155251E-4</v>
      </c>
      <c r="N5335" s="345">
        <v>0</v>
      </c>
      <c r="O5335" s="346">
        <v>0</v>
      </c>
      <c r="P5335" s="347">
        <v>0</v>
      </c>
      <c r="Q5335" s="348">
        <v>8.8417329796640146E-3</v>
      </c>
      <c r="R5335" s="346">
        <v>9.2654969351228134E-2</v>
      </c>
      <c r="S5335" s="347">
        <v>0.17250309237438022</v>
      </c>
      <c r="T5335" s="349">
        <v>0.23963548610209576</v>
      </c>
      <c r="U5335" s="349">
        <v>0.57374345061158716</v>
      </c>
      <c r="V5335" s="361">
        <v>0</v>
      </c>
    </row>
    <row r="5336" spans="1:22" ht="16" hidden="1" customHeight="1" outlineLevel="1">
      <c r="A5336" s="65">
        <v>5327</v>
      </c>
      <c r="B5336" s="117">
        <v>1</v>
      </c>
      <c r="C5336" s="325">
        <v>9.2372506674380812E-5</v>
      </c>
      <c r="D5336" s="326">
        <v>1.3834870861998582E-4</v>
      </c>
      <c r="E5336" s="327">
        <v>1.1293970546606511E-4</v>
      </c>
      <c r="F5336" s="332">
        <v>0</v>
      </c>
      <c r="G5336" s="326">
        <v>3.8395152641154657E-4</v>
      </c>
      <c r="H5336" s="327">
        <v>4.6358817245479954E-4</v>
      </c>
      <c r="I5336" s="332">
        <v>0</v>
      </c>
      <c r="J5336" s="326">
        <v>0</v>
      </c>
      <c r="K5336" s="327">
        <v>0</v>
      </c>
      <c r="L5336" s="336">
        <v>2.3496792687798115E-5</v>
      </c>
      <c r="M5336" s="337">
        <v>1.1415525114155251E-4</v>
      </c>
      <c r="N5336" s="345">
        <v>0</v>
      </c>
      <c r="O5336" s="346">
        <v>0</v>
      </c>
      <c r="P5336" s="347">
        <v>0</v>
      </c>
      <c r="Q5336" s="348">
        <v>2.6525198938992044E-2</v>
      </c>
      <c r="R5336" s="346">
        <v>8.6593816454138828E-2</v>
      </c>
      <c r="S5336" s="347">
        <v>0.20611149910427118</v>
      </c>
      <c r="T5336" s="349">
        <v>0.2037852566336473</v>
      </c>
      <c r="U5336" s="349">
        <v>0.46447770012690059</v>
      </c>
      <c r="V5336" s="361">
        <v>0</v>
      </c>
    </row>
    <row r="5337" spans="1:22" ht="16" hidden="1" customHeight="1" outlineLevel="1">
      <c r="A5337" s="65">
        <v>5328</v>
      </c>
      <c r="B5337" s="117">
        <v>1</v>
      </c>
      <c r="C5337" s="325">
        <v>8.5303469185462434E-5</v>
      </c>
      <c r="D5337" s="326">
        <v>1.306691498924852E-4</v>
      </c>
      <c r="E5337" s="327">
        <v>1.0420912635066632E-4</v>
      </c>
      <c r="F5337" s="332">
        <v>0</v>
      </c>
      <c r="G5337" s="326">
        <v>3.6527911175323447E-4</v>
      </c>
      <c r="H5337" s="327">
        <v>5.1397819119988644E-4</v>
      </c>
      <c r="I5337" s="332">
        <v>0</v>
      </c>
      <c r="J5337" s="326">
        <v>0</v>
      </c>
      <c r="K5337" s="327">
        <v>0</v>
      </c>
      <c r="L5337" s="336">
        <v>9.3987170751192458E-6</v>
      </c>
      <c r="M5337" s="337">
        <v>1.1415525114155251E-4</v>
      </c>
      <c r="N5337" s="345">
        <v>0</v>
      </c>
      <c r="O5337" s="346">
        <v>0</v>
      </c>
      <c r="P5337" s="347">
        <v>0</v>
      </c>
      <c r="Q5337" s="348">
        <v>1.7683465959328029E-2</v>
      </c>
      <c r="R5337" s="346">
        <v>8.7482897148061678E-2</v>
      </c>
      <c r="S5337" s="347">
        <v>0.18594334314229641</v>
      </c>
      <c r="T5337" s="349">
        <v>0.14796540332335753</v>
      </c>
      <c r="U5337" s="349">
        <v>0.42291348029324727</v>
      </c>
      <c r="V5337" s="361">
        <v>0</v>
      </c>
    </row>
    <row r="5338" spans="1:22" ht="16" hidden="1" customHeight="1" outlineLevel="1">
      <c r="A5338" s="65">
        <v>5329</v>
      </c>
      <c r="B5338" s="117">
        <v>1</v>
      </c>
      <c r="C5338" s="325">
        <v>7.8971961690967014E-5</v>
      </c>
      <c r="D5338" s="326">
        <v>1.1775971446195253E-4</v>
      </c>
      <c r="E5338" s="327">
        <v>9.607528815548796E-5</v>
      </c>
      <c r="F5338" s="332">
        <v>0</v>
      </c>
      <c r="G5338" s="326">
        <v>3.425221063884163E-4</v>
      </c>
      <c r="H5338" s="327">
        <v>5.442122024469382E-4</v>
      </c>
      <c r="I5338" s="332">
        <v>0</v>
      </c>
      <c r="J5338" s="326">
        <v>0</v>
      </c>
      <c r="K5338" s="327">
        <v>0</v>
      </c>
      <c r="L5338" s="336">
        <v>5.8741981719495289E-6</v>
      </c>
      <c r="M5338" s="337">
        <v>1.1415525114155251E-4</v>
      </c>
      <c r="N5338" s="345">
        <v>0</v>
      </c>
      <c r="O5338" s="346">
        <v>0</v>
      </c>
      <c r="P5338" s="347">
        <v>0</v>
      </c>
      <c r="Q5338" s="348">
        <v>8.8417329796640146E-3</v>
      </c>
      <c r="R5338" s="346">
        <v>7.7980607989288422E-2</v>
      </c>
      <c r="S5338" s="347">
        <v>0.17356129945177351</v>
      </c>
      <c r="T5338" s="349">
        <v>6.6470319359271793E-2</v>
      </c>
      <c r="U5338" s="349">
        <v>0.3848866408709688</v>
      </c>
      <c r="V5338" s="361">
        <v>0</v>
      </c>
    </row>
    <row r="5339" spans="1:22" ht="16" hidden="1" customHeight="1" outlineLevel="1">
      <c r="A5339" s="65">
        <v>5330</v>
      </c>
      <c r="B5339" s="117">
        <v>1</v>
      </c>
      <c r="C5339" s="325">
        <v>7.4365524352918531E-5</v>
      </c>
      <c r="D5339" s="326">
        <v>1.0930247890128728E-4</v>
      </c>
      <c r="E5339" s="327">
        <v>8.9718700092270422E-5</v>
      </c>
      <c r="F5339" s="332">
        <v>0</v>
      </c>
      <c r="G5339" s="326">
        <v>3.2384969173010399E-4</v>
      </c>
      <c r="H5339" s="327">
        <v>4.9382218370185135E-4</v>
      </c>
      <c r="I5339" s="332">
        <v>0</v>
      </c>
      <c r="J5339" s="326">
        <v>0</v>
      </c>
      <c r="K5339" s="327">
        <v>0</v>
      </c>
      <c r="L5339" s="336">
        <v>2.3496792687798115E-6</v>
      </c>
      <c r="M5339" s="337">
        <v>1.1415525114155251E-4</v>
      </c>
      <c r="N5339" s="345">
        <v>0</v>
      </c>
      <c r="O5339" s="346">
        <v>0</v>
      </c>
      <c r="P5339" s="347">
        <v>0</v>
      </c>
      <c r="Q5339" s="348">
        <v>8.8417329796640146E-3</v>
      </c>
      <c r="R5339" s="346">
        <v>8.5430184238074552E-2</v>
      </c>
      <c r="S5339" s="347">
        <v>0.18474508249379115</v>
      </c>
      <c r="T5339" s="349">
        <v>4.6595788964296399E-2</v>
      </c>
      <c r="U5339" s="349">
        <v>0.37476580247175773</v>
      </c>
      <c r="V5339" s="361">
        <v>0</v>
      </c>
    </row>
    <row r="5340" spans="1:22" ht="16" hidden="1" customHeight="1" outlineLevel="1">
      <c r="A5340" s="65">
        <v>5331</v>
      </c>
      <c r="B5340" s="117">
        <v>1</v>
      </c>
      <c r="C5340" s="325">
        <v>7.1015388107065078E-5</v>
      </c>
      <c r="D5340" s="326">
        <v>1.0486972095224895E-4</v>
      </c>
      <c r="E5340" s="327">
        <v>8.577502096733545E-5</v>
      </c>
      <c r="F5340" s="332">
        <v>0</v>
      </c>
      <c r="G5340" s="326">
        <v>2.8708837537155173E-4</v>
      </c>
      <c r="H5340" s="327">
        <v>5.442122024469382E-4</v>
      </c>
      <c r="I5340" s="332">
        <v>0</v>
      </c>
      <c r="J5340" s="326">
        <v>0</v>
      </c>
      <c r="K5340" s="327">
        <v>0</v>
      </c>
      <c r="L5340" s="336">
        <v>1.1748396343899057E-6</v>
      </c>
      <c r="M5340" s="337">
        <v>1.1415525114155251E-4</v>
      </c>
      <c r="N5340" s="345">
        <v>0</v>
      </c>
      <c r="O5340" s="346">
        <v>0</v>
      </c>
      <c r="P5340" s="347">
        <v>0</v>
      </c>
      <c r="Q5340" s="348">
        <v>8.8417329796640146E-3</v>
      </c>
      <c r="R5340" s="346">
        <v>7.5120858075417324E-2</v>
      </c>
      <c r="S5340" s="347">
        <v>0.18546092695885411</v>
      </c>
      <c r="T5340" s="349">
        <v>4.5074293814441821E-2</v>
      </c>
      <c r="U5340" s="349">
        <v>0.27188698884094226</v>
      </c>
      <c r="V5340" s="361">
        <v>0</v>
      </c>
    </row>
    <row r="5341" spans="1:22" ht="16" hidden="1" customHeight="1" outlineLevel="1">
      <c r="A5341" s="65">
        <v>5332</v>
      </c>
      <c r="B5341" s="117">
        <v>1</v>
      </c>
      <c r="C5341" s="325">
        <v>6.9971595657330885E-5</v>
      </c>
      <c r="D5341" s="326">
        <v>1.0236171316529305E-4</v>
      </c>
      <c r="E5341" s="327">
        <v>8.325833099944932E-5</v>
      </c>
      <c r="F5341" s="332">
        <v>0</v>
      </c>
      <c r="G5341" s="326">
        <v>2.602467793002277E-4</v>
      </c>
      <c r="H5341" s="327">
        <v>5.3413419869792109E-4</v>
      </c>
      <c r="I5341" s="332">
        <v>0</v>
      </c>
      <c r="J5341" s="326">
        <v>0</v>
      </c>
      <c r="K5341" s="327">
        <v>0</v>
      </c>
      <c r="L5341" s="336">
        <v>1.409807561267887E-5</v>
      </c>
      <c r="M5341" s="337">
        <v>1.1415525114155251E-4</v>
      </c>
      <c r="N5341" s="345">
        <v>0</v>
      </c>
      <c r="O5341" s="346">
        <v>0</v>
      </c>
      <c r="P5341" s="347">
        <v>0</v>
      </c>
      <c r="Q5341" s="348">
        <v>8.8417329796640146E-3</v>
      </c>
      <c r="R5341" s="346">
        <v>7.9661786293165074E-2</v>
      </c>
      <c r="S5341" s="347">
        <v>0.20214841618298929</v>
      </c>
      <c r="T5341" s="349">
        <v>4.3457705217721333E-2</v>
      </c>
      <c r="U5341" s="349">
        <v>0.26638439708991485</v>
      </c>
      <c r="V5341" s="361">
        <v>0</v>
      </c>
    </row>
    <row r="5342" spans="1:22" ht="16" hidden="1" customHeight="1" outlineLevel="1">
      <c r="A5342" s="65">
        <v>5333</v>
      </c>
      <c r="B5342" s="117">
        <v>1</v>
      </c>
      <c r="C5342" s="325">
        <v>7.0140352520461568E-5</v>
      </c>
      <c r="D5342" s="326">
        <v>1.0004812458662831E-4</v>
      </c>
      <c r="E5342" s="327">
        <v>8.3362112029052883E-5</v>
      </c>
      <c r="F5342" s="332">
        <v>0</v>
      </c>
      <c r="G5342" s="326">
        <v>2.3924031280962642E-4</v>
      </c>
      <c r="H5342" s="327">
        <v>5.6436820994497329E-4</v>
      </c>
      <c r="I5342" s="332">
        <v>0</v>
      </c>
      <c r="J5342" s="326">
        <v>0</v>
      </c>
      <c r="K5342" s="327">
        <v>0</v>
      </c>
      <c r="L5342" s="336">
        <v>3.7594868300476983E-5</v>
      </c>
      <c r="M5342" s="337">
        <v>1.1415525114155251E-4</v>
      </c>
      <c r="N5342" s="345">
        <v>0</v>
      </c>
      <c r="O5342" s="346">
        <v>1.0518325824966501E-4</v>
      </c>
      <c r="P5342" s="347">
        <v>0</v>
      </c>
      <c r="Q5342" s="348">
        <v>8.8417329796640146E-3</v>
      </c>
      <c r="R5342" s="346">
        <v>8.6926754890236407E-2</v>
      </c>
      <c r="S5342" s="347">
        <v>0.19621935142126748</v>
      </c>
      <c r="T5342" s="349">
        <v>4.6025228283100926E-2</v>
      </c>
      <c r="U5342" s="349">
        <v>0.27866696796274382</v>
      </c>
      <c r="V5342" s="361">
        <v>0</v>
      </c>
    </row>
    <row r="5343" spans="1:22" ht="16" hidden="1" customHeight="1" outlineLevel="1">
      <c r="A5343" s="65">
        <v>5334</v>
      </c>
      <c r="B5343" s="117">
        <v>1</v>
      </c>
      <c r="C5343" s="325">
        <v>7.2477947587530948E-5</v>
      </c>
      <c r="D5343" s="326">
        <v>1.0053417260735619E-4</v>
      </c>
      <c r="E5343" s="327">
        <v>8.5035581131410153E-5</v>
      </c>
      <c r="F5343" s="332">
        <v>0</v>
      </c>
      <c r="G5343" s="326">
        <v>2.3748977393540956E-4</v>
      </c>
      <c r="H5343" s="327">
        <v>5.744462136939905E-4</v>
      </c>
      <c r="I5343" s="332">
        <v>0</v>
      </c>
      <c r="J5343" s="326">
        <v>0</v>
      </c>
      <c r="K5343" s="327">
        <v>0</v>
      </c>
      <c r="L5343" s="336">
        <v>9.3987170751192462E-5</v>
      </c>
      <c r="M5343" s="337">
        <v>1.1415525114155251E-4</v>
      </c>
      <c r="N5343" s="345">
        <v>2.1435119646504856E-3</v>
      </c>
      <c r="O5343" s="346">
        <v>5.601927038736936E-3</v>
      </c>
      <c r="P5343" s="347">
        <v>4.5517767837190051E-3</v>
      </c>
      <c r="Q5343" s="348">
        <v>8.8417329796640146E-3</v>
      </c>
      <c r="R5343" s="346">
        <v>9.467063094252319E-2</v>
      </c>
      <c r="S5343" s="347">
        <v>0.23374934308880346</v>
      </c>
      <c r="T5343" s="349">
        <v>4.8687844795346442E-2</v>
      </c>
      <c r="U5343" s="349">
        <v>0.2761121932211954</v>
      </c>
      <c r="V5343" s="361">
        <v>0</v>
      </c>
    </row>
    <row r="5344" spans="1:22" ht="16" hidden="1" customHeight="1" outlineLevel="1">
      <c r="A5344" s="65">
        <v>5335</v>
      </c>
      <c r="B5344" s="117">
        <v>1</v>
      </c>
      <c r="C5344" s="325">
        <v>7.4790541637840231E-5</v>
      </c>
      <c r="D5344" s="326">
        <v>9.9775937695020697E-5</v>
      </c>
      <c r="E5344" s="327">
        <v>8.764307950019938E-5</v>
      </c>
      <c r="F5344" s="332">
        <v>0</v>
      </c>
      <c r="G5344" s="326">
        <v>2.7775216804239557E-4</v>
      </c>
      <c r="H5344" s="327">
        <v>6.44992239937112E-4</v>
      </c>
      <c r="I5344" s="332">
        <v>0</v>
      </c>
      <c r="J5344" s="326">
        <v>0</v>
      </c>
      <c r="K5344" s="327">
        <v>0</v>
      </c>
      <c r="L5344" s="336">
        <v>1.8210014333043539E-4</v>
      </c>
      <c r="M5344" s="337">
        <v>1.1415525114155251E-4</v>
      </c>
      <c r="N5344" s="345">
        <v>4.687146162702395E-2</v>
      </c>
      <c r="O5344" s="346">
        <v>7.3326215391903038E-2</v>
      </c>
      <c r="P5344" s="347">
        <v>6.6177833538191441E-2</v>
      </c>
      <c r="Q5344" s="348">
        <v>8.8417329796640146E-3</v>
      </c>
      <c r="R5344" s="346">
        <v>0.10177456084598091</v>
      </c>
      <c r="S5344" s="347">
        <v>0.2756937146206615</v>
      </c>
      <c r="T5344" s="349">
        <v>5.4964012288496567E-2</v>
      </c>
      <c r="U5344" s="349">
        <v>0.30067733496685334</v>
      </c>
      <c r="V5344" s="361">
        <v>0</v>
      </c>
    </row>
    <row r="5345" spans="1:22" ht="16" hidden="1" customHeight="1" outlineLevel="1">
      <c r="A5345" s="65">
        <v>5336</v>
      </c>
      <c r="B5345" s="117">
        <v>1</v>
      </c>
      <c r="C5345" s="325">
        <v>8.2284596411680324E-5</v>
      </c>
      <c r="D5345" s="326">
        <v>1.0893308240553409E-4</v>
      </c>
      <c r="E5345" s="327">
        <v>9.6996344793219479E-5</v>
      </c>
      <c r="F5345" s="332">
        <v>0</v>
      </c>
      <c r="G5345" s="326">
        <v>3.7053072837588477E-4</v>
      </c>
      <c r="H5345" s="327">
        <v>6.5507024368612954E-4</v>
      </c>
      <c r="I5345" s="332">
        <v>0</v>
      </c>
      <c r="J5345" s="326">
        <v>0</v>
      </c>
      <c r="K5345" s="327">
        <v>0</v>
      </c>
      <c r="L5345" s="336">
        <v>1.5860335064263727E-4</v>
      </c>
      <c r="M5345" s="337">
        <v>1.1415525114155251E-4</v>
      </c>
      <c r="N5345" s="345">
        <v>0.17233836195789903</v>
      </c>
      <c r="O5345" s="346">
        <v>0.19784151190505331</v>
      </c>
      <c r="P5345" s="347">
        <v>0.21330476750845731</v>
      </c>
      <c r="Q5345" s="348">
        <v>8.8417329796640146E-3</v>
      </c>
      <c r="R5345" s="346">
        <v>9.4698235495279379E-2</v>
      </c>
      <c r="S5345" s="347">
        <v>0.22157478931646529</v>
      </c>
      <c r="T5345" s="349">
        <v>0.10127452091219523</v>
      </c>
      <c r="U5345" s="349">
        <v>0.33929373779102767</v>
      </c>
      <c r="V5345" s="361">
        <v>0.10871615020935316</v>
      </c>
    </row>
    <row r="5346" spans="1:22" ht="16" hidden="1" customHeight="1" outlineLevel="1">
      <c r="A5346" s="65">
        <v>5337</v>
      </c>
      <c r="B5346" s="117">
        <v>1</v>
      </c>
      <c r="C5346" s="325">
        <v>9.306003463528358E-5</v>
      </c>
      <c r="D5346" s="326">
        <v>1.2357284878985805E-4</v>
      </c>
      <c r="E5346" s="327">
        <v>1.0957979463265012E-4</v>
      </c>
      <c r="F5346" s="332">
        <v>0</v>
      </c>
      <c r="G5346" s="326">
        <v>4.5163902954792866E-4</v>
      </c>
      <c r="H5346" s="327">
        <v>1.0884244048938768E-3</v>
      </c>
      <c r="I5346" s="332">
        <v>0</v>
      </c>
      <c r="J5346" s="326">
        <v>0</v>
      </c>
      <c r="K5346" s="327">
        <v>0</v>
      </c>
      <c r="L5346" s="336">
        <v>1.4685495429873823E-4</v>
      </c>
      <c r="M5346" s="337">
        <v>1.1415525114155251E-4</v>
      </c>
      <c r="N5346" s="345">
        <v>0.32395610825751009</v>
      </c>
      <c r="O5346" s="346">
        <v>0.3409635353480106</v>
      </c>
      <c r="P5346" s="347">
        <v>0.35349699225944992</v>
      </c>
      <c r="Q5346" s="348">
        <v>1.7683465959328029E-2</v>
      </c>
      <c r="R5346" s="346">
        <v>0.10321196998891617</v>
      </c>
      <c r="S5346" s="347">
        <v>0.19853287675100401</v>
      </c>
      <c r="T5346" s="349">
        <v>9.4332699290983715E-2</v>
      </c>
      <c r="U5346" s="349">
        <v>0.43539257230004158</v>
      </c>
      <c r="V5346" s="361">
        <v>0.23335799489459819</v>
      </c>
    </row>
    <row r="5347" spans="1:22" ht="16" hidden="1" customHeight="1" outlineLevel="1">
      <c r="A5347" s="65">
        <v>5338</v>
      </c>
      <c r="B5347" s="117">
        <v>1</v>
      </c>
      <c r="C5347" s="325">
        <v>9.9266537045978483E-5</v>
      </c>
      <c r="D5347" s="326">
        <v>1.3498525631654883E-4</v>
      </c>
      <c r="E5347" s="327">
        <v>1.1710391927890761E-4</v>
      </c>
      <c r="F5347" s="332">
        <v>2.7761312734939439E-4</v>
      </c>
      <c r="G5347" s="326">
        <v>5.3508138255226197E-4</v>
      </c>
      <c r="H5347" s="327">
        <v>9.5741035615665084E-4</v>
      </c>
      <c r="I5347" s="332">
        <v>0</v>
      </c>
      <c r="J5347" s="326">
        <v>0</v>
      </c>
      <c r="K5347" s="327">
        <v>0</v>
      </c>
      <c r="L5347" s="336">
        <v>1.644775488145868E-4</v>
      </c>
      <c r="M5347" s="337">
        <v>1.1415525114155251E-4</v>
      </c>
      <c r="N5347" s="345">
        <v>0.46271278276921812</v>
      </c>
      <c r="O5347" s="346">
        <v>0.44163673579554469</v>
      </c>
      <c r="P5347" s="347">
        <v>0.44142881386344834</v>
      </c>
      <c r="Q5347" s="348">
        <v>1.7683465959328029E-2</v>
      </c>
      <c r="R5347" s="346">
        <v>0.11693753250707273</v>
      </c>
      <c r="S5347" s="347">
        <v>0.19034734426338365</v>
      </c>
      <c r="T5347" s="349">
        <v>0.10136961435906114</v>
      </c>
      <c r="U5347" s="349">
        <v>0.43470474833116313</v>
      </c>
      <c r="V5347" s="361">
        <v>0.36061085947953425</v>
      </c>
    </row>
    <row r="5348" spans="1:22" ht="16" hidden="1" customHeight="1" outlineLevel="1">
      <c r="A5348" s="65">
        <v>5339</v>
      </c>
      <c r="B5348" s="117">
        <v>1</v>
      </c>
      <c r="C5348" s="325">
        <v>1.0149162753762742E-4</v>
      </c>
      <c r="D5348" s="326">
        <v>1.4033178454455559E-4</v>
      </c>
      <c r="E5348" s="327">
        <v>1.2115137943344612E-4</v>
      </c>
      <c r="F5348" s="332">
        <v>4.8769873723542267E-4</v>
      </c>
      <c r="G5348" s="326">
        <v>5.8351295807225934E-4</v>
      </c>
      <c r="H5348" s="327">
        <v>9.4733235240763341E-4</v>
      </c>
      <c r="I5348" s="332">
        <v>0</v>
      </c>
      <c r="J5348" s="326">
        <v>0</v>
      </c>
      <c r="K5348" s="327">
        <v>0</v>
      </c>
      <c r="L5348" s="336">
        <v>1.8797434150238492E-4</v>
      </c>
      <c r="M5348" s="337">
        <v>1.1415525114155251E-4</v>
      </c>
      <c r="N5348" s="345">
        <v>0.55345478927275538</v>
      </c>
      <c r="O5348" s="346">
        <v>0.49619289157536056</v>
      </c>
      <c r="P5348" s="347">
        <v>0.53326016289810585</v>
      </c>
      <c r="Q5348" s="348">
        <v>8.8417329796640146E-3</v>
      </c>
      <c r="R5348" s="346">
        <v>0.15752720907094231</v>
      </c>
      <c r="S5348" s="347">
        <v>0.2100330840419162</v>
      </c>
      <c r="T5348" s="349">
        <v>9.6995315803229246E-2</v>
      </c>
      <c r="U5348" s="349">
        <v>0.43755430477365942</v>
      </c>
      <c r="V5348" s="361">
        <v>0.44267475685315349</v>
      </c>
    </row>
    <row r="5349" spans="1:22" ht="16" hidden="1" customHeight="1" outlineLevel="1">
      <c r="A5349" s="65">
        <v>5340</v>
      </c>
      <c r="B5349" s="117">
        <v>1</v>
      </c>
      <c r="C5349" s="325">
        <v>1.0432924293989881E-4</v>
      </c>
      <c r="D5349" s="326">
        <v>1.4023457494041002E-4</v>
      </c>
      <c r="E5349" s="327">
        <v>1.1886819678216799E-4</v>
      </c>
      <c r="F5349" s="332">
        <v>6.7527517463366216E-4</v>
      </c>
      <c r="G5349" s="326">
        <v>2.9409053086841867E-4</v>
      </c>
      <c r="H5349" s="327">
        <v>1.2295164573801203E-3</v>
      </c>
      <c r="I5349" s="332">
        <v>0</v>
      </c>
      <c r="J5349" s="326">
        <v>0</v>
      </c>
      <c r="K5349" s="327">
        <v>0</v>
      </c>
      <c r="L5349" s="336">
        <v>2.0677177565262342E-4</v>
      </c>
      <c r="M5349" s="337">
        <v>1.1415525114155251E-4</v>
      </c>
      <c r="N5349" s="345">
        <v>0.60661388599608745</v>
      </c>
      <c r="O5349" s="346">
        <v>0.49146632225286996</v>
      </c>
      <c r="P5349" s="347">
        <v>0.57236592774729933</v>
      </c>
      <c r="Q5349" s="348">
        <v>1.7683465959328029E-2</v>
      </c>
      <c r="R5349" s="346">
        <v>0.1803982516324544</v>
      </c>
      <c r="S5349" s="347">
        <v>0.26784016600213667</v>
      </c>
      <c r="T5349" s="349">
        <v>9.4617979631581459E-2</v>
      </c>
      <c r="U5349" s="349">
        <v>0.41289090246101884</v>
      </c>
      <c r="V5349" s="361">
        <v>0.50552246391238032</v>
      </c>
    </row>
    <row r="5350" spans="1:22" ht="16" hidden="1" customHeight="1" outlineLevel="1">
      <c r="A5350" s="65">
        <v>5341</v>
      </c>
      <c r="B5350" s="117">
        <v>1</v>
      </c>
      <c r="C5350" s="325">
        <v>1.0342295608234517E-4</v>
      </c>
      <c r="D5350" s="326">
        <v>1.4581440621836618E-4</v>
      </c>
      <c r="E5350" s="327">
        <v>1.188422515247671E-4</v>
      </c>
      <c r="F5350" s="332">
        <v>8.1033020956039459E-4</v>
      </c>
      <c r="G5350" s="326">
        <v>0</v>
      </c>
      <c r="H5350" s="327">
        <v>7.8608429242335554E-4</v>
      </c>
      <c r="I5350" s="332">
        <v>0</v>
      </c>
      <c r="J5350" s="326">
        <v>0</v>
      </c>
      <c r="K5350" s="327">
        <v>0</v>
      </c>
      <c r="L5350" s="336">
        <v>1.8797434150238492E-4</v>
      </c>
      <c r="M5350" s="337">
        <v>1.1415525114155251E-4</v>
      </c>
      <c r="N5350" s="345">
        <v>0.62176137054628422</v>
      </c>
      <c r="O5350" s="346">
        <v>0.45677478671210386</v>
      </c>
      <c r="P5350" s="347">
        <v>0.5959206250261716</v>
      </c>
      <c r="Q5350" s="348">
        <v>2.6525198938992044E-2</v>
      </c>
      <c r="R5350" s="346">
        <v>0.19627149241919484</v>
      </c>
      <c r="S5350" s="347">
        <v>0.29218927354681301</v>
      </c>
      <c r="T5350" s="349">
        <v>8.0829429836024355E-2</v>
      </c>
      <c r="U5350" s="349">
        <v>0.35874933005358872</v>
      </c>
      <c r="V5350" s="361">
        <v>0.54019864047494259</v>
      </c>
    </row>
    <row r="5351" spans="1:22" ht="16" hidden="1" customHeight="1" outlineLevel="1">
      <c r="A5351" s="65">
        <v>5342</v>
      </c>
      <c r="B5351" s="117">
        <v>1</v>
      </c>
      <c r="C5351" s="325">
        <v>1.0364796523318608E-4</v>
      </c>
      <c r="D5351" s="326">
        <v>1.4474510057276482E-4</v>
      </c>
      <c r="E5351" s="327">
        <v>1.1705202876410583E-4</v>
      </c>
      <c r="F5351" s="332">
        <v>8.7785772702376097E-4</v>
      </c>
      <c r="G5351" s="326">
        <v>0</v>
      </c>
      <c r="H5351" s="327">
        <v>7.2561626992925115E-4</v>
      </c>
      <c r="I5351" s="332">
        <v>0</v>
      </c>
      <c r="J5351" s="326">
        <v>0</v>
      </c>
      <c r="K5351" s="327">
        <v>0</v>
      </c>
      <c r="L5351" s="336">
        <v>1.9032402077116473E-4</v>
      </c>
      <c r="M5351" s="337">
        <v>1.1415525114155251E-4</v>
      </c>
      <c r="N5351" s="345">
        <v>0.59160930224353403</v>
      </c>
      <c r="O5351" s="346">
        <v>0.41806183871033664</v>
      </c>
      <c r="P5351" s="347">
        <v>0.55750062874651996</v>
      </c>
      <c r="Q5351" s="348">
        <v>2.6525198938992044E-2</v>
      </c>
      <c r="R5351" s="346">
        <v>0.21688143184548711</v>
      </c>
      <c r="S5351" s="347">
        <v>0.29351202814622906</v>
      </c>
      <c r="T5351" s="349">
        <v>8.8436905585297237E-2</v>
      </c>
      <c r="U5351" s="349">
        <v>0.35049544242704767</v>
      </c>
      <c r="V5351" s="361">
        <v>0.4944294466192492</v>
      </c>
    </row>
    <row r="5352" spans="1:22" ht="16" hidden="1" customHeight="1" outlineLevel="1">
      <c r="A5352" s="65">
        <v>5343</v>
      </c>
      <c r="B5352" s="117">
        <v>1</v>
      </c>
      <c r="C5352" s="325">
        <v>1.0558554403209386E-4</v>
      </c>
      <c r="D5352" s="326">
        <v>1.3578237507054259E-4</v>
      </c>
      <c r="E5352" s="327">
        <v>1.1666284990309251E-4</v>
      </c>
      <c r="F5352" s="332">
        <v>9.4538524448712713E-4</v>
      </c>
      <c r="G5352" s="326">
        <v>0</v>
      </c>
      <c r="H5352" s="327">
        <v>6.752262511841642E-4</v>
      </c>
      <c r="I5352" s="332">
        <v>0</v>
      </c>
      <c r="J5352" s="326">
        <v>0</v>
      </c>
      <c r="K5352" s="327">
        <v>0</v>
      </c>
      <c r="L5352" s="336">
        <v>2.1382081345896285E-4</v>
      </c>
      <c r="M5352" s="337">
        <v>1.1415525114155251E-4</v>
      </c>
      <c r="N5352" s="345">
        <v>0.52416012575586546</v>
      </c>
      <c r="O5352" s="346">
        <v>0.42565250992072329</v>
      </c>
      <c r="P5352" s="347">
        <v>0.4989032543369793</v>
      </c>
      <c r="Q5352" s="348">
        <v>2.6525198938992044E-2</v>
      </c>
      <c r="R5352" s="346">
        <v>0.23485259196070929</v>
      </c>
      <c r="S5352" s="347">
        <v>0.23617180274924976</v>
      </c>
      <c r="T5352" s="349">
        <v>7.9307934686169784E-2</v>
      </c>
      <c r="U5352" s="349">
        <v>0.34882501278834294</v>
      </c>
      <c r="V5352" s="361">
        <v>0.47264040921071754</v>
      </c>
    </row>
    <row r="5353" spans="1:22" ht="16" hidden="1" customHeight="1" outlineLevel="1">
      <c r="A5353" s="65">
        <v>5344</v>
      </c>
      <c r="B5353" s="117">
        <v>1</v>
      </c>
      <c r="C5353" s="325">
        <v>1.0561054504885395E-4</v>
      </c>
      <c r="D5353" s="326">
        <v>1.3212729395466888E-4</v>
      </c>
      <c r="E5353" s="327">
        <v>1.1715580979370938E-4</v>
      </c>
      <c r="F5353" s="332">
        <v>9.9040358946270472E-4</v>
      </c>
      <c r="G5353" s="326">
        <v>3.413550804722718E-4</v>
      </c>
      <c r="H5353" s="327">
        <v>6.3491423618809489E-4</v>
      </c>
      <c r="I5353" s="332">
        <v>0</v>
      </c>
      <c r="J5353" s="326">
        <v>0</v>
      </c>
      <c r="K5353" s="327">
        <v>0</v>
      </c>
      <c r="L5353" s="336">
        <v>2.2321953053408208E-4</v>
      </c>
      <c r="M5353" s="337">
        <v>1.1415525114155251E-4</v>
      </c>
      <c r="N5353" s="345">
        <v>0.43327521845468486</v>
      </c>
      <c r="O5353" s="346">
        <v>0.32891077466480256</v>
      </c>
      <c r="P5353" s="347">
        <v>0.40847845550669099</v>
      </c>
      <c r="Q5353" s="348">
        <v>1.7683465959328029E-2</v>
      </c>
      <c r="R5353" s="346">
        <v>0.21808486277721981</v>
      </c>
      <c r="S5353" s="347">
        <v>0.16661552559629536</v>
      </c>
      <c r="T5353" s="349">
        <v>7.3317047533617383E-2</v>
      </c>
      <c r="U5353" s="349">
        <v>0.35619455531204031</v>
      </c>
      <c r="V5353" s="361">
        <v>0.38911831066504876</v>
      </c>
    </row>
    <row r="5354" spans="1:22" ht="16" hidden="1" customHeight="1" outlineLevel="1">
      <c r="A5354" s="65">
        <v>5345</v>
      </c>
      <c r="B5354" s="117">
        <v>1</v>
      </c>
      <c r="C5354" s="325">
        <v>1.067668420740086E-4</v>
      </c>
      <c r="D5354" s="326">
        <v>1.2707239453909884E-4</v>
      </c>
      <c r="E5354" s="327">
        <v>1.188422515247671E-4</v>
      </c>
      <c r="F5354" s="332">
        <v>9.8290053196677498E-4</v>
      </c>
      <c r="G5354" s="326">
        <v>4.7497954787081913E-4</v>
      </c>
      <c r="H5354" s="327">
        <v>6.6514824743514709E-4</v>
      </c>
      <c r="I5354" s="332">
        <v>0</v>
      </c>
      <c r="J5354" s="326">
        <v>0</v>
      </c>
      <c r="K5354" s="327">
        <v>0</v>
      </c>
      <c r="L5354" s="336">
        <v>2.2321953053408208E-4</v>
      </c>
      <c r="M5354" s="337">
        <v>1.1415525114155251E-4</v>
      </c>
      <c r="N5354" s="345">
        <v>0.29637625431234049</v>
      </c>
      <c r="O5354" s="346">
        <v>0.24972312556181939</v>
      </c>
      <c r="P5354" s="347">
        <v>0.28672592840980932</v>
      </c>
      <c r="Q5354" s="348">
        <v>1.7683465959328029E-2</v>
      </c>
      <c r="R5354" s="346">
        <v>0.19003423433463021</v>
      </c>
      <c r="S5354" s="347">
        <v>0.1388946856444892</v>
      </c>
      <c r="T5354" s="349">
        <v>0.10194017504025661</v>
      </c>
      <c r="U5354" s="349">
        <v>0.36690495711314719</v>
      </c>
      <c r="V5354" s="361">
        <v>0.29867929975353219</v>
      </c>
    </row>
    <row r="5355" spans="1:22" ht="16" hidden="1" customHeight="1" outlineLevel="1">
      <c r="A5355" s="65">
        <v>5346</v>
      </c>
      <c r="B5355" s="117">
        <v>1</v>
      </c>
      <c r="C5355" s="325">
        <v>1.0702310249579963E-4</v>
      </c>
      <c r="D5355" s="326">
        <v>1.3654060998287808E-4</v>
      </c>
      <c r="E5355" s="327">
        <v>1.1908873147007553E-4</v>
      </c>
      <c r="F5355" s="332">
        <v>9.2287607199933802E-4</v>
      </c>
      <c r="G5355" s="326">
        <v>4.5922469800286817E-4</v>
      </c>
      <c r="H5355" s="327">
        <v>6.752262511841642E-4</v>
      </c>
      <c r="I5355" s="332">
        <v>0</v>
      </c>
      <c r="J5355" s="326">
        <v>0</v>
      </c>
      <c r="K5355" s="327">
        <v>0</v>
      </c>
      <c r="L5355" s="336">
        <v>1.644775488145868E-4</v>
      </c>
      <c r="M5355" s="337">
        <v>1.1415525114155251E-4</v>
      </c>
      <c r="N5355" s="345">
        <v>0.14390110322686928</v>
      </c>
      <c r="O5355" s="346">
        <v>0.12686142618619081</v>
      </c>
      <c r="P5355" s="347">
        <v>0.12564704893266182</v>
      </c>
      <c r="Q5355" s="348">
        <v>8.8417329796640146E-3</v>
      </c>
      <c r="R5355" s="346">
        <v>0.1609341732817931</v>
      </c>
      <c r="S5355" s="347">
        <v>0.13608836538807556</v>
      </c>
      <c r="T5355" s="349">
        <v>0.12371657437255022</v>
      </c>
      <c r="U5355" s="349">
        <v>0.4001170287532767</v>
      </c>
      <c r="V5355" s="361">
        <v>0.15668409766478578</v>
      </c>
    </row>
    <row r="5356" spans="1:22" ht="16" hidden="1" customHeight="1" outlineLevel="1">
      <c r="A5356" s="65">
        <v>5347</v>
      </c>
      <c r="B5356" s="117">
        <v>1</v>
      </c>
      <c r="C5356" s="325">
        <v>1.0665433749858814E-4</v>
      </c>
      <c r="D5356" s="326">
        <v>1.3572404930805524E-4</v>
      </c>
      <c r="E5356" s="327">
        <v>1.1736337185291649E-4</v>
      </c>
      <c r="F5356" s="332">
        <v>9.678944169749156E-4</v>
      </c>
      <c r="G5356" s="326">
        <v>3.7986693570504093E-4</v>
      </c>
      <c r="H5356" s="327">
        <v>6.44992239937112E-4</v>
      </c>
      <c r="I5356" s="332">
        <v>0</v>
      </c>
      <c r="J5356" s="326">
        <v>0</v>
      </c>
      <c r="K5356" s="327">
        <v>0</v>
      </c>
      <c r="L5356" s="336">
        <v>1.1748396343899057E-4</v>
      </c>
      <c r="M5356" s="337">
        <v>1.1415525114155251E-4</v>
      </c>
      <c r="N5356" s="345">
        <v>2.7008250754596123E-2</v>
      </c>
      <c r="O5356" s="346">
        <v>2.3963438980154912E-2</v>
      </c>
      <c r="P5356" s="347">
        <v>2.8595163127785116E-2</v>
      </c>
      <c r="Q5356" s="348">
        <v>8.8417329796640146E-3</v>
      </c>
      <c r="R5356" s="346">
        <v>0.13798241653191884</v>
      </c>
      <c r="S5356" s="347">
        <v>0.14537360293672616</v>
      </c>
      <c r="T5356" s="349">
        <v>0.15871096281920546</v>
      </c>
      <c r="U5356" s="349">
        <v>0.46310205218914374</v>
      </c>
      <c r="V5356" s="361">
        <v>6.626570006826682E-2</v>
      </c>
    </row>
    <row r="5357" spans="1:22" ht="16" hidden="1" customHeight="1" outlineLevel="1">
      <c r="A5357" s="65">
        <v>5348</v>
      </c>
      <c r="B5357" s="117">
        <v>1</v>
      </c>
      <c r="C5357" s="325">
        <v>1.0725436190083055E-4</v>
      </c>
      <c r="D5357" s="326">
        <v>1.3988462036548596E-4</v>
      </c>
      <c r="E5357" s="327">
        <v>1.2025626805311549E-4</v>
      </c>
      <c r="F5357" s="332">
        <v>8.8536078451969017E-4</v>
      </c>
      <c r="G5357" s="326">
        <v>3.2034861398167028E-4</v>
      </c>
      <c r="H5357" s="327">
        <v>6.752262511841642E-4</v>
      </c>
      <c r="I5357" s="332">
        <v>0</v>
      </c>
      <c r="J5357" s="326">
        <v>0</v>
      </c>
      <c r="K5357" s="327">
        <v>0</v>
      </c>
      <c r="L5357" s="336">
        <v>8.811297257924293E-5</v>
      </c>
      <c r="M5357" s="337">
        <v>1.1415525114155251E-4</v>
      </c>
      <c r="N5357" s="345">
        <v>2.8580159528673139E-4</v>
      </c>
      <c r="O5357" s="346">
        <v>0</v>
      </c>
      <c r="P5357" s="347">
        <v>0</v>
      </c>
      <c r="Q5357" s="348">
        <v>8.8417329796640146E-3</v>
      </c>
      <c r="R5357" s="346">
        <v>0.11986623054068923</v>
      </c>
      <c r="S5357" s="347">
        <v>0.13339097946237169</v>
      </c>
      <c r="T5357" s="349">
        <v>0.18571750172912418</v>
      </c>
      <c r="U5357" s="349">
        <v>0.54416701994981498</v>
      </c>
      <c r="V5357" s="361">
        <v>0</v>
      </c>
    </row>
    <row r="5358" spans="1:22" ht="16" hidden="1" customHeight="1" outlineLevel="1">
      <c r="A5358" s="65">
        <v>5349</v>
      </c>
      <c r="B5358" s="117">
        <v>1</v>
      </c>
      <c r="C5358" s="325">
        <v>1.0695434969970935E-4</v>
      </c>
      <c r="D5358" s="326">
        <v>1.4742808564718274E-4</v>
      </c>
      <c r="E5358" s="327">
        <v>1.2355131574302825E-4</v>
      </c>
      <c r="F5358" s="332">
        <v>7.0528740461738037E-4</v>
      </c>
      <c r="G5358" s="326">
        <v>2.9759160861685238E-4</v>
      </c>
      <c r="H5358" s="327">
        <v>6.2483623243907735E-4</v>
      </c>
      <c r="I5358" s="332">
        <v>0</v>
      </c>
      <c r="J5358" s="326">
        <v>0</v>
      </c>
      <c r="K5358" s="327">
        <v>0</v>
      </c>
      <c r="L5358" s="336">
        <v>5.8741981719495287E-5</v>
      </c>
      <c r="M5358" s="337">
        <v>1.1415525114155251E-4</v>
      </c>
      <c r="N5358" s="345">
        <v>0</v>
      </c>
      <c r="O5358" s="346">
        <v>0</v>
      </c>
      <c r="P5358" s="347">
        <v>0</v>
      </c>
      <c r="Q5358" s="348">
        <v>8.8417329796640146E-3</v>
      </c>
      <c r="R5358" s="346">
        <v>0.1094952532840572</v>
      </c>
      <c r="S5358" s="347">
        <v>0.14691422619756178</v>
      </c>
      <c r="T5358" s="349">
        <v>0.20806446174261328</v>
      </c>
      <c r="U5358" s="349">
        <v>0.56214870370763659</v>
      </c>
      <c r="V5358" s="361">
        <v>0</v>
      </c>
    </row>
    <row r="5359" spans="1:22" ht="16" hidden="1" customHeight="1" outlineLevel="1">
      <c r="A5359" s="65">
        <v>5350</v>
      </c>
      <c r="B5359" s="117">
        <v>1</v>
      </c>
      <c r="C5359" s="325">
        <v>1.0771063045670238E-4</v>
      </c>
      <c r="D5359" s="326">
        <v>1.4099280985274554E-4</v>
      </c>
      <c r="E5359" s="327">
        <v>1.1991897970690395E-4</v>
      </c>
      <c r="F5359" s="332">
        <v>5.7773542718657757E-4</v>
      </c>
      <c r="G5359" s="326">
        <v>2.0364602236721844E-4</v>
      </c>
      <c r="H5359" s="327">
        <v>6.3491423618809489E-4</v>
      </c>
      <c r="I5359" s="332">
        <v>0</v>
      </c>
      <c r="J5359" s="326">
        <v>0</v>
      </c>
      <c r="K5359" s="327">
        <v>0</v>
      </c>
      <c r="L5359" s="336">
        <v>3.7594868300476983E-5</v>
      </c>
      <c r="M5359" s="337">
        <v>1.1415525114155251E-4</v>
      </c>
      <c r="N5359" s="345">
        <v>0</v>
      </c>
      <c r="O5359" s="346">
        <v>0</v>
      </c>
      <c r="P5359" s="347">
        <v>0</v>
      </c>
      <c r="Q5359" s="348">
        <v>8.8417329796640146E-3</v>
      </c>
      <c r="R5359" s="346">
        <v>0.12205636783079132</v>
      </c>
      <c r="S5359" s="347">
        <v>0.1492536898907342</v>
      </c>
      <c r="T5359" s="349">
        <v>0.2167179654074112</v>
      </c>
      <c r="U5359" s="349">
        <v>0.55694089365755717</v>
      </c>
      <c r="V5359" s="361">
        <v>0</v>
      </c>
    </row>
    <row r="5360" spans="1:22" ht="16" hidden="1" customHeight="1" outlineLevel="1">
      <c r="A5360" s="65">
        <v>5351</v>
      </c>
      <c r="B5360" s="117">
        <v>1</v>
      </c>
      <c r="C5360" s="325">
        <v>9.9804058906320653E-5</v>
      </c>
      <c r="D5360" s="326">
        <v>1.3078580141745989E-4</v>
      </c>
      <c r="E5360" s="327">
        <v>1.1031923446857543E-4</v>
      </c>
      <c r="F5360" s="332">
        <v>4.9520179473135236E-4</v>
      </c>
      <c r="G5360" s="326">
        <v>2.2173492406745861E-4</v>
      </c>
      <c r="H5360" s="327">
        <v>7.0546026243121639E-4</v>
      </c>
      <c r="I5360" s="332">
        <v>0</v>
      </c>
      <c r="J5360" s="326">
        <v>0</v>
      </c>
      <c r="K5360" s="327">
        <v>0</v>
      </c>
      <c r="L5360" s="336">
        <v>2.3496792687798115E-5</v>
      </c>
      <c r="M5360" s="337">
        <v>1.1415525114155251E-4</v>
      </c>
      <c r="N5360" s="345">
        <v>0</v>
      </c>
      <c r="O5360" s="346">
        <v>0</v>
      </c>
      <c r="P5360" s="347">
        <v>0</v>
      </c>
      <c r="Q5360" s="348">
        <v>8.8417329796640146E-3</v>
      </c>
      <c r="R5360" s="346">
        <v>0.13701841599884698</v>
      </c>
      <c r="S5360" s="347">
        <v>0.15756371632926536</v>
      </c>
      <c r="T5360" s="349">
        <v>0.13883643242423008</v>
      </c>
      <c r="U5360" s="349">
        <v>0.47528636249499012</v>
      </c>
      <c r="V5360" s="361">
        <v>0</v>
      </c>
    </row>
    <row r="5361" spans="1:22" ht="16" hidden="1" customHeight="1" outlineLevel="1">
      <c r="A5361" s="65">
        <v>5352</v>
      </c>
      <c r="B5361" s="117">
        <v>1</v>
      </c>
      <c r="C5361" s="325">
        <v>9.2447509724661111E-5</v>
      </c>
      <c r="D5361" s="326">
        <v>1.2182307591523765E-4</v>
      </c>
      <c r="E5361" s="327">
        <v>1.0201675210029129E-4</v>
      </c>
      <c r="F5361" s="332">
        <v>3.5264370230869019E-4</v>
      </c>
      <c r="G5361" s="326">
        <v>2.3865679985155406E-4</v>
      </c>
      <c r="H5361" s="327">
        <v>7.0546026243121639E-4</v>
      </c>
      <c r="I5361" s="332">
        <v>0</v>
      </c>
      <c r="J5361" s="326">
        <v>0</v>
      </c>
      <c r="K5361" s="327">
        <v>0</v>
      </c>
      <c r="L5361" s="336">
        <v>9.3987170751192458E-6</v>
      </c>
      <c r="M5361" s="337">
        <v>1.1415525114155251E-4</v>
      </c>
      <c r="N5361" s="345">
        <v>0</v>
      </c>
      <c r="O5361" s="346">
        <v>0</v>
      </c>
      <c r="P5361" s="347">
        <v>0</v>
      </c>
      <c r="Q5361" s="348">
        <v>8.8417329796640146E-3</v>
      </c>
      <c r="R5361" s="346">
        <v>0.13407078399282274</v>
      </c>
      <c r="S5361" s="347">
        <v>0.13822033916306328</v>
      </c>
      <c r="T5361" s="349">
        <v>0.11325629521730002</v>
      </c>
      <c r="U5361" s="349">
        <v>0.41465959266670627</v>
      </c>
      <c r="V5361" s="361">
        <v>0</v>
      </c>
    </row>
    <row r="5362" spans="1:22" ht="16" hidden="1" customHeight="1" outlineLevel="1">
      <c r="A5362" s="65">
        <v>5353</v>
      </c>
      <c r="B5362" s="117">
        <v>1</v>
      </c>
      <c r="C5362" s="325">
        <v>8.4909703171490852E-5</v>
      </c>
      <c r="D5362" s="326">
        <v>1.1321030498793949E-4</v>
      </c>
      <c r="E5362" s="327">
        <v>9.28710488664783E-5</v>
      </c>
      <c r="F5362" s="332">
        <v>3.2263147232497198E-4</v>
      </c>
      <c r="G5362" s="326">
        <v>2.4740949422263789E-4</v>
      </c>
      <c r="H5362" s="327">
        <v>7.0546026243121639E-4</v>
      </c>
      <c r="I5362" s="332">
        <v>0</v>
      </c>
      <c r="J5362" s="326">
        <v>0</v>
      </c>
      <c r="K5362" s="327">
        <v>0</v>
      </c>
      <c r="L5362" s="336">
        <v>5.8741981719495289E-6</v>
      </c>
      <c r="M5362" s="337">
        <v>1.1415525114155251E-4</v>
      </c>
      <c r="N5362" s="345">
        <v>0</v>
      </c>
      <c r="O5362" s="346">
        <v>0</v>
      </c>
      <c r="P5362" s="347">
        <v>0</v>
      </c>
      <c r="Q5362" s="348">
        <v>8.8417329796640146E-3</v>
      </c>
      <c r="R5362" s="346">
        <v>0.11710002837793598</v>
      </c>
      <c r="S5362" s="347">
        <v>0.11349774976565445</v>
      </c>
      <c r="T5362" s="349">
        <v>7.7786439536315213E-2</v>
      </c>
      <c r="U5362" s="349">
        <v>0.37810666174916718</v>
      </c>
      <c r="V5362" s="361">
        <v>0</v>
      </c>
    </row>
    <row r="5363" spans="1:22" ht="16" hidden="1" customHeight="1" outlineLevel="1">
      <c r="A5363" s="65">
        <v>5354</v>
      </c>
      <c r="B5363" s="117">
        <v>1</v>
      </c>
      <c r="C5363" s="325">
        <v>7.9209471350187973E-5</v>
      </c>
      <c r="D5363" s="326">
        <v>1.0399483451493875E-4</v>
      </c>
      <c r="E5363" s="327">
        <v>8.7811723673305149E-5</v>
      </c>
      <c r="F5363" s="332">
        <v>2.9261924234125349E-4</v>
      </c>
      <c r="G5363" s="326">
        <v>2.4215787759998756E-4</v>
      </c>
      <c r="H5363" s="327">
        <v>6.3491423618809489E-4</v>
      </c>
      <c r="I5363" s="332">
        <v>0</v>
      </c>
      <c r="J5363" s="326">
        <v>0</v>
      </c>
      <c r="K5363" s="327">
        <v>0</v>
      </c>
      <c r="L5363" s="336">
        <v>2.3496792687798115E-6</v>
      </c>
      <c r="M5363" s="337">
        <v>1.1415525114155251E-4</v>
      </c>
      <c r="N5363" s="345">
        <v>0</v>
      </c>
      <c r="O5363" s="346">
        <v>0</v>
      </c>
      <c r="P5363" s="347">
        <v>0</v>
      </c>
      <c r="Q5363" s="348">
        <v>8.8417329796640146E-3</v>
      </c>
      <c r="R5363" s="346">
        <v>0.1158272206492178</v>
      </c>
      <c r="S5363" s="347">
        <v>0.10139063234038916</v>
      </c>
      <c r="T5363" s="349">
        <v>5.3347423691776079E-2</v>
      </c>
      <c r="U5363" s="349">
        <v>0.36769104164900823</v>
      </c>
      <c r="V5363" s="361">
        <v>0</v>
      </c>
    </row>
    <row r="5364" spans="1:22" ht="16" hidden="1" customHeight="1" outlineLevel="1">
      <c r="A5364" s="65">
        <v>5355</v>
      </c>
      <c r="B5364" s="117">
        <v>1</v>
      </c>
      <c r="C5364" s="325">
        <v>7.5634325953493622E-5</v>
      </c>
      <c r="D5364" s="326">
        <v>9.8920493178539614E-5</v>
      </c>
      <c r="E5364" s="327">
        <v>8.3699400375264422E-5</v>
      </c>
      <c r="F5364" s="332">
        <v>2.551039548616056E-4</v>
      </c>
      <c r="G5364" s="326">
        <v>2.328216702708314E-4</v>
      </c>
      <c r="H5364" s="327">
        <v>6.1475822869006013E-4</v>
      </c>
      <c r="I5364" s="332">
        <v>0</v>
      </c>
      <c r="J5364" s="326">
        <v>0</v>
      </c>
      <c r="K5364" s="327">
        <v>0</v>
      </c>
      <c r="L5364" s="336">
        <v>1.1748396343899057E-6</v>
      </c>
      <c r="M5364" s="337">
        <v>1.1415525114155251E-4</v>
      </c>
      <c r="N5364" s="345">
        <v>0</v>
      </c>
      <c r="O5364" s="346">
        <v>0</v>
      </c>
      <c r="P5364" s="347">
        <v>0</v>
      </c>
      <c r="Q5364" s="348">
        <v>8.8417329796640146E-3</v>
      </c>
      <c r="R5364" s="346">
        <v>0.12665456577373893</v>
      </c>
      <c r="S5364" s="347">
        <v>0.10672834658795889</v>
      </c>
      <c r="T5364" s="349">
        <v>4.9924059604603277E-2</v>
      </c>
      <c r="U5364" s="349">
        <v>0.33890069552309715</v>
      </c>
      <c r="V5364" s="361">
        <v>0</v>
      </c>
    </row>
    <row r="5365" spans="1:22" ht="16" hidden="1" customHeight="1" outlineLevel="1">
      <c r="A5365" s="65">
        <v>5356</v>
      </c>
      <c r="B5365" s="117">
        <v>1</v>
      </c>
      <c r="C5365" s="325">
        <v>7.3840503000956423E-5</v>
      </c>
      <c r="D5365" s="326">
        <v>9.419610641706455E-5</v>
      </c>
      <c r="E5365" s="327">
        <v>8.2272411218215581E-5</v>
      </c>
      <c r="F5365" s="332">
        <v>2.4009783986974649E-4</v>
      </c>
      <c r="G5365" s="326">
        <v>2.2465248885781994E-4</v>
      </c>
      <c r="H5365" s="327">
        <v>6.046802249410427E-4</v>
      </c>
      <c r="I5365" s="332">
        <v>0</v>
      </c>
      <c r="J5365" s="326">
        <v>0</v>
      </c>
      <c r="K5365" s="327">
        <v>0</v>
      </c>
      <c r="L5365" s="336">
        <v>1.409807561267887E-5</v>
      </c>
      <c r="M5365" s="337">
        <v>1.1415525114155251E-4</v>
      </c>
      <c r="N5365" s="345">
        <v>0</v>
      </c>
      <c r="O5365" s="346">
        <v>0</v>
      </c>
      <c r="P5365" s="347">
        <v>0</v>
      </c>
      <c r="Q5365" s="348">
        <v>8.8417329796640146E-3</v>
      </c>
      <c r="R5365" s="346">
        <v>0.13755742810639943</v>
      </c>
      <c r="S5365" s="347">
        <v>0.11811961954816128</v>
      </c>
      <c r="T5365" s="349">
        <v>4.6215415176832753E-2</v>
      </c>
      <c r="U5365" s="349">
        <v>0.30362515197633233</v>
      </c>
      <c r="V5365" s="361">
        <v>0</v>
      </c>
    </row>
    <row r="5366" spans="1:22" ht="16" hidden="1" customHeight="1" outlineLevel="1">
      <c r="A5366" s="65">
        <v>5357</v>
      </c>
      <c r="B5366" s="117">
        <v>1</v>
      </c>
      <c r="C5366" s="325">
        <v>7.3509239528885093E-5</v>
      </c>
      <c r="D5366" s="326">
        <v>9.2232472413323881E-5</v>
      </c>
      <c r="E5366" s="327">
        <v>8.2272411218215581E-5</v>
      </c>
      <c r="F5366" s="332">
        <v>0</v>
      </c>
      <c r="G5366" s="326">
        <v>2.2698654069010894E-4</v>
      </c>
      <c r="H5366" s="327">
        <v>6.3491423618809489E-4</v>
      </c>
      <c r="I5366" s="332">
        <v>0</v>
      </c>
      <c r="J5366" s="326">
        <v>0</v>
      </c>
      <c r="K5366" s="327">
        <v>0</v>
      </c>
      <c r="L5366" s="336">
        <v>3.7594868300476983E-5</v>
      </c>
      <c r="M5366" s="337">
        <v>1.1415525114155251E-4</v>
      </c>
      <c r="N5366" s="345">
        <v>0</v>
      </c>
      <c r="O5366" s="346">
        <v>0</v>
      </c>
      <c r="P5366" s="347">
        <v>0</v>
      </c>
      <c r="Q5366" s="348">
        <v>8.8417329796640146E-3</v>
      </c>
      <c r="R5366" s="346">
        <v>0.15796249322625841</v>
      </c>
      <c r="S5366" s="347">
        <v>0.14121858971746057</v>
      </c>
      <c r="T5366" s="349">
        <v>4.6785975858028218E-2</v>
      </c>
      <c r="U5366" s="349">
        <v>0.30156168006969702</v>
      </c>
      <c r="V5366" s="361">
        <v>0</v>
      </c>
    </row>
    <row r="5367" spans="1:22" ht="16" hidden="1" customHeight="1" outlineLevel="1">
      <c r="A5367" s="65">
        <v>5358</v>
      </c>
      <c r="B5367" s="117">
        <v>1</v>
      </c>
      <c r="C5367" s="325">
        <v>7.6209349338975934E-5</v>
      </c>
      <c r="D5367" s="326">
        <v>9.6587462679045754E-5</v>
      </c>
      <c r="E5367" s="327">
        <v>8.2363219619118692E-5</v>
      </c>
      <c r="F5367" s="332">
        <v>0</v>
      </c>
      <c r="G5367" s="326">
        <v>2.3865679985155406E-4</v>
      </c>
      <c r="H5367" s="327">
        <v>7.3569427367826859E-4</v>
      </c>
      <c r="I5367" s="332">
        <v>0</v>
      </c>
      <c r="J5367" s="326">
        <v>0</v>
      </c>
      <c r="K5367" s="327">
        <v>0</v>
      </c>
      <c r="L5367" s="336">
        <v>9.3987170751192462E-5</v>
      </c>
      <c r="M5367" s="337">
        <v>1.1415525114155251E-4</v>
      </c>
      <c r="N5367" s="345">
        <v>2.0006111670071197E-3</v>
      </c>
      <c r="O5367" s="346">
        <v>3.655424403156617E-3</v>
      </c>
      <c r="P5367" s="347">
        <v>4.3366927971269344E-3</v>
      </c>
      <c r="Q5367" s="348">
        <v>8.8417329796640146E-3</v>
      </c>
      <c r="R5367" s="346">
        <v>0.16171823565984259</v>
      </c>
      <c r="S5367" s="347">
        <v>0.14450732615731654</v>
      </c>
      <c r="T5367" s="349">
        <v>5.5249292629094303E-2</v>
      </c>
      <c r="U5367" s="349">
        <v>0.30283906744047123</v>
      </c>
      <c r="V5367" s="361">
        <v>0</v>
      </c>
    </row>
    <row r="5368" spans="1:22" ht="16" hidden="1" customHeight="1" outlineLevel="1">
      <c r="A5368" s="65">
        <v>5359</v>
      </c>
      <c r="B5368" s="117">
        <v>1</v>
      </c>
      <c r="C5368" s="325">
        <v>7.9065715503817398E-5</v>
      </c>
      <c r="D5368" s="326">
        <v>9.7870629453767371E-5</v>
      </c>
      <c r="E5368" s="327">
        <v>8.4166415008480401E-5</v>
      </c>
      <c r="F5368" s="332">
        <v>0</v>
      </c>
      <c r="G5368" s="326">
        <v>2.5441164971950505E-4</v>
      </c>
      <c r="H5368" s="327">
        <v>6.44992239937112E-4</v>
      </c>
      <c r="I5368" s="332">
        <v>0</v>
      </c>
      <c r="J5368" s="326">
        <v>0</v>
      </c>
      <c r="K5368" s="327">
        <v>0</v>
      </c>
      <c r="L5368" s="336">
        <v>1.8210014333043539E-4</v>
      </c>
      <c r="M5368" s="337">
        <v>1.1415525114155251E-4</v>
      </c>
      <c r="N5368" s="345">
        <v>4.4870850460016834E-2</v>
      </c>
      <c r="O5368" s="346">
        <v>7.5916050414868028E-2</v>
      </c>
      <c r="P5368" s="347">
        <v>6.9497129544766431E-2</v>
      </c>
      <c r="Q5368" s="348">
        <v>8.8417329796640146E-3</v>
      </c>
      <c r="R5368" s="346">
        <v>0.16053764603665513</v>
      </c>
      <c r="S5368" s="347">
        <v>0.16083689314892027</v>
      </c>
      <c r="T5368" s="349">
        <v>5.5059105735362476E-2</v>
      </c>
      <c r="U5368" s="349">
        <v>0.33781982928628812</v>
      </c>
      <c r="V5368" s="361">
        <v>0</v>
      </c>
    </row>
    <row r="5369" spans="1:22" ht="16" hidden="1" customHeight="1" outlineLevel="1">
      <c r="A5369" s="65">
        <v>5360</v>
      </c>
      <c r="B5369" s="117">
        <v>1</v>
      </c>
      <c r="C5369" s="325">
        <v>8.6447265702237021E-5</v>
      </c>
      <c r="D5369" s="326">
        <v>1.0955522387206579E-4</v>
      </c>
      <c r="E5369" s="327">
        <v>9.2987802524782288E-5</v>
      </c>
      <c r="F5369" s="332">
        <v>0</v>
      </c>
      <c r="G5369" s="326">
        <v>3.8453503936961892E-4</v>
      </c>
      <c r="H5369" s="327">
        <v>6.2483623243907735E-4</v>
      </c>
      <c r="I5369" s="332">
        <v>0</v>
      </c>
      <c r="J5369" s="326">
        <v>0</v>
      </c>
      <c r="K5369" s="327">
        <v>0</v>
      </c>
      <c r="L5369" s="336">
        <v>1.5860335064263727E-4</v>
      </c>
      <c r="M5369" s="337">
        <v>1.1415525114155251E-4</v>
      </c>
      <c r="N5369" s="345">
        <v>0.17305286594611588</v>
      </c>
      <c r="O5369" s="346">
        <v>0.24337397119488249</v>
      </c>
      <c r="P5369" s="347">
        <v>0.21958872122347431</v>
      </c>
      <c r="Q5369" s="348">
        <v>8.8417329796640146E-3</v>
      </c>
      <c r="R5369" s="346">
        <v>0.1399172335103758</v>
      </c>
      <c r="S5369" s="347">
        <v>0.12125792367367051</v>
      </c>
      <c r="T5369" s="349">
        <v>9.58541944408383E-2</v>
      </c>
      <c r="U5369" s="349">
        <v>0.37476580247175773</v>
      </c>
      <c r="V5369" s="361">
        <v>0.10308184411001976</v>
      </c>
    </row>
    <row r="5370" spans="1:22" ht="16" hidden="1" customHeight="1" outlineLevel="1">
      <c r="A5370" s="65">
        <v>5361</v>
      </c>
      <c r="B5370" s="117">
        <v>1</v>
      </c>
      <c r="C5370" s="325">
        <v>9.5953902325265187E-5</v>
      </c>
      <c r="D5370" s="326">
        <v>1.2242577546094023E-4</v>
      </c>
      <c r="E5370" s="327">
        <v>1.0541558081980761E-4</v>
      </c>
      <c r="F5370" s="332">
        <v>3.5264370230869019E-4</v>
      </c>
      <c r="G5370" s="326">
        <v>4.6797739237395197E-4</v>
      </c>
      <c r="H5370" s="327">
        <v>6.9538225868219896E-4</v>
      </c>
      <c r="I5370" s="332">
        <v>0</v>
      </c>
      <c r="J5370" s="326">
        <v>0</v>
      </c>
      <c r="K5370" s="327">
        <v>0</v>
      </c>
      <c r="L5370" s="336">
        <v>1.4685495429873823E-4</v>
      </c>
      <c r="M5370" s="337">
        <v>1.1415525114155251E-4</v>
      </c>
      <c r="N5370" s="345">
        <v>0.33024374335381812</v>
      </c>
      <c r="O5370" s="346">
        <v>0.38957779521181912</v>
      </c>
      <c r="P5370" s="347">
        <v>0.37665053313634234</v>
      </c>
      <c r="Q5370" s="348">
        <v>8.8417329796640146E-3</v>
      </c>
      <c r="R5370" s="346">
        <v>0.16304977434240958</v>
      </c>
      <c r="S5370" s="347">
        <v>9.8324945438918995E-2</v>
      </c>
      <c r="T5370" s="349">
        <v>0.14501750647051428</v>
      </c>
      <c r="U5370" s="349">
        <v>0.40689700787507832</v>
      </c>
      <c r="V5370" s="361">
        <v>0.23764098367742464</v>
      </c>
    </row>
    <row r="5371" spans="1:22" ht="16" hidden="1" customHeight="1" outlineLevel="1">
      <c r="A5371" s="65">
        <v>5362</v>
      </c>
      <c r="B5371" s="117">
        <v>1</v>
      </c>
      <c r="C5371" s="325">
        <v>1.0276042913820251E-4</v>
      </c>
      <c r="D5371" s="326">
        <v>1.359379104371755E-4</v>
      </c>
      <c r="E5371" s="327">
        <v>1.1415913256390684E-4</v>
      </c>
      <c r="F5371" s="332">
        <v>4.6518956474763388E-4</v>
      </c>
      <c r="G5371" s="326">
        <v>5.286627400134669E-4</v>
      </c>
      <c r="H5371" s="327">
        <v>7.457722774272858E-4</v>
      </c>
      <c r="I5371" s="332">
        <v>0</v>
      </c>
      <c r="J5371" s="326">
        <v>0</v>
      </c>
      <c r="K5371" s="327">
        <v>0</v>
      </c>
      <c r="L5371" s="336">
        <v>1.644775488145868E-4</v>
      </c>
      <c r="M5371" s="337">
        <v>1.1415525114155251E-4</v>
      </c>
      <c r="N5371" s="345">
        <v>0.46171247718571462</v>
      </c>
      <c r="O5371" s="346">
        <v>0.50902959873790898</v>
      </c>
      <c r="P5371" s="347">
        <v>0.49658335063871217</v>
      </c>
      <c r="Q5371" s="348">
        <v>8.8417329796640146E-3</v>
      </c>
      <c r="R5371" s="346">
        <v>0.17023729307504773</v>
      </c>
      <c r="S5371" s="347">
        <v>7.716601874662371E-2</v>
      </c>
      <c r="T5371" s="349">
        <v>0.15661890698815545</v>
      </c>
      <c r="U5371" s="349">
        <v>0.40227876122689465</v>
      </c>
      <c r="V5371" s="361">
        <v>0.36119872068502029</v>
      </c>
    </row>
    <row r="5372" spans="1:22" ht="16" hidden="1" customHeight="1" outlineLevel="1">
      <c r="A5372" s="65">
        <v>5363</v>
      </c>
      <c r="B5372" s="117">
        <v>1</v>
      </c>
      <c r="C5372" s="325">
        <v>1.0571054911589436E-4</v>
      </c>
      <c r="D5372" s="326">
        <v>1.3957354963222009E-4</v>
      </c>
      <c r="E5372" s="327">
        <v>1.1719472767981073E-4</v>
      </c>
      <c r="F5372" s="332">
        <v>5.7773542718657757E-4</v>
      </c>
      <c r="G5372" s="326">
        <v>5.5783838791707992E-4</v>
      </c>
      <c r="H5372" s="327">
        <v>8.0624029992139019E-4</v>
      </c>
      <c r="I5372" s="332">
        <v>0</v>
      </c>
      <c r="J5372" s="326">
        <v>0</v>
      </c>
      <c r="K5372" s="327">
        <v>0</v>
      </c>
      <c r="L5372" s="336">
        <v>1.8797434150238492E-4</v>
      </c>
      <c r="M5372" s="337">
        <v>1.1415525114155251E-4</v>
      </c>
      <c r="N5372" s="345">
        <v>0.5528831860821819</v>
      </c>
      <c r="O5372" s="346">
        <v>0.55001801283747909</v>
      </c>
      <c r="P5372" s="347">
        <v>0.57202179858852531</v>
      </c>
      <c r="Q5372" s="348">
        <v>8.8417329796640146E-3</v>
      </c>
      <c r="R5372" s="346">
        <v>0.16408516693675698</v>
      </c>
      <c r="S5372" s="347">
        <v>6.1661230550792687E-2</v>
      </c>
      <c r="T5372" s="349">
        <v>0.107931062192809</v>
      </c>
      <c r="U5372" s="349">
        <v>0.37034407695753929</v>
      </c>
      <c r="V5372" s="361">
        <v>0.46457831267833827</v>
      </c>
    </row>
    <row r="5373" spans="1:22" ht="16" hidden="1" customHeight="1" outlineLevel="1">
      <c r="A5373" s="65">
        <v>5364</v>
      </c>
      <c r="B5373" s="117">
        <v>1</v>
      </c>
      <c r="C5373" s="325">
        <v>1.0831690511313482E-4</v>
      </c>
      <c r="D5373" s="326">
        <v>1.4305365346063177E-4</v>
      </c>
      <c r="E5373" s="327">
        <v>1.203470764540186E-4</v>
      </c>
      <c r="F5373" s="332">
        <v>7.1279046211331E-4</v>
      </c>
      <c r="G5373" s="326">
        <v>6.0918752822743886E-4</v>
      </c>
      <c r="H5373" s="327">
        <v>9.5741035615665084E-4</v>
      </c>
      <c r="I5373" s="332">
        <v>0</v>
      </c>
      <c r="J5373" s="326">
        <v>0</v>
      </c>
      <c r="K5373" s="327">
        <v>0</v>
      </c>
      <c r="L5373" s="336">
        <v>2.0677177565262342E-4</v>
      </c>
      <c r="M5373" s="337">
        <v>1.1415525114155251E-4</v>
      </c>
      <c r="N5373" s="345">
        <v>0.60318426685264659</v>
      </c>
      <c r="O5373" s="346">
        <v>0.56898828019789527</v>
      </c>
      <c r="P5373" s="347">
        <v>0.61030774410111621</v>
      </c>
      <c r="Q5373" s="348">
        <v>8.8417329796640146E-3</v>
      </c>
      <c r="R5373" s="346">
        <v>0.15367404880270163</v>
      </c>
      <c r="S5373" s="347">
        <v>4.5840018106067131E-2</v>
      </c>
      <c r="T5373" s="349">
        <v>0.11011821147072495</v>
      </c>
      <c r="U5373" s="349">
        <v>0.3208207511982929</v>
      </c>
      <c r="V5373" s="361">
        <v>0.53446508508117696</v>
      </c>
    </row>
    <row r="5374" spans="1:22" ht="16" hidden="1" customHeight="1" outlineLevel="1">
      <c r="A5374" s="65">
        <v>5365</v>
      </c>
      <c r="B5374" s="117">
        <v>1</v>
      </c>
      <c r="C5374" s="325">
        <v>1.0944195086733933E-4</v>
      </c>
      <c r="D5374" s="326">
        <v>1.4247039583575831E-4</v>
      </c>
      <c r="E5374" s="327">
        <v>1.2100868051774124E-4</v>
      </c>
      <c r="F5374" s="332">
        <v>8.7785772702376097E-4</v>
      </c>
      <c r="G5374" s="326">
        <v>6.2902696880189567E-4</v>
      </c>
      <c r="H5374" s="327">
        <v>9.5741035615665084E-4</v>
      </c>
      <c r="I5374" s="332">
        <v>0</v>
      </c>
      <c r="J5374" s="326">
        <v>0</v>
      </c>
      <c r="K5374" s="327">
        <v>0</v>
      </c>
      <c r="L5374" s="336">
        <v>1.8797434150238492E-4</v>
      </c>
      <c r="M5374" s="337">
        <v>1.1415525114155251E-4</v>
      </c>
      <c r="N5374" s="345">
        <v>0.61604533864054956</v>
      </c>
      <c r="O5374" s="346">
        <v>0.57193157390384874</v>
      </c>
      <c r="P5374" s="347">
        <v>0.60847102592356284</v>
      </c>
      <c r="Q5374" s="348">
        <v>2.6525198938992044E-2</v>
      </c>
      <c r="R5374" s="346">
        <v>0.15335167273097922</v>
      </c>
      <c r="S5374" s="347">
        <v>6.1578234583518784E-2</v>
      </c>
      <c r="T5374" s="349">
        <v>8.3016579113940323E-2</v>
      </c>
      <c r="U5374" s="349">
        <v>0.29566604605073915</v>
      </c>
      <c r="V5374" s="361">
        <v>0.56820221062718268</v>
      </c>
    </row>
    <row r="5375" spans="1:22" ht="16" hidden="1" customHeight="1" outlineLevel="1">
      <c r="A5375" s="65">
        <v>5366</v>
      </c>
      <c r="B5375" s="117">
        <v>1</v>
      </c>
      <c r="C5375" s="325">
        <v>1.100044737444416E-4</v>
      </c>
      <c r="D5375" s="326">
        <v>1.3473251134577034E-4</v>
      </c>
      <c r="E5375" s="327">
        <v>1.2015248702351194E-4</v>
      </c>
      <c r="F5375" s="332">
        <v>9.7539747447084534E-4</v>
      </c>
      <c r="G5375" s="326">
        <v>5.7592728961732009E-4</v>
      </c>
      <c r="H5375" s="327">
        <v>1.118658416140929E-3</v>
      </c>
      <c r="I5375" s="332">
        <v>0</v>
      </c>
      <c r="J5375" s="326">
        <v>0</v>
      </c>
      <c r="K5375" s="327">
        <v>0</v>
      </c>
      <c r="L5375" s="336">
        <v>1.9032402077116473E-4</v>
      </c>
      <c r="M5375" s="337">
        <v>1.1415525114155251E-4</v>
      </c>
      <c r="N5375" s="345">
        <v>0.58846548469537996</v>
      </c>
      <c r="O5375" s="346">
        <v>0.53616345788918673</v>
      </c>
      <c r="P5375" s="347">
        <v>0.58374137306035379</v>
      </c>
      <c r="Q5375" s="348">
        <v>3.5366931918656058E-2</v>
      </c>
      <c r="R5375" s="346">
        <v>0.17548278128221975</v>
      </c>
      <c r="S5375" s="347">
        <v>7.7124520762986759E-2</v>
      </c>
      <c r="T5375" s="349">
        <v>8.3111672560806218E-2</v>
      </c>
      <c r="U5375" s="349">
        <v>0.28063217930239642</v>
      </c>
      <c r="V5375" s="361">
        <v>0.56808769221052979</v>
      </c>
    </row>
    <row r="5376" spans="1:22" ht="16" hidden="1" customHeight="1" outlineLevel="1">
      <c r="A5376" s="65">
        <v>5367</v>
      </c>
      <c r="B5376" s="117">
        <v>1</v>
      </c>
      <c r="C5376" s="325">
        <v>1.1124202407406657E-4</v>
      </c>
      <c r="D5376" s="326">
        <v>1.2800560673889639E-4</v>
      </c>
      <c r="E5376" s="327">
        <v>1.1962060924679374E-4</v>
      </c>
      <c r="F5376" s="332">
        <v>1.0279188769423526E-3</v>
      </c>
      <c r="G5376" s="326">
        <v>3.9737232444720852E-4</v>
      </c>
      <c r="H5376" s="327">
        <v>9.8764436740370314E-4</v>
      </c>
      <c r="I5376" s="332">
        <v>0</v>
      </c>
      <c r="J5376" s="326">
        <v>0</v>
      </c>
      <c r="K5376" s="327">
        <v>0</v>
      </c>
      <c r="L5376" s="336">
        <v>2.1382081345896285E-4</v>
      </c>
      <c r="M5376" s="337">
        <v>1.1415525114155251E-4</v>
      </c>
      <c r="N5376" s="345">
        <v>0.52687524091108939</v>
      </c>
      <c r="O5376" s="346">
        <v>0.46416396727055864</v>
      </c>
      <c r="P5376" s="347">
        <v>0.52323725434268853</v>
      </c>
      <c r="Q5376" s="348">
        <v>3.5366931918656058E-2</v>
      </c>
      <c r="R5376" s="346">
        <v>0.19963706524657676</v>
      </c>
      <c r="S5376" s="347">
        <v>9.4128434236016453E-2</v>
      </c>
      <c r="T5376" s="349">
        <v>0.10517335223369759</v>
      </c>
      <c r="U5376" s="349">
        <v>0.28780520069212856</v>
      </c>
      <c r="V5376" s="361">
        <v>0.53370162897015616</v>
      </c>
    </row>
    <row r="5377" spans="1:22" ht="16" hidden="1" customHeight="1" outlineLevel="1">
      <c r="A5377" s="65">
        <v>5368</v>
      </c>
      <c r="B5377" s="117">
        <v>1</v>
      </c>
      <c r="C5377" s="325">
        <v>1.1189205050982917E-4</v>
      </c>
      <c r="D5377" s="326">
        <v>1.301636599509282E-4</v>
      </c>
      <c r="E5377" s="327">
        <v>1.206713921715297E-4</v>
      </c>
      <c r="F5377" s="332">
        <v>1.087943336909789E-3</v>
      </c>
      <c r="G5377" s="326">
        <v>5.4033299917491222E-4</v>
      </c>
      <c r="H5377" s="327">
        <v>1.03803438614879E-3</v>
      </c>
      <c r="I5377" s="332">
        <v>0</v>
      </c>
      <c r="J5377" s="326">
        <v>0</v>
      </c>
      <c r="K5377" s="327">
        <v>0</v>
      </c>
      <c r="L5377" s="336">
        <v>2.2321953053408208E-4</v>
      </c>
      <c r="M5377" s="337">
        <v>1.1415525114155251E-4</v>
      </c>
      <c r="N5377" s="345">
        <v>0.40912498365295602</v>
      </c>
      <c r="O5377" s="346">
        <v>0.36961615891655325</v>
      </c>
      <c r="P5377" s="347">
        <v>0.42249392770046107</v>
      </c>
      <c r="Q5377" s="348">
        <v>2.6525198938992044E-2</v>
      </c>
      <c r="R5377" s="346">
        <v>0.19910612476006537</v>
      </c>
      <c r="S5377" s="347">
        <v>0.10685284053886973</v>
      </c>
      <c r="T5377" s="349">
        <v>0.11848643479492511</v>
      </c>
      <c r="U5377" s="349">
        <v>0.29537126434979122</v>
      </c>
      <c r="V5377" s="361">
        <v>0.46186804348421484</v>
      </c>
    </row>
    <row r="5378" spans="1:22" ht="16" hidden="1" customHeight="1" outlineLevel="1">
      <c r="A5378" s="65">
        <v>5369</v>
      </c>
      <c r="B5378" s="117">
        <v>1</v>
      </c>
      <c r="C5378" s="325">
        <v>1.121983129651404E-4</v>
      </c>
      <c r="D5378" s="326">
        <v>1.303969630008776E-4</v>
      </c>
      <c r="E5378" s="327">
        <v>1.2396643986144247E-4</v>
      </c>
      <c r="F5378" s="332">
        <v>1.1254586243894368E-3</v>
      </c>
      <c r="G5378" s="326">
        <v>5.134914031035883E-4</v>
      </c>
      <c r="H5378" s="327">
        <v>1.1287364198899466E-3</v>
      </c>
      <c r="I5378" s="332">
        <v>0</v>
      </c>
      <c r="J5378" s="326">
        <v>0</v>
      </c>
      <c r="K5378" s="327">
        <v>0</v>
      </c>
      <c r="L5378" s="336">
        <v>2.2321953053408208E-4</v>
      </c>
      <c r="M5378" s="337">
        <v>1.1415525114155251E-4</v>
      </c>
      <c r="N5378" s="345">
        <v>0.27879945620220653</v>
      </c>
      <c r="O5378" s="346">
        <v>0.24921035596606766</v>
      </c>
      <c r="P5378" s="347">
        <v>0.28593512064441085</v>
      </c>
      <c r="Q5378" s="348">
        <v>2.6525198938992044E-2</v>
      </c>
      <c r="R5378" s="346">
        <v>0.1666053275816024</v>
      </c>
      <c r="S5378" s="347">
        <v>9.111462406141807E-2</v>
      </c>
      <c r="T5378" s="349">
        <v>0.13493760110272773</v>
      </c>
      <c r="U5378" s="349">
        <v>0.37879448571804564</v>
      </c>
      <c r="V5378" s="361">
        <v>0.36016805493514259</v>
      </c>
    </row>
    <row r="5379" spans="1:22" ht="16" hidden="1" customHeight="1" outlineLevel="1">
      <c r="A5379" s="65">
        <v>5370</v>
      </c>
      <c r="B5379" s="117">
        <v>1</v>
      </c>
      <c r="C5379" s="325">
        <v>1.114482824623374E-4</v>
      </c>
      <c r="D5379" s="326">
        <v>1.3537409473313115E-4</v>
      </c>
      <c r="E5379" s="327">
        <v>1.2549721004809485E-4</v>
      </c>
      <c r="F5379" s="332">
        <v>1.1029494519016485E-3</v>
      </c>
      <c r="G5379" s="326">
        <v>5.1174086422937145E-4</v>
      </c>
      <c r="H5379" s="327">
        <v>1.2496724648781547E-3</v>
      </c>
      <c r="I5379" s="332">
        <v>0</v>
      </c>
      <c r="J5379" s="326">
        <v>0</v>
      </c>
      <c r="K5379" s="327">
        <v>0</v>
      </c>
      <c r="L5379" s="336">
        <v>1.644775488145868E-4</v>
      </c>
      <c r="M5379" s="337">
        <v>1.1415525114155251E-4</v>
      </c>
      <c r="N5379" s="345">
        <v>0.12846781708138577</v>
      </c>
      <c r="O5379" s="346">
        <v>0.13546749845739101</v>
      </c>
      <c r="P5379" s="347">
        <v>0.12743174546188812</v>
      </c>
      <c r="Q5379" s="348">
        <v>3.5366931918656058E-2</v>
      </c>
      <c r="R5379" s="346">
        <v>0.11697861695933751</v>
      </c>
      <c r="S5379" s="347">
        <v>7.1854242862489856E-2</v>
      </c>
      <c r="T5379" s="349">
        <v>0.1483457771108212</v>
      </c>
      <c r="U5379" s="349">
        <v>0.42890737487918784</v>
      </c>
      <c r="V5379" s="361">
        <v>0.23354122436124339</v>
      </c>
    </row>
    <row r="5380" spans="1:22" ht="16" hidden="1" customHeight="1" outlineLevel="1">
      <c r="A5380" s="65">
        <v>5371</v>
      </c>
      <c r="B5380" s="117">
        <v>1</v>
      </c>
      <c r="C5380" s="325">
        <v>1.1204205661038978E-4</v>
      </c>
      <c r="D5380" s="326">
        <v>1.3665726150785277E-4</v>
      </c>
      <c r="E5380" s="327">
        <v>1.2373293254483447E-4</v>
      </c>
      <c r="F5380" s="332">
        <v>1.0729372219179297E-3</v>
      </c>
      <c r="G5380" s="326">
        <v>4.0729204473443704E-4</v>
      </c>
      <c r="H5380" s="327">
        <v>1.1992824461330679E-3</v>
      </c>
      <c r="I5380" s="332">
        <v>0</v>
      </c>
      <c r="J5380" s="326">
        <v>0</v>
      </c>
      <c r="K5380" s="327">
        <v>0</v>
      </c>
      <c r="L5380" s="336">
        <v>1.1748396343899057E-4</v>
      </c>
      <c r="M5380" s="337">
        <v>1.1415525114155251E-4</v>
      </c>
      <c r="N5380" s="345">
        <v>2.5007639587589E-2</v>
      </c>
      <c r="O5380" s="346">
        <v>2.1507226282867303E-2</v>
      </c>
      <c r="P5380" s="347">
        <v>2.8595163127785116E-2</v>
      </c>
      <c r="Q5380" s="348">
        <v>2.6525198938992044E-2</v>
      </c>
      <c r="R5380" s="346">
        <v>8.7509900136517813E-2</v>
      </c>
      <c r="S5380" s="347">
        <v>4.5674026171519354E-2</v>
      </c>
      <c r="T5380" s="349">
        <v>0.152815169113519</v>
      </c>
      <c r="U5380" s="349">
        <v>0.49621586326229067</v>
      </c>
      <c r="V5380" s="361">
        <v>0.10726558359841329</v>
      </c>
    </row>
    <row r="5381" spans="1:22" ht="16" hidden="1" customHeight="1" outlineLevel="1">
      <c r="A5381" s="65">
        <v>5372</v>
      </c>
      <c r="B5381" s="117">
        <v>1</v>
      </c>
      <c r="C5381" s="325">
        <v>1.1096701288970545E-4</v>
      </c>
      <c r="D5381" s="326">
        <v>1.3850424398661874E-4</v>
      </c>
      <c r="E5381" s="327">
        <v>1.2508208592968065E-4</v>
      </c>
      <c r="F5381" s="332">
        <v>9.9790664695863381E-4</v>
      </c>
      <c r="G5381" s="326">
        <v>3.8161747457925757E-4</v>
      </c>
      <c r="H5381" s="327">
        <v>1.0783464011448593E-3</v>
      </c>
      <c r="I5381" s="332">
        <v>0</v>
      </c>
      <c r="J5381" s="326">
        <v>0</v>
      </c>
      <c r="K5381" s="327">
        <v>0</v>
      </c>
      <c r="L5381" s="336">
        <v>8.811297257924293E-5</v>
      </c>
      <c r="M5381" s="337">
        <v>1.1415525114155251E-4</v>
      </c>
      <c r="N5381" s="345">
        <v>1.429007976433657E-4</v>
      </c>
      <c r="O5381" s="346">
        <v>0</v>
      </c>
      <c r="P5381" s="347">
        <v>0</v>
      </c>
      <c r="Q5381" s="348">
        <v>8.8417329796640146E-3</v>
      </c>
      <c r="R5381" s="346">
        <v>7.4609450664531451E-2</v>
      </c>
      <c r="S5381" s="347">
        <v>3.6814147202473044E-2</v>
      </c>
      <c r="T5381" s="349">
        <v>0.17135839125237165</v>
      </c>
      <c r="U5381" s="349">
        <v>0.55576176685376544</v>
      </c>
      <c r="V5381" s="361">
        <v>0</v>
      </c>
    </row>
    <row r="5382" spans="1:22" ht="16" hidden="1" customHeight="1" outlineLevel="1">
      <c r="A5382" s="65">
        <v>5373</v>
      </c>
      <c r="B5382" s="117">
        <v>1</v>
      </c>
      <c r="C5382" s="325">
        <v>1.1094201187294536E-4</v>
      </c>
      <c r="D5382" s="326">
        <v>1.5166642438792994E-4</v>
      </c>
      <c r="E5382" s="327">
        <v>1.2748202223926278E-4</v>
      </c>
      <c r="F5382" s="332">
        <v>8.7785772702376097E-4</v>
      </c>
      <c r="G5382" s="326">
        <v>3.6702965062745111E-4</v>
      </c>
      <c r="H5382" s="327">
        <v>9.8764436740370314E-4</v>
      </c>
      <c r="I5382" s="332">
        <v>0</v>
      </c>
      <c r="J5382" s="326">
        <v>0</v>
      </c>
      <c r="K5382" s="327">
        <v>0</v>
      </c>
      <c r="L5382" s="336">
        <v>5.8741981719495287E-5</v>
      </c>
      <c r="M5382" s="337">
        <v>1.1415525114155251E-4</v>
      </c>
      <c r="N5382" s="345">
        <v>0</v>
      </c>
      <c r="O5382" s="346">
        <v>0</v>
      </c>
      <c r="P5382" s="347">
        <v>0</v>
      </c>
      <c r="Q5382" s="348">
        <v>8.8417329796640146E-3</v>
      </c>
      <c r="R5382" s="346">
        <v>5.6050078891191388E-2</v>
      </c>
      <c r="S5382" s="347">
        <v>3.39248309787855E-2</v>
      </c>
      <c r="T5382" s="349">
        <v>0.19684343501243581</v>
      </c>
      <c r="U5382" s="349">
        <v>0.60125640936672409</v>
      </c>
      <c r="V5382" s="361">
        <v>0</v>
      </c>
    </row>
    <row r="5383" spans="1:22" ht="16" hidden="1" customHeight="1" outlineLevel="1">
      <c r="A5383" s="65">
        <v>5374</v>
      </c>
      <c r="B5383" s="117">
        <v>1</v>
      </c>
      <c r="C5383" s="325">
        <v>1.1157953780032792E-4</v>
      </c>
      <c r="D5383" s="326">
        <v>1.4447291368115719E-4</v>
      </c>
      <c r="E5383" s="327">
        <v>1.2407022089104601E-4</v>
      </c>
      <c r="F5383" s="332">
        <v>7.352996346010988E-4</v>
      </c>
      <c r="G5383" s="326">
        <v>2.0773061307372427E-4</v>
      </c>
      <c r="H5383" s="327">
        <v>9.3725434865861619E-4</v>
      </c>
      <c r="I5383" s="332">
        <v>0</v>
      </c>
      <c r="J5383" s="326">
        <v>0</v>
      </c>
      <c r="K5383" s="327">
        <v>0</v>
      </c>
      <c r="L5383" s="336">
        <v>3.7594868300476983E-5</v>
      </c>
      <c r="M5383" s="337">
        <v>1.1415525114155251E-4</v>
      </c>
      <c r="N5383" s="345">
        <v>0</v>
      </c>
      <c r="O5383" s="346">
        <v>0</v>
      </c>
      <c r="P5383" s="347">
        <v>0</v>
      </c>
      <c r="Q5383" s="348">
        <v>1.7683465959328029E-2</v>
      </c>
      <c r="R5383" s="346">
        <v>4.2669390871995817E-2</v>
      </c>
      <c r="S5383" s="347">
        <v>2.4790025744481629E-2</v>
      </c>
      <c r="T5383" s="349">
        <v>0.18952123960376063</v>
      </c>
      <c r="U5383" s="349">
        <v>0.58926862019484294</v>
      </c>
      <c r="V5383" s="361">
        <v>0</v>
      </c>
    </row>
    <row r="5384" spans="1:22" ht="16" hidden="1" customHeight="1" outlineLevel="1">
      <c r="A5384" s="65">
        <v>5375</v>
      </c>
      <c r="B5384" s="117">
        <v>1</v>
      </c>
      <c r="C5384" s="325">
        <v>1.0298543828904342E-4</v>
      </c>
      <c r="D5384" s="326">
        <v>1.3473251134577034E-4</v>
      </c>
      <c r="E5384" s="327">
        <v>1.1384778947509617E-4</v>
      </c>
      <c r="F5384" s="332">
        <v>6.1525071466622542E-4</v>
      </c>
      <c r="G5384" s="326">
        <v>2.2757005364818108E-4</v>
      </c>
      <c r="H5384" s="327">
        <v>8.9694233366254645E-4</v>
      </c>
      <c r="I5384" s="332">
        <v>0</v>
      </c>
      <c r="J5384" s="326">
        <v>0</v>
      </c>
      <c r="K5384" s="327">
        <v>0</v>
      </c>
      <c r="L5384" s="336">
        <v>2.3496792687798115E-5</v>
      </c>
      <c r="M5384" s="337">
        <v>1.1415525114155251E-4</v>
      </c>
      <c r="N5384" s="345">
        <v>0</v>
      </c>
      <c r="O5384" s="346">
        <v>0</v>
      </c>
      <c r="P5384" s="347">
        <v>0</v>
      </c>
      <c r="Q5384" s="348">
        <v>8.8417329796640146E-3</v>
      </c>
      <c r="R5384" s="346">
        <v>3.5729289233891404E-2</v>
      </c>
      <c r="S5384" s="347">
        <v>2.8862042996473325E-2</v>
      </c>
      <c r="T5384" s="349">
        <v>0.13607872246511868</v>
      </c>
      <c r="U5384" s="349">
        <v>0.44659427693606157</v>
      </c>
      <c r="V5384" s="361">
        <v>0</v>
      </c>
    </row>
    <row r="5385" spans="1:22" ht="16" hidden="1" customHeight="1" outlineLevel="1">
      <c r="A5385" s="65">
        <v>5376</v>
      </c>
      <c r="B5385" s="117">
        <v>1</v>
      </c>
      <c r="C5385" s="325">
        <v>9.4978862671621283E-5</v>
      </c>
      <c r="D5385" s="326">
        <v>1.2567257623940253E-4</v>
      </c>
      <c r="E5385" s="327">
        <v>1.046761409838823E-4</v>
      </c>
      <c r="F5385" s="332">
        <v>4.8769873723542267E-4</v>
      </c>
      <c r="G5385" s="326">
        <v>2.614138052163722E-4</v>
      </c>
      <c r="H5385" s="327">
        <v>8.2639630741942484E-4</v>
      </c>
      <c r="I5385" s="332">
        <v>0</v>
      </c>
      <c r="J5385" s="326">
        <v>0</v>
      </c>
      <c r="K5385" s="327">
        <v>0</v>
      </c>
      <c r="L5385" s="336">
        <v>9.3987170751192458E-6</v>
      </c>
      <c r="M5385" s="337">
        <v>1.1415525114155251E-4</v>
      </c>
      <c r="N5385" s="345">
        <v>0</v>
      </c>
      <c r="O5385" s="346">
        <v>0</v>
      </c>
      <c r="P5385" s="347">
        <v>0</v>
      </c>
      <c r="Q5385" s="348">
        <v>8.8417329796640146E-3</v>
      </c>
      <c r="R5385" s="346">
        <v>3.0121799702029946E-2</v>
      </c>
      <c r="S5385" s="347">
        <v>2.7912770249789793E-2</v>
      </c>
      <c r="T5385" s="349">
        <v>0.13265535837794584</v>
      </c>
      <c r="U5385" s="349">
        <v>0.37388145736891404</v>
      </c>
      <c r="V5385" s="361">
        <v>0</v>
      </c>
    </row>
    <row r="5386" spans="1:22" ht="16" hidden="1" customHeight="1" outlineLevel="1">
      <c r="A5386" s="65">
        <v>5377</v>
      </c>
      <c r="B5386" s="117">
        <v>1</v>
      </c>
      <c r="C5386" s="325">
        <v>8.7009788579339286E-5</v>
      </c>
      <c r="D5386" s="326">
        <v>1.1461012328763581E-4</v>
      </c>
      <c r="E5386" s="327">
        <v>9.5413684091765321E-5</v>
      </c>
      <c r="F5386" s="332">
        <v>4.8019567973949298E-4</v>
      </c>
      <c r="G5386" s="326">
        <v>2.602467793002277E-4</v>
      </c>
      <c r="H5386" s="327">
        <v>7.76006288674338E-4</v>
      </c>
      <c r="I5386" s="332">
        <v>0</v>
      </c>
      <c r="J5386" s="326">
        <v>0</v>
      </c>
      <c r="K5386" s="327">
        <v>0</v>
      </c>
      <c r="L5386" s="336">
        <v>5.8741981719495289E-6</v>
      </c>
      <c r="M5386" s="337">
        <v>1.1415525114155251E-4</v>
      </c>
      <c r="N5386" s="345">
        <v>0</v>
      </c>
      <c r="O5386" s="346">
        <v>0</v>
      </c>
      <c r="P5386" s="347">
        <v>0</v>
      </c>
      <c r="Q5386" s="348">
        <v>8.8417329796640146E-3</v>
      </c>
      <c r="R5386" s="346">
        <v>2.7100539522990071E-2</v>
      </c>
      <c r="S5386" s="347">
        <v>2.3524328748903586E-2</v>
      </c>
      <c r="T5386" s="349">
        <v>6.0384338759853495E-2</v>
      </c>
      <c r="U5386" s="349">
        <v>0.34764588598455132</v>
      </c>
      <c r="V5386" s="361">
        <v>0</v>
      </c>
    </row>
    <row r="5387" spans="1:22" ht="16" hidden="1" customHeight="1" outlineLevel="1">
      <c r="A5387" s="65">
        <v>5378</v>
      </c>
      <c r="B5387" s="117">
        <v>1</v>
      </c>
      <c r="C5387" s="325">
        <v>8.1347058283176549E-5</v>
      </c>
      <c r="D5387" s="326">
        <v>1.0660005190604023E-4</v>
      </c>
      <c r="E5387" s="327">
        <v>8.878467082583845E-5</v>
      </c>
      <c r="F5387" s="332">
        <v>3.6764981730054929E-4</v>
      </c>
      <c r="G5387" s="326">
        <v>2.7366757733588971E-4</v>
      </c>
      <c r="H5387" s="327">
        <v>7.76006288674338E-4</v>
      </c>
      <c r="I5387" s="332">
        <v>0</v>
      </c>
      <c r="J5387" s="326">
        <v>0</v>
      </c>
      <c r="K5387" s="327">
        <v>0</v>
      </c>
      <c r="L5387" s="336">
        <v>2.3496792687798115E-6</v>
      </c>
      <c r="M5387" s="337">
        <v>1.1415525114155251E-4</v>
      </c>
      <c r="N5387" s="345">
        <v>0</v>
      </c>
      <c r="O5387" s="346">
        <v>0</v>
      </c>
      <c r="P5387" s="347">
        <v>0</v>
      </c>
      <c r="Q5387" s="348">
        <v>1.7683465959328029E-2</v>
      </c>
      <c r="R5387" s="346">
        <v>2.3802753861516875E-2</v>
      </c>
      <c r="S5387" s="347">
        <v>2.2258631753325542E-2</v>
      </c>
      <c r="T5387" s="349">
        <v>4.773691032668733E-2</v>
      </c>
      <c r="U5387" s="349">
        <v>0.32602856124837237</v>
      </c>
      <c r="V5387" s="361">
        <v>0</v>
      </c>
    </row>
    <row r="5388" spans="1:22" ht="16" hidden="1" customHeight="1" outlineLevel="1">
      <c r="A5388" s="65">
        <v>5379</v>
      </c>
      <c r="B5388" s="117">
        <v>1</v>
      </c>
      <c r="C5388" s="325">
        <v>7.7565654498211372E-5</v>
      </c>
      <c r="D5388" s="326">
        <v>1.01175755994717E-4</v>
      </c>
      <c r="E5388" s="327">
        <v>8.4737210671299929E-5</v>
      </c>
      <c r="F5388" s="332">
        <v>3.1512841482904229E-4</v>
      </c>
      <c r="G5388" s="326">
        <v>2.614138052163722E-4</v>
      </c>
      <c r="H5388" s="327">
        <v>7.3569427367826859E-4</v>
      </c>
      <c r="I5388" s="332">
        <v>0</v>
      </c>
      <c r="J5388" s="326">
        <v>0</v>
      </c>
      <c r="K5388" s="327">
        <v>0</v>
      </c>
      <c r="L5388" s="336">
        <v>1.1748396343899057E-6</v>
      </c>
      <c r="M5388" s="337">
        <v>1.1415525114155251E-4</v>
      </c>
      <c r="N5388" s="345">
        <v>0</v>
      </c>
      <c r="O5388" s="346">
        <v>0</v>
      </c>
      <c r="P5388" s="347">
        <v>0</v>
      </c>
      <c r="Q5388" s="348">
        <v>8.8417329796640146E-3</v>
      </c>
      <c r="R5388" s="346">
        <v>3.0926476099234951E-2</v>
      </c>
      <c r="S5388" s="347">
        <v>1.348174875155313E-2</v>
      </c>
      <c r="T5388" s="349">
        <v>3.898831321502351E-2</v>
      </c>
      <c r="U5388" s="349">
        <v>0.27571915095326488</v>
      </c>
      <c r="V5388" s="361">
        <v>0</v>
      </c>
    </row>
    <row r="5389" spans="1:22" ht="16" hidden="1" customHeight="1" outlineLevel="1">
      <c r="A5389" s="65">
        <v>5380</v>
      </c>
      <c r="B5389" s="117">
        <v>1</v>
      </c>
      <c r="C5389" s="325">
        <v>7.5821833579194377E-5</v>
      </c>
      <c r="D5389" s="326">
        <v>9.9017702782685187E-5</v>
      </c>
      <c r="E5389" s="327">
        <v>8.1805396584999602E-5</v>
      </c>
      <c r="F5389" s="332">
        <v>0</v>
      </c>
      <c r="G5389" s="326">
        <v>2.2406897589974758E-4</v>
      </c>
      <c r="H5389" s="327">
        <v>8.0624029992139019E-4</v>
      </c>
      <c r="I5389" s="332">
        <v>0</v>
      </c>
      <c r="J5389" s="326">
        <v>0</v>
      </c>
      <c r="K5389" s="327">
        <v>0</v>
      </c>
      <c r="L5389" s="336">
        <v>1.409807561267887E-5</v>
      </c>
      <c r="M5389" s="337">
        <v>1.1415525114155251E-4</v>
      </c>
      <c r="N5389" s="345">
        <v>0</v>
      </c>
      <c r="O5389" s="346">
        <v>0</v>
      </c>
      <c r="P5389" s="347">
        <v>0</v>
      </c>
      <c r="Q5389" s="348">
        <v>8.8417329796640146E-3</v>
      </c>
      <c r="R5389" s="346">
        <v>3.5269400820162208E-2</v>
      </c>
      <c r="S5389" s="347">
        <v>6.2869869942532713E-3</v>
      </c>
      <c r="T5389" s="349">
        <v>4.8307471007882789E-2</v>
      </c>
      <c r="U5389" s="349">
        <v>0.25243139657838115</v>
      </c>
      <c r="V5389" s="361">
        <v>0</v>
      </c>
    </row>
    <row r="5390" spans="1:22" ht="16" hidden="1" customHeight="1" outlineLevel="1">
      <c r="A5390" s="65">
        <v>5381</v>
      </c>
      <c r="B5390" s="117">
        <v>1</v>
      </c>
      <c r="C5390" s="325">
        <v>7.5184307651811813E-5</v>
      </c>
      <c r="D5390" s="326">
        <v>9.7598442562159754E-5</v>
      </c>
      <c r="E5390" s="327">
        <v>8.0988120976871632E-5</v>
      </c>
      <c r="F5390" s="332">
        <v>0</v>
      </c>
      <c r="G5390" s="326">
        <v>2.2640302773203658E-4</v>
      </c>
      <c r="H5390" s="327">
        <v>8.2639630741942484E-4</v>
      </c>
      <c r="I5390" s="332">
        <v>0</v>
      </c>
      <c r="J5390" s="326">
        <v>0</v>
      </c>
      <c r="K5390" s="327">
        <v>0</v>
      </c>
      <c r="L5390" s="336">
        <v>3.7594868300476983E-5</v>
      </c>
      <c r="M5390" s="337">
        <v>1.1415525114155251E-4</v>
      </c>
      <c r="N5390" s="345">
        <v>0</v>
      </c>
      <c r="O5390" s="346">
        <v>0</v>
      </c>
      <c r="P5390" s="347">
        <v>0</v>
      </c>
      <c r="Q5390" s="348">
        <v>8.8417329796640146E-3</v>
      </c>
      <c r="R5390" s="346">
        <v>3.6609697901059148E-2</v>
      </c>
      <c r="S5390" s="347">
        <v>1.2532476004869595E-2</v>
      </c>
      <c r="T5390" s="349">
        <v>4.9924059604603277E-2</v>
      </c>
      <c r="U5390" s="349">
        <v>0.2551826924538948</v>
      </c>
      <c r="V5390" s="361">
        <v>0</v>
      </c>
    </row>
    <row r="5391" spans="1:22" ht="16" hidden="1" customHeight="1" outlineLevel="1">
      <c r="A5391" s="65">
        <v>5382</v>
      </c>
      <c r="B5391" s="117">
        <v>1</v>
      </c>
      <c r="C5391" s="325">
        <v>7.7365646364130569E-5</v>
      </c>
      <c r="D5391" s="326">
        <v>9.8570538603615538E-5</v>
      </c>
      <c r="E5391" s="327">
        <v>8.3011851054140892E-5</v>
      </c>
      <c r="F5391" s="332">
        <v>0</v>
      </c>
      <c r="G5391" s="326">
        <v>2.316546443546869E-4</v>
      </c>
      <c r="H5391" s="327">
        <v>9.8764436740370314E-4</v>
      </c>
      <c r="I5391" s="332">
        <v>0</v>
      </c>
      <c r="J5391" s="326">
        <v>0</v>
      </c>
      <c r="K5391" s="327">
        <v>0</v>
      </c>
      <c r="L5391" s="336">
        <v>9.3987170751192462E-5</v>
      </c>
      <c r="M5391" s="337">
        <v>1.1415525114155251E-4</v>
      </c>
      <c r="N5391" s="345">
        <v>1.5719087740770229E-3</v>
      </c>
      <c r="O5391" s="346">
        <v>4.2605343170729502E-3</v>
      </c>
      <c r="P5391" s="347">
        <v>4.2901746932799672E-3</v>
      </c>
      <c r="Q5391" s="348">
        <v>8.8417329796640146E-3</v>
      </c>
      <c r="R5391" s="346">
        <v>4.0158980160711802E-2</v>
      </c>
      <c r="S5391" s="347">
        <v>1.2532476004869595E-2</v>
      </c>
      <c r="T5391" s="349">
        <v>4.9924059604603277E-2</v>
      </c>
      <c r="U5391" s="349">
        <v>0.2628470166785401</v>
      </c>
      <c r="V5391" s="361">
        <v>0</v>
      </c>
    </row>
    <row r="5392" spans="1:22" ht="16" hidden="1" customHeight="1" outlineLevel="1">
      <c r="A5392" s="65">
        <v>5383</v>
      </c>
      <c r="B5392" s="117">
        <v>1</v>
      </c>
      <c r="C5392" s="325">
        <v>7.9465731771979003E-5</v>
      </c>
      <c r="D5392" s="326">
        <v>9.8823283574394027E-5</v>
      </c>
      <c r="E5392" s="327">
        <v>8.43739770676875E-5</v>
      </c>
      <c r="F5392" s="332">
        <v>0</v>
      </c>
      <c r="G5392" s="326">
        <v>2.6199731817444434E-4</v>
      </c>
      <c r="H5392" s="327">
        <v>1.148892427387981E-3</v>
      </c>
      <c r="I5392" s="332">
        <v>0</v>
      </c>
      <c r="J5392" s="326">
        <v>0</v>
      </c>
      <c r="K5392" s="327">
        <v>0</v>
      </c>
      <c r="L5392" s="336">
        <v>1.8210014333043539E-4</v>
      </c>
      <c r="M5392" s="337">
        <v>1.1415525114155251E-4</v>
      </c>
      <c r="N5392" s="345">
        <v>4.2584437697722979E-2</v>
      </c>
      <c r="O5392" s="346">
        <v>7.6086058591281841E-2</v>
      </c>
      <c r="P5392" s="347">
        <v>6.7898505430928E-2</v>
      </c>
      <c r="Q5392" s="348">
        <v>8.8417329796640146E-3</v>
      </c>
      <c r="R5392" s="346">
        <v>3.1951051121971601E-2</v>
      </c>
      <c r="S5392" s="347">
        <v>5.0212899986752275E-3</v>
      </c>
      <c r="T5392" s="349">
        <v>5.8197189481937542E-2</v>
      </c>
      <c r="U5392" s="349">
        <v>0.27729132002498696</v>
      </c>
      <c r="V5392" s="361">
        <v>0</v>
      </c>
    </row>
    <row r="5393" spans="1:22" ht="16" hidden="1" customHeight="1" outlineLevel="1">
      <c r="A5393" s="65">
        <v>5384</v>
      </c>
      <c r="B5393" s="117">
        <v>1</v>
      </c>
      <c r="C5393" s="325">
        <v>8.6359762143576674E-5</v>
      </c>
      <c r="D5393" s="326">
        <v>1.0891364048470498E-4</v>
      </c>
      <c r="E5393" s="327">
        <v>9.293591200998052E-5</v>
      </c>
      <c r="F5393" s="332">
        <v>0</v>
      </c>
      <c r="G5393" s="326">
        <v>3.7519883204046277E-4</v>
      </c>
      <c r="H5393" s="327">
        <v>1.2496724648781547E-3</v>
      </c>
      <c r="I5393" s="332">
        <v>0</v>
      </c>
      <c r="J5393" s="326">
        <v>0</v>
      </c>
      <c r="K5393" s="327">
        <v>0</v>
      </c>
      <c r="L5393" s="336">
        <v>1.5860335064263727E-4</v>
      </c>
      <c r="M5393" s="337">
        <v>1.1415525114155251E-4</v>
      </c>
      <c r="N5393" s="345">
        <v>0.13618446015412752</v>
      </c>
      <c r="O5393" s="346">
        <v>0.23170505415728057</v>
      </c>
      <c r="P5393" s="347">
        <v>0.21316521319691645</v>
      </c>
      <c r="Q5393" s="348">
        <v>8.8417329796640146E-3</v>
      </c>
      <c r="R5393" s="346">
        <v>2.0257164603033246E-2</v>
      </c>
      <c r="S5393" s="347">
        <v>5.6541384964642486E-3</v>
      </c>
      <c r="T5393" s="349">
        <v>6.380770284702629E-2</v>
      </c>
      <c r="U5393" s="349">
        <v>0.32258944140398021</v>
      </c>
      <c r="V5393" s="361">
        <v>0.1097544505203412</v>
      </c>
    </row>
    <row r="5394" spans="1:22" ht="16" hidden="1" customHeight="1" outlineLevel="1">
      <c r="A5394" s="65">
        <v>5385</v>
      </c>
      <c r="B5394" s="117">
        <v>1</v>
      </c>
      <c r="C5394" s="325">
        <v>9.5335127160452708E-5</v>
      </c>
      <c r="D5394" s="326">
        <v>1.228729396400099E-4</v>
      </c>
      <c r="E5394" s="327">
        <v>1.0474100412738452E-4</v>
      </c>
      <c r="F5394" s="332">
        <v>3.7515287479647898E-4</v>
      </c>
      <c r="G5394" s="326">
        <v>4.5864118504479581E-4</v>
      </c>
      <c r="H5394" s="327">
        <v>7.3569427367826859E-4</v>
      </c>
      <c r="I5394" s="332">
        <v>0</v>
      </c>
      <c r="J5394" s="326">
        <v>0</v>
      </c>
      <c r="K5394" s="327">
        <v>0</v>
      </c>
      <c r="L5394" s="336">
        <v>1.4685495429873823E-4</v>
      </c>
      <c r="M5394" s="337">
        <v>1.1415525114155251E-4</v>
      </c>
      <c r="N5394" s="345">
        <v>0.22078173235900003</v>
      </c>
      <c r="O5394" s="346">
        <v>0.36629930392696575</v>
      </c>
      <c r="P5394" s="347">
        <v>0.36232093925420483</v>
      </c>
      <c r="Q5394" s="348">
        <v>1.7683465959328029E-2</v>
      </c>
      <c r="R5394" s="346">
        <v>1.6571873980427525E-2</v>
      </c>
      <c r="S5394" s="347">
        <v>4.3884415008862056E-3</v>
      </c>
      <c r="T5394" s="349">
        <v>0.12561844330986846</v>
      </c>
      <c r="U5394" s="349">
        <v>0.35462238624031822</v>
      </c>
      <c r="V5394" s="361">
        <v>0.24381734361558194</v>
      </c>
    </row>
    <row r="5395" spans="1:22" ht="16" hidden="1" customHeight="1" outlineLevel="1">
      <c r="A5395" s="65">
        <v>5386</v>
      </c>
      <c r="B5395" s="117">
        <v>1</v>
      </c>
      <c r="C5395" s="325">
        <v>1.0282918193429279E-4</v>
      </c>
      <c r="D5395" s="326">
        <v>1.3313827383778286E-4</v>
      </c>
      <c r="E5395" s="327">
        <v>1.1370509055939129E-4</v>
      </c>
      <c r="F5395" s="332">
        <v>6.1525071466622542E-4</v>
      </c>
      <c r="G5395" s="326">
        <v>5.0882329943901009E-4</v>
      </c>
      <c r="H5395" s="327">
        <v>7.76006288674338E-4</v>
      </c>
      <c r="I5395" s="332">
        <v>0</v>
      </c>
      <c r="J5395" s="326">
        <v>0</v>
      </c>
      <c r="K5395" s="327">
        <v>0</v>
      </c>
      <c r="L5395" s="336">
        <v>1.644775488145868E-4</v>
      </c>
      <c r="M5395" s="337">
        <v>1.1415525114155251E-4</v>
      </c>
      <c r="N5395" s="345">
        <v>0.30180648462278842</v>
      </c>
      <c r="O5395" s="346">
        <v>0.47652097126497206</v>
      </c>
      <c r="P5395" s="347">
        <v>0.48055059139648088</v>
      </c>
      <c r="Q5395" s="348">
        <v>2.6525198938992044E-2</v>
      </c>
      <c r="R5395" s="346">
        <v>1.755424620355709E-2</v>
      </c>
      <c r="S5395" s="347">
        <v>1.4114597249342151E-2</v>
      </c>
      <c r="T5395" s="349">
        <v>0.13198970424988449</v>
      </c>
      <c r="U5395" s="349">
        <v>0.34794066768549925</v>
      </c>
      <c r="V5395" s="361">
        <v>0.36317607201256408</v>
      </c>
    </row>
    <row r="5396" spans="1:22" ht="16" hidden="1" customHeight="1" outlineLevel="1">
      <c r="A5396" s="65">
        <v>5387</v>
      </c>
      <c r="B5396" s="117">
        <v>1</v>
      </c>
      <c r="C5396" s="325">
        <v>1.0606681360472578E-4</v>
      </c>
      <c r="D5396" s="326">
        <v>1.3587958467468816E-4</v>
      </c>
      <c r="E5396" s="327">
        <v>1.18517935807256E-4</v>
      </c>
      <c r="F5396" s="332">
        <v>7.0528740461738037E-4</v>
      </c>
      <c r="G5396" s="326">
        <v>5.3508138255226197E-4</v>
      </c>
      <c r="H5396" s="327">
        <v>7.5585028117630335E-4</v>
      </c>
      <c r="I5396" s="332">
        <v>0</v>
      </c>
      <c r="J5396" s="326">
        <v>0</v>
      </c>
      <c r="K5396" s="327">
        <v>0</v>
      </c>
      <c r="L5396" s="336">
        <v>1.8797434150238492E-4</v>
      </c>
      <c r="M5396" s="337">
        <v>1.1415525114155251E-4</v>
      </c>
      <c r="N5396" s="345">
        <v>0.38526055044651397</v>
      </c>
      <c r="O5396" s="346">
        <v>0.53680810723669314</v>
      </c>
      <c r="P5396" s="347">
        <v>0.54595512370191668</v>
      </c>
      <c r="Q5396" s="348">
        <v>2.6525198938992044E-2</v>
      </c>
      <c r="R5396" s="346">
        <v>2.2428713407026877E-2</v>
      </c>
      <c r="S5396" s="347">
        <v>1.9810233729443346E-2</v>
      </c>
      <c r="T5396" s="349">
        <v>0.12533316296927072</v>
      </c>
      <c r="U5396" s="349">
        <v>0.33850765325516657</v>
      </c>
      <c r="V5396" s="361">
        <v>0.45924938902341328</v>
      </c>
    </row>
    <row r="5397" spans="1:22" ht="16" hidden="1" customHeight="1" outlineLevel="1">
      <c r="A5397" s="65">
        <v>5388</v>
      </c>
      <c r="B5397" s="117">
        <v>1</v>
      </c>
      <c r="C5397" s="325">
        <v>1.0986071789807102E-4</v>
      </c>
      <c r="D5397" s="326">
        <v>1.3393539259177662E-4</v>
      </c>
      <c r="E5397" s="327">
        <v>1.2191676452677232E-4</v>
      </c>
      <c r="F5397" s="332">
        <v>8.3283938204818339E-4</v>
      </c>
      <c r="G5397" s="326">
        <v>5.8584700990454834E-4</v>
      </c>
      <c r="H5397" s="327">
        <v>9.0702033741156399E-4</v>
      </c>
      <c r="I5397" s="332">
        <v>0</v>
      </c>
      <c r="J5397" s="326">
        <v>0</v>
      </c>
      <c r="K5397" s="327">
        <v>0</v>
      </c>
      <c r="L5397" s="336">
        <v>2.0677177565262342E-4</v>
      </c>
      <c r="M5397" s="337">
        <v>1.1415525114155251E-4</v>
      </c>
      <c r="N5397" s="345">
        <v>0.43856254796748934</v>
      </c>
      <c r="O5397" s="346">
        <v>0.56863002921675698</v>
      </c>
      <c r="P5397" s="347">
        <v>0.56493503411994717</v>
      </c>
      <c r="Q5397" s="348">
        <v>3.5366931918656058E-2</v>
      </c>
      <c r="R5397" s="346">
        <v>3.5077281080853416E-2</v>
      </c>
      <c r="S5397" s="347">
        <v>3.1160008706008796E-2</v>
      </c>
      <c r="T5397" s="349">
        <v>7.759625264258338E-2</v>
      </c>
      <c r="U5397" s="349">
        <v>0.31954336382751863</v>
      </c>
      <c r="V5397" s="361">
        <v>0.52785355515973675</v>
      </c>
    </row>
    <row r="5398" spans="1:22" ht="16" hidden="1" customHeight="1" outlineLevel="1">
      <c r="A5398" s="65">
        <v>5389</v>
      </c>
      <c r="B5398" s="117">
        <v>1</v>
      </c>
      <c r="C5398" s="325">
        <v>1.1069200170534435E-4</v>
      </c>
      <c r="D5398" s="326">
        <v>1.3572404930805524E-4</v>
      </c>
      <c r="E5398" s="327">
        <v>1.2394049460404157E-4</v>
      </c>
      <c r="F5398" s="332">
        <v>9.678944169749156E-4</v>
      </c>
      <c r="G5398" s="326">
        <v>6.1735670964045025E-4</v>
      </c>
      <c r="H5398" s="327">
        <v>9.5741035615665084E-4</v>
      </c>
      <c r="I5398" s="332">
        <v>0</v>
      </c>
      <c r="J5398" s="326">
        <v>0</v>
      </c>
      <c r="K5398" s="327">
        <v>0</v>
      </c>
      <c r="L5398" s="336">
        <v>1.8797434150238492E-4</v>
      </c>
      <c r="M5398" s="337">
        <v>1.1415525114155251E-4</v>
      </c>
      <c r="N5398" s="345">
        <v>0.43813384557455926</v>
      </c>
      <c r="O5398" s="346">
        <v>0.54442751675839285</v>
      </c>
      <c r="P5398" s="347">
        <v>0.53304258916350755</v>
      </c>
      <c r="Q5398" s="348">
        <v>4.4208664898320073E-2</v>
      </c>
      <c r="R5398" s="346">
        <v>6.0721524146394215E-2</v>
      </c>
      <c r="S5398" s="347">
        <v>5.6116026385038209E-2</v>
      </c>
      <c r="T5398" s="349">
        <v>8.6249756307381298E-2</v>
      </c>
      <c r="U5398" s="349">
        <v>0.29271822904126021</v>
      </c>
      <c r="V5398" s="361">
        <v>0.5644536411220713</v>
      </c>
    </row>
    <row r="5399" spans="1:22" ht="16" hidden="1" customHeight="1" outlineLevel="1">
      <c r="A5399" s="65">
        <v>5390</v>
      </c>
      <c r="B5399" s="117">
        <v>1</v>
      </c>
      <c r="C5399" s="325">
        <v>1.1141078093719724E-4</v>
      </c>
      <c r="D5399" s="326">
        <v>1.3144682672564981E-4</v>
      </c>
      <c r="E5399" s="327">
        <v>1.2438156397985667E-4</v>
      </c>
      <c r="F5399" s="332">
        <v>1.0279188769423526E-3</v>
      </c>
      <c r="G5399" s="326">
        <v>6.4653235754406327E-4</v>
      </c>
      <c r="H5399" s="327">
        <v>9.8764436740370314E-4</v>
      </c>
      <c r="I5399" s="332">
        <v>0</v>
      </c>
      <c r="J5399" s="326">
        <v>0</v>
      </c>
      <c r="K5399" s="327">
        <v>0</v>
      </c>
      <c r="L5399" s="336">
        <v>1.9032402077116473E-4</v>
      </c>
      <c r="M5399" s="337">
        <v>1.1415525114155251E-4</v>
      </c>
      <c r="N5399" s="345">
        <v>0.41526971795162076</v>
      </c>
      <c r="O5399" s="346">
        <v>0.54371749057820373</v>
      </c>
      <c r="P5399" s="347">
        <v>0.46741597547819591</v>
      </c>
      <c r="Q5399" s="348">
        <v>7.0733863837312116E-2</v>
      </c>
      <c r="R5399" s="346">
        <v>0.10335575721795208</v>
      </c>
      <c r="S5399" s="347">
        <v>8.0672623847899222E-2</v>
      </c>
      <c r="T5399" s="349">
        <v>7.9212841239303874E-2</v>
      </c>
      <c r="U5399" s="349">
        <v>0.28525042595058014</v>
      </c>
      <c r="V5399" s="361">
        <v>0.56578968931635742</v>
      </c>
    </row>
    <row r="5400" spans="1:22" ht="16" hidden="1" customHeight="1" outlineLevel="1">
      <c r="A5400" s="65">
        <v>5391</v>
      </c>
      <c r="B5400" s="117">
        <v>1</v>
      </c>
      <c r="C5400" s="325">
        <v>1.12348319065701E-4</v>
      </c>
      <c r="D5400" s="326">
        <v>1.2959984424688385E-4</v>
      </c>
      <c r="E5400" s="327">
        <v>1.250691133009802E-4</v>
      </c>
      <c r="F5400" s="332">
        <v>1.0729372219179297E-3</v>
      </c>
      <c r="G5400" s="326">
        <v>6.8154313502839889E-4</v>
      </c>
      <c r="H5400" s="327">
        <v>1.03803438614879E-3</v>
      </c>
      <c r="I5400" s="332">
        <v>0</v>
      </c>
      <c r="J5400" s="326">
        <v>0</v>
      </c>
      <c r="K5400" s="327">
        <v>0</v>
      </c>
      <c r="L5400" s="336">
        <v>2.1382081345896285E-4</v>
      </c>
      <c r="M5400" s="337">
        <v>1.1415525114155251E-4</v>
      </c>
      <c r="N5400" s="345">
        <v>0.32595671942451721</v>
      </c>
      <c r="O5400" s="346">
        <v>0.47956055984787449</v>
      </c>
      <c r="P5400" s="347">
        <v>0.32170859059966428</v>
      </c>
      <c r="Q5400" s="348">
        <v>7.9575596816976138E-2</v>
      </c>
      <c r="R5400" s="346">
        <v>0.13986121761576598</v>
      </c>
      <c r="S5400" s="347">
        <v>9.6177412043730245E-2</v>
      </c>
      <c r="T5400" s="349">
        <v>8.5584102179319915E-2</v>
      </c>
      <c r="U5400" s="349">
        <v>0.29016345429971174</v>
      </c>
      <c r="V5400" s="361">
        <v>0.52457069388234812</v>
      </c>
    </row>
    <row r="5401" spans="1:22" ht="16" hidden="1" customHeight="1" outlineLevel="1">
      <c r="A5401" s="65">
        <v>5392</v>
      </c>
      <c r="B5401" s="117">
        <v>1</v>
      </c>
      <c r="C5401" s="325">
        <v>1.1367337295398632E-4</v>
      </c>
      <c r="D5401" s="326">
        <v>1.3173845553808656E-4</v>
      </c>
      <c r="E5401" s="327">
        <v>1.2430372820765401E-4</v>
      </c>
      <c r="F5401" s="332">
        <v>1.1179555668935073E-3</v>
      </c>
      <c r="G5401" s="326">
        <v>6.745409795315319E-4</v>
      </c>
      <c r="H5401" s="327">
        <v>1.0279563823997724E-3</v>
      </c>
      <c r="I5401" s="332">
        <v>0</v>
      </c>
      <c r="J5401" s="326">
        <v>0</v>
      </c>
      <c r="K5401" s="327">
        <v>0</v>
      </c>
      <c r="L5401" s="336">
        <v>2.2321953053408208E-4</v>
      </c>
      <c r="M5401" s="337">
        <v>1.1415525114155251E-4</v>
      </c>
      <c r="N5401" s="345">
        <v>0.25293441182875731</v>
      </c>
      <c r="O5401" s="346">
        <v>0.40530479638600553</v>
      </c>
      <c r="P5401" s="347">
        <v>0.26975580969735496</v>
      </c>
      <c r="Q5401" s="348">
        <v>7.9575596816976138E-2</v>
      </c>
      <c r="R5401" s="346">
        <v>0.17038962769198951</v>
      </c>
      <c r="S5401" s="347">
        <v>0.11144877195794066</v>
      </c>
      <c r="T5401" s="349">
        <v>0.1226705464570252</v>
      </c>
      <c r="U5401" s="349">
        <v>0.30696601125374179</v>
      </c>
      <c r="V5401" s="361">
        <v>0.44629353881939204</v>
      </c>
    </row>
    <row r="5402" spans="1:22" ht="16" hidden="1" customHeight="1" outlineLevel="1">
      <c r="A5402" s="65">
        <v>5393</v>
      </c>
      <c r="B5402" s="117">
        <v>1</v>
      </c>
      <c r="C5402" s="325">
        <v>1.1307959880593393E-4</v>
      </c>
      <c r="D5402" s="326">
        <v>1.3243836468793471E-4</v>
      </c>
      <c r="E5402" s="327">
        <v>1.2819551681778719E-4</v>
      </c>
      <c r="F5402" s="332">
        <v>1.1479677968772254E-3</v>
      </c>
      <c r="G5402" s="326">
        <v>7.4047794379369697E-4</v>
      </c>
      <c r="H5402" s="327">
        <v>9.3725434865861619E-4</v>
      </c>
      <c r="I5402" s="332">
        <v>0</v>
      </c>
      <c r="J5402" s="326">
        <v>0</v>
      </c>
      <c r="K5402" s="327">
        <v>0</v>
      </c>
      <c r="L5402" s="336">
        <v>2.2321953053408208E-4</v>
      </c>
      <c r="M5402" s="337">
        <v>1.1415525114155251E-4</v>
      </c>
      <c r="N5402" s="345">
        <v>0.1726241635531858</v>
      </c>
      <c r="O5402" s="346">
        <v>0.29276876767532356</v>
      </c>
      <c r="P5402" s="347">
        <v>0.19740506313408443</v>
      </c>
      <c r="Q5402" s="348">
        <v>7.9575596816976138E-2</v>
      </c>
      <c r="R5402" s="346">
        <v>0.16930091358084687</v>
      </c>
      <c r="S5402" s="347">
        <v>9.2146892775375494E-2</v>
      </c>
      <c r="T5402" s="349">
        <v>0.14530278681111203</v>
      </c>
      <c r="U5402" s="349">
        <v>0.3311381107314692</v>
      </c>
      <c r="V5402" s="361">
        <v>0.3339967794493513</v>
      </c>
    </row>
    <row r="5403" spans="1:22" ht="16" hidden="1" customHeight="1" outlineLevel="1">
      <c r="A5403" s="65">
        <v>5394</v>
      </c>
      <c r="B5403" s="117">
        <v>1</v>
      </c>
      <c r="C5403" s="325">
        <v>1.1286083990928306E-4</v>
      </c>
      <c r="D5403" s="326">
        <v>1.365600519037072E-4</v>
      </c>
      <c r="E5403" s="327">
        <v>1.2842902413439519E-4</v>
      </c>
      <c r="F5403" s="332">
        <v>1.1629739118690849E-3</v>
      </c>
      <c r="G5403" s="326">
        <v>6.9087934235755532E-4</v>
      </c>
      <c r="H5403" s="327">
        <v>9.0702033741156399E-4</v>
      </c>
      <c r="I5403" s="332">
        <v>0</v>
      </c>
      <c r="J5403" s="326">
        <v>0</v>
      </c>
      <c r="K5403" s="327">
        <v>0</v>
      </c>
      <c r="L5403" s="336">
        <v>1.644775488145868E-4</v>
      </c>
      <c r="M5403" s="337">
        <v>1.1415525114155251E-4</v>
      </c>
      <c r="N5403" s="345">
        <v>8.3025363430795474E-2</v>
      </c>
      <c r="O5403" s="346">
        <v>0.12505679100117659</v>
      </c>
      <c r="P5403" s="347">
        <v>9.4726478562129582E-2</v>
      </c>
      <c r="Q5403" s="348">
        <v>6.1892130857648102E-2</v>
      </c>
      <c r="R5403" s="346">
        <v>0.14234380972714605</v>
      </c>
      <c r="S5403" s="347">
        <v>0.11030756891327345</v>
      </c>
      <c r="T5403" s="349">
        <v>0.19941095807781539</v>
      </c>
      <c r="U5403" s="349">
        <v>0.36808408391693875</v>
      </c>
      <c r="V5403" s="361">
        <v>0.23109816480597681</v>
      </c>
    </row>
    <row r="5404" spans="1:22" ht="16" hidden="1" customHeight="1" outlineLevel="1">
      <c r="A5404" s="65">
        <v>5395</v>
      </c>
      <c r="B5404" s="117">
        <v>1</v>
      </c>
      <c r="C5404" s="325">
        <v>1.1244207287855138E-4</v>
      </c>
      <c r="D5404" s="326">
        <v>1.3846536014496051E-4</v>
      </c>
      <c r="E5404" s="327">
        <v>1.2728743280875611E-4</v>
      </c>
      <c r="F5404" s="332">
        <v>1.1254586243894368E-3</v>
      </c>
      <c r="G5404" s="326">
        <v>5.6659108228816388E-4</v>
      </c>
      <c r="H5404" s="327">
        <v>8.465523149174596E-4</v>
      </c>
      <c r="I5404" s="332">
        <v>0</v>
      </c>
      <c r="J5404" s="326">
        <v>0</v>
      </c>
      <c r="K5404" s="327">
        <v>0</v>
      </c>
      <c r="L5404" s="336">
        <v>1.1748396343899057E-4</v>
      </c>
      <c r="M5404" s="337">
        <v>1.1415525114155251E-4</v>
      </c>
      <c r="N5404" s="345">
        <v>1.7862599705420715E-2</v>
      </c>
      <c r="O5404" s="346">
        <v>1.9330775095057519E-2</v>
      </c>
      <c r="P5404" s="347">
        <v>1.89859119121118E-2</v>
      </c>
      <c r="Q5404" s="348">
        <v>5.3050397877984087E-2</v>
      </c>
      <c r="R5404" s="346">
        <v>0.13380354092379496</v>
      </c>
      <c r="S5404" s="347">
        <v>0.10005749899773828</v>
      </c>
      <c r="T5404" s="349">
        <v>0.20873011587067469</v>
      </c>
      <c r="U5404" s="349">
        <v>0.4371612625057289</v>
      </c>
      <c r="V5404" s="361">
        <v>0.10457058352651062</v>
      </c>
    </row>
    <row r="5405" spans="1:22" ht="16" hidden="1" customHeight="1" outlineLevel="1">
      <c r="A5405" s="65">
        <v>5396</v>
      </c>
      <c r="B5405" s="117">
        <v>1</v>
      </c>
      <c r="C5405" s="325">
        <v>1.1324835566906462E-4</v>
      </c>
      <c r="D5405" s="326">
        <v>1.429564438564862E-4</v>
      </c>
      <c r="E5405" s="327">
        <v>1.2803984527338187E-4</v>
      </c>
      <c r="F5405" s="332">
        <v>9.9040358946270472E-4</v>
      </c>
      <c r="G5405" s="326">
        <v>4.8781683294840878E-4</v>
      </c>
      <c r="H5405" s="327">
        <v>8.2639630741942484E-4</v>
      </c>
      <c r="I5405" s="332">
        <v>0</v>
      </c>
      <c r="J5405" s="326">
        <v>0</v>
      </c>
      <c r="K5405" s="327">
        <v>0</v>
      </c>
      <c r="L5405" s="336">
        <v>8.811297257924293E-5</v>
      </c>
      <c r="M5405" s="337">
        <v>1.1415525114155251E-4</v>
      </c>
      <c r="N5405" s="345">
        <v>1.429007976433657E-4</v>
      </c>
      <c r="O5405" s="346">
        <v>0</v>
      </c>
      <c r="P5405" s="347">
        <v>0</v>
      </c>
      <c r="Q5405" s="348">
        <v>5.3050397877984087E-2</v>
      </c>
      <c r="R5405" s="346">
        <v>0.12460576844659828</v>
      </c>
      <c r="S5405" s="347">
        <v>7.5884762130844607E-2</v>
      </c>
      <c r="T5405" s="349">
        <v>0.22023642294144991</v>
      </c>
      <c r="U5405" s="349">
        <v>0.53571661118930858</v>
      </c>
      <c r="V5405" s="361">
        <v>3.0285540468081608E-3</v>
      </c>
    </row>
    <row r="5406" spans="1:22" ht="16" hidden="1" customHeight="1" outlineLevel="1">
      <c r="A5406" s="65">
        <v>5397</v>
      </c>
      <c r="B5406" s="117">
        <v>1</v>
      </c>
      <c r="C5406" s="325">
        <v>1.1307959880593393E-4</v>
      </c>
      <c r="D5406" s="326">
        <v>1.5590476312867712E-4</v>
      </c>
      <c r="E5406" s="327">
        <v>1.3111435827538708E-4</v>
      </c>
      <c r="F5406" s="332">
        <v>8.3283938204818339E-4</v>
      </c>
      <c r="G5406" s="326">
        <v>4.5163902954792866E-4</v>
      </c>
      <c r="H5406" s="327">
        <v>7.6592828492532089E-4</v>
      </c>
      <c r="I5406" s="332">
        <v>0</v>
      </c>
      <c r="J5406" s="326">
        <v>0</v>
      </c>
      <c r="K5406" s="327">
        <v>0</v>
      </c>
      <c r="L5406" s="336">
        <v>5.8741981719495287E-5</v>
      </c>
      <c r="M5406" s="337">
        <v>1.1415525114155251E-4</v>
      </c>
      <c r="N5406" s="345">
        <v>0</v>
      </c>
      <c r="O5406" s="346">
        <v>0</v>
      </c>
      <c r="P5406" s="347">
        <v>0</v>
      </c>
      <c r="Q5406" s="348">
        <v>7.0733863837312116E-2</v>
      </c>
      <c r="R5406" s="346">
        <v>0.11899716158207008</v>
      </c>
      <c r="S5406" s="347">
        <v>6.7657731659587328E-2</v>
      </c>
      <c r="T5406" s="349">
        <v>0.27092123012098046</v>
      </c>
      <c r="U5406" s="349">
        <v>0.59339556400811344</v>
      </c>
      <c r="V5406" s="361">
        <v>0</v>
      </c>
    </row>
    <row r="5407" spans="1:22" ht="16" hidden="1" customHeight="1" outlineLevel="1">
      <c r="A5407" s="65">
        <v>5398</v>
      </c>
      <c r="B5407" s="117">
        <v>1</v>
      </c>
      <c r="C5407" s="325">
        <v>1.124233221159813E-4</v>
      </c>
      <c r="D5407" s="326">
        <v>1.4853627513444233E-4</v>
      </c>
      <c r="E5407" s="327">
        <v>1.2788417372897656E-4</v>
      </c>
      <c r="F5407" s="332">
        <v>7.0528740461738037E-4</v>
      </c>
      <c r="G5407" s="326">
        <v>4.4580389996720616E-4</v>
      </c>
      <c r="H5407" s="327">
        <v>7.8608429242335554E-4</v>
      </c>
      <c r="I5407" s="332">
        <v>0</v>
      </c>
      <c r="J5407" s="326">
        <v>0</v>
      </c>
      <c r="K5407" s="327">
        <v>0</v>
      </c>
      <c r="L5407" s="336">
        <v>3.7594868300476983E-5</v>
      </c>
      <c r="M5407" s="337">
        <v>1.1415525114155251E-4</v>
      </c>
      <c r="N5407" s="345">
        <v>0</v>
      </c>
      <c r="O5407" s="346">
        <v>0</v>
      </c>
      <c r="P5407" s="347">
        <v>0</v>
      </c>
      <c r="Q5407" s="348">
        <v>4.4208664898320073E-2</v>
      </c>
      <c r="R5407" s="346">
        <v>0.10014516224430244</v>
      </c>
      <c r="S5407" s="347">
        <v>8.221324710873483E-2</v>
      </c>
      <c r="T5407" s="349">
        <v>0.2400158598895594</v>
      </c>
      <c r="U5407" s="349">
        <v>0.57335040834365658</v>
      </c>
      <c r="V5407" s="361">
        <v>0</v>
      </c>
    </row>
    <row r="5408" spans="1:22" ht="16" hidden="1" customHeight="1" outlineLevel="1">
      <c r="A5408" s="65">
        <v>5399</v>
      </c>
      <c r="B5408" s="117">
        <v>1</v>
      </c>
      <c r="C5408" s="325">
        <v>1.0322919820245439E-4</v>
      </c>
      <c r="D5408" s="326">
        <v>1.3737661257853004E-4</v>
      </c>
      <c r="E5408" s="327">
        <v>1.1790822225833513E-4</v>
      </c>
      <c r="F5408" s="332">
        <v>6.3025682965808457E-4</v>
      </c>
      <c r="G5408" s="326">
        <v>3.8278450049540207E-4</v>
      </c>
      <c r="H5408" s="327">
        <v>7.9616229617237265E-4</v>
      </c>
      <c r="I5408" s="332">
        <v>0</v>
      </c>
      <c r="J5408" s="326">
        <v>0</v>
      </c>
      <c r="K5408" s="327">
        <v>0</v>
      </c>
      <c r="L5408" s="336">
        <v>2.3496792687798115E-5</v>
      </c>
      <c r="M5408" s="337">
        <v>1.1415525114155251E-4</v>
      </c>
      <c r="N5408" s="345">
        <v>0</v>
      </c>
      <c r="O5408" s="346">
        <v>0</v>
      </c>
      <c r="P5408" s="347">
        <v>0</v>
      </c>
      <c r="Q5408" s="348">
        <v>6.1892130857648102E-2</v>
      </c>
      <c r="R5408" s="346">
        <v>8.1967755858386171E-2</v>
      </c>
      <c r="S5408" s="347">
        <v>7.9132000587063614E-2</v>
      </c>
      <c r="T5408" s="349">
        <v>0.19484647262825167</v>
      </c>
      <c r="U5408" s="349">
        <v>0.45190034755312369</v>
      </c>
      <c r="V5408" s="361">
        <v>0</v>
      </c>
    </row>
    <row r="5409" spans="1:22" ht="16" hidden="1" customHeight="1" outlineLevel="1">
      <c r="A5409" s="65">
        <v>5400</v>
      </c>
      <c r="B5409" s="117">
        <v>1</v>
      </c>
      <c r="C5409" s="325">
        <v>9.4597597166029749E-5</v>
      </c>
      <c r="D5409" s="326">
        <v>1.2590587928935191E-4</v>
      </c>
      <c r="E5409" s="327">
        <v>1.0938520520214346E-4</v>
      </c>
      <c r="F5409" s="332">
        <v>5.327170822110002E-4</v>
      </c>
      <c r="G5409" s="326">
        <v>3.6644613766937892E-4</v>
      </c>
      <c r="H5409" s="327">
        <v>7.0546026243121639E-4</v>
      </c>
      <c r="I5409" s="332">
        <v>0</v>
      </c>
      <c r="J5409" s="326">
        <v>0</v>
      </c>
      <c r="K5409" s="327">
        <v>0</v>
      </c>
      <c r="L5409" s="336">
        <v>9.3987170751192458E-6</v>
      </c>
      <c r="M5409" s="337">
        <v>1.1415525114155251E-4</v>
      </c>
      <c r="N5409" s="345">
        <v>0</v>
      </c>
      <c r="O5409" s="346">
        <v>0</v>
      </c>
      <c r="P5409" s="347">
        <v>0</v>
      </c>
      <c r="Q5409" s="348">
        <v>7.0733863837312116E-2</v>
      </c>
      <c r="R5409" s="346">
        <v>7.9766584488443315E-2</v>
      </c>
      <c r="S5409" s="347">
        <v>8.0906052129519831E-2</v>
      </c>
      <c r="T5409" s="349">
        <v>0.15176914119799398</v>
      </c>
      <c r="U5409" s="349">
        <v>0.40856743751378305</v>
      </c>
      <c r="V5409" s="361">
        <v>0</v>
      </c>
    </row>
    <row r="5410" spans="1:22" ht="16" hidden="1" customHeight="1" outlineLevel="1">
      <c r="A5410" s="65">
        <v>5401</v>
      </c>
      <c r="B5410" s="117">
        <v>1</v>
      </c>
      <c r="C5410" s="325">
        <v>8.6734777394978184E-5</v>
      </c>
      <c r="D5410" s="326">
        <v>1.171181310745917E-4</v>
      </c>
      <c r="E5410" s="327">
        <v>1.0031733774053313E-4</v>
      </c>
      <c r="F5410" s="332">
        <v>3.6014675980461987E-4</v>
      </c>
      <c r="G5410" s="326">
        <v>3.7928342274696857E-4</v>
      </c>
      <c r="H5410" s="327">
        <v>6.752262511841642E-4</v>
      </c>
      <c r="I5410" s="332">
        <v>0</v>
      </c>
      <c r="J5410" s="326">
        <v>0</v>
      </c>
      <c r="K5410" s="327">
        <v>0</v>
      </c>
      <c r="L5410" s="336">
        <v>5.8741981719495289E-6</v>
      </c>
      <c r="M5410" s="337">
        <v>1.1415525114155251E-4</v>
      </c>
      <c r="N5410" s="345">
        <v>0</v>
      </c>
      <c r="O5410" s="346">
        <v>0</v>
      </c>
      <c r="P5410" s="347">
        <v>0</v>
      </c>
      <c r="Q5410" s="348">
        <v>0.10610079575596817</v>
      </c>
      <c r="R5410" s="346">
        <v>8.5704694456217825E-2</v>
      </c>
      <c r="S5410" s="347">
        <v>0.10913524662820413</v>
      </c>
      <c r="T5410" s="349">
        <v>9.2716110694263235E-2</v>
      </c>
      <c r="U5410" s="349">
        <v>0.33428244887491343</v>
      </c>
      <c r="V5410" s="361">
        <v>0</v>
      </c>
    </row>
    <row r="5411" spans="1:22" ht="16" hidden="1" customHeight="1" outlineLevel="1">
      <c r="A5411" s="65">
        <v>5402</v>
      </c>
      <c r="B5411" s="117">
        <v>1</v>
      </c>
      <c r="C5411" s="325">
        <v>8.0359518121152584E-5</v>
      </c>
      <c r="D5411" s="326">
        <v>1.0768879947247069E-4</v>
      </c>
      <c r="E5411" s="327">
        <v>9.326022772749162E-5</v>
      </c>
      <c r="F5411" s="332">
        <v>3.0012229983718318E-4</v>
      </c>
      <c r="G5411" s="326">
        <v>3.5302533963371696E-4</v>
      </c>
      <c r="H5411" s="327">
        <v>6.3491423618809489E-4</v>
      </c>
      <c r="I5411" s="332">
        <v>0</v>
      </c>
      <c r="J5411" s="326">
        <v>0</v>
      </c>
      <c r="K5411" s="327">
        <v>0</v>
      </c>
      <c r="L5411" s="336">
        <v>2.3496792687798115E-6</v>
      </c>
      <c r="M5411" s="337">
        <v>1.1415525114155251E-4</v>
      </c>
      <c r="N5411" s="345">
        <v>0</v>
      </c>
      <c r="O5411" s="346">
        <v>0</v>
      </c>
      <c r="P5411" s="347">
        <v>0</v>
      </c>
      <c r="Q5411" s="348">
        <v>7.0733863837312116E-2</v>
      </c>
      <c r="R5411" s="346">
        <v>9.1214856720307241E-2</v>
      </c>
      <c r="S5411" s="347">
        <v>0.13041866727141027</v>
      </c>
      <c r="T5411" s="349">
        <v>3.9558873896218982E-2</v>
      </c>
      <c r="U5411" s="349">
        <v>0.27896174966369175</v>
      </c>
      <c r="V5411" s="361">
        <v>0</v>
      </c>
    </row>
    <row r="5412" spans="1:22" ht="16" hidden="1" customHeight="1" outlineLevel="1">
      <c r="A5412" s="65">
        <v>5403</v>
      </c>
      <c r="B5412" s="117">
        <v>1</v>
      </c>
      <c r="C5412" s="325">
        <v>7.6603115352947516E-5</v>
      </c>
      <c r="D5412" s="326">
        <v>1.0226450356114747E-4</v>
      </c>
      <c r="E5412" s="327">
        <v>8.783766893070604E-5</v>
      </c>
      <c r="F5412" s="332">
        <v>2.7761312734939439E-4</v>
      </c>
      <c r="G5412" s="326">
        <v>3.3960454159805495E-4</v>
      </c>
      <c r="H5412" s="327">
        <v>5.744462136939905E-4</v>
      </c>
      <c r="I5412" s="332">
        <v>0</v>
      </c>
      <c r="J5412" s="326">
        <v>0</v>
      </c>
      <c r="K5412" s="327">
        <v>0</v>
      </c>
      <c r="L5412" s="336">
        <v>1.1748396343899057E-6</v>
      </c>
      <c r="M5412" s="337">
        <v>1.1415525114155251E-4</v>
      </c>
      <c r="N5412" s="345">
        <v>0</v>
      </c>
      <c r="O5412" s="346">
        <v>0</v>
      </c>
      <c r="P5412" s="347">
        <v>0</v>
      </c>
      <c r="Q5412" s="348">
        <v>7.0733863837312116E-2</v>
      </c>
      <c r="R5412" s="346">
        <v>9.8484290164915028E-2</v>
      </c>
      <c r="S5412" s="347">
        <v>0.12413168027715699</v>
      </c>
      <c r="T5412" s="349">
        <v>3.3092519509337032E-2</v>
      </c>
      <c r="U5412" s="349">
        <v>0.26098006590587008</v>
      </c>
      <c r="V5412" s="361">
        <v>0</v>
      </c>
    </row>
    <row r="5413" spans="1:22" ht="16" hidden="1" customHeight="1" outlineLevel="1">
      <c r="A5413" s="65">
        <v>5404</v>
      </c>
      <c r="B5413" s="117">
        <v>1</v>
      </c>
      <c r="C5413" s="325">
        <v>7.465303604565968E-5</v>
      </c>
      <c r="D5413" s="326">
        <v>9.7404023353868608E-5</v>
      </c>
      <c r="E5413" s="327">
        <v>8.538584210632213E-5</v>
      </c>
      <c r="F5413" s="332">
        <v>2.3259478237381707E-4</v>
      </c>
      <c r="G5413" s="326">
        <v>3.0225971228143032E-4</v>
      </c>
      <c r="H5413" s="327">
        <v>5.744462136939905E-4</v>
      </c>
      <c r="I5413" s="332">
        <v>0</v>
      </c>
      <c r="J5413" s="326">
        <v>0</v>
      </c>
      <c r="K5413" s="327">
        <v>0</v>
      </c>
      <c r="L5413" s="336">
        <v>1.409807561267887E-5</v>
      </c>
      <c r="M5413" s="337">
        <v>1.1415525114155251E-4</v>
      </c>
      <c r="N5413" s="345">
        <v>0</v>
      </c>
      <c r="O5413" s="346">
        <v>0</v>
      </c>
      <c r="P5413" s="347">
        <v>0</v>
      </c>
      <c r="Q5413" s="348">
        <v>8.8417329796640146E-3</v>
      </c>
      <c r="R5413" s="346">
        <v>0.10743305534085978</v>
      </c>
      <c r="S5413" s="347">
        <v>0.12425617422806783</v>
      </c>
      <c r="T5413" s="349">
        <v>3.9558873896218982E-2</v>
      </c>
      <c r="U5413" s="349">
        <v>0.26196267157569642</v>
      </c>
      <c r="V5413" s="361">
        <v>0</v>
      </c>
    </row>
    <row r="5414" spans="1:22" ht="16" hidden="1" customHeight="1" outlineLevel="1">
      <c r="A5414" s="65">
        <v>5405</v>
      </c>
      <c r="B5414" s="117">
        <v>1</v>
      </c>
      <c r="C5414" s="325">
        <v>7.4153015710457681E-5</v>
      </c>
      <c r="D5414" s="326">
        <v>9.5070992854374747E-5</v>
      </c>
      <c r="E5414" s="327">
        <v>8.4412894953788843E-5</v>
      </c>
      <c r="F5414" s="332">
        <v>0</v>
      </c>
      <c r="G5414" s="326">
        <v>2.7600162916817871E-4</v>
      </c>
      <c r="H5414" s="327">
        <v>6.1475822869006013E-4</v>
      </c>
      <c r="I5414" s="332">
        <v>0</v>
      </c>
      <c r="J5414" s="326">
        <v>0</v>
      </c>
      <c r="K5414" s="327">
        <v>0</v>
      </c>
      <c r="L5414" s="336">
        <v>3.7594868300476983E-5</v>
      </c>
      <c r="M5414" s="337">
        <v>1.1415525114155251E-4</v>
      </c>
      <c r="N5414" s="345">
        <v>0</v>
      </c>
      <c r="O5414" s="346">
        <v>0</v>
      </c>
      <c r="P5414" s="347">
        <v>0</v>
      </c>
      <c r="Q5414" s="348">
        <v>8.8417329796640146E-3</v>
      </c>
      <c r="R5414" s="346">
        <v>0.12030040430755126</v>
      </c>
      <c r="S5414" s="347">
        <v>0.1155622871935693</v>
      </c>
      <c r="T5414" s="349">
        <v>4.1936210067866755E-2</v>
      </c>
      <c r="U5414" s="349">
        <v>0.25822877003035638</v>
      </c>
      <c r="V5414" s="361">
        <v>0</v>
      </c>
    </row>
    <row r="5415" spans="1:22" ht="16" hidden="1" customHeight="1" outlineLevel="1">
      <c r="A5415" s="65">
        <v>5406</v>
      </c>
      <c r="B5415" s="117">
        <v>1</v>
      </c>
      <c r="C5415" s="325">
        <v>7.6028091967465203E-5</v>
      </c>
      <c r="D5415" s="326">
        <v>9.5790343925052015E-5</v>
      </c>
      <c r="E5415" s="327">
        <v>8.5658267309031462E-5</v>
      </c>
      <c r="F5415" s="332">
        <v>0</v>
      </c>
      <c r="G5415" s="326">
        <v>2.6666542183902256E-4</v>
      </c>
      <c r="H5415" s="327">
        <v>6.1475822869006013E-4</v>
      </c>
      <c r="I5415" s="332">
        <v>0</v>
      </c>
      <c r="J5415" s="326">
        <v>0</v>
      </c>
      <c r="K5415" s="327">
        <v>0</v>
      </c>
      <c r="L5415" s="336">
        <v>9.3987170751192462E-5</v>
      </c>
      <c r="M5415" s="337">
        <v>1.1415525114155251E-4</v>
      </c>
      <c r="N5415" s="345">
        <v>2.1435119646504856E-3</v>
      </c>
      <c r="O5415" s="346">
        <v>4.3917072109042722E-3</v>
      </c>
      <c r="P5415" s="347">
        <v>3.0752004487787153E-3</v>
      </c>
      <c r="Q5415" s="348">
        <v>8.8417329796640146E-3</v>
      </c>
      <c r="R5415" s="346">
        <v>0.1163589384799026</v>
      </c>
      <c r="S5415" s="347">
        <v>9.4678286766531602E-2</v>
      </c>
      <c r="T5415" s="349">
        <v>4.5739947942503197E-2</v>
      </c>
      <c r="U5415" s="349">
        <v>0.26117658703983537</v>
      </c>
      <c r="V5415" s="361">
        <v>0</v>
      </c>
    </row>
    <row r="5416" spans="1:22" ht="16" hidden="1" customHeight="1" outlineLevel="1">
      <c r="A5416" s="65">
        <v>5407</v>
      </c>
      <c r="B5416" s="117">
        <v>1</v>
      </c>
      <c r="C5416" s="325">
        <v>7.8440690084814881E-5</v>
      </c>
      <c r="D5416" s="326">
        <v>9.4954341329400046E-5</v>
      </c>
      <c r="E5416" s="327">
        <v>8.7189037495683839E-5</v>
      </c>
      <c r="F5416" s="332">
        <v>0</v>
      </c>
      <c r="G5416" s="326">
        <v>3.0809484186215298E-4</v>
      </c>
      <c r="H5416" s="327">
        <v>6.3491423618809489E-4</v>
      </c>
      <c r="I5416" s="332">
        <v>0</v>
      </c>
      <c r="J5416" s="326">
        <v>0</v>
      </c>
      <c r="K5416" s="327">
        <v>0</v>
      </c>
      <c r="L5416" s="336">
        <v>1.8210014333043539E-4</v>
      </c>
      <c r="M5416" s="337">
        <v>1.1415525114155251E-4</v>
      </c>
      <c r="N5416" s="345">
        <v>4.3584743281226537E-2</v>
      </c>
      <c r="O5416" s="346">
        <v>6.505219746657287E-2</v>
      </c>
      <c r="P5416" s="347">
        <v>5.915559165570429E-2</v>
      </c>
      <c r="Q5416" s="348">
        <v>8.8417329796640146E-3</v>
      </c>
      <c r="R5416" s="346">
        <v>0.10825529244371541</v>
      </c>
      <c r="S5416" s="347">
        <v>8.6643186593257981E-2</v>
      </c>
      <c r="T5416" s="349">
        <v>5.7436441907010249E-2</v>
      </c>
      <c r="U5416" s="349">
        <v>0.2761121932211954</v>
      </c>
      <c r="V5416" s="361">
        <v>0</v>
      </c>
    </row>
    <row r="5417" spans="1:22" ht="16" hidden="1" customHeight="1" outlineLevel="1">
      <c r="A5417" s="65">
        <v>5408</v>
      </c>
      <c r="B5417" s="117">
        <v>1</v>
      </c>
      <c r="C5417" s="325">
        <v>8.4278427498298326E-5</v>
      </c>
      <c r="D5417" s="326">
        <v>1.0516134976468568E-4</v>
      </c>
      <c r="E5417" s="327">
        <v>9.5426656720465759E-5</v>
      </c>
      <c r="F5417" s="332">
        <v>0</v>
      </c>
      <c r="G5417" s="326">
        <v>4.3821823151226686E-4</v>
      </c>
      <c r="H5417" s="327">
        <v>6.5507024368612954E-4</v>
      </c>
      <c r="I5417" s="332">
        <v>0</v>
      </c>
      <c r="J5417" s="326">
        <v>0</v>
      </c>
      <c r="K5417" s="327">
        <v>0</v>
      </c>
      <c r="L5417" s="336">
        <v>1.5860335064263727E-4</v>
      </c>
      <c r="M5417" s="337">
        <v>1.1415525114155251E-4</v>
      </c>
      <c r="N5417" s="345">
        <v>0.15719087740770227</v>
      </c>
      <c r="O5417" s="346">
        <v>0.20834608093232485</v>
      </c>
      <c r="P5417" s="347">
        <v>0.17623479213957011</v>
      </c>
      <c r="Q5417" s="348">
        <v>8.8417329796640146E-3</v>
      </c>
      <c r="R5417" s="346">
        <v>8.581945504188826E-2</v>
      </c>
      <c r="S5417" s="347">
        <v>6.82490821737394E-2</v>
      </c>
      <c r="T5417" s="349">
        <v>8.7390877669772216E-2</v>
      </c>
      <c r="U5417" s="349">
        <v>0.30765383522262019</v>
      </c>
      <c r="V5417" s="361">
        <v>0.10798323234277288</v>
      </c>
    </row>
    <row r="5418" spans="1:22" ht="16" hidden="1" customHeight="1" outlineLevel="1">
      <c r="A5418" s="65">
        <v>5409</v>
      </c>
      <c r="B5418" s="117">
        <v>1</v>
      </c>
      <c r="C5418" s="325">
        <v>9.2516262520751387E-5</v>
      </c>
      <c r="D5418" s="326">
        <v>1.181096690368766E-4</v>
      </c>
      <c r="E5418" s="327">
        <v>1.0640150060104135E-4</v>
      </c>
      <c r="F5418" s="332">
        <v>3.9015898978833808E-4</v>
      </c>
      <c r="G5418" s="326">
        <v>5.1932653268431069E-4</v>
      </c>
      <c r="H5418" s="327">
        <v>6.6514824743514709E-4</v>
      </c>
      <c r="I5418" s="332">
        <v>0</v>
      </c>
      <c r="J5418" s="326">
        <v>0</v>
      </c>
      <c r="K5418" s="327">
        <v>0</v>
      </c>
      <c r="L5418" s="336">
        <v>1.4685495429873823E-4</v>
      </c>
      <c r="M5418" s="337">
        <v>1.1415525114155251E-4</v>
      </c>
      <c r="N5418" s="345">
        <v>0.27436953147526216</v>
      </c>
      <c r="O5418" s="346">
        <v>0.34609887185759031</v>
      </c>
      <c r="P5418" s="347">
        <v>0.33245927818319265</v>
      </c>
      <c r="Q5418" s="348">
        <v>8.8417329796640146E-3</v>
      </c>
      <c r="R5418" s="346">
        <v>8.0549111125343048E-2</v>
      </c>
      <c r="S5418" s="347">
        <v>5.4767333422186266E-2</v>
      </c>
      <c r="T5418" s="349">
        <v>0.13512778799645955</v>
      </c>
      <c r="U5418" s="349">
        <v>0.40709352900904361</v>
      </c>
      <c r="V5418" s="361">
        <v>0.24101545968813595</v>
      </c>
    </row>
    <row r="5419" spans="1:22" ht="16" hidden="1" customHeight="1" outlineLevel="1">
      <c r="A5419" s="65">
        <v>5410</v>
      </c>
      <c r="B5419" s="117">
        <v>1</v>
      </c>
      <c r="C5419" s="325">
        <v>9.8585259339265753E-5</v>
      </c>
      <c r="D5419" s="326">
        <v>1.2874439973040278E-4</v>
      </c>
      <c r="E5419" s="327">
        <v>1.1556017646355479E-4</v>
      </c>
      <c r="F5419" s="332">
        <v>4.9520179473135236E-4</v>
      </c>
      <c r="G5419" s="326">
        <v>5.7476026370117559E-4</v>
      </c>
      <c r="H5419" s="327">
        <v>7.1553826618023393E-4</v>
      </c>
      <c r="I5419" s="332">
        <v>0</v>
      </c>
      <c r="J5419" s="326">
        <v>0</v>
      </c>
      <c r="K5419" s="327">
        <v>0</v>
      </c>
      <c r="L5419" s="336">
        <v>1.644775488145868E-4</v>
      </c>
      <c r="M5419" s="337">
        <v>1.1415525114155251E-4</v>
      </c>
      <c r="N5419" s="345">
        <v>0.39512070548390615</v>
      </c>
      <c r="O5419" s="346">
        <v>0.47121865295880949</v>
      </c>
      <c r="P5419" s="347">
        <v>0.40611352755338076</v>
      </c>
      <c r="Q5419" s="348">
        <v>8.8417329796640146E-3</v>
      </c>
      <c r="R5419" s="346">
        <v>8.5640899695525144E-2</v>
      </c>
      <c r="S5419" s="347">
        <v>7.5127419682144758E-2</v>
      </c>
      <c r="T5419" s="349">
        <v>0.13113386322809129</v>
      </c>
      <c r="U5419" s="349">
        <v>0.39903616251646779</v>
      </c>
      <c r="V5419" s="361">
        <v>0.35837393307424398</v>
      </c>
    </row>
    <row r="5420" spans="1:22" ht="16" hidden="1" customHeight="1" outlineLevel="1">
      <c r="A5420" s="65">
        <v>5411</v>
      </c>
      <c r="B5420" s="117">
        <v>1</v>
      </c>
      <c r="C5420" s="325">
        <v>1.0194789609349925E-4</v>
      </c>
      <c r="D5420" s="326">
        <v>1.3022198571341554E-4</v>
      </c>
      <c r="E5420" s="327">
        <v>1.2036004908271904E-4</v>
      </c>
      <c r="F5420" s="332">
        <v>6.2275377216215516E-4</v>
      </c>
      <c r="G5420" s="326">
        <v>6.191072485146671E-4</v>
      </c>
      <c r="H5420" s="327">
        <v>7.5585028117630335E-4</v>
      </c>
      <c r="I5420" s="332">
        <v>0</v>
      </c>
      <c r="J5420" s="326">
        <v>0</v>
      </c>
      <c r="K5420" s="327">
        <v>0</v>
      </c>
      <c r="L5420" s="336">
        <v>1.8797434150238492E-4</v>
      </c>
      <c r="M5420" s="337">
        <v>1.1415525114155251E-4</v>
      </c>
      <c r="N5420" s="345">
        <v>0.39383459830511591</v>
      </c>
      <c r="O5420" s="346">
        <v>0.51486390402554638</v>
      </c>
      <c r="P5420" s="347">
        <v>0.44385325880797072</v>
      </c>
      <c r="Q5420" s="348">
        <v>8.8417329796640146E-3</v>
      </c>
      <c r="R5420" s="346">
        <v>9.8613690013613767E-2</v>
      </c>
      <c r="S5420" s="347">
        <v>9.9492086847022085E-2</v>
      </c>
      <c r="T5420" s="349">
        <v>0.1313240501218231</v>
      </c>
      <c r="U5420" s="349">
        <v>0.40070659215517257</v>
      </c>
      <c r="V5420" s="361">
        <v>0.43952931767574793</v>
      </c>
    </row>
    <row r="5421" spans="1:22" ht="16" hidden="1" customHeight="1" outlineLevel="1">
      <c r="A5421" s="65">
        <v>5412</v>
      </c>
      <c r="B5421" s="117">
        <v>1</v>
      </c>
      <c r="C5421" s="325">
        <v>1.0486051454605094E-4</v>
      </c>
      <c r="D5421" s="326">
        <v>1.3337157688773227E-4</v>
      </c>
      <c r="E5421" s="327">
        <v>1.2266917699139807E-4</v>
      </c>
      <c r="F5421" s="332">
        <v>6.1525071466622542E-4</v>
      </c>
      <c r="G5421" s="326">
        <v>6.5703559078936387E-4</v>
      </c>
      <c r="H5421" s="327">
        <v>8.3647431116844239E-4</v>
      </c>
      <c r="I5421" s="332">
        <v>0</v>
      </c>
      <c r="J5421" s="326">
        <v>0</v>
      </c>
      <c r="K5421" s="327">
        <v>0</v>
      </c>
      <c r="L5421" s="336">
        <v>2.0677177565262342E-4</v>
      </c>
      <c r="M5421" s="337">
        <v>1.1415525114155251E-4</v>
      </c>
      <c r="N5421" s="345">
        <v>0.37454299062326152</v>
      </c>
      <c r="O5421" s="346">
        <v>0.51377940811794487</v>
      </c>
      <c r="P5421" s="347">
        <v>0.47845827262256985</v>
      </c>
      <c r="Q5421" s="348">
        <v>3.5366931918656058E-2</v>
      </c>
      <c r="R5421" s="346">
        <v>0.15444791035705885</v>
      </c>
      <c r="S5421" s="347">
        <v>0.10731969710211096</v>
      </c>
      <c r="T5421" s="349">
        <v>0.1278055925877844</v>
      </c>
      <c r="U5421" s="349">
        <v>0.34047286459481924</v>
      </c>
      <c r="V5421" s="361">
        <v>0.50246863946829756</v>
      </c>
    </row>
    <row r="5422" spans="1:22" ht="16" hidden="1" customHeight="1" outlineLevel="1">
      <c r="A5422" s="65">
        <v>5413</v>
      </c>
      <c r="B5422" s="117">
        <v>1</v>
      </c>
      <c r="C5422" s="325">
        <v>1.0528553183097265E-4</v>
      </c>
      <c r="D5422" s="326">
        <v>1.3626842309127048E-4</v>
      </c>
      <c r="E5422" s="327">
        <v>1.2514694907318286E-4</v>
      </c>
      <c r="F5422" s="332">
        <v>7.5030574959295796E-4</v>
      </c>
      <c r="G5422" s="326">
        <v>6.8037610911225418E-4</v>
      </c>
      <c r="H5422" s="327">
        <v>1.0178783786507553E-3</v>
      </c>
      <c r="I5422" s="332">
        <v>0</v>
      </c>
      <c r="J5422" s="326">
        <v>0</v>
      </c>
      <c r="K5422" s="327">
        <v>0</v>
      </c>
      <c r="L5422" s="336">
        <v>1.8797434150238492E-4</v>
      </c>
      <c r="M5422" s="337">
        <v>1.1415525114155251E-4</v>
      </c>
      <c r="N5422" s="345">
        <v>0.37883001455256249</v>
      </c>
      <c r="O5422" s="346">
        <v>0.48124444519228898</v>
      </c>
      <c r="P5422" s="347">
        <v>0.43198713263131761</v>
      </c>
      <c r="Q5422" s="348">
        <v>5.3050397877984087E-2</v>
      </c>
      <c r="R5422" s="346">
        <v>0.22958615914388014</v>
      </c>
      <c r="S5422" s="347">
        <v>0.13033567130413637</v>
      </c>
      <c r="T5422" s="349">
        <v>0.11144951972684772</v>
      </c>
      <c r="U5422" s="349">
        <v>0.31109295506701229</v>
      </c>
      <c r="V5422" s="361">
        <v>0.49394083470819616</v>
      </c>
    </row>
    <row r="5423" spans="1:22" ht="16" hidden="1" customHeight="1" outlineLevel="1">
      <c r="A5423" s="65">
        <v>5414</v>
      </c>
      <c r="B5423" s="117">
        <v>1</v>
      </c>
      <c r="C5423" s="325">
        <v>1.0309794286446386E-4</v>
      </c>
      <c r="D5423" s="326">
        <v>1.3681279687448571E-4</v>
      </c>
      <c r="E5423" s="327">
        <v>1.2496533227137664E-4</v>
      </c>
      <c r="F5423" s="332">
        <v>8.8536078451969017E-4</v>
      </c>
      <c r="G5423" s="326">
        <v>7.3114173646454108E-4</v>
      </c>
      <c r="H5423" s="327">
        <v>9.3725434865861619E-4</v>
      </c>
      <c r="I5423" s="332">
        <v>0</v>
      </c>
      <c r="J5423" s="326">
        <v>0</v>
      </c>
      <c r="K5423" s="327">
        <v>0</v>
      </c>
      <c r="L5423" s="336">
        <v>1.9032402077116473E-4</v>
      </c>
      <c r="M5423" s="337">
        <v>1.1415525114155251E-4</v>
      </c>
      <c r="N5423" s="345">
        <v>0.33110114813967839</v>
      </c>
      <c r="O5423" s="346">
        <v>0.49382887399345188</v>
      </c>
      <c r="P5423" s="347">
        <v>0.35314586570739209</v>
      </c>
      <c r="Q5423" s="348">
        <v>3.5366931918656058E-2</v>
      </c>
      <c r="R5423" s="346">
        <v>0.25859786523051254</v>
      </c>
      <c r="S5423" s="347">
        <v>0.18444421786509771</v>
      </c>
      <c r="T5423" s="349">
        <v>0.10612428670235668</v>
      </c>
      <c r="U5423" s="349">
        <v>0.30156168006969702</v>
      </c>
      <c r="V5423" s="361">
        <v>0.48270276075397089</v>
      </c>
    </row>
    <row r="5424" spans="1:22" ht="16" hidden="1" customHeight="1" outlineLevel="1">
      <c r="A5424" s="65">
        <v>5415</v>
      </c>
      <c r="B5424" s="117">
        <v>1</v>
      </c>
      <c r="C5424" s="325">
        <v>1.0311044337284393E-4</v>
      </c>
      <c r="D5424" s="326">
        <v>1.3774600907428324E-4</v>
      </c>
      <c r="E5424" s="327">
        <v>1.2438156397985667E-4</v>
      </c>
      <c r="F5424" s="332">
        <v>8.7785772702376097E-4</v>
      </c>
      <c r="G5424" s="326">
        <v>7.5623279366164814E-4</v>
      </c>
      <c r="H5424" s="327">
        <v>9.2717634490959865E-4</v>
      </c>
      <c r="I5424" s="332">
        <v>0</v>
      </c>
      <c r="J5424" s="326">
        <v>0</v>
      </c>
      <c r="K5424" s="327">
        <v>0</v>
      </c>
      <c r="L5424" s="336">
        <v>2.1382081345896285E-4</v>
      </c>
      <c r="M5424" s="337">
        <v>1.1415525114155251E-4</v>
      </c>
      <c r="N5424" s="345">
        <v>0.31666816757769845</v>
      </c>
      <c r="O5424" s="346">
        <v>0.39394145033185324</v>
      </c>
      <c r="P5424" s="347">
        <v>0.3481104054533582</v>
      </c>
      <c r="Q5424" s="348">
        <v>2.6525198938992044E-2</v>
      </c>
      <c r="R5424" s="346">
        <v>0.24764523961852986</v>
      </c>
      <c r="S5424" s="347">
        <v>0.21170857999689746</v>
      </c>
      <c r="T5424" s="349">
        <v>9.4713073078447382E-2</v>
      </c>
      <c r="U5424" s="349">
        <v>0.29655039115358284</v>
      </c>
      <c r="V5424" s="361">
        <v>0.47438872370495466</v>
      </c>
    </row>
    <row r="5425" spans="1:22" ht="16" hidden="1" customHeight="1" outlineLevel="1">
      <c r="A5425" s="65">
        <v>5416</v>
      </c>
      <c r="B5425" s="117">
        <v>1</v>
      </c>
      <c r="C5425" s="325">
        <v>1.0127911889516657E-4</v>
      </c>
      <c r="D5425" s="326">
        <v>1.3516023360401089E-4</v>
      </c>
      <c r="E5425" s="327">
        <v>1.1847901792115467E-4</v>
      </c>
      <c r="F5425" s="332">
        <v>9.0786995700747918E-4</v>
      </c>
      <c r="G5425" s="326">
        <v>7.5856684549393714E-4</v>
      </c>
      <c r="H5425" s="327">
        <v>1.0279563823997724E-3</v>
      </c>
      <c r="I5425" s="332">
        <v>0</v>
      </c>
      <c r="J5425" s="326">
        <v>0</v>
      </c>
      <c r="K5425" s="327">
        <v>0</v>
      </c>
      <c r="L5425" s="336">
        <v>2.2321953053408208E-4</v>
      </c>
      <c r="M5425" s="337">
        <v>1.1415525114155251E-4</v>
      </c>
      <c r="N5425" s="345">
        <v>0.29709075830055731</v>
      </c>
      <c r="O5425" s="346">
        <v>0.34061495669584441</v>
      </c>
      <c r="P5425" s="347">
        <v>0.23207910718005223</v>
      </c>
      <c r="Q5425" s="348">
        <v>1.7683465959328029E-2</v>
      </c>
      <c r="R5425" s="346">
        <v>0.22265202069064963</v>
      </c>
      <c r="S5425" s="347">
        <v>0.21030282943020751</v>
      </c>
      <c r="T5425" s="349">
        <v>0.17145348469923757</v>
      </c>
      <c r="U5425" s="349">
        <v>0.33438070944189602</v>
      </c>
      <c r="V5425" s="361">
        <v>0.24735977997071854</v>
      </c>
    </row>
    <row r="5426" spans="1:22" ht="16" hidden="1" customHeight="1" outlineLevel="1">
      <c r="A5426" s="65">
        <v>5417</v>
      </c>
      <c r="B5426" s="117">
        <v>1</v>
      </c>
      <c r="C5426" s="325">
        <v>1.0300418905161349E-4</v>
      </c>
      <c r="D5426" s="326">
        <v>1.3803763788671999E-4</v>
      </c>
      <c r="E5426" s="327">
        <v>1.2059355639932703E-4</v>
      </c>
      <c r="F5426" s="332">
        <v>9.0036689951154955E-4</v>
      </c>
      <c r="G5426" s="326">
        <v>7.9182708410405602E-4</v>
      </c>
      <c r="H5426" s="327">
        <v>8.9694233366254645E-4</v>
      </c>
      <c r="I5426" s="332">
        <v>0</v>
      </c>
      <c r="J5426" s="326">
        <v>0</v>
      </c>
      <c r="K5426" s="327">
        <v>0</v>
      </c>
      <c r="L5426" s="336">
        <v>2.2321953053408208E-4</v>
      </c>
      <c r="M5426" s="337">
        <v>1.1415525114155251E-4</v>
      </c>
      <c r="N5426" s="345">
        <v>0.2070632557852369</v>
      </c>
      <c r="O5426" s="346">
        <v>0.22912952513961338</v>
      </c>
      <c r="P5426" s="347">
        <v>0.16523350955456295</v>
      </c>
      <c r="Q5426" s="348">
        <v>6.1892130857648102E-2</v>
      </c>
      <c r="R5426" s="346">
        <v>0.22695515276935582</v>
      </c>
      <c r="S5426" s="347">
        <v>0.22169410239040988</v>
      </c>
      <c r="T5426" s="349">
        <v>0.19551212675631305</v>
      </c>
      <c r="U5426" s="349">
        <v>0.3640554006706509</v>
      </c>
      <c r="V5426" s="361">
        <v>0.21976084155731923</v>
      </c>
    </row>
    <row r="5427" spans="1:22" ht="16" hidden="1" customHeight="1" outlineLevel="1">
      <c r="A5427" s="65">
        <v>5418</v>
      </c>
      <c r="B5427" s="117">
        <v>1</v>
      </c>
      <c r="C5427" s="325">
        <v>1.0186664278902893E-4</v>
      </c>
      <c r="D5427" s="326">
        <v>1.4056508759450499E-4</v>
      </c>
      <c r="E5427" s="327">
        <v>1.2449831763816066E-4</v>
      </c>
      <c r="F5427" s="332">
        <v>8.3283938204818339E-4</v>
      </c>
      <c r="G5427" s="326">
        <v>8.0349734326550133E-4</v>
      </c>
      <c r="H5427" s="327">
        <v>9.0702033741156399E-4</v>
      </c>
      <c r="I5427" s="332">
        <v>0</v>
      </c>
      <c r="J5427" s="326">
        <v>0</v>
      </c>
      <c r="K5427" s="327">
        <v>0</v>
      </c>
      <c r="L5427" s="336">
        <v>1.644775488145868E-4</v>
      </c>
      <c r="M5427" s="337">
        <v>1.1415525114155251E-4</v>
      </c>
      <c r="N5427" s="345">
        <v>8.1596355454361821E-2</v>
      </c>
      <c r="O5427" s="346">
        <v>0.10285792810983563</v>
      </c>
      <c r="P5427" s="347">
        <v>7.489723928669105E-2</v>
      </c>
      <c r="Q5427" s="348">
        <v>0.10610079575596817</v>
      </c>
      <c r="R5427" s="346">
        <v>0.22649728656412929</v>
      </c>
      <c r="S5427" s="347">
        <v>0.12263255499995834</v>
      </c>
      <c r="T5427" s="349">
        <v>0.20435581731484276</v>
      </c>
      <c r="U5427" s="349">
        <v>0.39166661999277042</v>
      </c>
      <c r="V5427" s="361">
        <v>0.20608734260893763</v>
      </c>
    </row>
    <row r="5428" spans="1:22" ht="16" hidden="1" customHeight="1" outlineLevel="1">
      <c r="A5428" s="65">
        <v>5419</v>
      </c>
      <c r="B5428" s="117">
        <v>1</v>
      </c>
      <c r="C5428" s="325">
        <v>1.027791799007726E-4</v>
      </c>
      <c r="D5428" s="326">
        <v>1.3922359505729603E-4</v>
      </c>
      <c r="E5428" s="327">
        <v>1.2235783390258741E-4</v>
      </c>
      <c r="F5428" s="332">
        <v>7.5780880708888759E-4</v>
      </c>
      <c r="G5428" s="326">
        <v>7.4689658633249182E-4</v>
      </c>
      <c r="H5428" s="327">
        <v>8.465523149174596E-4</v>
      </c>
      <c r="I5428" s="332">
        <v>0</v>
      </c>
      <c r="J5428" s="326">
        <v>0</v>
      </c>
      <c r="K5428" s="327">
        <v>0</v>
      </c>
      <c r="L5428" s="336">
        <v>1.1748396343899057E-4</v>
      </c>
      <c r="M5428" s="337">
        <v>1.1415525114155251E-4</v>
      </c>
      <c r="N5428" s="345">
        <v>9.4314526444621381E-3</v>
      </c>
      <c r="O5428" s="346">
        <v>1.891861597582534E-2</v>
      </c>
      <c r="P5428" s="347">
        <v>1.3684341922361216E-2</v>
      </c>
      <c r="Q5428" s="348">
        <v>8.8417329796640146E-3</v>
      </c>
      <c r="R5428" s="346">
        <v>0.17654660807310676</v>
      </c>
      <c r="S5428" s="347">
        <v>0.10697733448978057</v>
      </c>
      <c r="T5428" s="349">
        <v>0.21700324574800894</v>
      </c>
      <c r="U5428" s="349">
        <v>0.50348714521900539</v>
      </c>
      <c r="V5428" s="361">
        <v>0.10299786393780749</v>
      </c>
    </row>
    <row r="5429" spans="1:22" ht="16" hidden="1" customHeight="1" outlineLevel="1">
      <c r="A5429" s="65">
        <v>5420</v>
      </c>
      <c r="B5429" s="117">
        <v>1</v>
      </c>
      <c r="C5429" s="325">
        <v>1.0244791642870125E-4</v>
      </c>
      <c r="D5429" s="326">
        <v>1.408372744861126E-4</v>
      </c>
      <c r="E5429" s="327">
        <v>1.2320105476811629E-4</v>
      </c>
      <c r="F5429" s="332">
        <v>7.1279046211331E-4</v>
      </c>
      <c r="G5429" s="326">
        <v>5.2107707155852755E-4</v>
      </c>
      <c r="H5429" s="327">
        <v>8.465523149174596E-4</v>
      </c>
      <c r="I5429" s="332">
        <v>0</v>
      </c>
      <c r="J5429" s="326">
        <v>0</v>
      </c>
      <c r="K5429" s="327">
        <v>0</v>
      </c>
      <c r="L5429" s="336">
        <v>8.811297257924293E-5</v>
      </c>
      <c r="M5429" s="337">
        <v>1.1415525114155251E-4</v>
      </c>
      <c r="N5429" s="345">
        <v>0</v>
      </c>
      <c r="O5429" s="346">
        <v>0</v>
      </c>
      <c r="P5429" s="347">
        <v>0</v>
      </c>
      <c r="Q5429" s="348">
        <v>8.8417329796640146E-3</v>
      </c>
      <c r="R5429" s="346">
        <v>0.1525142497053979</v>
      </c>
      <c r="S5429" s="347">
        <v>9.2421819040633069E-2</v>
      </c>
      <c r="T5429" s="349">
        <v>0.24695768151077091</v>
      </c>
      <c r="U5429" s="349">
        <v>0.59280600060621769</v>
      </c>
      <c r="V5429" s="361">
        <v>0</v>
      </c>
    </row>
    <row r="5430" spans="1:22" ht="16" hidden="1" customHeight="1" outlineLevel="1">
      <c r="A5430" s="65">
        <v>5421</v>
      </c>
      <c r="B5430" s="117">
        <v>1</v>
      </c>
      <c r="C5430" s="325">
        <v>1.0279793066334267E-4</v>
      </c>
      <c r="D5430" s="326">
        <v>1.5102484100056913E-4</v>
      </c>
      <c r="E5430" s="327">
        <v>1.2774147481327166E-4</v>
      </c>
      <c r="F5430" s="332">
        <v>6.60269059641803E-4</v>
      </c>
      <c r="G5430" s="326">
        <v>4.4463687405106166E-4</v>
      </c>
      <c r="H5430" s="327">
        <v>7.5585028117630335E-4</v>
      </c>
      <c r="I5430" s="332">
        <v>0</v>
      </c>
      <c r="J5430" s="326">
        <v>0</v>
      </c>
      <c r="K5430" s="327">
        <v>0</v>
      </c>
      <c r="L5430" s="336">
        <v>5.8741981719495287E-5</v>
      </c>
      <c r="M5430" s="337">
        <v>1.1415525114155251E-4</v>
      </c>
      <c r="N5430" s="345">
        <v>0</v>
      </c>
      <c r="O5430" s="346">
        <v>0</v>
      </c>
      <c r="P5430" s="347">
        <v>0</v>
      </c>
      <c r="Q5430" s="348">
        <v>1.7683465959328029E-2</v>
      </c>
      <c r="R5430" s="346">
        <v>0.13810602275825931</v>
      </c>
      <c r="S5430" s="347">
        <v>7.1537818613595344E-2</v>
      </c>
      <c r="T5430" s="349">
        <v>0.26207753956245078</v>
      </c>
      <c r="U5430" s="349">
        <v>0.60292683900542876</v>
      </c>
      <c r="V5430" s="361">
        <v>0</v>
      </c>
    </row>
    <row r="5431" spans="1:22" ht="16" hidden="1" customHeight="1" outlineLevel="1">
      <c r="A5431" s="65">
        <v>5422</v>
      </c>
      <c r="B5431" s="117">
        <v>1</v>
      </c>
      <c r="C5431" s="325">
        <v>1.0125411787840646E-4</v>
      </c>
      <c r="D5431" s="326">
        <v>1.4311197922311911E-4</v>
      </c>
      <c r="E5431" s="327">
        <v>1.2343456208472426E-4</v>
      </c>
      <c r="F5431" s="332">
        <v>5.7773542718657757E-4</v>
      </c>
      <c r="G5431" s="326">
        <v>4.1604473910552089E-4</v>
      </c>
      <c r="H5431" s="327">
        <v>7.76006288674338E-4</v>
      </c>
      <c r="I5431" s="332">
        <v>0</v>
      </c>
      <c r="J5431" s="326">
        <v>0</v>
      </c>
      <c r="K5431" s="327">
        <v>0</v>
      </c>
      <c r="L5431" s="336">
        <v>3.7594868300476983E-5</v>
      </c>
      <c r="M5431" s="337">
        <v>1.1415525114155251E-4</v>
      </c>
      <c r="N5431" s="345">
        <v>0</v>
      </c>
      <c r="O5431" s="346">
        <v>0</v>
      </c>
      <c r="P5431" s="347">
        <v>0</v>
      </c>
      <c r="Q5431" s="348">
        <v>2.6525198938992044E-2</v>
      </c>
      <c r="R5431" s="346">
        <v>0.12333669473522649</v>
      </c>
      <c r="S5431" s="347">
        <v>7.4935489384161072E-2</v>
      </c>
      <c r="T5431" s="349">
        <v>0.25713268032542336</v>
      </c>
      <c r="U5431" s="349">
        <v>0.57148345757098662</v>
      </c>
      <c r="V5431" s="361">
        <v>0</v>
      </c>
    </row>
    <row r="5432" spans="1:22" ht="16" hidden="1" customHeight="1" outlineLevel="1">
      <c r="A5432" s="65">
        <v>5423</v>
      </c>
      <c r="B5432" s="117">
        <v>1</v>
      </c>
      <c r="C5432" s="325">
        <v>9.3472551411825233E-5</v>
      </c>
      <c r="D5432" s="326">
        <v>1.3315771575861198E-4</v>
      </c>
      <c r="E5432" s="327">
        <v>1.1352347375758507E-4</v>
      </c>
      <c r="F5432" s="332">
        <v>5.0270485222728178E-4</v>
      </c>
      <c r="G5432" s="326">
        <v>4.1254366135708739E-4</v>
      </c>
      <c r="H5432" s="327">
        <v>7.3569427367826859E-4</v>
      </c>
      <c r="I5432" s="332">
        <v>0</v>
      </c>
      <c r="J5432" s="326">
        <v>0</v>
      </c>
      <c r="K5432" s="327">
        <v>0</v>
      </c>
      <c r="L5432" s="336">
        <v>2.3496792687798115E-5</v>
      </c>
      <c r="M5432" s="337">
        <v>1.1415525114155251E-4</v>
      </c>
      <c r="N5432" s="345">
        <v>0</v>
      </c>
      <c r="O5432" s="346">
        <v>0</v>
      </c>
      <c r="P5432" s="347">
        <v>0</v>
      </c>
      <c r="Q5432" s="348">
        <v>8.8417329796640146E-3</v>
      </c>
      <c r="R5432" s="346">
        <v>0.10536175524726052</v>
      </c>
      <c r="S5432" s="347">
        <v>9.7235619121123565E-2</v>
      </c>
      <c r="T5432" s="349">
        <v>0.20901539621127238</v>
      </c>
      <c r="U5432" s="349">
        <v>0.499851504240648</v>
      </c>
      <c r="V5432" s="361">
        <v>0</v>
      </c>
    </row>
    <row r="5433" spans="1:22" ht="16" hidden="1" customHeight="1" outlineLevel="1">
      <c r="A5433" s="65">
        <v>5424</v>
      </c>
      <c r="B5433" s="117">
        <v>1</v>
      </c>
      <c r="C5433" s="325">
        <v>8.6384763160336783E-5</v>
      </c>
      <c r="D5433" s="326">
        <v>1.2289238156083901E-4</v>
      </c>
      <c r="E5433" s="327">
        <v>1.0536369030500583E-4</v>
      </c>
      <c r="F5433" s="332">
        <v>4.1266816227612688E-4</v>
      </c>
      <c r="G5433" s="326">
        <v>3.7753288387275171E-4</v>
      </c>
      <c r="H5433" s="327">
        <v>7.1553826618023393E-4</v>
      </c>
      <c r="I5433" s="332">
        <v>0</v>
      </c>
      <c r="J5433" s="326">
        <v>0</v>
      </c>
      <c r="K5433" s="327">
        <v>0</v>
      </c>
      <c r="L5433" s="336">
        <v>9.3987170751192458E-6</v>
      </c>
      <c r="M5433" s="337">
        <v>1.1415525114155251E-4</v>
      </c>
      <c r="N5433" s="345">
        <v>0</v>
      </c>
      <c r="O5433" s="346">
        <v>0</v>
      </c>
      <c r="P5433" s="347">
        <v>0</v>
      </c>
      <c r="Q5433" s="348">
        <v>8.8417329796640146E-3</v>
      </c>
      <c r="R5433" s="346">
        <v>0.10510695359679538</v>
      </c>
      <c r="S5433" s="347">
        <v>9.0040857363823723E-2</v>
      </c>
      <c r="T5433" s="349">
        <v>0.13160933046242085</v>
      </c>
      <c r="U5433" s="349">
        <v>0.43382040322831944</v>
      </c>
      <c r="V5433" s="361">
        <v>0</v>
      </c>
    </row>
    <row r="5434" spans="1:22" ht="16" hidden="1" customHeight="1" outlineLevel="1">
      <c r="A5434" s="65">
        <v>5425</v>
      </c>
      <c r="B5434" s="117">
        <v>1</v>
      </c>
      <c r="C5434" s="325">
        <v>7.9253223129518153E-5</v>
      </c>
      <c r="D5434" s="326">
        <v>1.1354081764203446E-4</v>
      </c>
      <c r="E5434" s="327">
        <v>9.7657948856942118E-5</v>
      </c>
      <c r="F5434" s="332">
        <v>3.4514064481276077E-4</v>
      </c>
      <c r="G5434" s="326">
        <v>3.7053072837588477E-4</v>
      </c>
      <c r="H5434" s="327">
        <v>5.8452421744300794E-4</v>
      </c>
      <c r="I5434" s="332">
        <v>0</v>
      </c>
      <c r="J5434" s="326">
        <v>0</v>
      </c>
      <c r="K5434" s="327">
        <v>0</v>
      </c>
      <c r="L5434" s="336">
        <v>5.8741981719495289E-6</v>
      </c>
      <c r="M5434" s="337">
        <v>1.1415525114155251E-4</v>
      </c>
      <c r="N5434" s="345">
        <v>0</v>
      </c>
      <c r="O5434" s="346">
        <v>0</v>
      </c>
      <c r="P5434" s="347">
        <v>0</v>
      </c>
      <c r="Q5434" s="348">
        <v>1.7683465959328029E-2</v>
      </c>
      <c r="R5434" s="346">
        <v>0.11435006262914187</v>
      </c>
      <c r="S5434" s="347">
        <v>0.12717142881519125</v>
      </c>
      <c r="T5434" s="349">
        <v>9.8992278187413366E-2</v>
      </c>
      <c r="U5434" s="349">
        <v>0.40237702179387724</v>
      </c>
      <c r="V5434" s="361">
        <v>0</v>
      </c>
    </row>
    <row r="5435" spans="1:22" ht="16" hidden="1" customHeight="1" outlineLevel="1">
      <c r="A5435" s="65">
        <v>5426</v>
      </c>
      <c r="B5435" s="117">
        <v>1</v>
      </c>
      <c r="C5435" s="325">
        <v>7.3002968939493056E-5</v>
      </c>
      <c r="D5435" s="326">
        <v>1.0479195326893249E-4</v>
      </c>
      <c r="E5435" s="327">
        <v>9.1418114452028568E-5</v>
      </c>
      <c r="F5435" s="332">
        <v>2.6260701235753528E-4</v>
      </c>
      <c r="G5435" s="326">
        <v>3.4193859343034395E-4</v>
      </c>
      <c r="H5435" s="327">
        <v>5.5429020619595574E-4</v>
      </c>
      <c r="I5435" s="332">
        <v>0</v>
      </c>
      <c r="J5435" s="326">
        <v>0</v>
      </c>
      <c r="K5435" s="327">
        <v>0</v>
      </c>
      <c r="L5435" s="336">
        <v>2.3496792687798115E-6</v>
      </c>
      <c r="M5435" s="337">
        <v>1.1415525114155251E-4</v>
      </c>
      <c r="N5435" s="345">
        <v>0</v>
      </c>
      <c r="O5435" s="346">
        <v>0</v>
      </c>
      <c r="P5435" s="347">
        <v>0</v>
      </c>
      <c r="Q5435" s="348">
        <v>2.6525198938992044E-2</v>
      </c>
      <c r="R5435" s="346">
        <v>0.10541246036719677</v>
      </c>
      <c r="S5435" s="347">
        <v>0.12210864083287908</v>
      </c>
      <c r="T5435" s="349">
        <v>6.8847655530919566E-2</v>
      </c>
      <c r="U5435" s="349">
        <v>0.35472064680730087</v>
      </c>
      <c r="V5435" s="361">
        <v>0</v>
      </c>
    </row>
    <row r="5436" spans="1:22" ht="16" hidden="1" customHeight="1" outlineLevel="1">
      <c r="A5436" s="65">
        <v>5427</v>
      </c>
      <c r="B5436" s="117">
        <v>1</v>
      </c>
      <c r="C5436" s="325">
        <v>6.8784047361226117E-5</v>
      </c>
      <c r="D5436" s="326">
        <v>1.0131184944052082E-4</v>
      </c>
      <c r="E5436" s="327">
        <v>8.594366514044122E-5</v>
      </c>
      <c r="F5436" s="332">
        <v>0</v>
      </c>
      <c r="G5436" s="326">
        <v>3.2034861398167028E-4</v>
      </c>
      <c r="H5436" s="327">
        <v>5.2405619494890355E-4</v>
      </c>
      <c r="I5436" s="332">
        <v>0</v>
      </c>
      <c r="J5436" s="326">
        <v>0</v>
      </c>
      <c r="K5436" s="327">
        <v>0</v>
      </c>
      <c r="L5436" s="336">
        <v>1.1748396343899057E-6</v>
      </c>
      <c r="M5436" s="337">
        <v>1.1415525114155251E-4</v>
      </c>
      <c r="N5436" s="345">
        <v>0</v>
      </c>
      <c r="O5436" s="346">
        <v>0</v>
      </c>
      <c r="P5436" s="347">
        <v>0</v>
      </c>
      <c r="Q5436" s="348">
        <v>3.5366931918656058E-2</v>
      </c>
      <c r="R5436" s="346">
        <v>0.11900995571896539</v>
      </c>
      <c r="S5436" s="347">
        <v>0.10020793131208501</v>
      </c>
      <c r="T5436" s="349">
        <v>3.6325696702778007E-2</v>
      </c>
      <c r="U5436" s="349">
        <v>0.30775209578960283</v>
      </c>
      <c r="V5436" s="361">
        <v>0</v>
      </c>
    </row>
    <row r="5437" spans="1:22" ht="16" hidden="1" customHeight="1" outlineLevel="1">
      <c r="A5437" s="65">
        <v>5428</v>
      </c>
      <c r="B5437" s="117">
        <v>1</v>
      </c>
      <c r="C5437" s="325">
        <v>6.7046476696399146E-5</v>
      </c>
      <c r="D5437" s="326">
        <v>9.6218066183292563E-5</v>
      </c>
      <c r="E5437" s="327">
        <v>8.3375084657753322E-5</v>
      </c>
      <c r="F5437" s="332">
        <v>0</v>
      </c>
      <c r="G5437" s="326">
        <v>3.1684753623323683E-4</v>
      </c>
      <c r="H5437" s="327">
        <v>5.2405619494890355E-4</v>
      </c>
      <c r="I5437" s="332">
        <v>0</v>
      </c>
      <c r="J5437" s="326">
        <v>0</v>
      </c>
      <c r="K5437" s="327">
        <v>0</v>
      </c>
      <c r="L5437" s="336">
        <v>1.409807561267887E-5</v>
      </c>
      <c r="M5437" s="337">
        <v>1.1415525114155251E-4</v>
      </c>
      <c r="N5437" s="345">
        <v>0</v>
      </c>
      <c r="O5437" s="346">
        <v>0</v>
      </c>
      <c r="P5437" s="347">
        <v>0</v>
      </c>
      <c r="Q5437" s="348">
        <v>2.6525198938992044E-2</v>
      </c>
      <c r="R5437" s="346">
        <v>0.13277630357316045</v>
      </c>
      <c r="S5437" s="347">
        <v>5.7464719347890152E-2</v>
      </c>
      <c r="T5437" s="349">
        <v>3.4899294999789339E-2</v>
      </c>
      <c r="U5437" s="349">
        <v>0.29959646873004436</v>
      </c>
      <c r="V5437" s="361">
        <v>0</v>
      </c>
    </row>
    <row r="5438" spans="1:22" ht="16" hidden="1" customHeight="1" outlineLevel="1">
      <c r="A5438" s="65">
        <v>5429</v>
      </c>
      <c r="B5438" s="117">
        <v>1</v>
      </c>
      <c r="C5438" s="325">
        <v>6.6265194922646007E-5</v>
      </c>
      <c r="D5438" s="326">
        <v>9.5148760537691206E-5</v>
      </c>
      <c r="E5438" s="327">
        <v>8.0949203090770303E-5</v>
      </c>
      <c r="F5438" s="332">
        <v>0</v>
      </c>
      <c r="G5438" s="326">
        <v>3.0109268636528582E-4</v>
      </c>
      <c r="H5438" s="327">
        <v>5.3413419869792109E-4</v>
      </c>
      <c r="I5438" s="332">
        <v>0</v>
      </c>
      <c r="J5438" s="326">
        <v>0</v>
      </c>
      <c r="K5438" s="327">
        <v>0</v>
      </c>
      <c r="L5438" s="336">
        <v>3.7594868300476983E-5</v>
      </c>
      <c r="M5438" s="337">
        <v>1.1415525114155251E-4</v>
      </c>
      <c r="N5438" s="345">
        <v>0</v>
      </c>
      <c r="O5438" s="346">
        <v>0</v>
      </c>
      <c r="P5438" s="347">
        <v>0</v>
      </c>
      <c r="Q5438" s="348">
        <v>2.6525198938992044E-2</v>
      </c>
      <c r="R5438" s="346">
        <v>0.1448713488544755</v>
      </c>
      <c r="S5438" s="347">
        <v>4.2675775617122033E-2</v>
      </c>
      <c r="T5438" s="349">
        <v>3.4994388446655256E-2</v>
      </c>
      <c r="U5438" s="349">
        <v>0.28466086254868439</v>
      </c>
      <c r="V5438" s="361">
        <v>0</v>
      </c>
    </row>
    <row r="5439" spans="1:22" ht="16" hidden="1" customHeight="1" outlineLevel="1">
      <c r="A5439" s="65">
        <v>5430</v>
      </c>
      <c r="B5439" s="117">
        <v>1</v>
      </c>
      <c r="C5439" s="325">
        <v>6.6377699498066463E-5</v>
      </c>
      <c r="D5439" s="326">
        <v>9.6898533412311601E-5</v>
      </c>
      <c r="E5439" s="327">
        <v>7.9405460275417474E-5</v>
      </c>
      <c r="F5439" s="332">
        <v>0</v>
      </c>
      <c r="G5439" s="326">
        <v>2.7191703846167286E-4</v>
      </c>
      <c r="H5439" s="327">
        <v>6.2483623243907735E-4</v>
      </c>
      <c r="I5439" s="332">
        <v>0</v>
      </c>
      <c r="J5439" s="326">
        <v>0</v>
      </c>
      <c r="K5439" s="327">
        <v>0</v>
      </c>
      <c r="L5439" s="336">
        <v>9.3987170751192462E-5</v>
      </c>
      <c r="M5439" s="337">
        <v>1.1415525114155251E-4</v>
      </c>
      <c r="N5439" s="345">
        <v>2.8580159528673139E-4</v>
      </c>
      <c r="O5439" s="346">
        <v>7.9963770588206088E-3</v>
      </c>
      <c r="P5439" s="347">
        <v>1.9997805158183646E-3</v>
      </c>
      <c r="Q5439" s="348">
        <v>2.6525198938992044E-2</v>
      </c>
      <c r="R5439" s="346">
        <v>0.14958997289814782</v>
      </c>
      <c r="S5439" s="347">
        <v>5.9762685057425616E-2</v>
      </c>
      <c r="T5439" s="349">
        <v>4.0604901811744004E-2</v>
      </c>
      <c r="U5439" s="349">
        <v>0.28200782724015327</v>
      </c>
      <c r="V5439" s="361">
        <v>0</v>
      </c>
    </row>
    <row r="5440" spans="1:22" ht="16" hidden="1" customHeight="1" outlineLevel="1">
      <c r="A5440" s="65">
        <v>5431</v>
      </c>
      <c r="B5440" s="117">
        <v>1</v>
      </c>
      <c r="C5440" s="325">
        <v>6.4802635442180137E-5</v>
      </c>
      <c r="D5440" s="326">
        <v>9.1007631401089607E-5</v>
      </c>
      <c r="E5440" s="327">
        <v>7.7226058653742882E-5</v>
      </c>
      <c r="F5440" s="332">
        <v>0</v>
      </c>
      <c r="G5440" s="326">
        <v>2.8942242720384067E-4</v>
      </c>
      <c r="H5440" s="327">
        <v>8.5663031866647715E-4</v>
      </c>
      <c r="I5440" s="332">
        <v>0</v>
      </c>
      <c r="J5440" s="326">
        <v>0</v>
      </c>
      <c r="K5440" s="327">
        <v>0</v>
      </c>
      <c r="L5440" s="336">
        <v>1.8210014333043539E-4</v>
      </c>
      <c r="M5440" s="337">
        <v>1.1415525114155251E-4</v>
      </c>
      <c r="N5440" s="345">
        <v>1.8720004491280907E-2</v>
      </c>
      <c r="O5440" s="346">
        <v>6.4795049786487605E-2</v>
      </c>
      <c r="P5440" s="347">
        <v>2.6915505794415422E-2</v>
      </c>
      <c r="Q5440" s="348">
        <v>2.6525198938992044E-2</v>
      </c>
      <c r="R5440" s="346">
        <v>0.12362494411151319</v>
      </c>
      <c r="S5440" s="347">
        <v>6.4825473039737791E-2</v>
      </c>
      <c r="T5440" s="349">
        <v>5.1730835095055591E-2</v>
      </c>
      <c r="U5440" s="349">
        <v>0.29586256718470438</v>
      </c>
      <c r="V5440" s="361">
        <v>0</v>
      </c>
    </row>
    <row r="5441" spans="1:22" ht="16" hidden="1" customHeight="1" outlineLevel="1">
      <c r="A5441" s="65">
        <v>5432</v>
      </c>
      <c r="B5441" s="117">
        <v>1</v>
      </c>
      <c r="C5441" s="325">
        <v>6.5658920266213576E-5</v>
      </c>
      <c r="D5441" s="326">
        <v>9.4098896812918963E-5</v>
      </c>
      <c r="E5441" s="327">
        <v>8.0975148348171193E-5</v>
      </c>
      <c r="F5441" s="332">
        <v>0</v>
      </c>
      <c r="G5441" s="326">
        <v>3.6761316358552342E-4</v>
      </c>
      <c r="H5441" s="327">
        <v>7.9616229617237265E-4</v>
      </c>
      <c r="I5441" s="332">
        <v>0</v>
      </c>
      <c r="J5441" s="326">
        <v>0</v>
      </c>
      <c r="K5441" s="327">
        <v>0</v>
      </c>
      <c r="L5441" s="336">
        <v>1.5860335064263727E-4</v>
      </c>
      <c r="M5441" s="337">
        <v>1.1415525114155251E-4</v>
      </c>
      <c r="N5441" s="345">
        <v>8.3025363430795474E-2</v>
      </c>
      <c r="O5441" s="346">
        <v>0.20073741344291718</v>
      </c>
      <c r="P5441" s="347">
        <v>6.5742659970128431E-2</v>
      </c>
      <c r="Q5441" s="348">
        <v>1.7683465959328029E-2</v>
      </c>
      <c r="R5441" s="346">
        <v>0.13434002127183581</v>
      </c>
      <c r="S5441" s="347">
        <v>5.8496988061847575E-2</v>
      </c>
      <c r="T5441" s="349">
        <v>4.7261443092357774E-2</v>
      </c>
      <c r="U5441" s="349">
        <v>0.33271027980319134</v>
      </c>
      <c r="V5441" s="361">
        <v>0.1010052434880437</v>
      </c>
    </row>
    <row r="5442" spans="1:22" ht="16" hidden="1" customHeight="1" outlineLevel="1">
      <c r="A5442" s="65">
        <v>5433</v>
      </c>
      <c r="B5442" s="117">
        <v>1</v>
      </c>
      <c r="C5442" s="325">
        <v>7.0477866246722922E-5</v>
      </c>
      <c r="D5442" s="326">
        <v>1.0459753406064133E-4</v>
      </c>
      <c r="E5442" s="327">
        <v>8.6942557550375411E-5</v>
      </c>
      <c r="F5442" s="332">
        <v>0</v>
      </c>
      <c r="G5442" s="326">
        <v>4.7964765153539712E-4</v>
      </c>
      <c r="H5442" s="327">
        <v>5.6436820994497329E-4</v>
      </c>
      <c r="I5442" s="332">
        <v>0</v>
      </c>
      <c r="J5442" s="326">
        <v>0</v>
      </c>
      <c r="K5442" s="327">
        <v>0</v>
      </c>
      <c r="L5442" s="336">
        <v>1.4685495429873823E-4</v>
      </c>
      <c r="M5442" s="337">
        <v>1.1415525114155251E-4</v>
      </c>
      <c r="N5442" s="345">
        <v>0.15418996065719159</v>
      </c>
      <c r="O5442" s="346">
        <v>0.22799717216450963</v>
      </c>
      <c r="P5442" s="347">
        <v>9.5541292303853373E-2</v>
      </c>
      <c r="Q5442" s="348">
        <v>2.6525198938992044E-2</v>
      </c>
      <c r="R5442" s="346">
        <v>0.22092216265597342</v>
      </c>
      <c r="S5442" s="347">
        <v>6.3559776044159744E-2</v>
      </c>
      <c r="T5442" s="349">
        <v>5.6865881225814791E-2</v>
      </c>
      <c r="U5442" s="349">
        <v>0.32396508934173707</v>
      </c>
      <c r="V5442" s="361">
        <v>0.23151043110592789</v>
      </c>
    </row>
    <row r="5443" spans="1:22" ht="16" hidden="1" customHeight="1" outlineLevel="1">
      <c r="A5443" s="65">
        <v>5434</v>
      </c>
      <c r="B5443" s="117">
        <v>1</v>
      </c>
      <c r="C5443" s="325">
        <v>7.4690537570799837E-5</v>
      </c>
      <c r="D5443" s="326">
        <v>1.0848591822646443E-4</v>
      </c>
      <c r="E5443" s="327">
        <v>9.3934804419914698E-5</v>
      </c>
      <c r="F5443" s="332">
        <v>2.7761312734939439E-4</v>
      </c>
      <c r="G5443" s="326">
        <v>6.1969076147273946E-4</v>
      </c>
      <c r="H5443" s="327">
        <v>6.2483623243907735E-4</v>
      </c>
      <c r="I5443" s="332">
        <v>0</v>
      </c>
      <c r="J5443" s="326">
        <v>0</v>
      </c>
      <c r="K5443" s="327">
        <v>0</v>
      </c>
      <c r="L5443" s="336">
        <v>1.644775488145868E-4</v>
      </c>
      <c r="M5443" s="337">
        <v>1.1415525114155251E-4</v>
      </c>
      <c r="N5443" s="345">
        <v>0.2167805100249858</v>
      </c>
      <c r="O5443" s="346">
        <v>0.2749611802496878</v>
      </c>
      <c r="P5443" s="347">
        <v>0.17910591569071696</v>
      </c>
      <c r="Q5443" s="348">
        <v>2.6525198938992044E-2</v>
      </c>
      <c r="R5443" s="346">
        <v>0.31531064650999974</v>
      </c>
      <c r="S5443" s="347">
        <v>0.12585385509274147</v>
      </c>
      <c r="T5443" s="349">
        <v>7.4077795108544675E-2</v>
      </c>
      <c r="U5443" s="349">
        <v>0.31109295506701229</v>
      </c>
      <c r="V5443" s="361">
        <v>0.34114272864850587</v>
      </c>
    </row>
    <row r="5444" spans="1:22" ht="16" hidden="1" customHeight="1" outlineLevel="1">
      <c r="A5444" s="65">
        <v>5435</v>
      </c>
      <c r="B5444" s="117">
        <v>1</v>
      </c>
      <c r="C5444" s="325">
        <v>7.7478150939551025E-5</v>
      </c>
      <c r="D5444" s="326">
        <v>1.1616547695396505E-4</v>
      </c>
      <c r="E5444" s="327">
        <v>9.7294715253329689E-5</v>
      </c>
      <c r="F5444" s="332">
        <v>3.9766204728426777E-4</v>
      </c>
      <c r="G5444" s="326">
        <v>7.1947147730309566E-4</v>
      </c>
      <c r="H5444" s="327">
        <v>6.8530425493318174E-4</v>
      </c>
      <c r="I5444" s="332">
        <v>0</v>
      </c>
      <c r="J5444" s="326">
        <v>0</v>
      </c>
      <c r="K5444" s="327">
        <v>0</v>
      </c>
      <c r="L5444" s="336">
        <v>1.8797434150238492E-4</v>
      </c>
      <c r="M5444" s="337">
        <v>1.1415525114155251E-4</v>
      </c>
      <c r="N5444" s="345">
        <v>0.30023457584871138</v>
      </c>
      <c r="O5444" s="346">
        <v>0.31206605621199324</v>
      </c>
      <c r="P5444" s="347">
        <v>0.19370911465145607</v>
      </c>
      <c r="Q5444" s="348">
        <v>3.5366931918656058E-2</v>
      </c>
      <c r="R5444" s="346">
        <v>0.40050328924062684</v>
      </c>
      <c r="S5444" s="347">
        <v>0.13249876431952617</v>
      </c>
      <c r="T5444" s="349">
        <v>6.1810740462842156E-2</v>
      </c>
      <c r="U5444" s="349">
        <v>0.29291475017522545</v>
      </c>
      <c r="V5444" s="361">
        <v>0.43750615898154271</v>
      </c>
    </row>
    <row r="5445" spans="1:22" ht="16" hidden="1" customHeight="1" outlineLevel="1">
      <c r="A5445" s="65">
        <v>5436</v>
      </c>
      <c r="B5445" s="117">
        <v>1</v>
      </c>
      <c r="C5445" s="325">
        <v>7.7453149922790916E-5</v>
      </c>
      <c r="D5445" s="326">
        <v>1.14979519783389E-4</v>
      </c>
      <c r="E5445" s="327">
        <v>9.7606058342140337E-5</v>
      </c>
      <c r="F5445" s="332">
        <v>5.0270485222728178E-4</v>
      </c>
      <c r="G5445" s="326">
        <v>7.0196608856092806E-4</v>
      </c>
      <c r="H5445" s="327">
        <v>7.0546026243121639E-4</v>
      </c>
      <c r="I5445" s="332">
        <v>0</v>
      </c>
      <c r="J5445" s="326">
        <v>0</v>
      </c>
      <c r="K5445" s="327">
        <v>0</v>
      </c>
      <c r="L5445" s="336">
        <v>2.0677177565262342E-4</v>
      </c>
      <c r="M5445" s="337">
        <v>1.1415525114155251E-4</v>
      </c>
      <c r="N5445" s="345">
        <v>0.34267611274879101</v>
      </c>
      <c r="O5445" s="346">
        <v>0.2953770927041483</v>
      </c>
      <c r="P5445" s="347">
        <v>0.21904801050995348</v>
      </c>
      <c r="Q5445" s="348">
        <v>3.5366931918656058E-2</v>
      </c>
      <c r="R5445" s="346">
        <v>0.43379558362332948</v>
      </c>
      <c r="S5445" s="347">
        <v>0.11248104067189808</v>
      </c>
      <c r="T5445" s="349">
        <v>5.6010040204021581E-2</v>
      </c>
      <c r="U5445" s="349">
        <v>0.29487996151487805</v>
      </c>
      <c r="V5445" s="361">
        <v>0.48855083456438936</v>
      </c>
    </row>
    <row r="5446" spans="1:22" ht="16" hidden="1" customHeight="1" outlineLevel="1">
      <c r="A5446" s="65">
        <v>5437</v>
      </c>
      <c r="B5446" s="117">
        <v>1</v>
      </c>
      <c r="C5446" s="325">
        <v>7.7903168224472725E-5</v>
      </c>
      <c r="D5446" s="326">
        <v>1.1976223230735141E-4</v>
      </c>
      <c r="E5446" s="327">
        <v>9.7930374059651437E-5</v>
      </c>
      <c r="F5446" s="332">
        <v>6.3775988715401421E-4</v>
      </c>
      <c r="G5446" s="326">
        <v>6.9146285531562746E-4</v>
      </c>
      <c r="H5446" s="327">
        <v>7.76006288674338E-4</v>
      </c>
      <c r="I5446" s="332">
        <v>0</v>
      </c>
      <c r="J5446" s="326">
        <v>0</v>
      </c>
      <c r="K5446" s="327">
        <v>0</v>
      </c>
      <c r="L5446" s="336">
        <v>1.8797434150238492E-4</v>
      </c>
      <c r="M5446" s="337">
        <v>1.1415525114155251E-4</v>
      </c>
      <c r="N5446" s="345">
        <v>0.36654054595523305</v>
      </c>
      <c r="O5446" s="346">
        <v>0.35201368340122979</v>
      </c>
      <c r="P5446" s="347">
        <v>0.21498392689222579</v>
      </c>
      <c r="Q5446" s="348">
        <v>4.4208664898320073E-2</v>
      </c>
      <c r="R5446" s="346">
        <v>0.42229751418408895</v>
      </c>
      <c r="S5446" s="347">
        <v>0.20162968289287628</v>
      </c>
      <c r="T5446" s="349">
        <v>5.9718684631792113E-2</v>
      </c>
      <c r="U5446" s="349">
        <v>0.30175820120366231</v>
      </c>
      <c r="V5446" s="361">
        <v>0.56024699795034671</v>
      </c>
    </row>
    <row r="5447" spans="1:22" ht="16" hidden="1" customHeight="1" outlineLevel="1">
      <c r="A5447" s="65">
        <v>5438</v>
      </c>
      <c r="B5447" s="117">
        <v>1</v>
      </c>
      <c r="C5447" s="325">
        <v>7.7203139755189923E-5</v>
      </c>
      <c r="D5447" s="326">
        <v>1.1464900712929404E-4</v>
      </c>
      <c r="E5447" s="327">
        <v>9.444073693923202E-5</v>
      </c>
      <c r="F5447" s="332">
        <v>7.2029351960923975E-4</v>
      </c>
      <c r="G5447" s="326">
        <v>7.002155496867112E-4</v>
      </c>
      <c r="H5447" s="327">
        <v>7.5585028117630335E-4</v>
      </c>
      <c r="I5447" s="332">
        <v>0</v>
      </c>
      <c r="J5447" s="326">
        <v>0</v>
      </c>
      <c r="K5447" s="327">
        <v>0</v>
      </c>
      <c r="L5447" s="336">
        <v>1.9032402077116473E-4</v>
      </c>
      <c r="M5447" s="337">
        <v>1.1415525114155251E-4</v>
      </c>
      <c r="N5447" s="345">
        <v>0.39426330069804599</v>
      </c>
      <c r="O5447" s="346">
        <v>0.42684037930191931</v>
      </c>
      <c r="P5447" s="347">
        <v>0.31813820164200929</v>
      </c>
      <c r="Q5447" s="348">
        <v>4.4208664898320073E-2</v>
      </c>
      <c r="R5447" s="346">
        <v>0.44119824121304618</v>
      </c>
      <c r="S5447" s="347">
        <v>0.24797805554582159</v>
      </c>
      <c r="T5447" s="349">
        <v>4.4598826580112265E-2</v>
      </c>
      <c r="U5447" s="349">
        <v>0.29831908135927016</v>
      </c>
      <c r="V5447" s="361">
        <v>0.5505052979737225</v>
      </c>
    </row>
    <row r="5448" spans="1:22" ht="16" hidden="1" customHeight="1" outlineLevel="1">
      <c r="A5448" s="65">
        <v>5439</v>
      </c>
      <c r="B5448" s="117">
        <v>1</v>
      </c>
      <c r="C5448" s="325">
        <v>7.6015591459085156E-5</v>
      </c>
      <c r="D5448" s="326">
        <v>1.2061767682383249E-4</v>
      </c>
      <c r="E5448" s="327">
        <v>9.1975937486147671E-5</v>
      </c>
      <c r="F5448" s="332">
        <v>6.2275377216215516E-4</v>
      </c>
      <c r="G5448" s="326">
        <v>4.1312717431515953E-4</v>
      </c>
      <c r="H5448" s="327">
        <v>8.6670832241549458E-4</v>
      </c>
      <c r="I5448" s="332">
        <v>0</v>
      </c>
      <c r="J5448" s="326">
        <v>0</v>
      </c>
      <c r="K5448" s="327">
        <v>0</v>
      </c>
      <c r="L5448" s="336">
        <v>2.1382081345896285E-4</v>
      </c>
      <c r="M5448" s="337">
        <v>1.1415525114155251E-4</v>
      </c>
      <c r="N5448" s="345">
        <v>0.46271278276921812</v>
      </c>
      <c r="O5448" s="346">
        <v>0.38081441798453441</v>
      </c>
      <c r="P5448" s="347">
        <v>0.33841461747367352</v>
      </c>
      <c r="Q5448" s="348">
        <v>5.3050397877984087E-2</v>
      </c>
      <c r="R5448" s="346">
        <v>0.4540694133175619</v>
      </c>
      <c r="S5448" s="347">
        <v>0.31580177913995677</v>
      </c>
      <c r="T5448" s="349">
        <v>4.4408639686380445E-2</v>
      </c>
      <c r="U5448" s="349">
        <v>0.28800172182609385</v>
      </c>
      <c r="V5448" s="361">
        <v>0.49390266190264454</v>
      </c>
    </row>
    <row r="5449" spans="1:22" ht="16" hidden="1" customHeight="1" outlineLevel="1">
      <c r="A5449" s="65">
        <v>5440</v>
      </c>
      <c r="B5449" s="117">
        <v>1</v>
      </c>
      <c r="C5449" s="325">
        <v>7.4796791892030255E-5</v>
      </c>
      <c r="D5449" s="326">
        <v>1.1064397143849624E-4</v>
      </c>
      <c r="E5449" s="327">
        <v>9.2896994123879191E-5</v>
      </c>
      <c r="F5449" s="332">
        <v>3.8265593229240867E-4</v>
      </c>
      <c r="G5449" s="326">
        <v>1.8147252996047263E-4</v>
      </c>
      <c r="H5449" s="327">
        <v>7.9616229617237265E-4</v>
      </c>
      <c r="I5449" s="332">
        <v>0</v>
      </c>
      <c r="J5449" s="326">
        <v>0</v>
      </c>
      <c r="K5449" s="327">
        <v>0</v>
      </c>
      <c r="L5449" s="336">
        <v>2.2321953053408208E-4</v>
      </c>
      <c r="M5449" s="337">
        <v>1.1415525114155251E-4</v>
      </c>
      <c r="N5449" s="345">
        <v>0.39869322542499036</v>
      </c>
      <c r="O5449" s="346">
        <v>0.33680934359898851</v>
      </c>
      <c r="P5449" s="347">
        <v>0.26887746926874267</v>
      </c>
      <c r="Q5449" s="348">
        <v>6.1892130857648102E-2</v>
      </c>
      <c r="R5449" s="346">
        <v>0.44493076306764179</v>
      </c>
      <c r="S5449" s="347">
        <v>0.27426720656750192</v>
      </c>
      <c r="T5449" s="349">
        <v>5.1445554754457862E-2</v>
      </c>
      <c r="U5449" s="349">
        <v>0.29664865172056543</v>
      </c>
      <c r="V5449" s="361">
        <v>0.43652893515943697</v>
      </c>
    </row>
    <row r="5450" spans="1:22" ht="16" hidden="1" customHeight="1" outlineLevel="1">
      <c r="A5450" s="65">
        <v>5441</v>
      </c>
      <c r="B5450" s="117">
        <v>1</v>
      </c>
      <c r="C5450" s="325">
        <v>7.6359355439536533E-5</v>
      </c>
      <c r="D5450" s="326">
        <v>1.0549186241878065E-4</v>
      </c>
      <c r="E5450" s="327">
        <v>8.9874371636675739E-5</v>
      </c>
      <c r="F5450" s="332">
        <v>4.2017121977205656E-4</v>
      </c>
      <c r="G5450" s="326">
        <v>5.3974948621683986E-4</v>
      </c>
      <c r="H5450" s="327">
        <v>9.3725434865861619E-4</v>
      </c>
      <c r="I5450" s="332">
        <v>0</v>
      </c>
      <c r="J5450" s="326">
        <v>0</v>
      </c>
      <c r="K5450" s="327">
        <v>0</v>
      </c>
      <c r="L5450" s="336">
        <v>2.2321953053408208E-4</v>
      </c>
      <c r="M5450" s="337">
        <v>1.1415525114155251E-4</v>
      </c>
      <c r="N5450" s="345">
        <v>0.23235669696811265</v>
      </c>
      <c r="O5450" s="346">
        <v>0.22742027277854876</v>
      </c>
      <c r="P5450" s="347">
        <v>0.23272535503903091</v>
      </c>
      <c r="Q5450" s="348">
        <v>5.3050397877984087E-2</v>
      </c>
      <c r="R5450" s="346">
        <v>0.43113762786245541</v>
      </c>
      <c r="S5450" s="347">
        <v>0.28125447840661705</v>
      </c>
      <c r="T5450" s="349">
        <v>6.0194151866121669E-2</v>
      </c>
      <c r="U5450" s="349">
        <v>0.31276338470571707</v>
      </c>
      <c r="V5450" s="361">
        <v>0.29979394567562295</v>
      </c>
    </row>
    <row r="5451" spans="1:22" ht="16" hidden="1" customHeight="1" outlineLevel="1">
      <c r="A5451" s="65">
        <v>5442</v>
      </c>
      <c r="B5451" s="117">
        <v>1</v>
      </c>
      <c r="C5451" s="325">
        <v>7.8490692118335085E-5</v>
      </c>
      <c r="D5451" s="326">
        <v>1.0934136274294551E-4</v>
      </c>
      <c r="E5451" s="327">
        <v>9.231322583235921E-5</v>
      </c>
      <c r="F5451" s="332">
        <v>4.0516510478019719E-4</v>
      </c>
      <c r="G5451" s="326">
        <v>6.2610940401153432E-4</v>
      </c>
      <c r="H5451" s="327">
        <v>8.8686432991352934E-4</v>
      </c>
      <c r="I5451" s="332">
        <v>0</v>
      </c>
      <c r="J5451" s="326">
        <v>0</v>
      </c>
      <c r="K5451" s="327">
        <v>0</v>
      </c>
      <c r="L5451" s="336">
        <v>1.644775488145868E-4</v>
      </c>
      <c r="M5451" s="337">
        <v>1.1415525114155251E-4</v>
      </c>
      <c r="N5451" s="345">
        <v>8.7169486562453075E-2</v>
      </c>
      <c r="O5451" s="346">
        <v>0.10168436112471635</v>
      </c>
      <c r="P5451" s="347">
        <v>0.11262446960351714</v>
      </c>
      <c r="Q5451" s="348">
        <v>2.6525198938992044E-2</v>
      </c>
      <c r="R5451" s="346">
        <v>0.44139912643880796</v>
      </c>
      <c r="S5451" s="347">
        <v>0.35524069504409456</v>
      </c>
      <c r="T5451" s="349">
        <v>7.8737374004974325E-2</v>
      </c>
      <c r="U5451" s="349">
        <v>0.34381372387222869</v>
      </c>
      <c r="V5451" s="361">
        <v>0.16550201574707488</v>
      </c>
    </row>
    <row r="5452" spans="1:22" ht="16" hidden="1" customHeight="1" outlineLevel="1">
      <c r="A5452" s="65">
        <v>5443</v>
      </c>
      <c r="B5452" s="117">
        <v>1</v>
      </c>
      <c r="C5452" s="325">
        <v>7.858444593118547E-5</v>
      </c>
      <c r="D5452" s="326">
        <v>1.1194658013404699E-4</v>
      </c>
      <c r="E5452" s="327">
        <v>9.4739107399342229E-5</v>
      </c>
      <c r="F5452" s="332">
        <v>4.8769873723542267E-4</v>
      </c>
      <c r="G5452" s="326">
        <v>6.7920908319610989E-4</v>
      </c>
      <c r="H5452" s="327">
        <v>8.0624029992139019E-4</v>
      </c>
      <c r="I5452" s="332">
        <v>0</v>
      </c>
      <c r="J5452" s="326">
        <v>0</v>
      </c>
      <c r="K5452" s="327">
        <v>0</v>
      </c>
      <c r="L5452" s="336">
        <v>1.1748396343899057E-4</v>
      </c>
      <c r="M5452" s="337">
        <v>1.1415525114155251E-4</v>
      </c>
      <c r="N5452" s="345">
        <v>2.2578326027651783E-2</v>
      </c>
      <c r="O5452" s="346">
        <v>1.462932902609577E-2</v>
      </c>
      <c r="P5452" s="347">
        <v>1.5846686826843353E-2</v>
      </c>
      <c r="Q5452" s="348">
        <v>4.4208664898320073E-2</v>
      </c>
      <c r="R5452" s="346">
        <v>0.388917086985128</v>
      </c>
      <c r="S5452" s="347">
        <v>0.34148402002728384</v>
      </c>
      <c r="T5452" s="349">
        <v>0.1208637709665729</v>
      </c>
      <c r="U5452" s="349">
        <v>0.3792857885529588</v>
      </c>
      <c r="V5452" s="361">
        <v>4.6264676871745569E-2</v>
      </c>
    </row>
    <row r="5453" spans="1:22" ht="16" hidden="1" customHeight="1" outlineLevel="1">
      <c r="A5453" s="65">
        <v>5444</v>
      </c>
      <c r="B5453" s="117">
        <v>1</v>
      </c>
      <c r="C5453" s="325">
        <v>8.1222053199376046E-5</v>
      </c>
      <c r="D5453" s="326">
        <v>1.1775971446195253E-4</v>
      </c>
      <c r="E5453" s="327">
        <v>9.8021182460554548E-5</v>
      </c>
      <c r="F5453" s="332">
        <v>5.0270485222728178E-4</v>
      </c>
      <c r="G5453" s="326">
        <v>5.3566489551033411E-4</v>
      </c>
      <c r="H5453" s="327">
        <v>6.752262511841642E-4</v>
      </c>
      <c r="I5453" s="332">
        <v>0</v>
      </c>
      <c r="J5453" s="326">
        <v>0</v>
      </c>
      <c r="K5453" s="327">
        <v>0</v>
      </c>
      <c r="L5453" s="336">
        <v>8.811297257924293E-5</v>
      </c>
      <c r="M5453" s="337">
        <v>1.1415525114155251E-4</v>
      </c>
      <c r="N5453" s="345">
        <v>1.429007976433657E-4</v>
      </c>
      <c r="O5453" s="346">
        <v>0</v>
      </c>
      <c r="P5453" s="347">
        <v>0</v>
      </c>
      <c r="Q5453" s="348">
        <v>5.3050397877984087E-2</v>
      </c>
      <c r="R5453" s="346">
        <v>0.33522706566842481</v>
      </c>
      <c r="S5453" s="347">
        <v>0.28642620071963892</v>
      </c>
      <c r="T5453" s="349">
        <v>0.15357591668844628</v>
      </c>
      <c r="U5453" s="349">
        <v>0.52500620938820175</v>
      </c>
      <c r="V5453" s="361">
        <v>0</v>
      </c>
    </row>
    <row r="5454" spans="1:22" ht="16" hidden="1" customHeight="1" outlineLevel="1">
      <c r="A5454" s="65">
        <v>5445</v>
      </c>
      <c r="B5454" s="117">
        <v>1</v>
      </c>
      <c r="C5454" s="325">
        <v>8.4478435632379128E-5</v>
      </c>
      <c r="D5454" s="326">
        <v>1.3372153146265633E-4</v>
      </c>
      <c r="E5454" s="327">
        <v>1.0605123962612936E-4</v>
      </c>
      <c r="F5454" s="332">
        <v>4.6518956474763388E-4</v>
      </c>
      <c r="G5454" s="326">
        <v>3.8278450049540207E-4</v>
      </c>
      <c r="H5454" s="327">
        <v>4.9382218370185135E-4</v>
      </c>
      <c r="I5454" s="332">
        <v>0</v>
      </c>
      <c r="J5454" s="326">
        <v>0</v>
      </c>
      <c r="K5454" s="327">
        <v>0</v>
      </c>
      <c r="L5454" s="336">
        <v>5.8741981719495287E-5</v>
      </c>
      <c r="M5454" s="337">
        <v>1.1415525114155251E-4</v>
      </c>
      <c r="N5454" s="345">
        <v>0</v>
      </c>
      <c r="O5454" s="346">
        <v>0</v>
      </c>
      <c r="P5454" s="347">
        <v>0</v>
      </c>
      <c r="Q5454" s="348">
        <v>4.4208664898320073E-2</v>
      </c>
      <c r="R5454" s="346">
        <v>0.29968435660013348</v>
      </c>
      <c r="S5454" s="347">
        <v>0.26313530025235599</v>
      </c>
      <c r="T5454" s="349">
        <v>0.1863831558571856</v>
      </c>
      <c r="U5454" s="349">
        <v>0.59044774699863456</v>
      </c>
      <c r="V5454" s="361">
        <v>0</v>
      </c>
    </row>
    <row r="5455" spans="1:22" ht="16" hidden="1" customHeight="1" outlineLevel="1">
      <c r="A5455" s="65">
        <v>5446</v>
      </c>
      <c r="B5455" s="117">
        <v>1</v>
      </c>
      <c r="C5455" s="325">
        <v>8.6247257568156219E-5</v>
      </c>
      <c r="D5455" s="326">
        <v>1.3181622322140302E-4</v>
      </c>
      <c r="E5455" s="327">
        <v>1.0546747133460939E-4</v>
      </c>
      <c r="F5455" s="332">
        <v>2.8511618484532408E-4</v>
      </c>
      <c r="G5455" s="326">
        <v>3.471902100529943E-4</v>
      </c>
      <c r="H5455" s="327">
        <v>0</v>
      </c>
      <c r="I5455" s="332">
        <v>0</v>
      </c>
      <c r="J5455" s="326">
        <v>0</v>
      </c>
      <c r="K5455" s="327">
        <v>0</v>
      </c>
      <c r="L5455" s="336">
        <v>3.7594868300476983E-5</v>
      </c>
      <c r="M5455" s="337">
        <v>1.1415525114155251E-4</v>
      </c>
      <c r="N5455" s="345">
        <v>0</v>
      </c>
      <c r="O5455" s="346">
        <v>0</v>
      </c>
      <c r="P5455" s="347">
        <v>0</v>
      </c>
      <c r="Q5455" s="348">
        <v>1.7683465959328029E-2</v>
      </c>
      <c r="R5455" s="346">
        <v>0.26247030235246771</v>
      </c>
      <c r="S5455" s="347">
        <v>0.2785985904645501</v>
      </c>
      <c r="T5455" s="349">
        <v>0.20026679909960859</v>
      </c>
      <c r="U5455" s="349">
        <v>0.60430248694318556</v>
      </c>
      <c r="V5455" s="361">
        <v>0</v>
      </c>
    </row>
    <row r="5456" spans="1:22" ht="16" hidden="1" customHeight="1" outlineLevel="1">
      <c r="A5456" s="65">
        <v>5447</v>
      </c>
      <c r="B5456" s="117">
        <v>1</v>
      </c>
      <c r="C5456" s="325">
        <v>7.9540734822259302E-5</v>
      </c>
      <c r="D5456" s="326">
        <v>1.2510876053535818E-4</v>
      </c>
      <c r="E5456" s="327">
        <v>9.865684126687631E-5</v>
      </c>
      <c r="F5456" s="332">
        <v>0</v>
      </c>
      <c r="G5456" s="326">
        <v>3.6994721541781241E-4</v>
      </c>
      <c r="H5456" s="327">
        <v>0</v>
      </c>
      <c r="I5456" s="332">
        <v>0</v>
      </c>
      <c r="J5456" s="326">
        <v>0</v>
      </c>
      <c r="K5456" s="327">
        <v>0</v>
      </c>
      <c r="L5456" s="336">
        <v>2.3496792687798115E-5</v>
      </c>
      <c r="M5456" s="337">
        <v>1.1415525114155251E-4</v>
      </c>
      <c r="N5456" s="345">
        <v>0</v>
      </c>
      <c r="O5456" s="346">
        <v>0</v>
      </c>
      <c r="P5456" s="347">
        <v>0</v>
      </c>
      <c r="Q5456" s="348">
        <v>1.7683465959328029E-2</v>
      </c>
      <c r="R5456" s="346">
        <v>0.25179566648829094</v>
      </c>
      <c r="S5456" s="347">
        <v>0.27967235716214445</v>
      </c>
      <c r="T5456" s="349">
        <v>0.13779040450870506</v>
      </c>
      <c r="U5456" s="349">
        <v>0.51940535707019175</v>
      </c>
      <c r="V5456" s="361">
        <v>0</v>
      </c>
    </row>
    <row r="5457" spans="1:22" ht="16" hidden="1" customHeight="1" outlineLevel="1">
      <c r="A5457" s="65">
        <v>5448</v>
      </c>
      <c r="B5457" s="117">
        <v>1</v>
      </c>
      <c r="C5457" s="325">
        <v>7.4259270031688099E-5</v>
      </c>
      <c r="D5457" s="326">
        <v>1.1758473717449048E-4</v>
      </c>
      <c r="E5457" s="327">
        <v>9.300077515348274E-5</v>
      </c>
      <c r="F5457" s="332">
        <v>0</v>
      </c>
      <c r="G5457" s="326">
        <v>3.8220098753732993E-4</v>
      </c>
      <c r="H5457" s="327">
        <v>0</v>
      </c>
      <c r="I5457" s="332">
        <v>0</v>
      </c>
      <c r="J5457" s="326">
        <v>0</v>
      </c>
      <c r="K5457" s="327">
        <v>0</v>
      </c>
      <c r="L5457" s="336">
        <v>9.3987170751192458E-6</v>
      </c>
      <c r="M5457" s="337">
        <v>1.1415525114155251E-4</v>
      </c>
      <c r="N5457" s="345">
        <v>0</v>
      </c>
      <c r="O5457" s="346">
        <v>0</v>
      </c>
      <c r="P5457" s="347">
        <v>0</v>
      </c>
      <c r="Q5457" s="348">
        <v>1.7683465959328029E-2</v>
      </c>
      <c r="R5457" s="346">
        <v>0.26032459790026535</v>
      </c>
      <c r="S5457" s="347">
        <v>0.29125556042033052</v>
      </c>
      <c r="T5457" s="349">
        <v>0.10422241776503847</v>
      </c>
      <c r="U5457" s="349">
        <v>0.44364645992658264</v>
      </c>
      <c r="V5457" s="361">
        <v>0</v>
      </c>
    </row>
    <row r="5458" spans="1:22" ht="16" hidden="1" customHeight="1" outlineLevel="1">
      <c r="A5458" s="65">
        <v>5449</v>
      </c>
      <c r="B5458" s="117">
        <v>1</v>
      </c>
      <c r="C5458" s="325">
        <v>6.9315318967378249E-5</v>
      </c>
      <c r="D5458" s="326">
        <v>1.0811652173071124E-4</v>
      </c>
      <c r="E5458" s="327">
        <v>8.708525646608029E-5</v>
      </c>
      <c r="F5458" s="332">
        <v>0</v>
      </c>
      <c r="G5458" s="326">
        <v>3.3026833426889879E-4</v>
      </c>
      <c r="H5458" s="327">
        <v>0</v>
      </c>
      <c r="I5458" s="332">
        <v>0</v>
      </c>
      <c r="J5458" s="326">
        <v>0</v>
      </c>
      <c r="K5458" s="327">
        <v>0</v>
      </c>
      <c r="L5458" s="336">
        <v>5.8741981719495289E-6</v>
      </c>
      <c r="M5458" s="337">
        <v>1.1415525114155251E-4</v>
      </c>
      <c r="N5458" s="345">
        <v>0</v>
      </c>
      <c r="O5458" s="346">
        <v>0</v>
      </c>
      <c r="P5458" s="347">
        <v>0</v>
      </c>
      <c r="Q5458" s="348">
        <v>1.7683465959328029E-2</v>
      </c>
      <c r="R5458" s="346">
        <v>0.26239392244325566</v>
      </c>
      <c r="S5458" s="347">
        <v>0.25507426171564651</v>
      </c>
      <c r="T5458" s="349">
        <v>6.7896721062260468E-2</v>
      </c>
      <c r="U5458" s="349">
        <v>0.42409260709703889</v>
      </c>
      <c r="V5458" s="361">
        <v>0</v>
      </c>
    </row>
    <row r="5459" spans="1:22" ht="16" hidden="1" customHeight="1" outlineLevel="1">
      <c r="A5459" s="65">
        <v>5450</v>
      </c>
      <c r="B5459" s="117">
        <v>1</v>
      </c>
      <c r="C5459" s="325">
        <v>6.3815095280156172E-5</v>
      </c>
      <c r="D5459" s="326">
        <v>1.021672939570019E-4</v>
      </c>
      <c r="E5459" s="327">
        <v>8.1001093605572071E-5</v>
      </c>
      <c r="F5459" s="332">
        <v>0</v>
      </c>
      <c r="G5459" s="326">
        <v>3.0576079002986382E-4</v>
      </c>
      <c r="H5459" s="327">
        <v>0</v>
      </c>
      <c r="I5459" s="332">
        <v>0</v>
      </c>
      <c r="J5459" s="326">
        <v>0</v>
      </c>
      <c r="K5459" s="327">
        <v>0</v>
      </c>
      <c r="L5459" s="336">
        <v>2.3496792687798115E-6</v>
      </c>
      <c r="M5459" s="337">
        <v>1.1415525114155251E-4</v>
      </c>
      <c r="N5459" s="345">
        <v>0</v>
      </c>
      <c r="O5459" s="346">
        <v>0</v>
      </c>
      <c r="P5459" s="347">
        <v>0</v>
      </c>
      <c r="Q5459" s="348">
        <v>2.6525198938992044E-2</v>
      </c>
      <c r="R5459" s="346">
        <v>0.24118997382899821</v>
      </c>
      <c r="S5459" s="347">
        <v>0.22695400154767198</v>
      </c>
      <c r="T5459" s="349">
        <v>4.9828966157737374E-2</v>
      </c>
      <c r="U5459" s="349">
        <v>0.34823544938644713</v>
      </c>
      <c r="V5459" s="361">
        <v>0</v>
      </c>
    </row>
    <row r="5460" spans="1:22" ht="16" hidden="1" customHeight="1" outlineLevel="1">
      <c r="A5460" s="65">
        <v>5451</v>
      </c>
      <c r="B5460" s="117">
        <v>1</v>
      </c>
      <c r="C5460" s="325">
        <v>6.1633756567837416E-5</v>
      </c>
      <c r="D5460" s="326">
        <v>9.6159740420805206E-5</v>
      </c>
      <c r="E5460" s="327">
        <v>7.7524429113853092E-5</v>
      </c>
      <c r="F5460" s="332">
        <v>0</v>
      </c>
      <c r="G5460" s="326">
        <v>2.7541811621010636E-4</v>
      </c>
      <c r="H5460" s="327">
        <v>0</v>
      </c>
      <c r="I5460" s="332">
        <v>0</v>
      </c>
      <c r="J5460" s="326">
        <v>0</v>
      </c>
      <c r="K5460" s="327">
        <v>0</v>
      </c>
      <c r="L5460" s="336">
        <v>1.1748396343899057E-6</v>
      </c>
      <c r="M5460" s="337">
        <v>1.1415525114155251E-4</v>
      </c>
      <c r="N5460" s="345">
        <v>0</v>
      </c>
      <c r="O5460" s="346">
        <v>0</v>
      </c>
      <c r="P5460" s="347">
        <v>0</v>
      </c>
      <c r="Q5460" s="348">
        <v>2.6525198938992044E-2</v>
      </c>
      <c r="R5460" s="346">
        <v>0.22847086941902506</v>
      </c>
      <c r="S5460" s="347">
        <v>0.23153437334654184</v>
      </c>
      <c r="T5460" s="349">
        <v>3.8227565640096231E-2</v>
      </c>
      <c r="U5460" s="349">
        <v>0.32828855428897286</v>
      </c>
      <c r="V5460" s="361">
        <v>0</v>
      </c>
    </row>
    <row r="5461" spans="1:22" ht="16" hidden="1" customHeight="1" outlineLevel="1">
      <c r="A5461" s="65">
        <v>5452</v>
      </c>
      <c r="B5461" s="117">
        <v>1</v>
      </c>
      <c r="C5461" s="325">
        <v>5.988368539463039E-5</v>
      </c>
      <c r="D5461" s="326">
        <v>9.3243452296437894E-5</v>
      </c>
      <c r="E5461" s="327">
        <v>7.5280164348676294E-5</v>
      </c>
      <c r="F5461" s="332">
        <v>0</v>
      </c>
      <c r="G5461" s="326">
        <v>2.713335255036005E-4</v>
      </c>
      <c r="H5461" s="327">
        <v>0</v>
      </c>
      <c r="I5461" s="332">
        <v>0</v>
      </c>
      <c r="J5461" s="326">
        <v>0</v>
      </c>
      <c r="K5461" s="327">
        <v>0</v>
      </c>
      <c r="L5461" s="336">
        <v>1.409807561267887E-5</v>
      </c>
      <c r="M5461" s="337">
        <v>1.1415525114155251E-4</v>
      </c>
      <c r="N5461" s="345">
        <v>0</v>
      </c>
      <c r="O5461" s="346">
        <v>0</v>
      </c>
      <c r="P5461" s="347">
        <v>0</v>
      </c>
      <c r="Q5461" s="348">
        <v>2.6525198938992044E-2</v>
      </c>
      <c r="R5461" s="346">
        <v>0.20951970086798644</v>
      </c>
      <c r="S5461" s="347">
        <v>0.20216397580319034</v>
      </c>
      <c r="T5461" s="349">
        <v>3.4138547424862054E-2</v>
      </c>
      <c r="U5461" s="349">
        <v>0.32298248367191074</v>
      </c>
      <c r="V5461" s="361">
        <v>0</v>
      </c>
    </row>
    <row r="5462" spans="1:22" ht="16" hidden="1" customHeight="1" outlineLevel="1">
      <c r="A5462" s="65">
        <v>5453</v>
      </c>
      <c r="B5462" s="117">
        <v>1</v>
      </c>
      <c r="C5462" s="325">
        <v>5.9471168618088737E-5</v>
      </c>
      <c r="D5462" s="326">
        <v>9.1240934451038995E-5</v>
      </c>
      <c r="E5462" s="327">
        <v>7.4800177086759863E-5</v>
      </c>
      <c r="F5462" s="332">
        <v>0</v>
      </c>
      <c r="G5462" s="326">
        <v>2.4157436464191542E-4</v>
      </c>
      <c r="H5462" s="327">
        <v>0</v>
      </c>
      <c r="I5462" s="332">
        <v>0</v>
      </c>
      <c r="J5462" s="326">
        <v>0</v>
      </c>
      <c r="K5462" s="327">
        <v>0</v>
      </c>
      <c r="L5462" s="336">
        <v>3.7594868300476983E-5</v>
      </c>
      <c r="M5462" s="337">
        <v>1.1415525114155251E-4</v>
      </c>
      <c r="N5462" s="345">
        <v>0</v>
      </c>
      <c r="O5462" s="346">
        <v>0</v>
      </c>
      <c r="P5462" s="347">
        <v>0</v>
      </c>
      <c r="Q5462" s="348">
        <v>2.6525198938992044E-2</v>
      </c>
      <c r="R5462" s="346">
        <v>0.19471461174598825</v>
      </c>
      <c r="S5462" s="347">
        <v>0.24526510999991669</v>
      </c>
      <c r="T5462" s="349">
        <v>3.5374762234118895E-2</v>
      </c>
      <c r="U5462" s="349">
        <v>0.31639902568407441</v>
      </c>
      <c r="V5462" s="361">
        <v>0</v>
      </c>
    </row>
    <row r="5463" spans="1:22" ht="16" hidden="1" customHeight="1" outlineLevel="1">
      <c r="A5463" s="65">
        <v>5454</v>
      </c>
      <c r="B5463" s="117">
        <v>1</v>
      </c>
      <c r="C5463" s="325">
        <v>6.0533711830393002E-5</v>
      </c>
      <c r="D5463" s="326">
        <v>9.1240934451038995E-5</v>
      </c>
      <c r="E5463" s="327">
        <v>7.4398025597046104E-5</v>
      </c>
      <c r="F5463" s="332">
        <v>0</v>
      </c>
      <c r="G5463" s="326">
        <v>2.4332490351613225E-4</v>
      </c>
      <c r="H5463" s="327">
        <v>3.22496119968556E-4</v>
      </c>
      <c r="I5463" s="332">
        <v>0</v>
      </c>
      <c r="J5463" s="326">
        <v>0</v>
      </c>
      <c r="K5463" s="327">
        <v>0</v>
      </c>
      <c r="L5463" s="336">
        <v>9.3987170751192462E-5</v>
      </c>
      <c r="M5463" s="337">
        <v>1.1415525114155251E-4</v>
      </c>
      <c r="N5463" s="345">
        <v>5.7160319057346278E-4</v>
      </c>
      <c r="O5463" s="346">
        <v>3.8398012840742896E-3</v>
      </c>
      <c r="P5463" s="347">
        <v>2.9531526698805795E-3</v>
      </c>
      <c r="Q5463" s="348">
        <v>2.6525198938992044E-2</v>
      </c>
      <c r="R5463" s="346">
        <v>0.21106246484683361</v>
      </c>
      <c r="S5463" s="347">
        <v>0.35720667688453445</v>
      </c>
      <c r="T5463" s="349">
        <v>4.0414714918012178E-2</v>
      </c>
      <c r="U5463" s="349">
        <v>0.32337552593984131</v>
      </c>
      <c r="V5463" s="361">
        <v>0</v>
      </c>
    </row>
    <row r="5464" spans="1:22" ht="16" hidden="1" customHeight="1" outlineLevel="1">
      <c r="A5464" s="65">
        <v>5455</v>
      </c>
      <c r="B5464" s="117">
        <v>1</v>
      </c>
      <c r="C5464" s="325">
        <v>5.9514920397418911E-5</v>
      </c>
      <c r="D5464" s="326">
        <v>8.7430317968532358E-5</v>
      </c>
      <c r="E5464" s="327">
        <v>7.2166733460569745E-5</v>
      </c>
      <c r="F5464" s="332">
        <v>0</v>
      </c>
      <c r="G5464" s="326">
        <v>3.1626402327516469E-4</v>
      </c>
      <c r="H5464" s="327">
        <v>4.1319815370971264E-4</v>
      </c>
      <c r="I5464" s="332">
        <v>0</v>
      </c>
      <c r="J5464" s="326">
        <v>0</v>
      </c>
      <c r="K5464" s="327">
        <v>0</v>
      </c>
      <c r="L5464" s="336">
        <v>1.8210014333043539E-4</v>
      </c>
      <c r="M5464" s="337">
        <v>1.1415525114155251E-4</v>
      </c>
      <c r="N5464" s="345">
        <v>3.5439397815554698E-2</v>
      </c>
      <c r="O5464" s="346">
        <v>8.5463275561157806E-2</v>
      </c>
      <c r="P5464" s="347">
        <v>6.0428589042613945E-2</v>
      </c>
      <c r="Q5464" s="348">
        <v>4.4208664898320073E-2</v>
      </c>
      <c r="R5464" s="346">
        <v>0.20414034984271689</v>
      </c>
      <c r="S5464" s="347">
        <v>0.34394279679440082</v>
      </c>
      <c r="T5464" s="349">
        <v>4.0699995258609914E-2</v>
      </c>
      <c r="U5464" s="349">
        <v>0.33015550506164287</v>
      </c>
      <c r="V5464" s="361">
        <v>0</v>
      </c>
    </row>
    <row r="5465" spans="1:22" ht="16" hidden="1" customHeight="1" outlineLevel="1">
      <c r="A5465" s="65">
        <v>5456</v>
      </c>
      <c r="B5465" s="117">
        <v>1</v>
      </c>
      <c r="C5465" s="325">
        <v>5.9914936665580516E-5</v>
      </c>
      <c r="D5465" s="326">
        <v>9.1318702134355454E-5</v>
      </c>
      <c r="E5465" s="327">
        <v>7.4203436166539444E-5</v>
      </c>
      <c r="F5465" s="332">
        <v>0</v>
      </c>
      <c r="G5465" s="326">
        <v>3.6702965062745111E-4</v>
      </c>
      <c r="H5465" s="327">
        <v>4.6358817245479954E-4</v>
      </c>
      <c r="I5465" s="332">
        <v>0</v>
      </c>
      <c r="J5465" s="326">
        <v>0</v>
      </c>
      <c r="K5465" s="327">
        <v>0</v>
      </c>
      <c r="L5465" s="336">
        <v>1.5860335064263727E-4</v>
      </c>
      <c r="M5465" s="337">
        <v>1.1415525114155251E-4</v>
      </c>
      <c r="N5465" s="345">
        <v>0.13289774180833011</v>
      </c>
      <c r="O5465" s="346">
        <v>0.27332093752491576</v>
      </c>
      <c r="P5465" s="347">
        <v>0.20474142670493897</v>
      </c>
      <c r="Q5465" s="348">
        <v>5.3050397877984087E-2</v>
      </c>
      <c r="R5465" s="346">
        <v>0.19993918537137184</v>
      </c>
      <c r="S5465" s="347">
        <v>0.33275901375238326</v>
      </c>
      <c r="T5465" s="349">
        <v>4.2506770749062221E-2</v>
      </c>
      <c r="U5465" s="349">
        <v>0.34302763933636765</v>
      </c>
      <c r="V5465" s="361">
        <v>2.7711929917830697E-3</v>
      </c>
    </row>
    <row r="5466" spans="1:22" ht="16" hidden="1" customHeight="1" outlineLevel="1">
      <c r="A5466" s="65">
        <v>5457</v>
      </c>
      <c r="B5466" s="117">
        <v>1</v>
      </c>
      <c r="C5466" s="325">
        <v>6.3352576470094316E-5</v>
      </c>
      <c r="D5466" s="326">
        <v>1.0315883191928679E-4</v>
      </c>
      <c r="E5466" s="327">
        <v>8.1027038862972961E-5</v>
      </c>
      <c r="F5466" s="332">
        <v>0</v>
      </c>
      <c r="G5466" s="326">
        <v>4.4288633517684486E-4</v>
      </c>
      <c r="H5466" s="327">
        <v>4.53510168705782E-4</v>
      </c>
      <c r="I5466" s="332">
        <v>0</v>
      </c>
      <c r="J5466" s="326">
        <v>0</v>
      </c>
      <c r="K5466" s="327">
        <v>0</v>
      </c>
      <c r="L5466" s="336">
        <v>1.4685495429873823E-4</v>
      </c>
      <c r="M5466" s="337">
        <v>1.1415525114155251E-4</v>
      </c>
      <c r="N5466" s="345">
        <v>0.26365197165200976</v>
      </c>
      <c r="O5466" s="346">
        <v>0.40211355604419108</v>
      </c>
      <c r="P5466" s="347">
        <v>0.35307182988114461</v>
      </c>
      <c r="Q5466" s="348">
        <v>6.1892130857648102E-2</v>
      </c>
      <c r="R5466" s="346">
        <v>0.23850749207848723</v>
      </c>
      <c r="S5466" s="347">
        <v>0.3714717064482233</v>
      </c>
      <c r="T5466" s="349">
        <v>4.4789013473844091E-2</v>
      </c>
      <c r="U5466" s="349">
        <v>0.33880243495611451</v>
      </c>
      <c r="V5466" s="361">
        <v>3.5887781410751773E-2</v>
      </c>
    </row>
    <row r="5467" spans="1:22" ht="16" hidden="1" customHeight="1" outlineLevel="1">
      <c r="A5467" s="65">
        <v>5458</v>
      </c>
      <c r="B5467" s="117">
        <v>1</v>
      </c>
      <c r="C5467" s="325">
        <v>6.6858969070698391E-5</v>
      </c>
      <c r="D5467" s="326">
        <v>1.0621121348945791E-4</v>
      </c>
      <c r="E5467" s="327">
        <v>8.6125281942247441E-5</v>
      </c>
      <c r="F5467" s="332">
        <v>0</v>
      </c>
      <c r="G5467" s="326">
        <v>5.0940681239708245E-4</v>
      </c>
      <c r="H5467" s="327">
        <v>4.031201499606951E-4</v>
      </c>
      <c r="I5467" s="332">
        <v>0</v>
      </c>
      <c r="J5467" s="326">
        <v>0</v>
      </c>
      <c r="K5467" s="327">
        <v>0</v>
      </c>
      <c r="L5467" s="336">
        <v>1.644775488145868E-4</v>
      </c>
      <c r="M5467" s="337">
        <v>1.1415525114155251E-4</v>
      </c>
      <c r="N5467" s="345">
        <v>0.38183093130307316</v>
      </c>
      <c r="O5467" s="346">
        <v>0.50903540875229536</v>
      </c>
      <c r="P5467" s="347">
        <v>0.44707301916316916</v>
      </c>
      <c r="Q5467" s="348">
        <v>6.1892130857648102E-2</v>
      </c>
      <c r="R5467" s="346">
        <v>0.25429920595823108</v>
      </c>
      <c r="S5467" s="347">
        <v>0.37898289245441774</v>
      </c>
      <c r="T5467" s="349">
        <v>5.3537610585507898E-2</v>
      </c>
      <c r="U5467" s="349">
        <v>0.33477375170982659</v>
      </c>
      <c r="V5467" s="361">
        <v>0.12255760950215858</v>
      </c>
    </row>
    <row r="5468" spans="1:22" ht="16" hidden="1" customHeight="1" outlineLevel="1">
      <c r="A5468" s="65">
        <v>5459</v>
      </c>
      <c r="B5468" s="117">
        <v>1</v>
      </c>
      <c r="C5468" s="325">
        <v>6.8171522450603662E-5</v>
      </c>
      <c r="D5468" s="326">
        <v>1.1105225177590768E-4</v>
      </c>
      <c r="E5468" s="327">
        <v>8.9835453750574409E-5</v>
      </c>
      <c r="F5468" s="332">
        <v>0</v>
      </c>
      <c r="G5468" s="326">
        <v>5.6133946566551353E-4</v>
      </c>
      <c r="H5468" s="327">
        <v>0</v>
      </c>
      <c r="I5468" s="332">
        <v>0</v>
      </c>
      <c r="J5468" s="326">
        <v>0</v>
      </c>
      <c r="K5468" s="327">
        <v>0</v>
      </c>
      <c r="L5468" s="336">
        <v>1.8797434150238492E-4</v>
      </c>
      <c r="M5468" s="337">
        <v>1.1415525114155251E-4</v>
      </c>
      <c r="N5468" s="345">
        <v>0.47400194578304411</v>
      </c>
      <c r="O5468" s="346">
        <v>0.58286643534221338</v>
      </c>
      <c r="P5468" s="347">
        <v>0.47801109606634418</v>
      </c>
      <c r="Q5468" s="348">
        <v>6.1892130857648102E-2</v>
      </c>
      <c r="R5468" s="346">
        <v>0.26720145939626272</v>
      </c>
      <c r="S5468" s="347">
        <v>0.40104959390975958</v>
      </c>
      <c r="T5468" s="349">
        <v>4.4598826580112265E-2</v>
      </c>
      <c r="U5468" s="349">
        <v>0.32779725145405969</v>
      </c>
      <c r="V5468" s="361">
        <v>0.20873653531417968</v>
      </c>
    </row>
    <row r="5469" spans="1:22" ht="16" hidden="1" customHeight="1" outlineLevel="1">
      <c r="A5469" s="65">
        <v>5460</v>
      </c>
      <c r="B5469" s="117">
        <v>1</v>
      </c>
      <c r="C5469" s="325">
        <v>6.8927803207596706E-5</v>
      </c>
      <c r="D5469" s="326">
        <v>1.1791524982858544E-4</v>
      </c>
      <c r="E5469" s="327">
        <v>9.1703512283438339E-5</v>
      </c>
      <c r="F5469" s="332">
        <v>0</v>
      </c>
      <c r="G5469" s="326">
        <v>5.840964710303317E-4</v>
      </c>
      <c r="H5469" s="327">
        <v>0</v>
      </c>
      <c r="I5469" s="332">
        <v>0</v>
      </c>
      <c r="J5469" s="326">
        <v>0</v>
      </c>
      <c r="K5469" s="327">
        <v>0</v>
      </c>
      <c r="L5469" s="336">
        <v>2.0677177565262342E-4</v>
      </c>
      <c r="M5469" s="337">
        <v>1.1415525114155251E-4</v>
      </c>
      <c r="N5469" s="345">
        <v>0.58003433763442147</v>
      </c>
      <c r="O5469" s="346">
        <v>0.60545211277822741</v>
      </c>
      <c r="P5469" s="347">
        <v>0.53824611735068517</v>
      </c>
      <c r="Q5469" s="348">
        <v>6.1892130857648102E-2</v>
      </c>
      <c r="R5469" s="346">
        <v>0.27028102011768396</v>
      </c>
      <c r="S5469" s="347">
        <v>0.42877043386156571</v>
      </c>
      <c r="T5469" s="349">
        <v>4.0414714918012178E-2</v>
      </c>
      <c r="U5469" s="349">
        <v>0.31128947620097758</v>
      </c>
      <c r="V5469" s="361">
        <v>0.29589268494830689</v>
      </c>
    </row>
    <row r="5470" spans="1:22" ht="16" hidden="1" customHeight="1" outlineLevel="1">
      <c r="A5470" s="65">
        <v>5461</v>
      </c>
      <c r="B5470" s="117">
        <v>1</v>
      </c>
      <c r="C5470" s="325">
        <v>6.9740336252299963E-5</v>
      </c>
      <c r="D5470" s="326">
        <v>1.1595161582484477E-4</v>
      </c>
      <c r="E5470" s="327">
        <v>9.3584543445002721E-5</v>
      </c>
      <c r="F5470" s="332">
        <v>0</v>
      </c>
      <c r="G5470" s="326">
        <v>5.957667301917769E-4</v>
      </c>
      <c r="H5470" s="327">
        <v>0</v>
      </c>
      <c r="I5470" s="332">
        <v>0</v>
      </c>
      <c r="J5470" s="326">
        <v>0</v>
      </c>
      <c r="K5470" s="327">
        <v>0</v>
      </c>
      <c r="L5470" s="336">
        <v>1.8797434150238492E-4</v>
      </c>
      <c r="M5470" s="337">
        <v>1.1415525114155251E-4</v>
      </c>
      <c r="N5470" s="345">
        <v>0.59218090543410751</v>
      </c>
      <c r="O5470" s="346">
        <v>0.59434458582961081</v>
      </c>
      <c r="P5470" s="347">
        <v>0.58649645032668374</v>
      </c>
      <c r="Q5470" s="348">
        <v>8.8417329796640146E-2</v>
      </c>
      <c r="R5470" s="346">
        <v>0.28389504521401127</v>
      </c>
      <c r="S5470" s="347">
        <v>0.42870299751449287</v>
      </c>
      <c r="T5470" s="349">
        <v>3.8703032874425787E-2</v>
      </c>
      <c r="U5470" s="349">
        <v>0.31325468754063024</v>
      </c>
      <c r="V5470" s="361">
        <v>0.28168476672221099</v>
      </c>
    </row>
    <row r="5471" spans="1:22" ht="16" hidden="1" customHeight="1" outlineLevel="1">
      <c r="A5471" s="65">
        <v>5462</v>
      </c>
      <c r="B5471" s="117">
        <v>1</v>
      </c>
      <c r="C5471" s="325">
        <v>6.9496576338888981E-5</v>
      </c>
      <c r="D5471" s="326">
        <v>1.0712498376842635E-4</v>
      </c>
      <c r="E5471" s="327">
        <v>8.7785778415904272E-5</v>
      </c>
      <c r="F5471" s="332">
        <v>2.3259478237381707E-4</v>
      </c>
      <c r="G5471" s="326">
        <v>5.8234593215611484E-4</v>
      </c>
      <c r="H5471" s="327">
        <v>0</v>
      </c>
      <c r="I5471" s="332">
        <v>0</v>
      </c>
      <c r="J5471" s="326">
        <v>0</v>
      </c>
      <c r="K5471" s="327">
        <v>0</v>
      </c>
      <c r="L5471" s="336">
        <v>1.9032402077116473E-4</v>
      </c>
      <c r="M5471" s="337">
        <v>1.1415525114155251E-4</v>
      </c>
      <c r="N5471" s="345">
        <v>0.5791769328485612</v>
      </c>
      <c r="O5471" s="346">
        <v>0.60400090492659864</v>
      </c>
      <c r="P5471" s="347">
        <v>0.59925043017210555</v>
      </c>
      <c r="Q5471" s="348">
        <v>8.8417329796640146E-2</v>
      </c>
      <c r="R5471" s="346">
        <v>0.292780184033193</v>
      </c>
      <c r="S5471" s="347">
        <v>0.39367846147467711</v>
      </c>
      <c r="T5471" s="349">
        <v>3.7276631171437119E-2</v>
      </c>
      <c r="U5471" s="349">
        <v>0.30274080687348864</v>
      </c>
      <c r="V5471" s="361">
        <v>0.2403359837493281</v>
      </c>
    </row>
    <row r="5472" spans="1:22" ht="16" hidden="1" customHeight="1" outlineLevel="1">
      <c r="A5472" s="65">
        <v>5463</v>
      </c>
      <c r="B5472" s="117">
        <v>1</v>
      </c>
      <c r="C5472" s="325">
        <v>6.9002806257877005E-5</v>
      </c>
      <c r="D5472" s="326">
        <v>1.0490860479390718E-4</v>
      </c>
      <c r="E5472" s="327">
        <v>9.0017070552380631E-5</v>
      </c>
      <c r="F5472" s="332">
        <v>3.2263147232497198E-4</v>
      </c>
      <c r="G5472" s="326">
        <v>4.312160760153997E-4</v>
      </c>
      <c r="H5472" s="327">
        <v>0</v>
      </c>
      <c r="I5472" s="332">
        <v>0</v>
      </c>
      <c r="J5472" s="326">
        <v>0</v>
      </c>
      <c r="K5472" s="327">
        <v>0</v>
      </c>
      <c r="L5472" s="336">
        <v>2.1382081345896285E-4</v>
      </c>
      <c r="M5472" s="337">
        <v>1.1415525114155251E-4</v>
      </c>
      <c r="N5472" s="345">
        <v>0.53687829674612497</v>
      </c>
      <c r="O5472" s="346">
        <v>0.55400459385485012</v>
      </c>
      <c r="P5472" s="347">
        <v>0.53932153728364562</v>
      </c>
      <c r="Q5472" s="348">
        <v>9.7259062776304167E-2</v>
      </c>
      <c r="R5472" s="346">
        <v>0.31120071251644288</v>
      </c>
      <c r="S5472" s="347">
        <v>0.35817150925141911</v>
      </c>
      <c r="T5472" s="349">
        <v>4.0129434577414448E-2</v>
      </c>
      <c r="U5472" s="349">
        <v>0.29586256718470438</v>
      </c>
      <c r="V5472" s="361">
        <v>0.21681390096877892</v>
      </c>
    </row>
    <row r="5473" spans="1:22" ht="16" hidden="1" customHeight="1" outlineLevel="1">
      <c r="A5473" s="65">
        <v>5464</v>
      </c>
      <c r="B5473" s="117">
        <v>1</v>
      </c>
      <c r="C5473" s="325">
        <v>7.0940385056784779E-5</v>
      </c>
      <c r="D5473" s="326">
        <v>1.0273110966104625E-4</v>
      </c>
      <c r="E5473" s="327">
        <v>8.7500380584494501E-5</v>
      </c>
      <c r="F5473" s="332">
        <v>2.551039548616056E-4</v>
      </c>
      <c r="G5473" s="326">
        <v>0</v>
      </c>
      <c r="H5473" s="327">
        <v>0</v>
      </c>
      <c r="I5473" s="332">
        <v>0</v>
      </c>
      <c r="J5473" s="326">
        <v>0</v>
      </c>
      <c r="K5473" s="327">
        <v>0</v>
      </c>
      <c r="L5473" s="336">
        <v>2.2321953053408208E-4</v>
      </c>
      <c r="M5473" s="337">
        <v>1.1415525114155251E-4</v>
      </c>
      <c r="N5473" s="345">
        <v>0.43284651606175473</v>
      </c>
      <c r="O5473" s="346">
        <v>0.44590190198433277</v>
      </c>
      <c r="P5473" s="347">
        <v>0.41179625766446232</v>
      </c>
      <c r="Q5473" s="348">
        <v>0.1237842617152962</v>
      </c>
      <c r="R5473" s="346">
        <v>0.32867042428662685</v>
      </c>
      <c r="S5473" s="347">
        <v>0.316802928613512</v>
      </c>
      <c r="T5473" s="349">
        <v>3.6991350830839383E-2</v>
      </c>
      <c r="U5473" s="349">
        <v>0.29959646873004436</v>
      </c>
      <c r="V5473" s="361">
        <v>0.27707349181164564</v>
      </c>
    </row>
    <row r="5474" spans="1:22" ht="16" hidden="1" customHeight="1" outlineLevel="1">
      <c r="A5474" s="65">
        <v>5465</v>
      </c>
      <c r="B5474" s="117">
        <v>1</v>
      </c>
      <c r="C5474" s="325">
        <v>7.1540409459027186E-5</v>
      </c>
      <c r="D5474" s="326">
        <v>1.040531602774261E-4</v>
      </c>
      <c r="E5474" s="327">
        <v>8.6034473541344331E-5</v>
      </c>
      <c r="F5474" s="332">
        <v>3.2263147232497198E-4</v>
      </c>
      <c r="G5474" s="326">
        <v>2.2815356660625341E-4</v>
      </c>
      <c r="H5474" s="327">
        <v>0</v>
      </c>
      <c r="I5474" s="332">
        <v>0</v>
      </c>
      <c r="J5474" s="326">
        <v>0</v>
      </c>
      <c r="K5474" s="327">
        <v>0</v>
      </c>
      <c r="L5474" s="336">
        <v>2.2321953053408208E-4</v>
      </c>
      <c r="M5474" s="337">
        <v>1.1415525114155251E-4</v>
      </c>
      <c r="N5474" s="345">
        <v>0.28251487694093397</v>
      </c>
      <c r="O5474" s="346">
        <v>0.32324383093186382</v>
      </c>
      <c r="P5474" s="347">
        <v>0.27312212175737816</v>
      </c>
      <c r="Q5474" s="348">
        <v>0.14146772767462423</v>
      </c>
      <c r="R5474" s="346">
        <v>0.3190620494617516</v>
      </c>
      <c r="S5474" s="347">
        <v>0.32672101465995168</v>
      </c>
      <c r="T5474" s="349">
        <v>4.4789013473844091E-2</v>
      </c>
      <c r="U5474" s="349">
        <v>0.32052596949734496</v>
      </c>
      <c r="V5474" s="361">
        <v>0.27327148037876259</v>
      </c>
    </row>
    <row r="5475" spans="1:22" ht="16" hidden="1" customHeight="1" outlineLevel="1">
      <c r="A5475" s="65">
        <v>5466</v>
      </c>
      <c r="B5475" s="117">
        <v>1</v>
      </c>
      <c r="C5475" s="325">
        <v>7.1827921151768336E-5</v>
      </c>
      <c r="D5475" s="326">
        <v>1.0720275145174281E-4</v>
      </c>
      <c r="E5475" s="327">
        <v>9.0315441012490841E-5</v>
      </c>
      <c r="F5475" s="332">
        <v>3.0762535733311287E-4</v>
      </c>
      <c r="G5475" s="326">
        <v>2.713335255036005E-4</v>
      </c>
      <c r="H5475" s="327">
        <v>0</v>
      </c>
      <c r="I5475" s="332">
        <v>0</v>
      </c>
      <c r="J5475" s="326">
        <v>0</v>
      </c>
      <c r="K5475" s="327">
        <v>0</v>
      </c>
      <c r="L5475" s="336">
        <v>1.644775488145868E-4</v>
      </c>
      <c r="M5475" s="337">
        <v>1.1415525114155251E-4</v>
      </c>
      <c r="N5475" s="345">
        <v>0.13146873383189647</v>
      </c>
      <c r="O5475" s="346">
        <v>0.15204887223917118</v>
      </c>
      <c r="P5475" s="347">
        <v>0.11967671895641095</v>
      </c>
      <c r="Q5475" s="348">
        <v>0.14146772767462423</v>
      </c>
      <c r="R5475" s="346">
        <v>0.27168446373707977</v>
      </c>
      <c r="S5475" s="347">
        <v>0.29393738672583331</v>
      </c>
      <c r="T5475" s="349">
        <v>5.1065180966994216E-2</v>
      </c>
      <c r="U5475" s="349">
        <v>0.36091106252720662</v>
      </c>
      <c r="V5475" s="361">
        <v>0.19458969357696504</v>
      </c>
    </row>
    <row r="5476" spans="1:22" ht="16" hidden="1" customHeight="1" outlineLevel="1">
      <c r="A5476" s="65">
        <v>5467</v>
      </c>
      <c r="B5476" s="117">
        <v>1</v>
      </c>
      <c r="C5476" s="325">
        <v>7.342798622441477E-5</v>
      </c>
      <c r="D5476" s="326">
        <v>1.0895252432636321E-4</v>
      </c>
      <c r="E5476" s="327">
        <v>9.1807293313041888E-5</v>
      </c>
      <c r="F5476" s="332">
        <v>0</v>
      </c>
      <c r="G5476" s="326">
        <v>3.0167619932335818E-4</v>
      </c>
      <c r="H5476" s="327">
        <v>0</v>
      </c>
      <c r="I5476" s="332">
        <v>0</v>
      </c>
      <c r="J5476" s="326">
        <v>0</v>
      </c>
      <c r="K5476" s="327">
        <v>0</v>
      </c>
      <c r="L5476" s="336">
        <v>1.1748396343899057E-4</v>
      </c>
      <c r="M5476" s="337">
        <v>1.1415525114155251E-4</v>
      </c>
      <c r="N5476" s="345">
        <v>2.1149318051218124E-2</v>
      </c>
      <c r="O5476" s="346">
        <v>2.1005163760583465E-2</v>
      </c>
      <c r="P5476" s="347">
        <v>1.6486435242139458E-2</v>
      </c>
      <c r="Q5476" s="348">
        <v>0.15915119363395228</v>
      </c>
      <c r="R5476" s="346">
        <v>0.21846450655209396</v>
      </c>
      <c r="S5476" s="347">
        <v>0.27467700552690516</v>
      </c>
      <c r="T5476" s="349">
        <v>6.7135973487333175E-2</v>
      </c>
      <c r="U5476" s="349">
        <v>0.40876395864774834</v>
      </c>
      <c r="V5476" s="361">
        <v>6.1768180118243733E-2</v>
      </c>
    </row>
    <row r="5477" spans="1:22" ht="16" hidden="1" customHeight="1" outlineLevel="1">
      <c r="A5477" s="65">
        <v>5468</v>
      </c>
      <c r="B5477" s="117">
        <v>1</v>
      </c>
      <c r="C5477" s="325">
        <v>7.7321894584800389E-5</v>
      </c>
      <c r="D5477" s="326">
        <v>1.1575719661655363E-4</v>
      </c>
      <c r="E5477" s="327">
        <v>9.5245039918659538E-5</v>
      </c>
      <c r="F5477" s="332">
        <v>0</v>
      </c>
      <c r="G5477" s="326">
        <v>2.8767188832962387E-4</v>
      </c>
      <c r="H5477" s="327">
        <v>0</v>
      </c>
      <c r="I5477" s="332">
        <v>0</v>
      </c>
      <c r="J5477" s="326">
        <v>0</v>
      </c>
      <c r="K5477" s="327">
        <v>0</v>
      </c>
      <c r="L5477" s="336">
        <v>8.811297257924293E-5</v>
      </c>
      <c r="M5477" s="337">
        <v>1.1415525114155251E-4</v>
      </c>
      <c r="N5477" s="345">
        <v>0</v>
      </c>
      <c r="O5477" s="346">
        <v>5.0971006170728861E-4</v>
      </c>
      <c r="P5477" s="347">
        <v>0</v>
      </c>
      <c r="Q5477" s="348">
        <v>0.14146772767462423</v>
      </c>
      <c r="R5477" s="346">
        <v>0.18671733834523457</v>
      </c>
      <c r="S5477" s="347">
        <v>0.21516330837130118</v>
      </c>
      <c r="T5477" s="349">
        <v>0.1501525526012735</v>
      </c>
      <c r="U5477" s="349">
        <v>0.47774287666955589</v>
      </c>
      <c r="V5477" s="361">
        <v>0</v>
      </c>
    </row>
    <row r="5478" spans="1:22" ht="16" hidden="1" customHeight="1" outlineLevel="1">
      <c r="A5478" s="65">
        <v>5469</v>
      </c>
      <c r="B5478" s="117">
        <v>1</v>
      </c>
      <c r="C5478" s="325">
        <v>8.2434602512240922E-5</v>
      </c>
      <c r="D5478" s="326">
        <v>1.3041640492170671E-4</v>
      </c>
      <c r="E5478" s="327">
        <v>1.0344374125734013E-4</v>
      </c>
      <c r="F5478" s="332">
        <v>0</v>
      </c>
      <c r="G5478" s="326">
        <v>2.6083029225829984E-4</v>
      </c>
      <c r="H5478" s="327">
        <v>0</v>
      </c>
      <c r="I5478" s="332">
        <v>0</v>
      </c>
      <c r="J5478" s="326">
        <v>0</v>
      </c>
      <c r="K5478" s="327">
        <v>0</v>
      </c>
      <c r="L5478" s="336">
        <v>5.8741981719495287E-5</v>
      </c>
      <c r="M5478" s="337">
        <v>1.1415525114155251E-4</v>
      </c>
      <c r="N5478" s="345">
        <v>0</v>
      </c>
      <c r="O5478" s="346">
        <v>0</v>
      </c>
      <c r="P5478" s="347">
        <v>0</v>
      </c>
      <c r="Q5478" s="348">
        <v>0.14146772767462423</v>
      </c>
      <c r="R5478" s="346">
        <v>0.14689151182635404</v>
      </c>
      <c r="S5478" s="347">
        <v>0.18083905717634727</v>
      </c>
      <c r="T5478" s="349">
        <v>0.2055920321240996</v>
      </c>
      <c r="U5478" s="349">
        <v>0.58740166942217298</v>
      </c>
      <c r="V5478" s="361">
        <v>0</v>
      </c>
    </row>
    <row r="5479" spans="1:22" ht="16" hidden="1" customHeight="1" outlineLevel="1">
      <c r="A5479" s="65">
        <v>5470</v>
      </c>
      <c r="B5479" s="117">
        <v>1</v>
      </c>
      <c r="C5479" s="325">
        <v>8.4034667584887343E-5</v>
      </c>
      <c r="D5479" s="326">
        <v>1.2769453600563053E-4</v>
      </c>
      <c r="E5479" s="327">
        <v>1.0276916456491704E-4</v>
      </c>
      <c r="F5479" s="332">
        <v>0</v>
      </c>
      <c r="G5479" s="326">
        <v>2.538281367614329E-4</v>
      </c>
      <c r="H5479" s="327">
        <v>0</v>
      </c>
      <c r="I5479" s="332">
        <v>0</v>
      </c>
      <c r="J5479" s="326">
        <v>0</v>
      </c>
      <c r="K5479" s="327">
        <v>0</v>
      </c>
      <c r="L5479" s="336">
        <v>3.7594868300476983E-5</v>
      </c>
      <c r="M5479" s="337">
        <v>1.1415525114155251E-4</v>
      </c>
      <c r="N5479" s="345">
        <v>0</v>
      </c>
      <c r="O5479" s="346">
        <v>0</v>
      </c>
      <c r="P5479" s="347">
        <v>0</v>
      </c>
      <c r="Q5479" s="348">
        <v>0.15030946065428824</v>
      </c>
      <c r="R5479" s="346">
        <v>0.13129359571061877</v>
      </c>
      <c r="S5479" s="347">
        <v>0.18586034717502251</v>
      </c>
      <c r="T5479" s="349">
        <v>0.21034670446739517</v>
      </c>
      <c r="U5479" s="349">
        <v>0.59653990215155772</v>
      </c>
      <c r="V5479" s="361">
        <v>0</v>
      </c>
    </row>
    <row r="5480" spans="1:22" ht="16" hidden="1" customHeight="1" outlineLevel="1">
      <c r="A5480" s="65">
        <v>5471</v>
      </c>
      <c r="B5480" s="117">
        <v>1</v>
      </c>
      <c r="C5480" s="325">
        <v>7.7478150939551025E-5</v>
      </c>
      <c r="D5480" s="326">
        <v>1.1809022711604749E-4</v>
      </c>
      <c r="E5480" s="327">
        <v>9.7333633139431018E-5</v>
      </c>
      <c r="F5480" s="332">
        <v>0</v>
      </c>
      <c r="G5480" s="326">
        <v>2.3398869618697609E-4</v>
      </c>
      <c r="H5480" s="327">
        <v>0</v>
      </c>
      <c r="I5480" s="332">
        <v>0</v>
      </c>
      <c r="J5480" s="326">
        <v>0</v>
      </c>
      <c r="K5480" s="327">
        <v>0</v>
      </c>
      <c r="L5480" s="336">
        <v>2.3496792687798115E-5</v>
      </c>
      <c r="M5480" s="337">
        <v>1.1415525114155251E-4</v>
      </c>
      <c r="N5480" s="345">
        <v>0</v>
      </c>
      <c r="O5480" s="346">
        <v>0</v>
      </c>
      <c r="P5480" s="347">
        <v>0</v>
      </c>
      <c r="Q5480" s="348">
        <v>0.14146772767462423</v>
      </c>
      <c r="R5480" s="346">
        <v>0.12629934816753574</v>
      </c>
      <c r="S5480" s="347">
        <v>0.18541942897521715</v>
      </c>
      <c r="T5480" s="349">
        <v>0.13141914356868903</v>
      </c>
      <c r="U5480" s="349">
        <v>0.51409928645312963</v>
      </c>
      <c r="V5480" s="361">
        <v>0</v>
      </c>
    </row>
    <row r="5481" spans="1:22" ht="16" hidden="1" customHeight="1" outlineLevel="1">
      <c r="A5481" s="65">
        <v>5472</v>
      </c>
      <c r="B5481" s="117">
        <v>1</v>
      </c>
      <c r="C5481" s="325">
        <v>7.0815379972984275E-5</v>
      </c>
      <c r="D5481" s="326">
        <v>1.1037178454688864E-4</v>
      </c>
      <c r="E5481" s="327">
        <v>8.979653586447308E-5</v>
      </c>
      <c r="F5481" s="332">
        <v>0</v>
      </c>
      <c r="G5481" s="326">
        <v>2.1940087223516961E-4</v>
      </c>
      <c r="H5481" s="327">
        <v>0</v>
      </c>
      <c r="I5481" s="332">
        <v>0</v>
      </c>
      <c r="J5481" s="326">
        <v>0</v>
      </c>
      <c r="K5481" s="327">
        <v>0</v>
      </c>
      <c r="L5481" s="336">
        <v>9.3987170751192458E-6</v>
      </c>
      <c r="M5481" s="337">
        <v>1.1415525114155251E-4</v>
      </c>
      <c r="N5481" s="345">
        <v>0</v>
      </c>
      <c r="O5481" s="346">
        <v>0</v>
      </c>
      <c r="P5481" s="347">
        <v>0</v>
      </c>
      <c r="Q5481" s="348">
        <v>0.1237842617152962</v>
      </c>
      <c r="R5481" s="346">
        <v>0.13995055182639704</v>
      </c>
      <c r="S5481" s="347">
        <v>0.17438607824754623</v>
      </c>
      <c r="T5481" s="349">
        <v>9.6710035462631502E-2</v>
      </c>
      <c r="U5481" s="349">
        <v>0.42212739575738628</v>
      </c>
      <c r="V5481" s="361">
        <v>0</v>
      </c>
    </row>
    <row r="5482" spans="1:22" ht="16" hidden="1" customHeight="1" outlineLevel="1">
      <c r="A5482" s="65">
        <v>5473</v>
      </c>
      <c r="B5482" s="117">
        <v>1</v>
      </c>
      <c r="C5482" s="325">
        <v>6.537765882766245E-5</v>
      </c>
      <c r="D5482" s="326">
        <v>9.9737053853362468E-5</v>
      </c>
      <c r="E5482" s="327">
        <v>8.2467000648722241E-5</v>
      </c>
      <c r="F5482" s="332">
        <v>0</v>
      </c>
      <c r="G5482" s="326">
        <v>1.9547684095420697E-4</v>
      </c>
      <c r="H5482" s="327">
        <v>0</v>
      </c>
      <c r="I5482" s="332">
        <v>0</v>
      </c>
      <c r="J5482" s="326">
        <v>0</v>
      </c>
      <c r="K5482" s="327">
        <v>0</v>
      </c>
      <c r="L5482" s="336">
        <v>5.8741981719495289E-6</v>
      </c>
      <c r="M5482" s="337">
        <v>1.1415525114155251E-4</v>
      </c>
      <c r="N5482" s="345">
        <v>0</v>
      </c>
      <c r="O5482" s="346">
        <v>0</v>
      </c>
      <c r="P5482" s="347">
        <v>0</v>
      </c>
      <c r="Q5482" s="348">
        <v>7.0733863837312116E-2</v>
      </c>
      <c r="R5482" s="346">
        <v>0.15557487168346035</v>
      </c>
      <c r="S5482" s="347">
        <v>0.1586893597537315</v>
      </c>
      <c r="T5482" s="349">
        <v>3.9273593555621246E-2</v>
      </c>
      <c r="U5482" s="349">
        <v>0.33143289243241708</v>
      </c>
      <c r="V5482" s="361">
        <v>0</v>
      </c>
    </row>
    <row r="5483" spans="1:22" ht="16" hidden="1" customHeight="1" outlineLevel="1">
      <c r="A5483" s="65">
        <v>5474</v>
      </c>
      <c r="B5483" s="117">
        <v>1</v>
      </c>
      <c r="C5483" s="325">
        <v>6.1164987503585535E-5</v>
      </c>
      <c r="D5483" s="326">
        <v>9.4779364041938015E-5</v>
      </c>
      <c r="E5483" s="327">
        <v>7.6188248357707362E-5</v>
      </c>
      <c r="F5483" s="332">
        <v>0</v>
      </c>
      <c r="G5483" s="326">
        <v>0</v>
      </c>
      <c r="H5483" s="327">
        <v>0</v>
      </c>
      <c r="I5483" s="332">
        <v>0</v>
      </c>
      <c r="J5483" s="326">
        <v>0</v>
      </c>
      <c r="K5483" s="327">
        <v>0</v>
      </c>
      <c r="L5483" s="336">
        <v>2.3496792687798115E-6</v>
      </c>
      <c r="M5483" s="337">
        <v>1.1415525114155251E-4</v>
      </c>
      <c r="N5483" s="345">
        <v>0</v>
      </c>
      <c r="O5483" s="346">
        <v>0</v>
      </c>
      <c r="P5483" s="347">
        <v>0</v>
      </c>
      <c r="Q5483" s="348">
        <v>4.4208664898320073E-2</v>
      </c>
      <c r="R5483" s="346">
        <v>0.145183545739755</v>
      </c>
      <c r="S5483" s="347">
        <v>0.12961982683907347</v>
      </c>
      <c r="T5483" s="349">
        <v>3.6135509809046187E-2</v>
      </c>
      <c r="U5483" s="349">
        <v>0.30932426486132497</v>
      </c>
      <c r="V5483" s="361">
        <v>0</v>
      </c>
    </row>
    <row r="5484" spans="1:22" ht="16" hidden="1" customHeight="1" outlineLevel="1">
      <c r="A5484" s="65">
        <v>5475</v>
      </c>
      <c r="B5484" s="117">
        <v>1</v>
      </c>
      <c r="C5484" s="325">
        <v>5.9502419889038863E-5</v>
      </c>
      <c r="D5484" s="326">
        <v>8.9763348468026218E-5</v>
      </c>
      <c r="E5484" s="327">
        <v>7.3451023701913694E-5</v>
      </c>
      <c r="F5484" s="332">
        <v>0</v>
      </c>
      <c r="G5484" s="326">
        <v>0</v>
      </c>
      <c r="H5484" s="327">
        <v>0</v>
      </c>
      <c r="I5484" s="332">
        <v>0</v>
      </c>
      <c r="J5484" s="326">
        <v>0</v>
      </c>
      <c r="K5484" s="327">
        <v>0</v>
      </c>
      <c r="L5484" s="336">
        <v>1.1748396343899057E-6</v>
      </c>
      <c r="M5484" s="337">
        <v>1.1415525114155251E-4</v>
      </c>
      <c r="N5484" s="345">
        <v>0</v>
      </c>
      <c r="O5484" s="346">
        <v>0</v>
      </c>
      <c r="P5484" s="347">
        <v>0</v>
      </c>
      <c r="Q5484" s="348">
        <v>3.5366931918656058E-2</v>
      </c>
      <c r="R5484" s="346">
        <v>0.14072444745271906</v>
      </c>
      <c r="S5484" s="347">
        <v>0.10708626882049034</v>
      </c>
      <c r="T5484" s="349">
        <v>3.2521958828141566E-2</v>
      </c>
      <c r="U5484" s="349">
        <v>0.2928164896082428</v>
      </c>
      <c r="V5484" s="361">
        <v>0</v>
      </c>
    </row>
    <row r="5485" spans="1:22" ht="16" hidden="1" customHeight="1" outlineLevel="1">
      <c r="A5485" s="65">
        <v>5476</v>
      </c>
      <c r="B5485" s="117">
        <v>1</v>
      </c>
      <c r="C5485" s="325">
        <v>5.879614116556603E-5</v>
      </c>
      <c r="D5485" s="326">
        <v>8.6535989610393046E-5</v>
      </c>
      <c r="E5485" s="327">
        <v>7.1647828312551985E-5</v>
      </c>
      <c r="F5485" s="332">
        <v>0</v>
      </c>
      <c r="G5485" s="326">
        <v>0</v>
      </c>
      <c r="H5485" s="327">
        <v>0</v>
      </c>
      <c r="I5485" s="332">
        <v>0</v>
      </c>
      <c r="J5485" s="326">
        <v>0</v>
      </c>
      <c r="K5485" s="327">
        <v>0</v>
      </c>
      <c r="L5485" s="336">
        <v>1.409807561267887E-5</v>
      </c>
      <c r="M5485" s="337">
        <v>1.1415525114155251E-4</v>
      </c>
      <c r="N5485" s="345">
        <v>0</v>
      </c>
      <c r="O5485" s="346">
        <v>0</v>
      </c>
      <c r="P5485" s="347">
        <v>0</v>
      </c>
      <c r="Q5485" s="348">
        <v>2.6525198938992044E-2</v>
      </c>
      <c r="R5485" s="346">
        <v>0.13685669457934382</v>
      </c>
      <c r="S5485" s="347">
        <v>0.10404652028245609</v>
      </c>
      <c r="T5485" s="349">
        <v>3.2236678487543829E-2</v>
      </c>
      <c r="U5485" s="349">
        <v>0.28505390481661486</v>
      </c>
      <c r="V5485" s="361">
        <v>0</v>
      </c>
    </row>
    <row r="5486" spans="1:22" ht="16" hidden="1" customHeight="1" outlineLevel="1">
      <c r="A5486" s="65">
        <v>5477</v>
      </c>
      <c r="B5486" s="117">
        <v>1</v>
      </c>
      <c r="C5486" s="325">
        <v>5.9446167601328635E-5</v>
      </c>
      <c r="D5486" s="326">
        <v>8.618603503546897E-5</v>
      </c>
      <c r="E5486" s="327">
        <v>7.2763474380790164E-5</v>
      </c>
      <c r="F5486" s="332">
        <v>0</v>
      </c>
      <c r="G5486" s="326">
        <v>0</v>
      </c>
      <c r="H5486" s="327">
        <v>0</v>
      </c>
      <c r="I5486" s="332">
        <v>0</v>
      </c>
      <c r="J5486" s="326">
        <v>0</v>
      </c>
      <c r="K5486" s="327">
        <v>0</v>
      </c>
      <c r="L5486" s="336">
        <v>3.7594868300476983E-5</v>
      </c>
      <c r="M5486" s="337">
        <v>1.1415525114155251E-4</v>
      </c>
      <c r="N5486" s="345">
        <v>0</v>
      </c>
      <c r="O5486" s="346">
        <v>0</v>
      </c>
      <c r="P5486" s="347">
        <v>0</v>
      </c>
      <c r="Q5486" s="348">
        <v>1.7683465959328029E-2</v>
      </c>
      <c r="R5486" s="346">
        <v>0.12238518676174139</v>
      </c>
      <c r="S5486" s="347">
        <v>7.8540650072911541E-2</v>
      </c>
      <c r="T5486" s="349">
        <v>3.2617052275007476E-2</v>
      </c>
      <c r="U5486" s="349">
        <v>0.28082870043636177</v>
      </c>
      <c r="V5486" s="361">
        <v>0</v>
      </c>
    </row>
    <row r="5487" spans="1:22" ht="16" hidden="1" customHeight="1" outlineLevel="1">
      <c r="A5487" s="65">
        <v>5478</v>
      </c>
      <c r="B5487" s="117">
        <v>1</v>
      </c>
      <c r="C5487" s="325">
        <v>6.274005155947186E-5</v>
      </c>
      <c r="D5487" s="326">
        <v>8.7041479551950053E-5</v>
      </c>
      <c r="E5487" s="327">
        <v>7.5902850526297604E-5</v>
      </c>
      <c r="F5487" s="332">
        <v>0</v>
      </c>
      <c r="G5487" s="326">
        <v>0</v>
      </c>
      <c r="H5487" s="327">
        <v>0</v>
      </c>
      <c r="I5487" s="332">
        <v>0</v>
      </c>
      <c r="J5487" s="326">
        <v>0</v>
      </c>
      <c r="K5487" s="327">
        <v>0</v>
      </c>
      <c r="L5487" s="336">
        <v>9.3987170751192462E-5</v>
      </c>
      <c r="M5487" s="337">
        <v>1.1415525114155251E-4</v>
      </c>
      <c r="N5487" s="345">
        <v>1.1432063811469256E-3</v>
      </c>
      <c r="O5487" s="346">
        <v>2.4724189268286443E-3</v>
      </c>
      <c r="P5487" s="347">
        <v>3.3368025392177523E-3</v>
      </c>
      <c r="Q5487" s="348">
        <v>1.7683465959328029E-2</v>
      </c>
      <c r="R5487" s="346">
        <v>0.10072268255997589</v>
      </c>
      <c r="S5487" s="347">
        <v>7.3436364106962415E-2</v>
      </c>
      <c r="T5487" s="349">
        <v>3.2617052275007476E-2</v>
      </c>
      <c r="U5487" s="349">
        <v>0.27964957363257015</v>
      </c>
      <c r="V5487" s="361">
        <v>0</v>
      </c>
    </row>
    <row r="5488" spans="1:22" ht="16" hidden="1" customHeight="1" outlineLevel="1">
      <c r="A5488" s="65">
        <v>5479</v>
      </c>
      <c r="B5488" s="117">
        <v>1</v>
      </c>
      <c r="C5488" s="325">
        <v>6.7608999573501411E-5</v>
      </c>
      <c r="D5488" s="326">
        <v>8.9646696943051517E-5</v>
      </c>
      <c r="E5488" s="327">
        <v>7.8458458380285063E-5</v>
      </c>
      <c r="F5488" s="332">
        <v>0</v>
      </c>
      <c r="G5488" s="326">
        <v>0</v>
      </c>
      <c r="H5488" s="327">
        <v>0</v>
      </c>
      <c r="I5488" s="332">
        <v>0</v>
      </c>
      <c r="J5488" s="326">
        <v>0</v>
      </c>
      <c r="K5488" s="327">
        <v>0</v>
      </c>
      <c r="L5488" s="336">
        <v>1.8210014333043539E-4</v>
      </c>
      <c r="M5488" s="337">
        <v>1.1415525114155251E-4</v>
      </c>
      <c r="N5488" s="345">
        <v>3.9440620149568936E-2</v>
      </c>
      <c r="O5488" s="346">
        <v>7.8528514490874474E-2</v>
      </c>
      <c r="P5488" s="347">
        <v>6.4102523347321916E-2</v>
      </c>
      <c r="Q5488" s="348">
        <v>2.6525198938992044E-2</v>
      </c>
      <c r="R5488" s="346">
        <v>7.4144325412988002E-2</v>
      </c>
      <c r="S5488" s="347">
        <v>5.2044009133046507E-2</v>
      </c>
      <c r="T5488" s="349">
        <v>3.5184575340387075E-2</v>
      </c>
      <c r="U5488" s="349">
        <v>0.29537126434979122</v>
      </c>
      <c r="V5488" s="361">
        <v>0</v>
      </c>
    </row>
    <row r="5489" spans="1:22" ht="16" hidden="1" customHeight="1" outlineLevel="1">
      <c r="A5489" s="65">
        <v>5480</v>
      </c>
      <c r="B5489" s="117">
        <v>1</v>
      </c>
      <c r="C5489" s="325">
        <v>7.4846793925550459E-5</v>
      </c>
      <c r="D5489" s="326">
        <v>9.8415003236982607E-5</v>
      </c>
      <c r="E5489" s="327">
        <v>8.4127497122379072E-5</v>
      </c>
      <c r="F5489" s="332">
        <v>0</v>
      </c>
      <c r="G5489" s="326">
        <v>2.0656358715757977E-4</v>
      </c>
      <c r="H5489" s="327">
        <v>0</v>
      </c>
      <c r="I5489" s="332">
        <v>0</v>
      </c>
      <c r="J5489" s="326">
        <v>0</v>
      </c>
      <c r="K5489" s="327">
        <v>0</v>
      </c>
      <c r="L5489" s="336">
        <v>1.5860335064263727E-4</v>
      </c>
      <c r="M5489" s="337">
        <v>1.1415525114155251E-4</v>
      </c>
      <c r="N5489" s="345">
        <v>0.15418996065719159</v>
      </c>
      <c r="O5489" s="346">
        <v>0.26324688493668352</v>
      </c>
      <c r="P5489" s="347">
        <v>0.22320463238577387</v>
      </c>
      <c r="Q5489" s="348">
        <v>2.6525198938992044E-2</v>
      </c>
      <c r="R5489" s="346">
        <v>5.6931647209699551E-2</v>
      </c>
      <c r="S5489" s="347">
        <v>4.4766251408472763E-2</v>
      </c>
      <c r="T5489" s="349">
        <v>5.7531535353876166E-2</v>
      </c>
      <c r="U5489" s="349">
        <v>0.32465291331061552</v>
      </c>
      <c r="V5489" s="361">
        <v>9.3752410433346645E-2</v>
      </c>
    </row>
    <row r="5490" spans="1:22" ht="16" hidden="1" customHeight="1" outlineLevel="1">
      <c r="A5490" s="65">
        <v>5481</v>
      </c>
      <c r="B5490" s="117">
        <v>1</v>
      </c>
      <c r="C5490" s="325">
        <v>8.416592292287787E-5</v>
      </c>
      <c r="D5490" s="326">
        <v>1.1315197922545215E-4</v>
      </c>
      <c r="E5490" s="327">
        <v>9.444073693923202E-5</v>
      </c>
      <c r="F5490" s="332">
        <v>0</v>
      </c>
      <c r="G5490" s="326">
        <v>2.8883891424576837E-4</v>
      </c>
      <c r="H5490" s="327">
        <v>0</v>
      </c>
      <c r="I5490" s="332">
        <v>0</v>
      </c>
      <c r="J5490" s="326">
        <v>0</v>
      </c>
      <c r="K5490" s="327">
        <v>0</v>
      </c>
      <c r="L5490" s="336">
        <v>1.4685495429873823E-4</v>
      </c>
      <c r="M5490" s="337">
        <v>1.1415525114155251E-4</v>
      </c>
      <c r="N5490" s="345">
        <v>0.30294969100393532</v>
      </c>
      <c r="O5490" s="346">
        <v>0.4137827893539377</v>
      </c>
      <c r="P5490" s="347">
        <v>0.38334164474742061</v>
      </c>
      <c r="Q5490" s="348">
        <v>1.7683465959328029E-2</v>
      </c>
      <c r="R5490" s="346">
        <v>4.5570312624382103E-2</v>
      </c>
      <c r="S5490" s="347">
        <v>6.1095818400076489E-2</v>
      </c>
      <c r="T5490" s="349">
        <v>0.12828105982211396</v>
      </c>
      <c r="U5490" s="349">
        <v>0.38586924654079507</v>
      </c>
      <c r="V5490" s="361">
        <v>0.23948854746609483</v>
      </c>
    </row>
    <row r="5491" spans="1:22" ht="16" hidden="1" customHeight="1" outlineLevel="1">
      <c r="A5491" s="65">
        <v>5482</v>
      </c>
      <c r="B5491" s="117">
        <v>1</v>
      </c>
      <c r="C5491" s="325">
        <v>8.9959908557031134E-5</v>
      </c>
      <c r="D5491" s="326">
        <v>1.1842073977014245E-4</v>
      </c>
      <c r="E5491" s="327">
        <v>1.0188702581328685E-4</v>
      </c>
      <c r="F5491" s="332">
        <v>0</v>
      </c>
      <c r="G5491" s="326">
        <v>3.7228126725010141E-4</v>
      </c>
      <c r="H5491" s="327">
        <v>0</v>
      </c>
      <c r="I5491" s="332">
        <v>0</v>
      </c>
      <c r="J5491" s="326">
        <v>0</v>
      </c>
      <c r="K5491" s="327">
        <v>0</v>
      </c>
      <c r="L5491" s="336">
        <v>1.644775488145868E-4</v>
      </c>
      <c r="M5491" s="337">
        <v>1.1415525114155251E-4</v>
      </c>
      <c r="N5491" s="345">
        <v>0.39955063021085052</v>
      </c>
      <c r="O5491" s="346">
        <v>0.50842298189244384</v>
      </c>
      <c r="P5491" s="347">
        <v>0.52248696318705579</v>
      </c>
      <c r="Q5491" s="348">
        <v>8.8417329796640146E-3</v>
      </c>
      <c r="R5491" s="346">
        <v>3.3208359923312579E-2</v>
      </c>
      <c r="S5491" s="347">
        <v>4.9113194925722019E-2</v>
      </c>
      <c r="T5491" s="349">
        <v>0.11858152824179104</v>
      </c>
      <c r="U5491" s="349">
        <v>0.36582409087633821</v>
      </c>
      <c r="V5491" s="361">
        <v>0.36277144027372338</v>
      </c>
    </row>
    <row r="5492" spans="1:22" ht="16" hidden="1" customHeight="1" outlineLevel="1">
      <c r="A5492" s="65">
        <v>5483</v>
      </c>
      <c r="B5492" s="117">
        <v>1</v>
      </c>
      <c r="C5492" s="325">
        <v>9.1972490406219207E-5</v>
      </c>
      <c r="D5492" s="326">
        <v>1.1931506812828176E-4</v>
      </c>
      <c r="E5492" s="327">
        <v>1.0405345480626099E-4</v>
      </c>
      <c r="F5492" s="332">
        <v>0</v>
      </c>
      <c r="G5492" s="326">
        <v>4.7497954787081913E-4</v>
      </c>
      <c r="H5492" s="327">
        <v>0</v>
      </c>
      <c r="I5492" s="332">
        <v>0</v>
      </c>
      <c r="J5492" s="326">
        <v>0</v>
      </c>
      <c r="K5492" s="327">
        <v>0</v>
      </c>
      <c r="L5492" s="336">
        <v>1.8797434150238492E-4</v>
      </c>
      <c r="M5492" s="337">
        <v>1.1415525114155251E-4</v>
      </c>
      <c r="N5492" s="345">
        <v>0.48314759683221947</v>
      </c>
      <c r="O5492" s="346">
        <v>0.59134681594509086</v>
      </c>
      <c r="P5492" s="347">
        <v>0.59177451228971023</v>
      </c>
      <c r="Q5492" s="348">
        <v>1.7683465959328029E-2</v>
      </c>
      <c r="R5492" s="346">
        <v>4.093854130208812E-2</v>
      </c>
      <c r="S5492" s="347">
        <v>5.6224960715747986E-2</v>
      </c>
      <c r="T5492" s="349">
        <v>0.12647428433166166</v>
      </c>
      <c r="U5492" s="349">
        <v>0.37319363340003564</v>
      </c>
      <c r="V5492" s="361">
        <v>0.4623490208341583</v>
      </c>
    </row>
    <row r="5493" spans="1:22" ht="16" hidden="1" customHeight="1" outlineLevel="1">
      <c r="A5493" s="65">
        <v>5484</v>
      </c>
      <c r="B5493" s="117">
        <v>1</v>
      </c>
      <c r="C5493" s="325">
        <v>9.3272543277744431E-5</v>
      </c>
      <c r="D5493" s="326">
        <v>1.2497266708955435E-4</v>
      </c>
      <c r="E5493" s="327">
        <v>1.0232809518910195E-4</v>
      </c>
      <c r="F5493" s="332">
        <v>2.3259478237381707E-4</v>
      </c>
      <c r="G5493" s="326">
        <v>4.8431575519997528E-4</v>
      </c>
      <c r="H5493" s="327">
        <v>0</v>
      </c>
      <c r="I5493" s="332">
        <v>0</v>
      </c>
      <c r="J5493" s="326">
        <v>0</v>
      </c>
      <c r="K5493" s="327">
        <v>0</v>
      </c>
      <c r="L5493" s="336">
        <v>2.0677177565262342E-4</v>
      </c>
      <c r="M5493" s="337">
        <v>1.1415525114155251E-4</v>
      </c>
      <c r="N5493" s="345">
        <v>0.55574120203504929</v>
      </c>
      <c r="O5493" s="346">
        <v>0.62209671049781368</v>
      </c>
      <c r="P5493" s="347">
        <v>0.62332282808737582</v>
      </c>
      <c r="Q5493" s="348">
        <v>2.6525198938992044E-2</v>
      </c>
      <c r="R5493" s="346">
        <v>5.5692541838397017E-2</v>
      </c>
      <c r="S5493" s="347">
        <v>8.4578649165343134E-2</v>
      </c>
      <c r="T5493" s="349">
        <v>0.10964274423639539</v>
      </c>
      <c r="U5493" s="349">
        <v>0.35580151304410979</v>
      </c>
      <c r="V5493" s="361">
        <v>0.54192405128584875</v>
      </c>
    </row>
    <row r="5494" spans="1:22" ht="16" hidden="1" customHeight="1" outlineLevel="1">
      <c r="A5494" s="65">
        <v>5485</v>
      </c>
      <c r="B5494" s="117">
        <v>1</v>
      </c>
      <c r="C5494" s="325">
        <v>9.4235082423008287E-5</v>
      </c>
      <c r="D5494" s="326">
        <v>1.2767509408480142E-4</v>
      </c>
      <c r="E5494" s="327">
        <v>1.0536369030500583E-4</v>
      </c>
      <c r="F5494" s="332">
        <v>2.9261924234125349E-4</v>
      </c>
      <c r="G5494" s="326">
        <v>4.9073439773877014E-4</v>
      </c>
      <c r="H5494" s="327">
        <v>0</v>
      </c>
      <c r="I5494" s="332">
        <v>0</v>
      </c>
      <c r="J5494" s="326">
        <v>0</v>
      </c>
      <c r="K5494" s="327">
        <v>0</v>
      </c>
      <c r="L5494" s="336">
        <v>1.8797434150238492E-4</v>
      </c>
      <c r="M5494" s="337">
        <v>1.1415525114155251E-4</v>
      </c>
      <c r="N5494" s="345">
        <v>0.57617601609805058</v>
      </c>
      <c r="O5494" s="346">
        <v>0.6183893068234938</v>
      </c>
      <c r="P5494" s="347">
        <v>0.61538773066059227</v>
      </c>
      <c r="Q5494" s="348">
        <v>4.4208664898320073E-2</v>
      </c>
      <c r="R5494" s="346">
        <v>7.4057518190917451E-2</v>
      </c>
      <c r="S5494" s="347">
        <v>0.12472303079130909</v>
      </c>
      <c r="T5494" s="349">
        <v>9.5664007547106467E-2</v>
      </c>
      <c r="U5494" s="349">
        <v>0.31276338470571707</v>
      </c>
      <c r="V5494" s="361">
        <v>0.56289619065558882</v>
      </c>
    </row>
    <row r="5495" spans="1:22" ht="16" hidden="1" customHeight="1" outlineLevel="1">
      <c r="A5495" s="65">
        <v>5486</v>
      </c>
      <c r="B5495" s="117">
        <v>1</v>
      </c>
      <c r="C5495" s="325">
        <v>9.217249854030001E-5</v>
      </c>
      <c r="D5495" s="326">
        <v>1.2415610641473151E-4</v>
      </c>
      <c r="E5495" s="327">
        <v>1.0628474694273734E-4</v>
      </c>
      <c r="F5495" s="332">
        <v>3.3763758731683108E-4</v>
      </c>
      <c r="G5495" s="326">
        <v>5.123243771874438E-4</v>
      </c>
      <c r="H5495" s="327">
        <v>0</v>
      </c>
      <c r="I5495" s="332">
        <v>0</v>
      </c>
      <c r="J5495" s="326">
        <v>0</v>
      </c>
      <c r="K5495" s="327">
        <v>0</v>
      </c>
      <c r="L5495" s="336">
        <v>1.9032402077116473E-4</v>
      </c>
      <c r="M5495" s="337">
        <v>1.1415525114155251E-4</v>
      </c>
      <c r="N5495" s="345">
        <v>0.52315982017236184</v>
      </c>
      <c r="O5495" s="346">
        <v>0.55504880934522105</v>
      </c>
      <c r="P5495" s="347">
        <v>0.58763589489613388</v>
      </c>
      <c r="Q5495" s="348">
        <v>3.5366931918656058E-2</v>
      </c>
      <c r="R5495" s="346">
        <v>0.10574762912940776</v>
      </c>
      <c r="S5495" s="347">
        <v>0.11290639925150239</v>
      </c>
      <c r="T5495" s="349">
        <v>4.5549761048771377E-2</v>
      </c>
      <c r="U5495" s="349">
        <v>0.29743473625642652</v>
      </c>
      <c r="V5495" s="361">
        <v>0.57916544038144091</v>
      </c>
    </row>
    <row r="5496" spans="1:22" ht="16" hidden="1" customHeight="1" outlineLevel="1">
      <c r="A5496" s="65">
        <v>5487</v>
      </c>
      <c r="B5496" s="117">
        <v>1</v>
      </c>
      <c r="C5496" s="325">
        <v>9.2091245235829687E-5</v>
      </c>
      <c r="D5496" s="326">
        <v>1.2396168720644037E-4</v>
      </c>
      <c r="E5496" s="327">
        <v>1.072706667239711E-4</v>
      </c>
      <c r="F5496" s="332">
        <v>4.7269262224356357E-4</v>
      </c>
      <c r="G5496" s="326">
        <v>5.169924808520218E-4</v>
      </c>
      <c r="H5496" s="327">
        <v>0</v>
      </c>
      <c r="I5496" s="332">
        <v>0</v>
      </c>
      <c r="J5496" s="326">
        <v>0</v>
      </c>
      <c r="K5496" s="327">
        <v>0</v>
      </c>
      <c r="L5496" s="336">
        <v>2.1382081345896285E-4</v>
      </c>
      <c r="M5496" s="337">
        <v>1.1415525114155251E-4</v>
      </c>
      <c r="N5496" s="345">
        <v>0.45899736203049069</v>
      </c>
      <c r="O5496" s="346">
        <v>0.47843871856097997</v>
      </c>
      <c r="P5496" s="347">
        <v>0.51729043239316175</v>
      </c>
      <c r="Q5496" s="348">
        <v>6.1892130857648102E-2</v>
      </c>
      <c r="R5496" s="346">
        <v>0.13519114721763728</v>
      </c>
      <c r="S5496" s="347">
        <v>0.1160706417404475</v>
      </c>
      <c r="T5496" s="349">
        <v>4.4503733133246355E-2</v>
      </c>
      <c r="U5496" s="349">
        <v>0.28888606692893753</v>
      </c>
      <c r="V5496" s="361">
        <v>0.53036532576499507</v>
      </c>
    </row>
    <row r="5497" spans="1:22" ht="16" hidden="1" customHeight="1" outlineLevel="1">
      <c r="A5497" s="65">
        <v>5488</v>
      </c>
      <c r="B5497" s="117">
        <v>1</v>
      </c>
      <c r="C5497" s="325">
        <v>9.3366297090594801E-5</v>
      </c>
      <c r="D5497" s="326">
        <v>1.2127870213202242E-4</v>
      </c>
      <c r="E5497" s="327">
        <v>1.0695932363516044E-4</v>
      </c>
      <c r="F5497" s="332">
        <v>5.6272931219471841E-4</v>
      </c>
      <c r="G5497" s="326">
        <v>5.5608784904286328E-4</v>
      </c>
      <c r="H5497" s="327">
        <v>0</v>
      </c>
      <c r="I5497" s="332">
        <v>0</v>
      </c>
      <c r="J5497" s="326">
        <v>0</v>
      </c>
      <c r="K5497" s="327">
        <v>0</v>
      </c>
      <c r="L5497" s="336">
        <v>2.2321953053408208E-4</v>
      </c>
      <c r="M5497" s="337">
        <v>1.1415525114155251E-4</v>
      </c>
      <c r="N5497" s="345">
        <v>0.35510848214376378</v>
      </c>
      <c r="O5497" s="346">
        <v>0.34182429852719648</v>
      </c>
      <c r="P5497" s="347">
        <v>0.42787102736526278</v>
      </c>
      <c r="Q5497" s="348">
        <v>7.9575596816976138E-2</v>
      </c>
      <c r="R5497" s="346">
        <v>0.13694123248117163</v>
      </c>
      <c r="S5497" s="347">
        <v>0.12836968946369648</v>
      </c>
      <c r="T5497" s="349">
        <v>4.9828966157737374E-2</v>
      </c>
      <c r="U5497" s="349">
        <v>0.30293732800745388</v>
      </c>
      <c r="V5497" s="361">
        <v>0.45601996967379549</v>
      </c>
    </row>
    <row r="5498" spans="1:22" ht="16" hidden="1" customHeight="1" outlineLevel="1">
      <c r="A5498" s="65">
        <v>5489</v>
      </c>
      <c r="B5498" s="117">
        <v>1</v>
      </c>
      <c r="C5498" s="325">
        <v>9.3866317425796814E-5</v>
      </c>
      <c r="D5498" s="326">
        <v>1.2981370537600413E-4</v>
      </c>
      <c r="E5498" s="327">
        <v>1.0184810792718552E-4</v>
      </c>
      <c r="F5498" s="332">
        <v>6.1525071466622542E-4</v>
      </c>
      <c r="G5498" s="326">
        <v>5.6017243974936903E-4</v>
      </c>
      <c r="H5498" s="327">
        <v>0</v>
      </c>
      <c r="I5498" s="332">
        <v>0</v>
      </c>
      <c r="J5498" s="326">
        <v>0</v>
      </c>
      <c r="K5498" s="327">
        <v>0</v>
      </c>
      <c r="L5498" s="336">
        <v>2.2321953053408208E-4</v>
      </c>
      <c r="M5498" s="337">
        <v>1.1415525114155251E-4</v>
      </c>
      <c r="N5498" s="345">
        <v>0.22235364113307704</v>
      </c>
      <c r="O5498" s="346">
        <v>0.21837334965005542</v>
      </c>
      <c r="P5498" s="347">
        <v>0.27922700045029109</v>
      </c>
      <c r="Q5498" s="348">
        <v>8.8417329796640146E-2</v>
      </c>
      <c r="R5498" s="346">
        <v>0.12136057390346139</v>
      </c>
      <c r="S5498" s="347">
        <v>0.14003588868915645</v>
      </c>
      <c r="T5498" s="349">
        <v>0.11420722968595913</v>
      </c>
      <c r="U5498" s="349">
        <v>0.35314847773557873</v>
      </c>
      <c r="V5498" s="361">
        <v>0.34213522159283255</v>
      </c>
    </row>
    <row r="5499" spans="1:22" ht="16" hidden="1" customHeight="1" outlineLevel="1">
      <c r="A5499" s="65">
        <v>5490</v>
      </c>
      <c r="B5499" s="117">
        <v>1</v>
      </c>
      <c r="C5499" s="325">
        <v>9.3522553445345437E-5</v>
      </c>
      <c r="D5499" s="326">
        <v>1.2740290719319381E-4</v>
      </c>
      <c r="E5499" s="327">
        <v>1.0605123962612936E-4</v>
      </c>
      <c r="F5499" s="332">
        <v>6.5276600214587337E-4</v>
      </c>
      <c r="G5499" s="326">
        <v>5.3041327888768376E-4</v>
      </c>
      <c r="H5499" s="327">
        <v>0</v>
      </c>
      <c r="I5499" s="332">
        <v>0</v>
      </c>
      <c r="J5499" s="326">
        <v>0</v>
      </c>
      <c r="K5499" s="327">
        <v>0</v>
      </c>
      <c r="L5499" s="336">
        <v>1.644775488145868E-4</v>
      </c>
      <c r="M5499" s="337">
        <v>1.1415525114155251E-4</v>
      </c>
      <c r="N5499" s="345">
        <v>9.5743534421055029E-2</v>
      </c>
      <c r="O5499" s="346">
        <v>0.10280869661209838</v>
      </c>
      <c r="P5499" s="347">
        <v>0.1105271452347272</v>
      </c>
      <c r="Q5499" s="348">
        <v>8.8417329796640146E-2</v>
      </c>
      <c r="R5499" s="346">
        <v>8.5381974344602832E-2</v>
      </c>
      <c r="S5499" s="347">
        <v>0.12963538645927453</v>
      </c>
      <c r="T5499" s="349">
        <v>0.11991283649791379</v>
      </c>
      <c r="U5499" s="349">
        <v>0.39736573287776306</v>
      </c>
      <c r="V5499" s="361">
        <v>0.20176618102056013</v>
      </c>
    </row>
    <row r="5500" spans="1:22" ht="16" hidden="1" customHeight="1" outlineLevel="1">
      <c r="A5500" s="65">
        <v>5491</v>
      </c>
      <c r="B5500" s="117">
        <v>1</v>
      </c>
      <c r="C5500" s="325">
        <v>9.3266293023554407E-5</v>
      </c>
      <c r="D5500" s="326">
        <v>1.2771397792645965E-4</v>
      </c>
      <c r="E5500" s="327">
        <v>1.0602529436872848E-4</v>
      </c>
      <c r="F5500" s="332">
        <v>6.3775988715401421E-4</v>
      </c>
      <c r="G5500" s="326">
        <v>4.5922469800286817E-4</v>
      </c>
      <c r="H5500" s="327">
        <v>0</v>
      </c>
      <c r="I5500" s="332">
        <v>0</v>
      </c>
      <c r="J5500" s="326">
        <v>0</v>
      </c>
      <c r="K5500" s="327">
        <v>0</v>
      </c>
      <c r="L5500" s="336">
        <v>1.1748396343899057E-4</v>
      </c>
      <c r="M5500" s="337">
        <v>1.1415525114155251E-4</v>
      </c>
      <c r="N5500" s="345">
        <v>1.8862905288924276E-2</v>
      </c>
      <c r="O5500" s="346">
        <v>1.6788647610021488E-2</v>
      </c>
      <c r="P5500" s="347">
        <v>1.4440136622474127E-2</v>
      </c>
      <c r="Q5500" s="348">
        <v>9.7259062776304167E-2</v>
      </c>
      <c r="R5500" s="346">
        <v>6.5522231305965795E-2</v>
      </c>
      <c r="S5500" s="347">
        <v>9.5186641313409773E-2</v>
      </c>
      <c r="T5500" s="349">
        <v>0.17192895193356711</v>
      </c>
      <c r="U5500" s="349">
        <v>0.47725157383464273</v>
      </c>
      <c r="V5500" s="361">
        <v>8.6499577378649592E-2</v>
      </c>
    </row>
    <row r="5501" spans="1:22" ht="16" hidden="1" customHeight="1" outlineLevel="1">
      <c r="A5501" s="65">
        <v>5492</v>
      </c>
      <c r="B5501" s="117">
        <v>1</v>
      </c>
      <c r="C5501" s="325">
        <v>9.3278793531934454E-5</v>
      </c>
      <c r="D5501" s="326">
        <v>1.309024529424346E-4</v>
      </c>
      <c r="E5501" s="327">
        <v>1.0860684748011681E-4</v>
      </c>
      <c r="F5501" s="332">
        <v>5.327170822110002E-4</v>
      </c>
      <c r="G5501" s="326">
        <v>3.7986693570504093E-4</v>
      </c>
      <c r="H5501" s="327">
        <v>0</v>
      </c>
      <c r="I5501" s="332">
        <v>0</v>
      </c>
      <c r="J5501" s="326">
        <v>0</v>
      </c>
      <c r="K5501" s="327">
        <v>0</v>
      </c>
      <c r="L5501" s="336">
        <v>8.811297257924293E-5</v>
      </c>
      <c r="M5501" s="337">
        <v>1.1415525114155251E-4</v>
      </c>
      <c r="N5501" s="345">
        <v>1.429007976433657E-4</v>
      </c>
      <c r="O5501" s="346">
        <v>0</v>
      </c>
      <c r="P5501" s="347">
        <v>0</v>
      </c>
      <c r="Q5501" s="348">
        <v>0.1149425287356322</v>
      </c>
      <c r="R5501" s="346">
        <v>5.8038824009515461E-2</v>
      </c>
      <c r="S5501" s="347">
        <v>7.687553286116508E-2</v>
      </c>
      <c r="T5501" s="349">
        <v>0.19227894956287206</v>
      </c>
      <c r="U5501" s="349">
        <v>0.52844532923259391</v>
      </c>
      <c r="V5501" s="361">
        <v>0</v>
      </c>
    </row>
    <row r="5502" spans="1:22" ht="16" hidden="1" customHeight="1" outlineLevel="1">
      <c r="A5502" s="65">
        <v>5493</v>
      </c>
      <c r="B5502" s="117">
        <v>1</v>
      </c>
      <c r="C5502" s="325">
        <v>9.3585055987245675E-5</v>
      </c>
      <c r="D5502" s="326">
        <v>1.4472565865193571E-4</v>
      </c>
      <c r="E5502" s="327">
        <v>1.1565098486445788E-4</v>
      </c>
      <c r="F5502" s="332">
        <v>0</v>
      </c>
      <c r="G5502" s="326">
        <v>3.2968482131082643E-4</v>
      </c>
      <c r="H5502" s="327">
        <v>0</v>
      </c>
      <c r="I5502" s="332">
        <v>0</v>
      </c>
      <c r="J5502" s="326">
        <v>0</v>
      </c>
      <c r="K5502" s="327">
        <v>0</v>
      </c>
      <c r="L5502" s="336">
        <v>5.8741981719495287E-5</v>
      </c>
      <c r="M5502" s="337">
        <v>1.1415525114155251E-4</v>
      </c>
      <c r="N5502" s="345">
        <v>0</v>
      </c>
      <c r="O5502" s="346">
        <v>0</v>
      </c>
      <c r="P5502" s="347">
        <v>0</v>
      </c>
      <c r="Q5502" s="348">
        <v>0.1237842617152962</v>
      </c>
      <c r="R5502" s="346">
        <v>5.2398276578853563E-2</v>
      </c>
      <c r="S5502" s="347">
        <v>6.5525757884599647E-2</v>
      </c>
      <c r="T5502" s="349">
        <v>0.22128245085697493</v>
      </c>
      <c r="U5502" s="349">
        <v>0.51203581454649438</v>
      </c>
      <c r="V5502" s="361">
        <v>0</v>
      </c>
    </row>
    <row r="5503" spans="1:22" ht="16" hidden="1" customHeight="1" outlineLevel="1">
      <c r="A5503" s="65">
        <v>5494</v>
      </c>
      <c r="B5503" s="117">
        <v>1</v>
      </c>
      <c r="C5503" s="325">
        <v>9.2947530059863125E-5</v>
      </c>
      <c r="D5503" s="326">
        <v>1.3640451653707428E-4</v>
      </c>
      <c r="E5503" s="327">
        <v>1.1148677105161537E-4</v>
      </c>
      <c r="F5503" s="332">
        <v>0</v>
      </c>
      <c r="G5503" s="326">
        <v>2.9875863453299683E-4</v>
      </c>
      <c r="H5503" s="327">
        <v>0</v>
      </c>
      <c r="I5503" s="332">
        <v>0</v>
      </c>
      <c r="J5503" s="326">
        <v>0</v>
      </c>
      <c r="K5503" s="327">
        <v>0</v>
      </c>
      <c r="L5503" s="336">
        <v>3.7594868300476983E-5</v>
      </c>
      <c r="M5503" s="337">
        <v>1.1415525114155251E-4</v>
      </c>
      <c r="N5503" s="345">
        <v>0</v>
      </c>
      <c r="O5503" s="346">
        <v>0</v>
      </c>
      <c r="P5503" s="347">
        <v>0</v>
      </c>
      <c r="Q5503" s="348">
        <v>7.0733863837312116E-2</v>
      </c>
      <c r="R5503" s="346">
        <v>6.3352571681006303E-2</v>
      </c>
      <c r="S5503" s="347">
        <v>6.5883680117131097E-2</v>
      </c>
      <c r="T5503" s="349">
        <v>0.18295979177001279</v>
      </c>
      <c r="U5503" s="349">
        <v>0.52461316712027117</v>
      </c>
      <c r="V5503" s="361">
        <v>0</v>
      </c>
    </row>
    <row r="5504" spans="1:22" ht="16" hidden="1" customHeight="1" outlineLevel="1">
      <c r="A5504" s="65">
        <v>5495</v>
      </c>
      <c r="B5504" s="117">
        <v>1</v>
      </c>
      <c r="C5504" s="325">
        <v>8.5709735707814063E-5</v>
      </c>
      <c r="D5504" s="326">
        <v>1.2662523036002918E-4</v>
      </c>
      <c r="E5504" s="327">
        <v>1.0208161524379351E-4</v>
      </c>
      <c r="F5504" s="332">
        <v>0</v>
      </c>
      <c r="G5504" s="326">
        <v>2.713335255036005E-4</v>
      </c>
      <c r="H5504" s="327">
        <v>0</v>
      </c>
      <c r="I5504" s="332">
        <v>0</v>
      </c>
      <c r="J5504" s="326">
        <v>0</v>
      </c>
      <c r="K5504" s="327">
        <v>0</v>
      </c>
      <c r="L5504" s="336">
        <v>2.3496792687798115E-5</v>
      </c>
      <c r="M5504" s="337">
        <v>1.1415525114155251E-4</v>
      </c>
      <c r="N5504" s="345">
        <v>0</v>
      </c>
      <c r="O5504" s="346">
        <v>0</v>
      </c>
      <c r="P5504" s="347">
        <v>0</v>
      </c>
      <c r="Q5504" s="348">
        <v>8.8417329796640146E-2</v>
      </c>
      <c r="R5504" s="346">
        <v>8.05200847697983E-2</v>
      </c>
      <c r="S5504" s="347">
        <v>7.461906513526656E-2</v>
      </c>
      <c r="T5504" s="349">
        <v>0.15899624315980321</v>
      </c>
      <c r="U5504" s="349">
        <v>0.45474990399561999</v>
      </c>
      <c r="V5504" s="361">
        <v>0</v>
      </c>
    </row>
    <row r="5505" spans="1:22" ht="16" hidden="1" customHeight="1" outlineLevel="1">
      <c r="A5505" s="65">
        <v>5496</v>
      </c>
      <c r="B5505" s="117">
        <v>1</v>
      </c>
      <c r="C5505" s="325">
        <v>7.8621947456325613E-5</v>
      </c>
      <c r="D5505" s="326">
        <v>1.1628212847893975E-4</v>
      </c>
      <c r="E5505" s="327">
        <v>9.3831023390311149E-5</v>
      </c>
      <c r="F5505" s="332">
        <v>0</v>
      </c>
      <c r="G5505" s="326">
        <v>2.4215787759998756E-4</v>
      </c>
      <c r="H5505" s="327">
        <v>0</v>
      </c>
      <c r="I5505" s="332">
        <v>0</v>
      </c>
      <c r="J5505" s="326">
        <v>0</v>
      </c>
      <c r="K5505" s="327">
        <v>0</v>
      </c>
      <c r="L5505" s="336">
        <v>9.3987170751192458E-6</v>
      </c>
      <c r="M5505" s="337">
        <v>1.1415525114155251E-4</v>
      </c>
      <c r="N5505" s="345">
        <v>0</v>
      </c>
      <c r="O5505" s="346">
        <v>0</v>
      </c>
      <c r="P5505" s="347">
        <v>0</v>
      </c>
      <c r="Q5505" s="348">
        <v>0.1149425287356322</v>
      </c>
      <c r="R5505" s="346">
        <v>0.10784567309673872</v>
      </c>
      <c r="S5505" s="347">
        <v>7.2321099425731103E-2</v>
      </c>
      <c r="T5505" s="349">
        <v>7.8642280558108402E-2</v>
      </c>
      <c r="U5505" s="349">
        <v>0.37525710530667089</v>
      </c>
      <c r="V5505" s="361">
        <v>0</v>
      </c>
    </row>
    <row r="5506" spans="1:22" ht="16" hidden="1" customHeight="1" outlineLevel="1">
      <c r="A5506" s="65">
        <v>5497</v>
      </c>
      <c r="B5506" s="117">
        <v>1</v>
      </c>
      <c r="C5506" s="325">
        <v>7.159041149254739E-5</v>
      </c>
      <c r="D5506" s="326">
        <v>1.0477251134810338E-4</v>
      </c>
      <c r="E5506" s="327">
        <v>8.4879909587004822E-5</v>
      </c>
      <c r="F5506" s="332">
        <v>0</v>
      </c>
      <c r="G5506" s="326">
        <v>2.2932059252239791E-4</v>
      </c>
      <c r="H5506" s="327">
        <v>0</v>
      </c>
      <c r="I5506" s="332">
        <v>0</v>
      </c>
      <c r="J5506" s="326">
        <v>0</v>
      </c>
      <c r="K5506" s="327">
        <v>0</v>
      </c>
      <c r="L5506" s="336">
        <v>5.8741981719495289E-6</v>
      </c>
      <c r="M5506" s="337">
        <v>1.1415525114155251E-4</v>
      </c>
      <c r="N5506" s="345">
        <v>0</v>
      </c>
      <c r="O5506" s="346">
        <v>0</v>
      </c>
      <c r="P5506" s="347">
        <v>0</v>
      </c>
      <c r="Q5506" s="348">
        <v>4.4208664898320073E-2</v>
      </c>
      <c r="R5506" s="346">
        <v>6.2847260340552477E-2</v>
      </c>
      <c r="S5506" s="347">
        <v>5.8439930458009562E-2</v>
      </c>
      <c r="T5506" s="349">
        <v>3.3187612956202941E-2</v>
      </c>
      <c r="U5506" s="349">
        <v>0.29969472929702701</v>
      </c>
      <c r="V5506" s="361">
        <v>0</v>
      </c>
    </row>
    <row r="5507" spans="1:22" ht="16" hidden="1" customHeight="1" outlineLevel="1">
      <c r="A5507" s="65">
        <v>5498</v>
      </c>
      <c r="B5507" s="117">
        <v>1</v>
      </c>
      <c r="C5507" s="325">
        <v>6.6946472629358751E-5</v>
      </c>
      <c r="D5507" s="326">
        <v>9.9076028545172531E-5</v>
      </c>
      <c r="E5507" s="327">
        <v>7.8601157295989942E-5</v>
      </c>
      <c r="F5507" s="332">
        <v>0</v>
      </c>
      <c r="G5507" s="326">
        <v>1.7913847812818363E-4</v>
      </c>
      <c r="H5507" s="327">
        <v>0</v>
      </c>
      <c r="I5507" s="332">
        <v>0</v>
      </c>
      <c r="J5507" s="326">
        <v>0</v>
      </c>
      <c r="K5507" s="327">
        <v>0</v>
      </c>
      <c r="L5507" s="336">
        <v>2.3496792687798115E-6</v>
      </c>
      <c r="M5507" s="337">
        <v>1.1415525114155251E-4</v>
      </c>
      <c r="N5507" s="345">
        <v>0</v>
      </c>
      <c r="O5507" s="346">
        <v>0</v>
      </c>
      <c r="P5507" s="347">
        <v>0</v>
      </c>
      <c r="Q5507" s="348">
        <v>1.7683465959328029E-2</v>
      </c>
      <c r="R5507" s="346">
        <v>4.8270743173337426E-2</v>
      </c>
      <c r="S5507" s="347">
        <v>5.1603090933241169E-2</v>
      </c>
      <c r="T5507" s="349">
        <v>3.0715183337689259E-2</v>
      </c>
      <c r="U5507" s="349">
        <v>0.2621591927096617</v>
      </c>
      <c r="V5507" s="361">
        <v>0</v>
      </c>
    </row>
    <row r="5508" spans="1:22" ht="16" hidden="1" customHeight="1" outlineLevel="1">
      <c r="A5508" s="65">
        <v>5499</v>
      </c>
      <c r="B5508" s="117">
        <v>1</v>
      </c>
      <c r="C5508" s="325">
        <v>6.4527624257819036E-5</v>
      </c>
      <c r="D5508" s="326">
        <v>9.4098896812918963E-5</v>
      </c>
      <c r="E5508" s="327">
        <v>7.5656370580989163E-5</v>
      </c>
      <c r="F5508" s="332">
        <v>0</v>
      </c>
      <c r="G5508" s="326">
        <v>0</v>
      </c>
      <c r="H5508" s="327">
        <v>0</v>
      </c>
      <c r="I5508" s="332">
        <v>0</v>
      </c>
      <c r="J5508" s="326">
        <v>0</v>
      </c>
      <c r="K5508" s="327">
        <v>0</v>
      </c>
      <c r="L5508" s="336">
        <v>1.1748396343899057E-6</v>
      </c>
      <c r="M5508" s="337">
        <v>1.1415525114155251E-4</v>
      </c>
      <c r="N5508" s="345">
        <v>0</v>
      </c>
      <c r="O5508" s="346">
        <v>0</v>
      </c>
      <c r="P5508" s="347">
        <v>0</v>
      </c>
      <c r="Q5508" s="348">
        <v>8.8417329796640146E-3</v>
      </c>
      <c r="R5508" s="346">
        <v>5.342366880335505E-2</v>
      </c>
      <c r="S5508" s="347">
        <v>2.4281671197603445E-2</v>
      </c>
      <c r="T5508" s="349">
        <v>2.8908407847236951E-2</v>
      </c>
      <c r="U5508" s="349">
        <v>0.25390530508312059</v>
      </c>
      <c r="V5508" s="361">
        <v>0</v>
      </c>
    </row>
    <row r="5509" spans="1:22" ht="16" hidden="1" customHeight="1" outlineLevel="1">
      <c r="A5509" s="65">
        <v>5500</v>
      </c>
      <c r="B5509" s="117">
        <v>1</v>
      </c>
      <c r="C5509" s="325">
        <v>6.3302574436574112E-5</v>
      </c>
      <c r="D5509" s="326">
        <v>9.1532563263475728E-5</v>
      </c>
      <c r="E5509" s="327">
        <v>7.3905065706429235E-5</v>
      </c>
      <c r="F5509" s="332">
        <v>0</v>
      </c>
      <c r="G5509" s="326">
        <v>0</v>
      </c>
      <c r="H5509" s="327">
        <v>0</v>
      </c>
      <c r="I5509" s="332">
        <v>0</v>
      </c>
      <c r="J5509" s="326">
        <v>0</v>
      </c>
      <c r="K5509" s="327">
        <v>0</v>
      </c>
      <c r="L5509" s="336">
        <v>1.409807561267887E-5</v>
      </c>
      <c r="M5509" s="337">
        <v>1.1415525114155251E-4</v>
      </c>
      <c r="N5509" s="345">
        <v>0</v>
      </c>
      <c r="O5509" s="346">
        <v>0</v>
      </c>
      <c r="P5509" s="347">
        <v>0</v>
      </c>
      <c r="Q5509" s="348">
        <v>8.8417329796640146E-3</v>
      </c>
      <c r="R5509" s="346">
        <v>6.0058309314276186E-2</v>
      </c>
      <c r="S5509" s="347">
        <v>3.5989368406700348E-2</v>
      </c>
      <c r="T5509" s="349">
        <v>2.8813314400371035E-2</v>
      </c>
      <c r="U5509" s="349">
        <v>0.2517435726095027</v>
      </c>
      <c r="V5509" s="361">
        <v>0</v>
      </c>
    </row>
    <row r="5510" spans="1:22" ht="16" hidden="1" customHeight="1" outlineLevel="1">
      <c r="A5510" s="65">
        <v>5501</v>
      </c>
      <c r="B5510" s="117">
        <v>1</v>
      </c>
      <c r="C5510" s="325">
        <v>6.4727632391899838E-5</v>
      </c>
      <c r="D5510" s="326">
        <v>8.9996651517975607E-5</v>
      </c>
      <c r="E5510" s="327">
        <v>7.3723448904623013E-5</v>
      </c>
      <c r="F5510" s="332">
        <v>0</v>
      </c>
      <c r="G5510" s="326">
        <v>0</v>
      </c>
      <c r="H5510" s="327">
        <v>0</v>
      </c>
      <c r="I5510" s="332">
        <v>0</v>
      </c>
      <c r="J5510" s="326">
        <v>0</v>
      </c>
      <c r="K5510" s="327">
        <v>0</v>
      </c>
      <c r="L5510" s="336">
        <v>3.7594868300476983E-5</v>
      </c>
      <c r="M5510" s="337">
        <v>1.1415525114155251E-4</v>
      </c>
      <c r="N5510" s="345">
        <v>0</v>
      </c>
      <c r="O5510" s="346">
        <v>0</v>
      </c>
      <c r="P5510" s="347">
        <v>0</v>
      </c>
      <c r="Q5510" s="348">
        <v>2.6525198938992044E-2</v>
      </c>
      <c r="R5510" s="346">
        <v>9.0250089255729415E-2</v>
      </c>
      <c r="S5510" s="347">
        <v>8.5968840111832021E-2</v>
      </c>
      <c r="T5510" s="349">
        <v>3.0049529209627879E-2</v>
      </c>
      <c r="U5510" s="349">
        <v>0.24486533292071846</v>
      </c>
      <c r="V5510" s="361">
        <v>0</v>
      </c>
    </row>
    <row r="5511" spans="1:22" ht="16" hidden="1" customHeight="1" outlineLevel="1">
      <c r="A5511" s="65">
        <v>5502</v>
      </c>
      <c r="B5511" s="117">
        <v>1</v>
      </c>
      <c r="C5511" s="325">
        <v>6.7752755419871985E-5</v>
      </c>
      <c r="D5511" s="326">
        <v>9.1027073321918721E-5</v>
      </c>
      <c r="E5511" s="327">
        <v>7.6188248357707362E-5</v>
      </c>
      <c r="F5511" s="332">
        <v>0</v>
      </c>
      <c r="G5511" s="326">
        <v>0</v>
      </c>
      <c r="H5511" s="327">
        <v>0</v>
      </c>
      <c r="I5511" s="332">
        <v>0</v>
      </c>
      <c r="J5511" s="326">
        <v>0</v>
      </c>
      <c r="K5511" s="327">
        <v>0</v>
      </c>
      <c r="L5511" s="336">
        <v>9.3987170751192462E-5</v>
      </c>
      <c r="M5511" s="337">
        <v>1.1415525114155251E-4</v>
      </c>
      <c r="N5511" s="345">
        <v>5.7160319057346278E-4</v>
      </c>
      <c r="O5511" s="346">
        <v>6.0226600717355975E-3</v>
      </c>
      <c r="P5511" s="347">
        <v>9.5337215406221499E-4</v>
      </c>
      <c r="Q5511" s="348">
        <v>2.6525198938992044E-2</v>
      </c>
      <c r="R5511" s="346">
        <v>0.12866250759156031</v>
      </c>
      <c r="S5511" s="347">
        <v>6.3943636640127088E-2</v>
      </c>
      <c r="T5511" s="349">
        <v>3.1285744018884724E-2</v>
      </c>
      <c r="U5511" s="349">
        <v>0.25400356565010324</v>
      </c>
      <c r="V5511" s="361">
        <v>0</v>
      </c>
    </row>
    <row r="5512" spans="1:22" ht="16" hidden="1" customHeight="1" outlineLevel="1">
      <c r="A5512" s="65">
        <v>5503</v>
      </c>
      <c r="B5512" s="117">
        <v>1</v>
      </c>
      <c r="C5512" s="325">
        <v>7.2246688182500026E-5</v>
      </c>
      <c r="D5512" s="326">
        <v>9.0443815697045256E-5</v>
      </c>
      <c r="E5512" s="327">
        <v>7.8601157295989942E-5</v>
      </c>
      <c r="F5512" s="332">
        <v>0</v>
      </c>
      <c r="G5512" s="326">
        <v>0</v>
      </c>
      <c r="H5512" s="327">
        <v>3.3257412371757354E-4</v>
      </c>
      <c r="I5512" s="332">
        <v>0</v>
      </c>
      <c r="J5512" s="326">
        <v>0</v>
      </c>
      <c r="K5512" s="327">
        <v>0</v>
      </c>
      <c r="L5512" s="336">
        <v>1.8210014333043539E-4</v>
      </c>
      <c r="M5512" s="337">
        <v>1.1415525114155251E-4</v>
      </c>
      <c r="N5512" s="345">
        <v>1.8148401300707447E-2</v>
      </c>
      <c r="O5512" s="346">
        <v>5.6190187909866816E-2</v>
      </c>
      <c r="P5512" s="347">
        <v>2.1630944387706373E-2</v>
      </c>
      <c r="Q5512" s="348">
        <v>2.6525198938992044E-2</v>
      </c>
      <c r="R5512" s="346">
        <v>0.10402910111016457</v>
      </c>
      <c r="S5512" s="347">
        <v>6.9073860969512096E-2</v>
      </c>
      <c r="T5512" s="349">
        <v>4.136564938667129E-2</v>
      </c>
      <c r="U5512" s="349">
        <v>0.27316437621171641</v>
      </c>
      <c r="V5512" s="361">
        <v>0</v>
      </c>
    </row>
    <row r="5513" spans="1:22" ht="16" hidden="1" customHeight="1" outlineLevel="1">
      <c r="A5513" s="65">
        <v>5504</v>
      </c>
      <c r="B5513" s="117">
        <v>1</v>
      </c>
      <c r="C5513" s="325">
        <v>7.9003212961917146E-5</v>
      </c>
      <c r="D5513" s="326">
        <v>9.829835171200792E-5</v>
      </c>
      <c r="E5513" s="327">
        <v>8.6345816630154992E-5</v>
      </c>
      <c r="F5513" s="332">
        <v>0</v>
      </c>
      <c r="G5513" s="326">
        <v>0</v>
      </c>
      <c r="H5513" s="327">
        <v>4.4343216495676445E-4</v>
      </c>
      <c r="I5513" s="332">
        <v>0</v>
      </c>
      <c r="J5513" s="326">
        <v>0</v>
      </c>
      <c r="K5513" s="327">
        <v>0</v>
      </c>
      <c r="L5513" s="336">
        <v>1.5860335064263727E-4</v>
      </c>
      <c r="M5513" s="337">
        <v>1.1415525114155251E-4</v>
      </c>
      <c r="N5513" s="345">
        <v>8.3168264228438843E-2</v>
      </c>
      <c r="O5513" s="346">
        <v>0.21522088730544883</v>
      </c>
      <c r="P5513" s="347">
        <v>7.4635637196252005E-2</v>
      </c>
      <c r="Q5513" s="348">
        <v>8.8417329796640146E-3</v>
      </c>
      <c r="R5513" s="346">
        <v>6.2485646820836085E-2</v>
      </c>
      <c r="S5513" s="347">
        <v>3.2700631966844397E-2</v>
      </c>
      <c r="T5513" s="349">
        <v>0.14539788025797795</v>
      </c>
      <c r="U5513" s="349">
        <v>0.32376856820777183</v>
      </c>
      <c r="V5513" s="361">
        <v>6.9650864464532766E-2</v>
      </c>
    </row>
    <row r="5514" spans="1:22" ht="16" hidden="1" customHeight="1" outlineLevel="1">
      <c r="A5514" s="65">
        <v>5505</v>
      </c>
      <c r="B5514" s="117">
        <v>1</v>
      </c>
      <c r="C5514" s="325">
        <v>8.7666065269291921E-5</v>
      </c>
      <c r="D5514" s="326">
        <v>1.1262704736306603E-4</v>
      </c>
      <c r="E5514" s="327">
        <v>9.7463359426435458E-5</v>
      </c>
      <c r="F5514" s="332">
        <v>0</v>
      </c>
      <c r="G5514" s="326">
        <v>2.7366757733588971E-4</v>
      </c>
      <c r="H5514" s="327">
        <v>3.8296414246266044E-4</v>
      </c>
      <c r="I5514" s="332">
        <v>0</v>
      </c>
      <c r="J5514" s="326">
        <v>0</v>
      </c>
      <c r="K5514" s="327">
        <v>0</v>
      </c>
      <c r="L5514" s="336">
        <v>1.4685495429873823E-4</v>
      </c>
      <c r="M5514" s="337">
        <v>1.1415525114155251E-4</v>
      </c>
      <c r="N5514" s="345">
        <v>0.13961407929756831</v>
      </c>
      <c r="O5514" s="346">
        <v>0.38706803541722368</v>
      </c>
      <c r="P5514" s="347">
        <v>0.14226053754857831</v>
      </c>
      <c r="Q5514" s="348">
        <v>1.7683465959328029E-2</v>
      </c>
      <c r="R5514" s="346">
        <v>6.2193237354955536E-2</v>
      </c>
      <c r="S5514" s="347">
        <v>4.7614069648523355E-2</v>
      </c>
      <c r="T5514" s="349">
        <v>0.17468666189267854</v>
      </c>
      <c r="U5514" s="349">
        <v>0.41269438132705361</v>
      </c>
      <c r="V5514" s="361">
        <v>0.18377152048380108</v>
      </c>
    </row>
    <row r="5515" spans="1:22" ht="16" hidden="1" customHeight="1" outlineLevel="1">
      <c r="A5515" s="65">
        <v>5506</v>
      </c>
      <c r="B5515" s="117">
        <v>1</v>
      </c>
      <c r="C5515" s="325">
        <v>9.3097536160423723E-5</v>
      </c>
      <c r="D5515" s="326">
        <v>1.2088986371544011E-4</v>
      </c>
      <c r="E5515" s="327">
        <v>1.0466316835518186E-4</v>
      </c>
      <c r="F5515" s="332">
        <v>0</v>
      </c>
      <c r="G5515" s="326">
        <v>4.1196014839901503E-4</v>
      </c>
      <c r="H5515" s="327">
        <v>4.031201499606951E-4</v>
      </c>
      <c r="I5515" s="332">
        <v>0</v>
      </c>
      <c r="J5515" s="326">
        <v>0</v>
      </c>
      <c r="K5515" s="327">
        <v>0</v>
      </c>
      <c r="L5515" s="336">
        <v>1.644775488145868E-4</v>
      </c>
      <c r="M5515" s="337">
        <v>1.1415525114155251E-4</v>
      </c>
      <c r="N5515" s="345">
        <v>0.20277623185593593</v>
      </c>
      <c r="O5515" s="346">
        <v>0.51161480369376933</v>
      </c>
      <c r="P5515" s="347">
        <v>0.38014041292293388</v>
      </c>
      <c r="Q5515" s="348">
        <v>1.7683465959328029E-2</v>
      </c>
      <c r="R5515" s="346">
        <v>9.7313621915942353E-2</v>
      </c>
      <c r="S5515" s="347">
        <v>7.9339490505248342E-2</v>
      </c>
      <c r="T5515" s="349">
        <v>0.18704880998524695</v>
      </c>
      <c r="U5515" s="349">
        <v>0.41426655039877569</v>
      </c>
      <c r="V5515" s="361">
        <v>0.35592323895786698</v>
      </c>
    </row>
    <row r="5516" spans="1:22" ht="16" hidden="1" customHeight="1" outlineLevel="1">
      <c r="A5516" s="65">
        <v>5507</v>
      </c>
      <c r="B5516" s="117">
        <v>1</v>
      </c>
      <c r="C5516" s="325">
        <v>9.5328876906262684E-5</v>
      </c>
      <c r="D5516" s="326">
        <v>1.2236744969845289E-4</v>
      </c>
      <c r="E5516" s="327">
        <v>1.0823064124780395E-4</v>
      </c>
      <c r="F5516" s="332">
        <v>0</v>
      </c>
      <c r="G5516" s="326">
        <v>5.5141974537828507E-4</v>
      </c>
      <c r="H5516" s="327">
        <v>4.031201499606951E-4</v>
      </c>
      <c r="I5516" s="332">
        <v>0</v>
      </c>
      <c r="J5516" s="326">
        <v>0</v>
      </c>
      <c r="K5516" s="327">
        <v>0</v>
      </c>
      <c r="L5516" s="336">
        <v>1.8797434150238492E-4</v>
      </c>
      <c r="M5516" s="337">
        <v>1.1415525114155251E-4</v>
      </c>
      <c r="N5516" s="345">
        <v>0.29337533756182982</v>
      </c>
      <c r="O5516" s="346">
        <v>0.60108112007477765</v>
      </c>
      <c r="P5516" s="347">
        <v>0.44870317069508453</v>
      </c>
      <c r="Q5516" s="348">
        <v>1.7683465959328029E-2</v>
      </c>
      <c r="R5516" s="346">
        <v>0.14202761320461724</v>
      </c>
      <c r="S5516" s="347">
        <v>7.8748139991096269E-2</v>
      </c>
      <c r="T5516" s="349">
        <v>0.14768012298275979</v>
      </c>
      <c r="U5516" s="349">
        <v>0.38203708442847245</v>
      </c>
      <c r="V5516" s="361">
        <v>0.43685722128717563</v>
      </c>
    </row>
    <row r="5517" spans="1:22" ht="16" hidden="1" customHeight="1" outlineLevel="1">
      <c r="A5517" s="65">
        <v>5508</v>
      </c>
      <c r="B5517" s="117">
        <v>1</v>
      </c>
      <c r="C5517" s="325">
        <v>9.5660140378334014E-5</v>
      </c>
      <c r="D5517" s="326">
        <v>1.2440885138551003E-4</v>
      </c>
      <c r="E5517" s="327">
        <v>1.0913872525683503E-4</v>
      </c>
      <c r="F5517" s="332">
        <v>3.3763758731683108E-4</v>
      </c>
      <c r="G5517" s="326">
        <v>5.7417675074310324E-4</v>
      </c>
      <c r="H5517" s="327">
        <v>4.232761574587298E-4</v>
      </c>
      <c r="I5517" s="332">
        <v>0</v>
      </c>
      <c r="J5517" s="326">
        <v>0</v>
      </c>
      <c r="K5517" s="327">
        <v>0</v>
      </c>
      <c r="L5517" s="336">
        <v>2.0677177565262342E-4</v>
      </c>
      <c r="M5517" s="337">
        <v>1.1415525114155251E-4</v>
      </c>
      <c r="N5517" s="345">
        <v>0.3212409931022861</v>
      </c>
      <c r="O5517" s="346">
        <v>0.62632448653866746</v>
      </c>
      <c r="P5517" s="347">
        <v>0.50587247867193685</v>
      </c>
      <c r="Q5517" s="348">
        <v>2.6525198938992044E-2</v>
      </c>
      <c r="R5517" s="346">
        <v>0.21618911426718582</v>
      </c>
      <c r="S5517" s="347">
        <v>9.8641369687813493E-2</v>
      </c>
      <c r="T5517" s="349">
        <v>0.16688899924967385</v>
      </c>
      <c r="U5517" s="349">
        <v>0.35796324551772768</v>
      </c>
      <c r="V5517" s="361">
        <v>0.53315194057022108</v>
      </c>
    </row>
    <row r="5518" spans="1:22" ht="16" hidden="1" customHeight="1" outlineLevel="1">
      <c r="A5518" s="65">
        <v>5509</v>
      </c>
      <c r="B5518" s="117">
        <v>1</v>
      </c>
      <c r="C5518" s="325">
        <v>9.4622598182789844E-5</v>
      </c>
      <c r="D5518" s="326">
        <v>1.2534206358530756E-4</v>
      </c>
      <c r="E5518" s="327">
        <v>1.0921656102903769E-4</v>
      </c>
      <c r="F5518" s="332">
        <v>4.4268039225984509E-4</v>
      </c>
      <c r="G5518" s="326">
        <v>5.4266705100720122E-4</v>
      </c>
      <c r="H5518" s="327">
        <v>4.53510168705782E-4</v>
      </c>
      <c r="I5518" s="332">
        <v>0</v>
      </c>
      <c r="J5518" s="326">
        <v>0</v>
      </c>
      <c r="K5518" s="327">
        <v>0</v>
      </c>
      <c r="L5518" s="336">
        <v>1.8797434150238492E-4</v>
      </c>
      <c r="M5518" s="337">
        <v>1.1415525114155251E-4</v>
      </c>
      <c r="N5518" s="345">
        <v>0.38826146719702465</v>
      </c>
      <c r="O5518" s="346">
        <v>0.57567878129681993</v>
      </c>
      <c r="P5518" s="347">
        <v>0.55300087361112804</v>
      </c>
      <c r="Q5518" s="348">
        <v>3.5366931918656058E-2</v>
      </c>
      <c r="R5518" s="346">
        <v>0.30859396477012196</v>
      </c>
      <c r="S5518" s="347">
        <v>0.13366590572762926</v>
      </c>
      <c r="T5518" s="349">
        <v>9.7185502696961051E-2</v>
      </c>
      <c r="U5518" s="349">
        <v>0.31954336382751863</v>
      </c>
      <c r="V5518" s="361">
        <v>0.56529344284419403</v>
      </c>
    </row>
    <row r="5519" spans="1:22" ht="16" hidden="1" customHeight="1" outlineLevel="1">
      <c r="A5519" s="65">
        <v>5510</v>
      </c>
      <c r="B5519" s="117">
        <v>1</v>
      </c>
      <c r="C5519" s="325">
        <v>9.3791314375516515E-5</v>
      </c>
      <c r="D5519" s="326">
        <v>1.2308680076913016E-4</v>
      </c>
      <c r="E5519" s="327">
        <v>1.0702418677866266E-4</v>
      </c>
      <c r="F5519" s="332">
        <v>5.327170822110002E-4</v>
      </c>
      <c r="G5519" s="326">
        <v>5.6542405637201938E-4</v>
      </c>
      <c r="H5519" s="327">
        <v>4.53510168705782E-4</v>
      </c>
      <c r="I5519" s="332">
        <v>0</v>
      </c>
      <c r="J5519" s="326">
        <v>0</v>
      </c>
      <c r="K5519" s="327">
        <v>0</v>
      </c>
      <c r="L5519" s="336">
        <v>1.9032402077116473E-4</v>
      </c>
      <c r="M5519" s="337">
        <v>1.1415525114155251E-4</v>
      </c>
      <c r="N5519" s="345">
        <v>0.38768986400645117</v>
      </c>
      <c r="O5519" s="346">
        <v>0.54903036011212425</v>
      </c>
      <c r="P5519" s="347">
        <v>0.54860565972199138</v>
      </c>
      <c r="Q5519" s="348">
        <v>3.5366931918656058E-2</v>
      </c>
      <c r="R5519" s="346">
        <v>0.30297385109561187</v>
      </c>
      <c r="S5519" s="347">
        <v>0.12708843284791738</v>
      </c>
      <c r="T5519" s="349">
        <v>5.1635741648189681E-2</v>
      </c>
      <c r="U5519" s="349">
        <v>0.29930168702909649</v>
      </c>
      <c r="V5519" s="361">
        <v>0.56142272036131879</v>
      </c>
    </row>
    <row r="5520" spans="1:22" ht="16" hidden="1" customHeight="1" outlineLevel="1">
      <c r="A5520" s="65">
        <v>5511</v>
      </c>
      <c r="B5520" s="117">
        <v>1</v>
      </c>
      <c r="C5520" s="325">
        <v>9.4210081406248192E-5</v>
      </c>
      <c r="D5520" s="326">
        <v>1.2009274496144637E-4</v>
      </c>
      <c r="E5520" s="327">
        <v>1.0642744585844224E-4</v>
      </c>
      <c r="F5520" s="332">
        <v>5.7773542718657757E-4</v>
      </c>
      <c r="G5520" s="326">
        <v>5.263286881811779E-4</v>
      </c>
      <c r="H5520" s="327">
        <v>4.4343216495676445E-4</v>
      </c>
      <c r="I5520" s="332">
        <v>0</v>
      </c>
      <c r="J5520" s="326">
        <v>0</v>
      </c>
      <c r="K5520" s="327">
        <v>0</v>
      </c>
      <c r="L5520" s="336">
        <v>2.1382081345896285E-4</v>
      </c>
      <c r="M5520" s="337">
        <v>1.1415525114155251E-4</v>
      </c>
      <c r="N5520" s="345">
        <v>0.32452771144808351</v>
      </c>
      <c r="O5520" s="346">
        <v>0.50465033046227281</v>
      </c>
      <c r="P5520" s="347">
        <v>0.48478725059263011</v>
      </c>
      <c r="Q5520" s="348">
        <v>1.7683465959328029E-2</v>
      </c>
      <c r="R5520" s="346">
        <v>0.27986041610837031</v>
      </c>
      <c r="S5520" s="347">
        <v>0.11236692546422208</v>
      </c>
      <c r="T5520" s="349">
        <v>8.3206766007672128E-2</v>
      </c>
      <c r="U5520" s="349">
        <v>0.31256686357175179</v>
      </c>
      <c r="V5520" s="361">
        <v>0.52048620368838683</v>
      </c>
    </row>
    <row r="5521" spans="1:22" ht="16" hidden="1" customHeight="1" outlineLevel="1">
      <c r="A5521" s="65">
        <v>5512</v>
      </c>
      <c r="B5521" s="117">
        <v>1</v>
      </c>
      <c r="C5521" s="325">
        <v>9.2460010233041159E-5</v>
      </c>
      <c r="D5521" s="326">
        <v>1.1896511355335769E-4</v>
      </c>
      <c r="E5521" s="327">
        <v>1.0594745859652581E-4</v>
      </c>
      <c r="F5521" s="332">
        <v>6.1525071466622542E-4</v>
      </c>
      <c r="G5521" s="326">
        <v>5.4558461579756257E-4</v>
      </c>
      <c r="H5521" s="327">
        <v>4.232761574587298E-4</v>
      </c>
      <c r="I5521" s="332">
        <v>0</v>
      </c>
      <c r="J5521" s="326">
        <v>0</v>
      </c>
      <c r="K5521" s="327">
        <v>0</v>
      </c>
      <c r="L5521" s="336">
        <v>2.2321953053408208E-4</v>
      </c>
      <c r="M5521" s="337">
        <v>1.1415525114155251E-4</v>
      </c>
      <c r="N5521" s="345">
        <v>0.27294052349882852</v>
      </c>
      <c r="O5521" s="346">
        <v>0.39952270240268439</v>
      </c>
      <c r="P5521" s="347">
        <v>0.40863902809694991</v>
      </c>
      <c r="Q5521" s="348">
        <v>8.8417329796640146E-3</v>
      </c>
      <c r="R5521" s="346">
        <v>0.28147191734044924</v>
      </c>
      <c r="S5521" s="347">
        <v>0.17730133283466964</v>
      </c>
      <c r="T5521" s="349">
        <v>0.11173480006744545</v>
      </c>
      <c r="U5521" s="349">
        <v>0.34509111124300296</v>
      </c>
      <c r="V5521" s="361">
        <v>0.44787389296920482</v>
      </c>
    </row>
    <row r="5522" spans="1:22" ht="16" hidden="1" customHeight="1" outlineLevel="1">
      <c r="A5522" s="65">
        <v>5513</v>
      </c>
      <c r="B5522" s="117">
        <v>1</v>
      </c>
      <c r="C5522" s="325">
        <v>9.3966321492837209E-5</v>
      </c>
      <c r="D5522" s="326">
        <v>1.2050102529885781E-4</v>
      </c>
      <c r="E5522" s="327">
        <v>1.089830537124297E-4</v>
      </c>
      <c r="F5522" s="332">
        <v>6.60269059641803E-4</v>
      </c>
      <c r="G5522" s="326">
        <v>5.2282761043274441E-4</v>
      </c>
      <c r="H5522" s="327">
        <v>4.232761574587298E-4</v>
      </c>
      <c r="I5522" s="332">
        <v>0</v>
      </c>
      <c r="J5522" s="326">
        <v>0</v>
      </c>
      <c r="K5522" s="327">
        <v>0</v>
      </c>
      <c r="L5522" s="336">
        <v>2.2321953053408208E-4</v>
      </c>
      <c r="M5522" s="337">
        <v>1.1415525114155251E-4</v>
      </c>
      <c r="N5522" s="345">
        <v>0.21720921241791588</v>
      </c>
      <c r="O5522" s="346">
        <v>0.26755899091088176</v>
      </c>
      <c r="P5522" s="347">
        <v>0.31048271078790862</v>
      </c>
      <c r="Q5522" s="348">
        <v>8.8417329796640146E-3</v>
      </c>
      <c r="R5522" s="346">
        <v>0.28830310142203819</v>
      </c>
      <c r="S5522" s="347">
        <v>0.15168652829441531</v>
      </c>
      <c r="T5522" s="349">
        <v>0.1702172698899807</v>
      </c>
      <c r="U5522" s="349">
        <v>0.36788756278297352</v>
      </c>
      <c r="V5522" s="361">
        <v>0.3433643859315762</v>
      </c>
    </row>
    <row r="5523" spans="1:22" ht="16" hidden="1" customHeight="1" outlineLevel="1">
      <c r="A5523" s="65">
        <v>5514</v>
      </c>
      <c r="B5523" s="117">
        <v>1</v>
      </c>
      <c r="C5523" s="325">
        <v>9.4128828101777869E-5</v>
      </c>
      <c r="D5523" s="326">
        <v>1.2884160933454835E-4</v>
      </c>
      <c r="E5523" s="327">
        <v>1.0970952091965456E-4</v>
      </c>
      <c r="F5523" s="332">
        <v>6.3775988715401421E-4</v>
      </c>
      <c r="G5523" s="326">
        <v>4.9306844957105913E-4</v>
      </c>
      <c r="H5523" s="327">
        <v>4.4343216495676445E-4</v>
      </c>
      <c r="I5523" s="332">
        <v>0</v>
      </c>
      <c r="J5523" s="326">
        <v>0</v>
      </c>
      <c r="K5523" s="327">
        <v>0</v>
      </c>
      <c r="L5523" s="336">
        <v>1.644775488145868E-4</v>
      </c>
      <c r="M5523" s="337">
        <v>1.1415525114155251E-4</v>
      </c>
      <c r="N5523" s="345">
        <v>9.8887351969209072E-2</v>
      </c>
      <c r="O5523" s="346">
        <v>0.12058251436141519</v>
      </c>
      <c r="P5523" s="347">
        <v>0.15195682347786424</v>
      </c>
      <c r="Q5523" s="348">
        <v>8.8417329796640146E-3</v>
      </c>
      <c r="R5523" s="346">
        <v>0.27260730154180757</v>
      </c>
      <c r="S5523" s="347">
        <v>0.14809692722586595</v>
      </c>
      <c r="T5523" s="349">
        <v>0.15024764604813942</v>
      </c>
      <c r="U5523" s="349">
        <v>0.38842402128234355</v>
      </c>
      <c r="V5523" s="361">
        <v>0.21931803701292676</v>
      </c>
    </row>
    <row r="5524" spans="1:22" ht="16" hidden="1" customHeight="1" outlineLevel="1">
      <c r="A5524" s="65">
        <v>5515</v>
      </c>
      <c r="B5524" s="117">
        <v>1</v>
      </c>
      <c r="C5524" s="325">
        <v>9.4266333693958419E-5</v>
      </c>
      <c r="D5524" s="326">
        <v>1.3342990265021961E-4</v>
      </c>
      <c r="E5524" s="327">
        <v>1.0915169788553547E-4</v>
      </c>
      <c r="F5524" s="332">
        <v>4.8769873723542267E-4</v>
      </c>
      <c r="G5524" s="326">
        <v>4.8314872928383084E-4</v>
      </c>
      <c r="H5524" s="327">
        <v>4.4343216495676445E-4</v>
      </c>
      <c r="I5524" s="332">
        <v>0</v>
      </c>
      <c r="J5524" s="326">
        <v>0</v>
      </c>
      <c r="K5524" s="327">
        <v>0</v>
      </c>
      <c r="L5524" s="336">
        <v>1.1748396343899057E-4</v>
      </c>
      <c r="M5524" s="337">
        <v>1.1415525114155251E-4</v>
      </c>
      <c r="N5524" s="345">
        <v>1.4575881359623302E-2</v>
      </c>
      <c r="O5524" s="346">
        <v>1.6697534714695692E-2</v>
      </c>
      <c r="P5524" s="347">
        <v>2.5287372159771563E-2</v>
      </c>
      <c r="Q5524" s="348">
        <v>8.8417329796640146E-3</v>
      </c>
      <c r="R5524" s="346">
        <v>0.23205613463246563</v>
      </c>
      <c r="S5524" s="347">
        <v>0.130626157189595</v>
      </c>
      <c r="T5524" s="349">
        <v>0.17525722257387399</v>
      </c>
      <c r="U5524" s="349">
        <v>0.46231596765328264</v>
      </c>
      <c r="V5524" s="361">
        <v>8.4293189217799172E-2</v>
      </c>
    </row>
    <row r="5525" spans="1:22" ht="16" hidden="1" customHeight="1" outlineLevel="1">
      <c r="A5525" s="65">
        <v>5516</v>
      </c>
      <c r="B5525" s="117">
        <v>1</v>
      </c>
      <c r="C5525" s="325">
        <v>9.4678850470500072E-5</v>
      </c>
      <c r="D5525" s="326">
        <v>1.3733772873687181E-4</v>
      </c>
      <c r="E5525" s="327">
        <v>1.119927035709327E-4</v>
      </c>
      <c r="F5525" s="332">
        <v>3.4514064481276077E-4</v>
      </c>
      <c r="G5525" s="326">
        <v>3.7111424133395691E-4</v>
      </c>
      <c r="H5525" s="327">
        <v>3.728861387136429E-4</v>
      </c>
      <c r="I5525" s="332">
        <v>0</v>
      </c>
      <c r="J5525" s="326">
        <v>0</v>
      </c>
      <c r="K5525" s="327">
        <v>0</v>
      </c>
      <c r="L5525" s="336">
        <v>8.811297257924293E-5</v>
      </c>
      <c r="M5525" s="337">
        <v>1.1415525114155251E-4</v>
      </c>
      <c r="N5525" s="345">
        <v>0</v>
      </c>
      <c r="O5525" s="346">
        <v>0</v>
      </c>
      <c r="P5525" s="347">
        <v>0</v>
      </c>
      <c r="Q5525" s="348">
        <v>8.8417329796640146E-3</v>
      </c>
      <c r="R5525" s="346">
        <v>0.18373863570618246</v>
      </c>
      <c r="S5525" s="347">
        <v>0.10136469397695327</v>
      </c>
      <c r="T5525" s="349">
        <v>0.1863831558571856</v>
      </c>
      <c r="U5525" s="349">
        <v>0.46516552409577899</v>
      </c>
      <c r="V5525" s="361">
        <v>0</v>
      </c>
    </row>
    <row r="5526" spans="1:22" ht="16" hidden="1" customHeight="1" outlineLevel="1">
      <c r="A5526" s="65">
        <v>5517</v>
      </c>
      <c r="B5526" s="117">
        <v>1</v>
      </c>
      <c r="C5526" s="325">
        <v>9.5997654104595367E-5</v>
      </c>
      <c r="D5526" s="326">
        <v>1.5139423749632231E-4</v>
      </c>
      <c r="E5526" s="327">
        <v>1.191925124996791E-4</v>
      </c>
      <c r="F5526" s="332">
        <v>3.0012229983718318E-4</v>
      </c>
      <c r="G5526" s="326">
        <v>3.1801456214938133E-4</v>
      </c>
      <c r="H5526" s="327">
        <v>3.3257412371757354E-4</v>
      </c>
      <c r="I5526" s="332">
        <v>0</v>
      </c>
      <c r="J5526" s="326">
        <v>0</v>
      </c>
      <c r="K5526" s="327">
        <v>0</v>
      </c>
      <c r="L5526" s="336">
        <v>5.8741981719495287E-5</v>
      </c>
      <c r="M5526" s="337">
        <v>1.1415525114155251E-4</v>
      </c>
      <c r="N5526" s="345">
        <v>0</v>
      </c>
      <c r="O5526" s="346">
        <v>0</v>
      </c>
      <c r="P5526" s="347">
        <v>0</v>
      </c>
      <c r="Q5526" s="348">
        <v>8.8417329796640146E-3</v>
      </c>
      <c r="R5526" s="346">
        <v>0.14121070206005362</v>
      </c>
      <c r="S5526" s="347">
        <v>7.3202935825341792E-2</v>
      </c>
      <c r="T5526" s="349">
        <v>0.22185301153817041</v>
      </c>
      <c r="U5526" s="349">
        <v>0.51468884985502539</v>
      </c>
      <c r="V5526" s="361">
        <v>0</v>
      </c>
    </row>
    <row r="5527" spans="1:22" ht="16" hidden="1" customHeight="1" outlineLevel="1">
      <c r="A5527" s="65">
        <v>5518</v>
      </c>
      <c r="B5527" s="117">
        <v>1</v>
      </c>
      <c r="C5527" s="325">
        <v>9.3885068188366886E-5</v>
      </c>
      <c r="D5527" s="326">
        <v>1.421009993400051E-4</v>
      </c>
      <c r="E5527" s="327">
        <v>1.1343266535668198E-4</v>
      </c>
      <c r="F5527" s="332">
        <v>0</v>
      </c>
      <c r="G5527" s="326">
        <v>3.0050917340721347E-4</v>
      </c>
      <c r="H5527" s="327">
        <v>0</v>
      </c>
      <c r="I5527" s="332">
        <v>0</v>
      </c>
      <c r="J5527" s="326">
        <v>0</v>
      </c>
      <c r="K5527" s="327">
        <v>0</v>
      </c>
      <c r="L5527" s="336">
        <v>3.7594868300476983E-5</v>
      </c>
      <c r="M5527" s="337">
        <v>1.1415525114155251E-4</v>
      </c>
      <c r="N5527" s="345">
        <v>0</v>
      </c>
      <c r="O5527" s="346">
        <v>0</v>
      </c>
      <c r="P5527" s="347">
        <v>0</v>
      </c>
      <c r="Q5527" s="348">
        <v>8.8417329796640146E-3</v>
      </c>
      <c r="R5527" s="346">
        <v>0.11550184703205529</v>
      </c>
      <c r="S5527" s="347">
        <v>4.9637109092801265E-2</v>
      </c>
      <c r="T5527" s="349">
        <v>0.19817474326855855</v>
      </c>
      <c r="U5527" s="349">
        <v>0.49533151815944698</v>
      </c>
      <c r="V5527" s="361">
        <v>0</v>
      </c>
    </row>
    <row r="5528" spans="1:22" ht="16" hidden="1" customHeight="1" outlineLevel="1">
      <c r="A5528" s="65">
        <v>5519</v>
      </c>
      <c r="B5528" s="117">
        <v>1</v>
      </c>
      <c r="C5528" s="325">
        <v>8.5622232149153716E-5</v>
      </c>
      <c r="D5528" s="326">
        <v>1.3105798830906752E-4</v>
      </c>
      <c r="E5528" s="327">
        <v>1.0466316835518186E-4</v>
      </c>
      <c r="F5528" s="332">
        <v>0</v>
      </c>
      <c r="G5528" s="326">
        <v>2.8183675874890115E-4</v>
      </c>
      <c r="H5528" s="327">
        <v>0</v>
      </c>
      <c r="I5528" s="332">
        <v>0</v>
      </c>
      <c r="J5528" s="326">
        <v>0</v>
      </c>
      <c r="K5528" s="327">
        <v>0</v>
      </c>
      <c r="L5528" s="336">
        <v>2.3496792687798115E-5</v>
      </c>
      <c r="M5528" s="337">
        <v>1.1415525114155251E-4</v>
      </c>
      <c r="N5528" s="345">
        <v>0</v>
      </c>
      <c r="O5528" s="346">
        <v>0</v>
      </c>
      <c r="P5528" s="347">
        <v>0</v>
      </c>
      <c r="Q5528" s="348">
        <v>8.8417329796640146E-3</v>
      </c>
      <c r="R5528" s="346">
        <v>0.11038532826211456</v>
      </c>
      <c r="S5528" s="347">
        <v>4.046080587486045E-2</v>
      </c>
      <c r="T5528" s="349">
        <v>0.11601400517641144</v>
      </c>
      <c r="U5528" s="349">
        <v>0.39825007798060674</v>
      </c>
      <c r="V5528" s="361">
        <v>0</v>
      </c>
    </row>
    <row r="5529" spans="1:22" ht="16" hidden="1" customHeight="1" outlineLevel="1">
      <c r="A5529" s="65">
        <v>5520</v>
      </c>
      <c r="B5529" s="117">
        <v>1</v>
      </c>
      <c r="C5529" s="325">
        <v>7.8390688051294691E-5</v>
      </c>
      <c r="D5529" s="326">
        <v>1.199955353573008E-4</v>
      </c>
      <c r="E5529" s="327">
        <v>9.5478547235267527E-5</v>
      </c>
      <c r="F5529" s="332">
        <v>0</v>
      </c>
      <c r="G5529" s="326">
        <v>2.584962404260109E-4</v>
      </c>
      <c r="H5529" s="327">
        <v>0</v>
      </c>
      <c r="I5529" s="332">
        <v>0</v>
      </c>
      <c r="J5529" s="326">
        <v>0</v>
      </c>
      <c r="K5529" s="327">
        <v>0</v>
      </c>
      <c r="L5529" s="336">
        <v>9.3987170751192458E-6</v>
      </c>
      <c r="M5529" s="337">
        <v>1.1415525114155251E-4</v>
      </c>
      <c r="N5529" s="345">
        <v>0</v>
      </c>
      <c r="O5529" s="346">
        <v>0</v>
      </c>
      <c r="P5529" s="347">
        <v>0</v>
      </c>
      <c r="Q5529" s="348">
        <v>1.7683465959328029E-2</v>
      </c>
      <c r="R5529" s="346">
        <v>0.11438960497898883</v>
      </c>
      <c r="S5529" s="347">
        <v>2.7762337935443065E-2</v>
      </c>
      <c r="T5529" s="349">
        <v>6.1810740462842156E-2</v>
      </c>
      <c r="U5529" s="349">
        <v>0.33300506150413917</v>
      </c>
      <c r="V5529" s="361">
        <v>0</v>
      </c>
    </row>
    <row r="5530" spans="1:22" ht="16" hidden="1" customHeight="1" outlineLevel="1">
      <c r="A5530" s="65">
        <v>5521</v>
      </c>
      <c r="B5530" s="117">
        <v>1</v>
      </c>
      <c r="C5530" s="325">
        <v>7.3021719702063127E-5</v>
      </c>
      <c r="D5530" s="326">
        <v>1.0916638545548347E-4</v>
      </c>
      <c r="E5530" s="327">
        <v>8.8667917167534462E-5</v>
      </c>
      <c r="F5530" s="332">
        <v>0</v>
      </c>
      <c r="G5530" s="326">
        <v>1.773879392539668E-4</v>
      </c>
      <c r="H5530" s="327">
        <v>0</v>
      </c>
      <c r="I5530" s="332">
        <v>0</v>
      </c>
      <c r="J5530" s="326">
        <v>0</v>
      </c>
      <c r="K5530" s="327">
        <v>0</v>
      </c>
      <c r="L5530" s="336">
        <v>5.8741981719495289E-6</v>
      </c>
      <c r="M5530" s="337">
        <v>1.1415525114155251E-4</v>
      </c>
      <c r="N5530" s="345">
        <v>0</v>
      </c>
      <c r="O5530" s="346">
        <v>0</v>
      </c>
      <c r="P5530" s="347">
        <v>0</v>
      </c>
      <c r="Q5530" s="348">
        <v>2.6525198938992044E-2</v>
      </c>
      <c r="R5530" s="346">
        <v>0.12229894210984157</v>
      </c>
      <c r="S5530" s="347">
        <v>2.9219965229004781E-2</v>
      </c>
      <c r="T5530" s="349">
        <v>3.8037378746364411E-2</v>
      </c>
      <c r="U5530" s="349">
        <v>0.31325468754063024</v>
      </c>
      <c r="V5530" s="361">
        <v>0</v>
      </c>
    </row>
    <row r="5531" spans="1:22" ht="16" hidden="1" customHeight="1" outlineLevel="1">
      <c r="A5531" s="65">
        <v>5522</v>
      </c>
      <c r="B5531" s="117">
        <v>1</v>
      </c>
      <c r="C5531" s="325">
        <v>6.827152651764407E-5</v>
      </c>
      <c r="D5531" s="326">
        <v>1.034310188108944E-4</v>
      </c>
      <c r="E5531" s="327">
        <v>8.2492945906123132E-5</v>
      </c>
      <c r="F5531" s="332">
        <v>0</v>
      </c>
      <c r="G5531" s="326">
        <v>0</v>
      </c>
      <c r="H5531" s="327">
        <v>0</v>
      </c>
      <c r="I5531" s="332">
        <v>0</v>
      </c>
      <c r="J5531" s="326">
        <v>0</v>
      </c>
      <c r="K5531" s="327">
        <v>0</v>
      </c>
      <c r="L5531" s="336">
        <v>2.3496792687798115E-6</v>
      </c>
      <c r="M5531" s="337">
        <v>1.1415525114155251E-4</v>
      </c>
      <c r="N5531" s="345">
        <v>0</v>
      </c>
      <c r="O5531" s="346">
        <v>0</v>
      </c>
      <c r="P5531" s="347">
        <v>0</v>
      </c>
      <c r="Q5531" s="348">
        <v>3.5366931918656058E-2</v>
      </c>
      <c r="R5531" s="346">
        <v>0.11869389121122949</v>
      </c>
      <c r="S5531" s="347">
        <v>4.3609488743604499E-2</v>
      </c>
      <c r="T5531" s="349">
        <v>3.461401465919161E-2</v>
      </c>
      <c r="U5531" s="349">
        <v>0.27296785507775118</v>
      </c>
      <c r="V5531" s="361">
        <v>0</v>
      </c>
    </row>
    <row r="5532" spans="1:22" ht="16" hidden="1" customHeight="1" outlineLevel="1">
      <c r="A5532" s="65">
        <v>5523</v>
      </c>
      <c r="B5532" s="117">
        <v>1</v>
      </c>
      <c r="C5532" s="325">
        <v>6.5833927383534283E-5</v>
      </c>
      <c r="D5532" s="326">
        <v>9.9095470466001645E-5</v>
      </c>
      <c r="E5532" s="327">
        <v>7.8549266781188174E-5</v>
      </c>
      <c r="F5532" s="332">
        <v>0</v>
      </c>
      <c r="G5532" s="326">
        <v>0</v>
      </c>
      <c r="H5532" s="327">
        <v>0</v>
      </c>
      <c r="I5532" s="332">
        <v>0</v>
      </c>
      <c r="J5532" s="326">
        <v>0</v>
      </c>
      <c r="K5532" s="327">
        <v>0</v>
      </c>
      <c r="L5532" s="336">
        <v>1.1748396343899057E-6</v>
      </c>
      <c r="M5532" s="337">
        <v>1.1415525114155251E-4</v>
      </c>
      <c r="N5532" s="345">
        <v>0</v>
      </c>
      <c r="O5532" s="346">
        <v>0</v>
      </c>
      <c r="P5532" s="347">
        <v>0</v>
      </c>
      <c r="Q5532" s="348">
        <v>2.6525198938992044E-2</v>
      </c>
      <c r="R5532" s="346">
        <v>0.12157712515803365</v>
      </c>
      <c r="S5532" s="347">
        <v>4.8672276725916674E-2</v>
      </c>
      <c r="T5532" s="349">
        <v>3.2902332615605212E-2</v>
      </c>
      <c r="U5532" s="349">
        <v>0.25901485456621742</v>
      </c>
      <c r="V5532" s="361">
        <v>0</v>
      </c>
    </row>
    <row r="5533" spans="1:22" ht="16" hidden="1" customHeight="1" outlineLevel="1">
      <c r="A5533" s="65">
        <v>5524</v>
      </c>
      <c r="B5533" s="117">
        <v>1</v>
      </c>
      <c r="C5533" s="325">
        <v>6.5146399422631515E-5</v>
      </c>
      <c r="D5533" s="326">
        <v>9.5498715112615282E-5</v>
      </c>
      <c r="E5533" s="327">
        <v>7.6836879792729562E-5</v>
      </c>
      <c r="F5533" s="332">
        <v>0</v>
      </c>
      <c r="G5533" s="326">
        <v>0</v>
      </c>
      <c r="H5533" s="327">
        <v>0</v>
      </c>
      <c r="I5533" s="332">
        <v>0</v>
      </c>
      <c r="J5533" s="326">
        <v>0</v>
      </c>
      <c r="K5533" s="327">
        <v>0</v>
      </c>
      <c r="L5533" s="336">
        <v>1.409807561267887E-5</v>
      </c>
      <c r="M5533" s="337">
        <v>1.1415525114155251E-4</v>
      </c>
      <c r="N5533" s="345">
        <v>0</v>
      </c>
      <c r="O5533" s="346">
        <v>0</v>
      </c>
      <c r="P5533" s="347">
        <v>0</v>
      </c>
      <c r="Q5533" s="348">
        <v>1.7683465959328029E-2</v>
      </c>
      <c r="R5533" s="346">
        <v>0.12612037151987629</v>
      </c>
      <c r="S5533" s="347">
        <v>4.8039428228127651E-2</v>
      </c>
      <c r="T5533" s="349">
        <v>3.2807239168739302E-2</v>
      </c>
      <c r="U5533" s="349">
        <v>0.26382962234836643</v>
      </c>
      <c r="V5533" s="361">
        <v>0</v>
      </c>
    </row>
    <row r="5534" spans="1:22" ht="16" hidden="1" customHeight="1" outlineLevel="1">
      <c r="A5534" s="65">
        <v>5525</v>
      </c>
      <c r="B5534" s="117">
        <v>1</v>
      </c>
      <c r="C5534" s="325">
        <v>6.5340157302522294E-5</v>
      </c>
      <c r="D5534" s="326">
        <v>9.4876573646083588E-5</v>
      </c>
      <c r="E5534" s="327">
        <v>7.6707153505725122E-5</v>
      </c>
      <c r="F5534" s="332">
        <v>0</v>
      </c>
      <c r="G5534" s="326">
        <v>0</v>
      </c>
      <c r="H5534" s="327">
        <v>0</v>
      </c>
      <c r="I5534" s="332">
        <v>0</v>
      </c>
      <c r="J5534" s="326">
        <v>0</v>
      </c>
      <c r="K5534" s="327">
        <v>0</v>
      </c>
      <c r="L5534" s="336">
        <v>3.7594868300476983E-5</v>
      </c>
      <c r="M5534" s="337">
        <v>1.1415525114155251E-4</v>
      </c>
      <c r="N5534" s="345">
        <v>0</v>
      </c>
      <c r="O5534" s="346">
        <v>0</v>
      </c>
      <c r="P5534" s="347">
        <v>0</v>
      </c>
      <c r="Q5534" s="348">
        <v>1.7683465959328029E-2</v>
      </c>
      <c r="R5534" s="346">
        <v>0.12102574787864671</v>
      </c>
      <c r="S5534" s="347">
        <v>4.51501120044401E-2</v>
      </c>
      <c r="T5534" s="349">
        <v>3.3948360531130234E-2</v>
      </c>
      <c r="U5534" s="349">
        <v>0.26491048858517535</v>
      </c>
      <c r="V5534" s="361">
        <v>0</v>
      </c>
    </row>
    <row r="5535" spans="1:22" ht="16" hidden="1" customHeight="1" outlineLevel="1">
      <c r="A5535" s="65">
        <v>5526</v>
      </c>
      <c r="B5535" s="117">
        <v>1</v>
      </c>
      <c r="C5535" s="325">
        <v>6.8309028042784213E-5</v>
      </c>
      <c r="D5535" s="326">
        <v>9.6159740420805206E-5</v>
      </c>
      <c r="E5535" s="327">
        <v>7.9055199300505483E-5</v>
      </c>
      <c r="F5535" s="332">
        <v>0</v>
      </c>
      <c r="G5535" s="326">
        <v>0</v>
      </c>
      <c r="H5535" s="327">
        <v>0</v>
      </c>
      <c r="I5535" s="332">
        <v>0</v>
      </c>
      <c r="J5535" s="326">
        <v>0</v>
      </c>
      <c r="K5535" s="327">
        <v>0</v>
      </c>
      <c r="L5535" s="336">
        <v>9.3987170751192462E-5</v>
      </c>
      <c r="M5535" s="337">
        <v>1.1415525114155251E-4</v>
      </c>
      <c r="N5535" s="345">
        <v>8.5740478586019428E-4</v>
      </c>
      <c r="O5535" s="346">
        <v>2.6827854433279746E-3</v>
      </c>
      <c r="P5535" s="347">
        <v>2.1683463985634672E-3</v>
      </c>
      <c r="Q5535" s="348">
        <v>8.8417329796640146E-3</v>
      </c>
      <c r="R5535" s="346">
        <v>0.10318887853190718</v>
      </c>
      <c r="S5535" s="347">
        <v>5.8590362772356283E-2</v>
      </c>
      <c r="T5535" s="349">
        <v>3.4043453977996144E-2</v>
      </c>
      <c r="U5535" s="349">
        <v>0.27591567208723011</v>
      </c>
      <c r="V5535" s="361">
        <v>0</v>
      </c>
    </row>
    <row r="5536" spans="1:22" ht="16" hidden="1" customHeight="1" outlineLevel="1">
      <c r="A5536" s="65">
        <v>5527</v>
      </c>
      <c r="B5536" s="117">
        <v>1</v>
      </c>
      <c r="C5536" s="325">
        <v>7.3727998425535967E-5</v>
      </c>
      <c r="D5536" s="326">
        <v>9.6412485391583709E-5</v>
      </c>
      <c r="E5536" s="327">
        <v>8.2467000648722241E-5</v>
      </c>
      <c r="F5536" s="332">
        <v>0</v>
      </c>
      <c r="G5536" s="326">
        <v>0</v>
      </c>
      <c r="H5536" s="327">
        <v>0</v>
      </c>
      <c r="I5536" s="332">
        <v>0</v>
      </c>
      <c r="J5536" s="326">
        <v>0</v>
      </c>
      <c r="K5536" s="327">
        <v>0</v>
      </c>
      <c r="L5536" s="336">
        <v>1.8210014333043539E-4</v>
      </c>
      <c r="M5536" s="337">
        <v>1.1415525114155251E-4</v>
      </c>
      <c r="N5536" s="345">
        <v>4.0869628126002588E-2</v>
      </c>
      <c r="O5536" s="346">
        <v>7.6473154449275396E-2</v>
      </c>
      <c r="P5536" s="347">
        <v>6.2759499829841192E-2</v>
      </c>
      <c r="Q5536" s="348">
        <v>8.8417329796640146E-3</v>
      </c>
      <c r="R5536" s="346">
        <v>8.0539150613088625E-2</v>
      </c>
      <c r="S5536" s="347">
        <v>6.5152276031867115E-2</v>
      </c>
      <c r="T5536" s="349">
        <v>4.3362611770855423E-2</v>
      </c>
      <c r="U5536" s="349">
        <v>0.29340605301013861</v>
      </c>
      <c r="V5536" s="361">
        <v>0</v>
      </c>
    </row>
    <row r="5537" spans="1:22" ht="16" hidden="1" customHeight="1" outlineLevel="1">
      <c r="A5537" s="65">
        <v>5528</v>
      </c>
      <c r="B5537" s="117">
        <v>1</v>
      </c>
      <c r="C5537" s="325">
        <v>8.0534525238473291E-5</v>
      </c>
      <c r="D5537" s="326">
        <v>1.0366432186084379E-4</v>
      </c>
      <c r="E5537" s="327">
        <v>9.0730565130905052E-5</v>
      </c>
      <c r="F5537" s="332">
        <v>0</v>
      </c>
      <c r="G5537" s="326">
        <v>2.1706682040288042E-4</v>
      </c>
      <c r="H5537" s="327">
        <v>0</v>
      </c>
      <c r="I5537" s="332">
        <v>0</v>
      </c>
      <c r="J5537" s="326">
        <v>0</v>
      </c>
      <c r="K5537" s="327">
        <v>0</v>
      </c>
      <c r="L5537" s="336">
        <v>1.5860335064263727E-4</v>
      </c>
      <c r="M5537" s="337">
        <v>1.1415525114155251E-4</v>
      </c>
      <c r="N5537" s="345">
        <v>0.18005500503064079</v>
      </c>
      <c r="O5537" s="346">
        <v>0.25009773861820872</v>
      </c>
      <c r="P5537" s="347">
        <v>0.22622131174254295</v>
      </c>
      <c r="Q5537" s="348">
        <v>8.8417329796640146E-3</v>
      </c>
      <c r="R5537" s="346">
        <v>6.7313145958439735E-2</v>
      </c>
      <c r="S5537" s="347">
        <v>2.6014224756422726E-2</v>
      </c>
      <c r="T5537" s="349">
        <v>0.10431751121190438</v>
      </c>
      <c r="U5537" s="349">
        <v>0.38911184525122194</v>
      </c>
      <c r="V5537" s="361">
        <v>9.216442172242359E-2</v>
      </c>
    </row>
    <row r="5538" spans="1:22" ht="16" hidden="1" customHeight="1" outlineLevel="1">
      <c r="A5538" s="65">
        <v>5529</v>
      </c>
      <c r="B5538" s="117">
        <v>1</v>
      </c>
      <c r="C5538" s="325">
        <v>8.9641145593339852E-5</v>
      </c>
      <c r="D5538" s="326">
        <v>1.1468789097095227E-4</v>
      </c>
      <c r="E5538" s="327">
        <v>1.0170540901148064E-4</v>
      </c>
      <c r="F5538" s="332">
        <v>0</v>
      </c>
      <c r="G5538" s="326">
        <v>3.6761316358552342E-4</v>
      </c>
      <c r="H5538" s="327">
        <v>0</v>
      </c>
      <c r="I5538" s="332">
        <v>0</v>
      </c>
      <c r="J5538" s="326">
        <v>0</v>
      </c>
      <c r="K5538" s="327">
        <v>0</v>
      </c>
      <c r="L5538" s="336">
        <v>1.4685495429873823E-4</v>
      </c>
      <c r="M5538" s="337">
        <v>1.1415525114155251E-4</v>
      </c>
      <c r="N5538" s="345">
        <v>0.3296721401632447</v>
      </c>
      <c r="O5538" s="346">
        <v>0.3951243519495547</v>
      </c>
      <c r="P5538" s="347">
        <v>0.37710921473112935</v>
      </c>
      <c r="Q5538" s="348">
        <v>8.8417329796640146E-3</v>
      </c>
      <c r="R5538" s="346">
        <v>7.6821103668990989E-2</v>
      </c>
      <c r="S5538" s="347">
        <v>1.9768735745806398E-2</v>
      </c>
      <c r="T5538" s="349">
        <v>0.14273526374573245</v>
      </c>
      <c r="U5538" s="349">
        <v>0.46418291842595266</v>
      </c>
      <c r="V5538" s="361">
        <v>0.22723507688421177</v>
      </c>
    </row>
    <row r="5539" spans="1:22" ht="16" hidden="1" customHeight="1" outlineLevel="1">
      <c r="A5539" s="65">
        <v>5530</v>
      </c>
      <c r="B5539" s="117">
        <v>1</v>
      </c>
      <c r="C5539" s="325">
        <v>9.3266293023554407E-5</v>
      </c>
      <c r="D5539" s="326">
        <v>1.2680020764749123E-4</v>
      </c>
      <c r="E5539" s="327">
        <v>1.0686851523425733E-4</v>
      </c>
      <c r="F5539" s="332">
        <v>0</v>
      </c>
      <c r="G5539" s="326">
        <v>4.7206198308045782E-4</v>
      </c>
      <c r="H5539" s="327">
        <v>0</v>
      </c>
      <c r="I5539" s="332">
        <v>0</v>
      </c>
      <c r="J5539" s="326">
        <v>0</v>
      </c>
      <c r="K5539" s="327">
        <v>0</v>
      </c>
      <c r="L5539" s="336">
        <v>1.644775488145868E-4</v>
      </c>
      <c r="M5539" s="337">
        <v>1.1415525114155251E-4</v>
      </c>
      <c r="N5539" s="345">
        <v>0.4741448465806874</v>
      </c>
      <c r="O5539" s="346">
        <v>0.52284251063790244</v>
      </c>
      <c r="P5539" s="347">
        <v>0.47413208896480202</v>
      </c>
      <c r="Q5539" s="348">
        <v>8.8417329796640146E-3</v>
      </c>
      <c r="R5539" s="346">
        <v>9.8512546696140499E-2</v>
      </c>
      <c r="S5539" s="347">
        <v>1.5421792228557144E-2</v>
      </c>
      <c r="T5539" s="349">
        <v>0.18058245559836503</v>
      </c>
      <c r="U5539" s="349">
        <v>0.48796197563574956</v>
      </c>
      <c r="V5539" s="361">
        <v>0.34785350786437819</v>
      </c>
    </row>
    <row r="5540" spans="1:22" ht="16" hidden="1" customHeight="1" outlineLevel="1">
      <c r="A5540" s="65">
        <v>5531</v>
      </c>
      <c r="B5540" s="117">
        <v>1</v>
      </c>
      <c r="C5540" s="325">
        <v>9.3585055987245675E-5</v>
      </c>
      <c r="D5540" s="326">
        <v>1.2783062945143434E-4</v>
      </c>
      <c r="E5540" s="327">
        <v>1.1868657998036177E-4</v>
      </c>
      <c r="F5540" s="332">
        <v>0</v>
      </c>
      <c r="G5540" s="326">
        <v>5.9868429498213815E-4</v>
      </c>
      <c r="H5540" s="327">
        <v>0</v>
      </c>
      <c r="I5540" s="332">
        <v>0</v>
      </c>
      <c r="J5540" s="326">
        <v>0</v>
      </c>
      <c r="K5540" s="327">
        <v>0</v>
      </c>
      <c r="L5540" s="336">
        <v>1.8797434150238492E-4</v>
      </c>
      <c r="M5540" s="337">
        <v>1.1415525114155251E-4</v>
      </c>
      <c r="N5540" s="345">
        <v>0.55459799565390233</v>
      </c>
      <c r="O5540" s="346">
        <v>0.58253095771459718</v>
      </c>
      <c r="P5540" s="347">
        <v>0.49358218601618098</v>
      </c>
      <c r="Q5540" s="348">
        <v>8.8417329796640146E-3</v>
      </c>
      <c r="R5540" s="346">
        <v>0.12740245587637336</v>
      </c>
      <c r="S5540" s="347">
        <v>3.3017056215738909E-2</v>
      </c>
      <c r="T5540" s="349">
        <v>0.16289507448130558</v>
      </c>
      <c r="U5540" s="349">
        <v>0.48481763749230539</v>
      </c>
      <c r="V5540" s="361">
        <v>0.4473013008859395</v>
      </c>
    </row>
    <row r="5541" spans="1:22" ht="16" hidden="1" customHeight="1" outlineLevel="1">
      <c r="A5541" s="65">
        <v>5532</v>
      </c>
      <c r="B5541" s="117">
        <v>1</v>
      </c>
      <c r="C5541" s="325">
        <v>9.4385088523568899E-5</v>
      </c>
      <c r="D5541" s="326">
        <v>1.2944430888025093E-4</v>
      </c>
      <c r="E5541" s="327">
        <v>1.1751904339732183E-4</v>
      </c>
      <c r="F5541" s="332">
        <v>0</v>
      </c>
      <c r="G5541" s="326">
        <v>6.0568645047900515E-4</v>
      </c>
      <c r="H5541" s="327">
        <v>0</v>
      </c>
      <c r="I5541" s="332">
        <v>0</v>
      </c>
      <c r="J5541" s="326">
        <v>0</v>
      </c>
      <c r="K5541" s="327">
        <v>0</v>
      </c>
      <c r="L5541" s="336">
        <v>2.0677177565262342E-4</v>
      </c>
      <c r="M5541" s="337">
        <v>1.1415525114155251E-4</v>
      </c>
      <c r="N5541" s="345">
        <v>0.62118976735571074</v>
      </c>
      <c r="O5541" s="346">
        <v>0.62825936824316997</v>
      </c>
      <c r="P5541" s="347">
        <v>0.55044138200034232</v>
      </c>
      <c r="Q5541" s="348">
        <v>8.8417329796640146E-3</v>
      </c>
      <c r="R5541" s="346">
        <v>0.15120392255488721</v>
      </c>
      <c r="S5541" s="347">
        <v>3.7488493683899012E-2</v>
      </c>
      <c r="T5541" s="349">
        <v>9.7565876484424691E-2</v>
      </c>
      <c r="U5541" s="349">
        <v>0.42438738879798676</v>
      </c>
      <c r="V5541" s="361">
        <v>0.51137817228390925</v>
      </c>
    </row>
    <row r="5542" spans="1:22" ht="16" hidden="1" customHeight="1" outlineLevel="1">
      <c r="A5542" s="65">
        <v>5533</v>
      </c>
      <c r="B5542" s="117">
        <v>1</v>
      </c>
      <c r="C5542" s="325">
        <v>9.1359965495596752E-5</v>
      </c>
      <c r="D5542" s="326">
        <v>1.3171901361725744E-4</v>
      </c>
      <c r="E5542" s="327">
        <v>1.1676663093269608E-4</v>
      </c>
      <c r="F5542" s="332">
        <v>0</v>
      </c>
      <c r="G5542" s="326">
        <v>6.745409795315319E-4</v>
      </c>
      <c r="H5542" s="327">
        <v>0</v>
      </c>
      <c r="I5542" s="332">
        <v>0</v>
      </c>
      <c r="J5542" s="326">
        <v>0</v>
      </c>
      <c r="K5542" s="327">
        <v>0</v>
      </c>
      <c r="L5542" s="336">
        <v>1.8797434150238492E-4</v>
      </c>
      <c r="M5542" s="337">
        <v>1.1415525114155251E-4</v>
      </c>
      <c r="N5542" s="345">
        <v>0.60961480274659818</v>
      </c>
      <c r="O5542" s="346">
        <v>0.60674295433511671</v>
      </c>
      <c r="P5542" s="347">
        <v>0.52593931406148908</v>
      </c>
      <c r="Q5542" s="348">
        <v>1.7683465959328029E-2</v>
      </c>
      <c r="R5542" s="346">
        <v>0.17656725876921972</v>
      </c>
      <c r="S5542" s="347">
        <v>3.7571489651172907E-2</v>
      </c>
      <c r="T5542" s="349">
        <v>0.11591891172954552</v>
      </c>
      <c r="U5542" s="349">
        <v>0.39716921174379777</v>
      </c>
      <c r="V5542" s="361">
        <v>0.53938937699726042</v>
      </c>
    </row>
    <row r="5543" spans="1:22" ht="16" hidden="1" customHeight="1" outlineLevel="1">
      <c r="A5543" s="65">
        <v>5534</v>
      </c>
      <c r="B5543" s="117">
        <v>1</v>
      </c>
      <c r="C5543" s="325">
        <v>9.1741231001188285E-5</v>
      </c>
      <c r="D5543" s="326">
        <v>1.3189399090471948E-4</v>
      </c>
      <c r="E5543" s="327">
        <v>1.0742633826837642E-4</v>
      </c>
      <c r="F5543" s="332">
        <v>0</v>
      </c>
      <c r="G5543" s="326">
        <v>6.5586856487321959E-4</v>
      </c>
      <c r="H5543" s="327">
        <v>0</v>
      </c>
      <c r="I5543" s="332">
        <v>0</v>
      </c>
      <c r="J5543" s="326">
        <v>0</v>
      </c>
      <c r="K5543" s="327">
        <v>0</v>
      </c>
      <c r="L5543" s="336">
        <v>1.9032402077116473E-4</v>
      </c>
      <c r="M5543" s="337">
        <v>1.1415525114155251E-4</v>
      </c>
      <c r="N5543" s="345">
        <v>0.57045998419231592</v>
      </c>
      <c r="O5543" s="346">
        <v>0.58330360844251661</v>
      </c>
      <c r="P5543" s="347">
        <v>0.5351584159641426</v>
      </c>
      <c r="Q5543" s="348">
        <v>1.7683465959328029E-2</v>
      </c>
      <c r="R5543" s="346">
        <v>0.19935213553055278</v>
      </c>
      <c r="S5543" s="347">
        <v>4.7971991881054818E-2</v>
      </c>
      <c r="T5543" s="349">
        <v>5.705606811954661E-2</v>
      </c>
      <c r="U5543" s="349">
        <v>0.36837886561788669</v>
      </c>
      <c r="V5543" s="361">
        <v>0.5471155528407905</v>
      </c>
    </row>
    <row r="5544" spans="1:22" ht="16" hidden="1" customHeight="1" outlineLevel="1">
      <c r="A5544" s="65">
        <v>5535</v>
      </c>
      <c r="B5544" s="117">
        <v>1</v>
      </c>
      <c r="C5544" s="325">
        <v>9.217249854030001E-5</v>
      </c>
      <c r="D5544" s="326">
        <v>1.2683909148914946E-4</v>
      </c>
      <c r="E5544" s="327">
        <v>1.0786740764419152E-4</v>
      </c>
      <c r="F5544" s="332">
        <v>0</v>
      </c>
      <c r="G5544" s="326">
        <v>6.8912880348333846E-4</v>
      </c>
      <c r="H5544" s="327">
        <v>0</v>
      </c>
      <c r="I5544" s="332">
        <v>0</v>
      </c>
      <c r="J5544" s="326">
        <v>0</v>
      </c>
      <c r="K5544" s="327">
        <v>0</v>
      </c>
      <c r="L5544" s="336">
        <v>2.1382081345896285E-4</v>
      </c>
      <c r="M5544" s="337">
        <v>1.1415525114155251E-4</v>
      </c>
      <c r="N5544" s="345">
        <v>0.52487462974408228</v>
      </c>
      <c r="O5544" s="346">
        <v>0.52698377250093209</v>
      </c>
      <c r="P5544" s="347">
        <v>0.46043425020547435</v>
      </c>
      <c r="Q5544" s="348">
        <v>1.7683465959328029E-2</v>
      </c>
      <c r="R5544" s="346">
        <v>0.22482426061115215</v>
      </c>
      <c r="S5544" s="347">
        <v>4.7971991881054818E-2</v>
      </c>
      <c r="T5544" s="349">
        <v>4.8592751348480526E-2</v>
      </c>
      <c r="U5544" s="349">
        <v>0.36022323855832827</v>
      </c>
      <c r="V5544" s="361">
        <v>0.51282110433373873</v>
      </c>
    </row>
    <row r="5545" spans="1:22" ht="16" hidden="1" customHeight="1" outlineLevel="1">
      <c r="A5545" s="65">
        <v>5536</v>
      </c>
      <c r="B5545" s="117">
        <v>1</v>
      </c>
      <c r="C5545" s="325">
        <v>9.2016242185549387E-5</v>
      </c>
      <c r="D5545" s="326">
        <v>1.256336923977443E-4</v>
      </c>
      <c r="E5545" s="327">
        <v>1.0823064124780395E-4</v>
      </c>
      <c r="F5545" s="332">
        <v>0</v>
      </c>
      <c r="G5545" s="326">
        <v>7.025496015190002E-4</v>
      </c>
      <c r="H5545" s="327">
        <v>0</v>
      </c>
      <c r="I5545" s="332">
        <v>0</v>
      </c>
      <c r="J5545" s="326">
        <v>0</v>
      </c>
      <c r="K5545" s="327">
        <v>0</v>
      </c>
      <c r="L5545" s="336">
        <v>2.2321953053408208E-4</v>
      </c>
      <c r="M5545" s="337">
        <v>1.1415525114155251E-4</v>
      </c>
      <c r="N5545" s="345">
        <v>0.43956285355099289</v>
      </c>
      <c r="O5545" s="346">
        <v>0.41480154648576517</v>
      </c>
      <c r="P5545" s="347">
        <v>0.38995523488504275</v>
      </c>
      <c r="Q5545" s="348">
        <v>2.6525198938992044E-2</v>
      </c>
      <c r="R5545" s="346">
        <v>0.2572888206359642</v>
      </c>
      <c r="S5545" s="347">
        <v>6.4260060889021586E-2</v>
      </c>
      <c r="T5545" s="349">
        <v>5.9338310844328473E-2</v>
      </c>
      <c r="U5545" s="349">
        <v>0.38940662695216988</v>
      </c>
      <c r="V5545" s="361">
        <v>0.42943642788805397</v>
      </c>
    </row>
    <row r="5546" spans="1:22" ht="16" hidden="1" customHeight="1" outlineLevel="1">
      <c r="A5546" s="65">
        <v>5537</v>
      </c>
      <c r="B5546" s="117">
        <v>1</v>
      </c>
      <c r="C5546" s="325">
        <v>9.2710020400642166E-5</v>
      </c>
      <c r="D5546" s="326">
        <v>1.2781118753060522E-4</v>
      </c>
      <c r="E5546" s="327">
        <v>1.103451797259763E-4</v>
      </c>
      <c r="F5546" s="332">
        <v>0</v>
      </c>
      <c r="G5546" s="326">
        <v>6.7279044065731515E-4</v>
      </c>
      <c r="H5546" s="327">
        <v>0</v>
      </c>
      <c r="I5546" s="332">
        <v>0</v>
      </c>
      <c r="J5546" s="326">
        <v>0</v>
      </c>
      <c r="K5546" s="327">
        <v>0</v>
      </c>
      <c r="L5546" s="336">
        <v>2.2321953053408208E-4</v>
      </c>
      <c r="M5546" s="337">
        <v>1.1415525114155251E-4</v>
      </c>
      <c r="N5546" s="345">
        <v>0.30623640934973273</v>
      </c>
      <c r="O5546" s="346">
        <v>0.28875041294375625</v>
      </c>
      <c r="P5546" s="347">
        <v>0.26758746329879152</v>
      </c>
      <c r="Q5546" s="348">
        <v>2.6525198938992044E-2</v>
      </c>
      <c r="R5546" s="346">
        <v>0.25474225928651439</v>
      </c>
      <c r="S5546" s="347">
        <v>6.1329246681697112E-2</v>
      </c>
      <c r="T5546" s="349">
        <v>0.10755068840534536</v>
      </c>
      <c r="U5546" s="349">
        <v>0.40856743751378305</v>
      </c>
      <c r="V5546" s="361">
        <v>0.32463680752823759</v>
      </c>
    </row>
    <row r="5547" spans="1:22" ht="16" hidden="1" customHeight="1" outlineLevel="1">
      <c r="A5547" s="65">
        <v>5538</v>
      </c>
      <c r="B5547" s="117">
        <v>1</v>
      </c>
      <c r="C5547" s="325">
        <v>9.3260042769364383E-5</v>
      </c>
      <c r="D5547" s="326">
        <v>1.2722792990573176E-4</v>
      </c>
      <c r="E5547" s="327">
        <v>1.1162946996732027E-4</v>
      </c>
      <c r="F5547" s="332">
        <v>0</v>
      </c>
      <c r="G5547" s="326">
        <v>6.3777966317297942E-4</v>
      </c>
      <c r="H5547" s="327">
        <v>0</v>
      </c>
      <c r="I5547" s="332">
        <v>0</v>
      </c>
      <c r="J5547" s="326">
        <v>0</v>
      </c>
      <c r="K5547" s="327">
        <v>0</v>
      </c>
      <c r="L5547" s="336">
        <v>1.644775488145868E-4</v>
      </c>
      <c r="M5547" s="337">
        <v>1.1415525114155251E-4</v>
      </c>
      <c r="N5547" s="345">
        <v>0.13361224579654696</v>
      </c>
      <c r="O5547" s="346">
        <v>0.13364024854067896</v>
      </c>
      <c r="P5547" s="347">
        <v>0.10574778352665223</v>
      </c>
      <c r="Q5547" s="348">
        <v>1.7683465959328029E-2</v>
      </c>
      <c r="R5547" s="346">
        <v>0.24826294645484481</v>
      </c>
      <c r="S5547" s="347">
        <v>6.6392034664009295E-2</v>
      </c>
      <c r="T5547" s="349">
        <v>0.15376610358217813</v>
      </c>
      <c r="U5547" s="349">
        <v>0.43676822023779843</v>
      </c>
      <c r="V5547" s="361">
        <v>0.20456806494800611</v>
      </c>
    </row>
    <row r="5548" spans="1:22" ht="16" hidden="1" customHeight="1" outlineLevel="1">
      <c r="A5548" s="65">
        <v>5539</v>
      </c>
      <c r="B5548" s="117">
        <v>1</v>
      </c>
      <c r="C5548" s="325">
        <v>9.3110036668803771E-5</v>
      </c>
      <c r="D5548" s="326">
        <v>1.2994979882180794E-4</v>
      </c>
      <c r="E5548" s="327">
        <v>1.0973546617705545E-4</v>
      </c>
      <c r="F5548" s="332">
        <v>0</v>
      </c>
      <c r="G5548" s="326">
        <v>4.9365196252913149E-4</v>
      </c>
      <c r="H5548" s="327">
        <v>0</v>
      </c>
      <c r="I5548" s="332">
        <v>0</v>
      </c>
      <c r="J5548" s="326">
        <v>0</v>
      </c>
      <c r="K5548" s="327">
        <v>0</v>
      </c>
      <c r="L5548" s="336">
        <v>1.1748396343899057E-4</v>
      </c>
      <c r="M5548" s="337">
        <v>1.1415525114155251E-4</v>
      </c>
      <c r="N5548" s="345">
        <v>1.9148706884211008E-2</v>
      </c>
      <c r="O5548" s="346">
        <v>1.7277879708953395E-2</v>
      </c>
      <c r="P5548" s="347">
        <v>1.3358715195432443E-2</v>
      </c>
      <c r="Q5548" s="348">
        <v>1.7683465959328029E-2</v>
      </c>
      <c r="R5548" s="346">
        <v>0.20977269305460031</v>
      </c>
      <c r="S5548" s="347">
        <v>6.5292329602979024E-2</v>
      </c>
      <c r="T5548" s="349">
        <v>0.1814382966201582</v>
      </c>
      <c r="U5548" s="349">
        <v>0.48599676429609695</v>
      </c>
      <c r="V5548" s="361">
        <v>5.5191005721800038E-2</v>
      </c>
    </row>
    <row r="5549" spans="1:22" ht="16" hidden="1" customHeight="1" outlineLevel="1">
      <c r="A5549" s="65">
        <v>5540</v>
      </c>
      <c r="B5549" s="117">
        <v>1</v>
      </c>
      <c r="C5549" s="325">
        <v>9.3866317425796814E-5</v>
      </c>
      <c r="D5549" s="326">
        <v>1.3770712523262501E-4</v>
      </c>
      <c r="E5549" s="327">
        <v>1.0967060303355323E-4</v>
      </c>
      <c r="F5549" s="332">
        <v>0</v>
      </c>
      <c r="G5549" s="326">
        <v>4.0845907065058154E-4</v>
      </c>
      <c r="H5549" s="327">
        <v>0</v>
      </c>
      <c r="I5549" s="332">
        <v>0</v>
      </c>
      <c r="J5549" s="326">
        <v>0</v>
      </c>
      <c r="K5549" s="327">
        <v>0</v>
      </c>
      <c r="L5549" s="336">
        <v>8.811297257924293E-5</v>
      </c>
      <c r="M5549" s="337">
        <v>1.1415525114155251E-4</v>
      </c>
      <c r="N5549" s="345">
        <v>0</v>
      </c>
      <c r="O5549" s="346">
        <v>0</v>
      </c>
      <c r="P5549" s="347">
        <v>0</v>
      </c>
      <c r="Q5549" s="348">
        <v>1.7683465959328029E-2</v>
      </c>
      <c r="R5549" s="346">
        <v>0.17835086323435267</v>
      </c>
      <c r="S5549" s="347">
        <v>5.8097567845679168E-2</v>
      </c>
      <c r="T5549" s="349">
        <v>0.22080698362264539</v>
      </c>
      <c r="U5549" s="349">
        <v>0.53483226608646495</v>
      </c>
      <c r="V5549" s="361">
        <v>0</v>
      </c>
    </row>
    <row r="5550" spans="1:22" ht="16" hidden="1" customHeight="1" outlineLevel="1">
      <c r="A5550" s="65">
        <v>5541</v>
      </c>
      <c r="B5550" s="117">
        <v>1</v>
      </c>
      <c r="C5550" s="325">
        <v>9.5285125126932504E-5</v>
      </c>
      <c r="D5550" s="326">
        <v>1.5011107072160069E-4</v>
      </c>
      <c r="E5550" s="327">
        <v>1.1539153229044902E-4</v>
      </c>
      <c r="F5550" s="332">
        <v>0</v>
      </c>
      <c r="G5550" s="326">
        <v>3.6177803400480076E-4</v>
      </c>
      <c r="H5550" s="327">
        <v>0</v>
      </c>
      <c r="I5550" s="332">
        <v>0</v>
      </c>
      <c r="J5550" s="326">
        <v>0</v>
      </c>
      <c r="K5550" s="327">
        <v>0</v>
      </c>
      <c r="L5550" s="336">
        <v>5.8741981719495287E-5</v>
      </c>
      <c r="M5550" s="337">
        <v>1.1415525114155251E-4</v>
      </c>
      <c r="N5550" s="345">
        <v>0</v>
      </c>
      <c r="O5550" s="346">
        <v>0</v>
      </c>
      <c r="P5550" s="347">
        <v>0</v>
      </c>
      <c r="Q5550" s="348">
        <v>2.6525198938992044E-2</v>
      </c>
      <c r="R5550" s="346">
        <v>0.15237883480394629</v>
      </c>
      <c r="S5550" s="347">
        <v>4.5207169608278114E-2</v>
      </c>
      <c r="T5550" s="349">
        <v>0.22622731009400229</v>
      </c>
      <c r="U5550" s="349">
        <v>0.54632875242343282</v>
      </c>
      <c r="V5550" s="361">
        <v>0</v>
      </c>
    </row>
    <row r="5551" spans="1:22" ht="16" hidden="1" customHeight="1" outlineLevel="1">
      <c r="A5551" s="65">
        <v>5542</v>
      </c>
      <c r="B5551" s="117">
        <v>1</v>
      </c>
      <c r="C5551" s="325">
        <v>9.3410048869924981E-5</v>
      </c>
      <c r="D5551" s="326">
        <v>1.4062341335699234E-4</v>
      </c>
      <c r="E5551" s="327">
        <v>1.1161649733861981E-4</v>
      </c>
      <c r="F5551" s="332">
        <v>0</v>
      </c>
      <c r="G5551" s="326">
        <v>3.2968482131082643E-4</v>
      </c>
      <c r="H5551" s="327">
        <v>0</v>
      </c>
      <c r="I5551" s="332">
        <v>0</v>
      </c>
      <c r="J5551" s="326">
        <v>0</v>
      </c>
      <c r="K5551" s="327">
        <v>0</v>
      </c>
      <c r="L5551" s="336">
        <v>3.7594868300476983E-5</v>
      </c>
      <c r="M5551" s="337">
        <v>1.1415525114155251E-4</v>
      </c>
      <c r="N5551" s="345">
        <v>0</v>
      </c>
      <c r="O5551" s="346">
        <v>0</v>
      </c>
      <c r="P5551" s="347">
        <v>0</v>
      </c>
      <c r="Q5551" s="348">
        <v>2.6525198938992044E-2</v>
      </c>
      <c r="R5551" s="346">
        <v>0.12817882922836951</v>
      </c>
      <c r="S5551" s="347">
        <v>3.7612987634809851E-2</v>
      </c>
      <c r="T5551" s="349">
        <v>0.1841009131324037</v>
      </c>
      <c r="U5551" s="349">
        <v>0.51547493439088643</v>
      </c>
      <c r="V5551" s="361">
        <v>0</v>
      </c>
    </row>
    <row r="5552" spans="1:22" ht="16" hidden="1" customHeight="1" outlineLevel="1">
      <c r="A5552" s="65">
        <v>5543</v>
      </c>
      <c r="B5552" s="117">
        <v>1</v>
      </c>
      <c r="C5552" s="325">
        <v>8.6241007313966195E-5</v>
      </c>
      <c r="D5552" s="326">
        <v>1.3047473068419406E-4</v>
      </c>
      <c r="E5552" s="327">
        <v>1.0206864261509307E-4</v>
      </c>
      <c r="F5552" s="332">
        <v>0</v>
      </c>
      <c r="G5552" s="326">
        <v>3.0576079002986382E-4</v>
      </c>
      <c r="H5552" s="327">
        <v>0</v>
      </c>
      <c r="I5552" s="332">
        <v>0</v>
      </c>
      <c r="J5552" s="326">
        <v>0</v>
      </c>
      <c r="K5552" s="327">
        <v>0</v>
      </c>
      <c r="L5552" s="336">
        <v>2.3496792687798115E-5</v>
      </c>
      <c r="M5552" s="337">
        <v>1.1415525114155251E-4</v>
      </c>
      <c r="N5552" s="345">
        <v>0</v>
      </c>
      <c r="O5552" s="346">
        <v>0</v>
      </c>
      <c r="P5552" s="347">
        <v>0</v>
      </c>
      <c r="Q5552" s="348">
        <v>1.7683465959328029E-2</v>
      </c>
      <c r="R5552" s="346">
        <v>0.11204121278138621</v>
      </c>
      <c r="S5552" s="347">
        <v>3.9511533128176922E-2</v>
      </c>
      <c r="T5552" s="349">
        <v>0.11563363138894781</v>
      </c>
      <c r="U5552" s="349">
        <v>0.44895253054364476</v>
      </c>
      <c r="V5552" s="361">
        <v>0</v>
      </c>
    </row>
    <row r="5553" spans="1:22" ht="16" hidden="1" customHeight="1" outlineLevel="1">
      <c r="A5553" s="65">
        <v>5544</v>
      </c>
      <c r="B5553" s="117">
        <v>1</v>
      </c>
      <c r="C5553" s="325">
        <v>7.9784494735670285E-5</v>
      </c>
      <c r="D5553" s="326">
        <v>1.2158977286528828E-4</v>
      </c>
      <c r="E5553" s="327">
        <v>9.35196803015005E-5</v>
      </c>
      <c r="F5553" s="332">
        <v>0</v>
      </c>
      <c r="G5553" s="326">
        <v>2.9175647903612967E-4</v>
      </c>
      <c r="H5553" s="327">
        <v>0</v>
      </c>
      <c r="I5553" s="332">
        <v>0</v>
      </c>
      <c r="J5553" s="326">
        <v>0</v>
      </c>
      <c r="K5553" s="327">
        <v>0</v>
      </c>
      <c r="L5553" s="336">
        <v>9.3987170751192458E-6</v>
      </c>
      <c r="M5553" s="337">
        <v>1.1415525114155251E-4</v>
      </c>
      <c r="N5553" s="345">
        <v>0</v>
      </c>
      <c r="O5553" s="346">
        <v>0</v>
      </c>
      <c r="P5553" s="347">
        <v>0</v>
      </c>
      <c r="Q5553" s="348">
        <v>1.7683465959328029E-2</v>
      </c>
      <c r="R5553" s="346">
        <v>0.10026979118502581</v>
      </c>
      <c r="S5553" s="347">
        <v>3.9195108879282403E-2</v>
      </c>
      <c r="T5553" s="349">
        <v>8.5774289073051735E-2</v>
      </c>
      <c r="U5553" s="349">
        <v>0.37427449963684456</v>
      </c>
      <c r="V5553" s="361">
        <v>0</v>
      </c>
    </row>
    <row r="5554" spans="1:22" ht="16" hidden="1" customHeight="1" outlineLevel="1">
      <c r="A5554" s="65">
        <v>5545</v>
      </c>
      <c r="B5554" s="117">
        <v>1</v>
      </c>
      <c r="C5554" s="325">
        <v>7.3921756305426746E-5</v>
      </c>
      <c r="D5554" s="326">
        <v>1.0961354963455313E-4</v>
      </c>
      <c r="E5554" s="327">
        <v>8.5411787363723021E-5</v>
      </c>
      <c r="F5554" s="332">
        <v>0</v>
      </c>
      <c r="G5554" s="326">
        <v>2.9992566044914133E-4</v>
      </c>
      <c r="H5554" s="327">
        <v>0</v>
      </c>
      <c r="I5554" s="332">
        <v>0</v>
      </c>
      <c r="J5554" s="326">
        <v>0</v>
      </c>
      <c r="K5554" s="327">
        <v>0</v>
      </c>
      <c r="L5554" s="336">
        <v>5.8741981719495289E-6</v>
      </c>
      <c r="M5554" s="337">
        <v>1.1415525114155251E-4</v>
      </c>
      <c r="N5554" s="345">
        <v>0</v>
      </c>
      <c r="O5554" s="346">
        <v>0</v>
      </c>
      <c r="P5554" s="347">
        <v>0</v>
      </c>
      <c r="Q5554" s="348">
        <v>1.7683465959328029E-2</v>
      </c>
      <c r="R5554" s="346">
        <v>9.0457618370206563E-2</v>
      </c>
      <c r="S5554" s="347">
        <v>3.6030866390337292E-2</v>
      </c>
      <c r="T5554" s="349">
        <v>6.2476394590903539E-2</v>
      </c>
      <c r="U5554" s="349">
        <v>0.33123637129845185</v>
      </c>
      <c r="V5554" s="361">
        <v>0</v>
      </c>
    </row>
    <row r="5555" spans="1:22" ht="16" hidden="1" customHeight="1" outlineLevel="1">
      <c r="A5555" s="65">
        <v>5546</v>
      </c>
      <c r="B5555" s="117">
        <v>1</v>
      </c>
      <c r="C5555" s="325">
        <v>6.8784047361226117E-5</v>
      </c>
      <c r="D5555" s="326">
        <v>1.0218673587783102E-4</v>
      </c>
      <c r="E5555" s="327">
        <v>7.9444378161518803E-5</v>
      </c>
      <c r="F5555" s="332">
        <v>0</v>
      </c>
      <c r="G5555" s="326">
        <v>2.5791272746793876E-4</v>
      </c>
      <c r="H5555" s="327">
        <v>0</v>
      </c>
      <c r="I5555" s="332">
        <v>0</v>
      </c>
      <c r="J5555" s="326">
        <v>0</v>
      </c>
      <c r="K5555" s="327">
        <v>0</v>
      </c>
      <c r="L5555" s="336">
        <v>2.3496792687798115E-6</v>
      </c>
      <c r="M5555" s="337">
        <v>1.1415525114155251E-4</v>
      </c>
      <c r="N5555" s="345">
        <v>0</v>
      </c>
      <c r="O5555" s="346">
        <v>0</v>
      </c>
      <c r="P5555" s="347">
        <v>0</v>
      </c>
      <c r="Q5555" s="348">
        <v>3.5366931918656058E-2</v>
      </c>
      <c r="R5555" s="346">
        <v>8.5872728454383165E-2</v>
      </c>
      <c r="S5555" s="347">
        <v>4.7339143383265801E-2</v>
      </c>
      <c r="T5555" s="349">
        <v>4.6785975858028218E-2</v>
      </c>
      <c r="U5555" s="349">
        <v>0.29026171486669433</v>
      </c>
      <c r="V5555" s="361">
        <v>0</v>
      </c>
    </row>
    <row r="5556" spans="1:22" ht="16" hidden="1" customHeight="1" outlineLevel="1">
      <c r="A5556" s="65">
        <v>5547</v>
      </c>
      <c r="B5556" s="117">
        <v>1</v>
      </c>
      <c r="C5556" s="325">
        <v>6.6633959919857493E-5</v>
      </c>
      <c r="D5556" s="326">
        <v>9.6120856579146976E-5</v>
      </c>
      <c r="E5556" s="327">
        <v>7.5928795783698495E-5</v>
      </c>
      <c r="F5556" s="332">
        <v>0</v>
      </c>
      <c r="G5556" s="326">
        <v>2.649148829648057E-4</v>
      </c>
      <c r="H5556" s="327">
        <v>0</v>
      </c>
      <c r="I5556" s="332">
        <v>0</v>
      </c>
      <c r="J5556" s="326">
        <v>0</v>
      </c>
      <c r="K5556" s="327">
        <v>0</v>
      </c>
      <c r="L5556" s="336">
        <v>1.1748396343899057E-6</v>
      </c>
      <c r="M5556" s="337">
        <v>1.1415525114155251E-4</v>
      </c>
      <c r="N5556" s="345">
        <v>0</v>
      </c>
      <c r="O5556" s="346">
        <v>0</v>
      </c>
      <c r="P5556" s="347">
        <v>0</v>
      </c>
      <c r="Q5556" s="348">
        <v>1.7683465959328029E-2</v>
      </c>
      <c r="R5556" s="346">
        <v>8.4644226463633218E-2</v>
      </c>
      <c r="S5556" s="347">
        <v>5.4850329389460169E-2</v>
      </c>
      <c r="T5556" s="349">
        <v>4.4028265898916799E-2</v>
      </c>
      <c r="U5556" s="349">
        <v>0.27375393961361222</v>
      </c>
      <c r="V5556" s="361">
        <v>0</v>
      </c>
    </row>
    <row r="5557" spans="1:22" ht="16" hidden="1" customHeight="1" outlineLevel="1">
      <c r="A5557" s="65">
        <v>5548</v>
      </c>
      <c r="B5557" s="117">
        <v>1</v>
      </c>
      <c r="C5557" s="325">
        <v>6.5733923316493875E-5</v>
      </c>
      <c r="D5557" s="326">
        <v>9.4176664496235435E-5</v>
      </c>
      <c r="E5557" s="327">
        <v>7.4164518280438115E-5</v>
      </c>
      <c r="F5557" s="332">
        <v>0</v>
      </c>
      <c r="G5557" s="326">
        <v>2.1414925561251928E-4</v>
      </c>
      <c r="H5557" s="327">
        <v>0</v>
      </c>
      <c r="I5557" s="332">
        <v>0</v>
      </c>
      <c r="J5557" s="326">
        <v>0</v>
      </c>
      <c r="K5557" s="327">
        <v>0</v>
      </c>
      <c r="L5557" s="336">
        <v>1.409807561267887E-5</v>
      </c>
      <c r="M5557" s="337">
        <v>1.1415525114155251E-4</v>
      </c>
      <c r="N5557" s="345">
        <v>0</v>
      </c>
      <c r="O5557" s="346">
        <v>0</v>
      </c>
      <c r="P5557" s="347">
        <v>0</v>
      </c>
      <c r="Q5557" s="348">
        <v>8.8417329796640146E-3</v>
      </c>
      <c r="R5557" s="346">
        <v>8.8732649664997235E-2</v>
      </c>
      <c r="S5557" s="347">
        <v>5.1686086900515057E-2</v>
      </c>
      <c r="T5557" s="349">
        <v>4.2982237983391777E-2</v>
      </c>
      <c r="U5557" s="349">
        <v>0.26451744631724483</v>
      </c>
      <c r="V5557" s="361">
        <v>0</v>
      </c>
    </row>
    <row r="5558" spans="1:22" ht="16" hidden="1" customHeight="1" outlineLevel="1">
      <c r="A5558" s="65">
        <v>5549</v>
      </c>
      <c r="B5558" s="117">
        <v>1</v>
      </c>
      <c r="C5558" s="325">
        <v>6.525890399805197E-5</v>
      </c>
      <c r="D5558" s="326">
        <v>9.3146242692292307E-5</v>
      </c>
      <c r="E5558" s="327">
        <v>7.4112627765636333E-5</v>
      </c>
      <c r="F5558" s="332">
        <v>0</v>
      </c>
      <c r="G5558" s="326">
        <v>1.9664386687035147E-4</v>
      </c>
      <c r="H5558" s="327">
        <v>0</v>
      </c>
      <c r="I5558" s="332">
        <v>0</v>
      </c>
      <c r="J5558" s="326">
        <v>0</v>
      </c>
      <c r="K5558" s="327">
        <v>0</v>
      </c>
      <c r="L5558" s="336">
        <v>3.7594868300476983E-5</v>
      </c>
      <c r="M5558" s="337">
        <v>1.1415525114155251E-4</v>
      </c>
      <c r="N5558" s="345">
        <v>0</v>
      </c>
      <c r="O5558" s="346">
        <v>0</v>
      </c>
      <c r="P5558" s="347">
        <v>0</v>
      </c>
      <c r="Q5558" s="348">
        <v>8.8417329796640146E-3</v>
      </c>
      <c r="R5558" s="346">
        <v>9.2404545744993558E-2</v>
      </c>
      <c r="S5558" s="347">
        <v>0.10288975761758781</v>
      </c>
      <c r="T5558" s="349">
        <v>4.4503733133246355E-2</v>
      </c>
      <c r="U5558" s="349">
        <v>0.26147136874078325</v>
      </c>
      <c r="V5558" s="361">
        <v>0</v>
      </c>
    </row>
    <row r="5559" spans="1:22" ht="16" hidden="1" customHeight="1" outlineLevel="1">
      <c r="A5559" s="65">
        <v>5550</v>
      </c>
      <c r="B5559" s="117">
        <v>1</v>
      </c>
      <c r="C5559" s="325">
        <v>6.9015306766257052E-5</v>
      </c>
      <c r="D5559" s="326">
        <v>9.5245970141836779E-5</v>
      </c>
      <c r="E5559" s="327">
        <v>7.6759044020526903E-5</v>
      </c>
      <c r="F5559" s="332">
        <v>0</v>
      </c>
      <c r="G5559" s="326">
        <v>0</v>
      </c>
      <c r="H5559" s="327">
        <v>0</v>
      </c>
      <c r="I5559" s="332">
        <v>0</v>
      </c>
      <c r="J5559" s="326">
        <v>0</v>
      </c>
      <c r="K5559" s="327">
        <v>0</v>
      </c>
      <c r="L5559" s="336">
        <v>9.3987170751192462E-5</v>
      </c>
      <c r="M5559" s="337">
        <v>1.1415525114155251E-4</v>
      </c>
      <c r="N5559" s="345">
        <v>2.8580159528673139E-4</v>
      </c>
      <c r="O5559" s="346">
        <v>2.7879687015776398E-3</v>
      </c>
      <c r="P5559" s="347">
        <v>1.90674430812443E-3</v>
      </c>
      <c r="Q5559" s="348">
        <v>8.8417329796640146E-3</v>
      </c>
      <c r="R5559" s="346">
        <v>9.2492170168828963E-2</v>
      </c>
      <c r="S5559" s="347">
        <v>0.11981067512334363</v>
      </c>
      <c r="T5559" s="349">
        <v>4.7451629986089594E-2</v>
      </c>
      <c r="U5559" s="349">
        <v>0.27866696796274382</v>
      </c>
      <c r="V5559" s="361">
        <v>0</v>
      </c>
    </row>
    <row r="5560" spans="1:22" ht="16" hidden="1" customHeight="1" outlineLevel="1">
      <c r="A5560" s="65">
        <v>5551</v>
      </c>
      <c r="B5560" s="117">
        <v>1</v>
      </c>
      <c r="C5560" s="325">
        <v>7.4415526386438735E-5</v>
      </c>
      <c r="D5560" s="326">
        <v>9.3923919525456932E-5</v>
      </c>
      <c r="E5560" s="327">
        <v>7.9210870844910813E-5</v>
      </c>
      <c r="F5560" s="332">
        <v>0</v>
      </c>
      <c r="G5560" s="326">
        <v>0</v>
      </c>
      <c r="H5560" s="327">
        <v>0</v>
      </c>
      <c r="I5560" s="332">
        <v>0</v>
      </c>
      <c r="J5560" s="326">
        <v>0</v>
      </c>
      <c r="K5560" s="327">
        <v>0</v>
      </c>
      <c r="L5560" s="336">
        <v>1.8210014333043539E-4</v>
      </c>
      <c r="M5560" s="337">
        <v>1.1415525114155251E-4</v>
      </c>
      <c r="N5560" s="345">
        <v>2.9151762719246604E-2</v>
      </c>
      <c r="O5560" s="346">
        <v>7.7946944780693736E-2</v>
      </c>
      <c r="P5560" s="347">
        <v>5.8300759253816115E-2</v>
      </c>
      <c r="Q5560" s="348">
        <v>1.7683465959328029E-2</v>
      </c>
      <c r="R5560" s="346">
        <v>8.7963735813164259E-2</v>
      </c>
      <c r="S5560" s="347">
        <v>0.11451445885941082</v>
      </c>
      <c r="T5560" s="349">
        <v>7.2080832724360541E-2</v>
      </c>
      <c r="U5560" s="349">
        <v>0.29733647568944382</v>
      </c>
      <c r="V5560" s="361">
        <v>0</v>
      </c>
    </row>
    <row r="5561" spans="1:22" ht="16" hidden="1" customHeight="1" outlineLevel="1">
      <c r="A5561" s="65">
        <v>5552</v>
      </c>
      <c r="B5561" s="117">
        <v>1</v>
      </c>
      <c r="C5561" s="325">
        <v>8.0390769392102717E-5</v>
      </c>
      <c r="D5561" s="326">
        <v>1.0311994807762856E-4</v>
      </c>
      <c r="E5561" s="327">
        <v>8.7240928010485621E-5</v>
      </c>
      <c r="F5561" s="332">
        <v>0</v>
      </c>
      <c r="G5561" s="326">
        <v>2.3690626097733723E-4</v>
      </c>
      <c r="H5561" s="327">
        <v>0</v>
      </c>
      <c r="I5561" s="332">
        <v>0</v>
      </c>
      <c r="J5561" s="326">
        <v>0</v>
      </c>
      <c r="K5561" s="327">
        <v>0</v>
      </c>
      <c r="L5561" s="336">
        <v>1.5860335064263727E-4</v>
      </c>
      <c r="M5561" s="337">
        <v>1.1415525114155251E-4</v>
      </c>
      <c r="N5561" s="345">
        <v>0.11260582854297219</v>
      </c>
      <c r="O5561" s="346">
        <v>0.25907440217628142</v>
      </c>
      <c r="P5561" s="347">
        <v>0.21653653085181845</v>
      </c>
      <c r="Q5561" s="348">
        <v>8.8417329796640146E-3</v>
      </c>
      <c r="R5561" s="346">
        <v>9.5159283416438645E-2</v>
      </c>
      <c r="S5561" s="347">
        <v>0.11981067512334363</v>
      </c>
      <c r="T5561" s="349">
        <v>0.12190979888209792</v>
      </c>
      <c r="U5561" s="349">
        <v>0.34528763237696819</v>
      </c>
      <c r="V5561" s="361">
        <v>7.0560140692758441E-2</v>
      </c>
    </row>
    <row r="5562" spans="1:22" ht="16" hidden="1" customHeight="1" outlineLevel="1">
      <c r="A5562" s="65">
        <v>5553</v>
      </c>
      <c r="B5562" s="117">
        <v>1</v>
      </c>
      <c r="C5562" s="325">
        <v>8.802858001231337E-5</v>
      </c>
      <c r="D5562" s="326">
        <v>1.1521282283333839E-4</v>
      </c>
      <c r="E5562" s="327">
        <v>9.8254689777162537E-5</v>
      </c>
      <c r="F5562" s="332">
        <v>0</v>
      </c>
      <c r="G5562" s="326">
        <v>3.3435292497540465E-4</v>
      </c>
      <c r="H5562" s="327">
        <v>0</v>
      </c>
      <c r="I5562" s="332">
        <v>0</v>
      </c>
      <c r="J5562" s="326">
        <v>0</v>
      </c>
      <c r="K5562" s="327">
        <v>0</v>
      </c>
      <c r="L5562" s="336">
        <v>1.4685495429873823E-4</v>
      </c>
      <c r="M5562" s="337">
        <v>1.1415525114155251E-4</v>
      </c>
      <c r="N5562" s="345">
        <v>0.19477378718790747</v>
      </c>
      <c r="O5562" s="346">
        <v>0.41448573332826022</v>
      </c>
      <c r="P5562" s="347">
        <v>0.36872644279851879</v>
      </c>
      <c r="Q5562" s="348">
        <v>8.8417329796640146E-3</v>
      </c>
      <c r="R5562" s="346">
        <v>9.5673782120283171E-2</v>
      </c>
      <c r="S5562" s="347">
        <v>9.37964503669209E-2</v>
      </c>
      <c r="T5562" s="349">
        <v>0.12495278918180708</v>
      </c>
      <c r="U5562" s="349">
        <v>0.42173435348945576</v>
      </c>
      <c r="V5562" s="361">
        <v>0.20147606769837229</v>
      </c>
    </row>
    <row r="5563" spans="1:22" ht="16" hidden="1" customHeight="1" outlineLevel="1">
      <c r="A5563" s="65">
        <v>5554</v>
      </c>
      <c r="B5563" s="117">
        <v>1</v>
      </c>
      <c r="C5563" s="325">
        <v>9.2766272688352394E-5</v>
      </c>
      <c r="D5563" s="326">
        <v>1.2318401037327573E-4</v>
      </c>
      <c r="E5563" s="327">
        <v>1.0601232174002803E-4</v>
      </c>
      <c r="F5563" s="332">
        <v>0</v>
      </c>
      <c r="G5563" s="326">
        <v>3.2968482131082643E-4</v>
      </c>
      <c r="H5563" s="327">
        <v>0</v>
      </c>
      <c r="I5563" s="332">
        <v>0</v>
      </c>
      <c r="J5563" s="326">
        <v>0</v>
      </c>
      <c r="K5563" s="327">
        <v>0</v>
      </c>
      <c r="L5563" s="336">
        <v>1.644775488145868E-4</v>
      </c>
      <c r="M5563" s="337">
        <v>1.1415525114155251E-4</v>
      </c>
      <c r="N5563" s="345">
        <v>0.31866877874470551</v>
      </c>
      <c r="O5563" s="346">
        <v>0.52563478061770708</v>
      </c>
      <c r="P5563" s="347">
        <v>0.48763586201625536</v>
      </c>
      <c r="Q5563" s="348">
        <v>2.6525198938992044E-2</v>
      </c>
      <c r="R5563" s="346">
        <v>9.0806699760565476E-2</v>
      </c>
      <c r="S5563" s="347">
        <v>5.5758104152506746E-2</v>
      </c>
      <c r="T5563" s="349">
        <v>0.13598362901825276</v>
      </c>
      <c r="U5563" s="349">
        <v>0.39530226097112775</v>
      </c>
      <c r="V5563" s="361">
        <v>0.32139211905639919</v>
      </c>
    </row>
    <row r="5564" spans="1:22" ht="16" hidden="1" customHeight="1" outlineLevel="1">
      <c r="A5564" s="65">
        <v>5555</v>
      </c>
      <c r="B5564" s="117">
        <v>1</v>
      </c>
      <c r="C5564" s="325">
        <v>9.4491342844799317E-5</v>
      </c>
      <c r="D5564" s="326">
        <v>1.2779174560977611E-4</v>
      </c>
      <c r="E5564" s="327">
        <v>1.0872360113842082E-4</v>
      </c>
      <c r="F5564" s="332">
        <v>0</v>
      </c>
      <c r="G5564" s="326">
        <v>4.0729204473443704E-4</v>
      </c>
      <c r="H5564" s="327">
        <v>0</v>
      </c>
      <c r="I5564" s="332">
        <v>0</v>
      </c>
      <c r="J5564" s="326">
        <v>0</v>
      </c>
      <c r="K5564" s="327">
        <v>0</v>
      </c>
      <c r="L5564" s="336">
        <v>1.8797434150238492E-4</v>
      </c>
      <c r="M5564" s="337">
        <v>1.1415525114155251E-4</v>
      </c>
      <c r="N5564" s="345">
        <v>0.41955674188092174</v>
      </c>
      <c r="O5564" s="346">
        <v>0.59621212958259184</v>
      </c>
      <c r="P5564" s="347">
        <v>0.50516220617646834</v>
      </c>
      <c r="Q5564" s="348">
        <v>2.6525198938992044E-2</v>
      </c>
      <c r="R5564" s="346">
        <v>0.10441840526639125</v>
      </c>
      <c r="S5564" s="347">
        <v>4.3459056429257778E-2</v>
      </c>
      <c r="T5564" s="349">
        <v>0.12343129403195249</v>
      </c>
      <c r="U5564" s="349">
        <v>0.3925509650956141</v>
      </c>
      <c r="V5564" s="361">
        <v>0.43331478493203895</v>
      </c>
    </row>
    <row r="5565" spans="1:22" ht="16" hidden="1" customHeight="1" outlineLevel="1">
      <c r="A5565" s="65">
        <v>5556</v>
      </c>
      <c r="B5565" s="117">
        <v>1</v>
      </c>
      <c r="C5565" s="325">
        <v>9.5072616484471654E-5</v>
      </c>
      <c r="D5565" s="326">
        <v>1.2604197273515571E-4</v>
      </c>
      <c r="E5565" s="327">
        <v>1.0760795507018264E-4</v>
      </c>
      <c r="F5565" s="332">
        <v>2.7011006985346497E-4</v>
      </c>
      <c r="G5565" s="326">
        <v>4.4988849067371202E-4</v>
      </c>
      <c r="H5565" s="327">
        <v>0</v>
      </c>
      <c r="I5565" s="332">
        <v>0</v>
      </c>
      <c r="J5565" s="326">
        <v>0</v>
      </c>
      <c r="K5565" s="327">
        <v>0</v>
      </c>
      <c r="L5565" s="336">
        <v>2.0677177565262342E-4</v>
      </c>
      <c r="M5565" s="337">
        <v>1.1415525114155251E-4</v>
      </c>
      <c r="N5565" s="345">
        <v>0.51215645875382265</v>
      </c>
      <c r="O5565" s="346">
        <v>0.62600375387998985</v>
      </c>
      <c r="P5565" s="347">
        <v>0.53027050331413594</v>
      </c>
      <c r="Q5565" s="348">
        <v>1.7683465959328029E-2</v>
      </c>
      <c r="R5565" s="346">
        <v>0.12909220913494221</v>
      </c>
      <c r="S5565" s="347">
        <v>4.1835437201148268E-2</v>
      </c>
      <c r="T5565" s="349">
        <v>0.11468269692028869</v>
      </c>
      <c r="U5565" s="349">
        <v>0.3375250475853403</v>
      </c>
      <c r="V5565" s="361">
        <v>0.49765886596886699</v>
      </c>
    </row>
    <row r="5566" spans="1:22" ht="16" hidden="1" customHeight="1" outlineLevel="1">
      <c r="A5566" s="65">
        <v>5557</v>
      </c>
      <c r="B5566" s="117">
        <v>1</v>
      </c>
      <c r="C5566" s="325">
        <v>9.4410089540328994E-5</v>
      </c>
      <c r="D5566" s="326">
        <v>1.2899714470118127E-4</v>
      </c>
      <c r="E5566" s="327">
        <v>1.0978735669185721E-4</v>
      </c>
      <c r="F5566" s="332">
        <v>3.7515287479647898E-4</v>
      </c>
      <c r="G5566" s="326">
        <v>4.4988849067371202E-4</v>
      </c>
      <c r="H5566" s="327">
        <v>0</v>
      </c>
      <c r="I5566" s="332">
        <v>0</v>
      </c>
      <c r="J5566" s="326">
        <v>0</v>
      </c>
      <c r="K5566" s="327">
        <v>0</v>
      </c>
      <c r="L5566" s="336">
        <v>1.8797434150238492E-4</v>
      </c>
      <c r="M5566" s="337">
        <v>1.1415525114155251E-4</v>
      </c>
      <c r="N5566" s="345">
        <v>0.5541692932609722</v>
      </c>
      <c r="O5566" s="346">
        <v>0.6182168312846692</v>
      </c>
      <c r="P5566" s="347">
        <v>0.53835016064733943</v>
      </c>
      <c r="Q5566" s="348">
        <v>2.6525198938992044E-2</v>
      </c>
      <c r="R5566" s="346">
        <v>0.16577570795216662</v>
      </c>
      <c r="S5566" s="347">
        <v>5.6307956683021874E-2</v>
      </c>
      <c r="T5566" s="349">
        <v>8.3872420135733511E-2</v>
      </c>
      <c r="U5566" s="349">
        <v>0.297041693988496</v>
      </c>
      <c r="V5566" s="361">
        <v>0.53854957527513758</v>
      </c>
    </row>
    <row r="5567" spans="1:22" ht="16" hidden="1" customHeight="1" outlineLevel="1">
      <c r="A5567" s="65">
        <v>5558</v>
      </c>
      <c r="B5567" s="117">
        <v>1</v>
      </c>
      <c r="C5567" s="325">
        <v>9.3260042769364383E-5</v>
      </c>
      <c r="D5567" s="326">
        <v>1.2464215443545941E-4</v>
      </c>
      <c r="E5567" s="327">
        <v>1.059734038539267E-4</v>
      </c>
      <c r="F5567" s="332">
        <v>4.6518956474763388E-4</v>
      </c>
      <c r="G5567" s="326">
        <v>4.9656952731949285E-4</v>
      </c>
      <c r="H5567" s="327">
        <v>0</v>
      </c>
      <c r="I5567" s="332">
        <v>0</v>
      </c>
      <c r="J5567" s="326">
        <v>0</v>
      </c>
      <c r="K5567" s="327">
        <v>0</v>
      </c>
      <c r="L5567" s="336">
        <v>1.9032402077116473E-4</v>
      </c>
      <c r="M5567" s="337">
        <v>1.1415525114155251E-4</v>
      </c>
      <c r="N5567" s="345">
        <v>0.57003128179938578</v>
      </c>
      <c r="O5567" s="346">
        <v>0.55960188811956657</v>
      </c>
      <c r="P5567" s="347">
        <v>0.47195774107215721</v>
      </c>
      <c r="Q5567" s="348">
        <v>2.6525198938992044E-2</v>
      </c>
      <c r="R5567" s="346">
        <v>0.20425604330274069</v>
      </c>
      <c r="S5567" s="347">
        <v>7.0272121618017311E-2</v>
      </c>
      <c r="T5567" s="349">
        <v>4.4123359345782709E-2</v>
      </c>
      <c r="U5567" s="349">
        <v>0.27719305945800432</v>
      </c>
      <c r="V5567" s="361">
        <v>0.49958277536863932</v>
      </c>
    </row>
    <row r="5568" spans="1:22" ht="16" hidden="1" customHeight="1" outlineLevel="1">
      <c r="A5568" s="65">
        <v>5559</v>
      </c>
      <c r="B5568" s="117">
        <v>1</v>
      </c>
      <c r="C5568" s="325">
        <v>9.3497552428585328E-5</v>
      </c>
      <c r="D5568" s="326">
        <v>1.2275628811503521E-4</v>
      </c>
      <c r="E5568" s="327">
        <v>1.0778957187198884E-4</v>
      </c>
      <c r="F5568" s="332">
        <v>5.4772319720285936E-4</v>
      </c>
      <c r="G5568" s="326">
        <v>4.1487771318937639E-4</v>
      </c>
      <c r="H5568" s="327">
        <v>0</v>
      </c>
      <c r="I5568" s="332">
        <v>0</v>
      </c>
      <c r="J5568" s="326">
        <v>0</v>
      </c>
      <c r="K5568" s="327">
        <v>0</v>
      </c>
      <c r="L5568" s="336">
        <v>2.1382081345896285E-4</v>
      </c>
      <c r="M5568" s="337">
        <v>1.1415525114155251E-4</v>
      </c>
      <c r="N5568" s="345">
        <v>0.49900958537063306</v>
      </c>
      <c r="O5568" s="346">
        <v>0.51439081996847569</v>
      </c>
      <c r="P5568" s="347">
        <v>0.39850256300472203</v>
      </c>
      <c r="Q5568" s="348">
        <v>1.7683465959328029E-2</v>
      </c>
      <c r="R5568" s="346">
        <v>0.2484059059255381</v>
      </c>
      <c r="S5568" s="347">
        <v>0.11417209624708044</v>
      </c>
      <c r="T5568" s="349">
        <v>5.3062143351178342E-2</v>
      </c>
      <c r="U5568" s="349">
        <v>0.27345915791266434</v>
      </c>
      <c r="V5568" s="361">
        <v>0.48241264743178314</v>
      </c>
    </row>
    <row r="5569" spans="1:22" ht="16" hidden="1" customHeight="1" outlineLevel="1">
      <c r="A5569" s="65">
        <v>5560</v>
      </c>
      <c r="B5569" s="117">
        <v>1</v>
      </c>
      <c r="C5569" s="325">
        <v>9.4635098691169892E-5</v>
      </c>
      <c r="D5569" s="326">
        <v>1.2518652821867464E-4</v>
      </c>
      <c r="E5569" s="327">
        <v>1.066220352889489E-4</v>
      </c>
      <c r="F5569" s="332">
        <v>5.9274154217843662E-4</v>
      </c>
      <c r="G5569" s="326">
        <v>3.6586262471130661E-4</v>
      </c>
      <c r="H5569" s="327">
        <v>0</v>
      </c>
      <c r="I5569" s="332">
        <v>0</v>
      </c>
      <c r="J5569" s="326">
        <v>0</v>
      </c>
      <c r="K5569" s="327">
        <v>0</v>
      </c>
      <c r="L5569" s="336">
        <v>2.2321953053408208E-4</v>
      </c>
      <c r="M5569" s="337">
        <v>1.1415525114155251E-4</v>
      </c>
      <c r="N5569" s="345">
        <v>0.40469505892601171</v>
      </c>
      <c r="O5569" s="346">
        <v>0.39838954123320786</v>
      </c>
      <c r="P5569" s="347">
        <v>0.3339928817613389</v>
      </c>
      <c r="Q5569" s="348">
        <v>2.6525198938992044E-2</v>
      </c>
      <c r="R5569" s="346">
        <v>0.26275458486097347</v>
      </c>
      <c r="S5569" s="347">
        <v>0.12136685800438027</v>
      </c>
      <c r="T5569" s="349">
        <v>8.2255831539013016E-2</v>
      </c>
      <c r="U5569" s="349">
        <v>0.28741215842419804</v>
      </c>
      <c r="V5569" s="361">
        <v>0.42442815579975757</v>
      </c>
    </row>
    <row r="5570" spans="1:22" ht="16" hidden="1" customHeight="1" outlineLevel="1">
      <c r="A5570" s="65">
        <v>5561</v>
      </c>
      <c r="B5570" s="117">
        <v>1</v>
      </c>
      <c r="C5570" s="325">
        <v>9.6528925710747499E-5</v>
      </c>
      <c r="D5570" s="326">
        <v>1.2403945488975683E-4</v>
      </c>
      <c r="E5570" s="327">
        <v>1.0869765588101993E-4</v>
      </c>
      <c r="F5570" s="332">
        <v>6.3025682965808457E-4</v>
      </c>
      <c r="G5570" s="326">
        <v>3.524418266756446E-4</v>
      </c>
      <c r="H5570" s="327">
        <v>0</v>
      </c>
      <c r="I5570" s="332">
        <v>0</v>
      </c>
      <c r="J5570" s="326">
        <v>0</v>
      </c>
      <c r="K5570" s="327">
        <v>0</v>
      </c>
      <c r="L5570" s="336">
        <v>2.2321953053408208E-4</v>
      </c>
      <c r="M5570" s="337">
        <v>1.1415525114155251E-4</v>
      </c>
      <c r="N5570" s="345">
        <v>0.25807884054391844</v>
      </c>
      <c r="O5570" s="346">
        <v>0.29064215989205994</v>
      </c>
      <c r="P5570" s="347">
        <v>0.24021977535327155</v>
      </c>
      <c r="Q5570" s="348">
        <v>2.6525198938992044E-2</v>
      </c>
      <c r="R5570" s="346">
        <v>0.26376155685938579</v>
      </c>
      <c r="S5570" s="347">
        <v>0.11594614778953664</v>
      </c>
      <c r="T5570" s="349">
        <v>0.17326026018968987</v>
      </c>
      <c r="U5570" s="349">
        <v>0.33614939964758345</v>
      </c>
      <c r="V5570" s="361">
        <v>0.30615353508042548</v>
      </c>
    </row>
    <row r="5571" spans="1:22" ht="16" hidden="1" customHeight="1" outlineLevel="1">
      <c r="A5571" s="65">
        <v>5562</v>
      </c>
      <c r="B5571" s="117">
        <v>1</v>
      </c>
      <c r="C5571" s="325">
        <v>9.8141491291773967E-5</v>
      </c>
      <c r="D5571" s="326">
        <v>1.2736402335153559E-4</v>
      </c>
      <c r="E5571" s="327">
        <v>1.0935925994474256E-4</v>
      </c>
      <c r="F5571" s="332">
        <v>6.4526294464994395E-4</v>
      </c>
      <c r="G5571" s="326">
        <v>3.3668697680769365E-4</v>
      </c>
      <c r="H5571" s="327">
        <v>0</v>
      </c>
      <c r="I5571" s="332">
        <v>0</v>
      </c>
      <c r="J5571" s="326">
        <v>0</v>
      </c>
      <c r="K5571" s="327">
        <v>0</v>
      </c>
      <c r="L5571" s="336">
        <v>1.644775488145868E-4</v>
      </c>
      <c r="M5571" s="337">
        <v>1.1415525114155251E-4</v>
      </c>
      <c r="N5571" s="345">
        <v>0.12146567799686085</v>
      </c>
      <c r="O5571" s="346">
        <v>0.13077735885197292</v>
      </c>
      <c r="P5571" s="347">
        <v>0.10562623369735534</v>
      </c>
      <c r="Q5571" s="348">
        <v>3.5366931918656058E-2</v>
      </c>
      <c r="R5571" s="346">
        <v>0.2469200690784048</v>
      </c>
      <c r="S5571" s="347">
        <v>0.12421467624443089</v>
      </c>
      <c r="T5571" s="349">
        <v>0.16622334512161244</v>
      </c>
      <c r="U5571" s="349">
        <v>0.38449359860303828</v>
      </c>
      <c r="V5571" s="361">
        <v>0.17312130773506246</v>
      </c>
    </row>
    <row r="5572" spans="1:22" ht="16" hidden="1" customHeight="1" outlineLevel="1">
      <c r="A5572" s="65">
        <v>5563</v>
      </c>
      <c r="B5572" s="117">
        <v>1</v>
      </c>
      <c r="C5572" s="325">
        <v>9.8235245104624352E-5</v>
      </c>
      <c r="D5572" s="326">
        <v>1.2971649577185856E-4</v>
      </c>
      <c r="E5572" s="327">
        <v>1.0967060303355323E-4</v>
      </c>
      <c r="F5572" s="332">
        <v>6.3775988715401421E-4</v>
      </c>
      <c r="G5572" s="326">
        <v>2.8533783649733487E-4</v>
      </c>
      <c r="H5572" s="327">
        <v>0</v>
      </c>
      <c r="I5572" s="332">
        <v>0</v>
      </c>
      <c r="J5572" s="326">
        <v>0</v>
      </c>
      <c r="K5572" s="327">
        <v>0</v>
      </c>
      <c r="L5572" s="336">
        <v>1.1748396343899057E-4</v>
      </c>
      <c r="M5572" s="337">
        <v>1.1415525114155251E-4</v>
      </c>
      <c r="N5572" s="345">
        <v>2.1578020444148225E-2</v>
      </c>
      <c r="O5572" s="346">
        <v>1.4873646282829103E-2</v>
      </c>
      <c r="P5572" s="347">
        <v>1.4358605453341626E-2</v>
      </c>
      <c r="Q5572" s="348">
        <v>1.7683465959328029E-2</v>
      </c>
      <c r="R5572" s="346">
        <v>0.19021433004918381</v>
      </c>
      <c r="S5572" s="347">
        <v>0.12440660654241455</v>
      </c>
      <c r="T5572" s="349">
        <v>0.18714390343211287</v>
      </c>
      <c r="U5572" s="349">
        <v>0.45907336894285578</v>
      </c>
      <c r="V5572" s="361">
        <v>5.9366347192972464E-2</v>
      </c>
    </row>
    <row r="5573" spans="1:22" ht="16" hidden="1" customHeight="1" outlineLevel="1">
      <c r="A5573" s="65">
        <v>5564</v>
      </c>
      <c r="B5573" s="117">
        <v>1</v>
      </c>
      <c r="C5573" s="325">
        <v>9.7860229853222842E-5</v>
      </c>
      <c r="D5573" s="326">
        <v>1.3514079168318178E-4</v>
      </c>
      <c r="E5573" s="327">
        <v>1.1234296454584467E-4</v>
      </c>
      <c r="F5573" s="332">
        <v>5.9274154217843662E-4</v>
      </c>
      <c r="G5573" s="326">
        <v>2.672489347970947E-4</v>
      </c>
      <c r="H5573" s="327">
        <v>0</v>
      </c>
      <c r="I5573" s="332">
        <v>0</v>
      </c>
      <c r="J5573" s="326">
        <v>0</v>
      </c>
      <c r="K5573" s="327">
        <v>0</v>
      </c>
      <c r="L5573" s="336">
        <v>8.811297257924293E-5</v>
      </c>
      <c r="M5573" s="337">
        <v>1.1415525114155251E-4</v>
      </c>
      <c r="N5573" s="345">
        <v>0</v>
      </c>
      <c r="O5573" s="346">
        <v>0</v>
      </c>
      <c r="P5573" s="347">
        <v>0</v>
      </c>
      <c r="Q5573" s="348">
        <v>2.6525198938992044E-2</v>
      </c>
      <c r="R5573" s="346">
        <v>0.14073994377510365</v>
      </c>
      <c r="S5573" s="347">
        <v>0.16038041532891384</v>
      </c>
      <c r="T5573" s="349">
        <v>0.24800370942629593</v>
      </c>
      <c r="U5573" s="349">
        <v>0.52422012485234071</v>
      </c>
      <c r="V5573" s="361">
        <v>0</v>
      </c>
    </row>
    <row r="5574" spans="1:22" ht="16" hidden="1" customHeight="1" outlineLevel="1">
      <c r="A5574" s="65">
        <v>5565</v>
      </c>
      <c r="B5574" s="117">
        <v>1</v>
      </c>
      <c r="C5574" s="325">
        <v>9.9454044671679238E-5</v>
      </c>
      <c r="D5574" s="326">
        <v>1.4871125242190439E-4</v>
      </c>
      <c r="E5574" s="327">
        <v>1.1906278621267465E-4</v>
      </c>
      <c r="F5574" s="332">
        <v>4.2767427726798598E-4</v>
      </c>
      <c r="G5574" s="326">
        <v>2.3690626097733723E-4</v>
      </c>
      <c r="H5574" s="327">
        <v>0</v>
      </c>
      <c r="I5574" s="332">
        <v>0</v>
      </c>
      <c r="J5574" s="326">
        <v>0</v>
      </c>
      <c r="K5574" s="327">
        <v>0</v>
      </c>
      <c r="L5574" s="336">
        <v>5.8741981719495287E-5</v>
      </c>
      <c r="M5574" s="337">
        <v>1.1415525114155251E-4</v>
      </c>
      <c r="N5574" s="345">
        <v>0</v>
      </c>
      <c r="O5574" s="346">
        <v>0</v>
      </c>
      <c r="P5574" s="347">
        <v>0</v>
      </c>
      <c r="Q5574" s="348">
        <v>1.7683465959328029E-2</v>
      </c>
      <c r="R5574" s="346">
        <v>0.12111117576051274</v>
      </c>
      <c r="S5574" s="347">
        <v>0.21418291638421552</v>
      </c>
      <c r="T5574" s="349">
        <v>0.25266328832272555</v>
      </c>
      <c r="U5574" s="349">
        <v>0.54593571015550235</v>
      </c>
      <c r="V5574" s="361">
        <v>0</v>
      </c>
    </row>
    <row r="5575" spans="1:22" ht="16" hidden="1" customHeight="1" outlineLevel="1">
      <c r="A5575" s="65">
        <v>5566</v>
      </c>
      <c r="B5575" s="117">
        <v>1</v>
      </c>
      <c r="C5575" s="325">
        <v>9.7516465872771464E-5</v>
      </c>
      <c r="D5575" s="326">
        <v>1.3759047370765032E-4</v>
      </c>
      <c r="E5575" s="327">
        <v>1.1360130952978775E-4</v>
      </c>
      <c r="F5575" s="332">
        <v>3.0762535733311287E-4</v>
      </c>
      <c r="G5575" s="326">
        <v>2.2406897589974758E-4</v>
      </c>
      <c r="H5575" s="327">
        <v>0</v>
      </c>
      <c r="I5575" s="332">
        <v>0</v>
      </c>
      <c r="J5575" s="326">
        <v>0</v>
      </c>
      <c r="K5575" s="327">
        <v>0</v>
      </c>
      <c r="L5575" s="336">
        <v>3.7594868300476983E-5</v>
      </c>
      <c r="M5575" s="337">
        <v>1.1415525114155251E-4</v>
      </c>
      <c r="N5575" s="345">
        <v>0</v>
      </c>
      <c r="O5575" s="346">
        <v>0</v>
      </c>
      <c r="P5575" s="347">
        <v>0</v>
      </c>
      <c r="Q5575" s="348">
        <v>1.7683465959328029E-2</v>
      </c>
      <c r="R5575" s="346">
        <v>0.11678490802798611</v>
      </c>
      <c r="S5575" s="347">
        <v>0.18958482093771753</v>
      </c>
      <c r="T5575" s="349">
        <v>0.22356469358175679</v>
      </c>
      <c r="U5575" s="349">
        <v>0.50781061016624118</v>
      </c>
      <c r="V5575" s="361">
        <v>0</v>
      </c>
    </row>
    <row r="5576" spans="1:22" ht="16" hidden="1" customHeight="1" outlineLevel="1">
      <c r="A5576" s="65">
        <v>5567</v>
      </c>
      <c r="B5576" s="117">
        <v>1</v>
      </c>
      <c r="C5576" s="325">
        <v>9.028492177491244E-5</v>
      </c>
      <c r="D5576" s="326">
        <v>1.2586699544769368E-4</v>
      </c>
      <c r="E5576" s="327">
        <v>1.044685789246752E-4</v>
      </c>
      <c r="F5576" s="332">
        <v>0</v>
      </c>
      <c r="G5576" s="326">
        <v>2.1414925561251928E-4</v>
      </c>
      <c r="H5576" s="327">
        <v>0</v>
      </c>
      <c r="I5576" s="332">
        <v>0</v>
      </c>
      <c r="J5576" s="326">
        <v>0</v>
      </c>
      <c r="K5576" s="327">
        <v>0</v>
      </c>
      <c r="L5576" s="336">
        <v>2.3496792687798115E-5</v>
      </c>
      <c r="M5576" s="337">
        <v>1.1415525114155251E-4</v>
      </c>
      <c r="N5576" s="345">
        <v>0</v>
      </c>
      <c r="O5576" s="346">
        <v>0</v>
      </c>
      <c r="P5576" s="347">
        <v>0</v>
      </c>
      <c r="Q5576" s="348">
        <v>1.7683465959328029E-2</v>
      </c>
      <c r="R5576" s="346">
        <v>0.10611551016020959</v>
      </c>
      <c r="S5576" s="347">
        <v>0.18736985119545596</v>
      </c>
      <c r="T5576" s="349">
        <v>0.14187942272393925</v>
      </c>
      <c r="U5576" s="349">
        <v>0.42409260709703889</v>
      </c>
      <c r="V5576" s="361">
        <v>0</v>
      </c>
    </row>
    <row r="5577" spans="1:22" ht="16" hidden="1" customHeight="1" outlineLevel="1">
      <c r="A5577" s="65">
        <v>5568</v>
      </c>
      <c r="B5577" s="117">
        <v>1</v>
      </c>
      <c r="C5577" s="325">
        <v>8.2597109121181569E-5</v>
      </c>
      <c r="D5577" s="326">
        <v>1.1501840362504723E-4</v>
      </c>
      <c r="E5577" s="327">
        <v>9.6049342898087069E-5</v>
      </c>
      <c r="F5577" s="332">
        <v>0</v>
      </c>
      <c r="G5577" s="326">
        <v>2.0656358715757977E-4</v>
      </c>
      <c r="H5577" s="327">
        <v>0</v>
      </c>
      <c r="I5577" s="332">
        <v>0</v>
      </c>
      <c r="J5577" s="326">
        <v>0</v>
      </c>
      <c r="K5577" s="327">
        <v>0</v>
      </c>
      <c r="L5577" s="336">
        <v>9.3987170751192458E-6</v>
      </c>
      <c r="M5577" s="337">
        <v>1.1415525114155251E-4</v>
      </c>
      <c r="N5577" s="345">
        <v>0</v>
      </c>
      <c r="O5577" s="346">
        <v>0</v>
      </c>
      <c r="P5577" s="347">
        <v>0</v>
      </c>
      <c r="Q5577" s="348">
        <v>1.7683465959328029E-2</v>
      </c>
      <c r="R5577" s="346">
        <v>0.10175099044147302</v>
      </c>
      <c r="S5577" s="347">
        <v>0.20144295046116117</v>
      </c>
      <c r="T5577" s="349">
        <v>6.6185039018674063E-2</v>
      </c>
      <c r="U5577" s="349">
        <v>0.33271027980319134</v>
      </c>
      <c r="V5577" s="361">
        <v>0</v>
      </c>
    </row>
    <row r="5578" spans="1:22" ht="16" hidden="1" customHeight="1" outlineLevel="1">
      <c r="A5578" s="65">
        <v>5569</v>
      </c>
      <c r="B5578" s="117">
        <v>1</v>
      </c>
      <c r="C5578" s="325">
        <v>7.644685899819688E-5</v>
      </c>
      <c r="D5578" s="326">
        <v>1.0755270602666689E-4</v>
      </c>
      <c r="E5578" s="327">
        <v>8.8006313103811809E-5</v>
      </c>
      <c r="F5578" s="332">
        <v>0</v>
      </c>
      <c r="G5578" s="326">
        <v>1.8380658179276163E-4</v>
      </c>
      <c r="H5578" s="327">
        <v>0</v>
      </c>
      <c r="I5578" s="332">
        <v>0</v>
      </c>
      <c r="J5578" s="326">
        <v>0</v>
      </c>
      <c r="K5578" s="327">
        <v>0</v>
      </c>
      <c r="L5578" s="336">
        <v>5.8741981719495289E-6</v>
      </c>
      <c r="M5578" s="337">
        <v>1.1415525114155251E-4</v>
      </c>
      <c r="N5578" s="345">
        <v>0</v>
      </c>
      <c r="O5578" s="346">
        <v>0</v>
      </c>
      <c r="P5578" s="347">
        <v>0</v>
      </c>
      <c r="Q5578" s="348">
        <v>1.7683465959328029E-2</v>
      </c>
      <c r="R5578" s="346">
        <v>0.11518474245305646</v>
      </c>
      <c r="S5578" s="347">
        <v>0.18724535724454514</v>
      </c>
      <c r="T5578" s="349">
        <v>3.898831321502351E-2</v>
      </c>
      <c r="U5578" s="349">
        <v>0.3394902589249929</v>
      </c>
      <c r="V5578" s="361">
        <v>0</v>
      </c>
    </row>
    <row r="5579" spans="1:22" ht="16" hidden="1" customHeight="1" outlineLevel="1">
      <c r="A5579" s="65">
        <v>5570</v>
      </c>
      <c r="B5579" s="117">
        <v>1</v>
      </c>
      <c r="C5579" s="325">
        <v>7.1871672931098516E-5</v>
      </c>
      <c r="D5579" s="326">
        <v>1.0080635949896381E-4</v>
      </c>
      <c r="E5579" s="327">
        <v>8.1468108238788063E-5</v>
      </c>
      <c r="F5579" s="332">
        <v>0</v>
      </c>
      <c r="G5579" s="326">
        <v>1.8497360770890632E-4</v>
      </c>
      <c r="H5579" s="327">
        <v>0</v>
      </c>
      <c r="I5579" s="332">
        <v>0</v>
      </c>
      <c r="J5579" s="326">
        <v>0</v>
      </c>
      <c r="K5579" s="327">
        <v>0</v>
      </c>
      <c r="L5579" s="336">
        <v>2.3496792687798115E-6</v>
      </c>
      <c r="M5579" s="337">
        <v>1.1415525114155251E-4</v>
      </c>
      <c r="N5579" s="345">
        <v>0</v>
      </c>
      <c r="O5579" s="346">
        <v>0</v>
      </c>
      <c r="P5579" s="347">
        <v>0</v>
      </c>
      <c r="Q5579" s="348">
        <v>1.7683465959328029E-2</v>
      </c>
      <c r="R5579" s="346">
        <v>0.13172806584480409</v>
      </c>
      <c r="S5579" s="347">
        <v>0.18768627544435046</v>
      </c>
      <c r="T5579" s="349">
        <v>4.136564938667129E-2</v>
      </c>
      <c r="U5579" s="349">
        <v>0.25262791771234638</v>
      </c>
      <c r="V5579" s="361">
        <v>0</v>
      </c>
    </row>
    <row r="5580" spans="1:22" ht="16" hidden="1" customHeight="1" outlineLevel="1">
      <c r="A5580" s="65">
        <v>5571</v>
      </c>
      <c r="B5580" s="117">
        <v>1</v>
      </c>
      <c r="C5580" s="325">
        <v>6.9327819475758311E-5</v>
      </c>
      <c r="D5580" s="326">
        <v>9.6179182341634334E-5</v>
      </c>
      <c r="E5580" s="327">
        <v>7.8017389004469962E-5</v>
      </c>
      <c r="F5580" s="332">
        <v>0</v>
      </c>
      <c r="G5580" s="326">
        <v>1.8030550404432813E-4</v>
      </c>
      <c r="H5580" s="327">
        <v>0</v>
      </c>
      <c r="I5580" s="332">
        <v>0</v>
      </c>
      <c r="J5580" s="326">
        <v>0</v>
      </c>
      <c r="K5580" s="327">
        <v>0</v>
      </c>
      <c r="L5580" s="336">
        <v>1.1748396343899057E-6</v>
      </c>
      <c r="M5580" s="337">
        <v>1.1415525114155251E-4</v>
      </c>
      <c r="N5580" s="345">
        <v>0</v>
      </c>
      <c r="O5580" s="346">
        <v>0</v>
      </c>
      <c r="P5580" s="347">
        <v>0</v>
      </c>
      <c r="Q5580" s="348">
        <v>8.8417329796640146E-3</v>
      </c>
      <c r="R5580" s="346">
        <v>0.14134661494126077</v>
      </c>
      <c r="S5580" s="347">
        <v>0.21315064767025807</v>
      </c>
      <c r="T5580" s="349">
        <v>3.7561911512034855E-2</v>
      </c>
      <c r="U5580" s="349">
        <v>0.23710274812909055</v>
      </c>
      <c r="V5580" s="361">
        <v>0</v>
      </c>
    </row>
    <row r="5581" spans="1:22" ht="16" hidden="1" customHeight="1" outlineLevel="1">
      <c r="A5581" s="65">
        <v>5572</v>
      </c>
      <c r="B5581" s="117">
        <v>1</v>
      </c>
      <c r="C5581" s="325">
        <v>6.7871510249482465E-5</v>
      </c>
      <c r="D5581" s="326">
        <v>9.3690616475507543E-5</v>
      </c>
      <c r="E5581" s="327">
        <v>7.6292029387310924E-5</v>
      </c>
      <c r="F5581" s="332">
        <v>0</v>
      </c>
      <c r="G5581" s="326">
        <v>0</v>
      </c>
      <c r="H5581" s="327">
        <v>0</v>
      </c>
      <c r="I5581" s="332">
        <v>0</v>
      </c>
      <c r="J5581" s="326">
        <v>0</v>
      </c>
      <c r="K5581" s="327">
        <v>0</v>
      </c>
      <c r="L5581" s="336">
        <v>1.409807561267887E-5</v>
      </c>
      <c r="M5581" s="337">
        <v>1.1415525114155251E-4</v>
      </c>
      <c r="N5581" s="345">
        <v>0</v>
      </c>
      <c r="O5581" s="346">
        <v>0</v>
      </c>
      <c r="P5581" s="347">
        <v>0</v>
      </c>
      <c r="Q5581" s="348">
        <v>8.8417329796640146E-3</v>
      </c>
      <c r="R5581" s="346">
        <v>0.14530572639972827</v>
      </c>
      <c r="S5581" s="347">
        <v>0.20469018891738022</v>
      </c>
      <c r="T5581" s="349">
        <v>3.6040416362180271E-2</v>
      </c>
      <c r="U5581" s="349">
        <v>0.23670970586116005</v>
      </c>
      <c r="V5581" s="361">
        <v>0</v>
      </c>
    </row>
    <row r="5582" spans="1:22" ht="16" hidden="1" customHeight="1" outlineLevel="1">
      <c r="A5582" s="65">
        <v>5573</v>
      </c>
      <c r="B5582" s="117">
        <v>1</v>
      </c>
      <c r="C5582" s="325">
        <v>6.844028338077474E-5</v>
      </c>
      <c r="D5582" s="326">
        <v>9.1843633996741575E-5</v>
      </c>
      <c r="E5582" s="327">
        <v>7.6473646189117132E-5</v>
      </c>
      <c r="F5582" s="332">
        <v>0</v>
      </c>
      <c r="G5582" s="326">
        <v>0</v>
      </c>
      <c r="H5582" s="327">
        <v>0</v>
      </c>
      <c r="I5582" s="332">
        <v>0</v>
      </c>
      <c r="J5582" s="326">
        <v>0</v>
      </c>
      <c r="K5582" s="327">
        <v>0</v>
      </c>
      <c r="L5582" s="336">
        <v>3.7594868300476983E-5</v>
      </c>
      <c r="M5582" s="337">
        <v>1.1415525114155251E-4</v>
      </c>
      <c r="N5582" s="345">
        <v>0</v>
      </c>
      <c r="O5582" s="346">
        <v>0</v>
      </c>
      <c r="P5582" s="347">
        <v>0</v>
      </c>
      <c r="Q5582" s="348">
        <v>8.8417329796640146E-3</v>
      </c>
      <c r="R5582" s="346">
        <v>0.15123215811686752</v>
      </c>
      <c r="S5582" s="347">
        <v>0.19021766943550658</v>
      </c>
      <c r="T5582" s="349">
        <v>3.4138547424862054E-2</v>
      </c>
      <c r="U5582" s="349">
        <v>0.23729926926305583</v>
      </c>
      <c r="V5582" s="361">
        <v>0</v>
      </c>
    </row>
    <row r="5583" spans="1:22" ht="16" hidden="1" customHeight="1" outlineLevel="1">
      <c r="A5583" s="65">
        <v>5574</v>
      </c>
      <c r="B5583" s="117">
        <v>1</v>
      </c>
      <c r="C5583" s="325">
        <v>7.1946675981378815E-5</v>
      </c>
      <c r="D5583" s="326">
        <v>9.4312757942039237E-5</v>
      </c>
      <c r="E5583" s="327">
        <v>7.8847637241298384E-5</v>
      </c>
      <c r="F5583" s="332">
        <v>0</v>
      </c>
      <c r="G5583" s="326">
        <v>0</v>
      </c>
      <c r="H5583" s="327">
        <v>0</v>
      </c>
      <c r="I5583" s="332">
        <v>0</v>
      </c>
      <c r="J5583" s="326">
        <v>0</v>
      </c>
      <c r="K5583" s="327">
        <v>0</v>
      </c>
      <c r="L5583" s="336">
        <v>9.3987170751192462E-5</v>
      </c>
      <c r="M5583" s="337">
        <v>1.1415525114155251E-4</v>
      </c>
      <c r="N5583" s="345">
        <v>7.1450398821682848E-4</v>
      </c>
      <c r="O5583" s="346">
        <v>2.3932253041606373E-3</v>
      </c>
      <c r="P5583" s="347">
        <v>2.1218282947165E-3</v>
      </c>
      <c r="Q5583" s="348">
        <v>8.8417329796640146E-3</v>
      </c>
      <c r="R5583" s="346">
        <v>0.13913883202033991</v>
      </c>
      <c r="S5583" s="347">
        <v>0.19559688166671324</v>
      </c>
      <c r="T5583" s="349">
        <v>4.0224528024280358E-2</v>
      </c>
      <c r="U5583" s="349">
        <v>0.24643750199244061</v>
      </c>
      <c r="V5583" s="361">
        <v>0</v>
      </c>
    </row>
    <row r="5584" spans="1:22" ht="16" hidden="1" customHeight="1" outlineLevel="1">
      <c r="A5584" s="65">
        <v>5575</v>
      </c>
      <c r="B5584" s="117">
        <v>1</v>
      </c>
      <c r="C5584" s="325">
        <v>7.7128136704909624E-5</v>
      </c>
      <c r="D5584" s="326">
        <v>9.4429409467013939E-5</v>
      </c>
      <c r="E5584" s="327">
        <v>8.1896204985902713E-5</v>
      </c>
      <c r="F5584" s="332">
        <v>0</v>
      </c>
      <c r="G5584" s="326">
        <v>0</v>
      </c>
      <c r="H5584" s="327">
        <v>0</v>
      </c>
      <c r="I5584" s="332">
        <v>0</v>
      </c>
      <c r="J5584" s="326">
        <v>0</v>
      </c>
      <c r="K5584" s="327">
        <v>0</v>
      </c>
      <c r="L5584" s="336">
        <v>1.8210014333043539E-4</v>
      </c>
      <c r="M5584" s="337">
        <v>1.1415525114155251E-4</v>
      </c>
      <c r="N5584" s="345">
        <v>3.8297413768422016E-2</v>
      </c>
      <c r="O5584" s="346">
        <v>7.7990365361739464E-2</v>
      </c>
      <c r="P5584" s="347">
        <v>6.3009596881718782E-2</v>
      </c>
      <c r="Q5584" s="348">
        <v>8.8417329796640146E-3</v>
      </c>
      <c r="R5584" s="346">
        <v>0.12046062449690373</v>
      </c>
      <c r="S5584" s="347">
        <v>0.19409775638951463</v>
      </c>
      <c r="T5584" s="349">
        <v>7.9878495367365243E-2</v>
      </c>
      <c r="U5584" s="349">
        <v>0.32907463882483395</v>
      </c>
      <c r="V5584" s="361">
        <v>0</v>
      </c>
    </row>
    <row r="5585" spans="1:22" ht="16" hidden="1" customHeight="1" outlineLevel="1">
      <c r="A5585" s="65">
        <v>5576</v>
      </c>
      <c r="B5585" s="117">
        <v>1</v>
      </c>
      <c r="C5585" s="325">
        <v>8.2878370559732708E-5</v>
      </c>
      <c r="D5585" s="326">
        <v>1.0300329655265387E-4</v>
      </c>
      <c r="E5585" s="327">
        <v>8.884953396934067E-5</v>
      </c>
      <c r="F5585" s="332">
        <v>0</v>
      </c>
      <c r="G5585" s="326">
        <v>0</v>
      </c>
      <c r="H5585" s="327">
        <v>0</v>
      </c>
      <c r="I5585" s="332">
        <v>0</v>
      </c>
      <c r="J5585" s="326">
        <v>0</v>
      </c>
      <c r="K5585" s="327">
        <v>0</v>
      </c>
      <c r="L5585" s="336">
        <v>1.5860335064263727E-4</v>
      </c>
      <c r="M5585" s="337">
        <v>1.1415525114155251E-4</v>
      </c>
      <c r="N5585" s="345">
        <v>0.15919148857470938</v>
      </c>
      <c r="O5585" s="346">
        <v>0.26125848567986576</v>
      </c>
      <c r="P5585" s="347">
        <v>0.2247277268245611</v>
      </c>
      <c r="Q5585" s="348">
        <v>8.8417329796640146E-3</v>
      </c>
      <c r="R5585" s="346">
        <v>0.12585731769754571</v>
      </c>
      <c r="S5585" s="347">
        <v>0.20015131510214729</v>
      </c>
      <c r="T5585" s="349">
        <v>0.10003830610293839</v>
      </c>
      <c r="U5585" s="349">
        <v>0.37555188700761877</v>
      </c>
      <c r="V5585" s="361">
        <v>5.228071102658903E-2</v>
      </c>
    </row>
    <row r="5586" spans="1:22" ht="16" hidden="1" customHeight="1" outlineLevel="1">
      <c r="A5586" s="65">
        <v>5577</v>
      </c>
      <c r="B5586" s="117">
        <v>1</v>
      </c>
      <c r="C5586" s="325">
        <v>9.0222419233012188E-5</v>
      </c>
      <c r="D5586" s="326">
        <v>1.1552389356660424E-4</v>
      </c>
      <c r="E5586" s="327">
        <v>9.9733569449013146E-5</v>
      </c>
      <c r="F5586" s="332">
        <v>0</v>
      </c>
      <c r="G5586" s="326">
        <v>2.4390841647420439E-4</v>
      </c>
      <c r="H5586" s="327">
        <v>0</v>
      </c>
      <c r="I5586" s="332">
        <v>0</v>
      </c>
      <c r="J5586" s="326">
        <v>0</v>
      </c>
      <c r="K5586" s="327">
        <v>0</v>
      </c>
      <c r="L5586" s="336">
        <v>1.4685495429873823E-4</v>
      </c>
      <c r="M5586" s="337">
        <v>1.1415525114155251E-4</v>
      </c>
      <c r="N5586" s="345">
        <v>0.30323549259922206</v>
      </c>
      <c r="O5586" s="346">
        <v>0.40845451456640702</v>
      </c>
      <c r="P5586" s="347">
        <v>0.40038579928612239</v>
      </c>
      <c r="Q5586" s="348">
        <v>8.8417329796640146E-3</v>
      </c>
      <c r="R5586" s="346">
        <v>0.13417176136744866</v>
      </c>
      <c r="S5586" s="347">
        <v>0.16354465781785896</v>
      </c>
      <c r="T5586" s="349">
        <v>0.1630852613750374</v>
      </c>
      <c r="U5586" s="349">
        <v>0.38105447875864612</v>
      </c>
      <c r="V5586" s="361">
        <v>0.1248327087130006</v>
      </c>
    </row>
    <row r="5587" spans="1:22" ht="16" hidden="1" customHeight="1" outlineLevel="1">
      <c r="A5587" s="65">
        <v>5578</v>
      </c>
      <c r="B5587" s="117">
        <v>1</v>
      </c>
      <c r="C5587" s="325">
        <v>9.3872567679986838E-5</v>
      </c>
      <c r="D5587" s="326">
        <v>1.2370894223566185E-4</v>
      </c>
      <c r="E5587" s="327">
        <v>1.071539130656671E-4</v>
      </c>
      <c r="F5587" s="332">
        <v>0</v>
      </c>
      <c r="G5587" s="326">
        <v>3.3318589905926015E-4</v>
      </c>
      <c r="H5587" s="327">
        <v>0</v>
      </c>
      <c r="I5587" s="332">
        <v>0</v>
      </c>
      <c r="J5587" s="326">
        <v>0</v>
      </c>
      <c r="K5587" s="327">
        <v>0</v>
      </c>
      <c r="L5587" s="336">
        <v>1.644775488145868E-4</v>
      </c>
      <c r="M5587" s="337">
        <v>1.1415525114155251E-4</v>
      </c>
      <c r="N5587" s="345">
        <v>0.42412956740550944</v>
      </c>
      <c r="O5587" s="346">
        <v>0.50600280832645017</v>
      </c>
      <c r="P5587" s="347">
        <v>0.52235341036959615</v>
      </c>
      <c r="Q5587" s="348">
        <v>1.7683465959328029E-2</v>
      </c>
      <c r="R5587" s="346">
        <v>0.11425792496564893</v>
      </c>
      <c r="S5587" s="347">
        <v>7.2845013592810343E-2</v>
      </c>
      <c r="T5587" s="349">
        <v>0.14016774068035281</v>
      </c>
      <c r="U5587" s="349">
        <v>0.36975451355564354</v>
      </c>
      <c r="V5587" s="361">
        <v>8.6102580200918447E-2</v>
      </c>
    </row>
    <row r="5588" spans="1:22" ht="16" hidden="1" customHeight="1" outlineLevel="1">
      <c r="A5588" s="65">
        <v>5579</v>
      </c>
      <c r="B5588" s="117">
        <v>1</v>
      </c>
      <c r="C5588" s="325">
        <v>9.6060156646495619E-5</v>
      </c>
      <c r="D5588" s="326">
        <v>1.2705295261826972E-4</v>
      </c>
      <c r="E5588" s="327">
        <v>1.1124029110630695E-4</v>
      </c>
      <c r="F5588" s="332">
        <v>0</v>
      </c>
      <c r="G5588" s="326">
        <v>3.5302533963371696E-4</v>
      </c>
      <c r="H5588" s="327">
        <v>0</v>
      </c>
      <c r="I5588" s="332">
        <v>0</v>
      </c>
      <c r="J5588" s="326">
        <v>0</v>
      </c>
      <c r="K5588" s="327">
        <v>0</v>
      </c>
      <c r="L5588" s="336">
        <v>1.8797434150238492E-4</v>
      </c>
      <c r="M5588" s="337">
        <v>1.1415525114155251E-4</v>
      </c>
      <c r="N5588" s="345">
        <v>0.50815523641980853</v>
      </c>
      <c r="O5588" s="346">
        <v>0.57553473321099513</v>
      </c>
      <c r="P5588" s="347">
        <v>0.59928544323739108</v>
      </c>
      <c r="Q5588" s="348">
        <v>1.7683465959328029E-2</v>
      </c>
      <c r="R5588" s="346">
        <v>0.11411521868014303</v>
      </c>
      <c r="S5588" s="347">
        <v>4.9554113125527377E-2</v>
      </c>
      <c r="T5588" s="349">
        <v>0.14891633779201666</v>
      </c>
      <c r="U5588" s="349">
        <v>0.35383630170445712</v>
      </c>
      <c r="V5588" s="361">
        <v>8.4003075895611332E-2</v>
      </c>
    </row>
    <row r="5589" spans="1:22" ht="16" hidden="1" customHeight="1" outlineLevel="1">
      <c r="A5589" s="65">
        <v>5580</v>
      </c>
      <c r="B5589" s="117">
        <v>1</v>
      </c>
      <c r="C5589" s="325">
        <v>9.7985234937023345E-5</v>
      </c>
      <c r="D5589" s="326">
        <v>1.2810281634304197E-4</v>
      </c>
      <c r="E5589" s="327">
        <v>1.1053976915648296E-4</v>
      </c>
      <c r="F5589" s="332">
        <v>2.3259478237381707E-4</v>
      </c>
      <c r="G5589" s="326">
        <v>4.1079312248287053E-4</v>
      </c>
      <c r="H5589" s="327">
        <v>0</v>
      </c>
      <c r="I5589" s="332">
        <v>0</v>
      </c>
      <c r="J5589" s="326">
        <v>0</v>
      </c>
      <c r="K5589" s="327">
        <v>0</v>
      </c>
      <c r="L5589" s="336">
        <v>2.0677177565262342E-4</v>
      </c>
      <c r="M5589" s="337">
        <v>1.1415525114155251E-4</v>
      </c>
      <c r="N5589" s="345">
        <v>0.5901802942671005</v>
      </c>
      <c r="O5589" s="346">
        <v>0.61329307078386308</v>
      </c>
      <c r="P5589" s="347">
        <v>0.62800315209367563</v>
      </c>
      <c r="Q5589" s="348">
        <v>1.7683465959328029E-2</v>
      </c>
      <c r="R5589" s="346">
        <v>0.12707268295791443</v>
      </c>
      <c r="S5589" s="347">
        <v>4.0061385658692043E-2</v>
      </c>
      <c r="T5589" s="349">
        <v>0.11087895904565225</v>
      </c>
      <c r="U5589" s="349">
        <v>0.30529558161503706</v>
      </c>
      <c r="V5589" s="361">
        <v>7.1676313527070795E-2</v>
      </c>
    </row>
    <row r="5590" spans="1:22" ht="16" hidden="1" customHeight="1" outlineLevel="1">
      <c r="A5590" s="65">
        <v>5581</v>
      </c>
      <c r="B5590" s="117">
        <v>1</v>
      </c>
      <c r="C5590" s="325">
        <v>9.7435212568301141E-5</v>
      </c>
      <c r="D5590" s="326">
        <v>1.3041640492170671E-4</v>
      </c>
      <c r="E5590" s="327">
        <v>1.1085111224529363E-4</v>
      </c>
      <c r="F5590" s="332">
        <v>3.3013452982090139E-4</v>
      </c>
      <c r="G5590" s="326">
        <v>4.5922469800286817E-4</v>
      </c>
      <c r="H5590" s="327">
        <v>0</v>
      </c>
      <c r="I5590" s="332">
        <v>0</v>
      </c>
      <c r="J5590" s="326">
        <v>0</v>
      </c>
      <c r="K5590" s="327">
        <v>0</v>
      </c>
      <c r="L5590" s="336">
        <v>1.8797434150238492E-4</v>
      </c>
      <c r="M5590" s="337">
        <v>1.1415525114155251E-4</v>
      </c>
      <c r="N5590" s="345">
        <v>0.61275862029475225</v>
      </c>
      <c r="O5590" s="346">
        <v>0.62044491953572611</v>
      </c>
      <c r="P5590" s="347">
        <v>0.61126161420477965</v>
      </c>
      <c r="Q5590" s="348">
        <v>1.7683465959328029E-2</v>
      </c>
      <c r="R5590" s="346">
        <v>0.14483755405203763</v>
      </c>
      <c r="S5590" s="347">
        <v>3.7846415916430468E-2</v>
      </c>
      <c r="T5590" s="349">
        <v>0.10498316533996575</v>
      </c>
      <c r="U5590" s="349">
        <v>0.27306611564473376</v>
      </c>
      <c r="V5590" s="361">
        <v>4.7218233554410502E-2</v>
      </c>
    </row>
    <row r="5591" spans="1:22" ht="16" hidden="1" customHeight="1" outlineLevel="1">
      <c r="A5591" s="65">
        <v>5582</v>
      </c>
      <c r="B5591" s="117">
        <v>1</v>
      </c>
      <c r="C5591" s="325">
        <v>9.6360168847616816E-5</v>
      </c>
      <c r="D5591" s="326">
        <v>1.2687797533080769E-4</v>
      </c>
      <c r="E5591" s="327">
        <v>1.088403547967248E-4</v>
      </c>
      <c r="F5591" s="332">
        <v>3.5264370230869019E-4</v>
      </c>
      <c r="G5591" s="326">
        <v>4.4872146475756752E-4</v>
      </c>
      <c r="H5591" s="327">
        <v>0</v>
      </c>
      <c r="I5591" s="332">
        <v>0</v>
      </c>
      <c r="J5591" s="326">
        <v>0</v>
      </c>
      <c r="K5591" s="327">
        <v>0</v>
      </c>
      <c r="L5591" s="336">
        <v>1.9032402077116473E-4</v>
      </c>
      <c r="M5591" s="337">
        <v>1.1415525114155251E-4</v>
      </c>
      <c r="N5591" s="345">
        <v>0.57203189296639301</v>
      </c>
      <c r="O5591" s="346">
        <v>0.59569841568193238</v>
      </c>
      <c r="P5591" s="347">
        <v>0.60889519240266565</v>
      </c>
      <c r="Q5591" s="348">
        <v>1.7683465959328029E-2</v>
      </c>
      <c r="R5591" s="346">
        <v>0.17175361634778882</v>
      </c>
      <c r="S5591" s="347">
        <v>5.6748874882827226E-2</v>
      </c>
      <c r="T5591" s="349">
        <v>7.8357000217510686E-2</v>
      </c>
      <c r="U5591" s="349">
        <v>0.2628470166785401</v>
      </c>
      <c r="V5591" s="361">
        <v>2.185316772185756E-2</v>
      </c>
    </row>
    <row r="5592" spans="1:22" ht="16" hidden="1" customHeight="1" outlineLevel="1">
      <c r="A5592" s="65">
        <v>5583</v>
      </c>
      <c r="B5592" s="117">
        <v>1</v>
      </c>
      <c r="C5592" s="325">
        <v>9.7666471973332063E-5</v>
      </c>
      <c r="D5592" s="326">
        <v>1.2028716416973753E-4</v>
      </c>
      <c r="E5592" s="327">
        <v>1.0824361387650439E-4</v>
      </c>
      <c r="F5592" s="332">
        <v>4.2017121977205656E-4</v>
      </c>
      <c r="G5592" s="326">
        <v>4.4463687405106166E-4</v>
      </c>
      <c r="H5592" s="327">
        <v>0</v>
      </c>
      <c r="I5592" s="332">
        <v>0</v>
      </c>
      <c r="J5592" s="326">
        <v>0</v>
      </c>
      <c r="K5592" s="327">
        <v>0</v>
      </c>
      <c r="L5592" s="336">
        <v>2.1382081345896285E-4</v>
      </c>
      <c r="M5592" s="337">
        <v>1.1415525114155251E-4</v>
      </c>
      <c r="N5592" s="345">
        <v>0.51315676433732627</v>
      </c>
      <c r="O5592" s="346">
        <v>0.55609265037576749</v>
      </c>
      <c r="P5592" s="347">
        <v>0.55493662949045663</v>
      </c>
      <c r="Q5592" s="348">
        <v>2.6525198938992044E-2</v>
      </c>
      <c r="R5592" s="346">
        <v>0.2116533301544094</v>
      </c>
      <c r="S5592" s="347">
        <v>8.4153290585738838E-2</v>
      </c>
      <c r="T5592" s="349">
        <v>8.4823354604392623E-2</v>
      </c>
      <c r="U5592" s="349">
        <v>0.26422266461629695</v>
      </c>
      <c r="V5592" s="361">
        <v>3.8960692257610181E-2</v>
      </c>
    </row>
    <row r="5593" spans="1:22" ht="16" hidden="1" customHeight="1" outlineLevel="1">
      <c r="A5593" s="65">
        <v>5584</v>
      </c>
      <c r="B5593" s="117">
        <v>1</v>
      </c>
      <c r="C5593" s="325">
        <v>9.8335249171664746E-5</v>
      </c>
      <c r="D5593" s="326">
        <v>1.2230912393596555E-4</v>
      </c>
      <c r="E5593" s="327">
        <v>1.0750417404057909E-4</v>
      </c>
      <c r="F5593" s="332">
        <v>4.6518956474763388E-4</v>
      </c>
      <c r="G5593" s="326">
        <v>4.4288633517684486E-4</v>
      </c>
      <c r="H5593" s="327">
        <v>0</v>
      </c>
      <c r="I5593" s="332">
        <v>0</v>
      </c>
      <c r="J5593" s="326">
        <v>0</v>
      </c>
      <c r="K5593" s="327">
        <v>0</v>
      </c>
      <c r="L5593" s="336">
        <v>2.2321953053408208E-4</v>
      </c>
      <c r="M5593" s="337">
        <v>1.1415525114155251E-4</v>
      </c>
      <c r="N5593" s="345">
        <v>0.40869628126002594</v>
      </c>
      <c r="O5593" s="346">
        <v>0.45296961257888912</v>
      </c>
      <c r="P5593" s="347">
        <v>0.44725209418527323</v>
      </c>
      <c r="Q5593" s="348">
        <v>2.6525198938992044E-2</v>
      </c>
      <c r="R5593" s="346">
        <v>0.22510451259107786</v>
      </c>
      <c r="S5593" s="347">
        <v>9.6727264574245395E-2</v>
      </c>
      <c r="T5593" s="349">
        <v>0.1157287248358137</v>
      </c>
      <c r="U5593" s="349">
        <v>0.27660349605610857</v>
      </c>
      <c r="V5593" s="361">
        <v>0.10698310483733579</v>
      </c>
    </row>
    <row r="5594" spans="1:22" ht="16" hidden="1" customHeight="1" outlineLevel="1">
      <c r="A5594" s="65">
        <v>5585</v>
      </c>
      <c r="B5594" s="117">
        <v>1</v>
      </c>
      <c r="C5594" s="325">
        <v>9.8735265439826351E-5</v>
      </c>
      <c r="D5594" s="326">
        <v>1.2213414664850351E-4</v>
      </c>
      <c r="E5594" s="327">
        <v>1.0994302823626255E-4</v>
      </c>
      <c r="F5594" s="332">
        <v>4.2017121977205656E-4</v>
      </c>
      <c r="G5594" s="326">
        <v>4.4346984813491722E-4</v>
      </c>
      <c r="H5594" s="327">
        <v>0</v>
      </c>
      <c r="I5594" s="332">
        <v>0</v>
      </c>
      <c r="J5594" s="326">
        <v>0</v>
      </c>
      <c r="K5594" s="327">
        <v>0</v>
      </c>
      <c r="L5594" s="336">
        <v>2.2321953053408208E-4</v>
      </c>
      <c r="M5594" s="337">
        <v>1.1415525114155251E-4</v>
      </c>
      <c r="N5594" s="345">
        <v>0.27022540834360453</v>
      </c>
      <c r="O5594" s="346">
        <v>0.30131185255339676</v>
      </c>
      <c r="P5594" s="347">
        <v>0.28134232930132502</v>
      </c>
      <c r="Q5594" s="348">
        <v>2.6525198938992044E-2</v>
      </c>
      <c r="R5594" s="346">
        <v>0.2098800188140805</v>
      </c>
      <c r="S5594" s="347">
        <v>8.1305472345688232E-2</v>
      </c>
      <c r="T5594" s="349">
        <v>0.11706003309193647</v>
      </c>
      <c r="U5594" s="349">
        <v>0.30549210274900229</v>
      </c>
      <c r="V5594" s="361">
        <v>9.279045573346055E-2</v>
      </c>
    </row>
    <row r="5595" spans="1:22" ht="16" hidden="1" customHeight="1" outlineLevel="1">
      <c r="A5595" s="65">
        <v>5586</v>
      </c>
      <c r="B5595" s="117">
        <v>1</v>
      </c>
      <c r="C5595" s="325">
        <v>9.801023595378344E-5</v>
      </c>
      <c r="D5595" s="326">
        <v>1.2806393250138374E-4</v>
      </c>
      <c r="E5595" s="327">
        <v>1.1177216888302515E-4</v>
      </c>
      <c r="F5595" s="332">
        <v>4.2767427726798598E-4</v>
      </c>
      <c r="G5595" s="326">
        <v>4.1020960952479839E-4</v>
      </c>
      <c r="H5595" s="327">
        <v>0</v>
      </c>
      <c r="I5595" s="332">
        <v>0</v>
      </c>
      <c r="J5595" s="326">
        <v>0</v>
      </c>
      <c r="K5595" s="327">
        <v>0</v>
      </c>
      <c r="L5595" s="336">
        <v>1.644775488145868E-4</v>
      </c>
      <c r="M5595" s="337">
        <v>1.1415525114155251E-4</v>
      </c>
      <c r="N5595" s="345">
        <v>0.11846476124635018</v>
      </c>
      <c r="O5595" s="346">
        <v>0.13675293851623732</v>
      </c>
      <c r="P5595" s="347">
        <v>0.11911299816576726</v>
      </c>
      <c r="Q5595" s="348">
        <v>2.6525198938992044E-2</v>
      </c>
      <c r="R5595" s="346">
        <v>0.17586380468511911</v>
      </c>
      <c r="S5595" s="347">
        <v>6.3435282093248904E-2</v>
      </c>
      <c r="T5595" s="349">
        <v>0.13493760110272773</v>
      </c>
      <c r="U5595" s="349">
        <v>0.38724489447855193</v>
      </c>
      <c r="V5595" s="361">
        <v>9.5065554944301814E-2</v>
      </c>
    </row>
    <row r="5596" spans="1:22" ht="16" hidden="1" customHeight="1" outlineLevel="1">
      <c r="A5596" s="65">
        <v>5587</v>
      </c>
      <c r="B5596" s="117">
        <v>1</v>
      </c>
      <c r="C5596" s="325">
        <v>9.9310288825308664E-5</v>
      </c>
      <c r="D5596" s="326">
        <v>1.2998868266346616E-4</v>
      </c>
      <c r="E5596" s="327">
        <v>1.1162946996732027E-4</v>
      </c>
      <c r="F5596" s="332">
        <v>3.9015898978833808E-4</v>
      </c>
      <c r="G5596" s="326">
        <v>3.3727048976576595E-4</v>
      </c>
      <c r="H5596" s="327">
        <v>0</v>
      </c>
      <c r="I5596" s="332">
        <v>0</v>
      </c>
      <c r="J5596" s="326">
        <v>0</v>
      </c>
      <c r="K5596" s="327">
        <v>0</v>
      </c>
      <c r="L5596" s="336">
        <v>1.1748396343899057E-4</v>
      </c>
      <c r="M5596" s="337">
        <v>1.1415525114155251E-4</v>
      </c>
      <c r="N5596" s="345">
        <v>1.7148095717203885E-2</v>
      </c>
      <c r="O5596" s="346">
        <v>1.5909272635784719E-2</v>
      </c>
      <c r="P5596" s="347">
        <v>1.3852907805106316E-2</v>
      </c>
      <c r="Q5596" s="348">
        <v>2.6525198938992044E-2</v>
      </c>
      <c r="R5596" s="346">
        <v>0.11214004243789498</v>
      </c>
      <c r="S5596" s="347">
        <v>4.742213935053969E-2</v>
      </c>
      <c r="T5596" s="349">
        <v>0.16565278444041698</v>
      </c>
      <c r="U5596" s="349">
        <v>0.45838554497397738</v>
      </c>
      <c r="V5596" s="361">
        <v>5.752794487763456E-2</v>
      </c>
    </row>
    <row r="5597" spans="1:22" ht="16" hidden="1" customHeight="1" outlineLevel="1">
      <c r="A5597" s="65">
        <v>5588</v>
      </c>
      <c r="B5597" s="117">
        <v>1</v>
      </c>
      <c r="C5597" s="325">
        <v>9.9841560431460796E-5</v>
      </c>
      <c r="D5597" s="326">
        <v>1.3539353665396027E-4</v>
      </c>
      <c r="E5597" s="327">
        <v>1.1375698107419308E-4</v>
      </c>
      <c r="F5597" s="332">
        <v>3.0012229983718318E-4</v>
      </c>
      <c r="G5597" s="326">
        <v>2.6549839592287806E-4</v>
      </c>
      <c r="H5597" s="327">
        <v>0</v>
      </c>
      <c r="I5597" s="332">
        <v>0</v>
      </c>
      <c r="J5597" s="326">
        <v>0</v>
      </c>
      <c r="K5597" s="327">
        <v>0</v>
      </c>
      <c r="L5597" s="336">
        <v>8.811297257924293E-5</v>
      </c>
      <c r="M5597" s="337">
        <v>1.1415525114155251E-4</v>
      </c>
      <c r="N5597" s="345">
        <v>0</v>
      </c>
      <c r="O5597" s="346">
        <v>0</v>
      </c>
      <c r="P5597" s="347">
        <v>0</v>
      </c>
      <c r="Q5597" s="348">
        <v>2.6525198938992044E-2</v>
      </c>
      <c r="R5597" s="346">
        <v>6.9411362525009984E-2</v>
      </c>
      <c r="S5597" s="347">
        <v>4.1726502870438491E-2</v>
      </c>
      <c r="T5597" s="349">
        <v>0.22575184285967273</v>
      </c>
      <c r="U5597" s="349">
        <v>0.52097752614191384</v>
      </c>
      <c r="V5597" s="361">
        <v>0</v>
      </c>
    </row>
    <row r="5598" spans="1:22" ht="16" hidden="1" customHeight="1" outlineLevel="1">
      <c r="A5598" s="65">
        <v>5589</v>
      </c>
      <c r="B5598" s="117">
        <v>1</v>
      </c>
      <c r="C5598" s="325">
        <v>1.0231666109071074E-4</v>
      </c>
      <c r="D5598" s="326">
        <v>1.4703924723060045E-4</v>
      </c>
      <c r="E5598" s="327">
        <v>1.1930926615798308E-4</v>
      </c>
      <c r="F5598" s="332">
        <v>0</v>
      </c>
      <c r="G5598" s="326">
        <v>2.4390841647420439E-4</v>
      </c>
      <c r="H5598" s="327">
        <v>0</v>
      </c>
      <c r="I5598" s="332">
        <v>0</v>
      </c>
      <c r="J5598" s="326">
        <v>0</v>
      </c>
      <c r="K5598" s="327">
        <v>0</v>
      </c>
      <c r="L5598" s="336">
        <v>5.8741981719495287E-5</v>
      </c>
      <c r="M5598" s="337">
        <v>1.1415525114155251E-4</v>
      </c>
      <c r="N5598" s="345">
        <v>0</v>
      </c>
      <c r="O5598" s="346">
        <v>0</v>
      </c>
      <c r="P5598" s="347">
        <v>0</v>
      </c>
      <c r="Q5598" s="348">
        <v>2.6525198938992044E-2</v>
      </c>
      <c r="R5598" s="346">
        <v>5.1459652150562245E-2</v>
      </c>
      <c r="S5598" s="347">
        <v>3.3183048150286699E-2</v>
      </c>
      <c r="T5598" s="349">
        <v>0.26474015607469625</v>
      </c>
      <c r="U5598" s="349">
        <v>0.55350177381316501</v>
      </c>
      <c r="V5598" s="361">
        <v>0</v>
      </c>
    </row>
    <row r="5599" spans="1:22" ht="16" hidden="1" customHeight="1" outlineLevel="1">
      <c r="A5599" s="65">
        <v>5590</v>
      </c>
      <c r="B5599" s="117">
        <v>1</v>
      </c>
      <c r="C5599" s="325">
        <v>9.8922773065527106E-5</v>
      </c>
      <c r="D5599" s="326">
        <v>1.3554907202059318E-4</v>
      </c>
      <c r="E5599" s="327">
        <v>1.1352347375758507E-4</v>
      </c>
      <c r="F5599" s="332">
        <v>0</v>
      </c>
      <c r="G5599" s="326">
        <v>2.2581951477396444E-4</v>
      </c>
      <c r="H5599" s="327">
        <v>0</v>
      </c>
      <c r="I5599" s="332">
        <v>0</v>
      </c>
      <c r="J5599" s="326">
        <v>0</v>
      </c>
      <c r="K5599" s="327">
        <v>0</v>
      </c>
      <c r="L5599" s="336">
        <v>3.7594868300476983E-5</v>
      </c>
      <c r="M5599" s="337">
        <v>1.1415525114155251E-4</v>
      </c>
      <c r="N5599" s="345">
        <v>0</v>
      </c>
      <c r="O5599" s="346">
        <v>0</v>
      </c>
      <c r="P5599" s="347">
        <v>0</v>
      </c>
      <c r="Q5599" s="348">
        <v>1.7683465959328029E-2</v>
      </c>
      <c r="R5599" s="346">
        <v>4.9152396704834456E-2</v>
      </c>
      <c r="S5599" s="347">
        <v>2.0842502443400777E-2</v>
      </c>
      <c r="T5599" s="349">
        <v>0.21567193749188618</v>
      </c>
      <c r="U5599" s="349">
        <v>0.51832449083338283</v>
      </c>
      <c r="V5599" s="361">
        <v>0</v>
      </c>
    </row>
    <row r="5600" spans="1:22" ht="16" hidden="1" customHeight="1" outlineLevel="1">
      <c r="A5600" s="65">
        <v>5591</v>
      </c>
      <c r="B5600" s="117">
        <v>1</v>
      </c>
      <c r="C5600" s="325">
        <v>8.9709898389430127E-5</v>
      </c>
      <c r="D5600" s="326">
        <v>1.260225308143266E-4</v>
      </c>
      <c r="E5600" s="327">
        <v>1.0397561903405833E-4</v>
      </c>
      <c r="F5600" s="332">
        <v>0</v>
      </c>
      <c r="G5600" s="326">
        <v>1.995614316607128E-4</v>
      </c>
      <c r="H5600" s="327">
        <v>0</v>
      </c>
      <c r="I5600" s="332">
        <v>0</v>
      </c>
      <c r="J5600" s="326">
        <v>0</v>
      </c>
      <c r="K5600" s="327">
        <v>0</v>
      </c>
      <c r="L5600" s="336">
        <v>2.3496792687798115E-5</v>
      </c>
      <c r="M5600" s="337">
        <v>1.1415525114155251E-4</v>
      </c>
      <c r="N5600" s="345">
        <v>0</v>
      </c>
      <c r="O5600" s="346">
        <v>0</v>
      </c>
      <c r="P5600" s="347">
        <v>0</v>
      </c>
      <c r="Q5600" s="348">
        <v>1.7683465959328029E-2</v>
      </c>
      <c r="R5600" s="346">
        <v>4.6069271672492716E-2</v>
      </c>
      <c r="S5600" s="347">
        <v>1.3564744718827022E-2</v>
      </c>
      <c r="T5600" s="349">
        <v>0.12675956467225938</v>
      </c>
      <c r="U5600" s="349">
        <v>0.43214997358961471</v>
      </c>
      <c r="V5600" s="361">
        <v>0</v>
      </c>
    </row>
    <row r="5601" spans="1:22" ht="16" hidden="1" customHeight="1" outlineLevel="1">
      <c r="A5601" s="65">
        <v>5592</v>
      </c>
      <c r="B5601" s="117">
        <v>1</v>
      </c>
      <c r="C5601" s="325">
        <v>8.3053377677053401E-5</v>
      </c>
      <c r="D5601" s="326">
        <v>1.1690426994547144E-4</v>
      </c>
      <c r="E5601" s="327">
        <v>9.5491519863967979E-5</v>
      </c>
      <c r="F5601" s="332">
        <v>0</v>
      </c>
      <c r="G5601" s="326">
        <v>1.8147252996047263E-4</v>
      </c>
      <c r="H5601" s="327">
        <v>0</v>
      </c>
      <c r="I5601" s="332">
        <v>0</v>
      </c>
      <c r="J5601" s="326">
        <v>0</v>
      </c>
      <c r="K5601" s="327">
        <v>0</v>
      </c>
      <c r="L5601" s="336">
        <v>9.3987170751192458E-6</v>
      </c>
      <c r="M5601" s="337">
        <v>1.1415525114155251E-4</v>
      </c>
      <c r="N5601" s="345">
        <v>0</v>
      </c>
      <c r="O5601" s="346">
        <v>0</v>
      </c>
      <c r="P5601" s="347">
        <v>0</v>
      </c>
      <c r="Q5601" s="348">
        <v>1.7683465959328029E-2</v>
      </c>
      <c r="R5601" s="346">
        <v>4.3183892468653659E-2</v>
      </c>
      <c r="S5601" s="347">
        <v>9.4512294831983791E-3</v>
      </c>
      <c r="T5601" s="349">
        <v>8.8817279372760891E-2</v>
      </c>
      <c r="U5601" s="349">
        <v>0.35943715402246718</v>
      </c>
      <c r="V5601" s="361">
        <v>0</v>
      </c>
    </row>
    <row r="5602" spans="1:22" ht="16" hidden="1" customHeight="1" outlineLevel="1">
      <c r="A5602" s="65">
        <v>5593</v>
      </c>
      <c r="B5602" s="117">
        <v>1</v>
      </c>
      <c r="C5602" s="325">
        <v>7.6846875266358485E-5</v>
      </c>
      <c r="D5602" s="326">
        <v>1.07066658005939E-4</v>
      </c>
      <c r="E5602" s="327">
        <v>8.783766893070604E-5</v>
      </c>
      <c r="F5602" s="332">
        <v>0</v>
      </c>
      <c r="G5602" s="326">
        <v>0</v>
      </c>
      <c r="H5602" s="327">
        <v>0</v>
      </c>
      <c r="I5602" s="332">
        <v>0</v>
      </c>
      <c r="J5602" s="326">
        <v>0</v>
      </c>
      <c r="K5602" s="327">
        <v>0</v>
      </c>
      <c r="L5602" s="336">
        <v>5.8741981719495289E-6</v>
      </c>
      <c r="M5602" s="337">
        <v>1.1415525114155251E-4</v>
      </c>
      <c r="N5602" s="345">
        <v>0</v>
      </c>
      <c r="O5602" s="346">
        <v>0</v>
      </c>
      <c r="P5602" s="347">
        <v>0</v>
      </c>
      <c r="Q5602" s="348">
        <v>8.8417329796640146E-3</v>
      </c>
      <c r="R5602" s="346">
        <v>4.5124165973788939E-2</v>
      </c>
      <c r="S5602" s="347">
        <v>1.6013142742709218E-2</v>
      </c>
      <c r="T5602" s="349">
        <v>7.6264944386460629E-2</v>
      </c>
      <c r="U5602" s="349">
        <v>0.32642160351630284</v>
      </c>
      <c r="V5602" s="361">
        <v>0</v>
      </c>
    </row>
    <row r="5603" spans="1:22" ht="16" hidden="1" customHeight="1" outlineLevel="1">
      <c r="A5603" s="65">
        <v>5594</v>
      </c>
      <c r="B5603" s="117">
        <v>1</v>
      </c>
      <c r="C5603" s="325">
        <v>7.2746708517702026E-5</v>
      </c>
      <c r="D5603" s="326">
        <v>1.0051473068652708E-4</v>
      </c>
      <c r="E5603" s="327">
        <v>8.1922150243303604E-5</v>
      </c>
      <c r="F5603" s="332">
        <v>0</v>
      </c>
      <c r="G5603" s="326">
        <v>0</v>
      </c>
      <c r="H5603" s="327">
        <v>0</v>
      </c>
      <c r="I5603" s="332">
        <v>0</v>
      </c>
      <c r="J5603" s="326">
        <v>0</v>
      </c>
      <c r="K5603" s="327">
        <v>0</v>
      </c>
      <c r="L5603" s="336">
        <v>2.3496792687798115E-6</v>
      </c>
      <c r="M5603" s="337">
        <v>1.1415525114155251E-4</v>
      </c>
      <c r="N5603" s="345">
        <v>0</v>
      </c>
      <c r="O5603" s="346">
        <v>0</v>
      </c>
      <c r="P5603" s="347">
        <v>0</v>
      </c>
      <c r="Q5603" s="348">
        <v>8.8417329796640146E-3</v>
      </c>
      <c r="R5603" s="346">
        <v>5.3830838710995685E-2</v>
      </c>
      <c r="S5603" s="347">
        <v>1.5380294244920196E-2</v>
      </c>
      <c r="T5603" s="349">
        <v>4.6976162751760038E-2</v>
      </c>
      <c r="U5603" s="349">
        <v>0.26520527028612328</v>
      </c>
      <c r="V5603" s="361">
        <v>0</v>
      </c>
    </row>
    <row r="5604" spans="1:22" ht="16" hidden="1" customHeight="1" outlineLevel="1">
      <c r="A5604" s="65">
        <v>5595</v>
      </c>
      <c r="B5604" s="117">
        <v>1</v>
      </c>
      <c r="C5604" s="325">
        <v>6.9715335235539855E-5</v>
      </c>
      <c r="D5604" s="326">
        <v>9.5479273191786167E-5</v>
      </c>
      <c r="E5604" s="327">
        <v>7.8263868949778403E-5</v>
      </c>
      <c r="F5604" s="332">
        <v>0</v>
      </c>
      <c r="G5604" s="326">
        <v>0</v>
      </c>
      <c r="H5604" s="327">
        <v>0</v>
      </c>
      <c r="I5604" s="332">
        <v>0</v>
      </c>
      <c r="J5604" s="326">
        <v>0</v>
      </c>
      <c r="K5604" s="327">
        <v>0</v>
      </c>
      <c r="L5604" s="336">
        <v>1.1748396343899057E-6</v>
      </c>
      <c r="M5604" s="337">
        <v>1.1415525114155251E-4</v>
      </c>
      <c r="N5604" s="345">
        <v>0</v>
      </c>
      <c r="O5604" s="346">
        <v>0</v>
      </c>
      <c r="P5604" s="347">
        <v>0</v>
      </c>
      <c r="Q5604" s="348">
        <v>8.8417329796640146E-3</v>
      </c>
      <c r="R5604" s="346">
        <v>4.3811603870124116E-2</v>
      </c>
      <c r="S5604" s="347">
        <v>6.2869869942532713E-3</v>
      </c>
      <c r="T5604" s="349">
        <v>4.3172424877123597E-2</v>
      </c>
      <c r="U5604" s="349">
        <v>0.24574967802356218</v>
      </c>
      <c r="V5604" s="361">
        <v>0</v>
      </c>
    </row>
    <row r="5605" spans="1:22" ht="16" hidden="1" customHeight="1" outlineLevel="1">
      <c r="A5605" s="65">
        <v>5596</v>
      </c>
      <c r="B5605" s="117">
        <v>1</v>
      </c>
      <c r="C5605" s="325">
        <v>6.8377780838874488E-5</v>
      </c>
      <c r="D5605" s="326">
        <v>9.2232472413323881E-5</v>
      </c>
      <c r="E5605" s="327">
        <v>7.6305002016011363E-5</v>
      </c>
      <c r="F5605" s="332">
        <v>0</v>
      </c>
      <c r="G5605" s="326">
        <v>0</v>
      </c>
      <c r="H5605" s="327">
        <v>0</v>
      </c>
      <c r="I5605" s="332">
        <v>0</v>
      </c>
      <c r="J5605" s="326">
        <v>0</v>
      </c>
      <c r="K5605" s="327">
        <v>0</v>
      </c>
      <c r="L5605" s="336">
        <v>1.409807561267887E-5</v>
      </c>
      <c r="M5605" s="337">
        <v>1.1415525114155251E-4</v>
      </c>
      <c r="N5605" s="345">
        <v>0</v>
      </c>
      <c r="O5605" s="346">
        <v>0</v>
      </c>
      <c r="P5605" s="347">
        <v>0</v>
      </c>
      <c r="Q5605" s="348">
        <v>8.8417329796640146E-3</v>
      </c>
      <c r="R5605" s="346">
        <v>3.1620862687843004E-2</v>
      </c>
      <c r="S5605" s="347">
        <v>6.6034112431477823E-3</v>
      </c>
      <c r="T5605" s="349">
        <v>4.2316583855330402E-2</v>
      </c>
      <c r="U5605" s="349">
        <v>0.25528095302087744</v>
      </c>
      <c r="V5605" s="361">
        <v>0</v>
      </c>
    </row>
    <row r="5606" spans="1:22" ht="16" hidden="1" customHeight="1" outlineLevel="1">
      <c r="A5606" s="65">
        <v>5597</v>
      </c>
      <c r="B5606" s="117">
        <v>1</v>
      </c>
      <c r="C5606" s="325">
        <v>6.7659001607021601E-5</v>
      </c>
      <c r="D5606" s="326">
        <v>9.1435353659330141E-5</v>
      </c>
      <c r="E5606" s="327">
        <v>7.5215301205174074E-5</v>
      </c>
      <c r="F5606" s="332">
        <v>0</v>
      </c>
      <c r="G5606" s="326">
        <v>0</v>
      </c>
      <c r="H5606" s="327">
        <v>0</v>
      </c>
      <c r="I5606" s="332">
        <v>0</v>
      </c>
      <c r="J5606" s="326">
        <v>0</v>
      </c>
      <c r="K5606" s="327">
        <v>0</v>
      </c>
      <c r="L5606" s="336">
        <v>3.7594868300476983E-5</v>
      </c>
      <c r="M5606" s="337">
        <v>1.1415525114155251E-4</v>
      </c>
      <c r="N5606" s="345">
        <v>0</v>
      </c>
      <c r="O5606" s="346">
        <v>0</v>
      </c>
      <c r="P5606" s="347">
        <v>0</v>
      </c>
      <c r="Q5606" s="348">
        <v>8.8417329796640146E-3</v>
      </c>
      <c r="R5606" s="346">
        <v>2.6872658540805557E-2</v>
      </c>
      <c r="S5606" s="347">
        <v>6.9198354920422941E-3</v>
      </c>
      <c r="T5606" s="349">
        <v>4.1936210067866755E-2</v>
      </c>
      <c r="U5606" s="349">
        <v>0.23857665663383001</v>
      </c>
      <c r="V5606" s="361">
        <v>0</v>
      </c>
    </row>
    <row r="5607" spans="1:22" ht="16" hidden="1" customHeight="1" outlineLevel="1">
      <c r="A5607" s="65">
        <v>5598</v>
      </c>
      <c r="B5607" s="117">
        <v>1</v>
      </c>
      <c r="C5607" s="325">
        <v>6.9896592607050586E-5</v>
      </c>
      <c r="D5607" s="326">
        <v>9.3612848792191085E-5</v>
      </c>
      <c r="E5607" s="327">
        <v>7.6525536703918914E-5</v>
      </c>
      <c r="F5607" s="332">
        <v>0</v>
      </c>
      <c r="G5607" s="326">
        <v>0</v>
      </c>
      <c r="H5607" s="327">
        <v>0</v>
      </c>
      <c r="I5607" s="332">
        <v>0</v>
      </c>
      <c r="J5607" s="326">
        <v>0</v>
      </c>
      <c r="K5607" s="327">
        <v>0</v>
      </c>
      <c r="L5607" s="336">
        <v>9.3987170751192462E-5</v>
      </c>
      <c r="M5607" s="337">
        <v>1.1415525114155251E-4</v>
      </c>
      <c r="N5607" s="345">
        <v>8.5740478586019428E-4</v>
      </c>
      <c r="O5607" s="346">
        <v>2.7087750789096324E-3</v>
      </c>
      <c r="P5607" s="347">
        <v>2.4299484890025051E-3</v>
      </c>
      <c r="Q5607" s="348">
        <v>8.8417329796640146E-3</v>
      </c>
      <c r="R5607" s="346">
        <v>3.5336335265934625E-2</v>
      </c>
      <c r="S5607" s="347">
        <v>1.0991852744033987E-2</v>
      </c>
      <c r="T5607" s="349">
        <v>4.9638779264005554E-2</v>
      </c>
      <c r="U5607" s="349">
        <v>0.24869749503304112</v>
      </c>
      <c r="V5607" s="361">
        <v>0</v>
      </c>
    </row>
    <row r="5608" spans="1:22" ht="16" hidden="1" customHeight="1" outlineLevel="1">
      <c r="A5608" s="65">
        <v>5599</v>
      </c>
      <c r="B5608" s="117">
        <v>1</v>
      </c>
      <c r="C5608" s="325">
        <v>7.24654470791509E-5</v>
      </c>
      <c r="D5608" s="326">
        <v>9.2699078513222658E-5</v>
      </c>
      <c r="E5608" s="327">
        <v>7.7057414480637113E-5</v>
      </c>
      <c r="F5608" s="332">
        <v>0</v>
      </c>
      <c r="G5608" s="326">
        <v>0</v>
      </c>
      <c r="H5608" s="327">
        <v>0</v>
      </c>
      <c r="I5608" s="332">
        <v>0</v>
      </c>
      <c r="J5608" s="326">
        <v>0</v>
      </c>
      <c r="K5608" s="327">
        <v>0</v>
      </c>
      <c r="L5608" s="336">
        <v>1.8210014333043539E-4</v>
      </c>
      <c r="M5608" s="337">
        <v>1.1415525114155251E-4</v>
      </c>
      <c r="N5608" s="345">
        <v>3.2295580267400648E-2</v>
      </c>
      <c r="O5608" s="346">
        <v>7.7516428341654453E-2</v>
      </c>
      <c r="P5608" s="347">
        <v>5.6876702516804128E-2</v>
      </c>
      <c r="Q5608" s="348">
        <v>8.8417329796640146E-3</v>
      </c>
      <c r="R5608" s="346">
        <v>3.6374004700378777E-2</v>
      </c>
      <c r="S5608" s="347">
        <v>2.0992934757747498E-2</v>
      </c>
      <c r="T5608" s="349">
        <v>5.6960974672680693E-2</v>
      </c>
      <c r="U5608" s="349">
        <v>0.31256686357175179</v>
      </c>
      <c r="V5608" s="361">
        <v>0</v>
      </c>
    </row>
    <row r="5609" spans="1:22" ht="16" hidden="1" customHeight="1" outlineLevel="1">
      <c r="A5609" s="65">
        <v>5600</v>
      </c>
      <c r="B5609" s="117">
        <v>1</v>
      </c>
      <c r="C5609" s="325">
        <v>7.5053052313821286E-5</v>
      </c>
      <c r="D5609" s="326">
        <v>9.9814821536678926E-5</v>
      </c>
      <c r="E5609" s="327">
        <v>8.2038903901607591E-5</v>
      </c>
      <c r="F5609" s="332">
        <v>0</v>
      </c>
      <c r="G5609" s="326">
        <v>0</v>
      </c>
      <c r="H5609" s="327">
        <v>0</v>
      </c>
      <c r="I5609" s="332">
        <v>0</v>
      </c>
      <c r="J5609" s="326">
        <v>0</v>
      </c>
      <c r="K5609" s="327">
        <v>0</v>
      </c>
      <c r="L5609" s="336">
        <v>1.5860335064263727E-4</v>
      </c>
      <c r="M5609" s="337">
        <v>1.1415525114155251E-4</v>
      </c>
      <c r="N5609" s="345">
        <v>0.11403483651940584</v>
      </c>
      <c r="O5609" s="346">
        <v>0.23783932031076629</v>
      </c>
      <c r="P5609" s="347">
        <v>0.20377704746191649</v>
      </c>
      <c r="Q5609" s="348">
        <v>8.8417329796640146E-3</v>
      </c>
      <c r="R5609" s="346">
        <v>3.1938303930790765E-2</v>
      </c>
      <c r="S5609" s="347">
        <v>2.3482830765266641E-2</v>
      </c>
      <c r="T5609" s="349">
        <v>6.3237142165830831E-2</v>
      </c>
      <c r="U5609" s="349">
        <v>0.30097211666780121</v>
      </c>
      <c r="V5609" s="361">
        <v>0</v>
      </c>
    </row>
    <row r="5610" spans="1:22" ht="16" hidden="1" customHeight="1" outlineLevel="1">
      <c r="A5610" s="65">
        <v>5601</v>
      </c>
      <c r="B5610" s="117">
        <v>1</v>
      </c>
      <c r="C5610" s="325">
        <v>8.0640779559703723E-5</v>
      </c>
      <c r="D5610" s="326">
        <v>1.1297700193799011E-4</v>
      </c>
      <c r="E5610" s="327">
        <v>9.100299033361437E-5</v>
      </c>
      <c r="F5610" s="332">
        <v>0</v>
      </c>
      <c r="G5610" s="326">
        <v>2.0539656124143527E-4</v>
      </c>
      <c r="H5610" s="327">
        <v>0</v>
      </c>
      <c r="I5610" s="332">
        <v>0</v>
      </c>
      <c r="J5610" s="326">
        <v>0</v>
      </c>
      <c r="K5610" s="327">
        <v>0</v>
      </c>
      <c r="L5610" s="336">
        <v>1.4685495429873823E-4</v>
      </c>
      <c r="M5610" s="337">
        <v>1.1415525114155251E-4</v>
      </c>
      <c r="N5610" s="345">
        <v>0.22464005389537089</v>
      </c>
      <c r="O5610" s="346">
        <v>0.35773731161917738</v>
      </c>
      <c r="P5610" s="347">
        <v>0.38764332447926197</v>
      </c>
      <c r="Q5610" s="348">
        <v>1.7683465959328029E-2</v>
      </c>
      <c r="R5610" s="346">
        <v>3.1032608567141014E-2</v>
      </c>
      <c r="S5610" s="347">
        <v>2.7871272266152845E-2</v>
      </c>
      <c r="T5610" s="349">
        <v>7.7786439536315213E-2</v>
      </c>
      <c r="U5610" s="349">
        <v>0.29900690532814861</v>
      </c>
      <c r="V5610" s="361">
        <v>0.11301440811439958</v>
      </c>
    </row>
    <row r="5611" spans="1:22" ht="16" hidden="1" customHeight="1" outlineLevel="1">
      <c r="A5611" s="65">
        <v>5602</v>
      </c>
      <c r="B5611" s="117">
        <v>1</v>
      </c>
      <c r="C5611" s="325">
        <v>8.6166004263685896E-5</v>
      </c>
      <c r="D5611" s="326">
        <v>1.1793469174941456E-4</v>
      </c>
      <c r="E5611" s="327">
        <v>9.846225183636965E-5</v>
      </c>
      <c r="F5611" s="332">
        <v>0</v>
      </c>
      <c r="G5611" s="326">
        <v>2.8883891424576837E-4</v>
      </c>
      <c r="H5611" s="327">
        <v>3.6280813496462574E-4</v>
      </c>
      <c r="I5611" s="332">
        <v>0</v>
      </c>
      <c r="J5611" s="326">
        <v>0</v>
      </c>
      <c r="K5611" s="327">
        <v>0</v>
      </c>
      <c r="L5611" s="336">
        <v>1.644775488145868E-4</v>
      </c>
      <c r="M5611" s="337">
        <v>1.1415525114155251E-4</v>
      </c>
      <c r="N5611" s="345">
        <v>0.3210980923046427</v>
      </c>
      <c r="O5611" s="346">
        <v>0.47292366674085329</v>
      </c>
      <c r="P5611" s="347">
        <v>0.48682904156701778</v>
      </c>
      <c r="Q5611" s="348">
        <v>2.6525198938992044E-2</v>
      </c>
      <c r="R5611" s="346">
        <v>4.8922328146941321E-2</v>
      </c>
      <c r="S5611" s="347">
        <v>2.6647073254211746E-2</v>
      </c>
      <c r="T5611" s="349">
        <v>0.10260582916831799</v>
      </c>
      <c r="U5611" s="349">
        <v>0.31983814552846657</v>
      </c>
      <c r="V5611" s="361">
        <v>0.265163576479722</v>
      </c>
    </row>
    <row r="5612" spans="1:22" ht="16" hidden="1" customHeight="1" outlineLevel="1">
      <c r="A5612" s="65">
        <v>5603</v>
      </c>
      <c r="B5612" s="117">
        <v>1</v>
      </c>
      <c r="C5612" s="325">
        <v>8.8241088654774234E-5</v>
      </c>
      <c r="D5612" s="326">
        <v>1.186151589784336E-4</v>
      </c>
      <c r="E5612" s="327">
        <v>1.0127731226436599E-4</v>
      </c>
      <c r="F5612" s="332">
        <v>0</v>
      </c>
      <c r="G5612" s="326">
        <v>3.0576079002986382E-4</v>
      </c>
      <c r="H5612" s="327">
        <v>4.031201499606951E-4</v>
      </c>
      <c r="I5612" s="332">
        <v>0</v>
      </c>
      <c r="J5612" s="326">
        <v>0</v>
      </c>
      <c r="K5612" s="327">
        <v>0</v>
      </c>
      <c r="L5612" s="336">
        <v>1.8797434150238492E-4</v>
      </c>
      <c r="M5612" s="337">
        <v>1.1415525114155251E-4</v>
      </c>
      <c r="N5612" s="345">
        <v>0.38540345124415731</v>
      </c>
      <c r="O5612" s="346">
        <v>0.59757310614459647</v>
      </c>
      <c r="P5612" s="347">
        <v>0.56559878851156864</v>
      </c>
      <c r="Q5612" s="348">
        <v>2.6525198938992044E-2</v>
      </c>
      <c r="R5612" s="346">
        <v>6.5338487945640622E-2</v>
      </c>
      <c r="S5612" s="347">
        <v>3.9537471491612797E-2</v>
      </c>
      <c r="T5612" s="349">
        <v>9.1860269672470046E-2</v>
      </c>
      <c r="U5612" s="349">
        <v>0.36317105556780721</v>
      </c>
      <c r="V5612" s="361">
        <v>0.23122795234485047</v>
      </c>
    </row>
    <row r="5613" spans="1:22" ht="16" hidden="1" customHeight="1" outlineLevel="1">
      <c r="A5613" s="65">
        <v>5604</v>
      </c>
      <c r="B5613" s="117">
        <v>1</v>
      </c>
      <c r="C5613" s="325">
        <v>8.6478516973187154E-5</v>
      </c>
      <c r="D5613" s="326">
        <v>1.2009274496144637E-4</v>
      </c>
      <c r="E5613" s="327">
        <v>1.0241890359000505E-4</v>
      </c>
      <c r="F5613" s="332">
        <v>2.7011006985346497E-4</v>
      </c>
      <c r="G5613" s="326">
        <v>3.9270422078263058E-4</v>
      </c>
      <c r="H5613" s="327">
        <v>4.8374417995283419E-4</v>
      </c>
      <c r="I5613" s="332">
        <v>0</v>
      </c>
      <c r="J5613" s="326">
        <v>0</v>
      </c>
      <c r="K5613" s="327">
        <v>0</v>
      </c>
      <c r="L5613" s="336">
        <v>2.0677177565262342E-4</v>
      </c>
      <c r="M5613" s="337">
        <v>1.1415525114155251E-4</v>
      </c>
      <c r="N5613" s="345">
        <v>0.39826452303206022</v>
      </c>
      <c r="O5613" s="346">
        <v>0.6312237849729212</v>
      </c>
      <c r="P5613" s="347">
        <v>0.61318536709594562</v>
      </c>
      <c r="Q5613" s="348">
        <v>2.6525198938992044E-2</v>
      </c>
      <c r="R5613" s="346">
        <v>7.8143629465544304E-2</v>
      </c>
      <c r="S5613" s="347">
        <v>4.8947202991174242E-2</v>
      </c>
      <c r="T5613" s="349">
        <v>5.9718684631792113E-2</v>
      </c>
      <c r="U5613" s="349">
        <v>0.31482685661235232</v>
      </c>
      <c r="V5613" s="361">
        <v>0.35110583089732622</v>
      </c>
    </row>
    <row r="5614" spans="1:22" ht="16" hidden="1" customHeight="1" outlineLevel="1">
      <c r="A5614" s="65">
        <v>5605</v>
      </c>
      <c r="B5614" s="117">
        <v>1</v>
      </c>
      <c r="C5614" s="325">
        <v>8.4940954442440985E-5</v>
      </c>
      <c r="D5614" s="326">
        <v>1.2312568461078839E-4</v>
      </c>
      <c r="E5614" s="327">
        <v>1.0196486158548952E-4</v>
      </c>
      <c r="F5614" s="332">
        <v>3.2263147232497198E-4</v>
      </c>
      <c r="G5614" s="326">
        <v>3.8686909120190787E-4</v>
      </c>
      <c r="H5614" s="327">
        <v>5.5429020619595574E-4</v>
      </c>
      <c r="I5614" s="332">
        <v>0</v>
      </c>
      <c r="J5614" s="326">
        <v>0</v>
      </c>
      <c r="K5614" s="327">
        <v>0</v>
      </c>
      <c r="L5614" s="336">
        <v>1.8797434150238492E-4</v>
      </c>
      <c r="M5614" s="337">
        <v>1.1415525114155251E-4</v>
      </c>
      <c r="N5614" s="345">
        <v>0.37611489939733855</v>
      </c>
      <c r="O5614" s="346">
        <v>0.62216671829990644</v>
      </c>
      <c r="P5614" s="347">
        <v>0.613271903859957</v>
      </c>
      <c r="Q5614" s="348">
        <v>3.5366931918656058E-2</v>
      </c>
      <c r="R5614" s="346">
        <v>8.9562837074589022E-2</v>
      </c>
      <c r="S5614" s="347">
        <v>8.7493903752466545E-2</v>
      </c>
      <c r="T5614" s="349">
        <v>5.2491582669982877E-2</v>
      </c>
      <c r="U5614" s="349">
        <v>0.27129742543904645</v>
      </c>
      <c r="V5614" s="361">
        <v>0.40037928830260444</v>
      </c>
    </row>
    <row r="5615" spans="1:22" ht="16" hidden="1" customHeight="1" outlineLevel="1">
      <c r="A5615" s="65">
        <v>5606</v>
      </c>
      <c r="B5615" s="117">
        <v>1</v>
      </c>
      <c r="C5615" s="325">
        <v>8.3122130473143677E-5</v>
      </c>
      <c r="D5615" s="326">
        <v>1.2209526280684529E-4</v>
      </c>
      <c r="E5615" s="327">
        <v>9.6620138560906597E-5</v>
      </c>
      <c r="F5615" s="332">
        <v>3.9015898978833808E-4</v>
      </c>
      <c r="G5615" s="326">
        <v>4.247974334766049E-4</v>
      </c>
      <c r="H5615" s="327">
        <v>5.6436820994497329E-4</v>
      </c>
      <c r="I5615" s="332">
        <v>0</v>
      </c>
      <c r="J5615" s="326">
        <v>0</v>
      </c>
      <c r="K5615" s="327">
        <v>0</v>
      </c>
      <c r="L5615" s="336">
        <v>1.9032402077116473E-4</v>
      </c>
      <c r="M5615" s="337">
        <v>1.1415525114155251E-4</v>
      </c>
      <c r="N5615" s="345">
        <v>0.36396833159765246</v>
      </c>
      <c r="O5615" s="346">
        <v>0.60810914422834761</v>
      </c>
      <c r="P5615" s="347">
        <v>0.59444355074163013</v>
      </c>
      <c r="Q5615" s="348">
        <v>5.3050397877984087E-2</v>
      </c>
      <c r="R5615" s="346">
        <v>0.11832562367795102</v>
      </c>
      <c r="S5615" s="347">
        <v>0.11304127194564806</v>
      </c>
      <c r="T5615" s="349">
        <v>5.0779900626396479E-2</v>
      </c>
      <c r="U5615" s="349">
        <v>0.26481222801819276</v>
      </c>
      <c r="V5615" s="361">
        <v>0.39092770164816809</v>
      </c>
    </row>
    <row r="5616" spans="1:22" ht="16" hidden="1" customHeight="1" outlineLevel="1">
      <c r="A5616" s="65">
        <v>5607</v>
      </c>
      <c r="B5616" s="117">
        <v>1</v>
      </c>
      <c r="C5616" s="325">
        <v>8.1709573026198011E-5</v>
      </c>
      <c r="D5616" s="326">
        <v>1.1842073977014245E-4</v>
      </c>
      <c r="E5616" s="327">
        <v>9.607528815548796E-5</v>
      </c>
      <c r="F5616" s="332">
        <v>4.5018344975577477E-4</v>
      </c>
      <c r="G5616" s="326">
        <v>3.8161747457925757E-4</v>
      </c>
      <c r="H5616" s="327">
        <v>5.6436820994497329E-4</v>
      </c>
      <c r="I5616" s="332">
        <v>0</v>
      </c>
      <c r="J5616" s="326">
        <v>0</v>
      </c>
      <c r="K5616" s="327">
        <v>0</v>
      </c>
      <c r="L5616" s="336">
        <v>2.1382081345896285E-4</v>
      </c>
      <c r="M5616" s="337">
        <v>1.1415525114155251E-4</v>
      </c>
      <c r="N5616" s="345">
        <v>0.31423885401776119</v>
      </c>
      <c r="O5616" s="346">
        <v>0.54227907999571334</v>
      </c>
      <c r="P5616" s="347">
        <v>0.48399743872643414</v>
      </c>
      <c r="Q5616" s="348">
        <v>5.3050397877984087E-2</v>
      </c>
      <c r="R5616" s="346">
        <v>0.13727632239166188</v>
      </c>
      <c r="S5616" s="347">
        <v>0.16487779116050985</v>
      </c>
      <c r="T5616" s="349">
        <v>5.1255367860726035E-2</v>
      </c>
      <c r="U5616" s="349">
        <v>0.26255223497759217</v>
      </c>
      <c r="V5616" s="361">
        <v>0.30392424323624473</v>
      </c>
    </row>
    <row r="5617" spans="1:22" ht="16" hidden="1" customHeight="1" outlineLevel="1">
      <c r="A5617" s="65">
        <v>5608</v>
      </c>
      <c r="B5617" s="117">
        <v>1</v>
      </c>
      <c r="C5617" s="325">
        <v>8.1659570992677807E-5</v>
      </c>
      <c r="D5617" s="326">
        <v>1.2038437377388311E-4</v>
      </c>
      <c r="E5617" s="327">
        <v>9.6373658615598169E-5</v>
      </c>
      <c r="F5617" s="332">
        <v>4.9520179473135236E-4</v>
      </c>
      <c r="G5617" s="326">
        <v>3.6702965062745111E-4</v>
      </c>
      <c r="H5617" s="327">
        <v>5.5429020619595574E-4</v>
      </c>
      <c r="I5617" s="332">
        <v>0</v>
      </c>
      <c r="J5617" s="326">
        <v>0</v>
      </c>
      <c r="K5617" s="327">
        <v>0</v>
      </c>
      <c r="L5617" s="336">
        <v>2.2321953053408208E-4</v>
      </c>
      <c r="M5617" s="337">
        <v>1.1415525114155251E-4</v>
      </c>
      <c r="N5617" s="345">
        <v>0.1833417233764382</v>
      </c>
      <c r="O5617" s="346">
        <v>0.42818033049815629</v>
      </c>
      <c r="P5617" s="347">
        <v>0.39130525579580727</v>
      </c>
      <c r="Q5617" s="348">
        <v>3.5366931918656058E-2</v>
      </c>
      <c r="R5617" s="346">
        <v>0.13945924772507184</v>
      </c>
      <c r="S5617" s="347">
        <v>0.17749326313265332</v>
      </c>
      <c r="T5617" s="349">
        <v>5.7626628800742069E-2</v>
      </c>
      <c r="U5617" s="349">
        <v>0.27149394657301168</v>
      </c>
      <c r="V5617" s="361">
        <v>0.33215685022179148</v>
      </c>
    </row>
    <row r="5618" spans="1:22" ht="16" hidden="1" customHeight="1" outlineLevel="1">
      <c r="A5618" s="65">
        <v>5609</v>
      </c>
      <c r="B5618" s="117">
        <v>1</v>
      </c>
      <c r="C5618" s="325">
        <v>8.2928372593252898E-5</v>
      </c>
      <c r="D5618" s="326">
        <v>1.1947060349491468E-4</v>
      </c>
      <c r="E5618" s="327">
        <v>9.8163881376259427E-5</v>
      </c>
      <c r="F5618" s="332">
        <v>5.2521402471507057E-4</v>
      </c>
      <c r="G5618" s="326">
        <v>3.6469559879516211E-4</v>
      </c>
      <c r="H5618" s="327">
        <v>4.9382218370185135E-4</v>
      </c>
      <c r="I5618" s="332">
        <v>0</v>
      </c>
      <c r="J5618" s="326">
        <v>0</v>
      </c>
      <c r="K5618" s="327">
        <v>0</v>
      </c>
      <c r="L5618" s="336">
        <v>2.2321953053408208E-4</v>
      </c>
      <c r="M5618" s="337">
        <v>1.1415525114155251E-4</v>
      </c>
      <c r="N5618" s="345">
        <v>0.10060216154092946</v>
      </c>
      <c r="O5618" s="346">
        <v>0.28700267292185683</v>
      </c>
      <c r="P5618" s="347">
        <v>0.26042666300396589</v>
      </c>
      <c r="Q5618" s="348">
        <v>1.7683465959328029E-2</v>
      </c>
      <c r="R5618" s="346">
        <v>0.14228877322087294</v>
      </c>
      <c r="S5618" s="347">
        <v>0.15215338485765659</v>
      </c>
      <c r="T5618" s="349">
        <v>7.9783401920499347E-2</v>
      </c>
      <c r="U5618" s="349">
        <v>0.29645213058660014</v>
      </c>
      <c r="V5618" s="361">
        <v>0.20056755492625791</v>
      </c>
    </row>
    <row r="5619" spans="1:22" ht="16" hidden="1" customHeight="1" outlineLevel="1">
      <c r="A5619" s="65">
        <v>5610</v>
      </c>
      <c r="B5619" s="117">
        <v>1</v>
      </c>
      <c r="C5619" s="325">
        <v>8.592849460446495E-5</v>
      </c>
      <c r="D5619" s="326">
        <v>1.2423387409804797E-4</v>
      </c>
      <c r="E5619" s="327">
        <v>1.0036922825533491E-4</v>
      </c>
      <c r="F5619" s="332">
        <v>5.2521402471507057E-4</v>
      </c>
      <c r="G5619" s="326">
        <v>3.3201887314311565E-4</v>
      </c>
      <c r="H5619" s="327">
        <v>4.031201499606951E-4</v>
      </c>
      <c r="I5619" s="332">
        <v>0</v>
      </c>
      <c r="J5619" s="326">
        <v>0</v>
      </c>
      <c r="K5619" s="327">
        <v>0</v>
      </c>
      <c r="L5619" s="336">
        <v>1.644775488145868E-4</v>
      </c>
      <c r="M5619" s="337">
        <v>1.1415525114155251E-4</v>
      </c>
      <c r="N5619" s="345">
        <v>4.6585660031737225E-2</v>
      </c>
      <c r="O5619" s="346">
        <v>0.12605146142858142</v>
      </c>
      <c r="P5619" s="347">
        <v>0.10731189252480637</v>
      </c>
      <c r="Q5619" s="348">
        <v>8.8417329796640146E-3</v>
      </c>
      <c r="R5619" s="346">
        <v>0.11333755713046822</v>
      </c>
      <c r="S5619" s="347">
        <v>0.11822855387887106</v>
      </c>
      <c r="T5619" s="349">
        <v>0.12114905130717063</v>
      </c>
      <c r="U5619" s="349">
        <v>0.34106242799671499</v>
      </c>
      <c r="V5619" s="361">
        <v>6.7870484813632406E-2</v>
      </c>
    </row>
    <row r="5620" spans="1:22" ht="16" hidden="1" customHeight="1" outlineLevel="1">
      <c r="A5620" s="65">
        <v>5611</v>
      </c>
      <c r="B5620" s="117">
        <v>1</v>
      </c>
      <c r="C5620" s="325">
        <v>8.8497349076565264E-5</v>
      </c>
      <c r="D5620" s="326">
        <v>1.271501622224153E-4</v>
      </c>
      <c r="E5620" s="327">
        <v>1.0352157702954279E-4</v>
      </c>
      <c r="F5620" s="332">
        <v>4.9520179473135236E-4</v>
      </c>
      <c r="G5620" s="326">
        <v>2.8650486241347937E-4</v>
      </c>
      <c r="H5620" s="327">
        <v>3.22496119968556E-4</v>
      </c>
      <c r="I5620" s="332">
        <v>0</v>
      </c>
      <c r="J5620" s="326">
        <v>0</v>
      </c>
      <c r="K5620" s="327">
        <v>0</v>
      </c>
      <c r="L5620" s="336">
        <v>1.1748396343899057E-4</v>
      </c>
      <c r="M5620" s="337">
        <v>1.1415525114155251E-4</v>
      </c>
      <c r="N5620" s="345">
        <v>6.8592382868815542E-3</v>
      </c>
      <c r="O5620" s="346">
        <v>1.3416062180951796E-2</v>
      </c>
      <c r="P5620" s="347">
        <v>9.6557693195202868E-3</v>
      </c>
      <c r="Q5620" s="348">
        <v>8.8417329796640146E-3</v>
      </c>
      <c r="R5620" s="346">
        <v>7.4728765218216142E-2</v>
      </c>
      <c r="S5620" s="347">
        <v>8.6119272426178742E-2</v>
      </c>
      <c r="T5620" s="349">
        <v>0.17145348469923757</v>
      </c>
      <c r="U5620" s="349">
        <v>0.42605781843669155</v>
      </c>
      <c r="V5620" s="361">
        <v>2.8541043254399209E-2</v>
      </c>
    </row>
    <row r="5621" spans="1:22" ht="16" hidden="1" customHeight="1" outlineLevel="1">
      <c r="A5621" s="65">
        <v>5612</v>
      </c>
      <c r="B5621" s="117">
        <v>1</v>
      </c>
      <c r="C5621" s="325">
        <v>9.0734940076594235E-5</v>
      </c>
      <c r="D5621" s="326">
        <v>1.3070803373414343E-4</v>
      </c>
      <c r="E5621" s="327">
        <v>1.0690743312035865E-4</v>
      </c>
      <c r="F5621" s="332">
        <v>4.2017121977205656E-4</v>
      </c>
      <c r="G5621" s="326">
        <v>2.007284575768573E-4</v>
      </c>
      <c r="H5621" s="327">
        <v>0</v>
      </c>
      <c r="I5621" s="332">
        <v>0</v>
      </c>
      <c r="J5621" s="326">
        <v>0</v>
      </c>
      <c r="K5621" s="327">
        <v>0</v>
      </c>
      <c r="L5621" s="336">
        <v>8.811297257924293E-5</v>
      </c>
      <c r="M5621" s="337">
        <v>1.1415525114155251E-4</v>
      </c>
      <c r="N5621" s="345">
        <v>0</v>
      </c>
      <c r="O5621" s="346">
        <v>0</v>
      </c>
      <c r="P5621" s="347">
        <v>0</v>
      </c>
      <c r="Q5621" s="348">
        <v>1.7683465959328029E-2</v>
      </c>
      <c r="R5621" s="346">
        <v>5.6017712108899852E-2</v>
      </c>
      <c r="S5621" s="347">
        <v>0.10702921121665233</v>
      </c>
      <c r="T5621" s="349">
        <v>0.22774880524385688</v>
      </c>
      <c r="U5621" s="349">
        <v>0.47400897512421586</v>
      </c>
      <c r="V5621" s="361">
        <v>0</v>
      </c>
    </row>
    <row r="5622" spans="1:22" ht="16" hidden="1" customHeight="1" outlineLevel="1">
      <c r="A5622" s="65">
        <v>5613</v>
      </c>
      <c r="B5622" s="117">
        <v>1</v>
      </c>
      <c r="C5622" s="325">
        <v>9.3672559545906036E-5</v>
      </c>
      <c r="D5622" s="326">
        <v>1.4223709278580893E-4</v>
      </c>
      <c r="E5622" s="327">
        <v>1.1456128405362059E-4</v>
      </c>
      <c r="F5622" s="332">
        <v>2.4760089736567618E-4</v>
      </c>
      <c r="G5622" s="326">
        <v>0</v>
      </c>
      <c r="H5622" s="327">
        <v>0</v>
      </c>
      <c r="I5622" s="332">
        <v>0</v>
      </c>
      <c r="J5622" s="326">
        <v>0</v>
      </c>
      <c r="K5622" s="327">
        <v>0</v>
      </c>
      <c r="L5622" s="336">
        <v>5.8741981719495287E-5</v>
      </c>
      <c r="M5622" s="337">
        <v>1.1415525114155251E-4</v>
      </c>
      <c r="N5622" s="345">
        <v>0</v>
      </c>
      <c r="O5622" s="346">
        <v>0</v>
      </c>
      <c r="P5622" s="347">
        <v>0</v>
      </c>
      <c r="Q5622" s="348">
        <v>1.7683465959328029E-2</v>
      </c>
      <c r="R5622" s="346">
        <v>6.4809475920113366E-2</v>
      </c>
      <c r="S5622" s="347">
        <v>0.12137723674761511</v>
      </c>
      <c r="T5622" s="349">
        <v>0.22565674941280683</v>
      </c>
      <c r="U5622" s="349">
        <v>0.54691831582532868</v>
      </c>
      <c r="V5622" s="361">
        <v>0</v>
      </c>
    </row>
    <row r="5623" spans="1:22" ht="16" hidden="1" customHeight="1" outlineLevel="1">
      <c r="A5623" s="65">
        <v>5614</v>
      </c>
      <c r="B5623" s="117">
        <v>1</v>
      </c>
      <c r="C5623" s="325">
        <v>9.1491220833587279E-5</v>
      </c>
      <c r="D5623" s="326">
        <v>1.3140794288399158E-4</v>
      </c>
      <c r="E5623" s="327">
        <v>1.0847712119311237E-4</v>
      </c>
      <c r="F5623" s="332">
        <v>0</v>
      </c>
      <c r="G5623" s="326">
        <v>0</v>
      </c>
      <c r="H5623" s="327">
        <v>0</v>
      </c>
      <c r="I5623" s="332">
        <v>0</v>
      </c>
      <c r="J5623" s="326">
        <v>0</v>
      </c>
      <c r="K5623" s="327">
        <v>0</v>
      </c>
      <c r="L5623" s="336">
        <v>3.7594868300476983E-5</v>
      </c>
      <c r="M5623" s="337">
        <v>1.1415525114155251E-4</v>
      </c>
      <c r="N5623" s="345">
        <v>0</v>
      </c>
      <c r="O5623" s="346">
        <v>0</v>
      </c>
      <c r="P5623" s="347">
        <v>0</v>
      </c>
      <c r="Q5623" s="348">
        <v>1.7683465959328029E-2</v>
      </c>
      <c r="R5623" s="346">
        <v>8.530843586770645E-2</v>
      </c>
      <c r="S5623" s="347">
        <v>0.15260468180069672</v>
      </c>
      <c r="T5623" s="349">
        <v>0.21652777851367935</v>
      </c>
      <c r="U5623" s="349">
        <v>0.49385760965470749</v>
      </c>
      <c r="V5623" s="361">
        <v>0</v>
      </c>
    </row>
    <row r="5624" spans="1:22" ht="16" hidden="1" customHeight="1" outlineLevel="1">
      <c r="A5624" s="65">
        <v>5615</v>
      </c>
      <c r="B5624" s="117">
        <v>1</v>
      </c>
      <c r="C5624" s="325">
        <v>8.5097210797191607E-5</v>
      </c>
      <c r="D5624" s="326">
        <v>1.2147312134031358E-4</v>
      </c>
      <c r="E5624" s="327">
        <v>9.9889240993418477E-5</v>
      </c>
      <c r="F5624" s="332">
        <v>0</v>
      </c>
      <c r="G5624" s="326">
        <v>0</v>
      </c>
      <c r="H5624" s="327">
        <v>0</v>
      </c>
      <c r="I5624" s="332">
        <v>0</v>
      </c>
      <c r="J5624" s="326">
        <v>0</v>
      </c>
      <c r="K5624" s="327">
        <v>0</v>
      </c>
      <c r="L5624" s="336">
        <v>2.3496792687798115E-5</v>
      </c>
      <c r="M5624" s="337">
        <v>1.1415525114155251E-4</v>
      </c>
      <c r="N5624" s="345">
        <v>0</v>
      </c>
      <c r="O5624" s="346">
        <v>0</v>
      </c>
      <c r="P5624" s="347">
        <v>0</v>
      </c>
      <c r="Q5624" s="348">
        <v>2.6525198938992044E-2</v>
      </c>
      <c r="R5624" s="346">
        <v>9.6523201172102308E-2</v>
      </c>
      <c r="S5624" s="347">
        <v>0.1791687590876346</v>
      </c>
      <c r="T5624" s="349">
        <v>0.14596844093917341</v>
      </c>
      <c r="U5624" s="349">
        <v>0.42478043106591729</v>
      </c>
      <c r="V5624" s="361">
        <v>0</v>
      </c>
    </row>
    <row r="5625" spans="1:22" ht="16" hidden="1" customHeight="1" outlineLevel="1">
      <c r="A5625" s="65">
        <v>5616</v>
      </c>
      <c r="B5625" s="117">
        <v>1</v>
      </c>
      <c r="C5625" s="325">
        <v>7.8884458132306667E-5</v>
      </c>
      <c r="D5625" s="326">
        <v>1.1321030498793949E-4</v>
      </c>
      <c r="E5625" s="327">
        <v>9.2170526916654318E-5</v>
      </c>
      <c r="F5625" s="332">
        <v>0</v>
      </c>
      <c r="G5625" s="326">
        <v>0</v>
      </c>
      <c r="H5625" s="327">
        <v>0</v>
      </c>
      <c r="I5625" s="332">
        <v>0</v>
      </c>
      <c r="J5625" s="326">
        <v>0</v>
      </c>
      <c r="K5625" s="327">
        <v>0</v>
      </c>
      <c r="L5625" s="336">
        <v>9.3987170751192458E-6</v>
      </c>
      <c r="M5625" s="337">
        <v>1.1415525114155251E-4</v>
      </c>
      <c r="N5625" s="345">
        <v>0</v>
      </c>
      <c r="O5625" s="346">
        <v>0</v>
      </c>
      <c r="P5625" s="347">
        <v>0</v>
      </c>
      <c r="Q5625" s="348">
        <v>2.6525198938992044E-2</v>
      </c>
      <c r="R5625" s="346">
        <v>0.1046201931947274</v>
      </c>
      <c r="S5625" s="347">
        <v>0.22902373684185542</v>
      </c>
      <c r="T5625" s="349">
        <v>0.12067358407284108</v>
      </c>
      <c r="U5625" s="349">
        <v>0.3576684638167798</v>
      </c>
      <c r="V5625" s="361">
        <v>0</v>
      </c>
    </row>
    <row r="5626" spans="1:22" ht="16" hidden="1" customHeight="1" outlineLevel="1">
      <c r="A5626" s="65">
        <v>5617</v>
      </c>
      <c r="B5626" s="117">
        <v>1</v>
      </c>
      <c r="C5626" s="325">
        <v>7.3584242579165392E-5</v>
      </c>
      <c r="D5626" s="326">
        <v>1.0339213496923617E-4</v>
      </c>
      <c r="E5626" s="327">
        <v>8.480207381480215E-5</v>
      </c>
      <c r="F5626" s="332">
        <v>0</v>
      </c>
      <c r="G5626" s="326">
        <v>0</v>
      </c>
      <c r="H5626" s="327">
        <v>0</v>
      </c>
      <c r="I5626" s="332">
        <v>0</v>
      </c>
      <c r="J5626" s="326">
        <v>0</v>
      </c>
      <c r="K5626" s="327">
        <v>0</v>
      </c>
      <c r="L5626" s="336">
        <v>5.8741981719495289E-6</v>
      </c>
      <c r="M5626" s="337">
        <v>1.1415525114155251E-4</v>
      </c>
      <c r="N5626" s="345">
        <v>0</v>
      </c>
      <c r="O5626" s="346">
        <v>0</v>
      </c>
      <c r="P5626" s="347">
        <v>0</v>
      </c>
      <c r="Q5626" s="348">
        <v>4.4208664898320073E-2</v>
      </c>
      <c r="R5626" s="346">
        <v>0.11381998354120673</v>
      </c>
      <c r="S5626" s="347">
        <v>0.21716560731841178</v>
      </c>
      <c r="T5626" s="349">
        <v>0.10717031461788172</v>
      </c>
      <c r="U5626" s="349">
        <v>0.35295195660161344</v>
      </c>
      <c r="V5626" s="361">
        <v>0</v>
      </c>
    </row>
    <row r="5627" spans="1:22" ht="16" hidden="1" customHeight="1" outlineLevel="1">
      <c r="A5627" s="65">
        <v>5618</v>
      </c>
      <c r="B5627" s="117">
        <v>1</v>
      </c>
      <c r="C5627" s="325">
        <v>6.8052767620993182E-5</v>
      </c>
      <c r="D5627" s="326">
        <v>9.6548578837387525E-5</v>
      </c>
      <c r="E5627" s="327">
        <v>7.9120062444007703E-5</v>
      </c>
      <c r="F5627" s="332">
        <v>0</v>
      </c>
      <c r="G5627" s="326">
        <v>0</v>
      </c>
      <c r="H5627" s="327">
        <v>0</v>
      </c>
      <c r="I5627" s="332">
        <v>0</v>
      </c>
      <c r="J5627" s="326">
        <v>0</v>
      </c>
      <c r="K5627" s="327">
        <v>0</v>
      </c>
      <c r="L5627" s="336">
        <v>2.3496792687798115E-6</v>
      </c>
      <c r="M5627" s="337">
        <v>1.1415525114155251E-4</v>
      </c>
      <c r="N5627" s="345">
        <v>0</v>
      </c>
      <c r="O5627" s="346">
        <v>0</v>
      </c>
      <c r="P5627" s="347">
        <v>0</v>
      </c>
      <c r="Q5627" s="348">
        <v>4.4208664898320073E-2</v>
      </c>
      <c r="R5627" s="346">
        <v>0.11732474485715744</v>
      </c>
      <c r="S5627" s="347">
        <v>0.24199713104653037</v>
      </c>
      <c r="T5627" s="349">
        <v>4.792709722041915E-2</v>
      </c>
      <c r="U5627" s="349">
        <v>0.28269565120903173</v>
      </c>
      <c r="V5627" s="361">
        <v>0</v>
      </c>
    </row>
    <row r="5628" spans="1:22" ht="16" hidden="1" customHeight="1" outlineLevel="1">
      <c r="A5628" s="65">
        <v>5619</v>
      </c>
      <c r="B5628" s="117">
        <v>1</v>
      </c>
      <c r="C5628" s="325">
        <v>6.5471412640512821E-5</v>
      </c>
      <c r="D5628" s="326">
        <v>9.2076937046690964E-5</v>
      </c>
      <c r="E5628" s="327">
        <v>7.4644505542354532E-5</v>
      </c>
      <c r="F5628" s="332">
        <v>0</v>
      </c>
      <c r="G5628" s="326">
        <v>0</v>
      </c>
      <c r="H5628" s="327">
        <v>0</v>
      </c>
      <c r="I5628" s="332">
        <v>0</v>
      </c>
      <c r="J5628" s="326">
        <v>0</v>
      </c>
      <c r="K5628" s="327">
        <v>0</v>
      </c>
      <c r="L5628" s="336">
        <v>1.1748396343899057E-6</v>
      </c>
      <c r="M5628" s="337">
        <v>1.1415525114155251E-4</v>
      </c>
      <c r="N5628" s="345">
        <v>0</v>
      </c>
      <c r="O5628" s="346">
        <v>0</v>
      </c>
      <c r="P5628" s="347">
        <v>0</v>
      </c>
      <c r="Q5628" s="348">
        <v>3.5366931918656058E-2</v>
      </c>
      <c r="R5628" s="346">
        <v>0.11418748096234523</v>
      </c>
      <c r="S5628" s="347">
        <v>0.24899996250584655</v>
      </c>
      <c r="T5628" s="349">
        <v>4.0795088705475824E-2</v>
      </c>
      <c r="U5628" s="349">
        <v>0.26903743239844591</v>
      </c>
      <c r="V5628" s="361">
        <v>0</v>
      </c>
    </row>
    <row r="5629" spans="1:22" ht="16" hidden="1" customHeight="1" outlineLevel="1">
      <c r="A5629" s="65">
        <v>5620</v>
      </c>
      <c r="B5629" s="117">
        <v>1</v>
      </c>
      <c r="C5629" s="325">
        <v>6.3840096296916281E-5</v>
      </c>
      <c r="D5629" s="326">
        <v>8.816911096003874E-5</v>
      </c>
      <c r="E5629" s="327">
        <v>7.2283487118873733E-5</v>
      </c>
      <c r="F5629" s="332">
        <v>0</v>
      </c>
      <c r="G5629" s="326">
        <v>0</v>
      </c>
      <c r="H5629" s="327">
        <v>0</v>
      </c>
      <c r="I5629" s="332">
        <v>0</v>
      </c>
      <c r="J5629" s="326">
        <v>0</v>
      </c>
      <c r="K5629" s="327">
        <v>0</v>
      </c>
      <c r="L5629" s="336">
        <v>1.409807561267887E-5</v>
      </c>
      <c r="M5629" s="337">
        <v>1.1415525114155251E-4</v>
      </c>
      <c r="N5629" s="345">
        <v>0</v>
      </c>
      <c r="O5629" s="346">
        <v>0</v>
      </c>
      <c r="P5629" s="347">
        <v>0</v>
      </c>
      <c r="Q5629" s="348">
        <v>5.3050397877984087E-2</v>
      </c>
      <c r="R5629" s="346">
        <v>0.10114586860976707</v>
      </c>
      <c r="S5629" s="347">
        <v>0.26022524353150117</v>
      </c>
      <c r="T5629" s="349">
        <v>3.8512845980693954E-2</v>
      </c>
      <c r="U5629" s="349">
        <v>0.27277133394378594</v>
      </c>
      <c r="V5629" s="361">
        <v>0</v>
      </c>
    </row>
    <row r="5630" spans="1:22" ht="16" hidden="1" customHeight="1" outlineLevel="1">
      <c r="A5630" s="65">
        <v>5621</v>
      </c>
      <c r="B5630" s="117">
        <v>1</v>
      </c>
      <c r="C5630" s="325">
        <v>6.4033854176807046E-5</v>
      </c>
      <c r="D5630" s="326">
        <v>8.715813107692474E-5</v>
      </c>
      <c r="E5630" s="327">
        <v>7.1388375738543105E-5</v>
      </c>
      <c r="F5630" s="332">
        <v>0</v>
      </c>
      <c r="G5630" s="326">
        <v>0</v>
      </c>
      <c r="H5630" s="327">
        <v>0</v>
      </c>
      <c r="I5630" s="332">
        <v>0</v>
      </c>
      <c r="J5630" s="326">
        <v>0</v>
      </c>
      <c r="K5630" s="327">
        <v>0</v>
      </c>
      <c r="L5630" s="336">
        <v>3.7594868300476983E-5</v>
      </c>
      <c r="M5630" s="337">
        <v>1.1415525114155251E-4</v>
      </c>
      <c r="N5630" s="345">
        <v>0</v>
      </c>
      <c r="O5630" s="346">
        <v>0</v>
      </c>
      <c r="P5630" s="347">
        <v>0</v>
      </c>
      <c r="Q5630" s="348">
        <v>3.5366931918656058E-2</v>
      </c>
      <c r="R5630" s="346">
        <v>0.10128836113594593</v>
      </c>
      <c r="S5630" s="347">
        <v>0.20669766874145706</v>
      </c>
      <c r="T5630" s="349">
        <v>4.0319621471146275E-2</v>
      </c>
      <c r="U5630" s="349">
        <v>0.26481222801819276</v>
      </c>
      <c r="V5630" s="361">
        <v>0</v>
      </c>
    </row>
    <row r="5631" spans="1:22" ht="16" hidden="1" customHeight="1" outlineLevel="1">
      <c r="A5631" s="65">
        <v>5622</v>
      </c>
      <c r="B5631" s="117">
        <v>1</v>
      </c>
      <c r="C5631" s="325">
        <v>6.4927640525980641E-5</v>
      </c>
      <c r="D5631" s="326">
        <v>8.7022037631120938E-5</v>
      </c>
      <c r="E5631" s="327">
        <v>7.1634855683851533E-5</v>
      </c>
      <c r="F5631" s="332">
        <v>0</v>
      </c>
      <c r="G5631" s="326">
        <v>0</v>
      </c>
      <c r="H5631" s="327">
        <v>0</v>
      </c>
      <c r="I5631" s="332">
        <v>0</v>
      </c>
      <c r="J5631" s="326">
        <v>0</v>
      </c>
      <c r="K5631" s="327">
        <v>0</v>
      </c>
      <c r="L5631" s="336">
        <v>9.3987170751192462E-5</v>
      </c>
      <c r="M5631" s="337">
        <v>1.1415525114155251E-4</v>
      </c>
      <c r="N5631" s="345">
        <v>1.429007976433657E-4</v>
      </c>
      <c r="O5631" s="346">
        <v>2.3932253041606373E-3</v>
      </c>
      <c r="P5631" s="347">
        <v>6.9177006362317766E-4</v>
      </c>
      <c r="Q5631" s="348">
        <v>4.4208664898320073E-2</v>
      </c>
      <c r="R5631" s="346">
        <v>0.1097217270714302</v>
      </c>
      <c r="S5631" s="347">
        <v>0.22678282873615796</v>
      </c>
      <c r="T5631" s="349">
        <v>4.4789013473844091E-2</v>
      </c>
      <c r="U5631" s="349">
        <v>0.27247655224283801</v>
      </c>
      <c r="V5631" s="361">
        <v>0</v>
      </c>
    </row>
    <row r="5632" spans="1:22" ht="16" hidden="1" customHeight="1" outlineLevel="1">
      <c r="A5632" s="65">
        <v>5623</v>
      </c>
      <c r="B5632" s="117">
        <v>1</v>
      </c>
      <c r="C5632" s="325">
        <v>6.5096397389111324E-5</v>
      </c>
      <c r="D5632" s="326">
        <v>8.3716911090171294E-5</v>
      </c>
      <c r="E5632" s="327">
        <v>6.9688961378784945E-5</v>
      </c>
      <c r="F5632" s="332">
        <v>0</v>
      </c>
      <c r="G5632" s="326">
        <v>0</v>
      </c>
      <c r="H5632" s="327">
        <v>0</v>
      </c>
      <c r="I5632" s="332">
        <v>0</v>
      </c>
      <c r="J5632" s="326">
        <v>0</v>
      </c>
      <c r="K5632" s="327">
        <v>0</v>
      </c>
      <c r="L5632" s="336">
        <v>1.8210014333043539E-4</v>
      </c>
      <c r="M5632" s="337">
        <v>1.1415525114155251E-4</v>
      </c>
      <c r="N5632" s="345">
        <v>9.8601550373922341E-3</v>
      </c>
      <c r="O5632" s="346">
        <v>7.1641760202405369E-2</v>
      </c>
      <c r="P5632" s="347">
        <v>3.9640474068633094E-2</v>
      </c>
      <c r="Q5632" s="348">
        <v>5.3050397877984087E-2</v>
      </c>
      <c r="R5632" s="346">
        <v>0.10987881495164661</v>
      </c>
      <c r="S5632" s="347">
        <v>0.17855147021004661</v>
      </c>
      <c r="T5632" s="349">
        <v>4.6881069304894135E-2</v>
      </c>
      <c r="U5632" s="349">
        <v>0.28456260198170169</v>
      </c>
      <c r="V5632" s="361">
        <v>0</v>
      </c>
    </row>
    <row r="5633" spans="1:22" ht="16" hidden="1" customHeight="1" outlineLevel="1">
      <c r="A5633" s="65">
        <v>5624</v>
      </c>
      <c r="B5633" s="117">
        <v>1</v>
      </c>
      <c r="C5633" s="325">
        <v>6.6365198989686415E-5</v>
      </c>
      <c r="D5633" s="326">
        <v>8.851906553496283E-5</v>
      </c>
      <c r="E5633" s="327">
        <v>7.2075925059666634E-5</v>
      </c>
      <c r="F5633" s="332">
        <v>0</v>
      </c>
      <c r="G5633" s="326">
        <v>0</v>
      </c>
      <c r="H5633" s="327">
        <v>3.3257412371757354E-4</v>
      </c>
      <c r="I5633" s="332">
        <v>0</v>
      </c>
      <c r="J5633" s="326">
        <v>0</v>
      </c>
      <c r="K5633" s="327">
        <v>0</v>
      </c>
      <c r="L5633" s="336">
        <v>1.5860335064263727E-4</v>
      </c>
      <c r="M5633" s="337">
        <v>1.1415525114155251E-4</v>
      </c>
      <c r="N5633" s="345">
        <v>4.9300775186961174E-2</v>
      </c>
      <c r="O5633" s="346">
        <v>0.24123239892626022</v>
      </c>
      <c r="P5633" s="347">
        <v>0.15525360735691759</v>
      </c>
      <c r="Q5633" s="348">
        <v>5.3050397877984087E-2</v>
      </c>
      <c r="R5633" s="346">
        <v>0.10035888016205458</v>
      </c>
      <c r="S5633" s="347">
        <v>0.18017508943815613</v>
      </c>
      <c r="T5633" s="349">
        <v>6.4663543868819492E-2</v>
      </c>
      <c r="U5633" s="349">
        <v>0.28289217234299696</v>
      </c>
      <c r="V5633" s="361">
        <v>3.1868184986227573E-2</v>
      </c>
    </row>
    <row r="5634" spans="1:22" ht="16" hidden="1" customHeight="1" outlineLevel="1">
      <c r="A5634" s="65">
        <v>5625</v>
      </c>
      <c r="B5634" s="117">
        <v>1</v>
      </c>
      <c r="C5634" s="325">
        <v>7.1040389123825173E-5</v>
      </c>
      <c r="D5634" s="326">
        <v>9.7520674878843295E-5</v>
      </c>
      <c r="E5634" s="327">
        <v>7.8938445642201481E-5</v>
      </c>
      <c r="F5634" s="332">
        <v>0</v>
      </c>
      <c r="G5634" s="326">
        <v>0</v>
      </c>
      <c r="H5634" s="327">
        <v>0</v>
      </c>
      <c r="I5634" s="332">
        <v>0</v>
      </c>
      <c r="J5634" s="326">
        <v>0</v>
      </c>
      <c r="K5634" s="327">
        <v>0</v>
      </c>
      <c r="L5634" s="336">
        <v>1.4685495429873823E-4</v>
      </c>
      <c r="M5634" s="337">
        <v>1.1415525114155251E-4</v>
      </c>
      <c r="N5634" s="345">
        <v>0.10317437589851004</v>
      </c>
      <c r="O5634" s="346">
        <v>0.40591116326775323</v>
      </c>
      <c r="P5634" s="347">
        <v>0.29227109600775492</v>
      </c>
      <c r="Q5634" s="348">
        <v>0.1237842617152962</v>
      </c>
      <c r="R5634" s="346">
        <v>0.10442708206409745</v>
      </c>
      <c r="S5634" s="347">
        <v>0.18314740162911758</v>
      </c>
      <c r="T5634" s="349">
        <v>8.5774289073051735E-2</v>
      </c>
      <c r="U5634" s="349">
        <v>0.29448691924694753</v>
      </c>
      <c r="V5634" s="361">
        <v>0.12998603746239054</v>
      </c>
    </row>
    <row r="5635" spans="1:22" ht="16" hidden="1" customHeight="1" outlineLevel="1">
      <c r="A5635" s="65">
        <v>5626</v>
      </c>
      <c r="B5635" s="117">
        <v>1</v>
      </c>
      <c r="C5635" s="325">
        <v>7.703438289205924E-5</v>
      </c>
      <c r="D5635" s="326">
        <v>1.0541409473546419E-4</v>
      </c>
      <c r="E5635" s="327">
        <v>8.6410679773657212E-5</v>
      </c>
      <c r="F5635" s="332">
        <v>0</v>
      </c>
      <c r="G5635" s="326">
        <v>2.584962404260109E-4</v>
      </c>
      <c r="H5635" s="327">
        <v>0</v>
      </c>
      <c r="I5635" s="332">
        <v>0</v>
      </c>
      <c r="J5635" s="326">
        <v>0</v>
      </c>
      <c r="K5635" s="327">
        <v>0</v>
      </c>
      <c r="L5635" s="336">
        <v>1.644775488145868E-4</v>
      </c>
      <c r="M5635" s="337">
        <v>1.1415525114155251E-4</v>
      </c>
      <c r="N5635" s="345">
        <v>0.20877806535695731</v>
      </c>
      <c r="O5635" s="346">
        <v>0.48819380170193805</v>
      </c>
      <c r="P5635" s="347">
        <v>0.409931025865306</v>
      </c>
      <c r="Q5635" s="348">
        <v>0.15030946065428824</v>
      </c>
      <c r="R5635" s="346">
        <v>0.12810198700168379</v>
      </c>
      <c r="S5635" s="347">
        <v>0.16934922862866991</v>
      </c>
      <c r="T5635" s="349">
        <v>7.0274057233908241E-2</v>
      </c>
      <c r="U5635" s="349">
        <v>0.30617992671788075</v>
      </c>
      <c r="V5635" s="361">
        <v>0.31699461185691968</v>
      </c>
    </row>
    <row r="5636" spans="1:22" ht="16" hidden="1" customHeight="1" outlineLevel="1">
      <c r="A5636" s="65">
        <v>5627</v>
      </c>
      <c r="B5636" s="117">
        <v>1</v>
      </c>
      <c r="C5636" s="325">
        <v>8.0765784643504226E-5</v>
      </c>
      <c r="D5636" s="326">
        <v>1.0895252432636321E-4</v>
      </c>
      <c r="E5636" s="327">
        <v>8.9679782206169079E-5</v>
      </c>
      <c r="F5636" s="332">
        <v>0</v>
      </c>
      <c r="G5636" s="326">
        <v>3.3260238610118779E-4</v>
      </c>
      <c r="H5636" s="327">
        <v>0</v>
      </c>
      <c r="I5636" s="332">
        <v>0</v>
      </c>
      <c r="J5636" s="326">
        <v>0</v>
      </c>
      <c r="K5636" s="327">
        <v>0</v>
      </c>
      <c r="L5636" s="336">
        <v>1.8797434150238492E-4</v>
      </c>
      <c r="M5636" s="337">
        <v>1.1415525114155251E-4</v>
      </c>
      <c r="N5636" s="345">
        <v>0.32438481065044017</v>
      </c>
      <c r="O5636" s="346">
        <v>0.56183002384618064</v>
      </c>
      <c r="P5636" s="347">
        <v>0.46416919535019807</v>
      </c>
      <c r="Q5636" s="348">
        <v>0.14146772767462423</v>
      </c>
      <c r="R5636" s="346">
        <v>0.166018155419106</v>
      </c>
      <c r="S5636" s="347">
        <v>0.19061708965167498</v>
      </c>
      <c r="T5636" s="349">
        <v>5.9718684631792113E-2</v>
      </c>
      <c r="U5636" s="349">
        <v>0.30254428573952336</v>
      </c>
      <c r="V5636" s="361">
        <v>0.38518651169329221</v>
      </c>
    </row>
    <row r="5637" spans="1:22" ht="16" hidden="1" customHeight="1" outlineLevel="1">
      <c r="A5637" s="65">
        <v>5628</v>
      </c>
      <c r="B5637" s="117">
        <v>1</v>
      </c>
      <c r="C5637" s="325">
        <v>8.2672112171461868E-5</v>
      </c>
      <c r="D5637" s="326">
        <v>1.1103280985507856E-4</v>
      </c>
      <c r="E5637" s="327">
        <v>9.172945754083923E-5</v>
      </c>
      <c r="F5637" s="332">
        <v>2.4760089736567618E-4</v>
      </c>
      <c r="G5637" s="326">
        <v>4.2071284277009905E-4</v>
      </c>
      <c r="H5637" s="327">
        <v>0</v>
      </c>
      <c r="I5637" s="332">
        <v>0</v>
      </c>
      <c r="J5637" s="326">
        <v>0</v>
      </c>
      <c r="K5637" s="327">
        <v>0</v>
      </c>
      <c r="L5637" s="336">
        <v>2.0677177565262342E-4</v>
      </c>
      <c r="M5637" s="337">
        <v>1.1415525114155251E-4</v>
      </c>
      <c r="N5637" s="345">
        <v>0.33824618802184664</v>
      </c>
      <c r="O5637" s="346">
        <v>0.62147903895713297</v>
      </c>
      <c r="P5637" s="347">
        <v>0.43768584932737176</v>
      </c>
      <c r="Q5637" s="348">
        <v>0.14146772767462423</v>
      </c>
      <c r="R5637" s="346">
        <v>0.17833833442953959</v>
      </c>
      <c r="S5637" s="347">
        <v>0.22202608625950548</v>
      </c>
      <c r="T5637" s="349">
        <v>5.8197189481937542E-2</v>
      </c>
      <c r="U5637" s="349">
        <v>0.27375393961361222</v>
      </c>
      <c r="V5637" s="361">
        <v>0.4769768399213149</v>
      </c>
    </row>
    <row r="5638" spans="1:22" ht="16" hidden="1" customHeight="1" outlineLevel="1">
      <c r="A5638" s="65">
        <v>5629</v>
      </c>
      <c r="B5638" s="117">
        <v>1</v>
      </c>
      <c r="C5638" s="325">
        <v>8.2390850732910742E-5</v>
      </c>
      <c r="D5638" s="326">
        <v>1.1256872160057869E-4</v>
      </c>
      <c r="E5638" s="327">
        <v>9.3338063499694279E-5</v>
      </c>
      <c r="F5638" s="332">
        <v>3.4514064481276077E-4</v>
      </c>
      <c r="G5638" s="326">
        <v>4.1312717431515953E-4</v>
      </c>
      <c r="H5638" s="327">
        <v>0</v>
      </c>
      <c r="I5638" s="332">
        <v>0</v>
      </c>
      <c r="J5638" s="326">
        <v>0</v>
      </c>
      <c r="K5638" s="327">
        <v>0</v>
      </c>
      <c r="L5638" s="336">
        <v>1.8797434150238492E-4</v>
      </c>
      <c r="M5638" s="337">
        <v>1.1415525114155251E-4</v>
      </c>
      <c r="N5638" s="345">
        <v>0.37668650258791203</v>
      </c>
      <c r="O5638" s="346">
        <v>0.63196342836320896</v>
      </c>
      <c r="P5638" s="347">
        <v>0.43824907216841424</v>
      </c>
      <c r="Q5638" s="348">
        <v>0.1237842617152962</v>
      </c>
      <c r="R5638" s="346">
        <v>0.21418126821893105</v>
      </c>
      <c r="S5638" s="347">
        <v>0.22820413892304892</v>
      </c>
      <c r="T5638" s="349">
        <v>5.5059105735362476E-2</v>
      </c>
      <c r="U5638" s="349">
        <v>0.26893917183146332</v>
      </c>
      <c r="V5638" s="361">
        <v>0.49458977240256352</v>
      </c>
    </row>
    <row r="5639" spans="1:22" ht="16" hidden="1" customHeight="1" outlineLevel="1">
      <c r="A5639" s="65">
        <v>5630</v>
      </c>
      <c r="B5639" s="117">
        <v>1</v>
      </c>
      <c r="C5639" s="325">
        <v>8.0603278034563567E-5</v>
      </c>
      <c r="D5639" s="326">
        <v>1.0842759246397709E-4</v>
      </c>
      <c r="E5639" s="327">
        <v>9.1093798734517481E-5</v>
      </c>
      <c r="F5639" s="332">
        <v>3.6764981730054929E-4</v>
      </c>
      <c r="G5639" s="326">
        <v>4.3705120559612215E-4</v>
      </c>
      <c r="H5639" s="327">
        <v>0</v>
      </c>
      <c r="I5639" s="332">
        <v>0</v>
      </c>
      <c r="J5639" s="326">
        <v>0</v>
      </c>
      <c r="K5639" s="327">
        <v>0</v>
      </c>
      <c r="L5639" s="336">
        <v>1.9032402077116473E-4</v>
      </c>
      <c r="M5639" s="337">
        <v>1.1415525114155251E-4</v>
      </c>
      <c r="N5639" s="345">
        <v>0.35253626778618324</v>
      </c>
      <c r="O5639" s="346">
        <v>0.61785387502048694</v>
      </c>
      <c r="P5639" s="347">
        <v>0.40962439951982371</v>
      </c>
      <c r="Q5639" s="348">
        <v>0.13262599469496023</v>
      </c>
      <c r="R5639" s="346">
        <v>0.23169786284199231</v>
      </c>
      <c r="S5639" s="347">
        <v>0.19573693523782518</v>
      </c>
      <c r="T5639" s="349">
        <v>6.371260940016038E-2</v>
      </c>
      <c r="U5639" s="349">
        <v>0.27778262285990013</v>
      </c>
      <c r="V5639" s="361">
        <v>0.2171421870965177</v>
      </c>
    </row>
    <row r="5640" spans="1:22" ht="16" hidden="1" customHeight="1" outlineLevel="1">
      <c r="A5640" s="65">
        <v>5631</v>
      </c>
      <c r="B5640" s="117">
        <v>1</v>
      </c>
      <c r="C5640" s="325">
        <v>8.0828287185404478E-5</v>
      </c>
      <c r="D5640" s="326">
        <v>1.0483083711059072E-4</v>
      </c>
      <c r="E5640" s="327">
        <v>9.0393276784693499E-5</v>
      </c>
      <c r="F5640" s="332">
        <v>4.0516510478019719E-4</v>
      </c>
      <c r="G5640" s="326">
        <v>4.312160760153997E-4</v>
      </c>
      <c r="H5640" s="327">
        <v>0</v>
      </c>
      <c r="I5640" s="332">
        <v>0</v>
      </c>
      <c r="J5640" s="326">
        <v>0</v>
      </c>
      <c r="K5640" s="327">
        <v>0</v>
      </c>
      <c r="L5640" s="336">
        <v>2.1382081345896285E-4</v>
      </c>
      <c r="M5640" s="337">
        <v>1.1415525114155251E-4</v>
      </c>
      <c r="N5640" s="345">
        <v>0.25636403097219812</v>
      </c>
      <c r="O5640" s="346">
        <v>0.53315381350065039</v>
      </c>
      <c r="P5640" s="347">
        <v>0.38030195531352862</v>
      </c>
      <c r="Q5640" s="348">
        <v>7.9575596816976138E-2</v>
      </c>
      <c r="R5640" s="346">
        <v>0.24467898244943975</v>
      </c>
      <c r="S5640" s="347">
        <v>0.20278126468077831</v>
      </c>
      <c r="T5640" s="349">
        <v>6.6565412806137716E-2</v>
      </c>
      <c r="U5640" s="349">
        <v>0.27768436229291749</v>
      </c>
      <c r="V5640" s="361">
        <v>0.26204104098564757</v>
      </c>
    </row>
    <row r="5641" spans="1:22" ht="16" hidden="1" customHeight="1" outlineLevel="1">
      <c r="A5641" s="65">
        <v>5632</v>
      </c>
      <c r="B5641" s="117">
        <v>1</v>
      </c>
      <c r="C5641" s="325">
        <v>7.9684490668629877E-5</v>
      </c>
      <c r="D5641" s="326">
        <v>1.0265334197772978E-4</v>
      </c>
      <c r="E5641" s="327">
        <v>8.8058203618613591E-5</v>
      </c>
      <c r="F5641" s="332">
        <v>3.6764981730054929E-4</v>
      </c>
      <c r="G5641" s="326">
        <v>4.7381252195467468E-4</v>
      </c>
      <c r="H5641" s="327">
        <v>3.22496119968556E-4</v>
      </c>
      <c r="I5641" s="332">
        <v>0</v>
      </c>
      <c r="J5641" s="326">
        <v>0</v>
      </c>
      <c r="K5641" s="327">
        <v>0</v>
      </c>
      <c r="L5641" s="336">
        <v>2.2321953053408208E-4</v>
      </c>
      <c r="M5641" s="337">
        <v>1.1415525114155251E-4</v>
      </c>
      <c r="N5641" s="345">
        <v>0.22063883156135666</v>
      </c>
      <c r="O5641" s="346">
        <v>0.42270254072063607</v>
      </c>
      <c r="P5641" s="347">
        <v>0.3185418477919954</v>
      </c>
      <c r="Q5641" s="348">
        <v>6.1892130857648102E-2</v>
      </c>
      <c r="R5641" s="346">
        <v>0.2518753458080723</v>
      </c>
      <c r="S5641" s="347">
        <v>0.19506258875639917</v>
      </c>
      <c r="T5641" s="349">
        <v>6.6660506253003626E-2</v>
      </c>
      <c r="U5641" s="349">
        <v>0.27964957363257015</v>
      </c>
      <c r="V5641" s="361">
        <v>0.3560301228134104</v>
      </c>
    </row>
    <row r="5642" spans="1:22" ht="16" hidden="1" customHeight="1" outlineLevel="1">
      <c r="A5642" s="65">
        <v>5633</v>
      </c>
      <c r="B5642" s="117">
        <v>1</v>
      </c>
      <c r="C5642" s="325">
        <v>7.7365646364130569E-5</v>
      </c>
      <c r="D5642" s="326">
        <v>1.0471418558561602E-4</v>
      </c>
      <c r="E5642" s="327">
        <v>9.0017070552380631E-5</v>
      </c>
      <c r="F5642" s="332">
        <v>2.7761312734939439E-4</v>
      </c>
      <c r="G5642" s="326">
        <v>4.6681036645780747E-4</v>
      </c>
      <c r="H5642" s="327">
        <v>3.22496119968556E-4</v>
      </c>
      <c r="I5642" s="332">
        <v>0</v>
      </c>
      <c r="J5642" s="326">
        <v>0</v>
      </c>
      <c r="K5642" s="327">
        <v>0</v>
      </c>
      <c r="L5642" s="336">
        <v>2.2321953053408208E-4</v>
      </c>
      <c r="M5642" s="337">
        <v>1.1415525114155251E-4</v>
      </c>
      <c r="N5642" s="345">
        <v>0.16162080213464661</v>
      </c>
      <c r="O5642" s="346">
        <v>0.27806024412425456</v>
      </c>
      <c r="P5642" s="347">
        <v>0.18485565813589566</v>
      </c>
      <c r="Q5642" s="348">
        <v>6.1892130857648102E-2</v>
      </c>
      <c r="R5642" s="346">
        <v>0.20480481011480567</v>
      </c>
      <c r="S5642" s="347">
        <v>0.19715306454774995</v>
      </c>
      <c r="T5642" s="349">
        <v>9.0338774522615461E-2</v>
      </c>
      <c r="U5642" s="349">
        <v>0.28967215146479858</v>
      </c>
      <c r="V5642" s="361">
        <v>0.15137044313208162</v>
      </c>
    </row>
    <row r="5643" spans="1:22" ht="16" hidden="1" customHeight="1" outlineLevel="1">
      <c r="A5643" s="65">
        <v>5634</v>
      </c>
      <c r="B5643" s="117">
        <v>1</v>
      </c>
      <c r="C5643" s="325">
        <v>7.9371977959128619E-5</v>
      </c>
      <c r="D5643" s="326">
        <v>1.080581959682239E-4</v>
      </c>
      <c r="E5643" s="327">
        <v>9.1975937486147671E-5</v>
      </c>
      <c r="F5643" s="332">
        <v>2.6260701235753528E-4</v>
      </c>
      <c r="G5643" s="326">
        <v>4.41135796302628E-4</v>
      </c>
      <c r="H5643" s="327">
        <v>0</v>
      </c>
      <c r="I5643" s="332">
        <v>0</v>
      </c>
      <c r="J5643" s="326">
        <v>0</v>
      </c>
      <c r="K5643" s="327">
        <v>0</v>
      </c>
      <c r="L5643" s="336">
        <v>1.644775488145868E-4</v>
      </c>
      <c r="M5643" s="337">
        <v>1.1415525114155251E-4</v>
      </c>
      <c r="N5643" s="345">
        <v>7.7023529929774112E-2</v>
      </c>
      <c r="O5643" s="346">
        <v>0.12197285456058009</v>
      </c>
      <c r="P5643" s="347">
        <v>8.0839055641338975E-2</v>
      </c>
      <c r="Q5643" s="348">
        <v>7.9575596816976138E-2</v>
      </c>
      <c r="R5643" s="346">
        <v>0.17945933170030196</v>
      </c>
      <c r="S5643" s="347">
        <v>0.24534292509022435</v>
      </c>
      <c r="T5643" s="349">
        <v>0.1027960160620498</v>
      </c>
      <c r="U5643" s="349">
        <v>0.34646675918075981</v>
      </c>
      <c r="V5643" s="361">
        <v>5.9716773547930958E-2</v>
      </c>
    </row>
    <row r="5644" spans="1:22" ht="16" hidden="1" customHeight="1" outlineLevel="1">
      <c r="A5644" s="65">
        <v>5635</v>
      </c>
      <c r="B5644" s="117">
        <v>1</v>
      </c>
      <c r="C5644" s="325">
        <v>8.374090563795617E-5</v>
      </c>
      <c r="D5644" s="326">
        <v>1.1266593120472426E-4</v>
      </c>
      <c r="E5644" s="327">
        <v>9.440181905313069E-5</v>
      </c>
      <c r="F5644" s="332">
        <v>2.4009783986974649E-4</v>
      </c>
      <c r="G5644" s="326">
        <v>3.436891323045608E-4</v>
      </c>
      <c r="H5644" s="327">
        <v>0</v>
      </c>
      <c r="I5644" s="332">
        <v>0</v>
      </c>
      <c r="J5644" s="326">
        <v>0</v>
      </c>
      <c r="K5644" s="327">
        <v>0</v>
      </c>
      <c r="L5644" s="336">
        <v>1.1748396343899057E-4</v>
      </c>
      <c r="M5644" s="337">
        <v>1.1415525114155251E-4</v>
      </c>
      <c r="N5644" s="345">
        <v>7.0021390845249193E-3</v>
      </c>
      <c r="O5644" s="346">
        <v>1.1028034984368541E-2</v>
      </c>
      <c r="P5644" s="347">
        <v>1.0487093694684363E-2</v>
      </c>
      <c r="Q5644" s="348">
        <v>0.10610079575596817</v>
      </c>
      <c r="R5644" s="346">
        <v>0.15364722607724915</v>
      </c>
      <c r="S5644" s="347">
        <v>0.22479090853228217</v>
      </c>
      <c r="T5644" s="349">
        <v>0.1225754530101593</v>
      </c>
      <c r="U5644" s="349">
        <v>0.43047954395090993</v>
      </c>
      <c r="V5644" s="361">
        <v>1.0350174497108117E-2</v>
      </c>
    </row>
    <row r="5645" spans="1:22" ht="16" hidden="1" customHeight="1" outlineLevel="1">
      <c r="A5645" s="65">
        <v>5636</v>
      </c>
      <c r="B5645" s="117">
        <v>1</v>
      </c>
      <c r="C5645" s="325">
        <v>8.760356272739167E-5</v>
      </c>
      <c r="D5645" s="326">
        <v>1.1935395196993999E-4</v>
      </c>
      <c r="E5645" s="327">
        <v>1.002784198544318E-4</v>
      </c>
      <c r="F5645" s="332">
        <v>0</v>
      </c>
      <c r="G5645" s="326">
        <v>2.5091057197107155E-4</v>
      </c>
      <c r="H5645" s="327">
        <v>0</v>
      </c>
      <c r="I5645" s="332">
        <v>0</v>
      </c>
      <c r="J5645" s="326">
        <v>0</v>
      </c>
      <c r="K5645" s="327">
        <v>0</v>
      </c>
      <c r="L5645" s="336">
        <v>8.811297257924293E-5</v>
      </c>
      <c r="M5645" s="337">
        <v>1.1415525114155251E-4</v>
      </c>
      <c r="N5645" s="345">
        <v>0</v>
      </c>
      <c r="O5645" s="346">
        <v>0</v>
      </c>
      <c r="P5645" s="347">
        <v>0</v>
      </c>
      <c r="Q5645" s="348">
        <v>0.1149425287356322</v>
      </c>
      <c r="R5645" s="346">
        <v>0.14051507075102662</v>
      </c>
      <c r="S5645" s="347">
        <v>0.21337369720864388</v>
      </c>
      <c r="T5645" s="349">
        <v>0.18571750172912418</v>
      </c>
      <c r="U5645" s="349">
        <v>0.51950361763717445</v>
      </c>
      <c r="V5645" s="361">
        <v>0</v>
      </c>
    </row>
    <row r="5646" spans="1:22" ht="16" hidden="1" customHeight="1" outlineLevel="1">
      <c r="A5646" s="65">
        <v>5637</v>
      </c>
      <c r="B5646" s="117">
        <v>1</v>
      </c>
      <c r="C5646" s="325">
        <v>9.113495634475584E-5</v>
      </c>
      <c r="D5646" s="326">
        <v>1.3432423100835891E-4</v>
      </c>
      <c r="E5646" s="327">
        <v>1.1039707024077809E-4</v>
      </c>
      <c r="F5646" s="332">
        <v>0</v>
      </c>
      <c r="G5646" s="326">
        <v>2.2290194998360308E-4</v>
      </c>
      <c r="H5646" s="327">
        <v>0</v>
      </c>
      <c r="I5646" s="332">
        <v>0</v>
      </c>
      <c r="J5646" s="326">
        <v>0</v>
      </c>
      <c r="K5646" s="327">
        <v>0</v>
      </c>
      <c r="L5646" s="336">
        <v>5.8741981719495287E-5</v>
      </c>
      <c r="M5646" s="337">
        <v>1.1415525114155251E-4</v>
      </c>
      <c r="N5646" s="345">
        <v>0</v>
      </c>
      <c r="O5646" s="346">
        <v>0</v>
      </c>
      <c r="P5646" s="347">
        <v>0</v>
      </c>
      <c r="Q5646" s="348">
        <v>7.0733863837312116E-2</v>
      </c>
      <c r="R5646" s="346">
        <v>0.12156119292637566</v>
      </c>
      <c r="S5646" s="347">
        <v>0.19423780996062651</v>
      </c>
      <c r="T5646" s="349">
        <v>0.24762333563883229</v>
      </c>
      <c r="U5646" s="349">
        <v>0.57109041530305615</v>
      </c>
      <c r="V5646" s="361">
        <v>0</v>
      </c>
    </row>
    <row r="5647" spans="1:22" ht="16" hidden="1" customHeight="1" outlineLevel="1">
      <c r="A5647" s="65">
        <v>5638</v>
      </c>
      <c r="B5647" s="117">
        <v>1</v>
      </c>
      <c r="C5647" s="325">
        <v>8.9384885171548821E-5</v>
      </c>
      <c r="D5647" s="326">
        <v>1.2802504865972551E-4</v>
      </c>
      <c r="E5647" s="327">
        <v>1.0703715940736309E-4</v>
      </c>
      <c r="F5647" s="332">
        <v>0</v>
      </c>
      <c r="G5647" s="326">
        <v>1.9547684095420697E-4</v>
      </c>
      <c r="H5647" s="327">
        <v>0</v>
      </c>
      <c r="I5647" s="332">
        <v>0</v>
      </c>
      <c r="J5647" s="326">
        <v>0</v>
      </c>
      <c r="K5647" s="327">
        <v>0</v>
      </c>
      <c r="L5647" s="336">
        <v>3.7594868300476983E-5</v>
      </c>
      <c r="M5647" s="337">
        <v>1.1415525114155251E-4</v>
      </c>
      <c r="N5647" s="345">
        <v>0</v>
      </c>
      <c r="O5647" s="346">
        <v>0</v>
      </c>
      <c r="P5647" s="347">
        <v>0</v>
      </c>
      <c r="Q5647" s="348">
        <v>0.10610079575596817</v>
      </c>
      <c r="R5647" s="346">
        <v>0.11319355483960895</v>
      </c>
      <c r="S5647" s="347">
        <v>0.20444638189252476</v>
      </c>
      <c r="T5647" s="349">
        <v>0.20682824693335647</v>
      </c>
      <c r="U5647" s="349">
        <v>0.57059911246814288</v>
      </c>
      <c r="V5647" s="361">
        <v>0</v>
      </c>
    </row>
    <row r="5648" spans="1:22" ht="16" hidden="1" customHeight="1" outlineLevel="1">
      <c r="A5648" s="65">
        <v>5639</v>
      </c>
      <c r="B5648" s="117">
        <v>1</v>
      </c>
      <c r="C5648" s="325">
        <v>8.3747155892146193E-5</v>
      </c>
      <c r="D5648" s="326">
        <v>1.2026772224890842E-4</v>
      </c>
      <c r="E5648" s="327">
        <v>1.0023950196833047E-4</v>
      </c>
      <c r="F5648" s="332">
        <v>0</v>
      </c>
      <c r="G5648" s="326">
        <v>1.7680442629589466E-4</v>
      </c>
      <c r="H5648" s="327">
        <v>0</v>
      </c>
      <c r="I5648" s="332">
        <v>0</v>
      </c>
      <c r="J5648" s="326">
        <v>0</v>
      </c>
      <c r="K5648" s="327">
        <v>0</v>
      </c>
      <c r="L5648" s="336">
        <v>2.3496792687798115E-5</v>
      </c>
      <c r="M5648" s="337">
        <v>1.1415525114155251E-4</v>
      </c>
      <c r="N5648" s="345">
        <v>0</v>
      </c>
      <c r="O5648" s="346">
        <v>0</v>
      </c>
      <c r="P5648" s="347">
        <v>0</v>
      </c>
      <c r="Q5648" s="348">
        <v>7.9575596816976138E-2</v>
      </c>
      <c r="R5648" s="346">
        <v>0.12623460780265042</v>
      </c>
      <c r="S5648" s="347">
        <v>0.19077270284298792</v>
      </c>
      <c r="T5648" s="349">
        <v>0.16917124197445568</v>
      </c>
      <c r="U5648" s="349">
        <v>0.51390276531916435</v>
      </c>
      <c r="V5648" s="361">
        <v>0</v>
      </c>
    </row>
    <row r="5649" spans="1:22" ht="16" hidden="1" customHeight="1" outlineLevel="1">
      <c r="A5649" s="65">
        <v>5640</v>
      </c>
      <c r="B5649" s="117">
        <v>1</v>
      </c>
      <c r="C5649" s="325">
        <v>7.6515611794287155E-5</v>
      </c>
      <c r="D5649" s="326">
        <v>1.1122722906336971E-4</v>
      </c>
      <c r="E5649" s="327">
        <v>9.2287280574958319E-5</v>
      </c>
      <c r="F5649" s="332">
        <v>0</v>
      </c>
      <c r="G5649" s="326">
        <v>0</v>
      </c>
      <c r="H5649" s="327">
        <v>0</v>
      </c>
      <c r="I5649" s="332">
        <v>0</v>
      </c>
      <c r="J5649" s="326">
        <v>0</v>
      </c>
      <c r="K5649" s="327">
        <v>0</v>
      </c>
      <c r="L5649" s="336">
        <v>9.3987170751192458E-6</v>
      </c>
      <c r="M5649" s="337">
        <v>1.1415525114155251E-4</v>
      </c>
      <c r="N5649" s="345">
        <v>0</v>
      </c>
      <c r="O5649" s="346">
        <v>0</v>
      </c>
      <c r="P5649" s="347">
        <v>0</v>
      </c>
      <c r="Q5649" s="348">
        <v>0.1149425287356322</v>
      </c>
      <c r="R5649" s="346">
        <v>0.14682930466738695</v>
      </c>
      <c r="S5649" s="347">
        <v>0.21608664275454881</v>
      </c>
      <c r="T5649" s="349">
        <v>0.11477779036715459</v>
      </c>
      <c r="U5649" s="349">
        <v>0.44708557977097474</v>
      </c>
      <c r="V5649" s="361">
        <v>0</v>
      </c>
    </row>
    <row r="5650" spans="1:22" ht="16" hidden="1" customHeight="1" outlineLevel="1">
      <c r="A5650" s="65">
        <v>5641</v>
      </c>
      <c r="B5650" s="117">
        <v>1</v>
      </c>
      <c r="C5650" s="325">
        <v>7.0559119551193245E-5</v>
      </c>
      <c r="D5650" s="326">
        <v>1.0341157689006529E-4</v>
      </c>
      <c r="E5650" s="327">
        <v>8.3699400375264422E-5</v>
      </c>
      <c r="F5650" s="332">
        <v>0</v>
      </c>
      <c r="G5650" s="326">
        <v>0</v>
      </c>
      <c r="H5650" s="327">
        <v>0</v>
      </c>
      <c r="I5650" s="332">
        <v>0</v>
      </c>
      <c r="J5650" s="326">
        <v>0</v>
      </c>
      <c r="K5650" s="327">
        <v>0</v>
      </c>
      <c r="L5650" s="336">
        <v>5.8741981719495289E-6</v>
      </c>
      <c r="M5650" s="337">
        <v>1.1415525114155251E-4</v>
      </c>
      <c r="N5650" s="345">
        <v>0</v>
      </c>
      <c r="O5650" s="346">
        <v>0</v>
      </c>
      <c r="P5650" s="347">
        <v>0</v>
      </c>
      <c r="Q5650" s="348">
        <v>0.1149425287356322</v>
      </c>
      <c r="R5650" s="346">
        <v>0.1625053165525773</v>
      </c>
      <c r="S5650" s="347">
        <v>0.21984223575764603</v>
      </c>
      <c r="T5650" s="349">
        <v>8.5869382519917659E-2</v>
      </c>
      <c r="U5650" s="349">
        <v>0.36150062592910243</v>
      </c>
      <c r="V5650" s="361">
        <v>0</v>
      </c>
    </row>
    <row r="5651" spans="1:22" ht="16" hidden="1" customHeight="1" outlineLevel="1">
      <c r="A5651" s="65">
        <v>5642</v>
      </c>
      <c r="B5651" s="117">
        <v>1</v>
      </c>
      <c r="C5651" s="325">
        <v>6.5477662894702844E-5</v>
      </c>
      <c r="D5651" s="326">
        <v>9.5673692400077327E-5</v>
      </c>
      <c r="E5651" s="327">
        <v>7.7667128029557984E-5</v>
      </c>
      <c r="F5651" s="332">
        <v>0</v>
      </c>
      <c r="G5651" s="326">
        <v>0</v>
      </c>
      <c r="H5651" s="327">
        <v>0</v>
      </c>
      <c r="I5651" s="332">
        <v>0</v>
      </c>
      <c r="J5651" s="326">
        <v>0</v>
      </c>
      <c r="K5651" s="327">
        <v>0</v>
      </c>
      <c r="L5651" s="336">
        <v>2.3496792687798115E-6</v>
      </c>
      <c r="M5651" s="337">
        <v>1.1415525114155251E-4</v>
      </c>
      <c r="N5651" s="345">
        <v>0</v>
      </c>
      <c r="O5651" s="346">
        <v>0</v>
      </c>
      <c r="P5651" s="347">
        <v>0</v>
      </c>
      <c r="Q5651" s="348">
        <v>0.1149425287356322</v>
      </c>
      <c r="R5651" s="346">
        <v>0.1803484093575011</v>
      </c>
      <c r="S5651" s="347">
        <v>0.24072623618468375</v>
      </c>
      <c r="T5651" s="349">
        <v>6.9513309658980962E-2</v>
      </c>
      <c r="U5651" s="349">
        <v>0.2962556094526349</v>
      </c>
      <c r="V5651" s="361">
        <v>0</v>
      </c>
    </row>
    <row r="5652" spans="1:22" ht="16" hidden="1" customHeight="1" outlineLevel="1">
      <c r="A5652" s="65">
        <v>5643</v>
      </c>
      <c r="B5652" s="117">
        <v>1</v>
      </c>
      <c r="C5652" s="325">
        <v>6.3721341467305802E-5</v>
      </c>
      <c r="D5652" s="326">
        <v>9.2018611284203606E-5</v>
      </c>
      <c r="E5652" s="327">
        <v>7.4592615027552764E-5</v>
      </c>
      <c r="F5652" s="332">
        <v>0</v>
      </c>
      <c r="G5652" s="326">
        <v>0</v>
      </c>
      <c r="H5652" s="327">
        <v>0</v>
      </c>
      <c r="I5652" s="332">
        <v>0</v>
      </c>
      <c r="J5652" s="326">
        <v>0</v>
      </c>
      <c r="K5652" s="327">
        <v>0</v>
      </c>
      <c r="L5652" s="336">
        <v>1.1748396343899057E-6</v>
      </c>
      <c r="M5652" s="337">
        <v>1.1415525114155251E-4</v>
      </c>
      <c r="N5652" s="345">
        <v>0</v>
      </c>
      <c r="O5652" s="346">
        <v>0</v>
      </c>
      <c r="P5652" s="347">
        <v>0</v>
      </c>
      <c r="Q5652" s="348">
        <v>9.7259062776304167E-2</v>
      </c>
      <c r="R5652" s="346">
        <v>0.17820699990249897</v>
      </c>
      <c r="S5652" s="347">
        <v>0.29821689389600975</v>
      </c>
      <c r="T5652" s="349">
        <v>4.7356536539223691E-2</v>
      </c>
      <c r="U5652" s="349">
        <v>0.28692085558928487</v>
      </c>
      <c r="V5652" s="361">
        <v>0</v>
      </c>
    </row>
    <row r="5653" spans="1:22" ht="16" hidden="1" customHeight="1" outlineLevel="1">
      <c r="A5653" s="65">
        <v>5644</v>
      </c>
      <c r="B5653" s="117">
        <v>1</v>
      </c>
      <c r="C5653" s="325">
        <v>6.3527583587415023E-5</v>
      </c>
      <c r="D5653" s="326">
        <v>9.0054977280462951E-5</v>
      </c>
      <c r="E5653" s="327">
        <v>7.2971036439997263E-5</v>
      </c>
      <c r="F5653" s="332">
        <v>0</v>
      </c>
      <c r="G5653" s="326">
        <v>0</v>
      </c>
      <c r="H5653" s="327">
        <v>0</v>
      </c>
      <c r="I5653" s="332">
        <v>0</v>
      </c>
      <c r="J5653" s="326">
        <v>0</v>
      </c>
      <c r="K5653" s="327">
        <v>0</v>
      </c>
      <c r="L5653" s="336">
        <v>1.409807561267887E-5</v>
      </c>
      <c r="M5653" s="337">
        <v>1.1415525114155251E-4</v>
      </c>
      <c r="N5653" s="345">
        <v>0</v>
      </c>
      <c r="O5653" s="346">
        <v>0</v>
      </c>
      <c r="P5653" s="347">
        <v>0</v>
      </c>
      <c r="Q5653" s="348">
        <v>0.1237842617152962</v>
      </c>
      <c r="R5653" s="346">
        <v>0.17594538258922951</v>
      </c>
      <c r="S5653" s="347">
        <v>0.31585365586682845</v>
      </c>
      <c r="T5653" s="349">
        <v>4.3933172452050889E-2</v>
      </c>
      <c r="U5653" s="349">
        <v>0.29016345429971174</v>
      </c>
      <c r="V5653" s="361">
        <v>0</v>
      </c>
    </row>
    <row r="5654" spans="1:22" ht="16" hidden="1" customHeight="1" outlineLevel="1">
      <c r="A5654" s="65">
        <v>5645</v>
      </c>
      <c r="B5654" s="117">
        <v>1</v>
      </c>
      <c r="C5654" s="325">
        <v>6.5133898914251467E-5</v>
      </c>
      <c r="D5654" s="326">
        <v>8.9199532763981868E-5</v>
      </c>
      <c r="E5654" s="327">
        <v>7.3645613132420354E-5</v>
      </c>
      <c r="F5654" s="332">
        <v>0</v>
      </c>
      <c r="G5654" s="326">
        <v>0</v>
      </c>
      <c r="H5654" s="327">
        <v>0</v>
      </c>
      <c r="I5654" s="332">
        <v>0</v>
      </c>
      <c r="J5654" s="326">
        <v>0</v>
      </c>
      <c r="K5654" s="327">
        <v>0</v>
      </c>
      <c r="L5654" s="336">
        <v>3.7594868300476983E-5</v>
      </c>
      <c r="M5654" s="337">
        <v>1.1415525114155251E-4</v>
      </c>
      <c r="N5654" s="345">
        <v>0</v>
      </c>
      <c r="O5654" s="346">
        <v>0</v>
      </c>
      <c r="P5654" s="347">
        <v>0</v>
      </c>
      <c r="Q5654" s="348">
        <v>0.10610079575596817</v>
      </c>
      <c r="R5654" s="346">
        <v>0.16856162056073573</v>
      </c>
      <c r="S5654" s="347">
        <v>0.31138221839866836</v>
      </c>
      <c r="T5654" s="349">
        <v>4.136564938667129E-2</v>
      </c>
      <c r="U5654" s="349">
        <v>0.30008777156495753</v>
      </c>
      <c r="V5654" s="361">
        <v>0</v>
      </c>
    </row>
    <row r="5655" spans="1:22" ht="16" hidden="1" customHeight="1" outlineLevel="1">
      <c r="A5655" s="65">
        <v>5646</v>
      </c>
      <c r="B5655" s="117">
        <v>1</v>
      </c>
      <c r="C5655" s="325">
        <v>7.0315359637782276E-5</v>
      </c>
      <c r="D5655" s="326">
        <v>9.2115820888349193E-5</v>
      </c>
      <c r="E5655" s="327">
        <v>7.7900635346165974E-5</v>
      </c>
      <c r="F5655" s="332">
        <v>0</v>
      </c>
      <c r="G5655" s="326">
        <v>0</v>
      </c>
      <c r="H5655" s="327">
        <v>0</v>
      </c>
      <c r="I5655" s="332">
        <v>0</v>
      </c>
      <c r="J5655" s="326">
        <v>0</v>
      </c>
      <c r="K5655" s="327">
        <v>0</v>
      </c>
      <c r="L5655" s="336">
        <v>9.3987170751192462E-5</v>
      </c>
      <c r="M5655" s="337">
        <v>1.1415525114155251E-4</v>
      </c>
      <c r="N5655" s="345">
        <v>2.8580159528673139E-4</v>
      </c>
      <c r="O5655" s="346">
        <v>2.9983352180769697E-3</v>
      </c>
      <c r="P5655" s="347">
        <v>1.2149742445012525E-3</v>
      </c>
      <c r="Q5655" s="348">
        <v>0.10610079575596817</v>
      </c>
      <c r="R5655" s="346">
        <v>0.17183897101965043</v>
      </c>
      <c r="S5655" s="347">
        <v>0.27155426102159691</v>
      </c>
      <c r="T5655" s="349">
        <v>4.5739947942503197E-2</v>
      </c>
      <c r="U5655" s="349">
        <v>0.31747989192088338</v>
      </c>
      <c r="V5655" s="361">
        <v>0</v>
      </c>
    </row>
    <row r="5656" spans="1:22" ht="16" hidden="1" customHeight="1" outlineLevel="1">
      <c r="A5656" s="65">
        <v>5647</v>
      </c>
      <c r="B5656" s="117">
        <v>1</v>
      </c>
      <c r="C5656" s="325">
        <v>8.2084588277599521E-5</v>
      </c>
      <c r="D5656" s="326">
        <v>9.4351641783697467E-5</v>
      </c>
      <c r="E5656" s="327">
        <v>8.5359896848921253E-5</v>
      </c>
      <c r="F5656" s="332">
        <v>0</v>
      </c>
      <c r="G5656" s="326">
        <v>0</v>
      </c>
      <c r="H5656" s="327">
        <v>0</v>
      </c>
      <c r="I5656" s="332">
        <v>0</v>
      </c>
      <c r="J5656" s="326">
        <v>0</v>
      </c>
      <c r="K5656" s="327">
        <v>0</v>
      </c>
      <c r="L5656" s="336">
        <v>1.8210014333043539E-4</v>
      </c>
      <c r="M5656" s="337">
        <v>1.1415525114155251E-4</v>
      </c>
      <c r="N5656" s="345">
        <v>2.8151457135743047E-2</v>
      </c>
      <c r="O5656" s="346">
        <v>5.3276557987264134E-2</v>
      </c>
      <c r="P5656" s="347">
        <v>4.6343090718272799E-2</v>
      </c>
      <c r="Q5656" s="348">
        <v>6.1892130857648102E-2</v>
      </c>
      <c r="R5656" s="346">
        <v>0.14918859878612706</v>
      </c>
      <c r="S5656" s="347">
        <v>0.28295591272503418</v>
      </c>
      <c r="T5656" s="349">
        <v>5.5819853310289762E-2</v>
      </c>
      <c r="U5656" s="349">
        <v>0.34145547026464557</v>
      </c>
      <c r="V5656" s="361">
        <v>0</v>
      </c>
    </row>
    <row r="5657" spans="1:22" ht="16" hidden="1" customHeight="1" outlineLevel="1">
      <c r="A5657" s="65">
        <v>5648</v>
      </c>
      <c r="B5657" s="117">
        <v>1</v>
      </c>
      <c r="C5657" s="325">
        <v>9.4066325559877617E-5</v>
      </c>
      <c r="D5657" s="326">
        <v>1.0383929914830582E-4</v>
      </c>
      <c r="E5657" s="327">
        <v>9.676283747661149E-5</v>
      </c>
      <c r="F5657" s="332">
        <v>0</v>
      </c>
      <c r="G5657" s="326">
        <v>3.4077156751419945E-4</v>
      </c>
      <c r="H5657" s="327">
        <v>0</v>
      </c>
      <c r="I5657" s="332">
        <v>0</v>
      </c>
      <c r="J5657" s="326">
        <v>0</v>
      </c>
      <c r="K5657" s="327">
        <v>0</v>
      </c>
      <c r="L5657" s="336">
        <v>1.5860335064263727E-4</v>
      </c>
      <c r="M5657" s="337">
        <v>1.1415525114155251E-4</v>
      </c>
      <c r="N5657" s="345">
        <v>0.11074811817360843</v>
      </c>
      <c r="O5657" s="346">
        <v>0.15793661276028284</v>
      </c>
      <c r="P5657" s="347">
        <v>0.16253844722904623</v>
      </c>
      <c r="Q5657" s="348">
        <v>5.3050397877984087E-2</v>
      </c>
      <c r="R5657" s="346">
        <v>9.9064004273654874E-2</v>
      </c>
      <c r="S5657" s="347">
        <v>0.21489876084927842</v>
      </c>
      <c r="T5657" s="349">
        <v>8.8056531797833598E-2</v>
      </c>
      <c r="U5657" s="349">
        <v>0.3827249083973509</v>
      </c>
      <c r="V5657" s="361">
        <v>1.2063370010238638E-2</v>
      </c>
    </row>
    <row r="5658" spans="1:22" ht="16" hidden="1" customHeight="1" outlineLevel="1">
      <c r="A5658" s="65">
        <v>5649</v>
      </c>
      <c r="B5658" s="117">
        <v>1</v>
      </c>
      <c r="C5658" s="325">
        <v>1.104294910293633E-4</v>
      </c>
      <c r="D5658" s="326">
        <v>1.2028716416973753E-4</v>
      </c>
      <c r="E5658" s="327">
        <v>1.1371806318809173E-4</v>
      </c>
      <c r="F5658" s="332">
        <v>0</v>
      </c>
      <c r="G5658" s="326">
        <v>3.8395152641154657E-4</v>
      </c>
      <c r="H5658" s="327">
        <v>0</v>
      </c>
      <c r="I5658" s="332">
        <v>0</v>
      </c>
      <c r="J5658" s="326">
        <v>0</v>
      </c>
      <c r="K5658" s="327">
        <v>0</v>
      </c>
      <c r="L5658" s="336">
        <v>1.4685495429873823E-4</v>
      </c>
      <c r="M5658" s="337">
        <v>1.1415525114155251E-4</v>
      </c>
      <c r="N5658" s="345">
        <v>0.16990904839796184</v>
      </c>
      <c r="O5658" s="346">
        <v>0.29507079325379126</v>
      </c>
      <c r="P5658" s="347">
        <v>0.28522634199774616</v>
      </c>
      <c r="Q5658" s="348">
        <v>5.3050397877984087E-2</v>
      </c>
      <c r="R5658" s="346">
        <v>0.11571126793055921</v>
      </c>
      <c r="S5658" s="347">
        <v>0.24022826038104034</v>
      </c>
      <c r="T5658" s="349">
        <v>0.13531797489019137</v>
      </c>
      <c r="U5658" s="349">
        <v>0.44836296714174895</v>
      </c>
      <c r="V5658" s="361">
        <v>7.026926391445959E-2</v>
      </c>
    </row>
    <row r="5659" spans="1:22" ht="16" hidden="1" customHeight="1" outlineLevel="1">
      <c r="A5659" s="65">
        <v>5650</v>
      </c>
      <c r="B5659" s="117">
        <v>1</v>
      </c>
      <c r="C5659" s="325">
        <v>1.1787354376968319E-4</v>
      </c>
      <c r="D5659" s="326">
        <v>1.3043584684253583E-4</v>
      </c>
      <c r="E5659" s="327">
        <v>1.2611989622571618E-4</v>
      </c>
      <c r="F5659" s="332">
        <v>0</v>
      </c>
      <c r="G5659" s="326">
        <v>4.6856090533202433E-4</v>
      </c>
      <c r="H5659" s="327">
        <v>0</v>
      </c>
      <c r="I5659" s="332">
        <v>0</v>
      </c>
      <c r="J5659" s="326">
        <v>0</v>
      </c>
      <c r="K5659" s="327">
        <v>0</v>
      </c>
      <c r="L5659" s="336">
        <v>1.644775488145868E-4</v>
      </c>
      <c r="M5659" s="337">
        <v>1.1415525114155251E-4</v>
      </c>
      <c r="N5659" s="345">
        <v>0.25050509826882011</v>
      </c>
      <c r="O5659" s="346">
        <v>0.39547247821904147</v>
      </c>
      <c r="P5659" s="347">
        <v>0.41740744169730254</v>
      </c>
      <c r="Q5659" s="348">
        <v>5.3050397877984087E-2</v>
      </c>
      <c r="R5659" s="346">
        <v>0.13783572073401026</v>
      </c>
      <c r="S5659" s="347">
        <v>0.23636373304723338</v>
      </c>
      <c r="T5659" s="349">
        <v>0.16375091550309875</v>
      </c>
      <c r="U5659" s="349">
        <v>0.47056985527982376</v>
      </c>
      <c r="V5659" s="361">
        <v>0.13103197233448891</v>
      </c>
    </row>
    <row r="5660" spans="1:22" ht="16" hidden="1" customHeight="1" outlineLevel="1">
      <c r="A5660" s="65">
        <v>5651</v>
      </c>
      <c r="B5660" s="117">
        <v>1</v>
      </c>
      <c r="C5660" s="325">
        <v>1.2088616628927527E-4</v>
      </c>
      <c r="D5660" s="326">
        <v>1.3119408175487132E-4</v>
      </c>
      <c r="E5660" s="327">
        <v>1.3080301518657644E-4</v>
      </c>
      <c r="F5660" s="332">
        <v>0</v>
      </c>
      <c r="G5660" s="326">
        <v>5.0415519577443209E-4</v>
      </c>
      <c r="H5660" s="327">
        <v>0</v>
      </c>
      <c r="I5660" s="332">
        <v>0</v>
      </c>
      <c r="J5660" s="326">
        <v>0</v>
      </c>
      <c r="K5660" s="327">
        <v>0</v>
      </c>
      <c r="L5660" s="336">
        <v>1.8797434150238492E-4</v>
      </c>
      <c r="M5660" s="337">
        <v>1.1415525114155251E-4</v>
      </c>
      <c r="N5660" s="345">
        <v>0.33610267605719613</v>
      </c>
      <c r="O5660" s="346">
        <v>0.5115312613173173</v>
      </c>
      <c r="P5660" s="347">
        <v>0.48722369852531522</v>
      </c>
      <c r="Q5660" s="348">
        <v>7.9575596816976138E-2</v>
      </c>
      <c r="R5660" s="346">
        <v>0.12761895686068675</v>
      </c>
      <c r="S5660" s="347">
        <v>0.23149287536290489</v>
      </c>
      <c r="T5660" s="349">
        <v>0.147489936089028</v>
      </c>
      <c r="U5660" s="349">
        <v>0.4531777349238979</v>
      </c>
      <c r="V5660" s="361">
        <v>0.20163639348168652</v>
      </c>
    </row>
    <row r="5661" spans="1:22" ht="16" hidden="1" customHeight="1" outlineLevel="1">
      <c r="A5661" s="65">
        <v>5652</v>
      </c>
      <c r="B5661" s="117">
        <v>1</v>
      </c>
      <c r="C5661" s="325">
        <v>1.241550492306584E-4</v>
      </c>
      <c r="D5661" s="326">
        <v>1.3251613237125117E-4</v>
      </c>
      <c r="E5661" s="327">
        <v>1.3233378537322882E-4</v>
      </c>
      <c r="F5661" s="332">
        <v>0</v>
      </c>
      <c r="G5661" s="326">
        <v>5.5725487495900767E-4</v>
      </c>
      <c r="H5661" s="327">
        <v>0</v>
      </c>
      <c r="I5661" s="332">
        <v>0</v>
      </c>
      <c r="J5661" s="326">
        <v>0</v>
      </c>
      <c r="K5661" s="327">
        <v>0</v>
      </c>
      <c r="L5661" s="336">
        <v>2.0677177565262342E-4</v>
      </c>
      <c r="M5661" s="337">
        <v>1.1415525114155251E-4</v>
      </c>
      <c r="N5661" s="345">
        <v>0.43541873041933532</v>
      </c>
      <c r="O5661" s="346">
        <v>0.55894538219860845</v>
      </c>
      <c r="P5661" s="347">
        <v>0.51757255481271747</v>
      </c>
      <c r="Q5661" s="348">
        <v>7.9575596816976138E-2</v>
      </c>
      <c r="R5661" s="346">
        <v>0.12042924910593333</v>
      </c>
      <c r="S5661" s="347">
        <v>0.20452937785979863</v>
      </c>
      <c r="T5661" s="349">
        <v>0.14092848825528012</v>
      </c>
      <c r="U5661" s="349">
        <v>0.42114479008755995</v>
      </c>
      <c r="V5661" s="361">
        <v>0.25233751381457359</v>
      </c>
    </row>
    <row r="5662" spans="1:22" ht="16" hidden="1" customHeight="1" outlineLevel="1">
      <c r="A5662" s="65">
        <v>5653</v>
      </c>
      <c r="B5662" s="117">
        <v>1</v>
      </c>
      <c r="C5662" s="325">
        <v>1.1682975131994899E-4</v>
      </c>
      <c r="D5662" s="326">
        <v>1.3587958467468816E-4</v>
      </c>
      <c r="E5662" s="327">
        <v>1.2780633795677387E-4</v>
      </c>
      <c r="F5662" s="332">
        <v>0</v>
      </c>
      <c r="G5662" s="326">
        <v>5.6250649158165803E-4</v>
      </c>
      <c r="H5662" s="327">
        <v>3.6280813496462574E-4</v>
      </c>
      <c r="I5662" s="332">
        <v>0</v>
      </c>
      <c r="J5662" s="326">
        <v>0</v>
      </c>
      <c r="K5662" s="327">
        <v>0</v>
      </c>
      <c r="L5662" s="336">
        <v>1.8797434150238492E-4</v>
      </c>
      <c r="M5662" s="337">
        <v>1.1415525114155251E-4</v>
      </c>
      <c r="N5662" s="345">
        <v>0.51315676433732627</v>
      </c>
      <c r="O5662" s="346">
        <v>0.53145552539521335</v>
      </c>
      <c r="P5662" s="347">
        <v>0.53769240774979943</v>
      </c>
      <c r="Q5662" s="348">
        <v>5.3050397877984087E-2</v>
      </c>
      <c r="R5662" s="346">
        <v>0.14238094568318554</v>
      </c>
      <c r="S5662" s="347">
        <v>0.21634600939960533</v>
      </c>
      <c r="T5662" s="349">
        <v>7.6455131280192462E-2</v>
      </c>
      <c r="U5662" s="349">
        <v>0.37004929525659142</v>
      </c>
      <c r="V5662" s="361">
        <v>0.29188454036544753</v>
      </c>
    </row>
    <row r="5663" spans="1:22" ht="16" hidden="1" customHeight="1" outlineLevel="1">
      <c r="A5663" s="65">
        <v>5654</v>
      </c>
      <c r="B5663" s="117">
        <v>1</v>
      </c>
      <c r="C5663" s="325">
        <v>1.196236149428902E-4</v>
      </c>
      <c r="D5663" s="326">
        <v>1.3516023360401089E-4</v>
      </c>
      <c r="E5663" s="327">
        <v>1.2658691085893215E-4</v>
      </c>
      <c r="F5663" s="332">
        <v>0</v>
      </c>
      <c r="G5663" s="326">
        <v>5.6367351749780253E-4</v>
      </c>
      <c r="H5663" s="327">
        <v>4.4343216495676445E-4</v>
      </c>
      <c r="I5663" s="332">
        <v>0</v>
      </c>
      <c r="J5663" s="326">
        <v>0</v>
      </c>
      <c r="K5663" s="327">
        <v>0</v>
      </c>
      <c r="L5663" s="336">
        <v>1.9032402077116473E-4</v>
      </c>
      <c r="M5663" s="337">
        <v>1.1415525114155251E-4</v>
      </c>
      <c r="N5663" s="345">
        <v>0.47128683062782006</v>
      </c>
      <c r="O5663" s="346">
        <v>0.51361565620719885</v>
      </c>
      <c r="P5663" s="347">
        <v>0.50015675339284116</v>
      </c>
      <c r="Q5663" s="348">
        <v>7.0733863837312116E-2</v>
      </c>
      <c r="R5663" s="346">
        <v>0.16857501958647547</v>
      </c>
      <c r="S5663" s="347">
        <v>0.22784621669051752</v>
      </c>
      <c r="T5663" s="349">
        <v>7.5314009917801517E-2</v>
      </c>
      <c r="U5663" s="349">
        <v>0.3702458163905567</v>
      </c>
      <c r="V5663" s="361">
        <v>0.30029782670889665</v>
      </c>
    </row>
    <row r="5664" spans="1:22" ht="16" hidden="1" customHeight="1" outlineLevel="1">
      <c r="A5664" s="65">
        <v>5655</v>
      </c>
      <c r="B5664" s="117">
        <v>1</v>
      </c>
      <c r="C5664" s="325">
        <v>1.2365502889545639E-4</v>
      </c>
      <c r="D5664" s="326">
        <v>1.3424646332504245E-4</v>
      </c>
      <c r="E5664" s="327">
        <v>1.2844199676309564E-4</v>
      </c>
      <c r="F5664" s="332">
        <v>0</v>
      </c>
      <c r="G5664" s="326">
        <v>5.3974948621683986E-4</v>
      </c>
      <c r="H5664" s="327">
        <v>0</v>
      </c>
      <c r="I5664" s="332">
        <v>0</v>
      </c>
      <c r="J5664" s="326">
        <v>0</v>
      </c>
      <c r="K5664" s="327">
        <v>0</v>
      </c>
      <c r="L5664" s="336">
        <v>2.1382081345896285E-4</v>
      </c>
      <c r="M5664" s="337">
        <v>1.1415525114155251E-4</v>
      </c>
      <c r="N5664" s="345">
        <v>0.40183704297314443</v>
      </c>
      <c r="O5664" s="346">
        <v>0.48365067747219037</v>
      </c>
      <c r="P5664" s="347">
        <v>0.45319142079191505</v>
      </c>
      <c r="Q5664" s="348">
        <v>7.0733863837312116E-2</v>
      </c>
      <c r="R5664" s="346">
        <v>0.19565078948384651</v>
      </c>
      <c r="S5664" s="347">
        <v>0.21510625076746315</v>
      </c>
      <c r="T5664" s="349">
        <v>9.0909335203810934E-2</v>
      </c>
      <c r="U5664" s="349">
        <v>0.3814475210265767</v>
      </c>
      <c r="V5664" s="361">
        <v>0.2828833928165132</v>
      </c>
    </row>
    <row r="5665" spans="1:22" ht="16" hidden="1" customHeight="1" outlineLevel="1">
      <c r="A5665" s="65">
        <v>5656</v>
      </c>
      <c r="B5665" s="117">
        <v>1</v>
      </c>
      <c r="C5665" s="325">
        <v>1.2237997704069126E-4</v>
      </c>
      <c r="D5665" s="326">
        <v>1.3146626864647893E-4</v>
      </c>
      <c r="E5665" s="327">
        <v>1.2822146207518809E-4</v>
      </c>
      <c r="F5665" s="332">
        <v>0</v>
      </c>
      <c r="G5665" s="326">
        <v>5.6484054341394703E-4</v>
      </c>
      <c r="H5665" s="327">
        <v>0</v>
      </c>
      <c r="I5665" s="332">
        <v>0</v>
      </c>
      <c r="J5665" s="326">
        <v>0</v>
      </c>
      <c r="K5665" s="327">
        <v>0</v>
      </c>
      <c r="L5665" s="336">
        <v>2.2321953053408208E-4</v>
      </c>
      <c r="M5665" s="337">
        <v>1.1415525114155251E-4</v>
      </c>
      <c r="N5665" s="345">
        <v>0.33696008084305629</v>
      </c>
      <c r="O5665" s="346">
        <v>0.41907887119880594</v>
      </c>
      <c r="P5665" s="347">
        <v>0.37356233380019849</v>
      </c>
      <c r="Q5665" s="348">
        <v>7.0733863837312116E-2</v>
      </c>
      <c r="R5665" s="346">
        <v>0.21045905482397143</v>
      </c>
      <c r="S5665" s="347">
        <v>0.23211016424049291</v>
      </c>
      <c r="T5665" s="349">
        <v>0.11553853794208188</v>
      </c>
      <c r="U5665" s="349">
        <v>0.3974639934447457</v>
      </c>
      <c r="V5665" s="361">
        <v>0.13097089584560692</v>
      </c>
    </row>
    <row r="5666" spans="1:22" ht="16" hidden="1" customHeight="1" outlineLevel="1">
      <c r="A5666" s="65">
        <v>5657</v>
      </c>
      <c r="B5666" s="117">
        <v>1</v>
      </c>
      <c r="C5666" s="325">
        <v>1.2256123441220201E-4</v>
      </c>
      <c r="D5666" s="326">
        <v>1.3414925372089688E-4</v>
      </c>
      <c r="E5666" s="327">
        <v>1.2867550407970362E-4</v>
      </c>
      <c r="F5666" s="332">
        <v>0</v>
      </c>
      <c r="G5666" s="326">
        <v>5.7826134144960898E-4</v>
      </c>
      <c r="H5666" s="327">
        <v>0</v>
      </c>
      <c r="I5666" s="332">
        <v>0</v>
      </c>
      <c r="J5666" s="326">
        <v>0</v>
      </c>
      <c r="K5666" s="327">
        <v>0</v>
      </c>
      <c r="L5666" s="336">
        <v>2.2321953053408208E-4</v>
      </c>
      <c r="M5666" s="337">
        <v>1.1415525114155251E-4</v>
      </c>
      <c r="N5666" s="345">
        <v>0.2455035703513023</v>
      </c>
      <c r="O5666" s="346">
        <v>0.27479158679021365</v>
      </c>
      <c r="P5666" s="347">
        <v>0.2299582747845382</v>
      </c>
      <c r="Q5666" s="348">
        <v>9.7259062776304167E-2</v>
      </c>
      <c r="R5666" s="346">
        <v>0.20362065733928364</v>
      </c>
      <c r="S5666" s="347">
        <v>0.26852489122679751</v>
      </c>
      <c r="T5666" s="349">
        <v>0.1200079299447797</v>
      </c>
      <c r="U5666" s="349">
        <v>0.44305689652468683</v>
      </c>
      <c r="V5666" s="361">
        <v>8.2964775584623313E-2</v>
      </c>
    </row>
    <row r="5667" spans="1:22" ht="16" hidden="1" customHeight="1" outlineLevel="1">
      <c r="A5667" s="65">
        <v>5658</v>
      </c>
      <c r="B5667" s="117">
        <v>1</v>
      </c>
      <c r="C5667" s="325">
        <v>1.2034239417474309E-4</v>
      </c>
      <c r="D5667" s="326">
        <v>1.3733772873687181E-4</v>
      </c>
      <c r="E5667" s="327">
        <v>1.2589936153780862E-4</v>
      </c>
      <c r="F5667" s="332">
        <v>0</v>
      </c>
      <c r="G5667" s="326">
        <v>5.6250649158165803E-4</v>
      </c>
      <c r="H5667" s="327">
        <v>0</v>
      </c>
      <c r="I5667" s="332">
        <v>0</v>
      </c>
      <c r="J5667" s="326">
        <v>0</v>
      </c>
      <c r="K5667" s="327">
        <v>0</v>
      </c>
      <c r="L5667" s="336">
        <v>1.644775488145868E-4</v>
      </c>
      <c r="M5667" s="337">
        <v>1.1415525114155251E-4</v>
      </c>
      <c r="N5667" s="345">
        <v>0.11646415007934305</v>
      </c>
      <c r="O5667" s="346">
        <v>0.10996878958654492</v>
      </c>
      <c r="P5667" s="347">
        <v>0.10040569692713601</v>
      </c>
      <c r="Q5667" s="348">
        <v>0.1149425287356322</v>
      </c>
      <c r="R5667" s="346">
        <v>0.18003526730706315</v>
      </c>
      <c r="S5667" s="347">
        <v>0.21314026892702329</v>
      </c>
      <c r="T5667" s="349">
        <v>0.18029717525776728</v>
      </c>
      <c r="U5667" s="349">
        <v>0.49857411686987385</v>
      </c>
      <c r="V5667" s="361">
        <v>3.2713330901127505E-2</v>
      </c>
    </row>
    <row r="5668" spans="1:22" ht="16" hidden="1" customHeight="1" outlineLevel="1">
      <c r="A5668" s="65">
        <v>5659</v>
      </c>
      <c r="B5668" s="117">
        <v>1</v>
      </c>
      <c r="C5668" s="325">
        <v>1.1635473200150709E-4</v>
      </c>
      <c r="D5668" s="326">
        <v>1.3959299155304921E-4</v>
      </c>
      <c r="E5668" s="327">
        <v>1.2395346723274202E-4</v>
      </c>
      <c r="F5668" s="332">
        <v>0</v>
      </c>
      <c r="G5668" s="326">
        <v>4.9481898844527599E-4</v>
      </c>
      <c r="H5668" s="327">
        <v>0</v>
      </c>
      <c r="I5668" s="332">
        <v>0</v>
      </c>
      <c r="J5668" s="326">
        <v>0</v>
      </c>
      <c r="K5668" s="327">
        <v>0</v>
      </c>
      <c r="L5668" s="336">
        <v>1.1748396343899057E-4</v>
      </c>
      <c r="M5668" s="337">
        <v>1.1415525114155251E-4</v>
      </c>
      <c r="N5668" s="345">
        <v>1.4432980561979936E-2</v>
      </c>
      <c r="O5668" s="346">
        <v>9.7906008050311858E-3</v>
      </c>
      <c r="P5668" s="347">
        <v>1.0161466967755594E-2</v>
      </c>
      <c r="Q5668" s="348">
        <v>0.10610079575596817</v>
      </c>
      <c r="R5668" s="346">
        <v>0.18160293278241202</v>
      </c>
      <c r="S5668" s="347">
        <v>0.20467981017414538</v>
      </c>
      <c r="T5668" s="349">
        <v>0.19788946292796081</v>
      </c>
      <c r="U5668" s="349">
        <v>0.53060706170621175</v>
      </c>
      <c r="V5668" s="361">
        <v>0</v>
      </c>
    </row>
    <row r="5669" spans="1:22" ht="16" hidden="1" customHeight="1" outlineLevel="1">
      <c r="A5669" s="65">
        <v>5660</v>
      </c>
      <c r="B5669" s="117">
        <v>1</v>
      </c>
      <c r="C5669" s="325">
        <v>1.1692350513279936E-4</v>
      </c>
      <c r="D5669" s="326">
        <v>1.4091504216942906E-4</v>
      </c>
      <c r="E5669" s="327">
        <v>1.2563990896379974E-4</v>
      </c>
      <c r="F5669" s="332">
        <v>0</v>
      </c>
      <c r="G5669" s="326">
        <v>3.7344829316624591E-4</v>
      </c>
      <c r="H5669" s="327">
        <v>0</v>
      </c>
      <c r="I5669" s="332">
        <v>0</v>
      </c>
      <c r="J5669" s="326">
        <v>0</v>
      </c>
      <c r="K5669" s="327">
        <v>0</v>
      </c>
      <c r="L5669" s="336">
        <v>8.811297257924293E-5</v>
      </c>
      <c r="M5669" s="337">
        <v>1.1415525114155251E-4</v>
      </c>
      <c r="N5669" s="345">
        <v>0</v>
      </c>
      <c r="O5669" s="346">
        <v>0</v>
      </c>
      <c r="P5669" s="347">
        <v>0</v>
      </c>
      <c r="Q5669" s="348">
        <v>0.10610079575596817</v>
      </c>
      <c r="R5669" s="346">
        <v>0.15756422212235993</v>
      </c>
      <c r="S5669" s="347">
        <v>0.1847865804774281</v>
      </c>
      <c r="T5669" s="349">
        <v>0.2175738064292044</v>
      </c>
      <c r="U5669" s="349">
        <v>0.57511909854934395</v>
      </c>
      <c r="V5669" s="361">
        <v>0</v>
      </c>
    </row>
    <row r="5670" spans="1:22" ht="16" hidden="1" customHeight="1" outlineLevel="1">
      <c r="A5670" s="65">
        <v>5661</v>
      </c>
      <c r="B5670" s="117">
        <v>1</v>
      </c>
      <c r="C5670" s="325">
        <v>1.1864232503505626E-4</v>
      </c>
      <c r="D5670" s="326">
        <v>1.5442717714566433E-4</v>
      </c>
      <c r="E5670" s="327">
        <v>1.3111435827538708E-4</v>
      </c>
      <c r="F5670" s="332">
        <v>0</v>
      </c>
      <c r="G5670" s="326">
        <v>2.8300378466504587E-4</v>
      </c>
      <c r="H5670" s="327">
        <v>0</v>
      </c>
      <c r="I5670" s="332">
        <v>0</v>
      </c>
      <c r="J5670" s="326">
        <v>0</v>
      </c>
      <c r="K5670" s="327">
        <v>0</v>
      </c>
      <c r="L5670" s="336">
        <v>5.8741981719495287E-5</v>
      </c>
      <c r="M5670" s="337">
        <v>1.1415525114155251E-4</v>
      </c>
      <c r="N5670" s="345">
        <v>0</v>
      </c>
      <c r="O5670" s="346">
        <v>0</v>
      </c>
      <c r="P5670" s="347">
        <v>0</v>
      </c>
      <c r="Q5670" s="348">
        <v>0.10610079575596817</v>
      </c>
      <c r="R5670" s="346">
        <v>0.14010841892892459</v>
      </c>
      <c r="S5670" s="347">
        <v>0.12543887525637198</v>
      </c>
      <c r="T5670" s="349">
        <v>0.24648221427644135</v>
      </c>
      <c r="U5670" s="349">
        <v>0.59712946555345348</v>
      </c>
      <c r="V5670" s="361">
        <v>0</v>
      </c>
    </row>
    <row r="5671" spans="1:22" ht="16" hidden="1" customHeight="1" outlineLevel="1">
      <c r="A5671" s="65">
        <v>5662</v>
      </c>
      <c r="B5671" s="117">
        <v>1</v>
      </c>
      <c r="C5671" s="325">
        <v>1.1273583482548256E-4</v>
      </c>
      <c r="D5671" s="326">
        <v>1.4309253730229E-4</v>
      </c>
      <c r="E5671" s="327">
        <v>1.2309727373851272E-4</v>
      </c>
      <c r="F5671" s="332">
        <v>0</v>
      </c>
      <c r="G5671" s="326">
        <v>3.0459376411371932E-4</v>
      </c>
      <c r="H5671" s="327">
        <v>0</v>
      </c>
      <c r="I5671" s="332">
        <v>0</v>
      </c>
      <c r="J5671" s="326">
        <v>0</v>
      </c>
      <c r="K5671" s="327">
        <v>0</v>
      </c>
      <c r="L5671" s="336">
        <v>3.7594868300476983E-5</v>
      </c>
      <c r="M5671" s="337">
        <v>1.1415525114155251E-4</v>
      </c>
      <c r="N5671" s="345">
        <v>0</v>
      </c>
      <c r="O5671" s="346">
        <v>0</v>
      </c>
      <c r="P5671" s="347">
        <v>0</v>
      </c>
      <c r="Q5671" s="348">
        <v>7.9575596816976138E-2</v>
      </c>
      <c r="R5671" s="346">
        <v>0.12667294773255366</v>
      </c>
      <c r="S5671" s="347">
        <v>9.5777991827561859E-2</v>
      </c>
      <c r="T5671" s="349">
        <v>0.20093245322766998</v>
      </c>
      <c r="U5671" s="349">
        <v>0.5579234993273835</v>
      </c>
      <c r="V5671" s="361">
        <v>0</v>
      </c>
    </row>
    <row r="5672" spans="1:22" ht="16" hidden="1" customHeight="1" outlineLevel="1">
      <c r="A5672" s="65">
        <v>5663</v>
      </c>
      <c r="B5672" s="117">
        <v>1</v>
      </c>
      <c r="C5672" s="325">
        <v>1.0152287880857755E-4</v>
      </c>
      <c r="D5672" s="326">
        <v>1.3109687215072575E-4</v>
      </c>
      <c r="E5672" s="327">
        <v>1.1274511603555845E-4</v>
      </c>
      <c r="F5672" s="332">
        <v>0</v>
      </c>
      <c r="G5672" s="326">
        <v>2.649148829648057E-4</v>
      </c>
      <c r="H5672" s="327">
        <v>0</v>
      </c>
      <c r="I5672" s="332">
        <v>0</v>
      </c>
      <c r="J5672" s="326">
        <v>0</v>
      </c>
      <c r="K5672" s="327">
        <v>0</v>
      </c>
      <c r="L5672" s="336">
        <v>2.3496792687798115E-5</v>
      </c>
      <c r="M5672" s="337">
        <v>1.1415525114155251E-4</v>
      </c>
      <c r="N5672" s="345">
        <v>0</v>
      </c>
      <c r="O5672" s="346">
        <v>0</v>
      </c>
      <c r="P5672" s="347">
        <v>0</v>
      </c>
      <c r="Q5672" s="348">
        <v>4.4208664898320073E-2</v>
      </c>
      <c r="R5672" s="346">
        <v>0.12465724208835754</v>
      </c>
      <c r="S5672" s="347">
        <v>0.10012493534481111</v>
      </c>
      <c r="T5672" s="349">
        <v>0.17639834393626491</v>
      </c>
      <c r="U5672" s="349">
        <v>0.50358540578598798</v>
      </c>
      <c r="V5672" s="361">
        <v>0</v>
      </c>
    </row>
    <row r="5673" spans="1:22" ht="16" hidden="1" customHeight="1" outlineLevel="1">
      <c r="A5673" s="65">
        <v>5664</v>
      </c>
      <c r="B5673" s="117">
        <v>1</v>
      </c>
      <c r="C5673" s="325">
        <v>9.4316335727478624E-5</v>
      </c>
      <c r="D5673" s="326">
        <v>1.212592602111933E-4</v>
      </c>
      <c r="E5673" s="327">
        <v>1.0327509708423436E-4</v>
      </c>
      <c r="F5673" s="332">
        <v>0</v>
      </c>
      <c r="G5673" s="326">
        <v>2.4390841647420439E-4</v>
      </c>
      <c r="H5673" s="327">
        <v>0</v>
      </c>
      <c r="I5673" s="332">
        <v>0</v>
      </c>
      <c r="J5673" s="326">
        <v>0</v>
      </c>
      <c r="K5673" s="327">
        <v>0</v>
      </c>
      <c r="L5673" s="336">
        <v>9.3987170751192458E-6</v>
      </c>
      <c r="M5673" s="337">
        <v>1.1415525114155251E-4</v>
      </c>
      <c r="N5673" s="345">
        <v>0</v>
      </c>
      <c r="O5673" s="346">
        <v>0</v>
      </c>
      <c r="P5673" s="347">
        <v>0</v>
      </c>
      <c r="Q5673" s="348">
        <v>2.6525198938992044E-2</v>
      </c>
      <c r="R5673" s="346">
        <v>0.12527383014559906</v>
      </c>
      <c r="S5673" s="347">
        <v>6.6599524582194022E-2</v>
      </c>
      <c r="T5673" s="349">
        <v>0.16555769099355108</v>
      </c>
      <c r="U5673" s="349">
        <v>0.47214202435154584</v>
      </c>
      <c r="V5673" s="361">
        <v>0</v>
      </c>
    </row>
    <row r="5674" spans="1:22" ht="16" hidden="1" customHeight="1" outlineLevel="1">
      <c r="A5674" s="65">
        <v>5665</v>
      </c>
      <c r="B5674" s="117">
        <v>1</v>
      </c>
      <c r="C5674" s="325">
        <v>8.6328510872626555E-5</v>
      </c>
      <c r="D5674" s="326">
        <v>1.1046899415103421E-4</v>
      </c>
      <c r="E5674" s="327">
        <v>9.4038585449518261E-5</v>
      </c>
      <c r="F5674" s="332">
        <v>0</v>
      </c>
      <c r="G5674" s="326">
        <v>2.4040733872577092E-4</v>
      </c>
      <c r="H5674" s="327">
        <v>3.22496119968556E-4</v>
      </c>
      <c r="I5674" s="332">
        <v>0</v>
      </c>
      <c r="J5674" s="326">
        <v>0</v>
      </c>
      <c r="K5674" s="327">
        <v>0</v>
      </c>
      <c r="L5674" s="336">
        <v>5.8741981719495289E-6</v>
      </c>
      <c r="M5674" s="337">
        <v>1.1415525114155251E-4</v>
      </c>
      <c r="N5674" s="345">
        <v>0</v>
      </c>
      <c r="O5674" s="346">
        <v>0</v>
      </c>
      <c r="P5674" s="347">
        <v>0</v>
      </c>
      <c r="Q5674" s="348">
        <v>1.7683465959328029E-2</v>
      </c>
      <c r="R5674" s="346">
        <v>0.12675361352879475</v>
      </c>
      <c r="S5674" s="347">
        <v>5.7189793082632577E-2</v>
      </c>
      <c r="T5674" s="349">
        <v>4.5454667601905467E-2</v>
      </c>
      <c r="U5674" s="349">
        <v>0.38439533803605563</v>
      </c>
      <c r="V5674" s="361">
        <v>0</v>
      </c>
    </row>
    <row r="5675" spans="1:22" ht="16" hidden="1" customHeight="1" outlineLevel="1">
      <c r="A5675" s="65">
        <v>5666</v>
      </c>
      <c r="B5675" s="117">
        <v>1</v>
      </c>
      <c r="C5675" s="325">
        <v>8.1790826330668334E-5</v>
      </c>
      <c r="D5675" s="326">
        <v>1.0208952627368544E-4</v>
      </c>
      <c r="E5675" s="327">
        <v>8.8019285732512262E-5</v>
      </c>
      <c r="F5675" s="332">
        <v>0</v>
      </c>
      <c r="G5675" s="326">
        <v>0</v>
      </c>
      <c r="H5675" s="327">
        <v>0</v>
      </c>
      <c r="I5675" s="332">
        <v>0</v>
      </c>
      <c r="J5675" s="326">
        <v>0</v>
      </c>
      <c r="K5675" s="327">
        <v>0</v>
      </c>
      <c r="L5675" s="336">
        <v>2.3496792687798115E-6</v>
      </c>
      <c r="M5675" s="337">
        <v>1.1415525114155251E-4</v>
      </c>
      <c r="N5675" s="345">
        <v>0</v>
      </c>
      <c r="O5675" s="346">
        <v>0</v>
      </c>
      <c r="P5675" s="347">
        <v>0</v>
      </c>
      <c r="Q5675" s="348">
        <v>2.6525198938992044E-2</v>
      </c>
      <c r="R5675" s="346">
        <v>0.11919211190929603</v>
      </c>
      <c r="S5675" s="347">
        <v>5.4067048577324424E-2</v>
      </c>
      <c r="T5675" s="349">
        <v>3.898831321502351E-2</v>
      </c>
      <c r="U5675" s="349">
        <v>0.37456928133779249</v>
      </c>
      <c r="V5675" s="361">
        <v>0</v>
      </c>
    </row>
    <row r="5676" spans="1:22" ht="16" hidden="1" customHeight="1" outlineLevel="1">
      <c r="A5676" s="65">
        <v>5667</v>
      </c>
      <c r="B5676" s="117">
        <v>1</v>
      </c>
      <c r="C5676" s="325">
        <v>7.8940710420016895E-5</v>
      </c>
      <c r="D5676" s="326">
        <v>9.8181700187033219E-5</v>
      </c>
      <c r="E5676" s="327">
        <v>8.4348031810286623E-5</v>
      </c>
      <c r="F5676" s="332">
        <v>0</v>
      </c>
      <c r="G5676" s="326">
        <v>0</v>
      </c>
      <c r="H5676" s="327">
        <v>0</v>
      </c>
      <c r="I5676" s="332">
        <v>0</v>
      </c>
      <c r="J5676" s="326">
        <v>0</v>
      </c>
      <c r="K5676" s="327">
        <v>0</v>
      </c>
      <c r="L5676" s="336">
        <v>1.1748396343899057E-6</v>
      </c>
      <c r="M5676" s="337">
        <v>1.1415525114155251E-4</v>
      </c>
      <c r="N5676" s="345">
        <v>0</v>
      </c>
      <c r="O5676" s="346">
        <v>0</v>
      </c>
      <c r="P5676" s="347">
        <v>0</v>
      </c>
      <c r="Q5676" s="348">
        <v>1.7683465959328029E-2</v>
      </c>
      <c r="R5676" s="346">
        <v>0.11620571388292258</v>
      </c>
      <c r="S5676" s="347">
        <v>4.4849247375746665E-2</v>
      </c>
      <c r="T5676" s="349">
        <v>3.214158504067792E-2</v>
      </c>
      <c r="U5676" s="349">
        <v>0.33497027284379183</v>
      </c>
      <c r="V5676" s="361">
        <v>0</v>
      </c>
    </row>
    <row r="5677" spans="1:22" ht="16" hidden="1" customHeight="1" outlineLevel="1">
      <c r="A5677" s="65">
        <v>5668</v>
      </c>
      <c r="B5677" s="117">
        <v>1</v>
      </c>
      <c r="C5677" s="325">
        <v>7.7646907802681695E-5</v>
      </c>
      <c r="D5677" s="326">
        <v>9.5673692400077327E-5</v>
      </c>
      <c r="E5677" s="327">
        <v>8.3050768940242222E-5</v>
      </c>
      <c r="F5677" s="332">
        <v>0</v>
      </c>
      <c r="G5677" s="326">
        <v>0</v>
      </c>
      <c r="H5677" s="327">
        <v>0</v>
      </c>
      <c r="I5677" s="332">
        <v>0</v>
      </c>
      <c r="J5677" s="326">
        <v>0</v>
      </c>
      <c r="K5677" s="327">
        <v>0</v>
      </c>
      <c r="L5677" s="336">
        <v>1.409807561267887E-5</v>
      </c>
      <c r="M5677" s="337">
        <v>1.1415525114155251E-4</v>
      </c>
      <c r="N5677" s="345">
        <v>0</v>
      </c>
      <c r="O5677" s="346">
        <v>0</v>
      </c>
      <c r="P5677" s="347">
        <v>0</v>
      </c>
      <c r="Q5677" s="348">
        <v>1.7683465959328029E-2</v>
      </c>
      <c r="R5677" s="346">
        <v>0.12386960816735423</v>
      </c>
      <c r="S5677" s="347">
        <v>3.1284502656919635E-2</v>
      </c>
      <c r="T5677" s="349">
        <v>3.5089481893521166E-2</v>
      </c>
      <c r="U5677" s="349">
        <v>0.33202245583431289</v>
      </c>
      <c r="V5677" s="361">
        <v>0</v>
      </c>
    </row>
    <row r="5678" spans="1:22" ht="16" hidden="1" customHeight="1" outlineLevel="1">
      <c r="A5678" s="65">
        <v>5669</v>
      </c>
      <c r="B5678" s="117">
        <v>1</v>
      </c>
      <c r="C5678" s="325">
        <v>7.8478191609955038E-5</v>
      </c>
      <c r="D5678" s="326">
        <v>9.4429409467013939E-5</v>
      </c>
      <c r="E5678" s="327">
        <v>8.3037796311541783E-5</v>
      </c>
      <c r="F5678" s="332">
        <v>0</v>
      </c>
      <c r="G5678" s="326">
        <v>0</v>
      </c>
      <c r="H5678" s="327">
        <v>0</v>
      </c>
      <c r="I5678" s="332">
        <v>0</v>
      </c>
      <c r="J5678" s="326">
        <v>0</v>
      </c>
      <c r="K5678" s="327">
        <v>0</v>
      </c>
      <c r="L5678" s="336">
        <v>3.7594868300476983E-5</v>
      </c>
      <c r="M5678" s="337">
        <v>1.1415525114155251E-4</v>
      </c>
      <c r="N5678" s="345">
        <v>0</v>
      </c>
      <c r="O5678" s="346">
        <v>0</v>
      </c>
      <c r="P5678" s="347">
        <v>0</v>
      </c>
      <c r="Q5678" s="348">
        <v>2.6525198938992044E-2</v>
      </c>
      <c r="R5678" s="346">
        <v>0.11471073213498263</v>
      </c>
      <c r="S5678" s="347">
        <v>1.609613870998311E-2</v>
      </c>
      <c r="T5678" s="349">
        <v>3.7371724618303029E-2</v>
      </c>
      <c r="U5678" s="349">
        <v>0.33025376562862552</v>
      </c>
      <c r="V5678" s="361">
        <v>0</v>
      </c>
    </row>
    <row r="5679" spans="1:22" ht="16" hidden="1" customHeight="1" outlineLevel="1">
      <c r="A5679" s="65">
        <v>5670</v>
      </c>
      <c r="B5679" s="117">
        <v>1</v>
      </c>
      <c r="C5679" s="325">
        <v>8.3272136573704275E-5</v>
      </c>
      <c r="D5679" s="326">
        <v>9.6742998045678671E-5</v>
      </c>
      <c r="E5679" s="327">
        <v>8.6384734516256322E-5</v>
      </c>
      <c r="F5679" s="332">
        <v>0</v>
      </c>
      <c r="G5679" s="326">
        <v>0</v>
      </c>
      <c r="H5679" s="327">
        <v>0</v>
      </c>
      <c r="I5679" s="332">
        <v>0</v>
      </c>
      <c r="J5679" s="326">
        <v>0</v>
      </c>
      <c r="K5679" s="327">
        <v>0</v>
      </c>
      <c r="L5679" s="336">
        <v>9.3987170751192462E-5</v>
      </c>
      <c r="M5679" s="337">
        <v>1.1415525114155251E-4</v>
      </c>
      <c r="N5679" s="345">
        <v>0</v>
      </c>
      <c r="O5679" s="346">
        <v>2.1828587876613075E-3</v>
      </c>
      <c r="P5679" s="347">
        <v>9.5337215406221499E-4</v>
      </c>
      <c r="Q5679" s="348">
        <v>2.6525198938992044E-2</v>
      </c>
      <c r="R5679" s="346">
        <v>9.809794384044733E-2</v>
      </c>
      <c r="S5679" s="347">
        <v>1.9535307464185782E-2</v>
      </c>
      <c r="T5679" s="349">
        <v>3.9653967343084892E-2</v>
      </c>
      <c r="U5679" s="349">
        <v>0.34214329423352402</v>
      </c>
      <c r="V5679" s="361">
        <v>0</v>
      </c>
    </row>
    <row r="5680" spans="1:22" ht="16" hidden="1" customHeight="1" outlineLevel="1">
      <c r="A5680" s="65">
        <v>5671</v>
      </c>
      <c r="B5680" s="117">
        <v>1</v>
      </c>
      <c r="C5680" s="325">
        <v>9.3460050903445185E-5</v>
      </c>
      <c r="D5680" s="326">
        <v>9.9348215436780149E-5</v>
      </c>
      <c r="E5680" s="327">
        <v>9.2040800629649891E-5</v>
      </c>
      <c r="F5680" s="332">
        <v>0</v>
      </c>
      <c r="G5680" s="326">
        <v>0</v>
      </c>
      <c r="H5680" s="327">
        <v>0</v>
      </c>
      <c r="I5680" s="332">
        <v>0</v>
      </c>
      <c r="J5680" s="326">
        <v>0</v>
      </c>
      <c r="K5680" s="327">
        <v>0</v>
      </c>
      <c r="L5680" s="336">
        <v>1.8210014333043539E-4</v>
      </c>
      <c r="M5680" s="337">
        <v>1.1415525114155251E-4</v>
      </c>
      <c r="N5680" s="345">
        <v>3.2581381862687386E-2</v>
      </c>
      <c r="O5680" s="346">
        <v>7.0034959452118517E-2</v>
      </c>
      <c r="P5680" s="347">
        <v>5.882396343469419E-2</v>
      </c>
      <c r="Q5680" s="348">
        <v>1.7683465959328029E-2</v>
      </c>
      <c r="R5680" s="346">
        <v>7.4494394287179161E-2</v>
      </c>
      <c r="S5680" s="347">
        <v>2.3332398450919917E-2</v>
      </c>
      <c r="T5680" s="349">
        <v>5.3727797479239725E-2</v>
      </c>
      <c r="U5680" s="349">
        <v>0.3966779089088846</v>
      </c>
      <c r="V5680" s="361">
        <v>0</v>
      </c>
    </row>
    <row r="5681" spans="1:22" ht="16" hidden="1" customHeight="1" outlineLevel="1">
      <c r="A5681" s="65">
        <v>5672</v>
      </c>
      <c r="B5681" s="117">
        <v>1</v>
      </c>
      <c r="C5681" s="325">
        <v>1.05123025222032E-4</v>
      </c>
      <c r="D5681" s="326">
        <v>1.1118834522171148E-4</v>
      </c>
      <c r="E5681" s="327">
        <v>1.0274321930751615E-4</v>
      </c>
      <c r="F5681" s="332">
        <v>0</v>
      </c>
      <c r="G5681" s="326">
        <v>2.485765201387826E-4</v>
      </c>
      <c r="H5681" s="327">
        <v>4.4343216495676445E-4</v>
      </c>
      <c r="I5681" s="332">
        <v>0</v>
      </c>
      <c r="J5681" s="326">
        <v>0</v>
      </c>
      <c r="K5681" s="327">
        <v>0</v>
      </c>
      <c r="L5681" s="336">
        <v>1.5860335064263727E-4</v>
      </c>
      <c r="M5681" s="337">
        <v>1.1415525114155251E-4</v>
      </c>
      <c r="N5681" s="345">
        <v>0.14404400402451265</v>
      </c>
      <c r="O5681" s="346">
        <v>0.24821208750913823</v>
      </c>
      <c r="P5681" s="347">
        <v>0.22037903103927153</v>
      </c>
      <c r="Q5681" s="348">
        <v>8.8417329796640146E-3</v>
      </c>
      <c r="R5681" s="346">
        <v>5.5271850144305142E-2</v>
      </c>
      <c r="S5681" s="347">
        <v>2.7087991454017104E-2</v>
      </c>
      <c r="T5681" s="349">
        <v>9.2430830353665505E-2</v>
      </c>
      <c r="U5681" s="349">
        <v>0.43097084678582309</v>
      </c>
      <c r="V5681" s="361">
        <v>1.2399290699087776E-2</v>
      </c>
    </row>
    <row r="5682" spans="1:22" ht="16" hidden="1" customHeight="1" outlineLevel="1">
      <c r="A5682" s="65">
        <v>5673</v>
      </c>
      <c r="B5682" s="117">
        <v>1</v>
      </c>
      <c r="C5682" s="325">
        <v>1.2057365357977403E-4</v>
      </c>
      <c r="D5682" s="326">
        <v>1.245060609896556E-4</v>
      </c>
      <c r="E5682" s="327">
        <v>1.1771363282782847E-4</v>
      </c>
      <c r="F5682" s="332">
        <v>0</v>
      </c>
      <c r="G5682" s="326">
        <v>3.7986693570504093E-4</v>
      </c>
      <c r="H5682" s="327">
        <v>5.442122024469382E-4</v>
      </c>
      <c r="I5682" s="332">
        <v>0</v>
      </c>
      <c r="J5682" s="326">
        <v>0</v>
      </c>
      <c r="K5682" s="327">
        <v>0</v>
      </c>
      <c r="L5682" s="336">
        <v>1.4685495429873823E-4</v>
      </c>
      <c r="M5682" s="337">
        <v>1.1415525114155251E-4</v>
      </c>
      <c r="N5682" s="345">
        <v>0.27794205141634631</v>
      </c>
      <c r="O5682" s="346">
        <v>0.40970264330247913</v>
      </c>
      <c r="P5682" s="347">
        <v>0.37893442787012138</v>
      </c>
      <c r="Q5682" s="348">
        <v>8.8417329796640146E-3</v>
      </c>
      <c r="R5682" s="346">
        <v>3.870590093756672E-2</v>
      </c>
      <c r="S5682" s="347">
        <v>2.5822294458439057E-2</v>
      </c>
      <c r="T5682" s="349">
        <v>0.18362544589807417</v>
      </c>
      <c r="U5682" s="349">
        <v>0.4944471730566033</v>
      </c>
      <c r="V5682" s="361">
        <v>0.10140224066577408</v>
      </c>
    </row>
    <row r="5683" spans="1:22" ht="16" hidden="1" customHeight="1" outlineLevel="1">
      <c r="A5683" s="65">
        <v>5674</v>
      </c>
      <c r="B5683" s="117">
        <v>1</v>
      </c>
      <c r="C5683" s="325">
        <v>1.2708016819159014E-4</v>
      </c>
      <c r="D5683" s="326">
        <v>1.3665726150785277E-4</v>
      </c>
      <c r="E5683" s="327">
        <v>1.2632745828492327E-4</v>
      </c>
      <c r="F5683" s="332">
        <v>0</v>
      </c>
      <c r="G5683" s="326">
        <v>4.9832006619370949E-4</v>
      </c>
      <c r="H5683" s="327">
        <v>6.1475822869006013E-4</v>
      </c>
      <c r="I5683" s="332">
        <v>0</v>
      </c>
      <c r="J5683" s="326">
        <v>0</v>
      </c>
      <c r="K5683" s="327">
        <v>0</v>
      </c>
      <c r="L5683" s="336">
        <v>1.644775488145868E-4</v>
      </c>
      <c r="M5683" s="337">
        <v>1.1415525114155251E-4</v>
      </c>
      <c r="N5683" s="345">
        <v>0.41141139641524987</v>
      </c>
      <c r="O5683" s="346">
        <v>0.5273595950495954</v>
      </c>
      <c r="P5683" s="347">
        <v>0.49801841446468442</v>
      </c>
      <c r="Q5683" s="348">
        <v>8.8417329796640146E-3</v>
      </c>
      <c r="R5683" s="346">
        <v>3.3160362630581953E-2</v>
      </c>
      <c r="S5683" s="347">
        <v>2.0168155961974805E-2</v>
      </c>
      <c r="T5683" s="349">
        <v>0.17944133423597408</v>
      </c>
      <c r="U5683" s="349">
        <v>0.50388018748693597</v>
      </c>
      <c r="V5683" s="361">
        <v>0.20802652113093043</v>
      </c>
    </row>
    <row r="5684" spans="1:22" ht="16" hidden="1" customHeight="1" outlineLevel="1">
      <c r="A5684" s="65">
        <v>5675</v>
      </c>
      <c r="B5684" s="117">
        <v>1</v>
      </c>
      <c r="C5684" s="325">
        <v>1.2754268700165201E-4</v>
      </c>
      <c r="D5684" s="326">
        <v>1.3832926669915671E-4</v>
      </c>
      <c r="E5684" s="327">
        <v>1.33449431441467E-4</v>
      </c>
      <c r="F5684" s="332">
        <v>0</v>
      </c>
      <c r="G5684" s="326">
        <v>6.1327211893394472E-4</v>
      </c>
      <c r="H5684" s="327">
        <v>0</v>
      </c>
      <c r="I5684" s="332">
        <v>0</v>
      </c>
      <c r="J5684" s="326">
        <v>0</v>
      </c>
      <c r="K5684" s="327">
        <v>0</v>
      </c>
      <c r="L5684" s="336">
        <v>1.8797434150238492E-4</v>
      </c>
      <c r="M5684" s="337">
        <v>1.1415525114155251E-4</v>
      </c>
      <c r="N5684" s="345">
        <v>0.5255891337322991</v>
      </c>
      <c r="O5684" s="346">
        <v>0.59060530368016273</v>
      </c>
      <c r="P5684" s="347">
        <v>0.57675865188842967</v>
      </c>
      <c r="Q5684" s="348">
        <v>8.8417329796640146E-3</v>
      </c>
      <c r="R5684" s="346">
        <v>3.665104262663435E-2</v>
      </c>
      <c r="S5684" s="347">
        <v>2.2025203471704925E-2</v>
      </c>
      <c r="T5684" s="349">
        <v>0.16479694341862378</v>
      </c>
      <c r="U5684" s="349">
        <v>0.48088721481300006</v>
      </c>
      <c r="V5684" s="361">
        <v>0.29905339324793229</v>
      </c>
    </row>
    <row r="5685" spans="1:22" ht="16" hidden="1" customHeight="1" outlineLevel="1">
      <c r="A5685" s="65">
        <v>5676</v>
      </c>
      <c r="B5685" s="117">
        <v>1</v>
      </c>
      <c r="C5685" s="325">
        <v>1.2733017835919115E-4</v>
      </c>
      <c r="D5685" s="326">
        <v>1.3955410771139098E-4</v>
      </c>
      <c r="E5685" s="327">
        <v>1.3396833658948476E-4</v>
      </c>
      <c r="F5685" s="332">
        <v>2.4760089736567618E-4</v>
      </c>
      <c r="G5685" s="326">
        <v>6.745409795315319E-4</v>
      </c>
      <c r="H5685" s="327">
        <v>0</v>
      </c>
      <c r="I5685" s="332">
        <v>0</v>
      </c>
      <c r="J5685" s="326">
        <v>0</v>
      </c>
      <c r="K5685" s="327">
        <v>0</v>
      </c>
      <c r="L5685" s="336">
        <v>2.0677177565262342E-4</v>
      </c>
      <c r="M5685" s="337">
        <v>1.1415525114155251E-4</v>
      </c>
      <c r="N5685" s="345">
        <v>0.55459799565390233</v>
      </c>
      <c r="O5685" s="346">
        <v>0.60653475413253233</v>
      </c>
      <c r="P5685" s="347">
        <v>0.61570735589343961</v>
      </c>
      <c r="Q5685" s="348">
        <v>8.8417329796640146E-3</v>
      </c>
      <c r="R5685" s="346">
        <v>4.1404827507468281E-2</v>
      </c>
      <c r="S5685" s="347">
        <v>2.6413644972591129E-2</v>
      </c>
      <c r="T5685" s="349">
        <v>0.14463713268305067</v>
      </c>
      <c r="U5685" s="349">
        <v>0.45926989007682112</v>
      </c>
      <c r="V5685" s="361">
        <v>0.35230445699162921</v>
      </c>
    </row>
    <row r="5686" spans="1:22" ht="16" hidden="1" customHeight="1" outlineLevel="1">
      <c r="A5686" s="65">
        <v>5677</v>
      </c>
      <c r="B5686" s="117">
        <v>1</v>
      </c>
      <c r="C5686" s="325">
        <v>1.205924043423441E-4</v>
      </c>
      <c r="D5686" s="326">
        <v>1.4542556780178386E-4</v>
      </c>
      <c r="E5686" s="327">
        <v>1.3351429458496921E-4</v>
      </c>
      <c r="F5686" s="332">
        <v>3.8265593229240867E-4</v>
      </c>
      <c r="G5686" s="326">
        <v>6.7512449248960404E-4</v>
      </c>
      <c r="H5686" s="327">
        <v>3.22496119968556E-4</v>
      </c>
      <c r="I5686" s="332">
        <v>0</v>
      </c>
      <c r="J5686" s="326">
        <v>0</v>
      </c>
      <c r="K5686" s="327">
        <v>0</v>
      </c>
      <c r="L5686" s="336">
        <v>1.8797434150238492E-4</v>
      </c>
      <c r="M5686" s="337">
        <v>1.1415525114155251E-4</v>
      </c>
      <c r="N5686" s="345">
        <v>0.55588410283269263</v>
      </c>
      <c r="O5686" s="346">
        <v>0.59934345728897265</v>
      </c>
      <c r="P5686" s="347">
        <v>0.61484701994707136</v>
      </c>
      <c r="Q5686" s="348">
        <v>8.8417329796640146E-3</v>
      </c>
      <c r="R5686" s="346">
        <v>4.9123846116154529E-2</v>
      </c>
      <c r="S5686" s="347">
        <v>2.3332398450919917E-2</v>
      </c>
      <c r="T5686" s="349">
        <v>5.7721722247607986E-2</v>
      </c>
      <c r="U5686" s="349">
        <v>0.40964830375059197</v>
      </c>
      <c r="V5686" s="361">
        <v>0.37197108641152299</v>
      </c>
    </row>
    <row r="5687" spans="1:22" ht="16" hidden="1" customHeight="1" outlineLevel="1">
      <c r="A5687" s="65">
        <v>5678</v>
      </c>
      <c r="B5687" s="117">
        <v>1</v>
      </c>
      <c r="C5687" s="325">
        <v>1.2276124254628279E-4</v>
      </c>
      <c r="D5687" s="326">
        <v>1.393208046614416E-4</v>
      </c>
      <c r="E5687" s="327">
        <v>1.3162029079470441E-4</v>
      </c>
      <c r="F5687" s="332">
        <v>4.8769873723542267E-4</v>
      </c>
      <c r="G5687" s="326">
        <v>6.5820261670550858E-4</v>
      </c>
      <c r="H5687" s="327">
        <v>4.6358817245479954E-4</v>
      </c>
      <c r="I5687" s="332">
        <v>0</v>
      </c>
      <c r="J5687" s="326">
        <v>0</v>
      </c>
      <c r="K5687" s="327">
        <v>0</v>
      </c>
      <c r="L5687" s="336">
        <v>1.9032402077116473E-4</v>
      </c>
      <c r="M5687" s="337">
        <v>1.1415525114155251E-4</v>
      </c>
      <c r="N5687" s="345">
        <v>0.52687524091108939</v>
      </c>
      <c r="O5687" s="346">
        <v>0.56473846547102335</v>
      </c>
      <c r="P5687" s="347">
        <v>0.58211274147610859</v>
      </c>
      <c r="Q5687" s="348">
        <v>8.8417329796640146E-3</v>
      </c>
      <c r="R5687" s="346">
        <v>7.1619491076140476E-2</v>
      </c>
      <c r="S5687" s="347">
        <v>3.1559428922177189E-2</v>
      </c>
      <c r="T5687" s="349">
        <v>5.4108171266703371E-2</v>
      </c>
      <c r="U5687" s="349">
        <v>0.40974656431757467</v>
      </c>
      <c r="V5687" s="361">
        <v>0.39385937311448765</v>
      </c>
    </row>
    <row r="5688" spans="1:22" ht="16" hidden="1" customHeight="1" outlineLevel="1">
      <c r="A5688" s="65">
        <v>5679</v>
      </c>
      <c r="B5688" s="117">
        <v>1</v>
      </c>
      <c r="C5688" s="325">
        <v>1.2419880100998857E-4</v>
      </c>
      <c r="D5688" s="326">
        <v>1.3356599609602341E-4</v>
      </c>
      <c r="E5688" s="327">
        <v>1.3342348618406612E-4</v>
      </c>
      <c r="F5688" s="332">
        <v>5.6272931219471841E-4</v>
      </c>
      <c r="G5688" s="326">
        <v>6.4944992233442484E-4</v>
      </c>
      <c r="H5688" s="327">
        <v>4.53510168705782E-4</v>
      </c>
      <c r="I5688" s="332">
        <v>0</v>
      </c>
      <c r="J5688" s="326">
        <v>0</v>
      </c>
      <c r="K5688" s="327">
        <v>0</v>
      </c>
      <c r="L5688" s="336">
        <v>2.1382081345896285E-4</v>
      </c>
      <c r="M5688" s="337">
        <v>1.1415525114155251E-4</v>
      </c>
      <c r="N5688" s="345">
        <v>0.47314454099718384</v>
      </c>
      <c r="O5688" s="346">
        <v>0.49839684113491139</v>
      </c>
      <c r="P5688" s="347">
        <v>0.52741589039642933</v>
      </c>
      <c r="Q5688" s="348">
        <v>8.8417329796640146E-3</v>
      </c>
      <c r="R5688" s="346">
        <v>0.10791866259676582</v>
      </c>
      <c r="S5688" s="347">
        <v>3.3774398664438765E-2</v>
      </c>
      <c r="T5688" s="349">
        <v>6.0764712547317141E-2</v>
      </c>
      <c r="U5688" s="349">
        <v>0.40856743751378305</v>
      </c>
      <c r="V5688" s="361">
        <v>0.17590792254028775</v>
      </c>
    </row>
    <row r="5689" spans="1:22" ht="16" hidden="1" customHeight="1" outlineLevel="1">
      <c r="A5689" s="65">
        <v>5680</v>
      </c>
      <c r="B5689" s="117">
        <v>1</v>
      </c>
      <c r="C5689" s="325">
        <v>1.2398004211333771E-4</v>
      </c>
      <c r="D5689" s="326">
        <v>1.3790154444091616E-4</v>
      </c>
      <c r="E5689" s="327">
        <v>1.3403319973298697E-4</v>
      </c>
      <c r="F5689" s="332">
        <v>6.5276600214587337E-4</v>
      </c>
      <c r="G5689" s="326">
        <v>7.1363634772237305E-4</v>
      </c>
      <c r="H5689" s="327">
        <v>4.232761574587298E-4</v>
      </c>
      <c r="I5689" s="332">
        <v>0</v>
      </c>
      <c r="J5689" s="326">
        <v>0</v>
      </c>
      <c r="K5689" s="327">
        <v>0</v>
      </c>
      <c r="L5689" s="336">
        <v>2.2321953053408208E-4</v>
      </c>
      <c r="M5689" s="337">
        <v>1.1415525114155251E-4</v>
      </c>
      <c r="N5689" s="345">
        <v>0.39712131665091333</v>
      </c>
      <c r="O5689" s="346">
        <v>0.40668284104807761</v>
      </c>
      <c r="P5689" s="347">
        <v>0.42310917218983068</v>
      </c>
      <c r="Q5689" s="348">
        <v>8.8417329796640146E-3</v>
      </c>
      <c r="R5689" s="346">
        <v>0.12940664733464388</v>
      </c>
      <c r="S5689" s="347">
        <v>5.5841100119780648E-2</v>
      </c>
      <c r="T5689" s="349">
        <v>0.15756984145681455</v>
      </c>
      <c r="U5689" s="349">
        <v>0.41957262101583781</v>
      </c>
      <c r="V5689" s="361">
        <v>0.21479837683568415</v>
      </c>
    </row>
    <row r="5690" spans="1:22" ht="16" hidden="1" customHeight="1" outlineLevel="1">
      <c r="A5690" s="65">
        <v>5681</v>
      </c>
      <c r="B5690" s="117">
        <v>1</v>
      </c>
      <c r="C5690" s="325">
        <v>1.2469882134519058E-4</v>
      </c>
      <c r="D5690" s="326">
        <v>1.4159550939844812E-4</v>
      </c>
      <c r="E5690" s="327">
        <v>1.3481155745501361E-4</v>
      </c>
      <c r="F5690" s="332">
        <v>6.9028128962552121E-4</v>
      </c>
      <c r="G5690" s="326">
        <v>6.5820261670550858E-4</v>
      </c>
      <c r="H5690" s="327">
        <v>4.031201499606951E-4</v>
      </c>
      <c r="I5690" s="332">
        <v>0</v>
      </c>
      <c r="J5690" s="326">
        <v>0</v>
      </c>
      <c r="K5690" s="327">
        <v>0</v>
      </c>
      <c r="L5690" s="336">
        <v>2.2321953053408208E-4</v>
      </c>
      <c r="M5690" s="337">
        <v>1.1415525114155251E-4</v>
      </c>
      <c r="N5690" s="345">
        <v>0.26222296367557607</v>
      </c>
      <c r="O5690" s="346">
        <v>0.28875529838841002</v>
      </c>
      <c r="P5690" s="347">
        <v>0.27754034572363756</v>
      </c>
      <c r="Q5690" s="348">
        <v>8.8417329796640146E-3</v>
      </c>
      <c r="R5690" s="346">
        <v>0.12712304562827509</v>
      </c>
      <c r="S5690" s="347">
        <v>9.3454087754590506E-2</v>
      </c>
      <c r="T5690" s="349">
        <v>0.14891633779201666</v>
      </c>
      <c r="U5690" s="349">
        <v>0.44846122770873159</v>
      </c>
      <c r="V5690" s="361">
        <v>0.19195576999394362</v>
      </c>
    </row>
    <row r="5691" spans="1:22" ht="16" hidden="1" customHeight="1" outlineLevel="1">
      <c r="A5691" s="65">
        <v>5682</v>
      </c>
      <c r="B5691" s="117">
        <v>1</v>
      </c>
      <c r="C5691" s="325">
        <v>1.2329876440662495E-4</v>
      </c>
      <c r="D5691" s="326">
        <v>1.4437570407701162E-4</v>
      </c>
      <c r="E5691" s="327">
        <v>1.3139975610679686E-4</v>
      </c>
      <c r="F5691" s="332">
        <v>6.5276600214587337E-4</v>
      </c>
      <c r="G5691" s="326">
        <v>6.0101834681442715E-4</v>
      </c>
      <c r="H5691" s="327">
        <v>0</v>
      </c>
      <c r="I5691" s="332">
        <v>0</v>
      </c>
      <c r="J5691" s="326">
        <v>0</v>
      </c>
      <c r="K5691" s="327">
        <v>0</v>
      </c>
      <c r="L5691" s="336">
        <v>1.644775488145868E-4</v>
      </c>
      <c r="M5691" s="337">
        <v>1.1415525114155251E-4</v>
      </c>
      <c r="N5691" s="345">
        <v>0.11246292774532882</v>
      </c>
      <c r="O5691" s="346">
        <v>0.1204712370685429</v>
      </c>
      <c r="P5691" s="347">
        <v>0.10816072343261321</v>
      </c>
      <c r="Q5691" s="348">
        <v>8.8417329796640146E-3</v>
      </c>
      <c r="R5691" s="346">
        <v>9.2730402936695683E-2</v>
      </c>
      <c r="S5691" s="347">
        <v>7.0754537801459613E-2</v>
      </c>
      <c r="T5691" s="349">
        <v>0.17097801746490798</v>
      </c>
      <c r="U5691" s="349">
        <v>0.49415239135565536</v>
      </c>
      <c r="V5691" s="361">
        <v>8.2667027701325155E-2</v>
      </c>
    </row>
    <row r="5692" spans="1:22" ht="16" hidden="1" customHeight="1" outlineLevel="1">
      <c r="A5692" s="65">
        <v>5683</v>
      </c>
      <c r="B5692" s="117">
        <v>1</v>
      </c>
      <c r="C5692" s="325">
        <v>1.209424185769855E-4</v>
      </c>
      <c r="D5692" s="326">
        <v>1.4550333548510032E-4</v>
      </c>
      <c r="E5692" s="327">
        <v>1.2842902413439519E-4</v>
      </c>
      <c r="F5692" s="332">
        <v>6.4526294464994395E-4</v>
      </c>
      <c r="G5692" s="326">
        <v>5.4675164171370707E-4</v>
      </c>
      <c r="H5692" s="327">
        <v>0</v>
      </c>
      <c r="I5692" s="332">
        <v>0</v>
      </c>
      <c r="J5692" s="326">
        <v>0</v>
      </c>
      <c r="K5692" s="327">
        <v>0</v>
      </c>
      <c r="L5692" s="336">
        <v>1.1748396343899057E-4</v>
      </c>
      <c r="M5692" s="337">
        <v>1.1415525114155251E-4</v>
      </c>
      <c r="N5692" s="345">
        <v>1.3146873383189645E-2</v>
      </c>
      <c r="O5692" s="346">
        <v>1.1107228607036548E-2</v>
      </c>
      <c r="P5692" s="347">
        <v>1.0301021279296496E-2</v>
      </c>
      <c r="Q5692" s="348">
        <v>8.8417329796640146E-3</v>
      </c>
      <c r="R5692" s="346">
        <v>6.0521930298945169E-2</v>
      </c>
      <c r="S5692" s="347">
        <v>5.9954615355409281E-2</v>
      </c>
      <c r="T5692" s="349">
        <v>0.19456119228765392</v>
      </c>
      <c r="U5692" s="349">
        <v>0.53935225216766602</v>
      </c>
      <c r="V5692" s="361">
        <v>0</v>
      </c>
    </row>
    <row r="5693" spans="1:22" ht="16" hidden="1" customHeight="1" outlineLevel="1">
      <c r="A5693" s="65">
        <v>5684</v>
      </c>
      <c r="B5693" s="117">
        <v>1</v>
      </c>
      <c r="C5693" s="325">
        <v>1.1941110630042935E-4</v>
      </c>
      <c r="D5693" s="326">
        <v>1.5018883840491715E-4</v>
      </c>
      <c r="E5693" s="327">
        <v>1.289349566537125E-4</v>
      </c>
      <c r="F5693" s="332">
        <v>6.07747657170296E-4</v>
      </c>
      <c r="G5693" s="326">
        <v>4.1254366135708739E-4</v>
      </c>
      <c r="H5693" s="327">
        <v>0</v>
      </c>
      <c r="I5693" s="332">
        <v>0</v>
      </c>
      <c r="J5693" s="326">
        <v>0</v>
      </c>
      <c r="K5693" s="327">
        <v>0</v>
      </c>
      <c r="L5693" s="336">
        <v>8.811297257924293E-5</v>
      </c>
      <c r="M5693" s="337">
        <v>1.1415525114155251E-4</v>
      </c>
      <c r="N5693" s="345">
        <v>0</v>
      </c>
      <c r="O5693" s="346">
        <v>0</v>
      </c>
      <c r="P5693" s="347">
        <v>0</v>
      </c>
      <c r="Q5693" s="348">
        <v>1.7683465959328029E-2</v>
      </c>
      <c r="R5693" s="346">
        <v>3.8716076799465239E-2</v>
      </c>
      <c r="S5693" s="347">
        <v>6.1495238616244896E-2</v>
      </c>
      <c r="T5693" s="349">
        <v>0.21833455400413168</v>
      </c>
      <c r="U5693" s="349">
        <v>0.59162687380242618</v>
      </c>
      <c r="V5693" s="361">
        <v>0</v>
      </c>
    </row>
    <row r="5694" spans="1:22" ht="16" hidden="1" customHeight="1" outlineLevel="1">
      <c r="A5694" s="65">
        <v>5685</v>
      </c>
      <c r="B5694" s="117">
        <v>1</v>
      </c>
      <c r="C5694" s="325">
        <v>1.2316750906863442E-4</v>
      </c>
      <c r="D5694" s="326">
        <v>1.6072635949429775E-4</v>
      </c>
      <c r="E5694" s="327">
        <v>1.3448724173750252E-4</v>
      </c>
      <c r="F5694" s="332">
        <v>4.5018344975577477E-4</v>
      </c>
      <c r="G5694" s="326">
        <v>3.536088525917891E-4</v>
      </c>
      <c r="H5694" s="327">
        <v>0</v>
      </c>
      <c r="I5694" s="332">
        <v>0</v>
      </c>
      <c r="J5694" s="326">
        <v>0</v>
      </c>
      <c r="K5694" s="327">
        <v>0</v>
      </c>
      <c r="L5694" s="336">
        <v>5.8741981719495287E-5</v>
      </c>
      <c r="M5694" s="337">
        <v>1.1415525114155251E-4</v>
      </c>
      <c r="N5694" s="345">
        <v>0</v>
      </c>
      <c r="O5694" s="346">
        <v>0</v>
      </c>
      <c r="P5694" s="347">
        <v>0</v>
      </c>
      <c r="Q5694" s="348">
        <v>8.8417329796640146E-3</v>
      </c>
      <c r="R5694" s="346">
        <v>3.4249464834518323E-2</v>
      </c>
      <c r="S5694" s="347">
        <v>4.5757022138793242E-2</v>
      </c>
      <c r="T5694" s="349">
        <v>0.24572146670151407</v>
      </c>
      <c r="U5694" s="349">
        <v>0.63240500910021835</v>
      </c>
      <c r="V5694" s="361">
        <v>0</v>
      </c>
    </row>
    <row r="5695" spans="1:22" ht="16" hidden="1" customHeight="1" outlineLevel="1">
      <c r="A5695" s="65">
        <v>5686</v>
      </c>
      <c r="B5695" s="117">
        <v>1</v>
      </c>
      <c r="C5695" s="325">
        <v>1.1763603411046223E-4</v>
      </c>
      <c r="D5695" s="326">
        <v>1.482252044011765E-4</v>
      </c>
      <c r="E5695" s="327">
        <v>1.2599016993871174E-4</v>
      </c>
      <c r="F5695" s="332">
        <v>3.1512841482904229E-4</v>
      </c>
      <c r="G5695" s="326">
        <v>3.2851779539468193E-4</v>
      </c>
      <c r="H5695" s="327">
        <v>0</v>
      </c>
      <c r="I5695" s="332">
        <v>0</v>
      </c>
      <c r="J5695" s="326">
        <v>0</v>
      </c>
      <c r="K5695" s="327">
        <v>0</v>
      </c>
      <c r="L5695" s="336">
        <v>3.7594868300476983E-5</v>
      </c>
      <c r="M5695" s="337">
        <v>1.1415525114155251E-4</v>
      </c>
      <c r="N5695" s="345">
        <v>0</v>
      </c>
      <c r="O5695" s="346">
        <v>0</v>
      </c>
      <c r="P5695" s="347">
        <v>0</v>
      </c>
      <c r="Q5695" s="348">
        <v>8.8417329796640146E-3</v>
      </c>
      <c r="R5695" s="346">
        <v>5.1234989992998942E-2</v>
      </c>
      <c r="S5695" s="347">
        <v>3.3416476431907316E-2</v>
      </c>
      <c r="T5695" s="349">
        <v>0.19779436948109488</v>
      </c>
      <c r="U5695" s="349">
        <v>0.57757561272390978</v>
      </c>
      <c r="V5695" s="361">
        <v>0</v>
      </c>
    </row>
    <row r="5696" spans="1:22" ht="16" hidden="1" customHeight="1" outlineLevel="1">
      <c r="A5696" s="65">
        <v>5687</v>
      </c>
      <c r="B5696" s="117">
        <v>1</v>
      </c>
      <c r="C5696" s="325">
        <v>1.0678559283657867E-4</v>
      </c>
      <c r="D5696" s="326">
        <v>1.3700721608277686E-4</v>
      </c>
      <c r="E5696" s="327">
        <v>1.1463911982582327E-4</v>
      </c>
      <c r="F5696" s="332">
        <v>2.4009783986974649E-4</v>
      </c>
      <c r="G5696" s="326">
        <v>3.0459376411371932E-4</v>
      </c>
      <c r="H5696" s="327">
        <v>0</v>
      </c>
      <c r="I5696" s="332">
        <v>0</v>
      </c>
      <c r="J5696" s="326">
        <v>0</v>
      </c>
      <c r="K5696" s="327">
        <v>0</v>
      </c>
      <c r="L5696" s="336">
        <v>2.3496792687798115E-5</v>
      </c>
      <c r="M5696" s="337">
        <v>1.1415525114155251E-4</v>
      </c>
      <c r="N5696" s="345">
        <v>0</v>
      </c>
      <c r="O5696" s="346">
        <v>0</v>
      </c>
      <c r="P5696" s="347">
        <v>0</v>
      </c>
      <c r="Q5696" s="348">
        <v>1.7683465959328029E-2</v>
      </c>
      <c r="R5696" s="346">
        <v>5.3409930220853066E-2</v>
      </c>
      <c r="S5696" s="347">
        <v>2.5822294458439057E-2</v>
      </c>
      <c r="T5696" s="349">
        <v>0.14653900162036887</v>
      </c>
      <c r="U5696" s="349">
        <v>0.49877063800383908</v>
      </c>
      <c r="V5696" s="361">
        <v>0</v>
      </c>
    </row>
    <row r="5697" spans="1:22" ht="16" hidden="1" customHeight="1" outlineLevel="1">
      <c r="A5697" s="65">
        <v>5688</v>
      </c>
      <c r="B5697" s="117">
        <v>1</v>
      </c>
      <c r="C5697" s="325">
        <v>9.812899078339392E-5</v>
      </c>
      <c r="D5697" s="326">
        <v>1.2654746267671272E-4</v>
      </c>
      <c r="E5697" s="327">
        <v>1.0475397675608497E-4</v>
      </c>
      <c r="F5697" s="332">
        <v>0</v>
      </c>
      <c r="G5697" s="326">
        <v>2.9350701791034653E-4</v>
      </c>
      <c r="H5697" s="327">
        <v>0</v>
      </c>
      <c r="I5697" s="332">
        <v>0</v>
      </c>
      <c r="J5697" s="326">
        <v>0</v>
      </c>
      <c r="K5697" s="327">
        <v>0</v>
      </c>
      <c r="L5697" s="336">
        <v>9.3987170751192458E-6</v>
      </c>
      <c r="M5697" s="337">
        <v>1.1415525114155251E-4</v>
      </c>
      <c r="N5697" s="345">
        <v>0</v>
      </c>
      <c r="O5697" s="346">
        <v>0</v>
      </c>
      <c r="P5697" s="347">
        <v>0</v>
      </c>
      <c r="Q5697" s="348">
        <v>8.8417329796640146E-3</v>
      </c>
      <c r="R5697" s="346">
        <v>4.6186347365534335E-2</v>
      </c>
      <c r="S5697" s="347">
        <v>1.9493809480548838E-2</v>
      </c>
      <c r="T5697" s="349">
        <v>0.10260582916831799</v>
      </c>
      <c r="U5697" s="349">
        <v>0.43539257230004158</v>
      </c>
      <c r="V5697" s="361">
        <v>0</v>
      </c>
    </row>
    <row r="5698" spans="1:22" ht="16" hidden="1" customHeight="1" outlineLevel="1">
      <c r="A5698" s="65">
        <v>5689</v>
      </c>
      <c r="B5698" s="117">
        <v>1</v>
      </c>
      <c r="C5698" s="325">
        <v>9.1197458886656092E-5</v>
      </c>
      <c r="D5698" s="326">
        <v>1.1602938350816125E-4</v>
      </c>
      <c r="E5698" s="327">
        <v>9.5037477859452439E-5</v>
      </c>
      <c r="F5698" s="332">
        <v>0</v>
      </c>
      <c r="G5698" s="326">
        <v>2.7541811621010636E-4</v>
      </c>
      <c r="H5698" s="327">
        <v>0</v>
      </c>
      <c r="I5698" s="332">
        <v>0</v>
      </c>
      <c r="J5698" s="326">
        <v>0</v>
      </c>
      <c r="K5698" s="327">
        <v>0</v>
      </c>
      <c r="L5698" s="336">
        <v>5.8741981719495289E-6</v>
      </c>
      <c r="M5698" s="337">
        <v>1.1415525114155251E-4</v>
      </c>
      <c r="N5698" s="345">
        <v>0</v>
      </c>
      <c r="O5698" s="346">
        <v>0</v>
      </c>
      <c r="P5698" s="347">
        <v>0</v>
      </c>
      <c r="Q5698" s="348">
        <v>8.8417329796640146E-3</v>
      </c>
      <c r="R5698" s="346">
        <v>3.96481321393626E-2</v>
      </c>
      <c r="S5698" s="347">
        <v>4.8589280758642786E-2</v>
      </c>
      <c r="T5698" s="349">
        <v>6.0764712547317141E-2</v>
      </c>
      <c r="U5698" s="349">
        <v>0.3974639934447457</v>
      </c>
      <c r="V5698" s="361">
        <v>0</v>
      </c>
    </row>
    <row r="5699" spans="1:22" ht="16" hidden="1" customHeight="1" outlineLevel="1">
      <c r="A5699" s="65">
        <v>5690</v>
      </c>
      <c r="B5699" s="117">
        <v>1</v>
      </c>
      <c r="C5699" s="325">
        <v>8.4897202663110805E-5</v>
      </c>
      <c r="D5699" s="326">
        <v>1.0864145359309736E-4</v>
      </c>
      <c r="E5699" s="327">
        <v>8.8538190880530022E-5</v>
      </c>
      <c r="F5699" s="332">
        <v>0</v>
      </c>
      <c r="G5699" s="326">
        <v>2.7308406437781736E-4</v>
      </c>
      <c r="H5699" s="327">
        <v>0</v>
      </c>
      <c r="I5699" s="332">
        <v>0</v>
      </c>
      <c r="J5699" s="326">
        <v>0</v>
      </c>
      <c r="K5699" s="327">
        <v>0</v>
      </c>
      <c r="L5699" s="336">
        <v>2.3496792687798115E-6</v>
      </c>
      <c r="M5699" s="337">
        <v>1.1415525114155251E-4</v>
      </c>
      <c r="N5699" s="345">
        <v>0</v>
      </c>
      <c r="O5699" s="346">
        <v>0</v>
      </c>
      <c r="P5699" s="347">
        <v>0</v>
      </c>
      <c r="Q5699" s="348">
        <v>8.8417329796640146E-3</v>
      </c>
      <c r="R5699" s="346">
        <v>3.7033051923048878E-2</v>
      </c>
      <c r="S5699" s="347">
        <v>5.1079176766161916E-2</v>
      </c>
      <c r="T5699" s="349">
        <v>5.458363850103292E-2</v>
      </c>
      <c r="U5699" s="349">
        <v>0.35029892129308243</v>
      </c>
      <c r="V5699" s="361">
        <v>0</v>
      </c>
    </row>
    <row r="5700" spans="1:22" ht="16" hidden="1" customHeight="1" outlineLevel="1">
      <c r="A5700" s="65">
        <v>5691</v>
      </c>
      <c r="B5700" s="117">
        <v>1</v>
      </c>
      <c r="C5700" s="325">
        <v>8.1828327855808491E-5</v>
      </c>
      <c r="D5700" s="326">
        <v>1.0352822841503998E-4</v>
      </c>
      <c r="E5700" s="327">
        <v>8.4879909587004822E-5</v>
      </c>
      <c r="F5700" s="332">
        <v>0</v>
      </c>
      <c r="G5700" s="326">
        <v>2.625808311325167E-4</v>
      </c>
      <c r="H5700" s="327">
        <v>0</v>
      </c>
      <c r="I5700" s="332">
        <v>0</v>
      </c>
      <c r="J5700" s="326">
        <v>0</v>
      </c>
      <c r="K5700" s="327">
        <v>0</v>
      </c>
      <c r="L5700" s="336">
        <v>1.1748396343899057E-6</v>
      </c>
      <c r="M5700" s="337">
        <v>1.1415525114155251E-4</v>
      </c>
      <c r="N5700" s="345">
        <v>0</v>
      </c>
      <c r="O5700" s="346">
        <v>0</v>
      </c>
      <c r="P5700" s="347">
        <v>0</v>
      </c>
      <c r="Q5700" s="348">
        <v>8.8417329796640146E-3</v>
      </c>
      <c r="R5700" s="346">
        <v>3.282446173568463E-2</v>
      </c>
      <c r="S5700" s="347">
        <v>5.0487826252009843E-2</v>
      </c>
      <c r="T5700" s="349">
        <v>4.8973125135944172E-2</v>
      </c>
      <c r="U5700" s="349">
        <v>0.32524247671251127</v>
      </c>
      <c r="V5700" s="361">
        <v>0</v>
      </c>
    </row>
    <row r="5701" spans="1:22" ht="16" hidden="1" customHeight="1" outlineLevel="1">
      <c r="A5701" s="65">
        <v>5692</v>
      </c>
      <c r="B5701" s="117">
        <v>1</v>
      </c>
      <c r="C5701" s="325">
        <v>8.0440771425622921E-5</v>
      </c>
      <c r="D5701" s="326">
        <v>9.911491238683076E-5</v>
      </c>
      <c r="E5701" s="327">
        <v>8.3089686826343551E-5</v>
      </c>
      <c r="F5701" s="332">
        <v>0</v>
      </c>
      <c r="G5701" s="326">
        <v>2.5207759788721605E-4</v>
      </c>
      <c r="H5701" s="327">
        <v>0</v>
      </c>
      <c r="I5701" s="332">
        <v>0</v>
      </c>
      <c r="J5701" s="326">
        <v>0</v>
      </c>
      <c r="K5701" s="327">
        <v>0</v>
      </c>
      <c r="L5701" s="336">
        <v>1.409807561267887E-5</v>
      </c>
      <c r="M5701" s="337">
        <v>1.1415525114155251E-4</v>
      </c>
      <c r="N5701" s="345">
        <v>0</v>
      </c>
      <c r="O5701" s="346">
        <v>0</v>
      </c>
      <c r="P5701" s="347">
        <v>0</v>
      </c>
      <c r="Q5701" s="348">
        <v>8.8417329796640146E-3</v>
      </c>
      <c r="R5701" s="346">
        <v>2.9846391408352983E-2</v>
      </c>
      <c r="S5701" s="347">
        <v>4.8039428228127651E-2</v>
      </c>
      <c r="T5701" s="349">
        <v>4.9163312029675998E-2</v>
      </c>
      <c r="U5701" s="349">
        <v>0.32170509630113658</v>
      </c>
      <c r="V5701" s="361">
        <v>0</v>
      </c>
    </row>
    <row r="5702" spans="1:22" ht="16" hidden="1" customHeight="1" outlineLevel="1">
      <c r="A5702" s="65">
        <v>5693</v>
      </c>
      <c r="B5702" s="117">
        <v>1</v>
      </c>
      <c r="C5702" s="325">
        <v>8.1009544556915196E-5</v>
      </c>
      <c r="D5702" s="326">
        <v>9.7034626858115403E-5</v>
      </c>
      <c r="E5702" s="327">
        <v>8.3284276256850211E-5</v>
      </c>
      <c r="F5702" s="332">
        <v>0</v>
      </c>
      <c r="G5702" s="326">
        <v>2.3457220914504823E-4</v>
      </c>
      <c r="H5702" s="327">
        <v>0</v>
      </c>
      <c r="I5702" s="332">
        <v>0</v>
      </c>
      <c r="J5702" s="326">
        <v>0</v>
      </c>
      <c r="K5702" s="327">
        <v>0</v>
      </c>
      <c r="L5702" s="336">
        <v>3.7594868300476983E-5</v>
      </c>
      <c r="M5702" s="337">
        <v>1.1415525114155251E-4</v>
      </c>
      <c r="N5702" s="345">
        <v>0</v>
      </c>
      <c r="O5702" s="346">
        <v>0</v>
      </c>
      <c r="P5702" s="347">
        <v>0</v>
      </c>
      <c r="Q5702" s="348">
        <v>8.8417329796640146E-3</v>
      </c>
      <c r="R5702" s="346">
        <v>2.396168961676929E-2</v>
      </c>
      <c r="S5702" s="347">
        <v>4.0844666470827795E-2</v>
      </c>
      <c r="T5702" s="349">
        <v>5.4964012288496567E-2</v>
      </c>
      <c r="U5702" s="349">
        <v>0.32887811769086872</v>
      </c>
      <c r="V5702" s="361">
        <v>0</v>
      </c>
    </row>
    <row r="5703" spans="1:22" ht="16" hidden="1" customHeight="1" outlineLevel="1">
      <c r="A5703" s="65">
        <v>5694</v>
      </c>
      <c r="B5703" s="117">
        <v>1</v>
      </c>
      <c r="C5703" s="325">
        <v>8.4809699104450458E-5</v>
      </c>
      <c r="D5703" s="326">
        <v>9.9153796228489003E-5</v>
      </c>
      <c r="E5703" s="327">
        <v>8.6540406060661652E-5</v>
      </c>
      <c r="F5703" s="332">
        <v>0</v>
      </c>
      <c r="G5703" s="326">
        <v>2.1881735927709725E-4</v>
      </c>
      <c r="H5703" s="327">
        <v>0</v>
      </c>
      <c r="I5703" s="332">
        <v>0</v>
      </c>
      <c r="J5703" s="326">
        <v>0</v>
      </c>
      <c r="K5703" s="327">
        <v>0</v>
      </c>
      <c r="L5703" s="336">
        <v>9.3987170751192462E-5</v>
      </c>
      <c r="M5703" s="337">
        <v>1.1415525114155251E-4</v>
      </c>
      <c r="N5703" s="345">
        <v>2.8580159528673139E-4</v>
      </c>
      <c r="O5703" s="346">
        <v>2.0776755294116423E-3</v>
      </c>
      <c r="P5703" s="347">
        <v>9.9989025790918232E-4</v>
      </c>
      <c r="Q5703" s="348">
        <v>8.8417329796640146E-3</v>
      </c>
      <c r="R5703" s="346">
        <v>2.4282778505488666E-2</v>
      </c>
      <c r="S5703" s="347">
        <v>3.39248309787855E-2</v>
      </c>
      <c r="T5703" s="349">
        <v>6.2286207697171712E-2</v>
      </c>
      <c r="U5703" s="349">
        <v>0.33241549810224341</v>
      </c>
      <c r="V5703" s="361">
        <v>0</v>
      </c>
    </row>
    <row r="5704" spans="1:22" ht="16" hidden="1" customHeight="1" outlineLevel="1">
      <c r="A5704" s="65">
        <v>5695</v>
      </c>
      <c r="B5704" s="117">
        <v>1</v>
      </c>
      <c r="C5704" s="325">
        <v>9.565389012414399E-5</v>
      </c>
      <c r="D5704" s="326">
        <v>1.0146738480715373E-4</v>
      </c>
      <c r="E5704" s="327">
        <v>9.2339171089760101E-5</v>
      </c>
      <c r="F5704" s="332">
        <v>0</v>
      </c>
      <c r="G5704" s="326">
        <v>2.0481304828336313E-4</v>
      </c>
      <c r="H5704" s="327">
        <v>0</v>
      </c>
      <c r="I5704" s="332">
        <v>0</v>
      </c>
      <c r="J5704" s="326">
        <v>0</v>
      </c>
      <c r="K5704" s="327">
        <v>0</v>
      </c>
      <c r="L5704" s="336">
        <v>1.8210014333043539E-4</v>
      </c>
      <c r="M5704" s="337">
        <v>1.1415525114155251E-4</v>
      </c>
      <c r="N5704" s="345">
        <v>3.7011306589631719E-2</v>
      </c>
      <c r="O5704" s="346">
        <v>6.4945491150820184E-2</v>
      </c>
      <c r="P5704" s="347">
        <v>5.6400016439773021E-2</v>
      </c>
      <c r="Q5704" s="348">
        <v>8.8417329796640146E-3</v>
      </c>
      <c r="R5704" s="346">
        <v>2.6972044694037665E-2</v>
      </c>
      <c r="S5704" s="347">
        <v>2.7321419735637717E-2</v>
      </c>
      <c r="T5704" s="349">
        <v>7.8071719876912943E-2</v>
      </c>
      <c r="U5704" s="349">
        <v>0.34587719577886394</v>
      </c>
      <c r="V5704" s="361">
        <v>0</v>
      </c>
    </row>
    <row r="5705" spans="1:22" ht="16" hidden="1" customHeight="1" outlineLevel="1">
      <c r="A5705" s="65">
        <v>5696</v>
      </c>
      <c r="B5705" s="117">
        <v>1</v>
      </c>
      <c r="C5705" s="325">
        <v>1.0759187562709191E-4</v>
      </c>
      <c r="D5705" s="326">
        <v>1.1151885787580644E-4</v>
      </c>
      <c r="E5705" s="327">
        <v>1.034048233712388E-4</v>
      </c>
      <c r="F5705" s="332">
        <v>0</v>
      </c>
      <c r="G5705" s="326">
        <v>3.2326617877203163E-4</v>
      </c>
      <c r="H5705" s="327">
        <v>3.1241811621953884E-4</v>
      </c>
      <c r="I5705" s="332">
        <v>0</v>
      </c>
      <c r="J5705" s="326">
        <v>0</v>
      </c>
      <c r="K5705" s="327">
        <v>0</v>
      </c>
      <c r="L5705" s="336">
        <v>1.5860335064263727E-4</v>
      </c>
      <c r="M5705" s="337">
        <v>1.1415525114155251E-4</v>
      </c>
      <c r="N5705" s="345">
        <v>0.16319271090872364</v>
      </c>
      <c r="O5705" s="346">
        <v>0.24420044142591818</v>
      </c>
      <c r="P5705" s="347">
        <v>0.21695519378644118</v>
      </c>
      <c r="Q5705" s="348">
        <v>8.8417329796640146E-3</v>
      </c>
      <c r="R5705" s="346">
        <v>2.6083135296857775E-2</v>
      </c>
      <c r="S5705" s="347">
        <v>1.8186614501333846E-2</v>
      </c>
      <c r="T5705" s="349">
        <v>0.12913690084390717</v>
      </c>
      <c r="U5705" s="349">
        <v>0.4281212903433268</v>
      </c>
      <c r="V5705" s="361">
        <v>4.1137305630130332E-3</v>
      </c>
    </row>
    <row r="5706" spans="1:22" ht="16" hidden="1" customHeight="1" outlineLevel="1">
      <c r="A5706" s="65">
        <v>5697</v>
      </c>
      <c r="B5706" s="117">
        <v>1</v>
      </c>
      <c r="C5706" s="325">
        <v>1.2190495772224937E-4</v>
      </c>
      <c r="D5706" s="326">
        <v>1.2983314729683325E-4</v>
      </c>
      <c r="E5706" s="327">
        <v>1.198151986773004E-4</v>
      </c>
      <c r="F5706" s="332">
        <v>0</v>
      </c>
      <c r="G5706" s="326">
        <v>4.312160760153997E-4</v>
      </c>
      <c r="H5706" s="327">
        <v>4.031201499606951E-4</v>
      </c>
      <c r="I5706" s="332">
        <v>0</v>
      </c>
      <c r="J5706" s="326">
        <v>0</v>
      </c>
      <c r="K5706" s="327">
        <v>0</v>
      </c>
      <c r="L5706" s="336">
        <v>1.4685495429873823E-4</v>
      </c>
      <c r="M5706" s="337">
        <v>1.1415525114155251E-4</v>
      </c>
      <c r="N5706" s="345">
        <v>0.31795427475648874</v>
      </c>
      <c r="O5706" s="346">
        <v>0.41291776786055584</v>
      </c>
      <c r="P5706" s="347">
        <v>0.38637583063683245</v>
      </c>
      <c r="Q5706" s="348">
        <v>8.8417329796640146E-3</v>
      </c>
      <c r="R5706" s="346">
        <v>3.4207089147851241E-2</v>
      </c>
      <c r="S5706" s="347">
        <v>1.1899627507080575E-2</v>
      </c>
      <c r="T5706" s="349">
        <v>0.18600278206972193</v>
      </c>
      <c r="U5706" s="349">
        <v>0.53493052665344754</v>
      </c>
      <c r="V5706" s="361">
        <v>7.8429846285159976E-2</v>
      </c>
    </row>
    <row r="5707" spans="1:22" ht="16" hidden="1" customHeight="1" outlineLevel="1">
      <c r="A5707" s="65">
        <v>5698</v>
      </c>
      <c r="B5707" s="117">
        <v>1</v>
      </c>
      <c r="C5707" s="325">
        <v>1.2726142556310086E-4</v>
      </c>
      <c r="D5707" s="326">
        <v>1.3743493834101741E-4</v>
      </c>
      <c r="E5707" s="327">
        <v>1.2976520489054092E-4</v>
      </c>
      <c r="F5707" s="332">
        <v>0</v>
      </c>
      <c r="G5707" s="326">
        <v>4.6447631462551847E-4</v>
      </c>
      <c r="H5707" s="327">
        <v>5.2405619494890355E-4</v>
      </c>
      <c r="I5707" s="332">
        <v>0</v>
      </c>
      <c r="J5707" s="326">
        <v>0</v>
      </c>
      <c r="K5707" s="327">
        <v>0</v>
      </c>
      <c r="L5707" s="336">
        <v>1.644775488145868E-4</v>
      </c>
      <c r="M5707" s="337">
        <v>1.1415525114155251E-4</v>
      </c>
      <c r="N5707" s="345">
        <v>0.44785109981430815</v>
      </c>
      <c r="O5707" s="346">
        <v>0.53024296360338208</v>
      </c>
      <c r="P5707" s="347">
        <v>0.51123256975369691</v>
      </c>
      <c r="Q5707" s="348">
        <v>8.8417329796640146E-3</v>
      </c>
      <c r="R5707" s="346">
        <v>3.3105881174625526E-2</v>
      </c>
      <c r="S5707" s="347">
        <v>4.3884415008862056E-3</v>
      </c>
      <c r="T5707" s="349">
        <v>0.1908525478598834</v>
      </c>
      <c r="U5707" s="349">
        <v>0.53905747046671815</v>
      </c>
      <c r="V5707" s="361">
        <v>0.27627949745618413</v>
      </c>
    </row>
    <row r="5708" spans="1:22" ht="16" hidden="1" customHeight="1" outlineLevel="1">
      <c r="A5708" s="65">
        <v>5699</v>
      </c>
      <c r="B5708" s="117">
        <v>1</v>
      </c>
      <c r="C5708" s="325">
        <v>1.2921775512457872E-4</v>
      </c>
      <c r="D5708" s="326">
        <v>1.4087615832777083E-4</v>
      </c>
      <c r="E5708" s="327">
        <v>1.3417589864869186E-4</v>
      </c>
      <c r="F5708" s="332">
        <v>2.6260701235753528E-4</v>
      </c>
      <c r="G5708" s="326">
        <v>5.7242621186888638E-4</v>
      </c>
      <c r="H5708" s="327">
        <v>5.3413419869792109E-4</v>
      </c>
      <c r="I5708" s="332">
        <v>0</v>
      </c>
      <c r="J5708" s="326">
        <v>0</v>
      </c>
      <c r="K5708" s="327">
        <v>0</v>
      </c>
      <c r="L5708" s="336">
        <v>1.8797434150238492E-4</v>
      </c>
      <c r="M5708" s="337">
        <v>1.1415525114155251E-4</v>
      </c>
      <c r="N5708" s="345">
        <v>0.53330577680504077</v>
      </c>
      <c r="O5708" s="346">
        <v>0.60527898056395268</v>
      </c>
      <c r="P5708" s="347">
        <v>0.59406540441677314</v>
      </c>
      <c r="Q5708" s="348">
        <v>8.8417329796640146E-3</v>
      </c>
      <c r="R5708" s="346">
        <v>3.3783263698216659E-2</v>
      </c>
      <c r="S5708" s="347">
        <v>5.3377142475697385E-3</v>
      </c>
      <c r="T5708" s="349">
        <v>0.17620815704253312</v>
      </c>
      <c r="U5708" s="349">
        <v>0.50093237047745698</v>
      </c>
      <c r="V5708" s="361">
        <v>0.45684450227369844</v>
      </c>
    </row>
    <row r="5709" spans="1:22" ht="16" hidden="1" customHeight="1" outlineLevel="1">
      <c r="A5709" s="65">
        <v>5700</v>
      </c>
      <c r="B5709" s="117">
        <v>1</v>
      </c>
      <c r="C5709" s="325">
        <v>1.3099907756873588E-4</v>
      </c>
      <c r="D5709" s="326">
        <v>1.4225653470663804E-4</v>
      </c>
      <c r="E5709" s="327">
        <v>1.3556396991963937E-4</v>
      </c>
      <c r="F5709" s="332">
        <v>3.8265593229240867E-4</v>
      </c>
      <c r="G5709" s="326">
        <v>6.191072485146671E-4</v>
      </c>
      <c r="H5709" s="327">
        <v>5.9460222119202516E-4</v>
      </c>
      <c r="I5709" s="332">
        <v>0</v>
      </c>
      <c r="J5709" s="326">
        <v>0</v>
      </c>
      <c r="K5709" s="327">
        <v>0</v>
      </c>
      <c r="L5709" s="336">
        <v>2.0677177565262342E-4</v>
      </c>
      <c r="M5709" s="337">
        <v>1.1415525114155251E-4</v>
      </c>
      <c r="N5709" s="345">
        <v>0.55588410283269263</v>
      </c>
      <c r="O5709" s="346">
        <v>0.64280096198473957</v>
      </c>
      <c r="P5709" s="347">
        <v>0.63398498710848794</v>
      </c>
      <c r="Q5709" s="348">
        <v>8.8417329796640146E-3</v>
      </c>
      <c r="R5709" s="346">
        <v>4.0921024793248953E-2</v>
      </c>
      <c r="S5709" s="347">
        <v>1.3206822486295565E-2</v>
      </c>
      <c r="T5709" s="349">
        <v>0.12105395786030472</v>
      </c>
      <c r="U5709" s="349">
        <v>0.40483353596844301</v>
      </c>
      <c r="V5709" s="361">
        <v>0.50637753475672387</v>
      </c>
    </row>
    <row r="5710" spans="1:22" ht="16" hidden="1" customHeight="1" outlineLevel="1">
      <c r="A5710" s="65">
        <v>5701</v>
      </c>
      <c r="B5710" s="117">
        <v>1</v>
      </c>
      <c r="C5710" s="325">
        <v>1.2405504516361799E-4</v>
      </c>
      <c r="D5710" s="326">
        <v>1.4153718363596078E-4</v>
      </c>
      <c r="E5710" s="327">
        <v>1.3571964146404469E-4</v>
      </c>
      <c r="F5710" s="332">
        <v>4.8769873723542267E-4</v>
      </c>
      <c r="G5710" s="326">
        <v>6.3486209838261817E-4</v>
      </c>
      <c r="H5710" s="327">
        <v>6.046802249410427E-4</v>
      </c>
      <c r="I5710" s="332">
        <v>0</v>
      </c>
      <c r="J5710" s="326">
        <v>0</v>
      </c>
      <c r="K5710" s="327">
        <v>0</v>
      </c>
      <c r="L5710" s="336">
        <v>1.8797434150238492E-4</v>
      </c>
      <c r="M5710" s="337">
        <v>1.1415525114155251E-4</v>
      </c>
      <c r="N5710" s="345">
        <v>0.56117143234549716</v>
      </c>
      <c r="O5710" s="346">
        <v>0.6377454444236752</v>
      </c>
      <c r="P5710" s="347">
        <v>0.62871242868994148</v>
      </c>
      <c r="Q5710" s="348">
        <v>1.7683465959328029E-2</v>
      </c>
      <c r="R5710" s="346">
        <v>5.128693679663044E-2</v>
      </c>
      <c r="S5710" s="347">
        <v>2.1433852957552846E-2</v>
      </c>
      <c r="T5710" s="349">
        <v>7.9593215026767514E-2</v>
      </c>
      <c r="U5710" s="349">
        <v>0.36071454139324138</v>
      </c>
      <c r="V5710" s="361">
        <v>0.53845032598070453</v>
      </c>
    </row>
    <row r="5711" spans="1:22" ht="16" hidden="1" customHeight="1" outlineLevel="1">
      <c r="A5711" s="65">
        <v>5702</v>
      </c>
      <c r="B5711" s="117">
        <v>1</v>
      </c>
      <c r="C5711" s="325">
        <v>1.2479882541223099E-4</v>
      </c>
      <c r="D5711" s="326">
        <v>1.3741549642018829E-4</v>
      </c>
      <c r="E5711" s="327">
        <v>1.3120516667629019E-4</v>
      </c>
      <c r="F5711" s="332">
        <v>5.4772319720285936E-4</v>
      </c>
      <c r="G5711" s="326">
        <v>6.5178397416671384E-4</v>
      </c>
      <c r="H5711" s="327">
        <v>6.6514824743514709E-4</v>
      </c>
      <c r="I5711" s="332">
        <v>0</v>
      </c>
      <c r="J5711" s="326">
        <v>0</v>
      </c>
      <c r="K5711" s="327">
        <v>0</v>
      </c>
      <c r="L5711" s="336">
        <v>1.9032402077116473E-4</v>
      </c>
      <c r="M5711" s="337">
        <v>1.1415525114155251E-4</v>
      </c>
      <c r="N5711" s="345">
        <v>0.5804630400273515</v>
      </c>
      <c r="O5711" s="346">
        <v>0.61603089773931452</v>
      </c>
      <c r="P5711" s="347">
        <v>0.59396636671499781</v>
      </c>
      <c r="Q5711" s="348">
        <v>2.6525198938992044E-2</v>
      </c>
      <c r="R5711" s="346">
        <v>7.9827421705197715E-2</v>
      </c>
      <c r="S5711" s="347">
        <v>2.6496640939865021E-2</v>
      </c>
      <c r="T5711" s="349">
        <v>7.8927560898706131E-2</v>
      </c>
      <c r="U5711" s="349">
        <v>0.35648933701298824</v>
      </c>
      <c r="V5711" s="361">
        <v>0.52763215288754117</v>
      </c>
    </row>
    <row r="5712" spans="1:22" ht="16" hidden="1" customHeight="1" outlineLevel="1">
      <c r="A5712" s="65">
        <v>5703</v>
      </c>
      <c r="B5712" s="117">
        <v>1</v>
      </c>
      <c r="C5712" s="325">
        <v>1.2684890878655921E-4</v>
      </c>
      <c r="D5712" s="326">
        <v>1.3708498376609332E-4</v>
      </c>
      <c r="E5712" s="327">
        <v>1.3293052629344924E-4</v>
      </c>
      <c r="F5712" s="332">
        <v>6.4526294464994395E-4</v>
      </c>
      <c r="G5712" s="326">
        <v>6.5586856487321959E-4</v>
      </c>
      <c r="H5712" s="327">
        <v>6.8530425493318174E-4</v>
      </c>
      <c r="I5712" s="332">
        <v>0</v>
      </c>
      <c r="J5712" s="326">
        <v>0</v>
      </c>
      <c r="K5712" s="327">
        <v>0</v>
      </c>
      <c r="L5712" s="336">
        <v>2.1382081345896285E-4</v>
      </c>
      <c r="M5712" s="337">
        <v>1.1415525114155251E-4</v>
      </c>
      <c r="N5712" s="345">
        <v>0.50544012126458449</v>
      </c>
      <c r="O5712" s="346">
        <v>0.55379603441609015</v>
      </c>
      <c r="P5712" s="347">
        <v>0.52809665337109235</v>
      </c>
      <c r="Q5712" s="348">
        <v>3.5366931918656058E-2</v>
      </c>
      <c r="R5712" s="346">
        <v>0.10558165575092991</v>
      </c>
      <c r="S5712" s="347">
        <v>3.2150779436329276E-2</v>
      </c>
      <c r="T5712" s="349">
        <v>8.4728261157526713E-2</v>
      </c>
      <c r="U5712" s="349">
        <v>0.35383630170445712</v>
      </c>
      <c r="V5712" s="361">
        <v>0.48587110361470665</v>
      </c>
    </row>
    <row r="5713" spans="1:22" ht="16" hidden="1" customHeight="1" outlineLevel="1">
      <c r="A5713" s="65">
        <v>5704</v>
      </c>
      <c r="B5713" s="117">
        <v>1</v>
      </c>
      <c r="C5713" s="325">
        <v>1.2783644894858318E-4</v>
      </c>
      <c r="D5713" s="326">
        <v>1.3700721608277686E-4</v>
      </c>
      <c r="E5713" s="327">
        <v>1.3477263956891228E-4</v>
      </c>
      <c r="F5713" s="332">
        <v>6.8277823212959179E-4</v>
      </c>
      <c r="G5713" s="326">
        <v>6.2727642992767881E-4</v>
      </c>
      <c r="H5713" s="327">
        <v>6.6514824743514709E-4</v>
      </c>
      <c r="I5713" s="332">
        <v>0</v>
      </c>
      <c r="J5713" s="326">
        <v>0</v>
      </c>
      <c r="K5713" s="327">
        <v>0</v>
      </c>
      <c r="L5713" s="336">
        <v>2.2321953053408208E-4</v>
      </c>
      <c r="M5713" s="337">
        <v>1.1415525114155251E-4</v>
      </c>
      <c r="N5713" s="345">
        <v>0.4096965868435295</v>
      </c>
      <c r="O5713" s="346">
        <v>0.41381451108105055</v>
      </c>
      <c r="P5713" s="347">
        <v>0.42263298406240074</v>
      </c>
      <c r="Q5713" s="348">
        <v>2.6525198938992044E-2</v>
      </c>
      <c r="R5713" s="346">
        <v>0.11670162554706531</v>
      </c>
      <c r="S5713" s="347">
        <v>4.2193359433679724E-2</v>
      </c>
      <c r="T5713" s="349">
        <v>0.10431751121190438</v>
      </c>
      <c r="U5713" s="349">
        <v>0.37918752798597616</v>
      </c>
      <c r="V5713" s="361">
        <v>0.38985122853162907</v>
      </c>
    </row>
    <row r="5714" spans="1:22" ht="16" hidden="1" customHeight="1" outlineLevel="1">
      <c r="A5714" s="65">
        <v>5705</v>
      </c>
      <c r="B5714" s="117">
        <v>1</v>
      </c>
      <c r="C5714" s="325">
        <v>1.2896774495697771E-4</v>
      </c>
      <c r="D5714" s="326">
        <v>1.3939857234475806E-4</v>
      </c>
      <c r="E5714" s="327">
        <v>1.3565477832054248E-4</v>
      </c>
      <c r="F5714" s="332">
        <v>7.2779657710516916E-4</v>
      </c>
      <c r="G5714" s="326">
        <v>6.0335239864671615E-4</v>
      </c>
      <c r="H5714" s="327">
        <v>5.9460222119202516E-4</v>
      </c>
      <c r="I5714" s="332">
        <v>0</v>
      </c>
      <c r="J5714" s="326">
        <v>0</v>
      </c>
      <c r="K5714" s="327">
        <v>0</v>
      </c>
      <c r="L5714" s="336">
        <v>2.2321953053408208E-4</v>
      </c>
      <c r="M5714" s="337">
        <v>1.1415525114155251E-4</v>
      </c>
      <c r="N5714" s="345">
        <v>0.26408067404493984</v>
      </c>
      <c r="O5714" s="346">
        <v>0.2743457904959764</v>
      </c>
      <c r="P5714" s="347">
        <v>0.27761037185420867</v>
      </c>
      <c r="Q5714" s="348">
        <v>2.6525198938992044E-2</v>
      </c>
      <c r="R5714" s="346">
        <v>9.4623065651577021E-2</v>
      </c>
      <c r="S5714" s="347">
        <v>4.0061385658692043E-2</v>
      </c>
      <c r="T5714" s="349">
        <v>0.13636400280571637</v>
      </c>
      <c r="U5714" s="349">
        <v>0.45691163646923794</v>
      </c>
      <c r="V5714" s="361">
        <v>0.24875690465388672</v>
      </c>
    </row>
    <row r="5715" spans="1:22" ht="16" hidden="1" customHeight="1" outlineLevel="1">
      <c r="A5715" s="65">
        <v>5706</v>
      </c>
      <c r="B5715" s="117">
        <v>1</v>
      </c>
      <c r="C5715" s="325">
        <v>1.2555510616922401E-4</v>
      </c>
      <c r="D5715" s="326">
        <v>1.4457012328530279E-4</v>
      </c>
      <c r="E5715" s="327">
        <v>1.3373482927287676E-4</v>
      </c>
      <c r="F5715" s="332">
        <v>7.4280269209702821E-4</v>
      </c>
      <c r="G5715" s="326">
        <v>4.9540250140334813E-4</v>
      </c>
      <c r="H5715" s="327">
        <v>4.9382218370185135E-4</v>
      </c>
      <c r="I5715" s="332">
        <v>0</v>
      </c>
      <c r="J5715" s="326">
        <v>0</v>
      </c>
      <c r="K5715" s="327">
        <v>0</v>
      </c>
      <c r="L5715" s="336">
        <v>1.644775488145868E-4</v>
      </c>
      <c r="M5715" s="337">
        <v>1.1415525114155251E-4</v>
      </c>
      <c r="N5715" s="345">
        <v>0.10760430062545438</v>
      </c>
      <c r="O5715" s="346">
        <v>0.11792695849324081</v>
      </c>
      <c r="P5715" s="347">
        <v>0.10751547147283699</v>
      </c>
      <c r="Q5715" s="348">
        <v>1.7683465959328029E-2</v>
      </c>
      <c r="R5715" s="346">
        <v>6.0029414541793287E-2</v>
      </c>
      <c r="S5715" s="347">
        <v>3.2233775403603164E-2</v>
      </c>
      <c r="T5715" s="349">
        <v>0.18172357696075594</v>
      </c>
      <c r="U5715" s="349">
        <v>0.50869495526908493</v>
      </c>
      <c r="V5715" s="361">
        <v>0.12397000330754747</v>
      </c>
    </row>
    <row r="5716" spans="1:22" ht="16" hidden="1" customHeight="1" outlineLevel="1">
      <c r="A5716" s="65">
        <v>5707</v>
      </c>
      <c r="B5716" s="117">
        <v>1</v>
      </c>
      <c r="C5716" s="325">
        <v>1.2216746839823042E-4</v>
      </c>
      <c r="D5716" s="326">
        <v>1.418288124483975E-4</v>
      </c>
      <c r="E5716" s="327">
        <v>1.3006357535065113E-4</v>
      </c>
      <c r="F5716" s="332">
        <v>7.2779657710516916E-4</v>
      </c>
      <c r="G5716" s="326">
        <v>4.8139819040961398E-4</v>
      </c>
      <c r="H5716" s="327">
        <v>4.031201499606951E-4</v>
      </c>
      <c r="I5716" s="332">
        <v>0</v>
      </c>
      <c r="J5716" s="326">
        <v>0</v>
      </c>
      <c r="K5716" s="327">
        <v>0</v>
      </c>
      <c r="L5716" s="336">
        <v>1.1748396343899057E-4</v>
      </c>
      <c r="M5716" s="337">
        <v>1.1415525114155251E-4</v>
      </c>
      <c r="N5716" s="345">
        <v>1.2003667002042719E-2</v>
      </c>
      <c r="O5716" s="346">
        <v>9.8080317504952545E-3</v>
      </c>
      <c r="P5716" s="347">
        <v>1.0207985071602562E-2</v>
      </c>
      <c r="Q5716" s="348">
        <v>1.7683465959328029E-2</v>
      </c>
      <c r="R5716" s="346">
        <v>3.6102585487373405E-2</v>
      </c>
      <c r="S5716" s="347">
        <v>1.9851731713080294E-2</v>
      </c>
      <c r="T5716" s="349">
        <v>0.20140792046199954</v>
      </c>
      <c r="U5716" s="349">
        <v>0.54849048489705077</v>
      </c>
      <c r="V5716" s="361">
        <v>3.778955058330441E-2</v>
      </c>
    </row>
    <row r="5717" spans="1:22" ht="16" hidden="1" customHeight="1" outlineLevel="1">
      <c r="A5717" s="65">
        <v>5708</v>
      </c>
      <c r="B5717" s="117">
        <v>1</v>
      </c>
      <c r="C5717" s="325">
        <v>1.2276124254628279E-4</v>
      </c>
      <c r="D5717" s="326">
        <v>1.4719478259723337E-4</v>
      </c>
      <c r="E5717" s="327">
        <v>1.3090679621617998E-4</v>
      </c>
      <c r="F5717" s="332">
        <v>6.4526294464994395E-4</v>
      </c>
      <c r="G5717" s="326">
        <v>3.3376941201733229E-4</v>
      </c>
      <c r="H5717" s="327">
        <v>3.6280813496462574E-4</v>
      </c>
      <c r="I5717" s="332">
        <v>0</v>
      </c>
      <c r="J5717" s="326">
        <v>0</v>
      </c>
      <c r="K5717" s="327">
        <v>0</v>
      </c>
      <c r="L5717" s="336">
        <v>8.811297257924293E-5</v>
      </c>
      <c r="M5717" s="337">
        <v>1.1415525114155251E-4</v>
      </c>
      <c r="N5717" s="345">
        <v>0</v>
      </c>
      <c r="O5717" s="346">
        <v>0</v>
      </c>
      <c r="P5717" s="347">
        <v>0</v>
      </c>
      <c r="Q5717" s="348">
        <v>8.8417329796640146E-3</v>
      </c>
      <c r="R5717" s="346">
        <v>2.2976999393455193E-2</v>
      </c>
      <c r="S5717" s="347">
        <v>1.478894373076812E-2</v>
      </c>
      <c r="T5717" s="349">
        <v>0.22774880524385688</v>
      </c>
      <c r="U5717" s="349">
        <v>0.58406081014476352</v>
      </c>
      <c r="V5717" s="361">
        <v>0</v>
      </c>
    </row>
    <row r="5718" spans="1:22" ht="16" hidden="1" customHeight="1" outlineLevel="1">
      <c r="A5718" s="65">
        <v>5709</v>
      </c>
      <c r="B5718" s="117">
        <v>1</v>
      </c>
      <c r="C5718" s="325">
        <v>1.255738569317941E-4</v>
      </c>
      <c r="D5718" s="326">
        <v>1.5963761192786728E-4</v>
      </c>
      <c r="E5718" s="327">
        <v>1.3626449186946333E-4</v>
      </c>
      <c r="F5718" s="332">
        <v>4.9520179473135236E-4</v>
      </c>
      <c r="G5718" s="326">
        <v>3.0867835482022512E-4</v>
      </c>
      <c r="H5718" s="327">
        <v>3.4265212746659071E-4</v>
      </c>
      <c r="I5718" s="332">
        <v>0</v>
      </c>
      <c r="J5718" s="326">
        <v>0</v>
      </c>
      <c r="K5718" s="327">
        <v>0</v>
      </c>
      <c r="L5718" s="336">
        <v>5.8741981719495287E-5</v>
      </c>
      <c r="M5718" s="337">
        <v>1.1415525114155251E-4</v>
      </c>
      <c r="N5718" s="345">
        <v>0</v>
      </c>
      <c r="O5718" s="346">
        <v>0</v>
      </c>
      <c r="P5718" s="347">
        <v>0</v>
      </c>
      <c r="Q5718" s="348">
        <v>8.8417329796640146E-3</v>
      </c>
      <c r="R5718" s="346">
        <v>2.0610153185619325E-2</v>
      </c>
      <c r="S5718" s="347">
        <v>1.1349774976565447E-2</v>
      </c>
      <c r="T5718" s="349">
        <v>0.28366375200101257</v>
      </c>
      <c r="U5718" s="349">
        <v>0.64203454466451626</v>
      </c>
      <c r="V5718" s="361">
        <v>0</v>
      </c>
    </row>
    <row r="5719" spans="1:22" ht="16" hidden="1" customHeight="1" outlineLevel="1">
      <c r="A5719" s="65">
        <v>5710</v>
      </c>
      <c r="B5719" s="117">
        <v>1</v>
      </c>
      <c r="C5719" s="325">
        <v>1.2037364544569322E-4</v>
      </c>
      <c r="D5719" s="326">
        <v>1.470975729930878E-4</v>
      </c>
      <c r="E5719" s="327">
        <v>1.27663639041069E-4</v>
      </c>
      <c r="F5719" s="332">
        <v>3.8265593229240867E-4</v>
      </c>
      <c r="G5719" s="326">
        <v>2.8708837537155173E-4</v>
      </c>
      <c r="H5719" s="327">
        <v>3.22496119968556E-4</v>
      </c>
      <c r="I5719" s="332">
        <v>0</v>
      </c>
      <c r="J5719" s="326">
        <v>0</v>
      </c>
      <c r="K5719" s="327">
        <v>0</v>
      </c>
      <c r="L5719" s="336">
        <v>3.7594868300476983E-5</v>
      </c>
      <c r="M5719" s="337">
        <v>1.1415525114155251E-4</v>
      </c>
      <c r="N5719" s="345">
        <v>0</v>
      </c>
      <c r="O5719" s="346">
        <v>0</v>
      </c>
      <c r="P5719" s="347">
        <v>0</v>
      </c>
      <c r="Q5719" s="348">
        <v>8.8417329796640146E-3</v>
      </c>
      <c r="R5719" s="346">
        <v>2.0561854171669808E-2</v>
      </c>
      <c r="S5719" s="347">
        <v>8.5019567365148471E-3</v>
      </c>
      <c r="T5719" s="349">
        <v>0.20321469595245184</v>
      </c>
      <c r="U5719" s="349">
        <v>0.56902694339642079</v>
      </c>
      <c r="V5719" s="361">
        <v>0</v>
      </c>
    </row>
    <row r="5720" spans="1:22" ht="16" hidden="1" customHeight="1" outlineLevel="1">
      <c r="A5720" s="65">
        <v>5711</v>
      </c>
      <c r="B5720" s="117">
        <v>1</v>
      </c>
      <c r="C5720" s="325">
        <v>1.0963570874723011E-4</v>
      </c>
      <c r="D5720" s="326">
        <v>1.3998182996963153E-4</v>
      </c>
      <c r="E5720" s="327">
        <v>1.1680554881879741E-4</v>
      </c>
      <c r="F5720" s="332">
        <v>2.551039548616056E-4</v>
      </c>
      <c r="G5720" s="326">
        <v>2.9058945311998517E-4</v>
      </c>
      <c r="H5720" s="327">
        <v>0</v>
      </c>
      <c r="I5720" s="332">
        <v>0</v>
      </c>
      <c r="J5720" s="326">
        <v>0</v>
      </c>
      <c r="K5720" s="327">
        <v>0</v>
      </c>
      <c r="L5720" s="336">
        <v>2.3496792687798115E-5</v>
      </c>
      <c r="M5720" s="337">
        <v>1.1415525114155251E-4</v>
      </c>
      <c r="N5720" s="345">
        <v>0</v>
      </c>
      <c r="O5720" s="346">
        <v>0</v>
      </c>
      <c r="P5720" s="347">
        <v>0</v>
      </c>
      <c r="Q5720" s="348">
        <v>8.8417329796640146E-3</v>
      </c>
      <c r="R5720" s="346">
        <v>2.2167471502326692E-2</v>
      </c>
      <c r="S5720" s="347">
        <v>5.6541384964642486E-3</v>
      </c>
      <c r="T5720" s="349">
        <v>0.17934624078910816</v>
      </c>
      <c r="U5720" s="349">
        <v>0.48747067280083639</v>
      </c>
      <c r="V5720" s="361">
        <v>0</v>
      </c>
    </row>
    <row r="5721" spans="1:22" ht="16" hidden="1" customHeight="1" outlineLevel="1">
      <c r="A5721" s="65">
        <v>5712</v>
      </c>
      <c r="B5721" s="117">
        <v>1</v>
      </c>
      <c r="C5721" s="325">
        <v>1.0082910059348476E-4</v>
      </c>
      <c r="D5721" s="326">
        <v>1.2619750810178866E-4</v>
      </c>
      <c r="E5721" s="327">
        <v>1.0764687295628397E-4</v>
      </c>
      <c r="F5721" s="332">
        <v>0</v>
      </c>
      <c r="G5721" s="326">
        <v>2.625808311325167E-4</v>
      </c>
      <c r="H5721" s="327">
        <v>0</v>
      </c>
      <c r="I5721" s="332">
        <v>0</v>
      </c>
      <c r="J5721" s="326">
        <v>0</v>
      </c>
      <c r="K5721" s="327">
        <v>0</v>
      </c>
      <c r="L5721" s="336">
        <v>9.3987170751192458E-6</v>
      </c>
      <c r="M5721" s="337">
        <v>1.1415525114155251E-4</v>
      </c>
      <c r="N5721" s="345">
        <v>0</v>
      </c>
      <c r="O5721" s="346">
        <v>0</v>
      </c>
      <c r="P5721" s="347">
        <v>0</v>
      </c>
      <c r="Q5721" s="348">
        <v>8.8417329796640146E-3</v>
      </c>
      <c r="R5721" s="346">
        <v>2.0030569501355421E-2</v>
      </c>
      <c r="S5721" s="347">
        <v>5.6541384964642486E-3</v>
      </c>
      <c r="T5721" s="349">
        <v>0.10850162287400447</v>
      </c>
      <c r="U5721" s="349">
        <v>0.38537794370588196</v>
      </c>
      <c r="V5721" s="361">
        <v>0</v>
      </c>
    </row>
    <row r="5722" spans="1:22" ht="16" hidden="1" customHeight="1" outlineLevel="1">
      <c r="A5722" s="65">
        <v>5713</v>
      </c>
      <c r="B5722" s="117">
        <v>1</v>
      </c>
      <c r="C5722" s="325">
        <v>9.3172539210704022E-5</v>
      </c>
      <c r="D5722" s="326">
        <v>1.1768194677863605E-4</v>
      </c>
      <c r="E5722" s="327">
        <v>9.8890348583484299E-5</v>
      </c>
      <c r="F5722" s="332">
        <v>0</v>
      </c>
      <c r="G5722" s="326">
        <v>2.4565895534842125E-4</v>
      </c>
      <c r="H5722" s="327">
        <v>0</v>
      </c>
      <c r="I5722" s="332">
        <v>0</v>
      </c>
      <c r="J5722" s="326">
        <v>0</v>
      </c>
      <c r="K5722" s="327">
        <v>0</v>
      </c>
      <c r="L5722" s="336">
        <v>5.8741981719495289E-6</v>
      </c>
      <c r="M5722" s="337">
        <v>1.1415525114155251E-4</v>
      </c>
      <c r="N5722" s="345">
        <v>0</v>
      </c>
      <c r="O5722" s="346">
        <v>0</v>
      </c>
      <c r="P5722" s="347">
        <v>0</v>
      </c>
      <c r="Q5722" s="348">
        <v>8.8417329796640146E-3</v>
      </c>
      <c r="R5722" s="346">
        <v>1.5263732815308417E-2</v>
      </c>
      <c r="S5722" s="347">
        <v>5.3377142475697385E-3</v>
      </c>
      <c r="T5722" s="349">
        <v>4.5169387261307731E-2</v>
      </c>
      <c r="U5722" s="349">
        <v>0.31512163831330026</v>
      </c>
      <c r="V5722" s="361">
        <v>0</v>
      </c>
    </row>
    <row r="5723" spans="1:22" ht="16" hidden="1" customHeight="1" outlineLevel="1">
      <c r="A5723" s="65">
        <v>5714</v>
      </c>
      <c r="B5723" s="117">
        <v>1</v>
      </c>
      <c r="C5723" s="325">
        <v>8.7953576962033071E-5</v>
      </c>
      <c r="D5723" s="326">
        <v>1.0924415313879994E-4</v>
      </c>
      <c r="E5723" s="327">
        <v>9.2066745887050769E-5</v>
      </c>
      <c r="F5723" s="332">
        <v>0</v>
      </c>
      <c r="G5723" s="326">
        <v>2.2290194998360308E-4</v>
      </c>
      <c r="H5723" s="327">
        <v>0</v>
      </c>
      <c r="I5723" s="332">
        <v>0</v>
      </c>
      <c r="J5723" s="326">
        <v>0</v>
      </c>
      <c r="K5723" s="327">
        <v>0</v>
      </c>
      <c r="L5723" s="336">
        <v>2.3496792687798115E-6</v>
      </c>
      <c r="M5723" s="337">
        <v>1.1415525114155251E-4</v>
      </c>
      <c r="N5723" s="345">
        <v>0</v>
      </c>
      <c r="O5723" s="346">
        <v>0</v>
      </c>
      <c r="P5723" s="347">
        <v>0</v>
      </c>
      <c r="Q5723" s="348">
        <v>8.8417329796640146E-3</v>
      </c>
      <c r="R5723" s="346">
        <v>1.4679770655082879E-2</v>
      </c>
      <c r="S5723" s="347">
        <v>5.6541384964642486E-3</v>
      </c>
      <c r="T5723" s="349">
        <v>3.9749060789950802E-2</v>
      </c>
      <c r="U5723" s="349">
        <v>0.29448691924694753</v>
      </c>
      <c r="V5723" s="361">
        <v>0</v>
      </c>
    </row>
    <row r="5724" spans="1:22" ht="16" hidden="1" customHeight="1" outlineLevel="1">
      <c r="A5724" s="65">
        <v>5715</v>
      </c>
      <c r="B5724" s="117">
        <v>1</v>
      </c>
      <c r="C5724" s="325">
        <v>8.4803448850260434E-5</v>
      </c>
      <c r="D5724" s="326">
        <v>1.0450032445649576E-4</v>
      </c>
      <c r="E5724" s="327">
        <v>8.8174957276917579E-5</v>
      </c>
      <c r="F5724" s="332">
        <v>0</v>
      </c>
      <c r="G5724" s="326">
        <v>2.0306250940914627E-4</v>
      </c>
      <c r="H5724" s="327">
        <v>0</v>
      </c>
      <c r="I5724" s="332">
        <v>0</v>
      </c>
      <c r="J5724" s="326">
        <v>0</v>
      </c>
      <c r="K5724" s="327">
        <v>0</v>
      </c>
      <c r="L5724" s="336">
        <v>1.1748396343899057E-6</v>
      </c>
      <c r="M5724" s="337">
        <v>1.1415525114155251E-4</v>
      </c>
      <c r="N5724" s="345">
        <v>0</v>
      </c>
      <c r="O5724" s="346">
        <v>0</v>
      </c>
      <c r="P5724" s="347">
        <v>0</v>
      </c>
      <c r="Q5724" s="348">
        <v>8.8417329796640146E-3</v>
      </c>
      <c r="R5724" s="346">
        <v>1.6785718998111179E-2</v>
      </c>
      <c r="S5724" s="347">
        <v>5.9705627453587604E-3</v>
      </c>
      <c r="T5724" s="349">
        <v>3.6706070490241646E-2</v>
      </c>
      <c r="U5724" s="349">
        <v>0.28544694708454538</v>
      </c>
      <c r="V5724" s="361">
        <v>0</v>
      </c>
    </row>
    <row r="5725" spans="1:22" ht="16" hidden="1" customHeight="1" outlineLevel="1">
      <c r="A5725" s="65">
        <v>5716</v>
      </c>
      <c r="B5725" s="117">
        <v>1</v>
      </c>
      <c r="C5725" s="325">
        <v>8.3284637082084337E-5</v>
      </c>
      <c r="D5725" s="326">
        <v>1.0100077870725497E-4</v>
      </c>
      <c r="E5725" s="327">
        <v>8.6423652402357651E-5</v>
      </c>
      <c r="F5725" s="332">
        <v>0</v>
      </c>
      <c r="G5725" s="326">
        <v>1.8555712066697846E-4</v>
      </c>
      <c r="H5725" s="327">
        <v>0</v>
      </c>
      <c r="I5725" s="332">
        <v>0</v>
      </c>
      <c r="J5725" s="326">
        <v>0</v>
      </c>
      <c r="K5725" s="327">
        <v>0</v>
      </c>
      <c r="L5725" s="336">
        <v>1.409807561267887E-5</v>
      </c>
      <c r="M5725" s="337">
        <v>1.1415525114155251E-4</v>
      </c>
      <c r="N5725" s="345">
        <v>0</v>
      </c>
      <c r="O5725" s="346">
        <v>0</v>
      </c>
      <c r="P5725" s="347">
        <v>0</v>
      </c>
      <c r="Q5725" s="348">
        <v>8.8417329796640146E-3</v>
      </c>
      <c r="R5725" s="346">
        <v>1.484029386815053E-2</v>
      </c>
      <c r="S5725" s="347">
        <v>1.0084077980987403E-2</v>
      </c>
      <c r="T5725" s="349">
        <v>3.7086444277705299E-2</v>
      </c>
      <c r="U5725" s="349">
        <v>0.27964957363257015</v>
      </c>
      <c r="V5725" s="361">
        <v>0</v>
      </c>
    </row>
    <row r="5726" spans="1:22" ht="16" hidden="1" customHeight="1" outlineLevel="1">
      <c r="A5726" s="65">
        <v>5717</v>
      </c>
      <c r="B5726" s="117">
        <v>1</v>
      </c>
      <c r="C5726" s="325">
        <v>8.3840909704996564E-5</v>
      </c>
      <c r="D5726" s="326">
        <v>9.9775937695020697E-5</v>
      </c>
      <c r="E5726" s="327">
        <v>8.650148817456031E-5</v>
      </c>
      <c r="F5726" s="332">
        <v>0</v>
      </c>
      <c r="G5726" s="326">
        <v>0</v>
      </c>
      <c r="H5726" s="327">
        <v>0</v>
      </c>
      <c r="I5726" s="332">
        <v>0</v>
      </c>
      <c r="J5726" s="326">
        <v>0</v>
      </c>
      <c r="K5726" s="327">
        <v>0</v>
      </c>
      <c r="L5726" s="336">
        <v>3.7594868300476983E-5</v>
      </c>
      <c r="M5726" s="337">
        <v>1.1415525114155251E-4</v>
      </c>
      <c r="N5726" s="345">
        <v>0</v>
      </c>
      <c r="O5726" s="346">
        <v>0</v>
      </c>
      <c r="P5726" s="347">
        <v>0</v>
      </c>
      <c r="Q5726" s="348">
        <v>8.8417329796640146E-3</v>
      </c>
      <c r="R5726" s="346">
        <v>1.6074076317884725E-2</v>
      </c>
      <c r="S5726" s="347">
        <v>1.1349774976565447E-2</v>
      </c>
      <c r="T5726" s="349">
        <v>3.8512845980693954E-2</v>
      </c>
      <c r="U5726" s="349">
        <v>0.27778262285990013</v>
      </c>
      <c r="V5726" s="361">
        <v>0</v>
      </c>
    </row>
    <row r="5727" spans="1:22" ht="16" hidden="1" customHeight="1" outlineLevel="1">
      <c r="A5727" s="65">
        <v>5718</v>
      </c>
      <c r="B5727" s="117">
        <v>1</v>
      </c>
      <c r="C5727" s="325">
        <v>8.8459847551425108E-5</v>
      </c>
      <c r="D5727" s="326">
        <v>1.0047584684486885E-4</v>
      </c>
      <c r="E5727" s="327">
        <v>8.9160877058151332E-5</v>
      </c>
      <c r="F5727" s="332">
        <v>0</v>
      </c>
      <c r="G5727" s="326">
        <v>0</v>
      </c>
      <c r="H5727" s="327">
        <v>0</v>
      </c>
      <c r="I5727" s="332">
        <v>0</v>
      </c>
      <c r="J5727" s="326">
        <v>0</v>
      </c>
      <c r="K5727" s="327">
        <v>0</v>
      </c>
      <c r="L5727" s="336">
        <v>9.3987170751192462E-5</v>
      </c>
      <c r="M5727" s="337">
        <v>1.1415525114155251E-4</v>
      </c>
      <c r="N5727" s="345">
        <v>1.429007976433657E-4</v>
      </c>
      <c r="O5727" s="346">
        <v>1.9724922711619772E-3</v>
      </c>
      <c r="P5727" s="347">
        <v>9.5337215406221499E-4</v>
      </c>
      <c r="Q5727" s="348">
        <v>8.8417329796640146E-3</v>
      </c>
      <c r="R5727" s="346">
        <v>1.915591416722346E-2</v>
      </c>
      <c r="S5727" s="347">
        <v>8.5019567365148471E-3</v>
      </c>
      <c r="T5727" s="349">
        <v>4.2601864195928131E-2</v>
      </c>
      <c r="U5727" s="349">
        <v>0.28161478497222275</v>
      </c>
      <c r="V5727" s="361">
        <v>0</v>
      </c>
    </row>
    <row r="5728" spans="1:22" ht="16" hidden="1" customHeight="1" outlineLevel="1">
      <c r="A5728" s="65">
        <v>5719</v>
      </c>
      <c r="B5728" s="117">
        <v>1</v>
      </c>
      <c r="C5728" s="325">
        <v>9.8635261372785957E-5</v>
      </c>
      <c r="D5728" s="326">
        <v>1.0345046073172352E-4</v>
      </c>
      <c r="E5728" s="327">
        <v>9.5309903062161758E-5</v>
      </c>
      <c r="F5728" s="332">
        <v>0</v>
      </c>
      <c r="G5728" s="326">
        <v>0</v>
      </c>
      <c r="H5728" s="327">
        <v>3.6280813496462574E-4</v>
      </c>
      <c r="I5728" s="332">
        <v>0</v>
      </c>
      <c r="J5728" s="326">
        <v>0</v>
      </c>
      <c r="K5728" s="327">
        <v>0</v>
      </c>
      <c r="L5728" s="336">
        <v>1.8210014333043539E-4</v>
      </c>
      <c r="M5728" s="337">
        <v>1.1415525114155251E-4</v>
      </c>
      <c r="N5728" s="345">
        <v>3.5010695422624596E-2</v>
      </c>
      <c r="O5728" s="346">
        <v>6.5471407442068516E-2</v>
      </c>
      <c r="P5728" s="347">
        <v>5.4586308339342526E-2</v>
      </c>
      <c r="Q5728" s="348">
        <v>8.8417329796640146E-3</v>
      </c>
      <c r="R5728" s="346">
        <v>1.9955868048574209E-2</v>
      </c>
      <c r="S5728" s="347">
        <v>6.2869869942532713E-3</v>
      </c>
      <c r="T5728" s="349">
        <v>9.1955363119335942E-2</v>
      </c>
      <c r="U5728" s="349">
        <v>0.3109946945000297</v>
      </c>
      <c r="V5728" s="361">
        <v>0</v>
      </c>
    </row>
    <row r="5729" spans="1:22" ht="16" hidden="1" customHeight="1" outlineLevel="1">
      <c r="A5729" s="65">
        <v>5720</v>
      </c>
      <c r="B5729" s="117">
        <v>1</v>
      </c>
      <c r="C5729" s="325">
        <v>1.0997322247349146E-4</v>
      </c>
      <c r="D5729" s="326">
        <v>1.1286035041301542E-4</v>
      </c>
      <c r="E5729" s="327">
        <v>1.0580475968082093E-4</v>
      </c>
      <c r="F5729" s="332">
        <v>0</v>
      </c>
      <c r="G5729" s="326">
        <v>2.8300378466504587E-4</v>
      </c>
      <c r="H5729" s="327">
        <v>0</v>
      </c>
      <c r="I5729" s="332">
        <v>0</v>
      </c>
      <c r="J5729" s="326">
        <v>0</v>
      </c>
      <c r="K5729" s="327">
        <v>0</v>
      </c>
      <c r="L5729" s="336">
        <v>1.5860335064263727E-4</v>
      </c>
      <c r="M5729" s="337">
        <v>1.1415525114155251E-4</v>
      </c>
      <c r="N5729" s="345">
        <v>0.16119209974171653</v>
      </c>
      <c r="O5729" s="346">
        <v>0.24098470496103253</v>
      </c>
      <c r="P5729" s="347">
        <v>0.22281498102235539</v>
      </c>
      <c r="Q5729" s="348">
        <v>8.8417329796640146E-3</v>
      </c>
      <c r="R5729" s="346">
        <v>1.5300526321772341E-2</v>
      </c>
      <c r="S5729" s="347">
        <v>5.0212899986752275E-3</v>
      </c>
      <c r="T5729" s="349">
        <v>0.12923199429077306</v>
      </c>
      <c r="U5729" s="349">
        <v>0.35393456227143977</v>
      </c>
      <c r="V5729" s="361">
        <v>6.2755328869793486E-2</v>
      </c>
    </row>
    <row r="5730" spans="1:22" ht="16" hidden="1" customHeight="1" outlineLevel="1">
      <c r="A5730" s="65">
        <v>5721</v>
      </c>
      <c r="B5730" s="117">
        <v>1</v>
      </c>
      <c r="C5730" s="325">
        <v>1.2599887421671581E-4</v>
      </c>
      <c r="D5730" s="326">
        <v>1.3037752108004848E-4</v>
      </c>
      <c r="E5730" s="327">
        <v>1.2231891601648608E-4</v>
      </c>
      <c r="F5730" s="332">
        <v>0</v>
      </c>
      <c r="G5730" s="326">
        <v>3.8220098753732993E-4</v>
      </c>
      <c r="H5730" s="327">
        <v>0</v>
      </c>
      <c r="I5730" s="332">
        <v>0</v>
      </c>
      <c r="J5730" s="326">
        <v>0</v>
      </c>
      <c r="K5730" s="327">
        <v>0</v>
      </c>
      <c r="L5730" s="336">
        <v>1.4685495429873823E-4</v>
      </c>
      <c r="M5730" s="337">
        <v>1.1415525114155251E-4</v>
      </c>
      <c r="N5730" s="345">
        <v>0.31609656438712497</v>
      </c>
      <c r="O5730" s="346">
        <v>0.40821723294228823</v>
      </c>
      <c r="P5730" s="347">
        <v>0.39154384780912349</v>
      </c>
      <c r="Q5730" s="348">
        <v>8.8417329796640146E-3</v>
      </c>
      <c r="R5730" s="346">
        <v>1.1048574985956893E-2</v>
      </c>
      <c r="S5730" s="347">
        <v>7.8276102550888793E-3</v>
      </c>
      <c r="T5730" s="349">
        <v>0.17525722257387399</v>
      </c>
      <c r="U5730" s="349">
        <v>0.47656374986576427</v>
      </c>
      <c r="V5730" s="361">
        <v>0.19828482115430551</v>
      </c>
    </row>
    <row r="5731" spans="1:22" ht="16" hidden="1" customHeight="1" outlineLevel="1">
      <c r="A5731" s="65">
        <v>5722</v>
      </c>
      <c r="B5731" s="117">
        <v>1</v>
      </c>
      <c r="C5731" s="325">
        <v>1.3226787916931096E-4</v>
      </c>
      <c r="D5731" s="326">
        <v>1.4097336793191643E-4</v>
      </c>
      <c r="E5731" s="327">
        <v>1.3230784011582794E-4</v>
      </c>
      <c r="F5731" s="332">
        <v>2.4760089736567618E-4</v>
      </c>
      <c r="G5731" s="326">
        <v>4.353006667219055E-4</v>
      </c>
      <c r="H5731" s="327">
        <v>0</v>
      </c>
      <c r="I5731" s="332">
        <v>0</v>
      </c>
      <c r="J5731" s="326">
        <v>0</v>
      </c>
      <c r="K5731" s="327">
        <v>0</v>
      </c>
      <c r="L5731" s="336">
        <v>1.644775488145868E-4</v>
      </c>
      <c r="M5731" s="337">
        <v>1.1415525114155251E-4</v>
      </c>
      <c r="N5731" s="345">
        <v>0.44699369502844793</v>
      </c>
      <c r="O5731" s="346">
        <v>0.52610534273390808</v>
      </c>
      <c r="P5731" s="347">
        <v>0.51761556117048935</v>
      </c>
      <c r="Q5731" s="348">
        <v>8.8417329796640146E-3</v>
      </c>
      <c r="R5731" s="346">
        <v>1.9482756532888973E-2</v>
      </c>
      <c r="S5731" s="347">
        <v>1.1899627507080575E-2</v>
      </c>
      <c r="T5731" s="349">
        <v>0.19427591194705618</v>
      </c>
      <c r="U5731" s="349">
        <v>0.43932299497934685</v>
      </c>
      <c r="V5731" s="361">
        <v>0.32055995189538661</v>
      </c>
    </row>
    <row r="5732" spans="1:22" ht="16" hidden="1" customHeight="1" outlineLevel="1">
      <c r="A5732" s="65">
        <v>5723</v>
      </c>
      <c r="B5732" s="117">
        <v>1</v>
      </c>
      <c r="C5732" s="325">
        <v>1.3491173669169157E-4</v>
      </c>
      <c r="D5732" s="326">
        <v>1.4278146656902417E-4</v>
      </c>
      <c r="E5732" s="327">
        <v>1.373152747941993E-4</v>
      </c>
      <c r="F5732" s="332">
        <v>3.6764981730054929E-4</v>
      </c>
      <c r="G5732" s="326">
        <v>4.8256521632575848E-4</v>
      </c>
      <c r="H5732" s="327">
        <v>3.22496119968556E-4</v>
      </c>
      <c r="I5732" s="332">
        <v>0</v>
      </c>
      <c r="J5732" s="326">
        <v>0</v>
      </c>
      <c r="K5732" s="327">
        <v>0</v>
      </c>
      <c r="L5732" s="336">
        <v>1.8797434150238492E-4</v>
      </c>
      <c r="M5732" s="337">
        <v>1.1415525114155251E-4</v>
      </c>
      <c r="N5732" s="345">
        <v>0.52930455447102653</v>
      </c>
      <c r="O5732" s="346">
        <v>0.59345043543913745</v>
      </c>
      <c r="P5732" s="347">
        <v>0.60229711699928123</v>
      </c>
      <c r="Q5732" s="348">
        <v>8.8417329796640146E-3</v>
      </c>
      <c r="R5732" s="346">
        <v>2.8798591611318085E-2</v>
      </c>
      <c r="S5732" s="347">
        <v>1.2532476004869595E-2</v>
      </c>
      <c r="T5732" s="349">
        <v>0.18790465100704015</v>
      </c>
      <c r="U5732" s="349">
        <v>0.42507521276686522</v>
      </c>
      <c r="V5732" s="361">
        <v>0.4266498130828279</v>
      </c>
    </row>
    <row r="5733" spans="1:22" ht="16" hidden="1" customHeight="1" outlineLevel="1">
      <c r="A5733" s="65">
        <v>5724</v>
      </c>
      <c r="B5733" s="117">
        <v>1</v>
      </c>
      <c r="C5733" s="325">
        <v>1.360617834626562E-4</v>
      </c>
      <c r="D5733" s="326">
        <v>1.4478398441442305E-4</v>
      </c>
      <c r="E5733" s="327">
        <v>1.392611690992659E-4</v>
      </c>
      <c r="F5733" s="332">
        <v>4.8769873723542267E-4</v>
      </c>
      <c r="G5733" s="326">
        <v>5.2574517522310576E-4</v>
      </c>
      <c r="H5733" s="327">
        <v>3.527301312156082E-4</v>
      </c>
      <c r="I5733" s="332">
        <v>0</v>
      </c>
      <c r="J5733" s="326">
        <v>0</v>
      </c>
      <c r="K5733" s="327">
        <v>0</v>
      </c>
      <c r="L5733" s="336">
        <v>2.0677177565262342E-4</v>
      </c>
      <c r="M5733" s="337">
        <v>1.1415525114155251E-4</v>
      </c>
      <c r="N5733" s="345">
        <v>0.57488990891926028</v>
      </c>
      <c r="O5733" s="346">
        <v>0.64077281629464511</v>
      </c>
      <c r="P5733" s="347">
        <v>0.64233874746989439</v>
      </c>
      <c r="Q5733" s="348">
        <v>8.8417329796640146E-3</v>
      </c>
      <c r="R5733" s="346">
        <v>3.672660374376447E-2</v>
      </c>
      <c r="S5733" s="347">
        <v>1.1624701241823011E-2</v>
      </c>
      <c r="T5733" s="349">
        <v>0.16879086818699207</v>
      </c>
      <c r="U5733" s="349">
        <v>0.3834127323662293</v>
      </c>
      <c r="V5733" s="361">
        <v>0.49998740710747996</v>
      </c>
    </row>
    <row r="5734" spans="1:22" ht="16" hidden="1" customHeight="1" outlineLevel="1">
      <c r="A5734" s="65">
        <v>5725</v>
      </c>
      <c r="B5734" s="117">
        <v>1</v>
      </c>
      <c r="C5734" s="325">
        <v>1.2828646725026498E-4</v>
      </c>
      <c r="D5734" s="326">
        <v>1.4915841660097403E-4</v>
      </c>
      <c r="E5734" s="327">
        <v>1.3898874389655657E-4</v>
      </c>
      <c r="F5734" s="332">
        <v>6.3025682965808457E-4</v>
      </c>
      <c r="G5734" s="326">
        <v>5.7359323778503088E-4</v>
      </c>
      <c r="H5734" s="327">
        <v>4.1319815370971264E-4</v>
      </c>
      <c r="I5734" s="332">
        <v>0</v>
      </c>
      <c r="J5734" s="326">
        <v>0</v>
      </c>
      <c r="K5734" s="327">
        <v>0</v>
      </c>
      <c r="L5734" s="336">
        <v>1.8797434150238492E-4</v>
      </c>
      <c r="M5734" s="337">
        <v>1.1415525114155251E-4</v>
      </c>
      <c r="N5734" s="345">
        <v>0.57531861131219031</v>
      </c>
      <c r="O5734" s="346">
        <v>0.63464557055012505</v>
      </c>
      <c r="P5734" s="347">
        <v>0.64409443242791653</v>
      </c>
      <c r="Q5734" s="348">
        <v>8.8417329796640146E-3</v>
      </c>
      <c r="R5734" s="346">
        <v>5.239763385446574E-2</v>
      </c>
      <c r="S5734" s="347">
        <v>1.4830441714405066E-2</v>
      </c>
      <c r="T5734" s="349">
        <v>9.4808166525313278E-2</v>
      </c>
      <c r="U5734" s="349">
        <v>0.32799377258802498</v>
      </c>
      <c r="V5734" s="361">
        <v>0.52099008472166053</v>
      </c>
    </row>
    <row r="5735" spans="1:22" ht="16" hidden="1" customHeight="1" outlineLevel="1">
      <c r="A5735" s="65">
        <v>5726</v>
      </c>
      <c r="B5735" s="117">
        <v>1</v>
      </c>
      <c r="C5735" s="325">
        <v>1.2844897385920563E-4</v>
      </c>
      <c r="D5735" s="326">
        <v>1.4515338091017626E-4</v>
      </c>
      <c r="E5735" s="327">
        <v>1.3542127100393448E-4</v>
      </c>
      <c r="F5735" s="332">
        <v>6.9778434712145095E-4</v>
      </c>
      <c r="G5735" s="326">
        <v>5.9926780794021029E-4</v>
      </c>
      <c r="H5735" s="327">
        <v>4.4343216495676445E-4</v>
      </c>
      <c r="I5735" s="332">
        <v>0</v>
      </c>
      <c r="J5735" s="326">
        <v>0</v>
      </c>
      <c r="K5735" s="327">
        <v>0</v>
      </c>
      <c r="L5735" s="336">
        <v>1.9032402077116473E-4</v>
      </c>
      <c r="M5735" s="337">
        <v>1.1415525114155251E-4</v>
      </c>
      <c r="N5735" s="345">
        <v>0.5518828804986784</v>
      </c>
      <c r="O5735" s="346">
        <v>0.60747526645812588</v>
      </c>
      <c r="P5735" s="347">
        <v>0.61021470789342225</v>
      </c>
      <c r="Q5735" s="348">
        <v>1.7683465959328029E-2</v>
      </c>
      <c r="R5735" s="346">
        <v>6.9882372836561443E-2</v>
      </c>
      <c r="S5735" s="347">
        <v>3.1517930938540252E-2</v>
      </c>
      <c r="T5735" s="349">
        <v>9.4427792737849639E-2</v>
      </c>
      <c r="U5735" s="349">
        <v>0.32534073727949392</v>
      </c>
      <c r="V5735" s="361">
        <v>0.52271549553256769</v>
      </c>
    </row>
    <row r="5736" spans="1:22" ht="16" hidden="1" customHeight="1" outlineLevel="1">
      <c r="A5736" s="65">
        <v>5727</v>
      </c>
      <c r="B5736" s="117">
        <v>1</v>
      </c>
      <c r="C5736" s="325">
        <v>1.3234288221959127E-4</v>
      </c>
      <c r="D5736" s="326">
        <v>1.4416184294789136E-4</v>
      </c>
      <c r="E5736" s="327">
        <v>1.3629043712686423E-4</v>
      </c>
      <c r="F5736" s="332">
        <v>7.4280269209702821E-4</v>
      </c>
      <c r="G5736" s="326">
        <v>6.1677319668237811E-4</v>
      </c>
      <c r="H5736" s="327">
        <v>4.8374417995283419E-4</v>
      </c>
      <c r="I5736" s="332">
        <v>0</v>
      </c>
      <c r="J5736" s="326">
        <v>0</v>
      </c>
      <c r="K5736" s="327">
        <v>0</v>
      </c>
      <c r="L5736" s="336">
        <v>2.1382081345896285E-4</v>
      </c>
      <c r="M5736" s="337">
        <v>1.1415525114155251E-4</v>
      </c>
      <c r="N5736" s="345">
        <v>0.49457966064368869</v>
      </c>
      <c r="O5736" s="346">
        <v>0.51520045774181777</v>
      </c>
      <c r="P5736" s="347">
        <v>0.5456004854037837</v>
      </c>
      <c r="Q5736" s="348">
        <v>1.7683465959328029E-2</v>
      </c>
      <c r="R5736" s="346">
        <v>8.8323339271272769E-2</v>
      </c>
      <c r="S5736" s="347">
        <v>3.4640675443848412E-2</v>
      </c>
      <c r="T5736" s="349">
        <v>0.10136961435906114</v>
      </c>
      <c r="U5736" s="349">
        <v>0.32671638521725077</v>
      </c>
      <c r="V5736" s="361">
        <v>0.45269130102974559</v>
      </c>
    </row>
    <row r="5737" spans="1:22" ht="16" hidden="1" customHeight="1" outlineLevel="1">
      <c r="A5737" s="65">
        <v>5728</v>
      </c>
      <c r="B5737" s="117">
        <v>1</v>
      </c>
      <c r="C5737" s="325">
        <v>1.3354918127826611E-4</v>
      </c>
      <c r="D5737" s="326">
        <v>1.4476454249359394E-4</v>
      </c>
      <c r="E5737" s="327">
        <v>1.3745797370990419E-4</v>
      </c>
      <c r="F5737" s="332">
        <v>7.9532409456853554E-4</v>
      </c>
      <c r="G5737" s="326">
        <v>5.9284916540141555E-4</v>
      </c>
      <c r="H5737" s="327">
        <v>5.1397819119988644E-4</v>
      </c>
      <c r="I5737" s="332">
        <v>0</v>
      </c>
      <c r="J5737" s="326">
        <v>0</v>
      </c>
      <c r="K5737" s="327">
        <v>0</v>
      </c>
      <c r="L5737" s="336">
        <v>2.2321953053408208E-4</v>
      </c>
      <c r="M5737" s="337">
        <v>1.1415525114155251E-4</v>
      </c>
      <c r="N5737" s="345">
        <v>0.3821167328983599</v>
      </c>
      <c r="O5737" s="346">
        <v>0.36969648591325099</v>
      </c>
      <c r="P5737" s="347">
        <v>0.43998575674498985</v>
      </c>
      <c r="Q5737" s="348">
        <v>2.6525198938992044E-2</v>
      </c>
      <c r="R5737" s="346">
        <v>9.9372902611827116E-2</v>
      </c>
      <c r="S5737" s="347">
        <v>3.3691402697164877E-2</v>
      </c>
      <c r="T5737" s="349">
        <v>0.13912171276482782</v>
      </c>
      <c r="U5737" s="349">
        <v>0.35658759757997083</v>
      </c>
      <c r="V5737" s="361">
        <v>0.40296740451896451</v>
      </c>
    </row>
    <row r="5738" spans="1:22" ht="16" hidden="1" customHeight="1" outlineLevel="1">
      <c r="A5738" s="65">
        <v>5729</v>
      </c>
      <c r="B5738" s="117">
        <v>1</v>
      </c>
      <c r="C5738" s="325">
        <v>1.3514299609672251E-4</v>
      </c>
      <c r="D5738" s="326">
        <v>1.4565887085173323E-4</v>
      </c>
      <c r="E5738" s="327">
        <v>1.3870334606514681E-4</v>
      </c>
      <c r="F5738" s="332">
        <v>8.0282715206446496E-4</v>
      </c>
      <c r="G5738" s="326">
        <v>6.1152158005972786E-4</v>
      </c>
      <c r="H5738" s="327">
        <v>5.2405619494890355E-4</v>
      </c>
      <c r="I5738" s="332">
        <v>0</v>
      </c>
      <c r="J5738" s="326">
        <v>0</v>
      </c>
      <c r="K5738" s="327">
        <v>0</v>
      </c>
      <c r="L5738" s="336">
        <v>2.2321953053408208E-4</v>
      </c>
      <c r="M5738" s="337">
        <v>1.1415525114155251E-4</v>
      </c>
      <c r="N5738" s="345">
        <v>0.2603652533062123</v>
      </c>
      <c r="O5738" s="346">
        <v>0.23149792553182505</v>
      </c>
      <c r="P5738" s="347">
        <v>0.28812097357561711</v>
      </c>
      <c r="Q5738" s="348">
        <v>1.7683465959328029E-2</v>
      </c>
      <c r="R5738" s="346">
        <v>9.9867652890402031E-2</v>
      </c>
      <c r="S5738" s="347">
        <v>3.4007826946059388E-2</v>
      </c>
      <c r="T5738" s="349">
        <v>0.21472100302322705</v>
      </c>
      <c r="U5738" s="349">
        <v>0.44295863595770424</v>
      </c>
      <c r="V5738" s="361">
        <v>0.29608354897606176</v>
      </c>
    </row>
    <row r="5739" spans="1:22" ht="16" hidden="1" customHeight="1" outlineLevel="1">
      <c r="A5739" s="65">
        <v>5730</v>
      </c>
      <c r="B5739" s="117">
        <v>1</v>
      </c>
      <c r="C5739" s="325">
        <v>1.3156785070002816E-4</v>
      </c>
      <c r="D5739" s="326">
        <v>1.4635878000158141E-4</v>
      </c>
      <c r="E5739" s="327">
        <v>1.3695204119058686E-4</v>
      </c>
      <c r="F5739" s="332">
        <v>8.4784549704004222E-4</v>
      </c>
      <c r="G5739" s="326">
        <v>5.5433731016864642E-4</v>
      </c>
      <c r="H5739" s="327">
        <v>3.8296414246266044E-4</v>
      </c>
      <c r="I5739" s="332">
        <v>0</v>
      </c>
      <c r="J5739" s="326">
        <v>0</v>
      </c>
      <c r="K5739" s="327">
        <v>0</v>
      </c>
      <c r="L5739" s="336">
        <v>1.644775488145868E-4</v>
      </c>
      <c r="M5739" s="337">
        <v>1.1415525114155251E-4</v>
      </c>
      <c r="N5739" s="345">
        <v>0.10817590381602785</v>
      </c>
      <c r="O5739" s="346">
        <v>8.8648987201906573E-2</v>
      </c>
      <c r="P5739" s="347">
        <v>0.11195120197173919</v>
      </c>
      <c r="Q5739" s="348">
        <v>1.7683465959328029E-2</v>
      </c>
      <c r="R5739" s="346">
        <v>8.736672792117306E-2</v>
      </c>
      <c r="S5739" s="347">
        <v>3.9703463426160587E-2</v>
      </c>
      <c r="T5739" s="349">
        <v>0.21415044234203159</v>
      </c>
      <c r="U5739" s="349">
        <v>0.49759151120004746</v>
      </c>
      <c r="V5739" s="361">
        <v>0.15265304939859617</v>
      </c>
    </row>
    <row r="5740" spans="1:22" ht="16" hidden="1" customHeight="1" outlineLevel="1">
      <c r="A5740" s="65">
        <v>5731</v>
      </c>
      <c r="B5740" s="117">
        <v>1</v>
      </c>
      <c r="C5740" s="325">
        <v>1.2904274800725802E-4</v>
      </c>
      <c r="D5740" s="326">
        <v>1.4581440621836618E-4</v>
      </c>
      <c r="E5740" s="327">
        <v>1.3329375989706168E-4</v>
      </c>
      <c r="F5740" s="332">
        <v>8.2533632455225375E-4</v>
      </c>
      <c r="G5740" s="326">
        <v>4.5747415912865131E-4</v>
      </c>
      <c r="H5740" s="327">
        <v>3.6280813496462574E-4</v>
      </c>
      <c r="I5740" s="332">
        <v>0</v>
      </c>
      <c r="J5740" s="326">
        <v>0</v>
      </c>
      <c r="K5740" s="327">
        <v>0</v>
      </c>
      <c r="L5740" s="336">
        <v>1.1748396343899057E-4</v>
      </c>
      <c r="M5740" s="337">
        <v>1.1415525114155251E-4</v>
      </c>
      <c r="N5740" s="345">
        <v>1.1717865406755987E-2</v>
      </c>
      <c r="O5740" s="346">
        <v>8.2550477964089038E-3</v>
      </c>
      <c r="P5740" s="347">
        <v>9.9173714099593229E-3</v>
      </c>
      <c r="Q5740" s="348">
        <v>1.7683465959328029E-2</v>
      </c>
      <c r="R5740" s="346">
        <v>5.4760274329489614E-2</v>
      </c>
      <c r="S5740" s="347">
        <v>3.1792857203797813E-2</v>
      </c>
      <c r="T5740" s="349">
        <v>0.22565674941280683</v>
      </c>
      <c r="U5740" s="349">
        <v>0.55448437948299134</v>
      </c>
      <c r="V5740" s="361">
        <v>3.6536719105119381E-2</v>
      </c>
    </row>
    <row r="5741" spans="1:22" ht="16" hidden="1" customHeight="1" outlineLevel="1">
      <c r="A5741" s="65">
        <v>5732</v>
      </c>
      <c r="B5741" s="117">
        <v>1</v>
      </c>
      <c r="C5741" s="325">
        <v>1.2821146419998469E-4</v>
      </c>
      <c r="D5741" s="326">
        <v>1.4929451004677785E-4</v>
      </c>
      <c r="E5741" s="327">
        <v>1.3479858482631318E-4</v>
      </c>
      <c r="F5741" s="332">
        <v>7.1279046211331E-4</v>
      </c>
      <c r="G5741" s="326">
        <v>3.1859807510745364E-4</v>
      </c>
      <c r="H5741" s="327">
        <v>3.3257412371757354E-4</v>
      </c>
      <c r="I5741" s="332">
        <v>0</v>
      </c>
      <c r="J5741" s="326">
        <v>0</v>
      </c>
      <c r="K5741" s="327">
        <v>0</v>
      </c>
      <c r="L5741" s="336">
        <v>8.811297257924293E-5</v>
      </c>
      <c r="M5741" s="337">
        <v>1.1415525114155251E-4</v>
      </c>
      <c r="N5741" s="345">
        <v>0</v>
      </c>
      <c r="O5741" s="346">
        <v>0</v>
      </c>
      <c r="P5741" s="347">
        <v>0</v>
      </c>
      <c r="Q5741" s="348">
        <v>1.7683465959328029E-2</v>
      </c>
      <c r="R5741" s="346">
        <v>3.7730830079427784E-2</v>
      </c>
      <c r="S5741" s="347">
        <v>2.2616553985856994E-2</v>
      </c>
      <c r="T5741" s="349">
        <v>0.27339365973949414</v>
      </c>
      <c r="U5741" s="349">
        <v>0.59830859235724509</v>
      </c>
      <c r="V5741" s="361">
        <v>0</v>
      </c>
    </row>
    <row r="5742" spans="1:22" ht="16" hidden="1" customHeight="1" outlineLevel="1">
      <c r="A5742" s="65">
        <v>5733</v>
      </c>
      <c r="B5742" s="117">
        <v>1</v>
      </c>
      <c r="C5742" s="325">
        <v>1.3102407858549598E-4</v>
      </c>
      <c r="D5742" s="326">
        <v>1.6008477610693694E-4</v>
      </c>
      <c r="E5742" s="327">
        <v>1.4024708888049964E-4</v>
      </c>
      <c r="F5742" s="332">
        <v>5.7023236969064816E-4</v>
      </c>
      <c r="G5742" s="326">
        <v>2.7716865508432321E-4</v>
      </c>
      <c r="H5742" s="327">
        <v>0</v>
      </c>
      <c r="I5742" s="332">
        <v>0</v>
      </c>
      <c r="J5742" s="326">
        <v>0</v>
      </c>
      <c r="K5742" s="327">
        <v>0</v>
      </c>
      <c r="L5742" s="336">
        <v>5.8741981719495287E-5</v>
      </c>
      <c r="M5742" s="337">
        <v>1.1415525114155251E-4</v>
      </c>
      <c r="N5742" s="345">
        <v>0</v>
      </c>
      <c r="O5742" s="346">
        <v>0</v>
      </c>
      <c r="P5742" s="347">
        <v>0</v>
      </c>
      <c r="Q5742" s="348">
        <v>8.8417329796640146E-3</v>
      </c>
      <c r="R5742" s="346">
        <v>3.9070226623708758E-2</v>
      </c>
      <c r="S5742" s="347">
        <v>1.7237341754650314E-2</v>
      </c>
      <c r="T5742" s="349">
        <v>0.30505977754584251</v>
      </c>
      <c r="U5742" s="349">
        <v>0.63771107971728047</v>
      </c>
      <c r="V5742" s="361">
        <v>0</v>
      </c>
    </row>
    <row r="5743" spans="1:22" ht="16" hidden="1" customHeight="1" outlineLevel="1">
      <c r="A5743" s="65">
        <v>5734</v>
      </c>
      <c r="B5743" s="117">
        <v>1</v>
      </c>
      <c r="C5743" s="325">
        <v>1.2394879084238756E-4</v>
      </c>
      <c r="D5743" s="326">
        <v>1.4964446462170192E-4</v>
      </c>
      <c r="E5743" s="327">
        <v>1.3068626152827243E-4</v>
      </c>
      <c r="F5743" s="332">
        <v>4.5768650725170446E-4</v>
      </c>
      <c r="G5743" s="326">
        <v>2.6316434409058906E-4</v>
      </c>
      <c r="H5743" s="327">
        <v>0</v>
      </c>
      <c r="I5743" s="332">
        <v>0</v>
      </c>
      <c r="J5743" s="326">
        <v>0</v>
      </c>
      <c r="K5743" s="327">
        <v>0</v>
      </c>
      <c r="L5743" s="336">
        <v>3.7594868300476983E-5</v>
      </c>
      <c r="M5743" s="337">
        <v>1.1415525114155251E-4</v>
      </c>
      <c r="N5743" s="345">
        <v>0</v>
      </c>
      <c r="O5743" s="346">
        <v>0</v>
      </c>
      <c r="P5743" s="347">
        <v>0</v>
      </c>
      <c r="Q5743" s="348">
        <v>8.8417329796640146E-3</v>
      </c>
      <c r="R5743" s="346">
        <v>3.4869363873582568E-2</v>
      </c>
      <c r="S5743" s="347">
        <v>1.6288069007966779E-2</v>
      </c>
      <c r="T5743" s="349">
        <v>0.22071189017577947</v>
      </c>
      <c r="U5743" s="349">
        <v>0.5843555918457114</v>
      </c>
      <c r="V5743" s="361">
        <v>0</v>
      </c>
    </row>
    <row r="5744" spans="1:22" ht="16" hidden="1" customHeight="1" outlineLevel="1">
      <c r="A5744" s="65">
        <v>5735</v>
      </c>
      <c r="B5744" s="117">
        <v>1</v>
      </c>
      <c r="C5744" s="325">
        <v>1.1294834346794341E-4</v>
      </c>
      <c r="D5744" s="326">
        <v>1.3772656715345413E-4</v>
      </c>
      <c r="E5744" s="327">
        <v>1.193741293014853E-4</v>
      </c>
      <c r="F5744" s="332">
        <v>3.4514064481276077E-4</v>
      </c>
      <c r="G5744" s="326">
        <v>2.4740949422263789E-4</v>
      </c>
      <c r="H5744" s="327">
        <v>0</v>
      </c>
      <c r="I5744" s="332">
        <v>0</v>
      </c>
      <c r="J5744" s="326">
        <v>0</v>
      </c>
      <c r="K5744" s="327">
        <v>0</v>
      </c>
      <c r="L5744" s="336">
        <v>2.3496792687798115E-5</v>
      </c>
      <c r="M5744" s="337">
        <v>1.1415525114155251E-4</v>
      </c>
      <c r="N5744" s="345">
        <v>0</v>
      </c>
      <c r="O5744" s="346">
        <v>0</v>
      </c>
      <c r="P5744" s="347">
        <v>0</v>
      </c>
      <c r="Q5744" s="348">
        <v>1.7683465959328029E-2</v>
      </c>
      <c r="R5744" s="346">
        <v>3.3428132751409018E-2</v>
      </c>
      <c r="S5744" s="347">
        <v>1.6920917505755802E-2</v>
      </c>
      <c r="T5744" s="349">
        <v>0.18039226870463318</v>
      </c>
      <c r="U5744" s="349">
        <v>0.45868032667492531</v>
      </c>
      <c r="V5744" s="361">
        <v>0</v>
      </c>
    </row>
    <row r="5745" spans="1:22" ht="16" hidden="1" customHeight="1" outlineLevel="1">
      <c r="A5745" s="65">
        <v>5736</v>
      </c>
      <c r="B5745" s="117">
        <v>1</v>
      </c>
      <c r="C5745" s="325">
        <v>1.039542276884973E-4</v>
      </c>
      <c r="D5745" s="326">
        <v>1.272862556682191E-4</v>
      </c>
      <c r="E5745" s="327">
        <v>1.1000789137976477E-4</v>
      </c>
      <c r="F5745" s="332">
        <v>2.4760089736567618E-4</v>
      </c>
      <c r="G5745" s="326">
        <v>2.2581951477396444E-4</v>
      </c>
      <c r="H5745" s="327">
        <v>0</v>
      </c>
      <c r="I5745" s="332">
        <v>0</v>
      </c>
      <c r="J5745" s="326">
        <v>0</v>
      </c>
      <c r="K5745" s="327">
        <v>0</v>
      </c>
      <c r="L5745" s="336">
        <v>9.3987170751192458E-6</v>
      </c>
      <c r="M5745" s="337">
        <v>1.1415525114155251E-4</v>
      </c>
      <c r="N5745" s="345">
        <v>0</v>
      </c>
      <c r="O5745" s="346">
        <v>0</v>
      </c>
      <c r="P5745" s="347">
        <v>0</v>
      </c>
      <c r="Q5745" s="348">
        <v>3.5366931918656058E-2</v>
      </c>
      <c r="R5745" s="346">
        <v>3.4642638347428825E-2</v>
      </c>
      <c r="S5745" s="347">
        <v>6.6034112431477823E-3</v>
      </c>
      <c r="T5745" s="349">
        <v>0.14568316059857569</v>
      </c>
      <c r="U5745" s="349">
        <v>0.40837091637981782</v>
      </c>
      <c r="V5745" s="361">
        <v>0</v>
      </c>
    </row>
    <row r="5746" spans="1:22" ht="16" hidden="1" customHeight="1" outlineLevel="1">
      <c r="A5746" s="65">
        <v>5737</v>
      </c>
      <c r="B5746" s="117">
        <v>1</v>
      </c>
      <c r="C5746" s="325">
        <v>9.6253914526386397E-5</v>
      </c>
      <c r="D5746" s="326">
        <v>1.1670985073718028E-4</v>
      </c>
      <c r="E5746" s="327">
        <v>1.0056381768584157E-4</v>
      </c>
      <c r="F5746" s="332">
        <v>0</v>
      </c>
      <c r="G5746" s="326">
        <v>2.0422953532529077E-4</v>
      </c>
      <c r="H5746" s="327">
        <v>0</v>
      </c>
      <c r="I5746" s="332">
        <v>0</v>
      </c>
      <c r="J5746" s="326">
        <v>0</v>
      </c>
      <c r="K5746" s="327">
        <v>0</v>
      </c>
      <c r="L5746" s="336">
        <v>5.8741981719495289E-6</v>
      </c>
      <c r="M5746" s="337">
        <v>1.1415525114155251E-4</v>
      </c>
      <c r="N5746" s="345">
        <v>0</v>
      </c>
      <c r="O5746" s="346">
        <v>0</v>
      </c>
      <c r="P5746" s="347">
        <v>0</v>
      </c>
      <c r="Q5746" s="348">
        <v>2.6525198938992044E-2</v>
      </c>
      <c r="R5746" s="346">
        <v>4.5256224969751492E-2</v>
      </c>
      <c r="S5746" s="347">
        <v>9.726155748455945E-3</v>
      </c>
      <c r="T5746" s="349">
        <v>9.3857232056654166E-2</v>
      </c>
      <c r="U5746" s="349">
        <v>0.3394902589249929</v>
      </c>
      <c r="V5746" s="361">
        <v>0</v>
      </c>
    </row>
    <row r="5747" spans="1:22" ht="16" hidden="1" customHeight="1" outlineLevel="1">
      <c r="A5747" s="65">
        <v>5738</v>
      </c>
      <c r="B5747" s="117">
        <v>1</v>
      </c>
      <c r="C5747" s="325">
        <v>9.082869388944462E-5</v>
      </c>
      <c r="D5747" s="326">
        <v>1.0928303698045817E-4</v>
      </c>
      <c r="E5747" s="327">
        <v>9.401264019211737E-5</v>
      </c>
      <c r="F5747" s="332">
        <v>0</v>
      </c>
      <c r="G5747" s="326">
        <v>1.8147252996047263E-4</v>
      </c>
      <c r="H5747" s="327">
        <v>0</v>
      </c>
      <c r="I5747" s="332">
        <v>0</v>
      </c>
      <c r="J5747" s="326">
        <v>0</v>
      </c>
      <c r="K5747" s="327">
        <v>0</v>
      </c>
      <c r="L5747" s="336">
        <v>2.3496792687798115E-6</v>
      </c>
      <c r="M5747" s="337">
        <v>1.1415525114155251E-4</v>
      </c>
      <c r="N5747" s="345">
        <v>0</v>
      </c>
      <c r="O5747" s="346">
        <v>0</v>
      </c>
      <c r="P5747" s="347">
        <v>0</v>
      </c>
      <c r="Q5747" s="348">
        <v>1.7683465959328029E-2</v>
      </c>
      <c r="R5747" s="346">
        <v>4.7488565203371018E-2</v>
      </c>
      <c r="S5747" s="347">
        <v>1.3798173000447641E-2</v>
      </c>
      <c r="T5747" s="349">
        <v>5.0209339945201013E-2</v>
      </c>
      <c r="U5747" s="349">
        <v>0.30450949707917596</v>
      </c>
      <c r="V5747" s="361">
        <v>0</v>
      </c>
    </row>
    <row r="5748" spans="1:22" ht="16" hidden="1" customHeight="1" outlineLevel="1">
      <c r="A5748" s="65">
        <v>5739</v>
      </c>
      <c r="B5748" s="117">
        <v>1</v>
      </c>
      <c r="C5748" s="325">
        <v>8.7509808914541299E-5</v>
      </c>
      <c r="D5748" s="326">
        <v>1.0348934457338175E-4</v>
      </c>
      <c r="E5748" s="327">
        <v>8.999112529497974E-5</v>
      </c>
      <c r="F5748" s="332">
        <v>0</v>
      </c>
      <c r="G5748" s="326">
        <v>0</v>
      </c>
      <c r="H5748" s="327">
        <v>0</v>
      </c>
      <c r="I5748" s="332">
        <v>0</v>
      </c>
      <c r="J5748" s="326">
        <v>0</v>
      </c>
      <c r="K5748" s="327">
        <v>0</v>
      </c>
      <c r="L5748" s="336">
        <v>1.1748396343899057E-6</v>
      </c>
      <c r="M5748" s="337">
        <v>1.1415525114155251E-4</v>
      </c>
      <c r="N5748" s="345">
        <v>0</v>
      </c>
      <c r="O5748" s="346">
        <v>0</v>
      </c>
      <c r="P5748" s="347">
        <v>0</v>
      </c>
      <c r="Q5748" s="348">
        <v>1.7683465959328029E-2</v>
      </c>
      <c r="R5748" s="346">
        <v>4.6503659630412843E-2</v>
      </c>
      <c r="S5748" s="347">
        <v>1.8186614501333846E-2</v>
      </c>
      <c r="T5748" s="349">
        <v>4.1555836280403109E-2</v>
      </c>
      <c r="U5748" s="349">
        <v>0.27709479889102173</v>
      </c>
      <c r="V5748" s="361">
        <v>0</v>
      </c>
    </row>
    <row r="5749" spans="1:22" ht="16" hidden="1" customHeight="1" outlineLevel="1">
      <c r="A5749" s="65">
        <v>5740</v>
      </c>
      <c r="B5749" s="117">
        <v>1</v>
      </c>
      <c r="C5749" s="325">
        <v>8.5822240283234518E-5</v>
      </c>
      <c r="D5749" s="326">
        <v>1.0057305644901442E-4</v>
      </c>
      <c r="E5749" s="327">
        <v>8.7526325841895392E-5</v>
      </c>
      <c r="F5749" s="332">
        <v>0</v>
      </c>
      <c r="G5749" s="326">
        <v>0</v>
      </c>
      <c r="H5749" s="327">
        <v>0</v>
      </c>
      <c r="I5749" s="332">
        <v>0</v>
      </c>
      <c r="J5749" s="326">
        <v>0</v>
      </c>
      <c r="K5749" s="327">
        <v>0</v>
      </c>
      <c r="L5749" s="336">
        <v>1.409807561267887E-5</v>
      </c>
      <c r="M5749" s="337">
        <v>1.1415525114155251E-4</v>
      </c>
      <c r="N5749" s="345">
        <v>0</v>
      </c>
      <c r="O5749" s="346">
        <v>0</v>
      </c>
      <c r="P5749" s="347">
        <v>0</v>
      </c>
      <c r="Q5749" s="348">
        <v>1.7683465959328029E-2</v>
      </c>
      <c r="R5749" s="346">
        <v>5.2163355080630254E-2</v>
      </c>
      <c r="S5749" s="347">
        <v>1.9768735745806398E-2</v>
      </c>
      <c r="T5749" s="349">
        <v>3.3663080190532498E-2</v>
      </c>
      <c r="U5749" s="349">
        <v>0.27021655920223747</v>
      </c>
      <c r="V5749" s="361">
        <v>0</v>
      </c>
    </row>
    <row r="5750" spans="1:22" ht="16" hidden="1" customHeight="1" outlineLevel="1">
      <c r="A5750" s="65">
        <v>5741</v>
      </c>
      <c r="B5750" s="117">
        <v>1</v>
      </c>
      <c r="C5750" s="325">
        <v>8.6647273836317837E-5</v>
      </c>
      <c r="D5750" s="326">
        <v>9.9309331595121919E-5</v>
      </c>
      <c r="E5750" s="327">
        <v>8.7305791153987841E-5</v>
      </c>
      <c r="F5750" s="332">
        <v>0</v>
      </c>
      <c r="G5750" s="326">
        <v>0</v>
      </c>
      <c r="H5750" s="327">
        <v>0</v>
      </c>
      <c r="I5750" s="332">
        <v>0</v>
      </c>
      <c r="J5750" s="326">
        <v>0</v>
      </c>
      <c r="K5750" s="327">
        <v>0</v>
      </c>
      <c r="L5750" s="336">
        <v>3.7594868300476983E-5</v>
      </c>
      <c r="M5750" s="337">
        <v>1.1415525114155251E-4</v>
      </c>
      <c r="N5750" s="345">
        <v>0</v>
      </c>
      <c r="O5750" s="346">
        <v>0</v>
      </c>
      <c r="P5750" s="347">
        <v>0</v>
      </c>
      <c r="Q5750" s="348">
        <v>1.7683465959328029E-2</v>
      </c>
      <c r="R5750" s="346">
        <v>5.3610424604918085E-2</v>
      </c>
      <c r="S5750" s="347">
        <v>2.5739298491165161E-2</v>
      </c>
      <c r="T5750" s="349">
        <v>3.6801163937107563E-2</v>
      </c>
      <c r="U5750" s="349">
        <v>0.26589309425500168</v>
      </c>
      <c r="V5750" s="361">
        <v>0</v>
      </c>
    </row>
    <row r="5751" spans="1:22" ht="16" hidden="1" customHeight="1" outlineLevel="1">
      <c r="A5751" s="65">
        <v>5742</v>
      </c>
      <c r="B5751" s="117">
        <v>1</v>
      </c>
      <c r="C5751" s="325">
        <v>9.1053703040285517E-5</v>
      </c>
      <c r="D5751" s="326">
        <v>1.0100077870725497E-4</v>
      </c>
      <c r="E5751" s="327">
        <v>9.0886236675310369E-5</v>
      </c>
      <c r="F5751" s="332">
        <v>0</v>
      </c>
      <c r="G5751" s="326">
        <v>0</v>
      </c>
      <c r="H5751" s="327">
        <v>0</v>
      </c>
      <c r="I5751" s="332">
        <v>0</v>
      </c>
      <c r="J5751" s="326">
        <v>0</v>
      </c>
      <c r="K5751" s="327">
        <v>0</v>
      </c>
      <c r="L5751" s="336">
        <v>9.3987170751192462E-5</v>
      </c>
      <c r="M5751" s="337">
        <v>1.1415525114155251E-4</v>
      </c>
      <c r="N5751" s="345">
        <v>0</v>
      </c>
      <c r="O5751" s="346">
        <v>1.6569424964129823E-3</v>
      </c>
      <c r="P5751" s="347">
        <v>9.5337215406221499E-4</v>
      </c>
      <c r="Q5751" s="348">
        <v>2.6525198938992044E-2</v>
      </c>
      <c r="R5751" s="346">
        <v>6.4145274035894206E-2</v>
      </c>
      <c r="S5751" s="347">
        <v>2.9219965229004781E-2</v>
      </c>
      <c r="T5751" s="349">
        <v>4.3267518323989514E-2</v>
      </c>
      <c r="U5751" s="349">
        <v>0.2733608973456817</v>
      </c>
      <c r="V5751" s="361">
        <v>0</v>
      </c>
    </row>
    <row r="5752" spans="1:22" ht="16" hidden="1" customHeight="1" outlineLevel="1">
      <c r="A5752" s="65">
        <v>5743</v>
      </c>
      <c r="B5752" s="117">
        <v>1</v>
      </c>
      <c r="C5752" s="325">
        <v>1.0151037830019749E-4</v>
      </c>
      <c r="D5752" s="326">
        <v>1.0366432186084379E-4</v>
      </c>
      <c r="E5752" s="327">
        <v>9.6542302788703939E-5</v>
      </c>
      <c r="F5752" s="332">
        <v>0</v>
      </c>
      <c r="G5752" s="326">
        <v>0</v>
      </c>
      <c r="H5752" s="327">
        <v>0</v>
      </c>
      <c r="I5752" s="332">
        <v>0</v>
      </c>
      <c r="J5752" s="326">
        <v>0</v>
      </c>
      <c r="K5752" s="327">
        <v>0</v>
      </c>
      <c r="L5752" s="336">
        <v>1.8210014333043539E-4</v>
      </c>
      <c r="M5752" s="337">
        <v>1.1415525114155251E-4</v>
      </c>
      <c r="N5752" s="345">
        <v>2.5722143575805829E-2</v>
      </c>
      <c r="O5752" s="346">
        <v>6.5673215268450255E-2</v>
      </c>
      <c r="P5752" s="347">
        <v>5.7719531930529644E-2</v>
      </c>
      <c r="Q5752" s="348">
        <v>2.6525198938992044E-2</v>
      </c>
      <c r="R5752" s="346">
        <v>6.6037977766952943E-2</v>
      </c>
      <c r="S5752" s="347">
        <v>3.9853895740507309E-2</v>
      </c>
      <c r="T5752" s="349">
        <v>0.11591891172954552</v>
      </c>
      <c r="U5752" s="349">
        <v>0.34528763237696819</v>
      </c>
      <c r="V5752" s="361">
        <v>0</v>
      </c>
    </row>
    <row r="5753" spans="1:22" ht="16" hidden="1" customHeight="1" outlineLevel="1">
      <c r="A5753" s="65">
        <v>5744</v>
      </c>
      <c r="B5753" s="117">
        <v>1</v>
      </c>
      <c r="C5753" s="325">
        <v>1.1444840447354943E-4</v>
      </c>
      <c r="D5753" s="326">
        <v>1.1196602205487611E-4</v>
      </c>
      <c r="E5753" s="327">
        <v>1.0708904992216488E-4</v>
      </c>
      <c r="F5753" s="332">
        <v>0</v>
      </c>
      <c r="G5753" s="326">
        <v>2.3748977393540956E-4</v>
      </c>
      <c r="H5753" s="327">
        <v>0</v>
      </c>
      <c r="I5753" s="332">
        <v>0</v>
      </c>
      <c r="J5753" s="326">
        <v>0</v>
      </c>
      <c r="K5753" s="327">
        <v>0</v>
      </c>
      <c r="L5753" s="336">
        <v>1.5860335064263727E-4</v>
      </c>
      <c r="M5753" s="337">
        <v>1.1415525114155251E-4</v>
      </c>
      <c r="N5753" s="345">
        <v>0.11746445566284661</v>
      </c>
      <c r="O5753" s="346">
        <v>0.24603840022070861</v>
      </c>
      <c r="P5753" s="347">
        <v>0.21825169920007495</v>
      </c>
      <c r="Q5753" s="348">
        <v>2.6525198938992044E-2</v>
      </c>
      <c r="R5753" s="346">
        <v>6.4322067734885774E-2</v>
      </c>
      <c r="S5753" s="347">
        <v>3.1077012738734901E-2</v>
      </c>
      <c r="T5753" s="349">
        <v>0.1492016181326144</v>
      </c>
      <c r="U5753" s="349">
        <v>0.47027507357887582</v>
      </c>
      <c r="V5753" s="361">
        <v>5.9598437850722726E-2</v>
      </c>
    </row>
    <row r="5754" spans="1:22" ht="16" hidden="1" customHeight="1" outlineLevel="1">
      <c r="A5754" s="65">
        <v>5745</v>
      </c>
      <c r="B5754" s="117">
        <v>1</v>
      </c>
      <c r="C5754" s="325">
        <v>1.2930525868323908E-4</v>
      </c>
      <c r="D5754" s="326">
        <v>1.2133702789450978E-4</v>
      </c>
      <c r="E5754" s="327">
        <v>1.237718504309358E-4</v>
      </c>
      <c r="F5754" s="332">
        <v>0</v>
      </c>
      <c r="G5754" s="326">
        <v>3.6177803400480076E-4</v>
      </c>
      <c r="H5754" s="327">
        <v>0</v>
      </c>
      <c r="I5754" s="332">
        <v>0</v>
      </c>
      <c r="J5754" s="326">
        <v>0</v>
      </c>
      <c r="K5754" s="327">
        <v>0</v>
      </c>
      <c r="L5754" s="336">
        <v>1.4685495429873823E-4</v>
      </c>
      <c r="M5754" s="337">
        <v>1.1415525114155251E-4</v>
      </c>
      <c r="N5754" s="345">
        <v>0.22906997862231526</v>
      </c>
      <c r="O5754" s="346">
        <v>0.41414939202550699</v>
      </c>
      <c r="P5754" s="347">
        <v>0.38595166415772958</v>
      </c>
      <c r="Q5754" s="348">
        <v>2.6525198938992044E-2</v>
      </c>
      <c r="R5754" s="346">
        <v>5.7732119608319941E-2</v>
      </c>
      <c r="S5754" s="347">
        <v>2.0401584243595422E-2</v>
      </c>
      <c r="T5754" s="349">
        <v>0.21719343264174076</v>
      </c>
      <c r="U5754" s="349">
        <v>0.51901231480226118</v>
      </c>
      <c r="V5754" s="361">
        <v>0.19471948111583862</v>
      </c>
    </row>
    <row r="5755" spans="1:22" ht="16" hidden="1" customHeight="1" outlineLevel="1">
      <c r="A5755" s="65">
        <v>5746</v>
      </c>
      <c r="B5755" s="117">
        <v>1</v>
      </c>
      <c r="C5755" s="325">
        <v>1.3576802151572502E-4</v>
      </c>
      <c r="D5755" s="326">
        <v>1.3276887734202969E-4</v>
      </c>
      <c r="E5755" s="327">
        <v>1.3404617236168742E-4</v>
      </c>
      <c r="F5755" s="332">
        <v>2.7761312734939439E-4</v>
      </c>
      <c r="G5755" s="326">
        <v>4.6039172391901267E-4</v>
      </c>
      <c r="H5755" s="327">
        <v>3.22496119968556E-4</v>
      </c>
      <c r="I5755" s="332">
        <v>0</v>
      </c>
      <c r="J5755" s="326">
        <v>0</v>
      </c>
      <c r="K5755" s="327">
        <v>0</v>
      </c>
      <c r="L5755" s="336">
        <v>1.644775488145868E-4</v>
      </c>
      <c r="M5755" s="337">
        <v>1.1415525114155251E-4</v>
      </c>
      <c r="N5755" s="345">
        <v>0.38768986400645117</v>
      </c>
      <c r="O5755" s="346">
        <v>0.53236161028199336</v>
      </c>
      <c r="P5755" s="347">
        <v>0.51045376497646122</v>
      </c>
      <c r="Q5755" s="348">
        <v>1.7683465959328029E-2</v>
      </c>
      <c r="R5755" s="346">
        <v>6.5056248412121556E-2</v>
      </c>
      <c r="S5755" s="347">
        <v>9.726155748455945E-3</v>
      </c>
      <c r="T5755" s="349">
        <v>0.20007661220587677</v>
      </c>
      <c r="U5755" s="349">
        <v>0.51852101196734801</v>
      </c>
      <c r="V5755" s="361">
        <v>0.31367357777397936</v>
      </c>
    </row>
    <row r="5756" spans="1:22" ht="16" hidden="1" customHeight="1" outlineLevel="1">
      <c r="A5756" s="65">
        <v>5747</v>
      </c>
      <c r="B5756" s="117">
        <v>1</v>
      </c>
      <c r="C5756" s="325">
        <v>1.3926191360794904E-4</v>
      </c>
      <c r="D5756" s="326">
        <v>1.4445347176032808E-4</v>
      </c>
      <c r="E5756" s="327">
        <v>1.3884604498085168E-4</v>
      </c>
      <c r="F5756" s="332">
        <v>4.5768650725170446E-4</v>
      </c>
      <c r="G5756" s="326">
        <v>5.4966920650406843E-4</v>
      </c>
      <c r="H5756" s="327">
        <v>3.9304214621167761E-4</v>
      </c>
      <c r="I5756" s="332">
        <v>0</v>
      </c>
      <c r="J5756" s="326">
        <v>0</v>
      </c>
      <c r="K5756" s="327">
        <v>0</v>
      </c>
      <c r="L5756" s="336">
        <v>1.8797434150238492E-4</v>
      </c>
      <c r="M5756" s="337">
        <v>1.1415525114155251E-4</v>
      </c>
      <c r="N5756" s="345">
        <v>0.52844714968516637</v>
      </c>
      <c r="O5756" s="346">
        <v>0.60812748722681109</v>
      </c>
      <c r="P5756" s="347">
        <v>0.59227520434306669</v>
      </c>
      <c r="Q5756" s="348">
        <v>1.7683465959328029E-2</v>
      </c>
      <c r="R5756" s="346">
        <v>7.3329262431281142E-2</v>
      </c>
      <c r="S5756" s="347">
        <v>6.6034112431477823E-3</v>
      </c>
      <c r="T5756" s="349">
        <v>0.19389553815959257</v>
      </c>
      <c r="U5756" s="349">
        <v>0.49759151120004746</v>
      </c>
      <c r="V5756" s="361">
        <v>0.4151827022952968</v>
      </c>
    </row>
    <row r="5757" spans="1:22" ht="16" hidden="1" customHeight="1" outlineLevel="1">
      <c r="A5757" s="65">
        <v>5748</v>
      </c>
      <c r="B5757" s="117">
        <v>1</v>
      </c>
      <c r="C5757" s="325">
        <v>1.3994319131466177E-4</v>
      </c>
      <c r="D5757" s="326">
        <v>1.4810855287620181E-4</v>
      </c>
      <c r="E5757" s="327">
        <v>1.4151840649314314E-4</v>
      </c>
      <c r="F5757" s="332">
        <v>5.7023236969064816E-4</v>
      </c>
      <c r="G5757" s="326">
        <v>5.8701403582069283E-4</v>
      </c>
      <c r="H5757" s="327">
        <v>3.9304214621167761E-4</v>
      </c>
      <c r="I5757" s="332">
        <v>0</v>
      </c>
      <c r="J5757" s="326">
        <v>0</v>
      </c>
      <c r="K5757" s="327">
        <v>0</v>
      </c>
      <c r="L5757" s="336">
        <v>2.0677177565262342E-4</v>
      </c>
      <c r="M5757" s="337">
        <v>1.1415525114155251E-4</v>
      </c>
      <c r="N5757" s="345">
        <v>0.57574731370512044</v>
      </c>
      <c r="O5757" s="346">
        <v>0.64208576994888134</v>
      </c>
      <c r="P5757" s="347">
        <v>0.63277601435806807</v>
      </c>
      <c r="Q5757" s="348">
        <v>1.7683465959328029E-2</v>
      </c>
      <c r="R5757" s="346">
        <v>8.6523754038450362E-2</v>
      </c>
      <c r="S5757" s="347">
        <v>8.8183809854093589E-3</v>
      </c>
      <c r="T5757" s="349">
        <v>0.16279998103443966</v>
      </c>
      <c r="U5757" s="349">
        <v>0.46172640425138689</v>
      </c>
      <c r="V5757" s="361">
        <v>0.48242791655400291</v>
      </c>
    </row>
    <row r="5758" spans="1:22" ht="16" hidden="1" customHeight="1" outlineLevel="1">
      <c r="A5758" s="65">
        <v>5749</v>
      </c>
      <c r="B5758" s="117">
        <v>1</v>
      </c>
      <c r="C5758" s="325">
        <v>1.3469922804923074E-4</v>
      </c>
      <c r="D5758" s="326">
        <v>1.4803078519288535E-4</v>
      </c>
      <c r="E5758" s="327">
        <v>1.4116814551823115E-4</v>
      </c>
      <c r="F5758" s="332">
        <v>6.6777211713773242E-4</v>
      </c>
      <c r="G5758" s="326">
        <v>5.9401619131756005E-4</v>
      </c>
      <c r="H5758" s="327">
        <v>4.232761574587298E-4</v>
      </c>
      <c r="I5758" s="332">
        <v>0</v>
      </c>
      <c r="J5758" s="326">
        <v>0</v>
      </c>
      <c r="K5758" s="327">
        <v>0</v>
      </c>
      <c r="L5758" s="336">
        <v>1.8797434150238492E-4</v>
      </c>
      <c r="M5758" s="337">
        <v>1.1415525114155251E-4</v>
      </c>
      <c r="N5758" s="345">
        <v>0.5850358655519392</v>
      </c>
      <c r="O5758" s="346">
        <v>0.64837261243101152</v>
      </c>
      <c r="P5758" s="347">
        <v>0.63680458696090902</v>
      </c>
      <c r="Q5758" s="348">
        <v>1.7683465959328029E-2</v>
      </c>
      <c r="R5758" s="346">
        <v>0.10275874021578979</v>
      </c>
      <c r="S5758" s="347">
        <v>1.609613870998311E-2</v>
      </c>
      <c r="T5758" s="349">
        <v>0.1269497515659912</v>
      </c>
      <c r="U5758" s="349">
        <v>0.34764588598455132</v>
      </c>
      <c r="V5758" s="361">
        <v>0.52268495728812625</v>
      </c>
    </row>
    <row r="5759" spans="1:22" ht="16" hidden="1" customHeight="1" outlineLevel="1">
      <c r="A5759" s="65">
        <v>5750</v>
      </c>
      <c r="B5759" s="117">
        <v>1</v>
      </c>
      <c r="C5759" s="325">
        <v>1.3368668687044666E-4</v>
      </c>
      <c r="D5759" s="326">
        <v>1.4536724203929652E-4</v>
      </c>
      <c r="E5759" s="327">
        <v>1.3770445365521262E-4</v>
      </c>
      <c r="F5759" s="332">
        <v>7.6531186458481701E-4</v>
      </c>
      <c r="G5759" s="326">
        <v>6.2552589105346196E-4</v>
      </c>
      <c r="H5759" s="327">
        <v>4.736661762038167E-4</v>
      </c>
      <c r="I5759" s="332">
        <v>0</v>
      </c>
      <c r="J5759" s="326">
        <v>0</v>
      </c>
      <c r="K5759" s="327">
        <v>0</v>
      </c>
      <c r="L5759" s="336">
        <v>1.9032402077116473E-4</v>
      </c>
      <c r="M5759" s="337">
        <v>1.1415525114155251E-4</v>
      </c>
      <c r="N5759" s="345">
        <v>0.560314027559637</v>
      </c>
      <c r="O5759" s="346">
        <v>0.61753801168050915</v>
      </c>
      <c r="P5759" s="347">
        <v>0.60629667803091802</v>
      </c>
      <c r="Q5759" s="348">
        <v>1.7683465959328029E-2</v>
      </c>
      <c r="R5759" s="346">
        <v>0.12864447531435452</v>
      </c>
      <c r="S5759" s="347">
        <v>3.345797441554426E-2</v>
      </c>
      <c r="T5759" s="349">
        <v>9.1860269672470046E-2</v>
      </c>
      <c r="U5759" s="349">
        <v>0.31836423702372707</v>
      </c>
      <c r="V5759" s="361">
        <v>0.49944535326865519</v>
      </c>
    </row>
    <row r="5760" spans="1:22" ht="16" hidden="1" customHeight="1" outlineLevel="1">
      <c r="A5760" s="65">
        <v>5751</v>
      </c>
      <c r="B5760" s="117">
        <v>1</v>
      </c>
      <c r="C5760" s="325">
        <v>1.348929859291215E-4</v>
      </c>
      <c r="D5760" s="326">
        <v>1.4019569109875179E-4</v>
      </c>
      <c r="E5760" s="327">
        <v>1.3732824742289975E-4</v>
      </c>
      <c r="F5760" s="332">
        <v>8.1783326705632401E-4</v>
      </c>
      <c r="G5760" s="326">
        <v>6.4478181866984641E-4</v>
      </c>
      <c r="H5760" s="327">
        <v>5.1397819119988644E-4</v>
      </c>
      <c r="I5760" s="332">
        <v>0</v>
      </c>
      <c r="J5760" s="326">
        <v>0</v>
      </c>
      <c r="K5760" s="327">
        <v>0</v>
      </c>
      <c r="L5760" s="336">
        <v>2.1382081345896285E-4</v>
      </c>
      <c r="M5760" s="337">
        <v>1.1415525114155251E-4</v>
      </c>
      <c r="N5760" s="345">
        <v>0.4980092797871295</v>
      </c>
      <c r="O5760" s="346">
        <v>0.55165537149355159</v>
      </c>
      <c r="P5760" s="347">
        <v>0.53624133123998807</v>
      </c>
      <c r="Q5760" s="348">
        <v>1.7683465959328029E-2</v>
      </c>
      <c r="R5760" s="346">
        <v>0.16067654075559015</v>
      </c>
      <c r="S5760" s="347">
        <v>5.6240520335949042E-2</v>
      </c>
      <c r="T5760" s="349">
        <v>9.6234568228301939E-2</v>
      </c>
      <c r="U5760" s="349">
        <v>0.33693548418344449</v>
      </c>
      <c r="V5760" s="361">
        <v>0.47558734979925771</v>
      </c>
    </row>
    <row r="5761" spans="1:22" ht="16" hidden="1" customHeight="1" outlineLevel="1">
      <c r="A5761" s="65">
        <v>5752</v>
      </c>
      <c r="B5761" s="117">
        <v>1</v>
      </c>
      <c r="C5761" s="325">
        <v>1.3554301236488411E-4</v>
      </c>
      <c r="D5761" s="326">
        <v>1.3922359505729603E-4</v>
      </c>
      <c r="E5761" s="327">
        <v>1.3780823468481618E-4</v>
      </c>
      <c r="F5761" s="332">
        <v>9.0786995700747918E-4</v>
      </c>
      <c r="G5761" s="326">
        <v>6.4361479275370213E-4</v>
      </c>
      <c r="H5761" s="327">
        <v>5.744462136939905E-4</v>
      </c>
      <c r="I5761" s="332">
        <v>0</v>
      </c>
      <c r="J5761" s="326">
        <v>0</v>
      </c>
      <c r="K5761" s="327">
        <v>0</v>
      </c>
      <c r="L5761" s="336">
        <v>2.2321953053408208E-4</v>
      </c>
      <c r="M5761" s="337">
        <v>1.1415525114155251E-4</v>
      </c>
      <c r="N5761" s="345">
        <v>0.39211978873339548</v>
      </c>
      <c r="O5761" s="346">
        <v>0.43969114521296376</v>
      </c>
      <c r="P5761" s="347">
        <v>0.42814413449426331</v>
      </c>
      <c r="Q5761" s="348">
        <v>1.7683465959328029E-2</v>
      </c>
      <c r="R5761" s="346">
        <v>0.16938535874983177</v>
      </c>
      <c r="S5761" s="347">
        <v>9.0647767498176837E-2</v>
      </c>
      <c r="T5761" s="349">
        <v>0.1295172746313708</v>
      </c>
      <c r="U5761" s="349">
        <v>0.40394919086559938</v>
      </c>
      <c r="V5761" s="361">
        <v>0.41035765967364563</v>
      </c>
    </row>
    <row r="5762" spans="1:22" ht="16" hidden="1" customHeight="1" outlineLevel="1">
      <c r="A5762" s="65">
        <v>5753</v>
      </c>
      <c r="B5762" s="117">
        <v>1</v>
      </c>
      <c r="C5762" s="325">
        <v>1.3459922398219033E-4</v>
      </c>
      <c r="D5762" s="326">
        <v>1.4037066838621385E-4</v>
      </c>
      <c r="E5762" s="327">
        <v>1.3945575852977255E-4</v>
      </c>
      <c r="F5762" s="332">
        <v>9.3037912949526776E-4</v>
      </c>
      <c r="G5762" s="326">
        <v>6.4361479275370213E-4</v>
      </c>
      <c r="H5762" s="327">
        <v>5.5429020619595574E-4</v>
      </c>
      <c r="I5762" s="332">
        <v>0</v>
      </c>
      <c r="J5762" s="326">
        <v>0</v>
      </c>
      <c r="K5762" s="327">
        <v>0</v>
      </c>
      <c r="L5762" s="336">
        <v>2.2321953053408208E-4</v>
      </c>
      <c r="M5762" s="337">
        <v>1.1415525114155251E-4</v>
      </c>
      <c r="N5762" s="345">
        <v>0.25907914612742206</v>
      </c>
      <c r="O5762" s="346">
        <v>0.27493040812577368</v>
      </c>
      <c r="P5762" s="347">
        <v>0.27573864061136977</v>
      </c>
      <c r="Q5762" s="348">
        <v>1.7683465959328029E-2</v>
      </c>
      <c r="R5762" s="346">
        <v>0.1537331749374671</v>
      </c>
      <c r="S5762" s="347">
        <v>0.10176411419312166</v>
      </c>
      <c r="T5762" s="349">
        <v>0.19865021050288811</v>
      </c>
      <c r="U5762" s="349">
        <v>0.44610297410114841</v>
      </c>
      <c r="V5762" s="361">
        <v>0.27539388836739997</v>
      </c>
    </row>
    <row r="5763" spans="1:22" ht="16" hidden="1" customHeight="1" outlineLevel="1">
      <c r="A5763" s="65">
        <v>5754</v>
      </c>
      <c r="B5763" s="117">
        <v>1</v>
      </c>
      <c r="C5763" s="325">
        <v>1.3259289238719228E-4</v>
      </c>
      <c r="D5763" s="326">
        <v>1.4188713821088484E-4</v>
      </c>
      <c r="E5763" s="327">
        <v>1.3815849565972815E-4</v>
      </c>
      <c r="F5763" s="332">
        <v>9.4538524448712713E-4</v>
      </c>
      <c r="G5763" s="326">
        <v>6.1268860597587236E-4</v>
      </c>
      <c r="H5763" s="327">
        <v>4.031201499606951E-4</v>
      </c>
      <c r="I5763" s="332">
        <v>0</v>
      </c>
      <c r="J5763" s="326">
        <v>0</v>
      </c>
      <c r="K5763" s="327">
        <v>0</v>
      </c>
      <c r="L5763" s="336">
        <v>1.644775488145868E-4</v>
      </c>
      <c r="M5763" s="337">
        <v>1.1415525114155251E-4</v>
      </c>
      <c r="N5763" s="345">
        <v>0.10317437589851004</v>
      </c>
      <c r="O5763" s="346">
        <v>0.10617211054193634</v>
      </c>
      <c r="P5763" s="347">
        <v>0.10259755135242359</v>
      </c>
      <c r="Q5763" s="348">
        <v>8.8417329796640146E-3</v>
      </c>
      <c r="R5763" s="346">
        <v>0.10917816201053909</v>
      </c>
      <c r="S5763" s="347">
        <v>8.5351551234244066E-2</v>
      </c>
      <c r="T5763" s="349">
        <v>0.19313479058466529</v>
      </c>
      <c r="U5763" s="349">
        <v>0.49542977872642963</v>
      </c>
      <c r="V5763" s="361">
        <v>0.1346965616673888</v>
      </c>
    </row>
    <row r="5764" spans="1:22" ht="16" hidden="1" customHeight="1" outlineLevel="1">
      <c r="A5764" s="65">
        <v>5755</v>
      </c>
      <c r="B5764" s="117">
        <v>1</v>
      </c>
      <c r="C5764" s="325">
        <v>1.2954276834246004E-4</v>
      </c>
      <c r="D5764" s="326">
        <v>1.3446032445416274E-4</v>
      </c>
      <c r="E5764" s="327">
        <v>1.3526559945952916E-4</v>
      </c>
      <c r="F5764" s="332">
        <v>9.6039135947898597E-4</v>
      </c>
      <c r="G5764" s="326">
        <v>5.3099679184575612E-4</v>
      </c>
      <c r="H5764" s="327">
        <v>3.8296414246266044E-4</v>
      </c>
      <c r="I5764" s="332">
        <v>0</v>
      </c>
      <c r="J5764" s="326">
        <v>0</v>
      </c>
      <c r="K5764" s="327">
        <v>0</v>
      </c>
      <c r="L5764" s="336">
        <v>1.1748396343899057E-4</v>
      </c>
      <c r="M5764" s="337">
        <v>1.1415525114155251E-4</v>
      </c>
      <c r="N5764" s="345">
        <v>1.1146262216182526E-2</v>
      </c>
      <c r="O5764" s="346">
        <v>7.9752710632821876E-3</v>
      </c>
      <c r="P5764" s="347">
        <v>8.1326748807330276E-3</v>
      </c>
      <c r="Q5764" s="348">
        <v>8.8417329796640146E-3</v>
      </c>
      <c r="R5764" s="346">
        <v>7.3612399464692488E-2</v>
      </c>
      <c r="S5764" s="347">
        <v>6.9255412524260943E-2</v>
      </c>
      <c r="T5764" s="349">
        <v>0.19560722020317897</v>
      </c>
      <c r="U5764" s="349">
        <v>0.53935225216766602</v>
      </c>
      <c r="V5764" s="361">
        <v>2.0862201689752606E-2</v>
      </c>
    </row>
    <row r="5765" spans="1:22" ht="16" hidden="1" customHeight="1" outlineLevel="1">
      <c r="A5765" s="65">
        <v>5756</v>
      </c>
      <c r="B5765" s="117">
        <v>1</v>
      </c>
      <c r="C5765" s="325">
        <v>1.2841147233406548E-4</v>
      </c>
      <c r="D5765" s="326">
        <v>1.3829038285749848E-4</v>
      </c>
      <c r="E5765" s="327">
        <v>1.3647205392867045E-4</v>
      </c>
      <c r="F5765" s="332">
        <v>8.628516120319016E-4</v>
      </c>
      <c r="G5765" s="326">
        <v>4.0320745402793124E-4</v>
      </c>
      <c r="H5765" s="327">
        <v>3.9304214621167761E-4</v>
      </c>
      <c r="I5765" s="332">
        <v>0</v>
      </c>
      <c r="J5765" s="326">
        <v>0</v>
      </c>
      <c r="K5765" s="327">
        <v>0</v>
      </c>
      <c r="L5765" s="336">
        <v>8.811297257924293E-5</v>
      </c>
      <c r="M5765" s="337">
        <v>1.1415525114155251E-4</v>
      </c>
      <c r="N5765" s="345">
        <v>0</v>
      </c>
      <c r="O5765" s="346">
        <v>0</v>
      </c>
      <c r="P5765" s="347">
        <v>0</v>
      </c>
      <c r="Q5765" s="348">
        <v>8.8417329796640146E-3</v>
      </c>
      <c r="R5765" s="346">
        <v>5.9996915888619155E-2</v>
      </c>
      <c r="S5765" s="347">
        <v>5.4699897075113441E-2</v>
      </c>
      <c r="T5765" s="349">
        <v>0.24220300916747536</v>
      </c>
      <c r="U5765" s="349">
        <v>0.62248069183497257</v>
      </c>
      <c r="V5765" s="361">
        <v>0</v>
      </c>
    </row>
    <row r="5766" spans="1:22" ht="16" hidden="1" customHeight="1" outlineLevel="1">
      <c r="A5766" s="65">
        <v>5757</v>
      </c>
      <c r="B5766" s="117">
        <v>1</v>
      </c>
      <c r="C5766" s="325">
        <v>1.3146159637879773E-4</v>
      </c>
      <c r="D5766" s="326">
        <v>1.4740864372635363E-4</v>
      </c>
      <c r="E5766" s="327">
        <v>1.3978007424728366E-4</v>
      </c>
      <c r="F5766" s="332">
        <v>6.6777211713773242E-4</v>
      </c>
      <c r="G5766" s="326">
        <v>3.4427264526263294E-4</v>
      </c>
      <c r="H5766" s="327">
        <v>3.9304214621167761E-4</v>
      </c>
      <c r="I5766" s="332">
        <v>0</v>
      </c>
      <c r="J5766" s="326">
        <v>0</v>
      </c>
      <c r="K5766" s="327">
        <v>0</v>
      </c>
      <c r="L5766" s="336">
        <v>5.8741981719495287E-5</v>
      </c>
      <c r="M5766" s="337">
        <v>1.1415525114155251E-4</v>
      </c>
      <c r="N5766" s="345">
        <v>0</v>
      </c>
      <c r="O5766" s="346">
        <v>0</v>
      </c>
      <c r="P5766" s="347">
        <v>0</v>
      </c>
      <c r="Q5766" s="348">
        <v>8.8417329796640146E-3</v>
      </c>
      <c r="R5766" s="346">
        <v>5.3784813788239939E-2</v>
      </c>
      <c r="S5766" s="347">
        <v>3.4132320896970228E-2</v>
      </c>
      <c r="T5766" s="349">
        <v>0.30458431031151295</v>
      </c>
      <c r="U5766" s="349">
        <v>0.6498953900231268</v>
      </c>
      <c r="V5766" s="361">
        <v>0</v>
      </c>
    </row>
    <row r="5767" spans="1:22" ht="16" hidden="1" customHeight="1" outlineLevel="1">
      <c r="A5767" s="65">
        <v>5758</v>
      </c>
      <c r="B5767" s="117">
        <v>1</v>
      </c>
      <c r="C5767" s="325">
        <v>1.2481132592061104E-4</v>
      </c>
      <c r="D5767" s="326">
        <v>1.3665726150785277E-4</v>
      </c>
      <c r="E5767" s="327">
        <v>1.2960953334613558E-4</v>
      </c>
      <c r="F5767" s="332">
        <v>5.2521402471507057E-4</v>
      </c>
      <c r="G5767" s="326">
        <v>3.1743104919130914E-4</v>
      </c>
      <c r="H5767" s="327">
        <v>3.1241811621953884E-4</v>
      </c>
      <c r="I5767" s="332">
        <v>0</v>
      </c>
      <c r="J5767" s="326">
        <v>0</v>
      </c>
      <c r="K5767" s="327">
        <v>0</v>
      </c>
      <c r="L5767" s="336">
        <v>3.7594868300476983E-5</v>
      </c>
      <c r="M5767" s="337">
        <v>1.1415525114155251E-4</v>
      </c>
      <c r="N5767" s="345">
        <v>0</v>
      </c>
      <c r="O5767" s="346">
        <v>0</v>
      </c>
      <c r="P5767" s="347">
        <v>0</v>
      </c>
      <c r="Q5767" s="348">
        <v>8.8417329796640146E-3</v>
      </c>
      <c r="R5767" s="346">
        <v>5.1987633214997622E-2</v>
      </c>
      <c r="S5767" s="347">
        <v>2.2424623687873332E-2</v>
      </c>
      <c r="T5767" s="349">
        <v>0.20369016318678138</v>
      </c>
      <c r="U5767" s="349">
        <v>0.60263205730448088</v>
      </c>
      <c r="V5767" s="361">
        <v>0</v>
      </c>
    </row>
    <row r="5768" spans="1:22" ht="16" hidden="1" customHeight="1" outlineLevel="1">
      <c r="A5768" s="65">
        <v>5759</v>
      </c>
      <c r="B5768" s="117">
        <v>1</v>
      </c>
      <c r="C5768" s="325">
        <v>1.1351086634504567E-4</v>
      </c>
      <c r="D5768" s="326">
        <v>1.245060609896556E-4</v>
      </c>
      <c r="E5768" s="327">
        <v>1.1862171683685955E-4</v>
      </c>
      <c r="F5768" s="332">
        <v>3.8265593229240867E-4</v>
      </c>
      <c r="G5768" s="326">
        <v>2.9992566044914133E-4</v>
      </c>
      <c r="H5768" s="327">
        <v>0</v>
      </c>
      <c r="I5768" s="332">
        <v>0</v>
      </c>
      <c r="J5768" s="326">
        <v>0</v>
      </c>
      <c r="K5768" s="327">
        <v>0</v>
      </c>
      <c r="L5768" s="336">
        <v>2.3496792687798115E-5</v>
      </c>
      <c r="M5768" s="337">
        <v>1.1415525114155251E-4</v>
      </c>
      <c r="N5768" s="345">
        <v>0</v>
      </c>
      <c r="O5768" s="346">
        <v>0</v>
      </c>
      <c r="P5768" s="347">
        <v>0</v>
      </c>
      <c r="Q5768" s="348">
        <v>8.8417329796640146E-3</v>
      </c>
      <c r="R5768" s="346">
        <v>5.7076245567052916E-2</v>
      </c>
      <c r="S5768" s="347">
        <v>1.5146865963299574E-2</v>
      </c>
      <c r="T5768" s="349">
        <v>0.16184904656578053</v>
      </c>
      <c r="U5768" s="349">
        <v>0.42821955091030944</v>
      </c>
      <c r="V5768" s="361">
        <v>0</v>
      </c>
    </row>
    <row r="5769" spans="1:22" ht="16" hidden="1" customHeight="1" outlineLevel="1">
      <c r="A5769" s="65">
        <v>5760</v>
      </c>
      <c r="B5769" s="117">
        <v>1</v>
      </c>
      <c r="C5769" s="325">
        <v>1.0662933648182805E-4</v>
      </c>
      <c r="D5769" s="326">
        <v>1.1719589875790818E-4</v>
      </c>
      <c r="E5769" s="327">
        <v>1.0982627457795856E-4</v>
      </c>
      <c r="F5769" s="332">
        <v>2.551039548616056E-4</v>
      </c>
      <c r="G5769" s="326">
        <v>2.9350701791034653E-4</v>
      </c>
      <c r="H5769" s="327">
        <v>0</v>
      </c>
      <c r="I5769" s="332">
        <v>0</v>
      </c>
      <c r="J5769" s="326">
        <v>0</v>
      </c>
      <c r="K5769" s="327">
        <v>0</v>
      </c>
      <c r="L5769" s="336">
        <v>9.3987170751192458E-6</v>
      </c>
      <c r="M5769" s="337">
        <v>1.1415525114155251E-4</v>
      </c>
      <c r="N5769" s="345">
        <v>0</v>
      </c>
      <c r="O5769" s="346">
        <v>0</v>
      </c>
      <c r="P5769" s="347">
        <v>0</v>
      </c>
      <c r="Q5769" s="348">
        <v>8.8417329796640146E-3</v>
      </c>
      <c r="R5769" s="346">
        <v>5.2834555018304134E-2</v>
      </c>
      <c r="S5769" s="347">
        <v>1.3564744718827022E-2</v>
      </c>
      <c r="T5769" s="349">
        <v>0.13569834867765501</v>
      </c>
      <c r="U5769" s="349">
        <v>0.39078227488992673</v>
      </c>
      <c r="V5769" s="361">
        <v>0</v>
      </c>
    </row>
    <row r="5770" spans="1:22" ht="16" hidden="1" customHeight="1" outlineLevel="1">
      <c r="A5770" s="65">
        <v>5761</v>
      </c>
      <c r="B5770" s="117">
        <v>1</v>
      </c>
      <c r="C5770" s="325">
        <v>9.9229035520838341E-5</v>
      </c>
      <c r="D5770" s="326">
        <v>1.1626268655811062E-4</v>
      </c>
      <c r="E5770" s="327">
        <v>1.0209458787249396E-4</v>
      </c>
      <c r="F5770" s="332">
        <v>0</v>
      </c>
      <c r="G5770" s="326">
        <v>2.584962404260109E-4</v>
      </c>
      <c r="H5770" s="327">
        <v>0</v>
      </c>
      <c r="I5770" s="332">
        <v>0</v>
      </c>
      <c r="J5770" s="326">
        <v>0</v>
      </c>
      <c r="K5770" s="327">
        <v>0</v>
      </c>
      <c r="L5770" s="336">
        <v>5.8741981719495289E-6</v>
      </c>
      <c r="M5770" s="337">
        <v>1.1415525114155251E-4</v>
      </c>
      <c r="N5770" s="345">
        <v>0</v>
      </c>
      <c r="O5770" s="346">
        <v>0</v>
      </c>
      <c r="P5770" s="347">
        <v>0</v>
      </c>
      <c r="Q5770" s="348">
        <v>8.8417329796640146E-3</v>
      </c>
      <c r="R5770" s="346">
        <v>5.4387537321633941E-2</v>
      </c>
      <c r="S5770" s="347">
        <v>1.6412562958877622E-2</v>
      </c>
      <c r="T5770" s="349">
        <v>5.9718684631792113E-2</v>
      </c>
      <c r="U5770" s="349">
        <v>0.39923268365043307</v>
      </c>
      <c r="V5770" s="361">
        <v>0</v>
      </c>
    </row>
    <row r="5771" spans="1:22" ht="16" hidden="1" customHeight="1" outlineLevel="1">
      <c r="A5771" s="65">
        <v>5762</v>
      </c>
      <c r="B5771" s="117">
        <v>1</v>
      </c>
      <c r="C5771" s="325">
        <v>9.3716311325236202E-5</v>
      </c>
      <c r="D5771" s="326">
        <v>1.0992462036781898E-4</v>
      </c>
      <c r="E5771" s="327">
        <v>9.515423151775644E-5</v>
      </c>
      <c r="F5771" s="332">
        <v>0</v>
      </c>
      <c r="G5771" s="326">
        <v>2.3457220914504823E-4</v>
      </c>
      <c r="H5771" s="327">
        <v>0</v>
      </c>
      <c r="I5771" s="332">
        <v>0</v>
      </c>
      <c r="J5771" s="326">
        <v>0</v>
      </c>
      <c r="K5771" s="327">
        <v>0</v>
      </c>
      <c r="L5771" s="336">
        <v>2.3496792687798115E-6</v>
      </c>
      <c r="M5771" s="337">
        <v>1.1415525114155251E-4</v>
      </c>
      <c r="N5771" s="345">
        <v>0</v>
      </c>
      <c r="O5771" s="346">
        <v>0</v>
      </c>
      <c r="P5771" s="347">
        <v>0</v>
      </c>
      <c r="Q5771" s="348">
        <v>8.8417329796640146E-3</v>
      </c>
      <c r="R5771" s="346">
        <v>6.7319242028871837E-2</v>
      </c>
      <c r="S5771" s="347">
        <v>2.3690320683451373E-2</v>
      </c>
      <c r="T5771" s="349">
        <v>5.0399526838932833E-2</v>
      </c>
      <c r="U5771" s="349">
        <v>0.36189366819703295</v>
      </c>
      <c r="V5771" s="361">
        <v>0</v>
      </c>
    </row>
    <row r="5772" spans="1:22" ht="16" hidden="1" customHeight="1" outlineLevel="1">
      <c r="A5772" s="65">
        <v>5763</v>
      </c>
      <c r="B5772" s="117">
        <v>1</v>
      </c>
      <c r="C5772" s="325">
        <v>8.9691147626860056E-5</v>
      </c>
      <c r="D5772" s="326">
        <v>1.0467530174395779E-4</v>
      </c>
      <c r="E5772" s="327">
        <v>9.035435889859217E-5</v>
      </c>
      <c r="F5772" s="332">
        <v>0</v>
      </c>
      <c r="G5772" s="326">
        <v>2.1473276857059142E-4</v>
      </c>
      <c r="H5772" s="327">
        <v>0</v>
      </c>
      <c r="I5772" s="332">
        <v>0</v>
      </c>
      <c r="J5772" s="326">
        <v>0</v>
      </c>
      <c r="K5772" s="327">
        <v>0</v>
      </c>
      <c r="L5772" s="336">
        <v>1.1748396343899057E-6</v>
      </c>
      <c r="M5772" s="337">
        <v>1.1415525114155251E-4</v>
      </c>
      <c r="N5772" s="345">
        <v>0</v>
      </c>
      <c r="O5772" s="346">
        <v>0</v>
      </c>
      <c r="P5772" s="347">
        <v>0</v>
      </c>
      <c r="Q5772" s="348">
        <v>8.8417329796640146E-3</v>
      </c>
      <c r="R5772" s="346">
        <v>7.1035401384252364E-2</v>
      </c>
      <c r="S5772" s="347">
        <v>2.3690320683451373E-2</v>
      </c>
      <c r="T5772" s="349">
        <v>4.3077331430257687E-2</v>
      </c>
      <c r="U5772" s="349">
        <v>0.32288422310492815</v>
      </c>
      <c r="V5772" s="361">
        <v>0</v>
      </c>
    </row>
    <row r="5773" spans="1:22" ht="16" hidden="1" customHeight="1" outlineLevel="1">
      <c r="A5773" s="65">
        <v>5764</v>
      </c>
      <c r="B5773" s="117">
        <v>1</v>
      </c>
      <c r="C5773" s="325">
        <v>8.7416055101690915E-5</v>
      </c>
      <c r="D5773" s="326">
        <v>1.0123408175720436E-4</v>
      </c>
      <c r="E5773" s="327">
        <v>8.7591188985397612E-5</v>
      </c>
      <c r="F5773" s="332">
        <v>0</v>
      </c>
      <c r="G5773" s="326">
        <v>1.8905819841541193E-4</v>
      </c>
      <c r="H5773" s="327">
        <v>0</v>
      </c>
      <c r="I5773" s="332">
        <v>0</v>
      </c>
      <c r="J5773" s="326">
        <v>0</v>
      </c>
      <c r="K5773" s="327">
        <v>0</v>
      </c>
      <c r="L5773" s="336">
        <v>1.409807561267887E-5</v>
      </c>
      <c r="M5773" s="337">
        <v>1.1415525114155251E-4</v>
      </c>
      <c r="N5773" s="345">
        <v>0</v>
      </c>
      <c r="O5773" s="346">
        <v>0</v>
      </c>
      <c r="P5773" s="347">
        <v>0</v>
      </c>
      <c r="Q5773" s="348">
        <v>8.8417329796640146E-3</v>
      </c>
      <c r="R5773" s="346">
        <v>8.0625230041692864E-2</v>
      </c>
      <c r="S5773" s="347">
        <v>2.6221714674607457E-2</v>
      </c>
      <c r="T5773" s="349">
        <v>3.6230603255912097E-2</v>
      </c>
      <c r="U5773" s="349">
        <v>0.32209813856906705</v>
      </c>
      <c r="V5773" s="361">
        <v>0</v>
      </c>
    </row>
    <row r="5774" spans="1:22" ht="16" hidden="1" customHeight="1" outlineLevel="1">
      <c r="A5774" s="65">
        <v>5765</v>
      </c>
      <c r="B5774" s="117">
        <v>1</v>
      </c>
      <c r="C5774" s="325">
        <v>8.6072250450835525E-5</v>
      </c>
      <c r="D5774" s="326">
        <v>9.9892589219995384E-5</v>
      </c>
      <c r="E5774" s="327">
        <v>8.6306898744053649E-5</v>
      </c>
      <c r="F5774" s="332">
        <v>0</v>
      </c>
      <c r="G5774" s="326">
        <v>1.8088901700240049E-4</v>
      </c>
      <c r="H5774" s="327">
        <v>0</v>
      </c>
      <c r="I5774" s="332">
        <v>0</v>
      </c>
      <c r="J5774" s="326">
        <v>0</v>
      </c>
      <c r="K5774" s="327">
        <v>0</v>
      </c>
      <c r="L5774" s="336">
        <v>3.7594868300476983E-5</v>
      </c>
      <c r="M5774" s="337">
        <v>1.1415525114155251E-4</v>
      </c>
      <c r="N5774" s="345">
        <v>0</v>
      </c>
      <c r="O5774" s="346">
        <v>0</v>
      </c>
      <c r="P5774" s="347">
        <v>0</v>
      </c>
      <c r="Q5774" s="348">
        <v>8.8417329796640146E-3</v>
      </c>
      <c r="R5774" s="346">
        <v>8.8047974742676186E-2</v>
      </c>
      <c r="S5774" s="347">
        <v>2.8753108665763544E-2</v>
      </c>
      <c r="T5774" s="349">
        <v>4.2411677302196311E-2</v>
      </c>
      <c r="U5774" s="349">
        <v>0.27011829863525483</v>
      </c>
      <c r="V5774" s="361">
        <v>0</v>
      </c>
    </row>
    <row r="5775" spans="1:22" ht="16" hidden="1" customHeight="1" outlineLevel="1">
      <c r="A5775" s="65">
        <v>5766</v>
      </c>
      <c r="B5775" s="117">
        <v>1</v>
      </c>
      <c r="C5775" s="325">
        <v>8.697228705419913E-5</v>
      </c>
      <c r="D5775" s="326">
        <v>9.987314729916627E-5</v>
      </c>
      <c r="E5775" s="327">
        <v>8.7253900639186059E-5</v>
      </c>
      <c r="F5775" s="332">
        <v>0</v>
      </c>
      <c r="G5775" s="326">
        <v>1.785549651701113E-4</v>
      </c>
      <c r="H5775" s="327">
        <v>0</v>
      </c>
      <c r="I5775" s="332">
        <v>0</v>
      </c>
      <c r="J5775" s="326">
        <v>0</v>
      </c>
      <c r="K5775" s="327">
        <v>0</v>
      </c>
      <c r="L5775" s="336">
        <v>9.3987170751192462E-5</v>
      </c>
      <c r="M5775" s="337">
        <v>1.1415525114155251E-4</v>
      </c>
      <c r="N5775" s="345">
        <v>0</v>
      </c>
      <c r="O5775" s="346">
        <v>1.3673823572456451E-3</v>
      </c>
      <c r="P5775" s="347">
        <v>9.5337215406221499E-4</v>
      </c>
      <c r="Q5775" s="348">
        <v>1.7683465959328029E-2</v>
      </c>
      <c r="R5775" s="346">
        <v>7.9366847816675912E-2</v>
      </c>
      <c r="S5775" s="347">
        <v>2.9702381412447076E-2</v>
      </c>
      <c r="T5775" s="349">
        <v>4.1460742833537206E-2</v>
      </c>
      <c r="U5775" s="349">
        <v>0.28515216538359756</v>
      </c>
      <c r="V5775" s="361">
        <v>0</v>
      </c>
    </row>
    <row r="5776" spans="1:22" ht="16" hidden="1" customHeight="1" outlineLevel="1">
      <c r="A5776" s="65">
        <v>5767</v>
      </c>
      <c r="B5776" s="117">
        <v>1</v>
      </c>
      <c r="C5776" s="325">
        <v>8.8541100855895431E-5</v>
      </c>
      <c r="D5776" s="326">
        <v>9.9931473061653614E-5</v>
      </c>
      <c r="E5776" s="327">
        <v>8.8317656192622471E-5</v>
      </c>
      <c r="F5776" s="332">
        <v>0</v>
      </c>
      <c r="G5776" s="326">
        <v>1.8147252996047263E-4</v>
      </c>
      <c r="H5776" s="327">
        <v>0</v>
      </c>
      <c r="I5776" s="332">
        <v>0</v>
      </c>
      <c r="J5776" s="326">
        <v>0</v>
      </c>
      <c r="K5776" s="327">
        <v>0</v>
      </c>
      <c r="L5776" s="336">
        <v>1.8210014333043539E-4</v>
      </c>
      <c r="M5776" s="337">
        <v>1.1415525114155251E-4</v>
      </c>
      <c r="N5776" s="345">
        <v>3.1438175481540452E-2</v>
      </c>
      <c r="O5776" s="346">
        <v>6.2699644970031901E-2</v>
      </c>
      <c r="P5776" s="347">
        <v>5.7318375528549702E-2</v>
      </c>
      <c r="Q5776" s="348">
        <v>1.7683465959328029E-2</v>
      </c>
      <c r="R5776" s="346">
        <v>7.970171934079838E-2</v>
      </c>
      <c r="S5776" s="347">
        <v>2.7445913686548556E-2</v>
      </c>
      <c r="T5776" s="349">
        <v>4.8592751348480526E-2</v>
      </c>
      <c r="U5776" s="349">
        <v>0.26825134786258481</v>
      </c>
      <c r="V5776" s="361">
        <v>0</v>
      </c>
    </row>
    <row r="5777" spans="1:22" ht="16" hidden="1" customHeight="1" outlineLevel="1">
      <c r="A5777" s="65">
        <v>5768</v>
      </c>
      <c r="B5777" s="117">
        <v>1</v>
      </c>
      <c r="C5777" s="325">
        <v>9.221625031963019E-5</v>
      </c>
      <c r="D5777" s="326">
        <v>1.0687223879764785E-4</v>
      </c>
      <c r="E5777" s="327">
        <v>9.3792105504209819E-5</v>
      </c>
      <c r="F5777" s="332">
        <v>0</v>
      </c>
      <c r="G5777" s="326">
        <v>2.7075001254552836E-4</v>
      </c>
      <c r="H5777" s="327">
        <v>0</v>
      </c>
      <c r="I5777" s="332">
        <v>0</v>
      </c>
      <c r="J5777" s="326">
        <v>0</v>
      </c>
      <c r="K5777" s="327">
        <v>0</v>
      </c>
      <c r="L5777" s="336">
        <v>1.5860335064263727E-4</v>
      </c>
      <c r="M5777" s="337">
        <v>1.1415525114155251E-4</v>
      </c>
      <c r="N5777" s="345">
        <v>0.16176370293229</v>
      </c>
      <c r="O5777" s="346">
        <v>0.2368519829552507</v>
      </c>
      <c r="P5777" s="347">
        <v>0.21730983208457419</v>
      </c>
      <c r="Q5777" s="348">
        <v>1.7683465959328029E-2</v>
      </c>
      <c r="R5777" s="346">
        <v>6.4946559009238708E-2</v>
      </c>
      <c r="S5777" s="347">
        <v>1.5779714461088595E-2</v>
      </c>
      <c r="T5777" s="349">
        <v>6.6945786593601356E-2</v>
      </c>
      <c r="U5777" s="349">
        <v>0.28878780636195489</v>
      </c>
      <c r="V5777" s="361">
        <v>3.4406676555371503E-2</v>
      </c>
    </row>
    <row r="5778" spans="1:22" ht="16" hidden="1" customHeight="1" outlineLevel="1">
      <c r="A5778" s="65">
        <v>5769</v>
      </c>
      <c r="B5778" s="117">
        <v>1</v>
      </c>
      <c r="C5778" s="325">
        <v>1.0066659398454411E-4</v>
      </c>
      <c r="D5778" s="326">
        <v>1.2116205060704773E-4</v>
      </c>
      <c r="E5778" s="327">
        <v>1.0494856618659163E-4</v>
      </c>
      <c r="F5778" s="332">
        <v>0</v>
      </c>
      <c r="G5778" s="326">
        <v>4.0554150586022023E-4</v>
      </c>
      <c r="H5778" s="327">
        <v>0</v>
      </c>
      <c r="I5778" s="332">
        <v>0</v>
      </c>
      <c r="J5778" s="326">
        <v>0</v>
      </c>
      <c r="K5778" s="327">
        <v>0</v>
      </c>
      <c r="L5778" s="336">
        <v>1.4685495429873823E-4</v>
      </c>
      <c r="M5778" s="337">
        <v>1.1415525114155251E-4</v>
      </c>
      <c r="N5778" s="345">
        <v>0.32767152899623758</v>
      </c>
      <c r="O5778" s="346">
        <v>0.40023247681454543</v>
      </c>
      <c r="P5778" s="347">
        <v>0.38305653463025746</v>
      </c>
      <c r="Q5778" s="348">
        <v>1.7683465959328029E-2</v>
      </c>
      <c r="R5778" s="346">
        <v>6.0594918352565585E-2</v>
      </c>
      <c r="S5778" s="347">
        <v>1.1666199225459958E-2</v>
      </c>
      <c r="T5778" s="349">
        <v>8.9578026947688183E-2</v>
      </c>
      <c r="U5778" s="349">
        <v>0.37211276716322672</v>
      </c>
      <c r="V5778" s="361">
        <v>0.13945289323904761</v>
      </c>
    </row>
    <row r="5779" spans="1:22" ht="16" hidden="1" customHeight="1" outlineLevel="1">
      <c r="A5779" s="65">
        <v>5770</v>
      </c>
      <c r="B5779" s="117">
        <v>1</v>
      </c>
      <c r="C5779" s="325">
        <v>1.0468550742873024E-4</v>
      </c>
      <c r="D5779" s="326">
        <v>1.301636599509282E-4</v>
      </c>
      <c r="E5779" s="327">
        <v>1.1471695559802592E-4</v>
      </c>
      <c r="F5779" s="332">
        <v>0</v>
      </c>
      <c r="G5779" s="326">
        <v>4.7147847012238547E-4</v>
      </c>
      <c r="H5779" s="327">
        <v>3.4265212746659071E-4</v>
      </c>
      <c r="I5779" s="332">
        <v>0</v>
      </c>
      <c r="J5779" s="326">
        <v>0</v>
      </c>
      <c r="K5779" s="327">
        <v>0</v>
      </c>
      <c r="L5779" s="336">
        <v>1.644775488145868E-4</v>
      </c>
      <c r="M5779" s="337">
        <v>1.1415525114155251E-4</v>
      </c>
      <c r="N5779" s="345">
        <v>0.46599950111501559</v>
      </c>
      <c r="O5779" s="346">
        <v>0.51943476497632468</v>
      </c>
      <c r="P5779" s="347">
        <v>0.50691338348921289</v>
      </c>
      <c r="Q5779" s="348">
        <v>8.8417329796640146E-3</v>
      </c>
      <c r="R5779" s="346">
        <v>7.6966558653969577E-2</v>
      </c>
      <c r="S5779" s="347">
        <v>9.4512294831983791E-3</v>
      </c>
      <c r="T5779" s="349">
        <v>8.9768213841419989E-2</v>
      </c>
      <c r="U5779" s="349">
        <v>0.3940248736003536</v>
      </c>
      <c r="V5779" s="361">
        <v>0.23580868901097507</v>
      </c>
    </row>
    <row r="5780" spans="1:22" ht="16" hidden="1" customHeight="1" outlineLevel="1">
      <c r="A5780" s="65">
        <v>5771</v>
      </c>
      <c r="B5780" s="117">
        <v>1</v>
      </c>
      <c r="C5780" s="325">
        <v>1.0793563960754328E-4</v>
      </c>
      <c r="D5780" s="326">
        <v>1.3424646332504245E-4</v>
      </c>
      <c r="E5780" s="327">
        <v>1.1834929163415023E-4</v>
      </c>
      <c r="F5780" s="332">
        <v>3.9015898978833808E-4</v>
      </c>
      <c r="G5780" s="326">
        <v>5.274957140973224E-4</v>
      </c>
      <c r="H5780" s="327">
        <v>4.53510168705782E-4</v>
      </c>
      <c r="I5780" s="332">
        <v>0</v>
      </c>
      <c r="J5780" s="326">
        <v>0</v>
      </c>
      <c r="K5780" s="327">
        <v>0</v>
      </c>
      <c r="L5780" s="336">
        <v>1.8797434150238492E-4</v>
      </c>
      <c r="M5780" s="337">
        <v>1.1415525114155251E-4</v>
      </c>
      <c r="N5780" s="345">
        <v>0.55888501958320336</v>
      </c>
      <c r="O5780" s="346">
        <v>0.59295082234869967</v>
      </c>
      <c r="P5780" s="347">
        <v>0.58665951266494865</v>
      </c>
      <c r="Q5780" s="348">
        <v>8.8417329796640146E-3</v>
      </c>
      <c r="R5780" s="346">
        <v>8.4704167339081288E-2</v>
      </c>
      <c r="S5780" s="347">
        <v>8.185532487620337E-3</v>
      </c>
      <c r="T5780" s="349">
        <v>9.2525923800531415E-2</v>
      </c>
      <c r="U5780" s="349">
        <v>0.41839349421204625</v>
      </c>
      <c r="V5780" s="361">
        <v>0.39123308409257657</v>
      </c>
    </row>
    <row r="5781" spans="1:22" ht="16" hidden="1" customHeight="1" outlineLevel="1">
      <c r="A5781" s="65">
        <v>5772</v>
      </c>
      <c r="B5781" s="117">
        <v>1</v>
      </c>
      <c r="C5781" s="325">
        <v>1.0958570671370991E-4</v>
      </c>
      <c r="D5781" s="326">
        <v>1.3459641789996654E-4</v>
      </c>
      <c r="E5781" s="327">
        <v>1.2050274799842393E-4</v>
      </c>
      <c r="F5781" s="332">
        <v>5.6272931219471841E-4</v>
      </c>
      <c r="G5781" s="326">
        <v>5.5958892679129667E-4</v>
      </c>
      <c r="H5781" s="327">
        <v>5.039001874508689E-4</v>
      </c>
      <c r="I5781" s="332">
        <v>0</v>
      </c>
      <c r="J5781" s="326">
        <v>0</v>
      </c>
      <c r="K5781" s="327">
        <v>0</v>
      </c>
      <c r="L5781" s="336">
        <v>2.0677177565262342E-4</v>
      </c>
      <c r="M5781" s="337">
        <v>1.1415525114155251E-4</v>
      </c>
      <c r="N5781" s="345">
        <v>0.60861449716309457</v>
      </c>
      <c r="O5781" s="346">
        <v>0.63466760201770134</v>
      </c>
      <c r="P5781" s="347">
        <v>0.62326530289456872</v>
      </c>
      <c r="Q5781" s="348">
        <v>8.8417329796640146E-3</v>
      </c>
      <c r="R5781" s="346">
        <v>0.10113805769376753</v>
      </c>
      <c r="S5781" s="347">
        <v>1.2890398237401053E-2</v>
      </c>
      <c r="T5781" s="349">
        <v>8.3111672560806218E-2</v>
      </c>
      <c r="U5781" s="349">
        <v>0.36081280196022403</v>
      </c>
      <c r="V5781" s="361">
        <v>0.43688775953161624</v>
      </c>
    </row>
    <row r="5782" spans="1:22" ht="16" hidden="1" customHeight="1" outlineLevel="1">
      <c r="A5782" s="65">
        <v>5773</v>
      </c>
      <c r="B5782" s="117">
        <v>1</v>
      </c>
      <c r="C5782" s="325">
        <v>1.0636057555165697E-4</v>
      </c>
      <c r="D5782" s="326">
        <v>1.3582125891220081E-4</v>
      </c>
      <c r="E5782" s="327">
        <v>1.212032699482479E-4</v>
      </c>
      <c r="F5782" s="332">
        <v>7.1279046211331E-4</v>
      </c>
      <c r="G5782" s="326">
        <v>5.8176241919804248E-4</v>
      </c>
      <c r="H5782" s="327">
        <v>5.1397819119988644E-4</v>
      </c>
      <c r="I5782" s="332">
        <v>0</v>
      </c>
      <c r="J5782" s="326">
        <v>0</v>
      </c>
      <c r="K5782" s="327">
        <v>0</v>
      </c>
      <c r="L5782" s="336">
        <v>1.8797434150238492E-4</v>
      </c>
      <c r="M5782" s="337">
        <v>1.1415525114155251E-4</v>
      </c>
      <c r="N5782" s="345">
        <v>0.61461633066411603</v>
      </c>
      <c r="O5782" s="346">
        <v>0.6297197019230838</v>
      </c>
      <c r="P5782" s="347">
        <v>0.61244107743439424</v>
      </c>
      <c r="Q5782" s="348">
        <v>8.8417329796640146E-3</v>
      </c>
      <c r="R5782" s="346">
        <v>0.11140840118393519</v>
      </c>
      <c r="S5782" s="347">
        <v>2.6097220723696621E-2</v>
      </c>
      <c r="T5782" s="349">
        <v>5.2586676116848793E-2</v>
      </c>
      <c r="U5782" s="349">
        <v>0.31335294810761283</v>
      </c>
      <c r="V5782" s="361">
        <v>0.42333641356099788</v>
      </c>
    </row>
    <row r="5783" spans="1:22" ht="16" hidden="1" customHeight="1" outlineLevel="1">
      <c r="A5783" s="65">
        <v>5774</v>
      </c>
      <c r="B5783" s="117">
        <v>1</v>
      </c>
      <c r="C5783" s="325">
        <v>1.0332295201530478E-4</v>
      </c>
      <c r="D5783" s="326">
        <v>1.3238003892544737E-4</v>
      </c>
      <c r="E5783" s="327">
        <v>1.1784335911483291E-4</v>
      </c>
      <c r="F5783" s="332">
        <v>8.3283938204818339E-4</v>
      </c>
      <c r="G5783" s="326">
        <v>5.7942836736575348E-4</v>
      </c>
      <c r="H5783" s="327">
        <v>5.744462136939905E-4</v>
      </c>
      <c r="I5783" s="332">
        <v>0</v>
      </c>
      <c r="J5783" s="326">
        <v>0</v>
      </c>
      <c r="K5783" s="327">
        <v>0</v>
      </c>
      <c r="L5783" s="336">
        <v>1.9032402077116473E-4</v>
      </c>
      <c r="M5783" s="337">
        <v>1.1415525114155251E-4</v>
      </c>
      <c r="N5783" s="345">
        <v>0.59803983813748551</v>
      </c>
      <c r="O5783" s="346">
        <v>0.57803220017541357</v>
      </c>
      <c r="P5783" s="347">
        <v>0.57476537081629386</v>
      </c>
      <c r="Q5783" s="348">
        <v>8.8417329796640146E-3</v>
      </c>
      <c r="R5783" s="346">
        <v>0.12712644167917631</v>
      </c>
      <c r="S5783" s="347">
        <v>3.2425705701586836E-2</v>
      </c>
      <c r="T5783" s="349">
        <v>4.6690882411162302E-2</v>
      </c>
      <c r="U5783" s="349">
        <v>0.29605908831866967</v>
      </c>
      <c r="V5783" s="361">
        <v>0.42651239098284477</v>
      </c>
    </row>
    <row r="5784" spans="1:22" ht="16" hidden="1" customHeight="1" outlineLevel="1">
      <c r="A5784" s="65">
        <v>5775</v>
      </c>
      <c r="B5784" s="117">
        <v>1</v>
      </c>
      <c r="C5784" s="325">
        <v>1.0189164380578903E-4</v>
      </c>
      <c r="D5784" s="326">
        <v>1.3008589226761174E-4</v>
      </c>
      <c r="E5784" s="327">
        <v>1.160401637254712E-4</v>
      </c>
      <c r="F5784" s="332">
        <v>9.0036689951154955E-4</v>
      </c>
      <c r="G5784" s="326">
        <v>5.8176241919804248E-4</v>
      </c>
      <c r="H5784" s="327">
        <v>5.6436820994497329E-4</v>
      </c>
      <c r="I5784" s="332">
        <v>0</v>
      </c>
      <c r="J5784" s="326">
        <v>0</v>
      </c>
      <c r="K5784" s="327">
        <v>0</v>
      </c>
      <c r="L5784" s="336">
        <v>2.1382081345896285E-4</v>
      </c>
      <c r="M5784" s="337">
        <v>1.1415525114155251E-4</v>
      </c>
      <c r="N5784" s="345">
        <v>0.52773264569694955</v>
      </c>
      <c r="O5784" s="346">
        <v>0.50329673715463041</v>
      </c>
      <c r="P5784" s="347">
        <v>0.50716898408557054</v>
      </c>
      <c r="Q5784" s="348">
        <v>1.7683465959328029E-2</v>
      </c>
      <c r="R5784" s="346">
        <v>0.14398883753676731</v>
      </c>
      <c r="S5784" s="347">
        <v>4.4807749392109707E-2</v>
      </c>
      <c r="T5784" s="349">
        <v>4.7451629986089594E-2</v>
      </c>
      <c r="U5784" s="349">
        <v>0.29193214450539912</v>
      </c>
      <c r="V5784" s="361">
        <v>0.45030168340225057</v>
      </c>
    </row>
    <row r="5785" spans="1:22" ht="16" hidden="1" customHeight="1" outlineLevel="1">
      <c r="A5785" s="65">
        <v>5776</v>
      </c>
      <c r="B5785" s="117">
        <v>1</v>
      </c>
      <c r="C5785" s="325">
        <v>1.017603884677985E-4</v>
      </c>
      <c r="D5785" s="326">
        <v>1.2958040232605473E-4</v>
      </c>
      <c r="E5785" s="327">
        <v>1.1581962903756367E-4</v>
      </c>
      <c r="F5785" s="332">
        <v>9.4538524448712713E-4</v>
      </c>
      <c r="G5785" s="326">
        <v>5.957667301917769E-4</v>
      </c>
      <c r="H5785" s="327">
        <v>6.1475822869006013E-4</v>
      </c>
      <c r="I5785" s="332">
        <v>0</v>
      </c>
      <c r="J5785" s="326">
        <v>0</v>
      </c>
      <c r="K5785" s="327">
        <v>0</v>
      </c>
      <c r="L5785" s="336">
        <v>2.2321953053408208E-4</v>
      </c>
      <c r="M5785" s="337">
        <v>1.1415525114155251E-4</v>
      </c>
      <c r="N5785" s="345">
        <v>0.42069994826206863</v>
      </c>
      <c r="O5785" s="346">
        <v>0.38371038492852011</v>
      </c>
      <c r="P5785" s="347">
        <v>0.39827547602996732</v>
      </c>
      <c r="Q5785" s="348">
        <v>1.7683465959328029E-2</v>
      </c>
      <c r="R5785" s="346">
        <v>0.15814213240896485</v>
      </c>
      <c r="S5785" s="347">
        <v>7.2336659045932158E-2</v>
      </c>
      <c r="T5785" s="349">
        <v>5.7626628800742069E-2</v>
      </c>
      <c r="U5785" s="349">
        <v>0.30165994063667961</v>
      </c>
      <c r="V5785" s="361">
        <v>0.32955346488321063</v>
      </c>
    </row>
    <row r="5786" spans="1:22" ht="16" hidden="1" customHeight="1" outlineLevel="1">
      <c r="A5786" s="65">
        <v>5777</v>
      </c>
      <c r="B5786" s="117">
        <v>1</v>
      </c>
      <c r="C5786" s="325">
        <v>1.0411048404324794E-4</v>
      </c>
      <c r="D5786" s="326">
        <v>1.3154403632979541E-4</v>
      </c>
      <c r="E5786" s="327">
        <v>1.165071783586872E-4</v>
      </c>
      <c r="F5786" s="332">
        <v>1.0054097044545636E-3</v>
      </c>
      <c r="G5786" s="326">
        <v>5.8818106173683733E-4</v>
      </c>
      <c r="H5786" s="327">
        <v>5.9460222119202516E-4</v>
      </c>
      <c r="I5786" s="332">
        <v>0</v>
      </c>
      <c r="J5786" s="326">
        <v>0</v>
      </c>
      <c r="K5786" s="327">
        <v>0</v>
      </c>
      <c r="L5786" s="336">
        <v>2.2321953053408208E-4</v>
      </c>
      <c r="M5786" s="337">
        <v>1.1415525114155251E-4</v>
      </c>
      <c r="N5786" s="345">
        <v>0.26908220196245763</v>
      </c>
      <c r="O5786" s="346">
        <v>0.25986289989756634</v>
      </c>
      <c r="P5786" s="347">
        <v>0.25896159170758704</v>
      </c>
      <c r="Q5786" s="348">
        <v>8.8417329796640146E-3</v>
      </c>
      <c r="R5786" s="346">
        <v>0.16323594029483626</v>
      </c>
      <c r="S5786" s="347">
        <v>9.8558373720539605E-2</v>
      </c>
      <c r="T5786" s="349">
        <v>0.11154461317371361</v>
      </c>
      <c r="U5786" s="349">
        <v>0.37073711922546987</v>
      </c>
      <c r="V5786" s="361">
        <v>0.14704928154370417</v>
      </c>
    </row>
    <row r="5787" spans="1:22" ht="16" hidden="1" customHeight="1" outlineLevel="1">
      <c r="A5787" s="65">
        <v>5778</v>
      </c>
      <c r="B5787" s="117">
        <v>1</v>
      </c>
      <c r="C5787" s="325">
        <v>1.0709810554607993E-4</v>
      </c>
      <c r="D5787" s="326">
        <v>1.3619065540795399E-4</v>
      </c>
      <c r="E5787" s="327">
        <v>1.1849199054985511E-4</v>
      </c>
      <c r="F5787" s="332">
        <v>1.0054097044545636E-3</v>
      </c>
      <c r="G5787" s="326">
        <v>5.4791866762985157E-4</v>
      </c>
      <c r="H5787" s="327">
        <v>5.1397819119988644E-4</v>
      </c>
      <c r="I5787" s="332">
        <v>0</v>
      </c>
      <c r="J5787" s="326">
        <v>0</v>
      </c>
      <c r="K5787" s="327">
        <v>0</v>
      </c>
      <c r="L5787" s="336">
        <v>1.644775488145868E-4</v>
      </c>
      <c r="M5787" s="337">
        <v>1.1415525114155251E-4</v>
      </c>
      <c r="N5787" s="345">
        <v>0.1041746814820136</v>
      </c>
      <c r="O5787" s="346">
        <v>9.3390508493022731E-2</v>
      </c>
      <c r="P5787" s="347">
        <v>9.5400742093110003E-2</v>
      </c>
      <c r="Q5787" s="348">
        <v>8.8417329796640146E-3</v>
      </c>
      <c r="R5787" s="346">
        <v>0.12075759429206663</v>
      </c>
      <c r="S5787" s="347">
        <v>0.10294681522142581</v>
      </c>
      <c r="T5787" s="349">
        <v>0.11601400517641144</v>
      </c>
      <c r="U5787" s="349">
        <v>0.4072900501430089</v>
      </c>
      <c r="V5787" s="361">
        <v>0.1015931046935297</v>
      </c>
    </row>
    <row r="5788" spans="1:22" ht="16" hidden="1" customHeight="1" outlineLevel="1">
      <c r="A5788" s="65">
        <v>5779</v>
      </c>
      <c r="B5788" s="117">
        <v>1</v>
      </c>
      <c r="C5788" s="325">
        <v>1.1048574331707353E-4</v>
      </c>
      <c r="D5788" s="326">
        <v>1.3830982477832759E-4</v>
      </c>
      <c r="E5788" s="327">
        <v>1.2017843228091283E-4</v>
      </c>
      <c r="F5788" s="332">
        <v>9.6039135947898597E-4</v>
      </c>
      <c r="G5788" s="326">
        <v>4.8548278111611978E-4</v>
      </c>
      <c r="H5788" s="327">
        <v>5.039001874508689E-4</v>
      </c>
      <c r="I5788" s="332">
        <v>0</v>
      </c>
      <c r="J5788" s="326">
        <v>0</v>
      </c>
      <c r="K5788" s="327">
        <v>0</v>
      </c>
      <c r="L5788" s="336">
        <v>1.1748396343899057E-4</v>
      </c>
      <c r="M5788" s="337">
        <v>1.1415525114155251E-4</v>
      </c>
      <c r="N5788" s="345">
        <v>8.8598494538886744E-3</v>
      </c>
      <c r="O5788" s="346">
        <v>6.5611075424506088E-3</v>
      </c>
      <c r="P5788" s="347">
        <v>6.7491347534866727E-3</v>
      </c>
      <c r="Q5788" s="348">
        <v>8.8417329796640146E-3</v>
      </c>
      <c r="R5788" s="346">
        <v>7.4872372184248345E-2</v>
      </c>
      <c r="S5788" s="347">
        <v>8.5859905781122237E-2</v>
      </c>
      <c r="T5788" s="349">
        <v>0.18115301627956046</v>
      </c>
      <c r="U5788" s="349">
        <v>0.46143162255043896</v>
      </c>
      <c r="V5788" s="361">
        <v>1.4350684518856755E-2</v>
      </c>
    </row>
    <row r="5789" spans="1:22" ht="16" hidden="1" customHeight="1" outlineLevel="1">
      <c r="A5789" s="65">
        <v>5780</v>
      </c>
      <c r="B5789" s="117">
        <v>1</v>
      </c>
      <c r="C5789" s="325">
        <v>1.1300459575565364E-4</v>
      </c>
      <c r="D5789" s="326">
        <v>1.4733087604303717E-4</v>
      </c>
      <c r="E5789" s="327">
        <v>1.2106057103254302E-4</v>
      </c>
      <c r="F5789" s="332">
        <v>8.8536078451969017E-4</v>
      </c>
      <c r="G5789" s="326">
        <v>3.8220098753732993E-4</v>
      </c>
      <c r="H5789" s="327">
        <v>5.1397819119988644E-4</v>
      </c>
      <c r="I5789" s="332">
        <v>0</v>
      </c>
      <c r="J5789" s="326">
        <v>0</v>
      </c>
      <c r="K5789" s="327">
        <v>0</v>
      </c>
      <c r="L5789" s="336">
        <v>8.811297257924293E-5</v>
      </c>
      <c r="M5789" s="337">
        <v>1.1415525114155251E-4</v>
      </c>
      <c r="N5789" s="345">
        <v>0</v>
      </c>
      <c r="O5789" s="346">
        <v>0</v>
      </c>
      <c r="P5789" s="347">
        <v>0</v>
      </c>
      <c r="Q5789" s="348">
        <v>8.8417329796640146E-3</v>
      </c>
      <c r="R5789" s="346">
        <v>4.8358969593203932E-2</v>
      </c>
      <c r="S5789" s="347">
        <v>5.8771914327105129E-2</v>
      </c>
      <c r="T5789" s="349">
        <v>0.25951001649707117</v>
      </c>
      <c r="U5789" s="349">
        <v>0.53915573103370074</v>
      </c>
      <c r="V5789" s="361">
        <v>0</v>
      </c>
    </row>
    <row r="5790" spans="1:22" ht="16" hidden="1" customHeight="1" outlineLevel="1">
      <c r="A5790" s="65">
        <v>5781</v>
      </c>
      <c r="B5790" s="117">
        <v>1</v>
      </c>
      <c r="C5790" s="325">
        <v>1.1579845937859485E-4</v>
      </c>
      <c r="D5790" s="326">
        <v>1.5432996754151875E-4</v>
      </c>
      <c r="E5790" s="327">
        <v>1.2984304066274358E-4</v>
      </c>
      <c r="F5790" s="332">
        <v>7.2779657710516916E-4</v>
      </c>
      <c r="G5790" s="326">
        <v>3.3026833426889879E-4</v>
      </c>
      <c r="H5790" s="327">
        <v>4.53510168705782E-4</v>
      </c>
      <c r="I5790" s="332">
        <v>0</v>
      </c>
      <c r="J5790" s="326">
        <v>0</v>
      </c>
      <c r="K5790" s="327">
        <v>0</v>
      </c>
      <c r="L5790" s="336">
        <v>5.8741981719495287E-5</v>
      </c>
      <c r="M5790" s="337">
        <v>1.1415525114155251E-4</v>
      </c>
      <c r="N5790" s="345">
        <v>0</v>
      </c>
      <c r="O5790" s="346">
        <v>0</v>
      </c>
      <c r="P5790" s="347">
        <v>0</v>
      </c>
      <c r="Q5790" s="348">
        <v>8.8417329796640146E-3</v>
      </c>
      <c r="R5790" s="346">
        <v>3.0787635701958083E-2</v>
      </c>
      <c r="S5790" s="347">
        <v>3.3141550166649755E-2</v>
      </c>
      <c r="T5790" s="349">
        <v>0.30829295473928348</v>
      </c>
      <c r="U5790" s="349">
        <v>0.57393997174555245</v>
      </c>
      <c r="V5790" s="361">
        <v>0</v>
      </c>
    </row>
    <row r="5791" spans="1:22" ht="16" hidden="1" customHeight="1" outlineLevel="1">
      <c r="A5791" s="65">
        <v>5782</v>
      </c>
      <c r="B5791" s="117">
        <v>1</v>
      </c>
      <c r="C5791" s="325">
        <v>1.105794971299239E-4</v>
      </c>
      <c r="D5791" s="326">
        <v>1.4443402983949896E-4</v>
      </c>
      <c r="E5791" s="327">
        <v>1.1863468946556001E-4</v>
      </c>
      <c r="F5791" s="332">
        <v>5.9274154217843662E-4</v>
      </c>
      <c r="G5791" s="326">
        <v>2.9233999199420203E-4</v>
      </c>
      <c r="H5791" s="327">
        <v>4.3335416120774729E-4</v>
      </c>
      <c r="I5791" s="332">
        <v>0</v>
      </c>
      <c r="J5791" s="326">
        <v>0</v>
      </c>
      <c r="K5791" s="327">
        <v>0</v>
      </c>
      <c r="L5791" s="336">
        <v>3.7594868300476983E-5</v>
      </c>
      <c r="M5791" s="337">
        <v>1.1415525114155251E-4</v>
      </c>
      <c r="N5791" s="345">
        <v>0</v>
      </c>
      <c r="O5791" s="346">
        <v>0</v>
      </c>
      <c r="P5791" s="347">
        <v>0</v>
      </c>
      <c r="Q5791" s="348">
        <v>8.8417329796640146E-3</v>
      </c>
      <c r="R5791" s="346">
        <v>2.2651403194615283E-2</v>
      </c>
      <c r="S5791" s="347">
        <v>1.478894373076812E-2</v>
      </c>
      <c r="T5791" s="349">
        <v>0.18210395074821958</v>
      </c>
      <c r="U5791" s="349">
        <v>0.51193755397951179</v>
      </c>
      <c r="V5791" s="361">
        <v>0</v>
      </c>
    </row>
    <row r="5792" spans="1:22" ht="16" hidden="1" customHeight="1" outlineLevel="1">
      <c r="A5792" s="65">
        <v>5783</v>
      </c>
      <c r="B5792" s="117">
        <v>1</v>
      </c>
      <c r="C5792" s="325">
        <v>1.0314794489798407E-4</v>
      </c>
      <c r="D5792" s="326">
        <v>1.3407148603758042E-4</v>
      </c>
      <c r="E5792" s="327">
        <v>1.1011167240936831E-4</v>
      </c>
      <c r="F5792" s="332">
        <v>4.5018344975577477E-4</v>
      </c>
      <c r="G5792" s="326">
        <v>2.7250055141974522E-4</v>
      </c>
      <c r="H5792" s="327">
        <v>3.6280813496462574E-4</v>
      </c>
      <c r="I5792" s="332">
        <v>0</v>
      </c>
      <c r="J5792" s="326">
        <v>0</v>
      </c>
      <c r="K5792" s="327">
        <v>0</v>
      </c>
      <c r="L5792" s="336">
        <v>2.3496792687798115E-5</v>
      </c>
      <c r="M5792" s="337">
        <v>1.1415525114155251E-4</v>
      </c>
      <c r="N5792" s="345">
        <v>0</v>
      </c>
      <c r="O5792" s="346">
        <v>0</v>
      </c>
      <c r="P5792" s="347">
        <v>0</v>
      </c>
      <c r="Q5792" s="348">
        <v>8.8417329796640146E-3</v>
      </c>
      <c r="R5792" s="346">
        <v>1.9447724673796594E-2</v>
      </c>
      <c r="S5792" s="347">
        <v>1.3206822486295565E-2</v>
      </c>
      <c r="T5792" s="349">
        <v>0.14777521642962571</v>
      </c>
      <c r="U5792" s="349">
        <v>0.41672306457334152</v>
      </c>
      <c r="V5792" s="361">
        <v>0</v>
      </c>
    </row>
    <row r="5793" spans="1:22" ht="16" hidden="1" customHeight="1" outlineLevel="1">
      <c r="A5793" s="65">
        <v>5784</v>
      </c>
      <c r="B5793" s="117">
        <v>1</v>
      </c>
      <c r="C5793" s="325">
        <v>9.5228872839222276E-5</v>
      </c>
      <c r="D5793" s="326">
        <v>1.2228968201513643E-4</v>
      </c>
      <c r="E5793" s="327">
        <v>1.0448155155337564E-4</v>
      </c>
      <c r="F5793" s="332">
        <v>3.7515287479647898E-4</v>
      </c>
      <c r="G5793" s="326">
        <v>2.6316434409058906E-4</v>
      </c>
      <c r="H5793" s="327">
        <v>3.527301312156082E-4</v>
      </c>
      <c r="I5793" s="332">
        <v>0</v>
      </c>
      <c r="J5793" s="326">
        <v>0</v>
      </c>
      <c r="K5793" s="327">
        <v>0</v>
      </c>
      <c r="L5793" s="336">
        <v>9.3987170751192458E-6</v>
      </c>
      <c r="M5793" s="337">
        <v>1.1415525114155251E-4</v>
      </c>
      <c r="N5793" s="345">
        <v>0</v>
      </c>
      <c r="O5793" s="346">
        <v>0</v>
      </c>
      <c r="P5793" s="347">
        <v>0</v>
      </c>
      <c r="Q5793" s="348">
        <v>8.8417329796640146E-3</v>
      </c>
      <c r="R5793" s="346">
        <v>2.2747657038711358E-2</v>
      </c>
      <c r="S5793" s="347">
        <v>1.1624701241823011E-2</v>
      </c>
      <c r="T5793" s="349">
        <v>8.4442980816928984E-2</v>
      </c>
      <c r="U5793" s="349">
        <v>0.35707890041488399</v>
      </c>
      <c r="V5793" s="361">
        <v>0</v>
      </c>
    </row>
    <row r="5794" spans="1:22" ht="16" hidden="1" customHeight="1" outlineLevel="1">
      <c r="A5794" s="65">
        <v>5785</v>
      </c>
      <c r="B5794" s="117">
        <v>1</v>
      </c>
      <c r="C5794" s="325">
        <v>8.9328632883838594E-5</v>
      </c>
      <c r="D5794" s="326">
        <v>1.1225765086731284E-4</v>
      </c>
      <c r="E5794" s="327">
        <v>9.6646083818307488E-5</v>
      </c>
      <c r="F5794" s="332">
        <v>2.551039548616056E-4</v>
      </c>
      <c r="G5794" s="326">
        <v>2.549951626775774E-4</v>
      </c>
      <c r="H5794" s="327">
        <v>3.3257412371757354E-4</v>
      </c>
      <c r="I5794" s="332">
        <v>0</v>
      </c>
      <c r="J5794" s="326">
        <v>0</v>
      </c>
      <c r="K5794" s="327">
        <v>0</v>
      </c>
      <c r="L5794" s="336">
        <v>5.8741981719495289E-6</v>
      </c>
      <c r="M5794" s="337">
        <v>1.1415525114155251E-4</v>
      </c>
      <c r="N5794" s="345">
        <v>0</v>
      </c>
      <c r="O5794" s="346">
        <v>0</v>
      </c>
      <c r="P5794" s="347">
        <v>0</v>
      </c>
      <c r="Q5794" s="348">
        <v>8.8417329796640146E-3</v>
      </c>
      <c r="R5794" s="346">
        <v>2.9287288282045E-2</v>
      </c>
      <c r="S5794" s="347">
        <v>7.2362597409368042E-3</v>
      </c>
      <c r="T5794" s="349">
        <v>0.10289110950891572</v>
      </c>
      <c r="U5794" s="349">
        <v>0.37938404911994145</v>
      </c>
      <c r="V5794" s="361">
        <v>0</v>
      </c>
    </row>
    <row r="5795" spans="1:22" ht="16" hidden="1" customHeight="1" outlineLevel="1">
      <c r="A5795" s="65">
        <v>5786</v>
      </c>
      <c r="B5795" s="117">
        <v>1</v>
      </c>
      <c r="C5795" s="325">
        <v>8.3084628948003534E-5</v>
      </c>
      <c r="D5795" s="326">
        <v>1.0574460738955915E-4</v>
      </c>
      <c r="E5795" s="327">
        <v>9.0043015809781522E-5</v>
      </c>
      <c r="F5795" s="332">
        <v>0</v>
      </c>
      <c r="G5795" s="326">
        <v>2.1648330744480828E-4</v>
      </c>
      <c r="H5795" s="327">
        <v>0</v>
      </c>
      <c r="I5795" s="332">
        <v>0</v>
      </c>
      <c r="J5795" s="326">
        <v>0</v>
      </c>
      <c r="K5795" s="327">
        <v>0</v>
      </c>
      <c r="L5795" s="336">
        <v>2.3496792687798115E-6</v>
      </c>
      <c r="M5795" s="337">
        <v>1.1415525114155251E-4</v>
      </c>
      <c r="N5795" s="345">
        <v>0</v>
      </c>
      <c r="O5795" s="346">
        <v>0</v>
      </c>
      <c r="P5795" s="347">
        <v>0</v>
      </c>
      <c r="Q5795" s="348">
        <v>1.7683465959328029E-2</v>
      </c>
      <c r="R5795" s="346">
        <v>2.6497303401863473E-2</v>
      </c>
      <c r="S5795" s="347">
        <v>5.9705627453587604E-3</v>
      </c>
      <c r="T5795" s="349">
        <v>7.4743449236606058E-2</v>
      </c>
      <c r="U5795" s="349">
        <v>0.3549171679412661</v>
      </c>
      <c r="V5795" s="361">
        <v>0</v>
      </c>
    </row>
    <row r="5796" spans="1:22" ht="16" hidden="1" customHeight="1" outlineLevel="1">
      <c r="A5796" s="65">
        <v>5787</v>
      </c>
      <c r="B5796" s="117">
        <v>1</v>
      </c>
      <c r="C5796" s="325">
        <v>7.9478232280359051E-5</v>
      </c>
      <c r="D5796" s="326">
        <v>1.0043696300321062E-4</v>
      </c>
      <c r="E5796" s="327">
        <v>8.5502595764626132E-5</v>
      </c>
      <c r="F5796" s="332">
        <v>0</v>
      </c>
      <c r="G5796" s="326">
        <v>1.8497360770890632E-4</v>
      </c>
      <c r="H5796" s="327">
        <v>0</v>
      </c>
      <c r="I5796" s="332">
        <v>0</v>
      </c>
      <c r="J5796" s="326">
        <v>0</v>
      </c>
      <c r="K5796" s="327">
        <v>0</v>
      </c>
      <c r="L5796" s="336">
        <v>1.1748396343899057E-6</v>
      </c>
      <c r="M5796" s="337">
        <v>1.1415525114155251E-4</v>
      </c>
      <c r="N5796" s="345">
        <v>0</v>
      </c>
      <c r="O5796" s="346">
        <v>0</v>
      </c>
      <c r="P5796" s="347">
        <v>0</v>
      </c>
      <c r="Q5796" s="348">
        <v>2.6525198938992044E-2</v>
      </c>
      <c r="R5796" s="346">
        <v>3.6017667156516275E-2</v>
      </c>
      <c r="S5796" s="347">
        <v>1.1624701241823011E-2</v>
      </c>
      <c r="T5796" s="349">
        <v>4.5739947942503197E-2</v>
      </c>
      <c r="U5796" s="349">
        <v>0.33182593470034766</v>
      </c>
      <c r="V5796" s="361">
        <v>0</v>
      </c>
    </row>
    <row r="5797" spans="1:22" ht="16" hidden="1" customHeight="1" outlineLevel="1">
      <c r="A5797" s="65">
        <v>5788</v>
      </c>
      <c r="B5797" s="117">
        <v>1</v>
      </c>
      <c r="C5797" s="325">
        <v>7.6853125520548509E-5</v>
      </c>
      <c r="D5797" s="326">
        <v>9.7054068778944518E-5</v>
      </c>
      <c r="E5797" s="327">
        <v>8.2921042653237782E-5</v>
      </c>
      <c r="F5797" s="332">
        <v>0</v>
      </c>
      <c r="G5797" s="326">
        <v>1.7913847812818363E-4</v>
      </c>
      <c r="H5797" s="327">
        <v>0</v>
      </c>
      <c r="I5797" s="332">
        <v>0</v>
      </c>
      <c r="J5797" s="326">
        <v>0</v>
      </c>
      <c r="K5797" s="327">
        <v>0</v>
      </c>
      <c r="L5797" s="336">
        <v>1.409807561267887E-5</v>
      </c>
      <c r="M5797" s="337">
        <v>1.1415525114155251E-4</v>
      </c>
      <c r="N5797" s="345">
        <v>0</v>
      </c>
      <c r="O5797" s="346">
        <v>0</v>
      </c>
      <c r="P5797" s="347">
        <v>0</v>
      </c>
      <c r="Q5797" s="348">
        <v>2.6525198938992044E-2</v>
      </c>
      <c r="R5797" s="346">
        <v>2.9499888579309717E-2</v>
      </c>
      <c r="S5797" s="347">
        <v>1.1624701241823011E-2</v>
      </c>
      <c r="T5797" s="349">
        <v>4.1460742833537206E-2</v>
      </c>
      <c r="U5797" s="349">
        <v>0.30932426486132497</v>
      </c>
      <c r="V5797" s="361">
        <v>0</v>
      </c>
    </row>
    <row r="5798" spans="1:22" ht="16" hidden="1" customHeight="1" outlineLevel="1">
      <c r="A5798" s="65">
        <v>5789</v>
      </c>
      <c r="B5798" s="117">
        <v>1</v>
      </c>
      <c r="C5798" s="325">
        <v>7.5646826461873669E-5</v>
      </c>
      <c r="D5798" s="326">
        <v>9.4487735229501282E-5</v>
      </c>
      <c r="E5798" s="327">
        <v>8.1779451327598711E-5</v>
      </c>
      <c r="F5798" s="332">
        <v>0</v>
      </c>
      <c r="G5798" s="326">
        <v>0</v>
      </c>
      <c r="H5798" s="327">
        <v>0</v>
      </c>
      <c r="I5798" s="332">
        <v>0</v>
      </c>
      <c r="J5798" s="326">
        <v>0</v>
      </c>
      <c r="K5798" s="327">
        <v>0</v>
      </c>
      <c r="L5798" s="336">
        <v>3.7594868300476983E-5</v>
      </c>
      <c r="M5798" s="337">
        <v>1.1415525114155251E-4</v>
      </c>
      <c r="N5798" s="345">
        <v>0</v>
      </c>
      <c r="O5798" s="346">
        <v>0</v>
      </c>
      <c r="P5798" s="347">
        <v>0</v>
      </c>
      <c r="Q5798" s="348">
        <v>5.3050397877984087E-2</v>
      </c>
      <c r="R5798" s="346">
        <v>3.2933253494764857E-2</v>
      </c>
      <c r="S5798" s="347">
        <v>1.0991852744033987E-2</v>
      </c>
      <c r="T5798" s="349">
        <v>3.9939247683682622E-2</v>
      </c>
      <c r="U5798" s="349">
        <v>0.30843991975848128</v>
      </c>
      <c r="V5798" s="361">
        <v>0</v>
      </c>
    </row>
    <row r="5799" spans="1:22" ht="16" hidden="1" customHeight="1" outlineLevel="1">
      <c r="A5799" s="65">
        <v>5790</v>
      </c>
      <c r="B5799" s="117">
        <v>1</v>
      </c>
      <c r="C5799" s="325">
        <v>7.6678118403227815E-5</v>
      </c>
      <c r="D5799" s="326">
        <v>9.4468293308672168E-5</v>
      </c>
      <c r="E5799" s="327">
        <v>8.1519998753589831E-5</v>
      </c>
      <c r="F5799" s="332">
        <v>0</v>
      </c>
      <c r="G5799" s="326">
        <v>1.8030550404432813E-4</v>
      </c>
      <c r="H5799" s="327">
        <v>4.8374417995283419E-4</v>
      </c>
      <c r="I5799" s="332">
        <v>0</v>
      </c>
      <c r="J5799" s="326">
        <v>0</v>
      </c>
      <c r="K5799" s="327">
        <v>0</v>
      </c>
      <c r="L5799" s="336">
        <v>9.3987170751192462E-5</v>
      </c>
      <c r="M5799" s="337">
        <v>1.1415525114155251E-4</v>
      </c>
      <c r="N5799" s="345">
        <v>0</v>
      </c>
      <c r="O5799" s="346">
        <v>1.2621990989959801E-3</v>
      </c>
      <c r="P5799" s="347">
        <v>7.3828816747014488E-4</v>
      </c>
      <c r="Q5799" s="348">
        <v>3.5366931918656058E-2</v>
      </c>
      <c r="R5799" s="346">
        <v>3.4943076827855968E-2</v>
      </c>
      <c r="S5799" s="347">
        <v>1.4747445747131173E-2</v>
      </c>
      <c r="T5799" s="349">
        <v>4.6215415176832753E-2</v>
      </c>
      <c r="U5799" s="349">
        <v>0.32583204011440708</v>
      </c>
      <c r="V5799" s="361">
        <v>0</v>
      </c>
    </row>
    <row r="5800" spans="1:22" ht="16" hidden="1" customHeight="1" outlineLevel="1">
      <c r="A5800" s="65">
        <v>5791</v>
      </c>
      <c r="B5800" s="117">
        <v>1</v>
      </c>
      <c r="C5800" s="325">
        <v>7.5678077732823802E-5</v>
      </c>
      <c r="D5800" s="326">
        <v>9.1785308234254231E-5</v>
      </c>
      <c r="E5800" s="327">
        <v>7.9613022334624572E-5</v>
      </c>
      <c r="F5800" s="332">
        <v>0</v>
      </c>
      <c r="G5800" s="326">
        <v>1.9489332799613461E-4</v>
      </c>
      <c r="H5800" s="327">
        <v>3.728861387136429E-4</v>
      </c>
      <c r="I5800" s="332">
        <v>0</v>
      </c>
      <c r="J5800" s="326">
        <v>0</v>
      </c>
      <c r="K5800" s="327">
        <v>0</v>
      </c>
      <c r="L5800" s="336">
        <v>1.8210014333043539E-4</v>
      </c>
      <c r="M5800" s="337">
        <v>1.1415525114155251E-4</v>
      </c>
      <c r="N5800" s="345">
        <v>3.1581076279183821E-2</v>
      </c>
      <c r="O5800" s="346">
        <v>4.8288299552561129E-2</v>
      </c>
      <c r="P5800" s="347">
        <v>5.4429247495158865E-2</v>
      </c>
      <c r="Q5800" s="348">
        <v>1.7683465959328029E-2</v>
      </c>
      <c r="R5800" s="346">
        <v>3.9867216599853116E-2</v>
      </c>
      <c r="S5800" s="347">
        <v>1.0991852744033987E-2</v>
      </c>
      <c r="T5800" s="349">
        <v>4.2982237983391777E-2</v>
      </c>
      <c r="U5800" s="349">
        <v>0.30627818728486333</v>
      </c>
      <c r="V5800" s="361">
        <v>0</v>
      </c>
    </row>
    <row r="5801" spans="1:22" ht="16" hidden="1" customHeight="1" outlineLevel="1">
      <c r="A5801" s="65">
        <v>5792</v>
      </c>
      <c r="B5801" s="117">
        <v>1</v>
      </c>
      <c r="C5801" s="325">
        <v>7.5253060447902088E-5</v>
      </c>
      <c r="D5801" s="326">
        <v>9.4857131725254473E-5</v>
      </c>
      <c r="E5801" s="327">
        <v>8.2103767045109812E-5</v>
      </c>
      <c r="F5801" s="332">
        <v>0</v>
      </c>
      <c r="G5801" s="326">
        <v>2.8300378466504587E-4</v>
      </c>
      <c r="H5801" s="327">
        <v>3.9304214621167761E-4</v>
      </c>
      <c r="I5801" s="332">
        <v>0</v>
      </c>
      <c r="J5801" s="326">
        <v>0</v>
      </c>
      <c r="K5801" s="327">
        <v>0</v>
      </c>
      <c r="L5801" s="336">
        <v>1.5860335064263727E-4</v>
      </c>
      <c r="M5801" s="337">
        <v>1.1415525114155251E-4</v>
      </c>
      <c r="N5801" s="345">
        <v>0.15404705985954822</v>
      </c>
      <c r="O5801" s="346">
        <v>0.20990760925518512</v>
      </c>
      <c r="P5801" s="347">
        <v>0.21243843006800772</v>
      </c>
      <c r="Q5801" s="348">
        <v>8.8417329796640146E-3</v>
      </c>
      <c r="R5801" s="346">
        <v>3.7846961182952353E-2</v>
      </c>
      <c r="S5801" s="347">
        <v>5.9705627453587604E-3</v>
      </c>
      <c r="T5801" s="349">
        <v>3.898831321502351E-2</v>
      </c>
      <c r="U5801" s="349">
        <v>0.28967215146479858</v>
      </c>
      <c r="V5801" s="361">
        <v>2.3381606856121055E-2</v>
      </c>
    </row>
    <row r="5802" spans="1:22" ht="16" hidden="1" customHeight="1" outlineLevel="1">
      <c r="A5802" s="65">
        <v>5793</v>
      </c>
      <c r="B5802" s="117">
        <v>1</v>
      </c>
      <c r="C5802" s="325">
        <v>8.0072006428411435E-5</v>
      </c>
      <c r="D5802" s="326">
        <v>1.0461697598147045E-4</v>
      </c>
      <c r="E5802" s="327">
        <v>9.0665701987402832E-5</v>
      </c>
      <c r="F5802" s="332">
        <v>2.3259478237381707E-4</v>
      </c>
      <c r="G5802" s="326">
        <v>3.9970637627949774E-4</v>
      </c>
      <c r="H5802" s="327">
        <v>4.4343216495676445E-4</v>
      </c>
      <c r="I5802" s="332">
        <v>0</v>
      </c>
      <c r="J5802" s="326">
        <v>0</v>
      </c>
      <c r="K5802" s="327">
        <v>0</v>
      </c>
      <c r="L5802" s="336">
        <v>1.4685495429873823E-4</v>
      </c>
      <c r="M5802" s="337">
        <v>1.1415525114155251E-4</v>
      </c>
      <c r="N5802" s="345">
        <v>0.31138083806489386</v>
      </c>
      <c r="O5802" s="346">
        <v>0.40159679693083089</v>
      </c>
      <c r="P5802" s="347">
        <v>0.37609231589017866</v>
      </c>
      <c r="Q5802" s="348">
        <v>8.8417329796640146E-3</v>
      </c>
      <c r="R5802" s="346">
        <v>3.4121098983635169E-2</v>
      </c>
      <c r="S5802" s="347">
        <v>4.7048657497807175E-3</v>
      </c>
      <c r="T5802" s="349">
        <v>3.3853267084264324E-2</v>
      </c>
      <c r="U5802" s="349">
        <v>0.29271822904126021</v>
      </c>
      <c r="V5802" s="361">
        <v>0.15753153394801897</v>
      </c>
    </row>
    <row r="5803" spans="1:22" ht="16" hidden="1" customHeight="1" outlineLevel="1">
      <c r="A5803" s="65">
        <v>5794</v>
      </c>
      <c r="B5803" s="117">
        <v>1</v>
      </c>
      <c r="C5803" s="325">
        <v>8.4990956475961175E-5</v>
      </c>
      <c r="D5803" s="326">
        <v>1.1235486047145841E-4</v>
      </c>
      <c r="E5803" s="327">
        <v>1.0009680305262559E-4</v>
      </c>
      <c r="F5803" s="332">
        <v>3.8265593229240867E-4</v>
      </c>
      <c r="G5803" s="326">
        <v>4.9540250140334813E-4</v>
      </c>
      <c r="H5803" s="327">
        <v>4.736661762038167E-4</v>
      </c>
      <c r="I5803" s="332">
        <v>0</v>
      </c>
      <c r="J5803" s="326">
        <v>0</v>
      </c>
      <c r="K5803" s="327">
        <v>0</v>
      </c>
      <c r="L5803" s="336">
        <v>1.644775488145868E-4</v>
      </c>
      <c r="M5803" s="337">
        <v>1.1415525114155251E-4</v>
      </c>
      <c r="N5803" s="345">
        <v>0.44442148067086734</v>
      </c>
      <c r="O5803" s="346">
        <v>0.52088592625470165</v>
      </c>
      <c r="P5803" s="347">
        <v>0.49590308561365037</v>
      </c>
      <c r="Q5803" s="348">
        <v>8.8417329796640146E-3</v>
      </c>
      <c r="R5803" s="346">
        <v>4.5667300335391889E-2</v>
      </c>
      <c r="S5803" s="347">
        <v>4.0720172519916947E-3</v>
      </c>
      <c r="T5803" s="349">
        <v>3.5279668787252985E-2</v>
      </c>
      <c r="U5803" s="349">
        <v>0.29379909527806913</v>
      </c>
      <c r="V5803" s="361">
        <v>0.27766135301713168</v>
      </c>
    </row>
    <row r="5804" spans="1:22" ht="16" hidden="1" customHeight="1" outlineLevel="1">
      <c r="A5804" s="65">
        <v>5795</v>
      </c>
      <c r="B5804" s="117">
        <v>1</v>
      </c>
      <c r="C5804" s="325">
        <v>8.962239483076978E-5</v>
      </c>
      <c r="D5804" s="326">
        <v>1.1645710576640178E-4</v>
      </c>
      <c r="E5804" s="327">
        <v>1.0568800602251693E-4</v>
      </c>
      <c r="F5804" s="332">
        <v>5.2521402471507057E-4</v>
      </c>
      <c r="G5804" s="326">
        <v>5.9635024314984904E-4</v>
      </c>
      <c r="H5804" s="327">
        <v>5.1397819119988644E-4</v>
      </c>
      <c r="I5804" s="332">
        <v>0</v>
      </c>
      <c r="J5804" s="326">
        <v>0</v>
      </c>
      <c r="K5804" s="327">
        <v>0</v>
      </c>
      <c r="L5804" s="336">
        <v>1.8797434150238492E-4</v>
      </c>
      <c r="M5804" s="337">
        <v>1.1415525114155251E-4</v>
      </c>
      <c r="N5804" s="345">
        <v>0.53301997520975408</v>
      </c>
      <c r="O5804" s="346">
        <v>0.59783848282361618</v>
      </c>
      <c r="P5804" s="347">
        <v>0.57182972467905613</v>
      </c>
      <c r="Q5804" s="348">
        <v>8.8417329796640146E-3</v>
      </c>
      <c r="R5804" s="346">
        <v>4.8167707927927017E-2</v>
      </c>
      <c r="S5804" s="347">
        <v>1.1308276992928497E-2</v>
      </c>
      <c r="T5804" s="349">
        <v>5.0970087520128306E-2</v>
      </c>
      <c r="U5804" s="349">
        <v>0.31197730016985598</v>
      </c>
      <c r="V5804" s="361">
        <v>0.39492821166991626</v>
      </c>
    </row>
    <row r="5805" spans="1:22" ht="16" hidden="1" customHeight="1" outlineLevel="1">
      <c r="A5805" s="65">
        <v>5796</v>
      </c>
      <c r="B5805" s="117">
        <v>1</v>
      </c>
      <c r="C5805" s="325">
        <v>9.2372506674380812E-5</v>
      </c>
      <c r="D5805" s="326">
        <v>1.1777915638278164E-4</v>
      </c>
      <c r="E5805" s="327">
        <v>1.083344222774075E-4</v>
      </c>
      <c r="F5805" s="332">
        <v>6.8277823212959179E-4</v>
      </c>
      <c r="G5805" s="326">
        <v>6.1969076147273946E-4</v>
      </c>
      <c r="H5805" s="327">
        <v>5.1397819119988644E-4</v>
      </c>
      <c r="I5805" s="332">
        <v>0</v>
      </c>
      <c r="J5805" s="326">
        <v>0</v>
      </c>
      <c r="K5805" s="327">
        <v>0</v>
      </c>
      <c r="L5805" s="336">
        <v>2.0677177565262342E-4</v>
      </c>
      <c r="M5805" s="337">
        <v>1.1415525114155251E-4</v>
      </c>
      <c r="N5805" s="345">
        <v>0.58017723843206481</v>
      </c>
      <c r="O5805" s="346">
        <v>0.63558826170636662</v>
      </c>
      <c r="P5805" s="347">
        <v>0.60714501098912377</v>
      </c>
      <c r="Q5805" s="348">
        <v>8.8417329796640146E-3</v>
      </c>
      <c r="R5805" s="346">
        <v>5.6883995691088915E-2</v>
      </c>
      <c r="S5805" s="347">
        <v>2.7637843984532225E-2</v>
      </c>
      <c r="T5805" s="349">
        <v>4.535957415503955E-2</v>
      </c>
      <c r="U5805" s="349">
        <v>0.30146341950271438</v>
      </c>
      <c r="V5805" s="361">
        <v>0.49035259098639833</v>
      </c>
    </row>
    <row r="5806" spans="1:22" ht="16" hidden="1" customHeight="1" outlineLevel="1">
      <c r="A5806" s="65">
        <v>5797</v>
      </c>
      <c r="B5806" s="117">
        <v>1</v>
      </c>
      <c r="C5806" s="325">
        <v>9.3866317425796814E-5</v>
      </c>
      <c r="D5806" s="326">
        <v>1.2081209603212365E-4</v>
      </c>
      <c r="E5806" s="327">
        <v>1.1073435858698962E-4</v>
      </c>
      <c r="F5806" s="332">
        <v>8.1783326705632401E-4</v>
      </c>
      <c r="G5806" s="326">
        <v>6.2435886513731746E-4</v>
      </c>
      <c r="H5806" s="327">
        <v>5.6436820994497329E-4</v>
      </c>
      <c r="I5806" s="332">
        <v>0</v>
      </c>
      <c r="J5806" s="326">
        <v>0</v>
      </c>
      <c r="K5806" s="327">
        <v>0</v>
      </c>
      <c r="L5806" s="336">
        <v>1.8797434150238492E-4</v>
      </c>
      <c r="M5806" s="337">
        <v>1.1415525114155251E-4</v>
      </c>
      <c r="N5806" s="345">
        <v>0.58617907193308616</v>
      </c>
      <c r="O5806" s="346">
        <v>0.63617410314978184</v>
      </c>
      <c r="P5806" s="347">
        <v>0.60158183890893402</v>
      </c>
      <c r="Q5806" s="348">
        <v>2.6525198938992044E-2</v>
      </c>
      <c r="R5806" s="346">
        <v>6.5663352011794213E-2</v>
      </c>
      <c r="S5806" s="347">
        <v>3.206778346905538E-2</v>
      </c>
      <c r="T5806" s="349">
        <v>4.811728411415097E-2</v>
      </c>
      <c r="U5806" s="349">
        <v>0.26363310121440114</v>
      </c>
      <c r="V5806" s="361">
        <v>0.51993651528845175</v>
      </c>
    </row>
    <row r="5807" spans="1:22" ht="16" hidden="1" customHeight="1" outlineLevel="1">
      <c r="A5807" s="65">
        <v>5798</v>
      </c>
      <c r="B5807" s="117">
        <v>1</v>
      </c>
      <c r="C5807" s="325">
        <v>9.2810024467682574E-5</v>
      </c>
      <c r="D5807" s="326">
        <v>1.1795413367024367E-4</v>
      </c>
      <c r="E5807" s="327">
        <v>1.0789335290159241E-4</v>
      </c>
      <c r="F5807" s="332">
        <v>9.1537301450340892E-4</v>
      </c>
      <c r="G5807" s="326">
        <v>6.3602912429876267E-4</v>
      </c>
      <c r="H5807" s="327">
        <v>6.046802249410427E-4</v>
      </c>
      <c r="I5807" s="332">
        <v>0</v>
      </c>
      <c r="J5807" s="326">
        <v>0</v>
      </c>
      <c r="K5807" s="327">
        <v>0</v>
      </c>
      <c r="L5807" s="336">
        <v>1.9032402077116473E-4</v>
      </c>
      <c r="M5807" s="337">
        <v>1.1415525114155251E-4</v>
      </c>
      <c r="N5807" s="345">
        <v>0.55974242436906352</v>
      </c>
      <c r="O5807" s="346">
        <v>0.60247631346668806</v>
      </c>
      <c r="P5807" s="347">
        <v>0.56408069966766028</v>
      </c>
      <c r="Q5807" s="348">
        <v>5.3050397877984087E-2</v>
      </c>
      <c r="R5807" s="346">
        <v>8.2399355978793956E-2</v>
      </c>
      <c r="S5807" s="347">
        <v>5.0254397970389227E-2</v>
      </c>
      <c r="T5807" s="349">
        <v>4.5074293814441821E-2</v>
      </c>
      <c r="U5807" s="349">
        <v>0.25537921358786009</v>
      </c>
      <c r="V5807" s="361">
        <v>0.52185279012711372</v>
      </c>
    </row>
    <row r="5808" spans="1:22" ht="16" hidden="1" customHeight="1" outlineLevel="1">
      <c r="A5808" s="65">
        <v>5799</v>
      </c>
      <c r="B5808" s="117">
        <v>1</v>
      </c>
      <c r="C5808" s="325">
        <v>9.2878777263772849E-5</v>
      </c>
      <c r="D5808" s="326">
        <v>1.1270481504638249E-4</v>
      </c>
      <c r="E5808" s="327">
        <v>1.0631069220013824E-4</v>
      </c>
      <c r="F5808" s="332">
        <v>9.6039135947898597E-4</v>
      </c>
      <c r="G5808" s="326">
        <v>6.2902696880189567E-4</v>
      </c>
      <c r="H5808" s="327">
        <v>6.5507024368612954E-4</v>
      </c>
      <c r="I5808" s="332">
        <v>0</v>
      </c>
      <c r="J5808" s="326">
        <v>0</v>
      </c>
      <c r="K5808" s="327">
        <v>0</v>
      </c>
      <c r="L5808" s="336">
        <v>2.1382081345896285E-4</v>
      </c>
      <c r="M5808" s="337">
        <v>1.1415525114155251E-4</v>
      </c>
      <c r="N5808" s="345">
        <v>0.49186454548846475</v>
      </c>
      <c r="O5808" s="346">
        <v>0.50198467852513418</v>
      </c>
      <c r="P5808" s="347">
        <v>0.50317542454801512</v>
      </c>
      <c r="Q5808" s="348">
        <v>7.0733863837312116E-2</v>
      </c>
      <c r="R5808" s="346">
        <v>0.10008828089971701</v>
      </c>
      <c r="S5808" s="347">
        <v>5.9072778955798586E-2</v>
      </c>
      <c r="T5808" s="349">
        <v>4.4693920026978175E-2</v>
      </c>
      <c r="U5808" s="349">
        <v>0.25390530508312059</v>
      </c>
      <c r="V5808" s="361">
        <v>0.46430346847837101</v>
      </c>
    </row>
    <row r="5809" spans="1:22" ht="16" hidden="1" customHeight="1" outlineLevel="1">
      <c r="A5809" s="65">
        <v>5800</v>
      </c>
      <c r="B5809" s="117">
        <v>1</v>
      </c>
      <c r="C5809" s="325">
        <v>9.2572514808461615E-5</v>
      </c>
      <c r="D5809" s="326">
        <v>1.1254927967974957E-4</v>
      </c>
      <c r="E5809" s="327">
        <v>1.0684256997685643E-4</v>
      </c>
      <c r="F5809" s="332">
        <v>9.9790664695863381E-4</v>
      </c>
      <c r="G5809" s="326">
        <v>6.202742744308116E-4</v>
      </c>
      <c r="H5809" s="327">
        <v>6.3491423618809489E-4</v>
      </c>
      <c r="I5809" s="332">
        <v>0</v>
      </c>
      <c r="J5809" s="326">
        <v>0</v>
      </c>
      <c r="K5809" s="327">
        <v>0</v>
      </c>
      <c r="L5809" s="336">
        <v>2.2321953053408208E-4</v>
      </c>
      <c r="M5809" s="337">
        <v>1.1415525114155251E-4</v>
      </c>
      <c r="N5809" s="345">
        <v>0.38983337597110168</v>
      </c>
      <c r="O5809" s="346">
        <v>0.38498390300779289</v>
      </c>
      <c r="P5809" s="347">
        <v>0.40175783437480733</v>
      </c>
      <c r="Q5809" s="348">
        <v>6.1892130857648102E-2</v>
      </c>
      <c r="R5809" s="346">
        <v>0.12524464131566168</v>
      </c>
      <c r="S5809" s="347">
        <v>7.2087671144110479E-2</v>
      </c>
      <c r="T5809" s="349">
        <v>5.2016115435653321E-2</v>
      </c>
      <c r="U5809" s="349">
        <v>0.30735905352167231</v>
      </c>
      <c r="V5809" s="361">
        <v>0.40608994001303977</v>
      </c>
    </row>
    <row r="5810" spans="1:22" ht="16" hidden="1" customHeight="1" outlineLevel="1">
      <c r="A5810" s="65">
        <v>5801</v>
      </c>
      <c r="B5810" s="117">
        <v>1</v>
      </c>
      <c r="C5810" s="325">
        <v>9.356005497048558E-5</v>
      </c>
      <c r="D5810" s="326">
        <v>1.1416295910856615E-4</v>
      </c>
      <c r="E5810" s="327">
        <v>1.0764687295628397E-4</v>
      </c>
      <c r="F5810" s="332">
        <v>1.0354219344382817E-3</v>
      </c>
      <c r="G5810" s="326">
        <v>6.0160185977249929E-4</v>
      </c>
      <c r="H5810" s="327">
        <v>6.2483623243907735E-4</v>
      </c>
      <c r="I5810" s="332">
        <v>0</v>
      </c>
      <c r="J5810" s="326">
        <v>0</v>
      </c>
      <c r="K5810" s="327">
        <v>0</v>
      </c>
      <c r="L5810" s="336">
        <v>2.2321953053408208E-4</v>
      </c>
      <c r="M5810" s="337">
        <v>1.1415525114155251E-4</v>
      </c>
      <c r="N5810" s="345">
        <v>0.24979059428060327</v>
      </c>
      <c r="O5810" s="346">
        <v>0.22496433068245913</v>
      </c>
      <c r="P5810" s="347">
        <v>0.25608997020683899</v>
      </c>
      <c r="Q5810" s="348">
        <v>5.3050397877984087E-2</v>
      </c>
      <c r="R5810" s="346">
        <v>0.11754429770856907</v>
      </c>
      <c r="S5810" s="347">
        <v>8.7359031058320893E-2</v>
      </c>
      <c r="T5810" s="349">
        <v>7.0844617915103714E-2</v>
      </c>
      <c r="U5810" s="349">
        <v>0.33801635042025346</v>
      </c>
      <c r="V5810" s="361">
        <v>0.30257292591973783</v>
      </c>
    </row>
    <row r="5811" spans="1:22" ht="16" hidden="1" customHeight="1" outlineLevel="1">
      <c r="A5811" s="65">
        <v>5802</v>
      </c>
      <c r="B5811" s="117">
        <v>1</v>
      </c>
      <c r="C5811" s="325">
        <v>9.64539226604672E-5</v>
      </c>
      <c r="D5811" s="326">
        <v>1.1894567163252857E-4</v>
      </c>
      <c r="E5811" s="327">
        <v>1.1012464503806877E-4</v>
      </c>
      <c r="F5811" s="332">
        <v>1.0579311069260709E-3</v>
      </c>
      <c r="G5811" s="326">
        <v>5.9226565244334319E-4</v>
      </c>
      <c r="H5811" s="327">
        <v>5.3413419869792109E-4</v>
      </c>
      <c r="I5811" s="332">
        <v>0</v>
      </c>
      <c r="J5811" s="326">
        <v>0</v>
      </c>
      <c r="K5811" s="327">
        <v>0</v>
      </c>
      <c r="L5811" s="336">
        <v>1.644775488145868E-4</v>
      </c>
      <c r="M5811" s="337">
        <v>1.1415525114155251E-4</v>
      </c>
      <c r="N5811" s="345">
        <v>9.6458038409271862E-2</v>
      </c>
      <c r="O5811" s="346">
        <v>7.4945799089984624E-2</v>
      </c>
      <c r="P5811" s="347">
        <v>9.2773216150158197E-2</v>
      </c>
      <c r="Q5811" s="348">
        <v>5.3050397877984087E-2</v>
      </c>
      <c r="R5811" s="346">
        <v>9.2688547069794541E-2</v>
      </c>
      <c r="S5811" s="347">
        <v>5.8647420376194297E-2</v>
      </c>
      <c r="T5811" s="349">
        <v>8.900746626649271E-2</v>
      </c>
      <c r="U5811" s="349">
        <v>0.37466754190477508</v>
      </c>
      <c r="V5811" s="361">
        <v>0.17906863083991389</v>
      </c>
    </row>
    <row r="5812" spans="1:22" ht="16" hidden="1" customHeight="1" outlineLevel="1">
      <c r="A5812" s="65">
        <v>5803</v>
      </c>
      <c r="B5812" s="117">
        <v>1</v>
      </c>
      <c r="C5812" s="325">
        <v>1.0029157873314261E-4</v>
      </c>
      <c r="D5812" s="326">
        <v>1.2088986371544011E-4</v>
      </c>
      <c r="E5812" s="327">
        <v>1.1207053934313535E-4</v>
      </c>
      <c r="F5812" s="332">
        <v>1.0354219344382817E-3</v>
      </c>
      <c r="G5812" s="326">
        <v>5.2341112339081655E-4</v>
      </c>
      <c r="H5812" s="327">
        <v>5.1397819119988644E-4</v>
      </c>
      <c r="I5812" s="332">
        <v>0</v>
      </c>
      <c r="J5812" s="326">
        <v>0</v>
      </c>
      <c r="K5812" s="327">
        <v>0</v>
      </c>
      <c r="L5812" s="336">
        <v>1.1748396343899057E-4</v>
      </c>
      <c r="M5812" s="337">
        <v>1.1415525114155251E-4</v>
      </c>
      <c r="N5812" s="345">
        <v>8.7169486562453085E-3</v>
      </c>
      <c r="O5812" s="346">
        <v>4.6827904075746416E-3</v>
      </c>
      <c r="P5812" s="347">
        <v>6.9177006362317753E-3</v>
      </c>
      <c r="Q5812" s="348">
        <v>5.3050397877984087E-2</v>
      </c>
      <c r="R5812" s="346">
        <v>5.0750072838926241E-2</v>
      </c>
      <c r="S5812" s="347">
        <v>2.8670112698489653E-2</v>
      </c>
      <c r="T5812" s="349">
        <v>0.12143433164776836</v>
      </c>
      <c r="U5812" s="349">
        <v>0.42104652952057731</v>
      </c>
      <c r="V5812" s="361">
        <v>4.8413042368157973E-2</v>
      </c>
    </row>
    <row r="5813" spans="1:22" ht="16" hidden="1" customHeight="1" outlineLevel="1">
      <c r="A5813" s="65">
        <v>5804</v>
      </c>
      <c r="B5813" s="117">
        <v>1</v>
      </c>
      <c r="C5813" s="325">
        <v>1.0331045150692473E-4</v>
      </c>
      <c r="D5813" s="326">
        <v>1.2893881893869392E-4</v>
      </c>
      <c r="E5813" s="327">
        <v>1.1654609624478852E-4</v>
      </c>
      <c r="F5813" s="332">
        <v>9.3788218699119739E-4</v>
      </c>
      <c r="G5813" s="326">
        <v>4.1546122614744869E-4</v>
      </c>
      <c r="H5813" s="327">
        <v>5.5429020619595574E-4</v>
      </c>
      <c r="I5813" s="332">
        <v>0</v>
      </c>
      <c r="J5813" s="326">
        <v>0</v>
      </c>
      <c r="K5813" s="327">
        <v>0</v>
      </c>
      <c r="L5813" s="336">
        <v>8.811297257924293E-5</v>
      </c>
      <c r="M5813" s="337">
        <v>1.1415525114155251E-4</v>
      </c>
      <c r="N5813" s="345">
        <v>0</v>
      </c>
      <c r="O5813" s="346">
        <v>0</v>
      </c>
      <c r="P5813" s="347">
        <v>0</v>
      </c>
      <c r="Q5813" s="348">
        <v>7.0733863837312116E-2</v>
      </c>
      <c r="R5813" s="346">
        <v>3.8808209979827826E-2</v>
      </c>
      <c r="S5813" s="347">
        <v>2.0484580210869314E-2</v>
      </c>
      <c r="T5813" s="349">
        <v>0.18362544589807417</v>
      </c>
      <c r="U5813" s="349">
        <v>0.4929732645518638</v>
      </c>
      <c r="V5813" s="361">
        <v>0</v>
      </c>
    </row>
    <row r="5814" spans="1:22" ht="16" hidden="1" customHeight="1" outlineLevel="1">
      <c r="A5814" s="65">
        <v>5805</v>
      </c>
      <c r="B5814" s="117">
        <v>1</v>
      </c>
      <c r="C5814" s="325">
        <v>1.1086075856847504E-4</v>
      </c>
      <c r="D5814" s="326">
        <v>1.4375356261047992E-4</v>
      </c>
      <c r="E5814" s="327">
        <v>1.2648312982932859E-4</v>
      </c>
      <c r="F5814" s="332">
        <v>7.5030574959295796E-4</v>
      </c>
      <c r="G5814" s="326">
        <v>3.4835723596913875E-4</v>
      </c>
      <c r="H5814" s="327">
        <v>4.9382218370185135E-4</v>
      </c>
      <c r="I5814" s="332">
        <v>0</v>
      </c>
      <c r="J5814" s="326">
        <v>0</v>
      </c>
      <c r="K5814" s="327">
        <v>0</v>
      </c>
      <c r="L5814" s="336">
        <v>5.8741981719495287E-5</v>
      </c>
      <c r="M5814" s="337">
        <v>1.1415525114155251E-4</v>
      </c>
      <c r="N5814" s="345">
        <v>0</v>
      </c>
      <c r="O5814" s="346">
        <v>0</v>
      </c>
      <c r="P5814" s="347">
        <v>0</v>
      </c>
      <c r="Q5814" s="348">
        <v>7.0733863837312116E-2</v>
      </c>
      <c r="R5814" s="346">
        <v>3.5987442738446299E-2</v>
      </c>
      <c r="S5814" s="347">
        <v>2.4873021711755521E-2</v>
      </c>
      <c r="T5814" s="349">
        <v>0.23554646788686159</v>
      </c>
      <c r="U5814" s="349">
        <v>0.59427990911095718</v>
      </c>
      <c r="V5814" s="361">
        <v>0</v>
      </c>
    </row>
    <row r="5815" spans="1:22" ht="16" hidden="1" customHeight="1" outlineLevel="1">
      <c r="A5815" s="65">
        <v>5806</v>
      </c>
      <c r="B5815" s="117">
        <v>1</v>
      </c>
      <c r="C5815" s="325">
        <v>1.0897943205727748E-4</v>
      </c>
      <c r="D5815" s="326">
        <v>1.3718219337023889E-4</v>
      </c>
      <c r="E5815" s="327">
        <v>1.2133299623525234E-4</v>
      </c>
      <c r="F5815" s="332">
        <v>6.3775988715401421E-4</v>
      </c>
      <c r="G5815" s="326">
        <v>2.8942242720384067E-4</v>
      </c>
      <c r="H5815" s="327">
        <v>4.3335416120774729E-4</v>
      </c>
      <c r="I5815" s="332">
        <v>0</v>
      </c>
      <c r="J5815" s="326">
        <v>0</v>
      </c>
      <c r="K5815" s="327">
        <v>0</v>
      </c>
      <c r="L5815" s="336">
        <v>3.7594868300476983E-5</v>
      </c>
      <c r="M5815" s="337">
        <v>1.1415525114155251E-4</v>
      </c>
      <c r="N5815" s="345">
        <v>0</v>
      </c>
      <c r="O5815" s="346">
        <v>0</v>
      </c>
      <c r="P5815" s="347">
        <v>0</v>
      </c>
      <c r="Q5815" s="348">
        <v>5.3050397877984087E-2</v>
      </c>
      <c r="R5815" s="346">
        <v>2.9978451850722194E-2</v>
      </c>
      <c r="S5815" s="347">
        <v>2.3648822699814425E-2</v>
      </c>
      <c r="T5815" s="349">
        <v>0.20349997629304956</v>
      </c>
      <c r="U5815" s="349">
        <v>0.56509652071711558</v>
      </c>
      <c r="V5815" s="361">
        <v>0</v>
      </c>
    </row>
    <row r="5816" spans="1:22" ht="16" hidden="1" customHeight="1" outlineLevel="1">
      <c r="A5816" s="65">
        <v>5807</v>
      </c>
      <c r="B5816" s="117">
        <v>1</v>
      </c>
      <c r="C5816" s="325">
        <v>1.022354077862404E-4</v>
      </c>
      <c r="D5816" s="326">
        <v>1.2860830628459897E-4</v>
      </c>
      <c r="E5816" s="327">
        <v>1.1391265261859839E-4</v>
      </c>
      <c r="F5816" s="332">
        <v>5.2521402471507057E-4</v>
      </c>
      <c r="G5816" s="326">
        <v>2.6199731817444434E-4</v>
      </c>
      <c r="H5816" s="327">
        <v>4.1319815370971264E-4</v>
      </c>
      <c r="I5816" s="332">
        <v>0</v>
      </c>
      <c r="J5816" s="326">
        <v>0</v>
      </c>
      <c r="K5816" s="327">
        <v>0</v>
      </c>
      <c r="L5816" s="336">
        <v>2.3496792687798115E-5</v>
      </c>
      <c r="M5816" s="337">
        <v>1.1415525114155251E-4</v>
      </c>
      <c r="N5816" s="345">
        <v>0</v>
      </c>
      <c r="O5816" s="346">
        <v>0</v>
      </c>
      <c r="P5816" s="347">
        <v>0</v>
      </c>
      <c r="Q5816" s="348">
        <v>4.4208664898320073E-2</v>
      </c>
      <c r="R5816" s="346">
        <v>3.2917154305583902E-2</v>
      </c>
      <c r="S5816" s="347">
        <v>2.7720839951806121E-2</v>
      </c>
      <c r="T5816" s="349">
        <v>0.15814040213801001</v>
      </c>
      <c r="U5816" s="349">
        <v>0.43804560760857258</v>
      </c>
      <c r="V5816" s="361">
        <v>0</v>
      </c>
    </row>
    <row r="5817" spans="1:22" ht="16" hidden="1" customHeight="1" outlineLevel="1">
      <c r="A5817" s="65">
        <v>5808</v>
      </c>
      <c r="B5817" s="117">
        <v>1</v>
      </c>
      <c r="C5817" s="325">
        <v>9.4966362163241222E-5</v>
      </c>
      <c r="D5817" s="326">
        <v>1.1929562620745265E-4</v>
      </c>
      <c r="E5817" s="327">
        <v>1.0494856618659163E-4</v>
      </c>
      <c r="F5817" s="332">
        <v>3.6014675980461987E-4</v>
      </c>
      <c r="G5817" s="326">
        <v>2.5441164971950505E-4</v>
      </c>
      <c r="H5817" s="327">
        <v>4.031201499606951E-4</v>
      </c>
      <c r="I5817" s="332">
        <v>0</v>
      </c>
      <c r="J5817" s="326">
        <v>0</v>
      </c>
      <c r="K5817" s="327">
        <v>0</v>
      </c>
      <c r="L5817" s="336">
        <v>9.3987170751192458E-6</v>
      </c>
      <c r="M5817" s="337">
        <v>1.1415525114155251E-4</v>
      </c>
      <c r="N5817" s="345">
        <v>0</v>
      </c>
      <c r="O5817" s="346">
        <v>0</v>
      </c>
      <c r="P5817" s="347">
        <v>0</v>
      </c>
      <c r="Q5817" s="348">
        <v>3.5366931918656058E-2</v>
      </c>
      <c r="R5817" s="346">
        <v>3.4196702419439014E-2</v>
      </c>
      <c r="S5817" s="347">
        <v>2.8037264200700629E-2</v>
      </c>
      <c r="T5817" s="349">
        <v>0.15871096281920546</v>
      </c>
      <c r="U5817" s="349">
        <v>0.40168919782499884</v>
      </c>
      <c r="V5817" s="361">
        <v>0</v>
      </c>
    </row>
    <row r="5818" spans="1:22" ht="16" hidden="1" customHeight="1" outlineLevel="1">
      <c r="A5818" s="65">
        <v>5809</v>
      </c>
      <c r="B5818" s="117">
        <v>1</v>
      </c>
      <c r="C5818" s="325">
        <v>8.7097292137999633E-5</v>
      </c>
      <c r="D5818" s="326">
        <v>1.1289923425467365E-4</v>
      </c>
      <c r="E5818" s="327">
        <v>9.5050450488152877E-5</v>
      </c>
      <c r="F5818" s="332">
        <v>2.7761312734939439E-4</v>
      </c>
      <c r="G5818" s="326">
        <v>2.549951626775774E-4</v>
      </c>
      <c r="H5818" s="327">
        <v>3.22496119968556E-4</v>
      </c>
      <c r="I5818" s="332">
        <v>0</v>
      </c>
      <c r="J5818" s="326">
        <v>0</v>
      </c>
      <c r="K5818" s="327">
        <v>0</v>
      </c>
      <c r="L5818" s="336">
        <v>5.8741981719495289E-6</v>
      </c>
      <c r="M5818" s="337">
        <v>1.1415525114155251E-4</v>
      </c>
      <c r="N5818" s="345">
        <v>0</v>
      </c>
      <c r="O5818" s="346">
        <v>0</v>
      </c>
      <c r="P5818" s="347">
        <v>0</v>
      </c>
      <c r="Q5818" s="348">
        <v>3.5366931918656058E-2</v>
      </c>
      <c r="R5818" s="346">
        <v>3.4595670425473048E-2</v>
      </c>
      <c r="S5818" s="347">
        <v>2.9894311710430752E-2</v>
      </c>
      <c r="T5818" s="349">
        <v>6.9988776893310511E-2</v>
      </c>
      <c r="U5818" s="349">
        <v>0.34902153392230817</v>
      </c>
      <c r="V5818" s="361">
        <v>0</v>
      </c>
    </row>
    <row r="5819" spans="1:22" ht="16" hidden="1" customHeight="1" outlineLevel="1">
      <c r="A5819" s="65">
        <v>5810</v>
      </c>
      <c r="B5819" s="117">
        <v>1</v>
      </c>
      <c r="C5819" s="325">
        <v>8.1397060316696753E-5</v>
      </c>
      <c r="D5819" s="326">
        <v>1.0428646332737549E-4</v>
      </c>
      <c r="E5819" s="327">
        <v>8.8434409850926459E-5</v>
      </c>
      <c r="F5819" s="332">
        <v>0</v>
      </c>
      <c r="G5819" s="326">
        <v>2.2815356660625341E-4</v>
      </c>
      <c r="H5819" s="327">
        <v>3.1241811621953884E-4</v>
      </c>
      <c r="I5819" s="332">
        <v>0</v>
      </c>
      <c r="J5819" s="326">
        <v>0</v>
      </c>
      <c r="K5819" s="327">
        <v>0</v>
      </c>
      <c r="L5819" s="336">
        <v>2.3496792687798115E-6</v>
      </c>
      <c r="M5819" s="337">
        <v>1.1415525114155251E-4</v>
      </c>
      <c r="N5819" s="345">
        <v>0</v>
      </c>
      <c r="O5819" s="346">
        <v>0</v>
      </c>
      <c r="P5819" s="347">
        <v>0</v>
      </c>
      <c r="Q5819" s="348">
        <v>7.0733863837312116E-2</v>
      </c>
      <c r="R5819" s="346">
        <v>3.1643315759684182E-2</v>
      </c>
      <c r="S5819" s="347">
        <v>3.3649904713527932E-2</v>
      </c>
      <c r="T5819" s="349">
        <v>4.7356536539223691E-2</v>
      </c>
      <c r="U5819" s="349">
        <v>0.31865901872467495</v>
      </c>
      <c r="V5819" s="361">
        <v>0</v>
      </c>
    </row>
    <row r="5820" spans="1:22" ht="16" hidden="1" customHeight="1" outlineLevel="1">
      <c r="A5820" s="65">
        <v>5811</v>
      </c>
      <c r="B5820" s="117">
        <v>1</v>
      </c>
      <c r="C5820" s="325">
        <v>7.8521943389285218E-5</v>
      </c>
      <c r="D5820" s="326">
        <v>9.7715094087134455E-5</v>
      </c>
      <c r="E5820" s="327">
        <v>8.3504810944757762E-5</v>
      </c>
      <c r="F5820" s="332">
        <v>0</v>
      </c>
      <c r="G5820" s="326">
        <v>2.0247899645107394E-4</v>
      </c>
      <c r="H5820" s="327">
        <v>0</v>
      </c>
      <c r="I5820" s="332">
        <v>0</v>
      </c>
      <c r="J5820" s="326">
        <v>0</v>
      </c>
      <c r="K5820" s="327">
        <v>0</v>
      </c>
      <c r="L5820" s="336">
        <v>1.1748396343899057E-6</v>
      </c>
      <c r="M5820" s="337">
        <v>1.1415525114155251E-4</v>
      </c>
      <c r="N5820" s="345">
        <v>0</v>
      </c>
      <c r="O5820" s="346">
        <v>0</v>
      </c>
      <c r="P5820" s="347">
        <v>0</v>
      </c>
      <c r="Q5820" s="348">
        <v>3.5366931918656058E-2</v>
      </c>
      <c r="R5820" s="346">
        <v>2.4889023887219079E-2</v>
      </c>
      <c r="S5820" s="347">
        <v>2.3923748965071993E-2</v>
      </c>
      <c r="T5820" s="349">
        <v>3.860793942755987E-2</v>
      </c>
      <c r="U5820" s="349">
        <v>0.31109295506701229</v>
      </c>
      <c r="V5820" s="361">
        <v>0</v>
      </c>
    </row>
    <row r="5821" spans="1:22" ht="16" hidden="1" customHeight="1" outlineLevel="1">
      <c r="A5821" s="65">
        <v>5812</v>
      </c>
      <c r="B5821" s="117">
        <v>1</v>
      </c>
      <c r="C5821" s="325">
        <v>7.7915668732852773E-5</v>
      </c>
      <c r="D5821" s="326">
        <v>9.6645788441533098E-5</v>
      </c>
      <c r="E5821" s="327">
        <v>8.149405349618894E-5</v>
      </c>
      <c r="F5821" s="332">
        <v>0</v>
      </c>
      <c r="G5821" s="326">
        <v>1.8380658179276163E-4</v>
      </c>
      <c r="H5821" s="327">
        <v>0</v>
      </c>
      <c r="I5821" s="332">
        <v>0</v>
      </c>
      <c r="J5821" s="326">
        <v>0</v>
      </c>
      <c r="K5821" s="327">
        <v>0</v>
      </c>
      <c r="L5821" s="336">
        <v>1.409807561267887E-5</v>
      </c>
      <c r="M5821" s="337">
        <v>1.1415525114155251E-4</v>
      </c>
      <c r="N5821" s="345">
        <v>0</v>
      </c>
      <c r="O5821" s="346">
        <v>0</v>
      </c>
      <c r="P5821" s="347">
        <v>0</v>
      </c>
      <c r="Q5821" s="348">
        <v>1.7683465959328029E-2</v>
      </c>
      <c r="R5821" s="346">
        <v>2.4597170918061875E-2</v>
      </c>
      <c r="S5821" s="347">
        <v>1.795318621971323E-2</v>
      </c>
      <c r="T5821" s="349">
        <v>3.9463780449353066E-2</v>
      </c>
      <c r="U5821" s="349">
        <v>0.2893773697638507</v>
      </c>
      <c r="V5821" s="361">
        <v>0</v>
      </c>
    </row>
    <row r="5822" spans="1:22" ht="16" hidden="1" customHeight="1" outlineLevel="1">
      <c r="A5822" s="65">
        <v>5813</v>
      </c>
      <c r="B5822" s="117">
        <v>1</v>
      </c>
      <c r="C5822" s="325">
        <v>7.9415729738458799E-5</v>
      </c>
      <c r="D5822" s="326">
        <v>9.4701596358621556E-5</v>
      </c>
      <c r="E5822" s="327">
        <v>8.2596726935726681E-5</v>
      </c>
      <c r="F5822" s="332">
        <v>0</v>
      </c>
      <c r="G5822" s="326">
        <v>0</v>
      </c>
      <c r="H5822" s="327">
        <v>0</v>
      </c>
      <c r="I5822" s="332">
        <v>0</v>
      </c>
      <c r="J5822" s="326">
        <v>0</v>
      </c>
      <c r="K5822" s="327">
        <v>0</v>
      </c>
      <c r="L5822" s="336">
        <v>3.7594868300476983E-5</v>
      </c>
      <c r="M5822" s="337">
        <v>1.1415525114155251E-4</v>
      </c>
      <c r="N5822" s="345">
        <v>0</v>
      </c>
      <c r="O5822" s="346">
        <v>0</v>
      </c>
      <c r="P5822" s="347">
        <v>0</v>
      </c>
      <c r="Q5822" s="348">
        <v>8.8417329796640146E-3</v>
      </c>
      <c r="R5822" s="346">
        <v>2.4122728310382882E-2</v>
      </c>
      <c r="S5822" s="347">
        <v>1.261547197214349E-2</v>
      </c>
      <c r="T5822" s="349">
        <v>3.7847191852632578E-2</v>
      </c>
      <c r="U5822" s="349">
        <v>0.27316437621171641</v>
      </c>
      <c r="V5822" s="361">
        <v>0</v>
      </c>
    </row>
    <row r="5823" spans="1:22" ht="16" hidden="1" customHeight="1" outlineLevel="1">
      <c r="A5823" s="65">
        <v>5814</v>
      </c>
      <c r="B5823" s="117">
        <v>1</v>
      </c>
      <c r="C5823" s="325">
        <v>8.6659774344697885E-5</v>
      </c>
      <c r="D5823" s="326">
        <v>9.829835171200792E-5</v>
      </c>
      <c r="E5823" s="327">
        <v>8.727984589658695E-5</v>
      </c>
      <c r="F5823" s="332">
        <v>0</v>
      </c>
      <c r="G5823" s="326">
        <v>0</v>
      </c>
      <c r="H5823" s="327">
        <v>4.4343216495676445E-4</v>
      </c>
      <c r="I5823" s="332">
        <v>0</v>
      </c>
      <c r="J5823" s="326">
        <v>0</v>
      </c>
      <c r="K5823" s="327">
        <v>0</v>
      </c>
      <c r="L5823" s="336">
        <v>9.3987170751192462E-5</v>
      </c>
      <c r="M5823" s="337">
        <v>1.1415525114155251E-4</v>
      </c>
      <c r="N5823" s="345">
        <v>0</v>
      </c>
      <c r="O5823" s="346">
        <v>1.3673823572456451E-3</v>
      </c>
      <c r="P5823" s="347">
        <v>7.3828816747014488E-4</v>
      </c>
      <c r="Q5823" s="348">
        <v>8.8417329796640146E-3</v>
      </c>
      <c r="R5823" s="346">
        <v>2.1911682799760423E-2</v>
      </c>
      <c r="S5823" s="347">
        <v>9.4512294831983791E-3</v>
      </c>
      <c r="T5823" s="349">
        <v>4.535957415503955E-2</v>
      </c>
      <c r="U5823" s="349">
        <v>0.28063217930239642</v>
      </c>
      <c r="V5823" s="361">
        <v>0</v>
      </c>
    </row>
    <row r="5824" spans="1:22" ht="16" hidden="1" customHeight="1" outlineLevel="1">
      <c r="A5824" s="65">
        <v>5815</v>
      </c>
      <c r="B5824" s="117">
        <v>1</v>
      </c>
      <c r="C5824" s="325">
        <v>1.0263542405440201E-4</v>
      </c>
      <c r="D5824" s="326">
        <v>1.020506424320272E-4</v>
      </c>
      <c r="E5824" s="327">
        <v>9.665905644700794E-5</v>
      </c>
      <c r="F5824" s="332">
        <v>0</v>
      </c>
      <c r="G5824" s="326">
        <v>0</v>
      </c>
      <c r="H5824" s="327">
        <v>6.046802249410427E-4</v>
      </c>
      <c r="I5824" s="332">
        <v>0</v>
      </c>
      <c r="J5824" s="326">
        <v>0</v>
      </c>
      <c r="K5824" s="327">
        <v>0</v>
      </c>
      <c r="L5824" s="336">
        <v>1.8210014333043539E-4</v>
      </c>
      <c r="M5824" s="337">
        <v>1.1415525114155251E-4</v>
      </c>
      <c r="N5824" s="345">
        <v>2.9866266707463434E-2</v>
      </c>
      <c r="O5824" s="346">
        <v>5.7882305862436839E-2</v>
      </c>
      <c r="P5824" s="347">
        <v>5.1138963059788066E-2</v>
      </c>
      <c r="Q5824" s="348">
        <v>8.8417329796640146E-3</v>
      </c>
      <c r="R5824" s="346">
        <v>1.9281018874811689E-2</v>
      </c>
      <c r="S5824" s="347">
        <v>1.3206822486295565E-2</v>
      </c>
      <c r="T5824" s="349">
        <v>8.254111187961076E-2</v>
      </c>
      <c r="U5824" s="349">
        <v>0.33241549810224341</v>
      </c>
      <c r="V5824" s="361">
        <v>0</v>
      </c>
    </row>
    <row r="5825" spans="1:22" ht="16" hidden="1" customHeight="1" outlineLevel="1">
      <c r="A5825" s="65">
        <v>5816</v>
      </c>
      <c r="B5825" s="117">
        <v>1</v>
      </c>
      <c r="C5825" s="325">
        <v>1.1787354376968319E-4</v>
      </c>
      <c r="D5825" s="326">
        <v>1.1173271900492672E-4</v>
      </c>
      <c r="E5825" s="327">
        <v>1.1025437132507321E-4</v>
      </c>
      <c r="F5825" s="332">
        <v>0</v>
      </c>
      <c r="G5825" s="326">
        <v>2.4040733872577092E-4</v>
      </c>
      <c r="H5825" s="327">
        <v>4.8374417995283419E-4</v>
      </c>
      <c r="I5825" s="332">
        <v>0</v>
      </c>
      <c r="J5825" s="326">
        <v>0</v>
      </c>
      <c r="K5825" s="327">
        <v>0</v>
      </c>
      <c r="L5825" s="336">
        <v>1.5860335064263727E-4</v>
      </c>
      <c r="M5825" s="337">
        <v>1.1415525114155251E-4</v>
      </c>
      <c r="N5825" s="345">
        <v>0.13161163462953981</v>
      </c>
      <c r="O5825" s="346">
        <v>0.21468611398250292</v>
      </c>
      <c r="P5825" s="347">
        <v>0.20575331995101079</v>
      </c>
      <c r="Q5825" s="348">
        <v>8.8417329796640146E-3</v>
      </c>
      <c r="R5825" s="346">
        <v>8.1297936995144184E-3</v>
      </c>
      <c r="S5825" s="347">
        <v>1.348174875155313E-2</v>
      </c>
      <c r="T5825" s="349">
        <v>0.12752031224718668</v>
      </c>
      <c r="U5825" s="349">
        <v>0.41210481792515785</v>
      </c>
      <c r="V5825" s="361">
        <v>6.0997089446112776E-2</v>
      </c>
    </row>
    <row r="5826" spans="1:22" ht="16" hidden="1" customHeight="1" outlineLevel="1">
      <c r="A5826" s="65">
        <v>5817</v>
      </c>
      <c r="B5826" s="117">
        <v>1</v>
      </c>
      <c r="C5826" s="325">
        <v>1.3761809675597245E-4</v>
      </c>
      <c r="D5826" s="326">
        <v>1.2660578843920006E-4</v>
      </c>
      <c r="E5826" s="327">
        <v>1.2955764283133382E-4</v>
      </c>
      <c r="F5826" s="332">
        <v>2.9261924234125349E-4</v>
      </c>
      <c r="G5826" s="326">
        <v>3.6469559879516211E-4</v>
      </c>
      <c r="H5826" s="327">
        <v>4.9382218370185135E-4</v>
      </c>
      <c r="I5826" s="332">
        <v>0</v>
      </c>
      <c r="J5826" s="326">
        <v>0</v>
      </c>
      <c r="K5826" s="327">
        <v>0</v>
      </c>
      <c r="L5826" s="336">
        <v>1.4685495429873823E-4</v>
      </c>
      <c r="M5826" s="337">
        <v>1.1415525114155251E-4</v>
      </c>
      <c r="N5826" s="345">
        <v>0.25993655091328222</v>
      </c>
      <c r="O5826" s="346">
        <v>0.37714932395932144</v>
      </c>
      <c r="P5826" s="347">
        <v>0.37577269065733127</v>
      </c>
      <c r="Q5826" s="348">
        <v>1.7683465959328029E-2</v>
      </c>
      <c r="R5826" s="346">
        <v>1.1956974996178227E-2</v>
      </c>
      <c r="S5826" s="347">
        <v>1.6604493256861291E-2</v>
      </c>
      <c r="T5826" s="349">
        <v>0.25485043760064152</v>
      </c>
      <c r="U5826" s="349">
        <v>0.51970013877113963</v>
      </c>
      <c r="V5826" s="361">
        <v>0.20604916980338664</v>
      </c>
    </row>
    <row r="5827" spans="1:22" ht="16" hidden="1" customHeight="1" outlineLevel="1">
      <c r="A5827" s="65">
        <v>5818</v>
      </c>
      <c r="B5827" s="117">
        <v>1</v>
      </c>
      <c r="C5827" s="325">
        <v>1.4636220236781755E-4</v>
      </c>
      <c r="D5827" s="326">
        <v>1.3947634002807452E-4</v>
      </c>
      <c r="E5827" s="327">
        <v>1.4201136638376002E-4</v>
      </c>
      <c r="F5827" s="332">
        <v>3.6014675980461987E-4</v>
      </c>
      <c r="G5827" s="326">
        <v>4.5047200363178416E-4</v>
      </c>
      <c r="H5827" s="327">
        <v>4.736661762038167E-4</v>
      </c>
      <c r="I5827" s="332">
        <v>0</v>
      </c>
      <c r="J5827" s="326">
        <v>0</v>
      </c>
      <c r="K5827" s="327">
        <v>0</v>
      </c>
      <c r="L5827" s="336">
        <v>1.644775488145868E-4</v>
      </c>
      <c r="M5827" s="337">
        <v>1.1415525114155251E-4</v>
      </c>
      <c r="N5827" s="345">
        <v>0.37711520498084211</v>
      </c>
      <c r="O5827" s="346">
        <v>0.50953929447827273</v>
      </c>
      <c r="P5827" s="347">
        <v>0.49858313115453062</v>
      </c>
      <c r="Q5827" s="348">
        <v>5.3050397877984087E-2</v>
      </c>
      <c r="R5827" s="346">
        <v>1.6324156898902282E-2</v>
      </c>
      <c r="S5827" s="347">
        <v>2.8187696515047354E-2</v>
      </c>
      <c r="T5827" s="349">
        <v>0.23335931860894563</v>
      </c>
      <c r="U5827" s="349">
        <v>0.52618533619199337</v>
      </c>
      <c r="V5827" s="361">
        <v>0.32799601441672893</v>
      </c>
    </row>
    <row r="5828" spans="1:22" ht="16" hidden="1" customHeight="1" outlineLevel="1">
      <c r="A5828" s="65">
        <v>5819</v>
      </c>
      <c r="B5828" s="117">
        <v>1</v>
      </c>
      <c r="C5828" s="325">
        <v>1.489185563315378E-4</v>
      </c>
      <c r="D5828" s="326">
        <v>1.4264537312322034E-4</v>
      </c>
      <c r="E5828" s="327">
        <v>1.4801769347206557E-4</v>
      </c>
      <c r="F5828" s="332">
        <v>4.7269262224356357E-4</v>
      </c>
      <c r="G5828" s="326">
        <v>5.1524194197780494E-4</v>
      </c>
      <c r="H5828" s="327">
        <v>4.8374417995283419E-4</v>
      </c>
      <c r="I5828" s="332">
        <v>0</v>
      </c>
      <c r="J5828" s="326">
        <v>0</v>
      </c>
      <c r="K5828" s="327">
        <v>0</v>
      </c>
      <c r="L5828" s="336">
        <v>1.8797434150238492E-4</v>
      </c>
      <c r="M5828" s="337">
        <v>1.1415525114155251E-4</v>
      </c>
      <c r="N5828" s="345">
        <v>0.45413873491061618</v>
      </c>
      <c r="O5828" s="346">
        <v>0.5643098215158453</v>
      </c>
      <c r="P5828" s="347">
        <v>0.57282961493696527</v>
      </c>
      <c r="Q5828" s="348">
        <v>6.1892130857648102E-2</v>
      </c>
      <c r="R5828" s="346">
        <v>2.533830877648531E-2</v>
      </c>
      <c r="S5828" s="347">
        <v>3.8863125010186836E-2</v>
      </c>
      <c r="T5828" s="349">
        <v>0.22480090839101366</v>
      </c>
      <c r="U5828" s="349">
        <v>0.48196808104980904</v>
      </c>
      <c r="V5828" s="361">
        <v>0.42658110203283622</v>
      </c>
    </row>
    <row r="5829" spans="1:22" ht="16" hidden="1" customHeight="1" outlineLevel="1">
      <c r="A5829" s="65">
        <v>5820</v>
      </c>
      <c r="B5829" s="117">
        <v>1</v>
      </c>
      <c r="C5829" s="325">
        <v>1.5147491029525808E-4</v>
      </c>
      <c r="D5829" s="326">
        <v>1.4499784554354331E-4</v>
      </c>
      <c r="E5829" s="327">
        <v>1.5101437070186812E-4</v>
      </c>
      <c r="F5829" s="332">
        <v>6.1525071466622542E-4</v>
      </c>
      <c r="G5829" s="326">
        <v>5.7767782849153673E-4</v>
      </c>
      <c r="H5829" s="327">
        <v>5.3413419869792109E-4</v>
      </c>
      <c r="I5829" s="332">
        <v>0</v>
      </c>
      <c r="J5829" s="326">
        <v>0</v>
      </c>
      <c r="K5829" s="327">
        <v>0</v>
      </c>
      <c r="L5829" s="336">
        <v>2.0677177565262342E-4</v>
      </c>
      <c r="M5829" s="337">
        <v>1.1415525114155251E-4</v>
      </c>
      <c r="N5829" s="345">
        <v>0.48929233113088422</v>
      </c>
      <c r="O5829" s="346">
        <v>0.60528480670429297</v>
      </c>
      <c r="P5829" s="347">
        <v>0.5952218575692646</v>
      </c>
      <c r="Q5829" s="348">
        <v>8.8417329796640146E-2</v>
      </c>
      <c r="R5829" s="346">
        <v>3.9951965080373943E-2</v>
      </c>
      <c r="S5829" s="347">
        <v>5.3019220243165931E-2</v>
      </c>
      <c r="T5829" s="349">
        <v>0.18619296896345378</v>
      </c>
      <c r="U5829" s="349">
        <v>0.43617865683590257</v>
      </c>
      <c r="V5829" s="361">
        <v>0.4950783843136165</v>
      </c>
    </row>
    <row r="5830" spans="1:22" ht="16" hidden="1" customHeight="1" outlineLevel="1">
      <c r="A5830" s="65">
        <v>5821</v>
      </c>
      <c r="B5830" s="117">
        <v>1</v>
      </c>
      <c r="C5830" s="325">
        <v>1.4551841805216415E-4</v>
      </c>
      <c r="D5830" s="326">
        <v>1.4795301750956887E-4</v>
      </c>
      <c r="E5830" s="327">
        <v>1.5049546555385036E-4</v>
      </c>
      <c r="F5830" s="332">
        <v>7.4280269209702821E-4</v>
      </c>
      <c r="G5830" s="326">
        <v>6.2844345584382331E-4</v>
      </c>
      <c r="H5830" s="327">
        <v>5.9460222119202516E-4</v>
      </c>
      <c r="I5830" s="332">
        <v>0</v>
      </c>
      <c r="J5830" s="326">
        <v>0</v>
      </c>
      <c r="K5830" s="327">
        <v>0</v>
      </c>
      <c r="L5830" s="336">
        <v>1.8797434150238492E-4</v>
      </c>
      <c r="M5830" s="337">
        <v>1.1415525114155251E-4</v>
      </c>
      <c r="N5830" s="345">
        <v>0.47771736652177155</v>
      </c>
      <c r="O5830" s="346">
        <v>0.61352179552247477</v>
      </c>
      <c r="P5830" s="347">
        <v>0.58780996432335897</v>
      </c>
      <c r="Q5830" s="348">
        <v>0.1237842617152962</v>
      </c>
      <c r="R5830" s="346">
        <v>7.9241960049048793E-2</v>
      </c>
      <c r="S5830" s="347">
        <v>9.7935903965985407E-2</v>
      </c>
      <c r="T5830" s="349">
        <v>0.11116423938624997</v>
      </c>
      <c r="U5830" s="349">
        <v>0.38527968313889932</v>
      </c>
      <c r="V5830" s="361">
        <v>0.52840324355967172</v>
      </c>
    </row>
    <row r="5831" spans="1:22" ht="16" hidden="1" customHeight="1" outlineLevel="1">
      <c r="A5831" s="65">
        <v>5822</v>
      </c>
      <c r="B5831" s="117">
        <v>1</v>
      </c>
      <c r="C5831" s="325">
        <v>1.4855604158851634E-4</v>
      </c>
      <c r="D5831" s="326">
        <v>1.445895652061319E-4</v>
      </c>
      <c r="E5831" s="327">
        <v>1.4865335227838732E-4</v>
      </c>
      <c r="F5831" s="332">
        <v>8.628516120319016E-4</v>
      </c>
      <c r="G5831" s="326">
        <v>6.4303127979562999E-4</v>
      </c>
      <c r="H5831" s="327">
        <v>6.8530425493318174E-4</v>
      </c>
      <c r="I5831" s="332">
        <v>0</v>
      </c>
      <c r="J5831" s="326">
        <v>0</v>
      </c>
      <c r="K5831" s="327">
        <v>0</v>
      </c>
      <c r="L5831" s="336">
        <v>1.9032402077116473E-4</v>
      </c>
      <c r="M5831" s="337">
        <v>1.1415525114155251E-4</v>
      </c>
      <c r="N5831" s="345">
        <v>0.45685385006584017</v>
      </c>
      <c r="O5831" s="346">
        <v>0.56248500670963564</v>
      </c>
      <c r="P5831" s="347">
        <v>0.53742629801408259</v>
      </c>
      <c r="Q5831" s="348">
        <v>0.1149425287356322</v>
      </c>
      <c r="R5831" s="346">
        <v>0.10052301159503346</v>
      </c>
      <c r="S5831" s="347">
        <v>0.11411503864324243</v>
      </c>
      <c r="T5831" s="349">
        <v>0.1173453134325342</v>
      </c>
      <c r="U5831" s="349">
        <v>0.37063885865848717</v>
      </c>
      <c r="V5831" s="361">
        <v>0.52185279012711372</v>
      </c>
    </row>
    <row r="5832" spans="1:22" ht="16" hidden="1" customHeight="1" outlineLevel="1">
      <c r="A5832" s="65">
        <v>5823</v>
      </c>
      <c r="B5832" s="117">
        <v>1</v>
      </c>
      <c r="C5832" s="325">
        <v>1.5547507297687413E-4</v>
      </c>
      <c r="D5832" s="326">
        <v>1.4361746916467612E-4</v>
      </c>
      <c r="E5832" s="327">
        <v>1.5211704414140584E-4</v>
      </c>
      <c r="F5832" s="332">
        <v>9.2287607199933802E-4</v>
      </c>
      <c r="G5832" s="326">
        <v>6.6462125924430344E-4</v>
      </c>
      <c r="H5832" s="327">
        <v>7.3569427367826859E-4</v>
      </c>
      <c r="I5832" s="332">
        <v>0</v>
      </c>
      <c r="J5832" s="326">
        <v>0</v>
      </c>
      <c r="K5832" s="327">
        <v>0</v>
      </c>
      <c r="L5832" s="336">
        <v>2.1382081345896285E-4</v>
      </c>
      <c r="M5832" s="337">
        <v>1.1415525114155251E-4</v>
      </c>
      <c r="N5832" s="345">
        <v>0.45270972693418254</v>
      </c>
      <c r="O5832" s="346">
        <v>0.51381418137389545</v>
      </c>
      <c r="P5832" s="347">
        <v>0.49471112144627205</v>
      </c>
      <c r="Q5832" s="348">
        <v>0.1149425287356322</v>
      </c>
      <c r="R5832" s="346">
        <v>0.12121134258246265</v>
      </c>
      <c r="S5832" s="347">
        <v>0.15168652829441531</v>
      </c>
      <c r="T5832" s="349">
        <v>0.13008783531256626</v>
      </c>
      <c r="U5832" s="349">
        <v>0.38478838030398615</v>
      </c>
      <c r="V5832" s="361">
        <v>0.48119111765414979</v>
      </c>
    </row>
    <row r="5833" spans="1:22" ht="16" hidden="1" customHeight="1" outlineLevel="1">
      <c r="A5833" s="65">
        <v>5824</v>
      </c>
      <c r="B5833" s="117">
        <v>1</v>
      </c>
      <c r="C5833" s="325">
        <v>1.572626456752213E-4</v>
      </c>
      <c r="D5833" s="326">
        <v>1.4272314080653682E-4</v>
      </c>
      <c r="E5833" s="327">
        <v>1.5454292570838888E-4</v>
      </c>
      <c r="F5833" s="332">
        <v>9.9790664695863381E-4</v>
      </c>
      <c r="G5833" s="326">
        <v>5.9635024314984904E-4</v>
      </c>
      <c r="H5833" s="327">
        <v>7.5585028117630335E-4</v>
      </c>
      <c r="I5833" s="332">
        <v>0</v>
      </c>
      <c r="J5833" s="326">
        <v>0</v>
      </c>
      <c r="K5833" s="327">
        <v>0</v>
      </c>
      <c r="L5833" s="336">
        <v>2.2321953053408208E-4</v>
      </c>
      <c r="M5833" s="337">
        <v>1.1415525114155251E-4</v>
      </c>
      <c r="N5833" s="345">
        <v>0.33038664415146152</v>
      </c>
      <c r="O5833" s="346">
        <v>0.37559239615857332</v>
      </c>
      <c r="P5833" s="347">
        <v>0.3988451983146924</v>
      </c>
      <c r="Q5833" s="348">
        <v>0.1149425287356322</v>
      </c>
      <c r="R5833" s="346">
        <v>0.14414699710643231</v>
      </c>
      <c r="S5833" s="347">
        <v>0.17779930863831303</v>
      </c>
      <c r="T5833" s="349">
        <v>0.19560722020317897</v>
      </c>
      <c r="U5833" s="349">
        <v>0.40483353596844301</v>
      </c>
      <c r="V5833" s="361">
        <v>0.40742598820732601</v>
      </c>
    </row>
    <row r="5834" spans="1:22" ht="16" hidden="1" customHeight="1" outlineLevel="1">
      <c r="A5834" s="65">
        <v>5825</v>
      </c>
      <c r="B5834" s="117">
        <v>1</v>
      </c>
      <c r="C5834" s="325">
        <v>1.5633135780090756E-4</v>
      </c>
      <c r="D5834" s="326">
        <v>1.4367579492716346E-4</v>
      </c>
      <c r="E5834" s="327">
        <v>1.5642395686995324E-4</v>
      </c>
      <c r="F5834" s="332">
        <v>1.0504280494301411E-3</v>
      </c>
      <c r="G5834" s="326">
        <v>5.6017243974936903E-4</v>
      </c>
      <c r="H5834" s="327">
        <v>7.3569427367826859E-4</v>
      </c>
      <c r="I5834" s="332">
        <v>0</v>
      </c>
      <c r="J5834" s="326">
        <v>0</v>
      </c>
      <c r="K5834" s="327">
        <v>0</v>
      </c>
      <c r="L5834" s="336">
        <v>2.2321953053408208E-4</v>
      </c>
      <c r="M5834" s="337">
        <v>1.1415525114155251E-4</v>
      </c>
      <c r="N5834" s="345">
        <v>0.19363058080676054</v>
      </c>
      <c r="O5834" s="346">
        <v>0.23981422976186603</v>
      </c>
      <c r="P5834" s="347">
        <v>0.24418432331962273</v>
      </c>
      <c r="Q5834" s="348">
        <v>0.10610079575596817</v>
      </c>
      <c r="R5834" s="346">
        <v>0.14955888606682594</v>
      </c>
      <c r="S5834" s="347">
        <v>0.18117104104544285</v>
      </c>
      <c r="T5834" s="349">
        <v>0.21338969476710432</v>
      </c>
      <c r="U5834" s="349">
        <v>0.43961777668029473</v>
      </c>
      <c r="V5834" s="361">
        <v>0.30201560295869329</v>
      </c>
    </row>
    <row r="5835" spans="1:22" ht="16" hidden="1" customHeight="1" outlineLevel="1">
      <c r="A5835" s="65">
        <v>5826</v>
      </c>
      <c r="B5835" s="117">
        <v>1</v>
      </c>
      <c r="C5835" s="325">
        <v>1.5034986454105355E-4</v>
      </c>
      <c r="D5835" s="326">
        <v>1.4927506812594874E-4</v>
      </c>
      <c r="E5835" s="327">
        <v>1.5110517910277123E-4</v>
      </c>
      <c r="F5835" s="332">
        <v>1.0429249919342114E-3</v>
      </c>
      <c r="G5835" s="326">
        <v>6.5061694825056912E-4</v>
      </c>
      <c r="H5835" s="327">
        <v>6.1475822869006013E-4</v>
      </c>
      <c r="I5835" s="332">
        <v>0</v>
      </c>
      <c r="J5835" s="326">
        <v>0</v>
      </c>
      <c r="K5835" s="327">
        <v>0</v>
      </c>
      <c r="L5835" s="336">
        <v>1.644775488145868E-4</v>
      </c>
      <c r="M5835" s="337">
        <v>1.1415525114155251E-4</v>
      </c>
      <c r="N5835" s="345">
        <v>6.673467249945178E-2</v>
      </c>
      <c r="O5835" s="346">
        <v>8.9675174161348264E-2</v>
      </c>
      <c r="P5835" s="347">
        <v>8.5483370683150678E-2</v>
      </c>
      <c r="Q5835" s="348">
        <v>8.8417329796640146E-2</v>
      </c>
      <c r="R5835" s="346">
        <v>0.11867709931522261</v>
      </c>
      <c r="S5835" s="347">
        <v>0.15151015761663272</v>
      </c>
      <c r="T5835" s="349">
        <v>0.2287948331593819</v>
      </c>
      <c r="U5835" s="349">
        <v>0.4636916155910395</v>
      </c>
      <c r="V5835" s="361">
        <v>0.17794635035671283</v>
      </c>
    </row>
    <row r="5836" spans="1:22" ht="16" hidden="1" customHeight="1" outlineLevel="1">
      <c r="A5836" s="65">
        <v>5827</v>
      </c>
      <c r="B5836" s="117">
        <v>1</v>
      </c>
      <c r="C5836" s="325">
        <v>1.4516840381752276E-4</v>
      </c>
      <c r="D5836" s="326">
        <v>1.4939171965092343E-4</v>
      </c>
      <c r="E5836" s="327">
        <v>1.4455400160904704E-4</v>
      </c>
      <c r="F5836" s="332">
        <v>1.0054097044545636E-3</v>
      </c>
      <c r="G5836" s="326">
        <v>5.5083623242021293E-4</v>
      </c>
      <c r="H5836" s="327">
        <v>5.9460222119202516E-4</v>
      </c>
      <c r="I5836" s="332">
        <v>0</v>
      </c>
      <c r="J5836" s="326">
        <v>0</v>
      </c>
      <c r="K5836" s="327">
        <v>0</v>
      </c>
      <c r="L5836" s="336">
        <v>1.1748396343899057E-4</v>
      </c>
      <c r="M5836" s="337">
        <v>1.1415525114155251E-4</v>
      </c>
      <c r="N5836" s="345">
        <v>9.7172542397488699E-3</v>
      </c>
      <c r="O5836" s="346">
        <v>7.7649045467828581E-3</v>
      </c>
      <c r="P5836" s="347">
        <v>5.9353169109653599E-3</v>
      </c>
      <c r="Q5836" s="348">
        <v>0.10610079575596817</v>
      </c>
      <c r="R5836" s="346">
        <v>9.2723918629559532E-2</v>
      </c>
      <c r="S5836" s="347">
        <v>0.1087513860322368</v>
      </c>
      <c r="T5836" s="349">
        <v>0.24524599946718451</v>
      </c>
      <c r="U5836" s="349">
        <v>0.49857411686987385</v>
      </c>
      <c r="V5836" s="361">
        <v>4.5395100361292982E-2</v>
      </c>
    </row>
    <row r="5837" spans="1:22" ht="16" hidden="1" customHeight="1" outlineLevel="1">
      <c r="A5837" s="65">
        <v>5828</v>
      </c>
      <c r="B5837" s="117">
        <v>1</v>
      </c>
      <c r="C5837" s="325">
        <v>1.4333082908565538E-4</v>
      </c>
      <c r="D5837" s="326">
        <v>1.5613806617862649E-4</v>
      </c>
      <c r="E5837" s="327">
        <v>1.4406104171843016E-4</v>
      </c>
      <c r="F5837" s="332">
        <v>9.1537301450340892E-4</v>
      </c>
      <c r="G5837" s="326">
        <v>4.38801744470339E-4</v>
      </c>
      <c r="H5837" s="327">
        <v>5.2405619494890355E-4</v>
      </c>
      <c r="I5837" s="332">
        <v>0</v>
      </c>
      <c r="J5837" s="326">
        <v>0</v>
      </c>
      <c r="K5837" s="327">
        <v>0</v>
      </c>
      <c r="L5837" s="336">
        <v>8.811297257924293E-5</v>
      </c>
      <c r="M5837" s="337">
        <v>1.1415525114155251E-4</v>
      </c>
      <c r="N5837" s="345">
        <v>0</v>
      </c>
      <c r="O5837" s="346">
        <v>0</v>
      </c>
      <c r="P5837" s="347">
        <v>0</v>
      </c>
      <c r="Q5837" s="348">
        <v>0.1149425287356322</v>
      </c>
      <c r="R5837" s="346">
        <v>7.3444274755732328E-2</v>
      </c>
      <c r="S5837" s="347">
        <v>7.6159688396102182E-2</v>
      </c>
      <c r="T5837" s="349">
        <v>0.25722777377228928</v>
      </c>
      <c r="U5837" s="349">
        <v>0.56293478824349763</v>
      </c>
      <c r="V5837" s="361">
        <v>0</v>
      </c>
    </row>
    <row r="5838" spans="1:22" ht="16" hidden="1" customHeight="1" outlineLevel="1">
      <c r="A5838" s="65">
        <v>5829</v>
      </c>
      <c r="B5838" s="117">
        <v>1</v>
      </c>
      <c r="C5838" s="325">
        <v>1.4648720745161805E-4</v>
      </c>
      <c r="D5838" s="326">
        <v>1.6206785203150671E-4</v>
      </c>
      <c r="E5838" s="327">
        <v>1.5205218099790364E-4</v>
      </c>
      <c r="F5838" s="332">
        <v>7.5030574959295796E-4</v>
      </c>
      <c r="G5838" s="326">
        <v>3.7169775429202927E-4</v>
      </c>
      <c r="H5838" s="327">
        <v>4.9382218370185135E-4</v>
      </c>
      <c r="I5838" s="332">
        <v>0</v>
      </c>
      <c r="J5838" s="326">
        <v>0</v>
      </c>
      <c r="K5838" s="327">
        <v>0</v>
      </c>
      <c r="L5838" s="336">
        <v>5.8741981719495287E-5</v>
      </c>
      <c r="M5838" s="337">
        <v>1.1415525114155251E-4</v>
      </c>
      <c r="N5838" s="345">
        <v>0</v>
      </c>
      <c r="O5838" s="346">
        <v>0</v>
      </c>
      <c r="P5838" s="347">
        <v>0</v>
      </c>
      <c r="Q5838" s="348">
        <v>7.0733863837312116E-2</v>
      </c>
      <c r="R5838" s="346">
        <v>5.9493019118920597E-2</v>
      </c>
      <c r="S5838" s="347">
        <v>5.599153243412737E-2</v>
      </c>
      <c r="T5838" s="349">
        <v>0.31190650572018808</v>
      </c>
      <c r="U5838" s="349">
        <v>0.62238243126798987</v>
      </c>
      <c r="V5838" s="361">
        <v>0</v>
      </c>
    </row>
    <row r="5839" spans="1:22" ht="16" hidden="1" customHeight="1" outlineLevel="1">
      <c r="A5839" s="65">
        <v>5830</v>
      </c>
      <c r="B5839" s="117">
        <v>1</v>
      </c>
      <c r="C5839" s="325">
        <v>1.3988693902695156E-4</v>
      </c>
      <c r="D5839" s="326">
        <v>1.5022772224657538E-4</v>
      </c>
      <c r="E5839" s="327">
        <v>1.4088274768682139E-4</v>
      </c>
      <c r="F5839" s="332">
        <v>5.8523848468250721E-4</v>
      </c>
      <c r="G5839" s="326">
        <v>3.3085184722697115E-4</v>
      </c>
      <c r="H5839" s="327">
        <v>4.4343216495676445E-4</v>
      </c>
      <c r="I5839" s="332">
        <v>0</v>
      </c>
      <c r="J5839" s="326">
        <v>0</v>
      </c>
      <c r="K5839" s="327">
        <v>0</v>
      </c>
      <c r="L5839" s="336">
        <v>3.7594868300476983E-5</v>
      </c>
      <c r="M5839" s="337">
        <v>1.1415525114155251E-4</v>
      </c>
      <c r="N5839" s="345">
        <v>0</v>
      </c>
      <c r="O5839" s="346">
        <v>0</v>
      </c>
      <c r="P5839" s="347">
        <v>0</v>
      </c>
      <c r="Q5839" s="348">
        <v>7.9575596816976138E-2</v>
      </c>
      <c r="R5839" s="346">
        <v>5.640478492433755E-2</v>
      </c>
      <c r="S5839" s="347">
        <v>6.8166086206465512E-2</v>
      </c>
      <c r="T5839" s="349">
        <v>0.23830417784597299</v>
      </c>
      <c r="U5839" s="349">
        <v>0.57708430988899662</v>
      </c>
      <c r="V5839" s="361">
        <v>0</v>
      </c>
    </row>
    <row r="5840" spans="1:22" ht="16" hidden="1" customHeight="1" outlineLevel="1">
      <c r="A5840" s="65">
        <v>5831</v>
      </c>
      <c r="B5840" s="117">
        <v>1</v>
      </c>
      <c r="C5840" s="325">
        <v>1.2689891082007942E-4</v>
      </c>
      <c r="D5840" s="326">
        <v>1.3939857234475806E-4</v>
      </c>
      <c r="E5840" s="327">
        <v>1.2947980705913114E-4</v>
      </c>
      <c r="F5840" s="332">
        <v>4.4268039225984509E-4</v>
      </c>
      <c r="G5840" s="326">
        <v>3.0867835482022512E-4</v>
      </c>
      <c r="H5840" s="327">
        <v>3.9304214621167761E-4</v>
      </c>
      <c r="I5840" s="332">
        <v>0</v>
      </c>
      <c r="J5840" s="326">
        <v>0</v>
      </c>
      <c r="K5840" s="327">
        <v>0</v>
      </c>
      <c r="L5840" s="336">
        <v>2.3496792687798115E-5</v>
      </c>
      <c r="M5840" s="337">
        <v>1.1415525114155251E-4</v>
      </c>
      <c r="N5840" s="345">
        <v>0</v>
      </c>
      <c r="O5840" s="346">
        <v>0</v>
      </c>
      <c r="P5840" s="347">
        <v>0</v>
      </c>
      <c r="Q5840" s="348">
        <v>5.3050397877984087E-2</v>
      </c>
      <c r="R5840" s="346">
        <v>6.1476267126120025E-2</v>
      </c>
      <c r="S5840" s="347">
        <v>4.9071696942085075E-2</v>
      </c>
      <c r="T5840" s="349">
        <v>0.19028198717868794</v>
      </c>
      <c r="U5840" s="349">
        <v>0.46614812976560527</v>
      </c>
      <c r="V5840" s="361">
        <v>0</v>
      </c>
    </row>
    <row r="5841" spans="1:22" ht="16" hidden="1" customHeight="1" outlineLevel="1">
      <c r="A5841" s="65">
        <v>5832</v>
      </c>
      <c r="B5841" s="117">
        <v>1</v>
      </c>
      <c r="C5841" s="325">
        <v>1.1667974521938839E-4</v>
      </c>
      <c r="D5841" s="326">
        <v>1.2825835170967488E-4</v>
      </c>
      <c r="E5841" s="327">
        <v>1.1818064746104446E-4</v>
      </c>
      <c r="F5841" s="332">
        <v>3.9766204728426777E-4</v>
      </c>
      <c r="G5841" s="326">
        <v>2.8533783649733487E-4</v>
      </c>
      <c r="H5841" s="327">
        <v>3.22496119968556E-4</v>
      </c>
      <c r="I5841" s="332">
        <v>0</v>
      </c>
      <c r="J5841" s="326">
        <v>0</v>
      </c>
      <c r="K5841" s="327">
        <v>0</v>
      </c>
      <c r="L5841" s="336">
        <v>9.3987170751192458E-6</v>
      </c>
      <c r="M5841" s="337">
        <v>1.1415525114155251E-4</v>
      </c>
      <c r="N5841" s="345">
        <v>0</v>
      </c>
      <c r="O5841" s="346">
        <v>0</v>
      </c>
      <c r="P5841" s="347">
        <v>0</v>
      </c>
      <c r="Q5841" s="348">
        <v>6.1892130857648102E-2</v>
      </c>
      <c r="R5841" s="346">
        <v>5.4328760724567014E-2</v>
      </c>
      <c r="S5841" s="347">
        <v>4.9429619174616538E-2</v>
      </c>
      <c r="T5841" s="349">
        <v>0.16593806478101472</v>
      </c>
      <c r="U5841" s="349">
        <v>0.41023786715248783</v>
      </c>
      <c r="V5841" s="361">
        <v>0</v>
      </c>
    </row>
    <row r="5842" spans="1:22" ht="16" hidden="1" customHeight="1" outlineLevel="1">
      <c r="A5842" s="65">
        <v>5833</v>
      </c>
      <c r="B5842" s="117">
        <v>1</v>
      </c>
      <c r="C5842" s="325">
        <v>1.0736061622206098E-4</v>
      </c>
      <c r="D5842" s="326">
        <v>1.1674873457883851E-4</v>
      </c>
      <c r="E5842" s="327">
        <v>1.0679067946205467E-4</v>
      </c>
      <c r="F5842" s="332">
        <v>0</v>
      </c>
      <c r="G5842" s="326">
        <v>2.7250055141974522E-4</v>
      </c>
      <c r="H5842" s="327">
        <v>0</v>
      </c>
      <c r="I5842" s="332">
        <v>0</v>
      </c>
      <c r="J5842" s="326">
        <v>0</v>
      </c>
      <c r="K5842" s="327">
        <v>0</v>
      </c>
      <c r="L5842" s="336">
        <v>5.8741981719495289E-6</v>
      </c>
      <c r="M5842" s="337">
        <v>1.1415525114155251E-4</v>
      </c>
      <c r="N5842" s="345">
        <v>0</v>
      </c>
      <c r="O5842" s="346">
        <v>0</v>
      </c>
      <c r="P5842" s="347">
        <v>0</v>
      </c>
      <c r="Q5842" s="348">
        <v>6.1892130857648102E-2</v>
      </c>
      <c r="R5842" s="346">
        <v>5.6668689013025249E-2</v>
      </c>
      <c r="S5842" s="347">
        <v>4.1602008919527651E-2</v>
      </c>
      <c r="T5842" s="349">
        <v>9.4808166525313278E-2</v>
      </c>
      <c r="U5842" s="349">
        <v>0.38400229576812517</v>
      </c>
      <c r="V5842" s="361">
        <v>0</v>
      </c>
    </row>
    <row r="5843" spans="1:22" ht="16" hidden="1" customHeight="1" outlineLevel="1">
      <c r="A5843" s="65">
        <v>5834</v>
      </c>
      <c r="B5843" s="117">
        <v>1</v>
      </c>
      <c r="C5843" s="325">
        <v>1.0014782288677203E-4</v>
      </c>
      <c r="D5843" s="326">
        <v>1.0941913042626197E-4</v>
      </c>
      <c r="E5843" s="327">
        <v>9.9020074870488739E-5</v>
      </c>
      <c r="F5843" s="332">
        <v>0</v>
      </c>
      <c r="G5843" s="326">
        <v>2.7075001254552836E-4</v>
      </c>
      <c r="H5843" s="327">
        <v>0</v>
      </c>
      <c r="I5843" s="332">
        <v>0</v>
      </c>
      <c r="J5843" s="326">
        <v>0</v>
      </c>
      <c r="K5843" s="327">
        <v>0</v>
      </c>
      <c r="L5843" s="336">
        <v>2.3496792687798115E-6</v>
      </c>
      <c r="M5843" s="337">
        <v>1.1415525114155251E-4</v>
      </c>
      <c r="N5843" s="345">
        <v>0</v>
      </c>
      <c r="O5843" s="346">
        <v>0</v>
      </c>
      <c r="P5843" s="347">
        <v>0</v>
      </c>
      <c r="Q5843" s="348">
        <v>4.4208664898320073E-2</v>
      </c>
      <c r="R5843" s="346">
        <v>5.8831866065075976E-2</v>
      </c>
      <c r="S5843" s="347">
        <v>5.0378891921300073E-2</v>
      </c>
      <c r="T5843" s="349">
        <v>5.2681769563714703E-2</v>
      </c>
      <c r="U5843" s="349">
        <v>0.32504595557854604</v>
      </c>
      <c r="V5843" s="361">
        <v>0</v>
      </c>
    </row>
    <row r="5844" spans="1:22" ht="16" hidden="1" customHeight="1" outlineLevel="1">
      <c r="A5844" s="65">
        <v>5835</v>
      </c>
      <c r="B5844" s="117">
        <v>1</v>
      </c>
      <c r="C5844" s="325">
        <v>9.6903940962149009E-5</v>
      </c>
      <c r="D5844" s="326">
        <v>1.0403371835659698E-4</v>
      </c>
      <c r="E5844" s="327">
        <v>9.499855997335111E-5</v>
      </c>
      <c r="F5844" s="332">
        <v>0</v>
      </c>
      <c r="G5844" s="326">
        <v>2.4974354605492705E-4</v>
      </c>
      <c r="H5844" s="327">
        <v>0</v>
      </c>
      <c r="I5844" s="332">
        <v>0</v>
      </c>
      <c r="J5844" s="326">
        <v>0</v>
      </c>
      <c r="K5844" s="327">
        <v>0</v>
      </c>
      <c r="L5844" s="336">
        <v>1.1748396343899057E-6</v>
      </c>
      <c r="M5844" s="337">
        <v>1.1415525114155251E-4</v>
      </c>
      <c r="N5844" s="345">
        <v>0</v>
      </c>
      <c r="O5844" s="346">
        <v>0</v>
      </c>
      <c r="P5844" s="347">
        <v>0</v>
      </c>
      <c r="Q5844" s="348">
        <v>3.5366931918656058E-2</v>
      </c>
      <c r="R5844" s="346">
        <v>6.6606653312721656E-2</v>
      </c>
      <c r="S5844" s="347">
        <v>5.5441679903612241E-2</v>
      </c>
      <c r="T5844" s="349">
        <v>4.5644854495637287E-2</v>
      </c>
      <c r="U5844" s="349">
        <v>0.27149394657301168</v>
      </c>
      <c r="V5844" s="361">
        <v>0</v>
      </c>
    </row>
    <row r="5845" spans="1:22" ht="16" hidden="1" customHeight="1" outlineLevel="1">
      <c r="A5845" s="65">
        <v>5836</v>
      </c>
      <c r="B5845" s="117">
        <v>1</v>
      </c>
      <c r="C5845" s="325">
        <v>9.4635098691169892E-5</v>
      </c>
      <c r="D5845" s="326">
        <v>1.0006756650745743E-4</v>
      </c>
      <c r="E5845" s="327">
        <v>9.1962964857447219E-5</v>
      </c>
      <c r="F5845" s="332">
        <v>0</v>
      </c>
      <c r="G5845" s="326">
        <v>2.1881735927709725E-4</v>
      </c>
      <c r="H5845" s="327">
        <v>0</v>
      </c>
      <c r="I5845" s="332">
        <v>0</v>
      </c>
      <c r="J5845" s="326">
        <v>0</v>
      </c>
      <c r="K5845" s="327">
        <v>0</v>
      </c>
      <c r="L5845" s="336">
        <v>1.409807561267887E-5</v>
      </c>
      <c r="M5845" s="337">
        <v>1.1415525114155251E-4</v>
      </c>
      <c r="N5845" s="345">
        <v>0</v>
      </c>
      <c r="O5845" s="346">
        <v>0</v>
      </c>
      <c r="P5845" s="347">
        <v>0</v>
      </c>
      <c r="Q5845" s="348">
        <v>1.7683465959328029E-2</v>
      </c>
      <c r="R5845" s="346">
        <v>7.8296719298828379E-2</v>
      </c>
      <c r="S5845" s="347">
        <v>6.9872701401848911E-2</v>
      </c>
      <c r="T5845" s="349">
        <v>4.6025228283100926E-2</v>
      </c>
      <c r="U5845" s="349">
        <v>0.2669739604918106</v>
      </c>
      <c r="V5845" s="361">
        <v>0</v>
      </c>
    </row>
    <row r="5846" spans="1:22" ht="16" hidden="1" customHeight="1" outlineLevel="1">
      <c r="A5846" s="65">
        <v>5837</v>
      </c>
      <c r="B5846" s="117">
        <v>1</v>
      </c>
      <c r="C5846" s="325">
        <v>9.5060115976091606E-5</v>
      </c>
      <c r="D5846" s="326">
        <v>1.0018421803243212E-4</v>
      </c>
      <c r="E5846" s="327">
        <v>9.182026594174234E-5</v>
      </c>
      <c r="F5846" s="332">
        <v>0</v>
      </c>
      <c r="G5846" s="326">
        <v>1.8964171137348428E-4</v>
      </c>
      <c r="H5846" s="327">
        <v>0</v>
      </c>
      <c r="I5846" s="332">
        <v>0</v>
      </c>
      <c r="J5846" s="326">
        <v>0</v>
      </c>
      <c r="K5846" s="327">
        <v>0</v>
      </c>
      <c r="L5846" s="336">
        <v>3.7594868300476983E-5</v>
      </c>
      <c r="M5846" s="337">
        <v>1.1415525114155251E-4</v>
      </c>
      <c r="N5846" s="345">
        <v>0</v>
      </c>
      <c r="O5846" s="346">
        <v>0</v>
      </c>
      <c r="P5846" s="347">
        <v>0</v>
      </c>
      <c r="Q5846" s="348">
        <v>1.7683465959328029E-2</v>
      </c>
      <c r="R5846" s="346">
        <v>8.6868197838123204E-2</v>
      </c>
      <c r="S5846" s="347">
        <v>7.2720519641899517E-2</v>
      </c>
      <c r="T5846" s="349">
        <v>4.4789013473844091E-2</v>
      </c>
      <c r="U5846" s="349">
        <v>0.26107832647285273</v>
      </c>
      <c r="V5846" s="361">
        <v>0</v>
      </c>
    </row>
    <row r="5847" spans="1:22" ht="16" hidden="1" customHeight="1" outlineLevel="1">
      <c r="A5847" s="65">
        <v>5838</v>
      </c>
      <c r="B5847" s="117">
        <v>1</v>
      </c>
      <c r="C5847" s="325">
        <v>9.8941523828097178E-5</v>
      </c>
      <c r="D5847" s="326">
        <v>1.0234227124446393E-4</v>
      </c>
      <c r="E5847" s="327">
        <v>9.5348820948263101E-5</v>
      </c>
      <c r="F5847" s="332">
        <v>0</v>
      </c>
      <c r="G5847" s="326">
        <v>1.9314278912191778E-4</v>
      </c>
      <c r="H5847" s="327">
        <v>3.728861387136429E-4</v>
      </c>
      <c r="I5847" s="332">
        <v>0</v>
      </c>
      <c r="J5847" s="326">
        <v>0</v>
      </c>
      <c r="K5847" s="327">
        <v>0</v>
      </c>
      <c r="L5847" s="336">
        <v>9.3987170751192462E-5</v>
      </c>
      <c r="M5847" s="337">
        <v>1.1415525114155251E-4</v>
      </c>
      <c r="N5847" s="345">
        <v>1.429007976433657E-4</v>
      </c>
      <c r="O5847" s="346">
        <v>1.2621990989959801E-3</v>
      </c>
      <c r="P5847" s="347">
        <v>4.766860770311075E-4</v>
      </c>
      <c r="Q5847" s="348">
        <v>8.8417329796640146E-3</v>
      </c>
      <c r="R5847" s="346">
        <v>8.8055527846447573E-2</v>
      </c>
      <c r="S5847" s="347">
        <v>6.2594943677275153E-2</v>
      </c>
      <c r="T5847" s="349">
        <v>5.3822890926105635E-2</v>
      </c>
      <c r="U5847" s="349">
        <v>0.26992177750128959</v>
      </c>
      <c r="V5847" s="361">
        <v>0</v>
      </c>
    </row>
    <row r="5848" spans="1:22" ht="16" hidden="1" customHeight="1" outlineLevel="1">
      <c r="A5848" s="65">
        <v>5839</v>
      </c>
      <c r="B5848" s="117">
        <v>1</v>
      </c>
      <c r="C5848" s="325">
        <v>1.1226706576123068E-4</v>
      </c>
      <c r="D5848" s="326">
        <v>1.0537521089380596E-4</v>
      </c>
      <c r="E5848" s="327">
        <v>1.0319726131203169E-4</v>
      </c>
      <c r="F5848" s="332">
        <v>0</v>
      </c>
      <c r="G5848" s="326">
        <v>2.1589979448673592E-4</v>
      </c>
      <c r="H5848" s="327">
        <v>3.6280813496462574E-4</v>
      </c>
      <c r="I5848" s="332">
        <v>0</v>
      </c>
      <c r="J5848" s="326">
        <v>0</v>
      </c>
      <c r="K5848" s="327">
        <v>0</v>
      </c>
      <c r="L5848" s="336">
        <v>1.8210014333043539E-4</v>
      </c>
      <c r="M5848" s="337">
        <v>1.1415525114155251E-4</v>
      </c>
      <c r="N5848" s="345">
        <v>2.3292830015868612E-2</v>
      </c>
      <c r="O5848" s="346">
        <v>5.7636166304315228E-2</v>
      </c>
      <c r="P5848" s="347">
        <v>4.3849117592780554E-2</v>
      </c>
      <c r="Q5848" s="348">
        <v>8.8417329796640146E-3</v>
      </c>
      <c r="R5848" s="346">
        <v>7.5759389365670407E-2</v>
      </c>
      <c r="S5848" s="347">
        <v>4.9704545439874098E-2</v>
      </c>
      <c r="T5848" s="349">
        <v>0.10774087529907717</v>
      </c>
      <c r="U5848" s="349">
        <v>0.36503800634047717</v>
      </c>
      <c r="V5848" s="361">
        <v>0</v>
      </c>
    </row>
    <row r="5849" spans="1:22" ht="16" hidden="1" customHeight="1" outlineLevel="1">
      <c r="A5849" s="65">
        <v>5840</v>
      </c>
      <c r="B5849" s="117">
        <v>1</v>
      </c>
      <c r="C5849" s="325">
        <v>1.2589261989548537E-4</v>
      </c>
      <c r="D5849" s="326">
        <v>1.1863460089926272E-4</v>
      </c>
      <c r="E5849" s="327">
        <v>1.12848897065162E-4</v>
      </c>
      <c r="F5849" s="332">
        <v>0</v>
      </c>
      <c r="G5849" s="326">
        <v>3.448561582207053E-4</v>
      </c>
      <c r="H5849" s="327">
        <v>4.1319815370971264E-4</v>
      </c>
      <c r="I5849" s="332">
        <v>0</v>
      </c>
      <c r="J5849" s="326">
        <v>0</v>
      </c>
      <c r="K5849" s="327">
        <v>0</v>
      </c>
      <c r="L5849" s="336">
        <v>1.5860335064263727E-4</v>
      </c>
      <c r="M5849" s="337">
        <v>1.1415525114155251E-4</v>
      </c>
      <c r="N5849" s="345">
        <v>9.9173153564495797E-2</v>
      </c>
      <c r="O5849" s="346">
        <v>0.22948486882319619</v>
      </c>
      <c r="P5849" s="347">
        <v>0.17033349239468779</v>
      </c>
      <c r="Q5849" s="348">
        <v>8.8417329796640146E-3</v>
      </c>
      <c r="R5849" s="346">
        <v>6.2141328530777744E-2</v>
      </c>
      <c r="S5849" s="347">
        <v>4.7489575697612522E-2</v>
      </c>
      <c r="T5849" s="349">
        <v>0.1173453134325342</v>
      </c>
      <c r="U5849" s="349">
        <v>0.39107705659087461</v>
      </c>
      <c r="V5849" s="361">
        <v>5.5823147381725183E-2</v>
      </c>
    </row>
    <row r="5850" spans="1:22" ht="16" hidden="1" customHeight="1" outlineLevel="1">
      <c r="A5850" s="65">
        <v>5841</v>
      </c>
      <c r="B5850" s="117">
        <v>1</v>
      </c>
      <c r="C5850" s="325">
        <v>1.4510590127562249E-4</v>
      </c>
      <c r="D5850" s="326">
        <v>1.2854998052211163E-4</v>
      </c>
      <c r="E5850" s="327">
        <v>1.3517479105862605E-4</v>
      </c>
      <c r="F5850" s="332">
        <v>0</v>
      </c>
      <c r="G5850" s="326">
        <v>4.6214226279322953E-4</v>
      </c>
      <c r="H5850" s="327">
        <v>4.232761574587298E-4</v>
      </c>
      <c r="I5850" s="332">
        <v>0</v>
      </c>
      <c r="J5850" s="326">
        <v>0</v>
      </c>
      <c r="K5850" s="327">
        <v>0</v>
      </c>
      <c r="L5850" s="336">
        <v>1.4685495429873823E-4</v>
      </c>
      <c r="M5850" s="337">
        <v>1.1415525114155251E-4</v>
      </c>
      <c r="N5850" s="345">
        <v>0.25593532857926798</v>
      </c>
      <c r="O5850" s="346">
        <v>0.3941731334527987</v>
      </c>
      <c r="P5850" s="347">
        <v>0.29142375894875178</v>
      </c>
      <c r="Q5850" s="348">
        <v>8.8417329796640146E-3</v>
      </c>
      <c r="R5850" s="346">
        <v>5.622558670967627E-2</v>
      </c>
      <c r="S5850" s="347">
        <v>3.6497722953578532E-2</v>
      </c>
      <c r="T5850" s="349">
        <v>0.17164367159296939</v>
      </c>
      <c r="U5850" s="349">
        <v>0.47646548929878163</v>
      </c>
      <c r="V5850" s="361">
        <v>0.19116177563848208</v>
      </c>
    </row>
    <row r="5851" spans="1:22" ht="16" hidden="1" customHeight="1" outlineLevel="1">
      <c r="A5851" s="65">
        <v>5842</v>
      </c>
      <c r="B5851" s="117">
        <v>1</v>
      </c>
      <c r="C5851" s="325">
        <v>1.5281246469192345E-4</v>
      </c>
      <c r="D5851" s="326">
        <v>1.4019569109875179E-4</v>
      </c>
      <c r="E5851" s="327">
        <v>1.4792688507116246E-4</v>
      </c>
      <c r="F5851" s="332">
        <v>0</v>
      </c>
      <c r="G5851" s="326">
        <v>6.121050930178E-4</v>
      </c>
      <c r="H5851" s="327">
        <v>5.039001874508689E-4</v>
      </c>
      <c r="I5851" s="332">
        <v>0</v>
      </c>
      <c r="J5851" s="326">
        <v>0</v>
      </c>
      <c r="K5851" s="327">
        <v>0</v>
      </c>
      <c r="L5851" s="336">
        <v>1.644775488145868E-4</v>
      </c>
      <c r="M5851" s="337">
        <v>1.1415525114155251E-4</v>
      </c>
      <c r="N5851" s="345">
        <v>0.39126238394753532</v>
      </c>
      <c r="O5851" s="346">
        <v>0.51583744432625178</v>
      </c>
      <c r="P5851" s="347">
        <v>0.410728333074387</v>
      </c>
      <c r="Q5851" s="348">
        <v>2.6525198938992044E-2</v>
      </c>
      <c r="R5851" s="346">
        <v>5.3170496929378863E-2</v>
      </c>
      <c r="S5851" s="347">
        <v>6.1879099212212234E-2</v>
      </c>
      <c r="T5851" s="349">
        <v>0.19322988403153116</v>
      </c>
      <c r="U5851" s="349">
        <v>0.48697936996592323</v>
      </c>
      <c r="V5851" s="361">
        <v>0.31290248710184887</v>
      </c>
    </row>
    <row r="5852" spans="1:22" ht="16" hidden="1" customHeight="1" outlineLevel="1">
      <c r="A5852" s="65">
        <v>5843</v>
      </c>
      <c r="B5852" s="117">
        <v>1</v>
      </c>
      <c r="C5852" s="325">
        <v>1.5701263550762029E-4</v>
      </c>
      <c r="D5852" s="326">
        <v>1.4684482802230928E-4</v>
      </c>
      <c r="E5852" s="327">
        <v>1.5251919563111962E-4</v>
      </c>
      <c r="F5852" s="332">
        <v>3.0012229983718318E-4</v>
      </c>
      <c r="G5852" s="326">
        <v>6.8737826460912161E-4</v>
      </c>
      <c r="H5852" s="327">
        <v>5.3413419869792109E-4</v>
      </c>
      <c r="I5852" s="332">
        <v>0</v>
      </c>
      <c r="J5852" s="326">
        <v>0</v>
      </c>
      <c r="K5852" s="327">
        <v>0</v>
      </c>
      <c r="L5852" s="336">
        <v>1.8797434150238492E-4</v>
      </c>
      <c r="M5852" s="337">
        <v>1.1415525114155251E-4</v>
      </c>
      <c r="N5852" s="345">
        <v>0.47142973142546346</v>
      </c>
      <c r="O5852" s="346">
        <v>0.59023196552216939</v>
      </c>
      <c r="P5852" s="347">
        <v>0.52155109756563633</v>
      </c>
      <c r="Q5852" s="348">
        <v>4.4208664898320073E-2</v>
      </c>
      <c r="R5852" s="346">
        <v>5.2900240404437616E-2</v>
      </c>
      <c r="S5852" s="347">
        <v>6.5359765950051857E-2</v>
      </c>
      <c r="T5852" s="349">
        <v>0.19189857577540842</v>
      </c>
      <c r="U5852" s="349">
        <v>0.453963819459759</v>
      </c>
      <c r="V5852" s="361">
        <v>0.41081573334025789</v>
      </c>
    </row>
    <row r="5853" spans="1:22" ht="16" hidden="1" customHeight="1" outlineLevel="1">
      <c r="A5853" s="65">
        <v>5844</v>
      </c>
      <c r="B5853" s="117">
        <v>1</v>
      </c>
      <c r="C5853" s="325">
        <v>1.5966899353838095E-4</v>
      </c>
      <c r="D5853" s="326">
        <v>1.5172475015041729E-4</v>
      </c>
      <c r="E5853" s="327">
        <v>1.5402402056037112E-4</v>
      </c>
      <c r="F5853" s="332">
        <v>4.7269262224356357E-4</v>
      </c>
      <c r="G5853" s="326">
        <v>7.57983332535865E-4</v>
      </c>
      <c r="H5853" s="327">
        <v>5.039001874508689E-4</v>
      </c>
      <c r="I5853" s="332">
        <v>0</v>
      </c>
      <c r="J5853" s="326">
        <v>0</v>
      </c>
      <c r="K5853" s="327">
        <v>0</v>
      </c>
      <c r="L5853" s="336">
        <v>2.0677177565262342E-4</v>
      </c>
      <c r="M5853" s="337">
        <v>1.1415525114155251E-4</v>
      </c>
      <c r="N5853" s="345">
        <v>0.55402639246332885</v>
      </c>
      <c r="O5853" s="346">
        <v>0.6294870208210771</v>
      </c>
      <c r="P5853" s="347">
        <v>0.57359041523195708</v>
      </c>
      <c r="Q5853" s="348">
        <v>7.9575596816976138E-2</v>
      </c>
      <c r="R5853" s="346">
        <v>6.7526990976123386E-2</v>
      </c>
      <c r="S5853" s="347">
        <v>0.10960210319144539</v>
      </c>
      <c r="T5853" s="349">
        <v>0.16432147618429421</v>
      </c>
      <c r="U5853" s="349">
        <v>0.43539257230004158</v>
      </c>
      <c r="V5853" s="361">
        <v>0.4789847294932994</v>
      </c>
    </row>
    <row r="5854" spans="1:22" ht="16" hidden="1" customHeight="1" outlineLevel="1">
      <c r="A5854" s="65">
        <v>5845</v>
      </c>
      <c r="B5854" s="117">
        <v>1</v>
      </c>
      <c r="C5854" s="325">
        <v>1.5160616563324861E-4</v>
      </c>
      <c r="D5854" s="326">
        <v>1.4882790394687908E-4</v>
      </c>
      <c r="E5854" s="327">
        <v>1.5533425605911597E-4</v>
      </c>
      <c r="F5854" s="332">
        <v>6.3025682965808457E-4</v>
      </c>
      <c r="G5854" s="326">
        <v>7.9416113593634491E-4</v>
      </c>
      <c r="H5854" s="327">
        <v>5.1397819119988644E-4</v>
      </c>
      <c r="I5854" s="332">
        <v>0</v>
      </c>
      <c r="J5854" s="326">
        <v>0</v>
      </c>
      <c r="K5854" s="327">
        <v>0</v>
      </c>
      <c r="L5854" s="336">
        <v>1.8797434150238492E-4</v>
      </c>
      <c r="M5854" s="337">
        <v>1.1415525114155251E-4</v>
      </c>
      <c r="N5854" s="345">
        <v>0.55202578129632174</v>
      </c>
      <c r="O5854" s="346">
        <v>0.62711274951988372</v>
      </c>
      <c r="P5854" s="347">
        <v>0.51640559252086704</v>
      </c>
      <c r="Q5854" s="348">
        <v>0.10610079575596817</v>
      </c>
      <c r="R5854" s="346">
        <v>9.2486080171844259E-2</v>
      </c>
      <c r="S5854" s="347">
        <v>0.13823071790629807</v>
      </c>
      <c r="T5854" s="349">
        <v>0.13237007803734813</v>
      </c>
      <c r="U5854" s="349">
        <v>0.37515884473968825</v>
      </c>
      <c r="V5854" s="361">
        <v>0.49474246362476743</v>
      </c>
    </row>
    <row r="5855" spans="1:22" ht="16" hidden="1" customHeight="1" outlineLevel="1">
      <c r="A5855" s="65">
        <v>5846</v>
      </c>
      <c r="B5855" s="117">
        <v>1</v>
      </c>
      <c r="C5855" s="325">
        <v>1.5296872104667407E-4</v>
      </c>
      <c r="D5855" s="326">
        <v>1.4585329006002441E-4</v>
      </c>
      <c r="E5855" s="327">
        <v>1.5237649671541472E-4</v>
      </c>
      <c r="F5855" s="332">
        <v>7.7281492208074675E-4</v>
      </c>
      <c r="G5855" s="326">
        <v>8.2392029679803007E-4</v>
      </c>
      <c r="H5855" s="327">
        <v>5.3413419869792109E-4</v>
      </c>
      <c r="I5855" s="332">
        <v>0</v>
      </c>
      <c r="J5855" s="326">
        <v>0</v>
      </c>
      <c r="K5855" s="327">
        <v>0</v>
      </c>
      <c r="L5855" s="336">
        <v>1.9032402077116473E-4</v>
      </c>
      <c r="M5855" s="337">
        <v>1.1415525114155251E-4</v>
      </c>
      <c r="N5855" s="345">
        <v>0.45156652055303564</v>
      </c>
      <c r="O5855" s="346">
        <v>0.59091747764872271</v>
      </c>
      <c r="P5855" s="347">
        <v>0.48371133271006861</v>
      </c>
      <c r="Q5855" s="348">
        <v>0.1237842617152962</v>
      </c>
      <c r="R5855" s="346">
        <v>0.11054945680228011</v>
      </c>
      <c r="S5855" s="347">
        <v>0.19390582609153095</v>
      </c>
      <c r="T5855" s="349">
        <v>0.13151423701555492</v>
      </c>
      <c r="U5855" s="349">
        <v>0.36887016845279985</v>
      </c>
      <c r="V5855" s="361">
        <v>0.50251444683495883</v>
      </c>
    </row>
    <row r="5856" spans="1:22" ht="16" hidden="1" customHeight="1" outlineLevel="1">
      <c r="A5856" s="65">
        <v>5847</v>
      </c>
      <c r="B5856" s="117">
        <v>1</v>
      </c>
      <c r="C5856" s="325">
        <v>1.5966274328419093E-4</v>
      </c>
      <c r="D5856" s="326">
        <v>1.4348137571887232E-4</v>
      </c>
      <c r="E5856" s="327">
        <v>1.5536020131651685E-4</v>
      </c>
      <c r="F5856" s="332">
        <v>8.4034243954411313E-4</v>
      </c>
      <c r="G5856" s="326">
        <v>8.2917191342068064E-4</v>
      </c>
      <c r="H5856" s="327">
        <v>5.6436820994497329E-4</v>
      </c>
      <c r="I5856" s="332">
        <v>0</v>
      </c>
      <c r="J5856" s="326">
        <v>0</v>
      </c>
      <c r="K5856" s="327">
        <v>0</v>
      </c>
      <c r="L5856" s="336">
        <v>2.1382081345896285E-4</v>
      </c>
      <c r="M5856" s="337">
        <v>1.1415525114155251E-4</v>
      </c>
      <c r="N5856" s="345">
        <v>0.40440925733072497</v>
      </c>
      <c r="O5856" s="346">
        <v>0.51048836098245742</v>
      </c>
      <c r="P5856" s="347">
        <v>0.41786413149368479</v>
      </c>
      <c r="Q5856" s="348">
        <v>0.1237842617152962</v>
      </c>
      <c r="R5856" s="346">
        <v>0.15838289216539211</v>
      </c>
      <c r="S5856" s="347">
        <v>0.25069619895799511</v>
      </c>
      <c r="T5856" s="349">
        <v>0.16213432690637827</v>
      </c>
      <c r="U5856" s="349">
        <v>0.40286832462879041</v>
      </c>
      <c r="V5856" s="361">
        <v>0.4481029298025106</v>
      </c>
    </row>
    <row r="5857" spans="1:22" ht="16" hidden="1" customHeight="1" outlineLevel="1">
      <c r="A5857" s="65">
        <v>5848</v>
      </c>
      <c r="B5857" s="117">
        <v>1</v>
      </c>
      <c r="C5857" s="325">
        <v>1.6395041765854816E-4</v>
      </c>
      <c r="D5857" s="326">
        <v>1.5108316676305648E-4</v>
      </c>
      <c r="E5857" s="327">
        <v>1.5567154440532751E-4</v>
      </c>
      <c r="F5857" s="332">
        <v>9.0786995700747918E-4</v>
      </c>
      <c r="G5857" s="326">
        <v>8.0583139509779033E-4</v>
      </c>
      <c r="H5857" s="327">
        <v>5.9460222119202516E-4</v>
      </c>
      <c r="I5857" s="332">
        <v>0</v>
      </c>
      <c r="J5857" s="326">
        <v>0</v>
      </c>
      <c r="K5857" s="327">
        <v>0</v>
      </c>
      <c r="L5857" s="336">
        <v>2.2321953053408208E-4</v>
      </c>
      <c r="M5857" s="337">
        <v>1.1415525114155251E-4</v>
      </c>
      <c r="N5857" s="345">
        <v>0.28208617454800389</v>
      </c>
      <c r="O5857" s="346">
        <v>0.40692227466476771</v>
      </c>
      <c r="P5857" s="347">
        <v>0.34014828825377519</v>
      </c>
      <c r="Q5857" s="348">
        <v>0.1149425287356322</v>
      </c>
      <c r="R5857" s="346">
        <v>0.2194009038349059</v>
      </c>
      <c r="S5857" s="347">
        <v>0.30816091830588527</v>
      </c>
      <c r="T5857" s="349">
        <v>0.2055920321240996</v>
      </c>
      <c r="U5857" s="349">
        <v>0.43008650168297941</v>
      </c>
      <c r="V5857" s="361">
        <v>0.3750401799778264</v>
      </c>
    </row>
    <row r="5858" spans="1:22" ht="16" hidden="1" customHeight="1" outlineLevel="1">
      <c r="A5858" s="65">
        <v>5849</v>
      </c>
      <c r="B5858" s="117">
        <v>1</v>
      </c>
      <c r="C5858" s="325">
        <v>1.6150656827024833E-4</v>
      </c>
      <c r="D5858" s="326">
        <v>1.5184140167539198E-4</v>
      </c>
      <c r="E5858" s="327">
        <v>1.5635909372645104E-4</v>
      </c>
      <c r="F5858" s="332">
        <v>7.9532409456853554E-4</v>
      </c>
      <c r="G5858" s="326">
        <v>7.8015682494261059E-4</v>
      </c>
      <c r="H5858" s="327">
        <v>5.9460222119202516E-4</v>
      </c>
      <c r="I5858" s="332">
        <v>0</v>
      </c>
      <c r="J5858" s="326">
        <v>0</v>
      </c>
      <c r="K5858" s="327">
        <v>0</v>
      </c>
      <c r="L5858" s="336">
        <v>2.2321953053408208E-4</v>
      </c>
      <c r="M5858" s="337">
        <v>1.1415525114155251E-4</v>
      </c>
      <c r="N5858" s="345">
        <v>0.175053477113123</v>
      </c>
      <c r="O5858" s="346">
        <v>0.26037752404661457</v>
      </c>
      <c r="P5858" s="347">
        <v>0.21453074884191878</v>
      </c>
      <c r="Q5858" s="348">
        <v>0.10610079575596817</v>
      </c>
      <c r="R5858" s="346">
        <v>0.23283796075486465</v>
      </c>
      <c r="S5858" s="347">
        <v>0.33102646019356391</v>
      </c>
      <c r="T5858" s="349">
        <v>0.21690815230114302</v>
      </c>
      <c r="U5858" s="349">
        <v>0.4762689681648164</v>
      </c>
      <c r="V5858" s="361">
        <v>0.28415072996080781</v>
      </c>
    </row>
    <row r="5859" spans="1:22" ht="16" hidden="1" customHeight="1" outlineLevel="1">
      <c r="A5859" s="65">
        <v>5850</v>
      </c>
      <c r="B5859" s="117">
        <v>1</v>
      </c>
      <c r="C5859" s="325">
        <v>1.5378125409137733E-4</v>
      </c>
      <c r="D5859" s="326">
        <v>1.5147200517963877E-4</v>
      </c>
      <c r="E5859" s="327">
        <v>1.5580127069233195E-4</v>
      </c>
      <c r="F5859" s="332">
        <v>6.9028128962552121E-4</v>
      </c>
      <c r="G5859" s="326">
        <v>7.4981415112285339E-4</v>
      </c>
      <c r="H5859" s="327">
        <v>5.442122024469382E-4</v>
      </c>
      <c r="I5859" s="332">
        <v>0</v>
      </c>
      <c r="J5859" s="326">
        <v>0</v>
      </c>
      <c r="K5859" s="327">
        <v>0</v>
      </c>
      <c r="L5859" s="336">
        <v>1.644775488145868E-4</v>
      </c>
      <c r="M5859" s="337">
        <v>1.1415525114155251E-4</v>
      </c>
      <c r="N5859" s="345">
        <v>6.0161235807856962E-2</v>
      </c>
      <c r="O5859" s="346">
        <v>8.5548859755417941E-2</v>
      </c>
      <c r="P5859" s="347">
        <v>7.6135721557916397E-2</v>
      </c>
      <c r="Q5859" s="348">
        <v>8.8417329796640146E-2</v>
      </c>
      <c r="R5859" s="346">
        <v>0.22681793578729983</v>
      </c>
      <c r="S5859" s="347">
        <v>0.35376750813033175</v>
      </c>
      <c r="T5859" s="349">
        <v>0.21567193749188618</v>
      </c>
      <c r="U5859" s="349">
        <v>0.50496105372374489</v>
      </c>
      <c r="V5859" s="361">
        <v>0.15660775205368382</v>
      </c>
    </row>
    <row r="5860" spans="1:22" ht="16" hidden="1" customHeight="1" outlineLevel="1">
      <c r="A5860" s="65">
        <v>5851</v>
      </c>
      <c r="B5860" s="117">
        <v>1</v>
      </c>
      <c r="C5860" s="325">
        <v>1.4672471711083901E-4</v>
      </c>
      <c r="D5860" s="326">
        <v>1.4863348473858793E-4</v>
      </c>
      <c r="E5860" s="327">
        <v>1.4952251840131707E-4</v>
      </c>
      <c r="F5860" s="332">
        <v>7.352996346010988E-4</v>
      </c>
      <c r="G5860" s="326">
        <v>6.5470153895707498E-4</v>
      </c>
      <c r="H5860" s="327">
        <v>5.039001874508689E-4</v>
      </c>
      <c r="I5860" s="332">
        <v>0</v>
      </c>
      <c r="J5860" s="326">
        <v>0</v>
      </c>
      <c r="K5860" s="327">
        <v>0</v>
      </c>
      <c r="L5860" s="336">
        <v>1.1748396343899057E-4</v>
      </c>
      <c r="M5860" s="337">
        <v>1.1415525114155251E-4</v>
      </c>
      <c r="N5860" s="345">
        <v>5.8589327033779937E-3</v>
      </c>
      <c r="O5860" s="346">
        <v>3.7327805007874499E-3</v>
      </c>
      <c r="P5860" s="347">
        <v>4.505258679872037E-3</v>
      </c>
      <c r="Q5860" s="348">
        <v>7.9575596816976138E-2</v>
      </c>
      <c r="R5860" s="346">
        <v>0.1964120515695281</v>
      </c>
      <c r="S5860" s="347">
        <v>0.26127825274262589</v>
      </c>
      <c r="T5860" s="349">
        <v>0.24638712082957542</v>
      </c>
      <c r="U5860" s="349">
        <v>0.57069737303512558</v>
      </c>
      <c r="V5860" s="361">
        <v>3.5753413135212117E-2</v>
      </c>
    </row>
    <row r="5861" spans="1:22" ht="16" hidden="1" customHeight="1" outlineLevel="1">
      <c r="A5861" s="65">
        <v>5852</v>
      </c>
      <c r="B5861" s="117">
        <v>1</v>
      </c>
      <c r="C5861" s="325">
        <v>1.4506839975048235E-4</v>
      </c>
      <c r="D5861" s="326">
        <v>1.5291070732099333E-4</v>
      </c>
      <c r="E5861" s="327">
        <v>1.495614362874184E-4</v>
      </c>
      <c r="F5861" s="332">
        <v>7.2029351960923975E-4</v>
      </c>
      <c r="G5861" s="326">
        <v>5.2166058451659991E-4</v>
      </c>
      <c r="H5861" s="327">
        <v>5.039001874508689E-4</v>
      </c>
      <c r="I5861" s="332">
        <v>0</v>
      </c>
      <c r="J5861" s="326">
        <v>0</v>
      </c>
      <c r="K5861" s="327">
        <v>0</v>
      </c>
      <c r="L5861" s="336">
        <v>8.811297257924293E-5</v>
      </c>
      <c r="M5861" s="337">
        <v>1.1415525114155251E-4</v>
      </c>
      <c r="N5861" s="345">
        <v>0</v>
      </c>
      <c r="O5861" s="346">
        <v>0</v>
      </c>
      <c r="P5861" s="347">
        <v>0</v>
      </c>
      <c r="Q5861" s="348">
        <v>0.1149425287356322</v>
      </c>
      <c r="R5861" s="346">
        <v>0.16530689128977116</v>
      </c>
      <c r="S5861" s="347">
        <v>0.18191282387394164</v>
      </c>
      <c r="T5861" s="349">
        <v>0.29003501294102857</v>
      </c>
      <c r="U5861" s="349">
        <v>0.60607117714887293</v>
      </c>
      <c r="V5861" s="361">
        <v>0</v>
      </c>
    </row>
    <row r="5862" spans="1:22" ht="16" hidden="1" customHeight="1" outlineLevel="1">
      <c r="A5862" s="65">
        <v>5853</v>
      </c>
      <c r="B5862" s="117">
        <v>1</v>
      </c>
      <c r="C5862" s="325">
        <v>1.4771225727286296E-4</v>
      </c>
      <c r="D5862" s="326">
        <v>1.6027919531522809E-4</v>
      </c>
      <c r="E5862" s="327">
        <v>1.5258405877462185E-4</v>
      </c>
      <c r="F5862" s="332">
        <v>5.9274154217843662E-4</v>
      </c>
      <c r="G5862" s="326">
        <v>4.4755443884142302E-4</v>
      </c>
      <c r="H5862" s="327">
        <v>4.53510168705782E-4</v>
      </c>
      <c r="I5862" s="332">
        <v>0</v>
      </c>
      <c r="J5862" s="326">
        <v>0</v>
      </c>
      <c r="K5862" s="327">
        <v>0</v>
      </c>
      <c r="L5862" s="336">
        <v>5.8741981719495287E-5</v>
      </c>
      <c r="M5862" s="337">
        <v>1.1415525114155251E-4</v>
      </c>
      <c r="N5862" s="345">
        <v>0</v>
      </c>
      <c r="O5862" s="346">
        <v>0</v>
      </c>
      <c r="P5862" s="347">
        <v>0</v>
      </c>
      <c r="Q5862" s="348">
        <v>5.3050397877984087E-2</v>
      </c>
      <c r="R5862" s="346">
        <v>0.13178486819375834</v>
      </c>
      <c r="S5862" s="347">
        <v>0.16442649421746966</v>
      </c>
      <c r="T5862" s="349">
        <v>0.29364856392193317</v>
      </c>
      <c r="U5862" s="349">
        <v>0.64458931940606468</v>
      </c>
      <c r="V5862" s="361">
        <v>0</v>
      </c>
    </row>
    <row r="5863" spans="1:22" ht="16" hidden="1" customHeight="1" outlineLevel="1">
      <c r="A5863" s="65">
        <v>5854</v>
      </c>
      <c r="B5863" s="117">
        <v>1</v>
      </c>
      <c r="C5863" s="325">
        <v>1.3984318724762139E-4</v>
      </c>
      <c r="D5863" s="326">
        <v>1.4810855287620181E-4</v>
      </c>
      <c r="E5863" s="327">
        <v>1.4181677695325335E-4</v>
      </c>
      <c r="F5863" s="332">
        <v>5.0270485222728178E-4</v>
      </c>
      <c r="G5863" s="326">
        <v>4.1662825206359319E-4</v>
      </c>
      <c r="H5863" s="327">
        <v>4.4343216495676445E-4</v>
      </c>
      <c r="I5863" s="332">
        <v>0</v>
      </c>
      <c r="J5863" s="326">
        <v>0</v>
      </c>
      <c r="K5863" s="327">
        <v>0</v>
      </c>
      <c r="L5863" s="336">
        <v>3.7594868300476983E-5</v>
      </c>
      <c r="M5863" s="337">
        <v>1.1415525114155251E-4</v>
      </c>
      <c r="N5863" s="345">
        <v>0</v>
      </c>
      <c r="O5863" s="346">
        <v>0</v>
      </c>
      <c r="P5863" s="347">
        <v>0</v>
      </c>
      <c r="Q5863" s="348">
        <v>8.8417329796640146E-2</v>
      </c>
      <c r="R5863" s="346">
        <v>0.11973657707507201</v>
      </c>
      <c r="S5863" s="347">
        <v>0.18130591373958851</v>
      </c>
      <c r="T5863" s="349">
        <v>0.22308922634742723</v>
      </c>
      <c r="U5863" s="349">
        <v>0.54347919598093652</v>
      </c>
      <c r="V5863" s="361">
        <v>0</v>
      </c>
    </row>
    <row r="5864" spans="1:22" ht="16" hidden="1" customHeight="1" outlineLevel="1">
      <c r="A5864" s="65">
        <v>5855</v>
      </c>
      <c r="B5864" s="117">
        <v>1</v>
      </c>
      <c r="C5864" s="325">
        <v>1.2703016615806995E-4</v>
      </c>
      <c r="D5864" s="326">
        <v>1.3759047370765032E-4</v>
      </c>
      <c r="E5864" s="327">
        <v>1.2966142386093736E-4</v>
      </c>
      <c r="F5864" s="332">
        <v>4.5018344975577477E-4</v>
      </c>
      <c r="G5864" s="326">
        <v>3.7344829316624591E-4</v>
      </c>
      <c r="H5864" s="327">
        <v>4.031201499606951E-4</v>
      </c>
      <c r="I5864" s="332">
        <v>0</v>
      </c>
      <c r="J5864" s="326">
        <v>0</v>
      </c>
      <c r="K5864" s="327">
        <v>0</v>
      </c>
      <c r="L5864" s="336">
        <v>2.3496792687798115E-5</v>
      </c>
      <c r="M5864" s="337">
        <v>1.1415525114155251E-4</v>
      </c>
      <c r="N5864" s="345">
        <v>0</v>
      </c>
      <c r="O5864" s="346">
        <v>0</v>
      </c>
      <c r="P5864" s="347">
        <v>0</v>
      </c>
      <c r="Q5864" s="348">
        <v>0.15915119363395228</v>
      </c>
      <c r="R5864" s="346">
        <v>0.13303006963549294</v>
      </c>
      <c r="S5864" s="347">
        <v>0.19854325549423882</v>
      </c>
      <c r="T5864" s="349">
        <v>0.20597240591156327</v>
      </c>
      <c r="U5864" s="349">
        <v>0.44570993183321789</v>
      </c>
      <c r="V5864" s="361">
        <v>0</v>
      </c>
    </row>
    <row r="5865" spans="1:22" ht="16" hidden="1" customHeight="1" outlineLevel="1">
      <c r="A5865" s="65">
        <v>5856</v>
      </c>
      <c r="B5865" s="117">
        <v>1</v>
      </c>
      <c r="C5865" s="325">
        <v>1.1696725691212954E-4</v>
      </c>
      <c r="D5865" s="326">
        <v>1.2786951329309256E-4</v>
      </c>
      <c r="E5865" s="327">
        <v>1.1796011277313691E-4</v>
      </c>
      <c r="F5865" s="332">
        <v>3.5264370230869019E-4</v>
      </c>
      <c r="G5865" s="326">
        <v>3.2910130835275429E-4</v>
      </c>
      <c r="H5865" s="327">
        <v>4.1319815370971264E-4</v>
      </c>
      <c r="I5865" s="332">
        <v>0</v>
      </c>
      <c r="J5865" s="326">
        <v>0</v>
      </c>
      <c r="K5865" s="327">
        <v>0</v>
      </c>
      <c r="L5865" s="336">
        <v>9.3987170751192458E-6</v>
      </c>
      <c r="M5865" s="337">
        <v>1.1415525114155251E-4</v>
      </c>
      <c r="N5865" s="345">
        <v>0</v>
      </c>
      <c r="O5865" s="346">
        <v>0</v>
      </c>
      <c r="P5865" s="347">
        <v>0</v>
      </c>
      <c r="Q5865" s="348">
        <v>0.14146772767462423</v>
      </c>
      <c r="R5865" s="346">
        <v>0.16017585919814764</v>
      </c>
      <c r="S5865" s="347">
        <v>0.21278234669449178</v>
      </c>
      <c r="T5865" s="349">
        <v>0.15386119702904402</v>
      </c>
      <c r="U5865" s="349">
        <v>0.39687443004284989</v>
      </c>
      <c r="V5865" s="361">
        <v>0</v>
      </c>
    </row>
    <row r="5866" spans="1:22" ht="16" hidden="1" customHeight="1" outlineLevel="1">
      <c r="A5866" s="65">
        <v>5857</v>
      </c>
      <c r="B5866" s="117">
        <v>1</v>
      </c>
      <c r="C5866" s="325">
        <v>1.0829190409637472E-4</v>
      </c>
      <c r="D5866" s="326">
        <v>1.1791524982858544E-4</v>
      </c>
      <c r="E5866" s="327">
        <v>1.0581773230952137E-4</v>
      </c>
      <c r="F5866" s="332">
        <v>3.0012229983718318E-4</v>
      </c>
      <c r="G5866" s="326">
        <v>2.8008621987468451E-4</v>
      </c>
      <c r="H5866" s="327">
        <v>3.527301312156082E-4</v>
      </c>
      <c r="I5866" s="332">
        <v>0</v>
      </c>
      <c r="J5866" s="326">
        <v>0</v>
      </c>
      <c r="K5866" s="327">
        <v>0</v>
      </c>
      <c r="L5866" s="336">
        <v>5.8741981719495289E-6</v>
      </c>
      <c r="M5866" s="337">
        <v>1.1415525114155251E-4</v>
      </c>
      <c r="N5866" s="345">
        <v>0</v>
      </c>
      <c r="O5866" s="346">
        <v>0</v>
      </c>
      <c r="P5866" s="347">
        <v>0</v>
      </c>
      <c r="Q5866" s="348">
        <v>0.1149425287356322</v>
      </c>
      <c r="R5866" s="346">
        <v>0.15946692116449276</v>
      </c>
      <c r="S5866" s="347">
        <v>0.19463723017679491</v>
      </c>
      <c r="T5866" s="349">
        <v>9.8897184740547442E-2</v>
      </c>
      <c r="U5866" s="349">
        <v>0.33359462490603503</v>
      </c>
      <c r="V5866" s="361">
        <v>0</v>
      </c>
    </row>
    <row r="5867" spans="1:22" ht="16" hidden="1" customHeight="1" outlineLevel="1">
      <c r="A5867" s="65">
        <v>5858</v>
      </c>
      <c r="B5867" s="117">
        <v>1</v>
      </c>
      <c r="C5867" s="325">
        <v>1.0264792456278207E-4</v>
      </c>
      <c r="D5867" s="326">
        <v>1.0829149901817328E-4</v>
      </c>
      <c r="E5867" s="327">
        <v>9.9720596820312708E-5</v>
      </c>
      <c r="F5867" s="332">
        <v>3.2263147232497198E-4</v>
      </c>
      <c r="G5867" s="326">
        <v>2.5324462380336055E-4</v>
      </c>
      <c r="H5867" s="327">
        <v>4.1319815370971264E-4</v>
      </c>
      <c r="I5867" s="332">
        <v>0</v>
      </c>
      <c r="J5867" s="326">
        <v>0</v>
      </c>
      <c r="K5867" s="327">
        <v>0</v>
      </c>
      <c r="L5867" s="336">
        <v>2.3496792687798115E-6</v>
      </c>
      <c r="M5867" s="337">
        <v>1.1415525114155251E-4</v>
      </c>
      <c r="N5867" s="345">
        <v>0</v>
      </c>
      <c r="O5867" s="346">
        <v>0</v>
      </c>
      <c r="P5867" s="347">
        <v>0</v>
      </c>
      <c r="Q5867" s="348">
        <v>0.15030946065428824</v>
      </c>
      <c r="R5867" s="346">
        <v>0.16041245741857438</v>
      </c>
      <c r="S5867" s="347">
        <v>0.19811789691463455</v>
      </c>
      <c r="T5867" s="349">
        <v>7.3887608214812855E-2</v>
      </c>
      <c r="U5867" s="349">
        <v>0.30834165919149858</v>
      </c>
      <c r="V5867" s="361">
        <v>0</v>
      </c>
    </row>
    <row r="5868" spans="1:22" ht="16" hidden="1" customHeight="1" outlineLevel="1">
      <c r="A5868" s="65">
        <v>5859</v>
      </c>
      <c r="B5868" s="117">
        <v>1</v>
      </c>
      <c r="C5868" s="325">
        <v>9.9197784249888208E-5</v>
      </c>
      <c r="D5868" s="326">
        <v>1.0366432186084379E-4</v>
      </c>
      <c r="E5868" s="327">
        <v>9.5296930433461319E-5</v>
      </c>
      <c r="F5868" s="332">
        <v>0</v>
      </c>
      <c r="G5868" s="326">
        <v>2.2173492406745861E-4</v>
      </c>
      <c r="H5868" s="327">
        <v>3.3257412371757354E-4</v>
      </c>
      <c r="I5868" s="332">
        <v>0</v>
      </c>
      <c r="J5868" s="326">
        <v>0</v>
      </c>
      <c r="K5868" s="327">
        <v>0</v>
      </c>
      <c r="L5868" s="336">
        <v>1.1748396343899057E-6</v>
      </c>
      <c r="M5868" s="337">
        <v>1.1415525114155251E-4</v>
      </c>
      <c r="N5868" s="345">
        <v>0</v>
      </c>
      <c r="O5868" s="346">
        <v>0</v>
      </c>
      <c r="P5868" s="347">
        <v>0</v>
      </c>
      <c r="Q5868" s="348">
        <v>6.1892130857648102E-2</v>
      </c>
      <c r="R5868" s="346">
        <v>0.13397539053993046</v>
      </c>
      <c r="S5868" s="347">
        <v>0.19088163717369772</v>
      </c>
      <c r="T5868" s="349">
        <v>7.5314009917801517E-2</v>
      </c>
      <c r="U5868" s="349">
        <v>0.26156962930776589</v>
      </c>
      <c r="V5868" s="361">
        <v>0</v>
      </c>
    </row>
    <row r="5869" spans="1:22" ht="16" hidden="1" customHeight="1" outlineLevel="1">
      <c r="A5869" s="65">
        <v>5860</v>
      </c>
      <c r="B5869" s="117">
        <v>1</v>
      </c>
      <c r="C5869" s="325">
        <v>9.9029027386757538E-5</v>
      </c>
      <c r="D5869" s="326">
        <v>1.0115631407388789E-4</v>
      </c>
      <c r="E5869" s="327">
        <v>9.2896994123879191E-5</v>
      </c>
      <c r="F5869" s="332">
        <v>0</v>
      </c>
      <c r="G5869" s="326">
        <v>2.0131197053492944E-4</v>
      </c>
      <c r="H5869" s="327">
        <v>3.527301312156082E-4</v>
      </c>
      <c r="I5869" s="332">
        <v>0</v>
      </c>
      <c r="J5869" s="326">
        <v>0</v>
      </c>
      <c r="K5869" s="327">
        <v>0</v>
      </c>
      <c r="L5869" s="336">
        <v>1.409807561267887E-5</v>
      </c>
      <c r="M5869" s="337">
        <v>1.1415525114155251E-4</v>
      </c>
      <c r="N5869" s="345">
        <v>0</v>
      </c>
      <c r="O5869" s="346">
        <v>0</v>
      </c>
      <c r="P5869" s="347">
        <v>0</v>
      </c>
      <c r="Q5869" s="348">
        <v>3.5366931918656058E-2</v>
      </c>
      <c r="R5869" s="346">
        <v>0.11805385232955755</v>
      </c>
      <c r="S5869" s="347">
        <v>0.15917177593717383</v>
      </c>
      <c r="T5869" s="349">
        <v>7.0369150680774151E-2</v>
      </c>
      <c r="U5869" s="349">
        <v>0.25763920662846063</v>
      </c>
      <c r="V5869" s="361">
        <v>0</v>
      </c>
    </row>
    <row r="5870" spans="1:22" ht="16" hidden="1" customHeight="1" outlineLevel="1">
      <c r="A5870" s="65">
        <v>5861</v>
      </c>
      <c r="B5870" s="117">
        <v>1</v>
      </c>
      <c r="C5870" s="325">
        <v>9.8566508576695681E-5</v>
      </c>
      <c r="D5870" s="326">
        <v>1.0033975339906505E-4</v>
      </c>
      <c r="E5870" s="327">
        <v>9.257267840636809E-5</v>
      </c>
      <c r="F5870" s="332">
        <v>0</v>
      </c>
      <c r="G5870" s="326">
        <v>1.7972199108625577E-4</v>
      </c>
      <c r="H5870" s="327">
        <v>3.6280813496462574E-4</v>
      </c>
      <c r="I5870" s="332">
        <v>0</v>
      </c>
      <c r="J5870" s="326">
        <v>0</v>
      </c>
      <c r="K5870" s="327">
        <v>0</v>
      </c>
      <c r="L5870" s="336">
        <v>3.7594868300476983E-5</v>
      </c>
      <c r="M5870" s="337">
        <v>1.1415525114155251E-4</v>
      </c>
      <c r="N5870" s="345">
        <v>0</v>
      </c>
      <c r="O5870" s="346">
        <v>0</v>
      </c>
      <c r="P5870" s="347">
        <v>0</v>
      </c>
      <c r="Q5870" s="348">
        <v>7.9575596816976138E-2</v>
      </c>
      <c r="R5870" s="346">
        <v>0.11188292221160388</v>
      </c>
      <c r="S5870" s="347">
        <v>0.1382877755101361</v>
      </c>
      <c r="T5870" s="349">
        <v>7.065443102137188E-2</v>
      </c>
      <c r="U5870" s="349">
        <v>0.25950615740113059</v>
      </c>
      <c r="V5870" s="361">
        <v>0</v>
      </c>
    </row>
    <row r="5871" spans="1:22" ht="16" hidden="1" customHeight="1" outlineLevel="1">
      <c r="A5871" s="65">
        <v>5862</v>
      </c>
      <c r="B5871" s="117">
        <v>1</v>
      </c>
      <c r="C5871" s="325">
        <v>1.033292022694948E-4</v>
      </c>
      <c r="D5871" s="326">
        <v>1.0276999350270448E-4</v>
      </c>
      <c r="E5871" s="327">
        <v>9.65293301600035E-5</v>
      </c>
      <c r="F5871" s="332">
        <v>0</v>
      </c>
      <c r="G5871" s="326">
        <v>1.7680442629589466E-4</v>
      </c>
      <c r="H5871" s="327">
        <v>4.4343216495676445E-4</v>
      </c>
      <c r="I5871" s="332">
        <v>0</v>
      </c>
      <c r="J5871" s="326">
        <v>0</v>
      </c>
      <c r="K5871" s="327">
        <v>0</v>
      </c>
      <c r="L5871" s="336">
        <v>9.3987170751192462E-5</v>
      </c>
      <c r="M5871" s="337">
        <v>1.1415525114155251E-4</v>
      </c>
      <c r="N5871" s="345">
        <v>1.429007976433657E-4</v>
      </c>
      <c r="O5871" s="346">
        <v>1.2621990989959801E-3</v>
      </c>
      <c r="P5871" s="347">
        <v>7.3828816747014488E-4</v>
      </c>
      <c r="Q5871" s="348">
        <v>6.1892130857648102E-2</v>
      </c>
      <c r="R5871" s="346">
        <v>8.0785017941440135E-2</v>
      </c>
      <c r="S5871" s="347">
        <v>0.12582273585233933</v>
      </c>
      <c r="T5871" s="349">
        <v>6.2666581484635359E-2</v>
      </c>
      <c r="U5871" s="349">
        <v>0.25763920662846063</v>
      </c>
      <c r="V5871" s="361">
        <v>0</v>
      </c>
    </row>
    <row r="5872" spans="1:22" ht="16" hidden="1" customHeight="1" outlineLevel="1">
      <c r="A5872" s="65">
        <v>5863</v>
      </c>
      <c r="B5872" s="117">
        <v>1</v>
      </c>
      <c r="C5872" s="325">
        <v>1.173797736886712E-4</v>
      </c>
      <c r="D5872" s="326">
        <v>1.0638619077691996E-4</v>
      </c>
      <c r="E5872" s="327">
        <v>1.0437777052377209E-4</v>
      </c>
      <c r="F5872" s="332">
        <v>0</v>
      </c>
      <c r="G5872" s="326">
        <v>1.8497360770890632E-4</v>
      </c>
      <c r="H5872" s="327">
        <v>5.8452421744300794E-4</v>
      </c>
      <c r="I5872" s="332">
        <v>0</v>
      </c>
      <c r="J5872" s="326">
        <v>0</v>
      </c>
      <c r="K5872" s="327">
        <v>0</v>
      </c>
      <c r="L5872" s="336">
        <v>1.8210014333043539E-4</v>
      </c>
      <c r="M5872" s="337">
        <v>1.1415525114155251E-4</v>
      </c>
      <c r="N5872" s="345">
        <v>2.872306032631651E-2</v>
      </c>
      <c r="O5872" s="346">
        <v>5.5864257143611956E-2</v>
      </c>
      <c r="P5872" s="347">
        <v>4.7959221364753987E-2</v>
      </c>
      <c r="Q5872" s="348">
        <v>2.6525198938992044E-2</v>
      </c>
      <c r="R5872" s="346">
        <v>7.0342172856667717E-2</v>
      </c>
      <c r="S5872" s="347">
        <v>0.11546373160609436</v>
      </c>
      <c r="T5872" s="349">
        <v>9.0719148310079101E-2</v>
      </c>
      <c r="U5872" s="349">
        <v>0.32907463882483395</v>
      </c>
      <c r="V5872" s="361">
        <v>0</v>
      </c>
    </row>
    <row r="5873" spans="1:22" ht="16" hidden="1" customHeight="1" outlineLevel="1">
      <c r="A5873" s="65">
        <v>5864</v>
      </c>
      <c r="B5873" s="117">
        <v>1</v>
      </c>
      <c r="C5873" s="325">
        <v>1.3286790357155338E-4</v>
      </c>
      <c r="D5873" s="326">
        <v>1.1669040881635117E-4</v>
      </c>
      <c r="E5873" s="327">
        <v>1.1588449218106589E-4</v>
      </c>
      <c r="F5873" s="332">
        <v>0</v>
      </c>
      <c r="G5873" s="326">
        <v>2.9934214749106897E-4</v>
      </c>
      <c r="H5873" s="327">
        <v>6.046802249410427E-4</v>
      </c>
      <c r="I5873" s="332">
        <v>0</v>
      </c>
      <c r="J5873" s="326">
        <v>0</v>
      </c>
      <c r="K5873" s="327">
        <v>0</v>
      </c>
      <c r="L5873" s="336">
        <v>1.5860335064263727E-4</v>
      </c>
      <c r="M5873" s="337">
        <v>1.1415525114155251E-4</v>
      </c>
      <c r="N5873" s="345">
        <v>0.12375209075915471</v>
      </c>
      <c r="O5873" s="346">
        <v>0.22452688698095807</v>
      </c>
      <c r="P5873" s="347">
        <v>0.1917023367423539</v>
      </c>
      <c r="Q5873" s="348">
        <v>7.9575596816976138E-2</v>
      </c>
      <c r="R5873" s="346">
        <v>6.1028613459749421E-2</v>
      </c>
      <c r="S5873" s="347">
        <v>0.1082689698487945</v>
      </c>
      <c r="T5873" s="349">
        <v>0.15937661694726687</v>
      </c>
      <c r="U5873" s="349">
        <v>0.42065348725264678</v>
      </c>
      <c r="V5873" s="361">
        <v>4.1709897713395859E-2</v>
      </c>
    </row>
    <row r="5874" spans="1:22" ht="16" hidden="1" customHeight="1" outlineLevel="1">
      <c r="A5874" s="65">
        <v>5865</v>
      </c>
      <c r="B5874" s="117">
        <v>1</v>
      </c>
      <c r="C5874" s="325">
        <v>1.5076863157178523E-4</v>
      </c>
      <c r="D5874" s="326">
        <v>1.3449920829582097E-4</v>
      </c>
      <c r="E5874" s="327">
        <v>1.3570666883534424E-4</v>
      </c>
      <c r="F5874" s="332">
        <v>0</v>
      </c>
      <c r="G5874" s="326">
        <v>4.4522038700913386E-4</v>
      </c>
      <c r="H5874" s="327">
        <v>5.3413419869792109E-4</v>
      </c>
      <c r="I5874" s="332">
        <v>0</v>
      </c>
      <c r="J5874" s="326">
        <v>0</v>
      </c>
      <c r="K5874" s="327">
        <v>0</v>
      </c>
      <c r="L5874" s="336">
        <v>1.4685495429873823E-4</v>
      </c>
      <c r="M5874" s="337">
        <v>1.1415525114155251E-4</v>
      </c>
      <c r="N5874" s="345">
        <v>0.27422663067761882</v>
      </c>
      <c r="O5874" s="346">
        <v>0.38633390369974213</v>
      </c>
      <c r="P5874" s="347">
        <v>0.32875533640807802</v>
      </c>
      <c r="Q5874" s="348">
        <v>9.7259062776304167E-2</v>
      </c>
      <c r="R5874" s="346">
        <v>5.7783376454028472E-2</v>
      </c>
      <c r="S5874" s="347">
        <v>0.11443146289213693</v>
      </c>
      <c r="T5874" s="349">
        <v>0.21614740472621574</v>
      </c>
      <c r="U5874" s="349">
        <v>0.51056190604175489</v>
      </c>
      <c r="V5874" s="361">
        <v>0.13870470625024739</v>
      </c>
    </row>
    <row r="5875" spans="1:22" ht="16" hidden="1" customHeight="1" outlineLevel="1">
      <c r="A5875" s="65">
        <v>5866</v>
      </c>
      <c r="B5875" s="117">
        <v>1</v>
      </c>
      <c r="C5875" s="325">
        <v>1.5988150218084181E-4</v>
      </c>
      <c r="D5875" s="326">
        <v>1.4513393898934714E-4</v>
      </c>
      <c r="E5875" s="327">
        <v>1.4762851461105225E-4</v>
      </c>
      <c r="F5875" s="332">
        <v>2.8511618484532408E-4</v>
      </c>
      <c r="G5875" s="326">
        <v>5.4091651213298436E-4</v>
      </c>
      <c r="H5875" s="327">
        <v>4.53510168705782E-4</v>
      </c>
      <c r="I5875" s="332">
        <v>0</v>
      </c>
      <c r="J5875" s="326">
        <v>0</v>
      </c>
      <c r="K5875" s="327">
        <v>0</v>
      </c>
      <c r="L5875" s="336">
        <v>1.644775488145868E-4</v>
      </c>
      <c r="M5875" s="337">
        <v>1.1415525114155251E-4</v>
      </c>
      <c r="N5875" s="345">
        <v>0.38797566560173791</v>
      </c>
      <c r="O5875" s="346">
        <v>0.49119854361756121</v>
      </c>
      <c r="P5875" s="347">
        <v>0.46945276085770471</v>
      </c>
      <c r="Q5875" s="348">
        <v>0.1149425287356322</v>
      </c>
      <c r="R5875" s="346">
        <v>7.5708040074939684E-2</v>
      </c>
      <c r="S5875" s="347">
        <v>0.10949316886073561</v>
      </c>
      <c r="T5875" s="349">
        <v>0.21186819961724973</v>
      </c>
      <c r="U5875" s="349">
        <v>0.5578252387604008</v>
      </c>
      <c r="V5875" s="361">
        <v>0.24939820778714367</v>
      </c>
    </row>
    <row r="5876" spans="1:22" ht="16" hidden="1" customHeight="1" outlineLevel="1">
      <c r="A5876" s="65">
        <v>5867</v>
      </c>
      <c r="B5876" s="117">
        <v>1</v>
      </c>
      <c r="C5876" s="325">
        <v>1.6342539630658605E-4</v>
      </c>
      <c r="D5876" s="326">
        <v>1.4666985073484725E-4</v>
      </c>
      <c r="E5876" s="327">
        <v>1.5271378506162629E-4</v>
      </c>
      <c r="F5876" s="332">
        <v>3.9766204728426777E-4</v>
      </c>
      <c r="G5876" s="326">
        <v>7.1013526997393977E-4</v>
      </c>
      <c r="H5876" s="327">
        <v>3.9304214621167761E-4</v>
      </c>
      <c r="I5876" s="332">
        <v>0</v>
      </c>
      <c r="J5876" s="326">
        <v>0</v>
      </c>
      <c r="K5876" s="327">
        <v>0</v>
      </c>
      <c r="L5876" s="336">
        <v>1.8797434150238492E-4</v>
      </c>
      <c r="M5876" s="337">
        <v>1.1415525114155251E-4</v>
      </c>
      <c r="N5876" s="345">
        <v>0.41284040439168357</v>
      </c>
      <c r="O5876" s="346">
        <v>0.5603449413725623</v>
      </c>
      <c r="P5876" s="347">
        <v>0.57666611363033693</v>
      </c>
      <c r="Q5876" s="348">
        <v>9.7259062776304167E-2</v>
      </c>
      <c r="R5876" s="346">
        <v>9.5490117899499447E-2</v>
      </c>
      <c r="S5876" s="347">
        <v>0.15090324748227957</v>
      </c>
      <c r="T5876" s="349">
        <v>0.17915605389537637</v>
      </c>
      <c r="U5876" s="349">
        <v>0.4936610885207422</v>
      </c>
      <c r="V5876" s="361">
        <v>0.38951530784277988</v>
      </c>
    </row>
    <row r="5877" spans="1:22" ht="16" hidden="1" customHeight="1" outlineLevel="1">
      <c r="A5877" s="65">
        <v>5868</v>
      </c>
      <c r="B5877" s="117">
        <v>1</v>
      </c>
      <c r="C5877" s="325">
        <v>1.6495670858314218E-4</v>
      </c>
      <c r="D5877" s="326">
        <v>1.4888622970936642E-4</v>
      </c>
      <c r="E5877" s="327">
        <v>1.5443914467878531E-4</v>
      </c>
      <c r="F5877" s="332">
        <v>4.8019567973949298E-4</v>
      </c>
      <c r="G5877" s="326">
        <v>7.6615251394887671E-4</v>
      </c>
      <c r="H5877" s="327">
        <v>6.6514824743514709E-4</v>
      </c>
      <c r="I5877" s="332">
        <v>0</v>
      </c>
      <c r="J5877" s="326">
        <v>0</v>
      </c>
      <c r="K5877" s="327">
        <v>0</v>
      </c>
      <c r="L5877" s="336">
        <v>2.0677177565262342E-4</v>
      </c>
      <c r="M5877" s="337">
        <v>1.1415525114155251E-4</v>
      </c>
      <c r="N5877" s="345">
        <v>0.39412039990040265</v>
      </c>
      <c r="O5877" s="346">
        <v>0.58936454117019343</v>
      </c>
      <c r="P5877" s="347">
        <v>0.59053052647400484</v>
      </c>
      <c r="Q5877" s="348">
        <v>0.1149425287356322</v>
      </c>
      <c r="R5877" s="346">
        <v>0.10138413603254311</v>
      </c>
      <c r="S5877" s="347">
        <v>0.17550134292877753</v>
      </c>
      <c r="T5877" s="349">
        <v>0.1787756801079127</v>
      </c>
      <c r="U5877" s="349">
        <v>0.47646548929878163</v>
      </c>
      <c r="V5877" s="361">
        <v>0.44252206563094965</v>
      </c>
    </row>
    <row r="5878" spans="1:22" ht="16" hidden="1" customHeight="1" outlineLevel="1">
      <c r="A5878" s="65">
        <v>5869</v>
      </c>
      <c r="B5878" s="117">
        <v>1</v>
      </c>
      <c r="C5878" s="325">
        <v>1.5487504857463171E-4</v>
      </c>
      <c r="D5878" s="326">
        <v>1.5009162880077158E-4</v>
      </c>
      <c r="E5878" s="327">
        <v>1.5517858451471062E-4</v>
      </c>
      <c r="F5878" s="332">
        <v>5.8523848468250721E-4</v>
      </c>
      <c r="G5878" s="326">
        <v>7.7490520831996045E-4</v>
      </c>
      <c r="H5878" s="327">
        <v>8.2639630741942484E-4</v>
      </c>
      <c r="I5878" s="332">
        <v>0</v>
      </c>
      <c r="J5878" s="326">
        <v>0</v>
      </c>
      <c r="K5878" s="327">
        <v>0</v>
      </c>
      <c r="L5878" s="336">
        <v>1.8797434150238492E-4</v>
      </c>
      <c r="M5878" s="337">
        <v>1.1415525114155251E-4</v>
      </c>
      <c r="N5878" s="345">
        <v>0.4025515469613612</v>
      </c>
      <c r="O5878" s="346">
        <v>0.56824012378843647</v>
      </c>
      <c r="P5878" s="347">
        <v>0.55652225471692984</v>
      </c>
      <c r="Q5878" s="348">
        <v>0.1237842617152962</v>
      </c>
      <c r="R5878" s="346">
        <v>0.1054334491736653</v>
      </c>
      <c r="S5878" s="347">
        <v>0.24233429579259214</v>
      </c>
      <c r="T5878" s="349">
        <v>0.12019811683851152</v>
      </c>
      <c r="U5878" s="349">
        <v>0.36857538675185192</v>
      </c>
      <c r="V5878" s="361">
        <v>0.49204746355286477</v>
      </c>
    </row>
    <row r="5879" spans="1:22" ht="16" hidden="1" customHeight="1" outlineLevel="1">
      <c r="A5879" s="65">
        <v>5870</v>
      </c>
      <c r="B5879" s="117">
        <v>1</v>
      </c>
      <c r="C5879" s="325">
        <v>1.578126680439435E-4</v>
      </c>
      <c r="D5879" s="326">
        <v>1.4888622970936642E-4</v>
      </c>
      <c r="E5879" s="327">
        <v>1.4717447260653672E-4</v>
      </c>
      <c r="F5879" s="332">
        <v>6.6777211713773242E-4</v>
      </c>
      <c r="G5879" s="326">
        <v>7.8132385085875531E-4</v>
      </c>
      <c r="H5879" s="327">
        <v>8.1631830367040773E-4</v>
      </c>
      <c r="I5879" s="332">
        <v>0</v>
      </c>
      <c r="J5879" s="326">
        <v>0</v>
      </c>
      <c r="K5879" s="327">
        <v>0</v>
      </c>
      <c r="L5879" s="336">
        <v>1.9032402077116473E-4</v>
      </c>
      <c r="M5879" s="337">
        <v>1.1415525114155251E-4</v>
      </c>
      <c r="N5879" s="345">
        <v>0.38497474885122723</v>
      </c>
      <c r="O5879" s="346">
        <v>0.55977959221326634</v>
      </c>
      <c r="P5879" s="347">
        <v>0.49869218004606353</v>
      </c>
      <c r="Q5879" s="348">
        <v>0.1149425287356322</v>
      </c>
      <c r="R5879" s="346">
        <v>0.12286327889332975</v>
      </c>
      <c r="S5879" s="347">
        <v>0.28041413999064324</v>
      </c>
      <c r="T5879" s="349">
        <v>0.14235488995826878</v>
      </c>
      <c r="U5879" s="349">
        <v>0.35472064680730087</v>
      </c>
      <c r="V5879" s="361">
        <v>0.46901399268336857</v>
      </c>
    </row>
    <row r="5880" spans="1:22" ht="16" hidden="1" customHeight="1" outlineLevel="1">
      <c r="A5880" s="65">
        <v>5871</v>
      </c>
      <c r="B5880" s="117">
        <v>1</v>
      </c>
      <c r="C5880" s="325">
        <v>1.6075028751325531E-4</v>
      </c>
      <c r="D5880" s="326">
        <v>1.4832241400532207E-4</v>
      </c>
      <c r="E5880" s="327">
        <v>1.5100139807316766E-4</v>
      </c>
      <c r="F5880" s="332">
        <v>7.2029351960923975E-4</v>
      </c>
      <c r="G5880" s="326">
        <v>8.2567083567224692E-4</v>
      </c>
      <c r="H5880" s="327">
        <v>5.8452421744300794E-4</v>
      </c>
      <c r="I5880" s="332">
        <v>0</v>
      </c>
      <c r="J5880" s="326">
        <v>0</v>
      </c>
      <c r="K5880" s="327">
        <v>0</v>
      </c>
      <c r="L5880" s="336">
        <v>2.1382081345896285E-4</v>
      </c>
      <c r="M5880" s="337">
        <v>1.1415525114155251E-4</v>
      </c>
      <c r="N5880" s="345">
        <v>0.25593532857926798</v>
      </c>
      <c r="O5880" s="346">
        <v>0.49322119195619296</v>
      </c>
      <c r="P5880" s="347">
        <v>0.4584939866808681</v>
      </c>
      <c r="Q5880" s="348">
        <v>0.13262599469496023</v>
      </c>
      <c r="R5880" s="346">
        <v>0.12300358080707628</v>
      </c>
      <c r="S5880" s="347">
        <v>0.26541770634169037</v>
      </c>
      <c r="T5880" s="349">
        <v>0.1926593233503357</v>
      </c>
      <c r="U5880" s="349">
        <v>0.40611092333921728</v>
      </c>
      <c r="V5880" s="361">
        <v>0.41306792886776966</v>
      </c>
    </row>
    <row r="5881" spans="1:22" ht="16" hidden="1" customHeight="1" outlineLevel="1">
      <c r="A5881" s="65">
        <v>5872</v>
      </c>
      <c r="B5881" s="117">
        <v>1</v>
      </c>
      <c r="C5881" s="325">
        <v>1.6252535970322243E-4</v>
      </c>
      <c r="D5881" s="326">
        <v>1.4631989615992319E-4</v>
      </c>
      <c r="E5881" s="327">
        <v>1.547245425101951E-4</v>
      </c>
      <c r="F5881" s="332">
        <v>6.3025682965808457E-4</v>
      </c>
      <c r="G5881" s="326">
        <v>8.1983570609152421E-4</v>
      </c>
      <c r="H5881" s="327">
        <v>5.8452421744300794E-4</v>
      </c>
      <c r="I5881" s="332">
        <v>0</v>
      </c>
      <c r="J5881" s="326">
        <v>0</v>
      </c>
      <c r="K5881" s="327">
        <v>0</v>
      </c>
      <c r="L5881" s="336">
        <v>2.2321953053408208E-4</v>
      </c>
      <c r="M5881" s="337">
        <v>1.1415525114155251E-4</v>
      </c>
      <c r="N5881" s="345">
        <v>0.22935578021760197</v>
      </c>
      <c r="O5881" s="346">
        <v>0.38839783675280243</v>
      </c>
      <c r="P5881" s="347">
        <v>0.35261215238715504</v>
      </c>
      <c r="Q5881" s="348">
        <v>9.7259062776304167E-2</v>
      </c>
      <c r="R5881" s="346">
        <v>0.13763290719117474</v>
      </c>
      <c r="S5881" s="347">
        <v>0.24782244235450862</v>
      </c>
      <c r="T5881" s="349">
        <v>0.21538665715128846</v>
      </c>
      <c r="U5881" s="349">
        <v>0.45917162950983847</v>
      </c>
      <c r="V5881" s="361">
        <v>0.3681156330508682</v>
      </c>
    </row>
    <row r="5882" spans="1:22" ht="16" hidden="1" customHeight="1" outlineLevel="1">
      <c r="A5882" s="65">
        <v>5873</v>
      </c>
      <c r="B5882" s="117">
        <v>1</v>
      </c>
      <c r="C5882" s="325">
        <v>1.6087529259705582E-4</v>
      </c>
      <c r="D5882" s="326">
        <v>1.493528358092652E-4</v>
      </c>
      <c r="E5882" s="327">
        <v>1.5843471431852205E-4</v>
      </c>
      <c r="F5882" s="332">
        <v>5.9274154217843662E-4</v>
      </c>
      <c r="G5882" s="326">
        <v>8.2333678383995793E-4</v>
      </c>
      <c r="H5882" s="327">
        <v>5.3413419869792109E-4</v>
      </c>
      <c r="I5882" s="332">
        <v>0</v>
      </c>
      <c r="J5882" s="326">
        <v>0</v>
      </c>
      <c r="K5882" s="327">
        <v>0</v>
      </c>
      <c r="L5882" s="336">
        <v>2.2321953053408208E-4</v>
      </c>
      <c r="M5882" s="337">
        <v>1.1415525114155251E-4</v>
      </c>
      <c r="N5882" s="345">
        <v>0.14061438488107186</v>
      </c>
      <c r="O5882" s="346">
        <v>0.2426624219571904</v>
      </c>
      <c r="P5882" s="347">
        <v>0.19788725275559566</v>
      </c>
      <c r="Q5882" s="348">
        <v>9.7259062776304167E-2</v>
      </c>
      <c r="R5882" s="346">
        <v>0.14351151276841601</v>
      </c>
      <c r="S5882" s="347">
        <v>0.22010160240270252</v>
      </c>
      <c r="T5882" s="349">
        <v>0.2462920273827095</v>
      </c>
      <c r="U5882" s="349">
        <v>0.5255957727900975</v>
      </c>
      <c r="V5882" s="361">
        <v>0.25336817956445201</v>
      </c>
    </row>
    <row r="5883" spans="1:22" ht="16" hidden="1" customHeight="1" outlineLevel="1">
      <c r="A5883" s="65">
        <v>5874</v>
      </c>
      <c r="B5883" s="117">
        <v>1</v>
      </c>
      <c r="C5883" s="325">
        <v>1.5377500383718731E-4</v>
      </c>
      <c r="D5883" s="326">
        <v>1.5205526280451224E-4</v>
      </c>
      <c r="E5883" s="327">
        <v>1.5463373410929199E-4</v>
      </c>
      <c r="F5883" s="332">
        <v>6.3025682965808457E-4</v>
      </c>
      <c r="G5883" s="326">
        <v>7.7898979902646631E-4</v>
      </c>
      <c r="H5883" s="327">
        <v>5.3413419869792109E-4</v>
      </c>
      <c r="I5883" s="332">
        <v>0</v>
      </c>
      <c r="J5883" s="326">
        <v>0</v>
      </c>
      <c r="K5883" s="327">
        <v>0</v>
      </c>
      <c r="L5883" s="336">
        <v>1.644775488145868E-4</v>
      </c>
      <c r="M5883" s="337">
        <v>1.1415525114155251E-4</v>
      </c>
      <c r="N5883" s="345">
        <v>4.7443064817597413E-2</v>
      </c>
      <c r="O5883" s="346">
        <v>7.1361668099439252E-2</v>
      </c>
      <c r="P5883" s="347">
        <v>6.525897649981352E-2</v>
      </c>
      <c r="Q5883" s="348">
        <v>0.1149425287356322</v>
      </c>
      <c r="R5883" s="346">
        <v>0.12504775211478422</v>
      </c>
      <c r="S5883" s="347">
        <v>0.14354249379043194</v>
      </c>
      <c r="T5883" s="349">
        <v>0.24981048491674823</v>
      </c>
      <c r="U5883" s="349">
        <v>0.5285435897995765</v>
      </c>
      <c r="V5883" s="361">
        <v>0.13579593846725807</v>
      </c>
    </row>
    <row r="5884" spans="1:22" ht="16" hidden="1" customHeight="1" outlineLevel="1">
      <c r="A5884" s="65">
        <v>5875</v>
      </c>
      <c r="B5884" s="117">
        <v>1</v>
      </c>
      <c r="C5884" s="325">
        <v>1.4720598668347093E-4</v>
      </c>
      <c r="D5884" s="326">
        <v>1.5627415962443029E-4</v>
      </c>
      <c r="E5884" s="327">
        <v>1.4341241028340796E-4</v>
      </c>
      <c r="F5884" s="332">
        <v>6.5276600214587337E-4</v>
      </c>
      <c r="G5884" s="326">
        <v>7.025496015190002E-4</v>
      </c>
      <c r="H5884" s="327">
        <v>4.8374417995283419E-4</v>
      </c>
      <c r="I5884" s="332">
        <v>0</v>
      </c>
      <c r="J5884" s="326">
        <v>0</v>
      </c>
      <c r="K5884" s="327">
        <v>0</v>
      </c>
      <c r="L5884" s="336">
        <v>1.1748396343899057E-4</v>
      </c>
      <c r="M5884" s="337">
        <v>1.1415525114155251E-4</v>
      </c>
      <c r="N5884" s="345">
        <v>4.5728255245877023E-3</v>
      </c>
      <c r="O5884" s="346">
        <v>3.4530037676607341E-3</v>
      </c>
      <c r="P5884" s="347">
        <v>3.4588503181158877E-3</v>
      </c>
      <c r="Q5884" s="348">
        <v>8.8417329796640146E-2</v>
      </c>
      <c r="R5884" s="346">
        <v>0.10555494855415563</v>
      </c>
      <c r="S5884" s="347">
        <v>0.1410266594194769</v>
      </c>
      <c r="T5884" s="349">
        <v>0.2556111851755688</v>
      </c>
      <c r="U5884" s="349">
        <v>0.53178618851000337</v>
      </c>
      <c r="V5884" s="361">
        <v>2.0556055789233287E-2</v>
      </c>
    </row>
    <row r="5885" spans="1:22" ht="16" hidden="1" customHeight="1" outlineLevel="1">
      <c r="A5885" s="65">
        <v>5876</v>
      </c>
      <c r="B5885" s="117">
        <v>1</v>
      </c>
      <c r="C5885" s="325">
        <v>1.4608719118345645E-4</v>
      </c>
      <c r="D5885" s="326">
        <v>1.5954040232372171E-4</v>
      </c>
      <c r="E5885" s="327">
        <v>1.4429454903503816E-4</v>
      </c>
      <c r="F5885" s="332">
        <v>4.8019567973949298E-4</v>
      </c>
      <c r="G5885" s="326">
        <v>4.6856090533202433E-4</v>
      </c>
      <c r="H5885" s="327">
        <v>4.4343216495676445E-4</v>
      </c>
      <c r="I5885" s="332">
        <v>0</v>
      </c>
      <c r="J5885" s="326">
        <v>0</v>
      </c>
      <c r="K5885" s="327">
        <v>0</v>
      </c>
      <c r="L5885" s="336">
        <v>8.811297257924293E-5</v>
      </c>
      <c r="M5885" s="337">
        <v>1.1415525114155251E-4</v>
      </c>
      <c r="N5885" s="345">
        <v>0</v>
      </c>
      <c r="O5885" s="346">
        <v>0</v>
      </c>
      <c r="P5885" s="347">
        <v>0</v>
      </c>
      <c r="Q5885" s="348">
        <v>7.9575596816976138E-2</v>
      </c>
      <c r="R5885" s="346">
        <v>9.4269387254978326E-2</v>
      </c>
      <c r="S5885" s="347">
        <v>0.14328312714537544</v>
      </c>
      <c r="T5885" s="349">
        <v>0.26388431505290305</v>
      </c>
      <c r="U5885" s="349">
        <v>0.58661558488631194</v>
      </c>
      <c r="V5885" s="361">
        <v>0</v>
      </c>
    </row>
    <row r="5886" spans="1:22" ht="16" hidden="1" customHeight="1" outlineLevel="1">
      <c r="A5886" s="65">
        <v>5877</v>
      </c>
      <c r="B5886" s="117">
        <v>1</v>
      </c>
      <c r="C5886" s="325">
        <v>1.4757475168068241E-4</v>
      </c>
      <c r="D5886" s="326">
        <v>1.6646172613888683E-4</v>
      </c>
      <c r="E5886" s="327">
        <v>1.4797877558596424E-4</v>
      </c>
      <c r="F5886" s="332">
        <v>3.2263147232497198E-4</v>
      </c>
      <c r="G5886" s="326">
        <v>3.9795583740528088E-4</v>
      </c>
      <c r="H5886" s="327">
        <v>4.232761574587298E-4</v>
      </c>
      <c r="I5886" s="332">
        <v>0</v>
      </c>
      <c r="J5886" s="326">
        <v>0</v>
      </c>
      <c r="K5886" s="327">
        <v>0</v>
      </c>
      <c r="L5886" s="336">
        <v>5.8741981719495287E-5</v>
      </c>
      <c r="M5886" s="337">
        <v>1.1415525114155251E-4</v>
      </c>
      <c r="N5886" s="345">
        <v>0</v>
      </c>
      <c r="O5886" s="346">
        <v>0</v>
      </c>
      <c r="P5886" s="347">
        <v>0</v>
      </c>
      <c r="Q5886" s="348">
        <v>0.1149425287356322</v>
      </c>
      <c r="R5886" s="346">
        <v>8.5863412112923199E-2</v>
      </c>
      <c r="S5886" s="347">
        <v>0.1488542696745658</v>
      </c>
      <c r="T5886" s="349">
        <v>0.27272800561143273</v>
      </c>
      <c r="U5886" s="349">
        <v>0.61717462121791034</v>
      </c>
      <c r="V5886" s="361">
        <v>0</v>
      </c>
    </row>
    <row r="5887" spans="1:22" ht="16" hidden="1" customHeight="1" outlineLevel="1">
      <c r="A5887" s="65">
        <v>5878</v>
      </c>
      <c r="B5887" s="117">
        <v>1</v>
      </c>
      <c r="C5887" s="325">
        <v>1.3845563081743581E-4</v>
      </c>
      <c r="D5887" s="326">
        <v>1.5308568460845536E-4</v>
      </c>
      <c r="E5887" s="327">
        <v>1.3757472736820818E-4</v>
      </c>
      <c r="F5887" s="332">
        <v>0</v>
      </c>
      <c r="G5887" s="326">
        <v>3.6294505992094526E-4</v>
      </c>
      <c r="H5887" s="327">
        <v>4.3335416120774729E-4</v>
      </c>
      <c r="I5887" s="332">
        <v>0</v>
      </c>
      <c r="J5887" s="326">
        <v>0</v>
      </c>
      <c r="K5887" s="327">
        <v>0</v>
      </c>
      <c r="L5887" s="336">
        <v>3.7594868300476983E-5</v>
      </c>
      <c r="M5887" s="337">
        <v>1.1415525114155251E-4</v>
      </c>
      <c r="N5887" s="345">
        <v>0</v>
      </c>
      <c r="O5887" s="346">
        <v>0</v>
      </c>
      <c r="P5887" s="347">
        <v>0</v>
      </c>
      <c r="Q5887" s="348">
        <v>0.13262599469496023</v>
      </c>
      <c r="R5887" s="346">
        <v>8.5589033333931433E-2</v>
      </c>
      <c r="S5887" s="347">
        <v>0.14351655542699607</v>
      </c>
      <c r="T5887" s="349">
        <v>0.22698805766892957</v>
      </c>
      <c r="U5887" s="349">
        <v>0.49778803233401275</v>
      </c>
      <c r="V5887" s="361">
        <v>0</v>
      </c>
    </row>
    <row r="5888" spans="1:22" ht="16" hidden="1" customHeight="1" outlineLevel="1">
      <c r="A5888" s="65">
        <v>5879</v>
      </c>
      <c r="B5888" s="117">
        <v>1</v>
      </c>
      <c r="C5888" s="325">
        <v>1.2593637167481554E-4</v>
      </c>
      <c r="D5888" s="326">
        <v>1.4429793639369516E-4</v>
      </c>
      <c r="E5888" s="327">
        <v>1.2477074284086999E-4</v>
      </c>
      <c r="F5888" s="332">
        <v>0</v>
      </c>
      <c r="G5888" s="326">
        <v>3.2910130835275429E-4</v>
      </c>
      <c r="H5888" s="327">
        <v>4.1319815370971264E-4</v>
      </c>
      <c r="I5888" s="332">
        <v>0</v>
      </c>
      <c r="J5888" s="326">
        <v>0</v>
      </c>
      <c r="K5888" s="327">
        <v>0</v>
      </c>
      <c r="L5888" s="336">
        <v>2.3496792687798115E-5</v>
      </c>
      <c r="M5888" s="337">
        <v>1.1415525114155251E-4</v>
      </c>
      <c r="N5888" s="345">
        <v>0</v>
      </c>
      <c r="O5888" s="346">
        <v>0</v>
      </c>
      <c r="P5888" s="347">
        <v>0</v>
      </c>
      <c r="Q5888" s="348">
        <v>0.1237842617152962</v>
      </c>
      <c r="R5888" s="346">
        <v>9.5322339979334883E-2</v>
      </c>
      <c r="S5888" s="347">
        <v>0.15900578400262599</v>
      </c>
      <c r="T5888" s="349">
        <v>0.17211913882729893</v>
      </c>
      <c r="U5888" s="349">
        <v>0.46231596765328264</v>
      </c>
      <c r="V5888" s="361">
        <v>0</v>
      </c>
    </row>
    <row r="5889" spans="1:22" ht="16" hidden="1" customHeight="1" outlineLevel="1">
      <c r="A5889" s="65">
        <v>5880</v>
      </c>
      <c r="B5889" s="117">
        <v>1</v>
      </c>
      <c r="C5889" s="325">
        <v>1.1669849598195847E-4</v>
      </c>
      <c r="D5889" s="326">
        <v>1.3438255677084625E-4</v>
      </c>
      <c r="E5889" s="327">
        <v>1.1347158324278331E-4</v>
      </c>
      <c r="F5889" s="332">
        <v>0</v>
      </c>
      <c r="G5889" s="326">
        <v>3.0167619932335818E-4</v>
      </c>
      <c r="H5889" s="327">
        <v>4.1319815370971264E-4</v>
      </c>
      <c r="I5889" s="332">
        <v>0</v>
      </c>
      <c r="J5889" s="326">
        <v>0</v>
      </c>
      <c r="K5889" s="327">
        <v>0</v>
      </c>
      <c r="L5889" s="336">
        <v>9.3987170751192458E-6</v>
      </c>
      <c r="M5889" s="337">
        <v>1.1415525114155251E-4</v>
      </c>
      <c r="N5889" s="345">
        <v>0</v>
      </c>
      <c r="O5889" s="346">
        <v>0</v>
      </c>
      <c r="P5889" s="347">
        <v>0</v>
      </c>
      <c r="Q5889" s="348">
        <v>0.10610079575596817</v>
      </c>
      <c r="R5889" s="346">
        <v>9.413741448668024E-2</v>
      </c>
      <c r="S5889" s="347">
        <v>0.17550134292877753</v>
      </c>
      <c r="T5889" s="349">
        <v>0.12647428433166166</v>
      </c>
      <c r="U5889" s="349">
        <v>0.42517347333384786</v>
      </c>
      <c r="V5889" s="361">
        <v>0</v>
      </c>
    </row>
    <row r="5890" spans="1:22" ht="16" hidden="1" customHeight="1" outlineLevel="1">
      <c r="A5890" s="65">
        <v>5881</v>
      </c>
      <c r="B5890" s="117">
        <v>1</v>
      </c>
      <c r="C5890" s="325">
        <v>1.0774813198184254E-4</v>
      </c>
      <c r="D5890" s="326">
        <v>1.2057879298217427E-4</v>
      </c>
      <c r="E5890" s="327">
        <v>1.0602529436872848E-4</v>
      </c>
      <c r="F5890" s="332">
        <v>0</v>
      </c>
      <c r="G5890" s="326">
        <v>2.9525755678456317E-4</v>
      </c>
      <c r="H5890" s="327">
        <v>4.53510168705782E-4</v>
      </c>
      <c r="I5890" s="332">
        <v>0</v>
      </c>
      <c r="J5890" s="326">
        <v>0</v>
      </c>
      <c r="K5890" s="327">
        <v>0</v>
      </c>
      <c r="L5890" s="336">
        <v>5.8741981719495289E-6</v>
      </c>
      <c r="M5890" s="337">
        <v>1.1415525114155251E-4</v>
      </c>
      <c r="N5890" s="345">
        <v>0</v>
      </c>
      <c r="O5890" s="346">
        <v>0</v>
      </c>
      <c r="P5890" s="347">
        <v>0</v>
      </c>
      <c r="Q5890" s="348">
        <v>0.1237842617152962</v>
      </c>
      <c r="R5890" s="346">
        <v>0.10129153243921128</v>
      </c>
      <c r="S5890" s="347">
        <v>0.16127781134872562</v>
      </c>
      <c r="T5890" s="349">
        <v>6.2571488037769449E-2</v>
      </c>
      <c r="U5890" s="349">
        <v>0.34342068160429817</v>
      </c>
      <c r="V5890" s="361">
        <v>0</v>
      </c>
    </row>
    <row r="5891" spans="1:22" ht="16" hidden="1" customHeight="1" outlineLevel="1">
      <c r="A5891" s="65">
        <v>5882</v>
      </c>
      <c r="B5891" s="117">
        <v>1</v>
      </c>
      <c r="C5891" s="325">
        <v>1.0090410364376506E-4</v>
      </c>
      <c r="D5891" s="326">
        <v>1.1756529525366137E-4</v>
      </c>
      <c r="E5891" s="327">
        <v>9.5465574606567089E-5</v>
      </c>
      <c r="F5891" s="332">
        <v>0</v>
      </c>
      <c r="G5891" s="326">
        <v>2.3924031280962642E-4</v>
      </c>
      <c r="H5891" s="327">
        <v>3.9304214621167761E-4</v>
      </c>
      <c r="I5891" s="332">
        <v>0</v>
      </c>
      <c r="J5891" s="326">
        <v>0</v>
      </c>
      <c r="K5891" s="327">
        <v>0</v>
      </c>
      <c r="L5891" s="336">
        <v>2.3496792687798115E-6</v>
      </c>
      <c r="M5891" s="337">
        <v>1.1415525114155251E-4</v>
      </c>
      <c r="N5891" s="345">
        <v>0</v>
      </c>
      <c r="O5891" s="346">
        <v>0</v>
      </c>
      <c r="P5891" s="347">
        <v>0</v>
      </c>
      <c r="Q5891" s="348">
        <v>7.0733863837312116E-2</v>
      </c>
      <c r="R5891" s="346">
        <v>0.10076995061283353</v>
      </c>
      <c r="S5891" s="347">
        <v>0.13106707538940035</v>
      </c>
      <c r="T5891" s="349">
        <v>3.9749060789950802E-2</v>
      </c>
      <c r="U5891" s="349">
        <v>0.29920342646211384</v>
      </c>
      <c r="V5891" s="361">
        <v>0</v>
      </c>
    </row>
    <row r="5892" spans="1:22" ht="16" hidden="1" customHeight="1" outlineLevel="1">
      <c r="A5892" s="65">
        <v>5883</v>
      </c>
      <c r="B5892" s="117">
        <v>1</v>
      </c>
      <c r="C5892" s="325">
        <v>9.801023595378344E-5</v>
      </c>
      <c r="D5892" s="326">
        <v>1.135991434045218E-4</v>
      </c>
      <c r="E5892" s="327">
        <v>9.0860291417909478E-5</v>
      </c>
      <c r="F5892" s="332">
        <v>0</v>
      </c>
      <c r="G5892" s="326">
        <v>2.0539656124143527E-4</v>
      </c>
      <c r="H5892" s="327">
        <v>3.728861387136429E-4</v>
      </c>
      <c r="I5892" s="332">
        <v>0</v>
      </c>
      <c r="J5892" s="326">
        <v>0</v>
      </c>
      <c r="K5892" s="327">
        <v>0</v>
      </c>
      <c r="L5892" s="336">
        <v>1.1748396343899057E-6</v>
      </c>
      <c r="M5892" s="337">
        <v>1.1415525114155251E-4</v>
      </c>
      <c r="N5892" s="345">
        <v>0</v>
      </c>
      <c r="O5892" s="346">
        <v>0</v>
      </c>
      <c r="P5892" s="347">
        <v>0</v>
      </c>
      <c r="Q5892" s="348">
        <v>7.0733863837312116E-2</v>
      </c>
      <c r="R5892" s="346">
        <v>9.5601227514853865E-2</v>
      </c>
      <c r="S5892" s="347">
        <v>0.12438066817897869</v>
      </c>
      <c r="T5892" s="349">
        <v>3.7561911512034855E-2</v>
      </c>
      <c r="U5892" s="349">
        <v>0.28122174270429223</v>
      </c>
      <c r="V5892" s="361">
        <v>0</v>
      </c>
    </row>
    <row r="5893" spans="1:22" ht="16" hidden="1" customHeight="1" outlineLevel="1">
      <c r="A5893" s="65">
        <v>5884</v>
      </c>
      <c r="B5893" s="117">
        <v>1</v>
      </c>
      <c r="C5893" s="325">
        <v>9.6491424185607343E-5</v>
      </c>
      <c r="D5893" s="326">
        <v>1.1113001945922414E-4</v>
      </c>
      <c r="E5893" s="327">
        <v>8.848630036572824E-5</v>
      </c>
      <c r="F5893" s="332">
        <v>0</v>
      </c>
      <c r="G5893" s="326">
        <v>2.1181520378023009E-4</v>
      </c>
      <c r="H5893" s="327">
        <v>4.1319815370971264E-4</v>
      </c>
      <c r="I5893" s="332">
        <v>0</v>
      </c>
      <c r="J5893" s="326">
        <v>0</v>
      </c>
      <c r="K5893" s="327">
        <v>0</v>
      </c>
      <c r="L5893" s="336">
        <v>1.409807561267887E-5</v>
      </c>
      <c r="M5893" s="337">
        <v>1.1415525114155251E-4</v>
      </c>
      <c r="N5893" s="345">
        <v>0</v>
      </c>
      <c r="O5893" s="346">
        <v>0</v>
      </c>
      <c r="P5893" s="347">
        <v>0</v>
      </c>
      <c r="Q5893" s="348">
        <v>6.1892130857648102E-2</v>
      </c>
      <c r="R5893" s="346">
        <v>9.0575166793389339E-2</v>
      </c>
      <c r="S5893" s="347">
        <v>0.14288370692920702</v>
      </c>
      <c r="T5893" s="349">
        <v>3.7371724618303029E-2</v>
      </c>
      <c r="U5893" s="349">
        <v>0.28220434837411851</v>
      </c>
      <c r="V5893" s="361">
        <v>0</v>
      </c>
    </row>
    <row r="5894" spans="1:22" ht="16" hidden="1" customHeight="1" outlineLevel="1">
      <c r="A5894" s="65">
        <v>5885</v>
      </c>
      <c r="B5894" s="117">
        <v>1</v>
      </c>
      <c r="C5894" s="325">
        <v>9.6910191216339033E-5</v>
      </c>
      <c r="D5894" s="326">
        <v>1.0895252432636321E-4</v>
      </c>
      <c r="E5894" s="327">
        <v>8.8577108766631351E-5</v>
      </c>
      <c r="F5894" s="332">
        <v>0</v>
      </c>
      <c r="G5894" s="326">
        <v>2.3048761843854241E-4</v>
      </c>
      <c r="H5894" s="327">
        <v>3.9304214621167761E-4</v>
      </c>
      <c r="I5894" s="332">
        <v>0</v>
      </c>
      <c r="J5894" s="326">
        <v>0</v>
      </c>
      <c r="K5894" s="327">
        <v>0</v>
      </c>
      <c r="L5894" s="336">
        <v>3.7594868300476983E-5</v>
      </c>
      <c r="M5894" s="337">
        <v>1.1415525114155251E-4</v>
      </c>
      <c r="N5894" s="345">
        <v>0</v>
      </c>
      <c r="O5894" s="346">
        <v>0</v>
      </c>
      <c r="P5894" s="347">
        <v>0</v>
      </c>
      <c r="Q5894" s="348">
        <v>4.4208664898320073E-2</v>
      </c>
      <c r="R5894" s="346">
        <v>9.4913840570017546E-2</v>
      </c>
      <c r="S5894" s="347">
        <v>0.15617352538277651</v>
      </c>
      <c r="T5894" s="349">
        <v>3.7752098405766675E-2</v>
      </c>
      <c r="U5894" s="349">
        <v>0.28967215146479858</v>
      </c>
      <c r="V5894" s="361">
        <v>0</v>
      </c>
    </row>
    <row r="5895" spans="1:22" ht="16" hidden="1" customHeight="1" outlineLevel="1">
      <c r="A5895" s="65">
        <v>5886</v>
      </c>
      <c r="B5895" s="117">
        <v>1</v>
      </c>
      <c r="C5895" s="325">
        <v>1.0191664482254912E-4</v>
      </c>
      <c r="D5895" s="326">
        <v>1.108383906467874E-4</v>
      </c>
      <c r="E5895" s="327">
        <v>9.1768375426940559E-5</v>
      </c>
      <c r="F5895" s="332">
        <v>0</v>
      </c>
      <c r="G5895" s="326">
        <v>2.5266111084528819E-4</v>
      </c>
      <c r="H5895" s="327">
        <v>4.031201499606951E-4</v>
      </c>
      <c r="I5895" s="332">
        <v>0</v>
      </c>
      <c r="J5895" s="326">
        <v>0</v>
      </c>
      <c r="K5895" s="327">
        <v>0</v>
      </c>
      <c r="L5895" s="336">
        <v>9.3987170751192462E-5</v>
      </c>
      <c r="M5895" s="337">
        <v>1.1415525114155251E-4</v>
      </c>
      <c r="N5895" s="345">
        <v>0</v>
      </c>
      <c r="O5895" s="346">
        <v>1.47256561549531E-3</v>
      </c>
      <c r="P5895" s="347">
        <v>4.766860770311075E-4</v>
      </c>
      <c r="Q5895" s="348">
        <v>6.1892130857648102E-2</v>
      </c>
      <c r="R5895" s="346">
        <v>8.7372260118938061E-2</v>
      </c>
      <c r="S5895" s="347">
        <v>0.13885318766085228</v>
      </c>
      <c r="T5895" s="349">
        <v>3.860793942755987E-2</v>
      </c>
      <c r="U5895" s="349">
        <v>0.32465291331061552</v>
      </c>
      <c r="V5895" s="361">
        <v>0</v>
      </c>
    </row>
    <row r="5896" spans="1:22" ht="16" hidden="1" customHeight="1" outlineLevel="1">
      <c r="A5896" s="65">
        <v>5887</v>
      </c>
      <c r="B5896" s="117">
        <v>1</v>
      </c>
      <c r="C5896" s="325">
        <v>1.156609537864143E-4</v>
      </c>
      <c r="D5896" s="326">
        <v>1.1151885787580644E-4</v>
      </c>
      <c r="E5896" s="327">
        <v>1.0135514803656865E-4</v>
      </c>
      <c r="F5896" s="332">
        <v>0</v>
      </c>
      <c r="G5896" s="326">
        <v>2.2056789815131411E-4</v>
      </c>
      <c r="H5896" s="327">
        <v>4.9382218370185135E-4</v>
      </c>
      <c r="I5896" s="332">
        <v>0</v>
      </c>
      <c r="J5896" s="326">
        <v>0</v>
      </c>
      <c r="K5896" s="327">
        <v>0</v>
      </c>
      <c r="L5896" s="336">
        <v>1.8210014333043539E-4</v>
      </c>
      <c r="M5896" s="337">
        <v>1.1415525114155251E-4</v>
      </c>
      <c r="N5896" s="345">
        <v>2.6722449159309387E-2</v>
      </c>
      <c r="O5896" s="346">
        <v>5.1430653311470238E-2</v>
      </c>
      <c r="P5896" s="347">
        <v>4.0785422182563279E-2</v>
      </c>
      <c r="Q5896" s="348">
        <v>2.6525198938992044E-2</v>
      </c>
      <c r="R5896" s="346">
        <v>7.2888904200364132E-2</v>
      </c>
      <c r="S5896" s="347">
        <v>0.1169784165034941</v>
      </c>
      <c r="T5896" s="349">
        <v>5.2871956457446523E-2</v>
      </c>
      <c r="U5896" s="349">
        <v>0.36346583726875503</v>
      </c>
      <c r="V5896" s="361">
        <v>0</v>
      </c>
    </row>
    <row r="5897" spans="1:22" ht="16" hidden="1" customHeight="1" outlineLevel="1">
      <c r="A5897" s="65">
        <v>5888</v>
      </c>
      <c r="B5897" s="117">
        <v>1</v>
      </c>
      <c r="C5897" s="325">
        <v>1.3008654045699222E-4</v>
      </c>
      <c r="D5897" s="326">
        <v>1.2162865670694651E-4</v>
      </c>
      <c r="E5897" s="327">
        <v>1.1463911982582327E-4</v>
      </c>
      <c r="F5897" s="332">
        <v>0</v>
      </c>
      <c r="G5897" s="326">
        <v>2.1881735927709725E-4</v>
      </c>
      <c r="H5897" s="327">
        <v>4.9382218370185135E-4</v>
      </c>
      <c r="I5897" s="332">
        <v>0</v>
      </c>
      <c r="J5897" s="326">
        <v>0</v>
      </c>
      <c r="K5897" s="327">
        <v>0</v>
      </c>
      <c r="L5897" s="336">
        <v>1.5860335064263727E-4</v>
      </c>
      <c r="M5897" s="337">
        <v>1.1415525114155251E-4</v>
      </c>
      <c r="N5897" s="345">
        <v>0.13232613861775663</v>
      </c>
      <c r="O5897" s="346">
        <v>0.21266654220617506</v>
      </c>
      <c r="P5897" s="347">
        <v>0.16087430462991437</v>
      </c>
      <c r="Q5897" s="348">
        <v>8.8417329796640146E-3</v>
      </c>
      <c r="R5897" s="346">
        <v>5.8793568723468657E-2</v>
      </c>
      <c r="S5897" s="347">
        <v>0.10432144654771365</v>
      </c>
      <c r="T5897" s="349">
        <v>0.11620419207014325</v>
      </c>
      <c r="U5897" s="349">
        <v>0.42723694524048311</v>
      </c>
      <c r="V5897" s="361">
        <v>4.3995685309791976E-2</v>
      </c>
    </row>
    <row r="5898" spans="1:22" ht="16" hidden="1" customHeight="1" outlineLevel="1">
      <c r="A5898" s="65">
        <v>5889</v>
      </c>
      <c r="B5898" s="117">
        <v>1</v>
      </c>
      <c r="C5898" s="325">
        <v>1.4877480048516723E-4</v>
      </c>
      <c r="D5898" s="326">
        <v>1.3862089551159345E-4</v>
      </c>
      <c r="E5898" s="327">
        <v>1.3306025258045368E-4</v>
      </c>
      <c r="F5898" s="332">
        <v>0</v>
      </c>
      <c r="G5898" s="326">
        <v>4.0379096698600359E-4</v>
      </c>
      <c r="H5898" s="327">
        <v>5.6436820994497329E-4</v>
      </c>
      <c r="I5898" s="332">
        <v>0</v>
      </c>
      <c r="J5898" s="326">
        <v>0</v>
      </c>
      <c r="K5898" s="327">
        <v>0</v>
      </c>
      <c r="L5898" s="336">
        <v>1.4685495429873823E-4</v>
      </c>
      <c r="M5898" s="337">
        <v>1.1415525114155251E-4</v>
      </c>
      <c r="N5898" s="345">
        <v>0.27294052349882852</v>
      </c>
      <c r="O5898" s="346">
        <v>0.35085875588234494</v>
      </c>
      <c r="P5898" s="347">
        <v>0.24788776714513611</v>
      </c>
      <c r="Q5898" s="348">
        <v>1.7683465959328029E-2</v>
      </c>
      <c r="R5898" s="346">
        <v>6.542279979733627E-2</v>
      </c>
      <c r="S5898" s="347">
        <v>0.1135392477492914</v>
      </c>
      <c r="T5898" s="349">
        <v>0.16527241065295334</v>
      </c>
      <c r="U5898" s="349">
        <v>0.53080358284017704</v>
      </c>
      <c r="V5898" s="361">
        <v>0.17506048625705456</v>
      </c>
    </row>
    <row r="5899" spans="1:22" ht="16" hidden="1" customHeight="1" outlineLevel="1">
      <c r="A5899" s="65">
        <v>5890</v>
      </c>
      <c r="B5899" s="117">
        <v>1</v>
      </c>
      <c r="C5899" s="325">
        <v>1.5769391321433305E-4</v>
      </c>
      <c r="D5899" s="326">
        <v>1.4690315378479665E-4</v>
      </c>
      <c r="E5899" s="327">
        <v>1.4400915120362838E-4</v>
      </c>
      <c r="F5899" s="332">
        <v>3.0012229983718318E-4</v>
      </c>
      <c r="G5899" s="326">
        <v>5.251616622650334E-4</v>
      </c>
      <c r="H5899" s="327">
        <v>5.2405619494890355E-4</v>
      </c>
      <c r="I5899" s="332">
        <v>0</v>
      </c>
      <c r="J5899" s="326">
        <v>0</v>
      </c>
      <c r="K5899" s="327">
        <v>0</v>
      </c>
      <c r="L5899" s="336">
        <v>1.644775488145868E-4</v>
      </c>
      <c r="M5899" s="337">
        <v>1.1415525114155251E-4</v>
      </c>
      <c r="N5899" s="345">
        <v>0.40055093579435408</v>
      </c>
      <c r="O5899" s="346">
        <v>0.43932157615385392</v>
      </c>
      <c r="P5899" s="347">
        <v>0.34316546556014549</v>
      </c>
      <c r="Q5899" s="348">
        <v>2.6525198938992044E-2</v>
      </c>
      <c r="R5899" s="346">
        <v>0.10231701276951495</v>
      </c>
      <c r="S5899" s="347">
        <v>0.14149351598271814</v>
      </c>
      <c r="T5899" s="349">
        <v>0.18895067892256517</v>
      </c>
      <c r="U5899" s="349">
        <v>0.56244348540858446</v>
      </c>
      <c r="V5899" s="361">
        <v>0.29867929975353219</v>
      </c>
    </row>
    <row r="5900" spans="1:22" ht="16" hidden="1" customHeight="1" outlineLevel="1">
      <c r="A5900" s="65">
        <v>5891</v>
      </c>
      <c r="B5900" s="117">
        <v>1</v>
      </c>
      <c r="C5900" s="325">
        <v>1.5956898947134057E-4</v>
      </c>
      <c r="D5900" s="326">
        <v>1.5001386111745512E-4</v>
      </c>
      <c r="E5900" s="327">
        <v>1.4966521731702196E-4</v>
      </c>
      <c r="F5900" s="332">
        <v>3.6014675980461987E-4</v>
      </c>
      <c r="G5900" s="326">
        <v>6.2377535217924532E-4</v>
      </c>
      <c r="H5900" s="327">
        <v>4.4343216495676445E-4</v>
      </c>
      <c r="I5900" s="332">
        <v>0</v>
      </c>
      <c r="J5900" s="326">
        <v>0</v>
      </c>
      <c r="K5900" s="327">
        <v>0</v>
      </c>
      <c r="L5900" s="336">
        <v>1.8797434150238492E-4</v>
      </c>
      <c r="M5900" s="337">
        <v>1.1415525114155251E-4</v>
      </c>
      <c r="N5900" s="345">
        <v>0.46185537798335796</v>
      </c>
      <c r="O5900" s="346">
        <v>0.51186899840535249</v>
      </c>
      <c r="P5900" s="347">
        <v>0.44048996054442141</v>
      </c>
      <c r="Q5900" s="348">
        <v>1.7683465959328029E-2</v>
      </c>
      <c r="R5900" s="346">
        <v>0.10851979867234457</v>
      </c>
      <c r="S5900" s="347">
        <v>0.14508311705126753</v>
      </c>
      <c r="T5900" s="349">
        <v>0.1760179701488013</v>
      </c>
      <c r="U5900" s="349">
        <v>0.50515757485771007</v>
      </c>
      <c r="V5900" s="361">
        <v>0.32866785579442714</v>
      </c>
    </row>
    <row r="5901" spans="1:22" ht="16" hidden="1" customHeight="1" outlineLevel="1">
      <c r="A5901" s="65">
        <v>5892</v>
      </c>
      <c r="B5901" s="117">
        <v>1</v>
      </c>
      <c r="C5901" s="325">
        <v>1.5877520718920738E-4</v>
      </c>
      <c r="D5901" s="326">
        <v>1.5213303048782869E-4</v>
      </c>
      <c r="E5901" s="327">
        <v>1.5347917015495248E-4</v>
      </c>
      <c r="F5901" s="332">
        <v>3.8265593229240867E-4</v>
      </c>
      <c r="G5901" s="326">
        <v>6.920463682736996E-4</v>
      </c>
      <c r="H5901" s="327">
        <v>4.736661762038167E-4</v>
      </c>
      <c r="I5901" s="332">
        <v>0</v>
      </c>
      <c r="J5901" s="326">
        <v>0</v>
      </c>
      <c r="K5901" s="327">
        <v>0</v>
      </c>
      <c r="L5901" s="336">
        <v>2.0677177565262342E-4</v>
      </c>
      <c r="M5901" s="337">
        <v>1.1415525114155251E-4</v>
      </c>
      <c r="N5901" s="345">
        <v>0.49272195027432503</v>
      </c>
      <c r="O5901" s="346">
        <v>0.50494034749564587</v>
      </c>
      <c r="P5901" s="347">
        <v>0.40450740809665731</v>
      </c>
      <c r="Q5901" s="348">
        <v>4.4208664898320073E-2</v>
      </c>
      <c r="R5901" s="346">
        <v>0.10744061466198891</v>
      </c>
      <c r="S5901" s="347">
        <v>0.1671498185066094</v>
      </c>
      <c r="T5901" s="349">
        <v>0.18666843619778331</v>
      </c>
      <c r="U5901" s="349">
        <v>0.48049417254506954</v>
      </c>
      <c r="V5901" s="361">
        <v>0.39215686598691091</v>
      </c>
    </row>
    <row r="5902" spans="1:22" ht="16" hidden="1" customHeight="1" outlineLevel="1">
      <c r="A5902" s="65">
        <v>5893</v>
      </c>
      <c r="B5902" s="117">
        <v>1</v>
      </c>
      <c r="C5902" s="325">
        <v>1.4608094092926642E-4</v>
      </c>
      <c r="D5902" s="326">
        <v>1.5440773522483521E-4</v>
      </c>
      <c r="E5902" s="327">
        <v>1.5061221921215437E-4</v>
      </c>
      <c r="F5902" s="332">
        <v>4.2017121977205656E-4</v>
      </c>
      <c r="G5902" s="326">
        <v>7.5506576774550342E-4</v>
      </c>
      <c r="H5902" s="327">
        <v>3.9304214621167761E-4</v>
      </c>
      <c r="I5902" s="332">
        <v>0</v>
      </c>
      <c r="J5902" s="326">
        <v>0</v>
      </c>
      <c r="K5902" s="327">
        <v>0</v>
      </c>
      <c r="L5902" s="336">
        <v>1.8797434150238492E-4</v>
      </c>
      <c r="M5902" s="337">
        <v>1.1415525114155251E-4</v>
      </c>
      <c r="N5902" s="345">
        <v>0.43556163121697866</v>
      </c>
      <c r="O5902" s="346">
        <v>0.50494588961574993</v>
      </c>
      <c r="P5902" s="347">
        <v>0.33143087430368046</v>
      </c>
      <c r="Q5902" s="348">
        <v>7.0733863837312116E-2</v>
      </c>
      <c r="R5902" s="346">
        <v>0.10843247148659772</v>
      </c>
      <c r="S5902" s="347">
        <v>0.21358118712682861</v>
      </c>
      <c r="T5902" s="349">
        <v>0.10583900636175897</v>
      </c>
      <c r="U5902" s="349">
        <v>0.39648138777491937</v>
      </c>
      <c r="V5902" s="361">
        <v>0.40410495412438563</v>
      </c>
    </row>
    <row r="5903" spans="1:22" ht="16" hidden="1" customHeight="1" outlineLevel="1">
      <c r="A5903" s="65">
        <v>5894</v>
      </c>
      <c r="B5903" s="117">
        <v>1</v>
      </c>
      <c r="C5903" s="325">
        <v>1.4894980760248792E-4</v>
      </c>
      <c r="D5903" s="326">
        <v>1.526385204293857E-4</v>
      </c>
      <c r="E5903" s="327">
        <v>1.4614963493920162E-4</v>
      </c>
      <c r="F5903" s="332">
        <v>4.7269262224356357E-4</v>
      </c>
      <c r="G5903" s="326">
        <v>7.6148441028429828E-4</v>
      </c>
      <c r="H5903" s="327">
        <v>4.53510168705782E-4</v>
      </c>
      <c r="I5903" s="332">
        <v>0</v>
      </c>
      <c r="J5903" s="326">
        <v>0</v>
      </c>
      <c r="K5903" s="327">
        <v>0</v>
      </c>
      <c r="L5903" s="336">
        <v>1.9032402077116473E-4</v>
      </c>
      <c r="M5903" s="337">
        <v>1.1415525114155251E-4</v>
      </c>
      <c r="N5903" s="345">
        <v>0.34724893827337866</v>
      </c>
      <c r="O5903" s="346">
        <v>0.47888490905021697</v>
      </c>
      <c r="P5903" s="347">
        <v>0.34005774179408738</v>
      </c>
      <c r="Q5903" s="348">
        <v>7.0733863837312116E-2</v>
      </c>
      <c r="R5903" s="346">
        <v>0.13253605033101842</v>
      </c>
      <c r="S5903" s="347">
        <v>0.22296498026295417</v>
      </c>
      <c r="T5903" s="349">
        <v>9.9753025762340658E-2</v>
      </c>
      <c r="U5903" s="349">
        <v>0.38085795762468089</v>
      </c>
      <c r="V5903" s="361">
        <v>0.35877093025197432</v>
      </c>
    </row>
    <row r="5904" spans="1:22" ht="16" hidden="1" customHeight="1" outlineLevel="1">
      <c r="A5904" s="65">
        <v>5895</v>
      </c>
      <c r="B5904" s="117">
        <v>1</v>
      </c>
      <c r="C5904" s="325">
        <v>1.5484379730368159E-4</v>
      </c>
      <c r="D5904" s="326">
        <v>1.4478398441442305E-4</v>
      </c>
      <c r="E5904" s="327">
        <v>1.5306404603653825E-4</v>
      </c>
      <c r="F5904" s="332">
        <v>5.7773542718657757E-4</v>
      </c>
      <c r="G5904" s="326">
        <v>7.7373818240381574E-4</v>
      </c>
      <c r="H5904" s="327">
        <v>4.6358817245479954E-4</v>
      </c>
      <c r="I5904" s="332">
        <v>0</v>
      </c>
      <c r="J5904" s="326">
        <v>0</v>
      </c>
      <c r="K5904" s="327">
        <v>0</v>
      </c>
      <c r="L5904" s="336">
        <v>2.1382081345896285E-4</v>
      </c>
      <c r="M5904" s="337">
        <v>1.1415525114155251E-4</v>
      </c>
      <c r="N5904" s="345">
        <v>0.30366419499215214</v>
      </c>
      <c r="O5904" s="346">
        <v>0.41199260169858748</v>
      </c>
      <c r="P5904" s="347">
        <v>0.31061775745417186</v>
      </c>
      <c r="Q5904" s="348">
        <v>6.1892130857648102E-2</v>
      </c>
      <c r="R5904" s="346">
        <v>0.1539082904678486</v>
      </c>
      <c r="S5904" s="347">
        <v>0.23523808962276724</v>
      </c>
      <c r="T5904" s="349">
        <v>0.13379647974033679</v>
      </c>
      <c r="U5904" s="349">
        <v>0.4141682898317931</v>
      </c>
      <c r="V5904" s="361">
        <v>0.2749434492618979</v>
      </c>
    </row>
    <row r="5905" spans="1:22" ht="16" hidden="1" customHeight="1" outlineLevel="1">
      <c r="A5905" s="65">
        <v>5896</v>
      </c>
      <c r="B5905" s="117">
        <v>1</v>
      </c>
      <c r="C5905" s="325">
        <v>1.5293746977572395E-4</v>
      </c>
      <c r="D5905" s="326">
        <v>1.4151774171513164E-4</v>
      </c>
      <c r="E5905" s="327">
        <v>1.5774716499739852E-4</v>
      </c>
      <c r="F5905" s="332">
        <v>5.9274154217843662E-4</v>
      </c>
      <c r="G5905" s="326">
        <v>8.0583139509779033E-4</v>
      </c>
      <c r="H5905" s="327">
        <v>5.1397819119988644E-4</v>
      </c>
      <c r="I5905" s="332">
        <v>0</v>
      </c>
      <c r="J5905" s="326">
        <v>0</v>
      </c>
      <c r="K5905" s="327">
        <v>0</v>
      </c>
      <c r="L5905" s="336">
        <v>2.2321953053408208E-4</v>
      </c>
      <c r="M5905" s="337">
        <v>1.1415525114155251E-4</v>
      </c>
      <c r="N5905" s="345">
        <v>0.22078173235900003</v>
      </c>
      <c r="O5905" s="346">
        <v>0.31071942584320317</v>
      </c>
      <c r="P5905" s="347">
        <v>0.18073855697063845</v>
      </c>
      <c r="Q5905" s="348">
        <v>5.3050397877984087E-2</v>
      </c>
      <c r="R5905" s="346">
        <v>0.21638475108387997</v>
      </c>
      <c r="S5905" s="347">
        <v>0.27257615099231952</v>
      </c>
      <c r="T5905" s="349">
        <v>0.15614343975382589</v>
      </c>
      <c r="U5905" s="349">
        <v>0.43008650168297941</v>
      </c>
      <c r="V5905" s="361">
        <v>0.21729487831872157</v>
      </c>
    </row>
    <row r="5906" spans="1:22" ht="16" hidden="1" customHeight="1" outlineLevel="1">
      <c r="A5906" s="65">
        <v>5897</v>
      </c>
      <c r="B5906" s="117">
        <v>1</v>
      </c>
      <c r="C5906" s="325">
        <v>1.5491880035396191E-4</v>
      </c>
      <c r="D5906" s="326">
        <v>1.4812799479703092E-4</v>
      </c>
      <c r="E5906" s="327">
        <v>1.5965414141636379E-4</v>
      </c>
      <c r="F5906" s="332">
        <v>5.9274154217843662E-4</v>
      </c>
      <c r="G5906" s="326">
        <v>7.025496015190002E-4</v>
      </c>
      <c r="H5906" s="327">
        <v>4.9382218370185135E-4</v>
      </c>
      <c r="I5906" s="332">
        <v>0</v>
      </c>
      <c r="J5906" s="326">
        <v>0</v>
      </c>
      <c r="K5906" s="327">
        <v>0</v>
      </c>
      <c r="L5906" s="336">
        <v>2.2321953053408208E-4</v>
      </c>
      <c r="M5906" s="337">
        <v>1.1415525114155251E-4</v>
      </c>
      <c r="N5906" s="345">
        <v>0.12432369394972816</v>
      </c>
      <c r="O5906" s="346">
        <v>0.18105410513690895</v>
      </c>
      <c r="P5906" s="347">
        <v>8.8337485651256001E-2</v>
      </c>
      <c r="Q5906" s="348">
        <v>7.9575596816976138E-2</v>
      </c>
      <c r="R5906" s="346">
        <v>0.25620135327459165</v>
      </c>
      <c r="S5906" s="347">
        <v>0.2828936572549276</v>
      </c>
      <c r="T5906" s="349">
        <v>0.17421119465834897</v>
      </c>
      <c r="U5906" s="349">
        <v>0.46339683389009168</v>
      </c>
      <c r="V5906" s="361">
        <v>0.15277520237635941</v>
      </c>
    </row>
    <row r="5907" spans="1:22" ht="16" hidden="1" customHeight="1" outlineLevel="1">
      <c r="A5907" s="65">
        <v>5898</v>
      </c>
      <c r="B5907" s="117">
        <v>1</v>
      </c>
      <c r="C5907" s="325">
        <v>1.4872479845164704E-4</v>
      </c>
      <c r="D5907" s="326">
        <v>1.5034437377155007E-4</v>
      </c>
      <c r="E5907" s="327">
        <v>1.5436130890658265E-4</v>
      </c>
      <c r="F5907" s="332">
        <v>5.0270485222728178E-4</v>
      </c>
      <c r="G5907" s="326">
        <v>6.8562772573490475E-4</v>
      </c>
      <c r="H5907" s="327">
        <v>5.5429020619595574E-4</v>
      </c>
      <c r="I5907" s="332">
        <v>0</v>
      </c>
      <c r="J5907" s="326">
        <v>0</v>
      </c>
      <c r="K5907" s="327">
        <v>0</v>
      </c>
      <c r="L5907" s="336">
        <v>1.644775488145868E-4</v>
      </c>
      <c r="M5907" s="337">
        <v>1.1415525114155251E-4</v>
      </c>
      <c r="N5907" s="345">
        <v>5.7731922247919745E-2</v>
      </c>
      <c r="O5907" s="346">
        <v>5.2606024667413168E-2</v>
      </c>
      <c r="P5907" s="347">
        <v>3.2344627107544252E-2</v>
      </c>
      <c r="Q5907" s="348">
        <v>0.10610079575596817</v>
      </c>
      <c r="R5907" s="346">
        <v>0.21152892220504643</v>
      </c>
      <c r="S5907" s="347">
        <v>0.1706460448646501</v>
      </c>
      <c r="T5907" s="349">
        <v>0.21291422753277475</v>
      </c>
      <c r="U5907" s="349">
        <v>0.51891405423527859</v>
      </c>
      <c r="V5907" s="361">
        <v>4.4899617345240513E-2</v>
      </c>
    </row>
    <row r="5908" spans="1:22" ht="16" hidden="1" customHeight="1" outlineLevel="1">
      <c r="A5908" s="65">
        <v>5899</v>
      </c>
      <c r="B5908" s="117">
        <v>1</v>
      </c>
      <c r="C5908" s="325">
        <v>1.4271205392084289E-4</v>
      </c>
      <c r="D5908" s="326">
        <v>1.4670873457650548E-4</v>
      </c>
      <c r="E5908" s="327">
        <v>1.4827714604607445E-4</v>
      </c>
      <c r="F5908" s="332">
        <v>4.4268039225984509E-4</v>
      </c>
      <c r="G5908" s="326">
        <v>5.7534377665924773E-4</v>
      </c>
      <c r="H5908" s="327">
        <v>4.9382218370185135E-4</v>
      </c>
      <c r="I5908" s="332">
        <v>0</v>
      </c>
      <c r="J5908" s="326">
        <v>0</v>
      </c>
      <c r="K5908" s="327">
        <v>0</v>
      </c>
      <c r="L5908" s="336">
        <v>1.1748396343899057E-4</v>
      </c>
      <c r="M5908" s="337">
        <v>1.1415525114155251E-4</v>
      </c>
      <c r="N5908" s="345">
        <v>5.0015279175178E-3</v>
      </c>
      <c r="O5908" s="346">
        <v>2.5029938608735424E-3</v>
      </c>
      <c r="P5908" s="347">
        <v>2.0287920870225656E-3</v>
      </c>
      <c r="Q5908" s="348">
        <v>7.9575596816976138E-2</v>
      </c>
      <c r="R5908" s="346">
        <v>0.192052519698728</v>
      </c>
      <c r="S5908" s="347">
        <v>0.18566841687703883</v>
      </c>
      <c r="T5908" s="349">
        <v>0.21985604915398627</v>
      </c>
      <c r="U5908" s="349">
        <v>0.5285435897995765</v>
      </c>
      <c r="V5908" s="361">
        <v>0</v>
      </c>
    </row>
    <row r="5909" spans="1:22" ht="16" hidden="1" customHeight="1" outlineLevel="1">
      <c r="A5909" s="65">
        <v>5900</v>
      </c>
      <c r="B5909" s="117">
        <v>1</v>
      </c>
      <c r="C5909" s="325">
        <v>1.4131199698227728E-4</v>
      </c>
      <c r="D5909" s="326">
        <v>1.5401889680825292E-4</v>
      </c>
      <c r="E5909" s="327">
        <v>1.5076789075655969E-4</v>
      </c>
      <c r="F5909" s="332">
        <v>4.1266816227612688E-4</v>
      </c>
      <c r="G5909" s="326">
        <v>4.6856090533202433E-4</v>
      </c>
      <c r="H5909" s="327">
        <v>4.4343216495676445E-4</v>
      </c>
      <c r="I5909" s="332">
        <v>0</v>
      </c>
      <c r="J5909" s="326">
        <v>0</v>
      </c>
      <c r="K5909" s="327">
        <v>0</v>
      </c>
      <c r="L5909" s="336">
        <v>8.811297257924293E-5</v>
      </c>
      <c r="M5909" s="337">
        <v>1.1415525114155251E-4</v>
      </c>
      <c r="N5909" s="345">
        <v>0</v>
      </c>
      <c r="O5909" s="346">
        <v>0</v>
      </c>
      <c r="P5909" s="347">
        <v>0</v>
      </c>
      <c r="Q5909" s="348">
        <v>2.6525198938992044E-2</v>
      </c>
      <c r="R5909" s="346">
        <v>0.13441004252743649</v>
      </c>
      <c r="S5909" s="347">
        <v>0.15446691018739309</v>
      </c>
      <c r="T5909" s="349">
        <v>0.24134716814568216</v>
      </c>
      <c r="U5909" s="349">
        <v>0.60420422637620308</v>
      </c>
      <c r="V5909" s="361">
        <v>0</v>
      </c>
    </row>
    <row r="5910" spans="1:22" ht="16" hidden="1" customHeight="1" outlineLevel="1">
      <c r="A5910" s="65">
        <v>5901</v>
      </c>
      <c r="B5910" s="117">
        <v>1</v>
      </c>
      <c r="C5910" s="325">
        <v>1.4413086162197859E-4</v>
      </c>
      <c r="D5910" s="326">
        <v>1.6200952626901937E-4</v>
      </c>
      <c r="E5910" s="327">
        <v>1.5207812625530451E-4</v>
      </c>
      <c r="F5910" s="332">
        <v>3.4514064481276077E-4</v>
      </c>
      <c r="G5910" s="326">
        <v>4.0087340219564224E-4</v>
      </c>
      <c r="H5910" s="327">
        <v>4.3335416120774729E-4</v>
      </c>
      <c r="I5910" s="332">
        <v>0</v>
      </c>
      <c r="J5910" s="326">
        <v>0</v>
      </c>
      <c r="K5910" s="327">
        <v>0</v>
      </c>
      <c r="L5910" s="336">
        <v>5.8741981719495287E-5</v>
      </c>
      <c r="M5910" s="337">
        <v>1.1415525114155251E-4</v>
      </c>
      <c r="N5910" s="345">
        <v>0</v>
      </c>
      <c r="O5910" s="346">
        <v>0</v>
      </c>
      <c r="P5910" s="347">
        <v>0</v>
      </c>
      <c r="Q5910" s="348">
        <v>3.5366931918656058E-2</v>
      </c>
      <c r="R5910" s="346">
        <v>0.12077558251637135</v>
      </c>
      <c r="S5910" s="347">
        <v>0.11725334276875164</v>
      </c>
      <c r="T5910" s="349">
        <v>0.24885955044808913</v>
      </c>
      <c r="U5910" s="349">
        <v>0.62100678333023307</v>
      </c>
      <c r="V5910" s="361">
        <v>0</v>
      </c>
    </row>
    <row r="5911" spans="1:22" ht="16" hidden="1" customHeight="1" outlineLevel="1">
      <c r="A5911" s="65">
        <v>5902</v>
      </c>
      <c r="B5911" s="117">
        <v>1</v>
      </c>
      <c r="C5911" s="325">
        <v>1.3358668280340625E-4</v>
      </c>
      <c r="D5911" s="326">
        <v>1.4908064891765757E-4</v>
      </c>
      <c r="E5911" s="327">
        <v>1.4058437722671118E-4</v>
      </c>
      <c r="F5911" s="332">
        <v>3.1512841482904229E-4</v>
      </c>
      <c r="G5911" s="326">
        <v>3.9853935036335302E-4</v>
      </c>
      <c r="H5911" s="327">
        <v>4.1319815370971264E-4</v>
      </c>
      <c r="I5911" s="332">
        <v>0</v>
      </c>
      <c r="J5911" s="326">
        <v>0</v>
      </c>
      <c r="K5911" s="327">
        <v>0</v>
      </c>
      <c r="L5911" s="336">
        <v>3.7594868300476983E-5</v>
      </c>
      <c r="M5911" s="337">
        <v>1.1415525114155251E-4</v>
      </c>
      <c r="N5911" s="345">
        <v>0</v>
      </c>
      <c r="O5911" s="346">
        <v>0</v>
      </c>
      <c r="P5911" s="347">
        <v>0</v>
      </c>
      <c r="Q5911" s="348">
        <v>3.5366931918656058E-2</v>
      </c>
      <c r="R5911" s="346">
        <v>0.11916407998179609</v>
      </c>
      <c r="S5911" s="347">
        <v>0.11337325581474363</v>
      </c>
      <c r="T5911" s="349">
        <v>0.20445091076170868</v>
      </c>
      <c r="U5911" s="349">
        <v>0.50938277923796327</v>
      </c>
      <c r="V5911" s="361">
        <v>0</v>
      </c>
    </row>
    <row r="5912" spans="1:22" ht="16" hidden="1" customHeight="1" outlineLevel="1">
      <c r="A5912" s="65">
        <v>5903</v>
      </c>
      <c r="B5912" s="117">
        <v>1</v>
      </c>
      <c r="C5912" s="325">
        <v>1.2092366781441543E-4</v>
      </c>
      <c r="D5912" s="326">
        <v>1.4616436079329024E-4</v>
      </c>
      <c r="E5912" s="327">
        <v>1.2455020815296244E-4</v>
      </c>
      <c r="F5912" s="332">
        <v>2.6260701235753528E-4</v>
      </c>
      <c r="G5912" s="326">
        <v>3.6411208583708975E-4</v>
      </c>
      <c r="H5912" s="327">
        <v>4.1319815370971264E-4</v>
      </c>
      <c r="I5912" s="332">
        <v>0</v>
      </c>
      <c r="J5912" s="326">
        <v>0</v>
      </c>
      <c r="K5912" s="327">
        <v>0</v>
      </c>
      <c r="L5912" s="336">
        <v>2.3496792687798115E-5</v>
      </c>
      <c r="M5912" s="337">
        <v>1.1415525114155251E-4</v>
      </c>
      <c r="N5912" s="345">
        <v>0</v>
      </c>
      <c r="O5912" s="346">
        <v>0</v>
      </c>
      <c r="P5912" s="347">
        <v>0</v>
      </c>
      <c r="Q5912" s="348">
        <v>8.8417329796640146E-2</v>
      </c>
      <c r="R5912" s="346">
        <v>0.14022424295733463</v>
      </c>
      <c r="S5912" s="347">
        <v>0.13176736023426219</v>
      </c>
      <c r="T5912" s="349">
        <v>0.12875652705644353</v>
      </c>
      <c r="U5912" s="349">
        <v>0.4372595230727116</v>
      </c>
      <c r="V5912" s="361">
        <v>0</v>
      </c>
    </row>
    <row r="5913" spans="1:22" ht="16" hidden="1" customHeight="1" outlineLevel="1">
      <c r="A5913" s="65">
        <v>5904</v>
      </c>
      <c r="B5913" s="117">
        <v>1</v>
      </c>
      <c r="C5913" s="325">
        <v>1.1136077890367703E-4</v>
      </c>
      <c r="D5913" s="326">
        <v>1.2996924074263705E-4</v>
      </c>
      <c r="E5913" s="327">
        <v>1.1729850870941427E-4</v>
      </c>
      <c r="F5913" s="332">
        <v>2.4760089736567618E-4</v>
      </c>
      <c r="G5913" s="326">
        <v>3.2735076947853749E-4</v>
      </c>
      <c r="H5913" s="327">
        <v>4.4343216495676445E-4</v>
      </c>
      <c r="I5913" s="332">
        <v>0</v>
      </c>
      <c r="J5913" s="326">
        <v>0</v>
      </c>
      <c r="K5913" s="327">
        <v>0</v>
      </c>
      <c r="L5913" s="336">
        <v>9.3987170751192458E-6</v>
      </c>
      <c r="M5913" s="337">
        <v>1.1415525114155251E-4</v>
      </c>
      <c r="N5913" s="345">
        <v>0</v>
      </c>
      <c r="O5913" s="346">
        <v>0</v>
      </c>
      <c r="P5913" s="347">
        <v>0</v>
      </c>
      <c r="Q5913" s="348">
        <v>0.13262599469496023</v>
      </c>
      <c r="R5913" s="346">
        <v>0.18104600725087633</v>
      </c>
      <c r="S5913" s="347">
        <v>0.23005080768954428</v>
      </c>
      <c r="T5913" s="349">
        <v>9.8326624059351997E-2</v>
      </c>
      <c r="U5913" s="349">
        <v>0.34548415351093348</v>
      </c>
      <c r="V5913" s="361">
        <v>0</v>
      </c>
    </row>
    <row r="5914" spans="1:22" ht="16" hidden="1" customHeight="1" outlineLevel="1">
      <c r="A5914" s="65">
        <v>5905</v>
      </c>
      <c r="B5914" s="117">
        <v>1</v>
      </c>
      <c r="C5914" s="325">
        <v>1.0397297845106739E-4</v>
      </c>
      <c r="D5914" s="326">
        <v>1.176041790953196E-4</v>
      </c>
      <c r="E5914" s="327">
        <v>1.0749120141187864E-4</v>
      </c>
      <c r="F5914" s="332">
        <v>0</v>
      </c>
      <c r="G5914" s="326">
        <v>3.1101240665251412E-4</v>
      </c>
      <c r="H5914" s="327">
        <v>3.9304214621167761E-4</v>
      </c>
      <c r="I5914" s="332">
        <v>0</v>
      </c>
      <c r="J5914" s="326">
        <v>0</v>
      </c>
      <c r="K5914" s="327">
        <v>0</v>
      </c>
      <c r="L5914" s="336">
        <v>5.8741981719495289E-6</v>
      </c>
      <c r="M5914" s="337">
        <v>1.1415525114155251E-4</v>
      </c>
      <c r="N5914" s="345">
        <v>0</v>
      </c>
      <c r="O5914" s="346">
        <v>0</v>
      </c>
      <c r="P5914" s="347">
        <v>0</v>
      </c>
      <c r="Q5914" s="348">
        <v>0.10610079575596817</v>
      </c>
      <c r="R5914" s="346">
        <v>0.18975220552371452</v>
      </c>
      <c r="S5914" s="347">
        <v>0.22855168241234561</v>
      </c>
      <c r="T5914" s="349">
        <v>6.1810740462842156E-2</v>
      </c>
      <c r="U5914" s="349">
        <v>0.32484943444458075</v>
      </c>
      <c r="V5914" s="361">
        <v>0</v>
      </c>
    </row>
    <row r="5915" spans="1:22" ht="16" hidden="1" customHeight="1" outlineLevel="1">
      <c r="A5915" s="65">
        <v>5906</v>
      </c>
      <c r="B5915" s="117">
        <v>1</v>
      </c>
      <c r="C5915" s="325">
        <v>9.914153196217798E-5</v>
      </c>
      <c r="D5915" s="326">
        <v>1.1725422452039552E-4</v>
      </c>
      <c r="E5915" s="327">
        <v>9.6062315526787508E-5</v>
      </c>
      <c r="F5915" s="332">
        <v>0</v>
      </c>
      <c r="G5915" s="326">
        <v>2.8475432353926251E-4</v>
      </c>
      <c r="H5915" s="327">
        <v>3.527301312156082E-4</v>
      </c>
      <c r="I5915" s="332">
        <v>0</v>
      </c>
      <c r="J5915" s="326">
        <v>0</v>
      </c>
      <c r="K5915" s="327">
        <v>0</v>
      </c>
      <c r="L5915" s="336">
        <v>2.3496792687798115E-6</v>
      </c>
      <c r="M5915" s="337">
        <v>1.1415525114155251E-4</v>
      </c>
      <c r="N5915" s="345">
        <v>0</v>
      </c>
      <c r="O5915" s="346">
        <v>0</v>
      </c>
      <c r="P5915" s="347">
        <v>0</v>
      </c>
      <c r="Q5915" s="348">
        <v>9.7259062776304167E-2</v>
      </c>
      <c r="R5915" s="346">
        <v>0.18769369812060385</v>
      </c>
      <c r="S5915" s="347">
        <v>0.20940023554412715</v>
      </c>
      <c r="T5915" s="349">
        <v>4.6500695517430482E-2</v>
      </c>
      <c r="U5915" s="349">
        <v>0.30932426486132497</v>
      </c>
      <c r="V5915" s="361">
        <v>0</v>
      </c>
    </row>
    <row r="5916" spans="1:22" ht="16" hidden="1" customHeight="1" outlineLevel="1">
      <c r="A5916" s="65">
        <v>5907</v>
      </c>
      <c r="B5916" s="117">
        <v>1</v>
      </c>
      <c r="C5916" s="325">
        <v>9.6685182065498122E-5</v>
      </c>
      <c r="D5916" s="326">
        <v>1.1254927967974957E-4</v>
      </c>
      <c r="E5916" s="327">
        <v>9.0821373531808149E-5</v>
      </c>
      <c r="F5916" s="332">
        <v>0</v>
      </c>
      <c r="G5916" s="326">
        <v>2.7658514212625085E-4</v>
      </c>
      <c r="H5916" s="327">
        <v>3.22496119968556E-4</v>
      </c>
      <c r="I5916" s="332">
        <v>0</v>
      </c>
      <c r="J5916" s="326">
        <v>0</v>
      </c>
      <c r="K5916" s="327">
        <v>0</v>
      </c>
      <c r="L5916" s="336">
        <v>1.1748396343899057E-6</v>
      </c>
      <c r="M5916" s="337">
        <v>1.1415525114155251E-4</v>
      </c>
      <c r="N5916" s="345">
        <v>0</v>
      </c>
      <c r="O5916" s="346">
        <v>0</v>
      </c>
      <c r="P5916" s="347">
        <v>0</v>
      </c>
      <c r="Q5916" s="348">
        <v>5.3050397877984087E-2</v>
      </c>
      <c r="R5916" s="346">
        <v>0.18064261859411729</v>
      </c>
      <c r="S5916" s="347">
        <v>0.23842827047514822</v>
      </c>
      <c r="T5916" s="349">
        <v>4.4598826580112265E-2</v>
      </c>
      <c r="U5916" s="349">
        <v>0.30470601821314125</v>
      </c>
      <c r="V5916" s="361">
        <v>0</v>
      </c>
    </row>
    <row r="5917" spans="1:22" ht="16" hidden="1" customHeight="1" outlineLevel="1">
      <c r="A5917" s="65">
        <v>5908</v>
      </c>
      <c r="B5917" s="117">
        <v>1</v>
      </c>
      <c r="C5917" s="325">
        <v>9.5428880973303078E-5</v>
      </c>
      <c r="D5917" s="326">
        <v>1.0696944840179342E-4</v>
      </c>
      <c r="E5917" s="327">
        <v>9.1392169194627691E-5</v>
      </c>
      <c r="F5917" s="332">
        <v>0</v>
      </c>
      <c r="G5917" s="326">
        <v>2.5441164971950505E-4</v>
      </c>
      <c r="H5917" s="327">
        <v>3.1241811621953884E-4</v>
      </c>
      <c r="I5917" s="332">
        <v>0</v>
      </c>
      <c r="J5917" s="326">
        <v>0</v>
      </c>
      <c r="K5917" s="327">
        <v>0</v>
      </c>
      <c r="L5917" s="336">
        <v>1.409807561267887E-5</v>
      </c>
      <c r="M5917" s="337">
        <v>1.1415525114155251E-4</v>
      </c>
      <c r="N5917" s="345">
        <v>0</v>
      </c>
      <c r="O5917" s="346">
        <v>0</v>
      </c>
      <c r="P5917" s="347">
        <v>0</v>
      </c>
      <c r="Q5917" s="348">
        <v>7.9575596816976138E-2</v>
      </c>
      <c r="R5917" s="346">
        <v>0.1963037306551482</v>
      </c>
      <c r="S5917" s="347">
        <v>0.29853331814490425</v>
      </c>
      <c r="T5917" s="349">
        <v>4.3457705217721333E-2</v>
      </c>
      <c r="U5917" s="349">
        <v>0.29753299682340917</v>
      </c>
      <c r="V5917" s="361">
        <v>0</v>
      </c>
    </row>
    <row r="5918" spans="1:22" ht="16" hidden="1" customHeight="1" outlineLevel="1">
      <c r="A5918" s="65">
        <v>5909</v>
      </c>
      <c r="B5918" s="117">
        <v>1</v>
      </c>
      <c r="C5918" s="325">
        <v>9.5685141395094109E-5</v>
      </c>
      <c r="D5918" s="326">
        <v>1.0879698895973028E-4</v>
      </c>
      <c r="E5918" s="327">
        <v>8.9096013914649112E-5</v>
      </c>
      <c r="F5918" s="332">
        <v>0</v>
      </c>
      <c r="G5918" s="326">
        <v>2.2056789815131411E-4</v>
      </c>
      <c r="H5918" s="327">
        <v>0</v>
      </c>
      <c r="I5918" s="332">
        <v>0</v>
      </c>
      <c r="J5918" s="326">
        <v>0</v>
      </c>
      <c r="K5918" s="327">
        <v>0</v>
      </c>
      <c r="L5918" s="336">
        <v>3.7594868300476983E-5</v>
      </c>
      <c r="M5918" s="337">
        <v>1.1415525114155251E-4</v>
      </c>
      <c r="N5918" s="345">
        <v>0</v>
      </c>
      <c r="O5918" s="346">
        <v>0</v>
      </c>
      <c r="P5918" s="347">
        <v>0</v>
      </c>
      <c r="Q5918" s="348">
        <v>8.8417329796640146E-2</v>
      </c>
      <c r="R5918" s="346">
        <v>0.24788410600061336</v>
      </c>
      <c r="S5918" s="347">
        <v>0.35538074861520652</v>
      </c>
      <c r="T5918" s="349">
        <v>4.4408639686380445E-2</v>
      </c>
      <c r="U5918" s="349">
        <v>0.2962556094526349</v>
      </c>
      <c r="V5918" s="361">
        <v>0</v>
      </c>
    </row>
    <row r="5919" spans="1:22" ht="16" hidden="1" customHeight="1" outlineLevel="1">
      <c r="A5919" s="65">
        <v>5910</v>
      </c>
      <c r="B5919" s="117">
        <v>1</v>
      </c>
      <c r="C5919" s="325">
        <v>1.0096660618566531E-4</v>
      </c>
      <c r="D5919" s="326">
        <v>1.1006071381362278E-4</v>
      </c>
      <c r="E5919" s="327">
        <v>9.3701297103306708E-5</v>
      </c>
      <c r="F5919" s="332">
        <v>0</v>
      </c>
      <c r="G5919" s="326">
        <v>1.9606035391227911E-4</v>
      </c>
      <c r="H5919" s="327">
        <v>3.22496119968556E-4</v>
      </c>
      <c r="I5919" s="332">
        <v>0</v>
      </c>
      <c r="J5919" s="326">
        <v>0</v>
      </c>
      <c r="K5919" s="327">
        <v>0</v>
      </c>
      <c r="L5919" s="336">
        <v>9.3987170751192462E-5</v>
      </c>
      <c r="M5919" s="337">
        <v>1.1415525114155251E-4</v>
      </c>
      <c r="N5919" s="345">
        <v>0</v>
      </c>
      <c r="O5919" s="346">
        <v>1.1570158407463152E-3</v>
      </c>
      <c r="P5919" s="347">
        <v>0</v>
      </c>
      <c r="Q5919" s="348">
        <v>7.0733863837312116E-2</v>
      </c>
      <c r="R5919" s="346">
        <v>0.22864842527126847</v>
      </c>
      <c r="S5919" s="347">
        <v>0.24444033120414393</v>
      </c>
      <c r="T5919" s="349">
        <v>4.5835041389369106E-2</v>
      </c>
      <c r="U5919" s="349">
        <v>0.30293732800745388</v>
      </c>
      <c r="V5919" s="361">
        <v>0</v>
      </c>
    </row>
    <row r="5920" spans="1:22" ht="16" hidden="1" customHeight="1" outlineLevel="1">
      <c r="A5920" s="65">
        <v>5911</v>
      </c>
      <c r="B5920" s="117">
        <v>1</v>
      </c>
      <c r="C5920" s="325">
        <v>1.1519843497635244E-4</v>
      </c>
      <c r="D5920" s="326">
        <v>1.1144109019248998E-4</v>
      </c>
      <c r="E5920" s="327">
        <v>1.0436479789507165E-4</v>
      </c>
      <c r="F5920" s="332">
        <v>0</v>
      </c>
      <c r="G5920" s="326">
        <v>2.0656358715757977E-4</v>
      </c>
      <c r="H5920" s="327">
        <v>3.4265212746659071E-4</v>
      </c>
      <c r="I5920" s="332">
        <v>0</v>
      </c>
      <c r="J5920" s="326">
        <v>0</v>
      </c>
      <c r="K5920" s="327">
        <v>0</v>
      </c>
      <c r="L5920" s="336">
        <v>1.8210014333043539E-4</v>
      </c>
      <c r="M5920" s="337">
        <v>1.1415525114155251E-4</v>
      </c>
      <c r="N5920" s="345">
        <v>1.1432063811469256E-2</v>
      </c>
      <c r="O5920" s="346">
        <v>4.6290744020160514E-2</v>
      </c>
      <c r="P5920" s="347">
        <v>2.7368683844722432E-2</v>
      </c>
      <c r="Q5920" s="348">
        <v>3.5366931918656058E-2</v>
      </c>
      <c r="R5920" s="346">
        <v>0.20618463768647549</v>
      </c>
      <c r="S5920" s="347">
        <v>0.21216505781690384</v>
      </c>
      <c r="T5920" s="349">
        <v>8.3016579113940323E-2</v>
      </c>
      <c r="U5920" s="349">
        <v>0.3207224906313102</v>
      </c>
      <c r="V5920" s="361">
        <v>0</v>
      </c>
    </row>
    <row r="5921" spans="1:22" ht="16" hidden="1" customHeight="1" outlineLevel="1">
      <c r="A5921" s="65">
        <v>5912</v>
      </c>
      <c r="B5921" s="117">
        <v>1</v>
      </c>
      <c r="C5921" s="325">
        <v>1.3025529732012289E-4</v>
      </c>
      <c r="D5921" s="326">
        <v>1.2034548993222488E-4</v>
      </c>
      <c r="E5921" s="327">
        <v>1.1790822225833513E-4</v>
      </c>
      <c r="F5921" s="332">
        <v>0</v>
      </c>
      <c r="G5921" s="326">
        <v>2.7833568100046771E-4</v>
      </c>
      <c r="H5921" s="327">
        <v>4.031201499606951E-4</v>
      </c>
      <c r="I5921" s="332">
        <v>0</v>
      </c>
      <c r="J5921" s="326">
        <v>0</v>
      </c>
      <c r="K5921" s="327">
        <v>0</v>
      </c>
      <c r="L5921" s="336">
        <v>1.5860335064263727E-4</v>
      </c>
      <c r="M5921" s="337">
        <v>1.1415525114155251E-4</v>
      </c>
      <c r="N5921" s="345">
        <v>7.2307803607543047E-2</v>
      </c>
      <c r="O5921" s="346">
        <v>0.21021827448758565</v>
      </c>
      <c r="P5921" s="347">
        <v>0.11760741025962272</v>
      </c>
      <c r="Q5921" s="348">
        <v>1.7683465959328029E-2</v>
      </c>
      <c r="R5921" s="346">
        <v>0.18343419396883773</v>
      </c>
      <c r="S5921" s="347">
        <v>0.17834916116882815</v>
      </c>
      <c r="T5921" s="349">
        <v>0.17944133423597408</v>
      </c>
      <c r="U5921" s="349">
        <v>0.42006392385075098</v>
      </c>
      <c r="V5921" s="361">
        <v>0</v>
      </c>
    </row>
    <row r="5922" spans="1:22" ht="16" hidden="1" customHeight="1" outlineLevel="1">
      <c r="A5922" s="65">
        <v>5913</v>
      </c>
      <c r="B5922" s="117">
        <v>1</v>
      </c>
      <c r="C5922" s="325">
        <v>1.4889355531477771E-4</v>
      </c>
      <c r="D5922" s="326">
        <v>1.3490748863323237E-4</v>
      </c>
      <c r="E5922" s="327">
        <v>1.3907955229745968E-4</v>
      </c>
      <c r="F5922" s="332">
        <v>0</v>
      </c>
      <c r="G5922" s="326">
        <v>4.0904258360865389E-4</v>
      </c>
      <c r="H5922" s="327">
        <v>4.53510168705782E-4</v>
      </c>
      <c r="I5922" s="332">
        <v>0</v>
      </c>
      <c r="J5922" s="326">
        <v>0</v>
      </c>
      <c r="K5922" s="327">
        <v>0</v>
      </c>
      <c r="L5922" s="336">
        <v>1.4685495429873823E-4</v>
      </c>
      <c r="M5922" s="337">
        <v>1.1415525114155251E-4</v>
      </c>
      <c r="N5922" s="345">
        <v>0.16462171888515731</v>
      </c>
      <c r="O5922" s="346">
        <v>0.35146505826027608</v>
      </c>
      <c r="P5922" s="347">
        <v>0.19441139385443823</v>
      </c>
      <c r="Q5922" s="348">
        <v>1.7683465959328029E-2</v>
      </c>
      <c r="R5922" s="346">
        <v>0.18748406649949664</v>
      </c>
      <c r="S5922" s="347">
        <v>0.28345388852867753</v>
      </c>
      <c r="T5922" s="349">
        <v>0.27729249106099652</v>
      </c>
      <c r="U5922" s="349">
        <v>0.58229211993907604</v>
      </c>
      <c r="V5922" s="361">
        <v>3.8830141262625704E-2</v>
      </c>
    </row>
    <row r="5923" spans="1:22" ht="16" hidden="1" customHeight="1" outlineLevel="1">
      <c r="A5923" s="65">
        <v>5914</v>
      </c>
      <c r="B5923" s="117">
        <v>1</v>
      </c>
      <c r="C5923" s="325">
        <v>1.5637510958023775E-4</v>
      </c>
      <c r="D5923" s="326">
        <v>1.4894455547185376E-4</v>
      </c>
      <c r="E5923" s="327">
        <v>1.4840687233307889E-4</v>
      </c>
      <c r="F5923" s="332">
        <v>0</v>
      </c>
      <c r="G5923" s="326">
        <v>5.8117890623997034E-4</v>
      </c>
      <c r="H5923" s="327">
        <v>4.232761574587298E-4</v>
      </c>
      <c r="I5923" s="332">
        <v>0</v>
      </c>
      <c r="J5923" s="326">
        <v>0</v>
      </c>
      <c r="K5923" s="327">
        <v>0</v>
      </c>
      <c r="L5923" s="336">
        <v>1.644775488145868E-4</v>
      </c>
      <c r="M5923" s="337">
        <v>1.1415525114155251E-4</v>
      </c>
      <c r="N5923" s="345">
        <v>0.31824007635177542</v>
      </c>
      <c r="O5923" s="346">
        <v>0.42305294077188538</v>
      </c>
      <c r="P5923" s="347">
        <v>0.24021327590958894</v>
      </c>
      <c r="Q5923" s="348">
        <v>4.4208664898320073E-2</v>
      </c>
      <c r="R5923" s="346">
        <v>0.26247647495744864</v>
      </c>
      <c r="S5923" s="347">
        <v>0.41600452957507544</v>
      </c>
      <c r="T5923" s="349">
        <v>0.23412006618387293</v>
      </c>
      <c r="U5923" s="349">
        <v>0.58258690164002402</v>
      </c>
      <c r="V5923" s="361">
        <v>0.10803667427054454</v>
      </c>
    </row>
    <row r="5924" spans="1:22" ht="16" hidden="1" customHeight="1" outlineLevel="1">
      <c r="A5924" s="65">
        <v>5915</v>
      </c>
      <c r="B5924" s="117">
        <v>1</v>
      </c>
      <c r="C5924" s="325">
        <v>1.5719389287913103E-4</v>
      </c>
      <c r="D5924" s="326">
        <v>1.4978055806750572E-4</v>
      </c>
      <c r="E5924" s="327">
        <v>1.540759110751729E-4</v>
      </c>
      <c r="F5924" s="332">
        <v>3.2263147232497198E-4</v>
      </c>
      <c r="G5924" s="326">
        <v>6.6112018149586972E-4</v>
      </c>
      <c r="H5924" s="327">
        <v>4.232761574587298E-4</v>
      </c>
      <c r="I5924" s="332">
        <v>0</v>
      </c>
      <c r="J5924" s="326">
        <v>0</v>
      </c>
      <c r="K5924" s="327">
        <v>0</v>
      </c>
      <c r="L5924" s="336">
        <v>1.8797434150238492E-4</v>
      </c>
      <c r="M5924" s="337">
        <v>1.1415525114155251E-4</v>
      </c>
      <c r="N5924" s="345">
        <v>0.42984559931124405</v>
      </c>
      <c r="O5924" s="346">
        <v>0.51188510968377909</v>
      </c>
      <c r="P5924" s="347">
        <v>0.37978325877792818</v>
      </c>
      <c r="Q5924" s="348">
        <v>7.9575596816976138E-2</v>
      </c>
      <c r="R5924" s="346">
        <v>0.34247923304047784</v>
      </c>
      <c r="S5924" s="347">
        <v>0.45832238295966604</v>
      </c>
      <c r="T5924" s="349">
        <v>0.19826983671542447</v>
      </c>
      <c r="U5924" s="349">
        <v>0.5088914764030501</v>
      </c>
      <c r="V5924" s="361">
        <v>0.15873779460343154</v>
      </c>
    </row>
    <row r="5925" spans="1:22" ht="16" hidden="1" customHeight="1" outlineLevel="1">
      <c r="A5925" s="65">
        <v>5916</v>
      </c>
      <c r="B5925" s="117">
        <v>1</v>
      </c>
      <c r="C5925" s="325">
        <v>1.5730639745455149E-4</v>
      </c>
      <c r="D5925" s="326">
        <v>1.5281349771684776E-4</v>
      </c>
      <c r="E5925" s="327">
        <v>1.6003034764867666E-4</v>
      </c>
      <c r="F5925" s="332">
        <v>4.1266816227612688E-4</v>
      </c>
      <c r="G5925" s="326">
        <v>7.4281199562598597E-4</v>
      </c>
      <c r="H5925" s="327">
        <v>4.4343216495676445E-4</v>
      </c>
      <c r="I5925" s="332">
        <v>0</v>
      </c>
      <c r="J5925" s="326">
        <v>0</v>
      </c>
      <c r="K5925" s="327">
        <v>0</v>
      </c>
      <c r="L5925" s="336">
        <v>2.0677177565262342E-4</v>
      </c>
      <c r="M5925" s="337">
        <v>1.1415525114155251E-4</v>
      </c>
      <c r="N5925" s="345">
        <v>0.54159402306835602</v>
      </c>
      <c r="O5925" s="346">
        <v>0.53427662593052949</v>
      </c>
      <c r="P5925" s="347">
        <v>0.41619246745280131</v>
      </c>
      <c r="Q5925" s="348">
        <v>7.9575596816976138E-2</v>
      </c>
      <c r="R5925" s="346">
        <v>0.36596549603419071</v>
      </c>
      <c r="S5925" s="347">
        <v>0.53064348238539716</v>
      </c>
      <c r="T5925" s="349">
        <v>0.20711352727395421</v>
      </c>
      <c r="U5925" s="349">
        <v>0.47911852460731275</v>
      </c>
      <c r="V5925" s="361">
        <v>0.21319511900254035</v>
      </c>
    </row>
    <row r="5926" spans="1:22" ht="16" hidden="1" customHeight="1" outlineLevel="1">
      <c r="A5926" s="65">
        <v>5917</v>
      </c>
      <c r="B5926" s="117">
        <v>1</v>
      </c>
      <c r="C5926" s="325">
        <v>1.4636220236781755E-4</v>
      </c>
      <c r="D5926" s="326">
        <v>1.5689630109096201E-4</v>
      </c>
      <c r="E5926" s="327">
        <v>1.5316782706614182E-4</v>
      </c>
      <c r="F5926" s="332">
        <v>4.7269262224356357E-4</v>
      </c>
      <c r="G5926" s="326">
        <v>7.8890951931369488E-4</v>
      </c>
      <c r="H5926" s="327">
        <v>4.232761574587298E-4</v>
      </c>
      <c r="I5926" s="332">
        <v>0</v>
      </c>
      <c r="J5926" s="326">
        <v>0</v>
      </c>
      <c r="K5926" s="327">
        <v>0</v>
      </c>
      <c r="L5926" s="336">
        <v>1.8797434150238492E-4</v>
      </c>
      <c r="M5926" s="337">
        <v>1.1415525114155251E-4</v>
      </c>
      <c r="N5926" s="345">
        <v>0.44456438146851074</v>
      </c>
      <c r="O5926" s="346">
        <v>0.55215074239574757</v>
      </c>
      <c r="P5926" s="347">
        <v>0.48925899005602042</v>
      </c>
      <c r="Q5926" s="348">
        <v>6.1892130857648102E-2</v>
      </c>
      <c r="R5926" s="346">
        <v>0.3972114339945591</v>
      </c>
      <c r="S5926" s="347">
        <v>0.4905405987430681</v>
      </c>
      <c r="T5926" s="349">
        <v>0.11858152824179104</v>
      </c>
      <c r="U5926" s="349">
        <v>0.41259612076007102</v>
      </c>
      <c r="V5926" s="361">
        <v>0.14109432387774234</v>
      </c>
    </row>
    <row r="5927" spans="1:22" ht="16" hidden="1" customHeight="1" outlineLevel="1">
      <c r="A5927" s="65">
        <v>5918</v>
      </c>
      <c r="B5927" s="117">
        <v>1</v>
      </c>
      <c r="C5927" s="325">
        <v>1.4605593991250633E-4</v>
      </c>
      <c r="D5927" s="326">
        <v>1.5049990913818301E-4</v>
      </c>
      <c r="E5927" s="327">
        <v>1.4909442165420242E-4</v>
      </c>
      <c r="F5927" s="332">
        <v>5.4022013970692962E-4</v>
      </c>
      <c r="G5927" s="326">
        <v>7.8015682494261059E-4</v>
      </c>
      <c r="H5927" s="327">
        <v>4.4343216495676445E-4</v>
      </c>
      <c r="I5927" s="332">
        <v>0</v>
      </c>
      <c r="J5927" s="326">
        <v>0</v>
      </c>
      <c r="K5927" s="327">
        <v>0</v>
      </c>
      <c r="L5927" s="336">
        <v>1.9032402077116473E-4</v>
      </c>
      <c r="M5927" s="337">
        <v>1.1415525114155251E-4</v>
      </c>
      <c r="N5927" s="345">
        <v>0.45070911576717548</v>
      </c>
      <c r="O5927" s="346">
        <v>0.54676003212960833</v>
      </c>
      <c r="P5927" s="347">
        <v>0.48286349770146408</v>
      </c>
      <c r="Q5927" s="348">
        <v>8.8417329796640146E-2</v>
      </c>
      <c r="R5927" s="346">
        <v>0.37964001807095843</v>
      </c>
      <c r="S5927" s="347">
        <v>0.47740121260384538</v>
      </c>
      <c r="T5927" s="349">
        <v>0.10574391291489305</v>
      </c>
      <c r="U5927" s="349">
        <v>0.39707095117681512</v>
      </c>
      <c r="V5927" s="361">
        <v>0.11414432315871026</v>
      </c>
    </row>
    <row r="5928" spans="1:22" ht="16" hidden="1" customHeight="1" outlineLevel="1">
      <c r="A5928" s="65">
        <v>5919</v>
      </c>
      <c r="B5928" s="117">
        <v>1</v>
      </c>
      <c r="C5928" s="325">
        <v>1.4981859293490142E-4</v>
      </c>
      <c r="D5928" s="326">
        <v>1.5077209602979062E-4</v>
      </c>
      <c r="E5928" s="327">
        <v>1.5473751513889552E-4</v>
      </c>
      <c r="F5928" s="332">
        <v>5.327170822110002E-4</v>
      </c>
      <c r="G5928" s="326">
        <v>7.5739981957779242E-4</v>
      </c>
      <c r="H5928" s="327">
        <v>5.442122024469382E-4</v>
      </c>
      <c r="I5928" s="332">
        <v>0</v>
      </c>
      <c r="J5928" s="326">
        <v>0</v>
      </c>
      <c r="K5928" s="327">
        <v>0</v>
      </c>
      <c r="L5928" s="336">
        <v>2.1382081345896285E-4</v>
      </c>
      <c r="M5928" s="337">
        <v>1.1415525114155251E-4</v>
      </c>
      <c r="N5928" s="345">
        <v>0.32824313218681106</v>
      </c>
      <c r="O5928" s="346">
        <v>0.48633685394535636</v>
      </c>
      <c r="P5928" s="347">
        <v>0.40279923714168464</v>
      </c>
      <c r="Q5928" s="348">
        <v>0.10610079575596817</v>
      </c>
      <c r="R5928" s="346">
        <v>0.40016812583231148</v>
      </c>
      <c r="S5928" s="347">
        <v>0.52340722264446038</v>
      </c>
      <c r="T5928" s="349">
        <v>0.11373176245162958</v>
      </c>
      <c r="U5928" s="349">
        <v>0.42379782539609101</v>
      </c>
      <c r="V5928" s="361">
        <v>0.11938163208031247</v>
      </c>
    </row>
    <row r="5929" spans="1:22" ht="16" hidden="1" customHeight="1" outlineLevel="1">
      <c r="A5929" s="65">
        <v>5920</v>
      </c>
      <c r="B5929" s="117">
        <v>1</v>
      </c>
      <c r="C5929" s="325">
        <v>1.5318122968913491E-4</v>
      </c>
      <c r="D5929" s="326">
        <v>1.5059711874232859E-4</v>
      </c>
      <c r="E5929" s="327">
        <v>1.5826607014541628E-4</v>
      </c>
      <c r="F5929" s="332">
        <v>6.0024459967436637E-4</v>
      </c>
      <c r="G5929" s="326">
        <v>7.7257115648767145E-4</v>
      </c>
      <c r="H5929" s="327">
        <v>4.6358817245479954E-4</v>
      </c>
      <c r="I5929" s="332">
        <v>0</v>
      </c>
      <c r="J5929" s="326">
        <v>0</v>
      </c>
      <c r="K5929" s="327">
        <v>0</v>
      </c>
      <c r="L5929" s="336">
        <v>2.2321953053408208E-4</v>
      </c>
      <c r="M5929" s="337">
        <v>1.1415525114155251E-4</v>
      </c>
      <c r="N5929" s="345">
        <v>0.26336617005672303</v>
      </c>
      <c r="O5929" s="346">
        <v>0.351854255928368</v>
      </c>
      <c r="P5929" s="347">
        <v>0.33294746929878521</v>
      </c>
      <c r="Q5929" s="348">
        <v>0.10610079575596817</v>
      </c>
      <c r="R5929" s="346">
        <v>0.41599958960387151</v>
      </c>
      <c r="S5929" s="347">
        <v>0.57011351752993711</v>
      </c>
      <c r="T5929" s="349">
        <v>0.16241960724697602</v>
      </c>
      <c r="U5929" s="349">
        <v>0.49739499006608223</v>
      </c>
      <c r="V5929" s="361">
        <v>0.10738010201506618</v>
      </c>
    </row>
    <row r="5930" spans="1:22" ht="16" hidden="1" customHeight="1" outlineLevel="1">
      <c r="A5930" s="65">
        <v>5921</v>
      </c>
      <c r="B5930" s="117">
        <v>1</v>
      </c>
      <c r="C5930" s="325">
        <v>1.5342498960254589E-4</v>
      </c>
      <c r="D5930" s="326">
        <v>1.5761565216163928E-4</v>
      </c>
      <c r="E5930" s="327">
        <v>1.5354403329845468E-4</v>
      </c>
      <c r="F5930" s="332">
        <v>5.8523848468250721E-4</v>
      </c>
      <c r="G5930" s="326">
        <v>8.1108301172044047E-4</v>
      </c>
      <c r="H5930" s="327">
        <v>5.039001874508689E-4</v>
      </c>
      <c r="I5930" s="332">
        <v>0</v>
      </c>
      <c r="J5930" s="326">
        <v>0</v>
      </c>
      <c r="K5930" s="327">
        <v>0</v>
      </c>
      <c r="L5930" s="336">
        <v>2.2321953053408208E-4</v>
      </c>
      <c r="M5930" s="337">
        <v>1.1415525114155251E-4</v>
      </c>
      <c r="N5930" s="345">
        <v>0.14761652396559677</v>
      </c>
      <c r="O5930" s="346">
        <v>0.19631175188255789</v>
      </c>
      <c r="P5930" s="347">
        <v>0.18820346776407362</v>
      </c>
      <c r="Q5930" s="348">
        <v>7.9575596816976138E-2</v>
      </c>
      <c r="R5930" s="346">
        <v>0.38640920051350153</v>
      </c>
      <c r="S5930" s="347">
        <v>0.57395210650030815</v>
      </c>
      <c r="T5930" s="349">
        <v>0.17763455874552178</v>
      </c>
      <c r="U5930" s="349">
        <v>0.53149140680905538</v>
      </c>
      <c r="V5930" s="361">
        <v>3.5357942869703347E-2</v>
      </c>
    </row>
    <row r="5931" spans="1:22" ht="16" hidden="1" customHeight="1" outlineLevel="1">
      <c r="A5931" s="65">
        <v>5922</v>
      </c>
      <c r="B5931" s="117">
        <v>1</v>
      </c>
      <c r="C5931" s="325">
        <v>1.4631220033429733E-4</v>
      </c>
      <c r="D5931" s="326">
        <v>1.5736290719086076E-4</v>
      </c>
      <c r="E5931" s="327">
        <v>1.4625341596880519E-4</v>
      </c>
      <c r="F5931" s="332">
        <v>6.0024459967436637E-4</v>
      </c>
      <c r="G5931" s="326">
        <v>7.2413958096767365E-4</v>
      </c>
      <c r="H5931" s="327">
        <v>4.232761574587298E-4</v>
      </c>
      <c r="I5931" s="332">
        <v>0</v>
      </c>
      <c r="J5931" s="326">
        <v>0</v>
      </c>
      <c r="K5931" s="327">
        <v>0</v>
      </c>
      <c r="L5931" s="336">
        <v>1.644775488145868E-4</v>
      </c>
      <c r="M5931" s="337">
        <v>1.1415525114155251E-4</v>
      </c>
      <c r="N5931" s="345">
        <v>6.7020474094738519E-2</v>
      </c>
      <c r="O5931" s="346">
        <v>5.6274876177081705E-2</v>
      </c>
      <c r="P5931" s="347">
        <v>6.9851767842899412E-2</v>
      </c>
      <c r="Q5931" s="348">
        <v>2.6525198938992044E-2</v>
      </c>
      <c r="R5931" s="346">
        <v>0.37622295959883284</v>
      </c>
      <c r="S5931" s="347">
        <v>0.58070595005780268</v>
      </c>
      <c r="T5931" s="349">
        <v>0.18505184760106283</v>
      </c>
      <c r="U5931" s="349">
        <v>0.54475658335171073</v>
      </c>
      <c r="V5931" s="361">
        <v>0</v>
      </c>
    </row>
    <row r="5932" spans="1:22" ht="16" hidden="1" customHeight="1" outlineLevel="1">
      <c r="A5932" s="65">
        <v>5923</v>
      </c>
      <c r="B5932" s="117">
        <v>1</v>
      </c>
      <c r="C5932" s="325">
        <v>1.4015569995712263E-4</v>
      </c>
      <c r="D5932" s="326">
        <v>1.491195327593158E-4</v>
      </c>
      <c r="E5932" s="327">
        <v>1.431270124519982E-4</v>
      </c>
      <c r="F5932" s="332">
        <v>5.8523848468250721E-4</v>
      </c>
      <c r="G5932" s="326">
        <v>7.0605067926743392E-4</v>
      </c>
      <c r="H5932" s="327">
        <v>3.728861387136429E-4</v>
      </c>
      <c r="I5932" s="332">
        <v>0</v>
      </c>
      <c r="J5932" s="326">
        <v>0</v>
      </c>
      <c r="K5932" s="327">
        <v>0</v>
      </c>
      <c r="L5932" s="336">
        <v>1.1748396343899057E-4</v>
      </c>
      <c r="M5932" s="337">
        <v>1.1415525114155251E-4</v>
      </c>
      <c r="N5932" s="345">
        <v>4.4299247269443372E-3</v>
      </c>
      <c r="O5932" s="346">
        <v>2.7589168250357734E-3</v>
      </c>
      <c r="P5932" s="347">
        <v>3.81348861624886E-3</v>
      </c>
      <c r="Q5932" s="348">
        <v>8.8417329796640146E-2</v>
      </c>
      <c r="R5932" s="346">
        <v>0.35160797175320918</v>
      </c>
      <c r="S5932" s="347">
        <v>0.51965162964136313</v>
      </c>
      <c r="T5932" s="349">
        <v>0.18685862309151513</v>
      </c>
      <c r="U5932" s="349">
        <v>0.54426528051679768</v>
      </c>
      <c r="V5932" s="361">
        <v>0</v>
      </c>
    </row>
    <row r="5933" spans="1:22" ht="16" hidden="1" customHeight="1" outlineLevel="1">
      <c r="A5933" s="65">
        <v>5924</v>
      </c>
      <c r="B5933" s="117">
        <v>1</v>
      </c>
      <c r="C5933" s="325">
        <v>1.3726808252133104E-4</v>
      </c>
      <c r="D5933" s="326">
        <v>1.5802393249905069E-4</v>
      </c>
      <c r="E5933" s="327">
        <v>1.4769337775455445E-4</v>
      </c>
      <c r="F5933" s="332">
        <v>5.4022013970692962E-4</v>
      </c>
      <c r="G5933" s="326">
        <v>5.4733515467177921E-4</v>
      </c>
      <c r="H5933" s="327">
        <v>3.1241811621953884E-4</v>
      </c>
      <c r="I5933" s="332">
        <v>0</v>
      </c>
      <c r="J5933" s="326">
        <v>0</v>
      </c>
      <c r="K5933" s="327">
        <v>0</v>
      </c>
      <c r="L5933" s="336">
        <v>8.811297257924293E-5</v>
      </c>
      <c r="M5933" s="337">
        <v>1.1415525114155251E-4</v>
      </c>
      <c r="N5933" s="345">
        <v>0</v>
      </c>
      <c r="O5933" s="346">
        <v>0</v>
      </c>
      <c r="P5933" s="347">
        <v>0</v>
      </c>
      <c r="Q5933" s="348">
        <v>0.14146772767462423</v>
      </c>
      <c r="R5933" s="346">
        <v>0.32043910004761067</v>
      </c>
      <c r="S5933" s="347">
        <v>0.47756720453839313</v>
      </c>
      <c r="T5933" s="349">
        <v>0.21063198480799289</v>
      </c>
      <c r="U5933" s="349">
        <v>0.59201991607035664</v>
      </c>
      <c r="V5933" s="361">
        <v>0</v>
      </c>
    </row>
    <row r="5934" spans="1:22" ht="16" hidden="1" customHeight="1" outlineLevel="1">
      <c r="A5934" s="65">
        <v>5925</v>
      </c>
      <c r="B5934" s="117">
        <v>1</v>
      </c>
      <c r="C5934" s="325">
        <v>1.4044946190405381E-4</v>
      </c>
      <c r="D5934" s="326">
        <v>1.619123166648738E-4</v>
      </c>
      <c r="E5934" s="327">
        <v>1.4817336501647089E-4</v>
      </c>
      <c r="F5934" s="332">
        <v>3.1512841482904229E-4</v>
      </c>
      <c r="G5934" s="326">
        <v>4.6505982758359067E-4</v>
      </c>
      <c r="H5934" s="327">
        <v>0</v>
      </c>
      <c r="I5934" s="332">
        <v>0</v>
      </c>
      <c r="J5934" s="326">
        <v>0</v>
      </c>
      <c r="K5934" s="327">
        <v>0</v>
      </c>
      <c r="L5934" s="336">
        <v>5.8741981719495287E-5</v>
      </c>
      <c r="M5934" s="337">
        <v>1.1415525114155251E-4</v>
      </c>
      <c r="N5934" s="345">
        <v>0</v>
      </c>
      <c r="O5934" s="346">
        <v>0</v>
      </c>
      <c r="P5934" s="347">
        <v>0</v>
      </c>
      <c r="Q5934" s="348">
        <v>7.9575596816976138E-2</v>
      </c>
      <c r="R5934" s="346">
        <v>0.28607397568112292</v>
      </c>
      <c r="S5934" s="347">
        <v>0.38410273804056783</v>
      </c>
      <c r="T5934" s="349">
        <v>0.22679787077519775</v>
      </c>
      <c r="U5934" s="349">
        <v>0.61177029003386563</v>
      </c>
      <c r="V5934" s="361">
        <v>0</v>
      </c>
    </row>
    <row r="5935" spans="1:22" ht="16" hidden="1" customHeight="1" outlineLevel="1">
      <c r="A5935" s="65">
        <v>5926</v>
      </c>
      <c r="B5935" s="117">
        <v>1</v>
      </c>
      <c r="C5935" s="325">
        <v>1.3159285171678825E-4</v>
      </c>
      <c r="D5935" s="326">
        <v>1.4886678778853731E-4</v>
      </c>
      <c r="E5935" s="327">
        <v>1.3638124552776734E-4</v>
      </c>
      <c r="F5935" s="332">
        <v>0</v>
      </c>
      <c r="G5935" s="326">
        <v>4.0962609656672604E-4</v>
      </c>
      <c r="H5935" s="327">
        <v>3.1241811621953884E-4</v>
      </c>
      <c r="I5935" s="332">
        <v>0</v>
      </c>
      <c r="J5935" s="326">
        <v>0</v>
      </c>
      <c r="K5935" s="327">
        <v>0</v>
      </c>
      <c r="L5935" s="336">
        <v>3.7594868300476983E-5</v>
      </c>
      <c r="M5935" s="337">
        <v>1.1415525114155251E-4</v>
      </c>
      <c r="N5935" s="345">
        <v>0</v>
      </c>
      <c r="O5935" s="346">
        <v>0</v>
      </c>
      <c r="P5935" s="347">
        <v>0</v>
      </c>
      <c r="Q5935" s="348">
        <v>3.5366931918656058E-2</v>
      </c>
      <c r="R5935" s="346">
        <v>0.27272342729873955</v>
      </c>
      <c r="S5935" s="347">
        <v>0.35982106684296444</v>
      </c>
      <c r="T5935" s="349">
        <v>0.18029717525776728</v>
      </c>
      <c r="U5935" s="349">
        <v>0.50338888465202281</v>
      </c>
      <c r="V5935" s="361">
        <v>0</v>
      </c>
    </row>
    <row r="5936" spans="1:22" ht="16" hidden="1" customHeight="1" outlineLevel="1">
      <c r="A5936" s="65">
        <v>5927</v>
      </c>
      <c r="B5936" s="117">
        <v>1</v>
      </c>
      <c r="C5936" s="325">
        <v>1.1818605647918444E-4</v>
      </c>
      <c r="D5936" s="326">
        <v>1.3832926669915671E-4</v>
      </c>
      <c r="E5936" s="327">
        <v>1.2439453660855712E-4</v>
      </c>
      <c r="F5936" s="332">
        <v>0</v>
      </c>
      <c r="G5936" s="326">
        <v>3.6119452104672862E-4</v>
      </c>
      <c r="H5936" s="327">
        <v>0</v>
      </c>
      <c r="I5936" s="332">
        <v>0</v>
      </c>
      <c r="J5936" s="326">
        <v>0</v>
      </c>
      <c r="K5936" s="327">
        <v>0</v>
      </c>
      <c r="L5936" s="336">
        <v>2.3496792687798115E-5</v>
      </c>
      <c r="M5936" s="337">
        <v>1.1415525114155251E-4</v>
      </c>
      <c r="N5936" s="345">
        <v>0</v>
      </c>
      <c r="O5936" s="346">
        <v>0</v>
      </c>
      <c r="P5936" s="347">
        <v>0</v>
      </c>
      <c r="Q5936" s="348">
        <v>2.6525198938992044E-2</v>
      </c>
      <c r="R5936" s="346">
        <v>0.25764061043647329</v>
      </c>
      <c r="S5936" s="347">
        <v>0.38611021786464467</v>
      </c>
      <c r="T5936" s="349">
        <v>0.1242871350537457</v>
      </c>
      <c r="U5936" s="349">
        <v>0.37388145736891404</v>
      </c>
      <c r="V5936" s="361">
        <v>0</v>
      </c>
    </row>
    <row r="5937" spans="1:22" ht="16" hidden="1" customHeight="1" outlineLevel="1">
      <c r="A5937" s="65">
        <v>5928</v>
      </c>
      <c r="B5937" s="117">
        <v>1</v>
      </c>
      <c r="C5937" s="325">
        <v>1.101294788282421E-4</v>
      </c>
      <c r="D5937" s="326">
        <v>1.2895826085952304E-4</v>
      </c>
      <c r="E5937" s="327">
        <v>1.1495046291463391E-4</v>
      </c>
      <c r="F5937" s="332">
        <v>0</v>
      </c>
      <c r="G5937" s="326">
        <v>3.4543967117877766E-4</v>
      </c>
      <c r="H5937" s="327">
        <v>0</v>
      </c>
      <c r="I5937" s="332">
        <v>0</v>
      </c>
      <c r="J5937" s="326">
        <v>0</v>
      </c>
      <c r="K5937" s="327">
        <v>0</v>
      </c>
      <c r="L5937" s="336">
        <v>9.3987170751192458E-6</v>
      </c>
      <c r="M5937" s="337">
        <v>1.1415525114155251E-4</v>
      </c>
      <c r="N5937" s="345">
        <v>0</v>
      </c>
      <c r="O5937" s="346">
        <v>0</v>
      </c>
      <c r="P5937" s="347">
        <v>0</v>
      </c>
      <c r="Q5937" s="348">
        <v>1.7683465959328029E-2</v>
      </c>
      <c r="R5937" s="346">
        <v>0.26015793282963717</v>
      </c>
      <c r="S5937" s="347">
        <v>0.371679196366408</v>
      </c>
      <c r="T5937" s="349">
        <v>9.8041343718754254E-2</v>
      </c>
      <c r="U5937" s="349">
        <v>0.33418418830793079</v>
      </c>
      <c r="V5937" s="361">
        <v>0</v>
      </c>
    </row>
    <row r="5938" spans="1:22" ht="16" hidden="1" customHeight="1" outlineLevel="1">
      <c r="A5938" s="65">
        <v>5929</v>
      </c>
      <c r="B5938" s="117">
        <v>1</v>
      </c>
      <c r="C5938" s="325">
        <v>1.017353874510384E-4</v>
      </c>
      <c r="D5938" s="326">
        <v>1.2090930563626923E-4</v>
      </c>
      <c r="E5938" s="327">
        <v>1.03819947489653E-4</v>
      </c>
      <c r="F5938" s="332">
        <v>0</v>
      </c>
      <c r="G5938" s="326">
        <v>3.0867835482022512E-4</v>
      </c>
      <c r="H5938" s="327">
        <v>0</v>
      </c>
      <c r="I5938" s="332">
        <v>0</v>
      </c>
      <c r="J5938" s="326">
        <v>0</v>
      </c>
      <c r="K5938" s="327">
        <v>0</v>
      </c>
      <c r="L5938" s="336">
        <v>5.8741981719495289E-6</v>
      </c>
      <c r="M5938" s="337">
        <v>1.1415525114155251E-4</v>
      </c>
      <c r="N5938" s="345">
        <v>0</v>
      </c>
      <c r="O5938" s="346">
        <v>0</v>
      </c>
      <c r="P5938" s="347">
        <v>0</v>
      </c>
      <c r="Q5938" s="348">
        <v>1.7683465959328029E-2</v>
      </c>
      <c r="R5938" s="346">
        <v>0.26114081908690601</v>
      </c>
      <c r="S5938" s="347">
        <v>0.35233581920020596</v>
      </c>
      <c r="T5938" s="349">
        <v>6.4758637315685402E-2</v>
      </c>
      <c r="U5938" s="349">
        <v>0.29841734192625285</v>
      </c>
      <c r="V5938" s="361">
        <v>0</v>
      </c>
    </row>
    <row r="5939" spans="1:22" ht="16" hidden="1" customHeight="1" outlineLevel="1">
      <c r="A5939" s="65">
        <v>5930</v>
      </c>
      <c r="B5939" s="117">
        <v>1</v>
      </c>
      <c r="C5939" s="325">
        <v>9.649767443979738E-5</v>
      </c>
      <c r="D5939" s="326">
        <v>1.1369635300866739E-4</v>
      </c>
      <c r="E5939" s="327">
        <v>9.6347713358197279E-5</v>
      </c>
      <c r="F5939" s="332">
        <v>0</v>
      </c>
      <c r="G5939" s="326">
        <v>2.9817512157492452E-4</v>
      </c>
      <c r="H5939" s="327">
        <v>0</v>
      </c>
      <c r="I5939" s="332">
        <v>0</v>
      </c>
      <c r="J5939" s="326">
        <v>0</v>
      </c>
      <c r="K5939" s="327">
        <v>0</v>
      </c>
      <c r="L5939" s="336">
        <v>2.3496792687798115E-6</v>
      </c>
      <c r="M5939" s="337">
        <v>1.1415525114155251E-4</v>
      </c>
      <c r="N5939" s="345">
        <v>0</v>
      </c>
      <c r="O5939" s="346">
        <v>0</v>
      </c>
      <c r="P5939" s="347">
        <v>0</v>
      </c>
      <c r="Q5939" s="348">
        <v>1.7683465959328029E-2</v>
      </c>
      <c r="R5939" s="346">
        <v>0.2801136705976458</v>
      </c>
      <c r="S5939" s="347">
        <v>0.27305338629879561</v>
      </c>
      <c r="T5939" s="349">
        <v>4.3838079005184979E-2</v>
      </c>
      <c r="U5939" s="349">
        <v>0.26982351693430695</v>
      </c>
      <c r="V5939" s="361">
        <v>0</v>
      </c>
    </row>
    <row r="5940" spans="1:22" ht="16" hidden="1" customHeight="1" outlineLevel="1">
      <c r="A5940" s="65">
        <v>5931</v>
      </c>
      <c r="B5940" s="117">
        <v>1</v>
      </c>
      <c r="C5940" s="325">
        <v>9.2278752861530442E-5</v>
      </c>
      <c r="D5940" s="326">
        <v>1.0868033743475559E-4</v>
      </c>
      <c r="E5940" s="327">
        <v>9.2624568921169858E-5</v>
      </c>
      <c r="F5940" s="332">
        <v>0</v>
      </c>
      <c r="G5940" s="326">
        <v>2.7658514212625085E-4</v>
      </c>
      <c r="H5940" s="327">
        <v>0</v>
      </c>
      <c r="I5940" s="332">
        <v>0</v>
      </c>
      <c r="J5940" s="326">
        <v>0</v>
      </c>
      <c r="K5940" s="327">
        <v>0</v>
      </c>
      <c r="L5940" s="336">
        <v>1.1748396343899057E-6</v>
      </c>
      <c r="M5940" s="337">
        <v>1.1415525114155251E-4</v>
      </c>
      <c r="N5940" s="345">
        <v>0</v>
      </c>
      <c r="O5940" s="346">
        <v>0</v>
      </c>
      <c r="P5940" s="347">
        <v>0</v>
      </c>
      <c r="Q5940" s="348">
        <v>8.8417329796640146E-3</v>
      </c>
      <c r="R5940" s="346">
        <v>0.27353419701747372</v>
      </c>
      <c r="S5940" s="347">
        <v>0.199783014126381</v>
      </c>
      <c r="T5940" s="349">
        <v>3.19513981469461E-2</v>
      </c>
      <c r="U5940" s="349">
        <v>0.2628470166785401</v>
      </c>
      <c r="V5940" s="361">
        <v>0</v>
      </c>
    </row>
    <row r="5941" spans="1:22" ht="16" hidden="1" customHeight="1" outlineLevel="1">
      <c r="A5941" s="65">
        <v>5932</v>
      </c>
      <c r="B5941" s="117">
        <v>1</v>
      </c>
      <c r="C5941" s="325">
        <v>9.0366175079382763E-5</v>
      </c>
      <c r="D5941" s="326">
        <v>1.0473362750644514E-4</v>
      </c>
      <c r="E5941" s="327">
        <v>9.074353775960549E-5</v>
      </c>
      <c r="F5941" s="332">
        <v>0</v>
      </c>
      <c r="G5941" s="326">
        <v>2.602467793002277E-4</v>
      </c>
      <c r="H5941" s="327">
        <v>0</v>
      </c>
      <c r="I5941" s="332">
        <v>0</v>
      </c>
      <c r="J5941" s="326">
        <v>0</v>
      </c>
      <c r="K5941" s="327">
        <v>0</v>
      </c>
      <c r="L5941" s="336">
        <v>1.409807561267887E-5</v>
      </c>
      <c r="M5941" s="337">
        <v>1.1415525114155251E-4</v>
      </c>
      <c r="N5941" s="345">
        <v>0</v>
      </c>
      <c r="O5941" s="346">
        <v>0</v>
      </c>
      <c r="P5941" s="347">
        <v>0</v>
      </c>
      <c r="Q5941" s="348">
        <v>1.7683465959328029E-2</v>
      </c>
      <c r="R5941" s="346">
        <v>0.25199816963146754</v>
      </c>
      <c r="S5941" s="347">
        <v>0.15442541220375616</v>
      </c>
      <c r="T5941" s="349">
        <v>3.3377799849934768E-2</v>
      </c>
      <c r="U5941" s="349">
        <v>0.25773746719544322</v>
      </c>
      <c r="V5941" s="361">
        <v>0</v>
      </c>
    </row>
    <row r="5942" spans="1:22" ht="16" hidden="1" customHeight="1" outlineLevel="1">
      <c r="A5942" s="65">
        <v>5933</v>
      </c>
      <c r="B5942" s="117">
        <v>1</v>
      </c>
      <c r="C5942" s="325">
        <v>9.0097414149211685E-5</v>
      </c>
      <c r="D5942" s="326">
        <v>1.0273110966104625E-4</v>
      </c>
      <c r="E5942" s="327">
        <v>9.0497057814297049E-5</v>
      </c>
      <c r="F5942" s="332">
        <v>0</v>
      </c>
      <c r="G5942" s="326">
        <v>2.3748977393540956E-4</v>
      </c>
      <c r="H5942" s="327">
        <v>0</v>
      </c>
      <c r="I5942" s="332">
        <v>0</v>
      </c>
      <c r="J5942" s="326">
        <v>0</v>
      </c>
      <c r="K5942" s="327">
        <v>0</v>
      </c>
      <c r="L5942" s="336">
        <v>3.7594868300476983E-5</v>
      </c>
      <c r="M5942" s="337">
        <v>1.1415525114155251E-4</v>
      </c>
      <c r="N5942" s="345">
        <v>0</v>
      </c>
      <c r="O5942" s="346">
        <v>0</v>
      </c>
      <c r="P5942" s="347">
        <v>0</v>
      </c>
      <c r="Q5942" s="348">
        <v>2.6525198938992044E-2</v>
      </c>
      <c r="R5942" s="346">
        <v>0.24877010813141689</v>
      </c>
      <c r="S5942" s="347">
        <v>0.11294789723513933</v>
      </c>
      <c r="T5942" s="349">
        <v>3.3567986743666588E-2</v>
      </c>
      <c r="U5942" s="349">
        <v>0.25341400224820743</v>
      </c>
      <c r="V5942" s="361">
        <v>0</v>
      </c>
    </row>
    <row r="5943" spans="1:22" ht="16" hidden="1" customHeight="1" outlineLevel="1">
      <c r="A5943" s="65">
        <v>5934</v>
      </c>
      <c r="B5943" s="117">
        <v>1</v>
      </c>
      <c r="C5943" s="325">
        <v>9.0572433467653589E-5</v>
      </c>
      <c r="D5943" s="326">
        <v>1.0588070083536295E-4</v>
      </c>
      <c r="E5943" s="327">
        <v>8.9848426379274862E-5</v>
      </c>
      <c r="F5943" s="332">
        <v>0</v>
      </c>
      <c r="G5943" s="326">
        <v>2.4565895534842125E-4</v>
      </c>
      <c r="H5943" s="327">
        <v>0</v>
      </c>
      <c r="I5943" s="332">
        <v>0</v>
      </c>
      <c r="J5943" s="326">
        <v>0</v>
      </c>
      <c r="K5943" s="327">
        <v>0</v>
      </c>
      <c r="L5943" s="336">
        <v>9.3987170751192462E-5</v>
      </c>
      <c r="M5943" s="337">
        <v>1.1415525114155251E-4</v>
      </c>
      <c r="N5943" s="345">
        <v>0</v>
      </c>
      <c r="O5943" s="346">
        <v>4.2073303299866002E-4</v>
      </c>
      <c r="P5943" s="347">
        <v>4.766860770311075E-4</v>
      </c>
      <c r="Q5943" s="348">
        <v>1.7683465959328029E-2</v>
      </c>
      <c r="R5943" s="346">
        <v>0.21774682038886617</v>
      </c>
      <c r="S5943" s="347">
        <v>9.4128434236016453E-2</v>
      </c>
      <c r="T5943" s="349">
        <v>3.2807239168739302E-2</v>
      </c>
      <c r="U5943" s="349">
        <v>0.26156962930776589</v>
      </c>
      <c r="V5943" s="361">
        <v>0</v>
      </c>
    </row>
    <row r="5944" spans="1:22" ht="16" hidden="1" customHeight="1" outlineLevel="1">
      <c r="A5944" s="65">
        <v>5935</v>
      </c>
      <c r="B5944" s="117">
        <v>1</v>
      </c>
      <c r="C5944" s="325">
        <v>9.477885453754048E-5</v>
      </c>
      <c r="D5944" s="326">
        <v>1.0650284230189465E-4</v>
      </c>
      <c r="E5944" s="327">
        <v>9.4220202251324469E-5</v>
      </c>
      <c r="F5944" s="332">
        <v>0</v>
      </c>
      <c r="G5944" s="326">
        <v>2.2932059252239791E-4</v>
      </c>
      <c r="H5944" s="327">
        <v>0</v>
      </c>
      <c r="I5944" s="332">
        <v>0</v>
      </c>
      <c r="J5944" s="326">
        <v>0</v>
      </c>
      <c r="K5944" s="327">
        <v>0</v>
      </c>
      <c r="L5944" s="336">
        <v>1.8210014333043539E-4</v>
      </c>
      <c r="M5944" s="337">
        <v>1.1415525114155251E-4</v>
      </c>
      <c r="N5944" s="345">
        <v>2.7436953147526217E-2</v>
      </c>
      <c r="O5944" s="346">
        <v>0.12498786999986168</v>
      </c>
      <c r="P5944" s="347">
        <v>4.6192031368170461E-2</v>
      </c>
      <c r="Q5944" s="348">
        <v>1.7683465959328029E-2</v>
      </c>
      <c r="R5944" s="346">
        <v>0.16965780878001868</v>
      </c>
      <c r="S5944" s="347">
        <v>5.655694458484356E-2</v>
      </c>
      <c r="T5944" s="349">
        <v>9.5188540312776918E-2</v>
      </c>
      <c r="U5944" s="349">
        <v>0.27748784115895225</v>
      </c>
      <c r="V5944" s="361">
        <v>0</v>
      </c>
    </row>
    <row r="5945" spans="1:22" ht="16" hidden="1" customHeight="1" outlineLevel="1">
      <c r="A5945" s="65">
        <v>5936</v>
      </c>
      <c r="B5945" s="117">
        <v>1</v>
      </c>
      <c r="C5945" s="325">
        <v>1.0143537524991719E-4</v>
      </c>
      <c r="D5945" s="326">
        <v>1.1266593120472426E-4</v>
      </c>
      <c r="E5945" s="327">
        <v>1.0010977568132603E-4</v>
      </c>
      <c r="F5945" s="332">
        <v>0</v>
      </c>
      <c r="G5945" s="326">
        <v>3.0984538073636962E-4</v>
      </c>
      <c r="H5945" s="327">
        <v>0</v>
      </c>
      <c r="I5945" s="332">
        <v>0</v>
      </c>
      <c r="J5945" s="326">
        <v>0</v>
      </c>
      <c r="K5945" s="327">
        <v>0</v>
      </c>
      <c r="L5945" s="336">
        <v>1.5860335064263727E-4</v>
      </c>
      <c r="M5945" s="337">
        <v>1.1415525114155251E-4</v>
      </c>
      <c r="N5945" s="345">
        <v>0.17005194919560518</v>
      </c>
      <c r="O5945" s="346">
        <v>0.69546149980174921</v>
      </c>
      <c r="P5945" s="347">
        <v>0.18567497952289708</v>
      </c>
      <c r="Q5945" s="348">
        <v>1.7683465959328029E-2</v>
      </c>
      <c r="R5945" s="346">
        <v>0.1353940913288591</v>
      </c>
      <c r="S5945" s="347">
        <v>5.4383472826218929E-2</v>
      </c>
      <c r="T5945" s="349">
        <v>7.4077795108544675E-2</v>
      </c>
      <c r="U5945" s="349">
        <v>0.30706427182072443</v>
      </c>
      <c r="V5945" s="361">
        <v>7.8475653651821284E-3</v>
      </c>
    </row>
    <row r="5946" spans="1:22" ht="16" hidden="1" customHeight="1" outlineLevel="1">
      <c r="A5946" s="65">
        <v>5937</v>
      </c>
      <c r="B5946" s="117">
        <v>1</v>
      </c>
      <c r="C5946" s="325">
        <v>1.1073575348467453E-4</v>
      </c>
      <c r="D5946" s="326">
        <v>1.2909435430532684E-4</v>
      </c>
      <c r="E5946" s="327">
        <v>1.1283592443646154E-4</v>
      </c>
      <c r="F5946" s="332">
        <v>0</v>
      </c>
      <c r="G5946" s="326">
        <v>4.2012932981202669E-4</v>
      </c>
      <c r="H5946" s="327">
        <v>0</v>
      </c>
      <c r="I5946" s="332">
        <v>0</v>
      </c>
      <c r="J5946" s="326">
        <v>0</v>
      </c>
      <c r="K5946" s="327">
        <v>0</v>
      </c>
      <c r="L5946" s="336">
        <v>1.4685495429873823E-4</v>
      </c>
      <c r="M5946" s="337">
        <v>1.1415525114155251E-4</v>
      </c>
      <c r="N5946" s="345">
        <v>0.35382237496497349</v>
      </c>
      <c r="O5946" s="346">
        <v>1.4482573084269428</v>
      </c>
      <c r="P5946" s="347">
        <v>0.31845531102798402</v>
      </c>
      <c r="Q5946" s="348">
        <v>1.7683465959328029E-2</v>
      </c>
      <c r="R5946" s="346">
        <v>0.12817819489460103</v>
      </c>
      <c r="S5946" s="347">
        <v>6.6091170035315824E-2</v>
      </c>
      <c r="T5946" s="349">
        <v>0.10298620295578163</v>
      </c>
      <c r="U5946" s="349">
        <v>0.46506726352879635</v>
      </c>
      <c r="V5946" s="361">
        <v>0.10576920962081286</v>
      </c>
    </row>
    <row r="5947" spans="1:22" ht="16" hidden="1" customHeight="1" outlineLevel="1">
      <c r="A5947" s="65">
        <v>5938</v>
      </c>
      <c r="B5947" s="117">
        <v>1</v>
      </c>
      <c r="C5947" s="325">
        <v>1.1692350513279936E-4</v>
      </c>
      <c r="D5947" s="326">
        <v>1.3733772873687181E-4</v>
      </c>
      <c r="E5947" s="327">
        <v>1.2165731195276344E-4</v>
      </c>
      <c r="F5947" s="332">
        <v>0</v>
      </c>
      <c r="G5947" s="326">
        <v>5.5550433608479092E-4</v>
      </c>
      <c r="H5947" s="327">
        <v>0</v>
      </c>
      <c r="I5947" s="332">
        <v>0</v>
      </c>
      <c r="J5947" s="326">
        <v>0</v>
      </c>
      <c r="K5947" s="327">
        <v>0</v>
      </c>
      <c r="L5947" s="336">
        <v>1.644775488145868E-4</v>
      </c>
      <c r="M5947" s="337">
        <v>1.1415525114155251E-4</v>
      </c>
      <c r="N5947" s="345">
        <v>0.50301080770464723</v>
      </c>
      <c r="O5947" s="346">
        <v>2.0114185045681134</v>
      </c>
      <c r="P5947" s="347">
        <v>0.46029867949074338</v>
      </c>
      <c r="Q5947" s="348">
        <v>1.7683465959328029E-2</v>
      </c>
      <c r="R5947" s="346">
        <v>0.12615330333342084</v>
      </c>
      <c r="S5947" s="347">
        <v>6.640759428421035E-2</v>
      </c>
      <c r="T5947" s="349">
        <v>0.14463713268305067</v>
      </c>
      <c r="U5947" s="349">
        <v>0.49886889857082167</v>
      </c>
      <c r="V5947" s="361">
        <v>0.21584431170778248</v>
      </c>
    </row>
    <row r="5948" spans="1:22" ht="16" hidden="1" customHeight="1" outlineLevel="1">
      <c r="A5948" s="65">
        <v>5939</v>
      </c>
      <c r="B5948" s="117">
        <v>1</v>
      </c>
      <c r="C5948" s="325">
        <v>1.1849856918868569E-4</v>
      </c>
      <c r="D5948" s="326">
        <v>1.4241207007327096E-4</v>
      </c>
      <c r="E5948" s="327">
        <v>1.2539342901849129E-4</v>
      </c>
      <c r="F5948" s="332">
        <v>0</v>
      </c>
      <c r="G5948" s="326">
        <v>6.8504421277683261E-4</v>
      </c>
      <c r="H5948" s="327">
        <v>0</v>
      </c>
      <c r="I5948" s="332">
        <v>0</v>
      </c>
      <c r="J5948" s="326">
        <v>0</v>
      </c>
      <c r="K5948" s="327">
        <v>0</v>
      </c>
      <c r="L5948" s="336">
        <v>1.8797434150238492E-4</v>
      </c>
      <c r="M5948" s="337">
        <v>1.1415525114155251E-4</v>
      </c>
      <c r="N5948" s="345">
        <v>0.5983256397327722</v>
      </c>
      <c r="O5948" s="346">
        <v>2.4567798968803802</v>
      </c>
      <c r="P5948" s="347">
        <v>0.53435958880739143</v>
      </c>
      <c r="Q5948" s="348">
        <v>1.7683465959328029E-2</v>
      </c>
      <c r="R5948" s="346">
        <v>0.14084105909405956</v>
      </c>
      <c r="S5948" s="347">
        <v>0.1176683226051211</v>
      </c>
      <c r="T5948" s="349">
        <v>0.13179951735615264</v>
      </c>
      <c r="U5948" s="349">
        <v>0.49729672949909959</v>
      </c>
      <c r="V5948" s="361">
        <v>0.34315061822049026</v>
      </c>
    </row>
    <row r="5949" spans="1:22" ht="16" hidden="1" customHeight="1" outlineLevel="1">
      <c r="A5949" s="65">
        <v>5940</v>
      </c>
      <c r="B5949" s="117">
        <v>1</v>
      </c>
      <c r="C5949" s="325">
        <v>1.1639223352664723E-4</v>
      </c>
      <c r="D5949" s="326">
        <v>1.5042214145486656E-4</v>
      </c>
      <c r="E5949" s="327">
        <v>1.2772850218457121E-4</v>
      </c>
      <c r="F5949" s="332">
        <v>0</v>
      </c>
      <c r="G5949" s="326">
        <v>8.0524788213971776E-4</v>
      </c>
      <c r="H5949" s="327">
        <v>0</v>
      </c>
      <c r="I5949" s="332">
        <v>0</v>
      </c>
      <c r="J5949" s="326">
        <v>0</v>
      </c>
      <c r="K5949" s="327">
        <v>0</v>
      </c>
      <c r="L5949" s="336">
        <v>2.0677177565262342E-4</v>
      </c>
      <c r="M5949" s="337">
        <v>1.1415525114155251E-4</v>
      </c>
      <c r="N5949" s="345">
        <v>0.6483409189079502</v>
      </c>
      <c r="O5949" s="346">
        <v>2.6804528046156375</v>
      </c>
      <c r="P5949" s="347">
        <v>0.56256460262215668</v>
      </c>
      <c r="Q5949" s="348">
        <v>1.7683465959328029E-2</v>
      </c>
      <c r="R5949" s="346">
        <v>0.17481120728408781</v>
      </c>
      <c r="S5949" s="347">
        <v>0.18791450585970251</v>
      </c>
      <c r="T5949" s="349">
        <v>0.10355676363697711</v>
      </c>
      <c r="U5949" s="349">
        <v>0.40473527540146043</v>
      </c>
      <c r="V5949" s="361">
        <v>0.25629985103077163</v>
      </c>
    </row>
    <row r="5950" spans="1:22" ht="16" hidden="1" customHeight="1" outlineLevel="1">
      <c r="A5950" s="65">
        <v>5941</v>
      </c>
      <c r="B5950" s="117">
        <v>1</v>
      </c>
      <c r="C5950" s="325">
        <v>1.0907943612431788E-4</v>
      </c>
      <c r="D5950" s="326">
        <v>1.4925562620511963E-4</v>
      </c>
      <c r="E5950" s="327">
        <v>1.2541937427589219E-4</v>
      </c>
      <c r="F5950" s="332">
        <v>2.9261924234125349E-4</v>
      </c>
      <c r="G5950" s="326">
        <v>8.2275327088188578E-4</v>
      </c>
      <c r="H5950" s="327">
        <v>0</v>
      </c>
      <c r="I5950" s="332">
        <v>0</v>
      </c>
      <c r="J5950" s="326">
        <v>0</v>
      </c>
      <c r="K5950" s="327">
        <v>0</v>
      </c>
      <c r="L5950" s="336">
        <v>1.8797434150238492E-4</v>
      </c>
      <c r="M5950" s="337">
        <v>1.1415525114155251E-4</v>
      </c>
      <c r="N5950" s="345">
        <v>0.65848687554062924</v>
      </c>
      <c r="O5950" s="346">
        <v>2.6993774680528331</v>
      </c>
      <c r="P5950" s="347">
        <v>0.56536019649825242</v>
      </c>
      <c r="Q5950" s="348">
        <v>1.7683465959328029E-2</v>
      </c>
      <c r="R5950" s="346">
        <v>0.1983860787170135</v>
      </c>
      <c r="S5950" s="347">
        <v>0.21002270529868136</v>
      </c>
      <c r="T5950" s="349">
        <v>6.8467281743455927E-2</v>
      </c>
      <c r="U5950" s="349">
        <v>0.32612682181535502</v>
      </c>
      <c r="V5950" s="361">
        <v>0.47727458780461296</v>
      </c>
    </row>
    <row r="5951" spans="1:22" ht="16" hidden="1" customHeight="1" outlineLevel="1">
      <c r="A5951" s="65">
        <v>5942</v>
      </c>
      <c r="B5951" s="117">
        <v>1</v>
      </c>
      <c r="C5951" s="325">
        <v>9.9422793400729119E-5</v>
      </c>
      <c r="D5951" s="326">
        <v>1.4686426994313842E-4</v>
      </c>
      <c r="E5951" s="327">
        <v>1.1924440301448086E-4</v>
      </c>
      <c r="F5951" s="332">
        <v>3.0762535733311287E-4</v>
      </c>
      <c r="G5951" s="326">
        <v>8.3617406891754753E-4</v>
      </c>
      <c r="H5951" s="327">
        <v>0</v>
      </c>
      <c r="I5951" s="332">
        <v>0</v>
      </c>
      <c r="J5951" s="326">
        <v>0</v>
      </c>
      <c r="K5951" s="327">
        <v>0</v>
      </c>
      <c r="L5951" s="336">
        <v>1.9032402077116473E-4</v>
      </c>
      <c r="M5951" s="337">
        <v>1.1415525114155251E-4</v>
      </c>
      <c r="N5951" s="345">
        <v>0.62947801361902589</v>
      </c>
      <c r="O5951" s="346">
        <v>2.5315371621117007</v>
      </c>
      <c r="P5951" s="347">
        <v>0.53974669966195099</v>
      </c>
      <c r="Q5951" s="348">
        <v>8.8417329796640146E-3</v>
      </c>
      <c r="R5951" s="346">
        <v>0.21455619367326059</v>
      </c>
      <c r="S5951" s="347">
        <v>0.23050728550955066</v>
      </c>
      <c r="T5951" s="349">
        <v>3.6896257383973473E-2</v>
      </c>
      <c r="U5951" s="349">
        <v>0.30165994063667961</v>
      </c>
      <c r="V5951" s="361">
        <v>0.48426021122045326</v>
      </c>
    </row>
    <row r="5952" spans="1:22" ht="16" hidden="1" customHeight="1" outlineLevel="1">
      <c r="A5952" s="65">
        <v>5943</v>
      </c>
      <c r="B5952" s="117">
        <v>1</v>
      </c>
      <c r="C5952" s="325">
        <v>1.0042283407113313E-4</v>
      </c>
      <c r="D5952" s="326">
        <v>1.3974852691968213E-4</v>
      </c>
      <c r="E5952" s="327">
        <v>1.1827145586194756E-4</v>
      </c>
      <c r="F5952" s="332">
        <v>4.2017121977205656E-4</v>
      </c>
      <c r="G5952" s="326">
        <v>8.2508732271417478E-4</v>
      </c>
      <c r="H5952" s="327">
        <v>3.527301312156082E-4</v>
      </c>
      <c r="I5952" s="332">
        <v>0</v>
      </c>
      <c r="J5952" s="326">
        <v>0</v>
      </c>
      <c r="K5952" s="327">
        <v>0</v>
      </c>
      <c r="L5952" s="336">
        <v>2.1382081345896285E-4</v>
      </c>
      <c r="M5952" s="337">
        <v>1.1415525114155251E-4</v>
      </c>
      <c r="N5952" s="345">
        <v>0.55131127730810492</v>
      </c>
      <c r="O5952" s="346">
        <v>2.2323104085299947</v>
      </c>
      <c r="P5952" s="347">
        <v>0.44421240475138135</v>
      </c>
      <c r="Q5952" s="348">
        <v>8.8417329796640146E-3</v>
      </c>
      <c r="R5952" s="346">
        <v>0.1971413033475263</v>
      </c>
      <c r="S5952" s="347">
        <v>0.20582619409577882</v>
      </c>
      <c r="T5952" s="349">
        <v>3.9749060789950802E-2</v>
      </c>
      <c r="U5952" s="349">
        <v>0.29389735584505172</v>
      </c>
      <c r="V5952" s="361">
        <v>0.44675924704711406</v>
      </c>
    </row>
    <row r="5953" spans="1:22" ht="16" hidden="1" customHeight="1" outlineLevel="1">
      <c r="A5953" s="65">
        <v>5944</v>
      </c>
      <c r="B5953" s="117">
        <v>1</v>
      </c>
      <c r="C5953" s="325">
        <v>9.9497796451009419E-5</v>
      </c>
      <c r="D5953" s="326">
        <v>1.4033178454455559E-4</v>
      </c>
      <c r="E5953" s="327">
        <v>1.1635150681428186E-4</v>
      </c>
      <c r="F5953" s="332">
        <v>3.0012229983718318E-4</v>
      </c>
      <c r="G5953" s="326">
        <v>8.0699842101393461E-4</v>
      </c>
      <c r="H5953" s="327">
        <v>3.8296414246266044E-4</v>
      </c>
      <c r="I5953" s="332">
        <v>0</v>
      </c>
      <c r="J5953" s="326">
        <v>0</v>
      </c>
      <c r="K5953" s="327">
        <v>0</v>
      </c>
      <c r="L5953" s="336">
        <v>2.2321953053408208E-4</v>
      </c>
      <c r="M5953" s="337">
        <v>1.1415525114155251E-4</v>
      </c>
      <c r="N5953" s="345">
        <v>0.43227491287118125</v>
      </c>
      <c r="O5953" s="346">
        <v>1.7041093400575626</v>
      </c>
      <c r="P5953" s="347">
        <v>0.30823582091782004</v>
      </c>
      <c r="Q5953" s="348">
        <v>1.7683465959328029E-2</v>
      </c>
      <c r="R5953" s="346">
        <v>0.17996464405543136</v>
      </c>
      <c r="S5953" s="347">
        <v>0.14747963834827799</v>
      </c>
      <c r="T5953" s="349">
        <v>4.8878031689078262E-2</v>
      </c>
      <c r="U5953" s="349">
        <v>0.32563551898044185</v>
      </c>
      <c r="V5953" s="361">
        <v>0.37996447189391064</v>
      </c>
    </row>
    <row r="5954" spans="1:22" ht="16" hidden="1" customHeight="1" outlineLevel="1">
      <c r="A5954" s="65">
        <v>5945</v>
      </c>
      <c r="B5954" s="117">
        <v>1</v>
      </c>
      <c r="C5954" s="325">
        <v>1.0104160923594561E-4</v>
      </c>
      <c r="D5954" s="326">
        <v>1.4245095391492919E-4</v>
      </c>
      <c r="E5954" s="327">
        <v>1.165071783586872E-4</v>
      </c>
      <c r="F5954" s="332">
        <v>0</v>
      </c>
      <c r="G5954" s="326">
        <v>7.6965359169730999E-4</v>
      </c>
      <c r="H5954" s="327">
        <v>0</v>
      </c>
      <c r="I5954" s="332">
        <v>0</v>
      </c>
      <c r="J5954" s="326">
        <v>0</v>
      </c>
      <c r="K5954" s="327">
        <v>0</v>
      </c>
      <c r="L5954" s="336">
        <v>2.2321953053408208E-4</v>
      </c>
      <c r="M5954" s="337">
        <v>1.1415525114155251E-4</v>
      </c>
      <c r="N5954" s="345">
        <v>0.27308342429647187</v>
      </c>
      <c r="O5954" s="346">
        <v>1.0439740849900303</v>
      </c>
      <c r="P5954" s="347">
        <v>0.18933691083944235</v>
      </c>
      <c r="Q5954" s="348">
        <v>1.7683465959328029E-2</v>
      </c>
      <c r="R5954" s="346">
        <v>0.1553914301882644</v>
      </c>
      <c r="S5954" s="347">
        <v>0.11191562852118191</v>
      </c>
      <c r="T5954" s="349">
        <v>6.9893683446444602E-2</v>
      </c>
      <c r="U5954" s="349">
        <v>0.35658759757997083</v>
      </c>
      <c r="V5954" s="361">
        <v>0.26743104112945371</v>
      </c>
    </row>
    <row r="5955" spans="1:22" ht="16" hidden="1" customHeight="1" outlineLevel="1">
      <c r="A5955" s="65">
        <v>5946</v>
      </c>
      <c r="B5955" s="117">
        <v>1</v>
      </c>
      <c r="C5955" s="325">
        <v>1.005165878839835E-4</v>
      </c>
      <c r="D5955" s="326">
        <v>1.4278146656902417E-4</v>
      </c>
      <c r="E5955" s="327">
        <v>1.1561206697835655E-4</v>
      </c>
      <c r="F5955" s="332">
        <v>0</v>
      </c>
      <c r="G5955" s="326">
        <v>6.8737826460912161E-4</v>
      </c>
      <c r="H5955" s="327">
        <v>0</v>
      </c>
      <c r="I5955" s="332">
        <v>0</v>
      </c>
      <c r="J5955" s="326">
        <v>0</v>
      </c>
      <c r="K5955" s="327">
        <v>0</v>
      </c>
      <c r="L5955" s="336">
        <v>1.644775488145868E-4</v>
      </c>
      <c r="M5955" s="337">
        <v>1.1415525114155251E-4</v>
      </c>
      <c r="N5955" s="345">
        <v>9.4028724849334638E-2</v>
      </c>
      <c r="O5955" s="346">
        <v>0.35635647635804524</v>
      </c>
      <c r="P5955" s="347">
        <v>6.2335333350738382E-2</v>
      </c>
      <c r="Q5955" s="348">
        <v>1.7683465959328029E-2</v>
      </c>
      <c r="R5955" s="346">
        <v>0.1160356650521983</v>
      </c>
      <c r="S5955" s="347">
        <v>7.2404095393004991E-2</v>
      </c>
      <c r="T5955" s="349">
        <v>9.8231530612486073E-2</v>
      </c>
      <c r="U5955" s="349">
        <v>0.40198397952594672</v>
      </c>
      <c r="V5955" s="361">
        <v>0.13768930962258963</v>
      </c>
    </row>
    <row r="5956" spans="1:22" ht="16" hidden="1" customHeight="1" outlineLevel="1">
      <c r="A5956" s="65">
        <v>5947</v>
      </c>
      <c r="B5956" s="117">
        <v>1</v>
      </c>
      <c r="C5956" s="325">
        <v>1.0211665295662992E-4</v>
      </c>
      <c r="D5956" s="326">
        <v>1.4410351718540401E-4</v>
      </c>
      <c r="E5956" s="327">
        <v>1.1635150681428186E-4</v>
      </c>
      <c r="F5956" s="332">
        <v>0</v>
      </c>
      <c r="G5956" s="326">
        <v>5.8701403582069283E-4</v>
      </c>
      <c r="H5956" s="327">
        <v>0</v>
      </c>
      <c r="I5956" s="332">
        <v>0</v>
      </c>
      <c r="J5956" s="326">
        <v>0</v>
      </c>
      <c r="K5956" s="327">
        <v>0</v>
      </c>
      <c r="L5956" s="336">
        <v>1.1748396343899057E-4</v>
      </c>
      <c r="M5956" s="337">
        <v>1.1415525114155251E-4</v>
      </c>
      <c r="N5956" s="345">
        <v>4.8586271198744349E-3</v>
      </c>
      <c r="O5956" s="346">
        <v>1.7619702237215148E-2</v>
      </c>
      <c r="P5956" s="347">
        <v>3.0286823449317476E-3</v>
      </c>
      <c r="Q5956" s="348">
        <v>1.7683465959328029E-2</v>
      </c>
      <c r="R5956" s="346">
        <v>7.6178108833697758E-2</v>
      </c>
      <c r="S5956" s="347">
        <v>4.7090155481444115E-2</v>
      </c>
      <c r="T5956" s="349">
        <v>0.10869180976773628</v>
      </c>
      <c r="U5956" s="349">
        <v>0.45966293234475164</v>
      </c>
      <c r="V5956" s="361">
        <v>1.2216824688553854E-2</v>
      </c>
    </row>
    <row r="5957" spans="1:22" ht="16" hidden="1" customHeight="1" outlineLevel="1">
      <c r="A5957" s="65">
        <v>5948</v>
      </c>
      <c r="B5957" s="117">
        <v>1</v>
      </c>
      <c r="C5957" s="325">
        <v>1.0536678513544298E-4</v>
      </c>
      <c r="D5957" s="326">
        <v>1.5409666449156938E-4</v>
      </c>
      <c r="E5957" s="327">
        <v>1.2256539596179451E-4</v>
      </c>
      <c r="F5957" s="332">
        <v>0</v>
      </c>
      <c r="G5957" s="326">
        <v>5.0065411802599838E-4</v>
      </c>
      <c r="H5957" s="327">
        <v>0</v>
      </c>
      <c r="I5957" s="332">
        <v>0</v>
      </c>
      <c r="J5957" s="326">
        <v>0</v>
      </c>
      <c r="K5957" s="327">
        <v>0</v>
      </c>
      <c r="L5957" s="336">
        <v>8.811297257924293E-5</v>
      </c>
      <c r="M5957" s="337">
        <v>1.1415525114155251E-4</v>
      </c>
      <c r="N5957" s="345">
        <v>0</v>
      </c>
      <c r="O5957" s="346">
        <v>0</v>
      </c>
      <c r="P5957" s="347">
        <v>0</v>
      </c>
      <c r="Q5957" s="348">
        <v>1.7683465959328029E-2</v>
      </c>
      <c r="R5957" s="346">
        <v>6.7069848369053539E-2</v>
      </c>
      <c r="S5957" s="347">
        <v>2.7004995486743205E-2</v>
      </c>
      <c r="T5957" s="349">
        <v>0.14349601132065973</v>
      </c>
      <c r="U5957" s="349">
        <v>0.55733393592548763</v>
      </c>
      <c r="V5957" s="361">
        <v>0</v>
      </c>
    </row>
    <row r="5958" spans="1:22" ht="16" hidden="1" customHeight="1" outlineLevel="1">
      <c r="A5958" s="65">
        <v>5949</v>
      </c>
      <c r="B5958" s="117">
        <v>1</v>
      </c>
      <c r="C5958" s="325">
        <v>1.0859816655168596E-4</v>
      </c>
      <c r="D5958" s="326">
        <v>1.5885993509470267E-4</v>
      </c>
      <c r="E5958" s="327">
        <v>1.2553612793419618E-4</v>
      </c>
      <c r="F5958" s="332">
        <v>0</v>
      </c>
      <c r="G5958" s="326">
        <v>4.7031144420624097E-4</v>
      </c>
      <c r="H5958" s="327">
        <v>0</v>
      </c>
      <c r="I5958" s="332">
        <v>0</v>
      </c>
      <c r="J5958" s="326">
        <v>0</v>
      </c>
      <c r="K5958" s="327">
        <v>0</v>
      </c>
      <c r="L5958" s="336">
        <v>5.8741981719495287E-5</v>
      </c>
      <c r="M5958" s="337">
        <v>1.1415525114155251E-4</v>
      </c>
      <c r="N5958" s="345">
        <v>0</v>
      </c>
      <c r="O5958" s="346">
        <v>0</v>
      </c>
      <c r="P5958" s="347">
        <v>0</v>
      </c>
      <c r="Q5958" s="348">
        <v>1.7683465959328029E-2</v>
      </c>
      <c r="R5958" s="346">
        <v>5.6395856819581661E-2</v>
      </c>
      <c r="S5958" s="347">
        <v>1.2573973988506543E-2</v>
      </c>
      <c r="T5958" s="349">
        <v>0.20597240591156327</v>
      </c>
      <c r="U5958" s="349">
        <v>0.59801381065629722</v>
      </c>
      <c r="V5958" s="361">
        <v>0</v>
      </c>
    </row>
    <row r="5959" spans="1:22" ht="16" hidden="1" customHeight="1" outlineLevel="1">
      <c r="A5959" s="65">
        <v>5950</v>
      </c>
      <c r="B5959" s="117">
        <v>1</v>
      </c>
      <c r="C5959" s="325">
        <v>1.0278543015496262E-4</v>
      </c>
      <c r="D5959" s="326">
        <v>1.4488119401856862E-4</v>
      </c>
      <c r="E5959" s="327">
        <v>1.157158480079601E-4</v>
      </c>
      <c r="F5959" s="332">
        <v>0</v>
      </c>
      <c r="G5959" s="326">
        <v>4.6389280166744617E-4</v>
      </c>
      <c r="H5959" s="327">
        <v>0</v>
      </c>
      <c r="I5959" s="332">
        <v>0</v>
      </c>
      <c r="J5959" s="326">
        <v>0</v>
      </c>
      <c r="K5959" s="327">
        <v>0</v>
      </c>
      <c r="L5959" s="336">
        <v>3.7594868300476983E-5</v>
      </c>
      <c r="M5959" s="337">
        <v>1.1415525114155251E-4</v>
      </c>
      <c r="N5959" s="345">
        <v>0</v>
      </c>
      <c r="O5959" s="346">
        <v>0</v>
      </c>
      <c r="P5959" s="347">
        <v>0</v>
      </c>
      <c r="Q5959" s="348">
        <v>8.8417329796640146E-3</v>
      </c>
      <c r="R5959" s="346">
        <v>5.2827170318462388E-2</v>
      </c>
      <c r="S5959" s="347">
        <v>8.5019567365148471E-3</v>
      </c>
      <c r="T5959" s="349">
        <v>0.14283035719259835</v>
      </c>
      <c r="U5959" s="349">
        <v>0.46447770012690059</v>
      </c>
      <c r="V5959" s="361">
        <v>0</v>
      </c>
    </row>
    <row r="5960" spans="1:22" ht="16" hidden="1" customHeight="1" outlineLevel="1">
      <c r="A5960" s="65">
        <v>5951</v>
      </c>
      <c r="B5960" s="117">
        <v>1</v>
      </c>
      <c r="C5960" s="325">
        <v>9.4866358096200827E-5</v>
      </c>
      <c r="D5960" s="326">
        <v>1.3428534716670068E-4</v>
      </c>
      <c r="E5960" s="327">
        <v>1.0669987106115156E-4</v>
      </c>
      <c r="F5960" s="332">
        <v>0</v>
      </c>
      <c r="G5960" s="326">
        <v>4.5922469800286817E-4</v>
      </c>
      <c r="H5960" s="327">
        <v>0</v>
      </c>
      <c r="I5960" s="332">
        <v>0</v>
      </c>
      <c r="J5960" s="326">
        <v>0</v>
      </c>
      <c r="K5960" s="327">
        <v>0</v>
      </c>
      <c r="L5960" s="336">
        <v>2.3496792687798115E-5</v>
      </c>
      <c r="M5960" s="337">
        <v>1.1415525114155251E-4</v>
      </c>
      <c r="N5960" s="345">
        <v>0</v>
      </c>
      <c r="O5960" s="346">
        <v>0</v>
      </c>
      <c r="P5960" s="347">
        <v>0</v>
      </c>
      <c r="Q5960" s="348">
        <v>1.7683465959328029E-2</v>
      </c>
      <c r="R5960" s="346">
        <v>5.5322341361003995E-2</v>
      </c>
      <c r="S5960" s="347">
        <v>1.5696718493814706E-2</v>
      </c>
      <c r="T5960" s="349">
        <v>8.8627092479029071E-2</v>
      </c>
      <c r="U5960" s="349">
        <v>0.36769104164900823</v>
      </c>
      <c r="V5960" s="361">
        <v>0</v>
      </c>
    </row>
    <row r="5961" spans="1:22" ht="16" hidden="1" customHeight="1" outlineLevel="1">
      <c r="A5961" s="65">
        <v>5952</v>
      </c>
      <c r="B5961" s="117">
        <v>1</v>
      </c>
      <c r="C5961" s="325">
        <v>8.9266130341938342E-5</v>
      </c>
      <c r="D5961" s="326">
        <v>1.2724737182656087E-4</v>
      </c>
      <c r="E5961" s="327">
        <v>9.8073072975356329E-5</v>
      </c>
      <c r="F5961" s="332">
        <v>0</v>
      </c>
      <c r="G5961" s="326">
        <v>4.4988849067371202E-4</v>
      </c>
      <c r="H5961" s="327">
        <v>0</v>
      </c>
      <c r="I5961" s="332">
        <v>0</v>
      </c>
      <c r="J5961" s="326">
        <v>0</v>
      </c>
      <c r="K5961" s="327">
        <v>0</v>
      </c>
      <c r="L5961" s="336">
        <v>9.3987170751192458E-6</v>
      </c>
      <c r="M5961" s="337">
        <v>1.1415525114155251E-4</v>
      </c>
      <c r="N5961" s="345">
        <v>0</v>
      </c>
      <c r="O5961" s="346">
        <v>0</v>
      </c>
      <c r="P5961" s="347">
        <v>0</v>
      </c>
      <c r="Q5961" s="348">
        <v>1.7683465959328029E-2</v>
      </c>
      <c r="R5961" s="346">
        <v>6.9589278039798627E-2</v>
      </c>
      <c r="S5961" s="347">
        <v>2.5147947977013085E-2</v>
      </c>
      <c r="T5961" s="349">
        <v>6.8657468637187746E-2</v>
      </c>
      <c r="U5961" s="349">
        <v>0.34518937180998555</v>
      </c>
      <c r="V5961" s="361">
        <v>0</v>
      </c>
    </row>
    <row r="5962" spans="1:22" ht="16" hidden="1" customHeight="1" outlineLevel="1">
      <c r="A5962" s="65">
        <v>5953</v>
      </c>
      <c r="B5962" s="117">
        <v>1</v>
      </c>
      <c r="C5962" s="325">
        <v>8.2378350224530695E-5</v>
      </c>
      <c r="D5962" s="326">
        <v>1.191206489199906E-4</v>
      </c>
      <c r="E5962" s="327">
        <v>9.1210552392821469E-5</v>
      </c>
      <c r="F5962" s="332">
        <v>0</v>
      </c>
      <c r="G5962" s="326">
        <v>4.2538094643467705E-4</v>
      </c>
      <c r="H5962" s="327">
        <v>0</v>
      </c>
      <c r="I5962" s="332">
        <v>0</v>
      </c>
      <c r="J5962" s="326">
        <v>0</v>
      </c>
      <c r="K5962" s="327">
        <v>0</v>
      </c>
      <c r="L5962" s="336">
        <v>5.8741981719495289E-6</v>
      </c>
      <c r="M5962" s="337">
        <v>1.1415525114155251E-4</v>
      </c>
      <c r="N5962" s="345">
        <v>0</v>
      </c>
      <c r="O5962" s="346">
        <v>0</v>
      </c>
      <c r="P5962" s="347">
        <v>0</v>
      </c>
      <c r="Q5962" s="348">
        <v>2.6525198938992044E-2</v>
      </c>
      <c r="R5962" s="346">
        <v>0.10220294517849118</v>
      </c>
      <c r="S5962" s="347">
        <v>3.9853895740507309E-2</v>
      </c>
      <c r="T5962" s="349">
        <v>5.2396489223116967E-2</v>
      </c>
      <c r="U5962" s="349">
        <v>0.30834165919149858</v>
      </c>
      <c r="V5962" s="361">
        <v>0</v>
      </c>
    </row>
    <row r="5963" spans="1:22" ht="16" hidden="1" customHeight="1" outlineLevel="1">
      <c r="A5963" s="65">
        <v>5954</v>
      </c>
      <c r="B5963" s="117">
        <v>1</v>
      </c>
      <c r="C5963" s="325">
        <v>7.7321894584800389E-5</v>
      </c>
      <c r="D5963" s="326">
        <v>1.1303532770047746E-4</v>
      </c>
      <c r="E5963" s="327">
        <v>8.499666324530881E-5</v>
      </c>
      <c r="F5963" s="332">
        <v>0</v>
      </c>
      <c r="G5963" s="326">
        <v>4.1020960952479839E-4</v>
      </c>
      <c r="H5963" s="327">
        <v>0</v>
      </c>
      <c r="I5963" s="332">
        <v>0</v>
      </c>
      <c r="J5963" s="326">
        <v>0</v>
      </c>
      <c r="K5963" s="327">
        <v>0</v>
      </c>
      <c r="L5963" s="336">
        <v>2.3496792687798115E-6</v>
      </c>
      <c r="M5963" s="337">
        <v>1.1415525114155251E-4</v>
      </c>
      <c r="N5963" s="345">
        <v>0</v>
      </c>
      <c r="O5963" s="346">
        <v>0</v>
      </c>
      <c r="P5963" s="347">
        <v>0</v>
      </c>
      <c r="Q5963" s="348">
        <v>3.5366931918656058E-2</v>
      </c>
      <c r="R5963" s="346">
        <v>0.11142531598456396</v>
      </c>
      <c r="S5963" s="347">
        <v>3.7955350247140245E-2</v>
      </c>
      <c r="T5963" s="349">
        <v>3.8417752533828051E-2</v>
      </c>
      <c r="U5963" s="349">
        <v>0.29134258110350336</v>
      </c>
      <c r="V5963" s="361">
        <v>0</v>
      </c>
    </row>
    <row r="5964" spans="1:22" ht="16" hidden="1" customHeight="1" outlineLevel="1">
      <c r="A5964" s="65">
        <v>5955</v>
      </c>
      <c r="B5964" s="117">
        <v>1</v>
      </c>
      <c r="C5964" s="325">
        <v>7.4584283249569405E-5</v>
      </c>
      <c r="D5964" s="326">
        <v>1.0823317325568593E-4</v>
      </c>
      <c r="E5964" s="327">
        <v>8.0572996858457421E-5</v>
      </c>
      <c r="F5964" s="332">
        <v>0</v>
      </c>
      <c r="G5964" s="326">
        <v>4.1079312248287053E-4</v>
      </c>
      <c r="H5964" s="327">
        <v>0</v>
      </c>
      <c r="I5964" s="332">
        <v>7.132604024571815E-5</v>
      </c>
      <c r="J5964" s="326">
        <v>0</v>
      </c>
      <c r="K5964" s="327">
        <v>0</v>
      </c>
      <c r="L5964" s="336">
        <v>1.1748396343899057E-6</v>
      </c>
      <c r="M5964" s="337">
        <v>1.1415525114155251E-4</v>
      </c>
      <c r="N5964" s="345">
        <v>0</v>
      </c>
      <c r="O5964" s="346">
        <v>0</v>
      </c>
      <c r="P5964" s="347">
        <v>0</v>
      </c>
      <c r="Q5964" s="348">
        <v>3.5366931918656058E-2</v>
      </c>
      <c r="R5964" s="346">
        <v>0.10715893769864057</v>
      </c>
      <c r="S5964" s="347">
        <v>4.4833687755545595E-2</v>
      </c>
      <c r="T5964" s="349">
        <v>3.5945322915314368E-2</v>
      </c>
      <c r="U5964" s="349">
        <v>0.26893917183146332</v>
      </c>
      <c r="V5964" s="361">
        <v>0</v>
      </c>
    </row>
    <row r="5965" spans="1:22" ht="16" hidden="1" customHeight="1" outlineLevel="1">
      <c r="A5965" s="65">
        <v>5956</v>
      </c>
      <c r="B5965" s="117">
        <v>1</v>
      </c>
      <c r="C5965" s="325">
        <v>7.2777959788652158E-5</v>
      </c>
      <c r="D5965" s="326">
        <v>1.0378097338581848E-4</v>
      </c>
      <c r="E5965" s="327">
        <v>7.8276841578478842E-5</v>
      </c>
      <c r="F5965" s="332">
        <v>0</v>
      </c>
      <c r="G5965" s="326">
        <v>3.9328773374070272E-4</v>
      </c>
      <c r="H5965" s="327">
        <v>0</v>
      </c>
      <c r="I5965" s="332">
        <v>8.0241795276432917E-5</v>
      </c>
      <c r="J5965" s="326">
        <v>0</v>
      </c>
      <c r="K5965" s="327">
        <v>0</v>
      </c>
      <c r="L5965" s="336">
        <v>1.409807561267887E-5</v>
      </c>
      <c r="M5965" s="337">
        <v>1.1415525114155251E-4</v>
      </c>
      <c r="N5965" s="345">
        <v>0</v>
      </c>
      <c r="O5965" s="346">
        <v>0</v>
      </c>
      <c r="P5965" s="347">
        <v>0</v>
      </c>
      <c r="Q5965" s="348">
        <v>3.5366931918656058E-2</v>
      </c>
      <c r="R5965" s="346">
        <v>0.10744134404577226</v>
      </c>
      <c r="S5965" s="347">
        <v>4.8272856509748267E-2</v>
      </c>
      <c r="T5965" s="349">
        <v>3.4994388446655256E-2</v>
      </c>
      <c r="U5965" s="349">
        <v>0.26147136874078325</v>
      </c>
      <c r="V5965" s="361">
        <v>0</v>
      </c>
    </row>
    <row r="5966" spans="1:22" ht="16" hidden="1" customHeight="1" outlineLevel="1">
      <c r="A5966" s="65">
        <v>5957</v>
      </c>
      <c r="B5966" s="117">
        <v>1</v>
      </c>
      <c r="C5966" s="325">
        <v>7.2502948604291056E-5</v>
      </c>
      <c r="D5966" s="326">
        <v>1.0068970797398912E-4</v>
      </c>
      <c r="E5966" s="327">
        <v>7.7264976539844212E-5</v>
      </c>
      <c r="F5966" s="332">
        <v>0</v>
      </c>
      <c r="G5966" s="326">
        <v>3.6527911175323447E-4</v>
      </c>
      <c r="H5966" s="327">
        <v>0</v>
      </c>
      <c r="I5966" s="332">
        <v>8.4699672791790334E-5</v>
      </c>
      <c r="J5966" s="326">
        <v>0</v>
      </c>
      <c r="K5966" s="327">
        <v>0</v>
      </c>
      <c r="L5966" s="336">
        <v>3.7594868300476983E-5</v>
      </c>
      <c r="M5966" s="337">
        <v>1.1415525114155251E-4</v>
      </c>
      <c r="N5966" s="345">
        <v>0</v>
      </c>
      <c r="O5966" s="346">
        <v>0</v>
      </c>
      <c r="P5966" s="347">
        <v>0</v>
      </c>
      <c r="Q5966" s="348">
        <v>2.6525198938992044E-2</v>
      </c>
      <c r="R5966" s="346">
        <v>0.10699587824293098</v>
      </c>
      <c r="S5966" s="347">
        <v>6.4960345733883443E-2</v>
      </c>
      <c r="T5966" s="349">
        <v>3.1571024359482454E-2</v>
      </c>
      <c r="U5966" s="349">
        <v>0.25469138961898163</v>
      </c>
      <c r="V5966" s="361">
        <v>0</v>
      </c>
    </row>
    <row r="5967" spans="1:22" ht="16" hidden="1" customHeight="1" outlineLevel="1">
      <c r="A5967" s="65">
        <v>5958</v>
      </c>
      <c r="B5967" s="117">
        <v>1</v>
      </c>
      <c r="C5967" s="325">
        <v>7.2715457246751907E-5</v>
      </c>
      <c r="D5967" s="326">
        <v>9.9523192724242194E-5</v>
      </c>
      <c r="E5967" s="327">
        <v>7.8030361633170414E-5</v>
      </c>
      <c r="F5967" s="332">
        <v>0</v>
      </c>
      <c r="G5967" s="326">
        <v>3.3960454159805495E-4</v>
      </c>
      <c r="H5967" s="327">
        <v>0</v>
      </c>
      <c r="I5967" s="332">
        <v>9.1386489064826379E-5</v>
      </c>
      <c r="J5967" s="326">
        <v>0</v>
      </c>
      <c r="K5967" s="327">
        <v>0</v>
      </c>
      <c r="L5967" s="336">
        <v>9.3987170751192462E-5</v>
      </c>
      <c r="M5967" s="337">
        <v>1.1415525114155251E-4</v>
      </c>
      <c r="N5967" s="345">
        <v>0</v>
      </c>
      <c r="O5967" s="346">
        <v>6.3109954949799006E-4</v>
      </c>
      <c r="P5967" s="347">
        <v>2.6160209043903738E-4</v>
      </c>
      <c r="Q5967" s="348">
        <v>3.5366931918656058E-2</v>
      </c>
      <c r="R5967" s="346">
        <v>9.4880011256580743E-2</v>
      </c>
      <c r="S5967" s="347">
        <v>9.4896155427951129E-2</v>
      </c>
      <c r="T5967" s="349">
        <v>3.1285744018884724E-2</v>
      </c>
      <c r="U5967" s="349">
        <v>0.25498617131992951</v>
      </c>
      <c r="V5967" s="361">
        <v>0</v>
      </c>
    </row>
    <row r="5968" spans="1:22" ht="16" hidden="1" customHeight="1" outlineLevel="1">
      <c r="A5968" s="65">
        <v>5959</v>
      </c>
      <c r="B5968" s="117">
        <v>1</v>
      </c>
      <c r="C5968" s="325">
        <v>7.3159225294243692E-5</v>
      </c>
      <c r="D5968" s="326">
        <v>9.6820765728995143E-5</v>
      </c>
      <c r="E5968" s="327">
        <v>7.7433620712949981E-5</v>
      </c>
      <c r="F5968" s="332">
        <v>0</v>
      </c>
      <c r="G5968" s="326">
        <v>3.2093212693974264E-4</v>
      </c>
      <c r="H5968" s="327">
        <v>0</v>
      </c>
      <c r="I5968" s="332">
        <v>1.0921799912625594E-4</v>
      </c>
      <c r="J5968" s="326">
        <v>0</v>
      </c>
      <c r="K5968" s="327">
        <v>0</v>
      </c>
      <c r="L5968" s="336">
        <v>1.8210014333043539E-4</v>
      </c>
      <c r="M5968" s="337">
        <v>1.1415525114155251E-4</v>
      </c>
      <c r="N5968" s="345">
        <v>2.557924277816246E-2</v>
      </c>
      <c r="O5968" s="346">
        <v>2.8596088543908663E-2</v>
      </c>
      <c r="P5968" s="347">
        <v>4.9970506919133788E-2</v>
      </c>
      <c r="Q5968" s="348">
        <v>2.6525198938992044E-2</v>
      </c>
      <c r="R5968" s="346">
        <v>6.2608686713427203E-2</v>
      </c>
      <c r="S5968" s="347">
        <v>9.4662727146330533E-2</v>
      </c>
      <c r="T5968" s="349">
        <v>3.5279668787252985E-2</v>
      </c>
      <c r="U5968" s="349">
        <v>0.26098006590587008</v>
      </c>
      <c r="V5968" s="361">
        <v>0</v>
      </c>
    </row>
    <row r="5969" spans="1:22" ht="16" hidden="1" customHeight="1" outlineLevel="1">
      <c r="A5969" s="65">
        <v>5960</v>
      </c>
      <c r="B5969" s="117">
        <v>1</v>
      </c>
      <c r="C5969" s="325">
        <v>7.2284189707640169E-5</v>
      </c>
      <c r="D5969" s="326">
        <v>9.7481791037185066E-5</v>
      </c>
      <c r="E5969" s="327">
        <v>7.9055199300505483E-5</v>
      </c>
      <c r="F5969" s="332">
        <v>0</v>
      </c>
      <c r="G5969" s="326">
        <v>3.4543967117877766E-4</v>
      </c>
      <c r="H5969" s="327">
        <v>0</v>
      </c>
      <c r="I5969" s="332">
        <v>1.0476012161089854E-4</v>
      </c>
      <c r="J5969" s="326">
        <v>0</v>
      </c>
      <c r="K5969" s="327">
        <v>0</v>
      </c>
      <c r="L5969" s="336">
        <v>1.5860335064263727E-4</v>
      </c>
      <c r="M5969" s="337">
        <v>1.1415525114155251E-4</v>
      </c>
      <c r="N5969" s="345">
        <v>0.15447576225247833</v>
      </c>
      <c r="O5969" s="346">
        <v>0.1440845358865239</v>
      </c>
      <c r="P5969" s="347">
        <v>0.21583325574963386</v>
      </c>
      <c r="Q5969" s="348">
        <v>2.6525198938992044E-2</v>
      </c>
      <c r="R5969" s="346">
        <v>3.8300579048872449E-2</v>
      </c>
      <c r="S5969" s="347">
        <v>8.5486423928389718E-2</v>
      </c>
      <c r="T5969" s="349">
        <v>4.6976162751760038E-2</v>
      </c>
      <c r="U5969" s="349">
        <v>0.28583998935247595</v>
      </c>
      <c r="V5969" s="361">
        <v>0</v>
      </c>
    </row>
    <row r="5970" spans="1:22" ht="16" hidden="1" customHeight="1" outlineLevel="1">
      <c r="A5970" s="65">
        <v>5961</v>
      </c>
      <c r="B5970" s="117">
        <v>1</v>
      </c>
      <c r="C5970" s="325">
        <v>7.8259432713304164E-5</v>
      </c>
      <c r="D5970" s="326">
        <v>1.0461697598147045E-4</v>
      </c>
      <c r="E5970" s="327">
        <v>8.7059311208679399E-5</v>
      </c>
      <c r="F5970" s="332">
        <v>0</v>
      </c>
      <c r="G5970" s="326">
        <v>3.7053072837588477E-4</v>
      </c>
      <c r="H5970" s="327">
        <v>0</v>
      </c>
      <c r="I5970" s="332">
        <v>0</v>
      </c>
      <c r="J5970" s="326">
        <v>0</v>
      </c>
      <c r="K5970" s="327">
        <v>0</v>
      </c>
      <c r="L5970" s="336">
        <v>1.4685495429873823E-4</v>
      </c>
      <c r="M5970" s="337">
        <v>1.1415525114155251E-4</v>
      </c>
      <c r="N5970" s="345">
        <v>0.31509625880362141</v>
      </c>
      <c r="O5970" s="346">
        <v>0.26810535832682864</v>
      </c>
      <c r="P5970" s="347">
        <v>0.39390977166163621</v>
      </c>
      <c r="Q5970" s="348">
        <v>2.6525198938992044E-2</v>
      </c>
      <c r="R5970" s="346">
        <v>2.7678578212022815E-2</v>
      </c>
      <c r="S5970" s="347">
        <v>7.0972406462879167E-2</v>
      </c>
      <c r="T5970" s="349">
        <v>5.049462028579875E-2</v>
      </c>
      <c r="U5970" s="349">
        <v>0.34813718881946448</v>
      </c>
      <c r="V5970" s="361">
        <v>2.5994153668034047E-2</v>
      </c>
    </row>
    <row r="5971" spans="1:22" ht="16" hidden="1" customHeight="1" outlineLevel="1">
      <c r="A5971" s="65">
        <v>5962</v>
      </c>
      <c r="B5971" s="117">
        <v>1</v>
      </c>
      <c r="C5971" s="325">
        <v>8.374090563795617E-5</v>
      </c>
      <c r="D5971" s="326">
        <v>1.1344360803788888E-4</v>
      </c>
      <c r="E5971" s="327">
        <v>9.3908859162513821E-5</v>
      </c>
      <c r="F5971" s="332">
        <v>0</v>
      </c>
      <c r="G5971" s="326">
        <v>4.5338956842214551E-4</v>
      </c>
      <c r="H5971" s="327">
        <v>0</v>
      </c>
      <c r="I5971" s="332">
        <v>0</v>
      </c>
      <c r="J5971" s="326">
        <v>0</v>
      </c>
      <c r="K5971" s="327">
        <v>0</v>
      </c>
      <c r="L5971" s="336">
        <v>1.644775488145868E-4</v>
      </c>
      <c r="M5971" s="337">
        <v>1.1415525114155251E-4</v>
      </c>
      <c r="N5971" s="345">
        <v>0.44470728226615408</v>
      </c>
      <c r="O5971" s="346">
        <v>0.34006076898204501</v>
      </c>
      <c r="P5971" s="347">
        <v>0.51999899155564477</v>
      </c>
      <c r="Q5971" s="348">
        <v>2.6525198938992044E-2</v>
      </c>
      <c r="R5971" s="346">
        <v>1.9723261657722108E-2</v>
      </c>
      <c r="S5971" s="347">
        <v>5.361057075731801E-2</v>
      </c>
      <c r="T5971" s="349">
        <v>6.4758637315685402E-2</v>
      </c>
      <c r="U5971" s="349">
        <v>0.36425192180461613</v>
      </c>
      <c r="V5971" s="361">
        <v>0.11437335999201682</v>
      </c>
    </row>
    <row r="5972" spans="1:22" ht="16" hidden="1" customHeight="1" outlineLevel="1">
      <c r="A5972" s="65">
        <v>5963</v>
      </c>
      <c r="B5972" s="117">
        <v>1</v>
      </c>
      <c r="C5972" s="325">
        <v>8.7172295188279932E-5</v>
      </c>
      <c r="D5972" s="326">
        <v>1.1540724204162955E-4</v>
      </c>
      <c r="E5972" s="327">
        <v>9.9837350478616709E-5</v>
      </c>
      <c r="F5972" s="332">
        <v>0</v>
      </c>
      <c r="G5972" s="326">
        <v>4.9423547548720363E-4</v>
      </c>
      <c r="H5972" s="327">
        <v>0</v>
      </c>
      <c r="I5972" s="332">
        <v>0</v>
      </c>
      <c r="J5972" s="326">
        <v>0</v>
      </c>
      <c r="K5972" s="327">
        <v>0</v>
      </c>
      <c r="L5972" s="336">
        <v>1.8797434150238492E-4</v>
      </c>
      <c r="M5972" s="337">
        <v>1.1415525114155251E-4</v>
      </c>
      <c r="N5972" s="345">
        <v>0.50215340291878707</v>
      </c>
      <c r="O5972" s="346">
        <v>0.37671645852258046</v>
      </c>
      <c r="P5972" s="347">
        <v>0.58110234207884037</v>
      </c>
      <c r="Q5972" s="348">
        <v>2.6525198938992044E-2</v>
      </c>
      <c r="R5972" s="346">
        <v>2.3914507935486475E-2</v>
      </c>
      <c r="S5972" s="347">
        <v>3.166836325288698E-2</v>
      </c>
      <c r="T5972" s="349">
        <v>5.0399526838932833E-2</v>
      </c>
      <c r="U5972" s="349">
        <v>0.34911979448929081</v>
      </c>
      <c r="V5972" s="361">
        <v>0.19864364552648572</v>
      </c>
    </row>
    <row r="5973" spans="1:22" ht="16" hidden="1" customHeight="1" outlineLevel="1">
      <c r="A5973" s="65">
        <v>5964</v>
      </c>
      <c r="B5973" s="117">
        <v>1</v>
      </c>
      <c r="C5973" s="325">
        <v>8.8647355177125863E-5</v>
      </c>
      <c r="D5973" s="326">
        <v>1.2341731342322513E-4</v>
      </c>
      <c r="E5973" s="327">
        <v>1.0142001118007087E-4</v>
      </c>
      <c r="F5973" s="332">
        <v>0</v>
      </c>
      <c r="G5973" s="326">
        <v>5.169924808520218E-4</v>
      </c>
      <c r="H5973" s="327">
        <v>0</v>
      </c>
      <c r="I5973" s="332">
        <v>0</v>
      </c>
      <c r="J5973" s="326">
        <v>0</v>
      </c>
      <c r="K5973" s="327">
        <v>0</v>
      </c>
      <c r="L5973" s="336">
        <v>2.0677177565262342E-4</v>
      </c>
      <c r="M5973" s="337">
        <v>1.1415525114155251E-4</v>
      </c>
      <c r="N5973" s="345">
        <v>0.5077265340268784</v>
      </c>
      <c r="O5973" s="346">
        <v>0.38710332382425822</v>
      </c>
      <c r="P5973" s="347">
        <v>0.60960446899893161</v>
      </c>
      <c r="Q5973" s="348">
        <v>2.6525198938992044E-2</v>
      </c>
      <c r="R5973" s="346">
        <v>4.7513550178634137E-2</v>
      </c>
      <c r="S5973" s="347">
        <v>1.8860960982759814E-2</v>
      </c>
      <c r="T5973" s="349">
        <v>4.7356536539223691E-2</v>
      </c>
      <c r="U5973" s="349">
        <v>0.32632334294932025</v>
      </c>
      <c r="V5973" s="361">
        <v>0.12563433762957246</v>
      </c>
    </row>
    <row r="5974" spans="1:22" ht="16" hidden="1" customHeight="1" outlineLevel="1">
      <c r="A5974" s="65">
        <v>5965</v>
      </c>
      <c r="B5974" s="117">
        <v>1</v>
      </c>
      <c r="C5974" s="325">
        <v>8.8034830266503408E-5</v>
      </c>
      <c r="D5974" s="326">
        <v>1.2845277091796603E-4</v>
      </c>
      <c r="E5974" s="327">
        <v>1.0123839437826465E-4</v>
      </c>
      <c r="F5974" s="332">
        <v>0</v>
      </c>
      <c r="G5974" s="326">
        <v>5.263286881811779E-4</v>
      </c>
      <c r="H5974" s="327">
        <v>0</v>
      </c>
      <c r="I5974" s="332">
        <v>0</v>
      </c>
      <c r="J5974" s="326">
        <v>0</v>
      </c>
      <c r="K5974" s="327">
        <v>0</v>
      </c>
      <c r="L5974" s="336">
        <v>1.8797434150238492E-4</v>
      </c>
      <c r="M5974" s="337">
        <v>1.1415525114155251E-4</v>
      </c>
      <c r="N5974" s="345">
        <v>0.51844409385013079</v>
      </c>
      <c r="O5974" s="346">
        <v>0.42553344897789269</v>
      </c>
      <c r="P5974" s="347">
        <v>0.59998321479509553</v>
      </c>
      <c r="Q5974" s="348">
        <v>1.7683465959328029E-2</v>
      </c>
      <c r="R5974" s="346">
        <v>7.9568626634840961E-2</v>
      </c>
      <c r="S5974" s="347">
        <v>2.2383125704236381E-2</v>
      </c>
      <c r="T5974" s="349">
        <v>3.7466818065168939E-2</v>
      </c>
      <c r="U5974" s="349">
        <v>0.28633129218738906</v>
      </c>
      <c r="V5974" s="361">
        <v>0.15360736953737189</v>
      </c>
    </row>
    <row r="5975" spans="1:22" ht="16" hidden="1" customHeight="1" outlineLevel="1">
      <c r="A5975" s="65">
        <v>5966</v>
      </c>
      <c r="B5975" s="117">
        <v>1</v>
      </c>
      <c r="C5975" s="325">
        <v>8.3659652333485833E-5</v>
      </c>
      <c r="D5975" s="326">
        <v>1.2750011679733939E-4</v>
      </c>
      <c r="E5975" s="327">
        <v>9.639960387299906E-5</v>
      </c>
      <c r="F5975" s="332">
        <v>0</v>
      </c>
      <c r="G5975" s="326">
        <v>5.286627400134669E-4</v>
      </c>
      <c r="H5975" s="327">
        <v>0</v>
      </c>
      <c r="I5975" s="332">
        <v>0</v>
      </c>
      <c r="J5975" s="326">
        <v>0</v>
      </c>
      <c r="K5975" s="327">
        <v>0</v>
      </c>
      <c r="L5975" s="336">
        <v>1.9032402077116473E-4</v>
      </c>
      <c r="M5975" s="337">
        <v>1.1415525114155251E-4</v>
      </c>
      <c r="N5975" s="345">
        <v>0.53573509036497802</v>
      </c>
      <c r="O5975" s="346">
        <v>0.49538035649901924</v>
      </c>
      <c r="P5975" s="347">
        <v>0.53654845553507158</v>
      </c>
      <c r="Q5975" s="348">
        <v>8.8417329796640146E-3</v>
      </c>
      <c r="R5975" s="346">
        <v>0.10260749218409433</v>
      </c>
      <c r="S5975" s="347">
        <v>3.6897143169746932E-2</v>
      </c>
      <c r="T5975" s="349">
        <v>3.6040416362180271E-2</v>
      </c>
      <c r="U5975" s="349">
        <v>0.26039050250397427</v>
      </c>
      <c r="V5975" s="361">
        <v>0.23778604033851816</v>
      </c>
    </row>
    <row r="5976" spans="1:22" ht="16" hidden="1" customHeight="1" outlineLevel="1">
      <c r="A5976" s="65">
        <v>5967</v>
      </c>
      <c r="B5976" s="117">
        <v>1</v>
      </c>
      <c r="C5976" s="325">
        <v>8.2809617763642419E-5</v>
      </c>
      <c r="D5976" s="326">
        <v>1.1820687864102218E-4</v>
      </c>
      <c r="E5976" s="327">
        <v>9.62050144424924E-5</v>
      </c>
      <c r="F5976" s="332">
        <v>2.3259478237381707E-4</v>
      </c>
      <c r="G5976" s="326">
        <v>5.5375379721057407E-4</v>
      </c>
      <c r="H5976" s="327">
        <v>0</v>
      </c>
      <c r="I5976" s="332">
        <v>0</v>
      </c>
      <c r="J5976" s="326">
        <v>0</v>
      </c>
      <c r="K5976" s="327">
        <v>0</v>
      </c>
      <c r="L5976" s="336">
        <v>2.1382081345896285E-4</v>
      </c>
      <c r="M5976" s="337">
        <v>1.1415525114155251E-4</v>
      </c>
      <c r="N5976" s="345">
        <v>0.50901264120566869</v>
      </c>
      <c r="O5976" s="346">
        <v>0.47180407246684297</v>
      </c>
      <c r="P5976" s="347">
        <v>0.46505204342408801</v>
      </c>
      <c r="Q5976" s="348">
        <v>2.6525198938992044E-2</v>
      </c>
      <c r="R5976" s="346">
        <v>0.14187000825353785</v>
      </c>
      <c r="S5976" s="347">
        <v>8.2420737026919572E-2</v>
      </c>
      <c r="T5976" s="349">
        <v>3.7942285299498495E-2</v>
      </c>
      <c r="U5976" s="349">
        <v>0.25154705147553741</v>
      </c>
      <c r="V5976" s="361">
        <v>0.25920861881376017</v>
      </c>
    </row>
    <row r="5977" spans="1:22" ht="16" hidden="1" customHeight="1" outlineLevel="1">
      <c r="A5977" s="65">
        <v>5968</v>
      </c>
      <c r="B5977" s="117">
        <v>1</v>
      </c>
      <c r="C5977" s="325">
        <v>8.2178342090449892E-5</v>
      </c>
      <c r="D5977" s="326">
        <v>1.201121868822755E-4</v>
      </c>
      <c r="E5977" s="327">
        <v>9.659419330350572E-5</v>
      </c>
      <c r="F5977" s="332">
        <v>2.7761312734939439E-4</v>
      </c>
      <c r="G5977" s="326">
        <v>5.0532222169057659E-4</v>
      </c>
      <c r="H5977" s="327">
        <v>0</v>
      </c>
      <c r="I5977" s="332">
        <v>0</v>
      </c>
      <c r="J5977" s="326">
        <v>0</v>
      </c>
      <c r="K5977" s="327">
        <v>0</v>
      </c>
      <c r="L5977" s="336">
        <v>2.2321953053408208E-4</v>
      </c>
      <c r="M5977" s="337">
        <v>1.1415525114155251E-4</v>
      </c>
      <c r="N5977" s="345">
        <v>0.37940161774313597</v>
      </c>
      <c r="O5977" s="346">
        <v>0.40302127693935164</v>
      </c>
      <c r="P5977" s="347">
        <v>0.37367937598421769</v>
      </c>
      <c r="Q5977" s="348">
        <v>2.6525198938992044E-2</v>
      </c>
      <c r="R5977" s="346">
        <v>0.17044234576634698</v>
      </c>
      <c r="S5977" s="347">
        <v>0.15570666881953524</v>
      </c>
      <c r="T5977" s="349">
        <v>3.9273593555621246E-2</v>
      </c>
      <c r="U5977" s="349">
        <v>0.25921137570018271</v>
      </c>
      <c r="V5977" s="361">
        <v>0.12098488991345623</v>
      </c>
    </row>
    <row r="5978" spans="1:22" ht="16" hidden="1" customHeight="1" outlineLevel="1">
      <c r="A5978" s="65">
        <v>5969</v>
      </c>
      <c r="B5978" s="117">
        <v>1</v>
      </c>
      <c r="C5978" s="325">
        <v>8.2315847682630443E-5</v>
      </c>
      <c r="D5978" s="326">
        <v>1.1663208305386383E-4</v>
      </c>
      <c r="E5978" s="327">
        <v>9.6230959699893277E-5</v>
      </c>
      <c r="F5978" s="332">
        <v>3.0012229983718318E-4</v>
      </c>
      <c r="G5978" s="326">
        <v>4.7673008674503598E-4</v>
      </c>
      <c r="H5978" s="327">
        <v>0</v>
      </c>
      <c r="I5978" s="332">
        <v>0</v>
      </c>
      <c r="J5978" s="326">
        <v>0</v>
      </c>
      <c r="K5978" s="327">
        <v>0</v>
      </c>
      <c r="L5978" s="336">
        <v>2.2321953053408208E-4</v>
      </c>
      <c r="M5978" s="337">
        <v>1.1415525114155251E-4</v>
      </c>
      <c r="N5978" s="345">
        <v>0.24507486795837219</v>
      </c>
      <c r="O5978" s="346">
        <v>0.26390114662087166</v>
      </c>
      <c r="P5978" s="347">
        <v>0.22002989628561867</v>
      </c>
      <c r="Q5978" s="348">
        <v>2.6525198938992044E-2</v>
      </c>
      <c r="R5978" s="346">
        <v>0.16601905248726723</v>
      </c>
      <c r="S5978" s="347">
        <v>0.18129553499635367</v>
      </c>
      <c r="T5978" s="349">
        <v>4.117546249293947E-2</v>
      </c>
      <c r="U5978" s="349">
        <v>0.28534868651756279</v>
      </c>
      <c r="V5978" s="361">
        <v>8.8431121339532126E-2</v>
      </c>
    </row>
    <row r="5979" spans="1:22" ht="16" hidden="1" customHeight="1" outlineLevel="1">
      <c r="A5979" s="65">
        <v>5970</v>
      </c>
      <c r="B5979" s="117">
        <v>1</v>
      </c>
      <c r="C5979" s="325">
        <v>8.3765906654716265E-5</v>
      </c>
      <c r="D5979" s="326">
        <v>1.1513505515002193E-4</v>
      </c>
      <c r="E5979" s="327">
        <v>9.6685001704408817E-5</v>
      </c>
      <c r="F5979" s="332">
        <v>3.3013452982090139E-4</v>
      </c>
      <c r="G5979" s="326">
        <v>4.5047200363178416E-4</v>
      </c>
      <c r="H5979" s="327">
        <v>0</v>
      </c>
      <c r="I5979" s="332">
        <v>0</v>
      </c>
      <c r="J5979" s="326">
        <v>0</v>
      </c>
      <c r="K5979" s="327">
        <v>0</v>
      </c>
      <c r="L5979" s="336">
        <v>1.644775488145868E-4</v>
      </c>
      <c r="M5979" s="337">
        <v>1.1415525114155251E-4</v>
      </c>
      <c r="N5979" s="345">
        <v>8.7455288157739827E-2</v>
      </c>
      <c r="O5979" s="346">
        <v>9.1373370022586775E-2</v>
      </c>
      <c r="P5979" s="347">
        <v>6.8932910804521477E-2</v>
      </c>
      <c r="Q5979" s="348">
        <v>3.5366931918656058E-2</v>
      </c>
      <c r="R5979" s="346">
        <v>0.14519969042824368</v>
      </c>
      <c r="S5979" s="347">
        <v>0.19458535344992314</v>
      </c>
      <c r="T5979" s="349">
        <v>8.0924523282890265E-2</v>
      </c>
      <c r="U5979" s="349">
        <v>0.3227859625379455</v>
      </c>
      <c r="V5979" s="361">
        <v>1.8929130816648154E-2</v>
      </c>
    </row>
    <row r="5980" spans="1:22" ht="16" hidden="1" customHeight="1" outlineLevel="1">
      <c r="A5980" s="65">
        <v>5971</v>
      </c>
      <c r="B5980" s="117">
        <v>1</v>
      </c>
      <c r="C5980" s="325">
        <v>8.7128543408949765E-5</v>
      </c>
      <c r="D5980" s="326">
        <v>1.1762362101614871E-4</v>
      </c>
      <c r="E5980" s="327">
        <v>9.9227636929695838E-5</v>
      </c>
      <c r="F5980" s="332">
        <v>3.1512841482904229E-4</v>
      </c>
      <c r="G5980" s="326">
        <v>3.8686909120190787E-4</v>
      </c>
      <c r="H5980" s="327">
        <v>0</v>
      </c>
      <c r="I5980" s="332">
        <v>0</v>
      </c>
      <c r="J5980" s="326">
        <v>0</v>
      </c>
      <c r="K5980" s="327">
        <v>0</v>
      </c>
      <c r="L5980" s="336">
        <v>1.1748396343899057E-4</v>
      </c>
      <c r="M5980" s="337">
        <v>1.1415525114155251E-4</v>
      </c>
      <c r="N5980" s="345">
        <v>4.4299247269443372E-3</v>
      </c>
      <c r="O5980" s="346">
        <v>4.7619840302426482E-3</v>
      </c>
      <c r="P5980" s="347">
        <v>2.7670802544927106E-3</v>
      </c>
      <c r="Q5980" s="348">
        <v>3.5366931918656058E-2</v>
      </c>
      <c r="R5980" s="346">
        <v>0.11752458856524951</v>
      </c>
      <c r="S5980" s="347">
        <v>0.17315150049237027</v>
      </c>
      <c r="T5980" s="349">
        <v>0.13208479769675038</v>
      </c>
      <c r="U5980" s="349">
        <v>0.3925509650956141</v>
      </c>
      <c r="V5980" s="361">
        <v>0</v>
      </c>
    </row>
    <row r="5981" spans="1:22" ht="16" hidden="1" customHeight="1" outlineLevel="1">
      <c r="A5981" s="65">
        <v>5972</v>
      </c>
      <c r="B5981" s="117">
        <v>1</v>
      </c>
      <c r="C5981" s="325">
        <v>9.1997491422979302E-5</v>
      </c>
      <c r="D5981" s="326">
        <v>1.2991091498014971E-4</v>
      </c>
      <c r="E5981" s="327">
        <v>1.0807496970339862E-4</v>
      </c>
      <c r="F5981" s="332">
        <v>2.3259478237381707E-4</v>
      </c>
      <c r="G5981" s="326">
        <v>3.0284322523950268E-4</v>
      </c>
      <c r="H5981" s="327">
        <v>0</v>
      </c>
      <c r="I5981" s="332">
        <v>0</v>
      </c>
      <c r="J5981" s="326">
        <v>0</v>
      </c>
      <c r="K5981" s="327">
        <v>0</v>
      </c>
      <c r="L5981" s="336">
        <v>8.811297257924293E-5</v>
      </c>
      <c r="M5981" s="337">
        <v>1.1415525114155251E-4</v>
      </c>
      <c r="N5981" s="345">
        <v>0</v>
      </c>
      <c r="O5981" s="346">
        <v>0</v>
      </c>
      <c r="P5981" s="347">
        <v>0</v>
      </c>
      <c r="Q5981" s="348">
        <v>4.4208664898320073E-2</v>
      </c>
      <c r="R5981" s="346">
        <v>9.1474380886626627E-2</v>
      </c>
      <c r="S5981" s="347">
        <v>0.17701602782617726</v>
      </c>
      <c r="T5981" s="349">
        <v>0.20017170565274267</v>
      </c>
      <c r="U5981" s="349">
        <v>0.48678284883195799</v>
      </c>
      <c r="V5981" s="361">
        <v>0</v>
      </c>
    </row>
    <row r="5982" spans="1:22" ht="16" hidden="1" customHeight="1" outlineLevel="1">
      <c r="A5982" s="65">
        <v>5973</v>
      </c>
      <c r="B5982" s="117">
        <v>1</v>
      </c>
      <c r="C5982" s="325">
        <v>9.9604050772239837E-5</v>
      </c>
      <c r="D5982" s="326">
        <v>1.3949578194890364E-4</v>
      </c>
      <c r="E5982" s="327">
        <v>1.1655906887348896E-4</v>
      </c>
      <c r="F5982" s="332">
        <v>0</v>
      </c>
      <c r="G5982" s="326">
        <v>2.7833568100046771E-4</v>
      </c>
      <c r="H5982" s="327">
        <v>0</v>
      </c>
      <c r="I5982" s="332">
        <v>0</v>
      </c>
      <c r="J5982" s="326">
        <v>0</v>
      </c>
      <c r="K5982" s="327">
        <v>0</v>
      </c>
      <c r="L5982" s="336">
        <v>5.8741981719495287E-5</v>
      </c>
      <c r="M5982" s="337">
        <v>1.1415525114155251E-4</v>
      </c>
      <c r="N5982" s="345">
        <v>0</v>
      </c>
      <c r="O5982" s="346">
        <v>0</v>
      </c>
      <c r="P5982" s="347">
        <v>0</v>
      </c>
      <c r="Q5982" s="348">
        <v>3.5366931918656058E-2</v>
      </c>
      <c r="R5982" s="346">
        <v>7.5302890929395058E-2</v>
      </c>
      <c r="S5982" s="347">
        <v>0.28493745418567512</v>
      </c>
      <c r="T5982" s="349">
        <v>0.22774880524385688</v>
      </c>
      <c r="U5982" s="349">
        <v>0.54465832278472814</v>
      </c>
      <c r="V5982" s="361">
        <v>0</v>
      </c>
    </row>
    <row r="5983" spans="1:22" ht="16" hidden="1" customHeight="1" outlineLevel="1">
      <c r="A5983" s="65">
        <v>5974</v>
      </c>
      <c r="B5983" s="117">
        <v>1</v>
      </c>
      <c r="C5983" s="325">
        <v>9.6128909442585894E-5</v>
      </c>
      <c r="D5983" s="326">
        <v>1.3309938999612464E-4</v>
      </c>
      <c r="E5983" s="327">
        <v>1.1140893527941272E-4</v>
      </c>
      <c r="F5983" s="332">
        <v>0</v>
      </c>
      <c r="G5983" s="326">
        <v>2.649148829648057E-4</v>
      </c>
      <c r="H5983" s="327">
        <v>0</v>
      </c>
      <c r="I5983" s="332">
        <v>0</v>
      </c>
      <c r="J5983" s="326">
        <v>0</v>
      </c>
      <c r="K5983" s="327">
        <v>0</v>
      </c>
      <c r="L5983" s="336">
        <v>3.7594868300476983E-5</v>
      </c>
      <c r="M5983" s="337">
        <v>1.1415525114155251E-4</v>
      </c>
      <c r="N5983" s="345">
        <v>0</v>
      </c>
      <c r="O5983" s="346">
        <v>0</v>
      </c>
      <c r="P5983" s="347">
        <v>0</v>
      </c>
      <c r="Q5983" s="348">
        <v>1.7683465959328029E-2</v>
      </c>
      <c r="R5983" s="346">
        <v>6.8072782894673126E-2</v>
      </c>
      <c r="S5983" s="347">
        <v>0.28706942796066282</v>
      </c>
      <c r="T5983" s="349">
        <v>0.17345044708342169</v>
      </c>
      <c r="U5983" s="349">
        <v>0.50240627898219647</v>
      </c>
      <c r="V5983" s="361">
        <v>0</v>
      </c>
    </row>
    <row r="5984" spans="1:22" ht="16" hidden="1" customHeight="1" outlineLevel="1">
      <c r="A5984" s="65">
        <v>5975</v>
      </c>
      <c r="B5984" s="117">
        <v>1</v>
      </c>
      <c r="C5984" s="325">
        <v>8.9734899406190223E-5</v>
      </c>
      <c r="D5984" s="326">
        <v>1.2503099285204173E-4</v>
      </c>
      <c r="E5984" s="327">
        <v>1.0376805697485123E-4</v>
      </c>
      <c r="F5984" s="332">
        <v>0</v>
      </c>
      <c r="G5984" s="326">
        <v>2.6433137000673356E-4</v>
      </c>
      <c r="H5984" s="327">
        <v>0</v>
      </c>
      <c r="I5984" s="332">
        <v>0</v>
      </c>
      <c r="J5984" s="326">
        <v>0</v>
      </c>
      <c r="K5984" s="327">
        <v>0</v>
      </c>
      <c r="L5984" s="336">
        <v>2.3496792687798115E-5</v>
      </c>
      <c r="M5984" s="337">
        <v>1.1415525114155251E-4</v>
      </c>
      <c r="N5984" s="345">
        <v>0</v>
      </c>
      <c r="O5984" s="346">
        <v>0</v>
      </c>
      <c r="P5984" s="347">
        <v>0</v>
      </c>
      <c r="Q5984" s="348">
        <v>2.6525198938992044E-2</v>
      </c>
      <c r="R5984" s="346">
        <v>7.780458715133988E-2</v>
      </c>
      <c r="S5984" s="347">
        <v>0.26101370522060313</v>
      </c>
      <c r="T5984" s="349">
        <v>0.10041867989040203</v>
      </c>
      <c r="U5984" s="349">
        <v>0.35108500582894342</v>
      </c>
      <c r="V5984" s="361">
        <v>0</v>
      </c>
    </row>
    <row r="5985" spans="1:22" ht="16" hidden="1" customHeight="1" outlineLevel="1">
      <c r="A5985" s="65">
        <v>5976</v>
      </c>
      <c r="B5985" s="117">
        <v>1</v>
      </c>
      <c r="C5985" s="325">
        <v>8.3753406146336217E-5</v>
      </c>
      <c r="D5985" s="326">
        <v>1.177402725411234E-4</v>
      </c>
      <c r="E5985" s="327">
        <v>9.5270985176060428E-5</v>
      </c>
      <c r="F5985" s="332">
        <v>0</v>
      </c>
      <c r="G5985" s="326">
        <v>2.4565895534842125E-4</v>
      </c>
      <c r="H5985" s="327">
        <v>0</v>
      </c>
      <c r="I5985" s="332">
        <v>0</v>
      </c>
      <c r="J5985" s="326">
        <v>0</v>
      </c>
      <c r="K5985" s="327">
        <v>0</v>
      </c>
      <c r="L5985" s="336">
        <v>9.3987170751192458E-6</v>
      </c>
      <c r="M5985" s="337">
        <v>1.1415525114155251E-4</v>
      </c>
      <c r="N5985" s="345">
        <v>0</v>
      </c>
      <c r="O5985" s="346">
        <v>0</v>
      </c>
      <c r="P5985" s="347">
        <v>0</v>
      </c>
      <c r="Q5985" s="348">
        <v>2.6525198938992044E-2</v>
      </c>
      <c r="R5985" s="346">
        <v>0.10116763143586457</v>
      </c>
      <c r="S5985" s="347">
        <v>0.27042343672016456</v>
      </c>
      <c r="T5985" s="349">
        <v>6.2286207697171712E-2</v>
      </c>
      <c r="U5985" s="349">
        <v>0.31266512413873443</v>
      </c>
      <c r="V5985" s="361">
        <v>0</v>
      </c>
    </row>
    <row r="5986" spans="1:22" ht="16" hidden="1" customHeight="1" outlineLevel="1">
      <c r="A5986" s="65">
        <v>5977</v>
      </c>
      <c r="B5986" s="117">
        <v>1</v>
      </c>
      <c r="C5986" s="325">
        <v>7.8009422545703157E-5</v>
      </c>
      <c r="D5986" s="326">
        <v>1.0809707980988212E-4</v>
      </c>
      <c r="E5986" s="327">
        <v>8.6994448065177179E-5</v>
      </c>
      <c r="F5986" s="332">
        <v>0</v>
      </c>
      <c r="G5986" s="326">
        <v>2.4099085168384306E-4</v>
      </c>
      <c r="H5986" s="327">
        <v>0</v>
      </c>
      <c r="I5986" s="332">
        <v>0</v>
      </c>
      <c r="J5986" s="326">
        <v>0</v>
      </c>
      <c r="K5986" s="327">
        <v>0</v>
      </c>
      <c r="L5986" s="336">
        <v>5.8741981719495289E-6</v>
      </c>
      <c r="M5986" s="337">
        <v>1.1415525114155251E-4</v>
      </c>
      <c r="N5986" s="345">
        <v>0</v>
      </c>
      <c r="O5986" s="346">
        <v>0</v>
      </c>
      <c r="P5986" s="347">
        <v>0</v>
      </c>
      <c r="Q5986" s="348">
        <v>3.5366931918656058E-2</v>
      </c>
      <c r="R5986" s="346">
        <v>0.12447855617360812</v>
      </c>
      <c r="S5986" s="347">
        <v>0.28715242392793666</v>
      </c>
      <c r="T5986" s="349">
        <v>5.1825928541921501E-2</v>
      </c>
      <c r="U5986" s="349">
        <v>0.27385220018059486</v>
      </c>
      <c r="V5986" s="361">
        <v>0</v>
      </c>
    </row>
    <row r="5987" spans="1:22" ht="16" hidden="1" customHeight="1" outlineLevel="1">
      <c r="A5987" s="65">
        <v>5978</v>
      </c>
      <c r="B5987" s="117">
        <v>1</v>
      </c>
      <c r="C5987" s="325">
        <v>7.3890505034476627E-5</v>
      </c>
      <c r="D5987" s="326">
        <v>1.0261445813607155E-4</v>
      </c>
      <c r="E5987" s="327">
        <v>8.0897312575968521E-5</v>
      </c>
      <c r="F5987" s="332">
        <v>0</v>
      </c>
      <c r="G5987" s="326">
        <v>2.4740949422263789E-4</v>
      </c>
      <c r="H5987" s="327">
        <v>0</v>
      </c>
      <c r="I5987" s="332">
        <v>0</v>
      </c>
      <c r="J5987" s="326">
        <v>0</v>
      </c>
      <c r="K5987" s="327">
        <v>0</v>
      </c>
      <c r="L5987" s="336">
        <v>2.3496792687798115E-6</v>
      </c>
      <c r="M5987" s="337">
        <v>1.1415525114155251E-4</v>
      </c>
      <c r="N5987" s="345">
        <v>0</v>
      </c>
      <c r="O5987" s="346">
        <v>0</v>
      </c>
      <c r="P5987" s="347">
        <v>0</v>
      </c>
      <c r="Q5987" s="348">
        <v>5.3050397877984087E-2</v>
      </c>
      <c r="R5987" s="346">
        <v>0.13055087184078676</v>
      </c>
      <c r="S5987" s="347">
        <v>0.28656107341378462</v>
      </c>
      <c r="T5987" s="349">
        <v>4.1936210067866755E-2</v>
      </c>
      <c r="U5987" s="349">
        <v>0.25528095302087744</v>
      </c>
      <c r="V5987" s="361">
        <v>0</v>
      </c>
    </row>
    <row r="5988" spans="1:22" ht="16" hidden="1" customHeight="1" outlineLevel="1">
      <c r="A5988" s="65">
        <v>5979</v>
      </c>
      <c r="B5988" s="117">
        <v>1</v>
      </c>
      <c r="C5988" s="325">
        <v>7.192167496461872E-5</v>
      </c>
      <c r="D5988" s="326">
        <v>9.810393250371676E-5</v>
      </c>
      <c r="E5988" s="327">
        <v>7.7757936430461081E-5</v>
      </c>
      <c r="F5988" s="332">
        <v>0</v>
      </c>
      <c r="G5988" s="326">
        <v>2.4799300718071025E-4</v>
      </c>
      <c r="H5988" s="327">
        <v>0</v>
      </c>
      <c r="I5988" s="332">
        <v>0</v>
      </c>
      <c r="J5988" s="326">
        <v>0</v>
      </c>
      <c r="K5988" s="327">
        <v>0</v>
      </c>
      <c r="L5988" s="336">
        <v>1.1748396343899057E-6</v>
      </c>
      <c r="M5988" s="337">
        <v>1.1415525114155251E-4</v>
      </c>
      <c r="N5988" s="345">
        <v>0</v>
      </c>
      <c r="O5988" s="346">
        <v>0</v>
      </c>
      <c r="P5988" s="347">
        <v>0</v>
      </c>
      <c r="Q5988" s="348">
        <v>5.3050397877984087E-2</v>
      </c>
      <c r="R5988" s="346">
        <v>0.12640509254264806</v>
      </c>
      <c r="S5988" s="347">
        <v>0.28299741070867113</v>
      </c>
      <c r="T5988" s="349">
        <v>4.0034341130548538E-2</v>
      </c>
      <c r="U5988" s="349">
        <v>0.24840271333209321</v>
      </c>
      <c r="V5988" s="361">
        <v>0</v>
      </c>
    </row>
    <row r="5989" spans="1:22" ht="16" hidden="1" customHeight="1" outlineLevel="1">
      <c r="A5989" s="65">
        <v>5980</v>
      </c>
      <c r="B5989" s="117">
        <v>1</v>
      </c>
      <c r="C5989" s="325">
        <v>7.1190395224385785E-5</v>
      </c>
      <c r="D5989" s="326">
        <v>9.6587462679045754E-5</v>
      </c>
      <c r="E5989" s="327">
        <v>7.6603372476121573E-5</v>
      </c>
      <c r="F5989" s="332">
        <v>0</v>
      </c>
      <c r="G5989" s="326">
        <v>2.485765201387826E-4</v>
      </c>
      <c r="H5989" s="327">
        <v>0</v>
      </c>
      <c r="I5989" s="332">
        <v>0</v>
      </c>
      <c r="J5989" s="326">
        <v>0</v>
      </c>
      <c r="K5989" s="327">
        <v>0</v>
      </c>
      <c r="L5989" s="336">
        <v>1.409807561267887E-5</v>
      </c>
      <c r="M5989" s="337">
        <v>1.1415525114155251E-4</v>
      </c>
      <c r="N5989" s="345">
        <v>0</v>
      </c>
      <c r="O5989" s="346">
        <v>0</v>
      </c>
      <c r="P5989" s="347">
        <v>0</v>
      </c>
      <c r="Q5989" s="348">
        <v>5.3050397877984087E-2</v>
      </c>
      <c r="R5989" s="346">
        <v>0.12866508138192492</v>
      </c>
      <c r="S5989" s="347">
        <v>0.29738693422327084</v>
      </c>
      <c r="T5989" s="349">
        <v>4.1080369046073553E-2</v>
      </c>
      <c r="U5989" s="349">
        <v>0.24309664271503109</v>
      </c>
      <c r="V5989" s="361">
        <v>0</v>
      </c>
    </row>
    <row r="5990" spans="1:22" ht="16" hidden="1" customHeight="1" outlineLevel="1">
      <c r="A5990" s="65">
        <v>5981</v>
      </c>
      <c r="B5990" s="117">
        <v>1</v>
      </c>
      <c r="C5990" s="325">
        <v>7.2859213093122481E-5</v>
      </c>
      <c r="D5990" s="326">
        <v>9.6917975333140715E-5</v>
      </c>
      <c r="E5990" s="327">
        <v>7.7200113396341992E-5</v>
      </c>
      <c r="F5990" s="332">
        <v>0</v>
      </c>
      <c r="G5990" s="326">
        <v>2.4040733872577092E-4</v>
      </c>
      <c r="H5990" s="327">
        <v>0</v>
      </c>
      <c r="I5990" s="332">
        <v>6.9097101488039455E-5</v>
      </c>
      <c r="J5990" s="326">
        <v>0</v>
      </c>
      <c r="K5990" s="327">
        <v>0</v>
      </c>
      <c r="L5990" s="336">
        <v>3.7594868300476983E-5</v>
      </c>
      <c r="M5990" s="337">
        <v>1.1415525114155251E-4</v>
      </c>
      <c r="N5990" s="345">
        <v>0</v>
      </c>
      <c r="O5990" s="346">
        <v>0</v>
      </c>
      <c r="P5990" s="347">
        <v>0</v>
      </c>
      <c r="Q5990" s="348">
        <v>6.1892130857648102E-2</v>
      </c>
      <c r="R5990" s="346">
        <v>0.13708183264768231</v>
      </c>
      <c r="S5990" s="347">
        <v>0.34610070893282441</v>
      </c>
      <c r="T5990" s="349">
        <v>4.0890182152341734E-2</v>
      </c>
      <c r="U5990" s="349">
        <v>0.2446688117867532</v>
      </c>
      <c r="V5990" s="361">
        <v>0</v>
      </c>
    </row>
    <row r="5991" spans="1:22" ht="16" hidden="1" customHeight="1" outlineLevel="1">
      <c r="A5991" s="65">
        <v>5982</v>
      </c>
      <c r="B5991" s="117">
        <v>1</v>
      </c>
      <c r="C5991" s="325">
        <v>7.9840747023380513E-5</v>
      </c>
      <c r="D5991" s="326">
        <v>9.9912031140824499E-5</v>
      </c>
      <c r="E5991" s="327">
        <v>8.142919035268672E-5</v>
      </c>
      <c r="F5991" s="332">
        <v>0</v>
      </c>
      <c r="G5991" s="326">
        <v>2.0364602236721844E-4</v>
      </c>
      <c r="H5991" s="327">
        <v>0</v>
      </c>
      <c r="I5991" s="332">
        <v>0</v>
      </c>
      <c r="J5991" s="326">
        <v>0</v>
      </c>
      <c r="K5991" s="327">
        <v>0</v>
      </c>
      <c r="L5991" s="336">
        <v>9.3987170751192462E-5</v>
      </c>
      <c r="M5991" s="337">
        <v>1.1415525114155251E-4</v>
      </c>
      <c r="N5991" s="345">
        <v>0</v>
      </c>
      <c r="O5991" s="346">
        <v>9.4664932424698498E-4</v>
      </c>
      <c r="P5991" s="347">
        <v>4.766860770311075E-4</v>
      </c>
      <c r="Q5991" s="348">
        <v>5.3050397877984087E-2</v>
      </c>
      <c r="R5991" s="346">
        <v>0.13089918181650934</v>
      </c>
      <c r="S5991" s="347">
        <v>0.36918411948192265</v>
      </c>
      <c r="T5991" s="349">
        <v>4.4028265898916799E-2</v>
      </c>
      <c r="U5991" s="349">
        <v>0.247125325961319</v>
      </c>
      <c r="V5991" s="361">
        <v>0</v>
      </c>
    </row>
    <row r="5992" spans="1:22" ht="16" hidden="1" customHeight="1" outlineLevel="1">
      <c r="A5992" s="65">
        <v>5983</v>
      </c>
      <c r="B5992" s="117">
        <v>1</v>
      </c>
      <c r="C5992" s="325">
        <v>9.8103989766633825E-5</v>
      </c>
      <c r="D5992" s="326">
        <v>1.0471418558561602E-4</v>
      </c>
      <c r="E5992" s="327">
        <v>9.411642122172092E-5</v>
      </c>
      <c r="F5992" s="332">
        <v>0</v>
      </c>
      <c r="G5992" s="326">
        <v>2.007284575768573E-4</v>
      </c>
      <c r="H5992" s="327">
        <v>0</v>
      </c>
      <c r="I5992" s="332">
        <v>0</v>
      </c>
      <c r="J5992" s="326">
        <v>0</v>
      </c>
      <c r="K5992" s="327">
        <v>0</v>
      </c>
      <c r="L5992" s="336">
        <v>1.8210014333043539E-4</v>
      </c>
      <c r="M5992" s="337">
        <v>1.1415525114155251E-4</v>
      </c>
      <c r="N5992" s="345">
        <v>2.7294052349882848E-2</v>
      </c>
      <c r="O5992" s="346">
        <v>4.0345739289941E-2</v>
      </c>
      <c r="P5992" s="347">
        <v>4.8540448688040465E-2</v>
      </c>
      <c r="Q5992" s="348">
        <v>6.1892130857648102E-2</v>
      </c>
      <c r="R5992" s="346">
        <v>0.12195694181996779</v>
      </c>
      <c r="S5992" s="347">
        <v>0.37756158226752667</v>
      </c>
      <c r="T5992" s="349">
        <v>7.1320085149433263E-2</v>
      </c>
      <c r="U5992" s="349">
        <v>0.28751041899118068</v>
      </c>
      <c r="V5992" s="361">
        <v>0</v>
      </c>
    </row>
    <row r="5993" spans="1:22" ht="16" hidden="1" customHeight="1" outlineLevel="1">
      <c r="A5993" s="65">
        <v>5984</v>
      </c>
      <c r="B5993" s="117">
        <v>1</v>
      </c>
      <c r="C5993" s="325">
        <v>1.140171369344377E-4</v>
      </c>
      <c r="D5993" s="326">
        <v>1.1330751459208507E-4</v>
      </c>
      <c r="E5993" s="327">
        <v>1.0710202255086531E-4</v>
      </c>
      <c r="F5993" s="332">
        <v>0</v>
      </c>
      <c r="G5993" s="326">
        <v>2.8358729762311801E-4</v>
      </c>
      <c r="H5993" s="327">
        <v>0</v>
      </c>
      <c r="I5993" s="332">
        <v>0</v>
      </c>
      <c r="J5993" s="326">
        <v>0</v>
      </c>
      <c r="K5993" s="327">
        <v>0</v>
      </c>
      <c r="L5993" s="336">
        <v>1.5860335064263727E-4</v>
      </c>
      <c r="M5993" s="337">
        <v>1.1415525114155251E-4</v>
      </c>
      <c r="N5993" s="345">
        <v>0.15033163912082073</v>
      </c>
      <c r="O5993" s="346">
        <v>0.18065809135262223</v>
      </c>
      <c r="P5993" s="347">
        <v>0.19510966336174396</v>
      </c>
      <c r="Q5993" s="348">
        <v>6.1892130857648102E-2</v>
      </c>
      <c r="R5993" s="346">
        <v>0.10806991164313687</v>
      </c>
      <c r="S5993" s="347">
        <v>0.33074635305134015</v>
      </c>
      <c r="T5993" s="349">
        <v>0.12343129403195249</v>
      </c>
      <c r="U5993" s="349">
        <v>0.37260406999813983</v>
      </c>
      <c r="V5993" s="361">
        <v>1.9526916951577364E-2</v>
      </c>
    </row>
    <row r="5994" spans="1:22" ht="16" hidden="1" customHeight="1" outlineLevel="1">
      <c r="A5994" s="65">
        <v>5985</v>
      </c>
      <c r="B5994" s="117">
        <v>1</v>
      </c>
      <c r="C5994" s="325">
        <v>1.3477423109951102E-4</v>
      </c>
      <c r="D5994" s="326">
        <v>1.2750011679733939E-4</v>
      </c>
      <c r="E5994" s="327">
        <v>1.2522478484538552E-4</v>
      </c>
      <c r="F5994" s="332">
        <v>0</v>
      </c>
      <c r="G5994" s="326">
        <v>3.471902100529943E-4</v>
      </c>
      <c r="H5994" s="327">
        <v>0</v>
      </c>
      <c r="I5994" s="332">
        <v>0</v>
      </c>
      <c r="J5994" s="326">
        <v>0</v>
      </c>
      <c r="K5994" s="327">
        <v>0</v>
      </c>
      <c r="L5994" s="336">
        <v>1.4685495429873823E-4</v>
      </c>
      <c r="M5994" s="337">
        <v>1.1415525114155251E-4</v>
      </c>
      <c r="N5994" s="345">
        <v>0.29437564314533338</v>
      </c>
      <c r="O5994" s="346">
        <v>0.35154484946840936</v>
      </c>
      <c r="P5994" s="347">
        <v>0.3694427167880685</v>
      </c>
      <c r="Q5994" s="348">
        <v>7.9575596816976138E-2</v>
      </c>
      <c r="R5994" s="346">
        <v>0.12136151516843408</v>
      </c>
      <c r="S5994" s="347">
        <v>0.29616273521132969</v>
      </c>
      <c r="T5994" s="349">
        <v>0.17725418495805814</v>
      </c>
      <c r="U5994" s="349">
        <v>0.50289758181710964</v>
      </c>
      <c r="V5994" s="361">
        <v>0.11608350168070314</v>
      </c>
    </row>
    <row r="5995" spans="1:22" ht="16" hidden="1" customHeight="1" outlineLevel="1">
      <c r="A5995" s="65">
        <v>5986</v>
      </c>
      <c r="B5995" s="117">
        <v>1</v>
      </c>
      <c r="C5995" s="325">
        <v>1.4012444868617251E-4</v>
      </c>
      <c r="D5995" s="326">
        <v>1.3426590524587157E-4</v>
      </c>
      <c r="E5995" s="327">
        <v>1.3568072357794336E-4</v>
      </c>
      <c r="F5995" s="332">
        <v>0</v>
      </c>
      <c r="G5995" s="326">
        <v>3.7403180612431827E-4</v>
      </c>
      <c r="H5995" s="327">
        <v>0</v>
      </c>
      <c r="I5995" s="332">
        <v>0</v>
      </c>
      <c r="J5995" s="326">
        <v>0</v>
      </c>
      <c r="K5995" s="327">
        <v>0</v>
      </c>
      <c r="L5995" s="336">
        <v>1.644775488145868E-4</v>
      </c>
      <c r="M5995" s="337">
        <v>1.1415525114155251E-4</v>
      </c>
      <c r="N5995" s="345">
        <v>0.40197994377078772</v>
      </c>
      <c r="O5995" s="346">
        <v>0.47091344121153544</v>
      </c>
      <c r="P5995" s="347">
        <v>0.47222733645508236</v>
      </c>
      <c r="Q5995" s="348">
        <v>9.7259062776304167E-2</v>
      </c>
      <c r="R5995" s="346">
        <v>0.13835541207885757</v>
      </c>
      <c r="S5995" s="347">
        <v>0.28694493400975196</v>
      </c>
      <c r="T5995" s="349">
        <v>0.16213432690637827</v>
      </c>
      <c r="U5995" s="349">
        <v>0.50604191996055381</v>
      </c>
      <c r="V5995" s="361">
        <v>0.18855075573879093</v>
      </c>
    </row>
    <row r="5996" spans="1:22" ht="16" hidden="1" customHeight="1" outlineLevel="1">
      <c r="A5996" s="65">
        <v>5987</v>
      </c>
      <c r="B5996" s="117">
        <v>1</v>
      </c>
      <c r="C5996" s="325">
        <v>1.4055571622528424E-4</v>
      </c>
      <c r="D5996" s="326">
        <v>1.3261334197539674E-4</v>
      </c>
      <c r="E5996" s="327">
        <v>1.3888496286695301E-4</v>
      </c>
      <c r="F5996" s="332">
        <v>0</v>
      </c>
      <c r="G5996" s="326">
        <v>4.1604473910552089E-4</v>
      </c>
      <c r="H5996" s="327">
        <v>0</v>
      </c>
      <c r="I5996" s="332">
        <v>0</v>
      </c>
      <c r="J5996" s="326">
        <v>0</v>
      </c>
      <c r="K5996" s="327">
        <v>0</v>
      </c>
      <c r="L5996" s="336">
        <v>1.8797434150238492E-4</v>
      </c>
      <c r="M5996" s="337">
        <v>1.1415525114155251E-4</v>
      </c>
      <c r="N5996" s="345">
        <v>0.50715493083630492</v>
      </c>
      <c r="O5996" s="346">
        <v>0.53250157931292674</v>
      </c>
      <c r="P5996" s="347">
        <v>0.54933993819378513</v>
      </c>
      <c r="Q5996" s="348">
        <v>9.7259062776304167E-2</v>
      </c>
      <c r="R5996" s="346">
        <v>0.17207488087247116</v>
      </c>
      <c r="S5996" s="347">
        <v>0.29572181701152439</v>
      </c>
      <c r="T5996" s="349">
        <v>0.12761540569405258</v>
      </c>
      <c r="U5996" s="349">
        <v>0.41308742359498413</v>
      </c>
      <c r="V5996" s="361">
        <v>0.24424487903775371</v>
      </c>
    </row>
    <row r="5997" spans="1:22" ht="16" hidden="1" customHeight="1" outlineLevel="1">
      <c r="A5997" s="65">
        <v>5988</v>
      </c>
      <c r="B5997" s="117">
        <v>1</v>
      </c>
      <c r="C5997" s="325">
        <v>1.3944317097945978E-4</v>
      </c>
      <c r="D5997" s="326">
        <v>1.3251613237125117E-4</v>
      </c>
      <c r="E5997" s="327">
        <v>1.4013033522219563E-4</v>
      </c>
      <c r="F5997" s="332">
        <v>0</v>
      </c>
      <c r="G5997" s="326">
        <v>4.8139819040961398E-4</v>
      </c>
      <c r="H5997" s="327">
        <v>0</v>
      </c>
      <c r="I5997" s="332">
        <v>0</v>
      </c>
      <c r="J5997" s="326">
        <v>0</v>
      </c>
      <c r="K5997" s="327">
        <v>0</v>
      </c>
      <c r="L5997" s="336">
        <v>2.0677177565262342E-4</v>
      </c>
      <c r="M5997" s="337">
        <v>1.1415525114155251E-4</v>
      </c>
      <c r="N5997" s="345">
        <v>0.58975159187417026</v>
      </c>
      <c r="O5997" s="346">
        <v>0.52790892975538817</v>
      </c>
      <c r="P5997" s="347">
        <v>0.5717441838142473</v>
      </c>
      <c r="Q5997" s="348">
        <v>9.7259062776304167E-2</v>
      </c>
      <c r="R5997" s="346">
        <v>0.19225708794472246</v>
      </c>
      <c r="S5997" s="347">
        <v>0.25238725453317745</v>
      </c>
      <c r="T5997" s="349">
        <v>0.11154461317371361</v>
      </c>
      <c r="U5997" s="349">
        <v>0.39726747231078041</v>
      </c>
      <c r="V5997" s="361">
        <v>0.172640330385119</v>
      </c>
    </row>
    <row r="5998" spans="1:22" ht="16" hidden="1" customHeight="1" outlineLevel="1">
      <c r="A5998" s="65">
        <v>5989</v>
      </c>
      <c r="B5998" s="117">
        <v>1</v>
      </c>
      <c r="C5998" s="325">
        <v>1.2735517937595124E-4</v>
      </c>
      <c r="D5998" s="326">
        <v>1.3236059700461825E-4</v>
      </c>
      <c r="E5998" s="327">
        <v>1.3831416720413349E-4</v>
      </c>
      <c r="F5998" s="332">
        <v>0</v>
      </c>
      <c r="G5998" s="326">
        <v>4.6972793124816883E-4</v>
      </c>
      <c r="H5998" s="327">
        <v>0</v>
      </c>
      <c r="I5998" s="332">
        <v>0</v>
      </c>
      <c r="J5998" s="326">
        <v>0</v>
      </c>
      <c r="K5998" s="327">
        <v>0</v>
      </c>
      <c r="L5998" s="336">
        <v>1.8797434150238492E-4</v>
      </c>
      <c r="M5998" s="337">
        <v>1.1415525114155251E-4</v>
      </c>
      <c r="N5998" s="345">
        <v>0.60261266366207322</v>
      </c>
      <c r="O5998" s="346">
        <v>0.55946515968659283</v>
      </c>
      <c r="P5998" s="347">
        <v>0.55924580456518302</v>
      </c>
      <c r="Q5998" s="348">
        <v>8.8417329796640146E-2</v>
      </c>
      <c r="R5998" s="346">
        <v>0.19789561765001207</v>
      </c>
      <c r="S5998" s="347">
        <v>0.20419739399070305</v>
      </c>
      <c r="T5998" s="349">
        <v>6.3427329059562651E-2</v>
      </c>
      <c r="U5998" s="349">
        <v>0.30097211666780121</v>
      </c>
      <c r="V5998" s="361">
        <v>0.13924676008907205</v>
      </c>
    </row>
    <row r="5999" spans="1:22" ht="16" hidden="1" customHeight="1" outlineLevel="1">
      <c r="A5999" s="65">
        <v>5990</v>
      </c>
      <c r="B5999" s="117">
        <v>1</v>
      </c>
      <c r="C5999" s="325">
        <v>1.2965527291788049E-4</v>
      </c>
      <c r="D5999" s="326">
        <v>1.3164124593394099E-4</v>
      </c>
      <c r="E5999" s="327">
        <v>1.3568072357794336E-4</v>
      </c>
      <c r="F5999" s="332">
        <v>2.4009783986974649E-4</v>
      </c>
      <c r="G5999" s="326">
        <v>3.9212070782455822E-4</v>
      </c>
      <c r="H5999" s="327">
        <v>0</v>
      </c>
      <c r="I5999" s="332">
        <v>0</v>
      </c>
      <c r="J5999" s="326">
        <v>0</v>
      </c>
      <c r="K5999" s="327">
        <v>0</v>
      </c>
      <c r="L5999" s="336">
        <v>1.9032402077116473E-4</v>
      </c>
      <c r="M5999" s="337">
        <v>1.1415525114155251E-4</v>
      </c>
      <c r="N5999" s="345">
        <v>0.55502669804683236</v>
      </c>
      <c r="O5999" s="346">
        <v>0.5124241242926616</v>
      </c>
      <c r="P5999" s="347">
        <v>0.51322184113015645</v>
      </c>
      <c r="Q5999" s="348">
        <v>7.9575596816976138E-2</v>
      </c>
      <c r="R5999" s="346">
        <v>0.20546269855690058</v>
      </c>
      <c r="S5999" s="347">
        <v>0.16803165490622013</v>
      </c>
      <c r="T5999" s="349">
        <v>6.5994852124942244E-2</v>
      </c>
      <c r="U5999" s="349">
        <v>0.27847044682877858</v>
      </c>
      <c r="V5999" s="361">
        <v>0.21153078468051537</v>
      </c>
    </row>
    <row r="6000" spans="1:22" ht="16" hidden="1" customHeight="1" outlineLevel="1">
      <c r="A6000" s="65">
        <v>5991</v>
      </c>
      <c r="B6000" s="117">
        <v>1</v>
      </c>
      <c r="C6000" s="325">
        <v>1.3746809065541185E-4</v>
      </c>
      <c r="D6000" s="326">
        <v>1.3743493834101741E-4</v>
      </c>
      <c r="E6000" s="327">
        <v>1.3771742628391307E-4</v>
      </c>
      <c r="F6000" s="332">
        <v>3.0012229983718318E-4</v>
      </c>
      <c r="G6000" s="326">
        <v>3.8220098753732993E-4</v>
      </c>
      <c r="H6000" s="327">
        <v>0</v>
      </c>
      <c r="I6000" s="332">
        <v>0</v>
      </c>
      <c r="J6000" s="326">
        <v>0</v>
      </c>
      <c r="K6000" s="327">
        <v>0</v>
      </c>
      <c r="L6000" s="336">
        <v>2.1382081345896285E-4</v>
      </c>
      <c r="M6000" s="337">
        <v>1.1415525114155251E-4</v>
      </c>
      <c r="N6000" s="345">
        <v>0.51101325237267581</v>
      </c>
      <c r="O6000" s="346">
        <v>0.39995447490724984</v>
      </c>
      <c r="P6000" s="347">
        <v>0.43580712069124905</v>
      </c>
      <c r="Q6000" s="348">
        <v>7.0733863837312116E-2</v>
      </c>
      <c r="R6000" s="346">
        <v>0.20063923646035856</v>
      </c>
      <c r="S6000" s="347">
        <v>0.15771414864361211</v>
      </c>
      <c r="T6000" s="349">
        <v>7.3792514767946946E-2</v>
      </c>
      <c r="U6000" s="349">
        <v>0.326912906351216</v>
      </c>
      <c r="V6000" s="361">
        <v>9.6981829782964393E-2</v>
      </c>
    </row>
    <row r="6001" spans="1:22" ht="16" hidden="1" customHeight="1" outlineLevel="1">
      <c r="A6001" s="65">
        <v>5992</v>
      </c>
      <c r="B6001" s="117">
        <v>1</v>
      </c>
      <c r="C6001" s="325">
        <v>1.4256829807447231E-4</v>
      </c>
      <c r="D6001" s="326">
        <v>1.3714330952858066E-4</v>
      </c>
      <c r="E6001" s="327">
        <v>1.3984493739078587E-4</v>
      </c>
      <c r="F6001" s="332">
        <v>3.0762535733311287E-4</v>
      </c>
      <c r="G6001" s="326">
        <v>3.8803611711805237E-4</v>
      </c>
      <c r="H6001" s="327">
        <v>0</v>
      </c>
      <c r="I6001" s="332">
        <v>0</v>
      </c>
      <c r="J6001" s="326">
        <v>0</v>
      </c>
      <c r="K6001" s="327">
        <v>0</v>
      </c>
      <c r="L6001" s="336">
        <v>2.2321953053408208E-4</v>
      </c>
      <c r="M6001" s="337">
        <v>1.1415525114155251E-4</v>
      </c>
      <c r="N6001" s="345">
        <v>0.3834028400771502</v>
      </c>
      <c r="O6001" s="346">
        <v>0.30098708560846937</v>
      </c>
      <c r="P6001" s="347">
        <v>0.36137356859422398</v>
      </c>
      <c r="Q6001" s="348">
        <v>5.3050397877984087E-2</v>
      </c>
      <c r="R6001" s="346">
        <v>0.18671275348588956</v>
      </c>
      <c r="S6001" s="347">
        <v>0.14526466860601642</v>
      </c>
      <c r="T6001" s="349">
        <v>0.1087869032146022</v>
      </c>
      <c r="U6001" s="349">
        <v>0.35452412567333558</v>
      </c>
      <c r="V6001" s="361">
        <v>5.5144434899027761E-2</v>
      </c>
    </row>
    <row r="6002" spans="1:22" ht="16" hidden="1" customHeight="1" outlineLevel="1">
      <c r="A6002" s="65">
        <v>5993</v>
      </c>
      <c r="B6002" s="117">
        <v>1</v>
      </c>
      <c r="C6002" s="325">
        <v>1.3966818013030067E-4</v>
      </c>
      <c r="D6002" s="326">
        <v>1.4404519142291667E-4</v>
      </c>
      <c r="E6002" s="327">
        <v>1.4146651597834136E-4</v>
      </c>
      <c r="F6002" s="332">
        <v>3.9015898978833808E-4</v>
      </c>
      <c r="G6002" s="326">
        <v>4.0904258360865389E-4</v>
      </c>
      <c r="H6002" s="327">
        <v>0</v>
      </c>
      <c r="I6002" s="332">
        <v>0</v>
      </c>
      <c r="J6002" s="326">
        <v>0</v>
      </c>
      <c r="K6002" s="327">
        <v>0</v>
      </c>
      <c r="L6002" s="336">
        <v>2.2321953053408208E-4</v>
      </c>
      <c r="M6002" s="337">
        <v>1.1415525114155251E-4</v>
      </c>
      <c r="N6002" s="345">
        <v>0.23950173685028092</v>
      </c>
      <c r="O6002" s="346">
        <v>0.1550954678120009</v>
      </c>
      <c r="P6002" s="347">
        <v>0.21747289442283918</v>
      </c>
      <c r="Q6002" s="348">
        <v>3.5366931918656058E-2</v>
      </c>
      <c r="R6002" s="346">
        <v>0.19390108782997553</v>
      </c>
      <c r="S6002" s="347">
        <v>0.14553959487127396</v>
      </c>
      <c r="T6002" s="349">
        <v>0.11287592142983637</v>
      </c>
      <c r="U6002" s="349">
        <v>0.40964830375059197</v>
      </c>
      <c r="V6002" s="361">
        <v>2.2417361787901855E-2</v>
      </c>
    </row>
    <row r="6003" spans="1:22" ht="16" hidden="1" customHeight="1" outlineLevel="1">
      <c r="A6003" s="65">
        <v>5994</v>
      </c>
      <c r="B6003" s="117">
        <v>1</v>
      </c>
      <c r="C6003" s="325">
        <v>1.3562426566935445E-4</v>
      </c>
      <c r="D6003" s="326">
        <v>1.4307309538146088E-4</v>
      </c>
      <c r="E6003" s="327">
        <v>1.3749689159600552E-4</v>
      </c>
      <c r="F6003" s="332">
        <v>3.4514064481276077E-4</v>
      </c>
      <c r="G6003" s="326">
        <v>3.7869990978889621E-4</v>
      </c>
      <c r="H6003" s="327">
        <v>0</v>
      </c>
      <c r="I6003" s="332">
        <v>0</v>
      </c>
      <c r="J6003" s="326">
        <v>0</v>
      </c>
      <c r="K6003" s="327">
        <v>0</v>
      </c>
      <c r="L6003" s="336">
        <v>1.644775488145868E-4</v>
      </c>
      <c r="M6003" s="337">
        <v>1.1415525114155251E-4</v>
      </c>
      <c r="N6003" s="345">
        <v>8.00244466802848E-2</v>
      </c>
      <c r="O6003" s="346">
        <v>3.9734175202921211E-2</v>
      </c>
      <c r="P6003" s="347">
        <v>6.1783117598656102E-2</v>
      </c>
      <c r="Q6003" s="348">
        <v>3.5366931918656058E-2</v>
      </c>
      <c r="R6003" s="346">
        <v>0.1656987370352323</v>
      </c>
      <c r="S6003" s="347">
        <v>0.13600536942080169</v>
      </c>
      <c r="T6003" s="349">
        <v>0.13683947004004596</v>
      </c>
      <c r="U6003" s="349">
        <v>0.44964035451252321</v>
      </c>
      <c r="V6003" s="361">
        <v>4.3633807113168128E-3</v>
      </c>
    </row>
    <row r="6004" spans="1:22" ht="16" hidden="1" customHeight="1" outlineLevel="1">
      <c r="A6004" s="65">
        <v>5995</v>
      </c>
      <c r="B6004" s="117">
        <v>1</v>
      </c>
      <c r="C6004" s="325">
        <v>1.3002403791509195E-4</v>
      </c>
      <c r="D6004" s="326">
        <v>1.3865977935325168E-4</v>
      </c>
      <c r="E6004" s="327">
        <v>1.3199649702701728E-4</v>
      </c>
      <c r="F6004" s="332">
        <v>3.6764981730054929E-4</v>
      </c>
      <c r="G6004" s="326">
        <v>2.8942242720384067E-4</v>
      </c>
      <c r="H6004" s="327">
        <v>0</v>
      </c>
      <c r="I6004" s="332">
        <v>0</v>
      </c>
      <c r="J6004" s="326">
        <v>0</v>
      </c>
      <c r="K6004" s="327">
        <v>0</v>
      </c>
      <c r="L6004" s="336">
        <v>1.1748396343899057E-4</v>
      </c>
      <c r="M6004" s="337">
        <v>1.1415525114155251E-4</v>
      </c>
      <c r="N6004" s="345">
        <v>4.0012223340142395E-3</v>
      </c>
      <c r="O6004" s="346">
        <v>3.1634436284933968E-3</v>
      </c>
      <c r="P6004" s="347">
        <v>3.1972482276768507E-3</v>
      </c>
      <c r="Q6004" s="348">
        <v>3.5366931918656058E-2</v>
      </c>
      <c r="R6004" s="346">
        <v>0.1422562671917551</v>
      </c>
      <c r="S6004" s="347">
        <v>0.12425617422806783</v>
      </c>
      <c r="T6004" s="349">
        <v>0.16375091550309875</v>
      </c>
      <c r="U6004" s="349">
        <v>0.46998029187792795</v>
      </c>
      <c r="V6004" s="361">
        <v>0</v>
      </c>
    </row>
    <row r="6005" spans="1:22" ht="16" hidden="1" customHeight="1" outlineLevel="1">
      <c r="A6005" s="65">
        <v>5996</v>
      </c>
      <c r="B6005" s="117">
        <v>1</v>
      </c>
      <c r="C6005" s="325">
        <v>1.3161160247935832E-4</v>
      </c>
      <c r="D6005" s="326">
        <v>1.4622268655577759E-4</v>
      </c>
      <c r="E6005" s="327">
        <v>1.3627746449816378E-4</v>
      </c>
      <c r="F6005" s="332">
        <v>2.4009783986974649E-4</v>
      </c>
      <c r="G6005" s="326">
        <v>2.0306250940914627E-4</v>
      </c>
      <c r="H6005" s="327">
        <v>0</v>
      </c>
      <c r="I6005" s="332">
        <v>0</v>
      </c>
      <c r="J6005" s="326">
        <v>0</v>
      </c>
      <c r="K6005" s="327">
        <v>0</v>
      </c>
      <c r="L6005" s="336">
        <v>8.811297257924293E-5</v>
      </c>
      <c r="M6005" s="337">
        <v>1.1415525114155251E-4</v>
      </c>
      <c r="N6005" s="345">
        <v>0</v>
      </c>
      <c r="O6005" s="346">
        <v>0</v>
      </c>
      <c r="P6005" s="347">
        <v>0</v>
      </c>
      <c r="Q6005" s="348">
        <v>3.5366931918656058E-2</v>
      </c>
      <c r="R6005" s="346">
        <v>0.13059144543954632</v>
      </c>
      <c r="S6005" s="347">
        <v>0.12432361057514066</v>
      </c>
      <c r="T6005" s="349">
        <v>0.21823946055726579</v>
      </c>
      <c r="U6005" s="349">
        <v>0.54642701299041552</v>
      </c>
      <c r="V6005" s="361">
        <v>0</v>
      </c>
    </row>
    <row r="6006" spans="1:22" ht="16" hidden="1" customHeight="1" outlineLevel="1">
      <c r="A6006" s="65">
        <v>5997</v>
      </c>
      <c r="B6006" s="117">
        <v>1</v>
      </c>
      <c r="C6006" s="325">
        <v>1.3599303066656591E-4</v>
      </c>
      <c r="D6006" s="326">
        <v>1.4923618428429051E-4</v>
      </c>
      <c r="E6006" s="327">
        <v>1.3931305961406766E-4</v>
      </c>
      <c r="F6006" s="332">
        <v>0</v>
      </c>
      <c r="G6006" s="326">
        <v>2.018954834930018E-4</v>
      </c>
      <c r="H6006" s="327">
        <v>0</v>
      </c>
      <c r="I6006" s="332">
        <v>0</v>
      </c>
      <c r="J6006" s="326">
        <v>0</v>
      </c>
      <c r="K6006" s="327">
        <v>0</v>
      </c>
      <c r="L6006" s="336">
        <v>5.8741981719495287E-5</v>
      </c>
      <c r="M6006" s="337">
        <v>1.1415525114155251E-4</v>
      </c>
      <c r="N6006" s="345">
        <v>0</v>
      </c>
      <c r="O6006" s="346">
        <v>0</v>
      </c>
      <c r="P6006" s="347">
        <v>0</v>
      </c>
      <c r="Q6006" s="348">
        <v>3.5366931918656058E-2</v>
      </c>
      <c r="R6006" s="346">
        <v>0.11879194482606119</v>
      </c>
      <c r="S6006" s="347">
        <v>0.15191995657603594</v>
      </c>
      <c r="T6006" s="349">
        <v>0.2306016086498342</v>
      </c>
      <c r="U6006" s="349">
        <v>0.55576176685376544</v>
      </c>
      <c r="V6006" s="361">
        <v>0</v>
      </c>
    </row>
    <row r="6007" spans="1:22" ht="16" hidden="1" customHeight="1" outlineLevel="1">
      <c r="A6007" s="65">
        <v>5998</v>
      </c>
      <c r="B6007" s="117">
        <v>1</v>
      </c>
      <c r="C6007" s="325">
        <v>1.2496758227536166E-4</v>
      </c>
      <c r="D6007" s="326">
        <v>1.388153147198846E-4</v>
      </c>
      <c r="E6007" s="327">
        <v>1.2884414825280939E-4</v>
      </c>
      <c r="F6007" s="332">
        <v>0</v>
      </c>
      <c r="G6007" s="326">
        <v>1.9489332799613461E-4</v>
      </c>
      <c r="H6007" s="327">
        <v>0</v>
      </c>
      <c r="I6007" s="332">
        <v>0</v>
      </c>
      <c r="J6007" s="326">
        <v>0</v>
      </c>
      <c r="K6007" s="327">
        <v>0</v>
      </c>
      <c r="L6007" s="336">
        <v>3.7594868300476983E-5</v>
      </c>
      <c r="M6007" s="337">
        <v>1.1415525114155251E-4</v>
      </c>
      <c r="N6007" s="345">
        <v>0</v>
      </c>
      <c r="O6007" s="346">
        <v>0</v>
      </c>
      <c r="P6007" s="347">
        <v>0</v>
      </c>
      <c r="Q6007" s="348">
        <v>3.5366931918656058E-2</v>
      </c>
      <c r="R6007" s="346">
        <v>0.1300202745234027</v>
      </c>
      <c r="S6007" s="347">
        <v>0.16662590433953017</v>
      </c>
      <c r="T6007" s="349">
        <v>0.13303573216540951</v>
      </c>
      <c r="U6007" s="349">
        <v>0.43981429781426001</v>
      </c>
      <c r="V6007" s="361">
        <v>0</v>
      </c>
    </row>
    <row r="6008" spans="1:22" ht="16" hidden="1" customHeight="1" outlineLevel="1">
      <c r="A6008" s="65">
        <v>5999</v>
      </c>
      <c r="B6008" s="117">
        <v>1</v>
      </c>
      <c r="C6008" s="325">
        <v>1.1336086024448507E-4</v>
      </c>
      <c r="D6008" s="326">
        <v>1.2763621024314319E-4</v>
      </c>
      <c r="E6008" s="327">
        <v>1.1705202876410583E-4</v>
      </c>
      <c r="F6008" s="332">
        <v>0</v>
      </c>
      <c r="G6008" s="326">
        <v>1.8205604291854499E-4</v>
      </c>
      <c r="H6008" s="327">
        <v>0</v>
      </c>
      <c r="I6008" s="332">
        <v>0</v>
      </c>
      <c r="J6008" s="326">
        <v>0</v>
      </c>
      <c r="K6008" s="327">
        <v>0</v>
      </c>
      <c r="L6008" s="336">
        <v>2.3496792687798115E-5</v>
      </c>
      <c r="M6008" s="337">
        <v>1.1415525114155251E-4</v>
      </c>
      <c r="N6008" s="345">
        <v>0</v>
      </c>
      <c r="O6008" s="346">
        <v>0</v>
      </c>
      <c r="P6008" s="347">
        <v>0</v>
      </c>
      <c r="Q6008" s="348">
        <v>2.6525198938992044E-2</v>
      </c>
      <c r="R6008" s="346">
        <v>0.12628917432768536</v>
      </c>
      <c r="S6008" s="347">
        <v>0.12523138533818726</v>
      </c>
      <c r="T6008" s="349">
        <v>8.9768213841419989E-2</v>
      </c>
      <c r="U6008" s="349">
        <v>0.33202245583431289</v>
      </c>
      <c r="V6008" s="361">
        <v>0</v>
      </c>
    </row>
    <row r="6009" spans="1:22" ht="16" hidden="1" customHeight="1" outlineLevel="1">
      <c r="A6009" s="65">
        <v>6000</v>
      </c>
      <c r="B6009" s="117">
        <v>1</v>
      </c>
      <c r="C6009" s="325">
        <v>1.0373546879184643E-4</v>
      </c>
      <c r="D6009" s="326">
        <v>1.1983999999066788E-4</v>
      </c>
      <c r="E6009" s="327">
        <v>1.0592151333912492E-4</v>
      </c>
      <c r="F6009" s="332">
        <v>0</v>
      </c>
      <c r="G6009" s="326">
        <v>1.9372630207999011E-4</v>
      </c>
      <c r="H6009" s="327">
        <v>0</v>
      </c>
      <c r="I6009" s="332">
        <v>0</v>
      </c>
      <c r="J6009" s="326">
        <v>0</v>
      </c>
      <c r="K6009" s="327">
        <v>0</v>
      </c>
      <c r="L6009" s="336">
        <v>9.3987170751192458E-6</v>
      </c>
      <c r="M6009" s="337">
        <v>1.1415525114155251E-4</v>
      </c>
      <c r="N6009" s="345">
        <v>0</v>
      </c>
      <c r="O6009" s="346">
        <v>0</v>
      </c>
      <c r="P6009" s="347">
        <v>0</v>
      </c>
      <c r="Q6009" s="348">
        <v>2.6525198938992044E-2</v>
      </c>
      <c r="R6009" s="346">
        <v>0.11648507298999676</v>
      </c>
      <c r="S6009" s="347">
        <v>0.12396568834260921</v>
      </c>
      <c r="T6009" s="349">
        <v>6.7991814509126378E-2</v>
      </c>
      <c r="U6009" s="349">
        <v>0.29881038419418332</v>
      </c>
      <c r="V6009" s="361">
        <v>0</v>
      </c>
    </row>
    <row r="6010" spans="1:22" ht="16" hidden="1" customHeight="1" outlineLevel="1">
      <c r="A6010" s="65">
        <v>6001</v>
      </c>
      <c r="B6010" s="117">
        <v>1</v>
      </c>
      <c r="C6010" s="325">
        <v>9.5497633769393354E-5</v>
      </c>
      <c r="D6010" s="326">
        <v>1.0936080466377463E-4</v>
      </c>
      <c r="E6010" s="327">
        <v>9.6088260784188398E-5</v>
      </c>
      <c r="F6010" s="332">
        <v>0</v>
      </c>
      <c r="G6010" s="326">
        <v>0</v>
      </c>
      <c r="H6010" s="327">
        <v>0</v>
      </c>
      <c r="I6010" s="332">
        <v>0</v>
      </c>
      <c r="J6010" s="326">
        <v>0</v>
      </c>
      <c r="K6010" s="327">
        <v>0</v>
      </c>
      <c r="L6010" s="336">
        <v>5.8741981719495289E-6</v>
      </c>
      <c r="M6010" s="337">
        <v>1.1415525114155251E-4</v>
      </c>
      <c r="N6010" s="345">
        <v>0</v>
      </c>
      <c r="O6010" s="346">
        <v>0</v>
      </c>
      <c r="P6010" s="347">
        <v>0</v>
      </c>
      <c r="Q6010" s="348">
        <v>2.6525198938992044E-2</v>
      </c>
      <c r="R6010" s="346">
        <v>0.11579455359211403</v>
      </c>
      <c r="S6010" s="347">
        <v>0.18184020664990258</v>
      </c>
      <c r="T6010" s="349">
        <v>4.3933172452050889E-2</v>
      </c>
      <c r="U6010" s="349">
        <v>0.26274875611155746</v>
      </c>
      <c r="V6010" s="361">
        <v>0</v>
      </c>
    </row>
    <row r="6011" spans="1:22" ht="16" hidden="1" customHeight="1" outlineLevel="1">
      <c r="A6011" s="65">
        <v>6002</v>
      </c>
      <c r="B6011" s="117">
        <v>1</v>
      </c>
      <c r="C6011" s="325">
        <v>9.0072413132451576E-5</v>
      </c>
      <c r="D6011" s="326">
        <v>1.0479195326893249E-4</v>
      </c>
      <c r="E6011" s="327">
        <v>8.9614919062666859E-5</v>
      </c>
      <c r="F6011" s="332">
        <v>0</v>
      </c>
      <c r="G6011" s="326">
        <v>0</v>
      </c>
      <c r="H6011" s="327">
        <v>0</v>
      </c>
      <c r="I6011" s="332">
        <v>0</v>
      </c>
      <c r="J6011" s="326">
        <v>0</v>
      </c>
      <c r="K6011" s="327">
        <v>0</v>
      </c>
      <c r="L6011" s="336">
        <v>2.3496792687798115E-6</v>
      </c>
      <c r="M6011" s="337">
        <v>1.1415525114155251E-4</v>
      </c>
      <c r="N6011" s="345">
        <v>0</v>
      </c>
      <c r="O6011" s="346">
        <v>0</v>
      </c>
      <c r="P6011" s="347">
        <v>0</v>
      </c>
      <c r="Q6011" s="348">
        <v>2.6525198938992044E-2</v>
      </c>
      <c r="R6011" s="346">
        <v>0.14504904164367638</v>
      </c>
      <c r="S6011" s="347">
        <v>0.21711373059153999</v>
      </c>
      <c r="T6011" s="349">
        <v>3.3758173637398407E-2</v>
      </c>
      <c r="U6011" s="349">
        <v>0.22609756462703579</v>
      </c>
      <c r="V6011" s="361">
        <v>0</v>
      </c>
    </row>
    <row r="6012" spans="1:22" ht="16" hidden="1" customHeight="1" outlineLevel="1">
      <c r="A6012" s="65">
        <v>6003</v>
      </c>
      <c r="B6012" s="117">
        <v>1</v>
      </c>
      <c r="C6012" s="325">
        <v>8.7147294171519837E-5</v>
      </c>
      <c r="D6012" s="326">
        <v>1.007869175781347E-4</v>
      </c>
      <c r="E6012" s="327">
        <v>8.5463677878524802E-5</v>
      </c>
      <c r="F6012" s="332">
        <v>0</v>
      </c>
      <c r="G6012" s="326">
        <v>0</v>
      </c>
      <c r="H6012" s="327">
        <v>0</v>
      </c>
      <c r="I6012" s="332">
        <v>0</v>
      </c>
      <c r="J6012" s="326">
        <v>0</v>
      </c>
      <c r="K6012" s="327">
        <v>0</v>
      </c>
      <c r="L6012" s="336">
        <v>1.1748396343899057E-6</v>
      </c>
      <c r="M6012" s="337">
        <v>1.1415525114155251E-4</v>
      </c>
      <c r="N6012" s="345">
        <v>0</v>
      </c>
      <c r="O6012" s="346">
        <v>0</v>
      </c>
      <c r="P6012" s="347">
        <v>0</v>
      </c>
      <c r="Q6012" s="348">
        <v>2.6525198938992044E-2</v>
      </c>
      <c r="R6012" s="346">
        <v>0.14993844968748299</v>
      </c>
      <c r="S6012" s="347">
        <v>0.2153396790490838</v>
      </c>
      <c r="T6012" s="349">
        <v>3.3282706403068858E-2</v>
      </c>
      <c r="U6012" s="349">
        <v>0.21165326128058892</v>
      </c>
      <c r="V6012" s="361">
        <v>0</v>
      </c>
    </row>
    <row r="6013" spans="1:22" ht="16" hidden="1" customHeight="1" outlineLevel="1">
      <c r="A6013" s="65">
        <v>6004</v>
      </c>
      <c r="B6013" s="117">
        <v>1</v>
      </c>
      <c r="C6013" s="325">
        <v>8.6166004263685896E-5</v>
      </c>
      <c r="D6013" s="326">
        <v>9.7054068778944518E-5</v>
      </c>
      <c r="E6013" s="327">
        <v>8.46982927851986E-5</v>
      </c>
      <c r="F6013" s="332">
        <v>0</v>
      </c>
      <c r="G6013" s="326">
        <v>0</v>
      </c>
      <c r="H6013" s="327">
        <v>0</v>
      </c>
      <c r="I6013" s="332">
        <v>0</v>
      </c>
      <c r="J6013" s="326">
        <v>0</v>
      </c>
      <c r="K6013" s="327">
        <v>0</v>
      </c>
      <c r="L6013" s="336">
        <v>1.409807561267887E-5</v>
      </c>
      <c r="M6013" s="337">
        <v>1.1415525114155251E-4</v>
      </c>
      <c r="N6013" s="345">
        <v>0</v>
      </c>
      <c r="O6013" s="346">
        <v>0</v>
      </c>
      <c r="P6013" s="347">
        <v>0</v>
      </c>
      <c r="Q6013" s="348">
        <v>2.6525198938992044E-2</v>
      </c>
      <c r="R6013" s="346">
        <v>0.16327882394219523</v>
      </c>
      <c r="S6013" s="347">
        <v>0.2323020945384765</v>
      </c>
      <c r="T6013" s="349">
        <v>3.4899294999789339E-2</v>
      </c>
      <c r="U6013" s="349">
        <v>0.20339937365404784</v>
      </c>
      <c r="V6013" s="361">
        <v>0</v>
      </c>
    </row>
    <row r="6014" spans="1:22" ht="16" hidden="1" customHeight="1" outlineLevel="1">
      <c r="A6014" s="65">
        <v>6005</v>
      </c>
      <c r="B6014" s="117">
        <v>1</v>
      </c>
      <c r="C6014" s="325">
        <v>8.6984787562579191E-5</v>
      </c>
      <c r="D6014" s="326">
        <v>9.6781881887336913E-5</v>
      </c>
      <c r="E6014" s="327">
        <v>8.4348031810286623E-5</v>
      </c>
      <c r="F6014" s="332">
        <v>0</v>
      </c>
      <c r="G6014" s="326">
        <v>0</v>
      </c>
      <c r="H6014" s="327">
        <v>0</v>
      </c>
      <c r="I6014" s="332">
        <v>0</v>
      </c>
      <c r="J6014" s="326">
        <v>0</v>
      </c>
      <c r="K6014" s="327">
        <v>0</v>
      </c>
      <c r="L6014" s="336">
        <v>3.7594868300476983E-5</v>
      </c>
      <c r="M6014" s="337">
        <v>1.1415525114155251E-4</v>
      </c>
      <c r="N6014" s="345">
        <v>0</v>
      </c>
      <c r="O6014" s="346">
        <v>0</v>
      </c>
      <c r="P6014" s="347">
        <v>0</v>
      </c>
      <c r="Q6014" s="348">
        <v>3.5366931918656058E-2</v>
      </c>
      <c r="R6014" s="346">
        <v>0.18942528416241791</v>
      </c>
      <c r="S6014" s="347">
        <v>0.25219532423519375</v>
      </c>
      <c r="T6014" s="349">
        <v>3.4899294999789339E-2</v>
      </c>
      <c r="U6014" s="349">
        <v>0.20428371875689152</v>
      </c>
      <c r="V6014" s="361">
        <v>0</v>
      </c>
    </row>
    <row r="6015" spans="1:22" ht="16" hidden="1" customHeight="1" outlineLevel="1">
      <c r="A6015" s="65">
        <v>6006</v>
      </c>
      <c r="B6015" s="117">
        <v>1</v>
      </c>
      <c r="C6015" s="325">
        <v>9.188498684755886E-5</v>
      </c>
      <c r="D6015" s="326">
        <v>9.9503750803413079E-5</v>
      </c>
      <c r="E6015" s="327">
        <v>8.8745752939737121E-5</v>
      </c>
      <c r="F6015" s="332">
        <v>0</v>
      </c>
      <c r="G6015" s="326">
        <v>0</v>
      </c>
      <c r="H6015" s="327">
        <v>0</v>
      </c>
      <c r="I6015" s="332">
        <v>0</v>
      </c>
      <c r="J6015" s="326">
        <v>0</v>
      </c>
      <c r="K6015" s="327">
        <v>0</v>
      </c>
      <c r="L6015" s="336">
        <v>9.3987170751192462E-5</v>
      </c>
      <c r="M6015" s="337">
        <v>1.1415525114155251E-4</v>
      </c>
      <c r="N6015" s="345">
        <v>0</v>
      </c>
      <c r="O6015" s="346">
        <v>3.1554977474899503E-4</v>
      </c>
      <c r="P6015" s="347">
        <v>2.6160209043903738E-4</v>
      </c>
      <c r="Q6015" s="348">
        <v>4.4208664898320073E-2</v>
      </c>
      <c r="R6015" s="346">
        <v>0.19459499720531204</v>
      </c>
      <c r="S6015" s="347">
        <v>0.28472996426749037</v>
      </c>
      <c r="T6015" s="349">
        <v>3.4709108106057519E-2</v>
      </c>
      <c r="U6015" s="349">
        <v>0.21509238112498105</v>
      </c>
      <c r="V6015" s="361">
        <v>0</v>
      </c>
    </row>
    <row r="6016" spans="1:22" ht="16" hidden="1" customHeight="1" outlineLevel="1">
      <c r="A6016" s="65">
        <v>6007</v>
      </c>
      <c r="B6016" s="117">
        <v>1</v>
      </c>
      <c r="C6016" s="325">
        <v>1.0614806690919611E-4</v>
      </c>
      <c r="D6016" s="326">
        <v>1.0428646332737549E-4</v>
      </c>
      <c r="E6016" s="327">
        <v>9.934439058799984E-5</v>
      </c>
      <c r="F6016" s="332">
        <v>0</v>
      </c>
      <c r="G6016" s="326">
        <v>0</v>
      </c>
      <c r="H6016" s="327">
        <v>0</v>
      </c>
      <c r="I6016" s="332">
        <v>8.0241795276432917E-5</v>
      </c>
      <c r="J6016" s="326">
        <v>0</v>
      </c>
      <c r="K6016" s="327">
        <v>0</v>
      </c>
      <c r="L6016" s="336">
        <v>1.8210014333043539E-4</v>
      </c>
      <c r="M6016" s="337">
        <v>1.1415525114155251E-4</v>
      </c>
      <c r="N6016" s="345">
        <v>2.4436036397015536E-2</v>
      </c>
      <c r="O6016" s="346">
        <v>2.1216755895311079E-2</v>
      </c>
      <c r="P6016" s="347">
        <v>4.2425060855768568E-2</v>
      </c>
      <c r="Q6016" s="348">
        <v>4.4208664898320073E-2</v>
      </c>
      <c r="R6016" s="346">
        <v>0.17642828071543357</v>
      </c>
      <c r="S6016" s="347">
        <v>0.28939333203363421</v>
      </c>
      <c r="T6016" s="349">
        <v>4.4884106920709994E-2</v>
      </c>
      <c r="U6016" s="349">
        <v>0.25007314297079797</v>
      </c>
      <c r="V6016" s="361">
        <v>0</v>
      </c>
    </row>
    <row r="6017" spans="1:22" ht="16" hidden="1" customHeight="1" outlineLevel="1">
      <c r="A6017" s="65">
        <v>6008</v>
      </c>
      <c r="B6017" s="117">
        <v>1</v>
      </c>
      <c r="C6017" s="325">
        <v>1.209924206105057E-4</v>
      </c>
      <c r="D6017" s="326">
        <v>1.1021624918025571E-4</v>
      </c>
      <c r="E6017" s="327">
        <v>1.1139596265071228E-4</v>
      </c>
      <c r="F6017" s="332">
        <v>0</v>
      </c>
      <c r="G6017" s="326">
        <v>0</v>
      </c>
      <c r="H6017" s="327">
        <v>0</v>
      </c>
      <c r="I6017" s="332">
        <v>0</v>
      </c>
      <c r="J6017" s="326">
        <v>0</v>
      </c>
      <c r="K6017" s="327">
        <v>0</v>
      </c>
      <c r="L6017" s="336">
        <v>1.5860335064263727E-4</v>
      </c>
      <c r="M6017" s="337">
        <v>1.1415525114155251E-4</v>
      </c>
      <c r="N6017" s="345">
        <v>0.14032858328578512</v>
      </c>
      <c r="O6017" s="346">
        <v>7.7946301524281808E-2</v>
      </c>
      <c r="P6017" s="347">
        <v>0.17113030165416759</v>
      </c>
      <c r="Q6017" s="348">
        <v>3.5366931918656058E-2</v>
      </c>
      <c r="R6017" s="346">
        <v>0.15571105495552151</v>
      </c>
      <c r="S6017" s="347">
        <v>0.27966717628517823</v>
      </c>
      <c r="T6017" s="349">
        <v>8.453807426379488E-2</v>
      </c>
      <c r="U6017" s="349">
        <v>0.28859128522798966</v>
      </c>
      <c r="V6017" s="361">
        <v>0</v>
      </c>
    </row>
    <row r="6018" spans="1:22" ht="16" hidden="1" customHeight="1" outlineLevel="1">
      <c r="A6018" s="65">
        <v>6009</v>
      </c>
      <c r="B6018" s="117">
        <v>1</v>
      </c>
      <c r="C6018" s="325">
        <v>1.3952442428393009E-4</v>
      </c>
      <c r="D6018" s="326">
        <v>1.2650857883505449E-4</v>
      </c>
      <c r="E6018" s="327">
        <v>1.2846794202049652E-4</v>
      </c>
      <c r="F6018" s="332">
        <v>0</v>
      </c>
      <c r="G6018" s="326">
        <v>2.7483460325203421E-4</v>
      </c>
      <c r="H6018" s="327">
        <v>0</v>
      </c>
      <c r="I6018" s="332">
        <v>0</v>
      </c>
      <c r="J6018" s="326">
        <v>0</v>
      </c>
      <c r="K6018" s="327">
        <v>0</v>
      </c>
      <c r="L6018" s="336">
        <v>1.4685495429873823E-4</v>
      </c>
      <c r="M6018" s="337">
        <v>1.1415525114155251E-4</v>
      </c>
      <c r="N6018" s="345">
        <v>0.30080617903928486</v>
      </c>
      <c r="O6018" s="346">
        <v>0.13278160780907186</v>
      </c>
      <c r="P6018" s="347">
        <v>0.32598975000238906</v>
      </c>
      <c r="Q6018" s="348">
        <v>2.6525198938992044E-2</v>
      </c>
      <c r="R6018" s="346">
        <v>0.15337117057605398</v>
      </c>
      <c r="S6018" s="347">
        <v>0.2429360250499791</v>
      </c>
      <c r="T6018" s="349">
        <v>0.15053292638873714</v>
      </c>
      <c r="U6018" s="349">
        <v>0.47371419342326793</v>
      </c>
      <c r="V6018" s="361">
        <v>0</v>
      </c>
    </row>
    <row r="6019" spans="1:22" ht="16" hidden="1" customHeight="1" outlineLevel="1">
      <c r="A6019" s="65">
        <v>6010</v>
      </c>
      <c r="B6019" s="117">
        <v>1</v>
      </c>
      <c r="C6019" s="325">
        <v>1.4508715051305242E-4</v>
      </c>
      <c r="D6019" s="326">
        <v>1.3488804671240326E-4</v>
      </c>
      <c r="E6019" s="327">
        <v>1.3596612140935312E-4</v>
      </c>
      <c r="F6019" s="332">
        <v>0</v>
      </c>
      <c r="G6019" s="326">
        <v>3.0867835482022512E-4</v>
      </c>
      <c r="H6019" s="327">
        <v>0</v>
      </c>
      <c r="I6019" s="332">
        <v>0</v>
      </c>
      <c r="J6019" s="326">
        <v>0</v>
      </c>
      <c r="K6019" s="327">
        <v>0</v>
      </c>
      <c r="L6019" s="336">
        <v>1.644775488145868E-4</v>
      </c>
      <c r="M6019" s="337">
        <v>1.1415525114155251E-4</v>
      </c>
      <c r="N6019" s="345">
        <v>0.43298941685939812</v>
      </c>
      <c r="O6019" s="346">
        <v>0.18143467160585983</v>
      </c>
      <c r="P6019" s="347">
        <v>0.44316699228882767</v>
      </c>
      <c r="Q6019" s="348">
        <v>3.5366931918656058E-2</v>
      </c>
      <c r="R6019" s="346">
        <v>0.16905417921220275</v>
      </c>
      <c r="S6019" s="347">
        <v>0.2414628381362163</v>
      </c>
      <c r="T6019" s="349">
        <v>0.1398824603397551</v>
      </c>
      <c r="U6019" s="349">
        <v>0.45504468569656792</v>
      </c>
      <c r="V6019" s="361">
        <v>5.4658876812418579E-2</v>
      </c>
    </row>
    <row r="6020" spans="1:22" ht="16" hidden="1" customHeight="1" outlineLevel="1">
      <c r="A6020" s="65">
        <v>6011</v>
      </c>
      <c r="B6020" s="117">
        <v>1</v>
      </c>
      <c r="C6020" s="325">
        <v>1.4616844448792676E-4</v>
      </c>
      <c r="D6020" s="326">
        <v>1.3965131731553655E-4</v>
      </c>
      <c r="E6020" s="327">
        <v>1.3876820920864902E-4</v>
      </c>
      <c r="F6020" s="332">
        <v>0</v>
      </c>
      <c r="G6020" s="326">
        <v>3.2793428243660979E-4</v>
      </c>
      <c r="H6020" s="327">
        <v>0</v>
      </c>
      <c r="I6020" s="332">
        <v>0</v>
      </c>
      <c r="J6020" s="326">
        <v>0</v>
      </c>
      <c r="K6020" s="327">
        <v>0</v>
      </c>
      <c r="L6020" s="336">
        <v>1.8797434150238492E-4</v>
      </c>
      <c r="M6020" s="337">
        <v>1.1415525114155251E-4</v>
      </c>
      <c r="N6020" s="345">
        <v>0.51087035157503247</v>
      </c>
      <c r="O6020" s="346">
        <v>0.21173235955757816</v>
      </c>
      <c r="P6020" s="347">
        <v>0.4797747743168525</v>
      </c>
      <c r="Q6020" s="348">
        <v>5.3050397877984087E-2</v>
      </c>
      <c r="R6020" s="346">
        <v>0.16187365882084001</v>
      </c>
      <c r="S6020" s="347">
        <v>0.20441526265212265</v>
      </c>
      <c r="T6020" s="349">
        <v>0.12761540569405258</v>
      </c>
      <c r="U6020" s="349">
        <v>0.34735110428360344</v>
      </c>
      <c r="V6020" s="361">
        <v>0.14685078295483897</v>
      </c>
    </row>
    <row r="6021" spans="1:22" ht="16" hidden="1" customHeight="1" outlineLevel="1">
      <c r="A6021" s="65">
        <v>6012</v>
      </c>
      <c r="B6021" s="117">
        <v>1</v>
      </c>
      <c r="C6021" s="325">
        <v>1.4586218203261554E-4</v>
      </c>
      <c r="D6021" s="326">
        <v>1.3996238804880241E-4</v>
      </c>
      <c r="E6021" s="327">
        <v>1.4014330785089608E-4</v>
      </c>
      <c r="F6021" s="332">
        <v>0</v>
      </c>
      <c r="G6021" s="326">
        <v>3.5710993034022276E-4</v>
      </c>
      <c r="H6021" s="327">
        <v>0</v>
      </c>
      <c r="I6021" s="332">
        <v>0</v>
      </c>
      <c r="J6021" s="326">
        <v>0</v>
      </c>
      <c r="K6021" s="327">
        <v>0</v>
      </c>
      <c r="L6021" s="336">
        <v>2.0677177565262342E-4</v>
      </c>
      <c r="M6021" s="337">
        <v>1.1415525114155251E-4</v>
      </c>
      <c r="N6021" s="345">
        <v>0.51687218507605381</v>
      </c>
      <c r="O6021" s="346">
        <v>0.24430125799981914</v>
      </c>
      <c r="P6021" s="347">
        <v>0.48630332153926709</v>
      </c>
      <c r="Q6021" s="348">
        <v>3.5366931918656058E-2</v>
      </c>
      <c r="R6021" s="346">
        <v>0.13390803508068241</v>
      </c>
      <c r="S6021" s="347">
        <v>0.17903388639348888</v>
      </c>
      <c r="T6021" s="349">
        <v>0.10507825878683166</v>
      </c>
      <c r="U6021" s="349">
        <v>0.29851560249323544</v>
      </c>
      <c r="V6021" s="361">
        <v>0.17360228508500511</v>
      </c>
    </row>
    <row r="6022" spans="1:22" ht="16" hidden="1" customHeight="1" outlineLevel="1">
      <c r="A6022" s="65">
        <v>6013</v>
      </c>
      <c r="B6022" s="117">
        <v>1</v>
      </c>
      <c r="C6022" s="325">
        <v>1.3605553320846617E-4</v>
      </c>
      <c r="D6022" s="326">
        <v>1.3838759246164405E-4</v>
      </c>
      <c r="E6022" s="327">
        <v>1.36225573983362E-4</v>
      </c>
      <c r="F6022" s="332">
        <v>0</v>
      </c>
      <c r="G6022" s="326">
        <v>3.576934432982949E-4</v>
      </c>
      <c r="H6022" s="327">
        <v>0</v>
      </c>
      <c r="I6022" s="332">
        <v>0</v>
      </c>
      <c r="J6022" s="326">
        <v>0</v>
      </c>
      <c r="K6022" s="327">
        <v>0</v>
      </c>
      <c r="L6022" s="336">
        <v>1.8797434150238492E-4</v>
      </c>
      <c r="M6022" s="337">
        <v>1.1415525114155251E-4</v>
      </c>
      <c r="N6022" s="345">
        <v>0.51630058188548034</v>
      </c>
      <c r="O6022" s="346">
        <v>0.23621804068121227</v>
      </c>
      <c r="P6022" s="347">
        <v>0.4878259180284531</v>
      </c>
      <c r="Q6022" s="348">
        <v>3.5366931918656058E-2</v>
      </c>
      <c r="R6022" s="346">
        <v>0.1334687531662547</v>
      </c>
      <c r="S6022" s="347">
        <v>0.1960792978501556</v>
      </c>
      <c r="T6022" s="349">
        <v>6.8657468637187746E-2</v>
      </c>
      <c r="U6022" s="349">
        <v>0.25400356565010324</v>
      </c>
      <c r="V6022" s="361">
        <v>4.9490278940808236E-2</v>
      </c>
    </row>
    <row r="6023" spans="1:22" ht="16" hidden="1" customHeight="1" outlineLevel="1">
      <c r="A6023" s="65">
        <v>6014</v>
      </c>
      <c r="B6023" s="117">
        <v>1</v>
      </c>
      <c r="C6023" s="325">
        <v>1.3791810895709365E-4</v>
      </c>
      <c r="D6023" s="326">
        <v>1.338187410668019E-4</v>
      </c>
      <c r="E6023" s="327">
        <v>1.3198352439831683E-4</v>
      </c>
      <c r="F6023" s="332">
        <v>2.7011006985346497E-4</v>
      </c>
      <c r="G6023" s="326">
        <v>3.3960454159805495E-4</v>
      </c>
      <c r="H6023" s="327">
        <v>0</v>
      </c>
      <c r="I6023" s="332">
        <v>0</v>
      </c>
      <c r="J6023" s="326">
        <v>0</v>
      </c>
      <c r="K6023" s="327">
        <v>0</v>
      </c>
      <c r="L6023" s="336">
        <v>1.9032402077116473E-4</v>
      </c>
      <c r="M6023" s="337">
        <v>1.1415525114155251E-4</v>
      </c>
      <c r="N6023" s="345">
        <v>0.54559524540237025</v>
      </c>
      <c r="O6023" s="346">
        <v>0.20689269064082688</v>
      </c>
      <c r="P6023" s="347">
        <v>0.40899914384069636</v>
      </c>
      <c r="Q6023" s="348">
        <v>2.6525198938992044E-2</v>
      </c>
      <c r="R6023" s="346">
        <v>0.121942730651235</v>
      </c>
      <c r="S6023" s="347">
        <v>0.23649860574137904</v>
      </c>
      <c r="T6023" s="349">
        <v>6.3142048718964908E-2</v>
      </c>
      <c r="U6023" s="349">
        <v>0.23995230457158687</v>
      </c>
      <c r="V6023" s="361">
        <v>0.14210972050540011</v>
      </c>
    </row>
    <row r="6024" spans="1:22" ht="16" hidden="1" customHeight="1" outlineLevel="1">
      <c r="A6024" s="65">
        <v>6015</v>
      </c>
      <c r="B6024" s="117">
        <v>1</v>
      </c>
      <c r="C6024" s="325">
        <v>1.4286831027559351E-4</v>
      </c>
      <c r="D6024" s="326">
        <v>1.3109687215072575E-4</v>
      </c>
      <c r="E6024" s="327">
        <v>1.349542563707185E-4</v>
      </c>
      <c r="F6024" s="332">
        <v>3.1512841482904229E-4</v>
      </c>
      <c r="G6024" s="326">
        <v>3.1042889369444198E-4</v>
      </c>
      <c r="H6024" s="327">
        <v>0</v>
      </c>
      <c r="I6024" s="332">
        <v>0</v>
      </c>
      <c r="J6024" s="326">
        <v>0</v>
      </c>
      <c r="K6024" s="327">
        <v>0</v>
      </c>
      <c r="L6024" s="336">
        <v>2.1382081345896285E-4</v>
      </c>
      <c r="M6024" s="337">
        <v>1.1415525114155251E-4</v>
      </c>
      <c r="N6024" s="345">
        <v>0.49343645426254179</v>
      </c>
      <c r="O6024" s="346">
        <v>0.19110447780164985</v>
      </c>
      <c r="P6024" s="347">
        <v>0.34100710425247321</v>
      </c>
      <c r="Q6024" s="348">
        <v>4.4208664898320073E-2</v>
      </c>
      <c r="R6024" s="346">
        <v>0.11160502505273047</v>
      </c>
      <c r="S6024" s="347">
        <v>0.26236239818345508</v>
      </c>
      <c r="T6024" s="349">
        <v>9.58541944408383E-2</v>
      </c>
      <c r="U6024" s="349">
        <v>0.25125226977458953</v>
      </c>
      <c r="V6024" s="361">
        <v>0.18857365942212195</v>
      </c>
    </row>
    <row r="6025" spans="1:22" ht="16" hidden="1" customHeight="1" outlineLevel="1">
      <c r="A6025" s="65">
        <v>6016</v>
      </c>
      <c r="B6025" s="117">
        <v>1</v>
      </c>
      <c r="C6025" s="325">
        <v>1.4584968152423549E-4</v>
      </c>
      <c r="D6025" s="326">
        <v>1.3020254379258642E-4</v>
      </c>
      <c r="E6025" s="327">
        <v>1.3683528753228287E-4</v>
      </c>
      <c r="F6025" s="332">
        <v>3.3763758731683108E-4</v>
      </c>
      <c r="G6025" s="326">
        <v>2.6433137000673356E-4</v>
      </c>
      <c r="H6025" s="327">
        <v>0</v>
      </c>
      <c r="I6025" s="332">
        <v>0</v>
      </c>
      <c r="J6025" s="326">
        <v>0</v>
      </c>
      <c r="K6025" s="327">
        <v>0</v>
      </c>
      <c r="L6025" s="336">
        <v>2.2321953053408208E-4</v>
      </c>
      <c r="M6025" s="337">
        <v>1.1415525114155251E-4</v>
      </c>
      <c r="N6025" s="345">
        <v>0.38311703848186351</v>
      </c>
      <c r="O6025" s="346">
        <v>0.16328868932969456</v>
      </c>
      <c r="P6025" s="347">
        <v>0.22509635990926169</v>
      </c>
      <c r="Q6025" s="348">
        <v>4.4208664898320073E-2</v>
      </c>
      <c r="R6025" s="346">
        <v>0.13743601943670394</v>
      </c>
      <c r="S6025" s="347">
        <v>0.26727475385142058</v>
      </c>
      <c r="T6025" s="349">
        <v>0.11991283649791379</v>
      </c>
      <c r="U6025" s="349">
        <v>0.32317900480587602</v>
      </c>
      <c r="V6025" s="361">
        <v>0.19304751223270325</v>
      </c>
    </row>
    <row r="6026" spans="1:22" ht="16" hidden="1" customHeight="1" outlineLevel="1">
      <c r="A6026" s="65">
        <v>6017</v>
      </c>
      <c r="B6026" s="117">
        <v>1</v>
      </c>
      <c r="C6026" s="325">
        <v>1.4453087789014019E-4</v>
      </c>
      <c r="D6026" s="326">
        <v>1.30299753396732E-4</v>
      </c>
      <c r="E6026" s="327">
        <v>1.3935197750016901E-4</v>
      </c>
      <c r="F6026" s="332">
        <v>3.5264370230869019E-4</v>
      </c>
      <c r="G6026" s="326">
        <v>2.0247899645107394E-4</v>
      </c>
      <c r="H6026" s="327">
        <v>0</v>
      </c>
      <c r="I6026" s="332">
        <v>0</v>
      </c>
      <c r="J6026" s="326">
        <v>0</v>
      </c>
      <c r="K6026" s="327">
        <v>0</v>
      </c>
      <c r="L6026" s="336">
        <v>2.2321953053408208E-4</v>
      </c>
      <c r="M6026" s="337">
        <v>1.1415525114155251E-4</v>
      </c>
      <c r="N6026" s="345">
        <v>0.23921593525499418</v>
      </c>
      <c r="O6026" s="346">
        <v>0.10193538342057594</v>
      </c>
      <c r="P6026" s="347">
        <v>0.12767133337440678</v>
      </c>
      <c r="Q6026" s="348">
        <v>4.4208664898320073E-2</v>
      </c>
      <c r="R6026" s="346">
        <v>0.11901287123205068</v>
      </c>
      <c r="S6026" s="347">
        <v>0.28744290981339532</v>
      </c>
      <c r="T6026" s="349">
        <v>0.14577825404544156</v>
      </c>
      <c r="U6026" s="349">
        <v>0.43313257925944104</v>
      </c>
      <c r="V6026" s="361">
        <v>6.0497025693394164E-2</v>
      </c>
    </row>
    <row r="6027" spans="1:22" ht="16" hidden="1" customHeight="1" outlineLevel="1">
      <c r="A6027" s="65">
        <v>6018</v>
      </c>
      <c r="B6027" s="117">
        <v>1</v>
      </c>
      <c r="C6027" s="325">
        <v>1.396494293677306E-4</v>
      </c>
      <c r="D6027" s="326">
        <v>1.3175789745891567E-4</v>
      </c>
      <c r="E6027" s="327">
        <v>1.3665367073047665E-4</v>
      </c>
      <c r="F6027" s="332">
        <v>3.1512841482904229E-4</v>
      </c>
      <c r="G6027" s="326">
        <v>0</v>
      </c>
      <c r="H6027" s="327">
        <v>0</v>
      </c>
      <c r="I6027" s="332">
        <v>0</v>
      </c>
      <c r="J6027" s="326">
        <v>0</v>
      </c>
      <c r="K6027" s="327">
        <v>0</v>
      </c>
      <c r="L6027" s="336">
        <v>1.644775488145868E-4</v>
      </c>
      <c r="M6027" s="337">
        <v>1.1415525114155251E-4</v>
      </c>
      <c r="N6027" s="345">
        <v>8.245376024022201E-2</v>
      </c>
      <c r="O6027" s="346">
        <v>5.1608558991025053E-2</v>
      </c>
      <c r="P6027" s="347">
        <v>4.6169021291047593E-2</v>
      </c>
      <c r="Q6027" s="348">
        <v>3.5366931918656058E-2</v>
      </c>
      <c r="R6027" s="346">
        <v>0.11402214394698708</v>
      </c>
      <c r="S6027" s="347">
        <v>0.37037200138719306</v>
      </c>
      <c r="T6027" s="349">
        <v>0.16194414001264645</v>
      </c>
      <c r="U6027" s="349">
        <v>0.50781061016624118</v>
      </c>
      <c r="V6027" s="361">
        <v>8.5461277067661549E-3</v>
      </c>
    </row>
    <row r="6028" spans="1:22" ht="16" hidden="1" customHeight="1" outlineLevel="1">
      <c r="A6028" s="65">
        <v>6019</v>
      </c>
      <c r="B6028" s="117">
        <v>1</v>
      </c>
      <c r="C6028" s="325">
        <v>1.3383669297100726E-4</v>
      </c>
      <c r="D6028" s="326">
        <v>1.2983314729683325E-4</v>
      </c>
      <c r="E6028" s="327">
        <v>1.3163326342340484E-4</v>
      </c>
      <c r="F6028" s="332">
        <v>3.2263147232497198E-4</v>
      </c>
      <c r="G6028" s="326">
        <v>0</v>
      </c>
      <c r="H6028" s="327">
        <v>0</v>
      </c>
      <c r="I6028" s="332">
        <v>0</v>
      </c>
      <c r="J6028" s="326">
        <v>0</v>
      </c>
      <c r="K6028" s="327">
        <v>0</v>
      </c>
      <c r="L6028" s="336">
        <v>1.1748396343899057E-4</v>
      </c>
      <c r="M6028" s="337">
        <v>1.1415525114155251E-4</v>
      </c>
      <c r="N6028" s="345">
        <v>3.8583215363708744E-3</v>
      </c>
      <c r="O6028" s="346">
        <v>4.8769506945329343E-3</v>
      </c>
      <c r="P6028" s="347">
        <v>1.4765763349402898E-3</v>
      </c>
      <c r="Q6028" s="348">
        <v>2.6525198938992044E-2</v>
      </c>
      <c r="R6028" s="346">
        <v>0.12700184609086593</v>
      </c>
      <c r="S6028" s="347">
        <v>0.40743513649148783</v>
      </c>
      <c r="T6028" s="349">
        <v>0.16974180265565117</v>
      </c>
      <c r="U6028" s="349">
        <v>0.518815793668296</v>
      </c>
      <c r="V6028" s="361">
        <v>0</v>
      </c>
    </row>
    <row r="6029" spans="1:22" ht="16" hidden="1" customHeight="1" outlineLevel="1">
      <c r="A6029" s="65">
        <v>6020</v>
      </c>
      <c r="B6029" s="117">
        <v>1</v>
      </c>
      <c r="C6029" s="325">
        <v>1.3548050982298388E-4</v>
      </c>
      <c r="D6029" s="326">
        <v>1.4204267357751776E-4</v>
      </c>
      <c r="E6029" s="327">
        <v>1.3779526205611573E-4</v>
      </c>
      <c r="F6029" s="332">
        <v>0</v>
      </c>
      <c r="G6029" s="326">
        <v>0</v>
      </c>
      <c r="H6029" s="327">
        <v>0</v>
      </c>
      <c r="I6029" s="332">
        <v>0</v>
      </c>
      <c r="J6029" s="326">
        <v>0</v>
      </c>
      <c r="K6029" s="327">
        <v>0</v>
      </c>
      <c r="L6029" s="336">
        <v>8.811297257924293E-5</v>
      </c>
      <c r="M6029" s="337">
        <v>1.1415525114155251E-4</v>
      </c>
      <c r="N6029" s="345">
        <v>0</v>
      </c>
      <c r="O6029" s="346">
        <v>0</v>
      </c>
      <c r="P6029" s="347">
        <v>0</v>
      </c>
      <c r="Q6029" s="348">
        <v>2.6525198938992044E-2</v>
      </c>
      <c r="R6029" s="346">
        <v>0.14772800009944426</v>
      </c>
      <c r="S6029" s="347">
        <v>0.39015629675320052</v>
      </c>
      <c r="T6029" s="349">
        <v>0.19189857577540842</v>
      </c>
      <c r="U6029" s="349">
        <v>0.53424270268456908</v>
      </c>
      <c r="V6029" s="361">
        <v>0</v>
      </c>
    </row>
    <row r="6030" spans="1:22" ht="16" hidden="1" customHeight="1" outlineLevel="1">
      <c r="A6030" s="65">
        <v>6021</v>
      </c>
      <c r="B6030" s="117">
        <v>1</v>
      </c>
      <c r="C6030" s="325">
        <v>1.3753684345150212E-4</v>
      </c>
      <c r="D6030" s="326">
        <v>1.4563942893090412E-4</v>
      </c>
      <c r="E6030" s="327">
        <v>1.4000060893519119E-4</v>
      </c>
      <c r="F6030" s="332">
        <v>0</v>
      </c>
      <c r="G6030" s="326">
        <v>0</v>
      </c>
      <c r="H6030" s="327">
        <v>0</v>
      </c>
      <c r="I6030" s="332">
        <v>0</v>
      </c>
      <c r="J6030" s="326">
        <v>0</v>
      </c>
      <c r="K6030" s="327">
        <v>0</v>
      </c>
      <c r="L6030" s="336">
        <v>5.8741981719495287E-5</v>
      </c>
      <c r="M6030" s="337">
        <v>1.1415525114155251E-4</v>
      </c>
      <c r="N6030" s="345">
        <v>0</v>
      </c>
      <c r="O6030" s="346">
        <v>0</v>
      </c>
      <c r="P6030" s="347">
        <v>0</v>
      </c>
      <c r="Q6030" s="348">
        <v>3.5366931918656058E-2</v>
      </c>
      <c r="R6030" s="346">
        <v>0.15678564065714107</v>
      </c>
      <c r="S6030" s="347">
        <v>0.29132299676740336</v>
      </c>
      <c r="T6030" s="349">
        <v>0.23735324337731389</v>
      </c>
      <c r="U6030" s="349">
        <v>0.55173308360747764</v>
      </c>
      <c r="V6030" s="361">
        <v>0</v>
      </c>
    </row>
    <row r="6031" spans="1:22" ht="16" hidden="1" customHeight="1" outlineLevel="1">
      <c r="A6031" s="65">
        <v>6022</v>
      </c>
      <c r="B6031" s="117">
        <v>1</v>
      </c>
      <c r="C6031" s="325">
        <v>1.274676839513717E-4</v>
      </c>
      <c r="D6031" s="326">
        <v>1.339159506709475E-4</v>
      </c>
      <c r="E6031" s="327">
        <v>1.2836416099089296E-4</v>
      </c>
      <c r="F6031" s="332">
        <v>0</v>
      </c>
      <c r="G6031" s="326">
        <v>0</v>
      </c>
      <c r="H6031" s="327">
        <v>0</v>
      </c>
      <c r="I6031" s="332">
        <v>0</v>
      </c>
      <c r="J6031" s="326">
        <v>0</v>
      </c>
      <c r="K6031" s="327">
        <v>0</v>
      </c>
      <c r="L6031" s="336">
        <v>3.7594868300476983E-5</v>
      </c>
      <c r="M6031" s="337">
        <v>1.1415525114155251E-4</v>
      </c>
      <c r="N6031" s="345">
        <v>0</v>
      </c>
      <c r="O6031" s="346">
        <v>0</v>
      </c>
      <c r="P6031" s="347">
        <v>0</v>
      </c>
      <c r="Q6031" s="348">
        <v>4.4208664898320073E-2</v>
      </c>
      <c r="R6031" s="346">
        <v>0.14701644248829632</v>
      </c>
      <c r="S6031" s="347">
        <v>0.37009707512193551</v>
      </c>
      <c r="T6031" s="349">
        <v>0.12409694816001386</v>
      </c>
      <c r="U6031" s="349">
        <v>0.38803097901441302</v>
      </c>
      <c r="V6031" s="361">
        <v>0</v>
      </c>
    </row>
    <row r="6032" spans="1:22" ht="16" hidden="1" customHeight="1" outlineLevel="1">
      <c r="A6032" s="65">
        <v>6023</v>
      </c>
      <c r="B6032" s="117">
        <v>1</v>
      </c>
      <c r="C6032" s="325">
        <v>1.1502967811322177E-4</v>
      </c>
      <c r="D6032" s="326">
        <v>1.2361173263151628E-4</v>
      </c>
      <c r="E6032" s="327">
        <v>1.1631258892818054E-4</v>
      </c>
      <c r="F6032" s="332">
        <v>0</v>
      </c>
      <c r="G6032" s="326">
        <v>0</v>
      </c>
      <c r="H6032" s="327">
        <v>0</v>
      </c>
      <c r="I6032" s="332">
        <v>0</v>
      </c>
      <c r="J6032" s="326">
        <v>0</v>
      </c>
      <c r="K6032" s="327">
        <v>0</v>
      </c>
      <c r="L6032" s="336">
        <v>2.3496792687798115E-5</v>
      </c>
      <c r="M6032" s="337">
        <v>1.1415525114155251E-4</v>
      </c>
      <c r="N6032" s="345">
        <v>0</v>
      </c>
      <c r="O6032" s="346">
        <v>0</v>
      </c>
      <c r="P6032" s="347">
        <v>0</v>
      </c>
      <c r="Q6032" s="348">
        <v>4.4208664898320073E-2</v>
      </c>
      <c r="R6032" s="346">
        <v>0.13099770584431025</v>
      </c>
      <c r="S6032" s="347">
        <v>0.38885948051722036</v>
      </c>
      <c r="T6032" s="349">
        <v>7.6740411620790192E-2</v>
      </c>
      <c r="U6032" s="349">
        <v>0.29271822904126021</v>
      </c>
      <c r="V6032" s="361">
        <v>0</v>
      </c>
    </row>
    <row r="6033" spans="1:22" ht="16" hidden="1" customHeight="1" outlineLevel="1">
      <c r="A6033" s="65">
        <v>6024</v>
      </c>
      <c r="B6033" s="117">
        <v>1</v>
      </c>
      <c r="C6033" s="325">
        <v>1.0555429276114372E-4</v>
      </c>
      <c r="D6033" s="326">
        <v>1.150961713083637E-4</v>
      </c>
      <c r="E6033" s="327">
        <v>1.0638852797234091E-4</v>
      </c>
      <c r="F6033" s="332">
        <v>0</v>
      </c>
      <c r="G6033" s="326">
        <v>0</v>
      </c>
      <c r="H6033" s="327">
        <v>0</v>
      </c>
      <c r="I6033" s="332">
        <v>0</v>
      </c>
      <c r="J6033" s="326">
        <v>0</v>
      </c>
      <c r="K6033" s="327">
        <v>0</v>
      </c>
      <c r="L6033" s="336">
        <v>9.3987170751192458E-6</v>
      </c>
      <c r="M6033" s="337">
        <v>1.1415525114155251E-4</v>
      </c>
      <c r="N6033" s="345">
        <v>0</v>
      </c>
      <c r="O6033" s="346">
        <v>0</v>
      </c>
      <c r="P6033" s="347">
        <v>0</v>
      </c>
      <c r="Q6033" s="348">
        <v>5.3050397877984087E-2</v>
      </c>
      <c r="R6033" s="346">
        <v>0.10988640748127837</v>
      </c>
      <c r="S6033" s="347">
        <v>0.37801806008753314</v>
      </c>
      <c r="T6033" s="349">
        <v>5.6390413991485235E-2</v>
      </c>
      <c r="U6033" s="349">
        <v>0.27552262981929959</v>
      </c>
      <c r="V6033" s="361">
        <v>0</v>
      </c>
    </row>
    <row r="6034" spans="1:22" ht="16" hidden="1" customHeight="1" outlineLevel="1">
      <c r="A6034" s="65">
        <v>6025</v>
      </c>
      <c r="B6034" s="117">
        <v>1</v>
      </c>
      <c r="C6034" s="325">
        <v>9.7897731378362998E-5</v>
      </c>
      <c r="D6034" s="326">
        <v>1.0615288772697057E-4</v>
      </c>
      <c r="E6034" s="327">
        <v>9.571205455187553E-5</v>
      </c>
      <c r="F6034" s="332">
        <v>0</v>
      </c>
      <c r="G6034" s="326">
        <v>0</v>
      </c>
      <c r="H6034" s="327">
        <v>0</v>
      </c>
      <c r="I6034" s="332">
        <v>0</v>
      </c>
      <c r="J6034" s="326">
        <v>0</v>
      </c>
      <c r="K6034" s="327">
        <v>0</v>
      </c>
      <c r="L6034" s="336">
        <v>5.8741981719495289E-6</v>
      </c>
      <c r="M6034" s="337">
        <v>1.1415525114155251E-4</v>
      </c>
      <c r="N6034" s="345">
        <v>0</v>
      </c>
      <c r="O6034" s="346">
        <v>0</v>
      </c>
      <c r="P6034" s="347">
        <v>0</v>
      </c>
      <c r="Q6034" s="348">
        <v>4.4208664898320073E-2</v>
      </c>
      <c r="R6034" s="346">
        <v>0.12337549916676045</v>
      </c>
      <c r="S6034" s="347">
        <v>0.37500424991293474</v>
      </c>
      <c r="T6034" s="349">
        <v>5.3347423691776079E-2</v>
      </c>
      <c r="U6034" s="349">
        <v>0.2458479385905448</v>
      </c>
      <c r="V6034" s="361">
        <v>0</v>
      </c>
    </row>
    <row r="6035" spans="1:22" ht="16" hidden="1" customHeight="1" outlineLevel="1">
      <c r="A6035" s="65">
        <v>6026</v>
      </c>
      <c r="B6035" s="117">
        <v>1</v>
      </c>
      <c r="C6035" s="325">
        <v>9.2166248286109986E-5</v>
      </c>
      <c r="D6035" s="326">
        <v>9.9367657357609263E-5</v>
      </c>
      <c r="E6035" s="327">
        <v>8.9887344265376191E-5</v>
      </c>
      <c r="F6035" s="332">
        <v>0</v>
      </c>
      <c r="G6035" s="326">
        <v>0</v>
      </c>
      <c r="H6035" s="327">
        <v>0</v>
      </c>
      <c r="I6035" s="332">
        <v>0</v>
      </c>
      <c r="J6035" s="326">
        <v>0</v>
      </c>
      <c r="K6035" s="327">
        <v>0</v>
      </c>
      <c r="L6035" s="336">
        <v>2.3496792687798115E-6</v>
      </c>
      <c r="M6035" s="337">
        <v>1.1415525114155251E-4</v>
      </c>
      <c r="N6035" s="345">
        <v>0</v>
      </c>
      <c r="O6035" s="346">
        <v>0</v>
      </c>
      <c r="P6035" s="347">
        <v>0</v>
      </c>
      <c r="Q6035" s="348">
        <v>3.5366931918656058E-2</v>
      </c>
      <c r="R6035" s="346">
        <v>0.13934211626396537</v>
      </c>
      <c r="S6035" s="347">
        <v>0.34838311502215885</v>
      </c>
      <c r="T6035" s="349">
        <v>4.535957415503955E-2</v>
      </c>
      <c r="U6035" s="349">
        <v>0.22088975457695631</v>
      </c>
      <c r="V6035" s="361">
        <v>0</v>
      </c>
    </row>
    <row r="6036" spans="1:22" ht="16" hidden="1" customHeight="1" outlineLevel="1">
      <c r="A6036" s="65">
        <v>6027</v>
      </c>
      <c r="B6036" s="117">
        <v>1</v>
      </c>
      <c r="C6036" s="325">
        <v>8.9859904489990726E-5</v>
      </c>
      <c r="D6036" s="326">
        <v>9.9134354307659888E-5</v>
      </c>
      <c r="E6036" s="327">
        <v>8.4166415008480401E-5</v>
      </c>
      <c r="F6036" s="332">
        <v>0</v>
      </c>
      <c r="G6036" s="326">
        <v>0</v>
      </c>
      <c r="H6036" s="327">
        <v>0</v>
      </c>
      <c r="I6036" s="332">
        <v>6.9097101488039455E-5</v>
      </c>
      <c r="J6036" s="326">
        <v>0</v>
      </c>
      <c r="K6036" s="327">
        <v>0</v>
      </c>
      <c r="L6036" s="336">
        <v>1.1748396343899057E-6</v>
      </c>
      <c r="M6036" s="337">
        <v>1.1415525114155251E-4</v>
      </c>
      <c r="N6036" s="345">
        <v>0</v>
      </c>
      <c r="O6036" s="346">
        <v>0</v>
      </c>
      <c r="P6036" s="347">
        <v>0</v>
      </c>
      <c r="Q6036" s="348">
        <v>3.5366931918656058E-2</v>
      </c>
      <c r="R6036" s="346">
        <v>0.12431008901507241</v>
      </c>
      <c r="S6036" s="347">
        <v>0.35696806772594764</v>
      </c>
      <c r="T6036" s="349">
        <v>4.2506770749062221E-2</v>
      </c>
      <c r="U6036" s="349">
        <v>0.21352021205325891</v>
      </c>
      <c r="V6036" s="361">
        <v>0</v>
      </c>
    </row>
    <row r="6037" spans="1:22" ht="16" hidden="1" customHeight="1" outlineLevel="1">
      <c r="A6037" s="65">
        <v>6028</v>
      </c>
      <c r="B6037" s="117">
        <v>1</v>
      </c>
      <c r="C6037" s="325">
        <v>8.9016120174337335E-5</v>
      </c>
      <c r="D6037" s="326">
        <v>9.5070992854374747E-5</v>
      </c>
      <c r="E6037" s="327">
        <v>8.4516675983392392E-5</v>
      </c>
      <c r="F6037" s="332">
        <v>0</v>
      </c>
      <c r="G6037" s="326">
        <v>0</v>
      </c>
      <c r="H6037" s="327">
        <v>0</v>
      </c>
      <c r="I6037" s="332">
        <v>7.5783917761075554E-5</v>
      </c>
      <c r="J6037" s="326">
        <v>0</v>
      </c>
      <c r="K6037" s="327">
        <v>0</v>
      </c>
      <c r="L6037" s="336">
        <v>1.409807561267887E-5</v>
      </c>
      <c r="M6037" s="337">
        <v>1.1415525114155251E-4</v>
      </c>
      <c r="N6037" s="345">
        <v>0</v>
      </c>
      <c r="O6037" s="346">
        <v>0</v>
      </c>
      <c r="P6037" s="347">
        <v>0</v>
      </c>
      <c r="Q6037" s="348">
        <v>4.4208664898320073E-2</v>
      </c>
      <c r="R6037" s="346">
        <v>0.13433082624468068</v>
      </c>
      <c r="S6037" s="347">
        <v>0.36333805068747471</v>
      </c>
      <c r="T6037" s="349">
        <v>4.2696957642794048E-2</v>
      </c>
      <c r="U6037" s="349">
        <v>0.20841066257016208</v>
      </c>
      <c r="V6037" s="361">
        <v>0</v>
      </c>
    </row>
    <row r="6038" spans="1:22" ht="16" hidden="1" customHeight="1" outlineLevel="1">
      <c r="A6038" s="65">
        <v>6029</v>
      </c>
      <c r="B6038" s="117">
        <v>1</v>
      </c>
      <c r="C6038" s="325">
        <v>8.899111915757724E-5</v>
      </c>
      <c r="D6038" s="326">
        <v>9.359340687136197E-5</v>
      </c>
      <c r="E6038" s="327">
        <v>8.4620457012995942E-5</v>
      </c>
      <c r="F6038" s="332">
        <v>0</v>
      </c>
      <c r="G6038" s="326">
        <v>0</v>
      </c>
      <c r="H6038" s="327">
        <v>0</v>
      </c>
      <c r="I6038" s="332">
        <v>8.2470734034111612E-5</v>
      </c>
      <c r="J6038" s="326">
        <v>0</v>
      </c>
      <c r="K6038" s="327">
        <v>0</v>
      </c>
      <c r="L6038" s="336">
        <v>3.7594868300476983E-5</v>
      </c>
      <c r="M6038" s="337">
        <v>1.1415525114155251E-4</v>
      </c>
      <c r="N6038" s="345">
        <v>0</v>
      </c>
      <c r="O6038" s="346">
        <v>0</v>
      </c>
      <c r="P6038" s="347">
        <v>0</v>
      </c>
      <c r="Q6038" s="348">
        <v>4.4208664898320073E-2</v>
      </c>
      <c r="R6038" s="346">
        <v>0.14817020172226691</v>
      </c>
      <c r="S6038" s="347">
        <v>0.34842461300579586</v>
      </c>
      <c r="T6038" s="349">
        <v>4.3457705217721333E-2</v>
      </c>
      <c r="U6038" s="349">
        <v>0.21027761334283207</v>
      </c>
      <c r="V6038" s="361">
        <v>0</v>
      </c>
    </row>
    <row r="6039" spans="1:22" ht="16" hidden="1" customHeight="1" outlineLevel="1">
      <c r="A6039" s="65">
        <v>6030</v>
      </c>
      <c r="B6039" s="117">
        <v>1</v>
      </c>
      <c r="C6039" s="325">
        <v>9.4791355045920528E-5</v>
      </c>
      <c r="D6039" s="326">
        <v>9.5654250479248212E-5</v>
      </c>
      <c r="E6039" s="327">
        <v>8.8551163509230461E-5</v>
      </c>
      <c r="F6039" s="332">
        <v>0</v>
      </c>
      <c r="G6039" s="326">
        <v>0</v>
      </c>
      <c r="H6039" s="327">
        <v>0</v>
      </c>
      <c r="I6039" s="332">
        <v>9.5844366580183796E-5</v>
      </c>
      <c r="J6039" s="326">
        <v>0</v>
      </c>
      <c r="K6039" s="327">
        <v>0</v>
      </c>
      <c r="L6039" s="336">
        <v>9.3987170751192462E-5</v>
      </c>
      <c r="M6039" s="337">
        <v>1.1415525114155251E-4</v>
      </c>
      <c r="N6039" s="345">
        <v>0</v>
      </c>
      <c r="O6039" s="346">
        <v>4.2073303299866002E-4</v>
      </c>
      <c r="P6039" s="347">
        <v>0</v>
      </c>
      <c r="Q6039" s="348">
        <v>2.6525198938992044E-2</v>
      </c>
      <c r="R6039" s="346">
        <v>0.1498269502451075</v>
      </c>
      <c r="S6039" s="347">
        <v>0.35553637879582173</v>
      </c>
      <c r="T6039" s="349">
        <v>5.2776863010580613E-2</v>
      </c>
      <c r="U6039" s="349">
        <v>0.22334626875152211</v>
      </c>
      <c r="V6039" s="361">
        <v>0</v>
      </c>
    </row>
    <row r="6040" spans="1:22" ht="16" hidden="1" customHeight="1" outlineLevel="1">
      <c r="A6040" s="65">
        <v>6031</v>
      </c>
      <c r="B6040" s="117">
        <v>1</v>
      </c>
      <c r="C6040" s="325">
        <v>1.1081075653495483E-4</v>
      </c>
      <c r="D6040" s="326">
        <v>1.0261445813607155E-4</v>
      </c>
      <c r="E6040" s="327">
        <v>9.8955211726986519E-5</v>
      </c>
      <c r="F6040" s="332">
        <v>0</v>
      </c>
      <c r="G6040" s="326">
        <v>0</v>
      </c>
      <c r="H6040" s="327">
        <v>0</v>
      </c>
      <c r="I6040" s="332">
        <v>1.0030224409554116E-4</v>
      </c>
      <c r="J6040" s="326">
        <v>0</v>
      </c>
      <c r="K6040" s="327">
        <v>0</v>
      </c>
      <c r="L6040" s="336">
        <v>1.8210014333043539E-4</v>
      </c>
      <c r="M6040" s="337">
        <v>1.1415525114155251E-4</v>
      </c>
      <c r="N6040" s="345">
        <v>1.929160768185437E-2</v>
      </c>
      <c r="O6040" s="346">
        <v>4.3806404918368826E-2</v>
      </c>
      <c r="P6040" s="347">
        <v>4.4913032487179476E-2</v>
      </c>
      <c r="Q6040" s="348">
        <v>2.6525198938992044E-2</v>
      </c>
      <c r="R6040" s="346">
        <v>0.15148867895212012</v>
      </c>
      <c r="S6040" s="347">
        <v>0.33703334004559343</v>
      </c>
      <c r="T6040" s="349">
        <v>6.9323122765249129E-2</v>
      </c>
      <c r="U6040" s="349">
        <v>0.25891659399923483</v>
      </c>
      <c r="V6040" s="361">
        <v>0</v>
      </c>
    </row>
    <row r="6041" spans="1:22" ht="16" hidden="1" customHeight="1" outlineLevel="1">
      <c r="A6041" s="65">
        <v>6032</v>
      </c>
      <c r="B6041" s="117">
        <v>1</v>
      </c>
      <c r="C6041" s="325">
        <v>1.2706141742902007E-4</v>
      </c>
      <c r="D6041" s="326">
        <v>1.0978852692201518E-4</v>
      </c>
      <c r="E6041" s="327">
        <v>1.0970952091965456E-4</v>
      </c>
      <c r="F6041" s="332">
        <v>0</v>
      </c>
      <c r="G6041" s="326">
        <v>0</v>
      </c>
      <c r="H6041" s="327">
        <v>0</v>
      </c>
      <c r="I6041" s="332">
        <v>9.1386489064826379E-5</v>
      </c>
      <c r="J6041" s="326">
        <v>0</v>
      </c>
      <c r="K6041" s="327">
        <v>0</v>
      </c>
      <c r="L6041" s="336">
        <v>1.5860335064263727E-4</v>
      </c>
      <c r="M6041" s="337">
        <v>1.1415525114155251E-4</v>
      </c>
      <c r="N6041" s="345">
        <v>9.560063362341166E-2</v>
      </c>
      <c r="O6041" s="346">
        <v>0.201301564724367</v>
      </c>
      <c r="P6041" s="347">
        <v>0.20393961185058029</v>
      </c>
      <c r="Q6041" s="348">
        <v>8.8417329796640146E-3</v>
      </c>
      <c r="R6041" s="346">
        <v>0.15006230229870859</v>
      </c>
      <c r="S6041" s="347">
        <v>0.28576223298144782</v>
      </c>
      <c r="T6041" s="349">
        <v>0.10422241776503847</v>
      </c>
      <c r="U6041" s="349">
        <v>0.36484148520651188</v>
      </c>
      <c r="V6041" s="361">
        <v>4.1693101678953398E-3</v>
      </c>
    </row>
    <row r="6042" spans="1:22" ht="16" hidden="1" customHeight="1" outlineLevel="1">
      <c r="A6042" s="65">
        <v>6033</v>
      </c>
      <c r="B6042" s="117">
        <v>1</v>
      </c>
      <c r="C6042" s="325">
        <v>1.4463713221137063E-4</v>
      </c>
      <c r="D6042" s="326">
        <v>1.222507981734782E-4</v>
      </c>
      <c r="E6042" s="327">
        <v>1.2683339080424058E-4</v>
      </c>
      <c r="F6042" s="332">
        <v>0</v>
      </c>
      <c r="G6042" s="326">
        <v>0</v>
      </c>
      <c r="H6042" s="327">
        <v>0</v>
      </c>
      <c r="I6042" s="332">
        <v>0</v>
      </c>
      <c r="J6042" s="326">
        <v>0</v>
      </c>
      <c r="K6042" s="327">
        <v>0</v>
      </c>
      <c r="L6042" s="336">
        <v>1.4685495429873823E-4</v>
      </c>
      <c r="M6042" s="337">
        <v>1.1415525114155251E-4</v>
      </c>
      <c r="N6042" s="345">
        <v>0.26165136048500259</v>
      </c>
      <c r="O6042" s="346">
        <v>0.31300036414346194</v>
      </c>
      <c r="P6042" s="347">
        <v>0.379226037430967</v>
      </c>
      <c r="Q6042" s="348">
        <v>1.7683465959328029E-2</v>
      </c>
      <c r="R6042" s="346">
        <v>0.16480857395137274</v>
      </c>
      <c r="S6042" s="347">
        <v>0.25860680518035789</v>
      </c>
      <c r="T6042" s="349">
        <v>0.15928152350040095</v>
      </c>
      <c r="U6042" s="349">
        <v>0.47538462306197271</v>
      </c>
      <c r="V6042" s="361">
        <v>0.11861054140818121</v>
      </c>
    </row>
    <row r="6043" spans="1:22" ht="16" hidden="1" customHeight="1" outlineLevel="1">
      <c r="A6043" s="65">
        <v>6034</v>
      </c>
      <c r="B6043" s="117">
        <v>1</v>
      </c>
      <c r="C6043" s="325">
        <v>1.5151241182039823E-4</v>
      </c>
      <c r="D6043" s="326">
        <v>1.2798616481806728E-4</v>
      </c>
      <c r="E6043" s="327">
        <v>1.3500614688552028E-4</v>
      </c>
      <c r="F6043" s="332">
        <v>0</v>
      </c>
      <c r="G6043" s="326">
        <v>0</v>
      </c>
      <c r="H6043" s="327">
        <v>0</v>
      </c>
      <c r="I6043" s="332">
        <v>0</v>
      </c>
      <c r="J6043" s="326">
        <v>0</v>
      </c>
      <c r="K6043" s="327">
        <v>0</v>
      </c>
      <c r="L6043" s="336">
        <v>1.644775488145868E-4</v>
      </c>
      <c r="M6043" s="337">
        <v>1.1415525114155251E-4</v>
      </c>
      <c r="N6043" s="345">
        <v>0.38368864167243694</v>
      </c>
      <c r="O6043" s="346">
        <v>0.39992145944887098</v>
      </c>
      <c r="P6043" s="347">
        <v>0.51393612332130123</v>
      </c>
      <c r="Q6043" s="348">
        <v>2.6525198938992044E-2</v>
      </c>
      <c r="R6043" s="346">
        <v>0.19895727473886113</v>
      </c>
      <c r="S6043" s="347">
        <v>0.21179157596417134</v>
      </c>
      <c r="T6043" s="349">
        <v>0.15918643005353503</v>
      </c>
      <c r="U6043" s="349">
        <v>0.45700989703622052</v>
      </c>
      <c r="V6043" s="361">
        <v>0.23232732914472046</v>
      </c>
    </row>
    <row r="6044" spans="1:22" ht="16" hidden="1" customHeight="1" outlineLevel="1">
      <c r="A6044" s="65">
        <v>6035</v>
      </c>
      <c r="B6044" s="117">
        <v>1</v>
      </c>
      <c r="C6044" s="325">
        <v>1.506811280131249E-4</v>
      </c>
      <c r="D6044" s="326">
        <v>1.399429461279733E-4</v>
      </c>
      <c r="E6044" s="327">
        <v>1.3875523657994857E-4</v>
      </c>
      <c r="F6044" s="332">
        <v>0</v>
      </c>
      <c r="G6044" s="326">
        <v>2.4916003309685474E-4</v>
      </c>
      <c r="H6044" s="327">
        <v>0</v>
      </c>
      <c r="I6044" s="332">
        <v>0</v>
      </c>
      <c r="J6044" s="326">
        <v>0</v>
      </c>
      <c r="K6044" s="327">
        <v>0</v>
      </c>
      <c r="L6044" s="336">
        <v>1.8797434150238492E-4</v>
      </c>
      <c r="M6044" s="337">
        <v>1.1415525114155251E-4</v>
      </c>
      <c r="N6044" s="345">
        <v>0.47628835854533791</v>
      </c>
      <c r="O6044" s="346">
        <v>0.48329845421724765</v>
      </c>
      <c r="P6044" s="347">
        <v>0.58745632192442843</v>
      </c>
      <c r="Q6044" s="348">
        <v>2.6525198938992044E-2</v>
      </c>
      <c r="R6044" s="346">
        <v>0.20382753476311227</v>
      </c>
      <c r="S6044" s="347">
        <v>0.1586893597537315</v>
      </c>
      <c r="T6044" s="349">
        <v>0.1546219446039713</v>
      </c>
      <c r="U6044" s="349">
        <v>0.3542293439723877</v>
      </c>
      <c r="V6044" s="361">
        <v>0.32703405971684285</v>
      </c>
    </row>
    <row r="6045" spans="1:22" ht="16" hidden="1" customHeight="1" outlineLevel="1">
      <c r="A6045" s="65">
        <v>6036</v>
      </c>
      <c r="B6045" s="117">
        <v>1</v>
      </c>
      <c r="C6045" s="325">
        <v>1.4865604565555675E-4</v>
      </c>
      <c r="D6045" s="326">
        <v>1.4212044126083424E-4</v>
      </c>
      <c r="E6045" s="327">
        <v>1.3857361977814237E-4</v>
      </c>
      <c r="F6045" s="332">
        <v>0</v>
      </c>
      <c r="G6045" s="326">
        <v>2.2465248885781994E-4</v>
      </c>
      <c r="H6045" s="327">
        <v>0</v>
      </c>
      <c r="I6045" s="332">
        <v>0</v>
      </c>
      <c r="J6045" s="326">
        <v>0</v>
      </c>
      <c r="K6045" s="327">
        <v>0</v>
      </c>
      <c r="L6045" s="336">
        <v>2.0677177565262342E-4</v>
      </c>
      <c r="M6045" s="337">
        <v>1.1415525114155251E-4</v>
      </c>
      <c r="N6045" s="345">
        <v>0.55831341639262988</v>
      </c>
      <c r="O6045" s="346">
        <v>0.47230401344385331</v>
      </c>
      <c r="P6045" s="347">
        <v>0.59560700128740562</v>
      </c>
      <c r="Q6045" s="348">
        <v>1.7683465959328029E-2</v>
      </c>
      <c r="R6045" s="346">
        <v>0.28721475154163079</v>
      </c>
      <c r="S6045" s="347">
        <v>0.13552295323735938</v>
      </c>
      <c r="T6045" s="349">
        <v>0.12295582679762294</v>
      </c>
      <c r="U6045" s="349">
        <v>0.3060816661508981</v>
      </c>
      <c r="V6045" s="361">
        <v>0.43352091808201454</v>
      </c>
    </row>
    <row r="6046" spans="1:22" ht="16" hidden="1" customHeight="1" outlineLevel="1">
      <c r="A6046" s="65">
        <v>6037</v>
      </c>
      <c r="B6046" s="117">
        <v>1</v>
      </c>
      <c r="C6046" s="325">
        <v>1.3633054439282728E-4</v>
      </c>
      <c r="D6046" s="326">
        <v>1.4173160284425192E-4</v>
      </c>
      <c r="E6046" s="327">
        <v>1.353693804891327E-4</v>
      </c>
      <c r="F6046" s="332">
        <v>0</v>
      </c>
      <c r="G6046" s="326">
        <v>1.8964171137348428E-4</v>
      </c>
      <c r="H6046" s="327">
        <v>0</v>
      </c>
      <c r="I6046" s="332">
        <v>0</v>
      </c>
      <c r="J6046" s="326">
        <v>0</v>
      </c>
      <c r="K6046" s="327">
        <v>0</v>
      </c>
      <c r="L6046" s="336">
        <v>1.8797434150238492E-4</v>
      </c>
      <c r="M6046" s="337">
        <v>1.1415525114155251E-4</v>
      </c>
      <c r="N6046" s="345">
        <v>0.58960869107652691</v>
      </c>
      <c r="O6046" s="346">
        <v>0.45865259579879741</v>
      </c>
      <c r="P6046" s="347">
        <v>0.58280650333813666</v>
      </c>
      <c r="Q6046" s="348">
        <v>1.7683465959328029E-2</v>
      </c>
      <c r="R6046" s="346">
        <v>0.26832527625933023</v>
      </c>
      <c r="S6046" s="347">
        <v>0.13058465920595805</v>
      </c>
      <c r="T6046" s="349">
        <v>7.2746486852421924E-2</v>
      </c>
      <c r="U6046" s="349">
        <v>0.25695138265958217</v>
      </c>
      <c r="V6046" s="361">
        <v>0.40094424582476018</v>
      </c>
    </row>
    <row r="6047" spans="1:22" ht="16" hidden="1" customHeight="1" outlineLevel="1">
      <c r="A6047" s="65">
        <v>6038</v>
      </c>
      <c r="B6047" s="117">
        <v>1</v>
      </c>
      <c r="C6047" s="325">
        <v>1.3741183836770161E-4</v>
      </c>
      <c r="D6047" s="326">
        <v>1.3564628162473878E-4</v>
      </c>
      <c r="E6047" s="327">
        <v>1.3076409730047509E-4</v>
      </c>
      <c r="F6047" s="332">
        <v>0</v>
      </c>
      <c r="G6047" s="326">
        <v>1.8088901700240049E-4</v>
      </c>
      <c r="H6047" s="327">
        <v>0</v>
      </c>
      <c r="I6047" s="332">
        <v>0</v>
      </c>
      <c r="J6047" s="326">
        <v>0</v>
      </c>
      <c r="K6047" s="327">
        <v>0</v>
      </c>
      <c r="L6047" s="336">
        <v>1.9032402077116473E-4</v>
      </c>
      <c r="M6047" s="337">
        <v>1.1415525114155251E-4</v>
      </c>
      <c r="N6047" s="345">
        <v>0.56445815069129457</v>
      </c>
      <c r="O6047" s="346">
        <v>0.41968675662653043</v>
      </c>
      <c r="P6047" s="347">
        <v>0.56090195387182862</v>
      </c>
      <c r="Q6047" s="348">
        <v>1.7683465959328029E-2</v>
      </c>
      <c r="R6047" s="346">
        <v>0.22341852380945512</v>
      </c>
      <c r="S6047" s="347">
        <v>0.11919338624575566</v>
      </c>
      <c r="T6047" s="349">
        <v>7.4267982002276495E-2</v>
      </c>
      <c r="U6047" s="349">
        <v>0.24624098085847532</v>
      </c>
      <c r="V6047" s="361">
        <v>0.44272056421981476</v>
      </c>
    </row>
    <row r="6048" spans="1:22" ht="16" hidden="1" customHeight="1" outlineLevel="1">
      <c r="A6048" s="65">
        <v>6039</v>
      </c>
      <c r="B6048" s="117">
        <v>1</v>
      </c>
      <c r="C6048" s="325">
        <v>1.4629344957172726E-4</v>
      </c>
      <c r="D6048" s="326">
        <v>1.3057194028833963E-4</v>
      </c>
      <c r="E6048" s="327">
        <v>1.3176298971040928E-4</v>
      </c>
      <c r="F6048" s="332">
        <v>2.4760089736567618E-4</v>
      </c>
      <c r="G6048" s="326">
        <v>0</v>
      </c>
      <c r="H6048" s="327">
        <v>0</v>
      </c>
      <c r="I6048" s="332">
        <v>0</v>
      </c>
      <c r="J6048" s="326">
        <v>0</v>
      </c>
      <c r="K6048" s="327">
        <v>0</v>
      </c>
      <c r="L6048" s="336">
        <v>2.1382081345896285E-4</v>
      </c>
      <c r="M6048" s="337">
        <v>1.1415525114155251E-4</v>
      </c>
      <c r="N6048" s="345">
        <v>0.48271889443928934</v>
      </c>
      <c r="O6048" s="346">
        <v>0.41156652632672935</v>
      </c>
      <c r="P6048" s="347">
        <v>0.49514828681273992</v>
      </c>
      <c r="Q6048" s="348">
        <v>1.7683465959328029E-2</v>
      </c>
      <c r="R6048" s="346">
        <v>0.20786397043248803</v>
      </c>
      <c r="S6048" s="347">
        <v>0.10906781028113131</v>
      </c>
      <c r="T6048" s="349">
        <v>9.4808166525313278E-2</v>
      </c>
      <c r="U6048" s="349">
        <v>0.27326263677869911</v>
      </c>
      <c r="V6048" s="361">
        <v>0.3765136502720966</v>
      </c>
    </row>
    <row r="6049" spans="1:22" ht="16" hidden="1" customHeight="1" outlineLevel="1">
      <c r="A6049" s="65">
        <v>6040</v>
      </c>
      <c r="B6049" s="117">
        <v>1</v>
      </c>
      <c r="C6049" s="325">
        <v>1.496373355633907E-4</v>
      </c>
      <c r="D6049" s="326">
        <v>1.3000812458429528E-4</v>
      </c>
      <c r="E6049" s="327">
        <v>1.3254134743243592E-4</v>
      </c>
      <c r="F6049" s="332">
        <v>2.4760089736567618E-4</v>
      </c>
      <c r="G6049" s="326">
        <v>0</v>
      </c>
      <c r="H6049" s="327">
        <v>0</v>
      </c>
      <c r="I6049" s="332">
        <v>0</v>
      </c>
      <c r="J6049" s="326">
        <v>0</v>
      </c>
      <c r="K6049" s="327">
        <v>0</v>
      </c>
      <c r="L6049" s="336">
        <v>2.2321953053408208E-4</v>
      </c>
      <c r="M6049" s="337">
        <v>1.1415525114155251E-4</v>
      </c>
      <c r="N6049" s="345">
        <v>0.36139611724007192</v>
      </c>
      <c r="O6049" s="346">
        <v>0.34089563116062682</v>
      </c>
      <c r="P6049" s="347">
        <v>0.39331153575530819</v>
      </c>
      <c r="Q6049" s="348">
        <v>1.7683465959328029E-2</v>
      </c>
      <c r="R6049" s="346">
        <v>0.20962435880176275</v>
      </c>
      <c r="S6049" s="347">
        <v>9.0881195779797461E-2</v>
      </c>
      <c r="T6049" s="349">
        <v>0.1372198438275096</v>
      </c>
      <c r="U6049" s="349">
        <v>0.35806150608471032</v>
      </c>
      <c r="V6049" s="361">
        <v>0.30629095718040944</v>
      </c>
    </row>
    <row r="6050" spans="1:22" ht="16" hidden="1" customHeight="1" outlineLevel="1">
      <c r="A6050" s="65">
        <v>6041</v>
      </c>
      <c r="B6050" s="117">
        <v>1</v>
      </c>
      <c r="C6050" s="325">
        <v>1.4824977913320512E-4</v>
      </c>
      <c r="D6050" s="326">
        <v>1.2421443217721886E-4</v>
      </c>
      <c r="E6050" s="327">
        <v>1.3333267778316301E-4</v>
      </c>
      <c r="F6050" s="332">
        <v>2.6260701235753528E-4</v>
      </c>
      <c r="G6050" s="326">
        <v>0</v>
      </c>
      <c r="H6050" s="327">
        <v>0</v>
      </c>
      <c r="I6050" s="332">
        <v>0</v>
      </c>
      <c r="J6050" s="326">
        <v>0</v>
      </c>
      <c r="K6050" s="327">
        <v>0</v>
      </c>
      <c r="L6050" s="336">
        <v>2.2321953053408208E-4</v>
      </c>
      <c r="M6050" s="337">
        <v>1.1415525114155251E-4</v>
      </c>
      <c r="N6050" s="345">
        <v>0.2124934860956848</v>
      </c>
      <c r="O6050" s="346">
        <v>0.23040062423433788</v>
      </c>
      <c r="P6050" s="347">
        <v>0.2230420679971101</v>
      </c>
      <c r="Q6050" s="348">
        <v>1.7683465959328029E-2</v>
      </c>
      <c r="R6050" s="346">
        <v>0.17503878075942675</v>
      </c>
      <c r="S6050" s="347">
        <v>8.6767680544168821E-2</v>
      </c>
      <c r="T6050" s="349">
        <v>0.17497194223327625</v>
      </c>
      <c r="U6050" s="349">
        <v>0.41819697307808096</v>
      </c>
      <c r="V6050" s="361">
        <v>0.18635963670016198</v>
      </c>
    </row>
    <row r="6051" spans="1:22" ht="16" hidden="1" customHeight="1" outlineLevel="1">
      <c r="A6051" s="65">
        <v>6042</v>
      </c>
      <c r="B6051" s="117">
        <v>1</v>
      </c>
      <c r="C6051" s="325">
        <v>1.4138700003255757E-4</v>
      </c>
      <c r="D6051" s="326">
        <v>1.2596420505183925E-4</v>
      </c>
      <c r="E6051" s="327">
        <v>1.3230784011582794E-4</v>
      </c>
      <c r="F6051" s="332">
        <v>2.7011006985346497E-4</v>
      </c>
      <c r="G6051" s="326">
        <v>0</v>
      </c>
      <c r="H6051" s="327">
        <v>0</v>
      </c>
      <c r="I6051" s="332">
        <v>0</v>
      </c>
      <c r="J6051" s="326">
        <v>0</v>
      </c>
      <c r="K6051" s="327">
        <v>0</v>
      </c>
      <c r="L6051" s="336">
        <v>1.644775488145868E-4</v>
      </c>
      <c r="M6051" s="337">
        <v>1.1415525114155251E-4</v>
      </c>
      <c r="N6051" s="345">
        <v>6.5877267713591592E-2</v>
      </c>
      <c r="O6051" s="346">
        <v>7.6075017315104632E-2</v>
      </c>
      <c r="P6051" s="347">
        <v>5.9120578590418769E-2</v>
      </c>
      <c r="Q6051" s="348">
        <v>1.7683465959328029E-2</v>
      </c>
      <c r="R6051" s="346">
        <v>0.14333707953219305</v>
      </c>
      <c r="S6051" s="347">
        <v>6.4068130591037942E-2</v>
      </c>
      <c r="T6051" s="349">
        <v>0.16175395311891463</v>
      </c>
      <c r="U6051" s="349">
        <v>0.42271695915928204</v>
      </c>
      <c r="V6051" s="361">
        <v>4.6391410586175033E-2</v>
      </c>
    </row>
    <row r="6052" spans="1:22" ht="16" hidden="1" customHeight="1" outlineLevel="1">
      <c r="A6052" s="65">
        <v>6043</v>
      </c>
      <c r="B6052" s="117">
        <v>1</v>
      </c>
      <c r="C6052" s="325">
        <v>1.3604303270008613E-4</v>
      </c>
      <c r="D6052" s="326">
        <v>1.2746123295568116E-4</v>
      </c>
      <c r="E6052" s="327">
        <v>1.3031005529595956E-4</v>
      </c>
      <c r="F6052" s="332">
        <v>0</v>
      </c>
      <c r="G6052" s="326">
        <v>0</v>
      </c>
      <c r="H6052" s="327">
        <v>0</v>
      </c>
      <c r="I6052" s="332">
        <v>0</v>
      </c>
      <c r="J6052" s="326">
        <v>0</v>
      </c>
      <c r="K6052" s="327">
        <v>0</v>
      </c>
      <c r="L6052" s="336">
        <v>1.1748396343899057E-4</v>
      </c>
      <c r="M6052" s="337">
        <v>1.1415525114155251E-4</v>
      </c>
      <c r="N6052" s="345">
        <v>2.2864127622938511E-3</v>
      </c>
      <c r="O6052" s="346">
        <v>2.0388402468291544E-3</v>
      </c>
      <c r="P6052" s="347">
        <v>1.6451422176853928E-3</v>
      </c>
      <c r="Q6052" s="348">
        <v>1.7683465959328029E-2</v>
      </c>
      <c r="R6052" s="346">
        <v>0.10986030661975521</v>
      </c>
      <c r="S6052" s="347">
        <v>5.3942554626413577E-2</v>
      </c>
      <c r="T6052" s="349">
        <v>0.1425450768520006</v>
      </c>
      <c r="U6052" s="349">
        <v>0.42497695219988257</v>
      </c>
      <c r="V6052" s="361">
        <v>0</v>
      </c>
    </row>
    <row r="6053" spans="1:22" ht="16" hidden="1" customHeight="1" outlineLevel="1">
      <c r="A6053" s="65">
        <v>6044</v>
      </c>
      <c r="B6053" s="117">
        <v>1</v>
      </c>
      <c r="C6053" s="325">
        <v>1.3753059319731209E-4</v>
      </c>
      <c r="D6053" s="326">
        <v>1.355685139414223E-4</v>
      </c>
      <c r="E6053" s="327">
        <v>1.3762661788300996E-4</v>
      </c>
      <c r="F6053" s="332">
        <v>0</v>
      </c>
      <c r="G6053" s="326">
        <v>0</v>
      </c>
      <c r="H6053" s="327">
        <v>0</v>
      </c>
      <c r="I6053" s="332">
        <v>0</v>
      </c>
      <c r="J6053" s="326">
        <v>0</v>
      </c>
      <c r="K6053" s="327">
        <v>0</v>
      </c>
      <c r="L6053" s="336">
        <v>8.811297257924293E-5</v>
      </c>
      <c r="M6053" s="337">
        <v>1.1415525114155251E-4</v>
      </c>
      <c r="N6053" s="345">
        <v>0</v>
      </c>
      <c r="O6053" s="346">
        <v>0</v>
      </c>
      <c r="P6053" s="347">
        <v>0</v>
      </c>
      <c r="Q6053" s="348">
        <v>2.6525198938992044E-2</v>
      </c>
      <c r="R6053" s="346">
        <v>8.8142891709151808E-2</v>
      </c>
      <c r="S6053" s="347">
        <v>5.3626130377519073E-2</v>
      </c>
      <c r="T6053" s="349">
        <v>0.1993158646309495</v>
      </c>
      <c r="U6053" s="349">
        <v>0.50358540578598798</v>
      </c>
      <c r="V6053" s="361">
        <v>0</v>
      </c>
    </row>
    <row r="6054" spans="1:22" ht="16" hidden="1" customHeight="1" outlineLevel="1">
      <c r="A6054" s="65">
        <v>6045</v>
      </c>
      <c r="B6054" s="117">
        <v>1</v>
      </c>
      <c r="C6054" s="325">
        <v>1.4049321368338397E-4</v>
      </c>
      <c r="D6054" s="326">
        <v>1.3943745618641629E-4</v>
      </c>
      <c r="E6054" s="327">
        <v>1.384049756050366E-4</v>
      </c>
      <c r="F6054" s="332">
        <v>0</v>
      </c>
      <c r="G6054" s="326">
        <v>0</v>
      </c>
      <c r="H6054" s="327">
        <v>0</v>
      </c>
      <c r="I6054" s="332">
        <v>0</v>
      </c>
      <c r="J6054" s="326">
        <v>0</v>
      </c>
      <c r="K6054" s="327">
        <v>0</v>
      </c>
      <c r="L6054" s="336">
        <v>5.8741981719495287E-5</v>
      </c>
      <c r="M6054" s="337">
        <v>1.1415525114155251E-4</v>
      </c>
      <c r="N6054" s="345">
        <v>0</v>
      </c>
      <c r="O6054" s="346">
        <v>0</v>
      </c>
      <c r="P6054" s="347">
        <v>0</v>
      </c>
      <c r="Q6054" s="348">
        <v>1.7683465959328029E-2</v>
      </c>
      <c r="R6054" s="346">
        <v>7.0406484832133714E-2</v>
      </c>
      <c r="S6054" s="347">
        <v>3.47236714111223E-2</v>
      </c>
      <c r="T6054" s="349">
        <v>0.19598759399064258</v>
      </c>
      <c r="U6054" s="349">
        <v>0.52972271660336812</v>
      </c>
      <c r="V6054" s="361">
        <v>0</v>
      </c>
    </row>
    <row r="6055" spans="1:22" ht="16" hidden="1" customHeight="1" outlineLevel="1">
      <c r="A6055" s="65">
        <v>6046</v>
      </c>
      <c r="B6055" s="117">
        <v>1</v>
      </c>
      <c r="C6055" s="325">
        <v>1.287614865687069E-4</v>
      </c>
      <c r="D6055" s="326">
        <v>1.2567257623940253E-4</v>
      </c>
      <c r="E6055" s="327">
        <v>1.2661285611633303E-4</v>
      </c>
      <c r="F6055" s="332">
        <v>0</v>
      </c>
      <c r="G6055" s="326">
        <v>0</v>
      </c>
      <c r="H6055" s="327">
        <v>0</v>
      </c>
      <c r="I6055" s="332">
        <v>0</v>
      </c>
      <c r="J6055" s="326">
        <v>0</v>
      </c>
      <c r="K6055" s="327">
        <v>0</v>
      </c>
      <c r="L6055" s="336">
        <v>3.7594868300476983E-5</v>
      </c>
      <c r="M6055" s="337">
        <v>1.1415525114155251E-4</v>
      </c>
      <c r="N6055" s="345">
        <v>0</v>
      </c>
      <c r="O6055" s="346">
        <v>0</v>
      </c>
      <c r="P6055" s="347">
        <v>0</v>
      </c>
      <c r="Q6055" s="348">
        <v>1.7683465959328029E-2</v>
      </c>
      <c r="R6055" s="346">
        <v>5.700312853536324E-2</v>
      </c>
      <c r="S6055" s="347">
        <v>3.7130571451367556E-2</v>
      </c>
      <c r="T6055" s="349">
        <v>0.12913690084390717</v>
      </c>
      <c r="U6055" s="349">
        <v>0.42193087462342099</v>
      </c>
      <c r="V6055" s="361">
        <v>0</v>
      </c>
    </row>
    <row r="6056" spans="1:22" ht="16" hidden="1" customHeight="1" outlineLevel="1">
      <c r="A6056" s="65">
        <v>6047</v>
      </c>
      <c r="B6056" s="117">
        <v>1</v>
      </c>
      <c r="C6056" s="325">
        <v>1.1556719997356393E-4</v>
      </c>
      <c r="D6056" s="326">
        <v>1.1515449707085105E-4</v>
      </c>
      <c r="E6056" s="327">
        <v>1.1537855966174856E-4</v>
      </c>
      <c r="F6056" s="332">
        <v>0</v>
      </c>
      <c r="G6056" s="326">
        <v>0</v>
      </c>
      <c r="H6056" s="327">
        <v>0</v>
      </c>
      <c r="I6056" s="332">
        <v>0</v>
      </c>
      <c r="J6056" s="326">
        <v>0</v>
      </c>
      <c r="K6056" s="327">
        <v>0</v>
      </c>
      <c r="L6056" s="336">
        <v>2.3496792687798115E-5</v>
      </c>
      <c r="M6056" s="337">
        <v>1.1415525114155251E-4</v>
      </c>
      <c r="N6056" s="345">
        <v>0</v>
      </c>
      <c r="O6056" s="346">
        <v>0</v>
      </c>
      <c r="P6056" s="347">
        <v>0</v>
      </c>
      <c r="Q6056" s="348">
        <v>8.8417329796640146E-3</v>
      </c>
      <c r="R6056" s="346">
        <v>4.7377796447275175E-2</v>
      </c>
      <c r="S6056" s="347">
        <v>4.1436016984979861E-2</v>
      </c>
      <c r="T6056" s="349">
        <v>7.9688308473633437E-2</v>
      </c>
      <c r="U6056" s="349">
        <v>0.29576430661772174</v>
      </c>
      <c r="V6056" s="361">
        <v>0</v>
      </c>
    </row>
    <row r="6057" spans="1:22" ht="16" hidden="1" customHeight="1" outlineLevel="1">
      <c r="A6057" s="65">
        <v>6048</v>
      </c>
      <c r="B6057" s="117">
        <v>1</v>
      </c>
      <c r="C6057" s="325">
        <v>1.0668558876953828E-4</v>
      </c>
      <c r="D6057" s="326">
        <v>1.0728051913505927E-4</v>
      </c>
      <c r="E6057" s="327">
        <v>1.0516910087449917E-4</v>
      </c>
      <c r="F6057" s="332">
        <v>0</v>
      </c>
      <c r="G6057" s="326">
        <v>0</v>
      </c>
      <c r="H6057" s="327">
        <v>0</v>
      </c>
      <c r="I6057" s="332">
        <v>0</v>
      </c>
      <c r="J6057" s="326">
        <v>0</v>
      </c>
      <c r="K6057" s="327">
        <v>0</v>
      </c>
      <c r="L6057" s="336">
        <v>9.3987170751192458E-6</v>
      </c>
      <c r="M6057" s="337">
        <v>1.1415525114155251E-4</v>
      </c>
      <c r="N6057" s="345">
        <v>0</v>
      </c>
      <c r="O6057" s="346">
        <v>0</v>
      </c>
      <c r="P6057" s="347">
        <v>0</v>
      </c>
      <c r="Q6057" s="348">
        <v>8.8417329796640146E-3</v>
      </c>
      <c r="R6057" s="346">
        <v>4.193662606801158E-2</v>
      </c>
      <c r="S6057" s="347">
        <v>2.8270692482321245E-2</v>
      </c>
      <c r="T6057" s="349">
        <v>6.3522422506428561E-2</v>
      </c>
      <c r="U6057" s="349">
        <v>0.27041308033620276</v>
      </c>
      <c r="V6057" s="361">
        <v>0</v>
      </c>
    </row>
    <row r="6058" spans="1:22" ht="16" hidden="1" customHeight="1" outlineLevel="1">
      <c r="A6058" s="65">
        <v>6049</v>
      </c>
      <c r="B6058" s="117">
        <v>1</v>
      </c>
      <c r="C6058" s="325">
        <v>9.9029027386757538E-5</v>
      </c>
      <c r="D6058" s="326">
        <v>9.7248487987235677E-5</v>
      </c>
      <c r="E6058" s="327">
        <v>9.6918509021016807E-5</v>
      </c>
      <c r="F6058" s="332">
        <v>0</v>
      </c>
      <c r="G6058" s="326">
        <v>0</v>
      </c>
      <c r="H6058" s="327">
        <v>0</v>
      </c>
      <c r="I6058" s="332">
        <v>0</v>
      </c>
      <c r="J6058" s="326">
        <v>0</v>
      </c>
      <c r="K6058" s="327">
        <v>0</v>
      </c>
      <c r="L6058" s="336">
        <v>5.8741981719495289E-6</v>
      </c>
      <c r="M6058" s="337">
        <v>1.1415525114155251E-4</v>
      </c>
      <c r="N6058" s="345">
        <v>0</v>
      </c>
      <c r="O6058" s="346">
        <v>0</v>
      </c>
      <c r="P6058" s="347">
        <v>0</v>
      </c>
      <c r="Q6058" s="348">
        <v>8.8417329796640146E-3</v>
      </c>
      <c r="R6058" s="346">
        <v>3.811592748816689E-2</v>
      </c>
      <c r="S6058" s="347">
        <v>1.573821647745165E-2</v>
      </c>
      <c r="T6058" s="349">
        <v>4.7261443092357774E-2</v>
      </c>
      <c r="U6058" s="349">
        <v>0.24742010766226691</v>
      </c>
      <c r="V6058" s="361">
        <v>0</v>
      </c>
    </row>
    <row r="6059" spans="1:22" ht="16" hidden="1" customHeight="1" outlineLevel="1">
      <c r="A6059" s="65">
        <v>6050</v>
      </c>
      <c r="B6059" s="117">
        <v>1</v>
      </c>
      <c r="C6059" s="325">
        <v>9.3710061071046178E-5</v>
      </c>
      <c r="D6059" s="326">
        <v>9.2388007779956811E-5</v>
      </c>
      <c r="E6059" s="327">
        <v>8.9329521231257101E-5</v>
      </c>
      <c r="F6059" s="332">
        <v>0</v>
      </c>
      <c r="G6059" s="326">
        <v>0</v>
      </c>
      <c r="H6059" s="327">
        <v>0</v>
      </c>
      <c r="I6059" s="332">
        <v>0</v>
      </c>
      <c r="J6059" s="326">
        <v>0</v>
      </c>
      <c r="K6059" s="327">
        <v>0</v>
      </c>
      <c r="L6059" s="336">
        <v>2.3496792687798115E-6</v>
      </c>
      <c r="M6059" s="337">
        <v>1.1415525114155251E-4</v>
      </c>
      <c r="N6059" s="345">
        <v>0</v>
      </c>
      <c r="O6059" s="346">
        <v>0</v>
      </c>
      <c r="P6059" s="347">
        <v>0</v>
      </c>
      <c r="Q6059" s="348">
        <v>8.8417329796640146E-3</v>
      </c>
      <c r="R6059" s="346">
        <v>3.6791815968025735E-2</v>
      </c>
      <c r="S6059" s="347">
        <v>1.0716926478776423E-2</v>
      </c>
      <c r="T6059" s="349">
        <v>4.4408639686380445E-2</v>
      </c>
      <c r="U6059" s="349">
        <v>0.22226540251471316</v>
      </c>
      <c r="V6059" s="361">
        <v>0</v>
      </c>
    </row>
    <row r="6060" spans="1:22" ht="16" hidden="1" customHeight="1" outlineLevel="1">
      <c r="A6060" s="65">
        <v>6051</v>
      </c>
      <c r="B6060" s="117">
        <v>1</v>
      </c>
      <c r="C6060" s="325">
        <v>9.1291212699506476E-5</v>
      </c>
      <c r="D6060" s="326">
        <v>8.9879999993000906E-5</v>
      </c>
      <c r="E6060" s="327">
        <v>8.6086364056146112E-5</v>
      </c>
      <c r="F6060" s="332">
        <v>0</v>
      </c>
      <c r="G6060" s="326">
        <v>0</v>
      </c>
      <c r="H6060" s="327">
        <v>0</v>
      </c>
      <c r="I6060" s="332">
        <v>0</v>
      </c>
      <c r="J6060" s="326">
        <v>0</v>
      </c>
      <c r="K6060" s="327">
        <v>0</v>
      </c>
      <c r="L6060" s="336">
        <v>1.1748396343899057E-6</v>
      </c>
      <c r="M6060" s="337">
        <v>1.1415525114155251E-4</v>
      </c>
      <c r="N6060" s="345">
        <v>0</v>
      </c>
      <c r="O6060" s="346">
        <v>0</v>
      </c>
      <c r="P6060" s="347">
        <v>0</v>
      </c>
      <c r="Q6060" s="348">
        <v>8.8417329796640146E-3</v>
      </c>
      <c r="R6060" s="346">
        <v>3.3713713726350458E-2</v>
      </c>
      <c r="S6060" s="347">
        <v>1.759526398718177E-2</v>
      </c>
      <c r="T6060" s="349">
        <v>4.2696957642794048E-2</v>
      </c>
      <c r="U6060" s="349">
        <v>0.21754889529954682</v>
      </c>
      <c r="V6060" s="361">
        <v>0</v>
      </c>
    </row>
    <row r="6061" spans="1:22" ht="16" hidden="1" customHeight="1" outlineLevel="1">
      <c r="A6061" s="65">
        <v>6052</v>
      </c>
      <c r="B6061" s="117">
        <v>1</v>
      </c>
      <c r="C6061" s="325">
        <v>9.0347424316812678E-5</v>
      </c>
      <c r="D6061" s="326">
        <v>8.8557949376621059E-5</v>
      </c>
      <c r="E6061" s="327">
        <v>8.4853964329603931E-5</v>
      </c>
      <c r="F6061" s="332">
        <v>0</v>
      </c>
      <c r="G6061" s="326">
        <v>0</v>
      </c>
      <c r="H6061" s="327">
        <v>0</v>
      </c>
      <c r="I6061" s="332">
        <v>0</v>
      </c>
      <c r="J6061" s="326">
        <v>0</v>
      </c>
      <c r="K6061" s="327">
        <v>0</v>
      </c>
      <c r="L6061" s="336">
        <v>1.409807561267887E-5</v>
      </c>
      <c r="M6061" s="337">
        <v>1.1415525114155251E-4</v>
      </c>
      <c r="N6061" s="345">
        <v>0</v>
      </c>
      <c r="O6061" s="346">
        <v>0</v>
      </c>
      <c r="P6061" s="347">
        <v>0</v>
      </c>
      <c r="Q6061" s="348">
        <v>1.7683465959328029E-2</v>
      </c>
      <c r="R6061" s="346">
        <v>2.9717637464676105E-2</v>
      </c>
      <c r="S6061" s="347">
        <v>3.230121175067599E-2</v>
      </c>
      <c r="T6061" s="349">
        <v>4.1460742833537206E-2</v>
      </c>
      <c r="U6061" s="349">
        <v>0.21361847262024156</v>
      </c>
      <c r="V6061" s="361">
        <v>0</v>
      </c>
    </row>
    <row r="6062" spans="1:22" ht="16" hidden="1" customHeight="1" outlineLevel="1">
      <c r="A6062" s="65">
        <v>6053</v>
      </c>
      <c r="B6062" s="117">
        <v>1</v>
      </c>
      <c r="C6062" s="325">
        <v>9.1441218800067075E-5</v>
      </c>
      <c r="D6062" s="326">
        <v>8.7896924068431122E-5</v>
      </c>
      <c r="E6062" s="327">
        <v>8.5269088448018142E-5</v>
      </c>
      <c r="F6062" s="332">
        <v>0</v>
      </c>
      <c r="G6062" s="326">
        <v>0</v>
      </c>
      <c r="H6062" s="327">
        <v>0</v>
      </c>
      <c r="I6062" s="332">
        <v>0</v>
      </c>
      <c r="J6062" s="326">
        <v>0</v>
      </c>
      <c r="K6062" s="327">
        <v>0</v>
      </c>
      <c r="L6062" s="336">
        <v>3.7594868300476983E-5</v>
      </c>
      <c r="M6062" s="337">
        <v>1.1415525114155251E-4</v>
      </c>
      <c r="N6062" s="345">
        <v>0</v>
      </c>
      <c r="O6062" s="346">
        <v>0</v>
      </c>
      <c r="P6062" s="347">
        <v>0</v>
      </c>
      <c r="Q6062" s="348">
        <v>1.7683465959328029E-2</v>
      </c>
      <c r="R6062" s="346">
        <v>2.7294507137334872E-2</v>
      </c>
      <c r="S6062" s="347">
        <v>1.2890398237401053E-2</v>
      </c>
      <c r="T6062" s="349">
        <v>4.2792051089659958E-2</v>
      </c>
      <c r="U6062" s="349">
        <v>0.21017935277584945</v>
      </c>
      <c r="V6062" s="361">
        <v>0</v>
      </c>
    </row>
    <row r="6063" spans="1:22" ht="16" hidden="1" customHeight="1" outlineLevel="1">
      <c r="A6063" s="65">
        <v>6054</v>
      </c>
      <c r="B6063" s="117">
        <v>1</v>
      </c>
      <c r="C6063" s="325">
        <v>9.7035196300139536E-5</v>
      </c>
      <c r="D6063" s="326">
        <v>9.1415911738501027E-5</v>
      </c>
      <c r="E6063" s="327">
        <v>8.9692754834869531E-5</v>
      </c>
      <c r="F6063" s="332">
        <v>0</v>
      </c>
      <c r="G6063" s="326">
        <v>0</v>
      </c>
      <c r="H6063" s="327">
        <v>0</v>
      </c>
      <c r="I6063" s="332">
        <v>0</v>
      </c>
      <c r="J6063" s="326">
        <v>0</v>
      </c>
      <c r="K6063" s="327">
        <v>0</v>
      </c>
      <c r="L6063" s="336">
        <v>9.3987170751192462E-5</v>
      </c>
      <c r="M6063" s="337">
        <v>1.1415525114155251E-4</v>
      </c>
      <c r="N6063" s="345">
        <v>0</v>
      </c>
      <c r="O6063" s="346">
        <v>6.3109954949799006E-4</v>
      </c>
      <c r="P6063" s="347">
        <v>2.6160209043903738E-4</v>
      </c>
      <c r="Q6063" s="348">
        <v>8.8417329796640146E-3</v>
      </c>
      <c r="R6063" s="346">
        <v>2.4647099708500347E-2</v>
      </c>
      <c r="S6063" s="347">
        <v>8.5019567365148471E-3</v>
      </c>
      <c r="T6063" s="349">
        <v>4.5549761048771377E-2</v>
      </c>
      <c r="U6063" s="349">
        <v>0.21538716282592893</v>
      </c>
      <c r="V6063" s="361">
        <v>0</v>
      </c>
    </row>
    <row r="6064" spans="1:22" ht="16" hidden="1" customHeight="1" outlineLevel="1">
      <c r="A6064" s="65">
        <v>6055</v>
      </c>
      <c r="B6064" s="117">
        <v>1</v>
      </c>
      <c r="C6064" s="325">
        <v>1.1238582059084116E-4</v>
      </c>
      <c r="D6064" s="326">
        <v>9.5498715112615282E-5</v>
      </c>
      <c r="E6064" s="327">
        <v>1.0012274831002647E-4</v>
      </c>
      <c r="F6064" s="332">
        <v>0</v>
      </c>
      <c r="G6064" s="326">
        <v>0</v>
      </c>
      <c r="H6064" s="327">
        <v>0</v>
      </c>
      <c r="I6064" s="332">
        <v>0</v>
      </c>
      <c r="J6064" s="326">
        <v>0</v>
      </c>
      <c r="K6064" s="327">
        <v>0</v>
      </c>
      <c r="L6064" s="336">
        <v>1.8210014333043539E-4</v>
      </c>
      <c r="M6064" s="337">
        <v>1.1415525114155251E-4</v>
      </c>
      <c r="N6064" s="345">
        <v>1.9148706884211008E-2</v>
      </c>
      <c r="O6064" s="346">
        <v>4.720070915209109E-2</v>
      </c>
      <c r="P6064" s="347">
        <v>3.1868438980114371E-2</v>
      </c>
      <c r="Q6064" s="348">
        <v>8.8417329796640146E-3</v>
      </c>
      <c r="R6064" s="346">
        <v>2.3163796067285282E-2</v>
      </c>
      <c r="S6064" s="347">
        <v>1.1308276992928497E-2</v>
      </c>
      <c r="T6064" s="349">
        <v>9.1289708991274574E-2</v>
      </c>
      <c r="U6064" s="349">
        <v>0.25734442492751269</v>
      </c>
      <c r="V6064" s="361">
        <v>0</v>
      </c>
    </row>
    <row r="6065" spans="1:22" ht="16" hidden="1" customHeight="1" outlineLevel="1">
      <c r="A6065" s="65">
        <v>6056</v>
      </c>
      <c r="B6065" s="117">
        <v>1</v>
      </c>
      <c r="C6065" s="325">
        <v>1.2886774088993733E-4</v>
      </c>
      <c r="D6065" s="326">
        <v>1.0683335495598962E-4</v>
      </c>
      <c r="E6065" s="327">
        <v>1.1137001739331139E-4</v>
      </c>
      <c r="F6065" s="332">
        <v>0</v>
      </c>
      <c r="G6065" s="326">
        <v>0</v>
      </c>
      <c r="H6065" s="327">
        <v>0</v>
      </c>
      <c r="I6065" s="332">
        <v>0</v>
      </c>
      <c r="J6065" s="326">
        <v>0</v>
      </c>
      <c r="K6065" s="327">
        <v>0</v>
      </c>
      <c r="L6065" s="336">
        <v>1.5860335064263727E-4</v>
      </c>
      <c r="M6065" s="337">
        <v>1.1415525114155251E-4</v>
      </c>
      <c r="N6065" s="345">
        <v>9.4600328039908102E-2</v>
      </c>
      <c r="O6065" s="346">
        <v>0.19978069759469846</v>
      </c>
      <c r="P6065" s="347">
        <v>0.15840533337994991</v>
      </c>
      <c r="Q6065" s="348">
        <v>8.8417329796640146E-3</v>
      </c>
      <c r="R6065" s="346">
        <v>1.7467824037556562E-2</v>
      </c>
      <c r="S6065" s="347">
        <v>6.9198354920422941E-3</v>
      </c>
      <c r="T6065" s="349">
        <v>0.14425675889558701</v>
      </c>
      <c r="U6065" s="349">
        <v>0.39441791586828406</v>
      </c>
      <c r="V6065" s="361">
        <v>0</v>
      </c>
    </row>
    <row r="6066" spans="1:22" ht="16" hidden="1" customHeight="1" outlineLevel="1">
      <c r="A6066" s="65">
        <v>6057</v>
      </c>
      <c r="B6066" s="117">
        <v>1</v>
      </c>
      <c r="C6066" s="325">
        <v>1.4584343127004547E-4</v>
      </c>
      <c r="D6066" s="326">
        <v>1.2368950031483274E-4</v>
      </c>
      <c r="E6066" s="327">
        <v>1.270150076060468E-4</v>
      </c>
      <c r="F6066" s="332">
        <v>0</v>
      </c>
      <c r="G6066" s="326">
        <v>0</v>
      </c>
      <c r="H6066" s="327">
        <v>0</v>
      </c>
      <c r="I6066" s="332">
        <v>0</v>
      </c>
      <c r="J6066" s="326">
        <v>0</v>
      </c>
      <c r="K6066" s="327">
        <v>0</v>
      </c>
      <c r="L6066" s="336">
        <v>1.4685495429873823E-4</v>
      </c>
      <c r="M6066" s="337">
        <v>1.1415525114155251E-4</v>
      </c>
      <c r="N6066" s="345">
        <v>0.18619973932930553</v>
      </c>
      <c r="O6066" s="346">
        <v>0.37823760148253954</v>
      </c>
      <c r="P6066" s="347">
        <v>0.31258451670310961</v>
      </c>
      <c r="Q6066" s="348">
        <v>8.8417329796640146E-3</v>
      </c>
      <c r="R6066" s="346">
        <v>1.4786758304207484E-2</v>
      </c>
      <c r="S6066" s="347">
        <v>5.9705627453587604E-3</v>
      </c>
      <c r="T6066" s="349">
        <v>0.2167179654074112</v>
      </c>
      <c r="U6066" s="349">
        <v>0.48521067976023585</v>
      </c>
      <c r="V6066" s="361">
        <v>0.10854818986492859</v>
      </c>
    </row>
    <row r="6067" spans="1:22" ht="16" hidden="1" customHeight="1" outlineLevel="1">
      <c r="A6067" s="65">
        <v>6058</v>
      </c>
      <c r="B6067" s="117">
        <v>1</v>
      </c>
      <c r="C6067" s="325">
        <v>1.5164366715838875E-4</v>
      </c>
      <c r="D6067" s="326">
        <v>1.2946375080108004E-4</v>
      </c>
      <c r="E6067" s="327">
        <v>1.3448724173750252E-4</v>
      </c>
      <c r="F6067" s="332">
        <v>0</v>
      </c>
      <c r="G6067" s="326">
        <v>0</v>
      </c>
      <c r="H6067" s="327">
        <v>0</v>
      </c>
      <c r="I6067" s="332">
        <v>0</v>
      </c>
      <c r="J6067" s="326">
        <v>0</v>
      </c>
      <c r="K6067" s="327">
        <v>0</v>
      </c>
      <c r="L6067" s="336">
        <v>1.644775488145868E-4</v>
      </c>
      <c r="M6067" s="337">
        <v>1.1415525114155251E-4</v>
      </c>
      <c r="N6067" s="345">
        <v>0.32995794175853138</v>
      </c>
      <c r="O6067" s="346">
        <v>0.47720649771286894</v>
      </c>
      <c r="P6067" s="347">
        <v>0.43194210837627439</v>
      </c>
      <c r="Q6067" s="348">
        <v>8.8417329796640146E-3</v>
      </c>
      <c r="R6067" s="346">
        <v>1.7617185926941583E-2</v>
      </c>
      <c r="S6067" s="347">
        <v>4.3884415008862056E-3</v>
      </c>
      <c r="T6067" s="349">
        <v>0.21738361953547256</v>
      </c>
      <c r="U6067" s="349">
        <v>0.47587592589688588</v>
      </c>
      <c r="V6067" s="361">
        <v>0.20246092608158867</v>
      </c>
    </row>
    <row r="6068" spans="1:22" ht="16" hidden="1" customHeight="1" outlineLevel="1">
      <c r="A6068" s="65">
        <v>6059</v>
      </c>
      <c r="B6068" s="117">
        <v>1</v>
      </c>
      <c r="C6068" s="325">
        <v>1.5148741080363813E-4</v>
      </c>
      <c r="D6068" s="326">
        <v>1.3012477610926997E-4</v>
      </c>
      <c r="E6068" s="327">
        <v>1.3760067262560906E-4</v>
      </c>
      <c r="F6068" s="332">
        <v>0</v>
      </c>
      <c r="G6068" s="326">
        <v>0</v>
      </c>
      <c r="H6068" s="327">
        <v>0</v>
      </c>
      <c r="I6068" s="332">
        <v>0</v>
      </c>
      <c r="J6068" s="326">
        <v>0</v>
      </c>
      <c r="K6068" s="327">
        <v>0</v>
      </c>
      <c r="L6068" s="336">
        <v>1.8797434150238492E-4</v>
      </c>
      <c r="M6068" s="337">
        <v>1.1415525114155251E-4</v>
      </c>
      <c r="N6068" s="345">
        <v>0.38054482412428287</v>
      </c>
      <c r="O6068" s="346">
        <v>0.54038827735231731</v>
      </c>
      <c r="P6068" s="347">
        <v>0.4892669833485066</v>
      </c>
      <c r="Q6068" s="348">
        <v>8.8417329796640146E-3</v>
      </c>
      <c r="R6068" s="346">
        <v>1.710466262979566E-2</v>
      </c>
      <c r="S6068" s="347">
        <v>7.8276102550888793E-3</v>
      </c>
      <c r="T6068" s="349">
        <v>0.2055920321240996</v>
      </c>
      <c r="U6068" s="349">
        <v>0.44010907951520789</v>
      </c>
      <c r="V6068" s="361">
        <v>0.25266579994231236</v>
      </c>
    </row>
    <row r="6069" spans="1:22" ht="16" hidden="1" customHeight="1" outlineLevel="1">
      <c r="A6069" s="65">
        <v>6060</v>
      </c>
      <c r="B6069" s="117">
        <v>1</v>
      </c>
      <c r="C6069" s="325">
        <v>1.506811280131249E-4</v>
      </c>
      <c r="D6069" s="326">
        <v>1.3271055157954234E-4</v>
      </c>
      <c r="E6069" s="327">
        <v>1.3913144281226146E-4</v>
      </c>
      <c r="F6069" s="332">
        <v>0</v>
      </c>
      <c r="G6069" s="326">
        <v>0</v>
      </c>
      <c r="H6069" s="327">
        <v>0</v>
      </c>
      <c r="I6069" s="332">
        <v>0</v>
      </c>
      <c r="J6069" s="326">
        <v>0</v>
      </c>
      <c r="K6069" s="327">
        <v>0</v>
      </c>
      <c r="L6069" s="336">
        <v>2.0677177565262342E-4</v>
      </c>
      <c r="M6069" s="337">
        <v>1.1415525114155251E-4</v>
      </c>
      <c r="N6069" s="345">
        <v>0.43527582962169192</v>
      </c>
      <c r="O6069" s="346">
        <v>0.61344168894450213</v>
      </c>
      <c r="P6069" s="347">
        <v>0.54068956267665413</v>
      </c>
      <c r="Q6069" s="348">
        <v>8.8417329796640146E-3</v>
      </c>
      <c r="R6069" s="346">
        <v>1.8848950507393113E-2</v>
      </c>
      <c r="S6069" s="347">
        <v>8.4604587528779012E-3</v>
      </c>
      <c r="T6069" s="349">
        <v>0.17126329780550573</v>
      </c>
      <c r="U6069" s="349">
        <v>0.42841607204427468</v>
      </c>
      <c r="V6069" s="361">
        <v>0.2902431097267536</v>
      </c>
    </row>
    <row r="6070" spans="1:22" ht="16" hidden="1" customHeight="1" outlineLevel="1">
      <c r="A6070" s="65">
        <v>6061</v>
      </c>
      <c r="B6070" s="117">
        <v>1</v>
      </c>
      <c r="C6070" s="325">
        <v>1.3777435311072307E-4</v>
      </c>
      <c r="D6070" s="326">
        <v>1.2923044775113067E-4</v>
      </c>
      <c r="E6070" s="327">
        <v>1.336569935006741E-4</v>
      </c>
      <c r="F6070" s="332">
        <v>0</v>
      </c>
      <c r="G6070" s="326">
        <v>0</v>
      </c>
      <c r="H6070" s="327">
        <v>0</v>
      </c>
      <c r="I6070" s="332">
        <v>0</v>
      </c>
      <c r="J6070" s="326">
        <v>0</v>
      </c>
      <c r="K6070" s="327">
        <v>0</v>
      </c>
      <c r="L6070" s="336">
        <v>1.8797434150238492E-4</v>
      </c>
      <c r="M6070" s="337">
        <v>1.1415525114155251E-4</v>
      </c>
      <c r="N6070" s="345">
        <v>0.47543095375947775</v>
      </c>
      <c r="O6070" s="346">
        <v>0.57637468873622266</v>
      </c>
      <c r="P6070" s="347">
        <v>0.53492281164843392</v>
      </c>
      <c r="Q6070" s="348">
        <v>8.8417329796640146E-3</v>
      </c>
      <c r="R6070" s="346">
        <v>3.0966319882480099E-2</v>
      </c>
      <c r="S6070" s="347">
        <v>9.726155748455945E-3</v>
      </c>
      <c r="T6070" s="349">
        <v>6.1525460122244427E-2</v>
      </c>
      <c r="U6070" s="349">
        <v>0.26422266461629695</v>
      </c>
      <c r="V6070" s="361">
        <v>0.33736362089895305</v>
      </c>
    </row>
    <row r="6071" spans="1:22" ht="16" hidden="1" customHeight="1" outlineLevel="1">
      <c r="A6071" s="65">
        <v>6062</v>
      </c>
      <c r="B6071" s="117">
        <v>1</v>
      </c>
      <c r="C6071" s="325">
        <v>1.3823687192078492E-4</v>
      </c>
      <c r="D6071" s="326">
        <v>1.1822632056185129E-4</v>
      </c>
      <c r="E6071" s="327">
        <v>1.2811768104558453E-4</v>
      </c>
      <c r="F6071" s="332">
        <v>0</v>
      </c>
      <c r="G6071" s="326">
        <v>0</v>
      </c>
      <c r="H6071" s="327">
        <v>0</v>
      </c>
      <c r="I6071" s="332">
        <v>0</v>
      </c>
      <c r="J6071" s="326">
        <v>0</v>
      </c>
      <c r="K6071" s="327">
        <v>0</v>
      </c>
      <c r="L6071" s="336">
        <v>1.9032402077116473E-4</v>
      </c>
      <c r="M6071" s="337">
        <v>1.1415525114155251E-4</v>
      </c>
      <c r="N6071" s="345">
        <v>0.46499919553151203</v>
      </c>
      <c r="O6071" s="346">
        <v>0.50576729701663625</v>
      </c>
      <c r="P6071" s="347">
        <v>0.49618919163001607</v>
      </c>
      <c r="Q6071" s="348">
        <v>8.8417329796640146E-3</v>
      </c>
      <c r="R6071" s="346">
        <v>4.5104460155013772E-2</v>
      </c>
      <c r="S6071" s="347">
        <v>2.2258631753325542E-2</v>
      </c>
      <c r="T6071" s="349">
        <v>5.0399526838932833E-2</v>
      </c>
      <c r="U6071" s="349">
        <v>0.2384783960668474</v>
      </c>
      <c r="V6071" s="361">
        <v>0.32162879045081605</v>
      </c>
    </row>
    <row r="6072" spans="1:22" ht="16" hidden="1" customHeight="1" outlineLevel="1">
      <c r="A6072" s="65">
        <v>6063</v>
      </c>
      <c r="B6072" s="117">
        <v>1</v>
      </c>
      <c r="C6072" s="325">
        <v>1.4437462153538957E-4</v>
      </c>
      <c r="D6072" s="326">
        <v>1.1474621673343961E-4</v>
      </c>
      <c r="E6072" s="327">
        <v>1.3208730542792039E-4</v>
      </c>
      <c r="F6072" s="332">
        <v>0</v>
      </c>
      <c r="G6072" s="326">
        <v>0</v>
      </c>
      <c r="H6072" s="327">
        <v>0</v>
      </c>
      <c r="I6072" s="332">
        <v>0</v>
      </c>
      <c r="J6072" s="326">
        <v>0</v>
      </c>
      <c r="K6072" s="327">
        <v>0</v>
      </c>
      <c r="L6072" s="336">
        <v>2.1382081345896285E-4</v>
      </c>
      <c r="M6072" s="337">
        <v>1.1415525114155251E-4</v>
      </c>
      <c r="N6072" s="345">
        <v>0.42698758335837672</v>
      </c>
      <c r="O6072" s="346">
        <v>0.47019001115369025</v>
      </c>
      <c r="P6072" s="347">
        <v>0.46766856227807962</v>
      </c>
      <c r="Q6072" s="348">
        <v>1.7683465959328029E-2</v>
      </c>
      <c r="R6072" s="346">
        <v>5.5220249114793632E-2</v>
      </c>
      <c r="S6072" s="347">
        <v>5.673331526262617E-2</v>
      </c>
      <c r="T6072" s="349">
        <v>0.11078386559878634</v>
      </c>
      <c r="U6072" s="349">
        <v>0.25007314297079797</v>
      </c>
      <c r="V6072" s="361">
        <v>0.1869627670278679</v>
      </c>
    </row>
    <row r="6073" spans="1:22" ht="16" hidden="1" customHeight="1" outlineLevel="1">
      <c r="A6073" s="65">
        <v>6064</v>
      </c>
      <c r="B6073" s="117">
        <v>1</v>
      </c>
      <c r="C6073" s="325">
        <v>1.4498714644601201E-4</v>
      </c>
      <c r="D6073" s="326">
        <v>1.2141479557782623E-4</v>
      </c>
      <c r="E6073" s="327">
        <v>1.3470777642541007E-4</v>
      </c>
      <c r="F6073" s="332">
        <v>2.8511618484532408E-4</v>
      </c>
      <c r="G6073" s="326">
        <v>0</v>
      </c>
      <c r="H6073" s="327">
        <v>0</v>
      </c>
      <c r="I6073" s="332">
        <v>0</v>
      </c>
      <c r="J6073" s="326">
        <v>0</v>
      </c>
      <c r="K6073" s="327">
        <v>0</v>
      </c>
      <c r="L6073" s="336">
        <v>2.2321953053408208E-4</v>
      </c>
      <c r="M6073" s="337">
        <v>1.1415525114155251E-4</v>
      </c>
      <c r="N6073" s="345">
        <v>0.30423579818272561</v>
      </c>
      <c r="O6073" s="346">
        <v>0.37530063294205646</v>
      </c>
      <c r="P6073" s="347">
        <v>0.3660819082725254</v>
      </c>
      <c r="Q6073" s="348">
        <v>8.8417329796640146E-3</v>
      </c>
      <c r="R6073" s="346">
        <v>6.5814387586658932E-2</v>
      </c>
      <c r="S6073" s="347">
        <v>5.3335644492060436E-2</v>
      </c>
      <c r="T6073" s="349">
        <v>0.10165489469965888</v>
      </c>
      <c r="U6073" s="349">
        <v>0.28082870043636177</v>
      </c>
      <c r="V6073" s="361">
        <v>0.16321928197512325</v>
      </c>
    </row>
    <row r="6074" spans="1:22" ht="16" hidden="1" customHeight="1" outlineLevel="1">
      <c r="A6074" s="65">
        <v>6065</v>
      </c>
      <c r="B6074" s="117">
        <v>1</v>
      </c>
      <c r="C6074" s="325">
        <v>1.4573717694881503E-4</v>
      </c>
      <c r="D6074" s="326">
        <v>1.2672243996417475E-4</v>
      </c>
      <c r="E6074" s="327">
        <v>1.3590125826585091E-4</v>
      </c>
      <c r="F6074" s="332">
        <v>2.7011006985346497E-4</v>
      </c>
      <c r="G6074" s="326">
        <v>0</v>
      </c>
      <c r="H6074" s="327">
        <v>0</v>
      </c>
      <c r="I6074" s="332">
        <v>0</v>
      </c>
      <c r="J6074" s="326">
        <v>0</v>
      </c>
      <c r="K6074" s="327">
        <v>0</v>
      </c>
      <c r="L6074" s="336">
        <v>2.2321953053408208E-4</v>
      </c>
      <c r="M6074" s="337">
        <v>1.1415525114155251E-4</v>
      </c>
      <c r="N6074" s="345">
        <v>0.16104919894407316</v>
      </c>
      <c r="O6074" s="346">
        <v>0.23792975408855083</v>
      </c>
      <c r="P6074" s="347">
        <v>0.22019846216836378</v>
      </c>
      <c r="Q6074" s="348">
        <v>8.8417329796640146E-3</v>
      </c>
      <c r="R6074" s="346">
        <v>7.3118552759457223E-2</v>
      </c>
      <c r="S6074" s="347">
        <v>4.7173151448718011E-2</v>
      </c>
      <c r="T6074" s="349">
        <v>0.13284554527167769</v>
      </c>
      <c r="U6074" s="349">
        <v>0.36228671046496347</v>
      </c>
      <c r="V6074" s="361">
        <v>9.7424634327356138E-2</v>
      </c>
    </row>
    <row r="6075" spans="1:22" ht="16" hidden="1" customHeight="1" outlineLevel="1">
      <c r="A6075" s="65">
        <v>6066</v>
      </c>
      <c r="B6075" s="117">
        <v>1</v>
      </c>
      <c r="C6075" s="325">
        <v>1.4001194411075206E-4</v>
      </c>
      <c r="D6075" s="326">
        <v>1.2856942244294074E-4</v>
      </c>
      <c r="E6075" s="327">
        <v>1.3331970515446256E-4</v>
      </c>
      <c r="F6075" s="332">
        <v>2.4760089736567618E-4</v>
      </c>
      <c r="G6075" s="326">
        <v>0</v>
      </c>
      <c r="H6075" s="327">
        <v>0</v>
      </c>
      <c r="I6075" s="332">
        <v>0</v>
      </c>
      <c r="J6075" s="326">
        <v>0</v>
      </c>
      <c r="K6075" s="327">
        <v>0</v>
      </c>
      <c r="L6075" s="336">
        <v>1.644775488145868E-4</v>
      </c>
      <c r="M6075" s="337">
        <v>1.1415525114155251E-4</v>
      </c>
      <c r="N6075" s="345">
        <v>4.5728255245877023E-2</v>
      </c>
      <c r="O6075" s="346">
        <v>7.5550012174550457E-2</v>
      </c>
      <c r="P6075" s="347">
        <v>7.1200294904860212E-2</v>
      </c>
      <c r="Q6075" s="348">
        <v>8.8417329796640146E-3</v>
      </c>
      <c r="R6075" s="346">
        <v>6.4525264016619399E-2</v>
      </c>
      <c r="S6075" s="347">
        <v>3.0210735959325261E-2</v>
      </c>
      <c r="T6075" s="349">
        <v>0.13465232076212999</v>
      </c>
      <c r="U6075" s="349">
        <v>0.36867364731883456</v>
      </c>
      <c r="V6075" s="361">
        <v>2.0471312160910044E-2</v>
      </c>
    </row>
    <row r="6076" spans="1:22" ht="16" hidden="1" customHeight="1" outlineLevel="1">
      <c r="A6076" s="65">
        <v>6067</v>
      </c>
      <c r="B6076" s="117">
        <v>1</v>
      </c>
      <c r="C6076" s="325">
        <v>1.3538050575594347E-4</v>
      </c>
      <c r="D6076" s="326">
        <v>1.2606141465598483E-4</v>
      </c>
      <c r="E6076" s="327">
        <v>1.3042680895426355E-4</v>
      </c>
      <c r="F6076" s="332">
        <v>0</v>
      </c>
      <c r="G6076" s="326">
        <v>0</v>
      </c>
      <c r="H6076" s="327">
        <v>0</v>
      </c>
      <c r="I6076" s="332">
        <v>0</v>
      </c>
      <c r="J6076" s="326">
        <v>0</v>
      </c>
      <c r="K6076" s="327">
        <v>0</v>
      </c>
      <c r="L6076" s="336">
        <v>1.1748396343899057E-4</v>
      </c>
      <c r="M6076" s="337">
        <v>1.1415525114155251E-4</v>
      </c>
      <c r="N6076" s="345">
        <v>1.429007976433657E-3</v>
      </c>
      <c r="O6076" s="346">
        <v>2.3284003859964913E-3</v>
      </c>
      <c r="P6076" s="347">
        <v>1.3835401272463553E-3</v>
      </c>
      <c r="Q6076" s="348">
        <v>1.7683465959328029E-2</v>
      </c>
      <c r="R6076" s="346">
        <v>4.9658523800646427E-2</v>
      </c>
      <c r="S6076" s="347">
        <v>1.6054640726346166E-2</v>
      </c>
      <c r="T6076" s="349">
        <v>0.17364063397715349</v>
      </c>
      <c r="U6076" s="349">
        <v>0.39775877514569352</v>
      </c>
      <c r="V6076" s="361">
        <v>0</v>
      </c>
    </row>
    <row r="6077" spans="1:22" ht="16" hidden="1" customHeight="1" outlineLevel="1">
      <c r="A6077" s="65">
        <v>6068</v>
      </c>
      <c r="B6077" s="117">
        <v>1</v>
      </c>
      <c r="C6077" s="325">
        <v>1.3747434090960188E-4</v>
      </c>
      <c r="D6077" s="326">
        <v>1.3582125891220081E-4</v>
      </c>
      <c r="E6077" s="327">
        <v>1.3787309782831839E-4</v>
      </c>
      <c r="F6077" s="332">
        <v>0</v>
      </c>
      <c r="G6077" s="326">
        <v>0</v>
      </c>
      <c r="H6077" s="327">
        <v>0</v>
      </c>
      <c r="I6077" s="332">
        <v>0</v>
      </c>
      <c r="J6077" s="326">
        <v>0</v>
      </c>
      <c r="K6077" s="327">
        <v>0</v>
      </c>
      <c r="L6077" s="336">
        <v>8.811297257924293E-5</v>
      </c>
      <c r="M6077" s="337">
        <v>1.1415525114155251E-4</v>
      </c>
      <c r="N6077" s="345">
        <v>0</v>
      </c>
      <c r="O6077" s="346">
        <v>0</v>
      </c>
      <c r="P6077" s="347">
        <v>0</v>
      </c>
      <c r="Q6077" s="348">
        <v>8.8417329796640146E-3</v>
      </c>
      <c r="R6077" s="346">
        <v>3.6077943249506597E-2</v>
      </c>
      <c r="S6077" s="347">
        <v>1.3839670984084588E-2</v>
      </c>
      <c r="T6077" s="349">
        <v>0.22698805766892957</v>
      </c>
      <c r="U6077" s="349">
        <v>0.49140109548014166</v>
      </c>
      <c r="V6077" s="361">
        <v>0</v>
      </c>
    </row>
    <row r="6078" spans="1:22" ht="16" hidden="1" customHeight="1" outlineLevel="1">
      <c r="A6078" s="65">
        <v>6069</v>
      </c>
      <c r="B6078" s="117">
        <v>1</v>
      </c>
      <c r="C6078" s="325">
        <v>1.3908065623643832E-4</v>
      </c>
      <c r="D6078" s="326">
        <v>1.4247039583575831E-4</v>
      </c>
      <c r="E6078" s="327">
        <v>1.3891090812435391E-4</v>
      </c>
      <c r="F6078" s="332">
        <v>0</v>
      </c>
      <c r="G6078" s="326">
        <v>0</v>
      </c>
      <c r="H6078" s="327">
        <v>0</v>
      </c>
      <c r="I6078" s="332">
        <v>0</v>
      </c>
      <c r="J6078" s="326">
        <v>0</v>
      </c>
      <c r="K6078" s="327">
        <v>0</v>
      </c>
      <c r="L6078" s="336">
        <v>5.8741981719495287E-5</v>
      </c>
      <c r="M6078" s="337">
        <v>1.1415525114155251E-4</v>
      </c>
      <c r="N6078" s="345">
        <v>0</v>
      </c>
      <c r="O6078" s="346">
        <v>0</v>
      </c>
      <c r="P6078" s="347">
        <v>0</v>
      </c>
      <c r="Q6078" s="348">
        <v>8.8417329796640146E-3</v>
      </c>
      <c r="R6078" s="346">
        <v>2.9962481639610496E-2</v>
      </c>
      <c r="S6078" s="347">
        <v>6.2869869942532713E-3</v>
      </c>
      <c r="T6078" s="349">
        <v>0.25665721309109385</v>
      </c>
      <c r="U6078" s="349">
        <v>0.56244348540858446</v>
      </c>
      <c r="V6078" s="361">
        <v>0</v>
      </c>
    </row>
    <row r="6079" spans="1:22" ht="16" hidden="1" customHeight="1" outlineLevel="1">
      <c r="A6079" s="65">
        <v>6070</v>
      </c>
      <c r="B6079" s="117">
        <v>1</v>
      </c>
      <c r="C6079" s="325">
        <v>1.2921775512457872E-4</v>
      </c>
      <c r="D6079" s="326">
        <v>1.3101910446740929E-4</v>
      </c>
      <c r="E6079" s="327">
        <v>1.2745607698186188E-4</v>
      </c>
      <c r="F6079" s="332">
        <v>0</v>
      </c>
      <c r="G6079" s="326">
        <v>0</v>
      </c>
      <c r="H6079" s="327">
        <v>0</v>
      </c>
      <c r="I6079" s="332">
        <v>0</v>
      </c>
      <c r="J6079" s="326">
        <v>0</v>
      </c>
      <c r="K6079" s="327">
        <v>0</v>
      </c>
      <c r="L6079" s="336">
        <v>3.7594868300476983E-5</v>
      </c>
      <c r="M6079" s="337">
        <v>1.1415525114155251E-4</v>
      </c>
      <c r="N6079" s="345">
        <v>0</v>
      </c>
      <c r="O6079" s="346">
        <v>0</v>
      </c>
      <c r="P6079" s="347">
        <v>0</v>
      </c>
      <c r="Q6079" s="348">
        <v>8.8417329796640146E-3</v>
      </c>
      <c r="R6079" s="346">
        <v>3.5559109978691189E-2</v>
      </c>
      <c r="S6079" s="347">
        <v>4.7048657497807175E-3</v>
      </c>
      <c r="T6079" s="349">
        <v>0.14225979651140286</v>
      </c>
      <c r="U6079" s="349">
        <v>0.41809871251109831</v>
      </c>
      <c r="V6079" s="361">
        <v>0</v>
      </c>
    </row>
    <row r="6080" spans="1:22" ht="16" hidden="1" customHeight="1" outlineLevel="1">
      <c r="A6080" s="65">
        <v>6071</v>
      </c>
      <c r="B6080" s="117">
        <v>1</v>
      </c>
      <c r="C6080" s="325">
        <v>1.1657974115234799E-4</v>
      </c>
      <c r="D6080" s="326">
        <v>1.201121868822755E-4</v>
      </c>
      <c r="E6080" s="327">
        <v>1.1487262714243126E-4</v>
      </c>
      <c r="F6080" s="332">
        <v>0</v>
      </c>
      <c r="G6080" s="326">
        <v>0</v>
      </c>
      <c r="H6080" s="327">
        <v>0</v>
      </c>
      <c r="I6080" s="332">
        <v>0</v>
      </c>
      <c r="J6080" s="326">
        <v>0</v>
      </c>
      <c r="K6080" s="327">
        <v>0</v>
      </c>
      <c r="L6080" s="336">
        <v>2.3496792687798115E-5</v>
      </c>
      <c r="M6080" s="337">
        <v>1.1415525114155251E-4</v>
      </c>
      <c r="N6080" s="345">
        <v>0</v>
      </c>
      <c r="O6080" s="346">
        <v>0</v>
      </c>
      <c r="P6080" s="347">
        <v>0</v>
      </c>
      <c r="Q6080" s="348">
        <v>8.8417329796640146E-3</v>
      </c>
      <c r="R6080" s="346">
        <v>4.3940271442226175E-2</v>
      </c>
      <c r="S6080" s="347">
        <v>5.0212899986752275E-3</v>
      </c>
      <c r="T6080" s="349">
        <v>7.4363075449142405E-2</v>
      </c>
      <c r="U6080" s="349">
        <v>0.2740487213145601</v>
      </c>
      <c r="V6080" s="361">
        <v>0</v>
      </c>
    </row>
    <row r="6081" spans="1:22" ht="16" hidden="1" customHeight="1" outlineLevel="1">
      <c r="A6081" s="65">
        <v>6072</v>
      </c>
      <c r="B6081" s="117">
        <v>1</v>
      </c>
      <c r="C6081" s="325">
        <v>1.0711685630865E-4</v>
      </c>
      <c r="D6081" s="326">
        <v>1.1027457494274305E-4</v>
      </c>
      <c r="E6081" s="327">
        <v>1.0505234721619518E-4</v>
      </c>
      <c r="F6081" s="332">
        <v>0</v>
      </c>
      <c r="G6081" s="326">
        <v>0</v>
      </c>
      <c r="H6081" s="327">
        <v>0</v>
      </c>
      <c r="I6081" s="332">
        <v>0</v>
      </c>
      <c r="J6081" s="326">
        <v>0</v>
      </c>
      <c r="K6081" s="327">
        <v>0</v>
      </c>
      <c r="L6081" s="336">
        <v>9.3987170751192458E-6</v>
      </c>
      <c r="M6081" s="337">
        <v>1.1415525114155251E-4</v>
      </c>
      <c r="N6081" s="345">
        <v>0</v>
      </c>
      <c r="O6081" s="346">
        <v>0</v>
      </c>
      <c r="P6081" s="347">
        <v>0</v>
      </c>
      <c r="Q6081" s="348">
        <v>8.8417329796640146E-3</v>
      </c>
      <c r="R6081" s="346">
        <v>4.6495547137104777E-2</v>
      </c>
      <c r="S6081" s="347">
        <v>6.9198354920422941E-3</v>
      </c>
      <c r="T6081" s="349">
        <v>6.4758637315685402E-2</v>
      </c>
      <c r="U6081" s="349">
        <v>0.25891659399923483</v>
      </c>
      <c r="V6081" s="361">
        <v>0</v>
      </c>
    </row>
    <row r="6082" spans="1:22" ht="16" hidden="1" customHeight="1" outlineLevel="1">
      <c r="A6082" s="65">
        <v>6073</v>
      </c>
      <c r="B6082" s="117">
        <v>1</v>
      </c>
      <c r="C6082" s="325">
        <v>1.0029157873314261E-4</v>
      </c>
      <c r="D6082" s="326">
        <v>9.9095470466001645E-5</v>
      </c>
      <c r="E6082" s="327">
        <v>9.5309903062161758E-5</v>
      </c>
      <c r="F6082" s="332">
        <v>0</v>
      </c>
      <c r="G6082" s="326">
        <v>0</v>
      </c>
      <c r="H6082" s="327">
        <v>0</v>
      </c>
      <c r="I6082" s="332">
        <v>0</v>
      </c>
      <c r="J6082" s="326">
        <v>0</v>
      </c>
      <c r="K6082" s="327">
        <v>0</v>
      </c>
      <c r="L6082" s="336">
        <v>5.8741981719495289E-6</v>
      </c>
      <c r="M6082" s="337">
        <v>1.1415525114155251E-4</v>
      </c>
      <c r="N6082" s="345">
        <v>0</v>
      </c>
      <c r="O6082" s="346">
        <v>0</v>
      </c>
      <c r="P6082" s="347">
        <v>0</v>
      </c>
      <c r="Q6082" s="348">
        <v>8.8417329796640146E-3</v>
      </c>
      <c r="R6082" s="346">
        <v>5.4209629326699364E-2</v>
      </c>
      <c r="S6082" s="347">
        <v>6.6034112431477823E-3</v>
      </c>
      <c r="T6082" s="349">
        <v>6.4568450421953583E-2</v>
      </c>
      <c r="U6082" s="349">
        <v>0.22894712106953213</v>
      </c>
      <c r="V6082" s="361">
        <v>0</v>
      </c>
    </row>
    <row r="6083" spans="1:22" ht="16" hidden="1" customHeight="1" outlineLevel="1">
      <c r="A6083" s="65">
        <v>6074</v>
      </c>
      <c r="B6083" s="117">
        <v>1</v>
      </c>
      <c r="C6083" s="325">
        <v>9.5503884023583378E-5</v>
      </c>
      <c r="D6083" s="326">
        <v>9.3729500317165772E-5</v>
      </c>
      <c r="E6083" s="327">
        <v>8.8966287627644672E-5</v>
      </c>
      <c r="F6083" s="332">
        <v>0</v>
      </c>
      <c r="G6083" s="326">
        <v>0</v>
      </c>
      <c r="H6083" s="327">
        <v>0</v>
      </c>
      <c r="I6083" s="332">
        <v>0</v>
      </c>
      <c r="J6083" s="326">
        <v>0</v>
      </c>
      <c r="K6083" s="327">
        <v>0</v>
      </c>
      <c r="L6083" s="336">
        <v>2.3496792687798115E-6</v>
      </c>
      <c r="M6083" s="337">
        <v>1.1415525114155251E-4</v>
      </c>
      <c r="N6083" s="345">
        <v>0</v>
      </c>
      <c r="O6083" s="346">
        <v>0</v>
      </c>
      <c r="P6083" s="347">
        <v>0</v>
      </c>
      <c r="Q6083" s="348">
        <v>8.8417329796640146E-3</v>
      </c>
      <c r="R6083" s="346">
        <v>5.8467334139460939E-2</v>
      </c>
      <c r="S6083" s="347">
        <v>7.2362597409368042E-3</v>
      </c>
      <c r="T6083" s="349">
        <v>3.4804201552923429E-2</v>
      </c>
      <c r="U6083" s="349">
        <v>0.21224282468248473</v>
      </c>
      <c r="V6083" s="361">
        <v>0</v>
      </c>
    </row>
    <row r="6084" spans="1:22" ht="16" hidden="1" customHeight="1" outlineLevel="1">
      <c r="A6084" s="65">
        <v>6075</v>
      </c>
      <c r="B6084" s="117">
        <v>1</v>
      </c>
      <c r="C6084" s="325">
        <v>9.2797523959302526E-5</v>
      </c>
      <c r="D6084" s="326">
        <v>9.0599351063678187E-5</v>
      </c>
      <c r="E6084" s="327">
        <v>8.5282061076718581E-5</v>
      </c>
      <c r="F6084" s="332">
        <v>0</v>
      </c>
      <c r="G6084" s="326">
        <v>0</v>
      </c>
      <c r="H6084" s="327">
        <v>0</v>
      </c>
      <c r="I6084" s="332">
        <v>0</v>
      </c>
      <c r="J6084" s="326">
        <v>0</v>
      </c>
      <c r="K6084" s="327">
        <v>0</v>
      </c>
      <c r="L6084" s="336">
        <v>1.1748396343899057E-6</v>
      </c>
      <c r="M6084" s="337">
        <v>1.1415525114155251E-4</v>
      </c>
      <c r="N6084" s="345">
        <v>0</v>
      </c>
      <c r="O6084" s="346">
        <v>0</v>
      </c>
      <c r="P6084" s="347">
        <v>0</v>
      </c>
      <c r="Q6084" s="348">
        <v>8.8417329796640146E-3</v>
      </c>
      <c r="R6084" s="346">
        <v>6.3660271956653344E-2</v>
      </c>
      <c r="S6084" s="347">
        <v>6.9198354920422941E-3</v>
      </c>
      <c r="T6084" s="349">
        <v>3.3853267084264324E-2</v>
      </c>
      <c r="U6084" s="349">
        <v>0.19514548602750678</v>
      </c>
      <c r="V6084" s="361">
        <v>0</v>
      </c>
    </row>
    <row r="6085" spans="1:22" ht="16" hidden="1" customHeight="1" outlineLevel="1">
      <c r="A6085" s="65">
        <v>6076</v>
      </c>
      <c r="B6085" s="117">
        <v>1</v>
      </c>
      <c r="C6085" s="325">
        <v>9.1878736593368836E-5</v>
      </c>
      <c r="D6085" s="326">
        <v>8.873292666408309E-5</v>
      </c>
      <c r="E6085" s="327">
        <v>8.355670145955953E-5</v>
      </c>
      <c r="F6085" s="332">
        <v>0</v>
      </c>
      <c r="G6085" s="326">
        <v>0</v>
      </c>
      <c r="H6085" s="327">
        <v>0</v>
      </c>
      <c r="I6085" s="332">
        <v>0</v>
      </c>
      <c r="J6085" s="326">
        <v>0</v>
      </c>
      <c r="K6085" s="327">
        <v>0</v>
      </c>
      <c r="L6085" s="336">
        <v>1.409807561267887E-5</v>
      </c>
      <c r="M6085" s="337">
        <v>1.1415525114155251E-4</v>
      </c>
      <c r="N6085" s="345">
        <v>0</v>
      </c>
      <c r="O6085" s="346">
        <v>0</v>
      </c>
      <c r="P6085" s="347">
        <v>0</v>
      </c>
      <c r="Q6085" s="348">
        <v>8.8417329796640146E-3</v>
      </c>
      <c r="R6085" s="346">
        <v>5.9224571187065339E-2</v>
      </c>
      <c r="S6085" s="347">
        <v>6.9198354920422941E-3</v>
      </c>
      <c r="T6085" s="349">
        <v>3.3853267084264324E-2</v>
      </c>
      <c r="U6085" s="349">
        <v>0.19229592958501046</v>
      </c>
      <c r="V6085" s="361">
        <v>0</v>
      </c>
    </row>
    <row r="6086" spans="1:22" ht="16" hidden="1" customHeight="1" outlineLevel="1">
      <c r="A6086" s="65">
        <v>6077</v>
      </c>
      <c r="B6086" s="117">
        <v>1</v>
      </c>
      <c r="C6086" s="325">
        <v>9.2416258453710992E-5</v>
      </c>
      <c r="D6086" s="326">
        <v>8.9588371180564173E-5</v>
      </c>
      <c r="E6086" s="327">
        <v>8.3699400375264422E-5</v>
      </c>
      <c r="F6086" s="332">
        <v>0</v>
      </c>
      <c r="G6086" s="326">
        <v>0</v>
      </c>
      <c r="H6086" s="327">
        <v>0</v>
      </c>
      <c r="I6086" s="332">
        <v>0</v>
      </c>
      <c r="J6086" s="326">
        <v>0</v>
      </c>
      <c r="K6086" s="327">
        <v>0</v>
      </c>
      <c r="L6086" s="336">
        <v>3.7594868300476983E-5</v>
      </c>
      <c r="M6086" s="337">
        <v>1.1415525114155251E-4</v>
      </c>
      <c r="N6086" s="345">
        <v>0</v>
      </c>
      <c r="O6086" s="346">
        <v>0</v>
      </c>
      <c r="P6086" s="347">
        <v>0</v>
      </c>
      <c r="Q6086" s="348">
        <v>8.8417329796640146E-3</v>
      </c>
      <c r="R6086" s="346">
        <v>6.1340307299198413E-2</v>
      </c>
      <c r="S6086" s="347">
        <v>6.2869869942532713E-3</v>
      </c>
      <c r="T6086" s="349">
        <v>3.3758173637398407E-2</v>
      </c>
      <c r="U6086" s="349">
        <v>0.19897764813982943</v>
      </c>
      <c r="V6086" s="361">
        <v>0</v>
      </c>
    </row>
    <row r="6087" spans="1:22" ht="16" hidden="1" customHeight="1" outlineLevel="1">
      <c r="A6087" s="65">
        <v>6078</v>
      </c>
      <c r="B6087" s="117">
        <v>1</v>
      </c>
      <c r="C6087" s="325">
        <v>9.7122699858799883E-5</v>
      </c>
      <c r="D6087" s="326">
        <v>9.1901959759228919E-5</v>
      </c>
      <c r="E6087" s="327">
        <v>8.848630036572824E-5</v>
      </c>
      <c r="F6087" s="332">
        <v>0</v>
      </c>
      <c r="G6087" s="326">
        <v>0</v>
      </c>
      <c r="H6087" s="327">
        <v>0</v>
      </c>
      <c r="I6087" s="332">
        <v>0</v>
      </c>
      <c r="J6087" s="326">
        <v>0</v>
      </c>
      <c r="K6087" s="327">
        <v>0</v>
      </c>
      <c r="L6087" s="336">
        <v>9.3987170751192462E-5</v>
      </c>
      <c r="M6087" s="337">
        <v>1.1415525114155251E-4</v>
      </c>
      <c r="N6087" s="345">
        <v>0</v>
      </c>
      <c r="O6087" s="346">
        <v>6.3109954949799006E-4</v>
      </c>
      <c r="P6087" s="347">
        <v>2.6160209043903738E-4</v>
      </c>
      <c r="Q6087" s="348">
        <v>8.8417329796640146E-3</v>
      </c>
      <c r="R6087" s="346">
        <v>6.1421449006214671E-2</v>
      </c>
      <c r="S6087" s="347">
        <v>7.2362597409368042E-3</v>
      </c>
      <c r="T6087" s="349">
        <v>3.6896257383973473E-2</v>
      </c>
      <c r="U6087" s="349">
        <v>0.20968804994093629</v>
      </c>
      <c r="V6087" s="361">
        <v>0</v>
      </c>
    </row>
    <row r="6088" spans="1:22" ht="16" hidden="1" customHeight="1" outlineLevel="1">
      <c r="A6088" s="65">
        <v>6079</v>
      </c>
      <c r="B6088" s="117">
        <v>1</v>
      </c>
      <c r="C6088" s="325">
        <v>1.1254207694559178E-4</v>
      </c>
      <c r="D6088" s="326">
        <v>9.8220584028691448E-5</v>
      </c>
      <c r="E6088" s="327">
        <v>9.8773594925180298E-5</v>
      </c>
      <c r="F6088" s="332">
        <v>0</v>
      </c>
      <c r="G6088" s="326">
        <v>0</v>
      </c>
      <c r="H6088" s="327">
        <v>0</v>
      </c>
      <c r="I6088" s="332">
        <v>0</v>
      </c>
      <c r="J6088" s="326">
        <v>0</v>
      </c>
      <c r="K6088" s="327">
        <v>0</v>
      </c>
      <c r="L6088" s="336">
        <v>1.8210014333043539E-4</v>
      </c>
      <c r="M6088" s="337">
        <v>1.1415525114155251E-4</v>
      </c>
      <c r="N6088" s="345">
        <v>2.129221884886149E-2</v>
      </c>
      <c r="O6088" s="346">
        <v>5.2986086697402658E-2</v>
      </c>
      <c r="P6088" s="347">
        <v>4.2977276607850841E-2</v>
      </c>
      <c r="Q6088" s="348">
        <v>8.8417329796640146E-3</v>
      </c>
      <c r="R6088" s="346">
        <v>6.1053392195539527E-2</v>
      </c>
      <c r="S6088" s="347">
        <v>1.0042579997350455E-2</v>
      </c>
      <c r="T6088" s="349">
        <v>9.3476858269190527E-2</v>
      </c>
      <c r="U6088" s="349">
        <v>0.25587051642277325</v>
      </c>
      <c r="V6088" s="361">
        <v>0</v>
      </c>
    </row>
    <row r="6089" spans="1:22" ht="16" hidden="1" customHeight="1" outlineLevel="1">
      <c r="A6089" s="65">
        <v>6080</v>
      </c>
      <c r="B6089" s="117">
        <v>1</v>
      </c>
      <c r="C6089" s="325">
        <v>1.2895524444859766E-4</v>
      </c>
      <c r="D6089" s="326">
        <v>1.0712498376842635E-4</v>
      </c>
      <c r="E6089" s="327">
        <v>1.0991708297886165E-4</v>
      </c>
      <c r="F6089" s="332">
        <v>0</v>
      </c>
      <c r="G6089" s="326">
        <v>0</v>
      </c>
      <c r="H6089" s="327">
        <v>0</v>
      </c>
      <c r="I6089" s="332">
        <v>0</v>
      </c>
      <c r="J6089" s="326">
        <v>0</v>
      </c>
      <c r="K6089" s="327">
        <v>0</v>
      </c>
      <c r="L6089" s="336">
        <v>1.5860335064263727E-4</v>
      </c>
      <c r="M6089" s="337">
        <v>1.1415525114155251E-4</v>
      </c>
      <c r="N6089" s="345">
        <v>0.12246598358036442</v>
      </c>
      <c r="O6089" s="346">
        <v>0.2362010030284426</v>
      </c>
      <c r="P6089" s="347">
        <v>0.18262179325203876</v>
      </c>
      <c r="Q6089" s="348">
        <v>8.8417329796640146E-3</v>
      </c>
      <c r="R6089" s="346">
        <v>5.4369465762478086E-2</v>
      </c>
      <c r="S6089" s="347">
        <v>5.9705627453587604E-3</v>
      </c>
      <c r="T6089" s="349">
        <v>0.1519593280917258</v>
      </c>
      <c r="U6089" s="349">
        <v>0.36277801329987663</v>
      </c>
      <c r="V6089" s="361">
        <v>0</v>
      </c>
    </row>
    <row r="6090" spans="1:22" ht="16" hidden="1" customHeight="1" outlineLevel="1">
      <c r="A6090" s="65">
        <v>6081</v>
      </c>
      <c r="B6090" s="117">
        <v>1</v>
      </c>
      <c r="C6090" s="325">
        <v>1.4584343127004547E-4</v>
      </c>
      <c r="D6090" s="326">
        <v>1.2096763139875657E-4</v>
      </c>
      <c r="E6090" s="327">
        <v>1.2727446018005568E-4</v>
      </c>
      <c r="F6090" s="332">
        <v>0</v>
      </c>
      <c r="G6090" s="326">
        <v>0</v>
      </c>
      <c r="H6090" s="327">
        <v>0</v>
      </c>
      <c r="I6090" s="332">
        <v>0</v>
      </c>
      <c r="J6090" s="326">
        <v>0</v>
      </c>
      <c r="K6090" s="327">
        <v>0</v>
      </c>
      <c r="L6090" s="336">
        <v>1.4685495429873823E-4</v>
      </c>
      <c r="M6090" s="337">
        <v>1.1415525114155251E-4</v>
      </c>
      <c r="N6090" s="345">
        <v>0.26822479717659742</v>
      </c>
      <c r="O6090" s="346">
        <v>0.40958981250480603</v>
      </c>
      <c r="P6090" s="347">
        <v>0.35989599636008118</v>
      </c>
      <c r="Q6090" s="348">
        <v>8.8417329796640146E-3</v>
      </c>
      <c r="R6090" s="346">
        <v>5.9382561050304365E-2</v>
      </c>
      <c r="S6090" s="347">
        <v>9.0933072506669231E-3</v>
      </c>
      <c r="T6090" s="349">
        <v>0.207303714167686</v>
      </c>
      <c r="U6090" s="349">
        <v>0.46693421430146637</v>
      </c>
      <c r="V6090" s="361">
        <v>0</v>
      </c>
    </row>
    <row r="6091" spans="1:22" ht="16" hidden="1" customHeight="1" outlineLevel="1">
      <c r="A6091" s="65">
        <v>6082</v>
      </c>
      <c r="B6091" s="117">
        <v>1</v>
      </c>
      <c r="C6091" s="325">
        <v>1.4981859293490142E-4</v>
      </c>
      <c r="D6091" s="326">
        <v>1.2907491238449772E-4</v>
      </c>
      <c r="E6091" s="327">
        <v>1.3583639512234868E-4</v>
      </c>
      <c r="F6091" s="332">
        <v>0</v>
      </c>
      <c r="G6091" s="326">
        <v>0</v>
      </c>
      <c r="H6091" s="327">
        <v>0</v>
      </c>
      <c r="I6091" s="332">
        <v>0</v>
      </c>
      <c r="J6091" s="326">
        <v>0</v>
      </c>
      <c r="K6091" s="327">
        <v>0</v>
      </c>
      <c r="L6091" s="336">
        <v>1.644775488145868E-4</v>
      </c>
      <c r="M6091" s="337">
        <v>1.1415525114155251E-4</v>
      </c>
      <c r="N6091" s="345">
        <v>0.40869628126002594</v>
      </c>
      <c r="O6091" s="346">
        <v>0.5317363055232327</v>
      </c>
      <c r="P6091" s="347">
        <v>0.48667098482363175</v>
      </c>
      <c r="Q6091" s="348">
        <v>8.8417329796640146E-3</v>
      </c>
      <c r="R6091" s="346">
        <v>7.0530394801741128E-2</v>
      </c>
      <c r="S6091" s="347">
        <v>1.1899627507080575E-2</v>
      </c>
      <c r="T6091" s="349">
        <v>0.20882520931754059</v>
      </c>
      <c r="U6091" s="349">
        <v>0.4671307354354316</v>
      </c>
      <c r="V6091" s="361">
        <v>5.7635592189288466E-2</v>
      </c>
    </row>
    <row r="6092" spans="1:22" ht="16" hidden="1" customHeight="1" outlineLevel="1">
      <c r="A6092" s="65">
        <v>6083</v>
      </c>
      <c r="B6092" s="117">
        <v>1</v>
      </c>
      <c r="C6092" s="325">
        <v>1.5194992961369997E-4</v>
      </c>
      <c r="D6092" s="326">
        <v>1.3208841011301065E-4</v>
      </c>
      <c r="E6092" s="327">
        <v>1.3821038617452993E-4</v>
      </c>
      <c r="F6092" s="332">
        <v>0</v>
      </c>
      <c r="G6092" s="326">
        <v>2.2231843702553075E-4</v>
      </c>
      <c r="H6092" s="327">
        <v>0</v>
      </c>
      <c r="I6092" s="332">
        <v>0</v>
      </c>
      <c r="J6092" s="326">
        <v>0</v>
      </c>
      <c r="K6092" s="327">
        <v>0</v>
      </c>
      <c r="L6092" s="336">
        <v>1.8797434150238492E-4</v>
      </c>
      <c r="M6092" s="337">
        <v>1.1415525114155251E-4</v>
      </c>
      <c r="N6092" s="345">
        <v>0.48829202554738066</v>
      </c>
      <c r="O6092" s="346">
        <v>0.61696164007790577</v>
      </c>
      <c r="P6092" s="347">
        <v>0.55855154475355373</v>
      </c>
      <c r="Q6092" s="348">
        <v>8.8417329796640146E-3</v>
      </c>
      <c r="R6092" s="346">
        <v>7.756108332248067E-2</v>
      </c>
      <c r="S6092" s="347">
        <v>1.1899627507080575E-2</v>
      </c>
      <c r="T6092" s="349">
        <v>0.18295979177001279</v>
      </c>
      <c r="U6092" s="349">
        <v>0.43480300889814572</v>
      </c>
      <c r="V6092" s="361">
        <v>0.11843494650264709</v>
      </c>
    </row>
    <row r="6093" spans="1:22" ht="16" hidden="1" customHeight="1" outlineLevel="1">
      <c r="A6093" s="65">
        <v>6084</v>
      </c>
      <c r="B6093" s="117">
        <v>1</v>
      </c>
      <c r="C6093" s="325">
        <v>1.4988109547680166E-4</v>
      </c>
      <c r="D6093" s="326">
        <v>1.2942486695942181E-4</v>
      </c>
      <c r="E6093" s="327">
        <v>1.3822335880323038E-4</v>
      </c>
      <c r="F6093" s="332">
        <v>0</v>
      </c>
      <c r="G6093" s="326">
        <v>2.584962404260109E-4</v>
      </c>
      <c r="H6093" s="327">
        <v>0</v>
      </c>
      <c r="I6093" s="332">
        <v>0</v>
      </c>
      <c r="J6093" s="326">
        <v>0</v>
      </c>
      <c r="K6093" s="327">
        <v>0</v>
      </c>
      <c r="L6093" s="336">
        <v>2.0677177565262342E-4</v>
      </c>
      <c r="M6093" s="337">
        <v>1.1415525114155251E-4</v>
      </c>
      <c r="N6093" s="345">
        <v>0.53301997520975408</v>
      </c>
      <c r="O6093" s="346">
        <v>0.65839986772970371</v>
      </c>
      <c r="P6093" s="347">
        <v>0.59985466757251493</v>
      </c>
      <c r="Q6093" s="348">
        <v>1.7683465959328029E-2</v>
      </c>
      <c r="R6093" s="346">
        <v>7.9146608187975351E-2</v>
      </c>
      <c r="S6093" s="347">
        <v>1.6288069007966779E-2</v>
      </c>
      <c r="T6093" s="349">
        <v>0.15576306596636225</v>
      </c>
      <c r="U6093" s="349">
        <v>0.40679874730809568</v>
      </c>
      <c r="V6093" s="361">
        <v>0.16725033024131289</v>
      </c>
    </row>
    <row r="6094" spans="1:22" ht="16" hidden="1" customHeight="1" outlineLevel="1">
      <c r="A6094" s="65">
        <v>6085</v>
      </c>
      <c r="B6094" s="117">
        <v>1</v>
      </c>
      <c r="C6094" s="325">
        <v>1.3757434497664226E-4</v>
      </c>
      <c r="D6094" s="326">
        <v>1.3160236209228276E-4</v>
      </c>
      <c r="E6094" s="327">
        <v>1.3521370894472738E-4</v>
      </c>
      <c r="F6094" s="332">
        <v>0</v>
      </c>
      <c r="G6094" s="326">
        <v>2.380732868934817E-4</v>
      </c>
      <c r="H6094" s="327">
        <v>0</v>
      </c>
      <c r="I6094" s="332">
        <v>0</v>
      </c>
      <c r="J6094" s="326">
        <v>0</v>
      </c>
      <c r="K6094" s="327">
        <v>0</v>
      </c>
      <c r="L6094" s="336">
        <v>1.8797434150238492E-4</v>
      </c>
      <c r="M6094" s="337">
        <v>1.1415525114155251E-4</v>
      </c>
      <c r="N6094" s="345">
        <v>0.51201355795617931</v>
      </c>
      <c r="O6094" s="346">
        <v>0.65737922289036621</v>
      </c>
      <c r="P6094" s="347">
        <v>0.57318275938629459</v>
      </c>
      <c r="Q6094" s="348">
        <v>8.8417329796640146E-3</v>
      </c>
      <c r="R6094" s="346">
        <v>8.3737465340071926E-2</v>
      </c>
      <c r="S6094" s="347">
        <v>3.0760588489840392E-2</v>
      </c>
      <c r="T6094" s="349">
        <v>7.731097230198565E-2</v>
      </c>
      <c r="U6094" s="349">
        <v>0.27375393961361222</v>
      </c>
      <c r="V6094" s="361">
        <v>0.28977740149903086</v>
      </c>
    </row>
    <row r="6095" spans="1:22" ht="16" hidden="1" customHeight="1" outlineLevel="1">
      <c r="A6095" s="65">
        <v>6086</v>
      </c>
      <c r="B6095" s="117">
        <v>1</v>
      </c>
      <c r="C6095" s="325">
        <v>1.3788060743195351E-4</v>
      </c>
      <c r="D6095" s="326">
        <v>1.2650857883505449E-4</v>
      </c>
      <c r="E6095" s="327">
        <v>1.3038789106816222E-4</v>
      </c>
      <c r="F6095" s="332">
        <v>0</v>
      </c>
      <c r="G6095" s="326">
        <v>2.602467793002277E-4</v>
      </c>
      <c r="H6095" s="327">
        <v>0</v>
      </c>
      <c r="I6095" s="332">
        <v>0</v>
      </c>
      <c r="J6095" s="326">
        <v>0</v>
      </c>
      <c r="K6095" s="327">
        <v>0</v>
      </c>
      <c r="L6095" s="336">
        <v>1.9032402077116473E-4</v>
      </c>
      <c r="M6095" s="337">
        <v>1.1415525114155251E-4</v>
      </c>
      <c r="N6095" s="345">
        <v>0.48229019204635931</v>
      </c>
      <c r="O6095" s="346">
        <v>0.61391437170367158</v>
      </c>
      <c r="P6095" s="347">
        <v>0.52803713637988037</v>
      </c>
      <c r="Q6095" s="348">
        <v>8.8417329796640146E-3</v>
      </c>
      <c r="R6095" s="346">
        <v>8.5512148932482324E-2</v>
      </c>
      <c r="S6095" s="347">
        <v>5.400999097348641E-2</v>
      </c>
      <c r="T6095" s="349">
        <v>6.0099058419255759E-2</v>
      </c>
      <c r="U6095" s="349">
        <v>0.2384783960668474</v>
      </c>
      <c r="V6095" s="361">
        <v>0.259010120224895</v>
      </c>
    </row>
    <row r="6096" spans="1:22" ht="16" hidden="1" customHeight="1" outlineLevel="1">
      <c r="A6096" s="65">
        <v>6087</v>
      </c>
      <c r="B6096" s="117">
        <v>1</v>
      </c>
      <c r="C6096" s="325">
        <v>1.4278080671693318E-4</v>
      </c>
      <c r="D6096" s="326">
        <v>1.1966502270320584E-4</v>
      </c>
      <c r="E6096" s="327">
        <v>1.3086787833007865E-4</v>
      </c>
      <c r="F6096" s="332">
        <v>2.6260701235753528E-4</v>
      </c>
      <c r="G6096" s="326">
        <v>2.584962404260109E-4</v>
      </c>
      <c r="H6096" s="327">
        <v>0</v>
      </c>
      <c r="I6096" s="332">
        <v>0</v>
      </c>
      <c r="J6096" s="326">
        <v>0</v>
      </c>
      <c r="K6096" s="327">
        <v>0</v>
      </c>
      <c r="L6096" s="336">
        <v>2.1382081345896285E-4</v>
      </c>
      <c r="M6096" s="337">
        <v>1.1415525114155251E-4</v>
      </c>
      <c r="N6096" s="345">
        <v>0.40655276929537543</v>
      </c>
      <c r="O6096" s="346">
        <v>0.49404067222556075</v>
      </c>
      <c r="P6096" s="347">
        <v>0.45620859809828535</v>
      </c>
      <c r="Q6096" s="348">
        <v>8.8417329796640146E-3</v>
      </c>
      <c r="R6096" s="346">
        <v>9.6921138217044456E-2</v>
      </c>
      <c r="S6096" s="347">
        <v>8.0340639978803641E-2</v>
      </c>
      <c r="T6096" s="349">
        <v>9.6710035462631502E-2</v>
      </c>
      <c r="U6096" s="349">
        <v>0.25655834039165165</v>
      </c>
      <c r="V6096" s="361">
        <v>0.28029527660015308</v>
      </c>
    </row>
    <row r="6097" spans="1:22" ht="16" hidden="1" customHeight="1" outlineLevel="1">
      <c r="A6097" s="65">
        <v>6088</v>
      </c>
      <c r="B6097" s="117">
        <v>1</v>
      </c>
      <c r="C6097" s="325">
        <v>1.4501214746277214E-4</v>
      </c>
      <c r="D6097" s="326">
        <v>1.1595161582484477E-4</v>
      </c>
      <c r="E6097" s="327">
        <v>1.3526559945952916E-4</v>
      </c>
      <c r="F6097" s="332">
        <v>2.7011006985346497E-4</v>
      </c>
      <c r="G6097" s="326">
        <v>1.9781089278649594E-4</v>
      </c>
      <c r="H6097" s="327">
        <v>0</v>
      </c>
      <c r="I6097" s="332">
        <v>0</v>
      </c>
      <c r="J6097" s="326">
        <v>0</v>
      </c>
      <c r="K6097" s="327">
        <v>0</v>
      </c>
      <c r="L6097" s="336">
        <v>2.2321953053408208E-4</v>
      </c>
      <c r="M6097" s="337">
        <v>1.1415525114155251E-4</v>
      </c>
      <c r="N6097" s="345">
        <v>0.2746553330705489</v>
      </c>
      <c r="O6097" s="346">
        <v>0.37876560796945841</v>
      </c>
      <c r="P6097" s="347">
        <v>0.35783769475225324</v>
      </c>
      <c r="Q6097" s="348">
        <v>8.8417329796640146E-3</v>
      </c>
      <c r="R6097" s="346">
        <v>0.10829415105299715</v>
      </c>
      <c r="S6097" s="347">
        <v>9.0108293710896528E-2</v>
      </c>
      <c r="T6097" s="349">
        <v>0.11525325760148414</v>
      </c>
      <c r="U6097" s="349">
        <v>0.29458517981393018</v>
      </c>
      <c r="V6097" s="361">
        <v>0.18484035903923052</v>
      </c>
    </row>
    <row r="6098" spans="1:22" ht="16" hidden="1" customHeight="1" outlineLevel="1">
      <c r="A6098" s="65">
        <v>6089</v>
      </c>
      <c r="B6098" s="117">
        <v>1</v>
      </c>
      <c r="C6098" s="325">
        <v>1.4293081281749377E-4</v>
      </c>
      <c r="D6098" s="326">
        <v>1.3092189486326372E-4</v>
      </c>
      <c r="E6098" s="327">
        <v>1.2977817751924135E-4</v>
      </c>
      <c r="F6098" s="332">
        <v>3.0012229983718318E-4</v>
      </c>
      <c r="G6098" s="326">
        <v>1.9897791870264044E-4</v>
      </c>
      <c r="H6098" s="327">
        <v>0</v>
      </c>
      <c r="I6098" s="332">
        <v>0</v>
      </c>
      <c r="J6098" s="326">
        <v>0</v>
      </c>
      <c r="K6098" s="327">
        <v>0</v>
      </c>
      <c r="L6098" s="336">
        <v>2.2321953053408208E-4</v>
      </c>
      <c r="M6098" s="337">
        <v>1.1415525114155251E-4</v>
      </c>
      <c r="N6098" s="345">
        <v>0.14290079764336572</v>
      </c>
      <c r="O6098" s="346">
        <v>0.22579916602296413</v>
      </c>
      <c r="P6098" s="347">
        <v>0.20512457862467487</v>
      </c>
      <c r="Q6098" s="348">
        <v>8.8417329796640146E-3</v>
      </c>
      <c r="R6098" s="346">
        <v>0.11940566417202149</v>
      </c>
      <c r="S6098" s="347">
        <v>8.2680103671976063E-2</v>
      </c>
      <c r="T6098" s="349">
        <v>0.11801096756059556</v>
      </c>
      <c r="U6098" s="349">
        <v>0.36788756278297352</v>
      </c>
      <c r="V6098" s="361">
        <v>0.13010055587904346</v>
      </c>
    </row>
    <row r="6099" spans="1:22" ht="16" hidden="1" customHeight="1" outlineLevel="1">
      <c r="A6099" s="65">
        <v>6090</v>
      </c>
      <c r="B6099" s="117">
        <v>1</v>
      </c>
      <c r="C6099" s="325">
        <v>1.3657430430623826E-4</v>
      </c>
      <c r="D6099" s="326">
        <v>1.2658634651837095E-4</v>
      </c>
      <c r="E6099" s="327">
        <v>1.3408509024778875E-4</v>
      </c>
      <c r="F6099" s="332">
        <v>2.7011006985346497E-4</v>
      </c>
      <c r="G6099" s="326">
        <v>0</v>
      </c>
      <c r="H6099" s="327">
        <v>0</v>
      </c>
      <c r="I6099" s="332">
        <v>0</v>
      </c>
      <c r="J6099" s="326">
        <v>0</v>
      </c>
      <c r="K6099" s="327">
        <v>0</v>
      </c>
      <c r="L6099" s="336">
        <v>1.644775488145868E-4</v>
      </c>
      <c r="M6099" s="337">
        <v>1.1415525114155251E-4</v>
      </c>
      <c r="N6099" s="345">
        <v>3.6439703399058256E-2</v>
      </c>
      <c r="O6099" s="346">
        <v>6.6136127138312212E-2</v>
      </c>
      <c r="P6099" s="347">
        <v>5.5928833907222017E-2</v>
      </c>
      <c r="Q6099" s="348">
        <v>8.8417329796640146E-3</v>
      </c>
      <c r="R6099" s="346">
        <v>0.11331935355651944</v>
      </c>
      <c r="S6099" s="347">
        <v>7.8732580370895214E-2</v>
      </c>
      <c r="T6099" s="349">
        <v>0.12124414475403655</v>
      </c>
      <c r="U6099" s="349">
        <v>0.41190829679119256</v>
      </c>
      <c r="V6099" s="361">
        <v>5.2326518393250261E-2</v>
      </c>
    </row>
    <row r="6100" spans="1:22" ht="16" hidden="1" customHeight="1" outlineLevel="1">
      <c r="A6100" s="65">
        <v>6091</v>
      </c>
      <c r="B6100" s="117">
        <v>1</v>
      </c>
      <c r="C6100" s="325">
        <v>1.3191786493466957E-4</v>
      </c>
      <c r="D6100" s="326">
        <v>1.2506987669369995E-4</v>
      </c>
      <c r="E6100" s="327">
        <v>1.3051761735516666E-4</v>
      </c>
      <c r="F6100" s="332">
        <v>0</v>
      </c>
      <c r="G6100" s="326">
        <v>0</v>
      </c>
      <c r="H6100" s="327">
        <v>0</v>
      </c>
      <c r="I6100" s="332">
        <v>0</v>
      </c>
      <c r="J6100" s="326">
        <v>0</v>
      </c>
      <c r="K6100" s="327">
        <v>0</v>
      </c>
      <c r="L6100" s="336">
        <v>1.1748396343899057E-4</v>
      </c>
      <c r="M6100" s="337">
        <v>1.1415525114155251E-4</v>
      </c>
      <c r="N6100" s="345">
        <v>5.7160319057346278E-4</v>
      </c>
      <c r="O6100" s="346">
        <v>1.0194201234145772E-3</v>
      </c>
      <c r="P6100" s="347">
        <v>1.1684561406542849E-3</v>
      </c>
      <c r="Q6100" s="348">
        <v>8.8417329796640146E-3</v>
      </c>
      <c r="R6100" s="346">
        <v>9.6884004865997575E-2</v>
      </c>
      <c r="S6100" s="347">
        <v>5.7215731446068466E-2</v>
      </c>
      <c r="T6100" s="349">
        <v>0.18628806241031967</v>
      </c>
      <c r="U6100" s="349">
        <v>0.45288295322294997</v>
      </c>
      <c r="V6100" s="361">
        <v>0</v>
      </c>
    </row>
    <row r="6101" spans="1:22" ht="16" hidden="1" customHeight="1" outlineLevel="1">
      <c r="A6101" s="65">
        <v>6092</v>
      </c>
      <c r="B6101" s="117">
        <v>1</v>
      </c>
      <c r="C6101" s="325">
        <v>1.3500549050454196E-4</v>
      </c>
      <c r="D6101" s="326">
        <v>1.3385762490846016E-4</v>
      </c>
      <c r="E6101" s="327">
        <v>1.3740608319510241E-4</v>
      </c>
      <c r="F6101" s="332">
        <v>0</v>
      </c>
      <c r="G6101" s="326">
        <v>0</v>
      </c>
      <c r="H6101" s="327">
        <v>0</v>
      </c>
      <c r="I6101" s="332">
        <v>0</v>
      </c>
      <c r="J6101" s="326">
        <v>0</v>
      </c>
      <c r="K6101" s="327">
        <v>0</v>
      </c>
      <c r="L6101" s="336">
        <v>8.811297257924293E-5</v>
      </c>
      <c r="M6101" s="337">
        <v>1.1415525114155251E-4</v>
      </c>
      <c r="N6101" s="345">
        <v>0</v>
      </c>
      <c r="O6101" s="346">
        <v>0</v>
      </c>
      <c r="P6101" s="347">
        <v>0</v>
      </c>
      <c r="Q6101" s="348">
        <v>8.8417329796640146E-3</v>
      </c>
      <c r="R6101" s="346">
        <v>7.695041859252158E-2</v>
      </c>
      <c r="S6101" s="347">
        <v>3.8230276512397812E-2</v>
      </c>
      <c r="T6101" s="349">
        <v>0.21538665715128846</v>
      </c>
      <c r="U6101" s="349">
        <v>0.54298789314602336</v>
      </c>
      <c r="V6101" s="361">
        <v>0</v>
      </c>
    </row>
    <row r="6102" spans="1:22" ht="16" hidden="1" customHeight="1" outlineLevel="1">
      <c r="A6102" s="65">
        <v>6093</v>
      </c>
      <c r="B6102" s="117">
        <v>1</v>
      </c>
      <c r="C6102" s="325">
        <v>1.3641179769729761E-4</v>
      </c>
      <c r="D6102" s="326">
        <v>1.3236059700461825E-4</v>
      </c>
      <c r="E6102" s="327">
        <v>1.396762932176801E-4</v>
      </c>
      <c r="F6102" s="332">
        <v>0</v>
      </c>
      <c r="G6102" s="326">
        <v>0</v>
      </c>
      <c r="H6102" s="327">
        <v>0</v>
      </c>
      <c r="I6102" s="332">
        <v>0</v>
      </c>
      <c r="J6102" s="326">
        <v>0</v>
      </c>
      <c r="K6102" s="327">
        <v>0</v>
      </c>
      <c r="L6102" s="336">
        <v>5.8741981719495287E-5</v>
      </c>
      <c r="M6102" s="337">
        <v>1.1415525114155251E-4</v>
      </c>
      <c r="N6102" s="345">
        <v>0</v>
      </c>
      <c r="O6102" s="346">
        <v>0</v>
      </c>
      <c r="P6102" s="347">
        <v>0</v>
      </c>
      <c r="Q6102" s="348">
        <v>8.8417329796640146E-3</v>
      </c>
      <c r="R6102" s="346">
        <v>7.536862788828369E-2</v>
      </c>
      <c r="S6102" s="347">
        <v>3.5382458272347213E-2</v>
      </c>
      <c r="T6102" s="349">
        <v>0.2604609509657303</v>
      </c>
      <c r="U6102" s="349">
        <v>0.58209559880511086</v>
      </c>
      <c r="V6102" s="361">
        <v>0</v>
      </c>
    </row>
    <row r="6103" spans="1:22" ht="16" hidden="1" customHeight="1" outlineLevel="1">
      <c r="A6103" s="65">
        <v>6094</v>
      </c>
      <c r="B6103" s="117">
        <v>1</v>
      </c>
      <c r="C6103" s="325">
        <v>1.2560510820274422E-4</v>
      </c>
      <c r="D6103" s="326">
        <v>1.2641136923090892E-4</v>
      </c>
      <c r="E6103" s="327">
        <v>1.2717067915045212E-4</v>
      </c>
      <c r="F6103" s="332">
        <v>0</v>
      </c>
      <c r="G6103" s="326">
        <v>0</v>
      </c>
      <c r="H6103" s="327">
        <v>0</v>
      </c>
      <c r="I6103" s="332">
        <v>0</v>
      </c>
      <c r="J6103" s="326">
        <v>0</v>
      </c>
      <c r="K6103" s="327">
        <v>0</v>
      </c>
      <c r="L6103" s="336">
        <v>3.7594868300476983E-5</v>
      </c>
      <c r="M6103" s="337">
        <v>1.1415525114155251E-4</v>
      </c>
      <c r="N6103" s="345">
        <v>0</v>
      </c>
      <c r="O6103" s="346">
        <v>0</v>
      </c>
      <c r="P6103" s="347">
        <v>0</v>
      </c>
      <c r="Q6103" s="348">
        <v>1.7683465959328029E-2</v>
      </c>
      <c r="R6103" s="346">
        <v>8.4645653037372884E-2</v>
      </c>
      <c r="S6103" s="347">
        <v>3.1943289518144534E-2</v>
      </c>
      <c r="T6103" s="349">
        <v>0.14482731957678247</v>
      </c>
      <c r="U6103" s="349">
        <v>0.47990460914317373</v>
      </c>
      <c r="V6103" s="361">
        <v>0</v>
      </c>
    </row>
    <row r="6104" spans="1:22" ht="16" hidden="1" customHeight="1" outlineLevel="1">
      <c r="A6104" s="65">
        <v>6095</v>
      </c>
      <c r="B6104" s="117">
        <v>1</v>
      </c>
      <c r="C6104" s="325">
        <v>1.1314210134783419E-4</v>
      </c>
      <c r="D6104" s="326">
        <v>1.2077321219046542E-4</v>
      </c>
      <c r="E6104" s="327">
        <v>1.1635150681428186E-4</v>
      </c>
      <c r="F6104" s="332">
        <v>0</v>
      </c>
      <c r="G6104" s="326">
        <v>0</v>
      </c>
      <c r="H6104" s="327">
        <v>0</v>
      </c>
      <c r="I6104" s="332">
        <v>0</v>
      </c>
      <c r="J6104" s="326">
        <v>0</v>
      </c>
      <c r="K6104" s="327">
        <v>0</v>
      </c>
      <c r="L6104" s="336">
        <v>2.3496792687798115E-5</v>
      </c>
      <c r="M6104" s="337">
        <v>1.1415525114155251E-4</v>
      </c>
      <c r="N6104" s="345">
        <v>0</v>
      </c>
      <c r="O6104" s="346">
        <v>0</v>
      </c>
      <c r="P6104" s="347">
        <v>0</v>
      </c>
      <c r="Q6104" s="348">
        <v>1.7683465959328029E-2</v>
      </c>
      <c r="R6104" s="346">
        <v>9.4360413659251949E-2</v>
      </c>
      <c r="S6104" s="347">
        <v>4.3526492776330604E-2</v>
      </c>
      <c r="T6104" s="349">
        <v>7.9498121579901604E-2</v>
      </c>
      <c r="U6104" s="349">
        <v>0.33221897696827818</v>
      </c>
      <c r="V6104" s="361">
        <v>0</v>
      </c>
    </row>
    <row r="6105" spans="1:22" ht="16" hidden="1" customHeight="1" outlineLevel="1">
      <c r="A6105" s="65">
        <v>6096</v>
      </c>
      <c r="B6105" s="117">
        <v>1</v>
      </c>
      <c r="C6105" s="325">
        <v>1.0549804047343351E-4</v>
      </c>
      <c r="D6105" s="326">
        <v>1.1387133029612942E-4</v>
      </c>
      <c r="E6105" s="327">
        <v>1.0541558081980761E-4</v>
      </c>
      <c r="F6105" s="332">
        <v>0</v>
      </c>
      <c r="G6105" s="326">
        <v>0</v>
      </c>
      <c r="H6105" s="327">
        <v>0</v>
      </c>
      <c r="I6105" s="332">
        <v>0</v>
      </c>
      <c r="J6105" s="326">
        <v>0</v>
      </c>
      <c r="K6105" s="327">
        <v>0</v>
      </c>
      <c r="L6105" s="336">
        <v>9.3987170751192458E-6</v>
      </c>
      <c r="M6105" s="337">
        <v>1.1415525114155251E-4</v>
      </c>
      <c r="N6105" s="345">
        <v>0</v>
      </c>
      <c r="O6105" s="346">
        <v>0</v>
      </c>
      <c r="P6105" s="347">
        <v>0</v>
      </c>
      <c r="Q6105" s="348">
        <v>4.4208664898320073E-2</v>
      </c>
      <c r="R6105" s="346">
        <v>0.10740898030020442</v>
      </c>
      <c r="S6105" s="347">
        <v>6.2304457791816523E-2</v>
      </c>
      <c r="T6105" s="349">
        <v>6.0859805994183044E-2</v>
      </c>
      <c r="U6105" s="349">
        <v>0.26392788291534902</v>
      </c>
      <c r="V6105" s="361">
        <v>0</v>
      </c>
    </row>
    <row r="6106" spans="1:22" ht="16" hidden="1" customHeight="1" outlineLevel="1">
      <c r="A6106" s="65">
        <v>6097</v>
      </c>
      <c r="B6106" s="117">
        <v>1</v>
      </c>
      <c r="C6106" s="325">
        <v>9.7616469939811859E-5</v>
      </c>
      <c r="D6106" s="326">
        <v>1.027894354235336E-4</v>
      </c>
      <c r="E6106" s="327">
        <v>9.6192041813791948E-5</v>
      </c>
      <c r="F6106" s="332">
        <v>0</v>
      </c>
      <c r="G6106" s="326">
        <v>0</v>
      </c>
      <c r="H6106" s="327">
        <v>0</v>
      </c>
      <c r="I6106" s="332">
        <v>0</v>
      </c>
      <c r="J6106" s="326">
        <v>0</v>
      </c>
      <c r="K6106" s="327">
        <v>0</v>
      </c>
      <c r="L6106" s="336">
        <v>5.8741981719495289E-6</v>
      </c>
      <c r="M6106" s="337">
        <v>1.1415525114155251E-4</v>
      </c>
      <c r="N6106" s="345">
        <v>0</v>
      </c>
      <c r="O6106" s="346">
        <v>0</v>
      </c>
      <c r="P6106" s="347">
        <v>0</v>
      </c>
      <c r="Q6106" s="348">
        <v>2.6525198938992044E-2</v>
      </c>
      <c r="R6106" s="346">
        <v>0.11676542941792908</v>
      </c>
      <c r="S6106" s="347">
        <v>8.8277184564602304E-2</v>
      </c>
      <c r="T6106" s="349">
        <v>2.4629202738270951E-2</v>
      </c>
      <c r="U6106" s="349">
        <v>0.2412296919423611</v>
      </c>
      <c r="V6106" s="361">
        <v>0</v>
      </c>
    </row>
    <row r="6107" spans="1:22" ht="16" hidden="1" customHeight="1" outlineLevel="1">
      <c r="A6107" s="65">
        <v>6098</v>
      </c>
      <c r="B6107" s="117">
        <v>1</v>
      </c>
      <c r="C6107" s="325">
        <v>9.1759981763758357E-5</v>
      </c>
      <c r="D6107" s="326">
        <v>9.6568020758216639E-5</v>
      </c>
      <c r="E6107" s="327">
        <v>8.8966287627644672E-5</v>
      </c>
      <c r="F6107" s="332">
        <v>0</v>
      </c>
      <c r="G6107" s="326">
        <v>0</v>
      </c>
      <c r="H6107" s="327">
        <v>0</v>
      </c>
      <c r="I6107" s="332">
        <v>0</v>
      </c>
      <c r="J6107" s="326">
        <v>0</v>
      </c>
      <c r="K6107" s="327">
        <v>0</v>
      </c>
      <c r="L6107" s="336">
        <v>2.3496792687798115E-6</v>
      </c>
      <c r="M6107" s="337">
        <v>1.1415525114155251E-4</v>
      </c>
      <c r="N6107" s="345">
        <v>0</v>
      </c>
      <c r="O6107" s="346">
        <v>0</v>
      </c>
      <c r="P6107" s="347">
        <v>0</v>
      </c>
      <c r="Q6107" s="348">
        <v>2.6525198938992044E-2</v>
      </c>
      <c r="R6107" s="346">
        <v>0.1065768265940851</v>
      </c>
      <c r="S6107" s="347">
        <v>0.10017681207168287</v>
      </c>
      <c r="T6107" s="349">
        <v>2.3963548610209575E-2</v>
      </c>
      <c r="U6107" s="349">
        <v>0.2004515566445689</v>
      </c>
      <c r="V6107" s="361">
        <v>0</v>
      </c>
    </row>
    <row r="6108" spans="1:22" ht="16" hidden="1" customHeight="1" outlineLevel="1">
      <c r="A6108" s="65">
        <v>6099</v>
      </c>
      <c r="B6108" s="117">
        <v>1</v>
      </c>
      <c r="C6108" s="325">
        <v>8.852235009332536E-5</v>
      </c>
      <c r="D6108" s="326">
        <v>9.2757404275710002E-5</v>
      </c>
      <c r="E6108" s="327">
        <v>8.5359896848921253E-5</v>
      </c>
      <c r="F6108" s="332">
        <v>0</v>
      </c>
      <c r="G6108" s="326">
        <v>0</v>
      </c>
      <c r="H6108" s="327">
        <v>0</v>
      </c>
      <c r="I6108" s="332">
        <v>0</v>
      </c>
      <c r="J6108" s="326">
        <v>0</v>
      </c>
      <c r="K6108" s="327">
        <v>0</v>
      </c>
      <c r="L6108" s="336">
        <v>1.1748396343899057E-6</v>
      </c>
      <c r="M6108" s="337">
        <v>1.1415525114155251E-4</v>
      </c>
      <c r="N6108" s="345">
        <v>0</v>
      </c>
      <c r="O6108" s="346">
        <v>0</v>
      </c>
      <c r="P6108" s="347">
        <v>0</v>
      </c>
      <c r="Q6108" s="348">
        <v>2.6525198938992044E-2</v>
      </c>
      <c r="R6108" s="346">
        <v>0.10157214552078579</v>
      </c>
      <c r="S6108" s="347">
        <v>0.12365964283694951</v>
      </c>
      <c r="T6108" s="349">
        <v>2.320280103528229E-2</v>
      </c>
      <c r="U6108" s="349">
        <v>0.18905333087458359</v>
      </c>
      <c r="V6108" s="361">
        <v>0</v>
      </c>
    </row>
    <row r="6109" spans="1:22" ht="16" hidden="1" customHeight="1" outlineLevel="1">
      <c r="A6109" s="65">
        <v>6100</v>
      </c>
      <c r="B6109" s="117">
        <v>1</v>
      </c>
      <c r="C6109" s="325">
        <v>8.668477536145798E-5</v>
      </c>
      <c r="D6109" s="326">
        <v>9.0521583380361715E-5</v>
      </c>
      <c r="E6109" s="327">
        <v>8.3154549969845771E-5</v>
      </c>
      <c r="F6109" s="332">
        <v>0</v>
      </c>
      <c r="G6109" s="326">
        <v>0</v>
      </c>
      <c r="H6109" s="327">
        <v>0</v>
      </c>
      <c r="I6109" s="332">
        <v>0</v>
      </c>
      <c r="J6109" s="326">
        <v>0</v>
      </c>
      <c r="K6109" s="327">
        <v>0</v>
      </c>
      <c r="L6109" s="336">
        <v>1.409807561267887E-5</v>
      </c>
      <c r="M6109" s="337">
        <v>1.1415525114155251E-4</v>
      </c>
      <c r="N6109" s="345">
        <v>0</v>
      </c>
      <c r="O6109" s="346">
        <v>0</v>
      </c>
      <c r="P6109" s="347">
        <v>0</v>
      </c>
      <c r="Q6109" s="348">
        <v>1.7683465959328029E-2</v>
      </c>
      <c r="R6109" s="346">
        <v>9.3239240608616283E-2</v>
      </c>
      <c r="S6109" s="347">
        <v>0.1418047593546464</v>
      </c>
      <c r="T6109" s="349">
        <v>1.9779436948109491E-2</v>
      </c>
      <c r="U6109" s="349">
        <v>0.1812907460829557</v>
      </c>
      <c r="V6109" s="361">
        <v>0</v>
      </c>
    </row>
    <row r="6110" spans="1:22" ht="16" hidden="1" customHeight="1" outlineLevel="1">
      <c r="A6110" s="65">
        <v>6101</v>
      </c>
      <c r="B6110" s="117">
        <v>1</v>
      </c>
      <c r="C6110" s="325">
        <v>8.592849460446495E-5</v>
      </c>
      <c r="D6110" s="326">
        <v>8.9063439318178052E-5</v>
      </c>
      <c r="E6110" s="327">
        <v>8.2557809049625352E-5</v>
      </c>
      <c r="F6110" s="332">
        <v>0</v>
      </c>
      <c r="G6110" s="326">
        <v>0</v>
      </c>
      <c r="H6110" s="327">
        <v>0</v>
      </c>
      <c r="I6110" s="332">
        <v>0</v>
      </c>
      <c r="J6110" s="326">
        <v>0</v>
      </c>
      <c r="K6110" s="327">
        <v>0</v>
      </c>
      <c r="L6110" s="336">
        <v>3.7594868300476983E-5</v>
      </c>
      <c r="M6110" s="337">
        <v>1.1415525114155251E-4</v>
      </c>
      <c r="N6110" s="345">
        <v>0</v>
      </c>
      <c r="O6110" s="346">
        <v>0</v>
      </c>
      <c r="P6110" s="347">
        <v>0</v>
      </c>
      <c r="Q6110" s="348">
        <v>8.8417329796640146E-3</v>
      </c>
      <c r="R6110" s="346">
        <v>8.4048508791368715E-2</v>
      </c>
      <c r="S6110" s="347">
        <v>0.13804916635154924</v>
      </c>
      <c r="T6110" s="349">
        <v>1.9303969713779935E-2</v>
      </c>
      <c r="U6110" s="349">
        <v>0.17785162623856357</v>
      </c>
      <c r="V6110" s="361">
        <v>0</v>
      </c>
    </row>
    <row r="6111" spans="1:22" ht="16" hidden="1" customHeight="1" outlineLevel="1">
      <c r="A6111" s="65">
        <v>6102</v>
      </c>
      <c r="B6111" s="117">
        <v>1</v>
      </c>
      <c r="C6111" s="325">
        <v>8.6534769260897382E-5</v>
      </c>
      <c r="D6111" s="326">
        <v>9.1143724846893409E-5</v>
      </c>
      <c r="E6111" s="327">
        <v>8.3647509860462641E-5</v>
      </c>
      <c r="F6111" s="332">
        <v>0</v>
      </c>
      <c r="G6111" s="326">
        <v>0</v>
      </c>
      <c r="H6111" s="327">
        <v>0</v>
      </c>
      <c r="I6111" s="332">
        <v>0</v>
      </c>
      <c r="J6111" s="326">
        <v>0</v>
      </c>
      <c r="K6111" s="327">
        <v>0</v>
      </c>
      <c r="L6111" s="336">
        <v>9.3987170751192462E-5</v>
      </c>
      <c r="M6111" s="337">
        <v>1.1415525114155251E-4</v>
      </c>
      <c r="N6111" s="345">
        <v>0</v>
      </c>
      <c r="O6111" s="346">
        <v>6.3109954949799006E-4</v>
      </c>
      <c r="P6111" s="347">
        <v>0</v>
      </c>
      <c r="Q6111" s="348">
        <v>1.7683465959328029E-2</v>
      </c>
      <c r="R6111" s="346">
        <v>7.677542466426561E-2</v>
      </c>
      <c r="S6111" s="347">
        <v>0.12302679433916049</v>
      </c>
      <c r="T6111" s="349">
        <v>2.2061679672891354E-2</v>
      </c>
      <c r="U6111" s="349">
        <v>0.17922727417632042</v>
      </c>
      <c r="V6111" s="361">
        <v>0</v>
      </c>
    </row>
    <row r="6112" spans="1:22" ht="16" hidden="1" customHeight="1" outlineLevel="1">
      <c r="A6112" s="65">
        <v>6103</v>
      </c>
      <c r="B6112" s="117">
        <v>1</v>
      </c>
      <c r="C6112" s="325">
        <v>9.1909987864318955E-5</v>
      </c>
      <c r="D6112" s="326">
        <v>9.3321219979754352E-5</v>
      </c>
      <c r="E6112" s="327">
        <v>8.721498275308473E-5</v>
      </c>
      <c r="F6112" s="332">
        <v>0</v>
      </c>
      <c r="G6112" s="326">
        <v>0</v>
      </c>
      <c r="H6112" s="327">
        <v>0</v>
      </c>
      <c r="I6112" s="332">
        <v>0</v>
      </c>
      <c r="J6112" s="326">
        <v>0</v>
      </c>
      <c r="K6112" s="327">
        <v>0</v>
      </c>
      <c r="L6112" s="336">
        <v>1.8210014333043539E-4</v>
      </c>
      <c r="M6112" s="337">
        <v>1.1415525114155251E-4</v>
      </c>
      <c r="N6112" s="345">
        <v>1.943450847949774E-2</v>
      </c>
      <c r="O6112" s="346">
        <v>4.9733666040200637E-2</v>
      </c>
      <c r="P6112" s="347">
        <v>3.9745015314888464E-2</v>
      </c>
      <c r="Q6112" s="348">
        <v>3.5366931918656058E-2</v>
      </c>
      <c r="R6112" s="346">
        <v>6.7038638633109798E-2</v>
      </c>
      <c r="S6112" s="347">
        <v>0.14524392810884906</v>
      </c>
      <c r="T6112" s="349">
        <v>3.45189212123257E-2</v>
      </c>
      <c r="U6112" s="349">
        <v>0.20585588782861364</v>
      </c>
      <c r="V6112" s="361">
        <v>0</v>
      </c>
    </row>
    <row r="6113" spans="1:22" ht="16" hidden="1" customHeight="1" outlineLevel="1">
      <c r="A6113" s="65">
        <v>6104</v>
      </c>
      <c r="B6113" s="117">
        <v>1</v>
      </c>
      <c r="C6113" s="325">
        <v>9.6978944012429308E-5</v>
      </c>
      <c r="D6113" s="326">
        <v>1.003008695574068E-4</v>
      </c>
      <c r="E6113" s="327">
        <v>9.28710488664783E-5</v>
      </c>
      <c r="F6113" s="332">
        <v>0</v>
      </c>
      <c r="G6113" s="326">
        <v>0</v>
      </c>
      <c r="H6113" s="327">
        <v>0</v>
      </c>
      <c r="I6113" s="332">
        <v>0</v>
      </c>
      <c r="J6113" s="326">
        <v>0</v>
      </c>
      <c r="K6113" s="327">
        <v>0</v>
      </c>
      <c r="L6113" s="336">
        <v>1.5860335064263727E-4</v>
      </c>
      <c r="M6113" s="337">
        <v>1.1415525114155251E-4</v>
      </c>
      <c r="N6113" s="345">
        <v>9.4171625646978008E-2</v>
      </c>
      <c r="O6113" s="346">
        <v>0.22477579043845985</v>
      </c>
      <c r="P6113" s="347">
        <v>0.166781605868878</v>
      </c>
      <c r="Q6113" s="348">
        <v>3.5366931918656058E-2</v>
      </c>
      <c r="R6113" s="346">
        <v>5.6195708209636638E-2</v>
      </c>
      <c r="S6113" s="347">
        <v>0.18718829964070713</v>
      </c>
      <c r="T6113" s="349">
        <v>3.5184575340387075E-2</v>
      </c>
      <c r="U6113" s="349">
        <v>0.26235571384362694</v>
      </c>
      <c r="V6113" s="361">
        <v>0</v>
      </c>
    </row>
    <row r="6114" spans="1:22" ht="16" hidden="1" customHeight="1" outlineLevel="1">
      <c r="A6114" s="65">
        <v>6105</v>
      </c>
      <c r="B6114" s="117">
        <v>1</v>
      </c>
      <c r="C6114" s="325">
        <v>1.0637932631422704E-4</v>
      </c>
      <c r="D6114" s="326">
        <v>1.1235486047145841E-4</v>
      </c>
      <c r="E6114" s="327">
        <v>1.0183513529848508E-4</v>
      </c>
      <c r="F6114" s="332">
        <v>0</v>
      </c>
      <c r="G6114" s="326">
        <v>0</v>
      </c>
      <c r="H6114" s="327">
        <v>0</v>
      </c>
      <c r="I6114" s="332">
        <v>0</v>
      </c>
      <c r="J6114" s="326">
        <v>0</v>
      </c>
      <c r="K6114" s="327">
        <v>0</v>
      </c>
      <c r="L6114" s="336">
        <v>1.4685495429873823E-4</v>
      </c>
      <c r="M6114" s="337">
        <v>1.1415525114155251E-4</v>
      </c>
      <c r="N6114" s="345">
        <v>0.16733683404038124</v>
      </c>
      <c r="O6114" s="346">
        <v>0.38389942503075603</v>
      </c>
      <c r="P6114" s="347">
        <v>0.32094228676019243</v>
      </c>
      <c r="Q6114" s="348">
        <v>7.0733863837312116E-2</v>
      </c>
      <c r="R6114" s="346">
        <v>5.8125032704009656E-2</v>
      </c>
      <c r="S6114" s="347">
        <v>0.1972308796380576</v>
      </c>
      <c r="T6114" s="349">
        <v>4.7832003773553233E-2</v>
      </c>
      <c r="U6114" s="349">
        <v>0.31001208883020337</v>
      </c>
      <c r="V6114" s="361">
        <v>0</v>
      </c>
    </row>
    <row r="6115" spans="1:22" ht="16" hidden="1" customHeight="1" outlineLevel="1">
      <c r="A6115" s="65">
        <v>6106</v>
      </c>
      <c r="B6115" s="117">
        <v>1</v>
      </c>
      <c r="C6115" s="325">
        <v>1.1134827839529699E-4</v>
      </c>
      <c r="D6115" s="326">
        <v>1.1925674236579442E-4</v>
      </c>
      <c r="E6115" s="327">
        <v>1.1147379842291494E-4</v>
      </c>
      <c r="F6115" s="332">
        <v>0</v>
      </c>
      <c r="G6115" s="326">
        <v>0</v>
      </c>
      <c r="H6115" s="327">
        <v>0</v>
      </c>
      <c r="I6115" s="332">
        <v>0</v>
      </c>
      <c r="J6115" s="326">
        <v>0</v>
      </c>
      <c r="K6115" s="327">
        <v>0</v>
      </c>
      <c r="L6115" s="336">
        <v>1.644775488145868E-4</v>
      </c>
      <c r="M6115" s="337">
        <v>1.1415525114155251E-4</v>
      </c>
      <c r="N6115" s="345">
        <v>0.24464616556544211</v>
      </c>
      <c r="O6115" s="346">
        <v>0.51476021969363861</v>
      </c>
      <c r="P6115" s="347">
        <v>0.43075365595497112</v>
      </c>
      <c r="Q6115" s="348">
        <v>8.8417329796640146E-2</v>
      </c>
      <c r="R6115" s="346">
        <v>7.3614931655935134E-2</v>
      </c>
      <c r="S6115" s="347">
        <v>0.21391836886219279</v>
      </c>
      <c r="T6115" s="349">
        <v>4.7261443092357774E-2</v>
      </c>
      <c r="U6115" s="349">
        <v>0.34646675918075981</v>
      </c>
      <c r="V6115" s="361">
        <v>6.1365075291624754E-3</v>
      </c>
    </row>
    <row r="6116" spans="1:22" ht="16" hidden="1" customHeight="1" outlineLevel="1">
      <c r="A6116" s="65">
        <v>6107</v>
      </c>
      <c r="B6116" s="117">
        <v>1</v>
      </c>
      <c r="C6116" s="325">
        <v>1.1274833533386261E-4</v>
      </c>
      <c r="D6116" s="326">
        <v>1.2044269953637046E-4</v>
      </c>
      <c r="E6116" s="327">
        <v>1.1351050112888463E-4</v>
      </c>
      <c r="F6116" s="332">
        <v>0</v>
      </c>
      <c r="G6116" s="326">
        <v>2.2873707956432577E-4</v>
      </c>
      <c r="H6116" s="327">
        <v>0</v>
      </c>
      <c r="I6116" s="332">
        <v>0</v>
      </c>
      <c r="J6116" s="326">
        <v>0</v>
      </c>
      <c r="K6116" s="327">
        <v>0</v>
      </c>
      <c r="L6116" s="336">
        <v>1.8797434150238492E-4</v>
      </c>
      <c r="M6116" s="337">
        <v>1.1415525114155251E-4</v>
      </c>
      <c r="N6116" s="345">
        <v>0.17976920343535407</v>
      </c>
      <c r="O6116" s="346">
        <v>0.59476125322675655</v>
      </c>
      <c r="P6116" s="347">
        <v>0.45144372912637915</v>
      </c>
      <c r="Q6116" s="348">
        <v>0.1149425287356322</v>
      </c>
      <c r="R6116" s="346">
        <v>9.0252104520019458E-2</v>
      </c>
      <c r="S6116" s="347">
        <v>0.21412585878037751</v>
      </c>
      <c r="T6116" s="349">
        <v>6.1430366675378517E-2</v>
      </c>
      <c r="U6116" s="349">
        <v>0.29419213754599965</v>
      </c>
      <c r="V6116" s="361">
        <v>4.7968710911543903E-4</v>
      </c>
    </row>
    <row r="6117" spans="1:22" ht="16" hidden="1" customHeight="1" outlineLevel="1">
      <c r="A6117" s="65">
        <v>6108</v>
      </c>
      <c r="B6117" s="117">
        <v>1</v>
      </c>
      <c r="C6117" s="325">
        <v>1.0999822349025157E-4</v>
      </c>
      <c r="D6117" s="326">
        <v>1.2120093444870596E-4</v>
      </c>
      <c r="E6117" s="327">
        <v>1.1283592443646154E-4</v>
      </c>
      <c r="F6117" s="332">
        <v>0</v>
      </c>
      <c r="G6117" s="326">
        <v>2.4565895534842125E-4</v>
      </c>
      <c r="H6117" s="327">
        <v>0</v>
      </c>
      <c r="I6117" s="332">
        <v>0</v>
      </c>
      <c r="J6117" s="326">
        <v>0</v>
      </c>
      <c r="K6117" s="327">
        <v>0</v>
      </c>
      <c r="L6117" s="336">
        <v>2.0677177565262342E-4</v>
      </c>
      <c r="M6117" s="337">
        <v>1.1415525114155251E-4</v>
      </c>
      <c r="N6117" s="345">
        <v>0.16033469495585634</v>
      </c>
      <c r="O6117" s="346">
        <v>0.62736590948697091</v>
      </c>
      <c r="P6117" s="347">
        <v>0.42854578884584454</v>
      </c>
      <c r="Q6117" s="348">
        <v>7.9575596816976138E-2</v>
      </c>
      <c r="R6117" s="346">
        <v>0.10845702923102746</v>
      </c>
      <c r="S6117" s="347">
        <v>0.27695423073927328</v>
      </c>
      <c r="T6117" s="349">
        <v>4.4979200367575911E-2</v>
      </c>
      <c r="U6117" s="349">
        <v>0.24064012854046529</v>
      </c>
      <c r="V6117" s="361">
        <v>1.0179160328239487E-2</v>
      </c>
    </row>
    <row r="6118" spans="1:22" ht="16" hidden="1" customHeight="1" outlineLevel="1">
      <c r="A6118" s="65">
        <v>6109</v>
      </c>
      <c r="B6118" s="117">
        <v>1</v>
      </c>
      <c r="C6118" s="325">
        <v>1.0316044540636412E-4</v>
      </c>
      <c r="D6118" s="326">
        <v>1.2032604801139576E-4</v>
      </c>
      <c r="E6118" s="327">
        <v>1.1172027836822336E-4</v>
      </c>
      <c r="F6118" s="332">
        <v>2.4760089736567618E-4</v>
      </c>
      <c r="G6118" s="326">
        <v>2.6958298662938386E-4</v>
      </c>
      <c r="H6118" s="327">
        <v>0</v>
      </c>
      <c r="I6118" s="332">
        <v>0</v>
      </c>
      <c r="J6118" s="326">
        <v>0</v>
      </c>
      <c r="K6118" s="327">
        <v>0</v>
      </c>
      <c r="L6118" s="336">
        <v>1.8797434150238492E-4</v>
      </c>
      <c r="M6118" s="337">
        <v>1.1415525114155251E-4</v>
      </c>
      <c r="N6118" s="345">
        <v>0.13461255138005049</v>
      </c>
      <c r="O6118" s="346">
        <v>0.60250989064940275</v>
      </c>
      <c r="P6118" s="347">
        <v>0.37934808520986513</v>
      </c>
      <c r="Q6118" s="348">
        <v>8.8417329796640146E-2</v>
      </c>
      <c r="R6118" s="346">
        <v>0.12949199491838248</v>
      </c>
      <c r="S6118" s="347">
        <v>0.24082998963842731</v>
      </c>
      <c r="T6118" s="349">
        <v>3.1000463678286991E-2</v>
      </c>
      <c r="U6118" s="349">
        <v>0.20605240896257893</v>
      </c>
      <c r="V6118" s="361">
        <v>1.6594482029146731E-2</v>
      </c>
    </row>
    <row r="6119" spans="1:22" ht="16" hidden="1" customHeight="1" outlineLevel="1">
      <c r="A6119" s="65">
        <v>6110</v>
      </c>
      <c r="B6119" s="117">
        <v>1</v>
      </c>
      <c r="C6119" s="325">
        <v>9.8947774082287215E-5</v>
      </c>
      <c r="D6119" s="326">
        <v>1.1550445164577512E-4</v>
      </c>
      <c r="E6119" s="327">
        <v>1.0580475968082093E-4</v>
      </c>
      <c r="F6119" s="332">
        <v>3.3763758731683108E-4</v>
      </c>
      <c r="G6119" s="326">
        <v>3.0284322523950268E-4</v>
      </c>
      <c r="H6119" s="327">
        <v>0</v>
      </c>
      <c r="I6119" s="332">
        <v>0</v>
      </c>
      <c r="J6119" s="326">
        <v>0</v>
      </c>
      <c r="K6119" s="327">
        <v>0</v>
      </c>
      <c r="L6119" s="336">
        <v>1.9032402077116473E-4</v>
      </c>
      <c r="M6119" s="337">
        <v>1.1415525114155251E-4</v>
      </c>
      <c r="N6119" s="345">
        <v>0.13032552745074955</v>
      </c>
      <c r="O6119" s="346">
        <v>0.55947681196727361</v>
      </c>
      <c r="P6119" s="347">
        <v>0.37399800531786276</v>
      </c>
      <c r="Q6119" s="348">
        <v>7.0733863837312116E-2</v>
      </c>
      <c r="R6119" s="346">
        <v>0.14098251241243759</v>
      </c>
      <c r="S6119" s="347">
        <v>0.31420929614155169</v>
      </c>
      <c r="T6119" s="349">
        <v>2.6340884781857352E-2</v>
      </c>
      <c r="U6119" s="349">
        <v>0.19868286643888153</v>
      </c>
      <c r="V6119" s="361">
        <v>5.8836508651924038E-2</v>
      </c>
    </row>
    <row r="6120" spans="1:22" ht="16" hidden="1" customHeight="1" outlineLevel="1">
      <c r="A6120" s="65">
        <v>6111</v>
      </c>
      <c r="B6120" s="117">
        <v>1</v>
      </c>
      <c r="C6120" s="325">
        <v>9.8691513660496185E-5</v>
      </c>
      <c r="D6120" s="326">
        <v>1.1013848149693925E-4</v>
      </c>
      <c r="E6120" s="327">
        <v>1.0326212445553391E-4</v>
      </c>
      <c r="F6120" s="332">
        <v>4.3517733476391567E-4</v>
      </c>
      <c r="G6120" s="326">
        <v>3.1042889369444198E-4</v>
      </c>
      <c r="H6120" s="327">
        <v>0</v>
      </c>
      <c r="I6120" s="332">
        <v>0</v>
      </c>
      <c r="J6120" s="326">
        <v>0</v>
      </c>
      <c r="K6120" s="327">
        <v>0</v>
      </c>
      <c r="L6120" s="336">
        <v>2.1382081345896285E-4</v>
      </c>
      <c r="M6120" s="337">
        <v>1.1415525114155251E-4</v>
      </c>
      <c r="N6120" s="345">
        <v>0.10703269743488092</v>
      </c>
      <c r="O6120" s="346">
        <v>0.45386175888649272</v>
      </c>
      <c r="P6120" s="347">
        <v>0.29289234199120584</v>
      </c>
      <c r="Q6120" s="348">
        <v>3.5366931918656058E-2</v>
      </c>
      <c r="R6120" s="346">
        <v>0.15026962690794013</v>
      </c>
      <c r="S6120" s="347">
        <v>0.14493268473692084</v>
      </c>
      <c r="T6120" s="349">
        <v>2.7767286484846016E-2</v>
      </c>
      <c r="U6120" s="349">
        <v>0.20084459891249942</v>
      </c>
      <c r="V6120" s="361">
        <v>4.7300686814400722E-2</v>
      </c>
    </row>
    <row r="6121" spans="1:22" ht="16" hidden="1" customHeight="1" outlineLevel="1">
      <c r="A6121" s="65">
        <v>6112</v>
      </c>
      <c r="B6121" s="117">
        <v>1</v>
      </c>
      <c r="C6121" s="325">
        <v>9.7978984682833321E-5</v>
      </c>
      <c r="D6121" s="326">
        <v>1.0854424398895177E-4</v>
      </c>
      <c r="E6121" s="327">
        <v>1.0540260819110717E-4</v>
      </c>
      <c r="F6121" s="332">
        <v>4.5768650725170446E-4</v>
      </c>
      <c r="G6121" s="326">
        <v>3.0517727707179168E-4</v>
      </c>
      <c r="H6121" s="327">
        <v>0</v>
      </c>
      <c r="I6121" s="332">
        <v>0</v>
      </c>
      <c r="J6121" s="326">
        <v>0</v>
      </c>
      <c r="K6121" s="327">
        <v>0</v>
      </c>
      <c r="L6121" s="336">
        <v>2.2321953053408208E-4</v>
      </c>
      <c r="M6121" s="337">
        <v>1.1415525114155251E-4</v>
      </c>
      <c r="N6121" s="345">
        <v>0.10703269743488092</v>
      </c>
      <c r="O6121" s="346">
        <v>0.3636858669033643</v>
      </c>
      <c r="P6121" s="347">
        <v>0.20710134906337038</v>
      </c>
      <c r="Q6121" s="348">
        <v>0.1149425287356322</v>
      </c>
      <c r="R6121" s="346">
        <v>0.14909092487346975</v>
      </c>
      <c r="S6121" s="347">
        <v>0.21312470930682223</v>
      </c>
      <c r="T6121" s="349">
        <v>2.8052566825443749E-2</v>
      </c>
      <c r="U6121" s="349">
        <v>0.20693675406542258</v>
      </c>
      <c r="V6121" s="361">
        <v>3.9808128540843216E-2</v>
      </c>
    </row>
    <row r="6122" spans="1:22" ht="16" hidden="1" customHeight="1" outlineLevel="1">
      <c r="A6122" s="65">
        <v>6113</v>
      </c>
      <c r="B6122" s="117">
        <v>1</v>
      </c>
      <c r="C6122" s="325">
        <v>9.9147782216368018E-5</v>
      </c>
      <c r="D6122" s="326">
        <v>1.1299644385881922E-4</v>
      </c>
      <c r="E6122" s="327">
        <v>1.0620691117053469E-4</v>
      </c>
      <c r="F6122" s="332">
        <v>4.9520179473135236E-4</v>
      </c>
      <c r="G6122" s="326">
        <v>2.7716865508432321E-4</v>
      </c>
      <c r="H6122" s="327">
        <v>0</v>
      </c>
      <c r="I6122" s="332">
        <v>0</v>
      </c>
      <c r="J6122" s="326">
        <v>0</v>
      </c>
      <c r="K6122" s="327">
        <v>0</v>
      </c>
      <c r="L6122" s="336">
        <v>2.2321953053408208E-4</v>
      </c>
      <c r="M6122" s="337">
        <v>1.1415525114155251E-4</v>
      </c>
      <c r="N6122" s="345">
        <v>0.12332338836622461</v>
      </c>
      <c r="O6122" s="346">
        <v>0.21119516815238923</v>
      </c>
      <c r="P6122" s="347">
        <v>0.11565965139213144</v>
      </c>
      <c r="Q6122" s="348">
        <v>0.1149425287356322</v>
      </c>
      <c r="R6122" s="346">
        <v>0.14073427826004936</v>
      </c>
      <c r="S6122" s="347">
        <v>0.27745220654291658</v>
      </c>
      <c r="T6122" s="349">
        <v>3.3567986743666588E-2</v>
      </c>
      <c r="U6122" s="349">
        <v>0.23110885354315003</v>
      </c>
      <c r="V6122" s="361">
        <v>1.0806721251498515E-2</v>
      </c>
    </row>
    <row r="6123" spans="1:22" ht="16" hidden="1" customHeight="1" outlineLevel="1">
      <c r="A6123" s="65">
        <v>6114</v>
      </c>
      <c r="B6123" s="117">
        <v>1</v>
      </c>
      <c r="C6123" s="325">
        <v>1.0012282187001192E-4</v>
      </c>
      <c r="D6123" s="326">
        <v>1.1793469174941456E-4</v>
      </c>
      <c r="E6123" s="327">
        <v>1.086587379949186E-4</v>
      </c>
      <c r="F6123" s="332">
        <v>4.8769873723542267E-4</v>
      </c>
      <c r="G6123" s="326">
        <v>2.4040733872577092E-4</v>
      </c>
      <c r="H6123" s="327">
        <v>0</v>
      </c>
      <c r="I6123" s="332">
        <v>0</v>
      </c>
      <c r="J6123" s="326">
        <v>0</v>
      </c>
      <c r="K6123" s="327">
        <v>0</v>
      </c>
      <c r="L6123" s="336">
        <v>1.644775488145868E-4</v>
      </c>
      <c r="M6123" s="337">
        <v>1.1415525114155251E-4</v>
      </c>
      <c r="N6123" s="345">
        <v>3.4439092232051133E-2</v>
      </c>
      <c r="O6123" s="346">
        <v>4.7889864979115619E-2</v>
      </c>
      <c r="P6123" s="347">
        <v>3.0874052266685291E-2</v>
      </c>
      <c r="Q6123" s="348">
        <v>0.10610079575596817</v>
      </c>
      <c r="R6123" s="346">
        <v>0.13919374590981187</v>
      </c>
      <c r="S6123" s="347">
        <v>0.30808830108184621</v>
      </c>
      <c r="T6123" s="349">
        <v>4.7261443092357774E-2</v>
      </c>
      <c r="U6123" s="349">
        <v>0.26815308729560222</v>
      </c>
      <c r="V6123" s="361">
        <v>0</v>
      </c>
    </row>
    <row r="6124" spans="1:22" ht="16" hidden="1" customHeight="1" outlineLevel="1">
      <c r="A6124" s="65">
        <v>6115</v>
      </c>
      <c r="B6124" s="117">
        <v>1</v>
      </c>
      <c r="C6124" s="325">
        <v>1.0326044947340452E-4</v>
      </c>
      <c r="D6124" s="326">
        <v>1.2036493185305399E-4</v>
      </c>
      <c r="E6124" s="327">
        <v>1.0994302823626255E-4</v>
      </c>
      <c r="F6124" s="332">
        <v>4.3517733476391567E-4</v>
      </c>
      <c r="G6124" s="326">
        <v>0</v>
      </c>
      <c r="H6124" s="327">
        <v>0</v>
      </c>
      <c r="I6124" s="332">
        <v>0</v>
      </c>
      <c r="J6124" s="326">
        <v>0</v>
      </c>
      <c r="K6124" s="327">
        <v>0</v>
      </c>
      <c r="L6124" s="336">
        <v>1.1748396343899057E-4</v>
      </c>
      <c r="M6124" s="337">
        <v>1.1415525114155251E-4</v>
      </c>
      <c r="N6124" s="345">
        <v>7.1450398821682848E-4</v>
      </c>
      <c r="O6124" s="346">
        <v>1.529130185121866E-3</v>
      </c>
      <c r="P6124" s="347">
        <v>4.766860770311075E-4</v>
      </c>
      <c r="Q6124" s="348">
        <v>0.1237842617152962</v>
      </c>
      <c r="R6124" s="346">
        <v>0.11391404084333349</v>
      </c>
      <c r="S6124" s="347">
        <v>0.30547391112341621</v>
      </c>
      <c r="T6124" s="349">
        <v>7.1415178596299173E-2</v>
      </c>
      <c r="U6124" s="349">
        <v>0.3208207511982929</v>
      </c>
      <c r="V6124" s="361">
        <v>0</v>
      </c>
    </row>
    <row r="6125" spans="1:22" ht="16" hidden="1" customHeight="1" outlineLevel="1">
      <c r="A6125" s="65">
        <v>6116</v>
      </c>
      <c r="B6125" s="117">
        <v>1</v>
      </c>
      <c r="C6125" s="325">
        <v>1.0971071179751041E-4</v>
      </c>
      <c r="D6125" s="326">
        <v>1.3280776118368792E-4</v>
      </c>
      <c r="E6125" s="327">
        <v>1.2037302171141949E-4</v>
      </c>
      <c r="F6125" s="332">
        <v>3.6014675980461987E-4</v>
      </c>
      <c r="G6125" s="326">
        <v>0</v>
      </c>
      <c r="H6125" s="327">
        <v>0</v>
      </c>
      <c r="I6125" s="332">
        <v>0</v>
      </c>
      <c r="J6125" s="326">
        <v>0</v>
      </c>
      <c r="K6125" s="327">
        <v>0</v>
      </c>
      <c r="L6125" s="336">
        <v>8.811297257924293E-5</v>
      </c>
      <c r="M6125" s="337">
        <v>1.1415525114155251E-4</v>
      </c>
      <c r="N6125" s="345">
        <v>0</v>
      </c>
      <c r="O6125" s="346">
        <v>0</v>
      </c>
      <c r="P6125" s="347">
        <v>0</v>
      </c>
      <c r="Q6125" s="348">
        <v>8.8417329796640146E-2</v>
      </c>
      <c r="R6125" s="346">
        <v>0.1256472981275551</v>
      </c>
      <c r="S6125" s="347">
        <v>0.28340720966807431</v>
      </c>
      <c r="T6125" s="349">
        <v>0.12162451854150019</v>
      </c>
      <c r="U6125" s="349">
        <v>0.49552803929341221</v>
      </c>
      <c r="V6125" s="361">
        <v>0</v>
      </c>
    </row>
    <row r="6126" spans="1:22" ht="16" hidden="1" customHeight="1" outlineLevel="1">
      <c r="A6126" s="65">
        <v>6117</v>
      </c>
      <c r="B6126" s="117">
        <v>1</v>
      </c>
      <c r="C6126" s="325">
        <v>1.0981071586455082E-4</v>
      </c>
      <c r="D6126" s="326">
        <v>1.3564628162473878E-4</v>
      </c>
      <c r="E6126" s="327">
        <v>1.2246161493219097E-4</v>
      </c>
      <c r="F6126" s="332">
        <v>2.8511618484532408E-4</v>
      </c>
      <c r="G6126" s="326">
        <v>0</v>
      </c>
      <c r="H6126" s="327">
        <v>0</v>
      </c>
      <c r="I6126" s="332">
        <v>0</v>
      </c>
      <c r="J6126" s="326">
        <v>0</v>
      </c>
      <c r="K6126" s="327">
        <v>0</v>
      </c>
      <c r="L6126" s="336">
        <v>5.8741981719495287E-5</v>
      </c>
      <c r="M6126" s="337">
        <v>1.1415525114155251E-4</v>
      </c>
      <c r="N6126" s="345">
        <v>0</v>
      </c>
      <c r="O6126" s="346">
        <v>0</v>
      </c>
      <c r="P6126" s="347">
        <v>0</v>
      </c>
      <c r="Q6126" s="348">
        <v>0.1149425287356322</v>
      </c>
      <c r="R6126" s="346">
        <v>0.15090459562150008</v>
      </c>
      <c r="S6126" s="347">
        <v>0.33294576317340063</v>
      </c>
      <c r="T6126" s="349">
        <v>0.17811002597985134</v>
      </c>
      <c r="U6126" s="349">
        <v>0.54121920294033599</v>
      </c>
      <c r="V6126" s="361">
        <v>0</v>
      </c>
    </row>
    <row r="6127" spans="1:22" ht="16" hidden="1" customHeight="1" outlineLevel="1">
      <c r="A6127" s="65">
        <v>6118</v>
      </c>
      <c r="B6127" s="117">
        <v>1</v>
      </c>
      <c r="C6127" s="325">
        <v>1.0063534271359398E-4</v>
      </c>
      <c r="D6127" s="326">
        <v>1.2549759895194048E-4</v>
      </c>
      <c r="E6127" s="327">
        <v>1.1159055208121892E-4</v>
      </c>
      <c r="F6127" s="332">
        <v>0</v>
      </c>
      <c r="G6127" s="326">
        <v>0</v>
      </c>
      <c r="H6127" s="327">
        <v>0</v>
      </c>
      <c r="I6127" s="332">
        <v>0</v>
      </c>
      <c r="J6127" s="326">
        <v>0</v>
      </c>
      <c r="K6127" s="327">
        <v>0</v>
      </c>
      <c r="L6127" s="336">
        <v>3.7594868300476983E-5</v>
      </c>
      <c r="M6127" s="337">
        <v>1.1415525114155251E-4</v>
      </c>
      <c r="N6127" s="345">
        <v>0</v>
      </c>
      <c r="O6127" s="346">
        <v>0</v>
      </c>
      <c r="P6127" s="347">
        <v>0</v>
      </c>
      <c r="Q6127" s="348">
        <v>0.1149425287356322</v>
      </c>
      <c r="R6127" s="346">
        <v>0.18542273111346144</v>
      </c>
      <c r="S6127" s="347">
        <v>0.34800963316942635</v>
      </c>
      <c r="T6127" s="349">
        <v>0.11658456585760689</v>
      </c>
      <c r="U6127" s="349">
        <v>0.35580151304410979</v>
      </c>
      <c r="V6127" s="361">
        <v>0</v>
      </c>
    </row>
    <row r="6128" spans="1:22" ht="16" hidden="1" customHeight="1" outlineLevel="1">
      <c r="A6128" s="65">
        <v>6119</v>
      </c>
      <c r="B6128" s="117">
        <v>1</v>
      </c>
      <c r="C6128" s="325">
        <v>9.34413001408751E-5</v>
      </c>
      <c r="D6128" s="326">
        <v>1.1521282283333839E-4</v>
      </c>
      <c r="E6128" s="327">
        <v>1.0407940006366188E-4</v>
      </c>
      <c r="F6128" s="332">
        <v>0</v>
      </c>
      <c r="G6128" s="326">
        <v>0</v>
      </c>
      <c r="H6128" s="327">
        <v>0</v>
      </c>
      <c r="I6128" s="332">
        <v>0</v>
      </c>
      <c r="J6128" s="326">
        <v>0</v>
      </c>
      <c r="K6128" s="327">
        <v>0</v>
      </c>
      <c r="L6128" s="336">
        <v>2.3496792687798115E-5</v>
      </c>
      <c r="M6128" s="337">
        <v>1.1415525114155251E-4</v>
      </c>
      <c r="N6128" s="345">
        <v>0</v>
      </c>
      <c r="O6128" s="346">
        <v>0</v>
      </c>
      <c r="P6128" s="347">
        <v>0</v>
      </c>
      <c r="Q6128" s="348">
        <v>7.0733863837312116E-2</v>
      </c>
      <c r="R6128" s="346">
        <v>0.23374752822410119</v>
      </c>
      <c r="S6128" s="347">
        <v>0.39294187651244689</v>
      </c>
      <c r="T6128" s="349">
        <v>5.4013077819837454E-2</v>
      </c>
      <c r="U6128" s="349">
        <v>0.26324005894647062</v>
      </c>
      <c r="V6128" s="361">
        <v>0</v>
      </c>
    </row>
    <row r="6129" spans="1:22" ht="16" hidden="1" customHeight="1" outlineLevel="1">
      <c r="A6129" s="65">
        <v>6120</v>
      </c>
      <c r="B6129" s="117">
        <v>1</v>
      </c>
      <c r="C6129" s="325">
        <v>8.8628604414555778E-5</v>
      </c>
      <c r="D6129" s="326">
        <v>1.0815540557236947E-4</v>
      </c>
      <c r="E6129" s="327">
        <v>9.581583558147908E-5</v>
      </c>
      <c r="F6129" s="332">
        <v>0</v>
      </c>
      <c r="G6129" s="326">
        <v>0</v>
      </c>
      <c r="H6129" s="327">
        <v>0</v>
      </c>
      <c r="I6129" s="332">
        <v>0</v>
      </c>
      <c r="J6129" s="326">
        <v>0</v>
      </c>
      <c r="K6129" s="327">
        <v>0</v>
      </c>
      <c r="L6129" s="336">
        <v>9.3987170751192458E-6</v>
      </c>
      <c r="M6129" s="337">
        <v>1.1415525114155251E-4</v>
      </c>
      <c r="N6129" s="345">
        <v>0</v>
      </c>
      <c r="O6129" s="346">
        <v>0</v>
      </c>
      <c r="P6129" s="347">
        <v>0</v>
      </c>
      <c r="Q6129" s="348">
        <v>9.7259062776304167E-2</v>
      </c>
      <c r="R6129" s="346">
        <v>0.25027586975933458</v>
      </c>
      <c r="S6129" s="347">
        <v>0.43593407637846349</v>
      </c>
      <c r="T6129" s="349">
        <v>4.3933172452050889E-2</v>
      </c>
      <c r="U6129" s="349">
        <v>0.22875059993556685</v>
      </c>
      <c r="V6129" s="361">
        <v>0</v>
      </c>
    </row>
    <row r="6130" spans="1:22" ht="16" hidden="1" customHeight="1" outlineLevel="1">
      <c r="A6130" s="65">
        <v>6121</v>
      </c>
      <c r="B6130" s="117">
        <v>1</v>
      </c>
      <c r="C6130" s="325">
        <v>8.2184592344639916E-5</v>
      </c>
      <c r="D6130" s="326">
        <v>9.9212121990976346E-5</v>
      </c>
      <c r="E6130" s="327">
        <v>8.7954422589010041E-5</v>
      </c>
      <c r="F6130" s="332">
        <v>0</v>
      </c>
      <c r="G6130" s="326">
        <v>0</v>
      </c>
      <c r="H6130" s="327">
        <v>0</v>
      </c>
      <c r="I6130" s="332">
        <v>0</v>
      </c>
      <c r="J6130" s="326">
        <v>0</v>
      </c>
      <c r="K6130" s="327">
        <v>0</v>
      </c>
      <c r="L6130" s="336">
        <v>5.8741981719495289E-6</v>
      </c>
      <c r="M6130" s="337">
        <v>1.1415525114155251E-4</v>
      </c>
      <c r="N6130" s="345">
        <v>0</v>
      </c>
      <c r="O6130" s="346">
        <v>0</v>
      </c>
      <c r="P6130" s="347">
        <v>0</v>
      </c>
      <c r="Q6130" s="348">
        <v>0.13262599469496023</v>
      </c>
      <c r="R6130" s="346">
        <v>0.24536533973568048</v>
      </c>
      <c r="S6130" s="347">
        <v>0.46128951427366127</v>
      </c>
      <c r="T6130" s="349">
        <v>4.6405602070564579E-2</v>
      </c>
      <c r="U6130" s="349">
        <v>0.20163068344836046</v>
      </c>
      <c r="V6130" s="361">
        <v>0</v>
      </c>
    </row>
    <row r="6131" spans="1:22" ht="16" hidden="1" customHeight="1" outlineLevel="1">
      <c r="A6131" s="65">
        <v>6122</v>
      </c>
      <c r="B6131" s="117">
        <v>1</v>
      </c>
      <c r="C6131" s="325">
        <v>7.7284393059660246E-5</v>
      </c>
      <c r="D6131" s="326">
        <v>9.3262894217267008E-5</v>
      </c>
      <c r="E6131" s="327">
        <v>8.1792423956299163E-5</v>
      </c>
      <c r="F6131" s="332">
        <v>0</v>
      </c>
      <c r="G6131" s="326">
        <v>0</v>
      </c>
      <c r="H6131" s="327">
        <v>0</v>
      </c>
      <c r="I6131" s="332">
        <v>0</v>
      </c>
      <c r="J6131" s="326">
        <v>0</v>
      </c>
      <c r="K6131" s="327">
        <v>0</v>
      </c>
      <c r="L6131" s="336">
        <v>2.3496792687798115E-6</v>
      </c>
      <c r="M6131" s="337">
        <v>1.1415525114155251E-4</v>
      </c>
      <c r="N6131" s="345">
        <v>0</v>
      </c>
      <c r="O6131" s="346">
        <v>0</v>
      </c>
      <c r="P6131" s="347">
        <v>0</v>
      </c>
      <c r="Q6131" s="348">
        <v>0.15030946065428824</v>
      </c>
      <c r="R6131" s="346">
        <v>0.23749279466488502</v>
      </c>
      <c r="S6131" s="347">
        <v>0.46896669221440346</v>
      </c>
      <c r="T6131" s="349">
        <v>2.3392987929014109E-2</v>
      </c>
      <c r="U6131" s="349">
        <v>0.18492638706131306</v>
      </c>
      <c r="V6131" s="361">
        <v>0</v>
      </c>
    </row>
    <row r="6132" spans="1:22" ht="16" hidden="1" customHeight="1" outlineLevel="1">
      <c r="A6132" s="65">
        <v>6123</v>
      </c>
      <c r="B6132" s="117">
        <v>1</v>
      </c>
      <c r="C6132" s="325">
        <v>7.4046761389227249E-5</v>
      </c>
      <c r="D6132" s="326">
        <v>8.9257858526469212E-5</v>
      </c>
      <c r="E6132" s="327">
        <v>7.7096332366738442E-5</v>
      </c>
      <c r="F6132" s="332">
        <v>0</v>
      </c>
      <c r="G6132" s="326">
        <v>0</v>
      </c>
      <c r="H6132" s="327">
        <v>0</v>
      </c>
      <c r="I6132" s="332">
        <v>0</v>
      </c>
      <c r="J6132" s="326">
        <v>0</v>
      </c>
      <c r="K6132" s="327">
        <v>0</v>
      </c>
      <c r="L6132" s="336">
        <v>1.1748396343899057E-6</v>
      </c>
      <c r="M6132" s="337">
        <v>1.1415525114155251E-4</v>
      </c>
      <c r="N6132" s="345">
        <v>0</v>
      </c>
      <c r="O6132" s="346">
        <v>0</v>
      </c>
      <c r="P6132" s="347">
        <v>0</v>
      </c>
      <c r="Q6132" s="348">
        <v>0.14146772767462423</v>
      </c>
      <c r="R6132" s="346">
        <v>0.23866192124317095</v>
      </c>
      <c r="S6132" s="347">
        <v>0.51008628495048869</v>
      </c>
      <c r="T6132" s="349">
        <v>2.1586212438561798E-2</v>
      </c>
      <c r="U6132" s="349">
        <v>0.1788342319083899</v>
      </c>
      <c r="V6132" s="361">
        <v>0</v>
      </c>
    </row>
    <row r="6133" spans="1:22" ht="16" hidden="1" customHeight="1" outlineLevel="1">
      <c r="A6133" s="65">
        <v>6124</v>
      </c>
      <c r="B6133" s="117">
        <v>1</v>
      </c>
      <c r="C6133" s="325">
        <v>7.2077931319369342E-5</v>
      </c>
      <c r="D6133" s="326">
        <v>8.6983153789462695E-5</v>
      </c>
      <c r="E6133" s="327">
        <v>7.5409890635680734E-5</v>
      </c>
      <c r="F6133" s="332">
        <v>0</v>
      </c>
      <c r="G6133" s="326">
        <v>0</v>
      </c>
      <c r="H6133" s="327">
        <v>0</v>
      </c>
      <c r="I6133" s="332">
        <v>0</v>
      </c>
      <c r="J6133" s="326">
        <v>0</v>
      </c>
      <c r="K6133" s="327">
        <v>0</v>
      </c>
      <c r="L6133" s="336">
        <v>1.409807561267887E-5</v>
      </c>
      <c r="M6133" s="337">
        <v>1.1415525114155251E-4</v>
      </c>
      <c r="N6133" s="345">
        <v>0</v>
      </c>
      <c r="O6133" s="346">
        <v>0</v>
      </c>
      <c r="P6133" s="347">
        <v>0</v>
      </c>
      <c r="Q6133" s="348">
        <v>0.15030946065428824</v>
      </c>
      <c r="R6133" s="346">
        <v>0.22967108051146098</v>
      </c>
      <c r="S6133" s="347">
        <v>0.53947224211404132</v>
      </c>
      <c r="T6133" s="349">
        <v>2.2727333800952734E-2</v>
      </c>
      <c r="U6133" s="349">
        <v>0.1812907460829557</v>
      </c>
      <c r="V6133" s="361">
        <v>0</v>
      </c>
    </row>
    <row r="6134" spans="1:22" ht="16" hidden="1" customHeight="1" outlineLevel="1">
      <c r="A6134" s="65">
        <v>6125</v>
      </c>
      <c r="B6134" s="117">
        <v>1</v>
      </c>
      <c r="C6134" s="325">
        <v>7.1109141919915462E-5</v>
      </c>
      <c r="D6134" s="326">
        <v>8.4786216735772651E-5</v>
      </c>
      <c r="E6134" s="327">
        <v>7.4774231829358972E-5</v>
      </c>
      <c r="F6134" s="332">
        <v>0</v>
      </c>
      <c r="G6134" s="326">
        <v>0</v>
      </c>
      <c r="H6134" s="327">
        <v>0</v>
      </c>
      <c r="I6134" s="332">
        <v>0</v>
      </c>
      <c r="J6134" s="326">
        <v>0</v>
      </c>
      <c r="K6134" s="327">
        <v>0</v>
      </c>
      <c r="L6134" s="336">
        <v>3.7594868300476983E-5</v>
      </c>
      <c r="M6134" s="337">
        <v>1.1415525114155251E-4</v>
      </c>
      <c r="N6134" s="345">
        <v>0</v>
      </c>
      <c r="O6134" s="346">
        <v>0</v>
      </c>
      <c r="P6134" s="347">
        <v>0</v>
      </c>
      <c r="Q6134" s="348">
        <v>0.15915119363395228</v>
      </c>
      <c r="R6134" s="346">
        <v>0.23068938527420924</v>
      </c>
      <c r="S6134" s="347">
        <v>0.5308457914266157</v>
      </c>
      <c r="T6134" s="349">
        <v>2.253714690722091E-2</v>
      </c>
      <c r="U6134" s="349">
        <v>0.17568989376494568</v>
      </c>
      <c r="V6134" s="361">
        <v>0</v>
      </c>
    </row>
    <row r="6135" spans="1:22" ht="16" hidden="1" customHeight="1" outlineLevel="1">
      <c r="A6135" s="65">
        <v>6126</v>
      </c>
      <c r="B6135" s="117">
        <v>1</v>
      </c>
      <c r="C6135" s="325">
        <v>7.2009178523279067E-5</v>
      </c>
      <c r="D6135" s="326">
        <v>8.501951978572204E-5</v>
      </c>
      <c r="E6135" s="327">
        <v>7.5812042125394493E-5</v>
      </c>
      <c r="F6135" s="332">
        <v>0</v>
      </c>
      <c r="G6135" s="326">
        <v>0</v>
      </c>
      <c r="H6135" s="327">
        <v>0</v>
      </c>
      <c r="I6135" s="332">
        <v>0</v>
      </c>
      <c r="J6135" s="326">
        <v>0</v>
      </c>
      <c r="K6135" s="327">
        <v>0</v>
      </c>
      <c r="L6135" s="336">
        <v>9.3987170751192462E-5</v>
      </c>
      <c r="M6135" s="337">
        <v>1.1415525114155251E-4</v>
      </c>
      <c r="N6135" s="345">
        <v>0</v>
      </c>
      <c r="O6135" s="346">
        <v>7.36282807747655E-4</v>
      </c>
      <c r="P6135" s="347">
        <v>0</v>
      </c>
      <c r="Q6135" s="348">
        <v>0.14146772767462423</v>
      </c>
      <c r="R6135" s="346">
        <v>0.22818309392416242</v>
      </c>
      <c r="S6135" s="347">
        <v>0.51776346289123087</v>
      </c>
      <c r="T6135" s="349">
        <v>2.2917520694684553E-2</v>
      </c>
      <c r="U6135" s="349">
        <v>0.17618119659985884</v>
      </c>
      <c r="V6135" s="361">
        <v>0</v>
      </c>
    </row>
    <row r="6136" spans="1:22" ht="16" hidden="1" customHeight="1" outlineLevel="1">
      <c r="A6136" s="65">
        <v>6127</v>
      </c>
      <c r="B6136" s="117">
        <v>1</v>
      </c>
      <c r="C6136" s="325">
        <v>7.3459237495364889E-5</v>
      </c>
      <c r="D6136" s="326">
        <v>8.501951978572204E-5</v>
      </c>
      <c r="E6136" s="327">
        <v>7.5837987382795384E-5</v>
      </c>
      <c r="F6136" s="332">
        <v>0</v>
      </c>
      <c r="G6136" s="326">
        <v>0</v>
      </c>
      <c r="H6136" s="327">
        <v>0</v>
      </c>
      <c r="I6136" s="332">
        <v>0</v>
      </c>
      <c r="J6136" s="326">
        <v>0</v>
      </c>
      <c r="K6136" s="327">
        <v>0</v>
      </c>
      <c r="L6136" s="336">
        <v>1.8210014333043539E-4</v>
      </c>
      <c r="M6136" s="337">
        <v>1.1415525114155251E-4</v>
      </c>
      <c r="N6136" s="345">
        <v>2.5722143575805829E-3</v>
      </c>
      <c r="O6136" s="346">
        <v>4.1542815129192841E-2</v>
      </c>
      <c r="P6136" s="347">
        <v>2.3561196722554901E-2</v>
      </c>
      <c r="Q6136" s="348">
        <v>0.14146772767462423</v>
      </c>
      <c r="R6136" s="346">
        <v>0.21444022851258338</v>
      </c>
      <c r="S6136" s="347">
        <v>0.4914743118695506</v>
      </c>
      <c r="T6136" s="349">
        <v>2.4914483078868687E-2</v>
      </c>
      <c r="U6136" s="349">
        <v>0.18875854917363571</v>
      </c>
      <c r="V6136" s="361">
        <v>0</v>
      </c>
    </row>
    <row r="6137" spans="1:22" ht="16" hidden="1" customHeight="1" outlineLevel="1">
      <c r="A6137" s="65">
        <v>6128</v>
      </c>
      <c r="B6137" s="117">
        <v>1</v>
      </c>
      <c r="C6137" s="325">
        <v>7.3084222243963379E-5</v>
      </c>
      <c r="D6137" s="326">
        <v>8.599161582717781E-5</v>
      </c>
      <c r="E6137" s="327">
        <v>7.6862825050130453E-5</v>
      </c>
      <c r="F6137" s="332">
        <v>0</v>
      </c>
      <c r="G6137" s="326">
        <v>0</v>
      </c>
      <c r="H6137" s="327">
        <v>0</v>
      </c>
      <c r="I6137" s="332">
        <v>0</v>
      </c>
      <c r="J6137" s="326">
        <v>0</v>
      </c>
      <c r="K6137" s="327">
        <v>0</v>
      </c>
      <c r="L6137" s="336">
        <v>1.5860335064263727E-4</v>
      </c>
      <c r="M6137" s="337">
        <v>1.1415525114155251E-4</v>
      </c>
      <c r="N6137" s="345">
        <v>6.9735589249962468E-2</v>
      </c>
      <c r="O6137" s="346">
        <v>0.19739634544818954</v>
      </c>
      <c r="P6137" s="347">
        <v>0.1127830242965045</v>
      </c>
      <c r="Q6137" s="348">
        <v>0.15030946065428824</v>
      </c>
      <c r="R6137" s="346">
        <v>0.20837641343150654</v>
      </c>
      <c r="S6137" s="347">
        <v>0.40615387987570872</v>
      </c>
      <c r="T6137" s="349">
        <v>2.538995031319824E-2</v>
      </c>
      <c r="U6137" s="349">
        <v>0.19465418319259362</v>
      </c>
      <c r="V6137" s="361">
        <v>0</v>
      </c>
    </row>
    <row r="6138" spans="1:22" ht="16" hidden="1" customHeight="1" outlineLevel="1">
      <c r="A6138" s="65">
        <v>6129</v>
      </c>
      <c r="B6138" s="117">
        <v>1</v>
      </c>
      <c r="C6138" s="325">
        <v>7.7540653481451277E-5</v>
      </c>
      <c r="D6138" s="326">
        <v>9.6490253074900181E-5</v>
      </c>
      <c r="E6138" s="327">
        <v>8.4529648612092831E-5</v>
      </c>
      <c r="F6138" s="332">
        <v>0</v>
      </c>
      <c r="G6138" s="326">
        <v>0</v>
      </c>
      <c r="H6138" s="327">
        <v>0</v>
      </c>
      <c r="I6138" s="332">
        <v>0</v>
      </c>
      <c r="J6138" s="326">
        <v>0</v>
      </c>
      <c r="K6138" s="327">
        <v>0</v>
      </c>
      <c r="L6138" s="336">
        <v>1.4685495429873823E-4</v>
      </c>
      <c r="M6138" s="337">
        <v>1.1415525114155251E-4</v>
      </c>
      <c r="N6138" s="345">
        <v>0.14318659923865243</v>
      </c>
      <c r="O6138" s="346">
        <v>0.33725219143624985</v>
      </c>
      <c r="P6138" s="347">
        <v>0.17225223969097489</v>
      </c>
      <c r="Q6138" s="348">
        <v>0.14146772767462423</v>
      </c>
      <c r="R6138" s="346">
        <v>0.19534708118168437</v>
      </c>
      <c r="S6138" s="347">
        <v>0.35596691825239235</v>
      </c>
      <c r="T6138" s="349">
        <v>3.1666117806348364E-2</v>
      </c>
      <c r="U6138" s="349">
        <v>0.21519064169196367</v>
      </c>
      <c r="V6138" s="361">
        <v>5.8376908073089581E-2</v>
      </c>
    </row>
    <row r="6139" spans="1:22" ht="16" hidden="1" customHeight="1" outlineLevel="1">
      <c r="A6139" s="65">
        <v>6130</v>
      </c>
      <c r="B6139" s="117">
        <v>1</v>
      </c>
      <c r="C6139" s="325">
        <v>8.3759656400526241E-5</v>
      </c>
      <c r="D6139" s="326">
        <v>1.0512246592302746E-4</v>
      </c>
      <c r="E6139" s="327">
        <v>9.274132257947386E-5</v>
      </c>
      <c r="F6139" s="332">
        <v>0</v>
      </c>
      <c r="G6139" s="326">
        <v>2.5674570155179404E-4</v>
      </c>
      <c r="H6139" s="327">
        <v>0</v>
      </c>
      <c r="I6139" s="332">
        <v>0</v>
      </c>
      <c r="J6139" s="326">
        <v>0</v>
      </c>
      <c r="K6139" s="327">
        <v>0</v>
      </c>
      <c r="L6139" s="336">
        <v>1.644775488145868E-4</v>
      </c>
      <c r="M6139" s="337">
        <v>1.1415525114155251E-4</v>
      </c>
      <c r="N6139" s="345">
        <v>0.23964463764792429</v>
      </c>
      <c r="O6139" s="346">
        <v>0.46112318441903088</v>
      </c>
      <c r="P6139" s="347">
        <v>0.27913396424259712</v>
      </c>
      <c r="Q6139" s="348">
        <v>0.1237842617152962</v>
      </c>
      <c r="R6139" s="346">
        <v>0.21884519082996212</v>
      </c>
      <c r="S6139" s="347">
        <v>0.41882122857472398</v>
      </c>
      <c r="T6139" s="349">
        <v>3.4899294999789339E-2</v>
      </c>
      <c r="U6139" s="349">
        <v>0.26382962234836643</v>
      </c>
      <c r="V6139" s="361">
        <v>0.11893882753592078</v>
      </c>
    </row>
    <row r="6140" spans="1:22" ht="16" hidden="1" customHeight="1" outlineLevel="1">
      <c r="A6140" s="65">
        <v>6131</v>
      </c>
      <c r="B6140" s="117">
        <v>1</v>
      </c>
      <c r="C6140" s="325">
        <v>9.0934948210675038E-5</v>
      </c>
      <c r="D6140" s="326">
        <v>1.1009959765528102E-4</v>
      </c>
      <c r="E6140" s="327">
        <v>1.0081029763115E-4</v>
      </c>
      <c r="F6140" s="332">
        <v>0</v>
      </c>
      <c r="G6140" s="326">
        <v>3.1451348440094784E-4</v>
      </c>
      <c r="H6140" s="327">
        <v>0</v>
      </c>
      <c r="I6140" s="332">
        <v>0</v>
      </c>
      <c r="J6140" s="326">
        <v>0</v>
      </c>
      <c r="K6140" s="327">
        <v>0</v>
      </c>
      <c r="L6140" s="336">
        <v>1.8797434150238492E-4</v>
      </c>
      <c r="M6140" s="337">
        <v>1.1415525114155251E-4</v>
      </c>
      <c r="N6140" s="345">
        <v>0.3834028400771502</v>
      </c>
      <c r="O6140" s="346">
        <v>0.56312220029375626</v>
      </c>
      <c r="P6140" s="347">
        <v>0.26475835020621397</v>
      </c>
      <c r="Q6140" s="348">
        <v>7.9575596816976138E-2</v>
      </c>
      <c r="R6140" s="346">
        <v>0.26418654933630448</v>
      </c>
      <c r="S6140" s="347">
        <v>0.47975105504025262</v>
      </c>
      <c r="T6140" s="349">
        <v>6.0574525653585315E-2</v>
      </c>
      <c r="U6140" s="349">
        <v>0.2837765174458407</v>
      </c>
      <c r="V6140" s="361">
        <v>0.19572724318238599</v>
      </c>
    </row>
    <row r="6141" spans="1:22" ht="16" hidden="1" customHeight="1" outlineLevel="1">
      <c r="A6141" s="65">
        <v>6132</v>
      </c>
      <c r="B6141" s="117">
        <v>1</v>
      </c>
      <c r="C6141" s="325">
        <v>9.2872527009582825E-5</v>
      </c>
      <c r="D6141" s="326">
        <v>1.1147997403414821E-4</v>
      </c>
      <c r="E6141" s="327">
        <v>1.0462425046908053E-4</v>
      </c>
      <c r="F6141" s="332">
        <v>0</v>
      </c>
      <c r="G6141" s="326">
        <v>3.4310561934648844E-4</v>
      </c>
      <c r="H6141" s="327">
        <v>0</v>
      </c>
      <c r="I6141" s="332">
        <v>0</v>
      </c>
      <c r="J6141" s="326">
        <v>0</v>
      </c>
      <c r="K6141" s="327">
        <v>0</v>
      </c>
      <c r="L6141" s="336">
        <v>2.0677177565262342E-4</v>
      </c>
      <c r="M6141" s="337">
        <v>1.1415525114155251E-4</v>
      </c>
      <c r="N6141" s="345">
        <v>0.37168497467039419</v>
      </c>
      <c r="O6141" s="346">
        <v>0.59029861274172191</v>
      </c>
      <c r="P6141" s="347">
        <v>0.30333991497532697</v>
      </c>
      <c r="Q6141" s="348">
        <v>8.8417329796640146E-2</v>
      </c>
      <c r="R6141" s="346">
        <v>0.32882575514651241</v>
      </c>
      <c r="S6141" s="347">
        <v>0.5063721899310285</v>
      </c>
      <c r="T6141" s="349">
        <v>0.10536353912742941</v>
      </c>
      <c r="U6141" s="349">
        <v>0.2893773697638507</v>
      </c>
      <c r="V6141" s="361">
        <v>0.24679482244856285</v>
      </c>
    </row>
    <row r="6142" spans="1:22" ht="16" hidden="1" customHeight="1" outlineLevel="1">
      <c r="A6142" s="65">
        <v>6133</v>
      </c>
      <c r="B6142" s="117">
        <v>1</v>
      </c>
      <c r="C6142" s="325">
        <v>9.0591184230223661E-5</v>
      </c>
      <c r="D6142" s="326">
        <v>1.1114946138005325E-4</v>
      </c>
      <c r="E6142" s="327">
        <v>1.06829597348156E-4</v>
      </c>
      <c r="F6142" s="332">
        <v>2.7761312734939439E-4</v>
      </c>
      <c r="G6142" s="326">
        <v>3.6236154696287311E-4</v>
      </c>
      <c r="H6142" s="327">
        <v>0</v>
      </c>
      <c r="I6142" s="332">
        <v>0</v>
      </c>
      <c r="J6142" s="326">
        <v>0</v>
      </c>
      <c r="K6142" s="327">
        <v>0</v>
      </c>
      <c r="L6142" s="336">
        <v>1.8797434150238492E-4</v>
      </c>
      <c r="M6142" s="337">
        <v>1.1415525114155251E-4</v>
      </c>
      <c r="N6142" s="345">
        <v>0.37925871694549257</v>
      </c>
      <c r="O6142" s="346">
        <v>0.60738658777099708</v>
      </c>
      <c r="P6142" s="347">
        <v>0.32225679665607021</v>
      </c>
      <c r="Q6142" s="348">
        <v>9.7259062776304167E-2</v>
      </c>
      <c r="R6142" s="346">
        <v>0.34223920238001326</v>
      </c>
      <c r="S6142" s="347">
        <v>0.48240694298231962</v>
      </c>
      <c r="T6142" s="349">
        <v>0.12371657437255022</v>
      </c>
      <c r="U6142" s="349">
        <v>0.28652781332135441</v>
      </c>
      <c r="V6142" s="361">
        <v>0.27882180630588294</v>
      </c>
    </row>
    <row r="6143" spans="1:22" ht="16" hidden="1" customHeight="1" outlineLevel="1">
      <c r="A6143" s="65">
        <v>6134</v>
      </c>
      <c r="B6143" s="117">
        <v>1</v>
      </c>
      <c r="C6143" s="325">
        <v>8.4178423431257918E-5</v>
      </c>
      <c r="D6143" s="326">
        <v>1.0461697598147045E-4</v>
      </c>
      <c r="E6143" s="327">
        <v>1.0252268461960861E-4</v>
      </c>
      <c r="F6143" s="332">
        <v>2.4009783986974649E-4</v>
      </c>
      <c r="G6143" s="326">
        <v>4.312160760153997E-4</v>
      </c>
      <c r="H6143" s="327">
        <v>0</v>
      </c>
      <c r="I6143" s="332">
        <v>0</v>
      </c>
      <c r="J6143" s="326">
        <v>0</v>
      </c>
      <c r="K6143" s="327">
        <v>0</v>
      </c>
      <c r="L6143" s="336">
        <v>1.9032402077116473E-4</v>
      </c>
      <c r="M6143" s="337">
        <v>1.1415525114155251E-4</v>
      </c>
      <c r="N6143" s="345">
        <v>0.44813690140959483</v>
      </c>
      <c r="O6143" s="346">
        <v>0.55363029707060529</v>
      </c>
      <c r="P6143" s="347">
        <v>0.31578027108198276</v>
      </c>
      <c r="Q6143" s="348">
        <v>9.7259062776304167E-2</v>
      </c>
      <c r="R6143" s="346">
        <v>0.33479876972953743</v>
      </c>
      <c r="S6143" s="347">
        <v>0.45849875363744869</v>
      </c>
      <c r="T6143" s="349">
        <v>9.0909335203810934E-2</v>
      </c>
      <c r="U6143" s="349">
        <v>0.28289217234299696</v>
      </c>
      <c r="V6143" s="361">
        <v>0.29136539020995389</v>
      </c>
    </row>
    <row r="6144" spans="1:22" ht="16" hidden="1" customHeight="1" outlineLevel="1">
      <c r="A6144" s="65">
        <v>6135</v>
      </c>
      <c r="B6144" s="117">
        <v>1</v>
      </c>
      <c r="C6144" s="325">
        <v>8.0253263799922166E-5</v>
      </c>
      <c r="D6144" s="326">
        <v>1.000286826657992E-4</v>
      </c>
      <c r="E6144" s="327">
        <v>1.0097894180425577E-4</v>
      </c>
      <c r="F6144" s="332">
        <v>0</v>
      </c>
      <c r="G6144" s="326">
        <v>4.423028222187725E-4</v>
      </c>
      <c r="H6144" s="327">
        <v>0</v>
      </c>
      <c r="I6144" s="332">
        <v>0</v>
      </c>
      <c r="J6144" s="326">
        <v>0</v>
      </c>
      <c r="K6144" s="327">
        <v>0</v>
      </c>
      <c r="L6144" s="336">
        <v>2.1382081345896285E-4</v>
      </c>
      <c r="M6144" s="337">
        <v>1.1415525114155251E-4</v>
      </c>
      <c r="N6144" s="345">
        <v>0.44699369502844793</v>
      </c>
      <c r="O6144" s="346">
        <v>0.48210044219383541</v>
      </c>
      <c r="P6144" s="347">
        <v>0.27598373206836846</v>
      </c>
      <c r="Q6144" s="348">
        <v>0.10610079575596817</v>
      </c>
      <c r="R6144" s="346">
        <v>0.32279963425242586</v>
      </c>
      <c r="S6144" s="347">
        <v>0.43857958557729554</v>
      </c>
      <c r="T6144" s="349">
        <v>5.2396489223116967E-2</v>
      </c>
      <c r="U6144" s="349">
        <v>0.26520527028612328</v>
      </c>
      <c r="V6144" s="361">
        <v>0.15163765277093838</v>
      </c>
    </row>
    <row r="6145" spans="1:22" ht="16" hidden="1" customHeight="1" outlineLevel="1">
      <c r="A6145" s="65">
        <v>6136</v>
      </c>
      <c r="B6145" s="117">
        <v>1</v>
      </c>
      <c r="C6145" s="325">
        <v>7.9646989143489734E-5</v>
      </c>
      <c r="D6145" s="326">
        <v>9.7987280978742073E-5</v>
      </c>
      <c r="E6145" s="327">
        <v>9.7995237203153657E-5</v>
      </c>
      <c r="F6145" s="332">
        <v>0</v>
      </c>
      <c r="G6145" s="326">
        <v>4.5689064617057896E-4</v>
      </c>
      <c r="H6145" s="327">
        <v>0</v>
      </c>
      <c r="I6145" s="332">
        <v>0</v>
      </c>
      <c r="J6145" s="326">
        <v>0</v>
      </c>
      <c r="K6145" s="327">
        <v>0</v>
      </c>
      <c r="L6145" s="336">
        <v>2.2321953053408208E-4</v>
      </c>
      <c r="M6145" s="337">
        <v>1.1415525114155251E-4</v>
      </c>
      <c r="N6145" s="345">
        <v>0.33295885850904211</v>
      </c>
      <c r="O6145" s="346">
        <v>0.32412988230253953</v>
      </c>
      <c r="P6145" s="347">
        <v>0.21605434123030726</v>
      </c>
      <c r="Q6145" s="348">
        <v>7.9575596816976138E-2</v>
      </c>
      <c r="R6145" s="346">
        <v>0.30075288608891243</v>
      </c>
      <c r="S6145" s="347">
        <v>0.44045219270722669</v>
      </c>
      <c r="T6145" s="349">
        <v>6.5424291443746771E-2</v>
      </c>
      <c r="U6145" s="349">
        <v>0.2803373976014486</v>
      </c>
      <c r="V6145" s="361">
        <v>0.14261360153867381</v>
      </c>
    </row>
    <row r="6146" spans="1:22" ht="16" hidden="1" customHeight="1" outlineLevel="1">
      <c r="A6146" s="65">
        <v>6137</v>
      </c>
      <c r="B6146" s="117">
        <v>1</v>
      </c>
      <c r="C6146" s="325">
        <v>8.0359518121152584E-5</v>
      </c>
      <c r="D6146" s="326">
        <v>1.0177845554041958E-4</v>
      </c>
      <c r="E6146" s="327">
        <v>9.7696866743043448E-5</v>
      </c>
      <c r="F6146" s="332">
        <v>0</v>
      </c>
      <c r="G6146" s="326">
        <v>4.38801744470339E-4</v>
      </c>
      <c r="H6146" s="327">
        <v>3.3257412371757354E-4</v>
      </c>
      <c r="I6146" s="332">
        <v>0</v>
      </c>
      <c r="J6146" s="326">
        <v>0</v>
      </c>
      <c r="K6146" s="327">
        <v>0</v>
      </c>
      <c r="L6146" s="336">
        <v>2.2321953053408208E-4</v>
      </c>
      <c r="M6146" s="337">
        <v>1.1415525114155251E-4</v>
      </c>
      <c r="N6146" s="345">
        <v>0.18405622736465505</v>
      </c>
      <c r="O6146" s="346">
        <v>0.18900208392583151</v>
      </c>
      <c r="P6146" s="347">
        <v>0.1235662351973122</v>
      </c>
      <c r="Q6146" s="348">
        <v>0.13262599469496023</v>
      </c>
      <c r="R6146" s="346">
        <v>0.27419384666790597</v>
      </c>
      <c r="S6146" s="347">
        <v>0.3973510585105004</v>
      </c>
      <c r="T6146" s="349">
        <v>9.7375689590692885E-2</v>
      </c>
      <c r="U6146" s="349">
        <v>0.32111553289924072</v>
      </c>
      <c r="V6146" s="361">
        <v>9.9669195293756743E-2</v>
      </c>
    </row>
    <row r="6147" spans="1:22" ht="16" hidden="1" customHeight="1" outlineLevel="1">
      <c r="A6147" s="65">
        <v>6138</v>
      </c>
      <c r="B6147" s="117">
        <v>1</v>
      </c>
      <c r="C6147" s="325">
        <v>8.4790948341880373E-5</v>
      </c>
      <c r="D6147" s="326">
        <v>1.0512246592302746E-4</v>
      </c>
      <c r="E6147" s="327">
        <v>9.7229852109827469E-5</v>
      </c>
      <c r="F6147" s="332">
        <v>0</v>
      </c>
      <c r="G6147" s="326">
        <v>3.9153719486648608E-4</v>
      </c>
      <c r="H6147" s="327">
        <v>3.1241811621953884E-4</v>
      </c>
      <c r="I6147" s="332">
        <v>0</v>
      </c>
      <c r="J6147" s="326">
        <v>0</v>
      </c>
      <c r="K6147" s="327">
        <v>0</v>
      </c>
      <c r="L6147" s="336">
        <v>1.644775488145868E-4</v>
      </c>
      <c r="M6147" s="337">
        <v>1.1415525114155251E-4</v>
      </c>
      <c r="N6147" s="345">
        <v>5.8160624640849846E-2</v>
      </c>
      <c r="O6147" s="346">
        <v>4.5635460108209756E-2</v>
      </c>
      <c r="P6147" s="347">
        <v>3.2926352380431956E-2</v>
      </c>
      <c r="Q6147" s="348">
        <v>0.1237842617152962</v>
      </c>
      <c r="R6147" s="346">
        <v>0.24147276421752434</v>
      </c>
      <c r="S6147" s="347">
        <v>0.3534095858978003</v>
      </c>
      <c r="T6147" s="349">
        <v>5.4203264713569274E-2</v>
      </c>
      <c r="U6147" s="349">
        <v>0.324259871042685</v>
      </c>
      <c r="V6147" s="361">
        <v>2.4155751352696063E-2</v>
      </c>
    </row>
    <row r="6148" spans="1:22" ht="16" hidden="1" customHeight="1" outlineLevel="1">
      <c r="A6148" s="65">
        <v>6139</v>
      </c>
      <c r="B6148" s="117">
        <v>1</v>
      </c>
      <c r="C6148" s="325">
        <v>8.8603603397795683E-5</v>
      </c>
      <c r="D6148" s="326">
        <v>1.064445165394073E-4</v>
      </c>
      <c r="E6148" s="327">
        <v>9.9772487335114489E-5</v>
      </c>
      <c r="F6148" s="332">
        <v>0</v>
      </c>
      <c r="G6148" s="326">
        <v>2.8708837537155173E-4</v>
      </c>
      <c r="H6148" s="327">
        <v>0</v>
      </c>
      <c r="I6148" s="332">
        <v>0</v>
      </c>
      <c r="J6148" s="326">
        <v>0</v>
      </c>
      <c r="K6148" s="327">
        <v>0</v>
      </c>
      <c r="L6148" s="336">
        <v>1.1748396343899057E-4</v>
      </c>
      <c r="M6148" s="337">
        <v>1.1415525114155251E-4</v>
      </c>
      <c r="N6148" s="345">
        <v>1.857710369363754E-3</v>
      </c>
      <c r="O6148" s="346">
        <v>1.529130185121866E-3</v>
      </c>
      <c r="P6148" s="347">
        <v>2.6160209043903738E-4</v>
      </c>
      <c r="Q6148" s="348">
        <v>7.9575596816976138E-2</v>
      </c>
      <c r="R6148" s="346">
        <v>0.2063585181895537</v>
      </c>
      <c r="S6148" s="347">
        <v>0.31212400122716721</v>
      </c>
      <c r="T6148" s="349">
        <v>9.2430830353665505E-2</v>
      </c>
      <c r="U6148" s="349">
        <v>0.34587719577886394</v>
      </c>
      <c r="V6148" s="361">
        <v>0</v>
      </c>
    </row>
    <row r="6149" spans="1:22" ht="16" hidden="1" customHeight="1" outlineLevel="1">
      <c r="A6149" s="65">
        <v>6140</v>
      </c>
      <c r="B6149" s="117">
        <v>1</v>
      </c>
      <c r="C6149" s="325">
        <v>9.6591428252647751E-5</v>
      </c>
      <c r="D6149" s="326">
        <v>1.2088986371544011E-4</v>
      </c>
      <c r="E6149" s="327">
        <v>1.0990411035016122E-4</v>
      </c>
      <c r="F6149" s="332">
        <v>0</v>
      </c>
      <c r="G6149" s="326">
        <v>0</v>
      </c>
      <c r="H6149" s="327">
        <v>0</v>
      </c>
      <c r="I6149" s="332">
        <v>0</v>
      </c>
      <c r="J6149" s="326">
        <v>0</v>
      </c>
      <c r="K6149" s="327">
        <v>0</v>
      </c>
      <c r="L6149" s="336">
        <v>8.811297257924293E-5</v>
      </c>
      <c r="M6149" s="337">
        <v>1.1415525114155251E-4</v>
      </c>
      <c r="N6149" s="345">
        <v>0</v>
      </c>
      <c r="O6149" s="346">
        <v>0</v>
      </c>
      <c r="P6149" s="347">
        <v>0</v>
      </c>
      <c r="Q6149" s="348">
        <v>7.0733863837312116E-2</v>
      </c>
      <c r="R6149" s="346">
        <v>0.17418082791300316</v>
      </c>
      <c r="S6149" s="347">
        <v>0.28784233002956372</v>
      </c>
      <c r="T6149" s="349">
        <v>0.13940699310542554</v>
      </c>
      <c r="U6149" s="349">
        <v>0.44718384033795733</v>
      </c>
      <c r="V6149" s="361">
        <v>0</v>
      </c>
    </row>
    <row r="6150" spans="1:22" ht="16" hidden="1" customHeight="1" outlineLevel="1">
      <c r="A6150" s="65">
        <v>6141</v>
      </c>
      <c r="B6150" s="117">
        <v>1</v>
      </c>
      <c r="C6150" s="325">
        <v>1.0092285440633513E-4</v>
      </c>
      <c r="D6150" s="326">
        <v>1.2705295261826972E-4</v>
      </c>
      <c r="E6150" s="327">
        <v>1.1392562524729885E-4</v>
      </c>
      <c r="F6150" s="332">
        <v>0</v>
      </c>
      <c r="G6150" s="326">
        <v>0</v>
      </c>
      <c r="H6150" s="327">
        <v>0</v>
      </c>
      <c r="I6150" s="332">
        <v>0</v>
      </c>
      <c r="J6150" s="326">
        <v>0</v>
      </c>
      <c r="K6150" s="327">
        <v>0</v>
      </c>
      <c r="L6150" s="336">
        <v>5.8741981719495287E-5</v>
      </c>
      <c r="M6150" s="337">
        <v>1.1415525114155251E-4</v>
      </c>
      <c r="N6150" s="345">
        <v>0</v>
      </c>
      <c r="O6150" s="346">
        <v>0</v>
      </c>
      <c r="P6150" s="347">
        <v>0</v>
      </c>
      <c r="Q6150" s="348">
        <v>0.10610079575596817</v>
      </c>
      <c r="R6150" s="346">
        <v>0.18649259256499939</v>
      </c>
      <c r="S6150" s="347">
        <v>0.30382953440883703</v>
      </c>
      <c r="T6150" s="349">
        <v>0.16517731720608744</v>
      </c>
      <c r="U6150" s="349">
        <v>0.54475658335171073</v>
      </c>
      <c r="V6150" s="361">
        <v>0</v>
      </c>
    </row>
    <row r="6151" spans="1:22" ht="16" hidden="1" customHeight="1" outlineLevel="1">
      <c r="A6151" s="65">
        <v>6142</v>
      </c>
      <c r="B6151" s="117">
        <v>1</v>
      </c>
      <c r="C6151" s="325">
        <v>9.3928819967697066E-5</v>
      </c>
      <c r="D6151" s="326">
        <v>1.1956781309906027E-4</v>
      </c>
      <c r="E6151" s="327">
        <v>1.0859387485141638E-4</v>
      </c>
      <c r="F6151" s="332">
        <v>0</v>
      </c>
      <c r="G6151" s="326">
        <v>0</v>
      </c>
      <c r="H6151" s="327">
        <v>0</v>
      </c>
      <c r="I6151" s="332">
        <v>0</v>
      </c>
      <c r="J6151" s="326">
        <v>0</v>
      </c>
      <c r="K6151" s="327">
        <v>0</v>
      </c>
      <c r="L6151" s="336">
        <v>3.7594868300476983E-5</v>
      </c>
      <c r="M6151" s="337">
        <v>1.1415525114155251E-4</v>
      </c>
      <c r="N6151" s="345">
        <v>0</v>
      </c>
      <c r="O6151" s="346">
        <v>0</v>
      </c>
      <c r="P6151" s="347">
        <v>0</v>
      </c>
      <c r="Q6151" s="348">
        <v>0.13262599469496023</v>
      </c>
      <c r="R6151" s="346">
        <v>0.18682660442477295</v>
      </c>
      <c r="S6151" s="347">
        <v>0.33045066929961292</v>
      </c>
      <c r="T6151" s="349">
        <v>0.11801096756059556</v>
      </c>
      <c r="U6151" s="349">
        <v>0.4337221426613368</v>
      </c>
      <c r="V6151" s="361">
        <v>0</v>
      </c>
    </row>
    <row r="6152" spans="1:22" ht="16" hidden="1" customHeight="1" outlineLevel="1">
      <c r="A6152" s="65">
        <v>6143</v>
      </c>
      <c r="B6152" s="117">
        <v>1</v>
      </c>
      <c r="C6152" s="325">
        <v>8.8453597297235084E-5</v>
      </c>
      <c r="D6152" s="326">
        <v>1.1052731991352156E-4</v>
      </c>
      <c r="E6152" s="327">
        <v>1.0156271009577575E-4</v>
      </c>
      <c r="F6152" s="332">
        <v>0</v>
      </c>
      <c r="G6152" s="326">
        <v>0</v>
      </c>
      <c r="H6152" s="327">
        <v>0</v>
      </c>
      <c r="I6152" s="332">
        <v>0</v>
      </c>
      <c r="J6152" s="326">
        <v>0</v>
      </c>
      <c r="K6152" s="327">
        <v>0</v>
      </c>
      <c r="L6152" s="336">
        <v>2.3496792687798115E-5</v>
      </c>
      <c r="M6152" s="337">
        <v>1.1415525114155251E-4</v>
      </c>
      <c r="N6152" s="345">
        <v>0</v>
      </c>
      <c r="O6152" s="346">
        <v>0</v>
      </c>
      <c r="P6152" s="347">
        <v>0</v>
      </c>
      <c r="Q6152" s="348">
        <v>7.9575596816976138E-2</v>
      </c>
      <c r="R6152" s="346">
        <v>0.17316101931511152</v>
      </c>
      <c r="S6152" s="347">
        <v>0.36152768203834784</v>
      </c>
      <c r="T6152" s="349">
        <v>7.4933636130337877E-2</v>
      </c>
      <c r="U6152" s="349">
        <v>0.3765344926774451</v>
      </c>
      <c r="V6152" s="361">
        <v>0</v>
      </c>
    </row>
    <row r="6153" spans="1:22" ht="16" hidden="1" customHeight="1" outlineLevel="1">
      <c r="A6153" s="65">
        <v>6144</v>
      </c>
      <c r="B6153" s="117">
        <v>1</v>
      </c>
      <c r="C6153" s="325">
        <v>8.1384559808316706E-5</v>
      </c>
      <c r="D6153" s="326">
        <v>1.0473362750644514E-4</v>
      </c>
      <c r="E6153" s="327">
        <v>9.172945754083923E-5</v>
      </c>
      <c r="F6153" s="332">
        <v>0</v>
      </c>
      <c r="G6153" s="326">
        <v>0</v>
      </c>
      <c r="H6153" s="327">
        <v>0</v>
      </c>
      <c r="I6153" s="332">
        <v>0</v>
      </c>
      <c r="J6153" s="326">
        <v>0</v>
      </c>
      <c r="K6153" s="327">
        <v>0</v>
      </c>
      <c r="L6153" s="336">
        <v>9.3987170751192458E-6</v>
      </c>
      <c r="M6153" s="337">
        <v>1.1415525114155251E-4</v>
      </c>
      <c r="N6153" s="345">
        <v>0</v>
      </c>
      <c r="O6153" s="346">
        <v>0</v>
      </c>
      <c r="P6153" s="347">
        <v>0</v>
      </c>
      <c r="Q6153" s="348">
        <v>9.7259062776304167E-2</v>
      </c>
      <c r="R6153" s="346">
        <v>0.15239785659433552</v>
      </c>
      <c r="S6153" s="347">
        <v>0.34159295435799364</v>
      </c>
      <c r="T6153" s="349">
        <v>3.8893219768157607E-2</v>
      </c>
      <c r="U6153" s="349">
        <v>0.32671638521725077</v>
      </c>
      <c r="V6153" s="361">
        <v>0</v>
      </c>
    </row>
    <row r="6154" spans="1:22" ht="16" hidden="1" customHeight="1" outlineLevel="1">
      <c r="A6154" s="65">
        <v>6145</v>
      </c>
      <c r="B6154" s="117">
        <v>1</v>
      </c>
      <c r="C6154" s="325">
        <v>7.5278061464662197E-5</v>
      </c>
      <c r="D6154" s="326">
        <v>9.1785308234254231E-5</v>
      </c>
      <c r="E6154" s="327">
        <v>8.411452449367862E-5</v>
      </c>
      <c r="F6154" s="332">
        <v>0</v>
      </c>
      <c r="G6154" s="326">
        <v>0</v>
      </c>
      <c r="H6154" s="327">
        <v>0</v>
      </c>
      <c r="I6154" s="332">
        <v>0</v>
      </c>
      <c r="J6154" s="326">
        <v>0</v>
      </c>
      <c r="K6154" s="327">
        <v>0</v>
      </c>
      <c r="L6154" s="336">
        <v>5.8741981719495289E-6</v>
      </c>
      <c r="M6154" s="337">
        <v>1.1415525114155251E-4</v>
      </c>
      <c r="N6154" s="345">
        <v>0</v>
      </c>
      <c r="O6154" s="346">
        <v>0</v>
      </c>
      <c r="P6154" s="347">
        <v>0</v>
      </c>
      <c r="Q6154" s="348">
        <v>0.1149425287356322</v>
      </c>
      <c r="R6154" s="346">
        <v>0.14008613295851671</v>
      </c>
      <c r="S6154" s="347">
        <v>0.36946422662414646</v>
      </c>
      <c r="T6154" s="349">
        <v>2.9288781634700591E-2</v>
      </c>
      <c r="U6154" s="349">
        <v>0.26176615044173113</v>
      </c>
      <c r="V6154" s="361">
        <v>0</v>
      </c>
    </row>
    <row r="6155" spans="1:22" ht="16" hidden="1" customHeight="1" outlineLevel="1">
      <c r="A6155" s="65">
        <v>6146</v>
      </c>
      <c r="B6155" s="117">
        <v>1</v>
      </c>
      <c r="C6155" s="325">
        <v>7.1552909967407234E-5</v>
      </c>
      <c r="D6155" s="326">
        <v>8.6108267352152498E-5</v>
      </c>
      <c r="E6155" s="327">
        <v>7.9055199300505483E-5</v>
      </c>
      <c r="F6155" s="332">
        <v>0</v>
      </c>
      <c r="G6155" s="326">
        <v>0</v>
      </c>
      <c r="H6155" s="327">
        <v>0</v>
      </c>
      <c r="I6155" s="332">
        <v>0</v>
      </c>
      <c r="J6155" s="326">
        <v>0</v>
      </c>
      <c r="K6155" s="327">
        <v>0</v>
      </c>
      <c r="L6155" s="336">
        <v>2.3496792687798115E-6</v>
      </c>
      <c r="M6155" s="337">
        <v>1.1415525114155251E-4</v>
      </c>
      <c r="N6155" s="345">
        <v>0</v>
      </c>
      <c r="O6155" s="346">
        <v>0</v>
      </c>
      <c r="P6155" s="347">
        <v>0</v>
      </c>
      <c r="Q6155" s="348">
        <v>8.8417329796640146E-2</v>
      </c>
      <c r="R6155" s="346">
        <v>0.13650928846478158</v>
      </c>
      <c r="S6155" s="347">
        <v>0.40535503944337187</v>
      </c>
      <c r="T6155" s="349">
        <v>2.7101632356784637E-2</v>
      </c>
      <c r="U6155" s="349">
        <v>0.25321748111424219</v>
      </c>
      <c r="V6155" s="361">
        <v>0</v>
      </c>
    </row>
    <row r="6156" spans="1:22" ht="16" hidden="1" customHeight="1" outlineLevel="1">
      <c r="A6156" s="65">
        <v>6147</v>
      </c>
      <c r="B6156" s="117">
        <v>1</v>
      </c>
      <c r="C6156" s="325">
        <v>7.0027847945041113E-5</v>
      </c>
      <c r="D6156" s="326">
        <v>8.2550395840424364E-5</v>
      </c>
      <c r="E6156" s="327">
        <v>7.5902850526297604E-5</v>
      </c>
      <c r="F6156" s="332">
        <v>0</v>
      </c>
      <c r="G6156" s="326">
        <v>0</v>
      </c>
      <c r="H6156" s="327">
        <v>0</v>
      </c>
      <c r="I6156" s="332">
        <v>0</v>
      </c>
      <c r="J6156" s="326">
        <v>0</v>
      </c>
      <c r="K6156" s="327">
        <v>0</v>
      </c>
      <c r="L6156" s="336">
        <v>1.1748396343899057E-6</v>
      </c>
      <c r="M6156" s="337">
        <v>1.1415525114155251E-4</v>
      </c>
      <c r="N6156" s="345">
        <v>0</v>
      </c>
      <c r="O6156" s="346">
        <v>0</v>
      </c>
      <c r="P6156" s="347">
        <v>0</v>
      </c>
      <c r="Q6156" s="348">
        <v>9.7259062776304167E-2</v>
      </c>
      <c r="R6156" s="346">
        <v>0.12235170004179055</v>
      </c>
      <c r="S6156" s="347">
        <v>0.40732102128381181</v>
      </c>
      <c r="T6156" s="349">
        <v>2.7386912697382373E-2</v>
      </c>
      <c r="U6156" s="349">
        <v>0.24800967106416269</v>
      </c>
      <c r="V6156" s="361">
        <v>0</v>
      </c>
    </row>
    <row r="6157" spans="1:22" ht="16" hidden="1" customHeight="1" outlineLevel="1">
      <c r="A6157" s="65">
        <v>6148</v>
      </c>
      <c r="B6157" s="117">
        <v>1</v>
      </c>
      <c r="C6157" s="325">
        <v>7.0377862179682514E-5</v>
      </c>
      <c r="D6157" s="326">
        <v>8.1519974036481249E-5</v>
      </c>
      <c r="E6157" s="327">
        <v>7.5474753779182954E-5</v>
      </c>
      <c r="F6157" s="332">
        <v>0</v>
      </c>
      <c r="G6157" s="326">
        <v>0</v>
      </c>
      <c r="H6157" s="327">
        <v>0</v>
      </c>
      <c r="I6157" s="332">
        <v>0</v>
      </c>
      <c r="J6157" s="326">
        <v>0</v>
      </c>
      <c r="K6157" s="327">
        <v>0</v>
      </c>
      <c r="L6157" s="336">
        <v>1.409807561267887E-5</v>
      </c>
      <c r="M6157" s="337">
        <v>1.1415525114155251E-4</v>
      </c>
      <c r="N6157" s="345">
        <v>0</v>
      </c>
      <c r="O6157" s="346">
        <v>0</v>
      </c>
      <c r="P6157" s="347">
        <v>0</v>
      </c>
      <c r="Q6157" s="348">
        <v>0.1149425287356322</v>
      </c>
      <c r="R6157" s="346">
        <v>0.11630600201917732</v>
      </c>
      <c r="S6157" s="347">
        <v>0.36197897898138798</v>
      </c>
      <c r="T6157" s="349">
        <v>2.8242753719175569E-2</v>
      </c>
      <c r="U6157" s="349">
        <v>0.2600957208030264</v>
      </c>
      <c r="V6157" s="361">
        <v>0</v>
      </c>
    </row>
    <row r="6158" spans="1:22" ht="16" hidden="1" customHeight="1" outlineLevel="1">
      <c r="A6158" s="65">
        <v>6149</v>
      </c>
      <c r="B6158" s="117">
        <v>1</v>
      </c>
      <c r="C6158" s="325">
        <v>7.2221687165739917E-5</v>
      </c>
      <c r="D6158" s="326">
        <v>8.2511511998766134E-5</v>
      </c>
      <c r="E6158" s="327">
        <v>7.6810934535328671E-5</v>
      </c>
      <c r="F6158" s="332">
        <v>0</v>
      </c>
      <c r="G6158" s="326">
        <v>0</v>
      </c>
      <c r="H6158" s="327">
        <v>0</v>
      </c>
      <c r="I6158" s="332">
        <v>0</v>
      </c>
      <c r="J6158" s="326">
        <v>0</v>
      </c>
      <c r="K6158" s="327">
        <v>0</v>
      </c>
      <c r="L6158" s="336">
        <v>3.7594868300476983E-5</v>
      </c>
      <c r="M6158" s="337">
        <v>1.1415525114155251E-4</v>
      </c>
      <c r="N6158" s="345">
        <v>0</v>
      </c>
      <c r="O6158" s="346">
        <v>0</v>
      </c>
      <c r="P6158" s="347">
        <v>0</v>
      </c>
      <c r="Q6158" s="348">
        <v>7.9575596816976138E-2</v>
      </c>
      <c r="R6158" s="346">
        <v>0.11051776783101677</v>
      </c>
      <c r="S6158" s="347">
        <v>0.34305058165155539</v>
      </c>
      <c r="T6158" s="349">
        <v>2.8147660272309659E-2</v>
      </c>
      <c r="U6158" s="349">
        <v>0.27473654528343855</v>
      </c>
      <c r="V6158" s="361">
        <v>0</v>
      </c>
    </row>
    <row r="6159" spans="1:22" ht="16" hidden="1" customHeight="1" outlineLevel="1">
      <c r="A6159" s="65">
        <v>6150</v>
      </c>
      <c r="B6159" s="117">
        <v>1</v>
      </c>
      <c r="C6159" s="325">
        <v>7.9240722621138092E-5</v>
      </c>
      <c r="D6159" s="326">
        <v>8.4902868260747338E-5</v>
      </c>
      <c r="E6159" s="327">
        <v>8.2830234252334671E-5</v>
      </c>
      <c r="F6159" s="332">
        <v>0</v>
      </c>
      <c r="G6159" s="326">
        <v>0</v>
      </c>
      <c r="H6159" s="327">
        <v>0</v>
      </c>
      <c r="I6159" s="332">
        <v>0</v>
      </c>
      <c r="J6159" s="326">
        <v>0</v>
      </c>
      <c r="K6159" s="327">
        <v>0</v>
      </c>
      <c r="L6159" s="336">
        <v>9.3987170751192462E-5</v>
      </c>
      <c r="M6159" s="337">
        <v>1.1415525114155251E-4</v>
      </c>
      <c r="N6159" s="345">
        <v>0</v>
      </c>
      <c r="O6159" s="346">
        <v>6.3109954949799006E-4</v>
      </c>
      <c r="P6159" s="347">
        <v>0</v>
      </c>
      <c r="Q6159" s="348">
        <v>7.9575596816976138E-2</v>
      </c>
      <c r="R6159" s="346">
        <v>0.10082279954339801</v>
      </c>
      <c r="S6159" s="347">
        <v>0.34657274637303193</v>
      </c>
      <c r="T6159" s="349">
        <v>3.0715183337689259E-2</v>
      </c>
      <c r="U6159" s="349">
        <v>0.30057907439987069</v>
      </c>
      <c r="V6159" s="361">
        <v>0</v>
      </c>
    </row>
    <row r="6160" spans="1:22" ht="16" hidden="1" customHeight="1" outlineLevel="1">
      <c r="A6160" s="65">
        <v>6151</v>
      </c>
      <c r="B6160" s="117">
        <v>1</v>
      </c>
      <c r="C6160" s="325">
        <v>1.0000406704040146E-4</v>
      </c>
      <c r="D6160" s="326">
        <v>1.0885531472221762E-4</v>
      </c>
      <c r="E6160" s="327">
        <v>8.760416161409805E-5</v>
      </c>
      <c r="F6160" s="332">
        <v>0</v>
      </c>
      <c r="G6160" s="326">
        <v>0</v>
      </c>
      <c r="H6160" s="327">
        <v>0</v>
      </c>
      <c r="I6160" s="332">
        <v>0</v>
      </c>
      <c r="J6160" s="326">
        <v>0</v>
      </c>
      <c r="K6160" s="327">
        <v>0</v>
      </c>
      <c r="L6160" s="336">
        <v>1.8210014333043539E-4</v>
      </c>
      <c r="M6160" s="337">
        <v>1.1415525114155251E-4</v>
      </c>
      <c r="N6160" s="345">
        <v>1.2432369394972817E-2</v>
      </c>
      <c r="O6160" s="346">
        <v>3.6691241261127418E-2</v>
      </c>
      <c r="P6160" s="347">
        <v>2.8787237037254318E-2</v>
      </c>
      <c r="Q6160" s="348">
        <v>5.3050397877984087E-2</v>
      </c>
      <c r="R6160" s="346">
        <v>9.2528533263825444E-2</v>
      </c>
      <c r="S6160" s="347">
        <v>0.32260749942432299</v>
      </c>
      <c r="T6160" s="349">
        <v>5.0779900626396479E-2</v>
      </c>
      <c r="U6160" s="349">
        <v>0.34951283675722133</v>
      </c>
      <c r="V6160" s="361">
        <v>0</v>
      </c>
    </row>
    <row r="6161" spans="1:22" ht="16" hidden="1" customHeight="1" outlineLevel="1">
      <c r="A6161" s="65">
        <v>6152</v>
      </c>
      <c r="B6161" s="117">
        <v>1</v>
      </c>
      <c r="C6161" s="325">
        <v>1.207924124764249E-4</v>
      </c>
      <c r="D6161" s="326">
        <v>1.0984685268450252E-4</v>
      </c>
      <c r="E6161" s="327">
        <v>1.0740039301097554E-4</v>
      </c>
      <c r="F6161" s="332">
        <v>0</v>
      </c>
      <c r="G6161" s="326">
        <v>0</v>
      </c>
      <c r="H6161" s="327">
        <v>3.3257412371757354E-4</v>
      </c>
      <c r="I6161" s="332">
        <v>0</v>
      </c>
      <c r="J6161" s="326">
        <v>0</v>
      </c>
      <c r="K6161" s="327">
        <v>0</v>
      </c>
      <c r="L6161" s="336">
        <v>1.5860335064263727E-4</v>
      </c>
      <c r="M6161" s="337">
        <v>1.1415525114155251E-4</v>
      </c>
      <c r="N6161" s="345">
        <v>8.8598494538886741E-2</v>
      </c>
      <c r="O6161" s="346">
        <v>0.19628915688603524</v>
      </c>
      <c r="P6161" s="347">
        <v>0.15192380221098362</v>
      </c>
      <c r="Q6161" s="348">
        <v>4.4208664898320073E-2</v>
      </c>
      <c r="R6161" s="346">
        <v>9.7553220430712156E-2</v>
      </c>
      <c r="S6161" s="347">
        <v>0.26478485784390138</v>
      </c>
      <c r="T6161" s="349">
        <v>0.13912171276482782</v>
      </c>
      <c r="U6161" s="349">
        <v>0.43352562152737156</v>
      </c>
      <c r="V6161" s="361">
        <v>0</v>
      </c>
    </row>
    <row r="6162" spans="1:22" ht="16" hidden="1" customHeight="1" outlineLevel="1">
      <c r="A6162" s="65">
        <v>6153</v>
      </c>
      <c r="B6162" s="117">
        <v>1</v>
      </c>
      <c r="C6162" s="325">
        <v>1.4012444868617251E-4</v>
      </c>
      <c r="D6162" s="326">
        <v>1.1795413367024367E-4</v>
      </c>
      <c r="E6162" s="327">
        <v>1.2724851492265478E-4</v>
      </c>
      <c r="F6162" s="332">
        <v>0</v>
      </c>
      <c r="G6162" s="326">
        <v>2.4507544239034889E-4</v>
      </c>
      <c r="H6162" s="327">
        <v>4.3335416120774729E-4</v>
      </c>
      <c r="I6162" s="332">
        <v>0</v>
      </c>
      <c r="J6162" s="326">
        <v>0</v>
      </c>
      <c r="K6162" s="327">
        <v>0</v>
      </c>
      <c r="L6162" s="336">
        <v>1.4685495429873823E-4</v>
      </c>
      <c r="M6162" s="337">
        <v>1.1415525114155251E-4</v>
      </c>
      <c r="N6162" s="345">
        <v>0.20106142228421556</v>
      </c>
      <c r="O6162" s="346">
        <v>0.35323021400399063</v>
      </c>
      <c r="P6162" s="347">
        <v>0.31071828900475085</v>
      </c>
      <c r="Q6162" s="348">
        <v>6.1892130857648102E-2</v>
      </c>
      <c r="R6162" s="346">
        <v>0.1054379138772914</v>
      </c>
      <c r="S6162" s="347">
        <v>0.20697777588368083</v>
      </c>
      <c r="T6162" s="349">
        <v>0.18124810972642638</v>
      </c>
      <c r="U6162" s="349">
        <v>0.53709225912706549</v>
      </c>
      <c r="V6162" s="361">
        <v>3.599313835407264E-2</v>
      </c>
    </row>
    <row r="6163" spans="1:22" ht="16" hidden="1" customHeight="1" outlineLevel="1">
      <c r="A6163" s="65">
        <v>6154</v>
      </c>
      <c r="B6163" s="117">
        <v>1</v>
      </c>
      <c r="C6163" s="325">
        <v>1.4578717898233522E-4</v>
      </c>
      <c r="D6163" s="326">
        <v>1.2322289421493399E-4</v>
      </c>
      <c r="E6163" s="327">
        <v>1.3583639512234868E-4</v>
      </c>
      <c r="F6163" s="332">
        <v>0</v>
      </c>
      <c r="G6163" s="326">
        <v>3.6294505992094526E-4</v>
      </c>
      <c r="H6163" s="327">
        <v>5.744462136939905E-4</v>
      </c>
      <c r="I6163" s="332">
        <v>0</v>
      </c>
      <c r="J6163" s="326">
        <v>0</v>
      </c>
      <c r="K6163" s="327">
        <v>0</v>
      </c>
      <c r="L6163" s="336">
        <v>1.644775488145868E-4</v>
      </c>
      <c r="M6163" s="337">
        <v>1.1415525114155251E-4</v>
      </c>
      <c r="N6163" s="345">
        <v>0.31209534205311074</v>
      </c>
      <c r="O6163" s="346">
        <v>0.4854376299434125</v>
      </c>
      <c r="P6163" s="347">
        <v>0.45282226365874673</v>
      </c>
      <c r="Q6163" s="348">
        <v>4.4208664898320073E-2</v>
      </c>
      <c r="R6163" s="346">
        <v>0.1112568439111668</v>
      </c>
      <c r="S6163" s="347">
        <v>0.24379192308615388</v>
      </c>
      <c r="T6163" s="349">
        <v>0.20597240591156327</v>
      </c>
      <c r="U6163" s="349">
        <v>0.56008523180100134</v>
      </c>
      <c r="V6163" s="361">
        <v>0.117312666019446</v>
      </c>
    </row>
    <row r="6164" spans="1:22" ht="16" hidden="1" customHeight="1" outlineLevel="1">
      <c r="A6164" s="65">
        <v>6155</v>
      </c>
      <c r="B6164" s="117">
        <v>1</v>
      </c>
      <c r="C6164" s="325">
        <v>1.4674971812759911E-4</v>
      </c>
      <c r="D6164" s="326">
        <v>1.2310624268995927E-4</v>
      </c>
      <c r="E6164" s="327">
        <v>1.4351619131301152E-4</v>
      </c>
      <c r="F6164" s="332">
        <v>0</v>
      </c>
      <c r="G6164" s="326">
        <v>4.5864118504479581E-4</v>
      </c>
      <c r="H6164" s="327">
        <v>6.2483623243907735E-4</v>
      </c>
      <c r="I6164" s="332">
        <v>0</v>
      </c>
      <c r="J6164" s="326">
        <v>0</v>
      </c>
      <c r="K6164" s="327">
        <v>0</v>
      </c>
      <c r="L6164" s="336">
        <v>1.8797434150238492E-4</v>
      </c>
      <c r="M6164" s="337">
        <v>1.1415525114155251E-4</v>
      </c>
      <c r="N6164" s="345">
        <v>0.38683245922059101</v>
      </c>
      <c r="O6164" s="346">
        <v>0.5681294109268159</v>
      </c>
      <c r="P6164" s="347">
        <v>0.51997598147852198</v>
      </c>
      <c r="Q6164" s="348">
        <v>4.4208664898320073E-2</v>
      </c>
      <c r="R6164" s="346">
        <v>0.14242477102724824</v>
      </c>
      <c r="S6164" s="347">
        <v>0.27954786321123365</v>
      </c>
      <c r="T6164" s="349">
        <v>0.12057849062597517</v>
      </c>
      <c r="U6164" s="349">
        <v>0.52343404031647967</v>
      </c>
      <c r="V6164" s="361">
        <v>0.21299662041367518</v>
      </c>
    </row>
    <row r="6165" spans="1:22" ht="16" hidden="1" customHeight="1" outlineLevel="1">
      <c r="A6165" s="65">
        <v>6156</v>
      </c>
      <c r="B6165" s="117">
        <v>1</v>
      </c>
      <c r="C6165" s="325">
        <v>1.4784976286504352E-4</v>
      </c>
      <c r="D6165" s="326">
        <v>1.2627527578510511E-4</v>
      </c>
      <c r="E6165" s="327">
        <v>1.4412590486193236E-4</v>
      </c>
      <c r="F6165" s="332">
        <v>0</v>
      </c>
      <c r="G6165" s="326">
        <v>5.3333084367804511E-4</v>
      </c>
      <c r="H6165" s="327">
        <v>7.0546026243121639E-4</v>
      </c>
      <c r="I6165" s="332">
        <v>0</v>
      </c>
      <c r="J6165" s="326">
        <v>0</v>
      </c>
      <c r="K6165" s="327">
        <v>0</v>
      </c>
      <c r="L6165" s="336">
        <v>2.0677177565262342E-4</v>
      </c>
      <c r="M6165" s="337">
        <v>1.1415525114155251E-4</v>
      </c>
      <c r="N6165" s="345">
        <v>0.47142973142546346</v>
      </c>
      <c r="O6165" s="346">
        <v>0.60966363601628815</v>
      </c>
      <c r="P6165" s="347">
        <v>0.56833635924525594</v>
      </c>
      <c r="Q6165" s="348">
        <v>6.1892130857648102E-2</v>
      </c>
      <c r="R6165" s="346">
        <v>0.16133635809040028</v>
      </c>
      <c r="S6165" s="347">
        <v>0.30956666887257522</v>
      </c>
      <c r="T6165" s="349">
        <v>0.10032358644353612</v>
      </c>
      <c r="U6165" s="349">
        <v>0.49425065192263801</v>
      </c>
      <c r="V6165" s="361">
        <v>0.29822122608691981</v>
      </c>
    </row>
    <row r="6166" spans="1:22" ht="16" hidden="1" customHeight="1" outlineLevel="1">
      <c r="A6166" s="65">
        <v>6157</v>
      </c>
      <c r="B6166" s="117">
        <v>1</v>
      </c>
      <c r="C6166" s="325">
        <v>1.3448046915257985E-4</v>
      </c>
      <c r="D6166" s="326">
        <v>1.2971649577185856E-4</v>
      </c>
      <c r="E6166" s="327">
        <v>1.4041573305360541E-4</v>
      </c>
      <c r="F6166" s="332">
        <v>3.1512841482904229E-4</v>
      </c>
      <c r="G6166" s="326">
        <v>5.5083623242021293E-4</v>
      </c>
      <c r="H6166" s="327">
        <v>6.6514824743514709E-4</v>
      </c>
      <c r="I6166" s="332">
        <v>0</v>
      </c>
      <c r="J6166" s="326">
        <v>0</v>
      </c>
      <c r="K6166" s="327">
        <v>0</v>
      </c>
      <c r="L6166" s="336">
        <v>1.8797434150238492E-4</v>
      </c>
      <c r="M6166" s="337">
        <v>1.1415525114155251E-4</v>
      </c>
      <c r="N6166" s="345">
        <v>0.44499308386144087</v>
      </c>
      <c r="O6166" s="346">
        <v>0.60493618328348531</v>
      </c>
      <c r="P6166" s="347">
        <v>0.58725824652087799</v>
      </c>
      <c r="Q6166" s="348">
        <v>0.1237842617152962</v>
      </c>
      <c r="R6166" s="346">
        <v>0.18220238490375404</v>
      </c>
      <c r="S6166" s="347">
        <v>0.320050167069731</v>
      </c>
      <c r="T6166" s="349">
        <v>7.2746486852421924E-2</v>
      </c>
      <c r="U6166" s="349">
        <v>0.43745604420667683</v>
      </c>
      <c r="V6166" s="361">
        <v>0.3358519777991319</v>
      </c>
    </row>
    <row r="6167" spans="1:22" ht="16" hidden="1" customHeight="1" outlineLevel="1">
      <c r="A6167" s="65">
        <v>6158</v>
      </c>
      <c r="B6167" s="117">
        <v>1</v>
      </c>
      <c r="C6167" s="325">
        <v>1.3589927685371555E-4</v>
      </c>
      <c r="D6167" s="326">
        <v>1.2621695002261777E-4</v>
      </c>
      <c r="E6167" s="327">
        <v>1.3706879484889087E-4</v>
      </c>
      <c r="F6167" s="332">
        <v>4.1266816227612688E-4</v>
      </c>
      <c r="G6167" s="326">
        <v>5.8351295807225934E-4</v>
      </c>
      <c r="H6167" s="327">
        <v>5.744462136939905E-4</v>
      </c>
      <c r="I6167" s="332">
        <v>0</v>
      </c>
      <c r="J6167" s="326">
        <v>0</v>
      </c>
      <c r="K6167" s="327">
        <v>0</v>
      </c>
      <c r="L6167" s="336">
        <v>1.9032402077116473E-4</v>
      </c>
      <c r="M6167" s="337">
        <v>1.1415525114155251E-4</v>
      </c>
      <c r="N6167" s="345">
        <v>0.35682329171548421</v>
      </c>
      <c r="O6167" s="346">
        <v>0.56038221954112299</v>
      </c>
      <c r="P6167" s="347">
        <v>0.54550094975240726</v>
      </c>
      <c r="Q6167" s="348">
        <v>9.7259062776304167E-2</v>
      </c>
      <c r="R6167" s="346">
        <v>0.19442922992239683</v>
      </c>
      <c r="S6167" s="347">
        <v>0.30158862630313965</v>
      </c>
      <c r="T6167" s="349">
        <v>9.0719148310079101E-2</v>
      </c>
      <c r="U6167" s="349">
        <v>0.42713868467350047</v>
      </c>
      <c r="V6167" s="361">
        <v>0.32646910219468717</v>
      </c>
    </row>
    <row r="6168" spans="1:22" ht="16" hidden="1" customHeight="1" outlineLevel="1">
      <c r="A6168" s="65">
        <v>6159</v>
      </c>
      <c r="B6168" s="117">
        <v>1</v>
      </c>
      <c r="C6168" s="325">
        <v>1.4554341906892427E-4</v>
      </c>
      <c r="D6168" s="326">
        <v>1.2157033094445915E-4</v>
      </c>
      <c r="E6168" s="327">
        <v>1.4096058345902405E-4</v>
      </c>
      <c r="F6168" s="332">
        <v>5.4022013970692962E-4</v>
      </c>
      <c r="G6168" s="326">
        <v>6.0160185977249929E-4</v>
      </c>
      <c r="H6168" s="327">
        <v>5.6436820994497329E-4</v>
      </c>
      <c r="I6168" s="332">
        <v>0</v>
      </c>
      <c r="J6168" s="326">
        <v>0</v>
      </c>
      <c r="K6168" s="327">
        <v>0</v>
      </c>
      <c r="L6168" s="336">
        <v>2.1382081345896285E-4</v>
      </c>
      <c r="M6168" s="337">
        <v>1.1415525114155251E-4</v>
      </c>
      <c r="N6168" s="345">
        <v>0.23950173685028092</v>
      </c>
      <c r="O6168" s="346">
        <v>0.51493693110456829</v>
      </c>
      <c r="P6168" s="347">
        <v>0.44329304976340211</v>
      </c>
      <c r="Q6168" s="348">
        <v>7.9575596816976138E-2</v>
      </c>
      <c r="R6168" s="346">
        <v>0.20992900301500195</v>
      </c>
      <c r="S6168" s="347">
        <v>0.27802279957059911</v>
      </c>
      <c r="T6168" s="349">
        <v>0.12305092024448885</v>
      </c>
      <c r="U6168" s="349">
        <v>0.47361593285628534</v>
      </c>
      <c r="V6168" s="361">
        <v>0.15990588245329321</v>
      </c>
    </row>
    <row r="6169" spans="1:22" ht="16" hidden="1" customHeight="1" outlineLevel="1">
      <c r="A6169" s="65">
        <v>6160</v>
      </c>
      <c r="B6169" s="117">
        <v>1</v>
      </c>
      <c r="C6169" s="325">
        <v>1.4772475778124301E-4</v>
      </c>
      <c r="D6169" s="326">
        <v>1.2518652821867464E-4</v>
      </c>
      <c r="E6169" s="327">
        <v>1.4317890296679998E-4</v>
      </c>
      <c r="F6169" s="332">
        <v>5.9274154217843662E-4</v>
      </c>
      <c r="G6169" s="326">
        <v>5.9401619131756005E-4</v>
      </c>
      <c r="H6169" s="327">
        <v>5.039001874508689E-4</v>
      </c>
      <c r="I6169" s="332">
        <v>0</v>
      </c>
      <c r="J6169" s="326">
        <v>0</v>
      </c>
      <c r="K6169" s="327">
        <v>0</v>
      </c>
      <c r="L6169" s="336">
        <v>2.2321953053408208E-4</v>
      </c>
      <c r="M6169" s="337">
        <v>1.1415525114155251E-4</v>
      </c>
      <c r="N6169" s="345">
        <v>0.15218934949018448</v>
      </c>
      <c r="O6169" s="346">
        <v>0.37812927806047475</v>
      </c>
      <c r="P6169" s="347">
        <v>0.28195356409501815</v>
      </c>
      <c r="Q6169" s="348">
        <v>6.1892130857648102E-2</v>
      </c>
      <c r="R6169" s="346">
        <v>0.21162245997522791</v>
      </c>
      <c r="S6169" s="347">
        <v>0.29494371707635492</v>
      </c>
      <c r="T6169" s="349">
        <v>0.15129367396366442</v>
      </c>
      <c r="U6169" s="349">
        <v>0.47685853156671221</v>
      </c>
      <c r="V6169" s="361">
        <v>0.17951143538430561</v>
      </c>
    </row>
    <row r="6170" spans="1:22" ht="16" hidden="1" customHeight="1" outlineLevel="1">
      <c r="A6170" s="65">
        <v>6161</v>
      </c>
      <c r="B6170" s="117">
        <v>1</v>
      </c>
      <c r="C6170" s="325">
        <v>1.4573092669462501E-4</v>
      </c>
      <c r="D6170" s="326">
        <v>1.273834652723647E-4</v>
      </c>
      <c r="E6170" s="327">
        <v>1.4363294497131551E-4</v>
      </c>
      <c r="F6170" s="332">
        <v>6.4526294464994395E-4</v>
      </c>
      <c r="G6170" s="326">
        <v>5.5317028425250193E-4</v>
      </c>
      <c r="H6170" s="327">
        <v>4.031201499606951E-4</v>
      </c>
      <c r="I6170" s="332">
        <v>0</v>
      </c>
      <c r="J6170" s="326">
        <v>0</v>
      </c>
      <c r="K6170" s="327">
        <v>0</v>
      </c>
      <c r="L6170" s="336">
        <v>2.2321953053408208E-4</v>
      </c>
      <c r="M6170" s="337">
        <v>1.1415525114155251E-4</v>
      </c>
      <c r="N6170" s="345">
        <v>9.1456510491754045E-2</v>
      </c>
      <c r="O6170" s="346">
        <v>0.2151159996818634</v>
      </c>
      <c r="P6170" s="347">
        <v>0.15238798735025083</v>
      </c>
      <c r="Q6170" s="348">
        <v>7.9575596816976138E-2</v>
      </c>
      <c r="R6170" s="346">
        <v>0.20632107747557157</v>
      </c>
      <c r="S6170" s="347">
        <v>0.33009274706708147</v>
      </c>
      <c r="T6170" s="349">
        <v>0.14815559021708935</v>
      </c>
      <c r="U6170" s="349">
        <v>0.52471142768725387</v>
      </c>
      <c r="V6170" s="361">
        <v>1.4422449393292711E-2</v>
      </c>
    </row>
    <row r="6171" spans="1:22" ht="16" hidden="1" customHeight="1" outlineLevel="1">
      <c r="A6171" s="65">
        <v>6162</v>
      </c>
      <c r="B6171" s="117">
        <v>1</v>
      </c>
      <c r="C6171" s="325">
        <v>1.3797436124480386E-4</v>
      </c>
      <c r="D6171" s="326">
        <v>1.3201064242969416E-4</v>
      </c>
      <c r="E6171" s="327">
        <v>1.3993574579168898E-4</v>
      </c>
      <c r="F6171" s="332">
        <v>6.3025682965808457E-4</v>
      </c>
      <c r="G6171" s="326">
        <v>4.7614657378696363E-4</v>
      </c>
      <c r="H6171" s="327">
        <v>3.9304214621167761E-4</v>
      </c>
      <c r="I6171" s="332">
        <v>0</v>
      </c>
      <c r="J6171" s="326">
        <v>0</v>
      </c>
      <c r="K6171" s="327">
        <v>0</v>
      </c>
      <c r="L6171" s="336">
        <v>1.644775488145868E-4</v>
      </c>
      <c r="M6171" s="337">
        <v>1.1415525114155251E-4</v>
      </c>
      <c r="N6171" s="345">
        <v>3.4153290636764401E-2</v>
      </c>
      <c r="O6171" s="346">
        <v>5.115635599924151E-2</v>
      </c>
      <c r="P6171" s="347">
        <v>3.8640583810723911E-2</v>
      </c>
      <c r="Q6171" s="348">
        <v>6.1892130857648102E-2</v>
      </c>
      <c r="R6171" s="346">
        <v>0.18769322799545535</v>
      </c>
      <c r="S6171" s="347">
        <v>0.28910802702514182</v>
      </c>
      <c r="T6171" s="349">
        <v>0.14511259991738021</v>
      </c>
      <c r="U6171" s="349">
        <v>0.54966961170084239</v>
      </c>
      <c r="V6171" s="361">
        <v>0</v>
      </c>
    </row>
    <row r="6172" spans="1:22" ht="16" hidden="1" customHeight="1" outlineLevel="1">
      <c r="A6172" s="65">
        <v>6163</v>
      </c>
      <c r="B6172" s="117">
        <v>1</v>
      </c>
      <c r="C6172" s="325">
        <v>1.3146784663298775E-4</v>
      </c>
      <c r="D6172" s="326">
        <v>1.3068859181331432E-4</v>
      </c>
      <c r="E6172" s="327">
        <v>1.353953257465336E-4</v>
      </c>
      <c r="F6172" s="332">
        <v>5.6272931219471841E-4</v>
      </c>
      <c r="G6172" s="326">
        <v>3.9037016895034158E-4</v>
      </c>
      <c r="H6172" s="327">
        <v>3.527301312156082E-4</v>
      </c>
      <c r="I6172" s="332">
        <v>0</v>
      </c>
      <c r="J6172" s="326">
        <v>0</v>
      </c>
      <c r="K6172" s="327">
        <v>0</v>
      </c>
      <c r="L6172" s="336">
        <v>1.1748396343899057E-4</v>
      </c>
      <c r="M6172" s="337">
        <v>1.1415525114155251E-4</v>
      </c>
      <c r="N6172" s="345">
        <v>1.429007976433657E-4</v>
      </c>
      <c r="O6172" s="346">
        <v>1.529130185121866E-3</v>
      </c>
      <c r="P6172" s="347">
        <v>2.6160209043903738E-4</v>
      </c>
      <c r="Q6172" s="348">
        <v>6.1892130857648102E-2</v>
      </c>
      <c r="R6172" s="346">
        <v>0.16276380541858482</v>
      </c>
      <c r="S6172" s="347">
        <v>0.29115700483285556</v>
      </c>
      <c r="T6172" s="349">
        <v>0.13731493727437549</v>
      </c>
      <c r="U6172" s="349">
        <v>0.562050443140654</v>
      </c>
      <c r="V6172" s="361">
        <v>0</v>
      </c>
    </row>
    <row r="6173" spans="1:22" ht="16" hidden="1" customHeight="1" outlineLevel="1">
      <c r="A6173" s="65">
        <v>6164</v>
      </c>
      <c r="B6173" s="117">
        <v>1</v>
      </c>
      <c r="C6173" s="325">
        <v>1.3448046915257985E-4</v>
      </c>
      <c r="D6173" s="326">
        <v>1.4299532769814443E-4</v>
      </c>
      <c r="E6173" s="327">
        <v>1.4478750892565502E-4</v>
      </c>
      <c r="F6173" s="332">
        <v>4.1266816227612688E-4</v>
      </c>
      <c r="G6173" s="326">
        <v>3.0517727707179168E-4</v>
      </c>
      <c r="H6173" s="327">
        <v>3.6280813496462574E-4</v>
      </c>
      <c r="I6173" s="332">
        <v>0</v>
      </c>
      <c r="J6173" s="326">
        <v>0</v>
      </c>
      <c r="K6173" s="327">
        <v>0</v>
      </c>
      <c r="L6173" s="336">
        <v>8.811297257924293E-5</v>
      </c>
      <c r="M6173" s="337">
        <v>1.1415525114155251E-4</v>
      </c>
      <c r="N6173" s="345">
        <v>0</v>
      </c>
      <c r="O6173" s="346">
        <v>0</v>
      </c>
      <c r="P6173" s="347">
        <v>0</v>
      </c>
      <c r="Q6173" s="348">
        <v>6.1892130857648102E-2</v>
      </c>
      <c r="R6173" s="346">
        <v>0.1425897579292664</v>
      </c>
      <c r="S6173" s="347">
        <v>0.25829038093146339</v>
      </c>
      <c r="T6173" s="349">
        <v>0.20625768625216098</v>
      </c>
      <c r="U6173" s="349">
        <v>0.63034153719358299</v>
      </c>
      <c r="V6173" s="361">
        <v>0</v>
      </c>
    </row>
    <row r="6174" spans="1:22" ht="16" hidden="1" customHeight="1" outlineLevel="1">
      <c r="A6174" s="65">
        <v>6165</v>
      </c>
      <c r="B6174" s="117">
        <v>1</v>
      </c>
      <c r="C6174" s="325">
        <v>1.3603053219170608E-4</v>
      </c>
      <c r="D6174" s="326">
        <v>1.4544500972261297E-4</v>
      </c>
      <c r="E6174" s="327">
        <v>1.4373672600091907E-4</v>
      </c>
      <c r="F6174" s="332">
        <v>3.1512841482904229E-4</v>
      </c>
      <c r="G6174" s="326">
        <v>2.1881735927709725E-4</v>
      </c>
      <c r="H6174" s="327">
        <v>3.6280813496462574E-4</v>
      </c>
      <c r="I6174" s="332">
        <v>0</v>
      </c>
      <c r="J6174" s="326">
        <v>0</v>
      </c>
      <c r="K6174" s="327">
        <v>0</v>
      </c>
      <c r="L6174" s="336">
        <v>5.8741981719495287E-5</v>
      </c>
      <c r="M6174" s="337">
        <v>1.1415525114155251E-4</v>
      </c>
      <c r="N6174" s="345">
        <v>0</v>
      </c>
      <c r="O6174" s="346">
        <v>0</v>
      </c>
      <c r="P6174" s="347">
        <v>0</v>
      </c>
      <c r="Q6174" s="348">
        <v>2.6525198938992044E-2</v>
      </c>
      <c r="R6174" s="346">
        <v>0.13436173787177066</v>
      </c>
      <c r="S6174" s="347">
        <v>0.25215382625155686</v>
      </c>
      <c r="T6174" s="349">
        <v>0.21063198480799289</v>
      </c>
      <c r="U6174" s="349">
        <v>0.66109709465914679</v>
      </c>
      <c r="V6174" s="361">
        <v>0</v>
      </c>
    </row>
    <row r="6175" spans="1:22" ht="16" hidden="1" customHeight="1" outlineLevel="1">
      <c r="A6175" s="65">
        <v>6166</v>
      </c>
      <c r="B6175" s="117">
        <v>1</v>
      </c>
      <c r="C6175" s="325">
        <v>1.2628638590945695E-4</v>
      </c>
      <c r="D6175" s="326">
        <v>1.3469362750411211E-4</v>
      </c>
      <c r="E6175" s="327">
        <v>1.3145164662159862E-4</v>
      </c>
      <c r="F6175" s="332">
        <v>2.4009783986974649E-4</v>
      </c>
      <c r="G6175" s="326">
        <v>0</v>
      </c>
      <c r="H6175" s="327">
        <v>3.3257412371757354E-4</v>
      </c>
      <c r="I6175" s="332">
        <v>0</v>
      </c>
      <c r="J6175" s="326">
        <v>0</v>
      </c>
      <c r="K6175" s="327">
        <v>0</v>
      </c>
      <c r="L6175" s="336">
        <v>3.7594868300476983E-5</v>
      </c>
      <c r="M6175" s="337">
        <v>1.1415525114155251E-4</v>
      </c>
      <c r="N6175" s="345">
        <v>0</v>
      </c>
      <c r="O6175" s="346">
        <v>0</v>
      </c>
      <c r="P6175" s="347">
        <v>0</v>
      </c>
      <c r="Q6175" s="348">
        <v>2.6525198938992044E-2</v>
      </c>
      <c r="R6175" s="346">
        <v>0.14141359213743801</v>
      </c>
      <c r="S6175" s="347">
        <v>0.32539826006053557</v>
      </c>
      <c r="T6175" s="349">
        <v>0.117535500326266</v>
      </c>
      <c r="U6175" s="349">
        <v>0.54623049185645023</v>
      </c>
      <c r="V6175" s="361">
        <v>0</v>
      </c>
    </row>
    <row r="6176" spans="1:22" ht="16" hidden="1" customHeight="1" outlineLevel="1">
      <c r="A6176" s="65">
        <v>6167</v>
      </c>
      <c r="B6176" s="117">
        <v>1</v>
      </c>
      <c r="C6176" s="325">
        <v>1.1292959270537334E-4</v>
      </c>
      <c r="D6176" s="326">
        <v>1.2384503568146568E-4</v>
      </c>
      <c r="E6176" s="327">
        <v>1.1837523689155113E-4</v>
      </c>
      <c r="F6176" s="332">
        <v>0</v>
      </c>
      <c r="G6176" s="326">
        <v>0</v>
      </c>
      <c r="H6176" s="327">
        <v>0</v>
      </c>
      <c r="I6176" s="332">
        <v>0</v>
      </c>
      <c r="J6176" s="326">
        <v>0</v>
      </c>
      <c r="K6176" s="327">
        <v>0</v>
      </c>
      <c r="L6176" s="336">
        <v>2.3496792687798115E-5</v>
      </c>
      <c r="M6176" s="337">
        <v>1.1415525114155251E-4</v>
      </c>
      <c r="N6176" s="345">
        <v>0</v>
      </c>
      <c r="O6176" s="346">
        <v>0</v>
      </c>
      <c r="P6176" s="347">
        <v>0</v>
      </c>
      <c r="Q6176" s="348">
        <v>2.6525198938992044E-2</v>
      </c>
      <c r="R6176" s="346">
        <v>0.1518585414630679</v>
      </c>
      <c r="S6176" s="347">
        <v>0.36638298010247522</v>
      </c>
      <c r="T6176" s="349">
        <v>6.3617515953294471E-2</v>
      </c>
      <c r="U6176" s="349">
        <v>0.43332910039340627</v>
      </c>
      <c r="V6176" s="361">
        <v>0</v>
      </c>
    </row>
    <row r="6177" spans="1:22" ht="16" hidden="1" customHeight="1" outlineLevel="1">
      <c r="A6177" s="65">
        <v>6168</v>
      </c>
      <c r="B6177" s="117">
        <v>1</v>
      </c>
      <c r="C6177" s="325">
        <v>1.0303544032256361E-4</v>
      </c>
      <c r="D6177" s="326">
        <v>1.2141479557782623E-4</v>
      </c>
      <c r="E6177" s="327">
        <v>1.034048233712388E-4</v>
      </c>
      <c r="F6177" s="332">
        <v>0</v>
      </c>
      <c r="G6177" s="326">
        <v>0</v>
      </c>
      <c r="H6177" s="327">
        <v>0</v>
      </c>
      <c r="I6177" s="332">
        <v>0</v>
      </c>
      <c r="J6177" s="326">
        <v>0</v>
      </c>
      <c r="K6177" s="327">
        <v>0</v>
      </c>
      <c r="L6177" s="336">
        <v>9.3987170751192458E-6</v>
      </c>
      <c r="M6177" s="337">
        <v>1.1415525114155251E-4</v>
      </c>
      <c r="N6177" s="345">
        <v>0</v>
      </c>
      <c r="O6177" s="346">
        <v>0</v>
      </c>
      <c r="P6177" s="347">
        <v>0</v>
      </c>
      <c r="Q6177" s="348">
        <v>3.5366931918656058E-2</v>
      </c>
      <c r="R6177" s="346">
        <v>0.17703632847289222</v>
      </c>
      <c r="S6177" s="347">
        <v>0.38612577748484583</v>
      </c>
      <c r="T6177" s="349">
        <v>5.0114246498335104E-2</v>
      </c>
      <c r="U6177" s="349">
        <v>0.3966779089088846</v>
      </c>
      <c r="V6177" s="361">
        <v>0</v>
      </c>
    </row>
    <row r="6178" spans="1:22" ht="16" hidden="1" customHeight="1" outlineLevel="1">
      <c r="A6178" s="65">
        <v>6169</v>
      </c>
      <c r="B6178" s="117">
        <v>1</v>
      </c>
      <c r="C6178" s="325">
        <v>9.6578927744267703E-5</v>
      </c>
      <c r="D6178" s="326">
        <v>1.0782489291827451E-4</v>
      </c>
      <c r="E6178" s="327">
        <v>9.8202799262360769E-5</v>
      </c>
      <c r="F6178" s="332">
        <v>0</v>
      </c>
      <c r="G6178" s="326">
        <v>0</v>
      </c>
      <c r="H6178" s="327">
        <v>0</v>
      </c>
      <c r="I6178" s="332">
        <v>0</v>
      </c>
      <c r="J6178" s="326">
        <v>0</v>
      </c>
      <c r="K6178" s="327">
        <v>0</v>
      </c>
      <c r="L6178" s="336">
        <v>5.8741981719495289E-6</v>
      </c>
      <c r="M6178" s="337">
        <v>1.1415525114155251E-4</v>
      </c>
      <c r="N6178" s="345">
        <v>0</v>
      </c>
      <c r="O6178" s="346">
        <v>0</v>
      </c>
      <c r="P6178" s="347">
        <v>0</v>
      </c>
      <c r="Q6178" s="348">
        <v>4.4208664898320073E-2</v>
      </c>
      <c r="R6178" s="346">
        <v>0.1603366874569786</v>
      </c>
      <c r="S6178" s="347">
        <v>0.36386714573152024</v>
      </c>
      <c r="T6178" s="349">
        <v>5.4108171266703371E-2</v>
      </c>
      <c r="U6178" s="349">
        <v>0.41691958570730681</v>
      </c>
      <c r="V6178" s="361">
        <v>0</v>
      </c>
    </row>
    <row r="6179" spans="1:22" ht="16" hidden="1" customHeight="1" outlineLevel="1">
      <c r="A6179" s="65">
        <v>6170</v>
      </c>
      <c r="B6179" s="117">
        <v>1</v>
      </c>
      <c r="C6179" s="325">
        <v>9.1722480238618201E-5</v>
      </c>
      <c r="D6179" s="326">
        <v>1.0074803373647647E-4</v>
      </c>
      <c r="E6179" s="327">
        <v>9.2027828000949439E-5</v>
      </c>
      <c r="F6179" s="332">
        <v>0</v>
      </c>
      <c r="G6179" s="326">
        <v>0</v>
      </c>
      <c r="H6179" s="327">
        <v>3.22496119968556E-4</v>
      </c>
      <c r="I6179" s="332">
        <v>0</v>
      </c>
      <c r="J6179" s="326">
        <v>0</v>
      </c>
      <c r="K6179" s="327">
        <v>0</v>
      </c>
      <c r="L6179" s="336">
        <v>2.3496792687798115E-6</v>
      </c>
      <c r="M6179" s="337">
        <v>1.1415525114155251E-4</v>
      </c>
      <c r="N6179" s="345">
        <v>0</v>
      </c>
      <c r="O6179" s="346">
        <v>0</v>
      </c>
      <c r="P6179" s="347">
        <v>0</v>
      </c>
      <c r="Q6179" s="348">
        <v>7.0733863837312116E-2</v>
      </c>
      <c r="R6179" s="346">
        <v>0.13635001141853953</v>
      </c>
      <c r="S6179" s="347">
        <v>0.37287745701491326</v>
      </c>
      <c r="T6179" s="349">
        <v>4.3457705217721333E-2</v>
      </c>
      <c r="U6179" s="349">
        <v>0.39716921174379777</v>
      </c>
      <c r="V6179" s="361">
        <v>0</v>
      </c>
    </row>
    <row r="6180" spans="1:22" ht="16" hidden="1" customHeight="1" outlineLevel="1">
      <c r="A6180" s="65">
        <v>6171</v>
      </c>
      <c r="B6180" s="117">
        <v>1</v>
      </c>
      <c r="C6180" s="325">
        <v>8.9084872970427611E-5</v>
      </c>
      <c r="D6180" s="326">
        <v>9.2660194671564429E-5</v>
      </c>
      <c r="E6180" s="327">
        <v>9.192404697134589E-5</v>
      </c>
      <c r="F6180" s="332">
        <v>0</v>
      </c>
      <c r="G6180" s="326">
        <v>0</v>
      </c>
      <c r="H6180" s="327">
        <v>3.1241811621953884E-4</v>
      </c>
      <c r="I6180" s="332">
        <v>0</v>
      </c>
      <c r="J6180" s="326">
        <v>0</v>
      </c>
      <c r="K6180" s="327">
        <v>0</v>
      </c>
      <c r="L6180" s="336">
        <v>1.1748396343899057E-6</v>
      </c>
      <c r="M6180" s="337">
        <v>1.1415525114155251E-4</v>
      </c>
      <c r="N6180" s="345">
        <v>0</v>
      </c>
      <c r="O6180" s="346">
        <v>0</v>
      </c>
      <c r="P6180" s="347">
        <v>0</v>
      </c>
      <c r="Q6180" s="348">
        <v>8.8417329796640146E-2</v>
      </c>
      <c r="R6180" s="346">
        <v>0.1394631895722083</v>
      </c>
      <c r="S6180" s="347">
        <v>0.38201226224921719</v>
      </c>
      <c r="T6180" s="349">
        <v>3.9939247683682622E-2</v>
      </c>
      <c r="U6180" s="349">
        <v>0.39363183133242302</v>
      </c>
      <c r="V6180" s="361">
        <v>0</v>
      </c>
    </row>
    <row r="6181" spans="1:22" ht="16" hidden="1" customHeight="1" outlineLevel="1">
      <c r="A6181" s="65">
        <v>6172</v>
      </c>
      <c r="B6181" s="117">
        <v>1</v>
      </c>
      <c r="C6181" s="325">
        <v>8.802858001231337E-5</v>
      </c>
      <c r="D6181" s="326">
        <v>9.4507177150330397E-5</v>
      </c>
      <c r="E6181" s="327">
        <v>8.83565740787238E-5</v>
      </c>
      <c r="F6181" s="332">
        <v>0</v>
      </c>
      <c r="G6181" s="326">
        <v>0</v>
      </c>
      <c r="H6181" s="327">
        <v>0</v>
      </c>
      <c r="I6181" s="332">
        <v>0</v>
      </c>
      <c r="J6181" s="326">
        <v>0</v>
      </c>
      <c r="K6181" s="327">
        <v>0</v>
      </c>
      <c r="L6181" s="336">
        <v>1.409807561267887E-5</v>
      </c>
      <c r="M6181" s="337">
        <v>1.1415525114155251E-4</v>
      </c>
      <c r="N6181" s="345">
        <v>0</v>
      </c>
      <c r="O6181" s="346">
        <v>0</v>
      </c>
      <c r="P6181" s="347">
        <v>0</v>
      </c>
      <c r="Q6181" s="348">
        <v>9.7259062776304167E-2</v>
      </c>
      <c r="R6181" s="346">
        <v>0.18361983793554004</v>
      </c>
      <c r="S6181" s="347">
        <v>0.43408220974569955</v>
      </c>
      <c r="T6181" s="349">
        <v>4.2031303514732665E-2</v>
      </c>
      <c r="U6181" s="349">
        <v>0.38911184525122194</v>
      </c>
      <c r="V6181" s="361">
        <v>0</v>
      </c>
    </row>
    <row r="6182" spans="1:22" ht="16" hidden="1" customHeight="1" outlineLevel="1">
      <c r="A6182" s="65">
        <v>6173</v>
      </c>
      <c r="B6182" s="117">
        <v>1</v>
      </c>
      <c r="C6182" s="325">
        <v>8.899111915757724E-5</v>
      </c>
      <c r="D6182" s="326">
        <v>9.4934899408570932E-5</v>
      </c>
      <c r="E6182" s="327">
        <v>8.8758725568437559E-5</v>
      </c>
      <c r="F6182" s="332">
        <v>0</v>
      </c>
      <c r="G6182" s="326">
        <v>0</v>
      </c>
      <c r="H6182" s="327">
        <v>0</v>
      </c>
      <c r="I6182" s="332">
        <v>0</v>
      </c>
      <c r="J6182" s="326">
        <v>0</v>
      </c>
      <c r="K6182" s="327">
        <v>0</v>
      </c>
      <c r="L6182" s="336">
        <v>3.7594868300476983E-5</v>
      </c>
      <c r="M6182" s="337">
        <v>1.1415525114155251E-4</v>
      </c>
      <c r="N6182" s="345">
        <v>0</v>
      </c>
      <c r="O6182" s="346">
        <v>0</v>
      </c>
      <c r="P6182" s="347">
        <v>0</v>
      </c>
      <c r="Q6182" s="348">
        <v>4.4208664898320073E-2</v>
      </c>
      <c r="R6182" s="346">
        <v>0.17973285067103445</v>
      </c>
      <c r="S6182" s="347">
        <v>0.42747879850255177</v>
      </c>
      <c r="T6182" s="349">
        <v>4.3267518323989514E-2</v>
      </c>
      <c r="U6182" s="349">
        <v>0.39078227488992673</v>
      </c>
      <c r="V6182" s="361">
        <v>0</v>
      </c>
    </row>
    <row r="6183" spans="1:22" ht="16" hidden="1" customHeight="1" outlineLevel="1">
      <c r="A6183" s="65">
        <v>6174</v>
      </c>
      <c r="B6183" s="117">
        <v>1</v>
      </c>
      <c r="C6183" s="325">
        <v>9.4535094624129498E-5</v>
      </c>
      <c r="D6183" s="326">
        <v>9.9251005832634576E-5</v>
      </c>
      <c r="E6183" s="327">
        <v>9.261159629246942E-5</v>
      </c>
      <c r="F6183" s="332">
        <v>0</v>
      </c>
      <c r="G6183" s="326">
        <v>0</v>
      </c>
      <c r="H6183" s="327">
        <v>0</v>
      </c>
      <c r="I6183" s="332">
        <v>0</v>
      </c>
      <c r="J6183" s="326">
        <v>0</v>
      </c>
      <c r="K6183" s="327">
        <v>0</v>
      </c>
      <c r="L6183" s="336">
        <v>9.3987170751192462E-5</v>
      </c>
      <c r="M6183" s="337">
        <v>1.1415525114155251E-4</v>
      </c>
      <c r="N6183" s="345">
        <v>0</v>
      </c>
      <c r="O6183" s="346">
        <v>3.1554977474899503E-4</v>
      </c>
      <c r="P6183" s="347">
        <v>0</v>
      </c>
      <c r="Q6183" s="348">
        <v>3.5366931918656058E-2</v>
      </c>
      <c r="R6183" s="346">
        <v>0.16079949586692346</v>
      </c>
      <c r="S6183" s="347">
        <v>0.36950572460778347</v>
      </c>
      <c r="T6183" s="349">
        <v>4.3933172452050889E-2</v>
      </c>
      <c r="U6183" s="349">
        <v>0.38822750014837826</v>
      </c>
      <c r="V6183" s="361">
        <v>0</v>
      </c>
    </row>
    <row r="6184" spans="1:22" ht="16" hidden="1" customHeight="1" outlineLevel="1">
      <c r="A6184" s="65">
        <v>6175</v>
      </c>
      <c r="B6184" s="117">
        <v>1</v>
      </c>
      <c r="C6184" s="325">
        <v>1.107545042472446E-4</v>
      </c>
      <c r="D6184" s="326">
        <v>1.06055678122825E-4</v>
      </c>
      <c r="E6184" s="327">
        <v>1.0485775778568852E-4</v>
      </c>
      <c r="F6184" s="332">
        <v>0</v>
      </c>
      <c r="G6184" s="326">
        <v>0</v>
      </c>
      <c r="H6184" s="327">
        <v>3.3257412371757354E-4</v>
      </c>
      <c r="I6184" s="332">
        <v>0</v>
      </c>
      <c r="J6184" s="326">
        <v>0</v>
      </c>
      <c r="K6184" s="327">
        <v>0</v>
      </c>
      <c r="L6184" s="336">
        <v>1.8210014333043539E-4</v>
      </c>
      <c r="M6184" s="337">
        <v>1.1415525114155251E-4</v>
      </c>
      <c r="N6184" s="345">
        <v>1.3289774180833011E-2</v>
      </c>
      <c r="O6184" s="346">
        <v>3.8841074780592511E-2</v>
      </c>
      <c r="P6184" s="347">
        <v>2.6589879067486649E-2</v>
      </c>
      <c r="Q6184" s="348">
        <v>6.1892130857648102E-2</v>
      </c>
      <c r="R6184" s="346">
        <v>0.1502473888979223</v>
      </c>
      <c r="S6184" s="347">
        <v>0.35620034653401289</v>
      </c>
      <c r="T6184" s="349">
        <v>7.6645318173924268E-2</v>
      </c>
      <c r="U6184" s="349">
        <v>0.40591440220525205</v>
      </c>
      <c r="V6184" s="361">
        <v>0</v>
      </c>
    </row>
    <row r="6185" spans="1:22" ht="16" hidden="1" customHeight="1" outlineLevel="1">
      <c r="A6185" s="65">
        <v>6176</v>
      </c>
      <c r="B6185" s="117">
        <v>1</v>
      </c>
      <c r="C6185" s="325">
        <v>1.2704891692064002E-4</v>
      </c>
      <c r="D6185" s="326">
        <v>1.1260760544223691E-4</v>
      </c>
      <c r="E6185" s="327">
        <v>1.1959466398939285E-4</v>
      </c>
      <c r="F6185" s="332">
        <v>0</v>
      </c>
      <c r="G6185" s="326">
        <v>0</v>
      </c>
      <c r="H6185" s="327">
        <v>4.232761574587298E-4</v>
      </c>
      <c r="I6185" s="332">
        <v>0</v>
      </c>
      <c r="J6185" s="326">
        <v>0</v>
      </c>
      <c r="K6185" s="327">
        <v>0</v>
      </c>
      <c r="L6185" s="336">
        <v>1.5860335064263727E-4</v>
      </c>
      <c r="M6185" s="337">
        <v>1.1415525114155251E-4</v>
      </c>
      <c r="N6185" s="345">
        <v>4.5871156043520399E-2</v>
      </c>
      <c r="O6185" s="346">
        <v>0.18522994938215656</v>
      </c>
      <c r="P6185" s="347">
        <v>0.1233106346009545</v>
      </c>
      <c r="Q6185" s="348">
        <v>9.7259062776304167E-2</v>
      </c>
      <c r="R6185" s="346">
        <v>0.14967154226772852</v>
      </c>
      <c r="S6185" s="347">
        <v>0.35603435459946509</v>
      </c>
      <c r="T6185" s="349">
        <v>0.15233970187918944</v>
      </c>
      <c r="U6185" s="349">
        <v>0.50564887769262323</v>
      </c>
      <c r="V6185" s="361">
        <v>0</v>
      </c>
    </row>
    <row r="6186" spans="1:22" ht="16" hidden="1" customHeight="1" outlineLevel="1">
      <c r="A6186" s="65">
        <v>6177</v>
      </c>
      <c r="B6186" s="117">
        <v>1</v>
      </c>
      <c r="C6186" s="325">
        <v>1.4621844652144698E-4</v>
      </c>
      <c r="D6186" s="326">
        <v>1.2345619726488336E-4</v>
      </c>
      <c r="E6186" s="327">
        <v>1.340721176190883E-4</v>
      </c>
      <c r="F6186" s="332">
        <v>0</v>
      </c>
      <c r="G6186" s="326">
        <v>2.3924031280962642E-4</v>
      </c>
      <c r="H6186" s="327">
        <v>4.53510168705782E-4</v>
      </c>
      <c r="I6186" s="332">
        <v>0</v>
      </c>
      <c r="J6186" s="326">
        <v>0</v>
      </c>
      <c r="K6186" s="327">
        <v>0</v>
      </c>
      <c r="L6186" s="336">
        <v>1.4685495429873823E-4</v>
      </c>
      <c r="M6186" s="337">
        <v>1.1415525114155251E-4</v>
      </c>
      <c r="N6186" s="345">
        <v>0.11374903492411911</v>
      </c>
      <c r="O6186" s="346">
        <v>0.35411913674189405</v>
      </c>
      <c r="P6186" s="347">
        <v>0.26301367233715206</v>
      </c>
      <c r="Q6186" s="348">
        <v>0.10610079575596817</v>
      </c>
      <c r="R6186" s="346">
        <v>0.15700610460174644</v>
      </c>
      <c r="S6186" s="347">
        <v>0.37153914279529615</v>
      </c>
      <c r="T6186" s="349">
        <v>0.19693852845930171</v>
      </c>
      <c r="U6186" s="349">
        <v>0.58681210602027722</v>
      </c>
      <c r="V6186" s="361">
        <v>7.5687511934373758E-2</v>
      </c>
    </row>
    <row r="6187" spans="1:22" ht="16" hidden="1" customHeight="1" outlineLevel="1">
      <c r="A6187" s="65">
        <v>6178</v>
      </c>
      <c r="B6187" s="117">
        <v>1</v>
      </c>
      <c r="C6187" s="325">
        <v>1.5257495503270249E-4</v>
      </c>
      <c r="D6187" s="326">
        <v>1.3498525631654883E-4</v>
      </c>
      <c r="E6187" s="327">
        <v>1.4276377884838576E-4</v>
      </c>
      <c r="F6187" s="332">
        <v>0</v>
      </c>
      <c r="G6187" s="326">
        <v>3.466066970949221E-4</v>
      </c>
      <c r="H6187" s="327">
        <v>3.728861387136429E-4</v>
      </c>
      <c r="I6187" s="332">
        <v>0</v>
      </c>
      <c r="J6187" s="326">
        <v>0</v>
      </c>
      <c r="K6187" s="327">
        <v>0</v>
      </c>
      <c r="L6187" s="336">
        <v>1.644775488145868E-4</v>
      </c>
      <c r="M6187" s="337">
        <v>1.1415525114155251E-4</v>
      </c>
      <c r="N6187" s="345">
        <v>0.23692952249270036</v>
      </c>
      <c r="O6187" s="346">
        <v>0.49261214000022541</v>
      </c>
      <c r="P6187" s="347">
        <v>0.3491072819147934</v>
      </c>
      <c r="Q6187" s="348">
        <v>8.8417329796640146E-2</v>
      </c>
      <c r="R6187" s="346">
        <v>0.17580396348672661</v>
      </c>
      <c r="S6187" s="347">
        <v>0.39860119588587745</v>
      </c>
      <c r="T6187" s="349">
        <v>0.20264413527125635</v>
      </c>
      <c r="U6187" s="349">
        <v>0.55762871762643551</v>
      </c>
      <c r="V6187" s="361">
        <v>0.22401329209570431</v>
      </c>
    </row>
    <row r="6188" spans="1:22" ht="16" hidden="1" customHeight="1" outlineLevel="1">
      <c r="A6188" s="65">
        <v>6179</v>
      </c>
      <c r="B6188" s="117">
        <v>1</v>
      </c>
      <c r="C6188" s="325">
        <v>1.5383750637908754E-4</v>
      </c>
      <c r="D6188" s="326">
        <v>1.3685168071614394E-4</v>
      </c>
      <c r="E6188" s="327">
        <v>1.4806958398686735E-4</v>
      </c>
      <c r="F6188" s="332">
        <v>2.4760089736567618E-4</v>
      </c>
      <c r="G6188" s="326">
        <v>4.5163902954792866E-4</v>
      </c>
      <c r="H6188" s="327">
        <v>3.22496119968556E-4</v>
      </c>
      <c r="I6188" s="332">
        <v>0</v>
      </c>
      <c r="J6188" s="326">
        <v>0</v>
      </c>
      <c r="K6188" s="327">
        <v>0</v>
      </c>
      <c r="L6188" s="336">
        <v>1.8797434150238492E-4</v>
      </c>
      <c r="M6188" s="337">
        <v>1.1415525114155251E-4</v>
      </c>
      <c r="N6188" s="345">
        <v>0.35282206938146993</v>
      </c>
      <c r="O6188" s="346">
        <v>0.57510545761383303</v>
      </c>
      <c r="P6188" s="347">
        <v>0.38837610910225195</v>
      </c>
      <c r="Q6188" s="348">
        <v>9.7259062776304167E-2</v>
      </c>
      <c r="R6188" s="346">
        <v>0.18595173547522428</v>
      </c>
      <c r="S6188" s="347">
        <v>0.43727239059808054</v>
      </c>
      <c r="T6188" s="349">
        <v>0.1354130683370573</v>
      </c>
      <c r="U6188" s="349">
        <v>0.55556524571980026</v>
      </c>
      <c r="V6188" s="361">
        <v>0.25416217391991353</v>
      </c>
    </row>
    <row r="6189" spans="1:22" ht="16" hidden="1" customHeight="1" outlineLevel="1">
      <c r="A6189" s="65">
        <v>6180</v>
      </c>
      <c r="B6189" s="117">
        <v>1</v>
      </c>
      <c r="C6189" s="325">
        <v>1.523561961360516E-4</v>
      </c>
      <c r="D6189" s="326">
        <v>1.4017624917792267E-4</v>
      </c>
      <c r="E6189" s="327">
        <v>1.4919820268380595E-4</v>
      </c>
      <c r="F6189" s="332">
        <v>3.0012229983718318E-4</v>
      </c>
      <c r="G6189" s="326">
        <v>4.8898385886455328E-4</v>
      </c>
      <c r="H6189" s="327">
        <v>3.22496119968556E-4</v>
      </c>
      <c r="I6189" s="332">
        <v>0</v>
      </c>
      <c r="J6189" s="326">
        <v>0</v>
      </c>
      <c r="K6189" s="327">
        <v>0</v>
      </c>
      <c r="L6189" s="336">
        <v>2.0677177565262342E-4</v>
      </c>
      <c r="M6189" s="337">
        <v>1.1415525114155251E-4</v>
      </c>
      <c r="N6189" s="345">
        <v>0.34339061673700783</v>
      </c>
      <c r="O6189" s="346">
        <v>0.61777009609935574</v>
      </c>
      <c r="P6189" s="347">
        <v>0.42778949619613027</v>
      </c>
      <c r="Q6189" s="348">
        <v>0.17683465959328029</v>
      </c>
      <c r="R6189" s="346">
        <v>0.19252781459481222</v>
      </c>
      <c r="S6189" s="347">
        <v>0.52442393173821666</v>
      </c>
      <c r="T6189" s="349">
        <v>9.6424755122033773E-2</v>
      </c>
      <c r="U6189" s="349">
        <v>0.47096289754775422</v>
      </c>
      <c r="V6189" s="361">
        <v>0.30380209025848154</v>
      </c>
    </row>
    <row r="6190" spans="1:22" ht="16" hidden="1" customHeight="1" outlineLevel="1">
      <c r="A6190" s="65">
        <v>6181</v>
      </c>
      <c r="B6190" s="117">
        <v>1</v>
      </c>
      <c r="C6190" s="325">
        <v>1.4147450359121793E-4</v>
      </c>
      <c r="D6190" s="326">
        <v>1.3900973392817574E-4</v>
      </c>
      <c r="E6190" s="327">
        <v>1.4503398887096345E-4</v>
      </c>
      <c r="F6190" s="332">
        <v>4.2017121977205656E-4</v>
      </c>
      <c r="G6190" s="326">
        <v>5.6425703045587488E-4</v>
      </c>
      <c r="H6190" s="327">
        <v>3.22496119968556E-4</v>
      </c>
      <c r="I6190" s="332">
        <v>0</v>
      </c>
      <c r="J6190" s="326">
        <v>0</v>
      </c>
      <c r="K6190" s="327">
        <v>0</v>
      </c>
      <c r="L6190" s="336">
        <v>1.8797434150238492E-4</v>
      </c>
      <c r="M6190" s="337">
        <v>1.1415525114155251E-4</v>
      </c>
      <c r="N6190" s="345">
        <v>0.33938939440299359</v>
      </c>
      <c r="O6190" s="346">
        <v>0.60928418769771808</v>
      </c>
      <c r="P6190" s="347">
        <v>0.44013781199429464</v>
      </c>
      <c r="Q6190" s="348">
        <v>0.16799292661361628</v>
      </c>
      <c r="R6190" s="346">
        <v>0.20033737747963914</v>
      </c>
      <c r="S6190" s="347">
        <v>0.5728627801825128</v>
      </c>
      <c r="T6190" s="349">
        <v>6.6375225912405883E-2</v>
      </c>
      <c r="U6190" s="349">
        <v>0.40974656431757467</v>
      </c>
      <c r="V6190" s="361">
        <v>0.31988811051768834</v>
      </c>
    </row>
    <row r="6191" spans="1:22" ht="16" hidden="1" customHeight="1" outlineLevel="1">
      <c r="A6191" s="65">
        <v>6182</v>
      </c>
      <c r="B6191" s="117">
        <v>1</v>
      </c>
      <c r="C6191" s="325">
        <v>1.4243079248229176E-4</v>
      </c>
      <c r="D6191" s="326">
        <v>1.3642395845790339E-4</v>
      </c>
      <c r="E6191" s="327">
        <v>1.4140165283483915E-4</v>
      </c>
      <c r="F6191" s="332">
        <v>4.2017121977205656E-4</v>
      </c>
      <c r="G6191" s="326">
        <v>6.2552589105346196E-4</v>
      </c>
      <c r="H6191" s="327">
        <v>3.4265212746659071E-4</v>
      </c>
      <c r="I6191" s="332">
        <v>0</v>
      </c>
      <c r="J6191" s="326">
        <v>0</v>
      </c>
      <c r="K6191" s="327">
        <v>0</v>
      </c>
      <c r="L6191" s="336">
        <v>1.9032402077116473E-4</v>
      </c>
      <c r="M6191" s="337">
        <v>1.1415525114155251E-4</v>
      </c>
      <c r="N6191" s="345">
        <v>0.32738572740095084</v>
      </c>
      <c r="O6191" s="346">
        <v>0.56508551926107597</v>
      </c>
      <c r="P6191" s="347">
        <v>0.44466608075128949</v>
      </c>
      <c r="Q6191" s="348">
        <v>0.15915119363395228</v>
      </c>
      <c r="R6191" s="346">
        <v>0.20573866450588685</v>
      </c>
      <c r="S6191" s="347">
        <v>0.55131999289425015</v>
      </c>
      <c r="T6191" s="349">
        <v>0.13864624553049826</v>
      </c>
      <c r="U6191" s="349">
        <v>0.41279264189403625</v>
      </c>
      <c r="V6191" s="361">
        <v>0.30609245859154349</v>
      </c>
    </row>
    <row r="6192" spans="1:22" ht="16" hidden="1" customHeight="1" outlineLevel="1">
      <c r="A6192" s="65">
        <v>6183</v>
      </c>
      <c r="B6192" s="117">
        <v>1</v>
      </c>
      <c r="C6192" s="325">
        <v>1.464997079599981E-4</v>
      </c>
      <c r="D6192" s="326">
        <v>1.3257445813373851E-4</v>
      </c>
      <c r="E6192" s="327">
        <v>1.4572153819208698E-4</v>
      </c>
      <c r="F6192" s="332">
        <v>4.7269262224356357E-4</v>
      </c>
      <c r="G6192" s="326">
        <v>6.214413003469561E-4</v>
      </c>
      <c r="H6192" s="327">
        <v>3.8296414246266044E-4</v>
      </c>
      <c r="I6192" s="332">
        <v>0</v>
      </c>
      <c r="J6192" s="326">
        <v>0</v>
      </c>
      <c r="K6192" s="327">
        <v>0</v>
      </c>
      <c r="L6192" s="336">
        <v>2.1382081345896285E-4</v>
      </c>
      <c r="M6192" s="337">
        <v>1.1415525114155251E-4</v>
      </c>
      <c r="N6192" s="345">
        <v>0.27222601951061171</v>
      </c>
      <c r="O6192" s="346">
        <v>0.49596421521461131</v>
      </c>
      <c r="P6192" s="347">
        <v>0.3819120844659285</v>
      </c>
      <c r="Q6192" s="348">
        <v>0.1237842617152962</v>
      </c>
      <c r="R6192" s="346">
        <v>0.19729362031976735</v>
      </c>
      <c r="S6192" s="347">
        <v>0.49817627870017334</v>
      </c>
      <c r="T6192" s="349">
        <v>0.10355676363697711</v>
      </c>
      <c r="U6192" s="349">
        <v>0.41298916302800154</v>
      </c>
      <c r="V6192" s="361">
        <v>0.22928877382285751</v>
      </c>
    </row>
    <row r="6193" spans="1:22" ht="16" hidden="1" customHeight="1" outlineLevel="1">
      <c r="A6193" s="65">
        <v>6184</v>
      </c>
      <c r="B6193" s="117">
        <v>1</v>
      </c>
      <c r="C6193" s="325">
        <v>1.4733099176727143E-4</v>
      </c>
      <c r="D6193" s="326">
        <v>1.3757103178682121E-4</v>
      </c>
      <c r="E6193" s="327">
        <v>1.4749878832404781E-4</v>
      </c>
      <c r="F6193" s="332">
        <v>4.3517733476391567E-4</v>
      </c>
      <c r="G6193" s="326">
        <v>6.3544561134069053E-4</v>
      </c>
      <c r="H6193" s="327">
        <v>3.6280813496462574E-4</v>
      </c>
      <c r="I6193" s="332">
        <v>0</v>
      </c>
      <c r="J6193" s="326">
        <v>0</v>
      </c>
      <c r="K6193" s="327">
        <v>0</v>
      </c>
      <c r="L6193" s="336">
        <v>2.2321953053408208E-4</v>
      </c>
      <c r="M6193" s="337">
        <v>1.1415525114155251E-4</v>
      </c>
      <c r="N6193" s="345">
        <v>0.19091546565153658</v>
      </c>
      <c r="O6193" s="346">
        <v>0.36703706141435394</v>
      </c>
      <c r="P6193" s="347">
        <v>0.24936533937927885</v>
      </c>
      <c r="Q6193" s="348">
        <v>7.9575596816976138E-2</v>
      </c>
      <c r="R6193" s="346">
        <v>0.19129677925423366</v>
      </c>
      <c r="S6193" s="347">
        <v>0.46522665883150721</v>
      </c>
      <c r="T6193" s="349">
        <v>0.13560325523078909</v>
      </c>
      <c r="U6193" s="349">
        <v>0.4769567921336948</v>
      </c>
      <c r="V6193" s="361">
        <v>0.19099381529405746</v>
      </c>
    </row>
    <row r="6194" spans="1:22" ht="16" hidden="1" customHeight="1" outlineLevel="1">
      <c r="A6194" s="65">
        <v>6185</v>
      </c>
      <c r="B6194" s="117">
        <v>1</v>
      </c>
      <c r="C6194" s="325">
        <v>1.4668721558569884E-4</v>
      </c>
      <c r="D6194" s="326">
        <v>1.3873754703656814E-4</v>
      </c>
      <c r="E6194" s="327">
        <v>1.4707069157693316E-4</v>
      </c>
      <c r="F6194" s="332">
        <v>4.1266816227612688E-4</v>
      </c>
      <c r="G6194" s="326">
        <v>6.121050930178E-4</v>
      </c>
      <c r="H6194" s="327">
        <v>3.9304214621167761E-4</v>
      </c>
      <c r="I6194" s="332">
        <v>0</v>
      </c>
      <c r="J6194" s="326">
        <v>0</v>
      </c>
      <c r="K6194" s="327">
        <v>0</v>
      </c>
      <c r="L6194" s="336">
        <v>2.2321953053408208E-4</v>
      </c>
      <c r="M6194" s="337">
        <v>1.1415525114155251E-4</v>
      </c>
      <c r="N6194" s="345">
        <v>0.10217407031500648</v>
      </c>
      <c r="O6194" s="346">
        <v>0.18911376612582609</v>
      </c>
      <c r="P6194" s="347">
        <v>0.13051344535434942</v>
      </c>
      <c r="Q6194" s="348">
        <v>0.1237842617152962</v>
      </c>
      <c r="R6194" s="346">
        <v>0.16895775060290893</v>
      </c>
      <c r="S6194" s="347">
        <v>0.38364626022056147</v>
      </c>
      <c r="T6194" s="349">
        <v>0.18571750172912418</v>
      </c>
      <c r="U6194" s="349">
        <v>0.49356282795375961</v>
      </c>
      <c r="V6194" s="361">
        <v>0.11025833155361489</v>
      </c>
    </row>
    <row r="6195" spans="1:22" ht="16" hidden="1" customHeight="1" outlineLevel="1">
      <c r="A6195" s="65">
        <v>6186</v>
      </c>
      <c r="B6195" s="117">
        <v>1</v>
      </c>
      <c r="C6195" s="325">
        <v>1.3986193801019146E-4</v>
      </c>
      <c r="D6195" s="326">
        <v>1.4140109019015695E-4</v>
      </c>
      <c r="E6195" s="327">
        <v>1.4625341596880519E-4</v>
      </c>
      <c r="F6195" s="332">
        <v>3.7515287479647898E-4</v>
      </c>
      <c r="G6195" s="326">
        <v>5.3974948621683986E-4</v>
      </c>
      <c r="H6195" s="327">
        <v>4.031201499606951E-4</v>
      </c>
      <c r="I6195" s="332">
        <v>0</v>
      </c>
      <c r="J6195" s="326">
        <v>0</v>
      </c>
      <c r="K6195" s="327">
        <v>0</v>
      </c>
      <c r="L6195" s="336">
        <v>1.644775488145868E-4</v>
      </c>
      <c r="M6195" s="337">
        <v>1.1415525114155251E-4</v>
      </c>
      <c r="N6195" s="345">
        <v>3.7868711375491915E-2</v>
      </c>
      <c r="O6195" s="346">
        <v>4.7937886082273486E-2</v>
      </c>
      <c r="P6195" s="347">
        <v>3.5216746557893551E-2</v>
      </c>
      <c r="Q6195" s="348">
        <v>0.14146772767462423</v>
      </c>
      <c r="R6195" s="346">
        <v>0.13737359649636172</v>
      </c>
      <c r="S6195" s="347">
        <v>0.30780299607335382</v>
      </c>
      <c r="T6195" s="349">
        <v>0.16432147618429421</v>
      </c>
      <c r="U6195" s="349">
        <v>0.49749325063306482</v>
      </c>
      <c r="V6195" s="361">
        <v>6.3195843045852462E-2</v>
      </c>
    </row>
    <row r="6196" spans="1:22" ht="16" hidden="1" customHeight="1" outlineLevel="1">
      <c r="A6196" s="65">
        <v>6187</v>
      </c>
      <c r="B6196" s="117">
        <v>1</v>
      </c>
      <c r="C6196" s="325">
        <v>1.3613053625874646E-4</v>
      </c>
      <c r="D6196" s="326">
        <v>1.402151330195809E-4</v>
      </c>
      <c r="E6196" s="327">
        <v>1.4238757261607289E-4</v>
      </c>
      <c r="F6196" s="332">
        <v>3.4514064481276077E-4</v>
      </c>
      <c r="G6196" s="326">
        <v>4.6622685349973511E-4</v>
      </c>
      <c r="H6196" s="327">
        <v>3.527301312156082E-4</v>
      </c>
      <c r="I6196" s="332">
        <v>0</v>
      </c>
      <c r="J6196" s="326">
        <v>0</v>
      </c>
      <c r="K6196" s="327">
        <v>0</v>
      </c>
      <c r="L6196" s="336">
        <v>1.1748396343899057E-4</v>
      </c>
      <c r="M6196" s="337">
        <v>1.1415525114155251E-4</v>
      </c>
      <c r="N6196" s="345">
        <v>4.2870239293009714E-4</v>
      </c>
      <c r="O6196" s="346">
        <v>1.0194201234145772E-3</v>
      </c>
      <c r="P6196" s="347">
        <v>2.1508398659207011E-4</v>
      </c>
      <c r="Q6196" s="348">
        <v>0.13262599469496023</v>
      </c>
      <c r="R6196" s="346">
        <v>0.13605373751083663</v>
      </c>
      <c r="S6196" s="347">
        <v>0.31282428607202906</v>
      </c>
      <c r="T6196" s="349">
        <v>0.15034273949500529</v>
      </c>
      <c r="U6196" s="349">
        <v>0.54554266788757189</v>
      </c>
      <c r="V6196" s="361">
        <v>0</v>
      </c>
    </row>
    <row r="6197" spans="1:22" ht="16" hidden="1" customHeight="1" outlineLevel="1">
      <c r="A6197" s="65">
        <v>6188</v>
      </c>
      <c r="B6197" s="117">
        <v>1</v>
      </c>
      <c r="C6197" s="325">
        <v>1.3888689835654753E-4</v>
      </c>
      <c r="D6197" s="326">
        <v>1.5131646981300585E-4</v>
      </c>
      <c r="E6197" s="327">
        <v>1.5119598750367434E-4</v>
      </c>
      <c r="F6197" s="332">
        <v>2.7761312734939439E-4</v>
      </c>
      <c r="G6197" s="326">
        <v>3.7578234499853513E-4</v>
      </c>
      <c r="H6197" s="327">
        <v>0</v>
      </c>
      <c r="I6197" s="332">
        <v>0</v>
      </c>
      <c r="J6197" s="326">
        <v>0</v>
      </c>
      <c r="K6197" s="327">
        <v>0</v>
      </c>
      <c r="L6197" s="336">
        <v>8.811297257924293E-5</v>
      </c>
      <c r="M6197" s="337">
        <v>1.1415525114155251E-4</v>
      </c>
      <c r="N6197" s="345">
        <v>0</v>
      </c>
      <c r="O6197" s="346">
        <v>0</v>
      </c>
      <c r="P6197" s="347">
        <v>0</v>
      </c>
      <c r="Q6197" s="348">
        <v>0.14146772767462423</v>
      </c>
      <c r="R6197" s="346">
        <v>0.14222252237175539</v>
      </c>
      <c r="S6197" s="347">
        <v>0.30527160208219772</v>
      </c>
      <c r="T6197" s="349">
        <v>0.21538665715128846</v>
      </c>
      <c r="U6197" s="349">
        <v>0.60548161374697729</v>
      </c>
      <c r="V6197" s="361">
        <v>0</v>
      </c>
    </row>
    <row r="6198" spans="1:22" ht="16" hidden="1" customHeight="1" outlineLevel="1">
      <c r="A6198" s="65">
        <v>6189</v>
      </c>
      <c r="B6198" s="117">
        <v>1</v>
      </c>
      <c r="C6198" s="325">
        <v>1.3862438768056648E-4</v>
      </c>
      <c r="D6198" s="326">
        <v>1.525024269835819E-4</v>
      </c>
      <c r="E6198" s="327">
        <v>1.4869227016448865E-4</v>
      </c>
      <c r="F6198" s="332">
        <v>0</v>
      </c>
      <c r="G6198" s="326">
        <v>3.0926186777829748E-4</v>
      </c>
      <c r="H6198" s="327">
        <v>0</v>
      </c>
      <c r="I6198" s="332">
        <v>0</v>
      </c>
      <c r="J6198" s="326">
        <v>0</v>
      </c>
      <c r="K6198" s="327">
        <v>0</v>
      </c>
      <c r="L6198" s="336">
        <v>5.8741981719495287E-5</v>
      </c>
      <c r="M6198" s="337">
        <v>1.1415525114155251E-4</v>
      </c>
      <c r="N6198" s="345">
        <v>0</v>
      </c>
      <c r="O6198" s="346">
        <v>0</v>
      </c>
      <c r="P6198" s="347">
        <v>0</v>
      </c>
      <c r="Q6198" s="348">
        <v>9.7259062776304167E-2</v>
      </c>
      <c r="R6198" s="346">
        <v>0.15677019156829164</v>
      </c>
      <c r="S6198" s="347">
        <v>0.31364906486780175</v>
      </c>
      <c r="T6198" s="349">
        <v>0.22850955281878418</v>
      </c>
      <c r="U6198" s="349">
        <v>0.61648679724903199</v>
      </c>
      <c r="V6198" s="361">
        <v>0</v>
      </c>
    </row>
    <row r="6199" spans="1:22" ht="16" hidden="1" customHeight="1" outlineLevel="1">
      <c r="A6199" s="65">
        <v>6190</v>
      </c>
      <c r="B6199" s="117">
        <v>1</v>
      </c>
      <c r="C6199" s="325">
        <v>1.2806145809942407E-4</v>
      </c>
      <c r="D6199" s="326">
        <v>1.3914582737397955E-4</v>
      </c>
      <c r="E6199" s="327">
        <v>1.3657583495827399E-4</v>
      </c>
      <c r="F6199" s="332">
        <v>0</v>
      </c>
      <c r="G6199" s="326">
        <v>2.549951626775774E-4</v>
      </c>
      <c r="H6199" s="327">
        <v>0</v>
      </c>
      <c r="I6199" s="332">
        <v>0</v>
      </c>
      <c r="J6199" s="326">
        <v>0</v>
      </c>
      <c r="K6199" s="327">
        <v>0</v>
      </c>
      <c r="L6199" s="336">
        <v>3.7594868300476983E-5</v>
      </c>
      <c r="M6199" s="337">
        <v>1.1415525114155251E-4</v>
      </c>
      <c r="N6199" s="345">
        <v>0</v>
      </c>
      <c r="O6199" s="346">
        <v>0</v>
      </c>
      <c r="P6199" s="347">
        <v>0</v>
      </c>
      <c r="Q6199" s="348">
        <v>7.0733863837312116E-2</v>
      </c>
      <c r="R6199" s="346">
        <v>0.17619627878169486</v>
      </c>
      <c r="S6199" s="347">
        <v>0.334849489543734</v>
      </c>
      <c r="T6199" s="349">
        <v>0.14710956230156433</v>
      </c>
      <c r="U6199" s="349">
        <v>0.51753840629752168</v>
      </c>
      <c r="V6199" s="361">
        <v>0</v>
      </c>
    </row>
    <row r="6200" spans="1:22" ht="16" hidden="1" customHeight="1" outlineLevel="1">
      <c r="A6200" s="65">
        <v>6191</v>
      </c>
      <c r="B6200" s="117">
        <v>1</v>
      </c>
      <c r="C6200" s="325">
        <v>1.1532344006015294E-4</v>
      </c>
      <c r="D6200" s="326">
        <v>1.2781118753060522E-4</v>
      </c>
      <c r="E6200" s="327">
        <v>1.2238377915998832E-4</v>
      </c>
      <c r="F6200" s="332">
        <v>0</v>
      </c>
      <c r="G6200" s="326">
        <v>2.1706682040288042E-4</v>
      </c>
      <c r="H6200" s="327">
        <v>0</v>
      </c>
      <c r="I6200" s="332">
        <v>0</v>
      </c>
      <c r="J6200" s="326">
        <v>0</v>
      </c>
      <c r="K6200" s="327">
        <v>0</v>
      </c>
      <c r="L6200" s="336">
        <v>2.3496792687798115E-5</v>
      </c>
      <c r="M6200" s="337">
        <v>1.1415525114155251E-4</v>
      </c>
      <c r="N6200" s="345">
        <v>0</v>
      </c>
      <c r="O6200" s="346">
        <v>0</v>
      </c>
      <c r="P6200" s="347">
        <v>0</v>
      </c>
      <c r="Q6200" s="348">
        <v>0.1237842617152962</v>
      </c>
      <c r="R6200" s="346">
        <v>0.17659460247302408</v>
      </c>
      <c r="S6200" s="347">
        <v>0.34714853726698297</v>
      </c>
      <c r="T6200" s="349">
        <v>9.0148587628883642E-2</v>
      </c>
      <c r="U6200" s="349">
        <v>0.42723694524048311</v>
      </c>
      <c r="V6200" s="361">
        <v>0</v>
      </c>
    </row>
    <row r="6201" spans="1:22" ht="16" hidden="1" customHeight="1" outlineLevel="1">
      <c r="A6201" s="65">
        <v>6192</v>
      </c>
      <c r="B6201" s="117">
        <v>1</v>
      </c>
      <c r="C6201" s="325">
        <v>1.052480303058325E-4</v>
      </c>
      <c r="D6201" s="326">
        <v>1.1779859830361076E-4</v>
      </c>
      <c r="E6201" s="327">
        <v>1.1120137322020562E-4</v>
      </c>
      <c r="F6201" s="332">
        <v>0</v>
      </c>
      <c r="G6201" s="326">
        <v>0</v>
      </c>
      <c r="H6201" s="327">
        <v>0</v>
      </c>
      <c r="I6201" s="332">
        <v>0</v>
      </c>
      <c r="J6201" s="326">
        <v>0</v>
      </c>
      <c r="K6201" s="327">
        <v>0</v>
      </c>
      <c r="L6201" s="336">
        <v>9.3987170751192458E-6</v>
      </c>
      <c r="M6201" s="337">
        <v>1.1415525114155251E-4</v>
      </c>
      <c r="N6201" s="345">
        <v>0</v>
      </c>
      <c r="O6201" s="346">
        <v>0</v>
      </c>
      <c r="P6201" s="347">
        <v>0</v>
      </c>
      <c r="Q6201" s="348">
        <v>0.10610079575596817</v>
      </c>
      <c r="R6201" s="346">
        <v>0.19277798458412829</v>
      </c>
      <c r="S6201" s="347">
        <v>0.40379885656233527</v>
      </c>
      <c r="T6201" s="349">
        <v>7.6074757492728823E-2</v>
      </c>
      <c r="U6201" s="349">
        <v>0.39972398648534624</v>
      </c>
      <c r="V6201" s="361">
        <v>0</v>
      </c>
    </row>
    <row r="6202" spans="1:22" ht="16" hidden="1" customHeight="1" outlineLevel="1">
      <c r="A6202" s="65">
        <v>6193</v>
      </c>
      <c r="B6202" s="117">
        <v>1</v>
      </c>
      <c r="C6202" s="325">
        <v>9.7235204434220339E-5</v>
      </c>
      <c r="D6202" s="326">
        <v>1.0432534716903372E-4</v>
      </c>
      <c r="E6202" s="327">
        <v>1.0158865535317664E-4</v>
      </c>
      <c r="F6202" s="332">
        <v>0</v>
      </c>
      <c r="G6202" s="326">
        <v>0</v>
      </c>
      <c r="H6202" s="327">
        <v>0</v>
      </c>
      <c r="I6202" s="332">
        <v>0</v>
      </c>
      <c r="J6202" s="326">
        <v>0</v>
      </c>
      <c r="K6202" s="327">
        <v>0</v>
      </c>
      <c r="L6202" s="336">
        <v>5.8741981719495289E-6</v>
      </c>
      <c r="M6202" s="337">
        <v>1.1415525114155251E-4</v>
      </c>
      <c r="N6202" s="345">
        <v>0</v>
      </c>
      <c r="O6202" s="346">
        <v>0</v>
      </c>
      <c r="P6202" s="347">
        <v>0</v>
      </c>
      <c r="Q6202" s="348">
        <v>0.15915119363395228</v>
      </c>
      <c r="R6202" s="346">
        <v>0.21830210312625292</v>
      </c>
      <c r="S6202" s="347">
        <v>0.38799320373781071</v>
      </c>
      <c r="T6202" s="349">
        <v>4.6500695517430482E-2</v>
      </c>
      <c r="U6202" s="349">
        <v>0.34685980144869027</v>
      </c>
      <c r="V6202" s="361">
        <v>0</v>
      </c>
    </row>
    <row r="6203" spans="1:22" ht="16" hidden="1" customHeight="1" outlineLevel="1">
      <c r="A6203" s="65">
        <v>6194</v>
      </c>
      <c r="B6203" s="117">
        <v>1</v>
      </c>
      <c r="C6203" s="325">
        <v>9.1653727442527925E-5</v>
      </c>
      <c r="D6203" s="326">
        <v>9.4915457487741817E-5</v>
      </c>
      <c r="E6203" s="327">
        <v>9.4946669458549328E-5</v>
      </c>
      <c r="F6203" s="332">
        <v>0</v>
      </c>
      <c r="G6203" s="326">
        <v>0</v>
      </c>
      <c r="H6203" s="327">
        <v>0</v>
      </c>
      <c r="I6203" s="332">
        <v>0</v>
      </c>
      <c r="J6203" s="326">
        <v>0</v>
      </c>
      <c r="K6203" s="327">
        <v>0</v>
      </c>
      <c r="L6203" s="336">
        <v>2.3496792687798115E-6</v>
      </c>
      <c r="M6203" s="337">
        <v>1.1415525114155251E-4</v>
      </c>
      <c r="N6203" s="345">
        <v>0</v>
      </c>
      <c r="O6203" s="346">
        <v>0</v>
      </c>
      <c r="P6203" s="347">
        <v>0</v>
      </c>
      <c r="Q6203" s="348">
        <v>0.1856763925729443</v>
      </c>
      <c r="R6203" s="346">
        <v>0.23645091790731182</v>
      </c>
      <c r="S6203" s="347">
        <v>0.39024967146370926</v>
      </c>
      <c r="T6203" s="349">
        <v>4.5264480708173647E-2</v>
      </c>
      <c r="U6203" s="349">
        <v>0.32632334294932025</v>
      </c>
      <c r="V6203" s="361">
        <v>0</v>
      </c>
    </row>
    <row r="6204" spans="1:22" ht="16" hidden="1" customHeight="1" outlineLevel="1">
      <c r="A6204" s="65">
        <v>6195</v>
      </c>
      <c r="B6204" s="117">
        <v>1</v>
      </c>
      <c r="C6204" s="325">
        <v>8.8397345009524856E-5</v>
      </c>
      <c r="D6204" s="326">
        <v>9.2310240096640339E-5</v>
      </c>
      <c r="E6204" s="327">
        <v>9.1470004966830349E-5</v>
      </c>
      <c r="F6204" s="332">
        <v>0</v>
      </c>
      <c r="G6204" s="326">
        <v>0</v>
      </c>
      <c r="H6204" s="327">
        <v>0</v>
      </c>
      <c r="I6204" s="332">
        <v>0</v>
      </c>
      <c r="J6204" s="326">
        <v>0</v>
      </c>
      <c r="K6204" s="327">
        <v>0</v>
      </c>
      <c r="L6204" s="336">
        <v>1.1748396343899057E-6</v>
      </c>
      <c r="M6204" s="337">
        <v>1.1415525114155251E-4</v>
      </c>
      <c r="N6204" s="345">
        <v>0</v>
      </c>
      <c r="O6204" s="346">
        <v>0</v>
      </c>
      <c r="P6204" s="347">
        <v>0</v>
      </c>
      <c r="Q6204" s="348">
        <v>0.15030946065428824</v>
      </c>
      <c r="R6204" s="346">
        <v>0.23488260811725811</v>
      </c>
      <c r="S6204" s="347">
        <v>0.39839370596769269</v>
      </c>
      <c r="T6204" s="349">
        <v>4.1650929727269026E-2</v>
      </c>
      <c r="U6204" s="349">
        <v>0.3193468426935534</v>
      </c>
      <c r="V6204" s="361">
        <v>0</v>
      </c>
    </row>
    <row r="6205" spans="1:22" ht="16" hidden="1" customHeight="1" outlineLevel="1">
      <c r="A6205" s="65">
        <v>6196</v>
      </c>
      <c r="B6205" s="117">
        <v>1</v>
      </c>
      <c r="C6205" s="325">
        <v>8.7991078487173227E-5</v>
      </c>
      <c r="D6205" s="326">
        <v>9.0191070726266753E-5</v>
      </c>
      <c r="E6205" s="327">
        <v>9.0263550497689059E-5</v>
      </c>
      <c r="F6205" s="332">
        <v>0</v>
      </c>
      <c r="G6205" s="326">
        <v>0</v>
      </c>
      <c r="H6205" s="327">
        <v>0</v>
      </c>
      <c r="I6205" s="332">
        <v>0</v>
      </c>
      <c r="J6205" s="326">
        <v>0</v>
      </c>
      <c r="K6205" s="327">
        <v>0</v>
      </c>
      <c r="L6205" s="336">
        <v>1.409807561267887E-5</v>
      </c>
      <c r="M6205" s="337">
        <v>1.1415525114155251E-4</v>
      </c>
      <c r="N6205" s="345">
        <v>0</v>
      </c>
      <c r="O6205" s="346">
        <v>0</v>
      </c>
      <c r="P6205" s="347">
        <v>0</v>
      </c>
      <c r="Q6205" s="348">
        <v>0.16799292661361628</v>
      </c>
      <c r="R6205" s="346">
        <v>0.23046901623570834</v>
      </c>
      <c r="S6205" s="347">
        <v>0.40641324652076521</v>
      </c>
      <c r="T6205" s="349">
        <v>4.2887144536525867E-2</v>
      </c>
      <c r="U6205" s="349">
        <v>0.3215085751671713</v>
      </c>
      <c r="V6205" s="361">
        <v>0</v>
      </c>
    </row>
    <row r="6206" spans="1:22" ht="16" hidden="1" customHeight="1" outlineLevel="1">
      <c r="A6206" s="65">
        <v>6197</v>
      </c>
      <c r="B6206" s="117">
        <v>1</v>
      </c>
      <c r="C6206" s="325">
        <v>8.9359884154788726E-5</v>
      </c>
      <c r="D6206" s="326">
        <v>8.9841116151342677E-5</v>
      </c>
      <c r="E6206" s="327">
        <v>8.996518003757885E-5</v>
      </c>
      <c r="F6206" s="332">
        <v>0</v>
      </c>
      <c r="G6206" s="326">
        <v>0</v>
      </c>
      <c r="H6206" s="327">
        <v>0</v>
      </c>
      <c r="I6206" s="332">
        <v>0</v>
      </c>
      <c r="J6206" s="326">
        <v>0</v>
      </c>
      <c r="K6206" s="327">
        <v>0</v>
      </c>
      <c r="L6206" s="336">
        <v>3.7594868300476983E-5</v>
      </c>
      <c r="M6206" s="337">
        <v>1.1415525114155251E-4</v>
      </c>
      <c r="N6206" s="345">
        <v>0</v>
      </c>
      <c r="O6206" s="346">
        <v>0</v>
      </c>
      <c r="P6206" s="347">
        <v>0</v>
      </c>
      <c r="Q6206" s="348">
        <v>0.15915119363395228</v>
      </c>
      <c r="R6206" s="346">
        <v>0.25564263867280845</v>
      </c>
      <c r="S6206" s="347">
        <v>0.39375627656498474</v>
      </c>
      <c r="T6206" s="349">
        <v>4.3362611770855423E-2</v>
      </c>
      <c r="U6206" s="349">
        <v>0.32141031460018865</v>
      </c>
      <c r="V6206" s="361">
        <v>0</v>
      </c>
    </row>
    <row r="6207" spans="1:22" ht="16" hidden="1" customHeight="1" outlineLevel="1">
      <c r="A6207" s="65">
        <v>6198</v>
      </c>
      <c r="B6207" s="117">
        <v>1</v>
      </c>
      <c r="C6207" s="325">
        <v>9.4722602249830252E-5</v>
      </c>
      <c r="D6207" s="326">
        <v>9.2971265404830276E-5</v>
      </c>
      <c r="E6207" s="327">
        <v>9.538773883436443E-5</v>
      </c>
      <c r="F6207" s="332">
        <v>0</v>
      </c>
      <c r="G6207" s="326">
        <v>0</v>
      </c>
      <c r="H6207" s="327">
        <v>0</v>
      </c>
      <c r="I6207" s="332">
        <v>0</v>
      </c>
      <c r="J6207" s="326">
        <v>0</v>
      </c>
      <c r="K6207" s="327">
        <v>0</v>
      </c>
      <c r="L6207" s="336">
        <v>9.3987170751192462E-5</v>
      </c>
      <c r="M6207" s="337">
        <v>1.1415525114155251E-4</v>
      </c>
      <c r="N6207" s="345">
        <v>0</v>
      </c>
      <c r="O6207" s="346">
        <v>1.0518325824966501E-4</v>
      </c>
      <c r="P6207" s="347">
        <v>0</v>
      </c>
      <c r="Q6207" s="348">
        <v>0.15915119363395228</v>
      </c>
      <c r="R6207" s="346">
        <v>0.26726719215984168</v>
      </c>
      <c r="S6207" s="347">
        <v>0.39466405132803134</v>
      </c>
      <c r="T6207" s="349">
        <v>6.0194151866121669E-2</v>
      </c>
      <c r="U6207" s="349">
        <v>0.33497027284379183</v>
      </c>
      <c r="V6207" s="361">
        <v>0</v>
      </c>
    </row>
    <row r="6208" spans="1:22" ht="16" hidden="1" customHeight="1" outlineLevel="1">
      <c r="A6208" s="65">
        <v>6199</v>
      </c>
      <c r="B6208" s="117">
        <v>1</v>
      </c>
      <c r="C6208" s="325">
        <v>1.1283583889252297E-4</v>
      </c>
      <c r="D6208" s="326">
        <v>1.0144794288632462E-4</v>
      </c>
      <c r="E6208" s="327">
        <v>1.0707607729346444E-4</v>
      </c>
      <c r="F6208" s="332">
        <v>0</v>
      </c>
      <c r="G6208" s="326">
        <v>0</v>
      </c>
      <c r="H6208" s="327">
        <v>3.1241811621953884E-4</v>
      </c>
      <c r="I6208" s="332">
        <v>0</v>
      </c>
      <c r="J6208" s="326">
        <v>0</v>
      </c>
      <c r="K6208" s="327">
        <v>0</v>
      </c>
      <c r="L6208" s="336">
        <v>1.8210014333043539E-4</v>
      </c>
      <c r="M6208" s="337">
        <v>1.1415525114155251E-4</v>
      </c>
      <c r="N6208" s="345">
        <v>1.1717865406755987E-2</v>
      </c>
      <c r="O6208" s="346">
        <v>3.2904031155025333E-2</v>
      </c>
      <c r="P6208" s="347">
        <v>3.3257482651840822E-2</v>
      </c>
      <c r="Q6208" s="348">
        <v>0.15915119363395228</v>
      </c>
      <c r="R6208" s="346">
        <v>0.2236586570397886</v>
      </c>
      <c r="S6208" s="347">
        <v>0.40892908089172025</v>
      </c>
      <c r="T6208" s="349">
        <v>7.3792514767946946E-2</v>
      </c>
      <c r="U6208" s="349">
        <v>0.39088053545690932</v>
      </c>
      <c r="V6208" s="361">
        <v>0</v>
      </c>
    </row>
    <row r="6209" spans="1:22" ht="16" hidden="1" customHeight="1" outlineLevel="1">
      <c r="A6209" s="65">
        <v>6200</v>
      </c>
      <c r="B6209" s="117">
        <v>1</v>
      </c>
      <c r="C6209" s="325">
        <v>1.312053359570067E-4</v>
      </c>
      <c r="D6209" s="326">
        <v>1.1369635300866739E-4</v>
      </c>
      <c r="E6209" s="327">
        <v>1.2147569515095722E-4</v>
      </c>
      <c r="F6209" s="332">
        <v>0</v>
      </c>
      <c r="G6209" s="326">
        <v>1.9139225024770114E-4</v>
      </c>
      <c r="H6209" s="327">
        <v>0</v>
      </c>
      <c r="I6209" s="332">
        <v>0</v>
      </c>
      <c r="J6209" s="326">
        <v>0</v>
      </c>
      <c r="K6209" s="327">
        <v>0</v>
      </c>
      <c r="L6209" s="336">
        <v>1.5860335064263727E-4</v>
      </c>
      <c r="M6209" s="337">
        <v>1.1415525114155251E-4</v>
      </c>
      <c r="N6209" s="345">
        <v>7.5737422750983829E-2</v>
      </c>
      <c r="O6209" s="346">
        <v>0.19418396776123362</v>
      </c>
      <c r="P6209" s="347">
        <v>0.16836222550047242</v>
      </c>
      <c r="Q6209" s="348">
        <v>0.14146772767462423</v>
      </c>
      <c r="R6209" s="346">
        <v>0.17571698641431974</v>
      </c>
      <c r="S6209" s="347">
        <v>0.37587052669234433</v>
      </c>
      <c r="T6209" s="349">
        <v>0.16070792520338961</v>
      </c>
      <c r="U6209" s="349">
        <v>0.51056190604175489</v>
      </c>
      <c r="V6209" s="361">
        <v>0</v>
      </c>
    </row>
    <row r="6210" spans="1:22" ht="16" hidden="1" customHeight="1" outlineLevel="1">
      <c r="A6210" s="65">
        <v>6201</v>
      </c>
      <c r="B6210" s="117">
        <v>1</v>
      </c>
      <c r="C6210" s="325">
        <v>1.4891230607734778E-4</v>
      </c>
      <c r="D6210" s="326">
        <v>1.2711127838075707E-4</v>
      </c>
      <c r="E6210" s="327">
        <v>1.3699095907668821E-4</v>
      </c>
      <c r="F6210" s="332">
        <v>0</v>
      </c>
      <c r="G6210" s="326">
        <v>2.8300378466504587E-4</v>
      </c>
      <c r="H6210" s="327">
        <v>0</v>
      </c>
      <c r="I6210" s="332">
        <v>0</v>
      </c>
      <c r="J6210" s="326">
        <v>0</v>
      </c>
      <c r="K6210" s="327">
        <v>0</v>
      </c>
      <c r="L6210" s="336">
        <v>1.4685495429873823E-4</v>
      </c>
      <c r="M6210" s="337">
        <v>1.1415525114155251E-4</v>
      </c>
      <c r="N6210" s="345">
        <v>0.1654791236710175</v>
      </c>
      <c r="O6210" s="346">
        <v>0.37363213762760317</v>
      </c>
      <c r="P6210" s="347">
        <v>0.32976623375494735</v>
      </c>
      <c r="Q6210" s="348">
        <v>0.17683465959328029</v>
      </c>
      <c r="R6210" s="346">
        <v>0.1729146393990274</v>
      </c>
      <c r="S6210" s="347">
        <v>0.37199043973833634</v>
      </c>
      <c r="T6210" s="349">
        <v>0.24943011112928459</v>
      </c>
      <c r="U6210" s="349">
        <v>0.59663816271854031</v>
      </c>
      <c r="V6210" s="361">
        <v>6.8206405502481526E-2</v>
      </c>
    </row>
    <row r="6211" spans="1:22" ht="16" hidden="1" customHeight="1" outlineLevel="1">
      <c r="A6211" s="65">
        <v>6202</v>
      </c>
      <c r="B6211" s="117">
        <v>1</v>
      </c>
      <c r="C6211" s="325">
        <v>1.5417502010534891E-4</v>
      </c>
      <c r="D6211" s="326">
        <v>1.356657235455679E-4</v>
      </c>
      <c r="E6211" s="327">
        <v>1.4825120078867354E-4</v>
      </c>
      <c r="F6211" s="332">
        <v>0</v>
      </c>
      <c r="G6211" s="326">
        <v>3.8103396162118543E-4</v>
      </c>
      <c r="H6211" s="327">
        <v>0</v>
      </c>
      <c r="I6211" s="332">
        <v>0</v>
      </c>
      <c r="J6211" s="326">
        <v>0</v>
      </c>
      <c r="K6211" s="327">
        <v>0</v>
      </c>
      <c r="L6211" s="336">
        <v>1.644775488145868E-4</v>
      </c>
      <c r="M6211" s="337">
        <v>1.1415525114155251E-4</v>
      </c>
      <c r="N6211" s="345">
        <v>0.23378570494454631</v>
      </c>
      <c r="O6211" s="346">
        <v>0.48871577414652451</v>
      </c>
      <c r="P6211" s="347">
        <v>0.45069294002114518</v>
      </c>
      <c r="Q6211" s="348">
        <v>0.22988505747126439</v>
      </c>
      <c r="R6211" s="346">
        <v>0.1609379145311729</v>
      </c>
      <c r="S6211" s="347">
        <v>0.38433098544522226</v>
      </c>
      <c r="T6211" s="349">
        <v>0.25912964270960753</v>
      </c>
      <c r="U6211" s="349">
        <v>0.5786564789607187</v>
      </c>
      <c r="V6211" s="361">
        <v>0.15592827611487522</v>
      </c>
    </row>
    <row r="6212" spans="1:22" ht="16" hidden="1" customHeight="1" outlineLevel="1">
      <c r="A6212" s="65">
        <v>6203</v>
      </c>
      <c r="B6212" s="117">
        <v>1</v>
      </c>
      <c r="C6212" s="325">
        <v>1.5705638728695048E-4</v>
      </c>
      <c r="D6212" s="326">
        <v>1.4247039583575831E-4</v>
      </c>
      <c r="E6212" s="327">
        <v>1.5229866094321206E-4</v>
      </c>
      <c r="F6212" s="332">
        <v>0</v>
      </c>
      <c r="G6212" s="326">
        <v>5.239946363488889E-4</v>
      </c>
      <c r="H6212" s="327">
        <v>0</v>
      </c>
      <c r="I6212" s="332">
        <v>0</v>
      </c>
      <c r="J6212" s="326">
        <v>0</v>
      </c>
      <c r="K6212" s="327">
        <v>0</v>
      </c>
      <c r="L6212" s="336">
        <v>1.8797434150238492E-4</v>
      </c>
      <c r="M6212" s="337">
        <v>1.1415525114155251E-4</v>
      </c>
      <c r="N6212" s="345">
        <v>0.31738267156591526</v>
      </c>
      <c r="O6212" s="346">
        <v>0.55648926264782472</v>
      </c>
      <c r="P6212" s="347">
        <v>0.55041936782242196</v>
      </c>
      <c r="Q6212" s="348">
        <v>0.2387267904509284</v>
      </c>
      <c r="R6212" s="346">
        <v>0.14803574442799239</v>
      </c>
      <c r="S6212" s="347">
        <v>0.38881798253358346</v>
      </c>
      <c r="T6212" s="349">
        <v>0.19731890224676535</v>
      </c>
      <c r="U6212" s="349">
        <v>0.55094699907161659</v>
      </c>
      <c r="V6212" s="361">
        <v>0.28985374711013279</v>
      </c>
    </row>
    <row r="6213" spans="1:22" ht="16" hidden="1" customHeight="1" outlineLevel="1">
      <c r="A6213" s="65">
        <v>6204</v>
      </c>
      <c r="B6213" s="117">
        <v>1</v>
      </c>
      <c r="C6213" s="325">
        <v>1.578126680439435E-4</v>
      </c>
      <c r="D6213" s="326">
        <v>1.4169271900259369E-4</v>
      </c>
      <c r="E6213" s="327">
        <v>1.5504885822770618E-4</v>
      </c>
      <c r="F6213" s="332">
        <v>2.8511618484532408E-4</v>
      </c>
      <c r="G6213" s="326">
        <v>6.1443914485008922E-4</v>
      </c>
      <c r="H6213" s="327">
        <v>0</v>
      </c>
      <c r="I6213" s="332">
        <v>0</v>
      </c>
      <c r="J6213" s="326">
        <v>0</v>
      </c>
      <c r="K6213" s="327">
        <v>0</v>
      </c>
      <c r="L6213" s="336">
        <v>2.0677177565262342E-4</v>
      </c>
      <c r="M6213" s="337">
        <v>1.1415525114155251E-4</v>
      </c>
      <c r="N6213" s="345">
        <v>0.34796344226159553</v>
      </c>
      <c r="O6213" s="346">
        <v>0.62352794482562857</v>
      </c>
      <c r="P6213" s="347">
        <v>0.58035155297360641</v>
      </c>
      <c r="Q6213" s="348">
        <v>0.2387267904509284</v>
      </c>
      <c r="R6213" s="346">
        <v>0.17240309997334857</v>
      </c>
      <c r="S6213" s="347">
        <v>0.36408501439293978</v>
      </c>
      <c r="T6213" s="349">
        <v>0.17915605389537637</v>
      </c>
      <c r="U6213" s="349">
        <v>0.52304099804854909</v>
      </c>
      <c r="V6213" s="361">
        <v>0.32083479609535448</v>
      </c>
    </row>
    <row r="6214" spans="1:22" ht="16" hidden="1" customHeight="1" outlineLevel="1">
      <c r="A6214" s="65">
        <v>6205</v>
      </c>
      <c r="B6214" s="117">
        <v>1</v>
      </c>
      <c r="C6214" s="325">
        <v>1.4419961441806885E-4</v>
      </c>
      <c r="D6214" s="326">
        <v>1.4457012328530279E-4</v>
      </c>
      <c r="E6214" s="327">
        <v>1.5139057693418098E-4</v>
      </c>
      <c r="F6214" s="332">
        <v>4.1266816227612688E-4</v>
      </c>
      <c r="G6214" s="326">
        <v>6.8504421277683261E-4</v>
      </c>
      <c r="H6214" s="327">
        <v>3.3257412371757354E-4</v>
      </c>
      <c r="I6214" s="332">
        <v>0</v>
      </c>
      <c r="J6214" s="326">
        <v>0</v>
      </c>
      <c r="K6214" s="327">
        <v>0</v>
      </c>
      <c r="L6214" s="336">
        <v>1.8797434150238492E-4</v>
      </c>
      <c r="M6214" s="337">
        <v>1.1415525114155251E-4</v>
      </c>
      <c r="N6214" s="345">
        <v>0.38568925283944405</v>
      </c>
      <c r="O6214" s="346">
        <v>0.61819142581551456</v>
      </c>
      <c r="P6214" s="347">
        <v>0.57715430474592955</v>
      </c>
      <c r="Q6214" s="348">
        <v>0.22104332449160036</v>
      </c>
      <c r="R6214" s="346">
        <v>0.18946946656403324</v>
      </c>
      <c r="S6214" s="347">
        <v>0.45932353243322133</v>
      </c>
      <c r="T6214" s="349">
        <v>0.10583900636175897</v>
      </c>
      <c r="U6214" s="349">
        <v>0.41741088854221997</v>
      </c>
      <c r="V6214" s="361">
        <v>0.35584689334676511</v>
      </c>
    </row>
    <row r="6215" spans="1:22" ht="16" hidden="1" customHeight="1" outlineLevel="1">
      <c r="A6215" s="65">
        <v>6206</v>
      </c>
      <c r="B6215" s="117">
        <v>1</v>
      </c>
      <c r="C6215" s="325">
        <v>1.469497262616799E-4</v>
      </c>
      <c r="D6215" s="326">
        <v>1.398068526821695E-4</v>
      </c>
      <c r="E6215" s="327">
        <v>1.489128048523962E-4</v>
      </c>
      <c r="F6215" s="332">
        <v>4.8019567973949298E-4</v>
      </c>
      <c r="G6215" s="326">
        <v>7.2764065871610737E-4</v>
      </c>
      <c r="H6215" s="327">
        <v>4.031201499606951E-4</v>
      </c>
      <c r="I6215" s="332">
        <v>0</v>
      </c>
      <c r="J6215" s="326">
        <v>0</v>
      </c>
      <c r="K6215" s="327">
        <v>0</v>
      </c>
      <c r="L6215" s="336">
        <v>1.9032402077116473E-4</v>
      </c>
      <c r="M6215" s="337">
        <v>1.1415525114155251E-4</v>
      </c>
      <c r="N6215" s="345">
        <v>0.34281901354643429</v>
      </c>
      <c r="O6215" s="346">
        <v>0.57052660962263091</v>
      </c>
      <c r="P6215" s="347">
        <v>0.54190304307235171</v>
      </c>
      <c r="Q6215" s="348">
        <v>0.16799292661361628</v>
      </c>
      <c r="R6215" s="346">
        <v>0.17613565705849493</v>
      </c>
      <c r="S6215" s="347">
        <v>0.53527573091113878</v>
      </c>
      <c r="T6215" s="349">
        <v>8.9673120394554079E-2</v>
      </c>
      <c r="U6215" s="349">
        <v>0.40444049370051255</v>
      </c>
      <c r="V6215" s="361">
        <v>0.37311627057805424</v>
      </c>
    </row>
    <row r="6216" spans="1:22" ht="16" hidden="1" customHeight="1" outlineLevel="1">
      <c r="A6216" s="65">
        <v>6207</v>
      </c>
      <c r="B6216" s="117">
        <v>1</v>
      </c>
      <c r="C6216" s="325">
        <v>1.5300622257181422E-4</v>
      </c>
      <c r="D6216" s="326">
        <v>1.3807652172837822E-4</v>
      </c>
      <c r="E6216" s="327">
        <v>1.5376456798636223E-4</v>
      </c>
      <c r="F6216" s="332">
        <v>4.8769873723542267E-4</v>
      </c>
      <c r="G6216" s="326">
        <v>7.2939119759032423E-4</v>
      </c>
      <c r="H6216" s="327">
        <v>3.6280813496462574E-4</v>
      </c>
      <c r="I6216" s="332">
        <v>0</v>
      </c>
      <c r="J6216" s="326">
        <v>0</v>
      </c>
      <c r="K6216" s="327">
        <v>0</v>
      </c>
      <c r="L6216" s="336">
        <v>2.1382081345896285E-4</v>
      </c>
      <c r="M6216" s="337">
        <v>1.1415525114155251E-4</v>
      </c>
      <c r="N6216" s="345">
        <v>0.30723671493323629</v>
      </c>
      <c r="O6216" s="346">
        <v>0.51114452379319408</v>
      </c>
      <c r="P6216" s="347">
        <v>0.46807021662966081</v>
      </c>
      <c r="Q6216" s="348">
        <v>0.14146772767462423</v>
      </c>
      <c r="R6216" s="346">
        <v>0.17434143735373528</v>
      </c>
      <c r="S6216" s="347">
        <v>0.54029702090981402</v>
      </c>
      <c r="T6216" s="349">
        <v>0.13332101250600725</v>
      </c>
      <c r="U6216" s="349">
        <v>0.43706300193874631</v>
      </c>
      <c r="V6216" s="361">
        <v>0.35679357892443048</v>
      </c>
    </row>
    <row r="6217" spans="1:22" ht="16" hidden="1" customHeight="1" outlineLevel="1">
      <c r="A6217" s="65">
        <v>6208</v>
      </c>
      <c r="B6217" s="117">
        <v>1</v>
      </c>
      <c r="C6217" s="325">
        <v>1.5370000078690699E-4</v>
      </c>
      <c r="D6217" s="326">
        <v>1.3869866319490991E-4</v>
      </c>
      <c r="E6217" s="327">
        <v>1.5539911920261817E-4</v>
      </c>
      <c r="F6217" s="332">
        <v>5.0270485222728178E-4</v>
      </c>
      <c r="G6217" s="326">
        <v>7.5389874182935914E-4</v>
      </c>
      <c r="H6217" s="327">
        <v>3.4265212746659071E-4</v>
      </c>
      <c r="I6217" s="332">
        <v>0</v>
      </c>
      <c r="J6217" s="326">
        <v>0</v>
      </c>
      <c r="K6217" s="327">
        <v>0</v>
      </c>
      <c r="L6217" s="336">
        <v>2.2321953053408208E-4</v>
      </c>
      <c r="M6217" s="337">
        <v>1.1415525114155251E-4</v>
      </c>
      <c r="N6217" s="345">
        <v>0.19806050553370486</v>
      </c>
      <c r="O6217" s="346">
        <v>0.39181808224424391</v>
      </c>
      <c r="P6217" s="347">
        <v>0.30064786644628427</v>
      </c>
      <c r="Q6217" s="348">
        <v>0.15030946065428824</v>
      </c>
      <c r="R6217" s="346">
        <v>0.1579439525566296</v>
      </c>
      <c r="S6217" s="347">
        <v>0.51329202542307084</v>
      </c>
      <c r="T6217" s="349">
        <v>0.16413128929056242</v>
      </c>
      <c r="U6217" s="349">
        <v>0.47567940476292059</v>
      </c>
      <c r="V6217" s="361">
        <v>0.26414817985206424</v>
      </c>
    </row>
    <row r="6218" spans="1:22" ht="16" hidden="1" customHeight="1" outlineLevel="1">
      <c r="A6218" s="65">
        <v>6209</v>
      </c>
      <c r="B6218" s="117">
        <v>1</v>
      </c>
      <c r="C6218" s="325">
        <v>1.5161241588743863E-4</v>
      </c>
      <c r="D6218" s="326">
        <v>1.4381188837296727E-4</v>
      </c>
      <c r="E6218" s="327">
        <v>1.5456887096578975E-4</v>
      </c>
      <c r="F6218" s="332">
        <v>5.1771096721914083E-4</v>
      </c>
      <c r="G6218" s="326">
        <v>7.60317384368154E-4</v>
      </c>
      <c r="H6218" s="327">
        <v>4.8374417995283419E-4</v>
      </c>
      <c r="I6218" s="332">
        <v>0</v>
      </c>
      <c r="J6218" s="326">
        <v>0</v>
      </c>
      <c r="K6218" s="327">
        <v>0</v>
      </c>
      <c r="L6218" s="336">
        <v>2.2321953053408208E-4</v>
      </c>
      <c r="M6218" s="337">
        <v>1.1415525114155251E-4</v>
      </c>
      <c r="N6218" s="345">
        <v>0.12903942027195922</v>
      </c>
      <c r="O6218" s="346">
        <v>0.21976546647966186</v>
      </c>
      <c r="P6218" s="347">
        <v>0.16621188358415295</v>
      </c>
      <c r="Q6218" s="348">
        <v>0.14146772767462423</v>
      </c>
      <c r="R6218" s="346">
        <v>0.14976182555100701</v>
      </c>
      <c r="S6218" s="347">
        <v>0.44868960192171881</v>
      </c>
      <c r="T6218" s="349">
        <v>0.18077264249209685</v>
      </c>
      <c r="U6218" s="349">
        <v>0.4944471730566033</v>
      </c>
      <c r="V6218" s="361">
        <v>0.17149514621858766</v>
      </c>
    </row>
    <row r="6219" spans="1:22" ht="16" hidden="1" customHeight="1" outlineLevel="1">
      <c r="A6219" s="65">
        <v>6210</v>
      </c>
      <c r="B6219" s="117">
        <v>1</v>
      </c>
      <c r="C6219" s="325">
        <v>1.449558951750619E-4</v>
      </c>
      <c r="D6219" s="326">
        <v>1.4614491887246113E-4</v>
      </c>
      <c r="E6219" s="327">
        <v>1.5259703140332227E-4</v>
      </c>
      <c r="F6219" s="332">
        <v>5.5522625469878878E-4</v>
      </c>
      <c r="G6219" s="326">
        <v>7.0546716630936178E-4</v>
      </c>
      <c r="H6219" s="327">
        <v>4.8374417995283419E-4</v>
      </c>
      <c r="I6219" s="332">
        <v>0</v>
      </c>
      <c r="J6219" s="326">
        <v>0</v>
      </c>
      <c r="K6219" s="327">
        <v>0</v>
      </c>
      <c r="L6219" s="336">
        <v>1.644775488145868E-4</v>
      </c>
      <c r="M6219" s="337">
        <v>1.1415525114155251E-4</v>
      </c>
      <c r="N6219" s="345">
        <v>5.0443981568108094E-2</v>
      </c>
      <c r="O6219" s="346">
        <v>5.5611662510081636E-2</v>
      </c>
      <c r="P6219" s="347">
        <v>3.928583577050012E-2</v>
      </c>
      <c r="Q6219" s="348">
        <v>0.1237842617152962</v>
      </c>
      <c r="R6219" s="346">
        <v>0.12774878119131589</v>
      </c>
      <c r="S6219" s="347">
        <v>0.40400634648051997</v>
      </c>
      <c r="T6219" s="349">
        <v>0.14986727226067575</v>
      </c>
      <c r="U6219" s="349">
        <v>0.55134004133954706</v>
      </c>
      <c r="V6219" s="361">
        <v>6.8078908331941121E-2</v>
      </c>
    </row>
    <row r="6220" spans="1:22" ht="16" hidden="1" customHeight="1" outlineLevel="1">
      <c r="A6220" s="65">
        <v>6211</v>
      </c>
      <c r="B6220" s="117">
        <v>1</v>
      </c>
      <c r="C6220" s="325">
        <v>1.405182147001441E-4</v>
      </c>
      <c r="D6220" s="326">
        <v>1.4412295910623313E-4</v>
      </c>
      <c r="E6220" s="327">
        <v>1.4786202192766025E-4</v>
      </c>
      <c r="F6220" s="332">
        <v>4.8019567973949298E-4</v>
      </c>
      <c r="G6220" s="326">
        <v>5.8467998398840384E-4</v>
      </c>
      <c r="H6220" s="327">
        <v>4.4343216495676445E-4</v>
      </c>
      <c r="I6220" s="332">
        <v>0</v>
      </c>
      <c r="J6220" s="326">
        <v>0</v>
      </c>
      <c r="K6220" s="327">
        <v>0</v>
      </c>
      <c r="L6220" s="336">
        <v>1.1748396343899057E-4</v>
      </c>
      <c r="M6220" s="337">
        <v>1.1415525114155251E-4</v>
      </c>
      <c r="N6220" s="345">
        <v>1.1432063811469256E-3</v>
      </c>
      <c r="O6220" s="346">
        <v>1.0194201234145772E-3</v>
      </c>
      <c r="P6220" s="347">
        <v>2.1508398659207011E-4</v>
      </c>
      <c r="Q6220" s="348">
        <v>6.1892130857648102E-2</v>
      </c>
      <c r="R6220" s="346">
        <v>0.12347661000258599</v>
      </c>
      <c r="S6220" s="347">
        <v>0.35640783645219765</v>
      </c>
      <c r="T6220" s="349">
        <v>0.17392591431775123</v>
      </c>
      <c r="U6220" s="349">
        <v>0.58150603540321499</v>
      </c>
      <c r="V6220" s="361">
        <v>0</v>
      </c>
    </row>
    <row r="6221" spans="1:22" ht="16" hidden="1" customHeight="1" outlineLevel="1">
      <c r="A6221" s="65">
        <v>6212</v>
      </c>
      <c r="B6221" s="117">
        <v>1</v>
      </c>
      <c r="C6221" s="325">
        <v>1.4326832654375511E-4</v>
      </c>
      <c r="D6221" s="326">
        <v>1.5530206358297454E-4</v>
      </c>
      <c r="E6221" s="327">
        <v>1.5630720321164926E-4</v>
      </c>
      <c r="F6221" s="332">
        <v>3.5264370230869019E-4</v>
      </c>
      <c r="G6221" s="326">
        <v>4.6739387941587983E-4</v>
      </c>
      <c r="H6221" s="327">
        <v>4.6358817245479954E-4</v>
      </c>
      <c r="I6221" s="332">
        <v>0</v>
      </c>
      <c r="J6221" s="326">
        <v>0</v>
      </c>
      <c r="K6221" s="327">
        <v>0</v>
      </c>
      <c r="L6221" s="336">
        <v>8.811297257924293E-5</v>
      </c>
      <c r="M6221" s="337">
        <v>1.1415525114155251E-4</v>
      </c>
      <c r="N6221" s="345">
        <v>0</v>
      </c>
      <c r="O6221" s="346">
        <v>0</v>
      </c>
      <c r="P6221" s="347">
        <v>0</v>
      </c>
      <c r="Q6221" s="348">
        <v>7.9575596816976138E-2</v>
      </c>
      <c r="R6221" s="346">
        <v>0.10078879994789385</v>
      </c>
      <c r="S6221" s="347">
        <v>0.32845356821877092</v>
      </c>
      <c r="T6221" s="349">
        <v>0.24866936355435731</v>
      </c>
      <c r="U6221" s="349">
        <v>0.65471015780527575</v>
      </c>
      <c r="V6221" s="361">
        <v>0</v>
      </c>
    </row>
    <row r="6222" spans="1:22" ht="16" hidden="1" customHeight="1" outlineLevel="1">
      <c r="A6222" s="65">
        <v>6213</v>
      </c>
      <c r="B6222" s="117">
        <v>1</v>
      </c>
      <c r="C6222" s="325">
        <v>1.4134949850741743E-4</v>
      </c>
      <c r="D6222" s="326">
        <v>1.5497155092887956E-4</v>
      </c>
      <c r="E6222" s="327">
        <v>1.5245433248761741E-4</v>
      </c>
      <c r="F6222" s="332">
        <v>2.4760089736567618E-4</v>
      </c>
      <c r="G6222" s="326">
        <v>4.0262394106985888E-4</v>
      </c>
      <c r="H6222" s="327">
        <v>4.4343216495676445E-4</v>
      </c>
      <c r="I6222" s="332">
        <v>0</v>
      </c>
      <c r="J6222" s="326">
        <v>0</v>
      </c>
      <c r="K6222" s="327">
        <v>0</v>
      </c>
      <c r="L6222" s="336">
        <v>5.8741981719495287E-5</v>
      </c>
      <c r="M6222" s="337">
        <v>1.1415525114155251E-4</v>
      </c>
      <c r="N6222" s="345">
        <v>0</v>
      </c>
      <c r="O6222" s="346">
        <v>0</v>
      </c>
      <c r="P6222" s="347">
        <v>0</v>
      </c>
      <c r="Q6222" s="348">
        <v>6.1892130857648102E-2</v>
      </c>
      <c r="R6222" s="346">
        <v>9.1416723212543433E-2</v>
      </c>
      <c r="S6222" s="347">
        <v>0.32927834701454362</v>
      </c>
      <c r="T6222" s="349">
        <v>0.22185301153817041</v>
      </c>
      <c r="U6222" s="349">
        <v>0.66915446115172272</v>
      </c>
      <c r="V6222" s="361">
        <v>0</v>
      </c>
    </row>
    <row r="6223" spans="1:22" ht="16" hidden="1" customHeight="1" outlineLevel="1">
      <c r="A6223" s="65">
        <v>6214</v>
      </c>
      <c r="B6223" s="117">
        <v>1</v>
      </c>
      <c r="C6223" s="325">
        <v>1.304803064709638E-4</v>
      </c>
      <c r="D6223" s="326">
        <v>1.438507722146255E-4</v>
      </c>
      <c r="E6223" s="327">
        <v>1.3965034796027922E-4</v>
      </c>
      <c r="F6223" s="332">
        <v>0</v>
      </c>
      <c r="G6223" s="326">
        <v>3.3727048976576595E-4</v>
      </c>
      <c r="H6223" s="327">
        <v>4.031201499606951E-4</v>
      </c>
      <c r="I6223" s="332">
        <v>0</v>
      </c>
      <c r="J6223" s="326">
        <v>0</v>
      </c>
      <c r="K6223" s="327">
        <v>0</v>
      </c>
      <c r="L6223" s="336">
        <v>3.7594868300476983E-5</v>
      </c>
      <c r="M6223" s="337">
        <v>1.1415525114155251E-4</v>
      </c>
      <c r="N6223" s="345">
        <v>0</v>
      </c>
      <c r="O6223" s="346">
        <v>0</v>
      </c>
      <c r="P6223" s="347">
        <v>0</v>
      </c>
      <c r="Q6223" s="348">
        <v>6.1892130857648102E-2</v>
      </c>
      <c r="R6223" s="346">
        <v>9.1970418492114916E-2</v>
      </c>
      <c r="S6223" s="347">
        <v>0.28744290981339532</v>
      </c>
      <c r="T6223" s="349">
        <v>0.16508222375922152</v>
      </c>
      <c r="U6223" s="349">
        <v>0.57167997870495191</v>
      </c>
      <c r="V6223" s="361">
        <v>0</v>
      </c>
    </row>
    <row r="6224" spans="1:22" ht="16" hidden="1" customHeight="1" outlineLevel="1">
      <c r="A6224" s="65">
        <v>6215</v>
      </c>
      <c r="B6224" s="117">
        <v>1</v>
      </c>
      <c r="C6224" s="325">
        <v>1.1638598327245721E-4</v>
      </c>
      <c r="D6224" s="326">
        <v>1.3447976637499185E-4</v>
      </c>
      <c r="E6224" s="327">
        <v>1.2667771925983526E-4</v>
      </c>
      <c r="F6224" s="332">
        <v>0</v>
      </c>
      <c r="G6224" s="326">
        <v>2.9000594016191281E-4</v>
      </c>
      <c r="H6224" s="327">
        <v>3.9304214621167761E-4</v>
      </c>
      <c r="I6224" s="332">
        <v>0</v>
      </c>
      <c r="J6224" s="326">
        <v>0</v>
      </c>
      <c r="K6224" s="327">
        <v>0</v>
      </c>
      <c r="L6224" s="336">
        <v>2.3496792687798115E-5</v>
      </c>
      <c r="M6224" s="337">
        <v>1.1415525114155251E-4</v>
      </c>
      <c r="N6224" s="345">
        <v>0</v>
      </c>
      <c r="O6224" s="346">
        <v>0</v>
      </c>
      <c r="P6224" s="347">
        <v>0</v>
      </c>
      <c r="Q6224" s="348">
        <v>9.7259062776304167E-2</v>
      </c>
      <c r="R6224" s="346">
        <v>9.515353297621619E-2</v>
      </c>
      <c r="S6224" s="347">
        <v>0.26130419110606179</v>
      </c>
      <c r="T6224" s="349">
        <v>7.9878495367365243E-2</v>
      </c>
      <c r="U6224" s="349">
        <v>0.4531777349238979</v>
      </c>
      <c r="V6224" s="361">
        <v>0</v>
      </c>
    </row>
    <row r="6225" spans="1:22" ht="16" hidden="1" customHeight="1" outlineLevel="1">
      <c r="A6225" s="65">
        <v>6216</v>
      </c>
      <c r="B6225" s="117">
        <v>1</v>
      </c>
      <c r="C6225" s="325">
        <v>1.0817314926676424E-4</v>
      </c>
      <c r="D6225" s="326">
        <v>1.26255833864276E-4</v>
      </c>
      <c r="E6225" s="327">
        <v>1.1397751576210061E-4</v>
      </c>
      <c r="F6225" s="332">
        <v>0</v>
      </c>
      <c r="G6225" s="326">
        <v>2.6433137000673356E-4</v>
      </c>
      <c r="H6225" s="327">
        <v>4.031201499606951E-4</v>
      </c>
      <c r="I6225" s="332">
        <v>0</v>
      </c>
      <c r="J6225" s="326">
        <v>0</v>
      </c>
      <c r="K6225" s="327">
        <v>0</v>
      </c>
      <c r="L6225" s="336">
        <v>9.3987170751192458E-6</v>
      </c>
      <c r="M6225" s="337">
        <v>1.1415525114155251E-4</v>
      </c>
      <c r="N6225" s="345">
        <v>0</v>
      </c>
      <c r="O6225" s="346">
        <v>0</v>
      </c>
      <c r="P6225" s="347">
        <v>0</v>
      </c>
      <c r="Q6225" s="348">
        <v>0.1237842617152962</v>
      </c>
      <c r="R6225" s="346">
        <v>9.5644890384523937E-2</v>
      </c>
      <c r="S6225" s="347">
        <v>0.24940456359898117</v>
      </c>
      <c r="T6225" s="349">
        <v>6.8277094849724107E-2</v>
      </c>
      <c r="U6225" s="349">
        <v>0.38537794370588196</v>
      </c>
      <c r="V6225" s="361">
        <v>0</v>
      </c>
    </row>
    <row r="6226" spans="1:22" ht="16" hidden="1" customHeight="1" outlineLevel="1">
      <c r="A6226" s="65">
        <v>6217</v>
      </c>
      <c r="B6226" s="117">
        <v>1</v>
      </c>
      <c r="C6226" s="325">
        <v>9.8591509593455777E-5</v>
      </c>
      <c r="D6226" s="326">
        <v>1.1208267357985079E-4</v>
      </c>
      <c r="E6226" s="327">
        <v>1.0152379220967442E-4</v>
      </c>
      <c r="F6226" s="332">
        <v>0</v>
      </c>
      <c r="G6226" s="326">
        <v>2.2757005364818108E-4</v>
      </c>
      <c r="H6226" s="327">
        <v>3.9304214621167761E-4</v>
      </c>
      <c r="I6226" s="332">
        <v>0</v>
      </c>
      <c r="J6226" s="326">
        <v>0</v>
      </c>
      <c r="K6226" s="327">
        <v>0</v>
      </c>
      <c r="L6226" s="336">
        <v>5.8741981719495289E-6</v>
      </c>
      <c r="M6226" s="337">
        <v>1.1415525114155251E-4</v>
      </c>
      <c r="N6226" s="345">
        <v>0</v>
      </c>
      <c r="O6226" s="346">
        <v>0</v>
      </c>
      <c r="P6226" s="347">
        <v>0</v>
      </c>
      <c r="Q6226" s="348">
        <v>0.14146772767462423</v>
      </c>
      <c r="R6226" s="346">
        <v>9.4045282752724335E-2</v>
      </c>
      <c r="S6226" s="347">
        <v>0.26039641634301519</v>
      </c>
      <c r="T6226" s="349">
        <v>5.1635741648189681E-2</v>
      </c>
      <c r="U6226" s="349">
        <v>0.3841988169020904</v>
      </c>
      <c r="V6226" s="361">
        <v>0</v>
      </c>
    </row>
    <row r="6227" spans="1:22" ht="16" hidden="1" customHeight="1" outlineLevel="1">
      <c r="A6227" s="65">
        <v>6218</v>
      </c>
      <c r="B6227" s="117">
        <v>1</v>
      </c>
      <c r="C6227" s="325">
        <v>9.3735062087806287E-5</v>
      </c>
      <c r="D6227" s="326">
        <v>1.0689168071847696E-4</v>
      </c>
      <c r="E6227" s="327">
        <v>9.338995401449606E-5</v>
      </c>
      <c r="F6227" s="332">
        <v>0</v>
      </c>
      <c r="G6227" s="326">
        <v>0</v>
      </c>
      <c r="H6227" s="327">
        <v>3.6280813496462574E-4</v>
      </c>
      <c r="I6227" s="332">
        <v>0</v>
      </c>
      <c r="J6227" s="326">
        <v>0</v>
      </c>
      <c r="K6227" s="327">
        <v>0</v>
      </c>
      <c r="L6227" s="336">
        <v>2.3496792687798115E-6</v>
      </c>
      <c r="M6227" s="337">
        <v>1.1415525114155251E-4</v>
      </c>
      <c r="N6227" s="345">
        <v>0</v>
      </c>
      <c r="O6227" s="346">
        <v>0</v>
      </c>
      <c r="P6227" s="347">
        <v>0</v>
      </c>
      <c r="Q6227" s="348">
        <v>0.14146772767462423</v>
      </c>
      <c r="R6227" s="346">
        <v>0.10048312188074947</v>
      </c>
      <c r="S6227" s="347">
        <v>0.24790543832178252</v>
      </c>
      <c r="T6227" s="349">
        <v>5.030443339206693E-2</v>
      </c>
      <c r="U6227" s="349">
        <v>0.3611075836611719</v>
      </c>
      <c r="V6227" s="361">
        <v>0</v>
      </c>
    </row>
    <row r="6228" spans="1:22" ht="16" hidden="1" customHeight="1" outlineLevel="1">
      <c r="A6228" s="65">
        <v>6219</v>
      </c>
      <c r="B6228" s="117">
        <v>1</v>
      </c>
      <c r="C6228" s="325">
        <v>9.1891237101748884E-5</v>
      </c>
      <c r="D6228" s="326">
        <v>1.0135073328217905E-4</v>
      </c>
      <c r="E6228" s="327">
        <v>9.1080826105817029E-5</v>
      </c>
      <c r="F6228" s="332">
        <v>0</v>
      </c>
      <c r="G6228" s="326">
        <v>0</v>
      </c>
      <c r="H6228" s="327">
        <v>3.6280813496462574E-4</v>
      </c>
      <c r="I6228" s="332">
        <v>0</v>
      </c>
      <c r="J6228" s="326">
        <v>0</v>
      </c>
      <c r="K6228" s="327">
        <v>0</v>
      </c>
      <c r="L6228" s="336">
        <v>1.1748396343899057E-6</v>
      </c>
      <c r="M6228" s="337">
        <v>1.1415525114155251E-4</v>
      </c>
      <c r="N6228" s="345">
        <v>0</v>
      </c>
      <c r="O6228" s="346">
        <v>0</v>
      </c>
      <c r="P6228" s="347">
        <v>0</v>
      </c>
      <c r="Q6228" s="348">
        <v>0.15030946065428824</v>
      </c>
      <c r="R6228" s="346">
        <v>0.10663417473927463</v>
      </c>
      <c r="S6228" s="347">
        <v>0.26210303153839859</v>
      </c>
      <c r="T6228" s="349">
        <v>4.8592751348480526E-2</v>
      </c>
      <c r="U6228" s="349">
        <v>0.34921805505627346</v>
      </c>
      <c r="V6228" s="361">
        <v>0</v>
      </c>
    </row>
    <row r="6229" spans="1:22" ht="16" hidden="1" customHeight="1" outlineLevel="1">
      <c r="A6229" s="65">
        <v>6220</v>
      </c>
      <c r="B6229" s="117">
        <v>1</v>
      </c>
      <c r="C6229" s="325">
        <v>9.0391176096142858E-5</v>
      </c>
      <c r="D6229" s="326">
        <v>9.911491238683076E-5</v>
      </c>
      <c r="E6229" s="327">
        <v>9.022463261158773E-5</v>
      </c>
      <c r="F6229" s="332">
        <v>0</v>
      </c>
      <c r="G6229" s="326">
        <v>0</v>
      </c>
      <c r="H6229" s="327">
        <v>3.6280813496462574E-4</v>
      </c>
      <c r="I6229" s="332">
        <v>0</v>
      </c>
      <c r="J6229" s="326">
        <v>0</v>
      </c>
      <c r="K6229" s="327">
        <v>0</v>
      </c>
      <c r="L6229" s="336">
        <v>1.409807561267887E-5</v>
      </c>
      <c r="M6229" s="337">
        <v>1.1415525114155251E-4</v>
      </c>
      <c r="N6229" s="345">
        <v>0</v>
      </c>
      <c r="O6229" s="346">
        <v>0</v>
      </c>
      <c r="P6229" s="347">
        <v>0</v>
      </c>
      <c r="Q6229" s="348">
        <v>0.13262599469496023</v>
      </c>
      <c r="R6229" s="346">
        <v>9.7904190856194825E-2</v>
      </c>
      <c r="S6229" s="347">
        <v>0.25870536076783285</v>
      </c>
      <c r="T6229" s="349">
        <v>4.7356536539223691E-2</v>
      </c>
      <c r="U6229" s="349">
        <v>0.33880243495611451</v>
      </c>
      <c r="V6229" s="361">
        <v>0</v>
      </c>
    </row>
    <row r="6230" spans="1:22" ht="16" hidden="1" customHeight="1" outlineLevel="1">
      <c r="A6230" s="65">
        <v>6221</v>
      </c>
      <c r="B6230" s="117">
        <v>1</v>
      </c>
      <c r="C6230" s="325">
        <v>9.0772441601734392E-5</v>
      </c>
      <c r="D6230" s="326">
        <v>9.9212121990976346E-5</v>
      </c>
      <c r="E6230" s="327">
        <v>8.9498165404362871E-5</v>
      </c>
      <c r="F6230" s="332">
        <v>0</v>
      </c>
      <c r="G6230" s="326">
        <v>0</v>
      </c>
      <c r="H6230" s="327">
        <v>3.527301312156082E-4</v>
      </c>
      <c r="I6230" s="332">
        <v>0</v>
      </c>
      <c r="J6230" s="326">
        <v>0</v>
      </c>
      <c r="K6230" s="327">
        <v>0</v>
      </c>
      <c r="L6230" s="336">
        <v>3.7594868300476983E-5</v>
      </c>
      <c r="M6230" s="337">
        <v>1.1415525114155251E-4</v>
      </c>
      <c r="N6230" s="345">
        <v>0</v>
      </c>
      <c r="O6230" s="346">
        <v>0</v>
      </c>
      <c r="P6230" s="347">
        <v>0</v>
      </c>
      <c r="Q6230" s="348">
        <v>0.1237842617152962</v>
      </c>
      <c r="R6230" s="346">
        <v>9.0719848485593821E-2</v>
      </c>
      <c r="S6230" s="347">
        <v>0.23585537850035526</v>
      </c>
      <c r="T6230" s="349">
        <v>4.8782938242212345E-2</v>
      </c>
      <c r="U6230" s="349">
        <v>0.3394902589249929</v>
      </c>
      <c r="V6230" s="361">
        <v>0</v>
      </c>
    </row>
    <row r="6231" spans="1:22" ht="16" hidden="1" customHeight="1" outlineLevel="1">
      <c r="A6231" s="65">
        <v>6222</v>
      </c>
      <c r="B6231" s="117">
        <v>1</v>
      </c>
      <c r="C6231" s="325">
        <v>9.6247664272196374E-5</v>
      </c>
      <c r="D6231" s="326">
        <v>1.0133129136134993E-4</v>
      </c>
      <c r="E6231" s="327">
        <v>9.3675351845905818E-5</v>
      </c>
      <c r="F6231" s="332">
        <v>0</v>
      </c>
      <c r="G6231" s="326">
        <v>0</v>
      </c>
      <c r="H6231" s="327">
        <v>3.9304214621167761E-4</v>
      </c>
      <c r="I6231" s="332">
        <v>0</v>
      </c>
      <c r="J6231" s="326">
        <v>0</v>
      </c>
      <c r="K6231" s="327">
        <v>0</v>
      </c>
      <c r="L6231" s="336">
        <v>9.3987170751192462E-5</v>
      </c>
      <c r="M6231" s="337">
        <v>1.1415525114155251E-4</v>
      </c>
      <c r="N6231" s="345">
        <v>0</v>
      </c>
      <c r="O6231" s="346">
        <v>4.2073303299866002E-4</v>
      </c>
      <c r="P6231" s="347">
        <v>0</v>
      </c>
      <c r="Q6231" s="348">
        <v>8.8417329796640146E-2</v>
      </c>
      <c r="R6231" s="346">
        <v>9.9901391349133659E-2</v>
      </c>
      <c r="S6231" s="347">
        <v>0.22323990652821171</v>
      </c>
      <c r="T6231" s="349">
        <v>4.8782938242212345E-2</v>
      </c>
      <c r="U6231" s="349">
        <v>0.34754762541756873</v>
      </c>
      <c r="V6231" s="361">
        <v>0</v>
      </c>
    </row>
    <row r="6232" spans="1:22" ht="16" hidden="1" customHeight="1" outlineLevel="1">
      <c r="A6232" s="65">
        <v>6223</v>
      </c>
      <c r="B6232" s="117">
        <v>1</v>
      </c>
      <c r="C6232" s="325">
        <v>1.1444215421935941E-4</v>
      </c>
      <c r="D6232" s="326">
        <v>1.0862201167226825E-4</v>
      </c>
      <c r="E6232" s="327">
        <v>1.0644041848714268E-4</v>
      </c>
      <c r="F6232" s="332">
        <v>0</v>
      </c>
      <c r="G6232" s="326">
        <v>0</v>
      </c>
      <c r="H6232" s="327">
        <v>4.3335416120774729E-4</v>
      </c>
      <c r="I6232" s="332">
        <v>0</v>
      </c>
      <c r="J6232" s="326">
        <v>0</v>
      </c>
      <c r="K6232" s="327">
        <v>0</v>
      </c>
      <c r="L6232" s="336">
        <v>1.8210014333043539E-4</v>
      </c>
      <c r="M6232" s="337">
        <v>1.1415525114155251E-4</v>
      </c>
      <c r="N6232" s="345">
        <v>1.7433897312490617E-2</v>
      </c>
      <c r="O6232" s="346">
        <v>3.9809128441957914E-2</v>
      </c>
      <c r="P6232" s="347">
        <v>2.5339891757699868E-2</v>
      </c>
      <c r="Q6232" s="348">
        <v>5.3050397877984087E-2</v>
      </c>
      <c r="R6232" s="346">
        <v>0.10389931418334769</v>
      </c>
      <c r="S6232" s="347">
        <v>0.24161845132752924</v>
      </c>
      <c r="T6232" s="349">
        <v>6.9418216212115039E-2</v>
      </c>
      <c r="U6232" s="349">
        <v>0.4001170287532767</v>
      </c>
      <c r="V6232" s="361">
        <v>0</v>
      </c>
    </row>
    <row r="6233" spans="1:22" ht="16" hidden="1" customHeight="1" outlineLevel="1">
      <c r="A6233" s="65">
        <v>6224</v>
      </c>
      <c r="B6233" s="117">
        <v>1</v>
      </c>
      <c r="C6233" s="325">
        <v>1.3106783036482614E-4</v>
      </c>
      <c r="D6233" s="326">
        <v>1.1834297208682599E-4</v>
      </c>
      <c r="E6233" s="327">
        <v>1.2111246154734479E-4</v>
      </c>
      <c r="F6233" s="332">
        <v>0</v>
      </c>
      <c r="G6233" s="326">
        <v>0</v>
      </c>
      <c r="H6233" s="327">
        <v>5.744462136939905E-4</v>
      </c>
      <c r="I6233" s="332">
        <v>0</v>
      </c>
      <c r="J6233" s="326">
        <v>0</v>
      </c>
      <c r="K6233" s="327">
        <v>0</v>
      </c>
      <c r="L6233" s="336">
        <v>1.5860335064263727E-4</v>
      </c>
      <c r="M6233" s="337">
        <v>1.1415525114155251E-4</v>
      </c>
      <c r="N6233" s="345">
        <v>0.10488918547023043</v>
      </c>
      <c r="O6233" s="346">
        <v>0.19097038328891935</v>
      </c>
      <c r="P6233" s="347">
        <v>0.13462255322712038</v>
      </c>
      <c r="Q6233" s="348">
        <v>7.9575596816976138E-2</v>
      </c>
      <c r="R6233" s="346">
        <v>0.10049497142812769</v>
      </c>
      <c r="S6233" s="347">
        <v>0.23923748965071992</v>
      </c>
      <c r="T6233" s="349">
        <v>0.11240045419550683</v>
      </c>
      <c r="U6233" s="349">
        <v>0.49415239135565536</v>
      </c>
      <c r="V6233" s="361">
        <v>4.7499948859377171E-4</v>
      </c>
    </row>
    <row r="6234" spans="1:22" ht="16" hidden="1" customHeight="1" outlineLevel="1">
      <c r="A6234" s="65">
        <v>6225</v>
      </c>
      <c r="B6234" s="117">
        <v>1</v>
      </c>
      <c r="C6234" s="325">
        <v>1.4727473947956122E-4</v>
      </c>
      <c r="D6234" s="326">
        <v>1.3286608694617526E-4</v>
      </c>
      <c r="E6234" s="327">
        <v>1.3848281137723926E-4</v>
      </c>
      <c r="F6234" s="332">
        <v>0</v>
      </c>
      <c r="G6234" s="326">
        <v>0</v>
      </c>
      <c r="H6234" s="327">
        <v>6.44992239937112E-4</v>
      </c>
      <c r="I6234" s="332">
        <v>0</v>
      </c>
      <c r="J6234" s="326">
        <v>0</v>
      </c>
      <c r="K6234" s="327">
        <v>0</v>
      </c>
      <c r="L6234" s="336">
        <v>1.4685495429873823E-4</v>
      </c>
      <c r="M6234" s="337">
        <v>1.1415525114155251E-4</v>
      </c>
      <c r="N6234" s="345">
        <v>0.21520860125090877</v>
      </c>
      <c r="O6234" s="346">
        <v>0.33002362984316785</v>
      </c>
      <c r="P6234" s="347">
        <v>0.27129790451758862</v>
      </c>
      <c r="Q6234" s="348">
        <v>5.3050397877984087E-2</v>
      </c>
      <c r="R6234" s="346">
        <v>9.4615249964626405E-2</v>
      </c>
      <c r="S6234" s="347">
        <v>0.18337045116750336</v>
      </c>
      <c r="T6234" s="349">
        <v>0.1926593233503357</v>
      </c>
      <c r="U6234" s="349">
        <v>0.60783986735456041</v>
      </c>
      <c r="V6234" s="361">
        <v>0.1412012077332849</v>
      </c>
    </row>
    <row r="6235" spans="1:22" ht="16" hidden="1" customHeight="1" outlineLevel="1">
      <c r="A6235" s="65">
        <v>6226</v>
      </c>
      <c r="B6235" s="117">
        <v>1</v>
      </c>
      <c r="C6235" s="325">
        <v>1.5287496723382369E-4</v>
      </c>
      <c r="D6235" s="326">
        <v>1.4289811809399885E-4</v>
      </c>
      <c r="E6235" s="327">
        <v>1.4958738154481927E-4</v>
      </c>
      <c r="F6235" s="332">
        <v>0</v>
      </c>
      <c r="G6235" s="326">
        <v>3.8278450049540207E-4</v>
      </c>
      <c r="H6235" s="327">
        <v>7.5585028117630335E-4</v>
      </c>
      <c r="I6235" s="332">
        <v>0</v>
      </c>
      <c r="J6235" s="326">
        <v>0</v>
      </c>
      <c r="K6235" s="327">
        <v>0</v>
      </c>
      <c r="L6235" s="336">
        <v>1.644775488145868E-4</v>
      </c>
      <c r="M6235" s="337">
        <v>1.1415525114155251E-4</v>
      </c>
      <c r="N6235" s="345">
        <v>0.3533936725720434</v>
      </c>
      <c r="O6235" s="346">
        <v>0.45941399475717237</v>
      </c>
      <c r="P6235" s="347">
        <v>0.39507922370149295</v>
      </c>
      <c r="Q6235" s="348">
        <v>7.0733863837312116E-2</v>
      </c>
      <c r="R6235" s="346">
        <v>9.3807397349294622E-2</v>
      </c>
      <c r="S6235" s="347">
        <v>0.17478549846371463</v>
      </c>
      <c r="T6235" s="349">
        <v>0.1908525478598834</v>
      </c>
      <c r="U6235" s="349">
        <v>0.5814077748362324</v>
      </c>
      <c r="V6235" s="361">
        <v>0.2658964943463023</v>
      </c>
    </row>
    <row r="6236" spans="1:22" ht="16" hidden="1" customHeight="1" outlineLevel="1">
      <c r="A6236" s="65">
        <v>6227</v>
      </c>
      <c r="B6236" s="117">
        <v>1</v>
      </c>
      <c r="C6236" s="325">
        <v>1.5436252773104965E-4</v>
      </c>
      <c r="D6236" s="326">
        <v>1.5127758597134762E-4</v>
      </c>
      <c r="E6236" s="327">
        <v>1.5586613383583415E-4</v>
      </c>
      <c r="F6236" s="332">
        <v>3.1512841482904229E-4</v>
      </c>
      <c r="G6236" s="326">
        <v>6.4011371500526841E-4</v>
      </c>
      <c r="H6236" s="327">
        <v>8.6670832241549458E-4</v>
      </c>
      <c r="I6236" s="332">
        <v>0</v>
      </c>
      <c r="J6236" s="326">
        <v>0</v>
      </c>
      <c r="K6236" s="327">
        <v>0</v>
      </c>
      <c r="L6236" s="336">
        <v>1.8797434150238492E-4</v>
      </c>
      <c r="M6236" s="337">
        <v>1.1415525114155251E-4</v>
      </c>
      <c r="N6236" s="345">
        <v>0.46828591387730939</v>
      </c>
      <c r="O6236" s="346">
        <v>0.55172848810985631</v>
      </c>
      <c r="P6236" s="347">
        <v>0.48070264664578577</v>
      </c>
      <c r="Q6236" s="348">
        <v>7.9575596816976138E-2</v>
      </c>
      <c r="R6236" s="346">
        <v>9.9638606039519337E-2</v>
      </c>
      <c r="S6236" s="347">
        <v>0.19815939489827147</v>
      </c>
      <c r="T6236" s="349">
        <v>0.17772965219238768</v>
      </c>
      <c r="U6236" s="349">
        <v>0.53620791402422174</v>
      </c>
      <c r="V6236" s="361">
        <v>0.35410621341363818</v>
      </c>
    </row>
    <row r="6237" spans="1:22" ht="16" hidden="1" customHeight="1" outlineLevel="1">
      <c r="A6237" s="65">
        <v>6228</v>
      </c>
      <c r="B6237" s="117">
        <v>1</v>
      </c>
      <c r="C6237" s="325">
        <v>1.5582508721151552E-4</v>
      </c>
      <c r="D6237" s="326">
        <v>1.5314401037094271E-4</v>
      </c>
      <c r="E6237" s="327">
        <v>1.5766932922519586E-4</v>
      </c>
      <c r="F6237" s="332">
        <v>4.2017121977205656E-4</v>
      </c>
      <c r="G6237" s="326">
        <v>7.9241059706212816E-4</v>
      </c>
      <c r="H6237" s="327">
        <v>5.3413419869792109E-4</v>
      </c>
      <c r="I6237" s="332">
        <v>0</v>
      </c>
      <c r="J6237" s="326">
        <v>0</v>
      </c>
      <c r="K6237" s="327">
        <v>0</v>
      </c>
      <c r="L6237" s="336">
        <v>2.0677177565262342E-4</v>
      </c>
      <c r="M6237" s="337">
        <v>1.1415525114155251E-4</v>
      </c>
      <c r="N6237" s="345">
        <v>0.52058760581478125</v>
      </c>
      <c r="O6237" s="346">
        <v>0.61610151744821617</v>
      </c>
      <c r="P6237" s="347">
        <v>0.54057252049263493</v>
      </c>
      <c r="Q6237" s="348">
        <v>6.1892130857648102E-2</v>
      </c>
      <c r="R6237" s="346">
        <v>0.13018049847633373</v>
      </c>
      <c r="S6237" s="347">
        <v>0.22030909232088725</v>
      </c>
      <c r="T6237" s="349">
        <v>0.17145348469923757</v>
      </c>
      <c r="U6237" s="349">
        <v>0.48825675733669749</v>
      </c>
      <c r="V6237" s="361">
        <v>0.41111348122355607</v>
      </c>
    </row>
    <row r="6238" spans="1:22" ht="16" hidden="1" customHeight="1" outlineLevel="1">
      <c r="A6238" s="65">
        <v>6229</v>
      </c>
      <c r="B6238" s="117">
        <v>1</v>
      </c>
      <c r="C6238" s="325">
        <v>1.4466213322813072E-4</v>
      </c>
      <c r="D6238" s="326">
        <v>1.5254131082524013E-4</v>
      </c>
      <c r="E6238" s="327">
        <v>1.5480237828239776E-4</v>
      </c>
      <c r="F6238" s="332">
        <v>5.1771096721914083E-4</v>
      </c>
      <c r="G6238" s="326">
        <v>8.9335833880862918E-4</v>
      </c>
      <c r="H6238" s="327">
        <v>6.3491423618809489E-4</v>
      </c>
      <c r="I6238" s="332">
        <v>0</v>
      </c>
      <c r="J6238" s="326">
        <v>0</v>
      </c>
      <c r="K6238" s="327">
        <v>0</v>
      </c>
      <c r="L6238" s="336">
        <v>1.8797434150238492E-4</v>
      </c>
      <c r="M6238" s="337">
        <v>1.1415525114155251E-4</v>
      </c>
      <c r="N6238" s="345">
        <v>0.5135854667302564</v>
      </c>
      <c r="O6238" s="346">
        <v>0.61735545619867449</v>
      </c>
      <c r="P6238" s="347">
        <v>0.53452065934725157</v>
      </c>
      <c r="Q6238" s="348">
        <v>9.7259062776304167E-2</v>
      </c>
      <c r="R6238" s="346">
        <v>0.15105605828328783</v>
      </c>
      <c r="S6238" s="347">
        <v>0.22976032180408565</v>
      </c>
      <c r="T6238" s="349">
        <v>0.11316120177043411</v>
      </c>
      <c r="U6238" s="349">
        <v>0.40896047978171357</v>
      </c>
      <c r="V6238" s="361">
        <v>0.43631516744835103</v>
      </c>
    </row>
    <row r="6239" spans="1:22" ht="16" hidden="1" customHeight="1" outlineLevel="1">
      <c r="A6239" s="65">
        <v>6230</v>
      </c>
      <c r="B6239" s="117">
        <v>1</v>
      </c>
      <c r="C6239" s="325">
        <v>1.473934943091717E-4</v>
      </c>
      <c r="D6239" s="326">
        <v>1.4847794937195499E-4</v>
      </c>
      <c r="E6239" s="327">
        <v>1.4971710783182371E-4</v>
      </c>
      <c r="F6239" s="332">
        <v>5.9274154217843662E-4</v>
      </c>
      <c r="G6239" s="326">
        <v>9.5812827715464996E-4</v>
      </c>
      <c r="H6239" s="327">
        <v>4.3335416120774729E-4</v>
      </c>
      <c r="I6239" s="332">
        <v>0</v>
      </c>
      <c r="J6239" s="326">
        <v>0</v>
      </c>
      <c r="K6239" s="327">
        <v>0</v>
      </c>
      <c r="L6239" s="336">
        <v>1.9032402077116473E-4</v>
      </c>
      <c r="M6239" s="337">
        <v>1.1415525114155251E-4</v>
      </c>
      <c r="N6239" s="345">
        <v>0.48886362873795408</v>
      </c>
      <c r="O6239" s="346">
        <v>0.588003204469708</v>
      </c>
      <c r="P6239" s="347">
        <v>0.45900068022830587</v>
      </c>
      <c r="Q6239" s="348">
        <v>0.1149425287356322</v>
      </c>
      <c r="R6239" s="346">
        <v>0.17920852275017665</v>
      </c>
      <c r="S6239" s="347">
        <v>0.23359891077445669</v>
      </c>
      <c r="T6239" s="349">
        <v>9.9943212656072478E-2</v>
      </c>
      <c r="U6239" s="349">
        <v>0.37849970401709776</v>
      </c>
      <c r="V6239" s="361">
        <v>0.42227520956667952</v>
      </c>
    </row>
    <row r="6240" spans="1:22" ht="16" hidden="1" customHeight="1" outlineLevel="1">
      <c r="A6240" s="65">
        <v>6231</v>
      </c>
      <c r="B6240" s="117">
        <v>1</v>
      </c>
      <c r="C6240" s="325">
        <v>1.5470004145731102E-4</v>
      </c>
      <c r="D6240" s="326">
        <v>1.4773915638044861E-4</v>
      </c>
      <c r="E6240" s="327">
        <v>1.5467265199539332E-4</v>
      </c>
      <c r="F6240" s="332">
        <v>6.5276600214587337E-4</v>
      </c>
      <c r="G6240" s="326">
        <v>9.3595478474790394E-4</v>
      </c>
      <c r="H6240" s="327">
        <v>4.736661762038167E-4</v>
      </c>
      <c r="I6240" s="332">
        <v>0</v>
      </c>
      <c r="J6240" s="326">
        <v>0</v>
      </c>
      <c r="K6240" s="327">
        <v>0</v>
      </c>
      <c r="L6240" s="336">
        <v>2.1382081345896285E-4</v>
      </c>
      <c r="M6240" s="337">
        <v>1.1415525114155251E-4</v>
      </c>
      <c r="N6240" s="345">
        <v>0.44227796870621688</v>
      </c>
      <c r="O6240" s="346">
        <v>0.51358880199417489</v>
      </c>
      <c r="P6240" s="347">
        <v>0.40439636740671936</v>
      </c>
      <c r="Q6240" s="348">
        <v>0.10610079575596817</v>
      </c>
      <c r="R6240" s="346">
        <v>0.22329463278704478</v>
      </c>
      <c r="S6240" s="347">
        <v>0.27030412364621997</v>
      </c>
      <c r="T6240" s="349">
        <v>0.12038830373224334</v>
      </c>
      <c r="U6240" s="349">
        <v>0.41917957874790734</v>
      </c>
      <c r="V6240" s="361">
        <v>0.39112620023703326</v>
      </c>
    </row>
    <row r="6241" spans="1:22" ht="16" hidden="1" customHeight="1" outlineLevel="1">
      <c r="A6241" s="65">
        <v>6232</v>
      </c>
      <c r="B6241" s="117">
        <v>1</v>
      </c>
      <c r="C6241" s="325">
        <v>1.5546882272268411E-4</v>
      </c>
      <c r="D6241" s="326">
        <v>1.5036381569237918E-4</v>
      </c>
      <c r="E6241" s="327">
        <v>1.5760446608169366E-4</v>
      </c>
      <c r="F6241" s="332">
        <v>6.8277823212959179E-4</v>
      </c>
      <c r="G6241" s="326">
        <v>9.6804799744187842E-4</v>
      </c>
      <c r="H6241" s="327">
        <v>4.232761574587298E-4</v>
      </c>
      <c r="I6241" s="332">
        <v>0</v>
      </c>
      <c r="J6241" s="326">
        <v>0</v>
      </c>
      <c r="K6241" s="327">
        <v>0</v>
      </c>
      <c r="L6241" s="336">
        <v>2.2321953053408208E-4</v>
      </c>
      <c r="M6241" s="337">
        <v>1.1415525114155251E-4</v>
      </c>
      <c r="N6241" s="345">
        <v>0.32309870347164987</v>
      </c>
      <c r="O6241" s="346">
        <v>0.39245681410951649</v>
      </c>
      <c r="P6241" s="347">
        <v>0.31016408145426361</v>
      </c>
      <c r="Q6241" s="348">
        <v>8.8417329796640146E-2</v>
      </c>
      <c r="R6241" s="346">
        <v>0.24579877688672586</v>
      </c>
      <c r="S6241" s="347">
        <v>0.29521864334161246</v>
      </c>
      <c r="T6241" s="349">
        <v>0.14948689847321212</v>
      </c>
      <c r="U6241" s="349">
        <v>0.4524899109550195</v>
      </c>
      <c r="V6241" s="361">
        <v>0.30795529150243445</v>
      </c>
    </row>
    <row r="6242" spans="1:22" ht="16" hidden="1" customHeight="1" outlineLevel="1">
      <c r="A6242" s="65">
        <v>6233</v>
      </c>
      <c r="B6242" s="117">
        <v>1</v>
      </c>
      <c r="C6242" s="325">
        <v>1.5274371189583316E-4</v>
      </c>
      <c r="D6242" s="326">
        <v>1.5291070732099333E-4</v>
      </c>
      <c r="E6242" s="327">
        <v>1.5720231459197988E-4</v>
      </c>
      <c r="F6242" s="332">
        <v>6.6777211713773242E-4</v>
      </c>
      <c r="G6242" s="326">
        <v>9.3128668108332594E-4</v>
      </c>
      <c r="H6242" s="327">
        <v>4.53510168705782E-4</v>
      </c>
      <c r="I6242" s="332">
        <v>0</v>
      </c>
      <c r="J6242" s="326">
        <v>0</v>
      </c>
      <c r="K6242" s="327">
        <v>0</v>
      </c>
      <c r="L6242" s="336">
        <v>2.2321953053408208E-4</v>
      </c>
      <c r="M6242" s="337">
        <v>1.1415525114155251E-4</v>
      </c>
      <c r="N6242" s="345">
        <v>0.17905469944713723</v>
      </c>
      <c r="O6242" s="346">
        <v>0.21601432865906733</v>
      </c>
      <c r="P6242" s="347">
        <v>0.15247502206386343</v>
      </c>
      <c r="Q6242" s="348">
        <v>7.9575596816976138E-2</v>
      </c>
      <c r="R6242" s="346">
        <v>0.228158922538299</v>
      </c>
      <c r="S6242" s="347">
        <v>0.2580465739066079</v>
      </c>
      <c r="T6242" s="349">
        <v>0.20235885493065864</v>
      </c>
      <c r="U6242" s="349">
        <v>0.51164277227856381</v>
      </c>
      <c r="V6242" s="361">
        <v>0.1989948353375548</v>
      </c>
    </row>
    <row r="6243" spans="1:22" ht="16" hidden="1" customHeight="1" outlineLevel="1">
      <c r="A6243" s="65">
        <v>6234</v>
      </c>
      <c r="B6243" s="117">
        <v>1</v>
      </c>
      <c r="C6243" s="325">
        <v>1.4726848922537119E-4</v>
      </c>
      <c r="D6243" s="326">
        <v>1.5370782607498706E-4</v>
      </c>
      <c r="E6243" s="327">
        <v>1.5567154440532751E-4</v>
      </c>
      <c r="F6243" s="332">
        <v>6.8277823212959179E-4</v>
      </c>
      <c r="G6243" s="326">
        <v>8.6359917794694369E-4</v>
      </c>
      <c r="H6243" s="327">
        <v>5.3413419869792109E-4</v>
      </c>
      <c r="I6243" s="332">
        <v>0</v>
      </c>
      <c r="J6243" s="326">
        <v>0</v>
      </c>
      <c r="K6243" s="327">
        <v>0</v>
      </c>
      <c r="L6243" s="336">
        <v>1.644775488145868E-4</v>
      </c>
      <c r="M6243" s="337">
        <v>1.1415525114155251E-4</v>
      </c>
      <c r="N6243" s="345">
        <v>4.444214806708674E-2</v>
      </c>
      <c r="O6243" s="346">
        <v>4.8060485062338322E-2</v>
      </c>
      <c r="P6243" s="347">
        <v>3.3379530430738963E-2</v>
      </c>
      <c r="Q6243" s="348">
        <v>4.4208664898320073E-2</v>
      </c>
      <c r="R6243" s="346">
        <v>0.19148980372546812</v>
      </c>
      <c r="S6243" s="347">
        <v>0.18904014928416868</v>
      </c>
      <c r="T6243" s="349">
        <v>0.2150062833638248</v>
      </c>
      <c r="U6243" s="349">
        <v>0.54534614675360649</v>
      </c>
      <c r="V6243" s="361">
        <v>5.7102699823795962E-2</v>
      </c>
    </row>
    <row r="6244" spans="1:22" ht="16" hidden="1" customHeight="1" outlineLevel="1">
      <c r="A6244" s="65">
        <v>6235</v>
      </c>
      <c r="B6244" s="117">
        <v>1</v>
      </c>
      <c r="C6244" s="325">
        <v>1.4268080264989277E-4</v>
      </c>
      <c r="D6244" s="326">
        <v>1.4999441919662601E-4</v>
      </c>
      <c r="E6244" s="327">
        <v>1.5018412246503969E-4</v>
      </c>
      <c r="F6244" s="332">
        <v>6.9028128962552121E-4</v>
      </c>
      <c r="G6244" s="326">
        <v>6.9671447193827749E-4</v>
      </c>
      <c r="H6244" s="327">
        <v>5.8452421744300794E-4</v>
      </c>
      <c r="I6244" s="332">
        <v>0</v>
      </c>
      <c r="J6244" s="326">
        <v>0</v>
      </c>
      <c r="K6244" s="327">
        <v>0</v>
      </c>
      <c r="L6244" s="336">
        <v>1.1748396343899057E-4</v>
      </c>
      <c r="M6244" s="337">
        <v>1.1415525114155251E-4</v>
      </c>
      <c r="N6244" s="345">
        <v>4.2870239293009714E-4</v>
      </c>
      <c r="O6244" s="346">
        <v>1.0194201234145772E-3</v>
      </c>
      <c r="P6244" s="347">
        <v>2.1508398659207011E-4</v>
      </c>
      <c r="Q6244" s="348">
        <v>6.1892130857648102E-2</v>
      </c>
      <c r="R6244" s="346">
        <v>0.16257310560392682</v>
      </c>
      <c r="S6244" s="347">
        <v>0.18543498859541821</v>
      </c>
      <c r="T6244" s="349">
        <v>0.20388035008051322</v>
      </c>
      <c r="U6244" s="349">
        <v>0.57649474648710086</v>
      </c>
      <c r="V6244" s="361">
        <v>0</v>
      </c>
    </row>
    <row r="6245" spans="1:22" ht="16" hidden="1" customHeight="1" outlineLevel="1">
      <c r="A6245" s="65">
        <v>6236</v>
      </c>
      <c r="B6245" s="117">
        <v>1</v>
      </c>
      <c r="C6245" s="325">
        <v>1.4479963882031127E-4</v>
      </c>
      <c r="D6245" s="326">
        <v>1.6210673587316494E-4</v>
      </c>
      <c r="E6245" s="327">
        <v>1.5716339670587855E-4</v>
      </c>
      <c r="F6245" s="332">
        <v>5.8523848468250721E-4</v>
      </c>
      <c r="G6245" s="326">
        <v>5.5083623242021293E-4</v>
      </c>
      <c r="H6245" s="327">
        <v>6.046802249410427E-4</v>
      </c>
      <c r="I6245" s="332">
        <v>0</v>
      </c>
      <c r="J6245" s="326">
        <v>0</v>
      </c>
      <c r="K6245" s="327">
        <v>0</v>
      </c>
      <c r="L6245" s="336">
        <v>8.811297257924293E-5</v>
      </c>
      <c r="M6245" s="337">
        <v>1.1415525114155251E-4</v>
      </c>
      <c r="N6245" s="345">
        <v>0</v>
      </c>
      <c r="O6245" s="346">
        <v>0</v>
      </c>
      <c r="P6245" s="347">
        <v>0</v>
      </c>
      <c r="Q6245" s="348">
        <v>3.5366931918656058E-2</v>
      </c>
      <c r="R6245" s="346">
        <v>0.15384256377771702</v>
      </c>
      <c r="S6245" s="347">
        <v>0.16404263362150232</v>
      </c>
      <c r="T6245" s="349">
        <v>0.20388035008051322</v>
      </c>
      <c r="U6245" s="349">
        <v>0.6498953900231268</v>
      </c>
      <c r="V6245" s="361">
        <v>0</v>
      </c>
    </row>
    <row r="6246" spans="1:22" ht="16" hidden="1" customHeight="1" outlineLevel="1">
      <c r="A6246" s="65">
        <v>6237</v>
      </c>
      <c r="B6246" s="117">
        <v>1</v>
      </c>
      <c r="C6246" s="325">
        <v>1.4305581790129428E-4</v>
      </c>
      <c r="D6246" s="326">
        <v>1.62281713160627E-4</v>
      </c>
      <c r="E6246" s="327">
        <v>1.5373862272896136E-4</v>
      </c>
      <c r="F6246" s="332">
        <v>4.6518956474763388E-4</v>
      </c>
      <c r="G6246" s="326">
        <v>4.1954581685395455E-4</v>
      </c>
      <c r="H6246" s="327">
        <v>6.44992239937112E-4</v>
      </c>
      <c r="I6246" s="332">
        <v>0</v>
      </c>
      <c r="J6246" s="326">
        <v>0</v>
      </c>
      <c r="K6246" s="327">
        <v>0</v>
      </c>
      <c r="L6246" s="336">
        <v>5.8741981719495287E-5</v>
      </c>
      <c r="M6246" s="337">
        <v>1.1415525114155251E-4</v>
      </c>
      <c r="N6246" s="345">
        <v>0</v>
      </c>
      <c r="O6246" s="346">
        <v>0</v>
      </c>
      <c r="P6246" s="347">
        <v>0</v>
      </c>
      <c r="Q6246" s="348">
        <v>5.3050397877984087E-2</v>
      </c>
      <c r="R6246" s="346">
        <v>0.1306284932897836</v>
      </c>
      <c r="S6246" s="347">
        <v>0.13457368049067583</v>
      </c>
      <c r="T6246" s="349">
        <v>0.23801889750537525</v>
      </c>
      <c r="U6246" s="349">
        <v>0.65638058744398042</v>
      </c>
      <c r="V6246" s="361">
        <v>0</v>
      </c>
    </row>
    <row r="6247" spans="1:22" ht="16" hidden="1" customHeight="1" outlineLevel="1">
      <c r="A6247" s="65">
        <v>6238</v>
      </c>
      <c r="B6247" s="117">
        <v>1</v>
      </c>
      <c r="C6247" s="325">
        <v>1.3326791983971499E-4</v>
      </c>
      <c r="D6247" s="326">
        <v>1.4855571705527145E-4</v>
      </c>
      <c r="E6247" s="327">
        <v>1.4206325689856178E-4</v>
      </c>
      <c r="F6247" s="332">
        <v>3.7515287479647898E-4</v>
      </c>
      <c r="G6247" s="326">
        <v>3.6002749513058412E-4</v>
      </c>
      <c r="H6247" s="327">
        <v>6.5507024368612954E-4</v>
      </c>
      <c r="I6247" s="332">
        <v>0</v>
      </c>
      <c r="J6247" s="326">
        <v>0</v>
      </c>
      <c r="K6247" s="327">
        <v>0</v>
      </c>
      <c r="L6247" s="336">
        <v>3.7594868300476983E-5</v>
      </c>
      <c r="M6247" s="337">
        <v>1.1415525114155251E-4</v>
      </c>
      <c r="N6247" s="345">
        <v>0</v>
      </c>
      <c r="O6247" s="346">
        <v>0</v>
      </c>
      <c r="P6247" s="347">
        <v>0</v>
      </c>
      <c r="Q6247" s="348">
        <v>8.8417329796640146E-2</v>
      </c>
      <c r="R6247" s="346">
        <v>0.11455690641273678</v>
      </c>
      <c r="S6247" s="347">
        <v>0.11341475379838058</v>
      </c>
      <c r="T6247" s="349">
        <v>0.14416166544872108</v>
      </c>
      <c r="U6247" s="349">
        <v>0.50859669470210223</v>
      </c>
      <c r="V6247" s="361">
        <v>0</v>
      </c>
    </row>
    <row r="6248" spans="1:22" ht="16" hidden="1" customHeight="1" outlineLevel="1">
      <c r="A6248" s="65">
        <v>6239</v>
      </c>
      <c r="B6248" s="117">
        <v>1</v>
      </c>
      <c r="C6248" s="325">
        <v>1.1984237383954109E-4</v>
      </c>
      <c r="D6248" s="326">
        <v>1.3889308240320106E-4</v>
      </c>
      <c r="E6248" s="327">
        <v>1.2888306613891072E-4</v>
      </c>
      <c r="F6248" s="332">
        <v>2.7761312734939439E-4</v>
      </c>
      <c r="G6248" s="326">
        <v>2.9584106974263552E-4</v>
      </c>
      <c r="H6248" s="327">
        <v>6.046802249410427E-4</v>
      </c>
      <c r="I6248" s="332">
        <v>0</v>
      </c>
      <c r="J6248" s="326">
        <v>0</v>
      </c>
      <c r="K6248" s="327">
        <v>0</v>
      </c>
      <c r="L6248" s="336">
        <v>2.3496792687798115E-5</v>
      </c>
      <c r="M6248" s="337">
        <v>1.1415525114155251E-4</v>
      </c>
      <c r="N6248" s="345">
        <v>0</v>
      </c>
      <c r="O6248" s="346">
        <v>0</v>
      </c>
      <c r="P6248" s="347">
        <v>0</v>
      </c>
      <c r="Q6248" s="348">
        <v>0.1237842617152962</v>
      </c>
      <c r="R6248" s="346">
        <v>0.10181169824842709</v>
      </c>
      <c r="S6248" s="347">
        <v>0.10282232127051498</v>
      </c>
      <c r="T6248" s="349">
        <v>8.5584102179319915E-2</v>
      </c>
      <c r="U6248" s="349">
        <v>0.44738036147192267</v>
      </c>
      <c r="V6248" s="361">
        <v>0</v>
      </c>
    </row>
    <row r="6249" spans="1:22" ht="16" hidden="1" customHeight="1" outlineLevel="1">
      <c r="A6249" s="65">
        <v>6240</v>
      </c>
      <c r="B6249" s="117">
        <v>1</v>
      </c>
      <c r="C6249" s="325">
        <v>1.1062324890925408E-4</v>
      </c>
      <c r="D6249" s="326">
        <v>1.2681964956832035E-4</v>
      </c>
      <c r="E6249" s="327">
        <v>1.1635150681428186E-4</v>
      </c>
      <c r="F6249" s="332">
        <v>0</v>
      </c>
      <c r="G6249" s="326">
        <v>2.3982382576769856E-4</v>
      </c>
      <c r="H6249" s="327">
        <v>5.744462136939905E-4</v>
      </c>
      <c r="I6249" s="332">
        <v>0</v>
      </c>
      <c r="J6249" s="326">
        <v>0</v>
      </c>
      <c r="K6249" s="327">
        <v>0</v>
      </c>
      <c r="L6249" s="336">
        <v>9.3987170751192458E-6</v>
      </c>
      <c r="M6249" s="337">
        <v>1.1415525114155251E-4</v>
      </c>
      <c r="N6249" s="345">
        <v>0</v>
      </c>
      <c r="O6249" s="346">
        <v>0</v>
      </c>
      <c r="P6249" s="347">
        <v>0</v>
      </c>
      <c r="Q6249" s="348">
        <v>3.5366931918656058E-2</v>
      </c>
      <c r="R6249" s="346">
        <v>9.8609264448027353E-2</v>
      </c>
      <c r="S6249" s="347">
        <v>0.10254739500525742</v>
      </c>
      <c r="T6249" s="349">
        <v>7.0844617915103714E-2</v>
      </c>
      <c r="U6249" s="349">
        <v>0.41750914910920256</v>
      </c>
      <c r="V6249" s="361">
        <v>0</v>
      </c>
    </row>
    <row r="6250" spans="1:22" ht="16" hidden="1" customHeight="1" outlineLevel="1">
      <c r="A6250" s="65">
        <v>6241</v>
      </c>
      <c r="B6250" s="117">
        <v>1</v>
      </c>
      <c r="C6250" s="325">
        <v>9.8922773065527106E-5</v>
      </c>
      <c r="D6250" s="326">
        <v>1.1492119402090166E-4</v>
      </c>
      <c r="E6250" s="327">
        <v>1.0454641469687786E-4</v>
      </c>
      <c r="F6250" s="332">
        <v>0</v>
      </c>
      <c r="G6250" s="326">
        <v>2.0714710011565212E-4</v>
      </c>
      <c r="H6250" s="327">
        <v>5.6436820994497329E-4</v>
      </c>
      <c r="I6250" s="332">
        <v>0</v>
      </c>
      <c r="J6250" s="326">
        <v>0</v>
      </c>
      <c r="K6250" s="327">
        <v>0</v>
      </c>
      <c r="L6250" s="336">
        <v>5.8741981719495289E-6</v>
      </c>
      <c r="M6250" s="337">
        <v>1.1415525114155251E-4</v>
      </c>
      <c r="N6250" s="345">
        <v>0</v>
      </c>
      <c r="O6250" s="346">
        <v>0</v>
      </c>
      <c r="P6250" s="347">
        <v>0</v>
      </c>
      <c r="Q6250" s="348">
        <v>1.7683465959328029E-2</v>
      </c>
      <c r="R6250" s="346">
        <v>9.9095170100607866E-2</v>
      </c>
      <c r="S6250" s="347">
        <v>0.14307563722719069</v>
      </c>
      <c r="T6250" s="349">
        <v>6.1525460122244427E-2</v>
      </c>
      <c r="U6250" s="349">
        <v>0.38881706355027412</v>
      </c>
      <c r="V6250" s="361">
        <v>0</v>
      </c>
    </row>
    <row r="6251" spans="1:22" ht="16" hidden="1" customHeight="1" outlineLevel="1">
      <c r="A6251" s="65">
        <v>6242</v>
      </c>
      <c r="B6251" s="117">
        <v>1</v>
      </c>
      <c r="C6251" s="325">
        <v>9.3460050903445185E-5</v>
      </c>
      <c r="D6251" s="326">
        <v>1.0794154444324919E-4</v>
      </c>
      <c r="E6251" s="327">
        <v>9.7489304683836349E-5</v>
      </c>
      <c r="F6251" s="332">
        <v>0</v>
      </c>
      <c r="G6251" s="326">
        <v>2.0889763898986874E-4</v>
      </c>
      <c r="H6251" s="327">
        <v>5.9460222119202516E-4</v>
      </c>
      <c r="I6251" s="332">
        <v>0</v>
      </c>
      <c r="J6251" s="326">
        <v>0</v>
      </c>
      <c r="K6251" s="327">
        <v>0</v>
      </c>
      <c r="L6251" s="336">
        <v>2.3496792687798115E-6</v>
      </c>
      <c r="M6251" s="337">
        <v>1.1415525114155251E-4</v>
      </c>
      <c r="N6251" s="345">
        <v>0</v>
      </c>
      <c r="O6251" s="346">
        <v>0</v>
      </c>
      <c r="P6251" s="347">
        <v>0</v>
      </c>
      <c r="Q6251" s="348">
        <v>1.7683465959328029E-2</v>
      </c>
      <c r="R6251" s="346">
        <v>0.10045839327130783</v>
      </c>
      <c r="S6251" s="347">
        <v>0.14469925645530021</v>
      </c>
      <c r="T6251" s="349">
        <v>5.0970087520128306E-2</v>
      </c>
      <c r="U6251" s="349">
        <v>0.37977709138787197</v>
      </c>
      <c r="V6251" s="361">
        <v>0</v>
      </c>
    </row>
    <row r="6252" spans="1:22" ht="16" hidden="1" customHeight="1" outlineLevel="1">
      <c r="A6252" s="65">
        <v>6243</v>
      </c>
      <c r="B6252" s="117">
        <v>1</v>
      </c>
      <c r="C6252" s="325">
        <v>9.0134915674351828E-5</v>
      </c>
      <c r="D6252" s="326">
        <v>1.0331436728591972E-4</v>
      </c>
      <c r="E6252" s="327">
        <v>9.3156446697888071E-5</v>
      </c>
      <c r="F6252" s="332">
        <v>0</v>
      </c>
      <c r="G6252" s="326">
        <v>1.8380658179276163E-4</v>
      </c>
      <c r="H6252" s="327">
        <v>5.8452421744300794E-4</v>
      </c>
      <c r="I6252" s="332">
        <v>0</v>
      </c>
      <c r="J6252" s="326">
        <v>0</v>
      </c>
      <c r="K6252" s="327">
        <v>0</v>
      </c>
      <c r="L6252" s="336">
        <v>1.1748396343899057E-6</v>
      </c>
      <c r="M6252" s="337">
        <v>1.1415525114155251E-4</v>
      </c>
      <c r="N6252" s="345">
        <v>0</v>
      </c>
      <c r="O6252" s="346">
        <v>0</v>
      </c>
      <c r="P6252" s="347">
        <v>0</v>
      </c>
      <c r="Q6252" s="348">
        <v>8.8417329796640146E-3</v>
      </c>
      <c r="R6252" s="346">
        <v>0.10052094490189861</v>
      </c>
      <c r="S6252" s="347">
        <v>0.14758857267898773</v>
      </c>
      <c r="T6252" s="349">
        <v>4.8782938242212345E-2</v>
      </c>
      <c r="U6252" s="349">
        <v>0.37574840814158406</v>
      </c>
      <c r="V6252" s="361">
        <v>0</v>
      </c>
    </row>
    <row r="6253" spans="1:22" ht="16" hidden="1" customHeight="1" outlineLevel="1">
      <c r="A6253" s="65">
        <v>6244</v>
      </c>
      <c r="B6253" s="117">
        <v>1</v>
      </c>
      <c r="C6253" s="325">
        <v>8.9141125258137839E-5</v>
      </c>
      <c r="D6253" s="326">
        <v>1.0033975339906505E-4</v>
      </c>
      <c r="E6253" s="327">
        <v>9.1911074342645451E-5</v>
      </c>
      <c r="F6253" s="332">
        <v>0</v>
      </c>
      <c r="G6253" s="326">
        <v>0</v>
      </c>
      <c r="H6253" s="327">
        <v>5.6436820994497329E-4</v>
      </c>
      <c r="I6253" s="332">
        <v>0</v>
      </c>
      <c r="J6253" s="326">
        <v>0</v>
      </c>
      <c r="K6253" s="327">
        <v>0</v>
      </c>
      <c r="L6253" s="336">
        <v>1.409807561267887E-5</v>
      </c>
      <c r="M6253" s="337">
        <v>1.1415525114155251E-4</v>
      </c>
      <c r="N6253" s="345">
        <v>0</v>
      </c>
      <c r="O6253" s="346">
        <v>0</v>
      </c>
      <c r="P6253" s="347">
        <v>0</v>
      </c>
      <c r="Q6253" s="348">
        <v>8.8417329796640146E-3</v>
      </c>
      <c r="R6253" s="346">
        <v>9.6149642335441085E-2</v>
      </c>
      <c r="S6253" s="347">
        <v>0.12497201869313074</v>
      </c>
      <c r="T6253" s="349">
        <v>4.8782938242212345E-2</v>
      </c>
      <c r="U6253" s="349">
        <v>0.36572583030935557</v>
      </c>
      <c r="V6253" s="361">
        <v>0</v>
      </c>
    </row>
    <row r="6254" spans="1:22" ht="16" hidden="1" customHeight="1" outlineLevel="1">
      <c r="A6254" s="65">
        <v>6245</v>
      </c>
      <c r="B6254" s="117">
        <v>1</v>
      </c>
      <c r="C6254" s="325">
        <v>8.9872404998370773E-5</v>
      </c>
      <c r="D6254" s="326">
        <v>9.9912031140824499E-5</v>
      </c>
      <c r="E6254" s="327">
        <v>9.1067853477116591E-5</v>
      </c>
      <c r="F6254" s="332">
        <v>0</v>
      </c>
      <c r="G6254" s="326">
        <v>0</v>
      </c>
      <c r="H6254" s="327">
        <v>5.6436820994497329E-4</v>
      </c>
      <c r="I6254" s="332">
        <v>0</v>
      </c>
      <c r="J6254" s="326">
        <v>0</v>
      </c>
      <c r="K6254" s="327">
        <v>0</v>
      </c>
      <c r="L6254" s="336">
        <v>3.7594868300476983E-5</v>
      </c>
      <c r="M6254" s="337">
        <v>1.1415525114155251E-4</v>
      </c>
      <c r="N6254" s="345">
        <v>0</v>
      </c>
      <c r="O6254" s="346">
        <v>0</v>
      </c>
      <c r="P6254" s="347">
        <v>0</v>
      </c>
      <c r="Q6254" s="348">
        <v>8.8417329796640146E-3</v>
      </c>
      <c r="R6254" s="346">
        <v>9.7804202994752329E-2</v>
      </c>
      <c r="S6254" s="347">
        <v>9.5902485778472685E-2</v>
      </c>
      <c r="T6254" s="349">
        <v>5.030443339206693E-2</v>
      </c>
      <c r="U6254" s="349">
        <v>0.3660206120103035</v>
      </c>
      <c r="V6254" s="361">
        <v>0</v>
      </c>
    </row>
    <row r="6255" spans="1:22" ht="16" hidden="1" customHeight="1" outlineLevel="1">
      <c r="A6255" s="65">
        <v>6246</v>
      </c>
      <c r="B6255" s="117">
        <v>1</v>
      </c>
      <c r="C6255" s="325">
        <v>9.452259411574945E-5</v>
      </c>
      <c r="D6255" s="326">
        <v>1.0240059700695129E-4</v>
      </c>
      <c r="E6255" s="327">
        <v>9.571205455187553E-5</v>
      </c>
      <c r="F6255" s="332">
        <v>0</v>
      </c>
      <c r="G6255" s="326">
        <v>0</v>
      </c>
      <c r="H6255" s="327">
        <v>5.5429020619595574E-4</v>
      </c>
      <c r="I6255" s="332">
        <v>0</v>
      </c>
      <c r="J6255" s="326">
        <v>0</v>
      </c>
      <c r="K6255" s="327">
        <v>0</v>
      </c>
      <c r="L6255" s="336">
        <v>9.3987170751192462E-5</v>
      </c>
      <c r="M6255" s="337">
        <v>1.1415525114155251E-4</v>
      </c>
      <c r="N6255" s="345">
        <v>0</v>
      </c>
      <c r="O6255" s="346">
        <v>4.2073303299866002E-4</v>
      </c>
      <c r="P6255" s="347">
        <v>0</v>
      </c>
      <c r="Q6255" s="348">
        <v>8.8417329796640146E-3</v>
      </c>
      <c r="R6255" s="346">
        <v>9.4751131083737589E-2</v>
      </c>
      <c r="S6255" s="347">
        <v>6.7865221577772056E-2</v>
      </c>
      <c r="T6255" s="349">
        <v>5.6200227097753415E-2</v>
      </c>
      <c r="U6255" s="349">
        <v>0.36661017541219931</v>
      </c>
      <c r="V6255" s="361">
        <v>0</v>
      </c>
    </row>
    <row r="6256" spans="1:22" ht="16" hidden="1" customHeight="1" outlineLevel="1">
      <c r="A6256" s="65">
        <v>6247</v>
      </c>
      <c r="B6256" s="117">
        <v>1</v>
      </c>
      <c r="C6256" s="325">
        <v>1.1147328347909749E-4</v>
      </c>
      <c r="D6256" s="326">
        <v>1.1095504217176211E-4</v>
      </c>
      <c r="E6256" s="327">
        <v>1.0771173609978619E-4</v>
      </c>
      <c r="F6256" s="332">
        <v>0</v>
      </c>
      <c r="G6256" s="326">
        <v>0</v>
      </c>
      <c r="H6256" s="327">
        <v>6.1475822869006013E-4</v>
      </c>
      <c r="I6256" s="332">
        <v>0</v>
      </c>
      <c r="J6256" s="326">
        <v>0</v>
      </c>
      <c r="K6256" s="327">
        <v>0</v>
      </c>
      <c r="L6256" s="336">
        <v>1.8210014333043539E-4</v>
      </c>
      <c r="M6256" s="337">
        <v>1.1415525114155251E-4</v>
      </c>
      <c r="N6256" s="345">
        <v>1.5433286145483498E-2</v>
      </c>
      <c r="O6256" s="346">
        <v>4.2540830915488999E-2</v>
      </c>
      <c r="P6256" s="347">
        <v>3.3490073171075663E-2</v>
      </c>
      <c r="Q6256" s="348">
        <v>8.8417329796640146E-3</v>
      </c>
      <c r="R6256" s="346">
        <v>8.8639917669237553E-2</v>
      </c>
      <c r="S6256" s="347">
        <v>4.6389870636582259E-2</v>
      </c>
      <c r="T6256" s="349">
        <v>7.6740411620790192E-2</v>
      </c>
      <c r="U6256" s="349">
        <v>0.40738831070999149</v>
      </c>
      <c r="V6256" s="361">
        <v>0</v>
      </c>
    </row>
    <row r="6257" spans="1:22" ht="16" hidden="1" customHeight="1" outlineLevel="1">
      <c r="A6257" s="65">
        <v>6248</v>
      </c>
      <c r="B6257" s="117">
        <v>1</v>
      </c>
      <c r="C6257" s="325">
        <v>1.2822396470836474E-4</v>
      </c>
      <c r="D6257" s="326">
        <v>1.2145367941948446E-4</v>
      </c>
      <c r="E6257" s="327">
        <v>1.21527585665759E-4</v>
      </c>
      <c r="F6257" s="332">
        <v>0</v>
      </c>
      <c r="G6257" s="326">
        <v>2.2698654069010894E-4</v>
      </c>
      <c r="H6257" s="327">
        <v>7.2561626992925115E-4</v>
      </c>
      <c r="I6257" s="332">
        <v>0</v>
      </c>
      <c r="J6257" s="326">
        <v>0</v>
      </c>
      <c r="K6257" s="327">
        <v>0</v>
      </c>
      <c r="L6257" s="336">
        <v>1.5860335064263727E-4</v>
      </c>
      <c r="M6257" s="337">
        <v>1.1415525114155251E-4</v>
      </c>
      <c r="N6257" s="345">
        <v>0.10774720142309774</v>
      </c>
      <c r="O6257" s="346">
        <v>0.20362629366951013</v>
      </c>
      <c r="P6257" s="347">
        <v>0.17480924155375444</v>
      </c>
      <c r="Q6257" s="348">
        <v>8.8417329796640146E-3</v>
      </c>
      <c r="R6257" s="346">
        <v>5.7129993443916345E-2</v>
      </c>
      <c r="S6257" s="347">
        <v>3.345797441554426E-2</v>
      </c>
      <c r="T6257" s="349">
        <v>0.11021330491759086</v>
      </c>
      <c r="U6257" s="349">
        <v>0.5256940333570802</v>
      </c>
      <c r="V6257" s="361">
        <v>0</v>
      </c>
    </row>
    <row r="6258" spans="1:22" ht="16" hidden="1" customHeight="1" outlineLevel="1">
      <c r="A6258" s="65">
        <v>6249</v>
      </c>
      <c r="B6258" s="117">
        <v>1</v>
      </c>
      <c r="C6258" s="325">
        <v>1.432120742560449E-4</v>
      </c>
      <c r="D6258" s="326">
        <v>1.3374097338348544E-4</v>
      </c>
      <c r="E6258" s="327">
        <v>1.3809363251622594E-4</v>
      </c>
      <c r="F6258" s="332">
        <v>0</v>
      </c>
      <c r="G6258" s="326">
        <v>4.2596445939274935E-4</v>
      </c>
      <c r="H6258" s="327">
        <v>8.1631830367040773E-4</v>
      </c>
      <c r="I6258" s="332">
        <v>0</v>
      </c>
      <c r="J6258" s="326">
        <v>0</v>
      </c>
      <c r="K6258" s="327">
        <v>0</v>
      </c>
      <c r="L6258" s="336">
        <v>1.4685495429873823E-4</v>
      </c>
      <c r="M6258" s="337">
        <v>1.1415525114155251E-4</v>
      </c>
      <c r="N6258" s="345">
        <v>0.23007028420581879</v>
      </c>
      <c r="O6258" s="346">
        <v>0.36636287277960378</v>
      </c>
      <c r="P6258" s="347">
        <v>0.33778336030046491</v>
      </c>
      <c r="Q6258" s="348">
        <v>8.8417329796640146E-3</v>
      </c>
      <c r="R6258" s="346">
        <v>5.2624527640638769E-2</v>
      </c>
      <c r="S6258" s="347">
        <v>2.6813065188759536E-2</v>
      </c>
      <c r="T6258" s="349">
        <v>0.18295979177001279</v>
      </c>
      <c r="U6258" s="349">
        <v>0.62424938204065994</v>
      </c>
      <c r="V6258" s="361">
        <v>7.9468146596148759E-2</v>
      </c>
    </row>
    <row r="6259" spans="1:22" ht="16" hidden="1" customHeight="1" outlineLevel="1">
      <c r="A6259" s="65">
        <v>6250</v>
      </c>
      <c r="B6259" s="117">
        <v>1</v>
      </c>
      <c r="C6259" s="325">
        <v>1.4873104870583706E-4</v>
      </c>
      <c r="D6259" s="326">
        <v>1.4215932510249247E-4</v>
      </c>
      <c r="E6259" s="327">
        <v>1.4681123900292428E-4</v>
      </c>
      <c r="F6259" s="332">
        <v>0</v>
      </c>
      <c r="G6259" s="326">
        <v>6.3427858542454603E-4</v>
      </c>
      <c r="H6259" s="327">
        <v>4.4343216495676445E-4</v>
      </c>
      <c r="I6259" s="332">
        <v>0</v>
      </c>
      <c r="J6259" s="326">
        <v>0</v>
      </c>
      <c r="K6259" s="327">
        <v>0</v>
      </c>
      <c r="L6259" s="336">
        <v>1.644775488145868E-4</v>
      </c>
      <c r="M6259" s="337">
        <v>1.1415525114155251E-4</v>
      </c>
      <c r="N6259" s="345">
        <v>0.36596894276465958</v>
      </c>
      <c r="O6259" s="346">
        <v>0.48931964321856364</v>
      </c>
      <c r="P6259" s="347">
        <v>0.43624279220891321</v>
      </c>
      <c r="Q6259" s="348">
        <v>8.8417329796640146E-3</v>
      </c>
      <c r="R6259" s="346">
        <v>6.9351215410088915E-2</v>
      </c>
      <c r="S6259" s="347">
        <v>1.8311108452244686E-2</v>
      </c>
      <c r="T6259" s="349">
        <v>0.19941095807781539</v>
      </c>
      <c r="U6259" s="349">
        <v>0.62090852276325037</v>
      </c>
      <c r="V6259" s="361">
        <v>0.178893035934379</v>
      </c>
    </row>
    <row r="6260" spans="1:22" ht="16" hidden="1" customHeight="1" outlineLevel="1">
      <c r="A6260" s="65">
        <v>6251</v>
      </c>
      <c r="B6260" s="117">
        <v>1</v>
      </c>
      <c r="C6260" s="325">
        <v>1.5044986860809396E-4</v>
      </c>
      <c r="D6260" s="326">
        <v>1.4369523684799258E-4</v>
      </c>
      <c r="E6260" s="327">
        <v>1.5161111162208853E-4</v>
      </c>
      <c r="F6260" s="332">
        <v>2.4760089736567618E-4</v>
      </c>
      <c r="G6260" s="326">
        <v>7.4339550858405854E-4</v>
      </c>
      <c r="H6260" s="327">
        <v>5.039001874508689E-4</v>
      </c>
      <c r="I6260" s="332">
        <v>0</v>
      </c>
      <c r="J6260" s="326">
        <v>0</v>
      </c>
      <c r="K6260" s="327">
        <v>0</v>
      </c>
      <c r="L6260" s="336">
        <v>1.8797434150238492E-4</v>
      </c>
      <c r="M6260" s="337">
        <v>1.1415525114155251E-4</v>
      </c>
      <c r="N6260" s="345">
        <v>0.4155555195469075</v>
      </c>
      <c r="O6260" s="346">
        <v>0.56806856030261133</v>
      </c>
      <c r="P6260" s="347">
        <v>0.48009240775129508</v>
      </c>
      <c r="Q6260" s="348">
        <v>8.8417329796640146E-3</v>
      </c>
      <c r="R6260" s="346">
        <v>0.10524575326571557</v>
      </c>
      <c r="S6260" s="347">
        <v>9.1363611963239763E-2</v>
      </c>
      <c r="T6260" s="349">
        <v>0.18514694104792875</v>
      </c>
      <c r="U6260" s="349">
        <v>0.56755303489168141</v>
      </c>
      <c r="V6260" s="361">
        <v>0.29015912955454132</v>
      </c>
    </row>
    <row r="6261" spans="1:22" ht="16" hidden="1" customHeight="1" outlineLevel="1">
      <c r="A6261" s="65">
        <v>6252</v>
      </c>
      <c r="B6261" s="117">
        <v>1</v>
      </c>
      <c r="C6261" s="325">
        <v>1.5176242198799923E-4</v>
      </c>
      <c r="D6261" s="326">
        <v>1.4618380271411936E-4</v>
      </c>
      <c r="E6261" s="327">
        <v>1.5613855903854349E-4</v>
      </c>
      <c r="F6261" s="332">
        <v>3.7515287479647898E-4</v>
      </c>
      <c r="G6261" s="326">
        <v>8.927748258505566E-4</v>
      </c>
      <c r="H6261" s="327">
        <v>5.744462136939905E-4</v>
      </c>
      <c r="I6261" s="332">
        <v>0</v>
      </c>
      <c r="J6261" s="326">
        <v>0</v>
      </c>
      <c r="K6261" s="327">
        <v>0</v>
      </c>
      <c r="L6261" s="336">
        <v>2.0677177565262342E-4</v>
      </c>
      <c r="M6261" s="337">
        <v>1.1415525114155251E-4</v>
      </c>
      <c r="N6261" s="345">
        <v>0.45999766761399419</v>
      </c>
      <c r="O6261" s="346">
        <v>0.60425861794024072</v>
      </c>
      <c r="P6261" s="347">
        <v>0.46719337004985223</v>
      </c>
      <c r="Q6261" s="348">
        <v>2.6525198938992044E-2</v>
      </c>
      <c r="R6261" s="346">
        <v>0.17814887499608059</v>
      </c>
      <c r="S6261" s="347">
        <v>0.1305172228588852</v>
      </c>
      <c r="T6261" s="349">
        <v>0.17107311091177391</v>
      </c>
      <c r="U6261" s="349">
        <v>0.51056190604175489</v>
      </c>
      <c r="V6261" s="361">
        <v>0.37443704965011981</v>
      </c>
    </row>
    <row r="6262" spans="1:22" ht="16" hidden="1" customHeight="1" outlineLevel="1">
      <c r="A6262" s="65">
        <v>6253</v>
      </c>
      <c r="B6262" s="117">
        <v>1</v>
      </c>
      <c r="C6262" s="325">
        <v>1.3921191157442885E-4</v>
      </c>
      <c r="D6262" s="326">
        <v>1.5143312133798054E-4</v>
      </c>
      <c r="E6262" s="327">
        <v>1.5560668126182527E-4</v>
      </c>
      <c r="F6262" s="332">
        <v>5.5522625469878878E-4</v>
      </c>
      <c r="G6262" s="326">
        <v>9.6221286786115582E-4</v>
      </c>
      <c r="H6262" s="327">
        <v>5.6436820994497329E-4</v>
      </c>
      <c r="I6262" s="332">
        <v>0</v>
      </c>
      <c r="J6262" s="326">
        <v>0</v>
      </c>
      <c r="K6262" s="327">
        <v>0</v>
      </c>
      <c r="L6262" s="336">
        <v>1.8797434150238492E-4</v>
      </c>
      <c r="M6262" s="337">
        <v>1.1415525114155251E-4</v>
      </c>
      <c r="N6262" s="345">
        <v>0.4812898864628557</v>
      </c>
      <c r="O6262" s="346">
        <v>0.5657230416340745</v>
      </c>
      <c r="P6262" s="347">
        <v>0.42916302513361898</v>
      </c>
      <c r="Q6262" s="348">
        <v>4.4208664898320073E-2</v>
      </c>
      <c r="R6262" s="346">
        <v>0.20375937324162163</v>
      </c>
      <c r="S6262" s="347">
        <v>0.12699505813740863</v>
      </c>
      <c r="T6262" s="349">
        <v>9.1765176225604136E-2</v>
      </c>
      <c r="U6262" s="349">
        <v>0.42085000838661202</v>
      </c>
      <c r="V6262" s="361">
        <v>0.4007610163581149</v>
      </c>
    </row>
    <row r="6263" spans="1:22" ht="16" hidden="1" customHeight="1" outlineLevel="1">
      <c r="A6263" s="65">
        <v>6254</v>
      </c>
      <c r="B6263" s="117">
        <v>1</v>
      </c>
      <c r="C6263" s="325">
        <v>1.3967443038449069E-4</v>
      </c>
      <c r="D6263" s="326">
        <v>1.4834185592615118E-4</v>
      </c>
      <c r="E6263" s="327">
        <v>1.5170192002299165E-4</v>
      </c>
      <c r="F6263" s="332">
        <v>5.6272931219471841E-4</v>
      </c>
      <c r="G6263" s="326">
        <v>1.0048093138004305E-3</v>
      </c>
      <c r="H6263" s="327">
        <v>5.744462136939905E-4</v>
      </c>
      <c r="I6263" s="332">
        <v>0</v>
      </c>
      <c r="J6263" s="326">
        <v>0</v>
      </c>
      <c r="K6263" s="327">
        <v>0</v>
      </c>
      <c r="L6263" s="336">
        <v>1.9032402077116473E-4</v>
      </c>
      <c r="M6263" s="337">
        <v>1.1415525114155251E-4</v>
      </c>
      <c r="N6263" s="345">
        <v>0.49500836303661883</v>
      </c>
      <c r="O6263" s="346">
        <v>0.53535102486686159</v>
      </c>
      <c r="P6263" s="347">
        <v>0.39089859584934722</v>
      </c>
      <c r="Q6263" s="348">
        <v>4.4208664898320073E-2</v>
      </c>
      <c r="R6263" s="346">
        <v>0.19266803751292763</v>
      </c>
      <c r="S6263" s="347">
        <v>9.3563022085300276E-2</v>
      </c>
      <c r="T6263" s="349">
        <v>9.0053494182017732E-2</v>
      </c>
      <c r="U6263" s="349">
        <v>0.40139441612405097</v>
      </c>
      <c r="V6263" s="361">
        <v>0.41360998270659438</v>
      </c>
    </row>
    <row r="6264" spans="1:22" ht="16" hidden="1" customHeight="1" outlineLevel="1">
      <c r="A6264" s="65">
        <v>6255</v>
      </c>
      <c r="B6264" s="117">
        <v>1</v>
      </c>
      <c r="C6264" s="325">
        <v>1.4417461340130876E-4</v>
      </c>
      <c r="D6264" s="326">
        <v>1.4880846202604996E-4</v>
      </c>
      <c r="E6264" s="327">
        <v>1.5185759156739699E-4</v>
      </c>
      <c r="F6264" s="332">
        <v>6.07747657170296E-4</v>
      </c>
      <c r="G6264" s="326">
        <v>1.0147290340876591E-3</v>
      </c>
      <c r="H6264" s="327">
        <v>5.1397819119988644E-4</v>
      </c>
      <c r="I6264" s="332">
        <v>0</v>
      </c>
      <c r="J6264" s="326">
        <v>0</v>
      </c>
      <c r="K6264" s="327">
        <v>0</v>
      </c>
      <c r="L6264" s="336">
        <v>2.1382081345896285E-4</v>
      </c>
      <c r="M6264" s="337">
        <v>1.1415525114155251E-4</v>
      </c>
      <c r="N6264" s="345">
        <v>0.40269444775900459</v>
      </c>
      <c r="O6264" s="346">
        <v>0.4480458950421139</v>
      </c>
      <c r="P6264" s="347">
        <v>0.34428190005247267</v>
      </c>
      <c r="Q6264" s="348">
        <v>6.1892130857648102E-2</v>
      </c>
      <c r="R6264" s="346">
        <v>0.18227310349322137</v>
      </c>
      <c r="S6264" s="347">
        <v>6.7616233675950377E-2</v>
      </c>
      <c r="T6264" s="349">
        <v>9.5188540312776918E-2</v>
      </c>
      <c r="U6264" s="349">
        <v>0.41456133209972362</v>
      </c>
      <c r="V6264" s="361">
        <v>0.37699462762203922</v>
      </c>
    </row>
    <row r="6265" spans="1:22" ht="16" hidden="1" customHeight="1" outlineLevel="1">
      <c r="A6265" s="65">
        <v>6256</v>
      </c>
      <c r="B6265" s="117">
        <v>1</v>
      </c>
      <c r="C6265" s="325">
        <v>1.4580592974490532E-4</v>
      </c>
      <c r="D6265" s="326">
        <v>1.4861404281775879E-4</v>
      </c>
      <c r="E6265" s="327">
        <v>1.565017926421559E-4</v>
      </c>
      <c r="F6265" s="332">
        <v>6.6777211713773242E-4</v>
      </c>
      <c r="G6265" s="326">
        <v>9.5346017349007197E-4</v>
      </c>
      <c r="H6265" s="327">
        <v>6.6514824743514709E-4</v>
      </c>
      <c r="I6265" s="332">
        <v>0</v>
      </c>
      <c r="J6265" s="326">
        <v>0</v>
      </c>
      <c r="K6265" s="327">
        <v>0</v>
      </c>
      <c r="L6265" s="336">
        <v>2.2321953053408208E-4</v>
      </c>
      <c r="M6265" s="337">
        <v>1.1415525114155251E-4</v>
      </c>
      <c r="N6265" s="345">
        <v>0.25750723735334502</v>
      </c>
      <c r="O6265" s="346">
        <v>0.33310743998304698</v>
      </c>
      <c r="P6265" s="347">
        <v>0.28959655401135492</v>
      </c>
      <c r="Q6265" s="348">
        <v>7.0733863837312116E-2</v>
      </c>
      <c r="R6265" s="346">
        <v>0.20773205516648216</v>
      </c>
      <c r="S6265" s="347">
        <v>4.7805999946507027E-2</v>
      </c>
      <c r="T6265" s="349">
        <v>0.10840652942713855</v>
      </c>
      <c r="U6265" s="349">
        <v>0.45917162950983847</v>
      </c>
      <c r="V6265" s="361">
        <v>0.31350561742955479</v>
      </c>
    </row>
    <row r="6266" spans="1:22" ht="16" hidden="1" customHeight="1" outlineLevel="1">
      <c r="A6266" s="65">
        <v>6257</v>
      </c>
      <c r="B6266" s="117">
        <v>1</v>
      </c>
      <c r="C6266" s="325">
        <v>1.3713682718334051E-4</v>
      </c>
      <c r="D6266" s="326">
        <v>1.492167423634614E-4</v>
      </c>
      <c r="E6266" s="327">
        <v>1.5648882001345548E-4</v>
      </c>
      <c r="F6266" s="332">
        <v>6.3025682965808457E-4</v>
      </c>
      <c r="G6266" s="326">
        <v>8.7877051485682272E-4</v>
      </c>
      <c r="H6266" s="327">
        <v>6.9538225868219896E-4</v>
      </c>
      <c r="I6266" s="332">
        <v>0</v>
      </c>
      <c r="J6266" s="326">
        <v>0</v>
      </c>
      <c r="K6266" s="327">
        <v>0</v>
      </c>
      <c r="L6266" s="336">
        <v>2.2321953053408208E-4</v>
      </c>
      <c r="M6266" s="337">
        <v>1.1415525114155251E-4</v>
      </c>
      <c r="N6266" s="345">
        <v>0.15233225028782785</v>
      </c>
      <c r="O6266" s="346">
        <v>0.18269660010365787</v>
      </c>
      <c r="P6266" s="347">
        <v>0.14641165587991861</v>
      </c>
      <c r="Q6266" s="348">
        <v>4.4208664898320073E-2</v>
      </c>
      <c r="R6266" s="346">
        <v>0.20310818402457587</v>
      </c>
      <c r="S6266" s="347">
        <v>0.11100785375813532</v>
      </c>
      <c r="T6266" s="349">
        <v>0.14435185234245293</v>
      </c>
      <c r="U6266" s="349">
        <v>0.48580024316213172</v>
      </c>
      <c r="V6266" s="361">
        <v>0.21796671969641984</v>
      </c>
    </row>
    <row r="6267" spans="1:22" ht="16" hidden="1" customHeight="1" outlineLevel="1">
      <c r="A6267" s="65">
        <v>6258</v>
      </c>
      <c r="B6267" s="117">
        <v>1</v>
      </c>
      <c r="C6267" s="325">
        <v>1.3084907146817528E-4</v>
      </c>
      <c r="D6267" s="326">
        <v>1.5013051264242981E-4</v>
      </c>
      <c r="E6267" s="327">
        <v>1.5054735606865214E-4</v>
      </c>
      <c r="F6267" s="332">
        <v>6.0024459967436637E-4</v>
      </c>
      <c r="G6267" s="326">
        <v>8.2041921904959679E-4</v>
      </c>
      <c r="H6267" s="327">
        <v>6.9538225868219896E-4</v>
      </c>
      <c r="I6267" s="332">
        <v>0</v>
      </c>
      <c r="J6267" s="326">
        <v>0</v>
      </c>
      <c r="K6267" s="327">
        <v>0</v>
      </c>
      <c r="L6267" s="336">
        <v>1.644775488145868E-4</v>
      </c>
      <c r="M6267" s="337">
        <v>1.1415525114155251E-4</v>
      </c>
      <c r="N6267" s="345">
        <v>4.9157874389317797E-2</v>
      </c>
      <c r="O6267" s="346">
        <v>4.684261769508221E-2</v>
      </c>
      <c r="P6267" s="347">
        <v>3.5623406504353597E-2</v>
      </c>
      <c r="Q6267" s="348">
        <v>3.5366931918656058E-2</v>
      </c>
      <c r="R6267" s="346">
        <v>0.16704779989040289</v>
      </c>
      <c r="S6267" s="347">
        <v>0.14765600902606058</v>
      </c>
      <c r="T6267" s="349">
        <v>0.17012217644311481</v>
      </c>
      <c r="U6267" s="349">
        <v>0.53522530835439541</v>
      </c>
      <c r="V6267" s="361">
        <v>9.1889577522455704E-2</v>
      </c>
    </row>
    <row r="6268" spans="1:22" ht="16" hidden="1" customHeight="1" outlineLevel="1">
      <c r="A6268" s="65">
        <v>6259</v>
      </c>
      <c r="B6268" s="117">
        <v>1</v>
      </c>
      <c r="C6268" s="325">
        <v>1.2624888438431681E-4</v>
      </c>
      <c r="D6268" s="326">
        <v>1.4567831277256238E-4</v>
      </c>
      <c r="E6268" s="327">
        <v>1.4646097802801229E-4</v>
      </c>
      <c r="F6268" s="332">
        <v>5.1771096721914083E-4</v>
      </c>
      <c r="G6268" s="326">
        <v>6.3777966317297942E-4</v>
      </c>
      <c r="H6268" s="327">
        <v>5.442122024469382E-4</v>
      </c>
      <c r="I6268" s="332">
        <v>0</v>
      </c>
      <c r="J6268" s="326">
        <v>0</v>
      </c>
      <c r="K6268" s="327">
        <v>0</v>
      </c>
      <c r="L6268" s="336">
        <v>1.1748396343899057E-4</v>
      </c>
      <c r="M6268" s="337">
        <v>1.1415525114155251E-4</v>
      </c>
      <c r="N6268" s="345">
        <v>2.8580159528673139E-4</v>
      </c>
      <c r="O6268" s="346">
        <v>1.0194201234145772E-3</v>
      </c>
      <c r="P6268" s="347">
        <v>2.1508398659207011E-4</v>
      </c>
      <c r="Q6268" s="348">
        <v>3.5366931918656058E-2</v>
      </c>
      <c r="R6268" s="346">
        <v>0.16006880180747338</v>
      </c>
      <c r="S6268" s="347">
        <v>0.16192103858974946</v>
      </c>
      <c r="T6268" s="349">
        <v>0.18914086581629702</v>
      </c>
      <c r="U6268" s="349">
        <v>0.58347124674286777</v>
      </c>
      <c r="V6268" s="361">
        <v>0</v>
      </c>
    </row>
    <row r="6269" spans="1:22" ht="16" hidden="1" customHeight="1" outlineLevel="1">
      <c r="A6269" s="65">
        <v>6260</v>
      </c>
      <c r="B6269" s="117">
        <v>1</v>
      </c>
      <c r="C6269" s="325">
        <v>1.2756768801841211E-4</v>
      </c>
      <c r="D6269" s="326">
        <v>1.5740179103251899E-4</v>
      </c>
      <c r="E6269" s="327">
        <v>1.545818435944902E-4</v>
      </c>
      <c r="F6269" s="332">
        <v>3.9766204728426777E-4</v>
      </c>
      <c r="G6269" s="326">
        <v>5.2924625297153926E-4</v>
      </c>
      <c r="H6269" s="327">
        <v>5.1397819119988644E-4</v>
      </c>
      <c r="I6269" s="332">
        <v>0</v>
      </c>
      <c r="J6269" s="326">
        <v>0</v>
      </c>
      <c r="K6269" s="327">
        <v>0</v>
      </c>
      <c r="L6269" s="336">
        <v>8.811297257924293E-5</v>
      </c>
      <c r="M6269" s="337">
        <v>1.1415525114155251E-4</v>
      </c>
      <c r="N6269" s="345">
        <v>0</v>
      </c>
      <c r="O6269" s="346">
        <v>0</v>
      </c>
      <c r="P6269" s="347">
        <v>0</v>
      </c>
      <c r="Q6269" s="348">
        <v>5.3050397877984087E-2</v>
      </c>
      <c r="R6269" s="346">
        <v>0.15870927178185276</v>
      </c>
      <c r="S6269" s="347">
        <v>0.14483412914944585</v>
      </c>
      <c r="T6269" s="349">
        <v>0.23801889750537525</v>
      </c>
      <c r="U6269" s="349">
        <v>0.67986486295282944</v>
      </c>
      <c r="V6269" s="361">
        <v>0</v>
      </c>
    </row>
    <row r="6270" spans="1:22" ht="16" hidden="1" customHeight="1" outlineLevel="1">
      <c r="A6270" s="65">
        <v>6261</v>
      </c>
      <c r="B6270" s="117">
        <v>1</v>
      </c>
      <c r="C6270" s="325">
        <v>1.2593012142062552E-4</v>
      </c>
      <c r="D6270" s="326">
        <v>1.5660467227852527E-4</v>
      </c>
      <c r="E6270" s="327">
        <v>1.5017114983633927E-4</v>
      </c>
      <c r="F6270" s="332">
        <v>2.9261924234125349E-4</v>
      </c>
      <c r="G6270" s="326">
        <v>4.7906413857732498E-4</v>
      </c>
      <c r="H6270" s="327">
        <v>5.1397819119988644E-4</v>
      </c>
      <c r="I6270" s="332">
        <v>0</v>
      </c>
      <c r="J6270" s="326">
        <v>0</v>
      </c>
      <c r="K6270" s="327">
        <v>0</v>
      </c>
      <c r="L6270" s="336">
        <v>5.8741981719495287E-5</v>
      </c>
      <c r="M6270" s="337">
        <v>1.1415525114155251E-4</v>
      </c>
      <c r="N6270" s="345">
        <v>0</v>
      </c>
      <c r="O6270" s="346">
        <v>0</v>
      </c>
      <c r="P6270" s="347">
        <v>0</v>
      </c>
      <c r="Q6270" s="348">
        <v>2.6525198938992044E-2</v>
      </c>
      <c r="R6270" s="346">
        <v>0.15363341110410869</v>
      </c>
      <c r="S6270" s="347">
        <v>0.16152161837358106</v>
      </c>
      <c r="T6270" s="349">
        <v>0.20853992897694285</v>
      </c>
      <c r="U6270" s="349">
        <v>0.68232137712739527</v>
      </c>
      <c r="V6270" s="361">
        <v>0</v>
      </c>
    </row>
    <row r="6271" spans="1:22" ht="16" hidden="1" customHeight="1" outlineLevel="1">
      <c r="A6271" s="65">
        <v>6262</v>
      </c>
      <c r="B6271" s="117">
        <v>1</v>
      </c>
      <c r="C6271" s="325">
        <v>1.1514218268864221E-4</v>
      </c>
      <c r="D6271" s="326">
        <v>1.4202323165668864E-4</v>
      </c>
      <c r="E6271" s="327">
        <v>1.3880712709475035E-4</v>
      </c>
      <c r="F6271" s="332">
        <v>0</v>
      </c>
      <c r="G6271" s="326">
        <v>3.7519883204046277E-4</v>
      </c>
      <c r="H6271" s="327">
        <v>4.6358817245479954E-4</v>
      </c>
      <c r="I6271" s="332">
        <v>0</v>
      </c>
      <c r="J6271" s="326">
        <v>0</v>
      </c>
      <c r="K6271" s="327">
        <v>0</v>
      </c>
      <c r="L6271" s="336">
        <v>3.7594868300476983E-5</v>
      </c>
      <c r="M6271" s="337">
        <v>1.1415525114155251E-4</v>
      </c>
      <c r="N6271" s="345">
        <v>0</v>
      </c>
      <c r="O6271" s="346">
        <v>0</v>
      </c>
      <c r="P6271" s="347">
        <v>0</v>
      </c>
      <c r="Q6271" s="348">
        <v>5.3050397877984087E-2</v>
      </c>
      <c r="R6271" s="346">
        <v>0.14834696655197585</v>
      </c>
      <c r="S6271" s="347">
        <v>0.17073941957515881</v>
      </c>
      <c r="T6271" s="349">
        <v>0.14882124434515073</v>
      </c>
      <c r="U6271" s="349">
        <v>0.55762871762643551</v>
      </c>
      <c r="V6271" s="361">
        <v>0</v>
      </c>
    </row>
    <row r="6272" spans="1:22" ht="16" hidden="1" customHeight="1" outlineLevel="1">
      <c r="A6272" s="65">
        <v>6263</v>
      </c>
      <c r="B6272" s="117">
        <v>1</v>
      </c>
      <c r="C6272" s="325">
        <v>1.0439174548179906E-4</v>
      </c>
      <c r="D6272" s="326">
        <v>1.3154403632979541E-4</v>
      </c>
      <c r="E6272" s="327">
        <v>1.2630151302752237E-4</v>
      </c>
      <c r="F6272" s="332">
        <v>0</v>
      </c>
      <c r="G6272" s="326">
        <v>3.466066970949221E-4</v>
      </c>
      <c r="H6272" s="327">
        <v>4.232761574587298E-4</v>
      </c>
      <c r="I6272" s="332">
        <v>0</v>
      </c>
      <c r="J6272" s="326">
        <v>0</v>
      </c>
      <c r="K6272" s="327">
        <v>0</v>
      </c>
      <c r="L6272" s="336">
        <v>2.3496792687798115E-5</v>
      </c>
      <c r="M6272" s="337">
        <v>1.1415525114155251E-4</v>
      </c>
      <c r="N6272" s="345">
        <v>0</v>
      </c>
      <c r="O6272" s="346">
        <v>0</v>
      </c>
      <c r="P6272" s="347">
        <v>0</v>
      </c>
      <c r="Q6272" s="348">
        <v>3.5366931918656058E-2</v>
      </c>
      <c r="R6272" s="346">
        <v>0.16556140206341588</v>
      </c>
      <c r="S6272" s="347">
        <v>0.18415373197963911</v>
      </c>
      <c r="T6272" s="349">
        <v>8.2065644645281211E-2</v>
      </c>
      <c r="U6272" s="349">
        <v>0.41898305761394206</v>
      </c>
      <c r="V6272" s="361">
        <v>0</v>
      </c>
    </row>
    <row r="6273" spans="1:22" ht="16" hidden="1" customHeight="1" outlineLevel="1">
      <c r="A6273" s="65">
        <v>6264</v>
      </c>
      <c r="B6273" s="117">
        <v>1</v>
      </c>
      <c r="C6273" s="325">
        <v>9.704144655432956E-5</v>
      </c>
      <c r="D6273" s="326">
        <v>1.219980532026997E-4</v>
      </c>
      <c r="E6273" s="327">
        <v>1.146520924545237E-4</v>
      </c>
      <c r="F6273" s="332">
        <v>0</v>
      </c>
      <c r="G6273" s="326">
        <v>3.4077156751419945E-4</v>
      </c>
      <c r="H6273" s="327">
        <v>4.031201499606951E-4</v>
      </c>
      <c r="I6273" s="332">
        <v>0</v>
      </c>
      <c r="J6273" s="326">
        <v>0</v>
      </c>
      <c r="K6273" s="327">
        <v>0</v>
      </c>
      <c r="L6273" s="336">
        <v>9.3987170751192458E-6</v>
      </c>
      <c r="M6273" s="337">
        <v>1.1415525114155251E-4</v>
      </c>
      <c r="N6273" s="345">
        <v>0</v>
      </c>
      <c r="O6273" s="346">
        <v>0</v>
      </c>
      <c r="P6273" s="347">
        <v>0</v>
      </c>
      <c r="Q6273" s="348">
        <v>3.5366931918656058E-2</v>
      </c>
      <c r="R6273" s="346">
        <v>0.21021433977101667</v>
      </c>
      <c r="S6273" s="347">
        <v>0.20069078888942757</v>
      </c>
      <c r="T6273" s="349">
        <v>7.3602327874215126E-2</v>
      </c>
      <c r="U6273" s="349">
        <v>0.38921010581820464</v>
      </c>
      <c r="V6273" s="361">
        <v>0</v>
      </c>
    </row>
    <row r="6274" spans="1:22" ht="16" hidden="1" customHeight="1" outlineLevel="1">
      <c r="A6274" s="65">
        <v>6265</v>
      </c>
      <c r="B6274" s="117">
        <v>1</v>
      </c>
      <c r="C6274" s="325">
        <v>8.9491139492779253E-5</v>
      </c>
      <c r="D6274" s="326">
        <v>1.113244386675153E-4</v>
      </c>
      <c r="E6274" s="327">
        <v>1.0276916456491704E-4</v>
      </c>
      <c r="F6274" s="332">
        <v>0</v>
      </c>
      <c r="G6274" s="326">
        <v>3.0459376411371932E-4</v>
      </c>
      <c r="H6274" s="327">
        <v>3.8296414246266044E-4</v>
      </c>
      <c r="I6274" s="332">
        <v>0</v>
      </c>
      <c r="J6274" s="326">
        <v>0</v>
      </c>
      <c r="K6274" s="327">
        <v>0</v>
      </c>
      <c r="L6274" s="336">
        <v>5.8741981719495289E-6</v>
      </c>
      <c r="M6274" s="337">
        <v>1.1415525114155251E-4</v>
      </c>
      <c r="N6274" s="345">
        <v>0</v>
      </c>
      <c r="O6274" s="346">
        <v>0</v>
      </c>
      <c r="P6274" s="347">
        <v>0</v>
      </c>
      <c r="Q6274" s="348">
        <v>4.4208664898320073E-2</v>
      </c>
      <c r="R6274" s="346">
        <v>0.26908055120571678</v>
      </c>
      <c r="S6274" s="347">
        <v>0.17530941263079386</v>
      </c>
      <c r="T6274" s="349">
        <v>5.2491582669982877E-2</v>
      </c>
      <c r="U6274" s="349">
        <v>0.39913442308345037</v>
      </c>
      <c r="V6274" s="361">
        <v>0</v>
      </c>
    </row>
    <row r="6275" spans="1:22" ht="16" hidden="1" customHeight="1" outlineLevel="1">
      <c r="A6275" s="65">
        <v>6266</v>
      </c>
      <c r="B6275" s="117">
        <v>1</v>
      </c>
      <c r="C6275" s="325">
        <v>8.4722195545790097E-5</v>
      </c>
      <c r="D6275" s="326">
        <v>1.0463641790229956E-4</v>
      </c>
      <c r="E6275" s="327">
        <v>9.669797433310927E-5</v>
      </c>
      <c r="F6275" s="332">
        <v>0</v>
      </c>
      <c r="G6275" s="326">
        <v>3.1217943256865884E-4</v>
      </c>
      <c r="H6275" s="327">
        <v>3.4265212746659071E-4</v>
      </c>
      <c r="I6275" s="332">
        <v>0</v>
      </c>
      <c r="J6275" s="326">
        <v>0</v>
      </c>
      <c r="K6275" s="327">
        <v>0</v>
      </c>
      <c r="L6275" s="336">
        <v>2.3496792687798115E-6</v>
      </c>
      <c r="M6275" s="337">
        <v>1.1415525114155251E-4</v>
      </c>
      <c r="N6275" s="345">
        <v>0</v>
      </c>
      <c r="O6275" s="346">
        <v>0</v>
      </c>
      <c r="P6275" s="347">
        <v>0</v>
      </c>
      <c r="Q6275" s="348">
        <v>7.9575596816976138E-2</v>
      </c>
      <c r="R6275" s="346">
        <v>0.28187882495273137</v>
      </c>
      <c r="S6275" s="347">
        <v>0.15237643439604237</v>
      </c>
      <c r="T6275" s="349">
        <v>4.5644854495637287E-2</v>
      </c>
      <c r="U6275" s="349">
        <v>0.36916495015374767</v>
      </c>
      <c r="V6275" s="361">
        <v>0</v>
      </c>
    </row>
    <row r="6276" spans="1:22" ht="16" hidden="1" customHeight="1" outlineLevel="1">
      <c r="A6276" s="65">
        <v>6267</v>
      </c>
      <c r="B6276" s="117">
        <v>1</v>
      </c>
      <c r="C6276" s="325">
        <v>8.1197052182615951E-5</v>
      </c>
      <c r="D6276" s="326">
        <v>1.009035691031094E-4</v>
      </c>
      <c r="E6276" s="327">
        <v>9.2027828000949439E-5</v>
      </c>
      <c r="F6276" s="332">
        <v>0</v>
      </c>
      <c r="G6276" s="326">
        <v>3.0225971228143032E-4</v>
      </c>
      <c r="H6276" s="327">
        <v>0</v>
      </c>
      <c r="I6276" s="332">
        <v>0</v>
      </c>
      <c r="J6276" s="326">
        <v>0</v>
      </c>
      <c r="K6276" s="327">
        <v>0</v>
      </c>
      <c r="L6276" s="336">
        <v>1.1748396343899057E-6</v>
      </c>
      <c r="M6276" s="337">
        <v>1.1415525114155251E-4</v>
      </c>
      <c r="N6276" s="345">
        <v>0</v>
      </c>
      <c r="O6276" s="346">
        <v>0</v>
      </c>
      <c r="P6276" s="347">
        <v>0</v>
      </c>
      <c r="Q6276" s="348">
        <v>8.8417329796640146E-2</v>
      </c>
      <c r="R6276" s="346">
        <v>0.31630023329481405</v>
      </c>
      <c r="S6276" s="347">
        <v>0.16041153456931595</v>
      </c>
      <c r="T6276" s="349">
        <v>4.3267518323989514E-2</v>
      </c>
      <c r="U6276" s="349">
        <v>0.32966420222672971</v>
      </c>
      <c r="V6276" s="361">
        <v>0</v>
      </c>
    </row>
    <row r="6277" spans="1:22" ht="16" hidden="1" customHeight="1" outlineLevel="1">
      <c r="A6277" s="65">
        <v>6268</v>
      </c>
      <c r="B6277" s="117">
        <v>1</v>
      </c>
      <c r="C6277" s="325">
        <v>7.8871957623926619E-5</v>
      </c>
      <c r="D6277" s="326">
        <v>9.851221284112818E-5</v>
      </c>
      <c r="E6277" s="327">
        <v>8.9718700092270422E-5</v>
      </c>
      <c r="F6277" s="332">
        <v>0</v>
      </c>
      <c r="G6277" s="326">
        <v>2.8825540128769617E-4</v>
      </c>
      <c r="H6277" s="327">
        <v>0</v>
      </c>
      <c r="I6277" s="332">
        <v>0</v>
      </c>
      <c r="J6277" s="326">
        <v>0</v>
      </c>
      <c r="K6277" s="327">
        <v>0</v>
      </c>
      <c r="L6277" s="336">
        <v>1.409807561267887E-5</v>
      </c>
      <c r="M6277" s="337">
        <v>1.1415525114155251E-4</v>
      </c>
      <c r="N6277" s="345">
        <v>0</v>
      </c>
      <c r="O6277" s="346">
        <v>0</v>
      </c>
      <c r="P6277" s="347">
        <v>0</v>
      </c>
      <c r="Q6277" s="348">
        <v>8.8417329796640146E-2</v>
      </c>
      <c r="R6277" s="346">
        <v>0.35140585424174403</v>
      </c>
      <c r="S6277" s="347">
        <v>9.8433879769628793E-2</v>
      </c>
      <c r="T6277" s="349">
        <v>4.2506770749062221E-2</v>
      </c>
      <c r="U6277" s="349">
        <v>0.31237034243778655</v>
      </c>
      <c r="V6277" s="361">
        <v>0</v>
      </c>
    </row>
    <row r="6278" spans="1:22" ht="16" hidden="1" customHeight="1" outlineLevel="1">
      <c r="A6278" s="65">
        <v>6269</v>
      </c>
      <c r="B6278" s="117">
        <v>1</v>
      </c>
      <c r="C6278" s="325">
        <v>7.8559444914425361E-5</v>
      </c>
      <c r="D6278" s="326">
        <v>9.7229046066406563E-5</v>
      </c>
      <c r="E6278" s="327">
        <v>8.9446274889561089E-5</v>
      </c>
      <c r="F6278" s="332">
        <v>0</v>
      </c>
      <c r="G6278" s="326">
        <v>2.3632274801926509E-4</v>
      </c>
      <c r="H6278" s="327">
        <v>0</v>
      </c>
      <c r="I6278" s="332">
        <v>0</v>
      </c>
      <c r="J6278" s="326">
        <v>0</v>
      </c>
      <c r="K6278" s="327">
        <v>0</v>
      </c>
      <c r="L6278" s="336">
        <v>3.7594868300476983E-5</v>
      </c>
      <c r="M6278" s="337">
        <v>1.1415525114155251E-4</v>
      </c>
      <c r="N6278" s="345">
        <v>0</v>
      </c>
      <c r="O6278" s="346">
        <v>0</v>
      </c>
      <c r="P6278" s="347">
        <v>0</v>
      </c>
      <c r="Q6278" s="348">
        <v>7.9575596816976138E-2</v>
      </c>
      <c r="R6278" s="346">
        <v>0.3773874127729373</v>
      </c>
      <c r="S6278" s="347">
        <v>0.13632179366969618</v>
      </c>
      <c r="T6278" s="349">
        <v>4.3742985558319063E-2</v>
      </c>
      <c r="U6278" s="349">
        <v>0.31246860300476914</v>
      </c>
      <c r="V6278" s="361">
        <v>0</v>
      </c>
    </row>
    <row r="6279" spans="1:22" ht="16" hidden="1" customHeight="1" outlineLevel="1">
      <c r="A6279" s="65">
        <v>6270</v>
      </c>
      <c r="B6279" s="117">
        <v>1</v>
      </c>
      <c r="C6279" s="325">
        <v>7.9509483551309183E-5</v>
      </c>
      <c r="D6279" s="326">
        <v>9.7773419849621798E-5</v>
      </c>
      <c r="E6279" s="327">
        <v>9.0665701987402832E-5</v>
      </c>
      <c r="F6279" s="332">
        <v>0</v>
      </c>
      <c r="G6279" s="326">
        <v>2.625808311325167E-4</v>
      </c>
      <c r="H6279" s="327">
        <v>0</v>
      </c>
      <c r="I6279" s="332">
        <v>0</v>
      </c>
      <c r="J6279" s="326">
        <v>0</v>
      </c>
      <c r="K6279" s="327">
        <v>0</v>
      </c>
      <c r="L6279" s="336">
        <v>9.3987170751192462E-5</v>
      </c>
      <c r="M6279" s="337">
        <v>1.1415525114155251E-4</v>
      </c>
      <c r="N6279" s="345">
        <v>0</v>
      </c>
      <c r="O6279" s="346">
        <v>2.1036651649933001E-4</v>
      </c>
      <c r="P6279" s="347">
        <v>0</v>
      </c>
      <c r="Q6279" s="348">
        <v>7.0733863837312116E-2</v>
      </c>
      <c r="R6279" s="346">
        <v>0.42669878769560832</v>
      </c>
      <c r="S6279" s="347">
        <v>0.12433917019534174</v>
      </c>
      <c r="T6279" s="349">
        <v>5.2491582669982877E-2</v>
      </c>
      <c r="U6279" s="349">
        <v>0.32995898392767764</v>
      </c>
      <c r="V6279" s="361">
        <v>0</v>
      </c>
    </row>
    <row r="6280" spans="1:22" ht="16" hidden="1" customHeight="1" outlineLevel="1">
      <c r="A6280" s="65">
        <v>6271</v>
      </c>
      <c r="B6280" s="117">
        <v>1</v>
      </c>
      <c r="C6280" s="325">
        <v>8.500970723853126E-5</v>
      </c>
      <c r="D6280" s="326">
        <v>1.0195343282788163E-4</v>
      </c>
      <c r="E6280" s="327">
        <v>9.5270985176060428E-5</v>
      </c>
      <c r="F6280" s="332">
        <v>0</v>
      </c>
      <c r="G6280" s="326">
        <v>2.8358729762311801E-4</v>
      </c>
      <c r="H6280" s="327">
        <v>0</v>
      </c>
      <c r="I6280" s="332">
        <v>0</v>
      </c>
      <c r="J6280" s="326">
        <v>0</v>
      </c>
      <c r="K6280" s="327">
        <v>0</v>
      </c>
      <c r="L6280" s="336">
        <v>1.8210014333043539E-4</v>
      </c>
      <c r="M6280" s="337">
        <v>1.1415525114155251E-4</v>
      </c>
      <c r="N6280" s="345">
        <v>1.429007976433657E-2</v>
      </c>
      <c r="O6280" s="346">
        <v>1.9457079572494495E-2</v>
      </c>
      <c r="P6280" s="347">
        <v>2.8002430765937211E-2</v>
      </c>
      <c r="Q6280" s="348">
        <v>6.1892130857648102E-2</v>
      </c>
      <c r="R6280" s="346">
        <v>0.37590892105587514</v>
      </c>
      <c r="S6280" s="347">
        <v>0.10258889298889436</v>
      </c>
      <c r="T6280" s="349">
        <v>5.9718684631792113E-2</v>
      </c>
      <c r="U6280" s="349">
        <v>0.40296658519577305</v>
      </c>
      <c r="V6280" s="361">
        <v>0</v>
      </c>
    </row>
    <row r="6281" spans="1:22" ht="16" hidden="1" customHeight="1" outlineLevel="1">
      <c r="A6281" s="65">
        <v>6272</v>
      </c>
      <c r="B6281" s="117">
        <v>1</v>
      </c>
      <c r="C6281" s="325">
        <v>9.0472429400613181E-5</v>
      </c>
      <c r="D6281" s="326">
        <v>1.0790266060159096E-4</v>
      </c>
      <c r="E6281" s="327">
        <v>1.0127731226436599E-4</v>
      </c>
      <c r="F6281" s="332">
        <v>0</v>
      </c>
      <c r="G6281" s="326">
        <v>3.5944398217251176E-4</v>
      </c>
      <c r="H6281" s="327">
        <v>0</v>
      </c>
      <c r="I6281" s="332">
        <v>0</v>
      </c>
      <c r="J6281" s="326">
        <v>0</v>
      </c>
      <c r="K6281" s="327">
        <v>0</v>
      </c>
      <c r="L6281" s="336">
        <v>1.5860335064263727E-4</v>
      </c>
      <c r="M6281" s="337">
        <v>1.1415525114155251E-4</v>
      </c>
      <c r="N6281" s="345">
        <v>0.12103697560393074</v>
      </c>
      <c r="O6281" s="346">
        <v>0.13601974749444243</v>
      </c>
      <c r="P6281" s="347">
        <v>0.16654351180516305</v>
      </c>
      <c r="Q6281" s="348">
        <v>7.0733863837312116E-2</v>
      </c>
      <c r="R6281" s="346">
        <v>0.3449651436535347</v>
      </c>
      <c r="S6281" s="347">
        <v>0.10539521324530801</v>
      </c>
      <c r="T6281" s="349">
        <v>8.406260702946533E-2</v>
      </c>
      <c r="U6281" s="349">
        <v>0.44541515013227001</v>
      </c>
      <c r="V6281" s="361">
        <v>0</v>
      </c>
    </row>
    <row r="6282" spans="1:22" ht="16" hidden="1" customHeight="1" outlineLevel="1">
      <c r="A6282" s="65">
        <v>6273</v>
      </c>
      <c r="B6282" s="117">
        <v>1</v>
      </c>
      <c r="C6282" s="325">
        <v>9.8335249171664746E-5</v>
      </c>
      <c r="D6282" s="326">
        <v>1.2081209603212365E-4</v>
      </c>
      <c r="E6282" s="327">
        <v>1.1309537701047042E-4</v>
      </c>
      <c r="F6282" s="332">
        <v>0</v>
      </c>
      <c r="G6282" s="326">
        <v>4.7556306082889127E-4</v>
      </c>
      <c r="H6282" s="327">
        <v>0</v>
      </c>
      <c r="I6282" s="332">
        <v>0</v>
      </c>
      <c r="J6282" s="326">
        <v>0</v>
      </c>
      <c r="K6282" s="327">
        <v>0</v>
      </c>
      <c r="L6282" s="336">
        <v>1.4685495429873823E-4</v>
      </c>
      <c r="M6282" s="337">
        <v>1.1415525114155251E-4</v>
      </c>
      <c r="N6282" s="345">
        <v>0.26951090435538771</v>
      </c>
      <c r="O6282" s="346">
        <v>0.264201209540736</v>
      </c>
      <c r="P6282" s="347">
        <v>0.3356675334998297</v>
      </c>
      <c r="Q6282" s="348">
        <v>7.0733863837312116E-2</v>
      </c>
      <c r="R6282" s="346">
        <v>0.34653225132966387</v>
      </c>
      <c r="S6282" s="347">
        <v>9.4828719080878324E-2</v>
      </c>
      <c r="T6282" s="349">
        <v>8.244601843274485E-2</v>
      </c>
      <c r="U6282" s="349">
        <v>0.49228544058298535</v>
      </c>
      <c r="V6282" s="361">
        <v>0.13139079670666834</v>
      </c>
    </row>
    <row r="6283" spans="1:22" ht="16" hidden="1" customHeight="1" outlineLevel="1">
      <c r="A6283" s="65">
        <v>6274</v>
      </c>
      <c r="B6283" s="117">
        <v>1</v>
      </c>
      <c r="C6283" s="325">
        <v>1.0350420938681549E-4</v>
      </c>
      <c r="D6283" s="326">
        <v>1.2979426345517502E-4</v>
      </c>
      <c r="E6283" s="327">
        <v>1.2183892875456965E-4</v>
      </c>
      <c r="F6283" s="332">
        <v>0</v>
      </c>
      <c r="G6283" s="326">
        <v>5.9284916540141555E-4</v>
      </c>
      <c r="H6283" s="327">
        <v>0</v>
      </c>
      <c r="I6283" s="332">
        <v>0</v>
      </c>
      <c r="J6283" s="326">
        <v>0</v>
      </c>
      <c r="K6283" s="327">
        <v>0</v>
      </c>
      <c r="L6283" s="336">
        <v>1.644775488145868E-4</v>
      </c>
      <c r="M6283" s="337">
        <v>1.1415525114155251E-4</v>
      </c>
      <c r="N6283" s="345">
        <v>0.34710603747573526</v>
      </c>
      <c r="O6283" s="346">
        <v>0.36534597640166927</v>
      </c>
      <c r="P6283" s="347">
        <v>0.45043883327359113</v>
      </c>
      <c r="Q6283" s="348">
        <v>7.9575596816976138E-2</v>
      </c>
      <c r="R6283" s="346">
        <v>0.32826069403801272</v>
      </c>
      <c r="S6283" s="347">
        <v>0.11075886585631366</v>
      </c>
      <c r="T6283" s="349">
        <v>8.4823354604392623E-2</v>
      </c>
      <c r="U6283" s="349">
        <v>0.49621586326229067</v>
      </c>
      <c r="V6283" s="361">
        <v>0.26404893055763207</v>
      </c>
    </row>
    <row r="6284" spans="1:22" ht="16" hidden="1" customHeight="1" outlineLevel="1">
      <c r="A6284" s="65">
        <v>6275</v>
      </c>
      <c r="B6284" s="117">
        <v>1</v>
      </c>
      <c r="C6284" s="325">
        <v>1.0439174548179906E-4</v>
      </c>
      <c r="D6284" s="326">
        <v>1.3214673587549799E-4</v>
      </c>
      <c r="E6284" s="327">
        <v>1.2353834311432783E-4</v>
      </c>
      <c r="F6284" s="332">
        <v>0</v>
      </c>
      <c r="G6284" s="326">
        <v>6.6520477220237558E-4</v>
      </c>
      <c r="H6284" s="327">
        <v>0</v>
      </c>
      <c r="I6284" s="332">
        <v>0</v>
      </c>
      <c r="J6284" s="326">
        <v>0</v>
      </c>
      <c r="K6284" s="327">
        <v>0</v>
      </c>
      <c r="L6284" s="336">
        <v>1.8797434150238492E-4</v>
      </c>
      <c r="M6284" s="337">
        <v>1.1415525114155251E-4</v>
      </c>
      <c r="N6284" s="345">
        <v>0.40240864616371785</v>
      </c>
      <c r="O6284" s="346">
        <v>0.45211633470808149</v>
      </c>
      <c r="P6284" s="347">
        <v>0.5390324174708061</v>
      </c>
      <c r="Q6284" s="348">
        <v>7.0733863837312116E-2</v>
      </c>
      <c r="R6284" s="346">
        <v>0.33187291457464319</v>
      </c>
      <c r="S6284" s="347">
        <v>5.9031280972161641E-2</v>
      </c>
      <c r="T6284" s="349">
        <v>0.10422241776503847</v>
      </c>
      <c r="U6284" s="349">
        <v>0.46663943260051843</v>
      </c>
      <c r="V6284" s="361">
        <v>0.37544481171666716</v>
      </c>
    </row>
    <row r="6285" spans="1:22" ht="16" hidden="1" customHeight="1" outlineLevel="1">
      <c r="A6285" s="65">
        <v>6276</v>
      </c>
      <c r="B6285" s="117">
        <v>1</v>
      </c>
      <c r="C6285" s="325">
        <v>1.0032908025828275E-4</v>
      </c>
      <c r="D6285" s="326">
        <v>1.3529632704981469E-4</v>
      </c>
      <c r="E6285" s="327">
        <v>1.2174812035366655E-4</v>
      </c>
      <c r="F6285" s="332">
        <v>2.4009783986974649E-4</v>
      </c>
      <c r="G6285" s="326">
        <v>6.7979259615418204E-4</v>
      </c>
      <c r="H6285" s="327">
        <v>0</v>
      </c>
      <c r="I6285" s="332">
        <v>0</v>
      </c>
      <c r="J6285" s="326">
        <v>0</v>
      </c>
      <c r="K6285" s="327">
        <v>0</v>
      </c>
      <c r="L6285" s="336">
        <v>2.0677177565262342E-4</v>
      </c>
      <c r="M6285" s="337">
        <v>1.1415525114155251E-4</v>
      </c>
      <c r="N6285" s="345">
        <v>0.53230547122153726</v>
      </c>
      <c r="O6285" s="346">
        <v>0.43407765813774463</v>
      </c>
      <c r="P6285" s="347">
        <v>0.54562498932971026</v>
      </c>
      <c r="Q6285" s="348">
        <v>4.4208664898320073E-2</v>
      </c>
      <c r="R6285" s="346">
        <v>0.33001137695835814</v>
      </c>
      <c r="S6285" s="347">
        <v>8.6228206756888498E-2</v>
      </c>
      <c r="T6285" s="349">
        <v>8.5013541498124442E-2</v>
      </c>
      <c r="U6285" s="349">
        <v>0.42527173390083045</v>
      </c>
      <c r="V6285" s="361">
        <v>0.43828488421478445</v>
      </c>
    </row>
    <row r="6286" spans="1:22" ht="16" hidden="1" customHeight="1" outlineLevel="1">
      <c r="A6286" s="65">
        <v>6277</v>
      </c>
      <c r="B6286" s="117">
        <v>1</v>
      </c>
      <c r="C6286" s="325">
        <v>9.4847607333630756E-5</v>
      </c>
      <c r="D6286" s="326">
        <v>1.3667670342868188E-4</v>
      </c>
      <c r="E6286" s="327">
        <v>1.1897197781177154E-4</v>
      </c>
      <c r="F6286" s="332">
        <v>3.2263147232497198E-4</v>
      </c>
      <c r="G6286" s="326">
        <v>6.768750313638209E-4</v>
      </c>
      <c r="H6286" s="327">
        <v>0</v>
      </c>
      <c r="I6286" s="332">
        <v>0</v>
      </c>
      <c r="J6286" s="326">
        <v>0</v>
      </c>
      <c r="K6286" s="327">
        <v>0</v>
      </c>
      <c r="L6286" s="336">
        <v>1.8797434150238492E-4</v>
      </c>
      <c r="M6286" s="337">
        <v>1.1415525114155251E-4</v>
      </c>
      <c r="N6286" s="345">
        <v>0.57231769456167969</v>
      </c>
      <c r="O6286" s="346">
        <v>0.41207538342542244</v>
      </c>
      <c r="P6286" s="347">
        <v>0.5394790960774305</v>
      </c>
      <c r="Q6286" s="348">
        <v>5.3050397877984087E-2</v>
      </c>
      <c r="R6286" s="346">
        <v>0.34873315953348294</v>
      </c>
      <c r="S6286" s="347">
        <v>0.11909483065828069</v>
      </c>
      <c r="T6286" s="349">
        <v>5.058971373266466E-2</v>
      </c>
      <c r="U6286" s="349">
        <v>0.37466754190477508</v>
      </c>
      <c r="V6286" s="361">
        <v>0.46312011150628873</v>
      </c>
    </row>
    <row r="6287" spans="1:22" ht="16" hidden="1" customHeight="1" outlineLevel="1">
      <c r="A6287" s="65">
        <v>6278</v>
      </c>
      <c r="B6287" s="117">
        <v>1</v>
      </c>
      <c r="C6287" s="325">
        <v>9.1847485322418704E-5</v>
      </c>
      <c r="D6287" s="326">
        <v>1.3063026605082697E-4</v>
      </c>
      <c r="E6287" s="327">
        <v>1.1578071115146232E-4</v>
      </c>
      <c r="F6287" s="332">
        <v>3.9015898978833808E-4</v>
      </c>
      <c r="G6287" s="326">
        <v>6.9321339418984421E-4</v>
      </c>
      <c r="H6287" s="327">
        <v>0</v>
      </c>
      <c r="I6287" s="332">
        <v>0</v>
      </c>
      <c r="J6287" s="326">
        <v>0</v>
      </c>
      <c r="K6287" s="327">
        <v>0</v>
      </c>
      <c r="L6287" s="336">
        <v>1.9032402077116473E-4</v>
      </c>
      <c r="M6287" s="337">
        <v>1.1415525114155251E-4</v>
      </c>
      <c r="N6287" s="345">
        <v>0.55045387252224476</v>
      </c>
      <c r="O6287" s="346">
        <v>0.42635188089898751</v>
      </c>
      <c r="P6287" s="347">
        <v>0.47604433681740654</v>
      </c>
      <c r="Q6287" s="348">
        <v>5.3050397877984087E-2</v>
      </c>
      <c r="R6287" s="346">
        <v>0.39774327616896932</v>
      </c>
      <c r="S6287" s="347">
        <v>0.13021117735322552</v>
      </c>
      <c r="T6287" s="349">
        <v>4.811728411415097E-2</v>
      </c>
      <c r="U6287" s="349">
        <v>0.35059370299403031</v>
      </c>
      <c r="V6287" s="361">
        <v>0.44927101765237293</v>
      </c>
    </row>
    <row r="6288" spans="1:22" ht="16" hidden="1" customHeight="1" outlineLevel="1">
      <c r="A6288" s="65">
        <v>6279</v>
      </c>
      <c r="B6288" s="117">
        <v>1</v>
      </c>
      <c r="C6288" s="325">
        <v>9.2397507691140907E-5</v>
      </c>
      <c r="D6288" s="326">
        <v>1.2810281634304197E-4</v>
      </c>
      <c r="E6288" s="327">
        <v>1.1463911982582327E-4</v>
      </c>
      <c r="F6288" s="332">
        <v>4.5018344975577477E-4</v>
      </c>
      <c r="G6288" s="326">
        <v>6.121050930178E-4</v>
      </c>
      <c r="H6288" s="327">
        <v>0</v>
      </c>
      <c r="I6288" s="332">
        <v>0</v>
      </c>
      <c r="J6288" s="326">
        <v>0</v>
      </c>
      <c r="K6288" s="327">
        <v>0</v>
      </c>
      <c r="L6288" s="336">
        <v>2.1382081345896285E-4</v>
      </c>
      <c r="M6288" s="337">
        <v>1.1415525114155251E-4</v>
      </c>
      <c r="N6288" s="345">
        <v>0.45299552852946928</v>
      </c>
      <c r="O6288" s="346">
        <v>0.33693696323193667</v>
      </c>
      <c r="P6288" s="347">
        <v>0.41047674217370567</v>
      </c>
      <c r="Q6288" s="348">
        <v>3.5366931918656058E-2</v>
      </c>
      <c r="R6288" s="346">
        <v>0.46623696494879246</v>
      </c>
      <c r="S6288" s="347">
        <v>0.19711156656411299</v>
      </c>
      <c r="T6288" s="349">
        <v>4.5739947942503197E-2</v>
      </c>
      <c r="U6288" s="349">
        <v>0.34980761845816927</v>
      </c>
      <c r="V6288" s="361">
        <v>0.40570057739641907</v>
      </c>
    </row>
    <row r="6289" spans="1:22" ht="16" hidden="1" customHeight="1" outlineLevel="1">
      <c r="A6289" s="65">
        <v>6280</v>
      </c>
      <c r="B6289" s="117">
        <v>1</v>
      </c>
      <c r="C6289" s="325">
        <v>9.1097454819615698E-5</v>
      </c>
      <c r="D6289" s="326">
        <v>1.2950263464273827E-4</v>
      </c>
      <c r="E6289" s="327">
        <v>1.1672771304659473E-4</v>
      </c>
      <c r="F6289" s="332">
        <v>4.8769873723542267E-4</v>
      </c>
      <c r="G6289" s="326">
        <v>5.8467998398840384E-4</v>
      </c>
      <c r="H6289" s="327">
        <v>0</v>
      </c>
      <c r="I6289" s="332">
        <v>0</v>
      </c>
      <c r="J6289" s="326">
        <v>0</v>
      </c>
      <c r="K6289" s="327">
        <v>0</v>
      </c>
      <c r="L6289" s="336">
        <v>2.2321953053408208E-4</v>
      </c>
      <c r="M6289" s="337">
        <v>1.1415525114155251E-4</v>
      </c>
      <c r="N6289" s="345">
        <v>0.34567702949930162</v>
      </c>
      <c r="O6289" s="346">
        <v>0.24416775475641714</v>
      </c>
      <c r="P6289" s="347">
        <v>0.32572065256906496</v>
      </c>
      <c r="Q6289" s="348">
        <v>2.6525198938992044E-2</v>
      </c>
      <c r="R6289" s="346">
        <v>0.46976301809492682</v>
      </c>
      <c r="S6289" s="347">
        <v>0.26519465680330462</v>
      </c>
      <c r="T6289" s="349">
        <v>4.7356536539223691E-2</v>
      </c>
      <c r="U6289" s="349">
        <v>0.34862849165437765</v>
      </c>
      <c r="V6289" s="361">
        <v>0.31984230315102702</v>
      </c>
    </row>
    <row r="6290" spans="1:22" ht="16" hidden="1" customHeight="1" outlineLevel="1">
      <c r="A6290" s="65">
        <v>6281</v>
      </c>
      <c r="B6290" s="117">
        <v>1</v>
      </c>
      <c r="C6290" s="325">
        <v>8.9647395847529876E-5</v>
      </c>
      <c r="D6290" s="326">
        <v>1.3078580141745989E-4</v>
      </c>
      <c r="E6290" s="327">
        <v>1.1950385558848974E-4</v>
      </c>
      <c r="F6290" s="332">
        <v>4.8769873723542267E-4</v>
      </c>
      <c r="G6290" s="326">
        <v>5.4033299917491222E-4</v>
      </c>
      <c r="H6290" s="327">
        <v>0</v>
      </c>
      <c r="I6290" s="332">
        <v>0</v>
      </c>
      <c r="J6290" s="326">
        <v>0</v>
      </c>
      <c r="K6290" s="327">
        <v>0</v>
      </c>
      <c r="L6290" s="336">
        <v>2.2321953053408208E-4</v>
      </c>
      <c r="M6290" s="337">
        <v>1.1415525114155251E-4</v>
      </c>
      <c r="N6290" s="345">
        <v>0.20363363664179615</v>
      </c>
      <c r="O6290" s="346">
        <v>0.16555139841547423</v>
      </c>
      <c r="P6290" s="347">
        <v>0.18367970665235636</v>
      </c>
      <c r="Q6290" s="348">
        <v>1.7683465959328029E-2</v>
      </c>
      <c r="R6290" s="346">
        <v>0.43575118229801668</v>
      </c>
      <c r="S6290" s="347">
        <v>0.25044721105617346</v>
      </c>
      <c r="T6290" s="349">
        <v>0.10003830610293839</v>
      </c>
      <c r="U6290" s="349">
        <v>0.37171972489529614</v>
      </c>
      <c r="V6290" s="361">
        <v>0.2122942407915363</v>
      </c>
    </row>
    <row r="6291" spans="1:22" ht="16" hidden="1" customHeight="1" outlineLevel="1">
      <c r="A6291" s="65">
        <v>6282</v>
      </c>
      <c r="B6291" s="117">
        <v>1</v>
      </c>
      <c r="C6291" s="325">
        <v>9.1072453802855589E-5</v>
      </c>
      <c r="D6291" s="326">
        <v>1.3516023360401089E-4</v>
      </c>
      <c r="E6291" s="327">
        <v>1.1772660545652892E-4</v>
      </c>
      <c r="F6291" s="332">
        <v>4.7269262224356357E-4</v>
      </c>
      <c r="G6291" s="326">
        <v>4.8023116449346948E-4</v>
      </c>
      <c r="H6291" s="327">
        <v>0</v>
      </c>
      <c r="I6291" s="332">
        <v>0</v>
      </c>
      <c r="J6291" s="326">
        <v>0</v>
      </c>
      <c r="K6291" s="327">
        <v>0</v>
      </c>
      <c r="L6291" s="336">
        <v>1.644775488145868E-4</v>
      </c>
      <c r="M6291" s="337">
        <v>1.1415525114155251E-4</v>
      </c>
      <c r="N6291" s="345">
        <v>5.1444287151611659E-2</v>
      </c>
      <c r="O6291" s="346">
        <v>4.0477193497092931E-2</v>
      </c>
      <c r="P6291" s="347">
        <v>4.0756410611359074E-2</v>
      </c>
      <c r="Q6291" s="348">
        <v>8.8417329796640146E-3</v>
      </c>
      <c r="R6291" s="346">
        <v>0.41081025233552287</v>
      </c>
      <c r="S6291" s="347">
        <v>0.17584370554110793</v>
      </c>
      <c r="T6291" s="349">
        <v>0.10051377333726794</v>
      </c>
      <c r="U6291" s="349">
        <v>0.40198397952594672</v>
      </c>
      <c r="V6291" s="361">
        <v>8.4949761473277499E-2</v>
      </c>
    </row>
    <row r="6292" spans="1:22" ht="16" hidden="1" customHeight="1" outlineLevel="1">
      <c r="A6292" s="65">
        <v>6283</v>
      </c>
      <c r="B6292" s="117">
        <v>1</v>
      </c>
      <c r="C6292" s="325">
        <v>9.3247542260984322E-5</v>
      </c>
      <c r="D6292" s="326">
        <v>1.3646284229956162E-4</v>
      </c>
      <c r="E6292" s="327">
        <v>1.1886819678216799E-4</v>
      </c>
      <c r="F6292" s="332">
        <v>4.7269262224356357E-4</v>
      </c>
      <c r="G6292" s="326">
        <v>3.9562178557299188E-4</v>
      </c>
      <c r="H6292" s="327">
        <v>0</v>
      </c>
      <c r="I6292" s="332">
        <v>0</v>
      </c>
      <c r="J6292" s="326">
        <v>0</v>
      </c>
      <c r="K6292" s="327">
        <v>0</v>
      </c>
      <c r="L6292" s="336">
        <v>1.1748396343899057E-4</v>
      </c>
      <c r="M6292" s="337">
        <v>1.1415525114155251E-4</v>
      </c>
      <c r="N6292" s="345">
        <v>0</v>
      </c>
      <c r="O6292" s="346">
        <v>5.0971006170728861E-4</v>
      </c>
      <c r="P6292" s="347">
        <v>0</v>
      </c>
      <c r="Q6292" s="348">
        <v>1.7683465959328029E-2</v>
      </c>
      <c r="R6292" s="346">
        <v>0.39152528091308664</v>
      </c>
      <c r="S6292" s="347">
        <v>0.22896148137174882</v>
      </c>
      <c r="T6292" s="349">
        <v>0.12324110713822067</v>
      </c>
      <c r="U6292" s="349">
        <v>0.51861927253433071</v>
      </c>
      <c r="V6292" s="361">
        <v>0</v>
      </c>
    </row>
    <row r="6293" spans="1:22" ht="16" hidden="1" customHeight="1" outlineLevel="1">
      <c r="A6293" s="65">
        <v>6284</v>
      </c>
      <c r="B6293" s="117">
        <v>1</v>
      </c>
      <c r="C6293" s="325">
        <v>9.8816518744296688E-5</v>
      </c>
      <c r="D6293" s="326">
        <v>1.4972223230501838E-4</v>
      </c>
      <c r="E6293" s="327">
        <v>1.3033600055336044E-4</v>
      </c>
      <c r="F6293" s="332">
        <v>3.5264370230869019E-4</v>
      </c>
      <c r="G6293" s="326">
        <v>3.0517727707179168E-4</v>
      </c>
      <c r="H6293" s="327">
        <v>0</v>
      </c>
      <c r="I6293" s="332">
        <v>0</v>
      </c>
      <c r="J6293" s="326">
        <v>0</v>
      </c>
      <c r="K6293" s="327">
        <v>0</v>
      </c>
      <c r="L6293" s="336">
        <v>8.811297257924293E-5</v>
      </c>
      <c r="M6293" s="337">
        <v>1.1415525114155251E-4</v>
      </c>
      <c r="N6293" s="345">
        <v>0</v>
      </c>
      <c r="O6293" s="346">
        <v>0</v>
      </c>
      <c r="P6293" s="347">
        <v>0</v>
      </c>
      <c r="Q6293" s="348">
        <v>1.7683465959328029E-2</v>
      </c>
      <c r="R6293" s="346">
        <v>0.38261785583567637</v>
      </c>
      <c r="S6293" s="347">
        <v>0.25944714359633164</v>
      </c>
      <c r="T6293" s="349">
        <v>0.20055207944020634</v>
      </c>
      <c r="U6293" s="349">
        <v>0.62090852276325037</v>
      </c>
      <c r="V6293" s="361">
        <v>0</v>
      </c>
    </row>
    <row r="6294" spans="1:22" ht="16" hidden="1" customHeight="1" outlineLevel="1">
      <c r="A6294" s="65">
        <v>6285</v>
      </c>
      <c r="B6294" s="117">
        <v>1</v>
      </c>
      <c r="C6294" s="325">
        <v>9.8447753747085202E-5</v>
      </c>
      <c r="D6294" s="326">
        <v>1.4910009083848668E-4</v>
      </c>
      <c r="E6294" s="327">
        <v>1.2752094012536411E-4</v>
      </c>
      <c r="F6294" s="332">
        <v>0</v>
      </c>
      <c r="G6294" s="326">
        <v>2.672489347970947E-4</v>
      </c>
      <c r="H6294" s="327">
        <v>0</v>
      </c>
      <c r="I6294" s="332">
        <v>0</v>
      </c>
      <c r="J6294" s="326">
        <v>0</v>
      </c>
      <c r="K6294" s="327">
        <v>0</v>
      </c>
      <c r="L6294" s="336">
        <v>5.8741981719495287E-5</v>
      </c>
      <c r="M6294" s="337">
        <v>1.1415525114155251E-4</v>
      </c>
      <c r="N6294" s="345">
        <v>0</v>
      </c>
      <c r="O6294" s="346">
        <v>0</v>
      </c>
      <c r="P6294" s="347">
        <v>0</v>
      </c>
      <c r="Q6294" s="348">
        <v>1.7683465959328029E-2</v>
      </c>
      <c r="R6294" s="346">
        <v>0.34257899846415335</v>
      </c>
      <c r="S6294" s="347">
        <v>0.29218927354681301</v>
      </c>
      <c r="T6294" s="349">
        <v>0.19703362190616761</v>
      </c>
      <c r="U6294" s="349">
        <v>0.62847458642091303</v>
      </c>
      <c r="V6294" s="361">
        <v>0</v>
      </c>
    </row>
    <row r="6295" spans="1:22" ht="16" hidden="1" customHeight="1" outlineLevel="1">
      <c r="A6295" s="65">
        <v>6286</v>
      </c>
      <c r="B6295" s="117">
        <v>1</v>
      </c>
      <c r="C6295" s="325">
        <v>9.1697479221858105E-5</v>
      </c>
      <c r="D6295" s="326">
        <v>1.3465474366245388E-4</v>
      </c>
      <c r="E6295" s="327">
        <v>1.1616989001247564E-4</v>
      </c>
      <c r="F6295" s="332">
        <v>0</v>
      </c>
      <c r="G6295" s="326">
        <v>2.380732868934817E-4</v>
      </c>
      <c r="H6295" s="327">
        <v>0</v>
      </c>
      <c r="I6295" s="332">
        <v>0</v>
      </c>
      <c r="J6295" s="326">
        <v>0</v>
      </c>
      <c r="K6295" s="327">
        <v>0</v>
      </c>
      <c r="L6295" s="336">
        <v>3.7594868300476983E-5</v>
      </c>
      <c r="M6295" s="337">
        <v>1.1415525114155251E-4</v>
      </c>
      <c r="N6295" s="345">
        <v>0</v>
      </c>
      <c r="O6295" s="346">
        <v>0</v>
      </c>
      <c r="P6295" s="347">
        <v>0</v>
      </c>
      <c r="Q6295" s="348">
        <v>1.7683465959328029E-2</v>
      </c>
      <c r="R6295" s="346">
        <v>0.36861937128404659</v>
      </c>
      <c r="S6295" s="347">
        <v>0.34680617465465252</v>
      </c>
      <c r="T6295" s="349">
        <v>0.10412732431817255</v>
      </c>
      <c r="U6295" s="349">
        <v>0.5298209771703507</v>
      </c>
      <c r="V6295" s="361">
        <v>0</v>
      </c>
    </row>
    <row r="6296" spans="1:22" ht="16" hidden="1" customHeight="1" outlineLevel="1">
      <c r="A6296" s="65">
        <v>6287</v>
      </c>
      <c r="B6296" s="117">
        <v>1</v>
      </c>
      <c r="C6296" s="325">
        <v>8.5497227065353212E-5</v>
      </c>
      <c r="D6296" s="326">
        <v>1.2491434132706701E-4</v>
      </c>
      <c r="E6296" s="327">
        <v>1.0824361387650439E-4</v>
      </c>
      <c r="F6296" s="332">
        <v>0</v>
      </c>
      <c r="G6296" s="326">
        <v>2.1823384631902492E-4</v>
      </c>
      <c r="H6296" s="327">
        <v>0</v>
      </c>
      <c r="I6296" s="332">
        <v>0</v>
      </c>
      <c r="J6296" s="326">
        <v>0</v>
      </c>
      <c r="K6296" s="327">
        <v>0</v>
      </c>
      <c r="L6296" s="336">
        <v>2.3496792687798115E-5</v>
      </c>
      <c r="M6296" s="337">
        <v>1.1415525114155251E-4</v>
      </c>
      <c r="N6296" s="345">
        <v>0</v>
      </c>
      <c r="O6296" s="346">
        <v>0</v>
      </c>
      <c r="P6296" s="347">
        <v>0</v>
      </c>
      <c r="Q6296" s="348">
        <v>8.8417329796640146E-3</v>
      </c>
      <c r="R6296" s="346">
        <v>0.36171979442084962</v>
      </c>
      <c r="S6296" s="347">
        <v>0.35324359396325256</v>
      </c>
      <c r="T6296" s="349">
        <v>7.7025691961387907E-2</v>
      </c>
      <c r="U6296" s="349">
        <v>0.45170382641915846</v>
      </c>
      <c r="V6296" s="361">
        <v>0</v>
      </c>
    </row>
    <row r="6297" spans="1:22" ht="16" hidden="1" customHeight="1" outlineLevel="1">
      <c r="A6297" s="65">
        <v>6288</v>
      </c>
      <c r="B6297" s="117">
        <v>1</v>
      </c>
      <c r="C6297" s="325">
        <v>7.9584486601589483E-5</v>
      </c>
      <c r="D6297" s="326">
        <v>1.1750696949117402E-4</v>
      </c>
      <c r="E6297" s="327">
        <v>9.9694651562911817E-5</v>
      </c>
      <c r="F6297" s="332">
        <v>0</v>
      </c>
      <c r="G6297" s="326">
        <v>2.0773061307372427E-4</v>
      </c>
      <c r="H6297" s="327">
        <v>0</v>
      </c>
      <c r="I6297" s="332">
        <v>0</v>
      </c>
      <c r="J6297" s="326">
        <v>0</v>
      </c>
      <c r="K6297" s="327">
        <v>0</v>
      </c>
      <c r="L6297" s="336">
        <v>9.3987170751192458E-6</v>
      </c>
      <c r="M6297" s="337">
        <v>1.1415525114155251E-4</v>
      </c>
      <c r="N6297" s="345">
        <v>0</v>
      </c>
      <c r="O6297" s="346">
        <v>0</v>
      </c>
      <c r="P6297" s="347">
        <v>0</v>
      </c>
      <c r="Q6297" s="348">
        <v>8.8417329796640146E-3</v>
      </c>
      <c r="R6297" s="346">
        <v>0.37217869623221883</v>
      </c>
      <c r="S6297" s="347">
        <v>0.34256816546811308</v>
      </c>
      <c r="T6297" s="349">
        <v>6.4758637315685402E-2</v>
      </c>
      <c r="U6297" s="349">
        <v>0.36729799938107771</v>
      </c>
      <c r="V6297" s="361">
        <v>0</v>
      </c>
    </row>
    <row r="6298" spans="1:22" ht="16" hidden="1" customHeight="1" outlineLevel="1">
      <c r="A6298" s="65">
        <v>6289</v>
      </c>
      <c r="B6298" s="117">
        <v>1</v>
      </c>
      <c r="C6298" s="325">
        <v>7.28904643640726E-5</v>
      </c>
      <c r="D6298" s="326">
        <v>1.0658060998521112E-4</v>
      </c>
      <c r="E6298" s="327">
        <v>9.3013747782183179E-5</v>
      </c>
      <c r="F6298" s="332">
        <v>0</v>
      </c>
      <c r="G6298" s="326">
        <v>2.0598007419950763E-4</v>
      </c>
      <c r="H6298" s="327">
        <v>0</v>
      </c>
      <c r="I6298" s="332">
        <v>0</v>
      </c>
      <c r="J6298" s="326">
        <v>0</v>
      </c>
      <c r="K6298" s="327">
        <v>0</v>
      </c>
      <c r="L6298" s="336">
        <v>5.8741981719495289E-6</v>
      </c>
      <c r="M6298" s="337">
        <v>1.1415525114155251E-4</v>
      </c>
      <c r="N6298" s="345">
        <v>0</v>
      </c>
      <c r="O6298" s="346">
        <v>0</v>
      </c>
      <c r="P6298" s="347">
        <v>0</v>
      </c>
      <c r="Q6298" s="348">
        <v>8.8417329796640146E-3</v>
      </c>
      <c r="R6298" s="346">
        <v>0.37738476933338588</v>
      </c>
      <c r="S6298" s="347">
        <v>0.40473775056578393</v>
      </c>
      <c r="T6298" s="349">
        <v>3.6230603255912097E-2</v>
      </c>
      <c r="U6298" s="349">
        <v>0.36100932309418926</v>
      </c>
      <c r="V6298" s="361">
        <v>0</v>
      </c>
    </row>
    <row r="6299" spans="1:22" ht="16" hidden="1" customHeight="1" outlineLevel="1">
      <c r="A6299" s="65">
        <v>6290</v>
      </c>
      <c r="B6299" s="117">
        <v>1</v>
      </c>
      <c r="C6299" s="325">
        <v>6.8165272196413638E-5</v>
      </c>
      <c r="D6299" s="326">
        <v>1.0086468526145116E-4</v>
      </c>
      <c r="E6299" s="327">
        <v>8.5658267309031462E-5</v>
      </c>
      <c r="F6299" s="332">
        <v>0</v>
      </c>
      <c r="G6299" s="326">
        <v>1.773879392539668E-4</v>
      </c>
      <c r="H6299" s="327">
        <v>0</v>
      </c>
      <c r="I6299" s="332">
        <v>0</v>
      </c>
      <c r="J6299" s="326">
        <v>0</v>
      </c>
      <c r="K6299" s="327">
        <v>0</v>
      </c>
      <c r="L6299" s="336">
        <v>2.3496792687798115E-6</v>
      </c>
      <c r="M6299" s="337">
        <v>1.1415525114155251E-4</v>
      </c>
      <c r="N6299" s="345">
        <v>0</v>
      </c>
      <c r="O6299" s="346">
        <v>0</v>
      </c>
      <c r="P6299" s="347">
        <v>0</v>
      </c>
      <c r="Q6299" s="348">
        <v>8.8417329796640146E-3</v>
      </c>
      <c r="R6299" s="346">
        <v>0.38864117660144548</v>
      </c>
      <c r="S6299" s="347">
        <v>0.43632311785139699</v>
      </c>
      <c r="T6299" s="349">
        <v>3.3567986743666588E-2</v>
      </c>
      <c r="U6299" s="349">
        <v>0.33045028676259081</v>
      </c>
      <c r="V6299" s="361">
        <v>0</v>
      </c>
    </row>
    <row r="6300" spans="1:22" ht="16" hidden="1" customHeight="1" outlineLevel="1">
      <c r="A6300" s="65">
        <v>6291</v>
      </c>
      <c r="B6300" s="117">
        <v>1</v>
      </c>
      <c r="C6300" s="325">
        <v>6.6121439076275432E-5</v>
      </c>
      <c r="D6300" s="326">
        <v>9.5595924716760869E-5</v>
      </c>
      <c r="E6300" s="327">
        <v>8.1610807154492942E-5</v>
      </c>
      <c r="F6300" s="332">
        <v>0</v>
      </c>
      <c r="G6300" s="326">
        <v>0</v>
      </c>
      <c r="H6300" s="327">
        <v>0</v>
      </c>
      <c r="I6300" s="332">
        <v>0</v>
      </c>
      <c r="J6300" s="326">
        <v>0</v>
      </c>
      <c r="K6300" s="327">
        <v>0</v>
      </c>
      <c r="L6300" s="336">
        <v>1.1748396343899057E-6</v>
      </c>
      <c r="M6300" s="337">
        <v>1.1415525114155251E-4</v>
      </c>
      <c r="N6300" s="345">
        <v>0</v>
      </c>
      <c r="O6300" s="346">
        <v>0</v>
      </c>
      <c r="P6300" s="347">
        <v>0</v>
      </c>
      <c r="Q6300" s="348">
        <v>8.8417329796640146E-3</v>
      </c>
      <c r="R6300" s="346">
        <v>0.41806855000118626</v>
      </c>
      <c r="S6300" s="347">
        <v>0.3994570939220522</v>
      </c>
      <c r="T6300" s="349">
        <v>2.8242753719175569E-2</v>
      </c>
      <c r="U6300" s="349">
        <v>0.30726079295468967</v>
      </c>
      <c r="V6300" s="361">
        <v>0</v>
      </c>
    </row>
    <row r="6301" spans="1:22" ht="16" hidden="1" customHeight="1" outlineLevel="1">
      <c r="A6301" s="65">
        <v>6292</v>
      </c>
      <c r="B6301" s="117">
        <v>1</v>
      </c>
      <c r="C6301" s="325">
        <v>6.3783844009206053E-5</v>
      </c>
      <c r="D6301" s="326">
        <v>9.3748942237994887E-5</v>
      </c>
      <c r="E6301" s="327">
        <v>7.7757936430461081E-5</v>
      </c>
      <c r="F6301" s="332">
        <v>0</v>
      </c>
      <c r="G6301" s="326">
        <v>0</v>
      </c>
      <c r="H6301" s="327">
        <v>0</v>
      </c>
      <c r="I6301" s="332">
        <v>0</v>
      </c>
      <c r="J6301" s="326">
        <v>0</v>
      </c>
      <c r="K6301" s="327">
        <v>0</v>
      </c>
      <c r="L6301" s="336">
        <v>1.409807561267887E-5</v>
      </c>
      <c r="M6301" s="337">
        <v>1.1415525114155251E-4</v>
      </c>
      <c r="N6301" s="345">
        <v>0</v>
      </c>
      <c r="O6301" s="346">
        <v>0</v>
      </c>
      <c r="P6301" s="347">
        <v>0</v>
      </c>
      <c r="Q6301" s="348">
        <v>8.8417329796640146E-3</v>
      </c>
      <c r="R6301" s="346">
        <v>0.41749545048014819</v>
      </c>
      <c r="S6301" s="347">
        <v>0.4161030851625504</v>
      </c>
      <c r="T6301" s="349">
        <v>2.6531071675589171E-2</v>
      </c>
      <c r="U6301" s="349">
        <v>0.29291475017522545</v>
      </c>
      <c r="V6301" s="361">
        <v>0</v>
      </c>
    </row>
    <row r="6302" spans="1:22" ht="16" hidden="1" customHeight="1" outlineLevel="1">
      <c r="A6302" s="65">
        <v>6293</v>
      </c>
      <c r="B6302" s="117">
        <v>1</v>
      </c>
      <c r="C6302" s="325">
        <v>6.354008409579507E-5</v>
      </c>
      <c r="D6302" s="326">
        <v>9.2076937046690964E-5</v>
      </c>
      <c r="E6302" s="327">
        <v>7.7615237514756203E-5</v>
      </c>
      <c r="F6302" s="332">
        <v>0</v>
      </c>
      <c r="G6302" s="326">
        <v>0</v>
      </c>
      <c r="H6302" s="327">
        <v>0</v>
      </c>
      <c r="I6302" s="332">
        <v>0</v>
      </c>
      <c r="J6302" s="326">
        <v>0</v>
      </c>
      <c r="K6302" s="327">
        <v>0</v>
      </c>
      <c r="L6302" s="336">
        <v>3.7594868300476983E-5</v>
      </c>
      <c r="M6302" s="337">
        <v>1.1415525114155251E-4</v>
      </c>
      <c r="N6302" s="345">
        <v>0</v>
      </c>
      <c r="O6302" s="346">
        <v>0</v>
      </c>
      <c r="P6302" s="347">
        <v>0</v>
      </c>
      <c r="Q6302" s="348">
        <v>8.8417329796640146E-3</v>
      </c>
      <c r="R6302" s="346">
        <v>0.42435689999598442</v>
      </c>
      <c r="S6302" s="347">
        <v>0.41348869520412046</v>
      </c>
      <c r="T6302" s="349">
        <v>2.5960510994393705E-2</v>
      </c>
      <c r="U6302" s="349">
        <v>0.28868954579497225</v>
      </c>
      <c r="V6302" s="361">
        <v>0</v>
      </c>
    </row>
    <row r="6303" spans="1:22" ht="16" hidden="1" customHeight="1" outlineLevel="1">
      <c r="A6303" s="65">
        <v>6294</v>
      </c>
      <c r="B6303" s="117">
        <v>1</v>
      </c>
      <c r="C6303" s="325">
        <v>6.5065146118161192E-5</v>
      </c>
      <c r="D6303" s="326">
        <v>9.359340687136197E-5</v>
      </c>
      <c r="E6303" s="327">
        <v>7.7939553232267303E-5</v>
      </c>
      <c r="F6303" s="332">
        <v>0</v>
      </c>
      <c r="G6303" s="326">
        <v>0</v>
      </c>
      <c r="H6303" s="327">
        <v>0</v>
      </c>
      <c r="I6303" s="332">
        <v>0</v>
      </c>
      <c r="J6303" s="326">
        <v>0</v>
      </c>
      <c r="K6303" s="327">
        <v>0</v>
      </c>
      <c r="L6303" s="336">
        <v>9.3987170751192462E-5</v>
      </c>
      <c r="M6303" s="337">
        <v>1.1415525114155251E-4</v>
      </c>
      <c r="N6303" s="345">
        <v>0</v>
      </c>
      <c r="O6303" s="346">
        <v>3.1554977474899503E-4</v>
      </c>
      <c r="P6303" s="347">
        <v>0</v>
      </c>
      <c r="Q6303" s="348">
        <v>1.7683465959328029E-2</v>
      </c>
      <c r="R6303" s="346">
        <v>0.42007609779667687</v>
      </c>
      <c r="S6303" s="347">
        <v>0.38557592495433063</v>
      </c>
      <c r="T6303" s="349">
        <v>2.7767286484846016E-2</v>
      </c>
      <c r="U6303" s="349">
        <v>0.29576430661772174</v>
      </c>
      <c r="V6303" s="361">
        <v>0</v>
      </c>
    </row>
    <row r="6304" spans="1:22" ht="16" hidden="1" customHeight="1" outlineLevel="1">
      <c r="A6304" s="65">
        <v>6295</v>
      </c>
      <c r="B6304" s="117">
        <v>1</v>
      </c>
      <c r="C6304" s="325">
        <v>6.6990224408688918E-5</v>
      </c>
      <c r="D6304" s="326">
        <v>9.2329682017469454E-5</v>
      </c>
      <c r="E6304" s="327">
        <v>7.9561131819822791E-5</v>
      </c>
      <c r="F6304" s="332">
        <v>0</v>
      </c>
      <c r="G6304" s="326">
        <v>0</v>
      </c>
      <c r="H6304" s="327">
        <v>0</v>
      </c>
      <c r="I6304" s="332">
        <v>0</v>
      </c>
      <c r="J6304" s="326">
        <v>0</v>
      </c>
      <c r="K6304" s="327">
        <v>0</v>
      </c>
      <c r="L6304" s="336">
        <v>1.8210014333043539E-4</v>
      </c>
      <c r="M6304" s="337">
        <v>1.1415525114155251E-4</v>
      </c>
      <c r="N6304" s="345">
        <v>1.3861377371406474E-2</v>
      </c>
      <c r="O6304" s="346">
        <v>2.7128735357334382E-2</v>
      </c>
      <c r="P6304" s="347">
        <v>2.9903173579980308E-2</v>
      </c>
      <c r="Q6304" s="348">
        <v>1.7683465959328029E-2</v>
      </c>
      <c r="R6304" s="346">
        <v>0.40439630943155608</v>
      </c>
      <c r="S6304" s="347">
        <v>0.33553939564536106</v>
      </c>
      <c r="T6304" s="349">
        <v>3.0620089890823345E-2</v>
      </c>
      <c r="U6304" s="349">
        <v>0.29753299682340917</v>
      </c>
      <c r="V6304" s="361">
        <v>0</v>
      </c>
    </row>
    <row r="6305" spans="1:22" ht="16" hidden="1" customHeight="1" outlineLevel="1">
      <c r="A6305" s="65">
        <v>6296</v>
      </c>
      <c r="B6305" s="117">
        <v>1</v>
      </c>
      <c r="C6305" s="325">
        <v>6.6458952802536786E-5</v>
      </c>
      <c r="D6305" s="326">
        <v>9.110484100523518E-5</v>
      </c>
      <c r="E6305" s="327">
        <v>8.0689750516761422E-5</v>
      </c>
      <c r="F6305" s="332">
        <v>0</v>
      </c>
      <c r="G6305" s="326">
        <v>0</v>
      </c>
      <c r="H6305" s="327">
        <v>0</v>
      </c>
      <c r="I6305" s="332">
        <v>0</v>
      </c>
      <c r="J6305" s="326">
        <v>0</v>
      </c>
      <c r="K6305" s="327">
        <v>0</v>
      </c>
      <c r="L6305" s="336">
        <v>1.5860335064263727E-4</v>
      </c>
      <c r="M6305" s="337">
        <v>1.1415525114155251E-4</v>
      </c>
      <c r="N6305" s="345">
        <v>0.11460643970997929</v>
      </c>
      <c r="O6305" s="346">
        <v>0.13607841838569362</v>
      </c>
      <c r="P6305" s="347">
        <v>0.19842245992463639</v>
      </c>
      <c r="Q6305" s="348">
        <v>1.7683465959328029E-2</v>
      </c>
      <c r="R6305" s="346">
        <v>0.41635508550096617</v>
      </c>
      <c r="S6305" s="347">
        <v>0.40152163134996705</v>
      </c>
      <c r="T6305" s="349">
        <v>3.8322659086962134E-2</v>
      </c>
      <c r="U6305" s="349">
        <v>0.31345120867459547</v>
      </c>
      <c r="V6305" s="361">
        <v>0</v>
      </c>
    </row>
    <row r="6306" spans="1:22" ht="16" hidden="1" customHeight="1" outlineLevel="1">
      <c r="A6306" s="65">
        <v>6297</v>
      </c>
      <c r="B6306" s="117">
        <v>1</v>
      </c>
      <c r="C6306" s="325">
        <v>7.267795572161175E-5</v>
      </c>
      <c r="D6306" s="326">
        <v>1.0086468526145116E-4</v>
      </c>
      <c r="E6306" s="327">
        <v>8.8810616083239341E-5</v>
      </c>
      <c r="F6306" s="332">
        <v>0</v>
      </c>
      <c r="G6306" s="326">
        <v>0</v>
      </c>
      <c r="H6306" s="327">
        <v>0</v>
      </c>
      <c r="I6306" s="332">
        <v>0</v>
      </c>
      <c r="J6306" s="326">
        <v>0</v>
      </c>
      <c r="K6306" s="327">
        <v>0</v>
      </c>
      <c r="L6306" s="336">
        <v>1.4685495429873823E-4</v>
      </c>
      <c r="M6306" s="337">
        <v>1.1415525114155251E-4</v>
      </c>
      <c r="N6306" s="345">
        <v>0.23735822488563044</v>
      </c>
      <c r="O6306" s="346">
        <v>0.3327659319223194</v>
      </c>
      <c r="P6306" s="347">
        <v>0.38401541032879977</v>
      </c>
      <c r="Q6306" s="348">
        <v>1.7683465959328029E-2</v>
      </c>
      <c r="R6306" s="346">
        <v>0.45331253254180448</v>
      </c>
      <c r="S6306" s="347">
        <v>0.32358789141140859</v>
      </c>
      <c r="T6306" s="349">
        <v>4.2887144536525867E-2</v>
      </c>
      <c r="U6306" s="349">
        <v>0.34479632954205502</v>
      </c>
      <c r="V6306" s="361">
        <v>8.8789945711711532E-2</v>
      </c>
    </row>
    <row r="6307" spans="1:22" ht="16" hidden="1" customHeight="1" outlineLevel="1">
      <c r="A6307" s="65">
        <v>6298</v>
      </c>
      <c r="B6307" s="117">
        <v>1</v>
      </c>
      <c r="C6307" s="325">
        <v>7.757815500659142E-5</v>
      </c>
      <c r="D6307" s="326">
        <v>1.0963299155538225E-4</v>
      </c>
      <c r="E6307" s="327">
        <v>9.58806987249813E-5</v>
      </c>
      <c r="F6307" s="332">
        <v>0</v>
      </c>
      <c r="G6307" s="326">
        <v>0</v>
      </c>
      <c r="H6307" s="327">
        <v>0</v>
      </c>
      <c r="I6307" s="332">
        <v>0</v>
      </c>
      <c r="J6307" s="326">
        <v>0</v>
      </c>
      <c r="K6307" s="327">
        <v>0</v>
      </c>
      <c r="L6307" s="336">
        <v>1.644775488145868E-4</v>
      </c>
      <c r="M6307" s="337">
        <v>1.1415525114155251E-4</v>
      </c>
      <c r="N6307" s="345">
        <v>0.35325077177440001</v>
      </c>
      <c r="O6307" s="346">
        <v>0.49832071065550887</v>
      </c>
      <c r="P6307" s="347">
        <v>0.5191266526211139</v>
      </c>
      <c r="Q6307" s="348">
        <v>8.8417329796640146E-3</v>
      </c>
      <c r="R6307" s="346">
        <v>0.40722162760422814</v>
      </c>
      <c r="S6307" s="347">
        <v>0.27074504184602532</v>
      </c>
      <c r="T6307" s="349">
        <v>5.3157236798044259E-2</v>
      </c>
      <c r="U6307" s="349">
        <v>0.37201450659624402</v>
      </c>
      <c r="V6307" s="361">
        <v>0.19524626583244337</v>
      </c>
    </row>
    <row r="6308" spans="1:22" ht="16" hidden="1" customHeight="1" outlineLevel="1">
      <c r="A6308" s="65">
        <v>6299</v>
      </c>
      <c r="B6308" s="117">
        <v>1</v>
      </c>
      <c r="C6308" s="325">
        <v>7.7590655514971481E-5</v>
      </c>
      <c r="D6308" s="326">
        <v>1.1768194677863605E-4</v>
      </c>
      <c r="E6308" s="327">
        <v>9.9980049394321588E-5</v>
      </c>
      <c r="F6308" s="332">
        <v>0</v>
      </c>
      <c r="G6308" s="326">
        <v>0</v>
      </c>
      <c r="H6308" s="327">
        <v>0</v>
      </c>
      <c r="I6308" s="332">
        <v>0</v>
      </c>
      <c r="J6308" s="326">
        <v>0</v>
      </c>
      <c r="K6308" s="327">
        <v>0</v>
      </c>
      <c r="L6308" s="336">
        <v>1.8797434150238492E-4</v>
      </c>
      <c r="M6308" s="337">
        <v>1.1415525114155251E-4</v>
      </c>
      <c r="N6308" s="345">
        <v>0.44856560380252497</v>
      </c>
      <c r="O6308" s="346">
        <v>0.55737190505809786</v>
      </c>
      <c r="P6308" s="347">
        <v>0.60371517224221205</v>
      </c>
      <c r="Q6308" s="348">
        <v>8.8417329796640146E-3</v>
      </c>
      <c r="R6308" s="346">
        <v>0.37376971517211455</v>
      </c>
      <c r="S6308" s="347">
        <v>0.2314824966196701</v>
      </c>
      <c r="T6308" s="349">
        <v>6.0384338759853495E-2</v>
      </c>
      <c r="U6308" s="349">
        <v>0.40080485272215516</v>
      </c>
      <c r="V6308" s="361">
        <v>0.32204105675076711</v>
      </c>
    </row>
    <row r="6309" spans="1:22" ht="16" hidden="1" customHeight="1" outlineLevel="1">
      <c r="A6309" s="65">
        <v>6300</v>
      </c>
      <c r="B6309" s="117">
        <v>1</v>
      </c>
      <c r="C6309" s="325">
        <v>7.7071884417199396E-5</v>
      </c>
      <c r="D6309" s="326">
        <v>1.2335898766073779E-4</v>
      </c>
      <c r="E6309" s="327">
        <v>1.0297672662412414E-4</v>
      </c>
      <c r="F6309" s="332">
        <v>0</v>
      </c>
      <c r="G6309" s="326">
        <v>2.007284575768573E-4</v>
      </c>
      <c r="H6309" s="327">
        <v>0</v>
      </c>
      <c r="I6309" s="332">
        <v>0</v>
      </c>
      <c r="J6309" s="326">
        <v>0</v>
      </c>
      <c r="K6309" s="327">
        <v>0</v>
      </c>
      <c r="L6309" s="336">
        <v>2.0677177565262342E-4</v>
      </c>
      <c r="M6309" s="337">
        <v>1.1415525114155251E-4</v>
      </c>
      <c r="N6309" s="345">
        <v>0.46485629473386869</v>
      </c>
      <c r="O6309" s="346">
        <v>0.56645097184908599</v>
      </c>
      <c r="P6309" s="347">
        <v>0.63918751939646323</v>
      </c>
      <c r="Q6309" s="348">
        <v>8.8417329796640146E-3</v>
      </c>
      <c r="R6309" s="346">
        <v>0.39085643073769322</v>
      </c>
      <c r="S6309" s="347">
        <v>0.23741156138139188</v>
      </c>
      <c r="T6309" s="349">
        <v>5.2871956457446523E-2</v>
      </c>
      <c r="U6309" s="349">
        <v>0.38115273932562882</v>
      </c>
      <c r="V6309" s="361">
        <v>0.42477934561082742</v>
      </c>
    </row>
    <row r="6310" spans="1:22" ht="16" hidden="1" customHeight="1" outlineLevel="1">
      <c r="A6310" s="65">
        <v>6301</v>
      </c>
      <c r="B6310" s="117">
        <v>1</v>
      </c>
      <c r="C6310" s="325">
        <v>7.9828246515000452E-5</v>
      </c>
      <c r="D6310" s="326">
        <v>1.1389077221695853E-4</v>
      </c>
      <c r="E6310" s="327">
        <v>1.0326212445553391E-4</v>
      </c>
      <c r="F6310" s="332">
        <v>3.0762535733311287E-4</v>
      </c>
      <c r="G6310" s="326">
        <v>3.3960454159805495E-4</v>
      </c>
      <c r="H6310" s="327">
        <v>3.6280813496462574E-4</v>
      </c>
      <c r="I6310" s="332">
        <v>0</v>
      </c>
      <c r="J6310" s="326">
        <v>0</v>
      </c>
      <c r="K6310" s="327">
        <v>0</v>
      </c>
      <c r="L6310" s="336">
        <v>1.8797434150238492E-4</v>
      </c>
      <c r="M6310" s="337">
        <v>1.1415525114155251E-4</v>
      </c>
      <c r="N6310" s="345">
        <v>0.52959035606631333</v>
      </c>
      <c r="O6310" s="346">
        <v>0.60967643599234222</v>
      </c>
      <c r="P6310" s="347">
        <v>0.63203122674691536</v>
      </c>
      <c r="Q6310" s="348">
        <v>8.8417329796640146E-3</v>
      </c>
      <c r="R6310" s="346">
        <v>0.39744590743661423</v>
      </c>
      <c r="S6310" s="347">
        <v>0.22760240966566206</v>
      </c>
      <c r="T6310" s="349">
        <v>3.6896257383973473E-2</v>
      </c>
      <c r="U6310" s="349">
        <v>0.33723026588439237</v>
      </c>
      <c r="V6310" s="361">
        <v>0.45272183927418624</v>
      </c>
    </row>
    <row r="6311" spans="1:22" ht="16" hidden="1" customHeight="1" outlineLevel="1">
      <c r="A6311" s="65">
        <v>6302</v>
      </c>
      <c r="B6311" s="117">
        <v>1</v>
      </c>
      <c r="C6311" s="325">
        <v>7.7615656531731576E-5</v>
      </c>
      <c r="D6311" s="326">
        <v>1.0234227124446393E-4</v>
      </c>
      <c r="E6311" s="327">
        <v>9.8812512811281627E-5</v>
      </c>
      <c r="F6311" s="332">
        <v>3.6764981730054929E-4</v>
      </c>
      <c r="G6311" s="326">
        <v>4.1604473910552089E-4</v>
      </c>
      <c r="H6311" s="327">
        <v>3.8296414246266044E-4</v>
      </c>
      <c r="I6311" s="332">
        <v>0</v>
      </c>
      <c r="J6311" s="326">
        <v>0</v>
      </c>
      <c r="K6311" s="327">
        <v>0</v>
      </c>
      <c r="L6311" s="336">
        <v>1.9032402077116473E-4</v>
      </c>
      <c r="M6311" s="337">
        <v>1.1415525114155251E-4</v>
      </c>
      <c r="N6311" s="345">
        <v>0.51187065715853597</v>
      </c>
      <c r="O6311" s="346">
        <v>0.58604962143287176</v>
      </c>
      <c r="P6311" s="347">
        <v>0.59505329168651955</v>
      </c>
      <c r="Q6311" s="348">
        <v>8.8417329796640146E-3</v>
      </c>
      <c r="R6311" s="346">
        <v>0.39458023564186734</v>
      </c>
      <c r="S6311" s="347">
        <v>0.22882660867760313</v>
      </c>
      <c r="T6311" s="349">
        <v>3.5469855680984812E-2</v>
      </c>
      <c r="U6311" s="349">
        <v>0.31865901872467495</v>
      </c>
      <c r="V6311" s="361">
        <v>0.43915522418134795</v>
      </c>
    </row>
    <row r="6312" spans="1:22" ht="16" hidden="1" customHeight="1" outlineLevel="1">
      <c r="A6312" s="65">
        <v>6303</v>
      </c>
      <c r="B6312" s="117">
        <v>1</v>
      </c>
      <c r="C6312" s="325">
        <v>7.6046842730035275E-5</v>
      </c>
      <c r="D6312" s="326">
        <v>1.0259501621524244E-4</v>
      </c>
      <c r="E6312" s="327">
        <v>9.6451494387800828E-5</v>
      </c>
      <c r="F6312" s="332">
        <v>3.9015898978833808E-4</v>
      </c>
      <c r="G6312" s="326">
        <v>4.5864118504479581E-4</v>
      </c>
      <c r="H6312" s="327">
        <v>3.8296414246266044E-4</v>
      </c>
      <c r="I6312" s="332">
        <v>0</v>
      </c>
      <c r="J6312" s="326">
        <v>0</v>
      </c>
      <c r="K6312" s="327">
        <v>0</v>
      </c>
      <c r="L6312" s="336">
        <v>2.1382081345896285E-4</v>
      </c>
      <c r="M6312" s="337">
        <v>1.1415525114155251E-4</v>
      </c>
      <c r="N6312" s="345">
        <v>0.43741934158634244</v>
      </c>
      <c r="O6312" s="346">
        <v>0.50445100251503494</v>
      </c>
      <c r="P6312" s="347">
        <v>0.50477355071225238</v>
      </c>
      <c r="Q6312" s="348">
        <v>1.7683465959328029E-2</v>
      </c>
      <c r="R6312" s="346">
        <v>0.4145228834812989</v>
      </c>
      <c r="S6312" s="347">
        <v>0.20869995069926531</v>
      </c>
      <c r="T6312" s="349">
        <v>4.098527559920765E-2</v>
      </c>
      <c r="U6312" s="349">
        <v>0.31060165223209912</v>
      </c>
      <c r="V6312" s="361">
        <v>0.39895162537499568</v>
      </c>
    </row>
    <row r="6313" spans="1:22" ht="16" hidden="1" customHeight="1" outlineLevel="1">
      <c r="A6313" s="65">
        <v>6304</v>
      </c>
      <c r="B6313" s="117">
        <v>1</v>
      </c>
      <c r="C6313" s="325">
        <v>7.3721748171345943E-5</v>
      </c>
      <c r="D6313" s="326">
        <v>1.0072859181564735E-4</v>
      </c>
      <c r="E6313" s="327">
        <v>9.672391959051016E-5</v>
      </c>
      <c r="F6313" s="332">
        <v>4.3517733476391567E-4</v>
      </c>
      <c r="G6313" s="326">
        <v>4.2713148530889385E-4</v>
      </c>
      <c r="H6313" s="327">
        <v>3.728861387136429E-4</v>
      </c>
      <c r="I6313" s="332">
        <v>0</v>
      </c>
      <c r="J6313" s="326">
        <v>0</v>
      </c>
      <c r="K6313" s="327">
        <v>0</v>
      </c>
      <c r="L6313" s="336">
        <v>2.2321953053408208E-4</v>
      </c>
      <c r="M6313" s="337">
        <v>1.1415525114155251E-4</v>
      </c>
      <c r="N6313" s="345">
        <v>0.35439397815554696</v>
      </c>
      <c r="O6313" s="346">
        <v>0.37195155997634027</v>
      </c>
      <c r="P6313" s="347">
        <v>0.37529000308621874</v>
      </c>
      <c r="Q6313" s="348">
        <v>1.7683465959328029E-2</v>
      </c>
      <c r="R6313" s="346">
        <v>0.43384584748739979</v>
      </c>
      <c r="S6313" s="347">
        <v>0.20743425370368729</v>
      </c>
      <c r="T6313" s="349">
        <v>5.1255367860726035E-2</v>
      </c>
      <c r="U6313" s="349">
        <v>0.32376856820777183</v>
      </c>
      <c r="V6313" s="361">
        <v>0.31278033412408562</v>
      </c>
    </row>
    <row r="6314" spans="1:22" ht="16" hidden="1" customHeight="1" outlineLevel="1">
      <c r="A6314" s="65">
        <v>6305</v>
      </c>
      <c r="B6314" s="117">
        <v>1</v>
      </c>
      <c r="C6314" s="325">
        <v>7.3465487749554913E-5</v>
      </c>
      <c r="D6314" s="326">
        <v>1.0434478908986283E-4</v>
      </c>
      <c r="E6314" s="327">
        <v>9.7761729886545668E-5</v>
      </c>
      <c r="F6314" s="332">
        <v>4.8769873723542267E-4</v>
      </c>
      <c r="G6314" s="326">
        <v>3.3085184722697115E-4</v>
      </c>
      <c r="H6314" s="327">
        <v>0</v>
      </c>
      <c r="I6314" s="332">
        <v>0</v>
      </c>
      <c r="J6314" s="326">
        <v>0</v>
      </c>
      <c r="K6314" s="327">
        <v>0</v>
      </c>
      <c r="L6314" s="336">
        <v>2.2321953053408208E-4</v>
      </c>
      <c r="M6314" s="337">
        <v>1.1415525114155251E-4</v>
      </c>
      <c r="N6314" s="345">
        <v>0.19548829117612429</v>
      </c>
      <c r="O6314" s="346">
        <v>0.20405336979854372</v>
      </c>
      <c r="P6314" s="347">
        <v>0.19870156854771817</v>
      </c>
      <c r="Q6314" s="348">
        <v>8.8417329796640146E-3</v>
      </c>
      <c r="R6314" s="346">
        <v>0.46250701196969995</v>
      </c>
      <c r="S6314" s="347">
        <v>0.24251584734734102</v>
      </c>
      <c r="T6314" s="349">
        <v>6.5994852124942244E-2</v>
      </c>
      <c r="U6314" s="349">
        <v>0.36523452747444246</v>
      </c>
      <c r="V6314" s="361">
        <v>0.2064614361033377</v>
      </c>
    </row>
    <row r="6315" spans="1:22" ht="16" hidden="1" customHeight="1" outlineLevel="1">
      <c r="A6315" s="65">
        <v>6306</v>
      </c>
      <c r="B6315" s="117">
        <v>1</v>
      </c>
      <c r="C6315" s="325">
        <v>7.531556298980234E-5</v>
      </c>
      <c r="D6315" s="326">
        <v>1.0687223879764785E-4</v>
      </c>
      <c r="E6315" s="327">
        <v>9.9526007389806048E-5</v>
      </c>
      <c r="F6315" s="332">
        <v>5.1771096721914083E-4</v>
      </c>
      <c r="G6315" s="326">
        <v>0</v>
      </c>
      <c r="H6315" s="327">
        <v>0</v>
      </c>
      <c r="I6315" s="332">
        <v>0</v>
      </c>
      <c r="J6315" s="326">
        <v>0</v>
      </c>
      <c r="K6315" s="327">
        <v>0</v>
      </c>
      <c r="L6315" s="336">
        <v>1.644775488145868E-4</v>
      </c>
      <c r="M6315" s="337">
        <v>1.1415525114155251E-4</v>
      </c>
      <c r="N6315" s="345">
        <v>4.4870850460016834E-2</v>
      </c>
      <c r="O6315" s="346">
        <v>4.4379683832714192E-2</v>
      </c>
      <c r="P6315" s="347">
        <v>4.2756191127177434E-2</v>
      </c>
      <c r="Q6315" s="348">
        <v>8.8417329796640146E-3</v>
      </c>
      <c r="R6315" s="346">
        <v>0.41013063341237088</v>
      </c>
      <c r="S6315" s="347">
        <v>0.21028207194373782</v>
      </c>
      <c r="T6315" s="349">
        <v>6.2856768378367178E-2</v>
      </c>
      <c r="U6315" s="349">
        <v>0.38744141561251727</v>
      </c>
      <c r="V6315" s="361">
        <v>7.9811701846107488E-2</v>
      </c>
    </row>
    <row r="6316" spans="1:22" ht="16" hidden="1" customHeight="1" outlineLevel="1">
      <c r="A6316" s="65">
        <v>6307</v>
      </c>
      <c r="B6316" s="117">
        <v>1</v>
      </c>
      <c r="C6316" s="325">
        <v>7.8709451014985959E-5</v>
      </c>
      <c r="D6316" s="326">
        <v>1.0860256975143913E-4</v>
      </c>
      <c r="E6316" s="327">
        <v>1.0029139248313224E-4</v>
      </c>
      <c r="F6316" s="332">
        <v>4.0516510478019719E-4</v>
      </c>
      <c r="G6316" s="326">
        <v>0</v>
      </c>
      <c r="H6316" s="327">
        <v>0</v>
      </c>
      <c r="I6316" s="332">
        <v>0</v>
      </c>
      <c r="J6316" s="326">
        <v>0</v>
      </c>
      <c r="K6316" s="327">
        <v>0</v>
      </c>
      <c r="L6316" s="336">
        <v>1.1748396343899057E-4</v>
      </c>
      <c r="M6316" s="337">
        <v>1.1415525114155251E-4</v>
      </c>
      <c r="N6316" s="345">
        <v>0</v>
      </c>
      <c r="O6316" s="346">
        <v>5.0971006170728861E-4</v>
      </c>
      <c r="P6316" s="347">
        <v>0</v>
      </c>
      <c r="Q6316" s="348">
        <v>8.8417329796640146E-3</v>
      </c>
      <c r="R6316" s="346">
        <v>0.35237138342784258</v>
      </c>
      <c r="S6316" s="347">
        <v>0.18528455628107149</v>
      </c>
      <c r="T6316" s="349">
        <v>6.4663543868819492E-2</v>
      </c>
      <c r="U6316" s="349">
        <v>0.46772029883732746</v>
      </c>
      <c r="V6316" s="361">
        <v>0</v>
      </c>
    </row>
    <row r="6317" spans="1:22" ht="16" hidden="1" customHeight="1" outlineLevel="1">
      <c r="A6317" s="65">
        <v>6308</v>
      </c>
      <c r="B6317" s="117">
        <v>1</v>
      </c>
      <c r="C6317" s="325">
        <v>8.727229925532034E-5</v>
      </c>
      <c r="D6317" s="326">
        <v>1.1849850745345891E-4</v>
      </c>
      <c r="E6317" s="327">
        <v>1.1251160871895046E-4</v>
      </c>
      <c r="F6317" s="332">
        <v>2.6260701235753528E-4</v>
      </c>
      <c r="G6317" s="326">
        <v>0</v>
      </c>
      <c r="H6317" s="327">
        <v>0</v>
      </c>
      <c r="I6317" s="332">
        <v>0</v>
      </c>
      <c r="J6317" s="326">
        <v>0</v>
      </c>
      <c r="K6317" s="327">
        <v>0</v>
      </c>
      <c r="L6317" s="336">
        <v>8.811297257924293E-5</v>
      </c>
      <c r="M6317" s="337">
        <v>1.1415525114155251E-4</v>
      </c>
      <c r="N6317" s="345">
        <v>0</v>
      </c>
      <c r="O6317" s="346">
        <v>0</v>
      </c>
      <c r="P6317" s="347">
        <v>0</v>
      </c>
      <c r="Q6317" s="348">
        <v>8.8417329796640146E-3</v>
      </c>
      <c r="R6317" s="346">
        <v>0.30563464569111209</v>
      </c>
      <c r="S6317" s="347">
        <v>0.16404263362150232</v>
      </c>
      <c r="T6317" s="349">
        <v>0.10897709010833402</v>
      </c>
      <c r="U6317" s="349">
        <v>0.51468884985502539</v>
      </c>
      <c r="V6317" s="361">
        <v>0</v>
      </c>
    </row>
    <row r="6318" spans="1:22" ht="16" hidden="1" customHeight="1" outlineLevel="1">
      <c r="A6318" s="65">
        <v>6309</v>
      </c>
      <c r="B6318" s="117">
        <v>1</v>
      </c>
      <c r="C6318" s="325">
        <v>9.0447428383853086E-5</v>
      </c>
      <c r="D6318" s="326">
        <v>1.2283405579835167E-4</v>
      </c>
      <c r="E6318" s="327">
        <v>1.1470398296932549E-4</v>
      </c>
      <c r="F6318" s="332">
        <v>0</v>
      </c>
      <c r="G6318" s="326">
        <v>0</v>
      </c>
      <c r="H6318" s="327">
        <v>0</v>
      </c>
      <c r="I6318" s="332">
        <v>0</v>
      </c>
      <c r="J6318" s="326">
        <v>0</v>
      </c>
      <c r="K6318" s="327">
        <v>0</v>
      </c>
      <c r="L6318" s="336">
        <v>5.8741981719495287E-5</v>
      </c>
      <c r="M6318" s="337">
        <v>1.1415525114155251E-4</v>
      </c>
      <c r="N6318" s="345">
        <v>0</v>
      </c>
      <c r="O6318" s="346">
        <v>0</v>
      </c>
      <c r="P6318" s="347">
        <v>0</v>
      </c>
      <c r="Q6318" s="348">
        <v>8.8417329796640146E-3</v>
      </c>
      <c r="R6318" s="346">
        <v>0.29793331358551167</v>
      </c>
      <c r="S6318" s="347">
        <v>0.15292628692655746</v>
      </c>
      <c r="T6318" s="349">
        <v>0.16974180265565117</v>
      </c>
      <c r="U6318" s="349">
        <v>0.53954877330163131</v>
      </c>
      <c r="V6318" s="361">
        <v>0</v>
      </c>
    </row>
    <row r="6319" spans="1:22" ht="16" hidden="1" customHeight="1" outlineLevel="1">
      <c r="A6319" s="65">
        <v>6310</v>
      </c>
      <c r="B6319" s="117">
        <v>1</v>
      </c>
      <c r="C6319" s="325">
        <v>8.6528519006707358E-5</v>
      </c>
      <c r="D6319" s="326">
        <v>1.1496007786255989E-4</v>
      </c>
      <c r="E6319" s="327">
        <v>1.0837334016350883E-4</v>
      </c>
      <c r="F6319" s="332">
        <v>0</v>
      </c>
      <c r="G6319" s="326">
        <v>0</v>
      </c>
      <c r="H6319" s="327">
        <v>0</v>
      </c>
      <c r="I6319" s="332">
        <v>0</v>
      </c>
      <c r="J6319" s="326">
        <v>0</v>
      </c>
      <c r="K6319" s="327">
        <v>0</v>
      </c>
      <c r="L6319" s="336">
        <v>3.7594868300476983E-5</v>
      </c>
      <c r="M6319" s="337">
        <v>1.1415525114155251E-4</v>
      </c>
      <c r="N6319" s="345">
        <v>0</v>
      </c>
      <c r="O6319" s="346">
        <v>0</v>
      </c>
      <c r="P6319" s="347">
        <v>0</v>
      </c>
      <c r="Q6319" s="348">
        <v>8.8417329796640146E-3</v>
      </c>
      <c r="R6319" s="346">
        <v>0.28683987491845653</v>
      </c>
      <c r="S6319" s="347">
        <v>0.14533210495308921</v>
      </c>
      <c r="T6319" s="349">
        <v>0.11240045419550683</v>
      </c>
      <c r="U6319" s="349">
        <v>0.46526378466276158</v>
      </c>
      <c r="V6319" s="361">
        <v>0</v>
      </c>
    </row>
    <row r="6320" spans="1:22" ht="16" hidden="1" customHeight="1" outlineLevel="1">
      <c r="A6320" s="65">
        <v>6311</v>
      </c>
      <c r="B6320" s="117">
        <v>1</v>
      </c>
      <c r="C6320" s="325">
        <v>8.0553276001043363E-5</v>
      </c>
      <c r="D6320" s="326">
        <v>1.0895252432636321E-4</v>
      </c>
      <c r="E6320" s="327">
        <v>1.0105677757645844E-4</v>
      </c>
      <c r="F6320" s="332">
        <v>0</v>
      </c>
      <c r="G6320" s="326">
        <v>0</v>
      </c>
      <c r="H6320" s="327">
        <v>0</v>
      </c>
      <c r="I6320" s="332">
        <v>0</v>
      </c>
      <c r="J6320" s="326">
        <v>0</v>
      </c>
      <c r="K6320" s="327">
        <v>0</v>
      </c>
      <c r="L6320" s="336">
        <v>2.3496792687798115E-5</v>
      </c>
      <c r="M6320" s="337">
        <v>1.1415525114155251E-4</v>
      </c>
      <c r="N6320" s="345">
        <v>0</v>
      </c>
      <c r="O6320" s="346">
        <v>0</v>
      </c>
      <c r="P6320" s="347">
        <v>0</v>
      </c>
      <c r="Q6320" s="348">
        <v>8.8417329796640146E-3</v>
      </c>
      <c r="R6320" s="346">
        <v>0.28468936316914217</v>
      </c>
      <c r="S6320" s="347">
        <v>0.13615580173514841</v>
      </c>
      <c r="T6320" s="349">
        <v>7.6074757492728823E-2</v>
      </c>
      <c r="U6320" s="349">
        <v>0.37339015453400087</v>
      </c>
      <c r="V6320" s="361">
        <v>0</v>
      </c>
    </row>
    <row r="6321" spans="1:22" ht="16" hidden="1" customHeight="1" outlineLevel="1">
      <c r="A6321" s="65">
        <v>6312</v>
      </c>
      <c r="B6321" s="117">
        <v>1</v>
      </c>
      <c r="C6321" s="325">
        <v>7.2965467414352913E-5</v>
      </c>
      <c r="D6321" s="326">
        <v>9.8473328999469951E-5</v>
      </c>
      <c r="E6321" s="327">
        <v>9.0587866215200159E-5</v>
      </c>
      <c r="F6321" s="332">
        <v>0</v>
      </c>
      <c r="G6321" s="326">
        <v>0</v>
      </c>
      <c r="H6321" s="327">
        <v>0</v>
      </c>
      <c r="I6321" s="332">
        <v>0</v>
      </c>
      <c r="J6321" s="326">
        <v>0</v>
      </c>
      <c r="K6321" s="327">
        <v>0</v>
      </c>
      <c r="L6321" s="336">
        <v>9.3987170751192458E-6</v>
      </c>
      <c r="M6321" s="337">
        <v>1.1415525114155251E-4</v>
      </c>
      <c r="N6321" s="345">
        <v>0</v>
      </c>
      <c r="O6321" s="346">
        <v>0</v>
      </c>
      <c r="P6321" s="347">
        <v>0</v>
      </c>
      <c r="Q6321" s="348">
        <v>8.8417329796640146E-3</v>
      </c>
      <c r="R6321" s="346">
        <v>0.28718534996704193</v>
      </c>
      <c r="S6321" s="347">
        <v>0.12832819148005953</v>
      </c>
      <c r="T6321" s="349">
        <v>4.6025228283100926E-2</v>
      </c>
      <c r="U6321" s="349">
        <v>0.3095207859952902</v>
      </c>
      <c r="V6321" s="361">
        <v>0</v>
      </c>
    </row>
    <row r="6322" spans="1:22" ht="16" hidden="1" customHeight="1" outlineLevel="1">
      <c r="A6322" s="65">
        <v>6313</v>
      </c>
      <c r="B6322" s="117">
        <v>1</v>
      </c>
      <c r="C6322" s="325">
        <v>7.2490448095910995E-5</v>
      </c>
      <c r="D6322" s="326">
        <v>9.4934899408570932E-5</v>
      </c>
      <c r="E6322" s="327">
        <v>8.3595619345660873E-5</v>
      </c>
      <c r="F6322" s="332">
        <v>0</v>
      </c>
      <c r="G6322" s="326">
        <v>0</v>
      </c>
      <c r="H6322" s="327">
        <v>0</v>
      </c>
      <c r="I6322" s="332">
        <v>0</v>
      </c>
      <c r="J6322" s="326">
        <v>0</v>
      </c>
      <c r="K6322" s="327">
        <v>0</v>
      </c>
      <c r="L6322" s="336">
        <v>5.8741981719495289E-6</v>
      </c>
      <c r="M6322" s="337">
        <v>1.1415525114155251E-4</v>
      </c>
      <c r="N6322" s="345">
        <v>0</v>
      </c>
      <c r="O6322" s="346">
        <v>0</v>
      </c>
      <c r="P6322" s="347">
        <v>0</v>
      </c>
      <c r="Q6322" s="348">
        <v>8.8417329796640146E-3</v>
      </c>
      <c r="R6322" s="346">
        <v>0.28999602786201012</v>
      </c>
      <c r="S6322" s="347">
        <v>0.13349991379308149</v>
      </c>
      <c r="T6322" s="349">
        <v>3.5469855680984812E-2</v>
      </c>
      <c r="U6322" s="349">
        <v>0.26982351693430695</v>
      </c>
      <c r="V6322" s="361">
        <v>0</v>
      </c>
    </row>
    <row r="6323" spans="1:22" ht="16" hidden="1" customHeight="1" outlineLevel="1">
      <c r="A6323" s="65">
        <v>6314</v>
      </c>
      <c r="B6323" s="117">
        <v>1</v>
      </c>
      <c r="C6323" s="325">
        <v>6.9365321000898453E-5</v>
      </c>
      <c r="D6323" s="326">
        <v>9.0541025301190829E-5</v>
      </c>
      <c r="E6323" s="327">
        <v>7.8821691983897493E-5</v>
      </c>
      <c r="F6323" s="332">
        <v>0</v>
      </c>
      <c r="G6323" s="326">
        <v>0</v>
      </c>
      <c r="H6323" s="327">
        <v>0</v>
      </c>
      <c r="I6323" s="332">
        <v>0</v>
      </c>
      <c r="J6323" s="326">
        <v>0</v>
      </c>
      <c r="K6323" s="327">
        <v>0</v>
      </c>
      <c r="L6323" s="336">
        <v>2.3496792687798115E-6</v>
      </c>
      <c r="M6323" s="337">
        <v>1.1415525114155251E-4</v>
      </c>
      <c r="N6323" s="345">
        <v>0</v>
      </c>
      <c r="O6323" s="346">
        <v>0</v>
      </c>
      <c r="P6323" s="347">
        <v>0</v>
      </c>
      <c r="Q6323" s="348">
        <v>8.8417329796640146E-3</v>
      </c>
      <c r="R6323" s="346">
        <v>0.2893177433553964</v>
      </c>
      <c r="S6323" s="347">
        <v>0.10653641628997523</v>
      </c>
      <c r="T6323" s="349">
        <v>2.7672193037980103E-2</v>
      </c>
      <c r="U6323" s="349">
        <v>0.25085922750665901</v>
      </c>
      <c r="V6323" s="361">
        <v>0</v>
      </c>
    </row>
    <row r="6324" spans="1:22" ht="16" hidden="1" customHeight="1" outlineLevel="1">
      <c r="A6324" s="65">
        <v>6315</v>
      </c>
      <c r="B6324" s="117">
        <v>1</v>
      </c>
      <c r="C6324" s="325">
        <v>6.8409032109824621E-5</v>
      </c>
      <c r="D6324" s="326">
        <v>8.7702504860139976E-5</v>
      </c>
      <c r="E6324" s="327">
        <v>7.6681208248324231E-5</v>
      </c>
      <c r="F6324" s="332">
        <v>0</v>
      </c>
      <c r="G6324" s="326">
        <v>0</v>
      </c>
      <c r="H6324" s="327">
        <v>0</v>
      </c>
      <c r="I6324" s="332">
        <v>0</v>
      </c>
      <c r="J6324" s="326">
        <v>0</v>
      </c>
      <c r="K6324" s="327">
        <v>0</v>
      </c>
      <c r="L6324" s="336">
        <v>1.1748396343899057E-6</v>
      </c>
      <c r="M6324" s="337">
        <v>1.1415525114155251E-4</v>
      </c>
      <c r="N6324" s="345">
        <v>0</v>
      </c>
      <c r="O6324" s="346">
        <v>0</v>
      </c>
      <c r="P6324" s="347">
        <v>0</v>
      </c>
      <c r="Q6324" s="348">
        <v>8.8417329796640146E-3</v>
      </c>
      <c r="R6324" s="346">
        <v>0.27148658502301892</v>
      </c>
      <c r="S6324" s="347">
        <v>0.12314090954683651</v>
      </c>
      <c r="T6324" s="349">
        <v>2.8052566825443749E-2</v>
      </c>
      <c r="U6324" s="349">
        <v>0.24653576255942322</v>
      </c>
      <c r="V6324" s="361">
        <v>0</v>
      </c>
    </row>
    <row r="6325" spans="1:22" ht="16" hidden="1" customHeight="1" outlineLevel="1">
      <c r="A6325" s="65">
        <v>6316</v>
      </c>
      <c r="B6325" s="117">
        <v>1</v>
      </c>
      <c r="C6325" s="325">
        <v>6.7115229492489421E-5</v>
      </c>
      <c r="D6325" s="326">
        <v>8.7294224522728542E-5</v>
      </c>
      <c r="E6325" s="327">
        <v>7.5721233724491383E-5</v>
      </c>
      <c r="F6325" s="332">
        <v>0</v>
      </c>
      <c r="G6325" s="326">
        <v>0</v>
      </c>
      <c r="H6325" s="327">
        <v>0</v>
      </c>
      <c r="I6325" s="332">
        <v>0</v>
      </c>
      <c r="J6325" s="326">
        <v>0</v>
      </c>
      <c r="K6325" s="327">
        <v>0</v>
      </c>
      <c r="L6325" s="336">
        <v>1.409807561267887E-5</v>
      </c>
      <c r="M6325" s="337">
        <v>1.1415525114155251E-4</v>
      </c>
      <c r="N6325" s="345">
        <v>0</v>
      </c>
      <c r="O6325" s="346">
        <v>0</v>
      </c>
      <c r="P6325" s="347">
        <v>0</v>
      </c>
      <c r="Q6325" s="348">
        <v>8.8417329796640146E-3</v>
      </c>
      <c r="R6325" s="346">
        <v>0.25770409551705881</v>
      </c>
      <c r="S6325" s="347">
        <v>0.13523246735190075</v>
      </c>
      <c r="T6325" s="349">
        <v>2.6435978228723261E-2</v>
      </c>
      <c r="U6325" s="349">
        <v>0.24722358652830165</v>
      </c>
      <c r="V6325" s="361">
        <v>0</v>
      </c>
    </row>
    <row r="6326" spans="1:22" ht="16" hidden="1" customHeight="1" outlineLevel="1">
      <c r="A6326" s="65">
        <v>6317</v>
      </c>
      <c r="B6326" s="117">
        <v>1</v>
      </c>
      <c r="C6326" s="325">
        <v>6.8865300665696454E-5</v>
      </c>
      <c r="D6326" s="326">
        <v>8.6555431531222161E-5</v>
      </c>
      <c r="E6326" s="327">
        <v>7.6862825050130453E-5</v>
      </c>
      <c r="F6326" s="332">
        <v>0</v>
      </c>
      <c r="G6326" s="326">
        <v>0</v>
      </c>
      <c r="H6326" s="327">
        <v>0</v>
      </c>
      <c r="I6326" s="332">
        <v>0</v>
      </c>
      <c r="J6326" s="326">
        <v>0</v>
      </c>
      <c r="K6326" s="327">
        <v>0</v>
      </c>
      <c r="L6326" s="336">
        <v>3.7594868300476983E-5</v>
      </c>
      <c r="M6326" s="337">
        <v>1.1415525114155251E-4</v>
      </c>
      <c r="N6326" s="345">
        <v>0</v>
      </c>
      <c r="O6326" s="346">
        <v>0</v>
      </c>
      <c r="P6326" s="347">
        <v>0</v>
      </c>
      <c r="Q6326" s="348">
        <v>8.8417329796640146E-3</v>
      </c>
      <c r="R6326" s="346">
        <v>0.2354739449963891</v>
      </c>
      <c r="S6326" s="347">
        <v>0.10715370516756319</v>
      </c>
      <c r="T6326" s="349">
        <v>3.3187612956202941E-2</v>
      </c>
      <c r="U6326" s="349">
        <v>0.25135053034157218</v>
      </c>
      <c r="V6326" s="361">
        <v>0</v>
      </c>
    </row>
    <row r="6327" spans="1:22" ht="16" hidden="1" customHeight="1" outlineLevel="1">
      <c r="A6327" s="65">
        <v>6318</v>
      </c>
      <c r="B6327" s="117">
        <v>1</v>
      </c>
      <c r="C6327" s="325">
        <v>7.6984380858539036E-5</v>
      </c>
      <c r="D6327" s="326">
        <v>8.8305204405842556E-5</v>
      </c>
      <c r="E6327" s="327">
        <v>8.2492945906123132E-5</v>
      </c>
      <c r="F6327" s="332">
        <v>0</v>
      </c>
      <c r="G6327" s="326">
        <v>0</v>
      </c>
      <c r="H6327" s="327">
        <v>0</v>
      </c>
      <c r="I6327" s="332">
        <v>0</v>
      </c>
      <c r="J6327" s="326">
        <v>0</v>
      </c>
      <c r="K6327" s="327">
        <v>0</v>
      </c>
      <c r="L6327" s="336">
        <v>9.3987170751192462E-5</v>
      </c>
      <c r="M6327" s="337">
        <v>1.1415525114155251E-4</v>
      </c>
      <c r="N6327" s="345">
        <v>0</v>
      </c>
      <c r="O6327" s="346">
        <v>1.0518325824966501E-4</v>
      </c>
      <c r="P6327" s="347">
        <v>0</v>
      </c>
      <c r="Q6327" s="348">
        <v>8.8417329796640146E-3</v>
      </c>
      <c r="R6327" s="346">
        <v>0.21214747886868429</v>
      </c>
      <c r="S6327" s="347">
        <v>9.4579731179056631E-2</v>
      </c>
      <c r="T6327" s="349">
        <v>4.0224528024280358E-2</v>
      </c>
      <c r="U6327" s="349">
        <v>0.25675486152561694</v>
      </c>
      <c r="V6327" s="361">
        <v>0</v>
      </c>
    </row>
    <row r="6328" spans="1:22" ht="16" hidden="1" customHeight="1" outlineLevel="1">
      <c r="A6328" s="65">
        <v>6319</v>
      </c>
      <c r="B6328" s="117">
        <v>1</v>
      </c>
      <c r="C6328" s="325">
        <v>9.746646383925126E-5</v>
      </c>
      <c r="D6328" s="326">
        <v>9.5829227766710244E-5</v>
      </c>
      <c r="E6328" s="327">
        <v>9.8254689777162537E-5</v>
      </c>
      <c r="F6328" s="332">
        <v>0</v>
      </c>
      <c r="G6328" s="326">
        <v>0</v>
      </c>
      <c r="H6328" s="327">
        <v>0</v>
      </c>
      <c r="I6328" s="332">
        <v>0</v>
      </c>
      <c r="J6328" s="326">
        <v>0</v>
      </c>
      <c r="K6328" s="327">
        <v>0</v>
      </c>
      <c r="L6328" s="336">
        <v>1.8210014333043539E-4</v>
      </c>
      <c r="M6328" s="337">
        <v>1.1415525114155251E-4</v>
      </c>
      <c r="N6328" s="345">
        <v>1.7290996514847251E-2</v>
      </c>
      <c r="O6328" s="346">
        <v>4.1064904717453485E-2</v>
      </c>
      <c r="P6328" s="347">
        <v>3.250168795172792E-2</v>
      </c>
      <c r="Q6328" s="348">
        <v>8.8417329796640146E-3</v>
      </c>
      <c r="R6328" s="346">
        <v>0.19167174673211315</v>
      </c>
      <c r="S6328" s="347">
        <v>5.1919515182135667E-2</v>
      </c>
      <c r="T6328" s="349">
        <v>0.11648947241074099</v>
      </c>
      <c r="U6328" s="349">
        <v>0.29802429965832228</v>
      </c>
      <c r="V6328" s="361">
        <v>0</v>
      </c>
    </row>
    <row r="6329" spans="1:22" ht="16" hidden="1" customHeight="1" outlineLevel="1">
      <c r="A6329" s="65">
        <v>6320</v>
      </c>
      <c r="B6329" s="117">
        <v>1</v>
      </c>
      <c r="C6329" s="325">
        <v>1.1487342175847113E-4</v>
      </c>
      <c r="D6329" s="326">
        <v>1.0549186241878065E-4</v>
      </c>
      <c r="E6329" s="327">
        <v>1.1108461956190162E-4</v>
      </c>
      <c r="F6329" s="332">
        <v>0</v>
      </c>
      <c r="G6329" s="326">
        <v>0</v>
      </c>
      <c r="H6329" s="327">
        <v>0</v>
      </c>
      <c r="I6329" s="332">
        <v>0</v>
      </c>
      <c r="J6329" s="326">
        <v>0</v>
      </c>
      <c r="K6329" s="327">
        <v>0</v>
      </c>
      <c r="L6329" s="336">
        <v>1.5860335064263727E-4</v>
      </c>
      <c r="M6329" s="337">
        <v>1.1415525114155251E-4</v>
      </c>
      <c r="N6329" s="345">
        <v>0.11374903492411911</v>
      </c>
      <c r="O6329" s="346">
        <v>0.24190016654212051</v>
      </c>
      <c r="P6329" s="347">
        <v>0.1927257350269872</v>
      </c>
      <c r="Q6329" s="348">
        <v>8.8417329796640146E-3</v>
      </c>
      <c r="R6329" s="346">
        <v>0.15939587111375866</v>
      </c>
      <c r="S6329" s="347">
        <v>3.6814147202473044E-2</v>
      </c>
      <c r="T6329" s="349">
        <v>0.18543222138852647</v>
      </c>
      <c r="U6329" s="349">
        <v>0.42527173390083045</v>
      </c>
      <c r="V6329" s="361">
        <v>0</v>
      </c>
    </row>
    <row r="6330" spans="1:22" ht="16" hidden="1" customHeight="1" outlineLevel="1">
      <c r="A6330" s="65">
        <v>6321</v>
      </c>
      <c r="B6330" s="117">
        <v>1</v>
      </c>
      <c r="C6330" s="325">
        <v>1.3227412942350098E-4</v>
      </c>
      <c r="D6330" s="326">
        <v>1.1847906553262979E-4</v>
      </c>
      <c r="E6330" s="327">
        <v>1.2696311709124502E-4</v>
      </c>
      <c r="F6330" s="332">
        <v>0</v>
      </c>
      <c r="G6330" s="326">
        <v>0</v>
      </c>
      <c r="H6330" s="327">
        <v>0</v>
      </c>
      <c r="I6330" s="332">
        <v>0</v>
      </c>
      <c r="J6330" s="326">
        <v>0</v>
      </c>
      <c r="K6330" s="327">
        <v>0</v>
      </c>
      <c r="L6330" s="336">
        <v>1.4685495429873823E-4</v>
      </c>
      <c r="M6330" s="337">
        <v>1.1415525114155251E-4</v>
      </c>
      <c r="N6330" s="345">
        <v>0.23407150653983305</v>
      </c>
      <c r="O6330" s="346">
        <v>0.41705691268983808</v>
      </c>
      <c r="P6330" s="347">
        <v>0.38206814941090972</v>
      </c>
      <c r="Q6330" s="348">
        <v>8.8417329796640146E-3</v>
      </c>
      <c r="R6330" s="346">
        <v>0.15826890356999943</v>
      </c>
      <c r="S6330" s="347">
        <v>1.1982623474354468E-2</v>
      </c>
      <c r="T6330" s="349">
        <v>0.19826983671542447</v>
      </c>
      <c r="U6330" s="349">
        <v>0.52952619546940283</v>
      </c>
      <c r="V6330" s="361">
        <v>0.11819827510823015</v>
      </c>
    </row>
    <row r="6331" spans="1:22" ht="16" hidden="1" customHeight="1" outlineLevel="1">
      <c r="A6331" s="65">
        <v>6322</v>
      </c>
      <c r="B6331" s="117">
        <v>1</v>
      </c>
      <c r="C6331" s="325">
        <v>1.3667430837327867E-4</v>
      </c>
      <c r="D6331" s="326">
        <v>1.324189227671056E-4</v>
      </c>
      <c r="E6331" s="327">
        <v>1.3373482927287676E-4</v>
      </c>
      <c r="F6331" s="332">
        <v>0</v>
      </c>
      <c r="G6331" s="326">
        <v>0</v>
      </c>
      <c r="H6331" s="327">
        <v>0</v>
      </c>
      <c r="I6331" s="332">
        <v>0</v>
      </c>
      <c r="J6331" s="326">
        <v>0</v>
      </c>
      <c r="K6331" s="327">
        <v>0</v>
      </c>
      <c r="L6331" s="336">
        <v>1.644775488145868E-4</v>
      </c>
      <c r="M6331" s="337">
        <v>1.1415525114155251E-4</v>
      </c>
      <c r="N6331" s="345">
        <v>0.33052954494910491</v>
      </c>
      <c r="O6331" s="346">
        <v>0.51140352602657591</v>
      </c>
      <c r="P6331" s="347">
        <v>0.51482497288927243</v>
      </c>
      <c r="Q6331" s="348">
        <v>8.8417329796640146E-3</v>
      </c>
      <c r="R6331" s="346">
        <v>0.16580868150144032</v>
      </c>
      <c r="S6331" s="347">
        <v>9.7676537320928909E-3</v>
      </c>
      <c r="T6331" s="349">
        <v>0.17658853082999673</v>
      </c>
      <c r="U6331" s="349">
        <v>0.50820365243417176</v>
      </c>
      <c r="V6331" s="361">
        <v>0.23408327820006805</v>
      </c>
    </row>
    <row r="6332" spans="1:22" ht="16" hidden="1" customHeight="1" outlineLevel="1">
      <c r="A6332" s="65">
        <v>6323</v>
      </c>
      <c r="B6332" s="117">
        <v>1</v>
      </c>
      <c r="C6332" s="325">
        <v>1.3692431854087965E-4</v>
      </c>
      <c r="D6332" s="326">
        <v>1.3516023360401089E-4</v>
      </c>
      <c r="E6332" s="327">
        <v>1.3709474010629175E-4</v>
      </c>
      <c r="F6332" s="332">
        <v>0</v>
      </c>
      <c r="G6332" s="326">
        <v>2.316546443546869E-4</v>
      </c>
      <c r="H6332" s="327">
        <v>0</v>
      </c>
      <c r="I6332" s="332">
        <v>0</v>
      </c>
      <c r="J6332" s="326">
        <v>0</v>
      </c>
      <c r="K6332" s="327">
        <v>0</v>
      </c>
      <c r="L6332" s="336">
        <v>1.8797434150238492E-4</v>
      </c>
      <c r="M6332" s="337">
        <v>1.1415525114155251E-4</v>
      </c>
      <c r="N6332" s="345">
        <v>0.36396833159765246</v>
      </c>
      <c r="O6332" s="346">
        <v>0.59213774967918342</v>
      </c>
      <c r="P6332" s="347">
        <v>0.58210773588122977</v>
      </c>
      <c r="Q6332" s="348">
        <v>1.7683465959328029E-2</v>
      </c>
      <c r="R6332" s="346">
        <v>0.16396200110282028</v>
      </c>
      <c r="S6332" s="347">
        <v>1.2848900253764109E-2</v>
      </c>
      <c r="T6332" s="349">
        <v>0.14216470306453696</v>
      </c>
      <c r="U6332" s="349">
        <v>0.44118994575201687</v>
      </c>
      <c r="V6332" s="361">
        <v>0.35032710566408543</v>
      </c>
    </row>
    <row r="6333" spans="1:22" ht="16" hidden="1" customHeight="1" outlineLevel="1">
      <c r="A6333" s="65">
        <v>6324</v>
      </c>
      <c r="B6333" s="117">
        <v>1</v>
      </c>
      <c r="C6333" s="325">
        <v>1.3533675397661327E-4</v>
      </c>
      <c r="D6333" s="326">
        <v>1.3407148603758042E-4</v>
      </c>
      <c r="E6333" s="327">
        <v>1.3771742628391307E-4</v>
      </c>
      <c r="F6333" s="332">
        <v>0</v>
      </c>
      <c r="G6333" s="326">
        <v>2.9992566044914133E-4</v>
      </c>
      <c r="H6333" s="327">
        <v>0</v>
      </c>
      <c r="I6333" s="332">
        <v>0</v>
      </c>
      <c r="J6333" s="326">
        <v>0</v>
      </c>
      <c r="K6333" s="327">
        <v>0</v>
      </c>
      <c r="L6333" s="336">
        <v>2.0677177565262342E-4</v>
      </c>
      <c r="M6333" s="337">
        <v>1.1415525114155251E-4</v>
      </c>
      <c r="N6333" s="345">
        <v>0.405981166104802</v>
      </c>
      <c r="O6333" s="346">
        <v>0.62300809212170505</v>
      </c>
      <c r="P6333" s="347">
        <v>0.6237825055813655</v>
      </c>
      <c r="Q6333" s="348">
        <v>2.6525198938992044E-2</v>
      </c>
      <c r="R6333" s="346">
        <v>0.15344123443814914</v>
      </c>
      <c r="S6333" s="347">
        <v>2.7238423768363825E-2</v>
      </c>
      <c r="T6333" s="349">
        <v>0.1208637709665729</v>
      </c>
      <c r="U6333" s="349">
        <v>0.38095621819166353</v>
      </c>
      <c r="V6333" s="361">
        <v>0.37762066163307623</v>
      </c>
    </row>
    <row r="6334" spans="1:22" ht="16" hidden="1" customHeight="1" outlineLevel="1">
      <c r="A6334" s="65">
        <v>6325</v>
      </c>
      <c r="B6334" s="117">
        <v>1</v>
      </c>
      <c r="C6334" s="325">
        <v>1.2366127914964641E-4</v>
      </c>
      <c r="D6334" s="326">
        <v>1.2963872808854207E-4</v>
      </c>
      <c r="E6334" s="327">
        <v>1.3247648428893371E-4</v>
      </c>
      <c r="F6334" s="332">
        <v>0</v>
      </c>
      <c r="G6334" s="326">
        <v>3.3318589905926015E-4</v>
      </c>
      <c r="H6334" s="327">
        <v>0</v>
      </c>
      <c r="I6334" s="332">
        <v>0</v>
      </c>
      <c r="J6334" s="326">
        <v>0</v>
      </c>
      <c r="K6334" s="327">
        <v>0</v>
      </c>
      <c r="L6334" s="336">
        <v>1.8797434150238492E-4</v>
      </c>
      <c r="M6334" s="337">
        <v>1.1415525114155251E-4</v>
      </c>
      <c r="N6334" s="345">
        <v>0.39226268953103888</v>
      </c>
      <c r="O6334" s="346">
        <v>0.6065294808090157</v>
      </c>
      <c r="P6334" s="347">
        <v>0.60355210990394692</v>
      </c>
      <c r="Q6334" s="348">
        <v>4.4208664898320073E-2</v>
      </c>
      <c r="R6334" s="346">
        <v>0.15745680290318195</v>
      </c>
      <c r="S6334" s="347">
        <v>4.6649237281638764E-2</v>
      </c>
      <c r="T6334" s="349">
        <v>8.2636205326476669E-2</v>
      </c>
      <c r="U6334" s="349">
        <v>0.31011034939718601</v>
      </c>
      <c r="V6334" s="361">
        <v>0.44649967196936757</v>
      </c>
    </row>
    <row r="6335" spans="1:22" ht="16" hidden="1" customHeight="1" outlineLevel="1">
      <c r="A6335" s="65">
        <v>6326</v>
      </c>
      <c r="B6335" s="117">
        <v>1</v>
      </c>
      <c r="C6335" s="325">
        <v>1.2917400334524855E-4</v>
      </c>
      <c r="D6335" s="326">
        <v>1.2545871511028225E-4</v>
      </c>
      <c r="E6335" s="327">
        <v>1.2928521762862449E-4</v>
      </c>
      <c r="F6335" s="332">
        <v>2.4009783986974649E-4</v>
      </c>
      <c r="G6335" s="326">
        <v>3.6644613766937892E-4</v>
      </c>
      <c r="H6335" s="327">
        <v>0</v>
      </c>
      <c r="I6335" s="332">
        <v>0</v>
      </c>
      <c r="J6335" s="326">
        <v>0</v>
      </c>
      <c r="K6335" s="327">
        <v>0</v>
      </c>
      <c r="L6335" s="336">
        <v>1.9032402077116473E-4</v>
      </c>
      <c r="M6335" s="337">
        <v>1.1415525114155251E-4</v>
      </c>
      <c r="N6335" s="345">
        <v>0.32352740586458001</v>
      </c>
      <c r="O6335" s="346">
        <v>0.58858381735824783</v>
      </c>
      <c r="P6335" s="347">
        <v>0.54693051003389936</v>
      </c>
      <c r="Q6335" s="348">
        <v>7.9575596816976138E-2</v>
      </c>
      <c r="R6335" s="346">
        <v>0.15541649893010973</v>
      </c>
      <c r="S6335" s="347">
        <v>6.6101548778550651E-2</v>
      </c>
      <c r="T6335" s="349">
        <v>8.9387840053956349E-2</v>
      </c>
      <c r="U6335" s="349">
        <v>0.2998912504309923</v>
      </c>
      <c r="V6335" s="361">
        <v>0.43229938830438208</v>
      </c>
    </row>
    <row r="6336" spans="1:22" ht="16" hidden="1" customHeight="1" outlineLevel="1">
      <c r="A6336" s="65">
        <v>6327</v>
      </c>
      <c r="B6336" s="117">
        <v>1</v>
      </c>
      <c r="C6336" s="325">
        <v>1.3502424126711203E-4</v>
      </c>
      <c r="D6336" s="326">
        <v>1.2092874755709834E-4</v>
      </c>
      <c r="E6336" s="327">
        <v>1.3306025258045368E-4</v>
      </c>
      <c r="F6336" s="332">
        <v>2.4009783986974649E-4</v>
      </c>
      <c r="G6336" s="326">
        <v>3.0342673819757482E-4</v>
      </c>
      <c r="H6336" s="327">
        <v>0</v>
      </c>
      <c r="I6336" s="332">
        <v>0</v>
      </c>
      <c r="J6336" s="326">
        <v>0</v>
      </c>
      <c r="K6336" s="327">
        <v>0</v>
      </c>
      <c r="L6336" s="336">
        <v>2.1382081345896285E-4</v>
      </c>
      <c r="M6336" s="337">
        <v>1.1415525114155251E-4</v>
      </c>
      <c r="N6336" s="345">
        <v>0.26779609478366734</v>
      </c>
      <c r="O6336" s="346">
        <v>0.49938564155563969</v>
      </c>
      <c r="P6336" s="347">
        <v>0.47314920728993431</v>
      </c>
      <c r="Q6336" s="348">
        <v>7.0733863837312116E-2</v>
      </c>
      <c r="R6336" s="346">
        <v>0.16803905081149162</v>
      </c>
      <c r="S6336" s="347">
        <v>8.5636856242736439E-2</v>
      </c>
      <c r="T6336" s="349">
        <v>0.10812124908654083</v>
      </c>
      <c r="U6336" s="349">
        <v>0.2998912504309923</v>
      </c>
      <c r="V6336" s="361">
        <v>0.36617645452887532</v>
      </c>
    </row>
    <row r="6337" spans="1:22" ht="16" hidden="1" customHeight="1" outlineLevel="1">
      <c r="A6337" s="65">
        <v>6328</v>
      </c>
      <c r="B6337" s="117">
        <v>1</v>
      </c>
      <c r="C6337" s="325">
        <v>1.3721183023362082E-4</v>
      </c>
      <c r="D6337" s="326">
        <v>1.1947060349491468E-4</v>
      </c>
      <c r="E6337" s="327">
        <v>1.3579747723624735E-4</v>
      </c>
      <c r="F6337" s="332">
        <v>2.8511618484532408E-4</v>
      </c>
      <c r="G6337" s="326">
        <v>2.9058945311998517E-4</v>
      </c>
      <c r="H6337" s="327">
        <v>0</v>
      </c>
      <c r="I6337" s="332">
        <v>0</v>
      </c>
      <c r="J6337" s="326">
        <v>0</v>
      </c>
      <c r="K6337" s="327">
        <v>0</v>
      </c>
      <c r="L6337" s="336">
        <v>2.2321953053408208E-4</v>
      </c>
      <c r="M6337" s="337">
        <v>1.1415525114155251E-4</v>
      </c>
      <c r="N6337" s="345">
        <v>0.16276400851579353</v>
      </c>
      <c r="O6337" s="346">
        <v>0.37122625664786901</v>
      </c>
      <c r="P6337" s="347">
        <v>0.30492053460692142</v>
      </c>
      <c r="Q6337" s="348">
        <v>7.9575596816976138E-2</v>
      </c>
      <c r="R6337" s="346">
        <v>0.17407054012645429</v>
      </c>
      <c r="S6337" s="347">
        <v>8.0698562211335118E-2</v>
      </c>
      <c r="T6337" s="349">
        <v>0.12809087292838214</v>
      </c>
      <c r="U6337" s="349">
        <v>0.34273285763541977</v>
      </c>
      <c r="V6337" s="361">
        <v>0.2892658859046468</v>
      </c>
    </row>
    <row r="6338" spans="1:22" ht="16" hidden="1" customHeight="1" outlineLevel="1">
      <c r="A6338" s="65">
        <v>6329</v>
      </c>
      <c r="B6338" s="117">
        <v>1</v>
      </c>
      <c r="C6338" s="325">
        <v>1.3754309370569214E-4</v>
      </c>
      <c r="D6338" s="326">
        <v>1.1614603503313593E-4</v>
      </c>
      <c r="E6338" s="327">
        <v>1.3664069810177622E-4</v>
      </c>
      <c r="F6338" s="332">
        <v>3.8265593229240867E-4</v>
      </c>
      <c r="G6338" s="326">
        <v>2.7308406437781736E-4</v>
      </c>
      <c r="H6338" s="327">
        <v>0</v>
      </c>
      <c r="I6338" s="332">
        <v>0</v>
      </c>
      <c r="J6338" s="326">
        <v>0</v>
      </c>
      <c r="K6338" s="327">
        <v>0</v>
      </c>
      <c r="L6338" s="336">
        <v>2.2321953053408208E-4</v>
      </c>
      <c r="M6338" s="337">
        <v>1.1415525114155251E-4</v>
      </c>
      <c r="N6338" s="345">
        <v>7.059299403582267E-2</v>
      </c>
      <c r="O6338" s="346">
        <v>0.20970024137813467</v>
      </c>
      <c r="P6338" s="347">
        <v>0.14641165587991861</v>
      </c>
      <c r="Q6338" s="348">
        <v>8.8417329796640146E-2</v>
      </c>
      <c r="R6338" s="346">
        <v>0.16504024804351292</v>
      </c>
      <c r="S6338" s="347">
        <v>6.4410493203368335E-2</v>
      </c>
      <c r="T6338" s="349">
        <v>0.17820511942671724</v>
      </c>
      <c r="U6338" s="349">
        <v>0.37899100685201087</v>
      </c>
      <c r="V6338" s="361">
        <v>0.18593973583910051</v>
      </c>
    </row>
    <row r="6339" spans="1:22" ht="16" hidden="1" customHeight="1" outlineLevel="1">
      <c r="A6339" s="65">
        <v>6330</v>
      </c>
      <c r="B6339" s="117">
        <v>1</v>
      </c>
      <c r="C6339" s="325">
        <v>1.3064281307990444E-4</v>
      </c>
      <c r="D6339" s="326">
        <v>1.1982055806983877E-4</v>
      </c>
      <c r="E6339" s="327">
        <v>1.3348834932756833E-4</v>
      </c>
      <c r="F6339" s="332">
        <v>3.5264370230869019E-4</v>
      </c>
      <c r="G6339" s="326">
        <v>2.2932059252239791E-4</v>
      </c>
      <c r="H6339" s="327">
        <v>0</v>
      </c>
      <c r="I6339" s="332">
        <v>0</v>
      </c>
      <c r="J6339" s="326">
        <v>0</v>
      </c>
      <c r="K6339" s="327">
        <v>0</v>
      </c>
      <c r="L6339" s="336">
        <v>1.644775488145868E-4</v>
      </c>
      <c r="M6339" s="337">
        <v>1.1415525114155251E-4</v>
      </c>
      <c r="N6339" s="345">
        <v>1.6147790133700324E-2</v>
      </c>
      <c r="O6339" s="346">
        <v>4.8544205488463957E-2</v>
      </c>
      <c r="P6339" s="347">
        <v>2.5985143717476077E-2</v>
      </c>
      <c r="Q6339" s="348">
        <v>9.7259062776304167E-2</v>
      </c>
      <c r="R6339" s="346">
        <v>0.13715344786627665</v>
      </c>
      <c r="S6339" s="347">
        <v>8.1331410709124127E-2</v>
      </c>
      <c r="T6339" s="349">
        <v>0.20207357459006089</v>
      </c>
      <c r="U6339" s="349">
        <v>0.42075174781962943</v>
      </c>
      <c r="V6339" s="361">
        <v>5.5815512820614983E-2</v>
      </c>
    </row>
    <row r="6340" spans="1:22" ht="16" hidden="1" customHeight="1" outlineLevel="1">
      <c r="A6340" s="65">
        <v>6331</v>
      </c>
      <c r="B6340" s="117">
        <v>1</v>
      </c>
      <c r="C6340" s="325">
        <v>1.2568011125302451E-4</v>
      </c>
      <c r="D6340" s="326">
        <v>1.2155088902363004E-4</v>
      </c>
      <c r="E6340" s="327">
        <v>1.308808509587791E-4</v>
      </c>
      <c r="F6340" s="332">
        <v>2.551039548616056E-4</v>
      </c>
      <c r="G6340" s="326">
        <v>0</v>
      </c>
      <c r="H6340" s="327">
        <v>0</v>
      </c>
      <c r="I6340" s="332">
        <v>0</v>
      </c>
      <c r="J6340" s="326">
        <v>0</v>
      </c>
      <c r="K6340" s="327">
        <v>0</v>
      </c>
      <c r="L6340" s="336">
        <v>1.1748396343899057E-4</v>
      </c>
      <c r="M6340" s="337">
        <v>1.1415525114155251E-4</v>
      </c>
      <c r="N6340" s="345">
        <v>0</v>
      </c>
      <c r="O6340" s="346">
        <v>5.0971006170728861E-4</v>
      </c>
      <c r="P6340" s="347">
        <v>0</v>
      </c>
      <c r="Q6340" s="348">
        <v>0.1149425287356322</v>
      </c>
      <c r="R6340" s="346">
        <v>9.9015664531348649E-2</v>
      </c>
      <c r="S6340" s="347">
        <v>0.10074222422239906</v>
      </c>
      <c r="T6340" s="349">
        <v>0.13874133897736418</v>
      </c>
      <c r="U6340" s="349">
        <v>0.46752377770336212</v>
      </c>
      <c r="V6340" s="361">
        <v>0</v>
      </c>
    </row>
    <row r="6341" spans="1:22" ht="16" hidden="1" customHeight="1" outlineLevel="1">
      <c r="A6341" s="65">
        <v>6332</v>
      </c>
      <c r="B6341" s="117">
        <v>1</v>
      </c>
      <c r="C6341" s="325">
        <v>1.3155535019164811E-4</v>
      </c>
      <c r="D6341" s="326">
        <v>1.3665726150785277E-4</v>
      </c>
      <c r="E6341" s="327">
        <v>1.4166110540884803E-4</v>
      </c>
      <c r="F6341" s="332">
        <v>0</v>
      </c>
      <c r="G6341" s="326">
        <v>0</v>
      </c>
      <c r="H6341" s="327">
        <v>0</v>
      </c>
      <c r="I6341" s="332">
        <v>0</v>
      </c>
      <c r="J6341" s="326">
        <v>0</v>
      </c>
      <c r="K6341" s="327">
        <v>0</v>
      </c>
      <c r="L6341" s="336">
        <v>8.811297257924293E-5</v>
      </c>
      <c r="M6341" s="337">
        <v>1.1415525114155251E-4</v>
      </c>
      <c r="N6341" s="345">
        <v>0</v>
      </c>
      <c r="O6341" s="346">
        <v>0</v>
      </c>
      <c r="P6341" s="347">
        <v>0</v>
      </c>
      <c r="Q6341" s="348">
        <v>0.10610079575596817</v>
      </c>
      <c r="R6341" s="346">
        <v>7.3178055559673438E-2</v>
      </c>
      <c r="S6341" s="347">
        <v>0.14331944425204612</v>
      </c>
      <c r="T6341" s="349">
        <v>0.28432940612907392</v>
      </c>
      <c r="U6341" s="349">
        <v>0.57570866195123982</v>
      </c>
      <c r="V6341" s="361">
        <v>0</v>
      </c>
    </row>
    <row r="6342" spans="1:22" ht="16" hidden="1" customHeight="1" outlineLevel="1">
      <c r="A6342" s="65">
        <v>6333</v>
      </c>
      <c r="B6342" s="117">
        <v>1</v>
      </c>
      <c r="C6342" s="325">
        <v>1.3033655062459322E-4</v>
      </c>
      <c r="D6342" s="326">
        <v>1.3638507461624517E-4</v>
      </c>
      <c r="E6342" s="327">
        <v>1.3730230216549885E-4</v>
      </c>
      <c r="F6342" s="332">
        <v>0</v>
      </c>
      <c r="G6342" s="326">
        <v>0</v>
      </c>
      <c r="H6342" s="327">
        <v>0</v>
      </c>
      <c r="I6342" s="332">
        <v>0</v>
      </c>
      <c r="J6342" s="326">
        <v>0</v>
      </c>
      <c r="K6342" s="327">
        <v>0</v>
      </c>
      <c r="L6342" s="336">
        <v>5.8741981719495287E-5</v>
      </c>
      <c r="M6342" s="337">
        <v>1.1415525114155251E-4</v>
      </c>
      <c r="N6342" s="345">
        <v>0</v>
      </c>
      <c r="O6342" s="346">
        <v>0</v>
      </c>
      <c r="P6342" s="347">
        <v>0</v>
      </c>
      <c r="Q6342" s="348">
        <v>0.10610079575596817</v>
      </c>
      <c r="R6342" s="346">
        <v>5.999781656914549E-2</v>
      </c>
      <c r="S6342" s="347">
        <v>0.17692785098193711</v>
      </c>
      <c r="T6342" s="349">
        <v>0.26607146433081902</v>
      </c>
      <c r="U6342" s="349">
        <v>0.56499826015013288</v>
      </c>
      <c r="V6342" s="361">
        <v>0</v>
      </c>
    </row>
    <row r="6343" spans="1:22" ht="16" hidden="1" customHeight="1" outlineLevel="1">
      <c r="A6343" s="65">
        <v>6334</v>
      </c>
      <c r="B6343" s="117">
        <v>1</v>
      </c>
      <c r="C6343" s="325">
        <v>1.2076116120547477E-4</v>
      </c>
      <c r="D6343" s="326">
        <v>1.240005710480986E-4</v>
      </c>
      <c r="E6343" s="327">
        <v>1.2667771925983526E-4</v>
      </c>
      <c r="F6343" s="332">
        <v>0</v>
      </c>
      <c r="G6343" s="326">
        <v>0</v>
      </c>
      <c r="H6343" s="327">
        <v>0</v>
      </c>
      <c r="I6343" s="332">
        <v>0</v>
      </c>
      <c r="J6343" s="326">
        <v>0</v>
      </c>
      <c r="K6343" s="327">
        <v>0</v>
      </c>
      <c r="L6343" s="336">
        <v>3.7594868300476983E-5</v>
      </c>
      <c r="M6343" s="337">
        <v>1.1415525114155251E-4</v>
      </c>
      <c r="N6343" s="345">
        <v>0</v>
      </c>
      <c r="O6343" s="346">
        <v>0</v>
      </c>
      <c r="P6343" s="347">
        <v>0</v>
      </c>
      <c r="Q6343" s="348">
        <v>8.8417329796640146E-2</v>
      </c>
      <c r="R6343" s="346">
        <v>6.2251493988346153E-2</v>
      </c>
      <c r="S6343" s="347">
        <v>0.19737093320916949</v>
      </c>
      <c r="T6343" s="349">
        <v>0.14644390817350297</v>
      </c>
      <c r="U6343" s="349">
        <v>0.42428912823100412</v>
      </c>
      <c r="V6343" s="361">
        <v>0</v>
      </c>
    </row>
    <row r="6344" spans="1:22" ht="16" hidden="1" customHeight="1" outlineLevel="1">
      <c r="A6344" s="65">
        <v>6335</v>
      </c>
      <c r="B6344" s="117">
        <v>1</v>
      </c>
      <c r="C6344" s="325">
        <v>1.0939194883381914E-4</v>
      </c>
      <c r="D6344" s="326">
        <v>1.1468789097095227E-4</v>
      </c>
      <c r="E6344" s="327">
        <v>1.1251160871895046E-4</v>
      </c>
      <c r="F6344" s="332">
        <v>0</v>
      </c>
      <c r="G6344" s="326">
        <v>0</v>
      </c>
      <c r="H6344" s="327">
        <v>0</v>
      </c>
      <c r="I6344" s="332">
        <v>0</v>
      </c>
      <c r="J6344" s="326">
        <v>0</v>
      </c>
      <c r="K6344" s="327">
        <v>0</v>
      </c>
      <c r="L6344" s="336">
        <v>2.3496792687798115E-5</v>
      </c>
      <c r="M6344" s="337">
        <v>1.1415525114155251E-4</v>
      </c>
      <c r="N6344" s="345">
        <v>0</v>
      </c>
      <c r="O6344" s="346">
        <v>0</v>
      </c>
      <c r="P6344" s="347">
        <v>0</v>
      </c>
      <c r="Q6344" s="348">
        <v>8.8417329796640146E-2</v>
      </c>
      <c r="R6344" s="346">
        <v>8.1870989570467845E-2</v>
      </c>
      <c r="S6344" s="347">
        <v>0.18148228441737113</v>
      </c>
      <c r="T6344" s="349">
        <v>7.5979664045862899E-2</v>
      </c>
      <c r="U6344" s="349">
        <v>0.34155373083162816</v>
      </c>
      <c r="V6344" s="361">
        <v>0</v>
      </c>
    </row>
    <row r="6345" spans="1:22" ht="16" hidden="1" customHeight="1" outlineLevel="1">
      <c r="A6345" s="65">
        <v>6336</v>
      </c>
      <c r="B6345" s="117">
        <v>1</v>
      </c>
      <c r="C6345" s="325">
        <v>9.9647802551570017E-5</v>
      </c>
      <c r="D6345" s="326">
        <v>1.0510302400219834E-4</v>
      </c>
      <c r="E6345" s="327">
        <v>1.0193891632808863E-4</v>
      </c>
      <c r="F6345" s="332">
        <v>0</v>
      </c>
      <c r="G6345" s="326">
        <v>0</v>
      </c>
      <c r="H6345" s="327">
        <v>0</v>
      </c>
      <c r="I6345" s="332">
        <v>0</v>
      </c>
      <c r="J6345" s="326">
        <v>0</v>
      </c>
      <c r="K6345" s="327">
        <v>0</v>
      </c>
      <c r="L6345" s="336">
        <v>9.3987170751192458E-6</v>
      </c>
      <c r="M6345" s="337">
        <v>1.1415525114155251E-4</v>
      </c>
      <c r="N6345" s="345">
        <v>0</v>
      </c>
      <c r="O6345" s="346">
        <v>0</v>
      </c>
      <c r="P6345" s="347">
        <v>0</v>
      </c>
      <c r="Q6345" s="348">
        <v>7.9575596816976138E-2</v>
      </c>
      <c r="R6345" s="346">
        <v>0.10180315982678195</v>
      </c>
      <c r="S6345" s="347">
        <v>0.24992329688909418</v>
      </c>
      <c r="T6345" s="349">
        <v>6.6280132465539987E-2</v>
      </c>
      <c r="U6345" s="349">
        <v>0.31698858908597022</v>
      </c>
      <c r="V6345" s="361">
        <v>0</v>
      </c>
    </row>
    <row r="6346" spans="1:22" ht="16" hidden="1" customHeight="1" outlineLevel="1">
      <c r="A6346" s="65">
        <v>6337</v>
      </c>
      <c r="B6346" s="117">
        <v>1</v>
      </c>
      <c r="C6346" s="325">
        <v>9.3610057004005784E-5</v>
      </c>
      <c r="D6346" s="326">
        <v>9.6587462679045754E-5</v>
      </c>
      <c r="E6346" s="327">
        <v>9.300077515348274E-5</v>
      </c>
      <c r="F6346" s="332">
        <v>0</v>
      </c>
      <c r="G6346" s="326">
        <v>0</v>
      </c>
      <c r="H6346" s="327">
        <v>0</v>
      </c>
      <c r="I6346" s="332">
        <v>0</v>
      </c>
      <c r="J6346" s="326">
        <v>0</v>
      </c>
      <c r="K6346" s="327">
        <v>0</v>
      </c>
      <c r="L6346" s="336">
        <v>5.8741981719495289E-6</v>
      </c>
      <c r="M6346" s="337">
        <v>1.1415525114155251E-4</v>
      </c>
      <c r="N6346" s="345">
        <v>0</v>
      </c>
      <c r="O6346" s="346">
        <v>0</v>
      </c>
      <c r="P6346" s="347">
        <v>0</v>
      </c>
      <c r="Q6346" s="348">
        <v>6.1892130857648102E-2</v>
      </c>
      <c r="R6346" s="346">
        <v>0.11851623770397865</v>
      </c>
      <c r="S6346" s="347">
        <v>0.24403573011100935</v>
      </c>
      <c r="T6346" s="349">
        <v>3.860793942755987E-2</v>
      </c>
      <c r="U6346" s="349">
        <v>0.27512958755136907</v>
      </c>
      <c r="V6346" s="361">
        <v>0</v>
      </c>
    </row>
    <row r="6347" spans="1:22" ht="16" hidden="1" customHeight="1" outlineLevel="1">
      <c r="A6347" s="65">
        <v>6338</v>
      </c>
      <c r="B6347" s="117">
        <v>1</v>
      </c>
      <c r="C6347" s="325">
        <v>8.8634854668745815E-5</v>
      </c>
      <c r="D6347" s="326">
        <v>9.1279818292697225E-5</v>
      </c>
      <c r="E6347" s="327">
        <v>8.6345816630154992E-5</v>
      </c>
      <c r="F6347" s="332">
        <v>0</v>
      </c>
      <c r="G6347" s="326">
        <v>0</v>
      </c>
      <c r="H6347" s="327">
        <v>0</v>
      </c>
      <c r="I6347" s="332">
        <v>0</v>
      </c>
      <c r="J6347" s="326">
        <v>0</v>
      </c>
      <c r="K6347" s="327">
        <v>0</v>
      </c>
      <c r="L6347" s="336">
        <v>2.3496792687798115E-6</v>
      </c>
      <c r="M6347" s="337">
        <v>1.1415525114155251E-4</v>
      </c>
      <c r="N6347" s="345">
        <v>0</v>
      </c>
      <c r="O6347" s="346">
        <v>0</v>
      </c>
      <c r="P6347" s="347">
        <v>0</v>
      </c>
      <c r="Q6347" s="348">
        <v>6.1892130857648102E-2</v>
      </c>
      <c r="R6347" s="346">
        <v>0.1405303569337524</v>
      </c>
      <c r="S6347" s="347">
        <v>0.26736812856192921</v>
      </c>
      <c r="T6347" s="349">
        <v>3.7371724618303029E-2</v>
      </c>
      <c r="U6347" s="349">
        <v>0.25292269941329426</v>
      </c>
      <c r="V6347" s="361">
        <v>0</v>
      </c>
    </row>
    <row r="6348" spans="1:22" ht="16" hidden="1" customHeight="1" outlineLevel="1">
      <c r="A6348" s="65">
        <v>6339</v>
      </c>
      <c r="B6348" s="117">
        <v>1</v>
      </c>
      <c r="C6348" s="325">
        <v>8.6297259601676423E-5</v>
      </c>
      <c r="D6348" s="326">
        <v>8.7508085651848816E-5</v>
      </c>
      <c r="E6348" s="327">
        <v>8.4348031810286623E-5</v>
      </c>
      <c r="F6348" s="332">
        <v>0</v>
      </c>
      <c r="G6348" s="326">
        <v>0</v>
      </c>
      <c r="H6348" s="327">
        <v>0</v>
      </c>
      <c r="I6348" s="332">
        <v>0</v>
      </c>
      <c r="J6348" s="326">
        <v>0</v>
      </c>
      <c r="K6348" s="327">
        <v>0</v>
      </c>
      <c r="L6348" s="336">
        <v>1.1748396343899057E-6</v>
      </c>
      <c r="M6348" s="337">
        <v>1.1415525114155251E-4</v>
      </c>
      <c r="N6348" s="345">
        <v>0</v>
      </c>
      <c r="O6348" s="346">
        <v>0</v>
      </c>
      <c r="P6348" s="347">
        <v>0</v>
      </c>
      <c r="Q6348" s="348">
        <v>0.1237842617152962</v>
      </c>
      <c r="R6348" s="346">
        <v>0.15868951583672911</v>
      </c>
      <c r="S6348" s="347">
        <v>0.36838527904958579</v>
      </c>
      <c r="T6348" s="349">
        <v>3.6040416362180271E-2</v>
      </c>
      <c r="U6348" s="349">
        <v>0.2458479385905448</v>
      </c>
      <c r="V6348" s="361">
        <v>0</v>
      </c>
    </row>
    <row r="6349" spans="1:22" ht="16" hidden="1" customHeight="1" outlineLevel="1">
      <c r="A6349" s="65">
        <v>6340</v>
      </c>
      <c r="B6349" s="117">
        <v>1</v>
      </c>
      <c r="C6349" s="325">
        <v>8.6066000196645501E-5</v>
      </c>
      <c r="D6349" s="326">
        <v>8.6458221927076588E-5</v>
      </c>
      <c r="E6349" s="327">
        <v>8.218160281731247E-5</v>
      </c>
      <c r="F6349" s="332">
        <v>0</v>
      </c>
      <c r="G6349" s="326">
        <v>0</v>
      </c>
      <c r="H6349" s="327">
        <v>0</v>
      </c>
      <c r="I6349" s="332">
        <v>0</v>
      </c>
      <c r="J6349" s="326">
        <v>0</v>
      </c>
      <c r="K6349" s="327">
        <v>0</v>
      </c>
      <c r="L6349" s="336">
        <v>1.409807561267887E-5</v>
      </c>
      <c r="M6349" s="337">
        <v>1.1415525114155251E-4</v>
      </c>
      <c r="N6349" s="345">
        <v>0</v>
      </c>
      <c r="O6349" s="346">
        <v>0</v>
      </c>
      <c r="P6349" s="347">
        <v>0</v>
      </c>
      <c r="Q6349" s="348">
        <v>0.15030946065428824</v>
      </c>
      <c r="R6349" s="346">
        <v>0.16063545644723573</v>
      </c>
      <c r="S6349" s="347">
        <v>0.38178403183386511</v>
      </c>
      <c r="T6349" s="349">
        <v>3.6706070490241646E-2</v>
      </c>
      <c r="U6349" s="349">
        <v>0.24358794554994428</v>
      </c>
      <c r="V6349" s="361">
        <v>0</v>
      </c>
    </row>
    <row r="6350" spans="1:22" ht="16" hidden="1" customHeight="1" outlineLevel="1">
      <c r="A6350" s="65">
        <v>6341</v>
      </c>
      <c r="B6350" s="117">
        <v>1</v>
      </c>
      <c r="C6350" s="325">
        <v>8.6453515956427059E-5</v>
      </c>
      <c r="D6350" s="326">
        <v>8.9005113555690708E-5</v>
      </c>
      <c r="E6350" s="327">
        <v>8.4231278151982621E-5</v>
      </c>
      <c r="F6350" s="332">
        <v>0</v>
      </c>
      <c r="G6350" s="326">
        <v>0</v>
      </c>
      <c r="H6350" s="327">
        <v>0</v>
      </c>
      <c r="I6350" s="332">
        <v>0</v>
      </c>
      <c r="J6350" s="326">
        <v>0</v>
      </c>
      <c r="K6350" s="327">
        <v>0</v>
      </c>
      <c r="L6350" s="336">
        <v>3.7594868300476983E-5</v>
      </c>
      <c r="M6350" s="337">
        <v>1.1415525114155251E-4</v>
      </c>
      <c r="N6350" s="345">
        <v>0</v>
      </c>
      <c r="O6350" s="346">
        <v>0</v>
      </c>
      <c r="P6350" s="347">
        <v>0</v>
      </c>
      <c r="Q6350" s="348">
        <v>0.13262599469496023</v>
      </c>
      <c r="R6350" s="346">
        <v>0.17068740659342177</v>
      </c>
      <c r="S6350" s="347">
        <v>0.35627816162432058</v>
      </c>
      <c r="T6350" s="349">
        <v>4.0224528024280358E-2</v>
      </c>
      <c r="U6350" s="349">
        <v>0.24486533292071846</v>
      </c>
      <c r="V6350" s="361">
        <v>0</v>
      </c>
    </row>
    <row r="6351" spans="1:22" ht="16" hidden="1" customHeight="1" outlineLevel="1">
      <c r="A6351" s="65">
        <v>6342</v>
      </c>
      <c r="B6351" s="117">
        <v>1</v>
      </c>
      <c r="C6351" s="325">
        <v>9.1059953294475541E-5</v>
      </c>
      <c r="D6351" s="326">
        <v>9.2193588571665651E-5</v>
      </c>
      <c r="E6351" s="327">
        <v>8.8628999281433119E-5</v>
      </c>
      <c r="F6351" s="332">
        <v>0</v>
      </c>
      <c r="G6351" s="326">
        <v>0</v>
      </c>
      <c r="H6351" s="327">
        <v>0</v>
      </c>
      <c r="I6351" s="332">
        <v>0</v>
      </c>
      <c r="J6351" s="326">
        <v>0</v>
      </c>
      <c r="K6351" s="327">
        <v>0</v>
      </c>
      <c r="L6351" s="336">
        <v>9.3987170751192462E-5</v>
      </c>
      <c r="M6351" s="337">
        <v>1.1415525114155251E-4</v>
      </c>
      <c r="N6351" s="345">
        <v>0</v>
      </c>
      <c r="O6351" s="346">
        <v>2.1036651649933001E-4</v>
      </c>
      <c r="P6351" s="347">
        <v>0</v>
      </c>
      <c r="Q6351" s="348">
        <v>0.15030946065428824</v>
      </c>
      <c r="R6351" s="346">
        <v>0.15821039462218661</v>
      </c>
      <c r="S6351" s="347">
        <v>0.34148921789355241</v>
      </c>
      <c r="T6351" s="349">
        <v>4.4598826580112265E-2</v>
      </c>
      <c r="U6351" s="349">
        <v>0.25655834039165165</v>
      </c>
      <c r="V6351" s="361">
        <v>0</v>
      </c>
    </row>
    <row r="6352" spans="1:22" ht="16" hidden="1" customHeight="1" outlineLevel="1">
      <c r="A6352" s="65">
        <v>6343</v>
      </c>
      <c r="B6352" s="117">
        <v>1</v>
      </c>
      <c r="C6352" s="325">
        <v>1.0793563960754328E-4</v>
      </c>
      <c r="D6352" s="326">
        <v>1.0451976637732488E-4</v>
      </c>
      <c r="E6352" s="327">
        <v>9.8838458068682518E-5</v>
      </c>
      <c r="F6352" s="332">
        <v>0</v>
      </c>
      <c r="G6352" s="326">
        <v>0</v>
      </c>
      <c r="H6352" s="327">
        <v>0</v>
      </c>
      <c r="I6352" s="332">
        <v>0</v>
      </c>
      <c r="J6352" s="326">
        <v>0</v>
      </c>
      <c r="K6352" s="327">
        <v>0</v>
      </c>
      <c r="L6352" s="336">
        <v>1.8210014333043539E-4</v>
      </c>
      <c r="M6352" s="337">
        <v>1.1415525114155251E-4</v>
      </c>
      <c r="N6352" s="345">
        <v>1.2861071787902915E-2</v>
      </c>
      <c r="O6352" s="346">
        <v>4.1903010200910591E-2</v>
      </c>
      <c r="P6352" s="347">
        <v>1.9171984327499669E-2</v>
      </c>
      <c r="Q6352" s="348">
        <v>0.14146772767462423</v>
      </c>
      <c r="R6352" s="346">
        <v>0.15011773557621541</v>
      </c>
      <c r="S6352" s="347">
        <v>0.31614933961855574</v>
      </c>
      <c r="T6352" s="349">
        <v>0.14130886204274376</v>
      </c>
      <c r="U6352" s="349">
        <v>0.32111553289924072</v>
      </c>
      <c r="V6352" s="361">
        <v>0</v>
      </c>
    </row>
    <row r="6353" spans="1:22" ht="16" hidden="1" customHeight="1" outlineLevel="1">
      <c r="A6353" s="65">
        <v>6344</v>
      </c>
      <c r="B6353" s="117">
        <v>1</v>
      </c>
      <c r="C6353" s="325">
        <v>1.2221122017756059E-4</v>
      </c>
      <c r="D6353" s="326">
        <v>1.1429905255436997E-4</v>
      </c>
      <c r="E6353" s="327">
        <v>1.1137001739331139E-4</v>
      </c>
      <c r="F6353" s="332">
        <v>0</v>
      </c>
      <c r="G6353" s="326">
        <v>0</v>
      </c>
      <c r="H6353" s="327">
        <v>0</v>
      </c>
      <c r="I6353" s="332">
        <v>0</v>
      </c>
      <c r="J6353" s="326">
        <v>0</v>
      </c>
      <c r="K6353" s="327">
        <v>0</v>
      </c>
      <c r="L6353" s="336">
        <v>1.5860335064263727E-4</v>
      </c>
      <c r="M6353" s="337">
        <v>1.1415525114155251E-4</v>
      </c>
      <c r="N6353" s="345">
        <v>5.6017112676199354E-2</v>
      </c>
      <c r="O6353" s="346">
        <v>0.2058690937352923</v>
      </c>
      <c r="P6353" s="347">
        <v>0.14583643005071345</v>
      </c>
      <c r="Q6353" s="348">
        <v>0.14146772767462423</v>
      </c>
      <c r="R6353" s="346">
        <v>0.12479389462210506</v>
      </c>
      <c r="S6353" s="347">
        <v>0.32952215403939905</v>
      </c>
      <c r="T6353" s="349">
        <v>0.15129367396366442</v>
      </c>
      <c r="U6353" s="349">
        <v>0.42930041714711842</v>
      </c>
      <c r="V6353" s="361">
        <v>0</v>
      </c>
    </row>
    <row r="6354" spans="1:22" ht="16" hidden="1" customHeight="1" outlineLevel="1">
      <c r="A6354" s="65">
        <v>6345</v>
      </c>
      <c r="B6354" s="117">
        <v>1</v>
      </c>
      <c r="C6354" s="325">
        <v>1.3988693902695156E-4</v>
      </c>
      <c r="D6354" s="326">
        <v>1.2133702789450978E-4</v>
      </c>
      <c r="E6354" s="327">
        <v>1.2666474663113481E-4</v>
      </c>
      <c r="F6354" s="332">
        <v>0</v>
      </c>
      <c r="G6354" s="326">
        <v>0</v>
      </c>
      <c r="H6354" s="327">
        <v>0</v>
      </c>
      <c r="I6354" s="332">
        <v>0</v>
      </c>
      <c r="J6354" s="326">
        <v>0</v>
      </c>
      <c r="K6354" s="327">
        <v>0</v>
      </c>
      <c r="L6354" s="336">
        <v>1.4685495429873823E-4</v>
      </c>
      <c r="M6354" s="337">
        <v>1.1415525114155251E-4</v>
      </c>
      <c r="N6354" s="345">
        <v>0.10174536792207639</v>
      </c>
      <c r="O6354" s="346">
        <v>0.36829901145193761</v>
      </c>
      <c r="P6354" s="347">
        <v>0.28829554095244353</v>
      </c>
      <c r="Q6354" s="348">
        <v>0.15915119363395228</v>
      </c>
      <c r="R6354" s="346">
        <v>0.14145180412214609</v>
      </c>
      <c r="S6354" s="347">
        <v>0.33934686537532999</v>
      </c>
      <c r="T6354" s="349">
        <v>0.25770324100661884</v>
      </c>
      <c r="U6354" s="349">
        <v>0.51675232176166075</v>
      </c>
      <c r="V6354" s="361">
        <v>4.5958530971226243E-2</v>
      </c>
    </row>
    <row r="6355" spans="1:22" ht="16" hidden="1" customHeight="1" outlineLevel="1">
      <c r="A6355" s="65">
        <v>6346</v>
      </c>
      <c r="B6355" s="117">
        <v>1</v>
      </c>
      <c r="C6355" s="325">
        <v>1.4430586873929928E-4</v>
      </c>
      <c r="D6355" s="326">
        <v>1.2660578843920006E-4</v>
      </c>
      <c r="E6355" s="327">
        <v>1.3398130921818521E-4</v>
      </c>
      <c r="F6355" s="332">
        <v>0</v>
      </c>
      <c r="G6355" s="326">
        <v>0</v>
      </c>
      <c r="H6355" s="327">
        <v>0</v>
      </c>
      <c r="I6355" s="332">
        <v>0</v>
      </c>
      <c r="J6355" s="326">
        <v>0</v>
      </c>
      <c r="K6355" s="327">
        <v>0</v>
      </c>
      <c r="L6355" s="336">
        <v>1.644775488145868E-4</v>
      </c>
      <c r="M6355" s="337">
        <v>1.1415525114155251E-4</v>
      </c>
      <c r="N6355" s="345">
        <v>8.7883990550669908E-2</v>
      </c>
      <c r="O6355" s="346">
        <v>0.46065939184577265</v>
      </c>
      <c r="P6355" s="347">
        <v>0.37181464213466259</v>
      </c>
      <c r="Q6355" s="348">
        <v>0.13262599469496023</v>
      </c>
      <c r="R6355" s="346">
        <v>0.18259976950337214</v>
      </c>
      <c r="S6355" s="347">
        <v>0.40499711721084042</v>
      </c>
      <c r="T6355" s="349">
        <v>0.21338969476710432</v>
      </c>
      <c r="U6355" s="349">
        <v>0.46516552409577899</v>
      </c>
      <c r="V6355" s="361">
        <v>0.11961066891361904</v>
      </c>
    </row>
    <row r="6356" spans="1:22" ht="16" hidden="1" customHeight="1" outlineLevel="1">
      <c r="A6356" s="65">
        <v>6347</v>
      </c>
      <c r="B6356" s="117">
        <v>1</v>
      </c>
      <c r="C6356" s="325">
        <v>1.4617469474211678E-4</v>
      </c>
      <c r="D6356" s="326">
        <v>1.2415610641473151E-4</v>
      </c>
      <c r="E6356" s="327">
        <v>1.366666433591771E-4</v>
      </c>
      <c r="F6356" s="332">
        <v>0</v>
      </c>
      <c r="G6356" s="326">
        <v>1.7972199108625577E-4</v>
      </c>
      <c r="H6356" s="327">
        <v>0</v>
      </c>
      <c r="I6356" s="332">
        <v>0</v>
      </c>
      <c r="J6356" s="326">
        <v>0</v>
      </c>
      <c r="K6356" s="327">
        <v>0</v>
      </c>
      <c r="L6356" s="336">
        <v>1.8797434150238492E-4</v>
      </c>
      <c r="M6356" s="337">
        <v>1.1415525114155251E-4</v>
      </c>
      <c r="N6356" s="345">
        <v>0.10160246712443301</v>
      </c>
      <c r="O6356" s="346">
        <v>0.54524415610783061</v>
      </c>
      <c r="P6356" s="347">
        <v>0.43570158354579119</v>
      </c>
      <c r="Q6356" s="348">
        <v>0.15915119363395228</v>
      </c>
      <c r="R6356" s="346">
        <v>0.22128643749621518</v>
      </c>
      <c r="S6356" s="347">
        <v>0.42486440854412183</v>
      </c>
      <c r="T6356" s="349">
        <v>0.17744437185178993</v>
      </c>
      <c r="U6356" s="349">
        <v>0.40168919782499884</v>
      </c>
      <c r="V6356" s="361">
        <v>0.16857874387448873</v>
      </c>
    </row>
    <row r="6357" spans="1:22" ht="16" hidden="1" customHeight="1" outlineLevel="1">
      <c r="A6357" s="65">
        <v>6348</v>
      </c>
      <c r="B6357" s="117">
        <v>1</v>
      </c>
      <c r="C6357" s="325">
        <v>1.4536841195160355E-4</v>
      </c>
      <c r="D6357" s="326">
        <v>1.2575034392271899E-4</v>
      </c>
      <c r="E6357" s="327">
        <v>1.3661475284437532E-4</v>
      </c>
      <c r="F6357" s="332">
        <v>0</v>
      </c>
      <c r="G6357" s="326">
        <v>2.0364602236721844E-4</v>
      </c>
      <c r="H6357" s="327">
        <v>0</v>
      </c>
      <c r="I6357" s="332">
        <v>0</v>
      </c>
      <c r="J6357" s="326">
        <v>0</v>
      </c>
      <c r="K6357" s="327">
        <v>0</v>
      </c>
      <c r="L6357" s="336">
        <v>2.0677177565262342E-4</v>
      </c>
      <c r="M6357" s="337">
        <v>1.1415525114155251E-4</v>
      </c>
      <c r="N6357" s="345">
        <v>0.16733683404038124</v>
      </c>
      <c r="O6357" s="346">
        <v>0.5145946543198181</v>
      </c>
      <c r="P6357" s="347">
        <v>0.41916912814940599</v>
      </c>
      <c r="Q6357" s="348">
        <v>0.15915119363395228</v>
      </c>
      <c r="R6357" s="346">
        <v>0.2578254288107914</v>
      </c>
      <c r="S6357" s="347">
        <v>0.4548002182381895</v>
      </c>
      <c r="T6357" s="349">
        <v>0.14796540332335753</v>
      </c>
      <c r="U6357" s="349">
        <v>0.37525710530667089</v>
      </c>
      <c r="V6357" s="361">
        <v>0.15961576913110537</v>
      </c>
    </row>
    <row r="6358" spans="1:22" ht="16" hidden="1" customHeight="1" outlineLevel="1">
      <c r="A6358" s="65">
        <v>6349</v>
      </c>
      <c r="B6358" s="117">
        <v>1</v>
      </c>
      <c r="C6358" s="325">
        <v>1.3472422906599083E-4</v>
      </c>
      <c r="D6358" s="326">
        <v>1.2646969499339626E-4</v>
      </c>
      <c r="E6358" s="327">
        <v>1.3364402087197365E-4</v>
      </c>
      <c r="F6358" s="332">
        <v>0</v>
      </c>
      <c r="G6358" s="326">
        <v>2.2990410548047026E-4</v>
      </c>
      <c r="H6358" s="327">
        <v>0</v>
      </c>
      <c r="I6358" s="332">
        <v>0</v>
      </c>
      <c r="J6358" s="326">
        <v>0</v>
      </c>
      <c r="K6358" s="327">
        <v>0</v>
      </c>
      <c r="L6358" s="336">
        <v>1.8797434150238492E-4</v>
      </c>
      <c r="M6358" s="337">
        <v>1.1415525114155251E-4</v>
      </c>
      <c r="N6358" s="345">
        <v>0.20491974382058642</v>
      </c>
      <c r="O6358" s="346">
        <v>0.48452205902066808</v>
      </c>
      <c r="P6358" s="347">
        <v>0.39504971418068752</v>
      </c>
      <c r="Q6358" s="348">
        <v>0.15915119363395228</v>
      </c>
      <c r="R6358" s="346">
        <v>0.29667378284867663</v>
      </c>
      <c r="S6358" s="347">
        <v>0.46934017406713591</v>
      </c>
      <c r="T6358" s="349">
        <v>9.5093446865911022E-2</v>
      </c>
      <c r="U6358" s="349">
        <v>0.3095207859952902</v>
      </c>
      <c r="V6358" s="361">
        <v>0.23578578532764405</v>
      </c>
    </row>
    <row r="6359" spans="1:22" ht="16" hidden="1" customHeight="1" outlineLevel="1">
      <c r="A6359" s="65">
        <v>6350</v>
      </c>
      <c r="B6359" s="117">
        <v>1</v>
      </c>
      <c r="C6359" s="325">
        <v>1.3496798897940181E-4</v>
      </c>
      <c r="D6359" s="326">
        <v>1.1995665151564257E-4</v>
      </c>
      <c r="E6359" s="327">
        <v>1.2868847670840407E-4</v>
      </c>
      <c r="F6359" s="332">
        <v>0</v>
      </c>
      <c r="G6359" s="326">
        <v>2.3048761843854241E-4</v>
      </c>
      <c r="H6359" s="327">
        <v>0</v>
      </c>
      <c r="I6359" s="332">
        <v>0</v>
      </c>
      <c r="J6359" s="326">
        <v>0</v>
      </c>
      <c r="K6359" s="327">
        <v>0</v>
      </c>
      <c r="L6359" s="336">
        <v>1.9032402077116473E-4</v>
      </c>
      <c r="M6359" s="337">
        <v>1.1415525114155251E-4</v>
      </c>
      <c r="N6359" s="345">
        <v>0.25364891581697413</v>
      </c>
      <c r="O6359" s="346">
        <v>0.48437799300427875</v>
      </c>
      <c r="P6359" s="347">
        <v>0.32931955514832301</v>
      </c>
      <c r="Q6359" s="348">
        <v>0.1149425287356322</v>
      </c>
      <c r="R6359" s="346">
        <v>0.28224026934896634</v>
      </c>
      <c r="S6359" s="347">
        <v>0.48898441586203145</v>
      </c>
      <c r="T6359" s="349">
        <v>0.10155980125279296</v>
      </c>
      <c r="U6359" s="349">
        <v>0.29163736280445118</v>
      </c>
      <c r="V6359" s="361">
        <v>0.23875562959951455</v>
      </c>
    </row>
    <row r="6360" spans="1:22" ht="16" hidden="1" customHeight="1" outlineLevel="1">
      <c r="A6360" s="65">
        <v>6351</v>
      </c>
      <c r="B6360" s="117">
        <v>1</v>
      </c>
      <c r="C6360" s="325">
        <v>1.3944317097945978E-4</v>
      </c>
      <c r="D6360" s="326">
        <v>1.2022883840725019E-4</v>
      </c>
      <c r="E6360" s="327">
        <v>1.3313808835265634E-4</v>
      </c>
      <c r="F6360" s="332">
        <v>0</v>
      </c>
      <c r="G6360" s="326">
        <v>2.614138052163722E-4</v>
      </c>
      <c r="H6360" s="327">
        <v>0</v>
      </c>
      <c r="I6360" s="332">
        <v>0</v>
      </c>
      <c r="J6360" s="326">
        <v>0</v>
      </c>
      <c r="K6360" s="327">
        <v>0</v>
      </c>
      <c r="L6360" s="336">
        <v>2.1382081345896285E-4</v>
      </c>
      <c r="M6360" s="337">
        <v>1.1415525114155251E-4</v>
      </c>
      <c r="N6360" s="345">
        <v>0.22378264910951071</v>
      </c>
      <c r="O6360" s="346">
        <v>0.4143601813796931</v>
      </c>
      <c r="P6360" s="347">
        <v>0.23183199782578201</v>
      </c>
      <c r="Q6360" s="348">
        <v>7.9575596816976138E-2</v>
      </c>
      <c r="R6360" s="346">
        <v>0.27061743360031387</v>
      </c>
      <c r="S6360" s="347">
        <v>0.49048354113923009</v>
      </c>
      <c r="T6360" s="349">
        <v>0.14558806715170977</v>
      </c>
      <c r="U6360" s="349">
        <v>0.31276338470571707</v>
      </c>
      <c r="V6360" s="361">
        <v>0.2076982350031909</v>
      </c>
    </row>
    <row r="6361" spans="1:22" ht="16" hidden="1" customHeight="1" outlineLevel="1">
      <c r="A6361" s="65">
        <v>6352</v>
      </c>
      <c r="B6361" s="117">
        <v>1</v>
      </c>
      <c r="C6361" s="325">
        <v>1.4066822080070469E-4</v>
      </c>
      <c r="D6361" s="326">
        <v>1.1919841660330706E-4</v>
      </c>
      <c r="E6361" s="327">
        <v>1.3706879484889087E-4</v>
      </c>
      <c r="F6361" s="332">
        <v>0</v>
      </c>
      <c r="G6361" s="326">
        <v>2.4390841647420439E-4</v>
      </c>
      <c r="H6361" s="327">
        <v>0</v>
      </c>
      <c r="I6361" s="332">
        <v>0</v>
      </c>
      <c r="J6361" s="326">
        <v>0</v>
      </c>
      <c r="K6361" s="327">
        <v>0</v>
      </c>
      <c r="L6361" s="336">
        <v>2.2321953053408208E-4</v>
      </c>
      <c r="M6361" s="337">
        <v>1.1415525114155251E-4</v>
      </c>
      <c r="N6361" s="345">
        <v>0.14004278169049839</v>
      </c>
      <c r="O6361" s="346">
        <v>0.3139691434956205</v>
      </c>
      <c r="P6361" s="347">
        <v>0.13891922736408291</v>
      </c>
      <c r="Q6361" s="348">
        <v>8.8417329796640146E-2</v>
      </c>
      <c r="R6361" s="346">
        <v>0.29182868054283828</v>
      </c>
      <c r="S6361" s="347">
        <v>0.51334908302690874</v>
      </c>
      <c r="T6361" s="349">
        <v>0.14691937540783251</v>
      </c>
      <c r="U6361" s="349">
        <v>0.3534432594365266</v>
      </c>
      <c r="V6361" s="361">
        <v>0.20818684691424466</v>
      </c>
    </row>
    <row r="6362" spans="1:22" ht="16" hidden="1" customHeight="1" outlineLevel="1">
      <c r="A6362" s="65">
        <v>6353</v>
      </c>
      <c r="B6362" s="117">
        <v>1</v>
      </c>
      <c r="C6362" s="325">
        <v>1.3856188513866624E-4</v>
      </c>
      <c r="D6362" s="326">
        <v>1.2026772224890842E-4</v>
      </c>
      <c r="E6362" s="327">
        <v>1.3577153197884647E-4</v>
      </c>
      <c r="F6362" s="332">
        <v>2.3259478237381707E-4</v>
      </c>
      <c r="G6362" s="326">
        <v>2.3340518322890373E-4</v>
      </c>
      <c r="H6362" s="327">
        <v>0</v>
      </c>
      <c r="I6362" s="332">
        <v>0</v>
      </c>
      <c r="J6362" s="326">
        <v>0</v>
      </c>
      <c r="K6362" s="327">
        <v>0</v>
      </c>
      <c r="L6362" s="336">
        <v>2.2321953053408208E-4</v>
      </c>
      <c r="M6362" s="337">
        <v>1.1415525114155251E-4</v>
      </c>
      <c r="N6362" s="345">
        <v>8.6597883371879625E-2</v>
      </c>
      <c r="O6362" s="346">
        <v>0.17635848340367719</v>
      </c>
      <c r="P6362" s="347">
        <v>9.0035147466869678E-2</v>
      </c>
      <c r="Q6362" s="348">
        <v>7.9575596816976138E-2</v>
      </c>
      <c r="R6362" s="346">
        <v>0.30498505044436314</v>
      </c>
      <c r="S6362" s="347">
        <v>0.38954938661884742</v>
      </c>
      <c r="T6362" s="349">
        <v>0.17906096044851044</v>
      </c>
      <c r="U6362" s="349">
        <v>0.43794734704159</v>
      </c>
      <c r="V6362" s="361">
        <v>8.4865781301065216E-2</v>
      </c>
    </row>
    <row r="6363" spans="1:22" ht="16" hidden="1" customHeight="1" outlineLevel="1">
      <c r="A6363" s="65">
        <v>6354</v>
      </c>
      <c r="B6363" s="117">
        <v>1</v>
      </c>
      <c r="C6363" s="325">
        <v>1.3420545796821875E-4</v>
      </c>
      <c r="D6363" s="326">
        <v>1.2454494483131383E-4</v>
      </c>
      <c r="E6363" s="327">
        <v>1.3464291328190784E-4</v>
      </c>
      <c r="F6363" s="332">
        <v>0</v>
      </c>
      <c r="G6363" s="326">
        <v>1.7797145221203916E-4</v>
      </c>
      <c r="H6363" s="327">
        <v>0</v>
      </c>
      <c r="I6363" s="332">
        <v>0</v>
      </c>
      <c r="J6363" s="326">
        <v>0</v>
      </c>
      <c r="K6363" s="327">
        <v>0</v>
      </c>
      <c r="L6363" s="336">
        <v>1.644775488145868E-4</v>
      </c>
      <c r="M6363" s="337">
        <v>1.1415525114155251E-4</v>
      </c>
      <c r="N6363" s="345">
        <v>3.4867794624981234E-2</v>
      </c>
      <c r="O6363" s="346">
        <v>3.1681577587000735E-2</v>
      </c>
      <c r="P6363" s="347">
        <v>2.363072490352474E-2</v>
      </c>
      <c r="Q6363" s="348">
        <v>2.6525198938992044E-2</v>
      </c>
      <c r="R6363" s="346">
        <v>0.27227878173438685</v>
      </c>
      <c r="S6363" s="347">
        <v>0.33599069258840114</v>
      </c>
      <c r="T6363" s="349">
        <v>0.17649343738313084</v>
      </c>
      <c r="U6363" s="349">
        <v>0.4672289960024143</v>
      </c>
      <c r="V6363" s="361">
        <v>2.8962471027682624E-2</v>
      </c>
    </row>
    <row r="6364" spans="1:22" ht="16" hidden="1" customHeight="1" outlineLevel="1">
      <c r="A6364" s="65">
        <v>6355</v>
      </c>
      <c r="B6364" s="117">
        <v>1</v>
      </c>
      <c r="C6364" s="325">
        <v>1.3118658519443662E-4</v>
      </c>
      <c r="D6364" s="326">
        <v>1.2505043477287084E-4</v>
      </c>
      <c r="E6364" s="327">
        <v>1.3156840027990263E-4</v>
      </c>
      <c r="F6364" s="332">
        <v>0</v>
      </c>
      <c r="G6364" s="326">
        <v>0</v>
      </c>
      <c r="H6364" s="327">
        <v>0</v>
      </c>
      <c r="I6364" s="332">
        <v>0</v>
      </c>
      <c r="J6364" s="326">
        <v>0</v>
      </c>
      <c r="K6364" s="327">
        <v>0</v>
      </c>
      <c r="L6364" s="336">
        <v>1.1748396343899057E-4</v>
      </c>
      <c r="M6364" s="337">
        <v>1.1415525114155251E-4</v>
      </c>
      <c r="N6364" s="345">
        <v>4.2870239293009714E-4</v>
      </c>
      <c r="O6364" s="346">
        <v>0</v>
      </c>
      <c r="P6364" s="347">
        <v>0</v>
      </c>
      <c r="Q6364" s="348">
        <v>1.7683465959328029E-2</v>
      </c>
      <c r="R6364" s="346">
        <v>0.30114744010061339</v>
      </c>
      <c r="S6364" s="347">
        <v>0.27995766217063683</v>
      </c>
      <c r="T6364" s="349">
        <v>0.16793502716519887</v>
      </c>
      <c r="U6364" s="349">
        <v>0.50643496222848439</v>
      </c>
      <c r="V6364" s="361">
        <v>0</v>
      </c>
    </row>
    <row r="6365" spans="1:22" ht="16" hidden="1" customHeight="1" outlineLevel="1">
      <c r="A6365" s="65">
        <v>6356</v>
      </c>
      <c r="B6365" s="117">
        <v>1</v>
      </c>
      <c r="C6365" s="325">
        <v>1.3679306320288912E-4</v>
      </c>
      <c r="D6365" s="326">
        <v>1.4040955222787208E-4</v>
      </c>
      <c r="E6365" s="327">
        <v>1.4459291949514837E-4</v>
      </c>
      <c r="F6365" s="332">
        <v>0</v>
      </c>
      <c r="G6365" s="326">
        <v>0</v>
      </c>
      <c r="H6365" s="327">
        <v>0</v>
      </c>
      <c r="I6365" s="332">
        <v>0</v>
      </c>
      <c r="J6365" s="326">
        <v>0</v>
      </c>
      <c r="K6365" s="327">
        <v>0</v>
      </c>
      <c r="L6365" s="336">
        <v>8.811297257924293E-5</v>
      </c>
      <c r="M6365" s="337">
        <v>1.1415525114155251E-4</v>
      </c>
      <c r="N6365" s="345">
        <v>0</v>
      </c>
      <c r="O6365" s="346">
        <v>0</v>
      </c>
      <c r="P6365" s="347">
        <v>0</v>
      </c>
      <c r="Q6365" s="348">
        <v>1.7683465959328029E-2</v>
      </c>
      <c r="R6365" s="346">
        <v>0.29520284741601976</v>
      </c>
      <c r="S6365" s="347">
        <v>0.19313810489959624</v>
      </c>
      <c r="T6365" s="349">
        <v>0.19950605152468132</v>
      </c>
      <c r="U6365" s="349">
        <v>0.55094699907161659</v>
      </c>
      <c r="V6365" s="361">
        <v>0</v>
      </c>
    </row>
    <row r="6366" spans="1:22" ht="16" hidden="1" customHeight="1" outlineLevel="1">
      <c r="A6366" s="65">
        <v>6357</v>
      </c>
      <c r="B6366" s="117">
        <v>1</v>
      </c>
      <c r="C6366" s="325">
        <v>1.3384919347938731E-4</v>
      </c>
      <c r="D6366" s="326">
        <v>1.3914582737397955E-4</v>
      </c>
      <c r="E6366" s="327">
        <v>1.4024708888049964E-4</v>
      </c>
      <c r="F6366" s="332">
        <v>0</v>
      </c>
      <c r="G6366" s="326">
        <v>0</v>
      </c>
      <c r="H6366" s="327">
        <v>0</v>
      </c>
      <c r="I6366" s="332">
        <v>0</v>
      </c>
      <c r="J6366" s="326">
        <v>0</v>
      </c>
      <c r="K6366" s="327">
        <v>0</v>
      </c>
      <c r="L6366" s="336">
        <v>5.8741981719495287E-5</v>
      </c>
      <c r="M6366" s="337">
        <v>1.1415525114155251E-4</v>
      </c>
      <c r="N6366" s="345">
        <v>0</v>
      </c>
      <c r="O6366" s="346">
        <v>0</v>
      </c>
      <c r="P6366" s="347">
        <v>0</v>
      </c>
      <c r="Q6366" s="348">
        <v>1.7683465959328029E-2</v>
      </c>
      <c r="R6366" s="346">
        <v>0.28060456409816276</v>
      </c>
      <c r="S6366" s="347">
        <v>0.12600428740708819</v>
      </c>
      <c r="T6366" s="349">
        <v>0.22394506736922043</v>
      </c>
      <c r="U6366" s="349">
        <v>0.55104525963859918</v>
      </c>
      <c r="V6366" s="361">
        <v>0</v>
      </c>
    </row>
    <row r="6367" spans="1:22" ht="16" hidden="1" customHeight="1" outlineLevel="1">
      <c r="A6367" s="65">
        <v>6358</v>
      </c>
      <c r="B6367" s="117">
        <v>1</v>
      </c>
      <c r="C6367" s="325">
        <v>1.2484882744575118E-4</v>
      </c>
      <c r="D6367" s="326">
        <v>1.2687797533080769E-4</v>
      </c>
      <c r="E6367" s="327">
        <v>1.2583449839430639E-4</v>
      </c>
      <c r="F6367" s="332">
        <v>0</v>
      </c>
      <c r="G6367" s="326">
        <v>0</v>
      </c>
      <c r="H6367" s="327">
        <v>0</v>
      </c>
      <c r="I6367" s="332">
        <v>0</v>
      </c>
      <c r="J6367" s="326">
        <v>0</v>
      </c>
      <c r="K6367" s="327">
        <v>0</v>
      </c>
      <c r="L6367" s="336">
        <v>3.7594868300476983E-5</v>
      </c>
      <c r="M6367" s="337">
        <v>1.1415525114155251E-4</v>
      </c>
      <c r="N6367" s="345">
        <v>0</v>
      </c>
      <c r="O6367" s="346">
        <v>0</v>
      </c>
      <c r="P6367" s="347">
        <v>0</v>
      </c>
      <c r="Q6367" s="348">
        <v>4.4208664898320073E-2</v>
      </c>
      <c r="R6367" s="346">
        <v>0.23900662705038156</v>
      </c>
      <c r="S6367" s="347">
        <v>0.16166167194469294</v>
      </c>
      <c r="T6367" s="349">
        <v>0.14435185234245293</v>
      </c>
      <c r="U6367" s="349">
        <v>0.43323083982642363</v>
      </c>
      <c r="V6367" s="361">
        <v>0</v>
      </c>
    </row>
    <row r="6368" spans="1:22" ht="16" hidden="1" customHeight="1" outlineLevel="1">
      <c r="A6368" s="65">
        <v>6359</v>
      </c>
      <c r="B6368" s="117">
        <v>1</v>
      </c>
      <c r="C6368" s="325">
        <v>1.1155453678356781E-4</v>
      </c>
      <c r="D6368" s="326">
        <v>1.1602938350816125E-4</v>
      </c>
      <c r="E6368" s="327">
        <v>1.1572882063666055E-4</v>
      </c>
      <c r="F6368" s="332">
        <v>0</v>
      </c>
      <c r="G6368" s="326">
        <v>0</v>
      </c>
      <c r="H6368" s="327">
        <v>0</v>
      </c>
      <c r="I6368" s="332">
        <v>0</v>
      </c>
      <c r="J6368" s="326">
        <v>0</v>
      </c>
      <c r="K6368" s="327">
        <v>0</v>
      </c>
      <c r="L6368" s="336">
        <v>2.3496792687798115E-5</v>
      </c>
      <c r="M6368" s="337">
        <v>1.1415525114155251E-4</v>
      </c>
      <c r="N6368" s="345">
        <v>0</v>
      </c>
      <c r="O6368" s="346">
        <v>0</v>
      </c>
      <c r="P6368" s="347">
        <v>0</v>
      </c>
      <c r="Q6368" s="348">
        <v>5.3050397877984087E-2</v>
      </c>
      <c r="R6368" s="346">
        <v>0.22298960828868666</v>
      </c>
      <c r="S6368" s="347">
        <v>0.17565177524312425</v>
      </c>
      <c r="T6368" s="349">
        <v>7.0369150680774151E-2</v>
      </c>
      <c r="U6368" s="349">
        <v>0.36631539371125138</v>
      </c>
      <c r="V6368" s="361">
        <v>0</v>
      </c>
    </row>
    <row r="6369" spans="1:22" ht="16" hidden="1" customHeight="1" outlineLevel="1">
      <c r="A6369" s="65">
        <v>6360</v>
      </c>
      <c r="B6369" s="117">
        <v>1</v>
      </c>
      <c r="C6369" s="325">
        <v>1.0307919210189379E-4</v>
      </c>
      <c r="D6369" s="326">
        <v>1.0747493834335043E-4</v>
      </c>
      <c r="E6369" s="327">
        <v>1.0480586727088674E-4</v>
      </c>
      <c r="F6369" s="332">
        <v>0</v>
      </c>
      <c r="G6369" s="326">
        <v>0</v>
      </c>
      <c r="H6369" s="327">
        <v>0</v>
      </c>
      <c r="I6369" s="332">
        <v>0</v>
      </c>
      <c r="J6369" s="326">
        <v>0</v>
      </c>
      <c r="K6369" s="327">
        <v>0</v>
      </c>
      <c r="L6369" s="336">
        <v>9.3987170751192458E-6</v>
      </c>
      <c r="M6369" s="337">
        <v>1.1415525114155251E-4</v>
      </c>
      <c r="N6369" s="345">
        <v>0</v>
      </c>
      <c r="O6369" s="346">
        <v>0</v>
      </c>
      <c r="P6369" s="347">
        <v>0</v>
      </c>
      <c r="Q6369" s="348">
        <v>5.3050397877984087E-2</v>
      </c>
      <c r="R6369" s="346">
        <v>0.19748416474815569</v>
      </c>
      <c r="S6369" s="347">
        <v>0.20008387875507444</v>
      </c>
      <c r="T6369" s="349">
        <v>5.486891884163065E-2</v>
      </c>
      <c r="U6369" s="349">
        <v>0.30421471537822808</v>
      </c>
      <c r="V6369" s="361">
        <v>0</v>
      </c>
    </row>
    <row r="6370" spans="1:22" ht="16" hidden="1" customHeight="1" outlineLevel="1">
      <c r="A6370" s="65">
        <v>6361</v>
      </c>
      <c r="B6370" s="117">
        <v>1</v>
      </c>
      <c r="C6370" s="325">
        <v>9.5135119026371905E-5</v>
      </c>
      <c r="D6370" s="326">
        <v>9.7831745612109142E-5</v>
      </c>
      <c r="E6370" s="327">
        <v>9.4726134770641791E-5</v>
      </c>
      <c r="F6370" s="332">
        <v>0</v>
      </c>
      <c r="G6370" s="326">
        <v>0</v>
      </c>
      <c r="H6370" s="327">
        <v>0</v>
      </c>
      <c r="I6370" s="332">
        <v>0</v>
      </c>
      <c r="J6370" s="326">
        <v>0</v>
      </c>
      <c r="K6370" s="327">
        <v>0</v>
      </c>
      <c r="L6370" s="336">
        <v>5.8741981719495289E-6</v>
      </c>
      <c r="M6370" s="337">
        <v>1.1415525114155251E-4</v>
      </c>
      <c r="N6370" s="345">
        <v>0</v>
      </c>
      <c r="O6370" s="346">
        <v>0</v>
      </c>
      <c r="P6370" s="347">
        <v>0</v>
      </c>
      <c r="Q6370" s="348">
        <v>5.3050397877984087E-2</v>
      </c>
      <c r="R6370" s="346">
        <v>0.21453245399405782</v>
      </c>
      <c r="S6370" s="347">
        <v>0.16497634674798481</v>
      </c>
      <c r="T6370" s="349">
        <v>3.5184575340387075E-2</v>
      </c>
      <c r="U6370" s="349">
        <v>0.26736700275974112</v>
      </c>
      <c r="V6370" s="361">
        <v>0</v>
      </c>
    </row>
    <row r="6371" spans="1:22" ht="16" hidden="1" customHeight="1" outlineLevel="1">
      <c r="A6371" s="65">
        <v>6362</v>
      </c>
      <c r="B6371" s="117">
        <v>1</v>
      </c>
      <c r="C6371" s="325">
        <v>9.0947448719055099E-5</v>
      </c>
      <c r="D6371" s="326">
        <v>9.2932381563172047E-5</v>
      </c>
      <c r="E6371" s="327">
        <v>8.8667917167534462E-5</v>
      </c>
      <c r="F6371" s="332">
        <v>0</v>
      </c>
      <c r="G6371" s="326">
        <v>0</v>
      </c>
      <c r="H6371" s="327">
        <v>0</v>
      </c>
      <c r="I6371" s="332">
        <v>0</v>
      </c>
      <c r="J6371" s="326">
        <v>0</v>
      </c>
      <c r="K6371" s="327">
        <v>0</v>
      </c>
      <c r="L6371" s="336">
        <v>2.3496792687798115E-6</v>
      </c>
      <c r="M6371" s="337">
        <v>1.1415525114155251E-4</v>
      </c>
      <c r="N6371" s="345">
        <v>0</v>
      </c>
      <c r="O6371" s="346">
        <v>0</v>
      </c>
      <c r="P6371" s="347">
        <v>0</v>
      </c>
      <c r="Q6371" s="348">
        <v>5.3050397877984087E-2</v>
      </c>
      <c r="R6371" s="346">
        <v>0.24231230898475356</v>
      </c>
      <c r="S6371" s="347">
        <v>0.16534982860071731</v>
      </c>
      <c r="T6371" s="349">
        <v>3.4233640871727963E-2</v>
      </c>
      <c r="U6371" s="349">
        <v>0.25026966410476326</v>
      </c>
      <c r="V6371" s="361">
        <v>0</v>
      </c>
    </row>
    <row r="6372" spans="1:22" ht="16" hidden="1" customHeight="1" outlineLevel="1">
      <c r="A6372" s="65">
        <v>6363</v>
      </c>
      <c r="B6372" s="117">
        <v>1</v>
      </c>
      <c r="C6372" s="325">
        <v>8.8216087638014125E-5</v>
      </c>
      <c r="D6372" s="326">
        <v>9.0482699538703485E-5</v>
      </c>
      <c r="E6372" s="327">
        <v>8.5736103081234121E-5</v>
      </c>
      <c r="F6372" s="332">
        <v>0</v>
      </c>
      <c r="G6372" s="326">
        <v>0</v>
      </c>
      <c r="H6372" s="327">
        <v>0</v>
      </c>
      <c r="I6372" s="332">
        <v>0</v>
      </c>
      <c r="J6372" s="326">
        <v>0</v>
      </c>
      <c r="K6372" s="327">
        <v>0</v>
      </c>
      <c r="L6372" s="336">
        <v>1.1748396343899057E-6</v>
      </c>
      <c r="M6372" s="337">
        <v>1.1415525114155251E-4</v>
      </c>
      <c r="N6372" s="345">
        <v>0</v>
      </c>
      <c r="O6372" s="346">
        <v>0</v>
      </c>
      <c r="P6372" s="347">
        <v>0</v>
      </c>
      <c r="Q6372" s="348">
        <v>5.3050397877984087E-2</v>
      </c>
      <c r="R6372" s="346">
        <v>0.2616701745693813</v>
      </c>
      <c r="S6372" s="347">
        <v>0.22908597532265965</v>
      </c>
      <c r="T6372" s="349">
        <v>3.3472893296800678E-2</v>
      </c>
      <c r="U6372" s="349">
        <v>0.24810793163114533</v>
      </c>
      <c r="V6372" s="361">
        <v>0</v>
      </c>
    </row>
    <row r="6373" spans="1:22" ht="16" hidden="1" customHeight="1" outlineLevel="1">
      <c r="A6373" s="65">
        <v>6364</v>
      </c>
      <c r="B6373" s="117">
        <v>1</v>
      </c>
      <c r="C6373" s="325">
        <v>8.7472307389401143E-5</v>
      </c>
      <c r="D6373" s="326">
        <v>9.1357585976013683E-5</v>
      </c>
      <c r="E6373" s="327">
        <v>8.414046975107951E-5</v>
      </c>
      <c r="F6373" s="332">
        <v>0</v>
      </c>
      <c r="G6373" s="326">
        <v>0</v>
      </c>
      <c r="H6373" s="327">
        <v>0</v>
      </c>
      <c r="I6373" s="332">
        <v>0</v>
      </c>
      <c r="J6373" s="326">
        <v>0</v>
      </c>
      <c r="K6373" s="327">
        <v>0</v>
      </c>
      <c r="L6373" s="336">
        <v>1.409807561267887E-5</v>
      </c>
      <c r="M6373" s="337">
        <v>1.1415525114155251E-4</v>
      </c>
      <c r="N6373" s="345">
        <v>0</v>
      </c>
      <c r="O6373" s="346">
        <v>0</v>
      </c>
      <c r="P6373" s="347">
        <v>0</v>
      </c>
      <c r="Q6373" s="348">
        <v>3.5366931918656058E-2</v>
      </c>
      <c r="R6373" s="346">
        <v>0.24986329084637146</v>
      </c>
      <c r="S6373" s="347">
        <v>0.20812935767158286</v>
      </c>
      <c r="T6373" s="349">
        <v>3.3567986743666588E-2</v>
      </c>
      <c r="U6373" s="349">
        <v>0.24064012854046529</v>
      </c>
      <c r="V6373" s="361">
        <v>0</v>
      </c>
    </row>
    <row r="6374" spans="1:22" ht="16" hidden="1" customHeight="1" outlineLevel="1">
      <c r="A6374" s="65">
        <v>6365</v>
      </c>
      <c r="B6374" s="117">
        <v>1</v>
      </c>
      <c r="C6374" s="325">
        <v>8.8503599330755288E-5</v>
      </c>
      <c r="D6374" s="326">
        <v>8.989944191383002E-5</v>
      </c>
      <c r="E6374" s="327">
        <v>8.3777236147467081E-5</v>
      </c>
      <c r="F6374" s="332">
        <v>0</v>
      </c>
      <c r="G6374" s="326">
        <v>0</v>
      </c>
      <c r="H6374" s="327">
        <v>0</v>
      </c>
      <c r="I6374" s="332">
        <v>0</v>
      </c>
      <c r="J6374" s="326">
        <v>0</v>
      </c>
      <c r="K6374" s="327">
        <v>0</v>
      </c>
      <c r="L6374" s="336">
        <v>3.7594868300476983E-5</v>
      </c>
      <c r="M6374" s="337">
        <v>1.1415525114155251E-4</v>
      </c>
      <c r="N6374" s="345">
        <v>0</v>
      </c>
      <c r="O6374" s="346">
        <v>0</v>
      </c>
      <c r="P6374" s="347">
        <v>0</v>
      </c>
      <c r="Q6374" s="348">
        <v>4.4208664898320073E-2</v>
      </c>
      <c r="R6374" s="346">
        <v>0.22644082709648164</v>
      </c>
      <c r="S6374" s="347">
        <v>0.22943871667822488</v>
      </c>
      <c r="T6374" s="349">
        <v>4.1080369046073553E-2</v>
      </c>
      <c r="U6374" s="349">
        <v>0.24348968498296161</v>
      </c>
      <c r="V6374" s="361">
        <v>0</v>
      </c>
    </row>
    <row r="6375" spans="1:22" ht="16" hidden="1" customHeight="1" outlineLevel="1">
      <c r="A6375" s="65">
        <v>6366</v>
      </c>
      <c r="B6375" s="117">
        <v>1</v>
      </c>
      <c r="C6375" s="325">
        <v>9.3160038702323975E-5</v>
      </c>
      <c r="D6375" s="326">
        <v>9.3146242692292307E-5</v>
      </c>
      <c r="E6375" s="327">
        <v>8.8512245623129131E-5</v>
      </c>
      <c r="F6375" s="332">
        <v>0</v>
      </c>
      <c r="G6375" s="326">
        <v>0</v>
      </c>
      <c r="H6375" s="327">
        <v>0</v>
      </c>
      <c r="I6375" s="332">
        <v>0</v>
      </c>
      <c r="J6375" s="326">
        <v>0</v>
      </c>
      <c r="K6375" s="327">
        <v>0</v>
      </c>
      <c r="L6375" s="336">
        <v>9.3987170751192462E-5</v>
      </c>
      <c r="M6375" s="337">
        <v>1.1415525114155251E-4</v>
      </c>
      <c r="N6375" s="345">
        <v>0</v>
      </c>
      <c r="O6375" s="346">
        <v>3.1554977474899503E-4</v>
      </c>
      <c r="P6375" s="347">
        <v>0</v>
      </c>
      <c r="Q6375" s="348">
        <v>7.0733863837312116E-2</v>
      </c>
      <c r="R6375" s="346">
        <v>0.20815621771179671</v>
      </c>
      <c r="S6375" s="347">
        <v>0.24790025744481631</v>
      </c>
      <c r="T6375" s="349">
        <v>4.7261443092357774E-2</v>
      </c>
      <c r="U6375" s="349">
        <v>0.27031481976922006</v>
      </c>
      <c r="V6375" s="361">
        <v>0</v>
      </c>
    </row>
    <row r="6376" spans="1:22" ht="16" hidden="1" customHeight="1" outlineLevel="1">
      <c r="A6376" s="65">
        <v>6367</v>
      </c>
      <c r="B6376" s="117">
        <v>1</v>
      </c>
      <c r="C6376" s="325">
        <v>1.0945445137571938E-4</v>
      </c>
      <c r="D6376" s="326">
        <v>1.0131184944052082E-4</v>
      </c>
      <c r="E6376" s="327">
        <v>1.0017463882482825E-4</v>
      </c>
      <c r="F6376" s="332">
        <v>0</v>
      </c>
      <c r="G6376" s="326">
        <v>0</v>
      </c>
      <c r="H6376" s="327">
        <v>0</v>
      </c>
      <c r="I6376" s="332">
        <v>0</v>
      </c>
      <c r="J6376" s="326">
        <v>0</v>
      </c>
      <c r="K6376" s="327">
        <v>0</v>
      </c>
      <c r="L6376" s="336">
        <v>1.8210014333043539E-4</v>
      </c>
      <c r="M6376" s="337">
        <v>1.1415525114155251E-4</v>
      </c>
      <c r="N6376" s="345">
        <v>3.7154207387275081E-3</v>
      </c>
      <c r="O6376" s="346">
        <v>1.3894585401805295E-2</v>
      </c>
      <c r="P6376" s="347">
        <v>1.8026538263968252E-2</v>
      </c>
      <c r="Q6376" s="348">
        <v>8.8417329796640146E-2</v>
      </c>
      <c r="R6376" s="346">
        <v>0.18789497317338666</v>
      </c>
      <c r="S6376" s="347">
        <v>0.22448486302662249</v>
      </c>
      <c r="T6376" s="349">
        <v>0.1295172746313708</v>
      </c>
      <c r="U6376" s="349">
        <v>0.30529558161503706</v>
      </c>
      <c r="V6376" s="361">
        <v>0</v>
      </c>
    </row>
    <row r="6377" spans="1:22" ht="16" hidden="1" customHeight="1" outlineLevel="1">
      <c r="A6377" s="65">
        <v>6368</v>
      </c>
      <c r="B6377" s="117">
        <v>1</v>
      </c>
      <c r="C6377" s="325">
        <v>1.2782394844020314E-4</v>
      </c>
      <c r="D6377" s="326">
        <v>1.1118834522171148E-4</v>
      </c>
      <c r="E6377" s="327">
        <v>1.1339374747058065E-4</v>
      </c>
      <c r="F6377" s="332">
        <v>0</v>
      </c>
      <c r="G6377" s="326">
        <v>0</v>
      </c>
      <c r="H6377" s="327">
        <v>0</v>
      </c>
      <c r="I6377" s="332">
        <v>0</v>
      </c>
      <c r="J6377" s="326">
        <v>0</v>
      </c>
      <c r="K6377" s="327">
        <v>0</v>
      </c>
      <c r="L6377" s="336">
        <v>1.5860335064263727E-4</v>
      </c>
      <c r="M6377" s="337">
        <v>1.1415525114155251E-4</v>
      </c>
      <c r="N6377" s="345">
        <v>6.0161235807856962E-2</v>
      </c>
      <c r="O6377" s="346">
        <v>0.13053701588919916</v>
      </c>
      <c r="P6377" s="347">
        <v>0.12040800973059732</v>
      </c>
      <c r="Q6377" s="348">
        <v>9.7259062776304167E-2</v>
      </c>
      <c r="R6377" s="346">
        <v>0.13394134920139397</v>
      </c>
      <c r="S6377" s="347">
        <v>0.18218256926223297</v>
      </c>
      <c r="T6377" s="349">
        <v>0.15871096281920546</v>
      </c>
      <c r="U6377" s="349">
        <v>0.40955004318360938</v>
      </c>
      <c r="V6377" s="361">
        <v>0</v>
      </c>
    </row>
    <row r="6378" spans="1:22" ht="16" hidden="1" customHeight="1" outlineLevel="1">
      <c r="A6378" s="65">
        <v>6369</v>
      </c>
      <c r="B6378" s="117">
        <v>1</v>
      </c>
      <c r="C6378" s="325">
        <v>1.4424961645158907E-4</v>
      </c>
      <c r="D6378" s="326">
        <v>1.1968446462403495E-4</v>
      </c>
      <c r="E6378" s="327">
        <v>1.284938872778974E-4</v>
      </c>
      <c r="F6378" s="332">
        <v>0</v>
      </c>
      <c r="G6378" s="326">
        <v>0</v>
      </c>
      <c r="H6378" s="327">
        <v>0</v>
      </c>
      <c r="I6378" s="332">
        <v>0</v>
      </c>
      <c r="J6378" s="326">
        <v>0</v>
      </c>
      <c r="K6378" s="327">
        <v>0</v>
      </c>
      <c r="L6378" s="336">
        <v>1.4685495429873823E-4</v>
      </c>
      <c r="M6378" s="337">
        <v>1.1415525114155251E-4</v>
      </c>
      <c r="N6378" s="345">
        <v>0.14275789684572235</v>
      </c>
      <c r="O6378" s="346">
        <v>0.23608658466944987</v>
      </c>
      <c r="P6378" s="347">
        <v>0.26016306911512199</v>
      </c>
      <c r="Q6378" s="348">
        <v>0.1149425287356322</v>
      </c>
      <c r="R6378" s="346">
        <v>0.15600033196835564</v>
      </c>
      <c r="S6378" s="347">
        <v>0.1921006553086726</v>
      </c>
      <c r="T6378" s="349">
        <v>0.20340488284618363</v>
      </c>
      <c r="U6378" s="349">
        <v>0.5606747952028972</v>
      </c>
      <c r="V6378" s="361">
        <v>7.6130316478765447E-2</v>
      </c>
    </row>
    <row r="6379" spans="1:22" ht="16" hidden="1" customHeight="1" outlineLevel="1">
      <c r="A6379" s="65">
        <v>6370</v>
      </c>
      <c r="B6379" s="117">
        <v>1</v>
      </c>
      <c r="C6379" s="325">
        <v>1.49962348781272E-4</v>
      </c>
      <c r="D6379" s="326">
        <v>1.2551704087276959E-4</v>
      </c>
      <c r="E6379" s="327">
        <v>1.3723743902199664E-4</v>
      </c>
      <c r="F6379" s="332">
        <v>0</v>
      </c>
      <c r="G6379" s="326">
        <v>1.9547684095420697E-4</v>
      </c>
      <c r="H6379" s="327">
        <v>0</v>
      </c>
      <c r="I6379" s="332">
        <v>0</v>
      </c>
      <c r="J6379" s="326">
        <v>0</v>
      </c>
      <c r="K6379" s="327">
        <v>0</v>
      </c>
      <c r="L6379" s="336">
        <v>1.644775488145868E-4</v>
      </c>
      <c r="M6379" s="337">
        <v>1.1415525114155251E-4</v>
      </c>
      <c r="N6379" s="345">
        <v>0.22606906187180456</v>
      </c>
      <c r="O6379" s="346">
        <v>0.34355971436931576</v>
      </c>
      <c r="P6379" s="347">
        <v>0.40809732148422656</v>
      </c>
      <c r="Q6379" s="348">
        <v>0.1237842617152962</v>
      </c>
      <c r="R6379" s="346">
        <v>0.19582255590904124</v>
      </c>
      <c r="S6379" s="347">
        <v>0.17907538437712589</v>
      </c>
      <c r="T6379" s="349">
        <v>0.27757777140159423</v>
      </c>
      <c r="U6379" s="349">
        <v>0.58307820447493719</v>
      </c>
      <c r="V6379" s="361">
        <v>0.17755698774009282</v>
      </c>
    </row>
    <row r="6380" spans="1:22" ht="16" hidden="1" customHeight="1" outlineLevel="1">
      <c r="A6380" s="65">
        <v>6371</v>
      </c>
      <c r="B6380" s="117">
        <v>1</v>
      </c>
      <c r="C6380" s="325">
        <v>1.4810602328683455E-4</v>
      </c>
      <c r="D6380" s="326">
        <v>1.2398112912726948E-4</v>
      </c>
      <c r="E6380" s="327">
        <v>1.396762932176801E-4</v>
      </c>
      <c r="F6380" s="332">
        <v>0</v>
      </c>
      <c r="G6380" s="326">
        <v>2.5674570155179404E-4</v>
      </c>
      <c r="H6380" s="327">
        <v>0</v>
      </c>
      <c r="I6380" s="332">
        <v>0</v>
      </c>
      <c r="J6380" s="326">
        <v>0</v>
      </c>
      <c r="K6380" s="327">
        <v>0</v>
      </c>
      <c r="L6380" s="336">
        <v>1.8797434150238492E-4</v>
      </c>
      <c r="M6380" s="337">
        <v>1.1415525114155251E-4</v>
      </c>
      <c r="N6380" s="345">
        <v>0.27737044822577284</v>
      </c>
      <c r="O6380" s="346">
        <v>0.41468689158209321</v>
      </c>
      <c r="P6380" s="347">
        <v>0.48153598891822136</v>
      </c>
      <c r="Q6380" s="348">
        <v>0.13262599469496023</v>
      </c>
      <c r="R6380" s="346">
        <v>0.19806751753640639</v>
      </c>
      <c r="S6380" s="347">
        <v>0.22274193072456838</v>
      </c>
      <c r="T6380" s="349">
        <v>0.2689242677367964</v>
      </c>
      <c r="U6380" s="349">
        <v>0.53728878026103077</v>
      </c>
      <c r="V6380" s="361">
        <v>0.26010949702476499</v>
      </c>
    </row>
    <row r="6381" spans="1:22" ht="16" hidden="1" customHeight="1" outlineLevel="1">
      <c r="A6381" s="65">
        <v>6372</v>
      </c>
      <c r="B6381" s="117">
        <v>1</v>
      </c>
      <c r="C6381" s="325">
        <v>1.4868104667231684E-4</v>
      </c>
      <c r="D6381" s="326">
        <v>1.2456438675214295E-4</v>
      </c>
      <c r="E6381" s="327">
        <v>1.4119409077563205E-4</v>
      </c>
      <c r="F6381" s="332">
        <v>0</v>
      </c>
      <c r="G6381" s="326">
        <v>2.9117296607805731E-4</v>
      </c>
      <c r="H6381" s="327">
        <v>0</v>
      </c>
      <c r="I6381" s="332">
        <v>0</v>
      </c>
      <c r="J6381" s="326">
        <v>0</v>
      </c>
      <c r="K6381" s="327">
        <v>0</v>
      </c>
      <c r="L6381" s="336">
        <v>2.0677177565262342E-4</v>
      </c>
      <c r="M6381" s="337">
        <v>1.1415525114155251E-4</v>
      </c>
      <c r="N6381" s="345">
        <v>0.30837992131438319</v>
      </c>
      <c r="O6381" s="346">
        <v>0.47214661166284538</v>
      </c>
      <c r="P6381" s="347">
        <v>0.41119052641524928</v>
      </c>
      <c r="Q6381" s="348">
        <v>0.1149425287356322</v>
      </c>
      <c r="R6381" s="346">
        <v>0.22846661586973341</v>
      </c>
      <c r="S6381" s="347">
        <v>0.22915341166973249</v>
      </c>
      <c r="T6381" s="349">
        <v>0.26806842671500314</v>
      </c>
      <c r="U6381" s="349">
        <v>0.51144625114459863</v>
      </c>
      <c r="V6381" s="361">
        <v>0.33662306847126316</v>
      </c>
    </row>
    <row r="6382" spans="1:22" ht="16" hidden="1" customHeight="1" outlineLevel="1">
      <c r="A6382" s="65">
        <v>6373</v>
      </c>
      <c r="B6382" s="117">
        <v>1</v>
      </c>
      <c r="C6382" s="325">
        <v>1.3749934192636197E-4</v>
      </c>
      <c r="D6382" s="326">
        <v>1.2405889681058594E-4</v>
      </c>
      <c r="E6382" s="327">
        <v>1.3769148102651217E-4</v>
      </c>
      <c r="F6382" s="332">
        <v>0</v>
      </c>
      <c r="G6382" s="326">
        <v>3.2793428243660979E-4</v>
      </c>
      <c r="H6382" s="327">
        <v>0</v>
      </c>
      <c r="I6382" s="332">
        <v>0</v>
      </c>
      <c r="J6382" s="326">
        <v>0</v>
      </c>
      <c r="K6382" s="327">
        <v>0</v>
      </c>
      <c r="L6382" s="336">
        <v>1.8797434150238492E-4</v>
      </c>
      <c r="M6382" s="337">
        <v>1.1415525114155251E-4</v>
      </c>
      <c r="N6382" s="345">
        <v>0.30366419499215214</v>
      </c>
      <c r="O6382" s="346">
        <v>0.48982021222833699</v>
      </c>
      <c r="P6382" s="347">
        <v>0.37898996126452361</v>
      </c>
      <c r="Q6382" s="348">
        <v>8.8417329796640146E-2</v>
      </c>
      <c r="R6382" s="346">
        <v>0.25658494915805619</v>
      </c>
      <c r="S6382" s="347">
        <v>0.20755356677763184</v>
      </c>
      <c r="T6382" s="349">
        <v>0.16745955993086928</v>
      </c>
      <c r="U6382" s="349">
        <v>0.43519605116607629</v>
      </c>
      <c r="V6382" s="361">
        <v>0.34905213395868051</v>
      </c>
    </row>
    <row r="6383" spans="1:22" ht="16" hidden="1" customHeight="1" outlineLevel="1">
      <c r="A6383" s="65">
        <v>6374</v>
      </c>
      <c r="B6383" s="117">
        <v>1</v>
      </c>
      <c r="C6383" s="325">
        <v>1.3853688412190614E-4</v>
      </c>
      <c r="D6383" s="326">
        <v>1.1884846202838298E-4</v>
      </c>
      <c r="E6383" s="327">
        <v>1.3202244228441816E-4</v>
      </c>
      <c r="F6383" s="332">
        <v>0</v>
      </c>
      <c r="G6383" s="326">
        <v>3.8161747457925757E-4</v>
      </c>
      <c r="H6383" s="327">
        <v>0</v>
      </c>
      <c r="I6383" s="332">
        <v>0</v>
      </c>
      <c r="J6383" s="326">
        <v>0</v>
      </c>
      <c r="K6383" s="327">
        <v>0</v>
      </c>
      <c r="L6383" s="336">
        <v>1.9032402077116473E-4</v>
      </c>
      <c r="M6383" s="337">
        <v>1.1415525114155251E-4</v>
      </c>
      <c r="N6383" s="345">
        <v>0.28808800804902529</v>
      </c>
      <c r="O6383" s="346">
        <v>0.52470132275759807</v>
      </c>
      <c r="P6383" s="347">
        <v>0.3837618276297135</v>
      </c>
      <c r="Q6383" s="348">
        <v>5.3050397877984087E-2</v>
      </c>
      <c r="R6383" s="346">
        <v>0.26591881651369109</v>
      </c>
      <c r="S6383" s="347">
        <v>0.21316620729045918</v>
      </c>
      <c r="T6383" s="349">
        <v>0.11648947241074099</v>
      </c>
      <c r="U6383" s="349">
        <v>0.37358667566796616</v>
      </c>
      <c r="V6383" s="361">
        <v>0.32141502273973016</v>
      </c>
    </row>
    <row r="6384" spans="1:22" ht="16" hidden="1" customHeight="1" outlineLevel="1">
      <c r="A6384" s="65">
        <v>6375</v>
      </c>
      <c r="B6384" s="117">
        <v>1</v>
      </c>
      <c r="C6384" s="325">
        <v>1.4329332756051524E-4</v>
      </c>
      <c r="D6384" s="326">
        <v>1.2096763139875657E-4</v>
      </c>
      <c r="E6384" s="327">
        <v>1.3523965420212826E-4</v>
      </c>
      <c r="F6384" s="332">
        <v>0</v>
      </c>
      <c r="G6384" s="326">
        <v>3.9853935036335302E-4</v>
      </c>
      <c r="H6384" s="327">
        <v>0</v>
      </c>
      <c r="I6384" s="332">
        <v>0</v>
      </c>
      <c r="J6384" s="326">
        <v>0</v>
      </c>
      <c r="K6384" s="327">
        <v>0</v>
      </c>
      <c r="L6384" s="336">
        <v>2.1382081345896285E-4</v>
      </c>
      <c r="M6384" s="337">
        <v>1.1415525114155251E-4</v>
      </c>
      <c r="N6384" s="345">
        <v>0.26136555888971591</v>
      </c>
      <c r="O6384" s="346">
        <v>0.47354096021248865</v>
      </c>
      <c r="P6384" s="347">
        <v>0.32447918260023223</v>
      </c>
      <c r="Q6384" s="348">
        <v>4.4208664898320073E-2</v>
      </c>
      <c r="R6384" s="346">
        <v>0.29274815781503621</v>
      </c>
      <c r="S6384" s="347">
        <v>0.19010873510479681</v>
      </c>
      <c r="T6384" s="349">
        <v>0.10916727700206584</v>
      </c>
      <c r="U6384" s="349">
        <v>0.3807596970576983</v>
      </c>
      <c r="V6384" s="361">
        <v>0.27414182034532608</v>
      </c>
    </row>
    <row r="6385" spans="1:22" ht="16" hidden="1" customHeight="1" outlineLevel="1">
      <c r="A6385" s="65">
        <v>6376</v>
      </c>
      <c r="B6385" s="117">
        <v>1</v>
      </c>
      <c r="C6385" s="325">
        <v>1.4356208849068631E-4</v>
      </c>
      <c r="D6385" s="326">
        <v>1.2155088902363004E-4</v>
      </c>
      <c r="E6385" s="327">
        <v>1.3713365799239308E-4</v>
      </c>
      <c r="F6385" s="332">
        <v>0</v>
      </c>
      <c r="G6385" s="326">
        <v>3.9503827261491958E-4</v>
      </c>
      <c r="H6385" s="327">
        <v>0</v>
      </c>
      <c r="I6385" s="332">
        <v>0</v>
      </c>
      <c r="J6385" s="326">
        <v>0</v>
      </c>
      <c r="K6385" s="327">
        <v>0</v>
      </c>
      <c r="L6385" s="336">
        <v>2.2321953053408208E-4</v>
      </c>
      <c r="M6385" s="337">
        <v>1.1415525114155251E-4</v>
      </c>
      <c r="N6385" s="345">
        <v>0.17033775079089192</v>
      </c>
      <c r="O6385" s="346">
        <v>0.31117925934615071</v>
      </c>
      <c r="P6385" s="347">
        <v>0.23413641288867779</v>
      </c>
      <c r="Q6385" s="348">
        <v>4.4208664898320073E-2</v>
      </c>
      <c r="R6385" s="346">
        <v>0.3063324739738395</v>
      </c>
      <c r="S6385" s="347">
        <v>0.18860960982759814</v>
      </c>
      <c r="T6385" s="349">
        <v>0.1148728838140205</v>
      </c>
      <c r="U6385" s="349">
        <v>0.38193882386148986</v>
      </c>
      <c r="V6385" s="361">
        <v>0.22364683316241454</v>
      </c>
    </row>
    <row r="6386" spans="1:22" ht="16" hidden="1" customHeight="1" outlineLevel="1">
      <c r="A6386" s="65">
        <v>6377</v>
      </c>
      <c r="B6386" s="117">
        <v>1</v>
      </c>
      <c r="C6386" s="325">
        <v>1.3888689835654753E-4</v>
      </c>
      <c r="D6386" s="326">
        <v>1.2411722257307328E-4</v>
      </c>
      <c r="E6386" s="327">
        <v>1.3704284959148997E-4</v>
      </c>
      <c r="F6386" s="332">
        <v>0</v>
      </c>
      <c r="G6386" s="326">
        <v>3.9795583740528088E-4</v>
      </c>
      <c r="H6386" s="327">
        <v>0</v>
      </c>
      <c r="I6386" s="332">
        <v>0</v>
      </c>
      <c r="J6386" s="326">
        <v>0</v>
      </c>
      <c r="K6386" s="327">
        <v>0</v>
      </c>
      <c r="L6386" s="336">
        <v>2.2321953053408208E-4</v>
      </c>
      <c r="M6386" s="337">
        <v>1.1415525114155251E-4</v>
      </c>
      <c r="N6386" s="345">
        <v>9.2456816075257617E-2</v>
      </c>
      <c r="O6386" s="346">
        <v>0.18092809809874677</v>
      </c>
      <c r="P6386" s="347">
        <v>0.12423850692988772</v>
      </c>
      <c r="Q6386" s="348">
        <v>5.3050397877984087E-2</v>
      </c>
      <c r="R6386" s="346">
        <v>0.30807229555749382</v>
      </c>
      <c r="S6386" s="347">
        <v>0.1659515578581042</v>
      </c>
      <c r="T6386" s="349">
        <v>0.11401704279222731</v>
      </c>
      <c r="U6386" s="349">
        <v>0.43126562848677102</v>
      </c>
      <c r="V6386" s="361">
        <v>0.12899354451806383</v>
      </c>
    </row>
    <row r="6387" spans="1:22" ht="16" hidden="1" customHeight="1" outlineLevel="1">
      <c r="A6387" s="65">
        <v>6378</v>
      </c>
      <c r="B6387" s="117">
        <v>1</v>
      </c>
      <c r="C6387" s="325">
        <v>1.3371168788720676E-4</v>
      </c>
      <c r="D6387" s="326">
        <v>1.2621695002261777E-4</v>
      </c>
      <c r="E6387" s="327">
        <v>1.360439571815558E-4</v>
      </c>
      <c r="F6387" s="332">
        <v>0</v>
      </c>
      <c r="G6387" s="326">
        <v>3.5944398217251176E-4</v>
      </c>
      <c r="H6387" s="327">
        <v>0</v>
      </c>
      <c r="I6387" s="332">
        <v>0</v>
      </c>
      <c r="J6387" s="326">
        <v>0</v>
      </c>
      <c r="K6387" s="327">
        <v>0</v>
      </c>
      <c r="L6387" s="336">
        <v>1.644775488145868E-4</v>
      </c>
      <c r="M6387" s="337">
        <v>1.1415525114155251E-4</v>
      </c>
      <c r="N6387" s="345">
        <v>2.1149318051218124E-2</v>
      </c>
      <c r="O6387" s="346">
        <v>3.7083518198438956E-2</v>
      </c>
      <c r="P6387" s="347">
        <v>2.1055220608900003E-2</v>
      </c>
      <c r="Q6387" s="348">
        <v>7.0733863837312116E-2</v>
      </c>
      <c r="R6387" s="346">
        <v>0.24299818630881981</v>
      </c>
      <c r="S6387" s="347">
        <v>0.12276742769410398</v>
      </c>
      <c r="T6387" s="349">
        <v>0.16194414001264645</v>
      </c>
      <c r="U6387" s="349">
        <v>0.47754635553559061</v>
      </c>
      <c r="V6387" s="361">
        <v>3.8659890549868035E-2</v>
      </c>
    </row>
    <row r="6388" spans="1:22" ht="16" hidden="1" customHeight="1" outlineLevel="1">
      <c r="A6388" s="65">
        <v>6379</v>
      </c>
      <c r="B6388" s="117">
        <v>1</v>
      </c>
      <c r="C6388" s="325">
        <v>1.298865323229114E-4</v>
      </c>
      <c r="D6388" s="326">
        <v>1.2487545748540878E-4</v>
      </c>
      <c r="E6388" s="327">
        <v>1.3507101002902249E-4</v>
      </c>
      <c r="F6388" s="332">
        <v>0</v>
      </c>
      <c r="G6388" s="326">
        <v>2.6083029225829984E-4</v>
      </c>
      <c r="H6388" s="327">
        <v>0</v>
      </c>
      <c r="I6388" s="332">
        <v>0</v>
      </c>
      <c r="J6388" s="326">
        <v>0</v>
      </c>
      <c r="K6388" s="327">
        <v>0</v>
      </c>
      <c r="L6388" s="336">
        <v>1.1748396343899057E-4</v>
      </c>
      <c r="M6388" s="337">
        <v>1.1415525114155251E-4</v>
      </c>
      <c r="N6388" s="345">
        <v>0</v>
      </c>
      <c r="O6388" s="346">
        <v>0</v>
      </c>
      <c r="P6388" s="347">
        <v>0</v>
      </c>
      <c r="Q6388" s="348">
        <v>6.1892130857648102E-2</v>
      </c>
      <c r="R6388" s="346">
        <v>0.18413128520401739</v>
      </c>
      <c r="S6388" s="347">
        <v>0.17377916811319308</v>
      </c>
      <c r="T6388" s="349">
        <v>0.15928152350040095</v>
      </c>
      <c r="U6388" s="349">
        <v>0.48717589109988857</v>
      </c>
      <c r="V6388" s="361">
        <v>0</v>
      </c>
    </row>
    <row r="6389" spans="1:22" ht="16" hidden="1" customHeight="1" outlineLevel="1">
      <c r="A6389" s="65">
        <v>6380</v>
      </c>
      <c r="B6389" s="117">
        <v>1</v>
      </c>
      <c r="C6389" s="325">
        <v>1.3454297169448009E-4</v>
      </c>
      <c r="D6389" s="326">
        <v>1.4414240102706224E-4</v>
      </c>
      <c r="E6389" s="327">
        <v>1.4452805635164614E-4</v>
      </c>
      <c r="F6389" s="332">
        <v>0</v>
      </c>
      <c r="G6389" s="326">
        <v>0</v>
      </c>
      <c r="H6389" s="327">
        <v>0</v>
      </c>
      <c r="I6389" s="332">
        <v>0</v>
      </c>
      <c r="J6389" s="326">
        <v>0</v>
      </c>
      <c r="K6389" s="327">
        <v>0</v>
      </c>
      <c r="L6389" s="336">
        <v>8.811297257924293E-5</v>
      </c>
      <c r="M6389" s="337">
        <v>1.1415525114155251E-4</v>
      </c>
      <c r="N6389" s="345">
        <v>0</v>
      </c>
      <c r="O6389" s="346">
        <v>0</v>
      </c>
      <c r="P6389" s="347">
        <v>0</v>
      </c>
      <c r="Q6389" s="348">
        <v>3.5366931918656058E-2</v>
      </c>
      <c r="R6389" s="346">
        <v>0.14669522939245877</v>
      </c>
      <c r="S6389" s="347">
        <v>0.15143754039259366</v>
      </c>
      <c r="T6389" s="349">
        <v>0.20777918140201557</v>
      </c>
      <c r="U6389" s="349">
        <v>0.57217128153986507</v>
      </c>
      <c r="V6389" s="361">
        <v>0</v>
      </c>
    </row>
    <row r="6390" spans="1:22" ht="16" hidden="1" customHeight="1" outlineLevel="1">
      <c r="A6390" s="65">
        <v>6381</v>
      </c>
      <c r="B6390" s="117">
        <v>1</v>
      </c>
      <c r="C6390" s="325">
        <v>1.3070531562180468E-4</v>
      </c>
      <c r="D6390" s="326">
        <v>1.4050676183201765E-4</v>
      </c>
      <c r="E6390" s="327">
        <v>1.375228368534064E-4</v>
      </c>
      <c r="F6390" s="332">
        <v>0</v>
      </c>
      <c r="G6390" s="326">
        <v>0</v>
      </c>
      <c r="H6390" s="327">
        <v>0</v>
      </c>
      <c r="I6390" s="332">
        <v>0</v>
      </c>
      <c r="J6390" s="326">
        <v>0</v>
      </c>
      <c r="K6390" s="327">
        <v>0</v>
      </c>
      <c r="L6390" s="336">
        <v>5.8741981719495287E-5</v>
      </c>
      <c r="M6390" s="337">
        <v>1.1415525114155251E-4</v>
      </c>
      <c r="N6390" s="345">
        <v>0</v>
      </c>
      <c r="O6390" s="346">
        <v>0</v>
      </c>
      <c r="P6390" s="347">
        <v>0</v>
      </c>
      <c r="Q6390" s="348">
        <v>3.5366931918656058E-2</v>
      </c>
      <c r="R6390" s="346">
        <v>0.12275311820671243</v>
      </c>
      <c r="S6390" s="347">
        <v>0.11924526297262743</v>
      </c>
      <c r="T6390" s="349">
        <v>0.23545137443999567</v>
      </c>
      <c r="U6390" s="349">
        <v>0.57158171813796932</v>
      </c>
      <c r="V6390" s="361">
        <v>0</v>
      </c>
    </row>
    <row r="6391" spans="1:22" ht="16" hidden="1" customHeight="1" outlineLevel="1">
      <c r="A6391" s="65">
        <v>6382</v>
      </c>
      <c r="B6391" s="117">
        <v>1</v>
      </c>
      <c r="C6391" s="325">
        <v>1.2100492111888575E-4</v>
      </c>
      <c r="D6391" s="326">
        <v>1.2619750810178866E-4</v>
      </c>
      <c r="E6391" s="327">
        <v>1.2653502034413037E-4</v>
      </c>
      <c r="F6391" s="332">
        <v>0</v>
      </c>
      <c r="G6391" s="326">
        <v>0</v>
      </c>
      <c r="H6391" s="327">
        <v>0</v>
      </c>
      <c r="I6391" s="332">
        <v>0</v>
      </c>
      <c r="J6391" s="326">
        <v>0</v>
      </c>
      <c r="K6391" s="327">
        <v>0</v>
      </c>
      <c r="L6391" s="336">
        <v>3.7594868300476983E-5</v>
      </c>
      <c r="M6391" s="337">
        <v>1.1415525114155251E-4</v>
      </c>
      <c r="N6391" s="345">
        <v>0</v>
      </c>
      <c r="O6391" s="346">
        <v>0</v>
      </c>
      <c r="P6391" s="347">
        <v>0</v>
      </c>
      <c r="Q6391" s="348">
        <v>5.3050397877984087E-2</v>
      </c>
      <c r="R6391" s="346">
        <v>0.11450028302428983</v>
      </c>
      <c r="S6391" s="347">
        <v>0.14656668270826514</v>
      </c>
      <c r="T6391" s="349">
        <v>0.12219507922269565</v>
      </c>
      <c r="U6391" s="349">
        <v>0.44914905167761005</v>
      </c>
      <c r="V6391" s="361">
        <v>0</v>
      </c>
    </row>
    <row r="6392" spans="1:22" ht="16" hidden="1" customHeight="1" outlineLevel="1">
      <c r="A6392" s="65">
        <v>6383</v>
      </c>
      <c r="B6392" s="117">
        <v>1</v>
      </c>
      <c r="C6392" s="325">
        <v>1.0936069756286901E-4</v>
      </c>
      <c r="D6392" s="326">
        <v>1.177402725411234E-4</v>
      </c>
      <c r="E6392" s="327">
        <v>1.1501532605813613E-4</v>
      </c>
      <c r="F6392" s="332">
        <v>0</v>
      </c>
      <c r="G6392" s="326">
        <v>0</v>
      </c>
      <c r="H6392" s="327">
        <v>0</v>
      </c>
      <c r="I6392" s="332">
        <v>7.5783917761075554E-5</v>
      </c>
      <c r="J6392" s="326">
        <v>0</v>
      </c>
      <c r="K6392" s="327">
        <v>0</v>
      </c>
      <c r="L6392" s="336">
        <v>2.3496792687798115E-5</v>
      </c>
      <c r="M6392" s="337">
        <v>1.1415525114155251E-4</v>
      </c>
      <c r="N6392" s="345">
        <v>0</v>
      </c>
      <c r="O6392" s="346">
        <v>0</v>
      </c>
      <c r="P6392" s="347">
        <v>0</v>
      </c>
      <c r="Q6392" s="348">
        <v>5.3050397877984087E-2</v>
      </c>
      <c r="R6392" s="346">
        <v>0.11502980604723266</v>
      </c>
      <c r="S6392" s="347">
        <v>0.18622864815078879</v>
      </c>
      <c r="T6392" s="349">
        <v>7.7120785408253831E-2</v>
      </c>
      <c r="U6392" s="349">
        <v>0.37574840814158406</v>
      </c>
      <c r="V6392" s="361">
        <v>0</v>
      </c>
    </row>
    <row r="6393" spans="1:22" ht="16" hidden="1" customHeight="1" outlineLevel="1">
      <c r="A6393" s="65">
        <v>6384</v>
      </c>
      <c r="B6393" s="117">
        <v>1</v>
      </c>
      <c r="C6393" s="325">
        <v>1.0046658585046331E-4</v>
      </c>
      <c r="D6393" s="326">
        <v>1.0840815054314797E-4</v>
      </c>
      <c r="E6393" s="327">
        <v>1.0335293285643702E-4</v>
      </c>
      <c r="F6393" s="332">
        <v>0</v>
      </c>
      <c r="G6393" s="326">
        <v>0</v>
      </c>
      <c r="H6393" s="327">
        <v>0</v>
      </c>
      <c r="I6393" s="332">
        <v>1.0253118285321984E-4</v>
      </c>
      <c r="J6393" s="326">
        <v>0</v>
      </c>
      <c r="K6393" s="327">
        <v>0</v>
      </c>
      <c r="L6393" s="336">
        <v>9.3987170751192458E-6</v>
      </c>
      <c r="M6393" s="337">
        <v>1.1415525114155251E-4</v>
      </c>
      <c r="N6393" s="345">
        <v>0</v>
      </c>
      <c r="O6393" s="346">
        <v>0</v>
      </c>
      <c r="P6393" s="347">
        <v>0</v>
      </c>
      <c r="Q6393" s="348">
        <v>4.4208664898320073E-2</v>
      </c>
      <c r="R6393" s="346">
        <v>0.11358733020464021</v>
      </c>
      <c r="S6393" s="347">
        <v>0.18314740162911758</v>
      </c>
      <c r="T6393" s="349">
        <v>0.10393713742444075</v>
      </c>
      <c r="U6393" s="349">
        <v>0.36523452747444246</v>
      </c>
      <c r="V6393" s="361">
        <v>0</v>
      </c>
    </row>
    <row r="6394" spans="1:22" ht="16" hidden="1" customHeight="1" outlineLevel="1">
      <c r="A6394" s="65">
        <v>6385</v>
      </c>
      <c r="B6394" s="117">
        <v>1</v>
      </c>
      <c r="C6394" s="325">
        <v>9.3960071238647185E-5</v>
      </c>
      <c r="D6394" s="326">
        <v>9.8201142107862333E-5</v>
      </c>
      <c r="E6394" s="327">
        <v>9.3701297103306708E-5</v>
      </c>
      <c r="F6394" s="332">
        <v>0</v>
      </c>
      <c r="G6394" s="326">
        <v>0</v>
      </c>
      <c r="H6394" s="327">
        <v>0</v>
      </c>
      <c r="I6394" s="332">
        <v>1.0698906036857726E-4</v>
      </c>
      <c r="J6394" s="326">
        <v>0</v>
      </c>
      <c r="K6394" s="327">
        <v>0</v>
      </c>
      <c r="L6394" s="336">
        <v>5.8741981719495289E-6</v>
      </c>
      <c r="M6394" s="337">
        <v>1.1415525114155251E-4</v>
      </c>
      <c r="N6394" s="345">
        <v>0</v>
      </c>
      <c r="O6394" s="346">
        <v>0</v>
      </c>
      <c r="P6394" s="347">
        <v>0</v>
      </c>
      <c r="Q6394" s="348">
        <v>3.5366931918656058E-2</v>
      </c>
      <c r="R6394" s="346">
        <v>0.12768103445864007</v>
      </c>
      <c r="S6394" s="347">
        <v>0.21979555689704283</v>
      </c>
      <c r="T6394" s="349">
        <v>4.2221490408464492E-2</v>
      </c>
      <c r="U6394" s="349">
        <v>0.32160683573415388</v>
      </c>
      <c r="V6394" s="361">
        <v>0</v>
      </c>
    </row>
    <row r="6395" spans="1:22" ht="16" hidden="1" customHeight="1" outlineLevel="1">
      <c r="A6395" s="65">
        <v>6386</v>
      </c>
      <c r="B6395" s="117">
        <v>1</v>
      </c>
      <c r="C6395" s="325">
        <v>8.8753609498356281E-5</v>
      </c>
      <c r="D6395" s="326">
        <v>9.2193588571665651E-5</v>
      </c>
      <c r="E6395" s="327">
        <v>8.757821635669716E-5</v>
      </c>
      <c r="F6395" s="332">
        <v>0</v>
      </c>
      <c r="G6395" s="326">
        <v>0</v>
      </c>
      <c r="H6395" s="327">
        <v>0</v>
      </c>
      <c r="I6395" s="332">
        <v>1.0476012161089854E-4</v>
      </c>
      <c r="J6395" s="326">
        <v>0</v>
      </c>
      <c r="K6395" s="327">
        <v>0</v>
      </c>
      <c r="L6395" s="336">
        <v>2.3496792687798115E-6</v>
      </c>
      <c r="M6395" s="337">
        <v>1.1415525114155251E-4</v>
      </c>
      <c r="N6395" s="345">
        <v>0</v>
      </c>
      <c r="O6395" s="346">
        <v>0</v>
      </c>
      <c r="P6395" s="347">
        <v>0</v>
      </c>
      <c r="Q6395" s="348">
        <v>5.3050397877984087E-2</v>
      </c>
      <c r="R6395" s="346">
        <v>0.12187167698813578</v>
      </c>
      <c r="S6395" s="347">
        <v>0.19299805132848435</v>
      </c>
      <c r="T6395" s="349">
        <v>3.7561911512034855E-2</v>
      </c>
      <c r="U6395" s="349">
        <v>0.30107037723478386</v>
      </c>
      <c r="V6395" s="361">
        <v>0</v>
      </c>
    </row>
    <row r="6396" spans="1:22" ht="16" hidden="1" customHeight="1" outlineLevel="1">
      <c r="A6396" s="65">
        <v>6387</v>
      </c>
      <c r="B6396" s="117">
        <v>1</v>
      </c>
      <c r="C6396" s="325">
        <v>8.6584771294417586E-5</v>
      </c>
      <c r="D6396" s="326">
        <v>8.9180090843152753E-5</v>
      </c>
      <c r="E6396" s="327">
        <v>8.4257223409383512E-5</v>
      </c>
      <c r="F6396" s="332">
        <v>0</v>
      </c>
      <c r="G6396" s="326">
        <v>0</v>
      </c>
      <c r="H6396" s="327">
        <v>0</v>
      </c>
      <c r="I6396" s="332">
        <v>1.0253118285321984E-4</v>
      </c>
      <c r="J6396" s="326">
        <v>0</v>
      </c>
      <c r="K6396" s="327">
        <v>0</v>
      </c>
      <c r="L6396" s="336">
        <v>1.1748396343899057E-6</v>
      </c>
      <c r="M6396" s="337">
        <v>1.1415525114155251E-4</v>
      </c>
      <c r="N6396" s="345">
        <v>0</v>
      </c>
      <c r="O6396" s="346">
        <v>0</v>
      </c>
      <c r="P6396" s="347">
        <v>0</v>
      </c>
      <c r="Q6396" s="348">
        <v>4.4208664898320073E-2</v>
      </c>
      <c r="R6396" s="346">
        <v>0.1112980600904038</v>
      </c>
      <c r="S6396" s="347">
        <v>0.14981392116448414</v>
      </c>
      <c r="T6396" s="349">
        <v>3.7181537724571202E-2</v>
      </c>
      <c r="U6396" s="349">
        <v>0.28043565816843119</v>
      </c>
      <c r="V6396" s="361">
        <v>0</v>
      </c>
    </row>
    <row r="6397" spans="1:22" ht="16" hidden="1" customHeight="1" outlineLevel="1">
      <c r="A6397" s="65">
        <v>6388</v>
      </c>
      <c r="B6397" s="117">
        <v>1</v>
      </c>
      <c r="C6397" s="325">
        <v>8.5659733674293872E-5</v>
      </c>
      <c r="D6397" s="326">
        <v>8.7858040226772893E-5</v>
      </c>
      <c r="E6397" s="327">
        <v>8.218160281731247E-5</v>
      </c>
      <c r="F6397" s="332">
        <v>0</v>
      </c>
      <c r="G6397" s="326">
        <v>0</v>
      </c>
      <c r="H6397" s="327">
        <v>0</v>
      </c>
      <c r="I6397" s="332">
        <v>9.8073305337862478E-5</v>
      </c>
      <c r="J6397" s="326">
        <v>0</v>
      </c>
      <c r="K6397" s="327">
        <v>0</v>
      </c>
      <c r="L6397" s="336">
        <v>1.409807561267887E-5</v>
      </c>
      <c r="M6397" s="337">
        <v>1.1415525114155251E-4</v>
      </c>
      <c r="N6397" s="345">
        <v>0</v>
      </c>
      <c r="O6397" s="346">
        <v>0</v>
      </c>
      <c r="P6397" s="347">
        <v>0</v>
      </c>
      <c r="Q6397" s="348">
        <v>4.4208664898320073E-2</v>
      </c>
      <c r="R6397" s="346">
        <v>0.10381220581569968</v>
      </c>
      <c r="S6397" s="347">
        <v>0.12909591267199422</v>
      </c>
      <c r="T6397" s="349">
        <v>3.6420790149643924E-2</v>
      </c>
      <c r="U6397" s="349">
        <v>0.27689827775705644</v>
      </c>
      <c r="V6397" s="361">
        <v>0</v>
      </c>
    </row>
    <row r="6398" spans="1:22" ht="16" hidden="1" customHeight="1" outlineLevel="1">
      <c r="A6398" s="65">
        <v>6389</v>
      </c>
      <c r="B6398" s="117">
        <v>1</v>
      </c>
      <c r="C6398" s="325">
        <v>8.6184755026255981E-5</v>
      </c>
      <c r="D6398" s="326">
        <v>8.7391434126874129E-5</v>
      </c>
      <c r="E6398" s="327">
        <v>8.3167522598546223E-5</v>
      </c>
      <c r="F6398" s="332">
        <v>0</v>
      </c>
      <c r="G6398" s="326">
        <v>0</v>
      </c>
      <c r="H6398" s="327">
        <v>0</v>
      </c>
      <c r="I6398" s="332">
        <v>1.0476012161089854E-4</v>
      </c>
      <c r="J6398" s="326">
        <v>0</v>
      </c>
      <c r="K6398" s="327">
        <v>0</v>
      </c>
      <c r="L6398" s="336">
        <v>3.7594868300476983E-5</v>
      </c>
      <c r="M6398" s="337">
        <v>1.1415525114155251E-4</v>
      </c>
      <c r="N6398" s="345">
        <v>0</v>
      </c>
      <c r="O6398" s="346">
        <v>0</v>
      </c>
      <c r="P6398" s="347">
        <v>0</v>
      </c>
      <c r="Q6398" s="348">
        <v>4.4208664898320073E-2</v>
      </c>
      <c r="R6398" s="346">
        <v>8.6939377874299062E-2</v>
      </c>
      <c r="S6398" s="347">
        <v>9.3630458432373109E-2</v>
      </c>
      <c r="T6398" s="349">
        <v>4.136564938667129E-2</v>
      </c>
      <c r="U6398" s="349">
        <v>0.27011829863525483</v>
      </c>
      <c r="V6398" s="361">
        <v>0</v>
      </c>
    </row>
    <row r="6399" spans="1:22" ht="16" hidden="1" customHeight="1" outlineLevel="1">
      <c r="A6399" s="65">
        <v>6390</v>
      </c>
      <c r="B6399" s="117">
        <v>1</v>
      </c>
      <c r="C6399" s="325">
        <v>9.1422468037497003E-5</v>
      </c>
      <c r="D6399" s="326">
        <v>9.2115820888349193E-5</v>
      </c>
      <c r="E6399" s="327">
        <v>8.682580389207141E-5</v>
      </c>
      <c r="F6399" s="332">
        <v>0</v>
      </c>
      <c r="G6399" s="326">
        <v>0</v>
      </c>
      <c r="H6399" s="327">
        <v>0</v>
      </c>
      <c r="I6399" s="332">
        <v>1.0476012161089854E-4</v>
      </c>
      <c r="J6399" s="326">
        <v>0</v>
      </c>
      <c r="K6399" s="327">
        <v>0</v>
      </c>
      <c r="L6399" s="336">
        <v>9.3987170751192462E-5</v>
      </c>
      <c r="M6399" s="337">
        <v>1.1415525114155251E-4</v>
      </c>
      <c r="N6399" s="345">
        <v>0</v>
      </c>
      <c r="O6399" s="346">
        <v>1.0518325824966501E-4</v>
      </c>
      <c r="P6399" s="347">
        <v>0</v>
      </c>
      <c r="Q6399" s="348">
        <v>1.7683465959328029E-2</v>
      </c>
      <c r="R6399" s="346">
        <v>6.9057259790391248E-2</v>
      </c>
      <c r="S6399" s="347">
        <v>9.4180310962888231E-2</v>
      </c>
      <c r="T6399" s="349">
        <v>4.4693920026978175E-2</v>
      </c>
      <c r="U6399" s="349">
        <v>0.29330779244315597</v>
      </c>
      <c r="V6399" s="361">
        <v>0</v>
      </c>
    </row>
    <row r="6400" spans="1:22" ht="16" hidden="1" customHeight="1" outlineLevel="1">
      <c r="A6400" s="65">
        <v>6391</v>
      </c>
      <c r="B6400" s="117">
        <v>1</v>
      </c>
      <c r="C6400" s="325">
        <v>1.0709185529188991E-4</v>
      </c>
      <c r="D6400" s="326">
        <v>9.9542634645071308E-5</v>
      </c>
      <c r="E6400" s="327">
        <v>1.0026544722573136E-4</v>
      </c>
      <c r="F6400" s="332">
        <v>0</v>
      </c>
      <c r="G6400" s="326">
        <v>0</v>
      </c>
      <c r="H6400" s="327">
        <v>0</v>
      </c>
      <c r="I6400" s="332">
        <v>1.0030224409554116E-4</v>
      </c>
      <c r="J6400" s="326">
        <v>0</v>
      </c>
      <c r="K6400" s="327">
        <v>0</v>
      </c>
      <c r="L6400" s="336">
        <v>1.8210014333043539E-4</v>
      </c>
      <c r="M6400" s="337">
        <v>1.1415525114155251E-4</v>
      </c>
      <c r="N6400" s="345">
        <v>3.8583215363708744E-3</v>
      </c>
      <c r="O6400" s="346">
        <v>4.4703211740374921E-2</v>
      </c>
      <c r="P6400" s="347">
        <v>2.0485498324174959E-2</v>
      </c>
      <c r="Q6400" s="348">
        <v>1.7683465959328029E-2</v>
      </c>
      <c r="R6400" s="346">
        <v>6.1875879734679604E-2</v>
      </c>
      <c r="S6400" s="347">
        <v>8.2197687488533761E-2</v>
      </c>
      <c r="T6400" s="349">
        <v>9.4903259972179188E-2</v>
      </c>
      <c r="U6400" s="349">
        <v>0.33880243495611451</v>
      </c>
      <c r="V6400" s="361">
        <v>0</v>
      </c>
    </row>
    <row r="6401" spans="1:22" ht="16" hidden="1" customHeight="1" outlineLevel="1">
      <c r="A6401" s="65">
        <v>6392</v>
      </c>
      <c r="B6401" s="117">
        <v>1</v>
      </c>
      <c r="C6401" s="325">
        <v>1.2248623136192169E-4</v>
      </c>
      <c r="D6401" s="326">
        <v>1.1266593120472426E-4</v>
      </c>
      <c r="E6401" s="327">
        <v>1.1383481684639573E-4</v>
      </c>
      <c r="F6401" s="332">
        <v>0</v>
      </c>
      <c r="G6401" s="326">
        <v>0</v>
      </c>
      <c r="H6401" s="327">
        <v>0</v>
      </c>
      <c r="I6401" s="332">
        <v>9.8073305337862478E-5</v>
      </c>
      <c r="J6401" s="326">
        <v>0</v>
      </c>
      <c r="K6401" s="327">
        <v>0</v>
      </c>
      <c r="L6401" s="336">
        <v>1.5860335064263727E-4</v>
      </c>
      <c r="M6401" s="337">
        <v>1.1415525114155251E-4</v>
      </c>
      <c r="N6401" s="345">
        <v>6.9306886857032374E-2</v>
      </c>
      <c r="O6401" s="346">
        <v>0.22488800842701889</v>
      </c>
      <c r="P6401" s="347">
        <v>0.12254734455795656</v>
      </c>
      <c r="Q6401" s="348">
        <v>1.7683465959328029E-2</v>
      </c>
      <c r="R6401" s="346">
        <v>4.3195094952424053E-2</v>
      </c>
      <c r="S6401" s="347">
        <v>5.3019220243165931E-2</v>
      </c>
      <c r="T6401" s="349">
        <v>0.10935746389579766</v>
      </c>
      <c r="U6401" s="349">
        <v>0.41269438132705361</v>
      </c>
      <c r="V6401" s="361">
        <v>0</v>
      </c>
    </row>
    <row r="6402" spans="1:22" ht="16" hidden="1" customHeight="1" outlineLevel="1">
      <c r="A6402" s="65">
        <v>6393</v>
      </c>
      <c r="B6402" s="117">
        <v>1</v>
      </c>
      <c r="C6402" s="325">
        <v>1.3937441818336949E-4</v>
      </c>
      <c r="D6402" s="326">
        <v>1.2306735884830104E-4</v>
      </c>
      <c r="E6402" s="327">
        <v>1.2823443470388852E-4</v>
      </c>
      <c r="F6402" s="332">
        <v>0</v>
      </c>
      <c r="G6402" s="326">
        <v>1.7563740037975016E-4</v>
      </c>
      <c r="H6402" s="327">
        <v>0</v>
      </c>
      <c r="I6402" s="332">
        <v>9.5844366580183796E-5</v>
      </c>
      <c r="J6402" s="326">
        <v>0</v>
      </c>
      <c r="K6402" s="327">
        <v>0</v>
      </c>
      <c r="L6402" s="336">
        <v>1.4685495429873823E-4</v>
      </c>
      <c r="M6402" s="337">
        <v>1.1415525114155251E-4</v>
      </c>
      <c r="N6402" s="345">
        <v>0.18762874730573917</v>
      </c>
      <c r="O6402" s="346">
        <v>0.40001143096496028</v>
      </c>
      <c r="P6402" s="347">
        <v>0.26181321692768622</v>
      </c>
      <c r="Q6402" s="348">
        <v>1.7683465959328029E-2</v>
      </c>
      <c r="R6402" s="346">
        <v>4.0318859202984975E-2</v>
      </c>
      <c r="S6402" s="347">
        <v>7.2746458005335385E-2</v>
      </c>
      <c r="T6402" s="349">
        <v>0.17630325048939902</v>
      </c>
      <c r="U6402" s="349">
        <v>0.49493847589151646</v>
      </c>
      <c r="V6402" s="361">
        <v>4.0132597388027061E-2</v>
      </c>
    </row>
    <row r="6403" spans="1:22" ht="16" hidden="1" customHeight="1" outlineLevel="1">
      <c r="A6403" s="65">
        <v>6394</v>
      </c>
      <c r="B6403" s="117">
        <v>1</v>
      </c>
      <c r="C6403" s="325">
        <v>1.4439337229795964E-4</v>
      </c>
      <c r="D6403" s="326">
        <v>1.2555592471442782E-4</v>
      </c>
      <c r="E6403" s="327">
        <v>1.3492831111331762E-4</v>
      </c>
      <c r="F6403" s="332">
        <v>0</v>
      </c>
      <c r="G6403" s="326">
        <v>2.1123169082215795E-4</v>
      </c>
      <c r="H6403" s="327">
        <v>0</v>
      </c>
      <c r="I6403" s="332">
        <v>8.6928611549469016E-5</v>
      </c>
      <c r="J6403" s="326">
        <v>0</v>
      </c>
      <c r="K6403" s="327">
        <v>0</v>
      </c>
      <c r="L6403" s="336">
        <v>1.644775488145868E-4</v>
      </c>
      <c r="M6403" s="337">
        <v>1.1415525114155251E-4</v>
      </c>
      <c r="N6403" s="345">
        <v>0.29194632958539612</v>
      </c>
      <c r="O6403" s="346">
        <v>0.50091181877225932</v>
      </c>
      <c r="P6403" s="347">
        <v>0.32207224418835262</v>
      </c>
      <c r="Q6403" s="348">
        <v>8.8417329796640146E-3</v>
      </c>
      <c r="R6403" s="346">
        <v>5.3479434693411487E-2</v>
      </c>
      <c r="S6403" s="347">
        <v>0.12161066502923572</v>
      </c>
      <c r="T6403" s="349">
        <v>0.19465628573451985</v>
      </c>
      <c r="U6403" s="349">
        <v>0.47636722873179904</v>
      </c>
      <c r="V6403" s="361">
        <v>0.10982316157033278</v>
      </c>
    </row>
    <row r="6404" spans="1:22" ht="16" hidden="1" customHeight="1" outlineLevel="1">
      <c r="A6404" s="65">
        <v>6395</v>
      </c>
      <c r="B6404" s="117">
        <v>1</v>
      </c>
      <c r="C6404" s="325">
        <v>1.4389335196275763E-4</v>
      </c>
      <c r="D6404" s="326">
        <v>1.2370894223566185E-4</v>
      </c>
      <c r="E6404" s="327">
        <v>1.4014330785089608E-4</v>
      </c>
      <c r="F6404" s="332">
        <v>0</v>
      </c>
      <c r="G6404" s="326">
        <v>2.6549839592287806E-4</v>
      </c>
      <c r="H6404" s="327">
        <v>0</v>
      </c>
      <c r="I6404" s="332">
        <v>7.5783917761075554E-5</v>
      </c>
      <c r="J6404" s="326">
        <v>0</v>
      </c>
      <c r="K6404" s="327">
        <v>0</v>
      </c>
      <c r="L6404" s="336">
        <v>1.8797434150238492E-4</v>
      </c>
      <c r="M6404" s="337">
        <v>1.1415525114155251E-4</v>
      </c>
      <c r="N6404" s="345">
        <v>0.31895458033999224</v>
      </c>
      <c r="O6404" s="346">
        <v>0.51951823213683745</v>
      </c>
      <c r="P6404" s="347">
        <v>0.37131646592817891</v>
      </c>
      <c r="Q6404" s="348">
        <v>8.8417329796640146E-3</v>
      </c>
      <c r="R6404" s="346">
        <v>5.5688548706326106E-2</v>
      </c>
      <c r="S6404" s="347">
        <v>0.10939461327326064</v>
      </c>
      <c r="T6404" s="349">
        <v>0.13484250765586181</v>
      </c>
      <c r="U6404" s="349">
        <v>0.43352562152737156</v>
      </c>
      <c r="V6404" s="361">
        <v>0.18555037322247975</v>
      </c>
    </row>
    <row r="6405" spans="1:22" ht="16" hidden="1" customHeight="1" outlineLevel="1">
      <c r="A6405" s="65">
        <v>6396</v>
      </c>
      <c r="B6405" s="117">
        <v>1</v>
      </c>
      <c r="C6405" s="325">
        <v>1.417682655381491E-4</v>
      </c>
      <c r="D6405" s="326">
        <v>1.1949004541574379E-4</v>
      </c>
      <c r="E6405" s="327">
        <v>1.4092166557292272E-4</v>
      </c>
      <c r="F6405" s="332">
        <v>0</v>
      </c>
      <c r="G6405" s="326">
        <v>2.2290194998360308E-4</v>
      </c>
      <c r="H6405" s="327">
        <v>0</v>
      </c>
      <c r="I6405" s="332">
        <v>0</v>
      </c>
      <c r="J6405" s="326">
        <v>0</v>
      </c>
      <c r="K6405" s="327">
        <v>0</v>
      </c>
      <c r="L6405" s="336">
        <v>2.0677177565262342E-4</v>
      </c>
      <c r="M6405" s="337">
        <v>1.1415525114155251E-4</v>
      </c>
      <c r="N6405" s="345">
        <v>0.34139000557000065</v>
      </c>
      <c r="O6405" s="346">
        <v>0.45839202044098004</v>
      </c>
      <c r="P6405" s="347">
        <v>0.41600340733980612</v>
      </c>
      <c r="Q6405" s="348">
        <v>8.8417329796640146E-3</v>
      </c>
      <c r="R6405" s="346">
        <v>6.0306454058365891E-2</v>
      </c>
      <c r="S6405" s="347">
        <v>0.13844858656771764</v>
      </c>
      <c r="T6405" s="349">
        <v>0.14872615089828481</v>
      </c>
      <c r="U6405" s="349">
        <v>0.39510573983716252</v>
      </c>
      <c r="V6405" s="361">
        <v>0.25526918528089315</v>
      </c>
    </row>
    <row r="6406" spans="1:22" ht="16" hidden="1" customHeight="1" outlineLevel="1">
      <c r="A6406" s="65">
        <v>6397</v>
      </c>
      <c r="B6406" s="117">
        <v>1</v>
      </c>
      <c r="C6406" s="325">
        <v>1.284427236050156E-4</v>
      </c>
      <c r="D6406" s="326">
        <v>1.1803190135356013E-4</v>
      </c>
      <c r="E6406" s="327">
        <v>1.3237270325933015E-4</v>
      </c>
      <c r="F6406" s="332">
        <v>0</v>
      </c>
      <c r="G6406" s="326">
        <v>0</v>
      </c>
      <c r="H6406" s="327">
        <v>0</v>
      </c>
      <c r="I6406" s="332">
        <v>0</v>
      </c>
      <c r="J6406" s="326">
        <v>0</v>
      </c>
      <c r="K6406" s="327">
        <v>0</v>
      </c>
      <c r="L6406" s="336">
        <v>1.8797434150238492E-4</v>
      </c>
      <c r="M6406" s="337">
        <v>1.1415525114155251E-4</v>
      </c>
      <c r="N6406" s="345">
        <v>0.36025291085892491</v>
      </c>
      <c r="O6406" s="346">
        <v>0.39148077250542196</v>
      </c>
      <c r="P6406" s="347">
        <v>0.36827127294980683</v>
      </c>
      <c r="Q6406" s="348">
        <v>8.8417329796640146E-3</v>
      </c>
      <c r="R6406" s="346">
        <v>7.0810177088249396E-2</v>
      </c>
      <c r="S6406" s="347">
        <v>0.12912185103543011</v>
      </c>
      <c r="T6406" s="349">
        <v>0.11259064108923864</v>
      </c>
      <c r="U6406" s="349">
        <v>0.33506853341077447</v>
      </c>
      <c r="V6406" s="361">
        <v>0.33640166619906692</v>
      </c>
    </row>
    <row r="6407" spans="1:22" ht="16" hidden="1" customHeight="1" outlineLevel="1">
      <c r="A6407" s="65">
        <v>6398</v>
      </c>
      <c r="B6407" s="117">
        <v>1</v>
      </c>
      <c r="C6407" s="325">
        <v>1.2969902469721066E-4</v>
      </c>
      <c r="D6407" s="326">
        <v>1.1635989616225621E-4</v>
      </c>
      <c r="E6407" s="327">
        <v>1.283122704760912E-4</v>
      </c>
      <c r="F6407" s="332">
        <v>0</v>
      </c>
      <c r="G6407" s="326">
        <v>0</v>
      </c>
      <c r="H6407" s="327">
        <v>0</v>
      </c>
      <c r="I6407" s="332">
        <v>0</v>
      </c>
      <c r="J6407" s="326">
        <v>0</v>
      </c>
      <c r="K6407" s="327">
        <v>0</v>
      </c>
      <c r="L6407" s="336">
        <v>1.9032402077116473E-4</v>
      </c>
      <c r="M6407" s="337">
        <v>1.1415525114155251E-4</v>
      </c>
      <c r="N6407" s="345">
        <v>0.33281595771139871</v>
      </c>
      <c r="O6407" s="346">
        <v>0.40901273494658463</v>
      </c>
      <c r="P6407" s="347">
        <v>0.26160612623358043</v>
      </c>
      <c r="Q6407" s="348">
        <v>8.8417329796640146E-3</v>
      </c>
      <c r="R6407" s="346">
        <v>9.0656953246841504E-2</v>
      </c>
      <c r="S6407" s="347">
        <v>0.14699204128786944</v>
      </c>
      <c r="T6407" s="349">
        <v>9.7090409250095142E-2</v>
      </c>
      <c r="U6407" s="349">
        <v>0.30657296898581127</v>
      </c>
      <c r="V6407" s="361">
        <v>0.26604155100739579</v>
      </c>
    </row>
    <row r="6408" spans="1:22" ht="16" hidden="1" customHeight="1" outlineLevel="1">
      <c r="A6408" s="65">
        <v>6399</v>
      </c>
      <c r="B6408" s="117">
        <v>1</v>
      </c>
      <c r="C6408" s="325">
        <v>1.34767980845321E-4</v>
      </c>
      <c r="D6408" s="326">
        <v>1.2297014924415547E-4</v>
      </c>
      <c r="E6408" s="327">
        <v>1.3460399539580651E-4</v>
      </c>
      <c r="F6408" s="332">
        <v>0</v>
      </c>
      <c r="G6408" s="326">
        <v>1.9197576320577328E-4</v>
      </c>
      <c r="H6408" s="327">
        <v>0</v>
      </c>
      <c r="I6408" s="332">
        <v>0</v>
      </c>
      <c r="J6408" s="326">
        <v>0</v>
      </c>
      <c r="K6408" s="327">
        <v>0</v>
      </c>
      <c r="L6408" s="336">
        <v>2.1382081345896285E-4</v>
      </c>
      <c r="M6408" s="337">
        <v>1.1415525114155251E-4</v>
      </c>
      <c r="N6408" s="345">
        <v>0.28365808332208092</v>
      </c>
      <c r="O6408" s="346">
        <v>0.37048028087366885</v>
      </c>
      <c r="P6408" s="347">
        <v>0.23655684813752373</v>
      </c>
      <c r="Q6408" s="348">
        <v>8.8417329796640146E-3</v>
      </c>
      <c r="R6408" s="346">
        <v>0.10580597097578727</v>
      </c>
      <c r="S6408" s="347">
        <v>0.17980160758542363</v>
      </c>
      <c r="T6408" s="349">
        <v>0.10621938014922261</v>
      </c>
      <c r="U6408" s="349">
        <v>0.31345120867459547</v>
      </c>
      <c r="V6408" s="361">
        <v>0.20877470811973067</v>
      </c>
    </row>
    <row r="6409" spans="1:22" ht="16" hidden="1" customHeight="1" outlineLevel="1">
      <c r="A6409" s="65">
        <v>6400</v>
      </c>
      <c r="B6409" s="117">
        <v>1</v>
      </c>
      <c r="C6409" s="325">
        <v>1.3644929922243776E-4</v>
      </c>
      <c r="D6409" s="326">
        <v>1.228729396400099E-4</v>
      </c>
      <c r="E6409" s="327">
        <v>1.3606990243895668E-4</v>
      </c>
      <c r="F6409" s="332">
        <v>0</v>
      </c>
      <c r="G6409" s="326">
        <v>1.8497360770890632E-4</v>
      </c>
      <c r="H6409" s="327">
        <v>0</v>
      </c>
      <c r="I6409" s="332">
        <v>0</v>
      </c>
      <c r="J6409" s="326">
        <v>0</v>
      </c>
      <c r="K6409" s="327">
        <v>0</v>
      </c>
      <c r="L6409" s="336">
        <v>2.2321953053408208E-4</v>
      </c>
      <c r="M6409" s="337">
        <v>1.1415525114155251E-4</v>
      </c>
      <c r="N6409" s="345">
        <v>0.23835853046913402</v>
      </c>
      <c r="O6409" s="346">
        <v>0.22960404271690424</v>
      </c>
      <c r="P6409" s="347">
        <v>0.21310569620570433</v>
      </c>
      <c r="Q6409" s="348">
        <v>8.8417329796640146E-3</v>
      </c>
      <c r="R6409" s="346">
        <v>0.13204323169406174</v>
      </c>
      <c r="S6409" s="347">
        <v>0.1827324217927481</v>
      </c>
      <c r="T6409" s="349">
        <v>8.3872420135733511E-2</v>
      </c>
      <c r="U6409" s="349">
        <v>0.31394251150950864</v>
      </c>
      <c r="V6409" s="361">
        <v>0.14421685937181675</v>
      </c>
    </row>
    <row r="6410" spans="1:22" ht="16" hidden="1" customHeight="1" outlineLevel="1">
      <c r="A6410" s="65">
        <v>6401</v>
      </c>
      <c r="B6410" s="117">
        <v>1</v>
      </c>
      <c r="C6410" s="325">
        <v>1.3306166145144415E-4</v>
      </c>
      <c r="D6410" s="326">
        <v>1.2071488642797808E-4</v>
      </c>
      <c r="E6410" s="327">
        <v>1.3468183116800917E-4</v>
      </c>
      <c r="F6410" s="332">
        <v>0</v>
      </c>
      <c r="G6410" s="326">
        <v>2.2873707956432577E-4</v>
      </c>
      <c r="H6410" s="327">
        <v>0</v>
      </c>
      <c r="I6410" s="332">
        <v>0</v>
      </c>
      <c r="J6410" s="326">
        <v>0</v>
      </c>
      <c r="K6410" s="327">
        <v>0</v>
      </c>
      <c r="L6410" s="336">
        <v>2.2321953053408208E-4</v>
      </c>
      <c r="M6410" s="337">
        <v>1.1415525114155251E-4</v>
      </c>
      <c r="N6410" s="345">
        <v>0.15304675427604467</v>
      </c>
      <c r="O6410" s="346">
        <v>0.12288674651091307</v>
      </c>
      <c r="P6410" s="347">
        <v>0.10977035463541183</v>
      </c>
      <c r="Q6410" s="348">
        <v>8.8417329796640146E-3</v>
      </c>
      <c r="R6410" s="346">
        <v>0.12420537733527934</v>
      </c>
      <c r="S6410" s="347">
        <v>0.16823396394743861</v>
      </c>
      <c r="T6410" s="349">
        <v>9.376213860978827E-2</v>
      </c>
      <c r="U6410" s="349">
        <v>0.33447897000887866</v>
      </c>
      <c r="V6410" s="361">
        <v>8.5209336551024709E-2</v>
      </c>
    </row>
    <row r="6411" spans="1:22" ht="16" hidden="1" customHeight="1" outlineLevel="1">
      <c r="A6411" s="65">
        <v>6402</v>
      </c>
      <c r="B6411" s="117">
        <v>1</v>
      </c>
      <c r="C6411" s="325">
        <v>1.2853022716367596E-4</v>
      </c>
      <c r="D6411" s="326">
        <v>1.2297014924415547E-4</v>
      </c>
      <c r="E6411" s="327">
        <v>1.3123111193369109E-4</v>
      </c>
      <c r="F6411" s="332">
        <v>0</v>
      </c>
      <c r="G6411" s="326">
        <v>2.3865679985155406E-4</v>
      </c>
      <c r="H6411" s="327">
        <v>0</v>
      </c>
      <c r="I6411" s="332">
        <v>0</v>
      </c>
      <c r="J6411" s="326">
        <v>0</v>
      </c>
      <c r="K6411" s="327">
        <v>0</v>
      </c>
      <c r="L6411" s="336">
        <v>1.644775488145868E-4</v>
      </c>
      <c r="M6411" s="337">
        <v>1.1415525114155251E-4</v>
      </c>
      <c r="N6411" s="345">
        <v>3.0152068302750166E-2</v>
      </c>
      <c r="O6411" s="346">
        <v>2.0603982316017153E-2</v>
      </c>
      <c r="P6411" s="347">
        <v>2.2212171710992847E-2</v>
      </c>
      <c r="Q6411" s="348">
        <v>8.8417329796640146E-3</v>
      </c>
      <c r="R6411" s="346">
        <v>9.5930988718149063E-2</v>
      </c>
      <c r="S6411" s="347">
        <v>0.19555538368307629</v>
      </c>
      <c r="T6411" s="349">
        <v>0.1354130683370573</v>
      </c>
      <c r="U6411" s="349">
        <v>0.38410055633510776</v>
      </c>
      <c r="V6411" s="361">
        <v>4.3287198038764732E-3</v>
      </c>
    </row>
    <row r="6412" spans="1:22" ht="16" hidden="1" customHeight="1" outlineLevel="1">
      <c r="A6412" s="65">
        <v>6403</v>
      </c>
      <c r="B6412" s="117">
        <v>1</v>
      </c>
      <c r="C6412" s="325">
        <v>1.2513008888430231E-4</v>
      </c>
      <c r="D6412" s="326">
        <v>1.2405889681058594E-4</v>
      </c>
      <c r="E6412" s="327">
        <v>1.2947980705913114E-4</v>
      </c>
      <c r="F6412" s="332">
        <v>0</v>
      </c>
      <c r="G6412" s="326">
        <v>0</v>
      </c>
      <c r="H6412" s="327">
        <v>0</v>
      </c>
      <c r="I6412" s="332">
        <v>0</v>
      </c>
      <c r="J6412" s="326">
        <v>0</v>
      </c>
      <c r="K6412" s="327">
        <v>0</v>
      </c>
      <c r="L6412" s="336">
        <v>1.1748396343899057E-4</v>
      </c>
      <c r="M6412" s="337">
        <v>1.1415525114155251E-4</v>
      </c>
      <c r="N6412" s="345">
        <v>0</v>
      </c>
      <c r="O6412" s="346">
        <v>0</v>
      </c>
      <c r="P6412" s="347">
        <v>0</v>
      </c>
      <c r="Q6412" s="348">
        <v>8.8417329796640146E-3</v>
      </c>
      <c r="R6412" s="346">
        <v>7.2279913299795079E-2</v>
      </c>
      <c r="S6412" s="347">
        <v>0.21346707191915262</v>
      </c>
      <c r="T6412" s="349">
        <v>0.13455722731526407</v>
      </c>
      <c r="U6412" s="349">
        <v>0.47400897512421586</v>
      </c>
      <c r="V6412" s="361">
        <v>0</v>
      </c>
    </row>
    <row r="6413" spans="1:22" ht="16" hidden="1" customHeight="1" outlineLevel="1">
      <c r="A6413" s="65">
        <v>6404</v>
      </c>
      <c r="B6413" s="117">
        <v>1</v>
      </c>
      <c r="C6413" s="325">
        <v>1.3165535425868852E-4</v>
      </c>
      <c r="D6413" s="326">
        <v>1.3935968850309983E-4</v>
      </c>
      <c r="E6413" s="327">
        <v>1.4092166557292272E-4</v>
      </c>
      <c r="F6413" s="332">
        <v>0</v>
      </c>
      <c r="G6413" s="326">
        <v>0</v>
      </c>
      <c r="H6413" s="327">
        <v>0</v>
      </c>
      <c r="I6413" s="332">
        <v>0</v>
      </c>
      <c r="J6413" s="326">
        <v>0</v>
      </c>
      <c r="K6413" s="327">
        <v>0</v>
      </c>
      <c r="L6413" s="336">
        <v>8.811297257924293E-5</v>
      </c>
      <c r="M6413" s="337">
        <v>1.1415525114155251E-4</v>
      </c>
      <c r="N6413" s="345">
        <v>0</v>
      </c>
      <c r="O6413" s="346">
        <v>0</v>
      </c>
      <c r="P6413" s="347">
        <v>0</v>
      </c>
      <c r="Q6413" s="348">
        <v>1.7683465959328029E-2</v>
      </c>
      <c r="R6413" s="346">
        <v>5.0508147213800828E-2</v>
      </c>
      <c r="S6413" s="347">
        <v>0.18314740162911758</v>
      </c>
      <c r="T6413" s="349">
        <v>0.22071189017577947</v>
      </c>
      <c r="U6413" s="349">
        <v>0.53876268876577027</v>
      </c>
      <c r="V6413" s="361">
        <v>0</v>
      </c>
    </row>
    <row r="6414" spans="1:22" ht="16" hidden="1" customHeight="1" outlineLevel="1">
      <c r="A6414" s="65">
        <v>6405</v>
      </c>
      <c r="B6414" s="117">
        <v>1</v>
      </c>
      <c r="C6414" s="325">
        <v>1.2876773682289692E-4</v>
      </c>
      <c r="D6414" s="326">
        <v>1.3766824139096678E-4</v>
      </c>
      <c r="E6414" s="327">
        <v>1.3533046260303137E-4</v>
      </c>
      <c r="F6414" s="332">
        <v>0</v>
      </c>
      <c r="G6414" s="326">
        <v>0</v>
      </c>
      <c r="H6414" s="327">
        <v>0</v>
      </c>
      <c r="I6414" s="332">
        <v>0</v>
      </c>
      <c r="J6414" s="326">
        <v>0</v>
      </c>
      <c r="K6414" s="327">
        <v>0</v>
      </c>
      <c r="L6414" s="336">
        <v>5.8741981719495287E-5</v>
      </c>
      <c r="M6414" s="337">
        <v>1.1415525114155251E-4</v>
      </c>
      <c r="N6414" s="345">
        <v>0</v>
      </c>
      <c r="O6414" s="346">
        <v>0</v>
      </c>
      <c r="P6414" s="347">
        <v>0</v>
      </c>
      <c r="Q6414" s="348">
        <v>1.7683465959328029E-2</v>
      </c>
      <c r="R6414" s="346">
        <v>4.6206136663070989E-2</v>
      </c>
      <c r="S6414" s="347">
        <v>0.15580004353004395</v>
      </c>
      <c r="T6414" s="349">
        <v>0.18276960487628097</v>
      </c>
      <c r="U6414" s="349">
        <v>0.51704710346260851</v>
      </c>
      <c r="V6414" s="361">
        <v>0</v>
      </c>
    </row>
    <row r="6415" spans="1:22" ht="16" hidden="1" customHeight="1" outlineLevel="1">
      <c r="A6415" s="65">
        <v>6406</v>
      </c>
      <c r="B6415" s="117">
        <v>1</v>
      </c>
      <c r="C6415" s="325">
        <v>1.2050490078368375E-4</v>
      </c>
      <c r="D6415" s="326">
        <v>1.2429219986053532E-4</v>
      </c>
      <c r="E6415" s="327">
        <v>1.2227999813038475E-4</v>
      </c>
      <c r="F6415" s="332">
        <v>0</v>
      </c>
      <c r="G6415" s="326">
        <v>0</v>
      </c>
      <c r="H6415" s="327">
        <v>0</v>
      </c>
      <c r="I6415" s="332">
        <v>0</v>
      </c>
      <c r="J6415" s="326">
        <v>0</v>
      </c>
      <c r="K6415" s="327">
        <v>0</v>
      </c>
      <c r="L6415" s="336">
        <v>3.7594868300476983E-5</v>
      </c>
      <c r="M6415" s="337">
        <v>1.1415525114155251E-4</v>
      </c>
      <c r="N6415" s="345">
        <v>0</v>
      </c>
      <c r="O6415" s="346">
        <v>0</v>
      </c>
      <c r="P6415" s="347">
        <v>0</v>
      </c>
      <c r="Q6415" s="348">
        <v>1.7683465959328029E-2</v>
      </c>
      <c r="R6415" s="346">
        <v>4.3836585808663543E-2</v>
      </c>
      <c r="S6415" s="347">
        <v>0.15725767082360567</v>
      </c>
      <c r="T6415" s="349">
        <v>0.13484250765586181</v>
      </c>
      <c r="U6415" s="349">
        <v>0.41063090942041836</v>
      </c>
      <c r="V6415" s="361">
        <v>0</v>
      </c>
    </row>
    <row r="6416" spans="1:22" ht="16" hidden="1" customHeight="1" outlineLevel="1">
      <c r="A6416" s="65">
        <v>6407</v>
      </c>
      <c r="B6416" s="117">
        <v>1</v>
      </c>
      <c r="C6416" s="325">
        <v>1.0682309436171883E-4</v>
      </c>
      <c r="D6416" s="326">
        <v>1.1536835819997131E-4</v>
      </c>
      <c r="E6416" s="327">
        <v>1.1248566346154957E-4</v>
      </c>
      <c r="F6416" s="332">
        <v>0</v>
      </c>
      <c r="G6416" s="326">
        <v>0</v>
      </c>
      <c r="H6416" s="327">
        <v>0</v>
      </c>
      <c r="I6416" s="332">
        <v>0</v>
      </c>
      <c r="J6416" s="326">
        <v>0</v>
      </c>
      <c r="K6416" s="327">
        <v>0</v>
      </c>
      <c r="L6416" s="336">
        <v>2.3496792687798115E-5</v>
      </c>
      <c r="M6416" s="337">
        <v>1.1415525114155251E-4</v>
      </c>
      <c r="N6416" s="345">
        <v>0</v>
      </c>
      <c r="O6416" s="346">
        <v>0</v>
      </c>
      <c r="P6416" s="347">
        <v>0</v>
      </c>
      <c r="Q6416" s="348">
        <v>1.7683465959328029E-2</v>
      </c>
      <c r="R6416" s="346">
        <v>4.8813274092502586E-2</v>
      </c>
      <c r="S6416" s="347">
        <v>0.20998640518131298</v>
      </c>
      <c r="T6416" s="349">
        <v>7.8071719876912943E-2</v>
      </c>
      <c r="U6416" s="349">
        <v>0.34155373083162816</v>
      </c>
      <c r="V6416" s="361">
        <v>0</v>
      </c>
    </row>
    <row r="6417" spans="1:22" ht="16" hidden="1" customHeight="1" outlineLevel="1">
      <c r="A6417" s="65">
        <v>6408</v>
      </c>
      <c r="B6417" s="117">
        <v>1</v>
      </c>
      <c r="C6417" s="325">
        <v>9.909152992865779E-5</v>
      </c>
      <c r="D6417" s="326">
        <v>1.07066658005939E-4</v>
      </c>
      <c r="E6417" s="327">
        <v>1.021075605011944E-4</v>
      </c>
      <c r="F6417" s="332">
        <v>0</v>
      </c>
      <c r="G6417" s="326">
        <v>0</v>
      </c>
      <c r="H6417" s="327">
        <v>0</v>
      </c>
      <c r="I6417" s="332">
        <v>0</v>
      </c>
      <c r="J6417" s="326">
        <v>0</v>
      </c>
      <c r="K6417" s="327">
        <v>0</v>
      </c>
      <c r="L6417" s="336">
        <v>9.3987170751192458E-6</v>
      </c>
      <c r="M6417" s="337">
        <v>1.1415525114155251E-4</v>
      </c>
      <c r="N6417" s="345">
        <v>0</v>
      </c>
      <c r="O6417" s="346">
        <v>0</v>
      </c>
      <c r="P6417" s="347">
        <v>0</v>
      </c>
      <c r="Q6417" s="348">
        <v>2.6525198938992044E-2</v>
      </c>
      <c r="R6417" s="346">
        <v>6.0112915121261143E-2</v>
      </c>
      <c r="S6417" s="347">
        <v>0.20962848294878153</v>
      </c>
      <c r="T6417" s="349">
        <v>6.3332235612696727E-2</v>
      </c>
      <c r="U6417" s="349">
        <v>0.31639902568407441</v>
      </c>
      <c r="V6417" s="361">
        <v>0</v>
      </c>
    </row>
    <row r="6418" spans="1:22" ht="16" hidden="1" customHeight="1" outlineLevel="1">
      <c r="A6418" s="65">
        <v>6409</v>
      </c>
      <c r="B6418" s="117">
        <v>1</v>
      </c>
      <c r="C6418" s="325">
        <v>9.2316254386670584E-5</v>
      </c>
      <c r="D6418" s="326">
        <v>9.4837689804425359E-5</v>
      </c>
      <c r="E6418" s="327">
        <v>9.3026720410883631E-5</v>
      </c>
      <c r="F6418" s="332">
        <v>0</v>
      </c>
      <c r="G6418" s="326">
        <v>0</v>
      </c>
      <c r="H6418" s="327">
        <v>0</v>
      </c>
      <c r="I6418" s="332">
        <v>0</v>
      </c>
      <c r="J6418" s="326">
        <v>0</v>
      </c>
      <c r="K6418" s="327">
        <v>0</v>
      </c>
      <c r="L6418" s="336">
        <v>5.8741981719495289E-6</v>
      </c>
      <c r="M6418" s="337">
        <v>1.1415525114155251E-4</v>
      </c>
      <c r="N6418" s="345">
        <v>0</v>
      </c>
      <c r="O6418" s="346">
        <v>0</v>
      </c>
      <c r="P6418" s="347">
        <v>0</v>
      </c>
      <c r="Q6418" s="348">
        <v>2.6525198938992044E-2</v>
      </c>
      <c r="R6418" s="346">
        <v>6.1654263082946449E-2</v>
      </c>
      <c r="S6418" s="347">
        <v>0.21709817097133899</v>
      </c>
      <c r="T6418" s="349">
        <v>5.1730835095055591E-2</v>
      </c>
      <c r="U6418" s="349">
        <v>0.3165955468180397</v>
      </c>
      <c r="V6418" s="361">
        <v>0</v>
      </c>
    </row>
    <row r="6419" spans="1:22" ht="16" hidden="1" customHeight="1" outlineLevel="1">
      <c r="A6419" s="65">
        <v>6410</v>
      </c>
      <c r="B6419" s="117">
        <v>1</v>
      </c>
      <c r="C6419" s="325">
        <v>8.7909825182702904E-5</v>
      </c>
      <c r="D6419" s="326">
        <v>8.9879999993000906E-5</v>
      </c>
      <c r="E6419" s="327">
        <v>8.6021500912643892E-5</v>
      </c>
      <c r="F6419" s="332">
        <v>0</v>
      </c>
      <c r="G6419" s="326">
        <v>0</v>
      </c>
      <c r="H6419" s="327">
        <v>0</v>
      </c>
      <c r="I6419" s="332">
        <v>0</v>
      </c>
      <c r="J6419" s="326">
        <v>0</v>
      </c>
      <c r="K6419" s="327">
        <v>0</v>
      </c>
      <c r="L6419" s="336">
        <v>2.3496792687798115E-6</v>
      </c>
      <c r="M6419" s="337">
        <v>1.1415525114155251E-4</v>
      </c>
      <c r="N6419" s="345">
        <v>0</v>
      </c>
      <c r="O6419" s="346">
        <v>0</v>
      </c>
      <c r="P6419" s="347">
        <v>0</v>
      </c>
      <c r="Q6419" s="348">
        <v>2.6525198938992044E-2</v>
      </c>
      <c r="R6419" s="346">
        <v>6.2401324268652324E-2</v>
      </c>
      <c r="S6419" s="347">
        <v>0.21112760822598017</v>
      </c>
      <c r="T6419" s="349">
        <v>4.6500695517430482E-2</v>
      </c>
      <c r="U6419" s="349">
        <v>0.29360257414410385</v>
      </c>
      <c r="V6419" s="361">
        <v>0</v>
      </c>
    </row>
    <row r="6420" spans="1:22" ht="16" hidden="1" customHeight="1" outlineLevel="1">
      <c r="A6420" s="65">
        <v>6411</v>
      </c>
      <c r="B6420" s="117">
        <v>1</v>
      </c>
      <c r="C6420" s="325">
        <v>8.4053418347457414E-5</v>
      </c>
      <c r="D6420" s="326">
        <v>8.6458221927076588E-5</v>
      </c>
      <c r="E6420" s="327">
        <v>8.2959960539339111E-5</v>
      </c>
      <c r="F6420" s="332">
        <v>0</v>
      </c>
      <c r="G6420" s="326">
        <v>0</v>
      </c>
      <c r="H6420" s="327">
        <v>0</v>
      </c>
      <c r="I6420" s="332">
        <v>0</v>
      </c>
      <c r="J6420" s="326">
        <v>0</v>
      </c>
      <c r="K6420" s="327">
        <v>0</v>
      </c>
      <c r="L6420" s="336">
        <v>1.1748396343899057E-6</v>
      </c>
      <c r="M6420" s="337">
        <v>1.1415525114155251E-4</v>
      </c>
      <c r="N6420" s="345">
        <v>0</v>
      </c>
      <c r="O6420" s="346">
        <v>0</v>
      </c>
      <c r="P6420" s="347">
        <v>0</v>
      </c>
      <c r="Q6420" s="348">
        <v>3.5366931918656058E-2</v>
      </c>
      <c r="R6420" s="346">
        <v>7.0497157942433303E-2</v>
      </c>
      <c r="S6420" s="347">
        <v>0.21334257796824174</v>
      </c>
      <c r="T6420" s="349">
        <v>4.535957415503955E-2</v>
      </c>
      <c r="U6420" s="349">
        <v>0.27454002414947326</v>
      </c>
      <c r="V6420" s="361">
        <v>0</v>
      </c>
    </row>
    <row r="6421" spans="1:22" ht="16" hidden="1" customHeight="1" outlineLevel="1">
      <c r="A6421" s="65">
        <v>6412</v>
      </c>
      <c r="B6421" s="117">
        <v>1</v>
      </c>
      <c r="C6421" s="325">
        <v>8.2978374626773102E-5</v>
      </c>
      <c r="D6421" s="326">
        <v>8.4650123289968835E-5</v>
      </c>
      <c r="E6421" s="327">
        <v>8.1234600922180074E-5</v>
      </c>
      <c r="F6421" s="332">
        <v>0</v>
      </c>
      <c r="G6421" s="326">
        <v>0</v>
      </c>
      <c r="H6421" s="327">
        <v>0</v>
      </c>
      <c r="I6421" s="332">
        <v>0</v>
      </c>
      <c r="J6421" s="326">
        <v>0</v>
      </c>
      <c r="K6421" s="327">
        <v>0</v>
      </c>
      <c r="L6421" s="336">
        <v>1.409807561267887E-5</v>
      </c>
      <c r="M6421" s="337">
        <v>1.1415525114155251E-4</v>
      </c>
      <c r="N6421" s="345">
        <v>0</v>
      </c>
      <c r="O6421" s="346">
        <v>0</v>
      </c>
      <c r="P6421" s="347">
        <v>0</v>
      </c>
      <c r="Q6421" s="348">
        <v>3.5366931918656058E-2</v>
      </c>
      <c r="R6421" s="346">
        <v>7.8929492916825675E-2</v>
      </c>
      <c r="S6421" s="347">
        <v>0.24912445645675738</v>
      </c>
      <c r="T6421" s="349">
        <v>4.6310508623698662E-2</v>
      </c>
      <c r="U6421" s="349">
        <v>0.26992177750128959</v>
      </c>
      <c r="V6421" s="361">
        <v>0</v>
      </c>
    </row>
    <row r="6422" spans="1:22" ht="16" hidden="1" customHeight="1" outlineLevel="1">
      <c r="A6422" s="65">
        <v>6413</v>
      </c>
      <c r="B6422" s="117">
        <v>1</v>
      </c>
      <c r="C6422" s="325">
        <v>8.3647151825105785E-5</v>
      </c>
      <c r="D6422" s="326">
        <v>8.5194497073184071E-5</v>
      </c>
      <c r="E6422" s="327">
        <v>8.1753506070197821E-5</v>
      </c>
      <c r="F6422" s="332">
        <v>0</v>
      </c>
      <c r="G6422" s="326">
        <v>0</v>
      </c>
      <c r="H6422" s="327">
        <v>0</v>
      </c>
      <c r="I6422" s="332">
        <v>0</v>
      </c>
      <c r="J6422" s="326">
        <v>0</v>
      </c>
      <c r="K6422" s="327">
        <v>0</v>
      </c>
      <c r="L6422" s="336">
        <v>3.7594868300476983E-5</v>
      </c>
      <c r="M6422" s="337">
        <v>1.1415525114155251E-4</v>
      </c>
      <c r="N6422" s="345">
        <v>0</v>
      </c>
      <c r="O6422" s="346">
        <v>0</v>
      </c>
      <c r="P6422" s="347">
        <v>0</v>
      </c>
      <c r="Q6422" s="348">
        <v>3.5366931918656058E-2</v>
      </c>
      <c r="R6422" s="346">
        <v>8.2597997572961546E-2</v>
      </c>
      <c r="S6422" s="347">
        <v>0.25979988495189682</v>
      </c>
      <c r="T6422" s="349">
        <v>5.0209339945201013E-2</v>
      </c>
      <c r="U6422" s="349">
        <v>0.26893917183146332</v>
      </c>
      <c r="V6422" s="361">
        <v>0</v>
      </c>
    </row>
    <row r="6423" spans="1:22" ht="16" hidden="1" customHeight="1" outlineLevel="1">
      <c r="A6423" s="65">
        <v>6414</v>
      </c>
      <c r="B6423" s="117">
        <v>1</v>
      </c>
      <c r="C6423" s="325">
        <v>8.9328632883838594E-5</v>
      </c>
      <c r="D6423" s="326">
        <v>8.7371992206045014E-5</v>
      </c>
      <c r="E6423" s="327">
        <v>8.6773913377269642E-5</v>
      </c>
      <c r="F6423" s="332">
        <v>0</v>
      </c>
      <c r="G6423" s="326">
        <v>0</v>
      </c>
      <c r="H6423" s="327">
        <v>0</v>
      </c>
      <c r="I6423" s="332">
        <v>0</v>
      </c>
      <c r="J6423" s="326">
        <v>0</v>
      </c>
      <c r="K6423" s="327">
        <v>0</v>
      </c>
      <c r="L6423" s="336">
        <v>9.3987170751192462E-5</v>
      </c>
      <c r="M6423" s="337">
        <v>1.1415525114155251E-4</v>
      </c>
      <c r="N6423" s="345">
        <v>0</v>
      </c>
      <c r="O6423" s="346">
        <v>0</v>
      </c>
      <c r="P6423" s="347">
        <v>0</v>
      </c>
      <c r="Q6423" s="348">
        <v>3.5366931918656058E-2</v>
      </c>
      <c r="R6423" s="346">
        <v>8.5164907609484641E-2</v>
      </c>
      <c r="S6423" s="347">
        <v>0.23382715817911107</v>
      </c>
      <c r="T6423" s="349">
        <v>5.2016115435653321E-2</v>
      </c>
      <c r="U6423" s="349">
        <v>0.27503132698438643</v>
      </c>
      <c r="V6423" s="361">
        <v>0</v>
      </c>
    </row>
    <row r="6424" spans="1:22" ht="16" hidden="1" customHeight="1" outlineLevel="1">
      <c r="A6424" s="65">
        <v>6415</v>
      </c>
      <c r="B6424" s="117">
        <v>1</v>
      </c>
      <c r="C6424" s="325">
        <v>1.0516677700136218E-4</v>
      </c>
      <c r="D6424" s="326">
        <v>9.6393043470754594E-5</v>
      </c>
      <c r="E6424" s="327">
        <v>9.846225183636965E-5</v>
      </c>
      <c r="F6424" s="332">
        <v>0</v>
      </c>
      <c r="G6424" s="326">
        <v>0</v>
      </c>
      <c r="H6424" s="327">
        <v>0</v>
      </c>
      <c r="I6424" s="332">
        <v>0</v>
      </c>
      <c r="J6424" s="326">
        <v>0</v>
      </c>
      <c r="K6424" s="327">
        <v>0</v>
      </c>
      <c r="L6424" s="336">
        <v>1.8210014333043539E-4</v>
      </c>
      <c r="M6424" s="337">
        <v>1.1415525114155251E-4</v>
      </c>
      <c r="N6424" s="345">
        <v>8.1453454656718466E-3</v>
      </c>
      <c r="O6424" s="346">
        <v>3.0301052143479515E-2</v>
      </c>
      <c r="P6424" s="347">
        <v>2.585709444449661E-2</v>
      </c>
      <c r="Q6424" s="348">
        <v>3.5366931918656058E-2</v>
      </c>
      <c r="R6424" s="346">
        <v>9.1497649569915629E-2</v>
      </c>
      <c r="S6424" s="347">
        <v>0.21405842243330467</v>
      </c>
      <c r="T6424" s="349">
        <v>8.7676158010369959E-2</v>
      </c>
      <c r="U6424" s="349">
        <v>0.31708684965295286</v>
      </c>
      <c r="V6424" s="361">
        <v>0</v>
      </c>
    </row>
    <row r="6425" spans="1:22" ht="16" hidden="1" customHeight="1" outlineLevel="1">
      <c r="A6425" s="65">
        <v>6416</v>
      </c>
      <c r="B6425" s="117">
        <v>1</v>
      </c>
      <c r="C6425" s="325">
        <v>1.2147369018313763E-4</v>
      </c>
      <c r="D6425" s="326">
        <v>1.0848591822646443E-4</v>
      </c>
      <c r="E6425" s="327">
        <v>1.1223918351624112E-4</v>
      </c>
      <c r="F6425" s="332">
        <v>0</v>
      </c>
      <c r="G6425" s="326">
        <v>0</v>
      </c>
      <c r="H6425" s="327">
        <v>0</v>
      </c>
      <c r="I6425" s="332">
        <v>6.9097101488039455E-5</v>
      </c>
      <c r="J6425" s="326">
        <v>0</v>
      </c>
      <c r="K6425" s="327">
        <v>0</v>
      </c>
      <c r="L6425" s="336">
        <v>1.5860335064263727E-4</v>
      </c>
      <c r="M6425" s="337">
        <v>1.1415525114155251E-4</v>
      </c>
      <c r="N6425" s="345">
        <v>0.11289163013825891</v>
      </c>
      <c r="O6425" s="346">
        <v>0.1862093095070656</v>
      </c>
      <c r="P6425" s="347">
        <v>0.15595088096502085</v>
      </c>
      <c r="Q6425" s="348">
        <v>3.5366931918656058E-2</v>
      </c>
      <c r="R6425" s="346">
        <v>8.0480245037952439E-2</v>
      </c>
      <c r="S6425" s="347">
        <v>0.18713642291383539</v>
      </c>
      <c r="T6425" s="349">
        <v>0.16137357933145099</v>
      </c>
      <c r="U6425" s="349">
        <v>0.42360130426212572</v>
      </c>
      <c r="V6425" s="361">
        <v>0</v>
      </c>
    </row>
    <row r="6426" spans="1:22" ht="16" hidden="1" customHeight="1" outlineLevel="1">
      <c r="A6426" s="65">
        <v>6417</v>
      </c>
      <c r="B6426" s="117">
        <v>1</v>
      </c>
      <c r="C6426" s="325">
        <v>1.3596802964980581E-4</v>
      </c>
      <c r="D6426" s="326">
        <v>1.1931506812828176E-4</v>
      </c>
      <c r="E6426" s="327">
        <v>1.2689825394774279E-4</v>
      </c>
      <c r="F6426" s="332">
        <v>0</v>
      </c>
      <c r="G6426" s="326">
        <v>0</v>
      </c>
      <c r="H6426" s="327">
        <v>0</v>
      </c>
      <c r="I6426" s="332">
        <v>0</v>
      </c>
      <c r="J6426" s="326">
        <v>0</v>
      </c>
      <c r="K6426" s="327">
        <v>0</v>
      </c>
      <c r="L6426" s="336">
        <v>1.4685495429873823E-4</v>
      </c>
      <c r="M6426" s="337">
        <v>1.1415525114155251E-4</v>
      </c>
      <c r="N6426" s="345">
        <v>0.27265472190354179</v>
      </c>
      <c r="O6426" s="346">
        <v>0.36524434640430281</v>
      </c>
      <c r="P6426" s="347">
        <v>0.29100860776020426</v>
      </c>
      <c r="Q6426" s="348">
        <v>3.5366931918656058E-2</v>
      </c>
      <c r="R6426" s="346">
        <v>8.3232064303498901E-2</v>
      </c>
      <c r="S6426" s="347">
        <v>0.17318781759904101</v>
      </c>
      <c r="T6426" s="349">
        <v>0.21643268506681348</v>
      </c>
      <c r="U6426" s="349">
        <v>0.49484021532453382</v>
      </c>
      <c r="V6426" s="361">
        <v>0</v>
      </c>
    </row>
    <row r="6427" spans="1:22" ht="16" hidden="1" customHeight="1" outlineLevel="1">
      <c r="A6427" s="65">
        <v>6418</v>
      </c>
      <c r="B6427" s="117">
        <v>1</v>
      </c>
      <c r="C6427" s="325">
        <v>1.4016820046550268E-4</v>
      </c>
      <c r="D6427" s="326">
        <v>1.2228968201513643E-4</v>
      </c>
      <c r="E6427" s="327">
        <v>1.3565477832054248E-4</v>
      </c>
      <c r="F6427" s="332">
        <v>0</v>
      </c>
      <c r="G6427" s="326">
        <v>0</v>
      </c>
      <c r="H6427" s="327">
        <v>0</v>
      </c>
      <c r="I6427" s="332">
        <v>0</v>
      </c>
      <c r="J6427" s="326">
        <v>0</v>
      </c>
      <c r="K6427" s="327">
        <v>0</v>
      </c>
      <c r="L6427" s="336">
        <v>1.644775488145868E-4</v>
      </c>
      <c r="M6427" s="337">
        <v>1.1415525114155251E-4</v>
      </c>
      <c r="N6427" s="345">
        <v>0.35382237496497349</v>
      </c>
      <c r="O6427" s="346">
        <v>0.46740968018171875</v>
      </c>
      <c r="P6427" s="347">
        <v>0.38095071901937999</v>
      </c>
      <c r="Q6427" s="348">
        <v>5.3050397877984087E-2</v>
      </c>
      <c r="R6427" s="346">
        <v>0.10023137050706556</v>
      </c>
      <c r="S6427" s="347">
        <v>0.16738324678823005</v>
      </c>
      <c r="T6427" s="349">
        <v>0.20369016318678138</v>
      </c>
      <c r="U6427" s="349">
        <v>0.50663148336244956</v>
      </c>
      <c r="V6427" s="361">
        <v>2.7143918571231229E-2</v>
      </c>
    </row>
    <row r="6428" spans="1:22" ht="16" hidden="1" customHeight="1" outlineLevel="1">
      <c r="A6428" s="65">
        <v>6419</v>
      </c>
      <c r="B6428" s="117">
        <v>1</v>
      </c>
      <c r="C6428" s="325">
        <v>1.3942442021688969E-4</v>
      </c>
      <c r="D6428" s="326">
        <v>1.2129814405285155E-4</v>
      </c>
      <c r="E6428" s="327">
        <v>1.358104498649478E-4</v>
      </c>
      <c r="F6428" s="332">
        <v>0</v>
      </c>
      <c r="G6428" s="326">
        <v>2.1298222969637459E-4</v>
      </c>
      <c r="H6428" s="327">
        <v>0</v>
      </c>
      <c r="I6428" s="332">
        <v>0</v>
      </c>
      <c r="J6428" s="326">
        <v>0</v>
      </c>
      <c r="K6428" s="327">
        <v>0</v>
      </c>
      <c r="L6428" s="336">
        <v>1.8797434150238492E-4</v>
      </c>
      <c r="M6428" s="337">
        <v>1.1415525114155251E-4</v>
      </c>
      <c r="N6428" s="345">
        <v>0.38740406241116448</v>
      </c>
      <c r="O6428" s="346">
        <v>0.52431380225730706</v>
      </c>
      <c r="P6428" s="347">
        <v>0.44094214269552606</v>
      </c>
      <c r="Q6428" s="348">
        <v>3.5366931918656058E-2</v>
      </c>
      <c r="R6428" s="346">
        <v>0.11223020426295827</v>
      </c>
      <c r="S6428" s="347">
        <v>0.17113883979132721</v>
      </c>
      <c r="T6428" s="349">
        <v>0.17059764367744437</v>
      </c>
      <c r="U6428" s="349">
        <v>0.43558909343400681</v>
      </c>
      <c r="V6428" s="361">
        <v>9.3897467094440176E-2</v>
      </c>
    </row>
    <row r="6429" spans="1:22" ht="16" hidden="1" customHeight="1" outlineLevel="1">
      <c r="A6429" s="65">
        <v>6420</v>
      </c>
      <c r="B6429" s="117">
        <v>1</v>
      </c>
      <c r="C6429" s="325">
        <v>1.3574302049896493E-4</v>
      </c>
      <c r="D6429" s="326">
        <v>1.2223135625264909E-4</v>
      </c>
      <c r="E6429" s="327">
        <v>1.3544721626133536E-4</v>
      </c>
      <c r="F6429" s="332">
        <v>0</v>
      </c>
      <c r="G6429" s="326">
        <v>2.8066973283275666E-4</v>
      </c>
      <c r="H6429" s="327">
        <v>0</v>
      </c>
      <c r="I6429" s="332">
        <v>0</v>
      </c>
      <c r="J6429" s="326">
        <v>0</v>
      </c>
      <c r="K6429" s="327">
        <v>0</v>
      </c>
      <c r="L6429" s="336">
        <v>2.0677177565262342E-4</v>
      </c>
      <c r="M6429" s="337">
        <v>1.1415525114155251E-4</v>
      </c>
      <c r="N6429" s="345">
        <v>0.40383765414015149</v>
      </c>
      <c r="O6429" s="346">
        <v>0.45497115221506668</v>
      </c>
      <c r="P6429" s="347">
        <v>0.40475451745092744</v>
      </c>
      <c r="Q6429" s="348">
        <v>2.6525198938992044E-2</v>
      </c>
      <c r="R6429" s="346">
        <v>0.12011721570972209</v>
      </c>
      <c r="S6429" s="347">
        <v>0.19141593008401181</v>
      </c>
      <c r="T6429" s="349">
        <v>0.14872615089828481</v>
      </c>
      <c r="U6429" s="349">
        <v>0.38370751406717724</v>
      </c>
      <c r="V6429" s="361">
        <v>0.10892228335932869</v>
      </c>
    </row>
    <row r="6430" spans="1:22" ht="16" hidden="1" customHeight="1" outlineLevel="1">
      <c r="A6430" s="65">
        <v>6421</v>
      </c>
      <c r="B6430" s="117">
        <v>1</v>
      </c>
      <c r="C6430" s="325">
        <v>1.2454881524462998E-4</v>
      </c>
      <c r="D6430" s="326">
        <v>1.1945116157408556E-4</v>
      </c>
      <c r="E6430" s="327">
        <v>1.3269701897684124E-4</v>
      </c>
      <c r="F6430" s="332">
        <v>0</v>
      </c>
      <c r="G6430" s="326">
        <v>2.3865679985155406E-4</v>
      </c>
      <c r="H6430" s="327">
        <v>0</v>
      </c>
      <c r="I6430" s="332">
        <v>0</v>
      </c>
      <c r="J6430" s="326">
        <v>0</v>
      </c>
      <c r="K6430" s="327">
        <v>0</v>
      </c>
      <c r="L6430" s="336">
        <v>1.8797434150238492E-4</v>
      </c>
      <c r="M6430" s="337">
        <v>1.1415525114155251E-4</v>
      </c>
      <c r="N6430" s="345">
        <v>0.41484101555869068</v>
      </c>
      <c r="O6430" s="346">
        <v>0.47236425216124889</v>
      </c>
      <c r="P6430" s="347">
        <v>0.42623990603301171</v>
      </c>
      <c r="Q6430" s="348">
        <v>3.5366931918656058E-2</v>
      </c>
      <c r="R6430" s="346">
        <v>0.13905464726857578</v>
      </c>
      <c r="S6430" s="347">
        <v>0.18168977433555586</v>
      </c>
      <c r="T6430" s="349">
        <v>7.6074757492728823E-2</v>
      </c>
      <c r="U6430" s="349">
        <v>0.31472859604536968</v>
      </c>
      <c r="V6430" s="361">
        <v>6.2653025750916677E-2</v>
      </c>
    </row>
    <row r="6431" spans="1:22" ht="16" hidden="1" customHeight="1" outlineLevel="1">
      <c r="A6431" s="65">
        <v>6422</v>
      </c>
      <c r="B6431" s="117">
        <v>1</v>
      </c>
      <c r="C6431" s="325">
        <v>1.2674890471951882E-4</v>
      </c>
      <c r="D6431" s="326">
        <v>1.0924415313879994E-4</v>
      </c>
      <c r="E6431" s="327">
        <v>1.27663639041069E-4</v>
      </c>
      <c r="F6431" s="332">
        <v>0</v>
      </c>
      <c r="G6431" s="326">
        <v>3.3376941201733229E-4</v>
      </c>
      <c r="H6431" s="327">
        <v>0</v>
      </c>
      <c r="I6431" s="332">
        <v>0</v>
      </c>
      <c r="J6431" s="326">
        <v>0</v>
      </c>
      <c r="K6431" s="327">
        <v>0</v>
      </c>
      <c r="L6431" s="336">
        <v>1.9032402077116473E-4</v>
      </c>
      <c r="M6431" s="337">
        <v>1.1415525114155251E-4</v>
      </c>
      <c r="N6431" s="345">
        <v>0.41412651157047381</v>
      </c>
      <c r="O6431" s="346">
        <v>0.48367236222032417</v>
      </c>
      <c r="P6431" s="347">
        <v>0.414340758589478</v>
      </c>
      <c r="Q6431" s="348">
        <v>2.6525198938992044E-2</v>
      </c>
      <c r="R6431" s="346">
        <v>0.16801968542024395</v>
      </c>
      <c r="S6431" s="347">
        <v>0.16972271048140242</v>
      </c>
      <c r="T6431" s="349">
        <v>8.2826392220208489E-2</v>
      </c>
      <c r="U6431" s="349">
        <v>0.297041693988496</v>
      </c>
      <c r="V6431" s="361">
        <v>3.312559720107873E-2</v>
      </c>
    </row>
    <row r="6432" spans="1:22" ht="16" hidden="1" customHeight="1" outlineLevel="1">
      <c r="A6432" s="65">
        <v>6423</v>
      </c>
      <c r="B6432" s="117">
        <v>1</v>
      </c>
      <c r="C6432" s="325">
        <v>1.3214912433970048E-4</v>
      </c>
      <c r="D6432" s="326">
        <v>1.0838870862231886E-4</v>
      </c>
      <c r="E6432" s="327">
        <v>1.2597719731001128E-4</v>
      </c>
      <c r="F6432" s="332">
        <v>2.7011006985346497E-4</v>
      </c>
      <c r="G6432" s="326">
        <v>2.9934214749106897E-4</v>
      </c>
      <c r="H6432" s="327">
        <v>0</v>
      </c>
      <c r="I6432" s="332">
        <v>0</v>
      </c>
      <c r="J6432" s="326">
        <v>0</v>
      </c>
      <c r="K6432" s="327">
        <v>0</v>
      </c>
      <c r="L6432" s="336">
        <v>2.1382081345896285E-4</v>
      </c>
      <c r="M6432" s="337">
        <v>1.1415525114155251E-4</v>
      </c>
      <c r="N6432" s="345">
        <v>0.34696313667809198</v>
      </c>
      <c r="O6432" s="346">
        <v>0.41603496070019619</v>
      </c>
      <c r="P6432" s="347">
        <v>0.32385293102190249</v>
      </c>
      <c r="Q6432" s="348">
        <v>3.5366931918656058E-2</v>
      </c>
      <c r="R6432" s="346">
        <v>0.2034747247093025</v>
      </c>
      <c r="S6432" s="347">
        <v>0.21594658918343693</v>
      </c>
      <c r="T6432" s="349">
        <v>9.3191577928592798E-2</v>
      </c>
      <c r="U6432" s="349">
        <v>0.30932426486132497</v>
      </c>
      <c r="V6432" s="361">
        <v>1.7319765334616436E-2</v>
      </c>
    </row>
    <row r="6433" spans="1:22" ht="16" hidden="1" customHeight="1" outlineLevel="1">
      <c r="A6433" s="65">
        <v>6424</v>
      </c>
      <c r="B6433" s="117">
        <v>1</v>
      </c>
      <c r="C6433" s="325">
        <v>1.3305541119725412E-4</v>
      </c>
      <c r="D6433" s="326">
        <v>1.138518883753003E-4</v>
      </c>
      <c r="E6433" s="327">
        <v>1.2803984527338187E-4</v>
      </c>
      <c r="F6433" s="332">
        <v>2.8511618484532408E-4</v>
      </c>
      <c r="G6433" s="326">
        <v>1.9372630207999011E-4</v>
      </c>
      <c r="H6433" s="327">
        <v>0</v>
      </c>
      <c r="I6433" s="332">
        <v>0</v>
      </c>
      <c r="J6433" s="326">
        <v>0</v>
      </c>
      <c r="K6433" s="327">
        <v>0</v>
      </c>
      <c r="L6433" s="336">
        <v>2.2321953053408208E-4</v>
      </c>
      <c r="M6433" s="337">
        <v>1.1415525114155251E-4</v>
      </c>
      <c r="N6433" s="345">
        <v>0.22421135150244079</v>
      </c>
      <c r="O6433" s="346">
        <v>0.2821150106423298</v>
      </c>
      <c r="P6433" s="347">
        <v>0.21029259579696588</v>
      </c>
      <c r="Q6433" s="348">
        <v>2.6525198938992044E-2</v>
      </c>
      <c r="R6433" s="346">
        <v>0.22541379844640244</v>
      </c>
      <c r="S6433" s="347">
        <v>0.24326800891907466</v>
      </c>
      <c r="T6433" s="349">
        <v>9.8611904399949712E-2</v>
      </c>
      <c r="U6433" s="349">
        <v>0.3193468426935534</v>
      </c>
      <c r="V6433" s="361">
        <v>4.0084499653032721E-2</v>
      </c>
    </row>
    <row r="6434" spans="1:22" ht="16" hidden="1" customHeight="1" outlineLevel="1">
      <c r="A6434" s="65">
        <v>6425</v>
      </c>
      <c r="B6434" s="117">
        <v>1</v>
      </c>
      <c r="C6434" s="325">
        <v>1.3261789340395237E-4</v>
      </c>
      <c r="D6434" s="326">
        <v>1.1410463334607881E-4</v>
      </c>
      <c r="E6434" s="327">
        <v>1.3121813930499064E-4</v>
      </c>
      <c r="F6434" s="332">
        <v>2.9261924234125349E-4</v>
      </c>
      <c r="G6434" s="326">
        <v>2.316546443546869E-4</v>
      </c>
      <c r="H6434" s="327">
        <v>0</v>
      </c>
      <c r="I6434" s="332">
        <v>0</v>
      </c>
      <c r="J6434" s="326">
        <v>0</v>
      </c>
      <c r="K6434" s="327">
        <v>0</v>
      </c>
      <c r="L6434" s="336">
        <v>2.2321953053408208E-4</v>
      </c>
      <c r="M6434" s="337">
        <v>1.1415525114155251E-4</v>
      </c>
      <c r="N6434" s="345">
        <v>0.11460643970997929</v>
      </c>
      <c r="O6434" s="346">
        <v>0.172557155459094</v>
      </c>
      <c r="P6434" s="347">
        <v>0.12275142145558846</v>
      </c>
      <c r="Q6434" s="348">
        <v>2.6525198938992044E-2</v>
      </c>
      <c r="R6434" s="346">
        <v>0.21373820187298767</v>
      </c>
      <c r="S6434" s="347">
        <v>0.26565113462331108</v>
      </c>
      <c r="T6434" s="349">
        <v>0.12057849062597517</v>
      </c>
      <c r="U6434" s="349">
        <v>0.36444844293858136</v>
      </c>
      <c r="V6434" s="361">
        <v>1.0932691509816942E-2</v>
      </c>
    </row>
    <row r="6435" spans="1:22" ht="16" hidden="1" customHeight="1" outlineLevel="1">
      <c r="A6435" s="65">
        <v>6426</v>
      </c>
      <c r="B6435" s="117">
        <v>1</v>
      </c>
      <c r="C6435" s="325">
        <v>1.2870523428099666E-4</v>
      </c>
      <c r="D6435" s="326">
        <v>1.1536835819997131E-4</v>
      </c>
      <c r="E6435" s="327">
        <v>1.2806579053078275E-4</v>
      </c>
      <c r="F6435" s="332">
        <v>2.551039548616056E-4</v>
      </c>
      <c r="G6435" s="326">
        <v>0</v>
      </c>
      <c r="H6435" s="327">
        <v>0</v>
      </c>
      <c r="I6435" s="332">
        <v>0</v>
      </c>
      <c r="J6435" s="326">
        <v>0</v>
      </c>
      <c r="K6435" s="327">
        <v>0</v>
      </c>
      <c r="L6435" s="336">
        <v>1.644775488145868E-4</v>
      </c>
      <c r="M6435" s="337">
        <v>1.1415525114155251E-4</v>
      </c>
      <c r="N6435" s="345">
        <v>2.4721837992302268E-2</v>
      </c>
      <c r="O6435" s="346">
        <v>3.8085805717969469E-2</v>
      </c>
      <c r="P6435" s="347">
        <v>2.3380627851647136E-2</v>
      </c>
      <c r="Q6435" s="348">
        <v>1.7683465959328029E-2</v>
      </c>
      <c r="R6435" s="346">
        <v>0.18718337107760658</v>
      </c>
      <c r="S6435" s="347">
        <v>0.25347658085097291</v>
      </c>
      <c r="T6435" s="349">
        <v>0.13788549795557098</v>
      </c>
      <c r="U6435" s="349">
        <v>0.4225204380253168</v>
      </c>
      <c r="V6435" s="361">
        <v>0</v>
      </c>
    </row>
    <row r="6436" spans="1:22" ht="16" hidden="1" customHeight="1" outlineLevel="1">
      <c r="A6436" s="65">
        <v>6427</v>
      </c>
      <c r="B6436" s="117">
        <v>1</v>
      </c>
      <c r="C6436" s="325">
        <v>1.2523009295134271E-4</v>
      </c>
      <c r="D6436" s="326">
        <v>1.2067600258631984E-4</v>
      </c>
      <c r="E6436" s="327">
        <v>1.2676852766073835E-4</v>
      </c>
      <c r="F6436" s="332">
        <v>0</v>
      </c>
      <c r="G6436" s="326">
        <v>0</v>
      </c>
      <c r="H6436" s="327">
        <v>0</v>
      </c>
      <c r="I6436" s="332">
        <v>0</v>
      </c>
      <c r="J6436" s="326">
        <v>0</v>
      </c>
      <c r="K6436" s="327">
        <v>0</v>
      </c>
      <c r="L6436" s="336">
        <v>1.1748396343899057E-4</v>
      </c>
      <c r="M6436" s="337">
        <v>1.1415525114155251E-4</v>
      </c>
      <c r="N6436" s="345">
        <v>0</v>
      </c>
      <c r="O6436" s="346">
        <v>0</v>
      </c>
      <c r="P6436" s="347">
        <v>0</v>
      </c>
      <c r="Q6436" s="348">
        <v>1.7683465959328029E-2</v>
      </c>
      <c r="R6436" s="346">
        <v>0.16760504733400011</v>
      </c>
      <c r="S6436" s="347">
        <v>0.21109129111930949</v>
      </c>
      <c r="T6436" s="349">
        <v>0.15766493490368047</v>
      </c>
      <c r="U6436" s="349">
        <v>0.46830986223922322</v>
      </c>
      <c r="V6436" s="361">
        <v>0</v>
      </c>
    </row>
    <row r="6437" spans="1:22" ht="16" hidden="1" customHeight="1" outlineLevel="1">
      <c r="A6437" s="65">
        <v>6428</v>
      </c>
      <c r="B6437" s="117">
        <v>1</v>
      </c>
      <c r="C6437" s="325">
        <v>1.3191786493466957E-4</v>
      </c>
      <c r="D6437" s="326">
        <v>1.3840703438247316E-4</v>
      </c>
      <c r="E6437" s="327">
        <v>1.4003952682129254E-4</v>
      </c>
      <c r="F6437" s="332">
        <v>0</v>
      </c>
      <c r="G6437" s="326">
        <v>0</v>
      </c>
      <c r="H6437" s="327">
        <v>0</v>
      </c>
      <c r="I6437" s="332">
        <v>0</v>
      </c>
      <c r="J6437" s="326">
        <v>0</v>
      </c>
      <c r="K6437" s="327">
        <v>0</v>
      </c>
      <c r="L6437" s="336">
        <v>8.811297257924293E-5</v>
      </c>
      <c r="M6437" s="337">
        <v>1.1415525114155251E-4</v>
      </c>
      <c r="N6437" s="345">
        <v>0</v>
      </c>
      <c r="O6437" s="346">
        <v>0</v>
      </c>
      <c r="P6437" s="347">
        <v>0</v>
      </c>
      <c r="Q6437" s="348">
        <v>1.7683465959328029E-2</v>
      </c>
      <c r="R6437" s="346">
        <v>0.15508518955094933</v>
      </c>
      <c r="S6437" s="347">
        <v>0.23429919561931853</v>
      </c>
      <c r="T6437" s="349">
        <v>0.22308922634742723</v>
      </c>
      <c r="U6437" s="349">
        <v>0.53778008309594394</v>
      </c>
      <c r="V6437" s="361">
        <v>0</v>
      </c>
    </row>
    <row r="6438" spans="1:22" ht="16" hidden="1" customHeight="1" outlineLevel="1">
      <c r="A6438" s="65">
        <v>6429</v>
      </c>
      <c r="B6438" s="117">
        <v>1</v>
      </c>
      <c r="C6438" s="325">
        <v>1.2771144386478268E-4</v>
      </c>
      <c r="D6438" s="326">
        <v>1.3356599609602341E-4</v>
      </c>
      <c r="E6438" s="327">
        <v>1.3466885853930874E-4</v>
      </c>
      <c r="F6438" s="332">
        <v>0</v>
      </c>
      <c r="G6438" s="326">
        <v>0</v>
      </c>
      <c r="H6438" s="327">
        <v>0</v>
      </c>
      <c r="I6438" s="332">
        <v>0</v>
      </c>
      <c r="J6438" s="326">
        <v>0</v>
      </c>
      <c r="K6438" s="327">
        <v>0</v>
      </c>
      <c r="L6438" s="336">
        <v>5.8741981719495287E-5</v>
      </c>
      <c r="M6438" s="337">
        <v>1.1415525114155251E-4</v>
      </c>
      <c r="N6438" s="345">
        <v>0</v>
      </c>
      <c r="O6438" s="346">
        <v>0</v>
      </c>
      <c r="P6438" s="347">
        <v>0</v>
      </c>
      <c r="Q6438" s="348">
        <v>1.7683465959328029E-2</v>
      </c>
      <c r="R6438" s="346">
        <v>0.1360214934892566</v>
      </c>
      <c r="S6438" s="347">
        <v>0.25820738496418949</v>
      </c>
      <c r="T6438" s="349">
        <v>0.22213829187876813</v>
      </c>
      <c r="U6438" s="349">
        <v>0.55281394984428656</v>
      </c>
      <c r="V6438" s="361">
        <v>0</v>
      </c>
    </row>
    <row r="6439" spans="1:22" ht="16" hidden="1" customHeight="1" outlineLevel="1">
      <c r="A6439" s="65">
        <v>6430</v>
      </c>
      <c r="B6439" s="117">
        <v>1</v>
      </c>
      <c r="C6439" s="325">
        <v>1.1837981435907521E-4</v>
      </c>
      <c r="D6439" s="326">
        <v>1.2063711874466161E-4</v>
      </c>
      <c r="E6439" s="327">
        <v>1.2274701276360073E-4</v>
      </c>
      <c r="F6439" s="332">
        <v>0</v>
      </c>
      <c r="G6439" s="326">
        <v>0</v>
      </c>
      <c r="H6439" s="327">
        <v>0</v>
      </c>
      <c r="I6439" s="332">
        <v>0</v>
      </c>
      <c r="J6439" s="326">
        <v>0</v>
      </c>
      <c r="K6439" s="327">
        <v>0</v>
      </c>
      <c r="L6439" s="336">
        <v>3.7594868300476983E-5</v>
      </c>
      <c r="M6439" s="337">
        <v>1.1415525114155251E-4</v>
      </c>
      <c r="N6439" s="345">
        <v>0</v>
      </c>
      <c r="O6439" s="346">
        <v>0</v>
      </c>
      <c r="P6439" s="347">
        <v>0</v>
      </c>
      <c r="Q6439" s="348">
        <v>3.5366931918656058E-2</v>
      </c>
      <c r="R6439" s="346">
        <v>0.13670308304815604</v>
      </c>
      <c r="S6439" s="347">
        <v>0.27185512565029035</v>
      </c>
      <c r="T6439" s="349">
        <v>0.13959717999915736</v>
      </c>
      <c r="U6439" s="349">
        <v>0.41859001534601148</v>
      </c>
      <c r="V6439" s="361">
        <v>0</v>
      </c>
    </row>
    <row r="6440" spans="1:22" ht="16" hidden="1" customHeight="1" outlineLevel="1">
      <c r="A6440" s="65">
        <v>6431</v>
      </c>
      <c r="B6440" s="117">
        <v>1</v>
      </c>
      <c r="C6440" s="325">
        <v>1.0651683190640759E-4</v>
      </c>
      <c r="D6440" s="326">
        <v>1.1078006488430006E-4</v>
      </c>
      <c r="E6440" s="327">
        <v>1.1207053934313535E-4</v>
      </c>
      <c r="F6440" s="332">
        <v>0</v>
      </c>
      <c r="G6440" s="326">
        <v>0</v>
      </c>
      <c r="H6440" s="327">
        <v>0</v>
      </c>
      <c r="I6440" s="332">
        <v>0</v>
      </c>
      <c r="J6440" s="326">
        <v>0</v>
      </c>
      <c r="K6440" s="327">
        <v>0</v>
      </c>
      <c r="L6440" s="336">
        <v>2.3496792687798115E-5</v>
      </c>
      <c r="M6440" s="337">
        <v>1.1415525114155251E-4</v>
      </c>
      <c r="N6440" s="345">
        <v>0</v>
      </c>
      <c r="O6440" s="346">
        <v>0</v>
      </c>
      <c r="P6440" s="347">
        <v>0</v>
      </c>
      <c r="Q6440" s="348">
        <v>4.4208664898320073E-2</v>
      </c>
      <c r="R6440" s="346">
        <v>0.1351871080106172</v>
      </c>
      <c r="S6440" s="347">
        <v>0.24951349792969094</v>
      </c>
      <c r="T6440" s="349">
        <v>0.11021330491759086</v>
      </c>
      <c r="U6440" s="349">
        <v>0.35599803417807507</v>
      </c>
      <c r="V6440" s="361">
        <v>0</v>
      </c>
    </row>
    <row r="6441" spans="1:22" ht="16" hidden="1" customHeight="1" outlineLevel="1">
      <c r="A6441" s="65">
        <v>6432</v>
      </c>
      <c r="B6441" s="117">
        <v>1</v>
      </c>
      <c r="C6441" s="325">
        <v>9.9110280691227861E-5</v>
      </c>
      <c r="D6441" s="326">
        <v>1.0175901361959047E-4</v>
      </c>
      <c r="E6441" s="327">
        <v>1.0158865535317664E-4</v>
      </c>
      <c r="F6441" s="332">
        <v>0</v>
      </c>
      <c r="G6441" s="326">
        <v>0</v>
      </c>
      <c r="H6441" s="327">
        <v>0</v>
      </c>
      <c r="I6441" s="332">
        <v>0</v>
      </c>
      <c r="J6441" s="326">
        <v>0</v>
      </c>
      <c r="K6441" s="327">
        <v>0</v>
      </c>
      <c r="L6441" s="336">
        <v>9.3987170751192458E-6</v>
      </c>
      <c r="M6441" s="337">
        <v>1.1415525114155251E-4</v>
      </c>
      <c r="N6441" s="345">
        <v>0</v>
      </c>
      <c r="O6441" s="346">
        <v>0</v>
      </c>
      <c r="P6441" s="347">
        <v>0</v>
      </c>
      <c r="Q6441" s="348">
        <v>5.3050397877984087E-2</v>
      </c>
      <c r="R6441" s="346">
        <v>0.13148335614574488</v>
      </c>
      <c r="S6441" s="347">
        <v>0.25768347079711024</v>
      </c>
      <c r="T6441" s="349">
        <v>7.5884570598996989E-2</v>
      </c>
      <c r="U6441" s="349">
        <v>0.326912906351216</v>
      </c>
      <c r="V6441" s="361">
        <v>0</v>
      </c>
    </row>
    <row r="6442" spans="1:22" ht="16" hidden="1" customHeight="1" outlineLevel="1">
      <c r="A6442" s="65">
        <v>6433</v>
      </c>
      <c r="B6442" s="117">
        <v>1</v>
      </c>
      <c r="C6442" s="325">
        <v>9.113495634475584E-5</v>
      </c>
      <c r="D6442" s="326">
        <v>9.4040571050431619E-5</v>
      </c>
      <c r="E6442" s="327">
        <v>9.1742430169539668E-5</v>
      </c>
      <c r="F6442" s="332">
        <v>0</v>
      </c>
      <c r="G6442" s="326">
        <v>0</v>
      </c>
      <c r="H6442" s="327">
        <v>0</v>
      </c>
      <c r="I6442" s="332">
        <v>0</v>
      </c>
      <c r="J6442" s="326">
        <v>0</v>
      </c>
      <c r="K6442" s="327">
        <v>0</v>
      </c>
      <c r="L6442" s="336">
        <v>5.8741981719495289E-6</v>
      </c>
      <c r="M6442" s="337">
        <v>1.1415525114155251E-4</v>
      </c>
      <c r="N6442" s="345">
        <v>0</v>
      </c>
      <c r="O6442" s="346">
        <v>0</v>
      </c>
      <c r="P6442" s="347">
        <v>0</v>
      </c>
      <c r="Q6442" s="348">
        <v>5.3050397877984087E-2</v>
      </c>
      <c r="R6442" s="346">
        <v>0.13878503187770533</v>
      </c>
      <c r="S6442" s="347">
        <v>0.28065794701549868</v>
      </c>
      <c r="T6442" s="349">
        <v>4.1555836280403109E-2</v>
      </c>
      <c r="U6442" s="349">
        <v>0.29743473625642652</v>
      </c>
      <c r="V6442" s="361">
        <v>0</v>
      </c>
    </row>
    <row r="6443" spans="1:22" ht="16" hidden="1" customHeight="1" outlineLevel="1">
      <c r="A6443" s="65">
        <v>6434</v>
      </c>
      <c r="B6443" s="117">
        <v>1</v>
      </c>
      <c r="C6443" s="325">
        <v>8.6778529174308364E-5</v>
      </c>
      <c r="D6443" s="326">
        <v>8.7119247235266511E-5</v>
      </c>
      <c r="E6443" s="327">
        <v>8.564529468033101E-5</v>
      </c>
      <c r="F6443" s="332">
        <v>0</v>
      </c>
      <c r="G6443" s="326">
        <v>0</v>
      </c>
      <c r="H6443" s="327">
        <v>0</v>
      </c>
      <c r="I6443" s="332">
        <v>0</v>
      </c>
      <c r="J6443" s="326">
        <v>0</v>
      </c>
      <c r="K6443" s="327">
        <v>0</v>
      </c>
      <c r="L6443" s="336">
        <v>2.3496792687798115E-6</v>
      </c>
      <c r="M6443" s="337">
        <v>1.1415525114155251E-4</v>
      </c>
      <c r="N6443" s="345">
        <v>0</v>
      </c>
      <c r="O6443" s="346">
        <v>0</v>
      </c>
      <c r="P6443" s="347">
        <v>0</v>
      </c>
      <c r="Q6443" s="348">
        <v>5.3050397877984087E-2</v>
      </c>
      <c r="R6443" s="346">
        <v>0.15518285926829692</v>
      </c>
      <c r="S6443" s="347">
        <v>0.31335857898234309</v>
      </c>
      <c r="T6443" s="349">
        <v>4.098527559920765E-2</v>
      </c>
      <c r="U6443" s="349">
        <v>0.27424524244852538</v>
      </c>
      <c r="V6443" s="361">
        <v>0</v>
      </c>
    </row>
    <row r="6444" spans="1:22" ht="16" hidden="1" customHeight="1" outlineLevel="1">
      <c r="A6444" s="65">
        <v>6435</v>
      </c>
      <c r="B6444" s="117">
        <v>1</v>
      </c>
      <c r="C6444" s="325">
        <v>8.3515896487115258E-5</v>
      </c>
      <c r="D6444" s="326">
        <v>8.4300168715044759E-5</v>
      </c>
      <c r="E6444" s="327">
        <v>8.2012958644206701E-5</v>
      </c>
      <c r="F6444" s="332">
        <v>0</v>
      </c>
      <c r="G6444" s="326">
        <v>0</v>
      </c>
      <c r="H6444" s="327">
        <v>0</v>
      </c>
      <c r="I6444" s="332">
        <v>0</v>
      </c>
      <c r="J6444" s="326">
        <v>0</v>
      </c>
      <c r="K6444" s="327">
        <v>0</v>
      </c>
      <c r="L6444" s="336">
        <v>1.1748396343899057E-6</v>
      </c>
      <c r="M6444" s="337">
        <v>1.1415525114155251E-4</v>
      </c>
      <c r="N6444" s="345">
        <v>0</v>
      </c>
      <c r="O6444" s="346">
        <v>0</v>
      </c>
      <c r="P6444" s="347">
        <v>0</v>
      </c>
      <c r="Q6444" s="348">
        <v>5.3050397877984087E-2</v>
      </c>
      <c r="R6444" s="346">
        <v>0.16125006577323425</v>
      </c>
      <c r="S6444" s="347">
        <v>0.32867143688019046</v>
      </c>
      <c r="T6444" s="349">
        <v>4.0224528024280358E-2</v>
      </c>
      <c r="U6444" s="349">
        <v>0.26088180533888744</v>
      </c>
      <c r="V6444" s="361">
        <v>0</v>
      </c>
    </row>
    <row r="6445" spans="1:22" ht="16" hidden="1" customHeight="1" outlineLevel="1">
      <c r="A6445" s="65">
        <v>6436</v>
      </c>
      <c r="B6445" s="117">
        <v>1</v>
      </c>
      <c r="C6445" s="325">
        <v>8.160331870496758E-5</v>
      </c>
      <c r="D6445" s="326">
        <v>8.3328072673588988E-5</v>
      </c>
      <c r="E6445" s="327">
        <v>8.0041119081739222E-5</v>
      </c>
      <c r="F6445" s="332">
        <v>0</v>
      </c>
      <c r="G6445" s="326">
        <v>0</v>
      </c>
      <c r="H6445" s="327">
        <v>0</v>
      </c>
      <c r="I6445" s="332">
        <v>0</v>
      </c>
      <c r="J6445" s="326">
        <v>0</v>
      </c>
      <c r="K6445" s="327">
        <v>0</v>
      </c>
      <c r="L6445" s="336">
        <v>1.409807561267887E-5</v>
      </c>
      <c r="M6445" s="337">
        <v>1.1415525114155251E-4</v>
      </c>
      <c r="N6445" s="345">
        <v>0</v>
      </c>
      <c r="O6445" s="346">
        <v>0</v>
      </c>
      <c r="P6445" s="347">
        <v>0</v>
      </c>
      <c r="Q6445" s="348">
        <v>4.4208664898320073E-2</v>
      </c>
      <c r="R6445" s="346">
        <v>0.16755245448143632</v>
      </c>
      <c r="S6445" s="347">
        <v>0.34654162713262981</v>
      </c>
      <c r="T6445" s="349">
        <v>3.5755136021582541E-2</v>
      </c>
      <c r="U6445" s="349">
        <v>0.247125325961319</v>
      </c>
      <c r="V6445" s="361">
        <v>0</v>
      </c>
    </row>
    <row r="6446" spans="1:22" ht="16" hidden="1" customHeight="1" outlineLevel="1">
      <c r="A6446" s="65">
        <v>6437</v>
      </c>
      <c r="B6446" s="117">
        <v>1</v>
      </c>
      <c r="C6446" s="325">
        <v>8.0759534389314189E-5</v>
      </c>
      <c r="D6446" s="326">
        <v>8.3580817644367492E-5</v>
      </c>
      <c r="E6446" s="327">
        <v>7.9690858106827231E-5</v>
      </c>
      <c r="F6446" s="332">
        <v>0</v>
      </c>
      <c r="G6446" s="326">
        <v>0</v>
      </c>
      <c r="H6446" s="327">
        <v>0</v>
      </c>
      <c r="I6446" s="332">
        <v>7.132604024571815E-5</v>
      </c>
      <c r="J6446" s="326">
        <v>0</v>
      </c>
      <c r="K6446" s="327">
        <v>0</v>
      </c>
      <c r="L6446" s="336">
        <v>3.7594868300476983E-5</v>
      </c>
      <c r="M6446" s="337">
        <v>1.1415525114155251E-4</v>
      </c>
      <c r="N6446" s="345">
        <v>0</v>
      </c>
      <c r="O6446" s="346">
        <v>0</v>
      </c>
      <c r="P6446" s="347">
        <v>0</v>
      </c>
      <c r="Q6446" s="348">
        <v>4.4208664898320073E-2</v>
      </c>
      <c r="R6446" s="346">
        <v>0.17593176937243166</v>
      </c>
      <c r="S6446" s="347">
        <v>0.34274453614589567</v>
      </c>
      <c r="T6446" s="349">
        <v>4.0509808364878094E-2</v>
      </c>
      <c r="U6446" s="349">
        <v>0.25528095302087744</v>
      </c>
      <c r="V6446" s="361">
        <v>0</v>
      </c>
    </row>
    <row r="6447" spans="1:22" ht="16" hidden="1" customHeight="1" outlineLevel="1">
      <c r="A6447" s="65">
        <v>6438</v>
      </c>
      <c r="B6447" s="117">
        <v>1</v>
      </c>
      <c r="C6447" s="325">
        <v>8.211583954854964E-5</v>
      </c>
      <c r="D6447" s="326">
        <v>8.5719428935570192E-5</v>
      </c>
      <c r="E6447" s="327">
        <v>8.0962175719470741E-5</v>
      </c>
      <c r="F6447" s="332">
        <v>0</v>
      </c>
      <c r="G6447" s="326">
        <v>0</v>
      </c>
      <c r="H6447" s="327">
        <v>0</v>
      </c>
      <c r="I6447" s="332">
        <v>7.8012856518754235E-5</v>
      </c>
      <c r="J6447" s="326">
        <v>0</v>
      </c>
      <c r="K6447" s="327">
        <v>0</v>
      </c>
      <c r="L6447" s="336">
        <v>9.3987170751192462E-5</v>
      </c>
      <c r="M6447" s="337">
        <v>1.1415525114155251E-4</v>
      </c>
      <c r="N6447" s="345">
        <v>0</v>
      </c>
      <c r="O6447" s="346">
        <v>0</v>
      </c>
      <c r="P6447" s="347">
        <v>0</v>
      </c>
      <c r="Q6447" s="348">
        <v>4.4208664898320073E-2</v>
      </c>
      <c r="R6447" s="346">
        <v>0.17154690096662176</v>
      </c>
      <c r="S6447" s="347">
        <v>0.28740141182975837</v>
      </c>
      <c r="T6447" s="349">
        <v>4.8687844795346442E-2</v>
      </c>
      <c r="U6447" s="349">
        <v>0.25813050946337379</v>
      </c>
      <c r="V6447" s="361">
        <v>0</v>
      </c>
    </row>
    <row r="6448" spans="1:22" ht="16" hidden="1" customHeight="1" outlineLevel="1">
      <c r="A6448" s="65">
        <v>6439</v>
      </c>
      <c r="B6448" s="117">
        <v>1</v>
      </c>
      <c r="C6448" s="325">
        <v>8.8347342976004652E-5</v>
      </c>
      <c r="D6448" s="326">
        <v>9.2621310829906186E-5</v>
      </c>
      <c r="E6448" s="327">
        <v>8.6255008229251881E-5</v>
      </c>
      <c r="F6448" s="332">
        <v>0</v>
      </c>
      <c r="G6448" s="326">
        <v>0</v>
      </c>
      <c r="H6448" s="327">
        <v>0</v>
      </c>
      <c r="I6448" s="332">
        <v>8.2470734034111612E-5</v>
      </c>
      <c r="J6448" s="326">
        <v>0</v>
      </c>
      <c r="K6448" s="327">
        <v>0</v>
      </c>
      <c r="L6448" s="336">
        <v>1.8210014333043539E-4</v>
      </c>
      <c r="M6448" s="337">
        <v>1.1415525114155251E-4</v>
      </c>
      <c r="N6448" s="345">
        <v>5.7160319057346278E-3</v>
      </c>
      <c r="O6448" s="346">
        <v>2.5748194690164258E-2</v>
      </c>
      <c r="P6448" s="347">
        <v>2.4857204186587427E-2</v>
      </c>
      <c r="Q6448" s="348">
        <v>4.4208664898320073E-2</v>
      </c>
      <c r="R6448" s="346">
        <v>0.16645296569299814</v>
      </c>
      <c r="S6448" s="347">
        <v>0.29542095238283095</v>
      </c>
      <c r="T6448" s="349">
        <v>5.5629666416557942E-2</v>
      </c>
      <c r="U6448" s="349">
        <v>0.2908512782685902</v>
      </c>
      <c r="V6448" s="361">
        <v>0</v>
      </c>
    </row>
    <row r="6449" spans="1:22" ht="16" hidden="1" customHeight="1" outlineLevel="1">
      <c r="A6449" s="65">
        <v>6440</v>
      </c>
      <c r="B6449" s="117">
        <v>1</v>
      </c>
      <c r="C6449" s="325">
        <v>9.5597637836433762E-5</v>
      </c>
      <c r="D6449" s="326">
        <v>1.0004812458662831E-4</v>
      </c>
      <c r="E6449" s="327">
        <v>9.2650514178570749E-5</v>
      </c>
      <c r="F6449" s="332">
        <v>0</v>
      </c>
      <c r="G6449" s="326">
        <v>0</v>
      </c>
      <c r="H6449" s="327">
        <v>0</v>
      </c>
      <c r="I6449" s="332">
        <v>8.2470734034111612E-5</v>
      </c>
      <c r="J6449" s="326">
        <v>0</v>
      </c>
      <c r="K6449" s="327">
        <v>0</v>
      </c>
      <c r="L6449" s="336">
        <v>1.5860335064263727E-4</v>
      </c>
      <c r="M6449" s="337">
        <v>1.1415525114155251E-4</v>
      </c>
      <c r="N6449" s="345">
        <v>5.4588104699765695E-2</v>
      </c>
      <c r="O6449" s="346">
        <v>0.1892969048717823</v>
      </c>
      <c r="P6449" s="347">
        <v>0.16468179175208189</v>
      </c>
      <c r="Q6449" s="348">
        <v>4.4208664898320073E-2</v>
      </c>
      <c r="R6449" s="346">
        <v>0.14911050417525795</v>
      </c>
      <c r="S6449" s="347">
        <v>0.27805911667726974</v>
      </c>
      <c r="T6449" s="349">
        <v>6.3427329059562651E-2</v>
      </c>
      <c r="U6449" s="349">
        <v>0.31571120171519601</v>
      </c>
      <c r="V6449" s="361">
        <v>0</v>
      </c>
    </row>
    <row r="6450" spans="1:22" ht="16" hidden="1" customHeight="1" outlineLevel="1">
      <c r="A6450" s="65">
        <v>6441</v>
      </c>
      <c r="B6450" s="117">
        <v>1</v>
      </c>
      <c r="C6450" s="325">
        <v>1.0455425209073971E-4</v>
      </c>
      <c r="D6450" s="326">
        <v>1.1328807267125595E-4</v>
      </c>
      <c r="E6450" s="327">
        <v>1.0472803149868408E-4</v>
      </c>
      <c r="F6450" s="332">
        <v>0</v>
      </c>
      <c r="G6450" s="326">
        <v>0</v>
      </c>
      <c r="H6450" s="327">
        <v>0</v>
      </c>
      <c r="I6450" s="332">
        <v>0</v>
      </c>
      <c r="J6450" s="326">
        <v>0</v>
      </c>
      <c r="K6450" s="327">
        <v>0</v>
      </c>
      <c r="L6450" s="336">
        <v>1.4685495429873823E-4</v>
      </c>
      <c r="M6450" s="337">
        <v>1.1415525114155251E-4</v>
      </c>
      <c r="N6450" s="345">
        <v>0.11846476124635018</v>
      </c>
      <c r="O6450" s="346">
        <v>0.34908741115289343</v>
      </c>
      <c r="P6450" s="347">
        <v>0.30927473393669108</v>
      </c>
      <c r="Q6450" s="348">
        <v>3.5366931918656058E-2</v>
      </c>
      <c r="R6450" s="346">
        <v>0.14011129169160508</v>
      </c>
      <c r="S6450" s="347">
        <v>0.29510452813393645</v>
      </c>
      <c r="T6450" s="349">
        <v>7.9117747792437965E-2</v>
      </c>
      <c r="U6450" s="349">
        <v>0.35796324551772768</v>
      </c>
      <c r="V6450" s="361">
        <v>0</v>
      </c>
    </row>
    <row r="6451" spans="1:22" ht="16" hidden="1" customHeight="1" outlineLevel="1">
      <c r="A6451" s="65">
        <v>6442</v>
      </c>
      <c r="B6451" s="117">
        <v>1</v>
      </c>
      <c r="C6451" s="325">
        <v>1.1046699255450345E-4</v>
      </c>
      <c r="D6451" s="326">
        <v>1.2143423749865535E-4</v>
      </c>
      <c r="E6451" s="327">
        <v>1.1274511603555845E-4</v>
      </c>
      <c r="F6451" s="332">
        <v>0</v>
      </c>
      <c r="G6451" s="326">
        <v>0</v>
      </c>
      <c r="H6451" s="327">
        <v>0</v>
      </c>
      <c r="I6451" s="332">
        <v>0</v>
      </c>
      <c r="J6451" s="326">
        <v>0</v>
      </c>
      <c r="K6451" s="327">
        <v>0</v>
      </c>
      <c r="L6451" s="336">
        <v>1.644775488145868E-4</v>
      </c>
      <c r="M6451" s="337">
        <v>1.1415525114155251E-4</v>
      </c>
      <c r="N6451" s="345">
        <v>0.19177287043739677</v>
      </c>
      <c r="O6451" s="346">
        <v>0.47468326333620442</v>
      </c>
      <c r="P6451" s="347">
        <v>0.46691777317284555</v>
      </c>
      <c r="Q6451" s="348">
        <v>4.4208664898320073E-2</v>
      </c>
      <c r="R6451" s="346">
        <v>0.1443241313768617</v>
      </c>
      <c r="S6451" s="347">
        <v>0.32377464083242607</v>
      </c>
      <c r="T6451" s="349">
        <v>0.15956680384099869</v>
      </c>
      <c r="U6451" s="349">
        <v>0.40129615555706832</v>
      </c>
      <c r="V6451" s="361">
        <v>2.5573489350861588E-2</v>
      </c>
    </row>
    <row r="6452" spans="1:22" ht="16" hidden="1" customHeight="1" outlineLevel="1">
      <c r="A6452" s="65">
        <v>6443</v>
      </c>
      <c r="B6452" s="117">
        <v>1</v>
      </c>
      <c r="C6452" s="325">
        <v>1.1139828042881719E-4</v>
      </c>
      <c r="D6452" s="326">
        <v>1.2386447760229479E-4</v>
      </c>
      <c r="E6452" s="327">
        <v>1.1353644638628553E-4</v>
      </c>
      <c r="F6452" s="332">
        <v>0</v>
      </c>
      <c r="G6452" s="326">
        <v>0</v>
      </c>
      <c r="H6452" s="327">
        <v>0</v>
      </c>
      <c r="I6452" s="332">
        <v>0</v>
      </c>
      <c r="J6452" s="326">
        <v>0</v>
      </c>
      <c r="K6452" s="327">
        <v>0</v>
      </c>
      <c r="L6452" s="336">
        <v>1.8797434150238492E-4</v>
      </c>
      <c r="M6452" s="337">
        <v>1.1415525114155251E-4</v>
      </c>
      <c r="N6452" s="345">
        <v>0.25622113017455472</v>
      </c>
      <c r="O6452" s="346">
        <v>0.53078106706157047</v>
      </c>
      <c r="P6452" s="347">
        <v>0.48156749023743173</v>
      </c>
      <c r="Q6452" s="348">
        <v>5.3050397877984087E-2</v>
      </c>
      <c r="R6452" s="346">
        <v>0.14618849972497422</v>
      </c>
      <c r="S6452" s="347">
        <v>0.35592542026875534</v>
      </c>
      <c r="T6452" s="349">
        <v>0.1425450768520006</v>
      </c>
      <c r="U6452" s="349">
        <v>0.39589182437302362</v>
      </c>
      <c r="V6452" s="361">
        <v>7.7971772618547583E-2</v>
      </c>
    </row>
    <row r="6453" spans="1:22" ht="16" hidden="1" customHeight="1" outlineLevel="1">
      <c r="A6453" s="65">
        <v>6444</v>
      </c>
      <c r="B6453" s="117">
        <v>1</v>
      </c>
      <c r="C6453" s="325">
        <v>1.0568554809913425E-4</v>
      </c>
      <c r="D6453" s="326">
        <v>1.2139535365699712E-4</v>
      </c>
      <c r="E6453" s="327">
        <v>1.1457425668232105E-4</v>
      </c>
      <c r="F6453" s="332">
        <v>0</v>
      </c>
      <c r="G6453" s="326">
        <v>0</v>
      </c>
      <c r="H6453" s="327">
        <v>0</v>
      </c>
      <c r="I6453" s="332">
        <v>0</v>
      </c>
      <c r="J6453" s="326">
        <v>0</v>
      </c>
      <c r="K6453" s="327">
        <v>0</v>
      </c>
      <c r="L6453" s="336">
        <v>2.0677177565262342E-4</v>
      </c>
      <c r="M6453" s="337">
        <v>1.1415525114155251E-4</v>
      </c>
      <c r="N6453" s="345">
        <v>0.27494113466583564</v>
      </c>
      <c r="O6453" s="346">
        <v>0.54182284361998501</v>
      </c>
      <c r="P6453" s="347">
        <v>0.49880322073600153</v>
      </c>
      <c r="Q6453" s="348">
        <v>6.1892130857648102E-2</v>
      </c>
      <c r="R6453" s="346">
        <v>0.15727846045268373</v>
      </c>
      <c r="S6453" s="347">
        <v>0.35470122125681425</v>
      </c>
      <c r="T6453" s="349">
        <v>0.10403223087130664</v>
      </c>
      <c r="U6453" s="349">
        <v>0.35305021716859608</v>
      </c>
      <c r="V6453" s="361">
        <v>0.1363074540616421</v>
      </c>
    </row>
    <row r="6454" spans="1:22" ht="16" hidden="1" customHeight="1" outlineLevel="1">
      <c r="A6454" s="65">
        <v>6445</v>
      </c>
      <c r="B6454" s="117">
        <v>1</v>
      </c>
      <c r="C6454" s="325">
        <v>9.6135159696775918E-5</v>
      </c>
      <c r="D6454" s="326">
        <v>1.1297700193799011E-4</v>
      </c>
      <c r="E6454" s="327">
        <v>1.1002086400846522E-4</v>
      </c>
      <c r="F6454" s="332">
        <v>0</v>
      </c>
      <c r="G6454" s="326">
        <v>0</v>
      </c>
      <c r="H6454" s="327">
        <v>0</v>
      </c>
      <c r="I6454" s="332">
        <v>0</v>
      </c>
      <c r="J6454" s="326">
        <v>0</v>
      </c>
      <c r="K6454" s="327">
        <v>0</v>
      </c>
      <c r="L6454" s="336">
        <v>1.8797434150238492E-4</v>
      </c>
      <c r="M6454" s="337">
        <v>1.1415525114155251E-4</v>
      </c>
      <c r="N6454" s="345">
        <v>0.31080923487432044</v>
      </c>
      <c r="O6454" s="346">
        <v>0.55322151285525711</v>
      </c>
      <c r="P6454" s="347">
        <v>0.53771140813124574</v>
      </c>
      <c r="Q6454" s="348">
        <v>6.1892130857648102E-2</v>
      </c>
      <c r="R6454" s="346">
        <v>0.16652324331442028</v>
      </c>
      <c r="S6454" s="347">
        <v>0.34951393932359121</v>
      </c>
      <c r="T6454" s="349">
        <v>6.409298318762402E-2</v>
      </c>
      <c r="U6454" s="349">
        <v>0.30843991975848128</v>
      </c>
      <c r="V6454" s="361">
        <v>0.16067697312542448</v>
      </c>
    </row>
    <row r="6455" spans="1:22" ht="16" hidden="1" customHeight="1" outlineLevel="1">
      <c r="A6455" s="65">
        <v>6446</v>
      </c>
      <c r="B6455" s="117">
        <v>1</v>
      </c>
      <c r="C6455" s="325">
        <v>9.2222500573820214E-5</v>
      </c>
      <c r="D6455" s="326">
        <v>1.1113001945922414E-4</v>
      </c>
      <c r="E6455" s="327">
        <v>1.0598637648262714E-4</v>
      </c>
      <c r="F6455" s="332">
        <v>0</v>
      </c>
      <c r="G6455" s="326">
        <v>0</v>
      </c>
      <c r="H6455" s="327">
        <v>0</v>
      </c>
      <c r="I6455" s="332">
        <v>0</v>
      </c>
      <c r="J6455" s="326">
        <v>0</v>
      </c>
      <c r="K6455" s="327">
        <v>0</v>
      </c>
      <c r="L6455" s="336">
        <v>1.9032402077116473E-4</v>
      </c>
      <c r="M6455" s="337">
        <v>1.1415525114155251E-4</v>
      </c>
      <c r="N6455" s="345">
        <v>0.31266694524368416</v>
      </c>
      <c r="O6455" s="346">
        <v>0.43066716650735121</v>
      </c>
      <c r="P6455" s="347">
        <v>0.44595658467084198</v>
      </c>
      <c r="Q6455" s="348">
        <v>7.0733863837312116E-2</v>
      </c>
      <c r="R6455" s="346">
        <v>0.1782723831356825</v>
      </c>
      <c r="S6455" s="347">
        <v>0.35010528983774331</v>
      </c>
      <c r="T6455" s="349">
        <v>4.3552798664587243E-2</v>
      </c>
      <c r="U6455" s="349">
        <v>0.27581741152024747</v>
      </c>
      <c r="V6455" s="361">
        <v>0.11951141961918606</v>
      </c>
    </row>
    <row r="6456" spans="1:22" ht="16" hidden="1" customHeight="1" outlineLevel="1">
      <c r="A6456" s="65">
        <v>6447</v>
      </c>
      <c r="B6456" s="117">
        <v>1</v>
      </c>
      <c r="C6456" s="325">
        <v>9.2616266587791795E-5</v>
      </c>
      <c r="D6456" s="326">
        <v>1.0973020115952782E-4</v>
      </c>
      <c r="E6456" s="327">
        <v>1.0415723583586454E-4</v>
      </c>
      <c r="F6456" s="332">
        <v>0</v>
      </c>
      <c r="G6456" s="326">
        <v>0</v>
      </c>
      <c r="H6456" s="327">
        <v>0</v>
      </c>
      <c r="I6456" s="332">
        <v>0</v>
      </c>
      <c r="J6456" s="326">
        <v>0</v>
      </c>
      <c r="K6456" s="327">
        <v>0</v>
      </c>
      <c r="L6456" s="336">
        <v>2.1382081345896285E-4</v>
      </c>
      <c r="M6456" s="337">
        <v>1.1415525114155251E-4</v>
      </c>
      <c r="N6456" s="345">
        <v>0.29266083357361294</v>
      </c>
      <c r="O6456" s="346">
        <v>0.40170113083528719</v>
      </c>
      <c r="P6456" s="347">
        <v>0.3186713909137785</v>
      </c>
      <c r="Q6456" s="348">
        <v>8.8417329796640146E-2</v>
      </c>
      <c r="R6456" s="346">
        <v>0.18748427939536155</v>
      </c>
      <c r="S6456" s="347">
        <v>0.35959801730457863</v>
      </c>
      <c r="T6456" s="349">
        <v>4.2792051089659958E-2</v>
      </c>
      <c r="U6456" s="349">
        <v>0.26834960842956745</v>
      </c>
      <c r="V6456" s="361">
        <v>6.5258701457830526E-2</v>
      </c>
    </row>
    <row r="6457" spans="1:22" ht="16" hidden="1" customHeight="1" outlineLevel="1">
      <c r="A6457" s="65">
        <v>6448</v>
      </c>
      <c r="B6457" s="117">
        <v>1</v>
      </c>
      <c r="C6457" s="325">
        <v>9.1997491422979302E-5</v>
      </c>
      <c r="D6457" s="326">
        <v>1.0821373133485681E-4</v>
      </c>
      <c r="E6457" s="327">
        <v>1.0265241090661305E-4</v>
      </c>
      <c r="F6457" s="332">
        <v>0</v>
      </c>
      <c r="G6457" s="326">
        <v>0</v>
      </c>
      <c r="H6457" s="327">
        <v>0</v>
      </c>
      <c r="I6457" s="332">
        <v>0</v>
      </c>
      <c r="J6457" s="326">
        <v>0</v>
      </c>
      <c r="K6457" s="327">
        <v>0</v>
      </c>
      <c r="L6457" s="336">
        <v>2.2321953053408208E-4</v>
      </c>
      <c r="M6457" s="337">
        <v>1.1415525114155251E-4</v>
      </c>
      <c r="N6457" s="345">
        <v>0.23550051451626669</v>
      </c>
      <c r="O6457" s="346">
        <v>0.25788313725372108</v>
      </c>
      <c r="P6457" s="347">
        <v>0.22099076378256585</v>
      </c>
      <c r="Q6457" s="348">
        <v>7.0733863837312116E-2</v>
      </c>
      <c r="R6457" s="346">
        <v>0.19648035667706501</v>
      </c>
      <c r="S6457" s="347">
        <v>0.38379669253490822</v>
      </c>
      <c r="T6457" s="349">
        <v>4.4693920026978175E-2</v>
      </c>
      <c r="U6457" s="349">
        <v>0.27562089038628224</v>
      </c>
      <c r="V6457" s="361">
        <v>6.1955990321554806E-2</v>
      </c>
    </row>
    <row r="6458" spans="1:22" ht="16" hidden="1" customHeight="1" outlineLevel="1">
      <c r="A6458" s="65">
        <v>6449</v>
      </c>
      <c r="B6458" s="117">
        <v>1</v>
      </c>
      <c r="C6458" s="325">
        <v>9.1447469054257099E-5</v>
      </c>
      <c r="D6458" s="326">
        <v>1.1342416611705977E-4</v>
      </c>
      <c r="E6458" s="327">
        <v>1.0096596917555533E-4</v>
      </c>
      <c r="F6458" s="332">
        <v>2.4009783986974649E-4</v>
      </c>
      <c r="G6458" s="326">
        <v>0</v>
      </c>
      <c r="H6458" s="327">
        <v>0</v>
      </c>
      <c r="I6458" s="332">
        <v>0</v>
      </c>
      <c r="J6458" s="326">
        <v>0</v>
      </c>
      <c r="K6458" s="327">
        <v>0</v>
      </c>
      <c r="L6458" s="336">
        <v>2.2321953053408208E-4</v>
      </c>
      <c r="M6458" s="337">
        <v>1.1415525114155251E-4</v>
      </c>
      <c r="N6458" s="345">
        <v>0.13389804739183367</v>
      </c>
      <c r="O6458" s="346">
        <v>0.10838647244259608</v>
      </c>
      <c r="P6458" s="347">
        <v>0.11840972306358261</v>
      </c>
      <c r="Q6458" s="348">
        <v>6.1892130857648102E-2</v>
      </c>
      <c r="R6458" s="346">
        <v>0.19194363694103225</v>
      </c>
      <c r="S6458" s="347">
        <v>0.41989499527231838</v>
      </c>
      <c r="T6458" s="349">
        <v>6.6755599699869536E-2</v>
      </c>
      <c r="U6458" s="349">
        <v>0.30283906744047123</v>
      </c>
      <c r="V6458" s="361">
        <v>2.6555293909634275E-2</v>
      </c>
    </row>
    <row r="6459" spans="1:22" ht="16" hidden="1" customHeight="1" outlineLevel="1">
      <c r="A6459" s="65">
        <v>6450</v>
      </c>
      <c r="B6459" s="117">
        <v>1</v>
      </c>
      <c r="C6459" s="325">
        <v>9.2585015316841662E-5</v>
      </c>
      <c r="D6459" s="326">
        <v>1.1229653470897107E-4</v>
      </c>
      <c r="E6459" s="327">
        <v>1.0261349302051171E-4</v>
      </c>
      <c r="F6459" s="332">
        <v>0</v>
      </c>
      <c r="G6459" s="326">
        <v>0</v>
      </c>
      <c r="H6459" s="327">
        <v>0</v>
      </c>
      <c r="I6459" s="332">
        <v>0</v>
      </c>
      <c r="J6459" s="326">
        <v>0</v>
      </c>
      <c r="K6459" s="327">
        <v>0</v>
      </c>
      <c r="L6459" s="336">
        <v>1.644775488145868E-4</v>
      </c>
      <c r="M6459" s="337">
        <v>1.1415525114155251E-4</v>
      </c>
      <c r="N6459" s="345">
        <v>2.7294052349882848E-2</v>
      </c>
      <c r="O6459" s="346">
        <v>1.6720163767737137E-2</v>
      </c>
      <c r="P6459" s="347">
        <v>1.8834852562009462E-2</v>
      </c>
      <c r="Q6459" s="348">
        <v>3.5366931918656058E-2</v>
      </c>
      <c r="R6459" s="346">
        <v>0.17189559469591806</v>
      </c>
      <c r="S6459" s="347">
        <v>0.37529473579839334</v>
      </c>
      <c r="T6459" s="349">
        <v>7.2175926171226465E-2</v>
      </c>
      <c r="U6459" s="349">
        <v>0.33320158263810451</v>
      </c>
      <c r="V6459" s="361">
        <v>0</v>
      </c>
    </row>
    <row r="6460" spans="1:22" ht="16" hidden="1" customHeight="1" outlineLevel="1">
      <c r="A6460" s="65">
        <v>6451</v>
      </c>
      <c r="B6460" s="117">
        <v>1</v>
      </c>
      <c r="C6460" s="325">
        <v>9.64539226604672E-5</v>
      </c>
      <c r="D6460" s="326">
        <v>1.1517393899168016E-4</v>
      </c>
      <c r="E6460" s="327">
        <v>1.0577881442342004E-4</v>
      </c>
      <c r="F6460" s="332">
        <v>0</v>
      </c>
      <c r="G6460" s="326">
        <v>0</v>
      </c>
      <c r="H6460" s="327">
        <v>0</v>
      </c>
      <c r="I6460" s="332">
        <v>0</v>
      </c>
      <c r="J6460" s="326">
        <v>0</v>
      </c>
      <c r="K6460" s="327">
        <v>0</v>
      </c>
      <c r="L6460" s="336">
        <v>1.1748396343899057E-4</v>
      </c>
      <c r="M6460" s="337">
        <v>1.1415525114155251E-4</v>
      </c>
      <c r="N6460" s="345">
        <v>0</v>
      </c>
      <c r="O6460" s="346">
        <v>0</v>
      </c>
      <c r="P6460" s="347">
        <v>0</v>
      </c>
      <c r="Q6460" s="348">
        <v>3.5366931918656058E-2</v>
      </c>
      <c r="R6460" s="346">
        <v>0.15436315869590397</v>
      </c>
      <c r="S6460" s="347">
        <v>0.36639335884571012</v>
      </c>
      <c r="T6460" s="349">
        <v>0.1380756848493028</v>
      </c>
      <c r="U6460" s="349">
        <v>0.43666995967081573</v>
      </c>
      <c r="V6460" s="361">
        <v>0</v>
      </c>
    </row>
    <row r="6461" spans="1:22" ht="16" hidden="1" customHeight="1" outlineLevel="1">
      <c r="A6461" s="65">
        <v>6452</v>
      </c>
      <c r="B6461" s="117">
        <v>1</v>
      </c>
      <c r="C6461" s="325">
        <v>1.0594180852092528E-4</v>
      </c>
      <c r="D6461" s="326">
        <v>1.3098022062575106E-4</v>
      </c>
      <c r="E6461" s="327">
        <v>1.2137191412135367E-4</v>
      </c>
      <c r="F6461" s="332">
        <v>0</v>
      </c>
      <c r="G6461" s="326">
        <v>0</v>
      </c>
      <c r="H6461" s="327">
        <v>0</v>
      </c>
      <c r="I6461" s="332">
        <v>0</v>
      </c>
      <c r="J6461" s="326">
        <v>0</v>
      </c>
      <c r="K6461" s="327">
        <v>0</v>
      </c>
      <c r="L6461" s="336">
        <v>8.811297257924293E-5</v>
      </c>
      <c r="M6461" s="337">
        <v>1.1415525114155251E-4</v>
      </c>
      <c r="N6461" s="345">
        <v>0</v>
      </c>
      <c r="O6461" s="346">
        <v>0</v>
      </c>
      <c r="P6461" s="347">
        <v>0</v>
      </c>
      <c r="Q6461" s="348">
        <v>5.3050397877984087E-2</v>
      </c>
      <c r="R6461" s="346">
        <v>0.1445275883636368</v>
      </c>
      <c r="S6461" s="347">
        <v>0.37805955807117003</v>
      </c>
      <c r="T6461" s="349">
        <v>0.20530675178350186</v>
      </c>
      <c r="U6461" s="349">
        <v>0.53227749134491653</v>
      </c>
      <c r="V6461" s="361">
        <v>0</v>
      </c>
    </row>
    <row r="6462" spans="1:22" ht="16" hidden="1" customHeight="1" outlineLevel="1">
      <c r="A6462" s="65">
        <v>6453</v>
      </c>
      <c r="B6462" s="117">
        <v>1</v>
      </c>
      <c r="C6462" s="325">
        <v>1.0277292964658256E-4</v>
      </c>
      <c r="D6462" s="326">
        <v>1.2705295261826972E-4</v>
      </c>
      <c r="E6462" s="327">
        <v>1.1719472767981073E-4</v>
      </c>
      <c r="F6462" s="332">
        <v>0</v>
      </c>
      <c r="G6462" s="326">
        <v>0</v>
      </c>
      <c r="H6462" s="327">
        <v>0</v>
      </c>
      <c r="I6462" s="332">
        <v>0</v>
      </c>
      <c r="J6462" s="326">
        <v>0</v>
      </c>
      <c r="K6462" s="327">
        <v>0</v>
      </c>
      <c r="L6462" s="336">
        <v>5.8741981719495287E-5</v>
      </c>
      <c r="M6462" s="337">
        <v>1.1415525114155251E-4</v>
      </c>
      <c r="N6462" s="345">
        <v>0</v>
      </c>
      <c r="O6462" s="346">
        <v>0</v>
      </c>
      <c r="P6462" s="347">
        <v>0</v>
      </c>
      <c r="Q6462" s="348">
        <v>6.1892130857648102E-2</v>
      </c>
      <c r="R6462" s="346">
        <v>0.15116248654287576</v>
      </c>
      <c r="S6462" s="347">
        <v>0.3889269168642932</v>
      </c>
      <c r="T6462" s="349">
        <v>0.14739484264216207</v>
      </c>
      <c r="U6462" s="349">
        <v>0.5201914416060528</v>
      </c>
      <c r="V6462" s="361">
        <v>0</v>
      </c>
    </row>
    <row r="6463" spans="1:22" ht="16" hidden="1" customHeight="1" outlineLevel="1">
      <c r="A6463" s="65">
        <v>6454</v>
      </c>
      <c r="B6463" s="117">
        <v>1</v>
      </c>
      <c r="C6463" s="325">
        <v>9.5166370297322024E-5</v>
      </c>
      <c r="D6463" s="326">
        <v>1.1529059051665485E-4</v>
      </c>
      <c r="E6463" s="327">
        <v>1.0640150060104135E-4</v>
      </c>
      <c r="F6463" s="332">
        <v>0</v>
      </c>
      <c r="G6463" s="326">
        <v>0</v>
      </c>
      <c r="H6463" s="327">
        <v>0</v>
      </c>
      <c r="I6463" s="332">
        <v>0</v>
      </c>
      <c r="J6463" s="326">
        <v>0</v>
      </c>
      <c r="K6463" s="327">
        <v>0</v>
      </c>
      <c r="L6463" s="336">
        <v>3.7594868300476983E-5</v>
      </c>
      <c r="M6463" s="337">
        <v>1.1415525114155251E-4</v>
      </c>
      <c r="N6463" s="345">
        <v>0</v>
      </c>
      <c r="O6463" s="346">
        <v>0</v>
      </c>
      <c r="P6463" s="347">
        <v>0</v>
      </c>
      <c r="Q6463" s="348">
        <v>7.9575596816976138E-2</v>
      </c>
      <c r="R6463" s="346">
        <v>0.16323748167770233</v>
      </c>
      <c r="S6463" s="347">
        <v>0.37342212866846214</v>
      </c>
      <c r="T6463" s="349">
        <v>0.10983293113012722</v>
      </c>
      <c r="U6463" s="349">
        <v>0.42792476920936157</v>
      </c>
      <c r="V6463" s="361">
        <v>0</v>
      </c>
    </row>
    <row r="6464" spans="1:22" ht="16" hidden="1" customHeight="1" outlineLevel="1">
      <c r="A6464" s="65">
        <v>6455</v>
      </c>
      <c r="B6464" s="117">
        <v>1</v>
      </c>
      <c r="C6464" s="325">
        <v>8.8466097805615132E-5</v>
      </c>
      <c r="D6464" s="326">
        <v>1.0502525631888187E-4</v>
      </c>
      <c r="E6464" s="327">
        <v>1.0012274831002647E-4</v>
      </c>
      <c r="F6464" s="332">
        <v>0</v>
      </c>
      <c r="G6464" s="326">
        <v>0</v>
      </c>
      <c r="H6464" s="327">
        <v>0</v>
      </c>
      <c r="I6464" s="332">
        <v>0</v>
      </c>
      <c r="J6464" s="326">
        <v>0</v>
      </c>
      <c r="K6464" s="327">
        <v>0</v>
      </c>
      <c r="L6464" s="336">
        <v>2.3496792687798115E-5</v>
      </c>
      <c r="M6464" s="337">
        <v>1.1415525114155251E-4</v>
      </c>
      <c r="N6464" s="345">
        <v>0</v>
      </c>
      <c r="O6464" s="346">
        <v>0</v>
      </c>
      <c r="P6464" s="347">
        <v>0</v>
      </c>
      <c r="Q6464" s="348">
        <v>7.9575596816976138E-2</v>
      </c>
      <c r="R6464" s="346">
        <v>0.16100286576257197</v>
      </c>
      <c r="S6464" s="347">
        <v>0.38365663896379631</v>
      </c>
      <c r="T6464" s="349">
        <v>8.3016579113940323E-2</v>
      </c>
      <c r="U6464" s="349">
        <v>0.33939199835801032</v>
      </c>
      <c r="V6464" s="361">
        <v>0</v>
      </c>
    </row>
    <row r="6465" spans="1:22" ht="16" hidden="1" customHeight="1" outlineLevel="1">
      <c r="A6465" s="65">
        <v>6456</v>
      </c>
      <c r="B6465" s="117">
        <v>1</v>
      </c>
      <c r="C6465" s="325">
        <v>8.2559607596041426E-5</v>
      </c>
      <c r="D6465" s="326">
        <v>9.886216741605227E-5</v>
      </c>
      <c r="E6465" s="327">
        <v>9.300077515348274E-5</v>
      </c>
      <c r="F6465" s="332">
        <v>0</v>
      </c>
      <c r="G6465" s="326">
        <v>0</v>
      </c>
      <c r="H6465" s="327">
        <v>0</v>
      </c>
      <c r="I6465" s="332">
        <v>0</v>
      </c>
      <c r="J6465" s="326">
        <v>0</v>
      </c>
      <c r="K6465" s="327">
        <v>0</v>
      </c>
      <c r="L6465" s="336">
        <v>9.3987170751192458E-6</v>
      </c>
      <c r="M6465" s="337">
        <v>1.1415525114155251E-4</v>
      </c>
      <c r="N6465" s="345">
        <v>0</v>
      </c>
      <c r="O6465" s="346">
        <v>0</v>
      </c>
      <c r="P6465" s="347">
        <v>0</v>
      </c>
      <c r="Q6465" s="348">
        <v>7.9575596816976138E-2</v>
      </c>
      <c r="R6465" s="346">
        <v>0.15789595511998863</v>
      </c>
      <c r="S6465" s="347">
        <v>0.34367824927237817</v>
      </c>
      <c r="T6465" s="349">
        <v>5.5819853310289762E-2</v>
      </c>
      <c r="U6465" s="349">
        <v>0.3040181942442628</v>
      </c>
      <c r="V6465" s="361">
        <v>0</v>
      </c>
    </row>
    <row r="6466" spans="1:22" ht="16" hidden="1" customHeight="1" outlineLevel="1">
      <c r="A6466" s="65">
        <v>6457</v>
      </c>
      <c r="B6466" s="117">
        <v>1</v>
      </c>
      <c r="C6466" s="325">
        <v>7.5909337137854724E-5</v>
      </c>
      <c r="D6466" s="326">
        <v>8.9802232309684447E-5</v>
      </c>
      <c r="E6466" s="327">
        <v>8.626798085795232E-5</v>
      </c>
      <c r="F6466" s="332">
        <v>0</v>
      </c>
      <c r="G6466" s="326">
        <v>0</v>
      </c>
      <c r="H6466" s="327">
        <v>0</v>
      </c>
      <c r="I6466" s="332">
        <v>0</v>
      </c>
      <c r="J6466" s="326">
        <v>0</v>
      </c>
      <c r="K6466" s="327">
        <v>0</v>
      </c>
      <c r="L6466" s="336">
        <v>5.8741981719495289E-6</v>
      </c>
      <c r="M6466" s="337">
        <v>1.1415525114155251E-4</v>
      </c>
      <c r="N6466" s="345">
        <v>0</v>
      </c>
      <c r="O6466" s="346">
        <v>0</v>
      </c>
      <c r="P6466" s="347">
        <v>0</v>
      </c>
      <c r="Q6466" s="348">
        <v>7.9575596816976138E-2</v>
      </c>
      <c r="R6466" s="346">
        <v>0.14926269665256012</v>
      </c>
      <c r="S6466" s="347">
        <v>0.34351225733783031</v>
      </c>
      <c r="T6466" s="349">
        <v>3.6230603255912097E-2</v>
      </c>
      <c r="U6466" s="349">
        <v>0.29507648264884334</v>
      </c>
      <c r="V6466" s="361">
        <v>0</v>
      </c>
    </row>
    <row r="6467" spans="1:22" ht="16" hidden="1" customHeight="1" outlineLevel="1">
      <c r="A6467" s="65">
        <v>6458</v>
      </c>
      <c r="B6467" s="117">
        <v>1</v>
      </c>
      <c r="C6467" s="325">
        <v>7.150290793388703E-5</v>
      </c>
      <c r="D6467" s="326">
        <v>8.3989097981778912E-5</v>
      </c>
      <c r="E6467" s="327">
        <v>8.0080036967840551E-5</v>
      </c>
      <c r="F6467" s="332">
        <v>0</v>
      </c>
      <c r="G6467" s="326">
        <v>0</v>
      </c>
      <c r="H6467" s="327">
        <v>0</v>
      </c>
      <c r="I6467" s="332">
        <v>0</v>
      </c>
      <c r="J6467" s="326">
        <v>0</v>
      </c>
      <c r="K6467" s="327">
        <v>0</v>
      </c>
      <c r="L6467" s="336">
        <v>2.3496792687798115E-6</v>
      </c>
      <c r="M6467" s="337">
        <v>1.1415525114155251E-4</v>
      </c>
      <c r="N6467" s="345">
        <v>0</v>
      </c>
      <c r="O6467" s="346">
        <v>0</v>
      </c>
      <c r="P6467" s="347">
        <v>0</v>
      </c>
      <c r="Q6467" s="348">
        <v>7.9575596816976138E-2</v>
      </c>
      <c r="R6467" s="346">
        <v>0.13628471080065535</v>
      </c>
      <c r="S6467" s="347">
        <v>0.34085636939576341</v>
      </c>
      <c r="T6467" s="349">
        <v>3.4709108106057519E-2</v>
      </c>
      <c r="U6467" s="349">
        <v>0.25508443188691221</v>
      </c>
      <c r="V6467" s="361">
        <v>0</v>
      </c>
    </row>
    <row r="6468" spans="1:22" ht="16" hidden="1" customHeight="1" outlineLevel="1">
      <c r="A6468" s="65">
        <v>6459</v>
      </c>
      <c r="B6468" s="117">
        <v>1</v>
      </c>
      <c r="C6468" s="325">
        <v>6.8902802190836597E-5</v>
      </c>
      <c r="D6468" s="326">
        <v>8.1967138215550899E-5</v>
      </c>
      <c r="E6468" s="327">
        <v>7.5734206353191835E-5</v>
      </c>
      <c r="F6468" s="332">
        <v>0</v>
      </c>
      <c r="G6468" s="326">
        <v>0</v>
      </c>
      <c r="H6468" s="327">
        <v>0</v>
      </c>
      <c r="I6468" s="332">
        <v>0</v>
      </c>
      <c r="J6468" s="326">
        <v>0</v>
      </c>
      <c r="K6468" s="327">
        <v>0</v>
      </c>
      <c r="L6468" s="336">
        <v>1.1748396343899057E-6</v>
      </c>
      <c r="M6468" s="337">
        <v>1.1415525114155251E-4</v>
      </c>
      <c r="N6468" s="345">
        <v>0</v>
      </c>
      <c r="O6468" s="346">
        <v>0</v>
      </c>
      <c r="P6468" s="347">
        <v>0</v>
      </c>
      <c r="Q6468" s="348">
        <v>7.0733863837312116E-2</v>
      </c>
      <c r="R6468" s="346">
        <v>0.12667084175746882</v>
      </c>
      <c r="S6468" s="347">
        <v>0.34678543415748525</v>
      </c>
      <c r="T6468" s="349">
        <v>3.3092519509337032E-2</v>
      </c>
      <c r="U6468" s="349">
        <v>0.24250707931313531</v>
      </c>
      <c r="V6468" s="361">
        <v>0</v>
      </c>
    </row>
    <row r="6469" spans="1:22" ht="16" hidden="1" customHeight="1" outlineLevel="1">
      <c r="A6469" s="65">
        <v>6460</v>
      </c>
      <c r="B6469" s="117">
        <v>1</v>
      </c>
      <c r="C6469" s="325">
        <v>6.7671502115401662E-5</v>
      </c>
      <c r="D6469" s="326">
        <v>7.9634107716057052E-5</v>
      </c>
      <c r="E6469" s="327">
        <v>7.3684531018521684E-5</v>
      </c>
      <c r="F6469" s="332">
        <v>0</v>
      </c>
      <c r="G6469" s="326">
        <v>0</v>
      </c>
      <c r="H6469" s="327">
        <v>0</v>
      </c>
      <c r="I6469" s="332">
        <v>0</v>
      </c>
      <c r="J6469" s="326">
        <v>0</v>
      </c>
      <c r="K6469" s="327">
        <v>0</v>
      </c>
      <c r="L6469" s="336">
        <v>1.409807561267887E-5</v>
      </c>
      <c r="M6469" s="337">
        <v>1.1415525114155251E-4</v>
      </c>
      <c r="N6469" s="345">
        <v>0</v>
      </c>
      <c r="O6469" s="346">
        <v>0</v>
      </c>
      <c r="P6469" s="347">
        <v>0</v>
      </c>
      <c r="Q6469" s="348">
        <v>7.9575596816976138E-2</v>
      </c>
      <c r="R6469" s="346">
        <v>0.13182239383290861</v>
      </c>
      <c r="S6469" s="347">
        <v>0.34247998862387291</v>
      </c>
      <c r="T6469" s="349">
        <v>3.1380837465750634E-2</v>
      </c>
      <c r="U6469" s="349">
        <v>0.23779057209796897</v>
      </c>
      <c r="V6469" s="361">
        <v>0</v>
      </c>
    </row>
    <row r="6470" spans="1:22" ht="16" hidden="1" customHeight="1" outlineLevel="1">
      <c r="A6470" s="65">
        <v>6461</v>
      </c>
      <c r="B6470" s="117">
        <v>1</v>
      </c>
      <c r="C6470" s="325">
        <v>6.7233984322099901E-5</v>
      </c>
      <c r="D6470" s="326">
        <v>7.9439688507765892E-5</v>
      </c>
      <c r="E6470" s="327">
        <v>7.2270514490173295E-5</v>
      </c>
      <c r="F6470" s="332">
        <v>0</v>
      </c>
      <c r="G6470" s="326">
        <v>0</v>
      </c>
      <c r="H6470" s="327">
        <v>0</v>
      </c>
      <c r="I6470" s="332">
        <v>0</v>
      </c>
      <c r="J6470" s="326">
        <v>0</v>
      </c>
      <c r="K6470" s="327">
        <v>0</v>
      </c>
      <c r="L6470" s="336">
        <v>3.7594868300476983E-5</v>
      </c>
      <c r="M6470" s="337">
        <v>1.1415525114155251E-4</v>
      </c>
      <c r="N6470" s="345">
        <v>0</v>
      </c>
      <c r="O6470" s="346">
        <v>0</v>
      </c>
      <c r="P6470" s="347">
        <v>0</v>
      </c>
      <c r="Q6470" s="348">
        <v>7.9575596816976138E-2</v>
      </c>
      <c r="R6470" s="346">
        <v>0.12958726402754936</v>
      </c>
      <c r="S6470" s="347">
        <v>0.34307133913802501</v>
      </c>
      <c r="T6470" s="349">
        <v>3.1666117806348364E-2</v>
      </c>
      <c r="U6470" s="349">
        <v>0.23562883962435108</v>
      </c>
      <c r="V6470" s="361">
        <v>0</v>
      </c>
    </row>
    <row r="6471" spans="1:22" ht="16" hidden="1" customHeight="1" outlineLevel="1">
      <c r="A6471" s="65">
        <v>6462</v>
      </c>
      <c r="B6471" s="117">
        <v>1</v>
      </c>
      <c r="C6471" s="325">
        <v>6.8202773721553795E-5</v>
      </c>
      <c r="D6471" s="326">
        <v>8.1053367936582472E-5</v>
      </c>
      <c r="E6471" s="327">
        <v>7.3035899583499483E-5</v>
      </c>
      <c r="F6471" s="332">
        <v>0</v>
      </c>
      <c r="G6471" s="326">
        <v>0</v>
      </c>
      <c r="H6471" s="327">
        <v>0</v>
      </c>
      <c r="I6471" s="332">
        <v>0</v>
      </c>
      <c r="J6471" s="326">
        <v>0</v>
      </c>
      <c r="K6471" s="327">
        <v>0</v>
      </c>
      <c r="L6471" s="336">
        <v>9.3987170751192462E-5</v>
      </c>
      <c r="M6471" s="337">
        <v>1.1415525114155251E-4</v>
      </c>
      <c r="N6471" s="345">
        <v>0</v>
      </c>
      <c r="O6471" s="346">
        <v>1.0518325824966501E-4</v>
      </c>
      <c r="P6471" s="347">
        <v>0</v>
      </c>
      <c r="Q6471" s="348">
        <v>6.1892130857648102E-2</v>
      </c>
      <c r="R6471" s="346">
        <v>0.12323752234132145</v>
      </c>
      <c r="S6471" s="347">
        <v>0.33726676832721403</v>
      </c>
      <c r="T6471" s="349">
        <v>3.4043453977996144E-2</v>
      </c>
      <c r="U6471" s="349">
        <v>0.24083664967443058</v>
      </c>
      <c r="V6471" s="361">
        <v>0</v>
      </c>
    </row>
    <row r="6472" spans="1:22" ht="16" hidden="1" customHeight="1" outlineLevel="1">
      <c r="A6472" s="65">
        <v>6463</v>
      </c>
      <c r="B6472" s="117">
        <v>1</v>
      </c>
      <c r="C6472" s="325">
        <v>7.0915384040024683E-5</v>
      </c>
      <c r="D6472" s="326">
        <v>8.1131135619898944E-5</v>
      </c>
      <c r="E6472" s="327">
        <v>7.5461781150482502E-5</v>
      </c>
      <c r="F6472" s="332">
        <v>0</v>
      </c>
      <c r="G6472" s="326">
        <v>0</v>
      </c>
      <c r="H6472" s="327">
        <v>0</v>
      </c>
      <c r="I6472" s="332">
        <v>0</v>
      </c>
      <c r="J6472" s="326">
        <v>0</v>
      </c>
      <c r="K6472" s="327">
        <v>0</v>
      </c>
      <c r="L6472" s="336">
        <v>1.8210014333043539E-4</v>
      </c>
      <c r="M6472" s="337">
        <v>1.1415525114155251E-4</v>
      </c>
      <c r="N6472" s="345">
        <v>4.1441231316576054E-3</v>
      </c>
      <c r="O6472" s="346">
        <v>3.2816578086124988E-2</v>
      </c>
      <c r="P6472" s="347">
        <v>1.6509445319262326E-2</v>
      </c>
      <c r="Q6472" s="348">
        <v>7.0733863837312116E-2</v>
      </c>
      <c r="R6472" s="346">
        <v>0.11854646197813827</v>
      </c>
      <c r="S6472" s="347">
        <v>0.3457272270800919</v>
      </c>
      <c r="T6472" s="349">
        <v>3.5945322915314368E-2</v>
      </c>
      <c r="U6472" s="349">
        <v>0.25066270637269372</v>
      </c>
      <c r="V6472" s="361">
        <v>0</v>
      </c>
    </row>
    <row r="6473" spans="1:22" ht="16" hidden="1" customHeight="1" outlineLevel="1">
      <c r="A6473" s="65">
        <v>6464</v>
      </c>
      <c r="B6473" s="117">
        <v>1</v>
      </c>
      <c r="C6473" s="325">
        <v>7.0396612942252599E-5</v>
      </c>
      <c r="D6473" s="326">
        <v>8.2122673582183829E-5</v>
      </c>
      <c r="E6473" s="327">
        <v>7.7537401742553544E-5</v>
      </c>
      <c r="F6473" s="332">
        <v>0</v>
      </c>
      <c r="G6473" s="326">
        <v>0</v>
      </c>
      <c r="H6473" s="327">
        <v>0</v>
      </c>
      <c r="I6473" s="332">
        <v>0</v>
      </c>
      <c r="J6473" s="326">
        <v>0</v>
      </c>
      <c r="K6473" s="327">
        <v>0</v>
      </c>
      <c r="L6473" s="336">
        <v>1.5860335064263727E-4</v>
      </c>
      <c r="M6473" s="337">
        <v>1.1415525114155251E-4</v>
      </c>
      <c r="N6473" s="345">
        <v>5.3016195925688681E-2</v>
      </c>
      <c r="O6473" s="346">
        <v>0.2068652872202002</v>
      </c>
      <c r="P6473" s="347">
        <v>0.12457663459458035</v>
      </c>
      <c r="Q6473" s="348">
        <v>7.0733863837312116E-2</v>
      </c>
      <c r="R6473" s="346">
        <v>0.11976208490682476</v>
      </c>
      <c r="S6473" s="347">
        <v>0.35541188484491087</v>
      </c>
      <c r="T6473" s="349">
        <v>3.7942285299498495E-2</v>
      </c>
      <c r="U6473" s="349">
        <v>0.26048876307095692</v>
      </c>
      <c r="V6473" s="361">
        <v>0</v>
      </c>
    </row>
    <row r="6474" spans="1:22" ht="16" hidden="1" customHeight="1" outlineLevel="1">
      <c r="A6474" s="65">
        <v>6465</v>
      </c>
      <c r="B6474" s="117">
        <v>1</v>
      </c>
      <c r="C6474" s="325">
        <v>7.6515611794287155E-5</v>
      </c>
      <c r="D6474" s="326">
        <v>9.1007631401089607E-5</v>
      </c>
      <c r="E6474" s="327">
        <v>8.5995555655243001E-5</v>
      </c>
      <c r="F6474" s="332">
        <v>0</v>
      </c>
      <c r="G6474" s="326">
        <v>0</v>
      </c>
      <c r="H6474" s="327">
        <v>0</v>
      </c>
      <c r="I6474" s="332">
        <v>0</v>
      </c>
      <c r="J6474" s="326">
        <v>0</v>
      </c>
      <c r="K6474" s="327">
        <v>0</v>
      </c>
      <c r="L6474" s="336">
        <v>1.4685495429873823E-4</v>
      </c>
      <c r="M6474" s="337">
        <v>1.1415525114155251E-4</v>
      </c>
      <c r="N6474" s="345">
        <v>0.12232308278272105</v>
      </c>
      <c r="O6474" s="346">
        <v>0.3773374063376112</v>
      </c>
      <c r="P6474" s="347">
        <v>0.23912585298846592</v>
      </c>
      <c r="Q6474" s="348">
        <v>6.1892130857648102E-2</v>
      </c>
      <c r="R6474" s="346">
        <v>0.12552121041926503</v>
      </c>
      <c r="S6474" s="347">
        <v>0.36530403252791466</v>
      </c>
      <c r="T6474" s="349">
        <v>4.5835041389369106E-2</v>
      </c>
      <c r="U6474" s="349">
        <v>0.30264254630650594</v>
      </c>
      <c r="V6474" s="361">
        <v>2.1411890089687548E-2</v>
      </c>
    </row>
    <row r="6475" spans="1:22" ht="16" hidden="1" customHeight="1" outlineLevel="1">
      <c r="A6475" s="65">
        <v>6466</v>
      </c>
      <c r="B6475" s="117">
        <v>1</v>
      </c>
      <c r="C6475" s="325">
        <v>8.1840828364188538E-5</v>
      </c>
      <c r="D6475" s="326">
        <v>9.7073510699773646E-5</v>
      </c>
      <c r="E6475" s="327">
        <v>9.3415899271896951E-5</v>
      </c>
      <c r="F6475" s="332">
        <v>0</v>
      </c>
      <c r="G6475" s="326">
        <v>0</v>
      </c>
      <c r="H6475" s="327">
        <v>0</v>
      </c>
      <c r="I6475" s="332">
        <v>0</v>
      </c>
      <c r="J6475" s="326">
        <v>0</v>
      </c>
      <c r="K6475" s="327">
        <v>0</v>
      </c>
      <c r="L6475" s="336">
        <v>1.644775488145868E-4</v>
      </c>
      <c r="M6475" s="337">
        <v>1.1415525114155251E-4</v>
      </c>
      <c r="N6475" s="345">
        <v>0.22749806984823823</v>
      </c>
      <c r="O6475" s="346">
        <v>0.44843908764164581</v>
      </c>
      <c r="P6475" s="347">
        <v>0.3521629840325245</v>
      </c>
      <c r="Q6475" s="348">
        <v>7.0733863837312116E-2</v>
      </c>
      <c r="R6475" s="346">
        <v>0.12137474130711377</v>
      </c>
      <c r="S6475" s="347">
        <v>0.38926927947662354</v>
      </c>
      <c r="T6475" s="349">
        <v>5.9338310844328473E-2</v>
      </c>
      <c r="U6475" s="349">
        <v>0.32573377954742444</v>
      </c>
      <c r="V6475" s="361">
        <v>6.7048242582063058E-2</v>
      </c>
    </row>
    <row r="6476" spans="1:22" ht="16" hidden="1" customHeight="1" outlineLevel="1">
      <c r="A6476" s="65">
        <v>6467</v>
      </c>
      <c r="B6476" s="117">
        <v>1</v>
      </c>
      <c r="C6476" s="325">
        <v>8.4772197579310301E-5</v>
      </c>
      <c r="D6476" s="326">
        <v>1.0063138221150178E-4</v>
      </c>
      <c r="E6476" s="327">
        <v>9.9642761048110049E-5</v>
      </c>
      <c r="F6476" s="332">
        <v>0</v>
      </c>
      <c r="G6476" s="326">
        <v>0</v>
      </c>
      <c r="H6476" s="327">
        <v>0</v>
      </c>
      <c r="I6476" s="332">
        <v>0</v>
      </c>
      <c r="J6476" s="326">
        <v>0</v>
      </c>
      <c r="K6476" s="327">
        <v>0</v>
      </c>
      <c r="L6476" s="336">
        <v>1.8797434150238492E-4</v>
      </c>
      <c r="M6476" s="337">
        <v>1.1415525114155251E-4</v>
      </c>
      <c r="N6476" s="345">
        <v>0.33838908881948998</v>
      </c>
      <c r="O6476" s="346">
        <v>0.50162448435572171</v>
      </c>
      <c r="P6476" s="347">
        <v>0.43693558427060553</v>
      </c>
      <c r="Q6476" s="348">
        <v>8.8417329796640146E-2</v>
      </c>
      <c r="R6476" s="346">
        <v>0.13044367187874176</v>
      </c>
      <c r="S6476" s="347">
        <v>0.37914370351199922</v>
      </c>
      <c r="T6476" s="349">
        <v>8.3777326688867601E-2</v>
      </c>
      <c r="U6476" s="349">
        <v>0.34047286459481924</v>
      </c>
      <c r="V6476" s="361">
        <v>8.2476163673570302E-2</v>
      </c>
    </row>
    <row r="6477" spans="1:22" ht="16" hidden="1" customHeight="1" outlineLevel="1">
      <c r="A6477" s="65">
        <v>6468</v>
      </c>
      <c r="B6477" s="117">
        <v>1</v>
      </c>
      <c r="C6477" s="325">
        <v>8.5684734691053967E-5</v>
      </c>
      <c r="D6477" s="326">
        <v>1.0358655417752733E-4</v>
      </c>
      <c r="E6477" s="327">
        <v>9.8708731781678078E-5</v>
      </c>
      <c r="F6477" s="332">
        <v>0</v>
      </c>
      <c r="G6477" s="326">
        <v>0</v>
      </c>
      <c r="H6477" s="327">
        <v>0</v>
      </c>
      <c r="I6477" s="332">
        <v>0</v>
      </c>
      <c r="J6477" s="326">
        <v>0</v>
      </c>
      <c r="K6477" s="327">
        <v>0</v>
      </c>
      <c r="L6477" s="336">
        <v>2.0677177565262342E-4</v>
      </c>
      <c r="M6477" s="337">
        <v>1.1415525114155251E-4</v>
      </c>
      <c r="N6477" s="345">
        <v>0.4812898864628557</v>
      </c>
      <c r="O6477" s="346">
        <v>0.54509118468188134</v>
      </c>
      <c r="P6477" s="347">
        <v>0.42291510648195646</v>
      </c>
      <c r="Q6477" s="348">
        <v>8.8417329796640146E-2</v>
      </c>
      <c r="R6477" s="346">
        <v>0.14468540533981586</v>
      </c>
      <c r="S6477" s="347">
        <v>0.36317205875292702</v>
      </c>
      <c r="T6477" s="349">
        <v>7.6455131280192462E-2</v>
      </c>
      <c r="U6477" s="349">
        <v>0.33172767413336501</v>
      </c>
      <c r="V6477" s="361">
        <v>0.17812957982335811</v>
      </c>
    </row>
    <row r="6478" spans="1:22" ht="16" hidden="1" customHeight="1" outlineLevel="1">
      <c r="A6478" s="65">
        <v>6469</v>
      </c>
      <c r="B6478" s="117">
        <v>1</v>
      </c>
      <c r="C6478" s="325">
        <v>8.2690862934031953E-5</v>
      </c>
      <c r="D6478" s="326">
        <v>1.0996350420947721E-4</v>
      </c>
      <c r="E6478" s="327">
        <v>9.8877375954783847E-5</v>
      </c>
      <c r="F6478" s="332">
        <v>0</v>
      </c>
      <c r="G6478" s="326">
        <v>1.8847468545733979E-4</v>
      </c>
      <c r="H6478" s="327">
        <v>0</v>
      </c>
      <c r="I6478" s="332">
        <v>0</v>
      </c>
      <c r="J6478" s="326">
        <v>0</v>
      </c>
      <c r="K6478" s="327">
        <v>0</v>
      </c>
      <c r="L6478" s="336">
        <v>1.8797434150238492E-4</v>
      </c>
      <c r="M6478" s="337">
        <v>1.1415525114155251E-4</v>
      </c>
      <c r="N6478" s="345">
        <v>0.47728866412884147</v>
      </c>
      <c r="O6478" s="346">
        <v>0.50560952528733016</v>
      </c>
      <c r="P6478" s="347">
        <v>0.3858866436220374</v>
      </c>
      <c r="Q6478" s="348">
        <v>7.9575596816976138E-2</v>
      </c>
      <c r="R6478" s="346">
        <v>0.16809554493404857</v>
      </c>
      <c r="S6478" s="347">
        <v>0.40002770393903692</v>
      </c>
      <c r="T6478" s="349">
        <v>5.2301395776251057E-2</v>
      </c>
      <c r="U6478" s="349">
        <v>0.28328521461092754</v>
      </c>
      <c r="V6478" s="361">
        <v>0.2245782496178601</v>
      </c>
    </row>
    <row r="6479" spans="1:22" ht="16" hidden="1" customHeight="1" outlineLevel="1">
      <c r="A6479" s="65">
        <v>6470</v>
      </c>
      <c r="B6479" s="117">
        <v>1</v>
      </c>
      <c r="C6479" s="325">
        <v>7.8921959657446823E-5</v>
      </c>
      <c r="D6479" s="326">
        <v>1.0566683970624269E-4</v>
      </c>
      <c r="E6479" s="327">
        <v>9.7074180565422138E-5</v>
      </c>
      <c r="F6479" s="332">
        <v>0</v>
      </c>
      <c r="G6479" s="326">
        <v>2.2698654069010894E-4</v>
      </c>
      <c r="H6479" s="327">
        <v>0</v>
      </c>
      <c r="I6479" s="332">
        <v>0</v>
      </c>
      <c r="J6479" s="326">
        <v>0</v>
      </c>
      <c r="K6479" s="327">
        <v>0</v>
      </c>
      <c r="L6479" s="336">
        <v>1.9032402077116473E-4</v>
      </c>
      <c r="M6479" s="337">
        <v>1.1415525114155251E-4</v>
      </c>
      <c r="N6479" s="345">
        <v>0.48429080321336637</v>
      </c>
      <c r="O6479" s="346">
        <v>0.48588373619365766</v>
      </c>
      <c r="P6479" s="347">
        <v>0.37765493103952913</v>
      </c>
      <c r="Q6479" s="348">
        <v>8.8417329796640146E-2</v>
      </c>
      <c r="R6479" s="346">
        <v>0.19967081180810695</v>
      </c>
      <c r="S6479" s="347">
        <v>0.40597232832095981</v>
      </c>
      <c r="T6479" s="349">
        <v>3.4043453977996144E-2</v>
      </c>
      <c r="U6479" s="349">
        <v>0.26019398137000904</v>
      </c>
      <c r="V6479" s="361">
        <v>0.20920224354190248</v>
      </c>
    </row>
    <row r="6480" spans="1:22" ht="16" hidden="1" customHeight="1" outlineLevel="1">
      <c r="A6480" s="65">
        <v>6471</v>
      </c>
      <c r="B6480" s="117">
        <v>1</v>
      </c>
      <c r="C6480" s="325">
        <v>7.7696909836201899E-5</v>
      </c>
      <c r="D6480" s="326">
        <v>9.7073510699773646E-5</v>
      </c>
      <c r="E6480" s="327">
        <v>9.3792105504209819E-5</v>
      </c>
      <c r="F6480" s="332">
        <v>0</v>
      </c>
      <c r="G6480" s="326">
        <v>0</v>
      </c>
      <c r="H6480" s="327">
        <v>0</v>
      </c>
      <c r="I6480" s="332">
        <v>0</v>
      </c>
      <c r="J6480" s="326">
        <v>0</v>
      </c>
      <c r="K6480" s="327">
        <v>0</v>
      </c>
      <c r="L6480" s="336">
        <v>2.1382081345896285E-4</v>
      </c>
      <c r="M6480" s="337">
        <v>1.1415525114155251E-4</v>
      </c>
      <c r="N6480" s="345">
        <v>0.38897597118524141</v>
      </c>
      <c r="O6480" s="346">
        <v>0.37805773107492491</v>
      </c>
      <c r="P6480" s="347">
        <v>0.33721214416693623</v>
      </c>
      <c r="Q6480" s="348">
        <v>0.10610079575596817</v>
      </c>
      <c r="R6480" s="346">
        <v>0.22905748768979073</v>
      </c>
      <c r="S6480" s="347">
        <v>0.44291096947434372</v>
      </c>
      <c r="T6480" s="349">
        <v>3.4423827765459783E-2</v>
      </c>
      <c r="U6480" s="349">
        <v>0.25980093910207852</v>
      </c>
      <c r="V6480" s="361">
        <v>0.16312766724180061</v>
      </c>
    </row>
    <row r="6481" spans="1:22" ht="16" hidden="1" customHeight="1" outlineLevel="1">
      <c r="A6481" s="65">
        <v>6472</v>
      </c>
      <c r="B6481" s="117">
        <v>1</v>
      </c>
      <c r="C6481" s="325">
        <v>7.8309434746824354E-5</v>
      </c>
      <c r="D6481" s="326">
        <v>1.0218673587783102E-4</v>
      </c>
      <c r="E6481" s="327">
        <v>9.130136079372458E-5</v>
      </c>
      <c r="F6481" s="332">
        <v>0</v>
      </c>
      <c r="G6481" s="326">
        <v>1.9314278912191778E-4</v>
      </c>
      <c r="H6481" s="327">
        <v>0</v>
      </c>
      <c r="I6481" s="332">
        <v>0</v>
      </c>
      <c r="J6481" s="326">
        <v>0</v>
      </c>
      <c r="K6481" s="327">
        <v>0</v>
      </c>
      <c r="L6481" s="336">
        <v>2.2321953053408208E-4</v>
      </c>
      <c r="M6481" s="337">
        <v>1.1415525114155251E-4</v>
      </c>
      <c r="N6481" s="345">
        <v>0.27822785301163305</v>
      </c>
      <c r="O6481" s="346">
        <v>0.29129810138176632</v>
      </c>
      <c r="P6481" s="347">
        <v>0.24526375294825947</v>
      </c>
      <c r="Q6481" s="348">
        <v>9.7259062776304167E-2</v>
      </c>
      <c r="R6481" s="346">
        <v>0.23614875388082912</v>
      </c>
      <c r="S6481" s="347">
        <v>0.4521287706759215</v>
      </c>
      <c r="T6481" s="349">
        <v>3.5279668787252985E-2</v>
      </c>
      <c r="U6481" s="349">
        <v>0.2733608973456817</v>
      </c>
      <c r="V6481" s="361">
        <v>9.7989591849511823E-2</v>
      </c>
    </row>
    <row r="6482" spans="1:22" ht="16" hidden="1" customHeight="1" outlineLevel="1">
      <c r="A6482" s="65">
        <v>6473</v>
      </c>
      <c r="B6482" s="117">
        <v>1</v>
      </c>
      <c r="C6482" s="325">
        <v>7.8328185509394439E-5</v>
      </c>
      <c r="D6482" s="326">
        <v>9.9484308882583964E-5</v>
      </c>
      <c r="E6482" s="327">
        <v>9.048408518559661E-5</v>
      </c>
      <c r="F6482" s="332">
        <v>0</v>
      </c>
      <c r="G6482" s="326">
        <v>0</v>
      </c>
      <c r="H6482" s="327">
        <v>0</v>
      </c>
      <c r="I6482" s="332">
        <v>0</v>
      </c>
      <c r="J6482" s="326">
        <v>0</v>
      </c>
      <c r="K6482" s="327">
        <v>0</v>
      </c>
      <c r="L6482" s="336">
        <v>2.2321953053408208E-4</v>
      </c>
      <c r="M6482" s="337">
        <v>1.1415525114155251E-4</v>
      </c>
      <c r="N6482" s="345">
        <v>0.15161774629961103</v>
      </c>
      <c r="O6482" s="346">
        <v>0.13312964435653693</v>
      </c>
      <c r="P6482" s="347">
        <v>0.10240497949335317</v>
      </c>
      <c r="Q6482" s="348">
        <v>7.0733863837312116E-2</v>
      </c>
      <c r="R6482" s="346">
        <v>0.21753352709695478</v>
      </c>
      <c r="S6482" s="347">
        <v>0.452445194924816</v>
      </c>
      <c r="T6482" s="349">
        <v>5.724625501327843E-2</v>
      </c>
      <c r="U6482" s="349">
        <v>0.31138773676796022</v>
      </c>
      <c r="V6482" s="361">
        <v>4.4714860966373483E-2</v>
      </c>
    </row>
    <row r="6483" spans="1:22" ht="16" hidden="1" customHeight="1" outlineLevel="1">
      <c r="A6483" s="65">
        <v>6474</v>
      </c>
      <c r="B6483" s="117">
        <v>1</v>
      </c>
      <c r="C6483" s="325">
        <v>7.9390728721698704E-5</v>
      </c>
      <c r="D6483" s="326">
        <v>9.769565216630534E-5</v>
      </c>
      <c r="E6483" s="327">
        <v>9.156081336773346E-5</v>
      </c>
      <c r="F6483" s="332">
        <v>0</v>
      </c>
      <c r="G6483" s="326">
        <v>0</v>
      </c>
      <c r="H6483" s="327">
        <v>0</v>
      </c>
      <c r="I6483" s="332">
        <v>0</v>
      </c>
      <c r="J6483" s="326">
        <v>0</v>
      </c>
      <c r="K6483" s="327">
        <v>0</v>
      </c>
      <c r="L6483" s="336">
        <v>1.644775488145868E-4</v>
      </c>
      <c r="M6483" s="337">
        <v>1.1415525114155251E-4</v>
      </c>
      <c r="N6483" s="345">
        <v>2.5722143575805829E-2</v>
      </c>
      <c r="O6483" s="346">
        <v>3.1896529401963303E-2</v>
      </c>
      <c r="P6483" s="347">
        <v>1.176009108159402E-2</v>
      </c>
      <c r="Q6483" s="348">
        <v>7.0733863837312116E-2</v>
      </c>
      <c r="R6483" s="346">
        <v>0.20230220800965237</v>
      </c>
      <c r="S6483" s="347">
        <v>0.44556685741641067</v>
      </c>
      <c r="T6483" s="349">
        <v>6.7040880040467266E-2</v>
      </c>
      <c r="U6483" s="349">
        <v>0.33585461794663551</v>
      </c>
      <c r="V6483" s="361">
        <v>0</v>
      </c>
    </row>
    <row r="6484" spans="1:22" ht="16" hidden="1" customHeight="1" outlineLevel="1">
      <c r="A6484" s="65">
        <v>6475</v>
      </c>
      <c r="B6484" s="117">
        <v>1</v>
      </c>
      <c r="C6484" s="325">
        <v>8.4690944274839978E-5</v>
      </c>
      <c r="D6484" s="326">
        <v>1.0160347825295755E-4</v>
      </c>
      <c r="E6484" s="327">
        <v>9.4453709567932458E-5</v>
      </c>
      <c r="F6484" s="332">
        <v>0</v>
      </c>
      <c r="G6484" s="326">
        <v>0</v>
      </c>
      <c r="H6484" s="327">
        <v>0</v>
      </c>
      <c r="I6484" s="332">
        <v>0</v>
      </c>
      <c r="J6484" s="326">
        <v>0</v>
      </c>
      <c r="K6484" s="327">
        <v>0</v>
      </c>
      <c r="L6484" s="336">
        <v>1.1748396343899057E-4</v>
      </c>
      <c r="M6484" s="337">
        <v>1.1415525114155251E-4</v>
      </c>
      <c r="N6484" s="345">
        <v>0</v>
      </c>
      <c r="O6484" s="346">
        <v>0</v>
      </c>
      <c r="P6484" s="347">
        <v>0</v>
      </c>
      <c r="Q6484" s="348">
        <v>8.8417329796640146E-2</v>
      </c>
      <c r="R6484" s="346">
        <v>0.18823357510249047</v>
      </c>
      <c r="S6484" s="347">
        <v>0.46204685672236107</v>
      </c>
      <c r="T6484" s="349">
        <v>9.5093446865911022E-2</v>
      </c>
      <c r="U6484" s="349">
        <v>0.4238960859630736</v>
      </c>
      <c r="V6484" s="361">
        <v>0</v>
      </c>
    </row>
    <row r="6485" spans="1:22" ht="16" hidden="1" customHeight="1" outlineLevel="1">
      <c r="A6485" s="65">
        <v>6476</v>
      </c>
      <c r="B6485" s="117">
        <v>1</v>
      </c>
      <c r="C6485" s="325">
        <v>9.6941442487289152E-5</v>
      </c>
      <c r="D6485" s="326">
        <v>1.147267748126105E-4</v>
      </c>
      <c r="E6485" s="327">
        <v>1.1052679652778253E-4</v>
      </c>
      <c r="F6485" s="332">
        <v>0</v>
      </c>
      <c r="G6485" s="326">
        <v>0</v>
      </c>
      <c r="H6485" s="327">
        <v>0</v>
      </c>
      <c r="I6485" s="332">
        <v>0</v>
      </c>
      <c r="J6485" s="326">
        <v>0</v>
      </c>
      <c r="K6485" s="327">
        <v>0</v>
      </c>
      <c r="L6485" s="336">
        <v>8.811297257924293E-5</v>
      </c>
      <c r="M6485" s="337">
        <v>1.1415525114155251E-4</v>
      </c>
      <c r="N6485" s="345">
        <v>0</v>
      </c>
      <c r="O6485" s="346">
        <v>0</v>
      </c>
      <c r="P6485" s="347">
        <v>0</v>
      </c>
      <c r="Q6485" s="348">
        <v>7.9575596816976138E-2</v>
      </c>
      <c r="R6485" s="346">
        <v>0.19033067867561401</v>
      </c>
      <c r="S6485" s="347">
        <v>0.45278755753714633</v>
      </c>
      <c r="T6485" s="349">
        <v>0.19788946292796081</v>
      </c>
      <c r="U6485" s="349">
        <v>0.47911852460731275</v>
      </c>
      <c r="V6485" s="361">
        <v>0</v>
      </c>
    </row>
    <row r="6486" spans="1:22" ht="16" hidden="1" customHeight="1" outlineLevel="1">
      <c r="A6486" s="65">
        <v>6477</v>
      </c>
      <c r="B6486" s="117">
        <v>1</v>
      </c>
      <c r="C6486" s="325">
        <v>9.7428962314111118E-5</v>
      </c>
      <c r="D6486" s="326">
        <v>1.161071511914777E-4</v>
      </c>
      <c r="E6486" s="327">
        <v>1.1100678378969896E-4</v>
      </c>
      <c r="F6486" s="332">
        <v>0</v>
      </c>
      <c r="G6486" s="326">
        <v>0</v>
      </c>
      <c r="H6486" s="327">
        <v>0</v>
      </c>
      <c r="I6486" s="332">
        <v>0</v>
      </c>
      <c r="J6486" s="326">
        <v>0</v>
      </c>
      <c r="K6486" s="327">
        <v>0</v>
      </c>
      <c r="L6486" s="336">
        <v>5.8741981719495287E-5</v>
      </c>
      <c r="M6486" s="337">
        <v>1.1415525114155251E-4</v>
      </c>
      <c r="N6486" s="345">
        <v>0</v>
      </c>
      <c r="O6486" s="346">
        <v>0</v>
      </c>
      <c r="P6486" s="347">
        <v>0</v>
      </c>
      <c r="Q6486" s="348">
        <v>0.14146772767462423</v>
      </c>
      <c r="R6486" s="346">
        <v>0.18557157087321172</v>
      </c>
      <c r="S6486" s="347">
        <v>0.43941474311630302</v>
      </c>
      <c r="T6486" s="349">
        <v>0.16146867277831692</v>
      </c>
      <c r="U6486" s="349">
        <v>0.49690368723116907</v>
      </c>
      <c r="V6486" s="361">
        <v>0</v>
      </c>
    </row>
    <row r="6487" spans="1:22" ht="16" hidden="1" customHeight="1" outlineLevel="1">
      <c r="A6487" s="65">
        <v>6478</v>
      </c>
      <c r="B6487" s="117">
        <v>1</v>
      </c>
      <c r="C6487" s="325">
        <v>9.2078744727449639E-5</v>
      </c>
      <c r="D6487" s="326">
        <v>1.1066341335932537E-4</v>
      </c>
      <c r="E6487" s="327">
        <v>1.043518252663712E-4</v>
      </c>
      <c r="F6487" s="332">
        <v>0</v>
      </c>
      <c r="G6487" s="326">
        <v>0</v>
      </c>
      <c r="H6487" s="327">
        <v>0</v>
      </c>
      <c r="I6487" s="332">
        <v>0</v>
      </c>
      <c r="J6487" s="326">
        <v>0</v>
      </c>
      <c r="K6487" s="327">
        <v>0</v>
      </c>
      <c r="L6487" s="336">
        <v>3.7594868300476983E-5</v>
      </c>
      <c r="M6487" s="337">
        <v>1.1415525114155251E-4</v>
      </c>
      <c r="N6487" s="345">
        <v>0</v>
      </c>
      <c r="O6487" s="346">
        <v>0</v>
      </c>
      <c r="P6487" s="347">
        <v>0</v>
      </c>
      <c r="Q6487" s="348">
        <v>0.14146772767462423</v>
      </c>
      <c r="R6487" s="346">
        <v>0.18281902236779229</v>
      </c>
      <c r="S6487" s="347">
        <v>0.44545274220873465</v>
      </c>
      <c r="T6487" s="349">
        <v>0.11163970662057952</v>
      </c>
      <c r="U6487" s="349">
        <v>0.44295863595770424</v>
      </c>
      <c r="V6487" s="361">
        <v>0</v>
      </c>
    </row>
    <row r="6488" spans="1:22" ht="16" hidden="1" customHeight="1" outlineLevel="1">
      <c r="A6488" s="65">
        <v>6479</v>
      </c>
      <c r="B6488" s="117">
        <v>1</v>
      </c>
      <c r="C6488" s="325">
        <v>8.6028498671505345E-5</v>
      </c>
      <c r="D6488" s="326">
        <v>1.0282831926519182E-4</v>
      </c>
      <c r="E6488" s="327">
        <v>9.7229852109827469E-5</v>
      </c>
      <c r="F6488" s="332">
        <v>0</v>
      </c>
      <c r="G6488" s="326">
        <v>0</v>
      </c>
      <c r="H6488" s="327">
        <v>0</v>
      </c>
      <c r="I6488" s="332">
        <v>0</v>
      </c>
      <c r="J6488" s="326">
        <v>0</v>
      </c>
      <c r="K6488" s="327">
        <v>0</v>
      </c>
      <c r="L6488" s="336">
        <v>2.3496792687798115E-5</v>
      </c>
      <c r="M6488" s="337">
        <v>1.1415525114155251E-4</v>
      </c>
      <c r="N6488" s="345">
        <v>0</v>
      </c>
      <c r="O6488" s="346">
        <v>0</v>
      </c>
      <c r="P6488" s="347">
        <v>0</v>
      </c>
      <c r="Q6488" s="348">
        <v>0.1237842617152962</v>
      </c>
      <c r="R6488" s="346">
        <v>0.17786650475026483</v>
      </c>
      <c r="S6488" s="347">
        <v>0.42469323573260775</v>
      </c>
      <c r="T6488" s="349">
        <v>9.3286671375458707E-2</v>
      </c>
      <c r="U6488" s="349">
        <v>0.36454670350556406</v>
      </c>
      <c r="V6488" s="361">
        <v>0</v>
      </c>
    </row>
    <row r="6489" spans="1:22" ht="16" hidden="1" customHeight="1" outlineLevel="1">
      <c r="A6489" s="65">
        <v>6480</v>
      </c>
      <c r="B6489" s="117">
        <v>1</v>
      </c>
      <c r="C6489" s="325">
        <v>7.7428148906030821E-5</v>
      </c>
      <c r="D6489" s="326">
        <v>9.3573964950532856E-5</v>
      </c>
      <c r="E6489" s="327">
        <v>8.7915504702908712E-5</v>
      </c>
      <c r="F6489" s="332">
        <v>0</v>
      </c>
      <c r="G6489" s="326">
        <v>0</v>
      </c>
      <c r="H6489" s="327">
        <v>0</v>
      </c>
      <c r="I6489" s="332">
        <v>0</v>
      </c>
      <c r="J6489" s="326">
        <v>0</v>
      </c>
      <c r="K6489" s="327">
        <v>0</v>
      </c>
      <c r="L6489" s="336">
        <v>9.3987170751192458E-6</v>
      </c>
      <c r="M6489" s="337">
        <v>1.1415525114155251E-4</v>
      </c>
      <c r="N6489" s="345">
        <v>0</v>
      </c>
      <c r="O6489" s="346">
        <v>0</v>
      </c>
      <c r="P6489" s="347">
        <v>0</v>
      </c>
      <c r="Q6489" s="348">
        <v>0.1149425287356322</v>
      </c>
      <c r="R6489" s="346">
        <v>0.18998069790722508</v>
      </c>
      <c r="S6489" s="347">
        <v>0.41595785071447228</v>
      </c>
      <c r="T6489" s="349">
        <v>5.6010040204021581E-2</v>
      </c>
      <c r="U6489" s="349">
        <v>0.29674691228754807</v>
      </c>
      <c r="V6489" s="361">
        <v>0</v>
      </c>
    </row>
    <row r="6490" spans="1:22" ht="16" hidden="1" customHeight="1" outlineLevel="1">
      <c r="A6490" s="65">
        <v>6481</v>
      </c>
      <c r="B6490" s="117">
        <v>1</v>
      </c>
      <c r="C6490" s="325">
        <v>7.1196645478575809E-5</v>
      </c>
      <c r="D6490" s="326">
        <v>8.4922310181576453E-5</v>
      </c>
      <c r="E6490" s="327">
        <v>8.0002201195637893E-5</v>
      </c>
      <c r="F6490" s="332">
        <v>0</v>
      </c>
      <c r="G6490" s="326">
        <v>0</v>
      </c>
      <c r="H6490" s="327">
        <v>0</v>
      </c>
      <c r="I6490" s="332">
        <v>0</v>
      </c>
      <c r="J6490" s="326">
        <v>0</v>
      </c>
      <c r="K6490" s="327">
        <v>0</v>
      </c>
      <c r="L6490" s="336">
        <v>5.8741981719495289E-6</v>
      </c>
      <c r="M6490" s="337">
        <v>1.1415525114155251E-4</v>
      </c>
      <c r="N6490" s="345">
        <v>0</v>
      </c>
      <c r="O6490" s="346">
        <v>0</v>
      </c>
      <c r="P6490" s="347">
        <v>0</v>
      </c>
      <c r="Q6490" s="348">
        <v>0.1149425287356322</v>
      </c>
      <c r="R6490" s="346">
        <v>0.18559934831302791</v>
      </c>
      <c r="S6490" s="347">
        <v>0.37298121046865673</v>
      </c>
      <c r="T6490" s="349">
        <v>3.898831321502351E-2</v>
      </c>
      <c r="U6490" s="349">
        <v>0.25331574168122478</v>
      </c>
      <c r="V6490" s="361">
        <v>0</v>
      </c>
    </row>
    <row r="6491" spans="1:22" ht="16" hidden="1" customHeight="1" outlineLevel="1">
      <c r="A6491" s="65">
        <v>6482</v>
      </c>
      <c r="B6491" s="117">
        <v>1</v>
      </c>
      <c r="C6491" s="325">
        <v>6.7415241693610632E-5</v>
      </c>
      <c r="D6491" s="326">
        <v>7.9692433478544396E-5</v>
      </c>
      <c r="E6491" s="327">
        <v>7.5578534808786504E-5</v>
      </c>
      <c r="F6491" s="332">
        <v>0</v>
      </c>
      <c r="G6491" s="326">
        <v>0</v>
      </c>
      <c r="H6491" s="327">
        <v>0</v>
      </c>
      <c r="I6491" s="332">
        <v>0</v>
      </c>
      <c r="J6491" s="326">
        <v>0</v>
      </c>
      <c r="K6491" s="327">
        <v>0</v>
      </c>
      <c r="L6491" s="336">
        <v>2.3496792687798115E-6</v>
      </c>
      <c r="M6491" s="337">
        <v>1.1415525114155251E-4</v>
      </c>
      <c r="N6491" s="345">
        <v>0</v>
      </c>
      <c r="O6491" s="346">
        <v>0</v>
      </c>
      <c r="P6491" s="347">
        <v>0</v>
      </c>
      <c r="Q6491" s="348">
        <v>0.13262599469496023</v>
      </c>
      <c r="R6491" s="346">
        <v>0.17050553997741524</v>
      </c>
      <c r="S6491" s="347">
        <v>0.3513554272131203</v>
      </c>
      <c r="T6491" s="349">
        <v>3.4138547424862054E-2</v>
      </c>
      <c r="U6491" s="349">
        <v>0.22491843782324422</v>
      </c>
      <c r="V6491" s="361">
        <v>0</v>
      </c>
    </row>
    <row r="6492" spans="1:22" ht="16" hidden="1" customHeight="1" outlineLevel="1">
      <c r="A6492" s="65">
        <v>6483</v>
      </c>
      <c r="B6492" s="117">
        <v>1</v>
      </c>
      <c r="C6492" s="325">
        <v>6.6233943651695888E-5</v>
      </c>
      <c r="D6492" s="326">
        <v>7.8856430882892427E-5</v>
      </c>
      <c r="E6492" s="327">
        <v>7.3347242672310145E-5</v>
      </c>
      <c r="F6492" s="332">
        <v>0</v>
      </c>
      <c r="G6492" s="326">
        <v>0</v>
      </c>
      <c r="H6492" s="327">
        <v>0</v>
      </c>
      <c r="I6492" s="332">
        <v>0</v>
      </c>
      <c r="J6492" s="326">
        <v>0</v>
      </c>
      <c r="K6492" s="327">
        <v>0</v>
      </c>
      <c r="L6492" s="336">
        <v>1.1748396343899057E-6</v>
      </c>
      <c r="M6492" s="337">
        <v>1.1415525114155251E-4</v>
      </c>
      <c r="N6492" s="345">
        <v>0</v>
      </c>
      <c r="O6492" s="346">
        <v>0</v>
      </c>
      <c r="P6492" s="347">
        <v>0</v>
      </c>
      <c r="Q6492" s="348">
        <v>0.10610079575596817</v>
      </c>
      <c r="R6492" s="346">
        <v>0.15784499536845831</v>
      </c>
      <c r="S6492" s="347">
        <v>0.34680099377768631</v>
      </c>
      <c r="T6492" s="349">
        <v>3.2807239168739302E-2</v>
      </c>
      <c r="U6492" s="349">
        <v>0.2186297615363558</v>
      </c>
      <c r="V6492" s="361">
        <v>0</v>
      </c>
    </row>
    <row r="6493" spans="1:22" ht="16" hidden="1" customHeight="1" outlineLevel="1">
      <c r="A6493" s="65">
        <v>6484</v>
      </c>
      <c r="B6493" s="117">
        <v>1</v>
      </c>
      <c r="C6493" s="325">
        <v>6.5690171537163708E-5</v>
      </c>
      <c r="D6493" s="326">
        <v>7.7514938345683452E-5</v>
      </c>
      <c r="E6493" s="327">
        <v>7.2789419638191055E-5</v>
      </c>
      <c r="F6493" s="332">
        <v>0</v>
      </c>
      <c r="G6493" s="326">
        <v>0</v>
      </c>
      <c r="H6493" s="327">
        <v>0</v>
      </c>
      <c r="I6493" s="332">
        <v>0</v>
      </c>
      <c r="J6493" s="326">
        <v>0</v>
      </c>
      <c r="K6493" s="327">
        <v>0</v>
      </c>
      <c r="L6493" s="336">
        <v>1.409807561267887E-5</v>
      </c>
      <c r="M6493" s="337">
        <v>1.1415525114155251E-4</v>
      </c>
      <c r="N6493" s="345">
        <v>0</v>
      </c>
      <c r="O6493" s="346">
        <v>0</v>
      </c>
      <c r="P6493" s="347">
        <v>0</v>
      </c>
      <c r="Q6493" s="348">
        <v>0.1149425287356322</v>
      </c>
      <c r="R6493" s="346">
        <v>0.16133623330764069</v>
      </c>
      <c r="S6493" s="347">
        <v>0.33692440571488363</v>
      </c>
      <c r="T6493" s="349">
        <v>3.3187612956202941E-2</v>
      </c>
      <c r="U6493" s="349">
        <v>0.21823671926842525</v>
      </c>
      <c r="V6493" s="361">
        <v>0</v>
      </c>
    </row>
    <row r="6494" spans="1:22" ht="16" hidden="1" customHeight="1" outlineLevel="1">
      <c r="A6494" s="65">
        <v>6485</v>
      </c>
      <c r="B6494" s="117">
        <v>1</v>
      </c>
      <c r="C6494" s="325">
        <v>6.8765296598656046E-5</v>
      </c>
      <c r="D6494" s="326">
        <v>7.7748241395632841E-5</v>
      </c>
      <c r="E6494" s="327">
        <v>7.3801284676825685E-5</v>
      </c>
      <c r="F6494" s="332">
        <v>0</v>
      </c>
      <c r="G6494" s="326">
        <v>0</v>
      </c>
      <c r="H6494" s="327">
        <v>0</v>
      </c>
      <c r="I6494" s="332">
        <v>0</v>
      </c>
      <c r="J6494" s="326">
        <v>0</v>
      </c>
      <c r="K6494" s="327">
        <v>0</v>
      </c>
      <c r="L6494" s="336">
        <v>3.7594868300476983E-5</v>
      </c>
      <c r="M6494" s="337">
        <v>1.1415525114155251E-4</v>
      </c>
      <c r="N6494" s="345">
        <v>0</v>
      </c>
      <c r="O6494" s="346">
        <v>0</v>
      </c>
      <c r="P6494" s="347">
        <v>0</v>
      </c>
      <c r="Q6494" s="348">
        <v>0.13262599469496023</v>
      </c>
      <c r="R6494" s="346">
        <v>0.17332025505735546</v>
      </c>
      <c r="S6494" s="347">
        <v>0.37654487317377039</v>
      </c>
      <c r="T6494" s="349">
        <v>3.4804201552923429E-2</v>
      </c>
      <c r="U6494" s="349">
        <v>0.21774541643351208</v>
      </c>
      <c r="V6494" s="361">
        <v>0</v>
      </c>
    </row>
    <row r="6495" spans="1:22" ht="16" hidden="1" customHeight="1" outlineLevel="1">
      <c r="A6495" s="65">
        <v>6486</v>
      </c>
      <c r="B6495" s="117">
        <v>1</v>
      </c>
      <c r="C6495" s="325">
        <v>7.5684327987013826E-5</v>
      </c>
      <c r="D6495" s="326">
        <v>8.1597741719797708E-5</v>
      </c>
      <c r="E6495" s="327">
        <v>7.9288706617113472E-5</v>
      </c>
      <c r="F6495" s="332">
        <v>0</v>
      </c>
      <c r="G6495" s="326">
        <v>0</v>
      </c>
      <c r="H6495" s="327">
        <v>0</v>
      </c>
      <c r="I6495" s="332">
        <v>0</v>
      </c>
      <c r="J6495" s="326">
        <v>0</v>
      </c>
      <c r="K6495" s="327">
        <v>0</v>
      </c>
      <c r="L6495" s="336">
        <v>9.3987170751192462E-5</v>
      </c>
      <c r="M6495" s="337">
        <v>1.1415525114155251E-4</v>
      </c>
      <c r="N6495" s="345">
        <v>0</v>
      </c>
      <c r="O6495" s="346">
        <v>1.0518325824966501E-4</v>
      </c>
      <c r="P6495" s="347">
        <v>0</v>
      </c>
      <c r="Q6495" s="348">
        <v>0.13262599469496023</v>
      </c>
      <c r="R6495" s="346">
        <v>0.18092142627054297</v>
      </c>
      <c r="S6495" s="347">
        <v>0.39287444016537404</v>
      </c>
      <c r="T6495" s="349">
        <v>3.9749060789950802E-2</v>
      </c>
      <c r="U6495" s="349">
        <v>0.23002798730634108</v>
      </c>
      <c r="V6495" s="361">
        <v>0</v>
      </c>
    </row>
    <row r="6496" spans="1:22" ht="16" hidden="1" customHeight="1" outlineLevel="1">
      <c r="A6496" s="65">
        <v>6487</v>
      </c>
      <c r="B6496" s="117">
        <v>1</v>
      </c>
      <c r="C6496" s="325">
        <v>9.7053947062709608E-5</v>
      </c>
      <c r="D6496" s="326">
        <v>9.0949305638602263E-5</v>
      </c>
      <c r="E6496" s="327">
        <v>9.5400711463064868E-5</v>
      </c>
      <c r="F6496" s="332">
        <v>0</v>
      </c>
      <c r="G6496" s="326">
        <v>0</v>
      </c>
      <c r="H6496" s="327">
        <v>0</v>
      </c>
      <c r="I6496" s="332">
        <v>0</v>
      </c>
      <c r="J6496" s="326">
        <v>0</v>
      </c>
      <c r="K6496" s="327">
        <v>0</v>
      </c>
      <c r="L6496" s="336">
        <v>1.8210014333043539E-4</v>
      </c>
      <c r="M6496" s="337">
        <v>1.1415525114155251E-4</v>
      </c>
      <c r="N6496" s="345">
        <v>7.4308414774550162E-3</v>
      </c>
      <c r="O6496" s="346">
        <v>3.0823294286958732E-2</v>
      </c>
      <c r="P6496" s="347">
        <v>1.5131906686097303E-2</v>
      </c>
      <c r="Q6496" s="348">
        <v>0.13262599469496023</v>
      </c>
      <c r="R6496" s="346">
        <v>0.18463007194801248</v>
      </c>
      <c r="S6496" s="347">
        <v>0.39762080389879173</v>
      </c>
      <c r="T6496" s="349">
        <v>0.14473222612991657</v>
      </c>
      <c r="U6496" s="349">
        <v>0.30018603213194017</v>
      </c>
      <c r="V6496" s="361">
        <v>0</v>
      </c>
    </row>
    <row r="6497" spans="1:22" ht="16" hidden="1" customHeight="1" outlineLevel="1">
      <c r="A6497" s="65">
        <v>6488</v>
      </c>
      <c r="B6497" s="117">
        <v>1</v>
      </c>
      <c r="C6497" s="325">
        <v>1.168047503031889E-4</v>
      </c>
      <c r="D6497" s="326">
        <v>1.0296441271099563E-4</v>
      </c>
      <c r="E6497" s="327">
        <v>1.0872360113842082E-4</v>
      </c>
      <c r="F6497" s="332">
        <v>0</v>
      </c>
      <c r="G6497" s="326">
        <v>0</v>
      </c>
      <c r="H6497" s="327">
        <v>0</v>
      </c>
      <c r="I6497" s="332">
        <v>0</v>
      </c>
      <c r="J6497" s="326">
        <v>0</v>
      </c>
      <c r="K6497" s="327">
        <v>0</v>
      </c>
      <c r="L6497" s="336">
        <v>1.5860335064263727E-4</v>
      </c>
      <c r="M6497" s="337">
        <v>1.1415525114155251E-4</v>
      </c>
      <c r="N6497" s="345">
        <v>8.0310248275571525E-2</v>
      </c>
      <c r="O6497" s="346">
        <v>0.19188218594588713</v>
      </c>
      <c r="P6497" s="347">
        <v>0.1055221904007012</v>
      </c>
      <c r="Q6497" s="348">
        <v>0.1237842617152962</v>
      </c>
      <c r="R6497" s="346">
        <v>0.17185876161968339</v>
      </c>
      <c r="S6497" s="347">
        <v>0.4283813923886321</v>
      </c>
      <c r="T6497" s="349">
        <v>0.16470184997175788</v>
      </c>
      <c r="U6497" s="349">
        <v>0.40296658519577305</v>
      </c>
      <c r="V6497" s="361">
        <v>0</v>
      </c>
    </row>
    <row r="6498" spans="1:22" ht="16" hidden="1" customHeight="1" outlineLevel="1">
      <c r="A6498" s="65">
        <v>6489</v>
      </c>
      <c r="B6498" s="117">
        <v>1</v>
      </c>
      <c r="C6498" s="325">
        <v>1.3330542136485513E-4</v>
      </c>
      <c r="D6498" s="326">
        <v>1.158544062206992E-4</v>
      </c>
      <c r="E6498" s="327">
        <v>1.2540640164719174E-4</v>
      </c>
      <c r="F6498" s="332">
        <v>0</v>
      </c>
      <c r="G6498" s="326">
        <v>0</v>
      </c>
      <c r="H6498" s="327">
        <v>0</v>
      </c>
      <c r="I6498" s="332">
        <v>0</v>
      </c>
      <c r="J6498" s="326">
        <v>0</v>
      </c>
      <c r="K6498" s="327">
        <v>0</v>
      </c>
      <c r="L6498" s="336">
        <v>1.4685495429873823E-4</v>
      </c>
      <c r="M6498" s="337">
        <v>1.1415525114155251E-4</v>
      </c>
      <c r="N6498" s="345">
        <v>0.13975698009521167</v>
      </c>
      <c r="O6498" s="346">
        <v>0.33224014012717795</v>
      </c>
      <c r="P6498" s="347">
        <v>0.24146425911857819</v>
      </c>
      <c r="Q6498" s="348">
        <v>0.1237842617152962</v>
      </c>
      <c r="R6498" s="346">
        <v>0.18344291323643114</v>
      </c>
      <c r="S6498" s="347">
        <v>0.408420726344842</v>
      </c>
      <c r="T6498" s="349">
        <v>0.18771446411330833</v>
      </c>
      <c r="U6498" s="349">
        <v>0.45524120683053315</v>
      </c>
      <c r="V6498" s="361">
        <v>1.7507575537927523E-2</v>
      </c>
    </row>
    <row r="6499" spans="1:22" ht="16" hidden="1" customHeight="1" outlineLevel="1">
      <c r="A6499" s="65">
        <v>6490</v>
      </c>
      <c r="B6499" s="117">
        <v>1</v>
      </c>
      <c r="C6499" s="325">
        <v>1.3818686988726473E-4</v>
      </c>
      <c r="D6499" s="326">
        <v>1.2254242698591492E-4</v>
      </c>
      <c r="E6499" s="327">
        <v>1.3228189485842704E-4</v>
      </c>
      <c r="F6499" s="332">
        <v>0</v>
      </c>
      <c r="G6499" s="326">
        <v>0</v>
      </c>
      <c r="H6499" s="327">
        <v>0</v>
      </c>
      <c r="I6499" s="332">
        <v>0</v>
      </c>
      <c r="J6499" s="326">
        <v>0</v>
      </c>
      <c r="K6499" s="327">
        <v>0</v>
      </c>
      <c r="L6499" s="336">
        <v>1.644775488145868E-4</v>
      </c>
      <c r="M6499" s="337">
        <v>1.1415525114155251E-4</v>
      </c>
      <c r="N6499" s="345">
        <v>0.21463699806033532</v>
      </c>
      <c r="O6499" s="346">
        <v>0.42166269371922432</v>
      </c>
      <c r="P6499" s="347">
        <v>0.35831537672848679</v>
      </c>
      <c r="Q6499" s="348">
        <v>0.1237842617152962</v>
      </c>
      <c r="R6499" s="346">
        <v>0.18022631174455825</v>
      </c>
      <c r="S6499" s="347">
        <v>0.3897931936437028</v>
      </c>
      <c r="T6499" s="349">
        <v>0.18761937066644241</v>
      </c>
      <c r="U6499" s="349">
        <v>0.44649601636907893</v>
      </c>
      <c r="V6499" s="361">
        <v>8.7843260134046128E-2</v>
      </c>
    </row>
    <row r="6500" spans="1:22" ht="16" hidden="1" customHeight="1" outlineLevel="1">
      <c r="A6500" s="65">
        <v>6491</v>
      </c>
      <c r="B6500" s="117">
        <v>1</v>
      </c>
      <c r="C6500" s="325">
        <v>1.3901190344034803E-4</v>
      </c>
      <c r="D6500" s="326">
        <v>1.1877069434506653E-4</v>
      </c>
      <c r="E6500" s="327">
        <v>1.3437048807919853E-4</v>
      </c>
      <c r="F6500" s="332">
        <v>0</v>
      </c>
      <c r="G6500" s="326">
        <v>0</v>
      </c>
      <c r="H6500" s="327">
        <v>0</v>
      </c>
      <c r="I6500" s="332">
        <v>0</v>
      </c>
      <c r="J6500" s="326">
        <v>0</v>
      </c>
      <c r="K6500" s="327">
        <v>0</v>
      </c>
      <c r="L6500" s="336">
        <v>1.8797434150238492E-4</v>
      </c>
      <c r="M6500" s="337">
        <v>1.1415525114155251E-4</v>
      </c>
      <c r="N6500" s="345">
        <v>0.3093802268978868</v>
      </c>
      <c r="O6500" s="346">
        <v>0.46344670296959473</v>
      </c>
      <c r="P6500" s="347">
        <v>0.47401604267998509</v>
      </c>
      <c r="Q6500" s="348">
        <v>0.15030946065428824</v>
      </c>
      <c r="R6500" s="346">
        <v>0.15937990307590855</v>
      </c>
      <c r="S6500" s="347">
        <v>0.38184108943770312</v>
      </c>
      <c r="T6500" s="349">
        <v>0.19503665952198349</v>
      </c>
      <c r="U6500" s="349">
        <v>0.43509779059909365</v>
      </c>
      <c r="V6500" s="361">
        <v>0.18681771036677433</v>
      </c>
    </row>
    <row r="6501" spans="1:22" ht="16" hidden="1" customHeight="1" outlineLevel="1">
      <c r="A6501" s="65">
        <v>6492</v>
      </c>
      <c r="B6501" s="117">
        <v>1</v>
      </c>
      <c r="C6501" s="325">
        <v>1.3874939276436698E-4</v>
      </c>
      <c r="D6501" s="326">
        <v>1.1865404282009184E-4</v>
      </c>
      <c r="E6501" s="327">
        <v>1.3609584769635756E-4</v>
      </c>
      <c r="F6501" s="332">
        <v>0</v>
      </c>
      <c r="G6501" s="326">
        <v>0</v>
      </c>
      <c r="H6501" s="327">
        <v>0</v>
      </c>
      <c r="I6501" s="332">
        <v>0</v>
      </c>
      <c r="J6501" s="326">
        <v>0</v>
      </c>
      <c r="K6501" s="327">
        <v>0</v>
      </c>
      <c r="L6501" s="336">
        <v>2.0677177565262342E-4</v>
      </c>
      <c r="M6501" s="337">
        <v>1.1415525114155251E-4</v>
      </c>
      <c r="N6501" s="345">
        <v>0.39454910229333273</v>
      </c>
      <c r="O6501" s="346">
        <v>0.51285966499380509</v>
      </c>
      <c r="P6501" s="347">
        <v>0.47080029202046297</v>
      </c>
      <c r="Q6501" s="348">
        <v>0.14146772767462423</v>
      </c>
      <c r="R6501" s="346">
        <v>0.16072775629730054</v>
      </c>
      <c r="S6501" s="347">
        <v>0.35317097673921349</v>
      </c>
      <c r="T6501" s="349">
        <v>0.17468666189267854</v>
      </c>
      <c r="U6501" s="349">
        <v>0.40109963442310309</v>
      </c>
      <c r="V6501" s="361">
        <v>0.30817669377463069</v>
      </c>
    </row>
    <row r="6502" spans="1:22" ht="16" hidden="1" customHeight="1" outlineLevel="1">
      <c r="A6502" s="65">
        <v>6493</v>
      </c>
      <c r="B6502" s="117">
        <v>1</v>
      </c>
      <c r="C6502" s="325">
        <v>1.2801145606590388E-4</v>
      </c>
      <c r="D6502" s="326">
        <v>1.1822632056185129E-4</v>
      </c>
      <c r="E6502" s="327">
        <v>1.2995979432104757E-4</v>
      </c>
      <c r="F6502" s="332">
        <v>0</v>
      </c>
      <c r="G6502" s="326">
        <v>1.8964171137348428E-4</v>
      </c>
      <c r="H6502" s="327">
        <v>0</v>
      </c>
      <c r="I6502" s="332">
        <v>0</v>
      </c>
      <c r="J6502" s="326">
        <v>0</v>
      </c>
      <c r="K6502" s="327">
        <v>0</v>
      </c>
      <c r="L6502" s="336">
        <v>1.8797434150238492E-4</v>
      </c>
      <c r="M6502" s="337">
        <v>1.1415525114155251E-4</v>
      </c>
      <c r="N6502" s="345">
        <v>0.40583826530715861</v>
      </c>
      <c r="O6502" s="346">
        <v>0.52333485245335187</v>
      </c>
      <c r="P6502" s="347">
        <v>0.5076146667929925</v>
      </c>
      <c r="Q6502" s="348">
        <v>0.13262599469496023</v>
      </c>
      <c r="R6502" s="346">
        <v>0.17331184084282844</v>
      </c>
      <c r="S6502" s="347">
        <v>0.34122985124849592</v>
      </c>
      <c r="T6502" s="349">
        <v>9.1765176225604136E-2</v>
      </c>
      <c r="U6502" s="349">
        <v>0.3193468426935534</v>
      </c>
      <c r="V6502" s="361">
        <v>0.34580744548684278</v>
      </c>
    </row>
    <row r="6503" spans="1:22" ht="16" hidden="1" customHeight="1" outlineLevel="1">
      <c r="A6503" s="65">
        <v>6494</v>
      </c>
      <c r="B6503" s="117">
        <v>1</v>
      </c>
      <c r="C6503" s="325">
        <v>1.2785519971115326E-4</v>
      </c>
      <c r="D6503" s="326">
        <v>1.1307421154213569E-4</v>
      </c>
      <c r="E6503" s="327">
        <v>1.2509505855838108E-4</v>
      </c>
      <c r="F6503" s="332">
        <v>0</v>
      </c>
      <c r="G6503" s="326">
        <v>2.094811519479411E-4</v>
      </c>
      <c r="H6503" s="327">
        <v>0</v>
      </c>
      <c r="I6503" s="332">
        <v>0</v>
      </c>
      <c r="J6503" s="326">
        <v>0</v>
      </c>
      <c r="K6503" s="327">
        <v>0</v>
      </c>
      <c r="L6503" s="336">
        <v>1.9032402077116473E-4</v>
      </c>
      <c r="M6503" s="337">
        <v>1.1415525114155251E-4</v>
      </c>
      <c r="N6503" s="345">
        <v>0.41126849561760653</v>
      </c>
      <c r="O6503" s="346">
        <v>0.51379586972503499</v>
      </c>
      <c r="P6503" s="347">
        <v>0.47367642116648884</v>
      </c>
      <c r="Q6503" s="348">
        <v>0.13262599469496023</v>
      </c>
      <c r="R6503" s="346">
        <v>0.19483850812229422</v>
      </c>
      <c r="S6503" s="347">
        <v>0.34072149670161772</v>
      </c>
      <c r="T6503" s="349">
        <v>7.6740411620790192E-2</v>
      </c>
      <c r="U6503" s="349">
        <v>0.29094953883557279</v>
      </c>
      <c r="V6503" s="361">
        <v>0.31234516414080349</v>
      </c>
    </row>
    <row r="6504" spans="1:22" ht="16" hidden="1" customHeight="1" outlineLevel="1">
      <c r="A6504" s="65">
        <v>6495</v>
      </c>
      <c r="B6504" s="117">
        <v>1</v>
      </c>
      <c r="C6504" s="325">
        <v>1.3437421483134942E-4</v>
      </c>
      <c r="D6504" s="326">
        <v>1.1252983775892046E-4</v>
      </c>
      <c r="E6504" s="327">
        <v>1.3132192033459418E-4</v>
      </c>
      <c r="F6504" s="332">
        <v>0</v>
      </c>
      <c r="G6504" s="326">
        <v>2.0598007419950763E-4</v>
      </c>
      <c r="H6504" s="327">
        <v>0</v>
      </c>
      <c r="I6504" s="332">
        <v>0</v>
      </c>
      <c r="J6504" s="326">
        <v>0</v>
      </c>
      <c r="K6504" s="327">
        <v>0</v>
      </c>
      <c r="L6504" s="336">
        <v>2.1382081345896285E-4</v>
      </c>
      <c r="M6504" s="337">
        <v>1.1415525114155251E-4</v>
      </c>
      <c r="N6504" s="345">
        <v>0.36896985951517025</v>
      </c>
      <c r="O6504" s="346">
        <v>0.45330449171873494</v>
      </c>
      <c r="P6504" s="347">
        <v>0.41650459734276374</v>
      </c>
      <c r="Q6504" s="348">
        <v>0.1237842617152962</v>
      </c>
      <c r="R6504" s="346">
        <v>0.21626797696814687</v>
      </c>
      <c r="S6504" s="347">
        <v>0.35025572215209005</v>
      </c>
      <c r="T6504" s="349">
        <v>9.5568914100240571E-2</v>
      </c>
      <c r="U6504" s="349">
        <v>0.29605908831866967</v>
      </c>
      <c r="V6504" s="361">
        <v>0.27180564464560286</v>
      </c>
    </row>
    <row r="6505" spans="1:22" ht="16" hidden="1" customHeight="1" outlineLevel="1">
      <c r="A6505" s="65">
        <v>6496</v>
      </c>
      <c r="B6505" s="117">
        <v>1</v>
      </c>
      <c r="C6505" s="325">
        <v>1.3447421889838983E-4</v>
      </c>
      <c r="D6505" s="326">
        <v>1.1480454249592697E-4</v>
      </c>
      <c r="E6505" s="327">
        <v>1.3417589864869186E-4</v>
      </c>
      <c r="F6505" s="332">
        <v>0</v>
      </c>
      <c r="G6505" s="326">
        <v>0</v>
      </c>
      <c r="H6505" s="327">
        <v>0</v>
      </c>
      <c r="I6505" s="332">
        <v>0</v>
      </c>
      <c r="J6505" s="326">
        <v>0</v>
      </c>
      <c r="K6505" s="327">
        <v>0</v>
      </c>
      <c r="L6505" s="336">
        <v>2.2321953053408208E-4</v>
      </c>
      <c r="M6505" s="337">
        <v>1.1415525114155251E-4</v>
      </c>
      <c r="N6505" s="345">
        <v>0.30909442530260006</v>
      </c>
      <c r="O6505" s="346">
        <v>0.31411002097033219</v>
      </c>
      <c r="P6505" s="347">
        <v>0.31552317663682145</v>
      </c>
      <c r="Q6505" s="348">
        <v>0.1149425287356322</v>
      </c>
      <c r="R6505" s="346">
        <v>0.22372081725304124</v>
      </c>
      <c r="S6505" s="347">
        <v>0.36291269210787047</v>
      </c>
      <c r="T6505" s="349">
        <v>8.7485971116638125E-2</v>
      </c>
      <c r="U6505" s="349">
        <v>0.31620250455010918</v>
      </c>
      <c r="V6505" s="361">
        <v>0.18513047236141827</v>
      </c>
    </row>
    <row r="6506" spans="1:22" ht="16" hidden="1" customHeight="1" outlineLevel="1">
      <c r="A6506" s="65">
        <v>6497</v>
      </c>
      <c r="B6506" s="117">
        <v>1</v>
      </c>
      <c r="C6506" s="325">
        <v>1.3346167771960575E-4</v>
      </c>
      <c r="D6506" s="326">
        <v>1.2118149252787684E-4</v>
      </c>
      <c r="E6506" s="327">
        <v>1.3370888401547588E-4</v>
      </c>
      <c r="F6506" s="332">
        <v>0</v>
      </c>
      <c r="G6506" s="326">
        <v>0</v>
      </c>
      <c r="H6506" s="327">
        <v>0</v>
      </c>
      <c r="I6506" s="332">
        <v>0</v>
      </c>
      <c r="J6506" s="326">
        <v>0</v>
      </c>
      <c r="K6506" s="327">
        <v>0</v>
      </c>
      <c r="L6506" s="336">
        <v>2.2321953053408208E-4</v>
      </c>
      <c r="M6506" s="337">
        <v>1.1415525114155251E-4</v>
      </c>
      <c r="N6506" s="345">
        <v>0.16790843723095469</v>
      </c>
      <c r="O6506" s="346">
        <v>0.18251749744856205</v>
      </c>
      <c r="P6506" s="347">
        <v>0.16064771560476088</v>
      </c>
      <c r="Q6506" s="348">
        <v>0.10610079575596817</v>
      </c>
      <c r="R6506" s="346">
        <v>0.23615373724563524</v>
      </c>
      <c r="S6506" s="347">
        <v>0.38746928957073146</v>
      </c>
      <c r="T6506" s="349">
        <v>0.10184508159339069</v>
      </c>
      <c r="U6506" s="349">
        <v>0.36562756974237298</v>
      </c>
      <c r="V6506" s="361">
        <v>9.1408600172513024E-2</v>
      </c>
    </row>
    <row r="6507" spans="1:22" ht="16" hidden="1" customHeight="1" outlineLevel="1">
      <c r="A6507" s="65">
        <v>6498</v>
      </c>
      <c r="B6507" s="117">
        <v>1</v>
      </c>
      <c r="C6507" s="325">
        <v>1.2838647131730539E-4</v>
      </c>
      <c r="D6507" s="326">
        <v>1.1818743672019306E-4</v>
      </c>
      <c r="E6507" s="327">
        <v>1.2924629974252316E-4</v>
      </c>
      <c r="F6507" s="332">
        <v>0</v>
      </c>
      <c r="G6507" s="326">
        <v>0</v>
      </c>
      <c r="H6507" s="327">
        <v>0</v>
      </c>
      <c r="I6507" s="332">
        <v>0</v>
      </c>
      <c r="J6507" s="326">
        <v>0</v>
      </c>
      <c r="K6507" s="327">
        <v>0</v>
      </c>
      <c r="L6507" s="336">
        <v>1.644775488145868E-4</v>
      </c>
      <c r="M6507" s="337">
        <v>1.1415525114155251E-4</v>
      </c>
      <c r="N6507" s="345">
        <v>2.7294052349882848E-2</v>
      </c>
      <c r="O6507" s="346">
        <v>2.8138670416288331E-2</v>
      </c>
      <c r="P6507" s="347">
        <v>2.2566810009125821E-2</v>
      </c>
      <c r="Q6507" s="348">
        <v>0.10610079575596817</v>
      </c>
      <c r="R6507" s="346">
        <v>0.22336066062275381</v>
      </c>
      <c r="S6507" s="347">
        <v>0.36426138507072237</v>
      </c>
      <c r="T6507" s="349">
        <v>0.14311563753319606</v>
      </c>
      <c r="U6507" s="349">
        <v>0.40758483184395672</v>
      </c>
      <c r="V6507" s="361">
        <v>9.0271050567092039E-3</v>
      </c>
    </row>
    <row r="6508" spans="1:22" ht="16" hidden="1" customHeight="1" outlineLevel="1">
      <c r="A6508" s="65">
        <v>6499</v>
      </c>
      <c r="B6508" s="117">
        <v>1</v>
      </c>
      <c r="C6508" s="325">
        <v>1.2512383863011228E-4</v>
      </c>
      <c r="D6508" s="326">
        <v>1.212592602111933E-4</v>
      </c>
      <c r="E6508" s="327">
        <v>1.2752094012536411E-4</v>
      </c>
      <c r="F6508" s="332">
        <v>0</v>
      </c>
      <c r="G6508" s="326">
        <v>0</v>
      </c>
      <c r="H6508" s="327">
        <v>0</v>
      </c>
      <c r="I6508" s="332">
        <v>0</v>
      </c>
      <c r="J6508" s="326">
        <v>0</v>
      </c>
      <c r="K6508" s="327">
        <v>0</v>
      </c>
      <c r="L6508" s="336">
        <v>1.1748396343899057E-4</v>
      </c>
      <c r="M6508" s="337">
        <v>1.1415525114155251E-4</v>
      </c>
      <c r="N6508" s="345">
        <v>0</v>
      </c>
      <c r="O6508" s="346">
        <v>0</v>
      </c>
      <c r="P6508" s="347">
        <v>0</v>
      </c>
      <c r="Q6508" s="348">
        <v>9.7259062776304167E-2</v>
      </c>
      <c r="R6508" s="346">
        <v>0.18859438053061311</v>
      </c>
      <c r="S6508" s="347">
        <v>0.34369380889257917</v>
      </c>
      <c r="T6508" s="349">
        <v>0.20026679909960859</v>
      </c>
      <c r="U6508" s="349">
        <v>0.47282984832042424</v>
      </c>
      <c r="V6508" s="361">
        <v>0</v>
      </c>
    </row>
    <row r="6509" spans="1:22" ht="16" hidden="1" customHeight="1" outlineLevel="1">
      <c r="A6509" s="65">
        <v>6500</v>
      </c>
      <c r="B6509" s="117">
        <v>1</v>
      </c>
      <c r="C6509" s="325">
        <v>1.3263039391233242E-4</v>
      </c>
      <c r="D6509" s="326">
        <v>1.3589902659551727E-4</v>
      </c>
      <c r="E6509" s="327">
        <v>1.3845686611983836E-4</v>
      </c>
      <c r="F6509" s="332">
        <v>0</v>
      </c>
      <c r="G6509" s="326">
        <v>0</v>
      </c>
      <c r="H6509" s="327">
        <v>0</v>
      </c>
      <c r="I6509" s="332">
        <v>0</v>
      </c>
      <c r="J6509" s="326">
        <v>0</v>
      </c>
      <c r="K6509" s="327">
        <v>0</v>
      </c>
      <c r="L6509" s="336">
        <v>8.811297257924293E-5</v>
      </c>
      <c r="M6509" s="337">
        <v>1.1415525114155251E-4</v>
      </c>
      <c r="N6509" s="345">
        <v>0</v>
      </c>
      <c r="O6509" s="346">
        <v>0</v>
      </c>
      <c r="P6509" s="347">
        <v>0</v>
      </c>
      <c r="Q6509" s="348">
        <v>0.10610079575596817</v>
      </c>
      <c r="R6509" s="346">
        <v>0.18937565941037024</v>
      </c>
      <c r="S6509" s="347">
        <v>0.34500100387179417</v>
      </c>
      <c r="T6509" s="349">
        <v>0.2649303429684281</v>
      </c>
      <c r="U6509" s="349">
        <v>0.54279137201205818</v>
      </c>
      <c r="V6509" s="361">
        <v>0</v>
      </c>
    </row>
    <row r="6510" spans="1:22" ht="16" hidden="1" customHeight="1" outlineLevel="1">
      <c r="A6510" s="65">
        <v>6501</v>
      </c>
      <c r="B6510" s="117">
        <v>1</v>
      </c>
      <c r="C6510" s="325">
        <v>1.2825521597931486E-4</v>
      </c>
      <c r="D6510" s="326">
        <v>1.3203008435052328E-4</v>
      </c>
      <c r="E6510" s="327">
        <v>1.3219108645752393E-4</v>
      </c>
      <c r="F6510" s="332">
        <v>0</v>
      </c>
      <c r="G6510" s="326">
        <v>0</v>
      </c>
      <c r="H6510" s="327">
        <v>0</v>
      </c>
      <c r="I6510" s="332">
        <v>0</v>
      </c>
      <c r="J6510" s="326">
        <v>0</v>
      </c>
      <c r="K6510" s="327">
        <v>0</v>
      </c>
      <c r="L6510" s="336">
        <v>5.8741981719495287E-5</v>
      </c>
      <c r="M6510" s="337">
        <v>1.1415525114155251E-4</v>
      </c>
      <c r="N6510" s="345">
        <v>0</v>
      </c>
      <c r="O6510" s="346">
        <v>0</v>
      </c>
      <c r="P6510" s="347">
        <v>0</v>
      </c>
      <c r="Q6510" s="348">
        <v>0.10610079575596817</v>
      </c>
      <c r="R6510" s="346">
        <v>0.19810319631519624</v>
      </c>
      <c r="S6510" s="347">
        <v>0.36591094266226781</v>
      </c>
      <c r="T6510" s="349">
        <v>0.22213829187876813</v>
      </c>
      <c r="U6510" s="349">
        <v>0.52038796274001808</v>
      </c>
      <c r="V6510" s="361">
        <v>0</v>
      </c>
    </row>
    <row r="6511" spans="1:22" ht="16" hidden="1" customHeight="1" outlineLevel="1">
      <c r="A6511" s="65">
        <v>6502</v>
      </c>
      <c r="B6511" s="117">
        <v>1</v>
      </c>
      <c r="C6511" s="325">
        <v>1.1868607681438644E-4</v>
      </c>
      <c r="D6511" s="326">
        <v>1.2127870213202242E-4</v>
      </c>
      <c r="E6511" s="327">
        <v>1.2156650355186033E-4</v>
      </c>
      <c r="F6511" s="332">
        <v>0</v>
      </c>
      <c r="G6511" s="326">
        <v>0</v>
      </c>
      <c r="H6511" s="327">
        <v>0</v>
      </c>
      <c r="I6511" s="332">
        <v>0</v>
      </c>
      <c r="J6511" s="326">
        <v>0</v>
      </c>
      <c r="K6511" s="327">
        <v>0</v>
      </c>
      <c r="L6511" s="336">
        <v>3.7594868300476983E-5</v>
      </c>
      <c r="M6511" s="337">
        <v>1.1415525114155251E-4</v>
      </c>
      <c r="N6511" s="345">
        <v>0</v>
      </c>
      <c r="O6511" s="346">
        <v>0</v>
      </c>
      <c r="P6511" s="347">
        <v>0</v>
      </c>
      <c r="Q6511" s="348">
        <v>0.1149425287356322</v>
      </c>
      <c r="R6511" s="346">
        <v>0.20777433797639594</v>
      </c>
      <c r="S6511" s="347">
        <v>0.38460591171047986</v>
      </c>
      <c r="T6511" s="349">
        <v>0.17459156844581261</v>
      </c>
      <c r="U6511" s="349">
        <v>0.42124305065454259</v>
      </c>
      <c r="V6511" s="361">
        <v>0</v>
      </c>
    </row>
    <row r="6512" spans="1:22" ht="16" hidden="1" customHeight="1" outlineLevel="1">
      <c r="A6512" s="65">
        <v>6503</v>
      </c>
      <c r="B6512" s="117">
        <v>1</v>
      </c>
      <c r="C6512" s="325">
        <v>1.053980364063931E-4</v>
      </c>
      <c r="D6512" s="326">
        <v>1.0848591822646443E-4</v>
      </c>
      <c r="E6512" s="327">
        <v>1.093073694299408E-4</v>
      </c>
      <c r="F6512" s="332">
        <v>0</v>
      </c>
      <c r="G6512" s="326">
        <v>0</v>
      </c>
      <c r="H6512" s="327">
        <v>0</v>
      </c>
      <c r="I6512" s="332">
        <v>8.0241795276432917E-5</v>
      </c>
      <c r="J6512" s="326">
        <v>0</v>
      </c>
      <c r="K6512" s="327">
        <v>0</v>
      </c>
      <c r="L6512" s="336">
        <v>2.3496792687798115E-5</v>
      </c>
      <c r="M6512" s="337">
        <v>1.1415525114155251E-4</v>
      </c>
      <c r="N6512" s="345">
        <v>0</v>
      </c>
      <c r="O6512" s="346">
        <v>0</v>
      </c>
      <c r="P6512" s="347">
        <v>0</v>
      </c>
      <c r="Q6512" s="348">
        <v>0.1149425287356322</v>
      </c>
      <c r="R6512" s="346">
        <v>0.23090524888803046</v>
      </c>
      <c r="S6512" s="347">
        <v>0.38175809347042922</v>
      </c>
      <c r="T6512" s="349">
        <v>0.10869180976773628</v>
      </c>
      <c r="U6512" s="349">
        <v>0.32435813160966759</v>
      </c>
      <c r="V6512" s="361">
        <v>0</v>
      </c>
    </row>
    <row r="6513" spans="1:22" ht="16" hidden="1" customHeight="1" outlineLevel="1">
      <c r="A6513" s="65">
        <v>6504</v>
      </c>
      <c r="B6513" s="117">
        <v>1</v>
      </c>
      <c r="C6513" s="325">
        <v>9.6791436386728553E-5</v>
      </c>
      <c r="D6513" s="326">
        <v>9.8006722899571187E-5</v>
      </c>
      <c r="E6513" s="327">
        <v>9.8488197093770527E-5</v>
      </c>
      <c r="F6513" s="332">
        <v>0</v>
      </c>
      <c r="G6513" s="326">
        <v>0</v>
      </c>
      <c r="H6513" s="327">
        <v>0</v>
      </c>
      <c r="I6513" s="332">
        <v>0</v>
      </c>
      <c r="J6513" s="326">
        <v>0</v>
      </c>
      <c r="K6513" s="327">
        <v>0</v>
      </c>
      <c r="L6513" s="336">
        <v>9.3987170751192458E-6</v>
      </c>
      <c r="M6513" s="337">
        <v>1.1415525114155251E-4</v>
      </c>
      <c r="N6513" s="345">
        <v>0</v>
      </c>
      <c r="O6513" s="346">
        <v>0</v>
      </c>
      <c r="P6513" s="347">
        <v>0</v>
      </c>
      <c r="Q6513" s="348">
        <v>0.1237842617152962</v>
      </c>
      <c r="R6513" s="346">
        <v>0.23992794381429935</v>
      </c>
      <c r="S6513" s="347">
        <v>0.36610287296025146</v>
      </c>
      <c r="T6513" s="349">
        <v>8.1114710176622098E-2</v>
      </c>
      <c r="U6513" s="349">
        <v>0.29134258110350336</v>
      </c>
      <c r="V6513" s="361">
        <v>0</v>
      </c>
    </row>
    <row r="6514" spans="1:22" ht="16" hidden="1" customHeight="1" outlineLevel="1">
      <c r="A6514" s="65">
        <v>6505</v>
      </c>
      <c r="B6514" s="117">
        <v>1</v>
      </c>
      <c r="C6514" s="325">
        <v>8.8828612548636594E-5</v>
      </c>
      <c r="D6514" s="326">
        <v>8.6224918877127199E-5</v>
      </c>
      <c r="E6514" s="327">
        <v>9.0860291417909478E-5</v>
      </c>
      <c r="F6514" s="332">
        <v>0</v>
      </c>
      <c r="G6514" s="326">
        <v>0</v>
      </c>
      <c r="H6514" s="327">
        <v>0</v>
      </c>
      <c r="I6514" s="332">
        <v>0</v>
      </c>
      <c r="J6514" s="326">
        <v>0</v>
      </c>
      <c r="K6514" s="327">
        <v>0</v>
      </c>
      <c r="L6514" s="336">
        <v>5.8741981719495289E-6</v>
      </c>
      <c r="M6514" s="337">
        <v>1.1415525114155251E-4</v>
      </c>
      <c r="N6514" s="345">
        <v>0</v>
      </c>
      <c r="O6514" s="346">
        <v>0</v>
      </c>
      <c r="P6514" s="347">
        <v>0</v>
      </c>
      <c r="Q6514" s="348">
        <v>0.1149425287356322</v>
      </c>
      <c r="R6514" s="346">
        <v>0.23578684312302423</v>
      </c>
      <c r="S6514" s="347">
        <v>0.34475201596997251</v>
      </c>
      <c r="T6514" s="349">
        <v>3.2617052275007476E-2</v>
      </c>
      <c r="U6514" s="349">
        <v>0.253807044516138</v>
      </c>
      <c r="V6514" s="361">
        <v>0</v>
      </c>
    </row>
    <row r="6515" spans="1:22" ht="16" hidden="1" customHeight="1" outlineLevel="1">
      <c r="A6515" s="65">
        <v>6506</v>
      </c>
      <c r="B6515" s="117">
        <v>1</v>
      </c>
      <c r="C6515" s="325">
        <v>8.379090767147636E-5</v>
      </c>
      <c r="D6515" s="326">
        <v>8.1714393244772409E-5</v>
      </c>
      <c r="E6515" s="327">
        <v>8.6021500912643892E-5</v>
      </c>
      <c r="F6515" s="332">
        <v>0</v>
      </c>
      <c r="G6515" s="326">
        <v>0</v>
      </c>
      <c r="H6515" s="327">
        <v>0</v>
      </c>
      <c r="I6515" s="332">
        <v>0</v>
      </c>
      <c r="J6515" s="326">
        <v>0</v>
      </c>
      <c r="K6515" s="327">
        <v>0</v>
      </c>
      <c r="L6515" s="336">
        <v>2.3496792687798115E-6</v>
      </c>
      <c r="M6515" s="337">
        <v>1.1415525114155251E-4</v>
      </c>
      <c r="N6515" s="345">
        <v>0</v>
      </c>
      <c r="O6515" s="346">
        <v>0</v>
      </c>
      <c r="P6515" s="347">
        <v>0</v>
      </c>
      <c r="Q6515" s="348">
        <v>0.1149425287356322</v>
      </c>
      <c r="R6515" s="346">
        <v>0.22875959007904625</v>
      </c>
      <c r="S6515" s="347">
        <v>0.35707700205665738</v>
      </c>
      <c r="T6515" s="349">
        <v>2.5104669972600507E-2</v>
      </c>
      <c r="U6515" s="349">
        <v>0.22511495895720948</v>
      </c>
      <c r="V6515" s="361">
        <v>0</v>
      </c>
    </row>
    <row r="6516" spans="1:22" ht="16" hidden="1" customHeight="1" outlineLevel="1">
      <c r="A6516" s="65">
        <v>6507</v>
      </c>
      <c r="B6516" s="117">
        <v>1</v>
      </c>
      <c r="C6516" s="325">
        <v>8.1928331922848885E-5</v>
      </c>
      <c r="D6516" s="326">
        <v>7.9459130428595007E-5</v>
      </c>
      <c r="E6516" s="327">
        <v>8.2272411218215581E-5</v>
      </c>
      <c r="F6516" s="332">
        <v>0</v>
      </c>
      <c r="G6516" s="326">
        <v>0</v>
      </c>
      <c r="H6516" s="327">
        <v>0</v>
      </c>
      <c r="I6516" s="332">
        <v>0</v>
      </c>
      <c r="J6516" s="326">
        <v>0</v>
      </c>
      <c r="K6516" s="327">
        <v>0</v>
      </c>
      <c r="L6516" s="336">
        <v>1.1748396343899057E-6</v>
      </c>
      <c r="M6516" s="337">
        <v>1.1415525114155251E-4</v>
      </c>
      <c r="N6516" s="345">
        <v>0</v>
      </c>
      <c r="O6516" s="346">
        <v>0</v>
      </c>
      <c r="P6516" s="347">
        <v>0</v>
      </c>
      <c r="Q6516" s="348">
        <v>0.1149425287356322</v>
      </c>
      <c r="R6516" s="346">
        <v>0.22704483984222987</v>
      </c>
      <c r="S6516" s="347">
        <v>0.32473429232234446</v>
      </c>
      <c r="T6516" s="349">
        <v>2.5960510994393705E-2</v>
      </c>
      <c r="U6516" s="349">
        <v>0.22649060689496633</v>
      </c>
      <c r="V6516" s="361">
        <v>0</v>
      </c>
    </row>
    <row r="6517" spans="1:22" ht="16" hidden="1" customHeight="1" outlineLevel="1">
      <c r="A6517" s="65">
        <v>6508</v>
      </c>
      <c r="B6517" s="117">
        <v>1</v>
      </c>
      <c r="C6517" s="325">
        <v>8.0928291252444873E-5</v>
      </c>
      <c r="D6517" s="326">
        <v>7.6601168066715026E-5</v>
      </c>
      <c r="E6517" s="327">
        <v>8.13643272091845E-5</v>
      </c>
      <c r="F6517" s="332">
        <v>0</v>
      </c>
      <c r="G6517" s="326">
        <v>0</v>
      </c>
      <c r="H6517" s="327">
        <v>0</v>
      </c>
      <c r="I6517" s="332">
        <v>0</v>
      </c>
      <c r="J6517" s="326">
        <v>0</v>
      </c>
      <c r="K6517" s="327">
        <v>0</v>
      </c>
      <c r="L6517" s="336">
        <v>1.409807561267887E-5</v>
      </c>
      <c r="M6517" s="337">
        <v>1.1415525114155251E-4</v>
      </c>
      <c r="N6517" s="345">
        <v>0</v>
      </c>
      <c r="O6517" s="346">
        <v>0</v>
      </c>
      <c r="P6517" s="347">
        <v>0</v>
      </c>
      <c r="Q6517" s="348">
        <v>0.1149425287356322</v>
      </c>
      <c r="R6517" s="346">
        <v>0.24837140372323763</v>
      </c>
      <c r="S6517" s="347">
        <v>0.32066227507035272</v>
      </c>
      <c r="T6517" s="349">
        <v>2.6435978228723261E-2</v>
      </c>
      <c r="U6517" s="349">
        <v>0.2196123672061821</v>
      </c>
      <c r="V6517" s="361">
        <v>0</v>
      </c>
    </row>
    <row r="6518" spans="1:22" ht="16" hidden="1" customHeight="1" outlineLevel="1">
      <c r="A6518" s="65">
        <v>6509</v>
      </c>
      <c r="B6518" s="117">
        <v>1</v>
      </c>
      <c r="C6518" s="325">
        <v>8.1972083702179066E-5</v>
      </c>
      <c r="D6518" s="326">
        <v>7.7476054504025223E-5</v>
      </c>
      <c r="E6518" s="327">
        <v>8.1182710407378292E-5</v>
      </c>
      <c r="F6518" s="332">
        <v>0</v>
      </c>
      <c r="G6518" s="326">
        <v>0</v>
      </c>
      <c r="H6518" s="327">
        <v>0</v>
      </c>
      <c r="I6518" s="332">
        <v>6.9097101488039455E-5</v>
      </c>
      <c r="J6518" s="326">
        <v>0</v>
      </c>
      <c r="K6518" s="327">
        <v>0</v>
      </c>
      <c r="L6518" s="336">
        <v>3.7594868300476983E-5</v>
      </c>
      <c r="M6518" s="337">
        <v>1.1415525114155251E-4</v>
      </c>
      <c r="N6518" s="345">
        <v>0</v>
      </c>
      <c r="O6518" s="346">
        <v>0</v>
      </c>
      <c r="P6518" s="347">
        <v>0</v>
      </c>
      <c r="Q6518" s="348">
        <v>0.1149425287356322</v>
      </c>
      <c r="R6518" s="346">
        <v>0.25534091416796423</v>
      </c>
      <c r="S6518" s="347">
        <v>0.33734976429448793</v>
      </c>
      <c r="T6518" s="349">
        <v>2.8242753719175569E-2</v>
      </c>
      <c r="U6518" s="349">
        <v>0.22324800818453946</v>
      </c>
      <c r="V6518" s="361">
        <v>0</v>
      </c>
    </row>
    <row r="6519" spans="1:22" ht="16" hidden="1" customHeight="1" outlineLevel="1">
      <c r="A6519" s="65">
        <v>6510</v>
      </c>
      <c r="B6519" s="117">
        <v>1</v>
      </c>
      <c r="C6519" s="325">
        <v>8.7341052051410616E-5</v>
      </c>
      <c r="D6519" s="326">
        <v>8.1850486690576211E-5</v>
      </c>
      <c r="E6519" s="327">
        <v>8.5359896848921253E-5</v>
      </c>
      <c r="F6519" s="332">
        <v>0</v>
      </c>
      <c r="G6519" s="326">
        <v>0</v>
      </c>
      <c r="H6519" s="327">
        <v>0</v>
      </c>
      <c r="I6519" s="332">
        <v>7.132604024571815E-5</v>
      </c>
      <c r="J6519" s="326">
        <v>0</v>
      </c>
      <c r="K6519" s="327">
        <v>0</v>
      </c>
      <c r="L6519" s="336">
        <v>9.3987170751192462E-5</v>
      </c>
      <c r="M6519" s="337">
        <v>1.1415525114155251E-4</v>
      </c>
      <c r="N6519" s="345">
        <v>0</v>
      </c>
      <c r="O6519" s="346">
        <v>0</v>
      </c>
      <c r="P6519" s="347">
        <v>0</v>
      </c>
      <c r="Q6519" s="348">
        <v>0.10610079575596817</v>
      </c>
      <c r="R6519" s="346">
        <v>0.26466194478020949</v>
      </c>
      <c r="S6519" s="347">
        <v>0.33608406729890988</v>
      </c>
      <c r="T6519" s="349">
        <v>3.2807239168739302E-2</v>
      </c>
      <c r="U6519" s="349">
        <v>0.22865233936858423</v>
      </c>
      <c r="V6519" s="361">
        <v>0</v>
      </c>
    </row>
    <row r="6520" spans="1:22" ht="16" hidden="1" customHeight="1" outlineLevel="1">
      <c r="A6520" s="65">
        <v>6511</v>
      </c>
      <c r="B6520" s="117">
        <v>1</v>
      </c>
      <c r="C6520" s="325">
        <v>1.0495426835890132E-4</v>
      </c>
      <c r="D6520" s="326">
        <v>9.2232472413323881E-5</v>
      </c>
      <c r="E6520" s="327">
        <v>9.8734677039078968E-5</v>
      </c>
      <c r="F6520" s="332">
        <v>0</v>
      </c>
      <c r="G6520" s="326">
        <v>0</v>
      </c>
      <c r="H6520" s="327">
        <v>0</v>
      </c>
      <c r="I6520" s="332">
        <v>7.3554979003396872E-5</v>
      </c>
      <c r="J6520" s="326">
        <v>0</v>
      </c>
      <c r="K6520" s="327">
        <v>0</v>
      </c>
      <c r="L6520" s="336">
        <v>1.8210014333043539E-4</v>
      </c>
      <c r="M6520" s="337">
        <v>1.1415525114155251E-4</v>
      </c>
      <c r="N6520" s="345">
        <v>4.5728255245877023E-3</v>
      </c>
      <c r="O6520" s="346">
        <v>2.7228721410311917E-2</v>
      </c>
      <c r="P6520" s="347">
        <v>2.1735485633961743E-2</v>
      </c>
      <c r="Q6520" s="348">
        <v>0.10610079575596817</v>
      </c>
      <c r="R6520" s="346">
        <v>0.25994460936594682</v>
      </c>
      <c r="S6520" s="347">
        <v>0.34802519278962735</v>
      </c>
      <c r="T6520" s="349">
        <v>0.13056330254689583</v>
      </c>
      <c r="U6520" s="349">
        <v>0.28063217930239642</v>
      </c>
      <c r="V6520" s="361">
        <v>0</v>
      </c>
    </row>
    <row r="6521" spans="1:22" ht="16" hidden="1" customHeight="1" outlineLevel="1">
      <c r="A6521" s="65">
        <v>6512</v>
      </c>
      <c r="B6521" s="117">
        <v>1</v>
      </c>
      <c r="C6521" s="325">
        <v>1.2333626593176512E-4</v>
      </c>
      <c r="D6521" s="326">
        <v>1.0533632705214773E-4</v>
      </c>
      <c r="E6521" s="327">
        <v>1.1169433311082249E-4</v>
      </c>
      <c r="F6521" s="332">
        <v>0</v>
      </c>
      <c r="G6521" s="326">
        <v>0</v>
      </c>
      <c r="H6521" s="327">
        <v>0</v>
      </c>
      <c r="I6521" s="332">
        <v>7.3554979003396872E-5</v>
      </c>
      <c r="J6521" s="326">
        <v>0</v>
      </c>
      <c r="K6521" s="327">
        <v>0</v>
      </c>
      <c r="L6521" s="336">
        <v>1.5860335064263727E-4</v>
      </c>
      <c r="M6521" s="337">
        <v>1.1415525114155251E-4</v>
      </c>
      <c r="N6521" s="345">
        <v>7.9738645084998061E-2</v>
      </c>
      <c r="O6521" s="346">
        <v>0.15638376491673131</v>
      </c>
      <c r="P6521" s="347">
        <v>0.1372900978302366</v>
      </c>
      <c r="Q6521" s="348">
        <v>0.10610079575596817</v>
      </c>
      <c r="R6521" s="346">
        <v>0.22800635093446381</v>
      </c>
      <c r="S6521" s="347">
        <v>0.32794003279492651</v>
      </c>
      <c r="T6521" s="349">
        <v>0.17316516674282395</v>
      </c>
      <c r="U6521" s="349">
        <v>0.40974656431757467</v>
      </c>
      <c r="V6521" s="361">
        <v>0</v>
      </c>
    </row>
    <row r="6522" spans="1:22" ht="16" hidden="1" customHeight="1" outlineLevel="1">
      <c r="A6522" s="65">
        <v>6513</v>
      </c>
      <c r="B6522" s="117">
        <v>1</v>
      </c>
      <c r="C6522" s="325">
        <v>1.3898690242358794E-4</v>
      </c>
      <c r="D6522" s="326">
        <v>1.1573775469572451E-4</v>
      </c>
      <c r="E6522" s="327">
        <v>1.2610692359701572E-4</v>
      </c>
      <c r="F6522" s="332">
        <v>0</v>
      </c>
      <c r="G6522" s="326">
        <v>0</v>
      </c>
      <c r="H6522" s="327">
        <v>0</v>
      </c>
      <c r="I6522" s="332">
        <v>0</v>
      </c>
      <c r="J6522" s="326">
        <v>0</v>
      </c>
      <c r="K6522" s="327">
        <v>0</v>
      </c>
      <c r="L6522" s="336">
        <v>1.4685495429873823E-4</v>
      </c>
      <c r="M6522" s="337">
        <v>1.1415525114155251E-4</v>
      </c>
      <c r="N6522" s="345">
        <v>0.19991821590306863</v>
      </c>
      <c r="O6522" s="346">
        <v>0.29454631571185574</v>
      </c>
      <c r="P6522" s="347">
        <v>0.26264053160717382</v>
      </c>
      <c r="Q6522" s="348">
        <v>0.10610079575596817</v>
      </c>
      <c r="R6522" s="346">
        <v>0.20858382644166409</v>
      </c>
      <c r="S6522" s="347">
        <v>0.30770444048587886</v>
      </c>
      <c r="T6522" s="349">
        <v>0.23012614141550466</v>
      </c>
      <c r="U6522" s="349">
        <v>0.48707763053290587</v>
      </c>
      <c r="V6522" s="361">
        <v>1.4091872897220741E-3</v>
      </c>
    </row>
    <row r="6523" spans="1:22" ht="16" hidden="1" customHeight="1" outlineLevel="1">
      <c r="A6523" s="65">
        <v>6514</v>
      </c>
      <c r="B6523" s="117">
        <v>1</v>
      </c>
      <c r="C6523" s="325">
        <v>1.416432604543486E-4</v>
      </c>
      <c r="D6523" s="326">
        <v>1.1966502270320584E-4</v>
      </c>
      <c r="E6523" s="327">
        <v>1.3142570136419774E-4</v>
      </c>
      <c r="F6523" s="332">
        <v>0</v>
      </c>
      <c r="G6523" s="326">
        <v>0</v>
      </c>
      <c r="H6523" s="327">
        <v>0</v>
      </c>
      <c r="I6523" s="332">
        <v>0</v>
      </c>
      <c r="J6523" s="326">
        <v>0</v>
      </c>
      <c r="K6523" s="327">
        <v>0</v>
      </c>
      <c r="L6523" s="336">
        <v>1.644775488145868E-4</v>
      </c>
      <c r="M6523" s="337">
        <v>1.1415525114155251E-4</v>
      </c>
      <c r="N6523" s="345">
        <v>0.36839825632459683</v>
      </c>
      <c r="O6523" s="346">
        <v>0.3632682928670507</v>
      </c>
      <c r="P6523" s="347">
        <v>0.37207425242669673</v>
      </c>
      <c r="Q6523" s="348">
        <v>0.10610079575596817</v>
      </c>
      <c r="R6523" s="346">
        <v>0.21782667780569279</v>
      </c>
      <c r="S6523" s="347">
        <v>0.32403400747748262</v>
      </c>
      <c r="T6523" s="349">
        <v>0.19912567773721765</v>
      </c>
      <c r="U6523" s="349">
        <v>0.45131078415122788</v>
      </c>
      <c r="V6523" s="361">
        <v>6.081233306724574E-2</v>
      </c>
    </row>
    <row r="6524" spans="1:22" ht="16" hidden="1" customHeight="1" outlineLevel="1">
      <c r="A6524" s="65">
        <v>6515</v>
      </c>
      <c r="B6524" s="117">
        <v>1</v>
      </c>
      <c r="C6524" s="325">
        <v>1.4201827570575011E-4</v>
      </c>
      <c r="D6524" s="326">
        <v>1.1949004541574379E-4</v>
      </c>
      <c r="E6524" s="327">
        <v>1.3268404634814081E-4</v>
      </c>
      <c r="F6524" s="332">
        <v>0</v>
      </c>
      <c r="G6524" s="326">
        <v>0</v>
      </c>
      <c r="H6524" s="327">
        <v>0</v>
      </c>
      <c r="I6524" s="332">
        <v>0</v>
      </c>
      <c r="J6524" s="326">
        <v>0</v>
      </c>
      <c r="K6524" s="327">
        <v>0</v>
      </c>
      <c r="L6524" s="336">
        <v>1.8797434150238492E-4</v>
      </c>
      <c r="M6524" s="337">
        <v>1.1415525114155251E-4</v>
      </c>
      <c r="N6524" s="345">
        <v>0.46971492185374308</v>
      </c>
      <c r="O6524" s="346">
        <v>0.38435384542123274</v>
      </c>
      <c r="P6524" s="347">
        <v>0.42870685938570458</v>
      </c>
      <c r="Q6524" s="348">
        <v>9.7259062776304167E-2</v>
      </c>
      <c r="R6524" s="346">
        <v>0.20938481287442376</v>
      </c>
      <c r="S6524" s="347">
        <v>0.30061861305928878</v>
      </c>
      <c r="T6524" s="349">
        <v>0.14758502953589389</v>
      </c>
      <c r="U6524" s="349">
        <v>0.41328394472894942</v>
      </c>
      <c r="V6524" s="361">
        <v>9.0339761617083625E-2</v>
      </c>
    </row>
    <row r="6525" spans="1:22" ht="16" hidden="1" customHeight="1" outlineLevel="1">
      <c r="A6525" s="65">
        <v>6516</v>
      </c>
      <c r="B6525" s="117">
        <v>1</v>
      </c>
      <c r="C6525" s="325">
        <v>1.4187451985937953E-4</v>
      </c>
      <c r="D6525" s="326">
        <v>1.1737087604537021E-4</v>
      </c>
      <c r="E6525" s="327">
        <v>1.3660178021567489E-4</v>
      </c>
      <c r="F6525" s="332">
        <v>0</v>
      </c>
      <c r="G6525" s="326">
        <v>0</v>
      </c>
      <c r="H6525" s="327">
        <v>0</v>
      </c>
      <c r="I6525" s="332">
        <v>0</v>
      </c>
      <c r="J6525" s="326">
        <v>0</v>
      </c>
      <c r="K6525" s="327">
        <v>0</v>
      </c>
      <c r="L6525" s="336">
        <v>2.0677177565262342E-4</v>
      </c>
      <c r="M6525" s="337">
        <v>1.1415525114155251E-4</v>
      </c>
      <c r="N6525" s="345">
        <v>0.52387432416057866</v>
      </c>
      <c r="O6525" s="346">
        <v>0.39311495777426708</v>
      </c>
      <c r="P6525" s="347">
        <v>0.42997385527853288</v>
      </c>
      <c r="Q6525" s="348">
        <v>9.7259062776304167E-2</v>
      </c>
      <c r="R6525" s="346">
        <v>0.21974261238449716</v>
      </c>
      <c r="S6525" s="347">
        <v>0.270091452851069</v>
      </c>
      <c r="T6525" s="349">
        <v>0.14596844093917341</v>
      </c>
      <c r="U6525" s="349">
        <v>0.37456928133779249</v>
      </c>
      <c r="V6525" s="361">
        <v>0.17728214354012492</v>
      </c>
    </row>
    <row r="6526" spans="1:22" ht="16" hidden="1" customHeight="1" outlineLevel="1">
      <c r="A6526" s="65">
        <v>6517</v>
      </c>
      <c r="B6526" s="117">
        <v>1</v>
      </c>
      <c r="C6526" s="325">
        <v>1.3143659536203763E-4</v>
      </c>
      <c r="D6526" s="326">
        <v>1.2160921478611739E-4</v>
      </c>
      <c r="E6526" s="327">
        <v>1.317370444530084E-4</v>
      </c>
      <c r="F6526" s="332">
        <v>0</v>
      </c>
      <c r="G6526" s="326">
        <v>0</v>
      </c>
      <c r="H6526" s="327">
        <v>0</v>
      </c>
      <c r="I6526" s="332">
        <v>0</v>
      </c>
      <c r="J6526" s="326">
        <v>0</v>
      </c>
      <c r="K6526" s="327">
        <v>0</v>
      </c>
      <c r="L6526" s="336">
        <v>1.8797434150238492E-4</v>
      </c>
      <c r="M6526" s="337">
        <v>1.1415525114155251E-4</v>
      </c>
      <c r="N6526" s="345">
        <v>0.48943523192852756</v>
      </c>
      <c r="O6526" s="346">
        <v>0.39328617544295508</v>
      </c>
      <c r="P6526" s="347">
        <v>0.40079796277706259</v>
      </c>
      <c r="Q6526" s="348">
        <v>0.10610079575596817</v>
      </c>
      <c r="R6526" s="346">
        <v>0.22109132527023809</v>
      </c>
      <c r="S6526" s="347">
        <v>0.2514639201499298</v>
      </c>
      <c r="T6526" s="349">
        <v>0.10384204397757482</v>
      </c>
      <c r="U6526" s="349">
        <v>0.3249476950115634</v>
      </c>
      <c r="V6526" s="361">
        <v>0.24182472316581816</v>
      </c>
    </row>
    <row r="6527" spans="1:22" ht="16" hidden="1" customHeight="1" outlineLevel="1">
      <c r="A6527" s="65">
        <v>6518</v>
      </c>
      <c r="B6527" s="117">
        <v>1</v>
      </c>
      <c r="C6527" s="325">
        <v>1.3084907146817528E-4</v>
      </c>
      <c r="D6527" s="326">
        <v>1.1832353016599686E-4</v>
      </c>
      <c r="E6527" s="327">
        <v>1.2923332711382271E-4</v>
      </c>
      <c r="F6527" s="332">
        <v>0</v>
      </c>
      <c r="G6527" s="326">
        <v>0</v>
      </c>
      <c r="H6527" s="327">
        <v>0</v>
      </c>
      <c r="I6527" s="332">
        <v>0</v>
      </c>
      <c r="J6527" s="326">
        <v>0</v>
      </c>
      <c r="K6527" s="327">
        <v>0</v>
      </c>
      <c r="L6527" s="336">
        <v>1.9032402077116473E-4</v>
      </c>
      <c r="M6527" s="337">
        <v>1.1415525114155251E-4</v>
      </c>
      <c r="N6527" s="345">
        <v>0.39512070548390615</v>
      </c>
      <c r="O6527" s="346">
        <v>0.34705142975655884</v>
      </c>
      <c r="P6527" s="347">
        <v>0.32488282875021829</v>
      </c>
      <c r="Q6527" s="348">
        <v>9.7259062776304167E-2</v>
      </c>
      <c r="R6527" s="346">
        <v>0.21452589199378685</v>
      </c>
      <c r="S6527" s="347">
        <v>0.24572678568619169</v>
      </c>
      <c r="T6527" s="349">
        <v>8.7866344904101779E-2</v>
      </c>
      <c r="U6527" s="349">
        <v>0.2949782220818607</v>
      </c>
      <c r="V6527" s="361">
        <v>0.23780130946073888</v>
      </c>
    </row>
    <row r="6528" spans="1:22" ht="16" hidden="1" customHeight="1" outlineLevel="1">
      <c r="A6528" s="65">
        <v>6519</v>
      </c>
      <c r="B6528" s="117">
        <v>1</v>
      </c>
      <c r="C6528" s="325">
        <v>1.3551801134812402E-4</v>
      </c>
      <c r="D6528" s="326">
        <v>1.1801245943273102E-4</v>
      </c>
      <c r="E6528" s="327">
        <v>1.3102354987448397E-4</v>
      </c>
      <c r="F6528" s="332">
        <v>0</v>
      </c>
      <c r="G6528" s="326">
        <v>0</v>
      </c>
      <c r="H6528" s="327">
        <v>0</v>
      </c>
      <c r="I6528" s="332">
        <v>0</v>
      </c>
      <c r="J6528" s="326">
        <v>0</v>
      </c>
      <c r="K6528" s="327">
        <v>0</v>
      </c>
      <c r="L6528" s="336">
        <v>2.1382081345896285E-4</v>
      </c>
      <c r="M6528" s="337">
        <v>1.1415525114155251E-4</v>
      </c>
      <c r="N6528" s="345">
        <v>0.31681106837534173</v>
      </c>
      <c r="O6528" s="346">
        <v>0.30835897313660543</v>
      </c>
      <c r="P6528" s="347">
        <v>0.23772630017738047</v>
      </c>
      <c r="Q6528" s="348">
        <v>8.8417329796640146E-2</v>
      </c>
      <c r="R6528" s="346">
        <v>0.21399336115664688</v>
      </c>
      <c r="S6528" s="347">
        <v>0.23192861268574402</v>
      </c>
      <c r="T6528" s="349">
        <v>0.13693456348691185</v>
      </c>
      <c r="U6528" s="349">
        <v>0.30647470841882862</v>
      </c>
      <c r="V6528" s="361">
        <v>0.17544221431256501</v>
      </c>
    </row>
    <row r="6529" spans="1:22" ht="16" hidden="1" customHeight="1" outlineLevel="1">
      <c r="A6529" s="65">
        <v>6520</v>
      </c>
      <c r="B6529" s="117">
        <v>1</v>
      </c>
      <c r="C6529" s="325">
        <v>1.3678056269450907E-4</v>
      </c>
      <c r="D6529" s="326">
        <v>1.2090930563626923E-4</v>
      </c>
      <c r="E6529" s="327">
        <v>1.312959750771933E-4</v>
      </c>
      <c r="F6529" s="332">
        <v>0</v>
      </c>
      <c r="G6529" s="326">
        <v>0</v>
      </c>
      <c r="H6529" s="327">
        <v>0</v>
      </c>
      <c r="I6529" s="332">
        <v>0</v>
      </c>
      <c r="J6529" s="326">
        <v>0</v>
      </c>
      <c r="K6529" s="327">
        <v>0</v>
      </c>
      <c r="L6529" s="336">
        <v>2.2321953053408208E-4</v>
      </c>
      <c r="M6529" s="337">
        <v>1.1415525114155251E-4</v>
      </c>
      <c r="N6529" s="345">
        <v>0.16833713962388483</v>
      </c>
      <c r="O6529" s="346">
        <v>0.22905199429420423</v>
      </c>
      <c r="P6529" s="347">
        <v>0.14813832926673648</v>
      </c>
      <c r="Q6529" s="348">
        <v>8.8417329796640146E-2</v>
      </c>
      <c r="R6529" s="346">
        <v>0.20468130270205862</v>
      </c>
      <c r="S6529" s="347">
        <v>0.2692096164514583</v>
      </c>
      <c r="T6529" s="349">
        <v>0.10916727700206584</v>
      </c>
      <c r="U6529" s="349">
        <v>0.31011034939718601</v>
      </c>
      <c r="V6529" s="361">
        <v>0.10325743901555468</v>
      </c>
    </row>
    <row r="6530" spans="1:22" ht="16" hidden="1" customHeight="1" outlineLevel="1">
      <c r="A6530" s="65">
        <v>6521</v>
      </c>
      <c r="B6530" s="117">
        <v>1</v>
      </c>
      <c r="C6530" s="325">
        <v>1.356117651609744E-4</v>
      </c>
      <c r="D6530" s="326">
        <v>1.1910120699916149E-4</v>
      </c>
      <c r="E6530" s="327">
        <v>1.3090679621617998E-4</v>
      </c>
      <c r="F6530" s="332">
        <v>0</v>
      </c>
      <c r="G6530" s="326">
        <v>0</v>
      </c>
      <c r="H6530" s="327">
        <v>0</v>
      </c>
      <c r="I6530" s="332">
        <v>0</v>
      </c>
      <c r="J6530" s="326">
        <v>0</v>
      </c>
      <c r="K6530" s="327">
        <v>0</v>
      </c>
      <c r="L6530" s="336">
        <v>2.2321953053408208E-4</v>
      </c>
      <c r="M6530" s="337">
        <v>1.1415525114155251E-4</v>
      </c>
      <c r="N6530" s="345">
        <v>9.2028113682327523E-2</v>
      </c>
      <c r="O6530" s="346">
        <v>0.11954848898881759</v>
      </c>
      <c r="P6530" s="347">
        <v>6.77879626905913E-2</v>
      </c>
      <c r="Q6530" s="348">
        <v>9.7259062776304167E-2</v>
      </c>
      <c r="R6530" s="346">
        <v>0.20528737375032236</v>
      </c>
      <c r="S6530" s="347">
        <v>0.27300670743819239</v>
      </c>
      <c r="T6530" s="349">
        <v>0.12067358407284108</v>
      </c>
      <c r="U6530" s="349">
        <v>0.34715458314963821</v>
      </c>
      <c r="V6530" s="361">
        <v>8.9156404645001311E-2</v>
      </c>
    </row>
    <row r="6531" spans="1:22" ht="16" hidden="1" customHeight="1" outlineLevel="1">
      <c r="A6531" s="65">
        <v>6522</v>
      </c>
      <c r="B6531" s="117">
        <v>1</v>
      </c>
      <c r="C6531" s="325">
        <v>1.3078656892627502E-4</v>
      </c>
      <c r="D6531" s="326">
        <v>1.2015107072393373E-4</v>
      </c>
      <c r="E6531" s="327">
        <v>1.2845496939179607E-4</v>
      </c>
      <c r="F6531" s="332">
        <v>0</v>
      </c>
      <c r="G6531" s="326">
        <v>0</v>
      </c>
      <c r="H6531" s="327">
        <v>0</v>
      </c>
      <c r="I6531" s="332">
        <v>0</v>
      </c>
      <c r="J6531" s="326">
        <v>0</v>
      </c>
      <c r="K6531" s="327">
        <v>0</v>
      </c>
      <c r="L6531" s="336">
        <v>1.644775488145868E-4</v>
      </c>
      <c r="M6531" s="337">
        <v>1.1415525114155251E-4</v>
      </c>
      <c r="N6531" s="345">
        <v>1.6433591728987059E-2</v>
      </c>
      <c r="O6531" s="346">
        <v>1.4087221728955308E-2</v>
      </c>
      <c r="P6531" s="347">
        <v>5.5516670416281876E-3</v>
      </c>
      <c r="Q6531" s="348">
        <v>7.9575596816976138E-2</v>
      </c>
      <c r="R6531" s="346">
        <v>0.21096299709297778</v>
      </c>
      <c r="S6531" s="347">
        <v>0.27534617113136484</v>
      </c>
      <c r="T6531" s="349">
        <v>0.15918643005353503</v>
      </c>
      <c r="U6531" s="349">
        <v>0.36631539371125138</v>
      </c>
      <c r="V6531" s="361">
        <v>1.1680878498617228E-3</v>
      </c>
    </row>
    <row r="6532" spans="1:22" ht="16" hidden="1" customHeight="1" outlineLevel="1">
      <c r="A6532" s="65">
        <v>6523</v>
      </c>
      <c r="B6532" s="117">
        <v>1</v>
      </c>
      <c r="C6532" s="325">
        <v>1.2607387726699609E-4</v>
      </c>
      <c r="D6532" s="326">
        <v>1.2061767682383249E-4</v>
      </c>
      <c r="E6532" s="327">
        <v>1.2691122657644324E-4</v>
      </c>
      <c r="F6532" s="332">
        <v>0</v>
      </c>
      <c r="G6532" s="326">
        <v>0</v>
      </c>
      <c r="H6532" s="327">
        <v>0</v>
      </c>
      <c r="I6532" s="332">
        <v>0</v>
      </c>
      <c r="J6532" s="326">
        <v>0</v>
      </c>
      <c r="K6532" s="327">
        <v>0</v>
      </c>
      <c r="L6532" s="336">
        <v>1.1748396343899057E-4</v>
      </c>
      <c r="M6532" s="337">
        <v>1.1415525114155251E-4</v>
      </c>
      <c r="N6532" s="345">
        <v>0</v>
      </c>
      <c r="O6532" s="346">
        <v>0</v>
      </c>
      <c r="P6532" s="347">
        <v>0</v>
      </c>
      <c r="Q6532" s="348">
        <v>7.0733863837312116E-2</v>
      </c>
      <c r="R6532" s="346">
        <v>0.20938661727220009</v>
      </c>
      <c r="S6532" s="347">
        <v>0.2914838078249849</v>
      </c>
      <c r="T6532" s="349">
        <v>0.18685862309151513</v>
      </c>
      <c r="U6532" s="349">
        <v>0.44472732616339156</v>
      </c>
      <c r="V6532" s="361">
        <v>0</v>
      </c>
    </row>
    <row r="6533" spans="1:22" ht="16" hidden="1" customHeight="1" outlineLevel="1">
      <c r="A6533" s="65">
        <v>6524</v>
      </c>
      <c r="B6533" s="117">
        <v>1</v>
      </c>
      <c r="C6533" s="325">
        <v>1.3538675601013349E-4</v>
      </c>
      <c r="D6533" s="326">
        <v>1.3568516546639701E-4</v>
      </c>
      <c r="E6533" s="327">
        <v>1.4093463820162317E-4</v>
      </c>
      <c r="F6533" s="332">
        <v>0</v>
      </c>
      <c r="G6533" s="326">
        <v>0</v>
      </c>
      <c r="H6533" s="327">
        <v>0</v>
      </c>
      <c r="I6533" s="332">
        <v>0</v>
      </c>
      <c r="J6533" s="326">
        <v>0</v>
      </c>
      <c r="K6533" s="327">
        <v>0</v>
      </c>
      <c r="L6533" s="336">
        <v>8.811297257924293E-5</v>
      </c>
      <c r="M6533" s="337">
        <v>1.1415525114155251E-4</v>
      </c>
      <c r="N6533" s="345">
        <v>0</v>
      </c>
      <c r="O6533" s="346">
        <v>0</v>
      </c>
      <c r="P6533" s="347">
        <v>0</v>
      </c>
      <c r="Q6533" s="348">
        <v>7.0733863837312116E-2</v>
      </c>
      <c r="R6533" s="346">
        <v>0.2187460274023178</v>
      </c>
      <c r="S6533" s="347">
        <v>0.33446044807080039</v>
      </c>
      <c r="T6533" s="349">
        <v>0.36886748039286882</v>
      </c>
      <c r="U6533" s="349">
        <v>0.55566350628678296</v>
      </c>
      <c r="V6533" s="361">
        <v>0</v>
      </c>
    </row>
    <row r="6534" spans="1:22" ht="16" hidden="1" customHeight="1" outlineLevel="1">
      <c r="A6534" s="65">
        <v>6525</v>
      </c>
      <c r="B6534" s="117">
        <v>1</v>
      </c>
      <c r="C6534" s="325">
        <v>1.302052952866027E-4</v>
      </c>
      <c r="D6534" s="326">
        <v>1.3274943542120057E-4</v>
      </c>
      <c r="E6534" s="327">
        <v>1.3391644607468298E-4</v>
      </c>
      <c r="F6534" s="332">
        <v>0</v>
      </c>
      <c r="G6534" s="326">
        <v>0</v>
      </c>
      <c r="H6534" s="327">
        <v>0</v>
      </c>
      <c r="I6534" s="332">
        <v>0</v>
      </c>
      <c r="J6534" s="326">
        <v>0</v>
      </c>
      <c r="K6534" s="327">
        <v>0</v>
      </c>
      <c r="L6534" s="336">
        <v>5.8741981719495287E-5</v>
      </c>
      <c r="M6534" s="337">
        <v>1.1415525114155251E-4</v>
      </c>
      <c r="N6534" s="345">
        <v>0</v>
      </c>
      <c r="O6534" s="346">
        <v>0</v>
      </c>
      <c r="P6534" s="347">
        <v>0</v>
      </c>
      <c r="Q6534" s="348">
        <v>7.9575596816976138E-2</v>
      </c>
      <c r="R6534" s="346">
        <v>0.23342854531046667</v>
      </c>
      <c r="S6534" s="347">
        <v>0.32433487210617606</v>
      </c>
      <c r="T6534" s="349">
        <v>0.2971670214559719</v>
      </c>
      <c r="U6534" s="349">
        <v>0.52844532923259391</v>
      </c>
      <c r="V6534" s="361">
        <v>0</v>
      </c>
    </row>
    <row r="6535" spans="1:22" ht="16" hidden="1" customHeight="1" outlineLevel="1">
      <c r="A6535" s="65">
        <v>6526</v>
      </c>
      <c r="B6535" s="117">
        <v>1</v>
      </c>
      <c r="C6535" s="325">
        <v>1.2220496992337057E-4</v>
      </c>
      <c r="D6535" s="326">
        <v>1.2182307591523765E-4</v>
      </c>
      <c r="E6535" s="327">
        <v>1.2275998539230118E-4</v>
      </c>
      <c r="F6535" s="332">
        <v>0</v>
      </c>
      <c r="G6535" s="326">
        <v>0</v>
      </c>
      <c r="H6535" s="327">
        <v>0</v>
      </c>
      <c r="I6535" s="332">
        <v>7.3554979003396872E-5</v>
      </c>
      <c r="J6535" s="326">
        <v>0</v>
      </c>
      <c r="K6535" s="327">
        <v>0</v>
      </c>
      <c r="L6535" s="336">
        <v>3.7594868300476983E-5</v>
      </c>
      <c r="M6535" s="337">
        <v>1.1415525114155251E-4</v>
      </c>
      <c r="N6535" s="345">
        <v>0</v>
      </c>
      <c r="O6535" s="346">
        <v>0</v>
      </c>
      <c r="P6535" s="347">
        <v>0</v>
      </c>
      <c r="Q6535" s="348">
        <v>7.9575596816976138E-2</v>
      </c>
      <c r="R6535" s="346">
        <v>0.26160509276959598</v>
      </c>
      <c r="S6535" s="347">
        <v>0.30357536563004911</v>
      </c>
      <c r="T6535" s="349">
        <v>0.16822030750579658</v>
      </c>
      <c r="U6535" s="349">
        <v>0.39422139473431883</v>
      </c>
      <c r="V6535" s="361">
        <v>0</v>
      </c>
    </row>
    <row r="6536" spans="1:22" ht="16" hidden="1" customHeight="1" outlineLevel="1">
      <c r="A6536" s="65">
        <v>6527</v>
      </c>
      <c r="B6536" s="117">
        <v>1</v>
      </c>
      <c r="C6536" s="325">
        <v>1.0865441883939617E-4</v>
      </c>
      <c r="D6536" s="326">
        <v>1.1091615833010386E-4</v>
      </c>
      <c r="E6536" s="327">
        <v>1.1127920899240828E-4</v>
      </c>
      <c r="F6536" s="332">
        <v>0</v>
      </c>
      <c r="G6536" s="326">
        <v>0</v>
      </c>
      <c r="H6536" s="327">
        <v>0</v>
      </c>
      <c r="I6536" s="332">
        <v>9.5844366580183796E-5</v>
      </c>
      <c r="J6536" s="326">
        <v>0</v>
      </c>
      <c r="K6536" s="327">
        <v>0</v>
      </c>
      <c r="L6536" s="336">
        <v>2.3496792687798115E-5</v>
      </c>
      <c r="M6536" s="337">
        <v>1.1415525114155251E-4</v>
      </c>
      <c r="N6536" s="345">
        <v>0</v>
      </c>
      <c r="O6536" s="346">
        <v>0</v>
      </c>
      <c r="P6536" s="347">
        <v>0</v>
      </c>
      <c r="Q6536" s="348">
        <v>9.7259062776304167E-2</v>
      </c>
      <c r="R6536" s="346">
        <v>0.2614992620229088</v>
      </c>
      <c r="S6536" s="347">
        <v>0.29479848262827674</v>
      </c>
      <c r="T6536" s="349">
        <v>8.3967513582599435E-2</v>
      </c>
      <c r="U6536" s="349">
        <v>0.31384425094252599</v>
      </c>
      <c r="V6536" s="361">
        <v>0</v>
      </c>
    </row>
    <row r="6537" spans="1:22" ht="16" hidden="1" customHeight="1" outlineLevel="1">
      <c r="A6537" s="65">
        <v>6528</v>
      </c>
      <c r="B6537" s="117">
        <v>1</v>
      </c>
      <c r="C6537" s="325">
        <v>9.8522756797365501E-5</v>
      </c>
      <c r="D6537" s="326">
        <v>1.0115631407388789E-4</v>
      </c>
      <c r="E6537" s="327">
        <v>1.0110866809126021E-4</v>
      </c>
      <c r="F6537" s="332">
        <v>0</v>
      </c>
      <c r="G6537" s="326">
        <v>0</v>
      </c>
      <c r="H6537" s="327">
        <v>0</v>
      </c>
      <c r="I6537" s="332">
        <v>8.6928611549469016E-5</v>
      </c>
      <c r="J6537" s="326">
        <v>0</v>
      </c>
      <c r="K6537" s="327">
        <v>0</v>
      </c>
      <c r="L6537" s="336">
        <v>9.3987170751192458E-6</v>
      </c>
      <c r="M6537" s="337">
        <v>1.1415525114155251E-4</v>
      </c>
      <c r="N6537" s="345">
        <v>0</v>
      </c>
      <c r="O6537" s="346">
        <v>0</v>
      </c>
      <c r="P6537" s="347">
        <v>0</v>
      </c>
      <c r="Q6537" s="348">
        <v>8.8417329796640146E-2</v>
      </c>
      <c r="R6537" s="346">
        <v>0.27037414150143052</v>
      </c>
      <c r="S6537" s="347">
        <v>0.2872457986384454</v>
      </c>
      <c r="T6537" s="349">
        <v>5.8007002588205722E-2</v>
      </c>
      <c r="U6537" s="349">
        <v>0.27041308033620276</v>
      </c>
      <c r="V6537" s="361">
        <v>0</v>
      </c>
    </row>
    <row r="6538" spans="1:22" ht="16" hidden="1" customHeight="1" outlineLevel="1">
      <c r="A6538" s="65">
        <v>6529</v>
      </c>
      <c r="B6538" s="117">
        <v>1</v>
      </c>
      <c r="C6538" s="325">
        <v>8.95786430514396E-5</v>
      </c>
      <c r="D6538" s="326">
        <v>8.9374510051443899E-5</v>
      </c>
      <c r="E6538" s="327">
        <v>9.2715377322072969E-5</v>
      </c>
      <c r="F6538" s="332">
        <v>0</v>
      </c>
      <c r="G6538" s="326">
        <v>0</v>
      </c>
      <c r="H6538" s="327">
        <v>0</v>
      </c>
      <c r="I6538" s="332">
        <v>8.4699672791790334E-5</v>
      </c>
      <c r="J6538" s="326">
        <v>0</v>
      </c>
      <c r="K6538" s="327">
        <v>0</v>
      </c>
      <c r="L6538" s="336">
        <v>5.8741981719495289E-6</v>
      </c>
      <c r="M6538" s="337">
        <v>1.1415525114155251E-4</v>
      </c>
      <c r="N6538" s="345">
        <v>0</v>
      </c>
      <c r="O6538" s="346">
        <v>0</v>
      </c>
      <c r="P6538" s="347">
        <v>0</v>
      </c>
      <c r="Q6538" s="348">
        <v>9.7259062776304167E-2</v>
      </c>
      <c r="R6538" s="346">
        <v>0.26516725264490543</v>
      </c>
      <c r="S6538" s="347">
        <v>0.27747814490635253</v>
      </c>
      <c r="T6538" s="349">
        <v>2.6911445463052817E-2</v>
      </c>
      <c r="U6538" s="349">
        <v>0.23327058601676792</v>
      </c>
      <c r="V6538" s="361">
        <v>0</v>
      </c>
    </row>
    <row r="6539" spans="1:22" ht="16" hidden="1" customHeight="1" outlineLevel="1">
      <c r="A6539" s="65">
        <v>6530</v>
      </c>
      <c r="B6539" s="117">
        <v>1</v>
      </c>
      <c r="C6539" s="325">
        <v>8.4747196562550206E-5</v>
      </c>
      <c r="D6539" s="326">
        <v>8.5175055152354956E-5</v>
      </c>
      <c r="E6539" s="327">
        <v>8.5969610397842111E-5</v>
      </c>
      <c r="F6539" s="332">
        <v>0</v>
      </c>
      <c r="G6539" s="326">
        <v>0</v>
      </c>
      <c r="H6539" s="327">
        <v>0</v>
      </c>
      <c r="I6539" s="332">
        <v>9.1386489064826379E-5</v>
      </c>
      <c r="J6539" s="326">
        <v>0</v>
      </c>
      <c r="K6539" s="327">
        <v>0</v>
      </c>
      <c r="L6539" s="336">
        <v>2.3496792687798115E-6</v>
      </c>
      <c r="M6539" s="337">
        <v>1.1415525114155251E-4</v>
      </c>
      <c r="N6539" s="345">
        <v>0</v>
      </c>
      <c r="O6539" s="346">
        <v>0</v>
      </c>
      <c r="P6539" s="347">
        <v>0</v>
      </c>
      <c r="Q6539" s="348">
        <v>9.7259062776304167E-2</v>
      </c>
      <c r="R6539" s="346">
        <v>0.24959642574529073</v>
      </c>
      <c r="S6539" s="347">
        <v>0.29178467245367834</v>
      </c>
      <c r="T6539" s="349">
        <v>2.6340884781857352E-2</v>
      </c>
      <c r="U6539" s="349">
        <v>0.20752631746731839</v>
      </c>
      <c r="V6539" s="361">
        <v>0</v>
      </c>
    </row>
    <row r="6540" spans="1:22" ht="16" hidden="1" customHeight="1" outlineLevel="1">
      <c r="A6540" s="65">
        <v>6531</v>
      </c>
      <c r="B6540" s="117">
        <v>1</v>
      </c>
      <c r="C6540" s="325">
        <v>8.2684612679841929E-5</v>
      </c>
      <c r="D6540" s="326">
        <v>8.1267229065702746E-5</v>
      </c>
      <c r="E6540" s="327">
        <v>8.2596726935726681E-5</v>
      </c>
      <c r="F6540" s="332">
        <v>0</v>
      </c>
      <c r="G6540" s="326">
        <v>0</v>
      </c>
      <c r="H6540" s="327">
        <v>0</v>
      </c>
      <c r="I6540" s="332">
        <v>9.5844366580183796E-5</v>
      </c>
      <c r="J6540" s="326">
        <v>0</v>
      </c>
      <c r="K6540" s="327">
        <v>0</v>
      </c>
      <c r="L6540" s="336">
        <v>1.1748396343899057E-6</v>
      </c>
      <c r="M6540" s="337">
        <v>1.1415525114155251E-4</v>
      </c>
      <c r="N6540" s="345">
        <v>0</v>
      </c>
      <c r="O6540" s="346">
        <v>0</v>
      </c>
      <c r="P6540" s="347">
        <v>0</v>
      </c>
      <c r="Q6540" s="348">
        <v>0.10610079575596817</v>
      </c>
      <c r="R6540" s="346">
        <v>0.25770441213407541</v>
      </c>
      <c r="S6540" s="347">
        <v>0.28613053395721405</v>
      </c>
      <c r="T6540" s="349">
        <v>2.4058642057075485E-2</v>
      </c>
      <c r="U6540" s="349">
        <v>0.20516806385973521</v>
      </c>
      <c r="V6540" s="361">
        <v>0</v>
      </c>
    </row>
    <row r="6541" spans="1:22" ht="16" hidden="1" customHeight="1" outlineLevel="1">
      <c r="A6541" s="65">
        <v>6532</v>
      </c>
      <c r="B6541" s="117">
        <v>1</v>
      </c>
      <c r="C6541" s="325">
        <v>8.2103339040169593E-5</v>
      </c>
      <c r="D6541" s="326">
        <v>8.0372900707563434E-5</v>
      </c>
      <c r="E6541" s="327">
        <v>8.1390272466585391E-5</v>
      </c>
      <c r="F6541" s="332">
        <v>0</v>
      </c>
      <c r="G6541" s="326">
        <v>0</v>
      </c>
      <c r="H6541" s="327">
        <v>0</v>
      </c>
      <c r="I6541" s="332">
        <v>1.0698906036857726E-4</v>
      </c>
      <c r="J6541" s="326">
        <v>0</v>
      </c>
      <c r="K6541" s="327">
        <v>0</v>
      </c>
      <c r="L6541" s="336">
        <v>1.409807561267887E-5</v>
      </c>
      <c r="M6541" s="337">
        <v>1.1415525114155251E-4</v>
      </c>
      <c r="N6541" s="345">
        <v>0</v>
      </c>
      <c r="O6541" s="346">
        <v>0</v>
      </c>
      <c r="P6541" s="347">
        <v>0</v>
      </c>
      <c r="Q6541" s="348">
        <v>0.1149425287356322</v>
      </c>
      <c r="R6541" s="346">
        <v>0.23250211316694991</v>
      </c>
      <c r="S6541" s="347">
        <v>0.2714245861937199</v>
      </c>
      <c r="T6541" s="349">
        <v>2.4629202738270951E-2</v>
      </c>
      <c r="U6541" s="349">
        <v>0.20349763422103048</v>
      </c>
      <c r="V6541" s="361">
        <v>0</v>
      </c>
    </row>
    <row r="6542" spans="1:22" ht="16" hidden="1" customHeight="1" outlineLevel="1">
      <c r="A6542" s="65">
        <v>6533</v>
      </c>
      <c r="B6542" s="117">
        <v>1</v>
      </c>
      <c r="C6542" s="325">
        <v>8.3747155892146193E-5</v>
      </c>
      <c r="D6542" s="326">
        <v>8.1286670986531861E-5</v>
      </c>
      <c r="E6542" s="327">
        <v>8.1805396584999602E-5</v>
      </c>
      <c r="F6542" s="332">
        <v>0</v>
      </c>
      <c r="G6542" s="326">
        <v>0</v>
      </c>
      <c r="H6542" s="327">
        <v>0</v>
      </c>
      <c r="I6542" s="332">
        <v>9.5844366580183796E-5</v>
      </c>
      <c r="J6542" s="326">
        <v>0</v>
      </c>
      <c r="K6542" s="327">
        <v>0</v>
      </c>
      <c r="L6542" s="336">
        <v>3.7594868300476983E-5</v>
      </c>
      <c r="M6542" s="337">
        <v>1.1415525114155251E-4</v>
      </c>
      <c r="N6542" s="345">
        <v>0</v>
      </c>
      <c r="O6542" s="346">
        <v>0</v>
      </c>
      <c r="P6542" s="347">
        <v>0</v>
      </c>
      <c r="Q6542" s="348">
        <v>0.1149425287356322</v>
      </c>
      <c r="R6542" s="346">
        <v>0.23406904795601904</v>
      </c>
      <c r="S6542" s="347">
        <v>0.26313011937538977</v>
      </c>
      <c r="T6542" s="349">
        <v>2.7862379931711929E-2</v>
      </c>
      <c r="U6542" s="349">
        <v>0.20389067648896103</v>
      </c>
      <c r="V6542" s="361">
        <v>0</v>
      </c>
    </row>
    <row r="6543" spans="1:22" ht="16" hidden="1" customHeight="1" outlineLevel="1">
      <c r="A6543" s="65">
        <v>6534</v>
      </c>
      <c r="B6543" s="117">
        <v>1</v>
      </c>
      <c r="C6543" s="325">
        <v>8.8528600347515383E-5</v>
      </c>
      <c r="D6543" s="326">
        <v>8.5855522381374008E-5</v>
      </c>
      <c r="E6543" s="327">
        <v>8.5697185195132792E-5</v>
      </c>
      <c r="F6543" s="332">
        <v>0</v>
      </c>
      <c r="G6543" s="326">
        <v>0</v>
      </c>
      <c r="H6543" s="327">
        <v>0</v>
      </c>
      <c r="I6543" s="332">
        <v>9.3615427822505074E-5</v>
      </c>
      <c r="J6543" s="326">
        <v>0</v>
      </c>
      <c r="K6543" s="327">
        <v>0</v>
      </c>
      <c r="L6543" s="336">
        <v>9.3987170751192462E-5</v>
      </c>
      <c r="M6543" s="337">
        <v>1.1415525114155251E-4</v>
      </c>
      <c r="N6543" s="345">
        <v>0</v>
      </c>
      <c r="O6543" s="346">
        <v>0</v>
      </c>
      <c r="P6543" s="347">
        <v>0</v>
      </c>
      <c r="Q6543" s="348">
        <v>0.1149425287356322</v>
      </c>
      <c r="R6543" s="346">
        <v>0.25632345421207886</v>
      </c>
      <c r="S6543" s="347">
        <v>0.29399964219593994</v>
      </c>
      <c r="T6543" s="349">
        <v>2.9859342315896056E-2</v>
      </c>
      <c r="U6543" s="349">
        <v>0.21106369787869314</v>
      </c>
      <c r="V6543" s="361">
        <v>0</v>
      </c>
    </row>
    <row r="6544" spans="1:22" ht="16" hidden="1" customHeight="1" outlineLevel="1">
      <c r="A6544" s="65">
        <v>6535</v>
      </c>
      <c r="B6544" s="117">
        <v>1</v>
      </c>
      <c r="C6544" s="325">
        <v>1.0666683800696819E-4</v>
      </c>
      <c r="D6544" s="326">
        <v>9.4623828675305085E-5</v>
      </c>
      <c r="E6544" s="327">
        <v>9.9720596820312708E-5</v>
      </c>
      <c r="F6544" s="332">
        <v>0</v>
      </c>
      <c r="G6544" s="326">
        <v>0</v>
      </c>
      <c r="H6544" s="327">
        <v>0</v>
      </c>
      <c r="I6544" s="332">
        <v>1.0030224409554116E-4</v>
      </c>
      <c r="J6544" s="326">
        <v>0</v>
      </c>
      <c r="K6544" s="327">
        <v>0</v>
      </c>
      <c r="L6544" s="336">
        <v>1.8210014333043539E-4</v>
      </c>
      <c r="M6544" s="337">
        <v>1.1415525114155251E-4</v>
      </c>
      <c r="N6544" s="345">
        <v>1.0003055835035599E-3</v>
      </c>
      <c r="O6544" s="346">
        <v>1.5254021878047495E-2</v>
      </c>
      <c r="P6544" s="347">
        <v>2.5519962679006404E-3</v>
      </c>
      <c r="Q6544" s="348">
        <v>0.1149425287356322</v>
      </c>
      <c r="R6544" s="346">
        <v>0.24148740709291777</v>
      </c>
      <c r="S6544" s="347">
        <v>0.31701561639796533</v>
      </c>
      <c r="T6544" s="349">
        <v>0.10051377333726794</v>
      </c>
      <c r="U6544" s="349">
        <v>0.2600957208030264</v>
      </c>
      <c r="V6544" s="361">
        <v>0</v>
      </c>
    </row>
    <row r="6545" spans="1:22" ht="16" hidden="1" customHeight="1" outlineLevel="1">
      <c r="A6545" s="65">
        <v>6536</v>
      </c>
      <c r="B6545" s="117">
        <v>1</v>
      </c>
      <c r="C6545" s="325">
        <v>1.2480507566642101E-4</v>
      </c>
      <c r="D6545" s="326">
        <v>1.063084230936035E-4</v>
      </c>
      <c r="E6545" s="327">
        <v>1.1135704476461093E-4</v>
      </c>
      <c r="F6545" s="332">
        <v>0</v>
      </c>
      <c r="G6545" s="326">
        <v>0</v>
      </c>
      <c r="H6545" s="327">
        <v>0</v>
      </c>
      <c r="I6545" s="332">
        <v>1.136758766416133E-4</v>
      </c>
      <c r="J6545" s="326">
        <v>0</v>
      </c>
      <c r="K6545" s="327">
        <v>0</v>
      </c>
      <c r="L6545" s="336">
        <v>1.5860335064263727E-4</v>
      </c>
      <c r="M6545" s="337">
        <v>1.1415525114155251E-4</v>
      </c>
      <c r="N6545" s="345">
        <v>3.6011001006128161E-2</v>
      </c>
      <c r="O6545" s="346">
        <v>8.2805525638686428E-2</v>
      </c>
      <c r="P6545" s="347">
        <v>2.0003308702663751E-2</v>
      </c>
      <c r="Q6545" s="348">
        <v>0.1149425287356322</v>
      </c>
      <c r="R6545" s="346">
        <v>0.24339466516183667</v>
      </c>
      <c r="S6545" s="347">
        <v>0.32476023068578036</v>
      </c>
      <c r="T6545" s="349">
        <v>0.18799974445390608</v>
      </c>
      <c r="U6545" s="349">
        <v>0.4037526697316341</v>
      </c>
      <c r="V6545" s="361">
        <v>0</v>
      </c>
    </row>
    <row r="6546" spans="1:22" ht="16" hidden="1" customHeight="1" outlineLevel="1">
      <c r="A6546" s="65">
        <v>6537</v>
      </c>
      <c r="B6546" s="117">
        <v>1</v>
      </c>
      <c r="C6546" s="325">
        <v>1.3898065216939791E-4</v>
      </c>
      <c r="D6546" s="326">
        <v>1.1449347176266113E-4</v>
      </c>
      <c r="E6546" s="327">
        <v>1.2580855313690551E-4</v>
      </c>
      <c r="F6546" s="332">
        <v>0</v>
      </c>
      <c r="G6546" s="326">
        <v>0</v>
      </c>
      <c r="H6546" s="327">
        <v>0</v>
      </c>
      <c r="I6546" s="332">
        <v>8.2470734034111612E-5</v>
      </c>
      <c r="J6546" s="326">
        <v>0</v>
      </c>
      <c r="K6546" s="327">
        <v>0</v>
      </c>
      <c r="L6546" s="336">
        <v>1.4685495429873823E-4</v>
      </c>
      <c r="M6546" s="337">
        <v>1.1415525114155251E-4</v>
      </c>
      <c r="N6546" s="345">
        <v>8.9027196931816835E-2</v>
      </c>
      <c r="O6546" s="346">
        <v>0.18096227737845302</v>
      </c>
      <c r="P6546" s="347">
        <v>3.83904867588463E-2</v>
      </c>
      <c r="Q6546" s="348">
        <v>0.1149425287356322</v>
      </c>
      <c r="R6546" s="346">
        <v>0.26425966405082224</v>
      </c>
      <c r="S6546" s="347">
        <v>0.35725337273443991</v>
      </c>
      <c r="T6546" s="349">
        <v>0.21643268506681348</v>
      </c>
      <c r="U6546" s="349">
        <v>0.44787166430683578</v>
      </c>
      <c r="V6546" s="361">
        <v>0</v>
      </c>
    </row>
    <row r="6547" spans="1:22" ht="16" hidden="1" customHeight="1" outlineLevel="1">
      <c r="A6547" s="65">
        <v>6538</v>
      </c>
      <c r="B6547" s="117">
        <v>1</v>
      </c>
      <c r="C6547" s="325">
        <v>1.4242454222810174E-4</v>
      </c>
      <c r="D6547" s="326">
        <v>1.1838185592848422E-4</v>
      </c>
      <c r="E6547" s="327">
        <v>1.3155542765120218E-4</v>
      </c>
      <c r="F6547" s="332">
        <v>0</v>
      </c>
      <c r="G6547" s="326">
        <v>0</v>
      </c>
      <c r="H6547" s="327">
        <v>0</v>
      </c>
      <c r="I6547" s="332">
        <v>0</v>
      </c>
      <c r="J6547" s="326">
        <v>0</v>
      </c>
      <c r="K6547" s="327">
        <v>0</v>
      </c>
      <c r="L6547" s="336">
        <v>1.644775488145868E-4</v>
      </c>
      <c r="M6547" s="337">
        <v>1.1415525114155251E-4</v>
      </c>
      <c r="N6547" s="345">
        <v>0.13904247610699486</v>
      </c>
      <c r="O6547" s="346">
        <v>0.26887248666981917</v>
      </c>
      <c r="P6547" s="347">
        <v>7.1781522228146696E-2</v>
      </c>
      <c r="Q6547" s="348">
        <v>9.7259062776304167E-2</v>
      </c>
      <c r="R6547" s="346">
        <v>0.29934351725679331</v>
      </c>
      <c r="S6547" s="347">
        <v>0.3616833122189631</v>
      </c>
      <c r="T6547" s="349">
        <v>0.18172357696075594</v>
      </c>
      <c r="U6547" s="349">
        <v>0.44708557977097474</v>
      </c>
      <c r="V6547" s="361">
        <v>1.0095943612138237E-2</v>
      </c>
    </row>
    <row r="6548" spans="1:22" ht="16" hidden="1" customHeight="1" outlineLevel="1">
      <c r="A6548" s="65">
        <v>6539</v>
      </c>
      <c r="B6548" s="117">
        <v>1</v>
      </c>
      <c r="C6548" s="325">
        <v>1.4595593584546592E-4</v>
      </c>
      <c r="D6548" s="326">
        <v>1.1690426994547144E-4</v>
      </c>
      <c r="E6548" s="327">
        <v>1.3383861030248032E-4</v>
      </c>
      <c r="F6548" s="332">
        <v>0</v>
      </c>
      <c r="G6548" s="326">
        <v>0</v>
      </c>
      <c r="H6548" s="327">
        <v>0</v>
      </c>
      <c r="I6548" s="332">
        <v>0</v>
      </c>
      <c r="J6548" s="326">
        <v>0</v>
      </c>
      <c r="K6548" s="327">
        <v>0</v>
      </c>
      <c r="L6548" s="336">
        <v>1.8797434150238492E-4</v>
      </c>
      <c r="M6548" s="337">
        <v>1.1415525114155251E-4</v>
      </c>
      <c r="N6548" s="345">
        <v>0.16090629814642979</v>
      </c>
      <c r="O6548" s="346">
        <v>0.30368542511741431</v>
      </c>
      <c r="P6548" s="347">
        <v>7.8734235929663998E-2</v>
      </c>
      <c r="Q6548" s="348">
        <v>5.3050397877984087E-2</v>
      </c>
      <c r="R6548" s="346">
        <v>0.30553441100575024</v>
      </c>
      <c r="S6548" s="347">
        <v>0.37520655895415322</v>
      </c>
      <c r="T6548" s="349">
        <v>0.15880605626607139</v>
      </c>
      <c r="U6548" s="349">
        <v>0.39618660607397144</v>
      </c>
      <c r="V6548" s="361">
        <v>6.2035389757100962E-2</v>
      </c>
    </row>
    <row r="6549" spans="1:22" ht="16" hidden="1" customHeight="1" outlineLevel="1">
      <c r="A6549" s="65">
        <v>6540</v>
      </c>
      <c r="B6549" s="117">
        <v>1</v>
      </c>
      <c r="C6549" s="325">
        <v>1.4593718508289585E-4</v>
      </c>
      <c r="D6549" s="326">
        <v>1.1569887085406628E-4</v>
      </c>
      <c r="E6549" s="327">
        <v>1.3268404634814081E-4</v>
      </c>
      <c r="F6549" s="332">
        <v>0</v>
      </c>
      <c r="G6549" s="326">
        <v>0</v>
      </c>
      <c r="H6549" s="327">
        <v>0</v>
      </c>
      <c r="I6549" s="332">
        <v>0</v>
      </c>
      <c r="J6549" s="326">
        <v>0</v>
      </c>
      <c r="K6549" s="327">
        <v>0</v>
      </c>
      <c r="L6549" s="336">
        <v>2.0677177565262342E-4</v>
      </c>
      <c r="M6549" s="337">
        <v>1.1415525114155251E-4</v>
      </c>
      <c r="N6549" s="345">
        <v>0.1779114930659903</v>
      </c>
      <c r="O6549" s="346">
        <v>0.29006023545722981</v>
      </c>
      <c r="P6549" s="347">
        <v>8.333253081722998E-2</v>
      </c>
      <c r="Q6549" s="348">
        <v>0.10610079575596817</v>
      </c>
      <c r="R6549" s="346">
        <v>0.33127486400639639</v>
      </c>
      <c r="S6549" s="347">
        <v>0.39343467143912408</v>
      </c>
      <c r="T6549" s="349">
        <v>0.12152942509463428</v>
      </c>
      <c r="U6549" s="349">
        <v>0.34774414655153396</v>
      </c>
      <c r="V6549" s="361">
        <v>7.4849237124472973E-2</v>
      </c>
    </row>
    <row r="6550" spans="1:22" ht="16" hidden="1" customHeight="1" outlineLevel="1">
      <c r="A6550" s="65">
        <v>6541</v>
      </c>
      <c r="B6550" s="117">
        <v>1</v>
      </c>
      <c r="C6550" s="325">
        <v>1.3483673364141129E-4</v>
      </c>
      <c r="D6550" s="326">
        <v>1.157183127748954E-4</v>
      </c>
      <c r="E6550" s="327">
        <v>1.2802687264468142E-4</v>
      </c>
      <c r="F6550" s="332">
        <v>0</v>
      </c>
      <c r="G6550" s="326">
        <v>0</v>
      </c>
      <c r="H6550" s="327">
        <v>0</v>
      </c>
      <c r="I6550" s="332">
        <v>0</v>
      </c>
      <c r="J6550" s="326">
        <v>0</v>
      </c>
      <c r="K6550" s="327">
        <v>0</v>
      </c>
      <c r="L6550" s="336">
        <v>1.8797434150238492E-4</v>
      </c>
      <c r="M6550" s="337">
        <v>1.1415525114155251E-4</v>
      </c>
      <c r="N6550" s="345">
        <v>0.17648248508955663</v>
      </c>
      <c r="O6550" s="346">
        <v>0.30880101826252382</v>
      </c>
      <c r="P6550" s="347">
        <v>6.1393466235237601E-2</v>
      </c>
      <c r="Q6550" s="348">
        <v>0.1149425287356322</v>
      </c>
      <c r="R6550" s="346">
        <v>0.36214360039919335</v>
      </c>
      <c r="S6550" s="347">
        <v>0.37370743367695453</v>
      </c>
      <c r="T6550" s="349">
        <v>8.5584102179319915E-2</v>
      </c>
      <c r="U6550" s="349">
        <v>0.29920342646211384</v>
      </c>
      <c r="V6550" s="361">
        <v>0.1192136717358879</v>
      </c>
    </row>
    <row r="6551" spans="1:22" ht="16" hidden="1" customHeight="1" outlineLevel="1">
      <c r="A6551" s="65">
        <v>6542</v>
      </c>
      <c r="B6551" s="117">
        <v>1</v>
      </c>
      <c r="C6551" s="325">
        <v>1.3779935412748317E-4</v>
      </c>
      <c r="D6551" s="326">
        <v>1.1249095391726223E-4</v>
      </c>
      <c r="E6551" s="327">
        <v>1.2477074284086999E-4</v>
      </c>
      <c r="F6551" s="332">
        <v>0</v>
      </c>
      <c r="G6551" s="326">
        <v>0</v>
      </c>
      <c r="H6551" s="327">
        <v>0</v>
      </c>
      <c r="I6551" s="332">
        <v>0</v>
      </c>
      <c r="J6551" s="326">
        <v>0</v>
      </c>
      <c r="K6551" s="327">
        <v>0</v>
      </c>
      <c r="L6551" s="336">
        <v>1.9032402077116473E-4</v>
      </c>
      <c r="M6551" s="337">
        <v>1.1415525114155251E-4</v>
      </c>
      <c r="N6551" s="345">
        <v>0.2083493629640272</v>
      </c>
      <c r="O6551" s="346">
        <v>0.23635386518193391</v>
      </c>
      <c r="P6551" s="347">
        <v>5.3661947756484502E-2</v>
      </c>
      <c r="Q6551" s="348">
        <v>0.1149425287356322</v>
      </c>
      <c r="R6551" s="346">
        <v>0.36805337498402163</v>
      </c>
      <c r="S6551" s="347">
        <v>0.37533105290506402</v>
      </c>
      <c r="T6551" s="349">
        <v>8.5679195626185825E-2</v>
      </c>
      <c r="U6551" s="349">
        <v>0.27709479889102173</v>
      </c>
      <c r="V6551" s="361">
        <v>0.17819829087334971</v>
      </c>
    </row>
    <row r="6552" spans="1:22" ht="16" hidden="1" customHeight="1" outlineLevel="1">
      <c r="A6552" s="65">
        <v>6543</v>
      </c>
      <c r="B6552" s="117">
        <v>1</v>
      </c>
      <c r="C6552" s="325">
        <v>1.4099323401858599E-4</v>
      </c>
      <c r="D6552" s="326">
        <v>1.1107169369673679E-4</v>
      </c>
      <c r="E6552" s="327">
        <v>1.2750796749666366E-4</v>
      </c>
      <c r="F6552" s="332">
        <v>0</v>
      </c>
      <c r="G6552" s="326">
        <v>0</v>
      </c>
      <c r="H6552" s="327">
        <v>0</v>
      </c>
      <c r="I6552" s="332">
        <v>0</v>
      </c>
      <c r="J6552" s="326">
        <v>0</v>
      </c>
      <c r="K6552" s="327">
        <v>0</v>
      </c>
      <c r="L6552" s="336">
        <v>2.1382081345896285E-4</v>
      </c>
      <c r="M6552" s="337">
        <v>1.1415525114155251E-4</v>
      </c>
      <c r="N6552" s="345">
        <v>0.1724812627555424</v>
      </c>
      <c r="O6552" s="346">
        <v>0.1720679287739936</v>
      </c>
      <c r="P6552" s="347">
        <v>4.3163349023238713E-2</v>
      </c>
      <c r="Q6552" s="348">
        <v>0.1237842617152962</v>
      </c>
      <c r="R6552" s="346">
        <v>0.35724148459006622</v>
      </c>
      <c r="S6552" s="347">
        <v>0.39925480187013601</v>
      </c>
      <c r="T6552" s="349">
        <v>0.1372198438275096</v>
      </c>
      <c r="U6552" s="349">
        <v>0.30018603213194017</v>
      </c>
      <c r="V6552" s="361">
        <v>0.17710654863459074</v>
      </c>
    </row>
    <row r="6553" spans="1:22" ht="16" hidden="1" customHeight="1" outlineLevel="1">
      <c r="A6553" s="65">
        <v>6544</v>
      </c>
      <c r="B6553" s="117">
        <v>1</v>
      </c>
      <c r="C6553" s="325">
        <v>1.4106198681467628E-4</v>
      </c>
      <c r="D6553" s="326">
        <v>1.1375467877115473E-4</v>
      </c>
      <c r="E6553" s="327">
        <v>1.2836416099089296E-4</v>
      </c>
      <c r="F6553" s="332">
        <v>0</v>
      </c>
      <c r="G6553" s="326">
        <v>0</v>
      </c>
      <c r="H6553" s="327">
        <v>0</v>
      </c>
      <c r="I6553" s="332">
        <v>0</v>
      </c>
      <c r="J6553" s="326">
        <v>0</v>
      </c>
      <c r="K6553" s="327">
        <v>0</v>
      </c>
      <c r="L6553" s="336">
        <v>2.2321953053408208E-4</v>
      </c>
      <c r="M6553" s="337">
        <v>1.1415525114155251E-4</v>
      </c>
      <c r="N6553" s="345">
        <v>0.10360307829144014</v>
      </c>
      <c r="O6553" s="346">
        <v>0.12132499776932777</v>
      </c>
      <c r="P6553" s="347">
        <v>3.2594724159421849E-2</v>
      </c>
      <c r="Q6553" s="348">
        <v>0.1237842617152962</v>
      </c>
      <c r="R6553" s="346">
        <v>0.34889260932287469</v>
      </c>
      <c r="S6553" s="347">
        <v>0.39039492290108974</v>
      </c>
      <c r="T6553" s="349">
        <v>0.12999274186570034</v>
      </c>
      <c r="U6553" s="349">
        <v>0.31826597645674443</v>
      </c>
      <c r="V6553" s="361">
        <v>0.13109304882337092</v>
      </c>
    </row>
    <row r="6554" spans="1:22" ht="16" hidden="1" customHeight="1" outlineLevel="1">
      <c r="A6554" s="65">
        <v>6545</v>
      </c>
      <c r="B6554" s="117">
        <v>1</v>
      </c>
      <c r="C6554" s="325">
        <v>1.3799311200737396E-4</v>
      </c>
      <c r="D6554" s="326">
        <v>1.1645710576640178E-4</v>
      </c>
      <c r="E6554" s="327">
        <v>1.2995979432104757E-4</v>
      </c>
      <c r="F6554" s="332">
        <v>0</v>
      </c>
      <c r="G6554" s="326">
        <v>0</v>
      </c>
      <c r="H6554" s="327">
        <v>0</v>
      </c>
      <c r="I6554" s="332">
        <v>0</v>
      </c>
      <c r="J6554" s="326">
        <v>0</v>
      </c>
      <c r="K6554" s="327">
        <v>9.8056403231701241E-5</v>
      </c>
      <c r="L6554" s="336">
        <v>2.2321953053408208E-4</v>
      </c>
      <c r="M6554" s="337">
        <v>1.1415525114155251E-4</v>
      </c>
      <c r="N6554" s="345">
        <v>3.7297108184918451E-2</v>
      </c>
      <c r="O6554" s="346">
        <v>6.7641449225416289E-2</v>
      </c>
      <c r="P6554" s="347">
        <v>1.8061551329253786E-2</v>
      </c>
      <c r="Q6554" s="348">
        <v>0.14146772767462423</v>
      </c>
      <c r="R6554" s="346">
        <v>0.34346358876580152</v>
      </c>
      <c r="S6554" s="347">
        <v>0.3865563339307187</v>
      </c>
      <c r="T6554" s="349">
        <v>0.1760179701488013</v>
      </c>
      <c r="U6554" s="349">
        <v>0.36552930917539034</v>
      </c>
      <c r="V6554" s="361">
        <v>2.3862584206064102E-2</v>
      </c>
    </row>
    <row r="6555" spans="1:22" ht="16" hidden="1" customHeight="1" outlineLevel="1">
      <c r="A6555" s="65">
        <v>6546</v>
      </c>
      <c r="B6555" s="117">
        <v>1</v>
      </c>
      <c r="C6555" s="325">
        <v>1.3364918534530652E-4</v>
      </c>
      <c r="D6555" s="326">
        <v>1.1904288123667414E-4</v>
      </c>
      <c r="E6555" s="327">
        <v>1.2874036722320585E-4</v>
      </c>
      <c r="F6555" s="332">
        <v>0</v>
      </c>
      <c r="G6555" s="326">
        <v>0</v>
      </c>
      <c r="H6555" s="327">
        <v>0</v>
      </c>
      <c r="I6555" s="332">
        <v>0</v>
      </c>
      <c r="J6555" s="326">
        <v>0</v>
      </c>
      <c r="K6555" s="327">
        <v>1.1291343402438324E-4</v>
      </c>
      <c r="L6555" s="336">
        <v>1.644775488145868E-4</v>
      </c>
      <c r="M6555" s="337">
        <v>1.1415525114155251E-4</v>
      </c>
      <c r="N6555" s="345">
        <v>3.4296191434407771E-3</v>
      </c>
      <c r="O6555" s="346">
        <v>6.2400613185442343E-3</v>
      </c>
      <c r="P6555" s="347">
        <v>2.6740440467987753E-3</v>
      </c>
      <c r="Q6555" s="348">
        <v>0.14146772767462423</v>
      </c>
      <c r="R6555" s="346">
        <v>0.32127877190746823</v>
      </c>
      <c r="S6555" s="347">
        <v>0.37235874071410263</v>
      </c>
      <c r="T6555" s="349">
        <v>0.16907614852758976</v>
      </c>
      <c r="U6555" s="349">
        <v>0.38017013365580243</v>
      </c>
      <c r="V6555" s="361">
        <v>0</v>
      </c>
    </row>
    <row r="6556" spans="1:22" ht="16" hidden="1" customHeight="1" outlineLevel="1">
      <c r="A6556" s="65">
        <v>6547</v>
      </c>
      <c r="B6556" s="117">
        <v>1</v>
      </c>
      <c r="C6556" s="325">
        <v>1.311553339234865E-4</v>
      </c>
      <c r="D6556" s="326">
        <v>1.2370894223566185E-4</v>
      </c>
      <c r="E6556" s="327">
        <v>1.3031005529595956E-4</v>
      </c>
      <c r="F6556" s="332">
        <v>0</v>
      </c>
      <c r="G6556" s="326">
        <v>0</v>
      </c>
      <c r="H6556" s="327">
        <v>0</v>
      </c>
      <c r="I6556" s="332">
        <v>0</v>
      </c>
      <c r="J6556" s="326">
        <v>0</v>
      </c>
      <c r="K6556" s="327">
        <v>1.0399921554877401E-4</v>
      </c>
      <c r="L6556" s="336">
        <v>1.1748396343899057E-4</v>
      </c>
      <c r="M6556" s="337">
        <v>1.1415525114155251E-4</v>
      </c>
      <c r="N6556" s="345">
        <v>0</v>
      </c>
      <c r="O6556" s="346">
        <v>0</v>
      </c>
      <c r="P6556" s="347">
        <v>0</v>
      </c>
      <c r="Q6556" s="348">
        <v>0.13262599469496023</v>
      </c>
      <c r="R6556" s="346">
        <v>0.32445162705090952</v>
      </c>
      <c r="S6556" s="347">
        <v>0.36995184067385739</v>
      </c>
      <c r="T6556" s="349">
        <v>0.15224460843232351</v>
      </c>
      <c r="U6556" s="349">
        <v>0.43568735400098946</v>
      </c>
      <c r="V6556" s="361">
        <v>0</v>
      </c>
    </row>
    <row r="6557" spans="1:22" ht="16" hidden="1" customHeight="1" outlineLevel="1">
      <c r="A6557" s="65">
        <v>6548</v>
      </c>
      <c r="B6557" s="117">
        <v>1</v>
      </c>
      <c r="C6557" s="325">
        <v>1.3796186073642382E-4</v>
      </c>
      <c r="D6557" s="326">
        <v>1.3823205709501113E-4</v>
      </c>
      <c r="E6557" s="327">
        <v>1.4356808182781327E-4</v>
      </c>
      <c r="F6557" s="332">
        <v>0</v>
      </c>
      <c r="G6557" s="326">
        <v>0</v>
      </c>
      <c r="H6557" s="327">
        <v>0</v>
      </c>
      <c r="I6557" s="332">
        <v>0</v>
      </c>
      <c r="J6557" s="326">
        <v>0</v>
      </c>
      <c r="K6557" s="327">
        <v>9.8056403231701241E-5</v>
      </c>
      <c r="L6557" s="336">
        <v>8.811297257924293E-5</v>
      </c>
      <c r="M6557" s="337">
        <v>1.1415525114155251E-4</v>
      </c>
      <c r="N6557" s="345">
        <v>0</v>
      </c>
      <c r="O6557" s="346">
        <v>0</v>
      </c>
      <c r="P6557" s="347">
        <v>0</v>
      </c>
      <c r="Q6557" s="348">
        <v>0.14146772767462423</v>
      </c>
      <c r="R6557" s="346">
        <v>0.32146582783993316</v>
      </c>
      <c r="S6557" s="347">
        <v>0.35532888887763697</v>
      </c>
      <c r="T6557" s="349">
        <v>0.26987520220545547</v>
      </c>
      <c r="U6557" s="349">
        <v>0.53375139984965592</v>
      </c>
      <c r="V6557" s="361">
        <v>0</v>
      </c>
    </row>
    <row r="6558" spans="1:22" ht="16" hidden="1" customHeight="1" outlineLevel="1">
      <c r="A6558" s="65">
        <v>6549</v>
      </c>
      <c r="B6558" s="117">
        <v>1</v>
      </c>
      <c r="C6558" s="325">
        <v>1.3136784256594734E-4</v>
      </c>
      <c r="D6558" s="326">
        <v>1.3317715767944109E-4</v>
      </c>
      <c r="E6558" s="327">
        <v>1.3658880758697444E-4</v>
      </c>
      <c r="F6558" s="332">
        <v>0</v>
      </c>
      <c r="G6558" s="326">
        <v>0</v>
      </c>
      <c r="H6558" s="327">
        <v>0</v>
      </c>
      <c r="I6558" s="332">
        <v>7.3554979003396872E-5</v>
      </c>
      <c r="J6558" s="326">
        <v>0</v>
      </c>
      <c r="K6558" s="327">
        <v>9.5084997073164795E-5</v>
      </c>
      <c r="L6558" s="336">
        <v>5.8741981719495287E-5</v>
      </c>
      <c r="M6558" s="337">
        <v>1.1415525114155251E-4</v>
      </c>
      <c r="N6558" s="345">
        <v>0</v>
      </c>
      <c r="O6558" s="346">
        <v>0</v>
      </c>
      <c r="P6558" s="347">
        <v>0</v>
      </c>
      <c r="Q6558" s="348">
        <v>0.13262599469496023</v>
      </c>
      <c r="R6558" s="346">
        <v>0.31370950024423705</v>
      </c>
      <c r="S6558" s="347">
        <v>0.35334734741699608</v>
      </c>
      <c r="T6558" s="349">
        <v>0.24020604678329122</v>
      </c>
      <c r="U6558" s="349">
        <v>0.50672974392943226</v>
      </c>
      <c r="V6558" s="361">
        <v>0</v>
      </c>
    </row>
    <row r="6559" spans="1:22" ht="16" hidden="1" customHeight="1" outlineLevel="1">
      <c r="A6559" s="65">
        <v>6550</v>
      </c>
      <c r="B6559" s="117">
        <v>1</v>
      </c>
      <c r="C6559" s="325">
        <v>1.2250498212449176E-4</v>
      </c>
      <c r="D6559" s="326">
        <v>1.2203693704435793E-4</v>
      </c>
      <c r="E6559" s="327">
        <v>1.2488749649917398E-4</v>
      </c>
      <c r="F6559" s="332">
        <v>0</v>
      </c>
      <c r="G6559" s="326">
        <v>0</v>
      </c>
      <c r="H6559" s="327">
        <v>0</v>
      </c>
      <c r="I6559" s="332">
        <v>8.9157550307147697E-5</v>
      </c>
      <c r="J6559" s="326">
        <v>0</v>
      </c>
      <c r="K6559" s="327">
        <v>1.0102780939023762E-4</v>
      </c>
      <c r="L6559" s="336">
        <v>3.7594868300476983E-5</v>
      </c>
      <c r="M6559" s="337">
        <v>1.1415525114155251E-4</v>
      </c>
      <c r="N6559" s="345">
        <v>0</v>
      </c>
      <c r="O6559" s="346">
        <v>0</v>
      </c>
      <c r="P6559" s="347">
        <v>0</v>
      </c>
      <c r="Q6559" s="348">
        <v>0.1149425287356322</v>
      </c>
      <c r="R6559" s="346">
        <v>0.28863612362471802</v>
      </c>
      <c r="S6559" s="347">
        <v>0.35381420398023733</v>
      </c>
      <c r="T6559" s="349">
        <v>0.14539788025797795</v>
      </c>
      <c r="U6559" s="349">
        <v>0.38007187308881984</v>
      </c>
      <c r="V6559" s="361">
        <v>0</v>
      </c>
    </row>
    <row r="6560" spans="1:22" ht="16" hidden="1" customHeight="1" outlineLevel="1">
      <c r="A6560" s="65">
        <v>6551</v>
      </c>
      <c r="B6560" s="117">
        <v>1</v>
      </c>
      <c r="C6560" s="325">
        <v>1.0928569451258871E-4</v>
      </c>
      <c r="D6560" s="326">
        <v>1.1054676183435067E-4</v>
      </c>
      <c r="E6560" s="327">
        <v>1.1253755397635133E-4</v>
      </c>
      <c r="F6560" s="332">
        <v>0</v>
      </c>
      <c r="G6560" s="326">
        <v>0</v>
      </c>
      <c r="H6560" s="327">
        <v>0</v>
      </c>
      <c r="I6560" s="332">
        <v>1.15904815399292E-4</v>
      </c>
      <c r="J6560" s="326">
        <v>0</v>
      </c>
      <c r="K6560" s="327">
        <v>1.099420278658468E-4</v>
      </c>
      <c r="L6560" s="336">
        <v>2.3496792687798115E-5</v>
      </c>
      <c r="M6560" s="337">
        <v>1.1415525114155251E-4</v>
      </c>
      <c r="N6560" s="345">
        <v>0</v>
      </c>
      <c r="O6560" s="346">
        <v>0</v>
      </c>
      <c r="P6560" s="347">
        <v>0</v>
      </c>
      <c r="Q6560" s="348">
        <v>0.1149425287356322</v>
      </c>
      <c r="R6560" s="346">
        <v>0.27722159606894348</v>
      </c>
      <c r="S6560" s="347">
        <v>0.34159815222426221</v>
      </c>
      <c r="T6560" s="349">
        <v>8.6630130094844937E-2</v>
      </c>
      <c r="U6560" s="349">
        <v>0.30490253934710648</v>
      </c>
      <c r="V6560" s="361">
        <v>0</v>
      </c>
    </row>
    <row r="6561" spans="1:22" ht="16" hidden="1" customHeight="1" outlineLevel="1">
      <c r="A6561" s="65">
        <v>6552</v>
      </c>
      <c r="B6561" s="117">
        <v>1</v>
      </c>
      <c r="C6561" s="325">
        <v>1.0017282390353213E-4</v>
      </c>
      <c r="D6561" s="326">
        <v>1.0037863724072328E-4</v>
      </c>
      <c r="E6561" s="327">
        <v>1.0193891632808863E-4</v>
      </c>
      <c r="F6561" s="332">
        <v>0</v>
      </c>
      <c r="G6561" s="326">
        <v>0</v>
      </c>
      <c r="H6561" s="327">
        <v>0</v>
      </c>
      <c r="I6561" s="332">
        <v>1.3819420297607891E-4</v>
      </c>
      <c r="J6561" s="326">
        <v>0</v>
      </c>
      <c r="K6561" s="327">
        <v>1.069706217073104E-4</v>
      </c>
      <c r="L6561" s="336">
        <v>9.3987170751192458E-6</v>
      </c>
      <c r="M6561" s="337">
        <v>1.1415525114155251E-4</v>
      </c>
      <c r="N6561" s="345">
        <v>0</v>
      </c>
      <c r="O6561" s="346">
        <v>0</v>
      </c>
      <c r="P6561" s="347">
        <v>0</v>
      </c>
      <c r="Q6561" s="348">
        <v>0.1149425287356322</v>
      </c>
      <c r="R6561" s="346">
        <v>0.28378475670060754</v>
      </c>
      <c r="S6561" s="347">
        <v>0.33108871566367054</v>
      </c>
      <c r="T6561" s="349">
        <v>6.4663543868819492E-2</v>
      </c>
      <c r="U6561" s="349">
        <v>0.2705113409031854</v>
      </c>
      <c r="V6561" s="361">
        <v>0</v>
      </c>
    </row>
    <row r="6562" spans="1:22" ht="16" hidden="1" customHeight="1" outlineLevel="1">
      <c r="A6562" s="65">
        <v>6553</v>
      </c>
      <c r="B6562" s="117">
        <v>1</v>
      </c>
      <c r="C6562" s="325">
        <v>9.1916238118508979E-5</v>
      </c>
      <c r="D6562" s="326">
        <v>9.1940843600887148E-5</v>
      </c>
      <c r="E6562" s="327">
        <v>9.1067853477116591E-5</v>
      </c>
      <c r="F6562" s="332">
        <v>0</v>
      </c>
      <c r="G6562" s="326">
        <v>0</v>
      </c>
      <c r="H6562" s="327">
        <v>0</v>
      </c>
      <c r="I6562" s="332">
        <v>1.4933889676447238E-4</v>
      </c>
      <c r="J6562" s="326">
        <v>0</v>
      </c>
      <c r="K6562" s="327">
        <v>1.099420278658468E-4</v>
      </c>
      <c r="L6562" s="336">
        <v>5.8741981719495289E-6</v>
      </c>
      <c r="M6562" s="337">
        <v>1.1415525114155251E-4</v>
      </c>
      <c r="N6562" s="345">
        <v>0</v>
      </c>
      <c r="O6562" s="346">
        <v>0</v>
      </c>
      <c r="P6562" s="347">
        <v>0</v>
      </c>
      <c r="Q6562" s="348">
        <v>0.1149425287356322</v>
      </c>
      <c r="R6562" s="346">
        <v>0.29432111141313372</v>
      </c>
      <c r="S6562" s="347">
        <v>0.35275599690284404</v>
      </c>
      <c r="T6562" s="349">
        <v>3.1190650572018811E-2</v>
      </c>
      <c r="U6562" s="349">
        <v>0.22845581823461897</v>
      </c>
      <c r="V6562" s="361">
        <v>0</v>
      </c>
    </row>
    <row r="6563" spans="1:22" ht="16" hidden="1" customHeight="1" outlineLevel="1">
      <c r="A6563" s="65">
        <v>6554</v>
      </c>
      <c r="B6563" s="117">
        <v>1</v>
      </c>
      <c r="C6563" s="325">
        <v>8.7216046967610112E-5</v>
      </c>
      <c r="D6563" s="326">
        <v>8.6808176502000664E-5</v>
      </c>
      <c r="E6563" s="327">
        <v>8.5295033705419033E-5</v>
      </c>
      <c r="F6563" s="332">
        <v>0</v>
      </c>
      <c r="G6563" s="326">
        <v>0</v>
      </c>
      <c r="H6563" s="327">
        <v>0</v>
      </c>
      <c r="I6563" s="332">
        <v>1.6494146806822325E-4</v>
      </c>
      <c r="J6563" s="326">
        <v>0</v>
      </c>
      <c r="K6563" s="327">
        <v>1.0102780939023762E-4</v>
      </c>
      <c r="L6563" s="336">
        <v>2.3496792687798115E-6</v>
      </c>
      <c r="M6563" s="337">
        <v>1.1415525114155251E-4</v>
      </c>
      <c r="N6563" s="345">
        <v>0</v>
      </c>
      <c r="O6563" s="346">
        <v>0</v>
      </c>
      <c r="P6563" s="347">
        <v>0</v>
      </c>
      <c r="Q6563" s="348">
        <v>0.1149425287356322</v>
      </c>
      <c r="R6563" s="346">
        <v>0.32237457767567379</v>
      </c>
      <c r="S6563" s="347">
        <v>0.33421146016897868</v>
      </c>
      <c r="T6563" s="349">
        <v>2.8432940612907395E-2</v>
      </c>
      <c r="U6563" s="349">
        <v>0.21008109220886684</v>
      </c>
      <c r="V6563" s="361">
        <v>0</v>
      </c>
    </row>
    <row r="6564" spans="1:22" ht="16" hidden="1" customHeight="1" outlineLevel="1">
      <c r="A6564" s="65">
        <v>6555</v>
      </c>
      <c r="B6564" s="117">
        <v>1</v>
      </c>
      <c r="C6564" s="325">
        <v>8.4609690970369655E-5</v>
      </c>
      <c r="D6564" s="326">
        <v>8.4377936398361231E-5</v>
      </c>
      <c r="E6564" s="327">
        <v>8.2531863792224461E-5</v>
      </c>
      <c r="F6564" s="332">
        <v>0</v>
      </c>
      <c r="G6564" s="326">
        <v>0</v>
      </c>
      <c r="H6564" s="327">
        <v>0</v>
      </c>
      <c r="I6564" s="332">
        <v>1.6494146806822325E-4</v>
      </c>
      <c r="J6564" s="326">
        <v>0</v>
      </c>
      <c r="K6564" s="327">
        <v>1.069706217073104E-4</v>
      </c>
      <c r="L6564" s="336">
        <v>1.1748396343899057E-6</v>
      </c>
      <c r="M6564" s="337">
        <v>1.1415525114155251E-4</v>
      </c>
      <c r="N6564" s="345">
        <v>0</v>
      </c>
      <c r="O6564" s="346">
        <v>0</v>
      </c>
      <c r="P6564" s="347">
        <v>0</v>
      </c>
      <c r="Q6564" s="348">
        <v>0.1237842617152962</v>
      </c>
      <c r="R6564" s="346">
        <v>0.28631956326487323</v>
      </c>
      <c r="S6564" s="347">
        <v>0.33511923493202533</v>
      </c>
      <c r="T6564" s="349">
        <v>2.7101632356784637E-2</v>
      </c>
      <c r="U6564" s="349">
        <v>0.20271154968516944</v>
      </c>
      <c r="V6564" s="361">
        <v>0</v>
      </c>
    </row>
    <row r="6565" spans="1:22" ht="16" hidden="1" customHeight="1" outlineLevel="1">
      <c r="A6565" s="65">
        <v>6556</v>
      </c>
      <c r="B6565" s="117">
        <v>1</v>
      </c>
      <c r="C6565" s="325">
        <v>8.420967470220805E-5</v>
      </c>
      <c r="D6565" s="326">
        <v>8.3580817644367492E-5</v>
      </c>
      <c r="E6565" s="327">
        <v>8.0598942115858312E-5</v>
      </c>
      <c r="F6565" s="332">
        <v>0</v>
      </c>
      <c r="G6565" s="326">
        <v>0</v>
      </c>
      <c r="H6565" s="327">
        <v>0</v>
      </c>
      <c r="I6565" s="332">
        <v>1.5602571303750847E-4</v>
      </c>
      <c r="J6565" s="326">
        <v>0</v>
      </c>
      <c r="K6565" s="327">
        <v>1.1588484018291963E-4</v>
      </c>
      <c r="L6565" s="336">
        <v>1.409807561267887E-5</v>
      </c>
      <c r="M6565" s="337">
        <v>1.1415525114155251E-4</v>
      </c>
      <c r="N6565" s="345">
        <v>0</v>
      </c>
      <c r="O6565" s="346">
        <v>0</v>
      </c>
      <c r="P6565" s="347">
        <v>0</v>
      </c>
      <c r="Q6565" s="348">
        <v>0.1237842617152962</v>
      </c>
      <c r="R6565" s="346">
        <v>0.26867623401382446</v>
      </c>
      <c r="S6565" s="347">
        <v>0.33835091376804316</v>
      </c>
      <c r="T6565" s="349">
        <v>2.7386912697382373E-2</v>
      </c>
      <c r="U6565" s="349">
        <v>0.20064807777853416</v>
      </c>
      <c r="V6565" s="361">
        <v>0</v>
      </c>
    </row>
    <row r="6566" spans="1:22" ht="16" hidden="1" customHeight="1" outlineLevel="1">
      <c r="A6566" s="65">
        <v>6557</v>
      </c>
      <c r="B6566" s="117">
        <v>1</v>
      </c>
      <c r="C6566" s="325">
        <v>8.4553438682659427E-5</v>
      </c>
      <c r="D6566" s="326">
        <v>8.3853004535975109E-5</v>
      </c>
      <c r="E6566" s="327">
        <v>8.142919035268672E-5</v>
      </c>
      <c r="F6566" s="332">
        <v>0</v>
      </c>
      <c r="G6566" s="326">
        <v>0</v>
      </c>
      <c r="H6566" s="327">
        <v>0</v>
      </c>
      <c r="I6566" s="332">
        <v>1.5602571303750847E-4</v>
      </c>
      <c r="J6566" s="326">
        <v>0</v>
      </c>
      <c r="K6566" s="327">
        <v>1.1588484018291963E-4</v>
      </c>
      <c r="L6566" s="336">
        <v>3.7594868300476983E-5</v>
      </c>
      <c r="M6566" s="337">
        <v>1.1415525114155251E-4</v>
      </c>
      <c r="N6566" s="345">
        <v>0</v>
      </c>
      <c r="O6566" s="346">
        <v>0</v>
      </c>
      <c r="P6566" s="347">
        <v>0</v>
      </c>
      <c r="Q6566" s="348">
        <v>0.1237842617152962</v>
      </c>
      <c r="R6566" s="346">
        <v>0.24301863886825834</v>
      </c>
      <c r="S6566" s="347">
        <v>0.35752829899969757</v>
      </c>
      <c r="T6566" s="349">
        <v>2.7482006144248283E-2</v>
      </c>
      <c r="U6566" s="349">
        <v>0.19986199324267312</v>
      </c>
      <c r="V6566" s="361">
        <v>0</v>
      </c>
    </row>
    <row r="6567" spans="1:22" ht="16" hidden="1" customHeight="1" outlineLevel="1">
      <c r="A6567" s="65">
        <v>6558</v>
      </c>
      <c r="B6567" s="117">
        <v>1</v>
      </c>
      <c r="C6567" s="325">
        <v>8.9703648135240103E-5</v>
      </c>
      <c r="D6567" s="326">
        <v>8.6652641135367733E-5</v>
      </c>
      <c r="E6567" s="327">
        <v>8.5437732621123911E-5</v>
      </c>
      <c r="F6567" s="332">
        <v>0</v>
      </c>
      <c r="G6567" s="326">
        <v>0</v>
      </c>
      <c r="H6567" s="327">
        <v>0</v>
      </c>
      <c r="I6567" s="332">
        <v>1.5825465179518717E-4</v>
      </c>
      <c r="J6567" s="326">
        <v>0</v>
      </c>
      <c r="K6567" s="327">
        <v>1.1588484018291963E-4</v>
      </c>
      <c r="L6567" s="336">
        <v>9.3987170751192462E-5</v>
      </c>
      <c r="M6567" s="337">
        <v>1.1415525114155251E-4</v>
      </c>
      <c r="N6567" s="345">
        <v>0</v>
      </c>
      <c r="O6567" s="346">
        <v>0</v>
      </c>
      <c r="P6567" s="347">
        <v>0</v>
      </c>
      <c r="Q6567" s="348">
        <v>0.1237842617152962</v>
      </c>
      <c r="R6567" s="346">
        <v>0.2459980417339904</v>
      </c>
      <c r="S6567" s="347">
        <v>0.35911042024417006</v>
      </c>
      <c r="T6567" s="349">
        <v>3.1285744018884724E-2</v>
      </c>
      <c r="U6567" s="349">
        <v>0.20516806385973521</v>
      </c>
      <c r="V6567" s="361">
        <v>0</v>
      </c>
    </row>
    <row r="6568" spans="1:22" ht="16" hidden="1" customHeight="1" outlineLevel="1">
      <c r="A6568" s="65">
        <v>6559</v>
      </c>
      <c r="B6568" s="117">
        <v>1</v>
      </c>
      <c r="C6568" s="325">
        <v>1.0668558876953828E-4</v>
      </c>
      <c r="D6568" s="326">
        <v>9.734569759138125E-5</v>
      </c>
      <c r="E6568" s="327">
        <v>9.8812512811281627E-5</v>
      </c>
      <c r="F6568" s="332">
        <v>0</v>
      </c>
      <c r="G6568" s="326">
        <v>0</v>
      </c>
      <c r="H6568" s="327">
        <v>0</v>
      </c>
      <c r="I6568" s="332">
        <v>1.5825465179518717E-4</v>
      </c>
      <c r="J6568" s="326">
        <v>0</v>
      </c>
      <c r="K6568" s="327">
        <v>1.069706217073104E-4</v>
      </c>
      <c r="L6568" s="336">
        <v>1.8210014333043539E-4</v>
      </c>
      <c r="M6568" s="337">
        <v>1.1415525114155251E-4</v>
      </c>
      <c r="N6568" s="345">
        <v>1.1432063811469256E-3</v>
      </c>
      <c r="O6568" s="346">
        <v>1.0479804107612907E-2</v>
      </c>
      <c r="P6568" s="347">
        <v>5.5981851454751548E-3</v>
      </c>
      <c r="Q6568" s="348">
        <v>0.1237842617152962</v>
      </c>
      <c r="R6568" s="346">
        <v>0.26196942684635732</v>
      </c>
      <c r="S6568" s="347">
        <v>0.36016862732156341</v>
      </c>
      <c r="T6568" s="349">
        <v>0.10755068840534536</v>
      </c>
      <c r="U6568" s="349">
        <v>0.25813050946337379</v>
      </c>
      <c r="V6568" s="361">
        <v>0</v>
      </c>
    </row>
    <row r="6569" spans="1:22" ht="16" hidden="1" customHeight="1" outlineLevel="1">
      <c r="A6569" s="65">
        <v>6560</v>
      </c>
      <c r="B6569" s="117">
        <v>1</v>
      </c>
      <c r="C6569" s="325">
        <v>1.2534259752676317E-4</v>
      </c>
      <c r="D6569" s="326">
        <v>1.0545297857712242E-4</v>
      </c>
      <c r="E6569" s="327">
        <v>1.1393859787599928E-4</v>
      </c>
      <c r="F6569" s="332">
        <v>0</v>
      </c>
      <c r="G6569" s="326">
        <v>0</v>
      </c>
      <c r="H6569" s="327">
        <v>0</v>
      </c>
      <c r="I6569" s="332">
        <v>1.4710995800679369E-4</v>
      </c>
      <c r="J6569" s="326">
        <v>0</v>
      </c>
      <c r="K6569" s="327">
        <v>0</v>
      </c>
      <c r="L6569" s="336">
        <v>1.5860335064263727E-4</v>
      </c>
      <c r="M6569" s="337">
        <v>1.1415525114155251E-4</v>
      </c>
      <c r="N6569" s="345">
        <v>2.1149318051218124E-2</v>
      </c>
      <c r="O6569" s="346">
        <v>0.10968664044212184</v>
      </c>
      <c r="P6569" s="347">
        <v>4.7220933197283842E-2</v>
      </c>
      <c r="Q6569" s="348">
        <v>0.1237842617152962</v>
      </c>
      <c r="R6569" s="346">
        <v>0.25323828316802671</v>
      </c>
      <c r="S6569" s="347">
        <v>0.34723673110052544</v>
      </c>
      <c r="T6569" s="349">
        <v>0.21481609647009298</v>
      </c>
      <c r="U6569" s="349">
        <v>0.40935352204964415</v>
      </c>
      <c r="V6569" s="361">
        <v>3.0416854919177123E-2</v>
      </c>
    </row>
    <row r="6570" spans="1:22" ht="16" hidden="1" customHeight="1" outlineLevel="1">
      <c r="A6570" s="65">
        <v>6561</v>
      </c>
      <c r="B6570" s="117">
        <v>1</v>
      </c>
      <c r="C6570" s="325">
        <v>1.3955567555488021E-4</v>
      </c>
      <c r="D6570" s="326">
        <v>1.1336584035457242E-4</v>
      </c>
      <c r="E6570" s="327">
        <v>1.276376937836681E-4</v>
      </c>
      <c r="F6570" s="332">
        <v>0</v>
      </c>
      <c r="G6570" s="326">
        <v>0</v>
      </c>
      <c r="H6570" s="327">
        <v>0</v>
      </c>
      <c r="I6570" s="332">
        <v>1.2482057043000677E-4</v>
      </c>
      <c r="J6570" s="326">
        <v>0</v>
      </c>
      <c r="K6570" s="327">
        <v>0</v>
      </c>
      <c r="L6570" s="336">
        <v>1.4685495429873823E-4</v>
      </c>
      <c r="M6570" s="337">
        <v>1.1415525114155251E-4</v>
      </c>
      <c r="N6570" s="345">
        <v>6.0161235807856962E-2</v>
      </c>
      <c r="O6570" s="346">
        <v>0.23443860757488727</v>
      </c>
      <c r="P6570" s="347">
        <v>0.11790952895982743</v>
      </c>
      <c r="Q6570" s="348">
        <v>0.13262599469496023</v>
      </c>
      <c r="R6570" s="346">
        <v>0.25582940792376263</v>
      </c>
      <c r="S6570" s="347">
        <v>0.33367198638169837</v>
      </c>
      <c r="T6570" s="349">
        <v>0.24828898976689365</v>
      </c>
      <c r="U6570" s="349">
        <v>0.47017681301189324</v>
      </c>
      <c r="V6570" s="361">
        <v>9.302712712787671E-2</v>
      </c>
    </row>
    <row r="6571" spans="1:22" ht="16" hidden="1" customHeight="1" outlineLevel="1">
      <c r="A6571" s="65">
        <v>6562</v>
      </c>
      <c r="B6571" s="117">
        <v>1</v>
      </c>
      <c r="C6571" s="325">
        <v>1.4404960831750825E-4</v>
      </c>
      <c r="D6571" s="326">
        <v>1.1855683321594625E-4</v>
      </c>
      <c r="E6571" s="327">
        <v>1.3355321247107056E-4</v>
      </c>
      <c r="F6571" s="332">
        <v>0</v>
      </c>
      <c r="G6571" s="326">
        <v>0</v>
      </c>
      <c r="H6571" s="327">
        <v>0</v>
      </c>
      <c r="I6571" s="332">
        <v>9.8073305337862478E-5</v>
      </c>
      <c r="J6571" s="326">
        <v>0</v>
      </c>
      <c r="K6571" s="327">
        <v>0</v>
      </c>
      <c r="L6571" s="336">
        <v>1.644775488145868E-4</v>
      </c>
      <c r="M6571" s="337">
        <v>1.1415525114155251E-4</v>
      </c>
      <c r="N6571" s="345">
        <v>5.2444592735115217E-2</v>
      </c>
      <c r="O6571" s="346">
        <v>0.3265705804045605</v>
      </c>
      <c r="P6571" s="347">
        <v>0.15446230164191793</v>
      </c>
      <c r="Q6571" s="348">
        <v>0.14146772767462423</v>
      </c>
      <c r="R6571" s="346">
        <v>0.24809776502851733</v>
      </c>
      <c r="S6571" s="347">
        <v>0.33544603792415462</v>
      </c>
      <c r="T6571" s="349">
        <v>0.20777918140201557</v>
      </c>
      <c r="U6571" s="349">
        <v>0.44187776972089526</v>
      </c>
      <c r="V6571" s="361">
        <v>0.1692734889355173</v>
      </c>
    </row>
    <row r="6572" spans="1:22" ht="16" hidden="1" customHeight="1" outlineLevel="1">
      <c r="A6572" s="65">
        <v>6563</v>
      </c>
      <c r="B6572" s="117">
        <v>1</v>
      </c>
      <c r="C6572" s="325">
        <v>1.4470588500746089E-4</v>
      </c>
      <c r="D6572" s="326">
        <v>1.1997609343647169E-4</v>
      </c>
      <c r="E6572" s="327">
        <v>1.3478561219761273E-4</v>
      </c>
      <c r="F6572" s="332">
        <v>0</v>
      </c>
      <c r="G6572" s="326">
        <v>2.5266111084528819E-4</v>
      </c>
      <c r="H6572" s="327">
        <v>0</v>
      </c>
      <c r="I6572" s="332">
        <v>8.4699672791790334E-5</v>
      </c>
      <c r="J6572" s="326">
        <v>0</v>
      </c>
      <c r="K6572" s="327">
        <v>0</v>
      </c>
      <c r="L6572" s="336">
        <v>1.8797434150238492E-4</v>
      </c>
      <c r="M6572" s="337">
        <v>1.1415525114155251E-4</v>
      </c>
      <c r="N6572" s="345">
        <v>6.4734061332444665E-2</v>
      </c>
      <c r="O6572" s="346">
        <v>0.34520632695900105</v>
      </c>
      <c r="P6572" s="347">
        <v>0.16615886603662344</v>
      </c>
      <c r="Q6572" s="348">
        <v>0.13262599469496023</v>
      </c>
      <c r="R6572" s="346">
        <v>0.24993302325450292</v>
      </c>
      <c r="S6572" s="347">
        <v>0.3239043326496055</v>
      </c>
      <c r="T6572" s="349">
        <v>0.1814382966201582</v>
      </c>
      <c r="U6572" s="349">
        <v>0.42291348029324727</v>
      </c>
      <c r="V6572" s="361">
        <v>0.27968451171133679</v>
      </c>
    </row>
    <row r="6573" spans="1:22" ht="16" hidden="1" customHeight="1" outlineLevel="1">
      <c r="A6573" s="65">
        <v>6564</v>
      </c>
      <c r="B6573" s="117">
        <v>1</v>
      </c>
      <c r="C6573" s="325">
        <v>1.4303081688453418E-4</v>
      </c>
      <c r="D6573" s="326">
        <v>1.2265907851088964E-4</v>
      </c>
      <c r="E6573" s="327">
        <v>1.3435751545049808E-4</v>
      </c>
      <c r="F6573" s="332">
        <v>0</v>
      </c>
      <c r="G6573" s="326">
        <v>2.018954834930018E-4</v>
      </c>
      <c r="H6573" s="327">
        <v>0</v>
      </c>
      <c r="I6573" s="332">
        <v>0</v>
      </c>
      <c r="J6573" s="326">
        <v>0</v>
      </c>
      <c r="K6573" s="327">
        <v>0</v>
      </c>
      <c r="L6573" s="336">
        <v>2.0677177565262342E-4</v>
      </c>
      <c r="M6573" s="337">
        <v>1.1415525114155251E-4</v>
      </c>
      <c r="N6573" s="345">
        <v>5.4016501509192245E-2</v>
      </c>
      <c r="O6573" s="346">
        <v>0.37765897132182263</v>
      </c>
      <c r="P6573" s="347">
        <v>0.20732193659444251</v>
      </c>
      <c r="Q6573" s="348">
        <v>0.1149425287356322</v>
      </c>
      <c r="R6573" s="346">
        <v>0.23809767358016054</v>
      </c>
      <c r="S6573" s="347">
        <v>0.29769817759519912</v>
      </c>
      <c r="T6573" s="349">
        <v>0.16061283175652369</v>
      </c>
      <c r="U6573" s="349">
        <v>0.38606576767476042</v>
      </c>
      <c r="V6573" s="361">
        <v>0.38685848057642735</v>
      </c>
    </row>
    <row r="6574" spans="1:22" ht="16" hidden="1" customHeight="1" outlineLevel="1">
      <c r="A6574" s="65">
        <v>6565</v>
      </c>
      <c r="B6574" s="117">
        <v>1</v>
      </c>
      <c r="C6574" s="325">
        <v>1.293115089374291E-4</v>
      </c>
      <c r="D6574" s="326">
        <v>1.2018995456559196E-4</v>
      </c>
      <c r="E6574" s="327">
        <v>1.3033600055336044E-4</v>
      </c>
      <c r="F6574" s="332">
        <v>0</v>
      </c>
      <c r="G6574" s="326">
        <v>2.3748977393540956E-4</v>
      </c>
      <c r="H6574" s="327">
        <v>0</v>
      </c>
      <c r="I6574" s="332">
        <v>0</v>
      </c>
      <c r="J6574" s="326">
        <v>0</v>
      </c>
      <c r="K6574" s="327">
        <v>0</v>
      </c>
      <c r="L6574" s="336">
        <v>1.8797434150238492E-4</v>
      </c>
      <c r="M6574" s="337">
        <v>1.1415525114155251E-4</v>
      </c>
      <c r="N6574" s="345">
        <v>5.6874517462059557E-2</v>
      </c>
      <c r="O6574" s="346">
        <v>0.35906388144904755</v>
      </c>
      <c r="P6574" s="347">
        <v>0.19329896905778743</v>
      </c>
      <c r="Q6574" s="348">
        <v>0.1237842617152962</v>
      </c>
      <c r="R6574" s="346">
        <v>0.19973677004617668</v>
      </c>
      <c r="S6574" s="347">
        <v>0.27927813481224462</v>
      </c>
      <c r="T6574" s="349">
        <v>0.11173480006744545</v>
      </c>
      <c r="U6574" s="349">
        <v>0.31345120867459547</v>
      </c>
      <c r="V6574" s="361">
        <v>0.39814236189731422</v>
      </c>
    </row>
    <row r="6575" spans="1:22" ht="16" hidden="1" customHeight="1" outlineLevel="1">
      <c r="A6575" s="65">
        <v>6566</v>
      </c>
      <c r="B6575" s="117">
        <v>1</v>
      </c>
      <c r="C6575" s="325">
        <v>1.304365546916336E-4</v>
      </c>
      <c r="D6575" s="326">
        <v>1.1781804022443987E-4</v>
      </c>
      <c r="E6575" s="327">
        <v>1.259253067952095E-4</v>
      </c>
      <c r="F6575" s="332">
        <v>0</v>
      </c>
      <c r="G6575" s="326">
        <v>2.573292145098664E-4</v>
      </c>
      <c r="H6575" s="327">
        <v>0</v>
      </c>
      <c r="I6575" s="332">
        <v>0</v>
      </c>
      <c r="J6575" s="326">
        <v>0</v>
      </c>
      <c r="K6575" s="327">
        <v>0</v>
      </c>
      <c r="L6575" s="336">
        <v>1.9032402077116473E-4</v>
      </c>
      <c r="M6575" s="337">
        <v>1.1415525114155251E-4</v>
      </c>
      <c r="N6575" s="345">
        <v>6.6448870904165055E-2</v>
      </c>
      <c r="O6575" s="346">
        <v>0.37886889100346482</v>
      </c>
      <c r="P6575" s="347">
        <v>0.2015376790335795</v>
      </c>
      <c r="Q6575" s="348">
        <v>0.1149425287356322</v>
      </c>
      <c r="R6575" s="346">
        <v>0.18130606136180832</v>
      </c>
      <c r="S6575" s="347">
        <v>0.26883613459872574</v>
      </c>
      <c r="T6575" s="349">
        <v>0.10450769810563619</v>
      </c>
      <c r="U6575" s="349">
        <v>0.297041693988496</v>
      </c>
      <c r="V6575" s="361">
        <v>0.35567893300234055</v>
      </c>
    </row>
    <row r="6576" spans="1:22" ht="16" hidden="1" customHeight="1" outlineLevel="1">
      <c r="A6576" s="65">
        <v>6567</v>
      </c>
      <c r="B6576" s="117">
        <v>1</v>
      </c>
      <c r="C6576" s="325">
        <v>1.3868689022246674E-4</v>
      </c>
      <c r="D6576" s="326">
        <v>1.1328807267125595E-4</v>
      </c>
      <c r="E6576" s="327">
        <v>1.2938899865822803E-4</v>
      </c>
      <c r="F6576" s="332">
        <v>0</v>
      </c>
      <c r="G6576" s="326">
        <v>1.9255927616384564E-4</v>
      </c>
      <c r="H6576" s="327">
        <v>0</v>
      </c>
      <c r="I6576" s="332">
        <v>0</v>
      </c>
      <c r="J6576" s="326">
        <v>0</v>
      </c>
      <c r="K6576" s="327">
        <v>0</v>
      </c>
      <c r="L6576" s="336">
        <v>2.1382081345896285E-4</v>
      </c>
      <c r="M6576" s="337">
        <v>1.1415525114155251E-4</v>
      </c>
      <c r="N6576" s="345">
        <v>5.3444898318618775E-2</v>
      </c>
      <c r="O6576" s="346">
        <v>0.36296087172629038</v>
      </c>
      <c r="P6576" s="347">
        <v>0.15182977010408721</v>
      </c>
      <c r="Q6576" s="348">
        <v>0.1149425287356322</v>
      </c>
      <c r="R6576" s="346">
        <v>0.18194299969644026</v>
      </c>
      <c r="S6576" s="347">
        <v>0.2400985855531633</v>
      </c>
      <c r="T6576" s="349">
        <v>0.13056330254689583</v>
      </c>
      <c r="U6576" s="349">
        <v>0.31689032851898757</v>
      </c>
      <c r="V6576" s="361">
        <v>0.27093530467903854</v>
      </c>
    </row>
    <row r="6577" spans="1:22" ht="16" hidden="1" customHeight="1" outlineLevel="1">
      <c r="A6577" s="65">
        <v>6568</v>
      </c>
      <c r="B6577" s="117">
        <v>1</v>
      </c>
      <c r="C6577" s="325">
        <v>1.3895565115263782E-4</v>
      </c>
      <c r="D6577" s="326">
        <v>1.1319086306711038E-4</v>
      </c>
      <c r="E6577" s="327">
        <v>1.3254134743243592E-4</v>
      </c>
      <c r="F6577" s="332">
        <v>0</v>
      </c>
      <c r="G6577" s="326">
        <v>2.4974354605492705E-4</v>
      </c>
      <c r="H6577" s="327">
        <v>0</v>
      </c>
      <c r="I6577" s="332">
        <v>0</v>
      </c>
      <c r="J6577" s="326">
        <v>0</v>
      </c>
      <c r="K6577" s="327">
        <v>0</v>
      </c>
      <c r="L6577" s="336">
        <v>2.2321953053408208E-4</v>
      </c>
      <c r="M6577" s="337">
        <v>1.1415525114155251E-4</v>
      </c>
      <c r="N6577" s="345">
        <v>4.0583826530715864E-2</v>
      </c>
      <c r="O6577" s="346">
        <v>0.27967436091817127</v>
      </c>
      <c r="P6577" s="347">
        <v>0.15542717883454157</v>
      </c>
      <c r="Q6577" s="348">
        <v>0.10610079575596817</v>
      </c>
      <c r="R6577" s="346">
        <v>0.18247037746234818</v>
      </c>
      <c r="S6577" s="347">
        <v>0.22231139126799787</v>
      </c>
      <c r="T6577" s="349">
        <v>0.13246517148421405</v>
      </c>
      <c r="U6577" s="349">
        <v>0.34322416047033294</v>
      </c>
      <c r="V6577" s="361">
        <v>0.16259324796408628</v>
      </c>
    </row>
    <row r="6578" spans="1:22" ht="16" hidden="1" customHeight="1" outlineLevel="1">
      <c r="A6578" s="65">
        <v>6569</v>
      </c>
      <c r="B6578" s="117">
        <v>1</v>
      </c>
      <c r="C6578" s="325">
        <v>1.3792435921128367E-4</v>
      </c>
      <c r="D6578" s="326">
        <v>1.1513505515002193E-4</v>
      </c>
      <c r="E6578" s="327">
        <v>1.3373482927287676E-4</v>
      </c>
      <c r="F6578" s="332">
        <v>0</v>
      </c>
      <c r="G6578" s="326">
        <v>2.4974354605492705E-4</v>
      </c>
      <c r="H6578" s="327">
        <v>0</v>
      </c>
      <c r="I6578" s="332">
        <v>0</v>
      </c>
      <c r="J6578" s="326">
        <v>0</v>
      </c>
      <c r="K6578" s="327">
        <v>0</v>
      </c>
      <c r="L6578" s="336">
        <v>2.2321953053408208E-4</v>
      </c>
      <c r="M6578" s="337">
        <v>1.1415525114155251E-4</v>
      </c>
      <c r="N6578" s="345">
        <v>1.929160768185437E-2</v>
      </c>
      <c r="O6578" s="346">
        <v>0.14222400532406657</v>
      </c>
      <c r="P6578" s="347">
        <v>8.1041638690167159E-2</v>
      </c>
      <c r="Q6578" s="348">
        <v>0.1149425287356322</v>
      </c>
      <c r="R6578" s="346">
        <v>0.14890177150044961</v>
      </c>
      <c r="S6578" s="347">
        <v>0.16870082051067983</v>
      </c>
      <c r="T6578" s="349">
        <v>0.1518642346448599</v>
      </c>
      <c r="U6578" s="349">
        <v>0.37378319680193139</v>
      </c>
      <c r="V6578" s="361">
        <v>4.3786498335372306E-2</v>
      </c>
    </row>
    <row r="6579" spans="1:22" ht="16" hidden="1" customHeight="1" outlineLevel="1">
      <c r="A6579" s="65">
        <v>6570</v>
      </c>
      <c r="B6579" s="117">
        <v>1</v>
      </c>
      <c r="C6579" s="325">
        <v>1.3276789950451297E-4</v>
      </c>
      <c r="D6579" s="326">
        <v>1.1972334846569318E-4</v>
      </c>
      <c r="E6579" s="327">
        <v>1.3258026531853725E-4</v>
      </c>
      <c r="F6579" s="332">
        <v>0</v>
      </c>
      <c r="G6579" s="326">
        <v>0</v>
      </c>
      <c r="H6579" s="327">
        <v>0</v>
      </c>
      <c r="I6579" s="332">
        <v>0</v>
      </c>
      <c r="J6579" s="326">
        <v>0</v>
      </c>
      <c r="K6579" s="327">
        <v>0</v>
      </c>
      <c r="L6579" s="336">
        <v>1.644775488145868E-4</v>
      </c>
      <c r="M6579" s="337">
        <v>1.1415525114155251E-4</v>
      </c>
      <c r="N6579" s="345">
        <v>2.8580159528673139E-3</v>
      </c>
      <c r="O6579" s="346">
        <v>1.9949044221203572E-2</v>
      </c>
      <c r="P6579" s="347">
        <v>1.5846686826843353E-2</v>
      </c>
      <c r="Q6579" s="348">
        <v>0.1237842617152962</v>
      </c>
      <c r="R6579" s="346">
        <v>0.10041817036152971</v>
      </c>
      <c r="S6579" s="347">
        <v>0.11939569528697415</v>
      </c>
      <c r="T6579" s="349">
        <v>0.19608268743750851</v>
      </c>
      <c r="U6579" s="349">
        <v>0.42193087462342099</v>
      </c>
      <c r="V6579" s="361">
        <v>0</v>
      </c>
    </row>
    <row r="6580" spans="1:22" ht="16" hidden="1" customHeight="1" outlineLevel="1">
      <c r="A6580" s="65">
        <v>6571</v>
      </c>
      <c r="B6580" s="117">
        <v>1</v>
      </c>
      <c r="C6580" s="325">
        <v>1.3111783239834636E-4</v>
      </c>
      <c r="D6580" s="326">
        <v>1.2505043477287084E-4</v>
      </c>
      <c r="E6580" s="327">
        <v>1.3421481653479319E-4</v>
      </c>
      <c r="F6580" s="332">
        <v>0</v>
      </c>
      <c r="G6580" s="326">
        <v>0</v>
      </c>
      <c r="H6580" s="327">
        <v>0</v>
      </c>
      <c r="I6580" s="332">
        <v>0</v>
      </c>
      <c r="J6580" s="326">
        <v>0</v>
      </c>
      <c r="K6580" s="327">
        <v>0</v>
      </c>
      <c r="L6580" s="336">
        <v>1.1748396343899057E-4</v>
      </c>
      <c r="M6580" s="337">
        <v>1.1415525114155251E-4</v>
      </c>
      <c r="N6580" s="345">
        <v>0</v>
      </c>
      <c r="O6580" s="346">
        <v>0</v>
      </c>
      <c r="P6580" s="347">
        <v>0</v>
      </c>
      <c r="Q6580" s="348">
        <v>0.10610079575596817</v>
      </c>
      <c r="R6580" s="346">
        <v>8.2432927623912966E-2</v>
      </c>
      <c r="S6580" s="347">
        <v>0.10591394653542102</v>
      </c>
      <c r="T6580" s="349">
        <v>0.18790465100704015</v>
      </c>
      <c r="U6580" s="349">
        <v>0.45779598157208162</v>
      </c>
      <c r="V6580" s="361">
        <v>0</v>
      </c>
    </row>
    <row r="6581" spans="1:22" ht="16" hidden="1" customHeight="1" outlineLevel="1">
      <c r="A6581" s="65">
        <v>6572</v>
      </c>
      <c r="B6581" s="117">
        <v>1</v>
      </c>
      <c r="C6581" s="325">
        <v>1.3819312014145475E-4</v>
      </c>
      <c r="D6581" s="326">
        <v>1.3714330952858066E-4</v>
      </c>
      <c r="E6581" s="327">
        <v>1.4273783359098488E-4</v>
      </c>
      <c r="F6581" s="332">
        <v>0</v>
      </c>
      <c r="G6581" s="326">
        <v>0</v>
      </c>
      <c r="H6581" s="327">
        <v>0</v>
      </c>
      <c r="I6581" s="332">
        <v>0</v>
      </c>
      <c r="J6581" s="326">
        <v>0</v>
      </c>
      <c r="K6581" s="327">
        <v>0</v>
      </c>
      <c r="L6581" s="336">
        <v>8.811297257924293E-5</v>
      </c>
      <c r="M6581" s="337">
        <v>1.1415525114155251E-4</v>
      </c>
      <c r="N6581" s="345">
        <v>0</v>
      </c>
      <c r="O6581" s="346">
        <v>0</v>
      </c>
      <c r="P6581" s="347">
        <v>0</v>
      </c>
      <c r="Q6581" s="348">
        <v>0.10610079575596817</v>
      </c>
      <c r="R6581" s="346">
        <v>6.7516041821450781E-2</v>
      </c>
      <c r="S6581" s="347">
        <v>8.7452405768829608E-2</v>
      </c>
      <c r="T6581" s="349">
        <v>0.26816352016186906</v>
      </c>
      <c r="U6581" s="349">
        <v>0.54505136505265872</v>
      </c>
      <c r="V6581" s="361">
        <v>0</v>
      </c>
    </row>
    <row r="6582" spans="1:22" ht="16" hidden="1" customHeight="1" outlineLevel="1">
      <c r="A6582" s="65">
        <v>6573</v>
      </c>
      <c r="B6582" s="117">
        <v>1</v>
      </c>
      <c r="C6582" s="325">
        <v>1.3049280697934385E-4</v>
      </c>
      <c r="D6582" s="326">
        <v>1.3306050615446641E-4</v>
      </c>
      <c r="E6582" s="327">
        <v>1.3473372168281095E-4</v>
      </c>
      <c r="F6582" s="332">
        <v>0</v>
      </c>
      <c r="G6582" s="326">
        <v>0</v>
      </c>
      <c r="H6582" s="327">
        <v>0</v>
      </c>
      <c r="I6582" s="332">
        <v>0</v>
      </c>
      <c r="J6582" s="326">
        <v>0</v>
      </c>
      <c r="K6582" s="327">
        <v>0</v>
      </c>
      <c r="L6582" s="336">
        <v>5.8741981719495287E-5</v>
      </c>
      <c r="M6582" s="337">
        <v>1.1415525114155251E-4</v>
      </c>
      <c r="N6582" s="345">
        <v>0</v>
      </c>
      <c r="O6582" s="346">
        <v>0</v>
      </c>
      <c r="P6582" s="347">
        <v>0</v>
      </c>
      <c r="Q6582" s="348">
        <v>9.7259062776304167E-2</v>
      </c>
      <c r="R6582" s="346">
        <v>5.8149889859789493E-2</v>
      </c>
      <c r="S6582" s="347">
        <v>7.2430033756440873E-2</v>
      </c>
      <c r="T6582" s="349">
        <v>0.23621212201492295</v>
      </c>
      <c r="U6582" s="349">
        <v>0.50525583542469277</v>
      </c>
      <c r="V6582" s="361">
        <v>0</v>
      </c>
    </row>
    <row r="6583" spans="1:22" ht="16" hidden="1" customHeight="1" outlineLevel="1">
      <c r="A6583" s="65">
        <v>6574</v>
      </c>
      <c r="B6583" s="117">
        <v>1</v>
      </c>
      <c r="C6583" s="325">
        <v>1.2204871356861994E-4</v>
      </c>
      <c r="D6583" s="326">
        <v>1.2250354314425669E-4</v>
      </c>
      <c r="E6583" s="327">
        <v>1.2381076831703713E-4</v>
      </c>
      <c r="F6583" s="332">
        <v>0</v>
      </c>
      <c r="G6583" s="326">
        <v>0</v>
      </c>
      <c r="H6583" s="327">
        <v>0</v>
      </c>
      <c r="I6583" s="332">
        <v>7.132604024571815E-5</v>
      </c>
      <c r="J6583" s="326">
        <v>0</v>
      </c>
      <c r="K6583" s="327">
        <v>0</v>
      </c>
      <c r="L6583" s="336">
        <v>3.7594868300476983E-5</v>
      </c>
      <c r="M6583" s="337">
        <v>1.1415525114155251E-4</v>
      </c>
      <c r="N6583" s="345">
        <v>0</v>
      </c>
      <c r="O6583" s="346">
        <v>0</v>
      </c>
      <c r="P6583" s="347">
        <v>0</v>
      </c>
      <c r="Q6583" s="348">
        <v>9.7259062776304167E-2</v>
      </c>
      <c r="R6583" s="346">
        <v>5.6160503175663547E-2</v>
      </c>
      <c r="S6583" s="347">
        <v>0.11070180825247564</v>
      </c>
      <c r="T6583" s="349">
        <v>0.21614740472621574</v>
      </c>
      <c r="U6583" s="349">
        <v>0.40178745839198149</v>
      </c>
      <c r="V6583" s="361">
        <v>0</v>
      </c>
    </row>
    <row r="6584" spans="1:22" ht="16" hidden="1" customHeight="1" outlineLevel="1">
      <c r="A6584" s="65">
        <v>6575</v>
      </c>
      <c r="B6584" s="117">
        <v>1</v>
      </c>
      <c r="C6584" s="325">
        <v>1.085356640097857E-4</v>
      </c>
      <c r="D6584" s="326">
        <v>1.1305476962130658E-4</v>
      </c>
      <c r="E6584" s="327">
        <v>1.1226512877364201E-4</v>
      </c>
      <c r="F6584" s="332">
        <v>0</v>
      </c>
      <c r="G6584" s="326">
        <v>0</v>
      </c>
      <c r="H6584" s="327">
        <v>0</v>
      </c>
      <c r="I6584" s="332">
        <v>7.3554979003396872E-5</v>
      </c>
      <c r="J6584" s="326">
        <v>0</v>
      </c>
      <c r="K6584" s="327">
        <v>0</v>
      </c>
      <c r="L6584" s="336">
        <v>2.3496792687798115E-5</v>
      </c>
      <c r="M6584" s="337">
        <v>1.1415525114155251E-4</v>
      </c>
      <c r="N6584" s="345">
        <v>0</v>
      </c>
      <c r="O6584" s="346">
        <v>0</v>
      </c>
      <c r="P6584" s="347">
        <v>0</v>
      </c>
      <c r="Q6584" s="348">
        <v>7.9575596816976138E-2</v>
      </c>
      <c r="R6584" s="346">
        <v>4.731696400147186E-2</v>
      </c>
      <c r="S6584" s="347">
        <v>0.10702921121665233</v>
      </c>
      <c r="T6584" s="349">
        <v>7.3317047533617383E-2</v>
      </c>
      <c r="U6584" s="349">
        <v>0.3276989908870771</v>
      </c>
      <c r="V6584" s="361">
        <v>0</v>
      </c>
    </row>
    <row r="6585" spans="1:22" ht="16" hidden="1" customHeight="1" outlineLevel="1">
      <c r="A6585" s="65">
        <v>6576</v>
      </c>
      <c r="B6585" s="117">
        <v>1</v>
      </c>
      <c r="C6585" s="325">
        <v>9.9335289842068759E-5</v>
      </c>
      <c r="D6585" s="326">
        <v>1.0249780661109686E-4</v>
      </c>
      <c r="E6585" s="327">
        <v>1.0131623015046732E-4</v>
      </c>
      <c r="F6585" s="332">
        <v>0</v>
      </c>
      <c r="G6585" s="326">
        <v>0</v>
      </c>
      <c r="H6585" s="327">
        <v>0</v>
      </c>
      <c r="I6585" s="332">
        <v>7.8012856518754235E-5</v>
      </c>
      <c r="J6585" s="326">
        <v>0</v>
      </c>
      <c r="K6585" s="327">
        <v>0</v>
      </c>
      <c r="L6585" s="336">
        <v>9.3987170751192458E-6</v>
      </c>
      <c r="M6585" s="337">
        <v>1.1415525114155251E-4</v>
      </c>
      <c r="N6585" s="345">
        <v>0</v>
      </c>
      <c r="O6585" s="346">
        <v>0</v>
      </c>
      <c r="P6585" s="347">
        <v>0</v>
      </c>
      <c r="Q6585" s="348">
        <v>6.1892130857648102E-2</v>
      </c>
      <c r="R6585" s="346">
        <v>3.7259648471133375E-2</v>
      </c>
      <c r="S6585" s="347">
        <v>0.12257549739612034</v>
      </c>
      <c r="T6585" s="349">
        <v>3.6135509809046187E-2</v>
      </c>
      <c r="U6585" s="349">
        <v>0.28701911615626752</v>
      </c>
      <c r="V6585" s="361">
        <v>0</v>
      </c>
    </row>
    <row r="6586" spans="1:22" ht="16" hidden="1" customHeight="1" outlineLevel="1">
      <c r="A6586" s="65">
        <v>6577</v>
      </c>
      <c r="B6586" s="117">
        <v>1</v>
      </c>
      <c r="C6586" s="325">
        <v>9.0847444652014691E-5</v>
      </c>
      <c r="D6586" s="326">
        <v>9.166865670927953E-5</v>
      </c>
      <c r="E6586" s="327">
        <v>9.159973125383479E-5</v>
      </c>
      <c r="F6586" s="332">
        <v>0</v>
      </c>
      <c r="G6586" s="326">
        <v>0</v>
      </c>
      <c r="H6586" s="327">
        <v>0</v>
      </c>
      <c r="I6586" s="332">
        <v>7.132604024571815E-5</v>
      </c>
      <c r="J6586" s="326">
        <v>0</v>
      </c>
      <c r="K6586" s="327">
        <v>0</v>
      </c>
      <c r="L6586" s="336">
        <v>5.8741981719495289E-6</v>
      </c>
      <c r="M6586" s="337">
        <v>1.1415525114155251E-4</v>
      </c>
      <c r="N6586" s="345">
        <v>0</v>
      </c>
      <c r="O6586" s="346">
        <v>0</v>
      </c>
      <c r="P6586" s="347">
        <v>0</v>
      </c>
      <c r="Q6586" s="348">
        <v>3.5366931918656058E-2</v>
      </c>
      <c r="R6586" s="346">
        <v>3.6017536732040355E-2</v>
      </c>
      <c r="S6586" s="347">
        <v>0.13728144515961457</v>
      </c>
      <c r="T6586" s="349">
        <v>2.8528034059773305E-2</v>
      </c>
      <c r="U6586" s="349">
        <v>0.23955926230365637</v>
      </c>
      <c r="V6586" s="361">
        <v>0</v>
      </c>
    </row>
    <row r="6587" spans="1:22" ht="16" hidden="1" customHeight="1" outlineLevel="1">
      <c r="A6587" s="65">
        <v>6578</v>
      </c>
      <c r="B6587" s="117">
        <v>1</v>
      </c>
      <c r="C6587" s="325">
        <v>8.567223418267392E-5</v>
      </c>
      <c r="D6587" s="326">
        <v>8.599161582717781E-5</v>
      </c>
      <c r="E6587" s="327">
        <v>8.4477758097291063E-5</v>
      </c>
      <c r="F6587" s="332">
        <v>0</v>
      </c>
      <c r="G6587" s="326">
        <v>0</v>
      </c>
      <c r="H6587" s="327">
        <v>0</v>
      </c>
      <c r="I6587" s="332">
        <v>0</v>
      </c>
      <c r="J6587" s="326">
        <v>0</v>
      </c>
      <c r="K6587" s="327">
        <v>0</v>
      </c>
      <c r="L6587" s="336">
        <v>2.3496792687798115E-6</v>
      </c>
      <c r="M6587" s="337">
        <v>1.1415525114155251E-4</v>
      </c>
      <c r="N6587" s="345">
        <v>0</v>
      </c>
      <c r="O6587" s="346">
        <v>0</v>
      </c>
      <c r="P6587" s="347">
        <v>0</v>
      </c>
      <c r="Q6587" s="348">
        <v>3.5366931918656058E-2</v>
      </c>
      <c r="R6587" s="346">
        <v>3.2278837933243827E-2</v>
      </c>
      <c r="S6587" s="347">
        <v>0.12523138533818726</v>
      </c>
      <c r="T6587" s="349">
        <v>2.7957473378577839E-2</v>
      </c>
      <c r="U6587" s="349">
        <v>0.21695933189765104</v>
      </c>
      <c r="V6587" s="361">
        <v>0</v>
      </c>
    </row>
    <row r="6588" spans="1:22" ht="16" hidden="1" customHeight="1" outlineLevel="1">
      <c r="A6588" s="65">
        <v>6579</v>
      </c>
      <c r="B6588" s="117">
        <v>1</v>
      </c>
      <c r="C6588" s="325">
        <v>8.2703363442412E-5</v>
      </c>
      <c r="D6588" s="326">
        <v>8.2997560019494026E-5</v>
      </c>
      <c r="E6588" s="327">
        <v>8.1208655664779183E-5</v>
      </c>
      <c r="F6588" s="332">
        <v>0</v>
      </c>
      <c r="G6588" s="326">
        <v>0</v>
      </c>
      <c r="H6588" s="327">
        <v>0</v>
      </c>
      <c r="I6588" s="332">
        <v>0</v>
      </c>
      <c r="J6588" s="326">
        <v>0</v>
      </c>
      <c r="K6588" s="327">
        <v>0</v>
      </c>
      <c r="L6588" s="336">
        <v>1.1748396343899057E-6</v>
      </c>
      <c r="M6588" s="337">
        <v>1.1415525114155251E-4</v>
      </c>
      <c r="N6588" s="345">
        <v>0</v>
      </c>
      <c r="O6588" s="346">
        <v>0</v>
      </c>
      <c r="P6588" s="347">
        <v>0</v>
      </c>
      <c r="Q6588" s="348">
        <v>3.5366931918656058E-2</v>
      </c>
      <c r="R6588" s="346">
        <v>3.3004003990238534E-2</v>
      </c>
      <c r="S6588" s="347">
        <v>0.120210095339512</v>
      </c>
      <c r="T6588" s="349">
        <v>2.529485686633233E-2</v>
      </c>
      <c r="U6588" s="349">
        <v>0.20752631746731839</v>
      </c>
      <c r="V6588" s="361">
        <v>0</v>
      </c>
    </row>
    <row r="6589" spans="1:22" ht="16" hidden="1" customHeight="1" outlineLevel="1">
      <c r="A6589" s="65">
        <v>6580</v>
      </c>
      <c r="B6589" s="117">
        <v>1</v>
      </c>
      <c r="C6589" s="325">
        <v>8.1597068450777556E-5</v>
      </c>
      <c r="D6589" s="326">
        <v>8.1986580136380013E-5</v>
      </c>
      <c r="E6589" s="327">
        <v>8.0235708512245882E-5</v>
      </c>
      <c r="F6589" s="332">
        <v>0</v>
      </c>
      <c r="G6589" s="326">
        <v>0</v>
      </c>
      <c r="H6589" s="327">
        <v>0</v>
      </c>
      <c r="I6589" s="332">
        <v>0</v>
      </c>
      <c r="J6589" s="326">
        <v>0</v>
      </c>
      <c r="K6589" s="327">
        <v>0</v>
      </c>
      <c r="L6589" s="336">
        <v>1.409807561267887E-5</v>
      </c>
      <c r="M6589" s="337">
        <v>1.1415525114155251E-4</v>
      </c>
      <c r="N6589" s="345">
        <v>0</v>
      </c>
      <c r="O6589" s="346">
        <v>0</v>
      </c>
      <c r="P6589" s="347">
        <v>0</v>
      </c>
      <c r="Q6589" s="348">
        <v>2.6525198938992044E-2</v>
      </c>
      <c r="R6589" s="346">
        <v>3.6340472193299424E-2</v>
      </c>
      <c r="S6589" s="347">
        <v>0.13088552383465152</v>
      </c>
      <c r="T6589" s="349">
        <v>2.4914483078868687E-2</v>
      </c>
      <c r="U6589" s="349">
        <v>0.19887938757284676</v>
      </c>
      <c r="V6589" s="361">
        <v>0</v>
      </c>
    </row>
    <row r="6590" spans="1:22" ht="16" hidden="1" customHeight="1" outlineLevel="1">
      <c r="A6590" s="65">
        <v>6581</v>
      </c>
      <c r="B6590" s="117">
        <v>1</v>
      </c>
      <c r="C6590" s="325">
        <v>8.2840869034592551E-5</v>
      </c>
      <c r="D6590" s="326">
        <v>8.1772719007259753E-5</v>
      </c>
      <c r="E6590" s="327">
        <v>8.1078929377774743E-5</v>
      </c>
      <c r="F6590" s="332">
        <v>0</v>
      </c>
      <c r="G6590" s="326">
        <v>0</v>
      </c>
      <c r="H6590" s="327">
        <v>0</v>
      </c>
      <c r="I6590" s="332">
        <v>0</v>
      </c>
      <c r="J6590" s="326">
        <v>0</v>
      </c>
      <c r="K6590" s="327">
        <v>0</v>
      </c>
      <c r="L6590" s="336">
        <v>3.7594868300476983E-5</v>
      </c>
      <c r="M6590" s="337">
        <v>1.1415525114155251E-4</v>
      </c>
      <c r="N6590" s="345">
        <v>0</v>
      </c>
      <c r="O6590" s="346">
        <v>0</v>
      </c>
      <c r="P6590" s="347">
        <v>0</v>
      </c>
      <c r="Q6590" s="348">
        <v>1.7683465959328029E-2</v>
      </c>
      <c r="R6590" s="346">
        <v>4.125040181123938E-2</v>
      </c>
      <c r="S6590" s="347">
        <v>0.12242506508177359</v>
      </c>
      <c r="T6590" s="349">
        <v>2.6531071675589171E-2</v>
      </c>
      <c r="U6590" s="349">
        <v>0.19819156360396836</v>
      </c>
      <c r="V6590" s="361">
        <v>0</v>
      </c>
    </row>
    <row r="6591" spans="1:22" ht="16" hidden="1" customHeight="1" outlineLevel="1">
      <c r="A6591" s="65">
        <v>6582</v>
      </c>
      <c r="B6591" s="117">
        <v>1</v>
      </c>
      <c r="C6591" s="325">
        <v>8.8416095772094928E-5</v>
      </c>
      <c r="D6591" s="326">
        <v>8.6380454243760116E-5</v>
      </c>
      <c r="E6591" s="327">
        <v>8.5489623135925679E-5</v>
      </c>
      <c r="F6591" s="332">
        <v>0</v>
      </c>
      <c r="G6591" s="326">
        <v>0</v>
      </c>
      <c r="H6591" s="327">
        <v>0</v>
      </c>
      <c r="I6591" s="332">
        <v>0</v>
      </c>
      <c r="J6591" s="326">
        <v>0</v>
      </c>
      <c r="K6591" s="327">
        <v>0</v>
      </c>
      <c r="L6591" s="336">
        <v>9.3987170751192462E-5</v>
      </c>
      <c r="M6591" s="337">
        <v>1.1415525114155251E-4</v>
      </c>
      <c r="N6591" s="345">
        <v>0</v>
      </c>
      <c r="O6591" s="346">
        <v>0</v>
      </c>
      <c r="P6591" s="347">
        <v>0</v>
      </c>
      <c r="Q6591" s="348">
        <v>1.7683465959328029E-2</v>
      </c>
      <c r="R6591" s="346">
        <v>5.6569647043596107E-2</v>
      </c>
      <c r="S6591" s="347">
        <v>9.5186641313409773E-2</v>
      </c>
      <c r="T6591" s="349">
        <v>2.8718220953505125E-2</v>
      </c>
      <c r="U6591" s="349">
        <v>0.20782109916826627</v>
      </c>
      <c r="V6591" s="361">
        <v>0</v>
      </c>
    </row>
    <row r="6592" spans="1:22" ht="16" hidden="1" customHeight="1" outlineLevel="1">
      <c r="A6592" s="65">
        <v>6583</v>
      </c>
      <c r="B6592" s="117">
        <v>1</v>
      </c>
      <c r="C6592" s="325">
        <v>1.0530428259354273E-4</v>
      </c>
      <c r="D6592" s="326">
        <v>9.6898533412311601E-5</v>
      </c>
      <c r="E6592" s="327">
        <v>9.7307687882030127E-5</v>
      </c>
      <c r="F6592" s="332">
        <v>0</v>
      </c>
      <c r="G6592" s="326">
        <v>0</v>
      </c>
      <c r="H6592" s="327">
        <v>0</v>
      </c>
      <c r="I6592" s="332">
        <v>0</v>
      </c>
      <c r="J6592" s="326">
        <v>0</v>
      </c>
      <c r="K6592" s="327">
        <v>0</v>
      </c>
      <c r="L6592" s="336">
        <v>1.8210014333043539E-4</v>
      </c>
      <c r="M6592" s="337">
        <v>1.1415525114155251E-4</v>
      </c>
      <c r="N6592" s="345">
        <v>2.1435119646504856E-3</v>
      </c>
      <c r="O6592" s="346">
        <v>2.1929498499323144E-2</v>
      </c>
      <c r="P6592" s="347">
        <v>1.3498269506973345E-2</v>
      </c>
      <c r="Q6592" s="348">
        <v>1.7683465959328029E-2</v>
      </c>
      <c r="R6592" s="346">
        <v>6.4943165995061183E-2</v>
      </c>
      <c r="S6592" s="347">
        <v>8.1746390545493597E-2</v>
      </c>
      <c r="T6592" s="349">
        <v>9.8897184740547442E-2</v>
      </c>
      <c r="U6592" s="349">
        <v>0.25331574168122478</v>
      </c>
      <c r="V6592" s="361">
        <v>0</v>
      </c>
    </row>
    <row r="6593" spans="1:22" ht="16" hidden="1" customHeight="1" outlineLevel="1">
      <c r="A6593" s="65">
        <v>6584</v>
      </c>
      <c r="B6593" s="117">
        <v>1</v>
      </c>
      <c r="C6593" s="325">
        <v>1.2588011938710533E-4</v>
      </c>
      <c r="D6593" s="326">
        <v>1.0772768331412893E-4</v>
      </c>
      <c r="E6593" s="327">
        <v>1.1428885885091128E-4</v>
      </c>
      <c r="F6593" s="332">
        <v>0</v>
      </c>
      <c r="G6593" s="326">
        <v>0</v>
      </c>
      <c r="H6593" s="327">
        <v>0</v>
      </c>
      <c r="I6593" s="332">
        <v>0</v>
      </c>
      <c r="J6593" s="326">
        <v>0</v>
      </c>
      <c r="K6593" s="327">
        <v>0</v>
      </c>
      <c r="L6593" s="336">
        <v>1.5860335064263727E-4</v>
      </c>
      <c r="M6593" s="337">
        <v>1.1415525114155251E-4</v>
      </c>
      <c r="N6593" s="345">
        <v>4.3441842483583175E-2</v>
      </c>
      <c r="O6593" s="346">
        <v>0.18099813634813713</v>
      </c>
      <c r="P6593" s="347">
        <v>0.14756860698201146</v>
      </c>
      <c r="Q6593" s="348">
        <v>3.5366931918656058E-2</v>
      </c>
      <c r="R6593" s="346">
        <v>5.7593191249151222E-2</v>
      </c>
      <c r="S6593" s="347">
        <v>7.5609835865587033E-2</v>
      </c>
      <c r="T6593" s="349">
        <v>0.18219904419508551</v>
      </c>
      <c r="U6593" s="349">
        <v>0.39677616947586725</v>
      </c>
      <c r="V6593" s="361">
        <v>2.7469914330637144E-2</v>
      </c>
    </row>
    <row r="6594" spans="1:22" ht="16" hidden="1" customHeight="1" outlineLevel="1">
      <c r="A6594" s="65">
        <v>6585</v>
      </c>
      <c r="B6594" s="117">
        <v>1</v>
      </c>
      <c r="C6594" s="325">
        <v>1.4069322181746479E-4</v>
      </c>
      <c r="D6594" s="326">
        <v>1.1781804022443987E-4</v>
      </c>
      <c r="E6594" s="327">
        <v>1.2859766830750096E-4</v>
      </c>
      <c r="F6594" s="332">
        <v>0</v>
      </c>
      <c r="G6594" s="326">
        <v>0</v>
      </c>
      <c r="H6594" s="327">
        <v>0</v>
      </c>
      <c r="I6594" s="332">
        <v>0</v>
      </c>
      <c r="J6594" s="326">
        <v>0</v>
      </c>
      <c r="K6594" s="327">
        <v>0</v>
      </c>
      <c r="L6594" s="336">
        <v>1.4685495429873823E-4</v>
      </c>
      <c r="M6594" s="337">
        <v>1.1415525114155251E-4</v>
      </c>
      <c r="N6594" s="345">
        <v>0.10603239185137736</v>
      </c>
      <c r="O6594" s="346">
        <v>0.36357275118314963</v>
      </c>
      <c r="P6594" s="347">
        <v>0.3331200448772067</v>
      </c>
      <c r="Q6594" s="348">
        <v>4.4208664898320073E-2</v>
      </c>
      <c r="R6594" s="346">
        <v>4.4815569500745944E-2</v>
      </c>
      <c r="S6594" s="347">
        <v>5.5125255654717729E-2</v>
      </c>
      <c r="T6594" s="349">
        <v>0.19332497747839708</v>
      </c>
      <c r="U6594" s="349">
        <v>0.46388813672500478</v>
      </c>
      <c r="V6594" s="361">
        <v>0.10528823227086945</v>
      </c>
    </row>
    <row r="6595" spans="1:22" ht="16" hidden="1" customHeight="1" outlineLevel="1">
      <c r="A6595" s="65">
        <v>6586</v>
      </c>
      <c r="B6595" s="117">
        <v>1</v>
      </c>
      <c r="C6595" s="325">
        <v>1.4736224303822155E-4</v>
      </c>
      <c r="D6595" s="326">
        <v>1.2388391952312391E-4</v>
      </c>
      <c r="E6595" s="327">
        <v>1.3776931679871483E-4</v>
      </c>
      <c r="F6595" s="332">
        <v>0</v>
      </c>
      <c r="G6595" s="326">
        <v>0</v>
      </c>
      <c r="H6595" s="327">
        <v>0</v>
      </c>
      <c r="I6595" s="332">
        <v>0</v>
      </c>
      <c r="J6595" s="326">
        <v>0</v>
      </c>
      <c r="K6595" s="327">
        <v>0</v>
      </c>
      <c r="L6595" s="336">
        <v>1.644775488145868E-4</v>
      </c>
      <c r="M6595" s="337">
        <v>1.1415525114155251E-4</v>
      </c>
      <c r="N6595" s="345">
        <v>0.16276400851579353</v>
      </c>
      <c r="O6595" s="346">
        <v>0.46406066450137717</v>
      </c>
      <c r="P6595" s="347">
        <v>0.46401714010089334</v>
      </c>
      <c r="Q6595" s="348">
        <v>5.3050397877984087E-2</v>
      </c>
      <c r="R6595" s="346">
        <v>5.5543226894726419E-2</v>
      </c>
      <c r="S6595" s="347">
        <v>7.5018485351434974E-2</v>
      </c>
      <c r="T6595" s="349">
        <v>0.22404016081608633</v>
      </c>
      <c r="U6595" s="349">
        <v>0.44826470657476636</v>
      </c>
      <c r="V6595" s="361">
        <v>0.21253091218595241</v>
      </c>
    </row>
    <row r="6596" spans="1:22" ht="16" hidden="1" customHeight="1" outlineLevel="1">
      <c r="A6596" s="65">
        <v>6587</v>
      </c>
      <c r="B6596" s="117">
        <v>1</v>
      </c>
      <c r="C6596" s="325">
        <v>1.4743724608850186E-4</v>
      </c>
      <c r="D6596" s="326">
        <v>1.2501155093121261E-4</v>
      </c>
      <c r="E6596" s="327">
        <v>1.3657583495827399E-4</v>
      </c>
      <c r="F6596" s="332">
        <v>0</v>
      </c>
      <c r="G6596" s="326">
        <v>0</v>
      </c>
      <c r="H6596" s="327">
        <v>0</v>
      </c>
      <c r="I6596" s="332">
        <v>0</v>
      </c>
      <c r="J6596" s="326">
        <v>0</v>
      </c>
      <c r="K6596" s="327">
        <v>0</v>
      </c>
      <c r="L6596" s="336">
        <v>1.8797434150238492E-4</v>
      </c>
      <c r="M6596" s="337">
        <v>1.1415525114155251E-4</v>
      </c>
      <c r="N6596" s="345">
        <v>0.25422051900754761</v>
      </c>
      <c r="O6596" s="346">
        <v>0.50290624936449368</v>
      </c>
      <c r="P6596" s="347">
        <v>0.52370243538115824</v>
      </c>
      <c r="Q6596" s="348">
        <v>5.3050397877984087E-2</v>
      </c>
      <c r="R6596" s="346">
        <v>7.3159854878538003E-2</v>
      </c>
      <c r="S6596" s="347">
        <v>9.7209680757687683E-2</v>
      </c>
      <c r="T6596" s="349">
        <v>0.19503665952198349</v>
      </c>
      <c r="U6596" s="349">
        <v>0.42792476920936157</v>
      </c>
      <c r="V6596" s="361">
        <v>0.30887907339676957</v>
      </c>
    </row>
    <row r="6597" spans="1:22" ht="16" hidden="1" customHeight="1" outlineLevel="1">
      <c r="A6597" s="65">
        <v>6588</v>
      </c>
      <c r="B6597" s="117">
        <v>1</v>
      </c>
      <c r="C6597" s="325">
        <v>1.4688097346558963E-4</v>
      </c>
      <c r="D6597" s="326">
        <v>1.2034548993222488E-4</v>
      </c>
      <c r="E6597" s="327">
        <v>1.3355321247107056E-4</v>
      </c>
      <c r="F6597" s="332">
        <v>0</v>
      </c>
      <c r="G6597" s="326">
        <v>2.1064817786408559E-4</v>
      </c>
      <c r="H6597" s="327">
        <v>0</v>
      </c>
      <c r="I6597" s="332">
        <v>0</v>
      </c>
      <c r="J6597" s="326">
        <v>0</v>
      </c>
      <c r="K6597" s="327">
        <v>0</v>
      </c>
      <c r="L6597" s="336">
        <v>2.0677177565262342E-4</v>
      </c>
      <c r="M6597" s="337">
        <v>1.1415525114155251E-4</v>
      </c>
      <c r="N6597" s="345">
        <v>0.30252098861100518</v>
      </c>
      <c r="O6597" s="346">
        <v>0.56251887952701474</v>
      </c>
      <c r="P6597" s="347">
        <v>0.57149809645804606</v>
      </c>
      <c r="Q6597" s="348">
        <v>4.4208664898320073E-2</v>
      </c>
      <c r="R6597" s="346">
        <v>7.6130155306047512E-2</v>
      </c>
      <c r="S6597" s="347">
        <v>0.10986665071346811</v>
      </c>
      <c r="T6597" s="349">
        <v>0.20511656488977006</v>
      </c>
      <c r="U6597" s="349">
        <v>0.40296658519577305</v>
      </c>
      <c r="V6597" s="361">
        <v>0.38318625668241796</v>
      </c>
    </row>
    <row r="6598" spans="1:22" ht="16" hidden="1" customHeight="1" outlineLevel="1">
      <c r="A6598" s="65">
        <v>6589</v>
      </c>
      <c r="B6598" s="117">
        <v>1</v>
      </c>
      <c r="C6598" s="325">
        <v>1.3444921788162973E-4</v>
      </c>
      <c r="D6598" s="326">
        <v>1.1807078519521837E-4</v>
      </c>
      <c r="E6598" s="327">
        <v>1.2859766830750096E-4</v>
      </c>
      <c r="F6598" s="332">
        <v>0</v>
      </c>
      <c r="G6598" s="326">
        <v>2.2290194998360308E-4</v>
      </c>
      <c r="H6598" s="327">
        <v>0</v>
      </c>
      <c r="I6598" s="332">
        <v>0</v>
      </c>
      <c r="J6598" s="326">
        <v>0</v>
      </c>
      <c r="K6598" s="327">
        <v>0</v>
      </c>
      <c r="L6598" s="336">
        <v>1.8797434150238492E-4</v>
      </c>
      <c r="M6598" s="337">
        <v>1.1415525114155251E-4</v>
      </c>
      <c r="N6598" s="345">
        <v>0.31681106837534173</v>
      </c>
      <c r="O6598" s="346">
        <v>0.55779632746251451</v>
      </c>
      <c r="P6598" s="347">
        <v>0.54417642866677174</v>
      </c>
      <c r="Q6598" s="348">
        <v>4.4208664898320073E-2</v>
      </c>
      <c r="R6598" s="346">
        <v>7.3522802526971853E-2</v>
      </c>
      <c r="S6598" s="347">
        <v>0.10860095371789008</v>
      </c>
      <c r="T6598" s="349">
        <v>0.13141914356868903</v>
      </c>
      <c r="U6598" s="349">
        <v>0.32710942748518129</v>
      </c>
      <c r="V6598" s="361">
        <v>0.39909668203609</v>
      </c>
    </row>
    <row r="6599" spans="1:22" ht="16" hidden="1" customHeight="1" outlineLevel="1">
      <c r="A6599" s="65">
        <v>6590</v>
      </c>
      <c r="B6599" s="117">
        <v>1</v>
      </c>
      <c r="C6599" s="325">
        <v>1.3543050778946366E-4</v>
      </c>
      <c r="D6599" s="326">
        <v>1.1266593120472426E-4</v>
      </c>
      <c r="E6599" s="327">
        <v>1.234994252282265E-4</v>
      </c>
      <c r="F6599" s="332">
        <v>0</v>
      </c>
      <c r="G6599" s="326">
        <v>2.2465248885781994E-4</v>
      </c>
      <c r="H6599" s="327">
        <v>0</v>
      </c>
      <c r="I6599" s="332">
        <v>0</v>
      </c>
      <c r="J6599" s="326">
        <v>0</v>
      </c>
      <c r="K6599" s="327">
        <v>0</v>
      </c>
      <c r="L6599" s="336">
        <v>1.9032402077116473E-4</v>
      </c>
      <c r="M6599" s="337">
        <v>1.1415525114155251E-4</v>
      </c>
      <c r="N6599" s="345">
        <v>0.34896374784509904</v>
      </c>
      <c r="O6599" s="346">
        <v>0.50570280630118147</v>
      </c>
      <c r="P6599" s="347">
        <v>0.53447314534420209</v>
      </c>
      <c r="Q6599" s="348">
        <v>4.4208664898320073E-2</v>
      </c>
      <c r="R6599" s="346">
        <v>8.4579276246909765E-2</v>
      </c>
      <c r="S6599" s="347">
        <v>9.7884027239113644E-2</v>
      </c>
      <c r="T6599" s="349">
        <v>9.9087371634279275E-2</v>
      </c>
      <c r="U6599" s="349">
        <v>0.3033303702753844</v>
      </c>
      <c r="V6599" s="361">
        <v>0.35783951379652895</v>
      </c>
    </row>
    <row r="6600" spans="1:22" ht="16" hidden="1" customHeight="1" outlineLevel="1">
      <c r="A6600" s="65">
        <v>6591</v>
      </c>
      <c r="B6600" s="117">
        <v>1</v>
      </c>
      <c r="C6600" s="325">
        <v>1.4066197054651467E-4</v>
      </c>
      <c r="D6600" s="326">
        <v>1.14979519783389E-4</v>
      </c>
      <c r="E6600" s="327">
        <v>1.2785822847157565E-4</v>
      </c>
      <c r="F6600" s="332">
        <v>0</v>
      </c>
      <c r="G6600" s="326">
        <v>2.0598007419950763E-4</v>
      </c>
      <c r="H6600" s="327">
        <v>0</v>
      </c>
      <c r="I6600" s="332">
        <v>0</v>
      </c>
      <c r="J6600" s="326">
        <v>0</v>
      </c>
      <c r="K6600" s="327">
        <v>0</v>
      </c>
      <c r="L6600" s="336">
        <v>2.1382081345896285E-4</v>
      </c>
      <c r="M6600" s="337">
        <v>1.1415525114155251E-4</v>
      </c>
      <c r="N6600" s="345">
        <v>0.30394999658743882</v>
      </c>
      <c r="O6600" s="346">
        <v>0.42522386145401897</v>
      </c>
      <c r="P6600" s="347">
        <v>0.44478663468138396</v>
      </c>
      <c r="Q6600" s="348">
        <v>3.5366931918656058E-2</v>
      </c>
      <c r="R6600" s="346">
        <v>8.8255294580956628E-2</v>
      </c>
      <c r="S6600" s="347">
        <v>9.8158953504371219E-2</v>
      </c>
      <c r="T6600" s="349">
        <v>0.17887077355477862</v>
      </c>
      <c r="U6600" s="349">
        <v>0.3507902241279956</v>
      </c>
      <c r="V6600" s="361">
        <v>0.27459225945082805</v>
      </c>
    </row>
    <row r="6601" spans="1:22" ht="16" hidden="1" customHeight="1" outlineLevel="1">
      <c r="A6601" s="65">
        <v>6592</v>
      </c>
      <c r="B6601" s="117">
        <v>1</v>
      </c>
      <c r="C6601" s="325">
        <v>1.407682248677451E-4</v>
      </c>
      <c r="D6601" s="326">
        <v>1.1721534067873729E-4</v>
      </c>
      <c r="E6601" s="327">
        <v>1.2809173578818365E-4</v>
      </c>
      <c r="F6601" s="332">
        <v>0</v>
      </c>
      <c r="G6601" s="326">
        <v>1.9489332799613461E-4</v>
      </c>
      <c r="H6601" s="327">
        <v>0</v>
      </c>
      <c r="I6601" s="332">
        <v>0</v>
      </c>
      <c r="J6601" s="326">
        <v>0</v>
      </c>
      <c r="K6601" s="327">
        <v>0</v>
      </c>
      <c r="L6601" s="336">
        <v>2.2321953053408208E-4</v>
      </c>
      <c r="M6601" s="337">
        <v>1.1415525114155251E-4</v>
      </c>
      <c r="N6601" s="345">
        <v>0.20720615658288027</v>
      </c>
      <c r="O6601" s="346">
        <v>0.32709704319649585</v>
      </c>
      <c r="P6601" s="347">
        <v>0.29906024942140602</v>
      </c>
      <c r="Q6601" s="348">
        <v>4.4208664898320073E-2</v>
      </c>
      <c r="R6601" s="346">
        <v>9.3688737522982166E-2</v>
      </c>
      <c r="S6601" s="347">
        <v>9.0881195779797461E-2</v>
      </c>
      <c r="T6601" s="349">
        <v>0.17145348469923757</v>
      </c>
      <c r="U6601" s="349">
        <v>0.37948230968692404</v>
      </c>
      <c r="V6601" s="361">
        <v>0.1685711093133784</v>
      </c>
    </row>
    <row r="6602" spans="1:22" ht="16" hidden="1" customHeight="1" outlineLevel="1">
      <c r="A6602" s="65">
        <v>6593</v>
      </c>
      <c r="B6602" s="117">
        <v>1</v>
      </c>
      <c r="C6602" s="325">
        <v>1.4013069894036254E-4</v>
      </c>
      <c r="D6602" s="326">
        <v>1.1842073977014245E-4</v>
      </c>
      <c r="E6602" s="327">
        <v>1.3101057724578354E-4</v>
      </c>
      <c r="F6602" s="332">
        <v>0</v>
      </c>
      <c r="G6602" s="326">
        <v>0</v>
      </c>
      <c r="H6602" s="327">
        <v>0</v>
      </c>
      <c r="I6602" s="332">
        <v>0</v>
      </c>
      <c r="J6602" s="326">
        <v>0</v>
      </c>
      <c r="K6602" s="327">
        <v>0</v>
      </c>
      <c r="L6602" s="336">
        <v>2.2321953053408208E-4</v>
      </c>
      <c r="M6602" s="337">
        <v>1.1415525114155251E-4</v>
      </c>
      <c r="N6602" s="345">
        <v>9.1599411289397414E-2</v>
      </c>
      <c r="O6602" s="346">
        <v>0.17310078671604279</v>
      </c>
      <c r="P6602" s="347">
        <v>0.14655071224185828</v>
      </c>
      <c r="Q6602" s="348">
        <v>3.5366931918656058E-2</v>
      </c>
      <c r="R6602" s="346">
        <v>9.5922966791725461E-2</v>
      </c>
      <c r="S6602" s="347">
        <v>8.2021316810751158E-2</v>
      </c>
      <c r="T6602" s="349">
        <v>0.17744437185178993</v>
      </c>
      <c r="U6602" s="349">
        <v>0.41593698003748047</v>
      </c>
      <c r="V6602" s="361">
        <v>4.570964427903354E-2</v>
      </c>
    </row>
    <row r="6603" spans="1:22" ht="16" hidden="1" customHeight="1" outlineLevel="1">
      <c r="A6603" s="65">
        <v>6594</v>
      </c>
      <c r="B6603" s="117">
        <v>1</v>
      </c>
      <c r="C6603" s="325">
        <v>1.350679930464422E-4</v>
      </c>
      <c r="D6603" s="326">
        <v>1.20870421794611E-4</v>
      </c>
      <c r="E6603" s="327">
        <v>1.3016735638025467E-4</v>
      </c>
      <c r="F6603" s="332">
        <v>0</v>
      </c>
      <c r="G6603" s="326">
        <v>0</v>
      </c>
      <c r="H6603" s="327">
        <v>0</v>
      </c>
      <c r="I6603" s="332">
        <v>0</v>
      </c>
      <c r="J6603" s="326">
        <v>0</v>
      </c>
      <c r="K6603" s="327">
        <v>0</v>
      </c>
      <c r="L6603" s="336">
        <v>1.644775488145868E-4</v>
      </c>
      <c r="M6603" s="337">
        <v>1.1415525114155251E-4</v>
      </c>
      <c r="N6603" s="345">
        <v>7.5737422750983829E-3</v>
      </c>
      <c r="O6603" s="346">
        <v>1.6695398848078514E-2</v>
      </c>
      <c r="P6603" s="347">
        <v>1.5434025386301977E-2</v>
      </c>
      <c r="Q6603" s="348">
        <v>7.0733863837312116E-2</v>
      </c>
      <c r="R6603" s="346">
        <v>9.0431650825972654E-2</v>
      </c>
      <c r="S6603" s="347">
        <v>8.261266732490323E-2</v>
      </c>
      <c r="T6603" s="349">
        <v>0.16422638273742834</v>
      </c>
      <c r="U6603" s="349">
        <v>0.43598213570193733</v>
      </c>
      <c r="V6603" s="361">
        <v>0</v>
      </c>
    </row>
    <row r="6604" spans="1:22" ht="16" hidden="1" customHeight="1" outlineLevel="1">
      <c r="A6604" s="65">
        <v>6595</v>
      </c>
      <c r="B6604" s="117">
        <v>1</v>
      </c>
      <c r="C6604" s="325">
        <v>1.3324916907714491E-4</v>
      </c>
      <c r="D6604" s="326">
        <v>1.207343283488072E-4</v>
      </c>
      <c r="E6604" s="327">
        <v>1.3098463198838264E-4</v>
      </c>
      <c r="F6604" s="332">
        <v>0</v>
      </c>
      <c r="G6604" s="326">
        <v>0</v>
      </c>
      <c r="H6604" s="327">
        <v>0</v>
      </c>
      <c r="I6604" s="332">
        <v>0</v>
      </c>
      <c r="J6604" s="326">
        <v>0</v>
      </c>
      <c r="K6604" s="327">
        <v>0</v>
      </c>
      <c r="L6604" s="336">
        <v>1.1748396343899057E-4</v>
      </c>
      <c r="M6604" s="337">
        <v>1.1415525114155251E-4</v>
      </c>
      <c r="N6604" s="345">
        <v>0</v>
      </c>
      <c r="O6604" s="346">
        <v>0</v>
      </c>
      <c r="P6604" s="347">
        <v>0</v>
      </c>
      <c r="Q6604" s="348">
        <v>7.0733863837312116E-2</v>
      </c>
      <c r="R6604" s="346">
        <v>0.10774393342495062</v>
      </c>
      <c r="S6604" s="347">
        <v>9.153998264102238E-2</v>
      </c>
      <c r="T6604" s="349">
        <v>0.1899967068380902</v>
      </c>
      <c r="U6604" s="349">
        <v>0.4462994952351137</v>
      </c>
      <c r="V6604" s="361">
        <v>0</v>
      </c>
    </row>
    <row r="6605" spans="1:22" ht="16" hidden="1" customHeight="1" outlineLevel="1">
      <c r="A6605" s="65">
        <v>6596</v>
      </c>
      <c r="B6605" s="117">
        <v>1</v>
      </c>
      <c r="C6605" s="325">
        <v>1.3788685768614353E-4</v>
      </c>
      <c r="D6605" s="326">
        <v>1.3741549642018829E-4</v>
      </c>
      <c r="E6605" s="327">
        <v>1.4284161462058842E-4</v>
      </c>
      <c r="F6605" s="332">
        <v>0</v>
      </c>
      <c r="G6605" s="326">
        <v>0</v>
      </c>
      <c r="H6605" s="327">
        <v>0</v>
      </c>
      <c r="I6605" s="332">
        <v>0</v>
      </c>
      <c r="J6605" s="326">
        <v>0</v>
      </c>
      <c r="K6605" s="327">
        <v>0</v>
      </c>
      <c r="L6605" s="336">
        <v>8.811297257924293E-5</v>
      </c>
      <c r="M6605" s="337">
        <v>1.1415525114155251E-4</v>
      </c>
      <c r="N6605" s="345">
        <v>0</v>
      </c>
      <c r="O6605" s="346">
        <v>0</v>
      </c>
      <c r="P6605" s="347">
        <v>0</v>
      </c>
      <c r="Q6605" s="348">
        <v>6.1892130857648102E-2</v>
      </c>
      <c r="R6605" s="346">
        <v>0.10280352316702958</v>
      </c>
      <c r="S6605" s="347">
        <v>0.11742971344653425</v>
      </c>
      <c r="T6605" s="349">
        <v>0.26065113785946209</v>
      </c>
      <c r="U6605" s="349">
        <v>0.56224696427461918</v>
      </c>
      <c r="V6605" s="361">
        <v>0</v>
      </c>
    </row>
    <row r="6606" spans="1:22" ht="16" hidden="1" customHeight="1" outlineLevel="1">
      <c r="A6606" s="65">
        <v>6597</v>
      </c>
      <c r="B6606" s="117">
        <v>1</v>
      </c>
      <c r="C6606" s="325">
        <v>1.2859897995976625E-4</v>
      </c>
      <c r="D6606" s="326">
        <v>1.3274943542120057E-4</v>
      </c>
      <c r="E6606" s="327">
        <v>1.3469480379670962E-4</v>
      </c>
      <c r="F6606" s="332">
        <v>0</v>
      </c>
      <c r="G6606" s="326">
        <v>0</v>
      </c>
      <c r="H6606" s="327">
        <v>0</v>
      </c>
      <c r="I6606" s="332">
        <v>0</v>
      </c>
      <c r="J6606" s="326">
        <v>0</v>
      </c>
      <c r="K6606" s="327">
        <v>0</v>
      </c>
      <c r="L6606" s="336">
        <v>5.8741981719495287E-5</v>
      </c>
      <c r="M6606" s="337">
        <v>1.1415525114155251E-4</v>
      </c>
      <c r="N6606" s="345">
        <v>0</v>
      </c>
      <c r="O6606" s="346">
        <v>0</v>
      </c>
      <c r="P6606" s="347">
        <v>0</v>
      </c>
      <c r="Q6606" s="348">
        <v>7.0733863837312116E-2</v>
      </c>
      <c r="R6606" s="346">
        <v>9.8002814417140968E-2</v>
      </c>
      <c r="S6606" s="347">
        <v>0.14901508073214734</v>
      </c>
      <c r="T6606" s="349">
        <v>0.17839530632044906</v>
      </c>
      <c r="U6606" s="349">
        <v>0.49493847589151646</v>
      </c>
      <c r="V6606" s="361">
        <v>0</v>
      </c>
    </row>
    <row r="6607" spans="1:22" ht="16" hidden="1" customHeight="1" outlineLevel="1">
      <c r="A6607" s="65">
        <v>6598</v>
      </c>
      <c r="B6607" s="117">
        <v>1</v>
      </c>
      <c r="C6607" s="325">
        <v>1.1850481944287571E-4</v>
      </c>
      <c r="D6607" s="326">
        <v>1.2271740427337698E-4</v>
      </c>
      <c r="E6607" s="327">
        <v>1.2261728647659629E-4</v>
      </c>
      <c r="F6607" s="332">
        <v>0</v>
      </c>
      <c r="G6607" s="326">
        <v>0</v>
      </c>
      <c r="H6607" s="327">
        <v>0</v>
      </c>
      <c r="I6607" s="332">
        <v>0</v>
      </c>
      <c r="J6607" s="326">
        <v>0</v>
      </c>
      <c r="K6607" s="327">
        <v>0</v>
      </c>
      <c r="L6607" s="336">
        <v>3.7594868300476983E-5</v>
      </c>
      <c r="M6607" s="337">
        <v>1.1415525114155251E-4</v>
      </c>
      <c r="N6607" s="345">
        <v>0</v>
      </c>
      <c r="O6607" s="346">
        <v>0</v>
      </c>
      <c r="P6607" s="347">
        <v>0</v>
      </c>
      <c r="Q6607" s="348">
        <v>7.0733863837312116E-2</v>
      </c>
      <c r="R6607" s="346">
        <v>9.9634835633036212E-2</v>
      </c>
      <c r="S6607" s="347">
        <v>0.19701301097663804</v>
      </c>
      <c r="T6607" s="349">
        <v>0.11610909862327735</v>
      </c>
      <c r="U6607" s="349">
        <v>0.40866569808076569</v>
      </c>
      <c r="V6607" s="361">
        <v>0</v>
      </c>
    </row>
    <row r="6608" spans="1:22" ht="16" hidden="1" customHeight="1" outlineLevel="1">
      <c r="A6608" s="65">
        <v>6599</v>
      </c>
      <c r="B6608" s="117">
        <v>1</v>
      </c>
      <c r="C6608" s="325">
        <v>1.0687309639523902E-4</v>
      </c>
      <c r="D6608" s="326">
        <v>1.1200490589653433E-4</v>
      </c>
      <c r="E6608" s="327">
        <v>1.1011167240936831E-4</v>
      </c>
      <c r="F6608" s="332">
        <v>0</v>
      </c>
      <c r="G6608" s="326">
        <v>0</v>
      </c>
      <c r="H6608" s="327">
        <v>0</v>
      </c>
      <c r="I6608" s="332">
        <v>0</v>
      </c>
      <c r="J6608" s="326">
        <v>0</v>
      </c>
      <c r="K6608" s="327">
        <v>0</v>
      </c>
      <c r="L6608" s="336">
        <v>2.3496792687798115E-5</v>
      </c>
      <c r="M6608" s="337">
        <v>1.1415525114155251E-4</v>
      </c>
      <c r="N6608" s="345">
        <v>0</v>
      </c>
      <c r="O6608" s="346">
        <v>0</v>
      </c>
      <c r="P6608" s="347">
        <v>0</v>
      </c>
      <c r="Q6608" s="348">
        <v>5.3050397877984087E-2</v>
      </c>
      <c r="R6608" s="346">
        <v>0.10148160240323109</v>
      </c>
      <c r="S6608" s="347">
        <v>0.21425035273128837</v>
      </c>
      <c r="T6608" s="349">
        <v>7.759625264258338E-2</v>
      </c>
      <c r="U6608" s="349">
        <v>0.36906668958676508</v>
      </c>
      <c r="V6608" s="361">
        <v>0</v>
      </c>
    </row>
    <row r="6609" spans="1:22" ht="16" hidden="1" customHeight="1" outlineLevel="1">
      <c r="A6609" s="65">
        <v>6600</v>
      </c>
      <c r="B6609" s="117">
        <v>1</v>
      </c>
      <c r="C6609" s="325">
        <v>9.6928941978909104E-5</v>
      </c>
      <c r="D6609" s="326">
        <v>1.0282831926519182E-4</v>
      </c>
      <c r="E6609" s="327">
        <v>1.0227620467430017E-4</v>
      </c>
      <c r="F6609" s="332">
        <v>0</v>
      </c>
      <c r="G6609" s="326">
        <v>0</v>
      </c>
      <c r="H6609" s="327">
        <v>0</v>
      </c>
      <c r="I6609" s="332">
        <v>0</v>
      </c>
      <c r="J6609" s="326">
        <v>0</v>
      </c>
      <c r="K6609" s="327">
        <v>0</v>
      </c>
      <c r="L6609" s="336">
        <v>9.3987170751192458E-6</v>
      </c>
      <c r="M6609" s="337">
        <v>1.1415525114155251E-4</v>
      </c>
      <c r="N6609" s="345">
        <v>0</v>
      </c>
      <c r="O6609" s="346">
        <v>0</v>
      </c>
      <c r="P6609" s="347">
        <v>0</v>
      </c>
      <c r="Q6609" s="348">
        <v>2.6525198938992044E-2</v>
      </c>
      <c r="R6609" s="346">
        <v>0.10475139686556104</v>
      </c>
      <c r="S6609" s="347">
        <v>0.25180628276226019</v>
      </c>
      <c r="T6609" s="349">
        <v>4.2506770749062221E-2</v>
      </c>
      <c r="U6609" s="349">
        <v>0.32199987800208446</v>
      </c>
      <c r="V6609" s="361">
        <v>0</v>
      </c>
    </row>
    <row r="6610" spans="1:22" ht="16" hidden="1" customHeight="1" outlineLevel="1">
      <c r="A6610" s="65">
        <v>6601</v>
      </c>
      <c r="B6610" s="117">
        <v>1</v>
      </c>
      <c r="C6610" s="325">
        <v>8.9084872970427611E-5</v>
      </c>
      <c r="D6610" s="326">
        <v>9.0638234905336416E-5</v>
      </c>
      <c r="E6610" s="327">
        <v>9.2819158351676518E-5</v>
      </c>
      <c r="F6610" s="332">
        <v>0</v>
      </c>
      <c r="G6610" s="326">
        <v>0</v>
      </c>
      <c r="H6610" s="327">
        <v>0</v>
      </c>
      <c r="I6610" s="332">
        <v>0</v>
      </c>
      <c r="J6610" s="326">
        <v>0</v>
      </c>
      <c r="K6610" s="327">
        <v>0</v>
      </c>
      <c r="L6610" s="336">
        <v>5.8741981719495289E-6</v>
      </c>
      <c r="M6610" s="337">
        <v>1.1415525114155251E-4</v>
      </c>
      <c r="N6610" s="345">
        <v>0</v>
      </c>
      <c r="O6610" s="346">
        <v>0</v>
      </c>
      <c r="P6610" s="347">
        <v>0</v>
      </c>
      <c r="Q6610" s="348">
        <v>7.9575596816976138E-2</v>
      </c>
      <c r="R6610" s="346">
        <v>0.11335867911031566</v>
      </c>
      <c r="S6610" s="347">
        <v>0.23638449053370306</v>
      </c>
      <c r="T6610" s="349">
        <v>3.4709108106057519E-2</v>
      </c>
      <c r="U6610" s="349">
        <v>0.2942903981129823</v>
      </c>
      <c r="V6610" s="361">
        <v>0</v>
      </c>
    </row>
    <row r="6611" spans="1:22" ht="16" hidden="1" customHeight="1" outlineLevel="1">
      <c r="A6611" s="65">
        <v>6602</v>
      </c>
      <c r="B6611" s="117">
        <v>1</v>
      </c>
      <c r="C6611" s="325">
        <v>8.3997166059747186E-5</v>
      </c>
      <c r="D6611" s="326">
        <v>8.4280726794215644E-5</v>
      </c>
      <c r="E6611" s="327">
        <v>8.6683104976366531E-5</v>
      </c>
      <c r="F6611" s="332">
        <v>0</v>
      </c>
      <c r="G6611" s="326">
        <v>0</v>
      </c>
      <c r="H6611" s="327">
        <v>0</v>
      </c>
      <c r="I6611" s="332">
        <v>0</v>
      </c>
      <c r="J6611" s="326">
        <v>0</v>
      </c>
      <c r="K6611" s="327">
        <v>0</v>
      </c>
      <c r="L6611" s="336">
        <v>2.3496792687798115E-6</v>
      </c>
      <c r="M6611" s="337">
        <v>1.1415525114155251E-4</v>
      </c>
      <c r="N6611" s="345">
        <v>0</v>
      </c>
      <c r="O6611" s="346">
        <v>0</v>
      </c>
      <c r="P6611" s="347">
        <v>0</v>
      </c>
      <c r="Q6611" s="348">
        <v>0.15030946065428824</v>
      </c>
      <c r="R6611" s="346">
        <v>0.11689439408420932</v>
      </c>
      <c r="S6611" s="347">
        <v>0.28710574506733355</v>
      </c>
      <c r="T6611" s="349">
        <v>3.860793942755987E-2</v>
      </c>
      <c r="U6611" s="349">
        <v>0.29163736280445118</v>
      </c>
      <c r="V6611" s="361">
        <v>0</v>
      </c>
    </row>
    <row r="6612" spans="1:22" ht="16" hidden="1" customHeight="1" outlineLevel="1">
      <c r="A6612" s="65">
        <v>6603</v>
      </c>
      <c r="B6612" s="117">
        <v>1</v>
      </c>
      <c r="C6612" s="325">
        <v>8.0528274984283267E-5</v>
      </c>
      <c r="D6612" s="326">
        <v>8.1033926015753357E-5</v>
      </c>
      <c r="E6612" s="327">
        <v>8.2544836420924913E-5</v>
      </c>
      <c r="F6612" s="332">
        <v>0</v>
      </c>
      <c r="G6612" s="326">
        <v>0</v>
      </c>
      <c r="H6612" s="327">
        <v>0</v>
      </c>
      <c r="I6612" s="332">
        <v>0</v>
      </c>
      <c r="J6612" s="326">
        <v>0</v>
      </c>
      <c r="K6612" s="327">
        <v>0</v>
      </c>
      <c r="L6612" s="336">
        <v>1.1748396343899057E-6</v>
      </c>
      <c r="M6612" s="337">
        <v>1.1415525114155251E-4</v>
      </c>
      <c r="N6612" s="345">
        <v>0</v>
      </c>
      <c r="O6612" s="346">
        <v>0</v>
      </c>
      <c r="P6612" s="347">
        <v>0</v>
      </c>
      <c r="Q6612" s="348">
        <v>0.1149425287356322</v>
      </c>
      <c r="R6612" s="346">
        <v>0.12180144616851768</v>
      </c>
      <c r="S6612" s="347">
        <v>0.2642972607834928</v>
      </c>
      <c r="T6612" s="349">
        <v>4.0795088705475824E-2</v>
      </c>
      <c r="U6612" s="349">
        <v>0.29271822904126021</v>
      </c>
      <c r="V6612" s="361">
        <v>0</v>
      </c>
    </row>
    <row r="6613" spans="1:22" ht="16" hidden="1" customHeight="1" outlineLevel="1">
      <c r="A6613" s="65">
        <v>6604</v>
      </c>
      <c r="B6613" s="117">
        <v>1</v>
      </c>
      <c r="C6613" s="325">
        <v>7.929697490884832E-5</v>
      </c>
      <c r="D6613" s="326">
        <v>7.9731317320202625E-5</v>
      </c>
      <c r="E6613" s="327">
        <v>8.0611914744558764E-5</v>
      </c>
      <c r="F6613" s="332">
        <v>0</v>
      </c>
      <c r="G6613" s="326">
        <v>0</v>
      </c>
      <c r="H6613" s="327">
        <v>0</v>
      </c>
      <c r="I6613" s="332">
        <v>0</v>
      </c>
      <c r="J6613" s="326">
        <v>0</v>
      </c>
      <c r="K6613" s="327">
        <v>0</v>
      </c>
      <c r="L6613" s="336">
        <v>1.409807561267887E-5</v>
      </c>
      <c r="M6613" s="337">
        <v>1.1415525114155251E-4</v>
      </c>
      <c r="N6613" s="345">
        <v>0</v>
      </c>
      <c r="O6613" s="346">
        <v>0</v>
      </c>
      <c r="P6613" s="347">
        <v>0</v>
      </c>
      <c r="Q6613" s="348">
        <v>0.10610079575596817</v>
      </c>
      <c r="R6613" s="346">
        <v>0.13059367996096938</v>
      </c>
      <c r="S6613" s="347">
        <v>0.23959023100628513</v>
      </c>
      <c r="T6613" s="349">
        <v>2.6150697888125529E-2</v>
      </c>
      <c r="U6613" s="349">
        <v>0.28898432749592018</v>
      </c>
      <c r="V6613" s="361">
        <v>0</v>
      </c>
    </row>
    <row r="6614" spans="1:22" ht="16" hidden="1" customHeight="1" outlineLevel="1">
      <c r="A6614" s="65">
        <v>6605</v>
      </c>
      <c r="B6614" s="117">
        <v>1</v>
      </c>
      <c r="C6614" s="325">
        <v>7.8946960674206918E-5</v>
      </c>
      <c r="D6614" s="326">
        <v>7.9925736528493784E-5</v>
      </c>
      <c r="E6614" s="327">
        <v>8.0105982225241442E-5</v>
      </c>
      <c r="F6614" s="332">
        <v>0</v>
      </c>
      <c r="G6614" s="326">
        <v>0</v>
      </c>
      <c r="H6614" s="327">
        <v>0</v>
      </c>
      <c r="I6614" s="332">
        <v>0</v>
      </c>
      <c r="J6614" s="326">
        <v>0</v>
      </c>
      <c r="K6614" s="327">
        <v>0</v>
      </c>
      <c r="L6614" s="336">
        <v>3.7594868300476983E-5</v>
      </c>
      <c r="M6614" s="337">
        <v>1.1415525114155251E-4</v>
      </c>
      <c r="N6614" s="345">
        <v>0</v>
      </c>
      <c r="O6614" s="346">
        <v>0</v>
      </c>
      <c r="P6614" s="347">
        <v>0</v>
      </c>
      <c r="Q6614" s="348">
        <v>0.1149425287356322</v>
      </c>
      <c r="R6614" s="346">
        <v>0.14507763628525741</v>
      </c>
      <c r="S6614" s="347">
        <v>0.27959455906113911</v>
      </c>
      <c r="T6614" s="349">
        <v>2.6531071675589171E-2</v>
      </c>
      <c r="U6614" s="349">
        <v>0.28574172878549331</v>
      </c>
      <c r="V6614" s="361">
        <v>0</v>
      </c>
    </row>
    <row r="6615" spans="1:22" ht="16" hidden="1" customHeight="1" outlineLevel="1">
      <c r="A6615" s="65">
        <v>6606</v>
      </c>
      <c r="B6615" s="117">
        <v>1</v>
      </c>
      <c r="C6615" s="325">
        <v>7.9922000327850836E-5</v>
      </c>
      <c r="D6615" s="326">
        <v>8.1908812453063555E-5</v>
      </c>
      <c r="E6615" s="327">
        <v>8.1857287099801383E-5</v>
      </c>
      <c r="F6615" s="332">
        <v>0</v>
      </c>
      <c r="G6615" s="326">
        <v>0</v>
      </c>
      <c r="H6615" s="327">
        <v>0</v>
      </c>
      <c r="I6615" s="332">
        <v>0</v>
      </c>
      <c r="J6615" s="326">
        <v>0</v>
      </c>
      <c r="K6615" s="327">
        <v>0</v>
      </c>
      <c r="L6615" s="336">
        <v>9.3987170751192462E-5</v>
      </c>
      <c r="M6615" s="337">
        <v>1.1415525114155251E-4</v>
      </c>
      <c r="N6615" s="345">
        <v>0</v>
      </c>
      <c r="O6615" s="346">
        <v>0</v>
      </c>
      <c r="P6615" s="347">
        <v>0</v>
      </c>
      <c r="Q6615" s="348">
        <v>7.9575596816976138E-2</v>
      </c>
      <c r="R6615" s="346">
        <v>0.14940776686928939</v>
      </c>
      <c r="S6615" s="347">
        <v>0.28651439455318145</v>
      </c>
      <c r="T6615" s="349">
        <v>2.8432940612907395E-2</v>
      </c>
      <c r="U6615" s="349">
        <v>0.29193214450539912</v>
      </c>
      <c r="V6615" s="361">
        <v>0</v>
      </c>
    </row>
    <row r="6616" spans="1:22" ht="16" hidden="1" customHeight="1" outlineLevel="1">
      <c r="A6616" s="65">
        <v>6607</v>
      </c>
      <c r="B6616" s="117">
        <v>1</v>
      </c>
      <c r="C6616" s="325">
        <v>8.6559770277657477E-5</v>
      </c>
      <c r="D6616" s="326">
        <v>8.9802232309684447E-5</v>
      </c>
      <c r="E6616" s="327">
        <v>8.7552271099296269E-5</v>
      </c>
      <c r="F6616" s="332">
        <v>0</v>
      </c>
      <c r="G6616" s="326">
        <v>0</v>
      </c>
      <c r="H6616" s="327">
        <v>0</v>
      </c>
      <c r="I6616" s="332">
        <v>0</v>
      </c>
      <c r="J6616" s="326">
        <v>0</v>
      </c>
      <c r="K6616" s="327">
        <v>0</v>
      </c>
      <c r="L6616" s="336">
        <v>1.8210014333043539E-4</v>
      </c>
      <c r="M6616" s="337">
        <v>1.1415525114155251E-4</v>
      </c>
      <c r="N6616" s="345">
        <v>1.1432063811469256E-3</v>
      </c>
      <c r="O6616" s="346">
        <v>1.9439036720221538E-2</v>
      </c>
      <c r="P6616" s="347">
        <v>9.8998648773165575E-3</v>
      </c>
      <c r="Q6616" s="348">
        <v>8.8417329796640146E-2</v>
      </c>
      <c r="R6616" s="346">
        <v>0.13851443463741586</v>
      </c>
      <c r="S6616" s="347">
        <v>0.30588371008281945</v>
      </c>
      <c r="T6616" s="349">
        <v>3.3377799849934768E-2</v>
      </c>
      <c r="U6616" s="349">
        <v>0.31413903264347393</v>
      </c>
      <c r="V6616" s="361">
        <v>0</v>
      </c>
    </row>
    <row r="6617" spans="1:22" ht="16" hidden="1" customHeight="1" outlineLevel="1">
      <c r="A6617" s="65">
        <v>6608</v>
      </c>
      <c r="B6617" s="117">
        <v>1</v>
      </c>
      <c r="C6617" s="325">
        <v>9.6860189182818829E-5</v>
      </c>
      <c r="D6617" s="326">
        <v>9.8278909791178805E-5</v>
      </c>
      <c r="E6617" s="327">
        <v>9.3441844529297828E-5</v>
      </c>
      <c r="F6617" s="332">
        <v>0</v>
      </c>
      <c r="G6617" s="326">
        <v>0</v>
      </c>
      <c r="H6617" s="327">
        <v>0</v>
      </c>
      <c r="I6617" s="332">
        <v>0</v>
      </c>
      <c r="J6617" s="326">
        <v>0</v>
      </c>
      <c r="K6617" s="327">
        <v>0</v>
      </c>
      <c r="L6617" s="336">
        <v>1.5860335064263727E-4</v>
      </c>
      <c r="M6617" s="337">
        <v>1.1415525114155251E-4</v>
      </c>
      <c r="N6617" s="345">
        <v>1.5290385347840132E-2</v>
      </c>
      <c r="O6617" s="346">
        <v>0.14412863017127933</v>
      </c>
      <c r="P6617" s="347">
        <v>8.0495424432166202E-2</v>
      </c>
      <c r="Q6617" s="348">
        <v>8.8417329796640146E-2</v>
      </c>
      <c r="R6617" s="346">
        <v>0.10693148278870349</v>
      </c>
      <c r="S6617" s="347">
        <v>0.27231680133656538</v>
      </c>
      <c r="T6617" s="349">
        <v>3.7657004958900758E-2</v>
      </c>
      <c r="U6617" s="349">
        <v>0.34961109732420398</v>
      </c>
      <c r="V6617" s="361">
        <v>6.837283893468403E-2</v>
      </c>
    </row>
    <row r="6618" spans="1:22" ht="16" hidden="1" customHeight="1" outlineLevel="1">
      <c r="A6618" s="65">
        <v>6609</v>
      </c>
      <c r="B6618" s="117">
        <v>1</v>
      </c>
      <c r="C6618" s="325">
        <v>1.0588555623321505E-4</v>
      </c>
      <c r="D6618" s="326">
        <v>1.0887475664304674E-4</v>
      </c>
      <c r="E6618" s="327">
        <v>1.0548044396330983E-4</v>
      </c>
      <c r="F6618" s="332">
        <v>0</v>
      </c>
      <c r="G6618" s="326">
        <v>0</v>
      </c>
      <c r="H6618" s="327">
        <v>0</v>
      </c>
      <c r="I6618" s="332">
        <v>0</v>
      </c>
      <c r="J6618" s="326">
        <v>0</v>
      </c>
      <c r="K6618" s="327">
        <v>0</v>
      </c>
      <c r="L6618" s="336">
        <v>1.4685495429873823E-4</v>
      </c>
      <c r="M6618" s="337">
        <v>1.1415525114155251E-4</v>
      </c>
      <c r="N6618" s="345">
        <v>5.5159707890339166E-2</v>
      </c>
      <c r="O6618" s="346">
        <v>0.28036137467798222</v>
      </c>
      <c r="P6618" s="347">
        <v>0.12336815979376167</v>
      </c>
      <c r="Q6618" s="348">
        <v>6.1892130857648102E-2</v>
      </c>
      <c r="R6618" s="346">
        <v>8.5135373149337626E-2</v>
      </c>
      <c r="S6618" s="347">
        <v>0.28235938133391586</v>
      </c>
      <c r="T6618" s="349">
        <v>0.11515816415461824</v>
      </c>
      <c r="U6618" s="349">
        <v>0.40630744447318251</v>
      </c>
      <c r="V6618" s="361">
        <v>0.17289227090175585</v>
      </c>
    </row>
    <row r="6619" spans="1:22" ht="16" hidden="1" customHeight="1" outlineLevel="1">
      <c r="A6619" s="65">
        <v>6610</v>
      </c>
      <c r="B6619" s="117">
        <v>1</v>
      </c>
      <c r="C6619" s="325">
        <v>1.1104201593998575E-4</v>
      </c>
      <c r="D6619" s="326">
        <v>1.1600994158733213E-4</v>
      </c>
      <c r="E6619" s="327">
        <v>1.1412021467780551E-4</v>
      </c>
      <c r="F6619" s="332">
        <v>0</v>
      </c>
      <c r="G6619" s="326">
        <v>0</v>
      </c>
      <c r="H6619" s="327">
        <v>0</v>
      </c>
      <c r="I6619" s="332">
        <v>0</v>
      </c>
      <c r="J6619" s="326">
        <v>0</v>
      </c>
      <c r="K6619" s="327">
        <v>0</v>
      </c>
      <c r="L6619" s="336">
        <v>1.644775488145868E-4</v>
      </c>
      <c r="M6619" s="337">
        <v>1.1415525114155251E-4</v>
      </c>
      <c r="N6619" s="345">
        <v>0.11131972136418188</v>
      </c>
      <c r="O6619" s="346">
        <v>0.38030988460615922</v>
      </c>
      <c r="P6619" s="347">
        <v>0.18161039795556816</v>
      </c>
      <c r="Q6619" s="348">
        <v>0.10610079575596817</v>
      </c>
      <c r="R6619" s="346">
        <v>7.1588408440128259E-2</v>
      </c>
      <c r="S6619" s="347">
        <v>0.31976487905054096</v>
      </c>
      <c r="T6619" s="349">
        <v>8.9673120394554079E-2</v>
      </c>
      <c r="U6619" s="349">
        <v>0.41200655735817515</v>
      </c>
      <c r="V6619" s="361">
        <v>0.30668795435813978</v>
      </c>
    </row>
    <row r="6620" spans="1:22" ht="16" hidden="1" customHeight="1" outlineLevel="1">
      <c r="A6620" s="65">
        <v>6611</v>
      </c>
      <c r="B6620" s="117">
        <v>1</v>
      </c>
      <c r="C6620" s="325">
        <v>1.101544798450022E-4</v>
      </c>
      <c r="D6620" s="326">
        <v>1.1391021413778766E-4</v>
      </c>
      <c r="E6620" s="327">
        <v>1.1475587348412725E-4</v>
      </c>
      <c r="F6620" s="332">
        <v>0</v>
      </c>
      <c r="G6620" s="326">
        <v>0</v>
      </c>
      <c r="H6620" s="327">
        <v>0</v>
      </c>
      <c r="I6620" s="332">
        <v>0</v>
      </c>
      <c r="J6620" s="326">
        <v>0</v>
      </c>
      <c r="K6620" s="327">
        <v>0</v>
      </c>
      <c r="L6620" s="336">
        <v>1.8797434150238492E-4</v>
      </c>
      <c r="M6620" s="337">
        <v>1.1415525114155251E-4</v>
      </c>
      <c r="N6620" s="345">
        <v>0.23007028420581879</v>
      </c>
      <c r="O6620" s="346">
        <v>0.39994945696128226</v>
      </c>
      <c r="P6620" s="347">
        <v>0.28677095266485264</v>
      </c>
      <c r="Q6620" s="348">
        <v>0.13262599469496023</v>
      </c>
      <c r="R6620" s="346">
        <v>0.10165302319821615</v>
      </c>
      <c r="S6620" s="347">
        <v>0.32465129635507056</v>
      </c>
      <c r="T6620" s="349">
        <v>6.9037842424651399E-2</v>
      </c>
      <c r="U6620" s="349">
        <v>0.38812923958139561</v>
      </c>
      <c r="V6620" s="361">
        <v>0.38901142680950623</v>
      </c>
    </row>
    <row r="6621" spans="1:22" ht="16" hidden="1" customHeight="1" outlineLevel="1">
      <c r="A6621" s="65">
        <v>6612</v>
      </c>
      <c r="B6621" s="117">
        <v>1</v>
      </c>
      <c r="C6621" s="325">
        <v>1.081356477416241E-4</v>
      </c>
      <c r="D6621" s="326">
        <v>1.1079950680512918E-4</v>
      </c>
      <c r="E6621" s="327">
        <v>1.1190189517002959E-4</v>
      </c>
      <c r="F6621" s="332">
        <v>0</v>
      </c>
      <c r="G6621" s="326">
        <v>2.0364602236721844E-4</v>
      </c>
      <c r="H6621" s="327">
        <v>0</v>
      </c>
      <c r="I6621" s="332">
        <v>0</v>
      </c>
      <c r="J6621" s="326">
        <v>0</v>
      </c>
      <c r="K6621" s="327">
        <v>0</v>
      </c>
      <c r="L6621" s="336">
        <v>2.0677177565262342E-4</v>
      </c>
      <c r="M6621" s="337">
        <v>1.1415525114155251E-4</v>
      </c>
      <c r="N6621" s="345">
        <v>0.25050509826882011</v>
      </c>
      <c r="O6621" s="346">
        <v>0.42298981546361303</v>
      </c>
      <c r="P6621" s="347">
        <v>0.40922125131943887</v>
      </c>
      <c r="Q6621" s="348">
        <v>0.1149425287356322</v>
      </c>
      <c r="R6621" s="346">
        <v>0.11838022485789523</v>
      </c>
      <c r="S6621" s="347">
        <v>0.27874384190193058</v>
      </c>
      <c r="T6621" s="349">
        <v>5.3252330244910169E-2</v>
      </c>
      <c r="U6621" s="349">
        <v>0.36366235840272032</v>
      </c>
      <c r="V6621" s="361">
        <v>0.41434290057317391</v>
      </c>
    </row>
    <row r="6622" spans="1:22" ht="16" hidden="1" customHeight="1" outlineLevel="1">
      <c r="A6622" s="65">
        <v>6613</v>
      </c>
      <c r="B6622" s="117">
        <v>1</v>
      </c>
      <c r="C6622" s="325">
        <v>1.0038533254599298E-4</v>
      </c>
      <c r="D6622" s="326">
        <v>1.1196602205487611E-4</v>
      </c>
      <c r="E6622" s="327">
        <v>1.1065652281478697E-4</v>
      </c>
      <c r="F6622" s="332">
        <v>0</v>
      </c>
      <c r="G6622" s="326">
        <v>0</v>
      </c>
      <c r="H6622" s="327">
        <v>0</v>
      </c>
      <c r="I6622" s="332">
        <v>0</v>
      </c>
      <c r="J6622" s="326">
        <v>0</v>
      </c>
      <c r="K6622" s="327">
        <v>0</v>
      </c>
      <c r="L6622" s="336">
        <v>1.8797434150238492E-4</v>
      </c>
      <c r="M6622" s="337">
        <v>1.1415525114155251E-4</v>
      </c>
      <c r="N6622" s="345">
        <v>0.35067855741681947</v>
      </c>
      <c r="O6622" s="346">
        <v>0.46420852212793934</v>
      </c>
      <c r="P6622" s="347">
        <v>0.50269223902730154</v>
      </c>
      <c r="Q6622" s="348">
        <v>0.13262599469496023</v>
      </c>
      <c r="R6622" s="346">
        <v>9.8713978149868514E-2</v>
      </c>
      <c r="S6622" s="347">
        <v>0.30226817065083411</v>
      </c>
      <c r="T6622" s="349">
        <v>4.0034341130548538E-2</v>
      </c>
      <c r="U6622" s="349">
        <v>0.33212071640129548</v>
      </c>
      <c r="V6622" s="361">
        <v>0.39782934489179528</v>
      </c>
    </row>
    <row r="6623" spans="1:22" ht="16" hidden="1" customHeight="1" outlineLevel="1">
      <c r="A6623" s="65">
        <v>6614</v>
      </c>
      <c r="B6623" s="117">
        <v>1</v>
      </c>
      <c r="C6623" s="325">
        <v>9.5347627668832755E-5</v>
      </c>
      <c r="D6623" s="326">
        <v>1.0628898117277439E-4</v>
      </c>
      <c r="E6623" s="327">
        <v>1.0405345480626099E-4</v>
      </c>
      <c r="F6623" s="332">
        <v>0</v>
      </c>
      <c r="G6623" s="326">
        <v>2.561621885937219E-4</v>
      </c>
      <c r="H6623" s="327">
        <v>0</v>
      </c>
      <c r="I6623" s="332">
        <v>0</v>
      </c>
      <c r="J6623" s="326">
        <v>0</v>
      </c>
      <c r="K6623" s="327">
        <v>0</v>
      </c>
      <c r="L6623" s="336">
        <v>1.9032402077116473E-4</v>
      </c>
      <c r="M6623" s="337">
        <v>1.1415525114155251E-4</v>
      </c>
      <c r="N6623" s="345">
        <v>0.37054176828924729</v>
      </c>
      <c r="O6623" s="346">
        <v>0.44540436476822193</v>
      </c>
      <c r="P6623" s="347">
        <v>0.43404543423914566</v>
      </c>
      <c r="Q6623" s="348">
        <v>0.14146772767462423</v>
      </c>
      <c r="R6623" s="346">
        <v>9.5195135514019549E-2</v>
      </c>
      <c r="S6623" s="347">
        <v>0.30393328786258061</v>
      </c>
      <c r="T6623" s="349">
        <v>3.6896257383973473E-2</v>
      </c>
      <c r="U6623" s="349">
        <v>0.31708684965295286</v>
      </c>
      <c r="V6623" s="361">
        <v>0.35676304067998993</v>
      </c>
    </row>
    <row r="6624" spans="1:22" ht="16" hidden="1" customHeight="1" outlineLevel="1">
      <c r="A6624" s="65">
        <v>6615</v>
      </c>
      <c r="B6624" s="117">
        <v>1</v>
      </c>
      <c r="C6624" s="325">
        <v>9.5941401816885139E-5</v>
      </c>
      <c r="D6624" s="326">
        <v>1.0315883191928679E-4</v>
      </c>
      <c r="E6624" s="327">
        <v>1.0492262092919074E-4</v>
      </c>
      <c r="F6624" s="332">
        <v>0</v>
      </c>
      <c r="G6624" s="326">
        <v>1.8964171137348428E-4</v>
      </c>
      <c r="H6624" s="327">
        <v>0</v>
      </c>
      <c r="I6624" s="332">
        <v>0</v>
      </c>
      <c r="J6624" s="326">
        <v>0</v>
      </c>
      <c r="K6624" s="327">
        <v>0</v>
      </c>
      <c r="L6624" s="336">
        <v>2.1382081345896285E-4</v>
      </c>
      <c r="M6624" s="337">
        <v>1.1415525114155251E-4</v>
      </c>
      <c r="N6624" s="345">
        <v>0.32038358831642594</v>
      </c>
      <c r="O6624" s="346">
        <v>0.42175919288894426</v>
      </c>
      <c r="P6624" s="347">
        <v>0.39384624497474768</v>
      </c>
      <c r="Q6624" s="348">
        <v>0.14146772767462423</v>
      </c>
      <c r="R6624" s="346">
        <v>9.8174021452799007E-2</v>
      </c>
      <c r="S6624" s="347">
        <v>0.36965097604516389</v>
      </c>
      <c r="T6624" s="349">
        <v>3.6801163937107563E-2</v>
      </c>
      <c r="U6624" s="349">
        <v>0.31069991279908177</v>
      </c>
      <c r="V6624" s="361">
        <v>0.27236296760664741</v>
      </c>
    </row>
    <row r="6625" spans="1:22" ht="16" hidden="1" customHeight="1" outlineLevel="1">
      <c r="A6625" s="65">
        <v>6616</v>
      </c>
      <c r="B6625" s="117">
        <v>1</v>
      </c>
      <c r="C6625" s="325">
        <v>9.4997613434191354E-5</v>
      </c>
      <c r="D6625" s="326">
        <v>1.0199231666953986E-4</v>
      </c>
      <c r="E6625" s="327">
        <v>1.0387183800445478E-4</v>
      </c>
      <c r="F6625" s="332">
        <v>0</v>
      </c>
      <c r="G6625" s="326">
        <v>2.1356574265444692E-4</v>
      </c>
      <c r="H6625" s="327">
        <v>0</v>
      </c>
      <c r="I6625" s="332">
        <v>0</v>
      </c>
      <c r="J6625" s="326">
        <v>0</v>
      </c>
      <c r="K6625" s="327">
        <v>0</v>
      </c>
      <c r="L6625" s="336">
        <v>2.2321953053408208E-4</v>
      </c>
      <c r="M6625" s="337">
        <v>1.1415525114155251E-4</v>
      </c>
      <c r="N6625" s="345">
        <v>0.24564647114894567</v>
      </c>
      <c r="O6625" s="346">
        <v>0.29213705531671141</v>
      </c>
      <c r="P6625" s="347">
        <v>0.25579435095031688</v>
      </c>
      <c r="Q6625" s="348">
        <v>0.1149425287356322</v>
      </c>
      <c r="R6625" s="346">
        <v>0.10660056048766119</v>
      </c>
      <c r="S6625" s="347">
        <v>0.37182444780378854</v>
      </c>
      <c r="T6625" s="349">
        <v>4.1936210067866755E-2</v>
      </c>
      <c r="U6625" s="349">
        <v>0.32052596949734496</v>
      </c>
      <c r="V6625" s="361">
        <v>0.16372316300839695</v>
      </c>
    </row>
    <row r="6626" spans="1:22" ht="16" hidden="1" customHeight="1" outlineLevel="1">
      <c r="A6626" s="65">
        <v>6617</v>
      </c>
      <c r="B6626" s="117">
        <v>1</v>
      </c>
      <c r="C6626" s="325">
        <v>9.377256361294643E-5</v>
      </c>
      <c r="D6626" s="326">
        <v>1.0613344580614145E-4</v>
      </c>
      <c r="E6626" s="327">
        <v>1.0331401497033569E-4</v>
      </c>
      <c r="F6626" s="332">
        <v>0</v>
      </c>
      <c r="G6626" s="326">
        <v>0</v>
      </c>
      <c r="H6626" s="327">
        <v>0</v>
      </c>
      <c r="I6626" s="332">
        <v>0</v>
      </c>
      <c r="J6626" s="326">
        <v>0</v>
      </c>
      <c r="K6626" s="327">
        <v>0</v>
      </c>
      <c r="L6626" s="336">
        <v>2.2321953053408208E-4</v>
      </c>
      <c r="M6626" s="337">
        <v>1.1415525114155251E-4</v>
      </c>
      <c r="N6626" s="345">
        <v>9.9601855957425905E-2</v>
      </c>
      <c r="O6626" s="346">
        <v>0.10924354625036393</v>
      </c>
      <c r="P6626" s="347">
        <v>0.10795814038378503</v>
      </c>
      <c r="Q6626" s="348">
        <v>0.1237842617152962</v>
      </c>
      <c r="R6626" s="346">
        <v>9.2319155986491583E-2</v>
      </c>
      <c r="S6626" s="347">
        <v>0.33695034407831947</v>
      </c>
      <c r="T6626" s="349">
        <v>3.5850229468448451E-2</v>
      </c>
      <c r="U6626" s="349">
        <v>0.32946768109276448</v>
      </c>
      <c r="V6626" s="361">
        <v>4.33925549820856E-2</v>
      </c>
    </row>
    <row r="6627" spans="1:22" ht="16" hidden="1" customHeight="1" outlineLevel="1">
      <c r="A6627" s="65">
        <v>6618</v>
      </c>
      <c r="B6627" s="117">
        <v>1</v>
      </c>
      <c r="C6627" s="325">
        <v>9.6091407917445738E-5</v>
      </c>
      <c r="D6627" s="326">
        <v>1.0936080466377463E-4</v>
      </c>
      <c r="E6627" s="327">
        <v>1.0476694938478541E-4</v>
      </c>
      <c r="F6627" s="332">
        <v>0</v>
      </c>
      <c r="G6627" s="326">
        <v>0</v>
      </c>
      <c r="H6627" s="327">
        <v>0</v>
      </c>
      <c r="I6627" s="332">
        <v>0</v>
      </c>
      <c r="J6627" s="326">
        <v>0</v>
      </c>
      <c r="K6627" s="327">
        <v>0</v>
      </c>
      <c r="L6627" s="336">
        <v>1.644775488145868E-4</v>
      </c>
      <c r="M6627" s="337">
        <v>1.1415525114155251E-4</v>
      </c>
      <c r="N6627" s="345">
        <v>9.2885518468187704E-3</v>
      </c>
      <c r="O6627" s="346">
        <v>8.8861473459068939E-3</v>
      </c>
      <c r="P6627" s="347">
        <v>1.1364936173695411E-2</v>
      </c>
      <c r="Q6627" s="348">
        <v>0.13262599469496023</v>
      </c>
      <c r="R6627" s="346">
        <v>9.5793864181115254E-2</v>
      </c>
      <c r="S6627" s="347">
        <v>0.35066552111149324</v>
      </c>
      <c r="T6627" s="349">
        <v>5.8577563269401181E-2</v>
      </c>
      <c r="U6627" s="349">
        <v>0.37142494319434827</v>
      </c>
      <c r="V6627" s="361">
        <v>0</v>
      </c>
    </row>
    <row r="6628" spans="1:22" ht="16" hidden="1" customHeight="1" outlineLevel="1">
      <c r="A6628" s="65">
        <v>6619</v>
      </c>
      <c r="B6628" s="117">
        <v>1</v>
      </c>
      <c r="C6628" s="325">
        <v>1.0064159296778401E-4</v>
      </c>
      <c r="D6628" s="326">
        <v>1.145906813668067E-4</v>
      </c>
      <c r="E6628" s="327">
        <v>1.0864576536621816E-4</v>
      </c>
      <c r="F6628" s="332">
        <v>0</v>
      </c>
      <c r="G6628" s="326">
        <v>0</v>
      </c>
      <c r="H6628" s="327">
        <v>0</v>
      </c>
      <c r="I6628" s="332">
        <v>0</v>
      </c>
      <c r="J6628" s="326">
        <v>0</v>
      </c>
      <c r="K6628" s="327">
        <v>0</v>
      </c>
      <c r="L6628" s="336">
        <v>1.1748396343899057E-4</v>
      </c>
      <c r="M6628" s="337">
        <v>1.1415525114155251E-4</v>
      </c>
      <c r="N6628" s="345">
        <v>0</v>
      </c>
      <c r="O6628" s="346">
        <v>0</v>
      </c>
      <c r="P6628" s="347">
        <v>0</v>
      </c>
      <c r="Q6628" s="348">
        <v>0.14146772767462423</v>
      </c>
      <c r="R6628" s="346">
        <v>0.10322120256379393</v>
      </c>
      <c r="S6628" s="347">
        <v>0.34619408364333321</v>
      </c>
      <c r="T6628" s="349">
        <v>0.18952123960376063</v>
      </c>
      <c r="U6628" s="349">
        <v>0.48098547537998276</v>
      </c>
      <c r="V6628" s="361">
        <v>0</v>
      </c>
    </row>
    <row r="6629" spans="1:22" ht="16" hidden="1" customHeight="1" outlineLevel="1">
      <c r="A6629" s="65">
        <v>6620</v>
      </c>
      <c r="B6629" s="117">
        <v>1</v>
      </c>
      <c r="C6629" s="325">
        <v>1.1078575551819474E-4</v>
      </c>
      <c r="D6629" s="326">
        <v>1.3002756650512439E-4</v>
      </c>
      <c r="E6629" s="327">
        <v>1.2414805666324867E-4</v>
      </c>
      <c r="F6629" s="332">
        <v>0</v>
      </c>
      <c r="G6629" s="326">
        <v>0</v>
      </c>
      <c r="H6629" s="327">
        <v>0</v>
      </c>
      <c r="I6629" s="332">
        <v>0</v>
      </c>
      <c r="J6629" s="326">
        <v>0</v>
      </c>
      <c r="K6629" s="327">
        <v>0</v>
      </c>
      <c r="L6629" s="336">
        <v>8.811297257924293E-5</v>
      </c>
      <c r="M6629" s="337">
        <v>1.1415525114155251E-4</v>
      </c>
      <c r="N6629" s="345">
        <v>0</v>
      </c>
      <c r="O6629" s="346">
        <v>0</v>
      </c>
      <c r="P6629" s="347">
        <v>0</v>
      </c>
      <c r="Q6629" s="348">
        <v>0.1237842617152962</v>
      </c>
      <c r="R6629" s="346">
        <v>0.12238493053983028</v>
      </c>
      <c r="S6629" s="347">
        <v>0.28167465610925507</v>
      </c>
      <c r="T6629" s="349">
        <v>0.23440534652447065</v>
      </c>
      <c r="U6629" s="349">
        <v>0.57403823231253504</v>
      </c>
      <c r="V6629" s="361">
        <v>0</v>
      </c>
    </row>
    <row r="6630" spans="1:22" ht="16" hidden="1" customHeight="1" outlineLevel="1">
      <c r="A6630" s="65">
        <v>6621</v>
      </c>
      <c r="B6630" s="117">
        <v>1</v>
      </c>
      <c r="C6630" s="325">
        <v>1.0463550539521005E-4</v>
      </c>
      <c r="D6630" s="326">
        <v>1.2658634651837095E-4</v>
      </c>
      <c r="E6630" s="327">
        <v>1.1797308540183735E-4</v>
      </c>
      <c r="F6630" s="332">
        <v>0</v>
      </c>
      <c r="G6630" s="326">
        <v>0</v>
      </c>
      <c r="H6630" s="327">
        <v>0</v>
      </c>
      <c r="I6630" s="332">
        <v>0</v>
      </c>
      <c r="J6630" s="326">
        <v>0</v>
      </c>
      <c r="K6630" s="327">
        <v>0</v>
      </c>
      <c r="L6630" s="336">
        <v>5.8741981719495287E-5</v>
      </c>
      <c r="M6630" s="337">
        <v>1.1415525114155251E-4</v>
      </c>
      <c r="N6630" s="345">
        <v>0</v>
      </c>
      <c r="O6630" s="346">
        <v>0</v>
      </c>
      <c r="P6630" s="347">
        <v>0</v>
      </c>
      <c r="Q6630" s="348">
        <v>6.1892130857648102E-2</v>
      </c>
      <c r="R6630" s="346">
        <v>0.13031427376427041</v>
      </c>
      <c r="S6630" s="347">
        <v>0.27416347010306069</v>
      </c>
      <c r="T6630" s="349">
        <v>0.20806446174261328</v>
      </c>
      <c r="U6630" s="349">
        <v>0.53443922381853437</v>
      </c>
      <c r="V6630" s="361">
        <v>0</v>
      </c>
    </row>
    <row r="6631" spans="1:22" ht="16" hidden="1" customHeight="1" outlineLevel="1">
      <c r="A6631" s="65">
        <v>6622</v>
      </c>
      <c r="B6631" s="117">
        <v>1</v>
      </c>
      <c r="C6631" s="325">
        <v>9.8510256288985453E-5</v>
      </c>
      <c r="D6631" s="326">
        <v>1.1457123944597758E-4</v>
      </c>
      <c r="E6631" s="327">
        <v>1.0424804423676765E-4</v>
      </c>
      <c r="F6631" s="332">
        <v>0</v>
      </c>
      <c r="G6631" s="326">
        <v>0</v>
      </c>
      <c r="H6631" s="327">
        <v>0</v>
      </c>
      <c r="I6631" s="332">
        <v>0</v>
      </c>
      <c r="J6631" s="326">
        <v>0</v>
      </c>
      <c r="K6631" s="327">
        <v>0</v>
      </c>
      <c r="L6631" s="336">
        <v>3.7594868300476983E-5</v>
      </c>
      <c r="M6631" s="337">
        <v>1.1415525114155251E-4</v>
      </c>
      <c r="N6631" s="345">
        <v>0</v>
      </c>
      <c r="O6631" s="346">
        <v>0</v>
      </c>
      <c r="P6631" s="347">
        <v>0</v>
      </c>
      <c r="Q6631" s="348">
        <v>1.7683465959328029E-2</v>
      </c>
      <c r="R6631" s="346">
        <v>0.14470253708040573</v>
      </c>
      <c r="S6631" s="347">
        <v>0.26922517607165936</v>
      </c>
      <c r="T6631" s="349">
        <v>0.12219507922269565</v>
      </c>
      <c r="U6631" s="349">
        <v>0.44747862203890526</v>
      </c>
      <c r="V6631" s="361">
        <v>0</v>
      </c>
    </row>
    <row r="6632" spans="1:22" ht="16" hidden="1" customHeight="1" outlineLevel="1">
      <c r="A6632" s="65">
        <v>6623</v>
      </c>
      <c r="B6632" s="117">
        <v>1</v>
      </c>
      <c r="C6632" s="325">
        <v>8.9972409065411182E-5</v>
      </c>
      <c r="D6632" s="326">
        <v>1.0632786501443261E-4</v>
      </c>
      <c r="E6632" s="327">
        <v>1.0031733774053313E-4</v>
      </c>
      <c r="F6632" s="332">
        <v>0</v>
      </c>
      <c r="G6632" s="326">
        <v>0</v>
      </c>
      <c r="H6632" s="327">
        <v>0</v>
      </c>
      <c r="I6632" s="332">
        <v>0</v>
      </c>
      <c r="J6632" s="326">
        <v>0</v>
      </c>
      <c r="K6632" s="327">
        <v>0</v>
      </c>
      <c r="L6632" s="336">
        <v>2.3496792687798115E-5</v>
      </c>
      <c r="M6632" s="337">
        <v>1.1415525114155251E-4</v>
      </c>
      <c r="N6632" s="345">
        <v>0</v>
      </c>
      <c r="O6632" s="346">
        <v>0</v>
      </c>
      <c r="P6632" s="347">
        <v>0</v>
      </c>
      <c r="Q6632" s="348">
        <v>1.7683465959328029E-2</v>
      </c>
      <c r="R6632" s="346">
        <v>0.15767459815862137</v>
      </c>
      <c r="S6632" s="347">
        <v>0.27772713280817418</v>
      </c>
      <c r="T6632" s="349">
        <v>9.0719148310079101E-2</v>
      </c>
      <c r="U6632" s="349">
        <v>0.41407002926481046</v>
      </c>
      <c r="V6632" s="361">
        <v>0</v>
      </c>
    </row>
    <row r="6633" spans="1:22" ht="16" hidden="1" customHeight="1" outlineLevel="1">
      <c r="A6633" s="65">
        <v>6624</v>
      </c>
      <c r="B6633" s="117">
        <v>1</v>
      </c>
      <c r="C6633" s="325">
        <v>8.3415892420074864E-5</v>
      </c>
      <c r="D6633" s="326">
        <v>9.7812303691280028E-5</v>
      </c>
      <c r="E6633" s="327">
        <v>9.28710488664783E-5</v>
      </c>
      <c r="F6633" s="332">
        <v>0</v>
      </c>
      <c r="G6633" s="326">
        <v>0</v>
      </c>
      <c r="H6633" s="327">
        <v>0</v>
      </c>
      <c r="I6633" s="332">
        <v>0</v>
      </c>
      <c r="J6633" s="326">
        <v>0</v>
      </c>
      <c r="K6633" s="327">
        <v>0</v>
      </c>
      <c r="L6633" s="336">
        <v>9.3987170751192458E-6</v>
      </c>
      <c r="M6633" s="337">
        <v>1.1415525114155251E-4</v>
      </c>
      <c r="N6633" s="345">
        <v>0</v>
      </c>
      <c r="O6633" s="346">
        <v>0</v>
      </c>
      <c r="P6633" s="347">
        <v>0</v>
      </c>
      <c r="Q6633" s="348">
        <v>1.7683465959328029E-2</v>
      </c>
      <c r="R6633" s="346">
        <v>0.16383762954259398</v>
      </c>
      <c r="S6633" s="347">
        <v>0.26479523658713622</v>
      </c>
      <c r="T6633" s="349">
        <v>7.3317047533617383E-2</v>
      </c>
      <c r="U6633" s="349">
        <v>0.39422139473431883</v>
      </c>
      <c r="V6633" s="361">
        <v>0</v>
      </c>
    </row>
    <row r="6634" spans="1:22" ht="16" hidden="1" customHeight="1" outlineLevel="1">
      <c r="A6634" s="65">
        <v>6625</v>
      </c>
      <c r="B6634" s="117">
        <v>1</v>
      </c>
      <c r="C6634" s="325">
        <v>7.5984340188135023E-5</v>
      </c>
      <c r="D6634" s="326">
        <v>9.0249396488754097E-5</v>
      </c>
      <c r="E6634" s="327">
        <v>8.5074499017511482E-5</v>
      </c>
      <c r="F6634" s="332">
        <v>0</v>
      </c>
      <c r="G6634" s="326">
        <v>0</v>
      </c>
      <c r="H6634" s="327">
        <v>0</v>
      </c>
      <c r="I6634" s="332">
        <v>0</v>
      </c>
      <c r="J6634" s="326">
        <v>0</v>
      </c>
      <c r="K6634" s="327">
        <v>0</v>
      </c>
      <c r="L6634" s="336">
        <v>5.8741981719495289E-6</v>
      </c>
      <c r="M6634" s="337">
        <v>1.1415525114155251E-4</v>
      </c>
      <c r="N6634" s="345">
        <v>0</v>
      </c>
      <c r="O6634" s="346">
        <v>0</v>
      </c>
      <c r="P6634" s="347">
        <v>0</v>
      </c>
      <c r="Q6634" s="348">
        <v>2.6525198938992044E-2</v>
      </c>
      <c r="R6634" s="346">
        <v>0.16118773122651492</v>
      </c>
      <c r="S6634" s="347">
        <v>0.29920248374936403</v>
      </c>
      <c r="T6634" s="349">
        <v>5.4964012288496567E-2</v>
      </c>
      <c r="U6634" s="349">
        <v>0.36267975273289405</v>
      </c>
      <c r="V6634" s="361">
        <v>0</v>
      </c>
    </row>
    <row r="6635" spans="1:22" ht="16" hidden="1" customHeight="1" outlineLevel="1">
      <c r="A6635" s="65">
        <v>6626</v>
      </c>
      <c r="B6635" s="117">
        <v>1</v>
      </c>
      <c r="C6635" s="325">
        <v>7.0240356587501963E-5</v>
      </c>
      <c r="D6635" s="326">
        <v>8.3678027248513064E-5</v>
      </c>
      <c r="E6635" s="327">
        <v>7.8717910954293944E-5</v>
      </c>
      <c r="F6635" s="332">
        <v>0</v>
      </c>
      <c r="G6635" s="326">
        <v>0</v>
      </c>
      <c r="H6635" s="327">
        <v>0</v>
      </c>
      <c r="I6635" s="332">
        <v>0</v>
      </c>
      <c r="J6635" s="326">
        <v>0</v>
      </c>
      <c r="K6635" s="327">
        <v>0</v>
      </c>
      <c r="L6635" s="336">
        <v>2.3496792687798115E-6</v>
      </c>
      <c r="M6635" s="337">
        <v>1.1415525114155251E-4</v>
      </c>
      <c r="N6635" s="345">
        <v>0</v>
      </c>
      <c r="O6635" s="346">
        <v>0</v>
      </c>
      <c r="P6635" s="347">
        <v>0</v>
      </c>
      <c r="Q6635" s="348">
        <v>3.5366931918656058E-2</v>
      </c>
      <c r="R6635" s="346">
        <v>0.15196132323547015</v>
      </c>
      <c r="S6635" s="347">
        <v>0.23970434621396114</v>
      </c>
      <c r="T6635" s="349">
        <v>4.9163312029675998E-2</v>
      </c>
      <c r="U6635" s="349">
        <v>0.35118326639592612</v>
      </c>
      <c r="V6635" s="361">
        <v>0</v>
      </c>
    </row>
    <row r="6636" spans="1:22" ht="16" hidden="1" customHeight="1" outlineLevel="1">
      <c r="A6636" s="65">
        <v>6627</v>
      </c>
      <c r="B6636" s="117">
        <v>1</v>
      </c>
      <c r="C6636" s="325">
        <v>6.726523559305002E-5</v>
      </c>
      <c r="D6636" s="326">
        <v>7.9595223874398809E-5</v>
      </c>
      <c r="E6636" s="327">
        <v>7.4501806626649654E-5</v>
      </c>
      <c r="F6636" s="332">
        <v>0</v>
      </c>
      <c r="G6636" s="326">
        <v>0</v>
      </c>
      <c r="H6636" s="327">
        <v>0</v>
      </c>
      <c r="I6636" s="332">
        <v>0</v>
      </c>
      <c r="J6636" s="326">
        <v>0</v>
      </c>
      <c r="K6636" s="327">
        <v>0</v>
      </c>
      <c r="L6636" s="336">
        <v>1.1748396343899057E-6</v>
      </c>
      <c r="M6636" s="337">
        <v>1.1415525114155251E-4</v>
      </c>
      <c r="N6636" s="345">
        <v>0</v>
      </c>
      <c r="O6636" s="346">
        <v>0</v>
      </c>
      <c r="P6636" s="347">
        <v>0</v>
      </c>
      <c r="Q6636" s="348">
        <v>3.5366931918656058E-2</v>
      </c>
      <c r="R6636" s="346">
        <v>0.16334983340848303</v>
      </c>
      <c r="S6636" s="347">
        <v>0.21757020841154642</v>
      </c>
      <c r="T6636" s="349">
        <v>3.860793942755987E-2</v>
      </c>
      <c r="U6636" s="349">
        <v>0.34784240711851666</v>
      </c>
      <c r="V6636" s="361">
        <v>0</v>
      </c>
    </row>
    <row r="6637" spans="1:22" ht="16" hidden="1" customHeight="1" outlineLevel="1">
      <c r="A6637" s="65">
        <v>6628</v>
      </c>
      <c r="B6637" s="117">
        <v>1</v>
      </c>
      <c r="C6637" s="325">
        <v>6.6715213224327816E-5</v>
      </c>
      <c r="D6637" s="326">
        <v>7.7339961058221421E-5</v>
      </c>
      <c r="E6637" s="327">
        <v>7.2011061916164414E-5</v>
      </c>
      <c r="F6637" s="332">
        <v>0</v>
      </c>
      <c r="G6637" s="326">
        <v>0</v>
      </c>
      <c r="H6637" s="327">
        <v>0</v>
      </c>
      <c r="I6637" s="332">
        <v>0</v>
      </c>
      <c r="J6637" s="326">
        <v>0</v>
      </c>
      <c r="K6637" s="327">
        <v>0</v>
      </c>
      <c r="L6637" s="336">
        <v>1.409807561267887E-5</v>
      </c>
      <c r="M6637" s="337">
        <v>1.1415525114155251E-4</v>
      </c>
      <c r="N6637" s="345">
        <v>0</v>
      </c>
      <c r="O6637" s="346">
        <v>0</v>
      </c>
      <c r="P6637" s="347">
        <v>0</v>
      </c>
      <c r="Q6637" s="348">
        <v>1.7683465959328029E-2</v>
      </c>
      <c r="R6637" s="346">
        <v>0.17924913389665886</v>
      </c>
      <c r="S6637" s="347">
        <v>0.23940348158526767</v>
      </c>
      <c r="T6637" s="349">
        <v>3.0144622656493793E-2</v>
      </c>
      <c r="U6637" s="349">
        <v>0.34263459706843713</v>
      </c>
      <c r="V6637" s="361">
        <v>0</v>
      </c>
    </row>
    <row r="6638" spans="1:22" ht="16" hidden="1" customHeight="1" outlineLevel="1">
      <c r="A6638" s="65">
        <v>6629</v>
      </c>
      <c r="B6638" s="117">
        <v>1</v>
      </c>
      <c r="C6638" s="325">
        <v>6.622144314331584E-5</v>
      </c>
      <c r="D6638" s="326">
        <v>7.7592706028999924E-5</v>
      </c>
      <c r="E6638" s="327">
        <v>7.1077032649732443E-5</v>
      </c>
      <c r="F6638" s="332">
        <v>0</v>
      </c>
      <c r="G6638" s="326">
        <v>0</v>
      </c>
      <c r="H6638" s="327">
        <v>0</v>
      </c>
      <c r="I6638" s="332">
        <v>0</v>
      </c>
      <c r="J6638" s="326">
        <v>0</v>
      </c>
      <c r="K6638" s="327">
        <v>0</v>
      </c>
      <c r="L6638" s="336">
        <v>3.7594868300476983E-5</v>
      </c>
      <c r="M6638" s="337">
        <v>1.1415525114155251E-4</v>
      </c>
      <c r="N6638" s="345">
        <v>0</v>
      </c>
      <c r="O6638" s="346">
        <v>0</v>
      </c>
      <c r="P6638" s="347">
        <v>0</v>
      </c>
      <c r="Q6638" s="348">
        <v>2.6525198938992044E-2</v>
      </c>
      <c r="R6638" s="346">
        <v>0.18997623190110263</v>
      </c>
      <c r="S6638" s="347">
        <v>0.23608880678197583</v>
      </c>
      <c r="T6638" s="349">
        <v>3.0524996443957435E-2</v>
      </c>
      <c r="U6638" s="349">
        <v>0.34184851253257609</v>
      </c>
      <c r="V6638" s="361">
        <v>0</v>
      </c>
    </row>
    <row r="6639" spans="1:22" ht="16" hidden="1" customHeight="1" outlineLevel="1">
      <c r="A6639" s="65">
        <v>6630</v>
      </c>
      <c r="B6639" s="117">
        <v>1</v>
      </c>
      <c r="C6639" s="325">
        <v>6.6890220341648524E-5</v>
      </c>
      <c r="D6639" s="326">
        <v>7.8778663199575969E-5</v>
      </c>
      <c r="E6639" s="327">
        <v>7.2075925059666634E-5</v>
      </c>
      <c r="F6639" s="332">
        <v>0</v>
      </c>
      <c r="G6639" s="326">
        <v>0</v>
      </c>
      <c r="H6639" s="327">
        <v>0</v>
      </c>
      <c r="I6639" s="332">
        <v>0</v>
      </c>
      <c r="J6639" s="326">
        <v>0</v>
      </c>
      <c r="K6639" s="327">
        <v>0</v>
      </c>
      <c r="L6639" s="336">
        <v>9.3987170751192462E-5</v>
      </c>
      <c r="M6639" s="337">
        <v>1.1415525114155251E-4</v>
      </c>
      <c r="N6639" s="345">
        <v>0</v>
      </c>
      <c r="O6639" s="346">
        <v>0</v>
      </c>
      <c r="P6639" s="347">
        <v>0</v>
      </c>
      <c r="Q6639" s="348">
        <v>1.7683465959328029E-2</v>
      </c>
      <c r="R6639" s="346">
        <v>0.21086604432469799</v>
      </c>
      <c r="S6639" s="347">
        <v>0.20227291013390014</v>
      </c>
      <c r="T6639" s="349">
        <v>3.0620089890823345E-2</v>
      </c>
      <c r="U6639" s="349">
        <v>0.34970935789118657</v>
      </c>
      <c r="V6639" s="361">
        <v>0</v>
      </c>
    </row>
    <row r="6640" spans="1:22" ht="16" hidden="1" customHeight="1" outlineLevel="1">
      <c r="A6640" s="65">
        <v>6631</v>
      </c>
      <c r="B6640" s="117">
        <v>1</v>
      </c>
      <c r="C6640" s="325">
        <v>6.9959095148950837E-5</v>
      </c>
      <c r="D6640" s="326">
        <v>8.0295133024246975E-5</v>
      </c>
      <c r="E6640" s="327">
        <v>7.4501806626649654E-5</v>
      </c>
      <c r="F6640" s="332">
        <v>0</v>
      </c>
      <c r="G6640" s="326">
        <v>0</v>
      </c>
      <c r="H6640" s="327">
        <v>0</v>
      </c>
      <c r="I6640" s="332">
        <v>0</v>
      </c>
      <c r="J6640" s="326">
        <v>0</v>
      </c>
      <c r="K6640" s="327">
        <v>0</v>
      </c>
      <c r="L6640" s="336">
        <v>1.8210014333043539E-4</v>
      </c>
      <c r="M6640" s="337">
        <v>1.1415525114155251E-4</v>
      </c>
      <c r="N6640" s="345">
        <v>2.4293135599372175E-3</v>
      </c>
      <c r="O6640" s="346">
        <v>1.4813109223853449E-2</v>
      </c>
      <c r="P6640" s="347">
        <v>2.6915505794415421E-3</v>
      </c>
      <c r="Q6640" s="348">
        <v>3.5366931918656058E-2</v>
      </c>
      <c r="R6640" s="346">
        <v>0.20515457351150246</v>
      </c>
      <c r="S6640" s="347">
        <v>0.1886251694477992</v>
      </c>
      <c r="T6640" s="349">
        <v>3.0905370231421078E-2</v>
      </c>
      <c r="U6640" s="349">
        <v>0.35658759757997083</v>
      </c>
      <c r="V6640" s="361">
        <v>0</v>
      </c>
    </row>
    <row r="6641" spans="1:22" ht="16" hidden="1" customHeight="1" outlineLevel="1">
      <c r="A6641" s="65">
        <v>6632</v>
      </c>
      <c r="B6641" s="117">
        <v>1</v>
      </c>
      <c r="C6641" s="325">
        <v>7.1946675981378815E-5</v>
      </c>
      <c r="D6641" s="326">
        <v>8.0392342628392548E-5</v>
      </c>
      <c r="E6641" s="327">
        <v>7.5345027492178514E-5</v>
      </c>
      <c r="F6641" s="332">
        <v>0</v>
      </c>
      <c r="G6641" s="326">
        <v>0</v>
      </c>
      <c r="H6641" s="327">
        <v>0</v>
      </c>
      <c r="I6641" s="332">
        <v>0</v>
      </c>
      <c r="J6641" s="326">
        <v>0</v>
      </c>
      <c r="K6641" s="327">
        <v>0</v>
      </c>
      <c r="L6641" s="336">
        <v>1.5860335064263727E-4</v>
      </c>
      <c r="M6641" s="337">
        <v>1.1415525114155251E-4</v>
      </c>
      <c r="N6641" s="345">
        <v>4.7585965615240783E-2</v>
      </c>
      <c r="O6641" s="346">
        <v>0.13370540405233139</v>
      </c>
      <c r="P6641" s="347">
        <v>3.4641022779087184E-2</v>
      </c>
      <c r="Q6641" s="348">
        <v>1.7683465959328029E-2</v>
      </c>
      <c r="R6641" s="346">
        <v>0.17706801122679786</v>
      </c>
      <c r="S6641" s="347">
        <v>0.15548361928114945</v>
      </c>
      <c r="T6641" s="349">
        <v>3.1571024359482454E-2</v>
      </c>
      <c r="U6641" s="349">
        <v>0.39156835942578772</v>
      </c>
      <c r="V6641" s="361">
        <v>7.7834350518564396E-2</v>
      </c>
    </row>
    <row r="6642" spans="1:22" ht="16" hidden="1" customHeight="1" outlineLevel="1">
      <c r="A6642" s="65">
        <v>6633</v>
      </c>
      <c r="B6642" s="117">
        <v>1</v>
      </c>
      <c r="C6642" s="325">
        <v>7.4896795959070663E-5</v>
      </c>
      <c r="D6642" s="326">
        <v>8.8655158980766632E-5</v>
      </c>
      <c r="E6642" s="327">
        <v>8.3543728830859091E-5</v>
      </c>
      <c r="F6642" s="332">
        <v>0</v>
      </c>
      <c r="G6642" s="326">
        <v>0</v>
      </c>
      <c r="H6642" s="327">
        <v>0</v>
      </c>
      <c r="I6642" s="332">
        <v>0</v>
      </c>
      <c r="J6642" s="326">
        <v>0</v>
      </c>
      <c r="K6642" s="327">
        <v>0</v>
      </c>
      <c r="L6642" s="336">
        <v>1.4685495429873823E-4</v>
      </c>
      <c r="M6642" s="337">
        <v>1.1415525114155251E-4</v>
      </c>
      <c r="N6642" s="345">
        <v>0.13561285696355405</v>
      </c>
      <c r="O6642" s="346">
        <v>0.25533579373054299</v>
      </c>
      <c r="P6642" s="347">
        <v>9.4505393081456196E-2</v>
      </c>
      <c r="Q6642" s="348">
        <v>8.8417329796640146E-3</v>
      </c>
      <c r="R6642" s="346">
        <v>0.14160567216306569</v>
      </c>
      <c r="S6642" s="347">
        <v>9.7510545386381126E-2</v>
      </c>
      <c r="T6642" s="349">
        <v>6.6850693146735432E-2</v>
      </c>
      <c r="U6642" s="349">
        <v>0.4030648457627557</v>
      </c>
      <c r="V6642" s="361">
        <v>0.19810159168766026</v>
      </c>
    </row>
    <row r="6643" spans="1:22" ht="16" hidden="1" customHeight="1" outlineLevel="1">
      <c r="A6643" s="65">
        <v>6634</v>
      </c>
      <c r="B6643" s="117">
        <v>1</v>
      </c>
      <c r="C6643" s="325">
        <v>8.0484523204953087E-5</v>
      </c>
      <c r="D6643" s="326">
        <v>9.6490253074900181E-5</v>
      </c>
      <c r="E6643" s="327">
        <v>9.07175925022046E-5</v>
      </c>
      <c r="F6643" s="332">
        <v>0</v>
      </c>
      <c r="G6643" s="326">
        <v>1.9197576320577328E-4</v>
      </c>
      <c r="H6643" s="327">
        <v>0</v>
      </c>
      <c r="I6643" s="332">
        <v>0</v>
      </c>
      <c r="J6643" s="326">
        <v>0</v>
      </c>
      <c r="K6643" s="327">
        <v>0</v>
      </c>
      <c r="L6643" s="336">
        <v>1.644775488145868E-4</v>
      </c>
      <c r="M6643" s="337">
        <v>1.1415525114155251E-4</v>
      </c>
      <c r="N6643" s="345">
        <v>0.25364891581697413</v>
      </c>
      <c r="O6643" s="346">
        <v>0.33835105514605002</v>
      </c>
      <c r="P6643" s="347">
        <v>0.19110910643090478</v>
      </c>
      <c r="Q6643" s="348">
        <v>8.8417329796640146E-3</v>
      </c>
      <c r="R6643" s="346">
        <v>0.1268374220468392</v>
      </c>
      <c r="S6643" s="347">
        <v>7.0339557965090144E-2</v>
      </c>
      <c r="T6643" s="349">
        <v>0.10964274423639539</v>
      </c>
      <c r="U6643" s="349">
        <v>0.44099342461805152</v>
      </c>
      <c r="V6643" s="361">
        <v>0.32100275643977905</v>
      </c>
    </row>
    <row r="6644" spans="1:22" ht="16" hidden="1" customHeight="1" outlineLevel="1">
      <c r="A6644" s="65">
        <v>6635</v>
      </c>
      <c r="B6644" s="117">
        <v>1</v>
      </c>
      <c r="C6644" s="325">
        <v>8.2015835481509232E-5</v>
      </c>
      <c r="D6644" s="326">
        <v>1.0156459441129932E-4</v>
      </c>
      <c r="E6644" s="327">
        <v>9.564719140837331E-5</v>
      </c>
      <c r="F6644" s="332">
        <v>0</v>
      </c>
      <c r="G6644" s="326">
        <v>2.9642458270070767E-4</v>
      </c>
      <c r="H6644" s="327">
        <v>0</v>
      </c>
      <c r="I6644" s="332">
        <v>0</v>
      </c>
      <c r="J6644" s="326">
        <v>0</v>
      </c>
      <c r="K6644" s="327">
        <v>0</v>
      </c>
      <c r="L6644" s="336">
        <v>1.8797434150238492E-4</v>
      </c>
      <c r="M6644" s="337">
        <v>1.1415525114155251E-4</v>
      </c>
      <c r="N6644" s="345">
        <v>0.36111031564478518</v>
      </c>
      <c r="O6644" s="346">
        <v>0.41608518217378787</v>
      </c>
      <c r="P6644" s="347">
        <v>0.27004241366332182</v>
      </c>
      <c r="Q6644" s="348">
        <v>8.8417329796640146E-3</v>
      </c>
      <c r="R6644" s="346">
        <v>0.12205603261324911</v>
      </c>
      <c r="S6644" s="347">
        <v>7.7658813673300839E-2</v>
      </c>
      <c r="T6644" s="349">
        <v>7.3602327874215126E-2</v>
      </c>
      <c r="U6644" s="349">
        <v>0.44050212178313841</v>
      </c>
      <c r="V6644" s="361">
        <v>0.3932257045423404</v>
      </c>
    </row>
    <row r="6645" spans="1:22" ht="16" hidden="1" customHeight="1" outlineLevel="1">
      <c r="A6645" s="65">
        <v>6636</v>
      </c>
      <c r="B6645" s="117">
        <v>1</v>
      </c>
      <c r="C6645" s="325">
        <v>8.5378472235742733E-5</v>
      </c>
      <c r="D6645" s="326">
        <v>1.0168124593627401E-4</v>
      </c>
      <c r="E6645" s="327">
        <v>9.859197812337409E-5</v>
      </c>
      <c r="F6645" s="332">
        <v>0</v>
      </c>
      <c r="G6645" s="326">
        <v>3.1451348440094784E-4</v>
      </c>
      <c r="H6645" s="327">
        <v>0</v>
      </c>
      <c r="I6645" s="332">
        <v>0</v>
      </c>
      <c r="J6645" s="326">
        <v>0</v>
      </c>
      <c r="K6645" s="327">
        <v>0</v>
      </c>
      <c r="L6645" s="336">
        <v>2.0677177565262342E-4</v>
      </c>
      <c r="M6645" s="337">
        <v>1.1415525114155251E-4</v>
      </c>
      <c r="N6645" s="345">
        <v>0.43013140090653079</v>
      </c>
      <c r="O6645" s="346">
        <v>0.45474489574117094</v>
      </c>
      <c r="P6645" s="347">
        <v>0.3092932363685364</v>
      </c>
      <c r="Q6645" s="348">
        <v>8.8417329796640146E-3</v>
      </c>
      <c r="R6645" s="346">
        <v>0.13945203273165599</v>
      </c>
      <c r="S6645" s="347">
        <v>9.3163601869131862E-2</v>
      </c>
      <c r="T6645" s="349">
        <v>5.4108171266703371E-2</v>
      </c>
      <c r="U6645" s="349">
        <v>0.41859001534601148</v>
      </c>
      <c r="V6645" s="361">
        <v>0.41672488363955845</v>
      </c>
    </row>
    <row r="6646" spans="1:22" ht="16" hidden="1" customHeight="1" outlineLevel="1">
      <c r="A6646" s="65">
        <v>6637</v>
      </c>
      <c r="B6646" s="117">
        <v>1</v>
      </c>
      <c r="C6646" s="325">
        <v>8.1203302436805974E-5</v>
      </c>
      <c r="D6646" s="326">
        <v>1.0166180401544489E-4</v>
      </c>
      <c r="E6646" s="327">
        <v>9.9577897904607829E-5</v>
      </c>
      <c r="F6646" s="332">
        <v>0</v>
      </c>
      <c r="G6646" s="326">
        <v>3.3260238610118779E-4</v>
      </c>
      <c r="H6646" s="327">
        <v>0</v>
      </c>
      <c r="I6646" s="332">
        <v>0</v>
      </c>
      <c r="J6646" s="326">
        <v>0</v>
      </c>
      <c r="K6646" s="327">
        <v>0</v>
      </c>
      <c r="L6646" s="336">
        <v>1.8797434150238492E-4</v>
      </c>
      <c r="M6646" s="337">
        <v>1.1415525114155251E-4</v>
      </c>
      <c r="N6646" s="345">
        <v>0.42684468256073338</v>
      </c>
      <c r="O6646" s="346">
        <v>0.46660615076434281</v>
      </c>
      <c r="P6646" s="347">
        <v>0.29706196275439134</v>
      </c>
      <c r="Q6646" s="348">
        <v>8.8417329796640146E-3</v>
      </c>
      <c r="R6646" s="346">
        <v>0.16771084197937128</v>
      </c>
      <c r="S6646" s="347">
        <v>0.11341475379838058</v>
      </c>
      <c r="T6646" s="349">
        <v>5.8102096035071625E-2</v>
      </c>
      <c r="U6646" s="349">
        <v>0.38223360556243774</v>
      </c>
      <c r="V6646" s="361">
        <v>0.40316590310783051</v>
      </c>
    </row>
    <row r="6647" spans="1:22" ht="16" hidden="1" customHeight="1" outlineLevel="1">
      <c r="A6647" s="65">
        <v>6638</v>
      </c>
      <c r="B6647" s="117">
        <v>1</v>
      </c>
      <c r="C6647" s="325">
        <v>8.0234513037352094E-5</v>
      </c>
      <c r="D6647" s="326">
        <v>9.8492770920299066E-5</v>
      </c>
      <c r="E6647" s="327">
        <v>9.6646083818307488E-5</v>
      </c>
      <c r="F6647" s="332">
        <v>0</v>
      </c>
      <c r="G6647" s="326">
        <v>3.7053072837588477E-4</v>
      </c>
      <c r="H6647" s="327">
        <v>0</v>
      </c>
      <c r="I6647" s="332">
        <v>0</v>
      </c>
      <c r="J6647" s="326">
        <v>0</v>
      </c>
      <c r="K6647" s="327">
        <v>0</v>
      </c>
      <c r="L6647" s="336">
        <v>1.9032402077116473E-4</v>
      </c>
      <c r="M6647" s="337">
        <v>1.1415525114155251E-4</v>
      </c>
      <c r="N6647" s="345">
        <v>0.37411428823033144</v>
      </c>
      <c r="O6647" s="346">
        <v>0.42111591688462896</v>
      </c>
      <c r="P6647" s="347">
        <v>0.30222397843260096</v>
      </c>
      <c r="Q6647" s="348">
        <v>8.8417329796640146E-3</v>
      </c>
      <c r="R6647" s="346">
        <v>0.17921235109068304</v>
      </c>
      <c r="S6647" s="347">
        <v>0.10676984457159584</v>
      </c>
      <c r="T6647" s="349">
        <v>3.5564949127850715E-2</v>
      </c>
      <c r="U6647" s="349">
        <v>0.3765344926774451</v>
      </c>
      <c r="V6647" s="361">
        <v>0.35901523620750087</v>
      </c>
    </row>
    <row r="6648" spans="1:22" ht="16" hidden="1" customHeight="1" outlineLevel="1">
      <c r="A6648" s="65">
        <v>6639</v>
      </c>
      <c r="B6648" s="117">
        <v>1</v>
      </c>
      <c r="C6648" s="325">
        <v>7.9803245498240356E-5</v>
      </c>
      <c r="D6648" s="326">
        <v>9.4721038279450671E-5</v>
      </c>
      <c r="E6648" s="327">
        <v>9.1885129085244561E-5</v>
      </c>
      <c r="F6648" s="332">
        <v>0</v>
      </c>
      <c r="G6648" s="326">
        <v>3.9737232444720852E-4</v>
      </c>
      <c r="H6648" s="327">
        <v>0</v>
      </c>
      <c r="I6648" s="332">
        <v>0</v>
      </c>
      <c r="J6648" s="326">
        <v>0</v>
      </c>
      <c r="K6648" s="327">
        <v>0</v>
      </c>
      <c r="L6648" s="336">
        <v>2.1382081345896285E-4</v>
      </c>
      <c r="M6648" s="337">
        <v>1.1415525114155251E-4</v>
      </c>
      <c r="N6648" s="345">
        <v>0.2592220469250654</v>
      </c>
      <c r="O6648" s="346">
        <v>0.33202446171911698</v>
      </c>
      <c r="P6648" s="347">
        <v>0.27497034497349288</v>
      </c>
      <c r="Q6648" s="348">
        <v>8.8417329796640146E-3</v>
      </c>
      <c r="R6648" s="346">
        <v>0.17226782562121956</v>
      </c>
      <c r="S6648" s="347">
        <v>9.0315783629081256E-2</v>
      </c>
      <c r="T6648" s="349">
        <v>3.4423827765459783E-2</v>
      </c>
      <c r="U6648" s="349">
        <v>0.37781188004821936</v>
      </c>
      <c r="V6648" s="361">
        <v>0.27283631039548051</v>
      </c>
    </row>
    <row r="6649" spans="1:22" ht="16" hidden="1" customHeight="1" outlineLevel="1">
      <c r="A6649" s="65">
        <v>6640</v>
      </c>
      <c r="B6649" s="117">
        <v>1</v>
      </c>
      <c r="C6649" s="325">
        <v>7.7690659582011875E-5</v>
      </c>
      <c r="D6649" s="326">
        <v>9.5693134320906442E-5</v>
      </c>
      <c r="E6649" s="327">
        <v>9.2494842634165418E-5</v>
      </c>
      <c r="F6649" s="332">
        <v>0</v>
      </c>
      <c r="G6649" s="326">
        <v>3.4193859343034395E-4</v>
      </c>
      <c r="H6649" s="327">
        <v>0</v>
      </c>
      <c r="I6649" s="332">
        <v>0</v>
      </c>
      <c r="J6649" s="326">
        <v>0</v>
      </c>
      <c r="K6649" s="327">
        <v>0</v>
      </c>
      <c r="L6649" s="336">
        <v>2.2321953053408208E-4</v>
      </c>
      <c r="M6649" s="337">
        <v>1.1415525114155251E-4</v>
      </c>
      <c r="N6649" s="345">
        <v>0.13904247610699486</v>
      </c>
      <c r="O6649" s="346">
        <v>0.23611203490724614</v>
      </c>
      <c r="P6649" s="347">
        <v>0.16441418816756154</v>
      </c>
      <c r="Q6649" s="348">
        <v>8.8417329796640146E-3</v>
      </c>
      <c r="R6649" s="346">
        <v>0.15003123050709483</v>
      </c>
      <c r="S6649" s="347">
        <v>6.1095818400076489E-2</v>
      </c>
      <c r="T6649" s="349">
        <v>3.6040416362180271E-2</v>
      </c>
      <c r="U6649" s="349">
        <v>0.39225618339466617</v>
      </c>
      <c r="V6649" s="361">
        <v>0.16440263894720558</v>
      </c>
    </row>
    <row r="6650" spans="1:22" ht="16" hidden="1" customHeight="1" outlineLevel="1">
      <c r="A6650" s="65">
        <v>6641</v>
      </c>
      <c r="B6650" s="117">
        <v>1</v>
      </c>
      <c r="C6650" s="325">
        <v>7.8040673816653276E-5</v>
      </c>
      <c r="D6650" s="326">
        <v>9.4040571050431619E-5</v>
      </c>
      <c r="E6650" s="327">
        <v>9.1054880848416138E-5</v>
      </c>
      <c r="F6650" s="332">
        <v>0</v>
      </c>
      <c r="G6650" s="326">
        <v>4.5922469800286817E-4</v>
      </c>
      <c r="H6650" s="327">
        <v>0</v>
      </c>
      <c r="I6650" s="332">
        <v>0</v>
      </c>
      <c r="J6650" s="326">
        <v>0</v>
      </c>
      <c r="K6650" s="327">
        <v>0</v>
      </c>
      <c r="L6650" s="336">
        <v>2.2321953053408208E-4</v>
      </c>
      <c r="M6650" s="337">
        <v>1.1415525114155251E-4</v>
      </c>
      <c r="N6650" s="345">
        <v>6.0732838998430426E-2</v>
      </c>
      <c r="O6650" s="346">
        <v>0.11649997887040095</v>
      </c>
      <c r="P6650" s="347">
        <v>7.3885843990220426E-2</v>
      </c>
      <c r="Q6650" s="348">
        <v>8.8417329796640146E-3</v>
      </c>
      <c r="R6650" s="346">
        <v>0.1304875082111133</v>
      </c>
      <c r="S6650" s="347">
        <v>4.0336311923949611E-2</v>
      </c>
      <c r="T6650" s="349">
        <v>3.8322659086962134E-2</v>
      </c>
      <c r="U6650" s="349">
        <v>0.41819697307808096</v>
      </c>
      <c r="V6650" s="361">
        <v>4.1997720667250729E-2</v>
      </c>
    </row>
    <row r="6651" spans="1:22" ht="16" hidden="1" customHeight="1" outlineLevel="1">
      <c r="A6651" s="65">
        <v>6642</v>
      </c>
      <c r="B6651" s="117">
        <v>1</v>
      </c>
      <c r="C6651" s="325">
        <v>7.8340686017774487E-5</v>
      </c>
      <c r="D6651" s="326">
        <v>9.4662712516963314E-5</v>
      </c>
      <c r="E6651" s="327">
        <v>9.3052665668284508E-5</v>
      </c>
      <c r="F6651" s="332">
        <v>0</v>
      </c>
      <c r="G6651" s="326">
        <v>2.9175647903612967E-4</v>
      </c>
      <c r="H6651" s="327">
        <v>0</v>
      </c>
      <c r="I6651" s="332">
        <v>0</v>
      </c>
      <c r="J6651" s="326">
        <v>0</v>
      </c>
      <c r="K6651" s="327">
        <v>0</v>
      </c>
      <c r="L6651" s="336">
        <v>1.644775488145868E-4</v>
      </c>
      <c r="M6651" s="337">
        <v>1.1415525114155251E-4</v>
      </c>
      <c r="N6651" s="345">
        <v>5.2873295128045309E-3</v>
      </c>
      <c r="O6651" s="346">
        <v>9.1671487949566439E-3</v>
      </c>
      <c r="P6651" s="347">
        <v>6.6560985457927374E-3</v>
      </c>
      <c r="Q6651" s="348">
        <v>8.8417329796640146E-3</v>
      </c>
      <c r="R6651" s="346">
        <v>0.11709544062577767</v>
      </c>
      <c r="S6651" s="347">
        <v>4.8480346427933002E-2</v>
      </c>
      <c r="T6651" s="349">
        <v>6.6660506253003626E-2</v>
      </c>
      <c r="U6651" s="349">
        <v>0.44030560064917312</v>
      </c>
      <c r="V6651" s="361">
        <v>0</v>
      </c>
    </row>
    <row r="6652" spans="1:22" ht="16" hidden="1" customHeight="1" outlineLevel="1">
      <c r="A6652" s="65">
        <v>6643</v>
      </c>
      <c r="B6652" s="117">
        <v>1</v>
      </c>
      <c r="C6652" s="325">
        <v>8.4309678769248445E-5</v>
      </c>
      <c r="D6652" s="326">
        <v>1.0226450356114747E-4</v>
      </c>
      <c r="E6652" s="327">
        <v>9.8851430697382956E-5</v>
      </c>
      <c r="F6652" s="332">
        <v>0</v>
      </c>
      <c r="G6652" s="326">
        <v>0</v>
      </c>
      <c r="H6652" s="327">
        <v>0</v>
      </c>
      <c r="I6652" s="332">
        <v>0</v>
      </c>
      <c r="J6652" s="326">
        <v>0</v>
      </c>
      <c r="K6652" s="327">
        <v>0</v>
      </c>
      <c r="L6652" s="336">
        <v>1.1748396343899057E-4</v>
      </c>
      <c r="M6652" s="337">
        <v>1.1415525114155251E-4</v>
      </c>
      <c r="N6652" s="345">
        <v>0</v>
      </c>
      <c r="O6652" s="346">
        <v>0</v>
      </c>
      <c r="P6652" s="347">
        <v>0</v>
      </c>
      <c r="Q6652" s="348">
        <v>8.8417329796640146E-3</v>
      </c>
      <c r="R6652" s="346">
        <v>0.10501095785274817</v>
      </c>
      <c r="S6652" s="347">
        <v>5.0928744451815194E-2</v>
      </c>
      <c r="T6652" s="349">
        <v>8.1590177410951648E-2</v>
      </c>
      <c r="U6652" s="349">
        <v>0.50122715217840486</v>
      </c>
      <c r="V6652" s="361">
        <v>0</v>
      </c>
    </row>
    <row r="6653" spans="1:22" ht="16" hidden="1" customHeight="1" outlineLevel="1">
      <c r="A6653" s="65">
        <v>6644</v>
      </c>
      <c r="B6653" s="117">
        <v>1</v>
      </c>
      <c r="C6653" s="325">
        <v>9.8954024336477239E-5</v>
      </c>
      <c r="D6653" s="326">
        <v>1.1649598960806001E-4</v>
      </c>
      <c r="E6653" s="327">
        <v>1.1305645912436909E-4</v>
      </c>
      <c r="F6653" s="332">
        <v>0</v>
      </c>
      <c r="G6653" s="326">
        <v>0</v>
      </c>
      <c r="H6653" s="327">
        <v>0</v>
      </c>
      <c r="I6653" s="332">
        <v>0</v>
      </c>
      <c r="J6653" s="326">
        <v>0</v>
      </c>
      <c r="K6653" s="327">
        <v>0</v>
      </c>
      <c r="L6653" s="336">
        <v>8.811297257924293E-5</v>
      </c>
      <c r="M6653" s="337">
        <v>1.1415525114155251E-4</v>
      </c>
      <c r="N6653" s="345">
        <v>0</v>
      </c>
      <c r="O6653" s="346">
        <v>0</v>
      </c>
      <c r="P6653" s="347">
        <v>0</v>
      </c>
      <c r="Q6653" s="348">
        <v>8.8417329796640146E-3</v>
      </c>
      <c r="R6653" s="346">
        <v>0.10420009886962592</v>
      </c>
      <c r="S6653" s="347">
        <v>6.6184544745824553E-2</v>
      </c>
      <c r="T6653" s="349">
        <v>0.15595325286009404</v>
      </c>
      <c r="U6653" s="349">
        <v>0.57217128153986507</v>
      </c>
      <c r="V6653" s="361">
        <v>0</v>
      </c>
    </row>
    <row r="6654" spans="1:22" ht="16" hidden="1" customHeight="1" outlineLevel="1">
      <c r="A6654" s="65">
        <v>6645</v>
      </c>
      <c r="B6654" s="117">
        <v>1</v>
      </c>
      <c r="C6654" s="325">
        <v>9.6141409950965942E-5</v>
      </c>
      <c r="D6654" s="326">
        <v>1.1764306293697783E-4</v>
      </c>
      <c r="E6654" s="327">
        <v>1.1133109950721006E-4</v>
      </c>
      <c r="F6654" s="332">
        <v>0</v>
      </c>
      <c r="G6654" s="326">
        <v>0</v>
      </c>
      <c r="H6654" s="327">
        <v>0</v>
      </c>
      <c r="I6654" s="332">
        <v>0</v>
      </c>
      <c r="J6654" s="326">
        <v>0</v>
      </c>
      <c r="K6654" s="327">
        <v>0</v>
      </c>
      <c r="L6654" s="336">
        <v>5.8741981719495287E-5</v>
      </c>
      <c r="M6654" s="337">
        <v>1.1415525114155251E-4</v>
      </c>
      <c r="N6654" s="345">
        <v>0</v>
      </c>
      <c r="O6654" s="346">
        <v>0</v>
      </c>
      <c r="P6654" s="347">
        <v>0</v>
      </c>
      <c r="Q6654" s="348">
        <v>8.8417329796640146E-3</v>
      </c>
      <c r="R6654" s="346">
        <v>0.1188917631249881</v>
      </c>
      <c r="S6654" s="347">
        <v>6.4327497236094433E-2</v>
      </c>
      <c r="T6654" s="349">
        <v>0.11325629521730002</v>
      </c>
      <c r="U6654" s="349">
        <v>0.52539925165613233</v>
      </c>
      <c r="V6654" s="361">
        <v>0</v>
      </c>
    </row>
    <row r="6655" spans="1:22" ht="16" hidden="1" customHeight="1" outlineLevel="1">
      <c r="A6655" s="65">
        <v>6646</v>
      </c>
      <c r="B6655" s="117">
        <v>1</v>
      </c>
      <c r="C6655" s="325">
        <v>9.0228669487202212E-5</v>
      </c>
      <c r="D6655" s="326">
        <v>1.0973020115952782E-4</v>
      </c>
      <c r="E6655" s="327">
        <v>1.0522099138930095E-4</v>
      </c>
      <c r="F6655" s="332">
        <v>0</v>
      </c>
      <c r="G6655" s="326">
        <v>0</v>
      </c>
      <c r="H6655" s="327">
        <v>0</v>
      </c>
      <c r="I6655" s="332">
        <v>0</v>
      </c>
      <c r="J6655" s="326">
        <v>0</v>
      </c>
      <c r="K6655" s="327">
        <v>0</v>
      </c>
      <c r="L6655" s="336">
        <v>3.7594868300476983E-5</v>
      </c>
      <c r="M6655" s="337">
        <v>1.1415525114155251E-4</v>
      </c>
      <c r="N6655" s="345">
        <v>0</v>
      </c>
      <c r="O6655" s="346">
        <v>0</v>
      </c>
      <c r="P6655" s="347">
        <v>0</v>
      </c>
      <c r="Q6655" s="348">
        <v>8.8417329796640146E-3</v>
      </c>
      <c r="R6655" s="346">
        <v>0.13065168051635923</v>
      </c>
      <c r="S6655" s="347">
        <v>5.0295895954026171E-2</v>
      </c>
      <c r="T6655" s="349">
        <v>9.6044381334570134E-2</v>
      </c>
      <c r="U6655" s="349">
        <v>0.50220975784823119</v>
      </c>
      <c r="V6655" s="361">
        <v>0</v>
      </c>
    </row>
    <row r="6656" spans="1:22" ht="16" hidden="1" customHeight="1" outlineLevel="1">
      <c r="A6656" s="65">
        <v>6647</v>
      </c>
      <c r="B6656" s="117">
        <v>1</v>
      </c>
      <c r="C6656" s="325">
        <v>8.3922163009466887E-5</v>
      </c>
      <c r="D6656" s="326">
        <v>1.0189510706539428E-4</v>
      </c>
      <c r="E6656" s="327">
        <v>9.7657948856942118E-5</v>
      </c>
      <c r="F6656" s="332">
        <v>0</v>
      </c>
      <c r="G6656" s="326">
        <v>0</v>
      </c>
      <c r="H6656" s="327">
        <v>0</v>
      </c>
      <c r="I6656" s="332">
        <v>0</v>
      </c>
      <c r="J6656" s="326">
        <v>0</v>
      </c>
      <c r="K6656" s="327">
        <v>0</v>
      </c>
      <c r="L6656" s="336">
        <v>2.3496792687798115E-5</v>
      </c>
      <c r="M6656" s="337">
        <v>1.1415525114155251E-4</v>
      </c>
      <c r="N6656" s="345">
        <v>0</v>
      </c>
      <c r="O6656" s="346">
        <v>0</v>
      </c>
      <c r="P6656" s="347">
        <v>0</v>
      </c>
      <c r="Q6656" s="348">
        <v>1.7683465959328029E-2</v>
      </c>
      <c r="R6656" s="346">
        <v>0.12066477433441512</v>
      </c>
      <c r="S6656" s="347">
        <v>4.7173151448718011E-2</v>
      </c>
      <c r="T6656" s="349">
        <v>7.5218916470935607E-2</v>
      </c>
      <c r="U6656" s="349">
        <v>0.46172640425138689</v>
      </c>
      <c r="V6656" s="361">
        <v>0</v>
      </c>
    </row>
    <row r="6657" spans="1:22" ht="16" hidden="1" customHeight="1" outlineLevel="1">
      <c r="A6657" s="65">
        <v>6648</v>
      </c>
      <c r="B6657" s="117">
        <v>1</v>
      </c>
      <c r="C6657" s="325">
        <v>7.644685899819688E-5</v>
      </c>
      <c r="D6657" s="326">
        <v>9.2718520434051773E-5</v>
      </c>
      <c r="E6657" s="327">
        <v>8.8447382479626911E-5</v>
      </c>
      <c r="F6657" s="332">
        <v>0</v>
      </c>
      <c r="G6657" s="326">
        <v>0</v>
      </c>
      <c r="H6657" s="327">
        <v>0</v>
      </c>
      <c r="I6657" s="332">
        <v>0</v>
      </c>
      <c r="J6657" s="326">
        <v>0</v>
      </c>
      <c r="K6657" s="327">
        <v>0</v>
      </c>
      <c r="L6657" s="336">
        <v>9.3987170751192458E-6</v>
      </c>
      <c r="M6657" s="337">
        <v>1.1415525114155251E-4</v>
      </c>
      <c r="N6657" s="345">
        <v>0</v>
      </c>
      <c r="O6657" s="346">
        <v>0</v>
      </c>
      <c r="P6657" s="347">
        <v>0</v>
      </c>
      <c r="Q6657" s="348">
        <v>2.6525198938992044E-2</v>
      </c>
      <c r="R6657" s="346">
        <v>0.12601832173624999</v>
      </c>
      <c r="S6657" s="347">
        <v>4.4683255441198874E-2</v>
      </c>
      <c r="T6657" s="349">
        <v>4.8973125135944172E-2</v>
      </c>
      <c r="U6657" s="349">
        <v>0.40493179653542571</v>
      </c>
      <c r="V6657" s="361">
        <v>0</v>
      </c>
    </row>
    <row r="6658" spans="1:22" ht="16" hidden="1" customHeight="1" outlineLevel="1">
      <c r="A6658" s="65">
        <v>6649</v>
      </c>
      <c r="B6658" s="117">
        <v>1</v>
      </c>
      <c r="C6658" s="325">
        <v>6.9765337269060059E-5</v>
      </c>
      <c r="D6658" s="326">
        <v>8.4747332894114422E-5</v>
      </c>
      <c r="E6658" s="327">
        <v>7.9677885478126792E-5</v>
      </c>
      <c r="F6658" s="332">
        <v>0</v>
      </c>
      <c r="G6658" s="326">
        <v>0</v>
      </c>
      <c r="H6658" s="327">
        <v>0</v>
      </c>
      <c r="I6658" s="332">
        <v>0</v>
      </c>
      <c r="J6658" s="326">
        <v>0</v>
      </c>
      <c r="K6658" s="327">
        <v>0</v>
      </c>
      <c r="L6658" s="336">
        <v>5.8741981719495289E-6</v>
      </c>
      <c r="M6658" s="337">
        <v>1.1415525114155251E-4</v>
      </c>
      <c r="N6658" s="345">
        <v>0</v>
      </c>
      <c r="O6658" s="346">
        <v>0</v>
      </c>
      <c r="P6658" s="347">
        <v>0</v>
      </c>
      <c r="Q6658" s="348">
        <v>6.1892130857648102E-2</v>
      </c>
      <c r="R6658" s="346">
        <v>0.12917061139656721</v>
      </c>
      <c r="S6658" s="347">
        <v>5.6940805180810898E-2</v>
      </c>
      <c r="T6658" s="349">
        <v>4.2221490408464492E-2</v>
      </c>
      <c r="U6658" s="349">
        <v>0.35432760453937029</v>
      </c>
      <c r="V6658" s="361">
        <v>0</v>
      </c>
    </row>
    <row r="6659" spans="1:22" ht="16" hidden="1" customHeight="1" outlineLevel="1">
      <c r="A6659" s="65">
        <v>6650</v>
      </c>
      <c r="B6659" s="117">
        <v>1</v>
      </c>
      <c r="C6659" s="325">
        <v>6.5727673062303851E-5</v>
      </c>
      <c r="D6659" s="326">
        <v>8.0839506807462211E-5</v>
      </c>
      <c r="E6659" s="327">
        <v>7.4333162453543884E-5</v>
      </c>
      <c r="F6659" s="332">
        <v>0</v>
      </c>
      <c r="G6659" s="326">
        <v>0</v>
      </c>
      <c r="H6659" s="327">
        <v>0</v>
      </c>
      <c r="I6659" s="332">
        <v>0</v>
      </c>
      <c r="J6659" s="326">
        <v>0</v>
      </c>
      <c r="K6659" s="327">
        <v>0</v>
      </c>
      <c r="L6659" s="336">
        <v>2.3496792687798115E-6</v>
      </c>
      <c r="M6659" s="337">
        <v>1.1415525114155251E-4</v>
      </c>
      <c r="N6659" s="345">
        <v>0</v>
      </c>
      <c r="O6659" s="346">
        <v>0</v>
      </c>
      <c r="P6659" s="347">
        <v>0</v>
      </c>
      <c r="Q6659" s="348">
        <v>6.1892130857648102E-2</v>
      </c>
      <c r="R6659" s="346">
        <v>0.1289006974651119</v>
      </c>
      <c r="S6659" s="347">
        <v>0.11407354065960548</v>
      </c>
      <c r="T6659" s="349">
        <v>3.5184575340387075E-2</v>
      </c>
      <c r="U6659" s="349">
        <v>0.32563551898044185</v>
      </c>
      <c r="V6659" s="361">
        <v>0</v>
      </c>
    </row>
    <row r="6660" spans="1:22" ht="16" hidden="1" customHeight="1" outlineLevel="1">
      <c r="A6660" s="65">
        <v>6651</v>
      </c>
      <c r="B6660" s="117">
        <v>1</v>
      </c>
      <c r="C6660" s="325">
        <v>6.4090106464517274E-5</v>
      </c>
      <c r="D6660" s="326">
        <v>7.8875872803721542E-5</v>
      </c>
      <c r="E6660" s="327">
        <v>7.1051087392331566E-5</v>
      </c>
      <c r="F6660" s="332">
        <v>0</v>
      </c>
      <c r="G6660" s="326">
        <v>0</v>
      </c>
      <c r="H6660" s="327">
        <v>0</v>
      </c>
      <c r="I6660" s="332">
        <v>0</v>
      </c>
      <c r="J6660" s="326">
        <v>0</v>
      </c>
      <c r="K6660" s="327">
        <v>0</v>
      </c>
      <c r="L6660" s="336">
        <v>1.1748396343899057E-6</v>
      </c>
      <c r="M6660" s="337">
        <v>1.1415525114155251E-4</v>
      </c>
      <c r="N6660" s="345">
        <v>0</v>
      </c>
      <c r="O6660" s="346">
        <v>0</v>
      </c>
      <c r="P6660" s="347">
        <v>0</v>
      </c>
      <c r="Q6660" s="348">
        <v>7.0733863837312116E-2</v>
      </c>
      <c r="R6660" s="346">
        <v>0.12722995124504488</v>
      </c>
      <c r="S6660" s="347">
        <v>0.12483196512201886</v>
      </c>
      <c r="T6660" s="349">
        <v>3.3758173637398407E-2</v>
      </c>
      <c r="U6660" s="349">
        <v>0.30981556769623814</v>
      </c>
      <c r="V6660" s="361">
        <v>0</v>
      </c>
    </row>
    <row r="6661" spans="1:22" ht="16" hidden="1" customHeight="1" outlineLevel="1">
      <c r="A6661" s="65">
        <v>6652</v>
      </c>
      <c r="B6661" s="117">
        <v>1</v>
      </c>
      <c r="C6661" s="325">
        <v>6.3596336383505298E-5</v>
      </c>
      <c r="D6661" s="326">
        <v>7.8856430882892427E-5</v>
      </c>
      <c r="E6661" s="327">
        <v>6.9637070863983163E-5</v>
      </c>
      <c r="F6661" s="332">
        <v>0</v>
      </c>
      <c r="G6661" s="326">
        <v>0</v>
      </c>
      <c r="H6661" s="327">
        <v>0</v>
      </c>
      <c r="I6661" s="332">
        <v>0</v>
      </c>
      <c r="J6661" s="326">
        <v>0</v>
      </c>
      <c r="K6661" s="327">
        <v>0</v>
      </c>
      <c r="L6661" s="336">
        <v>1.409807561267887E-5</v>
      </c>
      <c r="M6661" s="337">
        <v>1.1415525114155251E-4</v>
      </c>
      <c r="N6661" s="345">
        <v>0</v>
      </c>
      <c r="O6661" s="346">
        <v>0</v>
      </c>
      <c r="P6661" s="347">
        <v>0</v>
      </c>
      <c r="Q6661" s="348">
        <v>5.3050397877984087E-2</v>
      </c>
      <c r="R6661" s="346">
        <v>0.13238192939273213</v>
      </c>
      <c r="S6661" s="347">
        <v>0.19118250180239116</v>
      </c>
      <c r="T6661" s="349">
        <v>3.3377799849934768E-2</v>
      </c>
      <c r="U6661" s="349">
        <v>0.30735905352167231</v>
      </c>
      <c r="V6661" s="361">
        <v>0</v>
      </c>
    </row>
    <row r="6662" spans="1:22" ht="16" hidden="1" customHeight="1" outlineLevel="1">
      <c r="A6662" s="65">
        <v>6653</v>
      </c>
      <c r="B6662" s="117">
        <v>1</v>
      </c>
      <c r="C6662" s="325">
        <v>6.596518272152481E-5</v>
      </c>
      <c r="D6662" s="326">
        <v>7.8273173258018962E-5</v>
      </c>
      <c r="E6662" s="327">
        <v>7.0921361105327126E-5</v>
      </c>
      <c r="F6662" s="332">
        <v>0</v>
      </c>
      <c r="G6662" s="326">
        <v>0</v>
      </c>
      <c r="H6662" s="327">
        <v>0</v>
      </c>
      <c r="I6662" s="332">
        <v>6.9097101488039455E-5</v>
      </c>
      <c r="J6662" s="326">
        <v>0</v>
      </c>
      <c r="K6662" s="327">
        <v>0</v>
      </c>
      <c r="L6662" s="336">
        <v>3.7594868300476983E-5</v>
      </c>
      <c r="M6662" s="337">
        <v>1.1415525114155251E-4</v>
      </c>
      <c r="N6662" s="345">
        <v>0</v>
      </c>
      <c r="O6662" s="346">
        <v>0</v>
      </c>
      <c r="P6662" s="347">
        <v>0</v>
      </c>
      <c r="Q6662" s="348">
        <v>6.1892130857648102E-2</v>
      </c>
      <c r="R6662" s="346">
        <v>0.14212506626982446</v>
      </c>
      <c r="S6662" s="347">
        <v>0.16841551550218745</v>
      </c>
      <c r="T6662" s="349">
        <v>3.5564949127850715E-2</v>
      </c>
      <c r="U6662" s="349">
        <v>0.30893122259339445</v>
      </c>
      <c r="V6662" s="361">
        <v>0</v>
      </c>
    </row>
    <row r="6663" spans="1:22" ht="16" hidden="1" customHeight="1" outlineLevel="1">
      <c r="A6663" s="65">
        <v>6654</v>
      </c>
      <c r="B6663" s="117">
        <v>1</v>
      </c>
      <c r="C6663" s="325">
        <v>7.2459196824960876E-5</v>
      </c>
      <c r="D6663" s="326">
        <v>8.1519974036481249E-5</v>
      </c>
      <c r="E6663" s="327">
        <v>7.6395810416914474E-5</v>
      </c>
      <c r="F6663" s="332">
        <v>0</v>
      </c>
      <c r="G6663" s="326">
        <v>0</v>
      </c>
      <c r="H6663" s="327">
        <v>0</v>
      </c>
      <c r="I6663" s="332">
        <v>8.6928611549469016E-5</v>
      </c>
      <c r="J6663" s="326">
        <v>0</v>
      </c>
      <c r="K6663" s="327">
        <v>0</v>
      </c>
      <c r="L6663" s="336">
        <v>9.3987170751192462E-5</v>
      </c>
      <c r="M6663" s="337">
        <v>1.1415525114155251E-4</v>
      </c>
      <c r="N6663" s="345">
        <v>0</v>
      </c>
      <c r="O6663" s="346">
        <v>0</v>
      </c>
      <c r="P6663" s="347">
        <v>0</v>
      </c>
      <c r="Q6663" s="348">
        <v>6.1892130857648102E-2</v>
      </c>
      <c r="R6663" s="346">
        <v>0.14299087828045834</v>
      </c>
      <c r="S6663" s="347">
        <v>0.17254459035801717</v>
      </c>
      <c r="T6663" s="349">
        <v>3.7181537724571202E-2</v>
      </c>
      <c r="U6663" s="349">
        <v>0.32396508934173707</v>
      </c>
      <c r="V6663" s="361">
        <v>0</v>
      </c>
    </row>
    <row r="6664" spans="1:22" ht="16" hidden="1" customHeight="1" outlineLevel="1">
      <c r="A6664" s="65">
        <v>6655</v>
      </c>
      <c r="B6664" s="117">
        <v>1</v>
      </c>
      <c r="C6664" s="325">
        <v>9.4660099707930001E-5</v>
      </c>
      <c r="D6664" s="326">
        <v>9.2815730038197346E-5</v>
      </c>
      <c r="E6664" s="327">
        <v>9.1833238570442779E-5</v>
      </c>
      <c r="F6664" s="332">
        <v>0</v>
      </c>
      <c r="G6664" s="326">
        <v>0</v>
      </c>
      <c r="H6664" s="327">
        <v>0</v>
      </c>
      <c r="I6664" s="332">
        <v>9.5844366580183796E-5</v>
      </c>
      <c r="J6664" s="326">
        <v>0</v>
      </c>
      <c r="K6664" s="327">
        <v>0</v>
      </c>
      <c r="L6664" s="336">
        <v>1.8210014333043539E-4</v>
      </c>
      <c r="M6664" s="337">
        <v>1.1415525114155251E-4</v>
      </c>
      <c r="N6664" s="345">
        <v>2.8580159528673139E-4</v>
      </c>
      <c r="O6664" s="346">
        <v>1.4810973357236275E-2</v>
      </c>
      <c r="P6664" s="347">
        <v>5.2435468473421816E-3</v>
      </c>
      <c r="Q6664" s="348">
        <v>6.1892130857648102E-2</v>
      </c>
      <c r="R6664" s="346">
        <v>0.16656317693769501</v>
      </c>
      <c r="S6664" s="347">
        <v>0.19018135232883587</v>
      </c>
      <c r="T6664" s="349">
        <v>5.1635741648189681E-2</v>
      </c>
      <c r="U6664" s="349">
        <v>0.35599803417807507</v>
      </c>
      <c r="V6664" s="361">
        <v>0</v>
      </c>
    </row>
    <row r="6665" spans="1:22" ht="16" hidden="1" customHeight="1" outlineLevel="1">
      <c r="A6665" s="65">
        <v>6656</v>
      </c>
      <c r="B6665" s="117">
        <v>1</v>
      </c>
      <c r="C6665" s="325">
        <v>1.1486717150428111E-4</v>
      </c>
      <c r="D6665" s="326">
        <v>1.0866089551392647E-4</v>
      </c>
      <c r="E6665" s="327">
        <v>1.0477992201348586E-4</v>
      </c>
      <c r="F6665" s="332">
        <v>0</v>
      </c>
      <c r="G6665" s="326">
        <v>0</v>
      </c>
      <c r="H6665" s="327">
        <v>0</v>
      </c>
      <c r="I6665" s="332">
        <v>9.8073305337862478E-5</v>
      </c>
      <c r="J6665" s="326">
        <v>0</v>
      </c>
      <c r="K6665" s="327">
        <v>0</v>
      </c>
      <c r="L6665" s="336">
        <v>1.5860335064263727E-4</v>
      </c>
      <c r="M6665" s="337">
        <v>1.1415525114155251E-4</v>
      </c>
      <c r="N6665" s="345">
        <v>1.00030558350356E-2</v>
      </c>
      <c r="O6665" s="346">
        <v>9.829135952977211E-2</v>
      </c>
      <c r="P6665" s="347">
        <v>5.2400455408136287E-2</v>
      </c>
      <c r="Q6665" s="348">
        <v>6.1892130857648102E-2</v>
      </c>
      <c r="R6665" s="346">
        <v>0.16579353384598905</v>
      </c>
      <c r="S6665" s="347">
        <v>0.17396071966794194</v>
      </c>
      <c r="T6665" s="349">
        <v>0.1693614288681875</v>
      </c>
      <c r="U6665" s="349">
        <v>0.41741088854221997</v>
      </c>
      <c r="V6665" s="361">
        <v>7.2148129403681566E-2</v>
      </c>
    </row>
    <row r="6666" spans="1:22" ht="16" hidden="1" customHeight="1" outlineLevel="1">
      <c r="A6666" s="65">
        <v>6657</v>
      </c>
      <c r="B6666" s="117">
        <v>1</v>
      </c>
      <c r="C6666" s="325">
        <v>1.3131784053242715E-4</v>
      </c>
      <c r="D6666" s="326">
        <v>1.1904288123667414E-4</v>
      </c>
      <c r="E6666" s="327">
        <v>1.1856982632205779E-4</v>
      </c>
      <c r="F6666" s="332">
        <v>0</v>
      </c>
      <c r="G6666" s="326">
        <v>0</v>
      </c>
      <c r="H6666" s="327">
        <v>0</v>
      </c>
      <c r="I6666" s="332">
        <v>8.9157550307147697E-5</v>
      </c>
      <c r="J6666" s="326">
        <v>0</v>
      </c>
      <c r="K6666" s="327">
        <v>0</v>
      </c>
      <c r="L6666" s="336">
        <v>1.4685495429873823E-4</v>
      </c>
      <c r="M6666" s="337">
        <v>1.1415525114155251E-4</v>
      </c>
      <c r="N6666" s="345">
        <v>3.2438481065044017E-2</v>
      </c>
      <c r="O6666" s="346">
        <v>0.1985083835938683</v>
      </c>
      <c r="P6666" s="347">
        <v>0.11454921839388557</v>
      </c>
      <c r="Q6666" s="348">
        <v>5.3050397877984087E-2</v>
      </c>
      <c r="R6666" s="346">
        <v>0.14494450531202557</v>
      </c>
      <c r="S6666" s="347">
        <v>0.19965852017547012</v>
      </c>
      <c r="T6666" s="349">
        <v>0.1961777808843744</v>
      </c>
      <c r="U6666" s="349">
        <v>0.49061501094428067</v>
      </c>
      <c r="V6666" s="361">
        <v>0.17713708687903137</v>
      </c>
    </row>
    <row r="6667" spans="1:22" ht="16" hidden="1" customHeight="1" outlineLevel="1">
      <c r="A6667" s="65">
        <v>6658</v>
      </c>
      <c r="B6667" s="117">
        <v>1</v>
      </c>
      <c r="C6667" s="325">
        <v>1.3474923008275093E-4</v>
      </c>
      <c r="D6667" s="326">
        <v>1.2182307591523765E-4</v>
      </c>
      <c r="E6667" s="327">
        <v>1.2697608971994547E-4</v>
      </c>
      <c r="F6667" s="332">
        <v>0</v>
      </c>
      <c r="G6667" s="326">
        <v>0</v>
      </c>
      <c r="H6667" s="327">
        <v>0</v>
      </c>
      <c r="I6667" s="332">
        <v>0</v>
      </c>
      <c r="J6667" s="326">
        <v>0</v>
      </c>
      <c r="K6667" s="327">
        <v>0</v>
      </c>
      <c r="L6667" s="336">
        <v>1.644775488145868E-4</v>
      </c>
      <c r="M6667" s="337">
        <v>1.1415525114155251E-4</v>
      </c>
      <c r="N6667" s="345">
        <v>4.9586576782247899E-2</v>
      </c>
      <c r="O6667" s="346">
        <v>0.29741614427745156</v>
      </c>
      <c r="P6667" s="347">
        <v>0.22669749986997281</v>
      </c>
      <c r="Q6667" s="348">
        <v>5.3050397877984087E-2</v>
      </c>
      <c r="R6667" s="346">
        <v>0.15178062566879583</v>
      </c>
      <c r="S6667" s="347">
        <v>0.21425553360825458</v>
      </c>
      <c r="T6667" s="349">
        <v>0.17582778325506945</v>
      </c>
      <c r="U6667" s="349">
        <v>0.4846211163583401</v>
      </c>
      <c r="V6667" s="361">
        <v>0.25434540338655809</v>
      </c>
    </row>
    <row r="6668" spans="1:22" ht="16" hidden="1" customHeight="1" outlineLevel="1">
      <c r="A6668" s="65">
        <v>6659</v>
      </c>
      <c r="B6668" s="117">
        <v>1</v>
      </c>
      <c r="C6668" s="325">
        <v>1.3349917924474592E-4</v>
      </c>
      <c r="D6668" s="326">
        <v>1.156016612499207E-4</v>
      </c>
      <c r="E6668" s="327">
        <v>1.3376077453027766E-4</v>
      </c>
      <c r="F6668" s="332">
        <v>0</v>
      </c>
      <c r="G6668" s="326">
        <v>2.2290194998360308E-4</v>
      </c>
      <c r="H6668" s="327">
        <v>0</v>
      </c>
      <c r="I6668" s="332">
        <v>0</v>
      </c>
      <c r="J6668" s="326">
        <v>0</v>
      </c>
      <c r="K6668" s="327">
        <v>0</v>
      </c>
      <c r="L6668" s="336">
        <v>1.8797434150238492E-4</v>
      </c>
      <c r="M6668" s="337">
        <v>1.1415525114155251E-4</v>
      </c>
      <c r="N6668" s="345">
        <v>5.8589327033779941E-2</v>
      </c>
      <c r="O6668" s="346">
        <v>0.35173899092249772</v>
      </c>
      <c r="P6668" s="347">
        <v>0.25710036960410715</v>
      </c>
      <c r="Q6668" s="348">
        <v>2.6525198938992044E-2</v>
      </c>
      <c r="R6668" s="346">
        <v>0.18683966085702675</v>
      </c>
      <c r="S6668" s="347">
        <v>0.19971557777930815</v>
      </c>
      <c r="T6668" s="349">
        <v>0.15937661694726687</v>
      </c>
      <c r="U6668" s="349">
        <v>0.45170382641915846</v>
      </c>
      <c r="V6668" s="361">
        <v>0.31314679305737542</v>
      </c>
    </row>
    <row r="6669" spans="1:22" ht="16" hidden="1" customHeight="1" outlineLevel="1">
      <c r="A6669" s="65">
        <v>6660</v>
      </c>
      <c r="B6669" s="117">
        <v>1</v>
      </c>
      <c r="C6669" s="325">
        <v>1.3200536849332991E-4</v>
      </c>
      <c r="D6669" s="326">
        <v>1.2100651524041481E-4</v>
      </c>
      <c r="E6669" s="327">
        <v>1.3228189485842704E-4</v>
      </c>
      <c r="F6669" s="332">
        <v>0</v>
      </c>
      <c r="G6669" s="326">
        <v>2.7950270691661216E-4</v>
      </c>
      <c r="H6669" s="327">
        <v>0</v>
      </c>
      <c r="I6669" s="332">
        <v>0</v>
      </c>
      <c r="J6669" s="326">
        <v>0</v>
      </c>
      <c r="K6669" s="327">
        <v>0</v>
      </c>
      <c r="L6669" s="336">
        <v>2.0677177565262342E-4</v>
      </c>
      <c r="M6669" s="337">
        <v>1.1415525114155251E-4</v>
      </c>
      <c r="N6669" s="345">
        <v>7.7166430727417482E-2</v>
      </c>
      <c r="O6669" s="346">
        <v>0.4004054818257976</v>
      </c>
      <c r="P6669" s="347">
        <v>0.26636698550981014</v>
      </c>
      <c r="Q6669" s="348">
        <v>1.7683465959328029E-2</v>
      </c>
      <c r="R6669" s="346">
        <v>0.2336158087849009</v>
      </c>
      <c r="S6669" s="347">
        <v>0.21304689421651457</v>
      </c>
      <c r="T6669" s="349">
        <v>9.1194615544408664E-2</v>
      </c>
      <c r="U6669" s="349">
        <v>0.43666995967081573</v>
      </c>
      <c r="V6669" s="361">
        <v>0.35381610009144965</v>
      </c>
    </row>
    <row r="6670" spans="1:22" ht="16" hidden="1" customHeight="1" outlineLevel="1">
      <c r="A6670" s="65">
        <v>6661</v>
      </c>
      <c r="B6670" s="117">
        <v>1</v>
      </c>
      <c r="C6670" s="325">
        <v>1.2057990383396405E-4</v>
      </c>
      <c r="D6670" s="326">
        <v>1.2065656066549072E-4</v>
      </c>
      <c r="E6670" s="327">
        <v>1.2815659893168586E-4</v>
      </c>
      <c r="F6670" s="332">
        <v>0</v>
      </c>
      <c r="G6670" s="326">
        <v>3.3960454159805495E-4</v>
      </c>
      <c r="H6670" s="327">
        <v>0</v>
      </c>
      <c r="I6670" s="332">
        <v>0</v>
      </c>
      <c r="J6670" s="326">
        <v>0</v>
      </c>
      <c r="K6670" s="327">
        <v>0</v>
      </c>
      <c r="L6670" s="336">
        <v>1.8797434150238492E-4</v>
      </c>
      <c r="M6670" s="337">
        <v>1.1415525114155251E-4</v>
      </c>
      <c r="N6670" s="345">
        <v>8.8312692943600002E-2</v>
      </c>
      <c r="O6670" s="346">
        <v>0.43753884703800366</v>
      </c>
      <c r="P6670" s="347">
        <v>0.36739442636999825</v>
      </c>
      <c r="Q6670" s="348">
        <v>1.7683465959328029E-2</v>
      </c>
      <c r="R6670" s="346">
        <v>0.2923560572940706</v>
      </c>
      <c r="S6670" s="347">
        <v>0.21806818421518978</v>
      </c>
      <c r="T6670" s="349">
        <v>8.0163775707962986E-2</v>
      </c>
      <c r="U6670" s="349">
        <v>0.37142494319434827</v>
      </c>
      <c r="V6670" s="361">
        <v>0.37383391932241383</v>
      </c>
    </row>
    <row r="6671" spans="1:22" ht="16" hidden="1" customHeight="1" outlineLevel="1">
      <c r="A6671" s="65">
        <v>6662</v>
      </c>
      <c r="B6671" s="117">
        <v>1</v>
      </c>
      <c r="C6671" s="325">
        <v>1.228862476300833E-4</v>
      </c>
      <c r="D6671" s="326">
        <v>1.1667096689552205E-4</v>
      </c>
      <c r="E6671" s="327">
        <v>1.2364212414393136E-4</v>
      </c>
      <c r="F6671" s="332">
        <v>0</v>
      </c>
      <c r="G6671" s="326">
        <v>3.7928342274696857E-4</v>
      </c>
      <c r="H6671" s="327">
        <v>0</v>
      </c>
      <c r="I6671" s="332">
        <v>0</v>
      </c>
      <c r="J6671" s="326">
        <v>0</v>
      </c>
      <c r="K6671" s="327">
        <v>0</v>
      </c>
      <c r="L6671" s="336">
        <v>1.9032402077116473E-4</v>
      </c>
      <c r="M6671" s="337">
        <v>1.1415525114155251E-4</v>
      </c>
      <c r="N6671" s="345">
        <v>8.3168264228438843E-2</v>
      </c>
      <c r="O6671" s="346">
        <v>0.3704199373953414</v>
      </c>
      <c r="P6671" s="347">
        <v>0.35683180300026274</v>
      </c>
      <c r="Q6671" s="348">
        <v>8.8417329796640146E-3</v>
      </c>
      <c r="R6671" s="346">
        <v>0.29015394003211442</v>
      </c>
      <c r="S6671" s="347">
        <v>0.21616963872182271</v>
      </c>
      <c r="T6671" s="349">
        <v>6.3332235612696727E-2</v>
      </c>
      <c r="U6671" s="349">
        <v>0.35874933005358872</v>
      </c>
      <c r="V6671" s="361">
        <v>0.34005098640974618</v>
      </c>
    </row>
    <row r="6672" spans="1:22" ht="16" hidden="1" customHeight="1" outlineLevel="1">
      <c r="A6672" s="65">
        <v>6663</v>
      </c>
      <c r="B6672" s="117">
        <v>1</v>
      </c>
      <c r="C6672" s="325">
        <v>1.2825521597931486E-4</v>
      </c>
      <c r="D6672" s="326">
        <v>1.1805134327438926E-4</v>
      </c>
      <c r="E6672" s="327">
        <v>1.2602908782481306E-4</v>
      </c>
      <c r="F6672" s="332">
        <v>0</v>
      </c>
      <c r="G6672" s="326">
        <v>3.8278450049540207E-4</v>
      </c>
      <c r="H6672" s="327">
        <v>0</v>
      </c>
      <c r="I6672" s="332">
        <v>0</v>
      </c>
      <c r="J6672" s="326">
        <v>0</v>
      </c>
      <c r="K6672" s="327">
        <v>0</v>
      </c>
      <c r="L6672" s="336">
        <v>2.1382081345896285E-4</v>
      </c>
      <c r="M6672" s="337">
        <v>1.1415525114155251E-4</v>
      </c>
      <c r="N6672" s="345">
        <v>6.5734366915948236E-2</v>
      </c>
      <c r="O6672" s="346">
        <v>0.31419983212918529</v>
      </c>
      <c r="P6672" s="347">
        <v>0.28502776864459439</v>
      </c>
      <c r="Q6672" s="348">
        <v>8.8417329796640146E-3</v>
      </c>
      <c r="R6672" s="346">
        <v>0.29701607762773596</v>
      </c>
      <c r="S6672" s="347">
        <v>0.23558045223509766</v>
      </c>
      <c r="T6672" s="349">
        <v>6.7421253827930905E-2</v>
      </c>
      <c r="U6672" s="349">
        <v>0.36425192180461613</v>
      </c>
      <c r="V6672" s="361">
        <v>0.25065027580921756</v>
      </c>
    </row>
    <row r="6673" spans="1:22" ht="16" hidden="1" customHeight="1" outlineLevel="1">
      <c r="A6673" s="65">
        <v>6664</v>
      </c>
      <c r="B6673" s="117">
        <v>1</v>
      </c>
      <c r="C6673" s="325">
        <v>1.2940526275027949E-4</v>
      </c>
      <c r="D6673" s="326">
        <v>1.1809022711604749E-4</v>
      </c>
      <c r="E6673" s="327">
        <v>1.284938872778974E-4</v>
      </c>
      <c r="F6673" s="332">
        <v>0</v>
      </c>
      <c r="G6673" s="326">
        <v>2.8592134945540701E-4</v>
      </c>
      <c r="H6673" s="327">
        <v>0</v>
      </c>
      <c r="I6673" s="332">
        <v>0</v>
      </c>
      <c r="J6673" s="326">
        <v>0</v>
      </c>
      <c r="K6673" s="327">
        <v>0</v>
      </c>
      <c r="L6673" s="336">
        <v>2.2321953053408208E-4</v>
      </c>
      <c r="M6673" s="337">
        <v>1.1415525114155251E-4</v>
      </c>
      <c r="N6673" s="345">
        <v>5.1301386353968297E-2</v>
      </c>
      <c r="O6673" s="346">
        <v>0.21474264359330544</v>
      </c>
      <c r="P6673" s="347">
        <v>0.17276894442817045</v>
      </c>
      <c r="Q6673" s="348">
        <v>8.8417329796640146E-3</v>
      </c>
      <c r="R6673" s="346">
        <v>0.32318074706362376</v>
      </c>
      <c r="S6673" s="347">
        <v>0.24697172519530003</v>
      </c>
      <c r="T6673" s="349">
        <v>8.1209803623488008E-2</v>
      </c>
      <c r="U6673" s="349">
        <v>0.37879448571804564</v>
      </c>
      <c r="V6673" s="361">
        <v>0.15075204368215425</v>
      </c>
    </row>
    <row r="6674" spans="1:22" ht="16" hidden="1" customHeight="1" outlineLevel="1">
      <c r="A6674" s="65">
        <v>6665</v>
      </c>
      <c r="B6674" s="117">
        <v>1</v>
      </c>
      <c r="C6674" s="325">
        <v>1.3058031053800418E-4</v>
      </c>
      <c r="D6674" s="326">
        <v>1.2017051264476285E-4</v>
      </c>
      <c r="E6674" s="327">
        <v>1.2696311709124502E-4</v>
      </c>
      <c r="F6674" s="332">
        <v>0</v>
      </c>
      <c r="G6674" s="326">
        <v>2.1181520378023009E-4</v>
      </c>
      <c r="H6674" s="327">
        <v>0</v>
      </c>
      <c r="I6674" s="332">
        <v>0</v>
      </c>
      <c r="J6674" s="326">
        <v>0</v>
      </c>
      <c r="K6674" s="327">
        <v>0</v>
      </c>
      <c r="L6674" s="336">
        <v>2.2321953053408208E-4</v>
      </c>
      <c r="M6674" s="337">
        <v>1.1415525114155251E-4</v>
      </c>
      <c r="N6674" s="345">
        <v>2.9580465112176702E-2</v>
      </c>
      <c r="O6674" s="346">
        <v>0.10518265254345252</v>
      </c>
      <c r="P6674" s="347">
        <v>6.8479732754214484E-2</v>
      </c>
      <c r="Q6674" s="348">
        <v>8.8417329796640146E-3</v>
      </c>
      <c r="R6674" s="346">
        <v>0.29663175611676362</v>
      </c>
      <c r="S6674" s="347">
        <v>0.19543607060913173</v>
      </c>
      <c r="T6674" s="349">
        <v>0.1372198438275096</v>
      </c>
      <c r="U6674" s="349">
        <v>0.42635260013763943</v>
      </c>
      <c r="V6674" s="361">
        <v>3.0748958327471172E-2</v>
      </c>
    </row>
    <row r="6675" spans="1:22" ht="16" hidden="1" customHeight="1" outlineLevel="1">
      <c r="A6675" s="65">
        <v>6666</v>
      </c>
      <c r="B6675" s="117">
        <v>1</v>
      </c>
      <c r="C6675" s="325">
        <v>1.2761143979774227E-4</v>
      </c>
      <c r="D6675" s="326">
        <v>1.2438940946468089E-4</v>
      </c>
      <c r="E6675" s="327">
        <v>1.2487452387047356E-4</v>
      </c>
      <c r="F6675" s="332">
        <v>0</v>
      </c>
      <c r="G6675" s="326">
        <v>0</v>
      </c>
      <c r="H6675" s="327">
        <v>0</v>
      </c>
      <c r="I6675" s="332">
        <v>0</v>
      </c>
      <c r="J6675" s="326">
        <v>0</v>
      </c>
      <c r="K6675" s="327">
        <v>0</v>
      </c>
      <c r="L6675" s="336">
        <v>1.644775488145868E-4</v>
      </c>
      <c r="M6675" s="337">
        <v>1.1415525114155251E-4</v>
      </c>
      <c r="N6675" s="345">
        <v>3.0009167505106798E-3</v>
      </c>
      <c r="O6675" s="346">
        <v>7.6759275180742293E-3</v>
      </c>
      <c r="P6675" s="347">
        <v>5.7202329243732902E-3</v>
      </c>
      <c r="Q6675" s="348">
        <v>8.8417329796640146E-3</v>
      </c>
      <c r="R6675" s="346">
        <v>0.26900739720924899</v>
      </c>
      <c r="S6675" s="347">
        <v>0.1677152306573256</v>
      </c>
      <c r="T6675" s="349">
        <v>0.14130886204274376</v>
      </c>
      <c r="U6675" s="349">
        <v>0.47233854548551107</v>
      </c>
      <c r="V6675" s="361">
        <v>0</v>
      </c>
    </row>
    <row r="6676" spans="1:22" ht="16" hidden="1" customHeight="1" outlineLevel="1">
      <c r="A6676" s="65">
        <v>6667</v>
      </c>
      <c r="B6676" s="117">
        <v>1</v>
      </c>
      <c r="C6676" s="325">
        <v>1.2707391793740012E-4</v>
      </c>
      <c r="D6676" s="326">
        <v>1.2854998052211163E-4</v>
      </c>
      <c r="E6676" s="327">
        <v>1.2676852766073835E-4</v>
      </c>
      <c r="F6676" s="332">
        <v>0</v>
      </c>
      <c r="G6676" s="326">
        <v>0</v>
      </c>
      <c r="H6676" s="327">
        <v>0</v>
      </c>
      <c r="I6676" s="332">
        <v>0</v>
      </c>
      <c r="J6676" s="326">
        <v>0</v>
      </c>
      <c r="K6676" s="327">
        <v>0</v>
      </c>
      <c r="L6676" s="336">
        <v>1.1748396343899057E-4</v>
      </c>
      <c r="M6676" s="337">
        <v>1.1415525114155251E-4</v>
      </c>
      <c r="N6676" s="345">
        <v>0</v>
      </c>
      <c r="O6676" s="346">
        <v>0</v>
      </c>
      <c r="P6676" s="347">
        <v>0</v>
      </c>
      <c r="Q6676" s="348">
        <v>6.1892130857648102E-2</v>
      </c>
      <c r="R6676" s="346">
        <v>0.27258170546034222</v>
      </c>
      <c r="S6676" s="347">
        <v>0.16826508318784075</v>
      </c>
      <c r="T6676" s="349">
        <v>0.21966586226025445</v>
      </c>
      <c r="U6676" s="349">
        <v>0.50427322975486644</v>
      </c>
      <c r="V6676" s="361">
        <v>0</v>
      </c>
    </row>
    <row r="6677" spans="1:22" ht="16" hidden="1" customHeight="1" outlineLevel="1">
      <c r="A6677" s="65">
        <v>6668</v>
      </c>
      <c r="B6677" s="117">
        <v>1</v>
      </c>
      <c r="C6677" s="325">
        <v>1.3589927685371555E-4</v>
      </c>
      <c r="D6677" s="326">
        <v>1.4291756001482797E-4</v>
      </c>
      <c r="E6677" s="327">
        <v>1.3782120731351661E-4</v>
      </c>
      <c r="F6677" s="332">
        <v>0</v>
      </c>
      <c r="G6677" s="326">
        <v>0</v>
      </c>
      <c r="H6677" s="327">
        <v>0</v>
      </c>
      <c r="I6677" s="332">
        <v>0</v>
      </c>
      <c r="J6677" s="326">
        <v>0</v>
      </c>
      <c r="K6677" s="327">
        <v>0</v>
      </c>
      <c r="L6677" s="336">
        <v>8.811297257924293E-5</v>
      </c>
      <c r="M6677" s="337">
        <v>1.1415525114155251E-4</v>
      </c>
      <c r="N6677" s="345">
        <v>0</v>
      </c>
      <c r="O6677" s="346">
        <v>0</v>
      </c>
      <c r="P6677" s="347">
        <v>0</v>
      </c>
      <c r="Q6677" s="348">
        <v>0.10610079575596817</v>
      </c>
      <c r="R6677" s="346">
        <v>0.27370815622105921</v>
      </c>
      <c r="S6677" s="347">
        <v>0.13651372396767986</v>
      </c>
      <c r="T6677" s="349">
        <v>0.26274319369051213</v>
      </c>
      <c r="U6677" s="349">
        <v>0.56440869674823702</v>
      </c>
      <c r="V6677" s="361">
        <v>0</v>
      </c>
    </row>
    <row r="6678" spans="1:22" ht="16" hidden="1" customHeight="1" outlineLevel="1">
      <c r="A6678" s="65">
        <v>6669</v>
      </c>
      <c r="B6678" s="117">
        <v>1</v>
      </c>
      <c r="C6678" s="325">
        <v>1.2866773275585651E-4</v>
      </c>
      <c r="D6678" s="326">
        <v>1.3957354963222009E-4</v>
      </c>
      <c r="E6678" s="327">
        <v>1.3063437101347065E-4</v>
      </c>
      <c r="F6678" s="332">
        <v>0</v>
      </c>
      <c r="G6678" s="326">
        <v>0</v>
      </c>
      <c r="H6678" s="327">
        <v>0</v>
      </c>
      <c r="I6678" s="332">
        <v>0</v>
      </c>
      <c r="J6678" s="326">
        <v>0</v>
      </c>
      <c r="K6678" s="327">
        <v>0</v>
      </c>
      <c r="L6678" s="336">
        <v>5.8741981719495287E-5</v>
      </c>
      <c r="M6678" s="337">
        <v>1.1415525114155251E-4</v>
      </c>
      <c r="N6678" s="345">
        <v>0</v>
      </c>
      <c r="O6678" s="346">
        <v>0</v>
      </c>
      <c r="P6678" s="347">
        <v>0</v>
      </c>
      <c r="Q6678" s="348">
        <v>6.1892130857648102E-2</v>
      </c>
      <c r="R6678" s="346">
        <v>0.28505618277925243</v>
      </c>
      <c r="S6678" s="347">
        <v>0.12832819148005953</v>
      </c>
      <c r="T6678" s="349">
        <v>0.20625768625216098</v>
      </c>
      <c r="U6678" s="349">
        <v>0.54809744262912019</v>
      </c>
      <c r="V6678" s="361">
        <v>0</v>
      </c>
    </row>
    <row r="6679" spans="1:22" ht="16" hidden="1" customHeight="1" outlineLevel="1">
      <c r="A6679" s="65">
        <v>6670</v>
      </c>
      <c r="B6679" s="117">
        <v>1</v>
      </c>
      <c r="C6679" s="325">
        <v>1.1809230266633406E-4</v>
      </c>
      <c r="D6679" s="326">
        <v>1.3026086955507377E-4</v>
      </c>
      <c r="E6679" s="327">
        <v>1.2047680274102304E-4</v>
      </c>
      <c r="F6679" s="332">
        <v>0</v>
      </c>
      <c r="G6679" s="326">
        <v>0</v>
      </c>
      <c r="H6679" s="327">
        <v>0</v>
      </c>
      <c r="I6679" s="332">
        <v>0</v>
      </c>
      <c r="J6679" s="326">
        <v>0</v>
      </c>
      <c r="K6679" s="327">
        <v>0</v>
      </c>
      <c r="L6679" s="336">
        <v>3.7594868300476983E-5</v>
      </c>
      <c r="M6679" s="337">
        <v>1.1415525114155251E-4</v>
      </c>
      <c r="N6679" s="345">
        <v>0</v>
      </c>
      <c r="O6679" s="346">
        <v>0</v>
      </c>
      <c r="P6679" s="347">
        <v>0</v>
      </c>
      <c r="Q6679" s="348">
        <v>2.6525198938992044E-2</v>
      </c>
      <c r="R6679" s="346">
        <v>0.31356970585945132</v>
      </c>
      <c r="S6679" s="347">
        <v>0.10855945573425313</v>
      </c>
      <c r="T6679" s="349">
        <v>0.11629928551700917</v>
      </c>
      <c r="U6679" s="349">
        <v>0.44846122770873159</v>
      </c>
      <c r="V6679" s="361">
        <v>0</v>
      </c>
    </row>
    <row r="6680" spans="1:22" ht="16" hidden="1" customHeight="1" outlineLevel="1">
      <c r="A6680" s="65">
        <v>6671</v>
      </c>
      <c r="B6680" s="117">
        <v>1</v>
      </c>
      <c r="C6680" s="325">
        <v>1.0597931004606544E-4</v>
      </c>
      <c r="D6680" s="326">
        <v>1.1591273198318654E-4</v>
      </c>
      <c r="E6680" s="327">
        <v>1.0904791685593192E-4</v>
      </c>
      <c r="F6680" s="332">
        <v>0</v>
      </c>
      <c r="G6680" s="326">
        <v>0</v>
      </c>
      <c r="H6680" s="327">
        <v>0</v>
      </c>
      <c r="I6680" s="332">
        <v>0</v>
      </c>
      <c r="J6680" s="326">
        <v>0</v>
      </c>
      <c r="K6680" s="327">
        <v>0</v>
      </c>
      <c r="L6680" s="336">
        <v>2.3496792687798115E-5</v>
      </c>
      <c r="M6680" s="337">
        <v>1.1415525114155251E-4</v>
      </c>
      <c r="N6680" s="345">
        <v>0</v>
      </c>
      <c r="O6680" s="346">
        <v>0</v>
      </c>
      <c r="P6680" s="347">
        <v>0</v>
      </c>
      <c r="Q6680" s="348">
        <v>1.7683465959328029E-2</v>
      </c>
      <c r="R6680" s="346">
        <v>0.34016794185618476</v>
      </c>
      <c r="S6680" s="347">
        <v>0.10547820921258191</v>
      </c>
      <c r="T6680" s="349">
        <v>7.0178963787042331E-2</v>
      </c>
      <c r="U6680" s="349">
        <v>0.37967883082088927</v>
      </c>
      <c r="V6680" s="361">
        <v>0</v>
      </c>
    </row>
    <row r="6681" spans="1:22" ht="16" hidden="1" customHeight="1" outlineLevel="1">
      <c r="A6681" s="65">
        <v>6672</v>
      </c>
      <c r="B6681" s="117">
        <v>1</v>
      </c>
      <c r="C6681" s="325">
        <v>9.6460172914657224E-5</v>
      </c>
      <c r="D6681" s="326">
        <v>1.045586502189831E-4</v>
      </c>
      <c r="E6681" s="327">
        <v>9.7113098451523467E-5</v>
      </c>
      <c r="F6681" s="332">
        <v>0</v>
      </c>
      <c r="G6681" s="326">
        <v>0</v>
      </c>
      <c r="H6681" s="327">
        <v>0</v>
      </c>
      <c r="I6681" s="332">
        <v>0</v>
      </c>
      <c r="J6681" s="326">
        <v>0</v>
      </c>
      <c r="K6681" s="327">
        <v>0</v>
      </c>
      <c r="L6681" s="336">
        <v>9.3987170751192458E-6</v>
      </c>
      <c r="M6681" s="337">
        <v>1.1415525114155251E-4</v>
      </c>
      <c r="N6681" s="345">
        <v>0</v>
      </c>
      <c r="O6681" s="346">
        <v>0</v>
      </c>
      <c r="P6681" s="347">
        <v>0</v>
      </c>
      <c r="Q6681" s="348">
        <v>2.6525198938992044E-2</v>
      </c>
      <c r="R6681" s="346">
        <v>0.33435553844811927</v>
      </c>
      <c r="S6681" s="347">
        <v>0.11845160341725686</v>
      </c>
      <c r="T6681" s="349">
        <v>5.5249292629094303E-2</v>
      </c>
      <c r="U6681" s="349">
        <v>0.36159888649608501</v>
      </c>
      <c r="V6681" s="361">
        <v>0</v>
      </c>
    </row>
    <row r="6682" spans="1:22" ht="16" hidden="1" customHeight="1" outlineLevel="1">
      <c r="A6682" s="65">
        <v>6673</v>
      </c>
      <c r="B6682" s="117">
        <v>1</v>
      </c>
      <c r="C6682" s="325">
        <v>8.8066081537453527E-5</v>
      </c>
      <c r="D6682" s="326">
        <v>8.908288123900718E-5</v>
      </c>
      <c r="E6682" s="327">
        <v>9.1444059709429459E-5</v>
      </c>
      <c r="F6682" s="332">
        <v>0</v>
      </c>
      <c r="G6682" s="326">
        <v>0</v>
      </c>
      <c r="H6682" s="327">
        <v>0</v>
      </c>
      <c r="I6682" s="332">
        <v>0</v>
      </c>
      <c r="J6682" s="326">
        <v>0</v>
      </c>
      <c r="K6682" s="327">
        <v>0</v>
      </c>
      <c r="L6682" s="336">
        <v>5.8741981719495289E-6</v>
      </c>
      <c r="M6682" s="337">
        <v>1.1415525114155251E-4</v>
      </c>
      <c r="N6682" s="345">
        <v>0</v>
      </c>
      <c r="O6682" s="346">
        <v>0</v>
      </c>
      <c r="P6682" s="347">
        <v>0</v>
      </c>
      <c r="Q6682" s="348">
        <v>8.8417329796640146E-3</v>
      </c>
      <c r="R6682" s="346">
        <v>0.34242548661002109</v>
      </c>
      <c r="S6682" s="347">
        <v>0.11081592346015166</v>
      </c>
      <c r="T6682" s="349">
        <v>3.3377799849934768E-2</v>
      </c>
      <c r="U6682" s="349">
        <v>0.33005724449466023</v>
      </c>
      <c r="V6682" s="361">
        <v>0</v>
      </c>
    </row>
    <row r="6683" spans="1:22" ht="16" hidden="1" customHeight="1" outlineLevel="1">
      <c r="A6683" s="65">
        <v>6674</v>
      </c>
      <c r="B6683" s="117">
        <v>1</v>
      </c>
      <c r="C6683" s="325">
        <v>8.383465945080654E-5</v>
      </c>
      <c r="D6683" s="326">
        <v>8.346416611939279E-5</v>
      </c>
      <c r="E6683" s="327">
        <v>8.5282061076718581E-5</v>
      </c>
      <c r="F6683" s="332">
        <v>0</v>
      </c>
      <c r="G6683" s="326">
        <v>0</v>
      </c>
      <c r="H6683" s="327">
        <v>0</v>
      </c>
      <c r="I6683" s="332">
        <v>0</v>
      </c>
      <c r="J6683" s="326">
        <v>0</v>
      </c>
      <c r="K6683" s="327">
        <v>0</v>
      </c>
      <c r="L6683" s="336">
        <v>2.3496792687798115E-6</v>
      </c>
      <c r="M6683" s="337">
        <v>1.1415525114155251E-4</v>
      </c>
      <c r="N6683" s="345">
        <v>0</v>
      </c>
      <c r="O6683" s="346">
        <v>0</v>
      </c>
      <c r="P6683" s="347">
        <v>0</v>
      </c>
      <c r="Q6683" s="348">
        <v>8.8417329796640146E-3</v>
      </c>
      <c r="R6683" s="346">
        <v>0.36981414508482191</v>
      </c>
      <c r="S6683" s="347">
        <v>0.12279854693450612</v>
      </c>
      <c r="T6683" s="349">
        <v>2.9574061975298327E-2</v>
      </c>
      <c r="U6683" s="349">
        <v>0.31089643393304706</v>
      </c>
      <c r="V6683" s="361">
        <v>0</v>
      </c>
    </row>
    <row r="6684" spans="1:22" ht="16" hidden="1" customHeight="1" outlineLevel="1">
      <c r="A6684" s="65">
        <v>6675</v>
      </c>
      <c r="B6684" s="117">
        <v>1</v>
      </c>
      <c r="C6684" s="325">
        <v>8.1328307520606478E-5</v>
      </c>
      <c r="D6684" s="326">
        <v>8.1519974036481249E-5</v>
      </c>
      <c r="E6684" s="327">
        <v>8.2467000648722241E-5</v>
      </c>
      <c r="F6684" s="332">
        <v>0</v>
      </c>
      <c r="G6684" s="326">
        <v>0</v>
      </c>
      <c r="H6684" s="327">
        <v>0</v>
      </c>
      <c r="I6684" s="332">
        <v>0</v>
      </c>
      <c r="J6684" s="326">
        <v>0</v>
      </c>
      <c r="K6684" s="327">
        <v>0</v>
      </c>
      <c r="L6684" s="336">
        <v>1.1748396343899057E-6</v>
      </c>
      <c r="M6684" s="337">
        <v>1.1415525114155251E-4</v>
      </c>
      <c r="N6684" s="345">
        <v>0</v>
      </c>
      <c r="O6684" s="346">
        <v>0</v>
      </c>
      <c r="P6684" s="347">
        <v>0</v>
      </c>
      <c r="Q6684" s="348">
        <v>2.6525198938992044E-2</v>
      </c>
      <c r="R6684" s="346">
        <v>0.41774022939666322</v>
      </c>
      <c r="S6684" s="347">
        <v>0.15410898795486166</v>
      </c>
      <c r="T6684" s="349">
        <v>2.253714690722091E-2</v>
      </c>
      <c r="U6684" s="349">
        <v>0.2969434334215133</v>
      </c>
      <c r="V6684" s="361">
        <v>0</v>
      </c>
    </row>
    <row r="6685" spans="1:22" ht="16" hidden="1" customHeight="1" outlineLevel="1">
      <c r="A6685" s="65">
        <v>6676</v>
      </c>
      <c r="B6685" s="117">
        <v>1</v>
      </c>
      <c r="C6685" s="325">
        <v>8.0797035914454345E-5</v>
      </c>
      <c r="D6685" s="326">
        <v>8.015903957844316E-5</v>
      </c>
      <c r="E6685" s="327">
        <v>8.1286491436981842E-5</v>
      </c>
      <c r="F6685" s="332">
        <v>0</v>
      </c>
      <c r="G6685" s="326">
        <v>0</v>
      </c>
      <c r="H6685" s="327">
        <v>0</v>
      </c>
      <c r="I6685" s="332">
        <v>0</v>
      </c>
      <c r="J6685" s="326">
        <v>0</v>
      </c>
      <c r="K6685" s="327">
        <v>0</v>
      </c>
      <c r="L6685" s="336">
        <v>1.409807561267887E-5</v>
      </c>
      <c r="M6685" s="337">
        <v>1.1415525114155251E-4</v>
      </c>
      <c r="N6685" s="345">
        <v>0</v>
      </c>
      <c r="O6685" s="346">
        <v>0</v>
      </c>
      <c r="P6685" s="347">
        <v>0</v>
      </c>
      <c r="Q6685" s="348">
        <v>8.8417329796640146E-3</v>
      </c>
      <c r="R6685" s="346">
        <v>0.41346333135285906</v>
      </c>
      <c r="S6685" s="347">
        <v>0.168057593269656</v>
      </c>
      <c r="T6685" s="349">
        <v>2.2632240354086824E-2</v>
      </c>
      <c r="U6685" s="349">
        <v>0.29576430661772174</v>
      </c>
      <c r="V6685" s="361">
        <v>0</v>
      </c>
    </row>
    <row r="6686" spans="1:22" ht="16" hidden="1" customHeight="1" outlineLevel="1">
      <c r="A6686" s="65">
        <v>6677</v>
      </c>
      <c r="B6686" s="117">
        <v>1</v>
      </c>
      <c r="C6686" s="325">
        <v>8.1334557774796502E-5</v>
      </c>
      <c r="D6686" s="326">
        <v>8.0606203757512823E-5</v>
      </c>
      <c r="E6686" s="327">
        <v>8.1078929377774743E-5</v>
      </c>
      <c r="F6686" s="332">
        <v>0</v>
      </c>
      <c r="G6686" s="326">
        <v>0</v>
      </c>
      <c r="H6686" s="327">
        <v>0</v>
      </c>
      <c r="I6686" s="332">
        <v>0</v>
      </c>
      <c r="J6686" s="326">
        <v>0</v>
      </c>
      <c r="K6686" s="327">
        <v>0</v>
      </c>
      <c r="L6686" s="336">
        <v>3.7594868300476983E-5</v>
      </c>
      <c r="M6686" s="337">
        <v>1.1415525114155251E-4</v>
      </c>
      <c r="N6686" s="345">
        <v>0</v>
      </c>
      <c r="O6686" s="346">
        <v>0</v>
      </c>
      <c r="P6686" s="347">
        <v>0</v>
      </c>
      <c r="Q6686" s="348">
        <v>1.7683465959328029E-2</v>
      </c>
      <c r="R6686" s="346">
        <v>0.36310561337867181</v>
      </c>
      <c r="S6686" s="347">
        <v>0.15839887386827289</v>
      </c>
      <c r="T6686" s="349">
        <v>2.3583174822745929E-2</v>
      </c>
      <c r="U6686" s="349">
        <v>0.29399561641203437</v>
      </c>
      <c r="V6686" s="361">
        <v>0</v>
      </c>
    </row>
    <row r="6687" spans="1:22" ht="16" hidden="1" customHeight="1" outlineLevel="1">
      <c r="A6687" s="65">
        <v>6678</v>
      </c>
      <c r="B6687" s="117">
        <v>1</v>
      </c>
      <c r="C6687" s="325">
        <v>8.6984787562579191E-5</v>
      </c>
      <c r="D6687" s="326">
        <v>8.5544451648108161E-5</v>
      </c>
      <c r="E6687" s="327">
        <v>8.4750183300000382E-5</v>
      </c>
      <c r="F6687" s="332">
        <v>0</v>
      </c>
      <c r="G6687" s="326">
        <v>0</v>
      </c>
      <c r="H6687" s="327">
        <v>0</v>
      </c>
      <c r="I6687" s="332">
        <v>0</v>
      </c>
      <c r="J6687" s="326">
        <v>0</v>
      </c>
      <c r="K6687" s="327">
        <v>0</v>
      </c>
      <c r="L6687" s="336">
        <v>9.3987170751192462E-5</v>
      </c>
      <c r="M6687" s="337">
        <v>1.1415525114155251E-4</v>
      </c>
      <c r="N6687" s="345">
        <v>0</v>
      </c>
      <c r="O6687" s="346">
        <v>0</v>
      </c>
      <c r="P6687" s="347">
        <v>0</v>
      </c>
      <c r="Q6687" s="348">
        <v>1.7683465959328029E-2</v>
      </c>
      <c r="R6687" s="346">
        <v>0.34081089017749461</v>
      </c>
      <c r="S6687" s="347">
        <v>0.10862689208132596</v>
      </c>
      <c r="T6687" s="349">
        <v>2.5675230653795972E-2</v>
      </c>
      <c r="U6687" s="349">
        <v>0.31128947620097758</v>
      </c>
      <c r="V6687" s="361">
        <v>0</v>
      </c>
    </row>
    <row r="6688" spans="1:22" ht="16" hidden="1" customHeight="1" outlineLevel="1">
      <c r="A6688" s="65">
        <v>6679</v>
      </c>
      <c r="B6688" s="117">
        <v>1</v>
      </c>
      <c r="C6688" s="325">
        <v>1.0452300081978959E-4</v>
      </c>
      <c r="D6688" s="326">
        <v>9.6509694995729295E-5</v>
      </c>
      <c r="E6688" s="327">
        <v>9.852711497987187E-5</v>
      </c>
      <c r="F6688" s="332">
        <v>0</v>
      </c>
      <c r="G6688" s="326">
        <v>0</v>
      </c>
      <c r="H6688" s="327">
        <v>0</v>
      </c>
      <c r="I6688" s="332">
        <v>0</v>
      </c>
      <c r="J6688" s="326">
        <v>0</v>
      </c>
      <c r="K6688" s="327">
        <v>0</v>
      </c>
      <c r="L6688" s="336">
        <v>1.8210014333043539E-4</v>
      </c>
      <c r="M6688" s="337">
        <v>1.1415525114155251E-4</v>
      </c>
      <c r="N6688" s="345">
        <v>7.1450398821682848E-4</v>
      </c>
      <c r="O6688" s="346">
        <v>1.3267772809190548E-2</v>
      </c>
      <c r="P6688" s="347">
        <v>5.1330041070054818E-3</v>
      </c>
      <c r="Q6688" s="348">
        <v>2.6525198938992044E-2</v>
      </c>
      <c r="R6688" s="346">
        <v>0.30369347627640159</v>
      </c>
      <c r="S6688" s="347">
        <v>0.11139171435410267</v>
      </c>
      <c r="T6688" s="349">
        <v>5.0019153051469194E-2</v>
      </c>
      <c r="U6688" s="349">
        <v>0.33349636433905233</v>
      </c>
      <c r="V6688" s="361">
        <v>0</v>
      </c>
    </row>
    <row r="6689" spans="1:22" ht="16" hidden="1" customHeight="1" outlineLevel="1">
      <c r="A6689" s="65">
        <v>6680</v>
      </c>
      <c r="B6689" s="117">
        <v>1</v>
      </c>
      <c r="C6689" s="325">
        <v>1.2514883964687238E-4</v>
      </c>
      <c r="D6689" s="326">
        <v>1.0741661258086309E-4</v>
      </c>
      <c r="E6689" s="327">
        <v>1.1427588622221082E-4</v>
      </c>
      <c r="F6689" s="332">
        <v>0</v>
      </c>
      <c r="G6689" s="326">
        <v>0</v>
      </c>
      <c r="H6689" s="327">
        <v>0</v>
      </c>
      <c r="I6689" s="332">
        <v>0</v>
      </c>
      <c r="J6689" s="326">
        <v>0</v>
      </c>
      <c r="K6689" s="327">
        <v>0</v>
      </c>
      <c r="L6689" s="336">
        <v>1.5860335064263727E-4</v>
      </c>
      <c r="M6689" s="337">
        <v>1.1415525114155251E-4</v>
      </c>
      <c r="N6689" s="345">
        <v>2.0720615658288026E-2</v>
      </c>
      <c r="O6689" s="346">
        <v>7.8877342204452999E-2</v>
      </c>
      <c r="P6689" s="347">
        <v>5.3701966416648914E-2</v>
      </c>
      <c r="Q6689" s="348">
        <v>2.6525198938992044E-2</v>
      </c>
      <c r="R6689" s="346">
        <v>0.29013771085018858</v>
      </c>
      <c r="S6689" s="347">
        <v>0.12586423383597628</v>
      </c>
      <c r="T6689" s="349">
        <v>9.8041343718754254E-2</v>
      </c>
      <c r="U6689" s="349">
        <v>0.4197691421498031</v>
      </c>
      <c r="V6689" s="361">
        <v>8.6224733178681692E-2</v>
      </c>
    </row>
    <row r="6690" spans="1:22" ht="16" hidden="1" customHeight="1" outlineLevel="1">
      <c r="A6690" s="65">
        <v>6681</v>
      </c>
      <c r="B6690" s="117">
        <v>1</v>
      </c>
      <c r="C6690" s="325">
        <v>1.4182451782585934E-4</v>
      </c>
      <c r="D6690" s="326">
        <v>1.1406574950442058E-4</v>
      </c>
      <c r="E6690" s="327">
        <v>1.280787631594832E-4</v>
      </c>
      <c r="F6690" s="332">
        <v>0</v>
      </c>
      <c r="G6690" s="326">
        <v>0</v>
      </c>
      <c r="H6690" s="327">
        <v>0</v>
      </c>
      <c r="I6690" s="332">
        <v>0</v>
      </c>
      <c r="J6690" s="326">
        <v>0</v>
      </c>
      <c r="K6690" s="327">
        <v>0</v>
      </c>
      <c r="L6690" s="336">
        <v>1.4685495429873823E-4</v>
      </c>
      <c r="M6690" s="337">
        <v>1.1415525114155251E-4</v>
      </c>
      <c r="N6690" s="345">
        <v>8.6740784169522994E-2</v>
      </c>
      <c r="O6690" s="346">
        <v>0.19647223022586965</v>
      </c>
      <c r="P6690" s="347">
        <v>0.13461605378343783</v>
      </c>
      <c r="Q6690" s="348">
        <v>1.7683465959328029E-2</v>
      </c>
      <c r="R6690" s="346">
        <v>0.3162557522087035</v>
      </c>
      <c r="S6690" s="347">
        <v>0.11915188826211873</v>
      </c>
      <c r="T6690" s="349">
        <v>0.22489600183787953</v>
      </c>
      <c r="U6690" s="349">
        <v>0.48324546842058325</v>
      </c>
      <c r="V6690" s="361">
        <v>0.19496378707136514</v>
      </c>
    </row>
    <row r="6691" spans="1:22" ht="16" hidden="1" customHeight="1" outlineLevel="1">
      <c r="A6691" s="65">
        <v>6682</v>
      </c>
      <c r="B6691" s="117">
        <v>1</v>
      </c>
      <c r="C6691" s="325">
        <v>1.4668096533150882E-4</v>
      </c>
      <c r="D6691" s="326">
        <v>1.1705980531210436E-4</v>
      </c>
      <c r="E6691" s="327">
        <v>1.3520073631602693E-4</v>
      </c>
      <c r="F6691" s="332">
        <v>0</v>
      </c>
      <c r="G6691" s="326">
        <v>0</v>
      </c>
      <c r="H6691" s="327">
        <v>0</v>
      </c>
      <c r="I6691" s="332">
        <v>0</v>
      </c>
      <c r="J6691" s="326">
        <v>0</v>
      </c>
      <c r="K6691" s="327">
        <v>0</v>
      </c>
      <c r="L6691" s="336">
        <v>1.644775488145868E-4</v>
      </c>
      <c r="M6691" s="337">
        <v>1.1415525114155251E-4</v>
      </c>
      <c r="N6691" s="345">
        <v>0.16133500053935987</v>
      </c>
      <c r="O6691" s="346">
        <v>0.33236691408475227</v>
      </c>
      <c r="P6691" s="347">
        <v>0.15508504147417246</v>
      </c>
      <c r="Q6691" s="348">
        <v>8.8417329796640146E-3</v>
      </c>
      <c r="R6691" s="346">
        <v>0.3734970723518457</v>
      </c>
      <c r="S6691" s="347">
        <v>0.13244170671568817</v>
      </c>
      <c r="T6691" s="349">
        <v>0.27634155659233745</v>
      </c>
      <c r="U6691" s="349">
        <v>0.499851504240648</v>
      </c>
      <c r="V6691" s="361">
        <v>0.29049505024339045</v>
      </c>
    </row>
    <row r="6692" spans="1:22" ht="16" hidden="1" customHeight="1" outlineLevel="1">
      <c r="A6692" s="65">
        <v>6683</v>
      </c>
      <c r="B6692" s="117">
        <v>1</v>
      </c>
      <c r="C6692" s="325">
        <v>1.4585593177842551E-4</v>
      </c>
      <c r="D6692" s="326">
        <v>1.1746808564951579E-4</v>
      </c>
      <c r="E6692" s="327">
        <v>1.3795093360052105E-4</v>
      </c>
      <c r="F6692" s="332">
        <v>0</v>
      </c>
      <c r="G6692" s="326">
        <v>0</v>
      </c>
      <c r="H6692" s="327">
        <v>0</v>
      </c>
      <c r="I6692" s="332">
        <v>0</v>
      </c>
      <c r="J6692" s="326">
        <v>0</v>
      </c>
      <c r="K6692" s="327">
        <v>0</v>
      </c>
      <c r="L6692" s="336">
        <v>1.8797434150238492E-4</v>
      </c>
      <c r="M6692" s="337">
        <v>1.1415525114155251E-4</v>
      </c>
      <c r="N6692" s="345">
        <v>0.22549745868123108</v>
      </c>
      <c r="O6692" s="346">
        <v>0.41455448145560569</v>
      </c>
      <c r="P6692" s="347">
        <v>0.19499162527852226</v>
      </c>
      <c r="Q6692" s="348">
        <v>8.8417329796640146E-3</v>
      </c>
      <c r="R6692" s="346">
        <v>0.44677404249319602</v>
      </c>
      <c r="S6692" s="347">
        <v>0.1904147806104565</v>
      </c>
      <c r="T6692" s="349">
        <v>0.21776399332293622</v>
      </c>
      <c r="U6692" s="349">
        <v>0.50014628594159594</v>
      </c>
      <c r="V6692" s="361">
        <v>0.33678339425457737</v>
      </c>
    </row>
    <row r="6693" spans="1:22" ht="16" hidden="1" customHeight="1" outlineLevel="1">
      <c r="A6693" s="65">
        <v>6684</v>
      </c>
      <c r="B6693" s="117">
        <v>1</v>
      </c>
      <c r="C6693" s="325">
        <v>1.4424961645158907E-4</v>
      </c>
      <c r="D6693" s="326">
        <v>1.1324918882959772E-4</v>
      </c>
      <c r="E6693" s="327">
        <v>1.3830119457543304E-4</v>
      </c>
      <c r="F6693" s="332">
        <v>0</v>
      </c>
      <c r="G6693" s="326">
        <v>2.007284575768573E-4</v>
      </c>
      <c r="H6693" s="327">
        <v>0</v>
      </c>
      <c r="I6693" s="332">
        <v>0</v>
      </c>
      <c r="J6693" s="326">
        <v>0</v>
      </c>
      <c r="K6693" s="327">
        <v>0</v>
      </c>
      <c r="L6693" s="336">
        <v>2.0677177565262342E-4</v>
      </c>
      <c r="M6693" s="337">
        <v>1.1415525114155251E-4</v>
      </c>
      <c r="N6693" s="345">
        <v>0.27565563865405246</v>
      </c>
      <c r="O6693" s="346">
        <v>0.46022511792227777</v>
      </c>
      <c r="P6693" s="347">
        <v>0.3550806256875183</v>
      </c>
      <c r="Q6693" s="348">
        <v>8.8417329796640146E-3</v>
      </c>
      <c r="R6693" s="346">
        <v>0.50086079584810361</v>
      </c>
      <c r="S6693" s="347">
        <v>0.26068690222847385</v>
      </c>
      <c r="T6693" s="349">
        <v>0.17811002597985134</v>
      </c>
      <c r="U6693" s="349">
        <v>0.47076637641378899</v>
      </c>
      <c r="V6693" s="361">
        <v>0.35606066105785106</v>
      </c>
    </row>
    <row r="6694" spans="1:22" ht="16" hidden="1" customHeight="1" outlineLevel="1">
      <c r="A6694" s="65">
        <v>6685</v>
      </c>
      <c r="B6694" s="117">
        <v>1</v>
      </c>
      <c r="C6694" s="325">
        <v>1.3211787306875036E-4</v>
      </c>
      <c r="D6694" s="326">
        <v>1.1239374431311664E-4</v>
      </c>
      <c r="E6694" s="327">
        <v>1.321781138288235E-4</v>
      </c>
      <c r="F6694" s="332">
        <v>0</v>
      </c>
      <c r="G6694" s="326">
        <v>0</v>
      </c>
      <c r="H6694" s="327">
        <v>0</v>
      </c>
      <c r="I6694" s="332">
        <v>0</v>
      </c>
      <c r="J6694" s="326">
        <v>0</v>
      </c>
      <c r="K6694" s="327">
        <v>0</v>
      </c>
      <c r="L6694" s="336">
        <v>1.8797434150238492E-4</v>
      </c>
      <c r="M6694" s="337">
        <v>1.1415525114155251E-4</v>
      </c>
      <c r="N6694" s="345">
        <v>0.32495641384101365</v>
      </c>
      <c r="O6694" s="346">
        <v>0.51294243691082264</v>
      </c>
      <c r="P6694" s="347">
        <v>0.38451460853335251</v>
      </c>
      <c r="Q6694" s="348">
        <v>8.8417329796640146E-3</v>
      </c>
      <c r="R6694" s="346">
        <v>0.53199815450622245</v>
      </c>
      <c r="S6694" s="347">
        <v>0.24416540493888644</v>
      </c>
      <c r="T6694" s="349">
        <v>8.9482933500822273E-2</v>
      </c>
      <c r="U6694" s="349">
        <v>0.41859001534601148</v>
      </c>
      <c r="V6694" s="361">
        <v>0.27562292520070658</v>
      </c>
    </row>
    <row r="6695" spans="1:22" ht="16" hidden="1" customHeight="1" outlineLevel="1">
      <c r="A6695" s="65">
        <v>6686</v>
      </c>
      <c r="B6695" s="117">
        <v>1</v>
      </c>
      <c r="C6695" s="325">
        <v>1.3327417009390501E-4</v>
      </c>
      <c r="D6695" s="326">
        <v>1.1427961063354085E-4</v>
      </c>
      <c r="E6695" s="327">
        <v>1.302322195237569E-4</v>
      </c>
      <c r="F6695" s="332">
        <v>0</v>
      </c>
      <c r="G6695" s="326">
        <v>1.9547684095420697E-4</v>
      </c>
      <c r="H6695" s="327">
        <v>0</v>
      </c>
      <c r="I6695" s="332">
        <v>0</v>
      </c>
      <c r="J6695" s="326">
        <v>0</v>
      </c>
      <c r="K6695" s="327">
        <v>0</v>
      </c>
      <c r="L6695" s="336">
        <v>1.9032402077116473E-4</v>
      </c>
      <c r="M6695" s="337">
        <v>1.1415525114155251E-4</v>
      </c>
      <c r="N6695" s="345">
        <v>0.29609045271705375</v>
      </c>
      <c r="O6695" s="346">
        <v>0.43610941437409673</v>
      </c>
      <c r="P6695" s="347">
        <v>0.38002635843652194</v>
      </c>
      <c r="Q6695" s="348">
        <v>8.8417329796640146E-3</v>
      </c>
      <c r="R6695" s="346">
        <v>0.52189180913174438</v>
      </c>
      <c r="S6695" s="347">
        <v>0.26309380226871909</v>
      </c>
      <c r="T6695" s="349">
        <v>9.0148587628883642E-2</v>
      </c>
      <c r="U6695" s="349">
        <v>0.40945178261662674</v>
      </c>
      <c r="V6695" s="361">
        <v>0.18606952337797411</v>
      </c>
    </row>
    <row r="6696" spans="1:22" ht="16" hidden="1" customHeight="1" outlineLevel="1">
      <c r="A6696" s="65">
        <v>6687</v>
      </c>
      <c r="B6696" s="117">
        <v>1</v>
      </c>
      <c r="C6696" s="325">
        <v>1.3933066640403933E-4</v>
      </c>
      <c r="D6696" s="326">
        <v>1.1276314080886984E-4</v>
      </c>
      <c r="E6696" s="327">
        <v>1.2964845123223691E-4</v>
      </c>
      <c r="F6696" s="332">
        <v>0</v>
      </c>
      <c r="G6696" s="326">
        <v>2.9817512157492452E-4</v>
      </c>
      <c r="H6696" s="327">
        <v>0</v>
      </c>
      <c r="I6696" s="332">
        <v>0</v>
      </c>
      <c r="J6696" s="326">
        <v>0</v>
      </c>
      <c r="K6696" s="327">
        <v>0</v>
      </c>
      <c r="L6696" s="336">
        <v>2.1382081345896285E-4</v>
      </c>
      <c r="M6696" s="337">
        <v>1.1415525114155251E-4</v>
      </c>
      <c r="N6696" s="345">
        <v>0.26865349956952755</v>
      </c>
      <c r="O6696" s="346">
        <v>0.35746533743807729</v>
      </c>
      <c r="P6696" s="347">
        <v>0.33814200829427427</v>
      </c>
      <c r="Q6696" s="348">
        <v>8.8417329796640146E-3</v>
      </c>
      <c r="R6696" s="346">
        <v>0.51987434328658344</v>
      </c>
      <c r="S6696" s="347">
        <v>0.22917935003316836</v>
      </c>
      <c r="T6696" s="349">
        <v>0.11135442627998179</v>
      </c>
      <c r="U6696" s="349">
        <v>0.41839349421204625</v>
      </c>
      <c r="V6696" s="361">
        <v>7.0047861642263579E-2</v>
      </c>
    </row>
    <row r="6697" spans="1:22" ht="16" hidden="1" customHeight="1" outlineLevel="1">
      <c r="A6697" s="65">
        <v>6688</v>
      </c>
      <c r="B6697" s="117">
        <v>1</v>
      </c>
      <c r="C6697" s="325">
        <v>1.411932421526668E-4</v>
      </c>
      <c r="D6697" s="326">
        <v>1.1669040881635117E-4</v>
      </c>
      <c r="E6697" s="327">
        <v>1.2953169757393292E-4</v>
      </c>
      <c r="F6697" s="332">
        <v>0</v>
      </c>
      <c r="G6697" s="326">
        <v>2.9117296607805731E-4</v>
      </c>
      <c r="H6697" s="327">
        <v>0</v>
      </c>
      <c r="I6697" s="332">
        <v>0</v>
      </c>
      <c r="J6697" s="326">
        <v>0</v>
      </c>
      <c r="K6697" s="327">
        <v>0</v>
      </c>
      <c r="L6697" s="336">
        <v>2.2321953053408208E-4</v>
      </c>
      <c r="M6697" s="337">
        <v>1.1415525114155251E-4</v>
      </c>
      <c r="N6697" s="345">
        <v>0.19062966405624987</v>
      </c>
      <c r="O6697" s="346">
        <v>0.24760507556636813</v>
      </c>
      <c r="P6697" s="347">
        <v>0.23839257041587461</v>
      </c>
      <c r="Q6697" s="348">
        <v>8.8417329796640146E-3</v>
      </c>
      <c r="R6697" s="346">
        <v>0.50808884051423508</v>
      </c>
      <c r="S6697" s="347">
        <v>0.18698599059948867</v>
      </c>
      <c r="T6697" s="349">
        <v>0.12485769573494117</v>
      </c>
      <c r="U6697" s="349">
        <v>0.45779598157208162</v>
      </c>
      <c r="V6697" s="361">
        <v>1.0487596597091836E-2</v>
      </c>
    </row>
    <row r="6698" spans="1:22" ht="16" hidden="1" customHeight="1" outlineLevel="1">
      <c r="A6698" s="65">
        <v>6689</v>
      </c>
      <c r="B6698" s="117">
        <v>1</v>
      </c>
      <c r="C6698" s="325">
        <v>1.4083072740964534E-4</v>
      </c>
      <c r="D6698" s="326">
        <v>1.2203693704435793E-4</v>
      </c>
      <c r="E6698" s="327">
        <v>1.2918143659902093E-4</v>
      </c>
      <c r="F6698" s="332">
        <v>0</v>
      </c>
      <c r="G6698" s="326">
        <v>2.3573923506119273E-4</v>
      </c>
      <c r="H6698" s="327">
        <v>0</v>
      </c>
      <c r="I6698" s="332">
        <v>0</v>
      </c>
      <c r="J6698" s="326">
        <v>0</v>
      </c>
      <c r="K6698" s="327">
        <v>0</v>
      </c>
      <c r="L6698" s="336">
        <v>2.2321953053408208E-4</v>
      </c>
      <c r="M6698" s="337">
        <v>1.1415525114155251E-4</v>
      </c>
      <c r="N6698" s="345">
        <v>8.6454982574236255E-2</v>
      </c>
      <c r="O6698" s="346">
        <v>0.11130162271578606</v>
      </c>
      <c r="P6698" s="347">
        <v>9.9654907821901964E-2</v>
      </c>
      <c r="Q6698" s="348">
        <v>8.8417329796640146E-3</v>
      </c>
      <c r="R6698" s="346">
        <v>0.43267703174050387</v>
      </c>
      <c r="S6698" s="347">
        <v>0.13557482996423115</v>
      </c>
      <c r="T6698" s="349">
        <v>0.14111867514901194</v>
      </c>
      <c r="U6698" s="349">
        <v>0.47951156687524321</v>
      </c>
      <c r="V6698" s="361">
        <v>0</v>
      </c>
    </row>
    <row r="6699" spans="1:22" ht="16" hidden="1" customHeight="1" outlineLevel="1">
      <c r="A6699" s="65">
        <v>6690</v>
      </c>
      <c r="B6699" s="117">
        <v>1</v>
      </c>
      <c r="C6699" s="325">
        <v>1.3700557184534998E-4</v>
      </c>
      <c r="D6699" s="326">
        <v>1.2409778065224417E-4</v>
      </c>
      <c r="E6699" s="327">
        <v>1.2801390001598097E-4</v>
      </c>
      <c r="F6699" s="332">
        <v>0</v>
      </c>
      <c r="G6699" s="326">
        <v>0</v>
      </c>
      <c r="H6699" s="327">
        <v>0</v>
      </c>
      <c r="I6699" s="332">
        <v>0</v>
      </c>
      <c r="J6699" s="326">
        <v>0</v>
      </c>
      <c r="K6699" s="327">
        <v>0</v>
      </c>
      <c r="L6699" s="336">
        <v>1.644775488145868E-4</v>
      </c>
      <c r="M6699" s="337">
        <v>1.1415525114155251E-4</v>
      </c>
      <c r="N6699" s="345">
        <v>8.8598494538886744E-3</v>
      </c>
      <c r="O6699" s="346">
        <v>1.2435775681699707E-2</v>
      </c>
      <c r="P6699" s="347">
        <v>6.3479783515067332E-3</v>
      </c>
      <c r="Q6699" s="348">
        <v>8.8417329796640146E-3</v>
      </c>
      <c r="R6699" s="346">
        <v>0.3537299339212161</v>
      </c>
      <c r="S6699" s="347">
        <v>0.13490048348280517</v>
      </c>
      <c r="T6699" s="349">
        <v>0.19161329543481068</v>
      </c>
      <c r="U6699" s="349">
        <v>0.49002544754238486</v>
      </c>
      <c r="V6699" s="361">
        <v>0</v>
      </c>
    </row>
    <row r="6700" spans="1:22" ht="16" hidden="1" customHeight="1" outlineLevel="1">
      <c r="A6700" s="65">
        <v>6691</v>
      </c>
      <c r="B6700" s="117">
        <v>1</v>
      </c>
      <c r="C6700" s="325">
        <v>1.3556801338164421E-4</v>
      </c>
      <c r="D6700" s="326">
        <v>1.3218561971715622E-4</v>
      </c>
      <c r="E6700" s="327">
        <v>1.2903873768331606E-4</v>
      </c>
      <c r="F6700" s="332">
        <v>0</v>
      </c>
      <c r="G6700" s="326">
        <v>0</v>
      </c>
      <c r="H6700" s="327">
        <v>0</v>
      </c>
      <c r="I6700" s="332">
        <v>0</v>
      </c>
      <c r="J6700" s="326">
        <v>0</v>
      </c>
      <c r="K6700" s="327">
        <v>0</v>
      </c>
      <c r="L6700" s="336">
        <v>1.1748396343899057E-4</v>
      </c>
      <c r="M6700" s="337">
        <v>1.1415525114155251E-4</v>
      </c>
      <c r="N6700" s="345">
        <v>0</v>
      </c>
      <c r="O6700" s="346">
        <v>0</v>
      </c>
      <c r="P6700" s="347">
        <v>0</v>
      </c>
      <c r="Q6700" s="348">
        <v>8.8417329796640146E-3</v>
      </c>
      <c r="R6700" s="346">
        <v>0.30787721176906829</v>
      </c>
      <c r="S6700" s="347">
        <v>0.11770463971179182</v>
      </c>
      <c r="T6700" s="349">
        <v>0.1743062881052149</v>
      </c>
      <c r="U6700" s="349">
        <v>0.5285435897995765</v>
      </c>
      <c r="V6700" s="361">
        <v>0</v>
      </c>
    </row>
    <row r="6701" spans="1:22" ht="16" hidden="1" customHeight="1" outlineLevel="1">
      <c r="A6701" s="65">
        <v>6692</v>
      </c>
      <c r="B6701" s="117">
        <v>1</v>
      </c>
      <c r="C6701" s="325">
        <v>1.3999319334818199E-4</v>
      </c>
      <c r="D6701" s="326">
        <v>1.4315086306477734E-4</v>
      </c>
      <c r="E6701" s="327">
        <v>1.3989682790558765E-4</v>
      </c>
      <c r="F6701" s="332">
        <v>0</v>
      </c>
      <c r="G6701" s="326">
        <v>0</v>
      </c>
      <c r="H6701" s="327">
        <v>0</v>
      </c>
      <c r="I6701" s="332">
        <v>0</v>
      </c>
      <c r="J6701" s="326">
        <v>0</v>
      </c>
      <c r="K6701" s="327">
        <v>0</v>
      </c>
      <c r="L6701" s="336">
        <v>8.811297257924293E-5</v>
      </c>
      <c r="M6701" s="337">
        <v>1.1415525114155251E-4</v>
      </c>
      <c r="N6701" s="345">
        <v>0</v>
      </c>
      <c r="O6701" s="346">
        <v>0</v>
      </c>
      <c r="P6701" s="347">
        <v>0</v>
      </c>
      <c r="Q6701" s="348">
        <v>8.8417329796640146E-3</v>
      </c>
      <c r="R6701" s="346">
        <v>0.29104143355604273</v>
      </c>
      <c r="S6701" s="347">
        <v>0.10192492525070322</v>
      </c>
      <c r="T6701" s="349">
        <v>0.24809880287316183</v>
      </c>
      <c r="U6701" s="349">
        <v>0.55114352020558177</v>
      </c>
      <c r="V6701" s="361">
        <v>0</v>
      </c>
    </row>
    <row r="6702" spans="1:22" ht="16" hidden="1" customHeight="1" outlineLevel="1">
      <c r="A6702" s="65">
        <v>6693</v>
      </c>
      <c r="B6702" s="117">
        <v>1</v>
      </c>
      <c r="C6702" s="325">
        <v>1.3243038577825161E-4</v>
      </c>
      <c r="D6702" s="326">
        <v>1.4023457494041002E-4</v>
      </c>
      <c r="E6702" s="327">
        <v>1.317110991956075E-4</v>
      </c>
      <c r="F6702" s="332">
        <v>0</v>
      </c>
      <c r="G6702" s="326">
        <v>0</v>
      </c>
      <c r="H6702" s="327">
        <v>0</v>
      </c>
      <c r="I6702" s="332">
        <v>0</v>
      </c>
      <c r="J6702" s="326">
        <v>0</v>
      </c>
      <c r="K6702" s="327">
        <v>0</v>
      </c>
      <c r="L6702" s="336">
        <v>5.8741981719495287E-5</v>
      </c>
      <c r="M6702" s="337">
        <v>1.1415525114155251E-4</v>
      </c>
      <c r="N6702" s="345">
        <v>0</v>
      </c>
      <c r="O6702" s="346">
        <v>0</v>
      </c>
      <c r="P6702" s="347">
        <v>0</v>
      </c>
      <c r="Q6702" s="348">
        <v>1.7683465959328029E-2</v>
      </c>
      <c r="R6702" s="346">
        <v>0.26963974359641296</v>
      </c>
      <c r="S6702" s="347">
        <v>8.776883001772412E-2</v>
      </c>
      <c r="T6702" s="349">
        <v>0.18039226870463318</v>
      </c>
      <c r="U6702" s="349">
        <v>0.51832449083338283</v>
      </c>
      <c r="V6702" s="361">
        <v>0</v>
      </c>
    </row>
    <row r="6703" spans="1:22" ht="16" hidden="1" customHeight="1" outlineLevel="1">
      <c r="A6703" s="65">
        <v>6694</v>
      </c>
      <c r="B6703" s="117">
        <v>1</v>
      </c>
      <c r="C6703" s="325">
        <v>1.2157994450436806E-4</v>
      </c>
      <c r="D6703" s="326">
        <v>1.2961928616771296E-4</v>
      </c>
      <c r="E6703" s="327">
        <v>1.2213729921467986E-4</v>
      </c>
      <c r="F6703" s="332">
        <v>0</v>
      </c>
      <c r="G6703" s="326">
        <v>0</v>
      </c>
      <c r="H6703" s="327">
        <v>0</v>
      </c>
      <c r="I6703" s="332">
        <v>0</v>
      </c>
      <c r="J6703" s="326">
        <v>0</v>
      </c>
      <c r="K6703" s="327">
        <v>0</v>
      </c>
      <c r="L6703" s="336">
        <v>3.7594868300476983E-5</v>
      </c>
      <c r="M6703" s="337">
        <v>1.1415525114155251E-4</v>
      </c>
      <c r="N6703" s="345">
        <v>0</v>
      </c>
      <c r="O6703" s="346">
        <v>0</v>
      </c>
      <c r="P6703" s="347">
        <v>0</v>
      </c>
      <c r="Q6703" s="348">
        <v>2.6525198938992044E-2</v>
      </c>
      <c r="R6703" s="346">
        <v>0.27274545342756806</v>
      </c>
      <c r="S6703" s="347">
        <v>8.8635106797133767E-2</v>
      </c>
      <c r="T6703" s="349">
        <v>9.7946250271888344E-2</v>
      </c>
      <c r="U6703" s="349">
        <v>0.46074379858156056</v>
      </c>
      <c r="V6703" s="361">
        <v>0</v>
      </c>
    </row>
    <row r="6704" spans="1:22" ht="16" hidden="1" customHeight="1" outlineLevel="1">
      <c r="A6704" s="65">
        <v>6695</v>
      </c>
      <c r="B6704" s="117">
        <v>1</v>
      </c>
      <c r="C6704" s="325">
        <v>1.1023573314947252E-4</v>
      </c>
      <c r="D6704" s="326">
        <v>1.165931992122056E-4</v>
      </c>
      <c r="E6704" s="327">
        <v>1.0548044396330983E-4</v>
      </c>
      <c r="F6704" s="332">
        <v>0</v>
      </c>
      <c r="G6704" s="326">
        <v>0</v>
      </c>
      <c r="H6704" s="327">
        <v>0</v>
      </c>
      <c r="I6704" s="332">
        <v>0</v>
      </c>
      <c r="J6704" s="326">
        <v>0</v>
      </c>
      <c r="K6704" s="327">
        <v>0</v>
      </c>
      <c r="L6704" s="336">
        <v>2.3496792687798115E-5</v>
      </c>
      <c r="M6704" s="337">
        <v>1.1415525114155251E-4</v>
      </c>
      <c r="N6704" s="345">
        <v>0</v>
      </c>
      <c r="O6704" s="346">
        <v>0</v>
      </c>
      <c r="P6704" s="347">
        <v>0</v>
      </c>
      <c r="Q6704" s="348">
        <v>4.4208664898320073E-2</v>
      </c>
      <c r="R6704" s="346">
        <v>0.26432943299200068</v>
      </c>
      <c r="S6704" s="347">
        <v>8.3022466284306456E-2</v>
      </c>
      <c r="T6704" s="349">
        <v>6.3427329059562651E-2</v>
      </c>
      <c r="U6704" s="349">
        <v>0.38950488751915247</v>
      </c>
      <c r="V6704" s="361">
        <v>0</v>
      </c>
    </row>
    <row r="6705" spans="1:22" ht="16" hidden="1" customHeight="1" outlineLevel="1">
      <c r="A6705" s="65">
        <v>6696</v>
      </c>
      <c r="B6705" s="117">
        <v>1</v>
      </c>
      <c r="C6705" s="325">
        <v>9.8922773065527106E-5</v>
      </c>
      <c r="D6705" s="326">
        <v>1.0763047370998335E-4</v>
      </c>
      <c r="E6705" s="327">
        <v>9.9889240993418477E-5</v>
      </c>
      <c r="F6705" s="332">
        <v>0</v>
      </c>
      <c r="G6705" s="326">
        <v>0</v>
      </c>
      <c r="H6705" s="327">
        <v>0</v>
      </c>
      <c r="I6705" s="332">
        <v>0</v>
      </c>
      <c r="J6705" s="326">
        <v>0</v>
      </c>
      <c r="K6705" s="327">
        <v>0</v>
      </c>
      <c r="L6705" s="336">
        <v>9.3987170751192458E-6</v>
      </c>
      <c r="M6705" s="337">
        <v>1.1415525114155251E-4</v>
      </c>
      <c r="N6705" s="345">
        <v>0</v>
      </c>
      <c r="O6705" s="346">
        <v>0</v>
      </c>
      <c r="P6705" s="347">
        <v>0</v>
      </c>
      <c r="Q6705" s="348">
        <v>7.0733863837312116E-2</v>
      </c>
      <c r="R6705" s="346">
        <v>0.24997311038590952</v>
      </c>
      <c r="S6705" s="347">
        <v>8.6778059287403633E-2</v>
      </c>
      <c r="T6705" s="349">
        <v>5.0114246498335104E-2</v>
      </c>
      <c r="U6705" s="349">
        <v>0.36700321768012983</v>
      </c>
      <c r="V6705" s="361">
        <v>0</v>
      </c>
    </row>
    <row r="6706" spans="1:22" ht="16" hidden="1" customHeight="1" outlineLevel="1">
      <c r="A6706" s="65">
        <v>6697</v>
      </c>
      <c r="B6706" s="117">
        <v>1</v>
      </c>
      <c r="C6706" s="325">
        <v>9.6516425202367452E-5</v>
      </c>
      <c r="D6706" s="326">
        <v>9.4682154437792428E-5</v>
      </c>
      <c r="E6706" s="327">
        <v>9.5011532602051548E-5</v>
      </c>
      <c r="F6706" s="332">
        <v>0</v>
      </c>
      <c r="G6706" s="326">
        <v>0</v>
      </c>
      <c r="H6706" s="327">
        <v>0</v>
      </c>
      <c r="I6706" s="332">
        <v>0</v>
      </c>
      <c r="J6706" s="326">
        <v>0</v>
      </c>
      <c r="K6706" s="327">
        <v>0</v>
      </c>
      <c r="L6706" s="336">
        <v>5.8741981719495289E-6</v>
      </c>
      <c r="M6706" s="337">
        <v>1.1415525114155251E-4</v>
      </c>
      <c r="N6706" s="345">
        <v>0</v>
      </c>
      <c r="O6706" s="346">
        <v>0</v>
      </c>
      <c r="P6706" s="347">
        <v>0</v>
      </c>
      <c r="Q6706" s="348">
        <v>7.9575596816976138E-2</v>
      </c>
      <c r="R6706" s="346">
        <v>0.2319268623154295</v>
      </c>
      <c r="S6706" s="347">
        <v>6.519377401550408E-2</v>
      </c>
      <c r="T6706" s="349">
        <v>1.7592287670193538E-2</v>
      </c>
      <c r="U6706" s="349">
        <v>0.31973988496148387</v>
      </c>
      <c r="V6706" s="361">
        <v>0</v>
      </c>
    </row>
    <row r="6707" spans="1:22" ht="16" hidden="1" customHeight="1" outlineLevel="1">
      <c r="A6707" s="65">
        <v>6698</v>
      </c>
      <c r="B6707" s="117">
        <v>1</v>
      </c>
      <c r="C6707" s="325">
        <v>9.1666227950907973E-5</v>
      </c>
      <c r="D6707" s="326">
        <v>9.0268838409583225E-5</v>
      </c>
      <c r="E6707" s="327">
        <v>8.7111201723481181E-5</v>
      </c>
      <c r="F6707" s="332">
        <v>0</v>
      </c>
      <c r="G6707" s="326">
        <v>0</v>
      </c>
      <c r="H6707" s="327">
        <v>0</v>
      </c>
      <c r="I6707" s="332">
        <v>0</v>
      </c>
      <c r="J6707" s="326">
        <v>0</v>
      </c>
      <c r="K6707" s="327">
        <v>0</v>
      </c>
      <c r="L6707" s="336">
        <v>2.3496792687798115E-6</v>
      </c>
      <c r="M6707" s="337">
        <v>1.1415525114155251E-4</v>
      </c>
      <c r="N6707" s="345">
        <v>0</v>
      </c>
      <c r="O6707" s="346">
        <v>0</v>
      </c>
      <c r="P6707" s="347">
        <v>0</v>
      </c>
      <c r="Q6707" s="348">
        <v>7.9575596816976138E-2</v>
      </c>
      <c r="R6707" s="346">
        <v>0.22284638218341482</v>
      </c>
      <c r="S6707" s="347">
        <v>4.3251566511073036E-2</v>
      </c>
      <c r="T6707" s="349">
        <v>1.6165885967204873E-2</v>
      </c>
      <c r="U6707" s="349">
        <v>0.29822082079228751</v>
      </c>
      <c r="V6707" s="361">
        <v>0</v>
      </c>
    </row>
    <row r="6708" spans="1:22" ht="16" hidden="1" customHeight="1" outlineLevel="1">
      <c r="A6708" s="65">
        <v>6699</v>
      </c>
      <c r="B6708" s="117">
        <v>1</v>
      </c>
      <c r="C6708" s="325">
        <v>8.9047371445287468E-5</v>
      </c>
      <c r="D6708" s="326">
        <v>8.731366644355767E-5</v>
      </c>
      <c r="E6708" s="327">
        <v>8.4036688721475961E-5</v>
      </c>
      <c r="F6708" s="332">
        <v>0</v>
      </c>
      <c r="G6708" s="326">
        <v>0</v>
      </c>
      <c r="H6708" s="327">
        <v>0</v>
      </c>
      <c r="I6708" s="332">
        <v>0</v>
      </c>
      <c r="J6708" s="326">
        <v>0</v>
      </c>
      <c r="K6708" s="327">
        <v>0</v>
      </c>
      <c r="L6708" s="336">
        <v>1.1748396343899057E-6</v>
      </c>
      <c r="M6708" s="337">
        <v>1.1415525114155251E-4</v>
      </c>
      <c r="N6708" s="345">
        <v>0</v>
      </c>
      <c r="O6708" s="346">
        <v>0</v>
      </c>
      <c r="P6708" s="347">
        <v>0</v>
      </c>
      <c r="Q6708" s="348">
        <v>8.8417329796640146E-2</v>
      </c>
      <c r="R6708" s="346">
        <v>0.20737567371362889</v>
      </c>
      <c r="S6708" s="347">
        <v>3.9495973507975853E-2</v>
      </c>
      <c r="T6708" s="349">
        <v>1.6641353201534429E-2</v>
      </c>
      <c r="U6708" s="349">
        <v>0.29330779244315597</v>
      </c>
      <c r="V6708" s="361">
        <v>0</v>
      </c>
    </row>
    <row r="6709" spans="1:22" ht="16" hidden="1" customHeight="1" outlineLevel="1">
      <c r="A6709" s="65">
        <v>6700</v>
      </c>
      <c r="B6709" s="117">
        <v>1</v>
      </c>
      <c r="C6709" s="325">
        <v>8.7453556626831071E-5</v>
      </c>
      <c r="D6709" s="326">
        <v>8.6672083056196848E-5</v>
      </c>
      <c r="E6709" s="327">
        <v>8.1701615555396053E-5</v>
      </c>
      <c r="F6709" s="332">
        <v>0</v>
      </c>
      <c r="G6709" s="326">
        <v>0</v>
      </c>
      <c r="H6709" s="327">
        <v>0</v>
      </c>
      <c r="I6709" s="332">
        <v>0</v>
      </c>
      <c r="J6709" s="326">
        <v>0</v>
      </c>
      <c r="K6709" s="327">
        <v>0</v>
      </c>
      <c r="L6709" s="336">
        <v>1.409807561267887E-5</v>
      </c>
      <c r="M6709" s="337">
        <v>1.1415525114155251E-4</v>
      </c>
      <c r="N6709" s="345">
        <v>0</v>
      </c>
      <c r="O6709" s="346">
        <v>0</v>
      </c>
      <c r="P6709" s="347">
        <v>0</v>
      </c>
      <c r="Q6709" s="348">
        <v>0.10610079575596817</v>
      </c>
      <c r="R6709" s="346">
        <v>0.18364899485947114</v>
      </c>
      <c r="S6709" s="347">
        <v>3.4199757244043061E-2</v>
      </c>
      <c r="T6709" s="349">
        <v>1.7021726988998072E-2</v>
      </c>
      <c r="U6709" s="349">
        <v>0.28554520765152808</v>
      </c>
      <c r="V6709" s="361">
        <v>0</v>
      </c>
    </row>
    <row r="6710" spans="1:22" ht="16" hidden="1" customHeight="1" outlineLevel="1">
      <c r="A6710" s="65">
        <v>6701</v>
      </c>
      <c r="B6710" s="117">
        <v>1</v>
      </c>
      <c r="C6710" s="325">
        <v>8.8747359244166257E-5</v>
      </c>
      <c r="D6710" s="326">
        <v>8.6691524977025963E-5</v>
      </c>
      <c r="E6710" s="327">
        <v>8.3076714197643112E-5</v>
      </c>
      <c r="F6710" s="332">
        <v>0</v>
      </c>
      <c r="G6710" s="326">
        <v>0</v>
      </c>
      <c r="H6710" s="327">
        <v>0</v>
      </c>
      <c r="I6710" s="332">
        <v>0</v>
      </c>
      <c r="J6710" s="326">
        <v>0</v>
      </c>
      <c r="K6710" s="327">
        <v>0</v>
      </c>
      <c r="L6710" s="336">
        <v>3.7594868300476983E-5</v>
      </c>
      <c r="M6710" s="337">
        <v>1.1415525114155251E-4</v>
      </c>
      <c r="N6710" s="345">
        <v>0</v>
      </c>
      <c r="O6710" s="346">
        <v>0</v>
      </c>
      <c r="P6710" s="347">
        <v>0</v>
      </c>
      <c r="Q6710" s="348">
        <v>0.1237842617152962</v>
      </c>
      <c r="R6710" s="346">
        <v>0.14854955939127171</v>
      </c>
      <c r="S6710" s="347">
        <v>2.419867523032955E-2</v>
      </c>
      <c r="T6710" s="349">
        <v>1.7021726988998072E-2</v>
      </c>
      <c r="U6710" s="349">
        <v>0.28289217234299696</v>
      </c>
      <c r="V6710" s="361">
        <v>0</v>
      </c>
    </row>
    <row r="6711" spans="1:22" ht="16" hidden="1" customHeight="1" outlineLevel="1">
      <c r="A6711" s="65">
        <v>6702</v>
      </c>
      <c r="B6711" s="117">
        <v>1</v>
      </c>
      <c r="C6711" s="325">
        <v>9.3872567679986838E-5</v>
      </c>
      <c r="D6711" s="326">
        <v>8.9996651517975607E-5</v>
      </c>
      <c r="E6711" s="327">
        <v>8.731876378268828E-5</v>
      </c>
      <c r="F6711" s="332">
        <v>0</v>
      </c>
      <c r="G6711" s="326">
        <v>0</v>
      </c>
      <c r="H6711" s="327">
        <v>0</v>
      </c>
      <c r="I6711" s="332">
        <v>0</v>
      </c>
      <c r="J6711" s="326">
        <v>0</v>
      </c>
      <c r="K6711" s="327">
        <v>0</v>
      </c>
      <c r="L6711" s="336">
        <v>9.3987170751192462E-5</v>
      </c>
      <c r="M6711" s="337">
        <v>1.1415525114155251E-4</v>
      </c>
      <c r="N6711" s="345">
        <v>0</v>
      </c>
      <c r="O6711" s="346">
        <v>0</v>
      </c>
      <c r="P6711" s="347">
        <v>0</v>
      </c>
      <c r="Q6711" s="348">
        <v>7.0733863837312116E-2</v>
      </c>
      <c r="R6711" s="346">
        <v>0.12178624896235934</v>
      </c>
      <c r="S6711" s="347">
        <v>3.3291982480996477E-2</v>
      </c>
      <c r="T6711" s="349">
        <v>1.8448128691986736E-2</v>
      </c>
      <c r="U6711" s="349">
        <v>0.28554520765152808</v>
      </c>
      <c r="V6711" s="361">
        <v>0</v>
      </c>
    </row>
    <row r="6712" spans="1:22" ht="16" hidden="1" customHeight="1" outlineLevel="1">
      <c r="A6712" s="65">
        <v>6703</v>
      </c>
      <c r="B6712" s="117">
        <v>1</v>
      </c>
      <c r="C6712" s="325">
        <v>1.134421135489554E-4</v>
      </c>
      <c r="D6712" s="326">
        <v>1.0084524334062204E-4</v>
      </c>
      <c r="E6712" s="327">
        <v>1.0182216266978463E-4</v>
      </c>
      <c r="F6712" s="332">
        <v>0</v>
      </c>
      <c r="G6712" s="326">
        <v>0</v>
      </c>
      <c r="H6712" s="327">
        <v>0</v>
      </c>
      <c r="I6712" s="332">
        <v>0</v>
      </c>
      <c r="J6712" s="326">
        <v>0</v>
      </c>
      <c r="K6712" s="327">
        <v>0</v>
      </c>
      <c r="L6712" s="336">
        <v>1.8210014333043539E-4</v>
      </c>
      <c r="M6712" s="337">
        <v>1.1415525114155251E-4</v>
      </c>
      <c r="N6712" s="345">
        <v>4.2870239293009713E-3</v>
      </c>
      <c r="O6712" s="346">
        <v>2.3521004170763086E-2</v>
      </c>
      <c r="P6712" s="347">
        <v>8.3767704385293001E-3</v>
      </c>
      <c r="Q6712" s="348">
        <v>4.4208664898320073E-2</v>
      </c>
      <c r="R6712" s="346">
        <v>9.6093491677135323E-2</v>
      </c>
      <c r="S6712" s="347">
        <v>6.2112527493832857E-2</v>
      </c>
      <c r="T6712" s="349">
        <v>4.098527559920765E-2</v>
      </c>
      <c r="U6712" s="349">
        <v>0.33919547722404497</v>
      </c>
      <c r="V6712" s="361">
        <v>0</v>
      </c>
    </row>
    <row r="6713" spans="1:22" ht="16" hidden="1" customHeight="1" outlineLevel="1">
      <c r="A6713" s="65">
        <v>6704</v>
      </c>
      <c r="B6713" s="117">
        <v>1</v>
      </c>
      <c r="C6713" s="325">
        <v>1.3407420263022822E-4</v>
      </c>
      <c r="D6713" s="326">
        <v>1.1118834522171148E-4</v>
      </c>
      <c r="E6713" s="327">
        <v>1.1749309813992093E-4</v>
      </c>
      <c r="F6713" s="332">
        <v>0</v>
      </c>
      <c r="G6713" s="326">
        <v>0</v>
      </c>
      <c r="H6713" s="327">
        <v>0</v>
      </c>
      <c r="I6713" s="332">
        <v>0</v>
      </c>
      <c r="J6713" s="326">
        <v>0</v>
      </c>
      <c r="K6713" s="327">
        <v>0</v>
      </c>
      <c r="L6713" s="336">
        <v>1.5860335064263727E-4</v>
      </c>
      <c r="M6713" s="337">
        <v>1.1415525114155251E-4</v>
      </c>
      <c r="N6713" s="345">
        <v>6.8449482071172185E-2</v>
      </c>
      <c r="O6713" s="346">
        <v>0.15644763301325462</v>
      </c>
      <c r="P6713" s="347">
        <v>0.11012499293354482</v>
      </c>
      <c r="Q6713" s="348">
        <v>4.4208664898320073E-2</v>
      </c>
      <c r="R6713" s="346">
        <v>8.5126443454264705E-2</v>
      </c>
      <c r="S6713" s="347">
        <v>8.7493903752466545E-2</v>
      </c>
      <c r="T6713" s="349">
        <v>0.14948689847321212</v>
      </c>
      <c r="U6713" s="349">
        <v>0.37584666870856664</v>
      </c>
      <c r="V6713" s="361">
        <v>3.202927422565291E-4</v>
      </c>
    </row>
    <row r="6714" spans="1:22" ht="16" hidden="1" customHeight="1" outlineLevel="1">
      <c r="A6714" s="65">
        <v>6705</v>
      </c>
      <c r="B6714" s="117">
        <v>1</v>
      </c>
      <c r="C6714" s="325">
        <v>1.4927482082036924E-4</v>
      </c>
      <c r="D6714" s="326">
        <v>1.1709868915376259E-4</v>
      </c>
      <c r="E6714" s="327">
        <v>1.3213919594272215E-4</v>
      </c>
      <c r="F6714" s="332">
        <v>0</v>
      </c>
      <c r="G6714" s="326">
        <v>0</v>
      </c>
      <c r="H6714" s="327">
        <v>0</v>
      </c>
      <c r="I6714" s="332">
        <v>0</v>
      </c>
      <c r="J6714" s="326">
        <v>0</v>
      </c>
      <c r="K6714" s="327">
        <v>0</v>
      </c>
      <c r="L6714" s="336">
        <v>1.4685495429873823E-4</v>
      </c>
      <c r="M6714" s="337">
        <v>1.1415525114155251E-4</v>
      </c>
      <c r="N6714" s="345">
        <v>0.16447881808751394</v>
      </c>
      <c r="O6714" s="346">
        <v>0.2818157199865105</v>
      </c>
      <c r="P6714" s="347">
        <v>0.26712828375440317</v>
      </c>
      <c r="Q6714" s="348">
        <v>2.6525198938992044E-2</v>
      </c>
      <c r="R6714" s="346">
        <v>7.2258105989065416E-2</v>
      </c>
      <c r="S6714" s="347">
        <v>6.2154025477469801E-2</v>
      </c>
      <c r="T6714" s="349">
        <v>0.20007661220587677</v>
      </c>
      <c r="U6714" s="349">
        <v>0.50564887769262323</v>
      </c>
      <c r="V6714" s="361">
        <v>3.3569928657692802E-2</v>
      </c>
    </row>
    <row r="6715" spans="1:22" ht="16" hidden="1" customHeight="1" outlineLevel="1">
      <c r="A6715" s="65">
        <v>6706</v>
      </c>
      <c r="B6715" s="117">
        <v>1</v>
      </c>
      <c r="C6715" s="325">
        <v>1.5240619816957182E-4</v>
      </c>
      <c r="D6715" s="326">
        <v>1.2022883840725019E-4</v>
      </c>
      <c r="E6715" s="327">
        <v>1.3931305961406766E-4</v>
      </c>
      <c r="F6715" s="332">
        <v>0</v>
      </c>
      <c r="G6715" s="326">
        <v>0</v>
      </c>
      <c r="H6715" s="327">
        <v>0</v>
      </c>
      <c r="I6715" s="332">
        <v>0</v>
      </c>
      <c r="J6715" s="326">
        <v>0</v>
      </c>
      <c r="K6715" s="327">
        <v>0</v>
      </c>
      <c r="L6715" s="336">
        <v>1.644775488145868E-4</v>
      </c>
      <c r="M6715" s="337">
        <v>1.1415525114155251E-4</v>
      </c>
      <c r="N6715" s="345">
        <v>0.25193410624525375</v>
      </c>
      <c r="O6715" s="346">
        <v>0.33387190028007685</v>
      </c>
      <c r="P6715" s="347">
        <v>0.35625757307026001</v>
      </c>
      <c r="Q6715" s="348">
        <v>1.7683465959328029E-2</v>
      </c>
      <c r="R6715" s="346">
        <v>7.1008782293280295E-2</v>
      </c>
      <c r="S6715" s="347">
        <v>5.400999097348641E-2</v>
      </c>
      <c r="T6715" s="349">
        <v>0.22327941324115905</v>
      </c>
      <c r="U6715" s="349">
        <v>0.52048622330700067</v>
      </c>
      <c r="V6715" s="361">
        <v>0.14026979127784017</v>
      </c>
    </row>
    <row r="6716" spans="1:22" ht="16" hidden="1" customHeight="1" outlineLevel="1">
      <c r="A6716" s="65">
        <v>6707</v>
      </c>
      <c r="B6716" s="117">
        <v>1</v>
      </c>
      <c r="C6716" s="325">
        <v>1.5029361225334334E-4</v>
      </c>
      <c r="D6716" s="326">
        <v>1.1795413367024367E-4</v>
      </c>
      <c r="E6716" s="327">
        <v>1.390276617826579E-4</v>
      </c>
      <c r="F6716" s="332">
        <v>0</v>
      </c>
      <c r="G6716" s="326">
        <v>1.9430981503806225E-4</v>
      </c>
      <c r="H6716" s="327">
        <v>0</v>
      </c>
      <c r="I6716" s="332">
        <v>0</v>
      </c>
      <c r="J6716" s="326">
        <v>0</v>
      </c>
      <c r="K6716" s="327">
        <v>0</v>
      </c>
      <c r="L6716" s="336">
        <v>1.8797434150238492E-4</v>
      </c>
      <c r="M6716" s="337">
        <v>1.1415525114155251E-4</v>
      </c>
      <c r="N6716" s="345">
        <v>0.32509931463865699</v>
      </c>
      <c r="O6716" s="346">
        <v>0.45964328482934108</v>
      </c>
      <c r="P6716" s="347">
        <v>0.41465786797545262</v>
      </c>
      <c r="Q6716" s="348">
        <v>8.8417329796640146E-3</v>
      </c>
      <c r="R6716" s="346">
        <v>7.3263404301998014E-2</v>
      </c>
      <c r="S6716" s="347">
        <v>5.9389203204693097E-2</v>
      </c>
      <c r="T6716" s="349">
        <v>0.16717427959027156</v>
      </c>
      <c r="U6716" s="349">
        <v>0.47892200347334746</v>
      </c>
      <c r="V6716" s="361">
        <v>9.2194959966864221E-2</v>
      </c>
    </row>
    <row r="6717" spans="1:22" ht="16" hidden="1" customHeight="1" outlineLevel="1">
      <c r="A6717" s="65">
        <v>6708</v>
      </c>
      <c r="B6717" s="117">
        <v>1</v>
      </c>
      <c r="C6717" s="325">
        <v>1.4888730506058768E-4</v>
      </c>
      <c r="D6717" s="326">
        <v>1.1952892925740204E-4</v>
      </c>
      <c r="E6717" s="327">
        <v>1.3770445365521262E-4</v>
      </c>
      <c r="F6717" s="332">
        <v>0</v>
      </c>
      <c r="G6717" s="326">
        <v>2.614138052163722E-4</v>
      </c>
      <c r="H6717" s="327">
        <v>0</v>
      </c>
      <c r="I6717" s="332">
        <v>0</v>
      </c>
      <c r="J6717" s="326">
        <v>0</v>
      </c>
      <c r="K6717" s="327">
        <v>0</v>
      </c>
      <c r="L6717" s="336">
        <v>2.0677177565262342E-4</v>
      </c>
      <c r="M6717" s="337">
        <v>1.1415525114155251E-4</v>
      </c>
      <c r="N6717" s="345">
        <v>0.41627002353512432</v>
      </c>
      <c r="O6717" s="346">
        <v>0.50022778132534673</v>
      </c>
      <c r="P6717" s="347">
        <v>0.462814666794156</v>
      </c>
      <c r="Q6717" s="348">
        <v>1.7683465959328029E-2</v>
      </c>
      <c r="R6717" s="346">
        <v>7.9724296907578457E-2</v>
      </c>
      <c r="S6717" s="347">
        <v>5.4450909173291762E-2</v>
      </c>
      <c r="T6717" s="349">
        <v>0.11144951972684772</v>
      </c>
      <c r="U6717" s="349">
        <v>0.44679079807002686</v>
      </c>
      <c r="V6717" s="361">
        <v>0.16571578345816074</v>
      </c>
    </row>
    <row r="6718" spans="1:22" ht="16" hidden="1" customHeight="1" outlineLevel="1">
      <c r="A6718" s="65">
        <v>6709</v>
      </c>
      <c r="B6718" s="117">
        <v>1</v>
      </c>
      <c r="C6718" s="325">
        <v>1.3567426770287464E-4</v>
      </c>
      <c r="D6718" s="326">
        <v>1.186151589784336E-4</v>
      </c>
      <c r="E6718" s="327">
        <v>1.3808065988752549E-4</v>
      </c>
      <c r="F6718" s="332">
        <v>0</v>
      </c>
      <c r="G6718" s="326">
        <v>2.8183675874890115E-4</v>
      </c>
      <c r="H6718" s="327">
        <v>0</v>
      </c>
      <c r="I6718" s="332">
        <v>0</v>
      </c>
      <c r="J6718" s="326">
        <v>0</v>
      </c>
      <c r="K6718" s="327">
        <v>0</v>
      </c>
      <c r="L6718" s="336">
        <v>1.8797434150238492E-4</v>
      </c>
      <c r="M6718" s="337">
        <v>1.1415525114155251E-4</v>
      </c>
      <c r="N6718" s="345">
        <v>0.41026819003410298</v>
      </c>
      <c r="O6718" s="346">
        <v>0.46213211608309218</v>
      </c>
      <c r="P6718" s="347">
        <v>0.45704191427185437</v>
      </c>
      <c r="Q6718" s="348">
        <v>2.6525198938992044E-2</v>
      </c>
      <c r="R6718" s="346">
        <v>0.10306617544717535</v>
      </c>
      <c r="S6718" s="347">
        <v>6.5759186166220257E-2</v>
      </c>
      <c r="T6718" s="349">
        <v>8.3777326688867601E-2</v>
      </c>
      <c r="U6718" s="349">
        <v>0.40473527540146043</v>
      </c>
      <c r="V6718" s="361">
        <v>0.24474112550991775</v>
      </c>
    </row>
    <row r="6719" spans="1:22" ht="16" hidden="1" customHeight="1" outlineLevel="1">
      <c r="A6719" s="65">
        <v>6710</v>
      </c>
      <c r="B6719" s="117">
        <v>1</v>
      </c>
      <c r="C6719" s="325">
        <v>1.3674931142355895E-4</v>
      </c>
      <c r="D6719" s="326">
        <v>1.2133702789450978E-4</v>
      </c>
      <c r="E6719" s="327">
        <v>1.3210027805662082E-4</v>
      </c>
      <c r="F6719" s="332">
        <v>0</v>
      </c>
      <c r="G6719" s="326">
        <v>3.7694937091467957E-4</v>
      </c>
      <c r="H6719" s="327">
        <v>0</v>
      </c>
      <c r="I6719" s="332">
        <v>0</v>
      </c>
      <c r="J6719" s="326">
        <v>0</v>
      </c>
      <c r="K6719" s="327">
        <v>0</v>
      </c>
      <c r="L6719" s="336">
        <v>1.9032402077116473E-4</v>
      </c>
      <c r="M6719" s="337">
        <v>1.1415525114155251E-4</v>
      </c>
      <c r="N6719" s="345">
        <v>0.4014083405802143</v>
      </c>
      <c r="O6719" s="346">
        <v>0.40129397011158618</v>
      </c>
      <c r="P6719" s="347">
        <v>0.41150663990202158</v>
      </c>
      <c r="Q6719" s="348">
        <v>1.7683465959328029E-2</v>
      </c>
      <c r="R6719" s="346">
        <v>0.1092029317800685</v>
      </c>
      <c r="S6719" s="347">
        <v>5.0378891921300073E-2</v>
      </c>
      <c r="T6719" s="349">
        <v>6.5329197996880861E-2</v>
      </c>
      <c r="U6719" s="349">
        <v>0.35904411175453665</v>
      </c>
      <c r="V6719" s="361">
        <v>8.1888302468084304E-2</v>
      </c>
    </row>
    <row r="6720" spans="1:22" ht="16" hidden="1" customHeight="1" outlineLevel="1">
      <c r="A6720" s="65">
        <v>6711</v>
      </c>
      <c r="B6720" s="117">
        <v>1</v>
      </c>
      <c r="C6720" s="325">
        <v>1.4025570402416304E-4</v>
      </c>
      <c r="D6720" s="326">
        <v>1.1733199220371198E-4</v>
      </c>
      <c r="E6720" s="327">
        <v>1.2920738185642183E-4</v>
      </c>
      <c r="F6720" s="332">
        <v>0</v>
      </c>
      <c r="G6720" s="326">
        <v>0</v>
      </c>
      <c r="H6720" s="327">
        <v>0</v>
      </c>
      <c r="I6720" s="332">
        <v>0</v>
      </c>
      <c r="J6720" s="326">
        <v>0</v>
      </c>
      <c r="K6720" s="327">
        <v>0</v>
      </c>
      <c r="L6720" s="336">
        <v>2.1382081345896285E-4</v>
      </c>
      <c r="M6720" s="337">
        <v>1.1415525114155251E-4</v>
      </c>
      <c r="N6720" s="345">
        <v>0.32752862819859418</v>
      </c>
      <c r="O6720" s="346">
        <v>0.31752710036218701</v>
      </c>
      <c r="P6720" s="347">
        <v>0.35937879367328451</v>
      </c>
      <c r="Q6720" s="348">
        <v>8.8417329796640146E-3</v>
      </c>
      <c r="R6720" s="346">
        <v>0.11528512158792673</v>
      </c>
      <c r="S6720" s="347">
        <v>5.1053238402726034E-2</v>
      </c>
      <c r="T6720" s="349">
        <v>7.1224991702567353E-2</v>
      </c>
      <c r="U6720" s="349">
        <v>0.36189366819703295</v>
      </c>
      <c r="V6720" s="361">
        <v>0.15949361615334212</v>
      </c>
    </row>
    <row r="6721" spans="1:22" ht="16" hidden="1" customHeight="1" outlineLevel="1">
      <c r="A6721" s="65">
        <v>6712</v>
      </c>
      <c r="B6721" s="117">
        <v>1</v>
      </c>
      <c r="C6721" s="325">
        <v>1.4067447105489472E-4</v>
      </c>
      <c r="D6721" s="326">
        <v>1.1758473717449048E-4</v>
      </c>
      <c r="E6721" s="327">
        <v>1.3195757914091595E-4</v>
      </c>
      <c r="F6721" s="332">
        <v>0</v>
      </c>
      <c r="G6721" s="326">
        <v>0</v>
      </c>
      <c r="H6721" s="327">
        <v>0</v>
      </c>
      <c r="I6721" s="332">
        <v>0</v>
      </c>
      <c r="J6721" s="326">
        <v>0</v>
      </c>
      <c r="K6721" s="327">
        <v>0</v>
      </c>
      <c r="L6721" s="336">
        <v>2.2321953053408208E-4</v>
      </c>
      <c r="M6721" s="337">
        <v>1.1415525114155251E-4</v>
      </c>
      <c r="N6721" s="345">
        <v>0.23692952249270036</v>
      </c>
      <c r="O6721" s="346">
        <v>0.20621386923205628</v>
      </c>
      <c r="P6721" s="347">
        <v>0.25728693996909624</v>
      </c>
      <c r="Q6721" s="348">
        <v>8.8417329796640146E-3</v>
      </c>
      <c r="R6721" s="346">
        <v>0.10381761641133916</v>
      </c>
      <c r="S6721" s="347">
        <v>5.4217480891671138E-2</v>
      </c>
      <c r="T6721" s="349">
        <v>9.7565876484424691E-2</v>
      </c>
      <c r="U6721" s="349">
        <v>0.3765344926774451</v>
      </c>
      <c r="V6721" s="361">
        <v>5.6749219644393334E-2</v>
      </c>
    </row>
    <row r="6722" spans="1:22" ht="16" hidden="1" customHeight="1" outlineLevel="1">
      <c r="A6722" s="65">
        <v>6713</v>
      </c>
      <c r="B6722" s="117">
        <v>1</v>
      </c>
      <c r="C6722" s="325">
        <v>1.4285580976721346E-4</v>
      </c>
      <c r="D6722" s="326">
        <v>1.2065656066549072E-4</v>
      </c>
      <c r="E6722" s="327">
        <v>1.3200946965571771E-4</v>
      </c>
      <c r="F6722" s="332">
        <v>0</v>
      </c>
      <c r="G6722" s="326">
        <v>0</v>
      </c>
      <c r="H6722" s="327">
        <v>0</v>
      </c>
      <c r="I6722" s="332">
        <v>0</v>
      </c>
      <c r="J6722" s="326">
        <v>0</v>
      </c>
      <c r="K6722" s="327">
        <v>0</v>
      </c>
      <c r="L6722" s="336">
        <v>2.2321953053408208E-4</v>
      </c>
      <c r="M6722" s="337">
        <v>1.1415525114155251E-4</v>
      </c>
      <c r="N6722" s="345">
        <v>0.11189132455475535</v>
      </c>
      <c r="O6722" s="346">
        <v>7.961971724221277E-2</v>
      </c>
      <c r="P6722" s="347">
        <v>0.11513644721125338</v>
      </c>
      <c r="Q6722" s="348">
        <v>1.7683465959328029E-2</v>
      </c>
      <c r="R6722" s="346">
        <v>9.7256218873453246E-2</v>
      </c>
      <c r="S6722" s="347">
        <v>6.4068130591037942E-2</v>
      </c>
      <c r="T6722" s="349">
        <v>0.18105792283269459</v>
      </c>
      <c r="U6722" s="349">
        <v>0.40532483880335618</v>
      </c>
      <c r="V6722" s="361">
        <v>0</v>
      </c>
    </row>
    <row r="6723" spans="1:22" ht="16" hidden="1" customHeight="1" outlineLevel="1">
      <c r="A6723" s="65">
        <v>6714</v>
      </c>
      <c r="B6723" s="117">
        <v>1</v>
      </c>
      <c r="C6723" s="325">
        <v>1.3853063386771612E-4</v>
      </c>
      <c r="D6723" s="326">
        <v>1.2905547046366861E-4</v>
      </c>
      <c r="E6723" s="327">
        <v>1.3025816478115778E-4</v>
      </c>
      <c r="F6723" s="332">
        <v>0</v>
      </c>
      <c r="G6723" s="326">
        <v>0</v>
      </c>
      <c r="H6723" s="327">
        <v>0</v>
      </c>
      <c r="I6723" s="332">
        <v>0</v>
      </c>
      <c r="J6723" s="326">
        <v>0</v>
      </c>
      <c r="K6723" s="327">
        <v>0</v>
      </c>
      <c r="L6723" s="336">
        <v>1.644775488145868E-4</v>
      </c>
      <c r="M6723" s="337">
        <v>1.1415525114155251E-4</v>
      </c>
      <c r="N6723" s="345">
        <v>8.7169486562453085E-3</v>
      </c>
      <c r="O6723" s="346">
        <v>7.1163740518207976E-3</v>
      </c>
      <c r="P6723" s="347">
        <v>6.3654848841495004E-3</v>
      </c>
      <c r="Q6723" s="348">
        <v>1.7683465959328029E-2</v>
      </c>
      <c r="R6723" s="346">
        <v>7.9603571978448168E-2</v>
      </c>
      <c r="S6723" s="347">
        <v>5.967968909015172E-2</v>
      </c>
      <c r="T6723" s="349">
        <v>0.1622294203532442</v>
      </c>
      <c r="U6723" s="349">
        <v>0.44796992487381843</v>
      </c>
      <c r="V6723" s="361">
        <v>0</v>
      </c>
    </row>
    <row r="6724" spans="1:22" ht="16" hidden="1" customHeight="1" outlineLevel="1">
      <c r="A6724" s="65">
        <v>6715</v>
      </c>
      <c r="B6724" s="117">
        <v>1</v>
      </c>
      <c r="C6724" s="325">
        <v>1.3804936429508418E-4</v>
      </c>
      <c r="D6724" s="326">
        <v>1.3451865021665008E-4</v>
      </c>
      <c r="E6724" s="327">
        <v>1.321781138288235E-4</v>
      </c>
      <c r="F6724" s="332">
        <v>0</v>
      </c>
      <c r="G6724" s="326">
        <v>0</v>
      </c>
      <c r="H6724" s="327">
        <v>0</v>
      </c>
      <c r="I6724" s="332">
        <v>0</v>
      </c>
      <c r="J6724" s="326">
        <v>0</v>
      </c>
      <c r="K6724" s="327">
        <v>0</v>
      </c>
      <c r="L6724" s="336">
        <v>1.1748396343899057E-4</v>
      </c>
      <c r="M6724" s="337">
        <v>1.1415525114155251E-4</v>
      </c>
      <c r="N6724" s="345">
        <v>0</v>
      </c>
      <c r="O6724" s="346">
        <v>0</v>
      </c>
      <c r="P6724" s="347">
        <v>0</v>
      </c>
      <c r="Q6724" s="348">
        <v>1.7683465959328029E-2</v>
      </c>
      <c r="R6724" s="346">
        <v>5.8304230630850246E-2</v>
      </c>
      <c r="S6724" s="347">
        <v>5.1452658618894448E-2</v>
      </c>
      <c r="T6724" s="349">
        <v>0.21015651757366333</v>
      </c>
      <c r="U6724" s="349">
        <v>0.50574713825960593</v>
      </c>
      <c r="V6724" s="361">
        <v>0</v>
      </c>
    </row>
    <row r="6725" spans="1:22" ht="16" hidden="1" customHeight="1" outlineLevel="1">
      <c r="A6725" s="65">
        <v>6716</v>
      </c>
      <c r="B6725" s="117">
        <v>1</v>
      </c>
      <c r="C6725" s="325">
        <v>1.4854354108013629E-4</v>
      </c>
      <c r="D6725" s="326">
        <v>1.4929451004677785E-4</v>
      </c>
      <c r="E6725" s="327">
        <v>1.4438535743594124E-4</v>
      </c>
      <c r="F6725" s="332">
        <v>0</v>
      </c>
      <c r="G6725" s="326">
        <v>0</v>
      </c>
      <c r="H6725" s="327">
        <v>0</v>
      </c>
      <c r="I6725" s="332">
        <v>0</v>
      </c>
      <c r="J6725" s="326">
        <v>0</v>
      </c>
      <c r="K6725" s="327">
        <v>0</v>
      </c>
      <c r="L6725" s="336">
        <v>8.811297257924293E-5</v>
      </c>
      <c r="M6725" s="337">
        <v>1.1415525114155251E-4</v>
      </c>
      <c r="N6725" s="345">
        <v>0</v>
      </c>
      <c r="O6725" s="346">
        <v>0</v>
      </c>
      <c r="P6725" s="347">
        <v>0</v>
      </c>
      <c r="Q6725" s="348">
        <v>1.7683465959328029E-2</v>
      </c>
      <c r="R6725" s="346">
        <v>4.2322414881080329E-2</v>
      </c>
      <c r="S6725" s="347">
        <v>3.8479264414219491E-2</v>
      </c>
      <c r="T6725" s="349">
        <v>0.30306281516165839</v>
      </c>
      <c r="U6725" s="349">
        <v>0.5787547395277014</v>
      </c>
      <c r="V6725" s="361">
        <v>0</v>
      </c>
    </row>
    <row r="6726" spans="1:22" ht="16" hidden="1" customHeight="1" outlineLevel="1">
      <c r="A6726" s="65">
        <v>6717</v>
      </c>
      <c r="B6726" s="117">
        <v>1</v>
      </c>
      <c r="C6726" s="325">
        <v>1.4018070097388273E-4</v>
      </c>
      <c r="D6726" s="326">
        <v>1.4598938350582821E-4</v>
      </c>
      <c r="E6726" s="327">
        <v>1.3535640786043227E-4</v>
      </c>
      <c r="F6726" s="332">
        <v>0</v>
      </c>
      <c r="G6726" s="326">
        <v>0</v>
      </c>
      <c r="H6726" s="327">
        <v>0</v>
      </c>
      <c r="I6726" s="332">
        <v>0</v>
      </c>
      <c r="J6726" s="326">
        <v>0</v>
      </c>
      <c r="K6726" s="327">
        <v>0</v>
      </c>
      <c r="L6726" s="336">
        <v>5.8741981719495287E-5</v>
      </c>
      <c r="M6726" s="337">
        <v>1.1415525114155251E-4</v>
      </c>
      <c r="N6726" s="345">
        <v>0</v>
      </c>
      <c r="O6726" s="346">
        <v>0</v>
      </c>
      <c r="P6726" s="347">
        <v>0</v>
      </c>
      <c r="Q6726" s="348">
        <v>8.8417329796640146E-3</v>
      </c>
      <c r="R6726" s="346">
        <v>3.6660830395739141E-2</v>
      </c>
      <c r="S6726" s="347">
        <v>2.4556597462861009E-2</v>
      </c>
      <c r="T6726" s="349">
        <v>0.19950605152468132</v>
      </c>
      <c r="U6726" s="349">
        <v>0.56077305576987968</v>
      </c>
      <c r="V6726" s="361">
        <v>0</v>
      </c>
    </row>
    <row r="6727" spans="1:22" ht="16" hidden="1" customHeight="1" outlineLevel="1">
      <c r="A6727" s="65">
        <v>6718</v>
      </c>
      <c r="B6727" s="117">
        <v>1</v>
      </c>
      <c r="C6727" s="325">
        <v>1.2922400537876874E-4</v>
      </c>
      <c r="D6727" s="326">
        <v>1.3119408175487132E-4</v>
      </c>
      <c r="E6727" s="327">
        <v>1.2515992170188331E-4</v>
      </c>
      <c r="F6727" s="332">
        <v>0</v>
      </c>
      <c r="G6727" s="326">
        <v>0</v>
      </c>
      <c r="H6727" s="327">
        <v>0</v>
      </c>
      <c r="I6727" s="332">
        <v>0</v>
      </c>
      <c r="J6727" s="326">
        <v>0</v>
      </c>
      <c r="K6727" s="327">
        <v>0</v>
      </c>
      <c r="L6727" s="336">
        <v>3.7594868300476983E-5</v>
      </c>
      <c r="M6727" s="337">
        <v>1.1415525114155251E-4</v>
      </c>
      <c r="N6727" s="345">
        <v>0</v>
      </c>
      <c r="O6727" s="346">
        <v>0</v>
      </c>
      <c r="P6727" s="347">
        <v>0</v>
      </c>
      <c r="Q6727" s="348">
        <v>8.8417329796640146E-3</v>
      </c>
      <c r="R6727" s="346">
        <v>3.5498573180659375E-2</v>
      </c>
      <c r="S6727" s="347">
        <v>1.7911688236076282E-2</v>
      </c>
      <c r="T6727" s="349">
        <v>0.15053292638873714</v>
      </c>
      <c r="U6727" s="349">
        <v>0.41515089550161938</v>
      </c>
      <c r="V6727" s="361">
        <v>0</v>
      </c>
    </row>
    <row r="6728" spans="1:22" ht="16" hidden="1" customHeight="1" outlineLevel="1">
      <c r="A6728" s="65">
        <v>6719</v>
      </c>
      <c r="B6728" s="117">
        <v>1</v>
      </c>
      <c r="C6728" s="325">
        <v>1.1556719997356393E-4</v>
      </c>
      <c r="D6728" s="326">
        <v>1.2153144710280092E-4</v>
      </c>
      <c r="E6728" s="327">
        <v>1.1245971820414868E-4</v>
      </c>
      <c r="F6728" s="332">
        <v>0</v>
      </c>
      <c r="G6728" s="326">
        <v>0</v>
      </c>
      <c r="H6728" s="327">
        <v>0</v>
      </c>
      <c r="I6728" s="332">
        <v>0</v>
      </c>
      <c r="J6728" s="326">
        <v>0</v>
      </c>
      <c r="K6728" s="327">
        <v>0</v>
      </c>
      <c r="L6728" s="336">
        <v>2.3496792687798115E-5</v>
      </c>
      <c r="M6728" s="337">
        <v>1.1415525114155251E-4</v>
      </c>
      <c r="N6728" s="345">
        <v>0</v>
      </c>
      <c r="O6728" s="346">
        <v>0</v>
      </c>
      <c r="P6728" s="347">
        <v>0</v>
      </c>
      <c r="Q6728" s="348">
        <v>8.8417329796640146E-3</v>
      </c>
      <c r="R6728" s="346">
        <v>3.2949222259469883E-2</v>
      </c>
      <c r="S6728" s="347">
        <v>1.6013142742709218E-2</v>
      </c>
      <c r="T6728" s="349">
        <v>8.5489008732453992E-2</v>
      </c>
      <c r="U6728" s="349">
        <v>0.3611075836611719</v>
      </c>
      <c r="V6728" s="361">
        <v>0</v>
      </c>
    </row>
    <row r="6729" spans="1:22" ht="16" hidden="1" customHeight="1" outlineLevel="1">
      <c r="A6729" s="65">
        <v>6720</v>
      </c>
      <c r="B6729" s="117">
        <v>1</v>
      </c>
      <c r="C6729" s="325">
        <v>1.0664808724439812E-4</v>
      </c>
      <c r="D6729" s="326">
        <v>1.0963299155538225E-4</v>
      </c>
      <c r="E6729" s="327">
        <v>1.0147190169487264E-4</v>
      </c>
      <c r="F6729" s="332">
        <v>0</v>
      </c>
      <c r="G6729" s="326">
        <v>0</v>
      </c>
      <c r="H6729" s="327">
        <v>0</v>
      </c>
      <c r="I6729" s="332">
        <v>0</v>
      </c>
      <c r="J6729" s="326">
        <v>0</v>
      </c>
      <c r="K6729" s="327">
        <v>0</v>
      </c>
      <c r="L6729" s="336">
        <v>9.3987170751192458E-6</v>
      </c>
      <c r="M6729" s="337">
        <v>1.1415525114155251E-4</v>
      </c>
      <c r="N6729" s="345">
        <v>0</v>
      </c>
      <c r="O6729" s="346">
        <v>0</v>
      </c>
      <c r="P6729" s="347">
        <v>0</v>
      </c>
      <c r="Q6729" s="348">
        <v>7.0733863837312116E-2</v>
      </c>
      <c r="R6729" s="346">
        <v>0.24997311038590952</v>
      </c>
      <c r="S6729" s="347">
        <v>8.6778059287403633E-2</v>
      </c>
      <c r="T6729" s="349">
        <v>4.8212377561016886E-2</v>
      </c>
      <c r="U6729" s="349">
        <v>0.34125894913068028</v>
      </c>
      <c r="V6729" s="361">
        <v>0</v>
      </c>
    </row>
    <row r="6730" spans="1:22" ht="16" hidden="1" customHeight="1" outlineLevel="1">
      <c r="A6730" s="65">
        <v>6721</v>
      </c>
      <c r="B6730" s="117">
        <v>1</v>
      </c>
      <c r="C6730" s="325">
        <v>9.6372669355996877E-5</v>
      </c>
      <c r="D6730" s="326">
        <v>9.520708630017855E-5</v>
      </c>
      <c r="E6730" s="327">
        <v>9.179432068434145E-5</v>
      </c>
      <c r="F6730" s="332">
        <v>0</v>
      </c>
      <c r="G6730" s="326">
        <v>0</v>
      </c>
      <c r="H6730" s="327">
        <v>0</v>
      </c>
      <c r="I6730" s="332">
        <v>0</v>
      </c>
      <c r="J6730" s="326">
        <v>0</v>
      </c>
      <c r="K6730" s="327">
        <v>0</v>
      </c>
      <c r="L6730" s="336">
        <v>5.8741981719495289E-6</v>
      </c>
      <c r="M6730" s="337">
        <v>1.1415525114155251E-4</v>
      </c>
      <c r="N6730" s="345">
        <v>0</v>
      </c>
      <c r="O6730" s="346">
        <v>0</v>
      </c>
      <c r="P6730" s="347">
        <v>0</v>
      </c>
      <c r="Q6730" s="348">
        <v>7.9575596816976138E-2</v>
      </c>
      <c r="R6730" s="346">
        <v>0.2319268623154295</v>
      </c>
      <c r="S6730" s="347">
        <v>6.519377401550408E-2</v>
      </c>
      <c r="T6730" s="349">
        <v>3.0239716103359703E-2</v>
      </c>
      <c r="U6730" s="349">
        <v>0.30303558857443647</v>
      </c>
      <c r="V6730" s="361">
        <v>0</v>
      </c>
    </row>
    <row r="6731" spans="1:22" ht="16" hidden="1" customHeight="1" outlineLevel="1">
      <c r="A6731" s="65">
        <v>6722</v>
      </c>
      <c r="B6731" s="117">
        <v>1</v>
      </c>
      <c r="C6731" s="325">
        <v>9.0003660336361301E-5</v>
      </c>
      <c r="D6731" s="326">
        <v>8.8985671634861594E-5</v>
      </c>
      <c r="E6731" s="327">
        <v>8.5463677878524802E-5</v>
      </c>
      <c r="F6731" s="332">
        <v>0</v>
      </c>
      <c r="G6731" s="326">
        <v>0</v>
      </c>
      <c r="H6731" s="327">
        <v>0</v>
      </c>
      <c r="I6731" s="332">
        <v>0</v>
      </c>
      <c r="J6731" s="326">
        <v>0</v>
      </c>
      <c r="K6731" s="327">
        <v>0</v>
      </c>
      <c r="L6731" s="336">
        <v>2.3496792687798115E-6</v>
      </c>
      <c r="M6731" s="337">
        <v>1.1415525114155251E-4</v>
      </c>
      <c r="N6731" s="345">
        <v>0</v>
      </c>
      <c r="O6731" s="346">
        <v>0</v>
      </c>
      <c r="P6731" s="347">
        <v>0</v>
      </c>
      <c r="Q6731" s="348">
        <v>7.9575596816976138E-2</v>
      </c>
      <c r="R6731" s="346">
        <v>0.22284638218341482</v>
      </c>
      <c r="S6731" s="347">
        <v>4.3251566511073036E-2</v>
      </c>
      <c r="T6731" s="349">
        <v>1.9208876266914025E-2</v>
      </c>
      <c r="U6731" s="349">
        <v>0.28308869347696225</v>
      </c>
      <c r="V6731" s="361">
        <v>0</v>
      </c>
    </row>
    <row r="6732" spans="1:22" ht="16" hidden="1" customHeight="1" outlineLevel="1">
      <c r="A6732" s="65">
        <v>6723</v>
      </c>
      <c r="B6732" s="117">
        <v>1</v>
      </c>
      <c r="C6732" s="325">
        <v>8.7572311456441551E-5</v>
      </c>
      <c r="D6732" s="326">
        <v>8.5602777410595505E-5</v>
      </c>
      <c r="E6732" s="327">
        <v>8.2389164876519582E-5</v>
      </c>
      <c r="F6732" s="332">
        <v>0</v>
      </c>
      <c r="G6732" s="326">
        <v>0</v>
      </c>
      <c r="H6732" s="327">
        <v>0</v>
      </c>
      <c r="I6732" s="332">
        <v>0</v>
      </c>
      <c r="J6732" s="326">
        <v>0</v>
      </c>
      <c r="K6732" s="327">
        <v>0</v>
      </c>
      <c r="L6732" s="336">
        <v>1.1748396343899057E-6</v>
      </c>
      <c r="M6732" s="337">
        <v>1.1415525114155251E-4</v>
      </c>
      <c r="N6732" s="345">
        <v>0</v>
      </c>
      <c r="O6732" s="346">
        <v>0</v>
      </c>
      <c r="P6732" s="347">
        <v>0</v>
      </c>
      <c r="Q6732" s="348">
        <v>8.8417329796640146E-2</v>
      </c>
      <c r="R6732" s="346">
        <v>0.20737567371362889</v>
      </c>
      <c r="S6732" s="347">
        <v>3.9495973507975853E-2</v>
      </c>
      <c r="T6732" s="349">
        <v>1.8162848351389003E-2</v>
      </c>
      <c r="U6732" s="349">
        <v>0.27964957363257015</v>
      </c>
      <c r="V6732" s="361">
        <v>0</v>
      </c>
    </row>
    <row r="6733" spans="1:22" ht="16" hidden="1" customHeight="1" outlineLevel="1">
      <c r="A6733" s="65">
        <v>6724</v>
      </c>
      <c r="B6733" s="117">
        <v>1</v>
      </c>
      <c r="C6733" s="325">
        <v>8.6678525107267956E-5</v>
      </c>
      <c r="D6733" s="326">
        <v>8.4591797527481491E-5</v>
      </c>
      <c r="E6733" s="327">
        <v>8.0949203090770303E-5</v>
      </c>
      <c r="F6733" s="332">
        <v>0</v>
      </c>
      <c r="G6733" s="326">
        <v>0</v>
      </c>
      <c r="H6733" s="327">
        <v>0</v>
      </c>
      <c r="I6733" s="332">
        <v>0</v>
      </c>
      <c r="J6733" s="326">
        <v>0</v>
      </c>
      <c r="K6733" s="327">
        <v>0</v>
      </c>
      <c r="L6733" s="336">
        <v>1.409807561267887E-5</v>
      </c>
      <c r="M6733" s="337">
        <v>1.1415525114155251E-4</v>
      </c>
      <c r="N6733" s="345">
        <v>0</v>
      </c>
      <c r="O6733" s="346">
        <v>0</v>
      </c>
      <c r="P6733" s="347">
        <v>0</v>
      </c>
      <c r="Q6733" s="348">
        <v>0.10610079575596817</v>
      </c>
      <c r="R6733" s="346">
        <v>0.18364899485947114</v>
      </c>
      <c r="S6733" s="347">
        <v>3.4199757244043061E-2</v>
      </c>
      <c r="T6733" s="349">
        <v>1.7021726988998072E-2</v>
      </c>
      <c r="U6733" s="349">
        <v>0.27837218626179588</v>
      </c>
      <c r="V6733" s="361">
        <v>0</v>
      </c>
    </row>
    <row r="6734" spans="1:22" ht="16" hidden="1" customHeight="1" outlineLevel="1">
      <c r="A6734" s="65">
        <v>6725</v>
      </c>
      <c r="B6734" s="117">
        <v>1</v>
      </c>
      <c r="C6734" s="325">
        <v>8.7966077470413119E-5</v>
      </c>
      <c r="D6734" s="326">
        <v>8.4669565210797963E-5</v>
      </c>
      <c r="E6734" s="327">
        <v>8.1753506070197821E-5</v>
      </c>
      <c r="F6734" s="332">
        <v>0</v>
      </c>
      <c r="G6734" s="326">
        <v>0</v>
      </c>
      <c r="H6734" s="327">
        <v>0</v>
      </c>
      <c r="I6734" s="332">
        <v>0</v>
      </c>
      <c r="J6734" s="326">
        <v>0</v>
      </c>
      <c r="K6734" s="327">
        <v>0</v>
      </c>
      <c r="L6734" s="336">
        <v>3.7594868300476983E-5</v>
      </c>
      <c r="M6734" s="337">
        <v>1.1415525114155251E-4</v>
      </c>
      <c r="N6734" s="345">
        <v>0</v>
      </c>
      <c r="O6734" s="346">
        <v>0</v>
      </c>
      <c r="P6734" s="347">
        <v>0</v>
      </c>
      <c r="Q6734" s="348">
        <v>0.1237842617152962</v>
      </c>
      <c r="R6734" s="346">
        <v>0.14854955939127171</v>
      </c>
      <c r="S6734" s="347">
        <v>2.419867523032955E-2</v>
      </c>
      <c r="T6734" s="349">
        <v>1.8828502479450379E-2</v>
      </c>
      <c r="U6734" s="349">
        <v>0.27935479193162222</v>
      </c>
      <c r="V6734" s="361">
        <v>0</v>
      </c>
    </row>
    <row r="6735" spans="1:22" ht="16" hidden="1" customHeight="1" outlineLevel="1">
      <c r="A6735" s="65">
        <v>6726</v>
      </c>
      <c r="B6735" s="117">
        <v>1</v>
      </c>
      <c r="C6735" s="325">
        <v>9.3510052936965376E-5</v>
      </c>
      <c r="D6735" s="326">
        <v>8.9393951972273027E-5</v>
      </c>
      <c r="E6735" s="327">
        <v>8.5658267309031462E-5</v>
      </c>
      <c r="F6735" s="332">
        <v>0</v>
      </c>
      <c r="G6735" s="326">
        <v>0</v>
      </c>
      <c r="H6735" s="327">
        <v>0</v>
      </c>
      <c r="I6735" s="332">
        <v>0</v>
      </c>
      <c r="J6735" s="326">
        <v>0</v>
      </c>
      <c r="K6735" s="327">
        <v>0</v>
      </c>
      <c r="L6735" s="336">
        <v>9.3987170751192462E-5</v>
      </c>
      <c r="M6735" s="337">
        <v>1.1415525114155251E-4</v>
      </c>
      <c r="N6735" s="345">
        <v>0</v>
      </c>
      <c r="O6735" s="346">
        <v>0</v>
      </c>
      <c r="P6735" s="347">
        <v>0</v>
      </c>
      <c r="Q6735" s="348">
        <v>7.0733863837312116E-2</v>
      </c>
      <c r="R6735" s="346">
        <v>0.12178624896235934</v>
      </c>
      <c r="S6735" s="347">
        <v>3.3291982480996477E-2</v>
      </c>
      <c r="T6735" s="349">
        <v>2.0445091076170867E-2</v>
      </c>
      <c r="U6735" s="349">
        <v>0.28515216538359756</v>
      </c>
      <c r="V6735" s="361">
        <v>0</v>
      </c>
    </row>
    <row r="6736" spans="1:22" ht="16" hidden="1" customHeight="1" outlineLevel="1">
      <c r="A6736" s="65">
        <v>6727</v>
      </c>
      <c r="B6736" s="117">
        <v>1</v>
      </c>
      <c r="C6736" s="325">
        <v>1.1051074433383362E-4</v>
      </c>
      <c r="D6736" s="326">
        <v>1.0107854639057143E-4</v>
      </c>
      <c r="E6736" s="327">
        <v>9.8280635034563428E-5</v>
      </c>
      <c r="F6736" s="332">
        <v>0</v>
      </c>
      <c r="G6736" s="326">
        <v>0</v>
      </c>
      <c r="H6736" s="327">
        <v>0</v>
      </c>
      <c r="I6736" s="332">
        <v>0</v>
      </c>
      <c r="J6736" s="326">
        <v>0</v>
      </c>
      <c r="K6736" s="327">
        <v>0</v>
      </c>
      <c r="L6736" s="336">
        <v>1.8210014333043539E-4</v>
      </c>
      <c r="M6736" s="337">
        <v>1.1415525114155251E-4</v>
      </c>
      <c r="N6736" s="345">
        <v>4.2870239293009713E-3</v>
      </c>
      <c r="O6736" s="346">
        <v>2.3521004170763086E-2</v>
      </c>
      <c r="P6736" s="347">
        <v>8.3767704385293001E-3</v>
      </c>
      <c r="Q6736" s="348">
        <v>4.4208664898320073E-2</v>
      </c>
      <c r="R6736" s="346">
        <v>9.6093491677135323E-2</v>
      </c>
      <c r="S6736" s="347">
        <v>6.2112527493832857E-2</v>
      </c>
      <c r="T6736" s="349">
        <v>0.12828105982211396</v>
      </c>
      <c r="U6736" s="349">
        <v>0.31639902568407441</v>
      </c>
      <c r="V6736" s="361">
        <v>0</v>
      </c>
    </row>
    <row r="6737" spans="1:22" ht="16" hidden="1" customHeight="1" outlineLevel="1">
      <c r="A6737" s="65">
        <v>6728</v>
      </c>
      <c r="B6737" s="117">
        <v>1</v>
      </c>
      <c r="C6737" s="325">
        <v>1.3272414772518281E-4</v>
      </c>
      <c r="D6737" s="326">
        <v>1.1107169369673679E-4</v>
      </c>
      <c r="E6737" s="327">
        <v>1.1230404665974334E-4</v>
      </c>
      <c r="F6737" s="332">
        <v>0</v>
      </c>
      <c r="G6737" s="326">
        <v>0</v>
      </c>
      <c r="H6737" s="327">
        <v>0</v>
      </c>
      <c r="I6737" s="332">
        <v>0</v>
      </c>
      <c r="J6737" s="326">
        <v>0</v>
      </c>
      <c r="K6737" s="327">
        <v>0</v>
      </c>
      <c r="L6737" s="336">
        <v>1.5860335064263727E-4</v>
      </c>
      <c r="M6737" s="337">
        <v>1.1415525114155251E-4</v>
      </c>
      <c r="N6737" s="345">
        <v>6.8449482071172185E-2</v>
      </c>
      <c r="O6737" s="346">
        <v>0.15644763301325462</v>
      </c>
      <c r="P6737" s="347">
        <v>0.11012499293354482</v>
      </c>
      <c r="Q6737" s="348">
        <v>4.4208664898320073E-2</v>
      </c>
      <c r="R6737" s="346">
        <v>8.5126443454264705E-2</v>
      </c>
      <c r="S6737" s="347">
        <v>8.7493903752466545E-2</v>
      </c>
      <c r="T6737" s="349">
        <v>0.24515090602031861</v>
      </c>
      <c r="U6737" s="349">
        <v>0.41220307849214044</v>
      </c>
      <c r="V6737" s="361">
        <v>0</v>
      </c>
    </row>
    <row r="6738" spans="1:22" ht="16" hidden="1" customHeight="1" outlineLevel="1">
      <c r="A6738" s="65">
        <v>6729</v>
      </c>
      <c r="B6738" s="117">
        <v>1</v>
      </c>
      <c r="C6738" s="325">
        <v>1.4783726235666347E-4</v>
      </c>
      <c r="D6738" s="326">
        <v>1.2046214145719958E-4</v>
      </c>
      <c r="E6738" s="327">
        <v>1.2621070462661926E-4</v>
      </c>
      <c r="F6738" s="332">
        <v>0</v>
      </c>
      <c r="G6738" s="326">
        <v>0</v>
      </c>
      <c r="H6738" s="327">
        <v>0</v>
      </c>
      <c r="I6738" s="332">
        <v>0</v>
      </c>
      <c r="J6738" s="326">
        <v>0</v>
      </c>
      <c r="K6738" s="327">
        <v>0</v>
      </c>
      <c r="L6738" s="336">
        <v>1.4685495429873823E-4</v>
      </c>
      <c r="M6738" s="337">
        <v>1.1415525114155251E-4</v>
      </c>
      <c r="N6738" s="345">
        <v>0.16447881808751394</v>
      </c>
      <c r="O6738" s="346">
        <v>0.2818157199865105</v>
      </c>
      <c r="P6738" s="347">
        <v>0.26712828375440317</v>
      </c>
      <c r="Q6738" s="348">
        <v>2.6525198938992044E-2</v>
      </c>
      <c r="R6738" s="346">
        <v>7.2258105989065416E-2</v>
      </c>
      <c r="S6738" s="347">
        <v>6.2154025477469801E-2</v>
      </c>
      <c r="T6738" s="349">
        <v>0.30420393652404937</v>
      </c>
      <c r="U6738" s="349">
        <v>0.47833244007145165</v>
      </c>
      <c r="V6738" s="361">
        <v>0</v>
      </c>
    </row>
    <row r="6739" spans="1:22" ht="16" hidden="1" customHeight="1" outlineLevel="1">
      <c r="A6739" s="65">
        <v>6730</v>
      </c>
      <c r="B6739" s="117">
        <v>1</v>
      </c>
      <c r="C6739" s="325">
        <v>1.5151866207458825E-4</v>
      </c>
      <c r="D6739" s="326">
        <v>1.2061767682383249E-4</v>
      </c>
      <c r="E6739" s="327">
        <v>1.3356618509977099E-4</v>
      </c>
      <c r="F6739" s="332">
        <v>0</v>
      </c>
      <c r="G6739" s="326">
        <v>0</v>
      </c>
      <c r="H6739" s="327">
        <v>0</v>
      </c>
      <c r="I6739" s="332">
        <v>0</v>
      </c>
      <c r="J6739" s="326">
        <v>0</v>
      </c>
      <c r="K6739" s="327">
        <v>0</v>
      </c>
      <c r="L6739" s="336">
        <v>1.644775488145868E-4</v>
      </c>
      <c r="M6739" s="337">
        <v>1.1415525114155251E-4</v>
      </c>
      <c r="N6739" s="345">
        <v>0.25193410624525375</v>
      </c>
      <c r="O6739" s="346">
        <v>0.33387190028007685</v>
      </c>
      <c r="P6739" s="347">
        <v>0.35625757307026001</v>
      </c>
      <c r="Q6739" s="348">
        <v>1.7683465959328029E-2</v>
      </c>
      <c r="R6739" s="346">
        <v>7.1008782293280295E-2</v>
      </c>
      <c r="S6739" s="347">
        <v>5.400999097348641E-2</v>
      </c>
      <c r="T6739" s="349">
        <v>0.26588127743708717</v>
      </c>
      <c r="U6739" s="349">
        <v>0.47587592589688588</v>
      </c>
      <c r="V6739" s="361">
        <v>4.9022280344752471E-2</v>
      </c>
    </row>
    <row r="6740" spans="1:22" ht="16" hidden="1" customHeight="1" outlineLevel="1">
      <c r="A6740" s="65">
        <v>6731</v>
      </c>
      <c r="B6740" s="117">
        <v>1</v>
      </c>
      <c r="C6740" s="325">
        <v>1.4928732132874929E-4</v>
      </c>
      <c r="D6740" s="326">
        <v>1.1661264113303471E-4</v>
      </c>
      <c r="E6740" s="327">
        <v>1.3357915772847144E-4</v>
      </c>
      <c r="F6740" s="332">
        <v>0</v>
      </c>
      <c r="G6740" s="326">
        <v>0</v>
      </c>
      <c r="H6740" s="327">
        <v>0</v>
      </c>
      <c r="I6740" s="332">
        <v>0</v>
      </c>
      <c r="J6740" s="326">
        <v>0</v>
      </c>
      <c r="K6740" s="327">
        <v>0</v>
      </c>
      <c r="L6740" s="336">
        <v>1.8797434150238492E-4</v>
      </c>
      <c r="M6740" s="337">
        <v>1.1415525114155251E-4</v>
      </c>
      <c r="N6740" s="345">
        <v>0.32509931463865699</v>
      </c>
      <c r="O6740" s="346">
        <v>0.45964328482934108</v>
      </c>
      <c r="P6740" s="347">
        <v>0.41465786797545262</v>
      </c>
      <c r="Q6740" s="348">
        <v>8.8417329796640146E-3</v>
      </c>
      <c r="R6740" s="346">
        <v>7.3263404301998014E-2</v>
      </c>
      <c r="S6740" s="347">
        <v>5.9389203204693097E-2</v>
      </c>
      <c r="T6740" s="349">
        <v>0.22746352490325916</v>
      </c>
      <c r="U6740" s="349">
        <v>0.45661685476829</v>
      </c>
      <c r="V6740" s="361">
        <v>1.9448280972142244E-2</v>
      </c>
    </row>
    <row r="6741" spans="1:22" ht="16" hidden="1" customHeight="1" outlineLevel="1">
      <c r="A6741" s="65">
        <v>6732</v>
      </c>
      <c r="B6741" s="117">
        <v>1</v>
      </c>
      <c r="C6741" s="325">
        <v>1.4506214949629233E-4</v>
      </c>
      <c r="D6741" s="326">
        <v>1.1832353016599686E-4</v>
      </c>
      <c r="E6741" s="327">
        <v>1.2980412277664225E-4</v>
      </c>
      <c r="F6741" s="332">
        <v>0</v>
      </c>
      <c r="G6741" s="326">
        <v>1.773879392539668E-4</v>
      </c>
      <c r="H6741" s="327">
        <v>0</v>
      </c>
      <c r="I6741" s="332">
        <v>0</v>
      </c>
      <c r="J6741" s="326">
        <v>0</v>
      </c>
      <c r="K6741" s="327">
        <v>0</v>
      </c>
      <c r="L6741" s="336">
        <v>2.0677177565262342E-4</v>
      </c>
      <c r="M6741" s="337">
        <v>1.1415525114155251E-4</v>
      </c>
      <c r="N6741" s="345">
        <v>0.41627002353512432</v>
      </c>
      <c r="O6741" s="346">
        <v>0.50022778132534673</v>
      </c>
      <c r="P6741" s="347">
        <v>0.462814666794156</v>
      </c>
      <c r="Q6741" s="348">
        <v>1.7683465959328029E-2</v>
      </c>
      <c r="R6741" s="346">
        <v>7.9724296907578457E-2</v>
      </c>
      <c r="S6741" s="347">
        <v>5.4450909173291762E-2</v>
      </c>
      <c r="T6741" s="349">
        <v>0.23592684167432523</v>
      </c>
      <c r="U6741" s="349">
        <v>0.43951951611331208</v>
      </c>
      <c r="V6741" s="361">
        <v>3.7275744620587407E-2</v>
      </c>
    </row>
    <row r="6742" spans="1:22" ht="16" hidden="1" customHeight="1" outlineLevel="1">
      <c r="A6742" s="65">
        <v>6733</v>
      </c>
      <c r="B6742" s="117">
        <v>1</v>
      </c>
      <c r="C6742" s="325">
        <v>1.3504924228387212E-4</v>
      </c>
      <c r="D6742" s="326">
        <v>1.1756529525366137E-4</v>
      </c>
      <c r="E6742" s="327">
        <v>1.2818254418908676E-4</v>
      </c>
      <c r="F6742" s="332">
        <v>0</v>
      </c>
      <c r="G6742" s="326">
        <v>2.0014494461878494E-4</v>
      </c>
      <c r="H6742" s="327">
        <v>0</v>
      </c>
      <c r="I6742" s="332">
        <v>0</v>
      </c>
      <c r="J6742" s="326">
        <v>0</v>
      </c>
      <c r="K6742" s="327">
        <v>0</v>
      </c>
      <c r="L6742" s="336">
        <v>1.8797434150238492E-4</v>
      </c>
      <c r="M6742" s="337">
        <v>1.1415525114155251E-4</v>
      </c>
      <c r="N6742" s="345">
        <v>0.41026819003410298</v>
      </c>
      <c r="O6742" s="346">
        <v>0.46213211608309218</v>
      </c>
      <c r="P6742" s="347">
        <v>0.45704191427185437</v>
      </c>
      <c r="Q6742" s="348">
        <v>2.6525198938992044E-2</v>
      </c>
      <c r="R6742" s="346">
        <v>0.10306617544717535</v>
      </c>
      <c r="S6742" s="347">
        <v>6.5759186166220257E-2</v>
      </c>
      <c r="T6742" s="349">
        <v>0.13522288144332548</v>
      </c>
      <c r="U6742" s="349">
        <v>0.39215792282768358</v>
      </c>
      <c r="V6742" s="361">
        <v>2.1576796609668054E-2</v>
      </c>
    </row>
    <row r="6743" spans="1:22" ht="16" hidden="1" customHeight="1" outlineLevel="1">
      <c r="A6743" s="65">
        <v>6734</v>
      </c>
      <c r="B6743" s="117">
        <v>1</v>
      </c>
      <c r="C6743" s="325">
        <v>1.3508049355482227E-4</v>
      </c>
      <c r="D6743" s="326">
        <v>1.1179104476741406E-4</v>
      </c>
      <c r="E6743" s="327">
        <v>1.2627556777012149E-4</v>
      </c>
      <c r="F6743" s="332">
        <v>0</v>
      </c>
      <c r="G6743" s="326">
        <v>0</v>
      </c>
      <c r="H6743" s="327">
        <v>0</v>
      </c>
      <c r="I6743" s="332">
        <v>0</v>
      </c>
      <c r="J6743" s="326">
        <v>0</v>
      </c>
      <c r="K6743" s="327">
        <v>0</v>
      </c>
      <c r="L6743" s="336">
        <v>1.9032402077116473E-4</v>
      </c>
      <c r="M6743" s="337">
        <v>1.1415525114155251E-4</v>
      </c>
      <c r="N6743" s="345">
        <v>0.4014083405802143</v>
      </c>
      <c r="O6743" s="346">
        <v>0.40129397011158618</v>
      </c>
      <c r="P6743" s="347">
        <v>0.41150663990202158</v>
      </c>
      <c r="Q6743" s="348">
        <v>1.7683465959328029E-2</v>
      </c>
      <c r="R6743" s="346">
        <v>0.1092029317800685</v>
      </c>
      <c r="S6743" s="347">
        <v>5.0378891921300073E-2</v>
      </c>
      <c r="T6743" s="349">
        <v>0.11468269692028869</v>
      </c>
      <c r="U6743" s="349">
        <v>0.37830318288313247</v>
      </c>
      <c r="V6743" s="361">
        <v>8.6873670873049685E-3</v>
      </c>
    </row>
    <row r="6744" spans="1:22" ht="16" hidden="1" customHeight="1" outlineLevel="1">
      <c r="A6744" s="65">
        <v>6735</v>
      </c>
      <c r="B6744" s="117">
        <v>1</v>
      </c>
      <c r="C6744" s="325">
        <v>1.4133074774484735E-4</v>
      </c>
      <c r="D6744" s="326">
        <v>1.1060508759683802E-4</v>
      </c>
      <c r="E6744" s="327">
        <v>1.293760260295276E-4</v>
      </c>
      <c r="F6744" s="332">
        <v>0</v>
      </c>
      <c r="G6744" s="326">
        <v>1.9430981503806225E-4</v>
      </c>
      <c r="H6744" s="327">
        <v>0</v>
      </c>
      <c r="I6744" s="332">
        <v>0</v>
      </c>
      <c r="J6744" s="326">
        <v>0</v>
      </c>
      <c r="K6744" s="327">
        <v>0</v>
      </c>
      <c r="L6744" s="336">
        <v>2.1382081345896285E-4</v>
      </c>
      <c r="M6744" s="337">
        <v>1.1415525114155251E-4</v>
      </c>
      <c r="N6744" s="345">
        <v>0.32752862819859418</v>
      </c>
      <c r="O6744" s="346">
        <v>0.31752710036218701</v>
      </c>
      <c r="P6744" s="347">
        <v>0.35937879367328451</v>
      </c>
      <c r="Q6744" s="348">
        <v>8.8417329796640146E-3</v>
      </c>
      <c r="R6744" s="346">
        <v>0.11528512158792673</v>
      </c>
      <c r="S6744" s="347">
        <v>5.1053238402726034E-2</v>
      </c>
      <c r="T6744" s="349">
        <v>0.11097405249251815</v>
      </c>
      <c r="U6744" s="349">
        <v>0.37899100685201087</v>
      </c>
      <c r="V6744" s="361">
        <v>7.5233255548316389E-3</v>
      </c>
    </row>
    <row r="6745" spans="1:22" ht="16" hidden="1" customHeight="1" outlineLevel="1">
      <c r="A6745" s="65">
        <v>6736</v>
      </c>
      <c r="B6745" s="117">
        <v>1</v>
      </c>
      <c r="C6745" s="325">
        <v>1.4256829807447231E-4</v>
      </c>
      <c r="D6745" s="326">
        <v>1.1398798182110412E-4</v>
      </c>
      <c r="E6745" s="327">
        <v>1.3095868673098176E-4</v>
      </c>
      <c r="F6745" s="332">
        <v>2.551039548616056E-4</v>
      </c>
      <c r="G6745" s="326">
        <v>0</v>
      </c>
      <c r="H6745" s="327">
        <v>0</v>
      </c>
      <c r="I6745" s="332">
        <v>0</v>
      </c>
      <c r="J6745" s="326">
        <v>0</v>
      </c>
      <c r="K6745" s="327">
        <v>0</v>
      </c>
      <c r="L6745" s="336">
        <v>2.2321953053408208E-4</v>
      </c>
      <c r="M6745" s="337">
        <v>1.1415525114155251E-4</v>
      </c>
      <c r="N6745" s="345">
        <v>0.23692952249270036</v>
      </c>
      <c r="O6745" s="346">
        <v>0.20621386923205628</v>
      </c>
      <c r="P6745" s="347">
        <v>0.25728693996909624</v>
      </c>
      <c r="Q6745" s="348">
        <v>8.8417329796640146E-3</v>
      </c>
      <c r="R6745" s="346">
        <v>0.10381761641133916</v>
      </c>
      <c r="S6745" s="347">
        <v>5.4217480891671138E-2</v>
      </c>
      <c r="T6745" s="349">
        <v>0.13569834867765501</v>
      </c>
      <c r="U6745" s="349">
        <v>0.40444049370051255</v>
      </c>
      <c r="V6745" s="361">
        <v>0</v>
      </c>
    </row>
    <row r="6746" spans="1:22" ht="16" hidden="1" customHeight="1" outlineLevel="1">
      <c r="A6746" s="65">
        <v>6737</v>
      </c>
      <c r="B6746" s="117">
        <v>1</v>
      </c>
      <c r="C6746" s="325">
        <v>1.4247454426162193E-4</v>
      </c>
      <c r="D6746" s="326">
        <v>1.1620436079562328E-4</v>
      </c>
      <c r="E6746" s="327">
        <v>1.3197055176961638E-4</v>
      </c>
      <c r="F6746" s="332">
        <v>0</v>
      </c>
      <c r="G6746" s="326">
        <v>0</v>
      </c>
      <c r="H6746" s="327">
        <v>0</v>
      </c>
      <c r="I6746" s="332">
        <v>0</v>
      </c>
      <c r="J6746" s="326">
        <v>0</v>
      </c>
      <c r="K6746" s="327">
        <v>0</v>
      </c>
      <c r="L6746" s="336">
        <v>2.2321953053408208E-4</v>
      </c>
      <c r="M6746" s="337">
        <v>1.1415525114155251E-4</v>
      </c>
      <c r="N6746" s="345">
        <v>0.11189132455475535</v>
      </c>
      <c r="O6746" s="346">
        <v>7.961971724221277E-2</v>
      </c>
      <c r="P6746" s="347">
        <v>0.11513644721125338</v>
      </c>
      <c r="Q6746" s="348">
        <v>1.7683465959328029E-2</v>
      </c>
      <c r="R6746" s="346">
        <v>9.7256218873453246E-2</v>
      </c>
      <c r="S6746" s="347">
        <v>6.4068130591037942E-2</v>
      </c>
      <c r="T6746" s="349">
        <v>0.13170442390928677</v>
      </c>
      <c r="U6746" s="349">
        <v>0.41888479704695941</v>
      </c>
      <c r="V6746" s="361">
        <v>0</v>
      </c>
    </row>
    <row r="6747" spans="1:22" ht="16" hidden="1" customHeight="1" outlineLevel="1">
      <c r="A6747" s="65">
        <v>6738</v>
      </c>
      <c r="B6747" s="117">
        <v>1</v>
      </c>
      <c r="C6747" s="325">
        <v>1.383556267503954E-4</v>
      </c>
      <c r="D6747" s="326">
        <v>1.2258131082757315E-4</v>
      </c>
      <c r="E6747" s="327">
        <v>1.2909062819811782E-4</v>
      </c>
      <c r="F6747" s="332">
        <v>0</v>
      </c>
      <c r="G6747" s="326">
        <v>0</v>
      </c>
      <c r="H6747" s="327">
        <v>0</v>
      </c>
      <c r="I6747" s="332">
        <v>0</v>
      </c>
      <c r="J6747" s="326">
        <v>0</v>
      </c>
      <c r="K6747" s="327">
        <v>0</v>
      </c>
      <c r="L6747" s="336">
        <v>1.644775488145868E-4</v>
      </c>
      <c r="M6747" s="337">
        <v>1.1415525114155251E-4</v>
      </c>
      <c r="N6747" s="345">
        <v>8.7169486562453085E-3</v>
      </c>
      <c r="O6747" s="346">
        <v>7.1163740518207976E-3</v>
      </c>
      <c r="P6747" s="347">
        <v>6.3654848841495004E-3</v>
      </c>
      <c r="Q6747" s="348">
        <v>1.7683465959328029E-2</v>
      </c>
      <c r="R6747" s="346">
        <v>7.9603571978448168E-2</v>
      </c>
      <c r="S6747" s="347">
        <v>5.967968909015172E-2</v>
      </c>
      <c r="T6747" s="349">
        <v>0.16593806478101472</v>
      </c>
      <c r="U6747" s="349">
        <v>0.45622381250035948</v>
      </c>
      <c r="V6747" s="361">
        <v>0</v>
      </c>
    </row>
    <row r="6748" spans="1:22" ht="16" hidden="1" customHeight="1" outlineLevel="1">
      <c r="A6748" s="65">
        <v>6739</v>
      </c>
      <c r="B6748" s="117">
        <v>1</v>
      </c>
      <c r="C6748" s="325">
        <v>1.3855563488447621E-4</v>
      </c>
      <c r="D6748" s="326">
        <v>1.3175789745891567E-4</v>
      </c>
      <c r="E6748" s="327">
        <v>1.3031005529595956E-4</v>
      </c>
      <c r="F6748" s="332">
        <v>0</v>
      </c>
      <c r="G6748" s="326">
        <v>0</v>
      </c>
      <c r="H6748" s="327">
        <v>0</v>
      </c>
      <c r="I6748" s="332">
        <v>0</v>
      </c>
      <c r="J6748" s="326">
        <v>0</v>
      </c>
      <c r="K6748" s="327">
        <v>0</v>
      </c>
      <c r="L6748" s="336">
        <v>1.1748396343899057E-4</v>
      </c>
      <c r="M6748" s="337">
        <v>1.1415525114155251E-4</v>
      </c>
      <c r="N6748" s="345">
        <v>0</v>
      </c>
      <c r="O6748" s="346">
        <v>0</v>
      </c>
      <c r="P6748" s="347">
        <v>0</v>
      </c>
      <c r="Q6748" s="348">
        <v>1.7683465959328029E-2</v>
      </c>
      <c r="R6748" s="346">
        <v>5.8304230630850246E-2</v>
      </c>
      <c r="S6748" s="347">
        <v>5.1452658618894448E-2</v>
      </c>
      <c r="T6748" s="349">
        <v>0.23107707588416376</v>
      </c>
      <c r="U6748" s="349">
        <v>0.5159662372257996</v>
      </c>
      <c r="V6748" s="361">
        <v>0</v>
      </c>
    </row>
    <row r="6749" spans="1:22" ht="16" hidden="1" customHeight="1" outlineLevel="1">
      <c r="A6749" s="65">
        <v>6740</v>
      </c>
      <c r="B6749" s="117">
        <v>1</v>
      </c>
      <c r="C6749" s="325">
        <v>1.4629969982591729E-4</v>
      </c>
      <c r="D6749" s="326">
        <v>1.4544500972261297E-4</v>
      </c>
      <c r="E6749" s="327">
        <v>1.4236162735867201E-4</v>
      </c>
      <c r="F6749" s="332">
        <v>0</v>
      </c>
      <c r="G6749" s="326">
        <v>0</v>
      </c>
      <c r="H6749" s="327">
        <v>0</v>
      </c>
      <c r="I6749" s="332">
        <v>0</v>
      </c>
      <c r="J6749" s="326">
        <v>0</v>
      </c>
      <c r="K6749" s="327">
        <v>0</v>
      </c>
      <c r="L6749" s="336">
        <v>8.811297257924293E-5</v>
      </c>
      <c r="M6749" s="337">
        <v>1.1415525114155251E-4</v>
      </c>
      <c r="N6749" s="345">
        <v>0</v>
      </c>
      <c r="O6749" s="346">
        <v>0</v>
      </c>
      <c r="P6749" s="347">
        <v>0</v>
      </c>
      <c r="Q6749" s="348">
        <v>1.7683465959328029E-2</v>
      </c>
      <c r="R6749" s="346">
        <v>4.2322414881080329E-2</v>
      </c>
      <c r="S6749" s="347">
        <v>3.8479264414219491E-2</v>
      </c>
      <c r="T6749" s="349">
        <v>0.27558080901741011</v>
      </c>
      <c r="U6749" s="349">
        <v>0.56401565448030655</v>
      </c>
      <c r="V6749" s="361">
        <v>0</v>
      </c>
    </row>
    <row r="6750" spans="1:22" ht="16" hidden="1" customHeight="1" outlineLevel="1">
      <c r="A6750" s="65">
        <v>6741</v>
      </c>
      <c r="B6750" s="117">
        <v>1</v>
      </c>
      <c r="C6750" s="325">
        <v>1.3888689835654753E-4</v>
      </c>
      <c r="D6750" s="326">
        <v>1.4105113561523289E-4</v>
      </c>
      <c r="E6750" s="327">
        <v>1.3263215583333903E-4</v>
      </c>
      <c r="F6750" s="332">
        <v>0</v>
      </c>
      <c r="G6750" s="326">
        <v>0</v>
      </c>
      <c r="H6750" s="327">
        <v>0</v>
      </c>
      <c r="I6750" s="332">
        <v>0</v>
      </c>
      <c r="J6750" s="326">
        <v>0</v>
      </c>
      <c r="K6750" s="327">
        <v>0</v>
      </c>
      <c r="L6750" s="336">
        <v>5.8741981719495287E-5</v>
      </c>
      <c r="M6750" s="337">
        <v>1.1415525114155251E-4</v>
      </c>
      <c r="N6750" s="345">
        <v>0</v>
      </c>
      <c r="O6750" s="346">
        <v>0</v>
      </c>
      <c r="P6750" s="347">
        <v>0</v>
      </c>
      <c r="Q6750" s="348">
        <v>8.8417329796640146E-3</v>
      </c>
      <c r="R6750" s="346">
        <v>3.6660830395739141E-2</v>
      </c>
      <c r="S6750" s="347">
        <v>2.4556597462861009E-2</v>
      </c>
      <c r="T6750" s="349">
        <v>0.27082613667411459</v>
      </c>
      <c r="U6750" s="349">
        <v>0.55497568231790451</v>
      </c>
      <c r="V6750" s="361">
        <v>0</v>
      </c>
    </row>
    <row r="6751" spans="1:22" ht="16" hidden="1" customHeight="1" outlineLevel="1">
      <c r="A6751" s="65">
        <v>6742</v>
      </c>
      <c r="B6751" s="117">
        <v>1</v>
      </c>
      <c r="C6751" s="325">
        <v>1.2917400334524855E-4</v>
      </c>
      <c r="D6751" s="326">
        <v>1.2837500323464957E-4</v>
      </c>
      <c r="E6751" s="327">
        <v>1.2260431384789584E-4</v>
      </c>
      <c r="F6751" s="332">
        <v>0</v>
      </c>
      <c r="G6751" s="326">
        <v>0</v>
      </c>
      <c r="H6751" s="327">
        <v>0</v>
      </c>
      <c r="I6751" s="332">
        <v>0</v>
      </c>
      <c r="J6751" s="326">
        <v>0</v>
      </c>
      <c r="K6751" s="327">
        <v>0</v>
      </c>
      <c r="L6751" s="336">
        <v>3.7594868300476983E-5</v>
      </c>
      <c r="M6751" s="337">
        <v>1.1415525114155251E-4</v>
      </c>
      <c r="N6751" s="345">
        <v>0</v>
      </c>
      <c r="O6751" s="346">
        <v>0</v>
      </c>
      <c r="P6751" s="347">
        <v>0</v>
      </c>
      <c r="Q6751" s="348">
        <v>8.8417329796640146E-3</v>
      </c>
      <c r="R6751" s="346">
        <v>3.5498573180659375E-2</v>
      </c>
      <c r="S6751" s="347">
        <v>1.7911688236076282E-2</v>
      </c>
      <c r="T6751" s="349">
        <v>0.13008783531256626</v>
      </c>
      <c r="U6751" s="349">
        <v>0.45985945347871687</v>
      </c>
      <c r="V6751" s="361">
        <v>0</v>
      </c>
    </row>
    <row r="6752" spans="1:22" ht="16" hidden="1" customHeight="1" outlineLevel="1">
      <c r="A6752" s="65">
        <v>6743</v>
      </c>
      <c r="B6752" s="117">
        <v>1</v>
      </c>
      <c r="C6752" s="325">
        <v>1.1497342582551154E-4</v>
      </c>
      <c r="D6752" s="326">
        <v>1.176041790953196E-4</v>
      </c>
      <c r="E6752" s="327">
        <v>1.1025437132507321E-4</v>
      </c>
      <c r="F6752" s="332">
        <v>0</v>
      </c>
      <c r="G6752" s="326">
        <v>0</v>
      </c>
      <c r="H6752" s="327">
        <v>0</v>
      </c>
      <c r="I6752" s="332">
        <v>0</v>
      </c>
      <c r="J6752" s="326">
        <v>0</v>
      </c>
      <c r="K6752" s="327">
        <v>0</v>
      </c>
      <c r="L6752" s="336">
        <v>2.3496792687798115E-5</v>
      </c>
      <c r="M6752" s="337">
        <v>1.1415525114155251E-4</v>
      </c>
      <c r="N6752" s="345">
        <v>0</v>
      </c>
      <c r="O6752" s="346">
        <v>0</v>
      </c>
      <c r="P6752" s="347">
        <v>0</v>
      </c>
      <c r="Q6752" s="348">
        <v>8.8417329796640146E-3</v>
      </c>
      <c r="R6752" s="346">
        <v>3.2949222259469883E-2</v>
      </c>
      <c r="S6752" s="347">
        <v>1.6013142742709218E-2</v>
      </c>
      <c r="T6752" s="349">
        <v>8.9578026947688183E-2</v>
      </c>
      <c r="U6752" s="349">
        <v>0.3743727602038272</v>
      </c>
      <c r="V6752" s="361">
        <v>0</v>
      </c>
    </row>
    <row r="6753" spans="1:22" ht="16" hidden="1" customHeight="1" outlineLevel="1">
      <c r="A6753" s="65">
        <v>6744</v>
      </c>
      <c r="B6753" s="117">
        <v>1</v>
      </c>
      <c r="C6753" s="325">
        <v>1.0596680953768539E-4</v>
      </c>
      <c r="D6753" s="326">
        <v>1.0578349123121738E-4</v>
      </c>
      <c r="E6753" s="327">
        <v>1.0035625562663446E-4</v>
      </c>
      <c r="F6753" s="332">
        <v>0</v>
      </c>
      <c r="G6753" s="326">
        <v>0</v>
      </c>
      <c r="H6753" s="327">
        <v>0</v>
      </c>
      <c r="I6753" s="332">
        <v>0</v>
      </c>
      <c r="J6753" s="326">
        <v>0</v>
      </c>
      <c r="K6753" s="327">
        <v>0</v>
      </c>
      <c r="L6753" s="336">
        <v>9.3987170751192458E-6</v>
      </c>
      <c r="M6753" s="337">
        <v>1.1415525114155251E-4</v>
      </c>
      <c r="N6753" s="345">
        <v>0</v>
      </c>
      <c r="O6753" s="346">
        <v>0</v>
      </c>
      <c r="P6753" s="347">
        <v>0</v>
      </c>
      <c r="Q6753" s="348">
        <v>0.10610079575596817</v>
      </c>
      <c r="R6753" s="346">
        <v>0.32310530277036498</v>
      </c>
      <c r="S6753" s="347">
        <v>0.23140469851866477</v>
      </c>
      <c r="T6753" s="349">
        <v>6.894274897778549E-2</v>
      </c>
      <c r="U6753" s="349">
        <v>0.32936942052578183</v>
      </c>
      <c r="V6753" s="361">
        <v>0</v>
      </c>
    </row>
    <row r="6754" spans="1:22" ht="16" hidden="1" customHeight="1" outlineLevel="1">
      <c r="A6754" s="65">
        <v>6745</v>
      </c>
      <c r="B6754" s="117">
        <v>1</v>
      </c>
      <c r="C6754" s="325">
        <v>9.7622720194001896E-5</v>
      </c>
      <c r="D6754" s="326">
        <v>9.009386112212118E-5</v>
      </c>
      <c r="E6754" s="327">
        <v>9.5050450488152877E-5</v>
      </c>
      <c r="F6754" s="332">
        <v>0</v>
      </c>
      <c r="G6754" s="326">
        <v>0</v>
      </c>
      <c r="H6754" s="327">
        <v>0</v>
      </c>
      <c r="I6754" s="332">
        <v>0</v>
      </c>
      <c r="J6754" s="326">
        <v>0</v>
      </c>
      <c r="K6754" s="327">
        <v>0</v>
      </c>
      <c r="L6754" s="336">
        <v>5.8741981719495289E-6</v>
      </c>
      <c r="M6754" s="337">
        <v>1.1415525114155251E-4</v>
      </c>
      <c r="N6754" s="345">
        <v>0</v>
      </c>
      <c r="O6754" s="346">
        <v>0</v>
      </c>
      <c r="P6754" s="347">
        <v>0</v>
      </c>
      <c r="Q6754" s="348">
        <v>0.1237842617152962</v>
      </c>
      <c r="R6754" s="346">
        <v>0.33739100226873475</v>
      </c>
      <c r="S6754" s="347">
        <v>0.2281989580460827</v>
      </c>
      <c r="T6754" s="349">
        <v>2.2632240354086824E-2</v>
      </c>
      <c r="U6754" s="349">
        <v>0.28436608084773646</v>
      </c>
      <c r="V6754" s="361">
        <v>0</v>
      </c>
    </row>
    <row r="6755" spans="1:22" ht="16" hidden="1" customHeight="1" outlineLevel="1">
      <c r="A6755" s="65">
        <v>6746</v>
      </c>
      <c r="B6755" s="117">
        <v>1</v>
      </c>
      <c r="C6755" s="325">
        <v>9.2541263537511496E-5</v>
      </c>
      <c r="D6755" s="326">
        <v>8.4708449052456192E-5</v>
      </c>
      <c r="E6755" s="327">
        <v>8.783766893070604E-5</v>
      </c>
      <c r="F6755" s="332">
        <v>0</v>
      </c>
      <c r="G6755" s="326">
        <v>0</v>
      </c>
      <c r="H6755" s="327">
        <v>0</v>
      </c>
      <c r="I6755" s="332">
        <v>0</v>
      </c>
      <c r="J6755" s="326">
        <v>0</v>
      </c>
      <c r="K6755" s="327">
        <v>0</v>
      </c>
      <c r="L6755" s="336">
        <v>2.3496792687798115E-6</v>
      </c>
      <c r="M6755" s="337">
        <v>1.1415525114155251E-4</v>
      </c>
      <c r="N6755" s="345">
        <v>0</v>
      </c>
      <c r="O6755" s="346">
        <v>0</v>
      </c>
      <c r="P6755" s="347">
        <v>0</v>
      </c>
      <c r="Q6755" s="348">
        <v>0.15915119363395228</v>
      </c>
      <c r="R6755" s="346">
        <v>0.36637295536494202</v>
      </c>
      <c r="S6755" s="347">
        <v>0.25809326975651342</v>
      </c>
      <c r="T6755" s="349">
        <v>1.7021726988998072E-2</v>
      </c>
      <c r="U6755" s="349">
        <v>0.27090438317111593</v>
      </c>
      <c r="V6755" s="361">
        <v>0</v>
      </c>
    </row>
    <row r="6756" spans="1:22" ht="16" hidden="1" customHeight="1" outlineLevel="1">
      <c r="A6756" s="65">
        <v>6747</v>
      </c>
      <c r="B6756" s="117">
        <v>1</v>
      </c>
      <c r="C6756" s="325">
        <v>8.9466138476019145E-5</v>
      </c>
      <c r="D6756" s="326">
        <v>8.1753277086430638E-5</v>
      </c>
      <c r="E6756" s="327">
        <v>8.456856649819416E-5</v>
      </c>
      <c r="F6756" s="332">
        <v>0</v>
      </c>
      <c r="G6756" s="326">
        <v>0</v>
      </c>
      <c r="H6756" s="327">
        <v>0</v>
      </c>
      <c r="I6756" s="332">
        <v>0</v>
      </c>
      <c r="J6756" s="326">
        <v>0</v>
      </c>
      <c r="K6756" s="327">
        <v>0</v>
      </c>
      <c r="L6756" s="336">
        <v>1.1748396343899057E-6</v>
      </c>
      <c r="M6756" s="337">
        <v>1.1415525114155251E-4</v>
      </c>
      <c r="N6756" s="345">
        <v>0</v>
      </c>
      <c r="O6756" s="346">
        <v>0</v>
      </c>
      <c r="P6756" s="347">
        <v>0</v>
      </c>
      <c r="Q6756" s="348">
        <v>0.15915119363395228</v>
      </c>
      <c r="R6756" s="346">
        <v>0.40118324106414904</v>
      </c>
      <c r="S6756" s="347">
        <v>0.30767332124547675</v>
      </c>
      <c r="T6756" s="349">
        <v>1.588060562660714E-2</v>
      </c>
      <c r="U6756" s="349">
        <v>0.27296785507775118</v>
      </c>
      <c r="V6756" s="361">
        <v>0</v>
      </c>
    </row>
    <row r="6757" spans="1:22" ht="16" hidden="1" customHeight="1" outlineLevel="1">
      <c r="A6757" s="65">
        <v>6748</v>
      </c>
      <c r="B6757" s="117">
        <v>1</v>
      </c>
      <c r="C6757" s="325">
        <v>8.6909784512298878E-5</v>
      </c>
      <c r="D6757" s="326">
        <v>8.2589279682082606E-5</v>
      </c>
      <c r="E6757" s="327">
        <v>8.3141577341145332E-5</v>
      </c>
      <c r="F6757" s="332">
        <v>0</v>
      </c>
      <c r="G6757" s="326">
        <v>0</v>
      </c>
      <c r="H6757" s="327">
        <v>0</v>
      </c>
      <c r="I6757" s="332">
        <v>0</v>
      </c>
      <c r="J6757" s="326">
        <v>0</v>
      </c>
      <c r="K6757" s="327">
        <v>0</v>
      </c>
      <c r="L6757" s="336">
        <v>1.409807561267887E-5</v>
      </c>
      <c r="M6757" s="337">
        <v>1.1415525114155251E-4</v>
      </c>
      <c r="N6757" s="345">
        <v>0</v>
      </c>
      <c r="O6757" s="346">
        <v>0</v>
      </c>
      <c r="P6757" s="347">
        <v>0</v>
      </c>
      <c r="Q6757" s="348">
        <v>0.1856763925729443</v>
      </c>
      <c r="R6757" s="346">
        <v>0.41159208510701073</v>
      </c>
      <c r="S6757" s="347">
        <v>0.31435972845589844</v>
      </c>
      <c r="T6757" s="349">
        <v>1.7402100776461715E-2</v>
      </c>
      <c r="U6757" s="349">
        <v>0.27169046770697691</v>
      </c>
      <c r="V6757" s="361">
        <v>0</v>
      </c>
    </row>
    <row r="6758" spans="1:22" ht="16" hidden="1" customHeight="1" outlineLevel="1">
      <c r="A6758" s="65">
        <v>6749</v>
      </c>
      <c r="B6758" s="117">
        <v>1</v>
      </c>
      <c r="C6758" s="325">
        <v>8.9272380596128366E-5</v>
      </c>
      <c r="D6758" s="326">
        <v>8.0645087599171052E-5</v>
      </c>
      <c r="E6758" s="327">
        <v>8.40496613501764E-5</v>
      </c>
      <c r="F6758" s="332">
        <v>0</v>
      </c>
      <c r="G6758" s="326">
        <v>0</v>
      </c>
      <c r="H6758" s="327">
        <v>0</v>
      </c>
      <c r="I6758" s="332">
        <v>0</v>
      </c>
      <c r="J6758" s="326">
        <v>0</v>
      </c>
      <c r="K6758" s="327">
        <v>0</v>
      </c>
      <c r="L6758" s="336">
        <v>3.7594868300476983E-5</v>
      </c>
      <c r="M6758" s="337">
        <v>1.1415525114155251E-4</v>
      </c>
      <c r="N6758" s="345">
        <v>0</v>
      </c>
      <c r="O6758" s="346">
        <v>0</v>
      </c>
      <c r="P6758" s="347">
        <v>0</v>
      </c>
      <c r="Q6758" s="348">
        <v>0.17683465959328029</v>
      </c>
      <c r="R6758" s="346">
        <v>0.43302030923244433</v>
      </c>
      <c r="S6758" s="347">
        <v>0.3839419439722887</v>
      </c>
      <c r="T6758" s="349">
        <v>1.9208876266914025E-2</v>
      </c>
      <c r="U6758" s="349">
        <v>0.27139568600602909</v>
      </c>
      <c r="V6758" s="361">
        <v>0</v>
      </c>
    </row>
    <row r="6759" spans="1:22" ht="16" hidden="1" customHeight="1" outlineLevel="1">
      <c r="A6759" s="65">
        <v>6750</v>
      </c>
      <c r="B6759" s="117">
        <v>1</v>
      </c>
      <c r="C6759" s="325">
        <v>9.5160120043132E-5</v>
      </c>
      <c r="D6759" s="326">
        <v>8.3133653465297829E-5</v>
      </c>
      <c r="E6759" s="327">
        <v>8.8667917167534462E-5</v>
      </c>
      <c r="F6759" s="332">
        <v>0</v>
      </c>
      <c r="G6759" s="326">
        <v>0</v>
      </c>
      <c r="H6759" s="327">
        <v>0</v>
      </c>
      <c r="I6759" s="332">
        <v>0</v>
      </c>
      <c r="J6759" s="326">
        <v>0</v>
      </c>
      <c r="K6759" s="327">
        <v>0</v>
      </c>
      <c r="L6759" s="336">
        <v>9.3987170751192462E-5</v>
      </c>
      <c r="M6759" s="337">
        <v>1.1415525114155251E-4</v>
      </c>
      <c r="N6759" s="345">
        <v>0</v>
      </c>
      <c r="O6759" s="346">
        <v>0</v>
      </c>
      <c r="P6759" s="347">
        <v>0</v>
      </c>
      <c r="Q6759" s="348">
        <v>0.17683465959328029</v>
      </c>
      <c r="R6759" s="346">
        <v>0.42879832884169078</v>
      </c>
      <c r="S6759" s="347">
        <v>0.43173238429859467</v>
      </c>
      <c r="T6759" s="349">
        <v>1.9208876266914025E-2</v>
      </c>
      <c r="U6759" s="349">
        <v>0.28613477105342383</v>
      </c>
      <c r="V6759" s="361">
        <v>0</v>
      </c>
    </row>
    <row r="6760" spans="1:22" ht="16" hidden="1" customHeight="1" outlineLevel="1">
      <c r="A6760" s="65">
        <v>6751</v>
      </c>
      <c r="B6760" s="117">
        <v>1</v>
      </c>
      <c r="C6760" s="325">
        <v>1.1251707592883168E-4</v>
      </c>
      <c r="D6760" s="326">
        <v>9.4137780654577206E-5</v>
      </c>
      <c r="E6760" s="327">
        <v>1.0187405318458641E-4</v>
      </c>
      <c r="F6760" s="332">
        <v>0</v>
      </c>
      <c r="G6760" s="326">
        <v>0</v>
      </c>
      <c r="H6760" s="327">
        <v>0</v>
      </c>
      <c r="I6760" s="332">
        <v>0</v>
      </c>
      <c r="J6760" s="326">
        <v>0</v>
      </c>
      <c r="K6760" s="327">
        <v>0</v>
      </c>
      <c r="L6760" s="336">
        <v>1.8210014333043539E-4</v>
      </c>
      <c r="M6760" s="337">
        <v>1.1415525114155251E-4</v>
      </c>
      <c r="N6760" s="345">
        <v>2.8580159528673139E-4</v>
      </c>
      <c r="O6760" s="346">
        <v>2.4476540071700203E-3</v>
      </c>
      <c r="P6760" s="347">
        <v>2.1973579697676686E-3</v>
      </c>
      <c r="Q6760" s="348">
        <v>0.1856763925729443</v>
      </c>
      <c r="R6760" s="346">
        <v>0.40578145029052931</v>
      </c>
      <c r="S6760" s="347">
        <v>0.43635425408110146</v>
      </c>
      <c r="T6760" s="349">
        <v>7.2461206511824194E-2</v>
      </c>
      <c r="U6760" s="349">
        <v>0.3339876671739655</v>
      </c>
      <c r="V6760" s="361">
        <v>0</v>
      </c>
    </row>
    <row r="6761" spans="1:22" ht="16" hidden="1" customHeight="1" outlineLevel="1">
      <c r="A6761" s="65">
        <v>6752</v>
      </c>
      <c r="B6761" s="117">
        <v>1</v>
      </c>
      <c r="C6761" s="325">
        <v>1.327491487419429E-4</v>
      </c>
      <c r="D6761" s="326">
        <v>1.0424757948571726E-4</v>
      </c>
      <c r="E6761" s="327">
        <v>1.1498938080073524E-4</v>
      </c>
      <c r="F6761" s="332">
        <v>0</v>
      </c>
      <c r="G6761" s="326">
        <v>0</v>
      </c>
      <c r="H6761" s="327">
        <v>0</v>
      </c>
      <c r="I6761" s="332">
        <v>0</v>
      </c>
      <c r="J6761" s="326">
        <v>0</v>
      </c>
      <c r="K6761" s="327">
        <v>0</v>
      </c>
      <c r="L6761" s="336">
        <v>1.5860335064263727E-4</v>
      </c>
      <c r="M6761" s="337">
        <v>1.1415525114155251E-4</v>
      </c>
      <c r="N6761" s="345">
        <v>2.4864738789945634E-2</v>
      </c>
      <c r="O6761" s="346">
        <v>5.0637520109249178E-2</v>
      </c>
      <c r="P6761" s="347">
        <v>1.1004296381481106E-2</v>
      </c>
      <c r="Q6761" s="348">
        <v>0.20335985853227234</v>
      </c>
      <c r="R6761" s="346">
        <v>0.33936915528993883</v>
      </c>
      <c r="S6761" s="347">
        <v>0.42970934485431667</v>
      </c>
      <c r="T6761" s="349">
        <v>0.14739484264216207</v>
      </c>
      <c r="U6761" s="349">
        <v>0.44728210090494003</v>
      </c>
      <c r="V6761" s="361">
        <v>0</v>
      </c>
    </row>
    <row r="6762" spans="1:22" ht="16" hidden="1" customHeight="1" outlineLevel="1">
      <c r="A6762" s="65">
        <v>6753</v>
      </c>
      <c r="B6762" s="117">
        <v>1</v>
      </c>
      <c r="C6762" s="325">
        <v>1.4671846685664899E-4</v>
      </c>
      <c r="D6762" s="326">
        <v>1.1426016871271174E-4</v>
      </c>
      <c r="E6762" s="327">
        <v>1.2691122657644324E-4</v>
      </c>
      <c r="F6762" s="332">
        <v>0</v>
      </c>
      <c r="G6762" s="326">
        <v>0</v>
      </c>
      <c r="H6762" s="327">
        <v>0</v>
      </c>
      <c r="I6762" s="332">
        <v>0</v>
      </c>
      <c r="J6762" s="326">
        <v>0</v>
      </c>
      <c r="K6762" s="327">
        <v>0</v>
      </c>
      <c r="L6762" s="336">
        <v>1.4685495429873823E-4</v>
      </c>
      <c r="M6762" s="337">
        <v>1.1415525114155251E-4</v>
      </c>
      <c r="N6762" s="345">
        <v>8.2310859442578654E-2</v>
      </c>
      <c r="O6762" s="346">
        <v>0.12098070968326578</v>
      </c>
      <c r="P6762" s="347">
        <v>2.5223347523281831E-2</v>
      </c>
      <c r="Q6762" s="348">
        <v>0.22104332449160036</v>
      </c>
      <c r="R6762" s="346">
        <v>0.31551063264555224</v>
      </c>
      <c r="S6762" s="347">
        <v>0.43761995107667945</v>
      </c>
      <c r="T6762" s="349">
        <v>0.18914086581629702</v>
      </c>
      <c r="U6762" s="349">
        <v>0.52530099108914963</v>
      </c>
      <c r="V6762" s="361">
        <v>2.8446374696632672E-2</v>
      </c>
    </row>
    <row r="6763" spans="1:22" ht="16" hidden="1" customHeight="1" outlineLevel="1">
      <c r="A6763" s="65">
        <v>6754</v>
      </c>
      <c r="B6763" s="117">
        <v>1</v>
      </c>
      <c r="C6763" s="325">
        <v>1.5063112597960468E-4</v>
      </c>
      <c r="D6763" s="326">
        <v>1.1624324463728151E-4</v>
      </c>
      <c r="E6763" s="327">
        <v>1.3068626152827243E-4</v>
      </c>
      <c r="F6763" s="332">
        <v>0</v>
      </c>
      <c r="G6763" s="326">
        <v>0</v>
      </c>
      <c r="H6763" s="327">
        <v>0</v>
      </c>
      <c r="I6763" s="332">
        <v>0</v>
      </c>
      <c r="J6763" s="326">
        <v>0</v>
      </c>
      <c r="K6763" s="327">
        <v>0</v>
      </c>
      <c r="L6763" s="336">
        <v>1.644775488145868E-4</v>
      </c>
      <c r="M6763" s="337">
        <v>1.1415525114155251E-4</v>
      </c>
      <c r="N6763" s="345">
        <v>0.14275789684572235</v>
      </c>
      <c r="O6763" s="346">
        <v>0.1582036906690662</v>
      </c>
      <c r="P6763" s="347">
        <v>3.7076474812569794E-2</v>
      </c>
      <c r="Q6763" s="348">
        <v>0.1856763925729443</v>
      </c>
      <c r="R6763" s="346">
        <v>0.32419528141988885</v>
      </c>
      <c r="S6763" s="347">
        <v>0.44960257455103403</v>
      </c>
      <c r="T6763" s="349">
        <v>0.20150301390886546</v>
      </c>
      <c r="U6763" s="349">
        <v>0.51970013877113963</v>
      </c>
      <c r="V6763" s="361">
        <v>8.0300313757161262E-2</v>
      </c>
    </row>
    <row r="6764" spans="1:22" ht="16" hidden="1" customHeight="1" outlineLevel="1">
      <c r="A6764" s="65">
        <v>6755</v>
      </c>
      <c r="B6764" s="117">
        <v>1</v>
      </c>
      <c r="C6764" s="325">
        <v>1.4842478625052581E-4</v>
      </c>
      <c r="D6764" s="326">
        <v>1.1330751459208507E-4</v>
      </c>
      <c r="E6764" s="327">
        <v>1.3025816478115778E-4</v>
      </c>
      <c r="F6764" s="332">
        <v>0</v>
      </c>
      <c r="G6764" s="326">
        <v>0</v>
      </c>
      <c r="H6764" s="327">
        <v>0</v>
      </c>
      <c r="I6764" s="332">
        <v>0</v>
      </c>
      <c r="J6764" s="326">
        <v>0</v>
      </c>
      <c r="K6764" s="327">
        <v>0</v>
      </c>
      <c r="L6764" s="336">
        <v>1.8797434150238492E-4</v>
      </c>
      <c r="M6764" s="337">
        <v>1.1415525114155251E-4</v>
      </c>
      <c r="N6764" s="345">
        <v>0.18377042576936831</v>
      </c>
      <c r="O6764" s="346">
        <v>0.15735514329950762</v>
      </c>
      <c r="P6764" s="347">
        <v>4.2203975375095161E-2</v>
      </c>
      <c r="Q6764" s="348">
        <v>0.20335985853227234</v>
      </c>
      <c r="R6764" s="346">
        <v>0.37102569588580642</v>
      </c>
      <c r="S6764" s="347">
        <v>0.41631059207003751</v>
      </c>
      <c r="T6764" s="349">
        <v>0.19941095807781539</v>
      </c>
      <c r="U6764" s="349">
        <v>0.47273158775344165</v>
      </c>
      <c r="V6764" s="361">
        <v>0.19042885777190258</v>
      </c>
    </row>
    <row r="6765" spans="1:22" ht="16" hidden="1" customHeight="1" outlineLevel="1">
      <c r="A6765" s="65">
        <v>6756</v>
      </c>
      <c r="B6765" s="117">
        <v>1</v>
      </c>
      <c r="C6765" s="325">
        <v>1.4613094296278662E-4</v>
      </c>
      <c r="D6765" s="326">
        <v>1.1241318623394575E-4</v>
      </c>
      <c r="E6765" s="327">
        <v>1.3054356261256756E-4</v>
      </c>
      <c r="F6765" s="332">
        <v>0</v>
      </c>
      <c r="G6765" s="326">
        <v>0</v>
      </c>
      <c r="H6765" s="327">
        <v>0</v>
      </c>
      <c r="I6765" s="332">
        <v>0</v>
      </c>
      <c r="J6765" s="326">
        <v>0</v>
      </c>
      <c r="K6765" s="327">
        <v>0</v>
      </c>
      <c r="L6765" s="336">
        <v>2.0677177565262342E-4</v>
      </c>
      <c r="M6765" s="337">
        <v>1.1415525114155251E-4</v>
      </c>
      <c r="N6765" s="345">
        <v>0.18720004491280909</v>
      </c>
      <c r="O6765" s="346">
        <v>0.20186664328246506</v>
      </c>
      <c r="P6765" s="347">
        <v>4.8464919012989292E-2</v>
      </c>
      <c r="Q6765" s="348">
        <v>0.17683465959328029</v>
      </c>
      <c r="R6765" s="346">
        <v>0.28959549018677194</v>
      </c>
      <c r="S6765" s="347">
        <v>0.37810625392107555</v>
      </c>
      <c r="T6765" s="349">
        <v>0.17354554053028762</v>
      </c>
      <c r="U6765" s="349">
        <v>0.44325341765865212</v>
      </c>
      <c r="V6765" s="361">
        <v>0.18726814947227638</v>
      </c>
    </row>
    <row r="6766" spans="1:22" ht="16" hidden="1" customHeight="1" outlineLevel="1">
      <c r="A6766" s="65">
        <v>6757</v>
      </c>
      <c r="B6766" s="117">
        <v>1</v>
      </c>
      <c r="C6766" s="325">
        <v>1.3224287815255086E-4</v>
      </c>
      <c r="D6766" s="326">
        <v>1.1540724204162955E-4</v>
      </c>
      <c r="E6766" s="327">
        <v>1.3028411003855868E-4</v>
      </c>
      <c r="F6766" s="332">
        <v>0</v>
      </c>
      <c r="G6766" s="326">
        <v>0</v>
      </c>
      <c r="H6766" s="327">
        <v>0</v>
      </c>
      <c r="I6766" s="332">
        <v>0</v>
      </c>
      <c r="J6766" s="326">
        <v>0</v>
      </c>
      <c r="K6766" s="327">
        <v>0</v>
      </c>
      <c r="L6766" s="336">
        <v>1.8797434150238492E-4</v>
      </c>
      <c r="M6766" s="337">
        <v>1.1415525114155251E-4</v>
      </c>
      <c r="N6766" s="345">
        <v>0.19777470393841814</v>
      </c>
      <c r="O6766" s="346">
        <v>0.21551047338038773</v>
      </c>
      <c r="P6766" s="347">
        <v>4.7412509157151818E-2</v>
      </c>
      <c r="Q6766" s="348">
        <v>0.20335985853227234</v>
      </c>
      <c r="R6766" s="346">
        <v>0.24338303617408777</v>
      </c>
      <c r="S6766" s="347">
        <v>0.39981503314388606</v>
      </c>
      <c r="T6766" s="349">
        <v>8.5393915285588096E-2</v>
      </c>
      <c r="U6766" s="349">
        <v>0.38665533107665617</v>
      </c>
      <c r="V6766" s="361">
        <v>0.276470361483939</v>
      </c>
    </row>
    <row r="6767" spans="1:22" ht="16" hidden="1" customHeight="1" outlineLevel="1">
      <c r="A6767" s="65">
        <v>6758</v>
      </c>
      <c r="B6767" s="117">
        <v>1</v>
      </c>
      <c r="C6767" s="325">
        <v>1.3242413552406158E-4</v>
      </c>
      <c r="D6767" s="326">
        <v>1.1324918882959772E-4</v>
      </c>
      <c r="E6767" s="327">
        <v>1.2510803118708153E-4</v>
      </c>
      <c r="F6767" s="332">
        <v>0</v>
      </c>
      <c r="G6767" s="326">
        <v>1.8497360770890632E-4</v>
      </c>
      <c r="H6767" s="327">
        <v>0</v>
      </c>
      <c r="I6767" s="332">
        <v>0</v>
      </c>
      <c r="J6767" s="326">
        <v>0</v>
      </c>
      <c r="K6767" s="327">
        <v>0</v>
      </c>
      <c r="L6767" s="336">
        <v>1.9032402077116473E-4</v>
      </c>
      <c r="M6767" s="337">
        <v>1.1415525114155251E-4</v>
      </c>
      <c r="N6767" s="345">
        <v>0.19177287043739677</v>
      </c>
      <c r="O6767" s="346">
        <v>0.13710886095241545</v>
      </c>
      <c r="P6767" s="347">
        <v>4.1552721921237622E-2</v>
      </c>
      <c r="Q6767" s="348">
        <v>0.1856763925729443</v>
      </c>
      <c r="R6767" s="346">
        <v>0.22421247840461606</v>
      </c>
      <c r="S6767" s="347">
        <v>0.40785013331715958</v>
      </c>
      <c r="T6767" s="349">
        <v>7.3412140980483293E-2</v>
      </c>
      <c r="U6767" s="349">
        <v>0.35757020324979716</v>
      </c>
      <c r="V6767" s="361">
        <v>0.24774914258733932</v>
      </c>
    </row>
    <row r="6768" spans="1:22" ht="16" hidden="1" customHeight="1" outlineLevel="1">
      <c r="A6768" s="65">
        <v>6759</v>
      </c>
      <c r="B6768" s="117">
        <v>1</v>
      </c>
      <c r="C6768" s="325">
        <v>1.3749309167217195E-4</v>
      </c>
      <c r="D6768" s="326">
        <v>1.0893308240553409E-4</v>
      </c>
      <c r="E6768" s="327">
        <v>1.278712011002761E-4</v>
      </c>
      <c r="F6768" s="332">
        <v>0</v>
      </c>
      <c r="G6768" s="326">
        <v>0</v>
      </c>
      <c r="H6768" s="327">
        <v>0</v>
      </c>
      <c r="I6768" s="332">
        <v>0</v>
      </c>
      <c r="J6768" s="326">
        <v>0</v>
      </c>
      <c r="K6768" s="327">
        <v>0</v>
      </c>
      <c r="L6768" s="336">
        <v>2.1382081345896285E-4</v>
      </c>
      <c r="M6768" s="337">
        <v>1.1415525114155251E-4</v>
      </c>
      <c r="N6768" s="345">
        <v>0.14775942476324014</v>
      </c>
      <c r="O6768" s="346">
        <v>0.13930213208118569</v>
      </c>
      <c r="P6768" s="347">
        <v>3.306540874237162E-2</v>
      </c>
      <c r="Q6768" s="348">
        <v>0.13262599469496023</v>
      </c>
      <c r="R6768" s="346">
        <v>0.22400807552582755</v>
      </c>
      <c r="S6768" s="347">
        <v>0.42372840336572315</v>
      </c>
      <c r="T6768" s="349">
        <v>7.4648355789740148E-2</v>
      </c>
      <c r="U6768" s="349">
        <v>0.34538589294395078</v>
      </c>
      <c r="V6768" s="361">
        <v>0.14676680278262666</v>
      </c>
    </row>
    <row r="6769" spans="1:22" ht="16" hidden="1" customHeight="1" outlineLevel="1">
      <c r="A6769" s="65">
        <v>6760</v>
      </c>
      <c r="B6769" s="117">
        <v>1</v>
      </c>
      <c r="C6769" s="325">
        <v>1.3797436124480386E-4</v>
      </c>
      <c r="D6769" s="326">
        <v>1.1062452951766713E-4</v>
      </c>
      <c r="E6769" s="327">
        <v>1.2896090191111338E-4</v>
      </c>
      <c r="F6769" s="332">
        <v>0</v>
      </c>
      <c r="G6769" s="326">
        <v>0</v>
      </c>
      <c r="H6769" s="327">
        <v>0</v>
      </c>
      <c r="I6769" s="332">
        <v>0</v>
      </c>
      <c r="J6769" s="326">
        <v>0</v>
      </c>
      <c r="K6769" s="327">
        <v>0</v>
      </c>
      <c r="L6769" s="336">
        <v>2.2321953053408208E-4</v>
      </c>
      <c r="M6769" s="337">
        <v>1.1415525114155251E-4</v>
      </c>
      <c r="N6769" s="345">
        <v>0.10374597908908349</v>
      </c>
      <c r="O6769" s="346">
        <v>0.114670295647797</v>
      </c>
      <c r="P6769" s="347">
        <v>2.1613437855063609E-2</v>
      </c>
      <c r="Q6769" s="348">
        <v>0.13262599469496023</v>
      </c>
      <c r="R6769" s="346">
        <v>0.19081980647736013</v>
      </c>
      <c r="S6769" s="347">
        <v>0.4244442478307861</v>
      </c>
      <c r="T6769" s="349">
        <v>7.8261906770644762E-2</v>
      </c>
      <c r="U6769" s="349">
        <v>0.34705632258265556</v>
      </c>
      <c r="V6769" s="361">
        <v>4.7923667000993625E-2</v>
      </c>
    </row>
    <row r="6770" spans="1:22" ht="16" hidden="1" customHeight="1" outlineLevel="1">
      <c r="A6770" s="65">
        <v>6761</v>
      </c>
      <c r="B6770" s="117">
        <v>1</v>
      </c>
      <c r="C6770" s="325">
        <v>1.381806196330747E-4</v>
      </c>
      <c r="D6770" s="326">
        <v>1.112077871425406E-4</v>
      </c>
      <c r="E6770" s="327">
        <v>1.3213919594272215E-4</v>
      </c>
      <c r="F6770" s="332">
        <v>0</v>
      </c>
      <c r="G6770" s="326">
        <v>0</v>
      </c>
      <c r="H6770" s="327">
        <v>0</v>
      </c>
      <c r="I6770" s="332">
        <v>0</v>
      </c>
      <c r="J6770" s="326">
        <v>0</v>
      </c>
      <c r="K6770" s="327">
        <v>0</v>
      </c>
      <c r="L6770" s="336">
        <v>2.2321953053408208E-4</v>
      </c>
      <c r="M6770" s="337">
        <v>1.1415525114155251E-4</v>
      </c>
      <c r="N6770" s="345">
        <v>4.429924726944337E-2</v>
      </c>
      <c r="O6770" s="346">
        <v>4.9390600865451204E-2</v>
      </c>
      <c r="P6770" s="347">
        <v>8.7314087366622724E-3</v>
      </c>
      <c r="Q6770" s="348">
        <v>0.14146772767462423</v>
      </c>
      <c r="R6770" s="346">
        <v>0.18867345799827373</v>
      </c>
      <c r="S6770" s="347">
        <v>0.44294728658101445</v>
      </c>
      <c r="T6770" s="349">
        <v>0.11848643479492511</v>
      </c>
      <c r="U6770" s="349">
        <v>0.38331447179924671</v>
      </c>
      <c r="V6770" s="361">
        <v>0</v>
      </c>
    </row>
    <row r="6771" spans="1:22" ht="16" hidden="1" customHeight="1" outlineLevel="1">
      <c r="A6771" s="65">
        <v>6762</v>
      </c>
      <c r="B6771" s="117">
        <v>1</v>
      </c>
      <c r="C6771" s="325">
        <v>1.3400544983413793E-4</v>
      </c>
      <c r="D6771" s="326">
        <v>1.1634045424142709E-4</v>
      </c>
      <c r="E6771" s="327">
        <v>1.3158137290860306E-4</v>
      </c>
      <c r="F6771" s="332">
        <v>0</v>
      </c>
      <c r="G6771" s="326">
        <v>0</v>
      </c>
      <c r="H6771" s="327">
        <v>0</v>
      </c>
      <c r="I6771" s="332">
        <v>0</v>
      </c>
      <c r="J6771" s="326">
        <v>0</v>
      </c>
      <c r="K6771" s="327">
        <v>0</v>
      </c>
      <c r="L6771" s="336">
        <v>1.644775488145868E-4</v>
      </c>
      <c r="M6771" s="337">
        <v>1.1415525114155251E-4</v>
      </c>
      <c r="N6771" s="345">
        <v>4.5728255245877023E-3</v>
      </c>
      <c r="O6771" s="346">
        <v>2.6775873357505926E-3</v>
      </c>
      <c r="P6771" s="347">
        <v>4.3016797318414022E-4</v>
      </c>
      <c r="Q6771" s="348">
        <v>0.1149425287356322</v>
      </c>
      <c r="R6771" s="346">
        <v>0.21932869196687294</v>
      </c>
      <c r="S6771" s="347">
        <v>0.45524633430426342</v>
      </c>
      <c r="T6771" s="349">
        <v>0.12761540569405258</v>
      </c>
      <c r="U6771" s="349">
        <v>0.41043438828645307</v>
      </c>
      <c r="V6771" s="361">
        <v>0</v>
      </c>
    </row>
    <row r="6772" spans="1:22" ht="16" hidden="1" customHeight="1" outlineLevel="1">
      <c r="A6772" s="65">
        <v>6763</v>
      </c>
      <c r="B6772" s="117">
        <v>1</v>
      </c>
      <c r="C6772" s="325">
        <v>1.3567426770287464E-4</v>
      </c>
      <c r="D6772" s="326">
        <v>1.2561425047691519E-4</v>
      </c>
      <c r="E6772" s="327">
        <v>1.3798985148662238E-4</v>
      </c>
      <c r="F6772" s="332">
        <v>0</v>
      </c>
      <c r="G6772" s="326">
        <v>0</v>
      </c>
      <c r="H6772" s="327">
        <v>0</v>
      </c>
      <c r="I6772" s="332">
        <v>0</v>
      </c>
      <c r="J6772" s="326">
        <v>0</v>
      </c>
      <c r="K6772" s="327">
        <v>0</v>
      </c>
      <c r="L6772" s="336">
        <v>1.1748396343899057E-4</v>
      </c>
      <c r="M6772" s="337">
        <v>1.1415525114155251E-4</v>
      </c>
      <c r="N6772" s="345">
        <v>0</v>
      </c>
      <c r="O6772" s="346">
        <v>6.836911786228226E-3</v>
      </c>
      <c r="P6772" s="347">
        <v>0</v>
      </c>
      <c r="Q6772" s="348">
        <v>7.9575596816976138E-2</v>
      </c>
      <c r="R6772" s="346">
        <v>0.24764554264224506</v>
      </c>
      <c r="S6772" s="347">
        <v>0.45879443738917586</v>
      </c>
      <c r="T6772" s="349">
        <v>0.17268969950849439</v>
      </c>
      <c r="U6772" s="349">
        <v>0.48432633465739222</v>
      </c>
      <c r="V6772" s="361">
        <v>0</v>
      </c>
    </row>
    <row r="6773" spans="1:22" ht="16" hidden="1" customHeight="1" outlineLevel="1">
      <c r="A6773" s="65">
        <v>6764</v>
      </c>
      <c r="B6773" s="117">
        <v>1</v>
      </c>
      <c r="C6773" s="325">
        <v>1.4344333366107584E-4</v>
      </c>
      <c r="D6773" s="326">
        <v>1.3652116806204897E-4</v>
      </c>
      <c r="E6773" s="327">
        <v>1.4734311677964249E-4</v>
      </c>
      <c r="F6773" s="332">
        <v>0</v>
      </c>
      <c r="G6773" s="326">
        <v>0</v>
      </c>
      <c r="H6773" s="327">
        <v>0</v>
      </c>
      <c r="I6773" s="332">
        <v>0</v>
      </c>
      <c r="J6773" s="326">
        <v>0</v>
      </c>
      <c r="K6773" s="327">
        <v>0</v>
      </c>
      <c r="L6773" s="336">
        <v>8.811297257924293E-5</v>
      </c>
      <c r="M6773" s="337">
        <v>1.1415525114155251E-4</v>
      </c>
      <c r="N6773" s="345">
        <v>0</v>
      </c>
      <c r="O6773" s="346">
        <v>0</v>
      </c>
      <c r="P6773" s="347">
        <v>0</v>
      </c>
      <c r="Q6773" s="348">
        <v>0.10610079575596817</v>
      </c>
      <c r="R6773" s="346">
        <v>0.24817579794178463</v>
      </c>
      <c r="S6773" s="347">
        <v>0.51229607381578401</v>
      </c>
      <c r="T6773" s="349">
        <v>0.26340884781857354</v>
      </c>
      <c r="U6773" s="349">
        <v>0.54839222433006807</v>
      </c>
      <c r="V6773" s="361">
        <v>0</v>
      </c>
    </row>
    <row r="6774" spans="1:22" ht="16" hidden="1" customHeight="1" outlineLevel="1">
      <c r="A6774" s="65">
        <v>6765</v>
      </c>
      <c r="B6774" s="117">
        <v>1</v>
      </c>
      <c r="C6774" s="325">
        <v>1.339179462754776E-4</v>
      </c>
      <c r="D6774" s="326">
        <v>1.3208841011301065E-4</v>
      </c>
      <c r="E6774" s="327">
        <v>1.3701690433408909E-4</v>
      </c>
      <c r="F6774" s="332">
        <v>0</v>
      </c>
      <c r="G6774" s="326">
        <v>0</v>
      </c>
      <c r="H6774" s="327">
        <v>0</v>
      </c>
      <c r="I6774" s="332">
        <v>0</v>
      </c>
      <c r="J6774" s="326">
        <v>0</v>
      </c>
      <c r="K6774" s="327">
        <v>0</v>
      </c>
      <c r="L6774" s="336">
        <v>5.8741981719495287E-5</v>
      </c>
      <c r="M6774" s="337">
        <v>1.1415525114155251E-4</v>
      </c>
      <c r="N6774" s="345">
        <v>0</v>
      </c>
      <c r="O6774" s="346">
        <v>0</v>
      </c>
      <c r="P6774" s="347">
        <v>0</v>
      </c>
      <c r="Q6774" s="348">
        <v>0.1149425287356322</v>
      </c>
      <c r="R6774" s="346">
        <v>0.2378729134797691</v>
      </c>
      <c r="S6774" s="347">
        <v>0.45812009090774986</v>
      </c>
      <c r="T6774" s="349">
        <v>0.18324507211061053</v>
      </c>
      <c r="U6774" s="349">
        <v>0.50004802537461335</v>
      </c>
      <c r="V6774" s="361">
        <v>0</v>
      </c>
    </row>
    <row r="6775" spans="1:22" ht="16" hidden="1" customHeight="1" outlineLevel="1">
      <c r="A6775" s="65">
        <v>6766</v>
      </c>
      <c r="B6775" s="117">
        <v>1</v>
      </c>
      <c r="C6775" s="325">
        <v>1.2331751516919505E-4</v>
      </c>
      <c r="D6775" s="326">
        <v>1.2057879298217427E-4</v>
      </c>
      <c r="E6775" s="327">
        <v>1.2579558050820506E-4</v>
      </c>
      <c r="F6775" s="332">
        <v>0</v>
      </c>
      <c r="G6775" s="326">
        <v>0</v>
      </c>
      <c r="H6775" s="327">
        <v>0</v>
      </c>
      <c r="I6775" s="332">
        <v>0</v>
      </c>
      <c r="J6775" s="326">
        <v>0</v>
      </c>
      <c r="K6775" s="327">
        <v>0</v>
      </c>
      <c r="L6775" s="336">
        <v>3.7594868300476983E-5</v>
      </c>
      <c r="M6775" s="337">
        <v>1.1415525114155251E-4</v>
      </c>
      <c r="N6775" s="345">
        <v>0</v>
      </c>
      <c r="O6775" s="346">
        <v>0</v>
      </c>
      <c r="P6775" s="347">
        <v>0</v>
      </c>
      <c r="Q6775" s="348">
        <v>0.10610079575596817</v>
      </c>
      <c r="R6775" s="346">
        <v>0.26319782771364503</v>
      </c>
      <c r="S6775" s="347">
        <v>0.37930451456958086</v>
      </c>
      <c r="T6775" s="349">
        <v>0.11829624790119331</v>
      </c>
      <c r="U6775" s="349">
        <v>0.41662480400635887</v>
      </c>
      <c r="V6775" s="361">
        <v>0</v>
      </c>
    </row>
    <row r="6776" spans="1:22" ht="16" hidden="1" customHeight="1" outlineLevel="1">
      <c r="A6776" s="65">
        <v>6767</v>
      </c>
      <c r="B6776" s="117">
        <v>1</v>
      </c>
      <c r="C6776" s="325">
        <v>1.1134827839529699E-4</v>
      </c>
      <c r="D6776" s="326">
        <v>1.0978852692201518E-4</v>
      </c>
      <c r="E6776" s="327">
        <v>1.1472992822672636E-4</v>
      </c>
      <c r="F6776" s="332">
        <v>0</v>
      </c>
      <c r="G6776" s="326">
        <v>0</v>
      </c>
      <c r="H6776" s="327">
        <v>0</v>
      </c>
      <c r="I6776" s="332">
        <v>0</v>
      </c>
      <c r="J6776" s="326">
        <v>0</v>
      </c>
      <c r="K6776" s="327">
        <v>0</v>
      </c>
      <c r="L6776" s="336">
        <v>2.3496792687798115E-5</v>
      </c>
      <c r="M6776" s="337">
        <v>1.1415525114155251E-4</v>
      </c>
      <c r="N6776" s="345">
        <v>0</v>
      </c>
      <c r="O6776" s="346">
        <v>0</v>
      </c>
      <c r="P6776" s="347">
        <v>0</v>
      </c>
      <c r="Q6776" s="348">
        <v>8.8417329796640146E-2</v>
      </c>
      <c r="R6776" s="346">
        <v>0.31063113672187886</v>
      </c>
      <c r="S6776" s="347">
        <v>0.41054751924286348</v>
      </c>
      <c r="T6776" s="349">
        <v>6.5804665231210424E-2</v>
      </c>
      <c r="U6776" s="349">
        <v>0.35511368907523139</v>
      </c>
      <c r="V6776" s="361">
        <v>0</v>
      </c>
    </row>
    <row r="6777" spans="1:22" ht="16" hidden="1" customHeight="1" outlineLevel="1">
      <c r="A6777" s="65">
        <v>6768</v>
      </c>
      <c r="B6777" s="117">
        <v>1</v>
      </c>
      <c r="C6777" s="325">
        <v>1.0265417481697209E-4</v>
      </c>
      <c r="D6777" s="326">
        <v>1.0039807916155239E-4</v>
      </c>
      <c r="E6777" s="327">
        <v>1.0375508434615078E-4</v>
      </c>
      <c r="F6777" s="332">
        <v>0</v>
      </c>
      <c r="G6777" s="326">
        <v>0</v>
      </c>
      <c r="H6777" s="327">
        <v>0</v>
      </c>
      <c r="I6777" s="332">
        <v>0</v>
      </c>
      <c r="J6777" s="326">
        <v>0</v>
      </c>
      <c r="K6777" s="327">
        <v>0</v>
      </c>
      <c r="L6777" s="336">
        <v>9.3987170751192458E-6</v>
      </c>
      <c r="M6777" s="337">
        <v>1.1415525114155251E-4</v>
      </c>
      <c r="N6777" s="345">
        <v>0</v>
      </c>
      <c r="O6777" s="346">
        <v>0</v>
      </c>
      <c r="P6777" s="347">
        <v>0</v>
      </c>
      <c r="Q6777" s="348">
        <v>9.7259062776304167E-2</v>
      </c>
      <c r="R6777" s="346">
        <v>0.37273254088346336</v>
      </c>
      <c r="S6777" s="347">
        <v>0.4421225077852417</v>
      </c>
      <c r="T6777" s="349">
        <v>4.1841116621000846E-2</v>
      </c>
      <c r="U6777" s="349">
        <v>0.3375250475853403</v>
      </c>
      <c r="V6777" s="361">
        <v>0</v>
      </c>
    </row>
    <row r="6778" spans="1:22" ht="16" hidden="1" customHeight="1" outlineLevel="1">
      <c r="A6778" s="65">
        <v>6769</v>
      </c>
      <c r="B6778" s="117">
        <v>1</v>
      </c>
      <c r="C6778" s="325">
        <v>9.3547554462105532E-5</v>
      </c>
      <c r="D6778" s="326">
        <v>1.0156459441129932E-4</v>
      </c>
      <c r="E6778" s="327">
        <v>8.9394384374759321E-5</v>
      </c>
      <c r="F6778" s="332">
        <v>0</v>
      </c>
      <c r="G6778" s="326">
        <v>0</v>
      </c>
      <c r="H6778" s="327">
        <v>0</v>
      </c>
      <c r="I6778" s="332">
        <v>0</v>
      </c>
      <c r="J6778" s="326">
        <v>0</v>
      </c>
      <c r="K6778" s="327">
        <v>0</v>
      </c>
      <c r="L6778" s="336">
        <v>5.8741981719495289E-6</v>
      </c>
      <c r="M6778" s="337">
        <v>1.1415525114155251E-4</v>
      </c>
      <c r="N6778" s="345">
        <v>0</v>
      </c>
      <c r="O6778" s="346">
        <v>0</v>
      </c>
      <c r="P6778" s="347">
        <v>0</v>
      </c>
      <c r="Q6778" s="348">
        <v>9.7259062776304167E-2</v>
      </c>
      <c r="R6778" s="346">
        <v>0.40370607402513187</v>
      </c>
      <c r="S6778" s="347">
        <v>0.45724343538510542</v>
      </c>
      <c r="T6778" s="349">
        <v>2.0730371416768603E-2</v>
      </c>
      <c r="U6778" s="349">
        <v>0.28397303857980594</v>
      </c>
      <c r="V6778" s="361">
        <v>0</v>
      </c>
    </row>
    <row r="6779" spans="1:22" ht="16" hidden="1" customHeight="1" outlineLevel="1">
      <c r="A6779" s="65">
        <v>6770</v>
      </c>
      <c r="B6779" s="117">
        <v>1</v>
      </c>
      <c r="C6779" s="325">
        <v>8.7534809931301394E-5</v>
      </c>
      <c r="D6779" s="326">
        <v>9.5537598954273511E-5</v>
      </c>
      <c r="E6779" s="327">
        <v>8.3478865687356871E-5</v>
      </c>
      <c r="F6779" s="332">
        <v>0</v>
      </c>
      <c r="G6779" s="326">
        <v>0</v>
      </c>
      <c r="H6779" s="327">
        <v>0</v>
      </c>
      <c r="I6779" s="332">
        <v>0</v>
      </c>
      <c r="J6779" s="326">
        <v>0</v>
      </c>
      <c r="K6779" s="327">
        <v>0</v>
      </c>
      <c r="L6779" s="336">
        <v>2.3496792687798115E-6</v>
      </c>
      <c r="M6779" s="337">
        <v>1.1415525114155251E-4</v>
      </c>
      <c r="N6779" s="345">
        <v>0</v>
      </c>
      <c r="O6779" s="346">
        <v>0</v>
      </c>
      <c r="P6779" s="347">
        <v>0</v>
      </c>
      <c r="Q6779" s="348">
        <v>7.0733863837312116E-2</v>
      </c>
      <c r="R6779" s="346">
        <v>0.3823190202918067</v>
      </c>
      <c r="S6779" s="347">
        <v>0.43551909654209398</v>
      </c>
      <c r="T6779" s="349">
        <v>1.9494156607511755E-2</v>
      </c>
      <c r="U6779" s="349">
        <v>0.26058702363793956</v>
      </c>
      <c r="V6779" s="361">
        <v>0</v>
      </c>
    </row>
    <row r="6780" spans="1:22" ht="16" hidden="1" customHeight="1" outlineLevel="1">
      <c r="A6780" s="65">
        <v>6771</v>
      </c>
      <c r="B6780" s="117">
        <v>1</v>
      </c>
      <c r="C6780" s="325">
        <v>8.4647192495509798E-5</v>
      </c>
      <c r="D6780" s="326">
        <v>8.9705022705538874E-5</v>
      </c>
      <c r="E6780" s="327">
        <v>8.2544836420924913E-5</v>
      </c>
      <c r="F6780" s="332">
        <v>0</v>
      </c>
      <c r="G6780" s="326">
        <v>0</v>
      </c>
      <c r="H6780" s="327">
        <v>0</v>
      </c>
      <c r="I6780" s="332">
        <v>0</v>
      </c>
      <c r="J6780" s="326">
        <v>0</v>
      </c>
      <c r="K6780" s="327">
        <v>0</v>
      </c>
      <c r="L6780" s="336">
        <v>1.1748396343899057E-6</v>
      </c>
      <c r="M6780" s="337">
        <v>1.1415525114155251E-4</v>
      </c>
      <c r="N6780" s="345">
        <v>0</v>
      </c>
      <c r="O6780" s="346">
        <v>0</v>
      </c>
      <c r="P6780" s="347">
        <v>0</v>
      </c>
      <c r="Q6780" s="348">
        <v>5.3050397877984087E-2</v>
      </c>
      <c r="R6780" s="346">
        <v>0.35514261518156459</v>
      </c>
      <c r="S6780" s="347">
        <v>0.3856485591676721</v>
      </c>
      <c r="T6780" s="349">
        <v>1.5785512179741227E-2</v>
      </c>
      <c r="U6780" s="349">
        <v>0.24781314993019743</v>
      </c>
      <c r="V6780" s="361">
        <v>0</v>
      </c>
    </row>
    <row r="6781" spans="1:22" ht="16" hidden="1" customHeight="1" outlineLevel="1">
      <c r="A6781" s="65">
        <v>6772</v>
      </c>
      <c r="B6781" s="117">
        <v>1</v>
      </c>
      <c r="C6781" s="325">
        <v>8.3565898520635462E-5</v>
      </c>
      <c r="D6781" s="326">
        <v>9.1882517838399804E-5</v>
      </c>
      <c r="E6781" s="327">
        <v>7.8730883582994382E-5</v>
      </c>
      <c r="F6781" s="332">
        <v>0</v>
      </c>
      <c r="G6781" s="326">
        <v>0</v>
      </c>
      <c r="H6781" s="327">
        <v>0</v>
      </c>
      <c r="I6781" s="332">
        <v>0</v>
      </c>
      <c r="J6781" s="326">
        <v>0</v>
      </c>
      <c r="K6781" s="327">
        <v>0</v>
      </c>
      <c r="L6781" s="336">
        <v>1.409807561267887E-5</v>
      </c>
      <c r="M6781" s="337">
        <v>1.1415525114155251E-4</v>
      </c>
      <c r="N6781" s="345">
        <v>0</v>
      </c>
      <c r="O6781" s="346">
        <v>0</v>
      </c>
      <c r="P6781" s="347">
        <v>0</v>
      </c>
      <c r="Q6781" s="348">
        <v>4.4208664898320073E-2</v>
      </c>
      <c r="R6781" s="346">
        <v>0.32719360611113391</v>
      </c>
      <c r="S6781" s="347">
        <v>0.30471656867471636</v>
      </c>
      <c r="T6781" s="349">
        <v>1.3503269454959364E-2</v>
      </c>
      <c r="U6781" s="349">
        <v>0.24231055817917005</v>
      </c>
      <c r="V6781" s="361">
        <v>0</v>
      </c>
    </row>
    <row r="6782" spans="1:22" ht="16" hidden="1" customHeight="1" outlineLevel="1">
      <c r="A6782" s="65">
        <v>6773</v>
      </c>
      <c r="B6782" s="117">
        <v>1</v>
      </c>
      <c r="C6782" s="325">
        <v>8.2047086752459365E-5</v>
      </c>
      <c r="D6782" s="326">
        <v>9.2290798175811224E-5</v>
      </c>
      <c r="E6782" s="327">
        <v>7.7991443747069084E-5</v>
      </c>
      <c r="F6782" s="332">
        <v>0</v>
      </c>
      <c r="G6782" s="326">
        <v>0</v>
      </c>
      <c r="H6782" s="327">
        <v>0</v>
      </c>
      <c r="I6782" s="332">
        <v>0</v>
      </c>
      <c r="J6782" s="326">
        <v>0</v>
      </c>
      <c r="K6782" s="327">
        <v>0</v>
      </c>
      <c r="L6782" s="336">
        <v>3.7594868300476983E-5</v>
      </c>
      <c r="M6782" s="337">
        <v>1.1415525114155251E-4</v>
      </c>
      <c r="N6782" s="345">
        <v>0</v>
      </c>
      <c r="O6782" s="346">
        <v>0</v>
      </c>
      <c r="P6782" s="347">
        <v>0</v>
      </c>
      <c r="Q6782" s="348">
        <v>4.4208664898320073E-2</v>
      </c>
      <c r="R6782" s="346">
        <v>0.33973553176604548</v>
      </c>
      <c r="S6782" s="347">
        <v>0.26826034370477481</v>
      </c>
      <c r="T6782" s="349">
        <v>1.5500231839143496E-2</v>
      </c>
      <c r="U6782" s="349">
        <v>0.24299838214804848</v>
      </c>
      <c r="V6782" s="361">
        <v>0</v>
      </c>
    </row>
    <row r="6783" spans="1:22" ht="16" hidden="1" customHeight="1" outlineLevel="1">
      <c r="A6783" s="65">
        <v>6774</v>
      </c>
      <c r="B6783" s="117">
        <v>1</v>
      </c>
      <c r="C6783" s="325">
        <v>8.282211827202248E-5</v>
      </c>
      <c r="D6783" s="326">
        <v>9.5090434775203862E-5</v>
      </c>
      <c r="E6783" s="327">
        <v>7.8627102553390833E-5</v>
      </c>
      <c r="F6783" s="332">
        <v>0</v>
      </c>
      <c r="G6783" s="326">
        <v>0</v>
      </c>
      <c r="H6783" s="327">
        <v>0</v>
      </c>
      <c r="I6783" s="332">
        <v>0</v>
      </c>
      <c r="J6783" s="326">
        <v>0</v>
      </c>
      <c r="K6783" s="327">
        <v>0</v>
      </c>
      <c r="L6783" s="336">
        <v>9.3987170751192462E-5</v>
      </c>
      <c r="M6783" s="337">
        <v>1.1415525114155251E-4</v>
      </c>
      <c r="N6783" s="345">
        <v>0</v>
      </c>
      <c r="O6783" s="346">
        <v>0</v>
      </c>
      <c r="P6783" s="347">
        <v>0</v>
      </c>
      <c r="Q6783" s="348">
        <v>1.7683465959328029E-2</v>
      </c>
      <c r="R6783" s="346">
        <v>0.33493671205128062</v>
      </c>
      <c r="S6783" s="347">
        <v>0.20994490719767603</v>
      </c>
      <c r="T6783" s="349">
        <v>1.6165885967204873E-2</v>
      </c>
      <c r="U6783" s="349">
        <v>0.25606703755673849</v>
      </c>
      <c r="V6783" s="361">
        <v>0</v>
      </c>
    </row>
    <row r="6784" spans="1:22" ht="16" hidden="1" customHeight="1" outlineLevel="1">
      <c r="A6784" s="65">
        <v>6775</v>
      </c>
      <c r="B6784" s="117">
        <v>1</v>
      </c>
      <c r="C6784" s="325">
        <v>8.9372384663168774E-5</v>
      </c>
      <c r="D6784" s="326">
        <v>1.009035691031094E-4</v>
      </c>
      <c r="E6784" s="327">
        <v>8.5424759992423459E-5</v>
      </c>
      <c r="F6784" s="332">
        <v>0</v>
      </c>
      <c r="G6784" s="326">
        <v>0</v>
      </c>
      <c r="H6784" s="327">
        <v>0</v>
      </c>
      <c r="I6784" s="332">
        <v>0</v>
      </c>
      <c r="J6784" s="326">
        <v>0</v>
      </c>
      <c r="K6784" s="327">
        <v>0</v>
      </c>
      <c r="L6784" s="336">
        <v>1.8210014333043539E-4</v>
      </c>
      <c r="M6784" s="337">
        <v>1.1415525114155251E-4</v>
      </c>
      <c r="N6784" s="345">
        <v>5.7160319057346278E-4</v>
      </c>
      <c r="O6784" s="346">
        <v>9.5765753644116505E-3</v>
      </c>
      <c r="P6784" s="347">
        <v>3.3658141104219532E-3</v>
      </c>
      <c r="Q6784" s="348">
        <v>1.7683465959328029E-2</v>
      </c>
      <c r="R6784" s="346">
        <v>0.32297956431195274</v>
      </c>
      <c r="S6784" s="347">
        <v>0.18895197243992851</v>
      </c>
      <c r="T6784" s="349">
        <v>2.0730371416768603E-2</v>
      </c>
      <c r="U6784" s="349">
        <v>0.26943047466637643</v>
      </c>
      <c r="V6784" s="361">
        <v>0</v>
      </c>
    </row>
    <row r="6785" spans="1:22" ht="16" hidden="1" customHeight="1" outlineLevel="1">
      <c r="A6785" s="65">
        <v>6776</v>
      </c>
      <c r="B6785" s="117">
        <v>1</v>
      </c>
      <c r="C6785" s="325">
        <v>9.8466504509655273E-5</v>
      </c>
      <c r="D6785" s="326">
        <v>1.0792210252242008E-4</v>
      </c>
      <c r="E6785" s="327">
        <v>9.4544517968835569E-5</v>
      </c>
      <c r="F6785" s="332">
        <v>0</v>
      </c>
      <c r="G6785" s="326">
        <v>0</v>
      </c>
      <c r="H6785" s="327">
        <v>0</v>
      </c>
      <c r="I6785" s="332">
        <v>0</v>
      </c>
      <c r="J6785" s="326">
        <v>0</v>
      </c>
      <c r="K6785" s="327">
        <v>0</v>
      </c>
      <c r="L6785" s="336">
        <v>1.5860335064263727E-4</v>
      </c>
      <c r="M6785" s="337">
        <v>1.1415525114155251E-4</v>
      </c>
      <c r="N6785" s="345">
        <v>3.7297108184918451E-2</v>
      </c>
      <c r="O6785" s="346">
        <v>0.10936710205206961</v>
      </c>
      <c r="P6785" s="347">
        <v>7.235124451287174E-2</v>
      </c>
      <c r="Q6785" s="348">
        <v>1.7683465959328029E-2</v>
      </c>
      <c r="R6785" s="346">
        <v>0.30515201130667313</v>
      </c>
      <c r="S6785" s="347">
        <v>0.14084510786472806</v>
      </c>
      <c r="T6785" s="349">
        <v>4.0604901811744004E-2</v>
      </c>
      <c r="U6785" s="349">
        <v>0.30283906744047123</v>
      </c>
      <c r="V6785" s="361">
        <v>0</v>
      </c>
    </row>
    <row r="6786" spans="1:22" ht="16" hidden="1" customHeight="1" outlineLevel="1">
      <c r="A6786" s="65">
        <v>6777</v>
      </c>
      <c r="B6786" s="117">
        <v>1</v>
      </c>
      <c r="C6786" s="325">
        <v>1.0612306589243601E-4</v>
      </c>
      <c r="D6786" s="326">
        <v>1.1519338091250928E-4</v>
      </c>
      <c r="E6786" s="327">
        <v>1.0363833068784679E-4</v>
      </c>
      <c r="F6786" s="332">
        <v>0</v>
      </c>
      <c r="G6786" s="326">
        <v>0</v>
      </c>
      <c r="H6786" s="327">
        <v>0</v>
      </c>
      <c r="I6786" s="332">
        <v>0</v>
      </c>
      <c r="J6786" s="326">
        <v>0</v>
      </c>
      <c r="K6786" s="327">
        <v>0</v>
      </c>
      <c r="L6786" s="336">
        <v>1.4685495429873823E-4</v>
      </c>
      <c r="M6786" s="337">
        <v>1.1415525114155251E-4</v>
      </c>
      <c r="N6786" s="345">
        <v>0.13261194021304337</v>
      </c>
      <c r="O6786" s="346">
        <v>0.25235459021404488</v>
      </c>
      <c r="P6786" s="347">
        <v>0.16049065476057719</v>
      </c>
      <c r="Q6786" s="348">
        <v>1.7683465959328029E-2</v>
      </c>
      <c r="R6786" s="346">
        <v>0.28202955692823944</v>
      </c>
      <c r="S6786" s="347">
        <v>0.10360560208265074</v>
      </c>
      <c r="T6786" s="349">
        <v>0.10374695053070891</v>
      </c>
      <c r="U6786" s="349">
        <v>0.4065039656071478</v>
      </c>
      <c r="V6786" s="361">
        <v>0</v>
      </c>
    </row>
    <row r="6787" spans="1:22" ht="16" hidden="1" customHeight="1" outlineLevel="1">
      <c r="A6787" s="65">
        <v>6778</v>
      </c>
      <c r="B6787" s="117">
        <v>1</v>
      </c>
      <c r="C6787" s="325">
        <v>1.1063574941763412E-4</v>
      </c>
      <c r="D6787" s="326">
        <v>1.2419499025638974E-4</v>
      </c>
      <c r="E6787" s="327">
        <v>1.1222621088754069E-4</v>
      </c>
      <c r="F6787" s="332">
        <v>0</v>
      </c>
      <c r="G6787" s="326">
        <v>0</v>
      </c>
      <c r="H6787" s="327">
        <v>0</v>
      </c>
      <c r="I6787" s="332">
        <v>0</v>
      </c>
      <c r="J6787" s="326">
        <v>0</v>
      </c>
      <c r="K6787" s="327">
        <v>0</v>
      </c>
      <c r="L6787" s="336">
        <v>1.644775488145868E-4</v>
      </c>
      <c r="M6787" s="337">
        <v>1.1415525114155251E-4</v>
      </c>
      <c r="N6787" s="345">
        <v>0.26365197165200976</v>
      </c>
      <c r="O6787" s="346">
        <v>0.35180872992800288</v>
      </c>
      <c r="P6787" s="347">
        <v>0.28006833601521292</v>
      </c>
      <c r="Q6787" s="348">
        <v>2.6525198938992044E-2</v>
      </c>
      <c r="R6787" s="346">
        <v>0.2674329457055451</v>
      </c>
      <c r="S6787" s="347">
        <v>0.1170458528505669</v>
      </c>
      <c r="T6787" s="349">
        <v>0.14701446885469843</v>
      </c>
      <c r="U6787" s="349">
        <v>0.42350304369514313</v>
      </c>
      <c r="V6787" s="361">
        <v>5.2835743619301059E-2</v>
      </c>
    </row>
    <row r="6788" spans="1:22" ht="16" hidden="1" customHeight="1" outlineLevel="1">
      <c r="A6788" s="65">
        <v>6779</v>
      </c>
      <c r="B6788" s="117">
        <v>1</v>
      </c>
      <c r="C6788" s="325">
        <v>1.0902318383660766E-4</v>
      </c>
      <c r="D6788" s="326">
        <v>1.2306735884830104E-4</v>
      </c>
      <c r="E6788" s="327">
        <v>1.1723364556591205E-4</v>
      </c>
      <c r="F6788" s="332">
        <v>0</v>
      </c>
      <c r="G6788" s="326">
        <v>0</v>
      </c>
      <c r="H6788" s="327">
        <v>0</v>
      </c>
      <c r="I6788" s="332">
        <v>0</v>
      </c>
      <c r="J6788" s="326">
        <v>0</v>
      </c>
      <c r="K6788" s="327">
        <v>0</v>
      </c>
      <c r="L6788" s="336">
        <v>1.8797434150238492E-4</v>
      </c>
      <c r="M6788" s="337">
        <v>1.1415525114155251E-4</v>
      </c>
      <c r="N6788" s="345">
        <v>0.34710603747573526</v>
      </c>
      <c r="O6788" s="346">
        <v>0.38436079410793977</v>
      </c>
      <c r="P6788" s="347">
        <v>0.31340585598738246</v>
      </c>
      <c r="Q6788" s="348">
        <v>2.6525198938992044E-2</v>
      </c>
      <c r="R6788" s="346">
        <v>0.26147044972181493</v>
      </c>
      <c r="S6788" s="347">
        <v>0.13025267533686247</v>
      </c>
      <c r="T6788" s="349">
        <v>0.17687381117059447</v>
      </c>
      <c r="U6788" s="349">
        <v>0.40414571199956462</v>
      </c>
      <c r="V6788" s="361">
        <v>0.119587765230288</v>
      </c>
    </row>
    <row r="6789" spans="1:22" ht="16" hidden="1" customHeight="1" outlineLevel="1">
      <c r="A6789" s="65">
        <v>6780</v>
      </c>
      <c r="B6789" s="117">
        <v>1</v>
      </c>
      <c r="C6789" s="325">
        <v>1.0519177801812227E-4</v>
      </c>
      <c r="D6789" s="326">
        <v>1.1960669694071849E-4</v>
      </c>
      <c r="E6789" s="327">
        <v>1.1753201602602226E-4</v>
      </c>
      <c r="F6789" s="332">
        <v>0</v>
      </c>
      <c r="G6789" s="326">
        <v>0</v>
      </c>
      <c r="H6789" s="327">
        <v>0</v>
      </c>
      <c r="I6789" s="332">
        <v>0</v>
      </c>
      <c r="J6789" s="326">
        <v>0</v>
      </c>
      <c r="K6789" s="327">
        <v>0</v>
      </c>
      <c r="L6789" s="336">
        <v>2.0677177565262342E-4</v>
      </c>
      <c r="M6789" s="337">
        <v>1.1415525114155251E-4</v>
      </c>
      <c r="N6789" s="345">
        <v>0.34339061673700783</v>
      </c>
      <c r="O6789" s="346">
        <v>0.40624288431321925</v>
      </c>
      <c r="P6789" s="347">
        <v>0.32084125726001228</v>
      </c>
      <c r="Q6789" s="348">
        <v>2.6525198938992044E-2</v>
      </c>
      <c r="R6789" s="346">
        <v>0.26363311129331968</v>
      </c>
      <c r="S6789" s="347">
        <v>0.1026563293359672</v>
      </c>
      <c r="T6789" s="349">
        <v>0.16051773830965779</v>
      </c>
      <c r="U6789" s="349">
        <v>0.34735110428360344</v>
      </c>
      <c r="V6789" s="361">
        <v>0.13790307733367552</v>
      </c>
    </row>
    <row r="6790" spans="1:22" ht="16" hidden="1" customHeight="1" outlineLevel="1">
      <c r="A6790" s="65">
        <v>6781</v>
      </c>
      <c r="B6790" s="117">
        <v>1</v>
      </c>
      <c r="C6790" s="325">
        <v>9.7928982649313117E-5</v>
      </c>
      <c r="D6790" s="326">
        <v>1.1828464632433863E-4</v>
      </c>
      <c r="E6790" s="327">
        <v>1.1439263988051482E-4</v>
      </c>
      <c r="F6790" s="332">
        <v>0</v>
      </c>
      <c r="G6790" s="326">
        <v>0</v>
      </c>
      <c r="H6790" s="327">
        <v>0</v>
      </c>
      <c r="I6790" s="332">
        <v>0</v>
      </c>
      <c r="J6790" s="326">
        <v>0</v>
      </c>
      <c r="K6790" s="327">
        <v>0</v>
      </c>
      <c r="L6790" s="336">
        <v>1.8797434150238492E-4</v>
      </c>
      <c r="M6790" s="337">
        <v>1.1415525114155251E-4</v>
      </c>
      <c r="N6790" s="345">
        <v>0.36025291085892491</v>
      </c>
      <c r="O6790" s="346">
        <v>0.37375655349522485</v>
      </c>
      <c r="P6790" s="347">
        <v>0.34621666003259888</v>
      </c>
      <c r="Q6790" s="348">
        <v>2.6525198938992044E-2</v>
      </c>
      <c r="R6790" s="346">
        <v>0.26456139145578289</v>
      </c>
      <c r="S6790" s="347">
        <v>0.10324767985011928</v>
      </c>
      <c r="T6790" s="349">
        <v>0.13931189965855961</v>
      </c>
      <c r="U6790" s="349">
        <v>0.31158425790192545</v>
      </c>
      <c r="V6790" s="361">
        <v>0.21783693215754624</v>
      </c>
    </row>
    <row r="6791" spans="1:22" ht="16" hidden="1" customHeight="1" outlineLevel="1">
      <c r="A6791" s="65">
        <v>6782</v>
      </c>
      <c r="B6791" s="117">
        <v>1</v>
      </c>
      <c r="C6791" s="325">
        <v>9.209749549001971E-5</v>
      </c>
      <c r="D6791" s="326">
        <v>1.1276314080886984E-4</v>
      </c>
      <c r="E6791" s="327">
        <v>1.059734038539267E-4</v>
      </c>
      <c r="F6791" s="332">
        <v>0</v>
      </c>
      <c r="G6791" s="326">
        <v>0</v>
      </c>
      <c r="H6791" s="327">
        <v>0</v>
      </c>
      <c r="I6791" s="332">
        <v>0</v>
      </c>
      <c r="J6791" s="326">
        <v>0</v>
      </c>
      <c r="K6791" s="327">
        <v>0</v>
      </c>
      <c r="L6791" s="336">
        <v>1.9032402077116473E-4</v>
      </c>
      <c r="M6791" s="337">
        <v>1.1415525114155251E-4</v>
      </c>
      <c r="N6791" s="345">
        <v>0.36654054595523305</v>
      </c>
      <c r="O6791" s="346">
        <v>0.38778688096337055</v>
      </c>
      <c r="P6791" s="347">
        <v>0.31896501837189573</v>
      </c>
      <c r="Q6791" s="348">
        <v>2.6525198938992044E-2</v>
      </c>
      <c r="R6791" s="346">
        <v>0.22691080543956871</v>
      </c>
      <c r="S6791" s="347">
        <v>8.407029461846495E-2</v>
      </c>
      <c r="T6791" s="349">
        <v>8.6725223541710847E-2</v>
      </c>
      <c r="U6791" s="349">
        <v>0.29114605996953802</v>
      </c>
      <c r="V6791" s="361">
        <v>0.18190105301180057</v>
      </c>
    </row>
    <row r="6792" spans="1:22" ht="16" hidden="1" customHeight="1" outlineLevel="1">
      <c r="A6792" s="65">
        <v>6783</v>
      </c>
      <c r="B6792" s="117">
        <v>1</v>
      </c>
      <c r="C6792" s="325">
        <v>9.1528722358727422E-5</v>
      </c>
      <c r="D6792" s="326">
        <v>9.9173238149318117E-5</v>
      </c>
      <c r="E6792" s="327">
        <v>1.0186108055588596E-4</v>
      </c>
      <c r="F6792" s="332">
        <v>0</v>
      </c>
      <c r="G6792" s="326">
        <v>0</v>
      </c>
      <c r="H6792" s="327">
        <v>0</v>
      </c>
      <c r="I6792" s="332">
        <v>0</v>
      </c>
      <c r="J6792" s="326">
        <v>0</v>
      </c>
      <c r="K6792" s="327">
        <v>0</v>
      </c>
      <c r="L6792" s="336">
        <v>2.1382081345896285E-4</v>
      </c>
      <c r="M6792" s="337">
        <v>1.1415525114155251E-4</v>
      </c>
      <c r="N6792" s="345">
        <v>0.31695396917298513</v>
      </c>
      <c r="O6792" s="346">
        <v>0.34407529353539446</v>
      </c>
      <c r="P6792" s="347">
        <v>0.26004102133622381</v>
      </c>
      <c r="Q6792" s="348">
        <v>2.6525198938992044E-2</v>
      </c>
      <c r="R6792" s="346">
        <v>0.20648547511139789</v>
      </c>
      <c r="S6792" s="347">
        <v>7.3078441874430966E-2</v>
      </c>
      <c r="T6792" s="349">
        <v>2.93838750815665E-2</v>
      </c>
      <c r="U6792" s="349">
        <v>0.28908258806290277</v>
      </c>
      <c r="V6792" s="361">
        <v>0.18240493404507424</v>
      </c>
    </row>
    <row r="6793" spans="1:22" ht="16" hidden="1" customHeight="1" outlineLevel="1">
      <c r="A6793" s="65">
        <v>6784</v>
      </c>
      <c r="B6793" s="117">
        <v>1</v>
      </c>
      <c r="C6793" s="325">
        <v>8.941613644249894E-5</v>
      </c>
      <c r="D6793" s="326">
        <v>1.0041752108238151E-4</v>
      </c>
      <c r="E6793" s="327">
        <v>1.0138109329396954E-4</v>
      </c>
      <c r="F6793" s="332">
        <v>0</v>
      </c>
      <c r="G6793" s="326">
        <v>0</v>
      </c>
      <c r="H6793" s="327">
        <v>0</v>
      </c>
      <c r="I6793" s="332">
        <v>0</v>
      </c>
      <c r="J6793" s="326">
        <v>0</v>
      </c>
      <c r="K6793" s="327">
        <v>0</v>
      </c>
      <c r="L6793" s="336">
        <v>2.2321953053408208E-4</v>
      </c>
      <c r="M6793" s="337">
        <v>1.1415525114155251E-4</v>
      </c>
      <c r="N6793" s="345">
        <v>0.23392860574218968</v>
      </c>
      <c r="O6793" s="346">
        <v>0.23479107628202134</v>
      </c>
      <c r="P6793" s="347">
        <v>0.19137021057174256</v>
      </c>
      <c r="Q6793" s="348">
        <v>2.6525198938992044E-2</v>
      </c>
      <c r="R6793" s="346">
        <v>0.1922085340113581</v>
      </c>
      <c r="S6793" s="347">
        <v>5.9871619388135393E-2</v>
      </c>
      <c r="T6793" s="349">
        <v>4.3172424877123597E-2</v>
      </c>
      <c r="U6793" s="349">
        <v>0.28593824991945854</v>
      </c>
      <c r="V6793" s="361">
        <v>0.11296096618662792</v>
      </c>
    </row>
    <row r="6794" spans="1:22" ht="16" hidden="1" customHeight="1" outlineLevel="1">
      <c r="A6794" s="65">
        <v>6785</v>
      </c>
      <c r="B6794" s="117">
        <v>1</v>
      </c>
      <c r="C6794" s="325">
        <v>9.0741190330784259E-5</v>
      </c>
      <c r="D6794" s="326">
        <v>9.9289889674292805E-5</v>
      </c>
      <c r="E6794" s="327">
        <v>1.0420912635066632E-4</v>
      </c>
      <c r="F6794" s="332">
        <v>0</v>
      </c>
      <c r="G6794" s="326">
        <v>0</v>
      </c>
      <c r="H6794" s="327">
        <v>0</v>
      </c>
      <c r="I6794" s="332">
        <v>0</v>
      </c>
      <c r="J6794" s="326">
        <v>0</v>
      </c>
      <c r="K6794" s="327">
        <v>0</v>
      </c>
      <c r="L6794" s="336">
        <v>2.2321953053408208E-4</v>
      </c>
      <c r="M6794" s="337">
        <v>1.1415525114155251E-4</v>
      </c>
      <c r="N6794" s="345">
        <v>9.2742617670544342E-2</v>
      </c>
      <c r="O6794" s="346">
        <v>8.9255649718318494E-2</v>
      </c>
      <c r="P6794" s="347">
        <v>8.4733079527517879E-2</v>
      </c>
      <c r="Q6794" s="348">
        <v>1.7683465959328029E-2</v>
      </c>
      <c r="R6794" s="346">
        <v>0.19533072389245459</v>
      </c>
      <c r="S6794" s="347">
        <v>5.1919515182135667E-2</v>
      </c>
      <c r="T6794" s="349">
        <v>5.1730835095055591E-2</v>
      </c>
      <c r="U6794" s="349">
        <v>0.29065475713462491</v>
      </c>
      <c r="V6794" s="361">
        <v>1.8381732785046239E-3</v>
      </c>
    </row>
    <row r="6795" spans="1:22" ht="16" hidden="1" customHeight="1" outlineLevel="1">
      <c r="A6795" s="65">
        <v>6786</v>
      </c>
      <c r="B6795" s="117">
        <v>1</v>
      </c>
      <c r="C6795" s="325">
        <v>9.4041324543117508E-5</v>
      </c>
      <c r="D6795" s="326">
        <v>1.0862201167226825E-4</v>
      </c>
      <c r="E6795" s="327">
        <v>1.0719283095176843E-4</v>
      </c>
      <c r="F6795" s="332">
        <v>0</v>
      </c>
      <c r="G6795" s="326">
        <v>0</v>
      </c>
      <c r="H6795" s="327">
        <v>0</v>
      </c>
      <c r="I6795" s="332">
        <v>0</v>
      </c>
      <c r="J6795" s="326">
        <v>0</v>
      </c>
      <c r="K6795" s="327">
        <v>0</v>
      </c>
      <c r="L6795" s="336">
        <v>1.644775488145868E-4</v>
      </c>
      <c r="M6795" s="337">
        <v>1.1415525114155251E-4</v>
      </c>
      <c r="N6795" s="345">
        <v>3.8583215363708744E-3</v>
      </c>
      <c r="O6795" s="346">
        <v>7.8440981694508655E-3</v>
      </c>
      <c r="P6795" s="347">
        <v>5.0109563281073464E-3</v>
      </c>
      <c r="Q6795" s="348">
        <v>8.8417329796640146E-3</v>
      </c>
      <c r="R6795" s="346">
        <v>0.17919821516130591</v>
      </c>
      <c r="S6795" s="347">
        <v>6.1370744665334057E-2</v>
      </c>
      <c r="T6795" s="349">
        <v>7.9212841239303874E-2</v>
      </c>
      <c r="U6795" s="349">
        <v>0.31325468754063024</v>
      </c>
      <c r="V6795" s="361">
        <v>0</v>
      </c>
    </row>
    <row r="6796" spans="1:22" ht="16" hidden="1" customHeight="1" outlineLevel="1">
      <c r="A6796" s="65">
        <v>6787</v>
      </c>
      <c r="B6796" s="117">
        <v>1</v>
      </c>
      <c r="C6796" s="325">
        <v>1.0262917380021198E-4</v>
      </c>
      <c r="D6796" s="326">
        <v>1.2353396494819982E-4</v>
      </c>
      <c r="E6796" s="327">
        <v>1.1627367104207919E-4</v>
      </c>
      <c r="F6796" s="332">
        <v>0</v>
      </c>
      <c r="G6796" s="326">
        <v>0</v>
      </c>
      <c r="H6796" s="327">
        <v>0</v>
      </c>
      <c r="I6796" s="332">
        <v>0</v>
      </c>
      <c r="J6796" s="326">
        <v>0</v>
      </c>
      <c r="K6796" s="327">
        <v>0</v>
      </c>
      <c r="L6796" s="336">
        <v>1.1748396343899057E-4</v>
      </c>
      <c r="M6796" s="337">
        <v>1.1415525114155251E-4</v>
      </c>
      <c r="N6796" s="345">
        <v>0</v>
      </c>
      <c r="O6796" s="346">
        <v>0</v>
      </c>
      <c r="P6796" s="347">
        <v>0</v>
      </c>
      <c r="Q6796" s="348">
        <v>8.8417329796640146E-3</v>
      </c>
      <c r="R6796" s="346">
        <v>0.18581198846788405</v>
      </c>
      <c r="S6796" s="347">
        <v>4.6114944371324705E-2</v>
      </c>
      <c r="T6796" s="349">
        <v>0.12799577948151622</v>
      </c>
      <c r="U6796" s="349">
        <v>0.4434499387926174</v>
      </c>
      <c r="V6796" s="361">
        <v>0</v>
      </c>
    </row>
    <row r="6797" spans="1:22" ht="16" hidden="1" customHeight="1" outlineLevel="1">
      <c r="A6797" s="65">
        <v>6788</v>
      </c>
      <c r="B6797" s="117">
        <v>1</v>
      </c>
      <c r="C6797" s="325">
        <v>1.1312335058526411E-4</v>
      </c>
      <c r="D6797" s="326">
        <v>1.3333269304607404E-4</v>
      </c>
      <c r="E6797" s="327">
        <v>1.2566585422120062E-4</v>
      </c>
      <c r="F6797" s="332">
        <v>0</v>
      </c>
      <c r="G6797" s="326">
        <v>1.8497360770890632E-4</v>
      </c>
      <c r="H6797" s="327">
        <v>0</v>
      </c>
      <c r="I6797" s="332">
        <v>0</v>
      </c>
      <c r="J6797" s="326">
        <v>0</v>
      </c>
      <c r="K6797" s="327">
        <v>0</v>
      </c>
      <c r="L6797" s="336">
        <v>8.811297257924293E-5</v>
      </c>
      <c r="M6797" s="337">
        <v>1.1415525114155251E-4</v>
      </c>
      <c r="N6797" s="345">
        <v>0</v>
      </c>
      <c r="O6797" s="346">
        <v>0</v>
      </c>
      <c r="P6797" s="347">
        <v>0</v>
      </c>
      <c r="Q6797" s="348">
        <v>8.8417329796640146E-3</v>
      </c>
      <c r="R6797" s="346">
        <v>0.17801101109432707</v>
      </c>
      <c r="S6797" s="347">
        <v>3.4765169394759252E-2</v>
      </c>
      <c r="T6797" s="349">
        <v>0.20616259280529509</v>
      </c>
      <c r="U6797" s="349">
        <v>0.51242885681442496</v>
      </c>
      <c r="V6797" s="361">
        <v>0</v>
      </c>
    </row>
    <row r="6798" spans="1:22" ht="16" hidden="1" customHeight="1" outlineLevel="1">
      <c r="A6798" s="65">
        <v>6789</v>
      </c>
      <c r="B6798" s="117">
        <v>1</v>
      </c>
      <c r="C6798" s="325">
        <v>1.0517927750974223E-4</v>
      </c>
      <c r="D6798" s="326">
        <v>1.3026086955507377E-4</v>
      </c>
      <c r="E6798" s="327">
        <v>1.1837523689155113E-4</v>
      </c>
      <c r="F6798" s="332">
        <v>0</v>
      </c>
      <c r="G6798" s="326">
        <v>0</v>
      </c>
      <c r="H6798" s="327">
        <v>0</v>
      </c>
      <c r="I6798" s="332">
        <v>0</v>
      </c>
      <c r="J6798" s="326">
        <v>0</v>
      </c>
      <c r="K6798" s="327">
        <v>0</v>
      </c>
      <c r="L6798" s="336">
        <v>5.8741981719495287E-5</v>
      </c>
      <c r="M6798" s="337">
        <v>1.1415525114155251E-4</v>
      </c>
      <c r="N6798" s="345">
        <v>0</v>
      </c>
      <c r="O6798" s="346">
        <v>0</v>
      </c>
      <c r="P6798" s="347">
        <v>0</v>
      </c>
      <c r="Q6798" s="348">
        <v>1.7683465959328029E-2</v>
      </c>
      <c r="R6798" s="346">
        <v>0.15505994271205875</v>
      </c>
      <c r="S6798" s="347">
        <v>3.4365749178590851E-2</v>
      </c>
      <c r="T6798" s="349">
        <v>0.1372198438275096</v>
      </c>
      <c r="U6798" s="349">
        <v>0.49189239831505482</v>
      </c>
      <c r="V6798" s="361">
        <v>0</v>
      </c>
    </row>
    <row r="6799" spans="1:22" ht="16" hidden="1" customHeight="1" outlineLevel="1">
      <c r="A6799" s="65">
        <v>6790</v>
      </c>
      <c r="B6799" s="117">
        <v>1</v>
      </c>
      <c r="C6799" s="325">
        <v>9.641017088113702E-5</v>
      </c>
      <c r="D6799" s="326">
        <v>1.1818743672019306E-4</v>
      </c>
      <c r="E6799" s="327">
        <v>1.0776362661458797E-4</v>
      </c>
      <c r="F6799" s="332">
        <v>0</v>
      </c>
      <c r="G6799" s="326">
        <v>0</v>
      </c>
      <c r="H6799" s="327">
        <v>0</v>
      </c>
      <c r="I6799" s="332">
        <v>0</v>
      </c>
      <c r="J6799" s="326">
        <v>0</v>
      </c>
      <c r="K6799" s="327">
        <v>0</v>
      </c>
      <c r="L6799" s="336">
        <v>3.7594868300476983E-5</v>
      </c>
      <c r="M6799" s="337">
        <v>1.1415525114155251E-4</v>
      </c>
      <c r="N6799" s="345">
        <v>0</v>
      </c>
      <c r="O6799" s="346">
        <v>0</v>
      </c>
      <c r="P6799" s="347">
        <v>0</v>
      </c>
      <c r="Q6799" s="348">
        <v>2.6525198938992044E-2</v>
      </c>
      <c r="R6799" s="346">
        <v>0.14736037225382986</v>
      </c>
      <c r="S6799" s="347">
        <v>3.491560170910598E-2</v>
      </c>
      <c r="T6799" s="349">
        <v>8.7581064563504049E-2</v>
      </c>
      <c r="U6799" s="349">
        <v>0.42065348725264678</v>
      </c>
      <c r="V6799" s="361">
        <v>0</v>
      </c>
    </row>
    <row r="6800" spans="1:22" ht="16" hidden="1" customHeight="1" outlineLevel="1">
      <c r="A6800" s="65">
        <v>6791</v>
      </c>
      <c r="B6800" s="117">
        <v>1</v>
      </c>
      <c r="C6800" s="325">
        <v>8.8809861786066509E-5</v>
      </c>
      <c r="D6800" s="326">
        <v>1.0724163529340104E-4</v>
      </c>
      <c r="E6800" s="327">
        <v>1.0097894180425577E-4</v>
      </c>
      <c r="F6800" s="332">
        <v>0</v>
      </c>
      <c r="G6800" s="326">
        <v>0</v>
      </c>
      <c r="H6800" s="327">
        <v>0</v>
      </c>
      <c r="I6800" s="332">
        <v>0</v>
      </c>
      <c r="J6800" s="326">
        <v>0</v>
      </c>
      <c r="K6800" s="327">
        <v>0</v>
      </c>
      <c r="L6800" s="336">
        <v>2.3496792687798115E-5</v>
      </c>
      <c r="M6800" s="337">
        <v>1.1415525114155251E-4</v>
      </c>
      <c r="N6800" s="345">
        <v>0</v>
      </c>
      <c r="O6800" s="346">
        <v>0</v>
      </c>
      <c r="P6800" s="347">
        <v>0</v>
      </c>
      <c r="Q6800" s="348">
        <v>3.5366931918656058E-2</v>
      </c>
      <c r="R6800" s="346">
        <v>0.13910951103169925</v>
      </c>
      <c r="S6800" s="347">
        <v>2.5106449993376141E-2</v>
      </c>
      <c r="T6800" s="349">
        <v>5.058971373266466E-2</v>
      </c>
      <c r="U6800" s="349">
        <v>0.34145547026464557</v>
      </c>
      <c r="V6800" s="361">
        <v>0</v>
      </c>
    </row>
    <row r="6801" spans="1:22" ht="16" hidden="1" customHeight="1" outlineLevel="1">
      <c r="A6801" s="65">
        <v>6792</v>
      </c>
      <c r="B6801" s="117">
        <v>1</v>
      </c>
      <c r="C6801" s="325">
        <v>8.324713555694418E-5</v>
      </c>
      <c r="D6801" s="326">
        <v>1.0100077870725497E-4</v>
      </c>
      <c r="E6801" s="327">
        <v>9.293591200998052E-5</v>
      </c>
      <c r="F6801" s="332">
        <v>0</v>
      </c>
      <c r="G6801" s="326">
        <v>0</v>
      </c>
      <c r="H6801" s="327">
        <v>0</v>
      </c>
      <c r="I6801" s="332">
        <v>0</v>
      </c>
      <c r="J6801" s="326">
        <v>0</v>
      </c>
      <c r="K6801" s="327">
        <v>0</v>
      </c>
      <c r="L6801" s="336">
        <v>9.3987170751192458E-6</v>
      </c>
      <c r="M6801" s="337">
        <v>1.1415525114155251E-4</v>
      </c>
      <c r="N6801" s="345">
        <v>0</v>
      </c>
      <c r="O6801" s="346">
        <v>0</v>
      </c>
      <c r="P6801" s="347">
        <v>0</v>
      </c>
      <c r="Q6801" s="348">
        <v>3.5366931918656058E-2</v>
      </c>
      <c r="R6801" s="346">
        <v>0.12998442358440776</v>
      </c>
      <c r="S6801" s="347">
        <v>1.2890398237401053E-2</v>
      </c>
      <c r="T6801" s="349">
        <v>4.7166349645491858E-2</v>
      </c>
      <c r="U6801" s="349">
        <v>0.32062423006432761</v>
      </c>
      <c r="V6801" s="361">
        <v>0</v>
      </c>
    </row>
    <row r="6802" spans="1:22" ht="16" hidden="1" customHeight="1" outlineLevel="1">
      <c r="A6802" s="65">
        <v>6793</v>
      </c>
      <c r="B6802" s="117">
        <v>1</v>
      </c>
      <c r="C6802" s="325">
        <v>7.6715619928367958E-5</v>
      </c>
      <c r="D6802" s="326">
        <v>9.1532563263475728E-5</v>
      </c>
      <c r="E6802" s="327">
        <v>8.3919935063171973E-5</v>
      </c>
      <c r="F6802" s="332">
        <v>0</v>
      </c>
      <c r="G6802" s="326">
        <v>0</v>
      </c>
      <c r="H6802" s="327">
        <v>0</v>
      </c>
      <c r="I6802" s="332">
        <v>0</v>
      </c>
      <c r="J6802" s="326">
        <v>0</v>
      </c>
      <c r="K6802" s="327">
        <v>0</v>
      </c>
      <c r="L6802" s="336">
        <v>5.8741981719495289E-6</v>
      </c>
      <c r="M6802" s="337">
        <v>1.1415525114155251E-4</v>
      </c>
      <c r="N6802" s="345">
        <v>0</v>
      </c>
      <c r="O6802" s="346">
        <v>0</v>
      </c>
      <c r="P6802" s="347">
        <v>0</v>
      </c>
      <c r="Q6802" s="348">
        <v>3.5366931918656058E-2</v>
      </c>
      <c r="R6802" s="346">
        <v>0.12613092477408042</v>
      </c>
      <c r="S6802" s="347">
        <v>1.795318621971323E-2</v>
      </c>
      <c r="T6802" s="349">
        <v>1.8733409032584469E-2</v>
      </c>
      <c r="U6802" s="349">
        <v>0.29360257414410385</v>
      </c>
      <c r="V6802" s="361">
        <v>0</v>
      </c>
    </row>
    <row r="6803" spans="1:22" ht="16" hidden="1" customHeight="1" outlineLevel="1">
      <c r="A6803" s="65">
        <v>6794</v>
      </c>
      <c r="B6803" s="117">
        <v>1</v>
      </c>
      <c r="C6803" s="325">
        <v>7.0852881498124432E-5</v>
      </c>
      <c r="D6803" s="326">
        <v>8.614715119381074E-5</v>
      </c>
      <c r="E6803" s="327">
        <v>7.7342812312046884E-5</v>
      </c>
      <c r="F6803" s="332">
        <v>0</v>
      </c>
      <c r="G6803" s="326">
        <v>0</v>
      </c>
      <c r="H6803" s="327">
        <v>0</v>
      </c>
      <c r="I6803" s="332">
        <v>0</v>
      </c>
      <c r="J6803" s="326">
        <v>0</v>
      </c>
      <c r="K6803" s="327">
        <v>0</v>
      </c>
      <c r="L6803" s="336">
        <v>2.3496792687798115E-6</v>
      </c>
      <c r="M6803" s="337">
        <v>1.1415525114155251E-4</v>
      </c>
      <c r="N6803" s="345">
        <v>0</v>
      </c>
      <c r="O6803" s="346">
        <v>0</v>
      </c>
      <c r="P6803" s="347">
        <v>0</v>
      </c>
      <c r="Q6803" s="348">
        <v>4.4208664898320073E-2</v>
      </c>
      <c r="R6803" s="346">
        <v>0.11214012852164908</v>
      </c>
      <c r="S6803" s="347">
        <v>2.4914519695392465E-2</v>
      </c>
      <c r="T6803" s="349">
        <v>2.0159810735573137E-2</v>
      </c>
      <c r="U6803" s="349">
        <v>0.26805482672861958</v>
      </c>
      <c r="V6803" s="361">
        <v>0</v>
      </c>
    </row>
    <row r="6804" spans="1:22" ht="16" hidden="1" customHeight="1" outlineLevel="1">
      <c r="A6804" s="65">
        <v>6795</v>
      </c>
      <c r="B6804" s="117">
        <v>1</v>
      </c>
      <c r="C6804" s="325">
        <v>6.8177772704793686E-5</v>
      </c>
      <c r="D6804" s="326">
        <v>8.2297650869645874E-5</v>
      </c>
      <c r="E6804" s="327">
        <v>7.4060737250834552E-5</v>
      </c>
      <c r="F6804" s="332">
        <v>0</v>
      </c>
      <c r="G6804" s="326">
        <v>0</v>
      </c>
      <c r="H6804" s="327">
        <v>0</v>
      </c>
      <c r="I6804" s="332">
        <v>0</v>
      </c>
      <c r="J6804" s="326">
        <v>0</v>
      </c>
      <c r="K6804" s="327">
        <v>0</v>
      </c>
      <c r="L6804" s="336">
        <v>1.1748396343899057E-6</v>
      </c>
      <c r="M6804" s="337">
        <v>1.1415525114155251E-4</v>
      </c>
      <c r="N6804" s="345">
        <v>0</v>
      </c>
      <c r="O6804" s="346">
        <v>0</v>
      </c>
      <c r="P6804" s="347">
        <v>0</v>
      </c>
      <c r="Q6804" s="348">
        <v>4.4208664898320073E-2</v>
      </c>
      <c r="R6804" s="346">
        <v>0.10582554752867246</v>
      </c>
      <c r="S6804" s="347">
        <v>2.3607324716177481E-2</v>
      </c>
      <c r="T6804" s="349">
        <v>1.6831540095266249E-2</v>
      </c>
      <c r="U6804" s="349">
        <v>0.24820619219812795</v>
      </c>
      <c r="V6804" s="361">
        <v>0</v>
      </c>
    </row>
    <row r="6805" spans="1:22" ht="16" hidden="1" customHeight="1" outlineLevel="1">
      <c r="A6805" s="65">
        <v>6796</v>
      </c>
      <c r="B6805" s="117">
        <v>1</v>
      </c>
      <c r="C6805" s="325">
        <v>6.6746464495277949E-5</v>
      </c>
      <c r="D6805" s="326">
        <v>8.1286670986531861E-5</v>
      </c>
      <c r="E6805" s="327">
        <v>7.1414320995943995E-5</v>
      </c>
      <c r="F6805" s="332">
        <v>0</v>
      </c>
      <c r="G6805" s="326">
        <v>0</v>
      </c>
      <c r="H6805" s="327">
        <v>0</v>
      </c>
      <c r="I6805" s="332">
        <v>0</v>
      </c>
      <c r="J6805" s="326">
        <v>0</v>
      </c>
      <c r="K6805" s="327">
        <v>0</v>
      </c>
      <c r="L6805" s="336">
        <v>1.409807561267887E-5</v>
      </c>
      <c r="M6805" s="337">
        <v>1.1415525114155251E-4</v>
      </c>
      <c r="N6805" s="345">
        <v>0</v>
      </c>
      <c r="O6805" s="346">
        <v>0</v>
      </c>
      <c r="P6805" s="347">
        <v>0</v>
      </c>
      <c r="Q6805" s="348">
        <v>2.6525198938992044E-2</v>
      </c>
      <c r="R6805" s="346">
        <v>9.5771452125451476E-2</v>
      </c>
      <c r="S6805" s="347">
        <v>2.356582673254053E-2</v>
      </c>
      <c r="T6805" s="349">
        <v>1.5310044945411673E-2</v>
      </c>
      <c r="U6805" s="349">
        <v>0.24231055817917005</v>
      </c>
      <c r="V6805" s="361">
        <v>0</v>
      </c>
    </row>
    <row r="6806" spans="1:22" ht="16" hidden="1" customHeight="1" outlineLevel="1">
      <c r="A6806" s="65">
        <v>6797</v>
      </c>
      <c r="B6806" s="117">
        <v>1</v>
      </c>
      <c r="C6806" s="325">
        <v>6.6071437042755228E-5</v>
      </c>
      <c r="D6806" s="326">
        <v>8.0625645678341937E-5</v>
      </c>
      <c r="E6806" s="327">
        <v>7.0000304467595593E-5</v>
      </c>
      <c r="F6806" s="332">
        <v>0</v>
      </c>
      <c r="G6806" s="326">
        <v>0</v>
      </c>
      <c r="H6806" s="327">
        <v>0</v>
      </c>
      <c r="I6806" s="332">
        <v>0</v>
      </c>
      <c r="J6806" s="326">
        <v>0</v>
      </c>
      <c r="K6806" s="327">
        <v>0</v>
      </c>
      <c r="L6806" s="336">
        <v>3.7594868300476983E-5</v>
      </c>
      <c r="M6806" s="337">
        <v>1.1415525114155251E-4</v>
      </c>
      <c r="N6806" s="345">
        <v>0</v>
      </c>
      <c r="O6806" s="346">
        <v>0</v>
      </c>
      <c r="P6806" s="347">
        <v>0</v>
      </c>
      <c r="Q6806" s="348">
        <v>2.6525198938992044E-2</v>
      </c>
      <c r="R6806" s="346">
        <v>8.2904789936048912E-2</v>
      </c>
      <c r="S6806" s="347">
        <v>1.0042579997350455E-2</v>
      </c>
      <c r="T6806" s="349">
        <v>1.4834577711082118E-2</v>
      </c>
      <c r="U6806" s="349">
        <v>0.23838013549986478</v>
      </c>
      <c r="V6806" s="361">
        <v>0</v>
      </c>
    </row>
    <row r="6807" spans="1:22" ht="16" hidden="1" customHeight="1" outlineLevel="1">
      <c r="A6807" s="65">
        <v>6798</v>
      </c>
      <c r="B6807" s="117">
        <v>1</v>
      </c>
      <c r="C6807" s="325">
        <v>6.7552747285791183E-5</v>
      </c>
      <c r="D6807" s="326">
        <v>8.2608721602911721E-5</v>
      </c>
      <c r="E6807" s="327">
        <v>7.0700826417419575E-5</v>
      </c>
      <c r="F6807" s="332">
        <v>0</v>
      </c>
      <c r="G6807" s="326">
        <v>0</v>
      </c>
      <c r="H6807" s="327">
        <v>0</v>
      </c>
      <c r="I6807" s="332">
        <v>0</v>
      </c>
      <c r="J6807" s="326">
        <v>0</v>
      </c>
      <c r="K6807" s="327">
        <v>0</v>
      </c>
      <c r="L6807" s="336">
        <v>9.3987170751192462E-5</v>
      </c>
      <c r="M6807" s="337">
        <v>1.1415525114155251E-4</v>
      </c>
      <c r="N6807" s="345">
        <v>0</v>
      </c>
      <c r="O6807" s="346">
        <v>0</v>
      </c>
      <c r="P6807" s="347">
        <v>0</v>
      </c>
      <c r="Q6807" s="348">
        <v>1.7683465959328029E-2</v>
      </c>
      <c r="R6807" s="346">
        <v>7.6128431638129684E-2</v>
      </c>
      <c r="S6807" s="347">
        <v>2.0676510508852986E-2</v>
      </c>
      <c r="T6807" s="349">
        <v>1.6356072860936693E-2</v>
      </c>
      <c r="U6807" s="349">
        <v>0.24290012158106586</v>
      </c>
      <c r="V6807" s="361">
        <v>0</v>
      </c>
    </row>
    <row r="6808" spans="1:22" ht="16" hidden="1" customHeight="1" outlineLevel="1">
      <c r="A6808" s="65">
        <v>6799</v>
      </c>
      <c r="B6808" s="117">
        <v>1</v>
      </c>
      <c r="C6808" s="325">
        <v>7.0984136836114959E-5</v>
      </c>
      <c r="D6808" s="326">
        <v>8.4766774814943536E-5</v>
      </c>
      <c r="E6808" s="327">
        <v>7.3969928849931455E-5</v>
      </c>
      <c r="F6808" s="332">
        <v>0</v>
      </c>
      <c r="G6808" s="326">
        <v>0</v>
      </c>
      <c r="H6808" s="327">
        <v>0</v>
      </c>
      <c r="I6808" s="332">
        <v>0</v>
      </c>
      <c r="J6808" s="326">
        <v>0</v>
      </c>
      <c r="K6808" s="327">
        <v>0</v>
      </c>
      <c r="L6808" s="336">
        <v>1.8210014333043539E-4</v>
      </c>
      <c r="M6808" s="337">
        <v>1.1415525114155251E-4</v>
      </c>
      <c r="N6808" s="345">
        <v>3.0009167505106798E-3</v>
      </c>
      <c r="O6808" s="346">
        <v>1.4767552776190549E-2</v>
      </c>
      <c r="P6808" s="347">
        <v>9.5627331118263523E-3</v>
      </c>
      <c r="Q6808" s="348">
        <v>1.7683465959328029E-2</v>
      </c>
      <c r="R6808" s="346">
        <v>6.8235108771289729E-2</v>
      </c>
      <c r="S6808" s="347">
        <v>4.2302293764389501E-2</v>
      </c>
      <c r="T6808" s="349">
        <v>1.9113782820048116E-2</v>
      </c>
      <c r="U6808" s="349">
        <v>0.25616529812372113</v>
      </c>
      <c r="V6808" s="361">
        <v>0</v>
      </c>
    </row>
    <row r="6809" spans="1:22" ht="16" hidden="1" customHeight="1" outlineLevel="1">
      <c r="A6809" s="65">
        <v>6800</v>
      </c>
      <c r="B6809" s="117">
        <v>1</v>
      </c>
      <c r="C6809" s="325">
        <v>7.326547961547411E-5</v>
      </c>
      <c r="D6809" s="326">
        <v>8.5291706677329657E-5</v>
      </c>
      <c r="E6809" s="327">
        <v>7.5435835893081612E-5</v>
      </c>
      <c r="F6809" s="332">
        <v>0</v>
      </c>
      <c r="G6809" s="326">
        <v>0</v>
      </c>
      <c r="H6809" s="327">
        <v>0</v>
      </c>
      <c r="I6809" s="332">
        <v>0</v>
      </c>
      <c r="J6809" s="326">
        <v>0</v>
      </c>
      <c r="K6809" s="327">
        <v>0</v>
      </c>
      <c r="L6809" s="336">
        <v>1.5860335064263727E-4</v>
      </c>
      <c r="M6809" s="337">
        <v>1.1415525114155251E-4</v>
      </c>
      <c r="N6809" s="345">
        <v>7.8166736310921039E-2</v>
      </c>
      <c r="O6809" s="346">
        <v>0.1487845197925782</v>
      </c>
      <c r="P6809" s="347">
        <v>0.12626879286571396</v>
      </c>
      <c r="Q6809" s="348">
        <v>1.7683465959328029E-2</v>
      </c>
      <c r="R6809" s="346">
        <v>6.3885658870959275E-2</v>
      </c>
      <c r="S6809" s="347">
        <v>4.886420702390034E-2</v>
      </c>
      <c r="T6809" s="349">
        <v>2.0349997629304957E-2</v>
      </c>
      <c r="U6809" s="349">
        <v>0.27110090430508116</v>
      </c>
      <c r="V6809" s="361">
        <v>0</v>
      </c>
    </row>
    <row r="6810" spans="1:22" ht="16" hidden="1" customHeight="1" outlineLevel="1">
      <c r="A6810" s="65">
        <v>6801</v>
      </c>
      <c r="B6810" s="117">
        <v>1</v>
      </c>
      <c r="C6810" s="325">
        <v>7.6003090950705108E-5</v>
      </c>
      <c r="D6810" s="326">
        <v>9.6081972737488747E-5</v>
      </c>
      <c r="E6810" s="327">
        <v>8.3310221514251102E-5</v>
      </c>
      <c r="F6810" s="332">
        <v>0</v>
      </c>
      <c r="G6810" s="326">
        <v>0</v>
      </c>
      <c r="H6810" s="327">
        <v>0</v>
      </c>
      <c r="I6810" s="332">
        <v>0</v>
      </c>
      <c r="J6810" s="326">
        <v>0</v>
      </c>
      <c r="K6810" s="327">
        <v>0</v>
      </c>
      <c r="L6810" s="336">
        <v>1.4685495429873823E-4</v>
      </c>
      <c r="M6810" s="337">
        <v>1.1415525114155251E-4</v>
      </c>
      <c r="N6810" s="345">
        <v>0.19591699356905437</v>
      </c>
      <c r="O6810" s="346">
        <v>0.32094170690860108</v>
      </c>
      <c r="P6810" s="347">
        <v>0.31580278320950445</v>
      </c>
      <c r="Q6810" s="348">
        <v>8.8417329796640146E-3</v>
      </c>
      <c r="R6810" s="346">
        <v>5.152748424013729E-2</v>
      </c>
      <c r="S6810" s="347">
        <v>3.6331731019030748E-2</v>
      </c>
      <c r="T6810" s="349">
        <v>4.4503733133246355E-2</v>
      </c>
      <c r="U6810" s="349">
        <v>0.32583204011440708</v>
      </c>
      <c r="V6810" s="361">
        <v>5.7138582261013919E-2</v>
      </c>
    </row>
    <row r="6811" spans="1:22" ht="16" hidden="1" customHeight="1" outlineLevel="1">
      <c r="A6811" s="65">
        <v>6802</v>
      </c>
      <c r="B6811" s="117">
        <v>1</v>
      </c>
      <c r="C6811" s="325">
        <v>8.0997044048535148E-5</v>
      </c>
      <c r="D6811" s="326">
        <v>1.0776656715578716E-4</v>
      </c>
      <c r="E6811" s="327">
        <v>9.2819158351676518E-5</v>
      </c>
      <c r="F6811" s="332">
        <v>0</v>
      </c>
      <c r="G6811" s="326">
        <v>0</v>
      </c>
      <c r="H6811" s="327">
        <v>0</v>
      </c>
      <c r="I6811" s="332">
        <v>0</v>
      </c>
      <c r="J6811" s="326">
        <v>0</v>
      </c>
      <c r="K6811" s="327">
        <v>0</v>
      </c>
      <c r="L6811" s="336">
        <v>1.644775488145868E-4</v>
      </c>
      <c r="M6811" s="337">
        <v>1.1415525114155251E-4</v>
      </c>
      <c r="N6811" s="345">
        <v>0.30037747664635472</v>
      </c>
      <c r="O6811" s="346">
        <v>0.44456569485351299</v>
      </c>
      <c r="P6811" s="347">
        <v>0.44570549171976198</v>
      </c>
      <c r="Q6811" s="348">
        <v>1.7683465959328029E-2</v>
      </c>
      <c r="R6811" s="346">
        <v>5.6278864605301522E-2</v>
      </c>
      <c r="S6811" s="347">
        <v>3.9454475524338908E-2</v>
      </c>
      <c r="T6811" s="349">
        <v>7.8071719876912943E-2</v>
      </c>
      <c r="U6811" s="349">
        <v>0.36916495015374767</v>
      </c>
      <c r="V6811" s="361">
        <v>0.13618530108387888</v>
      </c>
    </row>
    <row r="6812" spans="1:22" ht="16" hidden="1" customHeight="1" outlineLevel="1">
      <c r="A6812" s="65">
        <v>6803</v>
      </c>
      <c r="B6812" s="117">
        <v>1</v>
      </c>
      <c r="C6812" s="325">
        <v>8.2509605562521222E-5</v>
      </c>
      <c r="D6812" s="326">
        <v>1.0827205709734416E-4</v>
      </c>
      <c r="E6812" s="327">
        <v>9.9292500073198058E-5</v>
      </c>
      <c r="F6812" s="332">
        <v>0</v>
      </c>
      <c r="G6812" s="326">
        <v>0</v>
      </c>
      <c r="H6812" s="327">
        <v>0</v>
      </c>
      <c r="I6812" s="332">
        <v>0</v>
      </c>
      <c r="J6812" s="326">
        <v>0</v>
      </c>
      <c r="K6812" s="327">
        <v>0</v>
      </c>
      <c r="L6812" s="336">
        <v>1.8797434150238492E-4</v>
      </c>
      <c r="M6812" s="337">
        <v>1.1415525114155251E-4</v>
      </c>
      <c r="N6812" s="345">
        <v>0.36782665313402335</v>
      </c>
      <c r="O6812" s="346">
        <v>0.47628730199172153</v>
      </c>
      <c r="P6812" s="347">
        <v>0.51177878401169807</v>
      </c>
      <c r="Q6812" s="348">
        <v>1.7683465959328029E-2</v>
      </c>
      <c r="R6812" s="346">
        <v>6.7545190066941832E-2</v>
      </c>
      <c r="S6812" s="347">
        <v>4.6649237281638764E-2</v>
      </c>
      <c r="T6812" s="349">
        <v>7.7786439536315213E-2</v>
      </c>
      <c r="U6812" s="349">
        <v>0.3500041395921345</v>
      </c>
      <c r="V6812" s="361">
        <v>0.21647034571881943</v>
      </c>
    </row>
    <row r="6813" spans="1:22" ht="16" hidden="1" customHeight="1" outlineLevel="1">
      <c r="A6813" s="65">
        <v>6804</v>
      </c>
      <c r="B6813" s="117">
        <v>1</v>
      </c>
      <c r="C6813" s="325">
        <v>8.219084259882994E-5</v>
      </c>
      <c r="D6813" s="326">
        <v>1.0500581439805275E-4</v>
      </c>
      <c r="E6813" s="327">
        <v>9.9058992756590069E-5</v>
      </c>
      <c r="F6813" s="332">
        <v>0</v>
      </c>
      <c r="G6813" s="326">
        <v>0</v>
      </c>
      <c r="H6813" s="327">
        <v>0</v>
      </c>
      <c r="I6813" s="332">
        <v>0</v>
      </c>
      <c r="J6813" s="326">
        <v>0</v>
      </c>
      <c r="K6813" s="327">
        <v>0</v>
      </c>
      <c r="L6813" s="336">
        <v>2.0677177565262342E-4</v>
      </c>
      <c r="M6813" s="337">
        <v>1.1415525114155251E-4</v>
      </c>
      <c r="N6813" s="345">
        <v>0.38440314566065381</v>
      </c>
      <c r="O6813" s="346">
        <v>0.49199991923775521</v>
      </c>
      <c r="P6813" s="347">
        <v>0.52048068322755481</v>
      </c>
      <c r="Q6813" s="348">
        <v>1.7683465959328029E-2</v>
      </c>
      <c r="R6813" s="346">
        <v>9.8993034233227459E-2</v>
      </c>
      <c r="S6813" s="347">
        <v>4.8589280758642786E-2</v>
      </c>
      <c r="T6813" s="349">
        <v>5.7626628800742069E-2</v>
      </c>
      <c r="U6813" s="349">
        <v>0.31580946228217865</v>
      </c>
      <c r="V6813" s="361">
        <v>0.26909537545147871</v>
      </c>
    </row>
    <row r="6814" spans="1:22" ht="16" hidden="1" customHeight="1" outlineLevel="1">
      <c r="A6814" s="65">
        <v>6805</v>
      </c>
      <c r="B6814" s="117">
        <v>1</v>
      </c>
      <c r="C6814" s="325">
        <v>7.905321499543735E-5</v>
      </c>
      <c r="D6814" s="326">
        <v>1.0551130433960976E-4</v>
      </c>
      <c r="E6814" s="327">
        <v>9.7891456173550108E-5</v>
      </c>
      <c r="F6814" s="332">
        <v>0</v>
      </c>
      <c r="G6814" s="326">
        <v>0</v>
      </c>
      <c r="H6814" s="327">
        <v>0</v>
      </c>
      <c r="I6814" s="332">
        <v>0</v>
      </c>
      <c r="J6814" s="326">
        <v>0</v>
      </c>
      <c r="K6814" s="327">
        <v>0</v>
      </c>
      <c r="L6814" s="336">
        <v>1.8797434150238492E-4</v>
      </c>
      <c r="M6814" s="337">
        <v>1.1415525114155251E-4</v>
      </c>
      <c r="N6814" s="345">
        <v>0.36782665313402335</v>
      </c>
      <c r="O6814" s="346">
        <v>0.46703050246434658</v>
      </c>
      <c r="P6814" s="347">
        <v>0.50745309830353136</v>
      </c>
      <c r="Q6814" s="348">
        <v>3.5366931918656058E-2</v>
      </c>
      <c r="R6814" s="346">
        <v>0.11435018741190148</v>
      </c>
      <c r="S6814" s="347">
        <v>6.3736146721942361E-2</v>
      </c>
      <c r="T6814" s="349">
        <v>4.0129434577414448E-2</v>
      </c>
      <c r="U6814" s="349">
        <v>0.29399561641203437</v>
      </c>
      <c r="V6814" s="361">
        <v>0.3144981103738822</v>
      </c>
    </row>
    <row r="6815" spans="1:22" ht="16" hidden="1" customHeight="1" outlineLevel="1">
      <c r="A6815" s="65">
        <v>6806</v>
      </c>
      <c r="B6815" s="117">
        <v>1</v>
      </c>
      <c r="C6815" s="325">
        <v>7.3396734953464637E-5</v>
      </c>
      <c r="D6815" s="326">
        <v>9.3204568454779651E-5</v>
      </c>
      <c r="E6815" s="327">
        <v>9.3636433959804488E-5</v>
      </c>
      <c r="F6815" s="332">
        <v>0</v>
      </c>
      <c r="G6815" s="326">
        <v>0</v>
      </c>
      <c r="H6815" s="327">
        <v>0</v>
      </c>
      <c r="I6815" s="332">
        <v>0</v>
      </c>
      <c r="J6815" s="326">
        <v>0</v>
      </c>
      <c r="K6815" s="327">
        <v>0</v>
      </c>
      <c r="L6815" s="336">
        <v>1.9032402077116473E-4</v>
      </c>
      <c r="M6815" s="337">
        <v>1.1415525114155251E-4</v>
      </c>
      <c r="N6815" s="345">
        <v>0.3296721401632447</v>
      </c>
      <c r="O6815" s="346">
        <v>0.43804731896474958</v>
      </c>
      <c r="P6815" s="347">
        <v>0.43302554770058754</v>
      </c>
      <c r="Q6815" s="348">
        <v>4.4208664898320073E-2</v>
      </c>
      <c r="R6815" s="346">
        <v>9.7420690007104752E-2</v>
      </c>
      <c r="S6815" s="347">
        <v>7.0339557965090144E-2</v>
      </c>
      <c r="T6815" s="349">
        <v>2.6721258569320994E-2</v>
      </c>
      <c r="U6815" s="349">
        <v>0.27395046074757751</v>
      </c>
      <c r="V6815" s="361">
        <v>0.32369775651168181</v>
      </c>
    </row>
    <row r="6816" spans="1:22" ht="16" hidden="1" customHeight="1" outlineLevel="1">
      <c r="A6816" s="65">
        <v>6807</v>
      </c>
      <c r="B6816" s="117">
        <v>1</v>
      </c>
      <c r="C6816" s="325">
        <v>7.3077971989773355E-5</v>
      </c>
      <c r="D6816" s="326">
        <v>9.0307722251241454E-5</v>
      </c>
      <c r="E6816" s="327">
        <v>9.0652729358702379E-5</v>
      </c>
      <c r="F6816" s="332">
        <v>0</v>
      </c>
      <c r="G6816" s="326">
        <v>0</v>
      </c>
      <c r="H6816" s="327">
        <v>0</v>
      </c>
      <c r="I6816" s="332">
        <v>0</v>
      </c>
      <c r="J6816" s="326">
        <v>0</v>
      </c>
      <c r="K6816" s="327">
        <v>0</v>
      </c>
      <c r="L6816" s="336">
        <v>2.1382081345896285E-4</v>
      </c>
      <c r="M6816" s="337">
        <v>1.1415525114155251E-4</v>
      </c>
      <c r="N6816" s="345">
        <v>0.21006417253574761</v>
      </c>
      <c r="O6816" s="346">
        <v>0.37295388245469485</v>
      </c>
      <c r="P6816" s="347">
        <v>0.31684819567205808</v>
      </c>
      <c r="Q6816" s="348">
        <v>2.6525198938992044E-2</v>
      </c>
      <c r="R6816" s="346">
        <v>7.8319386273906957E-2</v>
      </c>
      <c r="S6816" s="347">
        <v>5.9389203204693097E-2</v>
      </c>
      <c r="T6816" s="349">
        <v>2.7101632356784637E-2</v>
      </c>
      <c r="U6816" s="349">
        <v>0.25321748111424219</v>
      </c>
      <c r="V6816" s="361">
        <v>0.23291519035020641</v>
      </c>
    </row>
    <row r="6817" spans="1:22" ht="16" hidden="1" customHeight="1" outlineLevel="1">
      <c r="A6817" s="65">
        <v>6808</v>
      </c>
      <c r="B6817" s="117">
        <v>1</v>
      </c>
      <c r="C6817" s="325">
        <v>7.3696747154585848E-5</v>
      </c>
      <c r="D6817" s="326">
        <v>9.2874055800684689E-5</v>
      </c>
      <c r="E6817" s="327">
        <v>8.8758725568437559E-5</v>
      </c>
      <c r="F6817" s="332">
        <v>0</v>
      </c>
      <c r="G6817" s="326">
        <v>0</v>
      </c>
      <c r="H6817" s="327">
        <v>0</v>
      </c>
      <c r="I6817" s="332">
        <v>0</v>
      </c>
      <c r="J6817" s="326">
        <v>0</v>
      </c>
      <c r="K6817" s="327">
        <v>0</v>
      </c>
      <c r="L6817" s="336">
        <v>2.2321953053408208E-4</v>
      </c>
      <c r="M6817" s="337">
        <v>1.1415525114155251E-4</v>
      </c>
      <c r="N6817" s="345">
        <v>8.5883379383662792E-2</v>
      </c>
      <c r="O6817" s="346">
        <v>0.26344619766027244</v>
      </c>
      <c r="P6817" s="347">
        <v>0.19900869284280176</v>
      </c>
      <c r="Q6817" s="348">
        <v>1.7683465959328029E-2</v>
      </c>
      <c r="R6817" s="346">
        <v>9.0917979801897614E-2</v>
      </c>
      <c r="S6817" s="347">
        <v>6.4177064921747698E-2</v>
      </c>
      <c r="T6817" s="349">
        <v>2.9859342315896056E-2</v>
      </c>
      <c r="U6817" s="349">
        <v>0.25852355173130426</v>
      </c>
      <c r="V6817" s="361">
        <v>0.12760405439600597</v>
      </c>
    </row>
    <row r="6818" spans="1:22" ht="16" hidden="1" customHeight="1" outlineLevel="1">
      <c r="A6818" s="65">
        <v>6809</v>
      </c>
      <c r="B6818" s="117">
        <v>1</v>
      </c>
      <c r="C6818" s="325">
        <v>7.527181121047216E-5</v>
      </c>
      <c r="D6818" s="326">
        <v>9.3923919525456932E-5</v>
      </c>
      <c r="E6818" s="327">
        <v>8.908304128594866E-5</v>
      </c>
      <c r="F6818" s="332">
        <v>0</v>
      </c>
      <c r="G6818" s="326">
        <v>0</v>
      </c>
      <c r="H6818" s="327">
        <v>0</v>
      </c>
      <c r="I6818" s="332">
        <v>0</v>
      </c>
      <c r="J6818" s="326">
        <v>0</v>
      </c>
      <c r="K6818" s="327">
        <v>0</v>
      </c>
      <c r="L6818" s="336">
        <v>2.2321953053408208E-4</v>
      </c>
      <c r="M6818" s="337">
        <v>1.1415525114155251E-4</v>
      </c>
      <c r="N6818" s="345">
        <v>3.0866572290966995E-2</v>
      </c>
      <c r="O6818" s="346">
        <v>0.10422468243431823</v>
      </c>
      <c r="P6818" s="347">
        <v>7.2676373290199284E-2</v>
      </c>
      <c r="Q6818" s="348">
        <v>3.5366931918656058E-2</v>
      </c>
      <c r="R6818" s="346">
        <v>9.3114255912836563E-2</v>
      </c>
      <c r="S6818" s="347">
        <v>8.4578649165343134E-2</v>
      </c>
      <c r="T6818" s="349">
        <v>3.3948360531130234E-2</v>
      </c>
      <c r="U6818" s="349">
        <v>0.30097211666780121</v>
      </c>
      <c r="V6818" s="361">
        <v>1.3754425296149612E-2</v>
      </c>
    </row>
    <row r="6819" spans="1:22" ht="16" hidden="1" customHeight="1" outlineLevel="1">
      <c r="A6819" s="65">
        <v>6810</v>
      </c>
      <c r="B6819" s="117">
        <v>1</v>
      </c>
      <c r="C6819" s="325">
        <v>7.9653239397679758E-5</v>
      </c>
      <c r="D6819" s="326">
        <v>9.9912031140824499E-5</v>
      </c>
      <c r="E6819" s="327">
        <v>8.7863614188106931E-5</v>
      </c>
      <c r="F6819" s="332">
        <v>0</v>
      </c>
      <c r="G6819" s="326">
        <v>0</v>
      </c>
      <c r="H6819" s="327">
        <v>0</v>
      </c>
      <c r="I6819" s="332">
        <v>0</v>
      </c>
      <c r="J6819" s="326">
        <v>0</v>
      </c>
      <c r="K6819" s="327">
        <v>0</v>
      </c>
      <c r="L6819" s="336">
        <v>1.644775488145868E-4</v>
      </c>
      <c r="M6819" s="337">
        <v>1.1415525114155251E-4</v>
      </c>
      <c r="N6819" s="345">
        <v>1.857710369363754E-3</v>
      </c>
      <c r="O6819" s="346">
        <v>4.9267940990790774E-3</v>
      </c>
      <c r="P6819" s="347">
        <v>2.9356461372378132E-3</v>
      </c>
      <c r="Q6819" s="348">
        <v>6.1892130857648102E-2</v>
      </c>
      <c r="R6819" s="346">
        <v>8.6428097851165411E-2</v>
      </c>
      <c r="S6819" s="347">
        <v>9.0507713927064956E-2</v>
      </c>
      <c r="T6819" s="349">
        <v>6.13352732285126E-2</v>
      </c>
      <c r="U6819" s="349">
        <v>0.34037460402783659</v>
      </c>
      <c r="V6819" s="361">
        <v>0</v>
      </c>
    </row>
    <row r="6820" spans="1:22" ht="16" hidden="1" customHeight="1" outlineLevel="1">
      <c r="A6820" s="65">
        <v>6811</v>
      </c>
      <c r="B6820" s="117">
        <v>1</v>
      </c>
      <c r="C6820" s="325">
        <v>8.9503640001159301E-5</v>
      </c>
      <c r="D6820" s="326">
        <v>1.0969131731786959E-4</v>
      </c>
      <c r="E6820" s="327">
        <v>9.4155339107822249E-5</v>
      </c>
      <c r="F6820" s="332">
        <v>0</v>
      </c>
      <c r="G6820" s="326">
        <v>0</v>
      </c>
      <c r="H6820" s="327">
        <v>0</v>
      </c>
      <c r="I6820" s="332">
        <v>0</v>
      </c>
      <c r="J6820" s="326">
        <v>0</v>
      </c>
      <c r="K6820" s="327">
        <v>0</v>
      </c>
      <c r="L6820" s="336">
        <v>1.1748396343899057E-4</v>
      </c>
      <c r="M6820" s="337">
        <v>1.1415525114155251E-4</v>
      </c>
      <c r="N6820" s="345">
        <v>0</v>
      </c>
      <c r="O6820" s="346">
        <v>0</v>
      </c>
      <c r="P6820" s="347">
        <v>0</v>
      </c>
      <c r="Q6820" s="348">
        <v>7.0733863837312116E-2</v>
      </c>
      <c r="R6820" s="346">
        <v>8.3556284486678706E-2</v>
      </c>
      <c r="S6820" s="347">
        <v>8.019020766445692E-2</v>
      </c>
      <c r="T6820" s="349">
        <v>9.6995315803229246E-2</v>
      </c>
      <c r="U6820" s="349">
        <v>0.44895253054364476</v>
      </c>
      <c r="V6820" s="361">
        <v>0</v>
      </c>
    </row>
    <row r="6821" spans="1:22" ht="16" hidden="1" customHeight="1" outlineLevel="1">
      <c r="A6821" s="65">
        <v>6812</v>
      </c>
      <c r="B6821" s="117">
        <v>1</v>
      </c>
      <c r="C6821" s="325">
        <v>1.0136037219963689E-4</v>
      </c>
      <c r="D6821" s="326">
        <v>1.2192028551938324E-4</v>
      </c>
      <c r="E6821" s="327">
        <v>1.1020248081027143E-4</v>
      </c>
      <c r="F6821" s="332">
        <v>0</v>
      </c>
      <c r="G6821" s="326">
        <v>0</v>
      </c>
      <c r="H6821" s="327">
        <v>0</v>
      </c>
      <c r="I6821" s="332">
        <v>0</v>
      </c>
      <c r="J6821" s="326">
        <v>0</v>
      </c>
      <c r="K6821" s="327">
        <v>0</v>
      </c>
      <c r="L6821" s="336">
        <v>8.811297257924293E-5</v>
      </c>
      <c r="M6821" s="337">
        <v>1.1415525114155251E-4</v>
      </c>
      <c r="N6821" s="345">
        <v>0</v>
      </c>
      <c r="O6821" s="346">
        <v>0</v>
      </c>
      <c r="P6821" s="347">
        <v>0</v>
      </c>
      <c r="Q6821" s="348">
        <v>6.1892130857648102E-2</v>
      </c>
      <c r="R6821" s="346">
        <v>8.4635297200291379E-2</v>
      </c>
      <c r="S6821" s="347">
        <v>8.2597107704702175E-2</v>
      </c>
      <c r="T6821" s="349">
        <v>0.19988642531214496</v>
      </c>
      <c r="U6821" s="349">
        <v>0.51124973001063334</v>
      </c>
      <c r="V6821" s="361">
        <v>0</v>
      </c>
    </row>
    <row r="6822" spans="1:22" ht="16" hidden="1" customHeight="1" outlineLevel="1">
      <c r="A6822" s="65">
        <v>6813</v>
      </c>
      <c r="B6822" s="117">
        <v>1</v>
      </c>
      <c r="C6822" s="325">
        <v>9.8422752730325107E-5</v>
      </c>
      <c r="D6822" s="326">
        <v>1.2328121997742133E-4</v>
      </c>
      <c r="E6822" s="327">
        <v>1.0690743312035865E-4</v>
      </c>
      <c r="F6822" s="332">
        <v>0</v>
      </c>
      <c r="G6822" s="326">
        <v>0</v>
      </c>
      <c r="H6822" s="327">
        <v>0</v>
      </c>
      <c r="I6822" s="332">
        <v>0</v>
      </c>
      <c r="J6822" s="326">
        <v>0</v>
      </c>
      <c r="K6822" s="327">
        <v>0</v>
      </c>
      <c r="L6822" s="336">
        <v>5.8741981719495287E-5</v>
      </c>
      <c r="M6822" s="337">
        <v>1.1415525114155251E-4</v>
      </c>
      <c r="N6822" s="345">
        <v>0</v>
      </c>
      <c r="O6822" s="346">
        <v>0</v>
      </c>
      <c r="P6822" s="347">
        <v>0</v>
      </c>
      <c r="Q6822" s="348">
        <v>6.1892130857648102E-2</v>
      </c>
      <c r="R6822" s="346">
        <v>9.309626927884887E-2</v>
      </c>
      <c r="S6822" s="347">
        <v>9.1565921004458262E-2</v>
      </c>
      <c r="T6822" s="349">
        <v>0.18286469832314689</v>
      </c>
      <c r="U6822" s="349">
        <v>0.48049417254506954</v>
      </c>
      <c r="V6822" s="361">
        <v>0</v>
      </c>
    </row>
    <row r="6823" spans="1:22" ht="16" hidden="1" customHeight="1" outlineLevel="1">
      <c r="A6823" s="65">
        <v>6814</v>
      </c>
      <c r="B6823" s="117">
        <v>1</v>
      </c>
      <c r="C6823" s="325">
        <v>9.2597515825221724E-5</v>
      </c>
      <c r="D6823" s="326">
        <v>1.1519338091250928E-4</v>
      </c>
      <c r="E6823" s="327">
        <v>1.0148487432357309E-4</v>
      </c>
      <c r="F6823" s="332">
        <v>0</v>
      </c>
      <c r="G6823" s="326">
        <v>0</v>
      </c>
      <c r="H6823" s="327">
        <v>0</v>
      </c>
      <c r="I6823" s="332">
        <v>0</v>
      </c>
      <c r="J6823" s="326">
        <v>0</v>
      </c>
      <c r="K6823" s="327">
        <v>0</v>
      </c>
      <c r="L6823" s="336">
        <v>3.7594868300476983E-5</v>
      </c>
      <c r="M6823" s="337">
        <v>1.1415525114155251E-4</v>
      </c>
      <c r="N6823" s="345">
        <v>0</v>
      </c>
      <c r="O6823" s="346">
        <v>0</v>
      </c>
      <c r="P6823" s="347">
        <v>0</v>
      </c>
      <c r="Q6823" s="348">
        <v>4.4208664898320073E-2</v>
      </c>
      <c r="R6823" s="346">
        <v>0.11107236711565897</v>
      </c>
      <c r="S6823" s="347">
        <v>0.12608210249739582</v>
      </c>
      <c r="T6823" s="349">
        <v>0.14739484264216207</v>
      </c>
      <c r="U6823" s="349">
        <v>0.41033612771947042</v>
      </c>
      <c r="V6823" s="361">
        <v>0</v>
      </c>
    </row>
    <row r="6824" spans="1:22" ht="16" hidden="1" customHeight="1" outlineLevel="1">
      <c r="A6824" s="65">
        <v>6815</v>
      </c>
      <c r="B6824" s="117">
        <v>1</v>
      </c>
      <c r="C6824" s="325">
        <v>8.5415973760882889E-5</v>
      </c>
      <c r="D6824" s="326">
        <v>1.0881643088055939E-4</v>
      </c>
      <c r="E6824" s="327">
        <v>9.3869941276412478E-5</v>
      </c>
      <c r="F6824" s="332">
        <v>0</v>
      </c>
      <c r="G6824" s="326">
        <v>0</v>
      </c>
      <c r="H6824" s="327">
        <v>0</v>
      </c>
      <c r="I6824" s="332">
        <v>0</v>
      </c>
      <c r="J6824" s="326">
        <v>0</v>
      </c>
      <c r="K6824" s="327">
        <v>9.2113590914628404E-5</v>
      </c>
      <c r="L6824" s="336">
        <v>2.3496792687798115E-5</v>
      </c>
      <c r="M6824" s="337">
        <v>1.1415525114155251E-4</v>
      </c>
      <c r="N6824" s="345">
        <v>0</v>
      </c>
      <c r="O6824" s="346">
        <v>0</v>
      </c>
      <c r="P6824" s="347">
        <v>0</v>
      </c>
      <c r="Q6824" s="348">
        <v>7.0733863837312116E-2</v>
      </c>
      <c r="R6824" s="346">
        <v>0.13172429268941793</v>
      </c>
      <c r="S6824" s="347">
        <v>0.1630466820142156</v>
      </c>
      <c r="T6824" s="349">
        <v>9.414251239725191E-2</v>
      </c>
      <c r="U6824" s="349">
        <v>0.33162941356638231</v>
      </c>
      <c r="V6824" s="361">
        <v>0</v>
      </c>
    </row>
    <row r="6825" spans="1:22" ht="16" hidden="1" customHeight="1" outlineLevel="1">
      <c r="A6825" s="65">
        <v>6816</v>
      </c>
      <c r="B6825" s="117">
        <v>1</v>
      </c>
      <c r="C6825" s="325">
        <v>7.8515693135095194E-5</v>
      </c>
      <c r="D6825" s="326">
        <v>9.9562076565900423E-5</v>
      </c>
      <c r="E6825" s="327">
        <v>8.482801907220304E-5</v>
      </c>
      <c r="F6825" s="332">
        <v>0</v>
      </c>
      <c r="G6825" s="326">
        <v>0</v>
      </c>
      <c r="H6825" s="327">
        <v>0</v>
      </c>
      <c r="I6825" s="332">
        <v>0</v>
      </c>
      <c r="J6825" s="326">
        <v>0</v>
      </c>
      <c r="K6825" s="327">
        <v>9.2113590914628404E-5</v>
      </c>
      <c r="L6825" s="336">
        <v>9.3987170751192458E-6</v>
      </c>
      <c r="M6825" s="337">
        <v>1.1415525114155251E-4</v>
      </c>
      <c r="N6825" s="345">
        <v>0</v>
      </c>
      <c r="O6825" s="346">
        <v>0</v>
      </c>
      <c r="P6825" s="347">
        <v>0</v>
      </c>
      <c r="Q6825" s="348">
        <v>8.8417329796640146E-2</v>
      </c>
      <c r="R6825" s="346">
        <v>0.11461349282910246</v>
      </c>
      <c r="S6825" s="347">
        <v>0.21412585878037751</v>
      </c>
      <c r="T6825" s="349">
        <v>5.8862843609998917E-2</v>
      </c>
      <c r="U6825" s="349">
        <v>0.31954336382751863</v>
      </c>
      <c r="V6825" s="361">
        <v>0</v>
      </c>
    </row>
    <row r="6826" spans="1:22" ht="16" hidden="1" customHeight="1" outlineLevel="1">
      <c r="A6826" s="65">
        <v>6817</v>
      </c>
      <c r="B6826" s="117">
        <v>1</v>
      </c>
      <c r="C6826" s="325">
        <v>7.1684165305397761E-5</v>
      </c>
      <c r="D6826" s="326">
        <v>8.9860558072171791E-5</v>
      </c>
      <c r="E6826" s="327">
        <v>7.5734206353191835E-5</v>
      </c>
      <c r="F6826" s="332">
        <v>0</v>
      </c>
      <c r="G6826" s="326">
        <v>0</v>
      </c>
      <c r="H6826" s="327">
        <v>0</v>
      </c>
      <c r="I6826" s="332">
        <v>0</v>
      </c>
      <c r="J6826" s="326">
        <v>0</v>
      </c>
      <c r="K6826" s="327">
        <v>9.5084997073164795E-5</v>
      </c>
      <c r="L6826" s="336">
        <v>5.8741981719495289E-6</v>
      </c>
      <c r="M6826" s="337">
        <v>1.1415525114155251E-4</v>
      </c>
      <c r="N6826" s="345">
        <v>0</v>
      </c>
      <c r="O6826" s="346">
        <v>0</v>
      </c>
      <c r="P6826" s="347">
        <v>0</v>
      </c>
      <c r="Q6826" s="348">
        <v>5.3050397877984087E-2</v>
      </c>
      <c r="R6826" s="346">
        <v>9.3014486006030739E-2</v>
      </c>
      <c r="S6826" s="347">
        <v>0.28651439455318145</v>
      </c>
      <c r="T6826" s="349">
        <v>1.7877568010791271E-2</v>
      </c>
      <c r="U6826" s="349">
        <v>0.2468305442603711</v>
      </c>
      <c r="V6826" s="361">
        <v>0</v>
      </c>
    </row>
    <row r="6827" spans="1:22" ht="16" hidden="1" customHeight="1" outlineLevel="1">
      <c r="A6827" s="65">
        <v>6818</v>
      </c>
      <c r="B6827" s="117">
        <v>1</v>
      </c>
      <c r="C6827" s="325">
        <v>6.7971514316522859E-5</v>
      </c>
      <c r="D6827" s="326">
        <v>8.5622219331424619E-5</v>
      </c>
      <c r="E6827" s="327">
        <v>6.9390590918674735E-5</v>
      </c>
      <c r="F6827" s="332">
        <v>0</v>
      </c>
      <c r="G6827" s="326">
        <v>0</v>
      </c>
      <c r="H6827" s="327">
        <v>0</v>
      </c>
      <c r="I6827" s="332">
        <v>9.3615427822505074E-5</v>
      </c>
      <c r="J6827" s="326">
        <v>0</v>
      </c>
      <c r="K6827" s="327">
        <v>1.069706217073104E-4</v>
      </c>
      <c r="L6827" s="336">
        <v>2.3496792687798115E-6</v>
      </c>
      <c r="M6827" s="337">
        <v>1.1415525114155251E-4</v>
      </c>
      <c r="N6827" s="345">
        <v>0</v>
      </c>
      <c r="O6827" s="346">
        <v>0</v>
      </c>
      <c r="P6827" s="347">
        <v>0</v>
      </c>
      <c r="Q6827" s="348">
        <v>4.4208664898320073E-2</v>
      </c>
      <c r="R6827" s="346">
        <v>9.4161373271802559E-2</v>
      </c>
      <c r="S6827" s="347">
        <v>0.26572894971361866</v>
      </c>
      <c r="T6827" s="349">
        <v>1.6736446648400339E-2</v>
      </c>
      <c r="U6827" s="349">
        <v>0.22580278292608791</v>
      </c>
      <c r="V6827" s="361">
        <v>0</v>
      </c>
    </row>
    <row r="6828" spans="1:22" ht="16" hidden="1" customHeight="1" outlineLevel="1">
      <c r="A6828" s="65">
        <v>6819</v>
      </c>
      <c r="B6828" s="117">
        <v>1</v>
      </c>
      <c r="C6828" s="325">
        <v>6.6415201023206619E-5</v>
      </c>
      <c r="D6828" s="326">
        <v>8.0781181044974854E-5</v>
      </c>
      <c r="E6828" s="327">
        <v>6.8573315310546765E-5</v>
      </c>
      <c r="F6828" s="332">
        <v>0</v>
      </c>
      <c r="G6828" s="326">
        <v>0</v>
      </c>
      <c r="H6828" s="327">
        <v>0</v>
      </c>
      <c r="I6828" s="332">
        <v>1.0921799912625594E-4</v>
      </c>
      <c r="J6828" s="326">
        <v>0</v>
      </c>
      <c r="K6828" s="327">
        <v>1.1885624634145602E-4</v>
      </c>
      <c r="L6828" s="336">
        <v>1.1748396343899057E-6</v>
      </c>
      <c r="M6828" s="337">
        <v>1.1415525114155251E-4</v>
      </c>
      <c r="N6828" s="345">
        <v>0</v>
      </c>
      <c r="O6828" s="346">
        <v>0</v>
      </c>
      <c r="P6828" s="347">
        <v>0</v>
      </c>
      <c r="Q6828" s="348">
        <v>4.4208664898320073E-2</v>
      </c>
      <c r="R6828" s="346">
        <v>9.4503799346103062E-2</v>
      </c>
      <c r="S6828" s="347">
        <v>0.28197552073794852</v>
      </c>
      <c r="T6828" s="349">
        <v>1.6831540095266249E-2</v>
      </c>
      <c r="U6828" s="349">
        <v>0.21813845870144261</v>
      </c>
      <c r="V6828" s="361">
        <v>0</v>
      </c>
    </row>
    <row r="6829" spans="1:22" ht="16" hidden="1" customHeight="1" outlineLevel="1">
      <c r="A6829" s="65">
        <v>6820</v>
      </c>
      <c r="B6829" s="117">
        <v>1</v>
      </c>
      <c r="C6829" s="325">
        <v>6.6752714749467973E-5</v>
      </c>
      <c r="D6829" s="326">
        <v>8.2608721602911721E-5</v>
      </c>
      <c r="E6829" s="327">
        <v>6.6471749461074846E-5</v>
      </c>
      <c r="F6829" s="332">
        <v>0</v>
      </c>
      <c r="G6829" s="326">
        <v>0</v>
      </c>
      <c r="H6829" s="327">
        <v>0</v>
      </c>
      <c r="I6829" s="332">
        <v>1.0921799912625594E-4</v>
      </c>
      <c r="J6829" s="326">
        <v>0</v>
      </c>
      <c r="K6829" s="327">
        <v>1.099420278658468E-4</v>
      </c>
      <c r="L6829" s="336">
        <v>1.409807561267887E-5</v>
      </c>
      <c r="M6829" s="337">
        <v>1.1415525114155251E-4</v>
      </c>
      <c r="N6829" s="345">
        <v>0</v>
      </c>
      <c r="O6829" s="346">
        <v>0</v>
      </c>
      <c r="P6829" s="347">
        <v>0</v>
      </c>
      <c r="Q6829" s="348">
        <v>7.0733863837312116E-2</v>
      </c>
      <c r="R6829" s="346">
        <v>9.4524278457652322E-2</v>
      </c>
      <c r="S6829" s="347">
        <v>0.25070657770122995</v>
      </c>
      <c r="T6829" s="349">
        <v>1.8067754904523094E-2</v>
      </c>
      <c r="U6829" s="349">
        <v>0.21361847262024156</v>
      </c>
      <c r="V6829" s="361">
        <v>0</v>
      </c>
    </row>
    <row r="6830" spans="1:22" ht="16" hidden="1" customHeight="1" outlineLevel="1">
      <c r="A6830" s="65">
        <v>6821</v>
      </c>
      <c r="B6830" s="117">
        <v>1</v>
      </c>
      <c r="C6830" s="325">
        <v>6.8421532618204669E-5</v>
      </c>
      <c r="D6830" s="326">
        <v>8.3153095386126943E-5</v>
      </c>
      <c r="E6830" s="327">
        <v>6.7042545123894375E-5</v>
      </c>
      <c r="F6830" s="332">
        <v>0</v>
      </c>
      <c r="G6830" s="326">
        <v>0</v>
      </c>
      <c r="H6830" s="327">
        <v>0</v>
      </c>
      <c r="I6830" s="332">
        <v>1.0030224409554116E-4</v>
      </c>
      <c r="J6830" s="326">
        <v>0</v>
      </c>
      <c r="K6830" s="327">
        <v>1.1885624634145602E-4</v>
      </c>
      <c r="L6830" s="336">
        <v>3.7594868300476983E-5</v>
      </c>
      <c r="M6830" s="337">
        <v>1.1415525114155251E-4</v>
      </c>
      <c r="N6830" s="345">
        <v>0</v>
      </c>
      <c r="O6830" s="346">
        <v>0</v>
      </c>
      <c r="P6830" s="347">
        <v>0</v>
      </c>
      <c r="Q6830" s="348">
        <v>7.9575596816976138E-2</v>
      </c>
      <c r="R6830" s="346">
        <v>0.11011352254663251</v>
      </c>
      <c r="S6830" s="347">
        <v>0.2440772280946463</v>
      </c>
      <c r="T6830" s="349">
        <v>1.8257941798254913E-2</v>
      </c>
      <c r="U6830" s="349">
        <v>0.2168610713306684</v>
      </c>
      <c r="V6830" s="361">
        <v>0</v>
      </c>
    </row>
    <row r="6831" spans="1:22" ht="16" hidden="1" customHeight="1" outlineLevel="1">
      <c r="A6831" s="65">
        <v>6822</v>
      </c>
      <c r="B6831" s="117">
        <v>1</v>
      </c>
      <c r="C6831" s="325">
        <v>7.6365605693726557E-5</v>
      </c>
      <c r="D6831" s="326">
        <v>8.5797196618886651E-5</v>
      </c>
      <c r="E6831" s="327">
        <v>7.2841310152992823E-5</v>
      </c>
      <c r="F6831" s="332">
        <v>0</v>
      </c>
      <c r="G6831" s="326">
        <v>0</v>
      </c>
      <c r="H6831" s="327">
        <v>0</v>
      </c>
      <c r="I6831" s="332">
        <v>9.8073305337862478E-5</v>
      </c>
      <c r="J6831" s="326">
        <v>0</v>
      </c>
      <c r="K6831" s="327">
        <v>1.1588484018291963E-4</v>
      </c>
      <c r="L6831" s="336">
        <v>9.3987170751192462E-5</v>
      </c>
      <c r="M6831" s="337">
        <v>1.1415525114155251E-4</v>
      </c>
      <c r="N6831" s="345">
        <v>0</v>
      </c>
      <c r="O6831" s="346">
        <v>0</v>
      </c>
      <c r="P6831" s="347">
        <v>0</v>
      </c>
      <c r="Q6831" s="348">
        <v>3.5366931918656058E-2</v>
      </c>
      <c r="R6831" s="346">
        <v>0.15779106953845995</v>
      </c>
      <c r="S6831" s="347">
        <v>0.2889524138338288</v>
      </c>
      <c r="T6831" s="349">
        <v>1.7687381117059447E-2</v>
      </c>
      <c r="U6831" s="349">
        <v>0.23091233240918474</v>
      </c>
      <c r="V6831" s="361">
        <v>0</v>
      </c>
    </row>
    <row r="6832" spans="1:22" ht="16" hidden="1" customHeight="1" outlineLevel="1">
      <c r="A6832" s="65">
        <v>6823</v>
      </c>
      <c r="B6832" s="117">
        <v>1</v>
      </c>
      <c r="C6832" s="325">
        <v>1.0020407517448226E-4</v>
      </c>
      <c r="D6832" s="326">
        <v>9.5634808558419098E-5</v>
      </c>
      <c r="E6832" s="327">
        <v>9.012085158198418E-5</v>
      </c>
      <c r="F6832" s="332">
        <v>0</v>
      </c>
      <c r="G6832" s="326">
        <v>0</v>
      </c>
      <c r="H6832" s="327">
        <v>0</v>
      </c>
      <c r="I6832" s="332">
        <v>1.0030224409554116E-4</v>
      </c>
      <c r="J6832" s="326">
        <v>0</v>
      </c>
      <c r="K6832" s="327">
        <v>9.8056403231701241E-5</v>
      </c>
      <c r="L6832" s="336">
        <v>1.8210014333043539E-4</v>
      </c>
      <c r="M6832" s="337">
        <v>1.1415525114155251E-4</v>
      </c>
      <c r="N6832" s="345">
        <v>1.429007976433657E-4</v>
      </c>
      <c r="O6832" s="346">
        <v>1.4807299209467176E-2</v>
      </c>
      <c r="P6832" s="347">
        <v>2.8135983583396774E-3</v>
      </c>
      <c r="Q6832" s="348">
        <v>3.5366931918656058E-2</v>
      </c>
      <c r="R6832" s="346">
        <v>0.13672549423305455</v>
      </c>
      <c r="S6832" s="347">
        <v>0.31729054266322287</v>
      </c>
      <c r="T6832" s="349">
        <v>0.12923199429077306</v>
      </c>
      <c r="U6832" s="349">
        <v>0.26098006590587008</v>
      </c>
      <c r="V6832" s="361">
        <v>0</v>
      </c>
    </row>
    <row r="6833" spans="1:22" ht="16" hidden="1" customHeight="1" outlineLevel="1">
      <c r="A6833" s="65">
        <v>6824</v>
      </c>
      <c r="B6833" s="117">
        <v>1</v>
      </c>
      <c r="C6833" s="325">
        <v>1.2447381219434967E-4</v>
      </c>
      <c r="D6833" s="326">
        <v>1.0846647630563532E-4</v>
      </c>
      <c r="E6833" s="327">
        <v>1.0345671388604057E-4</v>
      </c>
      <c r="F6833" s="332">
        <v>0</v>
      </c>
      <c r="G6833" s="326">
        <v>0</v>
      </c>
      <c r="H6833" s="327">
        <v>0</v>
      </c>
      <c r="I6833" s="332">
        <v>1.1144693788393462E-4</v>
      </c>
      <c r="J6833" s="326">
        <v>0</v>
      </c>
      <c r="K6833" s="327">
        <v>0</v>
      </c>
      <c r="L6833" s="336">
        <v>1.5860335064263727E-4</v>
      </c>
      <c r="M6833" s="337">
        <v>1.1415525114155251E-4</v>
      </c>
      <c r="N6833" s="345">
        <v>7.7166430727417488E-3</v>
      </c>
      <c r="O6833" s="346">
        <v>0.12874709612813123</v>
      </c>
      <c r="P6833" s="347">
        <v>5.3226276238820258E-2</v>
      </c>
      <c r="Q6833" s="348">
        <v>4.4208664898320073E-2</v>
      </c>
      <c r="R6833" s="346">
        <v>0.11539391334700697</v>
      </c>
      <c r="S6833" s="347">
        <v>0.29424863009776159</v>
      </c>
      <c r="T6833" s="349">
        <v>0.20606749935842916</v>
      </c>
      <c r="U6833" s="349">
        <v>0.38469011973700357</v>
      </c>
      <c r="V6833" s="361">
        <v>2.9000643833233662E-2</v>
      </c>
    </row>
    <row r="6834" spans="1:22" ht="16" hidden="1" customHeight="1" outlineLevel="1">
      <c r="A6834" s="65">
        <v>6825</v>
      </c>
      <c r="B6834" s="117">
        <v>1</v>
      </c>
      <c r="C6834" s="325">
        <v>1.4009319741522237E-4</v>
      </c>
      <c r="D6834" s="326">
        <v>1.1787636598692721E-4</v>
      </c>
      <c r="E6834" s="327">
        <v>1.1572882063666055E-4</v>
      </c>
      <c r="F6834" s="332">
        <v>0</v>
      </c>
      <c r="G6834" s="326">
        <v>0</v>
      </c>
      <c r="H6834" s="327">
        <v>0</v>
      </c>
      <c r="I6834" s="332">
        <v>8.6928611549469016E-5</v>
      </c>
      <c r="J6834" s="326">
        <v>0</v>
      </c>
      <c r="K6834" s="327">
        <v>0</v>
      </c>
      <c r="L6834" s="336">
        <v>1.4685495429873823E-4</v>
      </c>
      <c r="M6834" s="337">
        <v>1.1415525114155251E-4</v>
      </c>
      <c r="N6834" s="345">
        <v>2.1006417253574758E-2</v>
      </c>
      <c r="O6834" s="346">
        <v>0.28057764255076123</v>
      </c>
      <c r="P6834" s="347">
        <v>9.5645833550108736E-2</v>
      </c>
      <c r="Q6834" s="348">
        <v>1.7683465959328029E-2</v>
      </c>
      <c r="R6834" s="346">
        <v>0.10185231561226704</v>
      </c>
      <c r="S6834" s="347">
        <v>0.25791689907873089</v>
      </c>
      <c r="T6834" s="349">
        <v>0.24724296185136863</v>
      </c>
      <c r="U6834" s="349">
        <v>0.48963240527445434</v>
      </c>
      <c r="V6834" s="361">
        <v>8.4201574484477293E-2</v>
      </c>
    </row>
    <row r="6835" spans="1:22" ht="16" hidden="1" customHeight="1" outlineLevel="1">
      <c r="A6835" s="65">
        <v>6826</v>
      </c>
      <c r="B6835" s="117">
        <v>1</v>
      </c>
      <c r="C6835" s="325">
        <v>1.453809124599836E-4</v>
      </c>
      <c r="D6835" s="326">
        <v>1.2120093444870596E-4</v>
      </c>
      <c r="E6835" s="327">
        <v>1.2288971167930562E-4</v>
      </c>
      <c r="F6835" s="332">
        <v>0</v>
      </c>
      <c r="G6835" s="326">
        <v>0</v>
      </c>
      <c r="H6835" s="327">
        <v>0</v>
      </c>
      <c r="I6835" s="332">
        <v>0</v>
      </c>
      <c r="J6835" s="326">
        <v>0</v>
      </c>
      <c r="K6835" s="327">
        <v>0</v>
      </c>
      <c r="L6835" s="336">
        <v>1.644775488145868E-4</v>
      </c>
      <c r="M6835" s="337">
        <v>1.1415525114155251E-4</v>
      </c>
      <c r="N6835" s="345">
        <v>3.429619143440777E-2</v>
      </c>
      <c r="O6835" s="346">
        <v>0.35309354917252816</v>
      </c>
      <c r="P6835" s="347">
        <v>0.11603229417250842</v>
      </c>
      <c r="Q6835" s="348">
        <v>8.8417329796640146E-3</v>
      </c>
      <c r="R6835" s="346">
        <v>0.11432352875115867</v>
      </c>
      <c r="S6835" s="347">
        <v>0.28025852679933028</v>
      </c>
      <c r="T6835" s="349">
        <v>0.17040745678371252</v>
      </c>
      <c r="U6835" s="349">
        <v>0.47892200347334746</v>
      </c>
      <c r="V6835" s="361">
        <v>0.15098871507657116</v>
      </c>
    </row>
    <row r="6836" spans="1:22" ht="16" hidden="1" customHeight="1" outlineLevel="1">
      <c r="A6836" s="65">
        <v>6827</v>
      </c>
      <c r="B6836" s="117">
        <v>1</v>
      </c>
      <c r="C6836" s="325">
        <v>1.4340583213593567E-4</v>
      </c>
      <c r="D6836" s="326">
        <v>1.1663208305386383E-4</v>
      </c>
      <c r="E6836" s="327">
        <v>1.2501722278617842E-4</v>
      </c>
      <c r="F6836" s="332">
        <v>0</v>
      </c>
      <c r="G6836" s="326">
        <v>0</v>
      </c>
      <c r="H6836" s="327">
        <v>0</v>
      </c>
      <c r="I6836" s="332">
        <v>0</v>
      </c>
      <c r="J6836" s="326">
        <v>0</v>
      </c>
      <c r="K6836" s="327">
        <v>0</v>
      </c>
      <c r="L6836" s="336">
        <v>1.8797434150238492E-4</v>
      </c>
      <c r="M6836" s="337">
        <v>1.1415525114155251E-4</v>
      </c>
      <c r="N6836" s="345">
        <v>4.4013445674156638E-2</v>
      </c>
      <c r="O6836" s="346">
        <v>0.40116014439544329</v>
      </c>
      <c r="P6836" s="347">
        <v>0.15200334158171117</v>
      </c>
      <c r="Q6836" s="348">
        <v>8.8417329796640146E-3</v>
      </c>
      <c r="R6836" s="346">
        <v>0.12113319986729316</v>
      </c>
      <c r="S6836" s="347">
        <v>0.31004390417905126</v>
      </c>
      <c r="T6836" s="349">
        <v>0.14397147855498926</v>
      </c>
      <c r="U6836" s="349">
        <v>0.43116736791978838</v>
      </c>
      <c r="V6836" s="361">
        <v>0.25895667829712332</v>
      </c>
    </row>
    <row r="6837" spans="1:22" ht="16" hidden="1" customHeight="1" outlineLevel="1">
      <c r="A6837" s="65">
        <v>6828</v>
      </c>
      <c r="B6837" s="117">
        <v>1</v>
      </c>
      <c r="C6837" s="325">
        <v>1.4283705900464339E-4</v>
      </c>
      <c r="D6837" s="326">
        <v>1.1289923425467365E-4</v>
      </c>
      <c r="E6837" s="327">
        <v>1.2339564419862293E-4</v>
      </c>
      <c r="F6837" s="332">
        <v>0</v>
      </c>
      <c r="G6837" s="326">
        <v>0</v>
      </c>
      <c r="H6837" s="327">
        <v>0</v>
      </c>
      <c r="I6837" s="332">
        <v>0</v>
      </c>
      <c r="J6837" s="326">
        <v>0</v>
      </c>
      <c r="K6837" s="327">
        <v>0</v>
      </c>
      <c r="L6837" s="336">
        <v>2.0677177565262342E-4</v>
      </c>
      <c r="M6837" s="337">
        <v>1.1415525114155251E-4</v>
      </c>
      <c r="N6837" s="345">
        <v>5.3159096723332043E-2</v>
      </c>
      <c r="O6837" s="346">
        <v>0.44572232191309125</v>
      </c>
      <c r="P6837" s="347">
        <v>0.13121572455733158</v>
      </c>
      <c r="Q6837" s="348">
        <v>8.8417329796640146E-3</v>
      </c>
      <c r="R6837" s="346">
        <v>8.9044767986376616E-2</v>
      </c>
      <c r="S6837" s="347">
        <v>0.32352565293060437</v>
      </c>
      <c r="T6837" s="349">
        <v>0.12200489232896383</v>
      </c>
      <c r="U6837" s="349">
        <v>0.37103190092641769</v>
      </c>
      <c r="V6837" s="361">
        <v>0.29784713259251971</v>
      </c>
    </row>
    <row r="6838" spans="1:22" ht="16" hidden="1" customHeight="1" outlineLevel="1">
      <c r="A6838" s="65">
        <v>6829</v>
      </c>
      <c r="B6838" s="117">
        <v>1</v>
      </c>
      <c r="C6838" s="325">
        <v>1.3051780799610394E-4</v>
      </c>
      <c r="D6838" s="326">
        <v>1.1165495132161026E-4</v>
      </c>
      <c r="E6838" s="327">
        <v>1.1901089569787287E-4</v>
      </c>
      <c r="F6838" s="332">
        <v>0</v>
      </c>
      <c r="G6838" s="326">
        <v>0</v>
      </c>
      <c r="H6838" s="327">
        <v>0</v>
      </c>
      <c r="I6838" s="332">
        <v>0</v>
      </c>
      <c r="J6838" s="326">
        <v>0</v>
      </c>
      <c r="K6838" s="327">
        <v>0</v>
      </c>
      <c r="L6838" s="336">
        <v>1.8797434150238492E-4</v>
      </c>
      <c r="M6838" s="337">
        <v>1.1415525114155251E-4</v>
      </c>
      <c r="N6838" s="345">
        <v>7.2736506000473142E-2</v>
      </c>
      <c r="O6838" s="346">
        <v>0.42027351643908162</v>
      </c>
      <c r="P6838" s="347">
        <v>0.18573250471570427</v>
      </c>
      <c r="Q6838" s="348">
        <v>8.8417329796640146E-3</v>
      </c>
      <c r="R6838" s="346">
        <v>8.785147074177907E-2</v>
      </c>
      <c r="S6838" s="347">
        <v>0.29082502096376001</v>
      </c>
      <c r="T6838" s="349">
        <v>7.8927560898706131E-2</v>
      </c>
      <c r="U6838" s="349">
        <v>0.2998912504309923</v>
      </c>
      <c r="V6838" s="361">
        <v>0.3312330683274563</v>
      </c>
    </row>
    <row r="6839" spans="1:22" ht="16" hidden="1" customHeight="1" outlineLevel="1">
      <c r="A6839" s="65">
        <v>6830</v>
      </c>
      <c r="B6839" s="117">
        <v>1</v>
      </c>
      <c r="C6839" s="325">
        <v>1.3176785883410895E-4</v>
      </c>
      <c r="D6839" s="326">
        <v>1.0764991563081246E-4</v>
      </c>
      <c r="E6839" s="327">
        <v>1.1642934258648452E-4</v>
      </c>
      <c r="F6839" s="332">
        <v>0</v>
      </c>
      <c r="G6839" s="326">
        <v>0</v>
      </c>
      <c r="H6839" s="327">
        <v>0</v>
      </c>
      <c r="I6839" s="332">
        <v>0</v>
      </c>
      <c r="J6839" s="326">
        <v>0</v>
      </c>
      <c r="K6839" s="327">
        <v>0</v>
      </c>
      <c r="L6839" s="336">
        <v>1.9032402077116473E-4</v>
      </c>
      <c r="M6839" s="337">
        <v>1.1415525114155251E-4</v>
      </c>
      <c r="N6839" s="345">
        <v>5.8875128629066673E-2</v>
      </c>
      <c r="O6839" s="346">
        <v>0.39653355571209858</v>
      </c>
      <c r="P6839" s="347">
        <v>0.19050636287929915</v>
      </c>
      <c r="Q6839" s="348">
        <v>8.8417329796640146E-3</v>
      </c>
      <c r="R6839" s="346">
        <v>9.2682403909737671E-2</v>
      </c>
      <c r="S6839" s="347">
        <v>0.29818577465560769</v>
      </c>
      <c r="T6839" s="349">
        <v>5.9718684631792113E-2</v>
      </c>
      <c r="U6839" s="349">
        <v>0.28200782724015327</v>
      </c>
      <c r="V6839" s="361">
        <v>0.23351832067791237</v>
      </c>
    </row>
    <row r="6840" spans="1:22" ht="16" hidden="1" customHeight="1" outlineLevel="1">
      <c r="A6840" s="65">
        <v>6831</v>
      </c>
      <c r="B6840" s="117">
        <v>1</v>
      </c>
      <c r="C6840" s="325">
        <v>1.3902440394872808E-4</v>
      </c>
      <c r="D6840" s="326">
        <v>1.0817484749319858E-4</v>
      </c>
      <c r="E6840" s="327">
        <v>1.21410832007455E-4</v>
      </c>
      <c r="F6840" s="332">
        <v>0</v>
      </c>
      <c r="G6840" s="326">
        <v>0</v>
      </c>
      <c r="H6840" s="327">
        <v>0</v>
      </c>
      <c r="I6840" s="332">
        <v>0</v>
      </c>
      <c r="J6840" s="326">
        <v>0</v>
      </c>
      <c r="K6840" s="327">
        <v>0</v>
      </c>
      <c r="L6840" s="336">
        <v>2.1382081345896285E-4</v>
      </c>
      <c r="M6840" s="337">
        <v>1.1415525114155251E-4</v>
      </c>
      <c r="N6840" s="345">
        <v>4.3013140090653081E-2</v>
      </c>
      <c r="O6840" s="346">
        <v>0.31087836319844714</v>
      </c>
      <c r="P6840" s="347">
        <v>0.18411136847434417</v>
      </c>
      <c r="Q6840" s="348">
        <v>8.8417329796640146E-3</v>
      </c>
      <c r="R6840" s="346">
        <v>0.10669041668401665</v>
      </c>
      <c r="S6840" s="347">
        <v>0.26554220029260123</v>
      </c>
      <c r="T6840" s="349">
        <v>8.2636205326476669E-2</v>
      </c>
      <c r="U6840" s="349">
        <v>0.29527300378280857</v>
      </c>
      <c r="V6840" s="361">
        <v>0.15796670393130033</v>
      </c>
    </row>
    <row r="6841" spans="1:22" ht="16" hidden="1" customHeight="1" outlineLevel="1">
      <c r="A6841" s="65">
        <v>6832</v>
      </c>
      <c r="B6841" s="117">
        <v>1</v>
      </c>
      <c r="C6841" s="325">
        <v>1.4017445071969271E-4</v>
      </c>
      <c r="D6841" s="326">
        <v>1.1099392601342033E-4</v>
      </c>
      <c r="E6841" s="327">
        <v>1.2253945070439363E-4</v>
      </c>
      <c r="F6841" s="332">
        <v>0</v>
      </c>
      <c r="G6841" s="326">
        <v>0</v>
      </c>
      <c r="H6841" s="327">
        <v>0</v>
      </c>
      <c r="I6841" s="332">
        <v>0</v>
      </c>
      <c r="J6841" s="326">
        <v>0</v>
      </c>
      <c r="K6841" s="327">
        <v>0</v>
      </c>
      <c r="L6841" s="336">
        <v>2.2321953053408208E-4</v>
      </c>
      <c r="M6841" s="337">
        <v>1.1415525114155251E-4</v>
      </c>
      <c r="N6841" s="345">
        <v>2.9008861921603239E-2</v>
      </c>
      <c r="O6841" s="346">
        <v>0.20910191532850483</v>
      </c>
      <c r="P6841" s="347">
        <v>0.10657460025653867</v>
      </c>
      <c r="Q6841" s="348">
        <v>8.8417329796640146E-3</v>
      </c>
      <c r="R6841" s="346">
        <v>0.11740192953341878</v>
      </c>
      <c r="S6841" s="347">
        <v>0.26273588003618759</v>
      </c>
      <c r="T6841" s="349">
        <v>0.10469788499936802</v>
      </c>
      <c r="U6841" s="349">
        <v>0.33359462490603503</v>
      </c>
      <c r="V6841" s="361">
        <v>7.4307946741759279E-2</v>
      </c>
    </row>
    <row r="6842" spans="1:22" ht="16" hidden="1" customHeight="1" outlineLevel="1">
      <c r="A6842" s="65">
        <v>6833</v>
      </c>
      <c r="B6842" s="117">
        <v>1</v>
      </c>
      <c r="C6842" s="325">
        <v>1.3954942530069019E-4</v>
      </c>
      <c r="D6842" s="326">
        <v>1.1437682023768642E-4</v>
      </c>
      <c r="E6842" s="327">
        <v>1.248356059843722E-4</v>
      </c>
      <c r="F6842" s="332">
        <v>0</v>
      </c>
      <c r="G6842" s="326">
        <v>0</v>
      </c>
      <c r="H6842" s="327">
        <v>0</v>
      </c>
      <c r="I6842" s="332">
        <v>0</v>
      </c>
      <c r="J6842" s="326">
        <v>0</v>
      </c>
      <c r="K6842" s="327">
        <v>0</v>
      </c>
      <c r="L6842" s="336">
        <v>2.2321953053408208E-4</v>
      </c>
      <c r="M6842" s="337">
        <v>1.1415525114155251E-4</v>
      </c>
      <c r="N6842" s="345">
        <v>1.2289468597329449E-2</v>
      </c>
      <c r="O6842" s="346">
        <v>7.6204668053738184E-2</v>
      </c>
      <c r="P6842" s="347">
        <v>3.4466953351861972E-2</v>
      </c>
      <c r="Q6842" s="348">
        <v>8.8417329796640146E-3</v>
      </c>
      <c r="R6842" s="346">
        <v>0.11872513907053729</v>
      </c>
      <c r="S6842" s="347">
        <v>0.21805262459498873</v>
      </c>
      <c r="T6842" s="349">
        <v>0.11839134134805922</v>
      </c>
      <c r="U6842" s="349">
        <v>0.40031354988724199</v>
      </c>
      <c r="V6842" s="361">
        <v>0</v>
      </c>
    </row>
    <row r="6843" spans="1:22" ht="16" hidden="1" customHeight="1" outlineLevel="1">
      <c r="A6843" s="65">
        <v>6834</v>
      </c>
      <c r="B6843" s="117">
        <v>1</v>
      </c>
      <c r="C6843" s="325">
        <v>1.3736183633418142E-4</v>
      </c>
      <c r="D6843" s="326">
        <v>1.1987888383232611E-4</v>
      </c>
      <c r="E6843" s="327">
        <v>1.2299349270890916E-4</v>
      </c>
      <c r="F6843" s="332">
        <v>0</v>
      </c>
      <c r="G6843" s="326">
        <v>0</v>
      </c>
      <c r="H6843" s="327">
        <v>0</v>
      </c>
      <c r="I6843" s="332">
        <v>0</v>
      </c>
      <c r="J6843" s="326">
        <v>0</v>
      </c>
      <c r="K6843" s="327">
        <v>0</v>
      </c>
      <c r="L6843" s="336">
        <v>1.644775488145868E-4</v>
      </c>
      <c r="M6843" s="337">
        <v>1.1415525114155251E-4</v>
      </c>
      <c r="N6843" s="345">
        <v>8.5740478586019428E-4</v>
      </c>
      <c r="O6843" s="346">
        <v>3.1634436284933968E-3</v>
      </c>
      <c r="P6843" s="347">
        <v>1.0464083617561495E-3</v>
      </c>
      <c r="Q6843" s="348">
        <v>2.6525198938992044E-2</v>
      </c>
      <c r="R6843" s="346">
        <v>0.12068863734997083</v>
      </c>
      <c r="S6843" s="347">
        <v>0.19832538683281925</v>
      </c>
      <c r="T6843" s="349">
        <v>0.14206960961767104</v>
      </c>
      <c r="U6843" s="349">
        <v>0.42065348725264678</v>
      </c>
      <c r="V6843" s="361">
        <v>0</v>
      </c>
    </row>
    <row r="6844" spans="1:22" ht="16" hidden="1" customHeight="1" outlineLevel="1">
      <c r="A6844" s="65">
        <v>6835</v>
      </c>
      <c r="B6844" s="117">
        <v>1</v>
      </c>
      <c r="C6844" s="325">
        <v>1.3881814556045727E-4</v>
      </c>
      <c r="D6844" s="326">
        <v>1.3064970797165609E-4</v>
      </c>
      <c r="E6844" s="327">
        <v>1.2746904961056233E-4</v>
      </c>
      <c r="F6844" s="332">
        <v>0</v>
      </c>
      <c r="G6844" s="326">
        <v>0</v>
      </c>
      <c r="H6844" s="327">
        <v>0</v>
      </c>
      <c r="I6844" s="332">
        <v>0</v>
      </c>
      <c r="J6844" s="326">
        <v>0</v>
      </c>
      <c r="K6844" s="327">
        <v>0</v>
      </c>
      <c r="L6844" s="336">
        <v>1.1748396343899057E-4</v>
      </c>
      <c r="M6844" s="337">
        <v>1.1415525114155251E-4</v>
      </c>
      <c r="N6844" s="345">
        <v>0</v>
      </c>
      <c r="O6844" s="346">
        <v>0</v>
      </c>
      <c r="P6844" s="347">
        <v>0</v>
      </c>
      <c r="Q6844" s="348">
        <v>4.4208664898320073E-2</v>
      </c>
      <c r="R6844" s="346">
        <v>0.12033676610005145</v>
      </c>
      <c r="S6844" s="347">
        <v>0.21663649528506393</v>
      </c>
      <c r="T6844" s="349">
        <v>0.17849039976731496</v>
      </c>
      <c r="U6844" s="349">
        <v>0.50289758181710964</v>
      </c>
      <c r="V6844" s="361">
        <v>0</v>
      </c>
    </row>
    <row r="6845" spans="1:22" ht="16" hidden="1" customHeight="1" outlineLevel="1">
      <c r="A6845" s="65">
        <v>6836</v>
      </c>
      <c r="B6845" s="117">
        <v>1</v>
      </c>
      <c r="C6845" s="325">
        <v>1.4406835908007832E-4</v>
      </c>
      <c r="D6845" s="326">
        <v>1.4447291368115719E-4</v>
      </c>
      <c r="E6845" s="327">
        <v>1.3813255040232727E-4</v>
      </c>
      <c r="F6845" s="332">
        <v>0</v>
      </c>
      <c r="G6845" s="326">
        <v>0</v>
      </c>
      <c r="H6845" s="327">
        <v>0</v>
      </c>
      <c r="I6845" s="332">
        <v>0</v>
      </c>
      <c r="J6845" s="326">
        <v>0</v>
      </c>
      <c r="K6845" s="327">
        <v>0</v>
      </c>
      <c r="L6845" s="336">
        <v>8.811297257924293E-5</v>
      </c>
      <c r="M6845" s="337">
        <v>1.1415525114155251E-4</v>
      </c>
      <c r="N6845" s="345">
        <v>0</v>
      </c>
      <c r="O6845" s="346">
        <v>0</v>
      </c>
      <c r="P6845" s="347">
        <v>0</v>
      </c>
      <c r="Q6845" s="348">
        <v>6.1892130857648102E-2</v>
      </c>
      <c r="R6845" s="346">
        <v>0.12688240704224235</v>
      </c>
      <c r="S6845" s="347">
        <v>0.24305014025765512</v>
      </c>
      <c r="T6845" s="349">
        <v>0.23383478584327519</v>
      </c>
      <c r="U6845" s="349">
        <v>0.54888352716498123</v>
      </c>
      <c r="V6845" s="361">
        <v>0</v>
      </c>
    </row>
    <row r="6846" spans="1:22" ht="16" hidden="1" customHeight="1" outlineLevel="1">
      <c r="A6846" s="65">
        <v>6837</v>
      </c>
      <c r="B6846" s="117">
        <v>1</v>
      </c>
      <c r="C6846" s="325">
        <v>1.3481173262465117E-4</v>
      </c>
      <c r="D6846" s="326">
        <v>1.4095392601108731E-4</v>
      </c>
      <c r="E6846" s="327">
        <v>1.2941494391562893E-4</v>
      </c>
      <c r="F6846" s="332">
        <v>0</v>
      </c>
      <c r="G6846" s="326">
        <v>0</v>
      </c>
      <c r="H6846" s="327">
        <v>0</v>
      </c>
      <c r="I6846" s="332">
        <v>0</v>
      </c>
      <c r="J6846" s="326">
        <v>0</v>
      </c>
      <c r="K6846" s="327">
        <v>0</v>
      </c>
      <c r="L6846" s="336">
        <v>5.8741981719495287E-5</v>
      </c>
      <c r="M6846" s="337">
        <v>1.1415525114155251E-4</v>
      </c>
      <c r="N6846" s="345">
        <v>0</v>
      </c>
      <c r="O6846" s="346">
        <v>0</v>
      </c>
      <c r="P6846" s="347">
        <v>0</v>
      </c>
      <c r="Q6846" s="348">
        <v>7.9575596816976138E-2</v>
      </c>
      <c r="R6846" s="346">
        <v>0.13129741494095407</v>
      </c>
      <c r="S6846" s="347">
        <v>0.22617072073553623</v>
      </c>
      <c r="T6846" s="349">
        <v>0.22194810498503631</v>
      </c>
      <c r="U6846" s="349">
        <v>0.51744014573053909</v>
      </c>
      <c r="V6846" s="361">
        <v>0</v>
      </c>
    </row>
    <row r="6847" spans="1:22" ht="16" hidden="1" customHeight="1" outlineLevel="1">
      <c r="A6847" s="65">
        <v>6838</v>
      </c>
      <c r="B6847" s="117">
        <v>1</v>
      </c>
      <c r="C6847" s="325">
        <v>1.2351752330327584E-4</v>
      </c>
      <c r="D6847" s="326">
        <v>1.3014421803009908E-4</v>
      </c>
      <c r="E6847" s="327">
        <v>1.188422515247671E-4</v>
      </c>
      <c r="F6847" s="332">
        <v>0</v>
      </c>
      <c r="G6847" s="326">
        <v>0</v>
      </c>
      <c r="H6847" s="327">
        <v>0</v>
      </c>
      <c r="I6847" s="332">
        <v>0</v>
      </c>
      <c r="J6847" s="326">
        <v>0</v>
      </c>
      <c r="K6847" s="327">
        <v>0</v>
      </c>
      <c r="L6847" s="336">
        <v>3.7594868300476983E-5</v>
      </c>
      <c r="M6847" s="337">
        <v>1.1415525114155251E-4</v>
      </c>
      <c r="N6847" s="345">
        <v>0</v>
      </c>
      <c r="O6847" s="346">
        <v>0</v>
      </c>
      <c r="P6847" s="347">
        <v>0</v>
      </c>
      <c r="Q6847" s="348">
        <v>9.7259062776304167E-2</v>
      </c>
      <c r="R6847" s="346">
        <v>0.14206705992880792</v>
      </c>
      <c r="S6847" s="347">
        <v>0.23450668553750328</v>
      </c>
      <c r="T6847" s="349">
        <v>0.14264017029886653</v>
      </c>
      <c r="U6847" s="349">
        <v>0.41289090246101884</v>
      </c>
      <c r="V6847" s="361">
        <v>0</v>
      </c>
    </row>
    <row r="6848" spans="1:22" ht="16" hidden="1" customHeight="1" outlineLevel="1">
      <c r="A6848" s="65">
        <v>6839</v>
      </c>
      <c r="B6848" s="117">
        <v>1</v>
      </c>
      <c r="C6848" s="325">
        <v>1.0984821738969096E-4</v>
      </c>
      <c r="D6848" s="326">
        <v>1.1772083062029428E-4</v>
      </c>
      <c r="E6848" s="327">
        <v>1.0655717214544668E-4</v>
      </c>
      <c r="F6848" s="332">
        <v>0</v>
      </c>
      <c r="G6848" s="326">
        <v>0</v>
      </c>
      <c r="H6848" s="327">
        <v>0</v>
      </c>
      <c r="I6848" s="332">
        <v>0</v>
      </c>
      <c r="J6848" s="326">
        <v>0</v>
      </c>
      <c r="K6848" s="327">
        <v>0</v>
      </c>
      <c r="L6848" s="336">
        <v>2.3496792687798115E-5</v>
      </c>
      <c r="M6848" s="337">
        <v>1.1415525114155251E-4</v>
      </c>
      <c r="N6848" s="345">
        <v>0</v>
      </c>
      <c r="O6848" s="346">
        <v>0</v>
      </c>
      <c r="P6848" s="347">
        <v>0</v>
      </c>
      <c r="Q6848" s="348">
        <v>7.0733863837312116E-2</v>
      </c>
      <c r="R6848" s="346">
        <v>0.15233753225313448</v>
      </c>
      <c r="S6848" s="347">
        <v>0.31001796581561536</v>
      </c>
      <c r="T6848" s="349">
        <v>6.418807663448993E-2</v>
      </c>
      <c r="U6848" s="349">
        <v>0.35442586510635293</v>
      </c>
      <c r="V6848" s="361">
        <v>0</v>
      </c>
    </row>
    <row r="6849" spans="1:22" ht="16" hidden="1" customHeight="1" outlineLevel="1">
      <c r="A6849" s="65">
        <v>6840</v>
      </c>
      <c r="B6849" s="117">
        <v>1</v>
      </c>
      <c r="C6849" s="325">
        <v>1.0075409754320446E-4</v>
      </c>
      <c r="D6849" s="326">
        <v>1.0413092796074256E-4</v>
      </c>
      <c r="E6849" s="327">
        <v>9.6412576501699499E-5</v>
      </c>
      <c r="F6849" s="332">
        <v>0</v>
      </c>
      <c r="G6849" s="326">
        <v>0</v>
      </c>
      <c r="H6849" s="327">
        <v>0</v>
      </c>
      <c r="I6849" s="332">
        <v>0</v>
      </c>
      <c r="J6849" s="326">
        <v>0</v>
      </c>
      <c r="K6849" s="327">
        <v>0</v>
      </c>
      <c r="L6849" s="336">
        <v>9.3987170751192458E-6</v>
      </c>
      <c r="M6849" s="337">
        <v>1.1415525114155251E-4</v>
      </c>
      <c r="N6849" s="345">
        <v>0</v>
      </c>
      <c r="O6849" s="346">
        <v>0</v>
      </c>
      <c r="P6849" s="347">
        <v>0</v>
      </c>
      <c r="Q6849" s="348">
        <v>5.3050397877984087E-2</v>
      </c>
      <c r="R6849" s="346">
        <v>0.15773482600340091</v>
      </c>
      <c r="S6849" s="347">
        <v>0.31259085779040841</v>
      </c>
      <c r="T6849" s="349">
        <v>4.1841116621000846E-2</v>
      </c>
      <c r="U6849" s="349">
        <v>0.29134258110350336</v>
      </c>
      <c r="V6849" s="361">
        <v>0</v>
      </c>
    </row>
    <row r="6850" spans="1:22" ht="16" hidden="1" customHeight="1" outlineLevel="1">
      <c r="A6850" s="65">
        <v>6841</v>
      </c>
      <c r="B6850" s="117">
        <v>1</v>
      </c>
      <c r="C6850" s="325">
        <v>9.3035033618523472E-5</v>
      </c>
      <c r="D6850" s="326">
        <v>8.8907903951545135E-5</v>
      </c>
      <c r="E6850" s="327">
        <v>8.914790442945088E-5</v>
      </c>
      <c r="F6850" s="332">
        <v>0</v>
      </c>
      <c r="G6850" s="326">
        <v>0</v>
      </c>
      <c r="H6850" s="327">
        <v>0</v>
      </c>
      <c r="I6850" s="332">
        <v>0</v>
      </c>
      <c r="J6850" s="326">
        <v>0</v>
      </c>
      <c r="K6850" s="327">
        <v>0</v>
      </c>
      <c r="L6850" s="336">
        <v>5.8741981719495289E-6</v>
      </c>
      <c r="M6850" s="337">
        <v>1.1415525114155251E-4</v>
      </c>
      <c r="N6850" s="345">
        <v>0</v>
      </c>
      <c r="O6850" s="346">
        <v>0</v>
      </c>
      <c r="P6850" s="347">
        <v>0</v>
      </c>
      <c r="Q6850" s="348">
        <v>5.3050397877984087E-2</v>
      </c>
      <c r="R6850" s="346">
        <v>0.17837992612294448</v>
      </c>
      <c r="S6850" s="347">
        <v>0.29060715230234047</v>
      </c>
      <c r="T6850" s="349">
        <v>2.0920558310500423E-2</v>
      </c>
      <c r="U6850" s="349">
        <v>0.26039050250397427</v>
      </c>
      <c r="V6850" s="361">
        <v>0</v>
      </c>
    </row>
    <row r="6851" spans="1:22" ht="16" hidden="1" customHeight="1" outlineLevel="1">
      <c r="A6851" s="65">
        <v>6842</v>
      </c>
      <c r="B6851" s="117">
        <v>1</v>
      </c>
      <c r="C6851" s="325">
        <v>8.7372303322360735E-5</v>
      </c>
      <c r="D6851" s="326">
        <v>8.1442206353164791E-5</v>
      </c>
      <c r="E6851" s="327">
        <v>8.375129089006619E-5</v>
      </c>
      <c r="F6851" s="332">
        <v>0</v>
      </c>
      <c r="G6851" s="326">
        <v>0</v>
      </c>
      <c r="H6851" s="327">
        <v>0</v>
      </c>
      <c r="I6851" s="332">
        <v>0</v>
      </c>
      <c r="J6851" s="326">
        <v>0</v>
      </c>
      <c r="K6851" s="327">
        <v>0</v>
      </c>
      <c r="L6851" s="336">
        <v>2.3496792687798115E-6</v>
      </c>
      <c r="M6851" s="337">
        <v>1.1415525114155251E-4</v>
      </c>
      <c r="N6851" s="345">
        <v>0</v>
      </c>
      <c r="O6851" s="346">
        <v>0</v>
      </c>
      <c r="P6851" s="347">
        <v>0</v>
      </c>
      <c r="Q6851" s="348">
        <v>1.7683465959328029E-2</v>
      </c>
      <c r="R6851" s="346">
        <v>0.19284628231572148</v>
      </c>
      <c r="S6851" s="347">
        <v>0.25036939596586577</v>
      </c>
      <c r="T6851" s="349">
        <v>2.0445091076170867E-2</v>
      </c>
      <c r="U6851" s="349">
        <v>0.24191751591123953</v>
      </c>
      <c r="V6851" s="361">
        <v>0</v>
      </c>
    </row>
    <row r="6852" spans="1:22" ht="16" hidden="1" customHeight="1" outlineLevel="1">
      <c r="A6852" s="65">
        <v>6843</v>
      </c>
      <c r="B6852" s="117">
        <v>1</v>
      </c>
      <c r="C6852" s="325">
        <v>8.5003456984341237E-5</v>
      </c>
      <c r="D6852" s="326">
        <v>7.9420246586936778E-5</v>
      </c>
      <c r="E6852" s="327">
        <v>8.0313544284448541E-5</v>
      </c>
      <c r="F6852" s="332">
        <v>0</v>
      </c>
      <c r="G6852" s="326">
        <v>0</v>
      </c>
      <c r="H6852" s="327">
        <v>0</v>
      </c>
      <c r="I6852" s="332">
        <v>0</v>
      </c>
      <c r="J6852" s="326">
        <v>0</v>
      </c>
      <c r="K6852" s="327">
        <v>0</v>
      </c>
      <c r="L6852" s="336">
        <v>1.1748396343899057E-6</v>
      </c>
      <c r="M6852" s="337">
        <v>1.1415525114155251E-4</v>
      </c>
      <c r="N6852" s="345">
        <v>0</v>
      </c>
      <c r="O6852" s="346">
        <v>0</v>
      </c>
      <c r="P6852" s="347">
        <v>0</v>
      </c>
      <c r="Q6852" s="348">
        <v>8.8417329796640146E-2</v>
      </c>
      <c r="R6852" s="346">
        <v>0.19678221146247479</v>
      </c>
      <c r="S6852" s="347">
        <v>0.29195584526519236</v>
      </c>
      <c r="T6852" s="349">
        <v>1.854322213885265E-2</v>
      </c>
      <c r="U6852" s="349">
        <v>0.23248450148090688</v>
      </c>
      <c r="V6852" s="361">
        <v>0</v>
      </c>
    </row>
    <row r="6853" spans="1:22" ht="16" hidden="1" customHeight="1" outlineLevel="1">
      <c r="A6853" s="65">
        <v>6844</v>
      </c>
      <c r="B6853" s="117">
        <v>1</v>
      </c>
      <c r="C6853" s="325">
        <v>8.437843156533872E-5</v>
      </c>
      <c r="D6853" s="326">
        <v>7.8078754049727803E-5</v>
      </c>
      <c r="E6853" s="327">
        <v>7.9223843473611252E-5</v>
      </c>
      <c r="F6853" s="332">
        <v>0</v>
      </c>
      <c r="G6853" s="326">
        <v>0</v>
      </c>
      <c r="H6853" s="327">
        <v>0</v>
      </c>
      <c r="I6853" s="332">
        <v>0</v>
      </c>
      <c r="J6853" s="326">
        <v>1.2372773157741371E-4</v>
      </c>
      <c r="K6853" s="327">
        <v>0</v>
      </c>
      <c r="L6853" s="336">
        <v>1.409807561267887E-5</v>
      </c>
      <c r="M6853" s="337">
        <v>1.1415525114155251E-4</v>
      </c>
      <c r="N6853" s="345">
        <v>0</v>
      </c>
      <c r="O6853" s="346">
        <v>0</v>
      </c>
      <c r="P6853" s="347">
        <v>0</v>
      </c>
      <c r="Q6853" s="348">
        <v>9.7259062776304167E-2</v>
      </c>
      <c r="R6853" s="346">
        <v>0.1850850184448441</v>
      </c>
      <c r="S6853" s="347">
        <v>0.30725314354283867</v>
      </c>
      <c r="T6853" s="349">
        <v>1.8448128691986736E-2</v>
      </c>
      <c r="U6853" s="349">
        <v>0.2304210295742716</v>
      </c>
      <c r="V6853" s="361">
        <v>0</v>
      </c>
    </row>
    <row r="6854" spans="1:22" ht="16" hidden="1" customHeight="1" outlineLevel="1">
      <c r="A6854" s="65">
        <v>6845</v>
      </c>
      <c r="B6854" s="117">
        <v>1</v>
      </c>
      <c r="C6854" s="325">
        <v>8.5103461051381631E-5</v>
      </c>
      <c r="D6854" s="326">
        <v>7.7728799474803727E-5</v>
      </c>
      <c r="E6854" s="327">
        <v>7.9457350790219241E-5</v>
      </c>
      <c r="F6854" s="332">
        <v>0</v>
      </c>
      <c r="G6854" s="326">
        <v>0</v>
      </c>
      <c r="H6854" s="327">
        <v>0</v>
      </c>
      <c r="I6854" s="332">
        <v>7.3554979003396872E-5</v>
      </c>
      <c r="J6854" s="326">
        <v>1.4386945532257411E-4</v>
      </c>
      <c r="K6854" s="327">
        <v>0</v>
      </c>
      <c r="L6854" s="336">
        <v>3.7594868300476983E-5</v>
      </c>
      <c r="M6854" s="337">
        <v>1.1415525114155251E-4</v>
      </c>
      <c r="N6854" s="345">
        <v>0</v>
      </c>
      <c r="O6854" s="346">
        <v>0</v>
      </c>
      <c r="P6854" s="347">
        <v>0</v>
      </c>
      <c r="Q6854" s="348">
        <v>0.14146772767462423</v>
      </c>
      <c r="R6854" s="346">
        <v>0.18161794972556661</v>
      </c>
      <c r="S6854" s="347">
        <v>0.335482338041523</v>
      </c>
      <c r="T6854" s="349">
        <v>1.854322213885265E-2</v>
      </c>
      <c r="U6854" s="349">
        <v>0.23238624091392421</v>
      </c>
      <c r="V6854" s="361">
        <v>0</v>
      </c>
    </row>
    <row r="6855" spans="1:22" ht="16" hidden="1" customHeight="1" outlineLevel="1">
      <c r="A6855" s="65">
        <v>6846</v>
      </c>
      <c r="B6855" s="117">
        <v>1</v>
      </c>
      <c r="C6855" s="325">
        <v>9.1091204565425674E-5</v>
      </c>
      <c r="D6855" s="326">
        <v>8.2433744315449676E-5</v>
      </c>
      <c r="E6855" s="327">
        <v>8.4776128557401272E-5</v>
      </c>
      <c r="F6855" s="332">
        <v>0</v>
      </c>
      <c r="G6855" s="326">
        <v>0</v>
      </c>
      <c r="H6855" s="327">
        <v>0</v>
      </c>
      <c r="I6855" s="332">
        <v>7.8012856518754235E-5</v>
      </c>
      <c r="J6855" s="326">
        <v>1.6113378996128298E-4</v>
      </c>
      <c r="K6855" s="327">
        <v>0</v>
      </c>
      <c r="L6855" s="336">
        <v>9.3987170751192462E-5</v>
      </c>
      <c r="M6855" s="337">
        <v>1.1415525114155251E-4</v>
      </c>
      <c r="N6855" s="345">
        <v>0</v>
      </c>
      <c r="O6855" s="346">
        <v>0</v>
      </c>
      <c r="P6855" s="347">
        <v>0</v>
      </c>
      <c r="Q6855" s="348">
        <v>0.15030946065428824</v>
      </c>
      <c r="R6855" s="346">
        <v>0.18388480648164293</v>
      </c>
      <c r="S6855" s="347">
        <v>0.31955219126608769</v>
      </c>
      <c r="T6855" s="349">
        <v>2.2156773119757268E-2</v>
      </c>
      <c r="U6855" s="349">
        <v>0.23582536075831634</v>
      </c>
      <c r="V6855" s="361">
        <v>0</v>
      </c>
    </row>
    <row r="6856" spans="1:22" ht="16" hidden="1" customHeight="1" outlineLevel="1">
      <c r="A6856" s="65">
        <v>6847</v>
      </c>
      <c r="B6856" s="117">
        <v>1</v>
      </c>
      <c r="C6856" s="325">
        <v>1.0964195900142013E-4</v>
      </c>
      <c r="D6856" s="326">
        <v>9.5557040875102626E-5</v>
      </c>
      <c r="E6856" s="327">
        <v>9.8423333950268307E-5</v>
      </c>
      <c r="F6856" s="332">
        <v>0</v>
      </c>
      <c r="G6856" s="326">
        <v>0</v>
      </c>
      <c r="H6856" s="327">
        <v>0</v>
      </c>
      <c r="I6856" s="332">
        <v>8.0241795276432917E-5</v>
      </c>
      <c r="J6856" s="326">
        <v>1.7099912404054522E-4</v>
      </c>
      <c r="K6856" s="327">
        <v>0</v>
      </c>
      <c r="L6856" s="336">
        <v>1.8210014333043539E-4</v>
      </c>
      <c r="M6856" s="337">
        <v>1.1415525114155251E-4</v>
      </c>
      <c r="N6856" s="345">
        <v>0</v>
      </c>
      <c r="O6856" s="346">
        <v>8.2339579268246293E-3</v>
      </c>
      <c r="P6856" s="347">
        <v>1.4300582310933225E-3</v>
      </c>
      <c r="Q6856" s="348">
        <v>0.15030946065428824</v>
      </c>
      <c r="R6856" s="346">
        <v>0.20098517411423847</v>
      </c>
      <c r="S6856" s="347">
        <v>0.30693671929394412</v>
      </c>
      <c r="T6856" s="349">
        <v>9.1765176225604136E-2</v>
      </c>
      <c r="U6856" s="349">
        <v>0.27424524244852538</v>
      </c>
      <c r="V6856" s="361">
        <v>0</v>
      </c>
    </row>
    <row r="6857" spans="1:22" ht="16" hidden="1" customHeight="1" outlineLevel="1">
      <c r="A6857" s="65">
        <v>6848</v>
      </c>
      <c r="B6857" s="117">
        <v>1</v>
      </c>
      <c r="C6857" s="325">
        <v>1.3403045085089805E-4</v>
      </c>
      <c r="D6857" s="326">
        <v>1.0714442568925547E-4</v>
      </c>
      <c r="E6857" s="327">
        <v>1.1149974368031583E-4</v>
      </c>
      <c r="F6857" s="332">
        <v>0</v>
      </c>
      <c r="G6857" s="326">
        <v>0</v>
      </c>
      <c r="H6857" s="327">
        <v>0</v>
      </c>
      <c r="I6857" s="332">
        <v>8.0241795276432917E-5</v>
      </c>
      <c r="J6857" s="326">
        <v>0</v>
      </c>
      <c r="K6857" s="327">
        <v>0</v>
      </c>
      <c r="L6857" s="336">
        <v>1.5860335064263727E-4</v>
      </c>
      <c r="M6857" s="337">
        <v>1.1415525114155251E-4</v>
      </c>
      <c r="N6857" s="345">
        <v>1.4575881359623302E-2</v>
      </c>
      <c r="O6857" s="346">
        <v>7.5084382978560224E-2</v>
      </c>
      <c r="P6857" s="347">
        <v>3.5140718933241152E-2</v>
      </c>
      <c r="Q6857" s="348">
        <v>0.14146772767462423</v>
      </c>
      <c r="R6857" s="346">
        <v>0.19678804697177571</v>
      </c>
      <c r="S6857" s="347">
        <v>0.29815983629217174</v>
      </c>
      <c r="T6857" s="349">
        <v>0.16375091550309875</v>
      </c>
      <c r="U6857" s="349">
        <v>0.40748657127697413</v>
      </c>
      <c r="V6857" s="361">
        <v>3.0700097136365869E-2</v>
      </c>
    </row>
    <row r="6858" spans="1:22" ht="16" hidden="1" customHeight="1" outlineLevel="1">
      <c r="A6858" s="65">
        <v>6849</v>
      </c>
      <c r="B6858" s="117">
        <v>1</v>
      </c>
      <c r="C6858" s="325">
        <v>1.4981859293490142E-4</v>
      </c>
      <c r="D6858" s="326">
        <v>1.1632101232059798E-4</v>
      </c>
      <c r="E6858" s="327">
        <v>1.2334375368382115E-4</v>
      </c>
      <c r="F6858" s="332">
        <v>0</v>
      </c>
      <c r="G6858" s="326">
        <v>0</v>
      </c>
      <c r="H6858" s="327">
        <v>0</v>
      </c>
      <c r="I6858" s="332">
        <v>7.8012856518754235E-5</v>
      </c>
      <c r="J6858" s="326">
        <v>0</v>
      </c>
      <c r="K6858" s="327">
        <v>0</v>
      </c>
      <c r="L6858" s="336">
        <v>1.4685495429873823E-4</v>
      </c>
      <c r="M6858" s="337">
        <v>1.1415525114155251E-4</v>
      </c>
      <c r="N6858" s="345">
        <v>3.7868711375491915E-2</v>
      </c>
      <c r="O6858" s="346">
        <v>0.13383383097734713</v>
      </c>
      <c r="P6858" s="347">
        <v>8.2402168740290646E-2</v>
      </c>
      <c r="Q6858" s="348">
        <v>0.1237842617152962</v>
      </c>
      <c r="R6858" s="346">
        <v>0.19309301104264931</v>
      </c>
      <c r="S6858" s="347">
        <v>0.27949080560739564</v>
      </c>
      <c r="T6858" s="349">
        <v>0.20768408795514964</v>
      </c>
      <c r="U6858" s="349">
        <v>0.49032022924333274</v>
      </c>
      <c r="V6858" s="361">
        <v>0.11743481899720999</v>
      </c>
    </row>
    <row r="6859" spans="1:22" ht="16" hidden="1" customHeight="1" outlineLevel="1">
      <c r="A6859" s="65">
        <v>6850</v>
      </c>
      <c r="B6859" s="117">
        <v>1</v>
      </c>
      <c r="C6859" s="325">
        <v>1.5649386440984821E-4</v>
      </c>
      <c r="D6859" s="326">
        <v>1.1548500972494601E-4</v>
      </c>
      <c r="E6859" s="327">
        <v>1.315035371364004E-4</v>
      </c>
      <c r="F6859" s="332">
        <v>0</v>
      </c>
      <c r="G6859" s="326">
        <v>0</v>
      </c>
      <c r="H6859" s="327">
        <v>0</v>
      </c>
      <c r="I6859" s="332">
        <v>7.5783917761075554E-5</v>
      </c>
      <c r="J6859" s="326">
        <v>0</v>
      </c>
      <c r="K6859" s="327">
        <v>0</v>
      </c>
      <c r="L6859" s="336">
        <v>1.644775488145868E-4</v>
      </c>
      <c r="M6859" s="337">
        <v>1.1415525114155251E-4</v>
      </c>
      <c r="N6859" s="345">
        <v>7.3736811583976714E-2</v>
      </c>
      <c r="O6859" s="346">
        <v>0.21482251723581997</v>
      </c>
      <c r="P6859" s="347">
        <v>0.12637833970684823</v>
      </c>
      <c r="Q6859" s="348">
        <v>7.0733863837312116E-2</v>
      </c>
      <c r="R6859" s="346">
        <v>0.1942913310779133</v>
      </c>
      <c r="S6859" s="347">
        <v>0.28232306422724512</v>
      </c>
      <c r="T6859" s="349">
        <v>0.23003104796863874</v>
      </c>
      <c r="U6859" s="349">
        <v>0.49700194779815171</v>
      </c>
      <c r="V6859" s="361">
        <v>0.17512156274593654</v>
      </c>
    </row>
    <row r="6860" spans="1:22" ht="16" hidden="1" customHeight="1" outlineLevel="1">
      <c r="A6860" s="65">
        <v>6851</v>
      </c>
      <c r="B6860" s="117">
        <v>1</v>
      </c>
      <c r="C6860" s="325">
        <v>1.5695013296572005E-4</v>
      </c>
      <c r="D6860" s="326">
        <v>1.13968539900275E-4</v>
      </c>
      <c r="E6860" s="327">
        <v>1.3213919594272215E-4</v>
      </c>
      <c r="F6860" s="332">
        <v>0</v>
      </c>
      <c r="G6860" s="326">
        <v>0</v>
      </c>
      <c r="H6860" s="327">
        <v>0</v>
      </c>
      <c r="I6860" s="332">
        <v>7.5783917761075554E-5</v>
      </c>
      <c r="J6860" s="326">
        <v>0</v>
      </c>
      <c r="K6860" s="327">
        <v>0</v>
      </c>
      <c r="L6860" s="336">
        <v>1.8797434150238492E-4</v>
      </c>
      <c r="M6860" s="337">
        <v>1.1415525114155251E-4</v>
      </c>
      <c r="N6860" s="345">
        <v>9.9030252766852428E-2</v>
      </c>
      <c r="O6860" s="346">
        <v>0.294743537337469</v>
      </c>
      <c r="P6860" s="347">
        <v>0.13794685482857424</v>
      </c>
      <c r="Q6860" s="348">
        <v>6.1892130857648102E-2</v>
      </c>
      <c r="R6860" s="346">
        <v>0.19052202266106644</v>
      </c>
      <c r="S6860" s="347">
        <v>0.34384424120692592</v>
      </c>
      <c r="T6860" s="349">
        <v>0.19788946292796081</v>
      </c>
      <c r="U6860" s="349">
        <v>0.46094031971552579</v>
      </c>
      <c r="V6860" s="361">
        <v>0.21663830606324402</v>
      </c>
    </row>
    <row r="6861" spans="1:22" ht="16" hidden="1" customHeight="1" outlineLevel="1">
      <c r="A6861" s="65">
        <v>6852</v>
      </c>
      <c r="B6861" s="117">
        <v>1</v>
      </c>
      <c r="C6861" s="325">
        <v>1.5574383390704521E-4</v>
      </c>
      <c r="D6861" s="326">
        <v>1.1414351718773704E-4</v>
      </c>
      <c r="E6861" s="327">
        <v>1.3136083822069553E-4</v>
      </c>
      <c r="F6861" s="332">
        <v>0</v>
      </c>
      <c r="G6861" s="326">
        <v>0</v>
      </c>
      <c r="H6861" s="327">
        <v>0</v>
      </c>
      <c r="I6861" s="332">
        <v>7.3554979003396872E-5</v>
      </c>
      <c r="J6861" s="326">
        <v>0</v>
      </c>
      <c r="K6861" s="327">
        <v>0</v>
      </c>
      <c r="L6861" s="336">
        <v>2.0677177565262342E-4</v>
      </c>
      <c r="M6861" s="337">
        <v>1.1415525114155251E-4</v>
      </c>
      <c r="N6861" s="345">
        <v>0.11274872934061554</v>
      </c>
      <c r="O6861" s="346">
        <v>0.33706329285838027</v>
      </c>
      <c r="P6861" s="347">
        <v>0.15027066670081196</v>
      </c>
      <c r="Q6861" s="348">
        <v>1.7683465959328029E-2</v>
      </c>
      <c r="R6861" s="346">
        <v>0.20219950971601161</v>
      </c>
      <c r="S6861" s="347">
        <v>0.34662462309990372</v>
      </c>
      <c r="T6861" s="349">
        <v>0.18761937066644241</v>
      </c>
      <c r="U6861" s="349">
        <v>0.4372595230727116</v>
      </c>
      <c r="V6861" s="361">
        <v>0.27067572960129216</v>
      </c>
    </row>
    <row r="6862" spans="1:22" ht="16" hidden="1" customHeight="1" outlineLevel="1">
      <c r="A6862" s="65">
        <v>6853</v>
      </c>
      <c r="B6862" s="117">
        <v>1</v>
      </c>
      <c r="C6862" s="325">
        <v>1.4208077824765035E-4</v>
      </c>
      <c r="D6862" s="326">
        <v>1.0904973393050878E-4</v>
      </c>
      <c r="E6862" s="327">
        <v>1.2874036722320585E-4</v>
      </c>
      <c r="F6862" s="332">
        <v>0</v>
      </c>
      <c r="G6862" s="326">
        <v>1.7797145221203916E-4</v>
      </c>
      <c r="H6862" s="327">
        <v>0</v>
      </c>
      <c r="I6862" s="332">
        <v>0</v>
      </c>
      <c r="J6862" s="326">
        <v>0</v>
      </c>
      <c r="K6862" s="327">
        <v>0</v>
      </c>
      <c r="L6862" s="336">
        <v>1.8797434150238492E-4</v>
      </c>
      <c r="M6862" s="337">
        <v>1.1415525114155251E-4</v>
      </c>
      <c r="N6862" s="345">
        <v>0.11517804290055277</v>
      </c>
      <c r="O6862" s="346">
        <v>0.33859641165880539</v>
      </c>
      <c r="P6862" s="347">
        <v>0.20196585520835872</v>
      </c>
      <c r="Q6862" s="348">
        <v>3.5366931918656058E-2</v>
      </c>
      <c r="R6862" s="346">
        <v>0.22683845143189607</v>
      </c>
      <c r="S6862" s="347">
        <v>0.40533947982317081</v>
      </c>
      <c r="T6862" s="349">
        <v>0.13313082561227543</v>
      </c>
      <c r="U6862" s="349">
        <v>0.36209018933099818</v>
      </c>
      <c r="V6862" s="361">
        <v>0.28971632501014888</v>
      </c>
    </row>
    <row r="6863" spans="1:22" ht="16" hidden="1" customHeight="1" outlineLevel="1">
      <c r="A6863" s="65">
        <v>6854</v>
      </c>
      <c r="B6863" s="117">
        <v>1</v>
      </c>
      <c r="C6863" s="325">
        <v>1.4298081485101396E-4</v>
      </c>
      <c r="D6863" s="326">
        <v>1.0724163529340104E-4</v>
      </c>
      <c r="E6863" s="327">
        <v>1.2508208592968065E-4</v>
      </c>
      <c r="F6863" s="332">
        <v>0</v>
      </c>
      <c r="G6863" s="326">
        <v>2.2406897589974758E-4</v>
      </c>
      <c r="H6863" s="327">
        <v>0</v>
      </c>
      <c r="I6863" s="332">
        <v>0</v>
      </c>
      <c r="J6863" s="326">
        <v>0</v>
      </c>
      <c r="K6863" s="327">
        <v>0</v>
      </c>
      <c r="L6863" s="336">
        <v>1.9032402077116473E-4</v>
      </c>
      <c r="M6863" s="337">
        <v>1.1415525114155251E-4</v>
      </c>
      <c r="N6863" s="345">
        <v>0.11432063811469256</v>
      </c>
      <c r="O6863" s="346">
        <v>0.3031918199487984</v>
      </c>
      <c r="P6863" s="347">
        <v>0.15455984549488949</v>
      </c>
      <c r="Q6863" s="348">
        <v>3.5366931918656058E-2</v>
      </c>
      <c r="R6863" s="346">
        <v>0.22986804090029483</v>
      </c>
      <c r="S6863" s="347">
        <v>0.38313790567368328</v>
      </c>
      <c r="T6863" s="349">
        <v>8.6249756307381298E-2</v>
      </c>
      <c r="U6863" s="349">
        <v>0.34342068160429817</v>
      </c>
      <c r="V6863" s="361">
        <v>0.31794893199569546</v>
      </c>
    </row>
    <row r="6864" spans="1:22" ht="16" hidden="1" customHeight="1" outlineLevel="1">
      <c r="A6864" s="65">
        <v>6855</v>
      </c>
      <c r="B6864" s="117">
        <v>1</v>
      </c>
      <c r="C6864" s="325">
        <v>1.4870604768907697E-4</v>
      </c>
      <c r="D6864" s="326">
        <v>1.0712498376842635E-4</v>
      </c>
      <c r="E6864" s="327">
        <v>1.3001168483584935E-4</v>
      </c>
      <c r="F6864" s="332">
        <v>0</v>
      </c>
      <c r="G6864" s="326">
        <v>0</v>
      </c>
      <c r="H6864" s="327">
        <v>0</v>
      </c>
      <c r="I6864" s="332">
        <v>0</v>
      </c>
      <c r="J6864" s="326">
        <v>0</v>
      </c>
      <c r="K6864" s="327">
        <v>0</v>
      </c>
      <c r="L6864" s="336">
        <v>2.1382081345896285E-4</v>
      </c>
      <c r="M6864" s="337">
        <v>1.1415525114155251E-4</v>
      </c>
      <c r="N6864" s="345">
        <v>8.6026280181306161E-2</v>
      </c>
      <c r="O6864" s="346">
        <v>0.20808866806487314</v>
      </c>
      <c r="P6864" s="347">
        <v>0.12229724750607895</v>
      </c>
      <c r="Q6864" s="348">
        <v>1.7683465959328029E-2</v>
      </c>
      <c r="R6864" s="346">
        <v>0.25831978549876661</v>
      </c>
      <c r="S6864" s="347">
        <v>0.2796308591785075</v>
      </c>
      <c r="T6864" s="349">
        <v>0.1001333995498043</v>
      </c>
      <c r="U6864" s="349">
        <v>0.35914237232151924</v>
      </c>
      <c r="V6864" s="361">
        <v>0.17377787999054004</v>
      </c>
    </row>
    <row r="6865" spans="1:22" ht="16" hidden="1" customHeight="1" outlineLevel="1">
      <c r="A6865" s="65">
        <v>6856</v>
      </c>
      <c r="B6865" s="117">
        <v>1</v>
      </c>
      <c r="C6865" s="325">
        <v>1.5086238538463561E-4</v>
      </c>
      <c r="D6865" s="326">
        <v>1.1113001945922414E-4</v>
      </c>
      <c r="E6865" s="327">
        <v>1.3156840027990263E-4</v>
      </c>
      <c r="F6865" s="332">
        <v>0</v>
      </c>
      <c r="G6865" s="326">
        <v>0</v>
      </c>
      <c r="H6865" s="327">
        <v>0</v>
      </c>
      <c r="I6865" s="332">
        <v>0</v>
      </c>
      <c r="J6865" s="326">
        <v>0</v>
      </c>
      <c r="K6865" s="327">
        <v>0</v>
      </c>
      <c r="L6865" s="336">
        <v>2.2321953053408208E-4</v>
      </c>
      <c r="M6865" s="337">
        <v>1.1415525114155251E-4</v>
      </c>
      <c r="N6865" s="345">
        <v>4.9443675984604536E-2</v>
      </c>
      <c r="O6865" s="346">
        <v>0.10431857535497839</v>
      </c>
      <c r="P6865" s="347">
        <v>4.1668768206054425E-2</v>
      </c>
      <c r="Q6865" s="348">
        <v>1.7683465959328029E-2</v>
      </c>
      <c r="R6865" s="346">
        <v>0.25284778899322263</v>
      </c>
      <c r="S6865" s="347">
        <v>0.23842827047514822</v>
      </c>
      <c r="T6865" s="349">
        <v>0.12419204160687979</v>
      </c>
      <c r="U6865" s="349">
        <v>0.39117531715785725</v>
      </c>
      <c r="V6865" s="361">
        <v>7.837640435738906E-2</v>
      </c>
    </row>
    <row r="6866" spans="1:22" ht="16" hidden="1" customHeight="1" outlineLevel="1">
      <c r="A6866" s="65">
        <v>6857</v>
      </c>
      <c r="B6866" s="117">
        <v>1</v>
      </c>
      <c r="C6866" s="325">
        <v>1.5030611276172339E-4</v>
      </c>
      <c r="D6866" s="326">
        <v>1.1529059051665485E-4</v>
      </c>
      <c r="E6866" s="327">
        <v>1.30206274266356E-4</v>
      </c>
      <c r="F6866" s="332">
        <v>0</v>
      </c>
      <c r="G6866" s="326">
        <v>0</v>
      </c>
      <c r="H6866" s="327">
        <v>0</v>
      </c>
      <c r="I6866" s="332">
        <v>0</v>
      </c>
      <c r="J6866" s="326">
        <v>0</v>
      </c>
      <c r="K6866" s="327">
        <v>0</v>
      </c>
      <c r="L6866" s="336">
        <v>2.2321953053408208E-4</v>
      </c>
      <c r="M6866" s="337">
        <v>1.1415525114155251E-4</v>
      </c>
      <c r="N6866" s="345">
        <v>1.7719698907777349E-2</v>
      </c>
      <c r="O6866" s="346">
        <v>3.3421671874087178E-2</v>
      </c>
      <c r="P6866" s="347">
        <v>1.653845689046653E-2</v>
      </c>
      <c r="Q6866" s="348">
        <v>1.7683465959328029E-2</v>
      </c>
      <c r="R6866" s="346">
        <v>0.23571376160970597</v>
      </c>
      <c r="S6866" s="347">
        <v>0.20477836576162031</v>
      </c>
      <c r="T6866" s="349">
        <v>0.21861983434472942</v>
      </c>
      <c r="U6866" s="349">
        <v>0.39834833854758939</v>
      </c>
      <c r="V6866" s="361">
        <v>0</v>
      </c>
    </row>
    <row r="6867" spans="1:22" ht="16" hidden="1" customHeight="1" outlineLevel="1">
      <c r="A6867" s="65">
        <v>6858</v>
      </c>
      <c r="B6867" s="117">
        <v>1</v>
      </c>
      <c r="C6867" s="325">
        <v>1.4481838958288134E-4</v>
      </c>
      <c r="D6867" s="326">
        <v>1.1982055806983877E-4</v>
      </c>
      <c r="E6867" s="327">
        <v>1.3019330163765557E-4</v>
      </c>
      <c r="F6867" s="332">
        <v>0</v>
      </c>
      <c r="G6867" s="326">
        <v>0</v>
      </c>
      <c r="H6867" s="327">
        <v>0</v>
      </c>
      <c r="I6867" s="332">
        <v>0</v>
      </c>
      <c r="J6867" s="326">
        <v>0</v>
      </c>
      <c r="K6867" s="327">
        <v>0</v>
      </c>
      <c r="L6867" s="336">
        <v>1.644775488145868E-4</v>
      </c>
      <c r="M6867" s="337">
        <v>1.1415525114155251E-4</v>
      </c>
      <c r="N6867" s="345">
        <v>1.2861071787902915E-3</v>
      </c>
      <c r="O6867" s="346">
        <v>1.529130185121866E-3</v>
      </c>
      <c r="P6867" s="347">
        <v>2.6160209043903738E-4</v>
      </c>
      <c r="Q6867" s="348">
        <v>8.8417329796640146E-3</v>
      </c>
      <c r="R6867" s="346">
        <v>0.24089369138676572</v>
      </c>
      <c r="S6867" s="347">
        <v>0.18121253902907977</v>
      </c>
      <c r="T6867" s="349">
        <v>0.18067754904523092</v>
      </c>
      <c r="U6867" s="349">
        <v>0.41986740271678574</v>
      </c>
      <c r="V6867" s="361">
        <v>0</v>
      </c>
    </row>
    <row r="6868" spans="1:22" ht="16" hidden="1" customHeight="1" outlineLevel="1">
      <c r="A6868" s="65">
        <v>6859</v>
      </c>
      <c r="B6868" s="117">
        <v>1</v>
      </c>
      <c r="C6868" s="325">
        <v>1.4381209865828732E-4</v>
      </c>
      <c r="D6868" s="326">
        <v>1.3026086955507377E-4</v>
      </c>
      <c r="E6868" s="327">
        <v>1.3614773821115934E-4</v>
      </c>
      <c r="F6868" s="332">
        <v>0</v>
      </c>
      <c r="G6868" s="326">
        <v>0</v>
      </c>
      <c r="H6868" s="327">
        <v>0</v>
      </c>
      <c r="I6868" s="332">
        <v>0</v>
      </c>
      <c r="J6868" s="326">
        <v>0</v>
      </c>
      <c r="K6868" s="327">
        <v>0</v>
      </c>
      <c r="L6868" s="336">
        <v>1.1748396343899057E-4</v>
      </c>
      <c r="M6868" s="337">
        <v>1.1415525114155251E-4</v>
      </c>
      <c r="N6868" s="345">
        <v>0</v>
      </c>
      <c r="O6868" s="346">
        <v>0</v>
      </c>
      <c r="P6868" s="347">
        <v>0</v>
      </c>
      <c r="Q6868" s="348">
        <v>8.8417329796640146E-3</v>
      </c>
      <c r="R6868" s="346">
        <v>0.26411828192040054</v>
      </c>
      <c r="S6868" s="347">
        <v>0.19825795048574643</v>
      </c>
      <c r="T6868" s="349">
        <v>0.23488081375880021</v>
      </c>
      <c r="U6868" s="349">
        <v>0.47656374986576427</v>
      </c>
      <c r="V6868" s="361">
        <v>0</v>
      </c>
    </row>
    <row r="6869" spans="1:22" ht="16" hidden="1" customHeight="1" outlineLevel="1">
      <c r="A6869" s="65">
        <v>6860</v>
      </c>
      <c r="B6869" s="117">
        <v>1</v>
      </c>
      <c r="C6869" s="325">
        <v>1.4669971609407889E-4</v>
      </c>
      <c r="D6869" s="326">
        <v>1.4198434781503041E-4</v>
      </c>
      <c r="E6869" s="327">
        <v>1.4412590486193236E-4</v>
      </c>
      <c r="F6869" s="332">
        <v>0</v>
      </c>
      <c r="G6869" s="326">
        <v>0</v>
      </c>
      <c r="H6869" s="327">
        <v>0</v>
      </c>
      <c r="I6869" s="332">
        <v>0</v>
      </c>
      <c r="J6869" s="326">
        <v>0</v>
      </c>
      <c r="K6869" s="327">
        <v>0</v>
      </c>
      <c r="L6869" s="336">
        <v>8.811297257924293E-5</v>
      </c>
      <c r="M6869" s="337">
        <v>1.1415525114155251E-4</v>
      </c>
      <c r="N6869" s="345">
        <v>0</v>
      </c>
      <c r="O6869" s="346">
        <v>0</v>
      </c>
      <c r="P6869" s="347">
        <v>0</v>
      </c>
      <c r="Q6869" s="348">
        <v>8.8417329796640146E-3</v>
      </c>
      <c r="R6869" s="346">
        <v>0.26861829596795089</v>
      </c>
      <c r="S6869" s="347">
        <v>0.23779542197735923</v>
      </c>
      <c r="T6869" s="349">
        <v>0.2749151548893487</v>
      </c>
      <c r="U6869" s="349">
        <v>0.56372087277935867</v>
      </c>
      <c r="V6869" s="361">
        <v>0</v>
      </c>
    </row>
    <row r="6870" spans="1:22" ht="16" hidden="1" customHeight="1" outlineLevel="1">
      <c r="A6870" s="65">
        <v>6861</v>
      </c>
      <c r="B6870" s="117">
        <v>1</v>
      </c>
      <c r="C6870" s="325">
        <v>1.376055962475924E-4</v>
      </c>
      <c r="D6870" s="326">
        <v>1.3560739778308053E-4</v>
      </c>
      <c r="E6870" s="327">
        <v>1.3538235311783315E-4</v>
      </c>
      <c r="F6870" s="332">
        <v>0</v>
      </c>
      <c r="G6870" s="326">
        <v>0</v>
      </c>
      <c r="H6870" s="327">
        <v>0</v>
      </c>
      <c r="I6870" s="332">
        <v>6.9097101488039455E-5</v>
      </c>
      <c r="J6870" s="326">
        <v>0</v>
      </c>
      <c r="K6870" s="327">
        <v>0</v>
      </c>
      <c r="L6870" s="336">
        <v>5.8741981719495287E-5</v>
      </c>
      <c r="M6870" s="337">
        <v>1.1415525114155251E-4</v>
      </c>
      <c r="N6870" s="345">
        <v>0</v>
      </c>
      <c r="O6870" s="346">
        <v>0</v>
      </c>
      <c r="P6870" s="347">
        <v>0</v>
      </c>
      <c r="Q6870" s="348">
        <v>8.8417329796640146E-3</v>
      </c>
      <c r="R6870" s="346">
        <v>0.27521537112604066</v>
      </c>
      <c r="S6870" s="347">
        <v>0.24720515347692068</v>
      </c>
      <c r="T6870" s="349">
        <v>0.24077660746448667</v>
      </c>
      <c r="U6870" s="349">
        <v>0.52196013181174017</v>
      </c>
      <c r="V6870" s="361">
        <v>0</v>
      </c>
    </row>
    <row r="6871" spans="1:22" ht="16" hidden="1" customHeight="1" outlineLevel="1">
      <c r="A6871" s="65">
        <v>6862</v>
      </c>
      <c r="B6871" s="117">
        <v>1</v>
      </c>
      <c r="C6871" s="325">
        <v>1.2638013972230734E-4</v>
      </c>
      <c r="D6871" s="326">
        <v>1.2532262166447844E-4</v>
      </c>
      <c r="E6871" s="327">
        <v>1.2384968620313846E-4</v>
      </c>
      <c r="F6871" s="332">
        <v>0</v>
      </c>
      <c r="G6871" s="326">
        <v>0</v>
      </c>
      <c r="H6871" s="327">
        <v>0</v>
      </c>
      <c r="I6871" s="332">
        <v>6.9097101488039455E-5</v>
      </c>
      <c r="J6871" s="326">
        <v>0</v>
      </c>
      <c r="K6871" s="327">
        <v>0</v>
      </c>
      <c r="L6871" s="336">
        <v>3.7594868300476983E-5</v>
      </c>
      <c r="M6871" s="337">
        <v>1.1415525114155251E-4</v>
      </c>
      <c r="N6871" s="345">
        <v>0</v>
      </c>
      <c r="O6871" s="346">
        <v>0</v>
      </c>
      <c r="P6871" s="347">
        <v>0</v>
      </c>
      <c r="Q6871" s="348">
        <v>1.7683465959328029E-2</v>
      </c>
      <c r="R6871" s="346">
        <v>0.26197983637060479</v>
      </c>
      <c r="S6871" s="347">
        <v>0.26789722360597473</v>
      </c>
      <c r="T6871" s="349">
        <v>0.16707918614340567</v>
      </c>
      <c r="U6871" s="349">
        <v>0.44983687564648844</v>
      </c>
      <c r="V6871" s="361">
        <v>0</v>
      </c>
    </row>
    <row r="6872" spans="1:22" ht="16" hidden="1" customHeight="1" outlineLevel="1">
      <c r="A6872" s="65">
        <v>6863</v>
      </c>
      <c r="B6872" s="117">
        <v>1</v>
      </c>
      <c r="C6872" s="325">
        <v>1.1220456321933043E-4</v>
      </c>
      <c r="D6872" s="326">
        <v>1.1200490589653433E-4</v>
      </c>
      <c r="E6872" s="327">
        <v>1.1249863609025E-4</v>
      </c>
      <c r="F6872" s="332">
        <v>0</v>
      </c>
      <c r="G6872" s="326">
        <v>0</v>
      </c>
      <c r="H6872" s="327">
        <v>0</v>
      </c>
      <c r="I6872" s="332">
        <v>0</v>
      </c>
      <c r="J6872" s="326">
        <v>0</v>
      </c>
      <c r="K6872" s="327">
        <v>0</v>
      </c>
      <c r="L6872" s="336">
        <v>2.3496792687798115E-5</v>
      </c>
      <c r="M6872" s="337">
        <v>1.1415525114155251E-4</v>
      </c>
      <c r="N6872" s="345">
        <v>0</v>
      </c>
      <c r="O6872" s="346">
        <v>0</v>
      </c>
      <c r="P6872" s="347">
        <v>0</v>
      </c>
      <c r="Q6872" s="348">
        <v>2.6525198938992044E-2</v>
      </c>
      <c r="R6872" s="346">
        <v>0.28267907390621222</v>
      </c>
      <c r="S6872" s="347">
        <v>0.29015585535930027</v>
      </c>
      <c r="T6872" s="349">
        <v>0.1251429760755389</v>
      </c>
      <c r="U6872" s="349">
        <v>0.37948230968692404</v>
      </c>
      <c r="V6872" s="361">
        <v>0</v>
      </c>
    </row>
    <row r="6873" spans="1:22" ht="16" hidden="1" customHeight="1" outlineLevel="1">
      <c r="A6873" s="65">
        <v>6864</v>
      </c>
      <c r="B6873" s="117">
        <v>1</v>
      </c>
      <c r="C6873" s="325">
        <v>1.019603966018793E-4</v>
      </c>
      <c r="D6873" s="326">
        <v>1.0082580141979293E-4</v>
      </c>
      <c r="E6873" s="327">
        <v>1.0090110603205311E-4</v>
      </c>
      <c r="F6873" s="332">
        <v>0</v>
      </c>
      <c r="G6873" s="326">
        <v>0</v>
      </c>
      <c r="H6873" s="327">
        <v>0</v>
      </c>
      <c r="I6873" s="332">
        <v>6.9097101488039455E-5</v>
      </c>
      <c r="J6873" s="326">
        <v>0</v>
      </c>
      <c r="K6873" s="327">
        <v>0</v>
      </c>
      <c r="L6873" s="336">
        <v>9.3987170751192458E-6</v>
      </c>
      <c r="M6873" s="337">
        <v>1.1415525114155251E-4</v>
      </c>
      <c r="N6873" s="345">
        <v>0</v>
      </c>
      <c r="O6873" s="346">
        <v>0</v>
      </c>
      <c r="P6873" s="347">
        <v>0</v>
      </c>
      <c r="Q6873" s="348">
        <v>2.6525198938992044E-2</v>
      </c>
      <c r="R6873" s="346">
        <v>0.26127004170932472</v>
      </c>
      <c r="S6873" s="347">
        <v>0.26568225386371314</v>
      </c>
      <c r="T6873" s="349">
        <v>5.724625501327843E-2</v>
      </c>
      <c r="U6873" s="349">
        <v>0.32337552593984131</v>
      </c>
      <c r="V6873" s="361">
        <v>0</v>
      </c>
    </row>
    <row r="6874" spans="1:22" ht="16" hidden="1" customHeight="1" outlineLevel="1">
      <c r="A6874" s="65">
        <v>6865</v>
      </c>
      <c r="B6874" s="117">
        <v>1</v>
      </c>
      <c r="C6874" s="325">
        <v>9.381631539227661E-5</v>
      </c>
      <c r="D6874" s="326">
        <v>8.9918883834659135E-5</v>
      </c>
      <c r="E6874" s="327">
        <v>9.0471112556896171E-5</v>
      </c>
      <c r="F6874" s="332">
        <v>0</v>
      </c>
      <c r="G6874" s="326">
        <v>0</v>
      </c>
      <c r="H6874" s="327">
        <v>0</v>
      </c>
      <c r="I6874" s="332">
        <v>0</v>
      </c>
      <c r="J6874" s="326">
        <v>0</v>
      </c>
      <c r="K6874" s="327">
        <v>0</v>
      </c>
      <c r="L6874" s="336">
        <v>5.8741981719495289E-6</v>
      </c>
      <c r="M6874" s="337">
        <v>1.1415525114155251E-4</v>
      </c>
      <c r="N6874" s="345">
        <v>0</v>
      </c>
      <c r="O6874" s="346">
        <v>0</v>
      </c>
      <c r="P6874" s="347">
        <v>0</v>
      </c>
      <c r="Q6874" s="348">
        <v>2.6525198938992044E-2</v>
      </c>
      <c r="R6874" s="346">
        <v>0.25350276813959005</v>
      </c>
      <c r="S6874" s="347">
        <v>0.34584134228776792</v>
      </c>
      <c r="T6874" s="349">
        <v>2.1776399332293622E-2</v>
      </c>
      <c r="U6874" s="349">
        <v>0.33064680789655604</v>
      </c>
      <c r="V6874" s="361">
        <v>0</v>
      </c>
    </row>
    <row r="6875" spans="1:22" ht="16" hidden="1" customHeight="1" outlineLevel="1">
      <c r="A6875" s="65">
        <v>6866</v>
      </c>
      <c r="B6875" s="117">
        <v>1</v>
      </c>
      <c r="C6875" s="325">
        <v>8.8109833316783707E-5</v>
      </c>
      <c r="D6875" s="326">
        <v>8.5291706677329657E-5</v>
      </c>
      <c r="E6875" s="327">
        <v>8.4776128557401272E-5</v>
      </c>
      <c r="F6875" s="332">
        <v>0</v>
      </c>
      <c r="G6875" s="326">
        <v>0</v>
      </c>
      <c r="H6875" s="327">
        <v>0</v>
      </c>
      <c r="I6875" s="332">
        <v>6.9097101488039455E-5</v>
      </c>
      <c r="J6875" s="326">
        <v>0</v>
      </c>
      <c r="K6875" s="327">
        <v>0</v>
      </c>
      <c r="L6875" s="336">
        <v>2.3496792687798115E-6</v>
      </c>
      <c r="M6875" s="337">
        <v>1.1415525114155251E-4</v>
      </c>
      <c r="N6875" s="345">
        <v>0</v>
      </c>
      <c r="O6875" s="346">
        <v>0</v>
      </c>
      <c r="P6875" s="347">
        <v>0</v>
      </c>
      <c r="Q6875" s="348">
        <v>8.8417329796640146E-3</v>
      </c>
      <c r="R6875" s="346">
        <v>0.22368149054065911</v>
      </c>
      <c r="S6875" s="347">
        <v>0.41564142646557778</v>
      </c>
      <c r="T6875" s="349">
        <v>2.0159810735573137E-2</v>
      </c>
      <c r="U6875" s="349">
        <v>0.326912906351216</v>
      </c>
      <c r="V6875" s="361">
        <v>0</v>
      </c>
    </row>
    <row r="6876" spans="1:22" ht="16" hidden="1" customHeight="1" outlineLevel="1">
      <c r="A6876" s="65">
        <v>6867</v>
      </c>
      <c r="B6876" s="117">
        <v>1</v>
      </c>
      <c r="C6876" s="325">
        <v>8.5184714355851954E-5</v>
      </c>
      <c r="D6876" s="326">
        <v>8.2025463978038256E-5</v>
      </c>
      <c r="E6876" s="327">
        <v>8.2765371108832451E-5</v>
      </c>
      <c r="F6876" s="332">
        <v>0</v>
      </c>
      <c r="G6876" s="326">
        <v>0</v>
      </c>
      <c r="H6876" s="327">
        <v>0</v>
      </c>
      <c r="I6876" s="332">
        <v>7.132604024571815E-5</v>
      </c>
      <c r="J6876" s="326">
        <v>0</v>
      </c>
      <c r="K6876" s="327">
        <v>0</v>
      </c>
      <c r="L6876" s="336">
        <v>1.1748396343899057E-6</v>
      </c>
      <c r="M6876" s="337">
        <v>1.1415525114155251E-4</v>
      </c>
      <c r="N6876" s="345">
        <v>0</v>
      </c>
      <c r="O6876" s="346">
        <v>0</v>
      </c>
      <c r="P6876" s="347">
        <v>0</v>
      </c>
      <c r="Q6876" s="348">
        <v>7.9575596816976138E-2</v>
      </c>
      <c r="R6876" s="346">
        <v>0.21825951064353508</v>
      </c>
      <c r="S6876" s="347">
        <v>0.43790005821890332</v>
      </c>
      <c r="T6876" s="349">
        <v>1.7877568010791271E-2</v>
      </c>
      <c r="U6876" s="349">
        <v>0.29035997543367703</v>
      </c>
      <c r="V6876" s="361">
        <v>0</v>
      </c>
    </row>
    <row r="6877" spans="1:22" ht="16" hidden="1" customHeight="1" outlineLevel="1">
      <c r="A6877" s="65">
        <v>6868</v>
      </c>
      <c r="B6877" s="117">
        <v>1</v>
      </c>
      <c r="C6877" s="325">
        <v>8.437843156533872E-5</v>
      </c>
      <c r="D6877" s="326">
        <v>8.1675509403114166E-5</v>
      </c>
      <c r="E6877" s="327">
        <v>8.0793531546364972E-5</v>
      </c>
      <c r="F6877" s="332">
        <v>0</v>
      </c>
      <c r="G6877" s="326">
        <v>0</v>
      </c>
      <c r="H6877" s="327">
        <v>0</v>
      </c>
      <c r="I6877" s="332">
        <v>6.9097101488039455E-5</v>
      </c>
      <c r="J6877" s="326">
        <v>0</v>
      </c>
      <c r="K6877" s="327">
        <v>0</v>
      </c>
      <c r="L6877" s="336">
        <v>1.409807561267887E-5</v>
      </c>
      <c r="M6877" s="337">
        <v>1.1415525114155251E-4</v>
      </c>
      <c r="N6877" s="345">
        <v>0</v>
      </c>
      <c r="O6877" s="346">
        <v>0</v>
      </c>
      <c r="P6877" s="347">
        <v>0</v>
      </c>
      <c r="Q6877" s="348">
        <v>0.10610079575596817</v>
      </c>
      <c r="R6877" s="346">
        <v>0.22056277570609495</v>
      </c>
      <c r="S6877" s="347">
        <v>0.43971560774499652</v>
      </c>
      <c r="T6877" s="349">
        <v>1.6926633542132162E-2</v>
      </c>
      <c r="U6877" s="349">
        <v>0.29330779244315597</v>
      </c>
      <c r="V6877" s="361">
        <v>0</v>
      </c>
    </row>
    <row r="6878" spans="1:22" ht="16" hidden="1" customHeight="1" outlineLevel="1">
      <c r="A6878" s="65">
        <v>6869</v>
      </c>
      <c r="B6878" s="117">
        <v>1</v>
      </c>
      <c r="C6878" s="325">
        <v>8.550972757373326E-5</v>
      </c>
      <c r="D6878" s="326">
        <v>8.0761739124145739E-5</v>
      </c>
      <c r="E6878" s="327">
        <v>8.2272411218215581E-5</v>
      </c>
      <c r="F6878" s="332">
        <v>0</v>
      </c>
      <c r="G6878" s="326">
        <v>0</v>
      </c>
      <c r="H6878" s="327">
        <v>0</v>
      </c>
      <c r="I6878" s="332">
        <v>0</v>
      </c>
      <c r="J6878" s="326">
        <v>0</v>
      </c>
      <c r="K6878" s="327">
        <v>0</v>
      </c>
      <c r="L6878" s="336">
        <v>3.7594868300476983E-5</v>
      </c>
      <c r="M6878" s="337">
        <v>1.1415525114155251E-4</v>
      </c>
      <c r="N6878" s="345">
        <v>0</v>
      </c>
      <c r="O6878" s="346">
        <v>0</v>
      </c>
      <c r="P6878" s="347">
        <v>0</v>
      </c>
      <c r="Q6878" s="348">
        <v>9.7259062776304167E-2</v>
      </c>
      <c r="R6878" s="346">
        <v>0.21861842399981027</v>
      </c>
      <c r="S6878" s="347">
        <v>0.33854802494299313</v>
      </c>
      <c r="T6878" s="349">
        <v>1.7972661457657184E-2</v>
      </c>
      <c r="U6878" s="349">
        <v>0.30195472233762755</v>
      </c>
      <c r="V6878" s="361">
        <v>0</v>
      </c>
    </row>
    <row r="6879" spans="1:22" ht="16" hidden="1" customHeight="1" outlineLevel="1">
      <c r="A6879" s="65">
        <v>6870</v>
      </c>
      <c r="B6879" s="117">
        <v>1</v>
      </c>
      <c r="C6879" s="325">
        <v>9.134121473302668E-5</v>
      </c>
      <c r="D6879" s="326">
        <v>8.6263802718785428E-5</v>
      </c>
      <c r="E6879" s="327">
        <v>8.590474725433989E-5</v>
      </c>
      <c r="F6879" s="332">
        <v>0</v>
      </c>
      <c r="G6879" s="326">
        <v>0</v>
      </c>
      <c r="H6879" s="327">
        <v>0</v>
      </c>
      <c r="I6879" s="332">
        <v>0</v>
      </c>
      <c r="J6879" s="326">
        <v>0</v>
      </c>
      <c r="K6879" s="327">
        <v>0</v>
      </c>
      <c r="L6879" s="336">
        <v>9.3987170751192462E-5</v>
      </c>
      <c r="M6879" s="337">
        <v>1.1415525114155251E-4</v>
      </c>
      <c r="N6879" s="345">
        <v>0</v>
      </c>
      <c r="O6879" s="346">
        <v>0</v>
      </c>
      <c r="P6879" s="347">
        <v>0</v>
      </c>
      <c r="Q6879" s="348">
        <v>0.1237842617152962</v>
      </c>
      <c r="R6879" s="346">
        <v>0.21381852782464578</v>
      </c>
      <c r="S6879" s="347">
        <v>0.33265007942167346</v>
      </c>
      <c r="T6879" s="349">
        <v>2.0825464863634513E-2</v>
      </c>
      <c r="U6879" s="349">
        <v>0.31069991279908177</v>
      </c>
      <c r="V6879" s="361">
        <v>0</v>
      </c>
    </row>
    <row r="6880" spans="1:22" ht="16" hidden="1" customHeight="1" outlineLevel="1">
      <c r="A6880" s="65">
        <v>6871</v>
      </c>
      <c r="B6880" s="117">
        <v>1</v>
      </c>
      <c r="C6880" s="325">
        <v>1.1064824992601418E-4</v>
      </c>
      <c r="D6880" s="326">
        <v>9.7423465274697722E-5</v>
      </c>
      <c r="E6880" s="327">
        <v>9.9720596820312708E-5</v>
      </c>
      <c r="F6880" s="332">
        <v>0</v>
      </c>
      <c r="G6880" s="326">
        <v>0</v>
      </c>
      <c r="H6880" s="327">
        <v>0</v>
      </c>
      <c r="I6880" s="332">
        <v>6.9097101488039455E-5</v>
      </c>
      <c r="J6880" s="326">
        <v>0</v>
      </c>
      <c r="K6880" s="327">
        <v>0</v>
      </c>
      <c r="L6880" s="336">
        <v>1.8210014333043539E-4</v>
      </c>
      <c r="M6880" s="337">
        <v>1.1415525114155251E-4</v>
      </c>
      <c r="N6880" s="345">
        <v>0</v>
      </c>
      <c r="O6880" s="346">
        <v>5.7193431348732896E-3</v>
      </c>
      <c r="P6880" s="347">
        <v>1.6451422176853928E-3</v>
      </c>
      <c r="Q6880" s="348">
        <v>0.13262599469496023</v>
      </c>
      <c r="R6880" s="346">
        <v>0.21230723298428747</v>
      </c>
      <c r="S6880" s="347">
        <v>0.27819917024838164</v>
      </c>
      <c r="T6880" s="349">
        <v>4.6785975858028218E-2</v>
      </c>
      <c r="U6880" s="349">
        <v>0.33713200531740972</v>
      </c>
      <c r="V6880" s="361">
        <v>0</v>
      </c>
    </row>
    <row r="6881" spans="1:22" ht="16" hidden="1" customHeight="1" outlineLevel="1">
      <c r="A6881" s="65">
        <v>6872</v>
      </c>
      <c r="B6881" s="117">
        <v>1</v>
      </c>
      <c r="C6881" s="325">
        <v>1.3384919347938731E-4</v>
      </c>
      <c r="D6881" s="326">
        <v>1.0936080466377463E-4</v>
      </c>
      <c r="E6881" s="327">
        <v>1.1632556155688097E-4</v>
      </c>
      <c r="F6881" s="332">
        <v>0</v>
      </c>
      <c r="G6881" s="326">
        <v>0</v>
      </c>
      <c r="H6881" s="327">
        <v>0</v>
      </c>
      <c r="I6881" s="332">
        <v>6.9097101488039455E-5</v>
      </c>
      <c r="J6881" s="326">
        <v>0</v>
      </c>
      <c r="K6881" s="327">
        <v>0</v>
      </c>
      <c r="L6881" s="336">
        <v>1.5860335064263727E-4</v>
      </c>
      <c r="M6881" s="337">
        <v>1.1415525114155251E-4</v>
      </c>
      <c r="N6881" s="345">
        <v>1.0431758227965698E-2</v>
      </c>
      <c r="O6881" s="346">
        <v>5.3388132719411167E-2</v>
      </c>
      <c r="P6881" s="347">
        <v>5.1406566644308434E-2</v>
      </c>
      <c r="Q6881" s="348">
        <v>0.13262599469496023</v>
      </c>
      <c r="R6881" s="346">
        <v>0.20235248286203153</v>
      </c>
      <c r="S6881" s="347">
        <v>0.2467901736405512</v>
      </c>
      <c r="T6881" s="349">
        <v>0.14691937540783251</v>
      </c>
      <c r="U6881" s="349">
        <v>0.44394124162753057</v>
      </c>
      <c r="V6881" s="361">
        <v>2.2286047336806336E-2</v>
      </c>
    </row>
    <row r="6882" spans="1:22" ht="16" hidden="1" customHeight="1" outlineLevel="1">
      <c r="A6882" s="65">
        <v>6873</v>
      </c>
      <c r="B6882" s="117">
        <v>1</v>
      </c>
      <c r="C6882" s="325">
        <v>1.5141865800754784E-4</v>
      </c>
      <c r="D6882" s="326">
        <v>1.1653487344971824E-4</v>
      </c>
      <c r="E6882" s="327">
        <v>1.2844199676309564E-4</v>
      </c>
      <c r="F6882" s="332">
        <v>0</v>
      </c>
      <c r="G6882" s="326">
        <v>0</v>
      </c>
      <c r="H6882" s="327">
        <v>0</v>
      </c>
      <c r="I6882" s="332">
        <v>0</v>
      </c>
      <c r="J6882" s="326">
        <v>0</v>
      </c>
      <c r="K6882" s="327">
        <v>0</v>
      </c>
      <c r="L6882" s="336">
        <v>1.4685495429873823E-4</v>
      </c>
      <c r="M6882" s="337">
        <v>1.1415525114155251E-4</v>
      </c>
      <c r="N6882" s="345">
        <v>6.7163374892381889E-2</v>
      </c>
      <c r="O6882" s="346">
        <v>0.13029540163725048</v>
      </c>
      <c r="P6882" s="347">
        <v>0.16032958422071711</v>
      </c>
      <c r="Q6882" s="348">
        <v>0.1149425287356322</v>
      </c>
      <c r="R6882" s="346">
        <v>0.20326775368186575</v>
      </c>
      <c r="S6882" s="347">
        <v>0.23200122990978306</v>
      </c>
      <c r="T6882" s="349">
        <v>0.24686258806390499</v>
      </c>
      <c r="U6882" s="349">
        <v>0.52028970217303538</v>
      </c>
      <c r="V6882" s="361">
        <v>0.12645123566836428</v>
      </c>
    </row>
    <row r="6883" spans="1:22" ht="16" hidden="1" customHeight="1" outlineLevel="1">
      <c r="A6883" s="65">
        <v>6874</v>
      </c>
      <c r="B6883" s="117">
        <v>1</v>
      </c>
      <c r="C6883" s="325">
        <v>1.5462503840703071E-4</v>
      </c>
      <c r="D6883" s="326">
        <v>1.2005386111978814E-4</v>
      </c>
      <c r="E6883" s="327">
        <v>1.3359213035717189E-4</v>
      </c>
      <c r="F6883" s="332">
        <v>0</v>
      </c>
      <c r="G6883" s="326">
        <v>0</v>
      </c>
      <c r="H6883" s="327">
        <v>0</v>
      </c>
      <c r="I6883" s="332">
        <v>0</v>
      </c>
      <c r="J6883" s="326">
        <v>0</v>
      </c>
      <c r="K6883" s="327">
        <v>0</v>
      </c>
      <c r="L6883" s="336">
        <v>1.644775488145868E-4</v>
      </c>
      <c r="M6883" s="337">
        <v>1.1415525114155251E-4</v>
      </c>
      <c r="N6883" s="345">
        <v>0.17076645318382203</v>
      </c>
      <c r="O6883" s="346">
        <v>0.20009942256128513</v>
      </c>
      <c r="P6883" s="347">
        <v>0.24767367905774648</v>
      </c>
      <c r="Q6883" s="348">
        <v>7.0733863837312116E-2</v>
      </c>
      <c r="R6883" s="346">
        <v>0.23893346610970118</v>
      </c>
      <c r="S6883" s="347">
        <v>0.2759842005061201</v>
      </c>
      <c r="T6883" s="349">
        <v>0.28290300442608524</v>
      </c>
      <c r="U6883" s="349">
        <v>0.53630617459120444</v>
      </c>
      <c r="V6883" s="361">
        <v>0.16342541512509881</v>
      </c>
    </row>
    <row r="6884" spans="1:22" ht="16" hidden="1" customHeight="1" outlineLevel="1">
      <c r="A6884" s="65">
        <v>6875</v>
      </c>
      <c r="B6884" s="117">
        <v>1</v>
      </c>
      <c r="C6884" s="325">
        <v>1.5360624697405664E-4</v>
      </c>
      <c r="D6884" s="326">
        <v>1.1836241400765511E-4</v>
      </c>
      <c r="E6884" s="327">
        <v>1.3674447913137976E-4</v>
      </c>
      <c r="F6884" s="332">
        <v>0</v>
      </c>
      <c r="G6884" s="326">
        <v>0</v>
      </c>
      <c r="H6884" s="327">
        <v>0</v>
      </c>
      <c r="I6884" s="332">
        <v>0</v>
      </c>
      <c r="J6884" s="326">
        <v>0</v>
      </c>
      <c r="K6884" s="327">
        <v>0</v>
      </c>
      <c r="L6884" s="336">
        <v>1.8797434150238492E-4</v>
      </c>
      <c r="M6884" s="337">
        <v>1.1415525114155251E-4</v>
      </c>
      <c r="N6884" s="345">
        <v>0.28594449608437478</v>
      </c>
      <c r="O6884" s="346">
        <v>0.23173908559648376</v>
      </c>
      <c r="P6884" s="347">
        <v>0.38137787319609018</v>
      </c>
      <c r="Q6884" s="348">
        <v>6.1892130857648102E-2</v>
      </c>
      <c r="R6884" s="346">
        <v>0.27424640241178122</v>
      </c>
      <c r="S6884" s="347">
        <v>0.29270280897065742</v>
      </c>
      <c r="T6884" s="349">
        <v>0.2935534704750673</v>
      </c>
      <c r="U6884" s="349">
        <v>0.54711483695929386</v>
      </c>
      <c r="V6884" s="361">
        <v>0.33782169456556543</v>
      </c>
    </row>
    <row r="6885" spans="1:22" ht="16" hidden="1" customHeight="1" outlineLevel="1">
      <c r="A6885" s="65">
        <v>6876</v>
      </c>
      <c r="B6885" s="117">
        <v>1</v>
      </c>
      <c r="C6885" s="325">
        <v>1.5191867834274986E-4</v>
      </c>
      <c r="D6885" s="326">
        <v>1.2104539908207304E-4</v>
      </c>
      <c r="E6885" s="327">
        <v>1.3588828563715046E-4</v>
      </c>
      <c r="F6885" s="332">
        <v>0</v>
      </c>
      <c r="G6885" s="326">
        <v>0</v>
      </c>
      <c r="H6885" s="327">
        <v>0</v>
      </c>
      <c r="I6885" s="332">
        <v>0</v>
      </c>
      <c r="J6885" s="326">
        <v>0</v>
      </c>
      <c r="K6885" s="327">
        <v>0</v>
      </c>
      <c r="L6885" s="336">
        <v>2.0677177565262342E-4</v>
      </c>
      <c r="M6885" s="337">
        <v>1.1415525114155251E-4</v>
      </c>
      <c r="N6885" s="345">
        <v>0.37854421295727581</v>
      </c>
      <c r="O6885" s="346">
        <v>0.25179025173728203</v>
      </c>
      <c r="P6885" s="347">
        <v>0.43133737302626379</v>
      </c>
      <c r="Q6885" s="348">
        <v>8.8417329796640146E-2</v>
      </c>
      <c r="R6885" s="346">
        <v>0.29217583101113076</v>
      </c>
      <c r="S6885" s="347">
        <v>0.33291462694369617</v>
      </c>
      <c r="T6885" s="349">
        <v>0.22365978702862271</v>
      </c>
      <c r="U6885" s="349">
        <v>0.52353230088346225</v>
      </c>
      <c r="V6885" s="361">
        <v>0.36458846581795229</v>
      </c>
    </row>
    <row r="6886" spans="1:22" ht="16" hidden="1" customHeight="1" outlineLevel="1">
      <c r="A6886" s="65">
        <v>6877</v>
      </c>
      <c r="B6886" s="117">
        <v>1</v>
      </c>
      <c r="C6886" s="325">
        <v>1.3870564098503681E-4</v>
      </c>
      <c r="D6886" s="326">
        <v>1.2044269953637046E-4</v>
      </c>
      <c r="E6886" s="327">
        <v>1.3132192033459418E-4</v>
      </c>
      <c r="F6886" s="332">
        <v>0</v>
      </c>
      <c r="G6886" s="326">
        <v>2.083141260317966E-4</v>
      </c>
      <c r="H6886" s="327">
        <v>0</v>
      </c>
      <c r="I6886" s="332">
        <v>0</v>
      </c>
      <c r="J6886" s="326">
        <v>0</v>
      </c>
      <c r="K6886" s="327">
        <v>0</v>
      </c>
      <c r="L6886" s="336">
        <v>1.8797434150238492E-4</v>
      </c>
      <c r="M6886" s="337">
        <v>1.1415525114155251E-4</v>
      </c>
      <c r="N6886" s="345">
        <v>0.39083368155460518</v>
      </c>
      <c r="O6886" s="346">
        <v>0.21117181701777557</v>
      </c>
      <c r="P6886" s="347">
        <v>0.39653928940299299</v>
      </c>
      <c r="Q6886" s="348">
        <v>6.1892130857648102E-2</v>
      </c>
      <c r="R6886" s="346">
        <v>0.30836415084382296</v>
      </c>
      <c r="S6886" s="347">
        <v>0.31673549226643921</v>
      </c>
      <c r="T6886" s="349">
        <v>0.21519647025755662</v>
      </c>
      <c r="U6886" s="349">
        <v>0.48295068671963537</v>
      </c>
      <c r="V6886" s="361">
        <v>0.32856097193888384</v>
      </c>
    </row>
    <row r="6887" spans="1:22" ht="16" hidden="1" customHeight="1" outlineLevel="1">
      <c r="A6887" s="65">
        <v>6878</v>
      </c>
      <c r="B6887" s="117">
        <v>1</v>
      </c>
      <c r="C6887" s="325">
        <v>1.3888689835654753E-4</v>
      </c>
      <c r="D6887" s="326">
        <v>1.1715701491624995E-4</v>
      </c>
      <c r="E6887" s="327">
        <v>1.2887009351021029E-4</v>
      </c>
      <c r="F6887" s="332">
        <v>0</v>
      </c>
      <c r="G6887" s="326">
        <v>2.3340518322890373E-4</v>
      </c>
      <c r="H6887" s="327">
        <v>0</v>
      </c>
      <c r="I6887" s="332">
        <v>0</v>
      </c>
      <c r="J6887" s="326">
        <v>0</v>
      </c>
      <c r="K6887" s="327">
        <v>0</v>
      </c>
      <c r="L6887" s="336">
        <v>1.9032402077116473E-4</v>
      </c>
      <c r="M6887" s="337">
        <v>1.1415525114155251E-4</v>
      </c>
      <c r="N6887" s="345">
        <v>0.3270999258056641</v>
      </c>
      <c r="O6887" s="346">
        <v>0.19672383307893507</v>
      </c>
      <c r="P6887" s="347">
        <v>0.36078282803078099</v>
      </c>
      <c r="Q6887" s="348">
        <v>6.1892130857648102E-2</v>
      </c>
      <c r="R6887" s="346">
        <v>0.33611159355291936</v>
      </c>
      <c r="S6887" s="347">
        <v>0.25646445266213536</v>
      </c>
      <c r="T6887" s="349">
        <v>0.15167404775112805</v>
      </c>
      <c r="U6887" s="349">
        <v>0.47194550321758061</v>
      </c>
      <c r="V6887" s="361">
        <v>0.29556439882056812</v>
      </c>
    </row>
    <row r="6888" spans="1:22" ht="16" hidden="1" customHeight="1" outlineLevel="1">
      <c r="A6888" s="65">
        <v>6879</v>
      </c>
      <c r="B6888" s="117">
        <v>1</v>
      </c>
      <c r="C6888" s="325">
        <v>1.4483714034545142E-4</v>
      </c>
      <c r="D6888" s="326">
        <v>1.1420184295022439E-4</v>
      </c>
      <c r="E6888" s="327">
        <v>1.3246351166023326E-4</v>
      </c>
      <c r="F6888" s="332">
        <v>0</v>
      </c>
      <c r="G6888" s="326">
        <v>2.538281367614329E-4</v>
      </c>
      <c r="H6888" s="327">
        <v>0</v>
      </c>
      <c r="I6888" s="332">
        <v>0</v>
      </c>
      <c r="J6888" s="326">
        <v>0</v>
      </c>
      <c r="K6888" s="327">
        <v>0</v>
      </c>
      <c r="L6888" s="336">
        <v>2.1382081345896285E-4</v>
      </c>
      <c r="M6888" s="337">
        <v>1.1415525114155251E-4</v>
      </c>
      <c r="N6888" s="345">
        <v>0.29066022240660583</v>
      </c>
      <c r="O6888" s="346">
        <v>0.20463582111442605</v>
      </c>
      <c r="P6888" s="347">
        <v>0.29950441218115775</v>
      </c>
      <c r="Q6888" s="348">
        <v>7.9575596816976138E-2</v>
      </c>
      <c r="R6888" s="346">
        <v>0.28858185795743979</v>
      </c>
      <c r="S6888" s="347">
        <v>0.30576957788584108</v>
      </c>
      <c r="T6888" s="349">
        <v>0.13313082561227543</v>
      </c>
      <c r="U6888" s="349">
        <v>0.46998029187792795</v>
      </c>
      <c r="V6888" s="361">
        <v>0.21144680450830308</v>
      </c>
    </row>
    <row r="6889" spans="1:22" ht="16" hidden="1" customHeight="1" outlineLevel="1">
      <c r="A6889" s="65">
        <v>6880</v>
      </c>
      <c r="B6889" s="117">
        <v>1</v>
      </c>
      <c r="C6889" s="325">
        <v>1.4663096329798863E-4</v>
      </c>
      <c r="D6889" s="326">
        <v>1.1486286825841432E-4</v>
      </c>
      <c r="E6889" s="327">
        <v>1.3325484201096035E-4</v>
      </c>
      <c r="F6889" s="332">
        <v>0</v>
      </c>
      <c r="G6889" s="326">
        <v>2.2115141110938625E-4</v>
      </c>
      <c r="H6889" s="327">
        <v>0</v>
      </c>
      <c r="I6889" s="332">
        <v>0</v>
      </c>
      <c r="J6889" s="326">
        <v>0</v>
      </c>
      <c r="K6889" s="327">
        <v>9.2113590914628404E-5</v>
      </c>
      <c r="L6889" s="336">
        <v>2.2321953053408208E-4</v>
      </c>
      <c r="M6889" s="337">
        <v>1.1415525114155251E-4</v>
      </c>
      <c r="N6889" s="345">
        <v>0.15833408378884922</v>
      </c>
      <c r="O6889" s="346">
        <v>0.17351747294605835</v>
      </c>
      <c r="P6889" s="347">
        <v>0.17652540580121334</v>
      </c>
      <c r="Q6889" s="348">
        <v>6.1892130857648102E-2</v>
      </c>
      <c r="R6889" s="346">
        <v>0.24362877756109375</v>
      </c>
      <c r="S6889" s="347">
        <v>0.27136233072361327</v>
      </c>
      <c r="T6889" s="349">
        <v>0.12647428433166166</v>
      </c>
      <c r="U6889" s="349">
        <v>0.46772029883732746</v>
      </c>
      <c r="V6889" s="361">
        <v>0.10214279309346394</v>
      </c>
    </row>
    <row r="6890" spans="1:22" ht="16" hidden="1" customHeight="1" outlineLevel="1">
      <c r="A6890" s="65">
        <v>6881</v>
      </c>
      <c r="B6890" s="117">
        <v>1</v>
      </c>
      <c r="C6890" s="325">
        <v>1.4716848515833078E-4</v>
      </c>
      <c r="D6890" s="326">
        <v>1.1301588577964835E-4</v>
      </c>
      <c r="E6890" s="327">
        <v>1.3282674526384568E-4</v>
      </c>
      <c r="F6890" s="332">
        <v>0</v>
      </c>
      <c r="G6890" s="326">
        <v>1.8088901700240049E-4</v>
      </c>
      <c r="H6890" s="327">
        <v>0</v>
      </c>
      <c r="I6890" s="332">
        <v>0</v>
      </c>
      <c r="J6890" s="326">
        <v>0</v>
      </c>
      <c r="K6890" s="327">
        <v>0</v>
      </c>
      <c r="L6890" s="336">
        <v>2.2321953053408208E-4</v>
      </c>
      <c r="M6890" s="337">
        <v>1.1415525114155251E-4</v>
      </c>
      <c r="N6890" s="345">
        <v>5.987543421257023E-2</v>
      </c>
      <c r="O6890" s="346">
        <v>6.5194331909115916E-2</v>
      </c>
      <c r="P6890" s="347">
        <v>5.937067564229636E-2</v>
      </c>
      <c r="Q6890" s="348">
        <v>9.7259062776304167E-2</v>
      </c>
      <c r="R6890" s="346">
        <v>0.21139166637277146</v>
      </c>
      <c r="S6890" s="347">
        <v>0.24245878974350304</v>
      </c>
      <c r="T6890" s="349">
        <v>0.13912171276482782</v>
      </c>
      <c r="U6890" s="349">
        <v>0.49395587022169013</v>
      </c>
      <c r="V6890" s="361">
        <v>0</v>
      </c>
    </row>
    <row r="6891" spans="1:22" ht="16" hidden="1" customHeight="1" outlineLevel="1">
      <c r="A6891" s="65">
        <v>6882</v>
      </c>
      <c r="B6891" s="117">
        <v>1</v>
      </c>
      <c r="C6891" s="325">
        <v>1.4296831434263392E-4</v>
      </c>
      <c r="D6891" s="326">
        <v>1.2302847500664281E-4</v>
      </c>
      <c r="E6891" s="327">
        <v>1.3176298971040928E-4</v>
      </c>
      <c r="F6891" s="332">
        <v>0</v>
      </c>
      <c r="G6891" s="326">
        <v>0</v>
      </c>
      <c r="H6891" s="327">
        <v>0</v>
      </c>
      <c r="I6891" s="332">
        <v>0</v>
      </c>
      <c r="J6891" s="326">
        <v>0</v>
      </c>
      <c r="K6891" s="327">
        <v>9.8056403231701241E-5</v>
      </c>
      <c r="L6891" s="336">
        <v>1.644775488145868E-4</v>
      </c>
      <c r="M6891" s="337">
        <v>1.1415525114155251E-4</v>
      </c>
      <c r="N6891" s="345">
        <v>1.429007976433657E-3</v>
      </c>
      <c r="O6891" s="346">
        <v>3.7425639068280714E-3</v>
      </c>
      <c r="P6891" s="347">
        <v>2.290394177461603E-3</v>
      </c>
      <c r="Q6891" s="348">
        <v>0.14146772767462423</v>
      </c>
      <c r="R6891" s="346">
        <v>0.17759311475760162</v>
      </c>
      <c r="S6891" s="347">
        <v>0.28242161981472008</v>
      </c>
      <c r="T6891" s="349">
        <v>0.18191376385448779</v>
      </c>
      <c r="U6891" s="349">
        <v>0.53060706170621175</v>
      </c>
      <c r="V6891" s="361">
        <v>0</v>
      </c>
    </row>
    <row r="6892" spans="1:22" ht="16" hidden="1" customHeight="1" outlineLevel="1">
      <c r="A6892" s="65">
        <v>6883</v>
      </c>
      <c r="B6892" s="117">
        <v>1</v>
      </c>
      <c r="C6892" s="325">
        <v>1.4267455239570274E-4</v>
      </c>
      <c r="D6892" s="326">
        <v>1.3786266059925793E-4</v>
      </c>
      <c r="E6892" s="327">
        <v>1.3504506477162161E-4</v>
      </c>
      <c r="F6892" s="332">
        <v>0</v>
      </c>
      <c r="G6892" s="326">
        <v>0</v>
      </c>
      <c r="H6892" s="327">
        <v>0</v>
      </c>
      <c r="I6892" s="332">
        <v>0</v>
      </c>
      <c r="J6892" s="326">
        <v>0</v>
      </c>
      <c r="K6892" s="327">
        <v>1.069706217073104E-4</v>
      </c>
      <c r="L6892" s="336">
        <v>1.1748396343899057E-4</v>
      </c>
      <c r="M6892" s="337">
        <v>1.1415525114155251E-4</v>
      </c>
      <c r="N6892" s="345">
        <v>0</v>
      </c>
      <c r="O6892" s="346">
        <v>0</v>
      </c>
      <c r="P6892" s="347">
        <v>0</v>
      </c>
      <c r="Q6892" s="348">
        <v>0.1149425287356322</v>
      </c>
      <c r="R6892" s="346">
        <v>0.17590631036453108</v>
      </c>
      <c r="S6892" s="347">
        <v>0.34808225039346541</v>
      </c>
      <c r="T6892" s="349">
        <v>0.23117216933102969</v>
      </c>
      <c r="U6892" s="349">
        <v>0.57541388025029183</v>
      </c>
      <c r="V6892" s="361">
        <v>0</v>
      </c>
    </row>
    <row r="6893" spans="1:22" ht="16" hidden="1" customHeight="1" outlineLevel="1">
      <c r="A6893" s="65">
        <v>6884</v>
      </c>
      <c r="B6893" s="117">
        <v>1</v>
      </c>
      <c r="C6893" s="325">
        <v>1.474997486304021E-4</v>
      </c>
      <c r="D6893" s="326">
        <v>1.4781692406376506E-4</v>
      </c>
      <c r="E6893" s="327">
        <v>1.4119409077563205E-4</v>
      </c>
      <c r="F6893" s="332">
        <v>0</v>
      </c>
      <c r="G6893" s="326">
        <v>0</v>
      </c>
      <c r="H6893" s="327">
        <v>0</v>
      </c>
      <c r="I6893" s="332">
        <v>0</v>
      </c>
      <c r="J6893" s="326">
        <v>0</v>
      </c>
      <c r="K6893" s="327">
        <v>1.1291343402438324E-4</v>
      </c>
      <c r="L6893" s="336">
        <v>8.811297257924293E-5</v>
      </c>
      <c r="M6893" s="337">
        <v>1.1415525114155251E-4</v>
      </c>
      <c r="N6893" s="345">
        <v>0</v>
      </c>
      <c r="O6893" s="346">
        <v>0</v>
      </c>
      <c r="P6893" s="347">
        <v>0</v>
      </c>
      <c r="Q6893" s="348">
        <v>0.10610079575596817</v>
      </c>
      <c r="R6893" s="346">
        <v>0.18011168042477779</v>
      </c>
      <c r="S6893" s="347">
        <v>0.39698795540100268</v>
      </c>
      <c r="T6893" s="349">
        <v>0.28708711608818538</v>
      </c>
      <c r="U6893" s="349">
        <v>0.61127898719895246</v>
      </c>
      <c r="V6893" s="361">
        <v>0</v>
      </c>
    </row>
    <row r="6894" spans="1:22" ht="16" hidden="1" customHeight="1" outlineLevel="1">
      <c r="A6894" s="65">
        <v>6885</v>
      </c>
      <c r="B6894" s="117">
        <v>1</v>
      </c>
      <c r="C6894" s="325">
        <v>1.3852438361352609E-4</v>
      </c>
      <c r="D6894" s="326">
        <v>1.4235374431078362E-4</v>
      </c>
      <c r="E6894" s="327">
        <v>1.3348834932756833E-4</v>
      </c>
      <c r="F6894" s="332">
        <v>0</v>
      </c>
      <c r="G6894" s="326">
        <v>0</v>
      </c>
      <c r="H6894" s="327">
        <v>0</v>
      </c>
      <c r="I6894" s="332">
        <v>0</v>
      </c>
      <c r="J6894" s="326">
        <v>0</v>
      </c>
      <c r="K6894" s="327">
        <v>9.5084997073164795E-5</v>
      </c>
      <c r="L6894" s="336">
        <v>5.8741981719495287E-5</v>
      </c>
      <c r="M6894" s="337">
        <v>1.1415525114155251E-4</v>
      </c>
      <c r="N6894" s="345">
        <v>0</v>
      </c>
      <c r="O6894" s="346">
        <v>0</v>
      </c>
      <c r="P6894" s="347">
        <v>0</v>
      </c>
      <c r="Q6894" s="348">
        <v>0.13262599469496023</v>
      </c>
      <c r="R6894" s="346">
        <v>0.16962912328373245</v>
      </c>
      <c r="S6894" s="347">
        <v>0.42363502865521446</v>
      </c>
      <c r="T6894" s="349">
        <v>0.29013010638789449</v>
      </c>
      <c r="U6894" s="349">
        <v>0.58582950035045089</v>
      </c>
      <c r="V6894" s="361">
        <v>0</v>
      </c>
    </row>
    <row r="6895" spans="1:22" ht="16" hidden="1" customHeight="1" outlineLevel="1">
      <c r="A6895" s="65">
        <v>6886</v>
      </c>
      <c r="B6895" s="117">
        <v>1</v>
      </c>
      <c r="C6895" s="325">
        <v>1.2718642251282057E-4</v>
      </c>
      <c r="D6895" s="326">
        <v>1.3352711225436518E-4</v>
      </c>
      <c r="E6895" s="327">
        <v>1.2065841954282925E-4</v>
      </c>
      <c r="F6895" s="332">
        <v>0</v>
      </c>
      <c r="G6895" s="326">
        <v>0</v>
      </c>
      <c r="H6895" s="327">
        <v>0</v>
      </c>
      <c r="I6895" s="332">
        <v>0</v>
      </c>
      <c r="J6895" s="326">
        <v>0</v>
      </c>
      <c r="K6895" s="327">
        <v>0</v>
      </c>
      <c r="L6895" s="336">
        <v>3.7594868300476983E-5</v>
      </c>
      <c r="M6895" s="337">
        <v>1.1415525114155251E-4</v>
      </c>
      <c r="N6895" s="345">
        <v>0</v>
      </c>
      <c r="O6895" s="346">
        <v>0</v>
      </c>
      <c r="P6895" s="347">
        <v>0</v>
      </c>
      <c r="Q6895" s="348">
        <v>0.13262599469496023</v>
      </c>
      <c r="R6895" s="346">
        <v>0.16468433454984976</v>
      </c>
      <c r="S6895" s="347">
        <v>0.44376168663355231</v>
      </c>
      <c r="T6895" s="349">
        <v>0.17573268980820356</v>
      </c>
      <c r="U6895" s="349">
        <v>0.50132541274538744</v>
      </c>
      <c r="V6895" s="361">
        <v>0</v>
      </c>
    </row>
    <row r="6896" spans="1:22" ht="16" hidden="1" customHeight="1" outlineLevel="1">
      <c r="A6896" s="65">
        <v>6887</v>
      </c>
      <c r="B6896" s="117">
        <v>1</v>
      </c>
      <c r="C6896" s="325">
        <v>1.140421379511978E-4</v>
      </c>
      <c r="D6896" s="326">
        <v>1.2271740427337698E-4</v>
      </c>
      <c r="E6896" s="327">
        <v>1.0651825425934535E-4</v>
      </c>
      <c r="F6896" s="332">
        <v>0</v>
      </c>
      <c r="G6896" s="326">
        <v>0</v>
      </c>
      <c r="H6896" s="327">
        <v>0</v>
      </c>
      <c r="I6896" s="332">
        <v>7.3554979003396872E-5</v>
      </c>
      <c r="J6896" s="326">
        <v>0</v>
      </c>
      <c r="K6896" s="327">
        <v>0</v>
      </c>
      <c r="L6896" s="336">
        <v>2.3496792687798115E-5</v>
      </c>
      <c r="M6896" s="337">
        <v>1.1415525114155251E-4</v>
      </c>
      <c r="N6896" s="345">
        <v>0</v>
      </c>
      <c r="O6896" s="346">
        <v>0</v>
      </c>
      <c r="P6896" s="347">
        <v>0</v>
      </c>
      <c r="Q6896" s="348">
        <v>0.1149425287356322</v>
      </c>
      <c r="R6896" s="346">
        <v>0.16460752885621105</v>
      </c>
      <c r="S6896" s="347">
        <v>0.48156660456634581</v>
      </c>
      <c r="T6896" s="349">
        <v>8.8246718691565418E-2</v>
      </c>
      <c r="U6896" s="349">
        <v>0.4824593838847222</v>
      </c>
      <c r="V6896" s="361">
        <v>0</v>
      </c>
    </row>
    <row r="6897" spans="1:22" ht="16" hidden="1" customHeight="1" outlineLevel="1">
      <c r="A6897" s="65">
        <v>6888</v>
      </c>
      <c r="B6897" s="117">
        <v>1</v>
      </c>
      <c r="C6897" s="325">
        <v>1.0296043727228331E-4</v>
      </c>
      <c r="D6897" s="326">
        <v>1.1241318623394575E-4</v>
      </c>
      <c r="E6897" s="327">
        <v>9.5802862952778627E-5</v>
      </c>
      <c r="F6897" s="332">
        <v>0</v>
      </c>
      <c r="G6897" s="326">
        <v>0</v>
      </c>
      <c r="H6897" s="327">
        <v>0</v>
      </c>
      <c r="I6897" s="332">
        <v>8.9157550307147697E-5</v>
      </c>
      <c r="J6897" s="326">
        <v>0</v>
      </c>
      <c r="K6897" s="327">
        <v>0</v>
      </c>
      <c r="L6897" s="336">
        <v>9.3987170751192458E-6</v>
      </c>
      <c r="M6897" s="337">
        <v>1.1415525114155251E-4</v>
      </c>
      <c r="N6897" s="345">
        <v>0</v>
      </c>
      <c r="O6897" s="346">
        <v>0</v>
      </c>
      <c r="P6897" s="347">
        <v>0</v>
      </c>
      <c r="Q6897" s="348">
        <v>0.15915119363395228</v>
      </c>
      <c r="R6897" s="346">
        <v>0.15351658107640045</v>
      </c>
      <c r="S6897" s="347">
        <v>0.46880070027985565</v>
      </c>
      <c r="T6897" s="349">
        <v>9.3667045162922347E-2</v>
      </c>
      <c r="U6897" s="349">
        <v>0.45583077023242902</v>
      </c>
      <c r="V6897" s="361">
        <v>0</v>
      </c>
    </row>
    <row r="6898" spans="1:22" ht="16" hidden="1" customHeight="1" outlineLevel="1">
      <c r="A6898" s="65">
        <v>6889</v>
      </c>
      <c r="B6898" s="117">
        <v>1</v>
      </c>
      <c r="C6898" s="325">
        <v>9.5497633769393354E-5</v>
      </c>
      <c r="D6898" s="326">
        <v>9.0307722251241454E-5</v>
      </c>
      <c r="E6898" s="327">
        <v>9.25467331489672E-5</v>
      </c>
      <c r="F6898" s="332">
        <v>0</v>
      </c>
      <c r="G6898" s="326">
        <v>0</v>
      </c>
      <c r="H6898" s="327">
        <v>0</v>
      </c>
      <c r="I6898" s="332">
        <v>9.5844366580183796E-5</v>
      </c>
      <c r="J6898" s="326">
        <v>0</v>
      </c>
      <c r="K6898" s="327">
        <v>0</v>
      </c>
      <c r="L6898" s="336">
        <v>5.8741981719495289E-6</v>
      </c>
      <c r="M6898" s="337">
        <v>1.1415525114155251E-4</v>
      </c>
      <c r="N6898" s="345">
        <v>0</v>
      </c>
      <c r="O6898" s="346">
        <v>0</v>
      </c>
      <c r="P6898" s="347">
        <v>0</v>
      </c>
      <c r="Q6898" s="348">
        <v>0.16799292661361628</v>
      </c>
      <c r="R6898" s="346">
        <v>0.13222041739333595</v>
      </c>
      <c r="S6898" s="347">
        <v>0.44519337556367805</v>
      </c>
      <c r="T6898" s="349">
        <v>3.5089481893521166E-2</v>
      </c>
      <c r="U6898" s="349">
        <v>0.43480300889814572</v>
      </c>
      <c r="V6898" s="361">
        <v>0</v>
      </c>
    </row>
    <row r="6899" spans="1:22" ht="16" hidden="1" customHeight="1" outlineLevel="1">
      <c r="A6899" s="65">
        <v>6890</v>
      </c>
      <c r="B6899" s="117">
        <v>1</v>
      </c>
      <c r="C6899" s="325">
        <v>9.0484929908993242E-5</v>
      </c>
      <c r="D6899" s="326">
        <v>8.4397378319190345E-5</v>
      </c>
      <c r="E6899" s="327">
        <v>8.7189037495683839E-5</v>
      </c>
      <c r="F6899" s="332">
        <v>0</v>
      </c>
      <c r="G6899" s="326">
        <v>0</v>
      </c>
      <c r="H6899" s="327">
        <v>0</v>
      </c>
      <c r="I6899" s="332">
        <v>9.8073305337862478E-5</v>
      </c>
      <c r="J6899" s="326">
        <v>0</v>
      </c>
      <c r="K6899" s="327">
        <v>0</v>
      </c>
      <c r="L6899" s="336">
        <v>2.3496792687798115E-6</v>
      </c>
      <c r="M6899" s="337">
        <v>1.1415525114155251E-4</v>
      </c>
      <c r="N6899" s="345">
        <v>0</v>
      </c>
      <c r="O6899" s="346">
        <v>0</v>
      </c>
      <c r="P6899" s="347">
        <v>0</v>
      </c>
      <c r="Q6899" s="348">
        <v>0.16799292661361628</v>
      </c>
      <c r="R6899" s="346">
        <v>0.11949023658484831</v>
      </c>
      <c r="S6899" s="347">
        <v>0.38713730570163596</v>
      </c>
      <c r="T6899" s="349">
        <v>3.5279668787252985E-2</v>
      </c>
      <c r="U6899" s="349">
        <v>0.41436481096575833</v>
      </c>
      <c r="V6899" s="361">
        <v>0</v>
      </c>
    </row>
    <row r="6900" spans="1:22" ht="16" hidden="1" customHeight="1" outlineLevel="1">
      <c r="A6900" s="65">
        <v>6891</v>
      </c>
      <c r="B6900" s="117">
        <v>1</v>
      </c>
      <c r="C6900" s="325">
        <v>8.6778529174308364E-5</v>
      </c>
      <c r="D6900" s="326">
        <v>8.3017001940323141E-5</v>
      </c>
      <c r="E6900" s="327">
        <v>8.3517783573458201E-5</v>
      </c>
      <c r="F6900" s="332">
        <v>0</v>
      </c>
      <c r="G6900" s="326">
        <v>0</v>
      </c>
      <c r="H6900" s="327">
        <v>0</v>
      </c>
      <c r="I6900" s="332">
        <v>9.5844366580183796E-5</v>
      </c>
      <c r="J6900" s="326">
        <v>0</v>
      </c>
      <c r="K6900" s="327">
        <v>0</v>
      </c>
      <c r="L6900" s="336">
        <v>1.1748396343899057E-6</v>
      </c>
      <c r="M6900" s="337">
        <v>1.1415525114155251E-4</v>
      </c>
      <c r="N6900" s="345">
        <v>0</v>
      </c>
      <c r="O6900" s="346">
        <v>0</v>
      </c>
      <c r="P6900" s="347">
        <v>0</v>
      </c>
      <c r="Q6900" s="348">
        <v>0.19451812555260833</v>
      </c>
      <c r="R6900" s="346">
        <v>0.1183723701768153</v>
      </c>
      <c r="S6900" s="347">
        <v>0.32410144382455536</v>
      </c>
      <c r="T6900" s="349">
        <v>3.3472893296800678E-2</v>
      </c>
      <c r="U6900" s="349">
        <v>0.38606576767476042</v>
      </c>
      <c r="V6900" s="361">
        <v>0</v>
      </c>
    </row>
    <row r="6901" spans="1:22" ht="16" hidden="1" customHeight="1" outlineLevel="1">
      <c r="A6901" s="65">
        <v>6892</v>
      </c>
      <c r="B6901" s="117">
        <v>1</v>
      </c>
      <c r="C6901" s="325">
        <v>8.5753487487144243E-5</v>
      </c>
      <c r="D6901" s="326">
        <v>8.249207007793702E-5</v>
      </c>
      <c r="E6901" s="327">
        <v>8.2908070024537343E-5</v>
      </c>
      <c r="F6901" s="332">
        <v>0</v>
      </c>
      <c r="G6901" s="326">
        <v>0</v>
      </c>
      <c r="H6901" s="327">
        <v>0</v>
      </c>
      <c r="I6901" s="332">
        <v>9.3615427822505074E-5</v>
      </c>
      <c r="J6901" s="326">
        <v>0</v>
      </c>
      <c r="K6901" s="327">
        <v>0</v>
      </c>
      <c r="L6901" s="336">
        <v>1.409807561267887E-5</v>
      </c>
      <c r="M6901" s="337">
        <v>1.1415525114155251E-4</v>
      </c>
      <c r="N6901" s="345">
        <v>0</v>
      </c>
      <c r="O6901" s="346">
        <v>0</v>
      </c>
      <c r="P6901" s="347">
        <v>0</v>
      </c>
      <c r="Q6901" s="348">
        <v>0.21220159151193635</v>
      </c>
      <c r="R6901" s="346">
        <v>0.1374786104730151</v>
      </c>
      <c r="S6901" s="347">
        <v>0.28321527937009067</v>
      </c>
      <c r="T6901" s="349">
        <v>3.3472893296800678E-2</v>
      </c>
      <c r="U6901" s="349">
        <v>0.38223360556243774</v>
      </c>
      <c r="V6901" s="361">
        <v>0</v>
      </c>
    </row>
    <row r="6902" spans="1:22" ht="16" hidden="1" customHeight="1" outlineLevel="1">
      <c r="A6902" s="65">
        <v>6893</v>
      </c>
      <c r="B6902" s="117">
        <v>1</v>
      </c>
      <c r="C6902" s="325">
        <v>8.642851493966695E-5</v>
      </c>
      <c r="D6902" s="326">
        <v>8.2433744315449676E-5</v>
      </c>
      <c r="E6902" s="327">
        <v>8.3439947801255542E-5</v>
      </c>
      <c r="F6902" s="332">
        <v>0</v>
      </c>
      <c r="G6902" s="326">
        <v>0</v>
      </c>
      <c r="H6902" s="327">
        <v>0</v>
      </c>
      <c r="I6902" s="332">
        <v>9.8073305337862478E-5</v>
      </c>
      <c r="J6902" s="326">
        <v>0</v>
      </c>
      <c r="K6902" s="327">
        <v>0</v>
      </c>
      <c r="L6902" s="336">
        <v>3.7594868300476983E-5</v>
      </c>
      <c r="M6902" s="337">
        <v>1.1415525114155251E-4</v>
      </c>
      <c r="N6902" s="345">
        <v>0</v>
      </c>
      <c r="O6902" s="346">
        <v>0</v>
      </c>
      <c r="P6902" s="347">
        <v>0</v>
      </c>
      <c r="Q6902" s="348">
        <v>0.21220159151193635</v>
      </c>
      <c r="R6902" s="346">
        <v>0.12488061735073855</v>
      </c>
      <c r="S6902" s="347">
        <v>0.29186766842095224</v>
      </c>
      <c r="T6902" s="349">
        <v>3.5469855680984812E-2</v>
      </c>
      <c r="U6902" s="349">
        <v>0.38134926045959405</v>
      </c>
      <c r="V6902" s="361">
        <v>0</v>
      </c>
    </row>
    <row r="6903" spans="1:22" ht="16" hidden="1" customHeight="1" outlineLevel="1">
      <c r="A6903" s="65">
        <v>6894</v>
      </c>
      <c r="B6903" s="117">
        <v>1</v>
      </c>
      <c r="C6903" s="325">
        <v>9.2653768112931938E-5</v>
      </c>
      <c r="D6903" s="326">
        <v>8.4183517190070071E-5</v>
      </c>
      <c r="E6903" s="327">
        <v>8.7811723673305149E-5</v>
      </c>
      <c r="F6903" s="332">
        <v>0</v>
      </c>
      <c r="G6903" s="326">
        <v>0</v>
      </c>
      <c r="H6903" s="327">
        <v>0</v>
      </c>
      <c r="I6903" s="332">
        <v>1.0030224409554116E-4</v>
      </c>
      <c r="J6903" s="326">
        <v>0</v>
      </c>
      <c r="K6903" s="327">
        <v>0</v>
      </c>
      <c r="L6903" s="336">
        <v>9.3987170751192462E-5</v>
      </c>
      <c r="M6903" s="337">
        <v>1.1415525114155251E-4</v>
      </c>
      <c r="N6903" s="345">
        <v>0</v>
      </c>
      <c r="O6903" s="346">
        <v>0</v>
      </c>
      <c r="P6903" s="347">
        <v>0</v>
      </c>
      <c r="Q6903" s="348">
        <v>0.21220159151193635</v>
      </c>
      <c r="R6903" s="346">
        <v>0.15241009278810078</v>
      </c>
      <c r="S6903" s="347">
        <v>0.36124239401915781</v>
      </c>
      <c r="T6903" s="349">
        <v>3.8037378746364411E-2</v>
      </c>
      <c r="U6903" s="349">
        <v>0.38567272540682984</v>
      </c>
      <c r="V6903" s="361">
        <v>0</v>
      </c>
    </row>
    <row r="6904" spans="1:22" ht="16" hidden="1" customHeight="1" outlineLevel="1">
      <c r="A6904" s="65">
        <v>6895</v>
      </c>
      <c r="B6904" s="117">
        <v>1</v>
      </c>
      <c r="C6904" s="325">
        <v>1.1152953576680772E-4</v>
      </c>
      <c r="D6904" s="326">
        <v>9.4487735229501282E-5</v>
      </c>
      <c r="E6904" s="327">
        <v>1.004859819136389E-4</v>
      </c>
      <c r="F6904" s="332">
        <v>0</v>
      </c>
      <c r="G6904" s="326">
        <v>0</v>
      </c>
      <c r="H6904" s="327">
        <v>0</v>
      </c>
      <c r="I6904" s="332">
        <v>1.0698906036857726E-4</v>
      </c>
      <c r="J6904" s="326">
        <v>0</v>
      </c>
      <c r="K6904" s="327">
        <v>0</v>
      </c>
      <c r="L6904" s="336">
        <v>1.8210014333043539E-4</v>
      </c>
      <c r="M6904" s="337">
        <v>1.1415525114155251E-4</v>
      </c>
      <c r="N6904" s="345">
        <v>0</v>
      </c>
      <c r="O6904" s="346">
        <v>4.0266275968380283E-3</v>
      </c>
      <c r="P6904" s="347">
        <v>6.8131593899764063E-3</v>
      </c>
      <c r="Q6904" s="348">
        <v>0.17683465959328029</v>
      </c>
      <c r="R6904" s="346">
        <v>0.15371170732741005</v>
      </c>
      <c r="S6904" s="347">
        <v>0.3436211916685401</v>
      </c>
      <c r="T6904" s="349">
        <v>7.7025691961387907E-2</v>
      </c>
      <c r="U6904" s="349">
        <v>0.44109168518503422</v>
      </c>
      <c r="V6904" s="361">
        <v>0</v>
      </c>
    </row>
    <row r="6905" spans="1:22" ht="16" hidden="1" customHeight="1" outlineLevel="1">
      <c r="A6905" s="65">
        <v>6896</v>
      </c>
      <c r="B6905" s="117">
        <v>1</v>
      </c>
      <c r="C6905" s="325">
        <v>1.3337417416094542E-4</v>
      </c>
      <c r="D6905" s="326">
        <v>1.0564739778541358E-4</v>
      </c>
      <c r="E6905" s="327">
        <v>1.1775255071392982E-4</v>
      </c>
      <c r="F6905" s="332">
        <v>0</v>
      </c>
      <c r="G6905" s="326">
        <v>0</v>
      </c>
      <c r="H6905" s="327">
        <v>0</v>
      </c>
      <c r="I6905" s="332">
        <v>1.0698906036857726E-4</v>
      </c>
      <c r="J6905" s="326">
        <v>0</v>
      </c>
      <c r="K6905" s="327">
        <v>0</v>
      </c>
      <c r="L6905" s="336">
        <v>1.5860335064263727E-4</v>
      </c>
      <c r="M6905" s="337">
        <v>1.1415525114155251E-4</v>
      </c>
      <c r="N6905" s="345">
        <v>2.2149623634721685E-2</v>
      </c>
      <c r="O6905" s="346">
        <v>9.0578433351847301E-2</v>
      </c>
      <c r="P6905" s="347">
        <v>8.2605747688321268E-2</v>
      </c>
      <c r="Q6905" s="348">
        <v>0.13262599469496023</v>
      </c>
      <c r="R6905" s="346">
        <v>0.14502135043152464</v>
      </c>
      <c r="S6905" s="347">
        <v>0.35070701909513025</v>
      </c>
      <c r="T6905" s="349">
        <v>0.14625372127977115</v>
      </c>
      <c r="U6905" s="349">
        <v>0.48275416558567008</v>
      </c>
      <c r="V6905" s="361">
        <v>1.2735974844047948E-2</v>
      </c>
    </row>
    <row r="6906" spans="1:22" ht="16" hidden="1" customHeight="1" outlineLevel="1">
      <c r="A6906" s="65">
        <v>6897</v>
      </c>
      <c r="B6906" s="117">
        <v>1</v>
      </c>
      <c r="C6906" s="325">
        <v>1.4845603752147596E-4</v>
      </c>
      <c r="D6906" s="326">
        <v>1.1565998701240804E-4</v>
      </c>
      <c r="E6906" s="327">
        <v>1.3103652250318442E-4</v>
      </c>
      <c r="F6906" s="332">
        <v>0</v>
      </c>
      <c r="G6906" s="326">
        <v>0</v>
      </c>
      <c r="H6906" s="327">
        <v>0</v>
      </c>
      <c r="I6906" s="332">
        <v>1.0030224409554116E-4</v>
      </c>
      <c r="J6906" s="326">
        <v>0</v>
      </c>
      <c r="K6906" s="327">
        <v>0</v>
      </c>
      <c r="L6906" s="336">
        <v>1.4685495429873823E-4</v>
      </c>
      <c r="M6906" s="337">
        <v>1.1415525114155251E-4</v>
      </c>
      <c r="N6906" s="345">
        <v>0.17633958429191329</v>
      </c>
      <c r="O6906" s="346">
        <v>0.22560228660526707</v>
      </c>
      <c r="P6906" s="347">
        <v>0.18980209187791203</v>
      </c>
      <c r="Q6906" s="348">
        <v>0.1149425287356322</v>
      </c>
      <c r="R6906" s="346">
        <v>9.9663765348249111E-2</v>
      </c>
      <c r="S6906" s="347">
        <v>0.33144663789620199</v>
      </c>
      <c r="T6906" s="349">
        <v>0.20635277969902688</v>
      </c>
      <c r="U6906" s="349">
        <v>0.52834706866561121</v>
      </c>
      <c r="V6906" s="361">
        <v>0.10326507357666501</v>
      </c>
    </row>
    <row r="6907" spans="1:22" ht="16" hidden="1" customHeight="1" outlineLevel="1">
      <c r="A6907" s="65">
        <v>6898</v>
      </c>
      <c r="B6907" s="117">
        <v>1</v>
      </c>
      <c r="C6907" s="325">
        <v>1.5256870477851247E-4</v>
      </c>
      <c r="D6907" s="326">
        <v>1.2057879298217427E-4</v>
      </c>
      <c r="E6907" s="327">
        <v>1.3705582222019042E-4</v>
      </c>
      <c r="F6907" s="332">
        <v>0</v>
      </c>
      <c r="G6907" s="326">
        <v>0</v>
      </c>
      <c r="H6907" s="327">
        <v>0</v>
      </c>
      <c r="I6907" s="332">
        <v>9.3615427822505074E-5</v>
      </c>
      <c r="J6907" s="326">
        <v>0</v>
      </c>
      <c r="K6907" s="327">
        <v>0</v>
      </c>
      <c r="L6907" s="336">
        <v>1.644775488145868E-4</v>
      </c>
      <c r="M6907" s="337">
        <v>1.1415525114155251E-4</v>
      </c>
      <c r="N6907" s="345">
        <v>0.25250570943582723</v>
      </c>
      <c r="O6907" s="346">
        <v>0.30966050744561902</v>
      </c>
      <c r="P6907" s="347">
        <v>0.284371509595858</v>
      </c>
      <c r="Q6907" s="348">
        <v>8.8417329796640146E-2</v>
      </c>
      <c r="R6907" s="346">
        <v>7.6938734124528591E-2</v>
      </c>
      <c r="S6907" s="347">
        <v>0.29587224932587108</v>
      </c>
      <c r="T6907" s="349">
        <v>0.20102754667453587</v>
      </c>
      <c r="U6907" s="349">
        <v>0.53974529443559649</v>
      </c>
      <c r="V6907" s="361">
        <v>0.17738902739566825</v>
      </c>
    </row>
    <row r="6908" spans="1:22" ht="16" hidden="1" customHeight="1" outlineLevel="1">
      <c r="A6908" s="65">
        <v>6899</v>
      </c>
      <c r="B6908" s="117">
        <v>1</v>
      </c>
      <c r="C6908" s="325">
        <v>1.5158741487067851E-4</v>
      </c>
      <c r="D6908" s="326">
        <v>1.2190084359855413E-4</v>
      </c>
      <c r="E6908" s="327">
        <v>1.3980601950468454E-4</v>
      </c>
      <c r="F6908" s="332">
        <v>0</v>
      </c>
      <c r="G6908" s="326">
        <v>0</v>
      </c>
      <c r="H6908" s="327">
        <v>0</v>
      </c>
      <c r="I6908" s="332">
        <v>8.2470734034111612E-5</v>
      </c>
      <c r="J6908" s="326">
        <v>0</v>
      </c>
      <c r="K6908" s="327">
        <v>0</v>
      </c>
      <c r="L6908" s="336">
        <v>1.8797434150238492E-4</v>
      </c>
      <c r="M6908" s="337">
        <v>1.1415525114155251E-4</v>
      </c>
      <c r="N6908" s="345">
        <v>0.31695396917298513</v>
      </c>
      <c r="O6908" s="346">
        <v>0.38722553834994239</v>
      </c>
      <c r="P6908" s="347">
        <v>0.35269017181021239</v>
      </c>
      <c r="Q6908" s="348">
        <v>7.0733863837312116E-2</v>
      </c>
      <c r="R6908" s="346">
        <v>8.1664097106931149E-2</v>
      </c>
      <c r="S6908" s="347">
        <v>0.24903108174624863</v>
      </c>
      <c r="T6908" s="349">
        <v>0.19056726751928565</v>
      </c>
      <c r="U6908" s="349">
        <v>0.53100010397414221</v>
      </c>
      <c r="V6908" s="361">
        <v>0.2436493832711574</v>
      </c>
    </row>
    <row r="6909" spans="1:22" ht="16" hidden="1" customHeight="1" outlineLevel="1">
      <c r="A6909" s="65">
        <v>6900</v>
      </c>
      <c r="B6909" s="117">
        <v>1</v>
      </c>
      <c r="C6909" s="325">
        <v>1.5191242808855983E-4</v>
      </c>
      <c r="D6909" s="326">
        <v>1.1725422452039552E-4</v>
      </c>
      <c r="E6909" s="327">
        <v>1.4404806908972971E-4</v>
      </c>
      <c r="F6909" s="332">
        <v>0</v>
      </c>
      <c r="G6909" s="326">
        <v>0</v>
      </c>
      <c r="H6909" s="327">
        <v>0</v>
      </c>
      <c r="I6909" s="332">
        <v>0</v>
      </c>
      <c r="J6909" s="326">
        <v>0</v>
      </c>
      <c r="K6909" s="327">
        <v>0</v>
      </c>
      <c r="L6909" s="336">
        <v>2.0677177565262342E-4</v>
      </c>
      <c r="M6909" s="337">
        <v>1.1415525114155251E-4</v>
      </c>
      <c r="N6909" s="345">
        <v>0.35782359729898772</v>
      </c>
      <c r="O6909" s="346">
        <v>0.40138980261129964</v>
      </c>
      <c r="P6909" s="347">
        <v>0.36689221436897157</v>
      </c>
      <c r="Q6909" s="348">
        <v>7.0733863837312116E-2</v>
      </c>
      <c r="R6909" s="346">
        <v>0.10123619421171927</v>
      </c>
      <c r="S6909" s="347">
        <v>0.2444507099473788</v>
      </c>
      <c r="T6909" s="349">
        <v>0.17715909151119222</v>
      </c>
      <c r="U6909" s="349">
        <v>0.52510446995518434</v>
      </c>
      <c r="V6909" s="361">
        <v>0.26407946880207267</v>
      </c>
    </row>
    <row r="6910" spans="1:22" ht="16" hidden="1" customHeight="1" outlineLevel="1">
      <c r="A6910" s="65">
        <v>6901</v>
      </c>
      <c r="B6910" s="117">
        <v>1</v>
      </c>
      <c r="C6910" s="325">
        <v>1.3859938666380638E-4</v>
      </c>
      <c r="D6910" s="326">
        <v>1.1062452951766713E-4</v>
      </c>
      <c r="E6910" s="327">
        <v>1.3835308509023482E-4</v>
      </c>
      <c r="F6910" s="332">
        <v>0</v>
      </c>
      <c r="G6910" s="326">
        <v>0</v>
      </c>
      <c r="H6910" s="327">
        <v>0</v>
      </c>
      <c r="I6910" s="332">
        <v>0</v>
      </c>
      <c r="J6910" s="326">
        <v>0</v>
      </c>
      <c r="K6910" s="327">
        <v>0</v>
      </c>
      <c r="L6910" s="336">
        <v>1.8797434150238492E-4</v>
      </c>
      <c r="M6910" s="337">
        <v>1.1415525114155251E-4</v>
      </c>
      <c r="N6910" s="345">
        <v>0.35239336698853985</v>
      </c>
      <c r="O6910" s="346">
        <v>0.37676041741436755</v>
      </c>
      <c r="P6910" s="347">
        <v>0.39269678921553985</v>
      </c>
      <c r="Q6910" s="348">
        <v>8.8417329796640146E-2</v>
      </c>
      <c r="R6910" s="346">
        <v>0.12839147285898356</v>
      </c>
      <c r="S6910" s="347">
        <v>0.28987574821707651</v>
      </c>
      <c r="T6910" s="349">
        <v>0.13189461080301856</v>
      </c>
      <c r="U6910" s="349">
        <v>0.47056985527982376</v>
      </c>
      <c r="V6910" s="361">
        <v>0.25877344883047881</v>
      </c>
    </row>
    <row r="6911" spans="1:22" ht="16" hidden="1" customHeight="1" outlineLevel="1">
      <c r="A6911" s="65">
        <v>6902</v>
      </c>
      <c r="B6911" s="117">
        <v>1</v>
      </c>
      <c r="C6911" s="325">
        <v>1.3718057896267068E-4</v>
      </c>
      <c r="D6911" s="326">
        <v>1.0228394548197659E-4</v>
      </c>
      <c r="E6911" s="327">
        <v>1.2920738185642183E-4</v>
      </c>
      <c r="F6911" s="332">
        <v>0</v>
      </c>
      <c r="G6911" s="326">
        <v>0</v>
      </c>
      <c r="H6911" s="327">
        <v>0</v>
      </c>
      <c r="I6911" s="332">
        <v>0</v>
      </c>
      <c r="J6911" s="326">
        <v>0</v>
      </c>
      <c r="K6911" s="327">
        <v>0</v>
      </c>
      <c r="L6911" s="336">
        <v>1.9032402077116473E-4</v>
      </c>
      <c r="M6911" s="337">
        <v>1.1415525114155251E-4</v>
      </c>
      <c r="N6911" s="345">
        <v>0.347391839071022</v>
      </c>
      <c r="O6911" s="346">
        <v>0.30935844747658803</v>
      </c>
      <c r="P6911" s="347">
        <v>0.31264253984551799</v>
      </c>
      <c r="Q6911" s="348">
        <v>9.7259062776304167E-2</v>
      </c>
      <c r="R6911" s="346">
        <v>0.13695449327476064</v>
      </c>
      <c r="S6911" s="347">
        <v>0.28715242392793666</v>
      </c>
      <c r="T6911" s="349">
        <v>8.5489008732453992E-2</v>
      </c>
      <c r="U6911" s="349">
        <v>0.45229338982105421</v>
      </c>
      <c r="V6911" s="361">
        <v>0.22444846207898644</v>
      </c>
    </row>
    <row r="6912" spans="1:22" ht="16" hidden="1" customHeight="1" outlineLevel="1">
      <c r="A6912" s="65">
        <v>6903</v>
      </c>
      <c r="B6912" s="117">
        <v>1</v>
      </c>
      <c r="C6912" s="325">
        <v>1.3836187700458542E-4</v>
      </c>
      <c r="D6912" s="326">
        <v>1.1052731991352156E-4</v>
      </c>
      <c r="E6912" s="327">
        <v>1.2368104203003269E-4</v>
      </c>
      <c r="F6912" s="332">
        <v>0</v>
      </c>
      <c r="G6912" s="326">
        <v>0</v>
      </c>
      <c r="H6912" s="327">
        <v>0</v>
      </c>
      <c r="I6912" s="332">
        <v>0</v>
      </c>
      <c r="J6912" s="326">
        <v>0</v>
      </c>
      <c r="K6912" s="327">
        <v>0</v>
      </c>
      <c r="L6912" s="336">
        <v>2.1382081345896285E-4</v>
      </c>
      <c r="M6912" s="337">
        <v>1.1415525114155251E-4</v>
      </c>
      <c r="N6912" s="345">
        <v>0.27751334902341618</v>
      </c>
      <c r="O6912" s="346">
        <v>0.25082547615487716</v>
      </c>
      <c r="P6912" s="347">
        <v>0.28837107062749473</v>
      </c>
      <c r="Q6912" s="348">
        <v>7.0733863837312116E-2</v>
      </c>
      <c r="R6912" s="346">
        <v>0.13076261261761291</v>
      </c>
      <c r="S6912" s="347">
        <v>0.23919599166708294</v>
      </c>
      <c r="T6912" s="349">
        <v>0.10840652942713855</v>
      </c>
      <c r="U6912" s="349">
        <v>0.45671511533527265</v>
      </c>
      <c r="V6912" s="361">
        <v>0.15082838929325693</v>
      </c>
    </row>
    <row r="6913" spans="1:22" ht="16" hidden="1" customHeight="1" outlineLevel="1">
      <c r="A6913" s="65">
        <v>6904</v>
      </c>
      <c r="B6913" s="117">
        <v>1</v>
      </c>
      <c r="C6913" s="325">
        <v>1.4011194817779247E-4</v>
      </c>
      <c r="D6913" s="326">
        <v>1.0943857234709109E-4</v>
      </c>
      <c r="E6913" s="327">
        <v>1.2727446018005568E-4</v>
      </c>
      <c r="F6913" s="332">
        <v>0</v>
      </c>
      <c r="G6913" s="326">
        <v>0</v>
      </c>
      <c r="H6913" s="327">
        <v>0</v>
      </c>
      <c r="I6913" s="332">
        <v>0</v>
      </c>
      <c r="J6913" s="326">
        <v>0</v>
      </c>
      <c r="K6913" s="327">
        <v>0</v>
      </c>
      <c r="L6913" s="336">
        <v>2.2321953053408208E-4</v>
      </c>
      <c r="M6913" s="337">
        <v>1.1415525114155251E-4</v>
      </c>
      <c r="N6913" s="345">
        <v>0.1833417233764382</v>
      </c>
      <c r="O6913" s="346">
        <v>0.202846587573801</v>
      </c>
      <c r="P6913" s="347">
        <v>0.21560616877487912</v>
      </c>
      <c r="Q6913" s="348">
        <v>7.0733863837312116E-2</v>
      </c>
      <c r="R6913" s="346">
        <v>0.12775255781515676</v>
      </c>
      <c r="S6913" s="347">
        <v>0.21539673665292181</v>
      </c>
      <c r="T6913" s="349">
        <v>0.12942218118450488</v>
      </c>
      <c r="U6913" s="349">
        <v>0.48373677125549641</v>
      </c>
      <c r="V6913" s="361">
        <v>6.2143037068754868E-2</v>
      </c>
    </row>
    <row r="6914" spans="1:22" ht="16" hidden="1" customHeight="1" outlineLevel="1">
      <c r="A6914" s="65">
        <v>6905</v>
      </c>
      <c r="B6914" s="117">
        <v>1</v>
      </c>
      <c r="C6914" s="325">
        <v>1.3982443648505129E-4</v>
      </c>
      <c r="D6914" s="326">
        <v>1.1838185592848422E-4</v>
      </c>
      <c r="E6914" s="327">
        <v>1.2611989622571618E-4</v>
      </c>
      <c r="F6914" s="332">
        <v>0</v>
      </c>
      <c r="G6914" s="326">
        <v>0</v>
      </c>
      <c r="H6914" s="327">
        <v>0</v>
      </c>
      <c r="I6914" s="332">
        <v>0</v>
      </c>
      <c r="J6914" s="326">
        <v>0</v>
      </c>
      <c r="K6914" s="327">
        <v>0</v>
      </c>
      <c r="L6914" s="336">
        <v>2.2321953053408208E-4</v>
      </c>
      <c r="M6914" s="337">
        <v>1.1415525114155251E-4</v>
      </c>
      <c r="N6914" s="345">
        <v>6.3162152558367643E-2</v>
      </c>
      <c r="O6914" s="346">
        <v>7.8904585198644989E-2</v>
      </c>
      <c r="P6914" s="347">
        <v>7.8867788747123579E-2</v>
      </c>
      <c r="Q6914" s="348">
        <v>7.0733863837312116E-2</v>
      </c>
      <c r="R6914" s="346">
        <v>0.1133143232459989</v>
      </c>
      <c r="S6914" s="347">
        <v>0.16012104868385735</v>
      </c>
      <c r="T6914" s="349">
        <v>0.11934227581671833</v>
      </c>
      <c r="U6914" s="349">
        <v>0.50869495526908493</v>
      </c>
      <c r="V6914" s="361">
        <v>0</v>
      </c>
    </row>
    <row r="6915" spans="1:22" ht="16" hidden="1" customHeight="1" outlineLevel="1">
      <c r="A6915" s="65">
        <v>6906</v>
      </c>
      <c r="B6915" s="117">
        <v>1</v>
      </c>
      <c r="C6915" s="325">
        <v>1.3671806015260883E-4</v>
      </c>
      <c r="D6915" s="326">
        <v>1.2541983126862402E-4</v>
      </c>
      <c r="E6915" s="327">
        <v>1.2386265883183891E-4</v>
      </c>
      <c r="F6915" s="332">
        <v>0</v>
      </c>
      <c r="G6915" s="326">
        <v>0</v>
      </c>
      <c r="H6915" s="327">
        <v>0</v>
      </c>
      <c r="I6915" s="332">
        <v>0</v>
      </c>
      <c r="J6915" s="326">
        <v>0</v>
      </c>
      <c r="K6915" s="327">
        <v>0</v>
      </c>
      <c r="L6915" s="336">
        <v>1.644775488145868E-4</v>
      </c>
      <c r="M6915" s="337">
        <v>1.1415525114155251E-4</v>
      </c>
      <c r="N6915" s="345">
        <v>1.0003055835035599E-3</v>
      </c>
      <c r="O6915" s="346">
        <v>2.2828439383335911E-3</v>
      </c>
      <c r="P6915" s="347">
        <v>2.290394177461603E-3</v>
      </c>
      <c r="Q6915" s="348">
        <v>3.5366931918656058E-2</v>
      </c>
      <c r="R6915" s="346">
        <v>8.5005930838054813E-2</v>
      </c>
      <c r="S6915" s="347">
        <v>0.10923380221567909</v>
      </c>
      <c r="T6915" s="349">
        <v>0.12229017266956156</v>
      </c>
      <c r="U6915" s="349">
        <v>0.53021401943828128</v>
      </c>
      <c r="V6915" s="361">
        <v>0</v>
      </c>
    </row>
    <row r="6916" spans="1:22" ht="16" hidden="1" customHeight="1" outlineLevel="1">
      <c r="A6916" s="65">
        <v>6907</v>
      </c>
      <c r="B6916" s="117">
        <v>1</v>
      </c>
      <c r="C6916" s="325">
        <v>1.3836187700458542E-4</v>
      </c>
      <c r="D6916" s="326">
        <v>1.3531576897064381E-4</v>
      </c>
      <c r="E6916" s="327">
        <v>1.2953169757393292E-4</v>
      </c>
      <c r="F6916" s="332">
        <v>0</v>
      </c>
      <c r="G6916" s="326">
        <v>0</v>
      </c>
      <c r="H6916" s="327">
        <v>0</v>
      </c>
      <c r="I6916" s="332">
        <v>0</v>
      </c>
      <c r="J6916" s="326">
        <v>0</v>
      </c>
      <c r="K6916" s="327">
        <v>0</v>
      </c>
      <c r="L6916" s="336">
        <v>1.1748396343899057E-4</v>
      </c>
      <c r="M6916" s="337">
        <v>1.1415525114155251E-4</v>
      </c>
      <c r="N6916" s="345">
        <v>0</v>
      </c>
      <c r="O6916" s="346">
        <v>0</v>
      </c>
      <c r="P6916" s="347">
        <v>0</v>
      </c>
      <c r="Q6916" s="348">
        <v>1.7683465959328029E-2</v>
      </c>
      <c r="R6916" s="346">
        <v>6.8035217685752145E-2</v>
      </c>
      <c r="S6916" s="347">
        <v>0.10598656375946008</v>
      </c>
      <c r="T6916" s="349">
        <v>0.16299016792817148</v>
      </c>
      <c r="U6916" s="349">
        <v>0.56264000654254975</v>
      </c>
      <c r="V6916" s="361">
        <v>0</v>
      </c>
    </row>
    <row r="6917" spans="1:22" ht="16" hidden="1" customHeight="1" outlineLevel="1">
      <c r="A6917" s="65">
        <v>6908</v>
      </c>
      <c r="B6917" s="117">
        <v>1</v>
      </c>
      <c r="C6917" s="325">
        <v>1.4446212509404991E-4</v>
      </c>
      <c r="D6917" s="326">
        <v>1.4754473717215746E-4</v>
      </c>
      <c r="E6917" s="327">
        <v>1.390536070400588E-4</v>
      </c>
      <c r="F6917" s="332">
        <v>0</v>
      </c>
      <c r="G6917" s="326">
        <v>0</v>
      </c>
      <c r="H6917" s="327">
        <v>0</v>
      </c>
      <c r="I6917" s="332">
        <v>0</v>
      </c>
      <c r="J6917" s="326">
        <v>0</v>
      </c>
      <c r="K6917" s="327">
        <v>0</v>
      </c>
      <c r="L6917" s="336">
        <v>8.811297257924293E-5</v>
      </c>
      <c r="M6917" s="337">
        <v>1.1415525114155251E-4</v>
      </c>
      <c r="N6917" s="345">
        <v>0</v>
      </c>
      <c r="O6917" s="346">
        <v>0</v>
      </c>
      <c r="P6917" s="347">
        <v>0</v>
      </c>
      <c r="Q6917" s="348">
        <v>1.7683465959328029E-2</v>
      </c>
      <c r="R6917" s="346">
        <v>6.1489232559758265E-2</v>
      </c>
      <c r="S6917" s="347">
        <v>7.3202935825341792E-2</v>
      </c>
      <c r="T6917" s="349">
        <v>0.19826983671542447</v>
      </c>
      <c r="U6917" s="349">
        <v>0.60597291658189045</v>
      </c>
      <c r="V6917" s="361">
        <v>0</v>
      </c>
    </row>
    <row r="6918" spans="1:22" ht="16" hidden="1" customHeight="1" outlineLevel="1">
      <c r="A6918" s="65">
        <v>6909</v>
      </c>
      <c r="B6918" s="117">
        <v>1</v>
      </c>
      <c r="C6918" s="325">
        <v>1.3619928905483675E-4</v>
      </c>
      <c r="D6918" s="326">
        <v>1.4118722906103669E-4</v>
      </c>
      <c r="E6918" s="327">
        <v>1.2933710814342627E-4</v>
      </c>
      <c r="F6918" s="332">
        <v>0</v>
      </c>
      <c r="G6918" s="326">
        <v>0</v>
      </c>
      <c r="H6918" s="327">
        <v>0</v>
      </c>
      <c r="I6918" s="332">
        <v>7.5783917761075554E-5</v>
      </c>
      <c r="J6918" s="326">
        <v>0</v>
      </c>
      <c r="K6918" s="327">
        <v>0</v>
      </c>
      <c r="L6918" s="336">
        <v>5.8741981719495287E-5</v>
      </c>
      <c r="M6918" s="337">
        <v>1.1415525114155251E-4</v>
      </c>
      <c r="N6918" s="345">
        <v>0</v>
      </c>
      <c r="O6918" s="346">
        <v>0</v>
      </c>
      <c r="P6918" s="347">
        <v>0</v>
      </c>
      <c r="Q6918" s="348">
        <v>1.7683465959328029E-2</v>
      </c>
      <c r="R6918" s="346">
        <v>6.0815628106414679E-2</v>
      </c>
      <c r="S6918" s="347">
        <v>7.1345888315611672E-2</v>
      </c>
      <c r="T6918" s="349">
        <v>0.19189857577540842</v>
      </c>
      <c r="U6918" s="349">
        <v>0.57266258437477813</v>
      </c>
      <c r="V6918" s="361">
        <v>0</v>
      </c>
    </row>
    <row r="6919" spans="1:22" ht="16" hidden="1" customHeight="1" outlineLevel="1">
      <c r="A6919" s="65">
        <v>6910</v>
      </c>
      <c r="B6919" s="117">
        <v>1</v>
      </c>
      <c r="C6919" s="325">
        <v>1.2658014785638813E-4</v>
      </c>
      <c r="D6919" s="326">
        <v>1.3018310187175731E-4</v>
      </c>
      <c r="E6919" s="327">
        <v>1.1814172957494314E-4</v>
      </c>
      <c r="F6919" s="332">
        <v>0</v>
      </c>
      <c r="G6919" s="326">
        <v>0</v>
      </c>
      <c r="H6919" s="327">
        <v>0</v>
      </c>
      <c r="I6919" s="332">
        <v>7.5783917761075554E-5</v>
      </c>
      <c r="J6919" s="326">
        <v>0</v>
      </c>
      <c r="K6919" s="327">
        <v>0</v>
      </c>
      <c r="L6919" s="336">
        <v>3.7594868300476983E-5</v>
      </c>
      <c r="M6919" s="337">
        <v>1.1415525114155251E-4</v>
      </c>
      <c r="N6919" s="345">
        <v>0</v>
      </c>
      <c r="O6919" s="346">
        <v>0</v>
      </c>
      <c r="P6919" s="347">
        <v>0</v>
      </c>
      <c r="Q6919" s="348">
        <v>2.6525198938992044E-2</v>
      </c>
      <c r="R6919" s="346">
        <v>5.9853734994834373E-2</v>
      </c>
      <c r="S6919" s="347">
        <v>6.6324598316936462E-2</v>
      </c>
      <c r="T6919" s="349">
        <v>0.14558806715170977</v>
      </c>
      <c r="U6919" s="349">
        <v>0.54898178773196393</v>
      </c>
      <c r="V6919" s="361">
        <v>0</v>
      </c>
    </row>
    <row r="6920" spans="1:22" ht="16" hidden="1" customHeight="1" outlineLevel="1">
      <c r="A6920" s="65">
        <v>6911</v>
      </c>
      <c r="B6920" s="117">
        <v>1</v>
      </c>
      <c r="C6920" s="325">
        <v>1.1262958050425213E-4</v>
      </c>
      <c r="D6920" s="326">
        <v>1.1962613886154761E-4</v>
      </c>
      <c r="E6920" s="327">
        <v>1.0519504613190006E-4</v>
      </c>
      <c r="F6920" s="332">
        <v>0</v>
      </c>
      <c r="G6920" s="326">
        <v>0</v>
      </c>
      <c r="H6920" s="327">
        <v>0</v>
      </c>
      <c r="I6920" s="332">
        <v>9.3615427822505074E-5</v>
      </c>
      <c r="J6920" s="326">
        <v>0</v>
      </c>
      <c r="K6920" s="327">
        <v>0</v>
      </c>
      <c r="L6920" s="336">
        <v>2.3496792687798115E-5</v>
      </c>
      <c r="M6920" s="337">
        <v>1.1415525114155251E-4</v>
      </c>
      <c r="N6920" s="345">
        <v>0</v>
      </c>
      <c r="O6920" s="346">
        <v>0</v>
      </c>
      <c r="P6920" s="347">
        <v>0</v>
      </c>
      <c r="Q6920" s="348">
        <v>1.7683465959328029E-2</v>
      </c>
      <c r="R6920" s="346">
        <v>6.2199501685406895E-2</v>
      </c>
      <c r="S6920" s="347">
        <v>7.8073793509670308E-2</v>
      </c>
      <c r="T6920" s="349">
        <v>0.10117942746532932</v>
      </c>
      <c r="U6920" s="349">
        <v>0.48128025708093058</v>
      </c>
      <c r="V6920" s="361">
        <v>0</v>
      </c>
    </row>
    <row r="6921" spans="1:22" ht="16" hidden="1" customHeight="1" outlineLevel="1">
      <c r="A6921" s="65">
        <v>6912</v>
      </c>
      <c r="B6921" s="117">
        <v>1</v>
      </c>
      <c r="C6921" s="325">
        <v>1.0094160516890522E-4</v>
      </c>
      <c r="D6921" s="326">
        <v>1.1027457494274305E-4</v>
      </c>
      <c r="E6921" s="327">
        <v>9.5699081923175078E-5</v>
      </c>
      <c r="F6921" s="332">
        <v>0</v>
      </c>
      <c r="G6921" s="326">
        <v>0</v>
      </c>
      <c r="H6921" s="327">
        <v>0</v>
      </c>
      <c r="I6921" s="332">
        <v>9.8073305337862478E-5</v>
      </c>
      <c r="J6921" s="326">
        <v>0</v>
      </c>
      <c r="K6921" s="327">
        <v>0</v>
      </c>
      <c r="L6921" s="336">
        <v>9.3987170751192458E-6</v>
      </c>
      <c r="M6921" s="337">
        <v>1.1415525114155251E-4</v>
      </c>
      <c r="N6921" s="345">
        <v>0</v>
      </c>
      <c r="O6921" s="346">
        <v>0</v>
      </c>
      <c r="P6921" s="347">
        <v>0</v>
      </c>
      <c r="Q6921" s="348">
        <v>1.7683465959328029E-2</v>
      </c>
      <c r="R6921" s="346">
        <v>5.7199716015021829E-2</v>
      </c>
      <c r="S6921" s="347">
        <v>7.2694581278463621E-2</v>
      </c>
      <c r="T6921" s="349">
        <v>8.1399990517219828E-2</v>
      </c>
      <c r="U6921" s="349">
        <v>0.45583077023242902</v>
      </c>
      <c r="V6921" s="361">
        <v>0</v>
      </c>
    </row>
    <row r="6922" spans="1:22" ht="16" hidden="1" customHeight="1" outlineLevel="1">
      <c r="A6922" s="65">
        <v>6913</v>
      </c>
      <c r="B6922" s="117">
        <v>1</v>
      </c>
      <c r="C6922" s="325">
        <v>9.2691269638072094E-5</v>
      </c>
      <c r="D6922" s="326">
        <v>9.7209604145577448E-5</v>
      </c>
      <c r="E6922" s="327">
        <v>8.8123066762115811E-5</v>
      </c>
      <c r="F6922" s="332">
        <v>0</v>
      </c>
      <c r="G6922" s="326">
        <v>0</v>
      </c>
      <c r="H6922" s="327">
        <v>0</v>
      </c>
      <c r="I6922" s="332">
        <v>1.0921799912625594E-4</v>
      </c>
      <c r="J6922" s="326">
        <v>0</v>
      </c>
      <c r="K6922" s="327">
        <v>0</v>
      </c>
      <c r="L6922" s="336">
        <v>5.8741981719495289E-6</v>
      </c>
      <c r="M6922" s="337">
        <v>1.1415525114155251E-4</v>
      </c>
      <c r="N6922" s="345">
        <v>0</v>
      </c>
      <c r="O6922" s="346">
        <v>0</v>
      </c>
      <c r="P6922" s="347">
        <v>0</v>
      </c>
      <c r="Q6922" s="348">
        <v>1.7683465959328029E-2</v>
      </c>
      <c r="R6922" s="346">
        <v>5.6330641414686362E-2</v>
      </c>
      <c r="S6922" s="347">
        <v>4.9237688876632858E-2</v>
      </c>
      <c r="T6922" s="349">
        <v>4.0509808364878094E-2</v>
      </c>
      <c r="U6922" s="349">
        <v>0.41888479704695941</v>
      </c>
      <c r="V6922" s="361">
        <v>0</v>
      </c>
    </row>
    <row r="6923" spans="1:22" ht="16" hidden="1" customHeight="1" outlineLevel="1">
      <c r="A6923" s="65">
        <v>6914</v>
      </c>
      <c r="B6923" s="117">
        <v>1</v>
      </c>
      <c r="C6923" s="325">
        <v>8.7034789596099381E-5</v>
      </c>
      <c r="D6923" s="326">
        <v>9.0191070726266753E-5</v>
      </c>
      <c r="E6923" s="327">
        <v>8.2025931272907153E-5</v>
      </c>
      <c r="F6923" s="332">
        <v>0</v>
      </c>
      <c r="G6923" s="326">
        <v>0</v>
      </c>
      <c r="H6923" s="327">
        <v>0</v>
      </c>
      <c r="I6923" s="332">
        <v>1.1144693788393462E-4</v>
      </c>
      <c r="J6923" s="326">
        <v>0</v>
      </c>
      <c r="K6923" s="327">
        <v>0</v>
      </c>
      <c r="L6923" s="336">
        <v>2.3496792687798115E-6</v>
      </c>
      <c r="M6923" s="337">
        <v>1.1415525114155251E-4</v>
      </c>
      <c r="N6923" s="345">
        <v>0</v>
      </c>
      <c r="O6923" s="346">
        <v>0</v>
      </c>
      <c r="P6923" s="347">
        <v>0</v>
      </c>
      <c r="Q6923" s="348">
        <v>1.7683465959328029E-2</v>
      </c>
      <c r="R6923" s="346">
        <v>4.9752800647726886E-2</v>
      </c>
      <c r="S6923" s="347">
        <v>5.3626130377519073E-2</v>
      </c>
      <c r="T6923" s="349">
        <v>3.8322659086962134E-2</v>
      </c>
      <c r="U6923" s="349">
        <v>0.40286832462879041</v>
      </c>
      <c r="V6923" s="361">
        <v>0</v>
      </c>
    </row>
    <row r="6924" spans="1:22" ht="16" hidden="1" customHeight="1" outlineLevel="1">
      <c r="A6924" s="65">
        <v>6915</v>
      </c>
      <c r="B6924" s="117">
        <v>1</v>
      </c>
      <c r="C6924" s="325">
        <v>8.3553398012255415E-5</v>
      </c>
      <c r="D6924" s="326">
        <v>8.4086307585924498E-5</v>
      </c>
      <c r="E6924" s="327">
        <v>7.9807611765131232E-5</v>
      </c>
      <c r="F6924" s="332">
        <v>0</v>
      </c>
      <c r="G6924" s="326">
        <v>0</v>
      </c>
      <c r="H6924" s="327">
        <v>0</v>
      </c>
      <c r="I6924" s="332">
        <v>1.1813375415697072E-4</v>
      </c>
      <c r="J6924" s="326">
        <v>0</v>
      </c>
      <c r="K6924" s="327">
        <v>0</v>
      </c>
      <c r="L6924" s="336">
        <v>1.1748396343899057E-6</v>
      </c>
      <c r="M6924" s="337">
        <v>1.1415525114155251E-4</v>
      </c>
      <c r="N6924" s="345">
        <v>0</v>
      </c>
      <c r="O6924" s="346">
        <v>0</v>
      </c>
      <c r="P6924" s="347">
        <v>0</v>
      </c>
      <c r="Q6924" s="348">
        <v>1.7683465959328029E-2</v>
      </c>
      <c r="R6924" s="346">
        <v>4.9182877344815558E-2</v>
      </c>
      <c r="S6924" s="347">
        <v>8.7867385605199091E-2</v>
      </c>
      <c r="T6924" s="349">
        <v>3.6706070490241646E-2</v>
      </c>
      <c r="U6924" s="349">
        <v>0.39382835246638831</v>
      </c>
      <c r="V6924" s="361">
        <v>0</v>
      </c>
    </row>
    <row r="6925" spans="1:22" ht="16" hidden="1" customHeight="1" outlineLevel="1">
      <c r="A6925" s="65">
        <v>6916</v>
      </c>
      <c r="B6925" s="117">
        <v>1</v>
      </c>
      <c r="C6925" s="325">
        <v>8.3028376660293306E-5</v>
      </c>
      <c r="D6925" s="326">
        <v>8.3541933802709262E-5</v>
      </c>
      <c r="E6925" s="327">
        <v>7.7589292257355312E-5</v>
      </c>
      <c r="F6925" s="332">
        <v>0</v>
      </c>
      <c r="G6925" s="326">
        <v>0</v>
      </c>
      <c r="H6925" s="327">
        <v>0</v>
      </c>
      <c r="I6925" s="332">
        <v>1.3150738670304288E-4</v>
      </c>
      <c r="J6925" s="326">
        <v>0</v>
      </c>
      <c r="K6925" s="327">
        <v>0</v>
      </c>
      <c r="L6925" s="336">
        <v>1.409807561267887E-5</v>
      </c>
      <c r="M6925" s="337">
        <v>1.1415525114155251E-4</v>
      </c>
      <c r="N6925" s="345">
        <v>0</v>
      </c>
      <c r="O6925" s="346">
        <v>0</v>
      </c>
      <c r="P6925" s="347">
        <v>0</v>
      </c>
      <c r="Q6925" s="348">
        <v>1.7683465959328029E-2</v>
      </c>
      <c r="R6925" s="346">
        <v>5.8490425596469921E-2</v>
      </c>
      <c r="S6925" s="347">
        <v>9.2063896808101606E-2</v>
      </c>
      <c r="T6925" s="349">
        <v>3.5660042574716631E-2</v>
      </c>
      <c r="U6925" s="349">
        <v>0.38017013365580243</v>
      </c>
      <c r="V6925" s="361">
        <v>0</v>
      </c>
    </row>
    <row r="6926" spans="1:22" ht="16" hidden="1" customHeight="1" outlineLevel="1">
      <c r="A6926" s="65">
        <v>6917</v>
      </c>
      <c r="B6926" s="117">
        <v>1</v>
      </c>
      <c r="C6926" s="325">
        <v>8.3653402079295809E-5</v>
      </c>
      <c r="D6926" s="326">
        <v>8.4300168715044759E-5</v>
      </c>
      <c r="E6926" s="327">
        <v>7.8419540494183734E-5</v>
      </c>
      <c r="F6926" s="332">
        <v>0</v>
      </c>
      <c r="G6926" s="326">
        <v>0</v>
      </c>
      <c r="H6926" s="327">
        <v>0</v>
      </c>
      <c r="I6926" s="332">
        <v>1.5602571303750847E-4</v>
      </c>
      <c r="J6926" s="326">
        <v>0</v>
      </c>
      <c r="K6926" s="327">
        <v>0</v>
      </c>
      <c r="L6926" s="336">
        <v>3.7594868300476983E-5</v>
      </c>
      <c r="M6926" s="337">
        <v>1.1415525114155251E-4</v>
      </c>
      <c r="N6926" s="345">
        <v>0</v>
      </c>
      <c r="O6926" s="346">
        <v>0</v>
      </c>
      <c r="P6926" s="347">
        <v>0</v>
      </c>
      <c r="Q6926" s="348">
        <v>8.8417329796640146E-3</v>
      </c>
      <c r="R6926" s="346">
        <v>5.3303799199353671E-2</v>
      </c>
      <c r="S6926" s="347">
        <v>7.1304390331974735E-2</v>
      </c>
      <c r="T6926" s="349">
        <v>3.45189212123257E-2</v>
      </c>
      <c r="U6926" s="349">
        <v>0.3792857885529588</v>
      </c>
      <c r="V6926" s="361">
        <v>0</v>
      </c>
    </row>
    <row r="6927" spans="1:22" ht="16" hidden="1" customHeight="1" outlineLevel="1">
      <c r="A6927" s="65">
        <v>6918</v>
      </c>
      <c r="B6927" s="117">
        <v>1</v>
      </c>
      <c r="C6927" s="325">
        <v>8.9741149660380246E-5</v>
      </c>
      <c r="D6927" s="326">
        <v>8.9005113555690708E-5</v>
      </c>
      <c r="E6927" s="327">
        <v>8.2428082762620912E-5</v>
      </c>
      <c r="F6927" s="332">
        <v>0</v>
      </c>
      <c r="G6927" s="326">
        <v>0</v>
      </c>
      <c r="H6927" s="327">
        <v>0</v>
      </c>
      <c r="I6927" s="332">
        <v>1.6048359055286583E-4</v>
      </c>
      <c r="J6927" s="326">
        <v>0</v>
      </c>
      <c r="K6927" s="327">
        <v>0</v>
      </c>
      <c r="L6927" s="336">
        <v>9.3987170751192462E-5</v>
      </c>
      <c r="M6927" s="337">
        <v>1.1415525114155251E-4</v>
      </c>
      <c r="N6927" s="345">
        <v>0</v>
      </c>
      <c r="O6927" s="346">
        <v>0</v>
      </c>
      <c r="P6927" s="347">
        <v>0</v>
      </c>
      <c r="Q6927" s="348">
        <v>8.8417329796640146E-3</v>
      </c>
      <c r="R6927" s="346">
        <v>5.4982315319242824E-2</v>
      </c>
      <c r="S6927" s="347">
        <v>7.5101481318708863E-2</v>
      </c>
      <c r="T6927" s="349">
        <v>4.2696957642794048E-2</v>
      </c>
      <c r="U6927" s="349">
        <v>0.40532483880335618</v>
      </c>
      <c r="V6927" s="361">
        <v>0</v>
      </c>
    </row>
    <row r="6928" spans="1:22" ht="16" hidden="1" customHeight="1" outlineLevel="1">
      <c r="A6928" s="65">
        <v>6919</v>
      </c>
      <c r="B6928" s="117">
        <v>1</v>
      </c>
      <c r="C6928" s="325">
        <v>1.088356762109069E-4</v>
      </c>
      <c r="D6928" s="326">
        <v>1.0187566514456517E-4</v>
      </c>
      <c r="E6928" s="327">
        <v>9.5348820948263101E-5</v>
      </c>
      <c r="F6928" s="332">
        <v>0</v>
      </c>
      <c r="G6928" s="326">
        <v>0</v>
      </c>
      <c r="H6928" s="327">
        <v>0</v>
      </c>
      <c r="I6928" s="332">
        <v>1.8945979440268887E-4</v>
      </c>
      <c r="J6928" s="326">
        <v>0</v>
      </c>
      <c r="K6928" s="327">
        <v>1.3074187097560162E-4</v>
      </c>
      <c r="L6928" s="336">
        <v>1.8210014333043539E-4</v>
      </c>
      <c r="M6928" s="337">
        <v>1.1415525114155251E-4</v>
      </c>
      <c r="N6928" s="345">
        <v>5.7160319057346278E-4</v>
      </c>
      <c r="O6928" s="346">
        <v>7.6300727288313303E-3</v>
      </c>
      <c r="P6928" s="347">
        <v>3.5053684219628553E-3</v>
      </c>
      <c r="Q6928" s="348">
        <v>8.8417329796640146E-3</v>
      </c>
      <c r="R6928" s="346">
        <v>5.585838811694336E-2</v>
      </c>
      <c r="S6928" s="347">
        <v>7.1029464066717174E-2</v>
      </c>
      <c r="T6928" s="349">
        <v>6.9513309658980962E-2</v>
      </c>
      <c r="U6928" s="349">
        <v>0.43205171302263212</v>
      </c>
      <c r="V6928" s="361">
        <v>0</v>
      </c>
    </row>
    <row r="6929" spans="1:22" ht="16" hidden="1" customHeight="1" outlineLevel="1">
      <c r="A6929" s="65">
        <v>6920</v>
      </c>
      <c r="B6929" s="117">
        <v>1</v>
      </c>
      <c r="C6929" s="325">
        <v>1.3245538679501173E-4</v>
      </c>
      <c r="D6929" s="326">
        <v>1.1237430239228753E-4</v>
      </c>
      <c r="E6929" s="327">
        <v>1.0969654829095412E-4</v>
      </c>
      <c r="F6929" s="332">
        <v>0</v>
      </c>
      <c r="G6929" s="326">
        <v>0</v>
      </c>
      <c r="H6929" s="327">
        <v>0</v>
      </c>
      <c r="I6929" s="332">
        <v>1.9168873316036754E-4</v>
      </c>
      <c r="J6929" s="326">
        <v>0</v>
      </c>
      <c r="K6929" s="327">
        <v>1.7234155719511124E-4</v>
      </c>
      <c r="L6929" s="336">
        <v>1.5860335064263727E-4</v>
      </c>
      <c r="M6929" s="337">
        <v>1.1415525114155251E-4</v>
      </c>
      <c r="N6929" s="345">
        <v>4.6299858436450486E-2</v>
      </c>
      <c r="O6929" s="346">
        <v>0.10258306726866044</v>
      </c>
      <c r="P6929" s="347">
        <v>0.11191068536197357</v>
      </c>
      <c r="Q6929" s="348">
        <v>8.8417329796640146E-3</v>
      </c>
      <c r="R6929" s="346">
        <v>4.1859391409312108E-2</v>
      </c>
      <c r="S6929" s="347">
        <v>8.0439195566278612E-2</v>
      </c>
      <c r="T6929" s="349">
        <v>0.17116820435863983</v>
      </c>
      <c r="U6929" s="349">
        <v>0.51694884289562593</v>
      </c>
      <c r="V6929" s="361">
        <v>0</v>
      </c>
    </row>
    <row r="6930" spans="1:22" ht="16" hidden="1" customHeight="1" outlineLevel="1">
      <c r="A6930" s="65">
        <v>6921</v>
      </c>
      <c r="B6930" s="117">
        <v>1</v>
      </c>
      <c r="C6930" s="325">
        <v>1.4654345973932827E-4</v>
      </c>
      <c r="D6930" s="326">
        <v>1.1904288123667414E-4</v>
      </c>
      <c r="E6930" s="327">
        <v>1.2160542143796166E-4</v>
      </c>
      <c r="F6930" s="332">
        <v>0</v>
      </c>
      <c r="G6930" s="326">
        <v>0</v>
      </c>
      <c r="H6930" s="327">
        <v>0</v>
      </c>
      <c r="I6930" s="332">
        <v>1.7608616185661673E-4</v>
      </c>
      <c r="J6930" s="326">
        <v>0</v>
      </c>
      <c r="K6930" s="327">
        <v>1.3074187097560162E-4</v>
      </c>
      <c r="L6930" s="336">
        <v>1.4685495429873823E-4</v>
      </c>
      <c r="M6930" s="337">
        <v>1.1415525114155251E-4</v>
      </c>
      <c r="N6930" s="345">
        <v>0.16076339734878642</v>
      </c>
      <c r="O6930" s="346">
        <v>0.26083832068733975</v>
      </c>
      <c r="P6930" s="347">
        <v>0.29119067047991576</v>
      </c>
      <c r="Q6930" s="348">
        <v>8.8417329796640146E-3</v>
      </c>
      <c r="R6930" s="346">
        <v>3.6593512340303377E-2</v>
      </c>
      <c r="S6930" s="347">
        <v>7.889857230544299E-2</v>
      </c>
      <c r="T6930" s="349">
        <v>0.23849436473970484</v>
      </c>
      <c r="U6930" s="349">
        <v>0.56106783747082767</v>
      </c>
      <c r="V6930" s="361">
        <v>3.1397896021838782E-2</v>
      </c>
    </row>
    <row r="6931" spans="1:22" ht="16" hidden="1" customHeight="1" outlineLevel="1">
      <c r="A6931" s="65">
        <v>6922</v>
      </c>
      <c r="B6931" s="117">
        <v>1</v>
      </c>
      <c r="C6931" s="325">
        <v>1.5292496926734388E-4</v>
      </c>
      <c r="D6931" s="326">
        <v>1.2370894223566185E-4</v>
      </c>
      <c r="E6931" s="327">
        <v>1.2647015720062814E-4</v>
      </c>
      <c r="F6931" s="332">
        <v>0</v>
      </c>
      <c r="G6931" s="326">
        <v>0</v>
      </c>
      <c r="H6931" s="327">
        <v>0</v>
      </c>
      <c r="I6931" s="332">
        <v>1.7831510061429539E-4</v>
      </c>
      <c r="J6931" s="326">
        <v>0</v>
      </c>
      <c r="K6931" s="327">
        <v>1.4857030792682002E-4</v>
      </c>
      <c r="L6931" s="336">
        <v>1.644775488145868E-4</v>
      </c>
      <c r="M6931" s="337">
        <v>1.1415525114155251E-4</v>
      </c>
      <c r="N6931" s="345">
        <v>0.24221685200550486</v>
      </c>
      <c r="O6931" s="346">
        <v>0.39611652907877731</v>
      </c>
      <c r="P6931" s="347">
        <v>0.41532662796195297</v>
      </c>
      <c r="Q6931" s="348">
        <v>1.7683465959328029E-2</v>
      </c>
      <c r="R6931" s="346">
        <v>3.5977994670014106E-2</v>
      </c>
      <c r="S6931" s="347">
        <v>9.8942234316506963E-2</v>
      </c>
      <c r="T6931" s="349">
        <v>0.22308922634742723</v>
      </c>
      <c r="U6931" s="349">
        <v>0.556449590822644</v>
      </c>
      <c r="V6931" s="361">
        <v>7.2335939606992736E-2</v>
      </c>
    </row>
    <row r="6932" spans="1:22" ht="16" hidden="1" customHeight="1" outlineLevel="1">
      <c r="A6932" s="65">
        <v>6923</v>
      </c>
      <c r="B6932" s="117">
        <v>1</v>
      </c>
      <c r="C6932" s="325">
        <v>1.5101239148519621E-4</v>
      </c>
      <c r="D6932" s="326">
        <v>1.2182307591523765E-4</v>
      </c>
      <c r="E6932" s="327">
        <v>1.2639232142842548E-4</v>
      </c>
      <c r="F6932" s="332">
        <v>0</v>
      </c>
      <c r="G6932" s="326">
        <v>0</v>
      </c>
      <c r="H6932" s="327">
        <v>0</v>
      </c>
      <c r="I6932" s="332">
        <v>1.4488101924911502E-4</v>
      </c>
      <c r="J6932" s="326">
        <v>0</v>
      </c>
      <c r="K6932" s="327">
        <v>1.515417140853564E-4</v>
      </c>
      <c r="L6932" s="336">
        <v>1.8797434150238492E-4</v>
      </c>
      <c r="M6932" s="337">
        <v>1.1415525114155251E-4</v>
      </c>
      <c r="N6932" s="345">
        <v>0.25522082459105117</v>
      </c>
      <c r="O6932" s="346">
        <v>0.4562822594367536</v>
      </c>
      <c r="P6932" s="347">
        <v>0.44865363879476355</v>
      </c>
      <c r="Q6932" s="348">
        <v>8.8417329796640146E-3</v>
      </c>
      <c r="R6932" s="346">
        <v>3.6590549881503648E-2</v>
      </c>
      <c r="S6932" s="347">
        <v>0.11250697903533398</v>
      </c>
      <c r="T6932" s="349">
        <v>0.19941095807781539</v>
      </c>
      <c r="U6932" s="349">
        <v>0.54849048489705077</v>
      </c>
      <c r="V6932" s="361">
        <v>0.11188449307008892</v>
      </c>
    </row>
    <row r="6933" spans="1:22" ht="16" hidden="1" customHeight="1" outlineLevel="1">
      <c r="A6933" s="65">
        <v>6924</v>
      </c>
      <c r="B6933" s="117">
        <v>1</v>
      </c>
      <c r="C6933" s="325">
        <v>1.4769975676448292E-4</v>
      </c>
      <c r="D6933" s="326">
        <v>1.2232856585679466E-4</v>
      </c>
      <c r="E6933" s="327">
        <v>1.2497830490007709E-4</v>
      </c>
      <c r="F6933" s="332">
        <v>0</v>
      </c>
      <c r="G6933" s="326">
        <v>0</v>
      </c>
      <c r="H6933" s="327">
        <v>0</v>
      </c>
      <c r="I6933" s="332">
        <v>1.15904815399292E-4</v>
      </c>
      <c r="J6933" s="326">
        <v>0</v>
      </c>
      <c r="K6933" s="327">
        <v>1.2479905865852881E-4</v>
      </c>
      <c r="L6933" s="336">
        <v>2.0677177565262342E-4</v>
      </c>
      <c r="M6933" s="337">
        <v>1.1415525114155251E-4</v>
      </c>
      <c r="N6933" s="345">
        <v>0.30537900456387251</v>
      </c>
      <c r="O6933" s="346">
        <v>0.50209201377595514</v>
      </c>
      <c r="P6933" s="347">
        <v>0.4358426317061358</v>
      </c>
      <c r="Q6933" s="348">
        <v>8.8417329796640146E-3</v>
      </c>
      <c r="R6933" s="346">
        <v>3.9617048056943709E-2</v>
      </c>
      <c r="S6933" s="347">
        <v>0.10780211328555327</v>
      </c>
      <c r="T6933" s="349">
        <v>0.18695371653838105</v>
      </c>
      <c r="U6933" s="349">
        <v>0.53945051273464861</v>
      </c>
      <c r="V6933" s="361">
        <v>0.15660775205368382</v>
      </c>
    </row>
    <row r="6934" spans="1:22" ht="16" hidden="1" customHeight="1" outlineLevel="1">
      <c r="A6934" s="65">
        <v>6925</v>
      </c>
      <c r="B6934" s="117">
        <v>1</v>
      </c>
      <c r="C6934" s="325">
        <v>1.3374293915815688E-4</v>
      </c>
      <c r="D6934" s="326">
        <v>1.1950948733657291E-4</v>
      </c>
      <c r="E6934" s="327">
        <v>1.195816913606924E-4</v>
      </c>
      <c r="F6934" s="332">
        <v>0</v>
      </c>
      <c r="G6934" s="326">
        <v>0</v>
      </c>
      <c r="H6934" s="327">
        <v>0</v>
      </c>
      <c r="I6934" s="332">
        <v>9.8073305337862478E-5</v>
      </c>
      <c r="J6934" s="326">
        <v>0</v>
      </c>
      <c r="K6934" s="327">
        <v>9.2113590914628404E-5</v>
      </c>
      <c r="L6934" s="336">
        <v>1.8797434150238492E-4</v>
      </c>
      <c r="M6934" s="337">
        <v>1.1415525114155251E-4</v>
      </c>
      <c r="N6934" s="345">
        <v>0.31209534205311074</v>
      </c>
      <c r="O6934" s="346">
        <v>0.46811625443747418</v>
      </c>
      <c r="P6934" s="347">
        <v>0.42685412852431215</v>
      </c>
      <c r="Q6934" s="348">
        <v>1.7683465959328029E-2</v>
      </c>
      <c r="R6934" s="346">
        <v>5.0812836638527037E-2</v>
      </c>
      <c r="S6934" s="347">
        <v>0.10282232127051498</v>
      </c>
      <c r="T6934" s="349">
        <v>0.14967708536694393</v>
      </c>
      <c r="U6934" s="349">
        <v>0.50663148336244956</v>
      </c>
      <c r="V6934" s="361">
        <v>0.22329564335134475</v>
      </c>
    </row>
    <row r="6935" spans="1:22" ht="16" hidden="1" customHeight="1" outlineLevel="1">
      <c r="A6935" s="65">
        <v>6926</v>
      </c>
      <c r="B6935" s="117">
        <v>1</v>
      </c>
      <c r="C6935" s="325">
        <v>1.3253664009948204E-4</v>
      </c>
      <c r="D6935" s="326">
        <v>1.1462956520846493E-4</v>
      </c>
      <c r="E6935" s="327">
        <v>1.1664987727439207E-4</v>
      </c>
      <c r="F6935" s="332">
        <v>0</v>
      </c>
      <c r="G6935" s="326">
        <v>0</v>
      </c>
      <c r="H6935" s="327">
        <v>0</v>
      </c>
      <c r="I6935" s="332">
        <v>8.0241795276432917E-5</v>
      </c>
      <c r="J6935" s="326">
        <v>0</v>
      </c>
      <c r="K6935" s="327">
        <v>1.5451312024389281E-4</v>
      </c>
      <c r="L6935" s="336">
        <v>1.9032402077116473E-4</v>
      </c>
      <c r="M6935" s="337">
        <v>1.1415525114155251E-4</v>
      </c>
      <c r="N6935" s="345">
        <v>0.25322021342404405</v>
      </c>
      <c r="O6935" s="346">
        <v>0.45716466530234751</v>
      </c>
      <c r="P6935" s="347">
        <v>0.39425141107240402</v>
      </c>
      <c r="Q6935" s="348">
        <v>2.6525198938992044E-2</v>
      </c>
      <c r="R6935" s="346">
        <v>6.1431016942545047E-2</v>
      </c>
      <c r="S6935" s="347">
        <v>0.10218947277272597</v>
      </c>
      <c r="T6935" s="349">
        <v>0.10327148329637936</v>
      </c>
      <c r="U6935" s="349">
        <v>0.48442459522437487</v>
      </c>
      <c r="V6935" s="361">
        <v>0.19975065688746532</v>
      </c>
    </row>
    <row r="6936" spans="1:22" ht="16" hidden="1" customHeight="1" outlineLevel="1">
      <c r="A6936" s="65">
        <v>6927</v>
      </c>
      <c r="B6936" s="117">
        <v>1</v>
      </c>
      <c r="C6936" s="325">
        <v>1.4018695122807275E-4</v>
      </c>
      <c r="D6936" s="326">
        <v>1.104495522302051E-4</v>
      </c>
      <c r="E6936" s="327">
        <v>1.1783038648613247E-4</v>
      </c>
      <c r="F6936" s="332">
        <v>0</v>
      </c>
      <c r="G6936" s="326">
        <v>0</v>
      </c>
      <c r="H6936" s="327">
        <v>0</v>
      </c>
      <c r="I6936" s="332">
        <v>8.2470734034111612E-5</v>
      </c>
      <c r="J6936" s="326">
        <v>0</v>
      </c>
      <c r="K6936" s="327">
        <v>1.3074187097560162E-4</v>
      </c>
      <c r="L6936" s="336">
        <v>2.1382081345896285E-4</v>
      </c>
      <c r="M6936" s="337">
        <v>1.1415525114155251E-4</v>
      </c>
      <c r="N6936" s="345">
        <v>0.17519637791076637</v>
      </c>
      <c r="O6936" s="346">
        <v>0.39028066306789716</v>
      </c>
      <c r="P6936" s="347">
        <v>0.3385196566695301</v>
      </c>
      <c r="Q6936" s="348">
        <v>1.7683465959328029E-2</v>
      </c>
      <c r="R6936" s="346">
        <v>6.4242167711564754E-2</v>
      </c>
      <c r="S6936" s="347">
        <v>8.9656996767856365E-2</v>
      </c>
      <c r="T6936" s="349">
        <v>9.8706997846815636E-2</v>
      </c>
      <c r="U6936" s="349">
        <v>0.49798455346797799</v>
      </c>
      <c r="V6936" s="361">
        <v>0.14429320498291945</v>
      </c>
    </row>
    <row r="6937" spans="1:22" ht="16" hidden="1" customHeight="1" outlineLevel="1">
      <c r="A6937" s="65">
        <v>6928</v>
      </c>
      <c r="B6937" s="117">
        <v>1</v>
      </c>
      <c r="C6937" s="325">
        <v>1.4024945376997302E-4</v>
      </c>
      <c r="D6937" s="326">
        <v>1.0961354963455313E-4</v>
      </c>
      <c r="E6937" s="327">
        <v>1.2163136669536255E-4</v>
      </c>
      <c r="F6937" s="332">
        <v>0</v>
      </c>
      <c r="G6937" s="326">
        <v>0</v>
      </c>
      <c r="H6937" s="327">
        <v>0</v>
      </c>
      <c r="I6937" s="332">
        <v>8.0241795276432917E-5</v>
      </c>
      <c r="J6937" s="326">
        <v>0</v>
      </c>
      <c r="K6937" s="327">
        <v>1.1588484018291963E-4</v>
      </c>
      <c r="L6937" s="336">
        <v>2.2321953053408208E-4</v>
      </c>
      <c r="M6937" s="337">
        <v>1.1415525114155251E-4</v>
      </c>
      <c r="N6937" s="345">
        <v>0.11203422535239871</v>
      </c>
      <c r="O6937" s="346">
        <v>0.25921925394495271</v>
      </c>
      <c r="P6937" s="347">
        <v>0.24177088546406053</v>
      </c>
      <c r="Q6937" s="348">
        <v>1.7683465959328029E-2</v>
      </c>
      <c r="R6937" s="346">
        <v>6.3482656572766555E-2</v>
      </c>
      <c r="S6937" s="347">
        <v>7.4152208572025327E-2</v>
      </c>
      <c r="T6937" s="349">
        <v>0.13018292875943219</v>
      </c>
      <c r="U6937" s="349">
        <v>0.49464369419056853</v>
      </c>
      <c r="V6937" s="361">
        <v>6.0619942127268518E-2</v>
      </c>
    </row>
    <row r="6938" spans="1:22" ht="16" hidden="1" customHeight="1" outlineLevel="1">
      <c r="A6938" s="65">
        <v>6929</v>
      </c>
      <c r="B6938" s="117">
        <v>1</v>
      </c>
      <c r="C6938" s="325">
        <v>1.3879314454369717E-4</v>
      </c>
      <c r="D6938" s="326">
        <v>1.1752641141200314E-4</v>
      </c>
      <c r="E6938" s="327">
        <v>1.2475777021216954E-4</v>
      </c>
      <c r="F6938" s="332">
        <v>0</v>
      </c>
      <c r="G6938" s="326">
        <v>0</v>
      </c>
      <c r="H6938" s="327">
        <v>0</v>
      </c>
      <c r="I6938" s="332">
        <v>0</v>
      </c>
      <c r="J6938" s="326">
        <v>0</v>
      </c>
      <c r="K6938" s="327">
        <v>1.3965608945121081E-4</v>
      </c>
      <c r="L6938" s="336">
        <v>2.2321953053408208E-4</v>
      </c>
      <c r="M6938" s="337">
        <v>1.1415525114155251E-4</v>
      </c>
      <c r="N6938" s="345">
        <v>2.2292524432365051E-2</v>
      </c>
      <c r="O6938" s="346">
        <v>8.947120002105155E-2</v>
      </c>
      <c r="P6938" s="347">
        <v>8.4314416592895167E-2</v>
      </c>
      <c r="Q6938" s="348">
        <v>1.7683465959328029E-2</v>
      </c>
      <c r="R6938" s="346">
        <v>4.7555795440825305E-2</v>
      </c>
      <c r="S6938" s="347">
        <v>4.544059788989873E-2</v>
      </c>
      <c r="T6938" s="349">
        <v>0.11182989351431136</v>
      </c>
      <c r="U6938" s="349">
        <v>0.50329062408504011</v>
      </c>
      <c r="V6938" s="361">
        <v>0</v>
      </c>
    </row>
    <row r="6939" spans="1:22" ht="16" hidden="1" customHeight="1" outlineLevel="1">
      <c r="A6939" s="65">
        <v>6930</v>
      </c>
      <c r="B6939" s="117">
        <v>1</v>
      </c>
      <c r="C6939" s="325">
        <v>1.356367661777345E-4</v>
      </c>
      <c r="D6939" s="326">
        <v>1.2077321219046542E-4</v>
      </c>
      <c r="E6939" s="327">
        <v>1.2288971167930562E-4</v>
      </c>
      <c r="F6939" s="332">
        <v>0</v>
      </c>
      <c r="G6939" s="326">
        <v>0</v>
      </c>
      <c r="H6939" s="327">
        <v>0</v>
      </c>
      <c r="I6939" s="332">
        <v>0</v>
      </c>
      <c r="J6939" s="326">
        <v>0</v>
      </c>
      <c r="K6939" s="327">
        <v>1.5451312024389281E-4</v>
      </c>
      <c r="L6939" s="336">
        <v>1.644775488145868E-4</v>
      </c>
      <c r="M6939" s="337">
        <v>1.1415525114155251E-4</v>
      </c>
      <c r="N6939" s="345">
        <v>1.429007976433657E-4</v>
      </c>
      <c r="O6939" s="346">
        <v>2.0388402468291544E-3</v>
      </c>
      <c r="P6939" s="347">
        <v>1.8137081004304953E-3</v>
      </c>
      <c r="Q6939" s="348">
        <v>1.7683465959328029E-2</v>
      </c>
      <c r="R6939" s="346">
        <v>5.0412025096676992E-2</v>
      </c>
      <c r="S6939" s="347">
        <v>3.2233775403603164E-2</v>
      </c>
      <c r="T6939" s="349">
        <v>0.14501750647051428</v>
      </c>
      <c r="U6939" s="349">
        <v>0.53119662510810761</v>
      </c>
      <c r="V6939" s="361">
        <v>0</v>
      </c>
    </row>
    <row r="6940" spans="1:22" ht="16" hidden="1" customHeight="1" outlineLevel="1">
      <c r="A6940" s="65">
        <v>6931</v>
      </c>
      <c r="B6940" s="117">
        <v>1</v>
      </c>
      <c r="C6940" s="325">
        <v>1.3826812319173506E-4</v>
      </c>
      <c r="D6940" s="326">
        <v>1.3282720310451703E-4</v>
      </c>
      <c r="E6940" s="327">
        <v>1.2770255692717033E-4</v>
      </c>
      <c r="F6940" s="332">
        <v>0</v>
      </c>
      <c r="G6940" s="326">
        <v>0</v>
      </c>
      <c r="H6940" s="327">
        <v>0</v>
      </c>
      <c r="I6940" s="332">
        <v>9.5844366580183796E-5</v>
      </c>
      <c r="J6940" s="326">
        <v>0</v>
      </c>
      <c r="K6940" s="327">
        <v>1.663987448780384E-4</v>
      </c>
      <c r="L6940" s="336">
        <v>1.1748396343899057E-4</v>
      </c>
      <c r="M6940" s="337">
        <v>1.1415525114155251E-4</v>
      </c>
      <c r="N6940" s="345">
        <v>0</v>
      </c>
      <c r="O6940" s="346">
        <v>0</v>
      </c>
      <c r="P6940" s="347">
        <v>0</v>
      </c>
      <c r="Q6940" s="348">
        <v>1.7683465959328029E-2</v>
      </c>
      <c r="R6940" s="346">
        <v>5.5550783035221506E-2</v>
      </c>
      <c r="S6940" s="347">
        <v>4.2950701882379594E-2</v>
      </c>
      <c r="T6940" s="349">
        <v>0.18286469832314689</v>
      </c>
      <c r="U6940" s="349">
        <v>0.57708430988899662</v>
      </c>
      <c r="V6940" s="361">
        <v>0</v>
      </c>
    </row>
    <row r="6941" spans="1:22" ht="16" hidden="1" customHeight="1" outlineLevel="1">
      <c r="A6941" s="65">
        <v>6932</v>
      </c>
      <c r="B6941" s="117">
        <v>1</v>
      </c>
      <c r="C6941" s="325">
        <v>1.4389335196275763E-4</v>
      </c>
      <c r="D6941" s="326">
        <v>1.4410351718540401E-4</v>
      </c>
      <c r="E6941" s="327">
        <v>1.3887199023825258E-4</v>
      </c>
      <c r="F6941" s="332">
        <v>0</v>
      </c>
      <c r="G6941" s="326">
        <v>0</v>
      </c>
      <c r="H6941" s="327">
        <v>0</v>
      </c>
      <c r="I6941" s="332">
        <v>1.2704950918768546E-4</v>
      </c>
      <c r="J6941" s="326">
        <v>0</v>
      </c>
      <c r="K6941" s="327">
        <v>1.7234155719511124E-4</v>
      </c>
      <c r="L6941" s="336">
        <v>8.811297257924293E-5</v>
      </c>
      <c r="M6941" s="337">
        <v>1.1415525114155251E-4</v>
      </c>
      <c r="N6941" s="345">
        <v>0</v>
      </c>
      <c r="O6941" s="346">
        <v>0</v>
      </c>
      <c r="P6941" s="347">
        <v>0</v>
      </c>
      <c r="Q6941" s="348">
        <v>3.5366931918656058E-2</v>
      </c>
      <c r="R6941" s="346">
        <v>6.1823978286445529E-2</v>
      </c>
      <c r="S6941" s="347">
        <v>4.3941472612700073E-2</v>
      </c>
      <c r="T6941" s="349">
        <v>0.27510534178308055</v>
      </c>
      <c r="U6941" s="349">
        <v>0.60852769132343876</v>
      </c>
      <c r="V6941" s="361">
        <v>0</v>
      </c>
    </row>
    <row r="6942" spans="1:22" ht="16" hidden="1" customHeight="1" outlineLevel="1">
      <c r="A6942" s="65">
        <v>6933</v>
      </c>
      <c r="B6942" s="117">
        <v>1</v>
      </c>
      <c r="C6942" s="325">
        <v>1.3451797067771999E-4</v>
      </c>
      <c r="D6942" s="326">
        <v>1.3661837766619454E-4</v>
      </c>
      <c r="E6942" s="327">
        <v>1.2988195854884491E-4</v>
      </c>
      <c r="F6942" s="332">
        <v>0</v>
      </c>
      <c r="G6942" s="326">
        <v>0</v>
      </c>
      <c r="H6942" s="327">
        <v>0</v>
      </c>
      <c r="I6942" s="332">
        <v>1.4042314173375763E-4</v>
      </c>
      <c r="J6942" s="326">
        <v>0</v>
      </c>
      <c r="K6942" s="327">
        <v>1.7234155719511124E-4</v>
      </c>
      <c r="L6942" s="336">
        <v>5.8741981719495287E-5</v>
      </c>
      <c r="M6942" s="337">
        <v>1.1415525114155251E-4</v>
      </c>
      <c r="N6942" s="345">
        <v>0</v>
      </c>
      <c r="O6942" s="346">
        <v>0</v>
      </c>
      <c r="P6942" s="347">
        <v>0</v>
      </c>
      <c r="Q6942" s="348">
        <v>2.6525198938992044E-2</v>
      </c>
      <c r="R6942" s="346">
        <v>6.0403097441662362E-2</v>
      </c>
      <c r="S6942" s="347">
        <v>3.3815896648075716E-2</v>
      </c>
      <c r="T6942" s="349">
        <v>0.229745767628041</v>
      </c>
      <c r="U6942" s="349">
        <v>0.54917830886592922</v>
      </c>
      <c r="V6942" s="361">
        <v>0</v>
      </c>
    </row>
    <row r="6943" spans="1:22" ht="16" hidden="1" customHeight="1" outlineLevel="1">
      <c r="A6943" s="65">
        <v>6934</v>
      </c>
      <c r="B6943" s="117">
        <v>1</v>
      </c>
      <c r="C6943" s="325">
        <v>1.2428005431445891E-4</v>
      </c>
      <c r="D6943" s="326">
        <v>1.2697518493495327E-4</v>
      </c>
      <c r="E6943" s="327">
        <v>1.1924440301448086E-4</v>
      </c>
      <c r="F6943" s="332">
        <v>0</v>
      </c>
      <c r="G6943" s="326">
        <v>0</v>
      </c>
      <c r="H6943" s="327">
        <v>0</v>
      </c>
      <c r="I6943" s="332">
        <v>1.4933889676447238E-4</v>
      </c>
      <c r="J6943" s="326">
        <v>0</v>
      </c>
      <c r="K6943" s="327">
        <v>1.8422718182925681E-4</v>
      </c>
      <c r="L6943" s="336">
        <v>3.7594868300476983E-5</v>
      </c>
      <c r="M6943" s="337">
        <v>1.1415525114155251E-4</v>
      </c>
      <c r="N6943" s="345">
        <v>0</v>
      </c>
      <c r="O6943" s="346">
        <v>0</v>
      </c>
      <c r="P6943" s="347">
        <v>0</v>
      </c>
      <c r="Q6943" s="348">
        <v>1.7683465959328029E-2</v>
      </c>
      <c r="R6943" s="346">
        <v>7.1869959749951751E-2</v>
      </c>
      <c r="S6943" s="347">
        <v>3.5398017892548275E-2</v>
      </c>
      <c r="T6943" s="349">
        <v>0.18514694104792875</v>
      </c>
      <c r="U6943" s="349">
        <v>0.52028970217303538</v>
      </c>
      <c r="V6943" s="361">
        <v>0</v>
      </c>
    </row>
    <row r="6944" spans="1:22" ht="16" hidden="1" customHeight="1" outlineLevel="1">
      <c r="A6944" s="65">
        <v>6935</v>
      </c>
      <c r="B6944" s="117">
        <v>1</v>
      </c>
      <c r="C6944" s="325">
        <v>1.1140453068300722E-4</v>
      </c>
      <c r="D6944" s="326">
        <v>1.1635989616225621E-4</v>
      </c>
      <c r="E6944" s="327">
        <v>1.0811388758949994E-4</v>
      </c>
      <c r="F6944" s="332">
        <v>0</v>
      </c>
      <c r="G6944" s="326">
        <v>0</v>
      </c>
      <c r="H6944" s="327">
        <v>0</v>
      </c>
      <c r="I6944" s="332">
        <v>1.5602571303750847E-4</v>
      </c>
      <c r="J6944" s="326">
        <v>0</v>
      </c>
      <c r="K6944" s="327">
        <v>1.8422718182925681E-4</v>
      </c>
      <c r="L6944" s="336">
        <v>2.3496792687798115E-5</v>
      </c>
      <c r="M6944" s="337">
        <v>1.1415525114155251E-4</v>
      </c>
      <c r="N6944" s="345">
        <v>0</v>
      </c>
      <c r="O6944" s="346">
        <v>0</v>
      </c>
      <c r="P6944" s="347">
        <v>0</v>
      </c>
      <c r="Q6944" s="348">
        <v>2.6525198938992044E-2</v>
      </c>
      <c r="R6944" s="346">
        <v>9.0907167001237965E-2</v>
      </c>
      <c r="S6944" s="347">
        <v>4.7380641366902745E-2</v>
      </c>
      <c r="T6944" s="349">
        <v>0.12742521880032076</v>
      </c>
      <c r="U6944" s="349">
        <v>0.49975324367366541</v>
      </c>
      <c r="V6944" s="361">
        <v>0</v>
      </c>
    </row>
    <row r="6945" spans="1:22" ht="16" hidden="1" customHeight="1" outlineLevel="1">
      <c r="A6945" s="65">
        <v>6936</v>
      </c>
      <c r="B6945" s="117">
        <v>1</v>
      </c>
      <c r="C6945" s="325">
        <v>1.0266042507116212E-4</v>
      </c>
      <c r="D6945" s="326">
        <v>1.0568628162707181E-4</v>
      </c>
      <c r="E6945" s="327">
        <v>9.7398496282933238E-5</v>
      </c>
      <c r="F6945" s="332">
        <v>0</v>
      </c>
      <c r="G6945" s="326">
        <v>0</v>
      </c>
      <c r="H6945" s="327">
        <v>0</v>
      </c>
      <c r="I6945" s="332">
        <v>1.6717040682590195E-4</v>
      </c>
      <c r="J6945" s="326">
        <v>0</v>
      </c>
      <c r="K6945" s="327">
        <v>1.8422718182925681E-4</v>
      </c>
      <c r="L6945" s="336">
        <v>9.3987170751192458E-6</v>
      </c>
      <c r="M6945" s="337">
        <v>1.1415525114155251E-4</v>
      </c>
      <c r="N6945" s="345">
        <v>0</v>
      </c>
      <c r="O6945" s="346">
        <v>0</v>
      </c>
      <c r="P6945" s="347">
        <v>0</v>
      </c>
      <c r="Q6945" s="348">
        <v>3.5366931918656058E-2</v>
      </c>
      <c r="R6945" s="346">
        <v>9.861970289310508E-2</v>
      </c>
      <c r="S6945" s="347">
        <v>5.5566173854523081E-2</v>
      </c>
      <c r="T6945" s="349">
        <v>9.3571951716056437E-2</v>
      </c>
      <c r="U6945" s="349">
        <v>0.46565682693069216</v>
      </c>
      <c r="V6945" s="361">
        <v>0</v>
      </c>
    </row>
    <row r="6946" spans="1:22" ht="16" hidden="1" customHeight="1" outlineLevel="1">
      <c r="A6946" s="65">
        <v>6937</v>
      </c>
      <c r="B6946" s="117">
        <v>1</v>
      </c>
      <c r="C6946" s="325">
        <v>9.2647517858741914E-5</v>
      </c>
      <c r="D6946" s="326">
        <v>8.9743906547197104E-5</v>
      </c>
      <c r="E6946" s="327">
        <v>9.2131609030552989E-5</v>
      </c>
      <c r="F6946" s="332">
        <v>0</v>
      </c>
      <c r="G6946" s="326">
        <v>0</v>
      </c>
      <c r="H6946" s="327">
        <v>0</v>
      </c>
      <c r="I6946" s="332">
        <v>1.8723085564501018E-4</v>
      </c>
      <c r="J6946" s="326">
        <v>0</v>
      </c>
      <c r="K6946" s="327">
        <v>1.8422718182925681E-4</v>
      </c>
      <c r="L6946" s="336">
        <v>5.8741981719495289E-6</v>
      </c>
      <c r="M6946" s="337">
        <v>1.1415525114155251E-4</v>
      </c>
      <c r="N6946" s="345">
        <v>0</v>
      </c>
      <c r="O6946" s="346">
        <v>0</v>
      </c>
      <c r="P6946" s="347">
        <v>0</v>
      </c>
      <c r="Q6946" s="348">
        <v>6.1892130857648102E-2</v>
      </c>
      <c r="R6946" s="346">
        <v>9.5223816814996101E-2</v>
      </c>
      <c r="S6946" s="347">
        <v>4.8838268660464451E-2</v>
      </c>
      <c r="T6946" s="349">
        <v>4.4884106920709994E-2</v>
      </c>
      <c r="U6946" s="349">
        <v>0.40188571895896408</v>
      </c>
      <c r="V6946" s="361">
        <v>0</v>
      </c>
    </row>
    <row r="6947" spans="1:22" ht="16" hidden="1" customHeight="1" outlineLevel="1">
      <c r="A6947" s="65">
        <v>6938</v>
      </c>
      <c r="B6947" s="117">
        <v>1</v>
      </c>
      <c r="C6947" s="325">
        <v>8.7197296205040041E-5</v>
      </c>
      <c r="D6947" s="326">
        <v>8.4027981823437141E-5</v>
      </c>
      <c r="E6947" s="327">
        <v>8.545070524982435E-5</v>
      </c>
      <c r="F6947" s="332">
        <v>0</v>
      </c>
      <c r="G6947" s="326">
        <v>0</v>
      </c>
      <c r="H6947" s="327">
        <v>0</v>
      </c>
      <c r="I6947" s="332">
        <v>2.0060448819108232E-4</v>
      </c>
      <c r="J6947" s="326">
        <v>0</v>
      </c>
      <c r="K6947" s="327">
        <v>1.8422718182925681E-4</v>
      </c>
      <c r="L6947" s="336">
        <v>2.3496792687798115E-6</v>
      </c>
      <c r="M6947" s="337">
        <v>1.1415525114155251E-4</v>
      </c>
      <c r="N6947" s="345">
        <v>0</v>
      </c>
      <c r="O6947" s="346">
        <v>0</v>
      </c>
      <c r="P6947" s="347">
        <v>0</v>
      </c>
      <c r="Q6947" s="348">
        <v>4.4208664898320073E-2</v>
      </c>
      <c r="R6947" s="346">
        <v>8.6032869792014827E-2</v>
      </c>
      <c r="S6947" s="347">
        <v>6.0654900200271138E-2</v>
      </c>
      <c r="T6947" s="349">
        <v>4.0509808364878094E-2</v>
      </c>
      <c r="U6947" s="349">
        <v>0.37899100685201087</v>
      </c>
      <c r="V6947" s="361">
        <v>0</v>
      </c>
    </row>
    <row r="6948" spans="1:22" ht="16" hidden="1" customHeight="1" outlineLevel="1">
      <c r="A6948" s="65">
        <v>6939</v>
      </c>
      <c r="B6948" s="117">
        <v>1</v>
      </c>
      <c r="C6948" s="325">
        <v>8.4390932073718768E-5</v>
      </c>
      <c r="D6948" s="326">
        <v>7.9575781953569695E-5</v>
      </c>
      <c r="E6948" s="327">
        <v>8.1987013386805824E-5</v>
      </c>
      <c r="F6948" s="332">
        <v>0</v>
      </c>
      <c r="G6948" s="326">
        <v>0</v>
      </c>
      <c r="H6948" s="327">
        <v>0</v>
      </c>
      <c r="I6948" s="332">
        <v>2.0283342694876101E-4</v>
      </c>
      <c r="J6948" s="326">
        <v>0</v>
      </c>
      <c r="K6948" s="327">
        <v>1.8125577567072043E-4</v>
      </c>
      <c r="L6948" s="336">
        <v>1.1748396343899057E-6</v>
      </c>
      <c r="M6948" s="337">
        <v>1.1415525114155251E-4</v>
      </c>
      <c r="N6948" s="345">
        <v>0</v>
      </c>
      <c r="O6948" s="346">
        <v>0</v>
      </c>
      <c r="P6948" s="347">
        <v>0</v>
      </c>
      <c r="Q6948" s="348">
        <v>3.5366931918656058E-2</v>
      </c>
      <c r="R6948" s="346">
        <v>9.2650507540415372E-2</v>
      </c>
      <c r="S6948" s="347">
        <v>7.7108961142785704E-2</v>
      </c>
      <c r="T6948" s="349">
        <v>4.0699995258609914E-2</v>
      </c>
      <c r="U6948" s="349">
        <v>0.36611887257728615</v>
      </c>
      <c r="V6948" s="361">
        <v>0</v>
      </c>
    </row>
    <row r="6949" spans="1:22" ht="16" hidden="1" customHeight="1" outlineLevel="1">
      <c r="A6949" s="65">
        <v>6940</v>
      </c>
      <c r="B6949" s="117">
        <v>1</v>
      </c>
      <c r="C6949" s="325">
        <v>8.2909621830682827E-5</v>
      </c>
      <c r="D6949" s="326">
        <v>7.7242751454075834E-5</v>
      </c>
      <c r="E6949" s="327">
        <v>7.9120062444007703E-5</v>
      </c>
      <c r="F6949" s="332">
        <v>0</v>
      </c>
      <c r="G6949" s="326">
        <v>0</v>
      </c>
      <c r="H6949" s="327">
        <v>0</v>
      </c>
      <c r="I6949" s="332">
        <v>2.095202432217971E-4</v>
      </c>
      <c r="J6949" s="326">
        <v>0</v>
      </c>
      <c r="K6949" s="327">
        <v>1.8422718182925681E-4</v>
      </c>
      <c r="L6949" s="336">
        <v>1.409807561267887E-5</v>
      </c>
      <c r="M6949" s="337">
        <v>1.1415525114155251E-4</v>
      </c>
      <c r="N6949" s="345">
        <v>0</v>
      </c>
      <c r="O6949" s="346">
        <v>0</v>
      </c>
      <c r="P6949" s="347">
        <v>0</v>
      </c>
      <c r="Q6949" s="348">
        <v>3.5366931918656058E-2</v>
      </c>
      <c r="R6949" s="346">
        <v>9.7648446638260736E-2</v>
      </c>
      <c r="S6949" s="347">
        <v>8.9724433114929197E-2</v>
      </c>
      <c r="T6949" s="349">
        <v>3.5089481893521166E-2</v>
      </c>
      <c r="U6949" s="349">
        <v>0.35953541458944976</v>
      </c>
      <c r="V6949" s="361">
        <v>0</v>
      </c>
    </row>
    <row r="6950" spans="1:22" ht="16" hidden="1" customHeight="1" outlineLevel="1">
      <c r="A6950" s="65">
        <v>6941</v>
      </c>
      <c r="B6950" s="117">
        <v>1</v>
      </c>
      <c r="C6950" s="325">
        <v>8.2740864967552143E-5</v>
      </c>
      <c r="D6950" s="326">
        <v>7.7806567158120185E-5</v>
      </c>
      <c r="E6950" s="327">
        <v>7.8640075182091271E-5</v>
      </c>
      <c r="F6950" s="332">
        <v>0</v>
      </c>
      <c r="G6950" s="326">
        <v>0</v>
      </c>
      <c r="H6950" s="327">
        <v>0</v>
      </c>
      <c r="I6950" s="332">
        <v>2.1174918197947579E-4</v>
      </c>
      <c r="J6950" s="326">
        <v>0</v>
      </c>
      <c r="K6950" s="327">
        <v>1.9611280646340243E-4</v>
      </c>
      <c r="L6950" s="336">
        <v>3.7594868300476983E-5</v>
      </c>
      <c r="M6950" s="337">
        <v>1.1415525114155251E-4</v>
      </c>
      <c r="N6950" s="345">
        <v>0</v>
      </c>
      <c r="O6950" s="346">
        <v>0</v>
      </c>
      <c r="P6950" s="347">
        <v>0</v>
      </c>
      <c r="Q6950" s="348">
        <v>4.4208664898320073E-2</v>
      </c>
      <c r="R6950" s="346">
        <v>8.7226294424364623E-2</v>
      </c>
      <c r="S6950" s="347">
        <v>8.0548129896988369E-2</v>
      </c>
      <c r="T6950" s="349">
        <v>3.6135509809046187E-2</v>
      </c>
      <c r="U6950" s="349">
        <v>0.35845454835264084</v>
      </c>
      <c r="V6950" s="361">
        <v>0</v>
      </c>
    </row>
    <row r="6951" spans="1:22" ht="16" hidden="1" customHeight="1" outlineLevel="1">
      <c r="A6951" s="65">
        <v>6942</v>
      </c>
      <c r="B6951" s="117">
        <v>1</v>
      </c>
      <c r="C6951" s="325">
        <v>8.3784657417286336E-5</v>
      </c>
      <c r="D6951" s="326">
        <v>7.9439688507765892E-5</v>
      </c>
      <c r="E6951" s="327">
        <v>7.9742748621629012E-5</v>
      </c>
      <c r="F6951" s="332">
        <v>0</v>
      </c>
      <c r="G6951" s="326">
        <v>0</v>
      </c>
      <c r="H6951" s="327">
        <v>0</v>
      </c>
      <c r="I6951" s="332">
        <v>2.0060448819108232E-4</v>
      </c>
      <c r="J6951" s="326">
        <v>0</v>
      </c>
      <c r="K6951" s="327">
        <v>1.9908421262193881E-4</v>
      </c>
      <c r="L6951" s="336">
        <v>9.3987170751192462E-5</v>
      </c>
      <c r="M6951" s="337">
        <v>1.1415525114155251E-4</v>
      </c>
      <c r="N6951" s="345">
        <v>0</v>
      </c>
      <c r="O6951" s="346">
        <v>0</v>
      </c>
      <c r="P6951" s="347">
        <v>0</v>
      </c>
      <c r="Q6951" s="348">
        <v>3.5366931918656058E-2</v>
      </c>
      <c r="R6951" s="346">
        <v>8.1451841425200455E-2</v>
      </c>
      <c r="S6951" s="347">
        <v>7.9998277366473247E-2</v>
      </c>
      <c r="T6951" s="349">
        <v>3.7847191852632578E-2</v>
      </c>
      <c r="U6951" s="349">
        <v>0.3625814921659114</v>
      </c>
      <c r="V6951" s="361">
        <v>0</v>
      </c>
    </row>
    <row r="6952" spans="1:22" ht="16" hidden="1" customHeight="1" outlineLevel="1">
      <c r="A6952" s="65">
        <v>6943</v>
      </c>
      <c r="B6952" s="117">
        <v>1</v>
      </c>
      <c r="C6952" s="325">
        <v>9.1553723375487531E-5</v>
      </c>
      <c r="D6952" s="326">
        <v>8.7994133672576709E-5</v>
      </c>
      <c r="E6952" s="327">
        <v>8.7305791153987841E-5</v>
      </c>
      <c r="F6952" s="332">
        <v>0</v>
      </c>
      <c r="G6952" s="326">
        <v>0</v>
      </c>
      <c r="H6952" s="327">
        <v>0</v>
      </c>
      <c r="I6952" s="332">
        <v>2.0729130446411843E-4</v>
      </c>
      <c r="J6952" s="326">
        <v>0</v>
      </c>
      <c r="K6952" s="327">
        <v>1.515417140853564E-4</v>
      </c>
      <c r="L6952" s="336">
        <v>1.8210014333043539E-4</v>
      </c>
      <c r="M6952" s="337">
        <v>1.1415525114155251E-4</v>
      </c>
      <c r="N6952" s="345">
        <v>0</v>
      </c>
      <c r="O6952" s="346">
        <v>8.7586495021499209E-3</v>
      </c>
      <c r="P6952" s="347">
        <v>2.8135983583396774E-3</v>
      </c>
      <c r="Q6952" s="348">
        <v>2.6525198938992044E-2</v>
      </c>
      <c r="R6952" s="346">
        <v>8.4525950390894472E-2</v>
      </c>
      <c r="S6952" s="347">
        <v>7.5609835865587033E-2</v>
      </c>
      <c r="T6952" s="349">
        <v>4.3172424877123597E-2</v>
      </c>
      <c r="U6952" s="349">
        <v>0.38095621819166353</v>
      </c>
      <c r="V6952" s="361">
        <v>0</v>
      </c>
    </row>
    <row r="6953" spans="1:22" ht="16" hidden="1" customHeight="1" outlineLevel="1">
      <c r="A6953" s="65">
        <v>6944</v>
      </c>
      <c r="B6953" s="117">
        <v>1</v>
      </c>
      <c r="C6953" s="325">
        <v>1.0116036406555609E-4</v>
      </c>
      <c r="D6953" s="326">
        <v>9.6198624262463448E-5</v>
      </c>
      <c r="E6953" s="327">
        <v>9.3960749677315589E-5</v>
      </c>
      <c r="F6953" s="332">
        <v>0</v>
      </c>
      <c r="G6953" s="326">
        <v>0</v>
      </c>
      <c r="H6953" s="327">
        <v>0</v>
      </c>
      <c r="I6953" s="332">
        <v>2.2512281452554794E-4</v>
      </c>
      <c r="J6953" s="326">
        <v>0</v>
      </c>
      <c r="K6953" s="327">
        <v>1.1588484018291963E-4</v>
      </c>
      <c r="L6953" s="336">
        <v>1.5860335064263727E-4</v>
      </c>
      <c r="M6953" s="337">
        <v>1.1415525114155251E-4</v>
      </c>
      <c r="N6953" s="345">
        <v>1.2432369394972817E-2</v>
      </c>
      <c r="O6953" s="346">
        <v>0.10608897668182753</v>
      </c>
      <c r="P6953" s="347">
        <v>8.4984172478597922E-2</v>
      </c>
      <c r="Q6953" s="348">
        <v>4.4208664898320073E-2</v>
      </c>
      <c r="R6953" s="346">
        <v>7.6486958779748898E-2</v>
      </c>
      <c r="S6953" s="347">
        <v>7.1454822646321456E-2</v>
      </c>
      <c r="T6953" s="349">
        <v>7.0844617915103714E-2</v>
      </c>
      <c r="U6953" s="349">
        <v>0.40522657823637359</v>
      </c>
      <c r="V6953" s="361">
        <v>0</v>
      </c>
    </row>
    <row r="6954" spans="1:22" ht="16" hidden="1" customHeight="1" outlineLevel="1">
      <c r="A6954" s="65">
        <v>6945</v>
      </c>
      <c r="B6954" s="117">
        <v>1</v>
      </c>
      <c r="C6954" s="325">
        <v>1.0776063249022259E-4</v>
      </c>
      <c r="D6954" s="326">
        <v>1.0310050615679944E-4</v>
      </c>
      <c r="E6954" s="327">
        <v>1.0274321930751615E-4</v>
      </c>
      <c r="F6954" s="332">
        <v>0</v>
      </c>
      <c r="G6954" s="326">
        <v>0</v>
      </c>
      <c r="H6954" s="327">
        <v>0</v>
      </c>
      <c r="I6954" s="332">
        <v>2.0729130446411843E-4</v>
      </c>
      <c r="J6954" s="326">
        <v>0</v>
      </c>
      <c r="K6954" s="327">
        <v>1.099420278658468E-4</v>
      </c>
      <c r="L6954" s="336">
        <v>1.4685495429873823E-4</v>
      </c>
      <c r="M6954" s="337">
        <v>1.1415525114155251E-4</v>
      </c>
      <c r="N6954" s="345">
        <v>3.1581076279183821E-2</v>
      </c>
      <c r="O6954" s="346">
        <v>0.25159351474625663</v>
      </c>
      <c r="P6954" s="347">
        <v>0.20045324381006388</v>
      </c>
      <c r="Q6954" s="348">
        <v>3.5366931918656058E-2</v>
      </c>
      <c r="R6954" s="346">
        <v>6.0456672719286481E-2</v>
      </c>
      <c r="S6954" s="347">
        <v>4.9305125223705691E-2</v>
      </c>
      <c r="T6954" s="349">
        <v>0.10574391291489305</v>
      </c>
      <c r="U6954" s="349">
        <v>0.49149935604712436</v>
      </c>
      <c r="V6954" s="361">
        <v>2.4143536054919739E-2</v>
      </c>
    </row>
    <row r="6955" spans="1:22" ht="16" hidden="1" customHeight="1" outlineLevel="1">
      <c r="A6955" s="65">
        <v>6946</v>
      </c>
      <c r="B6955" s="117">
        <v>1</v>
      </c>
      <c r="C6955" s="325">
        <v>1.1256082770816185E-4</v>
      </c>
      <c r="D6955" s="326">
        <v>1.0708609992676811E-4</v>
      </c>
      <c r="E6955" s="327">
        <v>1.1057868704258431E-4</v>
      </c>
      <c r="F6955" s="332">
        <v>0</v>
      </c>
      <c r="G6955" s="326">
        <v>0</v>
      </c>
      <c r="H6955" s="327">
        <v>0</v>
      </c>
      <c r="I6955" s="332">
        <v>1.6717040682590195E-4</v>
      </c>
      <c r="J6955" s="326">
        <v>0</v>
      </c>
      <c r="K6955" s="327">
        <v>9.5084997073164795E-5</v>
      </c>
      <c r="L6955" s="336">
        <v>1.644775488145868E-4</v>
      </c>
      <c r="M6955" s="337">
        <v>1.1415525114155251E-4</v>
      </c>
      <c r="N6955" s="345">
        <v>6.5305664523018128E-2</v>
      </c>
      <c r="O6955" s="346">
        <v>0.34902527401586497</v>
      </c>
      <c r="P6955" s="347">
        <v>0.32936156560689228</v>
      </c>
      <c r="Q6955" s="348">
        <v>3.5366931918656058E-2</v>
      </c>
      <c r="R6955" s="346">
        <v>5.338785960008928E-2</v>
      </c>
      <c r="S6955" s="347">
        <v>4.6265376685671426E-2</v>
      </c>
      <c r="T6955" s="349">
        <v>8.6059569413649464E-2</v>
      </c>
      <c r="U6955" s="349">
        <v>0.50761408903227601</v>
      </c>
      <c r="V6955" s="361">
        <v>6.3211875624183886E-2</v>
      </c>
    </row>
    <row r="6956" spans="1:22" ht="16" hidden="1" customHeight="1" outlineLevel="1">
      <c r="A6956" s="65">
        <v>6947</v>
      </c>
      <c r="B6956" s="117">
        <v>1</v>
      </c>
      <c r="C6956" s="325">
        <v>1.1132952763272692E-4</v>
      </c>
      <c r="D6956" s="326">
        <v>1.074360545016922E-4</v>
      </c>
      <c r="E6956" s="327">
        <v>1.1139596265071228E-4</v>
      </c>
      <c r="F6956" s="332">
        <v>0</v>
      </c>
      <c r="G6956" s="326">
        <v>0</v>
      </c>
      <c r="H6956" s="327">
        <v>0</v>
      </c>
      <c r="I6956" s="332">
        <v>1.136758766416133E-4</v>
      </c>
      <c r="J6956" s="326">
        <v>0</v>
      </c>
      <c r="K6956" s="327">
        <v>0</v>
      </c>
      <c r="L6956" s="336">
        <v>1.8797434150238492E-4</v>
      </c>
      <c r="M6956" s="337">
        <v>1.1415525114155251E-4</v>
      </c>
      <c r="N6956" s="345">
        <v>9.6886740802201943E-2</v>
      </c>
      <c r="O6956" s="346">
        <v>0.43917224933068111</v>
      </c>
      <c r="P6956" s="347">
        <v>0.37980975450225968</v>
      </c>
      <c r="Q6956" s="348">
        <v>5.3050397877984087E-2</v>
      </c>
      <c r="R6956" s="346">
        <v>6.063127580584575E-2</v>
      </c>
      <c r="S6956" s="347">
        <v>4.318413016400021E-2</v>
      </c>
      <c r="T6956" s="349">
        <v>8.8246718691565418E-2</v>
      </c>
      <c r="U6956" s="349">
        <v>0.52539925165613233</v>
      </c>
      <c r="V6956" s="361">
        <v>0.13530732655620512</v>
      </c>
    </row>
    <row r="6957" spans="1:22" ht="16" hidden="1" customHeight="1" outlineLevel="1">
      <c r="A6957" s="65">
        <v>6948</v>
      </c>
      <c r="B6957" s="117">
        <v>1</v>
      </c>
      <c r="C6957" s="325">
        <v>1.0574180038684448E-4</v>
      </c>
      <c r="D6957" s="326">
        <v>1.0331436728591972E-4</v>
      </c>
      <c r="E6957" s="327">
        <v>1.0816577810430173E-4</v>
      </c>
      <c r="F6957" s="332">
        <v>0</v>
      </c>
      <c r="G6957" s="326">
        <v>0</v>
      </c>
      <c r="H6957" s="327">
        <v>0</v>
      </c>
      <c r="I6957" s="332">
        <v>7.132604024571815E-5</v>
      </c>
      <c r="J6957" s="326">
        <v>0</v>
      </c>
      <c r="K6957" s="327">
        <v>0</v>
      </c>
      <c r="L6957" s="336">
        <v>2.0677177565262342E-4</v>
      </c>
      <c r="M6957" s="337">
        <v>1.1415525114155251E-4</v>
      </c>
      <c r="N6957" s="345">
        <v>0.11532094369819612</v>
      </c>
      <c r="O6957" s="346">
        <v>0.45256506964947729</v>
      </c>
      <c r="P6957" s="347">
        <v>0.39113268021738579</v>
      </c>
      <c r="Q6957" s="348">
        <v>5.3050397877984087E-2</v>
      </c>
      <c r="R6957" s="346">
        <v>6.3913562683852093E-2</v>
      </c>
      <c r="S6957" s="347">
        <v>5.5758104152506746E-2</v>
      </c>
      <c r="T6957" s="349">
        <v>8.254111187961076E-2</v>
      </c>
      <c r="U6957" s="349">
        <v>0.50152193387935273</v>
      </c>
      <c r="V6957" s="361">
        <v>0.23786238594962084</v>
      </c>
    </row>
    <row r="6958" spans="1:22" ht="16" hidden="1" customHeight="1" outlineLevel="1">
      <c r="A6958" s="65">
        <v>6949</v>
      </c>
      <c r="B6958" s="117">
        <v>1</v>
      </c>
      <c r="C6958" s="325">
        <v>9.7735224769422338E-5</v>
      </c>
      <c r="D6958" s="326">
        <v>1.0224506164031836E-4</v>
      </c>
      <c r="E6958" s="327">
        <v>1.0350860440084235E-4</v>
      </c>
      <c r="F6958" s="332">
        <v>0</v>
      </c>
      <c r="G6958" s="326">
        <v>2.4099085168384306E-4</v>
      </c>
      <c r="H6958" s="327">
        <v>0</v>
      </c>
      <c r="I6958" s="332">
        <v>0</v>
      </c>
      <c r="J6958" s="326">
        <v>0</v>
      </c>
      <c r="K6958" s="327">
        <v>0</v>
      </c>
      <c r="L6958" s="336">
        <v>1.8797434150238492E-4</v>
      </c>
      <c r="M6958" s="337">
        <v>1.1415525114155251E-4</v>
      </c>
      <c r="N6958" s="345">
        <v>0.10831880461367122</v>
      </c>
      <c r="O6958" s="346">
        <v>0.46188512446426144</v>
      </c>
      <c r="P6958" s="347">
        <v>0.31046268840839314</v>
      </c>
      <c r="Q6958" s="348">
        <v>3.5366931918656058E-2</v>
      </c>
      <c r="R6958" s="346">
        <v>6.5661328356884874E-2</v>
      </c>
      <c r="S6958" s="347">
        <v>5.1053238402726034E-2</v>
      </c>
      <c r="T6958" s="349">
        <v>6.2761674931501268E-2</v>
      </c>
      <c r="U6958" s="349">
        <v>0.44718384033795733</v>
      </c>
      <c r="V6958" s="361">
        <v>0.3426696408705468</v>
      </c>
    </row>
    <row r="6959" spans="1:22" ht="16" hidden="1" customHeight="1" outlineLevel="1">
      <c r="A6959" s="65">
        <v>6950</v>
      </c>
      <c r="B6959" s="117">
        <v>1</v>
      </c>
      <c r="C6959" s="325">
        <v>9.3866317425796814E-5</v>
      </c>
      <c r="D6959" s="326">
        <v>9.6451369233241938E-5</v>
      </c>
      <c r="E6959" s="327">
        <v>9.9967076765621149E-5</v>
      </c>
      <c r="F6959" s="332">
        <v>0</v>
      </c>
      <c r="G6959" s="326">
        <v>2.3865679985155406E-4</v>
      </c>
      <c r="H6959" s="327">
        <v>0</v>
      </c>
      <c r="I6959" s="332">
        <v>0</v>
      </c>
      <c r="J6959" s="326">
        <v>0</v>
      </c>
      <c r="K6959" s="327">
        <v>0</v>
      </c>
      <c r="L6959" s="336">
        <v>1.9032402077116473E-4</v>
      </c>
      <c r="M6959" s="337">
        <v>1.1415525114155251E-4</v>
      </c>
      <c r="N6959" s="345">
        <v>7.7880934715634315E-2</v>
      </c>
      <c r="O6959" s="346">
        <v>0.43112084508108067</v>
      </c>
      <c r="P6959" s="347">
        <v>0.28076159992763972</v>
      </c>
      <c r="Q6959" s="348">
        <v>2.6525198938992044E-2</v>
      </c>
      <c r="R6959" s="346">
        <v>5.7314299662232976E-2</v>
      </c>
      <c r="S6959" s="347">
        <v>4.8879766644101409E-2</v>
      </c>
      <c r="T6959" s="349">
        <v>6.6375225912405883E-2</v>
      </c>
      <c r="U6959" s="349">
        <v>0.40267180349482518</v>
      </c>
      <c r="V6959" s="361">
        <v>0.28924298222131578</v>
      </c>
    </row>
    <row r="6960" spans="1:22" ht="16" hidden="1" customHeight="1" outlineLevel="1">
      <c r="A6960" s="65">
        <v>6951</v>
      </c>
      <c r="B6960" s="117">
        <v>1</v>
      </c>
      <c r="C6960" s="325">
        <v>9.2553764045891543E-5</v>
      </c>
      <c r="D6960" s="326">
        <v>9.6587462679045754E-5</v>
      </c>
      <c r="E6960" s="327">
        <v>9.9798432592515366E-5</v>
      </c>
      <c r="F6960" s="332">
        <v>0</v>
      </c>
      <c r="G6960" s="326">
        <v>0</v>
      </c>
      <c r="H6960" s="327">
        <v>0</v>
      </c>
      <c r="I6960" s="332">
        <v>0</v>
      </c>
      <c r="J6960" s="326">
        <v>0</v>
      </c>
      <c r="K6960" s="327">
        <v>0</v>
      </c>
      <c r="L6960" s="336">
        <v>2.1382081345896285E-4</v>
      </c>
      <c r="M6960" s="337">
        <v>1.1415525114155251E-4</v>
      </c>
      <c r="N6960" s="345">
        <v>5.2301691937471848E-2</v>
      </c>
      <c r="O6960" s="346">
        <v>0.35539899972181238</v>
      </c>
      <c r="P6960" s="347">
        <v>0.16548609635444672</v>
      </c>
      <c r="Q6960" s="348">
        <v>6.1892130857648102E-2</v>
      </c>
      <c r="R6960" s="346">
        <v>6.2057523481188023E-2</v>
      </c>
      <c r="S6960" s="347">
        <v>3.6897143169746932E-2</v>
      </c>
      <c r="T6960" s="349">
        <v>3.9939247683682622E-2</v>
      </c>
      <c r="U6960" s="349">
        <v>0.39314052849750991</v>
      </c>
      <c r="V6960" s="361">
        <v>0.20126229998728645</v>
      </c>
    </row>
    <row r="6961" spans="1:22" ht="16" hidden="1" customHeight="1" outlineLevel="1">
      <c r="A6961" s="65">
        <v>6952</v>
      </c>
      <c r="B6961" s="117">
        <v>1</v>
      </c>
      <c r="C6961" s="325">
        <v>9.1997491422979302E-5</v>
      </c>
      <c r="D6961" s="326">
        <v>9.7481791037185066E-5</v>
      </c>
      <c r="E6961" s="327">
        <v>1.0070651660154645E-4</v>
      </c>
      <c r="F6961" s="332">
        <v>0</v>
      </c>
      <c r="G6961" s="326">
        <v>0</v>
      </c>
      <c r="H6961" s="327">
        <v>0</v>
      </c>
      <c r="I6961" s="332">
        <v>0</v>
      </c>
      <c r="J6961" s="326">
        <v>0</v>
      </c>
      <c r="K6961" s="327">
        <v>0</v>
      </c>
      <c r="L6961" s="336">
        <v>2.2321953053408208E-4</v>
      </c>
      <c r="M6961" s="337">
        <v>1.1415525114155251E-4</v>
      </c>
      <c r="N6961" s="345">
        <v>3.1009473088610358E-2</v>
      </c>
      <c r="O6961" s="346">
        <v>0.21860078697353796</v>
      </c>
      <c r="P6961" s="347">
        <v>0.10642304295683509</v>
      </c>
      <c r="Q6961" s="348">
        <v>7.9575596816976138E-2</v>
      </c>
      <c r="R6961" s="346">
        <v>6.1395468444320762E-2</v>
      </c>
      <c r="S6961" s="347">
        <v>2.6455142956228077E-2</v>
      </c>
      <c r="T6961" s="349">
        <v>3.9368687002487163E-2</v>
      </c>
      <c r="U6961" s="349">
        <v>0.38665533107665617</v>
      </c>
      <c r="V6961" s="361">
        <v>8.8385313972870805E-2</v>
      </c>
    </row>
    <row r="6962" spans="1:22" ht="16" hidden="1" customHeight="1" outlineLevel="1">
      <c r="A6962" s="65">
        <v>6953</v>
      </c>
      <c r="B6962" s="117">
        <v>1</v>
      </c>
      <c r="C6962" s="325">
        <v>9.5228872839222276E-5</v>
      </c>
      <c r="D6962" s="326">
        <v>1.0142850096549551E-4</v>
      </c>
      <c r="E6962" s="327">
        <v>1.0245782147610639E-4</v>
      </c>
      <c r="F6962" s="332">
        <v>0</v>
      </c>
      <c r="G6962" s="326">
        <v>0</v>
      </c>
      <c r="H6962" s="327">
        <v>0</v>
      </c>
      <c r="I6962" s="332">
        <v>0</v>
      </c>
      <c r="J6962" s="326">
        <v>0</v>
      </c>
      <c r="K6962" s="327">
        <v>0</v>
      </c>
      <c r="L6962" s="336">
        <v>2.2321953053408208E-4</v>
      </c>
      <c r="M6962" s="337">
        <v>1.1415525114155251E-4</v>
      </c>
      <c r="N6962" s="345">
        <v>1.3003972585546281E-2</v>
      </c>
      <c r="O6962" s="346">
        <v>7.2037994405417111E-2</v>
      </c>
      <c r="P6962" s="347">
        <v>2.3485667047503739E-2</v>
      </c>
      <c r="Q6962" s="348">
        <v>7.9575596816976138E-2</v>
      </c>
      <c r="R6962" s="346">
        <v>5.4982315463153179E-2</v>
      </c>
      <c r="S6962" s="347">
        <v>3.519052797436354E-2</v>
      </c>
      <c r="T6962" s="349">
        <v>5.6865881225814791E-2</v>
      </c>
      <c r="U6962" s="349">
        <v>0.40198397952594672</v>
      </c>
      <c r="V6962" s="361">
        <v>0</v>
      </c>
    </row>
    <row r="6963" spans="1:22" ht="16" hidden="1" customHeight="1" outlineLevel="1">
      <c r="A6963" s="65">
        <v>6954</v>
      </c>
      <c r="B6963" s="117">
        <v>1</v>
      </c>
      <c r="C6963" s="325">
        <v>9.8872771032006902E-5</v>
      </c>
      <c r="D6963" s="326">
        <v>1.049280467147363E-4</v>
      </c>
      <c r="E6963" s="327">
        <v>1.0384589274705389E-4</v>
      </c>
      <c r="F6963" s="332">
        <v>0</v>
      </c>
      <c r="G6963" s="326">
        <v>0</v>
      </c>
      <c r="H6963" s="327">
        <v>0</v>
      </c>
      <c r="I6963" s="332">
        <v>0</v>
      </c>
      <c r="J6963" s="326">
        <v>0</v>
      </c>
      <c r="K6963" s="327">
        <v>9.2113590914628404E-5</v>
      </c>
      <c r="L6963" s="336">
        <v>1.644775488145868E-4</v>
      </c>
      <c r="M6963" s="337">
        <v>1.1415525114155251E-4</v>
      </c>
      <c r="N6963" s="345">
        <v>8.5740478586019428E-4</v>
      </c>
      <c r="O6963" s="346">
        <v>2.7231437834134937E-3</v>
      </c>
      <c r="P6963" s="347">
        <v>2.6160209043903738E-4</v>
      </c>
      <c r="Q6963" s="348">
        <v>6.1892130857648102E-2</v>
      </c>
      <c r="R6963" s="346">
        <v>4.7716229533415151E-2</v>
      </c>
      <c r="S6963" s="347">
        <v>2.2025203471704925E-2</v>
      </c>
      <c r="T6963" s="349">
        <v>0.11506307070775233</v>
      </c>
      <c r="U6963" s="349">
        <v>0.4691942073420669</v>
      </c>
      <c r="V6963" s="361">
        <v>0</v>
      </c>
    </row>
    <row r="6964" spans="1:22" ht="16" hidden="1" customHeight="1" outlineLevel="1">
      <c r="A6964" s="65">
        <v>6955</v>
      </c>
      <c r="B6964" s="117">
        <v>1</v>
      </c>
      <c r="C6964" s="325">
        <v>1.0864816858520615E-4</v>
      </c>
      <c r="D6964" s="326">
        <v>1.1869292666175007E-4</v>
      </c>
      <c r="E6964" s="327">
        <v>1.1427588622221082E-4</v>
      </c>
      <c r="F6964" s="332">
        <v>0</v>
      </c>
      <c r="G6964" s="326">
        <v>0</v>
      </c>
      <c r="H6964" s="327">
        <v>0</v>
      </c>
      <c r="I6964" s="332">
        <v>0</v>
      </c>
      <c r="J6964" s="326">
        <v>0</v>
      </c>
      <c r="K6964" s="327">
        <v>9.8056403231701241E-5</v>
      </c>
      <c r="L6964" s="336">
        <v>1.1748396343899057E-4</v>
      </c>
      <c r="M6964" s="337">
        <v>1.1415525114155251E-4</v>
      </c>
      <c r="N6964" s="345">
        <v>0</v>
      </c>
      <c r="O6964" s="346">
        <v>0</v>
      </c>
      <c r="P6964" s="347">
        <v>0</v>
      </c>
      <c r="Q6964" s="348">
        <v>7.0733863837312116E-2</v>
      </c>
      <c r="R6964" s="346">
        <v>5.8607586358590064E-2</v>
      </c>
      <c r="S6964" s="347">
        <v>2.1117428708658337E-2</v>
      </c>
      <c r="T6964" s="349">
        <v>0.11544344449521597</v>
      </c>
      <c r="U6964" s="349">
        <v>0.5327687941798297</v>
      </c>
      <c r="V6964" s="361">
        <v>0</v>
      </c>
    </row>
    <row r="6965" spans="1:22" ht="16" hidden="1" customHeight="1" outlineLevel="1">
      <c r="A6965" s="65">
        <v>6956</v>
      </c>
      <c r="B6965" s="117">
        <v>1</v>
      </c>
      <c r="C6965" s="325">
        <v>1.1642348479759736E-4</v>
      </c>
      <c r="D6965" s="326">
        <v>1.2985258921766236E-4</v>
      </c>
      <c r="E6965" s="327">
        <v>1.2606800571091439E-4</v>
      </c>
      <c r="F6965" s="332">
        <v>0</v>
      </c>
      <c r="G6965" s="326">
        <v>0</v>
      </c>
      <c r="H6965" s="327">
        <v>0</v>
      </c>
      <c r="I6965" s="332">
        <v>7.132604024571815E-5</v>
      </c>
      <c r="J6965" s="326">
        <v>0</v>
      </c>
      <c r="K6965" s="327">
        <v>1.099420278658468E-4</v>
      </c>
      <c r="L6965" s="336">
        <v>8.811297257924293E-5</v>
      </c>
      <c r="M6965" s="337">
        <v>1.1415525114155251E-4</v>
      </c>
      <c r="N6965" s="345">
        <v>0</v>
      </c>
      <c r="O6965" s="346">
        <v>0</v>
      </c>
      <c r="P6965" s="347">
        <v>0</v>
      </c>
      <c r="Q6965" s="348">
        <v>6.1892130857648102E-2</v>
      </c>
      <c r="R6965" s="346">
        <v>5.842478151433457E-2</v>
      </c>
      <c r="S6965" s="347">
        <v>5.3143714194076763E-2</v>
      </c>
      <c r="T6965" s="349">
        <v>0.21871492779159532</v>
      </c>
      <c r="U6965" s="349">
        <v>0.56676695035582025</v>
      </c>
      <c r="V6965" s="361">
        <v>0</v>
      </c>
    </row>
    <row r="6966" spans="1:22" ht="16" hidden="1" customHeight="1" outlineLevel="1">
      <c r="A6966" s="65">
        <v>6957</v>
      </c>
      <c r="B6966" s="117">
        <v>1</v>
      </c>
      <c r="C6966" s="325">
        <v>1.0835440663827497E-4</v>
      </c>
      <c r="D6966" s="326">
        <v>1.2495322516872524E-4</v>
      </c>
      <c r="E6966" s="327">
        <v>1.1933521141538397E-4</v>
      </c>
      <c r="F6966" s="332">
        <v>0</v>
      </c>
      <c r="G6966" s="326">
        <v>0</v>
      </c>
      <c r="H6966" s="327">
        <v>0</v>
      </c>
      <c r="I6966" s="332">
        <v>8.0241795276432917E-5</v>
      </c>
      <c r="J6966" s="326">
        <v>0</v>
      </c>
      <c r="K6966" s="327">
        <v>1.099420278658468E-4</v>
      </c>
      <c r="L6966" s="336">
        <v>5.8741981719495287E-5</v>
      </c>
      <c r="M6966" s="337">
        <v>1.1415525114155251E-4</v>
      </c>
      <c r="N6966" s="345">
        <v>0</v>
      </c>
      <c r="O6966" s="346">
        <v>0</v>
      </c>
      <c r="P6966" s="347">
        <v>0</v>
      </c>
      <c r="Q6966" s="348">
        <v>4.4208664898320073E-2</v>
      </c>
      <c r="R6966" s="346">
        <v>5.7885425222979167E-2</v>
      </c>
      <c r="S6966" s="347">
        <v>8.2363679423081551E-2</v>
      </c>
      <c r="T6966" s="349">
        <v>0.19769927603422902</v>
      </c>
      <c r="U6966" s="349">
        <v>0.55497568231790451</v>
      </c>
      <c r="V6966" s="361">
        <v>0</v>
      </c>
    </row>
    <row r="6967" spans="1:22" ht="16" hidden="1" customHeight="1" outlineLevel="1">
      <c r="A6967" s="65">
        <v>6958</v>
      </c>
      <c r="B6967" s="117">
        <v>1</v>
      </c>
      <c r="C6967" s="325">
        <v>9.9466545180059286E-5</v>
      </c>
      <c r="D6967" s="326">
        <v>1.1367691108783827E-4</v>
      </c>
      <c r="E6967" s="327">
        <v>1.0902197159853103E-4</v>
      </c>
      <c r="F6967" s="332">
        <v>0</v>
      </c>
      <c r="G6967" s="326">
        <v>0</v>
      </c>
      <c r="H6967" s="327">
        <v>0</v>
      </c>
      <c r="I6967" s="332">
        <v>8.9157550307147697E-5</v>
      </c>
      <c r="J6967" s="326">
        <v>0</v>
      </c>
      <c r="K6967" s="327">
        <v>1.2777046481706524E-4</v>
      </c>
      <c r="L6967" s="336">
        <v>3.7594868300476983E-5</v>
      </c>
      <c r="M6967" s="337">
        <v>1.1415525114155251E-4</v>
      </c>
      <c r="N6967" s="345">
        <v>0</v>
      </c>
      <c r="O6967" s="346">
        <v>0</v>
      </c>
      <c r="P6967" s="347">
        <v>0</v>
      </c>
      <c r="Q6967" s="348">
        <v>3.5366931918656058E-2</v>
      </c>
      <c r="R6967" s="346">
        <v>6.2840003172373315E-2</v>
      </c>
      <c r="S6967" s="347">
        <v>0.11662049427096262</v>
      </c>
      <c r="T6967" s="349">
        <v>0.13103876978122539</v>
      </c>
      <c r="U6967" s="349">
        <v>0.497198468932117</v>
      </c>
      <c r="V6967" s="361">
        <v>0</v>
      </c>
    </row>
    <row r="6968" spans="1:22" ht="16" hidden="1" customHeight="1" outlineLevel="1">
      <c r="A6968" s="65">
        <v>6959</v>
      </c>
      <c r="B6968" s="117">
        <v>1</v>
      </c>
      <c r="C6968" s="325">
        <v>9.297253107662322E-5</v>
      </c>
      <c r="D6968" s="326">
        <v>1.0471418558561602E-4</v>
      </c>
      <c r="E6968" s="327">
        <v>1.0056381768584157E-4</v>
      </c>
      <c r="F6968" s="332">
        <v>0</v>
      </c>
      <c r="G6968" s="326">
        <v>0</v>
      </c>
      <c r="H6968" s="327">
        <v>0</v>
      </c>
      <c r="I6968" s="332">
        <v>9.5844366580183796E-5</v>
      </c>
      <c r="J6968" s="326">
        <v>0</v>
      </c>
      <c r="K6968" s="327">
        <v>1.2479905865852881E-4</v>
      </c>
      <c r="L6968" s="336">
        <v>2.3496792687798115E-5</v>
      </c>
      <c r="M6968" s="337">
        <v>1.1415525114155251E-4</v>
      </c>
      <c r="N6968" s="345">
        <v>0</v>
      </c>
      <c r="O6968" s="346">
        <v>0</v>
      </c>
      <c r="P6968" s="347">
        <v>0</v>
      </c>
      <c r="Q6968" s="348">
        <v>3.5366931918656058E-2</v>
      </c>
      <c r="R6968" s="346">
        <v>7.0848126050744073E-2</v>
      </c>
      <c r="S6968" s="347">
        <v>0.15841443348847398</v>
      </c>
      <c r="T6968" s="349">
        <v>9.6900222356363322E-2</v>
      </c>
      <c r="U6968" s="349">
        <v>0.4762689681648164</v>
      </c>
      <c r="V6968" s="361">
        <v>0</v>
      </c>
    </row>
    <row r="6969" spans="1:22" ht="16" hidden="1" customHeight="1" outlineLevel="1">
      <c r="A6969" s="65">
        <v>6960</v>
      </c>
      <c r="B6969" s="117">
        <v>1</v>
      </c>
      <c r="C6969" s="325">
        <v>8.4909703171490852E-5</v>
      </c>
      <c r="D6969" s="326">
        <v>9.6879091491482486E-5</v>
      </c>
      <c r="E6969" s="327">
        <v>9.2170526916654318E-5</v>
      </c>
      <c r="F6969" s="332">
        <v>0</v>
      </c>
      <c r="G6969" s="326">
        <v>0</v>
      </c>
      <c r="H6969" s="327">
        <v>0</v>
      </c>
      <c r="I6969" s="332">
        <v>9.8073305337862478E-5</v>
      </c>
      <c r="J6969" s="326">
        <v>0</v>
      </c>
      <c r="K6969" s="327">
        <v>1.2777046481706524E-4</v>
      </c>
      <c r="L6969" s="336">
        <v>9.3987170751192458E-6</v>
      </c>
      <c r="M6969" s="337">
        <v>1.1415525114155251E-4</v>
      </c>
      <c r="N6969" s="345">
        <v>0</v>
      </c>
      <c r="O6969" s="346">
        <v>0</v>
      </c>
      <c r="P6969" s="347">
        <v>0</v>
      </c>
      <c r="Q6969" s="348">
        <v>4.4208664898320073E-2</v>
      </c>
      <c r="R6969" s="346">
        <v>8.7001712708839093E-2</v>
      </c>
      <c r="S6969" s="347">
        <v>0.15138566366572187</v>
      </c>
      <c r="T6969" s="349">
        <v>7.5314009917801517E-2</v>
      </c>
      <c r="U6969" s="349">
        <v>0.42134131122152518</v>
      </c>
      <c r="V6969" s="361">
        <v>0</v>
      </c>
    </row>
    <row r="6970" spans="1:22" ht="16" hidden="1" customHeight="1" outlineLevel="1">
      <c r="A6970" s="65">
        <v>6961</v>
      </c>
      <c r="B6970" s="117">
        <v>1</v>
      </c>
      <c r="C6970" s="325">
        <v>7.7021882383679192E-5</v>
      </c>
      <c r="D6970" s="326">
        <v>8.776083062262732E-5</v>
      </c>
      <c r="E6970" s="327">
        <v>8.375129089006619E-5</v>
      </c>
      <c r="F6970" s="332">
        <v>0</v>
      </c>
      <c r="G6970" s="326">
        <v>0</v>
      </c>
      <c r="H6970" s="327">
        <v>0</v>
      </c>
      <c r="I6970" s="332">
        <v>1.0921799912625594E-4</v>
      </c>
      <c r="J6970" s="326">
        <v>0</v>
      </c>
      <c r="K6970" s="327">
        <v>1.1588484018291963E-4</v>
      </c>
      <c r="L6970" s="336">
        <v>5.8741981719495289E-6</v>
      </c>
      <c r="M6970" s="337">
        <v>1.1415525114155251E-4</v>
      </c>
      <c r="N6970" s="345">
        <v>0</v>
      </c>
      <c r="O6970" s="346">
        <v>0</v>
      </c>
      <c r="P6970" s="347">
        <v>0</v>
      </c>
      <c r="Q6970" s="348">
        <v>4.4208664898320073E-2</v>
      </c>
      <c r="R6970" s="346">
        <v>9.0962456836608849E-2</v>
      </c>
      <c r="S6970" s="347">
        <v>0.14304969886375479</v>
      </c>
      <c r="T6970" s="349">
        <v>3.4804201552923429E-2</v>
      </c>
      <c r="U6970" s="349">
        <v>0.37987535195485461</v>
      </c>
      <c r="V6970" s="361">
        <v>0</v>
      </c>
    </row>
    <row r="6971" spans="1:22" ht="16" hidden="1" customHeight="1" outlineLevel="1">
      <c r="A6971" s="65">
        <v>6962</v>
      </c>
      <c r="B6971" s="117">
        <v>1</v>
      </c>
      <c r="C6971" s="325">
        <v>7.0765377939464071E-5</v>
      </c>
      <c r="D6971" s="326">
        <v>8.1539415957310364E-5</v>
      </c>
      <c r="E6971" s="327">
        <v>7.7511456485152653E-5</v>
      </c>
      <c r="F6971" s="332">
        <v>0</v>
      </c>
      <c r="G6971" s="326">
        <v>0</v>
      </c>
      <c r="H6971" s="327">
        <v>0</v>
      </c>
      <c r="I6971" s="332">
        <v>1.15904815399292E-4</v>
      </c>
      <c r="J6971" s="326">
        <v>0</v>
      </c>
      <c r="K6971" s="327">
        <v>1.2777046481706524E-4</v>
      </c>
      <c r="L6971" s="336">
        <v>2.3496792687798115E-6</v>
      </c>
      <c r="M6971" s="337">
        <v>1.1415525114155251E-4</v>
      </c>
      <c r="N6971" s="345">
        <v>0</v>
      </c>
      <c r="O6971" s="346">
        <v>0</v>
      </c>
      <c r="P6971" s="347">
        <v>0</v>
      </c>
      <c r="Q6971" s="348">
        <v>4.4208664898320073E-2</v>
      </c>
      <c r="R6971" s="346">
        <v>9.6079533405769246E-2</v>
      </c>
      <c r="S6971" s="347">
        <v>0.14918625354366136</v>
      </c>
      <c r="T6971" s="349">
        <v>3.45189212123257E-2</v>
      </c>
      <c r="U6971" s="349">
        <v>0.36513626690745982</v>
      </c>
      <c r="V6971" s="361">
        <v>0</v>
      </c>
    </row>
    <row r="6972" spans="1:22" ht="16" hidden="1" customHeight="1" outlineLevel="1">
      <c r="A6972" s="65">
        <v>6963</v>
      </c>
      <c r="B6972" s="117">
        <v>1</v>
      </c>
      <c r="C6972" s="325">
        <v>6.6808967037178187E-5</v>
      </c>
      <c r="D6972" s="326">
        <v>7.757326410817081E-5</v>
      </c>
      <c r="E6972" s="327">
        <v>7.3853175191627453E-5</v>
      </c>
      <c r="F6972" s="332">
        <v>0</v>
      </c>
      <c r="G6972" s="326">
        <v>0</v>
      </c>
      <c r="H6972" s="327">
        <v>0</v>
      </c>
      <c r="I6972" s="332">
        <v>1.203626929146494E-4</v>
      </c>
      <c r="J6972" s="326">
        <v>0</v>
      </c>
      <c r="K6972" s="327">
        <v>1.3371327713413802E-4</v>
      </c>
      <c r="L6972" s="336">
        <v>1.1748396343899057E-6</v>
      </c>
      <c r="M6972" s="337">
        <v>1.1415525114155251E-4</v>
      </c>
      <c r="N6972" s="345">
        <v>0</v>
      </c>
      <c r="O6972" s="346">
        <v>0</v>
      </c>
      <c r="P6972" s="347">
        <v>0</v>
      </c>
      <c r="Q6972" s="348">
        <v>6.1892130857648102E-2</v>
      </c>
      <c r="R6972" s="346">
        <v>9.639156376525683E-2</v>
      </c>
      <c r="S6972" s="347">
        <v>0.14800355251535721</v>
      </c>
      <c r="T6972" s="349">
        <v>3.2807239168739302E-2</v>
      </c>
      <c r="U6972" s="349">
        <v>0.33094158959750392</v>
      </c>
      <c r="V6972" s="361">
        <v>0</v>
      </c>
    </row>
    <row r="6973" spans="1:22" ht="16" hidden="1" customHeight="1" outlineLevel="1">
      <c r="A6973" s="65">
        <v>6964</v>
      </c>
      <c r="B6973" s="117">
        <v>1</v>
      </c>
      <c r="C6973" s="325">
        <v>6.6521455344437037E-5</v>
      </c>
      <c r="D6973" s="326">
        <v>7.5220791687847835E-5</v>
      </c>
      <c r="E6973" s="327">
        <v>7.0545154873014244E-5</v>
      </c>
      <c r="F6973" s="332">
        <v>0</v>
      </c>
      <c r="G6973" s="326">
        <v>0</v>
      </c>
      <c r="H6973" s="327">
        <v>0</v>
      </c>
      <c r="I6973" s="332">
        <v>1.225916316723281E-4</v>
      </c>
      <c r="J6973" s="326">
        <v>0</v>
      </c>
      <c r="K6973" s="327">
        <v>1.3965608945121081E-4</v>
      </c>
      <c r="L6973" s="336">
        <v>1.409807561267887E-5</v>
      </c>
      <c r="M6973" s="337">
        <v>1.1415525114155251E-4</v>
      </c>
      <c r="N6973" s="345">
        <v>0</v>
      </c>
      <c r="O6973" s="346">
        <v>0</v>
      </c>
      <c r="P6973" s="347">
        <v>0</v>
      </c>
      <c r="Q6973" s="348">
        <v>7.9575596816976138E-2</v>
      </c>
      <c r="R6973" s="346">
        <v>9.8776871071448932E-2</v>
      </c>
      <c r="S6973" s="347">
        <v>0.15943632345919656</v>
      </c>
      <c r="T6973" s="349">
        <v>3.2521958828141566E-2</v>
      </c>
      <c r="U6973" s="349">
        <v>0.32229465970303234</v>
      </c>
      <c r="V6973" s="361">
        <v>0</v>
      </c>
    </row>
    <row r="6974" spans="1:22" ht="16" hidden="1" customHeight="1" outlineLevel="1">
      <c r="A6974" s="65">
        <v>6965</v>
      </c>
      <c r="B6974" s="117">
        <v>1</v>
      </c>
      <c r="C6974" s="325">
        <v>6.6615209157287422E-5</v>
      </c>
      <c r="D6974" s="326">
        <v>7.5570746262771911E-5</v>
      </c>
      <c r="E6974" s="327">
        <v>7.0143003383300485E-5</v>
      </c>
      <c r="F6974" s="332">
        <v>0</v>
      </c>
      <c r="G6974" s="326">
        <v>0</v>
      </c>
      <c r="H6974" s="327">
        <v>0</v>
      </c>
      <c r="I6974" s="332">
        <v>1.225916316723281E-4</v>
      </c>
      <c r="J6974" s="326">
        <v>0</v>
      </c>
      <c r="K6974" s="327">
        <v>1.6045593256096565E-4</v>
      </c>
      <c r="L6974" s="336">
        <v>3.7594868300476983E-5</v>
      </c>
      <c r="M6974" s="337">
        <v>1.1415525114155251E-4</v>
      </c>
      <c r="N6974" s="345">
        <v>0</v>
      </c>
      <c r="O6974" s="346">
        <v>0</v>
      </c>
      <c r="P6974" s="347">
        <v>0</v>
      </c>
      <c r="Q6974" s="348">
        <v>7.9575596816976138E-2</v>
      </c>
      <c r="R6974" s="346">
        <v>0.10936169320185425</v>
      </c>
      <c r="S6974" s="347">
        <v>0.16802127616298529</v>
      </c>
      <c r="T6974" s="349">
        <v>3.1190650572018811E-2</v>
      </c>
      <c r="U6974" s="349">
        <v>0.32013292722941444</v>
      </c>
      <c r="V6974" s="361">
        <v>0</v>
      </c>
    </row>
    <row r="6975" spans="1:22" ht="16" hidden="1" customHeight="1" outlineLevel="1">
      <c r="A6975" s="65">
        <v>6966</v>
      </c>
      <c r="B6975" s="117">
        <v>1</v>
      </c>
      <c r="C6975" s="325">
        <v>6.8334029059544322E-5</v>
      </c>
      <c r="D6975" s="326">
        <v>7.6134561966816262E-5</v>
      </c>
      <c r="E6975" s="327">
        <v>7.1090005278432895E-5</v>
      </c>
      <c r="F6975" s="332">
        <v>0</v>
      </c>
      <c r="G6975" s="326">
        <v>0</v>
      </c>
      <c r="H6975" s="327">
        <v>0</v>
      </c>
      <c r="I6975" s="332">
        <v>1.2482057043000677E-4</v>
      </c>
      <c r="J6975" s="326">
        <v>0</v>
      </c>
      <c r="K6975" s="327">
        <v>1.4262749560974724E-4</v>
      </c>
      <c r="L6975" s="336">
        <v>9.3987170751192462E-5</v>
      </c>
      <c r="M6975" s="337">
        <v>1.1415525114155251E-4</v>
      </c>
      <c r="N6975" s="345">
        <v>0</v>
      </c>
      <c r="O6975" s="346">
        <v>0</v>
      </c>
      <c r="P6975" s="347">
        <v>0</v>
      </c>
      <c r="Q6975" s="348">
        <v>8.8417329796640146E-2</v>
      </c>
      <c r="R6975" s="346">
        <v>0.11754072891451822</v>
      </c>
      <c r="S6975" s="347">
        <v>0.13922666951358478</v>
      </c>
      <c r="T6975" s="349">
        <v>3.0144622656493793E-2</v>
      </c>
      <c r="U6975" s="349">
        <v>0.31875727929165759</v>
      </c>
      <c r="V6975" s="361">
        <v>0</v>
      </c>
    </row>
    <row r="6976" spans="1:22" ht="16" hidden="1" customHeight="1" outlineLevel="1">
      <c r="A6976" s="65">
        <v>6967</v>
      </c>
      <c r="B6976" s="117">
        <v>1</v>
      </c>
      <c r="C6976" s="325">
        <v>7.0877882514884527E-5</v>
      </c>
      <c r="D6976" s="326">
        <v>7.9653549636886167E-5</v>
      </c>
      <c r="E6976" s="327">
        <v>7.5020711774667414E-5</v>
      </c>
      <c r="F6976" s="332">
        <v>0</v>
      </c>
      <c r="G6976" s="326">
        <v>0</v>
      </c>
      <c r="H6976" s="327">
        <v>0</v>
      </c>
      <c r="I6976" s="332">
        <v>1.2482057043000677E-4</v>
      </c>
      <c r="J6976" s="326">
        <v>0</v>
      </c>
      <c r="K6976" s="327">
        <v>1.218276524999924E-4</v>
      </c>
      <c r="L6976" s="336">
        <v>1.8210014333043539E-4</v>
      </c>
      <c r="M6976" s="337">
        <v>1.1415525114155251E-4</v>
      </c>
      <c r="N6976" s="345">
        <v>0</v>
      </c>
      <c r="O6976" s="346">
        <v>9.4949323098975757E-3</v>
      </c>
      <c r="P6976" s="347">
        <v>4.766860770311075E-4</v>
      </c>
      <c r="Q6976" s="348">
        <v>0.1149425287356322</v>
      </c>
      <c r="R6976" s="346">
        <v>0.12589424032598925</v>
      </c>
      <c r="S6976" s="347">
        <v>0.16481553569040325</v>
      </c>
      <c r="T6976" s="349">
        <v>3.1000463678286991E-2</v>
      </c>
      <c r="U6976" s="349">
        <v>0.3227859625379455</v>
      </c>
      <c r="V6976" s="361">
        <v>0</v>
      </c>
    </row>
    <row r="6977" spans="1:22" ht="16" hidden="1" customHeight="1" outlineLevel="1">
      <c r="A6977" s="65">
        <v>6968</v>
      </c>
      <c r="B6977" s="117">
        <v>1</v>
      </c>
      <c r="C6977" s="325">
        <v>7.4971799009350962E-5</v>
      </c>
      <c r="D6977" s="326">
        <v>8.0042388053468472E-5</v>
      </c>
      <c r="E6977" s="327">
        <v>7.7563346999954421E-5</v>
      </c>
      <c r="F6977" s="332">
        <v>0</v>
      </c>
      <c r="G6977" s="326">
        <v>0</v>
      </c>
      <c r="H6977" s="327">
        <v>0</v>
      </c>
      <c r="I6977" s="332">
        <v>1.2704950918768546E-4</v>
      </c>
      <c r="J6977" s="326">
        <v>0</v>
      </c>
      <c r="K6977" s="327">
        <v>0</v>
      </c>
      <c r="L6977" s="336">
        <v>1.5860335064263727E-4</v>
      </c>
      <c r="M6977" s="337">
        <v>1.1415525114155251E-4</v>
      </c>
      <c r="N6977" s="345">
        <v>9.1456510491754045E-3</v>
      </c>
      <c r="O6977" s="346">
        <v>0.12879420517828971</v>
      </c>
      <c r="P6977" s="347">
        <v>2.5793069808006875E-2</v>
      </c>
      <c r="Q6977" s="348">
        <v>4.4208664898320073E-2</v>
      </c>
      <c r="R6977" s="346">
        <v>0.1296157226029381</v>
      </c>
      <c r="S6977" s="347">
        <v>0.20626711229558417</v>
      </c>
      <c r="T6977" s="349">
        <v>3.3853267084264324E-2</v>
      </c>
      <c r="U6977" s="349">
        <v>0.32642160351630284</v>
      </c>
      <c r="V6977" s="361">
        <v>2.3262507702801864E-2</v>
      </c>
    </row>
    <row r="6978" spans="1:22" ht="16" hidden="1" customHeight="1" outlineLevel="1">
      <c r="A6978" s="65">
        <v>6969</v>
      </c>
      <c r="B6978" s="117">
        <v>1</v>
      </c>
      <c r="C6978" s="325">
        <v>7.7890667716092678E-5</v>
      </c>
      <c r="D6978" s="326">
        <v>8.8557949376621059E-5</v>
      </c>
      <c r="E6978" s="327">
        <v>8.355670145955953E-5</v>
      </c>
      <c r="F6978" s="332">
        <v>0</v>
      </c>
      <c r="G6978" s="326">
        <v>0</v>
      </c>
      <c r="H6978" s="327">
        <v>0</v>
      </c>
      <c r="I6978" s="332">
        <v>1.3150738670304288E-4</v>
      </c>
      <c r="J6978" s="326">
        <v>0</v>
      </c>
      <c r="K6978" s="327">
        <v>0</v>
      </c>
      <c r="L6978" s="336">
        <v>1.4685495429873823E-4</v>
      </c>
      <c r="M6978" s="337">
        <v>1.1415525114155251E-4</v>
      </c>
      <c r="N6978" s="345">
        <v>4.8157568805814246E-2</v>
      </c>
      <c r="O6978" s="346">
        <v>0.29337056448225685</v>
      </c>
      <c r="P6978" s="347">
        <v>7.6885016814346757E-2</v>
      </c>
      <c r="Q6978" s="348">
        <v>4.4208664898320073E-2</v>
      </c>
      <c r="R6978" s="346">
        <v>0.12638512471633512</v>
      </c>
      <c r="S6978" s="347">
        <v>0.20780773555641974</v>
      </c>
      <c r="T6978" s="349">
        <v>6.3522422506428561E-2</v>
      </c>
      <c r="U6978" s="349">
        <v>0.35973193572341511</v>
      </c>
      <c r="V6978" s="361">
        <v>0.13293297805093085</v>
      </c>
    </row>
    <row r="6979" spans="1:22" ht="16" hidden="1" customHeight="1" outlineLevel="1">
      <c r="A6979" s="65">
        <v>6970</v>
      </c>
      <c r="B6979" s="117">
        <v>1</v>
      </c>
      <c r="C6979" s="325">
        <v>8.2678362425651892E-5</v>
      </c>
      <c r="D6979" s="326">
        <v>9.4721038279450671E-5</v>
      </c>
      <c r="E6979" s="327">
        <v>9.097704507621348E-5</v>
      </c>
      <c r="F6979" s="332">
        <v>0</v>
      </c>
      <c r="G6979" s="326">
        <v>0</v>
      </c>
      <c r="H6979" s="327">
        <v>0</v>
      </c>
      <c r="I6979" s="332">
        <v>1.2927844794536418E-4</v>
      </c>
      <c r="J6979" s="326">
        <v>0</v>
      </c>
      <c r="K6979" s="327">
        <v>0</v>
      </c>
      <c r="L6979" s="336">
        <v>1.644775488145868E-4</v>
      </c>
      <c r="M6979" s="337">
        <v>1.1415525114155251E-4</v>
      </c>
      <c r="N6979" s="345">
        <v>0.10431758227965697</v>
      </c>
      <c r="O6979" s="346">
        <v>0.41939723234849235</v>
      </c>
      <c r="P6979" s="347">
        <v>0.14341748865067117</v>
      </c>
      <c r="Q6979" s="348">
        <v>4.4208664898320073E-2</v>
      </c>
      <c r="R6979" s="346">
        <v>0.11856663213643528</v>
      </c>
      <c r="S6979" s="347">
        <v>0.18380099062407387</v>
      </c>
      <c r="T6979" s="349">
        <v>6.1715647015976247E-2</v>
      </c>
      <c r="U6979" s="349">
        <v>0.38125099989261146</v>
      </c>
      <c r="V6979" s="361">
        <v>0.26379699004099516</v>
      </c>
    </row>
    <row r="6980" spans="1:22" ht="16" hidden="1" customHeight="1" outlineLevel="1">
      <c r="A6980" s="65">
        <v>6971</v>
      </c>
      <c r="B6980" s="117">
        <v>1</v>
      </c>
      <c r="C6980" s="325">
        <v>8.625975807653628E-5</v>
      </c>
      <c r="D6980" s="326">
        <v>9.4934899408570932E-5</v>
      </c>
      <c r="E6980" s="327">
        <v>9.5919616611082629E-5</v>
      </c>
      <c r="F6980" s="332">
        <v>0</v>
      </c>
      <c r="G6980" s="326">
        <v>0</v>
      </c>
      <c r="H6980" s="327">
        <v>0</v>
      </c>
      <c r="I6980" s="332">
        <v>1.203626929146494E-4</v>
      </c>
      <c r="J6980" s="326">
        <v>0</v>
      </c>
      <c r="K6980" s="327">
        <v>0</v>
      </c>
      <c r="L6980" s="336">
        <v>1.8797434150238492E-4</v>
      </c>
      <c r="M6980" s="337">
        <v>1.1415525114155251E-4</v>
      </c>
      <c r="N6980" s="345">
        <v>0.19548829117612429</v>
      </c>
      <c r="O6980" s="346">
        <v>0.48190634460608317</v>
      </c>
      <c r="P6980" s="347">
        <v>0.21178717661415014</v>
      </c>
      <c r="Q6980" s="348">
        <v>1.7683465959328029E-2</v>
      </c>
      <c r="R6980" s="346">
        <v>0.11949297790837726</v>
      </c>
      <c r="S6980" s="347">
        <v>0.18411741487296843</v>
      </c>
      <c r="T6980" s="349">
        <v>6.7896721062260468E-2</v>
      </c>
      <c r="U6980" s="349">
        <v>0.42114479008755995</v>
      </c>
      <c r="V6980" s="361">
        <v>0.3278127849500837</v>
      </c>
    </row>
    <row r="6981" spans="1:22" ht="16" hidden="1" customHeight="1" outlineLevel="1">
      <c r="A6981" s="65">
        <v>6972</v>
      </c>
      <c r="B6981" s="117">
        <v>1</v>
      </c>
      <c r="C6981" s="325">
        <v>8.8303591196674486E-5</v>
      </c>
      <c r="D6981" s="326">
        <v>9.6159740420805206E-5</v>
      </c>
      <c r="E6981" s="327">
        <v>9.7268769995928798E-5</v>
      </c>
      <c r="F6981" s="332">
        <v>0</v>
      </c>
      <c r="G6981" s="326">
        <v>0</v>
      </c>
      <c r="H6981" s="327">
        <v>0</v>
      </c>
      <c r="I6981" s="332">
        <v>1.0921799912625594E-4</v>
      </c>
      <c r="J6981" s="326">
        <v>0</v>
      </c>
      <c r="K6981" s="327">
        <v>0</v>
      </c>
      <c r="L6981" s="336">
        <v>2.0677177565262342E-4</v>
      </c>
      <c r="M6981" s="337">
        <v>1.1415525114155251E-4</v>
      </c>
      <c r="N6981" s="345">
        <v>0.24378876077958189</v>
      </c>
      <c r="O6981" s="346">
        <v>0.50688246732092335</v>
      </c>
      <c r="P6981" s="347">
        <v>0.25306128786190724</v>
      </c>
      <c r="Q6981" s="348">
        <v>1.7683465959328029E-2</v>
      </c>
      <c r="R6981" s="346">
        <v>0.12698531489990053</v>
      </c>
      <c r="S6981" s="347">
        <v>0.18913870487164364</v>
      </c>
      <c r="T6981" s="349">
        <v>0.12571353675673436</v>
      </c>
      <c r="U6981" s="349">
        <v>0.43342736096038886</v>
      </c>
      <c r="V6981" s="361">
        <v>0.35169369210281226</v>
      </c>
    </row>
    <row r="6982" spans="1:22" ht="16" hidden="1" customHeight="1" outlineLevel="1">
      <c r="A6982" s="65">
        <v>6973</v>
      </c>
      <c r="B6982" s="117">
        <v>1</v>
      </c>
      <c r="C6982" s="325">
        <v>8.7241047984370208E-5</v>
      </c>
      <c r="D6982" s="326">
        <v>9.4565502912817741E-5</v>
      </c>
      <c r="E6982" s="327">
        <v>9.7489304683836349E-5</v>
      </c>
      <c r="F6982" s="332">
        <v>0</v>
      </c>
      <c r="G6982" s="326">
        <v>2.0773061307372427E-4</v>
      </c>
      <c r="H6982" s="327">
        <v>0</v>
      </c>
      <c r="I6982" s="332">
        <v>1.0476012161089854E-4</v>
      </c>
      <c r="J6982" s="326">
        <v>0</v>
      </c>
      <c r="K6982" s="327">
        <v>0</v>
      </c>
      <c r="L6982" s="336">
        <v>1.8797434150238492E-4</v>
      </c>
      <c r="M6982" s="337">
        <v>1.1415525114155251E-4</v>
      </c>
      <c r="N6982" s="345">
        <v>0.29851976627699095</v>
      </c>
      <c r="O6982" s="346">
        <v>0.49913559040276456</v>
      </c>
      <c r="P6982" s="347">
        <v>0.28103371115743775</v>
      </c>
      <c r="Q6982" s="348">
        <v>8.8417329796640146E-3</v>
      </c>
      <c r="R6982" s="346">
        <v>0.11334810763576936</v>
      </c>
      <c r="S6982" s="347">
        <v>0.18344306839154242</v>
      </c>
      <c r="T6982" s="349">
        <v>0.11297101487670227</v>
      </c>
      <c r="U6982" s="349">
        <v>0.40444049370051255</v>
      </c>
      <c r="V6982" s="361">
        <v>0.33447012223818445</v>
      </c>
    </row>
    <row r="6983" spans="1:22" ht="16" hidden="1" customHeight="1" outlineLevel="1">
      <c r="A6983" s="65">
        <v>6974</v>
      </c>
      <c r="B6983" s="117">
        <v>1</v>
      </c>
      <c r="C6983" s="325">
        <v>8.2334598445200514E-5</v>
      </c>
      <c r="D6983" s="326">
        <v>8.9763348468026218E-5</v>
      </c>
      <c r="E6983" s="327">
        <v>9.0652729358702379E-5</v>
      </c>
      <c r="F6983" s="332">
        <v>0</v>
      </c>
      <c r="G6983" s="326">
        <v>0</v>
      </c>
      <c r="H6983" s="327">
        <v>0</v>
      </c>
      <c r="I6983" s="332">
        <v>9.5844366580183796E-5</v>
      </c>
      <c r="J6983" s="326">
        <v>0</v>
      </c>
      <c r="K6983" s="327">
        <v>0</v>
      </c>
      <c r="L6983" s="336">
        <v>1.9032402077116473E-4</v>
      </c>
      <c r="M6983" s="337">
        <v>1.1415525114155251E-4</v>
      </c>
      <c r="N6983" s="345">
        <v>0.29580465112176701</v>
      </c>
      <c r="O6983" s="346">
        <v>0.45698857831496004</v>
      </c>
      <c r="P6983" s="347">
        <v>0.25521713332270679</v>
      </c>
      <c r="Q6983" s="348">
        <v>8.8417329796640146E-3</v>
      </c>
      <c r="R6983" s="346">
        <v>0.12163125360783673</v>
      </c>
      <c r="S6983" s="347">
        <v>0.22787733593091963</v>
      </c>
      <c r="T6983" s="349">
        <v>7.7406065748851574E-2</v>
      </c>
      <c r="U6983" s="349">
        <v>0.39618660607397144</v>
      </c>
      <c r="V6983" s="361">
        <v>0.28631131075499611</v>
      </c>
    </row>
    <row r="6984" spans="1:22" ht="16" hidden="1" customHeight="1" outlineLevel="1">
      <c r="A6984" s="65">
        <v>6975</v>
      </c>
      <c r="B6984" s="117">
        <v>1</v>
      </c>
      <c r="C6984" s="325">
        <v>7.9940751090420907E-5</v>
      </c>
      <c r="D6984" s="326">
        <v>8.4552913685823262E-5</v>
      </c>
      <c r="E6984" s="327">
        <v>9.0587866215200159E-5</v>
      </c>
      <c r="F6984" s="332">
        <v>0</v>
      </c>
      <c r="G6984" s="326">
        <v>0</v>
      </c>
      <c r="H6984" s="327">
        <v>0</v>
      </c>
      <c r="I6984" s="332">
        <v>8.6928611549469016E-5</v>
      </c>
      <c r="J6984" s="326">
        <v>0</v>
      </c>
      <c r="K6984" s="327">
        <v>0</v>
      </c>
      <c r="L6984" s="336">
        <v>2.1382081345896285E-4</v>
      </c>
      <c r="M6984" s="337">
        <v>1.1415525114155251E-4</v>
      </c>
      <c r="N6984" s="345">
        <v>0.26793899558131073</v>
      </c>
      <c r="O6984" s="346">
        <v>0.36354363931431743</v>
      </c>
      <c r="P6984" s="347">
        <v>0.22790096907591265</v>
      </c>
      <c r="Q6984" s="348">
        <v>8.8417329796640146E-3</v>
      </c>
      <c r="R6984" s="346">
        <v>0.12242515388133948</v>
      </c>
      <c r="S6984" s="347">
        <v>0.1804966945640169</v>
      </c>
      <c r="T6984" s="349">
        <v>6.6945786593601356E-2</v>
      </c>
      <c r="U6984" s="349">
        <v>0.36562756974237298</v>
      </c>
      <c r="V6984" s="361">
        <v>0.18911571326094662</v>
      </c>
    </row>
    <row r="6985" spans="1:22" ht="16" hidden="1" customHeight="1" outlineLevel="1">
      <c r="A6985" s="65">
        <v>6976</v>
      </c>
      <c r="B6985" s="117">
        <v>1</v>
      </c>
      <c r="C6985" s="325">
        <v>8.0640779559703723E-5</v>
      </c>
      <c r="D6985" s="326">
        <v>8.5661103173082848E-5</v>
      </c>
      <c r="E6985" s="327">
        <v>8.8187929905618031E-5</v>
      </c>
      <c r="F6985" s="332">
        <v>0</v>
      </c>
      <c r="G6985" s="326">
        <v>0</v>
      </c>
      <c r="H6985" s="327">
        <v>0</v>
      </c>
      <c r="I6985" s="332">
        <v>9.5844366580183796E-5</v>
      </c>
      <c r="J6985" s="326">
        <v>0</v>
      </c>
      <c r="K6985" s="327">
        <v>0</v>
      </c>
      <c r="L6985" s="336">
        <v>2.2321953053408208E-4</v>
      </c>
      <c r="M6985" s="337">
        <v>1.1415525114155251E-4</v>
      </c>
      <c r="N6985" s="345">
        <v>0.18205561619764793</v>
      </c>
      <c r="O6985" s="346">
        <v>0.23122858978249453</v>
      </c>
      <c r="P6985" s="347">
        <v>0.15668316763840967</v>
      </c>
      <c r="Q6985" s="348">
        <v>8.8417329796640146E-3</v>
      </c>
      <c r="R6985" s="346">
        <v>0.1212340459466779</v>
      </c>
      <c r="S6985" s="347">
        <v>0.12841118744733343</v>
      </c>
      <c r="T6985" s="349">
        <v>6.1715647015976247E-2</v>
      </c>
      <c r="U6985" s="349">
        <v>0.36484148520651188</v>
      </c>
      <c r="V6985" s="361">
        <v>8.5392566017669216E-2</v>
      </c>
    </row>
    <row r="6986" spans="1:22" ht="16" hidden="1" customHeight="1" outlineLevel="1">
      <c r="A6986" s="65">
        <v>6977</v>
      </c>
      <c r="B6986" s="117">
        <v>1</v>
      </c>
      <c r="C6986" s="325">
        <v>8.0597027780373543E-5</v>
      </c>
      <c r="D6986" s="326">
        <v>8.791636598926025E-5</v>
      </c>
      <c r="E6986" s="327">
        <v>9.0328413641191279E-5</v>
      </c>
      <c r="F6986" s="332">
        <v>0</v>
      </c>
      <c r="G6986" s="326">
        <v>0</v>
      </c>
      <c r="H6986" s="327">
        <v>0</v>
      </c>
      <c r="I6986" s="332">
        <v>1.0476012161089854E-4</v>
      </c>
      <c r="J6986" s="326">
        <v>0</v>
      </c>
      <c r="K6986" s="327">
        <v>0</v>
      </c>
      <c r="L6986" s="336">
        <v>2.2321953053408208E-4</v>
      </c>
      <c r="M6986" s="337">
        <v>1.1415525114155251E-4</v>
      </c>
      <c r="N6986" s="345">
        <v>6.1447342986647252E-2</v>
      </c>
      <c r="O6986" s="346">
        <v>7.1470495058160222E-2</v>
      </c>
      <c r="P6986" s="347">
        <v>4.1035519234440883E-2</v>
      </c>
      <c r="Q6986" s="348">
        <v>8.8417329796640146E-3</v>
      </c>
      <c r="R6986" s="346">
        <v>8.7727865817934944E-2</v>
      </c>
      <c r="S6986" s="347">
        <v>9.2738243289527567E-2</v>
      </c>
      <c r="T6986" s="349">
        <v>7.0939711361969623E-2</v>
      </c>
      <c r="U6986" s="349">
        <v>0.38970140865311781</v>
      </c>
      <c r="V6986" s="361">
        <v>0</v>
      </c>
    </row>
    <row r="6987" spans="1:22" ht="16" hidden="1" customHeight="1" outlineLevel="1">
      <c r="A6987" s="65">
        <v>6978</v>
      </c>
      <c r="B6987" s="117">
        <v>1</v>
      </c>
      <c r="C6987" s="325">
        <v>8.4697194529030002E-5</v>
      </c>
      <c r="D6987" s="326">
        <v>9.1746424392596002E-5</v>
      </c>
      <c r="E6987" s="327">
        <v>9.4739107399342229E-5</v>
      </c>
      <c r="F6987" s="332">
        <v>0</v>
      </c>
      <c r="G6987" s="326">
        <v>0</v>
      </c>
      <c r="H6987" s="327">
        <v>0</v>
      </c>
      <c r="I6987" s="332">
        <v>1.136758766416133E-4</v>
      </c>
      <c r="J6987" s="326">
        <v>0</v>
      </c>
      <c r="K6987" s="327">
        <v>0</v>
      </c>
      <c r="L6987" s="336">
        <v>1.644775488145868E-4</v>
      </c>
      <c r="M6987" s="337">
        <v>1.1415525114155251E-4</v>
      </c>
      <c r="N6987" s="345">
        <v>1.2861071787902915E-3</v>
      </c>
      <c r="O6987" s="346">
        <v>1.3089802625819145E-3</v>
      </c>
      <c r="P6987" s="347">
        <v>9.0685405021524767E-4</v>
      </c>
      <c r="Q6987" s="348">
        <v>8.8417329796640146E-3</v>
      </c>
      <c r="R6987" s="346">
        <v>6.5244372126546088E-2</v>
      </c>
      <c r="S6987" s="347">
        <v>7.7907801575122518E-2</v>
      </c>
      <c r="T6987" s="349">
        <v>8.9482933500822273E-2</v>
      </c>
      <c r="U6987" s="349">
        <v>0.41033612771947042</v>
      </c>
      <c r="V6987" s="361">
        <v>0</v>
      </c>
    </row>
    <row r="6988" spans="1:22" ht="16" hidden="1" customHeight="1" outlineLevel="1">
      <c r="A6988" s="65">
        <v>6979</v>
      </c>
      <c r="B6988" s="117">
        <v>1</v>
      </c>
      <c r="C6988" s="325">
        <v>9.5241373347602337E-5</v>
      </c>
      <c r="D6988" s="326">
        <v>1.0607512004365411E-4</v>
      </c>
      <c r="E6988" s="327">
        <v>1.0579178705212048E-4</v>
      </c>
      <c r="F6988" s="332">
        <v>0</v>
      </c>
      <c r="G6988" s="326">
        <v>0</v>
      </c>
      <c r="H6988" s="327">
        <v>0</v>
      </c>
      <c r="I6988" s="332">
        <v>1.203626929146494E-4</v>
      </c>
      <c r="J6988" s="326">
        <v>0</v>
      </c>
      <c r="K6988" s="327">
        <v>0</v>
      </c>
      <c r="L6988" s="336">
        <v>1.1748396343899057E-4</v>
      </c>
      <c r="M6988" s="337">
        <v>1.1415525114155251E-4</v>
      </c>
      <c r="N6988" s="345">
        <v>0</v>
      </c>
      <c r="O6988" s="346">
        <v>0</v>
      </c>
      <c r="P6988" s="347">
        <v>0</v>
      </c>
      <c r="Q6988" s="348">
        <v>8.8417329796640146E-3</v>
      </c>
      <c r="R6988" s="346">
        <v>6.6648938576414629E-2</v>
      </c>
      <c r="S6988" s="347">
        <v>5.077831213746848E-2</v>
      </c>
      <c r="T6988" s="349">
        <v>0.16745955993086928</v>
      </c>
      <c r="U6988" s="349">
        <v>0.47430375682516374</v>
      </c>
      <c r="V6988" s="361">
        <v>0</v>
      </c>
    </row>
    <row r="6989" spans="1:22" ht="16" hidden="1" customHeight="1" outlineLevel="1">
      <c r="A6989" s="65">
        <v>6980</v>
      </c>
      <c r="B6989" s="117">
        <v>1</v>
      </c>
      <c r="C6989" s="325">
        <v>1.0459175361587987E-4</v>
      </c>
      <c r="D6989" s="326">
        <v>1.1772083062029428E-4</v>
      </c>
      <c r="E6989" s="327">
        <v>1.157158480079601E-4</v>
      </c>
      <c r="F6989" s="332">
        <v>0</v>
      </c>
      <c r="G6989" s="326">
        <v>0</v>
      </c>
      <c r="H6989" s="327">
        <v>0</v>
      </c>
      <c r="I6989" s="332">
        <v>1.225916316723281E-4</v>
      </c>
      <c r="J6989" s="326">
        <v>0</v>
      </c>
      <c r="K6989" s="327">
        <v>0</v>
      </c>
      <c r="L6989" s="336">
        <v>8.811297257924293E-5</v>
      </c>
      <c r="M6989" s="337">
        <v>1.1415525114155251E-4</v>
      </c>
      <c r="N6989" s="345">
        <v>0</v>
      </c>
      <c r="O6989" s="346">
        <v>0</v>
      </c>
      <c r="P6989" s="347">
        <v>0</v>
      </c>
      <c r="Q6989" s="348">
        <v>8.8417329796640146E-3</v>
      </c>
      <c r="R6989" s="346">
        <v>7.1874332440286709E-2</v>
      </c>
      <c r="S6989" s="347">
        <v>3.9661965442523636E-2</v>
      </c>
      <c r="T6989" s="349">
        <v>0.28604108817266033</v>
      </c>
      <c r="U6989" s="349">
        <v>0.56676695035582025</v>
      </c>
      <c r="V6989" s="361">
        <v>0</v>
      </c>
    </row>
    <row r="6990" spans="1:22" ht="16" hidden="1" customHeight="1" outlineLevel="1">
      <c r="A6990" s="65">
        <v>6981</v>
      </c>
      <c r="B6990" s="117">
        <v>1</v>
      </c>
      <c r="C6990" s="325">
        <v>1.0197914736444937E-4</v>
      </c>
      <c r="D6990" s="326">
        <v>1.1326863075042684E-4</v>
      </c>
      <c r="E6990" s="327">
        <v>1.1305645912436909E-4</v>
      </c>
      <c r="F6990" s="332">
        <v>0</v>
      </c>
      <c r="G6990" s="326">
        <v>0</v>
      </c>
      <c r="H6990" s="327">
        <v>0</v>
      </c>
      <c r="I6990" s="332">
        <v>1.225916316723281E-4</v>
      </c>
      <c r="J6990" s="326">
        <v>0</v>
      </c>
      <c r="K6990" s="327">
        <v>1.099420278658468E-4</v>
      </c>
      <c r="L6990" s="336">
        <v>5.8741981719495287E-5</v>
      </c>
      <c r="M6990" s="337">
        <v>1.1415525114155251E-4</v>
      </c>
      <c r="N6990" s="345">
        <v>0</v>
      </c>
      <c r="O6990" s="346">
        <v>0</v>
      </c>
      <c r="P6990" s="347">
        <v>0</v>
      </c>
      <c r="Q6990" s="348">
        <v>1.7683465959328029E-2</v>
      </c>
      <c r="R6990" s="346">
        <v>7.9550891883544389E-2</v>
      </c>
      <c r="S6990" s="347">
        <v>3.1709861236523924E-2</v>
      </c>
      <c r="T6990" s="349">
        <v>0.19836493016229037</v>
      </c>
      <c r="U6990" s="349">
        <v>0.54770440036118972</v>
      </c>
      <c r="V6990" s="361">
        <v>0</v>
      </c>
    </row>
    <row r="6991" spans="1:22" ht="16" hidden="1" customHeight="1" outlineLevel="1">
      <c r="A6991" s="65">
        <v>6982</v>
      </c>
      <c r="B6991" s="117">
        <v>1</v>
      </c>
      <c r="C6991" s="325">
        <v>9.5041365213521521E-5</v>
      </c>
      <c r="D6991" s="326">
        <v>1.0813596365154035E-4</v>
      </c>
      <c r="E6991" s="327">
        <v>1.062977195714378E-4</v>
      </c>
      <c r="F6991" s="332">
        <v>0</v>
      </c>
      <c r="G6991" s="326">
        <v>0</v>
      </c>
      <c r="H6991" s="327">
        <v>0</v>
      </c>
      <c r="I6991" s="332">
        <v>1.225916316723281E-4</v>
      </c>
      <c r="J6991" s="326">
        <v>0</v>
      </c>
      <c r="K6991" s="327">
        <v>1.1588484018291963E-4</v>
      </c>
      <c r="L6991" s="336">
        <v>3.7594868300476983E-5</v>
      </c>
      <c r="M6991" s="337">
        <v>1.1415525114155251E-4</v>
      </c>
      <c r="N6991" s="345">
        <v>0</v>
      </c>
      <c r="O6991" s="346">
        <v>0</v>
      </c>
      <c r="P6991" s="347">
        <v>0</v>
      </c>
      <c r="Q6991" s="348">
        <v>4.4208664898320073E-2</v>
      </c>
      <c r="R6991" s="346">
        <v>7.3725435223859132E-2</v>
      </c>
      <c r="S6991" s="347">
        <v>3.3291982480996477E-2</v>
      </c>
      <c r="T6991" s="349">
        <v>0.15842568247860775</v>
      </c>
      <c r="U6991" s="349">
        <v>0.48923936300652382</v>
      </c>
      <c r="V6991" s="361">
        <v>0</v>
      </c>
    </row>
    <row r="6992" spans="1:22" ht="16" hidden="1" customHeight="1" outlineLevel="1">
      <c r="A6992" s="65">
        <v>6983</v>
      </c>
      <c r="B6992" s="117">
        <v>1</v>
      </c>
      <c r="C6992" s="325">
        <v>8.8134834333543802E-5</v>
      </c>
      <c r="D6992" s="326">
        <v>1.0039807916155239E-4</v>
      </c>
      <c r="E6992" s="327">
        <v>9.9149801157493179E-5</v>
      </c>
      <c r="F6992" s="332">
        <v>0</v>
      </c>
      <c r="G6992" s="326">
        <v>0</v>
      </c>
      <c r="H6992" s="327">
        <v>0</v>
      </c>
      <c r="I6992" s="332">
        <v>1.225916316723281E-4</v>
      </c>
      <c r="J6992" s="326">
        <v>0</v>
      </c>
      <c r="K6992" s="327">
        <v>1.1588484018291963E-4</v>
      </c>
      <c r="L6992" s="336">
        <v>2.3496792687798115E-5</v>
      </c>
      <c r="M6992" s="337">
        <v>1.1415525114155251E-4</v>
      </c>
      <c r="N6992" s="345">
        <v>0</v>
      </c>
      <c r="O6992" s="346">
        <v>0</v>
      </c>
      <c r="P6992" s="347">
        <v>0</v>
      </c>
      <c r="Q6992" s="348">
        <v>6.1892130857648102E-2</v>
      </c>
      <c r="R6992" s="346">
        <v>8.0669486372864405E-2</v>
      </c>
      <c r="S6992" s="347">
        <v>3.2659133983207453E-2</v>
      </c>
      <c r="T6992" s="349">
        <v>0.12580863020360028</v>
      </c>
      <c r="U6992" s="349">
        <v>0.45612555193337684</v>
      </c>
      <c r="V6992" s="361">
        <v>0</v>
      </c>
    </row>
    <row r="6993" spans="1:22" ht="16" hidden="1" customHeight="1" outlineLevel="1">
      <c r="A6993" s="65">
        <v>6984</v>
      </c>
      <c r="B6993" s="117">
        <v>1</v>
      </c>
      <c r="C6993" s="325">
        <v>7.9871998294330632E-5</v>
      </c>
      <c r="D6993" s="326">
        <v>9.2154704730007422E-5</v>
      </c>
      <c r="E6993" s="327">
        <v>8.8538190880530022E-5</v>
      </c>
      <c r="F6993" s="332">
        <v>0</v>
      </c>
      <c r="G6993" s="326">
        <v>0</v>
      </c>
      <c r="H6993" s="327">
        <v>0</v>
      </c>
      <c r="I6993" s="332">
        <v>1.1813375415697072E-4</v>
      </c>
      <c r="J6993" s="326">
        <v>0</v>
      </c>
      <c r="K6993" s="327">
        <v>1.3074187097560162E-4</v>
      </c>
      <c r="L6993" s="336">
        <v>9.3987170751192458E-6</v>
      </c>
      <c r="M6993" s="337">
        <v>1.1415525114155251E-4</v>
      </c>
      <c r="N6993" s="345">
        <v>0</v>
      </c>
      <c r="O6993" s="346">
        <v>0</v>
      </c>
      <c r="P6993" s="347">
        <v>0</v>
      </c>
      <c r="Q6993" s="348">
        <v>6.1892130857648102E-2</v>
      </c>
      <c r="R6993" s="346">
        <v>9.3240732872506296E-2</v>
      </c>
      <c r="S6993" s="347">
        <v>0.15007328780954066</v>
      </c>
      <c r="T6993" s="349">
        <v>8.910255971335862E-2</v>
      </c>
      <c r="U6993" s="349">
        <v>0.41957262101583781</v>
      </c>
      <c r="V6993" s="361">
        <v>0</v>
      </c>
    </row>
    <row r="6994" spans="1:22" ht="16" hidden="1" customHeight="1" outlineLevel="1">
      <c r="A6994" s="65">
        <v>6985</v>
      </c>
      <c r="B6994" s="117">
        <v>1</v>
      </c>
      <c r="C6994" s="325">
        <v>7.2415445045630696E-5</v>
      </c>
      <c r="D6994" s="326">
        <v>8.4047423744266255E-5</v>
      </c>
      <c r="E6994" s="327">
        <v>8.0209763254844991E-5</v>
      </c>
      <c r="F6994" s="332">
        <v>0</v>
      </c>
      <c r="G6994" s="326">
        <v>0</v>
      </c>
      <c r="H6994" s="327">
        <v>0</v>
      </c>
      <c r="I6994" s="332">
        <v>1.203626929146494E-4</v>
      </c>
      <c r="J6994" s="326">
        <v>0</v>
      </c>
      <c r="K6994" s="327">
        <v>1.366846832926744E-4</v>
      </c>
      <c r="L6994" s="336">
        <v>5.8741981719495289E-6</v>
      </c>
      <c r="M6994" s="337">
        <v>1.1415525114155251E-4</v>
      </c>
      <c r="N6994" s="345">
        <v>0</v>
      </c>
      <c r="O6994" s="346">
        <v>0</v>
      </c>
      <c r="P6994" s="347">
        <v>0</v>
      </c>
      <c r="Q6994" s="348">
        <v>7.0733863837312116E-2</v>
      </c>
      <c r="R6994" s="346">
        <v>9.9774568176309739E-2</v>
      </c>
      <c r="S6994" s="347">
        <v>0.15224675956816527</v>
      </c>
      <c r="T6994" s="349">
        <v>4.2126396961598582E-2</v>
      </c>
      <c r="U6994" s="349">
        <v>0.34184851253257609</v>
      </c>
      <c r="V6994" s="361">
        <v>0</v>
      </c>
    </row>
    <row r="6995" spans="1:22" ht="16" hidden="1" customHeight="1" outlineLevel="1">
      <c r="A6995" s="65">
        <v>6986</v>
      </c>
      <c r="B6995" s="117">
        <v>1</v>
      </c>
      <c r="C6995" s="325">
        <v>6.7884010757862512E-5</v>
      </c>
      <c r="D6995" s="326">
        <v>7.8331499020506306E-5</v>
      </c>
      <c r="E6995" s="327">
        <v>7.4787204458059425E-5</v>
      </c>
      <c r="F6995" s="332">
        <v>0</v>
      </c>
      <c r="G6995" s="326">
        <v>0</v>
      </c>
      <c r="H6995" s="327">
        <v>0</v>
      </c>
      <c r="I6995" s="332">
        <v>1.203626929146494E-4</v>
      </c>
      <c r="J6995" s="326">
        <v>0</v>
      </c>
      <c r="K6995" s="327">
        <v>1.3965608945121081E-4</v>
      </c>
      <c r="L6995" s="336">
        <v>2.3496792687798115E-6</v>
      </c>
      <c r="M6995" s="337">
        <v>1.1415525114155251E-4</v>
      </c>
      <c r="N6995" s="345">
        <v>0</v>
      </c>
      <c r="O6995" s="346">
        <v>0</v>
      </c>
      <c r="P6995" s="347">
        <v>0</v>
      </c>
      <c r="Q6995" s="348">
        <v>7.9575596816976138E-2</v>
      </c>
      <c r="R6995" s="346">
        <v>0.11271485853872792</v>
      </c>
      <c r="S6995" s="347">
        <v>0.15568592832236794</v>
      </c>
      <c r="T6995" s="349">
        <v>2.8432940612907395E-2</v>
      </c>
      <c r="U6995" s="349">
        <v>0.29438865867996489</v>
      </c>
      <c r="V6995" s="361">
        <v>0</v>
      </c>
    </row>
    <row r="6996" spans="1:22" ht="16" hidden="1" customHeight="1" outlineLevel="1">
      <c r="A6996" s="65">
        <v>6987</v>
      </c>
      <c r="B6996" s="117">
        <v>1</v>
      </c>
      <c r="C6996" s="325">
        <v>6.6058936534375181E-5</v>
      </c>
      <c r="D6996" s="326">
        <v>7.4831953271265516E-5</v>
      </c>
      <c r="E6996" s="327">
        <v>7.1647828312551985E-5</v>
      </c>
      <c r="F6996" s="332">
        <v>0</v>
      </c>
      <c r="G6996" s="326">
        <v>0</v>
      </c>
      <c r="H6996" s="327">
        <v>0</v>
      </c>
      <c r="I6996" s="332">
        <v>1.2482057043000677E-4</v>
      </c>
      <c r="J6996" s="326">
        <v>0</v>
      </c>
      <c r="K6996" s="327">
        <v>1.3371327713413802E-4</v>
      </c>
      <c r="L6996" s="336">
        <v>1.1748396343899057E-6</v>
      </c>
      <c r="M6996" s="337">
        <v>1.1415525114155251E-4</v>
      </c>
      <c r="N6996" s="345">
        <v>0</v>
      </c>
      <c r="O6996" s="346">
        <v>0</v>
      </c>
      <c r="P6996" s="347">
        <v>0</v>
      </c>
      <c r="Q6996" s="348">
        <v>8.8417329796640146E-2</v>
      </c>
      <c r="R6996" s="346">
        <v>0.11489610874025154</v>
      </c>
      <c r="S6996" s="347">
        <v>0.16292218806330475</v>
      </c>
      <c r="T6996" s="349">
        <v>2.5009576525734597E-2</v>
      </c>
      <c r="U6996" s="349">
        <v>0.28908258806290277</v>
      </c>
      <c r="V6996" s="361">
        <v>0</v>
      </c>
    </row>
    <row r="6997" spans="1:22" ht="16" hidden="1" customHeight="1" outlineLevel="1">
      <c r="A6997" s="65">
        <v>6988</v>
      </c>
      <c r="B6997" s="117">
        <v>1</v>
      </c>
      <c r="C6997" s="325">
        <v>6.6065186788565204E-5</v>
      </c>
      <c r="D6997" s="326">
        <v>7.3393251129910968E-5</v>
      </c>
      <c r="E6997" s="327">
        <v>7.1336485223741323E-5</v>
      </c>
      <c r="F6997" s="332">
        <v>0</v>
      </c>
      <c r="G6997" s="326">
        <v>0</v>
      </c>
      <c r="H6997" s="327">
        <v>0</v>
      </c>
      <c r="I6997" s="332">
        <v>1.2704950918768546E-4</v>
      </c>
      <c r="J6997" s="326">
        <v>0</v>
      </c>
      <c r="K6997" s="327">
        <v>1.2777046481706524E-4</v>
      </c>
      <c r="L6997" s="336">
        <v>1.409807561267887E-5</v>
      </c>
      <c r="M6997" s="337">
        <v>1.1415525114155251E-4</v>
      </c>
      <c r="N6997" s="345">
        <v>0</v>
      </c>
      <c r="O6997" s="346">
        <v>0</v>
      </c>
      <c r="P6997" s="347">
        <v>0</v>
      </c>
      <c r="Q6997" s="348">
        <v>8.8417329796640146E-2</v>
      </c>
      <c r="R6997" s="346">
        <v>0.10402239740198505</v>
      </c>
      <c r="S6997" s="347">
        <v>0.18526381578390416</v>
      </c>
      <c r="T6997" s="349">
        <v>2.5485043760064153E-2</v>
      </c>
      <c r="U6997" s="349">
        <v>0.28348173574489277</v>
      </c>
      <c r="V6997" s="361">
        <v>0</v>
      </c>
    </row>
    <row r="6998" spans="1:22" ht="16" hidden="1" customHeight="1" outlineLevel="1">
      <c r="A6998" s="65">
        <v>6989</v>
      </c>
      <c r="B6998" s="117">
        <v>1</v>
      </c>
      <c r="C6998" s="325">
        <v>6.869654380256577E-5</v>
      </c>
      <c r="D6998" s="326">
        <v>7.4462556775512325E-5</v>
      </c>
      <c r="E6998" s="327">
        <v>7.2465103920679955E-5</v>
      </c>
      <c r="F6998" s="332">
        <v>0</v>
      </c>
      <c r="G6998" s="326">
        <v>0</v>
      </c>
      <c r="H6998" s="327">
        <v>0</v>
      </c>
      <c r="I6998" s="332">
        <v>1.2704950918768546E-4</v>
      </c>
      <c r="J6998" s="326">
        <v>0</v>
      </c>
      <c r="K6998" s="327">
        <v>1.3965608945121081E-4</v>
      </c>
      <c r="L6998" s="336">
        <v>3.7594868300476983E-5</v>
      </c>
      <c r="M6998" s="337">
        <v>1.1415525114155251E-4</v>
      </c>
      <c r="N6998" s="345">
        <v>0</v>
      </c>
      <c r="O6998" s="346">
        <v>0</v>
      </c>
      <c r="P6998" s="347">
        <v>0</v>
      </c>
      <c r="Q6998" s="348">
        <v>0.10610079575596817</v>
      </c>
      <c r="R6998" s="346">
        <v>0.11756545506287761</v>
      </c>
      <c r="S6998" s="347">
        <v>0.21420885474765142</v>
      </c>
      <c r="T6998" s="349">
        <v>2.6911445463052817E-2</v>
      </c>
      <c r="U6998" s="349">
        <v>0.29016345429971174</v>
      </c>
      <c r="V6998" s="361">
        <v>0</v>
      </c>
    </row>
    <row r="6999" spans="1:22" ht="16" hidden="1" customHeight="1" outlineLevel="1">
      <c r="A6999" s="65">
        <v>6990</v>
      </c>
      <c r="B6999" s="117">
        <v>1</v>
      </c>
      <c r="C6999" s="325">
        <v>7.6284352389256234E-5</v>
      </c>
      <c r="D6999" s="326">
        <v>7.971187539937351E-5</v>
      </c>
      <c r="E6999" s="327">
        <v>7.7796854316562424E-5</v>
      </c>
      <c r="F6999" s="332">
        <v>0</v>
      </c>
      <c r="G6999" s="326">
        <v>0</v>
      </c>
      <c r="H6999" s="327">
        <v>0</v>
      </c>
      <c r="I6999" s="332">
        <v>1.2704950918768546E-4</v>
      </c>
      <c r="J6999" s="326">
        <v>0</v>
      </c>
      <c r="K6999" s="327">
        <v>1.4857030792682002E-4</v>
      </c>
      <c r="L6999" s="336">
        <v>9.3987170751192462E-5</v>
      </c>
      <c r="M6999" s="337">
        <v>1.1415525114155251E-4</v>
      </c>
      <c r="N6999" s="345">
        <v>0</v>
      </c>
      <c r="O6999" s="346">
        <v>0</v>
      </c>
      <c r="P6999" s="347">
        <v>0</v>
      </c>
      <c r="Q6999" s="348">
        <v>0.1149425287356322</v>
      </c>
      <c r="R6999" s="346">
        <v>0.10004117676765865</v>
      </c>
      <c r="S6999" s="347">
        <v>0.24446108869061361</v>
      </c>
      <c r="T6999" s="349">
        <v>2.8242753719175569E-2</v>
      </c>
      <c r="U6999" s="349">
        <v>0.30126689836874915</v>
      </c>
      <c r="V6999" s="361">
        <v>0</v>
      </c>
    </row>
    <row r="7000" spans="1:22" ht="16" hidden="1" customHeight="1" outlineLevel="1">
      <c r="A7000" s="65">
        <v>6991</v>
      </c>
      <c r="B7000" s="117">
        <v>1</v>
      </c>
      <c r="C7000" s="325">
        <v>1.0115411381136607E-4</v>
      </c>
      <c r="D7000" s="326">
        <v>9.2038053205032735E-5</v>
      </c>
      <c r="E7000" s="327">
        <v>9.3831023390311149E-5</v>
      </c>
      <c r="F7000" s="332">
        <v>0</v>
      </c>
      <c r="G7000" s="326">
        <v>0</v>
      </c>
      <c r="H7000" s="327">
        <v>0</v>
      </c>
      <c r="I7000" s="332">
        <v>1.2482057043000677E-4</v>
      </c>
      <c r="J7000" s="326">
        <v>0</v>
      </c>
      <c r="K7000" s="327">
        <v>1.3371327713413802E-4</v>
      </c>
      <c r="L7000" s="336">
        <v>1.8210014333043539E-4</v>
      </c>
      <c r="M7000" s="337">
        <v>1.1415525114155251E-4</v>
      </c>
      <c r="N7000" s="345">
        <v>7.1450398821682848E-4</v>
      </c>
      <c r="O7000" s="346">
        <v>4.2085550459096338E-3</v>
      </c>
      <c r="P7000" s="347">
        <v>1.6916603215323598E-3</v>
      </c>
      <c r="Q7000" s="348">
        <v>0.13262599469496023</v>
      </c>
      <c r="R7000" s="346">
        <v>0.11344487710432175</v>
      </c>
      <c r="S7000" s="347">
        <v>0.25462816263887489</v>
      </c>
      <c r="T7000" s="349">
        <v>6.9513309658980962E-2</v>
      </c>
      <c r="U7000" s="349">
        <v>0.39068401432294408</v>
      </c>
      <c r="V7000" s="361">
        <v>0</v>
      </c>
    </row>
    <row r="7001" spans="1:22" ht="16" hidden="1" customHeight="1" outlineLevel="1">
      <c r="A7001" s="65">
        <v>6992</v>
      </c>
      <c r="B7001" s="117">
        <v>1</v>
      </c>
      <c r="C7001" s="325">
        <v>1.2679265649884899E-4</v>
      </c>
      <c r="D7001" s="326">
        <v>1.0068970797398912E-4</v>
      </c>
      <c r="E7001" s="327">
        <v>1.1161649733861981E-4</v>
      </c>
      <c r="F7001" s="332">
        <v>0</v>
      </c>
      <c r="G7001" s="326">
        <v>0</v>
      </c>
      <c r="H7001" s="327">
        <v>0</v>
      </c>
      <c r="I7001" s="332">
        <v>1.225916316723281E-4</v>
      </c>
      <c r="J7001" s="326">
        <v>0</v>
      </c>
      <c r="K7001" s="327">
        <v>1.2479905865852881E-4</v>
      </c>
      <c r="L7001" s="336">
        <v>1.5860335064263727E-4</v>
      </c>
      <c r="M7001" s="337">
        <v>1.1415525114155251E-4</v>
      </c>
      <c r="N7001" s="345">
        <v>5.5016807092695796E-2</v>
      </c>
      <c r="O7001" s="346">
        <v>4.341164629730293E-2</v>
      </c>
      <c r="P7001" s="347">
        <v>7.1206794348542796E-2</v>
      </c>
      <c r="Q7001" s="348">
        <v>0.1149425287356322</v>
      </c>
      <c r="R7001" s="346">
        <v>0.12584035927574691</v>
      </c>
      <c r="S7001" s="347">
        <v>0.26945860435328001</v>
      </c>
      <c r="T7001" s="349">
        <v>0.19693852845930171</v>
      </c>
      <c r="U7001" s="349">
        <v>0.47312463002137217</v>
      </c>
      <c r="V7001" s="361">
        <v>0</v>
      </c>
    </row>
    <row r="7002" spans="1:22" ht="16" hidden="1" customHeight="1" outlineLevel="1">
      <c r="A7002" s="65">
        <v>6993</v>
      </c>
      <c r="B7002" s="117">
        <v>1</v>
      </c>
      <c r="C7002" s="325">
        <v>1.4311832044319452E-4</v>
      </c>
      <c r="D7002" s="326">
        <v>1.0735828681837573E-4</v>
      </c>
      <c r="E7002" s="327">
        <v>1.2645718457192771E-4</v>
      </c>
      <c r="F7002" s="332">
        <v>0</v>
      </c>
      <c r="G7002" s="326">
        <v>0</v>
      </c>
      <c r="H7002" s="327">
        <v>0</v>
      </c>
      <c r="I7002" s="332">
        <v>1.1813375415697072E-4</v>
      </c>
      <c r="J7002" s="326">
        <v>0</v>
      </c>
      <c r="K7002" s="327">
        <v>9.8056403231701241E-5</v>
      </c>
      <c r="L7002" s="336">
        <v>1.4685495429873823E-4</v>
      </c>
      <c r="M7002" s="337">
        <v>1.1415525114155251E-4</v>
      </c>
      <c r="N7002" s="345">
        <v>0.17476767551783629</v>
      </c>
      <c r="O7002" s="346">
        <v>0.10938111061809264</v>
      </c>
      <c r="P7002" s="347">
        <v>0.19895315944839947</v>
      </c>
      <c r="Q7002" s="348">
        <v>9.7259062776304167E-2</v>
      </c>
      <c r="R7002" s="346">
        <v>0.12701871568000764</v>
      </c>
      <c r="S7002" s="347">
        <v>0.25652670813224199</v>
      </c>
      <c r="T7002" s="349">
        <v>0.26074623130632801</v>
      </c>
      <c r="U7002" s="349">
        <v>0.53384966041663862</v>
      </c>
      <c r="V7002" s="361">
        <v>0</v>
      </c>
    </row>
    <row r="7003" spans="1:22" ht="16" hidden="1" customHeight="1" outlineLevel="1">
      <c r="A7003" s="65">
        <v>6994</v>
      </c>
      <c r="B7003" s="117">
        <v>1</v>
      </c>
      <c r="C7003" s="325">
        <v>1.4658096126446844E-4</v>
      </c>
      <c r="D7003" s="326">
        <v>1.1264648928389514E-4</v>
      </c>
      <c r="E7003" s="327">
        <v>1.3382563767377987E-4</v>
      </c>
      <c r="F7003" s="332">
        <v>0</v>
      </c>
      <c r="G7003" s="326">
        <v>0</v>
      </c>
      <c r="H7003" s="327">
        <v>0</v>
      </c>
      <c r="I7003" s="332">
        <v>1.15904815399292E-4</v>
      </c>
      <c r="J7003" s="326">
        <v>0</v>
      </c>
      <c r="K7003" s="327">
        <v>0</v>
      </c>
      <c r="L7003" s="336">
        <v>1.644775488145868E-4</v>
      </c>
      <c r="M7003" s="337">
        <v>1.1415525114155251E-4</v>
      </c>
      <c r="N7003" s="345">
        <v>0.28908831363252885</v>
      </c>
      <c r="O7003" s="346">
        <v>0.23104606294334715</v>
      </c>
      <c r="P7003" s="347">
        <v>0.3048710027066005</v>
      </c>
      <c r="Q7003" s="348">
        <v>8.8417329796640146E-2</v>
      </c>
      <c r="R7003" s="346">
        <v>0.13750629561171943</v>
      </c>
      <c r="S7003" s="347">
        <v>0.2404720674058958</v>
      </c>
      <c r="T7003" s="349">
        <v>0.2632186609248417</v>
      </c>
      <c r="U7003" s="349">
        <v>0.53384966041663862</v>
      </c>
      <c r="V7003" s="361">
        <v>0</v>
      </c>
    </row>
    <row r="7004" spans="1:22" ht="16" hidden="1" customHeight="1" outlineLevel="1">
      <c r="A7004" s="65">
        <v>6995</v>
      </c>
      <c r="B7004" s="117">
        <v>1</v>
      </c>
      <c r="C7004" s="325">
        <v>1.429370630716838E-4</v>
      </c>
      <c r="D7004" s="326">
        <v>1.112077871425406E-4</v>
      </c>
      <c r="E7004" s="327">
        <v>1.366666433591771E-4</v>
      </c>
      <c r="F7004" s="332">
        <v>0</v>
      </c>
      <c r="G7004" s="326">
        <v>0</v>
      </c>
      <c r="H7004" s="327">
        <v>0</v>
      </c>
      <c r="I7004" s="332">
        <v>1.0698906036857726E-4</v>
      </c>
      <c r="J7004" s="326">
        <v>0</v>
      </c>
      <c r="K7004" s="327">
        <v>0</v>
      </c>
      <c r="L7004" s="336">
        <v>1.8797434150238492E-4</v>
      </c>
      <c r="M7004" s="337">
        <v>1.1415525114155251E-4</v>
      </c>
      <c r="N7004" s="345">
        <v>0.38025902252899613</v>
      </c>
      <c r="O7004" s="346">
        <v>0.24494714728689734</v>
      </c>
      <c r="P7004" s="347">
        <v>0.31995738718805333</v>
      </c>
      <c r="Q7004" s="348">
        <v>0.10610079575596817</v>
      </c>
      <c r="R7004" s="346">
        <v>0.11677632092639913</v>
      </c>
      <c r="S7004" s="347">
        <v>0.23173668238776035</v>
      </c>
      <c r="T7004" s="349">
        <v>0.21234366685157929</v>
      </c>
      <c r="U7004" s="349">
        <v>0.51341146248425118</v>
      </c>
      <c r="V7004" s="361">
        <v>0</v>
      </c>
    </row>
    <row r="7005" spans="1:22" ht="16" hidden="1" customHeight="1" outlineLevel="1">
      <c r="A7005" s="65">
        <v>6996</v>
      </c>
      <c r="B7005" s="117">
        <v>1</v>
      </c>
      <c r="C7005" s="325">
        <v>1.4003694512751215E-4</v>
      </c>
      <c r="D7005" s="326">
        <v>1.0710554184759723E-4</v>
      </c>
      <c r="E7005" s="327">
        <v>1.3789904308571927E-4</v>
      </c>
      <c r="F7005" s="332">
        <v>0</v>
      </c>
      <c r="G7005" s="326">
        <v>0</v>
      </c>
      <c r="H7005" s="327">
        <v>0</v>
      </c>
      <c r="I7005" s="332">
        <v>9.5844366580183796E-5</v>
      </c>
      <c r="J7005" s="326">
        <v>0</v>
      </c>
      <c r="K7005" s="327">
        <v>0</v>
      </c>
      <c r="L7005" s="336">
        <v>2.0677177565262342E-4</v>
      </c>
      <c r="M7005" s="337">
        <v>1.1415525114155251E-4</v>
      </c>
      <c r="N7005" s="345">
        <v>0.42198605544085899</v>
      </c>
      <c r="O7005" s="346">
        <v>0.29286116437655746</v>
      </c>
      <c r="P7005" s="347">
        <v>0.35222648462054634</v>
      </c>
      <c r="Q7005" s="348">
        <v>9.7259062776304167E-2</v>
      </c>
      <c r="R7005" s="346">
        <v>0.11066313485410351</v>
      </c>
      <c r="S7005" s="347">
        <v>0.23996371285901763</v>
      </c>
      <c r="T7005" s="349">
        <v>0.18324507211061053</v>
      </c>
      <c r="U7005" s="349">
        <v>0.45956467177776894</v>
      </c>
      <c r="V7005" s="361">
        <v>0</v>
      </c>
    </row>
    <row r="7006" spans="1:22" ht="16" hidden="1" customHeight="1" outlineLevel="1">
      <c r="A7006" s="65">
        <v>6997</v>
      </c>
      <c r="B7006" s="117">
        <v>1</v>
      </c>
      <c r="C7006" s="325">
        <v>1.2621138285917664E-4</v>
      </c>
      <c r="D7006" s="326">
        <v>1.0895252432636321E-4</v>
      </c>
      <c r="E7006" s="327">
        <v>1.3091976884488043E-4</v>
      </c>
      <c r="F7006" s="332">
        <v>0</v>
      </c>
      <c r="G7006" s="326">
        <v>0</v>
      </c>
      <c r="H7006" s="327">
        <v>0</v>
      </c>
      <c r="I7006" s="332">
        <v>7.5783917761075554E-5</v>
      </c>
      <c r="J7006" s="326">
        <v>0</v>
      </c>
      <c r="K7006" s="327">
        <v>9.5084997073164795E-5</v>
      </c>
      <c r="L7006" s="336">
        <v>1.8797434150238492E-4</v>
      </c>
      <c r="M7006" s="337">
        <v>1.1415525114155251E-4</v>
      </c>
      <c r="N7006" s="345">
        <v>0.41384070997518707</v>
      </c>
      <c r="O7006" s="346">
        <v>0.23023091530180928</v>
      </c>
      <c r="P7006" s="347">
        <v>0.34984355218499208</v>
      </c>
      <c r="Q7006" s="348">
        <v>8.8417329796640146E-2</v>
      </c>
      <c r="R7006" s="346">
        <v>0.12625405277247373</v>
      </c>
      <c r="S7006" s="347">
        <v>0.25894916779268834</v>
      </c>
      <c r="T7006" s="349">
        <v>0.15214951498545765</v>
      </c>
      <c r="U7006" s="349">
        <v>0.39382835246638831</v>
      </c>
      <c r="V7006" s="361">
        <v>0</v>
      </c>
    </row>
    <row r="7007" spans="1:22" ht="16" hidden="1" customHeight="1" outlineLevel="1">
      <c r="A7007" s="65">
        <v>6998</v>
      </c>
      <c r="B7007" s="117">
        <v>1</v>
      </c>
      <c r="C7007" s="325">
        <v>1.2899274597373781E-4</v>
      </c>
      <c r="D7007" s="326">
        <v>1.0679447111433138E-4</v>
      </c>
      <c r="E7007" s="327">
        <v>1.2617178674051793E-4</v>
      </c>
      <c r="F7007" s="332">
        <v>0</v>
      </c>
      <c r="G7007" s="326">
        <v>1.9314278912191778E-4</v>
      </c>
      <c r="H7007" s="327">
        <v>0</v>
      </c>
      <c r="I7007" s="332">
        <v>0</v>
      </c>
      <c r="J7007" s="326">
        <v>0</v>
      </c>
      <c r="K7007" s="327">
        <v>1.1885624634145602E-4</v>
      </c>
      <c r="L7007" s="336">
        <v>1.9032402077116473E-4</v>
      </c>
      <c r="M7007" s="337">
        <v>1.1415525114155251E-4</v>
      </c>
      <c r="N7007" s="345">
        <v>0.38783276480409451</v>
      </c>
      <c r="O7007" s="346">
        <v>0.19080035627963565</v>
      </c>
      <c r="P7007" s="347">
        <v>0.30084442190216448</v>
      </c>
      <c r="Q7007" s="348">
        <v>9.7259062776304167E-2</v>
      </c>
      <c r="R7007" s="346">
        <v>0.1303439785064848</v>
      </c>
      <c r="S7007" s="347">
        <v>0.24875615548099109</v>
      </c>
      <c r="T7007" s="349">
        <v>0.11030839836445677</v>
      </c>
      <c r="U7007" s="349">
        <v>0.37702579551235826</v>
      </c>
      <c r="V7007" s="361">
        <v>0</v>
      </c>
    </row>
    <row r="7008" spans="1:22" ht="16" hidden="1" customHeight="1" outlineLevel="1">
      <c r="A7008" s="65">
        <v>6999</v>
      </c>
      <c r="B7008" s="117">
        <v>1</v>
      </c>
      <c r="C7008" s="325">
        <v>1.3419920771402872E-4</v>
      </c>
      <c r="D7008" s="326">
        <v>1.0782489291827451E-4</v>
      </c>
      <c r="E7008" s="327">
        <v>1.3072517941437376E-4</v>
      </c>
      <c r="F7008" s="332">
        <v>0</v>
      </c>
      <c r="G7008" s="326">
        <v>1.9489332799613461E-4</v>
      </c>
      <c r="H7008" s="327">
        <v>0</v>
      </c>
      <c r="I7008" s="332">
        <v>0</v>
      </c>
      <c r="J7008" s="326">
        <v>0</v>
      </c>
      <c r="K7008" s="327">
        <v>1.4857030792682002E-4</v>
      </c>
      <c r="L7008" s="336">
        <v>2.1382081345896285E-4</v>
      </c>
      <c r="M7008" s="337">
        <v>1.1415525114155251E-4</v>
      </c>
      <c r="N7008" s="345">
        <v>0.29480434553826346</v>
      </c>
      <c r="O7008" s="346">
        <v>0.16453607437521037</v>
      </c>
      <c r="P7008" s="347">
        <v>0.2644522218103329</v>
      </c>
      <c r="Q7008" s="348">
        <v>9.7259062776304167E-2</v>
      </c>
      <c r="R7008" s="346">
        <v>0.12378738985602795</v>
      </c>
      <c r="S7008" s="347">
        <v>0.25500164449160739</v>
      </c>
      <c r="T7008" s="349">
        <v>0.10241564227458616</v>
      </c>
      <c r="U7008" s="349">
        <v>0.39716921174379777</v>
      </c>
      <c r="V7008" s="361">
        <v>0</v>
      </c>
    </row>
    <row r="7009" spans="1:22" ht="16" hidden="1" customHeight="1" outlineLevel="1">
      <c r="A7009" s="65">
        <v>7000</v>
      </c>
      <c r="B7009" s="117">
        <v>1</v>
      </c>
      <c r="C7009" s="325">
        <v>1.3724933175876097E-4</v>
      </c>
      <c r="D7009" s="326">
        <v>1.0854424398895177E-4</v>
      </c>
      <c r="E7009" s="327">
        <v>1.3193163388351505E-4</v>
      </c>
      <c r="F7009" s="332">
        <v>0</v>
      </c>
      <c r="G7009" s="326">
        <v>2.1064817786408559E-4</v>
      </c>
      <c r="H7009" s="327">
        <v>0</v>
      </c>
      <c r="I7009" s="332">
        <v>0</v>
      </c>
      <c r="J7009" s="326">
        <v>0</v>
      </c>
      <c r="K7009" s="327">
        <v>1.4857030792682002E-4</v>
      </c>
      <c r="L7009" s="336">
        <v>2.2321953053408208E-4</v>
      </c>
      <c r="M7009" s="337">
        <v>1.1415525114155251E-4</v>
      </c>
      <c r="N7009" s="345">
        <v>0.18562813613873208</v>
      </c>
      <c r="O7009" s="346">
        <v>0.11754480716988608</v>
      </c>
      <c r="P7009" s="347">
        <v>0.16385895861900529</v>
      </c>
      <c r="Q7009" s="348">
        <v>9.7259062776304167E-2</v>
      </c>
      <c r="R7009" s="346">
        <v>0.1107679331932921</v>
      </c>
      <c r="S7009" s="347">
        <v>0.27101478723431666</v>
      </c>
      <c r="T7009" s="349">
        <v>0.10469788499936802</v>
      </c>
      <c r="U7009" s="349">
        <v>0.41534741663558467</v>
      </c>
      <c r="V7009" s="361">
        <v>0</v>
      </c>
    </row>
    <row r="7010" spans="1:22" ht="16" hidden="1" customHeight="1" outlineLevel="1">
      <c r="A7010" s="65">
        <v>7001</v>
      </c>
      <c r="B7010" s="117">
        <v>1</v>
      </c>
      <c r="C7010" s="325">
        <v>1.3776810285653305E-4</v>
      </c>
      <c r="D7010" s="326">
        <v>1.0856368590978089E-4</v>
      </c>
      <c r="E7010" s="327">
        <v>1.3373482927287676E-4</v>
      </c>
      <c r="F7010" s="332">
        <v>0</v>
      </c>
      <c r="G7010" s="326">
        <v>0</v>
      </c>
      <c r="H7010" s="327">
        <v>0</v>
      </c>
      <c r="I7010" s="332">
        <v>0</v>
      </c>
      <c r="J7010" s="326">
        <v>0</v>
      </c>
      <c r="K7010" s="327">
        <v>1.5748452640242924E-4</v>
      </c>
      <c r="L7010" s="336">
        <v>2.2321953053408208E-4</v>
      </c>
      <c r="M7010" s="337">
        <v>1.1415525114155251E-4</v>
      </c>
      <c r="N7010" s="345">
        <v>5.0301080770464732E-2</v>
      </c>
      <c r="O7010" s="346">
        <v>3.3203373797928044E-2</v>
      </c>
      <c r="P7010" s="347">
        <v>4.7750138872243247E-2</v>
      </c>
      <c r="Q7010" s="348">
        <v>8.8417329796640146E-2</v>
      </c>
      <c r="R7010" s="346">
        <v>0.10333673181519773</v>
      </c>
      <c r="S7010" s="347">
        <v>0.27164763573210565</v>
      </c>
      <c r="T7010" s="349">
        <v>0.16251470069384191</v>
      </c>
      <c r="U7010" s="349">
        <v>0.46133336198345637</v>
      </c>
      <c r="V7010" s="361">
        <v>0</v>
      </c>
    </row>
    <row r="7011" spans="1:22" ht="16" hidden="1" customHeight="1" outlineLevel="1">
      <c r="A7011" s="65">
        <v>7002</v>
      </c>
      <c r="B7011" s="117">
        <v>1</v>
      </c>
      <c r="C7011" s="325">
        <v>1.3413670517212846E-4</v>
      </c>
      <c r="D7011" s="326">
        <v>1.0860256975143913E-4</v>
      </c>
      <c r="E7011" s="327">
        <v>1.3165920868080574E-4</v>
      </c>
      <c r="F7011" s="332">
        <v>0</v>
      </c>
      <c r="G7011" s="326">
        <v>0</v>
      </c>
      <c r="H7011" s="327">
        <v>0</v>
      </c>
      <c r="I7011" s="332">
        <v>0</v>
      </c>
      <c r="J7011" s="326">
        <v>0</v>
      </c>
      <c r="K7011" s="327">
        <v>1.515417140853564E-4</v>
      </c>
      <c r="L7011" s="336">
        <v>1.644775488145868E-4</v>
      </c>
      <c r="M7011" s="337">
        <v>1.1415525114155251E-4</v>
      </c>
      <c r="N7011" s="345">
        <v>1.0003055835035599E-3</v>
      </c>
      <c r="O7011" s="346">
        <v>0</v>
      </c>
      <c r="P7011" s="347">
        <v>7.3828816747014488E-4</v>
      </c>
      <c r="Q7011" s="348">
        <v>0.1149425287356322</v>
      </c>
      <c r="R7011" s="346">
        <v>0.10388123973137853</v>
      </c>
      <c r="S7011" s="347">
        <v>0.29295699473874764</v>
      </c>
      <c r="T7011" s="349">
        <v>0.19598759399064258</v>
      </c>
      <c r="U7011" s="349">
        <v>0.5104636454747723</v>
      </c>
      <c r="V7011" s="361">
        <v>0</v>
      </c>
    </row>
    <row r="7012" spans="1:22" ht="16" hidden="1" customHeight="1" outlineLevel="1">
      <c r="A7012" s="65">
        <v>7003</v>
      </c>
      <c r="B7012" s="117">
        <v>1</v>
      </c>
      <c r="C7012" s="325">
        <v>1.3744933989284175E-4</v>
      </c>
      <c r="D7012" s="326">
        <v>1.2063711874466161E-4</v>
      </c>
      <c r="E7012" s="327">
        <v>1.386125376642437E-4</v>
      </c>
      <c r="F7012" s="332">
        <v>0</v>
      </c>
      <c r="G7012" s="326">
        <v>0</v>
      </c>
      <c r="H7012" s="327">
        <v>0</v>
      </c>
      <c r="I7012" s="332">
        <v>0</v>
      </c>
      <c r="J7012" s="326">
        <v>0</v>
      </c>
      <c r="K7012" s="327">
        <v>1.5748452640242924E-4</v>
      </c>
      <c r="L7012" s="336">
        <v>1.1748396343899057E-4</v>
      </c>
      <c r="M7012" s="337">
        <v>1.1415525114155251E-4</v>
      </c>
      <c r="N7012" s="345">
        <v>0</v>
      </c>
      <c r="O7012" s="346">
        <v>0</v>
      </c>
      <c r="P7012" s="347">
        <v>0</v>
      </c>
      <c r="Q7012" s="348">
        <v>0.1149425287356322</v>
      </c>
      <c r="R7012" s="346">
        <v>0.10999987900580806</v>
      </c>
      <c r="S7012" s="347">
        <v>0.28880198151948211</v>
      </c>
      <c r="T7012" s="349">
        <v>0.23545137443999567</v>
      </c>
      <c r="U7012" s="349">
        <v>0.59526251478078351</v>
      </c>
      <c r="V7012" s="361">
        <v>0</v>
      </c>
    </row>
    <row r="7013" spans="1:22" ht="16" hidden="1" customHeight="1" outlineLevel="1">
      <c r="A7013" s="65">
        <v>7004</v>
      </c>
      <c r="B7013" s="117">
        <v>1</v>
      </c>
      <c r="C7013" s="325">
        <v>1.4425586670577909E-4</v>
      </c>
      <c r="D7013" s="326">
        <v>1.3138850096316247E-4</v>
      </c>
      <c r="E7013" s="327">
        <v>1.4594207287999453E-4</v>
      </c>
      <c r="F7013" s="332">
        <v>0</v>
      </c>
      <c r="G7013" s="326">
        <v>0</v>
      </c>
      <c r="H7013" s="327">
        <v>0</v>
      </c>
      <c r="I7013" s="332">
        <v>0</v>
      </c>
      <c r="J7013" s="326">
        <v>0</v>
      </c>
      <c r="K7013" s="327">
        <v>1.6937015103657481E-4</v>
      </c>
      <c r="L7013" s="336">
        <v>8.811297257924293E-5</v>
      </c>
      <c r="M7013" s="337">
        <v>1.1415525114155251E-4</v>
      </c>
      <c r="N7013" s="345">
        <v>0</v>
      </c>
      <c r="O7013" s="346">
        <v>0</v>
      </c>
      <c r="P7013" s="347">
        <v>0</v>
      </c>
      <c r="Q7013" s="348">
        <v>9.7259062776304167E-2</v>
      </c>
      <c r="R7013" s="346">
        <v>0.10867228954632122</v>
      </c>
      <c r="S7013" s="347">
        <v>0.30181687370779398</v>
      </c>
      <c r="T7013" s="349">
        <v>0.32807239168739299</v>
      </c>
      <c r="U7013" s="349">
        <v>0.60882247302438663</v>
      </c>
      <c r="V7013" s="361">
        <v>0</v>
      </c>
    </row>
    <row r="7014" spans="1:22" ht="16" hidden="1" customHeight="1" outlineLevel="1">
      <c r="A7014" s="65">
        <v>7005</v>
      </c>
      <c r="B7014" s="117">
        <v>1</v>
      </c>
      <c r="C7014" s="325">
        <v>1.356367661777345E-4</v>
      </c>
      <c r="D7014" s="326">
        <v>1.2588643736852279E-4</v>
      </c>
      <c r="E7014" s="327">
        <v>1.3780823468481618E-4</v>
      </c>
      <c r="F7014" s="332">
        <v>0</v>
      </c>
      <c r="G7014" s="326">
        <v>0</v>
      </c>
      <c r="H7014" s="327">
        <v>0</v>
      </c>
      <c r="I7014" s="332">
        <v>8.9157550307147697E-5</v>
      </c>
      <c r="J7014" s="326">
        <v>0</v>
      </c>
      <c r="K7014" s="327">
        <v>1.7531296335364765E-4</v>
      </c>
      <c r="L7014" s="336">
        <v>5.8741981719495287E-5</v>
      </c>
      <c r="M7014" s="337">
        <v>1.1415525114155251E-4</v>
      </c>
      <c r="N7014" s="345">
        <v>0</v>
      </c>
      <c r="O7014" s="346">
        <v>0</v>
      </c>
      <c r="P7014" s="347">
        <v>0</v>
      </c>
      <c r="Q7014" s="348">
        <v>0.14146772767462423</v>
      </c>
      <c r="R7014" s="346">
        <v>0.10655037084827086</v>
      </c>
      <c r="S7014" s="347">
        <v>0.29762036250489143</v>
      </c>
      <c r="T7014" s="349">
        <v>0.26797333326813721</v>
      </c>
      <c r="U7014" s="349">
        <v>0.59192165550337394</v>
      </c>
      <c r="V7014" s="361">
        <v>0</v>
      </c>
    </row>
    <row r="7015" spans="1:22" ht="16" hidden="1" customHeight="1" outlineLevel="1">
      <c r="A7015" s="65">
        <v>7006</v>
      </c>
      <c r="B7015" s="117">
        <v>1</v>
      </c>
      <c r="C7015" s="325">
        <v>1.2543010108542353E-4</v>
      </c>
      <c r="D7015" s="326">
        <v>1.1719589875790818E-4</v>
      </c>
      <c r="E7015" s="327">
        <v>1.2640529405712593E-4</v>
      </c>
      <c r="F7015" s="332">
        <v>0</v>
      </c>
      <c r="G7015" s="326">
        <v>0</v>
      </c>
      <c r="H7015" s="327">
        <v>0</v>
      </c>
      <c r="I7015" s="332">
        <v>1.15904815399292E-4</v>
      </c>
      <c r="J7015" s="326">
        <v>0</v>
      </c>
      <c r="K7015" s="327">
        <v>1.8422718182925681E-4</v>
      </c>
      <c r="L7015" s="336">
        <v>3.7594868300476983E-5</v>
      </c>
      <c r="M7015" s="337">
        <v>1.1415525114155251E-4</v>
      </c>
      <c r="N7015" s="345">
        <v>0</v>
      </c>
      <c r="O7015" s="346">
        <v>0</v>
      </c>
      <c r="P7015" s="347">
        <v>0</v>
      </c>
      <c r="Q7015" s="348">
        <v>0.15915119363395228</v>
      </c>
      <c r="R7015" s="346">
        <v>0.11182921535091787</v>
      </c>
      <c r="S7015" s="347">
        <v>0.31715566996907724</v>
      </c>
      <c r="T7015" s="349">
        <v>0.1925642299034698</v>
      </c>
      <c r="U7015" s="349">
        <v>0.52343404031647967</v>
      </c>
      <c r="V7015" s="361">
        <v>0</v>
      </c>
    </row>
    <row r="7016" spans="1:22" ht="16" hidden="1" customHeight="1" outlineLevel="1">
      <c r="A7016" s="65">
        <v>7007</v>
      </c>
      <c r="B7016" s="117">
        <v>1</v>
      </c>
      <c r="C7016" s="325">
        <v>1.1148578398747754E-4</v>
      </c>
      <c r="D7016" s="326">
        <v>1.0593902659785031E-4</v>
      </c>
      <c r="E7016" s="327">
        <v>1.1345861061408287E-4</v>
      </c>
      <c r="F7016" s="332">
        <v>0</v>
      </c>
      <c r="G7016" s="326">
        <v>0</v>
      </c>
      <c r="H7016" s="327">
        <v>0</v>
      </c>
      <c r="I7016" s="332">
        <v>1.136758766416133E-4</v>
      </c>
      <c r="J7016" s="326">
        <v>0</v>
      </c>
      <c r="K7016" s="327">
        <v>1.8125577567072043E-4</v>
      </c>
      <c r="L7016" s="336">
        <v>2.3496792687798115E-5</v>
      </c>
      <c r="M7016" s="337">
        <v>1.1415525114155251E-4</v>
      </c>
      <c r="N7016" s="345">
        <v>0</v>
      </c>
      <c r="O7016" s="346">
        <v>0</v>
      </c>
      <c r="P7016" s="347">
        <v>0</v>
      </c>
      <c r="Q7016" s="348">
        <v>0.16799292661361628</v>
      </c>
      <c r="R7016" s="346">
        <v>0.11824691955119672</v>
      </c>
      <c r="S7016" s="347">
        <v>0.31422485576175274</v>
      </c>
      <c r="T7016" s="349">
        <v>0.1251429760755389</v>
      </c>
      <c r="U7016" s="349">
        <v>0.45799250270604686</v>
      </c>
      <c r="V7016" s="361">
        <v>0</v>
      </c>
    </row>
    <row r="7017" spans="1:22" ht="16" hidden="1" customHeight="1" outlineLevel="1">
      <c r="A7017" s="65">
        <v>7008</v>
      </c>
      <c r="B7017" s="117">
        <v>1</v>
      </c>
      <c r="C7017" s="325">
        <v>1.0164788389237804E-4</v>
      </c>
      <c r="D7017" s="326">
        <v>9.5498715112615282E-5</v>
      </c>
      <c r="E7017" s="327">
        <v>1.0142001118007087E-4</v>
      </c>
      <c r="F7017" s="332">
        <v>0</v>
      </c>
      <c r="G7017" s="326">
        <v>0</v>
      </c>
      <c r="H7017" s="327">
        <v>0</v>
      </c>
      <c r="I7017" s="332">
        <v>1.136758766416133E-4</v>
      </c>
      <c r="J7017" s="326">
        <v>0</v>
      </c>
      <c r="K7017" s="327">
        <v>1.9611280646340243E-4</v>
      </c>
      <c r="L7017" s="336">
        <v>9.3987170751192458E-6</v>
      </c>
      <c r="M7017" s="337">
        <v>1.1415525114155251E-4</v>
      </c>
      <c r="N7017" s="345">
        <v>0</v>
      </c>
      <c r="O7017" s="346">
        <v>0</v>
      </c>
      <c r="P7017" s="347">
        <v>0</v>
      </c>
      <c r="Q7017" s="348">
        <v>0.16799292661361628</v>
      </c>
      <c r="R7017" s="346">
        <v>0.12254695614163462</v>
      </c>
      <c r="S7017" s="347">
        <v>0.32992157425556745</v>
      </c>
      <c r="T7017" s="349">
        <v>8.0544149495426626E-2</v>
      </c>
      <c r="U7017" s="349">
        <v>0.4092552614826615</v>
      </c>
      <c r="V7017" s="361">
        <v>0</v>
      </c>
    </row>
    <row r="7018" spans="1:22" ht="16" hidden="1" customHeight="1" outlineLevel="1">
      <c r="A7018" s="65">
        <v>7009</v>
      </c>
      <c r="B7018" s="117">
        <v>1</v>
      </c>
      <c r="C7018" s="325">
        <v>9.1234960411796249E-5</v>
      </c>
      <c r="D7018" s="326">
        <v>8.6613757293709504E-5</v>
      </c>
      <c r="E7018" s="327">
        <v>9.087326404660993E-5</v>
      </c>
      <c r="F7018" s="332">
        <v>0</v>
      </c>
      <c r="G7018" s="326">
        <v>0</v>
      </c>
      <c r="H7018" s="327">
        <v>0</v>
      </c>
      <c r="I7018" s="332">
        <v>1.3150738670304288E-4</v>
      </c>
      <c r="J7018" s="326">
        <v>0</v>
      </c>
      <c r="K7018" s="327">
        <v>2.0799843109754802E-4</v>
      </c>
      <c r="L7018" s="336">
        <v>5.8741981719495289E-6</v>
      </c>
      <c r="M7018" s="337">
        <v>1.1415525114155251E-4</v>
      </c>
      <c r="N7018" s="345">
        <v>0</v>
      </c>
      <c r="O7018" s="346">
        <v>0</v>
      </c>
      <c r="P7018" s="347">
        <v>0</v>
      </c>
      <c r="Q7018" s="348">
        <v>0.17683465959328029</v>
      </c>
      <c r="R7018" s="346">
        <v>0.12243451818318948</v>
      </c>
      <c r="S7018" s="347">
        <v>0.33679991176397278</v>
      </c>
      <c r="T7018" s="349">
        <v>4.136564938667129E-2</v>
      </c>
      <c r="U7018" s="349">
        <v>0.32435813160966759</v>
      </c>
      <c r="V7018" s="361">
        <v>0</v>
      </c>
    </row>
    <row r="7019" spans="1:22" ht="16" hidden="1" customHeight="1" outlineLevel="1">
      <c r="A7019" s="65">
        <v>7010</v>
      </c>
      <c r="B7019" s="117">
        <v>1</v>
      </c>
      <c r="C7019" s="325">
        <v>8.6078500705025549E-5</v>
      </c>
      <c r="D7019" s="326">
        <v>8.2336534711304103E-5</v>
      </c>
      <c r="E7019" s="327">
        <v>8.4062633978876852E-5</v>
      </c>
      <c r="F7019" s="332">
        <v>0</v>
      </c>
      <c r="G7019" s="326">
        <v>0</v>
      </c>
      <c r="H7019" s="327">
        <v>0</v>
      </c>
      <c r="I7019" s="332">
        <v>1.4488101924911502E-4</v>
      </c>
      <c r="J7019" s="326">
        <v>0</v>
      </c>
      <c r="K7019" s="327">
        <v>1.9908421262193881E-4</v>
      </c>
      <c r="L7019" s="336">
        <v>2.3496792687798115E-6</v>
      </c>
      <c r="M7019" s="337">
        <v>1.1415525114155251E-4</v>
      </c>
      <c r="N7019" s="345">
        <v>0</v>
      </c>
      <c r="O7019" s="346">
        <v>0</v>
      </c>
      <c r="P7019" s="347">
        <v>0</v>
      </c>
      <c r="Q7019" s="348">
        <v>0.17683465959328029</v>
      </c>
      <c r="R7019" s="346">
        <v>0.1378450795380543</v>
      </c>
      <c r="S7019" s="347">
        <v>0.36032424051287637</v>
      </c>
      <c r="T7019" s="349">
        <v>3.6896257383973473E-2</v>
      </c>
      <c r="U7019" s="349">
        <v>0.30372341254331492</v>
      </c>
      <c r="V7019" s="361">
        <v>0</v>
      </c>
    </row>
    <row r="7020" spans="1:22" ht="16" hidden="1" customHeight="1" outlineLevel="1">
      <c r="A7020" s="65">
        <v>7011</v>
      </c>
      <c r="B7020" s="117">
        <v>1</v>
      </c>
      <c r="C7020" s="325">
        <v>8.3984665551367139E-5</v>
      </c>
      <c r="D7020" s="326">
        <v>7.9595223874398809E-5</v>
      </c>
      <c r="E7020" s="327">
        <v>8.1312436694382732E-5</v>
      </c>
      <c r="F7020" s="332">
        <v>0</v>
      </c>
      <c r="G7020" s="326">
        <v>0</v>
      </c>
      <c r="H7020" s="327">
        <v>0</v>
      </c>
      <c r="I7020" s="332">
        <v>1.6717040682590195E-4</v>
      </c>
      <c r="J7020" s="326">
        <v>0</v>
      </c>
      <c r="K7020" s="327">
        <v>2.0799843109754802E-4</v>
      </c>
      <c r="L7020" s="336">
        <v>1.1748396343899057E-6</v>
      </c>
      <c r="M7020" s="337">
        <v>1.1415525114155251E-4</v>
      </c>
      <c r="N7020" s="345">
        <v>0</v>
      </c>
      <c r="O7020" s="346">
        <v>0</v>
      </c>
      <c r="P7020" s="347">
        <v>0</v>
      </c>
      <c r="Q7020" s="348">
        <v>0.1856763925729443</v>
      </c>
      <c r="R7020" s="346">
        <v>0.16143115490115703</v>
      </c>
      <c r="S7020" s="347">
        <v>0.3861465349713154</v>
      </c>
      <c r="T7020" s="349">
        <v>2.1300932097964066E-2</v>
      </c>
      <c r="U7020" s="349">
        <v>0.29831908135927016</v>
      </c>
      <c r="V7020" s="361">
        <v>0</v>
      </c>
    </row>
    <row r="7021" spans="1:22" ht="16" hidden="1" customHeight="1" outlineLevel="1">
      <c r="A7021" s="65">
        <v>7012</v>
      </c>
      <c r="B7021" s="117">
        <v>1</v>
      </c>
      <c r="C7021" s="325">
        <v>8.3147131489903786E-5</v>
      </c>
      <c r="D7021" s="326">
        <v>8.0022946132639357E-5</v>
      </c>
      <c r="E7021" s="327">
        <v>7.9703830735527683E-5</v>
      </c>
      <c r="F7021" s="332">
        <v>0</v>
      </c>
      <c r="G7021" s="326">
        <v>0</v>
      </c>
      <c r="H7021" s="327">
        <v>0</v>
      </c>
      <c r="I7021" s="332">
        <v>1.8277297812965276E-4</v>
      </c>
      <c r="J7021" s="326">
        <v>0</v>
      </c>
      <c r="K7021" s="327">
        <v>2.0502702493901164E-4</v>
      </c>
      <c r="L7021" s="336">
        <v>1.409807561267887E-5</v>
      </c>
      <c r="M7021" s="337">
        <v>1.1415525114155251E-4</v>
      </c>
      <c r="N7021" s="345">
        <v>0</v>
      </c>
      <c r="O7021" s="346">
        <v>0</v>
      </c>
      <c r="P7021" s="347">
        <v>0</v>
      </c>
      <c r="Q7021" s="348">
        <v>0.17683465959328029</v>
      </c>
      <c r="R7021" s="346">
        <v>0.18236707427986296</v>
      </c>
      <c r="S7021" s="347">
        <v>0.38855343501156064</v>
      </c>
      <c r="T7021" s="349">
        <v>2.2917520694684553E-2</v>
      </c>
      <c r="U7021" s="349">
        <v>0.29890864476116602</v>
      </c>
      <c r="V7021" s="361">
        <v>0</v>
      </c>
    </row>
    <row r="7022" spans="1:22" ht="16" hidden="1" customHeight="1" outlineLevel="1">
      <c r="A7022" s="65">
        <v>7013</v>
      </c>
      <c r="B7022" s="117">
        <v>1</v>
      </c>
      <c r="C7022" s="325">
        <v>8.4103420380977618E-5</v>
      </c>
      <c r="D7022" s="326">
        <v>7.9381362745278549E-5</v>
      </c>
      <c r="E7022" s="327">
        <v>8.0248681140946321E-5</v>
      </c>
      <c r="F7022" s="332">
        <v>0</v>
      </c>
      <c r="G7022" s="326">
        <v>0</v>
      </c>
      <c r="H7022" s="327">
        <v>0</v>
      </c>
      <c r="I7022" s="332">
        <v>1.9837554943340365E-4</v>
      </c>
      <c r="J7022" s="326">
        <v>0</v>
      </c>
      <c r="K7022" s="327">
        <v>2.0205561878047524E-4</v>
      </c>
      <c r="L7022" s="336">
        <v>3.7594868300476983E-5</v>
      </c>
      <c r="M7022" s="337">
        <v>1.1415525114155251E-4</v>
      </c>
      <c r="N7022" s="345">
        <v>0</v>
      </c>
      <c r="O7022" s="346">
        <v>0</v>
      </c>
      <c r="P7022" s="347">
        <v>0</v>
      </c>
      <c r="Q7022" s="348">
        <v>0.16799292661361628</v>
      </c>
      <c r="R7022" s="346">
        <v>0.20123272438215109</v>
      </c>
      <c r="S7022" s="347">
        <v>0.39384965127549343</v>
      </c>
      <c r="T7022" s="349">
        <v>2.6150697888125529E-2</v>
      </c>
      <c r="U7022" s="349">
        <v>0.27719305945800432</v>
      </c>
      <c r="V7022" s="361">
        <v>0</v>
      </c>
    </row>
    <row r="7023" spans="1:22" ht="16" hidden="1" customHeight="1" outlineLevel="1">
      <c r="A7023" s="65">
        <v>7014</v>
      </c>
      <c r="B7023" s="117">
        <v>1</v>
      </c>
      <c r="C7023" s="325">
        <v>9.0209918724632127E-5</v>
      </c>
      <c r="D7023" s="326">
        <v>8.3853004535975109E-5</v>
      </c>
      <c r="E7023" s="327">
        <v>8.46982927851986E-5</v>
      </c>
      <c r="F7023" s="332">
        <v>0</v>
      </c>
      <c r="G7023" s="326">
        <v>0</v>
      </c>
      <c r="H7023" s="327">
        <v>0</v>
      </c>
      <c r="I7023" s="332">
        <v>2.095202432217971E-4</v>
      </c>
      <c r="J7023" s="326">
        <v>0</v>
      </c>
      <c r="K7023" s="327">
        <v>1.9611280646340243E-4</v>
      </c>
      <c r="L7023" s="336">
        <v>9.3987170751192462E-5</v>
      </c>
      <c r="M7023" s="337">
        <v>1.1415525114155251E-4</v>
      </c>
      <c r="N7023" s="345">
        <v>0</v>
      </c>
      <c r="O7023" s="346">
        <v>0</v>
      </c>
      <c r="P7023" s="347">
        <v>0</v>
      </c>
      <c r="Q7023" s="348">
        <v>0.15030946065428824</v>
      </c>
      <c r="R7023" s="346">
        <v>0.21115557654476769</v>
      </c>
      <c r="S7023" s="347">
        <v>0.41465065573525728</v>
      </c>
      <c r="T7023" s="349">
        <v>2.6626165122455085E-2</v>
      </c>
      <c r="U7023" s="349">
        <v>0.29134258110350336</v>
      </c>
      <c r="V7023" s="361">
        <v>0</v>
      </c>
    </row>
    <row r="7024" spans="1:22" ht="16" hidden="1" customHeight="1" outlineLevel="1">
      <c r="A7024" s="65">
        <v>7015</v>
      </c>
      <c r="B7024" s="117">
        <v>1</v>
      </c>
      <c r="C7024" s="325">
        <v>1.10604498146684E-4</v>
      </c>
      <c r="D7024" s="326">
        <v>9.3360103821412581E-5</v>
      </c>
      <c r="E7024" s="327">
        <v>9.9551952647206938E-5</v>
      </c>
      <c r="F7024" s="332">
        <v>0</v>
      </c>
      <c r="G7024" s="326">
        <v>0</v>
      </c>
      <c r="H7024" s="327">
        <v>0</v>
      </c>
      <c r="I7024" s="332">
        <v>2.1620705949483316E-4</v>
      </c>
      <c r="J7024" s="326">
        <v>0</v>
      </c>
      <c r="K7024" s="327">
        <v>1.7234155719511124E-4</v>
      </c>
      <c r="L7024" s="336">
        <v>1.8210014333043539E-4</v>
      </c>
      <c r="M7024" s="337">
        <v>1.1415525114155251E-4</v>
      </c>
      <c r="N7024" s="345">
        <v>1.0003055835035599E-3</v>
      </c>
      <c r="O7024" s="346">
        <v>7.1029317216599714E-4</v>
      </c>
      <c r="P7024" s="347">
        <v>1.9532624119713974E-3</v>
      </c>
      <c r="Q7024" s="348">
        <v>0.15030946065428824</v>
      </c>
      <c r="R7024" s="346">
        <v>0.22237592258296004</v>
      </c>
      <c r="S7024" s="347">
        <v>0.39808766046203298</v>
      </c>
      <c r="T7024" s="349">
        <v>6.5139011103149042E-2</v>
      </c>
      <c r="U7024" s="349">
        <v>0.33369288547301762</v>
      </c>
      <c r="V7024" s="361">
        <v>0</v>
      </c>
    </row>
    <row r="7025" spans="1:22" ht="16" hidden="1" customHeight="1" outlineLevel="1">
      <c r="A7025" s="65">
        <v>7016</v>
      </c>
      <c r="B7025" s="117">
        <v>1</v>
      </c>
      <c r="C7025" s="325">
        <v>1.3506174279225217E-4</v>
      </c>
      <c r="D7025" s="326">
        <v>1.053168851313186E-4</v>
      </c>
      <c r="E7025" s="327">
        <v>1.1751904339732183E-4</v>
      </c>
      <c r="F7025" s="332">
        <v>0</v>
      </c>
      <c r="G7025" s="326">
        <v>0</v>
      </c>
      <c r="H7025" s="327">
        <v>0</v>
      </c>
      <c r="I7025" s="332">
        <v>2.1174918197947579E-4</v>
      </c>
      <c r="J7025" s="326">
        <v>0</v>
      </c>
      <c r="K7025" s="327">
        <v>1.3965608945121081E-4</v>
      </c>
      <c r="L7025" s="336">
        <v>1.5860335064263727E-4</v>
      </c>
      <c r="M7025" s="337">
        <v>1.1415525114155251E-4</v>
      </c>
      <c r="N7025" s="345">
        <v>5.558841028326926E-2</v>
      </c>
      <c r="O7025" s="346">
        <v>1.9148863771940059E-2</v>
      </c>
      <c r="P7025" s="347">
        <v>6.213225235230898E-2</v>
      </c>
      <c r="Q7025" s="348">
        <v>0.15030946065428824</v>
      </c>
      <c r="R7025" s="346">
        <v>0.2495998506654746</v>
      </c>
      <c r="S7025" s="347">
        <v>0.41256017994390654</v>
      </c>
      <c r="T7025" s="349">
        <v>0.20892030276440651</v>
      </c>
      <c r="U7025" s="349">
        <v>0.43519605116607629</v>
      </c>
      <c r="V7025" s="361">
        <v>0</v>
      </c>
    </row>
    <row r="7026" spans="1:22" ht="16" hidden="1" customHeight="1" outlineLevel="1">
      <c r="A7026" s="65">
        <v>7017</v>
      </c>
      <c r="B7026" s="117">
        <v>1</v>
      </c>
      <c r="C7026" s="325">
        <v>1.4865604565555675E-4</v>
      </c>
      <c r="D7026" s="326">
        <v>1.1136332250917353E-4</v>
      </c>
      <c r="E7026" s="327">
        <v>1.3027113740985823E-4</v>
      </c>
      <c r="F7026" s="332">
        <v>0</v>
      </c>
      <c r="G7026" s="326">
        <v>0</v>
      </c>
      <c r="H7026" s="327">
        <v>0</v>
      </c>
      <c r="I7026" s="332">
        <v>2.0283342694876101E-4</v>
      </c>
      <c r="J7026" s="326">
        <v>0</v>
      </c>
      <c r="K7026" s="327">
        <v>0</v>
      </c>
      <c r="L7026" s="336">
        <v>1.4685495429873823E-4</v>
      </c>
      <c r="M7026" s="337">
        <v>1.1415525114155251E-4</v>
      </c>
      <c r="N7026" s="345">
        <v>0.17048065158853531</v>
      </c>
      <c r="O7026" s="346">
        <v>6.2233041021836202E-2</v>
      </c>
      <c r="P7026" s="347">
        <v>0.1561684546996191</v>
      </c>
      <c r="Q7026" s="348">
        <v>0.15030946065428824</v>
      </c>
      <c r="R7026" s="346">
        <v>0.26267894185539886</v>
      </c>
      <c r="S7026" s="347">
        <v>0.41620683861629404</v>
      </c>
      <c r="T7026" s="349">
        <v>0.24562637325464814</v>
      </c>
      <c r="U7026" s="349">
        <v>0.49621586326229067</v>
      </c>
      <c r="V7026" s="361">
        <v>6.9893643507837416E-2</v>
      </c>
    </row>
    <row r="7027" spans="1:22" ht="16" hidden="1" customHeight="1" outlineLevel="1">
      <c r="A7027" s="65">
        <v>7018</v>
      </c>
      <c r="B7027" s="117">
        <v>1</v>
      </c>
      <c r="C7027" s="325">
        <v>1.5234369562767156E-4</v>
      </c>
      <c r="D7027" s="326">
        <v>1.1350193380037623E-4</v>
      </c>
      <c r="E7027" s="327">
        <v>1.3691312330448553E-4</v>
      </c>
      <c r="F7027" s="332">
        <v>0</v>
      </c>
      <c r="G7027" s="326">
        <v>0</v>
      </c>
      <c r="H7027" s="327">
        <v>0</v>
      </c>
      <c r="I7027" s="332">
        <v>1.5602571303750847E-4</v>
      </c>
      <c r="J7027" s="326">
        <v>0</v>
      </c>
      <c r="K7027" s="327">
        <v>0</v>
      </c>
      <c r="L7027" s="336">
        <v>1.644775488145868E-4</v>
      </c>
      <c r="M7027" s="337">
        <v>1.1415525114155251E-4</v>
      </c>
      <c r="N7027" s="345">
        <v>0.29208923038303952</v>
      </c>
      <c r="O7027" s="346">
        <v>0.11556617790007055</v>
      </c>
      <c r="P7027" s="347">
        <v>0.2343569743208834</v>
      </c>
      <c r="Q7027" s="348">
        <v>0.15915119363395228</v>
      </c>
      <c r="R7027" s="346">
        <v>0.26966652689600495</v>
      </c>
      <c r="S7027" s="347">
        <v>0.44456052706588906</v>
      </c>
      <c r="T7027" s="349">
        <v>0.24229810261434126</v>
      </c>
      <c r="U7027" s="349">
        <v>0.5104636454747723</v>
      </c>
      <c r="V7027" s="361">
        <v>0.17954960818985657</v>
      </c>
    </row>
    <row r="7028" spans="1:22" ht="16" hidden="1" customHeight="1" outlineLevel="1">
      <c r="A7028" s="65">
        <v>7019</v>
      </c>
      <c r="B7028" s="117">
        <v>1</v>
      </c>
      <c r="C7028" s="325">
        <v>1.4899980963600814E-4</v>
      </c>
      <c r="D7028" s="326">
        <v>1.1989832575315523E-4</v>
      </c>
      <c r="E7028" s="327">
        <v>1.3702987696278954E-4</v>
      </c>
      <c r="F7028" s="332">
        <v>0</v>
      </c>
      <c r="G7028" s="326">
        <v>0</v>
      </c>
      <c r="H7028" s="327">
        <v>0</v>
      </c>
      <c r="I7028" s="332">
        <v>8.9157550307147697E-5</v>
      </c>
      <c r="J7028" s="326">
        <v>0</v>
      </c>
      <c r="K7028" s="327">
        <v>9.2113590914628404E-5</v>
      </c>
      <c r="L7028" s="336">
        <v>1.8797434150238492E-4</v>
      </c>
      <c r="M7028" s="337">
        <v>1.1415525114155251E-4</v>
      </c>
      <c r="N7028" s="345">
        <v>0.38411734406536702</v>
      </c>
      <c r="O7028" s="346">
        <v>0.13369808620409096</v>
      </c>
      <c r="P7028" s="347">
        <v>0.28494471752779166</v>
      </c>
      <c r="Q7028" s="348">
        <v>0.17683465959328029</v>
      </c>
      <c r="R7028" s="346">
        <v>0.26834589317129914</v>
      </c>
      <c r="S7028" s="347">
        <v>0.43574214608047979</v>
      </c>
      <c r="T7028" s="349">
        <v>0.19322988403153116</v>
      </c>
      <c r="U7028" s="349">
        <v>0.48128025708093058</v>
      </c>
      <c r="V7028" s="361">
        <v>0.24452735779883192</v>
      </c>
    </row>
    <row r="7029" spans="1:22" ht="16" hidden="1" customHeight="1" outlineLevel="1">
      <c r="A7029" s="65">
        <v>7020</v>
      </c>
      <c r="B7029" s="117">
        <v>1</v>
      </c>
      <c r="C7029" s="325">
        <v>1.464997079599981E-4</v>
      </c>
      <c r="D7029" s="326">
        <v>1.1793469174941456E-4</v>
      </c>
      <c r="E7029" s="327">
        <v>1.3350132195626878E-4</v>
      </c>
      <c r="F7029" s="332">
        <v>0</v>
      </c>
      <c r="G7029" s="326">
        <v>0</v>
      </c>
      <c r="H7029" s="327">
        <v>0</v>
      </c>
      <c r="I7029" s="332">
        <v>0</v>
      </c>
      <c r="J7029" s="326">
        <v>0</v>
      </c>
      <c r="K7029" s="327">
        <v>0</v>
      </c>
      <c r="L7029" s="336">
        <v>2.0677177565262342E-4</v>
      </c>
      <c r="M7029" s="337">
        <v>1.1415525114155251E-4</v>
      </c>
      <c r="N7029" s="345">
        <v>0.41212590040346669</v>
      </c>
      <c r="O7029" s="346">
        <v>0.13852491037614667</v>
      </c>
      <c r="P7029" s="347">
        <v>0.29967046221703014</v>
      </c>
      <c r="Q7029" s="348">
        <v>0.1856763925729443</v>
      </c>
      <c r="R7029" s="346">
        <v>0.27930418154943315</v>
      </c>
      <c r="S7029" s="347">
        <v>0.44158821487492766</v>
      </c>
      <c r="T7029" s="349">
        <v>0.15661890698815545</v>
      </c>
      <c r="U7029" s="349">
        <v>0.45347251662484583</v>
      </c>
      <c r="V7029" s="361">
        <v>0.27638638131172671</v>
      </c>
    </row>
    <row r="7030" spans="1:22" ht="16" hidden="1" customHeight="1" outlineLevel="1">
      <c r="A7030" s="65">
        <v>7021</v>
      </c>
      <c r="B7030" s="117">
        <v>1</v>
      </c>
      <c r="C7030" s="325">
        <v>1.3243038577825161E-4</v>
      </c>
      <c r="D7030" s="326">
        <v>1.1894567163252857E-4</v>
      </c>
      <c r="E7030" s="327">
        <v>1.2998573957844847E-4</v>
      </c>
      <c r="F7030" s="332">
        <v>0</v>
      </c>
      <c r="G7030" s="326">
        <v>0</v>
      </c>
      <c r="H7030" s="327">
        <v>0</v>
      </c>
      <c r="I7030" s="332">
        <v>0</v>
      </c>
      <c r="J7030" s="326">
        <v>0</v>
      </c>
      <c r="K7030" s="327">
        <v>0</v>
      </c>
      <c r="L7030" s="336">
        <v>1.8797434150238492E-4</v>
      </c>
      <c r="M7030" s="337">
        <v>1.1415525114155251E-4</v>
      </c>
      <c r="N7030" s="345">
        <v>0.41969964267856508</v>
      </c>
      <c r="O7030" s="346">
        <v>0.12963017389282441</v>
      </c>
      <c r="P7030" s="347">
        <v>0.28302696613070699</v>
      </c>
      <c r="Q7030" s="348">
        <v>0.16799292661361628</v>
      </c>
      <c r="R7030" s="346">
        <v>0.28728100672996831</v>
      </c>
      <c r="S7030" s="347">
        <v>0.44447753109861521</v>
      </c>
      <c r="T7030" s="349">
        <v>0.12133923820090245</v>
      </c>
      <c r="U7030" s="349">
        <v>0.39726747231078041</v>
      </c>
      <c r="V7030" s="361">
        <v>0.28877727399359382</v>
      </c>
    </row>
    <row r="7031" spans="1:22" ht="16" hidden="1" customHeight="1" outlineLevel="1">
      <c r="A7031" s="65">
        <v>7022</v>
      </c>
      <c r="B7031" s="117">
        <v>1</v>
      </c>
      <c r="C7031" s="325">
        <v>1.3363043458273645E-4</v>
      </c>
      <c r="D7031" s="326">
        <v>1.1081894872595829E-4</v>
      </c>
      <c r="E7031" s="327">
        <v>1.2391454934664069E-4</v>
      </c>
      <c r="F7031" s="332">
        <v>0</v>
      </c>
      <c r="G7031" s="326">
        <v>0</v>
      </c>
      <c r="H7031" s="327">
        <v>0</v>
      </c>
      <c r="I7031" s="332">
        <v>0</v>
      </c>
      <c r="J7031" s="326">
        <v>0</v>
      </c>
      <c r="K7031" s="327">
        <v>0</v>
      </c>
      <c r="L7031" s="336">
        <v>1.9032402077116473E-4</v>
      </c>
      <c r="M7031" s="337">
        <v>1.1415525114155251E-4</v>
      </c>
      <c r="N7031" s="345">
        <v>0.36368253000236572</v>
      </c>
      <c r="O7031" s="346">
        <v>0.15602694294428693</v>
      </c>
      <c r="P7031" s="347">
        <v>0.2313818074730824</v>
      </c>
      <c r="Q7031" s="348">
        <v>0.15030946065428824</v>
      </c>
      <c r="R7031" s="346">
        <v>0.31779799926059815</v>
      </c>
      <c r="S7031" s="347">
        <v>0.43139520256323055</v>
      </c>
      <c r="T7031" s="349">
        <v>0.11430232313282503</v>
      </c>
      <c r="U7031" s="349">
        <v>0.37054059809150452</v>
      </c>
      <c r="V7031" s="361">
        <v>0.25361248551997856</v>
      </c>
    </row>
    <row r="7032" spans="1:22" ht="16" hidden="1" customHeight="1" outlineLevel="1">
      <c r="A7032" s="65">
        <v>7023</v>
      </c>
      <c r="B7032" s="117">
        <v>1</v>
      </c>
      <c r="C7032" s="325">
        <v>1.4031820656606328E-4</v>
      </c>
      <c r="D7032" s="326">
        <v>1.1153829979663557E-4</v>
      </c>
      <c r="E7032" s="327">
        <v>1.2467993443996688E-4</v>
      </c>
      <c r="F7032" s="332">
        <v>0</v>
      </c>
      <c r="G7032" s="326">
        <v>0</v>
      </c>
      <c r="H7032" s="327">
        <v>0</v>
      </c>
      <c r="I7032" s="332">
        <v>0</v>
      </c>
      <c r="J7032" s="326">
        <v>0</v>
      </c>
      <c r="K7032" s="327">
        <v>0</v>
      </c>
      <c r="L7032" s="336">
        <v>2.1382081345896285E-4</v>
      </c>
      <c r="M7032" s="337">
        <v>1.1415525114155251E-4</v>
      </c>
      <c r="N7032" s="345">
        <v>0.30137778222985828</v>
      </c>
      <c r="O7032" s="346">
        <v>0.12934371986095347</v>
      </c>
      <c r="P7032" s="347">
        <v>0.17661393436362963</v>
      </c>
      <c r="Q7032" s="348">
        <v>0.15915119363395228</v>
      </c>
      <c r="R7032" s="346">
        <v>0.32386945670983447</v>
      </c>
      <c r="S7032" s="347">
        <v>0.43713233702696858</v>
      </c>
      <c r="T7032" s="349">
        <v>0.11078386559878634</v>
      </c>
      <c r="U7032" s="349">
        <v>0.34695806201567292</v>
      </c>
      <c r="V7032" s="361">
        <v>0.18532133638917389</v>
      </c>
    </row>
    <row r="7033" spans="1:22" ht="16" hidden="1" customHeight="1" outlineLevel="1">
      <c r="A7033" s="65">
        <v>7024</v>
      </c>
      <c r="B7033" s="117">
        <v>1</v>
      </c>
      <c r="C7033" s="325">
        <v>1.4084947817221541E-4</v>
      </c>
      <c r="D7033" s="326">
        <v>1.1251039583809134E-4</v>
      </c>
      <c r="E7033" s="327">
        <v>1.2794903687247876E-4</v>
      </c>
      <c r="F7033" s="332">
        <v>0</v>
      </c>
      <c r="G7033" s="326">
        <v>0</v>
      </c>
      <c r="H7033" s="327">
        <v>0</v>
      </c>
      <c r="I7033" s="332">
        <v>0</v>
      </c>
      <c r="J7033" s="326">
        <v>0</v>
      </c>
      <c r="K7033" s="327">
        <v>0</v>
      </c>
      <c r="L7033" s="336">
        <v>2.2321953053408208E-4</v>
      </c>
      <c r="M7033" s="337">
        <v>1.1415525114155251E-4</v>
      </c>
      <c r="N7033" s="345">
        <v>0.19677439835491459</v>
      </c>
      <c r="O7033" s="346">
        <v>5.8080468183736772E-2</v>
      </c>
      <c r="P7033" s="347">
        <v>9.961137741566238E-2</v>
      </c>
      <c r="Q7033" s="348">
        <v>0.16799292661361628</v>
      </c>
      <c r="R7033" s="346">
        <v>0.31003686407996922</v>
      </c>
      <c r="S7033" s="347">
        <v>0.44405217251901097</v>
      </c>
      <c r="T7033" s="349">
        <v>0.11068877215192041</v>
      </c>
      <c r="U7033" s="349">
        <v>0.35924063288850189</v>
      </c>
      <c r="V7033" s="361">
        <v>3.2155244483971328E-2</v>
      </c>
    </row>
    <row r="7034" spans="1:22" ht="16" hidden="1" customHeight="1" outlineLevel="1">
      <c r="A7034" s="65">
        <v>7025</v>
      </c>
      <c r="B7034" s="117">
        <v>1</v>
      </c>
      <c r="C7034" s="325">
        <v>1.4136199901579747E-4</v>
      </c>
      <c r="D7034" s="326">
        <v>1.1503784554587635E-4</v>
      </c>
      <c r="E7034" s="327">
        <v>1.2888306613891072E-4</v>
      </c>
      <c r="F7034" s="332">
        <v>0</v>
      </c>
      <c r="G7034" s="326">
        <v>0</v>
      </c>
      <c r="H7034" s="327">
        <v>0</v>
      </c>
      <c r="I7034" s="332">
        <v>0</v>
      </c>
      <c r="J7034" s="326">
        <v>0</v>
      </c>
      <c r="K7034" s="327">
        <v>0</v>
      </c>
      <c r="L7034" s="336">
        <v>2.2321953053408208E-4</v>
      </c>
      <c r="M7034" s="337">
        <v>1.1415525114155251E-4</v>
      </c>
      <c r="N7034" s="345">
        <v>6.2018946177220716E-2</v>
      </c>
      <c r="O7034" s="346">
        <v>1.0537891734742493E-2</v>
      </c>
      <c r="P7034" s="347">
        <v>3.0415370671898177E-2</v>
      </c>
      <c r="Q7034" s="348">
        <v>0.17683465959328029</v>
      </c>
      <c r="R7034" s="346">
        <v>0.31597741957959091</v>
      </c>
      <c r="S7034" s="347">
        <v>0.43938880475286718</v>
      </c>
      <c r="T7034" s="349">
        <v>0.14882124434515073</v>
      </c>
      <c r="U7034" s="349">
        <v>0.39618660607397144</v>
      </c>
      <c r="V7034" s="361">
        <v>0</v>
      </c>
    </row>
    <row r="7035" spans="1:22" ht="16" hidden="1" customHeight="1" outlineLevel="1">
      <c r="A7035" s="65">
        <v>7026</v>
      </c>
      <c r="B7035" s="117">
        <v>1</v>
      </c>
      <c r="C7035" s="325">
        <v>1.3861813742637645E-4</v>
      </c>
      <c r="D7035" s="326">
        <v>1.1602938350816125E-4</v>
      </c>
      <c r="E7035" s="327">
        <v>1.2810470841688408E-4</v>
      </c>
      <c r="F7035" s="332">
        <v>0</v>
      </c>
      <c r="G7035" s="326">
        <v>0</v>
      </c>
      <c r="H7035" s="327">
        <v>0</v>
      </c>
      <c r="I7035" s="332">
        <v>0</v>
      </c>
      <c r="J7035" s="326">
        <v>0</v>
      </c>
      <c r="K7035" s="327">
        <v>9.5084997073164795E-5</v>
      </c>
      <c r="L7035" s="336">
        <v>1.644775488145868E-4</v>
      </c>
      <c r="M7035" s="337">
        <v>1.1415525114155251E-4</v>
      </c>
      <c r="N7035" s="345">
        <v>7.1450398821682848E-4</v>
      </c>
      <c r="O7035" s="346">
        <v>5.0971006170728861E-4</v>
      </c>
      <c r="P7035" s="347">
        <v>2.6160209043903738E-4</v>
      </c>
      <c r="Q7035" s="348">
        <v>0.16799292661361628</v>
      </c>
      <c r="R7035" s="346">
        <v>0.35458397697041993</v>
      </c>
      <c r="S7035" s="347">
        <v>0.45255412925552574</v>
      </c>
      <c r="T7035" s="349">
        <v>0.15776002835054639</v>
      </c>
      <c r="U7035" s="349">
        <v>0.43273953699151052</v>
      </c>
      <c r="V7035" s="361">
        <v>0</v>
      </c>
    </row>
    <row r="7036" spans="1:22" ht="16" hidden="1" customHeight="1" outlineLevel="1">
      <c r="A7036" s="65">
        <v>7027</v>
      </c>
      <c r="B7036" s="117">
        <v>1</v>
      </c>
      <c r="C7036" s="325">
        <v>1.4323082501861497E-4</v>
      </c>
      <c r="D7036" s="326">
        <v>1.2816114210552931E-4</v>
      </c>
      <c r="E7036" s="327">
        <v>1.3552505203353804E-4</v>
      </c>
      <c r="F7036" s="332">
        <v>0</v>
      </c>
      <c r="G7036" s="326">
        <v>0</v>
      </c>
      <c r="H7036" s="327">
        <v>0</v>
      </c>
      <c r="I7036" s="332">
        <v>0</v>
      </c>
      <c r="J7036" s="326">
        <v>0</v>
      </c>
      <c r="K7036" s="327">
        <v>1.2479905865852881E-4</v>
      </c>
      <c r="L7036" s="336">
        <v>1.1748396343899057E-4</v>
      </c>
      <c r="M7036" s="337">
        <v>1.1415525114155251E-4</v>
      </c>
      <c r="N7036" s="345">
        <v>0</v>
      </c>
      <c r="O7036" s="346">
        <v>0</v>
      </c>
      <c r="P7036" s="347">
        <v>0</v>
      </c>
      <c r="Q7036" s="348">
        <v>0.16799292661361628</v>
      </c>
      <c r="R7036" s="346">
        <v>0.38226955063090484</v>
      </c>
      <c r="S7036" s="347">
        <v>0.45314547976967789</v>
      </c>
      <c r="T7036" s="349">
        <v>0.19589250054377669</v>
      </c>
      <c r="U7036" s="349">
        <v>0.55517220345186979</v>
      </c>
      <c r="V7036" s="361">
        <v>0</v>
      </c>
    </row>
    <row r="7037" spans="1:22" ht="16" hidden="1" customHeight="1" outlineLevel="1">
      <c r="A7037" s="65">
        <v>7028</v>
      </c>
      <c r="B7037" s="117">
        <v>1</v>
      </c>
      <c r="C7037" s="325">
        <v>1.4861854413041661E-4</v>
      </c>
      <c r="D7037" s="326">
        <v>1.3477139518742857E-4</v>
      </c>
      <c r="E7037" s="327">
        <v>1.4294539565019198E-4</v>
      </c>
      <c r="F7037" s="332">
        <v>0</v>
      </c>
      <c r="G7037" s="326">
        <v>0</v>
      </c>
      <c r="H7037" s="327">
        <v>0</v>
      </c>
      <c r="I7037" s="332">
        <v>8.9157550307147697E-5</v>
      </c>
      <c r="J7037" s="326">
        <v>0</v>
      </c>
      <c r="K7037" s="327">
        <v>1.218276524999924E-4</v>
      </c>
      <c r="L7037" s="336">
        <v>8.811297257924293E-5</v>
      </c>
      <c r="M7037" s="337">
        <v>1.1415525114155251E-4</v>
      </c>
      <c r="N7037" s="345">
        <v>0</v>
      </c>
      <c r="O7037" s="346">
        <v>0</v>
      </c>
      <c r="P7037" s="347">
        <v>0</v>
      </c>
      <c r="Q7037" s="348">
        <v>0.16799292661361628</v>
      </c>
      <c r="R7037" s="346">
        <v>0.38934368377885703</v>
      </c>
      <c r="S7037" s="347">
        <v>0.46010681324535713</v>
      </c>
      <c r="T7037" s="349">
        <v>0.24990557836361416</v>
      </c>
      <c r="U7037" s="349">
        <v>0.59712946555345348</v>
      </c>
      <c r="V7037" s="361">
        <v>0</v>
      </c>
    </row>
    <row r="7038" spans="1:22" ht="16" hidden="1" customHeight="1" outlineLevel="1">
      <c r="A7038" s="65">
        <v>7029</v>
      </c>
      <c r="B7038" s="117">
        <v>1</v>
      </c>
      <c r="C7038" s="325">
        <v>1.3916190954090863E-4</v>
      </c>
      <c r="D7038" s="326">
        <v>1.3014421803009908E-4</v>
      </c>
      <c r="E7038" s="327">
        <v>1.3363104824327322E-4</v>
      </c>
      <c r="F7038" s="332">
        <v>0</v>
      </c>
      <c r="G7038" s="326">
        <v>0</v>
      </c>
      <c r="H7038" s="327">
        <v>0</v>
      </c>
      <c r="I7038" s="332">
        <v>1.15904815399292E-4</v>
      </c>
      <c r="J7038" s="326">
        <v>0</v>
      </c>
      <c r="K7038" s="327">
        <v>1.3371327713413802E-4</v>
      </c>
      <c r="L7038" s="336">
        <v>5.8741981719495287E-5</v>
      </c>
      <c r="M7038" s="337">
        <v>1.1415525114155251E-4</v>
      </c>
      <c r="N7038" s="345">
        <v>0</v>
      </c>
      <c r="O7038" s="346">
        <v>0</v>
      </c>
      <c r="P7038" s="347">
        <v>0</v>
      </c>
      <c r="Q7038" s="348">
        <v>0.16799292661361628</v>
      </c>
      <c r="R7038" s="346">
        <v>0.3932947675252742</v>
      </c>
      <c r="S7038" s="347">
        <v>0.45797483947036938</v>
      </c>
      <c r="T7038" s="349">
        <v>0.21424553578889752</v>
      </c>
      <c r="U7038" s="349">
        <v>0.57256432380779565</v>
      </c>
      <c r="V7038" s="361">
        <v>0</v>
      </c>
    </row>
    <row r="7039" spans="1:22" ht="16" hidden="1" customHeight="1" outlineLevel="1">
      <c r="A7039" s="65">
        <v>7030</v>
      </c>
      <c r="B7039" s="117">
        <v>1</v>
      </c>
      <c r="C7039" s="325">
        <v>1.2796770428657371E-4</v>
      </c>
      <c r="D7039" s="326">
        <v>1.1812911095770572E-4</v>
      </c>
      <c r="E7039" s="327">
        <v>1.2418697454935003E-4</v>
      </c>
      <c r="F7039" s="332">
        <v>0</v>
      </c>
      <c r="G7039" s="326">
        <v>0</v>
      </c>
      <c r="H7039" s="327">
        <v>0</v>
      </c>
      <c r="I7039" s="332">
        <v>1.2704950918768546E-4</v>
      </c>
      <c r="J7039" s="326">
        <v>0</v>
      </c>
      <c r="K7039" s="327">
        <v>1.3965608945121081E-4</v>
      </c>
      <c r="L7039" s="336">
        <v>3.7594868300476983E-5</v>
      </c>
      <c r="M7039" s="337">
        <v>1.1415525114155251E-4</v>
      </c>
      <c r="N7039" s="345">
        <v>0</v>
      </c>
      <c r="O7039" s="346">
        <v>0</v>
      </c>
      <c r="P7039" s="347">
        <v>0</v>
      </c>
      <c r="Q7039" s="348">
        <v>0.17683465959328029</v>
      </c>
      <c r="R7039" s="346">
        <v>0.40439958416815236</v>
      </c>
      <c r="S7039" s="347">
        <v>0.46149700419184597</v>
      </c>
      <c r="T7039" s="349">
        <v>0.15785512179741226</v>
      </c>
      <c r="U7039" s="349">
        <v>0.50446975088883172</v>
      </c>
      <c r="V7039" s="361">
        <v>0</v>
      </c>
    </row>
    <row r="7040" spans="1:22" ht="16" hidden="1" customHeight="1" outlineLevel="1">
      <c r="A7040" s="65">
        <v>7031</v>
      </c>
      <c r="B7040" s="117">
        <v>1</v>
      </c>
      <c r="C7040" s="325">
        <v>1.1347336481990552E-4</v>
      </c>
      <c r="D7040" s="326">
        <v>1.0794154444324919E-4</v>
      </c>
      <c r="E7040" s="327">
        <v>1.1138299002201182E-4</v>
      </c>
      <c r="F7040" s="332">
        <v>0</v>
      </c>
      <c r="G7040" s="326">
        <v>0</v>
      </c>
      <c r="H7040" s="327">
        <v>0</v>
      </c>
      <c r="I7040" s="332">
        <v>1.6271252931054456E-4</v>
      </c>
      <c r="J7040" s="326">
        <v>0</v>
      </c>
      <c r="K7040" s="327">
        <v>1.4559890176828365E-4</v>
      </c>
      <c r="L7040" s="336">
        <v>2.3496792687798115E-5</v>
      </c>
      <c r="M7040" s="337">
        <v>1.1415525114155251E-4</v>
      </c>
      <c r="N7040" s="345">
        <v>0</v>
      </c>
      <c r="O7040" s="346">
        <v>0</v>
      </c>
      <c r="P7040" s="347">
        <v>0</v>
      </c>
      <c r="Q7040" s="348">
        <v>0.17683465959328029</v>
      </c>
      <c r="R7040" s="346">
        <v>0.36735245208379119</v>
      </c>
      <c r="S7040" s="347">
        <v>0.5060972636657709</v>
      </c>
      <c r="T7040" s="349">
        <v>0.11439741657969095</v>
      </c>
      <c r="U7040" s="349">
        <v>0.42104652952057731</v>
      </c>
      <c r="V7040" s="361">
        <v>0</v>
      </c>
    </row>
    <row r="7041" spans="1:22" ht="16" hidden="1" customHeight="1" outlineLevel="1">
      <c r="A7041" s="65">
        <v>7032</v>
      </c>
      <c r="B7041" s="117">
        <v>1</v>
      </c>
      <c r="C7041" s="325">
        <v>1.0252916973317159E-4</v>
      </c>
      <c r="D7041" s="326">
        <v>9.8628864366102881E-5</v>
      </c>
      <c r="E7041" s="327">
        <v>1.0126433963566554E-4</v>
      </c>
      <c r="F7041" s="332">
        <v>0</v>
      </c>
      <c r="G7041" s="326">
        <v>0</v>
      </c>
      <c r="H7041" s="327">
        <v>0</v>
      </c>
      <c r="I7041" s="332">
        <v>1.7831510061429539E-4</v>
      </c>
      <c r="J7041" s="326">
        <v>0</v>
      </c>
      <c r="K7041" s="327">
        <v>1.515417140853564E-4</v>
      </c>
      <c r="L7041" s="336">
        <v>9.3987170751192458E-6</v>
      </c>
      <c r="M7041" s="337">
        <v>1.1415525114155251E-4</v>
      </c>
      <c r="N7041" s="345">
        <v>0</v>
      </c>
      <c r="O7041" s="346">
        <v>0</v>
      </c>
      <c r="P7041" s="347">
        <v>0</v>
      </c>
      <c r="Q7041" s="348">
        <v>0.16799292661361628</v>
      </c>
      <c r="R7041" s="346">
        <v>0.3712907812630839</v>
      </c>
      <c r="S7041" s="347">
        <v>0.48837750572767841</v>
      </c>
      <c r="T7041" s="349">
        <v>8.3967513582599435E-2</v>
      </c>
      <c r="U7041" s="349">
        <v>0.37397971793589663</v>
      </c>
      <c r="V7041" s="361">
        <v>0</v>
      </c>
    </row>
    <row r="7042" spans="1:22" ht="16" hidden="1" customHeight="1" outlineLevel="1">
      <c r="A7042" s="65">
        <v>7033</v>
      </c>
      <c r="B7042" s="117">
        <v>1</v>
      </c>
      <c r="C7042" s="325">
        <v>9.2941279805673101E-5</v>
      </c>
      <c r="D7042" s="326">
        <v>8.8052459435064052E-5</v>
      </c>
      <c r="E7042" s="327">
        <v>9.0886236675310369E-5</v>
      </c>
      <c r="F7042" s="332">
        <v>0</v>
      </c>
      <c r="G7042" s="326">
        <v>0</v>
      </c>
      <c r="H7042" s="327">
        <v>0</v>
      </c>
      <c r="I7042" s="332">
        <v>1.9391767191804623E-4</v>
      </c>
      <c r="J7042" s="326">
        <v>0</v>
      </c>
      <c r="K7042" s="327">
        <v>1.515417140853564E-4</v>
      </c>
      <c r="L7042" s="336">
        <v>5.8741981719495289E-6</v>
      </c>
      <c r="M7042" s="337">
        <v>1.1415525114155251E-4</v>
      </c>
      <c r="N7042" s="345">
        <v>0</v>
      </c>
      <c r="O7042" s="346">
        <v>0</v>
      </c>
      <c r="P7042" s="347">
        <v>0</v>
      </c>
      <c r="Q7042" s="348">
        <v>0.15915119363395228</v>
      </c>
      <c r="R7042" s="346">
        <v>0.38333086917766723</v>
      </c>
      <c r="S7042" s="347">
        <v>0.49299937551018513</v>
      </c>
      <c r="T7042" s="349">
        <v>2.8432940612907395E-2</v>
      </c>
      <c r="U7042" s="349">
        <v>0.28809998239307649</v>
      </c>
      <c r="V7042" s="361">
        <v>0</v>
      </c>
    </row>
    <row r="7043" spans="1:22" ht="16" hidden="1" customHeight="1" outlineLevel="1">
      <c r="A7043" s="65">
        <v>7034</v>
      </c>
      <c r="B7043" s="117">
        <v>1</v>
      </c>
      <c r="C7043" s="325">
        <v>8.7172295188279932E-5</v>
      </c>
      <c r="D7043" s="326">
        <v>8.2900350415348453E-5</v>
      </c>
      <c r="E7043" s="327">
        <v>8.420533289458173E-5</v>
      </c>
      <c r="F7043" s="332">
        <v>0</v>
      </c>
      <c r="G7043" s="326">
        <v>0</v>
      </c>
      <c r="H7043" s="327">
        <v>0</v>
      </c>
      <c r="I7043" s="332">
        <v>1.9391767191804623E-4</v>
      </c>
      <c r="J7043" s="326">
        <v>0</v>
      </c>
      <c r="K7043" s="327">
        <v>1.6045593256096565E-4</v>
      </c>
      <c r="L7043" s="336">
        <v>2.3496792687798115E-6</v>
      </c>
      <c r="M7043" s="337">
        <v>1.1415525114155251E-4</v>
      </c>
      <c r="N7043" s="345">
        <v>0</v>
      </c>
      <c r="O7043" s="346">
        <v>0</v>
      </c>
      <c r="P7043" s="347">
        <v>0</v>
      </c>
      <c r="Q7043" s="348">
        <v>0.15030946065428824</v>
      </c>
      <c r="R7043" s="346">
        <v>0.32040877695985764</v>
      </c>
      <c r="S7043" s="347">
        <v>0.51170990417859818</v>
      </c>
      <c r="T7043" s="349">
        <v>2.7672193037980103E-2</v>
      </c>
      <c r="U7043" s="349">
        <v>0.2740487213145601</v>
      </c>
      <c r="V7043" s="361">
        <v>0</v>
      </c>
    </row>
    <row r="7044" spans="1:22" ht="16" hidden="1" customHeight="1" outlineLevel="1">
      <c r="A7044" s="65">
        <v>7035</v>
      </c>
      <c r="B7044" s="117">
        <v>1</v>
      </c>
      <c r="C7044" s="325">
        <v>8.4522187411709295E-5</v>
      </c>
      <c r="D7044" s="326">
        <v>8.012015573678493E-5</v>
      </c>
      <c r="E7044" s="327">
        <v>8.0858394689867192E-5</v>
      </c>
      <c r="F7044" s="332">
        <v>0</v>
      </c>
      <c r="G7044" s="326">
        <v>0</v>
      </c>
      <c r="H7044" s="327">
        <v>0</v>
      </c>
      <c r="I7044" s="332">
        <v>2.0729130446411843E-4</v>
      </c>
      <c r="J7044" s="326">
        <v>0</v>
      </c>
      <c r="K7044" s="327">
        <v>1.5748452640242924E-4</v>
      </c>
      <c r="L7044" s="336">
        <v>1.1748396343899057E-6</v>
      </c>
      <c r="M7044" s="337">
        <v>1.1415525114155251E-4</v>
      </c>
      <c r="N7044" s="345">
        <v>0</v>
      </c>
      <c r="O7044" s="346">
        <v>0</v>
      </c>
      <c r="P7044" s="347">
        <v>0</v>
      </c>
      <c r="Q7044" s="348">
        <v>0.15915119363395228</v>
      </c>
      <c r="R7044" s="346">
        <v>0.33235480294527359</v>
      </c>
      <c r="S7044" s="347">
        <v>0.53894832794696201</v>
      </c>
      <c r="T7044" s="349">
        <v>2.6816352016186908E-2</v>
      </c>
      <c r="U7044" s="349">
        <v>0.26402614348233167</v>
      </c>
      <c r="V7044" s="361">
        <v>0</v>
      </c>
    </row>
    <row r="7045" spans="1:22" ht="16" hidden="1" customHeight="1" outlineLevel="1">
      <c r="A7045" s="65">
        <v>7036</v>
      </c>
      <c r="B7045" s="117">
        <v>1</v>
      </c>
      <c r="C7045" s="325">
        <v>8.3797157925666384E-5</v>
      </c>
      <c r="D7045" s="326">
        <v>7.9186943536987389E-5</v>
      </c>
      <c r="E7045" s="327">
        <v>7.9781666507730342E-5</v>
      </c>
      <c r="F7045" s="332">
        <v>0</v>
      </c>
      <c r="G7045" s="326">
        <v>0</v>
      </c>
      <c r="H7045" s="327">
        <v>0</v>
      </c>
      <c r="I7045" s="332">
        <v>2.1397812073715446E-4</v>
      </c>
      <c r="J7045" s="326">
        <v>0</v>
      </c>
      <c r="K7045" s="327">
        <v>1.4559890176828365E-4</v>
      </c>
      <c r="L7045" s="336">
        <v>1.409807561267887E-5</v>
      </c>
      <c r="M7045" s="337">
        <v>1.1415525114155251E-4</v>
      </c>
      <c r="N7045" s="345">
        <v>0</v>
      </c>
      <c r="O7045" s="346">
        <v>0</v>
      </c>
      <c r="P7045" s="347">
        <v>0</v>
      </c>
      <c r="Q7045" s="348">
        <v>0.13262599469496023</v>
      </c>
      <c r="R7045" s="346">
        <v>0.3330388394824268</v>
      </c>
      <c r="S7045" s="347">
        <v>0.56888413764102985</v>
      </c>
      <c r="T7045" s="349">
        <v>2.4534109291405041E-2</v>
      </c>
      <c r="U7045" s="349">
        <v>0.26048876307095692</v>
      </c>
      <c r="V7045" s="361">
        <v>0</v>
      </c>
    </row>
    <row r="7046" spans="1:22" ht="16" hidden="1" customHeight="1" outlineLevel="1">
      <c r="A7046" s="65">
        <v>7037</v>
      </c>
      <c r="B7046" s="117">
        <v>1</v>
      </c>
      <c r="C7046" s="325">
        <v>8.4503436649139223E-5</v>
      </c>
      <c r="D7046" s="326">
        <v>8.0178481499272274E-5</v>
      </c>
      <c r="E7046" s="327">
        <v>7.9470323418919694E-5</v>
      </c>
      <c r="F7046" s="332">
        <v>0</v>
      </c>
      <c r="G7046" s="326">
        <v>0</v>
      </c>
      <c r="H7046" s="327">
        <v>0</v>
      </c>
      <c r="I7046" s="332">
        <v>2.2512281452554794E-4</v>
      </c>
      <c r="J7046" s="326">
        <v>0</v>
      </c>
      <c r="K7046" s="327">
        <v>1.6045593256096565E-4</v>
      </c>
      <c r="L7046" s="336">
        <v>3.7594868300476983E-5</v>
      </c>
      <c r="M7046" s="337">
        <v>1.1415525114155251E-4</v>
      </c>
      <c r="N7046" s="345">
        <v>0</v>
      </c>
      <c r="O7046" s="346">
        <v>0</v>
      </c>
      <c r="P7046" s="347">
        <v>0</v>
      </c>
      <c r="Q7046" s="348">
        <v>0.1237842617152962</v>
      </c>
      <c r="R7046" s="346">
        <v>0.3281338022306774</v>
      </c>
      <c r="S7046" s="347">
        <v>0.59344073510389084</v>
      </c>
      <c r="T7046" s="349">
        <v>2.7577099591114193E-2</v>
      </c>
      <c r="U7046" s="349">
        <v>0.26117658703983537</v>
      </c>
      <c r="V7046" s="361">
        <v>0</v>
      </c>
    </row>
    <row r="7047" spans="1:22" ht="16" hidden="1" customHeight="1" outlineLevel="1">
      <c r="A7047" s="65">
        <v>7038</v>
      </c>
      <c r="B7047" s="117">
        <v>1</v>
      </c>
      <c r="C7047" s="325">
        <v>9.1403717274926918E-5</v>
      </c>
      <c r="D7047" s="326">
        <v>8.3755794931829523E-5</v>
      </c>
      <c r="E7047" s="327">
        <v>8.43739770676875E-5</v>
      </c>
      <c r="F7047" s="332">
        <v>0</v>
      </c>
      <c r="G7047" s="326">
        <v>0</v>
      </c>
      <c r="H7047" s="327">
        <v>0</v>
      </c>
      <c r="I7047" s="332">
        <v>2.1397812073715446E-4</v>
      </c>
      <c r="J7047" s="326">
        <v>0</v>
      </c>
      <c r="K7047" s="327">
        <v>1.5748452640242924E-4</v>
      </c>
      <c r="L7047" s="336">
        <v>9.3987170751192462E-5</v>
      </c>
      <c r="M7047" s="337">
        <v>1.1415525114155251E-4</v>
      </c>
      <c r="N7047" s="345">
        <v>0</v>
      </c>
      <c r="O7047" s="346">
        <v>0</v>
      </c>
      <c r="P7047" s="347">
        <v>0</v>
      </c>
      <c r="Q7047" s="348">
        <v>0.10610079575596817</v>
      </c>
      <c r="R7047" s="346">
        <v>0.34485228809852098</v>
      </c>
      <c r="S7047" s="347">
        <v>0.61534144462468487</v>
      </c>
      <c r="T7047" s="349">
        <v>2.9098594740968771E-2</v>
      </c>
      <c r="U7047" s="349">
        <v>0.27856870739576117</v>
      </c>
      <c r="V7047" s="361">
        <v>0</v>
      </c>
    </row>
    <row r="7048" spans="1:22" ht="16" hidden="1" customHeight="1" outlineLevel="1">
      <c r="A7048" s="65">
        <v>7039</v>
      </c>
      <c r="B7048" s="117">
        <v>1</v>
      </c>
      <c r="C7048" s="325">
        <v>1.1053574535059373E-4</v>
      </c>
      <c r="D7048" s="326">
        <v>9.4312757942039237E-5</v>
      </c>
      <c r="E7048" s="327">
        <v>9.927952744449762E-5</v>
      </c>
      <c r="F7048" s="332">
        <v>0</v>
      </c>
      <c r="G7048" s="326">
        <v>0</v>
      </c>
      <c r="H7048" s="327">
        <v>0</v>
      </c>
      <c r="I7048" s="332">
        <v>2.2512281452554794E-4</v>
      </c>
      <c r="J7048" s="326">
        <v>0</v>
      </c>
      <c r="K7048" s="327">
        <v>1.4559890176828365E-4</v>
      </c>
      <c r="L7048" s="336">
        <v>1.8210014333043539E-4</v>
      </c>
      <c r="M7048" s="337">
        <v>1.1415525114155251E-4</v>
      </c>
      <c r="N7048" s="345">
        <v>2.8580159528673139E-4</v>
      </c>
      <c r="O7048" s="346">
        <v>4.3161877360053651E-3</v>
      </c>
      <c r="P7048" s="347">
        <v>2.1508398659207011E-4</v>
      </c>
      <c r="Q7048" s="348">
        <v>8.8417329796640146E-2</v>
      </c>
      <c r="R7048" s="346">
        <v>0.33930138440738378</v>
      </c>
      <c r="S7048" s="347">
        <v>0.61004522836075203</v>
      </c>
      <c r="T7048" s="349">
        <v>5.9813778078658029E-2</v>
      </c>
      <c r="U7048" s="349">
        <v>0.30942252542830762</v>
      </c>
      <c r="V7048" s="361">
        <v>0</v>
      </c>
    </row>
    <row r="7049" spans="1:22" ht="16" hidden="1" customHeight="1" outlineLevel="1">
      <c r="A7049" s="65">
        <v>7040</v>
      </c>
      <c r="B7049" s="117">
        <v>1</v>
      </c>
      <c r="C7049" s="325">
        <v>1.3632429413863725E-4</v>
      </c>
      <c r="D7049" s="326">
        <v>1.0673614535184403E-4</v>
      </c>
      <c r="E7049" s="327">
        <v>1.1606610898287209E-4</v>
      </c>
      <c r="F7049" s="332">
        <v>0</v>
      </c>
      <c r="G7049" s="326">
        <v>0</v>
      </c>
      <c r="H7049" s="327">
        <v>0</v>
      </c>
      <c r="I7049" s="332">
        <v>2.3180963079858402E-4</v>
      </c>
      <c r="J7049" s="326">
        <v>0</v>
      </c>
      <c r="K7049" s="327">
        <v>1.1885624634145602E-4</v>
      </c>
      <c r="L7049" s="336">
        <v>1.5860335064263727E-4</v>
      </c>
      <c r="M7049" s="337">
        <v>1.1415525114155251E-4</v>
      </c>
      <c r="N7049" s="345">
        <v>5.0872683961038195E-2</v>
      </c>
      <c r="O7049" s="346">
        <v>5.1807994406110475E-2</v>
      </c>
      <c r="P7049" s="347">
        <v>4.6314079147068594E-2</v>
      </c>
      <c r="Q7049" s="348">
        <v>8.8417329796640146E-2</v>
      </c>
      <c r="R7049" s="346">
        <v>0.34116880158587093</v>
      </c>
      <c r="S7049" s="347">
        <v>0.62487567007515721</v>
      </c>
      <c r="T7049" s="349">
        <v>0.17126329780550573</v>
      </c>
      <c r="U7049" s="349">
        <v>0.45592903079941161</v>
      </c>
      <c r="V7049" s="361">
        <v>0</v>
      </c>
    </row>
    <row r="7050" spans="1:22" ht="16" hidden="1" customHeight="1" outlineLevel="1">
      <c r="A7050" s="65">
        <v>7041</v>
      </c>
      <c r="B7050" s="117">
        <v>1</v>
      </c>
      <c r="C7050" s="325">
        <v>1.5060612496284458E-4</v>
      </c>
      <c r="D7050" s="326">
        <v>1.1517393899168016E-4</v>
      </c>
      <c r="E7050" s="327">
        <v>1.278452558428752E-4</v>
      </c>
      <c r="F7050" s="332">
        <v>0</v>
      </c>
      <c r="G7050" s="326">
        <v>0</v>
      </c>
      <c r="H7050" s="327">
        <v>0</v>
      </c>
      <c r="I7050" s="332">
        <v>2.3180963079858402E-4</v>
      </c>
      <c r="J7050" s="326">
        <v>0</v>
      </c>
      <c r="K7050" s="327">
        <v>9.8056403231701241E-5</v>
      </c>
      <c r="L7050" s="336">
        <v>1.4685495429873823E-4</v>
      </c>
      <c r="M7050" s="337">
        <v>1.1415525114155251E-4</v>
      </c>
      <c r="N7050" s="345">
        <v>0.19005806086567642</v>
      </c>
      <c r="O7050" s="346">
        <v>0.12111367352888236</v>
      </c>
      <c r="P7050" s="347">
        <v>0.18180247186503737</v>
      </c>
      <c r="Q7050" s="348">
        <v>6.1892130857648102E-2</v>
      </c>
      <c r="R7050" s="346">
        <v>0.35069916845927263</v>
      </c>
      <c r="S7050" s="347">
        <v>0.60569828484350285</v>
      </c>
      <c r="T7050" s="349">
        <v>0.22594202975340455</v>
      </c>
      <c r="U7050" s="349">
        <v>0.54701657639231138</v>
      </c>
      <c r="V7050" s="361">
        <v>5.7082849964909442E-2</v>
      </c>
    </row>
    <row r="7051" spans="1:22" ht="16" hidden="1" customHeight="1" outlineLevel="1">
      <c r="A7051" s="65">
        <v>7042</v>
      </c>
      <c r="B7051" s="117">
        <v>1</v>
      </c>
      <c r="C7051" s="325">
        <v>1.5388125815841774E-4</v>
      </c>
      <c r="D7051" s="326">
        <v>1.1713757299542082E-4</v>
      </c>
      <c r="E7051" s="327">
        <v>1.3460399539580651E-4</v>
      </c>
      <c r="F7051" s="332">
        <v>0</v>
      </c>
      <c r="G7051" s="326">
        <v>0</v>
      </c>
      <c r="H7051" s="327">
        <v>0</v>
      </c>
      <c r="I7051" s="332">
        <v>2.0283342694876101E-4</v>
      </c>
      <c r="J7051" s="326">
        <v>0</v>
      </c>
      <c r="K7051" s="327">
        <v>0</v>
      </c>
      <c r="L7051" s="336">
        <v>1.644775488145868E-4</v>
      </c>
      <c r="M7051" s="337">
        <v>1.1415525114155251E-4</v>
      </c>
      <c r="N7051" s="345">
        <v>0.30566480615915925</v>
      </c>
      <c r="O7051" s="346">
        <v>0.21799301882347841</v>
      </c>
      <c r="P7051" s="347">
        <v>0.27849471377690221</v>
      </c>
      <c r="Q7051" s="348">
        <v>7.0733863837312116E-2</v>
      </c>
      <c r="R7051" s="346">
        <v>0.3585462965530205</v>
      </c>
      <c r="S7051" s="347">
        <v>0.5834655914536131</v>
      </c>
      <c r="T7051" s="349">
        <v>0.23440534652447065</v>
      </c>
      <c r="U7051" s="349">
        <v>0.55615480912169613</v>
      </c>
      <c r="V7051" s="361">
        <v>0.10739537113728688</v>
      </c>
    </row>
    <row r="7052" spans="1:22" ht="16" hidden="1" customHeight="1" outlineLevel="1">
      <c r="A7052" s="65">
        <v>7043</v>
      </c>
      <c r="B7052" s="117">
        <v>1</v>
      </c>
      <c r="C7052" s="325">
        <v>1.5097488996005607E-4</v>
      </c>
      <c r="D7052" s="326">
        <v>1.1634045424142709E-4</v>
      </c>
      <c r="E7052" s="327">
        <v>1.3354023984237011E-4</v>
      </c>
      <c r="F7052" s="332">
        <v>0</v>
      </c>
      <c r="G7052" s="326">
        <v>0</v>
      </c>
      <c r="H7052" s="327">
        <v>0</v>
      </c>
      <c r="I7052" s="332">
        <v>1.4042314173375763E-4</v>
      </c>
      <c r="J7052" s="326">
        <v>0</v>
      </c>
      <c r="K7052" s="327">
        <v>0</v>
      </c>
      <c r="L7052" s="336">
        <v>1.8797434150238492E-4</v>
      </c>
      <c r="M7052" s="337">
        <v>1.1415525114155251E-4</v>
      </c>
      <c r="N7052" s="345">
        <v>0.39169108634046546</v>
      </c>
      <c r="O7052" s="346">
        <v>0.25021358057206383</v>
      </c>
      <c r="P7052" s="347">
        <v>0.33819701764020876</v>
      </c>
      <c r="Q7052" s="348">
        <v>8.8417329796640146E-2</v>
      </c>
      <c r="R7052" s="346">
        <v>0.38386833484358185</v>
      </c>
      <c r="S7052" s="347">
        <v>0.58140105402569831</v>
      </c>
      <c r="T7052" s="349">
        <v>0.21605231127934982</v>
      </c>
      <c r="U7052" s="349">
        <v>0.51979839933812222</v>
      </c>
      <c r="V7052" s="361">
        <v>0.20204865978163764</v>
      </c>
    </row>
    <row r="7053" spans="1:22" ht="16" hidden="1" customHeight="1" outlineLevel="1">
      <c r="A7053" s="65">
        <v>7044</v>
      </c>
      <c r="B7053" s="117">
        <v>1</v>
      </c>
      <c r="C7053" s="325">
        <v>1.476435044767727E-4</v>
      </c>
      <c r="D7053" s="326">
        <v>1.1548500972494601E-4</v>
      </c>
      <c r="E7053" s="327">
        <v>1.3405914499038787E-4</v>
      </c>
      <c r="F7053" s="332">
        <v>0</v>
      </c>
      <c r="G7053" s="326">
        <v>0</v>
      </c>
      <c r="H7053" s="327">
        <v>0</v>
      </c>
      <c r="I7053" s="332">
        <v>1.1144693788393462E-4</v>
      </c>
      <c r="J7053" s="326">
        <v>0</v>
      </c>
      <c r="K7053" s="327">
        <v>0</v>
      </c>
      <c r="L7053" s="336">
        <v>2.0677177565262342E-4</v>
      </c>
      <c r="M7053" s="337">
        <v>1.1415525114155251E-4</v>
      </c>
      <c r="N7053" s="345">
        <v>0.41641292433276766</v>
      </c>
      <c r="O7053" s="346">
        <v>0.28458193221769579</v>
      </c>
      <c r="P7053" s="347">
        <v>0.35623005534785956</v>
      </c>
      <c r="Q7053" s="348">
        <v>8.8417329796640146E-2</v>
      </c>
      <c r="R7053" s="346">
        <v>0.39789811521490942</v>
      </c>
      <c r="S7053" s="347">
        <v>0.57384837003586708</v>
      </c>
      <c r="T7053" s="349">
        <v>0.19123292164734706</v>
      </c>
      <c r="U7053" s="349">
        <v>0.48992718697540222</v>
      </c>
      <c r="V7053" s="361">
        <v>0.32088823802312538</v>
      </c>
    </row>
    <row r="7054" spans="1:22" ht="16" hidden="1" customHeight="1" outlineLevel="1">
      <c r="A7054" s="65">
        <v>7045</v>
      </c>
      <c r="B7054" s="117">
        <v>1</v>
      </c>
      <c r="C7054" s="325">
        <v>1.3325541933133494E-4</v>
      </c>
      <c r="D7054" s="326">
        <v>1.1391021413778766E-4</v>
      </c>
      <c r="E7054" s="327">
        <v>1.2919440922772138E-4</v>
      </c>
      <c r="F7054" s="332">
        <v>0</v>
      </c>
      <c r="G7054" s="326">
        <v>0</v>
      </c>
      <c r="H7054" s="327">
        <v>0</v>
      </c>
      <c r="I7054" s="332">
        <v>0</v>
      </c>
      <c r="J7054" s="326">
        <v>0</v>
      </c>
      <c r="K7054" s="327">
        <v>0</v>
      </c>
      <c r="L7054" s="336">
        <v>1.8797434150238492E-4</v>
      </c>
      <c r="M7054" s="337">
        <v>1.1415525114155251E-4</v>
      </c>
      <c r="N7054" s="345">
        <v>0.41541261874926411</v>
      </c>
      <c r="O7054" s="346">
        <v>0.27044150740395945</v>
      </c>
      <c r="P7054" s="347">
        <v>0.36094990006472238</v>
      </c>
      <c r="Q7054" s="348">
        <v>9.7259062776304167E-2</v>
      </c>
      <c r="R7054" s="346">
        <v>0.40039856657252493</v>
      </c>
      <c r="S7054" s="347">
        <v>0.57104204977945328</v>
      </c>
      <c r="T7054" s="349">
        <v>0.11648947241074099</v>
      </c>
      <c r="U7054" s="349">
        <v>0.39933094421741572</v>
      </c>
      <c r="V7054" s="361">
        <v>0.32801128353894887</v>
      </c>
    </row>
    <row r="7055" spans="1:22" ht="16" hidden="1" customHeight="1" outlineLevel="1">
      <c r="A7055" s="65">
        <v>7046</v>
      </c>
      <c r="B7055" s="117">
        <v>1</v>
      </c>
      <c r="C7055" s="325">
        <v>1.3453672144029006E-4</v>
      </c>
      <c r="D7055" s="326">
        <v>1.108383906467874E-4</v>
      </c>
      <c r="E7055" s="327">
        <v>1.2482263335567177E-4</v>
      </c>
      <c r="F7055" s="332">
        <v>0</v>
      </c>
      <c r="G7055" s="326">
        <v>0</v>
      </c>
      <c r="H7055" s="327">
        <v>0</v>
      </c>
      <c r="I7055" s="332">
        <v>0</v>
      </c>
      <c r="J7055" s="326">
        <v>0</v>
      </c>
      <c r="K7055" s="327">
        <v>0</v>
      </c>
      <c r="L7055" s="336">
        <v>1.9032402077116473E-4</v>
      </c>
      <c r="M7055" s="337">
        <v>1.1415525114155251E-4</v>
      </c>
      <c r="N7055" s="345">
        <v>0.41355490837990033</v>
      </c>
      <c r="O7055" s="346">
        <v>0.26158620198407428</v>
      </c>
      <c r="P7055" s="347">
        <v>0.30618401875367457</v>
      </c>
      <c r="Q7055" s="348">
        <v>8.8417329796640146E-2</v>
      </c>
      <c r="R7055" s="346">
        <v>0.37585287522575939</v>
      </c>
      <c r="S7055" s="347">
        <v>0.51319346983559588</v>
      </c>
      <c r="T7055" s="349">
        <v>0.10593409980862487</v>
      </c>
      <c r="U7055" s="349">
        <v>0.35521194964221398</v>
      </c>
      <c r="V7055" s="361">
        <v>0.27529463907296697</v>
      </c>
    </row>
    <row r="7056" spans="1:22" ht="16" hidden="1" customHeight="1" outlineLevel="1">
      <c r="A7056" s="65">
        <v>7047</v>
      </c>
      <c r="B7056" s="117">
        <v>1</v>
      </c>
      <c r="C7056" s="325">
        <v>1.3806186480346422E-4</v>
      </c>
      <c r="D7056" s="326">
        <v>1.1241318623394575E-4</v>
      </c>
      <c r="E7056" s="327">
        <v>1.2749499486796323E-4</v>
      </c>
      <c r="F7056" s="332">
        <v>0</v>
      </c>
      <c r="G7056" s="326">
        <v>0</v>
      </c>
      <c r="H7056" s="327">
        <v>0</v>
      </c>
      <c r="I7056" s="332">
        <v>0</v>
      </c>
      <c r="J7056" s="326">
        <v>0</v>
      </c>
      <c r="K7056" s="327">
        <v>0</v>
      </c>
      <c r="L7056" s="336">
        <v>2.1382081345896285E-4</v>
      </c>
      <c r="M7056" s="337">
        <v>1.1415525114155251E-4</v>
      </c>
      <c r="N7056" s="345">
        <v>0.33838908881948998</v>
      </c>
      <c r="O7056" s="346">
        <v>0.16359323008017462</v>
      </c>
      <c r="P7056" s="347">
        <v>0.26300266524819188</v>
      </c>
      <c r="Q7056" s="348">
        <v>7.9575596816976138E-2</v>
      </c>
      <c r="R7056" s="346">
        <v>0.38073683151383875</v>
      </c>
      <c r="S7056" s="347">
        <v>0.45456160907960258</v>
      </c>
      <c r="T7056" s="349">
        <v>9.2430830353665505E-2</v>
      </c>
      <c r="U7056" s="349">
        <v>0.34155373083162816</v>
      </c>
      <c r="V7056" s="361">
        <v>0.17629728515690854</v>
      </c>
    </row>
    <row r="7057" spans="1:22" ht="16" hidden="1" customHeight="1" outlineLevel="1">
      <c r="A7057" s="65">
        <v>7048</v>
      </c>
      <c r="B7057" s="117">
        <v>1</v>
      </c>
      <c r="C7057" s="325">
        <v>1.3968068063868072E-4</v>
      </c>
      <c r="D7057" s="326">
        <v>1.1328807267125595E-4</v>
      </c>
      <c r="E7057" s="327">
        <v>1.2942791654432938E-4</v>
      </c>
      <c r="F7057" s="332">
        <v>0</v>
      </c>
      <c r="G7057" s="326">
        <v>0</v>
      </c>
      <c r="H7057" s="327">
        <v>0</v>
      </c>
      <c r="I7057" s="332">
        <v>0</v>
      </c>
      <c r="J7057" s="326">
        <v>0</v>
      </c>
      <c r="K7057" s="327">
        <v>0</v>
      </c>
      <c r="L7057" s="336">
        <v>2.2321953053408208E-4</v>
      </c>
      <c r="M7057" s="337">
        <v>1.1415525114155251E-4</v>
      </c>
      <c r="N7057" s="345">
        <v>0.20920676774988739</v>
      </c>
      <c r="O7057" s="346">
        <v>0.11010847369493663</v>
      </c>
      <c r="P7057" s="347">
        <v>0.15845135353419565</v>
      </c>
      <c r="Q7057" s="348">
        <v>7.0733863837312116E-2</v>
      </c>
      <c r="R7057" s="346">
        <v>0.43857383438651543</v>
      </c>
      <c r="S7057" s="347">
        <v>0.44116285629532342</v>
      </c>
      <c r="T7057" s="349">
        <v>8.3587139795135781E-2</v>
      </c>
      <c r="U7057" s="349">
        <v>0.3409641674297324</v>
      </c>
      <c r="V7057" s="361">
        <v>5.441151703244787E-2</v>
      </c>
    </row>
    <row r="7058" spans="1:22" ht="16" hidden="1" customHeight="1" outlineLevel="1">
      <c r="A7058" s="65">
        <v>7049</v>
      </c>
      <c r="B7058" s="117">
        <v>1</v>
      </c>
      <c r="C7058" s="325">
        <v>1.3887439784816748E-4</v>
      </c>
      <c r="D7058" s="326">
        <v>1.1437682023768642E-4</v>
      </c>
      <c r="E7058" s="327">
        <v>1.3130894770589375E-4</v>
      </c>
      <c r="F7058" s="332">
        <v>0</v>
      </c>
      <c r="G7058" s="326">
        <v>0</v>
      </c>
      <c r="H7058" s="327">
        <v>0</v>
      </c>
      <c r="I7058" s="332">
        <v>0</v>
      </c>
      <c r="J7058" s="326">
        <v>0</v>
      </c>
      <c r="K7058" s="327">
        <v>0</v>
      </c>
      <c r="L7058" s="336">
        <v>2.2321953053408208E-4</v>
      </c>
      <c r="M7058" s="337">
        <v>1.1415525114155251E-4</v>
      </c>
      <c r="N7058" s="345">
        <v>5.9160930224353404E-2</v>
      </c>
      <c r="O7058" s="346">
        <v>4.683679155474179E-2</v>
      </c>
      <c r="P7058" s="347">
        <v>4.7767147455284785E-2</v>
      </c>
      <c r="Q7058" s="348">
        <v>6.1892130857648102E-2</v>
      </c>
      <c r="R7058" s="346">
        <v>0.47858564370200557</v>
      </c>
      <c r="S7058" s="347">
        <v>0.43139520256323055</v>
      </c>
      <c r="T7058" s="349">
        <v>9.8516810953083803E-2</v>
      </c>
      <c r="U7058" s="349">
        <v>0.35953541458944976</v>
      </c>
      <c r="V7058" s="361">
        <v>0</v>
      </c>
    </row>
    <row r="7059" spans="1:22" ht="16" hidden="1" customHeight="1" outlineLevel="1">
      <c r="A7059" s="65">
        <v>7050</v>
      </c>
      <c r="B7059" s="117">
        <v>1</v>
      </c>
      <c r="C7059" s="325">
        <v>1.363117936302572E-4</v>
      </c>
      <c r="D7059" s="326">
        <v>1.1803190135356013E-4</v>
      </c>
      <c r="E7059" s="327">
        <v>1.3226892222972659E-4</v>
      </c>
      <c r="F7059" s="332">
        <v>0</v>
      </c>
      <c r="G7059" s="326">
        <v>0</v>
      </c>
      <c r="H7059" s="327">
        <v>0</v>
      </c>
      <c r="I7059" s="332">
        <v>0</v>
      </c>
      <c r="J7059" s="326">
        <v>0</v>
      </c>
      <c r="K7059" s="327">
        <v>9.5084997073164795E-5</v>
      </c>
      <c r="L7059" s="336">
        <v>1.644775488145868E-4</v>
      </c>
      <c r="M7059" s="337">
        <v>1.1415525114155251E-4</v>
      </c>
      <c r="N7059" s="345">
        <v>2.8580159528673139E-4</v>
      </c>
      <c r="O7059" s="346">
        <v>1.0194201234145772E-3</v>
      </c>
      <c r="P7059" s="347">
        <v>9.0685405021524767E-4</v>
      </c>
      <c r="Q7059" s="348">
        <v>7.0733863837312116E-2</v>
      </c>
      <c r="R7059" s="346">
        <v>0.48796467197682741</v>
      </c>
      <c r="S7059" s="347">
        <v>0.48025940958713081</v>
      </c>
      <c r="T7059" s="349">
        <v>0.12190979888209792</v>
      </c>
      <c r="U7059" s="349">
        <v>0.40689700787507832</v>
      </c>
      <c r="V7059" s="361">
        <v>0</v>
      </c>
    </row>
    <row r="7060" spans="1:22" ht="16" hidden="1" customHeight="1" outlineLevel="1">
      <c r="A7060" s="65">
        <v>7051</v>
      </c>
      <c r="B7060" s="117">
        <v>1</v>
      </c>
      <c r="C7060" s="325">
        <v>1.4143700206607779E-4</v>
      </c>
      <c r="D7060" s="326">
        <v>1.2891937701786481E-4</v>
      </c>
      <c r="E7060" s="327">
        <v>1.4067518562761429E-4</v>
      </c>
      <c r="F7060" s="332">
        <v>0</v>
      </c>
      <c r="G7060" s="326">
        <v>0</v>
      </c>
      <c r="H7060" s="327">
        <v>0</v>
      </c>
      <c r="I7060" s="332">
        <v>0</v>
      </c>
      <c r="J7060" s="326">
        <v>0</v>
      </c>
      <c r="K7060" s="327">
        <v>1.1291343402438324E-4</v>
      </c>
      <c r="L7060" s="336">
        <v>1.1748396343899057E-4</v>
      </c>
      <c r="M7060" s="337">
        <v>1.1415525114155251E-4</v>
      </c>
      <c r="N7060" s="345">
        <v>0</v>
      </c>
      <c r="O7060" s="346">
        <v>0</v>
      </c>
      <c r="P7060" s="347">
        <v>0</v>
      </c>
      <c r="Q7060" s="348">
        <v>6.1892130857648102E-2</v>
      </c>
      <c r="R7060" s="346">
        <v>0.50723693100690248</v>
      </c>
      <c r="S7060" s="347">
        <v>0.42183503874932238</v>
      </c>
      <c r="T7060" s="349">
        <v>0.1751621291270081</v>
      </c>
      <c r="U7060" s="349">
        <v>0.48668458826497535</v>
      </c>
      <c r="V7060" s="361">
        <v>0</v>
      </c>
    </row>
    <row r="7061" spans="1:22" ht="16" hidden="1" customHeight="1" outlineLevel="1">
      <c r="A7061" s="65">
        <v>7052</v>
      </c>
      <c r="B7061" s="117">
        <v>1</v>
      </c>
      <c r="C7061" s="325">
        <v>1.4626219830077714E-4</v>
      </c>
      <c r="D7061" s="326">
        <v>1.3409092795840953E-4</v>
      </c>
      <c r="E7061" s="327">
        <v>1.4682421163162473E-4</v>
      </c>
      <c r="F7061" s="332">
        <v>0</v>
      </c>
      <c r="G7061" s="326">
        <v>0</v>
      </c>
      <c r="H7061" s="327">
        <v>0</v>
      </c>
      <c r="I7061" s="332">
        <v>9.3615427822505074E-5</v>
      </c>
      <c r="J7061" s="326">
        <v>0</v>
      </c>
      <c r="K7061" s="327">
        <v>1.218276524999924E-4</v>
      </c>
      <c r="L7061" s="336">
        <v>8.811297257924293E-5</v>
      </c>
      <c r="M7061" s="337">
        <v>1.1415525114155251E-4</v>
      </c>
      <c r="N7061" s="345">
        <v>0</v>
      </c>
      <c r="O7061" s="346">
        <v>0</v>
      </c>
      <c r="P7061" s="347">
        <v>0</v>
      </c>
      <c r="Q7061" s="348">
        <v>7.0733863837312116E-2</v>
      </c>
      <c r="R7061" s="346">
        <v>0.50279427450253344</v>
      </c>
      <c r="S7061" s="347">
        <v>0.43611562793321224</v>
      </c>
      <c r="T7061" s="349">
        <v>0.20920558310500423</v>
      </c>
      <c r="U7061" s="349">
        <v>0.53011575887129858</v>
      </c>
      <c r="V7061" s="361">
        <v>0</v>
      </c>
    </row>
    <row r="7062" spans="1:22" ht="16" hidden="1" customHeight="1" outlineLevel="1">
      <c r="A7062" s="65">
        <v>7053</v>
      </c>
      <c r="B7062" s="117">
        <v>1</v>
      </c>
      <c r="C7062" s="325">
        <v>1.3738683735094152E-4</v>
      </c>
      <c r="D7062" s="326">
        <v>1.3063026605082697E-4</v>
      </c>
      <c r="E7062" s="327">
        <v>1.3654988970087311E-4</v>
      </c>
      <c r="F7062" s="332">
        <v>0</v>
      </c>
      <c r="G7062" s="326">
        <v>0</v>
      </c>
      <c r="H7062" s="327">
        <v>0</v>
      </c>
      <c r="I7062" s="332">
        <v>1.15904815399292E-4</v>
      </c>
      <c r="J7062" s="326">
        <v>0</v>
      </c>
      <c r="K7062" s="327">
        <v>1.3371327713413802E-4</v>
      </c>
      <c r="L7062" s="336">
        <v>5.8741981719495287E-5</v>
      </c>
      <c r="M7062" s="337">
        <v>1.1415525114155251E-4</v>
      </c>
      <c r="N7062" s="345">
        <v>0</v>
      </c>
      <c r="O7062" s="346">
        <v>0</v>
      </c>
      <c r="P7062" s="347">
        <v>0</v>
      </c>
      <c r="Q7062" s="348">
        <v>7.9575596816976138E-2</v>
      </c>
      <c r="R7062" s="346">
        <v>0.48416032866416442</v>
      </c>
      <c r="S7062" s="347">
        <v>0.48493833697347566</v>
      </c>
      <c r="T7062" s="349">
        <v>0.2109172651485906</v>
      </c>
      <c r="U7062" s="349">
        <v>0.50849843413511964</v>
      </c>
      <c r="V7062" s="361">
        <v>0</v>
      </c>
    </row>
    <row r="7063" spans="1:22" ht="16" hidden="1" customHeight="1" outlineLevel="1">
      <c r="A7063" s="65">
        <v>7054</v>
      </c>
      <c r="B7063" s="117">
        <v>1</v>
      </c>
      <c r="C7063" s="325">
        <v>1.267676554820889E-4</v>
      </c>
      <c r="D7063" s="326">
        <v>1.1954837117823115E-4</v>
      </c>
      <c r="E7063" s="327">
        <v>1.257177447360024E-4</v>
      </c>
      <c r="F7063" s="332">
        <v>0</v>
      </c>
      <c r="G7063" s="326">
        <v>0</v>
      </c>
      <c r="H7063" s="327">
        <v>0</v>
      </c>
      <c r="I7063" s="332">
        <v>1.4710995800679369E-4</v>
      </c>
      <c r="J7063" s="326">
        <v>0</v>
      </c>
      <c r="K7063" s="327">
        <v>1.3074187097560162E-4</v>
      </c>
      <c r="L7063" s="336">
        <v>3.7594868300476983E-5</v>
      </c>
      <c r="M7063" s="337">
        <v>1.1415525114155251E-4</v>
      </c>
      <c r="N7063" s="345">
        <v>0</v>
      </c>
      <c r="O7063" s="346">
        <v>0</v>
      </c>
      <c r="P7063" s="347">
        <v>0</v>
      </c>
      <c r="Q7063" s="348">
        <v>5.3050397877984087E-2</v>
      </c>
      <c r="R7063" s="346">
        <v>0.46676072177225292</v>
      </c>
      <c r="S7063" s="347">
        <v>0.48430548847568666</v>
      </c>
      <c r="T7063" s="349">
        <v>0.2047361911023064</v>
      </c>
      <c r="U7063" s="349">
        <v>0.43136388905375367</v>
      </c>
      <c r="V7063" s="361">
        <v>0</v>
      </c>
    </row>
    <row r="7064" spans="1:22" ht="16" hidden="1" customHeight="1" outlineLevel="1">
      <c r="A7064" s="65">
        <v>7055</v>
      </c>
      <c r="B7064" s="117">
        <v>1</v>
      </c>
      <c r="C7064" s="325">
        <v>1.1224831499866061E-4</v>
      </c>
      <c r="D7064" s="326">
        <v>1.0961354963455313E-4</v>
      </c>
      <c r="E7064" s="327">
        <v>1.1362725478718864E-4</v>
      </c>
      <c r="F7064" s="332">
        <v>0</v>
      </c>
      <c r="G7064" s="326">
        <v>0</v>
      </c>
      <c r="H7064" s="327">
        <v>0</v>
      </c>
      <c r="I7064" s="332">
        <v>1.6939934558358061E-4</v>
      </c>
      <c r="J7064" s="326">
        <v>0</v>
      </c>
      <c r="K7064" s="327">
        <v>1.4559890176828365E-4</v>
      </c>
      <c r="L7064" s="336">
        <v>2.3496792687798115E-5</v>
      </c>
      <c r="M7064" s="337">
        <v>1.1415525114155251E-4</v>
      </c>
      <c r="N7064" s="345">
        <v>0</v>
      </c>
      <c r="O7064" s="346">
        <v>0</v>
      </c>
      <c r="P7064" s="347">
        <v>0</v>
      </c>
      <c r="Q7064" s="348">
        <v>5.3050397877984087E-2</v>
      </c>
      <c r="R7064" s="346">
        <v>0.43962484722254491</v>
      </c>
      <c r="S7064" s="347">
        <v>0.51974500435187188</v>
      </c>
      <c r="T7064" s="349">
        <v>0.10393713742444075</v>
      </c>
      <c r="U7064" s="349">
        <v>0.37614145040951458</v>
      </c>
      <c r="V7064" s="361">
        <v>0</v>
      </c>
    </row>
    <row r="7065" spans="1:22" ht="16" hidden="1" customHeight="1" outlineLevel="1">
      <c r="A7065" s="65">
        <v>7056</v>
      </c>
      <c r="B7065" s="117">
        <v>1</v>
      </c>
      <c r="C7065" s="325">
        <v>1.0097910669404536E-4</v>
      </c>
      <c r="D7065" s="326">
        <v>9.8415003236982607E-5</v>
      </c>
      <c r="E7065" s="327">
        <v>1.0068057134414556E-4</v>
      </c>
      <c r="F7065" s="332">
        <v>0</v>
      </c>
      <c r="G7065" s="326">
        <v>0</v>
      </c>
      <c r="H7065" s="327">
        <v>0</v>
      </c>
      <c r="I7065" s="332">
        <v>1.9168873316036754E-4</v>
      </c>
      <c r="J7065" s="326">
        <v>0</v>
      </c>
      <c r="K7065" s="327">
        <v>1.3371327713413802E-4</v>
      </c>
      <c r="L7065" s="336">
        <v>9.3987170751192458E-6</v>
      </c>
      <c r="M7065" s="337">
        <v>1.1415525114155251E-4</v>
      </c>
      <c r="N7065" s="345">
        <v>0</v>
      </c>
      <c r="O7065" s="346">
        <v>0</v>
      </c>
      <c r="P7065" s="347">
        <v>0</v>
      </c>
      <c r="Q7065" s="348">
        <v>5.3050397877984087E-2</v>
      </c>
      <c r="R7065" s="346">
        <v>0.41099149989374201</v>
      </c>
      <c r="S7065" s="347">
        <v>0.54746584430367795</v>
      </c>
      <c r="T7065" s="349">
        <v>6.2286207697171712E-2</v>
      </c>
      <c r="U7065" s="349">
        <v>0.33241549810224341</v>
      </c>
      <c r="V7065" s="361">
        <v>0</v>
      </c>
    </row>
    <row r="7066" spans="1:22" ht="16" hidden="1" customHeight="1" outlineLevel="1">
      <c r="A7066" s="65">
        <v>7057</v>
      </c>
      <c r="B7066" s="117">
        <v>1</v>
      </c>
      <c r="C7066" s="325">
        <v>9.1684978713478058E-5</v>
      </c>
      <c r="D7066" s="326">
        <v>8.851906553496283E-5</v>
      </c>
      <c r="E7066" s="327">
        <v>8.973167272097086E-5</v>
      </c>
      <c r="F7066" s="332">
        <v>0</v>
      </c>
      <c r="G7066" s="326">
        <v>0</v>
      </c>
      <c r="H7066" s="327">
        <v>0</v>
      </c>
      <c r="I7066" s="332">
        <v>2.0729130446411843E-4</v>
      </c>
      <c r="J7066" s="326">
        <v>1.266051206838652E-4</v>
      </c>
      <c r="K7066" s="327">
        <v>1.4262749560974724E-4</v>
      </c>
      <c r="L7066" s="336">
        <v>5.8741981719495289E-6</v>
      </c>
      <c r="M7066" s="337">
        <v>1.1415525114155251E-4</v>
      </c>
      <c r="N7066" s="345">
        <v>0</v>
      </c>
      <c r="O7066" s="346">
        <v>0</v>
      </c>
      <c r="P7066" s="347">
        <v>0</v>
      </c>
      <c r="Q7066" s="348">
        <v>4.4208664898320073E-2</v>
      </c>
      <c r="R7066" s="346">
        <v>0.38087360579362223</v>
      </c>
      <c r="S7066" s="347">
        <v>0.53630799962509623</v>
      </c>
      <c r="T7066" s="349">
        <v>2.6245791334991438E-2</v>
      </c>
      <c r="U7066" s="349">
        <v>0.29035997543367703</v>
      </c>
      <c r="V7066" s="361">
        <v>0</v>
      </c>
    </row>
    <row r="7067" spans="1:22" ht="16" hidden="1" customHeight="1" outlineLevel="1">
      <c r="A7067" s="65">
        <v>7058</v>
      </c>
      <c r="B7067" s="117">
        <v>1</v>
      </c>
      <c r="C7067" s="325">
        <v>8.6597271802797633E-5</v>
      </c>
      <c r="D7067" s="326">
        <v>8.3366956515247217E-5</v>
      </c>
      <c r="E7067" s="327">
        <v>8.3297248885550663E-5</v>
      </c>
      <c r="F7067" s="332">
        <v>0</v>
      </c>
      <c r="G7067" s="326">
        <v>0</v>
      </c>
      <c r="H7067" s="327">
        <v>0</v>
      </c>
      <c r="I7067" s="332">
        <v>2.1397812073715446E-4</v>
      </c>
      <c r="J7067" s="326">
        <v>1.294825097903167E-4</v>
      </c>
      <c r="K7067" s="327">
        <v>1.366846832926744E-4</v>
      </c>
      <c r="L7067" s="336">
        <v>2.3496792687798115E-6</v>
      </c>
      <c r="M7067" s="337">
        <v>1.1415525114155251E-4</v>
      </c>
      <c r="N7067" s="345">
        <v>0</v>
      </c>
      <c r="O7067" s="346">
        <v>0</v>
      </c>
      <c r="P7067" s="347">
        <v>0</v>
      </c>
      <c r="Q7067" s="348">
        <v>3.5366931918656058E-2</v>
      </c>
      <c r="R7067" s="346">
        <v>0.31922561123643678</v>
      </c>
      <c r="S7067" s="347">
        <v>0.52179398215958561</v>
      </c>
      <c r="T7067" s="349">
        <v>2.3012614141550463E-2</v>
      </c>
      <c r="U7067" s="349">
        <v>0.26304353781250533</v>
      </c>
      <c r="V7067" s="361">
        <v>0</v>
      </c>
    </row>
    <row r="7068" spans="1:22" ht="16" hidden="1" customHeight="1" outlineLevel="1">
      <c r="A7068" s="65">
        <v>7059</v>
      </c>
      <c r="B7068" s="117">
        <v>1</v>
      </c>
      <c r="C7068" s="325">
        <v>8.5103461051381631E-5</v>
      </c>
      <c r="D7068" s="326">
        <v>7.9536898111911465E-5</v>
      </c>
      <c r="E7068" s="327">
        <v>7.9587077077223682E-5</v>
      </c>
      <c r="F7068" s="332">
        <v>0</v>
      </c>
      <c r="G7068" s="326">
        <v>0</v>
      </c>
      <c r="H7068" s="327">
        <v>0</v>
      </c>
      <c r="I7068" s="332">
        <v>2.095202432217971E-4</v>
      </c>
      <c r="J7068" s="326">
        <v>0</v>
      </c>
      <c r="K7068" s="327">
        <v>1.3371327713413802E-4</v>
      </c>
      <c r="L7068" s="336">
        <v>1.1748396343899057E-6</v>
      </c>
      <c r="M7068" s="337">
        <v>1.1415525114155251E-4</v>
      </c>
      <c r="N7068" s="345">
        <v>0</v>
      </c>
      <c r="O7068" s="346">
        <v>0</v>
      </c>
      <c r="P7068" s="347">
        <v>0</v>
      </c>
      <c r="Q7068" s="348">
        <v>3.5366931918656058E-2</v>
      </c>
      <c r="R7068" s="346">
        <v>0.32755950320070748</v>
      </c>
      <c r="S7068" s="347">
        <v>0.5092615061547161</v>
      </c>
      <c r="T7068" s="349">
        <v>2.253714690722091E-2</v>
      </c>
      <c r="U7068" s="349">
        <v>0.2495818401358848</v>
      </c>
      <c r="V7068" s="361">
        <v>0</v>
      </c>
    </row>
    <row r="7069" spans="1:22" ht="16" hidden="1" customHeight="1" outlineLevel="1">
      <c r="A7069" s="65">
        <v>7060</v>
      </c>
      <c r="B7069" s="117">
        <v>1</v>
      </c>
      <c r="C7069" s="325">
        <v>8.4584689953609546E-5</v>
      </c>
      <c r="D7069" s="326">
        <v>8.1519974036481249E-5</v>
      </c>
      <c r="E7069" s="327">
        <v>7.7394702826848652E-5</v>
      </c>
      <c r="F7069" s="332">
        <v>0</v>
      </c>
      <c r="G7069" s="326">
        <v>0</v>
      </c>
      <c r="H7069" s="327">
        <v>0</v>
      </c>
      <c r="I7069" s="332">
        <v>2.0729130446411843E-4</v>
      </c>
      <c r="J7069" s="326">
        <v>0</v>
      </c>
      <c r="K7069" s="327">
        <v>1.4262749560974724E-4</v>
      </c>
      <c r="L7069" s="336">
        <v>1.409807561267887E-5</v>
      </c>
      <c r="M7069" s="337">
        <v>1.1415525114155251E-4</v>
      </c>
      <c r="N7069" s="345">
        <v>0</v>
      </c>
      <c r="O7069" s="346">
        <v>0</v>
      </c>
      <c r="P7069" s="347">
        <v>0</v>
      </c>
      <c r="Q7069" s="348">
        <v>4.4208664898320073E-2</v>
      </c>
      <c r="R7069" s="346">
        <v>0.34451248449452687</v>
      </c>
      <c r="S7069" s="347">
        <v>0.49518840688901083</v>
      </c>
      <c r="T7069" s="349">
        <v>2.0159810735573137E-2</v>
      </c>
      <c r="U7069" s="349">
        <v>0.25066270637269372</v>
      </c>
      <c r="V7069" s="361">
        <v>0</v>
      </c>
    </row>
    <row r="7070" spans="1:22" ht="16" hidden="1" customHeight="1" outlineLevel="1">
      <c r="A7070" s="65">
        <v>7061</v>
      </c>
      <c r="B7070" s="117">
        <v>1</v>
      </c>
      <c r="C7070" s="325">
        <v>8.4678443766459931E-5</v>
      </c>
      <c r="D7070" s="326">
        <v>8.2006022057209141E-5</v>
      </c>
      <c r="E7070" s="327">
        <v>7.8808719355197041E-5</v>
      </c>
      <c r="F7070" s="332">
        <v>0</v>
      </c>
      <c r="G7070" s="326">
        <v>0</v>
      </c>
      <c r="H7070" s="327">
        <v>0</v>
      </c>
      <c r="I7070" s="332">
        <v>2.1397812073715446E-4</v>
      </c>
      <c r="J7070" s="326">
        <v>0</v>
      </c>
      <c r="K7070" s="327">
        <v>1.4857030792682002E-4</v>
      </c>
      <c r="L7070" s="336">
        <v>3.7594868300476983E-5</v>
      </c>
      <c r="M7070" s="337">
        <v>1.1415525114155251E-4</v>
      </c>
      <c r="N7070" s="345">
        <v>0</v>
      </c>
      <c r="O7070" s="346">
        <v>0</v>
      </c>
      <c r="P7070" s="347">
        <v>0</v>
      </c>
      <c r="Q7070" s="348">
        <v>4.4208664898320073E-2</v>
      </c>
      <c r="R7070" s="346">
        <v>0.34631661935614355</v>
      </c>
      <c r="S7070" s="347">
        <v>0.49518840688901083</v>
      </c>
      <c r="T7070" s="349">
        <v>2.1300932097964066E-2</v>
      </c>
      <c r="U7070" s="349">
        <v>0.25272617827932903</v>
      </c>
      <c r="V7070" s="361">
        <v>0</v>
      </c>
    </row>
    <row r="7071" spans="1:22" ht="16" hidden="1" customHeight="1" outlineLevel="1">
      <c r="A7071" s="65">
        <v>7062</v>
      </c>
      <c r="B7071" s="117">
        <v>1</v>
      </c>
      <c r="C7071" s="325">
        <v>9.0678687788884007E-5</v>
      </c>
      <c r="D7071" s="326">
        <v>8.4650123289968835E-5</v>
      </c>
      <c r="E7071" s="327">
        <v>8.3141577341145332E-5</v>
      </c>
      <c r="F7071" s="332">
        <v>0</v>
      </c>
      <c r="G7071" s="326">
        <v>0</v>
      </c>
      <c r="H7071" s="327">
        <v>0</v>
      </c>
      <c r="I7071" s="332">
        <v>2.2289387576786924E-4</v>
      </c>
      <c r="J7071" s="326">
        <v>0</v>
      </c>
      <c r="K7071" s="327">
        <v>1.4857030792682002E-4</v>
      </c>
      <c r="L7071" s="336">
        <v>9.3987170751192462E-5</v>
      </c>
      <c r="M7071" s="337">
        <v>1.1415525114155251E-4</v>
      </c>
      <c r="N7071" s="345">
        <v>0</v>
      </c>
      <c r="O7071" s="346">
        <v>0</v>
      </c>
      <c r="P7071" s="347">
        <v>0</v>
      </c>
      <c r="Q7071" s="348">
        <v>3.5366931918656058E-2</v>
      </c>
      <c r="R7071" s="346">
        <v>0.35819940693367985</v>
      </c>
      <c r="S7071" s="347">
        <v>0.49577975740316294</v>
      </c>
      <c r="T7071" s="349">
        <v>2.5865417547527796E-2</v>
      </c>
      <c r="U7071" s="349">
        <v>0.25587051642277325</v>
      </c>
      <c r="V7071" s="361">
        <v>0</v>
      </c>
    </row>
    <row r="7072" spans="1:22" ht="16" hidden="1" customHeight="1" outlineLevel="1">
      <c r="A7072" s="65">
        <v>7063</v>
      </c>
      <c r="B7072" s="117">
        <v>1</v>
      </c>
      <c r="C7072" s="325">
        <v>1.1160453881708802E-4</v>
      </c>
      <c r="D7072" s="326">
        <v>9.460438675447597E-5</v>
      </c>
      <c r="E7072" s="327">
        <v>9.7930374059651437E-5</v>
      </c>
      <c r="F7072" s="332">
        <v>0</v>
      </c>
      <c r="G7072" s="326">
        <v>0</v>
      </c>
      <c r="H7072" s="327">
        <v>0</v>
      </c>
      <c r="I7072" s="332">
        <v>2.3849644707162008E-4</v>
      </c>
      <c r="J7072" s="326">
        <v>1.4428051090921001E-4</v>
      </c>
      <c r="K7072" s="327">
        <v>1.4262749560974724E-4</v>
      </c>
      <c r="L7072" s="336">
        <v>1.8210014333043539E-4</v>
      </c>
      <c r="M7072" s="337">
        <v>1.1415525114155251E-4</v>
      </c>
      <c r="N7072" s="345">
        <v>4.2870239293009714E-4</v>
      </c>
      <c r="O7072" s="346">
        <v>2.7879687015776398E-3</v>
      </c>
      <c r="P7072" s="347">
        <v>6.4525195977621023E-4</v>
      </c>
      <c r="Q7072" s="348">
        <v>4.4208664898320073E-2</v>
      </c>
      <c r="R7072" s="346">
        <v>0.37631104011548111</v>
      </c>
      <c r="S7072" s="347">
        <v>0.49234058864896019</v>
      </c>
      <c r="T7072" s="349">
        <v>8.3016579113940323E-2</v>
      </c>
      <c r="U7072" s="349">
        <v>0.3033303702753844</v>
      </c>
      <c r="V7072" s="361">
        <v>0</v>
      </c>
    </row>
    <row r="7073" spans="1:22" ht="16" hidden="1" customHeight="1" outlineLevel="1">
      <c r="A7073" s="65">
        <v>7064</v>
      </c>
      <c r="B7073" s="117">
        <v>1</v>
      </c>
      <c r="C7073" s="325">
        <v>1.3719307947105075E-4</v>
      </c>
      <c r="D7073" s="326">
        <v>1.0514190784385657E-4</v>
      </c>
      <c r="E7073" s="327">
        <v>1.1645528784388541E-4</v>
      </c>
      <c r="F7073" s="332">
        <v>0</v>
      </c>
      <c r="G7073" s="326">
        <v>0</v>
      </c>
      <c r="H7073" s="327">
        <v>0</v>
      </c>
      <c r="I7073" s="332">
        <v>2.5409901837537098E-4</v>
      </c>
      <c r="J7073" s="326">
        <v>1.4756895560229743E-4</v>
      </c>
      <c r="K7073" s="327">
        <v>1.1885624634145602E-4</v>
      </c>
      <c r="L7073" s="336">
        <v>1.5860335064263727E-4</v>
      </c>
      <c r="M7073" s="337">
        <v>1.1415525114155251E-4</v>
      </c>
      <c r="N7073" s="345">
        <v>4.6585660031737225E-2</v>
      </c>
      <c r="O7073" s="346">
        <v>5.6709053344851691E-2</v>
      </c>
      <c r="P7073" s="347">
        <v>9.098251812685057E-2</v>
      </c>
      <c r="Q7073" s="348">
        <v>4.4208664898320073E-2</v>
      </c>
      <c r="R7073" s="346">
        <v>0.38081135429393331</v>
      </c>
      <c r="S7073" s="347">
        <v>0.50052612113658057</v>
      </c>
      <c r="T7073" s="349">
        <v>0.23259857103401835</v>
      </c>
      <c r="U7073" s="349">
        <v>0.45995771404569952</v>
      </c>
      <c r="V7073" s="361">
        <v>0</v>
      </c>
    </row>
    <row r="7074" spans="1:22" ht="16" hidden="1" customHeight="1" outlineLevel="1">
      <c r="A7074" s="65">
        <v>7065</v>
      </c>
      <c r="B7074" s="117">
        <v>1</v>
      </c>
      <c r="C7074" s="325">
        <v>1.4968108734272087E-4</v>
      </c>
      <c r="D7074" s="326">
        <v>1.1443514600017377E-4</v>
      </c>
      <c r="E7074" s="327">
        <v>1.2862361356490184E-4</v>
      </c>
      <c r="F7074" s="332">
        <v>0</v>
      </c>
      <c r="G7074" s="326">
        <v>0</v>
      </c>
      <c r="H7074" s="327">
        <v>0</v>
      </c>
      <c r="I7074" s="332">
        <v>2.4964114086001353E-4</v>
      </c>
      <c r="J7074" s="326">
        <v>1.3564834358985561E-4</v>
      </c>
      <c r="K7074" s="327">
        <v>1.1588484018291963E-4</v>
      </c>
      <c r="L7074" s="336">
        <v>1.4685495429873823E-4</v>
      </c>
      <c r="M7074" s="337">
        <v>1.1415525114155251E-4</v>
      </c>
      <c r="N7074" s="345">
        <v>0.17976920343535407</v>
      </c>
      <c r="O7074" s="346">
        <v>0.18097691127032331</v>
      </c>
      <c r="P7074" s="347">
        <v>0.2507238776309974</v>
      </c>
      <c r="Q7074" s="348">
        <v>2.6525198938992044E-2</v>
      </c>
      <c r="R7074" s="346">
        <v>0.35812436259959196</v>
      </c>
      <c r="S7074" s="347">
        <v>0.50170882216488466</v>
      </c>
      <c r="T7074" s="349">
        <v>0.25066632593854143</v>
      </c>
      <c r="U7074" s="349">
        <v>0.52343404031647967</v>
      </c>
      <c r="V7074" s="361">
        <v>1.7496887152373269E-2</v>
      </c>
    </row>
    <row r="7075" spans="1:22" ht="16" hidden="1" customHeight="1" outlineLevel="1">
      <c r="A7075" s="65">
        <v>7066</v>
      </c>
      <c r="B7075" s="117">
        <v>1</v>
      </c>
      <c r="C7075" s="325">
        <v>1.5179992351313938E-4</v>
      </c>
      <c r="D7075" s="326">
        <v>1.1795413367024367E-4</v>
      </c>
      <c r="E7075" s="327">
        <v>1.3717257587849441E-4</v>
      </c>
      <c r="F7075" s="332">
        <v>0</v>
      </c>
      <c r="G7075" s="326">
        <v>0</v>
      </c>
      <c r="H7075" s="327">
        <v>0</v>
      </c>
      <c r="I7075" s="332">
        <v>2.0060448819108232E-4</v>
      </c>
      <c r="J7075" s="326">
        <v>0</v>
      </c>
      <c r="K7075" s="327">
        <v>1.0102780939023762E-4</v>
      </c>
      <c r="L7075" s="336">
        <v>1.644775488145868E-4</v>
      </c>
      <c r="M7075" s="337">
        <v>1.1415525114155251E-4</v>
      </c>
      <c r="N7075" s="345">
        <v>0.29151762719246604</v>
      </c>
      <c r="O7075" s="346">
        <v>0.30746223630144581</v>
      </c>
      <c r="P7075" s="347">
        <v>0.42012100645466455</v>
      </c>
      <c r="Q7075" s="348">
        <v>4.4208664898320073E-2</v>
      </c>
      <c r="R7075" s="346">
        <v>0.33622040868347625</v>
      </c>
      <c r="S7075" s="347">
        <v>0.46108202435547646</v>
      </c>
      <c r="T7075" s="349">
        <v>0.272537818717701</v>
      </c>
      <c r="U7075" s="349">
        <v>0.56028175293496663</v>
      </c>
      <c r="V7075" s="361">
        <v>8.460620622331802E-2</v>
      </c>
    </row>
    <row r="7076" spans="1:22" ht="16" hidden="1" customHeight="1" outlineLevel="1">
      <c r="A7076" s="65">
        <v>7067</v>
      </c>
      <c r="B7076" s="117">
        <v>1</v>
      </c>
      <c r="C7076" s="325">
        <v>1.4887480455220764E-4</v>
      </c>
      <c r="D7076" s="326">
        <v>1.2158977286528828E-4</v>
      </c>
      <c r="E7076" s="327">
        <v>1.3815849565972815E-4</v>
      </c>
      <c r="F7076" s="332">
        <v>0</v>
      </c>
      <c r="G7076" s="326">
        <v>0</v>
      </c>
      <c r="H7076" s="327">
        <v>0</v>
      </c>
      <c r="I7076" s="332">
        <v>1.4042314173375763E-4</v>
      </c>
      <c r="J7076" s="326">
        <v>0</v>
      </c>
      <c r="K7076" s="327">
        <v>1.069706217073104E-4</v>
      </c>
      <c r="L7076" s="336">
        <v>1.8797434150238492E-4</v>
      </c>
      <c r="M7076" s="337">
        <v>1.1415525114155251E-4</v>
      </c>
      <c r="N7076" s="345">
        <v>0.37482879221854826</v>
      </c>
      <c r="O7076" s="346">
        <v>0.39683654386008305</v>
      </c>
      <c r="P7076" s="347">
        <v>0.50500013973740587</v>
      </c>
      <c r="Q7076" s="348">
        <v>5.3050397877984087E-2</v>
      </c>
      <c r="R7076" s="346">
        <v>0.35096943062593011</v>
      </c>
      <c r="S7076" s="347">
        <v>0.45732643135237921</v>
      </c>
      <c r="T7076" s="349">
        <v>0.25779833445348477</v>
      </c>
      <c r="U7076" s="349">
        <v>0.52972271660336812</v>
      </c>
      <c r="V7076" s="361">
        <v>0.13232984772322418</v>
      </c>
    </row>
    <row r="7077" spans="1:22" ht="16" hidden="1" customHeight="1" outlineLevel="1">
      <c r="A7077" s="65">
        <v>7068</v>
      </c>
      <c r="B7077" s="117">
        <v>1</v>
      </c>
      <c r="C7077" s="325">
        <v>1.4725598871699114E-4</v>
      </c>
      <c r="D7077" s="326">
        <v>1.1914009084081972E-4</v>
      </c>
      <c r="E7077" s="327">
        <v>1.3765256314041084E-4</v>
      </c>
      <c r="F7077" s="332">
        <v>0</v>
      </c>
      <c r="G7077" s="326">
        <v>0</v>
      </c>
      <c r="H7077" s="327">
        <v>0</v>
      </c>
      <c r="I7077" s="332">
        <v>8.2470734034111612E-5</v>
      </c>
      <c r="J7077" s="326">
        <v>1.5250162264192859E-4</v>
      </c>
      <c r="K7077" s="327">
        <v>0</v>
      </c>
      <c r="L7077" s="336">
        <v>2.0677177565262342E-4</v>
      </c>
      <c r="M7077" s="337">
        <v>1.1415525114155251E-4</v>
      </c>
      <c r="N7077" s="345">
        <v>0.41241170199875343</v>
      </c>
      <c r="O7077" s="346">
        <v>0.40889466217499798</v>
      </c>
      <c r="P7077" s="347">
        <v>0.52976480566590056</v>
      </c>
      <c r="Q7077" s="348">
        <v>2.6525198938992044E-2</v>
      </c>
      <c r="R7077" s="346">
        <v>0.34534699736091851</v>
      </c>
      <c r="S7077" s="347">
        <v>0.43787411985546743</v>
      </c>
      <c r="T7077" s="349">
        <v>0.22679787077519775</v>
      </c>
      <c r="U7077" s="349">
        <v>0.51095494830968546</v>
      </c>
      <c r="V7077" s="361">
        <v>0.24238204612686348</v>
      </c>
    </row>
    <row r="7078" spans="1:22" ht="16" hidden="1" customHeight="1" outlineLevel="1">
      <c r="A7078" s="65">
        <v>7069</v>
      </c>
      <c r="B7078" s="117">
        <v>1</v>
      </c>
      <c r="C7078" s="325">
        <v>1.3154284968326806E-4</v>
      </c>
      <c r="D7078" s="326">
        <v>1.2028716416973753E-4</v>
      </c>
      <c r="E7078" s="327">
        <v>1.3046572684036488E-4</v>
      </c>
      <c r="F7078" s="332">
        <v>0</v>
      </c>
      <c r="G7078" s="326">
        <v>0</v>
      </c>
      <c r="H7078" s="327">
        <v>0</v>
      </c>
      <c r="I7078" s="332">
        <v>0</v>
      </c>
      <c r="J7078" s="326">
        <v>1.9607351482533666E-4</v>
      </c>
      <c r="K7078" s="327">
        <v>0</v>
      </c>
      <c r="L7078" s="336">
        <v>1.8797434150238492E-4</v>
      </c>
      <c r="M7078" s="337">
        <v>1.1415525114155251E-4</v>
      </c>
      <c r="N7078" s="345">
        <v>0.43556163121697866</v>
      </c>
      <c r="O7078" s="346">
        <v>0.47262445137017173</v>
      </c>
      <c r="P7078" s="347">
        <v>0.51097046971365678</v>
      </c>
      <c r="Q7078" s="348">
        <v>2.6525198938992044E-2</v>
      </c>
      <c r="R7078" s="346">
        <v>0.31794700496319572</v>
      </c>
      <c r="S7078" s="347">
        <v>0.41877973059108697</v>
      </c>
      <c r="T7078" s="349">
        <v>0.12162451854150019</v>
      </c>
      <c r="U7078" s="349">
        <v>0.43362388209435421</v>
      </c>
      <c r="V7078" s="361">
        <v>0.30944403091892453</v>
      </c>
    </row>
    <row r="7079" spans="1:22" ht="16" hidden="1" customHeight="1" outlineLevel="1">
      <c r="A7079" s="65">
        <v>7070</v>
      </c>
      <c r="B7079" s="117">
        <v>1</v>
      </c>
      <c r="C7079" s="325">
        <v>1.3147409688717777E-4</v>
      </c>
      <c r="D7079" s="326">
        <v>1.1361858532535093E-4</v>
      </c>
      <c r="E7079" s="327">
        <v>1.2538045638979086E-4</v>
      </c>
      <c r="F7079" s="332">
        <v>0</v>
      </c>
      <c r="G7079" s="326">
        <v>0</v>
      </c>
      <c r="H7079" s="327">
        <v>0</v>
      </c>
      <c r="I7079" s="332">
        <v>0</v>
      </c>
      <c r="J7079" s="326">
        <v>1.7552073549354037E-4</v>
      </c>
      <c r="K7079" s="327">
        <v>0</v>
      </c>
      <c r="L7079" s="336">
        <v>1.9032402077116473E-4</v>
      </c>
      <c r="M7079" s="337">
        <v>1.1415525114155251E-4</v>
      </c>
      <c r="N7079" s="345">
        <v>0.39940772941320712</v>
      </c>
      <c r="O7079" s="346">
        <v>0.46477791899252363</v>
      </c>
      <c r="P7079" s="347">
        <v>0.48154948575518775</v>
      </c>
      <c r="Q7079" s="348">
        <v>1.7683465959328029E-2</v>
      </c>
      <c r="R7079" s="346">
        <v>0.30772328535509125</v>
      </c>
      <c r="S7079" s="347">
        <v>0.40814580007958445</v>
      </c>
      <c r="T7079" s="349">
        <v>0.10393713742444075</v>
      </c>
      <c r="U7079" s="349">
        <v>0.36916495015374767</v>
      </c>
      <c r="V7079" s="361">
        <v>0.25820085674721283</v>
      </c>
    </row>
    <row r="7080" spans="1:22" ht="16" hidden="1" customHeight="1" outlineLevel="1">
      <c r="A7080" s="65">
        <v>7071</v>
      </c>
      <c r="B7080" s="117">
        <v>1</v>
      </c>
      <c r="C7080" s="325">
        <v>1.3797436124480386E-4</v>
      </c>
      <c r="D7080" s="326">
        <v>1.0924415313879994E-4</v>
      </c>
      <c r="E7080" s="327">
        <v>1.2951872494523247E-4</v>
      </c>
      <c r="F7080" s="332">
        <v>0</v>
      </c>
      <c r="G7080" s="326">
        <v>0</v>
      </c>
      <c r="H7080" s="327">
        <v>0</v>
      </c>
      <c r="I7080" s="332">
        <v>0</v>
      </c>
      <c r="J7080" s="326">
        <v>1.5990062320137523E-4</v>
      </c>
      <c r="K7080" s="327">
        <v>0</v>
      </c>
      <c r="L7080" s="336">
        <v>2.1382081345896285E-4</v>
      </c>
      <c r="M7080" s="337">
        <v>1.1415525114155251E-4</v>
      </c>
      <c r="N7080" s="345">
        <v>0.32024068751878254</v>
      </c>
      <c r="O7080" s="346">
        <v>0.36472660002200391</v>
      </c>
      <c r="P7080" s="347">
        <v>0.39393828528323921</v>
      </c>
      <c r="Q7080" s="348">
        <v>1.7683465959328029E-2</v>
      </c>
      <c r="R7080" s="346">
        <v>0.31005746016660335</v>
      </c>
      <c r="S7080" s="347">
        <v>0.41348351432715419</v>
      </c>
      <c r="T7080" s="349">
        <v>0.1130661083235682</v>
      </c>
      <c r="U7080" s="349">
        <v>0.3660206120103035</v>
      </c>
      <c r="V7080" s="361">
        <v>0.16948725664660319</v>
      </c>
    </row>
    <row r="7081" spans="1:22" ht="16" hidden="1" customHeight="1" outlineLevel="1">
      <c r="A7081" s="65">
        <v>7072</v>
      </c>
      <c r="B7081" s="117">
        <v>1</v>
      </c>
      <c r="C7081" s="325">
        <v>1.3900565318615801E-4</v>
      </c>
      <c r="D7081" s="326">
        <v>1.0739717066003396E-4</v>
      </c>
      <c r="E7081" s="327">
        <v>1.3254134743243592E-4</v>
      </c>
      <c r="F7081" s="332">
        <v>0</v>
      </c>
      <c r="G7081" s="326">
        <v>0</v>
      </c>
      <c r="H7081" s="327">
        <v>0</v>
      </c>
      <c r="I7081" s="332">
        <v>0</v>
      </c>
      <c r="J7081" s="326">
        <v>1.7593179108017629E-4</v>
      </c>
      <c r="K7081" s="327">
        <v>9.8056403231701241E-5</v>
      </c>
      <c r="L7081" s="336">
        <v>2.2321953053408208E-4</v>
      </c>
      <c r="M7081" s="337">
        <v>1.1415525114155251E-4</v>
      </c>
      <c r="N7081" s="345">
        <v>0.19548829117612429</v>
      </c>
      <c r="O7081" s="346">
        <v>0.2385861893050959</v>
      </c>
      <c r="P7081" s="347">
        <v>0.2406029272730075</v>
      </c>
      <c r="Q7081" s="348">
        <v>8.8417329796640146E-3</v>
      </c>
      <c r="R7081" s="346">
        <v>0.39133461025553201</v>
      </c>
      <c r="S7081" s="347">
        <v>0.36869132455524556</v>
      </c>
      <c r="T7081" s="349">
        <v>0.10146470780592705</v>
      </c>
      <c r="U7081" s="349">
        <v>0.37299711226607035</v>
      </c>
      <c r="V7081" s="361">
        <v>6.1999507319882935E-2</v>
      </c>
    </row>
    <row r="7082" spans="1:22" ht="16" hidden="1" customHeight="1" outlineLevel="1">
      <c r="A7082" s="65">
        <v>7073</v>
      </c>
      <c r="B7082" s="117">
        <v>1</v>
      </c>
      <c r="C7082" s="325">
        <v>1.3909315674481837E-4</v>
      </c>
      <c r="D7082" s="326">
        <v>1.1085783256761652E-4</v>
      </c>
      <c r="E7082" s="327">
        <v>1.3234675800192927E-4</v>
      </c>
      <c r="F7082" s="332">
        <v>0</v>
      </c>
      <c r="G7082" s="326">
        <v>0</v>
      </c>
      <c r="H7082" s="327">
        <v>0</v>
      </c>
      <c r="I7082" s="332">
        <v>0</v>
      </c>
      <c r="J7082" s="326">
        <v>1.9525140365206484E-4</v>
      </c>
      <c r="K7082" s="327">
        <v>1.1588484018291963E-4</v>
      </c>
      <c r="L7082" s="336">
        <v>2.2321953053408208E-4</v>
      </c>
      <c r="M7082" s="337">
        <v>1.1415525114155251E-4</v>
      </c>
      <c r="N7082" s="345">
        <v>5.0872683961038195E-2</v>
      </c>
      <c r="O7082" s="346">
        <v>7.9162628805775487E-2</v>
      </c>
      <c r="P7082" s="347">
        <v>6.6537975380804512E-2</v>
      </c>
      <c r="Q7082" s="348">
        <v>8.8417329796640146E-3</v>
      </c>
      <c r="R7082" s="346">
        <v>0.42906445328285858</v>
      </c>
      <c r="S7082" s="347">
        <v>0.41219187896814025</v>
      </c>
      <c r="T7082" s="349">
        <v>0.13065839599376172</v>
      </c>
      <c r="U7082" s="349">
        <v>0.3939266130333709</v>
      </c>
      <c r="V7082" s="361">
        <v>0</v>
      </c>
    </row>
    <row r="7083" spans="1:22" ht="16" hidden="1" customHeight="1" outlineLevel="1">
      <c r="A7083" s="65">
        <v>7074</v>
      </c>
      <c r="B7083" s="117">
        <v>1</v>
      </c>
      <c r="C7083" s="325">
        <v>1.3619928905483675E-4</v>
      </c>
      <c r="D7083" s="326">
        <v>1.1569887085406628E-4</v>
      </c>
      <c r="E7083" s="327">
        <v>1.3117922141888931E-4</v>
      </c>
      <c r="F7083" s="332">
        <v>0</v>
      </c>
      <c r="G7083" s="326">
        <v>0</v>
      </c>
      <c r="H7083" s="327">
        <v>0</v>
      </c>
      <c r="I7083" s="332">
        <v>0</v>
      </c>
      <c r="J7083" s="326">
        <v>2.0758307125114263E-4</v>
      </c>
      <c r="K7083" s="327">
        <v>1.2479905865852881E-4</v>
      </c>
      <c r="L7083" s="336">
        <v>1.644775488145868E-4</v>
      </c>
      <c r="M7083" s="337">
        <v>1.1415525114155251E-4</v>
      </c>
      <c r="N7083" s="345">
        <v>2.8580159528673139E-4</v>
      </c>
      <c r="O7083" s="346">
        <v>1.529130185121866E-3</v>
      </c>
      <c r="P7083" s="347">
        <v>1.1219380368073179E-3</v>
      </c>
      <c r="Q7083" s="348">
        <v>2.6525198938992044E-2</v>
      </c>
      <c r="R7083" s="346">
        <v>0.41823324357260477</v>
      </c>
      <c r="S7083" s="347">
        <v>0.44743946454634181</v>
      </c>
      <c r="T7083" s="349">
        <v>0.14996236570754168</v>
      </c>
      <c r="U7083" s="349">
        <v>0.42890737487918784</v>
      </c>
      <c r="V7083" s="361">
        <v>0</v>
      </c>
    </row>
    <row r="7084" spans="1:22" ht="16" hidden="1" customHeight="1" outlineLevel="1">
      <c r="A7084" s="65">
        <v>7075</v>
      </c>
      <c r="B7084" s="117">
        <v>1</v>
      </c>
      <c r="C7084" s="325">
        <v>1.4161200918339848E-4</v>
      </c>
      <c r="D7084" s="326">
        <v>1.2676132380583301E-4</v>
      </c>
      <c r="E7084" s="327">
        <v>1.39468731158473E-4</v>
      </c>
      <c r="F7084" s="332">
        <v>0</v>
      </c>
      <c r="G7084" s="326">
        <v>0</v>
      </c>
      <c r="H7084" s="327">
        <v>0</v>
      </c>
      <c r="I7084" s="332">
        <v>0</v>
      </c>
      <c r="J7084" s="326">
        <v>2.355348511423856E-4</v>
      </c>
      <c r="K7084" s="327">
        <v>1.2777046481706524E-4</v>
      </c>
      <c r="L7084" s="336">
        <v>1.1748396343899057E-4</v>
      </c>
      <c r="M7084" s="337">
        <v>1.1415525114155251E-4</v>
      </c>
      <c r="N7084" s="345">
        <v>0</v>
      </c>
      <c r="O7084" s="346">
        <v>0</v>
      </c>
      <c r="P7084" s="347">
        <v>0</v>
      </c>
      <c r="Q7084" s="348">
        <v>3.5366931918656058E-2</v>
      </c>
      <c r="R7084" s="346">
        <v>0.41910300495022923</v>
      </c>
      <c r="S7084" s="347">
        <v>0.43807123103041729</v>
      </c>
      <c r="T7084" s="349">
        <v>0.20245394837752456</v>
      </c>
      <c r="U7084" s="349">
        <v>0.53935225216766602</v>
      </c>
      <c r="V7084" s="361">
        <v>0</v>
      </c>
    </row>
    <row r="7085" spans="1:22" ht="16" hidden="1" customHeight="1" outlineLevel="1">
      <c r="A7085" s="65">
        <v>7076</v>
      </c>
      <c r="B7085" s="117">
        <v>1</v>
      </c>
      <c r="C7085" s="325">
        <v>1.4723098770023102E-4</v>
      </c>
      <c r="D7085" s="326">
        <v>1.3545186241644761E-4</v>
      </c>
      <c r="E7085" s="327">
        <v>1.4725230837873938E-4</v>
      </c>
      <c r="F7085" s="332">
        <v>0</v>
      </c>
      <c r="G7085" s="326">
        <v>0</v>
      </c>
      <c r="H7085" s="327">
        <v>0</v>
      </c>
      <c r="I7085" s="332">
        <v>8.4699672791790334E-5</v>
      </c>
      <c r="J7085" s="326">
        <v>2.3717907348892928E-4</v>
      </c>
      <c r="K7085" s="327">
        <v>1.2777046481706524E-4</v>
      </c>
      <c r="L7085" s="336">
        <v>8.811297257924293E-5</v>
      </c>
      <c r="M7085" s="337">
        <v>1.1415525114155251E-4</v>
      </c>
      <c r="N7085" s="345">
        <v>0</v>
      </c>
      <c r="O7085" s="346">
        <v>0</v>
      </c>
      <c r="P7085" s="347">
        <v>0</v>
      </c>
      <c r="Q7085" s="348">
        <v>5.3050397877984087E-2</v>
      </c>
      <c r="R7085" s="346">
        <v>0.41950270219613617</v>
      </c>
      <c r="S7085" s="347">
        <v>0.4723954822253712</v>
      </c>
      <c r="T7085" s="349">
        <v>0.25542099828183695</v>
      </c>
      <c r="U7085" s="349">
        <v>0.59084078926656514</v>
      </c>
      <c r="V7085" s="361">
        <v>0</v>
      </c>
    </row>
    <row r="7086" spans="1:22" ht="16" hidden="1" customHeight="1" outlineLevel="1">
      <c r="A7086" s="65">
        <v>7077</v>
      </c>
      <c r="B7086" s="117">
        <v>1</v>
      </c>
      <c r="C7086" s="325">
        <v>1.3794310997385374E-4</v>
      </c>
      <c r="D7086" s="326">
        <v>1.2993035690097882E-4</v>
      </c>
      <c r="E7086" s="327">
        <v>1.3798985148662238E-4</v>
      </c>
      <c r="F7086" s="332">
        <v>0</v>
      </c>
      <c r="G7086" s="326">
        <v>0</v>
      </c>
      <c r="H7086" s="327">
        <v>0</v>
      </c>
      <c r="I7086" s="332">
        <v>1.0253118285321984E-4</v>
      </c>
      <c r="J7086" s="326">
        <v>2.4498912963501191E-4</v>
      </c>
      <c r="K7086" s="327">
        <v>1.3074187097560162E-4</v>
      </c>
      <c r="L7086" s="336">
        <v>5.8741981719495287E-5</v>
      </c>
      <c r="M7086" s="337">
        <v>1.1415525114155251E-4</v>
      </c>
      <c r="N7086" s="345">
        <v>0</v>
      </c>
      <c r="O7086" s="346">
        <v>0</v>
      </c>
      <c r="P7086" s="347">
        <v>0</v>
      </c>
      <c r="Q7086" s="348">
        <v>5.3050397877984087E-2</v>
      </c>
      <c r="R7086" s="346">
        <v>0.42988540016598759</v>
      </c>
      <c r="S7086" s="347">
        <v>0.48627665119309277</v>
      </c>
      <c r="T7086" s="349">
        <v>0.24619693393584363</v>
      </c>
      <c r="U7086" s="349">
        <v>0.56028175293496663</v>
      </c>
      <c r="V7086" s="361">
        <v>0</v>
      </c>
    </row>
    <row r="7087" spans="1:22" ht="16" hidden="1" customHeight="1" outlineLevel="1">
      <c r="A7087" s="65">
        <v>7078</v>
      </c>
      <c r="B7087" s="117">
        <v>1</v>
      </c>
      <c r="C7087" s="325">
        <v>1.2764894132288242E-4</v>
      </c>
      <c r="D7087" s="326">
        <v>1.1894567163252857E-4</v>
      </c>
      <c r="E7087" s="327">
        <v>1.2717067915045212E-4</v>
      </c>
      <c r="F7087" s="332">
        <v>0</v>
      </c>
      <c r="G7087" s="326">
        <v>0</v>
      </c>
      <c r="H7087" s="327">
        <v>0</v>
      </c>
      <c r="I7087" s="332">
        <v>1.203626929146494E-4</v>
      </c>
      <c r="J7087" s="326">
        <v>2.5115496343455074E-4</v>
      </c>
      <c r="K7087" s="327">
        <v>1.3371327713413802E-4</v>
      </c>
      <c r="L7087" s="336">
        <v>3.7594868300476983E-5</v>
      </c>
      <c r="M7087" s="337">
        <v>1.1415525114155251E-4</v>
      </c>
      <c r="N7087" s="345">
        <v>0</v>
      </c>
      <c r="O7087" s="346">
        <v>0</v>
      </c>
      <c r="P7087" s="347">
        <v>0</v>
      </c>
      <c r="Q7087" s="348">
        <v>6.1892130857648102E-2</v>
      </c>
      <c r="R7087" s="346">
        <v>0.41394432873607873</v>
      </c>
      <c r="S7087" s="347">
        <v>0.46022092845303314</v>
      </c>
      <c r="T7087" s="349">
        <v>0.18505184760106283</v>
      </c>
      <c r="U7087" s="349">
        <v>0.49562629986039486</v>
      </c>
      <c r="V7087" s="361">
        <v>0</v>
      </c>
    </row>
    <row r="7088" spans="1:22" ht="16" hidden="1" customHeight="1" outlineLevel="1">
      <c r="A7088" s="65">
        <v>7079</v>
      </c>
      <c r="B7088" s="117">
        <v>1</v>
      </c>
      <c r="C7088" s="325">
        <v>1.1305459778917384E-4</v>
      </c>
      <c r="D7088" s="326">
        <v>1.0914694353465435E-4</v>
      </c>
      <c r="E7088" s="327">
        <v>1.1318618541137353E-4</v>
      </c>
      <c r="F7088" s="332">
        <v>0</v>
      </c>
      <c r="G7088" s="326">
        <v>0</v>
      </c>
      <c r="H7088" s="327">
        <v>0</v>
      </c>
      <c r="I7088" s="332">
        <v>1.3373632546072155E-4</v>
      </c>
      <c r="J7088" s="326">
        <v>2.6060924192717705E-4</v>
      </c>
      <c r="K7088" s="327">
        <v>1.3965608945121081E-4</v>
      </c>
      <c r="L7088" s="336">
        <v>2.3496792687798115E-5</v>
      </c>
      <c r="M7088" s="337">
        <v>1.1415525114155251E-4</v>
      </c>
      <c r="N7088" s="345">
        <v>0</v>
      </c>
      <c r="O7088" s="346">
        <v>0</v>
      </c>
      <c r="P7088" s="347">
        <v>0</v>
      </c>
      <c r="Q7088" s="348">
        <v>7.0733863837312116E-2</v>
      </c>
      <c r="R7088" s="346">
        <v>0.41786978333643837</v>
      </c>
      <c r="S7088" s="347">
        <v>0.42060046099414639</v>
      </c>
      <c r="T7088" s="349">
        <v>0.12276563990389111</v>
      </c>
      <c r="U7088" s="349">
        <v>0.39127357772483989</v>
      </c>
      <c r="V7088" s="361">
        <v>0</v>
      </c>
    </row>
    <row r="7089" spans="1:22" ht="16" hidden="1" customHeight="1" outlineLevel="1">
      <c r="A7089" s="65">
        <v>7080</v>
      </c>
      <c r="B7089" s="117">
        <v>1</v>
      </c>
      <c r="C7089" s="325">
        <v>1.0243541592032121E-4</v>
      </c>
      <c r="D7089" s="326">
        <v>9.7909513295425601E-5</v>
      </c>
      <c r="E7089" s="327">
        <v>1.004859819136389E-4</v>
      </c>
      <c r="F7089" s="332">
        <v>0</v>
      </c>
      <c r="G7089" s="326">
        <v>0</v>
      </c>
      <c r="H7089" s="327">
        <v>0</v>
      </c>
      <c r="I7089" s="332">
        <v>1.7162828434125931E-4</v>
      </c>
      <c r="J7089" s="326">
        <v>2.6800824248662374E-4</v>
      </c>
      <c r="K7089" s="327">
        <v>1.5451312024389281E-4</v>
      </c>
      <c r="L7089" s="336">
        <v>9.3987170751192458E-6</v>
      </c>
      <c r="M7089" s="337">
        <v>1.1415525114155251E-4</v>
      </c>
      <c r="N7089" s="345">
        <v>0</v>
      </c>
      <c r="O7089" s="346">
        <v>0</v>
      </c>
      <c r="P7089" s="347">
        <v>0</v>
      </c>
      <c r="Q7089" s="348">
        <v>7.0733863837312116E-2</v>
      </c>
      <c r="R7089" s="346">
        <v>0.42205090069801854</v>
      </c>
      <c r="S7089" s="347">
        <v>0.42372320549945464</v>
      </c>
      <c r="T7089" s="349">
        <v>7.2461206511824194E-2</v>
      </c>
      <c r="U7089" s="349">
        <v>0.34184851253257609</v>
      </c>
      <c r="V7089" s="361">
        <v>0</v>
      </c>
    </row>
    <row r="7090" spans="1:22" ht="16" hidden="1" customHeight="1" outlineLevel="1">
      <c r="A7090" s="65">
        <v>7081</v>
      </c>
      <c r="B7090" s="117">
        <v>1</v>
      </c>
      <c r="C7090" s="325">
        <v>9.3678809800096059E-5</v>
      </c>
      <c r="D7090" s="326">
        <v>9.1279818292697225E-5</v>
      </c>
      <c r="E7090" s="327">
        <v>9.1145689249319249E-5</v>
      </c>
      <c r="F7090" s="332">
        <v>0</v>
      </c>
      <c r="G7090" s="326">
        <v>0</v>
      </c>
      <c r="H7090" s="327">
        <v>0</v>
      </c>
      <c r="I7090" s="332">
        <v>1.9168873316036754E-4</v>
      </c>
      <c r="J7090" s="326">
        <v>2.6595296455344413E-4</v>
      </c>
      <c r="K7090" s="327">
        <v>1.515417140853564E-4</v>
      </c>
      <c r="L7090" s="336">
        <v>5.8741981719495289E-6</v>
      </c>
      <c r="M7090" s="337">
        <v>1.1415525114155251E-4</v>
      </c>
      <c r="N7090" s="345">
        <v>0</v>
      </c>
      <c r="O7090" s="346">
        <v>0</v>
      </c>
      <c r="P7090" s="347">
        <v>0</v>
      </c>
      <c r="Q7090" s="348">
        <v>7.0733863837312116E-2</v>
      </c>
      <c r="R7090" s="346">
        <v>0.4150216312311647</v>
      </c>
      <c r="S7090" s="347">
        <v>0.4352234127903668</v>
      </c>
      <c r="T7090" s="349">
        <v>5.5914946757155679E-2</v>
      </c>
      <c r="U7090" s="349">
        <v>0.30146341950271438</v>
      </c>
      <c r="V7090" s="361">
        <v>0</v>
      </c>
    </row>
    <row r="7091" spans="1:22" ht="16" hidden="1" customHeight="1" outlineLevel="1">
      <c r="A7091" s="65">
        <v>7082</v>
      </c>
      <c r="B7091" s="117">
        <v>1</v>
      </c>
      <c r="C7091" s="325">
        <v>8.6791029682688412E-5</v>
      </c>
      <c r="D7091" s="326">
        <v>8.4961194023234696E-5</v>
      </c>
      <c r="E7091" s="327">
        <v>8.4361004438987061E-5</v>
      </c>
      <c r="F7091" s="332">
        <v>0</v>
      </c>
      <c r="G7091" s="326">
        <v>0</v>
      </c>
      <c r="H7091" s="327">
        <v>0</v>
      </c>
      <c r="I7091" s="332">
        <v>1.9391767191804623E-4</v>
      </c>
      <c r="J7091" s="326">
        <v>2.6800824248662374E-4</v>
      </c>
      <c r="K7091" s="327">
        <v>1.515417140853564E-4</v>
      </c>
      <c r="L7091" s="336">
        <v>2.3496792687798115E-6</v>
      </c>
      <c r="M7091" s="337">
        <v>1.1415525114155251E-4</v>
      </c>
      <c r="N7091" s="345">
        <v>0</v>
      </c>
      <c r="O7091" s="346">
        <v>0</v>
      </c>
      <c r="P7091" s="347">
        <v>0</v>
      </c>
      <c r="Q7091" s="348">
        <v>7.0733863837312116E-2</v>
      </c>
      <c r="R7091" s="346">
        <v>0.4237801233842507</v>
      </c>
      <c r="S7091" s="347">
        <v>0.44918757772536211</v>
      </c>
      <c r="T7091" s="349">
        <v>2.8718220953505125E-2</v>
      </c>
      <c r="U7091" s="349">
        <v>0.26137310817380061</v>
      </c>
      <c r="V7091" s="361">
        <v>0</v>
      </c>
    </row>
    <row r="7092" spans="1:22" ht="16" hidden="1" customHeight="1" outlineLevel="1">
      <c r="A7092" s="65">
        <v>7083</v>
      </c>
      <c r="B7092" s="117">
        <v>1</v>
      </c>
      <c r="C7092" s="325">
        <v>8.3872160975946697E-5</v>
      </c>
      <c r="D7092" s="326">
        <v>8.1053367936582472E-5</v>
      </c>
      <c r="E7092" s="327">
        <v>8.074164103156319E-5</v>
      </c>
      <c r="F7092" s="332">
        <v>0</v>
      </c>
      <c r="G7092" s="326">
        <v>0</v>
      </c>
      <c r="H7092" s="327">
        <v>0</v>
      </c>
      <c r="I7092" s="332">
        <v>2.0506236570643968E-4</v>
      </c>
      <c r="J7092" s="326">
        <v>2.7458513187279853E-4</v>
      </c>
      <c r="K7092" s="327">
        <v>1.5748452640242924E-4</v>
      </c>
      <c r="L7092" s="336">
        <v>1.1748396343899057E-6</v>
      </c>
      <c r="M7092" s="337">
        <v>1.1415525114155251E-4</v>
      </c>
      <c r="N7092" s="345">
        <v>0</v>
      </c>
      <c r="O7092" s="346">
        <v>0</v>
      </c>
      <c r="P7092" s="347">
        <v>0</v>
      </c>
      <c r="Q7092" s="348">
        <v>7.0733863837312116E-2</v>
      </c>
      <c r="R7092" s="346">
        <v>0.40534593979726036</v>
      </c>
      <c r="S7092" s="347">
        <v>0.40845184558524417</v>
      </c>
      <c r="T7092" s="349">
        <v>2.6626165122455085E-2</v>
      </c>
      <c r="U7092" s="349">
        <v>0.247125325961319</v>
      </c>
      <c r="V7092" s="361">
        <v>0</v>
      </c>
    </row>
    <row r="7093" spans="1:22" ht="16" hidden="1" customHeight="1" outlineLevel="1">
      <c r="A7093" s="65">
        <v>7084</v>
      </c>
      <c r="B7093" s="117">
        <v>1</v>
      </c>
      <c r="C7093" s="325">
        <v>8.2753365475932204E-5</v>
      </c>
      <c r="D7093" s="326">
        <v>7.971187539937351E-5</v>
      </c>
      <c r="E7093" s="327">
        <v>7.9158980330109032E-5</v>
      </c>
      <c r="F7093" s="332">
        <v>0</v>
      </c>
      <c r="G7093" s="326">
        <v>0</v>
      </c>
      <c r="H7093" s="327">
        <v>0</v>
      </c>
      <c r="I7093" s="332">
        <v>2.2512281452554794E-4</v>
      </c>
      <c r="J7093" s="326">
        <v>2.7088563159307521E-4</v>
      </c>
      <c r="K7093" s="327">
        <v>1.5451312024389281E-4</v>
      </c>
      <c r="L7093" s="336">
        <v>1.409807561267887E-5</v>
      </c>
      <c r="M7093" s="337">
        <v>1.1415525114155251E-4</v>
      </c>
      <c r="N7093" s="345">
        <v>0</v>
      </c>
      <c r="O7093" s="346">
        <v>0</v>
      </c>
      <c r="P7093" s="347">
        <v>0</v>
      </c>
      <c r="Q7093" s="348">
        <v>7.9575596816976138E-2</v>
      </c>
      <c r="R7093" s="346">
        <v>0.39207292331166493</v>
      </c>
      <c r="S7093" s="347">
        <v>0.42678889240092471</v>
      </c>
      <c r="T7093" s="349">
        <v>2.1966586226025445E-2</v>
      </c>
      <c r="U7093" s="349">
        <v>0.24535663575563163</v>
      </c>
      <c r="V7093" s="361">
        <v>0</v>
      </c>
    </row>
    <row r="7094" spans="1:22" ht="16" hidden="1" customHeight="1" outlineLevel="1">
      <c r="A7094" s="65">
        <v>7085</v>
      </c>
      <c r="B7094" s="117">
        <v>1</v>
      </c>
      <c r="C7094" s="325">
        <v>8.3422142674264888E-5</v>
      </c>
      <c r="D7094" s="326">
        <v>8.0197923420101389E-5</v>
      </c>
      <c r="E7094" s="327">
        <v>7.9171952958809484E-5</v>
      </c>
      <c r="F7094" s="332">
        <v>0</v>
      </c>
      <c r="G7094" s="326">
        <v>0</v>
      </c>
      <c r="H7094" s="327">
        <v>0</v>
      </c>
      <c r="I7094" s="332">
        <v>2.3180963079858402E-4</v>
      </c>
      <c r="J7094" s="326">
        <v>2.614313531004489E-4</v>
      </c>
      <c r="K7094" s="327">
        <v>1.5451312024389281E-4</v>
      </c>
      <c r="L7094" s="336">
        <v>3.7594868300476983E-5</v>
      </c>
      <c r="M7094" s="337">
        <v>1.1415525114155251E-4</v>
      </c>
      <c r="N7094" s="345">
        <v>0</v>
      </c>
      <c r="O7094" s="346">
        <v>0</v>
      </c>
      <c r="P7094" s="347">
        <v>0</v>
      </c>
      <c r="Q7094" s="348">
        <v>8.8417329796640146E-2</v>
      </c>
      <c r="R7094" s="346">
        <v>0.37629404588749016</v>
      </c>
      <c r="S7094" s="347">
        <v>0.48139023388856317</v>
      </c>
      <c r="T7094" s="349">
        <v>2.3963548610209575E-2</v>
      </c>
      <c r="U7094" s="349">
        <v>0.25076096693967637</v>
      </c>
      <c r="V7094" s="361">
        <v>0</v>
      </c>
    </row>
    <row r="7095" spans="1:22" ht="16" hidden="1" customHeight="1" outlineLevel="1">
      <c r="A7095" s="65">
        <v>7086</v>
      </c>
      <c r="B7095" s="117">
        <v>1</v>
      </c>
      <c r="C7095" s="325">
        <v>8.8747359244166257E-5</v>
      </c>
      <c r="D7095" s="326">
        <v>8.3678027248513064E-5</v>
      </c>
      <c r="E7095" s="327">
        <v>8.4036688721475961E-5</v>
      </c>
      <c r="F7095" s="332">
        <v>0</v>
      </c>
      <c r="G7095" s="326">
        <v>0</v>
      </c>
      <c r="H7095" s="327">
        <v>0</v>
      </c>
      <c r="I7095" s="332">
        <v>2.3180963079858402E-4</v>
      </c>
      <c r="J7095" s="326">
        <v>2.3882329583547302E-4</v>
      </c>
      <c r="K7095" s="327">
        <v>1.6937015103657481E-4</v>
      </c>
      <c r="L7095" s="336">
        <v>9.3987170751192462E-5</v>
      </c>
      <c r="M7095" s="337">
        <v>1.1415525114155251E-4</v>
      </c>
      <c r="N7095" s="345">
        <v>0</v>
      </c>
      <c r="O7095" s="346">
        <v>0</v>
      </c>
      <c r="P7095" s="347">
        <v>0</v>
      </c>
      <c r="Q7095" s="348">
        <v>7.0733863837312116E-2</v>
      </c>
      <c r="R7095" s="346">
        <v>0.33988208918789298</v>
      </c>
      <c r="S7095" s="347">
        <v>0.4878432128173642</v>
      </c>
      <c r="T7095" s="349">
        <v>2.7101632356784637E-2</v>
      </c>
      <c r="U7095" s="349">
        <v>0.25085922750665901</v>
      </c>
      <c r="V7095" s="361">
        <v>0</v>
      </c>
    </row>
    <row r="7096" spans="1:22" ht="16" hidden="1" customHeight="1" outlineLevel="1">
      <c r="A7096" s="65">
        <v>7087</v>
      </c>
      <c r="B7096" s="117">
        <v>1</v>
      </c>
      <c r="C7096" s="325">
        <v>1.1036698848746305E-4</v>
      </c>
      <c r="D7096" s="326">
        <v>9.3671174554678429E-5</v>
      </c>
      <c r="E7096" s="327">
        <v>9.8163881376259427E-5</v>
      </c>
      <c r="F7096" s="332">
        <v>0</v>
      </c>
      <c r="G7096" s="326">
        <v>0</v>
      </c>
      <c r="H7096" s="327">
        <v>0</v>
      </c>
      <c r="I7096" s="332">
        <v>2.3403856955626272E-4</v>
      </c>
      <c r="J7096" s="326">
        <v>1.9319612571888517E-4</v>
      </c>
      <c r="K7096" s="327">
        <v>1.4857030792682002E-4</v>
      </c>
      <c r="L7096" s="336">
        <v>1.8210014333043539E-4</v>
      </c>
      <c r="M7096" s="337">
        <v>1.1415525114155251E-4</v>
      </c>
      <c r="N7096" s="345">
        <v>1.429007976433657E-4</v>
      </c>
      <c r="O7096" s="346">
        <v>7.6016336614036055E-3</v>
      </c>
      <c r="P7096" s="347">
        <v>1.2905039195524205E-3</v>
      </c>
      <c r="Q7096" s="348">
        <v>7.0733863837312116E-2</v>
      </c>
      <c r="R7096" s="346">
        <v>0.30926060134178979</v>
      </c>
      <c r="S7096" s="347">
        <v>0.46111314359587863</v>
      </c>
      <c r="T7096" s="349">
        <v>8.7295784222906306E-2</v>
      </c>
      <c r="U7096" s="349">
        <v>0.32013292722941444</v>
      </c>
      <c r="V7096" s="361">
        <v>0</v>
      </c>
    </row>
    <row r="7097" spans="1:22" ht="16" hidden="1" customHeight="1" outlineLevel="1">
      <c r="A7097" s="65">
        <v>7088</v>
      </c>
      <c r="B7097" s="117">
        <v>1</v>
      </c>
      <c r="C7097" s="325">
        <v>1.3656805405204824E-4</v>
      </c>
      <c r="D7097" s="326">
        <v>1.0650284230189465E-4</v>
      </c>
      <c r="E7097" s="327">
        <v>1.166887951604934E-4</v>
      </c>
      <c r="F7097" s="332">
        <v>0</v>
      </c>
      <c r="G7097" s="326">
        <v>0</v>
      </c>
      <c r="H7097" s="327">
        <v>0</v>
      </c>
      <c r="I7097" s="332">
        <v>2.3626750831394139E-4</v>
      </c>
      <c r="J7097" s="326">
        <v>1.2372773157741371E-4</v>
      </c>
      <c r="K7097" s="327">
        <v>1.2479905865852881E-4</v>
      </c>
      <c r="L7097" s="336">
        <v>1.5860335064263727E-4</v>
      </c>
      <c r="M7097" s="337">
        <v>1.1415525114155251E-4</v>
      </c>
      <c r="N7097" s="345">
        <v>4.315604088829645E-2</v>
      </c>
      <c r="O7097" s="346">
        <v>0.13414967909367612</v>
      </c>
      <c r="P7097" s="347">
        <v>9.9324275500094344E-2</v>
      </c>
      <c r="Q7097" s="348">
        <v>6.1892130857648102E-2</v>
      </c>
      <c r="R7097" s="346">
        <v>0.28448702322721309</v>
      </c>
      <c r="S7097" s="347">
        <v>0.44368387154324462</v>
      </c>
      <c r="T7097" s="349">
        <v>0.22755861835012506</v>
      </c>
      <c r="U7097" s="349">
        <v>0.46526378466276158</v>
      </c>
      <c r="V7097" s="361">
        <v>0</v>
      </c>
    </row>
    <row r="7098" spans="1:22" ht="16" hidden="1" customHeight="1" outlineLevel="1">
      <c r="A7098" s="65">
        <v>7089</v>
      </c>
      <c r="B7098" s="117">
        <v>1</v>
      </c>
      <c r="C7098" s="325">
        <v>1.4890605582315776E-4</v>
      </c>
      <c r="D7098" s="326">
        <v>1.1427961063354085E-4</v>
      </c>
      <c r="E7098" s="327">
        <v>1.2919440922772138E-4</v>
      </c>
      <c r="F7098" s="332">
        <v>0</v>
      </c>
      <c r="G7098" s="326">
        <v>0</v>
      </c>
      <c r="H7098" s="327">
        <v>0</v>
      </c>
      <c r="I7098" s="332">
        <v>2.3849644707162008E-4</v>
      </c>
      <c r="J7098" s="326">
        <v>0</v>
      </c>
      <c r="K7098" s="327">
        <v>0</v>
      </c>
      <c r="L7098" s="336">
        <v>1.4685495429873823E-4</v>
      </c>
      <c r="M7098" s="337">
        <v>1.1415525114155251E-4</v>
      </c>
      <c r="N7098" s="345">
        <v>0.17476767551783629</v>
      </c>
      <c r="O7098" s="346">
        <v>0.32611220545529929</v>
      </c>
      <c r="P7098" s="347">
        <v>0.27985925352270219</v>
      </c>
      <c r="Q7098" s="348">
        <v>5.3050397877984087E-2</v>
      </c>
      <c r="R7098" s="346">
        <v>0.25167389700476733</v>
      </c>
      <c r="S7098" s="347">
        <v>0.39121450383059386</v>
      </c>
      <c r="T7098" s="349">
        <v>0.25722777377228928</v>
      </c>
      <c r="U7098" s="349">
        <v>0.55104525963859918</v>
      </c>
      <c r="V7098" s="361">
        <v>3.4193672300396737E-2</v>
      </c>
    </row>
    <row r="7099" spans="1:22" ht="16" hidden="1" customHeight="1" outlineLevel="1">
      <c r="A7099" s="65">
        <v>7090</v>
      </c>
      <c r="B7099" s="117">
        <v>1</v>
      </c>
      <c r="C7099" s="325">
        <v>1.5207493469750048E-4</v>
      </c>
      <c r="D7099" s="326">
        <v>1.1832353016599686E-4</v>
      </c>
      <c r="E7099" s="327">
        <v>1.3450021436620297E-4</v>
      </c>
      <c r="F7099" s="332">
        <v>0</v>
      </c>
      <c r="G7099" s="326">
        <v>0</v>
      </c>
      <c r="H7099" s="327">
        <v>0</v>
      </c>
      <c r="I7099" s="332">
        <v>2.0060448819108232E-4</v>
      </c>
      <c r="J7099" s="326">
        <v>0</v>
      </c>
      <c r="K7099" s="327">
        <v>0</v>
      </c>
      <c r="L7099" s="336">
        <v>1.644775488145868E-4</v>
      </c>
      <c r="M7099" s="337">
        <v>1.1415525114155251E-4</v>
      </c>
      <c r="N7099" s="345">
        <v>0.29509014713355025</v>
      </c>
      <c r="O7099" s="346">
        <v>0.44694544647790985</v>
      </c>
      <c r="P7099" s="347">
        <v>0.43018393367024615</v>
      </c>
      <c r="Q7099" s="348">
        <v>4.4208664898320073E-2</v>
      </c>
      <c r="R7099" s="346">
        <v>0.21518423870195624</v>
      </c>
      <c r="S7099" s="347">
        <v>0.2956284423010157</v>
      </c>
      <c r="T7099" s="349">
        <v>0.27035066943978503</v>
      </c>
      <c r="U7099" s="349">
        <v>0.57030433076719511</v>
      </c>
      <c r="V7099" s="361">
        <v>0.10165418118241094</v>
      </c>
    </row>
    <row r="7100" spans="1:22" ht="16" hidden="1" customHeight="1" outlineLevel="1">
      <c r="A7100" s="65">
        <v>7091</v>
      </c>
      <c r="B7100" s="117">
        <v>1</v>
      </c>
      <c r="C7100" s="325">
        <v>1.4709348210805047E-4</v>
      </c>
      <c r="D7100" s="326">
        <v>1.1729310836205375E-4</v>
      </c>
      <c r="E7100" s="327">
        <v>1.3596612140935312E-4</v>
      </c>
      <c r="F7100" s="332">
        <v>0</v>
      </c>
      <c r="G7100" s="326">
        <v>0</v>
      </c>
      <c r="H7100" s="327">
        <v>0</v>
      </c>
      <c r="I7100" s="332">
        <v>1.3150738670304288E-4</v>
      </c>
      <c r="J7100" s="326">
        <v>0</v>
      </c>
      <c r="K7100" s="327">
        <v>0</v>
      </c>
      <c r="L7100" s="336">
        <v>1.8797434150238492E-4</v>
      </c>
      <c r="M7100" s="337">
        <v>1.1415525114155251E-4</v>
      </c>
      <c r="N7100" s="345">
        <v>0.36325382760943564</v>
      </c>
      <c r="O7100" s="346">
        <v>0.51035962500373899</v>
      </c>
      <c r="P7100" s="347">
        <v>0.5105287967019112</v>
      </c>
      <c r="Q7100" s="348">
        <v>4.4208664898320073E-2</v>
      </c>
      <c r="R7100" s="346">
        <v>0.20057466363594068</v>
      </c>
      <c r="S7100" s="347">
        <v>0.2264145277603917</v>
      </c>
      <c r="T7100" s="349">
        <v>0.27548571557054419</v>
      </c>
      <c r="U7100" s="349">
        <v>0.51773492743148708</v>
      </c>
      <c r="V7100" s="361">
        <v>0.16189850290305699</v>
      </c>
    </row>
    <row r="7101" spans="1:22" ht="16" hidden="1" customHeight="1" outlineLevel="1">
      <c r="A7101" s="65">
        <v>7092</v>
      </c>
      <c r="B7101" s="117">
        <v>1</v>
      </c>
      <c r="C7101" s="325">
        <v>1.4407460933426838E-4</v>
      </c>
      <c r="D7101" s="326">
        <v>1.1616547695396505E-4</v>
      </c>
      <c r="E7101" s="327">
        <v>1.3439643333659941E-4</v>
      </c>
      <c r="F7101" s="332">
        <v>0</v>
      </c>
      <c r="G7101" s="326">
        <v>0</v>
      </c>
      <c r="H7101" s="327">
        <v>0</v>
      </c>
      <c r="I7101" s="332">
        <v>7.132604024571815E-5</v>
      </c>
      <c r="J7101" s="326">
        <v>0</v>
      </c>
      <c r="K7101" s="327">
        <v>0</v>
      </c>
      <c r="L7101" s="336">
        <v>2.0677177565262342E-4</v>
      </c>
      <c r="M7101" s="337">
        <v>1.1415525114155251E-4</v>
      </c>
      <c r="N7101" s="345">
        <v>0.41055399162938966</v>
      </c>
      <c r="O7101" s="346">
        <v>0.53769502228250587</v>
      </c>
      <c r="P7101" s="347">
        <v>0.53782195087158247</v>
      </c>
      <c r="Q7101" s="348">
        <v>4.4208664898320073E-2</v>
      </c>
      <c r="R7101" s="346">
        <v>0.15867993719991061</v>
      </c>
      <c r="S7101" s="347">
        <v>0.1665169700088204</v>
      </c>
      <c r="T7101" s="349">
        <v>0.23763852371791164</v>
      </c>
      <c r="U7101" s="349">
        <v>0.48010113027713908</v>
      </c>
      <c r="V7101" s="361">
        <v>0.19249018927165792</v>
      </c>
    </row>
    <row r="7102" spans="1:22" ht="16" hidden="1" customHeight="1" outlineLevel="1">
      <c r="A7102" s="65">
        <v>7093</v>
      </c>
      <c r="B7102" s="117">
        <v>1</v>
      </c>
      <c r="C7102" s="325">
        <v>1.302052952866027E-4</v>
      </c>
      <c r="D7102" s="326">
        <v>1.1216044126316726E-4</v>
      </c>
      <c r="E7102" s="327">
        <v>1.2774147481327166E-4</v>
      </c>
      <c r="F7102" s="332">
        <v>0</v>
      </c>
      <c r="G7102" s="326">
        <v>0</v>
      </c>
      <c r="H7102" s="327">
        <v>0</v>
      </c>
      <c r="I7102" s="332">
        <v>0</v>
      </c>
      <c r="J7102" s="326">
        <v>0</v>
      </c>
      <c r="K7102" s="327">
        <v>0</v>
      </c>
      <c r="L7102" s="336">
        <v>1.8797434150238492E-4</v>
      </c>
      <c r="M7102" s="337">
        <v>1.1415525114155251E-4</v>
      </c>
      <c r="N7102" s="345">
        <v>0.41126849561760653</v>
      </c>
      <c r="O7102" s="346">
        <v>0.51941666122945607</v>
      </c>
      <c r="P7102" s="347">
        <v>0.53195065859710688</v>
      </c>
      <c r="Q7102" s="348">
        <v>4.4208664898320073E-2</v>
      </c>
      <c r="R7102" s="346">
        <v>0.13182857338210216</v>
      </c>
      <c r="S7102" s="347">
        <v>0.11776169731562983</v>
      </c>
      <c r="T7102" s="349">
        <v>0.14130886204274376</v>
      </c>
      <c r="U7102" s="349">
        <v>0.41122047282231416</v>
      </c>
      <c r="V7102" s="361">
        <v>0.29184636755989662</v>
      </c>
    </row>
    <row r="7103" spans="1:22" ht="16" hidden="1" customHeight="1" outlineLevel="1">
      <c r="A7103" s="65">
        <v>7094</v>
      </c>
      <c r="B7103" s="117">
        <v>1</v>
      </c>
      <c r="C7103" s="325">
        <v>1.3087407248493538E-4</v>
      </c>
      <c r="D7103" s="326">
        <v>1.1151885787580644E-4</v>
      </c>
      <c r="E7103" s="327">
        <v>1.2174812035366655E-4</v>
      </c>
      <c r="F7103" s="332">
        <v>0</v>
      </c>
      <c r="G7103" s="326">
        <v>0</v>
      </c>
      <c r="H7103" s="327">
        <v>0</v>
      </c>
      <c r="I7103" s="332">
        <v>0</v>
      </c>
      <c r="J7103" s="326">
        <v>0</v>
      </c>
      <c r="K7103" s="327">
        <v>0</v>
      </c>
      <c r="L7103" s="336">
        <v>1.9032402077116473E-4</v>
      </c>
      <c r="M7103" s="337">
        <v>1.1415525114155251E-4</v>
      </c>
      <c r="N7103" s="345">
        <v>0.36253932362121882</v>
      </c>
      <c r="O7103" s="346">
        <v>0.45733987158633882</v>
      </c>
      <c r="P7103" s="347">
        <v>0.48725271009651938</v>
      </c>
      <c r="Q7103" s="348">
        <v>4.4208664898320073E-2</v>
      </c>
      <c r="R7103" s="346">
        <v>0.1189865958931505</v>
      </c>
      <c r="S7103" s="347">
        <v>6.2885429562733769E-2</v>
      </c>
      <c r="T7103" s="349">
        <v>8.4442980816928984E-2</v>
      </c>
      <c r="U7103" s="349">
        <v>0.35924063288850189</v>
      </c>
      <c r="V7103" s="361">
        <v>0.24597792440977104</v>
      </c>
    </row>
    <row r="7104" spans="1:22" ht="16" hidden="1" customHeight="1" outlineLevel="1">
      <c r="A7104" s="65">
        <v>7095</v>
      </c>
      <c r="B7104" s="117">
        <v>1</v>
      </c>
      <c r="C7104" s="325">
        <v>1.3408670313860827E-4</v>
      </c>
      <c r="D7104" s="326">
        <v>1.1208267357985079E-4</v>
      </c>
      <c r="E7104" s="327">
        <v>1.2631448565622282E-4</v>
      </c>
      <c r="F7104" s="332">
        <v>0</v>
      </c>
      <c r="G7104" s="326">
        <v>0</v>
      </c>
      <c r="H7104" s="327">
        <v>0</v>
      </c>
      <c r="I7104" s="332">
        <v>0</v>
      </c>
      <c r="J7104" s="326">
        <v>0</v>
      </c>
      <c r="K7104" s="327">
        <v>0</v>
      </c>
      <c r="L7104" s="336">
        <v>2.1382081345896285E-4</v>
      </c>
      <c r="M7104" s="337">
        <v>1.1415525114155251E-4</v>
      </c>
      <c r="N7104" s="345">
        <v>0.26279456686614955</v>
      </c>
      <c r="O7104" s="346">
        <v>0.34460362080598417</v>
      </c>
      <c r="P7104" s="347">
        <v>0.3956244420602914</v>
      </c>
      <c r="Q7104" s="348">
        <v>3.5366931918656058E-2</v>
      </c>
      <c r="R7104" s="346">
        <v>0.12592304843907662</v>
      </c>
      <c r="S7104" s="347">
        <v>4.805498784832872E-2</v>
      </c>
      <c r="T7104" s="349">
        <v>8.2731298773342579E-2</v>
      </c>
      <c r="U7104" s="349">
        <v>0.34636849861377711</v>
      </c>
      <c r="V7104" s="361">
        <v>0.16298261058070709</v>
      </c>
    </row>
    <row r="7105" spans="1:22" ht="16" hidden="1" customHeight="1" outlineLevel="1">
      <c r="A7105" s="65">
        <v>7096</v>
      </c>
      <c r="B7105" s="117">
        <v>1</v>
      </c>
      <c r="C7105" s="325">
        <v>1.3508674380901229E-4</v>
      </c>
      <c r="D7105" s="326">
        <v>1.1111057753839502E-4</v>
      </c>
      <c r="E7105" s="327">
        <v>1.2702798023474723E-4</v>
      </c>
      <c r="F7105" s="332">
        <v>0</v>
      </c>
      <c r="G7105" s="326">
        <v>0</v>
      </c>
      <c r="H7105" s="327">
        <v>0</v>
      </c>
      <c r="I7105" s="332">
        <v>0</v>
      </c>
      <c r="J7105" s="326">
        <v>0</v>
      </c>
      <c r="K7105" s="327">
        <v>0</v>
      </c>
      <c r="L7105" s="336">
        <v>2.2321953053408208E-4</v>
      </c>
      <c r="M7105" s="337">
        <v>1.1415525114155251E-4</v>
      </c>
      <c r="N7105" s="345">
        <v>0.14704492077502332</v>
      </c>
      <c r="O7105" s="346">
        <v>0.21999113078192384</v>
      </c>
      <c r="P7105" s="347">
        <v>0.22883083320325082</v>
      </c>
      <c r="Q7105" s="348">
        <v>2.6525198938992044E-2</v>
      </c>
      <c r="R7105" s="346">
        <v>0.14022355705081097</v>
      </c>
      <c r="S7105" s="347">
        <v>5.8180563812953057E-2</v>
      </c>
      <c r="T7105" s="349">
        <v>8.3016579113940323E-2</v>
      </c>
      <c r="U7105" s="349">
        <v>0.34636849861377711</v>
      </c>
      <c r="V7105" s="361">
        <v>5.9790828790699947E-2</v>
      </c>
    </row>
    <row r="7106" spans="1:22" ht="16" hidden="1" customHeight="1" outlineLevel="1">
      <c r="A7106" s="65">
        <v>7097</v>
      </c>
      <c r="B7106" s="117">
        <v>1</v>
      </c>
      <c r="C7106" s="325">
        <v>1.3486173465817138E-4</v>
      </c>
      <c r="D7106" s="326">
        <v>1.1550445164577512E-4</v>
      </c>
      <c r="E7106" s="327">
        <v>1.2824740733258897E-4</v>
      </c>
      <c r="F7106" s="332">
        <v>0</v>
      </c>
      <c r="G7106" s="326">
        <v>0</v>
      </c>
      <c r="H7106" s="327">
        <v>0</v>
      </c>
      <c r="I7106" s="332">
        <v>0</v>
      </c>
      <c r="J7106" s="326">
        <v>0</v>
      </c>
      <c r="K7106" s="327">
        <v>0</v>
      </c>
      <c r="L7106" s="336">
        <v>2.2321953053408208E-4</v>
      </c>
      <c r="M7106" s="337">
        <v>1.1415525114155251E-4</v>
      </c>
      <c r="N7106" s="345">
        <v>2.9866266707463434E-2</v>
      </c>
      <c r="O7106" s="346">
        <v>6.431591375651996E-2</v>
      </c>
      <c r="P7106" s="347">
        <v>5.7219337826774436E-2</v>
      </c>
      <c r="Q7106" s="348">
        <v>2.6525198938992044E-2</v>
      </c>
      <c r="R7106" s="346">
        <v>0.12270580277640929</v>
      </c>
      <c r="S7106" s="347">
        <v>6.0079109306320128E-2</v>
      </c>
      <c r="T7106" s="349">
        <v>0.1296123680782367</v>
      </c>
      <c r="U7106" s="349">
        <v>0.38301969009829878</v>
      </c>
      <c r="V7106" s="361">
        <v>0</v>
      </c>
    </row>
    <row r="7107" spans="1:22" ht="16" hidden="1" customHeight="1" outlineLevel="1">
      <c r="A7107" s="65">
        <v>7098</v>
      </c>
      <c r="B7107" s="117">
        <v>1</v>
      </c>
      <c r="C7107" s="325">
        <v>1.3216787510227058E-4</v>
      </c>
      <c r="D7107" s="326">
        <v>1.156016612499207E-4</v>
      </c>
      <c r="E7107" s="327">
        <v>1.2767661166976943E-4</v>
      </c>
      <c r="F7107" s="332">
        <v>0</v>
      </c>
      <c r="G7107" s="326">
        <v>0</v>
      </c>
      <c r="H7107" s="327">
        <v>0</v>
      </c>
      <c r="I7107" s="332">
        <v>0</v>
      </c>
      <c r="J7107" s="326">
        <v>0</v>
      </c>
      <c r="K7107" s="327">
        <v>0</v>
      </c>
      <c r="L7107" s="336">
        <v>1.644775488145868E-4</v>
      </c>
      <c r="M7107" s="337">
        <v>1.1415525114155251E-4</v>
      </c>
      <c r="N7107" s="345">
        <v>1.429007976433657E-4</v>
      </c>
      <c r="O7107" s="346">
        <v>5.0971006170728861E-4</v>
      </c>
      <c r="P7107" s="347">
        <v>0</v>
      </c>
      <c r="Q7107" s="348">
        <v>1.7683465959328029E-2</v>
      </c>
      <c r="R7107" s="346">
        <v>0.1069694300169708</v>
      </c>
      <c r="S7107" s="347">
        <v>4.3350122098547994E-2</v>
      </c>
      <c r="T7107" s="349">
        <v>0.14901143123888255</v>
      </c>
      <c r="U7107" s="349">
        <v>0.44472732616339156</v>
      </c>
      <c r="V7107" s="361">
        <v>0</v>
      </c>
    </row>
    <row r="7108" spans="1:22" ht="16" hidden="1" customHeight="1" outlineLevel="1">
      <c r="A7108" s="65">
        <v>7099</v>
      </c>
      <c r="B7108" s="117">
        <v>1</v>
      </c>
      <c r="C7108" s="325">
        <v>1.3853063386771612E-4</v>
      </c>
      <c r="D7108" s="326">
        <v>1.2788895521392168E-4</v>
      </c>
      <c r="E7108" s="327">
        <v>1.3683528753228287E-4</v>
      </c>
      <c r="F7108" s="332">
        <v>0</v>
      </c>
      <c r="G7108" s="326">
        <v>0</v>
      </c>
      <c r="H7108" s="327">
        <v>0</v>
      </c>
      <c r="I7108" s="332">
        <v>0</v>
      </c>
      <c r="J7108" s="326">
        <v>0</v>
      </c>
      <c r="K7108" s="327">
        <v>0</v>
      </c>
      <c r="L7108" s="336">
        <v>1.1748396343899057E-4</v>
      </c>
      <c r="M7108" s="337">
        <v>1.1415525114155251E-4</v>
      </c>
      <c r="N7108" s="345">
        <v>0</v>
      </c>
      <c r="O7108" s="346">
        <v>0</v>
      </c>
      <c r="P7108" s="347">
        <v>0</v>
      </c>
      <c r="Q7108" s="348">
        <v>2.6525198938992044E-2</v>
      </c>
      <c r="R7108" s="346">
        <v>9.1583812621191682E-2</v>
      </c>
      <c r="S7108" s="347">
        <v>2.9743879396084028E-2</v>
      </c>
      <c r="T7108" s="349">
        <v>0.21510137681069072</v>
      </c>
      <c r="U7108" s="349">
        <v>0.53001749830431599</v>
      </c>
      <c r="V7108" s="361">
        <v>0</v>
      </c>
    </row>
    <row r="7109" spans="1:22" ht="16" hidden="1" customHeight="1" outlineLevel="1">
      <c r="A7109" s="65">
        <v>7100</v>
      </c>
      <c r="B7109" s="117">
        <v>1</v>
      </c>
      <c r="C7109" s="325">
        <v>1.4352458696554614E-4</v>
      </c>
      <c r="D7109" s="326">
        <v>1.3601567812049196E-4</v>
      </c>
      <c r="E7109" s="327">
        <v>1.4608477179569942E-4</v>
      </c>
      <c r="F7109" s="332">
        <v>0</v>
      </c>
      <c r="G7109" s="326">
        <v>0</v>
      </c>
      <c r="H7109" s="327">
        <v>0</v>
      </c>
      <c r="I7109" s="332">
        <v>0</v>
      </c>
      <c r="J7109" s="326">
        <v>0</v>
      </c>
      <c r="K7109" s="327">
        <v>0</v>
      </c>
      <c r="L7109" s="336">
        <v>8.811297257924293E-5</v>
      </c>
      <c r="M7109" s="337">
        <v>1.1415525114155251E-4</v>
      </c>
      <c r="N7109" s="345">
        <v>0</v>
      </c>
      <c r="O7109" s="346">
        <v>0</v>
      </c>
      <c r="P7109" s="347">
        <v>0</v>
      </c>
      <c r="Q7109" s="348">
        <v>2.6525198938992044E-2</v>
      </c>
      <c r="R7109" s="346">
        <v>7.6992997481937955E-2</v>
      </c>
      <c r="S7109" s="347">
        <v>2.2782545920404785E-2</v>
      </c>
      <c r="T7109" s="349">
        <v>0.28337847166041485</v>
      </c>
      <c r="U7109" s="349">
        <v>0.59870163462517567</v>
      </c>
      <c r="V7109" s="361">
        <v>0</v>
      </c>
    </row>
    <row r="7110" spans="1:22" ht="16" hidden="1" customHeight="1" outlineLevel="1">
      <c r="A7110" s="65">
        <v>7101</v>
      </c>
      <c r="B7110" s="117">
        <v>1</v>
      </c>
      <c r="C7110" s="325">
        <v>1.3361793407435637E-4</v>
      </c>
      <c r="D7110" s="326">
        <v>1.3280776118368792E-4</v>
      </c>
      <c r="E7110" s="327">
        <v>1.3726338427939752E-4</v>
      </c>
      <c r="F7110" s="332">
        <v>0</v>
      </c>
      <c r="G7110" s="326">
        <v>0</v>
      </c>
      <c r="H7110" s="327">
        <v>0</v>
      </c>
      <c r="I7110" s="332">
        <v>8.6928611549469016E-5</v>
      </c>
      <c r="J7110" s="326">
        <v>0</v>
      </c>
      <c r="K7110" s="327">
        <v>0</v>
      </c>
      <c r="L7110" s="336">
        <v>5.8741981719495287E-5</v>
      </c>
      <c r="M7110" s="337">
        <v>1.1415525114155251E-4</v>
      </c>
      <c r="N7110" s="345">
        <v>0</v>
      </c>
      <c r="O7110" s="346">
        <v>0</v>
      </c>
      <c r="P7110" s="347">
        <v>0</v>
      </c>
      <c r="Q7110" s="348">
        <v>1.7683465959328029E-2</v>
      </c>
      <c r="R7110" s="346">
        <v>6.8489223644465955E-2</v>
      </c>
      <c r="S7110" s="347">
        <v>2.2149697422615765E-2</v>
      </c>
      <c r="T7110" s="349">
        <v>0.24648221427644135</v>
      </c>
      <c r="U7110" s="349">
        <v>0.55949566839910547</v>
      </c>
      <c r="V7110" s="361">
        <v>0</v>
      </c>
    </row>
    <row r="7111" spans="1:22" ht="16" hidden="1" customHeight="1" outlineLevel="1">
      <c r="A7111" s="65">
        <v>7102</v>
      </c>
      <c r="B7111" s="117">
        <v>1</v>
      </c>
      <c r="C7111" s="325">
        <v>1.2271749076695263E-4</v>
      </c>
      <c r="D7111" s="326">
        <v>1.2265907851088964E-4</v>
      </c>
      <c r="E7111" s="327">
        <v>1.2536748376109041E-4</v>
      </c>
      <c r="F7111" s="332">
        <v>0</v>
      </c>
      <c r="G7111" s="326">
        <v>0</v>
      </c>
      <c r="H7111" s="327">
        <v>0</v>
      </c>
      <c r="I7111" s="332">
        <v>1.0921799912625594E-4</v>
      </c>
      <c r="J7111" s="326">
        <v>0</v>
      </c>
      <c r="K7111" s="327">
        <v>0</v>
      </c>
      <c r="L7111" s="336">
        <v>3.7594868300476983E-5</v>
      </c>
      <c r="M7111" s="337">
        <v>1.1415525114155251E-4</v>
      </c>
      <c r="N7111" s="345">
        <v>0</v>
      </c>
      <c r="O7111" s="346">
        <v>0</v>
      </c>
      <c r="P7111" s="347">
        <v>0</v>
      </c>
      <c r="Q7111" s="348">
        <v>8.8417329796640146E-3</v>
      </c>
      <c r="R7111" s="346">
        <v>5.7394111291931081E-2</v>
      </c>
      <c r="S7111" s="347">
        <v>2.0884000427037721E-2</v>
      </c>
      <c r="T7111" s="349">
        <v>0.18657334275091741</v>
      </c>
      <c r="U7111" s="349">
        <v>0.46447770012690059</v>
      </c>
      <c r="V7111" s="361">
        <v>0</v>
      </c>
    </row>
    <row r="7112" spans="1:22" ht="16" hidden="1" customHeight="1" outlineLevel="1">
      <c r="A7112" s="65">
        <v>7103</v>
      </c>
      <c r="B7112" s="117">
        <v>1</v>
      </c>
      <c r="C7112" s="325">
        <v>1.1009197730310194E-4</v>
      </c>
      <c r="D7112" s="326">
        <v>1.133269565129142E-4</v>
      </c>
      <c r="E7112" s="327">
        <v>1.1260241711985355E-4</v>
      </c>
      <c r="F7112" s="332">
        <v>0</v>
      </c>
      <c r="G7112" s="326">
        <v>0</v>
      </c>
      <c r="H7112" s="327">
        <v>0</v>
      </c>
      <c r="I7112" s="332">
        <v>1.3596526421840024E-4</v>
      </c>
      <c r="J7112" s="326">
        <v>0</v>
      </c>
      <c r="K7112" s="327">
        <v>0</v>
      </c>
      <c r="L7112" s="336">
        <v>2.3496792687798115E-5</v>
      </c>
      <c r="M7112" s="337">
        <v>1.1415525114155251E-4</v>
      </c>
      <c r="N7112" s="345">
        <v>0</v>
      </c>
      <c r="O7112" s="346">
        <v>0</v>
      </c>
      <c r="P7112" s="347">
        <v>0</v>
      </c>
      <c r="Q7112" s="348">
        <v>8.8417329796640146E-3</v>
      </c>
      <c r="R7112" s="346">
        <v>5.1428138959172233E-2</v>
      </c>
      <c r="S7112" s="347">
        <v>1.4871939698042014E-2</v>
      </c>
      <c r="T7112" s="349">
        <v>0.15785512179741226</v>
      </c>
      <c r="U7112" s="349">
        <v>0.39078227488992673</v>
      </c>
      <c r="V7112" s="361">
        <v>0</v>
      </c>
    </row>
    <row r="7113" spans="1:22" ht="16" hidden="1" customHeight="1" outlineLevel="1">
      <c r="A7113" s="65">
        <v>7104</v>
      </c>
      <c r="B7113" s="117">
        <v>1</v>
      </c>
      <c r="C7113" s="325">
        <v>1.0049783712141343E-4</v>
      </c>
      <c r="D7113" s="326">
        <v>1.0380041530664759E-4</v>
      </c>
      <c r="E7113" s="327">
        <v>1.0035625562663446E-4</v>
      </c>
      <c r="F7113" s="332">
        <v>0</v>
      </c>
      <c r="G7113" s="326">
        <v>0</v>
      </c>
      <c r="H7113" s="327">
        <v>0</v>
      </c>
      <c r="I7113" s="332">
        <v>1.5825465179518717E-4</v>
      </c>
      <c r="J7113" s="326">
        <v>0</v>
      </c>
      <c r="K7113" s="327">
        <v>0</v>
      </c>
      <c r="L7113" s="336">
        <v>9.3987170751192458E-6</v>
      </c>
      <c r="M7113" s="337">
        <v>1.1415525114155251E-4</v>
      </c>
      <c r="N7113" s="345">
        <v>0</v>
      </c>
      <c r="O7113" s="346">
        <v>0</v>
      </c>
      <c r="P7113" s="347">
        <v>0</v>
      </c>
      <c r="Q7113" s="348">
        <v>8.8417329796640146E-3</v>
      </c>
      <c r="R7113" s="346">
        <v>4.8726465280115004E-2</v>
      </c>
      <c r="S7113" s="347">
        <v>1.4197593216616046E-2</v>
      </c>
      <c r="T7113" s="349">
        <v>0.10270092261518389</v>
      </c>
      <c r="U7113" s="349">
        <v>0.32622508238233761</v>
      </c>
      <c r="V7113" s="361">
        <v>0</v>
      </c>
    </row>
    <row r="7114" spans="1:22" ht="16" hidden="1" customHeight="1" outlineLevel="1">
      <c r="A7114" s="65">
        <v>7105</v>
      </c>
      <c r="B7114" s="117">
        <v>1</v>
      </c>
      <c r="C7114" s="325">
        <v>9.1603725409007721E-5</v>
      </c>
      <c r="D7114" s="326">
        <v>9.2640752750735314E-5</v>
      </c>
      <c r="E7114" s="327">
        <v>8.9653836948768201E-5</v>
      </c>
      <c r="F7114" s="332">
        <v>0</v>
      </c>
      <c r="G7114" s="326">
        <v>0</v>
      </c>
      <c r="H7114" s="327">
        <v>0</v>
      </c>
      <c r="I7114" s="332">
        <v>1.7385722309893803E-4</v>
      </c>
      <c r="J7114" s="326">
        <v>0</v>
      </c>
      <c r="K7114" s="327">
        <v>0</v>
      </c>
      <c r="L7114" s="336">
        <v>5.8741981719495289E-6</v>
      </c>
      <c r="M7114" s="337">
        <v>1.1415525114155251E-4</v>
      </c>
      <c r="N7114" s="345">
        <v>0</v>
      </c>
      <c r="O7114" s="346">
        <v>0</v>
      </c>
      <c r="P7114" s="347">
        <v>0</v>
      </c>
      <c r="Q7114" s="348">
        <v>8.8417329796640146E-3</v>
      </c>
      <c r="R7114" s="346">
        <v>3.8084329515519079E-2</v>
      </c>
      <c r="S7114" s="347">
        <v>1.2890398237401053E-2</v>
      </c>
      <c r="T7114" s="349">
        <v>3.0524996443957435E-2</v>
      </c>
      <c r="U7114" s="349">
        <v>0.26294527724552275</v>
      </c>
      <c r="V7114" s="361">
        <v>0</v>
      </c>
    </row>
    <row r="7115" spans="1:22" ht="16" hidden="1" customHeight="1" outlineLevel="1">
      <c r="A7115" s="65">
        <v>7106</v>
      </c>
      <c r="B7115" s="117">
        <v>1</v>
      </c>
      <c r="C7115" s="325">
        <v>8.5447225031833008E-5</v>
      </c>
      <c r="D7115" s="326">
        <v>8.5350032439817001E-5</v>
      </c>
      <c r="E7115" s="327">
        <v>8.407560660757729E-5</v>
      </c>
      <c r="F7115" s="332">
        <v>0</v>
      </c>
      <c r="G7115" s="326">
        <v>0</v>
      </c>
      <c r="H7115" s="327">
        <v>0</v>
      </c>
      <c r="I7115" s="332">
        <v>1.7162828434125931E-4</v>
      </c>
      <c r="J7115" s="326">
        <v>0</v>
      </c>
      <c r="K7115" s="327">
        <v>9.2113590914628404E-5</v>
      </c>
      <c r="L7115" s="336">
        <v>2.3496792687798115E-6</v>
      </c>
      <c r="M7115" s="337">
        <v>1.1415525114155251E-4</v>
      </c>
      <c r="N7115" s="345">
        <v>0</v>
      </c>
      <c r="O7115" s="346">
        <v>0</v>
      </c>
      <c r="P7115" s="347">
        <v>0</v>
      </c>
      <c r="Q7115" s="348">
        <v>1.7683465959328029E-2</v>
      </c>
      <c r="R7115" s="346">
        <v>1.5593451124288484E-2</v>
      </c>
      <c r="S7115" s="347">
        <v>7.5526839898313151E-3</v>
      </c>
      <c r="T7115" s="349">
        <v>2.0064717288707224E-2</v>
      </c>
      <c r="U7115" s="349">
        <v>0.24172099477727427</v>
      </c>
      <c r="V7115" s="361">
        <v>0</v>
      </c>
    </row>
    <row r="7116" spans="1:22" ht="16" hidden="1" customHeight="1" outlineLevel="1">
      <c r="A7116" s="65">
        <v>7107</v>
      </c>
      <c r="B7116" s="117">
        <v>1</v>
      </c>
      <c r="C7116" s="325">
        <v>8.2209593361400011E-5</v>
      </c>
      <c r="D7116" s="326">
        <v>8.2355976632133218E-5</v>
      </c>
      <c r="E7116" s="327">
        <v>8.0105982225241442E-5</v>
      </c>
      <c r="F7116" s="332">
        <v>0</v>
      </c>
      <c r="G7116" s="326">
        <v>0</v>
      </c>
      <c r="H7116" s="327">
        <v>0</v>
      </c>
      <c r="I7116" s="332">
        <v>1.7385722309893803E-4</v>
      </c>
      <c r="J7116" s="326">
        <v>0</v>
      </c>
      <c r="K7116" s="327">
        <v>0</v>
      </c>
      <c r="L7116" s="336">
        <v>1.1748396343899057E-6</v>
      </c>
      <c r="M7116" s="337">
        <v>1.1415525114155251E-4</v>
      </c>
      <c r="N7116" s="345">
        <v>0</v>
      </c>
      <c r="O7116" s="346">
        <v>0</v>
      </c>
      <c r="P7116" s="347">
        <v>0</v>
      </c>
      <c r="Q7116" s="348">
        <v>8.8417329796640146E-3</v>
      </c>
      <c r="R7116" s="346">
        <v>1.4171454393245261E-2</v>
      </c>
      <c r="S7116" s="347">
        <v>3.9553031111813866E-2</v>
      </c>
      <c r="T7116" s="349">
        <v>2.0540184523036777E-2</v>
      </c>
      <c r="U7116" s="349">
        <v>0.23317232544978531</v>
      </c>
      <c r="V7116" s="361">
        <v>0</v>
      </c>
    </row>
    <row r="7117" spans="1:22" ht="16" hidden="1" customHeight="1" outlineLevel="1">
      <c r="A7117" s="65">
        <v>7108</v>
      </c>
      <c r="B7117" s="117">
        <v>1</v>
      </c>
      <c r="C7117" s="325">
        <v>8.0315766341822417E-5</v>
      </c>
      <c r="D7117" s="326">
        <v>8.1928254373892669E-5</v>
      </c>
      <c r="E7117" s="327">
        <v>7.7757936430461081E-5</v>
      </c>
      <c r="F7117" s="332">
        <v>0</v>
      </c>
      <c r="G7117" s="326">
        <v>0</v>
      </c>
      <c r="H7117" s="327">
        <v>0</v>
      </c>
      <c r="I7117" s="332">
        <v>1.9168873316036754E-4</v>
      </c>
      <c r="J7117" s="326">
        <v>0</v>
      </c>
      <c r="K7117" s="327">
        <v>0</v>
      </c>
      <c r="L7117" s="336">
        <v>1.409807561267887E-5</v>
      </c>
      <c r="M7117" s="337">
        <v>1.1415525114155251E-4</v>
      </c>
      <c r="N7117" s="345">
        <v>0</v>
      </c>
      <c r="O7117" s="346">
        <v>0</v>
      </c>
      <c r="P7117" s="347">
        <v>0</v>
      </c>
      <c r="Q7117" s="348">
        <v>8.8417329796640146E-3</v>
      </c>
      <c r="R7117" s="346">
        <v>1.4730945612346953E-2</v>
      </c>
      <c r="S7117" s="347">
        <v>4.4257896861594578E-2</v>
      </c>
      <c r="T7117" s="349">
        <v>2.0540184523036777E-2</v>
      </c>
      <c r="U7117" s="349">
        <v>0.23189493807901107</v>
      </c>
      <c r="V7117" s="361">
        <v>0</v>
      </c>
    </row>
    <row r="7118" spans="1:22" ht="16" hidden="1" customHeight="1" outlineLevel="1">
      <c r="A7118" s="65">
        <v>7109</v>
      </c>
      <c r="B7118" s="117">
        <v>1</v>
      </c>
      <c r="C7118" s="325">
        <v>7.97657439731002E-5</v>
      </c>
      <c r="D7118" s="326">
        <v>8.1053367936582472E-5</v>
      </c>
      <c r="E7118" s="327">
        <v>7.7252003911143773E-5</v>
      </c>
      <c r="F7118" s="332">
        <v>0</v>
      </c>
      <c r="G7118" s="326">
        <v>0</v>
      </c>
      <c r="H7118" s="327">
        <v>0</v>
      </c>
      <c r="I7118" s="332">
        <v>2.1174918197947579E-4</v>
      </c>
      <c r="J7118" s="326">
        <v>0</v>
      </c>
      <c r="K7118" s="327">
        <v>0</v>
      </c>
      <c r="L7118" s="336">
        <v>3.7594868300476983E-5</v>
      </c>
      <c r="M7118" s="337">
        <v>1.1415525114155251E-4</v>
      </c>
      <c r="N7118" s="345">
        <v>0</v>
      </c>
      <c r="O7118" s="346">
        <v>0</v>
      </c>
      <c r="P7118" s="347">
        <v>0</v>
      </c>
      <c r="Q7118" s="348">
        <v>8.8417329796640146E-3</v>
      </c>
      <c r="R7118" s="346">
        <v>1.7412484363657891E-2</v>
      </c>
      <c r="S7118" s="347">
        <v>4.4890745359383609E-2</v>
      </c>
      <c r="T7118" s="349">
        <v>2.0540184523036777E-2</v>
      </c>
      <c r="U7118" s="349">
        <v>0.2220688813807479</v>
      </c>
      <c r="V7118" s="361">
        <v>0</v>
      </c>
    </row>
    <row r="7119" spans="1:22" ht="16" hidden="1" customHeight="1" outlineLevel="1">
      <c r="A7119" s="65">
        <v>7110</v>
      </c>
      <c r="B7119" s="117">
        <v>1</v>
      </c>
      <c r="C7119" s="325">
        <v>8.0797035914454345E-5</v>
      </c>
      <c r="D7119" s="326">
        <v>8.42224010317283E-5</v>
      </c>
      <c r="E7119" s="327">
        <v>7.8432513122884173E-5</v>
      </c>
      <c r="F7119" s="332">
        <v>0</v>
      </c>
      <c r="G7119" s="326">
        <v>0</v>
      </c>
      <c r="H7119" s="327">
        <v>0</v>
      </c>
      <c r="I7119" s="332">
        <v>2.1843599825251188E-4</v>
      </c>
      <c r="J7119" s="326">
        <v>0</v>
      </c>
      <c r="K7119" s="327">
        <v>0</v>
      </c>
      <c r="L7119" s="336">
        <v>9.3987170751192462E-5</v>
      </c>
      <c r="M7119" s="337">
        <v>1.1415525114155251E-4</v>
      </c>
      <c r="N7119" s="345">
        <v>0</v>
      </c>
      <c r="O7119" s="346">
        <v>0</v>
      </c>
      <c r="P7119" s="347">
        <v>0</v>
      </c>
      <c r="Q7119" s="348">
        <v>8.8417329796640146E-3</v>
      </c>
      <c r="R7119" s="346">
        <v>1.892274983324134E-2</v>
      </c>
      <c r="S7119" s="347">
        <v>4.3625048363805562E-2</v>
      </c>
      <c r="T7119" s="349">
        <v>2.1491118991695889E-2</v>
      </c>
      <c r="U7119" s="349">
        <v>0.21764715586652944</v>
      </c>
      <c r="V7119" s="361">
        <v>0</v>
      </c>
    </row>
    <row r="7120" spans="1:22" ht="16" hidden="1" customHeight="1" outlineLevel="1">
      <c r="A7120" s="65">
        <v>7111</v>
      </c>
      <c r="B7120" s="117">
        <v>1</v>
      </c>
      <c r="C7120" s="325">
        <v>8.9291131358698451E-5</v>
      </c>
      <c r="D7120" s="326">
        <v>9.166865670927953E-5</v>
      </c>
      <c r="E7120" s="327">
        <v>8.5982583026542563E-5</v>
      </c>
      <c r="F7120" s="332">
        <v>0</v>
      </c>
      <c r="G7120" s="326">
        <v>0</v>
      </c>
      <c r="H7120" s="327">
        <v>0</v>
      </c>
      <c r="I7120" s="332">
        <v>2.3626750831394139E-4</v>
      </c>
      <c r="J7120" s="326">
        <v>0</v>
      </c>
      <c r="K7120" s="327">
        <v>0</v>
      </c>
      <c r="L7120" s="336">
        <v>1.8210014333043539E-4</v>
      </c>
      <c r="M7120" s="337">
        <v>1.1415525114155251E-4</v>
      </c>
      <c r="N7120" s="345">
        <v>0</v>
      </c>
      <c r="O7120" s="346">
        <v>4.7616856886626507E-2</v>
      </c>
      <c r="P7120" s="347">
        <v>1.8875369171775097E-2</v>
      </c>
      <c r="Q7120" s="348">
        <v>8.8417329796640146E-3</v>
      </c>
      <c r="R7120" s="346">
        <v>1.8782190251177003E-2</v>
      </c>
      <c r="S7120" s="347">
        <v>3.856226038149338E-2</v>
      </c>
      <c r="T7120" s="349">
        <v>3.8037378746364411E-2</v>
      </c>
      <c r="U7120" s="349">
        <v>0.24172099477727427</v>
      </c>
      <c r="V7120" s="361">
        <v>0</v>
      </c>
    </row>
    <row r="7121" spans="1:22" ht="16" hidden="1" customHeight="1" outlineLevel="1">
      <c r="A7121" s="65">
        <v>7112</v>
      </c>
      <c r="B7121" s="117">
        <v>1</v>
      </c>
      <c r="C7121" s="325">
        <v>1.0164163363818802E-4</v>
      </c>
      <c r="D7121" s="326">
        <v>1.0012589226994477E-4</v>
      </c>
      <c r="E7121" s="327">
        <v>9.525801254735999E-5</v>
      </c>
      <c r="F7121" s="332">
        <v>0</v>
      </c>
      <c r="G7121" s="326">
        <v>0</v>
      </c>
      <c r="H7121" s="327">
        <v>0</v>
      </c>
      <c r="I7121" s="332">
        <v>2.429543245869775E-4</v>
      </c>
      <c r="J7121" s="326">
        <v>0</v>
      </c>
      <c r="K7121" s="327">
        <v>0</v>
      </c>
      <c r="L7121" s="336">
        <v>1.5860335064263727E-4</v>
      </c>
      <c r="M7121" s="337">
        <v>1.1415525114155251E-4</v>
      </c>
      <c r="N7121" s="345">
        <v>0.12032247161571392</v>
      </c>
      <c r="O7121" s="346">
        <v>0.17420370625187848</v>
      </c>
      <c r="P7121" s="347">
        <v>0.1693801202406256</v>
      </c>
      <c r="Q7121" s="348">
        <v>8.8417329796640146E-3</v>
      </c>
      <c r="R7121" s="346">
        <v>1.5390855392179307E-2</v>
      </c>
      <c r="S7121" s="347">
        <v>4.2042927119333003E-2</v>
      </c>
      <c r="T7121" s="349">
        <v>8.8531999032163161E-2</v>
      </c>
      <c r="U7121" s="349">
        <v>0.32504595557854604</v>
      </c>
      <c r="V7121" s="361">
        <v>0</v>
      </c>
    </row>
    <row r="7122" spans="1:22" ht="16" hidden="1" customHeight="1" outlineLevel="1">
      <c r="A7122" s="65">
        <v>7113</v>
      </c>
      <c r="B7122" s="117">
        <v>1</v>
      </c>
      <c r="C7122" s="325">
        <v>1.0809814621648394E-4</v>
      </c>
      <c r="D7122" s="326">
        <v>1.0796098636407831E-4</v>
      </c>
      <c r="E7122" s="327">
        <v>1.0311942553982903E-4</v>
      </c>
      <c r="F7122" s="332">
        <v>0</v>
      </c>
      <c r="G7122" s="326">
        <v>0</v>
      </c>
      <c r="H7122" s="327">
        <v>0</v>
      </c>
      <c r="I7122" s="332">
        <v>2.3403856955626272E-4</v>
      </c>
      <c r="J7122" s="326">
        <v>0</v>
      </c>
      <c r="K7122" s="327">
        <v>0</v>
      </c>
      <c r="L7122" s="336">
        <v>1.4685495429873823E-4</v>
      </c>
      <c r="M7122" s="337">
        <v>1.1415525114155251E-4</v>
      </c>
      <c r="N7122" s="345">
        <v>0.24493196716072885</v>
      </c>
      <c r="O7122" s="346">
        <v>0.29028600271581306</v>
      </c>
      <c r="P7122" s="347">
        <v>0.28986515349507774</v>
      </c>
      <c r="Q7122" s="348">
        <v>8.8417329796640146E-3</v>
      </c>
      <c r="R7122" s="346">
        <v>1.3645236422588103E-2</v>
      </c>
      <c r="S7122" s="347">
        <v>4.1410078621543979E-2</v>
      </c>
      <c r="T7122" s="349">
        <v>9.9182465081145185E-2</v>
      </c>
      <c r="U7122" s="349">
        <v>0.43617865683590257</v>
      </c>
      <c r="V7122" s="361">
        <v>3.6300811166813961E-2</v>
      </c>
    </row>
    <row r="7123" spans="1:22" ht="16" hidden="1" customHeight="1" outlineLevel="1">
      <c r="A7123" s="65">
        <v>7114</v>
      </c>
      <c r="B7123" s="117">
        <v>1</v>
      </c>
      <c r="C7123" s="325">
        <v>1.1043574128355332E-4</v>
      </c>
      <c r="D7123" s="326">
        <v>1.0974964308035693E-4</v>
      </c>
      <c r="E7123" s="327">
        <v>1.1012464503806877E-4</v>
      </c>
      <c r="F7123" s="332">
        <v>0</v>
      </c>
      <c r="G7123" s="326">
        <v>0</v>
      </c>
      <c r="H7123" s="327">
        <v>0</v>
      </c>
      <c r="I7123" s="332">
        <v>1.9391767191804623E-4</v>
      </c>
      <c r="J7123" s="326">
        <v>0</v>
      </c>
      <c r="K7123" s="327">
        <v>0</v>
      </c>
      <c r="L7123" s="336">
        <v>1.644775488145868E-4</v>
      </c>
      <c r="M7123" s="337">
        <v>1.1415525114155251E-4</v>
      </c>
      <c r="N7123" s="345">
        <v>0.32781442979388092</v>
      </c>
      <c r="O7123" s="346">
        <v>0.37987342636898624</v>
      </c>
      <c r="P7123" s="347">
        <v>0.39813091612354756</v>
      </c>
      <c r="Q7123" s="348">
        <v>8.8417329796640146E-3</v>
      </c>
      <c r="R7123" s="346">
        <v>1.0433786555540612E-2</v>
      </c>
      <c r="S7123" s="347">
        <v>4.1093654372649474E-2</v>
      </c>
      <c r="T7123" s="349">
        <v>7.7120785408253831E-2</v>
      </c>
      <c r="U7123" s="349">
        <v>0.43480300889814572</v>
      </c>
      <c r="V7123" s="361">
        <v>0.11446497472533868</v>
      </c>
    </row>
    <row r="7124" spans="1:22" ht="16" hidden="1" customHeight="1" outlineLevel="1">
      <c r="A7124" s="65">
        <v>7115</v>
      </c>
      <c r="B7124" s="117">
        <v>1</v>
      </c>
      <c r="C7124" s="325">
        <v>1.0731061418854078E-4</v>
      </c>
      <c r="D7124" s="326">
        <v>1.0613344580614145E-4</v>
      </c>
      <c r="E7124" s="327">
        <v>1.1060463229998518E-4</v>
      </c>
      <c r="F7124" s="332">
        <v>0</v>
      </c>
      <c r="G7124" s="326">
        <v>0</v>
      </c>
      <c r="H7124" s="327">
        <v>0</v>
      </c>
      <c r="I7124" s="332">
        <v>1.3373632546072155E-4</v>
      </c>
      <c r="J7124" s="326">
        <v>0</v>
      </c>
      <c r="K7124" s="327">
        <v>0</v>
      </c>
      <c r="L7124" s="336">
        <v>1.8797434150238492E-4</v>
      </c>
      <c r="M7124" s="337">
        <v>1.1415525114155251E-4</v>
      </c>
      <c r="N7124" s="345">
        <v>0.36153901803771521</v>
      </c>
      <c r="O7124" s="346">
        <v>0.41054382895746111</v>
      </c>
      <c r="P7124" s="347">
        <v>0.44334056376645159</v>
      </c>
      <c r="Q7124" s="348">
        <v>8.8417329796640146E-3</v>
      </c>
      <c r="R7124" s="346">
        <v>1.1353649610663468E-2</v>
      </c>
      <c r="S7124" s="347">
        <v>4.1093654372649474E-2</v>
      </c>
      <c r="T7124" s="349">
        <v>6.8847655530919566E-2</v>
      </c>
      <c r="U7124" s="349">
        <v>0.39481095813621458</v>
      </c>
      <c r="V7124" s="361">
        <v>0.19225351787724176</v>
      </c>
    </row>
    <row r="7125" spans="1:22" ht="16" hidden="1" customHeight="1" outlineLevel="1">
      <c r="A7125" s="65">
        <v>7116</v>
      </c>
      <c r="B7125" s="117">
        <v>1</v>
      </c>
      <c r="C7125" s="325">
        <v>1.016103823672379E-4</v>
      </c>
      <c r="D7125" s="326">
        <v>1.0255613237358421E-4</v>
      </c>
      <c r="E7125" s="327">
        <v>1.0846414856441194E-4</v>
      </c>
      <c r="F7125" s="332">
        <v>0</v>
      </c>
      <c r="G7125" s="326">
        <v>0</v>
      </c>
      <c r="H7125" s="327">
        <v>0</v>
      </c>
      <c r="I7125" s="332">
        <v>8.2470734034111612E-5</v>
      </c>
      <c r="J7125" s="326">
        <v>0</v>
      </c>
      <c r="K7125" s="327">
        <v>0</v>
      </c>
      <c r="L7125" s="336">
        <v>2.0677177565262342E-4</v>
      </c>
      <c r="M7125" s="337">
        <v>1.1415525114155251E-4</v>
      </c>
      <c r="N7125" s="345">
        <v>0.36453993478822588</v>
      </c>
      <c r="O7125" s="346">
        <v>0.40817932583865929</v>
      </c>
      <c r="P7125" s="347">
        <v>0.43508584110682041</v>
      </c>
      <c r="Q7125" s="348">
        <v>8.8417329796640146E-3</v>
      </c>
      <c r="R7125" s="346">
        <v>1.2544886523394281E-2</v>
      </c>
      <c r="S7125" s="347">
        <v>3.2908121885029139E-2</v>
      </c>
      <c r="T7125" s="349">
        <v>3.8893219768157607E-2</v>
      </c>
      <c r="U7125" s="349">
        <v>0.33860591382214922</v>
      </c>
      <c r="V7125" s="361">
        <v>0.27548550310072256</v>
      </c>
    </row>
    <row r="7126" spans="1:22" ht="16" hidden="1" customHeight="1" outlineLevel="1">
      <c r="A7126" s="65">
        <v>7117</v>
      </c>
      <c r="B7126" s="117">
        <v>1</v>
      </c>
      <c r="C7126" s="325">
        <v>9.3222541244224226E-5</v>
      </c>
      <c r="D7126" s="326">
        <v>1.0160347825295755E-4</v>
      </c>
      <c r="E7126" s="327">
        <v>1.043518252663712E-4</v>
      </c>
      <c r="F7126" s="332">
        <v>0</v>
      </c>
      <c r="G7126" s="326">
        <v>0</v>
      </c>
      <c r="H7126" s="327">
        <v>0</v>
      </c>
      <c r="I7126" s="332">
        <v>0</v>
      </c>
      <c r="J7126" s="326">
        <v>0</v>
      </c>
      <c r="K7126" s="327">
        <v>0</v>
      </c>
      <c r="L7126" s="336">
        <v>1.8797434150238492E-4</v>
      </c>
      <c r="M7126" s="337">
        <v>1.1415525114155251E-4</v>
      </c>
      <c r="N7126" s="345">
        <v>0.33710298164069968</v>
      </c>
      <c r="O7126" s="346">
        <v>0.36998463046276281</v>
      </c>
      <c r="P7126" s="347">
        <v>0.38688252418427016</v>
      </c>
      <c r="Q7126" s="348">
        <v>8.8417329796640146E-3</v>
      </c>
      <c r="R7126" s="346">
        <v>1.5666736559907794E-2</v>
      </c>
      <c r="S7126" s="347">
        <v>4.1726502870438491E-2</v>
      </c>
      <c r="T7126" s="349">
        <v>3.3092519509337032E-2</v>
      </c>
      <c r="U7126" s="349">
        <v>0.26382962234836643</v>
      </c>
      <c r="V7126" s="361">
        <v>0.28481493677739567</v>
      </c>
    </row>
    <row r="7127" spans="1:22" ht="16" hidden="1" customHeight="1" outlineLevel="1">
      <c r="A7127" s="65">
        <v>7118</v>
      </c>
      <c r="B7127" s="117">
        <v>1</v>
      </c>
      <c r="C7127" s="325">
        <v>8.8578602381035587E-5</v>
      </c>
      <c r="D7127" s="326">
        <v>9.6879091491482486E-5</v>
      </c>
      <c r="E7127" s="327">
        <v>9.8890348583484299E-5</v>
      </c>
      <c r="F7127" s="332">
        <v>0</v>
      </c>
      <c r="G7127" s="326">
        <v>0</v>
      </c>
      <c r="H7127" s="327">
        <v>0</v>
      </c>
      <c r="I7127" s="332">
        <v>0</v>
      </c>
      <c r="J7127" s="326">
        <v>0</v>
      </c>
      <c r="K7127" s="327">
        <v>0</v>
      </c>
      <c r="L7127" s="336">
        <v>1.9032402077116473E-4</v>
      </c>
      <c r="M7127" s="337">
        <v>1.1415525114155251E-4</v>
      </c>
      <c r="N7127" s="345">
        <v>0.26893930116481424</v>
      </c>
      <c r="O7127" s="346">
        <v>0.28370559535325818</v>
      </c>
      <c r="P7127" s="347">
        <v>0.295271762680685</v>
      </c>
      <c r="Q7127" s="348">
        <v>8.8417329796640146E-3</v>
      </c>
      <c r="R7127" s="346">
        <v>1.6312649945010013E-2</v>
      </c>
      <c r="S7127" s="347">
        <v>5.6541384964642486E-3</v>
      </c>
      <c r="T7127" s="349">
        <v>3.8417752533828051E-2</v>
      </c>
      <c r="U7127" s="349">
        <v>0.24358794554994428</v>
      </c>
      <c r="V7127" s="361">
        <v>0.24344325012118179</v>
      </c>
    </row>
    <row r="7128" spans="1:22" ht="16" hidden="1" customHeight="1" outlineLevel="1">
      <c r="A7128" s="65">
        <v>7119</v>
      </c>
      <c r="B7128" s="117">
        <v>1</v>
      </c>
      <c r="C7128" s="325">
        <v>8.7309800780460497E-5</v>
      </c>
      <c r="D7128" s="326">
        <v>9.3729500317165772E-5</v>
      </c>
      <c r="E7128" s="327">
        <v>9.7242824738527907E-5</v>
      </c>
      <c r="F7128" s="332">
        <v>0</v>
      </c>
      <c r="G7128" s="326">
        <v>0</v>
      </c>
      <c r="H7128" s="327">
        <v>0</v>
      </c>
      <c r="I7128" s="332">
        <v>0</v>
      </c>
      <c r="J7128" s="326">
        <v>0</v>
      </c>
      <c r="K7128" s="327">
        <v>0</v>
      </c>
      <c r="L7128" s="336">
        <v>2.1382081345896285E-4</v>
      </c>
      <c r="M7128" s="337">
        <v>1.1415525114155251E-4</v>
      </c>
      <c r="N7128" s="345">
        <v>0.16505042127808739</v>
      </c>
      <c r="O7128" s="346">
        <v>0.16320836594221785</v>
      </c>
      <c r="P7128" s="347">
        <v>0.17138590225052527</v>
      </c>
      <c r="Q7128" s="348">
        <v>8.8417329796640146E-3</v>
      </c>
      <c r="R7128" s="346">
        <v>1.6899961066511971E-2</v>
      </c>
      <c r="S7128" s="347">
        <v>5.6541384964642486E-3</v>
      </c>
      <c r="T7128" s="349">
        <v>2.4248828950807311E-2</v>
      </c>
      <c r="U7128" s="349">
        <v>0.23454797338754216</v>
      </c>
      <c r="V7128" s="361">
        <v>0.16153967853087756</v>
      </c>
    </row>
    <row r="7129" spans="1:22" ht="16" hidden="1" customHeight="1" outlineLevel="1">
      <c r="A7129" s="65">
        <v>7120</v>
      </c>
      <c r="B7129" s="117">
        <v>1</v>
      </c>
      <c r="C7129" s="325">
        <v>8.7566061202251513E-5</v>
      </c>
      <c r="D7129" s="326">
        <v>9.2524101225760613E-5</v>
      </c>
      <c r="E7129" s="327">
        <v>9.839738869286743E-5</v>
      </c>
      <c r="F7129" s="332">
        <v>0</v>
      </c>
      <c r="G7129" s="326">
        <v>0</v>
      </c>
      <c r="H7129" s="327">
        <v>0</v>
      </c>
      <c r="I7129" s="332">
        <v>0</v>
      </c>
      <c r="J7129" s="326">
        <v>0</v>
      </c>
      <c r="K7129" s="327">
        <v>0</v>
      </c>
      <c r="L7129" s="336">
        <v>2.2321953053408208E-4</v>
      </c>
      <c r="M7129" s="337">
        <v>1.1415525114155251E-4</v>
      </c>
      <c r="N7129" s="345">
        <v>6.5591466118304853E-2</v>
      </c>
      <c r="O7129" s="346">
        <v>6.0915486845487803E-2</v>
      </c>
      <c r="P7129" s="347">
        <v>6.9793744700491003E-2</v>
      </c>
      <c r="Q7129" s="348">
        <v>8.8417329796640146E-3</v>
      </c>
      <c r="R7129" s="346">
        <v>1.6231508237993752E-2</v>
      </c>
      <c r="S7129" s="347">
        <v>5.3377142475697385E-3</v>
      </c>
      <c r="T7129" s="349">
        <v>3.6420790149643924E-2</v>
      </c>
      <c r="U7129" s="349">
        <v>0.23749579039702109</v>
      </c>
      <c r="V7129" s="361">
        <v>2.9174711826546434E-2</v>
      </c>
    </row>
    <row r="7130" spans="1:22" ht="16" hidden="1" customHeight="1" outlineLevel="1">
      <c r="A7130" s="65">
        <v>7121</v>
      </c>
      <c r="B7130" s="117">
        <v>1</v>
      </c>
      <c r="C7130" s="325">
        <v>8.9541141526299444E-5</v>
      </c>
      <c r="D7130" s="326">
        <v>9.8317793632837034E-5</v>
      </c>
      <c r="E7130" s="327">
        <v>9.9603843162008706E-5</v>
      </c>
      <c r="F7130" s="332">
        <v>0</v>
      </c>
      <c r="G7130" s="326">
        <v>0</v>
      </c>
      <c r="H7130" s="327">
        <v>0</v>
      </c>
      <c r="I7130" s="332">
        <v>0</v>
      </c>
      <c r="J7130" s="326">
        <v>0</v>
      </c>
      <c r="K7130" s="327">
        <v>0</v>
      </c>
      <c r="L7130" s="336">
        <v>2.2321953053408208E-4</v>
      </c>
      <c r="M7130" s="337">
        <v>1.1415525114155251E-4</v>
      </c>
      <c r="N7130" s="345">
        <v>0</v>
      </c>
      <c r="O7130" s="346">
        <v>0</v>
      </c>
      <c r="P7130" s="347">
        <v>0</v>
      </c>
      <c r="Q7130" s="348">
        <v>8.8417329796640146E-3</v>
      </c>
      <c r="R7130" s="346">
        <v>1.5662958489660251E-2</v>
      </c>
      <c r="S7130" s="347">
        <v>5.0212899986752275E-3</v>
      </c>
      <c r="T7130" s="349">
        <v>6.5234104550014951E-2</v>
      </c>
      <c r="U7130" s="349">
        <v>0.26451744631724483</v>
      </c>
      <c r="V7130" s="361">
        <v>0</v>
      </c>
    </row>
    <row r="7131" spans="1:22" ht="16" hidden="1" customHeight="1" outlineLevel="1">
      <c r="A7131" s="65">
        <v>7122</v>
      </c>
      <c r="B7131" s="117">
        <v>1</v>
      </c>
      <c r="C7131" s="325">
        <v>9.4578846403459664E-5</v>
      </c>
      <c r="D7131" s="326">
        <v>1.0636674885609084E-4</v>
      </c>
      <c r="E7131" s="327">
        <v>1.0357346754434457E-4</v>
      </c>
      <c r="F7131" s="332">
        <v>0</v>
      </c>
      <c r="G7131" s="326">
        <v>0</v>
      </c>
      <c r="H7131" s="327">
        <v>0</v>
      </c>
      <c r="I7131" s="332">
        <v>0</v>
      </c>
      <c r="J7131" s="326">
        <v>0</v>
      </c>
      <c r="K7131" s="327">
        <v>0</v>
      </c>
      <c r="L7131" s="336">
        <v>1.644775488145868E-4</v>
      </c>
      <c r="M7131" s="337">
        <v>1.1415525114155251E-4</v>
      </c>
      <c r="N7131" s="345">
        <v>0</v>
      </c>
      <c r="O7131" s="346">
        <v>0</v>
      </c>
      <c r="P7131" s="347">
        <v>0</v>
      </c>
      <c r="Q7131" s="348">
        <v>8.8417329796640146E-3</v>
      </c>
      <c r="R7131" s="346">
        <v>1.9248303569497173E-2</v>
      </c>
      <c r="S7131" s="347">
        <v>5.0212899986752275E-3</v>
      </c>
      <c r="T7131" s="349">
        <v>0.15424157081650766</v>
      </c>
      <c r="U7131" s="349">
        <v>0.3444032872741245</v>
      </c>
      <c r="V7131" s="361">
        <v>0</v>
      </c>
    </row>
    <row r="7132" spans="1:22" ht="16" hidden="1" customHeight="1" outlineLevel="1">
      <c r="A7132" s="65">
        <v>7123</v>
      </c>
      <c r="B7132" s="117">
        <v>1</v>
      </c>
      <c r="C7132" s="325">
        <v>1.085606650265458E-4</v>
      </c>
      <c r="D7132" s="326">
        <v>1.2201749512352881E-4</v>
      </c>
      <c r="E7132" s="327">
        <v>1.1917953987097864E-4</v>
      </c>
      <c r="F7132" s="332">
        <v>0</v>
      </c>
      <c r="G7132" s="326">
        <v>0</v>
      </c>
      <c r="H7132" s="327">
        <v>0</v>
      </c>
      <c r="I7132" s="332">
        <v>0</v>
      </c>
      <c r="J7132" s="326">
        <v>0</v>
      </c>
      <c r="K7132" s="327">
        <v>1.099420278658468E-4</v>
      </c>
      <c r="L7132" s="336">
        <v>1.1748396343899057E-4</v>
      </c>
      <c r="M7132" s="337">
        <v>1.1415525114155251E-4</v>
      </c>
      <c r="N7132" s="345">
        <v>0</v>
      </c>
      <c r="O7132" s="346">
        <v>0</v>
      </c>
      <c r="P7132" s="347">
        <v>0</v>
      </c>
      <c r="Q7132" s="348">
        <v>8.8417329796640146E-3</v>
      </c>
      <c r="R7132" s="346">
        <v>1.5032415053865988E-2</v>
      </c>
      <c r="S7132" s="347">
        <v>5.0212899986752275E-3</v>
      </c>
      <c r="T7132" s="349">
        <v>0.20178829424946315</v>
      </c>
      <c r="U7132" s="349">
        <v>0.49454543362358588</v>
      </c>
      <c r="V7132" s="361">
        <v>0</v>
      </c>
    </row>
    <row r="7133" spans="1:22" ht="16" hidden="1" customHeight="1" outlineLevel="1">
      <c r="A7133" s="65">
        <v>7124</v>
      </c>
      <c r="B7133" s="117">
        <v>1</v>
      </c>
      <c r="C7133" s="325">
        <v>1.1513593243445219E-4</v>
      </c>
      <c r="D7133" s="326">
        <v>1.2965817000937119E-4</v>
      </c>
      <c r="E7133" s="327">
        <v>1.287014493371045E-4</v>
      </c>
      <c r="F7133" s="332">
        <v>0</v>
      </c>
      <c r="G7133" s="326">
        <v>0</v>
      </c>
      <c r="H7133" s="327">
        <v>0</v>
      </c>
      <c r="I7133" s="332">
        <v>0</v>
      </c>
      <c r="J7133" s="326">
        <v>0</v>
      </c>
      <c r="K7133" s="327">
        <v>1.1588484018291963E-4</v>
      </c>
      <c r="L7133" s="336">
        <v>8.811297257924293E-5</v>
      </c>
      <c r="M7133" s="337">
        <v>1.1415525114155251E-4</v>
      </c>
      <c r="N7133" s="345">
        <v>0</v>
      </c>
      <c r="O7133" s="346">
        <v>0</v>
      </c>
      <c r="P7133" s="347">
        <v>0</v>
      </c>
      <c r="Q7133" s="348">
        <v>8.8417329796640146E-3</v>
      </c>
      <c r="R7133" s="346">
        <v>1.6577498623214768E-2</v>
      </c>
      <c r="S7133" s="347">
        <v>5.0212899986752275E-3</v>
      </c>
      <c r="T7133" s="349">
        <v>0.26588127743708717</v>
      </c>
      <c r="U7133" s="349">
        <v>0.56283652767651504</v>
      </c>
      <c r="V7133" s="361">
        <v>0</v>
      </c>
    </row>
    <row r="7134" spans="1:22" ht="16" hidden="1" customHeight="1" outlineLevel="1">
      <c r="A7134" s="65">
        <v>7125</v>
      </c>
      <c r="B7134" s="117">
        <v>1</v>
      </c>
      <c r="C7134" s="325">
        <v>1.0690434766618915E-4</v>
      </c>
      <c r="D7134" s="326">
        <v>1.2541983126862402E-4</v>
      </c>
      <c r="E7134" s="327">
        <v>1.2167028458146388E-4</v>
      </c>
      <c r="F7134" s="332">
        <v>0</v>
      </c>
      <c r="G7134" s="326">
        <v>0</v>
      </c>
      <c r="H7134" s="327">
        <v>0</v>
      </c>
      <c r="I7134" s="332">
        <v>8.2470734034111612E-5</v>
      </c>
      <c r="J7134" s="326">
        <v>0</v>
      </c>
      <c r="K7134" s="327">
        <v>1.2479905865852881E-4</v>
      </c>
      <c r="L7134" s="336">
        <v>5.8741981719495287E-5</v>
      </c>
      <c r="M7134" s="337">
        <v>1.1415525114155251E-4</v>
      </c>
      <c r="N7134" s="345">
        <v>0</v>
      </c>
      <c r="O7134" s="346">
        <v>0</v>
      </c>
      <c r="P7134" s="347">
        <v>0</v>
      </c>
      <c r="Q7134" s="348">
        <v>8.8417329796640146E-3</v>
      </c>
      <c r="R7134" s="346">
        <v>2.5009748672438999E-2</v>
      </c>
      <c r="S7134" s="347">
        <v>5.3377142475697385E-3</v>
      </c>
      <c r="T7134" s="349">
        <v>0.20977614378619971</v>
      </c>
      <c r="U7134" s="349">
        <v>0.51350972305123388</v>
      </c>
      <c r="V7134" s="361">
        <v>0</v>
      </c>
    </row>
    <row r="7135" spans="1:22" ht="16" hidden="1" customHeight="1" outlineLevel="1">
      <c r="A7135" s="65">
        <v>7126</v>
      </c>
      <c r="B7135" s="117">
        <v>1</v>
      </c>
      <c r="C7135" s="325">
        <v>9.8554008068315634E-5</v>
      </c>
      <c r="D7135" s="326">
        <v>1.1357970148369268E-4</v>
      </c>
      <c r="E7135" s="327">
        <v>1.1120137322020562E-4</v>
      </c>
      <c r="F7135" s="332">
        <v>0</v>
      </c>
      <c r="G7135" s="326">
        <v>0</v>
      </c>
      <c r="H7135" s="327">
        <v>0</v>
      </c>
      <c r="I7135" s="332">
        <v>9.8073305337862478E-5</v>
      </c>
      <c r="J7135" s="326">
        <v>0</v>
      </c>
      <c r="K7135" s="327">
        <v>1.4262749560974724E-4</v>
      </c>
      <c r="L7135" s="336">
        <v>3.7594868300476983E-5</v>
      </c>
      <c r="M7135" s="337">
        <v>1.1415525114155251E-4</v>
      </c>
      <c r="N7135" s="345">
        <v>0</v>
      </c>
      <c r="O7135" s="346">
        <v>0</v>
      </c>
      <c r="P7135" s="347">
        <v>0</v>
      </c>
      <c r="Q7135" s="348">
        <v>8.8417329796640146E-3</v>
      </c>
      <c r="R7135" s="346">
        <v>2.7528145935685529E-2</v>
      </c>
      <c r="S7135" s="347">
        <v>5.9705627453587604E-3</v>
      </c>
      <c r="T7135" s="349">
        <v>0.15718946766935091</v>
      </c>
      <c r="U7135" s="349">
        <v>0.45180208698614105</v>
      </c>
      <c r="V7135" s="361">
        <v>0</v>
      </c>
    </row>
    <row r="7136" spans="1:22" ht="16" hidden="1" customHeight="1" outlineLevel="1">
      <c r="A7136" s="65">
        <v>7127</v>
      </c>
      <c r="B7136" s="117">
        <v>1</v>
      </c>
      <c r="C7136" s="325">
        <v>9.0722439568214188E-5</v>
      </c>
      <c r="D7136" s="326">
        <v>1.0572516546873003E-4</v>
      </c>
      <c r="E7136" s="327">
        <v>1.0291186348062192E-4</v>
      </c>
      <c r="F7136" s="332">
        <v>0</v>
      </c>
      <c r="G7136" s="326">
        <v>0</v>
      </c>
      <c r="H7136" s="327">
        <v>0</v>
      </c>
      <c r="I7136" s="332">
        <v>1.225916316723281E-4</v>
      </c>
      <c r="J7136" s="326">
        <v>0</v>
      </c>
      <c r="K7136" s="327">
        <v>1.4559890176828365E-4</v>
      </c>
      <c r="L7136" s="336">
        <v>2.3496792687798115E-5</v>
      </c>
      <c r="M7136" s="337">
        <v>1.1415525114155251E-4</v>
      </c>
      <c r="N7136" s="345">
        <v>0</v>
      </c>
      <c r="O7136" s="346">
        <v>0</v>
      </c>
      <c r="P7136" s="347">
        <v>0</v>
      </c>
      <c r="Q7136" s="348">
        <v>8.8417329796640146E-3</v>
      </c>
      <c r="R7136" s="346">
        <v>2.9061637625973892E-2</v>
      </c>
      <c r="S7136" s="347">
        <v>5.6541384964642486E-3</v>
      </c>
      <c r="T7136" s="349">
        <v>0.112210267301775</v>
      </c>
      <c r="U7136" s="349">
        <v>0.36356409783573773</v>
      </c>
      <c r="V7136" s="361">
        <v>0</v>
      </c>
    </row>
    <row r="7137" spans="1:22" ht="16" hidden="1" customHeight="1" outlineLevel="1">
      <c r="A7137" s="65">
        <v>7128</v>
      </c>
      <c r="B7137" s="117">
        <v>1</v>
      </c>
      <c r="C7137" s="325">
        <v>8.3528396995495306E-5</v>
      </c>
      <c r="D7137" s="326">
        <v>9.8220584028691448E-5</v>
      </c>
      <c r="E7137" s="327">
        <v>9.3740214989408038E-5</v>
      </c>
      <c r="F7137" s="332">
        <v>0</v>
      </c>
      <c r="G7137" s="326">
        <v>0</v>
      </c>
      <c r="H7137" s="327">
        <v>0</v>
      </c>
      <c r="I7137" s="332">
        <v>1.3373632546072155E-4</v>
      </c>
      <c r="J7137" s="326">
        <v>0</v>
      </c>
      <c r="K7137" s="327">
        <v>1.6045593256096565E-4</v>
      </c>
      <c r="L7137" s="336">
        <v>9.3987170751192458E-6</v>
      </c>
      <c r="M7137" s="337">
        <v>1.1415525114155251E-4</v>
      </c>
      <c r="N7137" s="345">
        <v>0</v>
      </c>
      <c r="O7137" s="346">
        <v>0</v>
      </c>
      <c r="P7137" s="347">
        <v>0</v>
      </c>
      <c r="Q7137" s="348">
        <v>5.3050397877984087E-2</v>
      </c>
      <c r="R7137" s="346">
        <v>3.434941182369379E-2</v>
      </c>
      <c r="S7137" s="347">
        <v>1.5971644759072267E-2</v>
      </c>
      <c r="T7137" s="349">
        <v>9.1384802438140483E-2</v>
      </c>
      <c r="U7137" s="349">
        <v>0.31620250455010918</v>
      </c>
      <c r="V7137" s="361">
        <v>0</v>
      </c>
    </row>
    <row r="7138" spans="1:22" ht="16" hidden="1" customHeight="1" outlineLevel="1">
      <c r="A7138" s="65">
        <v>7129</v>
      </c>
      <c r="B7138" s="117">
        <v>1</v>
      </c>
      <c r="C7138" s="325">
        <v>7.7459400176980954E-5</v>
      </c>
      <c r="D7138" s="326">
        <v>9.0541025301190829E-5</v>
      </c>
      <c r="E7138" s="327">
        <v>8.6358789258855431E-5</v>
      </c>
      <c r="F7138" s="332">
        <v>0</v>
      </c>
      <c r="G7138" s="326">
        <v>0</v>
      </c>
      <c r="H7138" s="327">
        <v>0</v>
      </c>
      <c r="I7138" s="332">
        <v>1.2482057043000677E-4</v>
      </c>
      <c r="J7138" s="326">
        <v>0</v>
      </c>
      <c r="K7138" s="327">
        <v>1.663987448780384E-4</v>
      </c>
      <c r="L7138" s="336">
        <v>5.8741981719495289E-6</v>
      </c>
      <c r="M7138" s="337">
        <v>1.1415525114155251E-4</v>
      </c>
      <c r="N7138" s="345">
        <v>0</v>
      </c>
      <c r="O7138" s="346">
        <v>0</v>
      </c>
      <c r="P7138" s="347">
        <v>0</v>
      </c>
      <c r="Q7138" s="348">
        <v>5.3050397877984087E-2</v>
      </c>
      <c r="R7138" s="346">
        <v>3.9747307426080999E-2</v>
      </c>
      <c r="S7138" s="347">
        <v>3.5066034023452701E-2</v>
      </c>
      <c r="T7138" s="349">
        <v>2.6721258569320994E-2</v>
      </c>
      <c r="U7138" s="349">
        <v>0.27434350301550803</v>
      </c>
      <c r="V7138" s="361">
        <v>0</v>
      </c>
    </row>
    <row r="7139" spans="1:22" ht="16" hidden="1" customHeight="1" outlineLevel="1">
      <c r="A7139" s="65">
        <v>7130</v>
      </c>
      <c r="B7139" s="117">
        <v>1</v>
      </c>
      <c r="C7139" s="325">
        <v>7.1540409459027186E-5</v>
      </c>
      <c r="D7139" s="326">
        <v>8.3483608040221919E-5</v>
      </c>
      <c r="E7139" s="327">
        <v>7.8912500384800604E-5</v>
      </c>
      <c r="F7139" s="332">
        <v>0</v>
      </c>
      <c r="G7139" s="326">
        <v>0</v>
      </c>
      <c r="H7139" s="327">
        <v>0</v>
      </c>
      <c r="I7139" s="332">
        <v>1.4265208049143633E-4</v>
      </c>
      <c r="J7139" s="326">
        <v>1.352372880032196E-4</v>
      </c>
      <c r="K7139" s="327">
        <v>1.6937015103657481E-4</v>
      </c>
      <c r="L7139" s="336">
        <v>2.3496792687798115E-6</v>
      </c>
      <c r="M7139" s="337">
        <v>1.1415525114155251E-4</v>
      </c>
      <c r="N7139" s="345">
        <v>0</v>
      </c>
      <c r="O7139" s="346">
        <v>0</v>
      </c>
      <c r="P7139" s="347">
        <v>0</v>
      </c>
      <c r="Q7139" s="348">
        <v>5.3050397877984087E-2</v>
      </c>
      <c r="R7139" s="346">
        <v>4.1354255848731633E-2</v>
      </c>
      <c r="S7139" s="347">
        <v>3.0994016771461005E-2</v>
      </c>
      <c r="T7139" s="349">
        <v>1.9969623841841311E-2</v>
      </c>
      <c r="U7139" s="349">
        <v>0.2517435726095027</v>
      </c>
      <c r="V7139" s="361">
        <v>0</v>
      </c>
    </row>
    <row r="7140" spans="1:22" ht="16" hidden="1" customHeight="1" outlineLevel="1">
      <c r="A7140" s="65">
        <v>7131</v>
      </c>
      <c r="B7140" s="117">
        <v>1</v>
      </c>
      <c r="C7140" s="325">
        <v>6.5615168486883395E-5</v>
      </c>
      <c r="D7140" s="326">
        <v>7.2771109663379274E-5</v>
      </c>
      <c r="E7140" s="327">
        <v>7.2283487118873733E-5</v>
      </c>
      <c r="F7140" s="332">
        <v>0</v>
      </c>
      <c r="G7140" s="326">
        <v>0</v>
      </c>
      <c r="H7140" s="327">
        <v>0</v>
      </c>
      <c r="I7140" s="332">
        <v>1.5602571303750847E-4</v>
      </c>
      <c r="J7140" s="326">
        <v>1.5661217850828781E-4</v>
      </c>
      <c r="K7140" s="327">
        <v>1.7531296335364765E-4</v>
      </c>
      <c r="L7140" s="336">
        <v>1.1748396343899057E-6</v>
      </c>
      <c r="M7140" s="337">
        <v>1.1415525114155251E-4</v>
      </c>
      <c r="N7140" s="345">
        <v>0</v>
      </c>
      <c r="O7140" s="346">
        <v>0</v>
      </c>
      <c r="P7140" s="347">
        <v>0</v>
      </c>
      <c r="Q7140" s="348">
        <v>5.3050397877984087E-2</v>
      </c>
      <c r="R7140" s="346">
        <v>4.4577855537969571E-2</v>
      </c>
      <c r="S7140" s="347">
        <v>1.3165324502658619E-2</v>
      </c>
      <c r="T7140" s="349">
        <v>1.3883643242423008E-2</v>
      </c>
      <c r="U7140" s="349">
        <v>0.20909848653904048</v>
      </c>
      <c r="V7140" s="361">
        <v>0</v>
      </c>
    </row>
    <row r="7141" spans="1:22" ht="16" hidden="1" customHeight="1" outlineLevel="1">
      <c r="A7141" s="65">
        <v>7132</v>
      </c>
      <c r="B7141" s="117">
        <v>1</v>
      </c>
      <c r="C7141" s="325">
        <v>7.1971676998138924E-5</v>
      </c>
      <c r="D7141" s="326">
        <v>9.7306813749723021E-5</v>
      </c>
      <c r="E7141" s="327">
        <v>3.4753672288489362E-5</v>
      </c>
      <c r="F7141" s="332">
        <v>0</v>
      </c>
      <c r="G7141" s="326">
        <v>0</v>
      </c>
      <c r="H7141" s="327">
        <v>0</v>
      </c>
      <c r="I7141" s="332">
        <v>1.6048359055286583E-4</v>
      </c>
      <c r="J7141" s="326">
        <v>1.7099912404054522E-4</v>
      </c>
      <c r="K7141" s="327">
        <v>1.8125577567072043E-4</v>
      </c>
      <c r="L7141" s="336">
        <v>1.409807561267887E-5</v>
      </c>
      <c r="M7141" s="337">
        <v>1.1415525114155251E-4</v>
      </c>
      <c r="N7141" s="345">
        <v>0</v>
      </c>
      <c r="O7141" s="346">
        <v>0</v>
      </c>
      <c r="P7141" s="347">
        <v>0</v>
      </c>
      <c r="Q7141" s="348">
        <v>5.3050397877984087E-2</v>
      </c>
      <c r="R7141" s="346">
        <v>4.7864693635087198E-2</v>
      </c>
      <c r="S7141" s="347">
        <v>9.726155748455945E-3</v>
      </c>
      <c r="T7141" s="349">
        <v>1.3598362901825275E-2</v>
      </c>
      <c r="U7141" s="349">
        <v>0.20428371875689152</v>
      </c>
      <c r="V7141" s="361">
        <v>0</v>
      </c>
    </row>
    <row r="7142" spans="1:22" ht="16" hidden="1" customHeight="1" outlineLevel="1">
      <c r="A7142" s="65">
        <v>7133</v>
      </c>
      <c r="B7142" s="117">
        <v>1</v>
      </c>
      <c r="C7142" s="325">
        <v>6.6652710682427565E-5</v>
      </c>
      <c r="D7142" s="326">
        <v>7.6853913037493529E-5</v>
      </c>
      <c r="E7142" s="327">
        <v>7.2387268148477283E-5</v>
      </c>
      <c r="F7142" s="332">
        <v>0</v>
      </c>
      <c r="G7142" s="326">
        <v>0</v>
      </c>
      <c r="H7142" s="327">
        <v>0</v>
      </c>
      <c r="I7142" s="332">
        <v>1.6271252931054456E-4</v>
      </c>
      <c r="J7142" s="326">
        <v>1.6812173493409372E-4</v>
      </c>
      <c r="K7142" s="327">
        <v>1.8422718182925681E-4</v>
      </c>
      <c r="L7142" s="336">
        <v>3.7594868300476983E-5</v>
      </c>
      <c r="M7142" s="337">
        <v>1.1415525114155251E-4</v>
      </c>
      <c r="N7142" s="345">
        <v>0</v>
      </c>
      <c r="O7142" s="346">
        <v>0</v>
      </c>
      <c r="P7142" s="347">
        <v>0</v>
      </c>
      <c r="Q7142" s="348">
        <v>5.3050397877984087E-2</v>
      </c>
      <c r="R7142" s="346">
        <v>6.2269657992524222E-2</v>
      </c>
      <c r="S7142" s="347">
        <v>1.1624701241823011E-2</v>
      </c>
      <c r="T7142" s="349">
        <v>1.5595325286009406E-2</v>
      </c>
      <c r="U7142" s="349">
        <v>0.20900022597205786</v>
      </c>
      <c r="V7142" s="361">
        <v>0</v>
      </c>
    </row>
    <row r="7143" spans="1:22" ht="16" hidden="1" customHeight="1" outlineLevel="1">
      <c r="A7143" s="65">
        <v>7134</v>
      </c>
      <c r="B7143" s="117">
        <v>1</v>
      </c>
      <c r="C7143" s="325">
        <v>6.6421451277396643E-5</v>
      </c>
      <c r="D7143" s="326">
        <v>7.6892796879151758E-5</v>
      </c>
      <c r="E7143" s="327">
        <v>7.1582965169049765E-5</v>
      </c>
      <c r="F7143" s="332">
        <v>0</v>
      </c>
      <c r="G7143" s="326">
        <v>0</v>
      </c>
      <c r="H7143" s="327">
        <v>0</v>
      </c>
      <c r="I7143" s="332">
        <v>1.7831510061429539E-4</v>
      </c>
      <c r="J7143" s="326">
        <v>1.9155190337234151E-4</v>
      </c>
      <c r="K7143" s="327">
        <v>1.8422718182925681E-4</v>
      </c>
      <c r="L7143" s="336">
        <v>9.3987170751192462E-5</v>
      </c>
      <c r="M7143" s="337">
        <v>1.1415525114155251E-4</v>
      </c>
      <c r="N7143" s="345">
        <v>0</v>
      </c>
      <c r="O7143" s="346">
        <v>5.7875286355776418E-3</v>
      </c>
      <c r="P7143" s="347">
        <v>1.0754199329603505E-3</v>
      </c>
      <c r="Q7143" s="348">
        <v>5.3050397877984087E-2</v>
      </c>
      <c r="R7143" s="346">
        <v>6.9003128159954102E-2</v>
      </c>
      <c r="S7143" s="347">
        <v>9.4097314995614349E-3</v>
      </c>
      <c r="T7143" s="349">
        <v>1.5595325286009406E-2</v>
      </c>
      <c r="U7143" s="349">
        <v>0.20438197932387417</v>
      </c>
      <c r="V7143" s="361">
        <v>0</v>
      </c>
    </row>
    <row r="7144" spans="1:22" ht="16" hidden="1" customHeight="1" outlineLevel="1">
      <c r="A7144" s="65">
        <v>7135</v>
      </c>
      <c r="B7144" s="117">
        <v>1</v>
      </c>
      <c r="C7144" s="325">
        <v>6.8490285414294944E-5</v>
      </c>
      <c r="D7144" s="326">
        <v>7.9323036982791191E-5</v>
      </c>
      <c r="E7144" s="327">
        <v>7.3684531018521684E-5</v>
      </c>
      <c r="F7144" s="332">
        <v>0</v>
      </c>
      <c r="G7144" s="326">
        <v>0</v>
      </c>
      <c r="H7144" s="327">
        <v>0</v>
      </c>
      <c r="I7144" s="332">
        <v>1.8500191688733148E-4</v>
      </c>
      <c r="J7144" s="326">
        <v>1.9977301510506001E-4</v>
      </c>
      <c r="K7144" s="327">
        <v>1.5451312024389281E-4</v>
      </c>
      <c r="L7144" s="336">
        <v>1.8210014333043539E-4</v>
      </c>
      <c r="M7144" s="337">
        <v>1.1415525114155251E-4</v>
      </c>
      <c r="N7144" s="345">
        <v>1.7719698907777349E-2</v>
      </c>
      <c r="O7144" s="346">
        <v>6.1948067985742601E-2</v>
      </c>
      <c r="P7144" s="347">
        <v>5.1278517371328977E-2</v>
      </c>
      <c r="Q7144" s="348">
        <v>6.1892130857648102E-2</v>
      </c>
      <c r="R7144" s="346">
        <v>6.7722248954105252E-2</v>
      </c>
      <c r="S7144" s="347">
        <v>8.7768830017724113E-3</v>
      </c>
      <c r="T7144" s="349">
        <v>1.597569907347305E-2</v>
      </c>
      <c r="U7144" s="349">
        <v>0.20683849349843997</v>
      </c>
      <c r="V7144" s="361">
        <v>0</v>
      </c>
    </row>
    <row r="7145" spans="1:22" ht="16" hidden="1" customHeight="1" outlineLevel="1">
      <c r="A7145" s="65">
        <v>7136</v>
      </c>
      <c r="B7145" s="117">
        <v>1</v>
      </c>
      <c r="C7145" s="325">
        <v>7.2390444028870601E-5</v>
      </c>
      <c r="D7145" s="326">
        <v>7.7048332245784688E-5</v>
      </c>
      <c r="E7145" s="327">
        <v>7.4813149715460302E-5</v>
      </c>
      <c r="F7145" s="332">
        <v>0</v>
      </c>
      <c r="G7145" s="326">
        <v>0</v>
      </c>
      <c r="H7145" s="327">
        <v>0</v>
      </c>
      <c r="I7145" s="332">
        <v>2.0283342694876101E-4</v>
      </c>
      <c r="J7145" s="326">
        <v>1.9607351482533666E-4</v>
      </c>
      <c r="K7145" s="327">
        <v>1.2777046481706524E-4</v>
      </c>
      <c r="L7145" s="336">
        <v>1.5860335064263727E-4</v>
      </c>
      <c r="M7145" s="337">
        <v>1.1415525114155251E-4</v>
      </c>
      <c r="N7145" s="345">
        <v>9.1027808098823965E-2</v>
      </c>
      <c r="O7145" s="346">
        <v>0.15594893107351102</v>
      </c>
      <c r="P7145" s="347">
        <v>0.12017641511056493</v>
      </c>
      <c r="Q7145" s="348">
        <v>6.1892130857648102E-2</v>
      </c>
      <c r="R7145" s="346">
        <v>6.911402126707851E-2</v>
      </c>
      <c r="S7145" s="347">
        <v>8.7768830017724113E-3</v>
      </c>
      <c r="T7145" s="349">
        <v>2.3392987929014109E-2</v>
      </c>
      <c r="U7145" s="349">
        <v>0.2301262478733237</v>
      </c>
      <c r="V7145" s="361">
        <v>0</v>
      </c>
    </row>
    <row r="7146" spans="1:22" ht="16" hidden="1" customHeight="1" outlineLevel="1">
      <c r="A7146" s="65">
        <v>7137</v>
      </c>
      <c r="B7146" s="117">
        <v>1</v>
      </c>
      <c r="C7146" s="325">
        <v>7.3171725802623739E-5</v>
      </c>
      <c r="D7146" s="326">
        <v>8.1344996749019204E-5</v>
      </c>
      <c r="E7146" s="327">
        <v>7.7316867054645993E-5</v>
      </c>
      <c r="F7146" s="332">
        <v>0</v>
      </c>
      <c r="G7146" s="326">
        <v>0</v>
      </c>
      <c r="H7146" s="327">
        <v>0</v>
      </c>
      <c r="I7146" s="332">
        <v>1.9391767191804623E-4</v>
      </c>
      <c r="J7146" s="326">
        <v>0</v>
      </c>
      <c r="K7146" s="327">
        <v>1.0102780939023762E-4</v>
      </c>
      <c r="L7146" s="336">
        <v>1.4685495429873823E-4</v>
      </c>
      <c r="M7146" s="337">
        <v>1.1415525114155251E-4</v>
      </c>
      <c r="N7146" s="345">
        <v>0.16876584201681491</v>
      </c>
      <c r="O7146" s="346">
        <v>0.25403082091613427</v>
      </c>
      <c r="P7146" s="347">
        <v>0.20535716914390972</v>
      </c>
      <c r="Q7146" s="348">
        <v>4.4208664898320073E-2</v>
      </c>
      <c r="R7146" s="346">
        <v>6.2488052782912466E-2</v>
      </c>
      <c r="S7146" s="347">
        <v>4.7048657497807175E-3</v>
      </c>
      <c r="T7146" s="349">
        <v>2.4914483078868687E-2</v>
      </c>
      <c r="U7146" s="349">
        <v>0.26392788291534902</v>
      </c>
      <c r="V7146" s="361">
        <v>8.6163656689800475E-3</v>
      </c>
    </row>
    <row r="7147" spans="1:22" ht="16" hidden="1" customHeight="1" outlineLevel="1">
      <c r="A7147" s="65">
        <v>7138</v>
      </c>
      <c r="B7147" s="117">
        <v>1</v>
      </c>
      <c r="C7147" s="325">
        <v>8.0284515070872285E-5</v>
      </c>
      <c r="D7147" s="326">
        <v>8.989944191383002E-5</v>
      </c>
      <c r="E7147" s="327">
        <v>8.5398814735022582E-5</v>
      </c>
      <c r="F7147" s="332">
        <v>0</v>
      </c>
      <c r="G7147" s="326">
        <v>0</v>
      </c>
      <c r="H7147" s="327">
        <v>0</v>
      </c>
      <c r="I7147" s="332">
        <v>1.9391767191804623E-4</v>
      </c>
      <c r="J7147" s="326">
        <v>0</v>
      </c>
      <c r="K7147" s="327">
        <v>9.5084997073164795E-5</v>
      </c>
      <c r="L7147" s="336">
        <v>1.644775488145868E-4</v>
      </c>
      <c r="M7147" s="337">
        <v>1.1415525114155251E-4</v>
      </c>
      <c r="N7147" s="345">
        <v>0.25036219747117672</v>
      </c>
      <c r="O7147" s="346">
        <v>0.29898471184214731</v>
      </c>
      <c r="P7147" s="347">
        <v>0.26595982761374887</v>
      </c>
      <c r="Q7147" s="348">
        <v>3.5366931918656058E-2</v>
      </c>
      <c r="R7147" s="346">
        <v>5.7059632631553413E-2</v>
      </c>
      <c r="S7147" s="347">
        <v>6.3284849778902179E-4</v>
      </c>
      <c r="T7147" s="349">
        <v>3.3567986743666588E-2</v>
      </c>
      <c r="U7147" s="349">
        <v>0.30254428573952336</v>
      </c>
      <c r="V7147" s="361">
        <v>1.7201429637408203E-2</v>
      </c>
    </row>
    <row r="7148" spans="1:22" ht="16" hidden="1" customHeight="1" outlineLevel="1">
      <c r="A7148" s="65">
        <v>7139</v>
      </c>
      <c r="B7148" s="117">
        <v>1</v>
      </c>
      <c r="C7148" s="325">
        <v>8.4784698087690349E-5</v>
      </c>
      <c r="D7148" s="326">
        <v>9.5343179745982365E-5</v>
      </c>
      <c r="E7148" s="327">
        <v>9.0133824210684619E-5</v>
      </c>
      <c r="F7148" s="332">
        <v>0</v>
      </c>
      <c r="G7148" s="326">
        <v>0</v>
      </c>
      <c r="H7148" s="327">
        <v>0</v>
      </c>
      <c r="I7148" s="332">
        <v>1.5825465179518717E-4</v>
      </c>
      <c r="J7148" s="326">
        <v>0</v>
      </c>
      <c r="K7148" s="327">
        <v>0</v>
      </c>
      <c r="L7148" s="336">
        <v>1.8797434150238492E-4</v>
      </c>
      <c r="M7148" s="337">
        <v>1.1415525114155251E-4</v>
      </c>
      <c r="N7148" s="345">
        <v>0.31738267156591526</v>
      </c>
      <c r="O7148" s="346">
        <v>0.3127903354388929</v>
      </c>
      <c r="P7148" s="347">
        <v>0.29776473990697466</v>
      </c>
      <c r="Q7148" s="348">
        <v>3.5366931918656058E-2</v>
      </c>
      <c r="R7148" s="346">
        <v>5.9294633602753784E-2</v>
      </c>
      <c r="S7148" s="347">
        <v>1.2656969955780436E-3</v>
      </c>
      <c r="T7148" s="349">
        <v>3.1571024359482454E-2</v>
      </c>
      <c r="U7148" s="349">
        <v>0.32367030764078919</v>
      </c>
      <c r="V7148" s="361">
        <v>8.1789053173651344E-2</v>
      </c>
    </row>
    <row r="7149" spans="1:22" ht="16" hidden="1" customHeight="1" outlineLevel="1">
      <c r="A7149" s="65">
        <v>7140</v>
      </c>
      <c r="B7149" s="117">
        <v>1</v>
      </c>
      <c r="C7149" s="325">
        <v>8.6466016464807106E-5</v>
      </c>
      <c r="D7149" s="326">
        <v>9.6781881887336913E-5</v>
      </c>
      <c r="E7149" s="327">
        <v>9.6230959699893277E-5</v>
      </c>
      <c r="F7149" s="332">
        <v>0</v>
      </c>
      <c r="G7149" s="326">
        <v>0</v>
      </c>
      <c r="H7149" s="327">
        <v>0</v>
      </c>
      <c r="I7149" s="332">
        <v>1.225916316723281E-4</v>
      </c>
      <c r="J7149" s="326">
        <v>0</v>
      </c>
      <c r="K7149" s="327">
        <v>0</v>
      </c>
      <c r="L7149" s="336">
        <v>2.0677177565262342E-4</v>
      </c>
      <c r="M7149" s="337">
        <v>1.1415525114155251E-4</v>
      </c>
      <c r="N7149" s="345">
        <v>0.33624557685483952</v>
      </c>
      <c r="O7149" s="346">
        <v>0.30565896284519473</v>
      </c>
      <c r="P7149" s="347">
        <v>0.29856755066053581</v>
      </c>
      <c r="Q7149" s="348">
        <v>2.6525198938992044E-2</v>
      </c>
      <c r="R7149" s="346">
        <v>5.4764181377806413E-2</v>
      </c>
      <c r="S7149" s="347">
        <v>3.4806667378396196E-3</v>
      </c>
      <c r="T7149" s="349">
        <v>3.7181537724571202E-2</v>
      </c>
      <c r="U7149" s="349">
        <v>0.31394251150950864</v>
      </c>
      <c r="V7149" s="361">
        <v>9.3370682377836203E-2</v>
      </c>
    </row>
    <row r="7150" spans="1:22" ht="16" hidden="1" customHeight="1" outlineLevel="1">
      <c r="A7150" s="65">
        <v>7141</v>
      </c>
      <c r="B7150" s="117">
        <v>1</v>
      </c>
      <c r="C7150" s="325">
        <v>8.7041039850289405E-5</v>
      </c>
      <c r="D7150" s="326">
        <v>9.8162258266204104E-5</v>
      </c>
      <c r="E7150" s="327">
        <v>9.927952744449762E-5</v>
      </c>
      <c r="F7150" s="332">
        <v>0</v>
      </c>
      <c r="G7150" s="326">
        <v>0</v>
      </c>
      <c r="H7150" s="327">
        <v>0</v>
      </c>
      <c r="I7150" s="332">
        <v>9.8073305337862478E-5</v>
      </c>
      <c r="J7150" s="326">
        <v>0</v>
      </c>
      <c r="K7150" s="327">
        <v>0</v>
      </c>
      <c r="L7150" s="336">
        <v>1.8797434150238492E-4</v>
      </c>
      <c r="M7150" s="337">
        <v>1.1415525114155251E-4</v>
      </c>
      <c r="N7150" s="345">
        <v>0.30895152450495666</v>
      </c>
      <c r="O7150" s="346">
        <v>0.2536760766226272</v>
      </c>
      <c r="P7150" s="347">
        <v>0.27880783956606708</v>
      </c>
      <c r="Q7150" s="348">
        <v>2.6525198938992044E-2</v>
      </c>
      <c r="R7150" s="346">
        <v>4.8130570381570488E-2</v>
      </c>
      <c r="S7150" s="347">
        <v>3.1642424889451091E-3</v>
      </c>
      <c r="T7150" s="349">
        <v>4.3552798664587243E-2</v>
      </c>
      <c r="U7150" s="349">
        <v>0.30205298290461019</v>
      </c>
      <c r="V7150" s="361">
        <v>8.0743118301552952E-2</v>
      </c>
    </row>
    <row r="7151" spans="1:22" ht="16" hidden="1" customHeight="1" outlineLevel="1">
      <c r="A7151" s="65">
        <v>7142</v>
      </c>
      <c r="B7151" s="117">
        <v>1</v>
      </c>
      <c r="C7151" s="325">
        <v>8.6872282987158735E-5</v>
      </c>
      <c r="D7151" s="326">
        <v>9.7423465274697722E-5</v>
      </c>
      <c r="E7151" s="327">
        <v>1.0056381768584157E-4</v>
      </c>
      <c r="F7151" s="332">
        <v>0</v>
      </c>
      <c r="G7151" s="326">
        <v>0</v>
      </c>
      <c r="H7151" s="327">
        <v>0</v>
      </c>
      <c r="I7151" s="332">
        <v>6.9097101488039455E-5</v>
      </c>
      <c r="J7151" s="326">
        <v>0</v>
      </c>
      <c r="K7151" s="327">
        <v>0</v>
      </c>
      <c r="L7151" s="336">
        <v>1.9032402077116473E-4</v>
      </c>
      <c r="M7151" s="337">
        <v>1.1415525114155251E-4</v>
      </c>
      <c r="N7151" s="345">
        <v>0.22992738340817542</v>
      </c>
      <c r="O7151" s="346">
        <v>0.17815877344412831</v>
      </c>
      <c r="P7151" s="347">
        <v>0.23474363798669451</v>
      </c>
      <c r="Q7151" s="348">
        <v>8.8417329796640146E-3</v>
      </c>
      <c r="R7151" s="346">
        <v>4.6619618134698136E-2</v>
      </c>
      <c r="S7151" s="347">
        <v>9.4927274668353274E-4</v>
      </c>
      <c r="T7151" s="349">
        <v>4.3077331430257687E-2</v>
      </c>
      <c r="U7151" s="349">
        <v>0.29242344734031228</v>
      </c>
      <c r="V7151" s="361">
        <v>6.9634068430090304E-2</v>
      </c>
    </row>
    <row r="7152" spans="1:22" ht="16" hidden="1" customHeight="1" outlineLevel="1">
      <c r="A7152" s="65">
        <v>7143</v>
      </c>
      <c r="B7152" s="117">
        <v>1</v>
      </c>
      <c r="C7152" s="325">
        <v>8.404716809326739E-5</v>
      </c>
      <c r="D7152" s="326">
        <v>9.186307591757069E-5</v>
      </c>
      <c r="E7152" s="327">
        <v>9.4609381112337789E-5</v>
      </c>
      <c r="F7152" s="332">
        <v>0</v>
      </c>
      <c r="G7152" s="326">
        <v>0</v>
      </c>
      <c r="H7152" s="327">
        <v>0</v>
      </c>
      <c r="I7152" s="332">
        <v>0</v>
      </c>
      <c r="J7152" s="326">
        <v>0</v>
      </c>
      <c r="K7152" s="327">
        <v>0</v>
      </c>
      <c r="L7152" s="336">
        <v>2.1382081345896285E-4</v>
      </c>
      <c r="M7152" s="337">
        <v>1.1415525114155251E-4</v>
      </c>
      <c r="N7152" s="345">
        <v>0.10774720142309774</v>
      </c>
      <c r="O7152" s="346">
        <v>9.2919337176928463E-2</v>
      </c>
      <c r="P7152" s="347">
        <v>0.11667154463820331</v>
      </c>
      <c r="Q7152" s="348">
        <v>8.8417329796640146E-3</v>
      </c>
      <c r="R7152" s="346">
        <v>5.3609821450301007E-2</v>
      </c>
      <c r="S7152" s="347">
        <v>9.4927274668353274E-4</v>
      </c>
      <c r="T7152" s="349">
        <v>3.6040416362180271E-2</v>
      </c>
      <c r="U7152" s="349">
        <v>0.26756352389370647</v>
      </c>
      <c r="V7152" s="361">
        <v>2.0566744174787616E-2</v>
      </c>
    </row>
    <row r="7153" spans="1:22" ht="16" hidden="1" customHeight="1" outlineLevel="1">
      <c r="A7153" s="65">
        <v>7144</v>
      </c>
      <c r="B7153" s="117">
        <v>1</v>
      </c>
      <c r="C7153" s="325">
        <v>8.412217114354769E-5</v>
      </c>
      <c r="D7153" s="326">
        <v>8.8577391297450174E-5</v>
      </c>
      <c r="E7153" s="327">
        <v>9.3117528811786728E-5</v>
      </c>
      <c r="F7153" s="332">
        <v>0</v>
      </c>
      <c r="G7153" s="326">
        <v>0</v>
      </c>
      <c r="H7153" s="327">
        <v>0</v>
      </c>
      <c r="I7153" s="332">
        <v>0</v>
      </c>
      <c r="J7153" s="326">
        <v>0</v>
      </c>
      <c r="K7153" s="327">
        <v>0</v>
      </c>
      <c r="L7153" s="336">
        <v>2.2321953053408208E-4</v>
      </c>
      <c r="M7153" s="337">
        <v>1.1415525114155251E-4</v>
      </c>
      <c r="N7153" s="345">
        <v>2.3578631611155344E-2</v>
      </c>
      <c r="O7153" s="346">
        <v>1.746715635586845E-2</v>
      </c>
      <c r="P7153" s="347">
        <v>3.2228580822727441E-2</v>
      </c>
      <c r="Q7153" s="348">
        <v>8.8417329796640146E-3</v>
      </c>
      <c r="R7153" s="346">
        <v>5.0685715795883525E-2</v>
      </c>
      <c r="S7153" s="347">
        <v>2.5313939911560872E-3</v>
      </c>
      <c r="T7153" s="349">
        <v>3.9273593555621246E-2</v>
      </c>
      <c r="U7153" s="349">
        <v>0.24270360044710057</v>
      </c>
      <c r="V7153" s="361">
        <v>0</v>
      </c>
    </row>
    <row r="7154" spans="1:22" ht="16" hidden="1" customHeight="1" outlineLevel="1">
      <c r="A7154" s="65">
        <v>7145</v>
      </c>
      <c r="B7154" s="117">
        <v>1</v>
      </c>
      <c r="C7154" s="325">
        <v>8.420967470220805E-5</v>
      </c>
      <c r="D7154" s="326">
        <v>9.3923919525456932E-5</v>
      </c>
      <c r="E7154" s="327">
        <v>9.407750333561959E-5</v>
      </c>
      <c r="F7154" s="332">
        <v>0</v>
      </c>
      <c r="G7154" s="326">
        <v>0</v>
      </c>
      <c r="H7154" s="327">
        <v>0</v>
      </c>
      <c r="I7154" s="332">
        <v>0</v>
      </c>
      <c r="J7154" s="326">
        <v>0</v>
      </c>
      <c r="K7154" s="327">
        <v>0</v>
      </c>
      <c r="L7154" s="336">
        <v>2.2321953053408208E-4</v>
      </c>
      <c r="M7154" s="337">
        <v>1.1415525114155251E-4</v>
      </c>
      <c r="N7154" s="345">
        <v>1.429007976433657E-4</v>
      </c>
      <c r="O7154" s="346">
        <v>0</v>
      </c>
      <c r="P7154" s="347">
        <v>2.3659238525127707E-3</v>
      </c>
      <c r="Q7154" s="348">
        <v>2.6525198938992044E-2</v>
      </c>
      <c r="R7154" s="346">
        <v>5.6277062229573273E-2</v>
      </c>
      <c r="S7154" s="347">
        <v>3.797090986734131E-3</v>
      </c>
      <c r="T7154" s="349">
        <v>7.0939711361969623E-2</v>
      </c>
      <c r="U7154" s="349">
        <v>0.25950615740113059</v>
      </c>
      <c r="V7154" s="361">
        <v>0</v>
      </c>
    </row>
    <row r="7155" spans="1:22" ht="16" hidden="1" customHeight="1" outlineLevel="1">
      <c r="A7155" s="65">
        <v>7146</v>
      </c>
      <c r="B7155" s="117">
        <v>1</v>
      </c>
      <c r="C7155" s="325">
        <v>8.6497267735757225E-5</v>
      </c>
      <c r="D7155" s="326">
        <v>9.8531654761957295E-5</v>
      </c>
      <c r="E7155" s="327">
        <v>9.5569355636170638E-5</v>
      </c>
      <c r="F7155" s="332">
        <v>0</v>
      </c>
      <c r="G7155" s="326">
        <v>0</v>
      </c>
      <c r="H7155" s="327">
        <v>0</v>
      </c>
      <c r="I7155" s="332">
        <v>0</v>
      </c>
      <c r="J7155" s="326">
        <v>0</v>
      </c>
      <c r="K7155" s="327">
        <v>9.5084997073164795E-5</v>
      </c>
      <c r="L7155" s="336">
        <v>1.644775488145868E-4</v>
      </c>
      <c r="M7155" s="337">
        <v>1.1415525114155251E-4</v>
      </c>
      <c r="N7155" s="345">
        <v>0</v>
      </c>
      <c r="O7155" s="346">
        <v>0</v>
      </c>
      <c r="P7155" s="347">
        <v>0</v>
      </c>
      <c r="Q7155" s="348">
        <v>3.5366931918656058E-2</v>
      </c>
      <c r="R7155" s="346">
        <v>5.7109858803990769E-2</v>
      </c>
      <c r="S7155" s="347">
        <v>2.2149697422615762E-3</v>
      </c>
      <c r="T7155" s="349">
        <v>0.10469788499936802</v>
      </c>
      <c r="U7155" s="349">
        <v>0.2942903981129823</v>
      </c>
      <c r="V7155" s="361">
        <v>0</v>
      </c>
    </row>
    <row r="7156" spans="1:22" ht="16" hidden="1" customHeight="1" outlineLevel="1">
      <c r="A7156" s="65">
        <v>7147</v>
      </c>
      <c r="B7156" s="117">
        <v>1</v>
      </c>
      <c r="C7156" s="325">
        <v>9.9041527895137586E-5</v>
      </c>
      <c r="D7156" s="326">
        <v>1.1274369888804073E-4</v>
      </c>
      <c r="E7156" s="327">
        <v>1.0806199707469818E-4</v>
      </c>
      <c r="F7156" s="332">
        <v>0</v>
      </c>
      <c r="G7156" s="326">
        <v>0</v>
      </c>
      <c r="H7156" s="327">
        <v>0</v>
      </c>
      <c r="I7156" s="332">
        <v>0</v>
      </c>
      <c r="J7156" s="326">
        <v>0</v>
      </c>
      <c r="K7156" s="327">
        <v>1.1588484018291963E-4</v>
      </c>
      <c r="L7156" s="336">
        <v>1.1748396343899057E-4</v>
      </c>
      <c r="M7156" s="337">
        <v>1.1415525114155251E-4</v>
      </c>
      <c r="N7156" s="345">
        <v>0</v>
      </c>
      <c r="O7156" s="346">
        <v>0</v>
      </c>
      <c r="P7156" s="347">
        <v>0</v>
      </c>
      <c r="Q7156" s="348">
        <v>3.5366931918656058E-2</v>
      </c>
      <c r="R7156" s="346">
        <v>4.0585939653709789E-2</v>
      </c>
      <c r="S7156" s="347">
        <v>2.5313939911560872E-3</v>
      </c>
      <c r="T7156" s="349">
        <v>0.17630325048939902</v>
      </c>
      <c r="U7156" s="349">
        <v>0.43814386817555523</v>
      </c>
      <c r="V7156" s="361">
        <v>0</v>
      </c>
    </row>
    <row r="7157" spans="1:22" ht="16" hidden="1" customHeight="1" outlineLevel="1">
      <c r="A7157" s="65">
        <v>7148</v>
      </c>
      <c r="B7157" s="117">
        <v>1</v>
      </c>
      <c r="C7157" s="325">
        <v>1.0964820925561016E-4</v>
      </c>
      <c r="D7157" s="326">
        <v>1.1879013626589564E-4</v>
      </c>
      <c r="E7157" s="327">
        <v>1.1562503960705701E-4</v>
      </c>
      <c r="F7157" s="332">
        <v>0</v>
      </c>
      <c r="G7157" s="326">
        <v>0</v>
      </c>
      <c r="H7157" s="327">
        <v>0</v>
      </c>
      <c r="I7157" s="332">
        <v>9.1386489064826379E-5</v>
      </c>
      <c r="J7157" s="326">
        <v>0</v>
      </c>
      <c r="K7157" s="327">
        <v>1.099420278658468E-4</v>
      </c>
      <c r="L7157" s="336">
        <v>8.811297257924293E-5</v>
      </c>
      <c r="M7157" s="337">
        <v>1.1415525114155251E-4</v>
      </c>
      <c r="N7157" s="345">
        <v>0</v>
      </c>
      <c r="O7157" s="346">
        <v>0</v>
      </c>
      <c r="P7157" s="347">
        <v>0</v>
      </c>
      <c r="Q7157" s="348">
        <v>3.5366931918656058E-2</v>
      </c>
      <c r="R7157" s="346">
        <v>3.4111564687538509E-2</v>
      </c>
      <c r="S7157" s="347">
        <v>4.1135152356286423E-3</v>
      </c>
      <c r="T7157" s="349">
        <v>0.2382090843991071</v>
      </c>
      <c r="U7157" s="349">
        <v>0.51174103284554651</v>
      </c>
      <c r="V7157" s="361">
        <v>0</v>
      </c>
    </row>
    <row r="7158" spans="1:22" ht="16" hidden="1" customHeight="1" outlineLevel="1">
      <c r="A7158" s="65">
        <v>7149</v>
      </c>
      <c r="B7158" s="117">
        <v>1</v>
      </c>
      <c r="C7158" s="325">
        <v>1.080106426578236E-4</v>
      </c>
      <c r="D7158" s="326">
        <v>1.2053990914051604E-4</v>
      </c>
      <c r="E7158" s="327">
        <v>1.1779146860003114E-4</v>
      </c>
      <c r="F7158" s="332">
        <v>0</v>
      </c>
      <c r="G7158" s="326">
        <v>0</v>
      </c>
      <c r="H7158" s="327">
        <v>0</v>
      </c>
      <c r="I7158" s="332">
        <v>1.0030224409554116E-4</v>
      </c>
      <c r="J7158" s="326">
        <v>0</v>
      </c>
      <c r="K7158" s="327">
        <v>1.1588484018291963E-4</v>
      </c>
      <c r="L7158" s="336">
        <v>5.8741981719495287E-5</v>
      </c>
      <c r="M7158" s="337">
        <v>1.1415525114155251E-4</v>
      </c>
      <c r="N7158" s="345">
        <v>0</v>
      </c>
      <c r="O7158" s="346">
        <v>0</v>
      </c>
      <c r="P7158" s="347">
        <v>0</v>
      </c>
      <c r="Q7158" s="348">
        <v>3.5366931918656058E-2</v>
      </c>
      <c r="R7158" s="346">
        <v>3.8631498457101419E-2</v>
      </c>
      <c r="S7158" s="347">
        <v>3.797090986734131E-3</v>
      </c>
      <c r="T7158" s="349">
        <v>0.17402100776461715</v>
      </c>
      <c r="U7158" s="349">
        <v>0.5339479209836212</v>
      </c>
      <c r="V7158" s="361">
        <v>0</v>
      </c>
    </row>
    <row r="7159" spans="1:22" ht="16" hidden="1" customHeight="1" outlineLevel="1">
      <c r="A7159" s="65">
        <v>7150</v>
      </c>
      <c r="B7159" s="117">
        <v>1</v>
      </c>
      <c r="C7159" s="325">
        <v>1.0245416668289129E-4</v>
      </c>
      <c r="D7159" s="326">
        <v>1.1925674236579442E-4</v>
      </c>
      <c r="E7159" s="327">
        <v>1.1458722931102148E-4</v>
      </c>
      <c r="F7159" s="332">
        <v>0</v>
      </c>
      <c r="G7159" s="326">
        <v>0</v>
      </c>
      <c r="H7159" s="327">
        <v>0</v>
      </c>
      <c r="I7159" s="332">
        <v>1.2482057043000677E-4</v>
      </c>
      <c r="J7159" s="326">
        <v>0</v>
      </c>
      <c r="K7159" s="327">
        <v>0</v>
      </c>
      <c r="L7159" s="336">
        <v>3.7594868300476983E-5</v>
      </c>
      <c r="M7159" s="337">
        <v>1.1415525114155251E-4</v>
      </c>
      <c r="N7159" s="345">
        <v>0</v>
      </c>
      <c r="O7159" s="346">
        <v>0</v>
      </c>
      <c r="P7159" s="347">
        <v>0</v>
      </c>
      <c r="Q7159" s="348">
        <v>4.4208664898320073E-2</v>
      </c>
      <c r="R7159" s="346">
        <v>4.2163908378709383E-2</v>
      </c>
      <c r="S7159" s="347">
        <v>2.5313939911560872E-3</v>
      </c>
      <c r="T7159" s="349">
        <v>0.14986727226067575</v>
      </c>
      <c r="U7159" s="349">
        <v>0.45524120683053315</v>
      </c>
      <c r="V7159" s="361">
        <v>0</v>
      </c>
    </row>
    <row r="7160" spans="1:22" ht="16" hidden="1" customHeight="1" outlineLevel="1">
      <c r="A7160" s="65">
        <v>7151</v>
      </c>
      <c r="B7160" s="117">
        <v>1</v>
      </c>
      <c r="C7160" s="325">
        <v>9.4753853520780371E-5</v>
      </c>
      <c r="D7160" s="326">
        <v>1.1301588577964835E-4</v>
      </c>
      <c r="E7160" s="327">
        <v>1.0728363935267154E-4</v>
      </c>
      <c r="F7160" s="332">
        <v>0</v>
      </c>
      <c r="G7160" s="326">
        <v>0</v>
      </c>
      <c r="H7160" s="327">
        <v>0</v>
      </c>
      <c r="I7160" s="332">
        <v>1.3150738670304288E-4</v>
      </c>
      <c r="J7160" s="326">
        <v>1.2496089833732147E-4</v>
      </c>
      <c r="K7160" s="327">
        <v>0</v>
      </c>
      <c r="L7160" s="336">
        <v>2.3496792687798115E-5</v>
      </c>
      <c r="M7160" s="337">
        <v>1.1415525114155251E-4</v>
      </c>
      <c r="N7160" s="345">
        <v>0</v>
      </c>
      <c r="O7160" s="346">
        <v>0</v>
      </c>
      <c r="P7160" s="347">
        <v>0</v>
      </c>
      <c r="Q7160" s="348">
        <v>5.3050397877984087E-2</v>
      </c>
      <c r="R7160" s="346">
        <v>4.2222639476468544E-2</v>
      </c>
      <c r="S7160" s="347">
        <v>1.6687489224135186E-2</v>
      </c>
      <c r="T7160" s="349">
        <v>0.10108433401846341</v>
      </c>
      <c r="U7160" s="349">
        <v>0.4072900501430089</v>
      </c>
      <c r="V7160" s="361">
        <v>0</v>
      </c>
    </row>
    <row r="7161" spans="1:22" ht="16" hidden="1" customHeight="1" outlineLevel="1">
      <c r="A7161" s="65">
        <v>7152</v>
      </c>
      <c r="B7161" s="117">
        <v>1</v>
      </c>
      <c r="C7161" s="325">
        <v>8.7747318573762245E-5</v>
      </c>
      <c r="D7161" s="326">
        <v>1.0251724853192598E-4</v>
      </c>
      <c r="E7161" s="327">
        <v>9.8566032865973199E-5</v>
      </c>
      <c r="F7161" s="332">
        <v>0</v>
      </c>
      <c r="G7161" s="326">
        <v>0</v>
      </c>
      <c r="H7161" s="327">
        <v>0</v>
      </c>
      <c r="I7161" s="332">
        <v>1.4042314173375763E-4</v>
      </c>
      <c r="J7161" s="326">
        <v>1.5003528912211299E-4</v>
      </c>
      <c r="K7161" s="327">
        <v>0</v>
      </c>
      <c r="L7161" s="336">
        <v>9.3987170751192458E-6</v>
      </c>
      <c r="M7161" s="337">
        <v>1.1415525114155251E-4</v>
      </c>
      <c r="N7161" s="345">
        <v>0</v>
      </c>
      <c r="O7161" s="346">
        <v>0</v>
      </c>
      <c r="P7161" s="347">
        <v>0</v>
      </c>
      <c r="Q7161" s="348">
        <v>5.3050397877984087E-2</v>
      </c>
      <c r="R7161" s="346">
        <v>3.6741670669357226E-2</v>
      </c>
      <c r="S7161" s="347">
        <v>2.130935900664201E-2</v>
      </c>
      <c r="T7161" s="349">
        <v>9.3476858269190527E-2</v>
      </c>
      <c r="U7161" s="349">
        <v>0.35010240015911714</v>
      </c>
      <c r="V7161" s="361">
        <v>0</v>
      </c>
    </row>
    <row r="7162" spans="1:22" ht="16" hidden="1" customHeight="1" outlineLevel="1">
      <c r="A7162" s="65">
        <v>7153</v>
      </c>
      <c r="B7162" s="117">
        <v>1</v>
      </c>
      <c r="C7162" s="325">
        <v>7.8834456098786463E-5</v>
      </c>
      <c r="D7162" s="326">
        <v>9.1785308234254231E-5</v>
      </c>
      <c r="E7162" s="327">
        <v>8.7591188985397612E-5</v>
      </c>
      <c r="F7162" s="332">
        <v>0</v>
      </c>
      <c r="G7162" s="326">
        <v>0</v>
      </c>
      <c r="H7162" s="327">
        <v>0</v>
      </c>
      <c r="I7162" s="332">
        <v>1.6048359055286583E-4</v>
      </c>
      <c r="J7162" s="326">
        <v>1.6688856817418597E-4</v>
      </c>
      <c r="K7162" s="327">
        <v>0</v>
      </c>
      <c r="L7162" s="336">
        <v>5.8741981719495289E-6</v>
      </c>
      <c r="M7162" s="337">
        <v>1.1415525114155251E-4</v>
      </c>
      <c r="N7162" s="345">
        <v>0</v>
      </c>
      <c r="O7162" s="346">
        <v>0</v>
      </c>
      <c r="P7162" s="347">
        <v>0</v>
      </c>
      <c r="Q7162" s="348">
        <v>4.4208664898320073E-2</v>
      </c>
      <c r="R7162" s="346">
        <v>3.4605455445674879E-2</v>
      </c>
      <c r="S7162" s="347">
        <v>2.1983705488067974E-2</v>
      </c>
      <c r="T7162" s="349">
        <v>7.0083870340176407E-2</v>
      </c>
      <c r="U7162" s="349">
        <v>0.29163736280445118</v>
      </c>
      <c r="V7162" s="361">
        <v>0</v>
      </c>
    </row>
    <row r="7163" spans="1:22" ht="16" hidden="1" customHeight="1" outlineLevel="1">
      <c r="A7163" s="65">
        <v>7154</v>
      </c>
      <c r="B7163" s="117">
        <v>1</v>
      </c>
      <c r="C7163" s="325">
        <v>7.0734126668513952E-5</v>
      </c>
      <c r="D7163" s="326">
        <v>8.2686489286228179E-5</v>
      </c>
      <c r="E7163" s="327">
        <v>7.8756828840395273E-5</v>
      </c>
      <c r="F7163" s="332">
        <v>0</v>
      </c>
      <c r="G7163" s="326">
        <v>0</v>
      </c>
      <c r="H7163" s="327">
        <v>0</v>
      </c>
      <c r="I7163" s="332">
        <v>1.6271252931054456E-4</v>
      </c>
      <c r="J7163" s="326">
        <v>1.5537901174838E-4</v>
      </c>
      <c r="K7163" s="327">
        <v>0</v>
      </c>
      <c r="L7163" s="336">
        <v>2.3496792687798115E-6</v>
      </c>
      <c r="M7163" s="337">
        <v>1.1415525114155251E-4</v>
      </c>
      <c r="N7163" s="345">
        <v>0</v>
      </c>
      <c r="O7163" s="346">
        <v>0</v>
      </c>
      <c r="P7163" s="347">
        <v>0</v>
      </c>
      <c r="Q7163" s="348">
        <v>4.4208664898320073E-2</v>
      </c>
      <c r="R7163" s="346">
        <v>3.3664941982259784E-2</v>
      </c>
      <c r="S7163" s="347">
        <v>1.4747445747131173E-2</v>
      </c>
      <c r="T7163" s="349">
        <v>4.4979200367575911E-2</v>
      </c>
      <c r="U7163" s="349">
        <v>0.22491843782324422</v>
      </c>
      <c r="V7163" s="361">
        <v>0</v>
      </c>
    </row>
    <row r="7164" spans="1:22" ht="16" hidden="1" customHeight="1" outlineLevel="1">
      <c r="A7164" s="65">
        <v>7155</v>
      </c>
      <c r="B7164" s="117">
        <v>1</v>
      </c>
      <c r="C7164" s="325">
        <v>6.6365198989686415E-5</v>
      </c>
      <c r="D7164" s="326">
        <v>7.8098195970556917E-5</v>
      </c>
      <c r="E7164" s="327">
        <v>7.3554804731517244E-5</v>
      </c>
      <c r="F7164" s="332">
        <v>0</v>
      </c>
      <c r="G7164" s="326">
        <v>0</v>
      </c>
      <c r="H7164" s="327">
        <v>0</v>
      </c>
      <c r="I7164" s="332">
        <v>1.7385722309893803E-4</v>
      </c>
      <c r="J7164" s="326">
        <v>1.5126845588202075E-4</v>
      </c>
      <c r="K7164" s="327">
        <v>0</v>
      </c>
      <c r="L7164" s="336">
        <v>1.1748396343899057E-6</v>
      </c>
      <c r="M7164" s="337">
        <v>1.1415525114155251E-4</v>
      </c>
      <c r="N7164" s="345">
        <v>0</v>
      </c>
      <c r="O7164" s="346">
        <v>0</v>
      </c>
      <c r="P7164" s="347">
        <v>0</v>
      </c>
      <c r="Q7164" s="348">
        <v>3.5366931918656058E-2</v>
      </c>
      <c r="R7164" s="346">
        <v>3.0555370602095604E-2</v>
      </c>
      <c r="S7164" s="347">
        <v>2.379925501416115E-2</v>
      </c>
      <c r="T7164" s="349">
        <v>2.1776399332293622E-2</v>
      </c>
      <c r="U7164" s="349">
        <v>0.20968804994093629</v>
      </c>
      <c r="V7164" s="361">
        <v>0</v>
      </c>
    </row>
    <row r="7165" spans="1:22" ht="16" hidden="1" customHeight="1" outlineLevel="1">
      <c r="A7165" s="65">
        <v>7156</v>
      </c>
      <c r="B7165" s="117">
        <v>1</v>
      </c>
      <c r="C7165" s="325">
        <v>6.6040185771805109E-5</v>
      </c>
      <c r="D7165" s="326">
        <v>7.504581440038579E-5</v>
      </c>
      <c r="E7165" s="327">
        <v>7.1038114763631114E-5</v>
      </c>
      <c r="F7165" s="332">
        <v>0</v>
      </c>
      <c r="G7165" s="326">
        <v>0</v>
      </c>
      <c r="H7165" s="327">
        <v>0</v>
      </c>
      <c r="I7165" s="332">
        <v>1.8054403937197409E-4</v>
      </c>
      <c r="J7165" s="326">
        <v>1.6031167878801115E-4</v>
      </c>
      <c r="K7165" s="327">
        <v>0</v>
      </c>
      <c r="L7165" s="336">
        <v>1.409807561267887E-5</v>
      </c>
      <c r="M7165" s="337">
        <v>1.1415525114155251E-4</v>
      </c>
      <c r="N7165" s="345">
        <v>0</v>
      </c>
      <c r="O7165" s="346">
        <v>0</v>
      </c>
      <c r="P7165" s="347">
        <v>0</v>
      </c>
      <c r="Q7165" s="348">
        <v>3.5366931918656058E-2</v>
      </c>
      <c r="R7165" s="346">
        <v>3.2628432343066414E-2</v>
      </c>
      <c r="S7165" s="347">
        <v>3.1310441020355517E-2</v>
      </c>
      <c r="T7165" s="349">
        <v>1.863831558571856E-2</v>
      </c>
      <c r="U7165" s="349">
        <v>0.20615066952956154</v>
      </c>
      <c r="V7165" s="361">
        <v>0</v>
      </c>
    </row>
    <row r="7166" spans="1:22" ht="16" hidden="1" customHeight="1" outlineLevel="1">
      <c r="A7166" s="65">
        <v>7157</v>
      </c>
      <c r="B7166" s="117">
        <v>1</v>
      </c>
      <c r="C7166" s="325">
        <v>6.6302696447786163E-5</v>
      </c>
      <c r="D7166" s="326">
        <v>7.3918182992297089E-5</v>
      </c>
      <c r="E7166" s="327">
        <v>7.0168948640701376E-5</v>
      </c>
      <c r="F7166" s="332">
        <v>0</v>
      </c>
      <c r="G7166" s="326">
        <v>0</v>
      </c>
      <c r="H7166" s="327">
        <v>0</v>
      </c>
      <c r="I7166" s="332">
        <v>1.8277297812965276E-4</v>
      </c>
      <c r="J7166" s="326">
        <v>1.4633578884238967E-4</v>
      </c>
      <c r="K7166" s="327">
        <v>0</v>
      </c>
      <c r="L7166" s="336">
        <v>3.7594868300476983E-5</v>
      </c>
      <c r="M7166" s="337">
        <v>1.1415525114155251E-4</v>
      </c>
      <c r="N7166" s="345">
        <v>0</v>
      </c>
      <c r="O7166" s="346">
        <v>0</v>
      </c>
      <c r="P7166" s="347">
        <v>0</v>
      </c>
      <c r="Q7166" s="348">
        <v>4.4208664898320073E-2</v>
      </c>
      <c r="R7166" s="346">
        <v>3.1068451842371548E-2</v>
      </c>
      <c r="S7166" s="347">
        <v>3.850520277765538E-2</v>
      </c>
      <c r="T7166" s="349">
        <v>1.8733409032584469E-2</v>
      </c>
      <c r="U7166" s="349">
        <v>0.20605240896257893</v>
      </c>
      <c r="V7166" s="361">
        <v>0</v>
      </c>
    </row>
    <row r="7167" spans="1:22" ht="16" hidden="1" customHeight="1" outlineLevel="1">
      <c r="A7167" s="65">
        <v>7158</v>
      </c>
      <c r="B7167" s="117">
        <v>1</v>
      </c>
      <c r="C7167" s="325">
        <v>6.9002806257877005E-5</v>
      </c>
      <c r="D7167" s="326">
        <v>7.5629072025259255E-5</v>
      </c>
      <c r="E7167" s="327">
        <v>7.1284594708939555E-5</v>
      </c>
      <c r="F7167" s="332">
        <v>0</v>
      </c>
      <c r="G7167" s="326">
        <v>0</v>
      </c>
      <c r="H7167" s="327">
        <v>0</v>
      </c>
      <c r="I7167" s="332">
        <v>1.9391767191804623E-4</v>
      </c>
      <c r="J7167" s="326">
        <v>1.4304734414930225E-4</v>
      </c>
      <c r="K7167" s="327">
        <v>0</v>
      </c>
      <c r="L7167" s="336">
        <v>9.3987170751192462E-5</v>
      </c>
      <c r="M7167" s="337">
        <v>1.1415525114155251E-4</v>
      </c>
      <c r="N7167" s="345">
        <v>0</v>
      </c>
      <c r="O7167" s="346">
        <v>4.1033717876599683E-3</v>
      </c>
      <c r="P7167" s="347">
        <v>8.6033594636828045E-4</v>
      </c>
      <c r="Q7167" s="348">
        <v>4.4208664898320073E-2</v>
      </c>
      <c r="R7167" s="346">
        <v>3.3302036796410014E-2</v>
      </c>
      <c r="S7167" s="347">
        <v>4.1944371531858052E-2</v>
      </c>
      <c r="T7167" s="349">
        <v>1.9018689373182206E-2</v>
      </c>
      <c r="U7167" s="349">
        <v>0.20595414839559628</v>
      </c>
      <c r="V7167" s="361">
        <v>0</v>
      </c>
    </row>
    <row r="7168" spans="1:22" ht="16" hidden="1" customHeight="1" outlineLevel="1">
      <c r="A7168" s="65">
        <v>7159</v>
      </c>
      <c r="B7168" s="117">
        <v>1</v>
      </c>
      <c r="C7168" s="325">
        <v>7.729064331385027E-5</v>
      </c>
      <c r="D7168" s="326">
        <v>8.0197923420101389E-5</v>
      </c>
      <c r="E7168" s="327">
        <v>7.8095224776672634E-5</v>
      </c>
      <c r="F7168" s="332">
        <v>0</v>
      </c>
      <c r="G7168" s="326">
        <v>0</v>
      </c>
      <c r="H7168" s="327">
        <v>0</v>
      </c>
      <c r="I7168" s="332">
        <v>1.8945979440268887E-4</v>
      </c>
      <c r="J7168" s="326">
        <v>1.7017701286727339E-4</v>
      </c>
      <c r="K7168" s="327">
        <v>0</v>
      </c>
      <c r="L7168" s="336">
        <v>1.8210014333043539E-4</v>
      </c>
      <c r="M7168" s="337">
        <v>1.1415525114155251E-4</v>
      </c>
      <c r="N7168" s="345">
        <v>1.2146567799686087E-2</v>
      </c>
      <c r="O7168" s="346">
        <v>6.9136615251265757E-2</v>
      </c>
      <c r="P7168" s="347">
        <v>4.3982670410240121E-2</v>
      </c>
      <c r="Q7168" s="348">
        <v>3.5366931918656058E-2</v>
      </c>
      <c r="R7168" s="346">
        <v>2.872860992548814E-2</v>
      </c>
      <c r="S7168" s="347">
        <v>4.9771981786946931E-2</v>
      </c>
      <c r="T7168" s="349">
        <v>2.1871492779159531E-2</v>
      </c>
      <c r="U7168" s="349">
        <v>0.20772283860128365</v>
      </c>
      <c r="V7168" s="361">
        <v>0</v>
      </c>
    </row>
    <row r="7169" spans="1:22" ht="16" hidden="1" customHeight="1" outlineLevel="1">
      <c r="A7169" s="65">
        <v>7160</v>
      </c>
      <c r="B7169" s="117">
        <v>1</v>
      </c>
      <c r="C7169" s="325">
        <v>1.0217915549853017E-4</v>
      </c>
      <c r="D7169" s="326">
        <v>8.7663621018481747E-5</v>
      </c>
      <c r="E7169" s="327">
        <v>9.257267840636809E-5</v>
      </c>
      <c r="F7169" s="332">
        <v>0</v>
      </c>
      <c r="G7169" s="326">
        <v>0</v>
      </c>
      <c r="H7169" s="327">
        <v>0</v>
      </c>
      <c r="I7169" s="332">
        <v>2.0060448819108232E-4</v>
      </c>
      <c r="J7169" s="326">
        <v>1.4839106677556926E-4</v>
      </c>
      <c r="K7169" s="327">
        <v>0</v>
      </c>
      <c r="L7169" s="336">
        <v>1.5860335064263727E-4</v>
      </c>
      <c r="M7169" s="337">
        <v>1.1415525114155251E-4</v>
      </c>
      <c r="N7169" s="345">
        <v>7.7309331525060851E-2</v>
      </c>
      <c r="O7169" s="346">
        <v>0.17682779216126798</v>
      </c>
      <c r="P7169" s="347">
        <v>0.12082717061482123</v>
      </c>
      <c r="Q7169" s="348">
        <v>3.5366931918656058E-2</v>
      </c>
      <c r="R7169" s="346">
        <v>2.5352773849957305E-2</v>
      </c>
      <c r="S7169" s="347">
        <v>6.1038760796238475E-2</v>
      </c>
      <c r="T7169" s="349">
        <v>8.254111187961076E-2</v>
      </c>
      <c r="U7169" s="349">
        <v>0.23965752287063899</v>
      </c>
      <c r="V7169" s="361">
        <v>1.6894520280777848E-3</v>
      </c>
    </row>
    <row r="7170" spans="1:22" ht="16" hidden="1" customHeight="1" outlineLevel="1">
      <c r="A7170" s="65">
        <v>7161</v>
      </c>
      <c r="B7170" s="117">
        <v>1</v>
      </c>
      <c r="C7170" s="325">
        <v>1.234550207613756E-4</v>
      </c>
      <c r="D7170" s="326">
        <v>1.0049528876569796E-4</v>
      </c>
      <c r="E7170" s="327">
        <v>1.0864576536621816E-4</v>
      </c>
      <c r="F7170" s="332">
        <v>0</v>
      </c>
      <c r="G7170" s="326">
        <v>0</v>
      </c>
      <c r="H7170" s="327">
        <v>0</v>
      </c>
      <c r="I7170" s="332">
        <v>2.3626750831394139E-4</v>
      </c>
      <c r="J7170" s="326">
        <v>0</v>
      </c>
      <c r="K7170" s="327">
        <v>0</v>
      </c>
      <c r="L7170" s="336">
        <v>1.4685495429873823E-4</v>
      </c>
      <c r="M7170" s="337">
        <v>1.1415525114155251E-4</v>
      </c>
      <c r="N7170" s="345">
        <v>0.15018873832317736</v>
      </c>
      <c r="O7170" s="346">
        <v>0.23383403796106156</v>
      </c>
      <c r="P7170" s="347">
        <v>0.204014145626429</v>
      </c>
      <c r="Q7170" s="348">
        <v>3.5366931918656058E-2</v>
      </c>
      <c r="R7170" s="346">
        <v>2.5864610369814307E-2</v>
      </c>
      <c r="S7170" s="347">
        <v>3.0677592522566494E-2</v>
      </c>
      <c r="T7170" s="349">
        <v>0.17535231602073992</v>
      </c>
      <c r="U7170" s="349">
        <v>0.40699526844206096</v>
      </c>
      <c r="V7170" s="361">
        <v>9.350046991670978E-2</v>
      </c>
    </row>
    <row r="7171" spans="1:22" ht="16" hidden="1" customHeight="1" outlineLevel="1">
      <c r="A7171" s="65">
        <v>7162</v>
      </c>
      <c r="B7171" s="117">
        <v>1</v>
      </c>
      <c r="C7171" s="325">
        <v>1.3766809878949264E-4</v>
      </c>
      <c r="D7171" s="326">
        <v>1.0560851394375533E-4</v>
      </c>
      <c r="E7171" s="327">
        <v>1.2190379189807187E-4</v>
      </c>
      <c r="F7171" s="332">
        <v>0</v>
      </c>
      <c r="G7171" s="326">
        <v>0</v>
      </c>
      <c r="H7171" s="327">
        <v>0</v>
      </c>
      <c r="I7171" s="332">
        <v>2.2735175328322661E-4</v>
      </c>
      <c r="J7171" s="326">
        <v>0</v>
      </c>
      <c r="K7171" s="327">
        <v>0</v>
      </c>
      <c r="L7171" s="336">
        <v>1.644775488145868E-4</v>
      </c>
      <c r="M7171" s="337">
        <v>1.1415525114155251E-4</v>
      </c>
      <c r="N7171" s="345">
        <v>0.26465227723551327</v>
      </c>
      <c r="O7171" s="346">
        <v>0.285193442628562</v>
      </c>
      <c r="P7171" s="347">
        <v>0.25983893623699689</v>
      </c>
      <c r="Q7171" s="348">
        <v>2.6525198938992044E-2</v>
      </c>
      <c r="R7171" s="346">
        <v>3.209143810479665E-2</v>
      </c>
      <c r="S7171" s="347">
        <v>2.692199951946931E-2</v>
      </c>
      <c r="T7171" s="349">
        <v>0.18314997866374461</v>
      </c>
      <c r="U7171" s="349">
        <v>0.48904284187255848</v>
      </c>
      <c r="V7171" s="361">
        <v>0.17590028797917742</v>
      </c>
    </row>
    <row r="7172" spans="1:22" ht="16" hidden="1" customHeight="1" outlineLevel="1">
      <c r="A7172" s="65">
        <v>7163</v>
      </c>
      <c r="B7172" s="117">
        <v>1</v>
      </c>
      <c r="C7172" s="325">
        <v>1.4162450969177853E-4</v>
      </c>
      <c r="D7172" s="326">
        <v>1.0774712523495805E-4</v>
      </c>
      <c r="E7172" s="327">
        <v>1.2710581600694991E-4</v>
      </c>
      <c r="F7172" s="332">
        <v>0</v>
      </c>
      <c r="G7172" s="326">
        <v>0</v>
      </c>
      <c r="H7172" s="327">
        <v>0</v>
      </c>
      <c r="I7172" s="332">
        <v>1.7608616185661673E-4</v>
      </c>
      <c r="J7172" s="326">
        <v>0</v>
      </c>
      <c r="K7172" s="327">
        <v>0</v>
      </c>
      <c r="L7172" s="336">
        <v>1.8797434150238492E-4</v>
      </c>
      <c r="M7172" s="337">
        <v>1.1415525114155251E-4</v>
      </c>
      <c r="N7172" s="345">
        <v>0.3092373261002434</v>
      </c>
      <c r="O7172" s="346">
        <v>0.32121595945218828</v>
      </c>
      <c r="P7172" s="347">
        <v>0.27058113257843769</v>
      </c>
      <c r="Q7172" s="348">
        <v>3.5366931918656058E-2</v>
      </c>
      <c r="R7172" s="346">
        <v>3.8714271387013298E-2</v>
      </c>
      <c r="S7172" s="347">
        <v>2.692199951946931E-2</v>
      </c>
      <c r="T7172" s="349">
        <v>0.20502147144290414</v>
      </c>
      <c r="U7172" s="349">
        <v>0.52196013181174017</v>
      </c>
      <c r="V7172" s="361">
        <v>0.2556432787752933</v>
      </c>
    </row>
    <row r="7173" spans="1:22" ht="16" hidden="1" customHeight="1" outlineLevel="1">
      <c r="A7173" s="65">
        <v>7164</v>
      </c>
      <c r="B7173" s="117">
        <v>1</v>
      </c>
      <c r="C7173" s="325">
        <v>1.404744629208139E-4</v>
      </c>
      <c r="D7173" s="326">
        <v>1.0568628162707181E-4</v>
      </c>
      <c r="E7173" s="327">
        <v>1.2802687264468142E-4</v>
      </c>
      <c r="F7173" s="332">
        <v>0</v>
      </c>
      <c r="G7173" s="326">
        <v>0</v>
      </c>
      <c r="H7173" s="327">
        <v>0</v>
      </c>
      <c r="I7173" s="332">
        <v>1.2482057043000677E-4</v>
      </c>
      <c r="J7173" s="326">
        <v>0</v>
      </c>
      <c r="K7173" s="327">
        <v>0</v>
      </c>
      <c r="L7173" s="336">
        <v>2.0677177565262342E-4</v>
      </c>
      <c r="M7173" s="337">
        <v>1.1415525114155251E-4</v>
      </c>
      <c r="N7173" s="345">
        <v>0.32381320745986675</v>
      </c>
      <c r="O7173" s="346">
        <v>0.33081543176392364</v>
      </c>
      <c r="P7173" s="347">
        <v>0.24259620834514325</v>
      </c>
      <c r="Q7173" s="348">
        <v>5.3050397877984087E-2</v>
      </c>
      <c r="R7173" s="346">
        <v>2.8550656431245783E-2</v>
      </c>
      <c r="S7173" s="347">
        <v>1.9410813513274942E-2</v>
      </c>
      <c r="T7173" s="349">
        <v>0.18181867040762187</v>
      </c>
      <c r="U7173" s="349">
        <v>0.47951156687524321</v>
      </c>
      <c r="V7173" s="361">
        <v>0.29180056019323525</v>
      </c>
    </row>
    <row r="7174" spans="1:22" ht="16" hidden="1" customHeight="1" outlineLevel="1">
      <c r="A7174" s="65">
        <v>7165</v>
      </c>
      <c r="B7174" s="117">
        <v>1</v>
      </c>
      <c r="C7174" s="325">
        <v>1.4044946190405381E-4</v>
      </c>
      <c r="D7174" s="326">
        <v>1.0817484749319858E-4</v>
      </c>
      <c r="E7174" s="327">
        <v>1.2796200950117921E-4</v>
      </c>
      <c r="F7174" s="332">
        <v>0</v>
      </c>
      <c r="G7174" s="326">
        <v>0</v>
      </c>
      <c r="H7174" s="327">
        <v>0</v>
      </c>
      <c r="I7174" s="332">
        <v>0</v>
      </c>
      <c r="J7174" s="326">
        <v>0</v>
      </c>
      <c r="K7174" s="327">
        <v>0</v>
      </c>
      <c r="L7174" s="336">
        <v>1.8797434150238492E-4</v>
      </c>
      <c r="M7174" s="337">
        <v>1.1415525114155251E-4</v>
      </c>
      <c r="N7174" s="345">
        <v>0.26708159079545052</v>
      </c>
      <c r="O7174" s="346">
        <v>0.28567713350969509</v>
      </c>
      <c r="P7174" s="347">
        <v>0.19353855697030609</v>
      </c>
      <c r="Q7174" s="348">
        <v>4.4208664898320073E-2</v>
      </c>
      <c r="R7174" s="346">
        <v>2.8361197429517832E-2</v>
      </c>
      <c r="S7174" s="347">
        <v>2.379925501416115E-2</v>
      </c>
      <c r="T7174" s="349">
        <v>0.17839530632044906</v>
      </c>
      <c r="U7174" s="349">
        <v>0.44060038235012106</v>
      </c>
      <c r="V7174" s="361">
        <v>0.28012731625572851</v>
      </c>
    </row>
    <row r="7175" spans="1:22" ht="16" hidden="1" customHeight="1" outlineLevel="1">
      <c r="A7175" s="65">
        <v>7166</v>
      </c>
      <c r="B7175" s="117">
        <v>1</v>
      </c>
      <c r="C7175" s="325">
        <v>1.294865160547498E-4</v>
      </c>
      <c r="D7175" s="326">
        <v>1.0689168071847696E-4</v>
      </c>
      <c r="E7175" s="327">
        <v>1.2308430110981227E-4</v>
      </c>
      <c r="F7175" s="332">
        <v>0</v>
      </c>
      <c r="G7175" s="326">
        <v>0</v>
      </c>
      <c r="H7175" s="327">
        <v>0</v>
      </c>
      <c r="I7175" s="332">
        <v>0</v>
      </c>
      <c r="J7175" s="326">
        <v>0</v>
      </c>
      <c r="K7175" s="327">
        <v>0</v>
      </c>
      <c r="L7175" s="336">
        <v>1.9032402077116473E-4</v>
      </c>
      <c r="M7175" s="337">
        <v>1.1415525114155251E-4</v>
      </c>
      <c r="N7175" s="345">
        <v>0.17405317152961944</v>
      </c>
      <c r="O7175" s="346">
        <v>0.22473904715615839</v>
      </c>
      <c r="P7175" s="347">
        <v>0.13133727438662848</v>
      </c>
      <c r="Q7175" s="348">
        <v>4.4208664898320073E-2</v>
      </c>
      <c r="R7175" s="346">
        <v>2.8766090209240976E-2</v>
      </c>
      <c r="S7175" s="347">
        <v>4.6374311016381196E-2</v>
      </c>
      <c r="T7175" s="349">
        <v>0.12799577948151622</v>
      </c>
      <c r="U7175" s="349">
        <v>0.37918752798597616</v>
      </c>
      <c r="V7175" s="361">
        <v>0.23375499207232928</v>
      </c>
    </row>
    <row r="7176" spans="1:22" ht="16" hidden="1" customHeight="1" outlineLevel="1">
      <c r="A7176" s="65">
        <v>7167</v>
      </c>
      <c r="B7176" s="117">
        <v>1</v>
      </c>
      <c r="C7176" s="325">
        <v>1.3196786696818976E-4</v>
      </c>
      <c r="D7176" s="326">
        <v>1.0562795586458445E-4</v>
      </c>
      <c r="E7176" s="327">
        <v>1.2059355639932703E-4</v>
      </c>
      <c r="F7176" s="332">
        <v>0</v>
      </c>
      <c r="G7176" s="326">
        <v>0</v>
      </c>
      <c r="H7176" s="327">
        <v>0</v>
      </c>
      <c r="I7176" s="332">
        <v>0</v>
      </c>
      <c r="J7176" s="326">
        <v>0</v>
      </c>
      <c r="K7176" s="327">
        <v>0</v>
      </c>
      <c r="L7176" s="336">
        <v>2.1382081345896285E-4</v>
      </c>
      <c r="M7176" s="337">
        <v>1.1415525114155251E-4</v>
      </c>
      <c r="N7176" s="345">
        <v>7.9452843489711336E-2</v>
      </c>
      <c r="O7176" s="346">
        <v>0.11826633519887748</v>
      </c>
      <c r="P7176" s="347">
        <v>6.270097873783155E-2</v>
      </c>
      <c r="Q7176" s="348">
        <v>4.4208664898320073E-2</v>
      </c>
      <c r="R7176" s="346">
        <v>3.1504384651612483E-2</v>
      </c>
      <c r="S7176" s="347">
        <v>3.9221047242718285E-2</v>
      </c>
      <c r="T7176" s="349">
        <v>0.10194017504025661</v>
      </c>
      <c r="U7176" s="349">
        <v>0.33624766021456604</v>
      </c>
      <c r="V7176" s="361">
        <v>0.1663570865914184</v>
      </c>
    </row>
    <row r="7177" spans="1:22" ht="16" hidden="1" customHeight="1" outlineLevel="1">
      <c r="A7177" s="65">
        <v>7168</v>
      </c>
      <c r="B7177" s="117">
        <v>1</v>
      </c>
      <c r="C7177" s="325">
        <v>1.382056206498348E-4</v>
      </c>
      <c r="D7177" s="326">
        <v>1.0523911744800214E-4</v>
      </c>
      <c r="E7177" s="327">
        <v>1.2604206045351349E-4</v>
      </c>
      <c r="F7177" s="332">
        <v>0</v>
      </c>
      <c r="G7177" s="326">
        <v>0</v>
      </c>
      <c r="H7177" s="327">
        <v>0</v>
      </c>
      <c r="I7177" s="332">
        <v>0</v>
      </c>
      <c r="J7177" s="326">
        <v>0</v>
      </c>
      <c r="K7177" s="327">
        <v>0</v>
      </c>
      <c r="L7177" s="336">
        <v>2.2321953053408208E-4</v>
      </c>
      <c r="M7177" s="337">
        <v>1.1415525114155251E-4</v>
      </c>
      <c r="N7177" s="345">
        <v>1.4147178966693204E-2</v>
      </c>
      <c r="O7177" s="346">
        <v>2.3926127657380711E-2</v>
      </c>
      <c r="P7177" s="347">
        <v>1.227179022391066E-2</v>
      </c>
      <c r="Q7177" s="348">
        <v>5.3050397877984087E-2</v>
      </c>
      <c r="R7177" s="346">
        <v>3.8585474980752356E-2</v>
      </c>
      <c r="S7177" s="347">
        <v>7.4245583282534056E-2</v>
      </c>
      <c r="T7177" s="349">
        <v>0.11962755615731606</v>
      </c>
      <c r="U7177" s="349">
        <v>0.32475117387759816</v>
      </c>
      <c r="V7177" s="361">
        <v>6.1811697116571862E-2</v>
      </c>
    </row>
    <row r="7178" spans="1:22" ht="16" hidden="1" customHeight="1" outlineLevel="1">
      <c r="A7178" s="65">
        <v>7169</v>
      </c>
      <c r="B7178" s="117">
        <v>1</v>
      </c>
      <c r="C7178" s="325">
        <v>1.3996819233142187E-4</v>
      </c>
      <c r="D7178" s="326">
        <v>1.0889419856387586E-4</v>
      </c>
      <c r="E7178" s="327">
        <v>1.2753391275406456E-4</v>
      </c>
      <c r="F7178" s="332">
        <v>0</v>
      </c>
      <c r="G7178" s="326">
        <v>0</v>
      </c>
      <c r="H7178" s="327">
        <v>0</v>
      </c>
      <c r="I7178" s="332">
        <v>0</v>
      </c>
      <c r="J7178" s="326">
        <v>0</v>
      </c>
      <c r="K7178" s="327">
        <v>0</v>
      </c>
      <c r="L7178" s="336">
        <v>2.2321953053408208E-4</v>
      </c>
      <c r="M7178" s="337">
        <v>1.1415525114155251E-4</v>
      </c>
      <c r="N7178" s="345">
        <v>0</v>
      </c>
      <c r="O7178" s="346">
        <v>0</v>
      </c>
      <c r="P7178" s="347">
        <v>0</v>
      </c>
      <c r="Q7178" s="348">
        <v>3.5366931918656058E-2</v>
      </c>
      <c r="R7178" s="346">
        <v>3.8479089183748511E-2</v>
      </c>
      <c r="S7178" s="347">
        <v>0.12243544382500841</v>
      </c>
      <c r="T7178" s="349">
        <v>0.1407383013615483</v>
      </c>
      <c r="U7178" s="349">
        <v>0.36916495015374767</v>
      </c>
      <c r="V7178" s="361">
        <v>0</v>
      </c>
    </row>
    <row r="7179" spans="1:22" ht="16" hidden="1" customHeight="1" outlineLevel="1">
      <c r="A7179" s="65">
        <v>7170</v>
      </c>
      <c r="B7179" s="117">
        <v>1</v>
      </c>
      <c r="C7179" s="325">
        <v>1.4455587890690029E-4</v>
      </c>
      <c r="D7179" s="326">
        <v>1.158544062206992E-4</v>
      </c>
      <c r="E7179" s="327">
        <v>1.328008000064448E-4</v>
      </c>
      <c r="F7179" s="332">
        <v>0</v>
      </c>
      <c r="G7179" s="326">
        <v>0</v>
      </c>
      <c r="H7179" s="327">
        <v>0</v>
      </c>
      <c r="I7179" s="332">
        <v>0</v>
      </c>
      <c r="J7179" s="326">
        <v>0</v>
      </c>
      <c r="K7179" s="327">
        <v>0</v>
      </c>
      <c r="L7179" s="336">
        <v>1.644775488145868E-4</v>
      </c>
      <c r="M7179" s="337">
        <v>1.1415525114155251E-4</v>
      </c>
      <c r="N7179" s="345">
        <v>0</v>
      </c>
      <c r="O7179" s="346">
        <v>0</v>
      </c>
      <c r="P7179" s="347">
        <v>0</v>
      </c>
      <c r="Q7179" s="348">
        <v>5.3050397877984087E-2</v>
      </c>
      <c r="R7179" s="346">
        <v>3.848351156870089E-2</v>
      </c>
      <c r="S7179" s="347">
        <v>0.13745781583739716</v>
      </c>
      <c r="T7179" s="349">
        <v>0.14625372127977115</v>
      </c>
      <c r="U7179" s="349">
        <v>0.4176074096761852</v>
      </c>
      <c r="V7179" s="361">
        <v>0</v>
      </c>
    </row>
    <row r="7180" spans="1:22" ht="16" hidden="1" customHeight="1" outlineLevel="1">
      <c r="A7180" s="65">
        <v>7171</v>
      </c>
      <c r="B7180" s="117">
        <v>1</v>
      </c>
      <c r="C7180" s="325">
        <v>1.5087488589301566E-4</v>
      </c>
      <c r="D7180" s="326">
        <v>1.3271055157954234E-4</v>
      </c>
      <c r="E7180" s="327">
        <v>1.4437238480724082E-4</v>
      </c>
      <c r="F7180" s="332">
        <v>0</v>
      </c>
      <c r="G7180" s="326">
        <v>0</v>
      </c>
      <c r="H7180" s="327">
        <v>0</v>
      </c>
      <c r="I7180" s="332">
        <v>0</v>
      </c>
      <c r="J7180" s="326">
        <v>0</v>
      </c>
      <c r="K7180" s="327">
        <v>0</v>
      </c>
      <c r="L7180" s="336">
        <v>1.1748396343899057E-4</v>
      </c>
      <c r="M7180" s="337">
        <v>1.1415525114155251E-4</v>
      </c>
      <c r="N7180" s="345">
        <v>0</v>
      </c>
      <c r="O7180" s="346">
        <v>0</v>
      </c>
      <c r="P7180" s="347">
        <v>0</v>
      </c>
      <c r="Q7180" s="348">
        <v>6.1892130857648102E-2</v>
      </c>
      <c r="R7180" s="346">
        <v>4.1224983675605849E-2</v>
      </c>
      <c r="S7180" s="347">
        <v>0.1493574433444777</v>
      </c>
      <c r="T7180" s="349">
        <v>0.21415044234203159</v>
      </c>
      <c r="U7180" s="349">
        <v>0.48265590501868744</v>
      </c>
      <c r="V7180" s="361">
        <v>0</v>
      </c>
    </row>
    <row r="7181" spans="1:22" ht="16" hidden="1" customHeight="1" outlineLevel="1">
      <c r="A7181" s="65">
        <v>7172</v>
      </c>
      <c r="B7181" s="117">
        <v>1</v>
      </c>
      <c r="C7181" s="325">
        <v>1.5052487165837425E-4</v>
      </c>
      <c r="D7181" s="326">
        <v>1.380570798075491E-4</v>
      </c>
      <c r="E7181" s="327">
        <v>1.480566113581669E-4</v>
      </c>
      <c r="F7181" s="332">
        <v>0</v>
      </c>
      <c r="G7181" s="326">
        <v>0</v>
      </c>
      <c r="H7181" s="327">
        <v>0</v>
      </c>
      <c r="I7181" s="332">
        <v>8.0241795276432917E-5</v>
      </c>
      <c r="J7181" s="326">
        <v>0</v>
      </c>
      <c r="K7181" s="327">
        <v>0</v>
      </c>
      <c r="L7181" s="336">
        <v>8.811297257924293E-5</v>
      </c>
      <c r="M7181" s="337">
        <v>1.1415525114155251E-4</v>
      </c>
      <c r="N7181" s="345">
        <v>0</v>
      </c>
      <c r="O7181" s="346">
        <v>0</v>
      </c>
      <c r="P7181" s="347">
        <v>0</v>
      </c>
      <c r="Q7181" s="348">
        <v>8.8417329796640146E-2</v>
      </c>
      <c r="R7181" s="346">
        <v>4.0035722169573636E-2</v>
      </c>
      <c r="S7181" s="347">
        <v>0.17438089737057999</v>
      </c>
      <c r="T7181" s="349">
        <v>0.23288385137461606</v>
      </c>
      <c r="U7181" s="349">
        <v>0.55487742175092181</v>
      </c>
      <c r="V7181" s="361">
        <v>0</v>
      </c>
    </row>
    <row r="7182" spans="1:22" ht="16" hidden="1" customHeight="1" outlineLevel="1">
      <c r="A7182" s="65">
        <v>7173</v>
      </c>
      <c r="B7182" s="117">
        <v>1</v>
      </c>
      <c r="C7182" s="325">
        <v>1.4504964898791228E-4</v>
      </c>
      <c r="D7182" s="326">
        <v>1.3677391303282746E-4</v>
      </c>
      <c r="E7182" s="327">
        <v>1.4652584117151452E-4</v>
      </c>
      <c r="F7182" s="332">
        <v>0</v>
      </c>
      <c r="G7182" s="326">
        <v>0</v>
      </c>
      <c r="H7182" s="327">
        <v>0</v>
      </c>
      <c r="I7182" s="332">
        <v>8.6928611549469016E-5</v>
      </c>
      <c r="J7182" s="326">
        <v>0</v>
      </c>
      <c r="K7182" s="327">
        <v>9.5084997073164795E-5</v>
      </c>
      <c r="L7182" s="336">
        <v>5.8741981719495287E-5</v>
      </c>
      <c r="M7182" s="337">
        <v>1.1415525114155251E-4</v>
      </c>
      <c r="N7182" s="345">
        <v>0</v>
      </c>
      <c r="O7182" s="346">
        <v>0</v>
      </c>
      <c r="P7182" s="347">
        <v>0</v>
      </c>
      <c r="Q7182" s="348">
        <v>0.10610079575596817</v>
      </c>
      <c r="R7182" s="346">
        <v>5.9695401379523436E-2</v>
      </c>
      <c r="S7182" s="347">
        <v>0.18379062887014141</v>
      </c>
      <c r="T7182" s="349">
        <v>0.20131282701513362</v>
      </c>
      <c r="U7182" s="349">
        <v>0.57669126762106615</v>
      </c>
      <c r="V7182" s="361">
        <v>0</v>
      </c>
    </row>
    <row r="7183" spans="1:22" ht="16" hidden="1" customHeight="1" outlineLevel="1">
      <c r="A7183" s="65">
        <v>7174</v>
      </c>
      <c r="B7183" s="117">
        <v>1</v>
      </c>
      <c r="C7183" s="325">
        <v>1.3508674380901229E-4</v>
      </c>
      <c r="D7183" s="326">
        <v>1.3216617779632711E-4</v>
      </c>
      <c r="E7183" s="327">
        <v>1.3722446639329619E-4</v>
      </c>
      <c r="F7183" s="332">
        <v>0</v>
      </c>
      <c r="G7183" s="326">
        <v>0</v>
      </c>
      <c r="H7183" s="327">
        <v>0</v>
      </c>
      <c r="I7183" s="332">
        <v>9.5844366580183796E-5</v>
      </c>
      <c r="J7183" s="326">
        <v>0</v>
      </c>
      <c r="K7183" s="327">
        <v>1.099420278658468E-4</v>
      </c>
      <c r="L7183" s="336">
        <v>3.7594868300476983E-5</v>
      </c>
      <c r="M7183" s="337">
        <v>1.1415525114155251E-4</v>
      </c>
      <c r="N7183" s="345">
        <v>0</v>
      </c>
      <c r="O7183" s="346">
        <v>0</v>
      </c>
      <c r="P7183" s="347">
        <v>0</v>
      </c>
      <c r="Q7183" s="348">
        <v>0.1149425287356322</v>
      </c>
      <c r="R7183" s="346">
        <v>6.4644441201615527E-2</v>
      </c>
      <c r="S7183" s="347">
        <v>0.18663844711019201</v>
      </c>
      <c r="T7183" s="349">
        <v>0.18353035245120827</v>
      </c>
      <c r="U7183" s="349">
        <v>0.53473400551948225</v>
      </c>
      <c r="V7183" s="361">
        <v>0</v>
      </c>
    </row>
    <row r="7184" spans="1:22" ht="16" hidden="1" customHeight="1" outlineLevel="1">
      <c r="A7184" s="65">
        <v>7175</v>
      </c>
      <c r="B7184" s="117">
        <v>1</v>
      </c>
      <c r="C7184" s="325">
        <v>1.2401754363847785E-4</v>
      </c>
      <c r="D7184" s="326">
        <v>1.2149256326114269E-4</v>
      </c>
      <c r="E7184" s="327">
        <v>1.2624962251272062E-4</v>
      </c>
      <c r="F7184" s="332">
        <v>0</v>
      </c>
      <c r="G7184" s="326">
        <v>0</v>
      </c>
      <c r="H7184" s="327">
        <v>0</v>
      </c>
      <c r="I7184" s="332">
        <v>1.136758766416133E-4</v>
      </c>
      <c r="J7184" s="326">
        <v>0</v>
      </c>
      <c r="K7184" s="327">
        <v>1.0399921554877401E-4</v>
      </c>
      <c r="L7184" s="336">
        <v>2.3496792687798115E-5</v>
      </c>
      <c r="M7184" s="337">
        <v>1.1415525114155251E-4</v>
      </c>
      <c r="N7184" s="345">
        <v>0</v>
      </c>
      <c r="O7184" s="346">
        <v>0</v>
      </c>
      <c r="P7184" s="347">
        <v>0</v>
      </c>
      <c r="Q7184" s="348">
        <v>0.1149425287356322</v>
      </c>
      <c r="R7184" s="346">
        <v>7.3601321907592054E-2</v>
      </c>
      <c r="S7184" s="347">
        <v>0.18035146011593872</v>
      </c>
      <c r="T7184" s="349">
        <v>0.14130886204274376</v>
      </c>
      <c r="U7184" s="349">
        <v>0.47725157383464273</v>
      </c>
      <c r="V7184" s="361">
        <v>0</v>
      </c>
    </row>
    <row r="7185" spans="1:22" ht="16" hidden="1" customHeight="1" outlineLevel="1">
      <c r="A7185" s="65">
        <v>7176</v>
      </c>
      <c r="B7185" s="117">
        <v>1</v>
      </c>
      <c r="C7185" s="325">
        <v>1.0949820315504956E-4</v>
      </c>
      <c r="D7185" s="326">
        <v>1.0994406228864809E-4</v>
      </c>
      <c r="E7185" s="327">
        <v>1.1229107403104291E-4</v>
      </c>
      <c r="F7185" s="332">
        <v>0</v>
      </c>
      <c r="G7185" s="326">
        <v>0</v>
      </c>
      <c r="H7185" s="327">
        <v>0</v>
      </c>
      <c r="I7185" s="332">
        <v>1.5156783552215111E-4</v>
      </c>
      <c r="J7185" s="326">
        <v>1.2454984275068554E-4</v>
      </c>
      <c r="K7185" s="327">
        <v>9.8056403231701241E-5</v>
      </c>
      <c r="L7185" s="336">
        <v>9.3987170751192458E-6</v>
      </c>
      <c r="M7185" s="337">
        <v>1.1415525114155251E-4</v>
      </c>
      <c r="N7185" s="345">
        <v>0</v>
      </c>
      <c r="O7185" s="346">
        <v>0</v>
      </c>
      <c r="P7185" s="347">
        <v>0</v>
      </c>
      <c r="Q7185" s="348">
        <v>0.13262599469496023</v>
      </c>
      <c r="R7185" s="346">
        <v>7.5706583473331437E-2</v>
      </c>
      <c r="S7185" s="347">
        <v>0.19098539062744127</v>
      </c>
      <c r="T7185" s="349">
        <v>7.4363075449142405E-2</v>
      </c>
      <c r="U7185" s="349">
        <v>0.3472528437166208</v>
      </c>
      <c r="V7185" s="361">
        <v>0</v>
      </c>
    </row>
    <row r="7186" spans="1:22" ht="16" hidden="1" customHeight="1" outlineLevel="1">
      <c r="A7186" s="65">
        <v>7177</v>
      </c>
      <c r="B7186" s="117">
        <v>1</v>
      </c>
      <c r="C7186" s="325">
        <v>9.8554008068315634E-5</v>
      </c>
      <c r="D7186" s="326">
        <v>9.8123374424545875E-5</v>
      </c>
      <c r="E7186" s="327">
        <v>9.9772487335114489E-5</v>
      </c>
      <c r="F7186" s="332">
        <v>0</v>
      </c>
      <c r="G7186" s="326">
        <v>0</v>
      </c>
      <c r="H7186" s="327">
        <v>0</v>
      </c>
      <c r="I7186" s="332">
        <v>1.537967742798298E-4</v>
      </c>
      <c r="J7186" s="326">
        <v>1.5866745644146742E-4</v>
      </c>
      <c r="K7186" s="327">
        <v>1.099420278658468E-4</v>
      </c>
      <c r="L7186" s="336">
        <v>5.8741981719495289E-6</v>
      </c>
      <c r="M7186" s="337">
        <v>1.1415525114155251E-4</v>
      </c>
      <c r="N7186" s="345">
        <v>0</v>
      </c>
      <c r="O7186" s="346">
        <v>0</v>
      </c>
      <c r="P7186" s="347">
        <v>0</v>
      </c>
      <c r="Q7186" s="348">
        <v>0.13262599469496023</v>
      </c>
      <c r="R7186" s="346">
        <v>8.2254459080855741E-2</v>
      </c>
      <c r="S7186" s="347">
        <v>0.19505740787943296</v>
      </c>
      <c r="T7186" s="349">
        <v>4.6881069304894135E-2</v>
      </c>
      <c r="U7186" s="349">
        <v>0.2768000171900738</v>
      </c>
      <c r="V7186" s="361">
        <v>0</v>
      </c>
    </row>
    <row r="7187" spans="1:22" ht="16" hidden="1" customHeight="1" outlineLevel="1">
      <c r="A7187" s="65">
        <v>7178</v>
      </c>
      <c r="B7187" s="117">
        <v>1</v>
      </c>
      <c r="C7187" s="325">
        <v>9.1272461936936391E-5</v>
      </c>
      <c r="D7187" s="326">
        <v>9.0366048013728798E-5</v>
      </c>
      <c r="E7187" s="327">
        <v>8.8706835053635791E-5</v>
      </c>
      <c r="F7187" s="332">
        <v>0</v>
      </c>
      <c r="G7187" s="326">
        <v>0</v>
      </c>
      <c r="H7187" s="327">
        <v>0</v>
      </c>
      <c r="I7187" s="332">
        <v>1.6048359055286583E-4</v>
      </c>
      <c r="J7187" s="326">
        <v>1.5743428968155966E-4</v>
      </c>
      <c r="K7187" s="327">
        <v>1.0399921554877401E-4</v>
      </c>
      <c r="L7187" s="336">
        <v>2.3496792687798115E-6</v>
      </c>
      <c r="M7187" s="337">
        <v>1.1415525114155251E-4</v>
      </c>
      <c r="N7187" s="345">
        <v>0</v>
      </c>
      <c r="O7187" s="346">
        <v>0</v>
      </c>
      <c r="P7187" s="347">
        <v>0</v>
      </c>
      <c r="Q7187" s="348">
        <v>0.13262599469496023</v>
      </c>
      <c r="R7187" s="346">
        <v>9.5566244479613649E-2</v>
      </c>
      <c r="S7187" s="347">
        <v>0.18130073286262224</v>
      </c>
      <c r="T7187" s="349">
        <v>2.1205838651098156E-2</v>
      </c>
      <c r="U7187" s="349">
        <v>0.22452539555531367</v>
      </c>
      <c r="V7187" s="361">
        <v>0</v>
      </c>
    </row>
    <row r="7188" spans="1:22" ht="16" hidden="1" customHeight="1" outlineLevel="1">
      <c r="A7188" s="65">
        <v>7179</v>
      </c>
      <c r="B7188" s="117">
        <v>1</v>
      </c>
      <c r="C7188" s="325">
        <v>8.6566020531847501E-5</v>
      </c>
      <c r="D7188" s="326">
        <v>8.4766774814943536E-5</v>
      </c>
      <c r="E7188" s="327">
        <v>8.2908070024537343E-5</v>
      </c>
      <c r="F7188" s="332">
        <v>0</v>
      </c>
      <c r="G7188" s="326">
        <v>0</v>
      </c>
      <c r="H7188" s="327">
        <v>0</v>
      </c>
      <c r="I7188" s="332">
        <v>1.7385722309893803E-4</v>
      </c>
      <c r="J7188" s="326">
        <v>1.7099912404054522E-4</v>
      </c>
      <c r="K7188" s="327">
        <v>0</v>
      </c>
      <c r="L7188" s="336">
        <v>1.1748396343899057E-6</v>
      </c>
      <c r="M7188" s="337">
        <v>1.1415525114155251E-4</v>
      </c>
      <c r="N7188" s="345">
        <v>0</v>
      </c>
      <c r="O7188" s="346">
        <v>0</v>
      </c>
      <c r="P7188" s="347">
        <v>0</v>
      </c>
      <c r="Q7188" s="348">
        <v>0.14146772767462423</v>
      </c>
      <c r="R7188" s="346">
        <v>9.2847442096690269E-2</v>
      </c>
      <c r="S7188" s="347">
        <v>0.20035362414336574</v>
      </c>
      <c r="T7188" s="349">
        <v>1.9303969713779935E-2</v>
      </c>
      <c r="U7188" s="349">
        <v>0.21145674014662363</v>
      </c>
      <c r="V7188" s="361">
        <v>0</v>
      </c>
    </row>
    <row r="7189" spans="1:22" ht="16" hidden="1" customHeight="1" outlineLevel="1">
      <c r="A7189" s="65">
        <v>7180</v>
      </c>
      <c r="B7189" s="117">
        <v>1</v>
      </c>
      <c r="C7189" s="325">
        <v>8.3384641149124731E-5</v>
      </c>
      <c r="D7189" s="326">
        <v>8.2161557423842058E-5</v>
      </c>
      <c r="E7189" s="327">
        <v>7.9794639136430794E-5</v>
      </c>
      <c r="F7189" s="332">
        <v>0</v>
      </c>
      <c r="G7189" s="326">
        <v>0</v>
      </c>
      <c r="H7189" s="327">
        <v>0</v>
      </c>
      <c r="I7189" s="332">
        <v>2.2066493701019058E-4</v>
      </c>
      <c r="J7189" s="326">
        <v>1.7428756873363261E-4</v>
      </c>
      <c r="K7189" s="327">
        <v>9.2113590914628404E-5</v>
      </c>
      <c r="L7189" s="336">
        <v>1.409807561267887E-5</v>
      </c>
      <c r="M7189" s="337">
        <v>1.1415525114155251E-4</v>
      </c>
      <c r="N7189" s="345">
        <v>0</v>
      </c>
      <c r="O7189" s="346">
        <v>0</v>
      </c>
      <c r="P7189" s="347">
        <v>0</v>
      </c>
      <c r="Q7189" s="348">
        <v>0.14146772767462423</v>
      </c>
      <c r="R7189" s="346">
        <v>8.5312773327490682E-2</v>
      </c>
      <c r="S7189" s="347">
        <v>0.17252384986084987</v>
      </c>
      <c r="T7189" s="349">
        <v>1.7402100776461715E-2</v>
      </c>
      <c r="U7189" s="349">
        <v>0.2085089231371447</v>
      </c>
      <c r="V7189" s="361">
        <v>0</v>
      </c>
    </row>
    <row r="7190" spans="1:22" ht="16" hidden="1" customHeight="1" outlineLevel="1">
      <c r="A7190" s="65">
        <v>7181</v>
      </c>
      <c r="B7190" s="117">
        <v>1</v>
      </c>
      <c r="C7190" s="325">
        <v>8.2978374626773102E-5</v>
      </c>
      <c r="D7190" s="326">
        <v>8.1014484094924243E-5</v>
      </c>
      <c r="E7190" s="327">
        <v>7.9120062444007703E-5</v>
      </c>
      <c r="F7190" s="332">
        <v>0</v>
      </c>
      <c r="G7190" s="326">
        <v>0</v>
      </c>
      <c r="H7190" s="327">
        <v>0</v>
      </c>
      <c r="I7190" s="332">
        <v>2.407253858292988E-4</v>
      </c>
      <c r="J7190" s="326">
        <v>1.8333079163962302E-4</v>
      </c>
      <c r="K7190" s="327">
        <v>9.8056403231701241E-5</v>
      </c>
      <c r="L7190" s="336">
        <v>3.7594868300476983E-5</v>
      </c>
      <c r="M7190" s="337">
        <v>1.1415525114155251E-4</v>
      </c>
      <c r="N7190" s="345">
        <v>0</v>
      </c>
      <c r="O7190" s="346">
        <v>0</v>
      </c>
      <c r="P7190" s="347">
        <v>0</v>
      </c>
      <c r="Q7190" s="348">
        <v>0.1237842617152962</v>
      </c>
      <c r="R7190" s="346">
        <v>8.3001953570842404E-2</v>
      </c>
      <c r="S7190" s="347">
        <v>0.11279228404382637</v>
      </c>
      <c r="T7190" s="349">
        <v>1.7687381117059447E-2</v>
      </c>
      <c r="U7190" s="349">
        <v>0.200156774943621</v>
      </c>
      <c r="V7190" s="361">
        <v>0</v>
      </c>
    </row>
    <row r="7191" spans="1:22" ht="16" hidden="1" customHeight="1" outlineLevel="1">
      <c r="A7191" s="65">
        <v>7182</v>
      </c>
      <c r="B7191" s="117">
        <v>1</v>
      </c>
      <c r="C7191" s="325">
        <v>8.4265926989918278E-5</v>
      </c>
      <c r="D7191" s="326">
        <v>8.1150577540728058E-5</v>
      </c>
      <c r="E7191" s="327">
        <v>7.9016281414404153E-5</v>
      </c>
      <c r="F7191" s="332">
        <v>0</v>
      </c>
      <c r="G7191" s="326">
        <v>0</v>
      </c>
      <c r="H7191" s="327">
        <v>0</v>
      </c>
      <c r="I7191" s="332">
        <v>2.4964114086001353E-4</v>
      </c>
      <c r="J7191" s="326">
        <v>2.1662629415713296E-4</v>
      </c>
      <c r="K7191" s="327">
        <v>1.0102780939023762E-4</v>
      </c>
      <c r="L7191" s="336">
        <v>9.3987170751192462E-5</v>
      </c>
      <c r="M7191" s="337">
        <v>1.1415525114155251E-4</v>
      </c>
      <c r="N7191" s="345">
        <v>0</v>
      </c>
      <c r="O7191" s="346">
        <v>2.0776755294116423E-3</v>
      </c>
      <c r="P7191" s="347">
        <v>2.1508398659207011E-4</v>
      </c>
      <c r="Q7191" s="348">
        <v>0.10610079575596817</v>
      </c>
      <c r="R7191" s="346">
        <v>8.7155247993298712E-2</v>
      </c>
      <c r="S7191" s="347">
        <v>0.11686430129581807</v>
      </c>
      <c r="T7191" s="349">
        <v>1.9779436948109491E-2</v>
      </c>
      <c r="U7191" s="349">
        <v>0.19937069040775995</v>
      </c>
      <c r="V7191" s="361">
        <v>0</v>
      </c>
    </row>
    <row r="7192" spans="1:22" ht="16" hidden="1" customHeight="1" outlineLevel="1">
      <c r="A7192" s="65">
        <v>7183</v>
      </c>
      <c r="B7192" s="117">
        <v>1</v>
      </c>
      <c r="C7192" s="325">
        <v>9.1441218800067075E-5</v>
      </c>
      <c r="D7192" s="326">
        <v>8.5155613231525842E-5</v>
      </c>
      <c r="E7192" s="327">
        <v>8.499666324530881E-5</v>
      </c>
      <c r="F7192" s="332">
        <v>0</v>
      </c>
      <c r="G7192" s="326">
        <v>0</v>
      </c>
      <c r="H7192" s="327">
        <v>0</v>
      </c>
      <c r="I7192" s="332">
        <v>2.5409901837537098E-4</v>
      </c>
      <c r="J7192" s="326">
        <v>1.8744134750598227E-4</v>
      </c>
      <c r="K7192" s="327">
        <v>0</v>
      </c>
      <c r="L7192" s="336">
        <v>1.8210014333043539E-4</v>
      </c>
      <c r="M7192" s="337">
        <v>1.1415525114155251E-4</v>
      </c>
      <c r="N7192" s="345">
        <v>2.2864127622938511E-3</v>
      </c>
      <c r="O7192" s="346">
        <v>6.7992758622749158E-2</v>
      </c>
      <c r="P7192" s="347">
        <v>5.8712922744756264E-3</v>
      </c>
      <c r="Q7192" s="348">
        <v>0.10610079575596817</v>
      </c>
      <c r="R7192" s="346">
        <v>8.8693375827866502E-2</v>
      </c>
      <c r="S7192" s="347">
        <v>0.10247477778121836</v>
      </c>
      <c r="T7192" s="349">
        <v>1.9969623841841311E-2</v>
      </c>
      <c r="U7192" s="349">
        <v>0.20467676102482207</v>
      </c>
      <c r="V7192" s="361">
        <v>0</v>
      </c>
    </row>
    <row r="7193" spans="1:22" ht="16" hidden="1" customHeight="1" outlineLevel="1">
      <c r="A7193" s="65">
        <v>7184</v>
      </c>
      <c r="B7193" s="117">
        <v>1</v>
      </c>
      <c r="C7193" s="325">
        <v>1.1152328551261769E-4</v>
      </c>
      <c r="D7193" s="326">
        <v>9.343787150472904E-5</v>
      </c>
      <c r="E7193" s="327">
        <v>9.7476332055135897E-5</v>
      </c>
      <c r="F7193" s="332">
        <v>0</v>
      </c>
      <c r="G7193" s="326">
        <v>0</v>
      </c>
      <c r="H7193" s="327">
        <v>0</v>
      </c>
      <c r="I7193" s="332">
        <v>2.4741220210233484E-4</v>
      </c>
      <c r="J7193" s="326">
        <v>1.8086445811980745E-4</v>
      </c>
      <c r="K7193" s="327">
        <v>0</v>
      </c>
      <c r="L7193" s="336">
        <v>1.5860335064263727E-4</v>
      </c>
      <c r="M7193" s="337">
        <v>1.1415525114155251E-4</v>
      </c>
      <c r="N7193" s="345">
        <v>1.7148095717203885E-2</v>
      </c>
      <c r="O7193" s="346">
        <v>0.23477950553341645</v>
      </c>
      <c r="P7193" s="347">
        <v>2.3560698772953675E-2</v>
      </c>
      <c r="Q7193" s="348">
        <v>0.1149425287356322</v>
      </c>
      <c r="R7193" s="346">
        <v>8.253957426986866E-2</v>
      </c>
      <c r="S7193" s="347">
        <v>0.10215835353232383</v>
      </c>
      <c r="T7193" s="349">
        <v>6.7326160381064995E-2</v>
      </c>
      <c r="U7193" s="349">
        <v>0.25125226977458953</v>
      </c>
      <c r="V7193" s="361">
        <v>0</v>
      </c>
    </row>
    <row r="7194" spans="1:22" ht="16" hidden="1" customHeight="1" outlineLevel="1">
      <c r="A7194" s="65">
        <v>7185</v>
      </c>
      <c r="B7194" s="117">
        <v>1</v>
      </c>
      <c r="C7194" s="325">
        <v>1.2910525054915826E-4</v>
      </c>
      <c r="D7194" s="326">
        <v>1.0395595067328053E-4</v>
      </c>
      <c r="E7194" s="327">
        <v>1.1431480410831217E-4</v>
      </c>
      <c r="F7194" s="332">
        <v>0</v>
      </c>
      <c r="G7194" s="326">
        <v>0</v>
      </c>
      <c r="H7194" s="327">
        <v>0</v>
      </c>
      <c r="I7194" s="332">
        <v>2.5187007961769228E-4</v>
      </c>
      <c r="J7194" s="326">
        <v>0</v>
      </c>
      <c r="K7194" s="327">
        <v>0</v>
      </c>
      <c r="L7194" s="336">
        <v>1.4685495429873823E-4</v>
      </c>
      <c r="M7194" s="337">
        <v>1.1415525114155251E-4</v>
      </c>
      <c r="N7194" s="345">
        <v>2.7008250754596123E-2</v>
      </c>
      <c r="O7194" s="346">
        <v>0.34256389895345335</v>
      </c>
      <c r="P7194" s="347">
        <v>4.8580467348204863E-2</v>
      </c>
      <c r="Q7194" s="348">
        <v>0.10610079575596817</v>
      </c>
      <c r="R7194" s="346">
        <v>5.9508951494488933E-2</v>
      </c>
      <c r="S7194" s="347">
        <v>0.11437440528829891</v>
      </c>
      <c r="T7194" s="349">
        <v>0.11135442627998179</v>
      </c>
      <c r="U7194" s="349">
        <v>0.38498490143795144</v>
      </c>
      <c r="V7194" s="361">
        <v>6.8987421104055785E-2</v>
      </c>
    </row>
    <row r="7195" spans="1:22" ht="16" hidden="1" customHeight="1" outlineLevel="1">
      <c r="A7195" s="65">
        <v>7186</v>
      </c>
      <c r="B7195" s="117">
        <v>1</v>
      </c>
      <c r="C7195" s="325">
        <v>1.4383084942085739E-4</v>
      </c>
      <c r="D7195" s="326">
        <v>1.0996350420947721E-4</v>
      </c>
      <c r="E7195" s="327">
        <v>1.2619773199791883E-4</v>
      </c>
      <c r="F7195" s="332">
        <v>0</v>
      </c>
      <c r="G7195" s="326">
        <v>0</v>
      </c>
      <c r="H7195" s="327">
        <v>0</v>
      </c>
      <c r="I7195" s="332">
        <v>2.5187007961769228E-4</v>
      </c>
      <c r="J7195" s="326">
        <v>0</v>
      </c>
      <c r="K7195" s="327">
        <v>0</v>
      </c>
      <c r="L7195" s="336">
        <v>1.644775488145868E-4</v>
      </c>
      <c r="M7195" s="337">
        <v>1.1415525114155251E-4</v>
      </c>
      <c r="N7195" s="345">
        <v>3.9011917756638842E-2</v>
      </c>
      <c r="O7195" s="346">
        <v>0.33849716658946843</v>
      </c>
      <c r="P7195" s="347">
        <v>7.4786198596753131E-2</v>
      </c>
      <c r="Q7195" s="348">
        <v>8.8417329796640146E-2</v>
      </c>
      <c r="R7195" s="346">
        <v>6.9939517922912031E-2</v>
      </c>
      <c r="S7195" s="347">
        <v>0.15209632725381855</v>
      </c>
      <c r="T7195" s="349">
        <v>0.1380756848493028</v>
      </c>
      <c r="U7195" s="349">
        <v>0.4504264390483842</v>
      </c>
      <c r="V7195" s="361">
        <v>9.703527171073531E-2</v>
      </c>
    </row>
    <row r="7196" spans="1:22" ht="16" hidden="1" customHeight="1" outlineLevel="1">
      <c r="A7196" s="65">
        <v>7187</v>
      </c>
      <c r="B7196" s="117">
        <v>1</v>
      </c>
      <c r="C7196" s="325">
        <v>1.4636845262200757E-4</v>
      </c>
      <c r="D7196" s="326">
        <v>1.0891364048470498E-4</v>
      </c>
      <c r="E7196" s="327">
        <v>1.2994682169234712E-4</v>
      </c>
      <c r="F7196" s="332">
        <v>0</v>
      </c>
      <c r="G7196" s="326">
        <v>0</v>
      </c>
      <c r="H7196" s="327">
        <v>0</v>
      </c>
      <c r="I7196" s="332">
        <v>2.3626750831394139E-4</v>
      </c>
      <c r="J7196" s="326">
        <v>0</v>
      </c>
      <c r="K7196" s="327">
        <v>0</v>
      </c>
      <c r="L7196" s="336">
        <v>1.8797434150238492E-4</v>
      </c>
      <c r="M7196" s="337">
        <v>1.1415525114155251E-4</v>
      </c>
      <c r="N7196" s="345">
        <v>3.6868405791988357E-2</v>
      </c>
      <c r="O7196" s="346">
        <v>0.44230511892743485</v>
      </c>
      <c r="P7196" s="347">
        <v>7.6518873477652335E-2</v>
      </c>
      <c r="Q7196" s="348">
        <v>8.8417329796640146E-2</v>
      </c>
      <c r="R7196" s="346">
        <v>9.6201382899599591E-2</v>
      </c>
      <c r="S7196" s="347">
        <v>0.16150605875338001</v>
      </c>
      <c r="T7196" s="349">
        <v>0.16194414001264645</v>
      </c>
      <c r="U7196" s="349">
        <v>0.46634465089957061</v>
      </c>
      <c r="V7196" s="361">
        <v>0.17671718601796996</v>
      </c>
    </row>
    <row r="7197" spans="1:22" ht="16" hidden="1" customHeight="1" outlineLevel="1">
      <c r="A7197" s="65">
        <v>7188</v>
      </c>
      <c r="B7197" s="117">
        <v>1</v>
      </c>
      <c r="C7197" s="325">
        <v>1.463497018594375E-4</v>
      </c>
      <c r="D7197" s="326">
        <v>1.0370320570250202E-4</v>
      </c>
      <c r="E7197" s="327">
        <v>1.2866253145100317E-4</v>
      </c>
      <c r="F7197" s="332">
        <v>0</v>
      </c>
      <c r="G7197" s="326">
        <v>0</v>
      </c>
      <c r="H7197" s="327">
        <v>0</v>
      </c>
      <c r="I7197" s="332">
        <v>1.8277297812965276E-4</v>
      </c>
      <c r="J7197" s="326">
        <v>0</v>
      </c>
      <c r="K7197" s="327">
        <v>0</v>
      </c>
      <c r="L7197" s="336">
        <v>2.0677177565262342E-4</v>
      </c>
      <c r="M7197" s="337">
        <v>1.1415525114155251E-4</v>
      </c>
      <c r="N7197" s="345">
        <v>4.0583826530715864E-2</v>
      </c>
      <c r="O7197" s="346">
        <v>0.40450890379593046</v>
      </c>
      <c r="P7197" s="347">
        <v>7.8076980981725136E-2</v>
      </c>
      <c r="Q7197" s="348">
        <v>6.1892130857648102E-2</v>
      </c>
      <c r="R7197" s="346">
        <v>0.10221101810202853</v>
      </c>
      <c r="S7197" s="347">
        <v>0.15869973849696634</v>
      </c>
      <c r="T7197" s="349">
        <v>0.15262498221978718</v>
      </c>
      <c r="U7197" s="349">
        <v>0.41269438132705361</v>
      </c>
      <c r="V7197" s="361">
        <v>0.18002295097868967</v>
      </c>
    </row>
    <row r="7198" spans="1:22" ht="16" hidden="1" customHeight="1" outlineLevel="1">
      <c r="A7198" s="65">
        <v>7189</v>
      </c>
      <c r="B7198" s="117">
        <v>1</v>
      </c>
      <c r="C7198" s="325">
        <v>1.4614344347116666E-4</v>
      </c>
      <c r="D7198" s="326">
        <v>1.0848591822646443E-4</v>
      </c>
      <c r="E7198" s="327">
        <v>1.2704095286344768E-4</v>
      </c>
      <c r="F7198" s="332">
        <v>0</v>
      </c>
      <c r="G7198" s="326">
        <v>0</v>
      </c>
      <c r="H7198" s="327">
        <v>0</v>
      </c>
      <c r="I7198" s="332">
        <v>1.4265208049143633E-4</v>
      </c>
      <c r="J7198" s="326">
        <v>0</v>
      </c>
      <c r="K7198" s="327">
        <v>0</v>
      </c>
      <c r="L7198" s="336">
        <v>1.8797434150238492E-4</v>
      </c>
      <c r="M7198" s="337">
        <v>1.1415525114155251E-4</v>
      </c>
      <c r="N7198" s="345">
        <v>2.9866266707463434E-2</v>
      </c>
      <c r="O7198" s="346">
        <v>0.35941341331363352</v>
      </c>
      <c r="P7198" s="347">
        <v>8.4070321035098886E-2</v>
      </c>
      <c r="Q7198" s="348">
        <v>7.9575596816976138E-2</v>
      </c>
      <c r="R7198" s="346">
        <v>0.10208840428168484</v>
      </c>
      <c r="S7198" s="347">
        <v>0.13838115022064479</v>
      </c>
      <c r="T7198" s="349">
        <v>0.14016774068035281</v>
      </c>
      <c r="U7198" s="349">
        <v>0.36002671742436293</v>
      </c>
      <c r="V7198" s="361">
        <v>0.18548166217248813</v>
      </c>
    </row>
    <row r="7199" spans="1:22" ht="16" hidden="1" customHeight="1" outlineLevel="1">
      <c r="A7199" s="65">
        <v>7190</v>
      </c>
      <c r="B7199" s="117">
        <v>1</v>
      </c>
      <c r="C7199" s="325">
        <v>1.3438671533972946E-4</v>
      </c>
      <c r="D7199" s="326">
        <v>1.0860256975143913E-4</v>
      </c>
      <c r="E7199" s="327">
        <v>1.2239675178868874E-4</v>
      </c>
      <c r="F7199" s="332">
        <v>0</v>
      </c>
      <c r="G7199" s="326">
        <v>0</v>
      </c>
      <c r="H7199" s="327">
        <v>0</v>
      </c>
      <c r="I7199" s="332">
        <v>8.4699672791790334E-5</v>
      </c>
      <c r="J7199" s="326">
        <v>0</v>
      </c>
      <c r="K7199" s="327">
        <v>0</v>
      </c>
      <c r="L7199" s="336">
        <v>1.9032402077116473E-4</v>
      </c>
      <c r="M7199" s="337">
        <v>1.1415525114155251E-4</v>
      </c>
      <c r="N7199" s="345">
        <v>2.3864433206442073E-2</v>
      </c>
      <c r="O7199" s="346">
        <v>0.2646279622947233</v>
      </c>
      <c r="P7199" s="347">
        <v>6.0312044808195908E-2</v>
      </c>
      <c r="Q7199" s="348">
        <v>7.0733863837312116E-2</v>
      </c>
      <c r="R7199" s="346">
        <v>0.10804222679225324</v>
      </c>
      <c r="S7199" s="347">
        <v>0.13245208545892298</v>
      </c>
      <c r="T7199" s="349">
        <v>8.3682233242001691E-2</v>
      </c>
      <c r="U7199" s="349">
        <v>0.32897637825785131</v>
      </c>
      <c r="V7199" s="361">
        <v>0.17253344652957645</v>
      </c>
    </row>
    <row r="7200" spans="1:22" ht="16" hidden="1" customHeight="1" outlineLevel="1">
      <c r="A7200" s="65">
        <v>7191</v>
      </c>
      <c r="B7200" s="117">
        <v>1</v>
      </c>
      <c r="C7200" s="325">
        <v>1.3658680481461831E-4</v>
      </c>
      <c r="D7200" s="326">
        <v>1.0389762491079318E-4</v>
      </c>
      <c r="E7200" s="327">
        <v>1.2054166588452526E-4</v>
      </c>
      <c r="F7200" s="332">
        <v>0</v>
      </c>
      <c r="G7200" s="326">
        <v>0</v>
      </c>
      <c r="H7200" s="327">
        <v>0</v>
      </c>
      <c r="I7200" s="332">
        <v>0</v>
      </c>
      <c r="J7200" s="326">
        <v>0</v>
      </c>
      <c r="K7200" s="327">
        <v>0</v>
      </c>
      <c r="L7200" s="336">
        <v>2.1382081345896285E-4</v>
      </c>
      <c r="M7200" s="337">
        <v>1.1415525114155251E-4</v>
      </c>
      <c r="N7200" s="345">
        <v>1.0288857430322332E-2</v>
      </c>
      <c r="O7200" s="346">
        <v>0.16285520379619892</v>
      </c>
      <c r="P7200" s="347">
        <v>3.2344627107544252E-2</v>
      </c>
      <c r="Q7200" s="348">
        <v>7.9575596816976138E-2</v>
      </c>
      <c r="R7200" s="346">
        <v>0.11050343780906142</v>
      </c>
      <c r="S7200" s="347">
        <v>0.14605832816138697</v>
      </c>
      <c r="T7200" s="349">
        <v>8.0353962601694806E-2</v>
      </c>
      <c r="U7200" s="349">
        <v>0.31217382130382132</v>
      </c>
      <c r="V7200" s="361">
        <v>0.14511010302171126</v>
      </c>
    </row>
    <row r="7201" spans="1:22" ht="16" hidden="1" customHeight="1" outlineLevel="1">
      <c r="A7201" s="65">
        <v>7192</v>
      </c>
      <c r="B7201" s="117">
        <v>1</v>
      </c>
      <c r="C7201" s="325">
        <v>1.4666846482312877E-4</v>
      </c>
      <c r="D7201" s="326">
        <v>1.0772768331412893E-4</v>
      </c>
      <c r="E7201" s="327">
        <v>1.2663880137373391E-4</v>
      </c>
      <c r="F7201" s="332">
        <v>0</v>
      </c>
      <c r="G7201" s="326">
        <v>0</v>
      </c>
      <c r="H7201" s="327">
        <v>0</v>
      </c>
      <c r="I7201" s="332">
        <v>0</v>
      </c>
      <c r="J7201" s="326">
        <v>0</v>
      </c>
      <c r="K7201" s="327">
        <v>0</v>
      </c>
      <c r="L7201" s="336">
        <v>2.2321953053408208E-4</v>
      </c>
      <c r="M7201" s="337">
        <v>1.1415525114155251E-4</v>
      </c>
      <c r="N7201" s="345">
        <v>3.0009167505106798E-3</v>
      </c>
      <c r="O7201" s="346">
        <v>3.0665518046126366E-2</v>
      </c>
      <c r="P7201" s="347">
        <v>1.181811422400242E-2</v>
      </c>
      <c r="Q7201" s="348">
        <v>6.1892130857648102E-2</v>
      </c>
      <c r="R7201" s="346">
        <v>9.7044784300976364E-2</v>
      </c>
      <c r="S7201" s="347">
        <v>0.17895089042621504</v>
      </c>
      <c r="T7201" s="349">
        <v>8.5964475966783555E-2</v>
      </c>
      <c r="U7201" s="349">
        <v>0.3215085751671713</v>
      </c>
      <c r="V7201" s="361">
        <v>2.6513303823528137E-2</v>
      </c>
    </row>
    <row r="7202" spans="1:22" ht="16" hidden="1" customHeight="1" outlineLevel="1">
      <c r="A7202" s="65">
        <v>7193</v>
      </c>
      <c r="B7202" s="117">
        <v>1</v>
      </c>
      <c r="C7202" s="325">
        <v>1.4990609649356178E-4</v>
      </c>
      <c r="D7202" s="326">
        <v>1.1453235560431935E-4</v>
      </c>
      <c r="E7202" s="327">
        <v>1.3342348618406612E-4</v>
      </c>
      <c r="F7202" s="332">
        <v>0</v>
      </c>
      <c r="G7202" s="326">
        <v>0</v>
      </c>
      <c r="H7202" s="327">
        <v>0</v>
      </c>
      <c r="I7202" s="332">
        <v>0</v>
      </c>
      <c r="J7202" s="326">
        <v>0</v>
      </c>
      <c r="K7202" s="327">
        <v>0</v>
      </c>
      <c r="L7202" s="336">
        <v>2.2321953053408208E-4</v>
      </c>
      <c r="M7202" s="337">
        <v>1.1415525114155251E-4</v>
      </c>
      <c r="N7202" s="345">
        <v>0</v>
      </c>
      <c r="O7202" s="346">
        <v>5.0971006170728861E-4</v>
      </c>
      <c r="P7202" s="347">
        <v>0</v>
      </c>
      <c r="Q7202" s="348">
        <v>7.0733863837312116E-2</v>
      </c>
      <c r="R7202" s="346">
        <v>0.10724909966761421</v>
      </c>
      <c r="S7202" s="347">
        <v>0.23319430968132207</v>
      </c>
      <c r="T7202" s="349">
        <v>0.11363666900476366</v>
      </c>
      <c r="U7202" s="349">
        <v>0.39088053545690932</v>
      </c>
      <c r="V7202" s="361">
        <v>0</v>
      </c>
    </row>
    <row r="7203" spans="1:22" ht="16" hidden="1" customHeight="1" outlineLevel="1">
      <c r="A7203" s="65">
        <v>7194</v>
      </c>
      <c r="B7203" s="117">
        <v>1</v>
      </c>
      <c r="C7203" s="325">
        <v>1.5211243622264062E-4</v>
      </c>
      <c r="D7203" s="326">
        <v>1.2347563918571248E-4</v>
      </c>
      <c r="E7203" s="327">
        <v>1.4024708888049964E-4</v>
      </c>
      <c r="F7203" s="332">
        <v>0</v>
      </c>
      <c r="G7203" s="326">
        <v>0</v>
      </c>
      <c r="H7203" s="327">
        <v>0</v>
      </c>
      <c r="I7203" s="332">
        <v>0</v>
      </c>
      <c r="J7203" s="326">
        <v>0</v>
      </c>
      <c r="K7203" s="327">
        <v>0</v>
      </c>
      <c r="L7203" s="336">
        <v>1.644775488145868E-4</v>
      </c>
      <c r="M7203" s="337">
        <v>1.1415525114155251E-4</v>
      </c>
      <c r="N7203" s="345">
        <v>0</v>
      </c>
      <c r="O7203" s="346">
        <v>0</v>
      </c>
      <c r="P7203" s="347">
        <v>0</v>
      </c>
      <c r="Q7203" s="348">
        <v>7.9575596816976138E-2</v>
      </c>
      <c r="R7203" s="346">
        <v>0.10886643771149043</v>
      </c>
      <c r="S7203" s="347">
        <v>0.23707439663533006</v>
      </c>
      <c r="T7203" s="349">
        <v>0.16241960724697602</v>
      </c>
      <c r="U7203" s="349">
        <v>0.47597418646386852</v>
      </c>
      <c r="V7203" s="361">
        <v>0</v>
      </c>
    </row>
    <row r="7204" spans="1:22" ht="16" hidden="1" customHeight="1" outlineLevel="1">
      <c r="A7204" s="65">
        <v>7195</v>
      </c>
      <c r="B7204" s="117">
        <v>1</v>
      </c>
      <c r="C7204" s="325">
        <v>1.5589384000760581E-4</v>
      </c>
      <c r="D7204" s="326">
        <v>1.3947634002807452E-4</v>
      </c>
      <c r="E7204" s="327">
        <v>1.5048249292514993E-4</v>
      </c>
      <c r="F7204" s="332">
        <v>0</v>
      </c>
      <c r="G7204" s="326">
        <v>0</v>
      </c>
      <c r="H7204" s="327">
        <v>0</v>
      </c>
      <c r="I7204" s="332">
        <v>7.3554979003396872E-5</v>
      </c>
      <c r="J7204" s="326">
        <v>0</v>
      </c>
      <c r="K7204" s="327">
        <v>0</v>
      </c>
      <c r="L7204" s="336">
        <v>1.1748396343899057E-4</v>
      </c>
      <c r="M7204" s="337">
        <v>1.1415525114155251E-4</v>
      </c>
      <c r="N7204" s="345">
        <v>0</v>
      </c>
      <c r="O7204" s="346">
        <v>0</v>
      </c>
      <c r="P7204" s="347">
        <v>0</v>
      </c>
      <c r="Q7204" s="348">
        <v>7.9575596816976138E-2</v>
      </c>
      <c r="R7204" s="346">
        <v>9.9461045265111417E-2</v>
      </c>
      <c r="S7204" s="347">
        <v>0.2698165265858114</v>
      </c>
      <c r="T7204" s="349">
        <v>0.25694249343169157</v>
      </c>
      <c r="U7204" s="349">
        <v>0.51488537098899068</v>
      </c>
      <c r="V7204" s="361">
        <v>0</v>
      </c>
    </row>
    <row r="7205" spans="1:22" ht="16" hidden="1" customHeight="1" outlineLevel="1">
      <c r="A7205" s="65">
        <v>7196</v>
      </c>
      <c r="B7205" s="117">
        <v>1</v>
      </c>
      <c r="C7205" s="325">
        <v>1.5557507704391454E-4</v>
      </c>
      <c r="D7205" s="326">
        <v>1.4476454249359394E-4</v>
      </c>
      <c r="E7205" s="327">
        <v>1.5183164630999609E-4</v>
      </c>
      <c r="F7205" s="332">
        <v>0</v>
      </c>
      <c r="G7205" s="326">
        <v>0</v>
      </c>
      <c r="H7205" s="327">
        <v>0</v>
      </c>
      <c r="I7205" s="332">
        <v>8.4699672791790334E-5</v>
      </c>
      <c r="J7205" s="326">
        <v>0</v>
      </c>
      <c r="K7205" s="327">
        <v>9.5084997073164795E-5</v>
      </c>
      <c r="L7205" s="336">
        <v>8.811297257924293E-5</v>
      </c>
      <c r="M7205" s="337">
        <v>1.1415525114155251E-4</v>
      </c>
      <c r="N7205" s="345">
        <v>0</v>
      </c>
      <c r="O7205" s="346">
        <v>0</v>
      </c>
      <c r="P7205" s="347">
        <v>0</v>
      </c>
      <c r="Q7205" s="348">
        <v>8.8417329796640146E-2</v>
      </c>
      <c r="R7205" s="346">
        <v>0.13669219009327929</v>
      </c>
      <c r="S7205" s="347">
        <v>0.31718160833251308</v>
      </c>
      <c r="T7205" s="349">
        <v>0.2632186609248417</v>
      </c>
      <c r="U7205" s="349">
        <v>0.57109041530305615</v>
      </c>
      <c r="V7205" s="361">
        <v>0</v>
      </c>
    </row>
    <row r="7206" spans="1:22" ht="16" hidden="1" customHeight="1" outlineLevel="1">
      <c r="A7206" s="65">
        <v>7197</v>
      </c>
      <c r="B7206" s="117">
        <v>1</v>
      </c>
      <c r="C7206" s="325">
        <v>1.4864979540136673E-4</v>
      </c>
      <c r="D7206" s="326">
        <v>1.4089560024859994E-4</v>
      </c>
      <c r="E7206" s="327">
        <v>1.4906847639680151E-4</v>
      </c>
      <c r="F7206" s="332">
        <v>0</v>
      </c>
      <c r="G7206" s="326">
        <v>0</v>
      </c>
      <c r="H7206" s="327">
        <v>0</v>
      </c>
      <c r="I7206" s="332">
        <v>8.4699672791790334E-5</v>
      </c>
      <c r="J7206" s="326">
        <v>0</v>
      </c>
      <c r="K7206" s="327">
        <v>9.8056403231701241E-5</v>
      </c>
      <c r="L7206" s="336">
        <v>5.8741981719495287E-5</v>
      </c>
      <c r="M7206" s="337">
        <v>1.1415525114155251E-4</v>
      </c>
      <c r="N7206" s="345">
        <v>0</v>
      </c>
      <c r="O7206" s="346">
        <v>0</v>
      </c>
      <c r="P7206" s="347">
        <v>0</v>
      </c>
      <c r="Q7206" s="348">
        <v>0.10610079575596817</v>
      </c>
      <c r="R7206" s="346">
        <v>0.1617615734368171</v>
      </c>
      <c r="S7206" s="347">
        <v>0.27133121148321115</v>
      </c>
      <c r="T7206" s="349">
        <v>0.18619296896345378</v>
      </c>
      <c r="U7206" s="349">
        <v>0.58337298617588507</v>
      </c>
      <c r="V7206" s="361">
        <v>0</v>
      </c>
    </row>
    <row r="7207" spans="1:22" ht="16" hidden="1" customHeight="1" outlineLevel="1">
      <c r="A7207" s="65">
        <v>7198</v>
      </c>
      <c r="B7207" s="117">
        <v>1</v>
      </c>
      <c r="C7207" s="325">
        <v>1.3792435921128367E-4</v>
      </c>
      <c r="D7207" s="326">
        <v>1.3290497078783349E-4</v>
      </c>
      <c r="E7207" s="327">
        <v>1.3898874389655657E-4</v>
      </c>
      <c r="F7207" s="332">
        <v>0</v>
      </c>
      <c r="G7207" s="326">
        <v>0</v>
      </c>
      <c r="H7207" s="327">
        <v>0</v>
      </c>
      <c r="I7207" s="332">
        <v>8.9157550307147697E-5</v>
      </c>
      <c r="J7207" s="326">
        <v>0</v>
      </c>
      <c r="K7207" s="327">
        <v>0</v>
      </c>
      <c r="L7207" s="336">
        <v>3.7594868300476983E-5</v>
      </c>
      <c r="M7207" s="337">
        <v>1.1415525114155251E-4</v>
      </c>
      <c r="N7207" s="345">
        <v>0</v>
      </c>
      <c r="O7207" s="346">
        <v>0</v>
      </c>
      <c r="P7207" s="347">
        <v>0</v>
      </c>
      <c r="Q7207" s="348">
        <v>0.1237842617152962</v>
      </c>
      <c r="R7207" s="346">
        <v>0.17405895663801321</v>
      </c>
      <c r="S7207" s="347">
        <v>0.29375583517108445</v>
      </c>
      <c r="T7207" s="349">
        <v>0.15709437422248498</v>
      </c>
      <c r="U7207" s="349">
        <v>0.49061501094428067</v>
      </c>
      <c r="V7207" s="361">
        <v>0</v>
      </c>
    </row>
    <row r="7208" spans="1:22" ht="16" hidden="1" customHeight="1" outlineLevel="1">
      <c r="A7208" s="65">
        <v>7199</v>
      </c>
      <c r="B7208" s="117">
        <v>1</v>
      </c>
      <c r="C7208" s="325">
        <v>1.2591762091224547E-4</v>
      </c>
      <c r="D7208" s="326">
        <v>1.2297014924415547E-4</v>
      </c>
      <c r="E7208" s="327">
        <v>1.2785822847157565E-4</v>
      </c>
      <c r="F7208" s="332">
        <v>0</v>
      </c>
      <c r="G7208" s="326">
        <v>0</v>
      </c>
      <c r="H7208" s="327">
        <v>0</v>
      </c>
      <c r="I7208" s="332">
        <v>9.3615427822505074E-5</v>
      </c>
      <c r="J7208" s="326">
        <v>0</v>
      </c>
      <c r="K7208" s="327">
        <v>9.2113590914628404E-5</v>
      </c>
      <c r="L7208" s="336">
        <v>2.3496792687798115E-5</v>
      </c>
      <c r="M7208" s="337">
        <v>1.1415525114155251E-4</v>
      </c>
      <c r="N7208" s="345">
        <v>0</v>
      </c>
      <c r="O7208" s="346">
        <v>0</v>
      </c>
      <c r="P7208" s="347">
        <v>0</v>
      </c>
      <c r="Q7208" s="348">
        <v>0.10610079575596817</v>
      </c>
      <c r="R7208" s="346">
        <v>0.17733132532243884</v>
      </c>
      <c r="S7208" s="347">
        <v>0.25719067587043315</v>
      </c>
      <c r="T7208" s="349">
        <v>0.12352638747881842</v>
      </c>
      <c r="U7208" s="349">
        <v>0.38626228880872565</v>
      </c>
      <c r="V7208" s="361">
        <v>0</v>
      </c>
    </row>
    <row r="7209" spans="1:22" ht="16" hidden="1" customHeight="1" outlineLevel="1">
      <c r="A7209" s="65">
        <v>7200</v>
      </c>
      <c r="B7209" s="117">
        <v>1</v>
      </c>
      <c r="C7209" s="325">
        <v>1.1186079923887905E-4</v>
      </c>
      <c r="D7209" s="326">
        <v>1.1043011030937598E-4</v>
      </c>
      <c r="E7209" s="327">
        <v>1.148596545137308E-4</v>
      </c>
      <c r="F7209" s="332">
        <v>0</v>
      </c>
      <c r="G7209" s="326">
        <v>0</v>
      </c>
      <c r="H7209" s="327">
        <v>0</v>
      </c>
      <c r="I7209" s="332">
        <v>1.0253118285321984E-4</v>
      </c>
      <c r="J7209" s="326">
        <v>1.3605939917649151E-4</v>
      </c>
      <c r="K7209" s="327">
        <v>9.2113590914628404E-5</v>
      </c>
      <c r="L7209" s="336">
        <v>9.3987170751192458E-6</v>
      </c>
      <c r="M7209" s="337">
        <v>1.1415525114155251E-4</v>
      </c>
      <c r="N7209" s="345">
        <v>0</v>
      </c>
      <c r="O7209" s="346">
        <v>0</v>
      </c>
      <c r="P7209" s="347">
        <v>0</v>
      </c>
      <c r="Q7209" s="348">
        <v>2.6525198938992044E-2</v>
      </c>
      <c r="R7209" s="346">
        <v>0.17876791726360924</v>
      </c>
      <c r="S7209" s="347">
        <v>0.25628290110738655</v>
      </c>
      <c r="T7209" s="349">
        <v>7.3507234427349216E-2</v>
      </c>
      <c r="U7209" s="349">
        <v>0.31305816640666495</v>
      </c>
      <c r="V7209" s="361">
        <v>0</v>
      </c>
    </row>
    <row r="7210" spans="1:22" ht="16" hidden="1" customHeight="1" outlineLevel="1">
      <c r="A7210" s="65">
        <v>7201</v>
      </c>
      <c r="B7210" s="117">
        <v>1</v>
      </c>
      <c r="C7210" s="325">
        <v>9.9922813735931119E-5</v>
      </c>
      <c r="D7210" s="326">
        <v>9.886216741605227E-5</v>
      </c>
      <c r="E7210" s="327">
        <v>1.0188702581328685E-4</v>
      </c>
      <c r="F7210" s="332">
        <v>0</v>
      </c>
      <c r="G7210" s="326">
        <v>0</v>
      </c>
      <c r="H7210" s="327">
        <v>0</v>
      </c>
      <c r="I7210" s="332">
        <v>1.0476012161089854E-4</v>
      </c>
      <c r="J7210" s="326">
        <v>1.7839812459999186E-4</v>
      </c>
      <c r="K7210" s="327">
        <v>9.8056403231701241E-5</v>
      </c>
      <c r="L7210" s="336">
        <v>5.8741981719495289E-6</v>
      </c>
      <c r="M7210" s="337">
        <v>1.1415525114155251E-4</v>
      </c>
      <c r="N7210" s="345">
        <v>0</v>
      </c>
      <c r="O7210" s="346">
        <v>0</v>
      </c>
      <c r="P7210" s="347">
        <v>0</v>
      </c>
      <c r="Q7210" s="348">
        <v>4.4208664898320073E-2</v>
      </c>
      <c r="R7210" s="346">
        <v>0.17841149479457857</v>
      </c>
      <c r="S7210" s="347">
        <v>0.19239632207109744</v>
      </c>
      <c r="T7210" s="349">
        <v>4.8307471007882789E-2</v>
      </c>
      <c r="U7210" s="349">
        <v>0.26854612956353274</v>
      </c>
      <c r="V7210" s="361">
        <v>0</v>
      </c>
    </row>
    <row r="7211" spans="1:22" ht="16" hidden="1" customHeight="1" outlineLevel="1">
      <c r="A7211" s="65">
        <v>7202</v>
      </c>
      <c r="B7211" s="117">
        <v>1</v>
      </c>
      <c r="C7211" s="325">
        <v>9.1972490406219207E-5</v>
      </c>
      <c r="D7211" s="326">
        <v>9.1396469817671912E-5</v>
      </c>
      <c r="E7211" s="327">
        <v>9.0172742096785948E-5</v>
      </c>
      <c r="F7211" s="332">
        <v>0</v>
      </c>
      <c r="G7211" s="326">
        <v>0</v>
      </c>
      <c r="H7211" s="327">
        <v>0</v>
      </c>
      <c r="I7211" s="332">
        <v>1.136758766416133E-4</v>
      </c>
      <c r="J7211" s="326">
        <v>2.1991473885022038E-4</v>
      </c>
      <c r="K7211" s="327">
        <v>1.099420278658468E-4</v>
      </c>
      <c r="L7211" s="336">
        <v>2.3496792687798115E-6</v>
      </c>
      <c r="M7211" s="337">
        <v>1.1415525114155251E-4</v>
      </c>
      <c r="N7211" s="345">
        <v>0</v>
      </c>
      <c r="O7211" s="346">
        <v>0</v>
      </c>
      <c r="P7211" s="347">
        <v>0</v>
      </c>
      <c r="Q7211" s="348">
        <v>6.1892130857648102E-2</v>
      </c>
      <c r="R7211" s="346">
        <v>0.18080817877409738</v>
      </c>
      <c r="S7211" s="347">
        <v>0.16606567306578021</v>
      </c>
      <c r="T7211" s="349">
        <v>3.0239716103359703E-2</v>
      </c>
      <c r="U7211" s="349">
        <v>0.23287754374883737</v>
      </c>
      <c r="V7211" s="361">
        <v>0</v>
      </c>
    </row>
    <row r="7212" spans="1:22" ht="16" hidden="1" customHeight="1" outlineLevel="1">
      <c r="A7212" s="65">
        <v>7203</v>
      </c>
      <c r="B7212" s="117">
        <v>1</v>
      </c>
      <c r="C7212" s="325">
        <v>8.647226671899713E-5</v>
      </c>
      <c r="D7212" s="326">
        <v>8.5116729389867612E-5</v>
      </c>
      <c r="E7212" s="327">
        <v>8.4101551864978181E-5</v>
      </c>
      <c r="F7212" s="332">
        <v>0</v>
      </c>
      <c r="G7212" s="326">
        <v>0</v>
      </c>
      <c r="H7212" s="327">
        <v>0</v>
      </c>
      <c r="I7212" s="332">
        <v>1.136758766416133E-4</v>
      </c>
      <c r="J7212" s="326">
        <v>1.8415290281289485E-4</v>
      </c>
      <c r="K7212" s="327">
        <v>1.1588484018291963E-4</v>
      </c>
      <c r="L7212" s="336">
        <v>1.1748396343899057E-6</v>
      </c>
      <c r="M7212" s="337">
        <v>1.1415525114155251E-4</v>
      </c>
      <c r="N7212" s="345">
        <v>0</v>
      </c>
      <c r="O7212" s="346">
        <v>0</v>
      </c>
      <c r="P7212" s="347">
        <v>0</v>
      </c>
      <c r="Q7212" s="348">
        <v>5.3050397877984087E-2</v>
      </c>
      <c r="R7212" s="346">
        <v>0.16653913785444527</v>
      </c>
      <c r="S7212" s="347">
        <v>0.15230899804896952</v>
      </c>
      <c r="T7212" s="349">
        <v>2.6055604441259619E-2</v>
      </c>
      <c r="U7212" s="349">
        <v>0.22717843086384476</v>
      </c>
      <c r="V7212" s="361">
        <v>0</v>
      </c>
    </row>
    <row r="7213" spans="1:22" ht="16" hidden="1" customHeight="1" outlineLevel="1">
      <c r="A7213" s="65">
        <v>7204</v>
      </c>
      <c r="B7213" s="117">
        <v>1</v>
      </c>
      <c r="C7213" s="325">
        <v>8.459094020779957E-5</v>
      </c>
      <c r="D7213" s="326">
        <v>8.2667047365399065E-5</v>
      </c>
      <c r="E7213" s="327">
        <v>8.0975148348171193E-5</v>
      </c>
      <c r="F7213" s="332">
        <v>0</v>
      </c>
      <c r="G7213" s="326">
        <v>0</v>
      </c>
      <c r="H7213" s="327">
        <v>0</v>
      </c>
      <c r="I7213" s="332">
        <v>1.1813375415697072E-4</v>
      </c>
      <c r="J7213" s="326">
        <v>1.8456395839953077E-4</v>
      </c>
      <c r="K7213" s="327">
        <v>1.1291343402438324E-4</v>
      </c>
      <c r="L7213" s="336">
        <v>1.409807561267887E-5</v>
      </c>
      <c r="M7213" s="337">
        <v>1.1415525114155251E-4</v>
      </c>
      <c r="N7213" s="345">
        <v>0</v>
      </c>
      <c r="O7213" s="346">
        <v>0</v>
      </c>
      <c r="P7213" s="347">
        <v>0</v>
      </c>
      <c r="Q7213" s="348">
        <v>3.5366931918656058E-2</v>
      </c>
      <c r="R7213" s="346">
        <v>0.153301927967123</v>
      </c>
      <c r="S7213" s="347">
        <v>0.14969460809053953</v>
      </c>
      <c r="T7213" s="349">
        <v>1.7497194223327628E-2</v>
      </c>
      <c r="U7213" s="349">
        <v>0.21568194452687683</v>
      </c>
      <c r="V7213" s="361">
        <v>0</v>
      </c>
    </row>
    <row r="7214" spans="1:22" ht="16" hidden="1" customHeight="1" outlineLevel="1">
      <c r="A7214" s="65">
        <v>7205</v>
      </c>
      <c r="B7214" s="117">
        <v>1</v>
      </c>
      <c r="C7214" s="325">
        <v>8.379090767147636E-5</v>
      </c>
      <c r="D7214" s="326">
        <v>8.1967138215550899E-5</v>
      </c>
      <c r="E7214" s="327">
        <v>7.9314651874514363E-5</v>
      </c>
      <c r="F7214" s="332">
        <v>0</v>
      </c>
      <c r="G7214" s="326">
        <v>0</v>
      </c>
      <c r="H7214" s="327">
        <v>0</v>
      </c>
      <c r="I7214" s="332">
        <v>1.1813375415697072E-4</v>
      </c>
      <c r="J7214" s="326">
        <v>1.7099912404054522E-4</v>
      </c>
      <c r="K7214" s="327">
        <v>1.069706217073104E-4</v>
      </c>
      <c r="L7214" s="336">
        <v>3.7594868300476983E-5</v>
      </c>
      <c r="M7214" s="337">
        <v>1.1415525114155251E-4</v>
      </c>
      <c r="N7214" s="345">
        <v>0</v>
      </c>
      <c r="O7214" s="346">
        <v>0</v>
      </c>
      <c r="P7214" s="347">
        <v>0</v>
      </c>
      <c r="Q7214" s="348">
        <v>2.6525198938992044E-2</v>
      </c>
      <c r="R7214" s="346">
        <v>0.14496889422079459</v>
      </c>
      <c r="S7214" s="347">
        <v>0.15391705765687796</v>
      </c>
      <c r="T7214" s="349">
        <v>2.1110745204232246E-2</v>
      </c>
      <c r="U7214" s="349">
        <v>0.21293064865136316</v>
      </c>
      <c r="V7214" s="361">
        <v>0</v>
      </c>
    </row>
    <row r="7215" spans="1:22" ht="16" hidden="1" customHeight="1" outlineLevel="1">
      <c r="A7215" s="65">
        <v>7206</v>
      </c>
      <c r="B7215" s="117">
        <v>1</v>
      </c>
      <c r="C7215" s="325">
        <v>8.5022207746911308E-5</v>
      </c>
      <c r="D7215" s="326">
        <v>8.3094769623639599E-5</v>
      </c>
      <c r="E7215" s="327">
        <v>8.0456243200153433E-5</v>
      </c>
      <c r="F7215" s="332">
        <v>0</v>
      </c>
      <c r="G7215" s="326">
        <v>0</v>
      </c>
      <c r="H7215" s="327">
        <v>0</v>
      </c>
      <c r="I7215" s="332">
        <v>1.1813375415697072E-4</v>
      </c>
      <c r="J7215" s="326">
        <v>2.4128962935528851E-4</v>
      </c>
      <c r="K7215" s="327">
        <v>1.2479905865852881E-4</v>
      </c>
      <c r="L7215" s="336">
        <v>9.3987170751192462E-5</v>
      </c>
      <c r="M7215" s="337">
        <v>1.1415525114155251E-4</v>
      </c>
      <c r="N7215" s="345">
        <v>0</v>
      </c>
      <c r="O7215" s="346">
        <v>6.7081883242429696E-3</v>
      </c>
      <c r="P7215" s="347">
        <v>0</v>
      </c>
      <c r="Q7215" s="348">
        <v>3.5366931918656058E-2</v>
      </c>
      <c r="R7215" s="346">
        <v>0.13791815569747695</v>
      </c>
      <c r="S7215" s="347">
        <v>0.19972595652254296</v>
      </c>
      <c r="T7215" s="349">
        <v>1.9874530394975401E-2</v>
      </c>
      <c r="U7215" s="349">
        <v>0.21204630354851944</v>
      </c>
      <c r="V7215" s="361">
        <v>0</v>
      </c>
    </row>
    <row r="7216" spans="1:22" ht="16" hidden="1" customHeight="1" outlineLevel="1">
      <c r="A7216" s="65">
        <v>7207</v>
      </c>
      <c r="B7216" s="117">
        <v>1</v>
      </c>
      <c r="C7216" s="325">
        <v>9.0916197448104966E-5</v>
      </c>
      <c r="D7216" s="326">
        <v>8.7799714464285549E-5</v>
      </c>
      <c r="E7216" s="327">
        <v>8.607339142744566E-5</v>
      </c>
      <c r="F7216" s="332">
        <v>0</v>
      </c>
      <c r="G7216" s="326">
        <v>0</v>
      </c>
      <c r="H7216" s="327">
        <v>0</v>
      </c>
      <c r="I7216" s="332">
        <v>1.225916316723281E-4</v>
      </c>
      <c r="J7216" s="326">
        <v>2.4663335198155556E-4</v>
      </c>
      <c r="K7216" s="327">
        <v>9.2113590914628404E-5</v>
      </c>
      <c r="L7216" s="336">
        <v>1.8210014333043539E-4</v>
      </c>
      <c r="M7216" s="337">
        <v>1.1415525114155251E-4</v>
      </c>
      <c r="N7216" s="345">
        <v>2.1435119646504856E-3</v>
      </c>
      <c r="O7216" s="346">
        <v>6.6923494192483182E-2</v>
      </c>
      <c r="P7216" s="347">
        <v>3.3774685338637568E-2</v>
      </c>
      <c r="Q7216" s="348">
        <v>6.1892130857648102E-2</v>
      </c>
      <c r="R7216" s="346">
        <v>0.14940167513807728</v>
      </c>
      <c r="S7216" s="347">
        <v>0.25103856157032556</v>
      </c>
      <c r="T7216" s="349">
        <v>2.1586212438561798E-2</v>
      </c>
      <c r="U7216" s="349">
        <v>0.22609756462703579</v>
      </c>
      <c r="V7216" s="361">
        <v>0</v>
      </c>
    </row>
    <row r="7217" spans="1:22" ht="16" hidden="1" customHeight="1" outlineLevel="1">
      <c r="A7217" s="65">
        <v>7208</v>
      </c>
      <c r="B7217" s="117">
        <v>1</v>
      </c>
      <c r="C7217" s="325">
        <v>1.1131077687015684E-4</v>
      </c>
      <c r="D7217" s="326">
        <v>9.4779364041938015E-5</v>
      </c>
      <c r="E7217" s="327">
        <v>9.9603843162008706E-5</v>
      </c>
      <c r="F7217" s="332">
        <v>0</v>
      </c>
      <c r="G7217" s="326">
        <v>0</v>
      </c>
      <c r="H7217" s="327">
        <v>0</v>
      </c>
      <c r="I7217" s="332">
        <v>1.225916316723281E-4</v>
      </c>
      <c r="J7217" s="326">
        <v>2.5690974164745373E-4</v>
      </c>
      <c r="K7217" s="327">
        <v>0</v>
      </c>
      <c r="L7217" s="336">
        <v>1.5860335064263727E-4</v>
      </c>
      <c r="M7217" s="337">
        <v>1.1415525114155251E-4</v>
      </c>
      <c r="N7217" s="345">
        <v>2.5150540385232366E-2</v>
      </c>
      <c r="O7217" s="346">
        <v>0.18901006025413272</v>
      </c>
      <c r="P7217" s="347">
        <v>0.117880019439022</v>
      </c>
      <c r="Q7217" s="348">
        <v>7.0733863837312116E-2</v>
      </c>
      <c r="R7217" s="346">
        <v>0.16499246552478494</v>
      </c>
      <c r="S7217" s="347">
        <v>0.25292154744349149</v>
      </c>
      <c r="T7217" s="349">
        <v>7.2651393405556014E-2</v>
      </c>
      <c r="U7217" s="349">
        <v>0.25970267853509588</v>
      </c>
      <c r="V7217" s="361">
        <v>0</v>
      </c>
    </row>
    <row r="7218" spans="1:22" ht="16" hidden="1" customHeight="1" outlineLevel="1">
      <c r="A7218" s="65">
        <v>7209</v>
      </c>
      <c r="B7218" s="117">
        <v>1</v>
      </c>
      <c r="C7218" s="325">
        <v>1.3190536442628952E-4</v>
      </c>
      <c r="D7218" s="326">
        <v>1.0665837766852758E-4</v>
      </c>
      <c r="E7218" s="327">
        <v>1.1375698107419308E-4</v>
      </c>
      <c r="F7218" s="332">
        <v>0</v>
      </c>
      <c r="G7218" s="326">
        <v>0</v>
      </c>
      <c r="H7218" s="327">
        <v>0</v>
      </c>
      <c r="I7218" s="332">
        <v>1.2482057043000677E-4</v>
      </c>
      <c r="J7218" s="326">
        <v>0</v>
      </c>
      <c r="K7218" s="327">
        <v>0</v>
      </c>
      <c r="L7218" s="336">
        <v>1.4685495429873823E-4</v>
      </c>
      <c r="M7218" s="337">
        <v>1.1415525114155251E-4</v>
      </c>
      <c r="N7218" s="345">
        <v>5.8589327033779941E-2</v>
      </c>
      <c r="O7218" s="346">
        <v>0.18863268690758422</v>
      </c>
      <c r="P7218" s="347">
        <v>0.13523779771648994</v>
      </c>
      <c r="Q7218" s="348">
        <v>5.3050397877984087E-2</v>
      </c>
      <c r="R7218" s="346">
        <v>0.16380853012095511</v>
      </c>
      <c r="S7218" s="347">
        <v>0.17838547827549883</v>
      </c>
      <c r="T7218" s="349">
        <v>0.13208479769675038</v>
      </c>
      <c r="U7218" s="349">
        <v>0.37221102773020931</v>
      </c>
      <c r="V7218" s="361">
        <v>6.7191008874823932E-2</v>
      </c>
    </row>
    <row r="7219" spans="1:22" ht="16" hidden="1" customHeight="1" outlineLevel="1">
      <c r="A7219" s="65">
        <v>7210</v>
      </c>
      <c r="B7219" s="117">
        <v>1</v>
      </c>
      <c r="C7219" s="325">
        <v>1.4969358785110092E-4</v>
      </c>
      <c r="D7219" s="326">
        <v>1.1464900712929404E-4</v>
      </c>
      <c r="E7219" s="327">
        <v>1.2899981979721473E-4</v>
      </c>
      <c r="F7219" s="332">
        <v>0</v>
      </c>
      <c r="G7219" s="326">
        <v>0</v>
      </c>
      <c r="H7219" s="327">
        <v>0</v>
      </c>
      <c r="I7219" s="332">
        <v>1.2482057043000677E-4</v>
      </c>
      <c r="J7219" s="326">
        <v>0</v>
      </c>
      <c r="K7219" s="327">
        <v>0</v>
      </c>
      <c r="L7219" s="336">
        <v>1.644775488145868E-4</v>
      </c>
      <c r="M7219" s="337">
        <v>1.1415525114155251E-4</v>
      </c>
      <c r="N7219" s="345">
        <v>9.8172847980992239E-2</v>
      </c>
      <c r="O7219" s="346">
        <v>0.20700728104068217</v>
      </c>
      <c r="P7219" s="347">
        <v>0.20719338937186182</v>
      </c>
      <c r="Q7219" s="348">
        <v>5.3050397877984087E-2</v>
      </c>
      <c r="R7219" s="346">
        <v>0.22917900109531353</v>
      </c>
      <c r="S7219" s="347">
        <v>0.13850564417155564</v>
      </c>
      <c r="T7219" s="349">
        <v>0.20102754667453587</v>
      </c>
      <c r="U7219" s="349">
        <v>0.47400897512421586</v>
      </c>
      <c r="V7219" s="361">
        <v>0.13888793571689267</v>
      </c>
    </row>
    <row r="7220" spans="1:22" ht="16" hidden="1" customHeight="1" outlineLevel="1">
      <c r="A7220" s="65">
        <v>7211</v>
      </c>
      <c r="B7220" s="117">
        <v>1</v>
      </c>
      <c r="C7220" s="325">
        <v>1.5406251552992846E-4</v>
      </c>
      <c r="D7220" s="326">
        <v>1.094580142679202E-4</v>
      </c>
      <c r="E7220" s="327">
        <v>1.3418887127739231E-4</v>
      </c>
      <c r="F7220" s="332">
        <v>0</v>
      </c>
      <c r="G7220" s="326">
        <v>0</v>
      </c>
      <c r="H7220" s="327">
        <v>0</v>
      </c>
      <c r="I7220" s="332">
        <v>1.1813375415697072E-4</v>
      </c>
      <c r="J7220" s="326">
        <v>0</v>
      </c>
      <c r="K7220" s="327">
        <v>0</v>
      </c>
      <c r="L7220" s="336">
        <v>1.8797434150238492E-4</v>
      </c>
      <c r="M7220" s="337">
        <v>1.1415525114155251E-4</v>
      </c>
      <c r="N7220" s="345">
        <v>0.14561591279858965</v>
      </c>
      <c r="O7220" s="346">
        <v>0.26911805006672085</v>
      </c>
      <c r="P7220" s="347">
        <v>0.23804393361182299</v>
      </c>
      <c r="Q7220" s="348">
        <v>5.3050397877984087E-2</v>
      </c>
      <c r="R7220" s="346">
        <v>0.27468380425734584</v>
      </c>
      <c r="S7220" s="347">
        <v>9.8926674696305908E-2</v>
      </c>
      <c r="T7220" s="349">
        <v>0.19922077118408357</v>
      </c>
      <c r="U7220" s="349">
        <v>0.47960982744222591</v>
      </c>
      <c r="V7220" s="361">
        <v>0.15714980589250854</v>
      </c>
    </row>
    <row r="7221" spans="1:22" ht="16" hidden="1" customHeight="1" outlineLevel="1">
      <c r="A7221" s="65">
        <v>7212</v>
      </c>
      <c r="B7221" s="117">
        <v>1</v>
      </c>
      <c r="C7221" s="325">
        <v>1.5560007806067464E-4</v>
      </c>
      <c r="D7221" s="326">
        <v>1.0486972095224895E-4</v>
      </c>
      <c r="E7221" s="327">
        <v>1.3357915772847144E-4</v>
      </c>
      <c r="F7221" s="332">
        <v>0</v>
      </c>
      <c r="G7221" s="326">
        <v>0</v>
      </c>
      <c r="H7221" s="327">
        <v>0</v>
      </c>
      <c r="I7221" s="332">
        <v>1.136758766416133E-4</v>
      </c>
      <c r="J7221" s="326">
        <v>0</v>
      </c>
      <c r="K7221" s="327">
        <v>0</v>
      </c>
      <c r="L7221" s="336">
        <v>2.0677177565262342E-4</v>
      </c>
      <c r="M7221" s="337">
        <v>1.1415525114155251E-4</v>
      </c>
      <c r="N7221" s="345">
        <v>0.13018262665310615</v>
      </c>
      <c r="O7221" s="346">
        <v>0.20027930458332771</v>
      </c>
      <c r="P7221" s="347">
        <v>0.25253108628774534</v>
      </c>
      <c r="Q7221" s="348">
        <v>5.3050397877984087E-2</v>
      </c>
      <c r="R7221" s="346">
        <v>0.27911920489603209</v>
      </c>
      <c r="S7221" s="347">
        <v>0.10920268297527698</v>
      </c>
      <c r="T7221" s="349">
        <v>0.20606749935842916</v>
      </c>
      <c r="U7221" s="349">
        <v>0.44728210090494003</v>
      </c>
      <c r="V7221" s="361">
        <v>0.14237693014425687</v>
      </c>
    </row>
    <row r="7222" spans="1:22" ht="16" hidden="1" customHeight="1" outlineLevel="1">
      <c r="A7222" s="65">
        <v>7213</v>
      </c>
      <c r="B7222" s="117">
        <v>1</v>
      </c>
      <c r="C7222" s="325">
        <v>1.5597509331207615E-4</v>
      </c>
      <c r="D7222" s="326">
        <v>1.1462956520846493E-4</v>
      </c>
      <c r="E7222" s="327">
        <v>1.3574558672144559E-4</v>
      </c>
      <c r="F7222" s="332">
        <v>0</v>
      </c>
      <c r="G7222" s="326">
        <v>0</v>
      </c>
      <c r="H7222" s="327">
        <v>0</v>
      </c>
      <c r="I7222" s="332">
        <v>1.1144693788393462E-4</v>
      </c>
      <c r="J7222" s="326">
        <v>0</v>
      </c>
      <c r="K7222" s="327">
        <v>0</v>
      </c>
      <c r="L7222" s="336">
        <v>1.8797434150238492E-4</v>
      </c>
      <c r="M7222" s="337">
        <v>1.1415525114155251E-4</v>
      </c>
      <c r="N7222" s="345">
        <v>0.12861071787902914</v>
      </c>
      <c r="O7222" s="346">
        <v>0.21710152757145348</v>
      </c>
      <c r="P7222" s="347">
        <v>0.22411698998046922</v>
      </c>
      <c r="Q7222" s="348">
        <v>6.1892130857648102E-2</v>
      </c>
      <c r="R7222" s="346">
        <v>0.26634724880659139</v>
      </c>
      <c r="S7222" s="347">
        <v>8.4853575430600681E-2</v>
      </c>
      <c r="T7222" s="349">
        <v>0.23630721546178887</v>
      </c>
      <c r="U7222" s="349">
        <v>0.41800045194411573</v>
      </c>
      <c r="V7222" s="361">
        <v>0.19408581254369128</v>
      </c>
    </row>
    <row r="7223" spans="1:22" ht="16" hidden="1" customHeight="1" outlineLevel="1">
      <c r="A7223" s="65">
        <v>7214</v>
      </c>
      <c r="B7223" s="117">
        <v>1</v>
      </c>
      <c r="C7223" s="325">
        <v>1.4262455036218255E-4</v>
      </c>
      <c r="D7223" s="326">
        <v>1.1418240102939526E-4</v>
      </c>
      <c r="E7223" s="327">
        <v>1.308549057013782E-4</v>
      </c>
      <c r="F7223" s="332">
        <v>0</v>
      </c>
      <c r="G7223" s="326">
        <v>0</v>
      </c>
      <c r="H7223" s="327">
        <v>0</v>
      </c>
      <c r="I7223" s="332">
        <v>1.136758766416133E-4</v>
      </c>
      <c r="J7223" s="326">
        <v>0</v>
      </c>
      <c r="K7223" s="327">
        <v>0</v>
      </c>
      <c r="L7223" s="336">
        <v>1.9032402077116473E-4</v>
      </c>
      <c r="M7223" s="337">
        <v>1.1415525114155251E-4</v>
      </c>
      <c r="N7223" s="345">
        <v>0.12675300750966539</v>
      </c>
      <c r="O7223" s="346">
        <v>0.13796213972552834</v>
      </c>
      <c r="P7223" s="347">
        <v>0.17696008141967512</v>
      </c>
      <c r="Q7223" s="348">
        <v>6.1892130857648102E-2</v>
      </c>
      <c r="R7223" s="346">
        <v>0.27729377241860503</v>
      </c>
      <c r="S7223" s="347">
        <v>4.7971991881054818E-2</v>
      </c>
      <c r="T7223" s="349">
        <v>0.20349997629304956</v>
      </c>
      <c r="U7223" s="349">
        <v>0.38675359164363876</v>
      </c>
      <c r="V7223" s="361">
        <v>0.18223697370064967</v>
      </c>
    </row>
    <row r="7224" spans="1:22" ht="16" hidden="1" customHeight="1" outlineLevel="1">
      <c r="A7224" s="65">
        <v>7215</v>
      </c>
      <c r="B7224" s="117">
        <v>1</v>
      </c>
      <c r="C7224" s="325">
        <v>1.4410586060521849E-4</v>
      </c>
      <c r="D7224" s="326">
        <v>1.098274107636734E-4</v>
      </c>
      <c r="E7224" s="327">
        <v>1.2732635069485744E-4</v>
      </c>
      <c r="F7224" s="332">
        <v>0</v>
      </c>
      <c r="G7224" s="326">
        <v>0</v>
      </c>
      <c r="H7224" s="327">
        <v>0</v>
      </c>
      <c r="I7224" s="332">
        <v>1.15904815399292E-4</v>
      </c>
      <c r="J7224" s="326">
        <v>0</v>
      </c>
      <c r="K7224" s="327">
        <v>0</v>
      </c>
      <c r="L7224" s="336">
        <v>2.1382081345896285E-4</v>
      </c>
      <c r="M7224" s="337">
        <v>1.1415525114155251E-4</v>
      </c>
      <c r="N7224" s="345">
        <v>7.6309025941557279E-2</v>
      </c>
      <c r="O7224" s="346">
        <v>9.8383932783394856E-2</v>
      </c>
      <c r="P7224" s="347">
        <v>9.5412247131671443E-2</v>
      </c>
      <c r="Q7224" s="348">
        <v>7.9575596816976138E-2</v>
      </c>
      <c r="R7224" s="346">
        <v>0.22767444519368552</v>
      </c>
      <c r="S7224" s="347">
        <v>6.9639273120228273E-2</v>
      </c>
      <c r="T7224" s="349">
        <v>0.11791587411372965</v>
      </c>
      <c r="U7224" s="349">
        <v>0.36955799242167825</v>
      </c>
      <c r="V7224" s="361">
        <v>0.1295890402846594</v>
      </c>
    </row>
    <row r="7225" spans="1:22" ht="16" hidden="1" customHeight="1" outlineLevel="1">
      <c r="A7225" s="65">
        <v>7216</v>
      </c>
      <c r="B7225" s="117">
        <v>1</v>
      </c>
      <c r="C7225" s="325">
        <v>1.4888730506058768E-4</v>
      </c>
      <c r="D7225" s="326">
        <v>1.0825261517651504E-4</v>
      </c>
      <c r="E7225" s="327">
        <v>1.3255432006113637E-4</v>
      </c>
      <c r="F7225" s="332">
        <v>0</v>
      </c>
      <c r="G7225" s="326">
        <v>0</v>
      </c>
      <c r="H7225" s="327">
        <v>0</v>
      </c>
      <c r="I7225" s="332">
        <v>1.0921799912625594E-4</v>
      </c>
      <c r="J7225" s="326">
        <v>0</v>
      </c>
      <c r="K7225" s="327">
        <v>0</v>
      </c>
      <c r="L7225" s="336">
        <v>2.2321953053408208E-4</v>
      </c>
      <c r="M7225" s="337">
        <v>1.1415525114155251E-4</v>
      </c>
      <c r="N7225" s="345">
        <v>2.0577714860644664E-2</v>
      </c>
      <c r="O7225" s="346">
        <v>2.419703123285569E-2</v>
      </c>
      <c r="P7225" s="347">
        <v>2.8391584179754487E-2</v>
      </c>
      <c r="Q7225" s="348">
        <v>0.1149425287356322</v>
      </c>
      <c r="R7225" s="346">
        <v>0.1969669189351555</v>
      </c>
      <c r="S7225" s="347">
        <v>8.5818407797485299E-2</v>
      </c>
      <c r="T7225" s="349">
        <v>0.10802615563967491</v>
      </c>
      <c r="U7225" s="349">
        <v>0.38184056329450722</v>
      </c>
      <c r="V7225" s="361">
        <v>2.4674901508190229E-2</v>
      </c>
    </row>
    <row r="7226" spans="1:22" ht="16" hidden="1" customHeight="1" outlineLevel="1">
      <c r="A7226" s="65">
        <v>7217</v>
      </c>
      <c r="B7226" s="117">
        <v>1</v>
      </c>
      <c r="C7226" s="325">
        <v>1.510623935187164E-4</v>
      </c>
      <c r="D7226" s="326">
        <v>1.07572147947496E-4</v>
      </c>
      <c r="E7226" s="327">
        <v>1.3608287506765713E-4</v>
      </c>
      <c r="F7226" s="332">
        <v>0</v>
      </c>
      <c r="G7226" s="326">
        <v>0</v>
      </c>
      <c r="H7226" s="327">
        <v>0</v>
      </c>
      <c r="I7226" s="332">
        <v>1.1144693788393462E-4</v>
      </c>
      <c r="J7226" s="326">
        <v>0</v>
      </c>
      <c r="K7226" s="327">
        <v>0</v>
      </c>
      <c r="L7226" s="336">
        <v>2.2321953053408208E-4</v>
      </c>
      <c r="M7226" s="337">
        <v>1.1415525114155251E-4</v>
      </c>
      <c r="N7226" s="345">
        <v>0</v>
      </c>
      <c r="O7226" s="346">
        <v>0</v>
      </c>
      <c r="P7226" s="347">
        <v>4.086595745249332E-3</v>
      </c>
      <c r="Q7226" s="348">
        <v>7.0733863837312116E-2</v>
      </c>
      <c r="R7226" s="346">
        <v>0.17860086467582875</v>
      </c>
      <c r="S7226" s="347">
        <v>0.10183155054019449</v>
      </c>
      <c r="T7226" s="349">
        <v>0.12923199429077306</v>
      </c>
      <c r="U7226" s="349">
        <v>0.44983687564648844</v>
      </c>
      <c r="V7226" s="361">
        <v>0</v>
      </c>
    </row>
    <row r="7227" spans="1:22" ht="16" hidden="1" customHeight="1" outlineLevel="1">
      <c r="A7227" s="65">
        <v>7218</v>
      </c>
      <c r="B7227" s="117">
        <v>1</v>
      </c>
      <c r="C7227" s="325">
        <v>1.5353124392377632E-4</v>
      </c>
      <c r="D7227" s="326">
        <v>1.1834297208682599E-4</v>
      </c>
      <c r="E7227" s="327">
        <v>1.4124598129043383E-4</v>
      </c>
      <c r="F7227" s="332">
        <v>0</v>
      </c>
      <c r="G7227" s="326">
        <v>0</v>
      </c>
      <c r="H7227" s="327">
        <v>0</v>
      </c>
      <c r="I7227" s="332">
        <v>1.0476012161089854E-4</v>
      </c>
      <c r="J7227" s="326">
        <v>0</v>
      </c>
      <c r="K7227" s="327">
        <v>0</v>
      </c>
      <c r="L7227" s="336">
        <v>1.644775488145868E-4</v>
      </c>
      <c r="M7227" s="337">
        <v>1.1415525114155251E-4</v>
      </c>
      <c r="N7227" s="345">
        <v>0</v>
      </c>
      <c r="O7227" s="346">
        <v>0</v>
      </c>
      <c r="P7227" s="347">
        <v>0</v>
      </c>
      <c r="Q7227" s="348">
        <v>7.9575596816976138E-2</v>
      </c>
      <c r="R7227" s="346">
        <v>0.17568581899704974</v>
      </c>
      <c r="S7227" s="347">
        <v>0.12827113387622152</v>
      </c>
      <c r="T7227" s="349">
        <v>0.1546219446039713</v>
      </c>
      <c r="U7227" s="349">
        <v>0.50781061016624118</v>
      </c>
      <c r="V7227" s="361">
        <v>0</v>
      </c>
    </row>
    <row r="7228" spans="1:22" ht="16" hidden="1" customHeight="1" outlineLevel="1">
      <c r="A7228" s="65">
        <v>7219</v>
      </c>
      <c r="B7228" s="117">
        <v>1</v>
      </c>
      <c r="C7228" s="325">
        <v>1.5742515228416197E-4</v>
      </c>
      <c r="D7228" s="326">
        <v>1.3926247889895426E-4</v>
      </c>
      <c r="E7228" s="327">
        <v>1.5364781432805825E-4</v>
      </c>
      <c r="F7228" s="332">
        <v>0</v>
      </c>
      <c r="G7228" s="326">
        <v>0</v>
      </c>
      <c r="H7228" s="327">
        <v>0</v>
      </c>
      <c r="I7228" s="332">
        <v>1.0030224409554116E-4</v>
      </c>
      <c r="J7228" s="326">
        <v>0</v>
      </c>
      <c r="K7228" s="327">
        <v>0</v>
      </c>
      <c r="L7228" s="336">
        <v>1.1748396343899057E-4</v>
      </c>
      <c r="M7228" s="337">
        <v>1.1415525114155251E-4</v>
      </c>
      <c r="N7228" s="345">
        <v>0</v>
      </c>
      <c r="O7228" s="346">
        <v>0</v>
      </c>
      <c r="P7228" s="347">
        <v>0</v>
      </c>
      <c r="Q7228" s="348">
        <v>6.1892130857648102E-2</v>
      </c>
      <c r="R7228" s="346">
        <v>0.14266434081664575</v>
      </c>
      <c r="S7228" s="347">
        <v>0.13719844919234064</v>
      </c>
      <c r="T7228" s="349">
        <v>0.19227894956287206</v>
      </c>
      <c r="U7228" s="349">
        <v>0.54367571711490181</v>
      </c>
      <c r="V7228" s="361">
        <v>0</v>
      </c>
    </row>
    <row r="7229" spans="1:22" ht="16" hidden="1" customHeight="1" outlineLevel="1">
      <c r="A7229" s="65">
        <v>7220</v>
      </c>
      <c r="B7229" s="117">
        <v>1</v>
      </c>
      <c r="C7229" s="325">
        <v>1.5465003942379083E-4</v>
      </c>
      <c r="D7229" s="326">
        <v>1.4227597662746716E-4</v>
      </c>
      <c r="E7229" s="327">
        <v>1.5721528722068034E-4</v>
      </c>
      <c r="F7229" s="332">
        <v>0</v>
      </c>
      <c r="G7229" s="326">
        <v>0</v>
      </c>
      <c r="H7229" s="327">
        <v>0</v>
      </c>
      <c r="I7229" s="332">
        <v>1.0253118285321984E-4</v>
      </c>
      <c r="J7229" s="326">
        <v>0</v>
      </c>
      <c r="K7229" s="327">
        <v>0</v>
      </c>
      <c r="L7229" s="336">
        <v>8.811297257924293E-5</v>
      </c>
      <c r="M7229" s="337">
        <v>1.1415525114155251E-4</v>
      </c>
      <c r="N7229" s="345">
        <v>0</v>
      </c>
      <c r="O7229" s="346">
        <v>0</v>
      </c>
      <c r="P7229" s="347">
        <v>0</v>
      </c>
      <c r="Q7229" s="348">
        <v>7.0733863837312116E-2</v>
      </c>
      <c r="R7229" s="346">
        <v>0.1192032794503364</v>
      </c>
      <c r="S7229" s="347">
        <v>0.20625675054165168</v>
      </c>
      <c r="T7229" s="349">
        <v>0.22575184285967273</v>
      </c>
      <c r="U7229" s="349">
        <v>0.60194423333560243</v>
      </c>
      <c r="V7229" s="361">
        <v>0</v>
      </c>
    </row>
    <row r="7230" spans="1:22" ht="16" hidden="1" customHeight="1" outlineLevel="1">
      <c r="A7230" s="65">
        <v>7221</v>
      </c>
      <c r="B7230" s="117">
        <v>1</v>
      </c>
      <c r="C7230" s="325">
        <v>1.4544341500188386E-4</v>
      </c>
      <c r="D7230" s="326">
        <v>1.4064285527782145E-4</v>
      </c>
      <c r="E7230" s="327">
        <v>1.5193542733959965E-4</v>
      </c>
      <c r="F7230" s="332">
        <v>0</v>
      </c>
      <c r="G7230" s="326">
        <v>0</v>
      </c>
      <c r="H7230" s="327">
        <v>0</v>
      </c>
      <c r="I7230" s="332">
        <v>1.0030224409554116E-4</v>
      </c>
      <c r="J7230" s="326">
        <v>0</v>
      </c>
      <c r="K7230" s="327">
        <v>0</v>
      </c>
      <c r="L7230" s="336">
        <v>5.8741981719495287E-5</v>
      </c>
      <c r="M7230" s="337">
        <v>1.1415525114155251E-4</v>
      </c>
      <c r="N7230" s="345">
        <v>0</v>
      </c>
      <c r="O7230" s="346">
        <v>0</v>
      </c>
      <c r="P7230" s="347">
        <v>0</v>
      </c>
      <c r="Q7230" s="348">
        <v>5.3050397877984087E-2</v>
      </c>
      <c r="R7230" s="346">
        <v>8.7867057631048115E-2</v>
      </c>
      <c r="S7230" s="347">
        <v>0.21389243049875689</v>
      </c>
      <c r="T7230" s="349">
        <v>0.19665324811870399</v>
      </c>
      <c r="U7230" s="349">
        <v>0.59506599364681834</v>
      </c>
      <c r="V7230" s="361">
        <v>0</v>
      </c>
    </row>
    <row r="7231" spans="1:22" ht="16" hidden="1" customHeight="1" outlineLevel="1">
      <c r="A7231" s="65">
        <v>7222</v>
      </c>
      <c r="B7231" s="117">
        <v>1</v>
      </c>
      <c r="C7231" s="325">
        <v>1.3529925245147313E-4</v>
      </c>
      <c r="D7231" s="326">
        <v>1.3329380920441581E-4</v>
      </c>
      <c r="E7231" s="327">
        <v>1.4044167831100629E-4</v>
      </c>
      <c r="F7231" s="332">
        <v>0</v>
      </c>
      <c r="G7231" s="326">
        <v>0</v>
      </c>
      <c r="H7231" s="327">
        <v>0</v>
      </c>
      <c r="I7231" s="332">
        <v>1.0921799912625594E-4</v>
      </c>
      <c r="J7231" s="326">
        <v>0</v>
      </c>
      <c r="K7231" s="327">
        <v>0</v>
      </c>
      <c r="L7231" s="336">
        <v>3.7594868300476983E-5</v>
      </c>
      <c r="M7231" s="337">
        <v>1.1415525114155251E-4</v>
      </c>
      <c r="N7231" s="345">
        <v>0</v>
      </c>
      <c r="O7231" s="346">
        <v>0</v>
      </c>
      <c r="P7231" s="347">
        <v>0</v>
      </c>
      <c r="Q7231" s="348">
        <v>6.1892130857648102E-2</v>
      </c>
      <c r="R7231" s="346">
        <v>8.0792277131667395E-2</v>
      </c>
      <c r="S7231" s="347">
        <v>0.24347031796029311</v>
      </c>
      <c r="T7231" s="349">
        <v>0.15414647736964174</v>
      </c>
      <c r="U7231" s="349">
        <v>0.47567940476292059</v>
      </c>
      <c r="V7231" s="361">
        <v>0</v>
      </c>
    </row>
    <row r="7232" spans="1:22" ht="16" hidden="1" customHeight="1" outlineLevel="1">
      <c r="A7232" s="65">
        <v>7223</v>
      </c>
      <c r="B7232" s="117">
        <v>1</v>
      </c>
      <c r="C7232" s="325">
        <v>1.2468632083681053E-4</v>
      </c>
      <c r="D7232" s="326">
        <v>1.2345619726488336E-4</v>
      </c>
      <c r="E7232" s="327">
        <v>1.2776742007067254E-4</v>
      </c>
      <c r="F7232" s="332">
        <v>0</v>
      </c>
      <c r="G7232" s="326">
        <v>0</v>
      </c>
      <c r="H7232" s="327">
        <v>0</v>
      </c>
      <c r="I7232" s="332">
        <v>1.15904815399292E-4</v>
      </c>
      <c r="J7232" s="326">
        <v>0</v>
      </c>
      <c r="K7232" s="327">
        <v>0</v>
      </c>
      <c r="L7232" s="336">
        <v>2.3496792687798115E-5</v>
      </c>
      <c r="M7232" s="337">
        <v>1.1415525114155251E-4</v>
      </c>
      <c r="N7232" s="345">
        <v>0</v>
      </c>
      <c r="O7232" s="346">
        <v>0</v>
      </c>
      <c r="P7232" s="347">
        <v>0</v>
      </c>
      <c r="Q7232" s="348">
        <v>8.8417329796640146E-2</v>
      </c>
      <c r="R7232" s="346">
        <v>8.6119634407590961E-2</v>
      </c>
      <c r="S7232" s="347">
        <v>0.24410316645808217</v>
      </c>
      <c r="T7232" s="349">
        <v>0.10678994083041807</v>
      </c>
      <c r="U7232" s="349">
        <v>0.42134131122152518</v>
      </c>
      <c r="V7232" s="361">
        <v>0</v>
      </c>
    </row>
    <row r="7233" spans="1:22" ht="16" hidden="1" customHeight="1" outlineLevel="1">
      <c r="A7233" s="65">
        <v>7224</v>
      </c>
      <c r="B7233" s="117">
        <v>1</v>
      </c>
      <c r="C7233" s="325">
        <v>1.1066700068858426E-4</v>
      </c>
      <c r="D7233" s="326">
        <v>1.1254927967974957E-4</v>
      </c>
      <c r="E7233" s="327">
        <v>1.1541747754784989E-4</v>
      </c>
      <c r="F7233" s="332">
        <v>0</v>
      </c>
      <c r="G7233" s="326">
        <v>0</v>
      </c>
      <c r="H7233" s="327">
        <v>0</v>
      </c>
      <c r="I7233" s="332">
        <v>1.203626929146494E-4</v>
      </c>
      <c r="J7233" s="326">
        <v>0</v>
      </c>
      <c r="K7233" s="327">
        <v>0</v>
      </c>
      <c r="L7233" s="336">
        <v>9.3987170751192458E-6</v>
      </c>
      <c r="M7233" s="337">
        <v>1.1415525114155251E-4</v>
      </c>
      <c r="N7233" s="345">
        <v>0</v>
      </c>
      <c r="O7233" s="346">
        <v>0</v>
      </c>
      <c r="P7233" s="347">
        <v>0</v>
      </c>
      <c r="Q7233" s="348">
        <v>9.7259062776304167E-2</v>
      </c>
      <c r="R7233" s="346">
        <v>9.2784541655255792E-2</v>
      </c>
      <c r="S7233" s="347">
        <v>0.24220462096471509</v>
      </c>
      <c r="T7233" s="349">
        <v>6.399788974075811E-2</v>
      </c>
      <c r="U7233" s="349">
        <v>0.34558241407791607</v>
      </c>
      <c r="V7233" s="361">
        <v>0</v>
      </c>
    </row>
    <row r="7234" spans="1:22" ht="16" hidden="1" customHeight="1" outlineLevel="1">
      <c r="A7234" s="65">
        <v>7225</v>
      </c>
      <c r="B7234" s="117">
        <v>1</v>
      </c>
      <c r="C7234" s="325">
        <v>1.0066659398454411E-4</v>
      </c>
      <c r="D7234" s="326">
        <v>1.0049528876569796E-4</v>
      </c>
      <c r="E7234" s="327">
        <v>1.0433885263767076E-4</v>
      </c>
      <c r="F7234" s="332">
        <v>0</v>
      </c>
      <c r="G7234" s="326">
        <v>0</v>
      </c>
      <c r="H7234" s="327">
        <v>0</v>
      </c>
      <c r="I7234" s="332">
        <v>1.203626929146494E-4</v>
      </c>
      <c r="J7234" s="326">
        <v>0</v>
      </c>
      <c r="K7234" s="327">
        <v>0</v>
      </c>
      <c r="L7234" s="336">
        <v>5.8741981719495289E-6</v>
      </c>
      <c r="M7234" s="337">
        <v>1.1415525114155251E-4</v>
      </c>
      <c r="N7234" s="345">
        <v>0</v>
      </c>
      <c r="O7234" s="346">
        <v>0</v>
      </c>
      <c r="P7234" s="347">
        <v>0</v>
      </c>
      <c r="Q7234" s="348">
        <v>0.13262599469496023</v>
      </c>
      <c r="R7234" s="346">
        <v>0.11291454121883407</v>
      </c>
      <c r="S7234" s="347">
        <v>0.28474034301072521</v>
      </c>
      <c r="T7234" s="349">
        <v>5.2681769563714703E-2</v>
      </c>
      <c r="U7234" s="349">
        <v>0.30657296898581127</v>
      </c>
      <c r="V7234" s="361">
        <v>0</v>
      </c>
    </row>
    <row r="7235" spans="1:22" ht="16" hidden="1" customHeight="1" outlineLevel="1">
      <c r="A7235" s="65">
        <v>7226</v>
      </c>
      <c r="B7235" s="117">
        <v>1</v>
      </c>
      <c r="C7235" s="325">
        <v>9.3466301157635209E-5</v>
      </c>
      <c r="D7235" s="326">
        <v>9.1726982471766874E-5</v>
      </c>
      <c r="E7235" s="327">
        <v>9.0899209304010821E-5</v>
      </c>
      <c r="F7235" s="332">
        <v>0</v>
      </c>
      <c r="G7235" s="326">
        <v>0</v>
      </c>
      <c r="H7235" s="327">
        <v>0</v>
      </c>
      <c r="I7235" s="332">
        <v>1.2482057043000677E-4</v>
      </c>
      <c r="J7235" s="326">
        <v>0</v>
      </c>
      <c r="K7235" s="327">
        <v>0</v>
      </c>
      <c r="L7235" s="336">
        <v>2.3496792687798115E-6</v>
      </c>
      <c r="M7235" s="337">
        <v>1.1415525114155251E-4</v>
      </c>
      <c r="N7235" s="345">
        <v>0</v>
      </c>
      <c r="O7235" s="346">
        <v>0</v>
      </c>
      <c r="P7235" s="347">
        <v>0</v>
      </c>
      <c r="Q7235" s="348">
        <v>0.1149425287356322</v>
      </c>
      <c r="R7235" s="346">
        <v>0.12888716960521326</v>
      </c>
      <c r="S7235" s="347">
        <v>0.26826034370477481</v>
      </c>
      <c r="T7235" s="349">
        <v>2.9098594740968771E-2</v>
      </c>
      <c r="U7235" s="349">
        <v>0.28456260198170169</v>
      </c>
      <c r="V7235" s="361">
        <v>0</v>
      </c>
    </row>
    <row r="7236" spans="1:22" ht="16" hidden="1" customHeight="1" outlineLevel="1">
      <c r="A7236" s="65">
        <v>7227</v>
      </c>
      <c r="B7236" s="117">
        <v>1</v>
      </c>
      <c r="C7236" s="325">
        <v>8.9053621699477492E-5</v>
      </c>
      <c r="D7236" s="326">
        <v>8.5816638539715765E-5</v>
      </c>
      <c r="E7236" s="327">
        <v>8.4918827473106151E-5</v>
      </c>
      <c r="F7236" s="332">
        <v>0</v>
      </c>
      <c r="G7236" s="326">
        <v>0</v>
      </c>
      <c r="H7236" s="327">
        <v>0</v>
      </c>
      <c r="I7236" s="332">
        <v>1.15904815399292E-4</v>
      </c>
      <c r="J7236" s="326">
        <v>0</v>
      </c>
      <c r="K7236" s="327">
        <v>0</v>
      </c>
      <c r="L7236" s="336">
        <v>1.1748396343899057E-6</v>
      </c>
      <c r="M7236" s="337">
        <v>1.1415525114155251E-4</v>
      </c>
      <c r="N7236" s="345">
        <v>0</v>
      </c>
      <c r="O7236" s="346">
        <v>0</v>
      </c>
      <c r="P7236" s="347">
        <v>0</v>
      </c>
      <c r="Q7236" s="348">
        <v>0.1237842617152962</v>
      </c>
      <c r="R7236" s="346">
        <v>0.14311980511119521</v>
      </c>
      <c r="S7236" s="347">
        <v>0.29159274215569464</v>
      </c>
      <c r="T7236" s="349">
        <v>2.9193688187834681E-2</v>
      </c>
      <c r="U7236" s="349">
        <v>0.26962699580034166</v>
      </c>
      <c r="V7236" s="361">
        <v>0</v>
      </c>
    </row>
    <row r="7237" spans="1:22" ht="16" hidden="1" customHeight="1" outlineLevel="1">
      <c r="A7237" s="65">
        <v>7228</v>
      </c>
      <c r="B7237" s="117">
        <v>1</v>
      </c>
      <c r="C7237" s="325">
        <v>8.6484767227377178E-5</v>
      </c>
      <c r="D7237" s="326">
        <v>8.2978118098664912E-5</v>
      </c>
      <c r="E7237" s="327">
        <v>8.13643272091845E-5</v>
      </c>
      <c r="F7237" s="332">
        <v>0</v>
      </c>
      <c r="G7237" s="326">
        <v>0</v>
      </c>
      <c r="H7237" s="327">
        <v>0</v>
      </c>
      <c r="I7237" s="332">
        <v>1.136758766416133E-4</v>
      </c>
      <c r="J7237" s="326">
        <v>0</v>
      </c>
      <c r="K7237" s="327">
        <v>0</v>
      </c>
      <c r="L7237" s="336">
        <v>1.409807561267887E-5</v>
      </c>
      <c r="M7237" s="337">
        <v>1.1415525114155251E-4</v>
      </c>
      <c r="N7237" s="345">
        <v>0</v>
      </c>
      <c r="O7237" s="346">
        <v>0</v>
      </c>
      <c r="P7237" s="347">
        <v>0</v>
      </c>
      <c r="Q7237" s="348">
        <v>0.13262599469496023</v>
      </c>
      <c r="R7237" s="346">
        <v>0.15293730084758278</v>
      </c>
      <c r="S7237" s="347">
        <v>0.28412305413313726</v>
      </c>
      <c r="T7237" s="349">
        <v>2.9098594740968771E-2</v>
      </c>
      <c r="U7237" s="349">
        <v>0.27100264373809851</v>
      </c>
      <c r="V7237" s="361">
        <v>0</v>
      </c>
    </row>
    <row r="7238" spans="1:22" ht="16" hidden="1" customHeight="1" outlineLevel="1">
      <c r="A7238" s="65">
        <v>7229</v>
      </c>
      <c r="B7238" s="117">
        <v>1</v>
      </c>
      <c r="C7238" s="325">
        <v>8.5259717406132267E-5</v>
      </c>
      <c r="D7238" s="326">
        <v>8.1811602848917982E-5</v>
      </c>
      <c r="E7238" s="327">
        <v>7.9483296047620132E-5</v>
      </c>
      <c r="F7238" s="332">
        <v>0</v>
      </c>
      <c r="G7238" s="326">
        <v>0</v>
      </c>
      <c r="H7238" s="327">
        <v>0</v>
      </c>
      <c r="I7238" s="332">
        <v>1.136758766416133E-4</v>
      </c>
      <c r="J7238" s="326">
        <v>0</v>
      </c>
      <c r="K7238" s="327">
        <v>0</v>
      </c>
      <c r="L7238" s="336">
        <v>3.7594868300476983E-5</v>
      </c>
      <c r="M7238" s="337">
        <v>1.1415525114155251E-4</v>
      </c>
      <c r="N7238" s="345">
        <v>0</v>
      </c>
      <c r="O7238" s="346">
        <v>0</v>
      </c>
      <c r="P7238" s="347">
        <v>0</v>
      </c>
      <c r="Q7238" s="348">
        <v>0.13262599469496023</v>
      </c>
      <c r="R7238" s="346">
        <v>0.1706269097968918</v>
      </c>
      <c r="S7238" s="347">
        <v>0.32005536493599962</v>
      </c>
      <c r="T7238" s="349">
        <v>2.5104669972600507E-2</v>
      </c>
      <c r="U7238" s="349">
        <v>0.27395046074757751</v>
      </c>
      <c r="V7238" s="361">
        <v>0</v>
      </c>
    </row>
    <row r="7239" spans="1:22" ht="16" hidden="1" customHeight="1" outlineLevel="1">
      <c r="A7239" s="65">
        <v>7230</v>
      </c>
      <c r="B7239" s="117">
        <v>1</v>
      </c>
      <c r="C7239" s="325">
        <v>8.6578521040227548E-5</v>
      </c>
      <c r="D7239" s="326">
        <v>8.264760544456995E-5</v>
      </c>
      <c r="E7239" s="327">
        <v>7.9470323418919694E-5</v>
      </c>
      <c r="F7239" s="332">
        <v>0</v>
      </c>
      <c r="G7239" s="326">
        <v>0</v>
      </c>
      <c r="H7239" s="327">
        <v>0</v>
      </c>
      <c r="I7239" s="332">
        <v>1.136758766416133E-4</v>
      </c>
      <c r="J7239" s="326">
        <v>0</v>
      </c>
      <c r="K7239" s="327">
        <v>0</v>
      </c>
      <c r="L7239" s="336">
        <v>9.3987170751192462E-5</v>
      </c>
      <c r="M7239" s="337">
        <v>1.1415525114155251E-4</v>
      </c>
      <c r="N7239" s="345">
        <v>0</v>
      </c>
      <c r="O7239" s="346">
        <v>1.7633504705856808E-3</v>
      </c>
      <c r="P7239" s="347">
        <v>0</v>
      </c>
      <c r="Q7239" s="348">
        <v>0.1149425287356322</v>
      </c>
      <c r="R7239" s="346">
        <v>0.16620889842320297</v>
      </c>
      <c r="S7239" s="347">
        <v>0.35975882836216022</v>
      </c>
      <c r="T7239" s="349">
        <v>2.719672580365055E-2</v>
      </c>
      <c r="U7239" s="349">
        <v>0.27503132698438643</v>
      </c>
      <c r="V7239" s="361">
        <v>0</v>
      </c>
    </row>
    <row r="7240" spans="1:22" ht="16" hidden="1" customHeight="1" outlineLevel="1">
      <c r="A7240" s="65">
        <v>7231</v>
      </c>
      <c r="B7240" s="117">
        <v>1</v>
      </c>
      <c r="C7240" s="325">
        <v>9.1522472104537398E-5</v>
      </c>
      <c r="D7240" s="326">
        <v>8.7177572997753855E-5</v>
      </c>
      <c r="E7240" s="327">
        <v>8.545070524982435E-5</v>
      </c>
      <c r="F7240" s="332">
        <v>0</v>
      </c>
      <c r="G7240" s="326">
        <v>0</v>
      </c>
      <c r="H7240" s="327">
        <v>0</v>
      </c>
      <c r="I7240" s="332">
        <v>1.15904815399292E-4</v>
      </c>
      <c r="J7240" s="326">
        <v>0</v>
      </c>
      <c r="K7240" s="327">
        <v>0</v>
      </c>
      <c r="L7240" s="336">
        <v>1.8210014333043539E-4</v>
      </c>
      <c r="M7240" s="337">
        <v>1.1415525114155251E-4</v>
      </c>
      <c r="N7240" s="345">
        <v>1.8434202895994178E-2</v>
      </c>
      <c r="O7240" s="346">
        <v>5.6656206789330428E-2</v>
      </c>
      <c r="P7240" s="347">
        <v>2.175299216660451E-2</v>
      </c>
      <c r="Q7240" s="348">
        <v>0.10610079575596817</v>
      </c>
      <c r="R7240" s="346">
        <v>0.15242246085274863</v>
      </c>
      <c r="S7240" s="347">
        <v>0.3687846992657543</v>
      </c>
      <c r="T7240" s="349">
        <v>2.8908407847236951E-2</v>
      </c>
      <c r="U7240" s="349">
        <v>0.28495564424963221</v>
      </c>
      <c r="V7240" s="361">
        <v>0</v>
      </c>
    </row>
    <row r="7241" spans="1:22" ht="16" hidden="1" customHeight="1" outlineLevel="1">
      <c r="A7241" s="65">
        <v>7232</v>
      </c>
      <c r="B7241" s="117">
        <v>1</v>
      </c>
      <c r="C7241" s="325">
        <v>1.1107951746512591E-4</v>
      </c>
      <c r="D7241" s="326">
        <v>9.6781881887336913E-5</v>
      </c>
      <c r="E7241" s="327">
        <v>9.7956319317052328E-5</v>
      </c>
      <c r="F7241" s="332">
        <v>0</v>
      </c>
      <c r="G7241" s="326">
        <v>0</v>
      </c>
      <c r="H7241" s="327">
        <v>0</v>
      </c>
      <c r="I7241" s="332">
        <v>1.203626929146494E-4</v>
      </c>
      <c r="J7241" s="326">
        <v>0</v>
      </c>
      <c r="K7241" s="327">
        <v>0</v>
      </c>
      <c r="L7241" s="336">
        <v>1.5860335064263727E-4</v>
      </c>
      <c r="M7241" s="337">
        <v>1.1415525114155251E-4</v>
      </c>
      <c r="N7241" s="345">
        <v>0.12932522186724599</v>
      </c>
      <c r="O7241" s="346">
        <v>0.19787731088244712</v>
      </c>
      <c r="P7241" s="347">
        <v>0.10148061891049516</v>
      </c>
      <c r="Q7241" s="348">
        <v>0.1149425287356322</v>
      </c>
      <c r="R7241" s="346">
        <v>0.13466029440519703</v>
      </c>
      <c r="S7241" s="347">
        <v>0.37523767819455534</v>
      </c>
      <c r="T7241" s="349">
        <v>7.3031767193019653E-2</v>
      </c>
      <c r="U7241" s="349">
        <v>0.31069991279908177</v>
      </c>
      <c r="V7241" s="361">
        <v>0</v>
      </c>
    </row>
    <row r="7242" spans="1:22" ht="16" hidden="1" customHeight="1" outlineLevel="1">
      <c r="A7242" s="65">
        <v>7233</v>
      </c>
      <c r="B7242" s="117">
        <v>1</v>
      </c>
      <c r="C7242" s="325">
        <v>1.3181161061343914E-4</v>
      </c>
      <c r="D7242" s="326">
        <v>1.0823317325568593E-4</v>
      </c>
      <c r="E7242" s="327">
        <v>1.1287484232256289E-4</v>
      </c>
      <c r="F7242" s="332">
        <v>0</v>
      </c>
      <c r="G7242" s="326">
        <v>0</v>
      </c>
      <c r="H7242" s="327">
        <v>0</v>
      </c>
      <c r="I7242" s="332">
        <v>1.1813375415697072E-4</v>
      </c>
      <c r="J7242" s="326">
        <v>0</v>
      </c>
      <c r="K7242" s="327">
        <v>0</v>
      </c>
      <c r="L7242" s="336">
        <v>1.4685495429873823E-4</v>
      </c>
      <c r="M7242" s="337">
        <v>1.1415525114155251E-4</v>
      </c>
      <c r="N7242" s="345">
        <v>0.2262119626694479</v>
      </c>
      <c r="O7242" s="346">
        <v>0.28268312009178509</v>
      </c>
      <c r="P7242" s="347">
        <v>0.19728901684926764</v>
      </c>
      <c r="Q7242" s="348">
        <v>0.10610079575596817</v>
      </c>
      <c r="R7242" s="346">
        <v>0.12324885814238108</v>
      </c>
      <c r="S7242" s="347">
        <v>0.32740573988461241</v>
      </c>
      <c r="T7242" s="349">
        <v>0.17307007329595805</v>
      </c>
      <c r="U7242" s="349">
        <v>0.43214997358961471</v>
      </c>
      <c r="V7242" s="361">
        <v>7.8941361879544023E-2</v>
      </c>
    </row>
    <row r="7243" spans="1:22" ht="16" hidden="1" customHeight="1" outlineLevel="1">
      <c r="A7243" s="65">
        <v>7234</v>
      </c>
      <c r="B7243" s="117">
        <v>1</v>
      </c>
      <c r="C7243" s="325">
        <v>1.4770600701867294E-4</v>
      </c>
      <c r="D7243" s="326">
        <v>1.0747493834335043E-4</v>
      </c>
      <c r="E7243" s="327">
        <v>1.283122704760912E-4</v>
      </c>
      <c r="F7243" s="332">
        <v>0</v>
      </c>
      <c r="G7243" s="326">
        <v>0</v>
      </c>
      <c r="H7243" s="327">
        <v>0</v>
      </c>
      <c r="I7243" s="332">
        <v>1.1144693788393462E-4</v>
      </c>
      <c r="J7243" s="326">
        <v>0</v>
      </c>
      <c r="K7243" s="327">
        <v>0</v>
      </c>
      <c r="L7243" s="336">
        <v>1.644775488145868E-4</v>
      </c>
      <c r="M7243" s="337">
        <v>1.1415525114155251E-4</v>
      </c>
      <c r="N7243" s="345">
        <v>0.31195244125546734</v>
      </c>
      <c r="O7243" s="346">
        <v>0.33231893684793057</v>
      </c>
      <c r="P7243" s="347">
        <v>0.29151530130764203</v>
      </c>
      <c r="Q7243" s="348">
        <v>0.10610079575596817</v>
      </c>
      <c r="R7243" s="346">
        <v>0.13450586581615476</v>
      </c>
      <c r="S7243" s="347">
        <v>0.32294986203665338</v>
      </c>
      <c r="T7243" s="349">
        <v>0.14986727226067575</v>
      </c>
      <c r="U7243" s="349">
        <v>0.51989665990510492</v>
      </c>
      <c r="V7243" s="361">
        <v>0.13672735492270358</v>
      </c>
    </row>
    <row r="7244" spans="1:22" ht="16" hidden="1" customHeight="1" outlineLevel="1">
      <c r="A7244" s="65">
        <v>7235</v>
      </c>
      <c r="B7244" s="117">
        <v>1</v>
      </c>
      <c r="C7244" s="325">
        <v>1.5191867834274986E-4</v>
      </c>
      <c r="D7244" s="326">
        <v>1.0623065541028704E-4</v>
      </c>
      <c r="E7244" s="327">
        <v>1.3059545312736932E-4</v>
      </c>
      <c r="F7244" s="332">
        <v>0</v>
      </c>
      <c r="G7244" s="326">
        <v>0</v>
      </c>
      <c r="H7244" s="327">
        <v>0</v>
      </c>
      <c r="I7244" s="332">
        <v>1.0476012161089854E-4</v>
      </c>
      <c r="J7244" s="326">
        <v>0</v>
      </c>
      <c r="K7244" s="327">
        <v>0</v>
      </c>
      <c r="L7244" s="336">
        <v>1.8797434150238492E-4</v>
      </c>
      <c r="M7244" s="337">
        <v>1.1415525114155251E-4</v>
      </c>
      <c r="N7244" s="345">
        <v>0.38854726879231138</v>
      </c>
      <c r="O7244" s="346">
        <v>0.3533418155742144</v>
      </c>
      <c r="P7244" s="347">
        <v>0.33431801053866639</v>
      </c>
      <c r="Q7244" s="348">
        <v>0.1149425287356322</v>
      </c>
      <c r="R7244" s="346">
        <v>0.14675958614768075</v>
      </c>
      <c r="S7244" s="347">
        <v>0.34910414036418802</v>
      </c>
      <c r="T7244" s="349">
        <v>0.17002708299624888</v>
      </c>
      <c r="U7244" s="349">
        <v>0.52500620938820175</v>
      </c>
      <c r="V7244" s="361">
        <v>0.18388603890045477</v>
      </c>
    </row>
    <row r="7245" spans="1:22" ht="16" hidden="1" customHeight="1" outlineLevel="1">
      <c r="A7245" s="65">
        <v>7236</v>
      </c>
      <c r="B7245" s="117">
        <v>1</v>
      </c>
      <c r="C7245" s="325">
        <v>1.515311625829683E-4</v>
      </c>
      <c r="D7245" s="326">
        <v>1.0710554184759723E-4</v>
      </c>
      <c r="E7245" s="327">
        <v>1.3180190759651061E-4</v>
      </c>
      <c r="F7245" s="332">
        <v>0</v>
      </c>
      <c r="G7245" s="326">
        <v>0</v>
      </c>
      <c r="H7245" s="327">
        <v>0</v>
      </c>
      <c r="I7245" s="332">
        <v>9.8073305337862478E-5</v>
      </c>
      <c r="J7245" s="326">
        <v>0</v>
      </c>
      <c r="K7245" s="327">
        <v>0</v>
      </c>
      <c r="L7245" s="336">
        <v>2.0677177565262342E-4</v>
      </c>
      <c r="M7245" s="337">
        <v>1.1415525114155251E-4</v>
      </c>
      <c r="N7245" s="345">
        <v>0.41441231316576055</v>
      </c>
      <c r="O7245" s="346">
        <v>0.27569605186376583</v>
      </c>
      <c r="P7245" s="347">
        <v>0.3450201882199429</v>
      </c>
      <c r="Q7245" s="348">
        <v>0.1149425287356322</v>
      </c>
      <c r="R7245" s="346">
        <v>0.15432593781469631</v>
      </c>
      <c r="S7245" s="347">
        <v>0.40995097086244275</v>
      </c>
      <c r="T7245" s="349">
        <v>0.14863105745141891</v>
      </c>
      <c r="U7245" s="349">
        <v>0.51537667382390384</v>
      </c>
      <c r="V7245" s="361">
        <v>0.21962341945733527</v>
      </c>
    </row>
    <row r="7246" spans="1:22" ht="16" hidden="1" customHeight="1" outlineLevel="1">
      <c r="A7246" s="65">
        <v>7237</v>
      </c>
      <c r="B7246" s="117">
        <v>1</v>
      </c>
      <c r="C7246" s="325">
        <v>1.5056862343770444E-4</v>
      </c>
      <c r="D7246" s="326">
        <v>1.1536835819997131E-4</v>
      </c>
      <c r="E7246" s="327">
        <v>1.2962250597483603E-4</v>
      </c>
      <c r="F7246" s="332">
        <v>0</v>
      </c>
      <c r="G7246" s="326">
        <v>0</v>
      </c>
      <c r="H7246" s="327">
        <v>0</v>
      </c>
      <c r="I7246" s="332">
        <v>7.3554979003396872E-5</v>
      </c>
      <c r="J7246" s="326">
        <v>0</v>
      </c>
      <c r="K7246" s="327">
        <v>0</v>
      </c>
      <c r="L7246" s="336">
        <v>1.8797434150238492E-4</v>
      </c>
      <c r="M7246" s="337">
        <v>1.1415525114155251E-4</v>
      </c>
      <c r="N7246" s="345">
        <v>0.36782665313402335</v>
      </c>
      <c r="O7246" s="346">
        <v>0.21498235942562144</v>
      </c>
      <c r="P7246" s="347">
        <v>0.31294316469691896</v>
      </c>
      <c r="Q7246" s="348">
        <v>0.10610079575596817</v>
      </c>
      <c r="R7246" s="346">
        <v>0.15841839530821897</v>
      </c>
      <c r="S7246" s="347">
        <v>0.48611065925854496</v>
      </c>
      <c r="T7246" s="349">
        <v>0.14568316059857569</v>
      </c>
      <c r="U7246" s="349">
        <v>0.46536204522974428</v>
      </c>
      <c r="V7246" s="361">
        <v>0.20736231431434257</v>
      </c>
    </row>
    <row r="7247" spans="1:22" ht="16" hidden="1" customHeight="1" outlineLevel="1">
      <c r="A7247" s="65">
        <v>7238</v>
      </c>
      <c r="B7247" s="117">
        <v>1</v>
      </c>
      <c r="C7247" s="325">
        <v>1.3689931752411955E-4</v>
      </c>
      <c r="D7247" s="326">
        <v>1.2689741725163681E-4</v>
      </c>
      <c r="E7247" s="327">
        <v>1.2841605150569474E-4</v>
      </c>
      <c r="F7247" s="332">
        <v>0</v>
      </c>
      <c r="G7247" s="326">
        <v>0</v>
      </c>
      <c r="H7247" s="327">
        <v>0</v>
      </c>
      <c r="I7247" s="332">
        <v>0</v>
      </c>
      <c r="J7247" s="326">
        <v>0</v>
      </c>
      <c r="K7247" s="327">
        <v>0</v>
      </c>
      <c r="L7247" s="336">
        <v>1.9032402077116473E-4</v>
      </c>
      <c r="M7247" s="337">
        <v>1.1415525114155251E-4</v>
      </c>
      <c r="N7247" s="345">
        <v>0.29623335351469715</v>
      </c>
      <c r="O7247" s="346">
        <v>0.22707818055139434</v>
      </c>
      <c r="P7247" s="347">
        <v>0.25967037035425178</v>
      </c>
      <c r="Q7247" s="348">
        <v>0.13262599469496023</v>
      </c>
      <c r="R7247" s="346">
        <v>0.16756554918096458</v>
      </c>
      <c r="S7247" s="347">
        <v>0.52728730959846826</v>
      </c>
      <c r="T7247" s="349">
        <v>0.11877171513552286</v>
      </c>
      <c r="U7247" s="349">
        <v>0.42694216353953524</v>
      </c>
      <c r="V7247" s="361">
        <v>0.1674335597079574</v>
      </c>
    </row>
    <row r="7248" spans="1:22" ht="16" hidden="1" customHeight="1" outlineLevel="1">
      <c r="A7248" s="65">
        <v>7239</v>
      </c>
      <c r="B7248" s="117">
        <v>1</v>
      </c>
      <c r="C7248" s="325">
        <v>1.3706182413306022E-4</v>
      </c>
      <c r="D7248" s="326">
        <v>1.2242577546094023E-4</v>
      </c>
      <c r="E7248" s="327">
        <v>1.2387563146053936E-4</v>
      </c>
      <c r="F7248" s="332">
        <v>0</v>
      </c>
      <c r="G7248" s="326">
        <v>0</v>
      </c>
      <c r="H7248" s="327">
        <v>0</v>
      </c>
      <c r="I7248" s="332">
        <v>0</v>
      </c>
      <c r="J7248" s="326">
        <v>0</v>
      </c>
      <c r="K7248" s="327">
        <v>0</v>
      </c>
      <c r="L7248" s="336">
        <v>2.1382081345896285E-4</v>
      </c>
      <c r="M7248" s="337">
        <v>1.1415525114155251E-4</v>
      </c>
      <c r="N7248" s="345">
        <v>0.17605378269662655</v>
      </c>
      <c r="O7248" s="346">
        <v>0.15081935168892899</v>
      </c>
      <c r="P7248" s="347">
        <v>0.14914922661360588</v>
      </c>
      <c r="Q7248" s="348">
        <v>0.14146772767462423</v>
      </c>
      <c r="R7248" s="346">
        <v>0.17175486396102108</v>
      </c>
      <c r="S7248" s="347">
        <v>0.56106170826290713</v>
      </c>
      <c r="T7248" s="349">
        <v>9.8136437165620163E-2</v>
      </c>
      <c r="U7248" s="349">
        <v>0.41239959962610567</v>
      </c>
      <c r="V7248" s="361">
        <v>8.1033231623740778E-2</v>
      </c>
    </row>
    <row r="7249" spans="1:22" ht="16" hidden="1" customHeight="1" outlineLevel="1">
      <c r="A7249" s="65">
        <v>7240</v>
      </c>
      <c r="B7249" s="117">
        <v>1</v>
      </c>
      <c r="C7249" s="325">
        <v>1.3966818013030067E-4</v>
      </c>
      <c r="D7249" s="326">
        <v>1.1863460089926272E-4</v>
      </c>
      <c r="E7249" s="327">
        <v>1.3185379811131239E-4</v>
      </c>
      <c r="F7249" s="332">
        <v>0</v>
      </c>
      <c r="G7249" s="326">
        <v>0</v>
      </c>
      <c r="H7249" s="327">
        <v>0</v>
      </c>
      <c r="I7249" s="332">
        <v>0</v>
      </c>
      <c r="J7249" s="326">
        <v>0</v>
      </c>
      <c r="K7249" s="327">
        <v>0</v>
      </c>
      <c r="L7249" s="336">
        <v>2.2321953053408208E-4</v>
      </c>
      <c r="M7249" s="337">
        <v>1.1415525114155251E-4</v>
      </c>
      <c r="N7249" s="345">
        <v>2.8151457135743047E-2</v>
      </c>
      <c r="O7249" s="346">
        <v>4.3456275468317554E-2</v>
      </c>
      <c r="P7249" s="347">
        <v>3.4681539388852815E-2</v>
      </c>
      <c r="Q7249" s="348">
        <v>0.14146772767462423</v>
      </c>
      <c r="R7249" s="346">
        <v>0.15327422952293795</v>
      </c>
      <c r="S7249" s="347">
        <v>0.56441788104983592</v>
      </c>
      <c r="T7249" s="349">
        <v>0.10774087529907717</v>
      </c>
      <c r="U7249" s="349">
        <v>0.42517347333384786</v>
      </c>
      <c r="V7249" s="361">
        <v>9.8829393571634658E-3</v>
      </c>
    </row>
    <row r="7250" spans="1:22" ht="16" hidden="1" customHeight="1" outlineLevel="1">
      <c r="A7250" s="65">
        <v>7241</v>
      </c>
      <c r="B7250" s="117">
        <v>1</v>
      </c>
      <c r="C7250" s="325">
        <v>1.4180576706328924E-4</v>
      </c>
      <c r="D7250" s="326">
        <v>1.1686538610381321E-4</v>
      </c>
      <c r="E7250" s="327">
        <v>1.3459102276710606E-4</v>
      </c>
      <c r="F7250" s="332">
        <v>0</v>
      </c>
      <c r="G7250" s="326">
        <v>0</v>
      </c>
      <c r="H7250" s="327">
        <v>0</v>
      </c>
      <c r="I7250" s="332">
        <v>0</v>
      </c>
      <c r="J7250" s="326">
        <v>0</v>
      </c>
      <c r="K7250" s="327">
        <v>0</v>
      </c>
      <c r="L7250" s="336">
        <v>2.2321953053408208E-4</v>
      </c>
      <c r="M7250" s="337">
        <v>1.1415525114155251E-4</v>
      </c>
      <c r="N7250" s="345">
        <v>0</v>
      </c>
      <c r="O7250" s="346">
        <v>5.0971006170728861E-4</v>
      </c>
      <c r="P7250" s="347">
        <v>6.4525195977621023E-4</v>
      </c>
      <c r="Q7250" s="348">
        <v>0.14146772767462423</v>
      </c>
      <c r="R7250" s="346">
        <v>0.14782842299939494</v>
      </c>
      <c r="S7250" s="347">
        <v>0.55701562937435134</v>
      </c>
      <c r="T7250" s="349">
        <v>0.10802615563967491</v>
      </c>
      <c r="U7250" s="349">
        <v>0.4469873192039921</v>
      </c>
      <c r="V7250" s="361">
        <v>0</v>
      </c>
    </row>
    <row r="7251" spans="1:22" ht="16" hidden="1" customHeight="1" outlineLevel="1">
      <c r="A7251" s="65">
        <v>7242</v>
      </c>
      <c r="B7251" s="117">
        <v>1</v>
      </c>
      <c r="C7251" s="325">
        <v>1.4468088399070079E-4</v>
      </c>
      <c r="D7251" s="326">
        <v>1.2777230368894699E-4</v>
      </c>
      <c r="E7251" s="327">
        <v>1.3721149376459574E-4</v>
      </c>
      <c r="F7251" s="332">
        <v>0</v>
      </c>
      <c r="G7251" s="326">
        <v>0</v>
      </c>
      <c r="H7251" s="327">
        <v>0</v>
      </c>
      <c r="I7251" s="332">
        <v>0</v>
      </c>
      <c r="J7251" s="326">
        <v>0</v>
      </c>
      <c r="K7251" s="327">
        <v>0</v>
      </c>
      <c r="L7251" s="336">
        <v>1.644775488145868E-4</v>
      </c>
      <c r="M7251" s="337">
        <v>1.1415525114155251E-4</v>
      </c>
      <c r="N7251" s="345">
        <v>0</v>
      </c>
      <c r="O7251" s="346">
        <v>0</v>
      </c>
      <c r="P7251" s="347">
        <v>0</v>
      </c>
      <c r="Q7251" s="348">
        <v>0.1237842617152962</v>
      </c>
      <c r="R7251" s="346">
        <v>0.13889597366477152</v>
      </c>
      <c r="S7251" s="347">
        <v>0.54134484924397253</v>
      </c>
      <c r="T7251" s="349">
        <v>0.15985208418159641</v>
      </c>
      <c r="U7251" s="349">
        <v>0.50496105372374489</v>
      </c>
      <c r="V7251" s="361">
        <v>0</v>
      </c>
    </row>
    <row r="7252" spans="1:22" ht="16" hidden="1" customHeight="1" outlineLevel="1">
      <c r="A7252" s="65">
        <v>7243</v>
      </c>
      <c r="B7252" s="117">
        <v>1</v>
      </c>
      <c r="C7252" s="325">
        <v>1.5199993164722016E-4</v>
      </c>
      <c r="D7252" s="326">
        <v>1.3747382218267564E-4</v>
      </c>
      <c r="E7252" s="327">
        <v>1.4649989591411362E-4</v>
      </c>
      <c r="F7252" s="332">
        <v>0</v>
      </c>
      <c r="G7252" s="326">
        <v>0</v>
      </c>
      <c r="H7252" s="327">
        <v>0</v>
      </c>
      <c r="I7252" s="332">
        <v>0</v>
      </c>
      <c r="J7252" s="326">
        <v>0</v>
      </c>
      <c r="K7252" s="327">
        <v>0</v>
      </c>
      <c r="L7252" s="336">
        <v>1.1748396343899057E-4</v>
      </c>
      <c r="M7252" s="337">
        <v>1.1415525114155251E-4</v>
      </c>
      <c r="N7252" s="345">
        <v>0</v>
      </c>
      <c r="O7252" s="346">
        <v>0</v>
      </c>
      <c r="P7252" s="347">
        <v>0</v>
      </c>
      <c r="Q7252" s="348">
        <v>7.9575596816976138E-2</v>
      </c>
      <c r="R7252" s="346">
        <v>0.16059930566515962</v>
      </c>
      <c r="S7252" s="347">
        <v>0.60129946459938177</v>
      </c>
      <c r="T7252" s="349">
        <v>0.27073104322724867</v>
      </c>
      <c r="U7252" s="349">
        <v>0.56725825319073342</v>
      </c>
      <c r="V7252" s="361">
        <v>0</v>
      </c>
    </row>
    <row r="7253" spans="1:22" ht="16" hidden="1" customHeight="1" outlineLevel="1">
      <c r="A7253" s="65">
        <v>7244</v>
      </c>
      <c r="B7253" s="117">
        <v>1</v>
      </c>
      <c r="C7253" s="325">
        <v>1.5044986860809396E-4</v>
      </c>
      <c r="D7253" s="326">
        <v>1.3877643087822637E-4</v>
      </c>
      <c r="E7253" s="327">
        <v>1.5094950755836591E-4</v>
      </c>
      <c r="F7253" s="332">
        <v>0</v>
      </c>
      <c r="G7253" s="326">
        <v>0</v>
      </c>
      <c r="H7253" s="327">
        <v>0</v>
      </c>
      <c r="I7253" s="332">
        <v>8.0241795276432917E-5</v>
      </c>
      <c r="J7253" s="326">
        <v>0</v>
      </c>
      <c r="K7253" s="327">
        <v>0</v>
      </c>
      <c r="L7253" s="336">
        <v>8.811297257924293E-5</v>
      </c>
      <c r="M7253" s="337">
        <v>1.1415525114155251E-4</v>
      </c>
      <c r="N7253" s="345">
        <v>0</v>
      </c>
      <c r="O7253" s="346">
        <v>0</v>
      </c>
      <c r="P7253" s="347">
        <v>0</v>
      </c>
      <c r="Q7253" s="348">
        <v>7.9575596816976138E-2</v>
      </c>
      <c r="R7253" s="346">
        <v>0.18893684906749772</v>
      </c>
      <c r="S7253" s="347">
        <v>0.66894163663876804</v>
      </c>
      <c r="T7253" s="349">
        <v>0.26179225922185301</v>
      </c>
      <c r="U7253" s="349">
        <v>0.60381118410827239</v>
      </c>
      <c r="V7253" s="361">
        <v>0</v>
      </c>
    </row>
    <row r="7254" spans="1:22" ht="16" hidden="1" customHeight="1" outlineLevel="1">
      <c r="A7254" s="65">
        <v>7245</v>
      </c>
      <c r="B7254" s="117">
        <v>1</v>
      </c>
      <c r="C7254" s="325">
        <v>1.4403085755493818E-4</v>
      </c>
      <c r="D7254" s="326">
        <v>1.3642395845790339E-4</v>
      </c>
      <c r="E7254" s="327">
        <v>1.487052427931891E-4</v>
      </c>
      <c r="F7254" s="332">
        <v>0</v>
      </c>
      <c r="G7254" s="326">
        <v>0</v>
      </c>
      <c r="H7254" s="327">
        <v>0</v>
      </c>
      <c r="I7254" s="332">
        <v>9.5844366580183796E-5</v>
      </c>
      <c r="J7254" s="326">
        <v>0</v>
      </c>
      <c r="K7254" s="327">
        <v>0</v>
      </c>
      <c r="L7254" s="336">
        <v>5.8741981719495287E-5</v>
      </c>
      <c r="M7254" s="337">
        <v>1.1415525114155251E-4</v>
      </c>
      <c r="N7254" s="345">
        <v>0</v>
      </c>
      <c r="O7254" s="346">
        <v>0</v>
      </c>
      <c r="P7254" s="347">
        <v>0</v>
      </c>
      <c r="Q7254" s="348">
        <v>0.1237842617152962</v>
      </c>
      <c r="R7254" s="346">
        <v>0.21884295992820732</v>
      </c>
      <c r="S7254" s="347">
        <v>0.64533431192259061</v>
      </c>
      <c r="T7254" s="349">
        <v>0.24096679435821849</v>
      </c>
      <c r="U7254" s="349">
        <v>0.61059116323007412</v>
      </c>
      <c r="V7254" s="361">
        <v>0</v>
      </c>
    </row>
    <row r="7255" spans="1:22" ht="16" hidden="1" customHeight="1" outlineLevel="1">
      <c r="A7255" s="65">
        <v>7246</v>
      </c>
      <c r="B7255" s="117">
        <v>1</v>
      </c>
      <c r="C7255" s="325">
        <v>1.3381169195424717E-4</v>
      </c>
      <c r="D7255" s="326">
        <v>1.2969705385102942E-4</v>
      </c>
      <c r="E7255" s="327">
        <v>1.3869037343644636E-4</v>
      </c>
      <c r="F7255" s="332">
        <v>0</v>
      </c>
      <c r="G7255" s="326">
        <v>0</v>
      </c>
      <c r="H7255" s="327">
        <v>0</v>
      </c>
      <c r="I7255" s="332">
        <v>1.0476012161089854E-4</v>
      </c>
      <c r="J7255" s="326">
        <v>0</v>
      </c>
      <c r="K7255" s="327">
        <v>0</v>
      </c>
      <c r="L7255" s="336">
        <v>3.7594868300476983E-5</v>
      </c>
      <c r="M7255" s="337">
        <v>1.1415525114155251E-4</v>
      </c>
      <c r="N7255" s="345">
        <v>0</v>
      </c>
      <c r="O7255" s="346">
        <v>0</v>
      </c>
      <c r="P7255" s="347">
        <v>0</v>
      </c>
      <c r="Q7255" s="348">
        <v>0.15915119363395228</v>
      </c>
      <c r="R7255" s="346">
        <v>0.22699387560756915</v>
      </c>
      <c r="S7255" s="347">
        <v>0.65645065861753538</v>
      </c>
      <c r="T7255" s="349">
        <v>0.14939180502634622</v>
      </c>
      <c r="U7255" s="349">
        <v>0.5047645325897796</v>
      </c>
      <c r="V7255" s="361">
        <v>0</v>
      </c>
    </row>
    <row r="7256" spans="1:22" ht="16" hidden="1" customHeight="1" outlineLevel="1">
      <c r="A7256" s="65">
        <v>7247</v>
      </c>
      <c r="B7256" s="117">
        <v>1</v>
      </c>
      <c r="C7256" s="325">
        <v>1.2276124254628279E-4</v>
      </c>
      <c r="D7256" s="326">
        <v>1.2013162880310462E-4</v>
      </c>
      <c r="E7256" s="327">
        <v>1.257177447360024E-4</v>
      </c>
      <c r="F7256" s="332">
        <v>0</v>
      </c>
      <c r="G7256" s="326">
        <v>0</v>
      </c>
      <c r="H7256" s="327">
        <v>0</v>
      </c>
      <c r="I7256" s="332">
        <v>1.0030224409554116E-4</v>
      </c>
      <c r="J7256" s="326">
        <v>0</v>
      </c>
      <c r="K7256" s="327">
        <v>0</v>
      </c>
      <c r="L7256" s="336">
        <v>2.3496792687798115E-5</v>
      </c>
      <c r="M7256" s="337">
        <v>1.1415525114155251E-4</v>
      </c>
      <c r="N7256" s="345">
        <v>0</v>
      </c>
      <c r="O7256" s="346">
        <v>0</v>
      </c>
      <c r="P7256" s="347">
        <v>0</v>
      </c>
      <c r="Q7256" s="348">
        <v>0.16799292661361628</v>
      </c>
      <c r="R7256" s="346">
        <v>0.22294366048342432</v>
      </c>
      <c r="S7256" s="347">
        <v>0.59959284940399837</v>
      </c>
      <c r="T7256" s="349">
        <v>0.11810606100746147</v>
      </c>
      <c r="U7256" s="349">
        <v>0.45180208698614105</v>
      </c>
      <c r="V7256" s="361">
        <v>0</v>
      </c>
    </row>
    <row r="7257" spans="1:22" ht="16" hidden="1" customHeight="1" outlineLevel="1">
      <c r="A7257" s="65">
        <v>7248</v>
      </c>
      <c r="B7257" s="117">
        <v>1</v>
      </c>
      <c r="C7257" s="325">
        <v>1.0790438833659316E-4</v>
      </c>
      <c r="D7257" s="326">
        <v>1.0967187539704047E-4</v>
      </c>
      <c r="E7257" s="327">
        <v>1.1286186969386243E-4</v>
      </c>
      <c r="F7257" s="332">
        <v>0</v>
      </c>
      <c r="G7257" s="326">
        <v>0</v>
      </c>
      <c r="H7257" s="327">
        <v>0</v>
      </c>
      <c r="I7257" s="332">
        <v>1.0030224409554116E-4</v>
      </c>
      <c r="J7257" s="326">
        <v>0</v>
      </c>
      <c r="K7257" s="327">
        <v>0</v>
      </c>
      <c r="L7257" s="336">
        <v>9.3987170751192458E-6</v>
      </c>
      <c r="M7257" s="337">
        <v>1.1415525114155251E-4</v>
      </c>
      <c r="N7257" s="345">
        <v>0</v>
      </c>
      <c r="O7257" s="346">
        <v>0</v>
      </c>
      <c r="P7257" s="347">
        <v>0</v>
      </c>
      <c r="Q7257" s="348">
        <v>0.16799292661361628</v>
      </c>
      <c r="R7257" s="346">
        <v>0.22860932172350823</v>
      </c>
      <c r="S7257" s="347">
        <v>0.54206069370903542</v>
      </c>
      <c r="T7257" s="349">
        <v>6.2761674931501268E-2</v>
      </c>
      <c r="U7257" s="349">
        <v>0.35639107644600554</v>
      </c>
      <c r="V7257" s="361">
        <v>0</v>
      </c>
    </row>
    <row r="7258" spans="1:22" ht="16" hidden="1" customHeight="1" outlineLevel="1">
      <c r="A7258" s="65">
        <v>7249</v>
      </c>
      <c r="B7258" s="117">
        <v>1</v>
      </c>
      <c r="C7258" s="325">
        <v>9.7772726294562495E-5</v>
      </c>
      <c r="D7258" s="326">
        <v>9.8764957811906684E-5</v>
      </c>
      <c r="E7258" s="327">
        <v>1.0204269735769218E-4</v>
      </c>
      <c r="F7258" s="332">
        <v>0</v>
      </c>
      <c r="G7258" s="326">
        <v>0</v>
      </c>
      <c r="H7258" s="327">
        <v>0</v>
      </c>
      <c r="I7258" s="332">
        <v>1.0030224409554116E-4</v>
      </c>
      <c r="J7258" s="326">
        <v>0</v>
      </c>
      <c r="K7258" s="327">
        <v>0</v>
      </c>
      <c r="L7258" s="336">
        <v>5.8741981719495289E-6</v>
      </c>
      <c r="M7258" s="337">
        <v>1.1415525114155251E-4</v>
      </c>
      <c r="N7258" s="345">
        <v>0</v>
      </c>
      <c r="O7258" s="346">
        <v>0</v>
      </c>
      <c r="P7258" s="347">
        <v>0</v>
      </c>
      <c r="Q7258" s="348">
        <v>0.15030946065428824</v>
      </c>
      <c r="R7258" s="346">
        <v>0.24012778809803284</v>
      </c>
      <c r="S7258" s="347">
        <v>0.48690949969088188</v>
      </c>
      <c r="T7258" s="349">
        <v>5.0399526838932833E-2</v>
      </c>
      <c r="U7258" s="349">
        <v>0.33683722361646184</v>
      </c>
      <c r="V7258" s="361">
        <v>0</v>
      </c>
    </row>
    <row r="7259" spans="1:22" ht="16" hidden="1" customHeight="1" outlineLevel="1">
      <c r="A7259" s="65">
        <v>7250</v>
      </c>
      <c r="B7259" s="117">
        <v>1</v>
      </c>
      <c r="C7259" s="325">
        <v>9.075369083916432E-5</v>
      </c>
      <c r="D7259" s="326">
        <v>9.0774328351140218E-5</v>
      </c>
      <c r="E7259" s="327">
        <v>8.9952207408878411E-5</v>
      </c>
      <c r="F7259" s="332">
        <v>0</v>
      </c>
      <c r="G7259" s="326">
        <v>0</v>
      </c>
      <c r="H7259" s="327">
        <v>0</v>
      </c>
      <c r="I7259" s="332">
        <v>1.0921799912625594E-4</v>
      </c>
      <c r="J7259" s="326">
        <v>0</v>
      </c>
      <c r="K7259" s="327">
        <v>0</v>
      </c>
      <c r="L7259" s="336">
        <v>2.3496792687798115E-6</v>
      </c>
      <c r="M7259" s="337">
        <v>1.1415525114155251E-4</v>
      </c>
      <c r="N7259" s="345">
        <v>0</v>
      </c>
      <c r="O7259" s="346">
        <v>0</v>
      </c>
      <c r="P7259" s="347">
        <v>0</v>
      </c>
      <c r="Q7259" s="348">
        <v>0.15915119363395228</v>
      </c>
      <c r="R7259" s="346">
        <v>0.27064031433471947</v>
      </c>
      <c r="S7259" s="347">
        <v>0.52688788938230002</v>
      </c>
      <c r="T7259" s="349">
        <v>3.7371724618303029E-2</v>
      </c>
      <c r="U7259" s="349">
        <v>0.30382167311029756</v>
      </c>
      <c r="V7259" s="361">
        <v>0</v>
      </c>
    </row>
    <row r="7260" spans="1:22" ht="16" hidden="1" customHeight="1" outlineLevel="1">
      <c r="A7260" s="65">
        <v>7251</v>
      </c>
      <c r="B7260" s="117">
        <v>1</v>
      </c>
      <c r="C7260" s="325">
        <v>8.4184673685447941E-5</v>
      </c>
      <c r="D7260" s="326">
        <v>8.4941752102405568E-5</v>
      </c>
      <c r="E7260" s="327">
        <v>8.2454028020021803E-5</v>
      </c>
      <c r="F7260" s="332">
        <v>0</v>
      </c>
      <c r="G7260" s="326">
        <v>0</v>
      </c>
      <c r="H7260" s="327">
        <v>0</v>
      </c>
      <c r="I7260" s="332">
        <v>1.0698906036857726E-4</v>
      </c>
      <c r="J7260" s="326">
        <v>0</v>
      </c>
      <c r="K7260" s="327">
        <v>0</v>
      </c>
      <c r="L7260" s="336">
        <v>1.1748396343899057E-6</v>
      </c>
      <c r="M7260" s="337">
        <v>1.1415525114155251E-4</v>
      </c>
      <c r="N7260" s="345">
        <v>0</v>
      </c>
      <c r="O7260" s="346">
        <v>0</v>
      </c>
      <c r="P7260" s="347">
        <v>0</v>
      </c>
      <c r="Q7260" s="348">
        <v>0.15915119363395228</v>
      </c>
      <c r="R7260" s="346">
        <v>0.28763236467260334</v>
      </c>
      <c r="S7260" s="347">
        <v>0.54650619281375967</v>
      </c>
      <c r="T7260" s="349">
        <v>3.5945322915314368E-2</v>
      </c>
      <c r="U7260" s="349">
        <v>0.27906001023067434</v>
      </c>
      <c r="V7260" s="361">
        <v>0</v>
      </c>
    </row>
    <row r="7261" spans="1:22" ht="16" hidden="1" customHeight="1" outlineLevel="1">
      <c r="A7261" s="65">
        <v>7252</v>
      </c>
      <c r="B7261" s="117">
        <v>1</v>
      </c>
      <c r="C7261" s="325">
        <v>8.1547066417257352E-5</v>
      </c>
      <c r="D7261" s="326">
        <v>8.1500532115652135E-5</v>
      </c>
      <c r="E7261" s="327">
        <v>7.8588184667289504E-5</v>
      </c>
      <c r="F7261" s="332">
        <v>0</v>
      </c>
      <c r="G7261" s="326">
        <v>0</v>
      </c>
      <c r="H7261" s="327">
        <v>0</v>
      </c>
      <c r="I7261" s="332">
        <v>1.1144693788393462E-4</v>
      </c>
      <c r="J7261" s="326">
        <v>0</v>
      </c>
      <c r="K7261" s="327">
        <v>0</v>
      </c>
      <c r="L7261" s="336">
        <v>1.409807561267887E-5</v>
      </c>
      <c r="M7261" s="337">
        <v>1.1415525114155251E-4</v>
      </c>
      <c r="N7261" s="345">
        <v>0</v>
      </c>
      <c r="O7261" s="346">
        <v>0</v>
      </c>
      <c r="P7261" s="347">
        <v>0</v>
      </c>
      <c r="Q7261" s="348">
        <v>0.15030946065428824</v>
      </c>
      <c r="R7261" s="346">
        <v>0.27657245692231047</v>
      </c>
      <c r="S7261" s="347">
        <v>0.57996416722930388</v>
      </c>
      <c r="T7261" s="349">
        <v>3.3758173637398407E-2</v>
      </c>
      <c r="U7261" s="349">
        <v>0.27247655224283801</v>
      </c>
      <c r="V7261" s="361">
        <v>0</v>
      </c>
    </row>
    <row r="7262" spans="1:22" ht="16" hidden="1" customHeight="1" outlineLevel="1">
      <c r="A7262" s="65">
        <v>7253</v>
      </c>
      <c r="B7262" s="117">
        <v>1</v>
      </c>
      <c r="C7262" s="325">
        <v>8.0659530322273795E-5</v>
      </c>
      <c r="D7262" s="326">
        <v>8.1014484094924243E-5</v>
      </c>
      <c r="E7262" s="327">
        <v>7.6460673560416694E-5</v>
      </c>
      <c r="F7262" s="332">
        <v>0</v>
      </c>
      <c r="G7262" s="326">
        <v>0</v>
      </c>
      <c r="H7262" s="327">
        <v>0</v>
      </c>
      <c r="I7262" s="332">
        <v>1.2704950918768546E-4</v>
      </c>
      <c r="J7262" s="326">
        <v>0</v>
      </c>
      <c r="K7262" s="327">
        <v>0</v>
      </c>
      <c r="L7262" s="336">
        <v>3.7594868300476983E-5</v>
      </c>
      <c r="M7262" s="337">
        <v>1.1415525114155251E-4</v>
      </c>
      <c r="N7262" s="345">
        <v>0</v>
      </c>
      <c r="O7262" s="346">
        <v>0</v>
      </c>
      <c r="P7262" s="347">
        <v>0</v>
      </c>
      <c r="Q7262" s="348">
        <v>0.14146772767462423</v>
      </c>
      <c r="R7262" s="346">
        <v>0.25976467135483483</v>
      </c>
      <c r="S7262" s="347">
        <v>0.57082936199500001</v>
      </c>
      <c r="T7262" s="349">
        <v>3.3758173637398407E-2</v>
      </c>
      <c r="U7262" s="349">
        <v>0.26550005198707111</v>
      </c>
      <c r="V7262" s="361">
        <v>0</v>
      </c>
    </row>
    <row r="7263" spans="1:22" ht="16" hidden="1" customHeight="1" outlineLevel="1">
      <c r="A7263" s="65">
        <v>7254</v>
      </c>
      <c r="B7263" s="117">
        <v>1</v>
      </c>
      <c r="C7263" s="325">
        <v>8.1872079635138658E-5</v>
      </c>
      <c r="D7263" s="326">
        <v>8.2122673582183829E-5</v>
      </c>
      <c r="E7263" s="327">
        <v>7.7031469223236222E-5</v>
      </c>
      <c r="F7263" s="332">
        <v>0</v>
      </c>
      <c r="G7263" s="326">
        <v>0</v>
      </c>
      <c r="H7263" s="327">
        <v>0</v>
      </c>
      <c r="I7263" s="332">
        <v>1.2704950918768546E-4</v>
      </c>
      <c r="J7263" s="326">
        <v>0</v>
      </c>
      <c r="K7263" s="327">
        <v>0</v>
      </c>
      <c r="L7263" s="336">
        <v>9.3987170751192462E-5</v>
      </c>
      <c r="M7263" s="337">
        <v>1.1415525114155251E-4</v>
      </c>
      <c r="N7263" s="345">
        <v>0</v>
      </c>
      <c r="O7263" s="346">
        <v>2.3684603845020129E-3</v>
      </c>
      <c r="P7263" s="347">
        <v>0</v>
      </c>
      <c r="Q7263" s="348">
        <v>0.13262599469496023</v>
      </c>
      <c r="R7263" s="346">
        <v>0.2425221568262701</v>
      </c>
      <c r="S7263" s="347">
        <v>0.5763590065405535</v>
      </c>
      <c r="T7263" s="349">
        <v>3.9178500108755343E-2</v>
      </c>
      <c r="U7263" s="349">
        <v>0.2628470166785401</v>
      </c>
      <c r="V7263" s="361">
        <v>0</v>
      </c>
    </row>
    <row r="7264" spans="1:22" ht="16" hidden="1" customHeight="1" outlineLevel="1">
      <c r="A7264" s="65">
        <v>7255</v>
      </c>
      <c r="B7264" s="117">
        <v>1</v>
      </c>
      <c r="C7264" s="325">
        <v>8.7891074420132819E-5</v>
      </c>
      <c r="D7264" s="326">
        <v>8.6555431531222161E-5</v>
      </c>
      <c r="E7264" s="327">
        <v>8.1636752411893833E-5</v>
      </c>
      <c r="F7264" s="332">
        <v>0</v>
      </c>
      <c r="G7264" s="326">
        <v>0</v>
      </c>
      <c r="H7264" s="327">
        <v>0</v>
      </c>
      <c r="I7264" s="332">
        <v>1.3150738670304288E-4</v>
      </c>
      <c r="J7264" s="326">
        <v>1.2537195392395745E-4</v>
      </c>
      <c r="K7264" s="327">
        <v>0</v>
      </c>
      <c r="L7264" s="336">
        <v>1.8210014333043539E-4</v>
      </c>
      <c r="M7264" s="337">
        <v>1.1415525114155251E-4</v>
      </c>
      <c r="N7264" s="345">
        <v>2.5436341980519098E-2</v>
      </c>
      <c r="O7264" s="346">
        <v>4.8963147569677373E-2</v>
      </c>
      <c r="P7264" s="347">
        <v>4.8389389337938134E-2</v>
      </c>
      <c r="Q7264" s="348">
        <v>0.13262599469496023</v>
      </c>
      <c r="R7264" s="346">
        <v>0.23867260738293328</v>
      </c>
      <c r="S7264" s="347">
        <v>0.63415052888057288</v>
      </c>
      <c r="T7264" s="349">
        <v>4.4123359345782709E-2</v>
      </c>
      <c r="U7264" s="349">
        <v>0.29212866563936435</v>
      </c>
      <c r="V7264" s="361">
        <v>0</v>
      </c>
    </row>
    <row r="7265" spans="1:22" ht="16" hidden="1" customHeight="1" outlineLevel="1">
      <c r="A7265" s="65">
        <v>7256</v>
      </c>
      <c r="B7265" s="117">
        <v>1</v>
      </c>
      <c r="C7265" s="325">
        <v>1.0696059995389938E-4</v>
      </c>
      <c r="D7265" s="326">
        <v>9.3651732633849314E-5</v>
      </c>
      <c r="E7265" s="327">
        <v>9.5543410378769747E-5</v>
      </c>
      <c r="F7265" s="332">
        <v>0</v>
      </c>
      <c r="G7265" s="326">
        <v>0</v>
      </c>
      <c r="H7265" s="327">
        <v>0</v>
      </c>
      <c r="I7265" s="332">
        <v>1.3373632546072155E-4</v>
      </c>
      <c r="J7265" s="326">
        <v>1.2701617627050113E-4</v>
      </c>
      <c r="K7265" s="327">
        <v>0</v>
      </c>
      <c r="L7265" s="336">
        <v>1.5860335064263727E-4</v>
      </c>
      <c r="M7265" s="337">
        <v>1.1415525114155251E-4</v>
      </c>
      <c r="N7265" s="345">
        <v>0.15433286145483496</v>
      </c>
      <c r="O7265" s="346">
        <v>0.13974764525749189</v>
      </c>
      <c r="P7265" s="347">
        <v>0.16337527514869041</v>
      </c>
      <c r="Q7265" s="348">
        <v>0.13262599469496023</v>
      </c>
      <c r="R7265" s="346">
        <v>0.23354144949387454</v>
      </c>
      <c r="S7265" s="347">
        <v>0.572120997354014</v>
      </c>
      <c r="T7265" s="349">
        <v>6.4378263528221763E-2</v>
      </c>
      <c r="U7265" s="349">
        <v>0.3249476950115634</v>
      </c>
      <c r="V7265" s="361">
        <v>0</v>
      </c>
    </row>
    <row r="7266" spans="1:22" ht="16" hidden="1" customHeight="1" outlineLevel="1">
      <c r="A7266" s="65">
        <v>7257</v>
      </c>
      <c r="B7266" s="117">
        <v>1</v>
      </c>
      <c r="C7266" s="325">
        <v>1.2510508786754221E-4</v>
      </c>
      <c r="D7266" s="326">
        <v>1.0788321868076185E-4</v>
      </c>
      <c r="E7266" s="327">
        <v>1.1226512877364201E-4</v>
      </c>
      <c r="F7266" s="332">
        <v>0</v>
      </c>
      <c r="G7266" s="326">
        <v>0</v>
      </c>
      <c r="H7266" s="327">
        <v>0</v>
      </c>
      <c r="I7266" s="332">
        <v>1.3373632546072155E-4</v>
      </c>
      <c r="J7266" s="326">
        <v>0</v>
      </c>
      <c r="K7266" s="327">
        <v>0</v>
      </c>
      <c r="L7266" s="336">
        <v>1.4685495429873823E-4</v>
      </c>
      <c r="M7266" s="337">
        <v>1.1415525114155251E-4</v>
      </c>
      <c r="N7266" s="345">
        <v>0.28937411522781559</v>
      </c>
      <c r="O7266" s="346">
        <v>0.25781063164191992</v>
      </c>
      <c r="P7266" s="347">
        <v>0.27502435842022493</v>
      </c>
      <c r="Q7266" s="348">
        <v>0.13262599469496023</v>
      </c>
      <c r="R7266" s="346">
        <v>0.23620431179718521</v>
      </c>
      <c r="S7266" s="347">
        <v>0.54614827058122817</v>
      </c>
      <c r="T7266" s="349">
        <v>0.1492016181326144</v>
      </c>
      <c r="U7266" s="349">
        <v>0.39785703571267622</v>
      </c>
      <c r="V7266" s="361">
        <v>5.7347769235433589E-2</v>
      </c>
    </row>
    <row r="7267" spans="1:22" ht="16" hidden="1" customHeight="1" outlineLevel="1">
      <c r="A7267" s="65">
        <v>7258</v>
      </c>
      <c r="B7267" s="117">
        <v>1</v>
      </c>
      <c r="C7267" s="325">
        <v>1.4131824723646731E-4</v>
      </c>
      <c r="D7267" s="326">
        <v>1.1954837117823115E-4</v>
      </c>
      <c r="E7267" s="327">
        <v>1.2648312982932859E-4</v>
      </c>
      <c r="F7267" s="332">
        <v>0</v>
      </c>
      <c r="G7267" s="326">
        <v>0</v>
      </c>
      <c r="H7267" s="327">
        <v>0</v>
      </c>
      <c r="I7267" s="332">
        <v>1.3596526421840024E-4</v>
      </c>
      <c r="J7267" s="326">
        <v>0</v>
      </c>
      <c r="K7267" s="327">
        <v>0</v>
      </c>
      <c r="L7267" s="336">
        <v>1.644775488145868E-4</v>
      </c>
      <c r="M7267" s="337">
        <v>1.1415525114155251E-4</v>
      </c>
      <c r="N7267" s="345">
        <v>0.37425718902797483</v>
      </c>
      <c r="O7267" s="346">
        <v>0.29637652840688739</v>
      </c>
      <c r="P7267" s="347">
        <v>0.35485251671469453</v>
      </c>
      <c r="Q7267" s="348">
        <v>0.13262599469496023</v>
      </c>
      <c r="R7267" s="346">
        <v>0.26720128361638934</v>
      </c>
      <c r="S7267" s="347">
        <v>0.56998902357902637</v>
      </c>
      <c r="T7267" s="349">
        <v>0.18295979177001279</v>
      </c>
      <c r="U7267" s="349">
        <v>0.54367571711490181</v>
      </c>
      <c r="V7267" s="361">
        <v>0.12746663229602201</v>
      </c>
    </row>
    <row r="7268" spans="1:22" ht="16" hidden="1" customHeight="1" outlineLevel="1">
      <c r="A7268" s="65">
        <v>7259</v>
      </c>
      <c r="B7268" s="117">
        <v>1</v>
      </c>
      <c r="C7268" s="325">
        <v>1.438058484040973E-4</v>
      </c>
      <c r="D7268" s="326">
        <v>1.211231667653895E-4</v>
      </c>
      <c r="E7268" s="327">
        <v>1.3282674526384568E-4</v>
      </c>
      <c r="F7268" s="332">
        <v>0</v>
      </c>
      <c r="G7268" s="326">
        <v>0</v>
      </c>
      <c r="H7268" s="327">
        <v>0</v>
      </c>
      <c r="I7268" s="332">
        <v>1.225916316723281E-4</v>
      </c>
      <c r="J7268" s="326">
        <v>0</v>
      </c>
      <c r="K7268" s="327">
        <v>0</v>
      </c>
      <c r="L7268" s="336">
        <v>1.8797434150238492E-4</v>
      </c>
      <c r="M7268" s="337">
        <v>1.1415525114155251E-4</v>
      </c>
      <c r="N7268" s="345">
        <v>0.41755613071391462</v>
      </c>
      <c r="O7268" s="346">
        <v>0.29517178980456321</v>
      </c>
      <c r="P7268" s="347">
        <v>0.40419527820669482</v>
      </c>
      <c r="Q7268" s="348">
        <v>0.14146772767462423</v>
      </c>
      <c r="R7268" s="346">
        <v>0.25912257705615754</v>
      </c>
      <c r="S7268" s="347">
        <v>0.55918910113297593</v>
      </c>
      <c r="T7268" s="349">
        <v>0.16479694341862378</v>
      </c>
      <c r="U7268" s="349">
        <v>0.55861132329626184</v>
      </c>
      <c r="V7268" s="361">
        <v>0.18703147807786019</v>
      </c>
    </row>
    <row r="7269" spans="1:22" ht="16" hidden="1" customHeight="1" outlineLevel="1">
      <c r="A7269" s="65">
        <v>7260</v>
      </c>
      <c r="B7269" s="117">
        <v>1</v>
      </c>
      <c r="C7269" s="325">
        <v>1.4103698579791618E-4</v>
      </c>
      <c r="D7269" s="326">
        <v>1.2285349771918078E-4</v>
      </c>
      <c r="E7269" s="327">
        <v>1.3402022710428654E-4</v>
      </c>
      <c r="F7269" s="332">
        <v>0</v>
      </c>
      <c r="G7269" s="326">
        <v>0</v>
      </c>
      <c r="H7269" s="327">
        <v>0</v>
      </c>
      <c r="I7269" s="332">
        <v>1.0253118285321984E-4</v>
      </c>
      <c r="J7269" s="326">
        <v>0</v>
      </c>
      <c r="K7269" s="327">
        <v>0</v>
      </c>
      <c r="L7269" s="336">
        <v>2.0677177565262342E-4</v>
      </c>
      <c r="M7269" s="337">
        <v>1.1415525114155251E-4</v>
      </c>
      <c r="N7269" s="345">
        <v>0.42112865065499872</v>
      </c>
      <c r="O7269" s="346">
        <v>0.26674082579702513</v>
      </c>
      <c r="P7269" s="347">
        <v>0.37264746035863044</v>
      </c>
      <c r="Q7269" s="348">
        <v>0.14146772767462423</v>
      </c>
      <c r="R7269" s="346">
        <v>0.26844918840219928</v>
      </c>
      <c r="S7269" s="347">
        <v>0.54250161190884083</v>
      </c>
      <c r="T7269" s="349">
        <v>0.1434009178737938</v>
      </c>
      <c r="U7269" s="349">
        <v>0.52215665294570546</v>
      </c>
      <c r="V7269" s="361">
        <v>0.25472713144206849</v>
      </c>
    </row>
    <row r="7270" spans="1:22" ht="16" hidden="1" customHeight="1" outlineLevel="1">
      <c r="A7270" s="65">
        <v>7261</v>
      </c>
      <c r="B7270" s="117">
        <v>1</v>
      </c>
      <c r="C7270" s="325">
        <v>1.3931816589565928E-4</v>
      </c>
      <c r="D7270" s="326">
        <v>1.2030660609056665E-4</v>
      </c>
      <c r="E7270" s="327">
        <v>1.3308619783785456E-4</v>
      </c>
      <c r="F7270" s="332">
        <v>0</v>
      </c>
      <c r="G7270" s="326">
        <v>0</v>
      </c>
      <c r="H7270" s="327">
        <v>0</v>
      </c>
      <c r="I7270" s="332">
        <v>0</v>
      </c>
      <c r="J7270" s="326">
        <v>0</v>
      </c>
      <c r="K7270" s="327">
        <v>0</v>
      </c>
      <c r="L7270" s="336">
        <v>1.8797434150238492E-4</v>
      </c>
      <c r="M7270" s="337">
        <v>1.1415525114155251E-4</v>
      </c>
      <c r="N7270" s="345">
        <v>0.38440314566065381</v>
      </c>
      <c r="O7270" s="346">
        <v>0.22847946888023254</v>
      </c>
      <c r="P7270" s="347">
        <v>0.32499635918816244</v>
      </c>
      <c r="Q7270" s="348">
        <v>0.15030946065428824</v>
      </c>
      <c r="R7270" s="346">
        <v>0.28209159134405687</v>
      </c>
      <c r="S7270" s="347">
        <v>0.5502047282130188</v>
      </c>
      <c r="T7270" s="349">
        <v>0.10831143598027264</v>
      </c>
      <c r="U7270" s="349">
        <v>0.41357872642989729</v>
      </c>
      <c r="V7270" s="361">
        <v>0.20562926894232522</v>
      </c>
    </row>
    <row r="7271" spans="1:22" ht="16" hidden="1" customHeight="1" outlineLevel="1">
      <c r="A7271" s="65">
        <v>7262</v>
      </c>
      <c r="B7271" s="117">
        <v>1</v>
      </c>
      <c r="C7271" s="325">
        <v>1.2751768598489189E-4</v>
      </c>
      <c r="D7271" s="326">
        <v>1.1704036339127525E-4</v>
      </c>
      <c r="E7271" s="327">
        <v>1.2835118836219253E-4</v>
      </c>
      <c r="F7271" s="332">
        <v>0</v>
      </c>
      <c r="G7271" s="326">
        <v>0</v>
      </c>
      <c r="H7271" s="327">
        <v>0</v>
      </c>
      <c r="I7271" s="332">
        <v>0</v>
      </c>
      <c r="J7271" s="326">
        <v>0</v>
      </c>
      <c r="K7271" s="327">
        <v>0</v>
      </c>
      <c r="L7271" s="336">
        <v>1.9032402077116473E-4</v>
      </c>
      <c r="M7271" s="337">
        <v>1.1415525114155251E-4</v>
      </c>
      <c r="N7271" s="345">
        <v>0.29909136946756443</v>
      </c>
      <c r="O7271" s="346">
        <v>0.1776756756369342</v>
      </c>
      <c r="P7271" s="347">
        <v>0.23841956408980736</v>
      </c>
      <c r="Q7271" s="348">
        <v>0.15030946065428824</v>
      </c>
      <c r="R7271" s="346">
        <v>0.2828641558783852</v>
      </c>
      <c r="S7271" s="347">
        <v>0.56459425172761846</v>
      </c>
      <c r="T7271" s="349">
        <v>7.5218916470935607E-2</v>
      </c>
      <c r="U7271" s="349">
        <v>0.35825802721867556</v>
      </c>
      <c r="V7271" s="361">
        <v>0.15637108065926694</v>
      </c>
    </row>
    <row r="7272" spans="1:22" ht="16" hidden="1" customHeight="1" outlineLevel="1">
      <c r="A7272" s="65">
        <v>7263</v>
      </c>
      <c r="B7272" s="117">
        <v>1</v>
      </c>
      <c r="C7272" s="325">
        <v>1.2771769411897271E-4</v>
      </c>
      <c r="D7272" s="326">
        <v>1.1287979233384453E-4</v>
      </c>
      <c r="E7272" s="327">
        <v>1.2370698728743359E-4</v>
      </c>
      <c r="F7272" s="332">
        <v>0</v>
      </c>
      <c r="G7272" s="326">
        <v>0</v>
      </c>
      <c r="H7272" s="327">
        <v>0</v>
      </c>
      <c r="I7272" s="332">
        <v>0</v>
      </c>
      <c r="J7272" s="326">
        <v>0</v>
      </c>
      <c r="K7272" s="327">
        <v>0</v>
      </c>
      <c r="L7272" s="336">
        <v>2.1382081345896285E-4</v>
      </c>
      <c r="M7272" s="337">
        <v>1.1415525114155251E-4</v>
      </c>
      <c r="N7272" s="345">
        <v>0.16905164361210165</v>
      </c>
      <c r="O7272" s="346">
        <v>7.8578356090810111E-2</v>
      </c>
      <c r="P7272" s="347">
        <v>0.1237818171335055</v>
      </c>
      <c r="Q7272" s="348">
        <v>0.15030946065428824</v>
      </c>
      <c r="R7272" s="346">
        <v>0.28183563293506464</v>
      </c>
      <c r="S7272" s="347">
        <v>0.57324664077848009</v>
      </c>
      <c r="T7272" s="349">
        <v>5.9148123950596654E-2</v>
      </c>
      <c r="U7272" s="349">
        <v>0.33143289243241708</v>
      </c>
      <c r="V7272" s="361">
        <v>0.11914496068589632</v>
      </c>
    </row>
    <row r="7273" spans="1:22" ht="16" hidden="1" customHeight="1" outlineLevel="1">
      <c r="A7273" s="65">
        <v>7264</v>
      </c>
      <c r="B7273" s="117">
        <v>1</v>
      </c>
      <c r="C7273" s="325">
        <v>1.2915525258267848E-4</v>
      </c>
      <c r="D7273" s="326">
        <v>1.0512246592302746E-4</v>
      </c>
      <c r="E7273" s="327">
        <v>1.2316213688201493E-4</v>
      </c>
      <c r="F7273" s="332">
        <v>0</v>
      </c>
      <c r="G7273" s="326">
        <v>0</v>
      </c>
      <c r="H7273" s="327">
        <v>0</v>
      </c>
      <c r="I7273" s="332">
        <v>0</v>
      </c>
      <c r="J7273" s="326">
        <v>0</v>
      </c>
      <c r="K7273" s="327">
        <v>0</v>
      </c>
      <c r="L7273" s="336">
        <v>2.2321953053408208E-4</v>
      </c>
      <c r="M7273" s="337">
        <v>1.1415525114155251E-4</v>
      </c>
      <c r="N7273" s="345">
        <v>2.629374676637929E-2</v>
      </c>
      <c r="O7273" s="346">
        <v>1.9376346766369314E-2</v>
      </c>
      <c r="P7273" s="347">
        <v>2.6927010832976859E-2</v>
      </c>
      <c r="Q7273" s="348">
        <v>0.16799292661361628</v>
      </c>
      <c r="R7273" s="346">
        <v>0.28254087941395711</v>
      </c>
      <c r="S7273" s="347">
        <v>0.52216746401231817</v>
      </c>
      <c r="T7273" s="349">
        <v>6.6280132465539987E-2</v>
      </c>
      <c r="U7273" s="349">
        <v>0.33359462490603503</v>
      </c>
      <c r="V7273" s="361">
        <v>1.9552874459352082E-2</v>
      </c>
    </row>
    <row r="7274" spans="1:22" ht="16" hidden="1" customHeight="1" outlineLevel="1">
      <c r="A7274" s="65">
        <v>7265</v>
      </c>
      <c r="B7274" s="117">
        <v>1</v>
      </c>
      <c r="C7274" s="325">
        <v>1.3238663399892144E-4</v>
      </c>
      <c r="D7274" s="326">
        <v>1.0862201167226825E-4</v>
      </c>
      <c r="E7274" s="327">
        <v>1.2423886506415178E-4</v>
      </c>
      <c r="F7274" s="332">
        <v>0</v>
      </c>
      <c r="G7274" s="326">
        <v>0</v>
      </c>
      <c r="H7274" s="327">
        <v>0</v>
      </c>
      <c r="I7274" s="332">
        <v>0</v>
      </c>
      <c r="J7274" s="326">
        <v>0</v>
      </c>
      <c r="K7274" s="327">
        <v>0</v>
      </c>
      <c r="L7274" s="336">
        <v>2.2321953053408208E-4</v>
      </c>
      <c r="M7274" s="337">
        <v>1.1415525114155251E-4</v>
      </c>
      <c r="N7274" s="345">
        <v>0</v>
      </c>
      <c r="O7274" s="346">
        <v>5.0971006170728861E-4</v>
      </c>
      <c r="P7274" s="347">
        <v>0</v>
      </c>
      <c r="Q7274" s="348">
        <v>0.15915119363395228</v>
      </c>
      <c r="R7274" s="346">
        <v>0.26797672452576327</v>
      </c>
      <c r="S7274" s="347">
        <v>0.5682668487634418</v>
      </c>
      <c r="T7274" s="349">
        <v>8.3301859454538052E-2</v>
      </c>
      <c r="U7274" s="349">
        <v>0.38645880994269094</v>
      </c>
      <c r="V7274" s="361">
        <v>0</v>
      </c>
    </row>
    <row r="7275" spans="1:22" ht="16" hidden="1" customHeight="1" outlineLevel="1">
      <c r="A7275" s="65">
        <v>7266</v>
      </c>
      <c r="B7275" s="117">
        <v>1</v>
      </c>
      <c r="C7275" s="325">
        <v>1.3466172652409057E-4</v>
      </c>
      <c r="D7275" s="326">
        <v>1.1637933808308532E-4</v>
      </c>
      <c r="E7275" s="327">
        <v>1.2846794202049652E-4</v>
      </c>
      <c r="F7275" s="332">
        <v>0</v>
      </c>
      <c r="G7275" s="326">
        <v>0</v>
      </c>
      <c r="H7275" s="327">
        <v>0</v>
      </c>
      <c r="I7275" s="332">
        <v>0</v>
      </c>
      <c r="J7275" s="326">
        <v>0</v>
      </c>
      <c r="K7275" s="327">
        <v>0</v>
      </c>
      <c r="L7275" s="336">
        <v>1.644775488145868E-4</v>
      </c>
      <c r="M7275" s="337">
        <v>1.1415525114155251E-4</v>
      </c>
      <c r="N7275" s="345">
        <v>0</v>
      </c>
      <c r="O7275" s="346">
        <v>0</v>
      </c>
      <c r="P7275" s="347">
        <v>0</v>
      </c>
      <c r="Q7275" s="348">
        <v>0.16799292661361628</v>
      </c>
      <c r="R7275" s="346">
        <v>0.244434353048508</v>
      </c>
      <c r="S7275" s="347">
        <v>0.5440941118965481</v>
      </c>
      <c r="T7275" s="349">
        <v>0.11068877215192041</v>
      </c>
      <c r="U7275" s="349">
        <v>0.49601934212832538</v>
      </c>
      <c r="V7275" s="361">
        <v>0</v>
      </c>
    </row>
    <row r="7276" spans="1:22" ht="16" hidden="1" customHeight="1" outlineLevel="1">
      <c r="A7276" s="65">
        <v>7267</v>
      </c>
      <c r="B7276" s="117">
        <v>1</v>
      </c>
      <c r="C7276" s="325">
        <v>1.4142450155769774E-4</v>
      </c>
      <c r="D7276" s="326">
        <v>1.30805243338289E-4</v>
      </c>
      <c r="E7276" s="327">
        <v>1.4063626774151296E-4</v>
      </c>
      <c r="F7276" s="332">
        <v>0</v>
      </c>
      <c r="G7276" s="326">
        <v>0</v>
      </c>
      <c r="H7276" s="327">
        <v>0</v>
      </c>
      <c r="I7276" s="332">
        <v>0</v>
      </c>
      <c r="J7276" s="326">
        <v>0</v>
      </c>
      <c r="K7276" s="327">
        <v>0</v>
      </c>
      <c r="L7276" s="336">
        <v>1.1748396343899057E-4</v>
      </c>
      <c r="M7276" s="337">
        <v>1.1415525114155251E-4</v>
      </c>
      <c r="N7276" s="345">
        <v>0</v>
      </c>
      <c r="O7276" s="346">
        <v>0</v>
      </c>
      <c r="P7276" s="347">
        <v>0</v>
      </c>
      <c r="Q7276" s="348">
        <v>0.16799292661361628</v>
      </c>
      <c r="R7276" s="346">
        <v>0.23733948167428209</v>
      </c>
      <c r="S7276" s="347">
        <v>0.50822923744075854</v>
      </c>
      <c r="T7276" s="349">
        <v>0.19960114497154724</v>
      </c>
      <c r="U7276" s="349">
        <v>0.5479991820621376</v>
      </c>
      <c r="V7276" s="361">
        <v>0</v>
      </c>
    </row>
    <row r="7277" spans="1:22" ht="16" hidden="1" customHeight="1" outlineLevel="1">
      <c r="A7277" s="65">
        <v>7268</v>
      </c>
      <c r="B7277" s="117">
        <v>1</v>
      </c>
      <c r="C7277" s="325">
        <v>1.4425586670577909E-4</v>
      </c>
      <c r="D7277" s="326">
        <v>1.3465474366245388E-4</v>
      </c>
      <c r="E7277" s="327">
        <v>1.4551397613287988E-4</v>
      </c>
      <c r="F7277" s="332">
        <v>0</v>
      </c>
      <c r="G7277" s="326">
        <v>0</v>
      </c>
      <c r="H7277" s="327">
        <v>0</v>
      </c>
      <c r="I7277" s="332">
        <v>0</v>
      </c>
      <c r="J7277" s="326">
        <v>0</v>
      </c>
      <c r="K7277" s="327">
        <v>0</v>
      </c>
      <c r="L7277" s="336">
        <v>8.811297257924293E-5</v>
      </c>
      <c r="M7277" s="337">
        <v>1.1415525114155251E-4</v>
      </c>
      <c r="N7277" s="345">
        <v>0</v>
      </c>
      <c r="O7277" s="346">
        <v>0</v>
      </c>
      <c r="P7277" s="347">
        <v>0</v>
      </c>
      <c r="Q7277" s="348">
        <v>0.17683465959328029</v>
      </c>
      <c r="R7277" s="346">
        <v>0.24373812437049061</v>
      </c>
      <c r="S7277" s="347">
        <v>0.50525692524979715</v>
      </c>
      <c r="T7277" s="349">
        <v>0.25627683930363016</v>
      </c>
      <c r="U7277" s="349">
        <v>0.59791555008931452</v>
      </c>
      <c r="V7277" s="361">
        <v>0</v>
      </c>
    </row>
    <row r="7278" spans="1:22" ht="16" hidden="1" customHeight="1" outlineLevel="1">
      <c r="A7278" s="65">
        <v>7269</v>
      </c>
      <c r="B7278" s="117">
        <v>1</v>
      </c>
      <c r="C7278" s="325">
        <v>1.3774310183977296E-4</v>
      </c>
      <c r="D7278" s="326">
        <v>1.3447976637499185E-4</v>
      </c>
      <c r="E7278" s="327">
        <v>1.4210217478466313E-4</v>
      </c>
      <c r="F7278" s="332">
        <v>0</v>
      </c>
      <c r="G7278" s="326">
        <v>0</v>
      </c>
      <c r="H7278" s="327">
        <v>0</v>
      </c>
      <c r="I7278" s="332">
        <v>0</v>
      </c>
      <c r="J7278" s="326">
        <v>0</v>
      </c>
      <c r="K7278" s="327">
        <v>0</v>
      </c>
      <c r="L7278" s="336">
        <v>5.8741981719495287E-5</v>
      </c>
      <c r="M7278" s="337">
        <v>1.1415525114155251E-4</v>
      </c>
      <c r="N7278" s="345">
        <v>0</v>
      </c>
      <c r="O7278" s="346">
        <v>0</v>
      </c>
      <c r="P7278" s="347">
        <v>0</v>
      </c>
      <c r="Q7278" s="348">
        <v>0.15915119363395228</v>
      </c>
      <c r="R7278" s="346">
        <v>0.25105323710764454</v>
      </c>
      <c r="S7278" s="347">
        <v>0.54380362601108956</v>
      </c>
      <c r="T7278" s="349">
        <v>0.19246913645660388</v>
      </c>
      <c r="U7278" s="349">
        <v>0.58808949339105143</v>
      </c>
      <c r="V7278" s="361">
        <v>0</v>
      </c>
    </row>
    <row r="7279" spans="1:22" ht="16" hidden="1" customHeight="1" outlineLevel="1">
      <c r="A7279" s="65">
        <v>7270</v>
      </c>
      <c r="B7279" s="117">
        <v>1</v>
      </c>
      <c r="C7279" s="325">
        <v>1.2726767581729088E-4</v>
      </c>
      <c r="D7279" s="326">
        <v>1.2695574301412415E-4</v>
      </c>
      <c r="E7279" s="327">
        <v>1.3276188212034347E-4</v>
      </c>
      <c r="F7279" s="332">
        <v>0</v>
      </c>
      <c r="G7279" s="326">
        <v>0</v>
      </c>
      <c r="H7279" s="327">
        <v>0</v>
      </c>
      <c r="I7279" s="332">
        <v>8.2470734034111612E-5</v>
      </c>
      <c r="J7279" s="326">
        <v>0</v>
      </c>
      <c r="K7279" s="327">
        <v>0</v>
      </c>
      <c r="L7279" s="336">
        <v>3.7594868300476983E-5</v>
      </c>
      <c r="M7279" s="337">
        <v>1.1415525114155251E-4</v>
      </c>
      <c r="N7279" s="345">
        <v>0</v>
      </c>
      <c r="O7279" s="346">
        <v>0</v>
      </c>
      <c r="P7279" s="347">
        <v>0</v>
      </c>
      <c r="Q7279" s="348">
        <v>0.14146772767462423</v>
      </c>
      <c r="R7279" s="346">
        <v>0.26504377424535142</v>
      </c>
      <c r="S7279" s="347">
        <v>0.55815165154205226</v>
      </c>
      <c r="T7279" s="349">
        <v>0.1425450768520006</v>
      </c>
      <c r="U7279" s="349">
        <v>0.47764461610257319</v>
      </c>
      <c r="V7279" s="361">
        <v>0</v>
      </c>
    </row>
    <row r="7280" spans="1:22" ht="16" hidden="1" customHeight="1" outlineLevel="1">
      <c r="A7280" s="65">
        <v>7271</v>
      </c>
      <c r="B7280" s="117">
        <v>1</v>
      </c>
      <c r="C7280" s="325">
        <v>1.1631098022217691E-4</v>
      </c>
      <c r="D7280" s="326">
        <v>1.1657375729137648E-4</v>
      </c>
      <c r="E7280" s="327">
        <v>1.2112543417604524E-4</v>
      </c>
      <c r="F7280" s="332">
        <v>0</v>
      </c>
      <c r="G7280" s="326">
        <v>0</v>
      </c>
      <c r="H7280" s="327">
        <v>0</v>
      </c>
      <c r="I7280" s="332">
        <v>1.0253118285321984E-4</v>
      </c>
      <c r="J7280" s="326">
        <v>0</v>
      </c>
      <c r="K7280" s="327">
        <v>9.8056403231701241E-5</v>
      </c>
      <c r="L7280" s="336">
        <v>2.3496792687798115E-5</v>
      </c>
      <c r="M7280" s="337">
        <v>1.1415525114155251E-4</v>
      </c>
      <c r="N7280" s="345">
        <v>0</v>
      </c>
      <c r="O7280" s="346">
        <v>0</v>
      </c>
      <c r="P7280" s="347">
        <v>0</v>
      </c>
      <c r="Q7280" s="348">
        <v>0.13262599469496023</v>
      </c>
      <c r="R7280" s="346">
        <v>0.291205989470952</v>
      </c>
      <c r="S7280" s="347">
        <v>0.55329635347792483</v>
      </c>
      <c r="T7280" s="349">
        <v>0.10060886678413386</v>
      </c>
      <c r="U7280" s="349">
        <v>0.38793271844743038</v>
      </c>
      <c r="V7280" s="361">
        <v>0</v>
      </c>
    </row>
    <row r="7281" spans="1:22" ht="16" hidden="1" customHeight="1" outlineLevel="1">
      <c r="A7281" s="65">
        <v>7272</v>
      </c>
      <c r="B7281" s="117">
        <v>1</v>
      </c>
      <c r="C7281" s="325">
        <v>1.0482926327510083E-4</v>
      </c>
      <c r="D7281" s="326">
        <v>1.0675558727267315E-4</v>
      </c>
      <c r="E7281" s="327">
        <v>1.1020248081027143E-4</v>
      </c>
      <c r="F7281" s="332">
        <v>0</v>
      </c>
      <c r="G7281" s="326">
        <v>0</v>
      </c>
      <c r="H7281" s="327">
        <v>0</v>
      </c>
      <c r="I7281" s="332">
        <v>1.203626929146494E-4</v>
      </c>
      <c r="J7281" s="326">
        <v>0</v>
      </c>
      <c r="K7281" s="327">
        <v>1.0399921554877401E-4</v>
      </c>
      <c r="L7281" s="336">
        <v>9.3987170751192458E-6</v>
      </c>
      <c r="M7281" s="337">
        <v>1.1415525114155251E-4</v>
      </c>
      <c r="N7281" s="345">
        <v>0</v>
      </c>
      <c r="O7281" s="346">
        <v>0</v>
      </c>
      <c r="P7281" s="347">
        <v>0</v>
      </c>
      <c r="Q7281" s="348">
        <v>0.13262599469496023</v>
      </c>
      <c r="R7281" s="346">
        <v>0.32460488196357884</v>
      </c>
      <c r="S7281" s="347">
        <v>0.57224031042795853</v>
      </c>
      <c r="T7281" s="349">
        <v>6.0764712547317141E-2</v>
      </c>
      <c r="U7281" s="349">
        <v>0.3401780828938713</v>
      </c>
      <c r="V7281" s="361">
        <v>0</v>
      </c>
    </row>
    <row r="7282" spans="1:22" ht="16" hidden="1" customHeight="1" outlineLevel="1">
      <c r="A7282" s="65">
        <v>7273</v>
      </c>
      <c r="B7282" s="117">
        <v>1</v>
      </c>
      <c r="C7282" s="325">
        <v>9.5878899274984888E-5</v>
      </c>
      <c r="D7282" s="326">
        <v>9.7015184937286288E-5</v>
      </c>
      <c r="E7282" s="327">
        <v>9.9071965385290507E-5</v>
      </c>
      <c r="F7282" s="332">
        <v>0</v>
      </c>
      <c r="G7282" s="326">
        <v>0</v>
      </c>
      <c r="H7282" s="327">
        <v>0</v>
      </c>
      <c r="I7282" s="332">
        <v>1.1144693788393462E-4</v>
      </c>
      <c r="J7282" s="326">
        <v>0</v>
      </c>
      <c r="K7282" s="327">
        <v>1.099420278658468E-4</v>
      </c>
      <c r="L7282" s="336">
        <v>5.8741981719495289E-6</v>
      </c>
      <c r="M7282" s="337">
        <v>1.1415525114155251E-4</v>
      </c>
      <c r="N7282" s="345">
        <v>0</v>
      </c>
      <c r="O7282" s="346">
        <v>0</v>
      </c>
      <c r="P7282" s="347">
        <v>0</v>
      </c>
      <c r="Q7282" s="348">
        <v>0.13262599469496023</v>
      </c>
      <c r="R7282" s="346">
        <v>0.27300501412693451</v>
      </c>
      <c r="S7282" s="347">
        <v>0.56955848412245569</v>
      </c>
      <c r="T7282" s="349">
        <v>6.0479432206719405E-2</v>
      </c>
      <c r="U7282" s="349">
        <v>0.31079817336606447</v>
      </c>
      <c r="V7282" s="361">
        <v>0</v>
      </c>
    </row>
    <row r="7283" spans="1:22" ht="16" hidden="1" customHeight="1" outlineLevel="1">
      <c r="A7283" s="65">
        <v>7274</v>
      </c>
      <c r="B7283" s="117">
        <v>1</v>
      </c>
      <c r="C7283" s="325">
        <v>8.899111915757724E-5</v>
      </c>
      <c r="D7283" s="326">
        <v>9.2951823484001161E-5</v>
      </c>
      <c r="E7283" s="327">
        <v>9.028949575508995E-5</v>
      </c>
      <c r="F7283" s="332">
        <v>0</v>
      </c>
      <c r="G7283" s="326">
        <v>0</v>
      </c>
      <c r="H7283" s="327">
        <v>0</v>
      </c>
      <c r="I7283" s="332">
        <v>1.1144693788393462E-4</v>
      </c>
      <c r="J7283" s="326">
        <v>0</v>
      </c>
      <c r="K7283" s="327">
        <v>1.0399921554877401E-4</v>
      </c>
      <c r="L7283" s="336">
        <v>2.3496792687798115E-6</v>
      </c>
      <c r="M7283" s="337">
        <v>1.1415525114155251E-4</v>
      </c>
      <c r="N7283" s="345">
        <v>0</v>
      </c>
      <c r="O7283" s="346">
        <v>0</v>
      </c>
      <c r="P7283" s="347">
        <v>0</v>
      </c>
      <c r="Q7283" s="348">
        <v>0.13262599469496023</v>
      </c>
      <c r="R7283" s="346">
        <v>0.26675728120815551</v>
      </c>
      <c r="S7283" s="347">
        <v>0.56607781738461604</v>
      </c>
      <c r="T7283" s="349">
        <v>3.2521958828141566E-2</v>
      </c>
      <c r="U7283" s="349">
        <v>0.29203040507238176</v>
      </c>
      <c r="V7283" s="361">
        <v>0</v>
      </c>
    </row>
    <row r="7284" spans="1:22" ht="16" hidden="1" customHeight="1" outlineLevel="1">
      <c r="A7284" s="65">
        <v>7275</v>
      </c>
      <c r="B7284" s="117">
        <v>1</v>
      </c>
      <c r="C7284" s="325">
        <v>8.2709613696602024E-5</v>
      </c>
      <c r="D7284" s="326">
        <v>8.8499623614133715E-5</v>
      </c>
      <c r="E7284" s="327">
        <v>8.2985905796740002E-5</v>
      </c>
      <c r="F7284" s="332">
        <v>0</v>
      </c>
      <c r="G7284" s="326">
        <v>0</v>
      </c>
      <c r="H7284" s="327">
        <v>0</v>
      </c>
      <c r="I7284" s="332">
        <v>1.2482057043000677E-4</v>
      </c>
      <c r="J7284" s="326">
        <v>0</v>
      </c>
      <c r="K7284" s="327">
        <v>1.0102780939023762E-4</v>
      </c>
      <c r="L7284" s="336">
        <v>1.1748396343899057E-6</v>
      </c>
      <c r="M7284" s="337">
        <v>1.1415525114155251E-4</v>
      </c>
      <c r="N7284" s="345">
        <v>0</v>
      </c>
      <c r="O7284" s="346">
        <v>0</v>
      </c>
      <c r="P7284" s="347">
        <v>0</v>
      </c>
      <c r="Q7284" s="348">
        <v>0.14146772767462423</v>
      </c>
      <c r="R7284" s="346">
        <v>0.2683615249842346</v>
      </c>
      <c r="S7284" s="347">
        <v>0.57928463987091172</v>
      </c>
      <c r="T7284" s="349">
        <v>3.19513981469461E-2</v>
      </c>
      <c r="U7284" s="349">
        <v>0.2670722210587933</v>
      </c>
      <c r="V7284" s="361">
        <v>0</v>
      </c>
    </row>
    <row r="7285" spans="1:22" ht="16" hidden="1" customHeight="1" outlineLevel="1">
      <c r="A7285" s="65">
        <v>7276</v>
      </c>
      <c r="B7285" s="117">
        <v>1</v>
      </c>
      <c r="C7285" s="325">
        <v>7.9734492702150081E-5</v>
      </c>
      <c r="D7285" s="326">
        <v>8.5136171310696727E-5</v>
      </c>
      <c r="E7285" s="327">
        <v>7.8328732093280623E-5</v>
      </c>
      <c r="F7285" s="332">
        <v>0</v>
      </c>
      <c r="G7285" s="326">
        <v>0</v>
      </c>
      <c r="H7285" s="327">
        <v>0</v>
      </c>
      <c r="I7285" s="332">
        <v>1.2704950918768546E-4</v>
      </c>
      <c r="J7285" s="326">
        <v>0</v>
      </c>
      <c r="K7285" s="327">
        <v>1.0399921554877401E-4</v>
      </c>
      <c r="L7285" s="336">
        <v>1.409807561267887E-5</v>
      </c>
      <c r="M7285" s="337">
        <v>1.1415525114155251E-4</v>
      </c>
      <c r="N7285" s="345">
        <v>0</v>
      </c>
      <c r="O7285" s="346">
        <v>0</v>
      </c>
      <c r="P7285" s="347">
        <v>0</v>
      </c>
      <c r="Q7285" s="348">
        <v>0.14146772767462423</v>
      </c>
      <c r="R7285" s="346">
        <v>0.27846082810844641</v>
      </c>
      <c r="S7285" s="347">
        <v>0.56113952335321482</v>
      </c>
      <c r="T7285" s="349">
        <v>2.9859342315896056E-2</v>
      </c>
      <c r="U7285" s="349">
        <v>0.25508443188691221</v>
      </c>
      <c r="V7285" s="361">
        <v>0</v>
      </c>
    </row>
    <row r="7286" spans="1:22" ht="16" hidden="1" customHeight="1" outlineLevel="1">
      <c r="A7286" s="65">
        <v>7277</v>
      </c>
      <c r="B7286" s="117">
        <v>1</v>
      </c>
      <c r="C7286" s="325">
        <v>7.900946321610717E-5</v>
      </c>
      <c r="D7286" s="326">
        <v>8.4183517190070071E-5</v>
      </c>
      <c r="E7286" s="327">
        <v>7.6408783045614912E-5</v>
      </c>
      <c r="F7286" s="332">
        <v>0</v>
      </c>
      <c r="G7286" s="326">
        <v>0</v>
      </c>
      <c r="H7286" s="327">
        <v>0</v>
      </c>
      <c r="I7286" s="332">
        <v>1.4265208049143633E-4</v>
      </c>
      <c r="J7286" s="326">
        <v>0</v>
      </c>
      <c r="K7286" s="327">
        <v>1.1291343402438324E-4</v>
      </c>
      <c r="L7286" s="336">
        <v>3.7594868300476983E-5</v>
      </c>
      <c r="M7286" s="337">
        <v>1.1415525114155251E-4</v>
      </c>
      <c r="N7286" s="345">
        <v>0</v>
      </c>
      <c r="O7286" s="346">
        <v>0</v>
      </c>
      <c r="P7286" s="347">
        <v>0</v>
      </c>
      <c r="Q7286" s="348">
        <v>0.14146772767462423</v>
      </c>
      <c r="R7286" s="346">
        <v>0.30165029751860073</v>
      </c>
      <c r="S7286" s="347">
        <v>0.53947224211404132</v>
      </c>
      <c r="T7286" s="349">
        <v>3.0620089890823345E-2</v>
      </c>
      <c r="U7286" s="349">
        <v>0.25744268549449534</v>
      </c>
      <c r="V7286" s="361">
        <v>0</v>
      </c>
    </row>
    <row r="7287" spans="1:22" ht="16" hidden="1" customHeight="1" outlineLevel="1">
      <c r="A7287" s="65">
        <v>7278</v>
      </c>
      <c r="B7287" s="117">
        <v>1</v>
      </c>
      <c r="C7287" s="325">
        <v>7.8171929154643803E-5</v>
      </c>
      <c r="D7287" s="326">
        <v>8.4300168715044759E-5</v>
      </c>
      <c r="E7287" s="327">
        <v>7.5799069496694055E-5</v>
      </c>
      <c r="F7287" s="332">
        <v>0</v>
      </c>
      <c r="G7287" s="326">
        <v>0</v>
      </c>
      <c r="H7287" s="327">
        <v>0</v>
      </c>
      <c r="I7287" s="332">
        <v>1.4933889676447238E-4</v>
      </c>
      <c r="J7287" s="326">
        <v>0</v>
      </c>
      <c r="K7287" s="327">
        <v>1.099420278658468E-4</v>
      </c>
      <c r="L7287" s="336">
        <v>9.3987170751192462E-5</v>
      </c>
      <c r="M7287" s="337">
        <v>1.1415525114155251E-4</v>
      </c>
      <c r="N7287" s="345">
        <v>0</v>
      </c>
      <c r="O7287" s="346">
        <v>2.5243981979919602E-3</v>
      </c>
      <c r="P7287" s="347">
        <v>5.8072676379858929E-3</v>
      </c>
      <c r="Q7287" s="348">
        <v>0.14146772767462423</v>
      </c>
      <c r="R7287" s="346">
        <v>0.31544759917464915</v>
      </c>
      <c r="S7287" s="347">
        <v>0.58837794712157865</v>
      </c>
      <c r="T7287" s="349">
        <v>3.1095557125152901E-2</v>
      </c>
      <c r="U7287" s="349">
        <v>0.26412440404931425</v>
      </c>
      <c r="V7287" s="361">
        <v>0</v>
      </c>
    </row>
    <row r="7288" spans="1:22" ht="16" hidden="1" customHeight="1" outlineLevel="1">
      <c r="A7288" s="65">
        <v>7279</v>
      </c>
      <c r="B7288" s="117">
        <v>1</v>
      </c>
      <c r="C7288" s="325">
        <v>7.9871998294330632E-5</v>
      </c>
      <c r="D7288" s="326">
        <v>8.6905386106146237E-5</v>
      </c>
      <c r="E7288" s="327">
        <v>7.8017389004469962E-5</v>
      </c>
      <c r="F7288" s="332">
        <v>0</v>
      </c>
      <c r="G7288" s="326">
        <v>0</v>
      </c>
      <c r="H7288" s="327">
        <v>0</v>
      </c>
      <c r="I7288" s="332">
        <v>1.537967742798298E-4</v>
      </c>
      <c r="J7288" s="326">
        <v>0</v>
      </c>
      <c r="K7288" s="327">
        <v>1.0399921554877401E-4</v>
      </c>
      <c r="L7288" s="336">
        <v>1.8210014333043539E-4</v>
      </c>
      <c r="M7288" s="337">
        <v>1.1415525114155251E-4</v>
      </c>
      <c r="N7288" s="345">
        <v>2.2578326027651783E-2</v>
      </c>
      <c r="O7288" s="346">
        <v>4.3648601839459671E-2</v>
      </c>
      <c r="P7288" s="347">
        <v>5.8341275863581753E-2</v>
      </c>
      <c r="Q7288" s="348">
        <v>0.14146772767462423</v>
      </c>
      <c r="R7288" s="346">
        <v>0.32977889304039681</v>
      </c>
      <c r="S7288" s="347">
        <v>0.55137186962112184</v>
      </c>
      <c r="T7288" s="349">
        <v>3.3663080190532498E-2</v>
      </c>
      <c r="U7288" s="349">
        <v>0.26805482672861958</v>
      </c>
      <c r="V7288" s="361">
        <v>0</v>
      </c>
    </row>
    <row r="7289" spans="1:22" ht="16" hidden="1" customHeight="1" outlineLevel="1">
      <c r="A7289" s="65">
        <v>7280</v>
      </c>
      <c r="B7289" s="117">
        <v>1</v>
      </c>
      <c r="C7289" s="325">
        <v>8.8491098822375227E-5</v>
      </c>
      <c r="D7289" s="326">
        <v>8.9568929259735059E-5</v>
      </c>
      <c r="E7289" s="327">
        <v>8.456856649819416E-5</v>
      </c>
      <c r="F7289" s="332">
        <v>0</v>
      </c>
      <c r="G7289" s="326">
        <v>0</v>
      </c>
      <c r="H7289" s="327">
        <v>0</v>
      </c>
      <c r="I7289" s="332">
        <v>1.8054403937197409E-4</v>
      </c>
      <c r="J7289" s="326">
        <v>0</v>
      </c>
      <c r="K7289" s="327">
        <v>0</v>
      </c>
      <c r="L7289" s="336">
        <v>1.5860335064263727E-4</v>
      </c>
      <c r="M7289" s="337">
        <v>1.1415525114155251E-4</v>
      </c>
      <c r="N7289" s="345">
        <v>0.15833408378884922</v>
      </c>
      <c r="O7289" s="346">
        <v>0.15319331574103037</v>
      </c>
      <c r="P7289" s="347">
        <v>0.2146232871000115</v>
      </c>
      <c r="Q7289" s="348">
        <v>0.14146772767462423</v>
      </c>
      <c r="R7289" s="346">
        <v>0.32904518393471627</v>
      </c>
      <c r="S7289" s="347">
        <v>0.52626541962774576</v>
      </c>
      <c r="T7289" s="349">
        <v>4.5739947942503197E-2</v>
      </c>
      <c r="U7289" s="349">
        <v>0.30539384218201965</v>
      </c>
      <c r="V7289" s="361">
        <v>0</v>
      </c>
    </row>
    <row r="7290" spans="1:22" ht="16" hidden="1" customHeight="1" outlineLevel="1">
      <c r="A7290" s="65">
        <v>7281</v>
      </c>
      <c r="B7290" s="117">
        <v>1</v>
      </c>
      <c r="C7290" s="325">
        <v>9.7128950112989907E-5</v>
      </c>
      <c r="D7290" s="326">
        <v>1.020506424320272E-4</v>
      </c>
      <c r="E7290" s="327">
        <v>9.3402926643196499E-5</v>
      </c>
      <c r="F7290" s="332">
        <v>0</v>
      </c>
      <c r="G7290" s="326">
        <v>0</v>
      </c>
      <c r="H7290" s="327">
        <v>0</v>
      </c>
      <c r="I7290" s="332">
        <v>1.8500191688733148E-4</v>
      </c>
      <c r="J7290" s="326">
        <v>0</v>
      </c>
      <c r="K7290" s="327">
        <v>0</v>
      </c>
      <c r="L7290" s="336">
        <v>1.4685495429873823E-4</v>
      </c>
      <c r="M7290" s="337">
        <v>1.1415525114155251E-4</v>
      </c>
      <c r="N7290" s="345">
        <v>0.29266083357361294</v>
      </c>
      <c r="O7290" s="346">
        <v>0.2463465273862854</v>
      </c>
      <c r="P7290" s="347">
        <v>0.34686240994197631</v>
      </c>
      <c r="Q7290" s="348">
        <v>0.13262599469496023</v>
      </c>
      <c r="R7290" s="346">
        <v>0.36874346310697476</v>
      </c>
      <c r="S7290" s="347">
        <v>0.55430268382844627</v>
      </c>
      <c r="T7290" s="349">
        <v>5.030443339206693E-2</v>
      </c>
      <c r="U7290" s="349">
        <v>0.40611092333921728</v>
      </c>
      <c r="V7290" s="361">
        <v>2.6375881723544426E-2</v>
      </c>
    </row>
    <row r="7291" spans="1:22" ht="16" hidden="1" customHeight="1" outlineLevel="1">
      <c r="A7291" s="65">
        <v>7282</v>
      </c>
      <c r="B7291" s="117">
        <v>1</v>
      </c>
      <c r="C7291" s="325">
        <v>1.0493551759633124E-4</v>
      </c>
      <c r="D7291" s="326">
        <v>1.0733884489754661E-4</v>
      </c>
      <c r="E7291" s="327">
        <v>1.0475397675608497E-4</v>
      </c>
      <c r="F7291" s="332">
        <v>0</v>
      </c>
      <c r="G7291" s="326">
        <v>0</v>
      </c>
      <c r="H7291" s="327">
        <v>0</v>
      </c>
      <c r="I7291" s="332">
        <v>1.4710995800679369E-4</v>
      </c>
      <c r="J7291" s="326">
        <v>0</v>
      </c>
      <c r="K7291" s="327">
        <v>0</v>
      </c>
      <c r="L7291" s="336">
        <v>1.644775488145868E-4</v>
      </c>
      <c r="M7291" s="337">
        <v>1.1415525114155251E-4</v>
      </c>
      <c r="N7291" s="345">
        <v>0.37768680817141553</v>
      </c>
      <c r="O7291" s="346">
        <v>0.3227850251397088</v>
      </c>
      <c r="P7291" s="347">
        <v>0.45134369552540149</v>
      </c>
      <c r="Q7291" s="348">
        <v>0.13262599469496023</v>
      </c>
      <c r="R7291" s="346">
        <v>0.37259215288596265</v>
      </c>
      <c r="S7291" s="347">
        <v>0.53888089159988928</v>
      </c>
      <c r="T7291" s="349">
        <v>5.724625501327843E-2</v>
      </c>
      <c r="U7291" s="349">
        <v>0.41564219833653254</v>
      </c>
      <c r="V7291" s="361">
        <v>6.158571410770973E-2</v>
      </c>
    </row>
    <row r="7292" spans="1:22" ht="16" hidden="1" customHeight="1" outlineLevel="1">
      <c r="A7292" s="65">
        <v>7283</v>
      </c>
      <c r="B7292" s="117">
        <v>1</v>
      </c>
      <c r="C7292" s="325">
        <v>1.0923569247906851E-4</v>
      </c>
      <c r="D7292" s="326">
        <v>1.1569887085406628E-4</v>
      </c>
      <c r="E7292" s="327">
        <v>1.1072138595828919E-4</v>
      </c>
      <c r="F7292" s="332">
        <v>0</v>
      </c>
      <c r="G7292" s="326">
        <v>0</v>
      </c>
      <c r="H7292" s="327">
        <v>0</v>
      </c>
      <c r="I7292" s="332">
        <v>9.3615427822505074E-5</v>
      </c>
      <c r="J7292" s="326">
        <v>0</v>
      </c>
      <c r="K7292" s="327">
        <v>0</v>
      </c>
      <c r="L7292" s="336">
        <v>1.8797434150238492E-4</v>
      </c>
      <c r="M7292" s="337">
        <v>1.1415525114155251E-4</v>
      </c>
      <c r="N7292" s="345">
        <v>0.41984254347620847</v>
      </c>
      <c r="O7292" s="346">
        <v>0.35395323464318723</v>
      </c>
      <c r="P7292" s="347">
        <v>0.48800200535294974</v>
      </c>
      <c r="Q7292" s="348">
        <v>0.13262599469496023</v>
      </c>
      <c r="R7292" s="346">
        <v>0.33160543966985662</v>
      </c>
      <c r="S7292" s="347">
        <v>0.52788903885585514</v>
      </c>
      <c r="T7292" s="349">
        <v>5.2491582669982877E-2</v>
      </c>
      <c r="U7292" s="349">
        <v>0.39923268365043307</v>
      </c>
      <c r="V7292" s="361">
        <v>0.10384530022104069</v>
      </c>
    </row>
    <row r="7293" spans="1:22" ht="16" hidden="1" customHeight="1" outlineLevel="1">
      <c r="A7293" s="65">
        <v>7284</v>
      </c>
      <c r="B7293" s="117">
        <v>1</v>
      </c>
      <c r="C7293" s="325">
        <v>1.0537928564382303E-4</v>
      </c>
      <c r="D7293" s="326">
        <v>1.1702092147044613E-4</v>
      </c>
      <c r="E7293" s="327">
        <v>1.1020248081027143E-4</v>
      </c>
      <c r="F7293" s="332">
        <v>0</v>
      </c>
      <c r="G7293" s="326">
        <v>0</v>
      </c>
      <c r="H7293" s="327">
        <v>0</v>
      </c>
      <c r="I7293" s="332">
        <v>0</v>
      </c>
      <c r="J7293" s="326">
        <v>0</v>
      </c>
      <c r="K7293" s="327">
        <v>0</v>
      </c>
      <c r="L7293" s="336">
        <v>2.0677177565262342E-4</v>
      </c>
      <c r="M7293" s="337">
        <v>1.1415525114155251E-4</v>
      </c>
      <c r="N7293" s="345">
        <v>0.42713048415602012</v>
      </c>
      <c r="O7293" s="346">
        <v>0.33447103001255335</v>
      </c>
      <c r="P7293" s="347">
        <v>0.47570120355783496</v>
      </c>
      <c r="Q7293" s="348">
        <v>0.13262599469496023</v>
      </c>
      <c r="R7293" s="346">
        <v>0.32890136292153632</v>
      </c>
      <c r="S7293" s="347">
        <v>0.51653926387928983</v>
      </c>
      <c r="T7293" s="349">
        <v>4.3267518323989514E-2</v>
      </c>
      <c r="U7293" s="349">
        <v>0.33212071640129548</v>
      </c>
      <c r="V7293" s="361">
        <v>0.13371933784528203</v>
      </c>
    </row>
    <row r="7294" spans="1:22" ht="16" hidden="1" customHeight="1" outlineLevel="1">
      <c r="A7294" s="65">
        <v>7285</v>
      </c>
      <c r="B7294" s="117">
        <v>1</v>
      </c>
      <c r="C7294" s="325">
        <v>1.020353996521596E-4</v>
      </c>
      <c r="D7294" s="326">
        <v>1.1301588577964835E-4</v>
      </c>
      <c r="E7294" s="327">
        <v>1.0973546617705545E-4</v>
      </c>
      <c r="F7294" s="332">
        <v>0</v>
      </c>
      <c r="G7294" s="326">
        <v>0</v>
      </c>
      <c r="H7294" s="327">
        <v>0</v>
      </c>
      <c r="I7294" s="332">
        <v>0</v>
      </c>
      <c r="J7294" s="326">
        <v>0</v>
      </c>
      <c r="K7294" s="327">
        <v>0</v>
      </c>
      <c r="L7294" s="336">
        <v>1.8797434150238492E-4</v>
      </c>
      <c r="M7294" s="337">
        <v>1.1415525114155251E-4</v>
      </c>
      <c r="N7294" s="345">
        <v>0.39340589591218578</v>
      </c>
      <c r="O7294" s="346">
        <v>0.29091875620425628</v>
      </c>
      <c r="P7294" s="347">
        <v>0.42288808670915723</v>
      </c>
      <c r="Q7294" s="348">
        <v>0.13262599469496023</v>
      </c>
      <c r="R7294" s="346">
        <v>0.3215257149766676</v>
      </c>
      <c r="S7294" s="347">
        <v>0.48554524710782881</v>
      </c>
      <c r="T7294" s="349">
        <v>3.0620089890823345E-2</v>
      </c>
      <c r="U7294" s="349">
        <v>0.30726079295468967</v>
      </c>
      <c r="V7294" s="361">
        <v>0.1601425538477094</v>
      </c>
    </row>
    <row r="7295" spans="1:22" ht="16" hidden="1" customHeight="1" outlineLevel="1">
      <c r="A7295" s="65">
        <v>7286</v>
      </c>
      <c r="B7295" s="117">
        <v>1</v>
      </c>
      <c r="C7295" s="325">
        <v>9.4841357079440718E-5</v>
      </c>
      <c r="D7295" s="326">
        <v>1.1229653470897107E-4</v>
      </c>
      <c r="E7295" s="327">
        <v>1.0601232174002803E-4</v>
      </c>
      <c r="F7295" s="332">
        <v>0</v>
      </c>
      <c r="G7295" s="326">
        <v>0</v>
      </c>
      <c r="H7295" s="327">
        <v>0</v>
      </c>
      <c r="I7295" s="332">
        <v>0</v>
      </c>
      <c r="J7295" s="326">
        <v>0</v>
      </c>
      <c r="K7295" s="327">
        <v>0</v>
      </c>
      <c r="L7295" s="336">
        <v>1.9032402077116473E-4</v>
      </c>
      <c r="M7295" s="337">
        <v>1.1415525114155251E-4</v>
      </c>
      <c r="N7295" s="345">
        <v>0.30795121892145311</v>
      </c>
      <c r="O7295" s="346">
        <v>0.2690085843631142</v>
      </c>
      <c r="P7295" s="347">
        <v>0.32346427555768642</v>
      </c>
      <c r="Q7295" s="348">
        <v>0.1237842617152962</v>
      </c>
      <c r="R7295" s="346">
        <v>0.30995250933395846</v>
      </c>
      <c r="S7295" s="347">
        <v>0.45197833836157469</v>
      </c>
      <c r="T7295" s="349">
        <v>3.5755136021582541E-2</v>
      </c>
      <c r="U7295" s="349">
        <v>0.27876522852972646</v>
      </c>
      <c r="V7295" s="361">
        <v>0.13487215657292295</v>
      </c>
    </row>
    <row r="7296" spans="1:22" ht="16" hidden="1" customHeight="1" outlineLevel="1">
      <c r="A7296" s="65">
        <v>7287</v>
      </c>
      <c r="B7296" s="117">
        <v>1</v>
      </c>
      <c r="C7296" s="325">
        <v>9.1228710157606225E-5</v>
      </c>
      <c r="D7296" s="326">
        <v>1.1006071381362278E-4</v>
      </c>
      <c r="E7296" s="327">
        <v>1.0177027215498286E-4</v>
      </c>
      <c r="F7296" s="332">
        <v>0</v>
      </c>
      <c r="G7296" s="326">
        <v>0</v>
      </c>
      <c r="H7296" s="327">
        <v>0</v>
      </c>
      <c r="I7296" s="332">
        <v>0</v>
      </c>
      <c r="J7296" s="326">
        <v>0</v>
      </c>
      <c r="K7296" s="327">
        <v>0</v>
      </c>
      <c r="L7296" s="336">
        <v>2.1382081345896285E-4</v>
      </c>
      <c r="M7296" s="337">
        <v>1.1415525114155251E-4</v>
      </c>
      <c r="N7296" s="345">
        <v>0.17062355238617868</v>
      </c>
      <c r="O7296" s="346">
        <v>0.14953020883962626</v>
      </c>
      <c r="P7296" s="347">
        <v>0.17787794255885059</v>
      </c>
      <c r="Q7296" s="348">
        <v>0.13262599469496023</v>
      </c>
      <c r="R7296" s="346">
        <v>0.31550946822326065</v>
      </c>
      <c r="S7296" s="347">
        <v>0.45280311715734745</v>
      </c>
      <c r="T7296" s="349">
        <v>2.7767286484846016E-2</v>
      </c>
      <c r="U7296" s="349">
        <v>0.27021655920223747</v>
      </c>
      <c r="V7296" s="361">
        <v>7.2383273885875968E-2</v>
      </c>
    </row>
    <row r="7297" spans="1:22" ht="16" hidden="1" customHeight="1" outlineLevel="1">
      <c r="A7297" s="65">
        <v>7288</v>
      </c>
      <c r="B7297" s="117">
        <v>1</v>
      </c>
      <c r="C7297" s="325">
        <v>9.1109955327995745E-5</v>
      </c>
      <c r="D7297" s="326">
        <v>9.7831745612109142E-5</v>
      </c>
      <c r="E7297" s="327">
        <v>1.0420912635066632E-4</v>
      </c>
      <c r="F7297" s="332">
        <v>0</v>
      </c>
      <c r="G7297" s="326">
        <v>0</v>
      </c>
      <c r="H7297" s="327">
        <v>0</v>
      </c>
      <c r="I7297" s="332">
        <v>0</v>
      </c>
      <c r="J7297" s="326">
        <v>0</v>
      </c>
      <c r="K7297" s="327">
        <v>0</v>
      </c>
      <c r="L7297" s="336">
        <v>2.2321953053408208E-4</v>
      </c>
      <c r="M7297" s="337">
        <v>1.1415525114155251E-4</v>
      </c>
      <c r="N7297" s="345">
        <v>2.5865044373449192E-2</v>
      </c>
      <c r="O7297" s="346">
        <v>3.3313724716457292E-2</v>
      </c>
      <c r="P7297" s="347">
        <v>3.5111707362036955E-2</v>
      </c>
      <c r="Q7297" s="348">
        <v>0.1237842617152962</v>
      </c>
      <c r="R7297" s="346">
        <v>0.27881888339068966</v>
      </c>
      <c r="S7297" s="347">
        <v>0.44784926350574511</v>
      </c>
      <c r="T7297" s="349">
        <v>3.5279668787252985E-2</v>
      </c>
      <c r="U7297" s="349">
        <v>0.26343658008043591</v>
      </c>
      <c r="V7297" s="361">
        <v>4.636392616617831E-3</v>
      </c>
    </row>
    <row r="7298" spans="1:22" ht="16" hidden="1" customHeight="1" outlineLevel="1">
      <c r="A7298" s="65">
        <v>7289</v>
      </c>
      <c r="B7298" s="117">
        <v>1</v>
      </c>
      <c r="C7298" s="325">
        <v>9.1728730492808224E-5</v>
      </c>
      <c r="D7298" s="326">
        <v>9.9775937695020697E-5</v>
      </c>
      <c r="E7298" s="327">
        <v>1.0371616646004945E-4</v>
      </c>
      <c r="F7298" s="332">
        <v>0</v>
      </c>
      <c r="G7298" s="326">
        <v>0</v>
      </c>
      <c r="H7298" s="327">
        <v>0</v>
      </c>
      <c r="I7298" s="332">
        <v>0</v>
      </c>
      <c r="J7298" s="326">
        <v>0</v>
      </c>
      <c r="K7298" s="327">
        <v>0</v>
      </c>
      <c r="L7298" s="336">
        <v>2.2321953053408208E-4</v>
      </c>
      <c r="M7298" s="337">
        <v>1.1415525114155251E-4</v>
      </c>
      <c r="N7298" s="345">
        <v>0</v>
      </c>
      <c r="O7298" s="346">
        <v>0</v>
      </c>
      <c r="P7298" s="347">
        <v>0</v>
      </c>
      <c r="Q7298" s="348">
        <v>0.1237842617152962</v>
      </c>
      <c r="R7298" s="346">
        <v>0.26930526016508416</v>
      </c>
      <c r="S7298" s="347">
        <v>0.45934947079665728</v>
      </c>
      <c r="T7298" s="349">
        <v>4.5644854495637287E-2</v>
      </c>
      <c r="U7298" s="349">
        <v>0.2669739604918106</v>
      </c>
      <c r="V7298" s="361">
        <v>0</v>
      </c>
    </row>
    <row r="7299" spans="1:22" ht="16" hidden="1" customHeight="1" outlineLevel="1">
      <c r="A7299" s="65">
        <v>7290</v>
      </c>
      <c r="B7299" s="117">
        <v>1</v>
      </c>
      <c r="C7299" s="325">
        <v>9.3622557512385832E-5</v>
      </c>
      <c r="D7299" s="326">
        <v>1.0654172614355289E-4</v>
      </c>
      <c r="E7299" s="327">
        <v>1.0660906266024845E-4</v>
      </c>
      <c r="F7299" s="332">
        <v>0</v>
      </c>
      <c r="G7299" s="326">
        <v>0</v>
      </c>
      <c r="H7299" s="327">
        <v>0</v>
      </c>
      <c r="I7299" s="332">
        <v>0</v>
      </c>
      <c r="J7299" s="326">
        <v>0</v>
      </c>
      <c r="K7299" s="327">
        <v>0</v>
      </c>
      <c r="L7299" s="336">
        <v>1.644775488145868E-4</v>
      </c>
      <c r="M7299" s="337">
        <v>1.1415525114155251E-4</v>
      </c>
      <c r="N7299" s="345">
        <v>0</v>
      </c>
      <c r="O7299" s="346">
        <v>0</v>
      </c>
      <c r="P7299" s="347">
        <v>0</v>
      </c>
      <c r="Q7299" s="348">
        <v>0.1237842617152962</v>
      </c>
      <c r="R7299" s="346">
        <v>0.2540933482120617</v>
      </c>
      <c r="S7299" s="347">
        <v>0.42490072565079245</v>
      </c>
      <c r="T7299" s="349">
        <v>6.418807663448993E-2</v>
      </c>
      <c r="U7299" s="349">
        <v>0.32298248367191074</v>
      </c>
      <c r="V7299" s="361">
        <v>0</v>
      </c>
    </row>
    <row r="7300" spans="1:22" ht="16" hidden="1" customHeight="1" outlineLevel="1">
      <c r="A7300" s="65">
        <v>7291</v>
      </c>
      <c r="B7300" s="117">
        <v>1</v>
      </c>
      <c r="C7300" s="325">
        <v>1.054730394566734E-4</v>
      </c>
      <c r="D7300" s="326">
        <v>1.2180363399440854E-4</v>
      </c>
      <c r="E7300" s="327">
        <v>1.2030815856791727E-4</v>
      </c>
      <c r="F7300" s="332">
        <v>0</v>
      </c>
      <c r="G7300" s="326">
        <v>0</v>
      </c>
      <c r="H7300" s="327">
        <v>0</v>
      </c>
      <c r="I7300" s="332">
        <v>0</v>
      </c>
      <c r="J7300" s="326">
        <v>0</v>
      </c>
      <c r="K7300" s="327">
        <v>0</v>
      </c>
      <c r="L7300" s="336">
        <v>1.1748396343899057E-4</v>
      </c>
      <c r="M7300" s="337">
        <v>1.1415525114155251E-4</v>
      </c>
      <c r="N7300" s="345">
        <v>0</v>
      </c>
      <c r="O7300" s="346">
        <v>0</v>
      </c>
      <c r="P7300" s="347">
        <v>0</v>
      </c>
      <c r="Q7300" s="348">
        <v>0.1237842617152962</v>
      </c>
      <c r="R7300" s="346">
        <v>0.24323792537291219</v>
      </c>
      <c r="S7300" s="347">
        <v>0.41785639620783938</v>
      </c>
      <c r="T7300" s="349">
        <v>0.15233970187918944</v>
      </c>
      <c r="U7300" s="349">
        <v>0.41505263493463679</v>
      </c>
      <c r="V7300" s="361">
        <v>0</v>
      </c>
    </row>
    <row r="7301" spans="1:22" ht="16" hidden="1" customHeight="1" outlineLevel="1">
      <c r="A7301" s="65">
        <v>7292</v>
      </c>
      <c r="B7301" s="117">
        <v>1</v>
      </c>
      <c r="C7301" s="325">
        <v>1.1301084600984366E-4</v>
      </c>
      <c r="D7301" s="326">
        <v>1.2959984424688385E-4</v>
      </c>
      <c r="E7301" s="327">
        <v>1.2726148755135523E-4</v>
      </c>
      <c r="F7301" s="332">
        <v>0</v>
      </c>
      <c r="G7301" s="326">
        <v>0</v>
      </c>
      <c r="H7301" s="327">
        <v>0</v>
      </c>
      <c r="I7301" s="332">
        <v>7.8012856518754235E-5</v>
      </c>
      <c r="J7301" s="326">
        <v>0</v>
      </c>
      <c r="K7301" s="327">
        <v>0</v>
      </c>
      <c r="L7301" s="336">
        <v>8.811297257924293E-5</v>
      </c>
      <c r="M7301" s="337">
        <v>1.1415525114155251E-4</v>
      </c>
      <c r="N7301" s="345">
        <v>0</v>
      </c>
      <c r="O7301" s="346">
        <v>0</v>
      </c>
      <c r="P7301" s="347">
        <v>0</v>
      </c>
      <c r="Q7301" s="348">
        <v>0.13262599469496023</v>
      </c>
      <c r="R7301" s="346">
        <v>0.25696782535085294</v>
      </c>
      <c r="S7301" s="347">
        <v>0.34246960988063813</v>
      </c>
      <c r="T7301" s="349">
        <v>0.20958595689246787</v>
      </c>
      <c r="U7301" s="349">
        <v>0.51655580062769546</v>
      </c>
      <c r="V7301" s="361">
        <v>0</v>
      </c>
    </row>
    <row r="7302" spans="1:22" ht="16" hidden="1" customHeight="1" outlineLevel="1">
      <c r="A7302" s="65">
        <v>7293</v>
      </c>
      <c r="B7302" s="117">
        <v>1</v>
      </c>
      <c r="C7302" s="325">
        <v>1.1093576161875533E-4</v>
      </c>
      <c r="D7302" s="326">
        <v>1.2821946786801665E-4</v>
      </c>
      <c r="E7302" s="327">
        <v>1.2759877589756677E-4</v>
      </c>
      <c r="F7302" s="332">
        <v>0</v>
      </c>
      <c r="G7302" s="326">
        <v>0</v>
      </c>
      <c r="H7302" s="327">
        <v>0</v>
      </c>
      <c r="I7302" s="332">
        <v>1.0253118285321984E-4</v>
      </c>
      <c r="J7302" s="326">
        <v>0</v>
      </c>
      <c r="K7302" s="327">
        <v>0</v>
      </c>
      <c r="L7302" s="336">
        <v>5.8741981719495287E-5</v>
      </c>
      <c r="M7302" s="337">
        <v>1.1415525114155251E-4</v>
      </c>
      <c r="N7302" s="345">
        <v>0</v>
      </c>
      <c r="O7302" s="346">
        <v>0</v>
      </c>
      <c r="P7302" s="347">
        <v>0</v>
      </c>
      <c r="Q7302" s="348">
        <v>0.13262599469496023</v>
      </c>
      <c r="R7302" s="346">
        <v>0.26240950976425581</v>
      </c>
      <c r="S7302" s="347">
        <v>0.34084599065252857</v>
      </c>
      <c r="T7302" s="349">
        <v>0.15699928077561906</v>
      </c>
      <c r="U7302" s="349">
        <v>0.5173418851635565</v>
      </c>
      <c r="V7302" s="361">
        <v>0</v>
      </c>
    </row>
    <row r="7303" spans="1:22" ht="16" hidden="1" customHeight="1" outlineLevel="1">
      <c r="A7303" s="65">
        <v>7294</v>
      </c>
      <c r="B7303" s="117">
        <v>1</v>
      </c>
      <c r="C7303" s="325">
        <v>1.0429174141475866E-4</v>
      </c>
      <c r="D7303" s="326">
        <v>1.2452550291048472E-4</v>
      </c>
      <c r="E7303" s="327">
        <v>1.1873847049516355E-4</v>
      </c>
      <c r="F7303" s="332">
        <v>0</v>
      </c>
      <c r="G7303" s="326">
        <v>0</v>
      </c>
      <c r="H7303" s="327">
        <v>0</v>
      </c>
      <c r="I7303" s="332">
        <v>1.2927844794536418E-4</v>
      </c>
      <c r="J7303" s="326">
        <v>0</v>
      </c>
      <c r="K7303" s="327">
        <v>9.2113590914628404E-5</v>
      </c>
      <c r="L7303" s="336">
        <v>3.7594868300476983E-5</v>
      </c>
      <c r="M7303" s="337">
        <v>1.1415525114155251E-4</v>
      </c>
      <c r="N7303" s="345">
        <v>0</v>
      </c>
      <c r="O7303" s="346">
        <v>0</v>
      </c>
      <c r="P7303" s="347">
        <v>0</v>
      </c>
      <c r="Q7303" s="348">
        <v>0.13262599469496023</v>
      </c>
      <c r="R7303" s="346">
        <v>0.26785179458337277</v>
      </c>
      <c r="S7303" s="347">
        <v>0.35791734047263113</v>
      </c>
      <c r="T7303" s="349">
        <v>0.15566797251949632</v>
      </c>
      <c r="U7303" s="349">
        <v>0.47744809496860796</v>
      </c>
      <c r="V7303" s="361">
        <v>0</v>
      </c>
    </row>
    <row r="7304" spans="1:22" ht="16" hidden="1" customHeight="1" outlineLevel="1">
      <c r="A7304" s="65">
        <v>7295</v>
      </c>
      <c r="B7304" s="117">
        <v>1</v>
      </c>
      <c r="C7304" s="325">
        <v>9.5597637836433762E-5</v>
      </c>
      <c r="D7304" s="326">
        <v>1.1398798182110412E-4</v>
      </c>
      <c r="E7304" s="327">
        <v>1.0913872525683503E-4</v>
      </c>
      <c r="F7304" s="332">
        <v>0</v>
      </c>
      <c r="G7304" s="326">
        <v>0</v>
      </c>
      <c r="H7304" s="327">
        <v>0</v>
      </c>
      <c r="I7304" s="332">
        <v>1.5602571303750847E-4</v>
      </c>
      <c r="J7304" s="326">
        <v>0</v>
      </c>
      <c r="K7304" s="327">
        <v>9.8056403231701241E-5</v>
      </c>
      <c r="L7304" s="336">
        <v>2.3496792687798115E-5</v>
      </c>
      <c r="M7304" s="337">
        <v>1.1415525114155251E-4</v>
      </c>
      <c r="N7304" s="345">
        <v>0</v>
      </c>
      <c r="O7304" s="346">
        <v>0</v>
      </c>
      <c r="P7304" s="347">
        <v>0</v>
      </c>
      <c r="Q7304" s="348">
        <v>0.13262599469496023</v>
      </c>
      <c r="R7304" s="346">
        <v>0.28089211686013454</v>
      </c>
      <c r="S7304" s="347">
        <v>0.35076407669896825</v>
      </c>
      <c r="T7304" s="349">
        <v>0.10270092261518389</v>
      </c>
      <c r="U7304" s="349">
        <v>0.39373009189940567</v>
      </c>
      <c r="V7304" s="361">
        <v>0</v>
      </c>
    </row>
    <row r="7305" spans="1:22" ht="16" hidden="1" customHeight="1" outlineLevel="1">
      <c r="A7305" s="65">
        <v>7296</v>
      </c>
      <c r="B7305" s="117">
        <v>1</v>
      </c>
      <c r="C7305" s="325">
        <v>8.701603883352931E-5</v>
      </c>
      <c r="D7305" s="326">
        <v>1.051807916855148E-4</v>
      </c>
      <c r="E7305" s="327">
        <v>1.011346133486611E-4</v>
      </c>
      <c r="F7305" s="332">
        <v>0</v>
      </c>
      <c r="G7305" s="326">
        <v>0</v>
      </c>
      <c r="H7305" s="327">
        <v>0</v>
      </c>
      <c r="I7305" s="332">
        <v>1.3819420297607891E-4</v>
      </c>
      <c r="J7305" s="326">
        <v>1.2413878716404964E-4</v>
      </c>
      <c r="K7305" s="327">
        <v>1.069706217073104E-4</v>
      </c>
      <c r="L7305" s="336">
        <v>9.3987170751192458E-6</v>
      </c>
      <c r="M7305" s="337">
        <v>1.1415525114155251E-4</v>
      </c>
      <c r="N7305" s="345">
        <v>0</v>
      </c>
      <c r="O7305" s="346">
        <v>0</v>
      </c>
      <c r="P7305" s="347">
        <v>0</v>
      </c>
      <c r="Q7305" s="348">
        <v>0.13262599469496023</v>
      </c>
      <c r="R7305" s="346">
        <v>0.27496770301227796</v>
      </c>
      <c r="S7305" s="347">
        <v>0.3332933066626973</v>
      </c>
      <c r="T7305" s="349">
        <v>8.0924523282890265E-2</v>
      </c>
      <c r="U7305" s="349">
        <v>0.34685980144869027</v>
      </c>
      <c r="V7305" s="361">
        <v>0</v>
      </c>
    </row>
    <row r="7306" spans="1:22" ht="16" hidden="1" customHeight="1" outlineLevel="1">
      <c r="A7306" s="65">
        <v>7297</v>
      </c>
      <c r="B7306" s="117">
        <v>1</v>
      </c>
      <c r="C7306" s="325">
        <v>8.068453133903389E-5</v>
      </c>
      <c r="D7306" s="326">
        <v>9.400168720877339E-5</v>
      </c>
      <c r="E7306" s="327">
        <v>9.1716484912138791E-5</v>
      </c>
      <c r="F7306" s="332">
        <v>0</v>
      </c>
      <c r="G7306" s="326">
        <v>0</v>
      </c>
      <c r="H7306" s="327">
        <v>0</v>
      </c>
      <c r="I7306" s="332">
        <v>1.3819420297607891E-4</v>
      </c>
      <c r="J7306" s="326">
        <v>1.5167951146865668E-4</v>
      </c>
      <c r="K7306" s="327">
        <v>1.1588484018291963E-4</v>
      </c>
      <c r="L7306" s="336">
        <v>5.8741981719495289E-6</v>
      </c>
      <c r="M7306" s="337">
        <v>1.1415525114155251E-4</v>
      </c>
      <c r="N7306" s="345">
        <v>0</v>
      </c>
      <c r="O7306" s="346">
        <v>0</v>
      </c>
      <c r="P7306" s="347">
        <v>0</v>
      </c>
      <c r="Q7306" s="348">
        <v>0.13262599469496023</v>
      </c>
      <c r="R7306" s="346">
        <v>0.26960733160263434</v>
      </c>
      <c r="S7306" s="347">
        <v>0.34436815537400517</v>
      </c>
      <c r="T7306" s="349">
        <v>7.1415178596299173E-2</v>
      </c>
      <c r="U7306" s="349">
        <v>0.3060816661508981</v>
      </c>
      <c r="V7306" s="361">
        <v>0</v>
      </c>
    </row>
    <row r="7307" spans="1:22" ht="16" hidden="1" customHeight="1" outlineLevel="1">
      <c r="A7307" s="65">
        <v>7298</v>
      </c>
      <c r="B7307" s="117">
        <v>1</v>
      </c>
      <c r="C7307" s="325">
        <v>7.472803909593998E-5</v>
      </c>
      <c r="D7307" s="326">
        <v>9.4021129129602505E-5</v>
      </c>
      <c r="E7307" s="327">
        <v>8.3906962434471521E-5</v>
      </c>
      <c r="F7307" s="332">
        <v>0</v>
      </c>
      <c r="G7307" s="326">
        <v>0</v>
      </c>
      <c r="H7307" s="327">
        <v>0</v>
      </c>
      <c r="I7307" s="332">
        <v>1.4933889676447238E-4</v>
      </c>
      <c r="J7307" s="326">
        <v>1.8291973605298704E-4</v>
      </c>
      <c r="K7307" s="327">
        <v>1.3074187097560162E-4</v>
      </c>
      <c r="L7307" s="336">
        <v>2.3496792687798115E-6</v>
      </c>
      <c r="M7307" s="337">
        <v>1.1415525114155251E-4</v>
      </c>
      <c r="N7307" s="345">
        <v>0</v>
      </c>
      <c r="O7307" s="346">
        <v>0</v>
      </c>
      <c r="P7307" s="347">
        <v>0</v>
      </c>
      <c r="Q7307" s="348">
        <v>0.13262599469496023</v>
      </c>
      <c r="R7307" s="346">
        <v>0.250102208369479</v>
      </c>
      <c r="S7307" s="347">
        <v>0.32938728134525336</v>
      </c>
      <c r="T7307" s="349">
        <v>1.7782474563925357E-2</v>
      </c>
      <c r="U7307" s="349">
        <v>0.26363310121440114</v>
      </c>
      <c r="V7307" s="361">
        <v>0</v>
      </c>
    </row>
    <row r="7308" spans="1:22" ht="16" hidden="1" customHeight="1" outlineLevel="1">
      <c r="A7308" s="65">
        <v>7299</v>
      </c>
      <c r="B7308" s="117">
        <v>1</v>
      </c>
      <c r="C7308" s="325">
        <v>6.8502785922674992E-5</v>
      </c>
      <c r="D7308" s="326">
        <v>8.4475146002506804E-5</v>
      </c>
      <c r="E7308" s="327">
        <v>7.7719018544359752E-5</v>
      </c>
      <c r="F7308" s="332">
        <v>0</v>
      </c>
      <c r="G7308" s="326">
        <v>0</v>
      </c>
      <c r="H7308" s="327">
        <v>0</v>
      </c>
      <c r="I7308" s="332">
        <v>1.537967742798298E-4</v>
      </c>
      <c r="J7308" s="326">
        <v>2.0922729359768632E-4</v>
      </c>
      <c r="K7308" s="327">
        <v>1.4857030792682002E-4</v>
      </c>
      <c r="L7308" s="336">
        <v>1.1748396343899057E-6</v>
      </c>
      <c r="M7308" s="337">
        <v>1.1415525114155251E-4</v>
      </c>
      <c r="N7308" s="345">
        <v>0</v>
      </c>
      <c r="O7308" s="346">
        <v>0</v>
      </c>
      <c r="P7308" s="347">
        <v>0</v>
      </c>
      <c r="Q7308" s="348">
        <v>0.13262599469496023</v>
      </c>
      <c r="R7308" s="346">
        <v>0.26492176690416919</v>
      </c>
      <c r="S7308" s="347">
        <v>0.33978778357513528</v>
      </c>
      <c r="T7308" s="349">
        <v>1.7592287670193538E-2</v>
      </c>
      <c r="U7308" s="349">
        <v>0.24663402312640584</v>
      </c>
      <c r="V7308" s="361">
        <v>0</v>
      </c>
    </row>
    <row r="7309" spans="1:22" ht="16" hidden="1" customHeight="1" outlineLevel="1">
      <c r="A7309" s="65">
        <v>7300</v>
      </c>
      <c r="B7309" s="117">
        <v>1</v>
      </c>
      <c r="C7309" s="325">
        <v>6.4427620190778628E-5</v>
      </c>
      <c r="D7309" s="326">
        <v>8.0100713815955816E-5</v>
      </c>
      <c r="E7309" s="327">
        <v>7.3671558389821245E-5</v>
      </c>
      <c r="F7309" s="332">
        <v>0</v>
      </c>
      <c r="G7309" s="326">
        <v>0</v>
      </c>
      <c r="H7309" s="327">
        <v>0</v>
      </c>
      <c r="I7309" s="332">
        <v>1.5602571303750847E-4</v>
      </c>
      <c r="J7309" s="326">
        <v>2.1457101622395338E-4</v>
      </c>
      <c r="K7309" s="327">
        <v>1.4262749560974724E-4</v>
      </c>
      <c r="L7309" s="336">
        <v>1.409807561267887E-5</v>
      </c>
      <c r="M7309" s="337">
        <v>1.1415525114155251E-4</v>
      </c>
      <c r="N7309" s="345">
        <v>0</v>
      </c>
      <c r="O7309" s="346">
        <v>0</v>
      </c>
      <c r="P7309" s="347">
        <v>0</v>
      </c>
      <c r="Q7309" s="348">
        <v>0.13262599469496023</v>
      </c>
      <c r="R7309" s="346">
        <v>0.26940748297968087</v>
      </c>
      <c r="S7309" s="347">
        <v>0.3314777571366041</v>
      </c>
      <c r="T7309" s="349">
        <v>1.8448128691986736E-2</v>
      </c>
      <c r="U7309" s="349">
        <v>0.23346710715073318</v>
      </c>
      <c r="V7309" s="361">
        <v>0</v>
      </c>
    </row>
    <row r="7310" spans="1:22" ht="16" hidden="1" customHeight="1" outlineLevel="1">
      <c r="A7310" s="65">
        <v>7301</v>
      </c>
      <c r="B7310" s="117">
        <v>1</v>
      </c>
      <c r="C7310" s="325">
        <v>6.2665048509191561E-5</v>
      </c>
      <c r="D7310" s="326">
        <v>7.8662011674601268E-5</v>
      </c>
      <c r="E7310" s="327">
        <v>7.1907280886560865E-5</v>
      </c>
      <c r="F7310" s="332">
        <v>0</v>
      </c>
      <c r="G7310" s="326">
        <v>0</v>
      </c>
      <c r="H7310" s="327">
        <v>0</v>
      </c>
      <c r="I7310" s="332">
        <v>1.8500191688733148E-4</v>
      </c>
      <c r="J7310" s="326">
        <v>1.8785240309261819E-4</v>
      </c>
      <c r="K7310" s="327">
        <v>1.5451312024389281E-4</v>
      </c>
      <c r="L7310" s="336">
        <v>3.7594868300476983E-5</v>
      </c>
      <c r="M7310" s="337">
        <v>1.1415525114155251E-4</v>
      </c>
      <c r="N7310" s="345">
        <v>0</v>
      </c>
      <c r="O7310" s="346">
        <v>0</v>
      </c>
      <c r="P7310" s="347">
        <v>0</v>
      </c>
      <c r="Q7310" s="348">
        <v>0.13262599469496023</v>
      </c>
      <c r="R7310" s="346">
        <v>0.27369837177649881</v>
      </c>
      <c r="S7310" s="347">
        <v>0.32293430241645232</v>
      </c>
      <c r="T7310" s="349">
        <v>1.8353035245120823E-2</v>
      </c>
      <c r="U7310" s="349">
        <v>0.22727669143082738</v>
      </c>
      <c r="V7310" s="361">
        <v>0</v>
      </c>
    </row>
    <row r="7311" spans="1:22" ht="16" hidden="1" customHeight="1" outlineLevel="1">
      <c r="A7311" s="65">
        <v>7302</v>
      </c>
      <c r="B7311" s="117">
        <v>1</v>
      </c>
      <c r="C7311" s="325">
        <v>6.1840014956108242E-5</v>
      </c>
      <c r="D7311" s="326">
        <v>7.8603685912113924E-5</v>
      </c>
      <c r="E7311" s="327">
        <v>7.0778662189622233E-5</v>
      </c>
      <c r="F7311" s="332">
        <v>0</v>
      </c>
      <c r="G7311" s="326">
        <v>0</v>
      </c>
      <c r="H7311" s="327">
        <v>0</v>
      </c>
      <c r="I7311" s="332">
        <v>1.8277297812965276E-4</v>
      </c>
      <c r="J7311" s="326">
        <v>1.7141017962718112E-4</v>
      </c>
      <c r="K7311" s="327">
        <v>1.4559890176828365E-4</v>
      </c>
      <c r="L7311" s="336">
        <v>9.3987170751192462E-5</v>
      </c>
      <c r="M7311" s="337">
        <v>1.1415525114155251E-4</v>
      </c>
      <c r="N7311" s="345">
        <v>0</v>
      </c>
      <c r="O7311" s="346">
        <v>2.5243981979919602E-3</v>
      </c>
      <c r="P7311" s="347">
        <v>0</v>
      </c>
      <c r="Q7311" s="348">
        <v>0.1237842617152962</v>
      </c>
      <c r="R7311" s="346">
        <v>0.28455774557295588</v>
      </c>
      <c r="S7311" s="347">
        <v>0.32981263992485765</v>
      </c>
      <c r="T7311" s="349">
        <v>1.7782474563925357E-2</v>
      </c>
      <c r="U7311" s="349">
        <v>0.22344452931850475</v>
      </c>
      <c r="V7311" s="361">
        <v>0</v>
      </c>
    </row>
    <row r="7312" spans="1:22" ht="16" hidden="1" customHeight="1" outlineLevel="1">
      <c r="A7312" s="65">
        <v>7303</v>
      </c>
      <c r="B7312" s="117">
        <v>1</v>
      </c>
      <c r="C7312" s="325">
        <v>6.290880842260253E-5</v>
      </c>
      <c r="D7312" s="326">
        <v>8.0858948728291326E-5</v>
      </c>
      <c r="E7312" s="327">
        <v>7.1699718827353753E-5</v>
      </c>
      <c r="F7312" s="332">
        <v>0</v>
      </c>
      <c r="G7312" s="326">
        <v>0</v>
      </c>
      <c r="H7312" s="327">
        <v>0</v>
      </c>
      <c r="I7312" s="332">
        <v>2.0506236570643968E-4</v>
      </c>
      <c r="J7312" s="326">
        <v>1.5044634470874892E-4</v>
      </c>
      <c r="K7312" s="327">
        <v>1.4857030792682002E-4</v>
      </c>
      <c r="L7312" s="336">
        <v>1.8210014333043539E-4</v>
      </c>
      <c r="M7312" s="337">
        <v>1.1415525114155251E-4</v>
      </c>
      <c r="N7312" s="345">
        <v>2.1435119646504856E-2</v>
      </c>
      <c r="O7312" s="346">
        <v>7.7617923130791369E-2</v>
      </c>
      <c r="P7312" s="347">
        <v>5.8172709980836644E-2</v>
      </c>
      <c r="Q7312" s="348">
        <v>0.1237842617152962</v>
      </c>
      <c r="R7312" s="346">
        <v>0.2939543781745983</v>
      </c>
      <c r="S7312" s="347">
        <v>0.30936955769762525</v>
      </c>
      <c r="T7312" s="349">
        <v>2.0349997629304957E-2</v>
      </c>
      <c r="U7312" s="349">
        <v>0.22619582519401843</v>
      </c>
      <c r="V7312" s="361">
        <v>0</v>
      </c>
    </row>
    <row r="7313" spans="1:22" ht="16" hidden="1" customHeight="1" outlineLevel="1">
      <c r="A7313" s="65">
        <v>7304</v>
      </c>
      <c r="B7313" s="117">
        <v>1</v>
      </c>
      <c r="C7313" s="325">
        <v>6.5321406539952222E-5</v>
      </c>
      <c r="D7313" s="326">
        <v>8.072285528248751E-5</v>
      </c>
      <c r="E7313" s="327">
        <v>7.3113735355702155E-5</v>
      </c>
      <c r="F7313" s="332">
        <v>0</v>
      </c>
      <c r="G7313" s="326">
        <v>0</v>
      </c>
      <c r="H7313" s="327">
        <v>0</v>
      </c>
      <c r="I7313" s="332">
        <v>2.2958069204090536E-4</v>
      </c>
      <c r="J7313" s="326">
        <v>0</v>
      </c>
      <c r="K7313" s="327">
        <v>1.4559890176828365E-4</v>
      </c>
      <c r="L7313" s="336">
        <v>1.5860335064263727E-4</v>
      </c>
      <c r="M7313" s="337">
        <v>1.1415525114155251E-4</v>
      </c>
      <c r="N7313" s="345">
        <v>0.15233225028782785</v>
      </c>
      <c r="O7313" s="346">
        <v>0.23630617286765387</v>
      </c>
      <c r="P7313" s="347">
        <v>0.22609276451996227</v>
      </c>
      <c r="Q7313" s="348">
        <v>0.14146772767462423</v>
      </c>
      <c r="R7313" s="346">
        <v>0.27688741407101286</v>
      </c>
      <c r="S7313" s="347">
        <v>0.28445503800223282</v>
      </c>
      <c r="T7313" s="349">
        <v>1.9874530394975401E-2</v>
      </c>
      <c r="U7313" s="349">
        <v>0.25685312209259953</v>
      </c>
      <c r="V7313" s="361">
        <v>0</v>
      </c>
    </row>
    <row r="7314" spans="1:22" ht="16" hidden="1" customHeight="1" outlineLevel="1">
      <c r="A7314" s="65">
        <v>7305</v>
      </c>
      <c r="B7314" s="117">
        <v>1</v>
      </c>
      <c r="C7314" s="325">
        <v>6.5765174587444007E-5</v>
      </c>
      <c r="D7314" s="326">
        <v>8.4144633348411842E-5</v>
      </c>
      <c r="E7314" s="327">
        <v>7.5241246462574965E-5</v>
      </c>
      <c r="F7314" s="332">
        <v>0</v>
      </c>
      <c r="G7314" s="326">
        <v>0</v>
      </c>
      <c r="H7314" s="327">
        <v>0</v>
      </c>
      <c r="I7314" s="332">
        <v>2.3180963079858402E-4</v>
      </c>
      <c r="J7314" s="326">
        <v>0</v>
      </c>
      <c r="K7314" s="327">
        <v>1.1588484018291963E-4</v>
      </c>
      <c r="L7314" s="336">
        <v>1.4685495429873823E-4</v>
      </c>
      <c r="M7314" s="337">
        <v>1.1415525114155251E-4</v>
      </c>
      <c r="N7314" s="345">
        <v>0.28837380964431197</v>
      </c>
      <c r="O7314" s="346">
        <v>0.32933008049371781</v>
      </c>
      <c r="P7314" s="347">
        <v>0.36312775970344247</v>
      </c>
      <c r="Q7314" s="348">
        <v>0.15030946065428824</v>
      </c>
      <c r="R7314" s="346">
        <v>0.27843301312090757</v>
      </c>
      <c r="S7314" s="347">
        <v>0.27354618122547275</v>
      </c>
      <c r="T7314" s="349">
        <v>2.2156773119757268E-2</v>
      </c>
      <c r="U7314" s="349">
        <v>0.28652781332135441</v>
      </c>
      <c r="V7314" s="361">
        <v>0.10204354379903176</v>
      </c>
    </row>
    <row r="7315" spans="1:22" ht="16" hidden="1" customHeight="1" outlineLevel="1">
      <c r="A7315" s="65">
        <v>7306</v>
      </c>
      <c r="B7315" s="117">
        <v>1</v>
      </c>
      <c r="C7315" s="325">
        <v>7.1552909967407234E-5</v>
      </c>
      <c r="D7315" s="326">
        <v>9.4915457487741817E-5</v>
      </c>
      <c r="E7315" s="327">
        <v>8.3855071919669753E-5</v>
      </c>
      <c r="F7315" s="332">
        <v>0</v>
      </c>
      <c r="G7315" s="326">
        <v>0</v>
      </c>
      <c r="H7315" s="327">
        <v>0</v>
      </c>
      <c r="I7315" s="332">
        <v>1.9837554943340365E-4</v>
      </c>
      <c r="J7315" s="326">
        <v>0</v>
      </c>
      <c r="K7315" s="327">
        <v>0</v>
      </c>
      <c r="L7315" s="336">
        <v>1.644775488145868E-4</v>
      </c>
      <c r="M7315" s="337">
        <v>1.1415525114155251E-4</v>
      </c>
      <c r="N7315" s="345">
        <v>0.37540039540912173</v>
      </c>
      <c r="O7315" s="346">
        <v>0.39388720449736947</v>
      </c>
      <c r="P7315" s="347">
        <v>0.45939533718660319</v>
      </c>
      <c r="Q7315" s="348">
        <v>0.14146772767462423</v>
      </c>
      <c r="R7315" s="346">
        <v>0.27671504275697367</v>
      </c>
      <c r="S7315" s="347">
        <v>0.22170966201061099</v>
      </c>
      <c r="T7315" s="349">
        <v>3.3282706403068858E-2</v>
      </c>
      <c r="U7315" s="349">
        <v>0.31001208883020337</v>
      </c>
      <c r="V7315" s="361">
        <v>0.20249909888714041</v>
      </c>
    </row>
    <row r="7316" spans="1:22" ht="16" hidden="1" customHeight="1" outlineLevel="1">
      <c r="A7316" s="65">
        <v>7307</v>
      </c>
      <c r="B7316" s="117">
        <v>1</v>
      </c>
      <c r="C7316" s="325">
        <v>7.5240559939522041E-5</v>
      </c>
      <c r="D7316" s="326">
        <v>1.0144794288632462E-4</v>
      </c>
      <c r="E7316" s="327">
        <v>8.992626215147752E-5</v>
      </c>
      <c r="F7316" s="332">
        <v>0</v>
      </c>
      <c r="G7316" s="326">
        <v>0</v>
      </c>
      <c r="H7316" s="327">
        <v>0</v>
      </c>
      <c r="I7316" s="332">
        <v>1.3596526421840024E-4</v>
      </c>
      <c r="J7316" s="326">
        <v>0</v>
      </c>
      <c r="K7316" s="327">
        <v>0</v>
      </c>
      <c r="L7316" s="336">
        <v>1.8797434150238492E-4</v>
      </c>
      <c r="M7316" s="337">
        <v>1.1415525114155251E-4</v>
      </c>
      <c r="N7316" s="345">
        <v>0.42241475783378901</v>
      </c>
      <c r="O7316" s="346">
        <v>0.43178893167600124</v>
      </c>
      <c r="P7316" s="347">
        <v>0.49691998445460123</v>
      </c>
      <c r="Q7316" s="348">
        <v>0.13262599469496023</v>
      </c>
      <c r="R7316" s="346">
        <v>0.28429865485482764</v>
      </c>
      <c r="S7316" s="347">
        <v>0.18474508249379115</v>
      </c>
      <c r="T7316" s="349">
        <v>3.0810276784555168E-2</v>
      </c>
      <c r="U7316" s="349">
        <v>0.31944510326053605</v>
      </c>
      <c r="V7316" s="361">
        <v>0.26452227334646439</v>
      </c>
    </row>
    <row r="7317" spans="1:22" ht="16" hidden="1" customHeight="1" outlineLevel="1">
      <c r="A7317" s="65">
        <v>7308</v>
      </c>
      <c r="B7317" s="117">
        <v>1</v>
      </c>
      <c r="C7317" s="325">
        <v>7.6390606710486652E-5</v>
      </c>
      <c r="D7317" s="326">
        <v>1.0265334197772978E-4</v>
      </c>
      <c r="E7317" s="327">
        <v>9.418128436522314E-5</v>
      </c>
      <c r="F7317" s="332">
        <v>0</v>
      </c>
      <c r="G7317" s="326">
        <v>0</v>
      </c>
      <c r="H7317" s="327">
        <v>0</v>
      </c>
      <c r="I7317" s="332">
        <v>7.8012856518754235E-5</v>
      </c>
      <c r="J7317" s="326">
        <v>0</v>
      </c>
      <c r="K7317" s="327">
        <v>0</v>
      </c>
      <c r="L7317" s="336">
        <v>2.0677177565262342E-4</v>
      </c>
      <c r="M7317" s="337">
        <v>1.1415525114155251E-4</v>
      </c>
      <c r="N7317" s="345">
        <v>0.42613017857251656</v>
      </c>
      <c r="O7317" s="346">
        <v>0.42105992576930656</v>
      </c>
      <c r="P7317" s="347">
        <v>0.48695609494079489</v>
      </c>
      <c r="Q7317" s="348">
        <v>0.13262599469496023</v>
      </c>
      <c r="R7317" s="346">
        <v>0.28522878014342384</v>
      </c>
      <c r="S7317" s="347">
        <v>0.16347722147078614</v>
      </c>
      <c r="T7317" s="349">
        <v>3.8037378746364411E-2</v>
      </c>
      <c r="U7317" s="349">
        <v>0.31119121563399493</v>
      </c>
      <c r="V7317" s="361">
        <v>0.28550204727731471</v>
      </c>
    </row>
    <row r="7318" spans="1:22" ht="16" hidden="1" customHeight="1" outlineLevel="1">
      <c r="A7318" s="65">
        <v>7309</v>
      </c>
      <c r="B7318" s="117">
        <v>1</v>
      </c>
      <c r="C7318" s="325">
        <v>7.6753121453508114E-5</v>
      </c>
      <c r="D7318" s="326">
        <v>1.1000238805113544E-4</v>
      </c>
      <c r="E7318" s="327">
        <v>9.4842888428945779E-5</v>
      </c>
      <c r="F7318" s="332">
        <v>0</v>
      </c>
      <c r="G7318" s="326">
        <v>0</v>
      </c>
      <c r="H7318" s="327">
        <v>0</v>
      </c>
      <c r="I7318" s="332">
        <v>0</v>
      </c>
      <c r="J7318" s="326">
        <v>0</v>
      </c>
      <c r="K7318" s="327">
        <v>0</v>
      </c>
      <c r="L7318" s="336">
        <v>1.8797434150238492E-4</v>
      </c>
      <c r="M7318" s="337">
        <v>1.1415525114155251E-4</v>
      </c>
      <c r="N7318" s="345">
        <v>0.38668955842294761</v>
      </c>
      <c r="O7318" s="346">
        <v>0.40394563051096133</v>
      </c>
      <c r="P7318" s="347">
        <v>0.43504383064825108</v>
      </c>
      <c r="Q7318" s="348">
        <v>0.13262599469496023</v>
      </c>
      <c r="R7318" s="346">
        <v>0.27892304247394528</v>
      </c>
      <c r="S7318" s="347">
        <v>0.13240020873205122</v>
      </c>
      <c r="T7318" s="349">
        <v>3.7086444277705299E-2</v>
      </c>
      <c r="U7318" s="349">
        <v>0.27198524940792485</v>
      </c>
      <c r="V7318" s="361">
        <v>0.27198887411224731</v>
      </c>
    </row>
    <row r="7319" spans="1:22" ht="16" hidden="1" customHeight="1" outlineLevel="1">
      <c r="A7319" s="65">
        <v>7310</v>
      </c>
      <c r="B7319" s="117">
        <v>1</v>
      </c>
      <c r="C7319" s="325">
        <v>7.6284352389256234E-5</v>
      </c>
      <c r="D7319" s="326">
        <v>1.0965243347621136E-4</v>
      </c>
      <c r="E7319" s="327">
        <v>9.4583435854936899E-5</v>
      </c>
      <c r="F7319" s="332">
        <v>0</v>
      </c>
      <c r="G7319" s="326">
        <v>0</v>
      </c>
      <c r="H7319" s="327">
        <v>0</v>
      </c>
      <c r="I7319" s="332">
        <v>0</v>
      </c>
      <c r="J7319" s="326">
        <v>0</v>
      </c>
      <c r="K7319" s="327">
        <v>0</v>
      </c>
      <c r="L7319" s="336">
        <v>1.9032402077116473E-4</v>
      </c>
      <c r="M7319" s="337">
        <v>1.1415525114155251E-4</v>
      </c>
      <c r="N7319" s="345">
        <v>0.29994877425342464</v>
      </c>
      <c r="O7319" s="346">
        <v>0.32963031725905528</v>
      </c>
      <c r="P7319" s="347">
        <v>0.33192257716534823</v>
      </c>
      <c r="Q7319" s="348">
        <v>0.1237842617152962</v>
      </c>
      <c r="R7319" s="346">
        <v>0.29490635930995562</v>
      </c>
      <c r="S7319" s="347">
        <v>0.10689433852250668</v>
      </c>
      <c r="T7319" s="349">
        <v>4.0509808364878094E-2</v>
      </c>
      <c r="U7319" s="349">
        <v>0.25557573472182532</v>
      </c>
      <c r="V7319" s="361">
        <v>0.2200585894406166</v>
      </c>
    </row>
    <row r="7320" spans="1:22" ht="16" hidden="1" customHeight="1" outlineLevel="1">
      <c r="A7320" s="65">
        <v>7311</v>
      </c>
      <c r="B7320" s="117">
        <v>1</v>
      </c>
      <c r="C7320" s="325">
        <v>7.3296730886424243E-5</v>
      </c>
      <c r="D7320" s="326">
        <v>1.0582237507287561E-4</v>
      </c>
      <c r="E7320" s="327">
        <v>8.9355466488657992E-5</v>
      </c>
      <c r="F7320" s="332">
        <v>0</v>
      </c>
      <c r="G7320" s="326">
        <v>0</v>
      </c>
      <c r="H7320" s="327">
        <v>0</v>
      </c>
      <c r="I7320" s="332">
        <v>0</v>
      </c>
      <c r="J7320" s="326">
        <v>0</v>
      </c>
      <c r="K7320" s="327">
        <v>0</v>
      </c>
      <c r="L7320" s="336">
        <v>2.1382081345896285E-4</v>
      </c>
      <c r="M7320" s="337">
        <v>1.1415525114155251E-4</v>
      </c>
      <c r="N7320" s="345">
        <v>0.16362141330165372</v>
      </c>
      <c r="O7320" s="346">
        <v>0.18604080916450591</v>
      </c>
      <c r="P7320" s="347">
        <v>0.17911042333599458</v>
      </c>
      <c r="Q7320" s="348">
        <v>0.1149425287356322</v>
      </c>
      <c r="R7320" s="346">
        <v>0.30632475130755255</v>
      </c>
      <c r="S7320" s="347">
        <v>9.4828719080878324E-2</v>
      </c>
      <c r="T7320" s="349">
        <v>4.1936210067866755E-2</v>
      </c>
      <c r="U7320" s="349">
        <v>0.24771488936321481</v>
      </c>
      <c r="V7320" s="361">
        <v>0.13396364380080852</v>
      </c>
    </row>
    <row r="7321" spans="1:22" ht="16" hidden="1" customHeight="1" outlineLevel="1">
      <c r="A7321" s="65">
        <v>7312</v>
      </c>
      <c r="B7321" s="117">
        <v>1</v>
      </c>
      <c r="C7321" s="325">
        <v>7.3371733936704542E-5</v>
      </c>
      <c r="D7321" s="326">
        <v>1.0063138221150178E-4</v>
      </c>
      <c r="E7321" s="327">
        <v>8.721498275308473E-5</v>
      </c>
      <c r="F7321" s="332">
        <v>0</v>
      </c>
      <c r="G7321" s="326">
        <v>0</v>
      </c>
      <c r="H7321" s="327">
        <v>0</v>
      </c>
      <c r="I7321" s="332">
        <v>0</v>
      </c>
      <c r="J7321" s="326">
        <v>0</v>
      </c>
      <c r="K7321" s="327">
        <v>0</v>
      </c>
      <c r="L7321" s="336">
        <v>2.2321953053408208E-4</v>
      </c>
      <c r="M7321" s="337">
        <v>1.1415525114155251E-4</v>
      </c>
      <c r="N7321" s="345">
        <v>2.3578631611155344E-2</v>
      </c>
      <c r="O7321" s="346">
        <v>3.2854799657288082E-2</v>
      </c>
      <c r="P7321" s="347">
        <v>3.3082915275014391E-2</v>
      </c>
      <c r="Q7321" s="348">
        <v>0.13262599469496023</v>
      </c>
      <c r="R7321" s="346">
        <v>0.30276692599921395</v>
      </c>
      <c r="S7321" s="347">
        <v>8.5294493630406046E-2</v>
      </c>
      <c r="T7321" s="349">
        <v>3.7657004958900758E-2</v>
      </c>
      <c r="U7321" s="349">
        <v>0.23936274116969111</v>
      </c>
      <c r="V7321" s="361">
        <v>3.2734707672236095E-2</v>
      </c>
    </row>
    <row r="7322" spans="1:22" ht="16" hidden="1" customHeight="1" outlineLevel="1">
      <c r="A7322" s="65">
        <v>7313</v>
      </c>
      <c r="B7322" s="117">
        <v>1</v>
      </c>
      <c r="C7322" s="325">
        <v>7.5021801042871167E-5</v>
      </c>
      <c r="D7322" s="326">
        <v>9.4468293308672168E-5</v>
      </c>
      <c r="E7322" s="327">
        <v>8.7694970015001161E-5</v>
      </c>
      <c r="F7322" s="332">
        <v>0</v>
      </c>
      <c r="G7322" s="326">
        <v>0</v>
      </c>
      <c r="H7322" s="327">
        <v>0</v>
      </c>
      <c r="I7322" s="332">
        <v>0</v>
      </c>
      <c r="J7322" s="326">
        <v>0</v>
      </c>
      <c r="K7322" s="327">
        <v>9.8056403231701241E-5</v>
      </c>
      <c r="L7322" s="336">
        <v>2.2321953053408208E-4</v>
      </c>
      <c r="M7322" s="337">
        <v>1.1415525114155251E-4</v>
      </c>
      <c r="N7322" s="345">
        <v>0</v>
      </c>
      <c r="O7322" s="346">
        <v>0</v>
      </c>
      <c r="P7322" s="347">
        <v>0</v>
      </c>
      <c r="Q7322" s="348">
        <v>0.14146772767462423</v>
      </c>
      <c r="R7322" s="346">
        <v>0.31166906743700595</v>
      </c>
      <c r="S7322" s="347">
        <v>0.11723778314855057</v>
      </c>
      <c r="T7322" s="349">
        <v>3.3567986743666588E-2</v>
      </c>
      <c r="U7322" s="349">
        <v>0.26117658703983537</v>
      </c>
      <c r="V7322" s="361">
        <v>0</v>
      </c>
    </row>
    <row r="7323" spans="1:22" ht="16" hidden="1" customHeight="1" outlineLevel="1">
      <c r="A7323" s="65">
        <v>7314</v>
      </c>
      <c r="B7323" s="117">
        <v>1</v>
      </c>
      <c r="C7323" s="325">
        <v>7.9571986093209435E-5</v>
      </c>
      <c r="D7323" s="326">
        <v>9.7404023353868608E-5</v>
      </c>
      <c r="E7323" s="327">
        <v>8.990031689407663E-5</v>
      </c>
      <c r="F7323" s="332">
        <v>0</v>
      </c>
      <c r="G7323" s="326">
        <v>0</v>
      </c>
      <c r="H7323" s="327">
        <v>0</v>
      </c>
      <c r="I7323" s="332">
        <v>0</v>
      </c>
      <c r="J7323" s="326">
        <v>0</v>
      </c>
      <c r="K7323" s="327">
        <v>1.1588484018291963E-4</v>
      </c>
      <c r="L7323" s="336">
        <v>1.644775488145868E-4</v>
      </c>
      <c r="M7323" s="337">
        <v>1.1415525114155251E-4</v>
      </c>
      <c r="N7323" s="345">
        <v>0</v>
      </c>
      <c r="O7323" s="346">
        <v>0</v>
      </c>
      <c r="P7323" s="347">
        <v>0</v>
      </c>
      <c r="Q7323" s="348">
        <v>0.1237842617152962</v>
      </c>
      <c r="R7323" s="346">
        <v>0.31005301802253943</v>
      </c>
      <c r="S7323" s="347">
        <v>0.10692027688594256</v>
      </c>
      <c r="T7323" s="349">
        <v>8.720069077604041E-2</v>
      </c>
      <c r="U7323" s="349">
        <v>0.32445639217665023</v>
      </c>
      <c r="V7323" s="361">
        <v>0</v>
      </c>
    </row>
    <row r="7324" spans="1:22" ht="16" hidden="1" customHeight="1" outlineLevel="1">
      <c r="A7324" s="65">
        <v>7315</v>
      </c>
      <c r="B7324" s="117">
        <v>1</v>
      </c>
      <c r="C7324" s="325">
        <v>9.1247460920176296E-5</v>
      </c>
      <c r="D7324" s="326">
        <v>1.1400742374193323E-4</v>
      </c>
      <c r="E7324" s="327">
        <v>1.0581773230952137E-4</v>
      </c>
      <c r="F7324" s="332">
        <v>0</v>
      </c>
      <c r="G7324" s="326">
        <v>0</v>
      </c>
      <c r="H7324" s="327">
        <v>0</v>
      </c>
      <c r="I7324" s="332">
        <v>6.9097101488039455E-5</v>
      </c>
      <c r="J7324" s="326">
        <v>0</v>
      </c>
      <c r="K7324" s="327">
        <v>1.3074187097560162E-4</v>
      </c>
      <c r="L7324" s="336">
        <v>1.1748396343899057E-4</v>
      </c>
      <c r="M7324" s="337">
        <v>1.1415525114155251E-4</v>
      </c>
      <c r="N7324" s="345">
        <v>0</v>
      </c>
      <c r="O7324" s="346">
        <v>0</v>
      </c>
      <c r="P7324" s="347">
        <v>0</v>
      </c>
      <c r="Q7324" s="348">
        <v>0.1237842617152962</v>
      </c>
      <c r="R7324" s="346">
        <v>0.29617616356369669</v>
      </c>
      <c r="S7324" s="347">
        <v>8.9599939164018358E-2</v>
      </c>
      <c r="T7324" s="349">
        <v>0.11449251002655686</v>
      </c>
      <c r="U7324" s="349">
        <v>0.42212739575738628</v>
      </c>
      <c r="V7324" s="361">
        <v>0</v>
      </c>
    </row>
    <row r="7325" spans="1:22" ht="16" hidden="1" customHeight="1" outlineLevel="1">
      <c r="A7325" s="65">
        <v>7316</v>
      </c>
      <c r="B7325" s="117">
        <v>1</v>
      </c>
      <c r="C7325" s="325">
        <v>1.0062284220521393E-4</v>
      </c>
      <c r="D7325" s="326">
        <v>1.1309365346296481E-4</v>
      </c>
      <c r="E7325" s="327">
        <v>1.1232999191714423E-4</v>
      </c>
      <c r="F7325" s="332">
        <v>0</v>
      </c>
      <c r="G7325" s="326">
        <v>0</v>
      </c>
      <c r="H7325" s="327">
        <v>0</v>
      </c>
      <c r="I7325" s="332">
        <v>1.0030224409554116E-4</v>
      </c>
      <c r="J7325" s="326">
        <v>0</v>
      </c>
      <c r="K7325" s="327">
        <v>1.4559890176828365E-4</v>
      </c>
      <c r="L7325" s="336">
        <v>8.811297257924293E-5</v>
      </c>
      <c r="M7325" s="337">
        <v>1.1415525114155251E-4</v>
      </c>
      <c r="N7325" s="345">
        <v>0</v>
      </c>
      <c r="O7325" s="346">
        <v>0</v>
      </c>
      <c r="P7325" s="347">
        <v>0</v>
      </c>
      <c r="Q7325" s="348">
        <v>0.1149425287356322</v>
      </c>
      <c r="R7325" s="346">
        <v>0.29731390737506852</v>
      </c>
      <c r="S7325" s="347">
        <v>9.7660977700727847E-2</v>
      </c>
      <c r="T7325" s="349">
        <v>0.17002708299624888</v>
      </c>
      <c r="U7325" s="349">
        <v>0.46025249574664739</v>
      </c>
      <c r="V7325" s="361">
        <v>0</v>
      </c>
    </row>
    <row r="7326" spans="1:22" ht="16" hidden="1" customHeight="1" outlineLevel="1">
      <c r="A7326" s="65">
        <v>7317</v>
      </c>
      <c r="B7326" s="117">
        <v>1</v>
      </c>
      <c r="C7326" s="325">
        <v>1.010603599985157E-4</v>
      </c>
      <c r="D7326" s="326">
        <v>1.1521282283333839E-4</v>
      </c>
      <c r="E7326" s="327">
        <v>1.1589746480976632E-4</v>
      </c>
      <c r="F7326" s="332">
        <v>0</v>
      </c>
      <c r="G7326" s="326">
        <v>0</v>
      </c>
      <c r="H7326" s="327">
        <v>0</v>
      </c>
      <c r="I7326" s="332">
        <v>1.2704950918768546E-4</v>
      </c>
      <c r="J7326" s="326">
        <v>0</v>
      </c>
      <c r="K7326" s="327">
        <v>1.5451312024389281E-4</v>
      </c>
      <c r="L7326" s="336">
        <v>5.8741981719495287E-5</v>
      </c>
      <c r="M7326" s="337">
        <v>1.1415525114155251E-4</v>
      </c>
      <c r="N7326" s="345">
        <v>0</v>
      </c>
      <c r="O7326" s="346">
        <v>0</v>
      </c>
      <c r="P7326" s="347">
        <v>0</v>
      </c>
      <c r="Q7326" s="348">
        <v>0.13262599469496023</v>
      </c>
      <c r="R7326" s="346">
        <v>0.30011784618739606</v>
      </c>
      <c r="S7326" s="347">
        <v>6.4685419468625882E-2</v>
      </c>
      <c r="T7326" s="349">
        <v>0.17392591431775123</v>
      </c>
      <c r="U7326" s="349">
        <v>0.46821160167224057</v>
      </c>
      <c r="V7326" s="361">
        <v>0</v>
      </c>
    </row>
    <row r="7327" spans="1:22" ht="16" hidden="1" customHeight="1" outlineLevel="1">
      <c r="A7327" s="65">
        <v>7318</v>
      </c>
      <c r="B7327" s="117">
        <v>1</v>
      </c>
      <c r="C7327" s="325">
        <v>9.6360168847616816E-5</v>
      </c>
      <c r="D7327" s="326">
        <v>1.156016612499207E-4</v>
      </c>
      <c r="E7327" s="327">
        <v>1.1181108676912647E-4</v>
      </c>
      <c r="F7327" s="332">
        <v>0</v>
      </c>
      <c r="G7327" s="326">
        <v>0</v>
      </c>
      <c r="H7327" s="327">
        <v>0</v>
      </c>
      <c r="I7327" s="332">
        <v>1.4488101924911502E-4</v>
      </c>
      <c r="J7327" s="326">
        <v>1.2742723185713703E-4</v>
      </c>
      <c r="K7327" s="327">
        <v>1.663987448780384E-4</v>
      </c>
      <c r="L7327" s="336">
        <v>3.7594868300476983E-5</v>
      </c>
      <c r="M7327" s="337">
        <v>1.1415525114155251E-4</v>
      </c>
      <c r="N7327" s="345">
        <v>0</v>
      </c>
      <c r="O7327" s="346">
        <v>0</v>
      </c>
      <c r="P7327" s="347">
        <v>0</v>
      </c>
      <c r="Q7327" s="348">
        <v>0.14146772767462423</v>
      </c>
      <c r="R7327" s="346">
        <v>0.26938044099709535</v>
      </c>
      <c r="S7327" s="347">
        <v>6.7491739725039537E-2</v>
      </c>
      <c r="T7327" s="349">
        <v>0.13940699310542554</v>
      </c>
      <c r="U7327" s="349">
        <v>0.41544567720256731</v>
      </c>
      <c r="V7327" s="361">
        <v>0</v>
      </c>
    </row>
    <row r="7328" spans="1:22" ht="16" hidden="1" customHeight="1" outlineLevel="1">
      <c r="A7328" s="65">
        <v>7319</v>
      </c>
      <c r="B7328" s="117">
        <v>1</v>
      </c>
      <c r="C7328" s="325">
        <v>8.986615474418075E-5</v>
      </c>
      <c r="D7328" s="326">
        <v>1.1050787799269244E-4</v>
      </c>
      <c r="E7328" s="327">
        <v>1.0573989653731871E-4</v>
      </c>
      <c r="F7328" s="332">
        <v>0</v>
      </c>
      <c r="G7328" s="326">
        <v>0</v>
      </c>
      <c r="H7328" s="327">
        <v>0</v>
      </c>
      <c r="I7328" s="332">
        <v>1.7162828434125931E-4</v>
      </c>
      <c r="J7328" s="326">
        <v>1.3688151034976336E-4</v>
      </c>
      <c r="K7328" s="327">
        <v>1.7531296335364765E-4</v>
      </c>
      <c r="L7328" s="336">
        <v>2.3496792687798115E-5</v>
      </c>
      <c r="M7328" s="337">
        <v>1.1415525114155251E-4</v>
      </c>
      <c r="N7328" s="345">
        <v>0</v>
      </c>
      <c r="O7328" s="346">
        <v>0</v>
      </c>
      <c r="P7328" s="347">
        <v>0</v>
      </c>
      <c r="Q7328" s="348">
        <v>0.13262599469496023</v>
      </c>
      <c r="R7328" s="346">
        <v>0.25553591230436679</v>
      </c>
      <c r="S7328" s="347">
        <v>5.7449159727689082E-2</v>
      </c>
      <c r="T7328" s="349">
        <v>7.9212841239303874E-2</v>
      </c>
      <c r="U7328" s="349">
        <v>0.36769104164900823</v>
      </c>
      <c r="V7328" s="361">
        <v>0</v>
      </c>
    </row>
    <row r="7329" spans="1:22" ht="16" hidden="1" customHeight="1" outlineLevel="1">
      <c r="A7329" s="65">
        <v>7320</v>
      </c>
      <c r="B7329" s="117">
        <v>1</v>
      </c>
      <c r="C7329" s="325">
        <v>8.27783664926923E-5</v>
      </c>
      <c r="D7329" s="326">
        <v>1.0105910446974231E-4</v>
      </c>
      <c r="E7329" s="327">
        <v>9.7489304683836349E-5</v>
      </c>
      <c r="F7329" s="332">
        <v>0</v>
      </c>
      <c r="G7329" s="326">
        <v>0</v>
      </c>
      <c r="H7329" s="327">
        <v>0</v>
      </c>
      <c r="I7329" s="332">
        <v>1.8945979440268887E-4</v>
      </c>
      <c r="J7329" s="326">
        <v>1.6031167878801115E-4</v>
      </c>
      <c r="K7329" s="327">
        <v>1.5748452640242924E-4</v>
      </c>
      <c r="L7329" s="336">
        <v>9.3987170751192458E-6</v>
      </c>
      <c r="M7329" s="337">
        <v>1.1415525114155251E-4</v>
      </c>
      <c r="N7329" s="345">
        <v>0</v>
      </c>
      <c r="O7329" s="346">
        <v>0</v>
      </c>
      <c r="P7329" s="347">
        <v>0</v>
      </c>
      <c r="Q7329" s="348">
        <v>9.7259062776304167E-2</v>
      </c>
      <c r="R7329" s="346">
        <v>0.2562222259694375</v>
      </c>
      <c r="S7329" s="347">
        <v>5.0212899986752282E-2</v>
      </c>
      <c r="T7329" s="349">
        <v>6.5709571784344514E-2</v>
      </c>
      <c r="U7329" s="349">
        <v>0.32249118083699757</v>
      </c>
      <c r="V7329" s="361">
        <v>0</v>
      </c>
    </row>
    <row r="7330" spans="1:22" ht="16" hidden="1" customHeight="1" outlineLevel="1">
      <c r="A7330" s="65">
        <v>7321</v>
      </c>
      <c r="B7330" s="117">
        <v>1</v>
      </c>
      <c r="C7330" s="325">
        <v>7.5228059431141993E-5</v>
      </c>
      <c r="D7330" s="326">
        <v>9.3651732633849314E-5</v>
      </c>
      <c r="E7330" s="327">
        <v>8.7980367846410932E-5</v>
      </c>
      <c r="F7330" s="332">
        <v>0</v>
      </c>
      <c r="G7330" s="326">
        <v>0</v>
      </c>
      <c r="H7330" s="327">
        <v>0</v>
      </c>
      <c r="I7330" s="332">
        <v>2.1620705949483316E-4</v>
      </c>
      <c r="J7330" s="326">
        <v>1.594895676147393E-4</v>
      </c>
      <c r="K7330" s="327">
        <v>1.515417140853564E-4</v>
      </c>
      <c r="L7330" s="336">
        <v>5.8741981719495289E-6</v>
      </c>
      <c r="M7330" s="337">
        <v>1.1415525114155251E-4</v>
      </c>
      <c r="N7330" s="345">
        <v>0</v>
      </c>
      <c r="O7330" s="346">
        <v>0</v>
      </c>
      <c r="P7330" s="347">
        <v>0</v>
      </c>
      <c r="Q7330" s="348">
        <v>8.8417329796640146E-2</v>
      </c>
      <c r="R7330" s="346">
        <v>0.26085404264712886</v>
      </c>
      <c r="S7330" s="347">
        <v>3.2342709734312941E-2</v>
      </c>
      <c r="T7330" s="349">
        <v>5.2016115435653321E-2</v>
      </c>
      <c r="U7330" s="349">
        <v>0.28574172878549331</v>
      </c>
      <c r="V7330" s="361">
        <v>0</v>
      </c>
    </row>
    <row r="7331" spans="1:22" ht="16" hidden="1" customHeight="1" outlineLevel="1">
      <c r="A7331" s="65">
        <v>7322</v>
      </c>
      <c r="B7331" s="117">
        <v>1</v>
      </c>
      <c r="C7331" s="325">
        <v>6.7965264062332836E-5</v>
      </c>
      <c r="D7331" s="326">
        <v>8.4144633348411842E-5</v>
      </c>
      <c r="E7331" s="327">
        <v>7.8069279519271743E-5</v>
      </c>
      <c r="F7331" s="332">
        <v>0</v>
      </c>
      <c r="G7331" s="326">
        <v>0</v>
      </c>
      <c r="H7331" s="327">
        <v>0</v>
      </c>
      <c r="I7331" s="332">
        <v>2.2512281452554794E-4</v>
      </c>
      <c r="J7331" s="326">
        <v>1.4921317794884116E-4</v>
      </c>
      <c r="K7331" s="327">
        <v>1.6045593256096565E-4</v>
      </c>
      <c r="L7331" s="336">
        <v>2.3496792687798115E-6</v>
      </c>
      <c r="M7331" s="337">
        <v>1.1415525114155251E-4</v>
      </c>
      <c r="N7331" s="345">
        <v>0</v>
      </c>
      <c r="O7331" s="346">
        <v>0</v>
      </c>
      <c r="P7331" s="347">
        <v>0</v>
      </c>
      <c r="Q7331" s="348">
        <v>8.8417329796640146E-2</v>
      </c>
      <c r="R7331" s="346">
        <v>0.26437224241467966</v>
      </c>
      <c r="S7331" s="347">
        <v>1.9493809480548838E-2</v>
      </c>
      <c r="T7331" s="349">
        <v>2.320280103528229E-2</v>
      </c>
      <c r="U7331" s="349">
        <v>0.2458479385905448</v>
      </c>
      <c r="V7331" s="361">
        <v>0</v>
      </c>
    </row>
    <row r="7332" spans="1:22" ht="16" hidden="1" customHeight="1" outlineLevel="1">
      <c r="A7332" s="65">
        <v>7323</v>
      </c>
      <c r="B7332" s="117">
        <v>1</v>
      </c>
      <c r="C7332" s="325">
        <v>6.415885926060755E-5</v>
      </c>
      <c r="D7332" s="326">
        <v>7.7942660603924001E-5</v>
      </c>
      <c r="E7332" s="327">
        <v>7.3009954326098592E-5</v>
      </c>
      <c r="F7332" s="332">
        <v>0</v>
      </c>
      <c r="G7332" s="326">
        <v>0</v>
      </c>
      <c r="H7332" s="327">
        <v>0</v>
      </c>
      <c r="I7332" s="332">
        <v>2.3180963079858402E-4</v>
      </c>
      <c r="J7332" s="326">
        <v>1.2578300951059337E-4</v>
      </c>
      <c r="K7332" s="327">
        <v>1.6937015103657481E-4</v>
      </c>
      <c r="L7332" s="336">
        <v>1.1748396343899057E-6</v>
      </c>
      <c r="M7332" s="337">
        <v>1.1415525114155251E-4</v>
      </c>
      <c r="N7332" s="345">
        <v>0</v>
      </c>
      <c r="O7332" s="346">
        <v>0</v>
      </c>
      <c r="P7332" s="347">
        <v>0</v>
      </c>
      <c r="Q7332" s="348">
        <v>7.9575596816976138E-2</v>
      </c>
      <c r="R7332" s="346">
        <v>0.25472905093644577</v>
      </c>
      <c r="S7332" s="347">
        <v>1.858603471750225E-2</v>
      </c>
      <c r="T7332" s="349">
        <v>2.1396025544829979E-2</v>
      </c>
      <c r="U7332" s="349">
        <v>0.23828187493288214</v>
      </c>
      <c r="V7332" s="361">
        <v>0</v>
      </c>
    </row>
    <row r="7333" spans="1:22" ht="16" hidden="1" customHeight="1" outlineLevel="1">
      <c r="A7333" s="65">
        <v>7324</v>
      </c>
      <c r="B7333" s="117">
        <v>1</v>
      </c>
      <c r="C7333" s="325">
        <v>6.2790053592992064E-5</v>
      </c>
      <c r="D7333" s="326">
        <v>7.4695859825461714E-5</v>
      </c>
      <c r="E7333" s="327">
        <v>6.9896523437992043E-5</v>
      </c>
      <c r="F7333" s="332">
        <v>0</v>
      </c>
      <c r="G7333" s="326">
        <v>0</v>
      </c>
      <c r="H7333" s="327">
        <v>0</v>
      </c>
      <c r="I7333" s="332">
        <v>2.4741220210233484E-4</v>
      </c>
      <c r="J7333" s="326">
        <v>1.6935490169400148E-4</v>
      </c>
      <c r="K7333" s="327">
        <v>1.5451312024389281E-4</v>
      </c>
      <c r="L7333" s="336">
        <v>1.409807561267887E-5</v>
      </c>
      <c r="M7333" s="337">
        <v>1.1415525114155251E-4</v>
      </c>
      <c r="N7333" s="345">
        <v>0</v>
      </c>
      <c r="O7333" s="346">
        <v>0</v>
      </c>
      <c r="P7333" s="347">
        <v>0</v>
      </c>
      <c r="Q7333" s="348">
        <v>7.0733863837312116E-2</v>
      </c>
      <c r="R7333" s="346">
        <v>0.2397144965752219</v>
      </c>
      <c r="S7333" s="347">
        <v>1.8902458966396758E-2</v>
      </c>
      <c r="T7333" s="349">
        <v>1.9494156607511755E-2</v>
      </c>
      <c r="U7333" s="349">
        <v>0.22010367004109527</v>
      </c>
      <c r="V7333" s="361">
        <v>0</v>
      </c>
    </row>
    <row r="7334" spans="1:22" ht="16" hidden="1" customHeight="1" outlineLevel="1">
      <c r="A7334" s="65">
        <v>7325</v>
      </c>
      <c r="B7334" s="117">
        <v>1</v>
      </c>
      <c r="C7334" s="325">
        <v>6.2808804355562136E-5</v>
      </c>
      <c r="D7334" s="326">
        <v>7.6776145354177071E-5</v>
      </c>
      <c r="E7334" s="327">
        <v>6.9131138344665855E-5</v>
      </c>
      <c r="F7334" s="332">
        <v>0</v>
      </c>
      <c r="G7334" s="326">
        <v>0</v>
      </c>
      <c r="H7334" s="327">
        <v>0</v>
      </c>
      <c r="I7334" s="332">
        <v>2.5409901837537098E-4</v>
      </c>
      <c r="J7334" s="326">
        <v>1.8867451426589002E-4</v>
      </c>
      <c r="K7334" s="327">
        <v>1.6937015103657481E-4</v>
      </c>
      <c r="L7334" s="336">
        <v>3.7594868300476983E-5</v>
      </c>
      <c r="M7334" s="337">
        <v>1.1415525114155251E-4</v>
      </c>
      <c r="N7334" s="345">
        <v>0</v>
      </c>
      <c r="O7334" s="346">
        <v>0</v>
      </c>
      <c r="P7334" s="347">
        <v>0</v>
      </c>
      <c r="Q7334" s="348">
        <v>8.8417329796640146E-2</v>
      </c>
      <c r="R7334" s="346">
        <v>0.22742260903874384</v>
      </c>
      <c r="S7334" s="347">
        <v>2.3249402483646021E-2</v>
      </c>
      <c r="T7334" s="349">
        <v>2.0064717288707224E-2</v>
      </c>
      <c r="U7334" s="349">
        <v>0.21617324736178997</v>
      </c>
      <c r="V7334" s="361">
        <v>0</v>
      </c>
    </row>
    <row r="7335" spans="1:22" ht="16" hidden="1" customHeight="1" outlineLevel="1">
      <c r="A7335" s="65">
        <v>7326</v>
      </c>
      <c r="B7335" s="117">
        <v>1</v>
      </c>
      <c r="C7335" s="325">
        <v>6.6002684246664953E-5</v>
      </c>
      <c r="D7335" s="326">
        <v>7.8370382862164535E-5</v>
      </c>
      <c r="E7335" s="327">
        <v>7.0207866526802705E-5</v>
      </c>
      <c r="F7335" s="332">
        <v>0</v>
      </c>
      <c r="G7335" s="326">
        <v>0</v>
      </c>
      <c r="H7335" s="327">
        <v>0</v>
      </c>
      <c r="I7335" s="332">
        <v>2.6078583464840701E-4</v>
      </c>
      <c r="J7335" s="326">
        <v>1.7469862432026854E-4</v>
      </c>
      <c r="K7335" s="327">
        <v>2.0502702493901164E-4</v>
      </c>
      <c r="L7335" s="336">
        <v>9.3987170751192462E-5</v>
      </c>
      <c r="M7335" s="337">
        <v>1.1415525114155251E-4</v>
      </c>
      <c r="N7335" s="345">
        <v>0</v>
      </c>
      <c r="O7335" s="346">
        <v>1.5777488737449754E-3</v>
      </c>
      <c r="P7335" s="347">
        <v>0</v>
      </c>
      <c r="Q7335" s="348">
        <v>8.8417329796640146E-2</v>
      </c>
      <c r="R7335" s="346">
        <v>0.19011298468754717</v>
      </c>
      <c r="S7335" s="347">
        <v>2.008515999470091E-2</v>
      </c>
      <c r="T7335" s="349">
        <v>2.1396025544829979E-2</v>
      </c>
      <c r="U7335" s="349">
        <v>0.21725411359859895</v>
      </c>
      <c r="V7335" s="361">
        <v>0</v>
      </c>
    </row>
    <row r="7336" spans="1:22" ht="16" hidden="1" customHeight="1" outlineLevel="1">
      <c r="A7336" s="65">
        <v>7327</v>
      </c>
      <c r="B7336" s="117">
        <v>1</v>
      </c>
      <c r="C7336" s="325">
        <v>7.531556298980234E-5</v>
      </c>
      <c r="D7336" s="326">
        <v>8.264760544456995E-5</v>
      </c>
      <c r="E7336" s="327">
        <v>7.6110412585504703E-5</v>
      </c>
      <c r="F7336" s="332">
        <v>0</v>
      </c>
      <c r="G7336" s="326">
        <v>0</v>
      </c>
      <c r="H7336" s="327">
        <v>0</v>
      </c>
      <c r="I7336" s="332">
        <v>2.7193052843680048E-4</v>
      </c>
      <c r="J7336" s="326">
        <v>1.8086445811980745E-4</v>
      </c>
      <c r="K7336" s="327">
        <v>1.9016999414632964E-4</v>
      </c>
      <c r="L7336" s="336">
        <v>1.8210014333043539E-4</v>
      </c>
      <c r="M7336" s="337">
        <v>1.1415525114155251E-4</v>
      </c>
      <c r="N7336" s="345">
        <v>2.0434814063001294E-2</v>
      </c>
      <c r="O7336" s="346">
        <v>8.2245687249891383E-2</v>
      </c>
      <c r="P7336" s="347">
        <v>5.8498336707765428E-2</v>
      </c>
      <c r="Q7336" s="348">
        <v>5.3050397877984087E-2</v>
      </c>
      <c r="R7336" s="346">
        <v>0.15283023723955075</v>
      </c>
      <c r="S7336" s="347">
        <v>3.79138522635033E-2</v>
      </c>
      <c r="T7336" s="349">
        <v>2.3868455163343665E-2</v>
      </c>
      <c r="U7336" s="349">
        <v>0.22570452235910526</v>
      </c>
      <c r="V7336" s="361">
        <v>0</v>
      </c>
    </row>
    <row r="7337" spans="1:22" ht="16" hidden="1" customHeight="1" outlineLevel="1">
      <c r="A7337" s="65">
        <v>7328</v>
      </c>
      <c r="B7337" s="117">
        <v>1</v>
      </c>
      <c r="C7337" s="325">
        <v>1.002415766996224E-4</v>
      </c>
      <c r="D7337" s="326">
        <v>8.6847060343658893E-5</v>
      </c>
      <c r="E7337" s="327">
        <v>9.0146796839385071E-5</v>
      </c>
      <c r="F7337" s="332">
        <v>0</v>
      </c>
      <c r="G7337" s="326">
        <v>0</v>
      </c>
      <c r="H7337" s="327">
        <v>0</v>
      </c>
      <c r="I7337" s="332">
        <v>2.7638840595215787E-4</v>
      </c>
      <c r="J7337" s="326">
        <v>0</v>
      </c>
      <c r="K7337" s="327">
        <v>1.4262749560974724E-4</v>
      </c>
      <c r="L7337" s="336">
        <v>1.5860335064263727E-4</v>
      </c>
      <c r="M7337" s="337">
        <v>1.1415525114155251E-4</v>
      </c>
      <c r="N7337" s="345">
        <v>0.13332644420126019</v>
      </c>
      <c r="O7337" s="346">
        <v>0.22289196343538811</v>
      </c>
      <c r="P7337" s="347">
        <v>0.23585357303533916</v>
      </c>
      <c r="Q7337" s="348">
        <v>4.4208664898320073E-2</v>
      </c>
      <c r="R7337" s="346">
        <v>0.11278472296165232</v>
      </c>
      <c r="S7337" s="347">
        <v>4.4159341274119628E-2</v>
      </c>
      <c r="T7337" s="349">
        <v>6.371260940016038E-2</v>
      </c>
      <c r="U7337" s="349">
        <v>0.28839476409402431</v>
      </c>
      <c r="V7337" s="361">
        <v>0</v>
      </c>
    </row>
    <row r="7338" spans="1:22" ht="16" hidden="1" customHeight="1" outlineLevel="1">
      <c r="A7338" s="65">
        <v>7329</v>
      </c>
      <c r="B7338" s="117">
        <v>1</v>
      </c>
      <c r="C7338" s="325">
        <v>1.1947985909651963E-4</v>
      </c>
      <c r="D7338" s="326">
        <v>1.0047584684486885E-4</v>
      </c>
      <c r="E7338" s="327">
        <v>1.0352157702954279E-4</v>
      </c>
      <c r="F7338" s="332">
        <v>0</v>
      </c>
      <c r="G7338" s="326">
        <v>0</v>
      </c>
      <c r="H7338" s="327">
        <v>0</v>
      </c>
      <c r="I7338" s="332">
        <v>2.7861734470983657E-4</v>
      </c>
      <c r="J7338" s="326">
        <v>0</v>
      </c>
      <c r="K7338" s="327">
        <v>0</v>
      </c>
      <c r="L7338" s="336">
        <v>1.4685495429873823E-4</v>
      </c>
      <c r="M7338" s="337">
        <v>1.1415525114155251E-4</v>
      </c>
      <c r="N7338" s="345">
        <v>0.24536066955365893</v>
      </c>
      <c r="O7338" s="346">
        <v>0.31769417259835797</v>
      </c>
      <c r="P7338" s="347">
        <v>0.38836960965856937</v>
      </c>
      <c r="Q7338" s="348">
        <v>2.6525198938992044E-2</v>
      </c>
      <c r="R7338" s="346">
        <v>7.8042437755949906E-2</v>
      </c>
      <c r="S7338" s="347">
        <v>2.0043662011063966E-2</v>
      </c>
      <c r="T7338" s="349">
        <v>0.10935746389579766</v>
      </c>
      <c r="U7338" s="349">
        <v>0.3431258999033503</v>
      </c>
      <c r="V7338" s="361">
        <v>4.4656074845824886E-2</v>
      </c>
    </row>
    <row r="7339" spans="1:22" ht="16" hidden="1" customHeight="1" outlineLevel="1">
      <c r="A7339" s="65">
        <v>7330</v>
      </c>
      <c r="B7339" s="117">
        <v>1</v>
      </c>
      <c r="C7339" s="325">
        <v>1.3780560438167319E-4</v>
      </c>
      <c r="D7339" s="326">
        <v>1.1299644385881922E-4</v>
      </c>
      <c r="E7339" s="327">
        <v>1.1837523689155113E-4</v>
      </c>
      <c r="F7339" s="332">
        <v>0</v>
      </c>
      <c r="G7339" s="326">
        <v>0</v>
      </c>
      <c r="H7339" s="327">
        <v>0</v>
      </c>
      <c r="I7339" s="332">
        <v>2.3626750831394139E-4</v>
      </c>
      <c r="J7339" s="326">
        <v>0</v>
      </c>
      <c r="K7339" s="327">
        <v>0</v>
      </c>
      <c r="L7339" s="336">
        <v>1.644775488145868E-4</v>
      </c>
      <c r="M7339" s="337">
        <v>1.1415525114155251E-4</v>
      </c>
      <c r="N7339" s="345">
        <v>0.29037442081131914</v>
      </c>
      <c r="O7339" s="346">
        <v>0.33591997382303856</v>
      </c>
      <c r="P7339" s="347">
        <v>0.45527972987014975</v>
      </c>
      <c r="Q7339" s="348">
        <v>2.6525198938992044E-2</v>
      </c>
      <c r="R7339" s="346">
        <v>8.2705421994821685E-2</v>
      </c>
      <c r="S7339" s="347">
        <v>1.5655220510177759E-2</v>
      </c>
      <c r="T7339" s="349">
        <v>0.13484250765586181</v>
      </c>
      <c r="U7339" s="349">
        <v>0.43775082590762476</v>
      </c>
      <c r="V7339" s="361">
        <v>9.3584450088922078E-2</v>
      </c>
    </row>
    <row r="7340" spans="1:22" ht="16" hidden="1" customHeight="1" outlineLevel="1">
      <c r="A7340" s="65">
        <v>7331</v>
      </c>
      <c r="B7340" s="117">
        <v>1</v>
      </c>
      <c r="C7340" s="325">
        <v>1.3943692072526973E-4</v>
      </c>
      <c r="D7340" s="326">
        <v>1.1527114859582574E-4</v>
      </c>
      <c r="E7340" s="327">
        <v>1.2379779568833671E-4</v>
      </c>
      <c r="F7340" s="332">
        <v>0</v>
      </c>
      <c r="G7340" s="326">
        <v>0</v>
      </c>
      <c r="H7340" s="327">
        <v>0</v>
      </c>
      <c r="I7340" s="332">
        <v>1.6048359055286583E-4</v>
      </c>
      <c r="J7340" s="326">
        <v>0</v>
      </c>
      <c r="K7340" s="327">
        <v>0</v>
      </c>
      <c r="L7340" s="336">
        <v>1.8797434150238492E-4</v>
      </c>
      <c r="M7340" s="337">
        <v>1.1415525114155251E-4</v>
      </c>
      <c r="N7340" s="345">
        <v>0.30495030217094243</v>
      </c>
      <c r="O7340" s="346">
        <v>0.3680042720380628</v>
      </c>
      <c r="P7340" s="347">
        <v>0.50272224649770814</v>
      </c>
      <c r="Q7340" s="348">
        <v>1.7683465959328029E-2</v>
      </c>
      <c r="R7340" s="346">
        <v>0.11742898973634638</v>
      </c>
      <c r="S7340" s="347">
        <v>1.6604493256861291E-2</v>
      </c>
      <c r="T7340" s="349">
        <v>0.1200079299447797</v>
      </c>
      <c r="U7340" s="349">
        <v>0.41013960658550519</v>
      </c>
      <c r="V7340" s="361">
        <v>0.15222551397642436</v>
      </c>
    </row>
    <row r="7341" spans="1:22" ht="16" hidden="1" customHeight="1" outlineLevel="1">
      <c r="A7341" s="65">
        <v>7332</v>
      </c>
      <c r="B7341" s="117">
        <v>1</v>
      </c>
      <c r="C7341" s="325">
        <v>1.3834937649620537E-4</v>
      </c>
      <c r="D7341" s="326">
        <v>1.1433793639602819E-4</v>
      </c>
      <c r="E7341" s="327">
        <v>1.2540640164719174E-4</v>
      </c>
      <c r="F7341" s="332">
        <v>0</v>
      </c>
      <c r="G7341" s="326">
        <v>0</v>
      </c>
      <c r="H7341" s="327">
        <v>0</v>
      </c>
      <c r="I7341" s="332">
        <v>1.136758766416133E-4</v>
      </c>
      <c r="J7341" s="326">
        <v>0</v>
      </c>
      <c r="K7341" s="327">
        <v>0</v>
      </c>
      <c r="L7341" s="336">
        <v>2.0677177565262342E-4</v>
      </c>
      <c r="M7341" s="337">
        <v>1.1415525114155251E-4</v>
      </c>
      <c r="N7341" s="345">
        <v>0.28394388491736766</v>
      </c>
      <c r="O7341" s="346">
        <v>0.38627985306577822</v>
      </c>
      <c r="P7341" s="347">
        <v>0.47414409195296459</v>
      </c>
      <c r="Q7341" s="348">
        <v>8.8417329796640146E-3</v>
      </c>
      <c r="R7341" s="346">
        <v>9.3798432999312398E-2</v>
      </c>
      <c r="S7341" s="347">
        <v>2.3482830765266641E-2</v>
      </c>
      <c r="T7341" s="349">
        <v>0.10631447359608852</v>
      </c>
      <c r="U7341" s="349">
        <v>0.37702579551235826</v>
      </c>
      <c r="V7341" s="361">
        <v>0.1466828226104144</v>
      </c>
    </row>
    <row r="7342" spans="1:22" ht="16" hidden="1" customHeight="1" outlineLevel="1">
      <c r="A7342" s="65">
        <v>7333</v>
      </c>
      <c r="B7342" s="117">
        <v>1</v>
      </c>
      <c r="C7342" s="325">
        <v>1.3673056066098888E-4</v>
      </c>
      <c r="D7342" s="326">
        <v>1.1303532770047746E-4</v>
      </c>
      <c r="E7342" s="327">
        <v>1.2554910056289663E-4</v>
      </c>
      <c r="F7342" s="332">
        <v>0</v>
      </c>
      <c r="G7342" s="326">
        <v>0</v>
      </c>
      <c r="H7342" s="327">
        <v>0</v>
      </c>
      <c r="I7342" s="332">
        <v>7.8012856518754235E-5</v>
      </c>
      <c r="J7342" s="326">
        <v>0</v>
      </c>
      <c r="K7342" s="327">
        <v>9.5084997073164795E-5</v>
      </c>
      <c r="L7342" s="336">
        <v>1.8797434150238492E-4</v>
      </c>
      <c r="M7342" s="337">
        <v>1.1415525114155251E-4</v>
      </c>
      <c r="N7342" s="345">
        <v>0.24021624083849777</v>
      </c>
      <c r="O7342" s="346">
        <v>0.36791468039562958</v>
      </c>
      <c r="P7342" s="347">
        <v>0.39560693552764858</v>
      </c>
      <c r="Q7342" s="348">
        <v>3.5366931918656058E-2</v>
      </c>
      <c r="R7342" s="346">
        <v>7.5691132794164978E-2</v>
      </c>
      <c r="S7342" s="347">
        <v>3.4474683509300628E-2</v>
      </c>
      <c r="T7342" s="349">
        <v>9.8136437165620163E-2</v>
      </c>
      <c r="U7342" s="349">
        <v>0.32553725841345921</v>
      </c>
      <c r="V7342" s="361">
        <v>0.10265430868784797</v>
      </c>
    </row>
    <row r="7343" spans="1:22" ht="16" hidden="1" customHeight="1" outlineLevel="1">
      <c r="A7343" s="65">
        <v>7334</v>
      </c>
      <c r="B7343" s="117">
        <v>1</v>
      </c>
      <c r="C7343" s="325">
        <v>1.248800787167013E-4</v>
      </c>
      <c r="D7343" s="326">
        <v>1.1461012328763581E-4</v>
      </c>
      <c r="E7343" s="327">
        <v>1.2296754745150828E-4</v>
      </c>
      <c r="F7343" s="332">
        <v>0</v>
      </c>
      <c r="G7343" s="326">
        <v>0</v>
      </c>
      <c r="H7343" s="327">
        <v>0</v>
      </c>
      <c r="I7343" s="332">
        <v>0</v>
      </c>
      <c r="J7343" s="326">
        <v>0</v>
      </c>
      <c r="K7343" s="327">
        <v>0</v>
      </c>
      <c r="L7343" s="336">
        <v>1.9032402077116473E-4</v>
      </c>
      <c r="M7343" s="337">
        <v>1.1415525114155251E-4</v>
      </c>
      <c r="N7343" s="345">
        <v>0.17233836195789903</v>
      </c>
      <c r="O7343" s="346">
        <v>0.2871375862718844</v>
      </c>
      <c r="P7343" s="347">
        <v>0.26101889741621259</v>
      </c>
      <c r="Q7343" s="348">
        <v>5.3050397877984087E-2</v>
      </c>
      <c r="R7343" s="346">
        <v>6.0825206743233155E-2</v>
      </c>
      <c r="S7343" s="347">
        <v>3.3291982480996477E-2</v>
      </c>
      <c r="T7343" s="349">
        <v>7.6074757492728823E-2</v>
      </c>
      <c r="U7343" s="349">
        <v>0.28927910919686806</v>
      </c>
      <c r="V7343" s="361">
        <v>8.2392183501358018E-2</v>
      </c>
    </row>
    <row r="7344" spans="1:22" ht="16" hidden="1" customHeight="1" outlineLevel="1">
      <c r="A7344" s="65">
        <v>7335</v>
      </c>
      <c r="B7344" s="117">
        <v>1</v>
      </c>
      <c r="C7344" s="325">
        <v>1.2853022716367596E-4</v>
      </c>
      <c r="D7344" s="326">
        <v>1.1217988318399638E-4</v>
      </c>
      <c r="E7344" s="327">
        <v>1.1976330816249862E-4</v>
      </c>
      <c r="F7344" s="332">
        <v>0</v>
      </c>
      <c r="G7344" s="326">
        <v>0</v>
      </c>
      <c r="H7344" s="327">
        <v>0</v>
      </c>
      <c r="I7344" s="332">
        <v>0</v>
      </c>
      <c r="J7344" s="326">
        <v>0</v>
      </c>
      <c r="K7344" s="327">
        <v>0</v>
      </c>
      <c r="L7344" s="336">
        <v>2.1382081345896285E-4</v>
      </c>
      <c r="M7344" s="337">
        <v>1.1415525114155251E-4</v>
      </c>
      <c r="N7344" s="345">
        <v>8.2739561835508749E-2</v>
      </c>
      <c r="O7344" s="346">
        <v>0.16430123056850976</v>
      </c>
      <c r="P7344" s="347">
        <v>0.11972323706025791</v>
      </c>
      <c r="Q7344" s="348">
        <v>5.3050397877984087E-2</v>
      </c>
      <c r="R7344" s="346">
        <v>6.677890041964267E-2</v>
      </c>
      <c r="S7344" s="347">
        <v>4.83973504606591E-2</v>
      </c>
      <c r="T7344" s="349">
        <v>6.8847655530919566E-2</v>
      </c>
      <c r="U7344" s="349">
        <v>0.28564346821851067</v>
      </c>
      <c r="V7344" s="361">
        <v>1.5932565580891758E-2</v>
      </c>
    </row>
    <row r="7345" spans="1:22" ht="16" hidden="1" customHeight="1" outlineLevel="1">
      <c r="A7345" s="65">
        <v>7336</v>
      </c>
      <c r="B7345" s="117">
        <v>1</v>
      </c>
      <c r="C7345" s="325">
        <v>1.3671180989841881E-4</v>
      </c>
      <c r="D7345" s="326">
        <v>1.0187566514456517E-4</v>
      </c>
      <c r="E7345" s="327">
        <v>1.2484857861307265E-4</v>
      </c>
      <c r="F7345" s="332">
        <v>0</v>
      </c>
      <c r="G7345" s="326">
        <v>0</v>
      </c>
      <c r="H7345" s="327">
        <v>0</v>
      </c>
      <c r="I7345" s="332">
        <v>0</v>
      </c>
      <c r="J7345" s="326">
        <v>0</v>
      </c>
      <c r="K7345" s="327">
        <v>9.2113590914628404E-5</v>
      </c>
      <c r="L7345" s="336">
        <v>2.2321953053408208E-4</v>
      </c>
      <c r="M7345" s="337">
        <v>1.1415525114155251E-4</v>
      </c>
      <c r="N7345" s="345">
        <v>7.5737422750983829E-3</v>
      </c>
      <c r="O7345" s="346">
        <v>3.9050514020443558E-2</v>
      </c>
      <c r="P7345" s="347">
        <v>2.2351726022533751E-2</v>
      </c>
      <c r="Q7345" s="348">
        <v>5.3050397877984087E-2</v>
      </c>
      <c r="R7345" s="346">
        <v>7.396525921311968E-2</v>
      </c>
      <c r="S7345" s="347">
        <v>4.1477514968616812E-2</v>
      </c>
      <c r="T7345" s="349">
        <v>7.4077795108544675E-2</v>
      </c>
      <c r="U7345" s="349">
        <v>0.28888606692893753</v>
      </c>
      <c r="V7345" s="361">
        <v>0</v>
      </c>
    </row>
    <row r="7346" spans="1:22" ht="16" hidden="1" customHeight="1" outlineLevel="1">
      <c r="A7346" s="65">
        <v>7337</v>
      </c>
      <c r="B7346" s="117">
        <v>1</v>
      </c>
      <c r="C7346" s="325">
        <v>1.4046196241243385E-4</v>
      </c>
      <c r="D7346" s="326">
        <v>1.0733884489754661E-4</v>
      </c>
      <c r="E7346" s="327">
        <v>1.2558801844899796E-4</v>
      </c>
      <c r="F7346" s="332">
        <v>0</v>
      </c>
      <c r="G7346" s="326">
        <v>0</v>
      </c>
      <c r="H7346" s="327">
        <v>0</v>
      </c>
      <c r="I7346" s="332">
        <v>0</v>
      </c>
      <c r="J7346" s="326">
        <v>0</v>
      </c>
      <c r="K7346" s="327">
        <v>1.3371327713413802E-4</v>
      </c>
      <c r="L7346" s="336">
        <v>2.2321953053408208E-4</v>
      </c>
      <c r="M7346" s="337">
        <v>1.1415525114155251E-4</v>
      </c>
      <c r="N7346" s="345">
        <v>0</v>
      </c>
      <c r="O7346" s="346">
        <v>5.0971006170728861E-4</v>
      </c>
      <c r="P7346" s="347">
        <v>0</v>
      </c>
      <c r="Q7346" s="348">
        <v>5.3050397877984087E-2</v>
      </c>
      <c r="R7346" s="346">
        <v>8.1585404112396051E-2</v>
      </c>
      <c r="S7346" s="347">
        <v>3.4599177460211468E-2</v>
      </c>
      <c r="T7346" s="349">
        <v>0.10859671632087038</v>
      </c>
      <c r="U7346" s="349">
        <v>0.36798582334995616</v>
      </c>
      <c r="V7346" s="361">
        <v>0</v>
      </c>
    </row>
    <row r="7347" spans="1:22" ht="16" hidden="1" customHeight="1" outlineLevel="1">
      <c r="A7347" s="65">
        <v>7338</v>
      </c>
      <c r="B7347" s="117">
        <v>1</v>
      </c>
      <c r="C7347" s="325">
        <v>1.4345583416945588E-4</v>
      </c>
      <c r="D7347" s="326">
        <v>1.1291867617550276E-4</v>
      </c>
      <c r="E7347" s="327">
        <v>1.2922035448512226E-4</v>
      </c>
      <c r="F7347" s="332">
        <v>0</v>
      </c>
      <c r="G7347" s="326">
        <v>0</v>
      </c>
      <c r="H7347" s="327">
        <v>0</v>
      </c>
      <c r="I7347" s="332">
        <v>0</v>
      </c>
      <c r="J7347" s="326">
        <v>0</v>
      </c>
      <c r="K7347" s="327">
        <v>1.4857030792682002E-4</v>
      </c>
      <c r="L7347" s="336">
        <v>1.644775488145868E-4</v>
      </c>
      <c r="M7347" s="337">
        <v>1.1415525114155251E-4</v>
      </c>
      <c r="N7347" s="345">
        <v>0</v>
      </c>
      <c r="O7347" s="346">
        <v>0</v>
      </c>
      <c r="P7347" s="347">
        <v>0</v>
      </c>
      <c r="Q7347" s="348">
        <v>5.3050397877984087E-2</v>
      </c>
      <c r="R7347" s="346">
        <v>7.7968503522495389E-2</v>
      </c>
      <c r="S7347" s="347">
        <v>3.890462299382378E-2</v>
      </c>
      <c r="T7347" s="349">
        <v>0.18857030513510153</v>
      </c>
      <c r="U7347" s="349">
        <v>0.42684390297255259</v>
      </c>
      <c r="V7347" s="361">
        <v>0</v>
      </c>
    </row>
    <row r="7348" spans="1:22" ht="16" hidden="1" customHeight="1" outlineLevel="1">
      <c r="A7348" s="65">
        <v>7339</v>
      </c>
      <c r="B7348" s="117">
        <v>1</v>
      </c>
      <c r="C7348" s="325">
        <v>1.5141240775335782E-4</v>
      </c>
      <c r="D7348" s="326">
        <v>1.2748067487651027E-4</v>
      </c>
      <c r="E7348" s="327">
        <v>1.4277675147708621E-4</v>
      </c>
      <c r="F7348" s="332">
        <v>0</v>
      </c>
      <c r="G7348" s="326">
        <v>0</v>
      </c>
      <c r="H7348" s="327">
        <v>0</v>
      </c>
      <c r="I7348" s="332">
        <v>8.2470734034111612E-5</v>
      </c>
      <c r="J7348" s="326">
        <v>1.3770362152303519E-4</v>
      </c>
      <c r="K7348" s="327">
        <v>1.6937015103657481E-4</v>
      </c>
      <c r="L7348" s="336">
        <v>1.1748396343899057E-4</v>
      </c>
      <c r="M7348" s="337">
        <v>1.1415525114155251E-4</v>
      </c>
      <c r="N7348" s="345">
        <v>0</v>
      </c>
      <c r="O7348" s="346">
        <v>0</v>
      </c>
      <c r="P7348" s="347">
        <v>0</v>
      </c>
      <c r="Q7348" s="348">
        <v>6.1892130857648102E-2</v>
      </c>
      <c r="R7348" s="346">
        <v>7.6723944805148589E-2</v>
      </c>
      <c r="S7348" s="347">
        <v>3.1077012738734901E-2</v>
      </c>
      <c r="T7348" s="349">
        <v>0.24524599946718451</v>
      </c>
      <c r="U7348" s="349">
        <v>0.51586797665881701</v>
      </c>
      <c r="V7348" s="361">
        <v>0</v>
      </c>
    </row>
    <row r="7349" spans="1:22" ht="16" hidden="1" customHeight="1" outlineLevel="1">
      <c r="A7349" s="65">
        <v>7340</v>
      </c>
      <c r="B7349" s="117">
        <v>1</v>
      </c>
      <c r="C7349" s="325">
        <v>1.5080613309692537E-4</v>
      </c>
      <c r="D7349" s="326">
        <v>1.312912913590169E-4</v>
      </c>
      <c r="E7349" s="327">
        <v>1.4552694876158033E-4</v>
      </c>
      <c r="F7349" s="332">
        <v>0</v>
      </c>
      <c r="G7349" s="326">
        <v>0</v>
      </c>
      <c r="H7349" s="327">
        <v>0</v>
      </c>
      <c r="I7349" s="332">
        <v>1.203626929146494E-4</v>
      </c>
      <c r="J7349" s="326">
        <v>1.6606645700091406E-4</v>
      </c>
      <c r="K7349" s="327">
        <v>1.7234155719511124E-4</v>
      </c>
      <c r="L7349" s="336">
        <v>8.811297257924293E-5</v>
      </c>
      <c r="M7349" s="337">
        <v>1.1415525114155251E-4</v>
      </c>
      <c r="N7349" s="345">
        <v>0</v>
      </c>
      <c r="O7349" s="346">
        <v>0</v>
      </c>
      <c r="P7349" s="347">
        <v>0</v>
      </c>
      <c r="Q7349" s="348">
        <v>4.4208664898320073E-2</v>
      </c>
      <c r="R7349" s="346">
        <v>7.1092756034620369E-2</v>
      </c>
      <c r="S7349" s="347">
        <v>3.5149029990726596E-2</v>
      </c>
      <c r="T7349" s="349">
        <v>0.31228687950765177</v>
      </c>
      <c r="U7349" s="349">
        <v>0.53945051273464861</v>
      </c>
      <c r="V7349" s="361">
        <v>0</v>
      </c>
    </row>
    <row r="7350" spans="1:22" ht="16" hidden="1" customHeight="1" outlineLevel="1">
      <c r="A7350" s="65">
        <v>7341</v>
      </c>
      <c r="B7350" s="117">
        <v>1</v>
      </c>
      <c r="C7350" s="325">
        <v>1.4448712611081003E-4</v>
      </c>
      <c r="D7350" s="326">
        <v>1.286471901262572E-4</v>
      </c>
      <c r="E7350" s="327">
        <v>1.4477453629695457E-4</v>
      </c>
      <c r="F7350" s="332">
        <v>0</v>
      </c>
      <c r="G7350" s="326">
        <v>0</v>
      </c>
      <c r="H7350" s="327">
        <v>0</v>
      </c>
      <c r="I7350" s="332">
        <v>1.5156783552215111E-4</v>
      </c>
      <c r="J7350" s="326">
        <v>1.8004234694653562E-4</v>
      </c>
      <c r="K7350" s="327">
        <v>1.8422718182925681E-4</v>
      </c>
      <c r="L7350" s="336">
        <v>5.8741981719495287E-5</v>
      </c>
      <c r="M7350" s="337">
        <v>1.1415525114155251E-4</v>
      </c>
      <c r="N7350" s="345">
        <v>0</v>
      </c>
      <c r="O7350" s="346">
        <v>0</v>
      </c>
      <c r="P7350" s="347">
        <v>0</v>
      </c>
      <c r="Q7350" s="348">
        <v>4.4208664898320073E-2</v>
      </c>
      <c r="R7350" s="346">
        <v>7.0881959847311271E-2</v>
      </c>
      <c r="S7350" s="347">
        <v>3.230121175067599E-2</v>
      </c>
      <c r="T7350" s="349">
        <v>0.26483524952156218</v>
      </c>
      <c r="U7350" s="349">
        <v>0.56028175293496663</v>
      </c>
      <c r="V7350" s="361">
        <v>0</v>
      </c>
    </row>
    <row r="7351" spans="1:22" ht="16" hidden="1" customHeight="1" outlineLevel="1">
      <c r="A7351" s="65">
        <v>7342</v>
      </c>
      <c r="B7351" s="117">
        <v>1</v>
      </c>
      <c r="C7351" s="325">
        <v>1.355930143984043E-4</v>
      </c>
      <c r="D7351" s="326">
        <v>1.2547815703111136E-4</v>
      </c>
      <c r="E7351" s="327">
        <v>1.3606990243895668E-4</v>
      </c>
      <c r="F7351" s="332">
        <v>0</v>
      </c>
      <c r="G7351" s="326">
        <v>0</v>
      </c>
      <c r="H7351" s="327">
        <v>0</v>
      </c>
      <c r="I7351" s="332">
        <v>1.6939934558358061E-4</v>
      </c>
      <c r="J7351" s="326">
        <v>2.0758307125114263E-4</v>
      </c>
      <c r="K7351" s="327">
        <v>1.9016999414632964E-4</v>
      </c>
      <c r="L7351" s="336">
        <v>3.7594868300476983E-5</v>
      </c>
      <c r="M7351" s="337">
        <v>1.1415525114155251E-4</v>
      </c>
      <c r="N7351" s="345">
        <v>0</v>
      </c>
      <c r="O7351" s="346">
        <v>0</v>
      </c>
      <c r="P7351" s="347">
        <v>0</v>
      </c>
      <c r="Q7351" s="348">
        <v>5.3050397877984087E-2</v>
      </c>
      <c r="R7351" s="346">
        <v>6.4735629504640346E-2</v>
      </c>
      <c r="S7351" s="347">
        <v>4.0445246254659388E-2</v>
      </c>
      <c r="T7351" s="349">
        <v>0.18952123960376063</v>
      </c>
      <c r="U7351" s="349">
        <v>0.49768977176703016</v>
      </c>
      <c r="V7351" s="361">
        <v>0</v>
      </c>
    </row>
    <row r="7352" spans="1:22" ht="16" hidden="1" customHeight="1" outlineLevel="1">
      <c r="A7352" s="65">
        <v>7343</v>
      </c>
      <c r="B7352" s="117">
        <v>1</v>
      </c>
      <c r="C7352" s="325">
        <v>1.2321126084796462E-4</v>
      </c>
      <c r="D7352" s="326">
        <v>1.1400742374193323E-4</v>
      </c>
      <c r="E7352" s="327">
        <v>1.2688528131904236E-4</v>
      </c>
      <c r="F7352" s="332">
        <v>0</v>
      </c>
      <c r="G7352" s="326">
        <v>0</v>
      </c>
      <c r="H7352" s="327">
        <v>0</v>
      </c>
      <c r="I7352" s="332">
        <v>1.9614661067572496E-4</v>
      </c>
      <c r="J7352" s="326">
        <v>2.3060218410275444E-4</v>
      </c>
      <c r="K7352" s="327">
        <v>2.0502702493901164E-4</v>
      </c>
      <c r="L7352" s="336">
        <v>2.3496792687798115E-5</v>
      </c>
      <c r="M7352" s="337">
        <v>1.1415525114155251E-4</v>
      </c>
      <c r="N7352" s="345">
        <v>0</v>
      </c>
      <c r="O7352" s="346">
        <v>0</v>
      </c>
      <c r="P7352" s="347">
        <v>0</v>
      </c>
      <c r="Q7352" s="348">
        <v>2.6525198938992044E-2</v>
      </c>
      <c r="R7352" s="346">
        <v>5.0384632712930824E-2</v>
      </c>
      <c r="S7352" s="347">
        <v>5.1037678782524971E-2</v>
      </c>
      <c r="T7352" s="349">
        <v>0.12305092024448885</v>
      </c>
      <c r="U7352" s="349">
        <v>0.40670048674111303</v>
      </c>
      <c r="V7352" s="361">
        <v>0</v>
      </c>
    </row>
    <row r="7353" spans="1:22" ht="16" hidden="1" customHeight="1" outlineLevel="1">
      <c r="A7353" s="65">
        <v>7344</v>
      </c>
      <c r="B7353" s="117">
        <v>1</v>
      </c>
      <c r="C7353" s="325">
        <v>1.0855441477235578E-4</v>
      </c>
      <c r="D7353" s="326">
        <v>1.0222561971948924E-4</v>
      </c>
      <c r="E7353" s="327">
        <v>1.1261538974855401E-4</v>
      </c>
      <c r="F7353" s="332">
        <v>0</v>
      </c>
      <c r="G7353" s="326">
        <v>0</v>
      </c>
      <c r="H7353" s="327">
        <v>0</v>
      </c>
      <c r="I7353" s="332">
        <v>2.1397812073715446E-4</v>
      </c>
      <c r="J7353" s="326">
        <v>2.3224640644929818E-4</v>
      </c>
      <c r="K7353" s="327">
        <v>2.1691264957315727E-4</v>
      </c>
      <c r="L7353" s="336">
        <v>9.3987170751192458E-6</v>
      </c>
      <c r="M7353" s="337">
        <v>1.1415525114155251E-4</v>
      </c>
      <c r="N7353" s="345">
        <v>0</v>
      </c>
      <c r="O7353" s="346">
        <v>0</v>
      </c>
      <c r="P7353" s="347">
        <v>0</v>
      </c>
      <c r="Q7353" s="348">
        <v>1.7683465959328029E-2</v>
      </c>
      <c r="R7353" s="346">
        <v>3.6032777847189411E-2</v>
      </c>
      <c r="S7353" s="347">
        <v>3.7322501749351221E-2</v>
      </c>
      <c r="T7353" s="349">
        <v>7.6360037833326538E-2</v>
      </c>
      <c r="U7353" s="349">
        <v>0.31620250455010918</v>
      </c>
      <c r="V7353" s="361">
        <v>0</v>
      </c>
    </row>
    <row r="7354" spans="1:22" ht="16" hidden="1" customHeight="1" outlineLevel="1">
      <c r="A7354" s="65">
        <v>7345</v>
      </c>
      <c r="B7354" s="117">
        <v>1</v>
      </c>
      <c r="C7354" s="325">
        <v>9.8641511626975981E-5</v>
      </c>
      <c r="D7354" s="326">
        <v>9.4332199862868352E-5</v>
      </c>
      <c r="E7354" s="327">
        <v>1.0070651660154645E-4</v>
      </c>
      <c r="F7354" s="332">
        <v>0</v>
      </c>
      <c r="G7354" s="326">
        <v>0</v>
      </c>
      <c r="H7354" s="327">
        <v>0</v>
      </c>
      <c r="I7354" s="332">
        <v>2.2289387576786924E-4</v>
      </c>
      <c r="J7354" s="326">
        <v>2.5197707460782265E-4</v>
      </c>
      <c r="K7354" s="327">
        <v>2.2285546189023002E-4</v>
      </c>
      <c r="L7354" s="336">
        <v>5.8741981719495289E-6</v>
      </c>
      <c r="M7354" s="337">
        <v>1.1415525114155251E-4</v>
      </c>
      <c r="N7354" s="345">
        <v>0</v>
      </c>
      <c r="O7354" s="346">
        <v>0</v>
      </c>
      <c r="P7354" s="347">
        <v>0</v>
      </c>
      <c r="Q7354" s="348">
        <v>1.7683465959328029E-2</v>
      </c>
      <c r="R7354" s="346">
        <v>4.4809858486383886E-2</v>
      </c>
      <c r="S7354" s="347">
        <v>3.0444164240945881E-2</v>
      </c>
      <c r="T7354" s="349">
        <v>6.1049992887914871E-2</v>
      </c>
      <c r="U7354" s="349">
        <v>0.29939994759607913</v>
      </c>
      <c r="V7354" s="361">
        <v>0</v>
      </c>
    </row>
    <row r="7355" spans="1:22" ht="16" hidden="1" customHeight="1" outlineLevel="1">
      <c r="A7355" s="65">
        <v>7346</v>
      </c>
      <c r="B7355" s="117">
        <v>1</v>
      </c>
      <c r="C7355" s="325">
        <v>9.045367863804311E-5</v>
      </c>
      <c r="D7355" s="326">
        <v>8.7138689156095626E-5</v>
      </c>
      <c r="E7355" s="327">
        <v>8.7305791153987841E-5</v>
      </c>
      <c r="F7355" s="332">
        <v>0</v>
      </c>
      <c r="G7355" s="326">
        <v>0</v>
      </c>
      <c r="H7355" s="327">
        <v>0</v>
      </c>
      <c r="I7355" s="332">
        <v>2.407253858292988E-4</v>
      </c>
      <c r="J7355" s="326">
        <v>2.6430874220690037E-4</v>
      </c>
      <c r="K7355" s="327">
        <v>2.3176968036583927E-4</v>
      </c>
      <c r="L7355" s="336">
        <v>2.3496792687798115E-6</v>
      </c>
      <c r="M7355" s="337">
        <v>1.1415525114155251E-4</v>
      </c>
      <c r="N7355" s="345">
        <v>0</v>
      </c>
      <c r="O7355" s="346">
        <v>0</v>
      </c>
      <c r="P7355" s="347">
        <v>0</v>
      </c>
      <c r="Q7355" s="348">
        <v>8.8417329796640146E-3</v>
      </c>
      <c r="R7355" s="346">
        <v>5.5554430680993132E-2</v>
      </c>
      <c r="S7355" s="347">
        <v>1.1349774976565447E-2</v>
      </c>
      <c r="T7355" s="349">
        <v>2.6150697888125529E-2</v>
      </c>
      <c r="U7355" s="349">
        <v>0.23828187493288214</v>
      </c>
      <c r="V7355" s="361">
        <v>0</v>
      </c>
    </row>
    <row r="7356" spans="1:22" ht="16" hidden="1" customHeight="1" outlineLevel="1">
      <c r="A7356" s="65">
        <v>7347</v>
      </c>
      <c r="B7356" s="117">
        <v>1</v>
      </c>
      <c r="C7356" s="325">
        <v>8.496595545920108E-5</v>
      </c>
      <c r="D7356" s="326">
        <v>8.2472628157107905E-5</v>
      </c>
      <c r="E7356" s="327">
        <v>8.0352462170549884E-5</v>
      </c>
      <c r="F7356" s="332">
        <v>0</v>
      </c>
      <c r="G7356" s="326">
        <v>0</v>
      </c>
      <c r="H7356" s="327">
        <v>0</v>
      </c>
      <c r="I7356" s="332">
        <v>2.5632795713304962E-4</v>
      </c>
      <c r="J7356" s="326">
        <v>2.4128962935528851E-4</v>
      </c>
      <c r="K7356" s="327">
        <v>2.2582686804876643E-4</v>
      </c>
      <c r="L7356" s="336">
        <v>1.1748396343899057E-6</v>
      </c>
      <c r="M7356" s="337">
        <v>1.1415525114155251E-4</v>
      </c>
      <c r="N7356" s="345">
        <v>0</v>
      </c>
      <c r="O7356" s="346">
        <v>0</v>
      </c>
      <c r="P7356" s="347">
        <v>0</v>
      </c>
      <c r="Q7356" s="348">
        <v>1.7683465959328029E-2</v>
      </c>
      <c r="R7356" s="346">
        <v>7.1949938481083178E-2</v>
      </c>
      <c r="S7356" s="347">
        <v>1.1982623474354468E-2</v>
      </c>
      <c r="T7356" s="349">
        <v>2.1871492779159531E-2</v>
      </c>
      <c r="U7356" s="349">
        <v>0.22786625483272316</v>
      </c>
      <c r="V7356" s="361">
        <v>0</v>
      </c>
    </row>
    <row r="7357" spans="1:22" ht="16" hidden="1" customHeight="1" outlineLevel="1">
      <c r="A7357" s="65">
        <v>7348</v>
      </c>
      <c r="B7357" s="117">
        <v>1</v>
      </c>
      <c r="C7357" s="325">
        <v>8.2740864967552143E-5</v>
      </c>
      <c r="D7357" s="326">
        <v>7.9206385457816504E-5</v>
      </c>
      <c r="E7357" s="327">
        <v>7.8134142662773963E-5</v>
      </c>
      <c r="F7357" s="332">
        <v>0</v>
      </c>
      <c r="G7357" s="326">
        <v>0</v>
      </c>
      <c r="H7357" s="327">
        <v>0</v>
      </c>
      <c r="I7357" s="332">
        <v>2.7193052843680048E-4</v>
      </c>
      <c r="J7357" s="326">
        <v>2.0922729359768632E-4</v>
      </c>
      <c r="K7357" s="327">
        <v>2.1988405573169364E-4</v>
      </c>
      <c r="L7357" s="336">
        <v>1.409807561267887E-5</v>
      </c>
      <c r="M7357" s="337">
        <v>1.1415525114155251E-4</v>
      </c>
      <c r="N7357" s="345">
        <v>0</v>
      </c>
      <c r="O7357" s="346">
        <v>0</v>
      </c>
      <c r="P7357" s="347">
        <v>0</v>
      </c>
      <c r="Q7357" s="348">
        <v>1.7683465959328029E-2</v>
      </c>
      <c r="R7357" s="346">
        <v>7.6564021853884681E-2</v>
      </c>
      <c r="S7357" s="347">
        <v>1.795318621971323E-2</v>
      </c>
      <c r="T7357" s="349">
        <v>1.6926633542132162E-2</v>
      </c>
      <c r="U7357" s="349">
        <v>0.20958978937395367</v>
      </c>
      <c r="V7357" s="361">
        <v>0</v>
      </c>
    </row>
    <row r="7358" spans="1:22" ht="16" hidden="1" customHeight="1" outlineLevel="1">
      <c r="A7358" s="65">
        <v>7349</v>
      </c>
      <c r="B7358" s="117">
        <v>1</v>
      </c>
      <c r="C7358" s="325">
        <v>8.2572108104421473E-5</v>
      </c>
      <c r="D7358" s="326">
        <v>7.8020428287240459E-5</v>
      </c>
      <c r="E7358" s="327">
        <v>7.7174168138941114E-5</v>
      </c>
      <c r="F7358" s="332">
        <v>0</v>
      </c>
      <c r="G7358" s="326">
        <v>0</v>
      </c>
      <c r="H7358" s="327">
        <v>0</v>
      </c>
      <c r="I7358" s="332">
        <v>2.6970158967912179E-4</v>
      </c>
      <c r="J7358" s="326">
        <v>2.437559628751041E-4</v>
      </c>
      <c r="K7358" s="327">
        <v>2.3474108652437564E-4</v>
      </c>
      <c r="L7358" s="336">
        <v>3.7594868300476983E-5</v>
      </c>
      <c r="M7358" s="337">
        <v>1.1415525114155251E-4</v>
      </c>
      <c r="N7358" s="345">
        <v>0</v>
      </c>
      <c r="O7358" s="346">
        <v>0</v>
      </c>
      <c r="P7358" s="347">
        <v>0</v>
      </c>
      <c r="Q7358" s="348">
        <v>1.7683465959328029E-2</v>
      </c>
      <c r="R7358" s="346">
        <v>8.8188100876549394E-2</v>
      </c>
      <c r="S7358" s="347">
        <v>1.6687489224135186E-2</v>
      </c>
      <c r="T7358" s="349">
        <v>1.9208876266914025E-2</v>
      </c>
      <c r="U7358" s="349">
        <v>0.20448023989085679</v>
      </c>
      <c r="V7358" s="361">
        <v>0</v>
      </c>
    </row>
    <row r="7359" spans="1:22" ht="16" hidden="1" customHeight="1" outlineLevel="1">
      <c r="A7359" s="65">
        <v>7350</v>
      </c>
      <c r="B7359" s="117">
        <v>1</v>
      </c>
      <c r="C7359" s="325">
        <v>8.4453434615619019E-5</v>
      </c>
      <c r="D7359" s="326">
        <v>7.955634003274058E-5</v>
      </c>
      <c r="E7359" s="327">
        <v>7.8263868949778403E-5</v>
      </c>
      <c r="F7359" s="332">
        <v>0</v>
      </c>
      <c r="G7359" s="326">
        <v>0</v>
      </c>
      <c r="H7359" s="327">
        <v>0</v>
      </c>
      <c r="I7359" s="332">
        <v>2.6301477340608576E-4</v>
      </c>
      <c r="J7359" s="326">
        <v>2.4704440756819152E-4</v>
      </c>
      <c r="K7359" s="327">
        <v>2.4068389884144843E-4</v>
      </c>
      <c r="L7359" s="336">
        <v>9.3987170751192462E-5</v>
      </c>
      <c r="M7359" s="337">
        <v>1.1415525114155251E-4</v>
      </c>
      <c r="N7359" s="345">
        <v>0</v>
      </c>
      <c r="O7359" s="346">
        <v>2.5516125494966517E-3</v>
      </c>
      <c r="P7359" s="347">
        <v>0</v>
      </c>
      <c r="Q7359" s="348">
        <v>1.7683465959328029E-2</v>
      </c>
      <c r="R7359" s="346">
        <v>8.8549932638723211E-2</v>
      </c>
      <c r="S7359" s="347">
        <v>1.9851731713080294E-2</v>
      </c>
      <c r="T7359" s="349">
        <v>1.9969623841841311E-2</v>
      </c>
      <c r="U7359" s="349">
        <v>0.20624893009654416</v>
      </c>
      <c r="V7359" s="361">
        <v>0</v>
      </c>
    </row>
    <row r="7360" spans="1:22" ht="16" hidden="1" customHeight="1" outlineLevel="1">
      <c r="A7360" s="65">
        <v>7351</v>
      </c>
      <c r="B7360" s="117">
        <v>1</v>
      </c>
      <c r="C7360" s="325">
        <v>9.096619948162517E-5</v>
      </c>
      <c r="D7360" s="326">
        <v>8.3619701486025721E-5</v>
      </c>
      <c r="E7360" s="327">
        <v>8.3414002543854651E-5</v>
      </c>
      <c r="F7360" s="332">
        <v>0</v>
      </c>
      <c r="G7360" s="326">
        <v>0</v>
      </c>
      <c r="H7360" s="327">
        <v>0</v>
      </c>
      <c r="I7360" s="332">
        <v>2.652437121637644E-4</v>
      </c>
      <c r="J7360" s="326">
        <v>2.6060924192717705E-4</v>
      </c>
      <c r="K7360" s="327">
        <v>2.1394124341462081E-4</v>
      </c>
      <c r="L7360" s="336">
        <v>1.8210014333043539E-4</v>
      </c>
      <c r="M7360" s="337">
        <v>1.1415525114155251E-4</v>
      </c>
      <c r="N7360" s="345">
        <v>1.4147178966693204E-2</v>
      </c>
      <c r="O7360" s="346">
        <v>7.7977520617043897E-2</v>
      </c>
      <c r="P7360" s="347">
        <v>3.7187017552906487E-2</v>
      </c>
      <c r="Q7360" s="348">
        <v>8.8417329796640146E-3</v>
      </c>
      <c r="R7360" s="346">
        <v>8.3514170519728703E-2</v>
      </c>
      <c r="S7360" s="347">
        <v>2.6413644972591129E-2</v>
      </c>
      <c r="T7360" s="349">
        <v>2.719672580365055E-2</v>
      </c>
      <c r="U7360" s="349">
        <v>0.21135847957964102</v>
      </c>
      <c r="V7360" s="361">
        <v>0</v>
      </c>
    </row>
    <row r="7361" spans="1:22" ht="16" hidden="1" customHeight="1" outlineLevel="1">
      <c r="A7361" s="65">
        <v>7352</v>
      </c>
      <c r="B7361" s="117">
        <v>1</v>
      </c>
      <c r="C7361" s="325">
        <v>1.1124827432825659E-4</v>
      </c>
      <c r="D7361" s="326">
        <v>9.227135625498211E-5</v>
      </c>
      <c r="E7361" s="327">
        <v>9.646446701650128E-5</v>
      </c>
      <c r="F7361" s="332">
        <v>0</v>
      </c>
      <c r="G7361" s="326">
        <v>0</v>
      </c>
      <c r="H7361" s="327">
        <v>0</v>
      </c>
      <c r="I7361" s="332">
        <v>2.7638840595215787E-4</v>
      </c>
      <c r="J7361" s="326">
        <v>1.3030462096358852E-4</v>
      </c>
      <c r="K7361" s="327">
        <v>1.4857030792682002E-4</v>
      </c>
      <c r="L7361" s="336">
        <v>1.5860335064263727E-4</v>
      </c>
      <c r="M7361" s="337">
        <v>1.1415525114155251E-4</v>
      </c>
      <c r="N7361" s="345">
        <v>0.11532094369819612</v>
      </c>
      <c r="O7361" s="346">
        <v>0.25364005000806633</v>
      </c>
      <c r="P7361" s="347">
        <v>0.12789042705667525</v>
      </c>
      <c r="Q7361" s="348">
        <v>8.8417329796640146E-3</v>
      </c>
      <c r="R7361" s="346">
        <v>7.4937455430440364E-2</v>
      </c>
      <c r="S7361" s="347">
        <v>1.6645991240498238E-2</v>
      </c>
      <c r="T7361" s="349">
        <v>8.1209803623488008E-2</v>
      </c>
      <c r="U7361" s="349">
        <v>0.26265049554457481</v>
      </c>
      <c r="V7361" s="361">
        <v>0</v>
      </c>
    </row>
    <row r="7362" spans="1:22" ht="16" hidden="1" customHeight="1" outlineLevel="1">
      <c r="A7362" s="65">
        <v>7353</v>
      </c>
      <c r="B7362" s="117">
        <v>1</v>
      </c>
      <c r="C7362" s="325">
        <v>1.3009904096537226E-4</v>
      </c>
      <c r="D7362" s="326">
        <v>1.0411148603991344E-4</v>
      </c>
      <c r="E7362" s="327">
        <v>1.1104570167580029E-4</v>
      </c>
      <c r="F7362" s="332">
        <v>0</v>
      </c>
      <c r="G7362" s="326">
        <v>0</v>
      </c>
      <c r="H7362" s="327">
        <v>0</v>
      </c>
      <c r="I7362" s="332">
        <v>2.9644885477126613E-4</v>
      </c>
      <c r="J7362" s="326">
        <v>0</v>
      </c>
      <c r="K7362" s="327">
        <v>1.4262749560974724E-4</v>
      </c>
      <c r="L7362" s="336">
        <v>1.4685495429873823E-4</v>
      </c>
      <c r="M7362" s="337">
        <v>1.1415525114155251E-4</v>
      </c>
      <c r="N7362" s="345">
        <v>0.20949256934517416</v>
      </c>
      <c r="O7362" s="346">
        <v>0.36443716257433306</v>
      </c>
      <c r="P7362" s="347">
        <v>0.25650664134305678</v>
      </c>
      <c r="Q7362" s="348">
        <v>1.7683465959328029E-2</v>
      </c>
      <c r="R7362" s="346">
        <v>6.4859660788552612E-2</v>
      </c>
      <c r="S7362" s="347">
        <v>1.4431021498236662E-2</v>
      </c>
      <c r="T7362" s="349">
        <v>0.11629928551700917</v>
      </c>
      <c r="U7362" s="349">
        <v>0.38292142953131614</v>
      </c>
      <c r="V7362" s="361">
        <v>7.7246489313078412E-2</v>
      </c>
    </row>
    <row r="7363" spans="1:22" ht="16" hidden="1" customHeight="1" outlineLevel="1">
      <c r="A7363" s="65">
        <v>7354</v>
      </c>
      <c r="B7363" s="117">
        <v>1</v>
      </c>
      <c r="C7363" s="325">
        <v>1.4735599278403153E-4</v>
      </c>
      <c r="D7363" s="326">
        <v>1.0784433483910362E-4</v>
      </c>
      <c r="E7363" s="327">
        <v>1.2561396370639884E-4</v>
      </c>
      <c r="F7363" s="332">
        <v>0</v>
      </c>
      <c r="G7363" s="326">
        <v>0</v>
      </c>
      <c r="H7363" s="327">
        <v>0</v>
      </c>
      <c r="I7363" s="332">
        <v>2.6301477340608576E-4</v>
      </c>
      <c r="J7363" s="326">
        <v>0</v>
      </c>
      <c r="K7363" s="327">
        <v>1.366846832926744E-4</v>
      </c>
      <c r="L7363" s="336">
        <v>1.644775488145868E-4</v>
      </c>
      <c r="M7363" s="337">
        <v>1.1415525114155251E-4</v>
      </c>
      <c r="N7363" s="345">
        <v>0.21720921241791588</v>
      </c>
      <c r="O7363" s="346">
        <v>0.39145305281265064</v>
      </c>
      <c r="P7363" s="347">
        <v>0.30393765293205377</v>
      </c>
      <c r="Q7363" s="348">
        <v>1.7683465959328029E-2</v>
      </c>
      <c r="R7363" s="346">
        <v>4.9002090225932368E-2</v>
      </c>
      <c r="S7363" s="347">
        <v>8.4604587528779012E-3</v>
      </c>
      <c r="T7363" s="349">
        <v>0.18543222138852647</v>
      </c>
      <c r="U7363" s="349">
        <v>0.45160556585217582</v>
      </c>
      <c r="V7363" s="361">
        <v>0.1715333190241394</v>
      </c>
    </row>
    <row r="7364" spans="1:22" ht="16" hidden="1" customHeight="1" outlineLevel="1">
      <c r="A7364" s="65">
        <v>7355</v>
      </c>
      <c r="B7364" s="117">
        <v>1</v>
      </c>
      <c r="C7364" s="325">
        <v>1.5041236708295379E-4</v>
      </c>
      <c r="D7364" s="326">
        <v>1.0591958467702118E-4</v>
      </c>
      <c r="E7364" s="327">
        <v>1.3033600055336044E-4</v>
      </c>
      <c r="F7364" s="332">
        <v>0</v>
      </c>
      <c r="G7364" s="326">
        <v>0</v>
      </c>
      <c r="H7364" s="327">
        <v>0</v>
      </c>
      <c r="I7364" s="332">
        <v>2.0729130446411843E-4</v>
      </c>
      <c r="J7364" s="326">
        <v>0</v>
      </c>
      <c r="K7364" s="327">
        <v>1.2479905865852881E-4</v>
      </c>
      <c r="L7364" s="336">
        <v>1.8797434150238492E-4</v>
      </c>
      <c r="M7364" s="337">
        <v>1.1415525114155251E-4</v>
      </c>
      <c r="N7364" s="345">
        <v>0.24250265360079162</v>
      </c>
      <c r="O7364" s="346">
        <v>0.39550964343672468</v>
      </c>
      <c r="P7364" s="347">
        <v>0.37183015686890047</v>
      </c>
      <c r="Q7364" s="348">
        <v>8.8417329796640146E-3</v>
      </c>
      <c r="R7364" s="346">
        <v>4.7026913695863613E-2</v>
      </c>
      <c r="S7364" s="347">
        <v>1.9410813513274942E-2</v>
      </c>
      <c r="T7364" s="349">
        <v>0.1344621338683982</v>
      </c>
      <c r="U7364" s="349">
        <v>0.38203708442847245</v>
      </c>
      <c r="V7364" s="361">
        <v>0.22597537430102752</v>
      </c>
    </row>
    <row r="7365" spans="1:22" ht="16" hidden="1" customHeight="1" outlineLevel="1">
      <c r="A7365" s="65">
        <v>7356</v>
      </c>
      <c r="B7365" s="117">
        <v>1</v>
      </c>
      <c r="C7365" s="325">
        <v>1.5073113004664509E-4</v>
      </c>
      <c r="D7365" s="326">
        <v>1.0418925372322991E-4</v>
      </c>
      <c r="E7365" s="327">
        <v>1.2771552955587076E-4</v>
      </c>
      <c r="F7365" s="332">
        <v>0</v>
      </c>
      <c r="G7365" s="326">
        <v>0</v>
      </c>
      <c r="H7365" s="327">
        <v>0</v>
      </c>
      <c r="I7365" s="332">
        <v>1.537967742798298E-4</v>
      </c>
      <c r="J7365" s="326">
        <v>0</v>
      </c>
      <c r="K7365" s="327">
        <v>1.1885624634145602E-4</v>
      </c>
      <c r="L7365" s="336">
        <v>2.0677177565262342E-4</v>
      </c>
      <c r="M7365" s="337">
        <v>1.1415525114155251E-4</v>
      </c>
      <c r="N7365" s="345">
        <v>0.26379487244965311</v>
      </c>
      <c r="O7365" s="346">
        <v>0.3864666319029848</v>
      </c>
      <c r="P7365" s="347">
        <v>0.384614144184729</v>
      </c>
      <c r="Q7365" s="348">
        <v>1.7683465959328029E-2</v>
      </c>
      <c r="R7365" s="346">
        <v>4.7818538287855539E-2</v>
      </c>
      <c r="S7365" s="347">
        <v>2.3482830765266641E-2</v>
      </c>
      <c r="T7365" s="349">
        <v>0.14863105745141891</v>
      </c>
      <c r="U7365" s="349">
        <v>0.35963367515643241</v>
      </c>
      <c r="V7365" s="361">
        <v>0.28631131075499611</v>
      </c>
    </row>
    <row r="7366" spans="1:22" ht="16" hidden="1" customHeight="1" outlineLevel="1">
      <c r="A7366" s="65">
        <v>7357</v>
      </c>
      <c r="B7366" s="117">
        <v>1</v>
      </c>
      <c r="C7366" s="325">
        <v>1.4893730709410787E-4</v>
      </c>
      <c r="D7366" s="326">
        <v>1.054335366562933E-4</v>
      </c>
      <c r="E7366" s="327">
        <v>1.2794903687247876E-4</v>
      </c>
      <c r="F7366" s="332">
        <v>0</v>
      </c>
      <c r="G7366" s="326">
        <v>0</v>
      </c>
      <c r="H7366" s="327">
        <v>0</v>
      </c>
      <c r="I7366" s="332">
        <v>1.1813375415697072E-4</v>
      </c>
      <c r="J7366" s="326">
        <v>0</v>
      </c>
      <c r="K7366" s="327">
        <v>1.069706217073104E-4</v>
      </c>
      <c r="L7366" s="336">
        <v>1.8797434150238492E-4</v>
      </c>
      <c r="M7366" s="337">
        <v>1.1415525114155251E-4</v>
      </c>
      <c r="N7366" s="345">
        <v>0.2370724232903437</v>
      </c>
      <c r="O7366" s="346">
        <v>0.34835324989041927</v>
      </c>
      <c r="P7366" s="347">
        <v>0.33953354171400685</v>
      </c>
      <c r="Q7366" s="348">
        <v>2.6525198938992044E-2</v>
      </c>
      <c r="R7366" s="346">
        <v>4.5616593769048953E-2</v>
      </c>
      <c r="S7366" s="347">
        <v>2.443210351195017E-2</v>
      </c>
      <c r="T7366" s="349">
        <v>0.11154461317371361</v>
      </c>
      <c r="U7366" s="349">
        <v>0.32111553289924072</v>
      </c>
      <c r="V7366" s="361">
        <v>0.20135391472060912</v>
      </c>
    </row>
    <row r="7367" spans="1:22" ht="16" hidden="1" customHeight="1" outlineLevel="1">
      <c r="A7367" s="65">
        <v>7358</v>
      </c>
      <c r="B7367" s="117">
        <v>1</v>
      </c>
      <c r="C7367" s="325">
        <v>1.3641179769729761E-4</v>
      </c>
      <c r="D7367" s="326">
        <v>1.0687223879764785E-4</v>
      </c>
      <c r="E7367" s="327">
        <v>1.2256539596179451E-4</v>
      </c>
      <c r="F7367" s="332">
        <v>0</v>
      </c>
      <c r="G7367" s="326">
        <v>0</v>
      </c>
      <c r="H7367" s="327">
        <v>0</v>
      </c>
      <c r="I7367" s="332">
        <v>8.2470734034111612E-5</v>
      </c>
      <c r="J7367" s="326">
        <v>0</v>
      </c>
      <c r="K7367" s="327">
        <v>0</v>
      </c>
      <c r="L7367" s="336">
        <v>1.9032402077116473E-4</v>
      </c>
      <c r="M7367" s="337">
        <v>1.1415525114155251E-4</v>
      </c>
      <c r="N7367" s="345">
        <v>0.23764402648091718</v>
      </c>
      <c r="O7367" s="346">
        <v>0.29990103529376172</v>
      </c>
      <c r="P7367" s="347">
        <v>0.27150648906049818</v>
      </c>
      <c r="Q7367" s="348">
        <v>8.8417329796640146E-3</v>
      </c>
      <c r="R7367" s="346">
        <v>4.7451039420310405E-2</v>
      </c>
      <c r="S7367" s="347">
        <v>1.8503038750228355E-2</v>
      </c>
      <c r="T7367" s="349">
        <v>8.929274660709044E-2</v>
      </c>
      <c r="U7367" s="349">
        <v>0.28800172182609385</v>
      </c>
      <c r="V7367" s="361">
        <v>8.0666772690451014E-2</v>
      </c>
    </row>
    <row r="7368" spans="1:22" ht="16" hidden="1" customHeight="1" outlineLevel="1">
      <c r="A7368" s="65">
        <v>7359</v>
      </c>
      <c r="B7368" s="117">
        <v>1</v>
      </c>
      <c r="C7368" s="325">
        <v>1.4012444868617251E-4</v>
      </c>
      <c r="D7368" s="326">
        <v>1.0658060998521112E-4</v>
      </c>
      <c r="E7368" s="327">
        <v>1.1783038648613247E-4</v>
      </c>
      <c r="F7368" s="332">
        <v>0</v>
      </c>
      <c r="G7368" s="326">
        <v>0</v>
      </c>
      <c r="H7368" s="327">
        <v>0</v>
      </c>
      <c r="I7368" s="332">
        <v>0</v>
      </c>
      <c r="J7368" s="326">
        <v>0</v>
      </c>
      <c r="K7368" s="327">
        <v>0</v>
      </c>
      <c r="L7368" s="336">
        <v>2.1382081345896285E-4</v>
      </c>
      <c r="M7368" s="337">
        <v>1.1415525114155251E-4</v>
      </c>
      <c r="N7368" s="345">
        <v>0.14275789684572235</v>
      </c>
      <c r="O7368" s="346">
        <v>0.14684806755501545</v>
      </c>
      <c r="P7368" s="347">
        <v>0.13308195225569036</v>
      </c>
      <c r="Q7368" s="348">
        <v>8.8417329796640146E-3</v>
      </c>
      <c r="R7368" s="346">
        <v>4.3431779400515222E-2</v>
      </c>
      <c r="S7368" s="347">
        <v>1.945231149691189E-2</v>
      </c>
      <c r="T7368" s="349">
        <v>8.5013541498124442E-2</v>
      </c>
      <c r="U7368" s="349">
        <v>0.30686775068675914</v>
      </c>
      <c r="V7368" s="361">
        <v>1.8472584062257755E-2</v>
      </c>
    </row>
    <row r="7369" spans="1:22" ht="16" hidden="1" customHeight="1" outlineLevel="1">
      <c r="A7369" s="65">
        <v>7360</v>
      </c>
      <c r="B7369" s="117">
        <v>1</v>
      </c>
      <c r="C7369" s="325">
        <v>1.4813727455778466E-4</v>
      </c>
      <c r="D7369" s="326">
        <v>9.9445425040925735E-5</v>
      </c>
      <c r="E7369" s="327">
        <v>1.2968736911833826E-4</v>
      </c>
      <c r="F7369" s="332">
        <v>0</v>
      </c>
      <c r="G7369" s="326">
        <v>0</v>
      </c>
      <c r="H7369" s="327">
        <v>0</v>
      </c>
      <c r="I7369" s="332">
        <v>0</v>
      </c>
      <c r="J7369" s="326">
        <v>0</v>
      </c>
      <c r="K7369" s="327">
        <v>9.5084997073164795E-5</v>
      </c>
      <c r="L7369" s="336">
        <v>2.2321953053408208E-4</v>
      </c>
      <c r="M7369" s="337">
        <v>1.1415525114155251E-4</v>
      </c>
      <c r="N7369" s="345">
        <v>1.3861377371406474E-2</v>
      </c>
      <c r="O7369" s="346">
        <v>2.1144895344532375E-2</v>
      </c>
      <c r="P7369" s="347">
        <v>1.7881480407947251E-2</v>
      </c>
      <c r="Q7369" s="348">
        <v>8.8417329796640146E-3</v>
      </c>
      <c r="R7369" s="346">
        <v>3.9608547470841922E-2</v>
      </c>
      <c r="S7369" s="347">
        <v>1.1308276992928497E-2</v>
      </c>
      <c r="T7369" s="349">
        <v>0.1009892405715975</v>
      </c>
      <c r="U7369" s="349">
        <v>0.3416519913986108</v>
      </c>
      <c r="V7369" s="361">
        <v>0</v>
      </c>
    </row>
    <row r="7370" spans="1:22" ht="16" hidden="1" customHeight="1" outlineLevel="1">
      <c r="A7370" s="65">
        <v>7361</v>
      </c>
      <c r="B7370" s="117">
        <v>1</v>
      </c>
      <c r="C7370" s="325">
        <v>1.5179992351313938E-4</v>
      </c>
      <c r="D7370" s="326">
        <v>1.0411148603991344E-4</v>
      </c>
      <c r="E7370" s="327">
        <v>1.3306025258045368E-4</v>
      </c>
      <c r="F7370" s="332">
        <v>0</v>
      </c>
      <c r="G7370" s="326">
        <v>0</v>
      </c>
      <c r="H7370" s="327">
        <v>0</v>
      </c>
      <c r="I7370" s="332">
        <v>0</v>
      </c>
      <c r="J7370" s="326">
        <v>0</v>
      </c>
      <c r="K7370" s="327">
        <v>1.3965608945121081E-4</v>
      </c>
      <c r="L7370" s="336">
        <v>2.2321953053408208E-4</v>
      </c>
      <c r="M7370" s="337">
        <v>1.1415525114155251E-4</v>
      </c>
      <c r="N7370" s="345">
        <v>0</v>
      </c>
      <c r="O7370" s="346">
        <v>0</v>
      </c>
      <c r="P7370" s="347">
        <v>0</v>
      </c>
      <c r="Q7370" s="348">
        <v>1.7683465959328029E-2</v>
      </c>
      <c r="R7370" s="346">
        <v>4.2197996950781018E-2</v>
      </c>
      <c r="S7370" s="347">
        <v>1.7237341754650314E-2</v>
      </c>
      <c r="T7370" s="349">
        <v>0.13436704042153227</v>
      </c>
      <c r="U7370" s="349">
        <v>0.41112221225533152</v>
      </c>
      <c r="V7370" s="361">
        <v>0</v>
      </c>
    </row>
    <row r="7371" spans="1:22" ht="16" hidden="1" customHeight="1" outlineLevel="1">
      <c r="A7371" s="65">
        <v>7362</v>
      </c>
      <c r="B7371" s="117">
        <v>1</v>
      </c>
      <c r="C7371" s="325">
        <v>1.5526881458860329E-4</v>
      </c>
      <c r="D7371" s="326">
        <v>1.1377412069198384E-4</v>
      </c>
      <c r="E7371" s="327">
        <v>1.3750986422470595E-4</v>
      </c>
      <c r="F7371" s="332">
        <v>0</v>
      </c>
      <c r="G7371" s="326">
        <v>0</v>
      </c>
      <c r="H7371" s="327">
        <v>0</v>
      </c>
      <c r="I7371" s="332">
        <v>0</v>
      </c>
      <c r="J7371" s="326">
        <v>0</v>
      </c>
      <c r="K7371" s="327">
        <v>1.6342733871950202E-4</v>
      </c>
      <c r="L7371" s="336">
        <v>1.644775488145868E-4</v>
      </c>
      <c r="M7371" s="337">
        <v>1.1415525114155251E-4</v>
      </c>
      <c r="N7371" s="345">
        <v>0</v>
      </c>
      <c r="O7371" s="346">
        <v>0</v>
      </c>
      <c r="P7371" s="347">
        <v>0</v>
      </c>
      <c r="Q7371" s="348">
        <v>2.6525198938992044E-2</v>
      </c>
      <c r="R7371" s="346">
        <v>3.1229147654678484E-2</v>
      </c>
      <c r="S7371" s="347">
        <v>1.5971644759072267E-2</v>
      </c>
      <c r="T7371" s="349">
        <v>0.22594202975340455</v>
      </c>
      <c r="U7371" s="349">
        <v>0.49356282795375961</v>
      </c>
      <c r="V7371" s="361">
        <v>0</v>
      </c>
    </row>
    <row r="7372" spans="1:22" ht="16" hidden="1" customHeight="1" outlineLevel="1">
      <c r="A7372" s="65">
        <v>7363</v>
      </c>
      <c r="B7372" s="117">
        <v>1</v>
      </c>
      <c r="C7372" s="325">
        <v>1.6088779310543586E-4</v>
      </c>
      <c r="D7372" s="326">
        <v>1.2703351069744061E-4</v>
      </c>
      <c r="E7372" s="327">
        <v>1.5019709509374015E-4</v>
      </c>
      <c r="F7372" s="332">
        <v>0</v>
      </c>
      <c r="G7372" s="326">
        <v>0</v>
      </c>
      <c r="H7372" s="327">
        <v>0</v>
      </c>
      <c r="I7372" s="332">
        <v>8.4699672791790334E-5</v>
      </c>
      <c r="J7372" s="326">
        <v>1.4304734414930225E-4</v>
      </c>
      <c r="K7372" s="327">
        <v>1.6937015103657481E-4</v>
      </c>
      <c r="L7372" s="336">
        <v>1.1748396343899057E-4</v>
      </c>
      <c r="M7372" s="337">
        <v>1.1415525114155251E-4</v>
      </c>
      <c r="N7372" s="345">
        <v>0</v>
      </c>
      <c r="O7372" s="346">
        <v>0</v>
      </c>
      <c r="P7372" s="347">
        <v>0</v>
      </c>
      <c r="Q7372" s="348">
        <v>2.6525198938992044E-2</v>
      </c>
      <c r="R7372" s="346">
        <v>2.5485005445159133E-2</v>
      </c>
      <c r="S7372" s="347">
        <v>8.1440345039833894E-3</v>
      </c>
      <c r="T7372" s="349">
        <v>0.23050651520296828</v>
      </c>
      <c r="U7372" s="349">
        <v>0.55183134417446023</v>
      </c>
      <c r="V7372" s="361">
        <v>0</v>
      </c>
    </row>
    <row r="7373" spans="1:22" ht="16" hidden="1" customHeight="1" outlineLevel="1">
      <c r="A7373" s="65">
        <v>7364</v>
      </c>
      <c r="B7373" s="117">
        <v>1</v>
      </c>
      <c r="C7373" s="325">
        <v>1.5828143710819539E-4</v>
      </c>
      <c r="D7373" s="326">
        <v>1.3088301102160546E-4</v>
      </c>
      <c r="E7373" s="327">
        <v>1.5107923384537035E-4</v>
      </c>
      <c r="F7373" s="332">
        <v>0</v>
      </c>
      <c r="G7373" s="326">
        <v>0</v>
      </c>
      <c r="H7373" s="327">
        <v>0</v>
      </c>
      <c r="I7373" s="332">
        <v>1.136758766416133E-4</v>
      </c>
      <c r="J7373" s="326">
        <v>1.7141017962718112E-4</v>
      </c>
      <c r="K7373" s="327">
        <v>1.9016999414632964E-4</v>
      </c>
      <c r="L7373" s="336">
        <v>8.811297257924293E-5</v>
      </c>
      <c r="M7373" s="337">
        <v>1.1415525114155251E-4</v>
      </c>
      <c r="N7373" s="345">
        <v>0</v>
      </c>
      <c r="O7373" s="346">
        <v>0</v>
      </c>
      <c r="P7373" s="347">
        <v>0</v>
      </c>
      <c r="Q7373" s="348">
        <v>8.8417329796640146E-3</v>
      </c>
      <c r="R7373" s="346">
        <v>1.7547805949322041E-2</v>
      </c>
      <c r="S7373" s="347">
        <v>1.1899627507080575E-2</v>
      </c>
      <c r="T7373" s="349">
        <v>0.25722777377228928</v>
      </c>
      <c r="U7373" s="349">
        <v>0.57904952122864917</v>
      </c>
      <c r="V7373" s="361">
        <v>0</v>
      </c>
    </row>
    <row r="7374" spans="1:22" ht="16" hidden="1" customHeight="1" outlineLevel="1">
      <c r="A7374" s="65">
        <v>7365</v>
      </c>
      <c r="B7374" s="117">
        <v>1</v>
      </c>
      <c r="C7374" s="325">
        <v>1.508311341136855E-4</v>
      </c>
      <c r="D7374" s="326">
        <v>1.3331325112524492E-4</v>
      </c>
      <c r="E7374" s="327">
        <v>1.4908144902550197E-4</v>
      </c>
      <c r="F7374" s="332">
        <v>0</v>
      </c>
      <c r="G7374" s="326">
        <v>0</v>
      </c>
      <c r="H7374" s="327">
        <v>0</v>
      </c>
      <c r="I7374" s="332">
        <v>1.2927844794536418E-4</v>
      </c>
      <c r="J7374" s="326">
        <v>1.7510967990690447E-4</v>
      </c>
      <c r="K7374" s="327">
        <v>1.9314140030486602E-4</v>
      </c>
      <c r="L7374" s="336">
        <v>5.8741981719495287E-5</v>
      </c>
      <c r="M7374" s="337">
        <v>1.1415525114155251E-4</v>
      </c>
      <c r="N7374" s="345">
        <v>0</v>
      </c>
      <c r="O7374" s="346">
        <v>0</v>
      </c>
      <c r="P7374" s="347">
        <v>0</v>
      </c>
      <c r="Q7374" s="348">
        <v>8.8417329796640146E-3</v>
      </c>
      <c r="R7374" s="346">
        <v>1.8893254655044347E-2</v>
      </c>
      <c r="S7374" s="347">
        <v>1.2216051755975085E-2</v>
      </c>
      <c r="T7374" s="349">
        <v>0.23716305648358207</v>
      </c>
      <c r="U7374" s="349">
        <v>0.55418959778204346</v>
      </c>
      <c r="V7374" s="361">
        <v>0</v>
      </c>
    </row>
    <row r="7375" spans="1:22" ht="16" hidden="1" customHeight="1" outlineLevel="1">
      <c r="A7375" s="65">
        <v>7366</v>
      </c>
      <c r="B7375" s="117">
        <v>1</v>
      </c>
      <c r="C7375" s="325">
        <v>1.4028070504092314E-4</v>
      </c>
      <c r="D7375" s="326">
        <v>1.2485601556457967E-4</v>
      </c>
      <c r="E7375" s="327">
        <v>1.3906657966875923E-4</v>
      </c>
      <c r="F7375" s="332">
        <v>0</v>
      </c>
      <c r="G7375" s="326">
        <v>0</v>
      </c>
      <c r="H7375" s="327">
        <v>0</v>
      </c>
      <c r="I7375" s="332">
        <v>1.3596526421840024E-4</v>
      </c>
      <c r="J7375" s="326">
        <v>1.9853984834515226E-4</v>
      </c>
      <c r="K7375" s="327">
        <v>1.9314140030486602E-4</v>
      </c>
      <c r="L7375" s="336">
        <v>3.7594868300476983E-5</v>
      </c>
      <c r="M7375" s="337">
        <v>1.1415525114155251E-4</v>
      </c>
      <c r="N7375" s="345">
        <v>0</v>
      </c>
      <c r="O7375" s="346">
        <v>0</v>
      </c>
      <c r="P7375" s="347">
        <v>0</v>
      </c>
      <c r="Q7375" s="348">
        <v>8.8417329796640146E-3</v>
      </c>
      <c r="R7375" s="346">
        <v>1.7207569041047161E-2</v>
      </c>
      <c r="S7375" s="347">
        <v>1.6288069007966779E-2</v>
      </c>
      <c r="T7375" s="349">
        <v>0.1907574544130175</v>
      </c>
      <c r="U7375" s="349">
        <v>0.49169587718108959</v>
      </c>
      <c r="V7375" s="361">
        <v>0</v>
      </c>
    </row>
    <row r="7376" spans="1:22" ht="16" hidden="1" customHeight="1" outlineLevel="1">
      <c r="A7376" s="65">
        <v>7367</v>
      </c>
      <c r="B7376" s="117">
        <v>1</v>
      </c>
      <c r="C7376" s="325">
        <v>1.2728642657986098E-4</v>
      </c>
      <c r="D7376" s="326">
        <v>1.1628212847893975E-4</v>
      </c>
      <c r="E7376" s="327">
        <v>1.2793606424377831E-4</v>
      </c>
      <c r="F7376" s="332">
        <v>0</v>
      </c>
      <c r="G7376" s="326">
        <v>0</v>
      </c>
      <c r="H7376" s="327">
        <v>0</v>
      </c>
      <c r="I7376" s="332">
        <v>1.4710995800679369E-4</v>
      </c>
      <c r="J7376" s="326">
        <v>2.0018407069169591E-4</v>
      </c>
      <c r="K7376" s="327">
        <v>2.0799843109754802E-4</v>
      </c>
      <c r="L7376" s="336">
        <v>2.3496792687798115E-5</v>
      </c>
      <c r="M7376" s="337">
        <v>1.1415525114155251E-4</v>
      </c>
      <c r="N7376" s="345">
        <v>0</v>
      </c>
      <c r="O7376" s="346">
        <v>0</v>
      </c>
      <c r="P7376" s="347">
        <v>0</v>
      </c>
      <c r="Q7376" s="348">
        <v>8.8417329796640146E-3</v>
      </c>
      <c r="R7376" s="346">
        <v>1.5756550149768817E-2</v>
      </c>
      <c r="S7376" s="347">
        <v>1.9727237762169454E-2</v>
      </c>
      <c r="T7376" s="349">
        <v>0.12333620058508658</v>
      </c>
      <c r="U7376" s="349">
        <v>0.42861259317823996</v>
      </c>
      <c r="V7376" s="361">
        <v>0</v>
      </c>
    </row>
    <row r="7377" spans="1:22" ht="16" hidden="1" customHeight="1" outlineLevel="1">
      <c r="A7377" s="65">
        <v>7368</v>
      </c>
      <c r="B7377" s="117">
        <v>1</v>
      </c>
      <c r="C7377" s="325">
        <v>1.1355461812437584E-4</v>
      </c>
      <c r="D7377" s="326">
        <v>1.0564739778541358E-4</v>
      </c>
      <c r="E7377" s="327">
        <v>1.1360130952978775E-4</v>
      </c>
      <c r="F7377" s="332">
        <v>0</v>
      </c>
      <c r="G7377" s="326">
        <v>0</v>
      </c>
      <c r="H7377" s="327">
        <v>0</v>
      </c>
      <c r="I7377" s="332">
        <v>1.537967742798298E-4</v>
      </c>
      <c r="J7377" s="326">
        <v>2.3019112851611854E-4</v>
      </c>
      <c r="K7377" s="327">
        <v>2.0799843109754802E-4</v>
      </c>
      <c r="L7377" s="336">
        <v>9.3987170751192458E-6</v>
      </c>
      <c r="M7377" s="337">
        <v>1.1415525114155251E-4</v>
      </c>
      <c r="N7377" s="345">
        <v>0</v>
      </c>
      <c r="O7377" s="346">
        <v>0</v>
      </c>
      <c r="P7377" s="347">
        <v>0</v>
      </c>
      <c r="Q7377" s="348">
        <v>8.8417329796640146E-3</v>
      </c>
      <c r="R7377" s="346">
        <v>1.5272362235569105E-2</v>
      </c>
      <c r="S7377" s="347">
        <v>1.2216051755975085E-2</v>
      </c>
      <c r="T7377" s="349">
        <v>8.5108634944990352E-2</v>
      </c>
      <c r="U7377" s="349">
        <v>0.30264254630650594</v>
      </c>
      <c r="V7377" s="361">
        <v>0</v>
      </c>
    </row>
    <row r="7378" spans="1:22" ht="16" hidden="1" customHeight="1" outlineLevel="1">
      <c r="A7378" s="65">
        <v>7369</v>
      </c>
      <c r="B7378" s="117">
        <v>1</v>
      </c>
      <c r="C7378" s="325">
        <v>1.0029157873314261E-4</v>
      </c>
      <c r="D7378" s="326">
        <v>9.5595924716760869E-5</v>
      </c>
      <c r="E7378" s="327">
        <v>1.0122542174956421E-4</v>
      </c>
      <c r="F7378" s="332">
        <v>0</v>
      </c>
      <c r="G7378" s="326">
        <v>0</v>
      </c>
      <c r="H7378" s="327">
        <v>0</v>
      </c>
      <c r="I7378" s="332">
        <v>1.537967742798298E-4</v>
      </c>
      <c r="J7378" s="326">
        <v>2.2566951706312337E-4</v>
      </c>
      <c r="K7378" s="327">
        <v>2.1096983725608443E-4</v>
      </c>
      <c r="L7378" s="336">
        <v>5.8741981719495289E-6</v>
      </c>
      <c r="M7378" s="337">
        <v>1.1415525114155251E-4</v>
      </c>
      <c r="N7378" s="345">
        <v>0</v>
      </c>
      <c r="O7378" s="346">
        <v>0</v>
      </c>
      <c r="P7378" s="347">
        <v>0</v>
      </c>
      <c r="Q7378" s="348">
        <v>8.8417329796640146E-3</v>
      </c>
      <c r="R7378" s="346">
        <v>1.9315921899745171E-2</v>
      </c>
      <c r="S7378" s="347">
        <v>9.0933072506669231E-3</v>
      </c>
      <c r="T7378" s="349">
        <v>4.8022190667285067E-2</v>
      </c>
      <c r="U7378" s="349">
        <v>0.2768000171900738</v>
      </c>
      <c r="V7378" s="361">
        <v>0</v>
      </c>
    </row>
    <row r="7379" spans="1:22" ht="16" hidden="1" customHeight="1" outlineLevel="1">
      <c r="A7379" s="65">
        <v>7370</v>
      </c>
      <c r="B7379" s="117">
        <v>1</v>
      </c>
      <c r="C7379" s="325">
        <v>9.2872527009582825E-5</v>
      </c>
      <c r="D7379" s="326">
        <v>8.6322128481272772E-5</v>
      </c>
      <c r="E7379" s="327">
        <v>8.8616026652732681E-5</v>
      </c>
      <c r="F7379" s="332">
        <v>0</v>
      </c>
      <c r="G7379" s="326">
        <v>0</v>
      </c>
      <c r="H7379" s="327">
        <v>0</v>
      </c>
      <c r="I7379" s="332">
        <v>1.537967742798298E-4</v>
      </c>
      <c r="J7379" s="326">
        <v>2.5362129695436631E-4</v>
      </c>
      <c r="K7379" s="327">
        <v>2.1394124341462081E-4</v>
      </c>
      <c r="L7379" s="336">
        <v>2.3496792687798115E-6</v>
      </c>
      <c r="M7379" s="337">
        <v>1.1415525114155251E-4</v>
      </c>
      <c r="N7379" s="345">
        <v>0</v>
      </c>
      <c r="O7379" s="346">
        <v>0</v>
      </c>
      <c r="P7379" s="347">
        <v>0</v>
      </c>
      <c r="Q7379" s="348">
        <v>8.8417329796640146E-3</v>
      </c>
      <c r="R7379" s="346">
        <v>2.3547180364684315E-2</v>
      </c>
      <c r="S7379" s="347">
        <v>9.0933072506669231E-3</v>
      </c>
      <c r="T7379" s="349">
        <v>3.1475930912616544E-2</v>
      </c>
      <c r="U7379" s="349">
        <v>0.21794193756747737</v>
      </c>
      <c r="V7379" s="361">
        <v>0</v>
      </c>
    </row>
    <row r="7380" spans="1:22" ht="16" hidden="1" customHeight="1" outlineLevel="1">
      <c r="A7380" s="65">
        <v>7371</v>
      </c>
      <c r="B7380" s="117">
        <v>1</v>
      </c>
      <c r="C7380" s="325">
        <v>8.8241088654774234E-5</v>
      </c>
      <c r="D7380" s="326">
        <v>8.1247787144873631E-5</v>
      </c>
      <c r="E7380" s="327">
        <v>8.2389164876519582E-5</v>
      </c>
      <c r="F7380" s="332">
        <v>0</v>
      </c>
      <c r="G7380" s="326">
        <v>0</v>
      </c>
      <c r="H7380" s="327">
        <v>0</v>
      </c>
      <c r="I7380" s="332">
        <v>1.4933889676447238E-4</v>
      </c>
      <c r="J7380" s="326">
        <v>2.6307557544699267E-4</v>
      </c>
      <c r="K7380" s="327">
        <v>2.0799843109754802E-4</v>
      </c>
      <c r="L7380" s="336">
        <v>1.1748396343899057E-6</v>
      </c>
      <c r="M7380" s="337">
        <v>1.1415525114155251E-4</v>
      </c>
      <c r="N7380" s="345">
        <v>0</v>
      </c>
      <c r="O7380" s="346">
        <v>0</v>
      </c>
      <c r="P7380" s="347">
        <v>0</v>
      </c>
      <c r="Q7380" s="348">
        <v>8.8417329796640146E-3</v>
      </c>
      <c r="R7380" s="346">
        <v>2.7003557741517321E-2</v>
      </c>
      <c r="S7380" s="347">
        <v>9.0933072506669231E-3</v>
      </c>
      <c r="T7380" s="349">
        <v>3.6706070490241646E-2</v>
      </c>
      <c r="U7380" s="349">
        <v>0.20615066952956154</v>
      </c>
      <c r="V7380" s="361">
        <v>0</v>
      </c>
    </row>
    <row r="7381" spans="1:22" ht="16" hidden="1" customHeight="1" outlineLevel="1">
      <c r="A7381" s="65">
        <v>7372</v>
      </c>
      <c r="B7381" s="117">
        <v>1</v>
      </c>
      <c r="C7381" s="325">
        <v>8.5390972744122794E-5</v>
      </c>
      <c r="D7381" s="326">
        <v>7.7126099929101147E-5</v>
      </c>
      <c r="E7381" s="327">
        <v>7.9055199300505483E-5</v>
      </c>
      <c r="F7381" s="332">
        <v>0</v>
      </c>
      <c r="G7381" s="326">
        <v>0</v>
      </c>
      <c r="H7381" s="327">
        <v>0</v>
      </c>
      <c r="I7381" s="332">
        <v>1.4042314173375763E-4</v>
      </c>
      <c r="J7381" s="326">
        <v>2.8075096567233747E-4</v>
      </c>
      <c r="K7381" s="327">
        <v>2.1691264957315727E-4</v>
      </c>
      <c r="L7381" s="336">
        <v>1.409807561267887E-5</v>
      </c>
      <c r="M7381" s="337">
        <v>1.1415525114155251E-4</v>
      </c>
      <c r="N7381" s="345">
        <v>0</v>
      </c>
      <c r="O7381" s="346">
        <v>0</v>
      </c>
      <c r="P7381" s="347">
        <v>0</v>
      </c>
      <c r="Q7381" s="348">
        <v>8.8417329796640146E-3</v>
      </c>
      <c r="R7381" s="346">
        <v>3.2035972345642073E-2</v>
      </c>
      <c r="S7381" s="347">
        <v>5.9705627453587604E-3</v>
      </c>
      <c r="T7381" s="349">
        <v>1.8923595926316289E-2</v>
      </c>
      <c r="U7381" s="349">
        <v>0.19583330999638521</v>
      </c>
      <c r="V7381" s="361">
        <v>0</v>
      </c>
    </row>
    <row r="7382" spans="1:22" ht="16" hidden="1" customHeight="1" outlineLevel="1">
      <c r="A7382" s="65">
        <v>7373</v>
      </c>
      <c r="B7382" s="117">
        <v>1</v>
      </c>
      <c r="C7382" s="325">
        <v>8.5047208763671403E-5</v>
      </c>
      <c r="D7382" s="326">
        <v>7.7495496424854338E-5</v>
      </c>
      <c r="E7382" s="327">
        <v>7.7615237514756203E-5</v>
      </c>
      <c r="F7382" s="332">
        <v>0</v>
      </c>
      <c r="G7382" s="326">
        <v>0</v>
      </c>
      <c r="H7382" s="327">
        <v>0</v>
      </c>
      <c r="I7382" s="332">
        <v>1.3819420297607891E-4</v>
      </c>
      <c r="J7382" s="326">
        <v>2.8157307684560927E-4</v>
      </c>
      <c r="K7382" s="327">
        <v>2.1988405573169364E-4</v>
      </c>
      <c r="L7382" s="336">
        <v>3.7594868300476983E-5</v>
      </c>
      <c r="M7382" s="337">
        <v>1.1415525114155251E-4</v>
      </c>
      <c r="N7382" s="345">
        <v>0</v>
      </c>
      <c r="O7382" s="346">
        <v>0</v>
      </c>
      <c r="P7382" s="347">
        <v>0</v>
      </c>
      <c r="Q7382" s="348">
        <v>8.8417329796640146E-3</v>
      </c>
      <c r="R7382" s="346">
        <v>3.4168967442206898E-2</v>
      </c>
      <c r="S7382" s="347">
        <v>2.2149697422615762E-3</v>
      </c>
      <c r="T7382" s="349">
        <v>2.1110745204232246E-2</v>
      </c>
      <c r="U7382" s="349">
        <v>0.19386809865673255</v>
      </c>
      <c r="V7382" s="361">
        <v>0</v>
      </c>
    </row>
    <row r="7383" spans="1:22" ht="16" hidden="1" customHeight="1" outlineLevel="1">
      <c r="A7383" s="65">
        <v>7374</v>
      </c>
      <c r="B7383" s="117">
        <v>1</v>
      </c>
      <c r="C7383" s="325">
        <v>8.6609772311177681E-5</v>
      </c>
      <c r="D7383" s="326">
        <v>7.798154444558223E-5</v>
      </c>
      <c r="E7383" s="327">
        <v>7.8289814207179294E-5</v>
      </c>
      <c r="F7383" s="332">
        <v>0</v>
      </c>
      <c r="G7383" s="326">
        <v>0</v>
      </c>
      <c r="H7383" s="327">
        <v>0</v>
      </c>
      <c r="I7383" s="332">
        <v>1.4933889676447238E-4</v>
      </c>
      <c r="J7383" s="326">
        <v>2.5937607516726929E-4</v>
      </c>
      <c r="K7383" s="327">
        <v>2.1096983725608443E-4</v>
      </c>
      <c r="L7383" s="336">
        <v>9.3987170751192462E-5</v>
      </c>
      <c r="M7383" s="337">
        <v>1.1415525114155251E-4</v>
      </c>
      <c r="N7383" s="345">
        <v>0</v>
      </c>
      <c r="O7383" s="346">
        <v>8.4146606599732005E-4</v>
      </c>
      <c r="P7383" s="347">
        <v>0</v>
      </c>
      <c r="Q7383" s="348">
        <v>8.8417329796640146E-3</v>
      </c>
      <c r="R7383" s="346">
        <v>3.5541978382011681E-2</v>
      </c>
      <c r="S7383" s="347">
        <v>3.1642424889451091E-3</v>
      </c>
      <c r="T7383" s="349">
        <v>2.1491118991695889E-2</v>
      </c>
      <c r="U7383" s="349">
        <v>0.19435940149164571</v>
      </c>
      <c r="V7383" s="361">
        <v>0</v>
      </c>
    </row>
    <row r="7384" spans="1:22" ht="16" hidden="1" customHeight="1" outlineLevel="1">
      <c r="A7384" s="65">
        <v>7375</v>
      </c>
      <c r="B7384" s="117">
        <v>1</v>
      </c>
      <c r="C7384" s="325">
        <v>9.2866276755392802E-5</v>
      </c>
      <c r="D7384" s="326">
        <v>8.1792160928088867E-5</v>
      </c>
      <c r="E7384" s="327">
        <v>8.2972933168039563E-5</v>
      </c>
      <c r="F7384" s="332">
        <v>0</v>
      </c>
      <c r="G7384" s="326">
        <v>0</v>
      </c>
      <c r="H7384" s="327">
        <v>0</v>
      </c>
      <c r="I7384" s="332">
        <v>1.6271252931054456E-4</v>
      </c>
      <c r="J7384" s="326">
        <v>2.8321729919215304E-4</v>
      </c>
      <c r="K7384" s="327">
        <v>1.8422718182925681E-4</v>
      </c>
      <c r="L7384" s="336">
        <v>1.8210014333043539E-4</v>
      </c>
      <c r="M7384" s="337">
        <v>1.1415525114155251E-4</v>
      </c>
      <c r="N7384" s="345">
        <v>1.3289774180833011E-2</v>
      </c>
      <c r="O7384" s="346">
        <v>5.09136092755684E-2</v>
      </c>
      <c r="P7384" s="347">
        <v>2.4688638303842325E-2</v>
      </c>
      <c r="Q7384" s="348">
        <v>8.8417329796640146E-3</v>
      </c>
      <c r="R7384" s="346">
        <v>3.1310033139783623E-2</v>
      </c>
      <c r="S7384" s="347">
        <v>7.2362597409368042E-3</v>
      </c>
      <c r="T7384" s="349">
        <v>2.5104669972600507E-2</v>
      </c>
      <c r="U7384" s="349">
        <v>0.20064807777853416</v>
      </c>
      <c r="V7384" s="361">
        <v>0</v>
      </c>
    </row>
    <row r="7385" spans="1:22" ht="16" hidden="1" customHeight="1" outlineLevel="1">
      <c r="A7385" s="65">
        <v>7376</v>
      </c>
      <c r="B7385" s="117">
        <v>1</v>
      </c>
      <c r="C7385" s="325">
        <v>1.1409839023890803E-4</v>
      </c>
      <c r="D7385" s="326">
        <v>9.1202050609380766E-5</v>
      </c>
      <c r="E7385" s="327">
        <v>9.6179069185091509E-5</v>
      </c>
      <c r="F7385" s="332">
        <v>0</v>
      </c>
      <c r="G7385" s="326">
        <v>0</v>
      </c>
      <c r="H7385" s="327">
        <v>0</v>
      </c>
      <c r="I7385" s="332">
        <v>1.7831510061429539E-4</v>
      </c>
      <c r="J7385" s="326">
        <v>1.2578300951059337E-4</v>
      </c>
      <c r="K7385" s="327">
        <v>1.515417140853564E-4</v>
      </c>
      <c r="L7385" s="336">
        <v>1.5860335064263727E-4</v>
      </c>
      <c r="M7385" s="337">
        <v>1.1415525114155251E-4</v>
      </c>
      <c r="N7385" s="345">
        <v>0.12089407480628739</v>
      </c>
      <c r="O7385" s="346">
        <v>0.14953511221484461</v>
      </c>
      <c r="P7385" s="347">
        <v>0.12205364989788393</v>
      </c>
      <c r="Q7385" s="348">
        <v>8.8417329796640146E-3</v>
      </c>
      <c r="R7385" s="346">
        <v>2.6521816805571394E-2</v>
      </c>
      <c r="S7385" s="347">
        <v>5.9705627453587604E-3</v>
      </c>
      <c r="T7385" s="349">
        <v>8.415770047633124E-2</v>
      </c>
      <c r="U7385" s="349">
        <v>0.25970267853509588</v>
      </c>
      <c r="V7385" s="361">
        <v>0</v>
      </c>
    </row>
    <row r="7386" spans="1:22" ht="16" hidden="1" customHeight="1" outlineLevel="1">
      <c r="A7386" s="65">
        <v>7377</v>
      </c>
      <c r="B7386" s="117">
        <v>1</v>
      </c>
      <c r="C7386" s="325">
        <v>1.3435546406877935E-4</v>
      </c>
      <c r="D7386" s="326">
        <v>1.0187566514456517E-4</v>
      </c>
      <c r="E7386" s="327">
        <v>1.1257647186245268E-4</v>
      </c>
      <c r="F7386" s="332">
        <v>0</v>
      </c>
      <c r="G7386" s="326">
        <v>0</v>
      </c>
      <c r="H7386" s="327">
        <v>0</v>
      </c>
      <c r="I7386" s="332">
        <v>1.8054403937197409E-4</v>
      </c>
      <c r="J7386" s="326">
        <v>0</v>
      </c>
      <c r="K7386" s="327">
        <v>1.1291343402438324E-4</v>
      </c>
      <c r="L7386" s="336">
        <v>1.4685495429873823E-4</v>
      </c>
      <c r="M7386" s="337">
        <v>1.1415525114155251E-4</v>
      </c>
      <c r="N7386" s="345">
        <v>0.26436647564022658</v>
      </c>
      <c r="O7386" s="346">
        <v>0.28433148337614045</v>
      </c>
      <c r="P7386" s="347">
        <v>0.24196746701880739</v>
      </c>
      <c r="Q7386" s="348">
        <v>8.8417329796640146E-3</v>
      </c>
      <c r="R7386" s="346">
        <v>2.3803528456787276E-2</v>
      </c>
      <c r="S7386" s="347">
        <v>5.0212899986752275E-3</v>
      </c>
      <c r="T7386" s="349">
        <v>0.11810606100746147</v>
      </c>
      <c r="U7386" s="349">
        <v>0.38125099989261146</v>
      </c>
      <c r="V7386" s="361">
        <v>5.7328682832658101E-2</v>
      </c>
    </row>
    <row r="7387" spans="1:22" ht="16" hidden="1" customHeight="1" outlineLevel="1">
      <c r="A7387" s="65">
        <v>7378</v>
      </c>
      <c r="B7387" s="117">
        <v>1</v>
      </c>
      <c r="C7387" s="325">
        <v>1.5192492859693988E-4</v>
      </c>
      <c r="D7387" s="326">
        <v>1.0912750161382524E-4</v>
      </c>
      <c r="E7387" s="327">
        <v>1.2491344175657488E-4</v>
      </c>
      <c r="F7387" s="332">
        <v>0</v>
      </c>
      <c r="G7387" s="326">
        <v>0</v>
      </c>
      <c r="H7387" s="327">
        <v>0</v>
      </c>
      <c r="I7387" s="332">
        <v>1.6494146806822325E-4</v>
      </c>
      <c r="J7387" s="326">
        <v>0</v>
      </c>
      <c r="K7387" s="327">
        <v>0</v>
      </c>
      <c r="L7387" s="336">
        <v>1.644775488145868E-4</v>
      </c>
      <c r="M7387" s="337">
        <v>1.1415525114155251E-4</v>
      </c>
      <c r="N7387" s="345">
        <v>0.35425107735790362</v>
      </c>
      <c r="O7387" s="346">
        <v>0.31270679306244081</v>
      </c>
      <c r="P7387" s="347">
        <v>0.31727985749404597</v>
      </c>
      <c r="Q7387" s="348">
        <v>8.8417329796640146E-3</v>
      </c>
      <c r="R7387" s="346">
        <v>2.0028766837806473E-2</v>
      </c>
      <c r="S7387" s="347">
        <v>5.0212899986752275E-3</v>
      </c>
      <c r="T7387" s="349">
        <v>0.15766493490368047</v>
      </c>
      <c r="U7387" s="349">
        <v>0.45239165038803686</v>
      </c>
      <c r="V7387" s="361">
        <v>0.20524754088681471</v>
      </c>
    </row>
    <row r="7388" spans="1:22" ht="16" hidden="1" customHeight="1" outlineLevel="1">
      <c r="A7388" s="65">
        <v>7379</v>
      </c>
      <c r="B7388" s="117">
        <v>1</v>
      </c>
      <c r="C7388" s="325">
        <v>1.562376039880572E-4</v>
      </c>
      <c r="D7388" s="326">
        <v>1.0924415313879994E-4</v>
      </c>
      <c r="E7388" s="327">
        <v>1.3260621057593815E-4</v>
      </c>
      <c r="F7388" s="332">
        <v>0</v>
      </c>
      <c r="G7388" s="326">
        <v>0</v>
      </c>
      <c r="H7388" s="327">
        <v>0</v>
      </c>
      <c r="I7388" s="332">
        <v>1.4265208049143633E-4</v>
      </c>
      <c r="J7388" s="326">
        <v>0</v>
      </c>
      <c r="K7388" s="327">
        <v>0</v>
      </c>
      <c r="L7388" s="336">
        <v>1.8797434150238492E-4</v>
      </c>
      <c r="M7388" s="337">
        <v>1.1415525114155251E-4</v>
      </c>
      <c r="N7388" s="345">
        <v>0.39654971346033985</v>
      </c>
      <c r="O7388" s="346">
        <v>0.38891752289889336</v>
      </c>
      <c r="P7388" s="347">
        <v>0.3229895812790603</v>
      </c>
      <c r="Q7388" s="348">
        <v>8.8417329796640146E-3</v>
      </c>
      <c r="R7388" s="346">
        <v>2.5703316756785909E-2</v>
      </c>
      <c r="S7388" s="347">
        <v>4.7048657497807175E-3</v>
      </c>
      <c r="T7388" s="349">
        <v>0.15005745915440757</v>
      </c>
      <c r="U7388" s="349">
        <v>0.43824212874253787</v>
      </c>
      <c r="V7388" s="361">
        <v>0.26728598446835944</v>
      </c>
    </row>
    <row r="7389" spans="1:22" ht="16" hidden="1" customHeight="1" outlineLevel="1">
      <c r="A7389" s="65">
        <v>7380</v>
      </c>
      <c r="B7389" s="117">
        <v>1</v>
      </c>
      <c r="C7389" s="325">
        <v>1.5335623680645563E-4</v>
      </c>
      <c r="D7389" s="326">
        <v>1.0451976637732488E-4</v>
      </c>
      <c r="E7389" s="327">
        <v>1.3124408456239152E-4</v>
      </c>
      <c r="F7389" s="332">
        <v>0</v>
      </c>
      <c r="G7389" s="326">
        <v>0</v>
      </c>
      <c r="H7389" s="327">
        <v>0</v>
      </c>
      <c r="I7389" s="332">
        <v>1.1813375415697072E-4</v>
      </c>
      <c r="J7389" s="326">
        <v>0</v>
      </c>
      <c r="K7389" s="327">
        <v>0</v>
      </c>
      <c r="L7389" s="336">
        <v>2.0677177565262342E-4</v>
      </c>
      <c r="M7389" s="337">
        <v>1.1415525114155251E-4</v>
      </c>
      <c r="N7389" s="345">
        <v>0.39855032462734696</v>
      </c>
      <c r="O7389" s="346">
        <v>0.40164960942983335</v>
      </c>
      <c r="P7389" s="347">
        <v>0.33344666750333796</v>
      </c>
      <c r="Q7389" s="348">
        <v>8.8417329796640146E-3</v>
      </c>
      <c r="R7389" s="346">
        <v>3.3207245627369569E-2</v>
      </c>
      <c r="S7389" s="347">
        <v>5.6541384964642486E-3</v>
      </c>
      <c r="T7389" s="349">
        <v>0.14416166544872108</v>
      </c>
      <c r="U7389" s="349">
        <v>0.37004929525659142</v>
      </c>
      <c r="V7389" s="361">
        <v>0.29648054615379288</v>
      </c>
    </row>
    <row r="7390" spans="1:22" ht="16" hidden="1" customHeight="1" outlineLevel="1">
      <c r="A7390" s="65">
        <v>7381</v>
      </c>
      <c r="B7390" s="117">
        <v>1</v>
      </c>
      <c r="C7390" s="325">
        <v>1.5152491232877827E-4</v>
      </c>
      <c r="D7390" s="326">
        <v>1.0306162231514121E-4</v>
      </c>
      <c r="E7390" s="327">
        <v>1.3159434553730351E-4</v>
      </c>
      <c r="F7390" s="332">
        <v>0</v>
      </c>
      <c r="G7390" s="326">
        <v>0</v>
      </c>
      <c r="H7390" s="327">
        <v>0</v>
      </c>
      <c r="I7390" s="332">
        <v>1.0030224409554116E-4</v>
      </c>
      <c r="J7390" s="326">
        <v>0</v>
      </c>
      <c r="K7390" s="327">
        <v>0</v>
      </c>
      <c r="L7390" s="336">
        <v>1.8797434150238492E-4</v>
      </c>
      <c r="M7390" s="337">
        <v>1.1415525114155251E-4</v>
      </c>
      <c r="N7390" s="345">
        <v>0.35510848214376378</v>
      </c>
      <c r="O7390" s="346">
        <v>0.35212601156455209</v>
      </c>
      <c r="P7390" s="347">
        <v>0.35000213297684601</v>
      </c>
      <c r="Q7390" s="348">
        <v>8.8417329796640146E-3</v>
      </c>
      <c r="R7390" s="346">
        <v>4.6142599570696101E-2</v>
      </c>
      <c r="S7390" s="347">
        <v>8.8183809854093589E-3</v>
      </c>
      <c r="T7390" s="349">
        <v>0.10336657674324527</v>
      </c>
      <c r="U7390" s="349">
        <v>0.33064680789655604</v>
      </c>
      <c r="V7390" s="361">
        <v>0.19830009027652623</v>
      </c>
    </row>
    <row r="7391" spans="1:22" ht="16" hidden="1" customHeight="1" outlineLevel="1">
      <c r="A7391" s="65">
        <v>7382</v>
      </c>
      <c r="B7391" s="117">
        <v>1</v>
      </c>
      <c r="C7391" s="325">
        <v>1.3953067453812012E-4</v>
      </c>
      <c r="D7391" s="326">
        <v>1.0257557429441332E-4</v>
      </c>
      <c r="E7391" s="327">
        <v>1.2868847670840407E-4</v>
      </c>
      <c r="F7391" s="332">
        <v>0</v>
      </c>
      <c r="G7391" s="326">
        <v>0</v>
      </c>
      <c r="H7391" s="327">
        <v>0</v>
      </c>
      <c r="I7391" s="332">
        <v>8.0241795276432917E-5</v>
      </c>
      <c r="J7391" s="326">
        <v>0</v>
      </c>
      <c r="K7391" s="327">
        <v>0</v>
      </c>
      <c r="L7391" s="336">
        <v>1.9032402077116473E-4</v>
      </c>
      <c r="M7391" s="337">
        <v>1.1415525114155251E-4</v>
      </c>
      <c r="N7391" s="345">
        <v>0.27251182110589839</v>
      </c>
      <c r="O7391" s="346">
        <v>0.28111264971147054</v>
      </c>
      <c r="P7391" s="347">
        <v>0.28996319529765052</v>
      </c>
      <c r="Q7391" s="348">
        <v>8.8417329796640146E-3</v>
      </c>
      <c r="R7391" s="346">
        <v>6.1800664247759131E-2</v>
      </c>
      <c r="S7391" s="347">
        <v>1.0084077980987403E-2</v>
      </c>
      <c r="T7391" s="349">
        <v>5.2491582669982877E-2</v>
      </c>
      <c r="U7391" s="349">
        <v>0.29016345429971174</v>
      </c>
      <c r="V7391" s="361">
        <v>0.14658357331598143</v>
      </c>
    </row>
    <row r="7392" spans="1:22" ht="16" hidden="1" customHeight="1" outlineLevel="1">
      <c r="A7392" s="65">
        <v>7383</v>
      </c>
      <c r="B7392" s="117">
        <v>1</v>
      </c>
      <c r="C7392" s="325">
        <v>1.4083072740964534E-4</v>
      </c>
      <c r="D7392" s="326">
        <v>9.9289889674292805E-5</v>
      </c>
      <c r="E7392" s="327">
        <v>1.2294160219410741E-4</v>
      </c>
      <c r="F7392" s="332">
        <v>0</v>
      </c>
      <c r="G7392" s="326">
        <v>0</v>
      </c>
      <c r="H7392" s="327">
        <v>0</v>
      </c>
      <c r="I7392" s="332">
        <v>0</v>
      </c>
      <c r="J7392" s="326">
        <v>0</v>
      </c>
      <c r="K7392" s="327">
        <v>0</v>
      </c>
      <c r="L7392" s="336">
        <v>2.1382081345896285E-4</v>
      </c>
      <c r="M7392" s="337">
        <v>1.1415525114155251E-4</v>
      </c>
      <c r="N7392" s="345">
        <v>0.13589865855884078</v>
      </c>
      <c r="O7392" s="346">
        <v>0.1568566662900153</v>
      </c>
      <c r="P7392" s="347">
        <v>0.14373711388351859</v>
      </c>
      <c r="Q7392" s="348">
        <v>8.8417329796640146E-3</v>
      </c>
      <c r="R7392" s="346">
        <v>6.5875133660887417E-2</v>
      </c>
      <c r="S7392" s="347">
        <v>1.7320337721924206E-2</v>
      </c>
      <c r="T7392" s="349">
        <v>6.6850693146735432E-2</v>
      </c>
      <c r="U7392" s="349">
        <v>0.29379909527806913</v>
      </c>
      <c r="V7392" s="361">
        <v>2.1268360340815709E-2</v>
      </c>
    </row>
    <row r="7393" spans="1:22" ht="16" hidden="1" customHeight="1" outlineLevel="1">
      <c r="A7393" s="65">
        <v>7384</v>
      </c>
      <c r="B7393" s="117">
        <v>1</v>
      </c>
      <c r="C7393" s="325">
        <v>1.4660596228122853E-4</v>
      </c>
      <c r="D7393" s="326">
        <v>1.0012589226994477E-4</v>
      </c>
      <c r="E7393" s="327">
        <v>1.3072517941437376E-4</v>
      </c>
      <c r="F7393" s="332">
        <v>0</v>
      </c>
      <c r="G7393" s="326">
        <v>0</v>
      </c>
      <c r="H7393" s="327">
        <v>0</v>
      </c>
      <c r="I7393" s="332">
        <v>0</v>
      </c>
      <c r="J7393" s="326">
        <v>0</v>
      </c>
      <c r="K7393" s="327">
        <v>0</v>
      </c>
      <c r="L7393" s="336">
        <v>2.2321953053408208E-4</v>
      </c>
      <c r="M7393" s="337">
        <v>1.1415525114155251E-4</v>
      </c>
      <c r="N7393" s="345">
        <v>1.7433897312490617E-2</v>
      </c>
      <c r="O7393" s="346">
        <v>2.6454498344721765E-2</v>
      </c>
      <c r="P7393" s="347">
        <v>2.2735375891870926E-2</v>
      </c>
      <c r="Q7393" s="348">
        <v>8.8417329796640146E-3</v>
      </c>
      <c r="R7393" s="346">
        <v>6.1732057562913688E-2</v>
      </c>
      <c r="S7393" s="347">
        <v>2.107593072502139E-2</v>
      </c>
      <c r="T7393" s="349">
        <v>9.9848119209206554E-2</v>
      </c>
      <c r="U7393" s="349">
        <v>0.32583204011440708</v>
      </c>
      <c r="V7393" s="361">
        <v>0</v>
      </c>
    </row>
    <row r="7394" spans="1:22" ht="16" hidden="1" customHeight="1" outlineLevel="1">
      <c r="A7394" s="65">
        <v>7385</v>
      </c>
      <c r="B7394" s="117">
        <v>1</v>
      </c>
      <c r="C7394" s="325">
        <v>1.5104989301033636E-4</v>
      </c>
      <c r="D7394" s="326">
        <v>1.045586502189831E-4</v>
      </c>
      <c r="E7394" s="327">
        <v>1.3261918320463858E-4</v>
      </c>
      <c r="F7394" s="332">
        <v>0</v>
      </c>
      <c r="G7394" s="326">
        <v>0</v>
      </c>
      <c r="H7394" s="327">
        <v>0</v>
      </c>
      <c r="I7394" s="332">
        <v>0</v>
      </c>
      <c r="J7394" s="326">
        <v>0</v>
      </c>
      <c r="K7394" s="327">
        <v>0</v>
      </c>
      <c r="L7394" s="336">
        <v>2.2321953053408208E-4</v>
      </c>
      <c r="M7394" s="337">
        <v>1.1415525114155251E-4</v>
      </c>
      <c r="N7394" s="345">
        <v>0</v>
      </c>
      <c r="O7394" s="346">
        <v>0</v>
      </c>
      <c r="P7394" s="347">
        <v>0</v>
      </c>
      <c r="Q7394" s="348">
        <v>8.8417329796640146E-3</v>
      </c>
      <c r="R7394" s="346">
        <v>6.3333896823323022E-2</v>
      </c>
      <c r="S7394" s="347">
        <v>8.5019567365148471E-3</v>
      </c>
      <c r="T7394" s="349">
        <v>0.17506703568014217</v>
      </c>
      <c r="U7394" s="349">
        <v>0.4079778741118873</v>
      </c>
      <c r="V7394" s="361">
        <v>0</v>
      </c>
    </row>
    <row r="7395" spans="1:22" ht="16" hidden="1" customHeight="1" outlineLevel="1">
      <c r="A7395" s="65">
        <v>7386</v>
      </c>
      <c r="B7395" s="117">
        <v>1</v>
      </c>
      <c r="C7395" s="325">
        <v>1.5305622460533441E-4</v>
      </c>
      <c r="D7395" s="326">
        <v>1.1289923425467365E-4</v>
      </c>
      <c r="E7395" s="327">
        <v>1.3798985148662238E-4</v>
      </c>
      <c r="F7395" s="332">
        <v>0</v>
      </c>
      <c r="G7395" s="326">
        <v>0</v>
      </c>
      <c r="H7395" s="327">
        <v>0</v>
      </c>
      <c r="I7395" s="332">
        <v>0</v>
      </c>
      <c r="J7395" s="326">
        <v>0</v>
      </c>
      <c r="K7395" s="327">
        <v>9.5084997073164795E-5</v>
      </c>
      <c r="L7395" s="336">
        <v>1.644775488145868E-4</v>
      </c>
      <c r="M7395" s="337">
        <v>1.1415525114155251E-4</v>
      </c>
      <c r="N7395" s="345">
        <v>0</v>
      </c>
      <c r="O7395" s="346">
        <v>0</v>
      </c>
      <c r="P7395" s="347">
        <v>0</v>
      </c>
      <c r="Q7395" s="348">
        <v>8.8417329796640146E-3</v>
      </c>
      <c r="R7395" s="346">
        <v>5.105493081149242E-2</v>
      </c>
      <c r="S7395" s="347">
        <v>6.2869869942532713E-3</v>
      </c>
      <c r="T7395" s="349">
        <v>0.2288899266062478</v>
      </c>
      <c r="U7395" s="349">
        <v>0.46310205218914374</v>
      </c>
      <c r="V7395" s="361">
        <v>0</v>
      </c>
    </row>
    <row r="7396" spans="1:22" ht="16" hidden="1" customHeight="1" outlineLevel="1">
      <c r="A7396" s="65">
        <v>7387</v>
      </c>
      <c r="B7396" s="117">
        <v>1</v>
      </c>
      <c r="C7396" s="325">
        <v>1.6002525802721239E-4</v>
      </c>
      <c r="D7396" s="326">
        <v>1.3175789745891567E-4</v>
      </c>
      <c r="E7396" s="327">
        <v>1.5079383601396056E-4</v>
      </c>
      <c r="F7396" s="332">
        <v>0</v>
      </c>
      <c r="G7396" s="326">
        <v>0</v>
      </c>
      <c r="H7396" s="327">
        <v>0</v>
      </c>
      <c r="I7396" s="332">
        <v>0</v>
      </c>
      <c r="J7396" s="326">
        <v>0</v>
      </c>
      <c r="K7396" s="327">
        <v>9.2113590914628404E-5</v>
      </c>
      <c r="L7396" s="336">
        <v>1.1748396343899057E-4</v>
      </c>
      <c r="M7396" s="337">
        <v>1.1415525114155251E-4</v>
      </c>
      <c r="N7396" s="345">
        <v>0</v>
      </c>
      <c r="O7396" s="346">
        <v>0</v>
      </c>
      <c r="P7396" s="347">
        <v>0</v>
      </c>
      <c r="Q7396" s="348">
        <v>8.8417329796640146E-3</v>
      </c>
      <c r="R7396" s="346">
        <v>4.3069689970023604E-2</v>
      </c>
      <c r="S7396" s="347">
        <v>1.3165324502658619E-2</v>
      </c>
      <c r="T7396" s="349">
        <v>0.27558080901741011</v>
      </c>
      <c r="U7396" s="349">
        <v>0.55743219649247033</v>
      </c>
      <c r="V7396" s="361">
        <v>0</v>
      </c>
    </row>
    <row r="7397" spans="1:22" ht="16" hidden="1" customHeight="1" outlineLevel="1">
      <c r="A7397" s="65">
        <v>7388</v>
      </c>
      <c r="B7397" s="117">
        <v>1</v>
      </c>
      <c r="C7397" s="325">
        <v>1.5683137813610957E-4</v>
      </c>
      <c r="D7397" s="326">
        <v>1.3109687215072575E-4</v>
      </c>
      <c r="E7397" s="327">
        <v>1.5145544007768322E-4</v>
      </c>
      <c r="F7397" s="332">
        <v>0</v>
      </c>
      <c r="G7397" s="326">
        <v>0</v>
      </c>
      <c r="H7397" s="327">
        <v>0</v>
      </c>
      <c r="I7397" s="332">
        <v>7.5783917761075554E-5</v>
      </c>
      <c r="J7397" s="326">
        <v>0</v>
      </c>
      <c r="K7397" s="327">
        <v>9.8056403231701241E-5</v>
      </c>
      <c r="L7397" s="336">
        <v>8.811297257924293E-5</v>
      </c>
      <c r="M7397" s="337">
        <v>1.1415525114155251E-4</v>
      </c>
      <c r="N7397" s="345">
        <v>0</v>
      </c>
      <c r="O7397" s="346">
        <v>0</v>
      </c>
      <c r="P7397" s="347">
        <v>0</v>
      </c>
      <c r="Q7397" s="348">
        <v>8.8417329796640146E-3</v>
      </c>
      <c r="R7397" s="346">
        <v>4.2039105104519345E-2</v>
      </c>
      <c r="S7397" s="347">
        <v>1.6288069007966779E-2</v>
      </c>
      <c r="T7397" s="349">
        <v>0.27367894008009191</v>
      </c>
      <c r="U7397" s="349">
        <v>0.56489999958315018</v>
      </c>
      <c r="V7397" s="361">
        <v>0</v>
      </c>
    </row>
    <row r="7398" spans="1:22" ht="16" hidden="1" customHeight="1" outlineLevel="1">
      <c r="A7398" s="65">
        <v>7389</v>
      </c>
      <c r="B7398" s="117">
        <v>1</v>
      </c>
      <c r="C7398" s="325">
        <v>1.5052487165837425E-4</v>
      </c>
      <c r="D7398" s="326">
        <v>1.3444088253333362E-4</v>
      </c>
      <c r="E7398" s="327">
        <v>1.4899064062459886E-4</v>
      </c>
      <c r="F7398" s="332">
        <v>0</v>
      </c>
      <c r="G7398" s="326">
        <v>0</v>
      </c>
      <c r="H7398" s="327">
        <v>0</v>
      </c>
      <c r="I7398" s="332">
        <v>1.1144693788393462E-4</v>
      </c>
      <c r="J7398" s="326">
        <v>1.6236695672119074E-4</v>
      </c>
      <c r="K7398" s="327">
        <v>1.1291343402438324E-4</v>
      </c>
      <c r="L7398" s="336">
        <v>5.8741981719495287E-5</v>
      </c>
      <c r="M7398" s="337">
        <v>1.1415525114155251E-4</v>
      </c>
      <c r="N7398" s="345">
        <v>0</v>
      </c>
      <c r="O7398" s="346">
        <v>0</v>
      </c>
      <c r="P7398" s="347">
        <v>0</v>
      </c>
      <c r="Q7398" s="348">
        <v>8.8417329796640146E-3</v>
      </c>
      <c r="R7398" s="346">
        <v>3.9616661554467018E-2</v>
      </c>
      <c r="S7398" s="347">
        <v>1.5971644759072267E-2</v>
      </c>
      <c r="T7398" s="349">
        <v>0.235071000652532</v>
      </c>
      <c r="U7398" s="349">
        <v>0.54740961866024185</v>
      </c>
      <c r="V7398" s="361">
        <v>0</v>
      </c>
    </row>
    <row r="7399" spans="1:22" ht="16" hidden="1" customHeight="1" outlineLevel="1">
      <c r="A7399" s="65">
        <v>7390</v>
      </c>
      <c r="B7399" s="117">
        <v>1</v>
      </c>
      <c r="C7399" s="325">
        <v>1.3785560641519341E-4</v>
      </c>
      <c r="D7399" s="326">
        <v>1.3134961712150424E-4</v>
      </c>
      <c r="E7399" s="327">
        <v>1.3852172926334059E-4</v>
      </c>
      <c r="F7399" s="332">
        <v>0</v>
      </c>
      <c r="G7399" s="326">
        <v>0</v>
      </c>
      <c r="H7399" s="327">
        <v>0</v>
      </c>
      <c r="I7399" s="332">
        <v>1.3596526421840024E-4</v>
      </c>
      <c r="J7399" s="326">
        <v>1.6976595728063746E-4</v>
      </c>
      <c r="K7399" s="327">
        <v>1.3371327713413802E-4</v>
      </c>
      <c r="L7399" s="336">
        <v>3.7594868300476983E-5</v>
      </c>
      <c r="M7399" s="337">
        <v>1.1415525114155251E-4</v>
      </c>
      <c r="N7399" s="345">
        <v>0</v>
      </c>
      <c r="O7399" s="346">
        <v>0</v>
      </c>
      <c r="P7399" s="347">
        <v>0</v>
      </c>
      <c r="Q7399" s="348">
        <v>8.8417329796640146E-3</v>
      </c>
      <c r="R7399" s="346">
        <v>3.4776325673473656E-2</v>
      </c>
      <c r="S7399" s="347">
        <v>1.6288069007966779E-2</v>
      </c>
      <c r="T7399" s="349">
        <v>0.21063198480799289</v>
      </c>
      <c r="U7399" s="349">
        <v>0.46742551713637953</v>
      </c>
      <c r="V7399" s="361">
        <v>0</v>
      </c>
    </row>
    <row r="7400" spans="1:22" ht="16" hidden="1" customHeight="1" outlineLevel="1">
      <c r="A7400" s="65">
        <v>7391</v>
      </c>
      <c r="B7400" s="117">
        <v>1</v>
      </c>
      <c r="C7400" s="325">
        <v>1.2579261582844497E-4</v>
      </c>
      <c r="D7400" s="326">
        <v>1.2203693704435793E-4</v>
      </c>
      <c r="E7400" s="327">
        <v>1.2859766830750096E-4</v>
      </c>
      <c r="F7400" s="332">
        <v>0</v>
      </c>
      <c r="G7400" s="326">
        <v>0</v>
      </c>
      <c r="H7400" s="327">
        <v>0</v>
      </c>
      <c r="I7400" s="332">
        <v>1.537967742798298E-4</v>
      </c>
      <c r="J7400" s="326">
        <v>1.4880212236220518E-4</v>
      </c>
      <c r="K7400" s="327">
        <v>1.2777046481706524E-4</v>
      </c>
      <c r="L7400" s="336">
        <v>2.3496792687798115E-5</v>
      </c>
      <c r="M7400" s="337">
        <v>1.1415525114155251E-4</v>
      </c>
      <c r="N7400" s="345">
        <v>0</v>
      </c>
      <c r="O7400" s="346">
        <v>0</v>
      </c>
      <c r="P7400" s="347">
        <v>0</v>
      </c>
      <c r="Q7400" s="348">
        <v>8.8417329796640146E-3</v>
      </c>
      <c r="R7400" s="346">
        <v>3.3717920905569125E-2</v>
      </c>
      <c r="S7400" s="347">
        <v>1.3798173000447641E-2</v>
      </c>
      <c r="T7400" s="349">
        <v>0.13959717999915736</v>
      </c>
      <c r="U7400" s="349">
        <v>0.34528763237696819</v>
      </c>
      <c r="V7400" s="361">
        <v>0</v>
      </c>
    </row>
    <row r="7401" spans="1:22" ht="16" hidden="1" customHeight="1" outlineLevel="1">
      <c r="A7401" s="65">
        <v>7392</v>
      </c>
      <c r="B7401" s="117">
        <v>1</v>
      </c>
      <c r="C7401" s="325">
        <v>1.1114202000702616E-4</v>
      </c>
      <c r="D7401" s="326">
        <v>1.1091615833010386E-4</v>
      </c>
      <c r="E7401" s="327">
        <v>1.1456128405362059E-4</v>
      </c>
      <c r="F7401" s="332">
        <v>0</v>
      </c>
      <c r="G7401" s="326">
        <v>0</v>
      </c>
      <c r="H7401" s="327">
        <v>0</v>
      </c>
      <c r="I7401" s="332">
        <v>1.6939934558358061E-4</v>
      </c>
      <c r="J7401" s="326">
        <v>1.594895676147393E-4</v>
      </c>
      <c r="K7401" s="327">
        <v>1.4559890176828365E-4</v>
      </c>
      <c r="L7401" s="336">
        <v>9.3987170751192458E-6</v>
      </c>
      <c r="M7401" s="337">
        <v>1.1415525114155251E-4</v>
      </c>
      <c r="N7401" s="345">
        <v>0</v>
      </c>
      <c r="O7401" s="346">
        <v>0</v>
      </c>
      <c r="P7401" s="347">
        <v>0</v>
      </c>
      <c r="Q7401" s="348">
        <v>8.8417329796640146E-3</v>
      </c>
      <c r="R7401" s="346">
        <v>3.5404808777401167E-2</v>
      </c>
      <c r="S7401" s="347">
        <v>2.5697800507528217E-2</v>
      </c>
      <c r="T7401" s="349">
        <v>8.406260702946533E-2</v>
      </c>
      <c r="U7401" s="349">
        <v>0.286626073888337</v>
      </c>
      <c r="V7401" s="361">
        <v>0</v>
      </c>
    </row>
    <row r="7402" spans="1:22" ht="16" hidden="1" customHeight="1" outlineLevel="1">
      <c r="A7402" s="65">
        <v>7393</v>
      </c>
      <c r="B7402" s="117">
        <v>1</v>
      </c>
      <c r="C7402" s="325">
        <v>1.0137912296220696E-4</v>
      </c>
      <c r="D7402" s="326">
        <v>9.9639844249216881E-5</v>
      </c>
      <c r="E7402" s="327">
        <v>1.0004491253782381E-4</v>
      </c>
      <c r="F7402" s="332">
        <v>0</v>
      </c>
      <c r="G7402" s="326">
        <v>0</v>
      </c>
      <c r="H7402" s="327">
        <v>0</v>
      </c>
      <c r="I7402" s="332">
        <v>1.8054403937197409E-4</v>
      </c>
      <c r="J7402" s="326">
        <v>1.8785240309261819E-4</v>
      </c>
      <c r="K7402" s="327">
        <v>1.6937015103657481E-4</v>
      </c>
      <c r="L7402" s="336">
        <v>5.8741981719495289E-6</v>
      </c>
      <c r="M7402" s="337">
        <v>1.1415525114155251E-4</v>
      </c>
      <c r="N7402" s="345">
        <v>0</v>
      </c>
      <c r="O7402" s="346">
        <v>0</v>
      </c>
      <c r="P7402" s="347">
        <v>0</v>
      </c>
      <c r="Q7402" s="348">
        <v>8.8417329796640146E-3</v>
      </c>
      <c r="R7402" s="346">
        <v>3.6528942840429922E-2</v>
      </c>
      <c r="S7402" s="347">
        <v>2.506495200973919E-2</v>
      </c>
      <c r="T7402" s="349">
        <v>7.4648355789740148E-2</v>
      </c>
      <c r="U7402" s="349">
        <v>0.25164531204252005</v>
      </c>
      <c r="V7402" s="361">
        <v>0</v>
      </c>
    </row>
    <row r="7403" spans="1:22" ht="16" hidden="1" customHeight="1" outlineLevel="1">
      <c r="A7403" s="65">
        <v>7394</v>
      </c>
      <c r="B7403" s="117">
        <v>1</v>
      </c>
      <c r="C7403" s="325">
        <v>9.2485011249801268E-5</v>
      </c>
      <c r="D7403" s="326">
        <v>8.9549487338905944E-5</v>
      </c>
      <c r="E7403" s="327">
        <v>8.923871283035399E-5</v>
      </c>
      <c r="F7403" s="332">
        <v>0</v>
      </c>
      <c r="G7403" s="326">
        <v>0</v>
      </c>
      <c r="H7403" s="327">
        <v>0</v>
      </c>
      <c r="I7403" s="332">
        <v>1.8500191688733148E-4</v>
      </c>
      <c r="J7403" s="326">
        <v>2.0018407069169591E-4</v>
      </c>
      <c r="K7403" s="327">
        <v>1.6937015103657481E-4</v>
      </c>
      <c r="L7403" s="336">
        <v>2.3496792687798115E-6</v>
      </c>
      <c r="M7403" s="337">
        <v>1.1415525114155251E-4</v>
      </c>
      <c r="N7403" s="345">
        <v>0</v>
      </c>
      <c r="O7403" s="346">
        <v>0</v>
      </c>
      <c r="P7403" s="347">
        <v>0</v>
      </c>
      <c r="Q7403" s="348">
        <v>1.7683465959328029E-2</v>
      </c>
      <c r="R7403" s="346">
        <v>3.7309619868066274E-2</v>
      </c>
      <c r="S7403" s="347">
        <v>1.3798173000447641E-2</v>
      </c>
      <c r="T7403" s="349">
        <v>2.9764248869030147E-2</v>
      </c>
      <c r="U7403" s="349">
        <v>0.20929500767300574</v>
      </c>
      <c r="V7403" s="361">
        <v>0</v>
      </c>
    </row>
    <row r="7404" spans="1:22" ht="16" hidden="1" customHeight="1" outlineLevel="1">
      <c r="A7404" s="65">
        <v>7395</v>
      </c>
      <c r="B7404" s="117">
        <v>1</v>
      </c>
      <c r="C7404" s="325">
        <v>8.8416095772094928E-5</v>
      </c>
      <c r="D7404" s="326">
        <v>8.3386398436076332E-5</v>
      </c>
      <c r="E7404" s="327">
        <v>8.2778343737532903E-5</v>
      </c>
      <c r="F7404" s="332">
        <v>0</v>
      </c>
      <c r="G7404" s="326">
        <v>0</v>
      </c>
      <c r="H7404" s="327">
        <v>0</v>
      </c>
      <c r="I7404" s="332">
        <v>1.8945979440268887E-4</v>
      </c>
      <c r="J7404" s="326">
        <v>2.2484740588985154E-4</v>
      </c>
      <c r="K7404" s="327">
        <v>1.6937015103657481E-4</v>
      </c>
      <c r="L7404" s="336">
        <v>1.1748396343899057E-6</v>
      </c>
      <c r="M7404" s="337">
        <v>1.1415525114155251E-4</v>
      </c>
      <c r="N7404" s="345">
        <v>0</v>
      </c>
      <c r="O7404" s="346">
        <v>0</v>
      </c>
      <c r="P7404" s="347">
        <v>0</v>
      </c>
      <c r="Q7404" s="348">
        <v>1.7683465959328029E-2</v>
      </c>
      <c r="R7404" s="346">
        <v>3.5906942453321537E-2</v>
      </c>
      <c r="S7404" s="347">
        <v>1.8186614501333846E-2</v>
      </c>
      <c r="T7404" s="349">
        <v>3.2521958828141566E-2</v>
      </c>
      <c r="U7404" s="349">
        <v>0.20123764118042994</v>
      </c>
      <c r="V7404" s="361">
        <v>0</v>
      </c>
    </row>
    <row r="7405" spans="1:22" ht="16" hidden="1" customHeight="1" outlineLevel="1">
      <c r="A7405" s="65">
        <v>7396</v>
      </c>
      <c r="B7405" s="117">
        <v>1</v>
      </c>
      <c r="C7405" s="325">
        <v>8.6772278920118327E-5</v>
      </c>
      <c r="D7405" s="326">
        <v>7.9050850091183587E-5</v>
      </c>
      <c r="E7405" s="327">
        <v>7.9470323418919694E-5</v>
      </c>
      <c r="F7405" s="332">
        <v>0</v>
      </c>
      <c r="G7405" s="326">
        <v>0</v>
      </c>
      <c r="H7405" s="327">
        <v>0</v>
      </c>
      <c r="I7405" s="332">
        <v>1.9837554943340365E-4</v>
      </c>
      <c r="J7405" s="326">
        <v>2.3882329583547302E-4</v>
      </c>
      <c r="K7405" s="327">
        <v>1.6937015103657481E-4</v>
      </c>
      <c r="L7405" s="336">
        <v>1.409807561267887E-5</v>
      </c>
      <c r="M7405" s="337">
        <v>1.1415525114155251E-4</v>
      </c>
      <c r="N7405" s="345">
        <v>0</v>
      </c>
      <c r="O7405" s="346">
        <v>0</v>
      </c>
      <c r="P7405" s="347">
        <v>0</v>
      </c>
      <c r="Q7405" s="348">
        <v>8.8417329796640146E-3</v>
      </c>
      <c r="R7405" s="346">
        <v>3.3510258473802727E-2</v>
      </c>
      <c r="S7405" s="347">
        <v>2.7596346000895281E-2</v>
      </c>
      <c r="T7405" s="349">
        <v>3.898831321502351E-2</v>
      </c>
      <c r="U7405" s="349">
        <v>0.19229592958501046</v>
      </c>
      <c r="V7405" s="361">
        <v>0</v>
      </c>
    </row>
    <row r="7406" spans="1:22" ht="16" hidden="1" customHeight="1" outlineLevel="1">
      <c r="A7406" s="65">
        <v>7397</v>
      </c>
      <c r="B7406" s="117">
        <v>1</v>
      </c>
      <c r="C7406" s="325">
        <v>8.5715985962004086E-5</v>
      </c>
      <c r="D7406" s="326">
        <v>7.7106658008272032E-5</v>
      </c>
      <c r="E7406" s="327">
        <v>7.8199005806276183E-5</v>
      </c>
      <c r="F7406" s="332">
        <v>0</v>
      </c>
      <c r="G7406" s="326">
        <v>0</v>
      </c>
      <c r="H7406" s="327">
        <v>0</v>
      </c>
      <c r="I7406" s="332">
        <v>2.1174918197947579E-4</v>
      </c>
      <c r="J7406" s="326">
        <v>2.4046751818201668E-4</v>
      </c>
      <c r="K7406" s="327">
        <v>1.8125577567072043E-4</v>
      </c>
      <c r="L7406" s="336">
        <v>3.7594868300476983E-5</v>
      </c>
      <c r="M7406" s="337">
        <v>1.1415525114155251E-4</v>
      </c>
      <c r="N7406" s="345">
        <v>0</v>
      </c>
      <c r="O7406" s="346">
        <v>0</v>
      </c>
      <c r="P7406" s="347">
        <v>0</v>
      </c>
      <c r="Q7406" s="348">
        <v>1.7683465959328029E-2</v>
      </c>
      <c r="R7406" s="346">
        <v>3.0755907304834355E-2</v>
      </c>
      <c r="S7406" s="347">
        <v>2.6688571237848697E-2</v>
      </c>
      <c r="T7406" s="349">
        <v>2.1015651757366333E-2</v>
      </c>
      <c r="U7406" s="349">
        <v>0.18924985200854888</v>
      </c>
      <c r="V7406" s="361">
        <v>0</v>
      </c>
    </row>
    <row r="7407" spans="1:22" ht="16" hidden="1" customHeight="1" outlineLevel="1">
      <c r="A7407" s="65">
        <v>7398</v>
      </c>
      <c r="B7407" s="117">
        <v>1</v>
      </c>
      <c r="C7407" s="325">
        <v>8.6172254517875919E-5</v>
      </c>
      <c r="D7407" s="326">
        <v>7.8020428287240459E-5</v>
      </c>
      <c r="E7407" s="327">
        <v>7.9924365423435234E-5</v>
      </c>
      <c r="F7407" s="332">
        <v>0</v>
      </c>
      <c r="G7407" s="326">
        <v>0</v>
      </c>
      <c r="H7407" s="327">
        <v>0</v>
      </c>
      <c r="I7407" s="332">
        <v>2.1620705949483316E-4</v>
      </c>
      <c r="J7407" s="326">
        <v>2.5362129695436631E-4</v>
      </c>
      <c r="K7407" s="327">
        <v>1.8719858798779324E-4</v>
      </c>
      <c r="L7407" s="336">
        <v>9.3987170751192462E-5</v>
      </c>
      <c r="M7407" s="337">
        <v>1.1415525114155251E-4</v>
      </c>
      <c r="N7407" s="345">
        <v>0</v>
      </c>
      <c r="O7407" s="346">
        <v>7.36282807747655E-4</v>
      </c>
      <c r="P7407" s="347">
        <v>0</v>
      </c>
      <c r="Q7407" s="348">
        <v>1.7683465959328029E-2</v>
      </c>
      <c r="R7407" s="346">
        <v>3.5149620480548996E-2</v>
      </c>
      <c r="S7407" s="347">
        <v>4.6415809000018148E-2</v>
      </c>
      <c r="T7407" s="349">
        <v>2.2442053460354997E-2</v>
      </c>
      <c r="U7407" s="349">
        <v>0.1918046267500973</v>
      </c>
      <c r="V7407" s="361">
        <v>0</v>
      </c>
    </row>
    <row r="7408" spans="1:22" ht="16" hidden="1" customHeight="1" outlineLevel="1">
      <c r="A7408" s="65">
        <v>7399</v>
      </c>
      <c r="B7408" s="117">
        <v>1</v>
      </c>
      <c r="C7408" s="325">
        <v>9.2872527009582825E-5</v>
      </c>
      <c r="D7408" s="326">
        <v>8.2725373127886409E-5</v>
      </c>
      <c r="E7408" s="327">
        <v>8.4529648612092831E-5</v>
      </c>
      <c r="F7408" s="332">
        <v>0</v>
      </c>
      <c r="G7408" s="326">
        <v>0</v>
      </c>
      <c r="H7408" s="327">
        <v>0</v>
      </c>
      <c r="I7408" s="332">
        <v>2.2289387576786924E-4</v>
      </c>
      <c r="J7408" s="326">
        <v>1.9812879275851633E-4</v>
      </c>
      <c r="K7408" s="327">
        <v>1.7531296335364765E-4</v>
      </c>
      <c r="L7408" s="336">
        <v>1.8210014333043539E-4</v>
      </c>
      <c r="M7408" s="337">
        <v>1.1415525114155251E-4</v>
      </c>
      <c r="N7408" s="345">
        <v>1.6719393324273787E-2</v>
      </c>
      <c r="O7408" s="346">
        <v>4.9160355776252232E-2</v>
      </c>
      <c r="P7408" s="347">
        <v>3.8989220614775548E-2</v>
      </c>
      <c r="Q7408" s="348">
        <v>8.8417329796640146E-3</v>
      </c>
      <c r="R7408" s="346">
        <v>4.421692127568802E-2</v>
      </c>
      <c r="S7408" s="347">
        <v>4.8314354493385211E-2</v>
      </c>
      <c r="T7408" s="349">
        <v>2.4629202738270951E-2</v>
      </c>
      <c r="U7408" s="349">
        <v>0.20939326823998841</v>
      </c>
      <c r="V7408" s="361">
        <v>0</v>
      </c>
    </row>
    <row r="7409" spans="1:22" ht="16" hidden="1" customHeight="1" outlineLevel="1">
      <c r="A7409" s="65">
        <v>7400</v>
      </c>
      <c r="B7409" s="117">
        <v>1</v>
      </c>
      <c r="C7409" s="325">
        <v>1.1271708406291249E-4</v>
      </c>
      <c r="D7409" s="326">
        <v>9.1590889025963072E-5</v>
      </c>
      <c r="E7409" s="327">
        <v>9.7917401430950998E-5</v>
      </c>
      <c r="F7409" s="332">
        <v>0</v>
      </c>
      <c r="G7409" s="326">
        <v>0</v>
      </c>
      <c r="H7409" s="327">
        <v>0</v>
      </c>
      <c r="I7409" s="332">
        <v>2.3180963079858402E-4</v>
      </c>
      <c r="J7409" s="326">
        <v>0</v>
      </c>
      <c r="K7409" s="327">
        <v>1.4559890176828365E-4</v>
      </c>
      <c r="L7409" s="336">
        <v>1.5860335064263727E-4</v>
      </c>
      <c r="M7409" s="337">
        <v>1.1415525114155251E-4</v>
      </c>
      <c r="N7409" s="345">
        <v>0.12160857879450422</v>
      </c>
      <c r="O7409" s="346">
        <v>0.20447879830476887</v>
      </c>
      <c r="P7409" s="347">
        <v>0.18796988134563633</v>
      </c>
      <c r="Q7409" s="348">
        <v>8.8417329796640146E-3</v>
      </c>
      <c r="R7409" s="346">
        <v>3.2064520041508657E-2</v>
      </c>
      <c r="S7409" s="347">
        <v>4.2027367499131947E-2</v>
      </c>
      <c r="T7409" s="349">
        <v>6.6470319359271793E-2</v>
      </c>
      <c r="U7409" s="349">
        <v>0.25478965018596428</v>
      </c>
      <c r="V7409" s="361">
        <v>0</v>
      </c>
    </row>
    <row r="7410" spans="1:22" ht="16" hidden="1" customHeight="1" outlineLevel="1">
      <c r="A7410" s="65">
        <v>7401</v>
      </c>
      <c r="B7410" s="117">
        <v>1</v>
      </c>
      <c r="C7410" s="325">
        <v>1.3392419652966762E-4</v>
      </c>
      <c r="D7410" s="326">
        <v>1.0345046073172352E-4</v>
      </c>
      <c r="E7410" s="327">
        <v>1.1300456860956733E-4</v>
      </c>
      <c r="F7410" s="332">
        <v>0</v>
      </c>
      <c r="G7410" s="326">
        <v>0</v>
      </c>
      <c r="H7410" s="327">
        <v>0</v>
      </c>
      <c r="I7410" s="332">
        <v>2.3180963079858402E-4</v>
      </c>
      <c r="J7410" s="326">
        <v>0</v>
      </c>
      <c r="K7410" s="327">
        <v>1.0399921554877401E-4</v>
      </c>
      <c r="L7410" s="336">
        <v>1.4685495429873823E-4</v>
      </c>
      <c r="M7410" s="337">
        <v>1.1415525114155251E-4</v>
      </c>
      <c r="N7410" s="345">
        <v>0.23264249856339939</v>
      </c>
      <c r="O7410" s="346">
        <v>0.29566903319062038</v>
      </c>
      <c r="P7410" s="347">
        <v>0.33135835842510325</v>
      </c>
      <c r="Q7410" s="348">
        <v>8.8417329796640146E-3</v>
      </c>
      <c r="R7410" s="346">
        <v>2.8424479602477914E-2</v>
      </c>
      <c r="S7410" s="347">
        <v>1.8544536733865306E-2</v>
      </c>
      <c r="T7410" s="349">
        <v>0.11905699547612059</v>
      </c>
      <c r="U7410" s="349">
        <v>0.33202245583431289</v>
      </c>
      <c r="V7410" s="361">
        <v>8.4972665156607785E-2</v>
      </c>
    </row>
    <row r="7411" spans="1:22" ht="16" hidden="1" customHeight="1" outlineLevel="1">
      <c r="A7411" s="65">
        <v>7402</v>
      </c>
      <c r="B7411" s="117">
        <v>1</v>
      </c>
      <c r="C7411" s="325">
        <v>1.5159991537905856E-4</v>
      </c>
      <c r="D7411" s="326">
        <v>1.0852480206812266E-4</v>
      </c>
      <c r="E7411" s="327">
        <v>1.2531559324628863E-4</v>
      </c>
      <c r="F7411" s="332">
        <v>0</v>
      </c>
      <c r="G7411" s="326">
        <v>0</v>
      </c>
      <c r="H7411" s="327">
        <v>0</v>
      </c>
      <c r="I7411" s="332">
        <v>1.8723085564501018E-4</v>
      </c>
      <c r="J7411" s="326">
        <v>0</v>
      </c>
      <c r="K7411" s="327">
        <v>1.0102780939023762E-4</v>
      </c>
      <c r="L7411" s="336">
        <v>1.644775488145868E-4</v>
      </c>
      <c r="M7411" s="337">
        <v>1.1415525114155251E-4</v>
      </c>
      <c r="N7411" s="345">
        <v>0.31738267156591526</v>
      </c>
      <c r="O7411" s="346">
        <v>0.35303241091886628</v>
      </c>
      <c r="P7411" s="347">
        <v>0.41621998517520187</v>
      </c>
      <c r="Q7411" s="348">
        <v>8.8417329796640146E-3</v>
      </c>
      <c r="R7411" s="346">
        <v>3.6002809651030566E-2</v>
      </c>
      <c r="S7411" s="347">
        <v>1.1941125490717521E-2</v>
      </c>
      <c r="T7411" s="349">
        <v>0.18400581968553781</v>
      </c>
      <c r="U7411" s="349">
        <v>0.41269438132705361</v>
      </c>
      <c r="V7411" s="361">
        <v>0.14413287919960449</v>
      </c>
    </row>
    <row r="7412" spans="1:22" ht="16" hidden="1" customHeight="1" outlineLevel="1">
      <c r="A7412" s="65">
        <v>7403</v>
      </c>
      <c r="B7412" s="117">
        <v>1</v>
      </c>
      <c r="C7412" s="325">
        <v>1.5498755315005217E-4</v>
      </c>
      <c r="D7412" s="326">
        <v>1.1217988318399638E-4</v>
      </c>
      <c r="E7412" s="327">
        <v>1.3008952060805201E-4</v>
      </c>
      <c r="F7412" s="332">
        <v>0</v>
      </c>
      <c r="G7412" s="326">
        <v>0</v>
      </c>
      <c r="H7412" s="327">
        <v>0</v>
      </c>
      <c r="I7412" s="332">
        <v>1.3373632546072155E-4</v>
      </c>
      <c r="J7412" s="326">
        <v>0</v>
      </c>
      <c r="K7412" s="327">
        <v>1.0102780939023762E-4</v>
      </c>
      <c r="L7412" s="336">
        <v>1.8797434150238492E-4</v>
      </c>
      <c r="M7412" s="337">
        <v>1.1415525114155251E-4</v>
      </c>
      <c r="N7412" s="345">
        <v>0.39654971346033985</v>
      </c>
      <c r="O7412" s="346">
        <v>0.42118866174802494</v>
      </c>
      <c r="P7412" s="347">
        <v>0.43127036069216668</v>
      </c>
      <c r="Q7412" s="348">
        <v>8.8417329796640146E-3</v>
      </c>
      <c r="R7412" s="346">
        <v>4.3630554599792766E-2</v>
      </c>
      <c r="S7412" s="347">
        <v>3.4791107758195133E-2</v>
      </c>
      <c r="T7412" s="349">
        <v>0.16279998103443966</v>
      </c>
      <c r="U7412" s="349">
        <v>0.39304226793052727</v>
      </c>
      <c r="V7412" s="361">
        <v>0.19735340469886006</v>
      </c>
    </row>
    <row r="7413" spans="1:22" ht="16" hidden="1" customHeight="1" outlineLevel="1">
      <c r="A7413" s="65">
        <v>7404</v>
      </c>
      <c r="B7413" s="117">
        <v>1</v>
      </c>
      <c r="C7413" s="325">
        <v>1.5284371596287357E-4</v>
      </c>
      <c r="D7413" s="326">
        <v>1.1175216092575583E-4</v>
      </c>
      <c r="E7413" s="327">
        <v>1.2584747102300684E-4</v>
      </c>
      <c r="F7413" s="332">
        <v>0</v>
      </c>
      <c r="G7413" s="326">
        <v>0</v>
      </c>
      <c r="H7413" s="327">
        <v>0</v>
      </c>
      <c r="I7413" s="332">
        <v>8.4699672791790334E-5</v>
      </c>
      <c r="J7413" s="326">
        <v>0</v>
      </c>
      <c r="K7413" s="327">
        <v>9.8056403231701241E-5</v>
      </c>
      <c r="L7413" s="336">
        <v>2.0677177565262342E-4</v>
      </c>
      <c r="M7413" s="337">
        <v>1.1415525114155251E-4</v>
      </c>
      <c r="N7413" s="345">
        <v>0.40212284456843111</v>
      </c>
      <c r="O7413" s="346">
        <v>0.38289701301511853</v>
      </c>
      <c r="P7413" s="347">
        <v>0.44819296540157161</v>
      </c>
      <c r="Q7413" s="348">
        <v>8.8417329796640146E-3</v>
      </c>
      <c r="R7413" s="346">
        <v>5.9400972310132832E-2</v>
      </c>
      <c r="S7413" s="347">
        <v>5.4243419255107027E-2</v>
      </c>
      <c r="T7413" s="349">
        <v>0.11515816415461824</v>
      </c>
      <c r="U7413" s="349">
        <v>0.36248323159892876</v>
      </c>
      <c r="V7413" s="361">
        <v>0.21769187549645269</v>
      </c>
    </row>
    <row r="7414" spans="1:22" ht="16" hidden="1" customHeight="1" outlineLevel="1">
      <c r="A7414" s="65">
        <v>7405</v>
      </c>
      <c r="B7414" s="117">
        <v>1</v>
      </c>
      <c r="C7414" s="325">
        <v>1.5055612292932439E-4</v>
      </c>
      <c r="D7414" s="326">
        <v>1.1373523685032562E-4</v>
      </c>
      <c r="E7414" s="327">
        <v>1.2218918972948164E-4</v>
      </c>
      <c r="F7414" s="332">
        <v>0</v>
      </c>
      <c r="G7414" s="326">
        <v>1.9430981503806225E-4</v>
      </c>
      <c r="H7414" s="327">
        <v>0</v>
      </c>
      <c r="I7414" s="332">
        <v>0</v>
      </c>
      <c r="J7414" s="326">
        <v>0</v>
      </c>
      <c r="K7414" s="327">
        <v>9.5084997073164795E-5</v>
      </c>
      <c r="L7414" s="336">
        <v>1.8797434150238492E-4</v>
      </c>
      <c r="M7414" s="337">
        <v>1.1415525114155251E-4</v>
      </c>
      <c r="N7414" s="345">
        <v>0.36082451404949845</v>
      </c>
      <c r="O7414" s="346">
        <v>0.35836274274785385</v>
      </c>
      <c r="P7414" s="347">
        <v>0.43069563281256279</v>
      </c>
      <c r="Q7414" s="348">
        <v>8.8417329796640146E-3</v>
      </c>
      <c r="R7414" s="346">
        <v>6.3761027181332919E-2</v>
      </c>
      <c r="S7414" s="347">
        <v>4.301813822945242E-2</v>
      </c>
      <c r="T7414" s="349">
        <v>9.0909335203810934E-2</v>
      </c>
      <c r="U7414" s="349">
        <v>0.32042770893036232</v>
      </c>
      <c r="V7414" s="361">
        <v>0.17608351744582265</v>
      </c>
    </row>
    <row r="7415" spans="1:22" ht="16" hidden="1" customHeight="1" outlineLevel="1">
      <c r="A7415" s="65">
        <v>7406</v>
      </c>
      <c r="B7415" s="117">
        <v>1</v>
      </c>
      <c r="C7415" s="325">
        <v>1.3756809472245223E-4</v>
      </c>
      <c r="D7415" s="326">
        <v>1.1496007786255989E-4</v>
      </c>
      <c r="E7415" s="327">
        <v>1.1882927889606667E-4</v>
      </c>
      <c r="F7415" s="332">
        <v>0</v>
      </c>
      <c r="G7415" s="326">
        <v>0</v>
      </c>
      <c r="H7415" s="327">
        <v>0</v>
      </c>
      <c r="I7415" s="332">
        <v>0</v>
      </c>
      <c r="J7415" s="326">
        <v>0</v>
      </c>
      <c r="K7415" s="327">
        <v>0</v>
      </c>
      <c r="L7415" s="336">
        <v>1.9032402077116473E-4</v>
      </c>
      <c r="M7415" s="337">
        <v>1.1415525114155251E-4</v>
      </c>
      <c r="N7415" s="345">
        <v>0.27251182110589839</v>
      </c>
      <c r="O7415" s="346">
        <v>0.28238282423646255</v>
      </c>
      <c r="P7415" s="347">
        <v>0.3308416536879078</v>
      </c>
      <c r="Q7415" s="348">
        <v>8.8417329796640146E-3</v>
      </c>
      <c r="R7415" s="346">
        <v>7.2598470285092531E-2</v>
      </c>
      <c r="S7415" s="347">
        <v>4.4558761490288028E-2</v>
      </c>
      <c r="T7415" s="349">
        <v>5.467873194789883E-2</v>
      </c>
      <c r="U7415" s="349">
        <v>0.2495818401358848</v>
      </c>
      <c r="V7415" s="361">
        <v>0.12869579663476569</v>
      </c>
    </row>
    <row r="7416" spans="1:22" ht="16" hidden="1" customHeight="1" outlineLevel="1">
      <c r="A7416" s="65">
        <v>7407</v>
      </c>
      <c r="B7416" s="117">
        <v>1</v>
      </c>
      <c r="C7416" s="325">
        <v>1.3853688412190614E-4</v>
      </c>
      <c r="D7416" s="326">
        <v>1.0733884489754661E-4</v>
      </c>
      <c r="E7416" s="327">
        <v>1.2109948891864435E-4</v>
      </c>
      <c r="F7416" s="332">
        <v>0</v>
      </c>
      <c r="G7416" s="326">
        <v>0</v>
      </c>
      <c r="H7416" s="327">
        <v>0</v>
      </c>
      <c r="I7416" s="332">
        <v>0</v>
      </c>
      <c r="J7416" s="326">
        <v>0</v>
      </c>
      <c r="K7416" s="327">
        <v>0</v>
      </c>
      <c r="L7416" s="336">
        <v>2.1382081345896285E-4</v>
      </c>
      <c r="M7416" s="337">
        <v>1.1415525114155251E-4</v>
      </c>
      <c r="N7416" s="345">
        <v>0.1254669003308751</v>
      </c>
      <c r="O7416" s="346">
        <v>0.14333818384788877</v>
      </c>
      <c r="P7416" s="347">
        <v>0.16674009335990991</v>
      </c>
      <c r="Q7416" s="348">
        <v>8.8417329796640146E-3</v>
      </c>
      <c r="R7416" s="346">
        <v>8.8078108449951328E-2</v>
      </c>
      <c r="S7416" s="347">
        <v>3.5149029990726596E-2</v>
      </c>
      <c r="T7416" s="349">
        <v>5.5629666416557942E-2</v>
      </c>
      <c r="U7416" s="349">
        <v>0.22717843086384476</v>
      </c>
      <c r="V7416" s="361">
        <v>6.2301072483736133E-2</v>
      </c>
    </row>
    <row r="7417" spans="1:22" ht="16" hidden="1" customHeight="1" outlineLevel="1">
      <c r="A7417" s="65">
        <v>7408</v>
      </c>
      <c r="B7417" s="117">
        <v>1</v>
      </c>
      <c r="C7417" s="325">
        <v>1.4267455239570274E-4</v>
      </c>
      <c r="D7417" s="326">
        <v>1.0928303698045817E-4</v>
      </c>
      <c r="E7417" s="327">
        <v>1.2680744554683971E-4</v>
      </c>
      <c r="F7417" s="332">
        <v>0</v>
      </c>
      <c r="G7417" s="326">
        <v>0</v>
      </c>
      <c r="H7417" s="327">
        <v>0</v>
      </c>
      <c r="I7417" s="332">
        <v>0</v>
      </c>
      <c r="J7417" s="326">
        <v>0</v>
      </c>
      <c r="K7417" s="327">
        <v>0</v>
      </c>
      <c r="L7417" s="336">
        <v>2.2321953053408208E-4</v>
      </c>
      <c r="M7417" s="337">
        <v>1.1415525114155251E-4</v>
      </c>
      <c r="N7417" s="345">
        <v>1.6862294121917153E-2</v>
      </c>
      <c r="O7417" s="346">
        <v>2.9843618792210286E-2</v>
      </c>
      <c r="P7417" s="347">
        <v>2.4473554317250252E-2</v>
      </c>
      <c r="Q7417" s="348">
        <v>8.8417329796640146E-3</v>
      </c>
      <c r="R7417" s="346">
        <v>9.1993772388392778E-2</v>
      </c>
      <c r="S7417" s="347">
        <v>2.8903540980110273E-2</v>
      </c>
      <c r="T7417" s="349">
        <v>7.7025691961387907E-2</v>
      </c>
      <c r="U7417" s="349">
        <v>0.29399561641203437</v>
      </c>
      <c r="V7417" s="361">
        <v>2.1297371673034489E-3</v>
      </c>
    </row>
    <row r="7418" spans="1:22" ht="16" hidden="1" customHeight="1" outlineLevel="1">
      <c r="A7418" s="65">
        <v>7409</v>
      </c>
      <c r="B7418" s="117">
        <v>1</v>
      </c>
      <c r="C7418" s="325">
        <v>1.470997323622405E-4</v>
      </c>
      <c r="D7418" s="326">
        <v>1.107022972009836E-4</v>
      </c>
      <c r="E7418" s="327">
        <v>1.3125705719109197E-4</v>
      </c>
      <c r="F7418" s="332">
        <v>0</v>
      </c>
      <c r="G7418" s="326">
        <v>0</v>
      </c>
      <c r="H7418" s="327">
        <v>0</v>
      </c>
      <c r="I7418" s="332">
        <v>0</v>
      </c>
      <c r="J7418" s="326">
        <v>0</v>
      </c>
      <c r="K7418" s="327">
        <v>1.0399921554877401E-4</v>
      </c>
      <c r="L7418" s="336">
        <v>2.2321953053408208E-4</v>
      </c>
      <c r="M7418" s="337">
        <v>1.1415525114155251E-4</v>
      </c>
      <c r="N7418" s="345">
        <v>0</v>
      </c>
      <c r="O7418" s="346">
        <v>0</v>
      </c>
      <c r="P7418" s="347">
        <v>0</v>
      </c>
      <c r="Q7418" s="348">
        <v>8.8417329796640146E-3</v>
      </c>
      <c r="R7418" s="346">
        <v>9.8325483387731866E-2</v>
      </c>
      <c r="S7418" s="347">
        <v>5.2194441447393242E-2</v>
      </c>
      <c r="T7418" s="349">
        <v>0.12628409743792982</v>
      </c>
      <c r="U7418" s="349">
        <v>0.36828060505090399</v>
      </c>
      <c r="V7418" s="361">
        <v>0</v>
      </c>
    </row>
    <row r="7419" spans="1:22" ht="16" hidden="1" customHeight="1" outlineLevel="1">
      <c r="A7419" s="65">
        <v>7410</v>
      </c>
      <c r="B7419" s="117">
        <v>1</v>
      </c>
      <c r="C7419" s="325">
        <v>1.5158741487067851E-4</v>
      </c>
      <c r="D7419" s="326">
        <v>1.1904288123667414E-4</v>
      </c>
      <c r="E7419" s="327">
        <v>1.3619962872596112E-4</v>
      </c>
      <c r="F7419" s="332">
        <v>0</v>
      </c>
      <c r="G7419" s="326">
        <v>0</v>
      </c>
      <c r="H7419" s="327">
        <v>0</v>
      </c>
      <c r="I7419" s="332">
        <v>0</v>
      </c>
      <c r="J7419" s="326">
        <v>0</v>
      </c>
      <c r="K7419" s="327">
        <v>1.099420278658468E-4</v>
      </c>
      <c r="L7419" s="336">
        <v>1.644775488145868E-4</v>
      </c>
      <c r="M7419" s="337">
        <v>1.1415525114155251E-4</v>
      </c>
      <c r="N7419" s="345">
        <v>0</v>
      </c>
      <c r="O7419" s="346">
        <v>0</v>
      </c>
      <c r="P7419" s="347">
        <v>0</v>
      </c>
      <c r="Q7419" s="348">
        <v>8.8417329796640146E-3</v>
      </c>
      <c r="R7419" s="346">
        <v>0.10076582864660373</v>
      </c>
      <c r="S7419" s="347">
        <v>6.8923428655165375E-2</v>
      </c>
      <c r="T7419" s="349">
        <v>0.16688899924967385</v>
      </c>
      <c r="U7419" s="349">
        <v>0.45612555193337684</v>
      </c>
      <c r="V7419" s="361">
        <v>0</v>
      </c>
    </row>
    <row r="7420" spans="1:22" ht="16" hidden="1" customHeight="1" outlineLevel="1">
      <c r="A7420" s="65">
        <v>7411</v>
      </c>
      <c r="B7420" s="117">
        <v>1</v>
      </c>
      <c r="C7420" s="325">
        <v>1.5891271278138793E-4</v>
      </c>
      <c r="D7420" s="326">
        <v>1.3239948084627648E-4</v>
      </c>
      <c r="E7420" s="327">
        <v>1.5018412246503969E-4</v>
      </c>
      <c r="F7420" s="332">
        <v>0</v>
      </c>
      <c r="G7420" s="326">
        <v>0</v>
      </c>
      <c r="H7420" s="327">
        <v>0</v>
      </c>
      <c r="I7420" s="332">
        <v>0</v>
      </c>
      <c r="J7420" s="326">
        <v>0</v>
      </c>
      <c r="K7420" s="327">
        <v>1.2479905865852881E-4</v>
      </c>
      <c r="L7420" s="336">
        <v>1.1748396343899057E-4</v>
      </c>
      <c r="M7420" s="337">
        <v>1.1415525114155251E-4</v>
      </c>
      <c r="N7420" s="345">
        <v>0</v>
      </c>
      <c r="O7420" s="346">
        <v>0</v>
      </c>
      <c r="P7420" s="347">
        <v>0</v>
      </c>
      <c r="Q7420" s="348">
        <v>8.8417329796640146E-3</v>
      </c>
      <c r="R7420" s="346">
        <v>0.10101036951000221</v>
      </c>
      <c r="S7420" s="347">
        <v>8.6243766377089581E-2</v>
      </c>
      <c r="T7420" s="349">
        <v>0.2592247361564734</v>
      </c>
      <c r="U7420" s="349">
        <v>0.52657837845992383</v>
      </c>
      <c r="V7420" s="361">
        <v>0</v>
      </c>
    </row>
    <row r="7421" spans="1:22" ht="16" hidden="1" customHeight="1" outlineLevel="1">
      <c r="A7421" s="65">
        <v>7412</v>
      </c>
      <c r="B7421" s="117">
        <v>1</v>
      </c>
      <c r="C7421" s="325">
        <v>1.5816268227858491E-4</v>
      </c>
      <c r="D7421" s="326">
        <v>1.3459641789996654E-4</v>
      </c>
      <c r="E7421" s="327">
        <v>1.512997685332779E-4</v>
      </c>
      <c r="F7421" s="332">
        <v>0</v>
      </c>
      <c r="G7421" s="326">
        <v>0</v>
      </c>
      <c r="H7421" s="327">
        <v>0</v>
      </c>
      <c r="I7421" s="332">
        <v>0</v>
      </c>
      <c r="J7421" s="326">
        <v>0</v>
      </c>
      <c r="K7421" s="327">
        <v>1.4262749560974724E-4</v>
      </c>
      <c r="L7421" s="336">
        <v>8.811297257924293E-5</v>
      </c>
      <c r="M7421" s="337">
        <v>1.1415525114155251E-4</v>
      </c>
      <c r="N7421" s="345">
        <v>0</v>
      </c>
      <c r="O7421" s="346">
        <v>0</v>
      </c>
      <c r="P7421" s="347">
        <v>0</v>
      </c>
      <c r="Q7421" s="348">
        <v>8.8417329796640146E-3</v>
      </c>
      <c r="R7421" s="346">
        <v>0.10151142976224661</v>
      </c>
      <c r="S7421" s="347">
        <v>9.5860987794835747E-2</v>
      </c>
      <c r="T7421" s="349">
        <v>0.29174669498461497</v>
      </c>
      <c r="U7421" s="349">
        <v>0.55035743566972073</v>
      </c>
      <c r="V7421" s="361">
        <v>0</v>
      </c>
    </row>
    <row r="7422" spans="1:22" ht="16" hidden="1" customHeight="1" outlineLevel="1">
      <c r="A7422" s="65">
        <v>7413</v>
      </c>
      <c r="B7422" s="117">
        <v>1</v>
      </c>
      <c r="C7422" s="325">
        <v>1.5096863970586605E-4</v>
      </c>
      <c r="D7422" s="326">
        <v>1.3500469823737795E-4</v>
      </c>
      <c r="E7422" s="327">
        <v>1.4742095255184515E-4</v>
      </c>
      <c r="F7422" s="332">
        <v>0</v>
      </c>
      <c r="G7422" s="326">
        <v>0</v>
      </c>
      <c r="H7422" s="327">
        <v>0</v>
      </c>
      <c r="I7422" s="332">
        <v>7.5783917761075554E-5</v>
      </c>
      <c r="J7422" s="326">
        <v>0</v>
      </c>
      <c r="K7422" s="327">
        <v>1.3965608945121081E-4</v>
      </c>
      <c r="L7422" s="336">
        <v>5.8741981719495287E-5</v>
      </c>
      <c r="M7422" s="337">
        <v>1.1415525114155251E-4</v>
      </c>
      <c r="N7422" s="345">
        <v>0</v>
      </c>
      <c r="O7422" s="346">
        <v>0</v>
      </c>
      <c r="P7422" s="347">
        <v>0</v>
      </c>
      <c r="Q7422" s="348">
        <v>8.8417329796640146E-3</v>
      </c>
      <c r="R7422" s="346">
        <v>0.11377549725241407</v>
      </c>
      <c r="S7422" s="347">
        <v>0.11199862448845579</v>
      </c>
      <c r="T7422" s="349">
        <v>0.23697286958985023</v>
      </c>
      <c r="U7422" s="349">
        <v>0.52422012485234071</v>
      </c>
      <c r="V7422" s="361">
        <v>0</v>
      </c>
    </row>
    <row r="7423" spans="1:22" ht="16" hidden="1" customHeight="1" outlineLevel="1">
      <c r="A7423" s="65">
        <v>7414</v>
      </c>
      <c r="B7423" s="117">
        <v>1</v>
      </c>
      <c r="C7423" s="325">
        <v>1.3950567352136002E-4</v>
      </c>
      <c r="D7423" s="326">
        <v>1.3342990265021961E-4</v>
      </c>
      <c r="E7423" s="327">
        <v>1.3830119457543304E-4</v>
      </c>
      <c r="F7423" s="332">
        <v>0</v>
      </c>
      <c r="G7423" s="326">
        <v>0</v>
      </c>
      <c r="H7423" s="327">
        <v>0</v>
      </c>
      <c r="I7423" s="332">
        <v>8.6928611549469016E-5</v>
      </c>
      <c r="J7423" s="326">
        <v>0</v>
      </c>
      <c r="K7423" s="327">
        <v>1.5748452640242924E-4</v>
      </c>
      <c r="L7423" s="336">
        <v>3.7594868300476983E-5</v>
      </c>
      <c r="M7423" s="337">
        <v>1.1415525114155251E-4</v>
      </c>
      <c r="N7423" s="345">
        <v>0</v>
      </c>
      <c r="O7423" s="346">
        <v>0</v>
      </c>
      <c r="P7423" s="347">
        <v>0</v>
      </c>
      <c r="Q7423" s="348">
        <v>8.8417329796640146E-3</v>
      </c>
      <c r="R7423" s="346">
        <v>0.11663760777296413</v>
      </c>
      <c r="S7423" s="347">
        <v>9.9149724234691691E-2</v>
      </c>
      <c r="T7423" s="349">
        <v>0.18162848351389005</v>
      </c>
      <c r="U7423" s="349">
        <v>0.44187776972089526</v>
      </c>
      <c r="V7423" s="361">
        <v>0</v>
      </c>
    </row>
    <row r="7424" spans="1:22" ht="16" hidden="1" customHeight="1" outlineLevel="1">
      <c r="A7424" s="65">
        <v>7415</v>
      </c>
      <c r="B7424" s="117">
        <v>1</v>
      </c>
      <c r="C7424" s="325">
        <v>1.2727392607148091E-4</v>
      </c>
      <c r="D7424" s="326">
        <v>1.2215358856933263E-4</v>
      </c>
      <c r="E7424" s="327">
        <v>1.2663880137373391E-4</v>
      </c>
      <c r="F7424" s="332">
        <v>0</v>
      </c>
      <c r="G7424" s="326">
        <v>0</v>
      </c>
      <c r="H7424" s="327">
        <v>0</v>
      </c>
      <c r="I7424" s="332">
        <v>1.0030224409554116E-4</v>
      </c>
      <c r="J7424" s="326">
        <v>0</v>
      </c>
      <c r="K7424" s="327">
        <v>1.6045593256096565E-4</v>
      </c>
      <c r="L7424" s="336">
        <v>2.3496792687798115E-5</v>
      </c>
      <c r="M7424" s="337">
        <v>1.1415525114155251E-4</v>
      </c>
      <c r="N7424" s="345">
        <v>0</v>
      </c>
      <c r="O7424" s="346">
        <v>0</v>
      </c>
      <c r="P7424" s="347">
        <v>0</v>
      </c>
      <c r="Q7424" s="348">
        <v>1.7683465959328029E-2</v>
      </c>
      <c r="R7424" s="346">
        <v>0.11168560563598266</v>
      </c>
      <c r="S7424" s="347">
        <v>9.0139412951298667E-2</v>
      </c>
      <c r="T7424" s="349">
        <v>0.11953246271045014</v>
      </c>
      <c r="U7424" s="349">
        <v>0.35216587206575245</v>
      </c>
      <c r="V7424" s="361">
        <v>0</v>
      </c>
    </row>
    <row r="7425" spans="1:22" ht="16" hidden="1" customHeight="1" outlineLevel="1">
      <c r="A7425" s="65">
        <v>7416</v>
      </c>
      <c r="B7425" s="117">
        <v>1</v>
      </c>
      <c r="C7425" s="325">
        <v>1.1206080737295985E-4</v>
      </c>
      <c r="D7425" s="326">
        <v>1.0899140816802144E-4</v>
      </c>
      <c r="E7425" s="327">
        <v>1.1360130952978775E-4</v>
      </c>
      <c r="F7425" s="332">
        <v>0</v>
      </c>
      <c r="G7425" s="326">
        <v>0</v>
      </c>
      <c r="H7425" s="327">
        <v>0</v>
      </c>
      <c r="I7425" s="332">
        <v>1.2927844794536418E-4</v>
      </c>
      <c r="J7425" s="326">
        <v>1.3277095448340412E-4</v>
      </c>
      <c r="K7425" s="327">
        <v>1.4857030792682002E-4</v>
      </c>
      <c r="L7425" s="336">
        <v>9.3987170751192458E-6</v>
      </c>
      <c r="M7425" s="337">
        <v>1.1415525114155251E-4</v>
      </c>
      <c r="N7425" s="345">
        <v>0</v>
      </c>
      <c r="O7425" s="346">
        <v>0</v>
      </c>
      <c r="P7425" s="347">
        <v>0</v>
      </c>
      <c r="Q7425" s="348">
        <v>2.6525198938992044E-2</v>
      </c>
      <c r="R7425" s="346">
        <v>0.12255480952021827</v>
      </c>
      <c r="S7425" s="347">
        <v>0.10302981118869972</v>
      </c>
      <c r="T7425" s="349">
        <v>5.4203264713569274E-2</v>
      </c>
      <c r="U7425" s="349">
        <v>0.25872007286526955</v>
      </c>
      <c r="V7425" s="361">
        <v>0</v>
      </c>
    </row>
    <row r="7426" spans="1:22" ht="16" hidden="1" customHeight="1" outlineLevel="1">
      <c r="A7426" s="65">
        <v>7417</v>
      </c>
      <c r="B7426" s="117">
        <v>1</v>
      </c>
      <c r="C7426" s="325">
        <v>1.0131662042030671E-4</v>
      </c>
      <c r="D7426" s="326">
        <v>9.7579000641330639E-5</v>
      </c>
      <c r="E7426" s="327">
        <v>1.0114758597736155E-4</v>
      </c>
      <c r="F7426" s="332">
        <v>0</v>
      </c>
      <c r="G7426" s="326">
        <v>0</v>
      </c>
      <c r="H7426" s="327">
        <v>0</v>
      </c>
      <c r="I7426" s="332">
        <v>1.6048359055286583E-4</v>
      </c>
      <c r="J7426" s="326">
        <v>1.38936788282943E-4</v>
      </c>
      <c r="K7426" s="327">
        <v>1.7234155719511124E-4</v>
      </c>
      <c r="L7426" s="336">
        <v>5.8741981719495289E-6</v>
      </c>
      <c r="M7426" s="337">
        <v>1.1415525114155251E-4</v>
      </c>
      <c r="N7426" s="345">
        <v>0</v>
      </c>
      <c r="O7426" s="346">
        <v>0</v>
      </c>
      <c r="P7426" s="347">
        <v>0</v>
      </c>
      <c r="Q7426" s="348">
        <v>2.6525198938992044E-2</v>
      </c>
      <c r="R7426" s="346">
        <v>0.1244751618569343</v>
      </c>
      <c r="S7426" s="347">
        <v>0.11437958616526515</v>
      </c>
      <c r="T7426" s="349">
        <v>4.773691032668733E-2</v>
      </c>
      <c r="U7426" s="349">
        <v>0.2335653677177158</v>
      </c>
      <c r="V7426" s="361">
        <v>0</v>
      </c>
    </row>
    <row r="7427" spans="1:22" ht="16" hidden="1" customHeight="1" outlineLevel="1">
      <c r="A7427" s="65">
        <v>7418</v>
      </c>
      <c r="B7427" s="117">
        <v>1</v>
      </c>
      <c r="C7427" s="325">
        <v>9.2966280822433196E-5</v>
      </c>
      <c r="D7427" s="326">
        <v>8.8421855930817243E-5</v>
      </c>
      <c r="E7427" s="327">
        <v>8.904412339984733E-5</v>
      </c>
      <c r="F7427" s="332">
        <v>0</v>
      </c>
      <c r="G7427" s="326">
        <v>0</v>
      </c>
      <c r="H7427" s="327">
        <v>0</v>
      </c>
      <c r="I7427" s="332">
        <v>1.5156783552215111E-4</v>
      </c>
      <c r="J7427" s="326">
        <v>1.7963129135989961E-4</v>
      </c>
      <c r="K7427" s="327">
        <v>1.7828436951218402E-4</v>
      </c>
      <c r="L7427" s="336">
        <v>2.3496792687798115E-6</v>
      </c>
      <c r="M7427" s="337">
        <v>1.1415525114155251E-4</v>
      </c>
      <c r="N7427" s="345">
        <v>0</v>
      </c>
      <c r="O7427" s="346">
        <v>0</v>
      </c>
      <c r="P7427" s="347">
        <v>0</v>
      </c>
      <c r="Q7427" s="348">
        <v>3.5366931918656058E-2</v>
      </c>
      <c r="R7427" s="346">
        <v>0.13242992046810498</v>
      </c>
      <c r="S7427" s="347">
        <v>0.12762790663519766</v>
      </c>
      <c r="T7427" s="349">
        <v>2.2822427247818643E-2</v>
      </c>
      <c r="U7427" s="349">
        <v>0.1920994084510452</v>
      </c>
      <c r="V7427" s="361">
        <v>0</v>
      </c>
    </row>
    <row r="7428" spans="1:22" ht="16" hidden="1" customHeight="1" outlineLevel="1">
      <c r="A7428" s="65">
        <v>7419</v>
      </c>
      <c r="B7428" s="117">
        <v>1</v>
      </c>
      <c r="C7428" s="325">
        <v>8.7959827216223095E-5</v>
      </c>
      <c r="D7428" s="326">
        <v>8.0897832569949555E-5</v>
      </c>
      <c r="E7428" s="327">
        <v>8.2752398480132012E-5</v>
      </c>
      <c r="F7428" s="332">
        <v>0</v>
      </c>
      <c r="G7428" s="326">
        <v>0</v>
      </c>
      <c r="H7428" s="327">
        <v>0</v>
      </c>
      <c r="I7428" s="332">
        <v>1.6271252931054456E-4</v>
      </c>
      <c r="J7428" s="326">
        <v>1.7880918018662779E-4</v>
      </c>
      <c r="K7428" s="327">
        <v>1.9016999414632964E-4</v>
      </c>
      <c r="L7428" s="336">
        <v>1.1748396343899057E-6</v>
      </c>
      <c r="M7428" s="337">
        <v>1.1415525114155251E-4</v>
      </c>
      <c r="N7428" s="345">
        <v>0</v>
      </c>
      <c r="O7428" s="346">
        <v>0</v>
      </c>
      <c r="P7428" s="347">
        <v>0</v>
      </c>
      <c r="Q7428" s="348">
        <v>1.7683465959328029E-2</v>
      </c>
      <c r="R7428" s="346">
        <v>0.13669805736467625</v>
      </c>
      <c r="S7428" s="347">
        <v>0.13039272890797435</v>
      </c>
      <c r="T7428" s="349">
        <v>2.7957473378577839E-2</v>
      </c>
      <c r="U7428" s="349">
        <v>0.17451076696115408</v>
      </c>
      <c r="V7428" s="361">
        <v>0</v>
      </c>
    </row>
    <row r="7429" spans="1:22" ht="16" hidden="1" customHeight="1" outlineLevel="1">
      <c r="A7429" s="65">
        <v>7420</v>
      </c>
      <c r="B7429" s="117">
        <v>1</v>
      </c>
      <c r="C7429" s="325">
        <v>8.4553438682659427E-5</v>
      </c>
      <c r="D7429" s="326">
        <v>7.9361920824449434E-5</v>
      </c>
      <c r="E7429" s="327">
        <v>7.9625994963325011E-5</v>
      </c>
      <c r="F7429" s="332">
        <v>0</v>
      </c>
      <c r="G7429" s="326">
        <v>0</v>
      </c>
      <c r="H7429" s="327">
        <v>0</v>
      </c>
      <c r="I7429" s="332">
        <v>1.7162828434125931E-4</v>
      </c>
      <c r="J7429" s="326">
        <v>1.8826345867925409E-4</v>
      </c>
      <c r="K7429" s="327">
        <v>1.8719858798779324E-4</v>
      </c>
      <c r="L7429" s="336">
        <v>1.409807561267887E-5</v>
      </c>
      <c r="M7429" s="337">
        <v>1.1415525114155251E-4</v>
      </c>
      <c r="N7429" s="345">
        <v>0</v>
      </c>
      <c r="O7429" s="346">
        <v>0</v>
      </c>
      <c r="P7429" s="347">
        <v>0</v>
      </c>
      <c r="Q7429" s="348">
        <v>8.8417329796640146E-3</v>
      </c>
      <c r="R7429" s="346">
        <v>0.14566339474776377</v>
      </c>
      <c r="S7429" s="347">
        <v>0.13961053010955216</v>
      </c>
      <c r="T7429" s="349">
        <v>2.5199763419466416E-2</v>
      </c>
      <c r="U7429" s="349">
        <v>0.16881165407616144</v>
      </c>
      <c r="V7429" s="361">
        <v>0</v>
      </c>
    </row>
    <row r="7430" spans="1:22" ht="16" hidden="1" customHeight="1" outlineLevel="1">
      <c r="A7430" s="65">
        <v>7421</v>
      </c>
      <c r="B7430" s="117">
        <v>1</v>
      </c>
      <c r="C7430" s="325">
        <v>8.3359640132364636E-5</v>
      </c>
      <c r="D7430" s="326">
        <v>7.7923218683094886E-5</v>
      </c>
      <c r="E7430" s="327">
        <v>7.8601157295989942E-5</v>
      </c>
      <c r="F7430" s="332">
        <v>0</v>
      </c>
      <c r="G7430" s="326">
        <v>0</v>
      </c>
      <c r="H7430" s="327">
        <v>0</v>
      </c>
      <c r="I7430" s="332">
        <v>1.6939934558358061E-4</v>
      </c>
      <c r="J7430" s="326">
        <v>1.6195590113455481E-4</v>
      </c>
      <c r="K7430" s="327">
        <v>1.8422718182925681E-4</v>
      </c>
      <c r="L7430" s="336">
        <v>3.7594868300476983E-5</v>
      </c>
      <c r="M7430" s="337">
        <v>1.1415525114155251E-4</v>
      </c>
      <c r="N7430" s="345">
        <v>0</v>
      </c>
      <c r="O7430" s="346">
        <v>0</v>
      </c>
      <c r="P7430" s="347">
        <v>0</v>
      </c>
      <c r="Q7430" s="348">
        <v>8.8417329796640146E-3</v>
      </c>
      <c r="R7430" s="346">
        <v>0.13862553673291619</v>
      </c>
      <c r="S7430" s="347">
        <v>0.16522533464980646</v>
      </c>
      <c r="T7430" s="349">
        <v>1.863831558571856E-2</v>
      </c>
      <c r="U7430" s="349">
        <v>0.16792730897331776</v>
      </c>
      <c r="V7430" s="361">
        <v>0</v>
      </c>
    </row>
    <row r="7431" spans="1:22" ht="16" hidden="1" customHeight="1" outlineLevel="1">
      <c r="A7431" s="65">
        <v>7422</v>
      </c>
      <c r="B7431" s="117">
        <v>1</v>
      </c>
      <c r="C7431" s="325">
        <v>8.5353471218982638E-5</v>
      </c>
      <c r="D7431" s="326">
        <v>7.8739779357917726E-5</v>
      </c>
      <c r="E7431" s="327">
        <v>7.8899527756100152E-5</v>
      </c>
      <c r="F7431" s="332">
        <v>0</v>
      </c>
      <c r="G7431" s="326">
        <v>0</v>
      </c>
      <c r="H7431" s="327">
        <v>0</v>
      </c>
      <c r="I7431" s="332">
        <v>1.6494146806822325E-4</v>
      </c>
      <c r="J7431" s="326">
        <v>1.7469862432026854E-4</v>
      </c>
      <c r="K7431" s="327">
        <v>1.7531296335364765E-4</v>
      </c>
      <c r="L7431" s="336">
        <v>9.3987170751192462E-5</v>
      </c>
      <c r="M7431" s="337">
        <v>1.1415525114155251E-4</v>
      </c>
      <c r="N7431" s="345">
        <v>0</v>
      </c>
      <c r="O7431" s="346">
        <v>6.3109954949799006E-4</v>
      </c>
      <c r="P7431" s="347">
        <v>0</v>
      </c>
      <c r="Q7431" s="348">
        <v>8.8417329796640146E-3</v>
      </c>
      <c r="R7431" s="346">
        <v>0.13331384953720252</v>
      </c>
      <c r="S7431" s="347">
        <v>0.16012104868385735</v>
      </c>
      <c r="T7431" s="349">
        <v>2.9288781634700591E-2</v>
      </c>
      <c r="U7431" s="349">
        <v>0.17657423886778936</v>
      </c>
      <c r="V7431" s="361">
        <v>0</v>
      </c>
    </row>
    <row r="7432" spans="1:22" ht="16" hidden="1" customHeight="1" outlineLevel="1">
      <c r="A7432" s="65">
        <v>7423</v>
      </c>
      <c r="B7432" s="117">
        <v>1</v>
      </c>
      <c r="C7432" s="325">
        <v>9.1309963462076548E-5</v>
      </c>
      <c r="D7432" s="326">
        <v>8.2628163523740836E-5</v>
      </c>
      <c r="E7432" s="327">
        <v>8.3530756202158653E-5</v>
      </c>
      <c r="F7432" s="332">
        <v>0</v>
      </c>
      <c r="G7432" s="326">
        <v>0</v>
      </c>
      <c r="H7432" s="327">
        <v>0</v>
      </c>
      <c r="I7432" s="332">
        <v>1.8277297812965276E-4</v>
      </c>
      <c r="J7432" s="326">
        <v>1.644222346543704E-4</v>
      </c>
      <c r="K7432" s="327">
        <v>1.7531296335364765E-4</v>
      </c>
      <c r="L7432" s="336">
        <v>1.8210014333043539E-4</v>
      </c>
      <c r="M7432" s="337">
        <v>1.1415525114155251E-4</v>
      </c>
      <c r="N7432" s="345">
        <v>1.00030558350356E-2</v>
      </c>
      <c r="O7432" s="346">
        <v>6.360227612776792E-2</v>
      </c>
      <c r="P7432" s="347">
        <v>4.2029407998268729E-2</v>
      </c>
      <c r="Q7432" s="348">
        <v>8.8417329796640146E-3</v>
      </c>
      <c r="R7432" s="346">
        <v>0.13285803946853306</v>
      </c>
      <c r="S7432" s="347">
        <v>0.14790499692788225</v>
      </c>
      <c r="T7432" s="349">
        <v>3.1095557125152901E-2</v>
      </c>
      <c r="U7432" s="349">
        <v>0.18364899969053886</v>
      </c>
      <c r="V7432" s="361">
        <v>0</v>
      </c>
    </row>
    <row r="7433" spans="1:22" ht="16" hidden="1" customHeight="1" outlineLevel="1">
      <c r="A7433" s="65">
        <v>7424</v>
      </c>
      <c r="B7433" s="117">
        <v>1</v>
      </c>
      <c r="C7433" s="325">
        <v>1.1033573721651293E-4</v>
      </c>
      <c r="D7433" s="326">
        <v>9.1279818292697225E-5</v>
      </c>
      <c r="E7433" s="327">
        <v>9.5789890324078189E-5</v>
      </c>
      <c r="F7433" s="332">
        <v>0</v>
      </c>
      <c r="G7433" s="326">
        <v>0</v>
      </c>
      <c r="H7433" s="327">
        <v>0</v>
      </c>
      <c r="I7433" s="332">
        <v>1.8277297812965276E-4</v>
      </c>
      <c r="J7433" s="326">
        <v>0</v>
      </c>
      <c r="K7433" s="327">
        <v>1.218276524999924E-4</v>
      </c>
      <c r="L7433" s="336">
        <v>1.5860335064263727E-4</v>
      </c>
      <c r="M7433" s="337">
        <v>1.1415525114155251E-4</v>
      </c>
      <c r="N7433" s="345">
        <v>0.11017651498303498</v>
      </c>
      <c r="O7433" s="346">
        <v>0.22325798194053054</v>
      </c>
      <c r="P7433" s="347">
        <v>0.21033911390081286</v>
      </c>
      <c r="Q7433" s="348">
        <v>8.8417329796640146E-3</v>
      </c>
      <c r="R7433" s="346">
        <v>0.12268738385281638</v>
      </c>
      <c r="S7433" s="347">
        <v>0.13742149873072645</v>
      </c>
      <c r="T7433" s="349">
        <v>5.1635741648189681E-2</v>
      </c>
      <c r="U7433" s="349">
        <v>0.23553057905736846</v>
      </c>
      <c r="V7433" s="361">
        <v>0</v>
      </c>
    </row>
    <row r="7434" spans="1:22" ht="16" hidden="1" customHeight="1" outlineLevel="1">
      <c r="A7434" s="65">
        <v>7425</v>
      </c>
      <c r="B7434" s="117">
        <v>1</v>
      </c>
      <c r="C7434" s="325">
        <v>1.3092407451845557E-4</v>
      </c>
      <c r="D7434" s="326">
        <v>1.0473362750644514E-4</v>
      </c>
      <c r="E7434" s="327">
        <v>1.1118840059150516E-4</v>
      </c>
      <c r="F7434" s="332">
        <v>0</v>
      </c>
      <c r="G7434" s="326">
        <v>0</v>
      </c>
      <c r="H7434" s="327">
        <v>0</v>
      </c>
      <c r="I7434" s="332">
        <v>1.6939934558358061E-4</v>
      </c>
      <c r="J7434" s="326">
        <v>0</v>
      </c>
      <c r="K7434" s="327">
        <v>1.1885624634145602E-4</v>
      </c>
      <c r="L7434" s="336">
        <v>1.4685495429873823E-4</v>
      </c>
      <c r="M7434" s="337">
        <v>1.1415525114155251E-4</v>
      </c>
      <c r="N7434" s="345">
        <v>0.26322326925907963</v>
      </c>
      <c r="O7434" s="346">
        <v>0.33508426849125988</v>
      </c>
      <c r="P7434" s="347">
        <v>0.37123192096257251</v>
      </c>
      <c r="Q7434" s="348">
        <v>8.8417329796640146E-3</v>
      </c>
      <c r="R7434" s="346">
        <v>0.11014503067925074</v>
      </c>
      <c r="S7434" s="347">
        <v>7.7000026812075933E-2</v>
      </c>
      <c r="T7434" s="349">
        <v>0.12343129403195249</v>
      </c>
      <c r="U7434" s="349">
        <v>0.36179540763005036</v>
      </c>
      <c r="V7434" s="361">
        <v>5.0950007025079826E-2</v>
      </c>
    </row>
    <row r="7435" spans="1:22" ht="16" hidden="1" customHeight="1" outlineLevel="1">
      <c r="A7435" s="65">
        <v>7426</v>
      </c>
      <c r="B7435" s="117">
        <v>1</v>
      </c>
      <c r="C7435" s="325">
        <v>1.4888730506058768E-4</v>
      </c>
      <c r="D7435" s="326">
        <v>1.1208267357985079E-4</v>
      </c>
      <c r="E7435" s="327">
        <v>1.2730040543745656E-4</v>
      </c>
      <c r="F7435" s="332">
        <v>0</v>
      </c>
      <c r="G7435" s="326">
        <v>0</v>
      </c>
      <c r="H7435" s="327">
        <v>0</v>
      </c>
      <c r="I7435" s="332">
        <v>1.6048359055286583E-4</v>
      </c>
      <c r="J7435" s="326">
        <v>0</v>
      </c>
      <c r="K7435" s="327">
        <v>0</v>
      </c>
      <c r="L7435" s="336">
        <v>1.644775488145868E-4</v>
      </c>
      <c r="M7435" s="337">
        <v>1.1415525114155251E-4</v>
      </c>
      <c r="N7435" s="345">
        <v>0.35568008533433726</v>
      </c>
      <c r="O7435" s="346">
        <v>0.41044466181097911</v>
      </c>
      <c r="P7435" s="347">
        <v>0.44376973584043333</v>
      </c>
      <c r="Q7435" s="348">
        <v>8.8417329796640146E-3</v>
      </c>
      <c r="R7435" s="346">
        <v>9.1858277627847915E-2</v>
      </c>
      <c r="S7435" s="347">
        <v>4.7697065615797257E-2</v>
      </c>
      <c r="T7435" s="349">
        <v>0.14330582442692791</v>
      </c>
      <c r="U7435" s="349">
        <v>0.43323083982642363</v>
      </c>
      <c r="V7435" s="361">
        <v>0.1068762209817925</v>
      </c>
    </row>
    <row r="7436" spans="1:22" ht="16" hidden="1" customHeight="1" outlineLevel="1">
      <c r="A7436" s="65">
        <v>7427</v>
      </c>
      <c r="B7436" s="117">
        <v>1</v>
      </c>
      <c r="C7436" s="325">
        <v>1.502373599656331E-4</v>
      </c>
      <c r="D7436" s="326">
        <v>1.1278258272969896E-4</v>
      </c>
      <c r="E7436" s="327">
        <v>1.3425373442089452E-4</v>
      </c>
      <c r="F7436" s="332">
        <v>0</v>
      </c>
      <c r="G7436" s="326">
        <v>0</v>
      </c>
      <c r="H7436" s="327">
        <v>0</v>
      </c>
      <c r="I7436" s="332">
        <v>1.2482057043000677E-4</v>
      </c>
      <c r="J7436" s="326">
        <v>0</v>
      </c>
      <c r="K7436" s="327">
        <v>0</v>
      </c>
      <c r="L7436" s="336">
        <v>1.8797434150238492E-4</v>
      </c>
      <c r="M7436" s="337">
        <v>1.1415525114155251E-4</v>
      </c>
      <c r="N7436" s="345">
        <v>0.39826452303206022</v>
      </c>
      <c r="O7436" s="346">
        <v>0.41319283931063866</v>
      </c>
      <c r="P7436" s="347">
        <v>0.49758324089662131</v>
      </c>
      <c r="Q7436" s="348">
        <v>8.8417329796640146E-3</v>
      </c>
      <c r="R7436" s="346">
        <v>9.9664878053875111E-2</v>
      </c>
      <c r="S7436" s="347">
        <v>6.6091170035315824E-2</v>
      </c>
      <c r="T7436" s="349">
        <v>0.1200079299447797</v>
      </c>
      <c r="U7436" s="349">
        <v>0.39540052153811045</v>
      </c>
      <c r="V7436" s="361">
        <v>0.14986643459337087</v>
      </c>
    </row>
    <row r="7437" spans="1:22" ht="16" hidden="1" customHeight="1" outlineLevel="1">
      <c r="A7437" s="65">
        <v>7428</v>
      </c>
      <c r="B7437" s="117">
        <v>1</v>
      </c>
      <c r="C7437" s="325">
        <v>1.4811852379521459E-4</v>
      </c>
      <c r="D7437" s="326">
        <v>1.0926359505962905E-4</v>
      </c>
      <c r="E7437" s="327">
        <v>1.3381266504507944E-4</v>
      </c>
      <c r="F7437" s="332">
        <v>0</v>
      </c>
      <c r="G7437" s="326">
        <v>0</v>
      </c>
      <c r="H7437" s="327">
        <v>0</v>
      </c>
      <c r="I7437" s="332">
        <v>7.3554979003396872E-5</v>
      </c>
      <c r="J7437" s="326">
        <v>0</v>
      </c>
      <c r="K7437" s="327">
        <v>0</v>
      </c>
      <c r="L7437" s="336">
        <v>2.0677177565262342E-4</v>
      </c>
      <c r="M7437" s="337">
        <v>1.1415525114155251E-4</v>
      </c>
      <c r="N7437" s="345">
        <v>0.39869322542499036</v>
      </c>
      <c r="O7437" s="346">
        <v>0.44000910145552791</v>
      </c>
      <c r="P7437" s="347">
        <v>0.49088062424698164</v>
      </c>
      <c r="Q7437" s="348">
        <v>1.7683465959328029E-2</v>
      </c>
      <c r="R7437" s="346">
        <v>0.11492131239700625</v>
      </c>
      <c r="S7437" s="347">
        <v>9.1363611963239763E-2</v>
      </c>
      <c r="T7437" s="349">
        <v>9.6234568228301939E-2</v>
      </c>
      <c r="U7437" s="349">
        <v>0.34489459010903761</v>
      </c>
      <c r="V7437" s="361">
        <v>0.15146969242651384</v>
      </c>
    </row>
    <row r="7438" spans="1:22" ht="16" hidden="1" customHeight="1" outlineLevel="1">
      <c r="A7438" s="65">
        <v>7429</v>
      </c>
      <c r="B7438" s="117">
        <v>1</v>
      </c>
      <c r="C7438" s="325">
        <v>1.4668096533150882E-4</v>
      </c>
      <c r="D7438" s="326">
        <v>1.0766935755164158E-4</v>
      </c>
      <c r="E7438" s="327">
        <v>1.3199649702701728E-4</v>
      </c>
      <c r="F7438" s="332">
        <v>0</v>
      </c>
      <c r="G7438" s="326">
        <v>0</v>
      </c>
      <c r="H7438" s="327">
        <v>0</v>
      </c>
      <c r="I7438" s="332">
        <v>0</v>
      </c>
      <c r="J7438" s="326">
        <v>0</v>
      </c>
      <c r="K7438" s="327">
        <v>0</v>
      </c>
      <c r="L7438" s="336">
        <v>1.8797434150238492E-4</v>
      </c>
      <c r="M7438" s="337">
        <v>1.1415525114155251E-4</v>
      </c>
      <c r="N7438" s="345">
        <v>0.34682023588044858</v>
      </c>
      <c r="O7438" s="346">
        <v>0.40059626991578778</v>
      </c>
      <c r="P7438" s="347">
        <v>0.44039241669144991</v>
      </c>
      <c r="Q7438" s="348">
        <v>1.7683465959328029E-2</v>
      </c>
      <c r="R7438" s="346">
        <v>0.12157424126313394</v>
      </c>
      <c r="S7438" s="347">
        <v>8.3769429989771493E-2</v>
      </c>
      <c r="T7438" s="349">
        <v>8.720069077604041E-2</v>
      </c>
      <c r="U7438" s="349">
        <v>0.30814513805753335</v>
      </c>
      <c r="V7438" s="361">
        <v>9.2393458555729405E-2</v>
      </c>
    </row>
    <row r="7439" spans="1:22" ht="16" hidden="1" customHeight="1" outlineLevel="1">
      <c r="A7439" s="65">
        <v>7430</v>
      </c>
      <c r="B7439" s="117">
        <v>1</v>
      </c>
      <c r="C7439" s="325">
        <v>1.3369293712463669E-4</v>
      </c>
      <c r="D7439" s="326">
        <v>1.0625009733111616E-4</v>
      </c>
      <c r="E7439" s="327">
        <v>1.2820848944648764E-4</v>
      </c>
      <c r="F7439" s="332">
        <v>0</v>
      </c>
      <c r="G7439" s="326">
        <v>0</v>
      </c>
      <c r="H7439" s="327">
        <v>0</v>
      </c>
      <c r="I7439" s="332">
        <v>0</v>
      </c>
      <c r="J7439" s="326">
        <v>0</v>
      </c>
      <c r="K7439" s="327">
        <v>0</v>
      </c>
      <c r="L7439" s="336">
        <v>1.9032402077116473E-4</v>
      </c>
      <c r="M7439" s="337">
        <v>1.1415525114155251E-4</v>
      </c>
      <c r="N7439" s="345">
        <v>0.2770846466304861</v>
      </c>
      <c r="O7439" s="346">
        <v>0.32769511928240813</v>
      </c>
      <c r="P7439" s="347">
        <v>0.3328474356978075</v>
      </c>
      <c r="Q7439" s="348">
        <v>1.7683465959328029E-2</v>
      </c>
      <c r="R7439" s="346">
        <v>0.12308296043498994</v>
      </c>
      <c r="S7439" s="347">
        <v>8.3852425957045382E-2</v>
      </c>
      <c r="T7439" s="349">
        <v>5.6865881225814791E-2</v>
      </c>
      <c r="U7439" s="349">
        <v>0.25459312905199905</v>
      </c>
      <c r="V7439" s="361">
        <v>2.0856857496975516E-2</v>
      </c>
    </row>
    <row r="7440" spans="1:22" ht="16" hidden="1" customHeight="1" outlineLevel="1">
      <c r="A7440" s="65">
        <v>7431</v>
      </c>
      <c r="B7440" s="117">
        <v>1</v>
      </c>
      <c r="C7440" s="325">
        <v>1.3522424940119285E-4</v>
      </c>
      <c r="D7440" s="326">
        <v>1.0288664502767917E-4</v>
      </c>
      <c r="E7440" s="327">
        <v>1.2455020815296244E-4</v>
      </c>
      <c r="F7440" s="332">
        <v>0</v>
      </c>
      <c r="G7440" s="326">
        <v>0</v>
      </c>
      <c r="H7440" s="327">
        <v>0</v>
      </c>
      <c r="I7440" s="332">
        <v>0</v>
      </c>
      <c r="J7440" s="326">
        <v>0</v>
      </c>
      <c r="K7440" s="327">
        <v>0</v>
      </c>
      <c r="L7440" s="336">
        <v>2.1382081345896285E-4</v>
      </c>
      <c r="M7440" s="337">
        <v>1.1415525114155251E-4</v>
      </c>
      <c r="N7440" s="345">
        <v>0.12903942027195922</v>
      </c>
      <c r="O7440" s="346">
        <v>0.17758607238007304</v>
      </c>
      <c r="P7440" s="347">
        <v>0.16255445991288531</v>
      </c>
      <c r="Q7440" s="348">
        <v>8.8417329796640146E-3</v>
      </c>
      <c r="R7440" s="346">
        <v>0.11952599334459367</v>
      </c>
      <c r="S7440" s="347">
        <v>7.6891092481366149E-2</v>
      </c>
      <c r="T7440" s="349">
        <v>7.2080832724360541E-2</v>
      </c>
      <c r="U7440" s="349">
        <v>0.24722358652830165</v>
      </c>
      <c r="V7440" s="361">
        <v>0</v>
      </c>
    </row>
    <row r="7441" spans="1:22" ht="16" hidden="1" customHeight="1" outlineLevel="1">
      <c r="A7441" s="65">
        <v>7432</v>
      </c>
      <c r="B7441" s="117">
        <v>1</v>
      </c>
      <c r="C7441" s="325">
        <v>1.4534341093484345E-4</v>
      </c>
      <c r="D7441" s="326">
        <v>9.911491238683076E-5</v>
      </c>
      <c r="E7441" s="327">
        <v>1.2920738185642183E-4</v>
      </c>
      <c r="F7441" s="332">
        <v>0</v>
      </c>
      <c r="G7441" s="326">
        <v>0</v>
      </c>
      <c r="H7441" s="327">
        <v>0</v>
      </c>
      <c r="I7441" s="332">
        <v>0</v>
      </c>
      <c r="J7441" s="326">
        <v>0</v>
      </c>
      <c r="K7441" s="327">
        <v>0</v>
      </c>
      <c r="L7441" s="336">
        <v>2.2321953053408208E-4</v>
      </c>
      <c r="M7441" s="337">
        <v>1.1415525114155251E-4</v>
      </c>
      <c r="N7441" s="345">
        <v>1.6433591728987059E-2</v>
      </c>
      <c r="O7441" s="346">
        <v>2.8287274255583732E-2</v>
      </c>
      <c r="P7441" s="347">
        <v>2.2613328112972789E-2</v>
      </c>
      <c r="Q7441" s="348">
        <v>8.8417329796640146E-3</v>
      </c>
      <c r="R7441" s="346">
        <v>0.11843375752902496</v>
      </c>
      <c r="S7441" s="347">
        <v>8.5351551234244066E-2</v>
      </c>
      <c r="T7441" s="349">
        <v>8.1304897070353918E-2</v>
      </c>
      <c r="U7441" s="349">
        <v>0.29065475713462491</v>
      </c>
      <c r="V7441" s="361">
        <v>0</v>
      </c>
    </row>
    <row r="7442" spans="1:22" ht="16" hidden="1" customHeight="1" outlineLevel="1">
      <c r="A7442" s="65">
        <v>7433</v>
      </c>
      <c r="B7442" s="117">
        <v>1</v>
      </c>
      <c r="C7442" s="325">
        <v>1.4725598871699114E-4</v>
      </c>
      <c r="D7442" s="326">
        <v>1.0459753406064133E-4</v>
      </c>
      <c r="E7442" s="327">
        <v>1.3293052629344924E-4</v>
      </c>
      <c r="F7442" s="332">
        <v>0</v>
      </c>
      <c r="G7442" s="326">
        <v>0</v>
      </c>
      <c r="H7442" s="327">
        <v>0</v>
      </c>
      <c r="I7442" s="332">
        <v>0</v>
      </c>
      <c r="J7442" s="326">
        <v>0</v>
      </c>
      <c r="K7442" s="327">
        <v>0</v>
      </c>
      <c r="L7442" s="336">
        <v>2.2321953053408208E-4</v>
      </c>
      <c r="M7442" s="337">
        <v>1.1415525114155251E-4</v>
      </c>
      <c r="N7442" s="345">
        <v>0</v>
      </c>
      <c r="O7442" s="346">
        <v>0</v>
      </c>
      <c r="P7442" s="347">
        <v>0</v>
      </c>
      <c r="Q7442" s="348">
        <v>8.8417329796640146E-3</v>
      </c>
      <c r="R7442" s="346">
        <v>0.11325949615983284</v>
      </c>
      <c r="S7442" s="347">
        <v>9.3537083721864395E-2</v>
      </c>
      <c r="T7442" s="349">
        <v>0.15395629047590995</v>
      </c>
      <c r="U7442" s="349">
        <v>0.39707095117681512</v>
      </c>
      <c r="V7442" s="361">
        <v>0</v>
      </c>
    </row>
    <row r="7443" spans="1:22" ht="16" hidden="1" customHeight="1" outlineLevel="1">
      <c r="A7443" s="65">
        <v>7434</v>
      </c>
      <c r="B7443" s="117">
        <v>1</v>
      </c>
      <c r="C7443" s="325">
        <v>1.4857479235108644E-4</v>
      </c>
      <c r="D7443" s="326">
        <v>1.0780545099744539E-4</v>
      </c>
      <c r="E7443" s="327">
        <v>1.3600503929545445E-4</v>
      </c>
      <c r="F7443" s="332">
        <v>0</v>
      </c>
      <c r="G7443" s="326">
        <v>0</v>
      </c>
      <c r="H7443" s="327">
        <v>0</v>
      </c>
      <c r="I7443" s="332">
        <v>0</v>
      </c>
      <c r="J7443" s="326">
        <v>0</v>
      </c>
      <c r="K7443" s="327">
        <v>0</v>
      </c>
      <c r="L7443" s="336">
        <v>1.644775488145868E-4</v>
      </c>
      <c r="M7443" s="337">
        <v>1.1415525114155251E-4</v>
      </c>
      <c r="N7443" s="345">
        <v>0</v>
      </c>
      <c r="O7443" s="346">
        <v>0</v>
      </c>
      <c r="P7443" s="347">
        <v>0</v>
      </c>
      <c r="Q7443" s="348">
        <v>8.8417329796640146E-3</v>
      </c>
      <c r="R7443" s="346">
        <v>0.11417188944603543</v>
      </c>
      <c r="S7443" s="347">
        <v>7.9339490505248342E-2</v>
      </c>
      <c r="T7443" s="349">
        <v>0.2131995078733725</v>
      </c>
      <c r="U7443" s="349">
        <v>0.46840812280620586</v>
      </c>
      <c r="V7443" s="361">
        <v>0</v>
      </c>
    </row>
    <row r="7444" spans="1:22" ht="16" hidden="1" customHeight="1" outlineLevel="1">
      <c r="A7444" s="65">
        <v>7435</v>
      </c>
      <c r="B7444" s="117">
        <v>1</v>
      </c>
      <c r="C7444" s="325">
        <v>1.5556882678972449E-4</v>
      </c>
      <c r="D7444" s="326">
        <v>1.2190084359855413E-4</v>
      </c>
      <c r="E7444" s="327">
        <v>1.4921117531250641E-4</v>
      </c>
      <c r="F7444" s="332">
        <v>0</v>
      </c>
      <c r="G7444" s="326">
        <v>0</v>
      </c>
      <c r="H7444" s="327">
        <v>0</v>
      </c>
      <c r="I7444" s="332">
        <v>0</v>
      </c>
      <c r="J7444" s="326">
        <v>0</v>
      </c>
      <c r="K7444" s="327">
        <v>0</v>
      </c>
      <c r="L7444" s="336">
        <v>1.1748396343899057E-4</v>
      </c>
      <c r="M7444" s="337">
        <v>1.1415525114155251E-4</v>
      </c>
      <c r="N7444" s="345">
        <v>0</v>
      </c>
      <c r="O7444" s="346">
        <v>0</v>
      </c>
      <c r="P7444" s="347">
        <v>0</v>
      </c>
      <c r="Q7444" s="348">
        <v>8.8417329796640146E-3</v>
      </c>
      <c r="R7444" s="346">
        <v>0.11346964933493342</v>
      </c>
      <c r="S7444" s="347">
        <v>9.5943983762109636E-2</v>
      </c>
      <c r="T7444" s="349">
        <v>0.28005020102010797</v>
      </c>
      <c r="U7444" s="349">
        <v>0.54819570319610289</v>
      </c>
      <c r="V7444" s="361">
        <v>0</v>
      </c>
    </row>
    <row r="7445" spans="1:22" ht="16" hidden="1" customHeight="1" outlineLevel="1">
      <c r="A7445" s="65">
        <v>7436</v>
      </c>
      <c r="B7445" s="117">
        <v>1</v>
      </c>
      <c r="C7445" s="325">
        <v>1.5390000892098781E-4</v>
      </c>
      <c r="D7445" s="326">
        <v>1.2275628811503521E-4</v>
      </c>
      <c r="E7445" s="327">
        <v>1.5046952029644948E-4</v>
      </c>
      <c r="F7445" s="332">
        <v>0</v>
      </c>
      <c r="G7445" s="326">
        <v>0</v>
      </c>
      <c r="H7445" s="327">
        <v>0</v>
      </c>
      <c r="I7445" s="332">
        <v>0</v>
      </c>
      <c r="J7445" s="326">
        <v>0</v>
      </c>
      <c r="K7445" s="327">
        <v>0</v>
      </c>
      <c r="L7445" s="336">
        <v>8.811297257924293E-5</v>
      </c>
      <c r="M7445" s="337">
        <v>1.1415525114155251E-4</v>
      </c>
      <c r="N7445" s="345">
        <v>0</v>
      </c>
      <c r="O7445" s="346">
        <v>0</v>
      </c>
      <c r="P7445" s="347">
        <v>0</v>
      </c>
      <c r="Q7445" s="348">
        <v>8.8417329796640146E-3</v>
      </c>
      <c r="R7445" s="346">
        <v>0.12131166826644005</v>
      </c>
      <c r="S7445" s="347">
        <v>0.10828452946899557</v>
      </c>
      <c r="T7445" s="349">
        <v>0.31846795355393598</v>
      </c>
      <c r="U7445" s="349">
        <v>0.55939740783212288</v>
      </c>
      <c r="V7445" s="361">
        <v>0</v>
      </c>
    </row>
    <row r="7446" spans="1:22" ht="16" hidden="1" customHeight="1" outlineLevel="1">
      <c r="A7446" s="65">
        <v>7437</v>
      </c>
      <c r="B7446" s="117">
        <v>1</v>
      </c>
      <c r="C7446" s="325">
        <v>1.4676221863597916E-4</v>
      </c>
      <c r="D7446" s="326">
        <v>1.2357284878985805E-4</v>
      </c>
      <c r="E7446" s="327">
        <v>1.4848470810528155E-4</v>
      </c>
      <c r="F7446" s="332">
        <v>0</v>
      </c>
      <c r="G7446" s="326">
        <v>0</v>
      </c>
      <c r="H7446" s="327">
        <v>0</v>
      </c>
      <c r="I7446" s="332">
        <v>0</v>
      </c>
      <c r="J7446" s="326">
        <v>0</v>
      </c>
      <c r="K7446" s="327">
        <v>0</v>
      </c>
      <c r="L7446" s="336">
        <v>5.8741981719495287E-5</v>
      </c>
      <c r="M7446" s="337">
        <v>1.1415525114155251E-4</v>
      </c>
      <c r="N7446" s="345">
        <v>0</v>
      </c>
      <c r="O7446" s="346">
        <v>0</v>
      </c>
      <c r="P7446" s="347">
        <v>0</v>
      </c>
      <c r="Q7446" s="348">
        <v>8.8417329796640146E-3</v>
      </c>
      <c r="R7446" s="346">
        <v>0.13084435314002624</v>
      </c>
      <c r="S7446" s="347">
        <v>0.11022457294599956</v>
      </c>
      <c r="T7446" s="349">
        <v>0.27795814518905793</v>
      </c>
      <c r="U7446" s="349">
        <v>0.5255957727900975</v>
      </c>
      <c r="V7446" s="361">
        <v>0</v>
      </c>
    </row>
    <row r="7447" spans="1:22" ht="16" hidden="1" customHeight="1" outlineLevel="1">
      <c r="A7447" s="65">
        <v>7438</v>
      </c>
      <c r="B7447" s="117">
        <v>1</v>
      </c>
      <c r="C7447" s="325">
        <v>1.3438046508553944E-4</v>
      </c>
      <c r="D7447" s="326">
        <v>1.228729396400099E-4</v>
      </c>
      <c r="E7447" s="327">
        <v>1.3802876937272371E-4</v>
      </c>
      <c r="F7447" s="332">
        <v>0</v>
      </c>
      <c r="G7447" s="326">
        <v>0</v>
      </c>
      <c r="H7447" s="327">
        <v>0</v>
      </c>
      <c r="I7447" s="332">
        <v>8.4699672791790334E-5</v>
      </c>
      <c r="J7447" s="326">
        <v>0</v>
      </c>
      <c r="K7447" s="327">
        <v>0</v>
      </c>
      <c r="L7447" s="336">
        <v>3.7594868300476983E-5</v>
      </c>
      <c r="M7447" s="337">
        <v>1.1415525114155251E-4</v>
      </c>
      <c r="N7447" s="345">
        <v>0</v>
      </c>
      <c r="O7447" s="346">
        <v>0</v>
      </c>
      <c r="P7447" s="347">
        <v>0</v>
      </c>
      <c r="Q7447" s="348">
        <v>8.8417329796640146E-3</v>
      </c>
      <c r="R7447" s="346">
        <v>0.13955321359685194</v>
      </c>
      <c r="S7447" s="347">
        <v>0.13130050367102097</v>
      </c>
      <c r="T7447" s="349">
        <v>0.21177310617038381</v>
      </c>
      <c r="U7447" s="349">
        <v>0.42193087462342099</v>
      </c>
      <c r="V7447" s="361">
        <v>0</v>
      </c>
    </row>
    <row r="7448" spans="1:22" ht="16" hidden="1" customHeight="1" outlineLevel="1">
      <c r="A7448" s="65">
        <v>7439</v>
      </c>
      <c r="B7448" s="117">
        <v>1</v>
      </c>
      <c r="C7448" s="325">
        <v>1.2368628016640651E-4</v>
      </c>
      <c r="D7448" s="326">
        <v>1.1377412069198384E-4</v>
      </c>
      <c r="E7448" s="327">
        <v>1.2682041817554013E-4</v>
      </c>
      <c r="F7448" s="332">
        <v>0</v>
      </c>
      <c r="G7448" s="326">
        <v>0</v>
      </c>
      <c r="H7448" s="327">
        <v>0</v>
      </c>
      <c r="I7448" s="332">
        <v>1.0698906036857726E-4</v>
      </c>
      <c r="J7448" s="326">
        <v>0</v>
      </c>
      <c r="K7448" s="327">
        <v>0</v>
      </c>
      <c r="L7448" s="336">
        <v>2.3496792687798115E-5</v>
      </c>
      <c r="M7448" s="337">
        <v>1.1415525114155251E-4</v>
      </c>
      <c r="N7448" s="345">
        <v>0</v>
      </c>
      <c r="O7448" s="346">
        <v>0</v>
      </c>
      <c r="P7448" s="347">
        <v>0</v>
      </c>
      <c r="Q7448" s="348">
        <v>8.8417329796640146E-3</v>
      </c>
      <c r="R7448" s="346">
        <v>0.13730979696471793</v>
      </c>
      <c r="S7448" s="347">
        <v>0.11710291045440492</v>
      </c>
      <c r="T7448" s="349">
        <v>0.1751621291270081</v>
      </c>
      <c r="U7448" s="349">
        <v>0.3500041395921345</v>
      </c>
      <c r="V7448" s="361">
        <v>0</v>
      </c>
    </row>
    <row r="7449" spans="1:22" ht="16" hidden="1" customHeight="1" outlineLevel="1">
      <c r="A7449" s="65">
        <v>7440</v>
      </c>
      <c r="B7449" s="117">
        <v>1</v>
      </c>
      <c r="C7449" s="325">
        <v>1.10604498146684E-4</v>
      </c>
      <c r="D7449" s="326">
        <v>1.0170068785710312E-4</v>
      </c>
      <c r="E7449" s="327">
        <v>1.1509316183033879E-4</v>
      </c>
      <c r="F7449" s="332">
        <v>0</v>
      </c>
      <c r="G7449" s="326">
        <v>0</v>
      </c>
      <c r="H7449" s="327">
        <v>0</v>
      </c>
      <c r="I7449" s="332">
        <v>1.1144693788393462E-4</v>
      </c>
      <c r="J7449" s="326">
        <v>1.4181417738939444E-4</v>
      </c>
      <c r="K7449" s="327">
        <v>0</v>
      </c>
      <c r="L7449" s="336">
        <v>9.3987170751192458E-6</v>
      </c>
      <c r="M7449" s="337">
        <v>1.1415525114155251E-4</v>
      </c>
      <c r="N7449" s="345">
        <v>0</v>
      </c>
      <c r="O7449" s="346">
        <v>0</v>
      </c>
      <c r="P7449" s="347">
        <v>0</v>
      </c>
      <c r="Q7449" s="348">
        <v>8.8417329796640146E-3</v>
      </c>
      <c r="R7449" s="346">
        <v>0.12076608707049365</v>
      </c>
      <c r="S7449" s="347">
        <v>8.8391299772278317E-2</v>
      </c>
      <c r="T7449" s="349">
        <v>0.12618900399106392</v>
      </c>
      <c r="U7449" s="349">
        <v>0.25636181925768636</v>
      </c>
      <c r="V7449" s="361">
        <v>0</v>
      </c>
    </row>
    <row r="7450" spans="1:22" ht="16" hidden="1" customHeight="1" outlineLevel="1">
      <c r="A7450" s="65">
        <v>7441</v>
      </c>
      <c r="B7450" s="117">
        <v>1</v>
      </c>
      <c r="C7450" s="325">
        <v>1.0084160110186481E-4</v>
      </c>
      <c r="D7450" s="326">
        <v>8.9860558072171791E-5</v>
      </c>
      <c r="E7450" s="327">
        <v>1.0180919004108419E-4</v>
      </c>
      <c r="F7450" s="332">
        <v>0</v>
      </c>
      <c r="G7450" s="326">
        <v>0</v>
      </c>
      <c r="H7450" s="327">
        <v>0</v>
      </c>
      <c r="I7450" s="332">
        <v>1.2704950918768546E-4</v>
      </c>
      <c r="J7450" s="326">
        <v>1.7469862432026854E-4</v>
      </c>
      <c r="K7450" s="327">
        <v>0</v>
      </c>
      <c r="L7450" s="336">
        <v>5.8741981719495289E-6</v>
      </c>
      <c r="M7450" s="337">
        <v>1.1415525114155251E-4</v>
      </c>
      <c r="N7450" s="345">
        <v>0</v>
      </c>
      <c r="O7450" s="346">
        <v>0</v>
      </c>
      <c r="P7450" s="347">
        <v>0</v>
      </c>
      <c r="Q7450" s="348">
        <v>8.8417329796640146E-3</v>
      </c>
      <c r="R7450" s="346">
        <v>0.11536085067725543</v>
      </c>
      <c r="S7450" s="347">
        <v>6.8539568059198031E-2</v>
      </c>
      <c r="T7450" s="349">
        <v>5.8387376375669361E-2</v>
      </c>
      <c r="U7450" s="349">
        <v>0.23769231153098636</v>
      </c>
      <c r="V7450" s="361">
        <v>0</v>
      </c>
    </row>
    <row r="7451" spans="1:22" ht="16" hidden="1" customHeight="1" outlineLevel="1">
      <c r="A7451" s="65">
        <v>7442</v>
      </c>
      <c r="B7451" s="117">
        <v>1</v>
      </c>
      <c r="C7451" s="325">
        <v>9.0866195414584762E-5</v>
      </c>
      <c r="D7451" s="326">
        <v>9.0754886430311103E-5</v>
      </c>
      <c r="E7451" s="327">
        <v>8.8797643454538889E-5</v>
      </c>
      <c r="F7451" s="332">
        <v>0</v>
      </c>
      <c r="G7451" s="326">
        <v>0</v>
      </c>
      <c r="H7451" s="327">
        <v>0</v>
      </c>
      <c r="I7451" s="332">
        <v>1.4933889676447238E-4</v>
      </c>
      <c r="J7451" s="326">
        <v>1.8415290281289485E-4</v>
      </c>
      <c r="K7451" s="327">
        <v>0</v>
      </c>
      <c r="L7451" s="336">
        <v>2.3496792687798115E-6</v>
      </c>
      <c r="M7451" s="337">
        <v>1.1415525114155251E-4</v>
      </c>
      <c r="N7451" s="345">
        <v>0</v>
      </c>
      <c r="O7451" s="346">
        <v>0</v>
      </c>
      <c r="P7451" s="347">
        <v>0</v>
      </c>
      <c r="Q7451" s="348">
        <v>8.8417329796640146E-3</v>
      </c>
      <c r="R7451" s="346">
        <v>0.10934275879771543</v>
      </c>
      <c r="S7451" s="347">
        <v>6.8814494324455591E-2</v>
      </c>
      <c r="T7451" s="349">
        <v>1.7307007329595805E-2</v>
      </c>
      <c r="U7451" s="349">
        <v>0.20192546514930837</v>
      </c>
      <c r="V7451" s="361">
        <v>0</v>
      </c>
    </row>
    <row r="7452" spans="1:22" ht="16" hidden="1" customHeight="1" outlineLevel="1">
      <c r="A7452" s="65">
        <v>7443</v>
      </c>
      <c r="B7452" s="117">
        <v>1</v>
      </c>
      <c r="C7452" s="325">
        <v>8.6559770277657477E-5</v>
      </c>
      <c r="D7452" s="326">
        <v>8.3172537306956058E-5</v>
      </c>
      <c r="E7452" s="327">
        <v>8.1727560812796943E-5</v>
      </c>
      <c r="F7452" s="332">
        <v>0</v>
      </c>
      <c r="G7452" s="326">
        <v>0</v>
      </c>
      <c r="H7452" s="327">
        <v>0</v>
      </c>
      <c r="I7452" s="332">
        <v>1.537967742798298E-4</v>
      </c>
      <c r="J7452" s="326">
        <v>2.05527793317963E-4</v>
      </c>
      <c r="K7452" s="327">
        <v>0</v>
      </c>
      <c r="L7452" s="336">
        <v>1.1748396343899057E-6</v>
      </c>
      <c r="M7452" s="337">
        <v>1.1415525114155251E-4</v>
      </c>
      <c r="N7452" s="345">
        <v>0</v>
      </c>
      <c r="O7452" s="346">
        <v>0</v>
      </c>
      <c r="P7452" s="347">
        <v>0</v>
      </c>
      <c r="Q7452" s="348">
        <v>8.8417329796640146E-3</v>
      </c>
      <c r="R7452" s="346">
        <v>0.1078293595725893</v>
      </c>
      <c r="S7452" s="347">
        <v>7.451013080455679E-2</v>
      </c>
      <c r="T7452" s="349">
        <v>1.5310044945411673E-2</v>
      </c>
      <c r="U7452" s="349">
        <v>0.18492638706131306</v>
      </c>
      <c r="V7452" s="361">
        <v>0</v>
      </c>
    </row>
    <row r="7453" spans="1:22" ht="16" hidden="1" customHeight="1" outlineLevel="1">
      <c r="A7453" s="65">
        <v>7444</v>
      </c>
      <c r="B7453" s="117">
        <v>1</v>
      </c>
      <c r="C7453" s="325">
        <v>8.3403391911694803E-5</v>
      </c>
      <c r="D7453" s="326">
        <v>7.9945178449322899E-5</v>
      </c>
      <c r="E7453" s="327">
        <v>7.7355784940747323E-5</v>
      </c>
      <c r="F7453" s="332">
        <v>0</v>
      </c>
      <c r="G7453" s="326">
        <v>0</v>
      </c>
      <c r="H7453" s="327">
        <v>0</v>
      </c>
      <c r="I7453" s="332">
        <v>1.537967742798298E-4</v>
      </c>
      <c r="J7453" s="326">
        <v>2.3841224024883709E-4</v>
      </c>
      <c r="K7453" s="327">
        <v>0</v>
      </c>
      <c r="L7453" s="336">
        <v>1.409807561267887E-5</v>
      </c>
      <c r="M7453" s="337">
        <v>1.1415525114155251E-4</v>
      </c>
      <c r="N7453" s="345">
        <v>0</v>
      </c>
      <c r="O7453" s="346">
        <v>0</v>
      </c>
      <c r="P7453" s="347">
        <v>0</v>
      </c>
      <c r="Q7453" s="348">
        <v>8.8417329796640146E-3</v>
      </c>
      <c r="R7453" s="346">
        <v>0.10757807818014356</v>
      </c>
      <c r="S7453" s="347">
        <v>8.0205767284657975E-2</v>
      </c>
      <c r="T7453" s="349">
        <v>1.3313082561227542E-2</v>
      </c>
      <c r="U7453" s="349">
        <v>0.17559163319796306</v>
      </c>
      <c r="V7453" s="361">
        <v>0</v>
      </c>
    </row>
    <row r="7454" spans="1:22" ht="16" hidden="1" customHeight="1" outlineLevel="1">
      <c r="A7454" s="65">
        <v>7445</v>
      </c>
      <c r="B7454" s="117">
        <v>1</v>
      </c>
      <c r="C7454" s="325">
        <v>8.1809577093238406E-5</v>
      </c>
      <c r="D7454" s="326">
        <v>7.8798105120405084E-5</v>
      </c>
      <c r="E7454" s="327">
        <v>7.5876905268896713E-5</v>
      </c>
      <c r="F7454" s="332">
        <v>0</v>
      </c>
      <c r="G7454" s="326">
        <v>0</v>
      </c>
      <c r="H7454" s="327">
        <v>0</v>
      </c>
      <c r="I7454" s="332">
        <v>1.6717040682590195E-4</v>
      </c>
      <c r="J7454" s="326">
        <v>2.5773185282072558E-4</v>
      </c>
      <c r="K7454" s="327">
        <v>1.1291343402438324E-4</v>
      </c>
      <c r="L7454" s="336">
        <v>3.7594868300476983E-5</v>
      </c>
      <c r="M7454" s="337">
        <v>1.1415525114155251E-4</v>
      </c>
      <c r="N7454" s="345">
        <v>0</v>
      </c>
      <c r="O7454" s="346">
        <v>0</v>
      </c>
      <c r="P7454" s="347">
        <v>0</v>
      </c>
      <c r="Q7454" s="348">
        <v>8.8417329796640146E-3</v>
      </c>
      <c r="R7454" s="346">
        <v>0.10696389160184802</v>
      </c>
      <c r="S7454" s="347">
        <v>7.3285931792615694E-2</v>
      </c>
      <c r="T7454" s="349">
        <v>1.0555372602116123E-2</v>
      </c>
      <c r="U7454" s="349">
        <v>0.17254555562150148</v>
      </c>
      <c r="V7454" s="361">
        <v>0</v>
      </c>
    </row>
    <row r="7455" spans="1:22" ht="16" hidden="1" customHeight="1" outlineLevel="1">
      <c r="A7455" s="65">
        <v>7446</v>
      </c>
      <c r="B7455" s="117">
        <v>1</v>
      </c>
      <c r="C7455" s="325">
        <v>8.160331870496758E-5</v>
      </c>
      <c r="D7455" s="326">
        <v>7.9400804666107663E-5</v>
      </c>
      <c r="E7455" s="327">
        <v>7.5150438061671854E-5</v>
      </c>
      <c r="F7455" s="332">
        <v>0</v>
      </c>
      <c r="G7455" s="326">
        <v>0</v>
      </c>
      <c r="H7455" s="327">
        <v>0</v>
      </c>
      <c r="I7455" s="332">
        <v>1.8945979440268887E-4</v>
      </c>
      <c r="J7455" s="326">
        <v>2.1827051650367672E-4</v>
      </c>
      <c r="K7455" s="327">
        <v>1.099420278658468E-4</v>
      </c>
      <c r="L7455" s="336">
        <v>9.3987170751192462E-5</v>
      </c>
      <c r="M7455" s="337">
        <v>1.1415525114155251E-4</v>
      </c>
      <c r="N7455" s="345">
        <v>0</v>
      </c>
      <c r="O7455" s="346">
        <v>1.4465759799136522E-3</v>
      </c>
      <c r="P7455" s="347">
        <v>0</v>
      </c>
      <c r="Q7455" s="348">
        <v>8.8417329796640146E-3</v>
      </c>
      <c r="R7455" s="346">
        <v>0.1126195937760842</v>
      </c>
      <c r="S7455" s="347">
        <v>6.664102256583096E-2</v>
      </c>
      <c r="T7455" s="349">
        <v>1.1125933283311589E-2</v>
      </c>
      <c r="U7455" s="349">
        <v>0.17529685149701515</v>
      </c>
      <c r="V7455" s="361">
        <v>0</v>
      </c>
    </row>
    <row r="7456" spans="1:22" ht="16" hidden="1" customHeight="1" outlineLevel="1">
      <c r="A7456" s="65">
        <v>7447</v>
      </c>
      <c r="B7456" s="117">
        <v>1</v>
      </c>
      <c r="C7456" s="325">
        <v>8.2690862934031953E-5</v>
      </c>
      <c r="D7456" s="326">
        <v>8.2764256969544638E-5</v>
      </c>
      <c r="E7456" s="327">
        <v>7.6784989277927794E-5</v>
      </c>
      <c r="F7456" s="332">
        <v>0</v>
      </c>
      <c r="G7456" s="326">
        <v>0</v>
      </c>
      <c r="H7456" s="327">
        <v>0</v>
      </c>
      <c r="I7456" s="332">
        <v>1.7608616185661673E-4</v>
      </c>
      <c r="J7456" s="326">
        <v>2.0676096007787075E-4</v>
      </c>
      <c r="K7456" s="327">
        <v>9.8056403231701241E-5</v>
      </c>
      <c r="L7456" s="336">
        <v>1.8210014333043539E-4</v>
      </c>
      <c r="M7456" s="337">
        <v>1.1415525114155251E-4</v>
      </c>
      <c r="N7456" s="345">
        <v>8.7169486562453085E-3</v>
      </c>
      <c r="O7456" s="346">
        <v>7.6459712119114565E-2</v>
      </c>
      <c r="P7456" s="347">
        <v>3.8337967160918009E-2</v>
      </c>
      <c r="Q7456" s="348">
        <v>8.8417329796640146E-3</v>
      </c>
      <c r="R7456" s="346">
        <v>0.12111375114119437</v>
      </c>
      <c r="S7456" s="347">
        <v>7.451013080455679E-2</v>
      </c>
      <c r="T7456" s="349">
        <v>1.1316120177043412E-2</v>
      </c>
      <c r="U7456" s="349">
        <v>0.17706554170270253</v>
      </c>
      <c r="V7456" s="361">
        <v>0</v>
      </c>
    </row>
    <row r="7457" spans="1:22" ht="16" hidden="1" customHeight="1" outlineLevel="1">
      <c r="A7457" s="65">
        <v>7448</v>
      </c>
      <c r="B7457" s="117">
        <v>1</v>
      </c>
      <c r="C7457" s="325">
        <v>8.9059871953667516E-5</v>
      </c>
      <c r="D7457" s="326">
        <v>8.7780272543456434E-5</v>
      </c>
      <c r="E7457" s="327">
        <v>8.2778343737532903E-5</v>
      </c>
      <c r="F7457" s="332">
        <v>0</v>
      </c>
      <c r="G7457" s="326">
        <v>0</v>
      </c>
      <c r="H7457" s="327">
        <v>0</v>
      </c>
      <c r="I7457" s="332">
        <v>1.8723085564501018E-4</v>
      </c>
      <c r="J7457" s="326">
        <v>0</v>
      </c>
      <c r="K7457" s="327">
        <v>0</v>
      </c>
      <c r="L7457" s="336">
        <v>1.5860335064263727E-4</v>
      </c>
      <c r="M7457" s="337">
        <v>1.1415525114155251E-4</v>
      </c>
      <c r="N7457" s="345">
        <v>0.10346017749379677</v>
      </c>
      <c r="O7457" s="346">
        <v>0.2498097337884527</v>
      </c>
      <c r="P7457" s="347">
        <v>0.22326815907266237</v>
      </c>
      <c r="Q7457" s="348">
        <v>8.8417329796640146E-3</v>
      </c>
      <c r="R7457" s="346">
        <v>0.11764123211259632</v>
      </c>
      <c r="S7457" s="347">
        <v>6.2926927546370734E-2</v>
      </c>
      <c r="T7457" s="349">
        <v>1.6546259754668516E-2</v>
      </c>
      <c r="U7457" s="349">
        <v>0.22462365612229632</v>
      </c>
      <c r="V7457" s="361">
        <v>0</v>
      </c>
    </row>
    <row r="7458" spans="1:22" ht="16" hidden="1" customHeight="1" outlineLevel="1">
      <c r="A7458" s="65">
        <v>7449</v>
      </c>
      <c r="B7458" s="117">
        <v>1</v>
      </c>
      <c r="C7458" s="325">
        <v>9.7228954180030315E-5</v>
      </c>
      <c r="D7458" s="326">
        <v>9.5304295904324136E-5</v>
      </c>
      <c r="E7458" s="327">
        <v>9.1885129085244561E-5</v>
      </c>
      <c r="F7458" s="332">
        <v>0</v>
      </c>
      <c r="G7458" s="326">
        <v>0</v>
      </c>
      <c r="H7458" s="327">
        <v>0</v>
      </c>
      <c r="I7458" s="332">
        <v>1.8945979440268887E-4</v>
      </c>
      <c r="J7458" s="326">
        <v>0</v>
      </c>
      <c r="K7458" s="327">
        <v>0</v>
      </c>
      <c r="L7458" s="336">
        <v>1.4685495429873823E-4</v>
      </c>
      <c r="M7458" s="337">
        <v>1.1415525114155251E-4</v>
      </c>
      <c r="N7458" s="345">
        <v>0.26093685649678577</v>
      </c>
      <c r="O7458" s="346">
        <v>0.38466106944132233</v>
      </c>
      <c r="P7458" s="347">
        <v>0.36148311543535822</v>
      </c>
      <c r="Q7458" s="348">
        <v>8.8417329796640146E-3</v>
      </c>
      <c r="R7458" s="346">
        <v>0.11086813640437869</v>
      </c>
      <c r="S7458" s="347">
        <v>4.5881516089704089E-2</v>
      </c>
      <c r="T7458" s="349">
        <v>2.6626165122455085E-2</v>
      </c>
      <c r="U7458" s="349">
        <v>0.28819824296005908</v>
      </c>
      <c r="V7458" s="361">
        <v>9.8798855327193291E-2</v>
      </c>
    </row>
    <row r="7459" spans="1:22" ht="16" hidden="1" customHeight="1" outlineLevel="1">
      <c r="A7459" s="65">
        <v>7450</v>
      </c>
      <c r="B7459" s="117">
        <v>1</v>
      </c>
      <c r="C7459" s="325">
        <v>1.0587305572483501E-4</v>
      </c>
      <c r="D7459" s="326">
        <v>1.0269222581938802E-4</v>
      </c>
      <c r="E7459" s="327">
        <v>1.0305456239632681E-4</v>
      </c>
      <c r="F7459" s="332">
        <v>0</v>
      </c>
      <c r="G7459" s="326">
        <v>0</v>
      </c>
      <c r="H7459" s="327">
        <v>0</v>
      </c>
      <c r="I7459" s="332">
        <v>1.7831510061429539E-4</v>
      </c>
      <c r="J7459" s="326">
        <v>0</v>
      </c>
      <c r="K7459" s="327">
        <v>0</v>
      </c>
      <c r="L7459" s="336">
        <v>1.644775488145868E-4</v>
      </c>
      <c r="M7459" s="337">
        <v>1.1415525114155251E-4</v>
      </c>
      <c r="N7459" s="345">
        <v>0.34939245023802917</v>
      </c>
      <c r="O7459" s="346">
        <v>0.45347260328012645</v>
      </c>
      <c r="P7459" s="347">
        <v>0.43436956711727071</v>
      </c>
      <c r="Q7459" s="348">
        <v>8.8417329796640146E-3</v>
      </c>
      <c r="R7459" s="346">
        <v>0.10178546565993171</v>
      </c>
      <c r="S7459" s="347">
        <v>6.0437031538851591E-2</v>
      </c>
      <c r="T7459" s="349">
        <v>4.5739947942503197E-2</v>
      </c>
      <c r="U7459" s="349">
        <v>0.30028429269892276</v>
      </c>
      <c r="V7459" s="361">
        <v>0.17760279510675411</v>
      </c>
    </row>
    <row r="7460" spans="1:22" ht="16" hidden="1" customHeight="1" outlineLevel="1">
      <c r="A7460" s="65">
        <v>7451</v>
      </c>
      <c r="B7460" s="117">
        <v>1</v>
      </c>
      <c r="C7460" s="325">
        <v>1.0959820722208997E-4</v>
      </c>
      <c r="D7460" s="326">
        <v>1.0399483451493875E-4</v>
      </c>
      <c r="E7460" s="327">
        <v>1.0928142417253991E-4</v>
      </c>
      <c r="F7460" s="332">
        <v>0</v>
      </c>
      <c r="G7460" s="326">
        <v>0</v>
      </c>
      <c r="H7460" s="327">
        <v>0</v>
      </c>
      <c r="I7460" s="332">
        <v>1.3596526421840024E-4</v>
      </c>
      <c r="J7460" s="326">
        <v>0</v>
      </c>
      <c r="K7460" s="327">
        <v>0</v>
      </c>
      <c r="L7460" s="336">
        <v>1.8797434150238492E-4</v>
      </c>
      <c r="M7460" s="337">
        <v>1.1415525114155251E-4</v>
      </c>
      <c r="N7460" s="345">
        <v>0.39812162223441688</v>
      </c>
      <c r="O7460" s="346">
        <v>0.48478875724053422</v>
      </c>
      <c r="P7460" s="347">
        <v>0.48288150218370829</v>
      </c>
      <c r="Q7460" s="348">
        <v>1.7683465959328029E-2</v>
      </c>
      <c r="R7460" s="346">
        <v>8.8323807374373203E-2</v>
      </c>
      <c r="S7460" s="347">
        <v>5.1852078835062834E-2</v>
      </c>
      <c r="T7460" s="349">
        <v>4.4979200367575911E-2</v>
      </c>
      <c r="U7460" s="349">
        <v>0.28073043986937907</v>
      </c>
      <c r="V7460" s="361">
        <v>0.1412012077332849</v>
      </c>
    </row>
    <row r="7461" spans="1:22" ht="16" hidden="1" customHeight="1" outlineLevel="1">
      <c r="A7461" s="65">
        <v>7452</v>
      </c>
      <c r="B7461" s="117">
        <v>1</v>
      </c>
      <c r="C7461" s="325">
        <v>1.0797939138687346E-4</v>
      </c>
      <c r="D7461" s="326">
        <v>9.9912031140824499E-5</v>
      </c>
      <c r="E7461" s="327">
        <v>1.0758200981278175E-4</v>
      </c>
      <c r="F7461" s="332">
        <v>0</v>
      </c>
      <c r="G7461" s="326">
        <v>0</v>
      </c>
      <c r="H7461" s="327">
        <v>0</v>
      </c>
      <c r="I7461" s="332">
        <v>7.5783917761075554E-5</v>
      </c>
      <c r="J7461" s="326">
        <v>0</v>
      </c>
      <c r="K7461" s="327">
        <v>0</v>
      </c>
      <c r="L7461" s="336">
        <v>2.0677177565262342E-4</v>
      </c>
      <c r="M7461" s="337">
        <v>1.1415525114155251E-4</v>
      </c>
      <c r="N7461" s="345">
        <v>0.39497780468626281</v>
      </c>
      <c r="O7461" s="346">
        <v>0.4774201191486715</v>
      </c>
      <c r="P7461" s="347">
        <v>0.47105188292114436</v>
      </c>
      <c r="Q7461" s="348">
        <v>8.8417329796640146E-3</v>
      </c>
      <c r="R7461" s="346">
        <v>7.0933691157388332E-2</v>
      </c>
      <c r="S7461" s="347">
        <v>3.3183048150286699E-2</v>
      </c>
      <c r="T7461" s="349">
        <v>3.2807239168739302E-2</v>
      </c>
      <c r="U7461" s="349">
        <v>0.2314036352440979</v>
      </c>
      <c r="V7461" s="361">
        <v>0.1038605693432606</v>
      </c>
    </row>
    <row r="7462" spans="1:22" ht="16" hidden="1" customHeight="1" outlineLevel="1">
      <c r="A7462" s="65">
        <v>7453</v>
      </c>
      <c r="B7462" s="117">
        <v>1</v>
      </c>
      <c r="C7462" s="325">
        <v>1.0422298861866838E-4</v>
      </c>
      <c r="D7462" s="326">
        <v>9.6568020758216639E-5</v>
      </c>
      <c r="E7462" s="327">
        <v>1.0548044396330983E-4</v>
      </c>
      <c r="F7462" s="332">
        <v>0</v>
      </c>
      <c r="G7462" s="326">
        <v>1.9197576320577328E-4</v>
      </c>
      <c r="H7462" s="327">
        <v>0</v>
      </c>
      <c r="I7462" s="332">
        <v>0</v>
      </c>
      <c r="J7462" s="326">
        <v>0</v>
      </c>
      <c r="K7462" s="327">
        <v>0</v>
      </c>
      <c r="L7462" s="336">
        <v>1.8797434150238492E-4</v>
      </c>
      <c r="M7462" s="337">
        <v>1.1415525114155251E-4</v>
      </c>
      <c r="N7462" s="345">
        <v>0.34496252551108481</v>
      </c>
      <c r="O7462" s="346">
        <v>0.42912114026302445</v>
      </c>
      <c r="P7462" s="347">
        <v>0.42718476084611978</v>
      </c>
      <c r="Q7462" s="348">
        <v>1.7683465959328029E-2</v>
      </c>
      <c r="R7462" s="346">
        <v>7.1561401112452128E-2</v>
      </c>
      <c r="S7462" s="347">
        <v>3.2866623901392188E-2</v>
      </c>
      <c r="T7462" s="349">
        <v>2.3012614141550463E-2</v>
      </c>
      <c r="U7462" s="349">
        <v>0.21420803602213734</v>
      </c>
      <c r="V7462" s="361">
        <v>8.5850639684281596E-2</v>
      </c>
    </row>
    <row r="7463" spans="1:22" ht="16" hidden="1" customHeight="1" outlineLevel="1">
      <c r="A7463" s="65">
        <v>7454</v>
      </c>
      <c r="B7463" s="117">
        <v>1</v>
      </c>
      <c r="C7463" s="325">
        <v>9.7110199350419836E-5</v>
      </c>
      <c r="D7463" s="326">
        <v>9.9484308882583964E-5</v>
      </c>
      <c r="E7463" s="327">
        <v>1.0350860440084235E-4</v>
      </c>
      <c r="F7463" s="332">
        <v>0</v>
      </c>
      <c r="G7463" s="326">
        <v>0</v>
      </c>
      <c r="H7463" s="327">
        <v>0</v>
      </c>
      <c r="I7463" s="332">
        <v>0</v>
      </c>
      <c r="J7463" s="326">
        <v>0</v>
      </c>
      <c r="K7463" s="327">
        <v>0</v>
      </c>
      <c r="L7463" s="336">
        <v>1.9032402077116473E-4</v>
      </c>
      <c r="M7463" s="337">
        <v>1.1415525114155251E-4</v>
      </c>
      <c r="N7463" s="345">
        <v>0.26265166606850615</v>
      </c>
      <c r="O7463" s="346">
        <v>0.35758336905024352</v>
      </c>
      <c r="P7463" s="347">
        <v>0.33391685413668648</v>
      </c>
      <c r="Q7463" s="348">
        <v>8.8417329796640146E-3</v>
      </c>
      <c r="R7463" s="346">
        <v>7.1189437397370534E-2</v>
      </c>
      <c r="S7463" s="347">
        <v>3.6388788622868755E-2</v>
      </c>
      <c r="T7463" s="349">
        <v>2.1300932097964066E-2</v>
      </c>
      <c r="U7463" s="349">
        <v>0.1955385282954373</v>
      </c>
      <c r="V7463" s="361">
        <v>0</v>
      </c>
    </row>
    <row r="7464" spans="1:22" ht="16" hidden="1" customHeight="1" outlineLevel="1">
      <c r="A7464" s="65">
        <v>7455</v>
      </c>
      <c r="B7464" s="117">
        <v>1</v>
      </c>
      <c r="C7464" s="325">
        <v>9.2422508707901016E-5</v>
      </c>
      <c r="D7464" s="326">
        <v>9.5479273191786167E-5</v>
      </c>
      <c r="E7464" s="327">
        <v>9.8877375954783847E-5</v>
      </c>
      <c r="F7464" s="332">
        <v>0</v>
      </c>
      <c r="G7464" s="326">
        <v>0</v>
      </c>
      <c r="H7464" s="327">
        <v>0</v>
      </c>
      <c r="I7464" s="332">
        <v>0</v>
      </c>
      <c r="J7464" s="326">
        <v>0</v>
      </c>
      <c r="K7464" s="327">
        <v>0</v>
      </c>
      <c r="L7464" s="336">
        <v>2.1382081345896285E-4</v>
      </c>
      <c r="M7464" s="337">
        <v>1.1415525114155251E-4</v>
      </c>
      <c r="N7464" s="345">
        <v>0.11932216603221037</v>
      </c>
      <c r="O7464" s="346">
        <v>0.20584398119388603</v>
      </c>
      <c r="P7464" s="347">
        <v>0.16210678540705839</v>
      </c>
      <c r="Q7464" s="348">
        <v>8.8417329796640146E-3</v>
      </c>
      <c r="R7464" s="346">
        <v>5.7887057604460744E-2</v>
      </c>
      <c r="S7464" s="347">
        <v>3.096807840802512E-2</v>
      </c>
      <c r="T7464" s="349">
        <v>1.8828502479450379E-2</v>
      </c>
      <c r="U7464" s="349">
        <v>0.19013419711139257</v>
      </c>
      <c r="V7464" s="361">
        <v>0</v>
      </c>
    </row>
    <row r="7465" spans="1:22" ht="16" hidden="1" customHeight="1" outlineLevel="1">
      <c r="A7465" s="65">
        <v>7456</v>
      </c>
      <c r="B7465" s="117">
        <v>1</v>
      </c>
      <c r="C7465" s="325">
        <v>9.285377624701274E-5</v>
      </c>
      <c r="D7465" s="326">
        <v>9.4954341329400046E-5</v>
      </c>
      <c r="E7465" s="327">
        <v>9.8150908747558988E-5</v>
      </c>
      <c r="F7465" s="332">
        <v>0</v>
      </c>
      <c r="G7465" s="326">
        <v>0</v>
      </c>
      <c r="H7465" s="327">
        <v>0</v>
      </c>
      <c r="I7465" s="332">
        <v>0</v>
      </c>
      <c r="J7465" s="326">
        <v>0</v>
      </c>
      <c r="K7465" s="327">
        <v>0</v>
      </c>
      <c r="L7465" s="336">
        <v>2.2321953053408208E-4</v>
      </c>
      <c r="M7465" s="337">
        <v>1.1415525114155251E-4</v>
      </c>
      <c r="N7465" s="345">
        <v>1.4432980561979936E-2</v>
      </c>
      <c r="O7465" s="346">
        <v>3.5147725343242293E-2</v>
      </c>
      <c r="P7465" s="347">
        <v>2.2090123932094717E-2</v>
      </c>
      <c r="Q7465" s="348">
        <v>8.8417329796640146E-3</v>
      </c>
      <c r="R7465" s="346">
        <v>6.4528265757369155E-2</v>
      </c>
      <c r="S7465" s="347">
        <v>3.0610156175493668E-2</v>
      </c>
      <c r="T7465" s="349">
        <v>1.8353035245120823E-2</v>
      </c>
      <c r="U7465" s="349">
        <v>0.18423856309243464</v>
      </c>
      <c r="V7465" s="361">
        <v>0</v>
      </c>
    </row>
    <row r="7466" spans="1:22" ht="16" hidden="1" customHeight="1" outlineLevel="1">
      <c r="A7466" s="65">
        <v>7457</v>
      </c>
      <c r="B7466" s="117">
        <v>1</v>
      </c>
      <c r="C7466" s="325">
        <v>9.285377624701274E-5</v>
      </c>
      <c r="D7466" s="326">
        <v>1.0074803373647647E-4</v>
      </c>
      <c r="E7466" s="327">
        <v>1.0065462608674468E-4</v>
      </c>
      <c r="F7466" s="332">
        <v>0</v>
      </c>
      <c r="G7466" s="326">
        <v>0</v>
      </c>
      <c r="H7466" s="327">
        <v>0</v>
      </c>
      <c r="I7466" s="332">
        <v>0</v>
      </c>
      <c r="J7466" s="326">
        <v>0</v>
      </c>
      <c r="K7466" s="327">
        <v>0</v>
      </c>
      <c r="L7466" s="336">
        <v>2.2321953053408208E-4</v>
      </c>
      <c r="M7466" s="337">
        <v>1.1415525114155251E-4</v>
      </c>
      <c r="N7466" s="345">
        <v>0</v>
      </c>
      <c r="O7466" s="346">
        <v>0</v>
      </c>
      <c r="P7466" s="347">
        <v>0</v>
      </c>
      <c r="Q7466" s="348">
        <v>2.6525198938992044E-2</v>
      </c>
      <c r="R7466" s="346">
        <v>9.8595911065505748E-2</v>
      </c>
      <c r="S7466" s="347">
        <v>6.2843931579096846E-2</v>
      </c>
      <c r="T7466" s="349">
        <v>8.6820316988576743E-2</v>
      </c>
      <c r="U7466" s="349">
        <v>0.20084459891249942</v>
      </c>
      <c r="V7466" s="361">
        <v>0</v>
      </c>
    </row>
    <row r="7467" spans="1:22" ht="16" hidden="1" customHeight="1" outlineLevel="1">
      <c r="A7467" s="65">
        <v>7458</v>
      </c>
      <c r="B7467" s="117">
        <v>1</v>
      </c>
      <c r="C7467" s="325">
        <v>9.7578968414671716E-5</v>
      </c>
      <c r="D7467" s="326">
        <v>1.0710554184759723E-4</v>
      </c>
      <c r="E7467" s="327">
        <v>1.0324915182683347E-4</v>
      </c>
      <c r="F7467" s="332">
        <v>0</v>
      </c>
      <c r="G7467" s="326">
        <v>0</v>
      </c>
      <c r="H7467" s="327">
        <v>0</v>
      </c>
      <c r="I7467" s="332">
        <v>0</v>
      </c>
      <c r="J7467" s="326">
        <v>0</v>
      </c>
      <c r="K7467" s="327">
        <v>0</v>
      </c>
      <c r="L7467" s="336">
        <v>1.644775488145868E-4</v>
      </c>
      <c r="M7467" s="337">
        <v>1.1415525114155251E-4</v>
      </c>
      <c r="N7467" s="345">
        <v>0</v>
      </c>
      <c r="O7467" s="346">
        <v>0</v>
      </c>
      <c r="P7467" s="347">
        <v>0</v>
      </c>
      <c r="Q7467" s="348">
        <v>8.8417329796640146E-3</v>
      </c>
      <c r="R7467" s="346">
        <v>0.10983806571692406</v>
      </c>
      <c r="S7467" s="347">
        <v>6.0628961836835256E-2</v>
      </c>
      <c r="T7467" s="349">
        <v>6.2381301144037622E-2</v>
      </c>
      <c r="U7467" s="349">
        <v>0.26589309425500168</v>
      </c>
      <c r="V7467" s="361">
        <v>0</v>
      </c>
    </row>
    <row r="7468" spans="1:22" ht="16" hidden="1" customHeight="1" outlineLevel="1">
      <c r="A7468" s="65">
        <v>7459</v>
      </c>
      <c r="B7468" s="117">
        <v>1</v>
      </c>
      <c r="C7468" s="325">
        <v>1.1457340955734994E-4</v>
      </c>
      <c r="D7468" s="326">
        <v>1.2394224528561125E-4</v>
      </c>
      <c r="E7468" s="327">
        <v>1.2050274799842393E-4</v>
      </c>
      <c r="F7468" s="332">
        <v>0</v>
      </c>
      <c r="G7468" s="326">
        <v>0</v>
      </c>
      <c r="H7468" s="327">
        <v>0</v>
      </c>
      <c r="I7468" s="332">
        <v>0</v>
      </c>
      <c r="J7468" s="326">
        <v>0</v>
      </c>
      <c r="K7468" s="327">
        <v>9.2113590914628404E-5</v>
      </c>
      <c r="L7468" s="336">
        <v>1.1748396343899057E-4</v>
      </c>
      <c r="M7468" s="337">
        <v>1.1415525114155251E-4</v>
      </c>
      <c r="N7468" s="345">
        <v>0</v>
      </c>
      <c r="O7468" s="346">
        <v>0</v>
      </c>
      <c r="P7468" s="347">
        <v>0</v>
      </c>
      <c r="Q7468" s="348">
        <v>1.7683465959328029E-2</v>
      </c>
      <c r="R7468" s="346">
        <v>0.11845792819533658</v>
      </c>
      <c r="S7468" s="347">
        <v>5.7423221364253201E-2</v>
      </c>
      <c r="T7468" s="349">
        <v>0.20635277969902688</v>
      </c>
      <c r="U7468" s="349">
        <v>0.44738036147192267</v>
      </c>
      <c r="V7468" s="361">
        <v>0</v>
      </c>
    </row>
    <row r="7469" spans="1:22" ht="16" hidden="1" customHeight="1" outlineLevel="1">
      <c r="A7469" s="65">
        <v>7460</v>
      </c>
      <c r="B7469" s="117">
        <v>1</v>
      </c>
      <c r="C7469" s="325">
        <v>1.1955486214679993E-4</v>
      </c>
      <c r="D7469" s="326">
        <v>1.2854998052211163E-4</v>
      </c>
      <c r="E7469" s="327">
        <v>1.2499127752877754E-4</v>
      </c>
      <c r="F7469" s="332">
        <v>0</v>
      </c>
      <c r="G7469" s="326">
        <v>0</v>
      </c>
      <c r="H7469" s="327">
        <v>0</v>
      </c>
      <c r="I7469" s="332">
        <v>0</v>
      </c>
      <c r="J7469" s="326">
        <v>0</v>
      </c>
      <c r="K7469" s="327">
        <v>0</v>
      </c>
      <c r="L7469" s="336">
        <v>8.811297257924293E-5</v>
      </c>
      <c r="M7469" s="337">
        <v>1.1415525114155251E-4</v>
      </c>
      <c r="N7469" s="345">
        <v>0</v>
      </c>
      <c r="O7469" s="346">
        <v>0</v>
      </c>
      <c r="P7469" s="347">
        <v>0</v>
      </c>
      <c r="Q7469" s="348">
        <v>8.8417329796640146E-3</v>
      </c>
      <c r="R7469" s="346">
        <v>0.11794699365850218</v>
      </c>
      <c r="S7469" s="347">
        <v>4.9554113125527377E-2</v>
      </c>
      <c r="T7469" s="349">
        <v>0.24324903708300039</v>
      </c>
      <c r="U7469" s="349">
        <v>0.50299584238409223</v>
      </c>
      <c r="V7469" s="361">
        <v>0</v>
      </c>
    </row>
    <row r="7470" spans="1:22" ht="16" hidden="1" customHeight="1" outlineLevel="1">
      <c r="A7470" s="65">
        <v>7461</v>
      </c>
      <c r="B7470" s="117">
        <v>1</v>
      </c>
      <c r="C7470" s="325">
        <v>1.1761728334789216E-4</v>
      </c>
      <c r="D7470" s="326">
        <v>1.2851109668045337E-4</v>
      </c>
      <c r="E7470" s="327">
        <v>1.2656096560153125E-4</v>
      </c>
      <c r="F7470" s="332">
        <v>0</v>
      </c>
      <c r="G7470" s="326">
        <v>0</v>
      </c>
      <c r="H7470" s="327">
        <v>0</v>
      </c>
      <c r="I7470" s="332">
        <v>0</v>
      </c>
      <c r="J7470" s="326">
        <v>0</v>
      </c>
      <c r="K7470" s="327">
        <v>9.5084997073164795E-5</v>
      </c>
      <c r="L7470" s="336">
        <v>5.8741981719495287E-5</v>
      </c>
      <c r="M7470" s="337">
        <v>1.1415525114155251E-4</v>
      </c>
      <c r="N7470" s="345">
        <v>0</v>
      </c>
      <c r="O7470" s="346">
        <v>0</v>
      </c>
      <c r="P7470" s="347">
        <v>0</v>
      </c>
      <c r="Q7470" s="348">
        <v>8.8417329796640146E-3</v>
      </c>
      <c r="R7470" s="346">
        <v>0.11589844546514964</v>
      </c>
      <c r="S7470" s="347">
        <v>4.4766251408472763E-2</v>
      </c>
      <c r="T7470" s="349">
        <v>0.21890511468532717</v>
      </c>
      <c r="U7470" s="349">
        <v>0.49818107460194327</v>
      </c>
      <c r="V7470" s="361">
        <v>0</v>
      </c>
    </row>
    <row r="7471" spans="1:22" ht="16" hidden="1" customHeight="1" outlineLevel="1">
      <c r="A7471" s="65">
        <v>7462</v>
      </c>
      <c r="B7471" s="117">
        <v>1</v>
      </c>
      <c r="C7471" s="325">
        <v>1.0821690104609442E-4</v>
      </c>
      <c r="D7471" s="326">
        <v>1.2158977286528828E-4</v>
      </c>
      <c r="E7471" s="327">
        <v>1.1938710193018576E-4</v>
      </c>
      <c r="F7471" s="332">
        <v>0</v>
      </c>
      <c r="G7471" s="326">
        <v>0</v>
      </c>
      <c r="H7471" s="327">
        <v>0</v>
      </c>
      <c r="I7471" s="332">
        <v>8.6928611549469016E-5</v>
      </c>
      <c r="J7471" s="326">
        <v>1.6976595728063746E-4</v>
      </c>
      <c r="K7471" s="327">
        <v>1.0102780939023762E-4</v>
      </c>
      <c r="L7471" s="336">
        <v>3.7594868300476983E-5</v>
      </c>
      <c r="M7471" s="337">
        <v>1.1415525114155251E-4</v>
      </c>
      <c r="N7471" s="345">
        <v>0</v>
      </c>
      <c r="O7471" s="346">
        <v>0</v>
      </c>
      <c r="P7471" s="347">
        <v>0</v>
      </c>
      <c r="Q7471" s="348">
        <v>8.8417329796640146E-3</v>
      </c>
      <c r="R7471" s="346">
        <v>0.10926620961380856</v>
      </c>
      <c r="S7471" s="347">
        <v>3.9703463426160587E-2</v>
      </c>
      <c r="T7471" s="349">
        <v>0.15043783294187121</v>
      </c>
      <c r="U7471" s="349">
        <v>0.43067606508487527</v>
      </c>
      <c r="V7471" s="361">
        <v>0</v>
      </c>
    </row>
    <row r="7472" spans="1:22" ht="16" hidden="1" customHeight="1" outlineLevel="1">
      <c r="A7472" s="65">
        <v>7463</v>
      </c>
      <c r="B7472" s="117">
        <v>1</v>
      </c>
      <c r="C7472" s="325">
        <v>9.8847770015246807E-5</v>
      </c>
      <c r="D7472" s="326">
        <v>1.1573775469572451E-4</v>
      </c>
      <c r="E7472" s="327">
        <v>1.0677770683335423E-4</v>
      </c>
      <c r="F7472" s="332">
        <v>0</v>
      </c>
      <c r="G7472" s="326">
        <v>0</v>
      </c>
      <c r="H7472" s="327">
        <v>0</v>
      </c>
      <c r="I7472" s="332">
        <v>1.0698906036857726E-4</v>
      </c>
      <c r="J7472" s="326">
        <v>1.7510967990690447E-4</v>
      </c>
      <c r="K7472" s="327">
        <v>1.069706217073104E-4</v>
      </c>
      <c r="L7472" s="336">
        <v>2.3496792687798115E-5</v>
      </c>
      <c r="M7472" s="337">
        <v>1.1415525114155251E-4</v>
      </c>
      <c r="N7472" s="345">
        <v>0</v>
      </c>
      <c r="O7472" s="346">
        <v>0</v>
      </c>
      <c r="P7472" s="347">
        <v>0</v>
      </c>
      <c r="Q7472" s="348">
        <v>8.8417329796640146E-3</v>
      </c>
      <c r="R7472" s="346">
        <v>9.5920339694378326E-2</v>
      </c>
      <c r="S7472" s="347">
        <v>3.3608406729890988E-2</v>
      </c>
      <c r="T7472" s="349">
        <v>8.3777326688867601E-2</v>
      </c>
      <c r="U7472" s="349">
        <v>0.2893773697638507</v>
      </c>
      <c r="V7472" s="361">
        <v>0</v>
      </c>
    </row>
    <row r="7473" spans="1:22" ht="16" hidden="1" customHeight="1" outlineLevel="1">
      <c r="A7473" s="65">
        <v>7464</v>
      </c>
      <c r="B7473" s="117">
        <v>1</v>
      </c>
      <c r="C7473" s="325">
        <v>9.1359965495596752E-5</v>
      </c>
      <c r="D7473" s="326">
        <v>1.0755270602666689E-4</v>
      </c>
      <c r="E7473" s="327">
        <v>9.8890348583484299E-5</v>
      </c>
      <c r="F7473" s="332">
        <v>0</v>
      </c>
      <c r="G7473" s="326">
        <v>0</v>
      </c>
      <c r="H7473" s="327">
        <v>0</v>
      </c>
      <c r="I7473" s="332">
        <v>1.3596526421840024E-4</v>
      </c>
      <c r="J7473" s="326">
        <v>1.7634284666681222E-4</v>
      </c>
      <c r="K7473" s="327">
        <v>1.099420278658468E-4</v>
      </c>
      <c r="L7473" s="336">
        <v>9.3987170751192458E-6</v>
      </c>
      <c r="M7473" s="337">
        <v>1.1415525114155251E-4</v>
      </c>
      <c r="N7473" s="345">
        <v>0</v>
      </c>
      <c r="O7473" s="346">
        <v>0</v>
      </c>
      <c r="P7473" s="347">
        <v>0</v>
      </c>
      <c r="Q7473" s="348">
        <v>8.8417329796640146E-3</v>
      </c>
      <c r="R7473" s="346">
        <v>8.7927629227899595E-2</v>
      </c>
      <c r="S7473" s="347">
        <v>2.1350856990278954E-2</v>
      </c>
      <c r="T7473" s="349">
        <v>4.4408639686380445E-2</v>
      </c>
      <c r="U7473" s="349">
        <v>0.25095748807364165</v>
      </c>
      <c r="V7473" s="361">
        <v>0</v>
      </c>
    </row>
    <row r="7474" spans="1:22" ht="16" hidden="1" customHeight="1" outlineLevel="1">
      <c r="A7474" s="65">
        <v>7465</v>
      </c>
      <c r="B7474" s="117">
        <v>1</v>
      </c>
      <c r="C7474" s="325">
        <v>8.4334679786008553E-5</v>
      </c>
      <c r="D7474" s="326">
        <v>9.851221284112818E-5</v>
      </c>
      <c r="E7474" s="327">
        <v>9.110677136321792E-5</v>
      </c>
      <c r="F7474" s="332">
        <v>0</v>
      </c>
      <c r="G7474" s="326">
        <v>0</v>
      </c>
      <c r="H7474" s="327">
        <v>0</v>
      </c>
      <c r="I7474" s="332">
        <v>1.4042314173375763E-4</v>
      </c>
      <c r="J7474" s="326">
        <v>1.5291267822856449E-4</v>
      </c>
      <c r="K7474" s="327">
        <v>1.218276524999924E-4</v>
      </c>
      <c r="L7474" s="336">
        <v>5.8741981719495289E-6</v>
      </c>
      <c r="M7474" s="337">
        <v>1.1415525114155251E-4</v>
      </c>
      <c r="N7474" s="345">
        <v>0</v>
      </c>
      <c r="O7474" s="346">
        <v>0</v>
      </c>
      <c r="P7474" s="347">
        <v>0</v>
      </c>
      <c r="Q7474" s="348">
        <v>8.8417329796640146E-3</v>
      </c>
      <c r="R7474" s="346">
        <v>9.0045211912572393E-2</v>
      </c>
      <c r="S7474" s="347">
        <v>2.7279921752000769E-2</v>
      </c>
      <c r="T7474" s="349">
        <v>3.9939247683682622E-2</v>
      </c>
      <c r="U7474" s="349">
        <v>0.22452539555531367</v>
      </c>
      <c r="V7474" s="361">
        <v>0</v>
      </c>
    </row>
    <row r="7475" spans="1:22" ht="16" hidden="1" customHeight="1" outlineLevel="1">
      <c r="A7475" s="65">
        <v>7466</v>
      </c>
      <c r="B7475" s="117">
        <v>1</v>
      </c>
      <c r="C7475" s="325">
        <v>7.6384356456296628E-5</v>
      </c>
      <c r="D7475" s="326">
        <v>8.6108267352152498E-5</v>
      </c>
      <c r="E7475" s="327">
        <v>8.3712373003964861E-5</v>
      </c>
      <c r="F7475" s="332">
        <v>0</v>
      </c>
      <c r="G7475" s="326">
        <v>0</v>
      </c>
      <c r="H7475" s="327">
        <v>0</v>
      </c>
      <c r="I7475" s="332">
        <v>1.4265208049143633E-4</v>
      </c>
      <c r="J7475" s="326">
        <v>1.6113378996128298E-4</v>
      </c>
      <c r="K7475" s="327">
        <v>1.3074187097560162E-4</v>
      </c>
      <c r="L7475" s="336">
        <v>2.3496792687798115E-6</v>
      </c>
      <c r="M7475" s="337">
        <v>1.1415525114155251E-4</v>
      </c>
      <c r="N7475" s="345">
        <v>0</v>
      </c>
      <c r="O7475" s="346">
        <v>0</v>
      </c>
      <c r="P7475" s="347">
        <v>0</v>
      </c>
      <c r="Q7475" s="348">
        <v>8.8417329796640146E-3</v>
      </c>
      <c r="R7475" s="346">
        <v>8.8702339019262777E-2</v>
      </c>
      <c r="S7475" s="347">
        <v>3.6015306770136236E-2</v>
      </c>
      <c r="T7475" s="349">
        <v>1.9399063160645845E-2</v>
      </c>
      <c r="U7475" s="349">
        <v>0.20870544427110999</v>
      </c>
      <c r="V7475" s="361">
        <v>0</v>
      </c>
    </row>
    <row r="7476" spans="1:22" ht="16" hidden="1" customHeight="1" outlineLevel="1">
      <c r="A7476" s="65">
        <v>7467</v>
      </c>
      <c r="B7476" s="117">
        <v>1</v>
      </c>
      <c r="C7476" s="325">
        <v>7.2027929285849138E-5</v>
      </c>
      <c r="D7476" s="326">
        <v>7.7748241395632841E-5</v>
      </c>
      <c r="E7476" s="327">
        <v>7.6590399847421134E-5</v>
      </c>
      <c r="F7476" s="332">
        <v>0</v>
      </c>
      <c r="G7476" s="326">
        <v>0</v>
      </c>
      <c r="H7476" s="327">
        <v>0</v>
      </c>
      <c r="I7476" s="332">
        <v>1.4488101924911502E-4</v>
      </c>
      <c r="J7476" s="326">
        <v>1.6565540141427813E-4</v>
      </c>
      <c r="K7476" s="327">
        <v>1.218276524999924E-4</v>
      </c>
      <c r="L7476" s="336">
        <v>1.1748396343899057E-6</v>
      </c>
      <c r="M7476" s="337">
        <v>1.1415525114155251E-4</v>
      </c>
      <c r="N7476" s="345">
        <v>0</v>
      </c>
      <c r="O7476" s="346">
        <v>0</v>
      </c>
      <c r="P7476" s="347">
        <v>0</v>
      </c>
      <c r="Q7476" s="348">
        <v>8.8417329796640146E-3</v>
      </c>
      <c r="R7476" s="346">
        <v>8.8126748610980118E-2</v>
      </c>
      <c r="S7476" s="347">
        <v>2.8820545012836374E-2</v>
      </c>
      <c r="T7476" s="349">
        <v>2.3392987929014109E-2</v>
      </c>
      <c r="U7476" s="349">
        <v>0.19072376051328835</v>
      </c>
      <c r="V7476" s="361">
        <v>0</v>
      </c>
    </row>
    <row r="7477" spans="1:22" ht="16" hidden="1" customHeight="1" outlineLevel="1">
      <c r="A7477" s="65">
        <v>7468</v>
      </c>
      <c r="B7477" s="117">
        <v>1</v>
      </c>
      <c r="C7477" s="325">
        <v>6.8884051428266525E-5</v>
      </c>
      <c r="D7477" s="326">
        <v>7.347101881322744E-5</v>
      </c>
      <c r="E7477" s="327">
        <v>7.3074817469600812E-5</v>
      </c>
      <c r="F7477" s="332">
        <v>0</v>
      </c>
      <c r="G7477" s="326">
        <v>0</v>
      </c>
      <c r="H7477" s="327">
        <v>0</v>
      </c>
      <c r="I7477" s="332">
        <v>1.7162828434125931E-4</v>
      </c>
      <c r="J7477" s="326">
        <v>2.2978007292948262E-4</v>
      </c>
      <c r="K7477" s="327">
        <v>1.3074187097560162E-4</v>
      </c>
      <c r="L7477" s="336">
        <v>1.409807561267887E-5</v>
      </c>
      <c r="M7477" s="337">
        <v>1.1415525114155251E-4</v>
      </c>
      <c r="N7477" s="345">
        <v>0</v>
      </c>
      <c r="O7477" s="346">
        <v>0</v>
      </c>
      <c r="P7477" s="347">
        <v>0</v>
      </c>
      <c r="Q7477" s="348">
        <v>8.8417329796640146E-3</v>
      </c>
      <c r="R7477" s="346">
        <v>8.5987270797596188E-2</v>
      </c>
      <c r="S7477" s="347">
        <v>3.0086242008414421E-2</v>
      </c>
      <c r="T7477" s="349">
        <v>9.8897184740547456E-3</v>
      </c>
      <c r="U7477" s="349">
        <v>0.17077686541581408</v>
      </c>
      <c r="V7477" s="361">
        <v>0</v>
      </c>
    </row>
    <row r="7478" spans="1:22" ht="16" hidden="1" customHeight="1" outlineLevel="1">
      <c r="A7478" s="65">
        <v>7469</v>
      </c>
      <c r="B7478" s="117">
        <v>1</v>
      </c>
      <c r="C7478" s="325">
        <v>6.7652751352831577E-5</v>
      </c>
      <c r="D7478" s="326">
        <v>7.2440597009284312E-5</v>
      </c>
      <c r="E7478" s="327">
        <v>7.0674881160018684E-5</v>
      </c>
      <c r="F7478" s="332">
        <v>0</v>
      </c>
      <c r="G7478" s="326">
        <v>0</v>
      </c>
      <c r="H7478" s="327">
        <v>0</v>
      </c>
      <c r="I7478" s="332">
        <v>1.9614661067572496E-4</v>
      </c>
      <c r="J7478" s="326">
        <v>2.5896501958063339E-4</v>
      </c>
      <c r="K7478" s="327">
        <v>1.2777046481706524E-4</v>
      </c>
      <c r="L7478" s="336">
        <v>3.7594868300476983E-5</v>
      </c>
      <c r="M7478" s="337">
        <v>1.1415525114155251E-4</v>
      </c>
      <c r="N7478" s="345">
        <v>0</v>
      </c>
      <c r="O7478" s="346">
        <v>0</v>
      </c>
      <c r="P7478" s="347">
        <v>0</v>
      </c>
      <c r="Q7478" s="348">
        <v>1.7683465959328029E-2</v>
      </c>
      <c r="R7478" s="346">
        <v>8.0956573931852238E-2</v>
      </c>
      <c r="S7478" s="347">
        <v>6.8715938736980633E-2</v>
      </c>
      <c r="T7478" s="349">
        <v>9.7946250271888358E-3</v>
      </c>
      <c r="U7478" s="349">
        <v>0.16782904840633514</v>
      </c>
      <c r="V7478" s="361">
        <v>0</v>
      </c>
    </row>
    <row r="7479" spans="1:22" ht="16" hidden="1" customHeight="1" outlineLevel="1">
      <c r="A7479" s="65">
        <v>7470</v>
      </c>
      <c r="B7479" s="117">
        <v>1</v>
      </c>
      <c r="C7479" s="325">
        <v>6.7546497031601159E-5</v>
      </c>
      <c r="D7479" s="326">
        <v>7.1507384809486771E-5</v>
      </c>
      <c r="E7479" s="327">
        <v>6.9896523437992043E-5</v>
      </c>
      <c r="F7479" s="332">
        <v>0</v>
      </c>
      <c r="G7479" s="326">
        <v>0</v>
      </c>
      <c r="H7479" s="327">
        <v>0</v>
      </c>
      <c r="I7479" s="332">
        <v>2.0506236570643968E-4</v>
      </c>
      <c r="J7479" s="326">
        <v>2.5033285226127894E-4</v>
      </c>
      <c r="K7479" s="327">
        <v>1.4262749560974724E-4</v>
      </c>
      <c r="L7479" s="336">
        <v>9.3987170751192462E-5</v>
      </c>
      <c r="M7479" s="337">
        <v>1.1415525114155251E-4</v>
      </c>
      <c r="N7479" s="345">
        <v>0</v>
      </c>
      <c r="O7479" s="346">
        <v>1.4465759799136522E-3</v>
      </c>
      <c r="P7479" s="347">
        <v>0</v>
      </c>
      <c r="Q7479" s="348">
        <v>1.7683465959328029E-2</v>
      </c>
      <c r="R7479" s="346">
        <v>8.2740144756751469E-2</v>
      </c>
      <c r="S7479" s="347">
        <v>8.8526172466423983E-2</v>
      </c>
      <c r="T7479" s="349">
        <v>9.9848119209206554E-3</v>
      </c>
      <c r="U7479" s="349">
        <v>0.16812383010728302</v>
      </c>
      <c r="V7479" s="361">
        <v>0</v>
      </c>
    </row>
    <row r="7480" spans="1:22" ht="16" hidden="1" customHeight="1" outlineLevel="1">
      <c r="A7480" s="65">
        <v>7471</v>
      </c>
      <c r="B7480" s="117">
        <v>1</v>
      </c>
      <c r="C7480" s="325">
        <v>6.9371571255088477E-5</v>
      </c>
      <c r="D7480" s="326">
        <v>7.271278390089193E-5</v>
      </c>
      <c r="E7480" s="327">
        <v>7.1025142134930675E-5</v>
      </c>
      <c r="F7480" s="332">
        <v>0</v>
      </c>
      <c r="G7480" s="326">
        <v>0</v>
      </c>
      <c r="H7480" s="327">
        <v>0</v>
      </c>
      <c r="I7480" s="332">
        <v>2.0283342694876101E-4</v>
      </c>
      <c r="J7480" s="326">
        <v>2.0758307125114263E-4</v>
      </c>
      <c r="K7480" s="327">
        <v>1.1588484018291963E-4</v>
      </c>
      <c r="L7480" s="336">
        <v>1.8210014333043539E-4</v>
      </c>
      <c r="M7480" s="337">
        <v>1.1415525114155251E-4</v>
      </c>
      <c r="N7480" s="345">
        <v>1.1432063811469256E-2</v>
      </c>
      <c r="O7480" s="346">
        <v>7.6308972413202003E-2</v>
      </c>
      <c r="P7480" s="347">
        <v>4.016318029990993E-2</v>
      </c>
      <c r="Q7480" s="348">
        <v>1.7683465959328029E-2</v>
      </c>
      <c r="R7480" s="346">
        <v>8.6358290067071047E-2</v>
      </c>
      <c r="S7480" s="347">
        <v>0.12141873473125206</v>
      </c>
      <c r="T7480" s="349">
        <v>1.0650466048982033E-2</v>
      </c>
      <c r="U7480" s="349">
        <v>0.17254555562150148</v>
      </c>
      <c r="V7480" s="361">
        <v>0</v>
      </c>
    </row>
    <row r="7481" spans="1:22" ht="16" hidden="1" customHeight="1" outlineLevel="1">
      <c r="A7481" s="65">
        <v>7472</v>
      </c>
      <c r="B7481" s="117">
        <v>1</v>
      </c>
      <c r="C7481" s="325">
        <v>7.1871672931098516E-5</v>
      </c>
      <c r="D7481" s="326">
        <v>7.3995950675613548E-5</v>
      </c>
      <c r="E7481" s="327">
        <v>7.2971036439997263E-5</v>
      </c>
      <c r="F7481" s="332">
        <v>0</v>
      </c>
      <c r="G7481" s="326">
        <v>0</v>
      </c>
      <c r="H7481" s="327">
        <v>0</v>
      </c>
      <c r="I7481" s="332">
        <v>1.9168873316036754E-4</v>
      </c>
      <c r="J7481" s="326">
        <v>0</v>
      </c>
      <c r="K7481" s="327">
        <v>0</v>
      </c>
      <c r="L7481" s="336">
        <v>1.5860335064263727E-4</v>
      </c>
      <c r="M7481" s="337">
        <v>1.1415525114155251E-4</v>
      </c>
      <c r="N7481" s="345">
        <v>0.11546384449583949</v>
      </c>
      <c r="O7481" s="346">
        <v>0.23215425850961524</v>
      </c>
      <c r="P7481" s="347">
        <v>0.18393530724871404</v>
      </c>
      <c r="Q7481" s="348">
        <v>1.7683465959328029E-2</v>
      </c>
      <c r="R7481" s="346">
        <v>8.6142255883361774E-2</v>
      </c>
      <c r="S7481" s="347">
        <v>0.12015303773567401</v>
      </c>
      <c r="T7481" s="349">
        <v>9.6044381334570127E-3</v>
      </c>
      <c r="U7481" s="349">
        <v>0.17814640793951148</v>
      </c>
      <c r="V7481" s="361">
        <v>0</v>
      </c>
    </row>
    <row r="7482" spans="1:22" ht="16" hidden="1" customHeight="1" outlineLevel="1">
      <c r="A7482" s="65">
        <v>7473</v>
      </c>
      <c r="B7482" s="117">
        <v>1</v>
      </c>
      <c r="C7482" s="325">
        <v>7.2115432844509499E-5</v>
      </c>
      <c r="D7482" s="326">
        <v>8.0334016865905205E-5</v>
      </c>
      <c r="E7482" s="327">
        <v>7.4709368685856752E-5</v>
      </c>
      <c r="F7482" s="332">
        <v>0</v>
      </c>
      <c r="G7482" s="326">
        <v>0</v>
      </c>
      <c r="H7482" s="327">
        <v>0</v>
      </c>
      <c r="I7482" s="332">
        <v>1.9391767191804623E-4</v>
      </c>
      <c r="J7482" s="326">
        <v>0</v>
      </c>
      <c r="K7482" s="327">
        <v>0</v>
      </c>
      <c r="L7482" s="336">
        <v>1.4685495429873823E-4</v>
      </c>
      <c r="M7482" s="337">
        <v>1.1415525114155251E-4</v>
      </c>
      <c r="N7482" s="345">
        <v>0.27179731711768157</v>
      </c>
      <c r="O7482" s="346">
        <v>0.33572676765080539</v>
      </c>
      <c r="P7482" s="347">
        <v>0.31483691011767834</v>
      </c>
      <c r="Q7482" s="348">
        <v>1.7683465959328029E-2</v>
      </c>
      <c r="R7482" s="346">
        <v>8.4294244392747963E-2</v>
      </c>
      <c r="S7482" s="347">
        <v>0.12802214597439984</v>
      </c>
      <c r="T7482" s="349">
        <v>1.4264017029886653E-2</v>
      </c>
      <c r="U7482" s="349">
        <v>0.19318027468785415</v>
      </c>
      <c r="V7482" s="361">
        <v>0</v>
      </c>
    </row>
    <row r="7483" spans="1:22" ht="16" hidden="1" customHeight="1" outlineLevel="1">
      <c r="A7483" s="65">
        <v>7474</v>
      </c>
      <c r="B7483" s="117">
        <v>1</v>
      </c>
      <c r="C7483" s="325">
        <v>7.6540612811047264E-5</v>
      </c>
      <c r="D7483" s="326">
        <v>9.2057495125861849E-5</v>
      </c>
      <c r="E7483" s="327">
        <v>8.244105539132135E-5</v>
      </c>
      <c r="F7483" s="332">
        <v>0</v>
      </c>
      <c r="G7483" s="326">
        <v>0</v>
      </c>
      <c r="H7483" s="327">
        <v>0</v>
      </c>
      <c r="I7483" s="332">
        <v>2.0060448819108232E-4</v>
      </c>
      <c r="J7483" s="326">
        <v>0</v>
      </c>
      <c r="K7483" s="327">
        <v>0</v>
      </c>
      <c r="L7483" s="336">
        <v>1.644775488145868E-4</v>
      </c>
      <c r="M7483" s="337">
        <v>1.1415525114155251E-4</v>
      </c>
      <c r="N7483" s="345">
        <v>0.34924954944038578</v>
      </c>
      <c r="O7483" s="346">
        <v>0.41970914022738059</v>
      </c>
      <c r="P7483" s="347">
        <v>0.39858260032505088</v>
      </c>
      <c r="Q7483" s="348">
        <v>3.5366931918656058E-2</v>
      </c>
      <c r="R7483" s="346">
        <v>9.9851976880655155E-2</v>
      </c>
      <c r="S7483" s="347">
        <v>0.13783129769012969</v>
      </c>
      <c r="T7483" s="349">
        <v>1.9779436948109491E-2</v>
      </c>
      <c r="U7483" s="349">
        <v>0.22295322648359159</v>
      </c>
      <c r="V7483" s="361">
        <v>8.4438245878893453E-2</v>
      </c>
    </row>
    <row r="7484" spans="1:22" ht="16" hidden="1" customHeight="1" outlineLevel="1">
      <c r="A7484" s="65">
        <v>7475</v>
      </c>
      <c r="B7484" s="117">
        <v>1</v>
      </c>
      <c r="C7484" s="325">
        <v>8.1340808028986525E-5</v>
      </c>
      <c r="D7484" s="326">
        <v>9.6859649570653372E-5</v>
      </c>
      <c r="E7484" s="327">
        <v>8.829171093522158E-5</v>
      </c>
      <c r="F7484" s="332">
        <v>0</v>
      </c>
      <c r="G7484" s="326">
        <v>0</v>
      </c>
      <c r="H7484" s="327">
        <v>0</v>
      </c>
      <c r="I7484" s="332">
        <v>1.5156783552215111E-4</v>
      </c>
      <c r="J7484" s="326">
        <v>0</v>
      </c>
      <c r="K7484" s="327">
        <v>0</v>
      </c>
      <c r="L7484" s="336">
        <v>1.8797434150238492E-4</v>
      </c>
      <c r="M7484" s="337">
        <v>1.1415525114155251E-4</v>
      </c>
      <c r="N7484" s="345">
        <v>0.37954451854077931</v>
      </c>
      <c r="O7484" s="346">
        <v>0.45123107540582441</v>
      </c>
      <c r="P7484" s="347">
        <v>0.44803040101290786</v>
      </c>
      <c r="Q7484" s="348">
        <v>5.3050397877984087E-2</v>
      </c>
      <c r="R7484" s="346">
        <v>0.11780368870150958</v>
      </c>
      <c r="S7484" s="347">
        <v>0.14099554017907479</v>
      </c>
      <c r="T7484" s="349">
        <v>2.1110745204232246E-2</v>
      </c>
      <c r="U7484" s="349">
        <v>0.23051929014125425</v>
      </c>
      <c r="V7484" s="361">
        <v>0.15753916850912855</v>
      </c>
    </row>
    <row r="7485" spans="1:22" ht="16" hidden="1" customHeight="1" outlineLevel="1">
      <c r="A7485" s="65">
        <v>7476</v>
      </c>
      <c r="B7485" s="117">
        <v>1</v>
      </c>
      <c r="C7485" s="325">
        <v>8.1790826330668334E-5</v>
      </c>
      <c r="D7485" s="326">
        <v>9.1027073321918721E-5</v>
      </c>
      <c r="E7485" s="327">
        <v>9.1418114452028568E-5</v>
      </c>
      <c r="F7485" s="332">
        <v>0</v>
      </c>
      <c r="G7485" s="326">
        <v>0</v>
      </c>
      <c r="H7485" s="327">
        <v>0</v>
      </c>
      <c r="I7485" s="332">
        <v>1.0253118285321984E-4</v>
      </c>
      <c r="J7485" s="326">
        <v>0</v>
      </c>
      <c r="K7485" s="327">
        <v>0</v>
      </c>
      <c r="L7485" s="336">
        <v>2.0677177565262342E-4</v>
      </c>
      <c r="M7485" s="337">
        <v>1.1415525114155251E-4</v>
      </c>
      <c r="N7485" s="345">
        <v>0.38254543529129004</v>
      </c>
      <c r="O7485" s="346">
        <v>0.44864185228966835</v>
      </c>
      <c r="P7485" s="347">
        <v>0.46305226290826962</v>
      </c>
      <c r="Q7485" s="348">
        <v>4.4208664898320073E-2</v>
      </c>
      <c r="R7485" s="346">
        <v>0.14280562356513571</v>
      </c>
      <c r="S7485" s="347">
        <v>0.15740810313795242</v>
      </c>
      <c r="T7485" s="349">
        <v>1.8448128691986736E-2</v>
      </c>
      <c r="U7485" s="349">
        <v>0.21804019813445999</v>
      </c>
      <c r="V7485" s="361">
        <v>0.15439372933172382</v>
      </c>
    </row>
    <row r="7486" spans="1:22" ht="16" hidden="1" customHeight="1" outlineLevel="1">
      <c r="A7486" s="65">
        <v>7477</v>
      </c>
      <c r="B7486" s="117">
        <v>1</v>
      </c>
      <c r="C7486" s="325">
        <v>8.3634651316725738E-5</v>
      </c>
      <c r="D7486" s="326">
        <v>9.3554523029703741E-5</v>
      </c>
      <c r="E7486" s="327">
        <v>9.2663486807271201E-5</v>
      </c>
      <c r="F7486" s="332">
        <v>0</v>
      </c>
      <c r="G7486" s="326">
        <v>1.8672414658312296E-4</v>
      </c>
      <c r="H7486" s="327">
        <v>0</v>
      </c>
      <c r="I7486" s="332">
        <v>0</v>
      </c>
      <c r="J7486" s="326">
        <v>0</v>
      </c>
      <c r="K7486" s="327">
        <v>0</v>
      </c>
      <c r="L7486" s="336">
        <v>1.8797434150238492E-4</v>
      </c>
      <c r="M7486" s="337">
        <v>1.1415525114155251E-4</v>
      </c>
      <c r="N7486" s="345">
        <v>0.34796344226159553</v>
      </c>
      <c r="O7486" s="346">
        <v>0.41318225041714096</v>
      </c>
      <c r="P7486" s="347">
        <v>0.40732050850539575</v>
      </c>
      <c r="Q7486" s="348">
        <v>4.4208664898320073E-2</v>
      </c>
      <c r="R7486" s="346">
        <v>0.16935139583128497</v>
      </c>
      <c r="S7486" s="347">
        <v>0.19983489085325279</v>
      </c>
      <c r="T7486" s="349">
        <v>1.7782474563925357E-2</v>
      </c>
      <c r="U7486" s="349">
        <v>0.2035958947880131</v>
      </c>
      <c r="V7486" s="361">
        <v>9.0232877761541055E-2</v>
      </c>
    </row>
    <row r="7487" spans="1:22" ht="16" hidden="1" customHeight="1" outlineLevel="1">
      <c r="A7487" s="65">
        <v>7478</v>
      </c>
      <c r="B7487" s="117">
        <v>1</v>
      </c>
      <c r="C7487" s="325">
        <v>8.1584567942397508E-5</v>
      </c>
      <c r="D7487" s="326">
        <v>9.7734536007963569E-5</v>
      </c>
      <c r="E7487" s="327">
        <v>9.5997452383285288E-5</v>
      </c>
      <c r="F7487" s="332">
        <v>0</v>
      </c>
      <c r="G7487" s="326">
        <v>2.2115141110938625E-4</v>
      </c>
      <c r="H7487" s="327">
        <v>0</v>
      </c>
      <c r="I7487" s="332">
        <v>0</v>
      </c>
      <c r="J7487" s="326">
        <v>0</v>
      </c>
      <c r="K7487" s="327">
        <v>0</v>
      </c>
      <c r="L7487" s="336">
        <v>1.9032402077116473E-4</v>
      </c>
      <c r="M7487" s="337">
        <v>1.1415525114155251E-4</v>
      </c>
      <c r="N7487" s="345">
        <v>0.26865349956952755</v>
      </c>
      <c r="O7487" s="346">
        <v>0.33348941655862335</v>
      </c>
      <c r="P7487" s="347">
        <v>0.31206482426830673</v>
      </c>
      <c r="Q7487" s="348">
        <v>5.3050397877984087E-2</v>
      </c>
      <c r="R7487" s="346">
        <v>0.18974684592518881</v>
      </c>
      <c r="S7487" s="347">
        <v>0.19268162707958983</v>
      </c>
      <c r="T7487" s="349">
        <v>1.8162848351389003E-2</v>
      </c>
      <c r="U7487" s="349">
        <v>0.18423856309243464</v>
      </c>
      <c r="V7487" s="361">
        <v>0.13272684490095529</v>
      </c>
    </row>
    <row r="7488" spans="1:22" ht="16" hidden="1" customHeight="1" outlineLevel="1">
      <c r="A7488" s="65">
        <v>7479</v>
      </c>
      <c r="B7488" s="117">
        <v>1</v>
      </c>
      <c r="C7488" s="325">
        <v>7.7128136704909624E-5</v>
      </c>
      <c r="D7488" s="326">
        <v>9.2465775463273269E-5</v>
      </c>
      <c r="E7488" s="327">
        <v>9.0406249413393951E-5</v>
      </c>
      <c r="F7488" s="332">
        <v>0</v>
      </c>
      <c r="G7488" s="326">
        <v>0</v>
      </c>
      <c r="H7488" s="327">
        <v>0</v>
      </c>
      <c r="I7488" s="332">
        <v>0</v>
      </c>
      <c r="J7488" s="326">
        <v>0</v>
      </c>
      <c r="K7488" s="327">
        <v>0</v>
      </c>
      <c r="L7488" s="336">
        <v>2.1382081345896285E-4</v>
      </c>
      <c r="M7488" s="337">
        <v>1.1415525114155251E-4</v>
      </c>
      <c r="N7488" s="345">
        <v>0.11546384449583949</v>
      </c>
      <c r="O7488" s="346">
        <v>0.18555281610284069</v>
      </c>
      <c r="P7488" s="347">
        <v>0.14406824415492747</v>
      </c>
      <c r="Q7488" s="348">
        <v>8.8417329796640146E-2</v>
      </c>
      <c r="R7488" s="346">
        <v>0.19955017541650993</v>
      </c>
      <c r="S7488" s="347">
        <v>0.19888561810656924</v>
      </c>
      <c r="T7488" s="349">
        <v>1.6165885967204873E-2</v>
      </c>
      <c r="U7488" s="349">
        <v>0.17873597134140728</v>
      </c>
      <c r="V7488" s="361">
        <v>7.2364187483100487E-2</v>
      </c>
    </row>
    <row r="7489" spans="1:22" ht="16" hidden="1" customHeight="1" outlineLevel="1">
      <c r="A7489" s="65">
        <v>7480</v>
      </c>
      <c r="B7489" s="117">
        <v>1</v>
      </c>
      <c r="C7489" s="325">
        <v>7.905321499543735E-5</v>
      </c>
      <c r="D7489" s="326">
        <v>8.6438780006247473E-5</v>
      </c>
      <c r="E7489" s="327">
        <v>8.992626215147752E-5</v>
      </c>
      <c r="F7489" s="332">
        <v>0</v>
      </c>
      <c r="G7489" s="326">
        <v>0</v>
      </c>
      <c r="H7489" s="327">
        <v>0</v>
      </c>
      <c r="I7489" s="332">
        <v>0</v>
      </c>
      <c r="J7489" s="326">
        <v>0</v>
      </c>
      <c r="K7489" s="327">
        <v>0</v>
      </c>
      <c r="L7489" s="336">
        <v>2.2321953053408208E-4</v>
      </c>
      <c r="M7489" s="337">
        <v>1.1415525114155251E-4</v>
      </c>
      <c r="N7489" s="345">
        <v>1.4147178966693204E-2</v>
      </c>
      <c r="O7489" s="346">
        <v>3.2414798153788178E-2</v>
      </c>
      <c r="P7489" s="347">
        <v>1.8921887275622069E-2</v>
      </c>
      <c r="Q7489" s="348">
        <v>6.1892130857648102E-2</v>
      </c>
      <c r="R7489" s="346">
        <v>0.20203388196774338</v>
      </c>
      <c r="S7489" s="347">
        <v>0.18726091686474622</v>
      </c>
      <c r="T7489" s="349">
        <v>1.588060562660714E-2</v>
      </c>
      <c r="U7489" s="349">
        <v>0.17588641489891094</v>
      </c>
      <c r="V7489" s="361">
        <v>0</v>
      </c>
    </row>
    <row r="7490" spans="1:22" ht="16" hidden="1" customHeight="1" outlineLevel="1">
      <c r="A7490" s="65">
        <v>7481</v>
      </c>
      <c r="B7490" s="117">
        <v>1</v>
      </c>
      <c r="C7490" s="325">
        <v>7.9840747023380513E-5</v>
      </c>
      <c r="D7490" s="326">
        <v>8.9568929259735059E-5</v>
      </c>
      <c r="E7490" s="327">
        <v>9.149595022423124E-5</v>
      </c>
      <c r="F7490" s="332">
        <v>0</v>
      </c>
      <c r="G7490" s="326">
        <v>0</v>
      </c>
      <c r="H7490" s="327">
        <v>0</v>
      </c>
      <c r="I7490" s="332">
        <v>0</v>
      </c>
      <c r="J7490" s="326">
        <v>0</v>
      </c>
      <c r="K7490" s="327">
        <v>0</v>
      </c>
      <c r="L7490" s="336">
        <v>2.2321953053408208E-4</v>
      </c>
      <c r="M7490" s="337">
        <v>1.1415525114155251E-4</v>
      </c>
      <c r="N7490" s="345">
        <v>0</v>
      </c>
      <c r="O7490" s="346">
        <v>0</v>
      </c>
      <c r="P7490" s="347">
        <v>0</v>
      </c>
      <c r="Q7490" s="348">
        <v>7.0733863837312116E-2</v>
      </c>
      <c r="R7490" s="346">
        <v>0.20049442014836849</v>
      </c>
      <c r="S7490" s="347">
        <v>0.19722050089482276</v>
      </c>
      <c r="T7490" s="349">
        <v>3.214158504067792E-2</v>
      </c>
      <c r="U7490" s="349">
        <v>0.19111680278121887</v>
      </c>
      <c r="V7490" s="361">
        <v>0</v>
      </c>
    </row>
    <row r="7491" spans="1:22" ht="16" hidden="1" customHeight="1" outlineLevel="1">
      <c r="A7491" s="65">
        <v>7482</v>
      </c>
      <c r="B7491" s="117">
        <v>1</v>
      </c>
      <c r="C7491" s="325">
        <v>8.0665780576463818E-5</v>
      </c>
      <c r="D7491" s="326">
        <v>9.3282336138096123E-5</v>
      </c>
      <c r="E7491" s="327">
        <v>9.558232826487109E-5</v>
      </c>
      <c r="F7491" s="332">
        <v>0</v>
      </c>
      <c r="G7491" s="326">
        <v>0</v>
      </c>
      <c r="H7491" s="327">
        <v>0</v>
      </c>
      <c r="I7491" s="332">
        <v>0</v>
      </c>
      <c r="J7491" s="326">
        <v>0</v>
      </c>
      <c r="K7491" s="327">
        <v>0</v>
      </c>
      <c r="L7491" s="336">
        <v>1.644775488145868E-4</v>
      </c>
      <c r="M7491" s="337">
        <v>1.1415525114155251E-4</v>
      </c>
      <c r="N7491" s="345">
        <v>0</v>
      </c>
      <c r="O7491" s="346">
        <v>0</v>
      </c>
      <c r="P7491" s="347">
        <v>0</v>
      </c>
      <c r="Q7491" s="348">
        <v>3.5366931918656058E-2</v>
      </c>
      <c r="R7491" s="346">
        <v>0.20731212186936662</v>
      </c>
      <c r="S7491" s="347">
        <v>0.1943726826547722</v>
      </c>
      <c r="T7491" s="349">
        <v>7.4933636130337877E-2</v>
      </c>
      <c r="U7491" s="349">
        <v>0.24987662183683271</v>
      </c>
      <c r="V7491" s="361">
        <v>0</v>
      </c>
    </row>
    <row r="7492" spans="1:22" ht="16" hidden="1" customHeight="1" outlineLevel="1">
      <c r="A7492" s="65">
        <v>7483</v>
      </c>
      <c r="B7492" s="117">
        <v>1</v>
      </c>
      <c r="C7492" s="325">
        <v>9.4447591065469137E-5</v>
      </c>
      <c r="D7492" s="326">
        <v>1.0959410771372402E-4</v>
      </c>
      <c r="E7492" s="327">
        <v>1.0746525615447776E-4</v>
      </c>
      <c r="F7492" s="332">
        <v>0</v>
      </c>
      <c r="G7492" s="326">
        <v>0</v>
      </c>
      <c r="H7492" s="327">
        <v>0</v>
      </c>
      <c r="I7492" s="332">
        <v>0</v>
      </c>
      <c r="J7492" s="326">
        <v>0</v>
      </c>
      <c r="K7492" s="327">
        <v>0</v>
      </c>
      <c r="L7492" s="336">
        <v>1.1748396343899057E-4</v>
      </c>
      <c r="M7492" s="337">
        <v>1.1415525114155251E-4</v>
      </c>
      <c r="N7492" s="345">
        <v>0</v>
      </c>
      <c r="O7492" s="346">
        <v>0</v>
      </c>
      <c r="P7492" s="347">
        <v>0</v>
      </c>
      <c r="Q7492" s="348">
        <v>8.8417329796640146E-3</v>
      </c>
      <c r="R7492" s="346">
        <v>0.20039919581895763</v>
      </c>
      <c r="S7492" s="347">
        <v>0.21085268196072265</v>
      </c>
      <c r="T7492" s="349">
        <v>0.10593409980862487</v>
      </c>
      <c r="U7492" s="349">
        <v>0.35943715402246718</v>
      </c>
      <c r="V7492" s="361">
        <v>0</v>
      </c>
    </row>
    <row r="7493" spans="1:22" ht="16" hidden="1" customHeight="1" outlineLevel="1">
      <c r="A7493" s="65">
        <v>7484</v>
      </c>
      <c r="B7493" s="117">
        <v>1</v>
      </c>
      <c r="C7493" s="325">
        <v>1.0189164380578903E-4</v>
      </c>
      <c r="D7493" s="326">
        <v>1.1361858532535093E-4</v>
      </c>
      <c r="E7493" s="327">
        <v>1.1278403392165978E-4</v>
      </c>
      <c r="F7493" s="332">
        <v>0</v>
      </c>
      <c r="G7493" s="326">
        <v>0</v>
      </c>
      <c r="H7493" s="327">
        <v>0</v>
      </c>
      <c r="I7493" s="332">
        <v>0</v>
      </c>
      <c r="J7493" s="326">
        <v>0</v>
      </c>
      <c r="K7493" s="327">
        <v>9.8056403231701241E-5</v>
      </c>
      <c r="L7493" s="336">
        <v>8.811297257924293E-5</v>
      </c>
      <c r="M7493" s="337">
        <v>1.1415525114155251E-4</v>
      </c>
      <c r="N7493" s="345">
        <v>0</v>
      </c>
      <c r="O7493" s="346">
        <v>0</v>
      </c>
      <c r="P7493" s="347">
        <v>0</v>
      </c>
      <c r="Q7493" s="348">
        <v>8.8417329796640146E-3</v>
      </c>
      <c r="R7493" s="346">
        <v>0.18833038457254464</v>
      </c>
      <c r="S7493" s="347">
        <v>0.19882856050273123</v>
      </c>
      <c r="T7493" s="349">
        <v>0.14901143123888255</v>
      </c>
      <c r="U7493" s="349">
        <v>0.4092552614826615</v>
      </c>
      <c r="V7493" s="361">
        <v>0</v>
      </c>
    </row>
    <row r="7494" spans="1:22" ht="16" hidden="1" customHeight="1" outlineLevel="1">
      <c r="A7494" s="65">
        <v>7485</v>
      </c>
      <c r="B7494" s="117">
        <v>1</v>
      </c>
      <c r="C7494" s="325">
        <v>1.0241041490356111E-4</v>
      </c>
      <c r="D7494" s="326">
        <v>1.1532947435831308E-4</v>
      </c>
      <c r="E7494" s="327">
        <v>1.1591043743846676E-4</v>
      </c>
      <c r="F7494" s="332">
        <v>0</v>
      </c>
      <c r="G7494" s="326">
        <v>0</v>
      </c>
      <c r="H7494" s="327">
        <v>0</v>
      </c>
      <c r="I7494" s="332">
        <v>6.9097101488039455E-5</v>
      </c>
      <c r="J7494" s="326">
        <v>0</v>
      </c>
      <c r="K7494" s="327">
        <v>1.218276524999924E-4</v>
      </c>
      <c r="L7494" s="336">
        <v>5.8741981719495287E-5</v>
      </c>
      <c r="M7494" s="337">
        <v>1.1415525114155251E-4</v>
      </c>
      <c r="N7494" s="345">
        <v>0</v>
      </c>
      <c r="O7494" s="346">
        <v>0</v>
      </c>
      <c r="P7494" s="347">
        <v>0</v>
      </c>
      <c r="Q7494" s="348">
        <v>8.8417329796640146E-3</v>
      </c>
      <c r="R7494" s="346">
        <v>0.17489564550886005</v>
      </c>
      <c r="S7494" s="347">
        <v>0.18032552175250285</v>
      </c>
      <c r="T7494" s="349">
        <v>0.15338572979471446</v>
      </c>
      <c r="U7494" s="349">
        <v>0.41790219137713308</v>
      </c>
      <c r="V7494" s="361">
        <v>0</v>
      </c>
    </row>
    <row r="7495" spans="1:22" ht="16" hidden="1" customHeight="1" outlineLevel="1">
      <c r="A7495" s="65">
        <v>7486</v>
      </c>
      <c r="B7495" s="117">
        <v>1</v>
      </c>
      <c r="C7495" s="325">
        <v>9.7203953163270206E-5</v>
      </c>
      <c r="D7495" s="326">
        <v>1.1027457494274305E-4</v>
      </c>
      <c r="E7495" s="327">
        <v>1.1325104855487575E-4</v>
      </c>
      <c r="F7495" s="332">
        <v>0</v>
      </c>
      <c r="G7495" s="326">
        <v>0</v>
      </c>
      <c r="H7495" s="327">
        <v>0</v>
      </c>
      <c r="I7495" s="332">
        <v>0</v>
      </c>
      <c r="J7495" s="326">
        <v>0</v>
      </c>
      <c r="K7495" s="327">
        <v>1.1588484018291963E-4</v>
      </c>
      <c r="L7495" s="336">
        <v>3.7594868300476983E-5</v>
      </c>
      <c r="M7495" s="337">
        <v>1.1415525114155251E-4</v>
      </c>
      <c r="N7495" s="345">
        <v>0</v>
      </c>
      <c r="O7495" s="346">
        <v>0</v>
      </c>
      <c r="P7495" s="347">
        <v>0</v>
      </c>
      <c r="Q7495" s="348">
        <v>8.8417329796640146E-3</v>
      </c>
      <c r="R7495" s="346">
        <v>0.18657802652031283</v>
      </c>
      <c r="S7495" s="347">
        <v>0.14585083824320222</v>
      </c>
      <c r="T7495" s="349">
        <v>0.1157287248358137</v>
      </c>
      <c r="U7495" s="349">
        <v>0.35393456227143977</v>
      </c>
      <c r="V7495" s="361">
        <v>0</v>
      </c>
    </row>
    <row r="7496" spans="1:22" ht="16" hidden="1" customHeight="1" outlineLevel="1">
      <c r="A7496" s="65">
        <v>7487</v>
      </c>
      <c r="B7496" s="117">
        <v>1</v>
      </c>
      <c r="C7496" s="325">
        <v>9.1603725409007721E-5</v>
      </c>
      <c r="D7496" s="326">
        <v>1.0634730693526173E-4</v>
      </c>
      <c r="E7496" s="327">
        <v>1.0594745859652581E-4</v>
      </c>
      <c r="F7496" s="332">
        <v>0</v>
      </c>
      <c r="G7496" s="326">
        <v>0</v>
      </c>
      <c r="H7496" s="327">
        <v>0</v>
      </c>
      <c r="I7496" s="332">
        <v>9.5844366580183796E-5</v>
      </c>
      <c r="J7496" s="326">
        <v>0</v>
      </c>
      <c r="K7496" s="327">
        <v>1.218276524999924E-4</v>
      </c>
      <c r="L7496" s="336">
        <v>2.3496792687798115E-5</v>
      </c>
      <c r="M7496" s="337">
        <v>1.1415525114155251E-4</v>
      </c>
      <c r="N7496" s="345">
        <v>0</v>
      </c>
      <c r="O7496" s="346">
        <v>0</v>
      </c>
      <c r="P7496" s="347">
        <v>0</v>
      </c>
      <c r="Q7496" s="348">
        <v>8.8417329796640146E-3</v>
      </c>
      <c r="R7496" s="346">
        <v>0.19123972068336828</v>
      </c>
      <c r="S7496" s="347">
        <v>0.1210608124987206</v>
      </c>
      <c r="T7496" s="349">
        <v>7.731097230198565E-2</v>
      </c>
      <c r="U7496" s="349">
        <v>0.28505390481661486</v>
      </c>
      <c r="V7496" s="361">
        <v>0</v>
      </c>
    </row>
    <row r="7497" spans="1:22" ht="16" hidden="1" customHeight="1" outlineLevel="1">
      <c r="A7497" s="65">
        <v>7488</v>
      </c>
      <c r="B7497" s="117">
        <v>1</v>
      </c>
      <c r="C7497" s="325">
        <v>8.4403432582098829E-5</v>
      </c>
      <c r="D7497" s="326">
        <v>9.8998260861856072E-5</v>
      </c>
      <c r="E7497" s="327">
        <v>9.7450386797735019E-5</v>
      </c>
      <c r="F7497" s="332">
        <v>0</v>
      </c>
      <c r="G7497" s="326">
        <v>0</v>
      </c>
      <c r="H7497" s="327">
        <v>0</v>
      </c>
      <c r="I7497" s="332">
        <v>1.2482057043000677E-4</v>
      </c>
      <c r="J7497" s="326">
        <v>0</v>
      </c>
      <c r="K7497" s="327">
        <v>1.366846832926744E-4</v>
      </c>
      <c r="L7497" s="336">
        <v>9.3987170751192458E-6</v>
      </c>
      <c r="M7497" s="337">
        <v>1.1415525114155251E-4</v>
      </c>
      <c r="N7497" s="345">
        <v>0</v>
      </c>
      <c r="O7497" s="346">
        <v>0</v>
      </c>
      <c r="P7497" s="347">
        <v>0</v>
      </c>
      <c r="Q7497" s="348">
        <v>8.8417329796640146E-3</v>
      </c>
      <c r="R7497" s="346">
        <v>0.20148962897097741</v>
      </c>
      <c r="S7497" s="347">
        <v>0.12576567824850129</v>
      </c>
      <c r="T7497" s="349">
        <v>4.773691032668733E-2</v>
      </c>
      <c r="U7497" s="349">
        <v>0.24132795250934372</v>
      </c>
      <c r="V7497" s="361">
        <v>0</v>
      </c>
    </row>
    <row r="7498" spans="1:22" ht="16" hidden="1" customHeight="1" outlineLevel="1">
      <c r="A7498" s="65">
        <v>7489</v>
      </c>
      <c r="B7498" s="117">
        <v>1</v>
      </c>
      <c r="C7498" s="325">
        <v>7.7696909836201899E-5</v>
      </c>
      <c r="D7498" s="326">
        <v>8.8596833218279288E-5</v>
      </c>
      <c r="E7498" s="327">
        <v>8.7746860529802929E-5</v>
      </c>
      <c r="F7498" s="332">
        <v>0</v>
      </c>
      <c r="G7498" s="326">
        <v>0</v>
      </c>
      <c r="H7498" s="327">
        <v>0</v>
      </c>
      <c r="I7498" s="332">
        <v>1.2482057043000677E-4</v>
      </c>
      <c r="J7498" s="326">
        <v>0</v>
      </c>
      <c r="K7498" s="327">
        <v>1.5451312024389281E-4</v>
      </c>
      <c r="L7498" s="336">
        <v>5.8741981719495289E-6</v>
      </c>
      <c r="M7498" s="337">
        <v>1.1415525114155251E-4</v>
      </c>
      <c r="N7498" s="345">
        <v>0</v>
      </c>
      <c r="O7498" s="346">
        <v>0</v>
      </c>
      <c r="P7498" s="347">
        <v>0</v>
      </c>
      <c r="Q7498" s="348">
        <v>8.8417329796640146E-3</v>
      </c>
      <c r="R7498" s="346">
        <v>0.20179947016443933</v>
      </c>
      <c r="S7498" s="347">
        <v>0.10572201623743736</v>
      </c>
      <c r="T7498" s="349">
        <v>4.1936210067866755E-2</v>
      </c>
      <c r="U7498" s="349">
        <v>0.20123764118042994</v>
      </c>
      <c r="V7498" s="361">
        <v>0</v>
      </c>
    </row>
    <row r="7499" spans="1:22" ht="16" hidden="1" customHeight="1" outlineLevel="1">
      <c r="A7499" s="65">
        <v>7490</v>
      </c>
      <c r="B7499" s="117">
        <v>1</v>
      </c>
      <c r="C7499" s="325">
        <v>7.225293843669005E-5</v>
      </c>
      <c r="D7499" s="326">
        <v>8.0858948728291326E-5</v>
      </c>
      <c r="E7499" s="327">
        <v>7.7809826945262863E-5</v>
      </c>
      <c r="F7499" s="332">
        <v>0</v>
      </c>
      <c r="G7499" s="326">
        <v>0</v>
      </c>
      <c r="H7499" s="327">
        <v>0</v>
      </c>
      <c r="I7499" s="332">
        <v>1.2704950918768546E-4</v>
      </c>
      <c r="J7499" s="326">
        <v>0</v>
      </c>
      <c r="K7499" s="327">
        <v>1.6342733871950202E-4</v>
      </c>
      <c r="L7499" s="336">
        <v>2.3496792687798115E-6</v>
      </c>
      <c r="M7499" s="337">
        <v>1.1415525114155251E-4</v>
      </c>
      <c r="N7499" s="345">
        <v>0</v>
      </c>
      <c r="O7499" s="346">
        <v>0</v>
      </c>
      <c r="P7499" s="347">
        <v>0</v>
      </c>
      <c r="Q7499" s="348">
        <v>8.8417329796640146E-3</v>
      </c>
      <c r="R7499" s="346">
        <v>0.19940806664390481</v>
      </c>
      <c r="S7499" s="347">
        <v>7.5277851996491479E-2</v>
      </c>
      <c r="T7499" s="349">
        <v>1.9399063160645845E-2</v>
      </c>
      <c r="U7499" s="349">
        <v>0.18188030948485148</v>
      </c>
      <c r="V7499" s="361">
        <v>0</v>
      </c>
    </row>
    <row r="7500" spans="1:22" ht="16" hidden="1" customHeight="1" outlineLevel="1">
      <c r="A7500" s="65">
        <v>7491</v>
      </c>
      <c r="B7500" s="117">
        <v>1</v>
      </c>
      <c r="C7500" s="325">
        <v>6.9177813375197699E-5</v>
      </c>
      <c r="D7500" s="326">
        <v>7.4909720954581988E-5</v>
      </c>
      <c r="E7500" s="327">
        <v>7.2361322891076405E-5</v>
      </c>
      <c r="F7500" s="332">
        <v>0</v>
      </c>
      <c r="G7500" s="326">
        <v>0</v>
      </c>
      <c r="H7500" s="327">
        <v>0</v>
      </c>
      <c r="I7500" s="332">
        <v>1.2927844794536418E-4</v>
      </c>
      <c r="J7500" s="326">
        <v>1.352372880032196E-4</v>
      </c>
      <c r="K7500" s="327">
        <v>1.5451312024389281E-4</v>
      </c>
      <c r="L7500" s="336">
        <v>1.1748396343899057E-6</v>
      </c>
      <c r="M7500" s="337">
        <v>1.1415525114155251E-4</v>
      </c>
      <c r="N7500" s="345">
        <v>0</v>
      </c>
      <c r="O7500" s="346">
        <v>0</v>
      </c>
      <c r="P7500" s="347">
        <v>0</v>
      </c>
      <c r="Q7500" s="348">
        <v>8.8417329796640146E-3</v>
      </c>
      <c r="R7500" s="346">
        <v>0.16515611236854863</v>
      </c>
      <c r="S7500" s="347">
        <v>8.4013237014626929E-2</v>
      </c>
      <c r="T7500" s="349">
        <v>9.6995315803229225E-3</v>
      </c>
      <c r="U7500" s="349">
        <v>0.16792730897331776</v>
      </c>
      <c r="V7500" s="361">
        <v>0</v>
      </c>
    </row>
    <row r="7501" spans="1:22" ht="16" hidden="1" customHeight="1" outlineLevel="1">
      <c r="A7501" s="65">
        <v>7492</v>
      </c>
      <c r="B7501" s="117">
        <v>1</v>
      </c>
      <c r="C7501" s="325">
        <v>6.7240234576289925E-5</v>
      </c>
      <c r="D7501" s="326">
        <v>7.2071200513531121E-5</v>
      </c>
      <c r="E7501" s="327">
        <v>7.0882443219225783E-5</v>
      </c>
      <c r="F7501" s="332">
        <v>0</v>
      </c>
      <c r="G7501" s="326">
        <v>0</v>
      </c>
      <c r="H7501" s="327">
        <v>0</v>
      </c>
      <c r="I7501" s="332">
        <v>1.4933889676447238E-4</v>
      </c>
      <c r="J7501" s="326">
        <v>0</v>
      </c>
      <c r="K7501" s="327">
        <v>1.6342733871950202E-4</v>
      </c>
      <c r="L7501" s="336">
        <v>1.409807561267887E-5</v>
      </c>
      <c r="M7501" s="337">
        <v>1.1415525114155251E-4</v>
      </c>
      <c r="N7501" s="345">
        <v>0</v>
      </c>
      <c r="O7501" s="346">
        <v>0</v>
      </c>
      <c r="P7501" s="347">
        <v>0</v>
      </c>
      <c r="Q7501" s="348">
        <v>8.8417329796640146E-3</v>
      </c>
      <c r="R7501" s="346">
        <v>0.14165710203974455</v>
      </c>
      <c r="S7501" s="347">
        <v>7.7051903538947683E-2</v>
      </c>
      <c r="T7501" s="349">
        <v>9.6995315803229225E-3</v>
      </c>
      <c r="U7501" s="349">
        <v>0.16350558345909935</v>
      </c>
      <c r="V7501" s="361">
        <v>0</v>
      </c>
    </row>
    <row r="7502" spans="1:22" ht="16" hidden="1" customHeight="1" outlineLevel="1">
      <c r="A7502" s="65">
        <v>7493</v>
      </c>
      <c r="B7502" s="117">
        <v>1</v>
      </c>
      <c r="C7502" s="325">
        <v>6.7771506182442057E-5</v>
      </c>
      <c r="D7502" s="326">
        <v>7.1624036334461458E-5</v>
      </c>
      <c r="E7502" s="327">
        <v>6.9909496066692496E-5</v>
      </c>
      <c r="F7502" s="332">
        <v>0</v>
      </c>
      <c r="G7502" s="326">
        <v>0</v>
      </c>
      <c r="H7502" s="327">
        <v>0</v>
      </c>
      <c r="I7502" s="332">
        <v>1.7608616185661673E-4</v>
      </c>
      <c r="J7502" s="326">
        <v>0</v>
      </c>
      <c r="K7502" s="327">
        <v>1.6937015103657481E-4</v>
      </c>
      <c r="L7502" s="336">
        <v>3.7594868300476983E-5</v>
      </c>
      <c r="M7502" s="337">
        <v>1.1415525114155251E-4</v>
      </c>
      <c r="N7502" s="345">
        <v>0</v>
      </c>
      <c r="O7502" s="346">
        <v>0</v>
      </c>
      <c r="P7502" s="347">
        <v>0</v>
      </c>
      <c r="Q7502" s="348">
        <v>1.7683465959328029E-2</v>
      </c>
      <c r="R7502" s="346">
        <v>0.13366928538586306</v>
      </c>
      <c r="S7502" s="347">
        <v>7.4520509547791602E-2</v>
      </c>
      <c r="T7502" s="349">
        <v>9.6995315803229225E-3</v>
      </c>
      <c r="U7502" s="349">
        <v>0.1603612453156551</v>
      </c>
      <c r="V7502" s="361">
        <v>0</v>
      </c>
    </row>
    <row r="7503" spans="1:22" ht="16" hidden="1" customHeight="1" outlineLevel="1">
      <c r="A7503" s="65">
        <v>7494</v>
      </c>
      <c r="B7503" s="117">
        <v>1</v>
      </c>
      <c r="C7503" s="325">
        <v>7.0002846928281018E-5</v>
      </c>
      <c r="D7503" s="326">
        <v>7.1915665146898191E-5</v>
      </c>
      <c r="E7503" s="327">
        <v>7.1245676822838226E-5</v>
      </c>
      <c r="F7503" s="332">
        <v>0</v>
      </c>
      <c r="G7503" s="326">
        <v>0</v>
      </c>
      <c r="H7503" s="327">
        <v>0</v>
      </c>
      <c r="I7503" s="332">
        <v>1.7831510061429539E-4</v>
      </c>
      <c r="J7503" s="326">
        <v>1.3852573269630702E-4</v>
      </c>
      <c r="K7503" s="327">
        <v>1.6045593256096565E-4</v>
      </c>
      <c r="L7503" s="336">
        <v>9.3987170751192462E-5</v>
      </c>
      <c r="M7503" s="337">
        <v>1.1415525114155251E-4</v>
      </c>
      <c r="N7503" s="345">
        <v>0</v>
      </c>
      <c r="O7503" s="346">
        <v>1.3413927216639873E-3</v>
      </c>
      <c r="P7503" s="347">
        <v>0</v>
      </c>
      <c r="Q7503" s="348">
        <v>1.7683465959328029E-2</v>
      </c>
      <c r="R7503" s="346">
        <v>0.12341405273027892</v>
      </c>
      <c r="S7503" s="347">
        <v>6.3253730538500058E-2</v>
      </c>
      <c r="T7503" s="349">
        <v>1.0079905367786569E-2</v>
      </c>
      <c r="U7503" s="349">
        <v>0.16380036516004723</v>
      </c>
      <c r="V7503" s="361">
        <v>0</v>
      </c>
    </row>
    <row r="7504" spans="1:22" ht="16" hidden="1" customHeight="1" outlineLevel="1">
      <c r="A7504" s="65">
        <v>7495</v>
      </c>
      <c r="B7504" s="117">
        <v>1</v>
      </c>
      <c r="C7504" s="325">
        <v>7.8384437797104667E-5</v>
      </c>
      <c r="D7504" s="326">
        <v>7.6523400383398567E-5</v>
      </c>
      <c r="E7504" s="327">
        <v>7.6382837788214022E-5</v>
      </c>
      <c r="F7504" s="332">
        <v>0</v>
      </c>
      <c r="G7504" s="326">
        <v>0</v>
      </c>
      <c r="H7504" s="327">
        <v>0</v>
      </c>
      <c r="I7504" s="332">
        <v>1.6939934558358061E-4</v>
      </c>
      <c r="J7504" s="326">
        <v>1.5332373381520041E-4</v>
      </c>
      <c r="K7504" s="327">
        <v>1.4559890176828365E-4</v>
      </c>
      <c r="L7504" s="336">
        <v>1.8210014333043539E-4</v>
      </c>
      <c r="M7504" s="337">
        <v>1.1415525114155251E-4</v>
      </c>
      <c r="N7504" s="345">
        <v>4.715726322231069E-3</v>
      </c>
      <c r="O7504" s="346">
        <v>6.5612692530818237E-2</v>
      </c>
      <c r="P7504" s="347">
        <v>2.5717540132955706E-2</v>
      </c>
      <c r="Q7504" s="348">
        <v>1.7683465959328029E-2</v>
      </c>
      <c r="R7504" s="346">
        <v>0.11163121069551141</v>
      </c>
      <c r="S7504" s="347">
        <v>5.9814561784297393E-2</v>
      </c>
      <c r="T7504" s="349">
        <v>2.2346960013489087E-2</v>
      </c>
      <c r="U7504" s="349">
        <v>0.17844118964045938</v>
      </c>
      <c r="V7504" s="361">
        <v>0</v>
      </c>
    </row>
    <row r="7505" spans="1:22" ht="16" hidden="1" customHeight="1" outlineLevel="1">
      <c r="A7505" s="65">
        <v>7496</v>
      </c>
      <c r="B7505" s="117">
        <v>1</v>
      </c>
      <c r="C7505" s="325">
        <v>1.0334795303206487E-4</v>
      </c>
      <c r="D7505" s="326">
        <v>8.9141207001494524E-5</v>
      </c>
      <c r="E7505" s="327">
        <v>9.0133824210684619E-5</v>
      </c>
      <c r="F7505" s="332">
        <v>0</v>
      </c>
      <c r="G7505" s="326">
        <v>0</v>
      </c>
      <c r="H7505" s="327">
        <v>0</v>
      </c>
      <c r="I7505" s="332">
        <v>1.8277297812965276E-4</v>
      </c>
      <c r="J7505" s="326">
        <v>0</v>
      </c>
      <c r="K7505" s="327">
        <v>9.5084997073164795E-5</v>
      </c>
      <c r="L7505" s="336">
        <v>1.5860335064263727E-4</v>
      </c>
      <c r="M7505" s="337">
        <v>1.1415525114155251E-4</v>
      </c>
      <c r="N7505" s="345">
        <v>5.5731311080912629E-2</v>
      </c>
      <c r="O7505" s="346">
        <v>0.20837153568164732</v>
      </c>
      <c r="P7505" s="347">
        <v>0.1416623016422503</v>
      </c>
      <c r="Q7505" s="348">
        <v>1.7683465959328029E-2</v>
      </c>
      <c r="R7505" s="346">
        <v>8.4457943823942408E-2</v>
      </c>
      <c r="S7505" s="347">
        <v>3.8546700761292324E-2</v>
      </c>
      <c r="T7505" s="349">
        <v>9.8992278187413366E-2</v>
      </c>
      <c r="U7505" s="349">
        <v>0.25714790379354746</v>
      </c>
      <c r="V7505" s="361">
        <v>0</v>
      </c>
    </row>
    <row r="7506" spans="1:22" ht="16" hidden="1" customHeight="1" outlineLevel="1">
      <c r="A7506" s="65">
        <v>7497</v>
      </c>
      <c r="B7506" s="117">
        <v>1</v>
      </c>
      <c r="C7506" s="325">
        <v>1.2410504719713821E-4</v>
      </c>
      <c r="D7506" s="326">
        <v>1.0323659960260324E-4</v>
      </c>
      <c r="E7506" s="327">
        <v>1.0701121414996222E-4</v>
      </c>
      <c r="F7506" s="332">
        <v>0</v>
      </c>
      <c r="G7506" s="326">
        <v>0</v>
      </c>
      <c r="H7506" s="327">
        <v>0</v>
      </c>
      <c r="I7506" s="332">
        <v>1.8500191688733148E-4</v>
      </c>
      <c r="J7506" s="326">
        <v>0</v>
      </c>
      <c r="K7506" s="327">
        <v>1.0102780939023762E-4</v>
      </c>
      <c r="L7506" s="336">
        <v>1.4685495429873823E-4</v>
      </c>
      <c r="M7506" s="337">
        <v>1.1415525114155251E-4</v>
      </c>
      <c r="N7506" s="345">
        <v>0.14861682954910033</v>
      </c>
      <c r="O7506" s="346">
        <v>0.32793984595778997</v>
      </c>
      <c r="P7506" s="347">
        <v>0.25836885934573917</v>
      </c>
      <c r="Q7506" s="348">
        <v>1.7683465959328029E-2</v>
      </c>
      <c r="R7506" s="346">
        <v>7.7175029465150424E-2</v>
      </c>
      <c r="S7506" s="347">
        <v>3.4791107758195133E-2</v>
      </c>
      <c r="T7506" s="349">
        <v>0.15861586937233957</v>
      </c>
      <c r="U7506" s="349">
        <v>0.34980761845816927</v>
      </c>
      <c r="V7506" s="361">
        <v>3.3899741697653737E-2</v>
      </c>
    </row>
    <row r="7507" spans="1:22" ht="16" hidden="1" customHeight="1" outlineLevel="1">
      <c r="A7507" s="65">
        <v>7498</v>
      </c>
      <c r="B7507" s="117">
        <v>1</v>
      </c>
      <c r="C7507" s="325">
        <v>1.4074322385098498E-4</v>
      </c>
      <c r="D7507" s="326">
        <v>1.1147997403414821E-4</v>
      </c>
      <c r="E7507" s="327">
        <v>1.1975033553379818E-4</v>
      </c>
      <c r="F7507" s="332">
        <v>0</v>
      </c>
      <c r="G7507" s="326">
        <v>0</v>
      </c>
      <c r="H7507" s="327">
        <v>0</v>
      </c>
      <c r="I7507" s="332">
        <v>1.8277297812965276E-4</v>
      </c>
      <c r="J7507" s="326">
        <v>0</v>
      </c>
      <c r="K7507" s="327">
        <v>0</v>
      </c>
      <c r="L7507" s="336">
        <v>1.644775488145868E-4</v>
      </c>
      <c r="M7507" s="337">
        <v>1.1415525114155251E-4</v>
      </c>
      <c r="N7507" s="345">
        <v>0.2592220469250654</v>
      </c>
      <c r="O7507" s="346">
        <v>0.39955341886109569</v>
      </c>
      <c r="P7507" s="347">
        <v>0.32204171266947812</v>
      </c>
      <c r="Q7507" s="348">
        <v>8.8417329796640146E-3</v>
      </c>
      <c r="R7507" s="346">
        <v>7.920876579623537E-2</v>
      </c>
      <c r="S7507" s="347">
        <v>2.0992934757747498E-2</v>
      </c>
      <c r="T7507" s="349">
        <v>0.17268969950849439</v>
      </c>
      <c r="U7507" s="349">
        <v>0.37849970401709776</v>
      </c>
      <c r="V7507" s="361">
        <v>0.10424993195988139</v>
      </c>
    </row>
    <row r="7508" spans="1:22" ht="16" hidden="1" customHeight="1" outlineLevel="1">
      <c r="A7508" s="65">
        <v>7499</v>
      </c>
      <c r="B7508" s="117">
        <v>1</v>
      </c>
      <c r="C7508" s="325">
        <v>1.4588718304937563E-4</v>
      </c>
      <c r="D7508" s="326">
        <v>1.0801931212656567E-4</v>
      </c>
      <c r="E7508" s="327">
        <v>1.2576963525080418E-4</v>
      </c>
      <c r="F7508" s="332">
        <v>0</v>
      </c>
      <c r="G7508" s="326">
        <v>0</v>
      </c>
      <c r="H7508" s="327">
        <v>0</v>
      </c>
      <c r="I7508" s="332">
        <v>1.3150738670304288E-4</v>
      </c>
      <c r="J7508" s="326">
        <v>0</v>
      </c>
      <c r="K7508" s="327">
        <v>0</v>
      </c>
      <c r="L7508" s="336">
        <v>1.8797434150238492E-4</v>
      </c>
      <c r="M7508" s="337">
        <v>1.1415525114155251E-4</v>
      </c>
      <c r="N7508" s="345">
        <v>0.34696313667809198</v>
      </c>
      <c r="O7508" s="346">
        <v>0.44214191074126169</v>
      </c>
      <c r="P7508" s="347">
        <v>0.34590552604183888</v>
      </c>
      <c r="Q7508" s="348">
        <v>8.8417329796640146E-3</v>
      </c>
      <c r="R7508" s="346">
        <v>9.0776731996137699E-2</v>
      </c>
      <c r="S7508" s="347">
        <v>8.4604587528779012E-3</v>
      </c>
      <c r="T7508" s="349">
        <v>0.13845605863676644</v>
      </c>
      <c r="U7508" s="349">
        <v>0.35196935093178716</v>
      </c>
      <c r="V7508" s="361">
        <v>0.14426266673847807</v>
      </c>
    </row>
    <row r="7509" spans="1:22" ht="16" hidden="1" customHeight="1" outlineLevel="1">
      <c r="A7509" s="65">
        <v>7500</v>
      </c>
      <c r="B7509" s="117">
        <v>1</v>
      </c>
      <c r="C7509" s="325">
        <v>1.455059175437841E-4</v>
      </c>
      <c r="D7509" s="326">
        <v>1.0498637247722364E-4</v>
      </c>
      <c r="E7509" s="327">
        <v>1.2824740733258897E-4</v>
      </c>
      <c r="F7509" s="332">
        <v>0</v>
      </c>
      <c r="G7509" s="326">
        <v>0</v>
      </c>
      <c r="H7509" s="327">
        <v>0</v>
      </c>
      <c r="I7509" s="332">
        <v>6.9097101488039455E-5</v>
      </c>
      <c r="J7509" s="326">
        <v>0</v>
      </c>
      <c r="K7509" s="327">
        <v>0</v>
      </c>
      <c r="L7509" s="336">
        <v>2.0677177565262342E-4</v>
      </c>
      <c r="M7509" s="337">
        <v>1.1415525114155251E-4</v>
      </c>
      <c r="N7509" s="345">
        <v>0.35925260527542141</v>
      </c>
      <c r="O7509" s="346">
        <v>0.44629724567413087</v>
      </c>
      <c r="P7509" s="347">
        <v>0.37748235546110759</v>
      </c>
      <c r="Q7509" s="348">
        <v>8.8417329796640146E-3</v>
      </c>
      <c r="R7509" s="346">
        <v>9.0760761641115642E-2</v>
      </c>
      <c r="S7509" s="347">
        <v>5.0212899986752275E-3</v>
      </c>
      <c r="T7509" s="349">
        <v>9.3191577928592798E-2</v>
      </c>
      <c r="U7509" s="349">
        <v>0.3172833707869181</v>
      </c>
      <c r="V7509" s="361">
        <v>0.17445735592934863</v>
      </c>
    </row>
    <row r="7510" spans="1:22" ht="16" hidden="1" customHeight="1" outlineLevel="1">
      <c r="A7510" s="65">
        <v>7501</v>
      </c>
      <c r="B7510" s="117">
        <v>1</v>
      </c>
      <c r="C7510" s="325">
        <v>1.4429961848510926E-4</v>
      </c>
      <c r="D7510" s="326">
        <v>1.0469474366478691E-4</v>
      </c>
      <c r="E7510" s="327">
        <v>1.2744310435316145E-4</v>
      </c>
      <c r="F7510" s="332">
        <v>0</v>
      </c>
      <c r="G7510" s="326">
        <v>0</v>
      </c>
      <c r="H7510" s="327">
        <v>0</v>
      </c>
      <c r="I7510" s="332">
        <v>0</v>
      </c>
      <c r="J7510" s="326">
        <v>0</v>
      </c>
      <c r="K7510" s="327">
        <v>0</v>
      </c>
      <c r="L7510" s="336">
        <v>1.8797434150238492E-4</v>
      </c>
      <c r="M7510" s="337">
        <v>1.1415525114155251E-4</v>
      </c>
      <c r="N7510" s="345">
        <v>0.33838908881948998</v>
      </c>
      <c r="O7510" s="346">
        <v>0.414103804228241</v>
      </c>
      <c r="P7510" s="347">
        <v>0.30681076828160553</v>
      </c>
      <c r="Q7510" s="348">
        <v>8.8417329796640146E-3</v>
      </c>
      <c r="R7510" s="346">
        <v>8.5233213004842268E-2</v>
      </c>
      <c r="S7510" s="347">
        <v>1.8985454933670655E-3</v>
      </c>
      <c r="T7510" s="349">
        <v>8.0258869154828896E-2</v>
      </c>
      <c r="U7510" s="349">
        <v>0.30873470145942916</v>
      </c>
      <c r="V7510" s="361">
        <v>0.16665483447471655</v>
      </c>
    </row>
    <row r="7511" spans="1:22" ht="16" hidden="1" customHeight="1" outlineLevel="1">
      <c r="A7511" s="65">
        <v>7502</v>
      </c>
      <c r="B7511" s="117">
        <v>1</v>
      </c>
      <c r="C7511" s="325">
        <v>1.329241558592636E-4</v>
      </c>
      <c r="D7511" s="326">
        <v>1.0510302400219834E-4</v>
      </c>
      <c r="E7511" s="327">
        <v>1.2373293254483447E-4</v>
      </c>
      <c r="F7511" s="332">
        <v>0</v>
      </c>
      <c r="G7511" s="326">
        <v>0</v>
      </c>
      <c r="H7511" s="327">
        <v>0</v>
      </c>
      <c r="I7511" s="332">
        <v>0</v>
      </c>
      <c r="J7511" s="326">
        <v>0</v>
      </c>
      <c r="K7511" s="327">
        <v>0</v>
      </c>
      <c r="L7511" s="336">
        <v>1.9032402077116473E-4</v>
      </c>
      <c r="M7511" s="337">
        <v>1.1415525114155251E-4</v>
      </c>
      <c r="N7511" s="345">
        <v>0.26007945171092561</v>
      </c>
      <c r="O7511" s="346">
        <v>0.33117351510018533</v>
      </c>
      <c r="P7511" s="347">
        <v>0.22628583432863392</v>
      </c>
      <c r="Q7511" s="348">
        <v>1.7683465959328029E-2</v>
      </c>
      <c r="R7511" s="346">
        <v>9.2702796793622463E-2</v>
      </c>
      <c r="S7511" s="347">
        <v>6.2869869942532713E-3</v>
      </c>
      <c r="T7511" s="349">
        <v>4.8592751348480526E-2</v>
      </c>
      <c r="U7511" s="349">
        <v>0.26658091822388014</v>
      </c>
      <c r="V7511" s="361">
        <v>0.13944525867793725</v>
      </c>
    </row>
    <row r="7512" spans="1:22" ht="16" hidden="1" customHeight="1" outlineLevel="1">
      <c r="A7512" s="65">
        <v>7503</v>
      </c>
      <c r="B7512" s="117">
        <v>1</v>
      </c>
      <c r="C7512" s="325">
        <v>1.3389919551290753E-4</v>
      </c>
      <c r="D7512" s="326">
        <v>1.0434478908986283E-4</v>
      </c>
      <c r="E7512" s="327">
        <v>1.1986708919210217E-4</v>
      </c>
      <c r="F7512" s="332">
        <v>0</v>
      </c>
      <c r="G7512" s="326">
        <v>0</v>
      </c>
      <c r="H7512" s="327">
        <v>0</v>
      </c>
      <c r="I7512" s="332">
        <v>0</v>
      </c>
      <c r="J7512" s="326">
        <v>0</v>
      </c>
      <c r="K7512" s="327">
        <v>0</v>
      </c>
      <c r="L7512" s="336">
        <v>2.1382081345896285E-4</v>
      </c>
      <c r="M7512" s="337">
        <v>1.1415525114155251E-4</v>
      </c>
      <c r="N7512" s="345">
        <v>0.10874750700660131</v>
      </c>
      <c r="O7512" s="346">
        <v>0.16973035237723913</v>
      </c>
      <c r="P7512" s="347">
        <v>0.11284054948931167</v>
      </c>
      <c r="Q7512" s="348">
        <v>1.7683465959328029E-2</v>
      </c>
      <c r="R7512" s="346">
        <v>0.10266780784685539</v>
      </c>
      <c r="S7512" s="347">
        <v>7.2362597409368042E-3</v>
      </c>
      <c r="T7512" s="349">
        <v>6.1145086334780781E-2</v>
      </c>
      <c r="U7512" s="349">
        <v>0.26147136874078325</v>
      </c>
      <c r="V7512" s="361">
        <v>9.5309860899829069E-2</v>
      </c>
    </row>
    <row r="7513" spans="1:22" ht="16" hidden="1" customHeight="1" outlineLevel="1">
      <c r="A7513" s="65">
        <v>7504</v>
      </c>
      <c r="B7513" s="117">
        <v>1</v>
      </c>
      <c r="C7513" s="325">
        <v>1.4234953917782145E-4</v>
      </c>
      <c r="D7513" s="326">
        <v>1.0135073328217905E-4</v>
      </c>
      <c r="E7513" s="327">
        <v>1.2867550407970362E-4</v>
      </c>
      <c r="F7513" s="332">
        <v>0</v>
      </c>
      <c r="G7513" s="326">
        <v>0</v>
      </c>
      <c r="H7513" s="327">
        <v>0</v>
      </c>
      <c r="I7513" s="332">
        <v>0</v>
      </c>
      <c r="J7513" s="326">
        <v>0</v>
      </c>
      <c r="K7513" s="327">
        <v>0</v>
      </c>
      <c r="L7513" s="336">
        <v>2.2321953053408208E-4</v>
      </c>
      <c r="M7513" s="337">
        <v>1.1415525114155251E-4</v>
      </c>
      <c r="N7513" s="345">
        <v>1.2432369394972817E-2</v>
      </c>
      <c r="O7513" s="346">
        <v>3.0708012252829056E-2</v>
      </c>
      <c r="P7513" s="347">
        <v>1.8218612173437454E-2</v>
      </c>
      <c r="Q7513" s="348">
        <v>8.8417329796640146E-3</v>
      </c>
      <c r="R7513" s="346">
        <v>0.10092364880341684</v>
      </c>
      <c r="S7513" s="347">
        <v>7.8691082387258252E-3</v>
      </c>
      <c r="T7513" s="349">
        <v>0.10127452091219523</v>
      </c>
      <c r="U7513" s="349">
        <v>0.27198524940792485</v>
      </c>
      <c r="V7513" s="361">
        <v>7.8941361879544016E-3</v>
      </c>
    </row>
    <row r="7514" spans="1:22" ht="16" hidden="1" customHeight="1" outlineLevel="1">
      <c r="A7514" s="65">
        <v>7505</v>
      </c>
      <c r="B7514" s="117">
        <v>1</v>
      </c>
      <c r="C7514" s="325">
        <v>1.4577467847395518E-4</v>
      </c>
      <c r="D7514" s="326">
        <v>1.054335366562933E-4</v>
      </c>
      <c r="E7514" s="327">
        <v>1.3115327616148841E-4</v>
      </c>
      <c r="F7514" s="332">
        <v>0</v>
      </c>
      <c r="G7514" s="326">
        <v>0</v>
      </c>
      <c r="H7514" s="327">
        <v>0</v>
      </c>
      <c r="I7514" s="332">
        <v>0</v>
      </c>
      <c r="J7514" s="326">
        <v>0</v>
      </c>
      <c r="K7514" s="327">
        <v>0</v>
      </c>
      <c r="L7514" s="336">
        <v>2.2321953053408208E-4</v>
      </c>
      <c r="M7514" s="337">
        <v>1.1415525114155251E-4</v>
      </c>
      <c r="N7514" s="345">
        <v>0</v>
      </c>
      <c r="O7514" s="346">
        <v>0</v>
      </c>
      <c r="P7514" s="347">
        <v>0</v>
      </c>
      <c r="Q7514" s="348">
        <v>8.8417329796640146E-3</v>
      </c>
      <c r="R7514" s="346">
        <v>9.4908390404607329E-2</v>
      </c>
      <c r="S7514" s="347">
        <v>7.2362597409368042E-3</v>
      </c>
      <c r="T7514" s="349">
        <v>0.1434009178737938</v>
      </c>
      <c r="U7514" s="349">
        <v>0.34175025196559344</v>
      </c>
      <c r="V7514" s="361">
        <v>0</v>
      </c>
    </row>
    <row r="7515" spans="1:22" ht="16" hidden="1" customHeight="1" outlineLevel="1">
      <c r="A7515" s="65">
        <v>7506</v>
      </c>
      <c r="B7515" s="117">
        <v>1</v>
      </c>
      <c r="C7515" s="325">
        <v>1.471997364292809E-4</v>
      </c>
      <c r="D7515" s="326">
        <v>1.1182992860907229E-4</v>
      </c>
      <c r="E7515" s="327">
        <v>1.3793796097182062E-4</v>
      </c>
      <c r="F7515" s="332">
        <v>0</v>
      </c>
      <c r="G7515" s="326">
        <v>0</v>
      </c>
      <c r="H7515" s="327">
        <v>0</v>
      </c>
      <c r="I7515" s="332">
        <v>0</v>
      </c>
      <c r="J7515" s="326">
        <v>0</v>
      </c>
      <c r="K7515" s="327">
        <v>0</v>
      </c>
      <c r="L7515" s="336">
        <v>1.644775488145868E-4</v>
      </c>
      <c r="M7515" s="337">
        <v>1.1415525114155251E-4</v>
      </c>
      <c r="N7515" s="345">
        <v>0</v>
      </c>
      <c r="O7515" s="346">
        <v>0</v>
      </c>
      <c r="P7515" s="347">
        <v>0</v>
      </c>
      <c r="Q7515" s="348">
        <v>8.8417329796640146E-3</v>
      </c>
      <c r="R7515" s="346">
        <v>9.0322769802504269E-2</v>
      </c>
      <c r="S7515" s="347">
        <v>5.9705627453587604E-3</v>
      </c>
      <c r="T7515" s="349">
        <v>0.17307007329595805</v>
      </c>
      <c r="U7515" s="349">
        <v>0.40208224009292942</v>
      </c>
      <c r="V7515" s="361">
        <v>0</v>
      </c>
    </row>
    <row r="7516" spans="1:22" ht="16" hidden="1" customHeight="1" outlineLevel="1">
      <c r="A7516" s="65">
        <v>7507</v>
      </c>
      <c r="B7516" s="117">
        <v>1</v>
      </c>
      <c r="C7516" s="325">
        <v>1.5363124799081673E-4</v>
      </c>
      <c r="D7516" s="326">
        <v>1.3014421803009908E-4</v>
      </c>
      <c r="E7516" s="327">
        <v>1.4993764251973127E-4</v>
      </c>
      <c r="F7516" s="332">
        <v>0</v>
      </c>
      <c r="G7516" s="326">
        <v>0</v>
      </c>
      <c r="H7516" s="327">
        <v>0</v>
      </c>
      <c r="I7516" s="332">
        <v>0</v>
      </c>
      <c r="J7516" s="326">
        <v>0</v>
      </c>
      <c r="K7516" s="327">
        <v>9.2113590914628404E-5</v>
      </c>
      <c r="L7516" s="336">
        <v>1.1748396343899057E-4</v>
      </c>
      <c r="M7516" s="337">
        <v>1.1415525114155251E-4</v>
      </c>
      <c r="N7516" s="345">
        <v>0</v>
      </c>
      <c r="O7516" s="346">
        <v>0</v>
      </c>
      <c r="P7516" s="347">
        <v>0</v>
      </c>
      <c r="Q7516" s="348">
        <v>1.7683465959328029E-2</v>
      </c>
      <c r="R7516" s="346">
        <v>8.1808820103133756E-2</v>
      </c>
      <c r="S7516" s="347">
        <v>1.0359004246244965E-2</v>
      </c>
      <c r="T7516" s="349">
        <v>0.17639834393626491</v>
      </c>
      <c r="U7516" s="349">
        <v>0.43608039626891998</v>
      </c>
      <c r="V7516" s="361">
        <v>0</v>
      </c>
    </row>
    <row r="7517" spans="1:22" ht="16" hidden="1" customHeight="1" outlineLevel="1">
      <c r="A7517" s="65">
        <v>7508</v>
      </c>
      <c r="B7517" s="117">
        <v>1</v>
      </c>
      <c r="C7517" s="325">
        <v>1.4954358175054032E-4</v>
      </c>
      <c r="D7517" s="326">
        <v>1.327883192628588E-4</v>
      </c>
      <c r="E7517" s="327">
        <v>1.5008034143543616E-4</v>
      </c>
      <c r="F7517" s="332">
        <v>0</v>
      </c>
      <c r="G7517" s="326">
        <v>0</v>
      </c>
      <c r="H7517" s="327">
        <v>0</v>
      </c>
      <c r="I7517" s="332">
        <v>0</v>
      </c>
      <c r="J7517" s="326">
        <v>0</v>
      </c>
      <c r="K7517" s="327">
        <v>1.0102780939023762E-4</v>
      </c>
      <c r="L7517" s="336">
        <v>8.811297257924293E-5</v>
      </c>
      <c r="M7517" s="337">
        <v>1.1415525114155251E-4</v>
      </c>
      <c r="N7517" s="345">
        <v>0</v>
      </c>
      <c r="O7517" s="346">
        <v>0</v>
      </c>
      <c r="P7517" s="347">
        <v>0</v>
      </c>
      <c r="Q7517" s="348">
        <v>8.8417329796640146E-3</v>
      </c>
      <c r="R7517" s="346">
        <v>7.5659140799186425E-2</v>
      </c>
      <c r="S7517" s="347">
        <v>2.0992934757747498E-2</v>
      </c>
      <c r="T7517" s="349">
        <v>0.22622731009400229</v>
      </c>
      <c r="U7517" s="349">
        <v>0.51409928645312963</v>
      </c>
      <c r="V7517" s="361">
        <v>0</v>
      </c>
    </row>
    <row r="7518" spans="1:22" ht="16" hidden="1" customHeight="1" outlineLevel="1">
      <c r="A7518" s="65">
        <v>7509</v>
      </c>
      <c r="B7518" s="117">
        <v>1</v>
      </c>
      <c r="C7518" s="325">
        <v>1.4299331535939401E-4</v>
      </c>
      <c r="D7518" s="326">
        <v>1.3199120050886505E-4</v>
      </c>
      <c r="E7518" s="327">
        <v>1.4857551650618466E-4</v>
      </c>
      <c r="F7518" s="332">
        <v>0</v>
      </c>
      <c r="G7518" s="326">
        <v>0</v>
      </c>
      <c r="H7518" s="327">
        <v>0</v>
      </c>
      <c r="I7518" s="332">
        <v>0</v>
      </c>
      <c r="J7518" s="326">
        <v>0</v>
      </c>
      <c r="K7518" s="327">
        <v>1.1885624634145602E-4</v>
      </c>
      <c r="L7518" s="336">
        <v>5.8741981719495287E-5</v>
      </c>
      <c r="M7518" s="337">
        <v>1.1415525114155251E-4</v>
      </c>
      <c r="N7518" s="345">
        <v>0</v>
      </c>
      <c r="O7518" s="346">
        <v>0</v>
      </c>
      <c r="P7518" s="347">
        <v>0</v>
      </c>
      <c r="Q7518" s="348">
        <v>8.8417329796640146E-3</v>
      </c>
      <c r="R7518" s="346">
        <v>6.2330485955197162E-2</v>
      </c>
      <c r="S7518" s="347">
        <v>2.4115679263055662E-2</v>
      </c>
      <c r="T7518" s="349">
        <v>0.2167179654074112</v>
      </c>
      <c r="U7518" s="349">
        <v>0.51233059624744226</v>
      </c>
      <c r="V7518" s="361">
        <v>0</v>
      </c>
    </row>
    <row r="7519" spans="1:22" ht="16" hidden="1" customHeight="1" outlineLevel="1">
      <c r="A7519" s="65">
        <v>7510</v>
      </c>
      <c r="B7519" s="117">
        <v>1</v>
      </c>
      <c r="C7519" s="325">
        <v>1.3386794424195738E-4</v>
      </c>
      <c r="D7519" s="326">
        <v>1.2470048019794675E-4</v>
      </c>
      <c r="E7519" s="327">
        <v>1.3917036069836279E-4</v>
      </c>
      <c r="F7519" s="332">
        <v>0</v>
      </c>
      <c r="G7519" s="326">
        <v>0</v>
      </c>
      <c r="H7519" s="327">
        <v>0</v>
      </c>
      <c r="I7519" s="332">
        <v>0</v>
      </c>
      <c r="J7519" s="326">
        <v>0</v>
      </c>
      <c r="K7519" s="327">
        <v>1.099420278658468E-4</v>
      </c>
      <c r="L7519" s="336">
        <v>3.7594868300476983E-5</v>
      </c>
      <c r="M7519" s="337">
        <v>1.1415525114155251E-4</v>
      </c>
      <c r="N7519" s="345">
        <v>0</v>
      </c>
      <c r="O7519" s="346">
        <v>0</v>
      </c>
      <c r="P7519" s="347">
        <v>0</v>
      </c>
      <c r="Q7519" s="348">
        <v>8.8417329796640146E-3</v>
      </c>
      <c r="R7519" s="346">
        <v>5.0225997088580276E-2</v>
      </c>
      <c r="S7519" s="347">
        <v>3.664815526792526E-2</v>
      </c>
      <c r="T7519" s="349">
        <v>0.14815559021708935</v>
      </c>
      <c r="U7519" s="349">
        <v>0.45681337590225529</v>
      </c>
      <c r="V7519" s="361">
        <v>0</v>
      </c>
    </row>
    <row r="7520" spans="1:22" ht="16" hidden="1" customHeight="1" outlineLevel="1">
      <c r="A7520" s="65">
        <v>7511</v>
      </c>
      <c r="B7520" s="117">
        <v>1</v>
      </c>
      <c r="C7520" s="325">
        <v>1.2292374915522347E-4</v>
      </c>
      <c r="D7520" s="326">
        <v>1.1704036339127525E-4</v>
      </c>
      <c r="E7520" s="327">
        <v>1.2885712088150984E-4</v>
      </c>
      <c r="F7520" s="332">
        <v>0</v>
      </c>
      <c r="G7520" s="326">
        <v>0</v>
      </c>
      <c r="H7520" s="327">
        <v>0</v>
      </c>
      <c r="I7520" s="332">
        <v>1.0698906036857726E-4</v>
      </c>
      <c r="J7520" s="326">
        <v>0</v>
      </c>
      <c r="K7520" s="327">
        <v>1.1291343402438324E-4</v>
      </c>
      <c r="L7520" s="336">
        <v>2.3496792687798115E-5</v>
      </c>
      <c r="M7520" s="337">
        <v>1.1415525114155251E-4</v>
      </c>
      <c r="N7520" s="345">
        <v>0</v>
      </c>
      <c r="O7520" s="346">
        <v>0</v>
      </c>
      <c r="P7520" s="347">
        <v>0</v>
      </c>
      <c r="Q7520" s="348">
        <v>8.8417329796640146E-3</v>
      </c>
      <c r="R7520" s="346">
        <v>4.7175027972016351E-2</v>
      </c>
      <c r="S7520" s="347">
        <v>3.415825926040611E-2</v>
      </c>
      <c r="T7520" s="349">
        <v>0.11316120177043411</v>
      </c>
      <c r="U7520" s="349">
        <v>0.3527554354676482</v>
      </c>
      <c r="V7520" s="361">
        <v>0</v>
      </c>
    </row>
    <row r="7521" spans="1:22" ht="16" hidden="1" customHeight="1" outlineLevel="1">
      <c r="A7521" s="65">
        <v>7512</v>
      </c>
      <c r="B7521" s="117">
        <v>1</v>
      </c>
      <c r="C7521" s="325">
        <v>1.0929819502096876E-4</v>
      </c>
      <c r="D7521" s="326">
        <v>1.0065082413233089E-4</v>
      </c>
      <c r="E7521" s="327">
        <v>1.1466506508322414E-4</v>
      </c>
      <c r="F7521" s="332">
        <v>0</v>
      </c>
      <c r="G7521" s="326">
        <v>0</v>
      </c>
      <c r="H7521" s="327">
        <v>0</v>
      </c>
      <c r="I7521" s="332">
        <v>1.3819420297607891E-4</v>
      </c>
      <c r="J7521" s="326">
        <v>1.2701617627050113E-4</v>
      </c>
      <c r="K7521" s="327">
        <v>1.3074187097560162E-4</v>
      </c>
      <c r="L7521" s="336">
        <v>9.3987170751192458E-6</v>
      </c>
      <c r="M7521" s="337">
        <v>1.1415525114155251E-4</v>
      </c>
      <c r="N7521" s="345">
        <v>0</v>
      </c>
      <c r="O7521" s="346">
        <v>0</v>
      </c>
      <c r="P7521" s="347">
        <v>0</v>
      </c>
      <c r="Q7521" s="348">
        <v>1.7683465959328029E-2</v>
      </c>
      <c r="R7521" s="346">
        <v>4.3482696689461503E-2</v>
      </c>
      <c r="S7521" s="347">
        <v>1.7237341754650314E-2</v>
      </c>
      <c r="T7521" s="349">
        <v>7.8927560898706131E-2</v>
      </c>
      <c r="U7521" s="349">
        <v>0.28613477105342383</v>
      </c>
      <c r="V7521" s="361">
        <v>0</v>
      </c>
    </row>
    <row r="7522" spans="1:22" ht="16" hidden="1" customHeight="1" outlineLevel="1">
      <c r="A7522" s="65">
        <v>7513</v>
      </c>
      <c r="B7522" s="117">
        <v>1</v>
      </c>
      <c r="C7522" s="325">
        <v>9.8566508576695681E-5</v>
      </c>
      <c r="D7522" s="326">
        <v>8.8655158980766632E-5</v>
      </c>
      <c r="E7522" s="327">
        <v>1.0260052039181127E-4</v>
      </c>
      <c r="F7522" s="332">
        <v>0</v>
      </c>
      <c r="G7522" s="326">
        <v>0</v>
      </c>
      <c r="H7522" s="327">
        <v>0</v>
      </c>
      <c r="I7522" s="332">
        <v>1.5156783552215111E-4</v>
      </c>
      <c r="J7522" s="326">
        <v>0</v>
      </c>
      <c r="K7522" s="327">
        <v>1.2479905865852881E-4</v>
      </c>
      <c r="L7522" s="336">
        <v>5.8741981719495289E-6</v>
      </c>
      <c r="M7522" s="337">
        <v>1.1415525114155251E-4</v>
      </c>
      <c r="N7522" s="345">
        <v>0</v>
      </c>
      <c r="O7522" s="346">
        <v>0</v>
      </c>
      <c r="P7522" s="347">
        <v>0</v>
      </c>
      <c r="Q7522" s="348">
        <v>1.7683465959328029E-2</v>
      </c>
      <c r="R7522" s="346">
        <v>4.0924115942297223E-2</v>
      </c>
      <c r="S7522" s="347">
        <v>1.3165324502658619E-2</v>
      </c>
      <c r="T7522" s="349">
        <v>5.0779900626396479E-2</v>
      </c>
      <c r="U7522" s="349">
        <v>0.22069323344299105</v>
      </c>
      <c r="V7522" s="361">
        <v>0</v>
      </c>
    </row>
    <row r="7523" spans="1:22" ht="16" hidden="1" customHeight="1" outlineLevel="1">
      <c r="A7523" s="65">
        <v>7514</v>
      </c>
      <c r="B7523" s="117">
        <v>1</v>
      </c>
      <c r="C7523" s="325">
        <v>9.0834944143634643E-5</v>
      </c>
      <c r="D7523" s="326">
        <v>8.4183517190070071E-5</v>
      </c>
      <c r="E7523" s="327">
        <v>9.162567651123568E-5</v>
      </c>
      <c r="F7523" s="332">
        <v>0</v>
      </c>
      <c r="G7523" s="326">
        <v>0</v>
      </c>
      <c r="H7523" s="327">
        <v>0</v>
      </c>
      <c r="I7523" s="332">
        <v>1.7162828434125931E-4</v>
      </c>
      <c r="J7523" s="326">
        <v>0</v>
      </c>
      <c r="K7523" s="327">
        <v>1.3371327713413802E-4</v>
      </c>
      <c r="L7523" s="336">
        <v>2.3496792687798115E-6</v>
      </c>
      <c r="M7523" s="337">
        <v>1.1415525114155251E-4</v>
      </c>
      <c r="N7523" s="345">
        <v>0</v>
      </c>
      <c r="O7523" s="346">
        <v>0</v>
      </c>
      <c r="P7523" s="347">
        <v>0</v>
      </c>
      <c r="Q7523" s="348">
        <v>1.7683465959328029E-2</v>
      </c>
      <c r="R7523" s="346">
        <v>3.7939391601403472E-2</v>
      </c>
      <c r="S7523" s="347">
        <v>2.1983705488067974E-2</v>
      </c>
      <c r="T7523" s="349">
        <v>2.5199763419466416E-2</v>
      </c>
      <c r="U7523" s="349">
        <v>0.19141158448216677</v>
      </c>
      <c r="V7523" s="361">
        <v>0</v>
      </c>
    </row>
    <row r="7524" spans="1:22" ht="16" hidden="1" customHeight="1" outlineLevel="1">
      <c r="A7524" s="65">
        <v>7515</v>
      </c>
      <c r="B7524" s="117">
        <v>1</v>
      </c>
      <c r="C7524" s="325">
        <v>8.7328551543030568E-5</v>
      </c>
      <c r="D7524" s="326">
        <v>7.7962102524753115E-5</v>
      </c>
      <c r="E7524" s="327">
        <v>8.493180010180659E-5</v>
      </c>
      <c r="F7524" s="332">
        <v>0</v>
      </c>
      <c r="G7524" s="326">
        <v>0</v>
      </c>
      <c r="H7524" s="327">
        <v>0</v>
      </c>
      <c r="I7524" s="332">
        <v>1.8277297812965276E-4</v>
      </c>
      <c r="J7524" s="326">
        <v>1.5825640085483149E-4</v>
      </c>
      <c r="K7524" s="327">
        <v>1.4857030792682002E-4</v>
      </c>
      <c r="L7524" s="336">
        <v>1.1748396343899057E-6</v>
      </c>
      <c r="M7524" s="337">
        <v>1.1415525114155251E-4</v>
      </c>
      <c r="N7524" s="345">
        <v>0</v>
      </c>
      <c r="O7524" s="346">
        <v>0</v>
      </c>
      <c r="P7524" s="347">
        <v>0</v>
      </c>
      <c r="Q7524" s="348">
        <v>1.7683465959328029E-2</v>
      </c>
      <c r="R7524" s="346">
        <v>4.8791423016692516E-2</v>
      </c>
      <c r="S7524" s="347">
        <v>3.0568658191856724E-2</v>
      </c>
      <c r="T7524" s="349">
        <v>2.4534109291405041E-2</v>
      </c>
      <c r="U7524" s="349">
        <v>0.17568989376494568</v>
      </c>
      <c r="V7524" s="361">
        <v>0</v>
      </c>
    </row>
    <row r="7525" spans="1:22" ht="16" hidden="1" customHeight="1" outlineLevel="1">
      <c r="A7525" s="65">
        <v>7516</v>
      </c>
      <c r="B7525" s="117">
        <v>1</v>
      </c>
      <c r="C7525" s="325">
        <v>8.4747196562550206E-5</v>
      </c>
      <c r="D7525" s="326">
        <v>7.5901258916866873E-5</v>
      </c>
      <c r="E7525" s="327">
        <v>8.1857287099801383E-5</v>
      </c>
      <c r="F7525" s="332">
        <v>0</v>
      </c>
      <c r="G7525" s="326">
        <v>0</v>
      </c>
      <c r="H7525" s="327">
        <v>0</v>
      </c>
      <c r="I7525" s="332">
        <v>2.0506236570643968E-4</v>
      </c>
      <c r="J7525" s="326">
        <v>0</v>
      </c>
      <c r="K7525" s="327">
        <v>1.4262749560974724E-4</v>
      </c>
      <c r="L7525" s="336">
        <v>1.409807561267887E-5</v>
      </c>
      <c r="M7525" s="337">
        <v>1.1415525114155251E-4</v>
      </c>
      <c r="N7525" s="345">
        <v>0</v>
      </c>
      <c r="O7525" s="346">
        <v>0</v>
      </c>
      <c r="P7525" s="347">
        <v>0</v>
      </c>
      <c r="Q7525" s="348">
        <v>1.7683465959328029E-2</v>
      </c>
      <c r="R7525" s="346">
        <v>5.7980308261400389E-2</v>
      </c>
      <c r="S7525" s="347">
        <v>4.0294813940312667E-2</v>
      </c>
      <c r="T7525" s="349">
        <v>1.7592287670193538E-2</v>
      </c>
      <c r="U7525" s="349">
        <v>0.1704820837148662</v>
      </c>
      <c r="V7525" s="361">
        <v>0</v>
      </c>
    </row>
    <row r="7526" spans="1:22" ht="16" hidden="1" customHeight="1" outlineLevel="1">
      <c r="A7526" s="65">
        <v>7517</v>
      </c>
      <c r="B7526" s="117">
        <v>1</v>
      </c>
      <c r="C7526" s="325">
        <v>8.4259676735728241E-5</v>
      </c>
      <c r="D7526" s="326">
        <v>7.2751667742550159E-5</v>
      </c>
      <c r="E7526" s="327">
        <v>8.1312436694382732E-5</v>
      </c>
      <c r="F7526" s="332">
        <v>0</v>
      </c>
      <c r="G7526" s="326">
        <v>0</v>
      </c>
      <c r="H7526" s="327">
        <v>0</v>
      </c>
      <c r="I7526" s="332">
        <v>2.1843599825251188E-4</v>
      </c>
      <c r="J7526" s="326">
        <v>0</v>
      </c>
      <c r="K7526" s="327">
        <v>1.4262749560974724E-4</v>
      </c>
      <c r="L7526" s="336">
        <v>3.7594868300476983E-5</v>
      </c>
      <c r="M7526" s="337">
        <v>1.1415525114155251E-4</v>
      </c>
      <c r="N7526" s="345">
        <v>0</v>
      </c>
      <c r="O7526" s="346">
        <v>0</v>
      </c>
      <c r="P7526" s="347">
        <v>0</v>
      </c>
      <c r="Q7526" s="348">
        <v>2.6525198938992044E-2</v>
      </c>
      <c r="R7526" s="346">
        <v>5.9172060654677137E-2</v>
      </c>
      <c r="S7526" s="347">
        <v>3.6497722953578532E-2</v>
      </c>
      <c r="T7526" s="349">
        <v>2.4343922397673221E-2</v>
      </c>
      <c r="U7526" s="349">
        <v>0.16743600613840459</v>
      </c>
      <c r="V7526" s="361">
        <v>0</v>
      </c>
    </row>
    <row r="7527" spans="1:22" ht="16" hidden="1" customHeight="1" outlineLevel="1">
      <c r="A7527" s="65">
        <v>7518</v>
      </c>
      <c r="B7527" s="117">
        <v>1</v>
      </c>
      <c r="C7527" s="325">
        <v>8.5865992062564698E-5</v>
      </c>
      <c r="D7527" s="326">
        <v>7.4345905250537637E-5</v>
      </c>
      <c r="E7527" s="327">
        <v>8.1727560812796943E-5</v>
      </c>
      <c r="F7527" s="332">
        <v>0</v>
      </c>
      <c r="G7527" s="326">
        <v>0</v>
      </c>
      <c r="H7527" s="327">
        <v>0</v>
      </c>
      <c r="I7527" s="332">
        <v>2.2958069204090536E-4</v>
      </c>
      <c r="J7527" s="326">
        <v>0</v>
      </c>
      <c r="K7527" s="327">
        <v>1.4857030792682002E-4</v>
      </c>
      <c r="L7527" s="336">
        <v>9.3987170751192462E-5</v>
      </c>
      <c r="M7527" s="337">
        <v>1.1415525114155251E-4</v>
      </c>
      <c r="N7527" s="345">
        <v>0</v>
      </c>
      <c r="O7527" s="346">
        <v>7.36282807747655E-4</v>
      </c>
      <c r="P7527" s="347">
        <v>0</v>
      </c>
      <c r="Q7527" s="348">
        <v>1.7683465959328029E-2</v>
      </c>
      <c r="R7527" s="346">
        <v>5.6895457145673414E-2</v>
      </c>
      <c r="S7527" s="347">
        <v>4.3334562478346932E-2</v>
      </c>
      <c r="T7527" s="349">
        <v>2.4914483078868687E-2</v>
      </c>
      <c r="U7527" s="349">
        <v>0.16861513294219618</v>
      </c>
      <c r="V7527" s="361">
        <v>0</v>
      </c>
    </row>
    <row r="7528" spans="1:22" ht="16" hidden="1" customHeight="1" outlineLevel="1">
      <c r="A7528" s="65">
        <v>7519</v>
      </c>
      <c r="B7528" s="117">
        <v>1</v>
      </c>
      <c r="C7528" s="325">
        <v>9.1116205582185769E-5</v>
      </c>
      <c r="D7528" s="326">
        <v>8.0683971440829281E-5</v>
      </c>
      <c r="E7528" s="327">
        <v>8.6773913377269642E-5</v>
      </c>
      <c r="F7528" s="332">
        <v>0</v>
      </c>
      <c r="G7528" s="326">
        <v>0</v>
      </c>
      <c r="H7528" s="327">
        <v>0</v>
      </c>
      <c r="I7528" s="332">
        <v>2.095202432217971E-4</v>
      </c>
      <c r="J7528" s="326">
        <v>0</v>
      </c>
      <c r="K7528" s="327">
        <v>1.515417140853564E-4</v>
      </c>
      <c r="L7528" s="336">
        <v>1.8210014333043539E-4</v>
      </c>
      <c r="M7528" s="337">
        <v>1.1415525114155251E-4</v>
      </c>
      <c r="N7528" s="345">
        <v>3.4296191434407771E-3</v>
      </c>
      <c r="O7528" s="346">
        <v>5.5823898803526437E-2</v>
      </c>
      <c r="P7528" s="347">
        <v>2.0183379623970283E-2</v>
      </c>
      <c r="Q7528" s="348">
        <v>1.7683465959328029E-2</v>
      </c>
      <c r="R7528" s="346">
        <v>4.9693297847510663E-2</v>
      </c>
      <c r="S7528" s="347">
        <v>4.5782960502229131E-2</v>
      </c>
      <c r="T7528" s="349">
        <v>3.461401465919161E-2</v>
      </c>
      <c r="U7528" s="349">
        <v>0.17706554170270253</v>
      </c>
      <c r="V7528" s="361">
        <v>0</v>
      </c>
    </row>
    <row r="7529" spans="1:22" ht="16" hidden="1" customHeight="1" outlineLevel="1">
      <c r="A7529" s="65">
        <v>7520</v>
      </c>
      <c r="B7529" s="117">
        <v>1</v>
      </c>
      <c r="C7529" s="325">
        <v>1.1227956626961072E-4</v>
      </c>
      <c r="D7529" s="326">
        <v>8.9918883834659135E-5</v>
      </c>
      <c r="E7529" s="327">
        <v>1.0003193990912337E-4</v>
      </c>
      <c r="F7529" s="332">
        <v>0</v>
      </c>
      <c r="G7529" s="326">
        <v>0</v>
      </c>
      <c r="H7529" s="327">
        <v>0</v>
      </c>
      <c r="I7529" s="332">
        <v>1.8945979440268887E-4</v>
      </c>
      <c r="J7529" s="326">
        <v>0</v>
      </c>
      <c r="K7529" s="327">
        <v>1.6045593256096565E-4</v>
      </c>
      <c r="L7529" s="336">
        <v>1.5860335064263727E-4</v>
      </c>
      <c r="M7529" s="337">
        <v>1.1415525114155251E-4</v>
      </c>
      <c r="N7529" s="345">
        <v>4.6299858436450486E-2</v>
      </c>
      <c r="O7529" s="346">
        <v>0.21313804501806285</v>
      </c>
      <c r="P7529" s="347">
        <v>0.13785431657048153</v>
      </c>
      <c r="Q7529" s="348">
        <v>8.8417329796640146E-3</v>
      </c>
      <c r="R7529" s="346">
        <v>3.7296827177577666E-2</v>
      </c>
      <c r="S7529" s="347">
        <v>2.194220750443103E-2</v>
      </c>
      <c r="T7529" s="349">
        <v>5.6390413991485235E-2</v>
      </c>
      <c r="U7529" s="349">
        <v>0.243391424415979</v>
      </c>
      <c r="V7529" s="361">
        <v>0</v>
      </c>
    </row>
    <row r="7530" spans="1:22" ht="16" hidden="1" customHeight="1" outlineLevel="1">
      <c r="A7530" s="65">
        <v>7521</v>
      </c>
      <c r="B7530" s="117">
        <v>1</v>
      </c>
      <c r="C7530" s="325">
        <v>1.3269914670842271E-4</v>
      </c>
      <c r="D7530" s="326">
        <v>1.0415036988157167E-4</v>
      </c>
      <c r="E7530" s="327">
        <v>1.1388670736119752E-4</v>
      </c>
      <c r="F7530" s="332">
        <v>0</v>
      </c>
      <c r="G7530" s="326">
        <v>0</v>
      </c>
      <c r="H7530" s="327">
        <v>0</v>
      </c>
      <c r="I7530" s="332">
        <v>1.7385722309893803E-4</v>
      </c>
      <c r="J7530" s="326">
        <v>0</v>
      </c>
      <c r="K7530" s="327">
        <v>1.4262749560974724E-4</v>
      </c>
      <c r="L7530" s="336">
        <v>1.4685495429873823E-4</v>
      </c>
      <c r="M7530" s="337">
        <v>1.1415525114155251E-4</v>
      </c>
      <c r="N7530" s="345">
        <v>0.13332644420126019</v>
      </c>
      <c r="O7530" s="346">
        <v>0.33936099381422496</v>
      </c>
      <c r="P7530" s="347">
        <v>0.25414771488382776</v>
      </c>
      <c r="Q7530" s="348">
        <v>1.7683465959328029E-2</v>
      </c>
      <c r="R7530" s="346">
        <v>2.6836078793668679E-2</v>
      </c>
      <c r="S7530" s="347">
        <v>1.4747445747131173E-2</v>
      </c>
      <c r="T7530" s="349">
        <v>9.9467745421742915E-2</v>
      </c>
      <c r="U7530" s="349">
        <v>0.31207556073683862</v>
      </c>
      <c r="V7530" s="361">
        <v>6.135285999384843E-2</v>
      </c>
    </row>
    <row r="7531" spans="1:22" ht="16" hidden="1" customHeight="1" outlineLevel="1">
      <c r="A7531" s="65">
        <v>7522</v>
      </c>
      <c r="B7531" s="117">
        <v>1</v>
      </c>
      <c r="C7531" s="325">
        <v>1.5141865800754784E-4</v>
      </c>
      <c r="D7531" s="326">
        <v>1.1037178454688864E-4</v>
      </c>
      <c r="E7531" s="327">
        <v>1.2972628700443959E-4</v>
      </c>
      <c r="F7531" s="332">
        <v>0</v>
      </c>
      <c r="G7531" s="326">
        <v>0</v>
      </c>
      <c r="H7531" s="327">
        <v>0</v>
      </c>
      <c r="I7531" s="332">
        <v>1.7608616185661673E-4</v>
      </c>
      <c r="J7531" s="326">
        <v>0</v>
      </c>
      <c r="K7531" s="327">
        <v>1.3074187097560162E-4</v>
      </c>
      <c r="L7531" s="336">
        <v>1.644775488145868E-4</v>
      </c>
      <c r="M7531" s="337">
        <v>1.1415525114155251E-4</v>
      </c>
      <c r="N7531" s="345">
        <v>0.21149318051218124</v>
      </c>
      <c r="O7531" s="346">
        <v>0.41276910493127533</v>
      </c>
      <c r="P7531" s="347">
        <v>0.29977602546135451</v>
      </c>
      <c r="Q7531" s="348">
        <v>1.7683465959328029E-2</v>
      </c>
      <c r="R7531" s="346">
        <v>2.5839538879066013E-2</v>
      </c>
      <c r="S7531" s="347">
        <v>1.6645991240498238E-2</v>
      </c>
      <c r="T7531" s="349">
        <v>0.16641353201534426</v>
      </c>
      <c r="U7531" s="349">
        <v>0.40866569808076569</v>
      </c>
      <c r="V7531" s="361">
        <v>8.0773656545993583E-2</v>
      </c>
    </row>
    <row r="7532" spans="1:22" ht="16" hidden="1" customHeight="1" outlineLevel="1">
      <c r="A7532" s="65">
        <v>7523</v>
      </c>
      <c r="B7532" s="117">
        <v>1</v>
      </c>
      <c r="C7532" s="325">
        <v>1.5640011059699785E-4</v>
      </c>
      <c r="D7532" s="326">
        <v>1.1056620375517979E-4</v>
      </c>
      <c r="E7532" s="327">
        <v>1.3645908129997E-4</v>
      </c>
      <c r="F7532" s="332">
        <v>0</v>
      </c>
      <c r="G7532" s="326">
        <v>1.785549651701113E-4</v>
      </c>
      <c r="H7532" s="327">
        <v>0</v>
      </c>
      <c r="I7532" s="332">
        <v>1.5602571303750847E-4</v>
      </c>
      <c r="J7532" s="326">
        <v>0</v>
      </c>
      <c r="K7532" s="327">
        <v>1.2479905865852881E-4</v>
      </c>
      <c r="L7532" s="336">
        <v>1.8797434150238492E-4</v>
      </c>
      <c r="M7532" s="337">
        <v>1.1415525114155251E-4</v>
      </c>
      <c r="N7532" s="345">
        <v>0.26565258281901688</v>
      </c>
      <c r="O7532" s="346">
        <v>0.45297112311965898</v>
      </c>
      <c r="P7532" s="347">
        <v>0.34660680934561861</v>
      </c>
      <c r="Q7532" s="348">
        <v>1.7683465959328029E-2</v>
      </c>
      <c r="R7532" s="346">
        <v>2.5826015502297749E-2</v>
      </c>
      <c r="S7532" s="347">
        <v>2.5147947977013085E-2</v>
      </c>
      <c r="T7532" s="349">
        <v>0.172024045380433</v>
      </c>
      <c r="U7532" s="349">
        <v>0.41308742359498413</v>
      </c>
      <c r="V7532" s="361">
        <v>9.8554549371666772E-2</v>
      </c>
    </row>
    <row r="7533" spans="1:22" ht="16" hidden="1" customHeight="1" outlineLevel="1">
      <c r="A7533" s="65">
        <v>7524</v>
      </c>
      <c r="B7533" s="117">
        <v>1</v>
      </c>
      <c r="C7533" s="325">
        <v>1.5692513194895996E-4</v>
      </c>
      <c r="D7533" s="326">
        <v>1.0897196624719232E-4</v>
      </c>
      <c r="E7533" s="327">
        <v>1.3418887127739231E-4</v>
      </c>
      <c r="F7533" s="332">
        <v>0</v>
      </c>
      <c r="G7533" s="326">
        <v>2.1414925561251928E-4</v>
      </c>
      <c r="H7533" s="327">
        <v>0</v>
      </c>
      <c r="I7533" s="332">
        <v>1.1144693788393462E-4</v>
      </c>
      <c r="J7533" s="326">
        <v>0</v>
      </c>
      <c r="K7533" s="327">
        <v>1.2479905865852881E-4</v>
      </c>
      <c r="L7533" s="336">
        <v>2.0677177565262342E-4</v>
      </c>
      <c r="M7533" s="337">
        <v>1.1415525114155251E-4</v>
      </c>
      <c r="N7533" s="345">
        <v>0.27765624982105958</v>
      </c>
      <c r="O7533" s="346">
        <v>0.43576632777510205</v>
      </c>
      <c r="P7533" s="347">
        <v>0.35833188736192711</v>
      </c>
      <c r="Q7533" s="348">
        <v>8.8417329796640146E-3</v>
      </c>
      <c r="R7533" s="346">
        <v>2.5658451629280956E-2</v>
      </c>
      <c r="S7533" s="347">
        <v>2.930296119627868E-2</v>
      </c>
      <c r="T7533" s="349">
        <v>0.13550816178392319</v>
      </c>
      <c r="U7533" s="349">
        <v>0.38626228880872565</v>
      </c>
      <c r="V7533" s="361">
        <v>0.1941239853492423</v>
      </c>
    </row>
    <row r="7534" spans="1:22" ht="16" hidden="1" customHeight="1" outlineLevel="1">
      <c r="A7534" s="65">
        <v>7525</v>
      </c>
      <c r="B7534" s="117">
        <v>1</v>
      </c>
      <c r="C7534" s="325">
        <v>1.54693791203121E-4</v>
      </c>
      <c r="D7534" s="326">
        <v>1.0788321868076185E-4</v>
      </c>
      <c r="E7534" s="327">
        <v>1.3203541491311861E-4</v>
      </c>
      <c r="F7534" s="332">
        <v>0</v>
      </c>
      <c r="G7534" s="326">
        <v>2.4799300718071025E-4</v>
      </c>
      <c r="H7534" s="327">
        <v>0</v>
      </c>
      <c r="I7534" s="332">
        <v>0</v>
      </c>
      <c r="J7534" s="326">
        <v>0</v>
      </c>
      <c r="K7534" s="327">
        <v>1.4262749560974724E-4</v>
      </c>
      <c r="L7534" s="336">
        <v>1.8797434150238492E-4</v>
      </c>
      <c r="M7534" s="337">
        <v>1.1415525114155251E-4</v>
      </c>
      <c r="N7534" s="345">
        <v>0.25179120544761036</v>
      </c>
      <c r="O7534" s="346">
        <v>0.39134473029289107</v>
      </c>
      <c r="P7534" s="347">
        <v>0.30382160664723701</v>
      </c>
      <c r="Q7534" s="348">
        <v>8.8417329796640146E-3</v>
      </c>
      <c r="R7534" s="346">
        <v>2.5973057801181209E-2</v>
      </c>
      <c r="S7534" s="347">
        <v>3.4407247162227796E-2</v>
      </c>
      <c r="T7534" s="349">
        <v>0.11002311802385904</v>
      </c>
      <c r="U7534" s="349">
        <v>0.33064680789655604</v>
      </c>
      <c r="V7534" s="361">
        <v>0.15254616554305359</v>
      </c>
    </row>
    <row r="7535" spans="1:22" ht="16" hidden="1" customHeight="1" outlineLevel="1">
      <c r="A7535" s="65">
        <v>7526</v>
      </c>
      <c r="B7535" s="117">
        <v>1</v>
      </c>
      <c r="C7535" s="325">
        <v>1.4049321368338397E-4</v>
      </c>
      <c r="D7535" s="326">
        <v>1.0833038285983151E-4</v>
      </c>
      <c r="E7535" s="327">
        <v>1.2772850218457121E-4</v>
      </c>
      <c r="F7535" s="332">
        <v>0</v>
      </c>
      <c r="G7535" s="326">
        <v>2.4624246830649339E-4</v>
      </c>
      <c r="H7535" s="327">
        <v>0</v>
      </c>
      <c r="I7535" s="332">
        <v>0</v>
      </c>
      <c r="J7535" s="326">
        <v>0</v>
      </c>
      <c r="K7535" s="327">
        <v>1.1885624634145602E-4</v>
      </c>
      <c r="L7535" s="336">
        <v>1.9032402077116473E-4</v>
      </c>
      <c r="M7535" s="337">
        <v>1.1415525114155251E-4</v>
      </c>
      <c r="N7535" s="345">
        <v>0.19134416804446669</v>
      </c>
      <c r="O7535" s="346">
        <v>0.29499627446686932</v>
      </c>
      <c r="P7535" s="347">
        <v>0.22170405007450827</v>
      </c>
      <c r="Q7535" s="348">
        <v>8.8417329796640146E-3</v>
      </c>
      <c r="R7535" s="346">
        <v>2.9724077718911151E-2</v>
      </c>
      <c r="S7535" s="347">
        <v>4.7380641366902745E-2</v>
      </c>
      <c r="T7535" s="349">
        <v>6.6565412806137716E-2</v>
      </c>
      <c r="U7535" s="349">
        <v>0.25822877003035638</v>
      </c>
      <c r="V7535" s="361">
        <v>7.2435952357536457E-2</v>
      </c>
    </row>
    <row r="7536" spans="1:22" ht="16" hidden="1" customHeight="1" outlineLevel="1">
      <c r="A7536" s="65">
        <v>7527</v>
      </c>
      <c r="B7536" s="117">
        <v>1</v>
      </c>
      <c r="C7536" s="325">
        <v>1.4100573452696603E-4</v>
      </c>
      <c r="D7536" s="326">
        <v>1.003008695574068E-4</v>
      </c>
      <c r="E7536" s="327">
        <v>1.2543234690459265E-4</v>
      </c>
      <c r="F7536" s="332">
        <v>0</v>
      </c>
      <c r="G7536" s="326">
        <v>1.9897791870264044E-4</v>
      </c>
      <c r="H7536" s="327">
        <v>0</v>
      </c>
      <c r="I7536" s="332">
        <v>0</v>
      </c>
      <c r="J7536" s="326">
        <v>0</v>
      </c>
      <c r="K7536" s="327">
        <v>1.218276524999924E-4</v>
      </c>
      <c r="L7536" s="336">
        <v>2.1382081345896285E-4</v>
      </c>
      <c r="M7536" s="337">
        <v>1.1415525114155251E-4</v>
      </c>
      <c r="N7536" s="345">
        <v>7.6309025941557279E-2</v>
      </c>
      <c r="O7536" s="346">
        <v>0.13880555258902083</v>
      </c>
      <c r="P7536" s="347">
        <v>9.9295263928890126E-2</v>
      </c>
      <c r="Q7536" s="348">
        <v>8.8417329796640146E-3</v>
      </c>
      <c r="R7536" s="346">
        <v>3.4734124176362881E-2</v>
      </c>
      <c r="S7536" s="347">
        <v>5.655694458484356E-2</v>
      </c>
      <c r="T7536" s="349">
        <v>7.4743449236606058E-2</v>
      </c>
      <c r="U7536" s="349">
        <v>0.259407896834148</v>
      </c>
      <c r="V7536" s="361">
        <v>1.7753408405676178E-2</v>
      </c>
    </row>
    <row r="7537" spans="1:22" ht="16" hidden="1" customHeight="1" outlineLevel="1">
      <c r="A7537" s="65">
        <v>7528</v>
      </c>
      <c r="B7537" s="117">
        <v>1</v>
      </c>
      <c r="C7537" s="325">
        <v>1.4608094092926642E-4</v>
      </c>
      <c r="D7537" s="326">
        <v>9.8648306286931996E-5</v>
      </c>
      <c r="E7537" s="327">
        <v>1.3134786559199508E-4</v>
      </c>
      <c r="F7537" s="332">
        <v>0</v>
      </c>
      <c r="G7537" s="326">
        <v>0</v>
      </c>
      <c r="H7537" s="327">
        <v>0</v>
      </c>
      <c r="I7537" s="332">
        <v>0</v>
      </c>
      <c r="J7537" s="326">
        <v>0</v>
      </c>
      <c r="K7537" s="327">
        <v>1.3965608945121081E-4</v>
      </c>
      <c r="L7537" s="336">
        <v>2.2321953053408208E-4</v>
      </c>
      <c r="M7537" s="337">
        <v>1.1415525114155251E-4</v>
      </c>
      <c r="N7537" s="345">
        <v>8.4311470609585767E-3</v>
      </c>
      <c r="O7537" s="346">
        <v>2.4456942812321168E-2</v>
      </c>
      <c r="P7537" s="347">
        <v>1.219025905477816E-2</v>
      </c>
      <c r="Q7537" s="348">
        <v>8.8417329796640146E-3</v>
      </c>
      <c r="R7537" s="346">
        <v>4.248315185347503E-2</v>
      </c>
      <c r="S7537" s="347">
        <v>6.4700979088826951E-2</v>
      </c>
      <c r="T7537" s="349">
        <v>8.5489008732453992E-2</v>
      </c>
      <c r="U7537" s="349">
        <v>0.29851560249323544</v>
      </c>
      <c r="V7537" s="361">
        <v>0</v>
      </c>
    </row>
    <row r="7538" spans="1:22" ht="16" hidden="1" customHeight="1" outlineLevel="1">
      <c r="A7538" s="65">
        <v>7529</v>
      </c>
      <c r="B7538" s="117">
        <v>1</v>
      </c>
      <c r="C7538" s="325">
        <v>1.4770600701867294E-4</v>
      </c>
      <c r="D7538" s="326">
        <v>1.0572516546873003E-4</v>
      </c>
      <c r="E7538" s="327">
        <v>1.3099760461708309E-4</v>
      </c>
      <c r="F7538" s="332">
        <v>0</v>
      </c>
      <c r="G7538" s="326">
        <v>0</v>
      </c>
      <c r="H7538" s="327">
        <v>0</v>
      </c>
      <c r="I7538" s="332">
        <v>0</v>
      </c>
      <c r="J7538" s="326">
        <v>0</v>
      </c>
      <c r="K7538" s="327">
        <v>1.5451312024389281E-4</v>
      </c>
      <c r="L7538" s="336">
        <v>2.2321953053408208E-4</v>
      </c>
      <c r="M7538" s="337">
        <v>1.1415525114155251E-4</v>
      </c>
      <c r="N7538" s="345">
        <v>0</v>
      </c>
      <c r="O7538" s="346">
        <v>0</v>
      </c>
      <c r="P7538" s="347">
        <v>0</v>
      </c>
      <c r="Q7538" s="348">
        <v>8.8417329796640146E-3</v>
      </c>
      <c r="R7538" s="346">
        <v>3.9631773691546829E-2</v>
      </c>
      <c r="S7538" s="347">
        <v>5.3667628361156017E-2</v>
      </c>
      <c r="T7538" s="349">
        <v>0.12438222850061161</v>
      </c>
      <c r="U7538" s="349">
        <v>0.37614145040951458</v>
      </c>
      <c r="V7538" s="361">
        <v>0</v>
      </c>
    </row>
    <row r="7539" spans="1:22" ht="16" hidden="1" customHeight="1" outlineLevel="1">
      <c r="A7539" s="65">
        <v>7530</v>
      </c>
      <c r="B7539" s="117">
        <v>1</v>
      </c>
      <c r="C7539" s="325">
        <v>1.4976234064719121E-4</v>
      </c>
      <c r="D7539" s="326">
        <v>1.1103280985507856E-4</v>
      </c>
      <c r="E7539" s="327">
        <v>1.3871631869384724E-4</v>
      </c>
      <c r="F7539" s="332">
        <v>0</v>
      </c>
      <c r="G7539" s="326">
        <v>0</v>
      </c>
      <c r="H7539" s="327">
        <v>0</v>
      </c>
      <c r="I7539" s="332">
        <v>0</v>
      </c>
      <c r="J7539" s="326">
        <v>0</v>
      </c>
      <c r="K7539" s="327">
        <v>1.5451312024389281E-4</v>
      </c>
      <c r="L7539" s="336">
        <v>1.644775488145868E-4</v>
      </c>
      <c r="M7539" s="337">
        <v>1.1415525114155251E-4</v>
      </c>
      <c r="N7539" s="345">
        <v>0</v>
      </c>
      <c r="O7539" s="346">
        <v>0</v>
      </c>
      <c r="P7539" s="347">
        <v>0</v>
      </c>
      <c r="Q7539" s="348">
        <v>8.8417329796640146E-3</v>
      </c>
      <c r="R7539" s="346">
        <v>3.5091833828396542E-2</v>
      </c>
      <c r="S7539" s="347">
        <v>5.1452658618894448E-2</v>
      </c>
      <c r="T7539" s="349">
        <v>0.17582778325506945</v>
      </c>
      <c r="U7539" s="349">
        <v>0.43382040322831944</v>
      </c>
      <c r="V7539" s="361">
        <v>0</v>
      </c>
    </row>
    <row r="7540" spans="1:22" ht="16" hidden="1" customHeight="1" outlineLevel="1">
      <c r="A7540" s="65">
        <v>7531</v>
      </c>
      <c r="B7540" s="117">
        <v>1</v>
      </c>
      <c r="C7540" s="325">
        <v>1.5728139643779137E-4</v>
      </c>
      <c r="D7540" s="326">
        <v>1.3002756650512439E-4</v>
      </c>
      <c r="E7540" s="327">
        <v>1.5245433248761741E-4</v>
      </c>
      <c r="F7540" s="332">
        <v>0</v>
      </c>
      <c r="G7540" s="326">
        <v>0</v>
      </c>
      <c r="H7540" s="327">
        <v>0</v>
      </c>
      <c r="I7540" s="332">
        <v>7.132604024571815E-5</v>
      </c>
      <c r="J7540" s="326">
        <v>0</v>
      </c>
      <c r="K7540" s="327">
        <v>1.6045593256096565E-4</v>
      </c>
      <c r="L7540" s="336">
        <v>1.1748396343899057E-4</v>
      </c>
      <c r="M7540" s="337">
        <v>1.1415525114155251E-4</v>
      </c>
      <c r="N7540" s="345">
        <v>0</v>
      </c>
      <c r="O7540" s="346">
        <v>0</v>
      </c>
      <c r="P7540" s="347">
        <v>0</v>
      </c>
      <c r="Q7540" s="348">
        <v>8.8417329796640146E-3</v>
      </c>
      <c r="R7540" s="346">
        <v>3.8469687773210047E-2</v>
      </c>
      <c r="S7540" s="347">
        <v>5.5882598103417599E-2</v>
      </c>
      <c r="T7540" s="349">
        <v>0.22404016081608633</v>
      </c>
      <c r="U7540" s="349">
        <v>0.48825675733669749</v>
      </c>
      <c r="V7540" s="361">
        <v>0</v>
      </c>
    </row>
    <row r="7541" spans="1:22" ht="16" hidden="1" customHeight="1" outlineLevel="1">
      <c r="A7541" s="65">
        <v>7532</v>
      </c>
      <c r="B7541" s="117">
        <v>1</v>
      </c>
      <c r="C7541" s="325">
        <v>1.5343123985673592E-4</v>
      </c>
      <c r="D7541" s="326">
        <v>1.2971649577185856E-4</v>
      </c>
      <c r="E7541" s="327">
        <v>1.521559620275072E-4</v>
      </c>
      <c r="F7541" s="332">
        <v>0</v>
      </c>
      <c r="G7541" s="326">
        <v>0</v>
      </c>
      <c r="H7541" s="327">
        <v>0</v>
      </c>
      <c r="I7541" s="332">
        <v>1.2482057043000677E-4</v>
      </c>
      <c r="J7541" s="326">
        <v>0</v>
      </c>
      <c r="K7541" s="327">
        <v>1.6045593256096565E-4</v>
      </c>
      <c r="L7541" s="336">
        <v>8.811297257924293E-5</v>
      </c>
      <c r="M7541" s="337">
        <v>1.1415525114155251E-4</v>
      </c>
      <c r="N7541" s="345">
        <v>0</v>
      </c>
      <c r="O7541" s="346">
        <v>0</v>
      </c>
      <c r="P7541" s="347">
        <v>0</v>
      </c>
      <c r="Q7541" s="348">
        <v>8.8417329796640146E-3</v>
      </c>
      <c r="R7541" s="346">
        <v>3.9642850090061313E-2</v>
      </c>
      <c r="S7541" s="347">
        <v>5.0861308104742368E-2</v>
      </c>
      <c r="T7541" s="349">
        <v>0.23212310379968878</v>
      </c>
      <c r="U7541" s="349">
        <v>0.51694884289562593</v>
      </c>
      <c r="V7541" s="361">
        <v>0</v>
      </c>
    </row>
    <row r="7542" spans="1:22" ht="16" hidden="1" customHeight="1" outlineLevel="1">
      <c r="A7542" s="65">
        <v>7533</v>
      </c>
      <c r="B7542" s="117">
        <v>1</v>
      </c>
      <c r="C7542" s="325">
        <v>1.471997364292809E-4</v>
      </c>
      <c r="D7542" s="326">
        <v>1.2983314729683325E-4</v>
      </c>
      <c r="E7542" s="327">
        <v>1.506511370982557E-4</v>
      </c>
      <c r="F7542" s="332">
        <v>0</v>
      </c>
      <c r="G7542" s="326">
        <v>0</v>
      </c>
      <c r="H7542" s="327">
        <v>0</v>
      </c>
      <c r="I7542" s="332">
        <v>1.8723085564501018E-4</v>
      </c>
      <c r="J7542" s="326">
        <v>0</v>
      </c>
      <c r="K7542" s="327">
        <v>1.6937015103657481E-4</v>
      </c>
      <c r="L7542" s="336">
        <v>5.8741981719495287E-5</v>
      </c>
      <c r="M7542" s="337">
        <v>1.1415525114155251E-4</v>
      </c>
      <c r="N7542" s="345">
        <v>0</v>
      </c>
      <c r="O7542" s="346">
        <v>0</v>
      </c>
      <c r="P7542" s="347">
        <v>0</v>
      </c>
      <c r="Q7542" s="348">
        <v>1.7683465959328029E-2</v>
      </c>
      <c r="R7542" s="346">
        <v>3.4768898367137466E-2</v>
      </c>
      <c r="S7542" s="347">
        <v>5.0228459606953338E-2</v>
      </c>
      <c r="T7542" s="349">
        <v>0.22166282464443857</v>
      </c>
      <c r="U7542" s="349">
        <v>0.49906541970478702</v>
      </c>
      <c r="V7542" s="361">
        <v>0</v>
      </c>
    </row>
    <row r="7543" spans="1:22" ht="16" hidden="1" customHeight="1" outlineLevel="1">
      <c r="A7543" s="65">
        <v>7534</v>
      </c>
      <c r="B7543" s="117">
        <v>1</v>
      </c>
      <c r="C7543" s="325">
        <v>1.3623679057997689E-4</v>
      </c>
      <c r="D7543" s="326">
        <v>1.2557536663525696E-4</v>
      </c>
      <c r="E7543" s="327">
        <v>1.3968926584638055E-4</v>
      </c>
      <c r="F7543" s="332">
        <v>0</v>
      </c>
      <c r="G7543" s="326">
        <v>0</v>
      </c>
      <c r="H7543" s="327">
        <v>0</v>
      </c>
      <c r="I7543" s="332">
        <v>1.9614661067572496E-4</v>
      </c>
      <c r="J7543" s="326">
        <v>0</v>
      </c>
      <c r="K7543" s="327">
        <v>1.7234155719511124E-4</v>
      </c>
      <c r="L7543" s="336">
        <v>3.7594868300476983E-5</v>
      </c>
      <c r="M7543" s="337">
        <v>1.1415525114155251E-4</v>
      </c>
      <c r="N7543" s="345">
        <v>0</v>
      </c>
      <c r="O7543" s="346">
        <v>0</v>
      </c>
      <c r="P7543" s="347">
        <v>0</v>
      </c>
      <c r="Q7543" s="348">
        <v>1.7683465959328029E-2</v>
      </c>
      <c r="R7543" s="346">
        <v>3.2970473073476204E-2</v>
      </c>
      <c r="S7543" s="347">
        <v>4.6156442354961649E-2</v>
      </c>
      <c r="T7543" s="349">
        <v>0.15795021524427819</v>
      </c>
      <c r="U7543" s="349">
        <v>0.416330022305411</v>
      </c>
      <c r="V7543" s="361">
        <v>0</v>
      </c>
    </row>
    <row r="7544" spans="1:22" ht="16" hidden="1" customHeight="1" outlineLevel="1">
      <c r="A7544" s="65">
        <v>7535</v>
      </c>
      <c r="B7544" s="117">
        <v>1</v>
      </c>
      <c r="C7544" s="325">
        <v>1.2474882337871077E-4</v>
      </c>
      <c r="D7544" s="326">
        <v>1.1457123944597758E-4</v>
      </c>
      <c r="E7544" s="327">
        <v>1.2824740733258897E-4</v>
      </c>
      <c r="F7544" s="332">
        <v>0</v>
      </c>
      <c r="G7544" s="326">
        <v>0</v>
      </c>
      <c r="H7544" s="327">
        <v>0</v>
      </c>
      <c r="I7544" s="332">
        <v>2.0060448819108232E-4</v>
      </c>
      <c r="J7544" s="326">
        <v>0</v>
      </c>
      <c r="K7544" s="327">
        <v>2.0205561878047524E-4</v>
      </c>
      <c r="L7544" s="336">
        <v>2.3496792687798115E-5</v>
      </c>
      <c r="M7544" s="337">
        <v>1.1415525114155251E-4</v>
      </c>
      <c r="N7544" s="345">
        <v>0</v>
      </c>
      <c r="O7544" s="346">
        <v>0</v>
      </c>
      <c r="P7544" s="347">
        <v>0</v>
      </c>
      <c r="Q7544" s="348">
        <v>1.7683465959328029E-2</v>
      </c>
      <c r="R7544" s="346">
        <v>3.2541796129918137E-2</v>
      </c>
      <c r="S7544" s="347">
        <v>3.7654485618446795E-2</v>
      </c>
      <c r="T7544" s="349">
        <v>7.7691346089449304E-2</v>
      </c>
      <c r="U7544" s="349">
        <v>0.31060165223209912</v>
      </c>
      <c r="V7544" s="361">
        <v>0</v>
      </c>
    </row>
    <row r="7545" spans="1:22" ht="16" hidden="1" customHeight="1" outlineLevel="1">
      <c r="A7545" s="65">
        <v>7536</v>
      </c>
      <c r="B7545" s="117">
        <v>1</v>
      </c>
      <c r="C7545" s="325">
        <v>1.1077325500981467E-4</v>
      </c>
      <c r="D7545" s="326">
        <v>1.0436423101069195E-4</v>
      </c>
      <c r="E7545" s="327">
        <v>1.1422399570740906E-4</v>
      </c>
      <c r="F7545" s="332">
        <v>0</v>
      </c>
      <c r="G7545" s="326">
        <v>0</v>
      </c>
      <c r="H7545" s="327">
        <v>0</v>
      </c>
      <c r="I7545" s="332">
        <v>2.1174918197947579E-4</v>
      </c>
      <c r="J7545" s="326">
        <v>0</v>
      </c>
      <c r="K7545" s="327">
        <v>1.7828436951218402E-4</v>
      </c>
      <c r="L7545" s="336">
        <v>9.3987170751192458E-6</v>
      </c>
      <c r="M7545" s="337">
        <v>1.1415525114155251E-4</v>
      </c>
      <c r="N7545" s="345">
        <v>0</v>
      </c>
      <c r="O7545" s="346">
        <v>0</v>
      </c>
      <c r="P7545" s="347">
        <v>0</v>
      </c>
      <c r="Q7545" s="348">
        <v>1.7683465959328029E-2</v>
      </c>
      <c r="R7545" s="346">
        <v>3.7386725692606849E-2</v>
      </c>
      <c r="S7545" s="347">
        <v>3.5755940125079738E-2</v>
      </c>
      <c r="T7545" s="349">
        <v>6.1525460122244427E-2</v>
      </c>
      <c r="U7545" s="349">
        <v>0.25675486152561694</v>
      </c>
      <c r="V7545" s="361">
        <v>0</v>
      </c>
    </row>
    <row r="7546" spans="1:22" ht="16" hidden="1" customHeight="1" outlineLevel="1">
      <c r="A7546" s="65">
        <v>7537</v>
      </c>
      <c r="B7546" s="117">
        <v>1</v>
      </c>
      <c r="C7546" s="325">
        <v>9.9547798484529623E-5</v>
      </c>
      <c r="D7546" s="326">
        <v>9.596532121251406E-5</v>
      </c>
      <c r="E7546" s="327">
        <v>1.0208161524379351E-4</v>
      </c>
      <c r="F7546" s="332">
        <v>0</v>
      </c>
      <c r="G7546" s="326">
        <v>0</v>
      </c>
      <c r="H7546" s="327">
        <v>0</v>
      </c>
      <c r="I7546" s="332">
        <v>2.2066493701019058E-4</v>
      </c>
      <c r="J7546" s="326">
        <v>0</v>
      </c>
      <c r="K7546" s="327">
        <v>1.8125577567072043E-4</v>
      </c>
      <c r="L7546" s="336">
        <v>5.8741981719495289E-6</v>
      </c>
      <c r="M7546" s="337">
        <v>1.1415525114155251E-4</v>
      </c>
      <c r="N7546" s="345">
        <v>0</v>
      </c>
      <c r="O7546" s="346">
        <v>0</v>
      </c>
      <c r="P7546" s="347">
        <v>0</v>
      </c>
      <c r="Q7546" s="348">
        <v>2.6525198938992044E-2</v>
      </c>
      <c r="R7546" s="346">
        <v>3.3607885872476644E-2</v>
      </c>
      <c r="S7546" s="347">
        <v>2.7212485404927936E-2</v>
      </c>
      <c r="T7546" s="349">
        <v>4.4503733133246355E-2</v>
      </c>
      <c r="U7546" s="349">
        <v>0.21224282468248473</v>
      </c>
      <c r="V7546" s="361">
        <v>0</v>
      </c>
    </row>
    <row r="7547" spans="1:22" ht="16" hidden="1" customHeight="1" outlineLevel="1">
      <c r="A7547" s="65">
        <v>7538</v>
      </c>
      <c r="B7547" s="117">
        <v>1</v>
      </c>
      <c r="C7547" s="325">
        <v>9.1659977696717949E-5</v>
      </c>
      <c r="D7547" s="326">
        <v>8.73525502852159E-5</v>
      </c>
      <c r="E7547" s="327">
        <v>9.0043015809781522E-5</v>
      </c>
      <c r="F7547" s="332">
        <v>0</v>
      </c>
      <c r="G7547" s="326">
        <v>0</v>
      </c>
      <c r="H7547" s="327">
        <v>0</v>
      </c>
      <c r="I7547" s="332">
        <v>2.1843599825251188E-4</v>
      </c>
      <c r="J7547" s="326">
        <v>0</v>
      </c>
      <c r="K7547" s="327">
        <v>2.0502702493901164E-4</v>
      </c>
      <c r="L7547" s="336">
        <v>2.3496792687798115E-6</v>
      </c>
      <c r="M7547" s="337">
        <v>1.1415525114155251E-4</v>
      </c>
      <c r="N7547" s="345">
        <v>0</v>
      </c>
      <c r="O7547" s="346">
        <v>0</v>
      </c>
      <c r="P7547" s="347">
        <v>0</v>
      </c>
      <c r="Q7547" s="348">
        <v>3.5366931918656058E-2</v>
      </c>
      <c r="R7547" s="346">
        <v>3.3710922708204062E-2</v>
      </c>
      <c r="S7547" s="347">
        <v>1.5821212444725549E-2</v>
      </c>
      <c r="T7547" s="349">
        <v>3.3948360531130234E-2</v>
      </c>
      <c r="U7547" s="349">
        <v>0.18777594350380938</v>
      </c>
      <c r="V7547" s="361">
        <v>0</v>
      </c>
    </row>
    <row r="7548" spans="1:22" ht="16" hidden="1" customHeight="1" outlineLevel="1">
      <c r="A7548" s="65">
        <v>7539</v>
      </c>
      <c r="B7548" s="117">
        <v>1</v>
      </c>
      <c r="C7548" s="325">
        <v>8.7128543408949765E-5</v>
      </c>
      <c r="D7548" s="326">
        <v>8.20837897405256E-5</v>
      </c>
      <c r="E7548" s="327">
        <v>8.4477758097291063E-5</v>
      </c>
      <c r="F7548" s="332">
        <v>0</v>
      </c>
      <c r="G7548" s="326">
        <v>0</v>
      </c>
      <c r="H7548" s="327">
        <v>0</v>
      </c>
      <c r="I7548" s="332">
        <v>2.1620705949483316E-4</v>
      </c>
      <c r="J7548" s="326">
        <v>0</v>
      </c>
      <c r="K7548" s="327">
        <v>1.8422718182925681E-4</v>
      </c>
      <c r="L7548" s="336">
        <v>1.1748396343899057E-6</v>
      </c>
      <c r="M7548" s="337">
        <v>1.1415525114155251E-4</v>
      </c>
      <c r="N7548" s="345">
        <v>0</v>
      </c>
      <c r="O7548" s="346">
        <v>0</v>
      </c>
      <c r="P7548" s="347">
        <v>0</v>
      </c>
      <c r="Q7548" s="348">
        <v>3.5366931918656058E-2</v>
      </c>
      <c r="R7548" s="346">
        <v>3.4722875034698765E-2</v>
      </c>
      <c r="S7548" s="347">
        <v>6.9613334756792392E-3</v>
      </c>
      <c r="T7548" s="349">
        <v>3.2902332615605212E-2</v>
      </c>
      <c r="U7548" s="349">
        <v>0.17244729505451881</v>
      </c>
      <c r="V7548" s="361">
        <v>0</v>
      </c>
    </row>
    <row r="7549" spans="1:22" ht="16" hidden="1" customHeight="1" outlineLevel="1">
      <c r="A7549" s="65">
        <v>7540</v>
      </c>
      <c r="B7549" s="117">
        <v>1</v>
      </c>
      <c r="C7549" s="325">
        <v>8.4490936140759176E-5</v>
      </c>
      <c r="D7549" s="326">
        <v>7.914805969532916E-5</v>
      </c>
      <c r="E7549" s="327">
        <v>8.1519998753589831E-5</v>
      </c>
      <c r="F7549" s="332">
        <v>0</v>
      </c>
      <c r="G7549" s="326">
        <v>0</v>
      </c>
      <c r="H7549" s="327">
        <v>0</v>
      </c>
      <c r="I7549" s="332">
        <v>2.1174918197947579E-4</v>
      </c>
      <c r="J7549" s="326">
        <v>1.266051206838652E-4</v>
      </c>
      <c r="K7549" s="327">
        <v>1.8719858798779324E-4</v>
      </c>
      <c r="L7549" s="336">
        <v>1.409807561267887E-5</v>
      </c>
      <c r="M7549" s="337">
        <v>1.1415525114155251E-4</v>
      </c>
      <c r="N7549" s="345">
        <v>0</v>
      </c>
      <c r="O7549" s="346">
        <v>0</v>
      </c>
      <c r="P7549" s="347">
        <v>0</v>
      </c>
      <c r="Q7549" s="348">
        <v>3.5366931918656058E-2</v>
      </c>
      <c r="R7549" s="346">
        <v>3.6841015662501579E-2</v>
      </c>
      <c r="S7549" s="347">
        <v>2.2149697422615762E-3</v>
      </c>
      <c r="T7549" s="349">
        <v>2.529485686633233E-2</v>
      </c>
      <c r="U7549" s="349">
        <v>0.16291602005720354</v>
      </c>
      <c r="V7549" s="361">
        <v>0</v>
      </c>
    </row>
    <row r="7550" spans="1:22" ht="16" hidden="1" customHeight="1" outlineLevel="1">
      <c r="A7550" s="65">
        <v>7541</v>
      </c>
      <c r="B7550" s="117">
        <v>1</v>
      </c>
      <c r="C7550" s="325">
        <v>8.4159672668687846E-5</v>
      </c>
      <c r="D7550" s="326">
        <v>7.7903776762265771E-5</v>
      </c>
      <c r="E7550" s="327">
        <v>8.0248681140946321E-5</v>
      </c>
      <c r="F7550" s="332">
        <v>0</v>
      </c>
      <c r="G7550" s="326">
        <v>0</v>
      </c>
      <c r="H7550" s="327">
        <v>0</v>
      </c>
      <c r="I7550" s="332">
        <v>2.0506236570643968E-4</v>
      </c>
      <c r="J7550" s="326">
        <v>1.5990062320137523E-4</v>
      </c>
      <c r="K7550" s="327">
        <v>1.9611280646340243E-4</v>
      </c>
      <c r="L7550" s="336">
        <v>3.7594868300476983E-5</v>
      </c>
      <c r="M7550" s="337">
        <v>1.1415525114155251E-4</v>
      </c>
      <c r="N7550" s="345">
        <v>0</v>
      </c>
      <c r="O7550" s="346">
        <v>0</v>
      </c>
      <c r="P7550" s="347">
        <v>0</v>
      </c>
      <c r="Q7550" s="348">
        <v>3.5366931918656058E-2</v>
      </c>
      <c r="R7550" s="346">
        <v>3.3867968125836395E-2</v>
      </c>
      <c r="S7550" s="347">
        <v>5.3377142475697385E-3</v>
      </c>
      <c r="T7550" s="349">
        <v>2.1966586226025445E-2</v>
      </c>
      <c r="U7550" s="349">
        <v>0.15829777340901985</v>
      </c>
      <c r="V7550" s="361">
        <v>0</v>
      </c>
    </row>
    <row r="7551" spans="1:22" ht="16" hidden="1" customHeight="1" outlineLevel="1">
      <c r="A7551" s="65">
        <v>7542</v>
      </c>
      <c r="B7551" s="117">
        <v>1</v>
      </c>
      <c r="C7551" s="325">
        <v>8.6359762143576674E-5</v>
      </c>
      <c r="D7551" s="326">
        <v>7.8350940941335421E-5</v>
      </c>
      <c r="E7551" s="327">
        <v>8.0482188457554324E-5</v>
      </c>
      <c r="F7551" s="332">
        <v>0</v>
      </c>
      <c r="G7551" s="326">
        <v>0</v>
      </c>
      <c r="H7551" s="327">
        <v>0</v>
      </c>
      <c r="I7551" s="332">
        <v>2.0506236570643968E-4</v>
      </c>
      <c r="J7551" s="326">
        <v>1.348262324165837E-4</v>
      </c>
      <c r="K7551" s="327">
        <v>2.0502702493901164E-4</v>
      </c>
      <c r="L7551" s="336">
        <v>9.3987170751192462E-5</v>
      </c>
      <c r="M7551" s="337">
        <v>1.1415525114155251E-4</v>
      </c>
      <c r="N7551" s="345">
        <v>0</v>
      </c>
      <c r="O7551" s="346">
        <v>4.9992665566666716E-4</v>
      </c>
      <c r="P7551" s="347">
        <v>0</v>
      </c>
      <c r="Q7551" s="348">
        <v>2.6525198938992044E-2</v>
      </c>
      <c r="R7551" s="346">
        <v>3.1055014693267748E-2</v>
      </c>
      <c r="S7551" s="347">
        <v>1.2656969955780436E-3</v>
      </c>
      <c r="T7551" s="349">
        <v>2.7101632356784637E-2</v>
      </c>
      <c r="U7551" s="349">
        <v>0.15878907624393301</v>
      </c>
      <c r="V7551" s="361">
        <v>0</v>
      </c>
    </row>
    <row r="7552" spans="1:22" ht="16" hidden="1" customHeight="1" outlineLevel="1">
      <c r="A7552" s="65">
        <v>7543</v>
      </c>
      <c r="B7552" s="117">
        <v>1</v>
      </c>
      <c r="C7552" s="325">
        <v>9.1691228967668081E-5</v>
      </c>
      <c r="D7552" s="326">
        <v>8.3522491881880148E-5</v>
      </c>
      <c r="E7552" s="327">
        <v>8.4322086552885732E-5</v>
      </c>
      <c r="F7552" s="332">
        <v>0</v>
      </c>
      <c r="G7552" s="326">
        <v>0</v>
      </c>
      <c r="H7552" s="327">
        <v>0</v>
      </c>
      <c r="I7552" s="332">
        <v>2.0506236570643968E-4</v>
      </c>
      <c r="J7552" s="326">
        <v>1.3400412124331187E-4</v>
      </c>
      <c r="K7552" s="327">
        <v>2.0502702493901164E-4</v>
      </c>
      <c r="L7552" s="336">
        <v>1.8210014333043539E-4</v>
      </c>
      <c r="M7552" s="337">
        <v>1.1415525114155251E-4</v>
      </c>
      <c r="N7552" s="345">
        <v>5.4302303104478969E-3</v>
      </c>
      <c r="O7552" s="346">
        <v>5.0472412601138002E-2</v>
      </c>
      <c r="P7552" s="347">
        <v>1.2056706237318589E-2</v>
      </c>
      <c r="Q7552" s="348">
        <v>1.7683465959328029E-2</v>
      </c>
      <c r="R7552" s="346">
        <v>2.5582375175515246E-2</v>
      </c>
      <c r="S7552" s="347">
        <v>5.6541384964642486E-3</v>
      </c>
      <c r="T7552" s="349">
        <v>3.0239716103359703E-2</v>
      </c>
      <c r="U7552" s="349">
        <v>0.16674818216952617</v>
      </c>
      <c r="V7552" s="361">
        <v>0</v>
      </c>
    </row>
    <row r="7553" spans="1:22" ht="16" hidden="1" customHeight="1" outlineLevel="1">
      <c r="A7553" s="65">
        <v>7544</v>
      </c>
      <c r="B7553" s="117">
        <v>1</v>
      </c>
      <c r="C7553" s="325">
        <v>1.1326085617744467E-4</v>
      </c>
      <c r="D7553" s="326">
        <v>9.3496197267216384E-5</v>
      </c>
      <c r="E7553" s="327">
        <v>9.9136828528792727E-5</v>
      </c>
      <c r="F7553" s="332">
        <v>0</v>
      </c>
      <c r="G7553" s="326">
        <v>0</v>
      </c>
      <c r="H7553" s="327">
        <v>0</v>
      </c>
      <c r="I7553" s="332">
        <v>2.095202432217971E-4</v>
      </c>
      <c r="J7553" s="326">
        <v>0</v>
      </c>
      <c r="K7553" s="327">
        <v>1.8719858798779324E-4</v>
      </c>
      <c r="L7553" s="336">
        <v>1.5860335064263727E-4</v>
      </c>
      <c r="M7553" s="337">
        <v>1.1415525114155251E-4</v>
      </c>
      <c r="N7553" s="345">
        <v>6.873528366645891E-2</v>
      </c>
      <c r="O7553" s="346">
        <v>0.17091038875911077</v>
      </c>
      <c r="P7553" s="347">
        <v>8.4716568894077568E-2</v>
      </c>
      <c r="Q7553" s="348">
        <v>1.7683465959328029E-2</v>
      </c>
      <c r="R7553" s="346">
        <v>1.8150658316874933E-2</v>
      </c>
      <c r="S7553" s="347">
        <v>4.7048657497807175E-3</v>
      </c>
      <c r="T7553" s="349">
        <v>7.6930598514522011E-2</v>
      </c>
      <c r="U7553" s="349">
        <v>0.21155500071360631</v>
      </c>
      <c r="V7553" s="361">
        <v>0</v>
      </c>
    </row>
    <row r="7554" spans="1:22" ht="16" hidden="1" customHeight="1" outlineLevel="1">
      <c r="A7554" s="65">
        <v>7545</v>
      </c>
      <c r="B7554" s="117">
        <v>1</v>
      </c>
      <c r="C7554" s="325">
        <v>1.3379294119167709E-4</v>
      </c>
      <c r="D7554" s="326">
        <v>1.0611400388531234E-4</v>
      </c>
      <c r="E7554" s="327">
        <v>1.1437966725181439E-4</v>
      </c>
      <c r="F7554" s="332">
        <v>0</v>
      </c>
      <c r="G7554" s="326">
        <v>0</v>
      </c>
      <c r="H7554" s="327">
        <v>0</v>
      </c>
      <c r="I7554" s="332">
        <v>2.1174918197947579E-4</v>
      </c>
      <c r="J7554" s="326">
        <v>0</v>
      </c>
      <c r="K7554" s="327">
        <v>1.8125577567072043E-4</v>
      </c>
      <c r="L7554" s="336">
        <v>1.4685495429873823E-4</v>
      </c>
      <c r="M7554" s="337">
        <v>1.1415525114155251E-4</v>
      </c>
      <c r="N7554" s="345">
        <v>0.18677134251987898</v>
      </c>
      <c r="O7554" s="346">
        <v>0.25460327821706835</v>
      </c>
      <c r="P7554" s="347">
        <v>0.20331236437304806</v>
      </c>
      <c r="Q7554" s="348">
        <v>8.8417329796640146E-3</v>
      </c>
      <c r="R7554" s="346">
        <v>1.5716580425178116E-2</v>
      </c>
      <c r="S7554" s="347">
        <v>4.7048657497807175E-3</v>
      </c>
      <c r="T7554" s="349">
        <v>0.17753946529865586</v>
      </c>
      <c r="U7554" s="349">
        <v>0.31689032851898757</v>
      </c>
      <c r="V7554" s="361">
        <v>7.429802181231597E-2</v>
      </c>
    </row>
    <row r="7555" spans="1:22" ht="16" hidden="1" customHeight="1" outlineLevel="1">
      <c r="A7555" s="65">
        <v>7546</v>
      </c>
      <c r="B7555" s="117">
        <v>1</v>
      </c>
      <c r="C7555" s="325">
        <v>1.4794976693208392E-4</v>
      </c>
      <c r="D7555" s="326">
        <v>1.1476565865426873E-4</v>
      </c>
      <c r="E7555" s="327">
        <v>1.2984304066274358E-4</v>
      </c>
      <c r="F7555" s="332">
        <v>0</v>
      </c>
      <c r="G7555" s="326">
        <v>0</v>
      </c>
      <c r="H7555" s="327">
        <v>0</v>
      </c>
      <c r="I7555" s="332">
        <v>2.095202432217971E-4</v>
      </c>
      <c r="J7555" s="326">
        <v>0</v>
      </c>
      <c r="K7555" s="327">
        <v>1.6342733871950202E-4</v>
      </c>
      <c r="L7555" s="336">
        <v>1.644775488145868E-4</v>
      </c>
      <c r="M7555" s="337">
        <v>1.1415525114155251E-4</v>
      </c>
      <c r="N7555" s="345">
        <v>0.25450632060283435</v>
      </c>
      <c r="O7555" s="346">
        <v>0.31697419897647261</v>
      </c>
      <c r="P7555" s="347">
        <v>0.30304429571880487</v>
      </c>
      <c r="Q7555" s="348">
        <v>8.8417329796640146E-3</v>
      </c>
      <c r="R7555" s="346">
        <v>1.4135949516191015E-2</v>
      </c>
      <c r="S7555" s="347">
        <v>1.5821212444725545E-3</v>
      </c>
      <c r="T7555" s="349">
        <v>0.18933105271002884</v>
      </c>
      <c r="U7555" s="349">
        <v>0.37751709834727143</v>
      </c>
      <c r="V7555" s="361">
        <v>0.13863599520025582</v>
      </c>
    </row>
    <row r="7556" spans="1:22" ht="16" hidden="1" customHeight="1" outlineLevel="1">
      <c r="A7556" s="65">
        <v>7547</v>
      </c>
      <c r="B7556" s="117">
        <v>1</v>
      </c>
      <c r="C7556" s="325">
        <v>1.5228744333996134E-4</v>
      </c>
      <c r="D7556" s="326">
        <v>1.1249095391726223E-4</v>
      </c>
      <c r="E7556" s="327">
        <v>1.3695204119058686E-4</v>
      </c>
      <c r="F7556" s="332">
        <v>0</v>
      </c>
      <c r="G7556" s="326">
        <v>0</v>
      </c>
      <c r="H7556" s="327">
        <v>0</v>
      </c>
      <c r="I7556" s="332">
        <v>1.9837554943340365E-4</v>
      </c>
      <c r="J7556" s="326">
        <v>0</v>
      </c>
      <c r="K7556" s="327">
        <v>1.7531296335364765E-4</v>
      </c>
      <c r="L7556" s="336">
        <v>1.8797434150238492E-4</v>
      </c>
      <c r="M7556" s="337">
        <v>1.1415525114155251E-4</v>
      </c>
      <c r="N7556" s="345">
        <v>0.29523304793119354</v>
      </c>
      <c r="O7556" s="346">
        <v>0.35726334234718404</v>
      </c>
      <c r="P7556" s="347">
        <v>0.36265906691889754</v>
      </c>
      <c r="Q7556" s="348">
        <v>8.8417329796640146E-3</v>
      </c>
      <c r="R7556" s="346">
        <v>1.1400788829362211E-2</v>
      </c>
      <c r="S7556" s="347">
        <v>5.9705627453587604E-3</v>
      </c>
      <c r="T7556" s="349">
        <v>0.1639411023968306</v>
      </c>
      <c r="U7556" s="349">
        <v>0.37830318288313247</v>
      </c>
      <c r="V7556" s="361">
        <v>0.22147098324600553</v>
      </c>
    </row>
    <row r="7557" spans="1:22" ht="16" hidden="1" customHeight="1" outlineLevel="1">
      <c r="A7557" s="65">
        <v>7548</v>
      </c>
      <c r="B7557" s="117">
        <v>1</v>
      </c>
      <c r="C7557" s="325">
        <v>1.5106864377290643E-4</v>
      </c>
      <c r="D7557" s="326">
        <v>1.0807763788905301E-4</v>
      </c>
      <c r="E7557" s="327">
        <v>1.356028878057407E-4</v>
      </c>
      <c r="F7557" s="332">
        <v>0</v>
      </c>
      <c r="G7557" s="326">
        <v>0</v>
      </c>
      <c r="H7557" s="327">
        <v>0</v>
      </c>
      <c r="I7557" s="332">
        <v>1.8723085564501018E-4</v>
      </c>
      <c r="J7557" s="326">
        <v>0</v>
      </c>
      <c r="K7557" s="327">
        <v>1.7531296335364765E-4</v>
      </c>
      <c r="L7557" s="336">
        <v>2.0677177565262342E-4</v>
      </c>
      <c r="M7557" s="337">
        <v>1.1415525114155251E-4</v>
      </c>
      <c r="N7557" s="345">
        <v>0.31481045720833467</v>
      </c>
      <c r="O7557" s="346">
        <v>0.34224630555628582</v>
      </c>
      <c r="P7557" s="347">
        <v>0.36454230320029785</v>
      </c>
      <c r="Q7557" s="348">
        <v>8.8417329796640146E-3</v>
      </c>
      <c r="R7557" s="346">
        <v>8.9750826896082912E-3</v>
      </c>
      <c r="S7557" s="347">
        <v>2.2149697422615762E-3</v>
      </c>
      <c r="T7557" s="349">
        <v>9.5664007547106467E-2</v>
      </c>
      <c r="U7557" s="349">
        <v>0.36159888649608501</v>
      </c>
      <c r="V7557" s="361">
        <v>0.24835990747615563</v>
      </c>
    </row>
    <row r="7558" spans="1:22" ht="16" hidden="1" customHeight="1" outlineLevel="1">
      <c r="A7558" s="65">
        <v>7549</v>
      </c>
      <c r="B7558" s="117">
        <v>1</v>
      </c>
      <c r="C7558" s="325">
        <v>1.4997484928965204E-4</v>
      </c>
      <c r="D7558" s="326">
        <v>1.063084230936035E-4</v>
      </c>
      <c r="E7558" s="327">
        <v>1.353693804891327E-4</v>
      </c>
      <c r="F7558" s="332">
        <v>0</v>
      </c>
      <c r="G7558" s="326">
        <v>0</v>
      </c>
      <c r="H7558" s="327">
        <v>0</v>
      </c>
      <c r="I7558" s="332">
        <v>1.7385722309893803E-4</v>
      </c>
      <c r="J7558" s="326">
        <v>0</v>
      </c>
      <c r="K7558" s="327">
        <v>1.7234155719511124E-4</v>
      </c>
      <c r="L7558" s="336">
        <v>1.8797434150238492E-4</v>
      </c>
      <c r="M7558" s="337">
        <v>1.1415525114155251E-4</v>
      </c>
      <c r="N7558" s="345">
        <v>0.30237808781336184</v>
      </c>
      <c r="O7558" s="346">
        <v>0.31082982062806858</v>
      </c>
      <c r="P7558" s="347">
        <v>0.33317956186841879</v>
      </c>
      <c r="Q7558" s="348">
        <v>8.8417329796640146E-3</v>
      </c>
      <c r="R7558" s="346">
        <v>9.4894950218779826E-3</v>
      </c>
      <c r="S7558" s="347">
        <v>5.9705627453587604E-3</v>
      </c>
      <c r="T7558" s="349">
        <v>7.0178963787042331E-2</v>
      </c>
      <c r="U7558" s="349">
        <v>0.32573377954742444</v>
      </c>
      <c r="V7558" s="361">
        <v>0.20616368822003953</v>
      </c>
    </row>
    <row r="7559" spans="1:22" ht="16" hidden="1" customHeight="1" outlineLevel="1">
      <c r="A7559" s="65">
        <v>7550</v>
      </c>
      <c r="B7559" s="117">
        <v>1</v>
      </c>
      <c r="C7559" s="325">
        <v>1.3676806218612902E-4</v>
      </c>
      <c r="D7559" s="326">
        <v>1.0646395846023642E-4</v>
      </c>
      <c r="E7559" s="327">
        <v>1.3073815204307421E-4</v>
      </c>
      <c r="F7559" s="332">
        <v>0</v>
      </c>
      <c r="G7559" s="326">
        <v>0</v>
      </c>
      <c r="H7559" s="327">
        <v>0</v>
      </c>
      <c r="I7559" s="332">
        <v>1.3819420297607891E-4</v>
      </c>
      <c r="J7559" s="326">
        <v>0</v>
      </c>
      <c r="K7559" s="327">
        <v>1.7234155719511124E-4</v>
      </c>
      <c r="L7559" s="336">
        <v>1.9032402077116473E-4</v>
      </c>
      <c r="M7559" s="337">
        <v>1.1415525114155251E-4</v>
      </c>
      <c r="N7559" s="345">
        <v>0.20606295020173335</v>
      </c>
      <c r="O7559" s="346">
        <v>0.23680647127622925</v>
      </c>
      <c r="P7559" s="347">
        <v>0.27049509376402753</v>
      </c>
      <c r="Q7559" s="348">
        <v>8.8417329796640146E-3</v>
      </c>
      <c r="R7559" s="346">
        <v>1.1417532333248001E-2</v>
      </c>
      <c r="S7559" s="347">
        <v>2.2149697422615762E-3</v>
      </c>
      <c r="T7559" s="349">
        <v>4.2601864195928131E-2</v>
      </c>
      <c r="U7559" s="349">
        <v>0.26608961538896697</v>
      </c>
      <c r="V7559" s="361">
        <v>8.3514463984558335E-2</v>
      </c>
    </row>
    <row r="7560" spans="1:22" ht="16" hidden="1" customHeight="1" outlineLevel="1">
      <c r="A7560" s="65">
        <v>7551</v>
      </c>
      <c r="B7560" s="117">
        <v>1</v>
      </c>
      <c r="C7560" s="325">
        <v>1.3771185056882281E-4</v>
      </c>
      <c r="D7560" s="326">
        <v>1.0350878649421086E-4</v>
      </c>
      <c r="E7560" s="327">
        <v>1.2519883958798464E-4</v>
      </c>
      <c r="F7560" s="332">
        <v>0</v>
      </c>
      <c r="G7560" s="326">
        <v>0</v>
      </c>
      <c r="H7560" s="327">
        <v>0</v>
      </c>
      <c r="I7560" s="332">
        <v>1.1144693788393462E-4</v>
      </c>
      <c r="J7560" s="326">
        <v>0</v>
      </c>
      <c r="K7560" s="327">
        <v>1.7828436951218402E-4</v>
      </c>
      <c r="L7560" s="336">
        <v>2.1382081345896285E-4</v>
      </c>
      <c r="M7560" s="337">
        <v>1.1415525114155251E-4</v>
      </c>
      <c r="N7560" s="345">
        <v>7.4737117167480271E-2</v>
      </c>
      <c r="O7560" s="346">
        <v>0.13030195966898045</v>
      </c>
      <c r="P7560" s="347">
        <v>0.11411304892662011</v>
      </c>
      <c r="Q7560" s="348">
        <v>8.8417329796640146E-3</v>
      </c>
      <c r="R7560" s="346">
        <v>1.2260031751602138E-2</v>
      </c>
      <c r="S7560" s="347">
        <v>1.2656969955780436E-3</v>
      </c>
      <c r="T7560" s="349">
        <v>5.0114246498335104E-2</v>
      </c>
      <c r="U7560" s="349">
        <v>0.26648265765689744</v>
      </c>
      <c r="V7560" s="361">
        <v>3.6672614292881038E-2</v>
      </c>
    </row>
    <row r="7561" spans="1:22" ht="16" hidden="1" customHeight="1" outlineLevel="1">
      <c r="A7561" s="65">
        <v>7552</v>
      </c>
      <c r="B7561" s="117">
        <v>1</v>
      </c>
      <c r="C7561" s="325">
        <v>1.4481838958288134E-4</v>
      </c>
      <c r="D7561" s="326">
        <v>1.0926359505962905E-4</v>
      </c>
      <c r="E7561" s="327">
        <v>1.3095868673098176E-4</v>
      </c>
      <c r="F7561" s="332">
        <v>0</v>
      </c>
      <c r="G7561" s="326">
        <v>0</v>
      </c>
      <c r="H7561" s="327">
        <v>0</v>
      </c>
      <c r="I7561" s="332">
        <v>9.1386489064826379E-5</v>
      </c>
      <c r="J7561" s="326">
        <v>0</v>
      </c>
      <c r="K7561" s="327">
        <v>1.7531296335364765E-4</v>
      </c>
      <c r="L7561" s="336">
        <v>2.2321953053408208E-4</v>
      </c>
      <c r="M7561" s="337">
        <v>1.1415525114155251E-4</v>
      </c>
      <c r="N7561" s="345">
        <v>9.7172542397488699E-3</v>
      </c>
      <c r="O7561" s="346">
        <v>1.9720037266966039E-2</v>
      </c>
      <c r="P7561" s="347">
        <v>1.1161357225664775E-2</v>
      </c>
      <c r="Q7561" s="348">
        <v>8.8417329796640146E-3</v>
      </c>
      <c r="R7561" s="346">
        <v>1.049307559642979E-2</v>
      </c>
      <c r="S7561" s="347">
        <v>1.8985454933670655E-3</v>
      </c>
      <c r="T7561" s="349">
        <v>8.6249756307381298E-2</v>
      </c>
      <c r="U7561" s="349">
        <v>0.31217382130382132</v>
      </c>
      <c r="V7561" s="361">
        <v>0</v>
      </c>
    </row>
    <row r="7562" spans="1:22" ht="16" hidden="1" customHeight="1" outlineLevel="1">
      <c r="A7562" s="65">
        <v>7553</v>
      </c>
      <c r="B7562" s="117">
        <v>1</v>
      </c>
      <c r="C7562" s="325">
        <v>1.4801851972817419E-4</v>
      </c>
      <c r="D7562" s="326">
        <v>1.1449347176266113E-4</v>
      </c>
      <c r="E7562" s="327">
        <v>1.3482453008371406E-4</v>
      </c>
      <c r="F7562" s="332">
        <v>0</v>
      </c>
      <c r="G7562" s="326">
        <v>0</v>
      </c>
      <c r="H7562" s="327">
        <v>0</v>
      </c>
      <c r="I7562" s="332">
        <v>1.0476012161089854E-4</v>
      </c>
      <c r="J7562" s="326">
        <v>0</v>
      </c>
      <c r="K7562" s="327">
        <v>1.7234155719511124E-4</v>
      </c>
      <c r="L7562" s="336">
        <v>2.2321953053408208E-4</v>
      </c>
      <c r="M7562" s="337">
        <v>1.1415525114155251E-4</v>
      </c>
      <c r="N7562" s="345">
        <v>0</v>
      </c>
      <c r="O7562" s="346">
        <v>0</v>
      </c>
      <c r="P7562" s="347">
        <v>0</v>
      </c>
      <c r="Q7562" s="348">
        <v>8.8417329796640146E-3</v>
      </c>
      <c r="R7562" s="346">
        <v>9.6750046566154227E-3</v>
      </c>
      <c r="S7562" s="347">
        <v>2.2149697422615762E-3</v>
      </c>
      <c r="T7562" s="349">
        <v>0.12628409743792982</v>
      </c>
      <c r="U7562" s="349">
        <v>0.38115273932562882</v>
      </c>
      <c r="V7562" s="361">
        <v>0</v>
      </c>
    </row>
    <row r="7563" spans="1:22" ht="16" hidden="1" customHeight="1" outlineLevel="1">
      <c r="A7563" s="65">
        <v>7554</v>
      </c>
      <c r="B7563" s="117">
        <v>1</v>
      </c>
      <c r="C7563" s="325">
        <v>1.5137490622821768E-4</v>
      </c>
      <c r="D7563" s="326">
        <v>1.2071488642797808E-4</v>
      </c>
      <c r="E7563" s="327">
        <v>1.3889793549565346E-4</v>
      </c>
      <c r="F7563" s="332">
        <v>0</v>
      </c>
      <c r="G7563" s="326">
        <v>0</v>
      </c>
      <c r="H7563" s="327">
        <v>0</v>
      </c>
      <c r="I7563" s="332">
        <v>1.5156783552215111E-4</v>
      </c>
      <c r="J7563" s="326">
        <v>0</v>
      </c>
      <c r="K7563" s="327">
        <v>1.7531296335364765E-4</v>
      </c>
      <c r="L7563" s="336">
        <v>1.644775488145868E-4</v>
      </c>
      <c r="M7563" s="337">
        <v>1.1415525114155251E-4</v>
      </c>
      <c r="N7563" s="345">
        <v>0</v>
      </c>
      <c r="O7563" s="346">
        <v>0</v>
      </c>
      <c r="P7563" s="347">
        <v>0</v>
      </c>
      <c r="Q7563" s="348">
        <v>8.8417329796640146E-3</v>
      </c>
      <c r="R7563" s="346">
        <v>1.3309206693531885E-2</v>
      </c>
      <c r="S7563" s="347">
        <v>3.797090986734131E-3</v>
      </c>
      <c r="T7563" s="349">
        <v>0.17497194223327625</v>
      </c>
      <c r="U7563" s="349">
        <v>0.44502210786433949</v>
      </c>
      <c r="V7563" s="361">
        <v>0</v>
      </c>
    </row>
    <row r="7564" spans="1:22" ht="16" hidden="1" customHeight="1" outlineLevel="1">
      <c r="A7564" s="65">
        <v>7555</v>
      </c>
      <c r="B7564" s="117">
        <v>1</v>
      </c>
      <c r="C7564" s="325">
        <v>1.5876895693501736E-4</v>
      </c>
      <c r="D7564" s="326">
        <v>1.3272999350037146E-4</v>
      </c>
      <c r="E7564" s="327">
        <v>1.5205218099790364E-4</v>
      </c>
      <c r="F7564" s="332">
        <v>0</v>
      </c>
      <c r="G7564" s="326">
        <v>0</v>
      </c>
      <c r="H7564" s="327">
        <v>0</v>
      </c>
      <c r="I7564" s="332">
        <v>1.7385722309893803E-4</v>
      </c>
      <c r="J7564" s="326">
        <v>0</v>
      </c>
      <c r="K7564" s="327">
        <v>1.7828436951218402E-4</v>
      </c>
      <c r="L7564" s="336">
        <v>1.1748396343899057E-4</v>
      </c>
      <c r="M7564" s="337">
        <v>1.1415525114155251E-4</v>
      </c>
      <c r="N7564" s="345">
        <v>0</v>
      </c>
      <c r="O7564" s="346">
        <v>0</v>
      </c>
      <c r="P7564" s="347">
        <v>0</v>
      </c>
      <c r="Q7564" s="348">
        <v>8.8417329796640146E-3</v>
      </c>
      <c r="R7564" s="346">
        <v>1.2180478948807779E-2</v>
      </c>
      <c r="S7564" s="347">
        <v>3.797090986734131E-3</v>
      </c>
      <c r="T7564" s="349">
        <v>0.25161726040720056</v>
      </c>
      <c r="U7564" s="349">
        <v>0.50781061016624118</v>
      </c>
      <c r="V7564" s="361">
        <v>0</v>
      </c>
    </row>
    <row r="7565" spans="1:22" ht="16" hidden="1" customHeight="1" outlineLevel="1">
      <c r="A7565" s="65">
        <v>7556</v>
      </c>
      <c r="B7565" s="117">
        <v>1</v>
      </c>
      <c r="C7565" s="325">
        <v>1.5441878001875989E-4</v>
      </c>
      <c r="D7565" s="326">
        <v>1.3477139518742857E-4</v>
      </c>
      <c r="E7565" s="327">
        <v>1.5187056419609741E-4</v>
      </c>
      <c r="F7565" s="332">
        <v>0</v>
      </c>
      <c r="G7565" s="326">
        <v>0</v>
      </c>
      <c r="H7565" s="327">
        <v>0</v>
      </c>
      <c r="I7565" s="332">
        <v>1.8500191688733148E-4</v>
      </c>
      <c r="J7565" s="326">
        <v>0</v>
      </c>
      <c r="K7565" s="327">
        <v>1.8422718182925681E-4</v>
      </c>
      <c r="L7565" s="336">
        <v>8.811297257924293E-5</v>
      </c>
      <c r="M7565" s="337">
        <v>1.1415525114155251E-4</v>
      </c>
      <c r="N7565" s="345">
        <v>0</v>
      </c>
      <c r="O7565" s="346">
        <v>0</v>
      </c>
      <c r="P7565" s="347">
        <v>0</v>
      </c>
      <c r="Q7565" s="348">
        <v>8.8417329796640146E-3</v>
      </c>
      <c r="R7565" s="346">
        <v>1.2186274888337987E-2</v>
      </c>
      <c r="S7565" s="347">
        <v>2.2149697422615762E-3</v>
      </c>
      <c r="T7565" s="349">
        <v>0.2583688951346802</v>
      </c>
      <c r="U7565" s="349">
        <v>0.52166535011079229</v>
      </c>
      <c r="V7565" s="361">
        <v>0</v>
      </c>
    </row>
    <row r="7566" spans="1:22" ht="16" hidden="1" customHeight="1" outlineLevel="1">
      <c r="A7566" s="65">
        <v>7557</v>
      </c>
      <c r="B7566" s="117">
        <v>1</v>
      </c>
      <c r="C7566" s="325">
        <v>1.4853729082594627E-4</v>
      </c>
      <c r="D7566" s="326">
        <v>1.3401316027509308E-4</v>
      </c>
      <c r="E7566" s="327">
        <v>1.4895172273849753E-4</v>
      </c>
      <c r="F7566" s="332">
        <v>0</v>
      </c>
      <c r="G7566" s="326">
        <v>0</v>
      </c>
      <c r="H7566" s="327">
        <v>0</v>
      </c>
      <c r="I7566" s="332">
        <v>1.9614661067572496E-4</v>
      </c>
      <c r="J7566" s="326">
        <v>0</v>
      </c>
      <c r="K7566" s="327">
        <v>1.8719858798779324E-4</v>
      </c>
      <c r="L7566" s="336">
        <v>5.8741981719495287E-5</v>
      </c>
      <c r="M7566" s="337">
        <v>1.1415525114155251E-4</v>
      </c>
      <c r="N7566" s="345">
        <v>0</v>
      </c>
      <c r="O7566" s="346">
        <v>0</v>
      </c>
      <c r="P7566" s="347">
        <v>0</v>
      </c>
      <c r="Q7566" s="348">
        <v>8.8417329796640146E-3</v>
      </c>
      <c r="R7566" s="346">
        <v>1.1375373442631658E-2</v>
      </c>
      <c r="S7566" s="347">
        <v>2.5313939911560872E-3</v>
      </c>
      <c r="T7566" s="349">
        <v>0.19465628573451985</v>
      </c>
      <c r="U7566" s="349">
        <v>0.50220975784823119</v>
      </c>
      <c r="V7566" s="361">
        <v>0</v>
      </c>
    </row>
    <row r="7567" spans="1:22" ht="16" hidden="1" customHeight="1" outlineLevel="1">
      <c r="A7567" s="65">
        <v>7558</v>
      </c>
      <c r="B7567" s="117">
        <v>1</v>
      </c>
      <c r="C7567" s="325">
        <v>1.3784935616100336E-4</v>
      </c>
      <c r="D7567" s="326">
        <v>1.3033863723839025E-4</v>
      </c>
      <c r="E7567" s="327">
        <v>1.3717257587849441E-4</v>
      </c>
      <c r="F7567" s="332">
        <v>0</v>
      </c>
      <c r="G7567" s="326">
        <v>0</v>
      </c>
      <c r="H7567" s="327">
        <v>0</v>
      </c>
      <c r="I7567" s="332">
        <v>2.0060448819108232E-4</v>
      </c>
      <c r="J7567" s="326">
        <v>1.2619406509722927E-4</v>
      </c>
      <c r="K7567" s="327">
        <v>1.8422718182925681E-4</v>
      </c>
      <c r="L7567" s="336">
        <v>3.7594868300476983E-5</v>
      </c>
      <c r="M7567" s="337">
        <v>1.1415525114155251E-4</v>
      </c>
      <c r="N7567" s="345">
        <v>0</v>
      </c>
      <c r="O7567" s="346">
        <v>0</v>
      </c>
      <c r="P7567" s="347">
        <v>0</v>
      </c>
      <c r="Q7567" s="348">
        <v>8.8417329796640146E-3</v>
      </c>
      <c r="R7567" s="346">
        <v>1.0901617612241581E-2</v>
      </c>
      <c r="S7567" s="347">
        <v>3.4806667378396196E-3</v>
      </c>
      <c r="T7567" s="349">
        <v>0.13645909625258229</v>
      </c>
      <c r="U7567" s="349">
        <v>0.39549878210509304</v>
      </c>
      <c r="V7567" s="361">
        <v>0</v>
      </c>
    </row>
    <row r="7568" spans="1:22" ht="16" hidden="1" customHeight="1" outlineLevel="1">
      <c r="A7568" s="65">
        <v>7559</v>
      </c>
      <c r="B7568" s="117">
        <v>1</v>
      </c>
      <c r="C7568" s="325">
        <v>1.2728017632567096E-4</v>
      </c>
      <c r="D7568" s="326">
        <v>1.1960669694071849E-4</v>
      </c>
      <c r="E7568" s="327">
        <v>1.261588141118175E-4</v>
      </c>
      <c r="F7568" s="332">
        <v>0</v>
      </c>
      <c r="G7568" s="326">
        <v>0</v>
      </c>
      <c r="H7568" s="327">
        <v>0</v>
      </c>
      <c r="I7568" s="332">
        <v>2.1843599825251188E-4</v>
      </c>
      <c r="J7568" s="326">
        <v>0</v>
      </c>
      <c r="K7568" s="327">
        <v>1.9016999414632964E-4</v>
      </c>
      <c r="L7568" s="336">
        <v>2.3496792687798115E-5</v>
      </c>
      <c r="M7568" s="337">
        <v>1.1415525114155251E-4</v>
      </c>
      <c r="N7568" s="345">
        <v>0</v>
      </c>
      <c r="O7568" s="346">
        <v>0</v>
      </c>
      <c r="P7568" s="347">
        <v>0</v>
      </c>
      <c r="Q7568" s="348">
        <v>8.8417329796640146E-3</v>
      </c>
      <c r="R7568" s="346">
        <v>1.2149567753448885E-2</v>
      </c>
      <c r="S7568" s="347">
        <v>6.6449092267847291E-3</v>
      </c>
      <c r="T7568" s="349">
        <v>0.10916727700206584</v>
      </c>
      <c r="U7568" s="349">
        <v>0.30863644089244652</v>
      </c>
      <c r="V7568" s="361">
        <v>0</v>
      </c>
    </row>
    <row r="7569" spans="1:22" ht="16" hidden="1" customHeight="1" outlineLevel="1">
      <c r="A7569" s="65">
        <v>7560</v>
      </c>
      <c r="B7569" s="117">
        <v>1</v>
      </c>
      <c r="C7569" s="325">
        <v>1.1186704949306907E-4</v>
      </c>
      <c r="D7569" s="326">
        <v>1.0939968850543286E-4</v>
      </c>
      <c r="E7569" s="327">
        <v>1.1291376020866422E-4</v>
      </c>
      <c r="F7569" s="332">
        <v>0</v>
      </c>
      <c r="G7569" s="326">
        <v>0</v>
      </c>
      <c r="H7569" s="327">
        <v>0</v>
      </c>
      <c r="I7569" s="332">
        <v>2.2289387576786924E-4</v>
      </c>
      <c r="J7569" s="326">
        <v>0</v>
      </c>
      <c r="K7569" s="327">
        <v>1.9611280646340243E-4</v>
      </c>
      <c r="L7569" s="336">
        <v>9.3987170751192458E-6</v>
      </c>
      <c r="M7569" s="337">
        <v>1.1415525114155251E-4</v>
      </c>
      <c r="N7569" s="345">
        <v>0</v>
      </c>
      <c r="O7569" s="346">
        <v>0</v>
      </c>
      <c r="P7569" s="347">
        <v>0</v>
      </c>
      <c r="Q7569" s="348">
        <v>8.8417329796640146E-3</v>
      </c>
      <c r="R7569" s="346">
        <v>1.0879078168825581E-2</v>
      </c>
      <c r="S7569" s="347">
        <v>8.5434547201517948E-3</v>
      </c>
      <c r="T7569" s="349">
        <v>5.7721722247607986E-2</v>
      </c>
      <c r="U7569" s="349">
        <v>0.2304210295742716</v>
      </c>
      <c r="V7569" s="361">
        <v>0</v>
      </c>
    </row>
    <row r="7570" spans="1:22" ht="16" hidden="1" customHeight="1" outlineLevel="1">
      <c r="A7570" s="65">
        <v>7561</v>
      </c>
      <c r="B7570" s="117">
        <v>1</v>
      </c>
      <c r="C7570" s="325">
        <v>1.0080409957672467E-4</v>
      </c>
      <c r="D7570" s="326">
        <v>9.8667748207761111E-5</v>
      </c>
      <c r="E7570" s="327">
        <v>1.0101785969035711E-4</v>
      </c>
      <c r="F7570" s="332">
        <v>0</v>
      </c>
      <c r="G7570" s="326">
        <v>0</v>
      </c>
      <c r="H7570" s="327">
        <v>0</v>
      </c>
      <c r="I7570" s="332">
        <v>2.2066493701019058E-4</v>
      </c>
      <c r="J7570" s="326">
        <v>0</v>
      </c>
      <c r="K7570" s="327">
        <v>1.9611280646340243E-4</v>
      </c>
      <c r="L7570" s="336">
        <v>5.8741981719495289E-6</v>
      </c>
      <c r="M7570" s="337">
        <v>1.1415525114155251E-4</v>
      </c>
      <c r="N7570" s="345">
        <v>0</v>
      </c>
      <c r="O7570" s="346">
        <v>0</v>
      </c>
      <c r="P7570" s="347">
        <v>0</v>
      </c>
      <c r="Q7570" s="348">
        <v>8.8417329796640146E-3</v>
      </c>
      <c r="R7570" s="346">
        <v>1.0005667555112551E-2</v>
      </c>
      <c r="S7570" s="347">
        <v>6.6449092267847291E-3</v>
      </c>
      <c r="T7570" s="349">
        <v>4.0414714918012178E-2</v>
      </c>
      <c r="U7570" s="349">
        <v>0.2088037048380926</v>
      </c>
      <c r="V7570" s="361">
        <v>0</v>
      </c>
    </row>
    <row r="7571" spans="1:22" ht="16" hidden="1" customHeight="1" outlineLevel="1">
      <c r="A7571" s="65">
        <v>7562</v>
      </c>
      <c r="B7571" s="117">
        <v>1</v>
      </c>
      <c r="C7571" s="325">
        <v>9.3916319459317005E-5</v>
      </c>
      <c r="D7571" s="326">
        <v>9.4565502912817741E-5</v>
      </c>
      <c r="E7571" s="327">
        <v>8.8304683563922019E-5</v>
      </c>
      <c r="F7571" s="332">
        <v>0</v>
      </c>
      <c r="G7571" s="326">
        <v>0</v>
      </c>
      <c r="H7571" s="327">
        <v>0</v>
      </c>
      <c r="I7571" s="332">
        <v>2.2289387576786924E-4</v>
      </c>
      <c r="J7571" s="326">
        <v>1.3729256593639927E-4</v>
      </c>
      <c r="K7571" s="327">
        <v>2.0205561878047524E-4</v>
      </c>
      <c r="L7571" s="336">
        <v>2.3496792687798115E-6</v>
      </c>
      <c r="M7571" s="337">
        <v>1.1415525114155251E-4</v>
      </c>
      <c r="N7571" s="345">
        <v>0</v>
      </c>
      <c r="O7571" s="346">
        <v>0</v>
      </c>
      <c r="P7571" s="347">
        <v>0</v>
      </c>
      <c r="Q7571" s="348">
        <v>8.8417329796640146E-3</v>
      </c>
      <c r="R7571" s="346">
        <v>1.0011463494642761E-2</v>
      </c>
      <c r="S7571" s="347">
        <v>8.2270304712572847E-3</v>
      </c>
      <c r="T7571" s="349">
        <v>1.2171961198836611E-2</v>
      </c>
      <c r="U7571" s="349">
        <v>0.1809959643820078</v>
      </c>
      <c r="V7571" s="361">
        <v>0</v>
      </c>
    </row>
    <row r="7572" spans="1:22" ht="16" hidden="1" customHeight="1" outlineLevel="1">
      <c r="A7572" s="65">
        <v>7563</v>
      </c>
      <c r="B7572" s="117">
        <v>1</v>
      </c>
      <c r="C7572" s="325">
        <v>8.9447387713449073E-5</v>
      </c>
      <c r="D7572" s="326">
        <v>8.7469201810190587E-5</v>
      </c>
      <c r="E7572" s="327">
        <v>8.2194575446012922E-5</v>
      </c>
      <c r="F7572" s="332">
        <v>0</v>
      </c>
      <c r="G7572" s="326">
        <v>0</v>
      </c>
      <c r="H7572" s="327">
        <v>0</v>
      </c>
      <c r="I7572" s="332">
        <v>2.2066493701019058E-4</v>
      </c>
      <c r="J7572" s="326">
        <v>1.7346545756036078E-4</v>
      </c>
      <c r="K7572" s="327">
        <v>2.0205561878047524E-4</v>
      </c>
      <c r="L7572" s="336">
        <v>1.1748396343899057E-6</v>
      </c>
      <c r="M7572" s="337">
        <v>1.1415525114155251E-4</v>
      </c>
      <c r="N7572" s="345">
        <v>0</v>
      </c>
      <c r="O7572" s="346">
        <v>0</v>
      </c>
      <c r="P7572" s="347">
        <v>0</v>
      </c>
      <c r="Q7572" s="348">
        <v>8.8417329796640146E-3</v>
      </c>
      <c r="R7572" s="346">
        <v>8.7003174081398439E-3</v>
      </c>
      <c r="S7572" s="347">
        <v>6.6449092267847291E-3</v>
      </c>
      <c r="T7572" s="349">
        <v>1.1601400517641145E-2</v>
      </c>
      <c r="U7572" s="349">
        <v>0.16674818216952617</v>
      </c>
      <c r="V7572" s="361">
        <v>0</v>
      </c>
    </row>
    <row r="7573" spans="1:22" ht="16" hidden="1" customHeight="1" outlineLevel="1">
      <c r="A7573" s="65">
        <v>7564</v>
      </c>
      <c r="B7573" s="117">
        <v>1</v>
      </c>
      <c r="C7573" s="325">
        <v>8.6753528157548256E-5</v>
      </c>
      <c r="D7573" s="326">
        <v>8.1617183640626822E-5</v>
      </c>
      <c r="E7573" s="327">
        <v>7.9963283309536563E-5</v>
      </c>
      <c r="F7573" s="332">
        <v>0</v>
      </c>
      <c r="G7573" s="326">
        <v>0</v>
      </c>
      <c r="H7573" s="327">
        <v>0</v>
      </c>
      <c r="I7573" s="332">
        <v>2.1397812073715446E-4</v>
      </c>
      <c r="J7573" s="326">
        <v>1.8250868046635111E-4</v>
      </c>
      <c r="K7573" s="327">
        <v>2.1394124341462081E-4</v>
      </c>
      <c r="L7573" s="336">
        <v>1.409807561267887E-5</v>
      </c>
      <c r="M7573" s="337">
        <v>1.1415525114155251E-4</v>
      </c>
      <c r="N7573" s="345">
        <v>0</v>
      </c>
      <c r="O7573" s="346">
        <v>0</v>
      </c>
      <c r="P7573" s="347">
        <v>0</v>
      </c>
      <c r="Q7573" s="348">
        <v>8.8417329796640146E-3</v>
      </c>
      <c r="R7573" s="346">
        <v>7.5206723744694511E-3</v>
      </c>
      <c r="S7573" s="347">
        <v>7.9106062223627746E-3</v>
      </c>
      <c r="T7573" s="349">
        <v>9.4142512397251896E-3</v>
      </c>
      <c r="U7573" s="349">
        <v>0.15849429454298511</v>
      </c>
      <c r="V7573" s="361">
        <v>0</v>
      </c>
    </row>
    <row r="7574" spans="1:22" ht="16" hidden="1" customHeight="1" outlineLevel="1">
      <c r="A7574" s="65">
        <v>7565</v>
      </c>
      <c r="B7574" s="117">
        <v>1</v>
      </c>
      <c r="C7574" s="325">
        <v>8.7091041883809609E-5</v>
      </c>
      <c r="D7574" s="326">
        <v>8.0683971440829281E-5</v>
      </c>
      <c r="E7574" s="327">
        <v>7.8925473013501042E-5</v>
      </c>
      <c r="F7574" s="332">
        <v>0</v>
      </c>
      <c r="G7574" s="326">
        <v>0</v>
      </c>
      <c r="H7574" s="327">
        <v>0</v>
      </c>
      <c r="I7574" s="332">
        <v>2.1174918197947579E-4</v>
      </c>
      <c r="J7574" s="326">
        <v>1.644222346543704E-4</v>
      </c>
      <c r="K7574" s="327">
        <v>2.1096983725608443E-4</v>
      </c>
      <c r="L7574" s="336">
        <v>3.7594868300476983E-5</v>
      </c>
      <c r="M7574" s="337">
        <v>1.1415525114155251E-4</v>
      </c>
      <c r="N7574" s="345">
        <v>0</v>
      </c>
      <c r="O7574" s="346">
        <v>0</v>
      </c>
      <c r="P7574" s="347">
        <v>0</v>
      </c>
      <c r="Q7574" s="348">
        <v>8.8417329796640146E-3</v>
      </c>
      <c r="R7574" s="346">
        <v>7.7739716361978611E-3</v>
      </c>
      <c r="S7574" s="347">
        <v>4.1135152356286423E-3</v>
      </c>
      <c r="T7574" s="349">
        <v>1.0840652942713856E-2</v>
      </c>
      <c r="U7574" s="349">
        <v>0.15986994248074193</v>
      </c>
      <c r="V7574" s="361">
        <v>0</v>
      </c>
    </row>
    <row r="7575" spans="1:22" ht="16" hidden="1" customHeight="1" outlineLevel="1">
      <c r="A7575" s="65">
        <v>7566</v>
      </c>
      <c r="B7575" s="117">
        <v>1</v>
      </c>
      <c r="C7575" s="325">
        <v>8.7009788579339286E-5</v>
      </c>
      <c r="D7575" s="326">
        <v>8.2686489286228179E-5</v>
      </c>
      <c r="E7575" s="327">
        <v>7.8678993068192614E-5</v>
      </c>
      <c r="F7575" s="332">
        <v>0</v>
      </c>
      <c r="G7575" s="326">
        <v>0</v>
      </c>
      <c r="H7575" s="327">
        <v>0</v>
      </c>
      <c r="I7575" s="332">
        <v>2.0729130446411843E-4</v>
      </c>
      <c r="J7575" s="326">
        <v>1.7963129135989961E-4</v>
      </c>
      <c r="K7575" s="327">
        <v>2.1691264957315727E-4</v>
      </c>
      <c r="L7575" s="336">
        <v>9.3987170751192462E-5</v>
      </c>
      <c r="M7575" s="337">
        <v>1.1415525114155251E-4</v>
      </c>
      <c r="N7575" s="345">
        <v>0</v>
      </c>
      <c r="O7575" s="346">
        <v>0</v>
      </c>
      <c r="P7575" s="347">
        <v>0</v>
      </c>
      <c r="Q7575" s="348">
        <v>8.8417329796640146E-3</v>
      </c>
      <c r="R7575" s="346">
        <v>7.8223131127314587E-3</v>
      </c>
      <c r="S7575" s="347">
        <v>2.2149697422615762E-3</v>
      </c>
      <c r="T7575" s="349">
        <v>1.1981774305104788E-2</v>
      </c>
      <c r="U7575" s="349">
        <v>0.16291602005720354</v>
      </c>
      <c r="V7575" s="361">
        <v>0</v>
      </c>
    </row>
    <row r="7576" spans="1:22" ht="16" hidden="1" customHeight="1" outlineLevel="1">
      <c r="A7576" s="65">
        <v>7567</v>
      </c>
      <c r="B7576" s="117">
        <v>1</v>
      </c>
      <c r="C7576" s="325">
        <v>9.3322545311264621E-5</v>
      </c>
      <c r="D7576" s="326">
        <v>8.6263802718785428E-5</v>
      </c>
      <c r="E7576" s="327">
        <v>8.2959960539339111E-5</v>
      </c>
      <c r="F7576" s="332">
        <v>0</v>
      </c>
      <c r="G7576" s="326">
        <v>0</v>
      </c>
      <c r="H7576" s="327">
        <v>0</v>
      </c>
      <c r="I7576" s="332">
        <v>2.1174918197947579E-4</v>
      </c>
      <c r="J7576" s="326">
        <v>1.8579712515943853E-4</v>
      </c>
      <c r="K7576" s="327">
        <v>2.0799843109754802E-4</v>
      </c>
      <c r="L7576" s="336">
        <v>1.8210014333043539E-4</v>
      </c>
      <c r="M7576" s="337">
        <v>1.1415525114155251E-4</v>
      </c>
      <c r="N7576" s="345">
        <v>1.857710369363754E-3</v>
      </c>
      <c r="O7576" s="346">
        <v>2.3354072556653133E-2</v>
      </c>
      <c r="P7576" s="347">
        <v>1.9398573352653173E-2</v>
      </c>
      <c r="Q7576" s="348">
        <v>8.8417329796640146E-3</v>
      </c>
      <c r="R7576" s="346">
        <v>8.8446550604517216E-3</v>
      </c>
      <c r="S7576" s="347">
        <v>2.5313939911560872E-3</v>
      </c>
      <c r="T7576" s="349">
        <v>1.4739484264216207E-2</v>
      </c>
      <c r="U7576" s="349">
        <v>0.16822209067426566</v>
      </c>
      <c r="V7576" s="361">
        <v>0</v>
      </c>
    </row>
    <row r="7577" spans="1:22" ht="16" hidden="1" customHeight="1" outlineLevel="1">
      <c r="A7577" s="65">
        <v>7568</v>
      </c>
      <c r="B7577" s="117">
        <v>1</v>
      </c>
      <c r="C7577" s="325">
        <v>1.1427339735622873E-4</v>
      </c>
      <c r="D7577" s="326">
        <v>9.6043088895830518E-5</v>
      </c>
      <c r="E7577" s="327">
        <v>9.7190934223726139E-5</v>
      </c>
      <c r="F7577" s="332">
        <v>0</v>
      </c>
      <c r="G7577" s="326">
        <v>0</v>
      </c>
      <c r="H7577" s="327">
        <v>0</v>
      </c>
      <c r="I7577" s="332">
        <v>2.1397812073715446E-4</v>
      </c>
      <c r="J7577" s="326">
        <v>0</v>
      </c>
      <c r="K7577" s="327">
        <v>2.0799843109754802E-4</v>
      </c>
      <c r="L7577" s="336">
        <v>1.5860335064263727E-4</v>
      </c>
      <c r="M7577" s="337">
        <v>1.1415525114155251E-4</v>
      </c>
      <c r="N7577" s="345">
        <v>3.3867489041477669E-2</v>
      </c>
      <c r="O7577" s="346">
        <v>0.10484946482355284</v>
      </c>
      <c r="P7577" s="347">
        <v>9.5045605845375802E-2</v>
      </c>
      <c r="Q7577" s="348">
        <v>8.8417329796640146E-3</v>
      </c>
      <c r="R7577" s="346">
        <v>8.1684747946954434E-3</v>
      </c>
      <c r="S7577" s="347">
        <v>5.6956364801011962E-3</v>
      </c>
      <c r="T7577" s="349">
        <v>4.7546723432955511E-2</v>
      </c>
      <c r="U7577" s="349">
        <v>0.23209145921297633</v>
      </c>
      <c r="V7577" s="361">
        <v>0</v>
      </c>
    </row>
    <row r="7578" spans="1:22" ht="16" hidden="1" customHeight="1" outlineLevel="1">
      <c r="A7578" s="65">
        <v>7569</v>
      </c>
      <c r="B7578" s="117">
        <v>1</v>
      </c>
      <c r="C7578" s="325">
        <v>1.3394294729223769E-4</v>
      </c>
      <c r="D7578" s="326">
        <v>1.0821373133485681E-4</v>
      </c>
      <c r="E7578" s="327">
        <v>1.1265430763465534E-4</v>
      </c>
      <c r="F7578" s="332">
        <v>0</v>
      </c>
      <c r="G7578" s="326">
        <v>0</v>
      </c>
      <c r="H7578" s="327">
        <v>0</v>
      </c>
      <c r="I7578" s="332">
        <v>2.095202432217971E-4</v>
      </c>
      <c r="J7578" s="326">
        <v>0</v>
      </c>
      <c r="K7578" s="327">
        <v>2.0502702493901164E-4</v>
      </c>
      <c r="L7578" s="336">
        <v>1.4685495429873823E-4</v>
      </c>
      <c r="M7578" s="337">
        <v>1.1415525114155251E-4</v>
      </c>
      <c r="N7578" s="345">
        <v>9.6600939206915218E-2</v>
      </c>
      <c r="O7578" s="346">
        <v>0.17165403328143503</v>
      </c>
      <c r="P7578" s="347">
        <v>0.17826159242818776</v>
      </c>
      <c r="Q7578" s="348">
        <v>8.8417329796640146E-3</v>
      </c>
      <c r="R7578" s="346">
        <v>7.7411289431311182E-3</v>
      </c>
      <c r="S7578" s="347">
        <v>4.7463637334176634E-3</v>
      </c>
      <c r="T7578" s="349">
        <v>0.13522288144332548</v>
      </c>
      <c r="U7578" s="349">
        <v>0.38184056329450722</v>
      </c>
      <c r="V7578" s="361">
        <v>0</v>
      </c>
    </row>
    <row r="7579" spans="1:22" ht="16" hidden="1" customHeight="1" outlineLevel="1">
      <c r="A7579" s="65">
        <v>7570</v>
      </c>
      <c r="B7579" s="117">
        <v>1</v>
      </c>
      <c r="C7579" s="325">
        <v>1.505373721667543E-4</v>
      </c>
      <c r="D7579" s="326">
        <v>1.1667096689552205E-4</v>
      </c>
      <c r="E7579" s="327">
        <v>1.2541937427589219E-4</v>
      </c>
      <c r="F7579" s="332">
        <v>0</v>
      </c>
      <c r="G7579" s="326">
        <v>0</v>
      </c>
      <c r="H7579" s="327">
        <v>0</v>
      </c>
      <c r="I7579" s="332">
        <v>1.9168873316036754E-4</v>
      </c>
      <c r="J7579" s="326">
        <v>0</v>
      </c>
      <c r="K7579" s="327">
        <v>1.9908421262193881E-4</v>
      </c>
      <c r="L7579" s="336">
        <v>1.644775488145868E-4</v>
      </c>
      <c r="M7579" s="337">
        <v>1.1415525114155251E-4</v>
      </c>
      <c r="N7579" s="345">
        <v>0.14218629365514887</v>
      </c>
      <c r="O7579" s="346">
        <v>0.2113591870551122</v>
      </c>
      <c r="P7579" s="347">
        <v>0.21868087127405667</v>
      </c>
      <c r="Q7579" s="348">
        <v>8.8417329796640146E-3</v>
      </c>
      <c r="R7579" s="346">
        <v>9.8510266531499288E-3</v>
      </c>
      <c r="S7579" s="347">
        <v>8.8598789690463049E-3</v>
      </c>
      <c r="T7579" s="349">
        <v>0.1935151643721289</v>
      </c>
      <c r="U7579" s="349">
        <v>0.44895253054364476</v>
      </c>
      <c r="V7579" s="361">
        <v>0</v>
      </c>
    </row>
    <row r="7580" spans="1:22" ht="16" hidden="1" customHeight="1" outlineLevel="1">
      <c r="A7580" s="65">
        <v>7571</v>
      </c>
      <c r="B7580" s="117">
        <v>1</v>
      </c>
      <c r="C7580" s="325">
        <v>1.5319998045170501E-4</v>
      </c>
      <c r="D7580" s="326">
        <v>1.177402725411234E-4</v>
      </c>
      <c r="E7580" s="327">
        <v>1.3040086369686267E-4</v>
      </c>
      <c r="F7580" s="332">
        <v>0</v>
      </c>
      <c r="G7580" s="326">
        <v>0</v>
      </c>
      <c r="H7580" s="327">
        <v>0</v>
      </c>
      <c r="I7580" s="332">
        <v>1.6494146806822325E-4</v>
      </c>
      <c r="J7580" s="326">
        <v>0</v>
      </c>
      <c r="K7580" s="327">
        <v>1.8719858798779324E-4</v>
      </c>
      <c r="L7580" s="336">
        <v>1.8797434150238492E-4</v>
      </c>
      <c r="M7580" s="337">
        <v>1.1415525114155251E-4</v>
      </c>
      <c r="N7580" s="345">
        <v>0.16276400851579353</v>
      </c>
      <c r="O7580" s="346">
        <v>0.24109570984809639</v>
      </c>
      <c r="P7580" s="347">
        <v>0.22721520050637081</v>
      </c>
      <c r="Q7580" s="348">
        <v>8.8417329796640146E-3</v>
      </c>
      <c r="R7580" s="346">
        <v>1.1111942227995478E-2</v>
      </c>
      <c r="S7580" s="347">
        <v>3.0926580424388176E-2</v>
      </c>
      <c r="T7580" s="349">
        <v>0.15814040213801001</v>
      </c>
      <c r="U7580" s="349">
        <v>0.44227081198882578</v>
      </c>
      <c r="V7580" s="361">
        <v>9.7630767477331637E-4</v>
      </c>
    </row>
    <row r="7581" spans="1:22" ht="16" hidden="1" customHeight="1" outlineLevel="1">
      <c r="A7581" s="65">
        <v>7572</v>
      </c>
      <c r="B7581" s="117">
        <v>1</v>
      </c>
      <c r="C7581" s="325">
        <v>1.4969983810529094E-4</v>
      </c>
      <c r="D7581" s="326">
        <v>1.1507672938753458E-4</v>
      </c>
      <c r="E7581" s="327">
        <v>1.3086787833007865E-4</v>
      </c>
      <c r="F7581" s="332">
        <v>0</v>
      </c>
      <c r="G7581" s="326">
        <v>0</v>
      </c>
      <c r="H7581" s="327">
        <v>0</v>
      </c>
      <c r="I7581" s="332">
        <v>1.1813375415697072E-4</v>
      </c>
      <c r="J7581" s="326">
        <v>0</v>
      </c>
      <c r="K7581" s="327">
        <v>1.8422718182925681E-4</v>
      </c>
      <c r="L7581" s="336">
        <v>2.0677177565262342E-4</v>
      </c>
      <c r="M7581" s="337">
        <v>1.1415525114155251E-4</v>
      </c>
      <c r="N7581" s="345">
        <v>0.16848004042152814</v>
      </c>
      <c r="O7581" s="346">
        <v>0.26060597818402831</v>
      </c>
      <c r="P7581" s="347">
        <v>0.229610633879689</v>
      </c>
      <c r="Q7581" s="348">
        <v>8.8417329796640146E-3</v>
      </c>
      <c r="R7581" s="346">
        <v>1.9712442927525421E-2</v>
      </c>
      <c r="S7581" s="347">
        <v>5.8963844625088815E-2</v>
      </c>
      <c r="T7581" s="349">
        <v>0.12248035956329338</v>
      </c>
      <c r="U7581" s="349">
        <v>0.3814475210265767</v>
      </c>
      <c r="V7581" s="361">
        <v>1.1604532887515215E-2</v>
      </c>
    </row>
    <row r="7582" spans="1:22" ht="16" hidden="1" customHeight="1" outlineLevel="1">
      <c r="A7582" s="65">
        <v>7573</v>
      </c>
      <c r="B7582" s="117">
        <v>1</v>
      </c>
      <c r="C7582" s="325">
        <v>1.4655596024770832E-4</v>
      </c>
      <c r="D7582" s="326">
        <v>1.1093560025093298E-4</v>
      </c>
      <c r="E7582" s="327">
        <v>1.3080301518657644E-4</v>
      </c>
      <c r="F7582" s="332">
        <v>0</v>
      </c>
      <c r="G7582" s="326">
        <v>0</v>
      </c>
      <c r="H7582" s="327">
        <v>0</v>
      </c>
      <c r="I7582" s="332">
        <v>0</v>
      </c>
      <c r="J7582" s="326">
        <v>0</v>
      </c>
      <c r="K7582" s="327">
        <v>1.7234155719511124E-4</v>
      </c>
      <c r="L7582" s="336">
        <v>1.8797434150238492E-4</v>
      </c>
      <c r="M7582" s="337">
        <v>1.1415525114155251E-4</v>
      </c>
      <c r="N7582" s="345">
        <v>0.16447881808751394</v>
      </c>
      <c r="O7582" s="346">
        <v>0.2391889840930905</v>
      </c>
      <c r="P7582" s="347">
        <v>0.18379674883637562</v>
      </c>
      <c r="Q7582" s="348">
        <v>3.5366931918656058E-2</v>
      </c>
      <c r="R7582" s="346">
        <v>2.4800368502291809E-2</v>
      </c>
      <c r="S7582" s="347">
        <v>8.3795368353207389E-2</v>
      </c>
      <c r="T7582" s="349">
        <v>9.3191577928592798E-2</v>
      </c>
      <c r="U7582" s="349">
        <v>0.3394902589249929</v>
      </c>
      <c r="V7582" s="361">
        <v>3.4266200630943731E-2</v>
      </c>
    </row>
    <row r="7583" spans="1:22" ht="16" hidden="1" customHeight="1" outlineLevel="1">
      <c r="A7583" s="65">
        <v>7574</v>
      </c>
      <c r="B7583" s="117">
        <v>1</v>
      </c>
      <c r="C7583" s="325">
        <v>1.3357418229502621E-4</v>
      </c>
      <c r="D7583" s="326">
        <v>1.1260760544223691E-4</v>
      </c>
      <c r="E7583" s="327">
        <v>1.2535451113238996E-4</v>
      </c>
      <c r="F7583" s="332">
        <v>0</v>
      </c>
      <c r="G7583" s="326">
        <v>0</v>
      </c>
      <c r="H7583" s="327">
        <v>0</v>
      </c>
      <c r="I7583" s="332">
        <v>0</v>
      </c>
      <c r="J7583" s="326">
        <v>0</v>
      </c>
      <c r="K7583" s="327">
        <v>1.6045593256096565E-4</v>
      </c>
      <c r="L7583" s="336">
        <v>1.9032402077116473E-4</v>
      </c>
      <c r="M7583" s="337">
        <v>1.1415525114155251E-4</v>
      </c>
      <c r="N7583" s="345">
        <v>0.13304064260597348</v>
      </c>
      <c r="O7583" s="346">
        <v>0.18284989580695879</v>
      </c>
      <c r="P7583" s="347">
        <v>0.1407144330326682</v>
      </c>
      <c r="Q7583" s="348">
        <v>4.4208664898320073E-2</v>
      </c>
      <c r="R7583" s="346">
        <v>3.4533417479377479E-2</v>
      </c>
      <c r="S7583" s="347">
        <v>9.4237368566726237E-2</v>
      </c>
      <c r="T7583" s="349">
        <v>6.6185039018674063E-2</v>
      </c>
      <c r="U7583" s="349">
        <v>0.24742010766226691</v>
      </c>
      <c r="V7583" s="361">
        <v>2.5326129570890872E-2</v>
      </c>
    </row>
    <row r="7584" spans="1:22" ht="16" hidden="1" customHeight="1" outlineLevel="1">
      <c r="A7584" s="65">
        <v>7575</v>
      </c>
      <c r="B7584" s="117">
        <v>1</v>
      </c>
      <c r="C7584" s="325">
        <v>1.3587427583695546E-4</v>
      </c>
      <c r="D7584" s="326">
        <v>1.0947745618874933E-4</v>
      </c>
      <c r="E7584" s="327">
        <v>1.2090489948813769E-4</v>
      </c>
      <c r="F7584" s="332">
        <v>0</v>
      </c>
      <c r="G7584" s="326">
        <v>0</v>
      </c>
      <c r="H7584" s="327">
        <v>0</v>
      </c>
      <c r="I7584" s="332">
        <v>0</v>
      </c>
      <c r="J7584" s="326">
        <v>0</v>
      </c>
      <c r="K7584" s="327">
        <v>1.6045593256096565E-4</v>
      </c>
      <c r="L7584" s="336">
        <v>2.1382081345896285E-4</v>
      </c>
      <c r="M7584" s="337">
        <v>1.1415525114155251E-4</v>
      </c>
      <c r="N7584" s="345">
        <v>5.6588715866772818E-2</v>
      </c>
      <c r="O7584" s="346">
        <v>7.9974805548246528E-2</v>
      </c>
      <c r="P7584" s="347">
        <v>6.6223853692437176E-2</v>
      </c>
      <c r="Q7584" s="348">
        <v>6.1892130857648102E-2</v>
      </c>
      <c r="R7584" s="346">
        <v>4.3156371250748587E-2</v>
      </c>
      <c r="S7584" s="347">
        <v>0.10309724753577255</v>
      </c>
      <c r="T7584" s="349">
        <v>6.3522422506428561E-2</v>
      </c>
      <c r="U7584" s="349">
        <v>0.24987662183683271</v>
      </c>
      <c r="V7584" s="361">
        <v>0</v>
      </c>
    </row>
    <row r="7585" spans="1:22" ht="16" hidden="1" customHeight="1" outlineLevel="1">
      <c r="A7585" s="65">
        <v>7576</v>
      </c>
      <c r="B7585" s="117">
        <v>1</v>
      </c>
      <c r="C7585" s="325">
        <v>1.4369334382867684E-4</v>
      </c>
      <c r="D7585" s="326">
        <v>1.1167439324243937E-4</v>
      </c>
      <c r="E7585" s="327">
        <v>1.287273945945054E-4</v>
      </c>
      <c r="F7585" s="332">
        <v>0</v>
      </c>
      <c r="G7585" s="326">
        <v>0</v>
      </c>
      <c r="H7585" s="327">
        <v>0</v>
      </c>
      <c r="I7585" s="332">
        <v>0</v>
      </c>
      <c r="J7585" s="326">
        <v>0</v>
      </c>
      <c r="K7585" s="327">
        <v>1.6045593256096565E-4</v>
      </c>
      <c r="L7585" s="336">
        <v>2.2321953053408208E-4</v>
      </c>
      <c r="M7585" s="337">
        <v>1.1415525114155251E-4</v>
      </c>
      <c r="N7585" s="345">
        <v>1.2575270192616183E-2</v>
      </c>
      <c r="O7585" s="346">
        <v>1.2233983078966859E-2</v>
      </c>
      <c r="P7585" s="347">
        <v>7.3943867132628838E-3</v>
      </c>
      <c r="Q7585" s="348">
        <v>7.9575596816976138E-2</v>
      </c>
      <c r="R7585" s="346">
        <v>5.0709199540995877E-2</v>
      </c>
      <c r="S7585" s="347">
        <v>0.11693691851985713</v>
      </c>
      <c r="T7585" s="349">
        <v>7.5979664045862899E-2</v>
      </c>
      <c r="U7585" s="349">
        <v>0.32209813856906705</v>
      </c>
      <c r="V7585" s="361">
        <v>0</v>
      </c>
    </row>
    <row r="7586" spans="1:22" ht="16" hidden="1" customHeight="1" outlineLevel="1">
      <c r="A7586" s="65">
        <v>7577</v>
      </c>
      <c r="B7586" s="117">
        <v>1</v>
      </c>
      <c r="C7586" s="325">
        <v>1.4749349837621208E-4</v>
      </c>
      <c r="D7586" s="326">
        <v>1.1336584035457242E-4</v>
      </c>
      <c r="E7586" s="327">
        <v>1.3145164662159862E-4</v>
      </c>
      <c r="F7586" s="332">
        <v>0</v>
      </c>
      <c r="G7586" s="326">
        <v>0</v>
      </c>
      <c r="H7586" s="327">
        <v>0</v>
      </c>
      <c r="I7586" s="332">
        <v>0</v>
      </c>
      <c r="J7586" s="326">
        <v>0</v>
      </c>
      <c r="K7586" s="327">
        <v>1.6342733871950202E-4</v>
      </c>
      <c r="L7586" s="336">
        <v>2.2321953053408208E-4</v>
      </c>
      <c r="M7586" s="337">
        <v>1.1415525114155251E-4</v>
      </c>
      <c r="N7586" s="345">
        <v>0</v>
      </c>
      <c r="O7586" s="346">
        <v>0</v>
      </c>
      <c r="P7586" s="347">
        <v>0</v>
      </c>
      <c r="Q7586" s="348">
        <v>7.9575596816976138E-2</v>
      </c>
      <c r="R7586" s="346">
        <v>5.2032022431727366E-2</v>
      </c>
      <c r="S7586" s="347">
        <v>0.13073509152030477</v>
      </c>
      <c r="T7586" s="349">
        <v>8.9482933500822273E-2</v>
      </c>
      <c r="U7586" s="349">
        <v>0.42360130426212572</v>
      </c>
      <c r="V7586" s="361">
        <v>0</v>
      </c>
    </row>
    <row r="7587" spans="1:22" ht="16" hidden="1" customHeight="1" outlineLevel="1">
      <c r="A7587" s="65">
        <v>7578</v>
      </c>
      <c r="B7587" s="117">
        <v>1</v>
      </c>
      <c r="C7587" s="325">
        <v>1.5183117478408949E-4</v>
      </c>
      <c r="D7587" s="326">
        <v>1.2271740427337698E-4</v>
      </c>
      <c r="E7587" s="327">
        <v>1.3927414172796633E-4</v>
      </c>
      <c r="F7587" s="332">
        <v>0</v>
      </c>
      <c r="G7587" s="326">
        <v>0</v>
      </c>
      <c r="H7587" s="327">
        <v>0</v>
      </c>
      <c r="I7587" s="332">
        <v>0</v>
      </c>
      <c r="J7587" s="326">
        <v>0</v>
      </c>
      <c r="K7587" s="327">
        <v>1.663987448780384E-4</v>
      </c>
      <c r="L7587" s="336">
        <v>1.644775488145868E-4</v>
      </c>
      <c r="M7587" s="337">
        <v>1.1415525114155251E-4</v>
      </c>
      <c r="N7587" s="345">
        <v>0</v>
      </c>
      <c r="O7587" s="346">
        <v>0</v>
      </c>
      <c r="P7587" s="347">
        <v>0</v>
      </c>
      <c r="Q7587" s="348">
        <v>4.4208664898320073E-2</v>
      </c>
      <c r="R7587" s="346">
        <v>5.6088503620550928E-2</v>
      </c>
      <c r="S7587" s="347">
        <v>0.13552295323735938</v>
      </c>
      <c r="T7587" s="349">
        <v>0.18257941798254915</v>
      </c>
      <c r="U7587" s="349">
        <v>0.48196808104980904</v>
      </c>
      <c r="V7587" s="361">
        <v>0</v>
      </c>
    </row>
    <row r="7588" spans="1:22" ht="16" hidden="1" customHeight="1" outlineLevel="1">
      <c r="A7588" s="65">
        <v>7579</v>
      </c>
      <c r="B7588" s="117">
        <v>1</v>
      </c>
      <c r="C7588" s="325">
        <v>1.5811893049925475E-4</v>
      </c>
      <c r="D7588" s="326">
        <v>1.3817373133252379E-4</v>
      </c>
      <c r="E7588" s="327">
        <v>1.5338836175404937E-4</v>
      </c>
      <c r="F7588" s="332">
        <v>0</v>
      </c>
      <c r="G7588" s="326">
        <v>0</v>
      </c>
      <c r="H7588" s="327">
        <v>0</v>
      </c>
      <c r="I7588" s="332">
        <v>0</v>
      </c>
      <c r="J7588" s="326">
        <v>0</v>
      </c>
      <c r="K7588" s="327">
        <v>1.6937015103657481E-4</v>
      </c>
      <c r="L7588" s="336">
        <v>1.1748396343899057E-4</v>
      </c>
      <c r="M7588" s="337">
        <v>1.1415525114155251E-4</v>
      </c>
      <c r="N7588" s="345">
        <v>0</v>
      </c>
      <c r="O7588" s="346">
        <v>0</v>
      </c>
      <c r="P7588" s="347">
        <v>0</v>
      </c>
      <c r="Q7588" s="348">
        <v>4.4208664898320073E-2</v>
      </c>
      <c r="R7588" s="346">
        <v>6.3524385051915488E-2</v>
      </c>
      <c r="S7588" s="347">
        <v>0.15609052941550258</v>
      </c>
      <c r="T7588" s="349">
        <v>0.25085651283227323</v>
      </c>
      <c r="U7588" s="349">
        <v>0.524416645986306</v>
      </c>
      <c r="V7588" s="361">
        <v>0</v>
      </c>
    </row>
    <row r="7589" spans="1:22" ht="16" hidden="1" customHeight="1" outlineLevel="1">
      <c r="A7589" s="65">
        <v>7580</v>
      </c>
      <c r="B7589" s="117">
        <v>1</v>
      </c>
      <c r="C7589" s="325">
        <v>1.5411251756344865E-4</v>
      </c>
      <c r="D7589" s="326">
        <v>1.3700721608277686E-4</v>
      </c>
      <c r="E7589" s="327">
        <v>1.5462076148059153E-4</v>
      </c>
      <c r="F7589" s="332">
        <v>0</v>
      </c>
      <c r="G7589" s="326">
        <v>0</v>
      </c>
      <c r="H7589" s="327">
        <v>0</v>
      </c>
      <c r="I7589" s="332">
        <v>0</v>
      </c>
      <c r="J7589" s="326">
        <v>0</v>
      </c>
      <c r="K7589" s="327">
        <v>1.7531296335364765E-4</v>
      </c>
      <c r="L7589" s="336">
        <v>8.811297257924293E-5</v>
      </c>
      <c r="M7589" s="337">
        <v>1.1415525114155251E-4</v>
      </c>
      <c r="N7589" s="345">
        <v>0</v>
      </c>
      <c r="O7589" s="346">
        <v>0</v>
      </c>
      <c r="P7589" s="347">
        <v>0</v>
      </c>
      <c r="Q7589" s="348">
        <v>3.5366931918656058E-2</v>
      </c>
      <c r="R7589" s="346">
        <v>6.8105325456838006E-2</v>
      </c>
      <c r="S7589" s="347">
        <v>0.16720687611044743</v>
      </c>
      <c r="T7589" s="349">
        <v>0.24258338295493898</v>
      </c>
      <c r="U7589" s="349">
        <v>0.53335835758172545</v>
      </c>
      <c r="V7589" s="361">
        <v>0</v>
      </c>
    </row>
    <row r="7590" spans="1:22" ht="16" hidden="1" customHeight="1" outlineLevel="1">
      <c r="A7590" s="65">
        <v>7581</v>
      </c>
      <c r="B7590" s="117">
        <v>1</v>
      </c>
      <c r="C7590" s="325">
        <v>1.4673721761921906E-4</v>
      </c>
      <c r="D7590" s="326">
        <v>1.3840703438247316E-4</v>
      </c>
      <c r="E7590" s="327">
        <v>1.5136463167678011E-4</v>
      </c>
      <c r="F7590" s="332">
        <v>0</v>
      </c>
      <c r="G7590" s="326">
        <v>0</v>
      </c>
      <c r="H7590" s="327">
        <v>0</v>
      </c>
      <c r="I7590" s="332">
        <v>8.9157550307147697E-5</v>
      </c>
      <c r="J7590" s="326">
        <v>0</v>
      </c>
      <c r="K7590" s="327">
        <v>1.7828436951218402E-4</v>
      </c>
      <c r="L7590" s="336">
        <v>5.8741981719495287E-5</v>
      </c>
      <c r="M7590" s="337">
        <v>1.1415525114155251E-4</v>
      </c>
      <c r="N7590" s="345">
        <v>0</v>
      </c>
      <c r="O7590" s="346">
        <v>0</v>
      </c>
      <c r="P7590" s="347">
        <v>0</v>
      </c>
      <c r="Q7590" s="348">
        <v>2.6525198938992044E-2</v>
      </c>
      <c r="R7590" s="346">
        <v>7.2245181427694219E-2</v>
      </c>
      <c r="S7590" s="347">
        <v>0.17326043482308007</v>
      </c>
      <c r="T7590" s="349">
        <v>0.19113782820048114</v>
      </c>
      <c r="U7590" s="349">
        <v>0.51252711738140755</v>
      </c>
      <c r="V7590" s="361">
        <v>0</v>
      </c>
    </row>
    <row r="7591" spans="1:22" ht="16" hidden="1" customHeight="1" outlineLevel="1">
      <c r="A7591" s="65">
        <v>7582</v>
      </c>
      <c r="B7591" s="117">
        <v>1</v>
      </c>
      <c r="C7591" s="325">
        <v>1.3499924025035193E-4</v>
      </c>
      <c r="D7591" s="326">
        <v>1.3366320570016899E-4</v>
      </c>
      <c r="E7591" s="327">
        <v>1.409476108303236E-4</v>
      </c>
      <c r="F7591" s="332">
        <v>0</v>
      </c>
      <c r="G7591" s="326">
        <v>0</v>
      </c>
      <c r="H7591" s="327">
        <v>0</v>
      </c>
      <c r="I7591" s="332">
        <v>1.15904815399292E-4</v>
      </c>
      <c r="J7591" s="326">
        <v>1.2454984275068554E-4</v>
      </c>
      <c r="K7591" s="327">
        <v>1.8719858798779324E-4</v>
      </c>
      <c r="L7591" s="336">
        <v>3.7594868300476983E-5</v>
      </c>
      <c r="M7591" s="337">
        <v>1.1415525114155251E-4</v>
      </c>
      <c r="N7591" s="345">
        <v>0</v>
      </c>
      <c r="O7591" s="346">
        <v>0</v>
      </c>
      <c r="P7591" s="347">
        <v>0</v>
      </c>
      <c r="Q7591" s="348">
        <v>3.5366931918656058E-2</v>
      </c>
      <c r="R7591" s="346">
        <v>7.7810296719295249E-2</v>
      </c>
      <c r="S7591" s="347">
        <v>0.17207773379477595</v>
      </c>
      <c r="T7591" s="349">
        <v>0.1425450768520006</v>
      </c>
      <c r="U7591" s="349">
        <v>0.37771361948123666</v>
      </c>
      <c r="V7591" s="361">
        <v>0</v>
      </c>
    </row>
    <row r="7592" spans="1:22" ht="16" hidden="1" customHeight="1" outlineLevel="1">
      <c r="A7592" s="65">
        <v>7583</v>
      </c>
      <c r="B7592" s="117">
        <v>1</v>
      </c>
      <c r="C7592" s="325">
        <v>1.244550614317796E-4</v>
      </c>
      <c r="D7592" s="326">
        <v>1.2485601556457967E-4</v>
      </c>
      <c r="E7592" s="327">
        <v>1.293760260295276E-4</v>
      </c>
      <c r="F7592" s="332">
        <v>0</v>
      </c>
      <c r="G7592" s="326">
        <v>0</v>
      </c>
      <c r="H7592" s="327">
        <v>0</v>
      </c>
      <c r="I7592" s="332">
        <v>1.4710995800679369E-4</v>
      </c>
      <c r="J7592" s="326">
        <v>1.4058101062948669E-4</v>
      </c>
      <c r="K7592" s="327">
        <v>1.8719858798779324E-4</v>
      </c>
      <c r="L7592" s="336">
        <v>2.3496792687798115E-5</v>
      </c>
      <c r="M7592" s="337">
        <v>1.1415525114155251E-4</v>
      </c>
      <c r="N7592" s="345">
        <v>0</v>
      </c>
      <c r="O7592" s="346">
        <v>0</v>
      </c>
      <c r="P7592" s="347">
        <v>0</v>
      </c>
      <c r="Q7592" s="348">
        <v>2.6525198938992044E-2</v>
      </c>
      <c r="R7592" s="346">
        <v>8.565660920159536E-2</v>
      </c>
      <c r="S7592" s="347">
        <v>0.19315366451979732</v>
      </c>
      <c r="T7592" s="349">
        <v>9.7280596143826961E-2</v>
      </c>
      <c r="U7592" s="349">
        <v>0.28819824296005908</v>
      </c>
      <c r="V7592" s="361">
        <v>0</v>
      </c>
    </row>
    <row r="7593" spans="1:22" ht="16" hidden="1" customHeight="1" outlineLevel="1">
      <c r="A7593" s="65">
        <v>7584</v>
      </c>
      <c r="B7593" s="117">
        <v>1</v>
      </c>
      <c r="C7593" s="325">
        <v>1.1069200170534435E-4</v>
      </c>
      <c r="D7593" s="326">
        <v>1.1299644385881922E-4</v>
      </c>
      <c r="E7593" s="327">
        <v>1.1655906887348896E-4</v>
      </c>
      <c r="F7593" s="332">
        <v>0</v>
      </c>
      <c r="G7593" s="326">
        <v>0</v>
      </c>
      <c r="H7593" s="327">
        <v>0</v>
      </c>
      <c r="I7593" s="332">
        <v>1.8054403937197409E-4</v>
      </c>
      <c r="J7593" s="326">
        <v>1.348262324165837E-4</v>
      </c>
      <c r="K7593" s="327">
        <v>1.8719858798779324E-4</v>
      </c>
      <c r="L7593" s="336">
        <v>9.3987170751192458E-6</v>
      </c>
      <c r="M7593" s="337">
        <v>1.1415525114155251E-4</v>
      </c>
      <c r="N7593" s="345">
        <v>0</v>
      </c>
      <c r="O7593" s="346">
        <v>0</v>
      </c>
      <c r="P7593" s="347">
        <v>0</v>
      </c>
      <c r="Q7593" s="348">
        <v>2.6525198938992044E-2</v>
      </c>
      <c r="R7593" s="346">
        <v>8.6495288087117886E-2</v>
      </c>
      <c r="S7593" s="347">
        <v>0.19505221001316436</v>
      </c>
      <c r="T7593" s="349">
        <v>8.1685270857817571E-2</v>
      </c>
      <c r="U7593" s="349">
        <v>0.24132795250934372</v>
      </c>
      <c r="V7593" s="361">
        <v>0</v>
      </c>
    </row>
    <row r="7594" spans="1:22" ht="16" hidden="1" customHeight="1" outlineLevel="1">
      <c r="A7594" s="65">
        <v>7585</v>
      </c>
      <c r="B7594" s="117">
        <v>1</v>
      </c>
      <c r="C7594" s="325">
        <v>9.967905382252015E-5</v>
      </c>
      <c r="D7594" s="326">
        <v>1.0096189486559674E-4</v>
      </c>
      <c r="E7594" s="327">
        <v>1.0282105507971882E-4</v>
      </c>
      <c r="F7594" s="332">
        <v>0</v>
      </c>
      <c r="G7594" s="326">
        <v>0</v>
      </c>
      <c r="H7594" s="327">
        <v>0</v>
      </c>
      <c r="I7594" s="332">
        <v>1.8723085564501018E-4</v>
      </c>
      <c r="J7594" s="326">
        <v>1.348262324165837E-4</v>
      </c>
      <c r="K7594" s="327">
        <v>1.8719858798779324E-4</v>
      </c>
      <c r="L7594" s="336">
        <v>5.8741981719495289E-6</v>
      </c>
      <c r="M7594" s="337">
        <v>1.1415525114155251E-4</v>
      </c>
      <c r="N7594" s="345">
        <v>0</v>
      </c>
      <c r="O7594" s="346">
        <v>0</v>
      </c>
      <c r="P7594" s="347">
        <v>0</v>
      </c>
      <c r="Q7594" s="348">
        <v>1.7683465959328029E-2</v>
      </c>
      <c r="R7594" s="346">
        <v>8.8333082699655743E-2</v>
      </c>
      <c r="S7594" s="347">
        <v>0.18726609774171243</v>
      </c>
      <c r="T7594" s="349">
        <v>2.6531071675589171E-2</v>
      </c>
      <c r="U7594" s="349">
        <v>0.21116195844567576</v>
      </c>
      <c r="V7594" s="361">
        <v>0</v>
      </c>
    </row>
    <row r="7595" spans="1:22" ht="16" hidden="1" customHeight="1" outlineLevel="1">
      <c r="A7595" s="65">
        <v>7586</v>
      </c>
      <c r="B7595" s="117">
        <v>1</v>
      </c>
      <c r="C7595" s="325">
        <v>9.3278793531934454E-5</v>
      </c>
      <c r="D7595" s="326">
        <v>9.1901959759228919E-5</v>
      </c>
      <c r="E7595" s="327">
        <v>9.1028935591015261E-5</v>
      </c>
      <c r="F7595" s="332">
        <v>0</v>
      </c>
      <c r="G7595" s="326">
        <v>0</v>
      </c>
      <c r="H7595" s="327">
        <v>0</v>
      </c>
      <c r="I7595" s="332">
        <v>2.0506236570643968E-4</v>
      </c>
      <c r="J7595" s="326">
        <v>1.4428051090921001E-4</v>
      </c>
      <c r="K7595" s="327">
        <v>1.9314140030486602E-4</v>
      </c>
      <c r="L7595" s="336">
        <v>2.3496792687798115E-6</v>
      </c>
      <c r="M7595" s="337">
        <v>1.1415525114155251E-4</v>
      </c>
      <c r="N7595" s="345">
        <v>0</v>
      </c>
      <c r="O7595" s="346">
        <v>0</v>
      </c>
      <c r="P7595" s="347">
        <v>0</v>
      </c>
      <c r="Q7595" s="348">
        <v>3.5366931918656058E-2</v>
      </c>
      <c r="R7595" s="346">
        <v>0.10078304791735437</v>
      </c>
      <c r="S7595" s="347">
        <v>0.19213695542604095</v>
      </c>
      <c r="T7595" s="349">
        <v>1.1791587411372964E-2</v>
      </c>
      <c r="U7595" s="349">
        <v>0.17824466850649412</v>
      </c>
      <c r="V7595" s="361">
        <v>0</v>
      </c>
    </row>
    <row r="7596" spans="1:22" ht="16" hidden="1" customHeight="1" outlineLevel="1">
      <c r="A7596" s="65">
        <v>7587</v>
      </c>
      <c r="B7596" s="117">
        <v>1</v>
      </c>
      <c r="C7596" s="325">
        <v>8.6909784512298878E-5</v>
      </c>
      <c r="D7596" s="326">
        <v>8.5738870856399307E-5</v>
      </c>
      <c r="E7596" s="327">
        <v>8.476315592870082E-5</v>
      </c>
      <c r="F7596" s="332">
        <v>0</v>
      </c>
      <c r="G7596" s="326">
        <v>0</v>
      </c>
      <c r="H7596" s="327">
        <v>0</v>
      </c>
      <c r="I7596" s="332">
        <v>2.1620705949483316E-4</v>
      </c>
      <c r="J7596" s="326">
        <v>1.5167951146865668E-4</v>
      </c>
      <c r="K7596" s="327">
        <v>1.9908421262193881E-4</v>
      </c>
      <c r="L7596" s="336">
        <v>1.1748396343899057E-6</v>
      </c>
      <c r="M7596" s="337">
        <v>1.1415525114155251E-4</v>
      </c>
      <c r="N7596" s="345">
        <v>0</v>
      </c>
      <c r="O7596" s="346">
        <v>0</v>
      </c>
      <c r="P7596" s="347">
        <v>0</v>
      </c>
      <c r="Q7596" s="348">
        <v>3.5366931918656058E-2</v>
      </c>
      <c r="R7596" s="346">
        <v>0.11037927292003917</v>
      </c>
      <c r="S7596" s="347">
        <v>0.1829191542244632</v>
      </c>
      <c r="T7596" s="349">
        <v>1.0840652942713856E-2</v>
      </c>
      <c r="U7596" s="349">
        <v>0.16517601309780408</v>
      </c>
      <c r="V7596" s="361">
        <v>0</v>
      </c>
    </row>
    <row r="7597" spans="1:22" ht="16" hidden="1" customHeight="1" outlineLevel="1">
      <c r="A7597" s="65">
        <v>7588</v>
      </c>
      <c r="B7597" s="117">
        <v>1</v>
      </c>
      <c r="C7597" s="325">
        <v>8.4534687920089356E-5</v>
      </c>
      <c r="D7597" s="326">
        <v>8.3930772219291568E-5</v>
      </c>
      <c r="E7597" s="327">
        <v>7.9236816102311704E-5</v>
      </c>
      <c r="F7597" s="332">
        <v>0</v>
      </c>
      <c r="G7597" s="326">
        <v>0</v>
      </c>
      <c r="H7597" s="327">
        <v>0</v>
      </c>
      <c r="I7597" s="332">
        <v>2.2289387576786924E-4</v>
      </c>
      <c r="J7597" s="326">
        <v>1.4962423353547709E-4</v>
      </c>
      <c r="K7597" s="327">
        <v>1.9611280646340243E-4</v>
      </c>
      <c r="L7597" s="336">
        <v>1.409807561267887E-5</v>
      </c>
      <c r="M7597" s="337">
        <v>1.1415525114155251E-4</v>
      </c>
      <c r="N7597" s="345">
        <v>0</v>
      </c>
      <c r="O7597" s="346">
        <v>0</v>
      </c>
      <c r="P7597" s="347">
        <v>0</v>
      </c>
      <c r="Q7597" s="348">
        <v>1.7683465959328029E-2</v>
      </c>
      <c r="R7597" s="346">
        <v>0.10769253863491211</v>
      </c>
      <c r="S7597" s="347">
        <v>0.15665594156621879</v>
      </c>
      <c r="T7597" s="349">
        <v>8.6535036647979024E-3</v>
      </c>
      <c r="U7597" s="349">
        <v>0.15672560433729774</v>
      </c>
      <c r="V7597" s="361">
        <v>0</v>
      </c>
    </row>
    <row r="7598" spans="1:22" ht="16" hidden="1" customHeight="1" outlineLevel="1">
      <c r="A7598" s="65">
        <v>7589</v>
      </c>
      <c r="B7598" s="117">
        <v>1</v>
      </c>
      <c r="C7598" s="325">
        <v>8.4353430548578625E-5</v>
      </c>
      <c r="D7598" s="326">
        <v>8.2705931207057294E-5</v>
      </c>
      <c r="E7598" s="327">
        <v>7.8484403637685954E-5</v>
      </c>
      <c r="F7598" s="332">
        <v>0</v>
      </c>
      <c r="G7598" s="326">
        <v>0</v>
      </c>
      <c r="H7598" s="327">
        <v>0</v>
      </c>
      <c r="I7598" s="332">
        <v>2.2289387576786924E-4</v>
      </c>
      <c r="J7598" s="326">
        <v>1.4386945532257411E-4</v>
      </c>
      <c r="K7598" s="327">
        <v>2.1096983725608443E-4</v>
      </c>
      <c r="L7598" s="336">
        <v>3.7594868300476983E-5</v>
      </c>
      <c r="M7598" s="337">
        <v>1.1415525114155251E-4</v>
      </c>
      <c r="N7598" s="345">
        <v>0</v>
      </c>
      <c r="O7598" s="346">
        <v>0</v>
      </c>
      <c r="P7598" s="347">
        <v>0</v>
      </c>
      <c r="Q7598" s="348">
        <v>1.7683465959328029E-2</v>
      </c>
      <c r="R7598" s="346">
        <v>9.9552141554845083E-2</v>
      </c>
      <c r="S7598" s="347">
        <v>0.11298939521877628</v>
      </c>
      <c r="T7598" s="349">
        <v>1.0270092261518388E-2</v>
      </c>
      <c r="U7598" s="349">
        <v>0.15603778036841931</v>
      </c>
      <c r="V7598" s="361">
        <v>0</v>
      </c>
    </row>
    <row r="7599" spans="1:22" ht="16" hidden="1" customHeight="1" outlineLevel="1">
      <c r="A7599" s="65">
        <v>7590</v>
      </c>
      <c r="B7599" s="117">
        <v>1</v>
      </c>
      <c r="C7599" s="325">
        <v>8.6191005280446004E-5</v>
      </c>
      <c r="D7599" s="326">
        <v>8.3930772219291568E-5</v>
      </c>
      <c r="E7599" s="327">
        <v>7.8977363528302824E-5</v>
      </c>
      <c r="F7599" s="332">
        <v>0</v>
      </c>
      <c r="G7599" s="326">
        <v>0</v>
      </c>
      <c r="H7599" s="327">
        <v>0</v>
      </c>
      <c r="I7599" s="332">
        <v>2.2289387576786924E-4</v>
      </c>
      <c r="J7599" s="326">
        <v>1.4140312180275851E-4</v>
      </c>
      <c r="K7599" s="327">
        <v>2.1096983725608443E-4</v>
      </c>
      <c r="L7599" s="336">
        <v>9.3987170751192462E-5</v>
      </c>
      <c r="M7599" s="337">
        <v>1.1415525114155251E-4</v>
      </c>
      <c r="N7599" s="345">
        <v>0</v>
      </c>
      <c r="O7599" s="346">
        <v>0</v>
      </c>
      <c r="P7599" s="347">
        <v>0</v>
      </c>
      <c r="Q7599" s="348">
        <v>8.8417329796640146E-3</v>
      </c>
      <c r="R7599" s="346">
        <v>9.636301592547987E-2</v>
      </c>
      <c r="S7599" s="347">
        <v>6.6874450847451569E-2</v>
      </c>
      <c r="T7599" s="349">
        <v>1.1221026730177499E-2</v>
      </c>
      <c r="U7599" s="349">
        <v>0.15623430150238457</v>
      </c>
      <c r="V7599" s="361">
        <v>0</v>
      </c>
    </row>
    <row r="7600" spans="1:22" ht="16" hidden="1" customHeight="1" outlineLevel="1">
      <c r="A7600" s="65">
        <v>7591</v>
      </c>
      <c r="B7600" s="117">
        <v>1</v>
      </c>
      <c r="C7600" s="325">
        <v>9.200374167716934E-5</v>
      </c>
      <c r="D7600" s="326">
        <v>8.993832575548825E-5</v>
      </c>
      <c r="E7600" s="327">
        <v>8.2635644821828011E-5</v>
      </c>
      <c r="F7600" s="332">
        <v>0</v>
      </c>
      <c r="G7600" s="326">
        <v>0</v>
      </c>
      <c r="H7600" s="327">
        <v>0</v>
      </c>
      <c r="I7600" s="332">
        <v>2.2289387576786924E-4</v>
      </c>
      <c r="J7600" s="326">
        <v>1.2496089833732147E-4</v>
      </c>
      <c r="K7600" s="327">
        <v>2.2582686804876643E-4</v>
      </c>
      <c r="L7600" s="336">
        <v>1.8210014333043539E-4</v>
      </c>
      <c r="M7600" s="337">
        <v>1.1415525114155251E-4</v>
      </c>
      <c r="N7600" s="345">
        <v>8.5740478586019428E-4</v>
      </c>
      <c r="O7600" s="346">
        <v>2.9064543436179941E-2</v>
      </c>
      <c r="P7600" s="347">
        <v>1.1393947744899612E-2</v>
      </c>
      <c r="Q7600" s="348">
        <v>8.8417329796640146E-3</v>
      </c>
      <c r="R7600" s="346">
        <v>9.8030969680993826E-2</v>
      </c>
      <c r="S7600" s="347">
        <v>4.3816978661789227E-2</v>
      </c>
      <c r="T7600" s="349">
        <v>1.6451166307802606E-2</v>
      </c>
      <c r="U7600" s="349">
        <v>0.16291602005720354</v>
      </c>
      <c r="V7600" s="361">
        <v>0</v>
      </c>
    </row>
    <row r="7601" spans="1:22" ht="16" hidden="1" customHeight="1" outlineLevel="1">
      <c r="A7601" s="65">
        <v>7592</v>
      </c>
      <c r="B7601" s="117">
        <v>1</v>
      </c>
      <c r="C7601" s="325">
        <v>1.1252332618302171E-4</v>
      </c>
      <c r="D7601" s="326">
        <v>1.0053417260735619E-4</v>
      </c>
      <c r="E7601" s="327">
        <v>9.6970399535818588E-5</v>
      </c>
      <c r="F7601" s="332">
        <v>0</v>
      </c>
      <c r="G7601" s="326">
        <v>0</v>
      </c>
      <c r="H7601" s="327">
        <v>0</v>
      </c>
      <c r="I7601" s="332">
        <v>2.2289387576786924E-4</v>
      </c>
      <c r="J7601" s="326">
        <v>0</v>
      </c>
      <c r="K7601" s="327">
        <v>2.1691264957315727E-4</v>
      </c>
      <c r="L7601" s="336">
        <v>1.5860335064263727E-4</v>
      </c>
      <c r="M7601" s="337">
        <v>1.1415525114155251E-4</v>
      </c>
      <c r="N7601" s="345">
        <v>2.2435425230008417E-2</v>
      </c>
      <c r="O7601" s="346">
        <v>0.14152874023877052</v>
      </c>
      <c r="P7601" s="347">
        <v>6.3742381504708831E-2</v>
      </c>
      <c r="Q7601" s="348">
        <v>8.8417329796640146E-3</v>
      </c>
      <c r="R7601" s="346">
        <v>8.637572179465243E-2</v>
      </c>
      <c r="S7601" s="347">
        <v>2.2699549953130893E-2</v>
      </c>
      <c r="T7601" s="349">
        <v>3.879812632129169E-2</v>
      </c>
      <c r="U7601" s="349">
        <v>0.19681591566621151</v>
      </c>
      <c r="V7601" s="361">
        <v>0</v>
      </c>
    </row>
    <row r="7602" spans="1:22" ht="16" hidden="1" customHeight="1" outlineLevel="1">
      <c r="A7602" s="65">
        <v>7593</v>
      </c>
      <c r="B7602" s="117">
        <v>1</v>
      </c>
      <c r="C7602" s="325">
        <v>1.3110533188996629E-4</v>
      </c>
      <c r="D7602" s="326">
        <v>1.0834982478066063E-4</v>
      </c>
      <c r="E7602" s="327">
        <v>1.1391265261859839E-4</v>
      </c>
      <c r="F7602" s="332">
        <v>0</v>
      </c>
      <c r="G7602" s="326">
        <v>0</v>
      </c>
      <c r="H7602" s="327">
        <v>0</v>
      </c>
      <c r="I7602" s="332">
        <v>2.2066493701019058E-4</v>
      </c>
      <c r="J7602" s="326">
        <v>0</v>
      </c>
      <c r="K7602" s="327">
        <v>2.1988405573169364E-4</v>
      </c>
      <c r="L7602" s="336">
        <v>1.4685495429873823E-4</v>
      </c>
      <c r="M7602" s="337">
        <v>1.1415525114155251E-4</v>
      </c>
      <c r="N7602" s="345">
        <v>6.0875739796073795E-2</v>
      </c>
      <c r="O7602" s="346">
        <v>0.27697880865300273</v>
      </c>
      <c r="P7602" s="347">
        <v>0.12288046662777037</v>
      </c>
      <c r="Q7602" s="348">
        <v>8.8417329796640146E-3</v>
      </c>
      <c r="R7602" s="346">
        <v>7.1667615756623351E-2</v>
      </c>
      <c r="S7602" s="347">
        <v>1.1349774976565447E-2</v>
      </c>
      <c r="T7602" s="349">
        <v>0.16365582205623286</v>
      </c>
      <c r="U7602" s="349">
        <v>0.30146341950271438</v>
      </c>
      <c r="V7602" s="361">
        <v>0</v>
      </c>
    </row>
    <row r="7603" spans="1:22" ht="16" hidden="1" customHeight="1" outlineLevel="1">
      <c r="A7603" s="65">
        <v>7594</v>
      </c>
      <c r="B7603" s="117">
        <v>1</v>
      </c>
      <c r="C7603" s="325">
        <v>1.4588718304937563E-4</v>
      </c>
      <c r="D7603" s="326">
        <v>1.1608770927064859E-4</v>
      </c>
      <c r="E7603" s="327">
        <v>1.2672960977463702E-4</v>
      </c>
      <c r="F7603" s="332">
        <v>0</v>
      </c>
      <c r="G7603" s="326">
        <v>0</v>
      </c>
      <c r="H7603" s="327">
        <v>0</v>
      </c>
      <c r="I7603" s="332">
        <v>2.1397812073715446E-4</v>
      </c>
      <c r="J7603" s="326">
        <v>0</v>
      </c>
      <c r="K7603" s="327">
        <v>1.9016999414632964E-4</v>
      </c>
      <c r="L7603" s="336">
        <v>1.644775488145868E-4</v>
      </c>
      <c r="M7603" s="337">
        <v>1.1415525114155251E-4</v>
      </c>
      <c r="N7603" s="345">
        <v>8.9884601717677037E-2</v>
      </c>
      <c r="O7603" s="346">
        <v>0.3470259105034198</v>
      </c>
      <c r="P7603" s="347">
        <v>0.18561745433008989</v>
      </c>
      <c r="Q7603" s="348">
        <v>8.8417329796640146E-3</v>
      </c>
      <c r="R7603" s="346">
        <v>7.6655553326036852E-2</v>
      </c>
      <c r="S7603" s="347">
        <v>3.797090986734131E-3</v>
      </c>
      <c r="T7603" s="349">
        <v>0.20036189254647452</v>
      </c>
      <c r="U7603" s="349">
        <v>0.35570325247712714</v>
      </c>
      <c r="V7603" s="361">
        <v>0</v>
      </c>
    </row>
    <row r="7604" spans="1:22" ht="16" hidden="1" customHeight="1" outlineLevel="1">
      <c r="A7604" s="65">
        <v>7595</v>
      </c>
      <c r="B7604" s="117">
        <v>1</v>
      </c>
      <c r="C7604" s="325">
        <v>1.4828103040415524E-4</v>
      </c>
      <c r="D7604" s="326">
        <v>1.1567942893323717E-4</v>
      </c>
      <c r="E7604" s="327">
        <v>1.3260621057593815E-4</v>
      </c>
      <c r="F7604" s="332">
        <v>0</v>
      </c>
      <c r="G7604" s="326">
        <v>0</v>
      </c>
      <c r="H7604" s="327">
        <v>0</v>
      </c>
      <c r="I7604" s="332">
        <v>2.1174918197947579E-4</v>
      </c>
      <c r="J7604" s="326">
        <v>0</v>
      </c>
      <c r="K7604" s="327">
        <v>1.7531296335364765E-4</v>
      </c>
      <c r="L7604" s="336">
        <v>1.8797434150238492E-4</v>
      </c>
      <c r="M7604" s="337">
        <v>1.1415525114155251E-4</v>
      </c>
      <c r="N7604" s="345">
        <v>0.10331727669615341</v>
      </c>
      <c r="O7604" s="346">
        <v>0.34940541035948847</v>
      </c>
      <c r="P7604" s="347">
        <v>0.24114012624045311</v>
      </c>
      <c r="Q7604" s="348">
        <v>8.8417329796640146E-3</v>
      </c>
      <c r="R7604" s="346">
        <v>0.10370779672789074</v>
      </c>
      <c r="S7604" s="347">
        <v>3.1642424889451091E-3</v>
      </c>
      <c r="T7604" s="349">
        <v>0.16584297133414883</v>
      </c>
      <c r="U7604" s="349">
        <v>0.37889274628502828</v>
      </c>
      <c r="V7604" s="361">
        <v>0</v>
      </c>
    </row>
    <row r="7605" spans="1:22" ht="16" hidden="1" customHeight="1" outlineLevel="1">
      <c r="A7605" s="65">
        <v>7596</v>
      </c>
      <c r="B7605" s="117">
        <v>1</v>
      </c>
      <c r="C7605" s="325">
        <v>1.4665596431474872E-4</v>
      </c>
      <c r="D7605" s="326">
        <v>1.1319086306711038E-4</v>
      </c>
      <c r="E7605" s="327">
        <v>1.3232081274452837E-4</v>
      </c>
      <c r="F7605" s="332">
        <v>0</v>
      </c>
      <c r="G7605" s="326">
        <v>0</v>
      </c>
      <c r="H7605" s="327">
        <v>0</v>
      </c>
      <c r="I7605" s="332">
        <v>2.0729130446411843E-4</v>
      </c>
      <c r="J7605" s="326">
        <v>0</v>
      </c>
      <c r="K7605" s="327">
        <v>1.663987448780384E-4</v>
      </c>
      <c r="L7605" s="336">
        <v>2.0677177565262342E-4</v>
      </c>
      <c r="M7605" s="337">
        <v>1.1415525114155251E-4</v>
      </c>
      <c r="N7605" s="345">
        <v>0.11074811817360843</v>
      </c>
      <c r="O7605" s="346">
        <v>0.35907460645308004</v>
      </c>
      <c r="P7605" s="347">
        <v>0.23389630092769134</v>
      </c>
      <c r="Q7605" s="348">
        <v>8.8417329796640146E-3</v>
      </c>
      <c r="R7605" s="346">
        <v>0.13164504117611139</v>
      </c>
      <c r="S7605" s="347">
        <v>2.5313939911560872E-3</v>
      </c>
      <c r="T7605" s="349">
        <v>0.14406657200185519</v>
      </c>
      <c r="U7605" s="349">
        <v>0.35216587206575245</v>
      </c>
      <c r="V7605" s="361">
        <v>1.5908134985339106E-2</v>
      </c>
    </row>
    <row r="7606" spans="1:22" ht="16" hidden="1" customHeight="1" outlineLevel="1">
      <c r="A7606" s="65">
        <v>7597</v>
      </c>
      <c r="B7606" s="117">
        <v>1</v>
      </c>
      <c r="C7606" s="325">
        <v>1.4414336213035864E-4</v>
      </c>
      <c r="D7606" s="326">
        <v>1.1072173912181272E-4</v>
      </c>
      <c r="E7606" s="327">
        <v>1.2995979432104757E-4</v>
      </c>
      <c r="F7606" s="332">
        <v>0</v>
      </c>
      <c r="G7606" s="326">
        <v>0</v>
      </c>
      <c r="H7606" s="327">
        <v>0</v>
      </c>
      <c r="I7606" s="332">
        <v>1.9614661067572496E-4</v>
      </c>
      <c r="J7606" s="326">
        <v>0</v>
      </c>
      <c r="K7606" s="327">
        <v>1.6937015103657481E-4</v>
      </c>
      <c r="L7606" s="336">
        <v>1.8797434150238492E-4</v>
      </c>
      <c r="M7606" s="337">
        <v>1.1415525114155251E-4</v>
      </c>
      <c r="N7606" s="345">
        <v>0.1108910189712518</v>
      </c>
      <c r="O7606" s="346">
        <v>0.258382134828129</v>
      </c>
      <c r="P7606" s="347">
        <v>0.19652271300979576</v>
      </c>
      <c r="Q7606" s="348">
        <v>8.8417329796640146E-3</v>
      </c>
      <c r="R7606" s="346">
        <v>0.1343038677408567</v>
      </c>
      <c r="S7606" s="347">
        <v>1.0991852744033987E-2</v>
      </c>
      <c r="T7606" s="349">
        <v>0.12942218118450488</v>
      </c>
      <c r="U7606" s="349">
        <v>0.31708684965295286</v>
      </c>
      <c r="V7606" s="361">
        <v>3.2388862053943736E-2</v>
      </c>
    </row>
    <row r="7607" spans="1:22" ht="16" hidden="1" customHeight="1" outlineLevel="1">
      <c r="A7607" s="65">
        <v>7598</v>
      </c>
      <c r="B7607" s="117">
        <v>1</v>
      </c>
      <c r="C7607" s="325">
        <v>1.3023654655755282E-4</v>
      </c>
      <c r="D7607" s="326">
        <v>1.1111057753839502E-4</v>
      </c>
      <c r="E7607" s="327">
        <v>1.2637934879972506E-4</v>
      </c>
      <c r="F7607" s="332">
        <v>0</v>
      </c>
      <c r="G7607" s="326">
        <v>0</v>
      </c>
      <c r="H7607" s="327">
        <v>0</v>
      </c>
      <c r="I7607" s="332">
        <v>1.8500191688733148E-4</v>
      </c>
      <c r="J7607" s="326">
        <v>0</v>
      </c>
      <c r="K7607" s="327">
        <v>1.6045593256096565E-4</v>
      </c>
      <c r="L7607" s="336">
        <v>1.9032402077116473E-4</v>
      </c>
      <c r="M7607" s="337">
        <v>1.1415525114155251E-4</v>
      </c>
      <c r="N7607" s="345">
        <v>8.4883073800159234E-2</v>
      </c>
      <c r="O7607" s="346">
        <v>0.20988133289245137</v>
      </c>
      <c r="P7607" s="347">
        <v>0.13580901385001867</v>
      </c>
      <c r="Q7607" s="348">
        <v>8.8417329796640146E-3</v>
      </c>
      <c r="R7607" s="346">
        <v>0.13166019447327901</v>
      </c>
      <c r="S7607" s="347">
        <v>1.8186614501333846E-2</v>
      </c>
      <c r="T7607" s="349">
        <v>6.5234104550014951E-2</v>
      </c>
      <c r="U7607" s="349">
        <v>0.22914364220349739</v>
      </c>
      <c r="V7607" s="361">
        <v>1.6376133581394794E-2</v>
      </c>
    </row>
    <row r="7608" spans="1:22" ht="16" hidden="1" customHeight="1" outlineLevel="1">
      <c r="A7608" s="65">
        <v>7599</v>
      </c>
      <c r="B7608" s="117">
        <v>1</v>
      </c>
      <c r="C7608" s="325">
        <v>1.3250538882853192E-4</v>
      </c>
      <c r="D7608" s="326">
        <v>1.1052731991352156E-4</v>
      </c>
      <c r="E7608" s="327">
        <v>1.2063247428542837E-4</v>
      </c>
      <c r="F7608" s="332">
        <v>0</v>
      </c>
      <c r="G7608" s="326">
        <v>0</v>
      </c>
      <c r="H7608" s="327">
        <v>0</v>
      </c>
      <c r="I7608" s="332">
        <v>1.7608616185661673E-4</v>
      </c>
      <c r="J7608" s="326">
        <v>0</v>
      </c>
      <c r="K7608" s="327">
        <v>1.515417140853564E-4</v>
      </c>
      <c r="L7608" s="336">
        <v>2.1382081345896285E-4</v>
      </c>
      <c r="M7608" s="337">
        <v>1.1415525114155251E-4</v>
      </c>
      <c r="N7608" s="345">
        <v>3.7011306589631719E-2</v>
      </c>
      <c r="O7608" s="346">
        <v>0.11645748556600349</v>
      </c>
      <c r="P7608" s="347">
        <v>5.8597374409540687E-2</v>
      </c>
      <c r="Q7608" s="348">
        <v>8.8417329796640146E-3</v>
      </c>
      <c r="R7608" s="346">
        <v>0.12610654078017278</v>
      </c>
      <c r="S7608" s="347">
        <v>1.2848900253764109E-2</v>
      </c>
      <c r="T7608" s="349">
        <v>6.2000927356573983E-2</v>
      </c>
      <c r="U7608" s="349">
        <v>0.21607498679480736</v>
      </c>
      <c r="V7608" s="361">
        <v>0</v>
      </c>
    </row>
    <row r="7609" spans="1:22" ht="16" hidden="1" customHeight="1" outlineLevel="1">
      <c r="A7609" s="65">
        <v>7600</v>
      </c>
      <c r="B7609" s="117">
        <v>1</v>
      </c>
      <c r="C7609" s="325">
        <v>1.4213703053536059E-4</v>
      </c>
      <c r="D7609" s="326">
        <v>1.0753326410583777E-4</v>
      </c>
      <c r="E7609" s="327">
        <v>1.3308619783785456E-4</v>
      </c>
      <c r="F7609" s="332">
        <v>0</v>
      </c>
      <c r="G7609" s="326">
        <v>0</v>
      </c>
      <c r="H7609" s="327">
        <v>0</v>
      </c>
      <c r="I7609" s="332">
        <v>1.6939934558358061E-4</v>
      </c>
      <c r="J7609" s="326">
        <v>0</v>
      </c>
      <c r="K7609" s="327">
        <v>1.4559890176828365E-4</v>
      </c>
      <c r="L7609" s="336">
        <v>2.2321953053408208E-4</v>
      </c>
      <c r="M7609" s="337">
        <v>1.1415525114155251E-4</v>
      </c>
      <c r="N7609" s="345">
        <v>3.7154207387275081E-3</v>
      </c>
      <c r="O7609" s="346">
        <v>1.8574940698877513E-2</v>
      </c>
      <c r="P7609" s="347">
        <v>8.7779268405092387E-3</v>
      </c>
      <c r="Q7609" s="348">
        <v>8.8417329796640146E-3</v>
      </c>
      <c r="R7609" s="346">
        <v>0.10285052646344643</v>
      </c>
      <c r="S7609" s="347">
        <v>1.6920917505755802E-2</v>
      </c>
      <c r="T7609" s="349">
        <v>0.11173480006744545</v>
      </c>
      <c r="U7609" s="349">
        <v>0.25675486152561694</v>
      </c>
      <c r="V7609" s="361">
        <v>0</v>
      </c>
    </row>
    <row r="7610" spans="1:22" ht="16" hidden="1" customHeight="1" outlineLevel="1">
      <c r="A7610" s="65">
        <v>7601</v>
      </c>
      <c r="B7610" s="117">
        <v>1</v>
      </c>
      <c r="C7610" s="325">
        <v>1.4383709967504742E-4</v>
      </c>
      <c r="D7610" s="326">
        <v>1.1544612588328778E-4</v>
      </c>
      <c r="E7610" s="327">
        <v>1.340721176190883E-4</v>
      </c>
      <c r="F7610" s="332">
        <v>0</v>
      </c>
      <c r="G7610" s="326">
        <v>0</v>
      </c>
      <c r="H7610" s="327">
        <v>0</v>
      </c>
      <c r="I7610" s="332">
        <v>1.7385722309893803E-4</v>
      </c>
      <c r="J7610" s="326">
        <v>0</v>
      </c>
      <c r="K7610" s="327">
        <v>1.3965608945121081E-4</v>
      </c>
      <c r="L7610" s="336">
        <v>2.2321953053408208E-4</v>
      </c>
      <c r="M7610" s="337">
        <v>1.1415525114155251E-4</v>
      </c>
      <c r="N7610" s="345">
        <v>0</v>
      </c>
      <c r="O7610" s="346">
        <v>0</v>
      </c>
      <c r="P7610" s="347">
        <v>0</v>
      </c>
      <c r="Q7610" s="348">
        <v>8.8417329796640146E-3</v>
      </c>
      <c r="R7610" s="346">
        <v>9.3552852352471669E-2</v>
      </c>
      <c r="S7610" s="347">
        <v>1.348174875155313E-2</v>
      </c>
      <c r="T7610" s="349">
        <v>0.14235488995826878</v>
      </c>
      <c r="U7610" s="349">
        <v>0.34214329423352402</v>
      </c>
      <c r="V7610" s="361">
        <v>0</v>
      </c>
    </row>
    <row r="7611" spans="1:22" ht="16" hidden="1" customHeight="1" outlineLevel="1">
      <c r="A7611" s="65">
        <v>7602</v>
      </c>
      <c r="B7611" s="117">
        <v>1</v>
      </c>
      <c r="C7611" s="325">
        <v>1.4723098770023102E-4</v>
      </c>
      <c r="D7611" s="326">
        <v>1.2664467228085829E-4</v>
      </c>
      <c r="E7611" s="327">
        <v>1.3889793549565346E-4</v>
      </c>
      <c r="F7611" s="332">
        <v>0</v>
      </c>
      <c r="G7611" s="326">
        <v>0</v>
      </c>
      <c r="H7611" s="327">
        <v>0</v>
      </c>
      <c r="I7611" s="332">
        <v>1.8277297812965276E-4</v>
      </c>
      <c r="J7611" s="326">
        <v>0</v>
      </c>
      <c r="K7611" s="327">
        <v>1.4559890176828365E-4</v>
      </c>
      <c r="L7611" s="336">
        <v>1.644775488145868E-4</v>
      </c>
      <c r="M7611" s="337">
        <v>1.1415525114155251E-4</v>
      </c>
      <c r="N7611" s="345">
        <v>0</v>
      </c>
      <c r="O7611" s="346">
        <v>0</v>
      </c>
      <c r="P7611" s="347">
        <v>0</v>
      </c>
      <c r="Q7611" s="348">
        <v>8.8417329796640146E-3</v>
      </c>
      <c r="R7611" s="346">
        <v>8.4998074854478578E-2</v>
      </c>
      <c r="S7611" s="347">
        <v>1.4431021498236662E-2</v>
      </c>
      <c r="T7611" s="349">
        <v>0.22137754430384082</v>
      </c>
      <c r="U7611" s="349">
        <v>0.4001170287532767</v>
      </c>
      <c r="V7611" s="361">
        <v>0</v>
      </c>
    </row>
    <row r="7612" spans="1:22" ht="16" hidden="1" customHeight="1" outlineLevel="1">
      <c r="A7612" s="65">
        <v>7603</v>
      </c>
      <c r="B7612" s="117">
        <v>1</v>
      </c>
      <c r="C7612" s="325">
        <v>1.5284996621706359E-4</v>
      </c>
      <c r="D7612" s="326">
        <v>1.4315086306477734E-4</v>
      </c>
      <c r="E7612" s="327">
        <v>1.504176297816477E-4</v>
      </c>
      <c r="F7612" s="332">
        <v>0</v>
      </c>
      <c r="G7612" s="326">
        <v>0</v>
      </c>
      <c r="H7612" s="327">
        <v>0</v>
      </c>
      <c r="I7612" s="332">
        <v>1.9391767191804623E-4</v>
      </c>
      <c r="J7612" s="326">
        <v>0</v>
      </c>
      <c r="K7612" s="327">
        <v>1.3965608945121081E-4</v>
      </c>
      <c r="L7612" s="336">
        <v>1.1748396343899057E-4</v>
      </c>
      <c r="M7612" s="337">
        <v>1.1415525114155251E-4</v>
      </c>
      <c r="N7612" s="345">
        <v>0</v>
      </c>
      <c r="O7612" s="346">
        <v>0</v>
      </c>
      <c r="P7612" s="347">
        <v>0</v>
      </c>
      <c r="Q7612" s="348">
        <v>8.8417329796640146E-3</v>
      </c>
      <c r="R7612" s="346">
        <v>6.6547620781564301E-2</v>
      </c>
      <c r="S7612" s="347">
        <v>1.4156095232979097E-2</v>
      </c>
      <c r="T7612" s="349">
        <v>0.23877964508030253</v>
      </c>
      <c r="U7612" s="349">
        <v>0.45602729136639425</v>
      </c>
      <c r="V7612" s="361">
        <v>0</v>
      </c>
    </row>
    <row r="7613" spans="1:22" ht="16" hidden="1" customHeight="1" outlineLevel="1">
      <c r="A7613" s="65">
        <v>7604</v>
      </c>
      <c r="B7613" s="117">
        <v>1</v>
      </c>
      <c r="C7613" s="325">
        <v>1.4926232031198919E-4</v>
      </c>
      <c r="D7613" s="326">
        <v>1.4116778714020757E-4</v>
      </c>
      <c r="E7613" s="327">
        <v>1.4939279211431263E-4</v>
      </c>
      <c r="F7613" s="332">
        <v>0</v>
      </c>
      <c r="G7613" s="326">
        <v>0</v>
      </c>
      <c r="H7613" s="327">
        <v>0</v>
      </c>
      <c r="I7613" s="332">
        <v>1.9837554943340365E-4</v>
      </c>
      <c r="J7613" s="326">
        <v>0</v>
      </c>
      <c r="K7613" s="327">
        <v>1.218276524999924E-4</v>
      </c>
      <c r="L7613" s="336">
        <v>8.811297257924293E-5</v>
      </c>
      <c r="M7613" s="337">
        <v>1.1415525114155251E-4</v>
      </c>
      <c r="N7613" s="345">
        <v>0</v>
      </c>
      <c r="O7613" s="346">
        <v>0</v>
      </c>
      <c r="P7613" s="347">
        <v>0</v>
      </c>
      <c r="Q7613" s="348">
        <v>1.7683465959328029E-2</v>
      </c>
      <c r="R7613" s="346">
        <v>5.743026077151088E-2</v>
      </c>
      <c r="S7613" s="347">
        <v>1.6645991240498238E-2</v>
      </c>
      <c r="T7613" s="349">
        <v>0.26987520220545547</v>
      </c>
      <c r="U7613" s="349">
        <v>0.47243680605249377</v>
      </c>
      <c r="V7613" s="361">
        <v>0</v>
      </c>
    </row>
    <row r="7614" spans="1:22" ht="16" hidden="1" customHeight="1" outlineLevel="1">
      <c r="A7614" s="65">
        <v>7605</v>
      </c>
      <c r="B7614" s="117">
        <v>1</v>
      </c>
      <c r="C7614" s="325">
        <v>1.4169951274205884E-4</v>
      </c>
      <c r="D7614" s="326">
        <v>1.3953466579056187E-4</v>
      </c>
      <c r="E7614" s="327">
        <v>1.4544911298937767E-4</v>
      </c>
      <c r="F7614" s="332">
        <v>0</v>
      </c>
      <c r="G7614" s="326">
        <v>0</v>
      </c>
      <c r="H7614" s="327">
        <v>0</v>
      </c>
      <c r="I7614" s="332">
        <v>1.9614661067572496E-4</v>
      </c>
      <c r="J7614" s="326">
        <v>0</v>
      </c>
      <c r="K7614" s="327">
        <v>1.1291343402438324E-4</v>
      </c>
      <c r="L7614" s="336">
        <v>5.8741981719495287E-5</v>
      </c>
      <c r="M7614" s="337">
        <v>1.1415525114155251E-4</v>
      </c>
      <c r="N7614" s="345">
        <v>0</v>
      </c>
      <c r="O7614" s="346">
        <v>0</v>
      </c>
      <c r="P7614" s="347">
        <v>0</v>
      </c>
      <c r="Q7614" s="348">
        <v>1.7683465959328029E-2</v>
      </c>
      <c r="R7614" s="346">
        <v>4.7318336253553375E-2</v>
      </c>
      <c r="S7614" s="347">
        <v>2.3207904500009074E-2</v>
      </c>
      <c r="T7614" s="349">
        <v>0.23659249580238662</v>
      </c>
      <c r="U7614" s="349">
        <v>0.43765256534064206</v>
      </c>
      <c r="V7614" s="361">
        <v>0</v>
      </c>
    </row>
    <row r="7615" spans="1:22" ht="16" hidden="1" customHeight="1" outlineLevel="1">
      <c r="A7615" s="65">
        <v>7606</v>
      </c>
      <c r="B7615" s="117">
        <v>1</v>
      </c>
      <c r="C7615" s="325">
        <v>1.3122408671957677E-4</v>
      </c>
      <c r="D7615" s="326">
        <v>1.3852368590744785E-4</v>
      </c>
      <c r="E7615" s="327">
        <v>1.3364402087197365E-4</v>
      </c>
      <c r="F7615" s="332">
        <v>0</v>
      </c>
      <c r="G7615" s="326">
        <v>0</v>
      </c>
      <c r="H7615" s="327">
        <v>0</v>
      </c>
      <c r="I7615" s="332">
        <v>1.9614661067572496E-4</v>
      </c>
      <c r="J7615" s="326">
        <v>0</v>
      </c>
      <c r="K7615" s="327">
        <v>1.099420278658468E-4</v>
      </c>
      <c r="L7615" s="336">
        <v>3.7594868300476983E-5</v>
      </c>
      <c r="M7615" s="337">
        <v>1.1415525114155251E-4</v>
      </c>
      <c r="N7615" s="345">
        <v>0</v>
      </c>
      <c r="O7615" s="346">
        <v>0</v>
      </c>
      <c r="P7615" s="347">
        <v>0</v>
      </c>
      <c r="Q7615" s="348">
        <v>1.7683465959328029E-2</v>
      </c>
      <c r="R7615" s="346">
        <v>4.0948415586678104E-2</v>
      </c>
      <c r="S7615" s="347">
        <v>2.5381376258633705E-2</v>
      </c>
      <c r="T7615" s="349">
        <v>0.13103876978122539</v>
      </c>
      <c r="U7615" s="349">
        <v>0.35088848469497819</v>
      </c>
      <c r="V7615" s="361">
        <v>0</v>
      </c>
    </row>
    <row r="7616" spans="1:22" ht="16" hidden="1" customHeight="1" outlineLevel="1">
      <c r="A7616" s="65">
        <v>7607</v>
      </c>
      <c r="B7616" s="117">
        <v>1</v>
      </c>
      <c r="C7616" s="325">
        <v>1.2081116323899497E-4</v>
      </c>
      <c r="D7616" s="326">
        <v>1.292693315927889E-4</v>
      </c>
      <c r="E7616" s="327">
        <v>1.2109948891864435E-4</v>
      </c>
      <c r="F7616" s="332">
        <v>0</v>
      </c>
      <c r="G7616" s="326">
        <v>0</v>
      </c>
      <c r="H7616" s="327">
        <v>0</v>
      </c>
      <c r="I7616" s="332">
        <v>1.9837554943340365E-4</v>
      </c>
      <c r="J7616" s="326">
        <v>0</v>
      </c>
      <c r="K7616" s="327">
        <v>1.099420278658468E-4</v>
      </c>
      <c r="L7616" s="336">
        <v>2.3496792687798115E-5</v>
      </c>
      <c r="M7616" s="337">
        <v>1.1415525114155251E-4</v>
      </c>
      <c r="N7616" s="345">
        <v>0</v>
      </c>
      <c r="O7616" s="346">
        <v>0</v>
      </c>
      <c r="P7616" s="347">
        <v>0</v>
      </c>
      <c r="Q7616" s="348">
        <v>1.7683465959328029E-2</v>
      </c>
      <c r="R7616" s="346">
        <v>4.3204582446716634E-2</v>
      </c>
      <c r="S7616" s="347">
        <v>2.9136969261730886E-2</v>
      </c>
      <c r="T7616" s="349">
        <v>8.6630130094844937E-2</v>
      </c>
      <c r="U7616" s="349">
        <v>0.2817130455392054</v>
      </c>
      <c r="V7616" s="361">
        <v>0</v>
      </c>
    </row>
    <row r="7617" spans="1:22" ht="16" hidden="1" customHeight="1" outlineLevel="1">
      <c r="A7617" s="65">
        <v>7608</v>
      </c>
      <c r="B7617" s="117">
        <v>1</v>
      </c>
      <c r="C7617" s="325">
        <v>1.0797314113268344E-4</v>
      </c>
      <c r="D7617" s="326">
        <v>1.2067600258631984E-4</v>
      </c>
      <c r="E7617" s="327">
        <v>1.0876251902452215E-4</v>
      </c>
      <c r="F7617" s="332">
        <v>0</v>
      </c>
      <c r="G7617" s="326">
        <v>0</v>
      </c>
      <c r="H7617" s="327">
        <v>0</v>
      </c>
      <c r="I7617" s="332">
        <v>2.0506236570643968E-4</v>
      </c>
      <c r="J7617" s="326">
        <v>0</v>
      </c>
      <c r="K7617" s="327">
        <v>1.1291343402438324E-4</v>
      </c>
      <c r="L7617" s="336">
        <v>9.3987170751192458E-6</v>
      </c>
      <c r="M7617" s="337">
        <v>1.1415525114155251E-4</v>
      </c>
      <c r="N7617" s="345">
        <v>0</v>
      </c>
      <c r="O7617" s="346">
        <v>0</v>
      </c>
      <c r="P7617" s="347">
        <v>0</v>
      </c>
      <c r="Q7617" s="348">
        <v>1.7683465959328029E-2</v>
      </c>
      <c r="R7617" s="346">
        <v>4.3806061259691699E-2</v>
      </c>
      <c r="S7617" s="347">
        <v>3.1984787501781485E-2</v>
      </c>
      <c r="T7617" s="349">
        <v>6.1620553569110337E-2</v>
      </c>
      <c r="U7617" s="349">
        <v>0.22629408576100107</v>
      </c>
      <c r="V7617" s="361">
        <v>0</v>
      </c>
    </row>
    <row r="7618" spans="1:22" ht="16" hidden="1" customHeight="1" outlineLevel="1">
      <c r="A7618" s="65">
        <v>7609</v>
      </c>
      <c r="B7618" s="117">
        <v>1</v>
      </c>
      <c r="C7618" s="325">
        <v>1.0022282593705233E-4</v>
      </c>
      <c r="D7618" s="326">
        <v>1.1188825437155965E-4</v>
      </c>
      <c r="E7618" s="327">
        <v>9.5400711463064868E-5</v>
      </c>
      <c r="F7618" s="332">
        <v>0</v>
      </c>
      <c r="G7618" s="326">
        <v>0</v>
      </c>
      <c r="H7618" s="327">
        <v>0</v>
      </c>
      <c r="I7618" s="332">
        <v>2.0506236570643968E-4</v>
      </c>
      <c r="J7618" s="326">
        <v>0</v>
      </c>
      <c r="K7618" s="327">
        <v>1.1291343402438324E-4</v>
      </c>
      <c r="L7618" s="336">
        <v>5.8741981719495289E-6</v>
      </c>
      <c r="M7618" s="337">
        <v>1.1415525114155251E-4</v>
      </c>
      <c r="N7618" s="345">
        <v>0</v>
      </c>
      <c r="O7618" s="346">
        <v>0</v>
      </c>
      <c r="P7618" s="347">
        <v>0</v>
      </c>
      <c r="Q7618" s="348">
        <v>8.8417329796640146E-3</v>
      </c>
      <c r="R7618" s="346">
        <v>4.8987536031982575E-2</v>
      </c>
      <c r="S7618" s="347">
        <v>2.6688571237848697E-2</v>
      </c>
      <c r="T7618" s="349">
        <v>3.3758173637398407E-2</v>
      </c>
      <c r="U7618" s="349">
        <v>0.2063471906635268</v>
      </c>
      <c r="V7618" s="361">
        <v>0</v>
      </c>
    </row>
    <row r="7619" spans="1:22" ht="16" hidden="1" customHeight="1" outlineLevel="1">
      <c r="A7619" s="65">
        <v>7610</v>
      </c>
      <c r="B7619" s="117">
        <v>1</v>
      </c>
      <c r="C7619" s="325">
        <v>9.1378716258166823E-5</v>
      </c>
      <c r="D7619" s="326">
        <v>9.8939935099368729E-5</v>
      </c>
      <c r="E7619" s="327">
        <v>8.6683104976366531E-5</v>
      </c>
      <c r="F7619" s="332">
        <v>0</v>
      </c>
      <c r="G7619" s="326">
        <v>0</v>
      </c>
      <c r="H7619" s="327">
        <v>0</v>
      </c>
      <c r="I7619" s="332">
        <v>2.0729130446411843E-4</v>
      </c>
      <c r="J7619" s="326">
        <v>0</v>
      </c>
      <c r="K7619" s="327">
        <v>1.1588484018291963E-4</v>
      </c>
      <c r="L7619" s="336">
        <v>2.3496792687798115E-6</v>
      </c>
      <c r="M7619" s="337">
        <v>1.1415525114155251E-4</v>
      </c>
      <c r="N7619" s="345">
        <v>0</v>
      </c>
      <c r="O7619" s="346">
        <v>0</v>
      </c>
      <c r="P7619" s="347">
        <v>0</v>
      </c>
      <c r="Q7619" s="348">
        <v>8.8417329796640146E-3</v>
      </c>
      <c r="R7619" s="346">
        <v>4.4027977754506009E-2</v>
      </c>
      <c r="S7619" s="347">
        <v>2.6372146988954182E-2</v>
      </c>
      <c r="T7619" s="349">
        <v>3.3853267084264324E-2</v>
      </c>
      <c r="U7619" s="349">
        <v>0.1847298659273478</v>
      </c>
      <c r="V7619" s="361">
        <v>0</v>
      </c>
    </row>
    <row r="7620" spans="1:22" ht="16" hidden="1" customHeight="1" outlineLevel="1">
      <c r="A7620" s="65">
        <v>7611</v>
      </c>
      <c r="B7620" s="117">
        <v>1</v>
      </c>
      <c r="C7620" s="325">
        <v>8.5159713339091859E-5</v>
      </c>
      <c r="D7620" s="326">
        <v>8.8285762485013441E-5</v>
      </c>
      <c r="E7620" s="327">
        <v>8.3660482489163093E-5</v>
      </c>
      <c r="F7620" s="332">
        <v>0</v>
      </c>
      <c r="G7620" s="326">
        <v>0</v>
      </c>
      <c r="H7620" s="327">
        <v>0</v>
      </c>
      <c r="I7620" s="332">
        <v>2.095202432217971E-4</v>
      </c>
      <c r="J7620" s="326">
        <v>0</v>
      </c>
      <c r="K7620" s="327">
        <v>1.1588484018291963E-4</v>
      </c>
      <c r="L7620" s="336">
        <v>1.1748396343899057E-6</v>
      </c>
      <c r="M7620" s="337">
        <v>1.1415525114155251E-4</v>
      </c>
      <c r="N7620" s="345">
        <v>0</v>
      </c>
      <c r="O7620" s="346">
        <v>0</v>
      </c>
      <c r="P7620" s="347">
        <v>0</v>
      </c>
      <c r="Q7620" s="348">
        <v>8.8417329796640146E-3</v>
      </c>
      <c r="R7620" s="346">
        <v>4.529979843112307E-2</v>
      </c>
      <c r="S7620" s="347">
        <v>3.6689653251562204E-2</v>
      </c>
      <c r="T7620" s="349">
        <v>1.2837615326897986E-2</v>
      </c>
      <c r="U7620" s="349">
        <v>0.16674818216952617</v>
      </c>
      <c r="V7620" s="361">
        <v>0</v>
      </c>
    </row>
    <row r="7621" spans="1:22" ht="16" hidden="1" customHeight="1" outlineLevel="1">
      <c r="A7621" s="65">
        <v>7612</v>
      </c>
      <c r="B7621" s="117">
        <v>1</v>
      </c>
      <c r="C7621" s="325">
        <v>8.1128299386525675E-5</v>
      </c>
      <c r="D7621" s="326">
        <v>8.501951978572204E-5</v>
      </c>
      <c r="E7621" s="327">
        <v>7.9496268676320571E-5</v>
      </c>
      <c r="F7621" s="332">
        <v>0</v>
      </c>
      <c r="G7621" s="326">
        <v>0</v>
      </c>
      <c r="H7621" s="327">
        <v>0</v>
      </c>
      <c r="I7621" s="332">
        <v>2.095202432217971E-4</v>
      </c>
      <c r="J7621" s="326">
        <v>0</v>
      </c>
      <c r="K7621" s="327">
        <v>1.1588484018291963E-4</v>
      </c>
      <c r="L7621" s="336">
        <v>1.409807561267887E-5</v>
      </c>
      <c r="M7621" s="337">
        <v>1.1415525114155251E-4</v>
      </c>
      <c r="N7621" s="345">
        <v>0</v>
      </c>
      <c r="O7621" s="346">
        <v>0</v>
      </c>
      <c r="P7621" s="347">
        <v>0</v>
      </c>
      <c r="Q7621" s="348">
        <v>8.8417329796640146E-3</v>
      </c>
      <c r="R7621" s="346">
        <v>4.5274683175294379E-2</v>
      </c>
      <c r="S7621" s="347">
        <v>5.2028449512845451E-2</v>
      </c>
      <c r="T7621" s="349">
        <v>1.2076867751970697E-2</v>
      </c>
      <c r="U7621" s="349">
        <v>0.15574299866747143</v>
      </c>
      <c r="V7621" s="361">
        <v>0</v>
      </c>
    </row>
    <row r="7622" spans="1:22" ht="16" hidden="1" customHeight="1" outlineLevel="1">
      <c r="A7622" s="65">
        <v>7613</v>
      </c>
      <c r="B7622" s="117">
        <v>1</v>
      </c>
      <c r="C7622" s="325">
        <v>7.9947001344610931E-5</v>
      </c>
      <c r="D7622" s="326">
        <v>8.3425282277734561E-5</v>
      </c>
      <c r="E7622" s="327">
        <v>7.7187140767641553E-5</v>
      </c>
      <c r="F7622" s="332">
        <v>0</v>
      </c>
      <c r="G7622" s="326">
        <v>0</v>
      </c>
      <c r="H7622" s="327">
        <v>0</v>
      </c>
      <c r="I7622" s="332">
        <v>2.0729130446411843E-4</v>
      </c>
      <c r="J7622" s="326">
        <v>0</v>
      </c>
      <c r="K7622" s="327">
        <v>1.1588484018291963E-4</v>
      </c>
      <c r="L7622" s="336">
        <v>3.7594868300476983E-5</v>
      </c>
      <c r="M7622" s="337">
        <v>1.1415525114155251E-4</v>
      </c>
      <c r="N7622" s="345">
        <v>0</v>
      </c>
      <c r="O7622" s="346">
        <v>0</v>
      </c>
      <c r="P7622" s="347">
        <v>0</v>
      </c>
      <c r="Q7622" s="348">
        <v>8.8417329796640146E-3</v>
      </c>
      <c r="R7622" s="346">
        <v>4.444635144841335E-2</v>
      </c>
      <c r="S7622" s="347">
        <v>3.4832605741832084E-2</v>
      </c>
      <c r="T7622" s="349">
        <v>9.8897184740547456E-3</v>
      </c>
      <c r="U7622" s="349">
        <v>0.15220561825609666</v>
      </c>
      <c r="V7622" s="361">
        <v>0</v>
      </c>
    </row>
    <row r="7623" spans="1:22" ht="16" hidden="1" customHeight="1" outlineLevel="1">
      <c r="A7623" s="65">
        <v>7614</v>
      </c>
      <c r="B7623" s="117">
        <v>1</v>
      </c>
      <c r="C7623" s="325">
        <v>7.9947001344610931E-5</v>
      </c>
      <c r="D7623" s="326">
        <v>8.4708449052456192E-5</v>
      </c>
      <c r="E7623" s="327">
        <v>7.5954741041099372E-5</v>
      </c>
      <c r="F7623" s="332">
        <v>0</v>
      </c>
      <c r="G7623" s="326">
        <v>0</v>
      </c>
      <c r="H7623" s="327">
        <v>0</v>
      </c>
      <c r="I7623" s="332">
        <v>2.095202432217971E-4</v>
      </c>
      <c r="J7623" s="326">
        <v>0</v>
      </c>
      <c r="K7623" s="327">
        <v>1.1588484018291963E-4</v>
      </c>
      <c r="L7623" s="336">
        <v>9.3987170751192462E-5</v>
      </c>
      <c r="M7623" s="337">
        <v>1.1415525114155251E-4</v>
      </c>
      <c r="N7623" s="345">
        <v>0</v>
      </c>
      <c r="O7623" s="346">
        <v>2.1036651649933001E-4</v>
      </c>
      <c r="P7623" s="347">
        <v>0</v>
      </c>
      <c r="Q7623" s="348">
        <v>8.8417329796640146E-3</v>
      </c>
      <c r="R7623" s="346">
        <v>4.7143302611616332E-2</v>
      </c>
      <c r="S7623" s="347">
        <v>2.356582673254053E-2</v>
      </c>
      <c r="T7623" s="349">
        <v>1.1981774305104788E-2</v>
      </c>
      <c r="U7623" s="349">
        <v>0.14611346310317352</v>
      </c>
      <c r="V7623" s="361">
        <v>0</v>
      </c>
    </row>
    <row r="7624" spans="1:22" ht="16" hidden="1" customHeight="1" outlineLevel="1">
      <c r="A7624" s="65">
        <v>7615</v>
      </c>
      <c r="B7624" s="117">
        <v>1</v>
      </c>
      <c r="C7624" s="325">
        <v>8.1778325822288287E-5</v>
      </c>
      <c r="D7624" s="326">
        <v>8.5525009727279033E-5</v>
      </c>
      <c r="E7624" s="327">
        <v>7.8756828840395273E-5</v>
      </c>
      <c r="F7624" s="332">
        <v>0</v>
      </c>
      <c r="G7624" s="326">
        <v>0</v>
      </c>
      <c r="H7624" s="327">
        <v>0</v>
      </c>
      <c r="I7624" s="332">
        <v>2.095202432217971E-4</v>
      </c>
      <c r="J7624" s="326">
        <v>0</v>
      </c>
      <c r="K7624" s="327">
        <v>1.1885624634145602E-4</v>
      </c>
      <c r="L7624" s="336">
        <v>1.8210014333043539E-4</v>
      </c>
      <c r="M7624" s="337">
        <v>1.1415525114155251E-4</v>
      </c>
      <c r="N7624" s="345">
        <v>1.857710369363754E-3</v>
      </c>
      <c r="O7624" s="346">
        <v>3.3374607592570139E-2</v>
      </c>
      <c r="P7624" s="347">
        <v>1.895089884682627E-2</v>
      </c>
      <c r="Q7624" s="348">
        <v>8.8417329796640146E-3</v>
      </c>
      <c r="R7624" s="346">
        <v>4.255034121866226E-2</v>
      </c>
      <c r="S7624" s="347">
        <v>2.7362917719274661E-2</v>
      </c>
      <c r="T7624" s="349">
        <v>1.2552334986300253E-2</v>
      </c>
      <c r="U7624" s="349">
        <v>0.15593951980143669</v>
      </c>
      <c r="V7624" s="361">
        <v>0</v>
      </c>
    </row>
    <row r="7625" spans="1:22" ht="16" hidden="1" customHeight="1" outlineLevel="1">
      <c r="A7625" s="65">
        <v>7616</v>
      </c>
      <c r="B7625" s="117">
        <v>1</v>
      </c>
      <c r="C7625" s="325">
        <v>8.9491139492779253E-5</v>
      </c>
      <c r="D7625" s="326">
        <v>8.9141207001494524E-5</v>
      </c>
      <c r="E7625" s="327">
        <v>8.73836269261905E-5</v>
      </c>
      <c r="F7625" s="332">
        <v>0</v>
      </c>
      <c r="G7625" s="326">
        <v>0</v>
      </c>
      <c r="H7625" s="327">
        <v>0</v>
      </c>
      <c r="I7625" s="332">
        <v>2.095202432217971E-4</v>
      </c>
      <c r="J7625" s="326">
        <v>0</v>
      </c>
      <c r="K7625" s="327">
        <v>1.1885624634145602E-4</v>
      </c>
      <c r="L7625" s="336">
        <v>1.5860335064263727E-4</v>
      </c>
      <c r="M7625" s="337">
        <v>1.1415525114155251E-4</v>
      </c>
      <c r="N7625" s="345">
        <v>1.6290690931343693E-2</v>
      </c>
      <c r="O7625" s="346">
        <v>0.14454416509670062</v>
      </c>
      <c r="P7625" s="347">
        <v>0.12232075553280307</v>
      </c>
      <c r="Q7625" s="348">
        <v>8.8417329796640146E-3</v>
      </c>
      <c r="R7625" s="346">
        <v>3.4281276566493178E-2</v>
      </c>
      <c r="S7625" s="347">
        <v>1.759526398718177E-2</v>
      </c>
      <c r="T7625" s="349">
        <v>1.3503269454959364E-2</v>
      </c>
      <c r="U7625" s="349">
        <v>0.16881165407616144</v>
      </c>
      <c r="V7625" s="361">
        <v>0</v>
      </c>
    </row>
    <row r="7626" spans="1:22" ht="16" hidden="1" customHeight="1" outlineLevel="1">
      <c r="A7626" s="65">
        <v>7617</v>
      </c>
      <c r="B7626" s="117">
        <v>1</v>
      </c>
      <c r="C7626" s="325">
        <v>9.934779035044882E-5</v>
      </c>
      <c r="D7626" s="326">
        <v>9.6898533412311601E-5</v>
      </c>
      <c r="E7626" s="327">
        <v>9.6542302788703939E-5</v>
      </c>
      <c r="F7626" s="332">
        <v>0</v>
      </c>
      <c r="G7626" s="326">
        <v>0</v>
      </c>
      <c r="H7626" s="327">
        <v>0</v>
      </c>
      <c r="I7626" s="332">
        <v>2.095202432217971E-4</v>
      </c>
      <c r="J7626" s="326">
        <v>0</v>
      </c>
      <c r="K7626" s="327">
        <v>1.069706217073104E-4</v>
      </c>
      <c r="L7626" s="336">
        <v>1.4685495429873823E-4</v>
      </c>
      <c r="M7626" s="337">
        <v>1.1415525114155251E-4</v>
      </c>
      <c r="N7626" s="345">
        <v>3.6153901803771524E-2</v>
      </c>
      <c r="O7626" s="346">
        <v>0.25864625905084371</v>
      </c>
      <c r="P7626" s="347">
        <v>0.24052590374915261</v>
      </c>
      <c r="Q7626" s="348">
        <v>8.8417329796640146E-3</v>
      </c>
      <c r="R7626" s="346">
        <v>3.3331104168132189E-2</v>
      </c>
      <c r="S7626" s="347">
        <v>2.008515999470091E-2</v>
      </c>
      <c r="T7626" s="349">
        <v>4.0604901811744004E-2</v>
      </c>
      <c r="U7626" s="349">
        <v>0.19740547906810729</v>
      </c>
      <c r="V7626" s="361">
        <v>0</v>
      </c>
    </row>
    <row r="7627" spans="1:22" ht="16" hidden="1" customHeight="1" outlineLevel="1">
      <c r="A7627" s="65">
        <v>7618</v>
      </c>
      <c r="B7627" s="117">
        <v>1</v>
      </c>
      <c r="C7627" s="325">
        <v>1.0847941172207548E-4</v>
      </c>
      <c r="D7627" s="326">
        <v>1.091858273763126E-4</v>
      </c>
      <c r="E7627" s="327">
        <v>1.0645339111584313E-4</v>
      </c>
      <c r="F7627" s="332">
        <v>0</v>
      </c>
      <c r="G7627" s="326">
        <v>0</v>
      </c>
      <c r="H7627" s="327">
        <v>0</v>
      </c>
      <c r="I7627" s="332">
        <v>2.0283342694876101E-4</v>
      </c>
      <c r="J7627" s="326">
        <v>0</v>
      </c>
      <c r="K7627" s="327">
        <v>1.0102780939023762E-4</v>
      </c>
      <c r="L7627" s="336">
        <v>1.644775488145868E-4</v>
      </c>
      <c r="M7627" s="337">
        <v>1.1415525114155251E-4</v>
      </c>
      <c r="N7627" s="345">
        <v>6.2876350963080904E-2</v>
      </c>
      <c r="O7627" s="346">
        <v>0.33471485534705847</v>
      </c>
      <c r="P7627" s="347">
        <v>0.31443475781649588</v>
      </c>
      <c r="Q7627" s="348">
        <v>1.7683465959328029E-2</v>
      </c>
      <c r="R7627" s="346">
        <v>4.3600375681030569E-2</v>
      </c>
      <c r="S7627" s="347">
        <v>3.166836325288698E-2</v>
      </c>
      <c r="T7627" s="349">
        <v>9.1860269672470046E-2</v>
      </c>
      <c r="U7627" s="349">
        <v>0.26068528420492221</v>
      </c>
      <c r="V7627" s="361">
        <v>1.4947707197675004E-2</v>
      </c>
    </row>
    <row r="7628" spans="1:22" ht="16" hidden="1" customHeight="1" outlineLevel="1">
      <c r="A7628" s="65">
        <v>7619</v>
      </c>
      <c r="B7628" s="117">
        <v>1</v>
      </c>
      <c r="C7628" s="325">
        <v>1.1334210948191499E-4</v>
      </c>
      <c r="D7628" s="326">
        <v>1.1037178454688864E-4</v>
      </c>
      <c r="E7628" s="327">
        <v>1.1388670736119752E-4</v>
      </c>
      <c r="F7628" s="332">
        <v>0</v>
      </c>
      <c r="G7628" s="326">
        <v>0</v>
      </c>
      <c r="H7628" s="327">
        <v>0</v>
      </c>
      <c r="I7628" s="332">
        <v>1.9168873316036754E-4</v>
      </c>
      <c r="J7628" s="326">
        <v>0</v>
      </c>
      <c r="K7628" s="327">
        <v>1.0102780939023762E-4</v>
      </c>
      <c r="L7628" s="336">
        <v>1.8797434150238492E-4</v>
      </c>
      <c r="M7628" s="337">
        <v>1.1415525114155251E-4</v>
      </c>
      <c r="N7628" s="345">
        <v>8.4168569811942415E-2</v>
      </c>
      <c r="O7628" s="346">
        <v>0.3699185190317747</v>
      </c>
      <c r="P7628" s="347">
        <v>0.3465412908603252</v>
      </c>
      <c r="Q7628" s="348">
        <v>8.8417329796640146E-3</v>
      </c>
      <c r="R7628" s="346">
        <v>4.5917077748783883E-2</v>
      </c>
      <c r="S7628" s="347">
        <v>3.3208986513722581E-2</v>
      </c>
      <c r="T7628" s="349">
        <v>0.17097801746490798</v>
      </c>
      <c r="U7628" s="349">
        <v>0.27807740456084806</v>
      </c>
      <c r="V7628" s="361">
        <v>3.9892872169166538E-2</v>
      </c>
    </row>
    <row r="7629" spans="1:22" ht="16" hidden="1" customHeight="1" outlineLevel="1">
      <c r="A7629" s="65">
        <v>7620</v>
      </c>
      <c r="B7629" s="117">
        <v>1</v>
      </c>
      <c r="C7629" s="325">
        <v>1.1246707389531148E-4</v>
      </c>
      <c r="D7629" s="326">
        <v>1.0558907202292622E-4</v>
      </c>
      <c r="E7629" s="327">
        <v>1.1489857239983213E-4</v>
      </c>
      <c r="F7629" s="332">
        <v>0</v>
      </c>
      <c r="G7629" s="326">
        <v>0</v>
      </c>
      <c r="H7629" s="327">
        <v>0</v>
      </c>
      <c r="I7629" s="332">
        <v>1.7608616185661673E-4</v>
      </c>
      <c r="J7629" s="326">
        <v>0</v>
      </c>
      <c r="K7629" s="327">
        <v>9.5084997073164795E-5</v>
      </c>
      <c r="L7629" s="336">
        <v>2.0677177565262342E-4</v>
      </c>
      <c r="M7629" s="337">
        <v>1.1415525114155251E-4</v>
      </c>
      <c r="N7629" s="345">
        <v>0.10574659025609062</v>
      </c>
      <c r="O7629" s="346">
        <v>0.31694892168184419</v>
      </c>
      <c r="P7629" s="347">
        <v>0.34300790676636062</v>
      </c>
      <c r="Q7629" s="348">
        <v>8.8417329796640146E-3</v>
      </c>
      <c r="R7629" s="346">
        <v>5.1133799729811212E-2</v>
      </c>
      <c r="S7629" s="347">
        <v>3.0994016771461005E-2</v>
      </c>
      <c r="T7629" s="349">
        <v>0.12561844330986846</v>
      </c>
      <c r="U7629" s="349">
        <v>0.28613477105342383</v>
      </c>
      <c r="V7629" s="361">
        <v>7.0698326248853263E-2</v>
      </c>
    </row>
    <row r="7630" spans="1:22" ht="16" hidden="1" customHeight="1" outlineLevel="1">
      <c r="A7630" s="65">
        <v>7621</v>
      </c>
      <c r="B7630" s="117">
        <v>1</v>
      </c>
      <c r="C7630" s="325">
        <v>1.0966696001818024E-4</v>
      </c>
      <c r="D7630" s="326">
        <v>1.0247836469026775E-4</v>
      </c>
      <c r="E7630" s="327">
        <v>1.1313429489657177E-4</v>
      </c>
      <c r="F7630" s="332">
        <v>0</v>
      </c>
      <c r="G7630" s="326">
        <v>0</v>
      </c>
      <c r="H7630" s="327">
        <v>0</v>
      </c>
      <c r="I7630" s="332">
        <v>1.5156783552215111E-4</v>
      </c>
      <c r="J7630" s="326">
        <v>0</v>
      </c>
      <c r="K7630" s="327">
        <v>9.2113590914628404E-5</v>
      </c>
      <c r="L7630" s="336">
        <v>1.8797434150238492E-4</v>
      </c>
      <c r="M7630" s="337">
        <v>1.1415525114155251E-4</v>
      </c>
      <c r="N7630" s="345">
        <v>9.37429232540479E-2</v>
      </c>
      <c r="O7630" s="346">
        <v>0.23432834367146393</v>
      </c>
      <c r="P7630" s="347">
        <v>0.29778075259081377</v>
      </c>
      <c r="Q7630" s="348">
        <v>1.7683465959328029E-2</v>
      </c>
      <c r="R7630" s="346">
        <v>5.7512134611213461E-2</v>
      </c>
      <c r="S7630" s="347">
        <v>3.0677592522566494E-2</v>
      </c>
      <c r="T7630" s="349">
        <v>9.9943212656072478E-2</v>
      </c>
      <c r="U7630" s="349">
        <v>0.26402614348233167</v>
      </c>
      <c r="V7630" s="361">
        <v>6.8020885667503472E-2</v>
      </c>
    </row>
    <row r="7631" spans="1:22" ht="16" hidden="1" customHeight="1" outlineLevel="1">
      <c r="A7631" s="65">
        <v>7622</v>
      </c>
      <c r="B7631" s="117">
        <v>1</v>
      </c>
      <c r="C7631" s="325">
        <v>1.0184164177226882E-4</v>
      </c>
      <c r="D7631" s="326">
        <v>1.0366432186084379E-4</v>
      </c>
      <c r="E7631" s="327">
        <v>1.0965763040485277E-4</v>
      </c>
      <c r="F7631" s="332">
        <v>0</v>
      </c>
      <c r="G7631" s="326">
        <v>0</v>
      </c>
      <c r="H7631" s="327">
        <v>0</v>
      </c>
      <c r="I7631" s="332">
        <v>1.3596526421840024E-4</v>
      </c>
      <c r="J7631" s="326">
        <v>0</v>
      </c>
      <c r="K7631" s="327">
        <v>9.2113590914628404E-5</v>
      </c>
      <c r="L7631" s="336">
        <v>1.9032402077116473E-4</v>
      </c>
      <c r="M7631" s="337">
        <v>1.1415525114155251E-4</v>
      </c>
      <c r="N7631" s="345">
        <v>6.7877878880598722E-2</v>
      </c>
      <c r="O7631" s="346">
        <v>0.16890591415419412</v>
      </c>
      <c r="P7631" s="347">
        <v>0.20900759542189359</v>
      </c>
      <c r="Q7631" s="348">
        <v>2.6525198938992044E-2</v>
      </c>
      <c r="R7631" s="346">
        <v>5.969926712384211E-2</v>
      </c>
      <c r="S7631" s="347">
        <v>4.1944371531858052E-2</v>
      </c>
      <c r="T7631" s="349">
        <v>6.8372188296590017E-2</v>
      </c>
      <c r="U7631" s="349">
        <v>0.25282443884631162</v>
      </c>
      <c r="V7631" s="361">
        <v>1.4911824760456988E-2</v>
      </c>
    </row>
    <row r="7632" spans="1:22" ht="16" hidden="1" customHeight="1" outlineLevel="1">
      <c r="A7632" s="65">
        <v>7623</v>
      </c>
      <c r="B7632" s="117">
        <v>1</v>
      </c>
      <c r="C7632" s="325">
        <v>9.6310166814096625E-5</v>
      </c>
      <c r="D7632" s="326">
        <v>1.021672939570019E-4</v>
      </c>
      <c r="E7632" s="327">
        <v>1.0223728678819884E-4</v>
      </c>
      <c r="F7632" s="332">
        <v>0</v>
      </c>
      <c r="G7632" s="326">
        <v>0</v>
      </c>
      <c r="H7632" s="327">
        <v>0</v>
      </c>
      <c r="I7632" s="332">
        <v>1.136758766416133E-4</v>
      </c>
      <c r="J7632" s="326">
        <v>0</v>
      </c>
      <c r="K7632" s="327">
        <v>9.5084997073164795E-5</v>
      </c>
      <c r="L7632" s="336">
        <v>2.1382081345896285E-4</v>
      </c>
      <c r="M7632" s="337">
        <v>1.1415525114155251E-4</v>
      </c>
      <c r="N7632" s="345">
        <v>3.3724588243834307E-2</v>
      </c>
      <c r="O7632" s="346">
        <v>0.10434362158795762</v>
      </c>
      <c r="P7632" s="347">
        <v>9.6760774193632271E-2</v>
      </c>
      <c r="Q7632" s="348">
        <v>2.6525198938992044E-2</v>
      </c>
      <c r="R7632" s="346">
        <v>6.4345721618155133E-2</v>
      </c>
      <c r="S7632" s="347">
        <v>4.2577220029647075E-2</v>
      </c>
      <c r="T7632" s="349">
        <v>3.2807239168739302E-2</v>
      </c>
      <c r="U7632" s="349">
        <v>0.20526632442671786</v>
      </c>
      <c r="V7632" s="361">
        <v>2.165466913299214E-3</v>
      </c>
    </row>
    <row r="7633" spans="1:22" ht="16" hidden="1" customHeight="1" outlineLevel="1">
      <c r="A7633" s="65">
        <v>7624</v>
      </c>
      <c r="B7633" s="117">
        <v>1</v>
      </c>
      <c r="C7633" s="325">
        <v>9.7722724261042291E-5</v>
      </c>
      <c r="D7633" s="326">
        <v>9.8220584028691448E-5</v>
      </c>
      <c r="E7633" s="327">
        <v>1.0695932363516044E-4</v>
      </c>
      <c r="F7633" s="332">
        <v>0</v>
      </c>
      <c r="G7633" s="326">
        <v>0</v>
      </c>
      <c r="H7633" s="327">
        <v>0</v>
      </c>
      <c r="I7633" s="332">
        <v>1.136758766416133E-4</v>
      </c>
      <c r="J7633" s="326">
        <v>0</v>
      </c>
      <c r="K7633" s="327">
        <v>9.8056403231701241E-5</v>
      </c>
      <c r="L7633" s="336">
        <v>2.2321953053408208E-4</v>
      </c>
      <c r="M7633" s="337">
        <v>1.1415525114155251E-4</v>
      </c>
      <c r="N7633" s="345">
        <v>3.8583215363708744E-3</v>
      </c>
      <c r="O7633" s="346">
        <v>1.5916904951559271E-2</v>
      </c>
      <c r="P7633" s="347">
        <v>1.2236777158625126E-2</v>
      </c>
      <c r="Q7633" s="348">
        <v>2.6525198938992044E-2</v>
      </c>
      <c r="R7633" s="346">
        <v>7.1577632316426013E-2</v>
      </c>
      <c r="S7633" s="347">
        <v>3.9138051275444397E-2</v>
      </c>
      <c r="T7633" s="349">
        <v>4.4789013473844091E-2</v>
      </c>
      <c r="U7633" s="349">
        <v>0.18767768293682674</v>
      </c>
      <c r="V7633" s="361">
        <v>0</v>
      </c>
    </row>
    <row r="7634" spans="1:22" ht="16" hidden="1" customHeight="1" outlineLevel="1">
      <c r="A7634" s="65">
        <v>7625</v>
      </c>
      <c r="B7634" s="117">
        <v>1</v>
      </c>
      <c r="C7634" s="325">
        <v>9.7278956213550505E-5</v>
      </c>
      <c r="D7634" s="326">
        <v>9.9814821536678926E-5</v>
      </c>
      <c r="E7634" s="327">
        <v>1.0638852797234091E-4</v>
      </c>
      <c r="F7634" s="332">
        <v>0</v>
      </c>
      <c r="G7634" s="326">
        <v>0</v>
      </c>
      <c r="H7634" s="327">
        <v>0</v>
      </c>
      <c r="I7634" s="332">
        <v>1.203626929146494E-4</v>
      </c>
      <c r="J7634" s="326">
        <v>0</v>
      </c>
      <c r="K7634" s="327">
        <v>1.1588484018291963E-4</v>
      </c>
      <c r="L7634" s="336">
        <v>2.2321953053408208E-4</v>
      </c>
      <c r="M7634" s="337">
        <v>1.1415525114155251E-4</v>
      </c>
      <c r="N7634" s="345">
        <v>0</v>
      </c>
      <c r="O7634" s="346">
        <v>0</v>
      </c>
      <c r="P7634" s="347">
        <v>0</v>
      </c>
      <c r="Q7634" s="348">
        <v>2.6525198938992044E-2</v>
      </c>
      <c r="R7634" s="346">
        <v>7.7719240143242677E-2</v>
      </c>
      <c r="S7634" s="347">
        <v>4.0087324022127932E-2</v>
      </c>
      <c r="T7634" s="349">
        <v>8.5964475966783555E-2</v>
      </c>
      <c r="U7634" s="349">
        <v>0.21184978241455418</v>
      </c>
      <c r="V7634" s="361">
        <v>0</v>
      </c>
    </row>
    <row r="7635" spans="1:22" ht="16" hidden="1" customHeight="1" outlineLevel="1">
      <c r="A7635" s="65">
        <v>7626</v>
      </c>
      <c r="B7635" s="117">
        <v>1</v>
      </c>
      <c r="C7635" s="325">
        <v>9.9916563481741095E-5</v>
      </c>
      <c r="D7635" s="326">
        <v>1.1235486047145841E-4</v>
      </c>
      <c r="E7635" s="327">
        <v>1.1098083853229807E-4</v>
      </c>
      <c r="F7635" s="332">
        <v>0</v>
      </c>
      <c r="G7635" s="326">
        <v>0</v>
      </c>
      <c r="H7635" s="327">
        <v>0</v>
      </c>
      <c r="I7635" s="332">
        <v>1.3373632546072155E-4</v>
      </c>
      <c r="J7635" s="326">
        <v>0</v>
      </c>
      <c r="K7635" s="327">
        <v>1.1885624634145602E-4</v>
      </c>
      <c r="L7635" s="336">
        <v>1.644775488145868E-4</v>
      </c>
      <c r="M7635" s="337">
        <v>1.1415525114155251E-4</v>
      </c>
      <c r="N7635" s="345">
        <v>0</v>
      </c>
      <c r="O7635" s="346">
        <v>0</v>
      </c>
      <c r="P7635" s="347">
        <v>0</v>
      </c>
      <c r="Q7635" s="348">
        <v>1.7683465959328029E-2</v>
      </c>
      <c r="R7635" s="346">
        <v>7.371346103763167E-2</v>
      </c>
      <c r="S7635" s="347">
        <v>3.2892562264828069E-2</v>
      </c>
      <c r="T7635" s="349">
        <v>9.4332699290983715E-2</v>
      </c>
      <c r="U7635" s="349">
        <v>0.28692085558928487</v>
      </c>
      <c r="V7635" s="361">
        <v>0</v>
      </c>
    </row>
    <row r="7636" spans="1:22" ht="16" hidden="1" customHeight="1" outlineLevel="1">
      <c r="A7636" s="65">
        <v>7627</v>
      </c>
      <c r="B7636" s="117">
        <v>1</v>
      </c>
      <c r="C7636" s="325">
        <v>1.1200455508524962E-4</v>
      </c>
      <c r="D7636" s="326">
        <v>1.2705295261826972E-4</v>
      </c>
      <c r="E7636" s="327">
        <v>1.2661285611633303E-4</v>
      </c>
      <c r="F7636" s="332">
        <v>0</v>
      </c>
      <c r="G7636" s="326">
        <v>0</v>
      </c>
      <c r="H7636" s="327">
        <v>0</v>
      </c>
      <c r="I7636" s="332">
        <v>1.5156783552215111E-4</v>
      </c>
      <c r="J7636" s="326">
        <v>0</v>
      </c>
      <c r="K7636" s="327">
        <v>1.3074187097560162E-4</v>
      </c>
      <c r="L7636" s="336">
        <v>1.1748396343899057E-4</v>
      </c>
      <c r="M7636" s="337">
        <v>1.1415525114155251E-4</v>
      </c>
      <c r="N7636" s="345">
        <v>0</v>
      </c>
      <c r="O7636" s="346">
        <v>0</v>
      </c>
      <c r="P7636" s="347">
        <v>0</v>
      </c>
      <c r="Q7636" s="348">
        <v>1.7683465959328029E-2</v>
      </c>
      <c r="R7636" s="346">
        <v>8.9728077017884239E-2</v>
      </c>
      <c r="S7636" s="347">
        <v>3.1351939003992461E-2</v>
      </c>
      <c r="T7636" s="349">
        <v>0.12238526611642747</v>
      </c>
      <c r="U7636" s="349">
        <v>0.40856743751378305</v>
      </c>
      <c r="V7636" s="361">
        <v>0</v>
      </c>
    </row>
    <row r="7637" spans="1:22" ht="16" hidden="1" customHeight="1" outlineLevel="1">
      <c r="A7637" s="65">
        <v>7628</v>
      </c>
      <c r="B7637" s="117">
        <v>1</v>
      </c>
      <c r="C7637" s="325">
        <v>1.1426089684784868E-4</v>
      </c>
      <c r="D7637" s="326">
        <v>1.3189399090471948E-4</v>
      </c>
      <c r="E7637" s="327">
        <v>1.2859766830750096E-4</v>
      </c>
      <c r="F7637" s="332">
        <v>0</v>
      </c>
      <c r="G7637" s="326">
        <v>0</v>
      </c>
      <c r="H7637" s="327">
        <v>0</v>
      </c>
      <c r="I7637" s="332">
        <v>1.6717040682590195E-4</v>
      </c>
      <c r="J7637" s="326">
        <v>0</v>
      </c>
      <c r="K7637" s="327">
        <v>1.4857030792682002E-4</v>
      </c>
      <c r="L7637" s="336">
        <v>8.811297257924293E-5</v>
      </c>
      <c r="M7637" s="337">
        <v>1.1415525114155251E-4</v>
      </c>
      <c r="N7637" s="345">
        <v>0</v>
      </c>
      <c r="O7637" s="346">
        <v>0</v>
      </c>
      <c r="P7637" s="347">
        <v>0</v>
      </c>
      <c r="Q7637" s="348">
        <v>1.7683465959328029E-2</v>
      </c>
      <c r="R7637" s="346">
        <v>9.110701273137814E-2</v>
      </c>
      <c r="S7637" s="347">
        <v>3.6139800721047076E-2</v>
      </c>
      <c r="T7637" s="349">
        <v>0.14596844093917341</v>
      </c>
      <c r="U7637" s="349">
        <v>0.43558909343400681</v>
      </c>
      <c r="V7637" s="361">
        <v>0</v>
      </c>
    </row>
    <row r="7638" spans="1:22" ht="16" hidden="1" customHeight="1" outlineLevel="1">
      <c r="A7638" s="65">
        <v>7629</v>
      </c>
      <c r="B7638" s="117">
        <v>1</v>
      </c>
      <c r="C7638" s="325">
        <v>1.1135452864948701E-4</v>
      </c>
      <c r="D7638" s="326">
        <v>1.3072747565497255E-4</v>
      </c>
      <c r="E7638" s="327">
        <v>1.2920738185642183E-4</v>
      </c>
      <c r="F7638" s="332">
        <v>0</v>
      </c>
      <c r="G7638" s="326">
        <v>0</v>
      </c>
      <c r="H7638" s="327">
        <v>0</v>
      </c>
      <c r="I7638" s="332">
        <v>1.7162828434125931E-4</v>
      </c>
      <c r="J7638" s="326">
        <v>0</v>
      </c>
      <c r="K7638" s="327">
        <v>1.4559890176828365E-4</v>
      </c>
      <c r="L7638" s="336">
        <v>5.8741981719495287E-5</v>
      </c>
      <c r="M7638" s="337">
        <v>1.1415525114155251E-4</v>
      </c>
      <c r="N7638" s="345">
        <v>0</v>
      </c>
      <c r="O7638" s="346">
        <v>0</v>
      </c>
      <c r="P7638" s="347">
        <v>0</v>
      </c>
      <c r="Q7638" s="348">
        <v>8.8417329796640146E-3</v>
      </c>
      <c r="R7638" s="346">
        <v>9.2493548494357869E-2</v>
      </c>
      <c r="S7638" s="347">
        <v>4.44083291759413E-2</v>
      </c>
      <c r="T7638" s="349">
        <v>0.14444694578931883</v>
      </c>
      <c r="U7638" s="349">
        <v>0.44364645992658264</v>
      </c>
      <c r="V7638" s="361">
        <v>0</v>
      </c>
    </row>
    <row r="7639" spans="1:22" ht="16" hidden="1" customHeight="1" outlineLevel="1">
      <c r="A7639" s="65">
        <v>7630</v>
      </c>
      <c r="B7639" s="117">
        <v>1</v>
      </c>
      <c r="C7639" s="325">
        <v>1.0271042710468231E-4</v>
      </c>
      <c r="D7639" s="326">
        <v>1.2417554833556063E-4</v>
      </c>
      <c r="E7639" s="327">
        <v>1.2036004908271904E-4</v>
      </c>
      <c r="F7639" s="332">
        <v>0</v>
      </c>
      <c r="G7639" s="326">
        <v>0</v>
      </c>
      <c r="H7639" s="327">
        <v>0</v>
      </c>
      <c r="I7639" s="332">
        <v>1.6717040682590195E-4</v>
      </c>
      <c r="J7639" s="326">
        <v>0</v>
      </c>
      <c r="K7639" s="327">
        <v>1.3965608945121081E-4</v>
      </c>
      <c r="L7639" s="336">
        <v>3.7594868300476983E-5</v>
      </c>
      <c r="M7639" s="337">
        <v>1.1415525114155251E-4</v>
      </c>
      <c r="N7639" s="345">
        <v>0</v>
      </c>
      <c r="O7639" s="346">
        <v>0</v>
      </c>
      <c r="P7639" s="347">
        <v>0</v>
      </c>
      <c r="Q7639" s="348">
        <v>1.7683465959328029E-2</v>
      </c>
      <c r="R7639" s="346">
        <v>9.7656090596737299E-2</v>
      </c>
      <c r="S7639" s="347">
        <v>5.1328164667983601E-2</v>
      </c>
      <c r="T7639" s="349">
        <v>9.5188540312776918E-2</v>
      </c>
      <c r="U7639" s="349">
        <v>0.37948230968692404</v>
      </c>
      <c r="V7639" s="361">
        <v>0</v>
      </c>
    </row>
    <row r="7640" spans="1:22" ht="16" hidden="1" customHeight="1" outlineLevel="1">
      <c r="A7640" s="65">
        <v>7631</v>
      </c>
      <c r="B7640" s="117">
        <v>1</v>
      </c>
      <c r="C7640" s="325">
        <v>9.5122618517991858E-5</v>
      </c>
      <c r="D7640" s="326">
        <v>1.1742920180785755E-4</v>
      </c>
      <c r="E7640" s="327">
        <v>1.0964465777615234E-4</v>
      </c>
      <c r="F7640" s="332">
        <v>0</v>
      </c>
      <c r="G7640" s="326">
        <v>0</v>
      </c>
      <c r="H7640" s="327">
        <v>0</v>
      </c>
      <c r="I7640" s="332">
        <v>1.7162828434125931E-4</v>
      </c>
      <c r="J7640" s="326">
        <v>0</v>
      </c>
      <c r="K7640" s="327">
        <v>1.2777046481706524E-4</v>
      </c>
      <c r="L7640" s="336">
        <v>2.3496792687798115E-5</v>
      </c>
      <c r="M7640" s="337">
        <v>1.1415525114155251E-4</v>
      </c>
      <c r="N7640" s="345">
        <v>0</v>
      </c>
      <c r="O7640" s="346">
        <v>0</v>
      </c>
      <c r="P7640" s="347">
        <v>0</v>
      </c>
      <c r="Q7640" s="348">
        <v>8.8417329796640146E-3</v>
      </c>
      <c r="R7640" s="346">
        <v>0.10616282689300903</v>
      </c>
      <c r="S7640" s="347">
        <v>5.0736814153831522E-2</v>
      </c>
      <c r="T7640" s="349">
        <v>8.7485971116638125E-2</v>
      </c>
      <c r="U7640" s="349">
        <v>0.27660349605610857</v>
      </c>
      <c r="V7640" s="361">
        <v>0</v>
      </c>
    </row>
    <row r="7641" spans="1:22" ht="16" hidden="1" customHeight="1" outlineLevel="1">
      <c r="A7641" s="65">
        <v>7632</v>
      </c>
      <c r="B7641" s="117">
        <v>1</v>
      </c>
      <c r="C7641" s="325">
        <v>8.7853572894992676E-5</v>
      </c>
      <c r="D7641" s="326">
        <v>1.0807763788905301E-4</v>
      </c>
      <c r="E7641" s="327">
        <v>1.0044706402753757E-4</v>
      </c>
      <c r="F7641" s="332">
        <v>0</v>
      </c>
      <c r="G7641" s="326">
        <v>0</v>
      </c>
      <c r="H7641" s="327">
        <v>0</v>
      </c>
      <c r="I7641" s="332">
        <v>1.6939934558358061E-4</v>
      </c>
      <c r="J7641" s="326">
        <v>0</v>
      </c>
      <c r="K7641" s="327">
        <v>1.366846832926744E-4</v>
      </c>
      <c r="L7641" s="336">
        <v>9.3987170751192458E-6</v>
      </c>
      <c r="M7641" s="337">
        <v>1.1415525114155251E-4</v>
      </c>
      <c r="N7641" s="345">
        <v>0</v>
      </c>
      <c r="O7641" s="346">
        <v>0</v>
      </c>
      <c r="P7641" s="347">
        <v>0</v>
      </c>
      <c r="Q7641" s="348">
        <v>1.7683465959328029E-2</v>
      </c>
      <c r="R7641" s="346">
        <v>0.10366847146191524</v>
      </c>
      <c r="S7641" s="347">
        <v>4.8246918146312372E-2</v>
      </c>
      <c r="T7641" s="349">
        <v>3.45189212123257E-2</v>
      </c>
      <c r="U7641" s="349">
        <v>0.22344452931850475</v>
      </c>
      <c r="V7641" s="361">
        <v>0</v>
      </c>
    </row>
    <row r="7642" spans="1:22" ht="16" hidden="1" customHeight="1" outlineLevel="1">
      <c r="A7642" s="65">
        <v>7633</v>
      </c>
      <c r="B7642" s="117">
        <v>1</v>
      </c>
      <c r="C7642" s="325">
        <v>8.0347017612772536E-5</v>
      </c>
      <c r="D7642" s="326">
        <v>9.9231563911805461E-5</v>
      </c>
      <c r="E7642" s="327">
        <v>9.2352143718460539E-5</v>
      </c>
      <c r="F7642" s="332">
        <v>0</v>
      </c>
      <c r="G7642" s="326">
        <v>0</v>
      </c>
      <c r="H7642" s="327">
        <v>0</v>
      </c>
      <c r="I7642" s="332">
        <v>1.6494146806822325E-4</v>
      </c>
      <c r="J7642" s="326">
        <v>0</v>
      </c>
      <c r="K7642" s="327">
        <v>1.6045593256096565E-4</v>
      </c>
      <c r="L7642" s="336">
        <v>5.8741981719495289E-6</v>
      </c>
      <c r="M7642" s="337">
        <v>1.1415525114155251E-4</v>
      </c>
      <c r="N7642" s="345">
        <v>0</v>
      </c>
      <c r="O7642" s="346">
        <v>0</v>
      </c>
      <c r="P7642" s="347">
        <v>0</v>
      </c>
      <c r="Q7642" s="348">
        <v>8.8417329796640146E-3</v>
      </c>
      <c r="R7642" s="346">
        <v>9.4185888121917152E-2</v>
      </c>
      <c r="S7642" s="347">
        <v>3.9744961409797532E-2</v>
      </c>
      <c r="T7642" s="349">
        <v>1.4549297370484385E-2</v>
      </c>
      <c r="U7642" s="349">
        <v>0.19887938757284676</v>
      </c>
      <c r="V7642" s="361">
        <v>0</v>
      </c>
    </row>
    <row r="7643" spans="1:22" ht="16" hidden="1" customHeight="1" outlineLevel="1">
      <c r="A7643" s="65">
        <v>7634</v>
      </c>
      <c r="B7643" s="117">
        <v>1</v>
      </c>
      <c r="C7643" s="325">
        <v>7.502805129706119E-5</v>
      </c>
      <c r="D7643" s="326">
        <v>9.1746424392596002E-5</v>
      </c>
      <c r="E7643" s="327">
        <v>8.1831341842400493E-5</v>
      </c>
      <c r="F7643" s="332">
        <v>0</v>
      </c>
      <c r="G7643" s="326">
        <v>0</v>
      </c>
      <c r="H7643" s="327">
        <v>0</v>
      </c>
      <c r="I7643" s="332">
        <v>1.6717040682590195E-4</v>
      </c>
      <c r="J7643" s="326">
        <v>0</v>
      </c>
      <c r="K7643" s="327">
        <v>1.6937015103657481E-4</v>
      </c>
      <c r="L7643" s="336">
        <v>2.3496792687798115E-6</v>
      </c>
      <c r="M7643" s="337">
        <v>1.1415525114155251E-4</v>
      </c>
      <c r="N7643" s="345">
        <v>0</v>
      </c>
      <c r="O7643" s="346">
        <v>0</v>
      </c>
      <c r="P7643" s="347">
        <v>0</v>
      </c>
      <c r="Q7643" s="348">
        <v>8.8417329796640146E-3</v>
      </c>
      <c r="R7643" s="346">
        <v>9.0373817515926491E-2</v>
      </c>
      <c r="S7643" s="347">
        <v>4.0102883642328988E-2</v>
      </c>
      <c r="T7643" s="349">
        <v>1.0935746389579766E-2</v>
      </c>
      <c r="U7643" s="349">
        <v>0.17696728113571988</v>
      </c>
      <c r="V7643" s="361">
        <v>0</v>
      </c>
    </row>
    <row r="7644" spans="1:22" ht="16" hidden="1" customHeight="1" outlineLevel="1">
      <c r="A7644" s="65">
        <v>7635</v>
      </c>
      <c r="B7644" s="117">
        <v>1</v>
      </c>
      <c r="C7644" s="325">
        <v>7.0496617009292993E-5</v>
      </c>
      <c r="D7644" s="326">
        <v>8.4708449052456192E-5</v>
      </c>
      <c r="E7644" s="327">
        <v>7.5682315838390053E-5</v>
      </c>
      <c r="F7644" s="332">
        <v>0</v>
      </c>
      <c r="G7644" s="326">
        <v>0</v>
      </c>
      <c r="H7644" s="327">
        <v>0</v>
      </c>
      <c r="I7644" s="332">
        <v>1.6939934558358061E-4</v>
      </c>
      <c r="J7644" s="326">
        <v>0</v>
      </c>
      <c r="K7644" s="327">
        <v>1.8125577567072043E-4</v>
      </c>
      <c r="L7644" s="336">
        <v>1.1748396343899057E-6</v>
      </c>
      <c r="M7644" s="337">
        <v>1.1415525114155251E-4</v>
      </c>
      <c r="N7644" s="345">
        <v>0</v>
      </c>
      <c r="O7644" s="346">
        <v>0</v>
      </c>
      <c r="P7644" s="347">
        <v>0</v>
      </c>
      <c r="Q7644" s="348">
        <v>1.7683465959328029E-2</v>
      </c>
      <c r="R7644" s="346">
        <v>9.0094070459968964E-2</v>
      </c>
      <c r="S7644" s="347">
        <v>3.7571489651172907E-2</v>
      </c>
      <c r="T7644" s="349">
        <v>1.0079905367786569E-2</v>
      </c>
      <c r="U7644" s="349">
        <v>0.17303685845641462</v>
      </c>
      <c r="V7644" s="361">
        <v>0</v>
      </c>
    </row>
    <row r="7645" spans="1:22" ht="16" hidden="1" customHeight="1" outlineLevel="1">
      <c r="A7645" s="65">
        <v>7636</v>
      </c>
      <c r="B7645" s="117">
        <v>1</v>
      </c>
      <c r="C7645" s="325">
        <v>6.7846509232722356E-5</v>
      </c>
      <c r="D7645" s="326">
        <v>8.0567319915854593E-5</v>
      </c>
      <c r="E7645" s="327">
        <v>7.1621883055151094E-5</v>
      </c>
      <c r="F7645" s="332">
        <v>0</v>
      </c>
      <c r="G7645" s="326">
        <v>0</v>
      </c>
      <c r="H7645" s="327">
        <v>0</v>
      </c>
      <c r="I7645" s="332">
        <v>1.7608616185661673E-4</v>
      </c>
      <c r="J7645" s="326">
        <v>0</v>
      </c>
      <c r="K7645" s="327">
        <v>1.7828436951218402E-4</v>
      </c>
      <c r="L7645" s="336">
        <v>1.409807561267887E-5</v>
      </c>
      <c r="M7645" s="337">
        <v>1.1415525114155251E-4</v>
      </c>
      <c r="N7645" s="345">
        <v>0</v>
      </c>
      <c r="O7645" s="346">
        <v>0</v>
      </c>
      <c r="P7645" s="347">
        <v>0</v>
      </c>
      <c r="Q7645" s="348">
        <v>1.7683465959328029E-2</v>
      </c>
      <c r="R7645" s="346">
        <v>8.2459885256971704E-2</v>
      </c>
      <c r="S7645" s="347">
        <v>2.87116106821266E-2</v>
      </c>
      <c r="T7645" s="349">
        <v>8.6535036647979024E-3</v>
      </c>
      <c r="U7645" s="349">
        <v>0.15711864660522826</v>
      </c>
      <c r="V7645" s="361">
        <v>0</v>
      </c>
    </row>
    <row r="7646" spans="1:22" ht="16" hidden="1" customHeight="1" outlineLevel="1">
      <c r="A7646" s="65">
        <v>7637</v>
      </c>
      <c r="B7646" s="117">
        <v>1</v>
      </c>
      <c r="C7646" s="325">
        <v>6.6483953819296895E-5</v>
      </c>
      <c r="D7646" s="326">
        <v>7.8312057099677192E-5</v>
      </c>
      <c r="E7646" s="327">
        <v>6.9753824522287165E-5</v>
      </c>
      <c r="F7646" s="332">
        <v>0</v>
      </c>
      <c r="G7646" s="326">
        <v>0</v>
      </c>
      <c r="H7646" s="327">
        <v>0</v>
      </c>
      <c r="I7646" s="332">
        <v>1.7831510061429539E-4</v>
      </c>
      <c r="J7646" s="326">
        <v>0</v>
      </c>
      <c r="K7646" s="327">
        <v>1.9016999414632964E-4</v>
      </c>
      <c r="L7646" s="336">
        <v>3.7594868300476983E-5</v>
      </c>
      <c r="M7646" s="337">
        <v>1.1415525114155251E-4</v>
      </c>
      <c r="N7646" s="345">
        <v>0</v>
      </c>
      <c r="O7646" s="346">
        <v>0</v>
      </c>
      <c r="P7646" s="347">
        <v>0</v>
      </c>
      <c r="Q7646" s="348">
        <v>1.7683465959328029E-2</v>
      </c>
      <c r="R7646" s="346">
        <v>6.9723693159309777E-2</v>
      </c>
      <c r="S7646" s="347">
        <v>2.2108199438978817E-2</v>
      </c>
      <c r="T7646" s="349">
        <v>6.7516347274796818E-3</v>
      </c>
      <c r="U7646" s="349">
        <v>0.14483607573239929</v>
      </c>
      <c r="V7646" s="361">
        <v>0</v>
      </c>
    </row>
    <row r="7647" spans="1:22" ht="16" hidden="1" customHeight="1" outlineLevel="1">
      <c r="A7647" s="65">
        <v>7638</v>
      </c>
      <c r="B7647" s="117">
        <v>1</v>
      </c>
      <c r="C7647" s="325">
        <v>6.6165190855605613E-5</v>
      </c>
      <c r="D7647" s="326">
        <v>7.7942660603924001E-5</v>
      </c>
      <c r="E7647" s="327">
        <v>6.8819795255855193E-5</v>
      </c>
      <c r="F7647" s="332">
        <v>0</v>
      </c>
      <c r="G7647" s="326">
        <v>0</v>
      </c>
      <c r="H7647" s="327">
        <v>0</v>
      </c>
      <c r="I7647" s="332">
        <v>1.7608616185661673E-4</v>
      </c>
      <c r="J7647" s="326">
        <v>0</v>
      </c>
      <c r="K7647" s="327">
        <v>1.8719858798779324E-4</v>
      </c>
      <c r="L7647" s="336">
        <v>9.3987170751192462E-5</v>
      </c>
      <c r="M7647" s="337">
        <v>1.1415525114155251E-4</v>
      </c>
      <c r="N7647" s="345">
        <v>0</v>
      </c>
      <c r="O7647" s="346">
        <v>2.1036651649933001E-4</v>
      </c>
      <c r="P7647" s="347">
        <v>0</v>
      </c>
      <c r="Q7647" s="348">
        <v>1.7683465959328029E-2</v>
      </c>
      <c r="R7647" s="346">
        <v>5.8966670867697871E-2</v>
      </c>
      <c r="S7647" s="347">
        <v>2.3690320683451373E-2</v>
      </c>
      <c r="T7647" s="349">
        <v>7.8927560898706135E-3</v>
      </c>
      <c r="U7647" s="349">
        <v>0.13982478681628507</v>
      </c>
      <c r="V7647" s="361">
        <v>0</v>
      </c>
    </row>
    <row r="7648" spans="1:22" ht="16" hidden="1" customHeight="1" outlineLevel="1">
      <c r="A7648" s="65">
        <v>7639</v>
      </c>
      <c r="B7648" s="117">
        <v>1</v>
      </c>
      <c r="C7648" s="325">
        <v>6.7790256945012128E-5</v>
      </c>
      <c r="D7648" s="326">
        <v>7.9906294607664656E-5</v>
      </c>
      <c r="E7648" s="327">
        <v>7.0259757041604473E-5</v>
      </c>
      <c r="F7648" s="332">
        <v>0</v>
      </c>
      <c r="G7648" s="326">
        <v>0</v>
      </c>
      <c r="H7648" s="327">
        <v>0</v>
      </c>
      <c r="I7648" s="332">
        <v>1.7385722309893803E-4</v>
      </c>
      <c r="J7648" s="326">
        <v>0</v>
      </c>
      <c r="K7648" s="327">
        <v>1.8719858798779324E-4</v>
      </c>
      <c r="L7648" s="336">
        <v>1.8210014333043539E-4</v>
      </c>
      <c r="M7648" s="337">
        <v>1.1415525114155251E-4</v>
      </c>
      <c r="N7648" s="345">
        <v>4.2870239293009714E-4</v>
      </c>
      <c r="O7648" s="346">
        <v>4.8966509054522836E-2</v>
      </c>
      <c r="P7648" s="347">
        <v>1.9259019041112272E-2</v>
      </c>
      <c r="Q7648" s="348">
        <v>2.6525198938992044E-2</v>
      </c>
      <c r="R7648" s="346">
        <v>4.5837951018236948E-2</v>
      </c>
      <c r="S7648" s="347">
        <v>2.9977307677704641E-2</v>
      </c>
      <c r="T7648" s="349">
        <v>9.0338774522615468E-3</v>
      </c>
      <c r="U7648" s="349">
        <v>0.14041435021818088</v>
      </c>
      <c r="V7648" s="361">
        <v>0</v>
      </c>
    </row>
    <row r="7649" spans="1:22" ht="16" hidden="1" customHeight="1" outlineLevel="1">
      <c r="A7649" s="65">
        <v>7640</v>
      </c>
      <c r="B7649" s="117">
        <v>1</v>
      </c>
      <c r="C7649" s="325">
        <v>7.1490407425506982E-5</v>
      </c>
      <c r="D7649" s="326">
        <v>8.381412069431688E-5</v>
      </c>
      <c r="E7649" s="327">
        <v>7.2413213405878173E-5</v>
      </c>
      <c r="F7649" s="332">
        <v>0</v>
      </c>
      <c r="G7649" s="326">
        <v>0</v>
      </c>
      <c r="H7649" s="327">
        <v>0</v>
      </c>
      <c r="I7649" s="332">
        <v>1.6939934558358061E-4</v>
      </c>
      <c r="J7649" s="326">
        <v>0</v>
      </c>
      <c r="K7649" s="327">
        <v>1.7234155719511124E-4</v>
      </c>
      <c r="L7649" s="336">
        <v>1.5860335064263727E-4</v>
      </c>
      <c r="M7649" s="337">
        <v>1.1415525114155251E-4</v>
      </c>
      <c r="N7649" s="345">
        <v>2.1720921241791587E-2</v>
      </c>
      <c r="O7649" s="346">
        <v>0.20407822966931671</v>
      </c>
      <c r="P7649" s="347">
        <v>0.12871574993775797</v>
      </c>
      <c r="Q7649" s="348">
        <v>2.6525198938992044E-2</v>
      </c>
      <c r="R7649" s="346">
        <v>3.0966703492143446E-2</v>
      </c>
      <c r="S7649" s="347">
        <v>2.4281671197603445E-2</v>
      </c>
      <c r="T7649" s="349">
        <v>1.0079905367786569E-2</v>
      </c>
      <c r="U7649" s="349">
        <v>0.14965084351454824</v>
      </c>
      <c r="V7649" s="361">
        <v>0</v>
      </c>
    </row>
    <row r="7650" spans="1:22" ht="16" hidden="1" customHeight="1" outlineLevel="1">
      <c r="A7650" s="65">
        <v>7641</v>
      </c>
      <c r="B7650" s="117">
        <v>1</v>
      </c>
      <c r="C7650" s="325">
        <v>7.4159265964647705E-5</v>
      </c>
      <c r="D7650" s="326">
        <v>8.5622219331424619E-5</v>
      </c>
      <c r="E7650" s="327">
        <v>7.4436943483147434E-5</v>
      </c>
      <c r="F7650" s="332">
        <v>0</v>
      </c>
      <c r="G7650" s="326">
        <v>0</v>
      </c>
      <c r="H7650" s="327">
        <v>0</v>
      </c>
      <c r="I7650" s="332">
        <v>1.6939934558358061E-4</v>
      </c>
      <c r="J7650" s="326">
        <v>0</v>
      </c>
      <c r="K7650" s="327">
        <v>1.5451312024389281E-4</v>
      </c>
      <c r="L7650" s="336">
        <v>1.4685495429873823E-4</v>
      </c>
      <c r="M7650" s="337">
        <v>1.1415525114155251E-4</v>
      </c>
      <c r="N7650" s="345">
        <v>6.3019251760724287E-2</v>
      </c>
      <c r="O7650" s="346">
        <v>0.35353722211688138</v>
      </c>
      <c r="P7650" s="347">
        <v>0.25874600977139373</v>
      </c>
      <c r="Q7650" s="348">
        <v>8.8417329796640146E-3</v>
      </c>
      <c r="R7650" s="346">
        <v>2.7928013031928864E-2</v>
      </c>
      <c r="S7650" s="347">
        <v>1.3206822486295565E-2</v>
      </c>
      <c r="T7650" s="349">
        <v>1.2076867751970697E-2</v>
      </c>
      <c r="U7650" s="349">
        <v>0.15318822392592299</v>
      </c>
      <c r="V7650" s="361">
        <v>0</v>
      </c>
    </row>
    <row r="7651" spans="1:22" ht="16" hidden="1" customHeight="1" outlineLevel="1">
      <c r="A7651" s="65">
        <v>7642</v>
      </c>
      <c r="B7651" s="117">
        <v>1</v>
      </c>
      <c r="C7651" s="325">
        <v>7.9690740922819901E-5</v>
      </c>
      <c r="D7651" s="326">
        <v>9.7248487987235677E-5</v>
      </c>
      <c r="E7651" s="327">
        <v>8.3855071919669753E-5</v>
      </c>
      <c r="F7651" s="332">
        <v>0</v>
      </c>
      <c r="G7651" s="326">
        <v>0</v>
      </c>
      <c r="H7651" s="327">
        <v>0</v>
      </c>
      <c r="I7651" s="332">
        <v>1.6717040682590195E-4</v>
      </c>
      <c r="J7651" s="326">
        <v>0</v>
      </c>
      <c r="K7651" s="327">
        <v>1.4262749560974724E-4</v>
      </c>
      <c r="L7651" s="336">
        <v>1.644775488145868E-4</v>
      </c>
      <c r="M7651" s="337">
        <v>1.1415525114155251E-4</v>
      </c>
      <c r="N7651" s="345">
        <v>8.7883990550669908E-2</v>
      </c>
      <c r="O7651" s="346">
        <v>0.40360537580884404</v>
      </c>
      <c r="P7651" s="347">
        <v>0.3345906197180657</v>
      </c>
      <c r="Q7651" s="348">
        <v>8.8417329796640146E-3</v>
      </c>
      <c r="R7651" s="346">
        <v>3.0289836449098256E-2</v>
      </c>
      <c r="S7651" s="347">
        <v>5.3377142475697385E-3</v>
      </c>
      <c r="T7651" s="349">
        <v>2.063527796990269E-2</v>
      </c>
      <c r="U7651" s="349">
        <v>0.18993767597742731</v>
      </c>
      <c r="V7651" s="361">
        <v>3.1677320958472421E-2</v>
      </c>
    </row>
    <row r="7652" spans="1:22" ht="16" hidden="1" customHeight="1" outlineLevel="1">
      <c r="A7652" s="65">
        <v>7643</v>
      </c>
      <c r="B7652" s="117">
        <v>1</v>
      </c>
      <c r="C7652" s="325">
        <v>8.4322179277628492E-5</v>
      </c>
      <c r="D7652" s="326">
        <v>1.0280887734436271E-4</v>
      </c>
      <c r="E7652" s="327">
        <v>9.1145689249319249E-5</v>
      </c>
      <c r="F7652" s="332">
        <v>0</v>
      </c>
      <c r="G7652" s="326">
        <v>0</v>
      </c>
      <c r="H7652" s="327">
        <v>0</v>
      </c>
      <c r="I7652" s="332">
        <v>1.6494146806822325E-4</v>
      </c>
      <c r="J7652" s="326">
        <v>0</v>
      </c>
      <c r="K7652" s="327">
        <v>1.3965608945121081E-4</v>
      </c>
      <c r="L7652" s="336">
        <v>1.8797434150238492E-4</v>
      </c>
      <c r="M7652" s="337">
        <v>1.1415525114155251E-4</v>
      </c>
      <c r="N7652" s="345">
        <v>0.10817590381602785</v>
      </c>
      <c r="O7652" s="346">
        <v>0.43063348275909413</v>
      </c>
      <c r="P7652" s="347">
        <v>0.383788323354045</v>
      </c>
      <c r="Q7652" s="348">
        <v>8.8417329796640146E-3</v>
      </c>
      <c r="R7652" s="346">
        <v>3.484338606059164E-2</v>
      </c>
      <c r="S7652" s="347">
        <v>1.2656969955780436E-3</v>
      </c>
      <c r="T7652" s="349">
        <v>4.8497657901614623E-2</v>
      </c>
      <c r="U7652" s="349">
        <v>0.19681591566621151</v>
      </c>
      <c r="V7652" s="361">
        <v>0.13341395540087353</v>
      </c>
    </row>
    <row r="7653" spans="1:22" ht="16" hidden="1" customHeight="1" outlineLevel="1">
      <c r="A7653" s="65">
        <v>7644</v>
      </c>
      <c r="B7653" s="117">
        <v>1</v>
      </c>
      <c r="C7653" s="325">
        <v>8.7334801797220592E-5</v>
      </c>
      <c r="D7653" s="326">
        <v>1.0724163529340104E-4</v>
      </c>
      <c r="E7653" s="327">
        <v>9.463532636973868E-5</v>
      </c>
      <c r="F7653" s="332">
        <v>0</v>
      </c>
      <c r="G7653" s="326">
        <v>0</v>
      </c>
      <c r="H7653" s="327">
        <v>0</v>
      </c>
      <c r="I7653" s="332">
        <v>1.6271252931054456E-4</v>
      </c>
      <c r="J7653" s="326">
        <v>0</v>
      </c>
      <c r="K7653" s="327">
        <v>1.3074187097560162E-4</v>
      </c>
      <c r="L7653" s="336">
        <v>2.0677177565262342E-4</v>
      </c>
      <c r="M7653" s="337">
        <v>1.1415525114155251E-4</v>
      </c>
      <c r="N7653" s="345">
        <v>0.11703575326991653</v>
      </c>
      <c r="O7653" s="346">
        <v>0.43597702127586868</v>
      </c>
      <c r="P7653" s="347">
        <v>0.37399900121706514</v>
      </c>
      <c r="Q7653" s="348">
        <v>8.8417329796640146E-3</v>
      </c>
      <c r="R7653" s="346">
        <v>4.3318782052533353E-2</v>
      </c>
      <c r="S7653" s="347">
        <v>2.8478182400505981E-3</v>
      </c>
      <c r="T7653" s="349">
        <v>3.3282706403068858E-2</v>
      </c>
      <c r="U7653" s="349">
        <v>0.20949152880697103</v>
      </c>
      <c r="V7653" s="361">
        <v>0.20977483562516772</v>
      </c>
    </row>
    <row r="7654" spans="1:22" ht="16" hidden="1" customHeight="1" outlineLevel="1">
      <c r="A7654" s="65">
        <v>7645</v>
      </c>
      <c r="B7654" s="117">
        <v>1</v>
      </c>
      <c r="C7654" s="325">
        <v>8.865985568550591E-5</v>
      </c>
      <c r="D7654" s="326">
        <v>1.0747493834335043E-4</v>
      </c>
      <c r="E7654" s="327">
        <v>9.508936837425422E-5</v>
      </c>
      <c r="F7654" s="332">
        <v>0</v>
      </c>
      <c r="G7654" s="326">
        <v>0</v>
      </c>
      <c r="H7654" s="327">
        <v>0</v>
      </c>
      <c r="I7654" s="332">
        <v>1.5825465179518717E-4</v>
      </c>
      <c r="J7654" s="326">
        <v>0</v>
      </c>
      <c r="K7654" s="327">
        <v>1.2479905865852881E-4</v>
      </c>
      <c r="L7654" s="336">
        <v>1.8797434150238492E-4</v>
      </c>
      <c r="M7654" s="337">
        <v>1.1415525114155251E-4</v>
      </c>
      <c r="N7654" s="345">
        <v>0.10846170541131457</v>
      </c>
      <c r="O7654" s="346">
        <v>0.39299315796552264</v>
      </c>
      <c r="P7654" s="347">
        <v>0.349839070638581</v>
      </c>
      <c r="Q7654" s="348">
        <v>8.8417329796640146E-3</v>
      </c>
      <c r="R7654" s="346">
        <v>4.4307765826640928E-2</v>
      </c>
      <c r="S7654" s="347">
        <v>1.5821212444725545E-3</v>
      </c>
      <c r="T7654" s="349">
        <v>2.4058642057075485E-2</v>
      </c>
      <c r="U7654" s="349">
        <v>0.22904538163651475</v>
      </c>
      <c r="V7654" s="361">
        <v>0.22059300871833171</v>
      </c>
    </row>
    <row r="7655" spans="1:22" ht="16" hidden="1" customHeight="1" outlineLevel="1">
      <c r="A7655" s="65">
        <v>7646</v>
      </c>
      <c r="B7655" s="117">
        <v>1</v>
      </c>
      <c r="C7655" s="325">
        <v>8.7028539341909357E-5</v>
      </c>
      <c r="D7655" s="326">
        <v>1.0263390005690066E-4</v>
      </c>
      <c r="E7655" s="327">
        <v>9.6451494387800828E-5</v>
      </c>
      <c r="F7655" s="332">
        <v>0</v>
      </c>
      <c r="G7655" s="326">
        <v>0</v>
      </c>
      <c r="H7655" s="327">
        <v>0</v>
      </c>
      <c r="I7655" s="332">
        <v>1.5156783552215111E-4</v>
      </c>
      <c r="J7655" s="326">
        <v>0</v>
      </c>
      <c r="K7655" s="327">
        <v>1.1588484018291963E-4</v>
      </c>
      <c r="L7655" s="336">
        <v>1.9032402077116473E-4</v>
      </c>
      <c r="M7655" s="337">
        <v>1.1415525114155251E-4</v>
      </c>
      <c r="N7655" s="345">
        <v>8.1453454656718452E-2</v>
      </c>
      <c r="O7655" s="346">
        <v>0.30993384793620687</v>
      </c>
      <c r="P7655" s="347">
        <v>0.25668770816356568</v>
      </c>
      <c r="Q7655" s="348">
        <v>8.8417329796640146E-3</v>
      </c>
      <c r="R7655" s="346">
        <v>4.1789970415515167E-2</v>
      </c>
      <c r="S7655" s="347">
        <v>5.0212899986752275E-3</v>
      </c>
      <c r="T7655" s="349">
        <v>1.9494156607511755E-2</v>
      </c>
      <c r="U7655" s="349">
        <v>0.23268102261487214</v>
      </c>
      <c r="V7655" s="361">
        <v>0.11667136288618911</v>
      </c>
    </row>
    <row r="7656" spans="1:22" ht="16" hidden="1" customHeight="1" outlineLevel="1">
      <c r="A7656" s="65">
        <v>7647</v>
      </c>
      <c r="B7656" s="117">
        <v>1</v>
      </c>
      <c r="C7656" s="325">
        <v>8.0284515070872285E-5</v>
      </c>
      <c r="D7656" s="326">
        <v>9.2582426988247957E-5</v>
      </c>
      <c r="E7656" s="327">
        <v>9.0990017704913918E-5</v>
      </c>
      <c r="F7656" s="332">
        <v>0</v>
      </c>
      <c r="G7656" s="326">
        <v>0</v>
      </c>
      <c r="H7656" s="327">
        <v>0</v>
      </c>
      <c r="I7656" s="332">
        <v>1.537967742798298E-4</v>
      </c>
      <c r="J7656" s="326">
        <v>0</v>
      </c>
      <c r="K7656" s="327">
        <v>1.1291343402438324E-4</v>
      </c>
      <c r="L7656" s="336">
        <v>2.1382081345896285E-4</v>
      </c>
      <c r="M7656" s="337">
        <v>1.1415525114155251E-4</v>
      </c>
      <c r="N7656" s="345">
        <v>3.8011612173135277E-2</v>
      </c>
      <c r="O7656" s="346">
        <v>0.15320924866245769</v>
      </c>
      <c r="P7656" s="347">
        <v>0.10720685332894976</v>
      </c>
      <c r="Q7656" s="348">
        <v>8.8417329796640146E-3</v>
      </c>
      <c r="R7656" s="346">
        <v>4.143676807360204E-2</v>
      </c>
      <c r="S7656" s="347">
        <v>5.3377142475697385E-3</v>
      </c>
      <c r="T7656" s="349">
        <v>1.607079252033896E-2</v>
      </c>
      <c r="U7656" s="349">
        <v>0.17716380226968514</v>
      </c>
      <c r="V7656" s="361">
        <v>5.4555046781319769E-2</v>
      </c>
    </row>
    <row r="7657" spans="1:22" ht="16" hidden="1" customHeight="1" outlineLevel="1">
      <c r="A7657" s="65">
        <v>7648</v>
      </c>
      <c r="B7657" s="117">
        <v>1</v>
      </c>
      <c r="C7657" s="325">
        <v>8.3197133523423976E-5</v>
      </c>
      <c r="D7657" s="326">
        <v>9.2912939642342919E-5</v>
      </c>
      <c r="E7657" s="327">
        <v>9.1210552392821469E-5</v>
      </c>
      <c r="F7657" s="332">
        <v>0</v>
      </c>
      <c r="G7657" s="326">
        <v>0</v>
      </c>
      <c r="H7657" s="327">
        <v>0</v>
      </c>
      <c r="I7657" s="332">
        <v>1.4488101924911502E-4</v>
      </c>
      <c r="J7657" s="326">
        <v>0</v>
      </c>
      <c r="K7657" s="327">
        <v>1.1885624634145602E-4</v>
      </c>
      <c r="L7657" s="336">
        <v>2.2321953053408208E-4</v>
      </c>
      <c r="M7657" s="337">
        <v>1.1415525114155251E-4</v>
      </c>
      <c r="N7657" s="345">
        <v>3.4296191434407771E-3</v>
      </c>
      <c r="O7657" s="346">
        <v>2.1209107453582381E-2</v>
      </c>
      <c r="P7657" s="347">
        <v>1.3219160883891542E-2</v>
      </c>
      <c r="Q7657" s="348">
        <v>8.8417329796640146E-3</v>
      </c>
      <c r="R7657" s="346">
        <v>4.10862703782605E-2</v>
      </c>
      <c r="S7657" s="347">
        <v>1.5821212444725545E-3</v>
      </c>
      <c r="T7657" s="349">
        <v>1.5500231839143496E-2</v>
      </c>
      <c r="U7657" s="349">
        <v>0.1670429638704741</v>
      </c>
      <c r="V7657" s="361">
        <v>0</v>
      </c>
    </row>
    <row r="7658" spans="1:22" ht="16" hidden="1" customHeight="1" outlineLevel="1">
      <c r="A7658" s="65">
        <v>7649</v>
      </c>
      <c r="B7658" s="117">
        <v>1</v>
      </c>
      <c r="C7658" s="325">
        <v>8.1709573026198011E-5</v>
      </c>
      <c r="D7658" s="326">
        <v>9.2562985067418842E-5</v>
      </c>
      <c r="E7658" s="327">
        <v>9.3402926643196499E-5</v>
      </c>
      <c r="F7658" s="332">
        <v>0</v>
      </c>
      <c r="G7658" s="326">
        <v>0</v>
      </c>
      <c r="H7658" s="327">
        <v>0</v>
      </c>
      <c r="I7658" s="332">
        <v>1.4488101924911502E-4</v>
      </c>
      <c r="J7658" s="326">
        <v>0</v>
      </c>
      <c r="K7658" s="327">
        <v>1.1885624634145602E-4</v>
      </c>
      <c r="L7658" s="336">
        <v>2.2321953053408208E-4</v>
      </c>
      <c r="M7658" s="337">
        <v>1.1415525114155251E-4</v>
      </c>
      <c r="N7658" s="345">
        <v>0</v>
      </c>
      <c r="O7658" s="346">
        <v>0</v>
      </c>
      <c r="P7658" s="347">
        <v>0</v>
      </c>
      <c r="Q7658" s="348">
        <v>8.8417329796640146E-3</v>
      </c>
      <c r="R7658" s="346">
        <v>3.6344506485458089E-2</v>
      </c>
      <c r="S7658" s="347">
        <v>4.7048657497807175E-3</v>
      </c>
      <c r="T7658" s="349">
        <v>1.7592287670193538E-2</v>
      </c>
      <c r="U7658" s="349">
        <v>0.17303685845641462</v>
      </c>
      <c r="V7658" s="361">
        <v>0</v>
      </c>
    </row>
    <row r="7659" spans="1:22" ht="16" hidden="1" customHeight="1" outlineLevel="1">
      <c r="A7659" s="65">
        <v>7650</v>
      </c>
      <c r="B7659" s="117">
        <v>1</v>
      </c>
      <c r="C7659" s="325">
        <v>8.3697153858625989E-5</v>
      </c>
      <c r="D7659" s="326">
        <v>9.7831745612109142E-5</v>
      </c>
      <c r="E7659" s="327">
        <v>9.5750972437976859E-5</v>
      </c>
      <c r="F7659" s="332">
        <v>0</v>
      </c>
      <c r="G7659" s="326">
        <v>0</v>
      </c>
      <c r="H7659" s="327">
        <v>0</v>
      </c>
      <c r="I7659" s="332">
        <v>1.4488101924911502E-4</v>
      </c>
      <c r="J7659" s="326">
        <v>0</v>
      </c>
      <c r="K7659" s="327">
        <v>1.2479905865852881E-4</v>
      </c>
      <c r="L7659" s="336">
        <v>1.644775488145868E-4</v>
      </c>
      <c r="M7659" s="337">
        <v>1.1415525114155251E-4</v>
      </c>
      <c r="N7659" s="345">
        <v>0</v>
      </c>
      <c r="O7659" s="346">
        <v>0</v>
      </c>
      <c r="P7659" s="347">
        <v>0</v>
      </c>
      <c r="Q7659" s="348">
        <v>8.8417329796640146E-3</v>
      </c>
      <c r="R7659" s="346">
        <v>3.2541238186788106E-2</v>
      </c>
      <c r="S7659" s="347">
        <v>4.7048657497807175E-3</v>
      </c>
      <c r="T7659" s="349">
        <v>4.8022190667285067E-2</v>
      </c>
      <c r="U7659" s="349">
        <v>0.28299043290997961</v>
      </c>
      <c r="V7659" s="361">
        <v>0</v>
      </c>
    </row>
    <row r="7660" spans="1:22" ht="16" hidden="1" customHeight="1" outlineLevel="1">
      <c r="A7660" s="65">
        <v>7651</v>
      </c>
      <c r="B7660" s="117">
        <v>1</v>
      </c>
      <c r="C7660" s="325">
        <v>9.5972653087835272E-5</v>
      </c>
      <c r="D7660" s="326">
        <v>1.0934136274294551E-4</v>
      </c>
      <c r="E7660" s="327">
        <v>1.111365100767034E-4</v>
      </c>
      <c r="F7660" s="332">
        <v>0</v>
      </c>
      <c r="G7660" s="326">
        <v>0</v>
      </c>
      <c r="H7660" s="327">
        <v>0</v>
      </c>
      <c r="I7660" s="332">
        <v>1.4710995800679369E-4</v>
      </c>
      <c r="J7660" s="326">
        <v>0</v>
      </c>
      <c r="K7660" s="327">
        <v>1.3965608945121081E-4</v>
      </c>
      <c r="L7660" s="336">
        <v>1.1748396343899057E-4</v>
      </c>
      <c r="M7660" s="337">
        <v>1.1415525114155251E-4</v>
      </c>
      <c r="N7660" s="345">
        <v>0</v>
      </c>
      <c r="O7660" s="346">
        <v>0</v>
      </c>
      <c r="P7660" s="347">
        <v>0</v>
      </c>
      <c r="Q7660" s="348">
        <v>8.8417329796640146E-3</v>
      </c>
      <c r="R7660" s="346">
        <v>3.0255404851809612E-2</v>
      </c>
      <c r="S7660" s="347">
        <v>5.0212899986752275E-3</v>
      </c>
      <c r="T7660" s="349">
        <v>0.10041867989040203</v>
      </c>
      <c r="U7660" s="349">
        <v>0.37250580943115719</v>
      </c>
      <c r="V7660" s="361">
        <v>0</v>
      </c>
    </row>
    <row r="7661" spans="1:22" ht="16" hidden="1" customHeight="1" outlineLevel="1">
      <c r="A7661" s="65">
        <v>7652</v>
      </c>
      <c r="B7661" s="117">
        <v>1</v>
      </c>
      <c r="C7661" s="325">
        <v>1.0151662855438752E-4</v>
      </c>
      <c r="D7661" s="326">
        <v>1.158544062206992E-4</v>
      </c>
      <c r="E7661" s="327">
        <v>1.1483370925632993E-4</v>
      </c>
      <c r="F7661" s="332">
        <v>0</v>
      </c>
      <c r="G7661" s="326">
        <v>0</v>
      </c>
      <c r="H7661" s="327">
        <v>0</v>
      </c>
      <c r="I7661" s="332">
        <v>1.4933889676447238E-4</v>
      </c>
      <c r="J7661" s="326">
        <v>1.3729256593639927E-4</v>
      </c>
      <c r="K7661" s="327">
        <v>1.366846832926744E-4</v>
      </c>
      <c r="L7661" s="336">
        <v>8.811297257924293E-5</v>
      </c>
      <c r="M7661" s="337">
        <v>1.1415525114155251E-4</v>
      </c>
      <c r="N7661" s="345">
        <v>0</v>
      </c>
      <c r="O7661" s="346">
        <v>0</v>
      </c>
      <c r="P7661" s="347">
        <v>0</v>
      </c>
      <c r="Q7661" s="348">
        <v>8.8417329796640146E-3</v>
      </c>
      <c r="R7661" s="346">
        <v>2.8796014208588374E-2</v>
      </c>
      <c r="S7661" s="347">
        <v>6.6034112431477823E-3</v>
      </c>
      <c r="T7661" s="349">
        <v>0.14054811446781648</v>
      </c>
      <c r="U7661" s="349">
        <v>0.41151525452326199</v>
      </c>
      <c r="V7661" s="361">
        <v>0</v>
      </c>
    </row>
    <row r="7662" spans="1:22" ht="16" hidden="1" customHeight="1" outlineLevel="1">
      <c r="A7662" s="65">
        <v>7653</v>
      </c>
      <c r="B7662" s="117">
        <v>1</v>
      </c>
      <c r="C7662" s="325">
        <v>1.0219165600691024E-4</v>
      </c>
      <c r="D7662" s="326">
        <v>1.161071511914777E-4</v>
      </c>
      <c r="E7662" s="327">
        <v>1.1697419299190317E-4</v>
      </c>
      <c r="F7662" s="332">
        <v>0</v>
      </c>
      <c r="G7662" s="326">
        <v>0</v>
      </c>
      <c r="H7662" s="327">
        <v>0</v>
      </c>
      <c r="I7662" s="332">
        <v>1.4933889676447238E-4</v>
      </c>
      <c r="J7662" s="326">
        <v>1.6524434582764223E-4</v>
      </c>
      <c r="K7662" s="327">
        <v>1.366846832926744E-4</v>
      </c>
      <c r="L7662" s="336">
        <v>5.8741981719495287E-5</v>
      </c>
      <c r="M7662" s="337">
        <v>1.1415525114155251E-4</v>
      </c>
      <c r="N7662" s="345">
        <v>0</v>
      </c>
      <c r="O7662" s="346">
        <v>0</v>
      </c>
      <c r="P7662" s="347">
        <v>0</v>
      </c>
      <c r="Q7662" s="348">
        <v>8.8417329796640146E-3</v>
      </c>
      <c r="R7662" s="346">
        <v>2.565351376378263E-2</v>
      </c>
      <c r="S7662" s="347">
        <v>9.4097314995614349E-3</v>
      </c>
      <c r="T7662" s="349">
        <v>0.14587334749230749</v>
      </c>
      <c r="U7662" s="349">
        <v>0.41927783931488993</v>
      </c>
      <c r="V7662" s="361">
        <v>0</v>
      </c>
    </row>
    <row r="7663" spans="1:22" ht="16" hidden="1" customHeight="1" outlineLevel="1">
      <c r="A7663" s="65">
        <v>7654</v>
      </c>
      <c r="B7663" s="117">
        <v>1</v>
      </c>
      <c r="C7663" s="325">
        <v>9.6491424185607343E-5</v>
      </c>
      <c r="D7663" s="326">
        <v>1.1809022711604749E-4</v>
      </c>
      <c r="E7663" s="327">
        <v>1.1399048839080107E-4</v>
      </c>
      <c r="F7663" s="332">
        <v>0</v>
      </c>
      <c r="G7663" s="326">
        <v>0</v>
      </c>
      <c r="H7663" s="327">
        <v>0</v>
      </c>
      <c r="I7663" s="332">
        <v>1.4710995800679369E-4</v>
      </c>
      <c r="J7663" s="326">
        <v>1.7880918018662779E-4</v>
      </c>
      <c r="K7663" s="327">
        <v>1.3371327713413802E-4</v>
      </c>
      <c r="L7663" s="336">
        <v>3.7594868300476983E-5</v>
      </c>
      <c r="M7663" s="337">
        <v>1.1415525114155251E-4</v>
      </c>
      <c r="N7663" s="345">
        <v>0</v>
      </c>
      <c r="O7663" s="346">
        <v>0</v>
      </c>
      <c r="P7663" s="347">
        <v>0</v>
      </c>
      <c r="Q7663" s="348">
        <v>8.8417329796640146E-3</v>
      </c>
      <c r="R7663" s="346">
        <v>2.1709685883048314E-2</v>
      </c>
      <c r="S7663" s="347">
        <v>1.0359004246244965E-2</v>
      </c>
      <c r="T7663" s="349">
        <v>0.11049858525818861</v>
      </c>
      <c r="U7663" s="349">
        <v>0.38567272540682984</v>
      </c>
      <c r="V7663" s="361">
        <v>0</v>
      </c>
    </row>
    <row r="7664" spans="1:22" ht="16" hidden="1" customHeight="1" outlineLevel="1">
      <c r="A7664" s="65">
        <v>7655</v>
      </c>
      <c r="B7664" s="117">
        <v>1</v>
      </c>
      <c r="C7664" s="325">
        <v>9.1422468037497003E-5</v>
      </c>
      <c r="D7664" s="326">
        <v>1.1270481504638249E-4</v>
      </c>
      <c r="E7664" s="327">
        <v>1.0705013203606355E-4</v>
      </c>
      <c r="F7664" s="332">
        <v>0</v>
      </c>
      <c r="G7664" s="326">
        <v>0</v>
      </c>
      <c r="H7664" s="327">
        <v>0</v>
      </c>
      <c r="I7664" s="332">
        <v>1.4488101924911502E-4</v>
      </c>
      <c r="J7664" s="326">
        <v>2.0511673773132707E-4</v>
      </c>
      <c r="K7664" s="327">
        <v>1.3371327713413802E-4</v>
      </c>
      <c r="L7664" s="336">
        <v>2.3496792687798115E-5</v>
      </c>
      <c r="M7664" s="337">
        <v>1.1415525114155251E-4</v>
      </c>
      <c r="N7664" s="345">
        <v>0</v>
      </c>
      <c r="O7664" s="346">
        <v>0</v>
      </c>
      <c r="P7664" s="347">
        <v>0</v>
      </c>
      <c r="Q7664" s="348">
        <v>1.7683465959328029E-2</v>
      </c>
      <c r="R7664" s="346">
        <v>2.0143222665534317E-2</v>
      </c>
      <c r="S7664" s="347">
        <v>1.1941125490717521E-2</v>
      </c>
      <c r="T7664" s="349">
        <v>7.9117747792437965E-2</v>
      </c>
      <c r="U7664" s="349">
        <v>0.31394251150950864</v>
      </c>
      <c r="V7664" s="361">
        <v>0</v>
      </c>
    </row>
    <row r="7665" spans="1:22" ht="16" hidden="1" customHeight="1" outlineLevel="1">
      <c r="A7665" s="65">
        <v>7656</v>
      </c>
      <c r="B7665" s="117">
        <v>1</v>
      </c>
      <c r="C7665" s="325">
        <v>8.4453434615619019E-5</v>
      </c>
      <c r="D7665" s="326">
        <v>1.0265334197772978E-4</v>
      </c>
      <c r="E7665" s="327">
        <v>9.7619030970840789E-5</v>
      </c>
      <c r="F7665" s="332">
        <v>0</v>
      </c>
      <c r="G7665" s="326">
        <v>0</v>
      </c>
      <c r="H7665" s="327">
        <v>0</v>
      </c>
      <c r="I7665" s="332">
        <v>1.4710995800679369E-4</v>
      </c>
      <c r="J7665" s="326">
        <v>2.1909262767694855E-4</v>
      </c>
      <c r="K7665" s="327">
        <v>1.366846832926744E-4</v>
      </c>
      <c r="L7665" s="336">
        <v>9.3987170751192458E-6</v>
      </c>
      <c r="M7665" s="337">
        <v>1.1415525114155251E-4</v>
      </c>
      <c r="N7665" s="345">
        <v>0</v>
      </c>
      <c r="O7665" s="346">
        <v>0</v>
      </c>
      <c r="P7665" s="347">
        <v>0</v>
      </c>
      <c r="Q7665" s="348">
        <v>1.7683465959328029E-2</v>
      </c>
      <c r="R7665" s="346">
        <v>2.1975263801126056E-2</v>
      </c>
      <c r="S7665" s="347">
        <v>1.0991852744033987E-2</v>
      </c>
      <c r="T7665" s="349">
        <v>4.5169387261307731E-2</v>
      </c>
      <c r="U7665" s="349">
        <v>0.21617324736178997</v>
      </c>
      <c r="V7665" s="361">
        <v>0</v>
      </c>
    </row>
    <row r="7666" spans="1:22" ht="16" hidden="1" customHeight="1" outlineLevel="1">
      <c r="A7666" s="65">
        <v>7657</v>
      </c>
      <c r="B7666" s="117">
        <v>1</v>
      </c>
      <c r="C7666" s="325">
        <v>7.6784372724458233E-5</v>
      </c>
      <c r="D7666" s="326">
        <v>9.0618792984507301E-5</v>
      </c>
      <c r="E7666" s="327">
        <v>8.747443532709361E-5</v>
      </c>
      <c r="F7666" s="332">
        <v>0</v>
      </c>
      <c r="G7666" s="326">
        <v>0</v>
      </c>
      <c r="H7666" s="327">
        <v>0</v>
      </c>
      <c r="I7666" s="332">
        <v>1.5156783552215111E-4</v>
      </c>
      <c r="J7666" s="326">
        <v>2.0840518242441449E-4</v>
      </c>
      <c r="K7666" s="327">
        <v>1.366846832926744E-4</v>
      </c>
      <c r="L7666" s="336">
        <v>5.8741981719495289E-6</v>
      </c>
      <c r="M7666" s="337">
        <v>1.1415525114155251E-4</v>
      </c>
      <c r="N7666" s="345">
        <v>0</v>
      </c>
      <c r="O7666" s="346">
        <v>0</v>
      </c>
      <c r="P7666" s="347">
        <v>0</v>
      </c>
      <c r="Q7666" s="348">
        <v>1.7683465959328029E-2</v>
      </c>
      <c r="R7666" s="346">
        <v>2.113465341789569E-2</v>
      </c>
      <c r="S7666" s="347">
        <v>1.4431021498236662E-2</v>
      </c>
      <c r="T7666" s="349">
        <v>1.5310044945411673E-2</v>
      </c>
      <c r="U7666" s="349">
        <v>0.19150984504914939</v>
      </c>
      <c r="V7666" s="361">
        <v>0</v>
      </c>
    </row>
    <row r="7667" spans="1:22" ht="16" hidden="1" customHeight="1" outlineLevel="1">
      <c r="A7667" s="65">
        <v>7658</v>
      </c>
      <c r="B7667" s="117">
        <v>1</v>
      </c>
      <c r="C7667" s="325">
        <v>7.1196645478575809E-5</v>
      </c>
      <c r="D7667" s="326">
        <v>8.4494587923335918E-5</v>
      </c>
      <c r="E7667" s="327">
        <v>7.7109304995438894E-5</v>
      </c>
      <c r="F7667" s="332">
        <v>0</v>
      </c>
      <c r="G7667" s="326">
        <v>0</v>
      </c>
      <c r="H7667" s="327">
        <v>0</v>
      </c>
      <c r="I7667" s="332">
        <v>1.5156783552215111E-4</v>
      </c>
      <c r="J7667" s="326">
        <v>2.5074390784791484E-4</v>
      </c>
      <c r="K7667" s="327">
        <v>1.3371327713413802E-4</v>
      </c>
      <c r="L7667" s="336">
        <v>2.3496792687798115E-6</v>
      </c>
      <c r="M7667" s="337">
        <v>1.1415525114155251E-4</v>
      </c>
      <c r="N7667" s="345">
        <v>0</v>
      </c>
      <c r="O7667" s="346">
        <v>0</v>
      </c>
      <c r="P7667" s="347">
        <v>0</v>
      </c>
      <c r="Q7667" s="348">
        <v>2.6525198938992044E-2</v>
      </c>
      <c r="R7667" s="346">
        <v>2.2060312412548761E-2</v>
      </c>
      <c r="S7667" s="347">
        <v>1.4114597249342151E-2</v>
      </c>
      <c r="T7667" s="349">
        <v>1.0460279155250211E-2</v>
      </c>
      <c r="U7667" s="349">
        <v>0.16173689325341195</v>
      </c>
      <c r="V7667" s="361">
        <v>0</v>
      </c>
    </row>
    <row r="7668" spans="1:22" ht="16" hidden="1" customHeight="1" outlineLevel="1">
      <c r="A7668" s="65">
        <v>7659</v>
      </c>
      <c r="B7668" s="117">
        <v>1</v>
      </c>
      <c r="C7668" s="325">
        <v>6.6827717799748272E-5</v>
      </c>
      <c r="D7668" s="326">
        <v>7.8875872803721542E-5</v>
      </c>
      <c r="E7668" s="327">
        <v>7.2024034544864853E-5</v>
      </c>
      <c r="F7668" s="332">
        <v>0</v>
      </c>
      <c r="G7668" s="326">
        <v>0</v>
      </c>
      <c r="H7668" s="327">
        <v>0</v>
      </c>
      <c r="I7668" s="332">
        <v>1.537967742798298E-4</v>
      </c>
      <c r="J7668" s="326">
        <v>2.7294090952625487E-4</v>
      </c>
      <c r="K7668" s="327">
        <v>1.3371327713413802E-4</v>
      </c>
      <c r="L7668" s="336">
        <v>1.1748396343899057E-6</v>
      </c>
      <c r="M7668" s="337">
        <v>1.1415525114155251E-4</v>
      </c>
      <c r="N7668" s="345">
        <v>0</v>
      </c>
      <c r="O7668" s="346">
        <v>0</v>
      </c>
      <c r="P7668" s="347">
        <v>0</v>
      </c>
      <c r="Q7668" s="348">
        <v>3.5366931918656058E-2</v>
      </c>
      <c r="R7668" s="346">
        <v>1.838017341476841E-2</v>
      </c>
      <c r="S7668" s="347">
        <v>2.3207904500009074E-2</v>
      </c>
      <c r="T7668" s="349">
        <v>9.2240643459933682E-3</v>
      </c>
      <c r="U7668" s="349">
        <v>0.14375520949559034</v>
      </c>
      <c r="V7668" s="361">
        <v>0</v>
      </c>
    </row>
    <row r="7669" spans="1:22" ht="16" hidden="1" customHeight="1" outlineLevel="1">
      <c r="A7669" s="65">
        <v>7660</v>
      </c>
      <c r="B7669" s="117">
        <v>1</v>
      </c>
      <c r="C7669" s="325">
        <v>6.697772390030887E-5</v>
      </c>
      <c r="D7669" s="326">
        <v>7.7087216087442918E-5</v>
      </c>
      <c r="E7669" s="327">
        <v>6.7924683875524565E-5</v>
      </c>
      <c r="F7669" s="332">
        <v>0</v>
      </c>
      <c r="G7669" s="326">
        <v>0</v>
      </c>
      <c r="H7669" s="327">
        <v>0</v>
      </c>
      <c r="I7669" s="332">
        <v>1.5602571303750847E-4</v>
      </c>
      <c r="J7669" s="326">
        <v>2.9801530031104632E-4</v>
      </c>
      <c r="K7669" s="327">
        <v>1.366846832926744E-4</v>
      </c>
      <c r="L7669" s="336">
        <v>1.409807561267887E-5</v>
      </c>
      <c r="M7669" s="337">
        <v>1.1415525114155251E-4</v>
      </c>
      <c r="N7669" s="345">
        <v>0</v>
      </c>
      <c r="O7669" s="346">
        <v>0</v>
      </c>
      <c r="P7669" s="347">
        <v>0</v>
      </c>
      <c r="Q7669" s="348">
        <v>3.5366931918656058E-2</v>
      </c>
      <c r="R7669" s="346">
        <v>1.5987954282786068E-2</v>
      </c>
      <c r="S7669" s="347">
        <v>3.4516181492937573E-2</v>
      </c>
      <c r="T7669" s="349">
        <v>6.1810740462842151E-3</v>
      </c>
      <c r="U7669" s="349">
        <v>0.14021782908421559</v>
      </c>
      <c r="V7669" s="361">
        <v>0</v>
      </c>
    </row>
    <row r="7670" spans="1:22" ht="16" hidden="1" customHeight="1" outlineLevel="1">
      <c r="A7670" s="65">
        <v>7661</v>
      </c>
      <c r="B7670" s="117">
        <v>1</v>
      </c>
      <c r="C7670" s="325">
        <v>6.693397212097869E-5</v>
      </c>
      <c r="D7670" s="326">
        <v>7.6192887729303606E-5</v>
      </c>
      <c r="E7670" s="327">
        <v>6.7548477643211696E-5</v>
      </c>
      <c r="F7670" s="332">
        <v>0</v>
      </c>
      <c r="G7670" s="326">
        <v>0</v>
      </c>
      <c r="H7670" s="327">
        <v>0</v>
      </c>
      <c r="I7670" s="332">
        <v>1.6494146806822325E-4</v>
      </c>
      <c r="J7670" s="326">
        <v>3.0089268941749784E-4</v>
      </c>
      <c r="K7670" s="327">
        <v>1.3965608945121081E-4</v>
      </c>
      <c r="L7670" s="336">
        <v>3.7594868300476983E-5</v>
      </c>
      <c r="M7670" s="337">
        <v>1.1415525114155251E-4</v>
      </c>
      <c r="N7670" s="345">
        <v>0</v>
      </c>
      <c r="O7670" s="346">
        <v>0</v>
      </c>
      <c r="P7670" s="347">
        <v>0</v>
      </c>
      <c r="Q7670" s="348">
        <v>2.6525198938992044E-2</v>
      </c>
      <c r="R7670" s="346">
        <v>1.7090235679687735E-2</v>
      </c>
      <c r="S7670" s="347">
        <v>3.5740380504878669E-2</v>
      </c>
      <c r="T7670" s="349">
        <v>7.5123823024069699E-3</v>
      </c>
      <c r="U7670" s="349">
        <v>0.13785957547663244</v>
      </c>
      <c r="V7670" s="361">
        <v>0</v>
      </c>
    </row>
    <row r="7671" spans="1:22" ht="16" hidden="1" customHeight="1" outlineLevel="1">
      <c r="A7671" s="65">
        <v>7662</v>
      </c>
      <c r="B7671" s="117">
        <v>1</v>
      </c>
      <c r="C7671" s="325">
        <v>6.8777797107036093E-5</v>
      </c>
      <c r="D7671" s="326">
        <v>7.5920700837695988E-5</v>
      </c>
      <c r="E7671" s="327">
        <v>6.8391698508740544E-5</v>
      </c>
      <c r="F7671" s="332">
        <v>0</v>
      </c>
      <c r="G7671" s="326">
        <v>0</v>
      </c>
      <c r="H7671" s="327">
        <v>0</v>
      </c>
      <c r="I7671" s="332">
        <v>1.6939934558358061E-4</v>
      </c>
      <c r="J7671" s="326">
        <v>2.9102735533823558E-4</v>
      </c>
      <c r="K7671" s="327">
        <v>1.3965608945121081E-4</v>
      </c>
      <c r="L7671" s="336">
        <v>9.3987170751192462E-5</v>
      </c>
      <c r="M7671" s="337">
        <v>1.1415525114155251E-4</v>
      </c>
      <c r="N7671" s="345">
        <v>0</v>
      </c>
      <c r="O7671" s="346">
        <v>1.0518325824966501E-4</v>
      </c>
      <c r="P7671" s="347">
        <v>0</v>
      </c>
      <c r="Q7671" s="348">
        <v>2.6525198938992044E-2</v>
      </c>
      <c r="R7671" s="346">
        <v>1.5837691856785081E-2</v>
      </c>
      <c r="S7671" s="347">
        <v>3.6056804753773174E-2</v>
      </c>
      <c r="T7671" s="349">
        <v>1.0460279155250211E-2</v>
      </c>
      <c r="U7671" s="349">
        <v>0.13383089223034453</v>
      </c>
      <c r="V7671" s="361">
        <v>0</v>
      </c>
    </row>
    <row r="7672" spans="1:22" ht="16" hidden="1" customHeight="1" outlineLevel="1">
      <c r="A7672" s="65">
        <v>7663</v>
      </c>
      <c r="B7672" s="117">
        <v>1</v>
      </c>
      <c r="C7672" s="325">
        <v>7.8065674833413385E-5</v>
      </c>
      <c r="D7672" s="326">
        <v>8.0586761836683708E-5</v>
      </c>
      <c r="E7672" s="327">
        <v>7.5189355947773184E-5</v>
      </c>
      <c r="F7672" s="332">
        <v>0</v>
      </c>
      <c r="G7672" s="326">
        <v>0</v>
      </c>
      <c r="H7672" s="327">
        <v>0</v>
      </c>
      <c r="I7672" s="332">
        <v>1.6939934558358061E-4</v>
      </c>
      <c r="J7672" s="326">
        <v>2.8814996623178411E-4</v>
      </c>
      <c r="K7672" s="327">
        <v>1.2777046481706524E-4</v>
      </c>
      <c r="L7672" s="336">
        <v>1.8210014333043539E-4</v>
      </c>
      <c r="M7672" s="337">
        <v>1.1415525114155251E-4</v>
      </c>
      <c r="N7672" s="345">
        <v>4.2870239293009714E-4</v>
      </c>
      <c r="O7672" s="346">
        <v>4.0083109482042002E-2</v>
      </c>
      <c r="P7672" s="347">
        <v>1.0452080629398832E-2</v>
      </c>
      <c r="Q7672" s="348">
        <v>2.6525198938992044E-2</v>
      </c>
      <c r="R7672" s="346">
        <v>1.4683162078943376E-2</v>
      </c>
      <c r="S7672" s="347">
        <v>4.5782960502229131E-2</v>
      </c>
      <c r="T7672" s="349">
        <v>1.2076867751970697E-2</v>
      </c>
      <c r="U7672" s="349">
        <v>0.14572042083524298</v>
      </c>
      <c r="V7672" s="361">
        <v>0</v>
      </c>
    </row>
    <row r="7673" spans="1:22" ht="16" hidden="1" customHeight="1" outlineLevel="1">
      <c r="A7673" s="65">
        <v>7664</v>
      </c>
      <c r="B7673" s="117">
        <v>1</v>
      </c>
      <c r="C7673" s="325">
        <v>1.0366671599575615E-4</v>
      </c>
      <c r="D7673" s="326">
        <v>9.3049033088146734E-5</v>
      </c>
      <c r="E7673" s="327">
        <v>9.1249470278922799E-5</v>
      </c>
      <c r="F7673" s="332">
        <v>0</v>
      </c>
      <c r="G7673" s="326">
        <v>0</v>
      </c>
      <c r="H7673" s="327">
        <v>0</v>
      </c>
      <c r="I7673" s="332">
        <v>1.6939934558358061E-4</v>
      </c>
      <c r="J7673" s="326">
        <v>1.7963129135989961E-4</v>
      </c>
      <c r="K7673" s="327">
        <v>1.2777046481706524E-4</v>
      </c>
      <c r="L7673" s="336">
        <v>1.5860335064263727E-4</v>
      </c>
      <c r="M7673" s="337">
        <v>1.1415525114155251E-4</v>
      </c>
      <c r="N7673" s="345">
        <v>1.4432980561979936E-2</v>
      </c>
      <c r="O7673" s="346">
        <v>0.16985334374769309</v>
      </c>
      <c r="P7673" s="347">
        <v>5.9422697290623432E-2</v>
      </c>
      <c r="Q7673" s="348">
        <v>2.6525198938992044E-2</v>
      </c>
      <c r="R7673" s="346">
        <v>1.4168749746673681E-2</v>
      </c>
      <c r="S7673" s="347">
        <v>4.3967410976135948E-2</v>
      </c>
      <c r="T7673" s="349">
        <v>4.4408639686380445E-2</v>
      </c>
      <c r="U7673" s="349">
        <v>0.16262123835625564</v>
      </c>
      <c r="V7673" s="361">
        <v>0</v>
      </c>
    </row>
    <row r="7674" spans="1:22" ht="16" hidden="1" customHeight="1" outlineLevel="1">
      <c r="A7674" s="65">
        <v>7665</v>
      </c>
      <c r="B7674" s="117">
        <v>1</v>
      </c>
      <c r="C7674" s="325">
        <v>1.2766769208545249E-4</v>
      </c>
      <c r="D7674" s="326">
        <v>1.0572516546873003E-4</v>
      </c>
      <c r="E7674" s="327">
        <v>1.0847712119311237E-4</v>
      </c>
      <c r="F7674" s="332">
        <v>0</v>
      </c>
      <c r="G7674" s="326">
        <v>0</v>
      </c>
      <c r="H7674" s="327">
        <v>0</v>
      </c>
      <c r="I7674" s="332">
        <v>1.6939934558358061E-4</v>
      </c>
      <c r="J7674" s="326">
        <v>0</v>
      </c>
      <c r="K7674" s="327">
        <v>1.218276524999924E-4</v>
      </c>
      <c r="L7674" s="336">
        <v>1.4685495429873823E-4</v>
      </c>
      <c r="M7674" s="337">
        <v>1.1415525114155251E-4</v>
      </c>
      <c r="N7674" s="345">
        <v>4.0298024935429132E-2</v>
      </c>
      <c r="O7674" s="346">
        <v>0.28382616503224811</v>
      </c>
      <c r="P7674" s="347">
        <v>0.13235516912678164</v>
      </c>
      <c r="Q7674" s="348">
        <v>5.3050397877984087E-2</v>
      </c>
      <c r="R7674" s="346">
        <v>1.6045869769097415E-2</v>
      </c>
      <c r="S7674" s="347">
        <v>5.4051488957123361E-2</v>
      </c>
      <c r="T7674" s="349">
        <v>0.12171961198836609</v>
      </c>
      <c r="U7674" s="349">
        <v>0.24800967106416269</v>
      </c>
      <c r="V7674" s="361">
        <v>0</v>
      </c>
    </row>
    <row r="7675" spans="1:22" ht="16" hidden="1" customHeight="1" outlineLevel="1">
      <c r="A7675" s="65">
        <v>7666</v>
      </c>
      <c r="B7675" s="117">
        <v>1</v>
      </c>
      <c r="C7675" s="325">
        <v>1.469247252449198E-4</v>
      </c>
      <c r="D7675" s="326">
        <v>1.1394909797944589E-4</v>
      </c>
      <c r="E7675" s="327">
        <v>1.2331780842642027E-4</v>
      </c>
      <c r="F7675" s="332">
        <v>0</v>
      </c>
      <c r="G7675" s="326">
        <v>0</v>
      </c>
      <c r="H7675" s="327">
        <v>0</v>
      </c>
      <c r="I7675" s="332">
        <v>1.6939934558358061E-4</v>
      </c>
      <c r="J7675" s="326">
        <v>0</v>
      </c>
      <c r="K7675" s="327">
        <v>1.218276524999924E-4</v>
      </c>
      <c r="L7675" s="336">
        <v>1.644775488145868E-4</v>
      </c>
      <c r="M7675" s="337">
        <v>1.1415525114155251E-4</v>
      </c>
      <c r="N7675" s="345">
        <v>6.4591160534801295E-2</v>
      </c>
      <c r="O7675" s="346">
        <v>0.34876457487950707</v>
      </c>
      <c r="P7675" s="347">
        <v>0.18025036585504592</v>
      </c>
      <c r="Q7675" s="348">
        <v>5.3050397877984087E-2</v>
      </c>
      <c r="R7675" s="346">
        <v>2.5187100314560593E-2</v>
      </c>
      <c r="S7675" s="347">
        <v>7.0422553932364032E-2</v>
      </c>
      <c r="T7675" s="349">
        <v>0.17582778325506945</v>
      </c>
      <c r="U7675" s="349">
        <v>0.34302763933636765</v>
      </c>
      <c r="V7675" s="361">
        <v>3.5296102924710686E-2</v>
      </c>
    </row>
    <row r="7676" spans="1:22" ht="16" hidden="1" customHeight="1" outlineLevel="1">
      <c r="A7676" s="65">
        <v>7667</v>
      </c>
      <c r="B7676" s="117">
        <v>1</v>
      </c>
      <c r="C7676" s="325">
        <v>1.5181867427570945E-4</v>
      </c>
      <c r="D7676" s="326">
        <v>1.1606826734981948E-4</v>
      </c>
      <c r="E7676" s="327">
        <v>1.2885712088150984E-4</v>
      </c>
      <c r="F7676" s="332">
        <v>0</v>
      </c>
      <c r="G7676" s="326">
        <v>0</v>
      </c>
      <c r="H7676" s="327">
        <v>0</v>
      </c>
      <c r="I7676" s="332">
        <v>1.6494146806822325E-4</v>
      </c>
      <c r="J7676" s="326">
        <v>0</v>
      </c>
      <c r="K7676" s="327">
        <v>1.218276524999924E-4</v>
      </c>
      <c r="L7676" s="336">
        <v>1.8797434150238492E-4</v>
      </c>
      <c r="M7676" s="337">
        <v>1.1415525114155251E-4</v>
      </c>
      <c r="N7676" s="345">
        <v>9.9030252766852428E-2</v>
      </c>
      <c r="O7676" s="346">
        <v>0.40169984522476865</v>
      </c>
      <c r="P7676" s="347">
        <v>0.21047916616195494</v>
      </c>
      <c r="Q7676" s="348">
        <v>4.4208664898320073E-2</v>
      </c>
      <c r="R7676" s="346">
        <v>2.9616833847875425E-2</v>
      </c>
      <c r="S7676" s="347">
        <v>7.995677938283631E-2</v>
      </c>
      <c r="T7676" s="349">
        <v>0.15205442153859172</v>
      </c>
      <c r="U7676" s="349">
        <v>0.36729799938107771</v>
      </c>
      <c r="V7676" s="361">
        <v>0.16885358807445588</v>
      </c>
    </row>
    <row r="7677" spans="1:22" ht="16" hidden="1" customHeight="1" outlineLevel="1">
      <c r="A7677" s="65">
        <v>7668</v>
      </c>
      <c r="B7677" s="117">
        <v>1</v>
      </c>
      <c r="C7677" s="325">
        <v>1.5171867020866904E-4</v>
      </c>
      <c r="D7677" s="326">
        <v>1.1163550940078114E-4</v>
      </c>
      <c r="E7677" s="327">
        <v>1.2819551681778719E-4</v>
      </c>
      <c r="F7677" s="332">
        <v>0</v>
      </c>
      <c r="G7677" s="326">
        <v>0</v>
      </c>
      <c r="H7677" s="327">
        <v>0</v>
      </c>
      <c r="I7677" s="332">
        <v>1.6048359055286583E-4</v>
      </c>
      <c r="J7677" s="326">
        <v>0</v>
      </c>
      <c r="K7677" s="327">
        <v>1.218276524999924E-4</v>
      </c>
      <c r="L7677" s="336">
        <v>2.0677177565262342E-4</v>
      </c>
      <c r="M7677" s="337">
        <v>1.1415525114155251E-4</v>
      </c>
      <c r="N7677" s="345">
        <v>0.12260888437800778</v>
      </c>
      <c r="O7677" s="346">
        <v>0.44275795085428671</v>
      </c>
      <c r="P7677" s="347">
        <v>0.24239312734671387</v>
      </c>
      <c r="Q7677" s="348">
        <v>4.4208664898320073E-2</v>
      </c>
      <c r="R7677" s="346">
        <v>3.4907828172712846E-2</v>
      </c>
      <c r="S7677" s="347">
        <v>9.5420069595030382E-2</v>
      </c>
      <c r="T7677" s="349">
        <v>0.10346167019011118</v>
      </c>
      <c r="U7677" s="349">
        <v>0.3103068705311513</v>
      </c>
      <c r="V7677" s="361">
        <v>0.20884341916972227</v>
      </c>
    </row>
    <row r="7678" spans="1:22" ht="16" hidden="1" customHeight="1" outlineLevel="1">
      <c r="A7678" s="65">
        <v>7669</v>
      </c>
      <c r="B7678" s="117">
        <v>1</v>
      </c>
      <c r="C7678" s="325">
        <v>1.5091863767234583E-4</v>
      </c>
      <c r="D7678" s="326">
        <v>1.1289923425467365E-4</v>
      </c>
      <c r="E7678" s="327">
        <v>1.2733932332355789E-4</v>
      </c>
      <c r="F7678" s="332">
        <v>0</v>
      </c>
      <c r="G7678" s="326">
        <v>0</v>
      </c>
      <c r="H7678" s="327">
        <v>0</v>
      </c>
      <c r="I7678" s="332">
        <v>1.5156783552215111E-4</v>
      </c>
      <c r="J7678" s="326">
        <v>0</v>
      </c>
      <c r="K7678" s="327">
        <v>1.2777046481706524E-4</v>
      </c>
      <c r="L7678" s="336">
        <v>1.8797434150238492E-4</v>
      </c>
      <c r="M7678" s="337">
        <v>1.1415525114155251E-4</v>
      </c>
      <c r="N7678" s="345">
        <v>0.11374903492411911</v>
      </c>
      <c r="O7678" s="346">
        <v>0.3802124222986617</v>
      </c>
      <c r="P7678" s="347">
        <v>0.21222235018221317</v>
      </c>
      <c r="Q7678" s="348">
        <v>4.4208664898320073E-2</v>
      </c>
      <c r="R7678" s="346">
        <v>4.3406494294350229E-2</v>
      </c>
      <c r="S7678" s="347">
        <v>0.10301425156849867</v>
      </c>
      <c r="T7678" s="349">
        <v>8.7010503882308576E-2</v>
      </c>
      <c r="U7678" s="349">
        <v>0.30293732800745388</v>
      </c>
      <c r="V7678" s="361">
        <v>0.21870727212411048</v>
      </c>
    </row>
    <row r="7679" spans="1:22" ht="16" hidden="1" customHeight="1" outlineLevel="1">
      <c r="A7679" s="65">
        <v>7670</v>
      </c>
      <c r="B7679" s="117">
        <v>1</v>
      </c>
      <c r="C7679" s="325">
        <v>1.3823062166659489E-4</v>
      </c>
      <c r="D7679" s="326">
        <v>1.1293811809633188E-4</v>
      </c>
      <c r="E7679" s="327">
        <v>1.2278593064970206E-4</v>
      </c>
      <c r="F7679" s="332">
        <v>0</v>
      </c>
      <c r="G7679" s="326">
        <v>0</v>
      </c>
      <c r="H7679" s="327">
        <v>0</v>
      </c>
      <c r="I7679" s="332">
        <v>1.4933889676447238E-4</v>
      </c>
      <c r="J7679" s="326">
        <v>0</v>
      </c>
      <c r="K7679" s="327">
        <v>1.2479905865852881E-4</v>
      </c>
      <c r="L7679" s="336">
        <v>1.9032402077116473E-4</v>
      </c>
      <c r="M7679" s="337">
        <v>1.1415525114155251E-4</v>
      </c>
      <c r="N7679" s="345">
        <v>8.7169486562453075E-2</v>
      </c>
      <c r="O7679" s="346">
        <v>0.28216420007834137</v>
      </c>
      <c r="P7679" s="347">
        <v>0.16282156554780441</v>
      </c>
      <c r="Q7679" s="348">
        <v>5.3050397877984087E-2</v>
      </c>
      <c r="R7679" s="346">
        <v>6.4010422431468234E-2</v>
      </c>
      <c r="S7679" s="347">
        <v>9.1031628094144182E-2</v>
      </c>
      <c r="T7679" s="349">
        <v>6.6470319359271793E-2</v>
      </c>
      <c r="U7679" s="349">
        <v>0.22491843782324422</v>
      </c>
      <c r="V7679" s="361">
        <v>0.15906608073117035</v>
      </c>
    </row>
    <row r="7680" spans="1:22" ht="16" hidden="1" customHeight="1" outlineLevel="1">
      <c r="A7680" s="65">
        <v>7671</v>
      </c>
      <c r="B7680" s="117">
        <v>1</v>
      </c>
      <c r="C7680" s="325">
        <v>1.3960567758840043E-4</v>
      </c>
      <c r="D7680" s="326">
        <v>1.0862201167226825E-4</v>
      </c>
      <c r="E7680" s="327">
        <v>1.2094381737423902E-4</v>
      </c>
      <c r="F7680" s="332">
        <v>0</v>
      </c>
      <c r="G7680" s="326">
        <v>0</v>
      </c>
      <c r="H7680" s="327">
        <v>0</v>
      </c>
      <c r="I7680" s="332">
        <v>1.4710995800679369E-4</v>
      </c>
      <c r="J7680" s="326">
        <v>0</v>
      </c>
      <c r="K7680" s="327">
        <v>1.2777046481706524E-4</v>
      </c>
      <c r="L7680" s="336">
        <v>2.1382081345896285E-4</v>
      </c>
      <c r="M7680" s="337">
        <v>1.1415525114155251E-4</v>
      </c>
      <c r="N7680" s="345">
        <v>3.6011001006128161E-2</v>
      </c>
      <c r="O7680" s="346">
        <v>0.13291191341854525</v>
      </c>
      <c r="P7680" s="347">
        <v>7.3658757015465703E-2</v>
      </c>
      <c r="Q7680" s="348">
        <v>3.5366931918656058E-2</v>
      </c>
      <c r="R7680" s="346">
        <v>7.6043429972421417E-2</v>
      </c>
      <c r="S7680" s="347">
        <v>9.9850009079553562E-2</v>
      </c>
      <c r="T7680" s="349">
        <v>5.9528497738060293E-2</v>
      </c>
      <c r="U7680" s="349">
        <v>0.21656628962972052</v>
      </c>
      <c r="V7680" s="361">
        <v>8.5468911628771155E-2</v>
      </c>
    </row>
    <row r="7681" spans="1:22" ht="16" hidden="1" customHeight="1" outlineLevel="1">
      <c r="A7681" s="65">
        <v>7672</v>
      </c>
      <c r="B7681" s="117">
        <v>1</v>
      </c>
      <c r="C7681" s="325">
        <v>1.5192492859693988E-4</v>
      </c>
      <c r="D7681" s="326">
        <v>1.0560851394375533E-4</v>
      </c>
      <c r="E7681" s="327">
        <v>1.2884414825280939E-4</v>
      </c>
      <c r="F7681" s="332">
        <v>0</v>
      </c>
      <c r="G7681" s="326">
        <v>0</v>
      </c>
      <c r="H7681" s="327">
        <v>0</v>
      </c>
      <c r="I7681" s="332">
        <v>1.4488101924911502E-4</v>
      </c>
      <c r="J7681" s="326">
        <v>0</v>
      </c>
      <c r="K7681" s="327">
        <v>1.2777046481706524E-4</v>
      </c>
      <c r="L7681" s="336">
        <v>2.2321953053408208E-4</v>
      </c>
      <c r="M7681" s="337">
        <v>1.1415525114155251E-4</v>
      </c>
      <c r="N7681" s="345">
        <v>3.7154207387275081E-3</v>
      </c>
      <c r="O7681" s="346">
        <v>2.0871839776486076E-2</v>
      </c>
      <c r="P7681" s="347">
        <v>6.82466442853784E-3</v>
      </c>
      <c r="Q7681" s="348">
        <v>7.0733863837312116E-2</v>
      </c>
      <c r="R7681" s="346">
        <v>7.9747997448741545E-2</v>
      </c>
      <c r="S7681" s="347">
        <v>0.11934381856010239</v>
      </c>
      <c r="T7681" s="349">
        <v>9.9467745421742915E-2</v>
      </c>
      <c r="U7681" s="349">
        <v>0.29124432053652066</v>
      </c>
      <c r="V7681" s="361">
        <v>0</v>
      </c>
    </row>
    <row r="7682" spans="1:22" ht="16" hidden="1" customHeight="1" outlineLevel="1">
      <c r="A7682" s="65">
        <v>7673</v>
      </c>
      <c r="B7682" s="117">
        <v>1</v>
      </c>
      <c r="C7682" s="325">
        <v>1.5373750231204716E-4</v>
      </c>
      <c r="D7682" s="326">
        <v>1.0702777416428077E-4</v>
      </c>
      <c r="E7682" s="327">
        <v>1.3112733090408753E-4</v>
      </c>
      <c r="F7682" s="332">
        <v>0</v>
      </c>
      <c r="G7682" s="326">
        <v>0</v>
      </c>
      <c r="H7682" s="327">
        <v>0</v>
      </c>
      <c r="I7682" s="332">
        <v>1.4042314173375763E-4</v>
      </c>
      <c r="J7682" s="326">
        <v>0</v>
      </c>
      <c r="K7682" s="327">
        <v>1.4559890176828365E-4</v>
      </c>
      <c r="L7682" s="336">
        <v>2.2321953053408208E-4</v>
      </c>
      <c r="M7682" s="337">
        <v>1.1415525114155251E-4</v>
      </c>
      <c r="N7682" s="345">
        <v>0</v>
      </c>
      <c r="O7682" s="346">
        <v>0</v>
      </c>
      <c r="P7682" s="347">
        <v>0</v>
      </c>
      <c r="Q7682" s="348">
        <v>0.1149425287356322</v>
      </c>
      <c r="R7682" s="346">
        <v>8.3428994520553787E-2</v>
      </c>
      <c r="S7682" s="347">
        <v>0.14132752404817037</v>
      </c>
      <c r="T7682" s="349">
        <v>0.13921680621169372</v>
      </c>
      <c r="U7682" s="349">
        <v>0.3367389630494792</v>
      </c>
      <c r="V7682" s="361">
        <v>0</v>
      </c>
    </row>
    <row r="7683" spans="1:22" ht="16" hidden="1" customHeight="1" outlineLevel="1">
      <c r="A7683" s="65">
        <v>7674</v>
      </c>
      <c r="B7683" s="117">
        <v>1</v>
      </c>
      <c r="C7683" s="325">
        <v>1.5615635068358687E-4</v>
      </c>
      <c r="D7683" s="326">
        <v>1.164765476872309E-4</v>
      </c>
      <c r="E7683" s="327">
        <v>1.3821038617452993E-4</v>
      </c>
      <c r="F7683" s="332">
        <v>0</v>
      </c>
      <c r="G7683" s="326">
        <v>0</v>
      </c>
      <c r="H7683" s="327">
        <v>0</v>
      </c>
      <c r="I7683" s="332">
        <v>1.5602571303750847E-4</v>
      </c>
      <c r="J7683" s="326">
        <v>0</v>
      </c>
      <c r="K7683" s="327">
        <v>1.6342733871950202E-4</v>
      </c>
      <c r="L7683" s="336">
        <v>1.644775488145868E-4</v>
      </c>
      <c r="M7683" s="337">
        <v>1.1415525114155251E-4</v>
      </c>
      <c r="N7683" s="345">
        <v>0</v>
      </c>
      <c r="O7683" s="346">
        <v>0</v>
      </c>
      <c r="P7683" s="347">
        <v>0</v>
      </c>
      <c r="Q7683" s="348">
        <v>9.7259062776304167E-2</v>
      </c>
      <c r="R7683" s="346">
        <v>8.6412431678444507E-2</v>
      </c>
      <c r="S7683" s="347">
        <v>0.147381082760803</v>
      </c>
      <c r="T7683" s="349">
        <v>0.20492637799603824</v>
      </c>
      <c r="U7683" s="349">
        <v>0.41711610684127204</v>
      </c>
      <c r="V7683" s="361">
        <v>0</v>
      </c>
    </row>
    <row r="7684" spans="1:22" ht="16" hidden="1" customHeight="1" outlineLevel="1">
      <c r="A7684" s="65">
        <v>7675</v>
      </c>
      <c r="B7684" s="117">
        <v>1</v>
      </c>
      <c r="C7684" s="325">
        <v>1.6326913995183542E-4</v>
      </c>
      <c r="D7684" s="326">
        <v>1.3092189486326372E-4</v>
      </c>
      <c r="E7684" s="327">
        <v>1.5227271568581119E-4</v>
      </c>
      <c r="F7684" s="332">
        <v>0</v>
      </c>
      <c r="G7684" s="326">
        <v>0</v>
      </c>
      <c r="H7684" s="327">
        <v>0</v>
      </c>
      <c r="I7684" s="332">
        <v>1.7162828434125931E-4</v>
      </c>
      <c r="J7684" s="326">
        <v>1.3729256593639927E-4</v>
      </c>
      <c r="K7684" s="327">
        <v>1.6342733871950202E-4</v>
      </c>
      <c r="L7684" s="336">
        <v>1.1748396343899057E-4</v>
      </c>
      <c r="M7684" s="337">
        <v>1.1415525114155251E-4</v>
      </c>
      <c r="N7684" s="345">
        <v>0</v>
      </c>
      <c r="O7684" s="346">
        <v>0</v>
      </c>
      <c r="P7684" s="347">
        <v>0</v>
      </c>
      <c r="Q7684" s="348">
        <v>7.0733863837312116E-2</v>
      </c>
      <c r="R7684" s="346">
        <v>8.6565269916858173E-2</v>
      </c>
      <c r="S7684" s="347">
        <v>0.13832927349377303</v>
      </c>
      <c r="T7684" s="349">
        <v>0.2971670214559719</v>
      </c>
      <c r="U7684" s="349">
        <v>0.47273158775344165</v>
      </c>
      <c r="V7684" s="361">
        <v>0</v>
      </c>
    </row>
    <row r="7685" spans="1:22" ht="16" hidden="1" customHeight="1" outlineLevel="1">
      <c r="A7685" s="65">
        <v>7676</v>
      </c>
      <c r="B7685" s="117">
        <v>1</v>
      </c>
      <c r="C7685" s="325">
        <v>1.5700013499924024E-4</v>
      </c>
      <c r="D7685" s="326">
        <v>1.301636599509282E-4</v>
      </c>
      <c r="E7685" s="327">
        <v>1.5119598750367434E-4</v>
      </c>
      <c r="F7685" s="332">
        <v>0</v>
      </c>
      <c r="G7685" s="326">
        <v>0</v>
      </c>
      <c r="H7685" s="327">
        <v>0</v>
      </c>
      <c r="I7685" s="332">
        <v>1.6717040682590195E-4</v>
      </c>
      <c r="J7685" s="326">
        <v>1.7223229080045297E-4</v>
      </c>
      <c r="K7685" s="327">
        <v>1.7234155719511124E-4</v>
      </c>
      <c r="L7685" s="336">
        <v>8.811297257924293E-5</v>
      </c>
      <c r="M7685" s="337">
        <v>1.1415525114155251E-4</v>
      </c>
      <c r="N7685" s="345">
        <v>0</v>
      </c>
      <c r="O7685" s="346">
        <v>0</v>
      </c>
      <c r="P7685" s="347">
        <v>0</v>
      </c>
      <c r="Q7685" s="348">
        <v>3.5366931918656058E-2</v>
      </c>
      <c r="R7685" s="346">
        <v>9.3586299502651793E-2</v>
      </c>
      <c r="S7685" s="347">
        <v>0.13489010473957039</v>
      </c>
      <c r="T7685" s="349">
        <v>0.28556562093833082</v>
      </c>
      <c r="U7685" s="349">
        <v>0.49061501094428067</v>
      </c>
      <c r="V7685" s="361">
        <v>0</v>
      </c>
    </row>
    <row r="7686" spans="1:22" ht="16" hidden="1" customHeight="1" outlineLevel="1">
      <c r="A7686" s="65">
        <v>7677</v>
      </c>
      <c r="B7686" s="117">
        <v>1</v>
      </c>
      <c r="C7686" s="325">
        <v>1.4954983200473034E-4</v>
      </c>
      <c r="D7686" s="326">
        <v>1.3113575599238398E-4</v>
      </c>
      <c r="E7686" s="327">
        <v>1.4878307856539176E-4</v>
      </c>
      <c r="F7686" s="332">
        <v>0</v>
      </c>
      <c r="G7686" s="326">
        <v>0</v>
      </c>
      <c r="H7686" s="327">
        <v>0</v>
      </c>
      <c r="I7686" s="332">
        <v>1.6717040682590195E-4</v>
      </c>
      <c r="J7686" s="326">
        <v>1.8291973605298704E-4</v>
      </c>
      <c r="K7686" s="327">
        <v>1.8719858798779324E-4</v>
      </c>
      <c r="L7686" s="336">
        <v>5.8741981719495287E-5</v>
      </c>
      <c r="M7686" s="337">
        <v>1.1415525114155251E-4</v>
      </c>
      <c r="N7686" s="345">
        <v>0</v>
      </c>
      <c r="O7686" s="346">
        <v>0</v>
      </c>
      <c r="P7686" s="347">
        <v>0</v>
      </c>
      <c r="Q7686" s="348">
        <v>4.4208664898320073E-2</v>
      </c>
      <c r="R7686" s="346">
        <v>9.8432388860591316E-2</v>
      </c>
      <c r="S7686" s="347">
        <v>0.16415156795221209</v>
      </c>
      <c r="T7686" s="349">
        <v>0.22936539384057739</v>
      </c>
      <c r="U7686" s="349">
        <v>0.47332115115533741</v>
      </c>
      <c r="V7686" s="361">
        <v>0</v>
      </c>
    </row>
    <row r="7687" spans="1:22" ht="16" hidden="1" customHeight="1" outlineLevel="1">
      <c r="A7687" s="65">
        <v>7678</v>
      </c>
      <c r="B7687" s="117">
        <v>1</v>
      </c>
      <c r="C7687" s="325">
        <v>1.3856813539285626E-4</v>
      </c>
      <c r="D7687" s="326">
        <v>1.2732513950987733E-4</v>
      </c>
      <c r="E7687" s="327">
        <v>1.3871631869384724E-4</v>
      </c>
      <c r="F7687" s="332">
        <v>0</v>
      </c>
      <c r="G7687" s="326">
        <v>0</v>
      </c>
      <c r="H7687" s="327">
        <v>0</v>
      </c>
      <c r="I7687" s="332">
        <v>1.6717040682590195E-4</v>
      </c>
      <c r="J7687" s="326">
        <v>1.9360718130552118E-4</v>
      </c>
      <c r="K7687" s="327">
        <v>1.9611280646340243E-4</v>
      </c>
      <c r="L7687" s="336">
        <v>3.7594868300476983E-5</v>
      </c>
      <c r="M7687" s="337">
        <v>1.1415525114155251E-4</v>
      </c>
      <c r="N7687" s="345">
        <v>0</v>
      </c>
      <c r="O7687" s="346">
        <v>0</v>
      </c>
      <c r="P7687" s="347">
        <v>0</v>
      </c>
      <c r="Q7687" s="348">
        <v>5.3050397877984087E-2</v>
      </c>
      <c r="R7687" s="346">
        <v>0.11929524090222494</v>
      </c>
      <c r="S7687" s="347">
        <v>0.1607538971816464</v>
      </c>
      <c r="T7687" s="349">
        <v>0.16793502716519887</v>
      </c>
      <c r="U7687" s="349">
        <v>0.34459980840808979</v>
      </c>
      <c r="V7687" s="361">
        <v>0</v>
      </c>
    </row>
    <row r="7688" spans="1:22" ht="16" hidden="1" customHeight="1" outlineLevel="1">
      <c r="A7688" s="65">
        <v>7679</v>
      </c>
      <c r="B7688" s="117">
        <v>1</v>
      </c>
      <c r="C7688" s="325">
        <v>1.2613012955470633E-4</v>
      </c>
      <c r="D7688" s="326">
        <v>1.179930175119019E-4</v>
      </c>
      <c r="E7688" s="327">
        <v>1.2732635069485744E-4</v>
      </c>
      <c r="F7688" s="332">
        <v>0</v>
      </c>
      <c r="G7688" s="326">
        <v>0</v>
      </c>
      <c r="H7688" s="327">
        <v>0</v>
      </c>
      <c r="I7688" s="332">
        <v>1.6717040682590195E-4</v>
      </c>
      <c r="J7688" s="326">
        <v>2.0881623801105039E-4</v>
      </c>
      <c r="K7688" s="327">
        <v>2.0205561878047524E-4</v>
      </c>
      <c r="L7688" s="336">
        <v>2.3496792687798115E-5</v>
      </c>
      <c r="M7688" s="337">
        <v>1.1415525114155251E-4</v>
      </c>
      <c r="N7688" s="345">
        <v>0</v>
      </c>
      <c r="O7688" s="346">
        <v>0</v>
      </c>
      <c r="P7688" s="347">
        <v>0</v>
      </c>
      <c r="Q7688" s="348">
        <v>5.3050397877984087E-2</v>
      </c>
      <c r="R7688" s="346">
        <v>0.13225957454320253</v>
      </c>
      <c r="S7688" s="347">
        <v>0.16024554263476817</v>
      </c>
      <c r="T7688" s="349">
        <v>0.12590372365046618</v>
      </c>
      <c r="U7688" s="349">
        <v>0.27915827079765698</v>
      </c>
      <c r="V7688" s="361">
        <v>0</v>
      </c>
    </row>
    <row r="7689" spans="1:22" ht="16" hidden="1" customHeight="1" outlineLevel="1">
      <c r="A7689" s="65">
        <v>7680</v>
      </c>
      <c r="B7689" s="117">
        <v>1</v>
      </c>
      <c r="C7689" s="325">
        <v>1.1027323467461268E-4</v>
      </c>
      <c r="D7689" s="326">
        <v>1.0848591822646443E-4</v>
      </c>
      <c r="E7689" s="327">
        <v>1.1319915804007399E-4</v>
      </c>
      <c r="F7689" s="332">
        <v>0</v>
      </c>
      <c r="G7689" s="326">
        <v>0</v>
      </c>
      <c r="H7689" s="327">
        <v>0</v>
      </c>
      <c r="I7689" s="332">
        <v>1.6717040682590195E-4</v>
      </c>
      <c r="J7689" s="326">
        <v>2.3142429527602635E-4</v>
      </c>
      <c r="K7689" s="327">
        <v>1.9908421262193881E-4</v>
      </c>
      <c r="L7689" s="336">
        <v>9.3987170751192458E-6</v>
      </c>
      <c r="M7689" s="337">
        <v>1.1415525114155251E-4</v>
      </c>
      <c r="N7689" s="345">
        <v>0</v>
      </c>
      <c r="O7689" s="346">
        <v>0</v>
      </c>
      <c r="P7689" s="347">
        <v>0</v>
      </c>
      <c r="Q7689" s="348">
        <v>3.5366931918656058E-2</v>
      </c>
      <c r="R7689" s="346">
        <v>0.14105335477729206</v>
      </c>
      <c r="S7689" s="347">
        <v>0.18476064211399221</v>
      </c>
      <c r="T7689" s="349">
        <v>4.2792051089659958E-2</v>
      </c>
      <c r="U7689" s="349">
        <v>0.21538716282592893</v>
      </c>
      <c r="V7689" s="361">
        <v>0</v>
      </c>
    </row>
    <row r="7690" spans="1:22" ht="16" hidden="1" customHeight="1" outlineLevel="1">
      <c r="A7690" s="65">
        <v>7681</v>
      </c>
      <c r="B7690" s="117">
        <v>1</v>
      </c>
      <c r="C7690" s="325">
        <v>1.0157288084209774E-4</v>
      </c>
      <c r="D7690" s="326">
        <v>9.7073510699773646E-5</v>
      </c>
      <c r="E7690" s="327">
        <v>9.9772487335114489E-5</v>
      </c>
      <c r="F7690" s="332">
        <v>0</v>
      </c>
      <c r="G7690" s="326">
        <v>0</v>
      </c>
      <c r="H7690" s="327">
        <v>0</v>
      </c>
      <c r="I7690" s="332">
        <v>1.6939934558358061E-4</v>
      </c>
      <c r="J7690" s="326">
        <v>2.2649162823639519E-4</v>
      </c>
      <c r="K7690" s="327">
        <v>1.8719858798779324E-4</v>
      </c>
      <c r="L7690" s="336">
        <v>5.8741981719495289E-6</v>
      </c>
      <c r="M7690" s="337">
        <v>1.1415525114155251E-4</v>
      </c>
      <c r="N7690" s="345">
        <v>0</v>
      </c>
      <c r="O7690" s="346">
        <v>0</v>
      </c>
      <c r="P7690" s="347">
        <v>0</v>
      </c>
      <c r="Q7690" s="348">
        <v>2.6525198938992044E-2</v>
      </c>
      <c r="R7690" s="346">
        <v>0.14456691840056338</v>
      </c>
      <c r="S7690" s="347">
        <v>0.20393802734564659</v>
      </c>
      <c r="T7690" s="349">
        <v>3.4804201552923429E-2</v>
      </c>
      <c r="U7690" s="349">
        <v>0.19033071824535783</v>
      </c>
      <c r="V7690" s="361">
        <v>0</v>
      </c>
    </row>
    <row r="7691" spans="1:22" ht="16" hidden="1" customHeight="1" outlineLevel="1">
      <c r="A7691" s="65">
        <v>7682</v>
      </c>
      <c r="B7691" s="117">
        <v>1</v>
      </c>
      <c r="C7691" s="325">
        <v>9.2566264554271591E-5</v>
      </c>
      <c r="D7691" s="326">
        <v>8.9705022705538874E-5</v>
      </c>
      <c r="E7691" s="327">
        <v>8.7733887901102491E-5</v>
      </c>
      <c r="F7691" s="332">
        <v>0</v>
      </c>
      <c r="G7691" s="326">
        <v>0</v>
      </c>
      <c r="H7691" s="327">
        <v>0</v>
      </c>
      <c r="I7691" s="332">
        <v>1.7162828434125931E-4</v>
      </c>
      <c r="J7691" s="326">
        <v>2.4087857376865261E-4</v>
      </c>
      <c r="K7691" s="327">
        <v>1.7828436951218402E-4</v>
      </c>
      <c r="L7691" s="336">
        <v>2.3496792687798115E-6</v>
      </c>
      <c r="M7691" s="337">
        <v>1.1415525114155251E-4</v>
      </c>
      <c r="N7691" s="345">
        <v>0</v>
      </c>
      <c r="O7691" s="346">
        <v>0</v>
      </c>
      <c r="P7691" s="347">
        <v>0</v>
      </c>
      <c r="Q7691" s="348">
        <v>2.6525198938992044E-2</v>
      </c>
      <c r="R7691" s="346">
        <v>0.1477234152400993</v>
      </c>
      <c r="S7691" s="347">
        <v>0.20307175056623691</v>
      </c>
      <c r="T7691" s="349">
        <v>1.854322213885265E-2</v>
      </c>
      <c r="U7691" s="349">
        <v>0.16291602005720354</v>
      </c>
      <c r="V7691" s="361">
        <v>0</v>
      </c>
    </row>
    <row r="7692" spans="1:22" ht="16" hidden="1" customHeight="1" outlineLevel="1">
      <c r="A7692" s="65">
        <v>7683</v>
      </c>
      <c r="B7692" s="117">
        <v>1</v>
      </c>
      <c r="C7692" s="325">
        <v>8.7266049001130316E-5</v>
      </c>
      <c r="D7692" s="326">
        <v>8.2103231661354714E-5</v>
      </c>
      <c r="E7692" s="327">
        <v>8.2220520703413813E-5</v>
      </c>
      <c r="F7692" s="332">
        <v>0</v>
      </c>
      <c r="G7692" s="326">
        <v>0</v>
      </c>
      <c r="H7692" s="327">
        <v>0</v>
      </c>
      <c r="I7692" s="332">
        <v>1.7385722309893803E-4</v>
      </c>
      <c r="J7692" s="326">
        <v>2.4046751818201668E-4</v>
      </c>
      <c r="K7692" s="327">
        <v>1.8719858798779324E-4</v>
      </c>
      <c r="L7692" s="336">
        <v>1.1748396343899057E-6</v>
      </c>
      <c r="M7692" s="337">
        <v>1.1415525114155251E-4</v>
      </c>
      <c r="N7692" s="345">
        <v>0</v>
      </c>
      <c r="O7692" s="346">
        <v>0</v>
      </c>
      <c r="P7692" s="347">
        <v>0</v>
      </c>
      <c r="Q7692" s="348">
        <v>3.5366931918656058E-2</v>
      </c>
      <c r="R7692" s="346">
        <v>0.15166771613879548</v>
      </c>
      <c r="S7692" s="347">
        <v>0.20022393232618635</v>
      </c>
      <c r="T7692" s="349">
        <v>1.1221026730177499E-2</v>
      </c>
      <c r="U7692" s="349">
        <v>0.15053518861739193</v>
      </c>
      <c r="V7692" s="361">
        <v>0</v>
      </c>
    </row>
    <row r="7693" spans="1:22" ht="16" hidden="1" customHeight="1" outlineLevel="1">
      <c r="A7693" s="65">
        <v>7684</v>
      </c>
      <c r="B7693" s="117">
        <v>1</v>
      </c>
      <c r="C7693" s="325">
        <v>8.5059709272051464E-5</v>
      </c>
      <c r="D7693" s="326">
        <v>8.0295133024246975E-5</v>
      </c>
      <c r="E7693" s="327">
        <v>7.9223843473611252E-5</v>
      </c>
      <c r="F7693" s="332">
        <v>0</v>
      </c>
      <c r="G7693" s="326">
        <v>0</v>
      </c>
      <c r="H7693" s="327">
        <v>0</v>
      </c>
      <c r="I7693" s="332">
        <v>1.8054403937197409E-4</v>
      </c>
      <c r="J7693" s="326">
        <v>2.770514653926141E-4</v>
      </c>
      <c r="K7693" s="327">
        <v>1.8422718182925681E-4</v>
      </c>
      <c r="L7693" s="336">
        <v>1.409807561267887E-5</v>
      </c>
      <c r="M7693" s="337">
        <v>1.1415525114155251E-4</v>
      </c>
      <c r="N7693" s="345">
        <v>0</v>
      </c>
      <c r="O7693" s="346">
        <v>0</v>
      </c>
      <c r="P7693" s="347">
        <v>0</v>
      </c>
      <c r="Q7693" s="348">
        <v>5.3050397877984087E-2</v>
      </c>
      <c r="R7693" s="346">
        <v>0.14632876698381148</v>
      </c>
      <c r="S7693" s="347">
        <v>0.18182982790666774</v>
      </c>
      <c r="T7693" s="349">
        <v>9.0338774522615468E-3</v>
      </c>
      <c r="U7693" s="349">
        <v>0.14798041387584349</v>
      </c>
      <c r="V7693" s="361">
        <v>0</v>
      </c>
    </row>
    <row r="7694" spans="1:22" ht="16" hidden="1" customHeight="1" outlineLevel="1">
      <c r="A7694" s="65">
        <v>7685</v>
      </c>
      <c r="B7694" s="117">
        <v>1</v>
      </c>
      <c r="C7694" s="325">
        <v>8.475344681674023E-5</v>
      </c>
      <c r="D7694" s="326">
        <v>7.8642569753772153E-5</v>
      </c>
      <c r="E7694" s="327">
        <v>7.7822799573963301E-5</v>
      </c>
      <c r="F7694" s="332">
        <v>0</v>
      </c>
      <c r="G7694" s="326">
        <v>0</v>
      </c>
      <c r="H7694" s="327">
        <v>0</v>
      </c>
      <c r="I7694" s="332">
        <v>1.8054403937197409E-4</v>
      </c>
      <c r="J7694" s="326">
        <v>2.6677507572671599E-4</v>
      </c>
      <c r="K7694" s="327">
        <v>1.9314140030486602E-4</v>
      </c>
      <c r="L7694" s="336">
        <v>3.7594868300476983E-5</v>
      </c>
      <c r="M7694" s="337">
        <v>1.1415525114155251E-4</v>
      </c>
      <c r="N7694" s="345">
        <v>0</v>
      </c>
      <c r="O7694" s="346">
        <v>0</v>
      </c>
      <c r="P7694" s="347">
        <v>0</v>
      </c>
      <c r="Q7694" s="348">
        <v>3.5366931918656058E-2</v>
      </c>
      <c r="R7694" s="346">
        <v>0.13349773850562208</v>
      </c>
      <c r="S7694" s="347">
        <v>0.16185360224267661</v>
      </c>
      <c r="T7694" s="349">
        <v>9.0338774522615468E-3</v>
      </c>
      <c r="U7694" s="349">
        <v>0.14611346310317352</v>
      </c>
      <c r="V7694" s="361">
        <v>0</v>
      </c>
    </row>
    <row r="7695" spans="1:22" ht="16" hidden="1" customHeight="1" outlineLevel="1">
      <c r="A7695" s="65">
        <v>7686</v>
      </c>
      <c r="B7695" s="117">
        <v>1</v>
      </c>
      <c r="C7695" s="325">
        <v>8.5890993079324794E-5</v>
      </c>
      <c r="D7695" s="326">
        <v>7.9070292012012702E-5</v>
      </c>
      <c r="E7695" s="327">
        <v>7.8458458380285063E-5</v>
      </c>
      <c r="F7695" s="332">
        <v>0</v>
      </c>
      <c r="G7695" s="326">
        <v>0</v>
      </c>
      <c r="H7695" s="327">
        <v>0</v>
      </c>
      <c r="I7695" s="332">
        <v>1.8054403937197409E-4</v>
      </c>
      <c r="J7695" s="326">
        <v>2.7622935421934229E-4</v>
      </c>
      <c r="K7695" s="327">
        <v>1.9908421262193881E-4</v>
      </c>
      <c r="L7695" s="336">
        <v>9.3987170751192462E-5</v>
      </c>
      <c r="M7695" s="337">
        <v>1.1415525114155251E-4</v>
      </c>
      <c r="N7695" s="345">
        <v>0</v>
      </c>
      <c r="O7695" s="346">
        <v>0</v>
      </c>
      <c r="P7695" s="347">
        <v>0</v>
      </c>
      <c r="Q7695" s="348">
        <v>3.5366931918656058E-2</v>
      </c>
      <c r="R7695" s="346">
        <v>0.119505438274137</v>
      </c>
      <c r="S7695" s="347">
        <v>0.14548253726743593</v>
      </c>
      <c r="T7695" s="349">
        <v>1.1316120177043412E-2</v>
      </c>
      <c r="U7695" s="349">
        <v>0.13903870228042403</v>
      </c>
      <c r="V7695" s="361">
        <v>0</v>
      </c>
    </row>
    <row r="7696" spans="1:22" ht="16" hidden="1" customHeight="1" outlineLevel="1">
      <c r="A7696" s="65">
        <v>7687</v>
      </c>
      <c r="B7696" s="117">
        <v>1</v>
      </c>
      <c r="C7696" s="325">
        <v>9.1753731509568333E-5</v>
      </c>
      <c r="D7696" s="326">
        <v>8.4572355606652377E-5</v>
      </c>
      <c r="E7696" s="327">
        <v>8.381615403356841E-5</v>
      </c>
      <c r="F7696" s="332">
        <v>0</v>
      </c>
      <c r="G7696" s="326">
        <v>0</v>
      </c>
      <c r="H7696" s="327">
        <v>0</v>
      </c>
      <c r="I7696" s="332">
        <v>1.8054403937197409E-4</v>
      </c>
      <c r="J7696" s="326">
        <v>2.8116202125897337E-4</v>
      </c>
      <c r="K7696" s="327">
        <v>1.9016999414632964E-4</v>
      </c>
      <c r="L7696" s="336">
        <v>1.8210014333043539E-4</v>
      </c>
      <c r="M7696" s="337">
        <v>1.1415525114155251E-4</v>
      </c>
      <c r="N7696" s="345">
        <v>5.7160319057346278E-4</v>
      </c>
      <c r="O7696" s="346">
        <v>2.7088377017248862E-2</v>
      </c>
      <c r="P7696" s="347">
        <v>1.0562623369735532E-2</v>
      </c>
      <c r="Q7696" s="348">
        <v>1.7683465959328029E-2</v>
      </c>
      <c r="R7696" s="346">
        <v>0.10540082747195896</v>
      </c>
      <c r="S7696" s="347">
        <v>0.13046016525504719</v>
      </c>
      <c r="T7696" s="349">
        <v>1.5310044945411673E-2</v>
      </c>
      <c r="U7696" s="349">
        <v>0.14552389970127771</v>
      </c>
      <c r="V7696" s="361">
        <v>0</v>
      </c>
    </row>
    <row r="7697" spans="1:22" ht="16" hidden="1" customHeight="1" outlineLevel="1">
      <c r="A7697" s="65">
        <v>7688</v>
      </c>
      <c r="B7697" s="117">
        <v>1</v>
      </c>
      <c r="C7697" s="325">
        <v>1.1359836990370602E-4</v>
      </c>
      <c r="D7697" s="326">
        <v>9.5070992854374747E-5</v>
      </c>
      <c r="E7697" s="327">
        <v>9.9136828528792727E-5</v>
      </c>
      <c r="F7697" s="332">
        <v>0</v>
      </c>
      <c r="G7697" s="326">
        <v>0</v>
      </c>
      <c r="H7697" s="327">
        <v>0</v>
      </c>
      <c r="I7697" s="332">
        <v>1.8054403937197409E-4</v>
      </c>
      <c r="J7697" s="326">
        <v>1.7552073549354037E-4</v>
      </c>
      <c r="K7697" s="327">
        <v>1.8422718182925681E-4</v>
      </c>
      <c r="L7697" s="336">
        <v>1.5860335064263727E-4</v>
      </c>
      <c r="M7697" s="337">
        <v>1.1415525114155251E-4</v>
      </c>
      <c r="N7697" s="345">
        <v>1.7290996514847251E-2</v>
      </c>
      <c r="O7697" s="346">
        <v>0.11883695587707965</v>
      </c>
      <c r="P7697" s="347">
        <v>7.6170734623201938E-2</v>
      </c>
      <c r="Q7697" s="348">
        <v>1.7683465959328029E-2</v>
      </c>
      <c r="R7697" s="346">
        <v>9.3834964210417801E-2</v>
      </c>
      <c r="S7697" s="347">
        <v>0.11195712650481886</v>
      </c>
      <c r="T7697" s="349">
        <v>5.2776863010580613E-2</v>
      </c>
      <c r="U7697" s="349">
        <v>0.21833497983540787</v>
      </c>
      <c r="V7697" s="361">
        <v>0</v>
      </c>
    </row>
    <row r="7698" spans="1:22" ht="16" hidden="1" customHeight="1" outlineLevel="1">
      <c r="A7698" s="65">
        <v>7689</v>
      </c>
      <c r="B7698" s="117">
        <v>1</v>
      </c>
      <c r="C7698" s="325">
        <v>1.3798686175318394E-4</v>
      </c>
      <c r="D7698" s="326">
        <v>1.0722219337257193E-4</v>
      </c>
      <c r="E7698" s="327">
        <v>1.1748012551122048E-4</v>
      </c>
      <c r="F7698" s="332">
        <v>0</v>
      </c>
      <c r="G7698" s="326">
        <v>0</v>
      </c>
      <c r="H7698" s="327">
        <v>0</v>
      </c>
      <c r="I7698" s="332">
        <v>1.8054403937197409E-4</v>
      </c>
      <c r="J7698" s="326">
        <v>0</v>
      </c>
      <c r="K7698" s="327">
        <v>1.6937015103657481E-4</v>
      </c>
      <c r="L7698" s="336">
        <v>1.4685495429873823E-4</v>
      </c>
      <c r="M7698" s="337">
        <v>1.1415525114155251E-4</v>
      </c>
      <c r="N7698" s="345">
        <v>5.1301386353968297E-2</v>
      </c>
      <c r="O7698" s="346">
        <v>0.23018751355363348</v>
      </c>
      <c r="P7698" s="347">
        <v>0.16532803961106055</v>
      </c>
      <c r="Q7698" s="348">
        <v>2.6525198938992044E-2</v>
      </c>
      <c r="R7698" s="346">
        <v>8.8377564361407701E-2</v>
      </c>
      <c r="S7698" s="347">
        <v>9.0881195779797461E-2</v>
      </c>
      <c r="T7698" s="349">
        <v>0.1630852613750374</v>
      </c>
      <c r="U7698" s="349">
        <v>0.34125894913068028</v>
      </c>
      <c r="V7698" s="361">
        <v>0</v>
      </c>
    </row>
    <row r="7699" spans="1:22" ht="16" hidden="1" customHeight="1" outlineLevel="1">
      <c r="A7699" s="65">
        <v>7690</v>
      </c>
      <c r="B7699" s="117">
        <v>1</v>
      </c>
      <c r="C7699" s="325">
        <v>1.5718764262494101E-4</v>
      </c>
      <c r="D7699" s="326">
        <v>1.1424072679188262E-4</v>
      </c>
      <c r="E7699" s="327">
        <v>1.3149056450769997E-4</v>
      </c>
      <c r="F7699" s="332">
        <v>0</v>
      </c>
      <c r="G7699" s="326">
        <v>0</v>
      </c>
      <c r="H7699" s="327">
        <v>0</v>
      </c>
      <c r="I7699" s="332">
        <v>1.8054403937197409E-4</v>
      </c>
      <c r="J7699" s="326">
        <v>0</v>
      </c>
      <c r="K7699" s="327">
        <v>1.515417140853564E-4</v>
      </c>
      <c r="L7699" s="336">
        <v>1.644775488145868E-4</v>
      </c>
      <c r="M7699" s="337">
        <v>1.1415525114155251E-4</v>
      </c>
      <c r="N7699" s="345">
        <v>9.1742312087040798E-2</v>
      </c>
      <c r="O7699" s="346">
        <v>0.30019004532302102</v>
      </c>
      <c r="P7699" s="347">
        <v>0.20650410905624478</v>
      </c>
      <c r="Q7699" s="348">
        <v>3.5366931918656058E-2</v>
      </c>
      <c r="R7699" s="346">
        <v>7.3260658639249021E-2</v>
      </c>
      <c r="S7699" s="347">
        <v>6.9722269087502176E-2</v>
      </c>
      <c r="T7699" s="349">
        <v>0.22432544115668407</v>
      </c>
      <c r="U7699" s="349">
        <v>0.42890737487918784</v>
      </c>
      <c r="V7699" s="361">
        <v>0</v>
      </c>
    </row>
    <row r="7700" spans="1:22" ht="16" hidden="1" customHeight="1" outlineLevel="1">
      <c r="A7700" s="65">
        <v>7691</v>
      </c>
      <c r="B7700" s="117">
        <v>1</v>
      </c>
      <c r="C7700" s="325">
        <v>1.6227534953562142E-4</v>
      </c>
      <c r="D7700" s="326">
        <v>1.1468789097095227E-4</v>
      </c>
      <c r="E7700" s="327">
        <v>1.3856064714944192E-4</v>
      </c>
      <c r="F7700" s="332">
        <v>0</v>
      </c>
      <c r="G7700" s="326">
        <v>0</v>
      </c>
      <c r="H7700" s="327">
        <v>0</v>
      </c>
      <c r="I7700" s="332">
        <v>1.8054403937197409E-4</v>
      </c>
      <c r="J7700" s="326">
        <v>0</v>
      </c>
      <c r="K7700" s="327">
        <v>1.366846832926744E-4</v>
      </c>
      <c r="L7700" s="336">
        <v>1.8797434150238492E-4</v>
      </c>
      <c r="M7700" s="337">
        <v>1.1415525114155251E-4</v>
      </c>
      <c r="N7700" s="345">
        <v>0.12632430511673529</v>
      </c>
      <c r="O7700" s="346">
        <v>0.31650474159161385</v>
      </c>
      <c r="P7700" s="347">
        <v>0.25552724531539772</v>
      </c>
      <c r="Q7700" s="348">
        <v>2.6525198938992044E-2</v>
      </c>
      <c r="R7700" s="346">
        <v>7.1210007507535325E-2</v>
      </c>
      <c r="S7700" s="347">
        <v>4.6031948404050803E-2</v>
      </c>
      <c r="T7700" s="349">
        <v>0.23373969239640927</v>
      </c>
      <c r="U7700" s="349">
        <v>0.43214997358961471</v>
      </c>
      <c r="V7700" s="361">
        <v>3.7829250301077449E-2</v>
      </c>
    </row>
    <row r="7701" spans="1:22" ht="16" hidden="1" customHeight="1" outlineLevel="1">
      <c r="A7701" s="65">
        <v>7692</v>
      </c>
      <c r="B7701" s="117">
        <v>1</v>
      </c>
      <c r="C7701" s="325">
        <v>1.5955648896296052E-4</v>
      </c>
      <c r="D7701" s="326">
        <v>1.1229653470897107E-4</v>
      </c>
      <c r="E7701" s="327">
        <v>1.385865924068428E-4</v>
      </c>
      <c r="F7701" s="332">
        <v>0</v>
      </c>
      <c r="G7701" s="326">
        <v>0</v>
      </c>
      <c r="H7701" s="327">
        <v>0</v>
      </c>
      <c r="I7701" s="332">
        <v>1.7608616185661673E-4</v>
      </c>
      <c r="J7701" s="326">
        <v>0</v>
      </c>
      <c r="K7701" s="327">
        <v>1.2777046481706524E-4</v>
      </c>
      <c r="L7701" s="336">
        <v>2.0677177565262342E-4</v>
      </c>
      <c r="M7701" s="337">
        <v>1.1415525114155251E-4</v>
      </c>
      <c r="N7701" s="345">
        <v>0.13332644420126019</v>
      </c>
      <c r="O7701" s="346">
        <v>0.30351036836299633</v>
      </c>
      <c r="P7701" s="347">
        <v>0.2558533699919277</v>
      </c>
      <c r="Q7701" s="348">
        <v>2.6525198938992044E-2</v>
      </c>
      <c r="R7701" s="346">
        <v>7.4081091632149043E-2</v>
      </c>
      <c r="S7701" s="347">
        <v>3.2742129950481348E-2</v>
      </c>
      <c r="T7701" s="349">
        <v>0.1943710053939221</v>
      </c>
      <c r="U7701" s="349">
        <v>0.39618660607397144</v>
      </c>
      <c r="V7701" s="361">
        <v>7.4206407078993494E-2</v>
      </c>
    </row>
    <row r="7702" spans="1:22" ht="16" hidden="1" customHeight="1" outlineLevel="1">
      <c r="A7702" s="65">
        <v>7693</v>
      </c>
      <c r="B7702" s="117">
        <v>1</v>
      </c>
      <c r="C7702" s="325">
        <v>1.5799392541545424E-4</v>
      </c>
      <c r="D7702" s="326">
        <v>1.1017736533859748E-4</v>
      </c>
      <c r="E7702" s="327">
        <v>1.3577153197884647E-4</v>
      </c>
      <c r="F7702" s="332">
        <v>0</v>
      </c>
      <c r="G7702" s="326">
        <v>0</v>
      </c>
      <c r="H7702" s="327">
        <v>0</v>
      </c>
      <c r="I7702" s="332">
        <v>1.6939934558358061E-4</v>
      </c>
      <c r="J7702" s="326">
        <v>0</v>
      </c>
      <c r="K7702" s="327">
        <v>1.2777046481706524E-4</v>
      </c>
      <c r="L7702" s="336">
        <v>1.8797434150238492E-4</v>
      </c>
      <c r="M7702" s="337">
        <v>1.1415525114155251E-4</v>
      </c>
      <c r="N7702" s="345">
        <v>0.12589560272380518</v>
      </c>
      <c r="O7702" s="346">
        <v>0.27337320081631539</v>
      </c>
      <c r="P7702" s="347">
        <v>0.21545560737437799</v>
      </c>
      <c r="Q7702" s="348">
        <v>3.5366931918656058E-2</v>
      </c>
      <c r="R7702" s="346">
        <v>7.346347116740895E-2</v>
      </c>
      <c r="S7702" s="347">
        <v>2.7995766217063685E-2</v>
      </c>
      <c r="T7702" s="349">
        <v>0.15252988877292126</v>
      </c>
      <c r="U7702" s="349">
        <v>0.36071454139324138</v>
      </c>
      <c r="V7702" s="361">
        <v>9.9653926171536802E-2</v>
      </c>
    </row>
    <row r="7703" spans="1:22" ht="16" hidden="1" customHeight="1" outlineLevel="1">
      <c r="A7703" s="65">
        <v>7694</v>
      </c>
      <c r="B7703" s="117">
        <v>1</v>
      </c>
      <c r="C7703" s="325">
        <v>1.4424961645158907E-4</v>
      </c>
      <c r="D7703" s="326">
        <v>1.0980796884284429E-4</v>
      </c>
      <c r="E7703" s="327">
        <v>1.3258026531853725E-4</v>
      </c>
      <c r="F7703" s="332">
        <v>0</v>
      </c>
      <c r="G7703" s="326">
        <v>0</v>
      </c>
      <c r="H7703" s="327">
        <v>0</v>
      </c>
      <c r="I7703" s="332">
        <v>1.6494146806822325E-4</v>
      </c>
      <c r="J7703" s="326">
        <v>0</v>
      </c>
      <c r="K7703" s="327">
        <v>1.2479905865852881E-4</v>
      </c>
      <c r="L7703" s="336">
        <v>1.9032402077116473E-4</v>
      </c>
      <c r="M7703" s="337">
        <v>1.1415525114155251E-4</v>
      </c>
      <c r="N7703" s="345">
        <v>8.931299852710356E-2</v>
      </c>
      <c r="O7703" s="346">
        <v>0.21728788259946941</v>
      </c>
      <c r="P7703" s="347">
        <v>0.18144783356690439</v>
      </c>
      <c r="Q7703" s="348">
        <v>4.4208664898320073E-2</v>
      </c>
      <c r="R7703" s="346">
        <v>7.3770865382617096E-2</v>
      </c>
      <c r="S7703" s="347">
        <v>3.5864874455789508E-2</v>
      </c>
      <c r="T7703" s="349">
        <v>7.2271019618092375E-2</v>
      </c>
      <c r="U7703" s="349">
        <v>0.29409387697901701</v>
      </c>
      <c r="V7703" s="361">
        <v>7.019062793502448E-2</v>
      </c>
    </row>
    <row r="7704" spans="1:22" ht="16" hidden="1" customHeight="1" outlineLevel="1">
      <c r="A7704" s="65">
        <v>7695</v>
      </c>
      <c r="B7704" s="117">
        <v>1</v>
      </c>
      <c r="C7704" s="325">
        <v>1.4452462763595017E-4</v>
      </c>
      <c r="D7704" s="326">
        <v>1.0650284230189465E-4</v>
      </c>
      <c r="E7704" s="327">
        <v>1.2674258240333747E-4</v>
      </c>
      <c r="F7704" s="332">
        <v>0</v>
      </c>
      <c r="G7704" s="326">
        <v>0</v>
      </c>
      <c r="H7704" s="327">
        <v>0</v>
      </c>
      <c r="I7704" s="332">
        <v>1.4933889676447238E-4</v>
      </c>
      <c r="J7704" s="326">
        <v>0</v>
      </c>
      <c r="K7704" s="327">
        <v>1.4262749560974724E-4</v>
      </c>
      <c r="L7704" s="336">
        <v>2.1382081345896285E-4</v>
      </c>
      <c r="M7704" s="337">
        <v>1.1415525114155251E-4</v>
      </c>
      <c r="N7704" s="345">
        <v>3.8726116161352103E-2</v>
      </c>
      <c r="O7704" s="346">
        <v>0.1162978745070497</v>
      </c>
      <c r="P7704" s="347">
        <v>8.7883809651347747E-2</v>
      </c>
      <c r="Q7704" s="348">
        <v>5.3050397877984087E-2</v>
      </c>
      <c r="R7704" s="346">
        <v>8.2202427208145731E-2</v>
      </c>
      <c r="S7704" s="347">
        <v>5.3226710161350665E-2</v>
      </c>
      <c r="T7704" s="349">
        <v>8.0258869154828896E-2</v>
      </c>
      <c r="U7704" s="349">
        <v>0.27139568600602909</v>
      </c>
      <c r="V7704" s="361">
        <v>1.7727450897901457E-2</v>
      </c>
    </row>
    <row r="7705" spans="1:22" ht="16" hidden="1" customHeight="1" outlineLevel="1">
      <c r="A7705" s="65">
        <v>7696</v>
      </c>
      <c r="B7705" s="117">
        <v>1</v>
      </c>
      <c r="C7705" s="325">
        <v>1.5089988690977576E-4</v>
      </c>
      <c r="D7705" s="326">
        <v>1.1027457494274305E-4</v>
      </c>
      <c r="E7705" s="327">
        <v>1.3534343523173182E-4</v>
      </c>
      <c r="F7705" s="332">
        <v>0</v>
      </c>
      <c r="G7705" s="326">
        <v>0</v>
      </c>
      <c r="H7705" s="327">
        <v>0</v>
      </c>
      <c r="I7705" s="332">
        <v>1.4042314173375763E-4</v>
      </c>
      <c r="J7705" s="326">
        <v>0</v>
      </c>
      <c r="K7705" s="327">
        <v>1.4559890176828365E-4</v>
      </c>
      <c r="L7705" s="336">
        <v>2.2321953053408208E-4</v>
      </c>
      <c r="M7705" s="337">
        <v>1.1415525114155251E-4</v>
      </c>
      <c r="N7705" s="345">
        <v>4.0012223340142395E-3</v>
      </c>
      <c r="O7705" s="346">
        <v>1.4511315344494177E-2</v>
      </c>
      <c r="P7705" s="347">
        <v>1.0283514746653731E-2</v>
      </c>
      <c r="Q7705" s="348">
        <v>7.9575596816976138E-2</v>
      </c>
      <c r="R7705" s="346">
        <v>7.8120012259232333E-2</v>
      </c>
      <c r="S7705" s="347">
        <v>4.7173151448718011E-2</v>
      </c>
      <c r="T7705" s="349">
        <v>8.89123728196268E-2</v>
      </c>
      <c r="U7705" s="349">
        <v>0.32936942052578183</v>
      </c>
      <c r="V7705" s="361">
        <v>0</v>
      </c>
    </row>
    <row r="7706" spans="1:22" ht="16" hidden="1" customHeight="1" outlineLevel="1">
      <c r="A7706" s="65">
        <v>7697</v>
      </c>
      <c r="B7706" s="117">
        <v>1</v>
      </c>
      <c r="C7706" s="325">
        <v>1.5438752874780978E-4</v>
      </c>
      <c r="D7706" s="326">
        <v>1.1562110317074981E-4</v>
      </c>
      <c r="E7706" s="327">
        <v>1.3939089538627034E-4</v>
      </c>
      <c r="F7706" s="332">
        <v>0</v>
      </c>
      <c r="G7706" s="326">
        <v>0</v>
      </c>
      <c r="H7706" s="327">
        <v>0</v>
      </c>
      <c r="I7706" s="332">
        <v>1.3819420297607891E-4</v>
      </c>
      <c r="J7706" s="326">
        <v>0</v>
      </c>
      <c r="K7706" s="327">
        <v>1.4559890176828365E-4</v>
      </c>
      <c r="L7706" s="336">
        <v>2.2321953053408208E-4</v>
      </c>
      <c r="M7706" s="337">
        <v>1.1415525114155251E-4</v>
      </c>
      <c r="N7706" s="345">
        <v>0</v>
      </c>
      <c r="O7706" s="346">
        <v>0</v>
      </c>
      <c r="P7706" s="347">
        <v>0</v>
      </c>
      <c r="Q7706" s="348">
        <v>7.0733863837312116E-2</v>
      </c>
      <c r="R7706" s="346">
        <v>6.6139381933378066E-2</v>
      </c>
      <c r="S7706" s="347">
        <v>3.39248309787855E-2</v>
      </c>
      <c r="T7706" s="349">
        <v>0.14615862783290523</v>
      </c>
      <c r="U7706" s="349">
        <v>0.39304226793052727</v>
      </c>
      <c r="V7706" s="361">
        <v>0</v>
      </c>
    </row>
    <row r="7707" spans="1:22" ht="16" hidden="1" customHeight="1" outlineLevel="1">
      <c r="A7707" s="65">
        <v>7698</v>
      </c>
      <c r="B7707" s="117">
        <v>1</v>
      </c>
      <c r="C7707" s="325">
        <v>1.6006900980654258E-4</v>
      </c>
      <c r="D7707" s="326">
        <v>1.1976223230735141E-4</v>
      </c>
      <c r="E7707" s="327">
        <v>1.4552694876158033E-4</v>
      </c>
      <c r="F7707" s="332">
        <v>0</v>
      </c>
      <c r="G7707" s="326">
        <v>0</v>
      </c>
      <c r="H7707" s="327">
        <v>0</v>
      </c>
      <c r="I7707" s="332">
        <v>1.3819420297607891E-4</v>
      </c>
      <c r="J7707" s="326">
        <v>0</v>
      </c>
      <c r="K7707" s="327">
        <v>1.515417140853564E-4</v>
      </c>
      <c r="L7707" s="336">
        <v>1.644775488145868E-4</v>
      </c>
      <c r="M7707" s="337">
        <v>1.1415525114155251E-4</v>
      </c>
      <c r="N7707" s="345">
        <v>0</v>
      </c>
      <c r="O7707" s="346">
        <v>0</v>
      </c>
      <c r="P7707" s="347">
        <v>0</v>
      </c>
      <c r="Q7707" s="348">
        <v>4.4208664898320073E-2</v>
      </c>
      <c r="R7707" s="346">
        <v>5.0535412209794781E-2</v>
      </c>
      <c r="S7707" s="347">
        <v>3.3566908746254037E-2</v>
      </c>
      <c r="T7707" s="349">
        <v>0.25998548373140068</v>
      </c>
      <c r="U7707" s="349">
        <v>0.45750119987113369</v>
      </c>
      <c r="V7707" s="361">
        <v>0</v>
      </c>
    </row>
    <row r="7708" spans="1:22" ht="16" hidden="1" customHeight="1" outlineLevel="1">
      <c r="A7708" s="65">
        <v>7699</v>
      </c>
      <c r="B7708" s="117">
        <v>1</v>
      </c>
      <c r="C7708" s="325">
        <v>1.6496295883733223E-4</v>
      </c>
      <c r="D7708" s="326">
        <v>1.408372744861126E-4</v>
      </c>
      <c r="E7708" s="327">
        <v>1.5790283654180387E-4</v>
      </c>
      <c r="F7708" s="332">
        <v>0</v>
      </c>
      <c r="G7708" s="326">
        <v>0</v>
      </c>
      <c r="H7708" s="327">
        <v>0</v>
      </c>
      <c r="I7708" s="332">
        <v>1.4265208049143633E-4</v>
      </c>
      <c r="J7708" s="326">
        <v>0</v>
      </c>
      <c r="K7708" s="327">
        <v>1.515417140853564E-4</v>
      </c>
      <c r="L7708" s="336">
        <v>1.1748396343899057E-4</v>
      </c>
      <c r="M7708" s="337">
        <v>1.1415525114155251E-4</v>
      </c>
      <c r="N7708" s="345">
        <v>0</v>
      </c>
      <c r="O7708" s="346">
        <v>0</v>
      </c>
      <c r="P7708" s="347">
        <v>0</v>
      </c>
      <c r="Q7708" s="348">
        <v>5.3050397877984087E-2</v>
      </c>
      <c r="R7708" s="346">
        <v>3.8294313128104066E-2</v>
      </c>
      <c r="S7708" s="347">
        <v>3.166836325288698E-2</v>
      </c>
      <c r="T7708" s="349">
        <v>0.2850901537040012</v>
      </c>
      <c r="U7708" s="349">
        <v>0.50751582846529331</v>
      </c>
      <c r="V7708" s="361">
        <v>0</v>
      </c>
    </row>
    <row r="7709" spans="1:22" ht="16" hidden="1" customHeight="1" outlineLevel="1">
      <c r="A7709" s="65">
        <v>7700</v>
      </c>
      <c r="B7709" s="117">
        <v>1</v>
      </c>
      <c r="C7709" s="325">
        <v>1.5774391524785324E-4</v>
      </c>
      <c r="D7709" s="326">
        <v>1.4097336793191643E-4</v>
      </c>
      <c r="E7709" s="327">
        <v>1.5471156988149465E-4</v>
      </c>
      <c r="F7709" s="332">
        <v>0</v>
      </c>
      <c r="G7709" s="326">
        <v>0</v>
      </c>
      <c r="H7709" s="327">
        <v>0</v>
      </c>
      <c r="I7709" s="332">
        <v>1.537967742798298E-4</v>
      </c>
      <c r="J7709" s="326">
        <v>1.6031167878801115E-4</v>
      </c>
      <c r="K7709" s="327">
        <v>1.4857030792682002E-4</v>
      </c>
      <c r="L7709" s="336">
        <v>8.811297257924293E-5</v>
      </c>
      <c r="M7709" s="337">
        <v>1.1415525114155251E-4</v>
      </c>
      <c r="N7709" s="345">
        <v>0</v>
      </c>
      <c r="O7709" s="346">
        <v>0</v>
      </c>
      <c r="P7709" s="347">
        <v>0</v>
      </c>
      <c r="Q7709" s="348">
        <v>2.6525198938992044E-2</v>
      </c>
      <c r="R7709" s="346">
        <v>3.9420465060415487E-2</v>
      </c>
      <c r="S7709" s="347">
        <v>2.506495200973919E-2</v>
      </c>
      <c r="T7709" s="349">
        <v>0.24990557836361416</v>
      </c>
      <c r="U7709" s="349">
        <v>0.48530894032721855</v>
      </c>
      <c r="V7709" s="361">
        <v>0</v>
      </c>
    </row>
    <row r="7710" spans="1:22" ht="16" hidden="1" customHeight="1" outlineLevel="1">
      <c r="A7710" s="65">
        <v>7701</v>
      </c>
      <c r="B7710" s="117">
        <v>1</v>
      </c>
      <c r="C7710" s="325">
        <v>1.4988734573099171E-4</v>
      </c>
      <c r="D7710" s="326">
        <v>1.4031234262372648E-4</v>
      </c>
      <c r="E7710" s="327">
        <v>1.5288242923473206E-4</v>
      </c>
      <c r="F7710" s="332">
        <v>0</v>
      </c>
      <c r="G7710" s="326">
        <v>0</v>
      </c>
      <c r="H7710" s="327">
        <v>0</v>
      </c>
      <c r="I7710" s="332">
        <v>1.6048359055286583E-4</v>
      </c>
      <c r="J7710" s="326">
        <v>1.7510967990690447E-4</v>
      </c>
      <c r="K7710" s="327">
        <v>1.4559890176828365E-4</v>
      </c>
      <c r="L7710" s="336">
        <v>5.8741981719495287E-5</v>
      </c>
      <c r="M7710" s="337">
        <v>1.1415525114155251E-4</v>
      </c>
      <c r="N7710" s="345">
        <v>0</v>
      </c>
      <c r="O7710" s="346">
        <v>0</v>
      </c>
      <c r="P7710" s="347">
        <v>0</v>
      </c>
      <c r="Q7710" s="348">
        <v>2.6525198938992044E-2</v>
      </c>
      <c r="R7710" s="346">
        <v>3.6835609262171741E-2</v>
      </c>
      <c r="S7710" s="347">
        <v>2.0043662011063966E-2</v>
      </c>
      <c r="T7710" s="349">
        <v>0.20625768625216098</v>
      </c>
      <c r="U7710" s="349">
        <v>0.43804560760857258</v>
      </c>
      <c r="V7710" s="361">
        <v>0</v>
      </c>
    </row>
    <row r="7711" spans="1:22" ht="16" hidden="1" customHeight="1" outlineLevel="1">
      <c r="A7711" s="65">
        <v>7702</v>
      </c>
      <c r="B7711" s="117">
        <v>1</v>
      </c>
      <c r="C7711" s="325">
        <v>1.3948692275878995E-4</v>
      </c>
      <c r="D7711" s="326">
        <v>1.3597679427883373E-4</v>
      </c>
      <c r="E7711" s="327">
        <v>1.4253027153177778E-4</v>
      </c>
      <c r="F7711" s="332">
        <v>0</v>
      </c>
      <c r="G7711" s="326">
        <v>0</v>
      </c>
      <c r="H7711" s="327">
        <v>0</v>
      </c>
      <c r="I7711" s="332">
        <v>1.6494146806822325E-4</v>
      </c>
      <c r="J7711" s="326">
        <v>1.9936195951842408E-4</v>
      </c>
      <c r="K7711" s="327">
        <v>1.515417140853564E-4</v>
      </c>
      <c r="L7711" s="336">
        <v>3.7594868300476983E-5</v>
      </c>
      <c r="M7711" s="337">
        <v>1.1415525114155251E-4</v>
      </c>
      <c r="N7711" s="345">
        <v>0</v>
      </c>
      <c r="O7711" s="346">
        <v>0</v>
      </c>
      <c r="P7711" s="347">
        <v>0</v>
      </c>
      <c r="Q7711" s="348">
        <v>1.7683465959328029E-2</v>
      </c>
      <c r="R7711" s="346">
        <v>3.3631973203937134E-2</v>
      </c>
      <c r="S7711" s="347">
        <v>1.3165324502658619E-2</v>
      </c>
      <c r="T7711" s="349">
        <v>0.15623853320069178</v>
      </c>
      <c r="U7711" s="349">
        <v>0.35629281587902295</v>
      </c>
      <c r="V7711" s="361">
        <v>0</v>
      </c>
    </row>
    <row r="7712" spans="1:22" ht="16" hidden="1" customHeight="1" outlineLevel="1">
      <c r="A7712" s="65">
        <v>7703</v>
      </c>
      <c r="B7712" s="117">
        <v>1</v>
      </c>
      <c r="C7712" s="325">
        <v>1.2878648758546699E-4</v>
      </c>
      <c r="D7712" s="326">
        <v>1.2726681374738999E-4</v>
      </c>
      <c r="E7712" s="327">
        <v>1.3036194581076134E-4</v>
      </c>
      <c r="F7712" s="332">
        <v>0</v>
      </c>
      <c r="G7712" s="326">
        <v>0</v>
      </c>
      <c r="H7712" s="327">
        <v>0</v>
      </c>
      <c r="I7712" s="332">
        <v>1.6494146806822325E-4</v>
      </c>
      <c r="J7712" s="326">
        <v>2.1991473885022038E-4</v>
      </c>
      <c r="K7712" s="327">
        <v>1.4559890176828365E-4</v>
      </c>
      <c r="L7712" s="336">
        <v>2.3496792687798115E-5</v>
      </c>
      <c r="M7712" s="337">
        <v>1.1415525114155251E-4</v>
      </c>
      <c r="N7712" s="345">
        <v>0</v>
      </c>
      <c r="O7712" s="346">
        <v>0</v>
      </c>
      <c r="P7712" s="347">
        <v>0</v>
      </c>
      <c r="Q7712" s="348">
        <v>2.6525198938992044E-2</v>
      </c>
      <c r="R7712" s="346">
        <v>3.4769243997347106E-2</v>
      </c>
      <c r="S7712" s="347">
        <v>2.6413644972591129E-2</v>
      </c>
      <c r="T7712" s="349">
        <v>9.3667045162922347E-2</v>
      </c>
      <c r="U7712" s="349">
        <v>0.27591567208723011</v>
      </c>
      <c r="V7712" s="361">
        <v>0</v>
      </c>
    </row>
    <row r="7713" spans="1:22" ht="16" hidden="1" customHeight="1" outlineLevel="1">
      <c r="A7713" s="65">
        <v>7704</v>
      </c>
      <c r="B7713" s="117">
        <v>1</v>
      </c>
      <c r="C7713" s="325">
        <v>1.1188580025563914E-4</v>
      </c>
      <c r="D7713" s="326">
        <v>1.1466844905012316E-4</v>
      </c>
      <c r="E7713" s="327">
        <v>1.1546936806265167E-4</v>
      </c>
      <c r="F7713" s="332">
        <v>0</v>
      </c>
      <c r="G7713" s="326">
        <v>0</v>
      </c>
      <c r="H7713" s="327">
        <v>0</v>
      </c>
      <c r="I7713" s="332">
        <v>1.6494146806822325E-4</v>
      </c>
      <c r="J7713" s="326">
        <v>2.4416701846174E-4</v>
      </c>
      <c r="K7713" s="327">
        <v>1.6937015103657481E-4</v>
      </c>
      <c r="L7713" s="336">
        <v>9.3987170751192458E-6</v>
      </c>
      <c r="M7713" s="337">
        <v>1.1415525114155251E-4</v>
      </c>
      <c r="N7713" s="345">
        <v>0</v>
      </c>
      <c r="O7713" s="346">
        <v>0</v>
      </c>
      <c r="P7713" s="347">
        <v>0</v>
      </c>
      <c r="Q7713" s="348">
        <v>1.7683465959328029E-2</v>
      </c>
      <c r="R7713" s="346">
        <v>3.8531855794137475E-2</v>
      </c>
      <c r="S7713" s="347">
        <v>3.4998597676379868E-2</v>
      </c>
      <c r="T7713" s="349">
        <v>4.8592751348480526E-2</v>
      </c>
      <c r="U7713" s="349">
        <v>0.20723153576637049</v>
      </c>
      <c r="V7713" s="361">
        <v>0</v>
      </c>
    </row>
    <row r="7714" spans="1:22" ht="16" hidden="1" customHeight="1" outlineLevel="1">
      <c r="A7714" s="65">
        <v>7705</v>
      </c>
      <c r="B7714" s="117">
        <v>1</v>
      </c>
      <c r="C7714" s="325">
        <v>9.4810105808490599E-5</v>
      </c>
      <c r="D7714" s="326">
        <v>1.0185622322373605E-4</v>
      </c>
      <c r="E7714" s="327">
        <v>1.0068057134414556E-4</v>
      </c>
      <c r="F7714" s="332">
        <v>0</v>
      </c>
      <c r="G7714" s="326">
        <v>0</v>
      </c>
      <c r="H7714" s="327">
        <v>0</v>
      </c>
      <c r="I7714" s="332">
        <v>1.6717040682590195E-4</v>
      </c>
      <c r="J7714" s="326">
        <v>2.6307557544699267E-4</v>
      </c>
      <c r="K7714" s="327">
        <v>1.7828436951218402E-4</v>
      </c>
      <c r="L7714" s="336">
        <v>5.8741981719495289E-6</v>
      </c>
      <c r="M7714" s="337">
        <v>1.1415525114155251E-4</v>
      </c>
      <c r="N7714" s="345">
        <v>0</v>
      </c>
      <c r="O7714" s="346">
        <v>0</v>
      </c>
      <c r="P7714" s="347">
        <v>0</v>
      </c>
      <c r="Q7714" s="348">
        <v>8.8417329796640146E-3</v>
      </c>
      <c r="R7714" s="346">
        <v>2.6166167485404478E-2</v>
      </c>
      <c r="S7714" s="347">
        <v>3.9112112912008515E-2</v>
      </c>
      <c r="T7714" s="349">
        <v>3.6230603255912097E-2</v>
      </c>
      <c r="U7714" s="349">
        <v>0.18070118268105989</v>
      </c>
      <c r="V7714" s="361">
        <v>0</v>
      </c>
    </row>
    <row r="7715" spans="1:22" ht="16" hidden="1" customHeight="1" outlineLevel="1">
      <c r="A7715" s="65">
        <v>7706</v>
      </c>
      <c r="B7715" s="117">
        <v>1</v>
      </c>
      <c r="C7715" s="325">
        <v>9.457259614926964E-5</v>
      </c>
      <c r="D7715" s="326">
        <v>9.2543543146589728E-5</v>
      </c>
      <c r="E7715" s="327">
        <v>8.8797643454538889E-5</v>
      </c>
      <c r="F7715" s="332">
        <v>0</v>
      </c>
      <c r="G7715" s="326">
        <v>0</v>
      </c>
      <c r="H7715" s="327">
        <v>0</v>
      </c>
      <c r="I7715" s="332">
        <v>1.6939934558358061E-4</v>
      </c>
      <c r="J7715" s="326">
        <v>2.7047457600643931E-4</v>
      </c>
      <c r="K7715" s="327">
        <v>1.8719858798779324E-4</v>
      </c>
      <c r="L7715" s="336">
        <v>2.3496792687798115E-6</v>
      </c>
      <c r="M7715" s="337">
        <v>1.1415525114155251E-4</v>
      </c>
      <c r="N7715" s="345">
        <v>0</v>
      </c>
      <c r="O7715" s="346">
        <v>0</v>
      </c>
      <c r="P7715" s="347">
        <v>0</v>
      </c>
      <c r="Q7715" s="348">
        <v>8.8417329796640146E-3</v>
      </c>
      <c r="R7715" s="346">
        <v>1.8732475220065575E-2</v>
      </c>
      <c r="S7715" s="347">
        <v>2.7445913686548556E-2</v>
      </c>
      <c r="T7715" s="349">
        <v>1.0935746389579766E-2</v>
      </c>
      <c r="U7715" s="349">
        <v>0.16095080871755091</v>
      </c>
      <c r="V7715" s="361">
        <v>0</v>
      </c>
    </row>
    <row r="7716" spans="1:22" ht="16" hidden="1" customHeight="1" outlineLevel="1">
      <c r="A7716" s="65">
        <v>7707</v>
      </c>
      <c r="B7716" s="117">
        <v>1</v>
      </c>
      <c r="C7716" s="325">
        <v>8.9991159827981253E-5</v>
      </c>
      <c r="D7716" s="326">
        <v>8.731366644355767E-5</v>
      </c>
      <c r="E7716" s="327">
        <v>8.1532971382290283E-5</v>
      </c>
      <c r="F7716" s="332">
        <v>0</v>
      </c>
      <c r="G7716" s="326">
        <v>0</v>
      </c>
      <c r="H7716" s="327">
        <v>0</v>
      </c>
      <c r="I7716" s="332">
        <v>1.6939934558358061E-4</v>
      </c>
      <c r="J7716" s="326">
        <v>2.5526551930091007E-4</v>
      </c>
      <c r="K7716" s="327">
        <v>1.9016999414632964E-4</v>
      </c>
      <c r="L7716" s="336">
        <v>1.1748396343899057E-6</v>
      </c>
      <c r="M7716" s="337">
        <v>1.1415525114155251E-4</v>
      </c>
      <c r="N7716" s="345">
        <v>0</v>
      </c>
      <c r="O7716" s="346">
        <v>0</v>
      </c>
      <c r="P7716" s="347">
        <v>0</v>
      </c>
      <c r="Q7716" s="348">
        <v>1.7683465959328029E-2</v>
      </c>
      <c r="R7716" s="346">
        <v>2.2912129618769522E-2</v>
      </c>
      <c r="S7716" s="347">
        <v>2.5230943944286981E-2</v>
      </c>
      <c r="T7716" s="349">
        <v>9.2240643459933682E-3</v>
      </c>
      <c r="U7716" s="349">
        <v>0.14513085743334717</v>
      </c>
      <c r="V7716" s="361">
        <v>0</v>
      </c>
    </row>
    <row r="7717" spans="1:22" ht="16" hidden="1" customHeight="1" outlineLevel="1">
      <c r="A7717" s="65">
        <v>7708</v>
      </c>
      <c r="B7717" s="117">
        <v>1</v>
      </c>
      <c r="C7717" s="325">
        <v>8.7753568827952268E-5</v>
      </c>
      <c r="D7717" s="326">
        <v>8.3639143406854835E-5</v>
      </c>
      <c r="E7717" s="327">
        <v>7.8912500384800604E-5</v>
      </c>
      <c r="F7717" s="332">
        <v>0</v>
      </c>
      <c r="G7717" s="326">
        <v>0</v>
      </c>
      <c r="H7717" s="327">
        <v>0</v>
      </c>
      <c r="I7717" s="332">
        <v>1.7162828434125931E-4</v>
      </c>
      <c r="J7717" s="326">
        <v>2.4868862991473523E-4</v>
      </c>
      <c r="K7717" s="327">
        <v>1.9611280646340243E-4</v>
      </c>
      <c r="L7717" s="336">
        <v>1.409807561267887E-5</v>
      </c>
      <c r="M7717" s="337">
        <v>1.1415525114155251E-4</v>
      </c>
      <c r="N7717" s="345">
        <v>0</v>
      </c>
      <c r="O7717" s="346">
        <v>0</v>
      </c>
      <c r="P7717" s="347">
        <v>0</v>
      </c>
      <c r="Q7717" s="348">
        <v>2.6525198938992044E-2</v>
      </c>
      <c r="R7717" s="346">
        <v>2.2621436444863093E-2</v>
      </c>
      <c r="S7717" s="347">
        <v>2.7129489437654045E-2</v>
      </c>
      <c r="T7717" s="349">
        <v>7.0369150680774147E-3</v>
      </c>
      <c r="U7717" s="349">
        <v>0.13825261774456293</v>
      </c>
      <c r="V7717" s="361">
        <v>0</v>
      </c>
    </row>
    <row r="7718" spans="1:22" ht="16" hidden="1" customHeight="1" outlineLevel="1">
      <c r="A7718" s="65">
        <v>7709</v>
      </c>
      <c r="B7718" s="117">
        <v>1</v>
      </c>
      <c r="C7718" s="325">
        <v>8.6916034766488915E-5</v>
      </c>
      <c r="D7718" s="326">
        <v>8.264760544456995E-5</v>
      </c>
      <c r="E7718" s="327">
        <v>7.7602264886055764E-5</v>
      </c>
      <c r="F7718" s="332">
        <v>0</v>
      </c>
      <c r="G7718" s="326">
        <v>0</v>
      </c>
      <c r="H7718" s="327">
        <v>0</v>
      </c>
      <c r="I7718" s="332">
        <v>1.7162828434125931E-4</v>
      </c>
      <c r="J7718" s="326">
        <v>2.178594609170408E-4</v>
      </c>
      <c r="K7718" s="327">
        <v>1.9016999414632964E-4</v>
      </c>
      <c r="L7718" s="336">
        <v>3.7594868300476983E-5</v>
      </c>
      <c r="M7718" s="337">
        <v>1.1415525114155251E-4</v>
      </c>
      <c r="N7718" s="345">
        <v>0</v>
      </c>
      <c r="O7718" s="346">
        <v>0</v>
      </c>
      <c r="P7718" s="347">
        <v>0</v>
      </c>
      <c r="Q7718" s="348">
        <v>3.5366931918656058E-2</v>
      </c>
      <c r="R7718" s="346">
        <v>2.3416281163972555E-2</v>
      </c>
      <c r="S7718" s="347">
        <v>3.4957099692742924E-2</v>
      </c>
      <c r="T7718" s="349">
        <v>7.6074757492728805E-3</v>
      </c>
      <c r="U7718" s="349">
        <v>0.14061087135214612</v>
      </c>
      <c r="V7718" s="361">
        <v>0</v>
      </c>
    </row>
    <row r="7719" spans="1:22" ht="16" hidden="1" customHeight="1" outlineLevel="1">
      <c r="A7719" s="65">
        <v>7710</v>
      </c>
      <c r="B7719" s="117">
        <v>1</v>
      </c>
      <c r="C7719" s="325">
        <v>8.8322341959244557E-5</v>
      </c>
      <c r="D7719" s="326">
        <v>8.2919792336177568E-5</v>
      </c>
      <c r="E7719" s="327">
        <v>7.8575212038589051E-5</v>
      </c>
      <c r="F7719" s="332">
        <v>0</v>
      </c>
      <c r="G7719" s="326">
        <v>0</v>
      </c>
      <c r="H7719" s="327">
        <v>0</v>
      </c>
      <c r="I7719" s="332">
        <v>1.7162828434125931E-4</v>
      </c>
      <c r="J7719" s="326">
        <v>1.9114084778570559E-4</v>
      </c>
      <c r="K7719" s="327">
        <v>1.9016999414632964E-4</v>
      </c>
      <c r="L7719" s="336">
        <v>9.3987170751192462E-5</v>
      </c>
      <c r="M7719" s="337">
        <v>1.1415525114155251E-4</v>
      </c>
      <c r="N7719" s="345">
        <v>0</v>
      </c>
      <c r="O7719" s="346">
        <v>2.1036651649933001E-4</v>
      </c>
      <c r="P7719" s="347">
        <v>0</v>
      </c>
      <c r="Q7719" s="348">
        <v>3.5366931918656058E-2</v>
      </c>
      <c r="R7719" s="346">
        <v>2.3969976443544032E-2</v>
      </c>
      <c r="S7719" s="347">
        <v>2.5547368193181492E-2</v>
      </c>
      <c r="T7719" s="349">
        <v>9.6044381334570127E-3</v>
      </c>
      <c r="U7719" s="349">
        <v>0.14699780820601718</v>
      </c>
      <c r="V7719" s="361">
        <v>0</v>
      </c>
    </row>
    <row r="7720" spans="1:22" ht="16" hidden="1" customHeight="1" outlineLevel="1">
      <c r="A7720" s="65">
        <v>7711</v>
      </c>
      <c r="B7720" s="117">
        <v>1</v>
      </c>
      <c r="C7720" s="325">
        <v>9.4972612417431245E-5</v>
      </c>
      <c r="D7720" s="326">
        <v>8.8149669039209625E-5</v>
      </c>
      <c r="E7720" s="327">
        <v>8.332319414295154E-5</v>
      </c>
      <c r="F7720" s="332">
        <v>0</v>
      </c>
      <c r="G7720" s="326">
        <v>0</v>
      </c>
      <c r="H7720" s="327">
        <v>0</v>
      </c>
      <c r="I7720" s="332">
        <v>1.7385722309893803E-4</v>
      </c>
      <c r="J7720" s="326">
        <v>2.2649162823639519E-4</v>
      </c>
      <c r="K7720" s="327">
        <v>1.8719858798779324E-4</v>
      </c>
      <c r="L7720" s="336">
        <v>1.8210014333043539E-4</v>
      </c>
      <c r="M7720" s="337">
        <v>1.1415525114155251E-4</v>
      </c>
      <c r="N7720" s="345">
        <v>2.8580159528673139E-4</v>
      </c>
      <c r="O7720" s="346">
        <v>2.9333297725999352E-2</v>
      </c>
      <c r="P7720" s="347">
        <v>1.2742474806860435E-2</v>
      </c>
      <c r="Q7720" s="348">
        <v>3.5366931918656058E-2</v>
      </c>
      <c r="R7720" s="346">
        <v>2.4149818972910159E-2</v>
      </c>
      <c r="S7720" s="347">
        <v>2.8395186433232092E-2</v>
      </c>
      <c r="T7720" s="349">
        <v>1.1601400517641145E-2</v>
      </c>
      <c r="U7720" s="349">
        <v>0.16085254815056829</v>
      </c>
      <c r="V7720" s="361">
        <v>0</v>
      </c>
    </row>
    <row r="7721" spans="1:22" ht="16" hidden="1" customHeight="1" outlineLevel="1">
      <c r="A7721" s="65">
        <v>7712</v>
      </c>
      <c r="B7721" s="117">
        <v>1</v>
      </c>
      <c r="C7721" s="325">
        <v>1.1550469743166367E-4</v>
      </c>
      <c r="D7721" s="326">
        <v>9.8453887078640836E-5</v>
      </c>
      <c r="E7721" s="327">
        <v>9.8929266469585629E-5</v>
      </c>
      <c r="F7721" s="332">
        <v>0</v>
      </c>
      <c r="G7721" s="326">
        <v>0</v>
      </c>
      <c r="H7721" s="327">
        <v>0</v>
      </c>
      <c r="I7721" s="332">
        <v>1.7608616185661673E-4</v>
      </c>
      <c r="J7721" s="326">
        <v>1.4921317794884116E-4</v>
      </c>
      <c r="K7721" s="327">
        <v>1.8719858798779324E-4</v>
      </c>
      <c r="L7721" s="336">
        <v>1.5860335064263727E-4</v>
      </c>
      <c r="M7721" s="337">
        <v>1.1415525114155251E-4</v>
      </c>
      <c r="N7721" s="345">
        <v>1.8005500503064081E-2</v>
      </c>
      <c r="O7721" s="346">
        <v>0.15631520495620246</v>
      </c>
      <c r="P7721" s="347">
        <v>0.12536744235997882</v>
      </c>
      <c r="Q7721" s="348">
        <v>3.5366931918656058E-2</v>
      </c>
      <c r="R7721" s="346">
        <v>2.2600099259281956E-2</v>
      </c>
      <c r="S7721" s="347">
        <v>3.7130571451367556E-2</v>
      </c>
      <c r="T7721" s="349">
        <v>4.6690882411162302E-2</v>
      </c>
      <c r="U7721" s="349">
        <v>0.18551595046320885</v>
      </c>
      <c r="V7721" s="361">
        <v>0</v>
      </c>
    </row>
    <row r="7722" spans="1:22" ht="16" hidden="1" customHeight="1" outlineLevel="1">
      <c r="A7722" s="65">
        <v>7713</v>
      </c>
      <c r="B7722" s="117">
        <v>1</v>
      </c>
      <c r="C7722" s="325">
        <v>1.3941191970850964E-4</v>
      </c>
      <c r="D7722" s="326">
        <v>1.1027457494274305E-4</v>
      </c>
      <c r="E7722" s="327">
        <v>1.1594935532456811E-4</v>
      </c>
      <c r="F7722" s="332">
        <v>0</v>
      </c>
      <c r="G7722" s="326">
        <v>0</v>
      </c>
      <c r="H7722" s="327">
        <v>0</v>
      </c>
      <c r="I7722" s="332">
        <v>1.7608616185661673E-4</v>
      </c>
      <c r="J7722" s="326">
        <v>0</v>
      </c>
      <c r="K7722" s="327">
        <v>1.7531296335364765E-4</v>
      </c>
      <c r="L7722" s="336">
        <v>1.4685495429873823E-4</v>
      </c>
      <c r="M7722" s="337">
        <v>1.1415525114155251E-4</v>
      </c>
      <c r="N7722" s="345">
        <v>4.7585965615240783E-2</v>
      </c>
      <c r="O7722" s="346">
        <v>0.25860469212078929</v>
      </c>
      <c r="P7722" s="347">
        <v>0.23169194556463987</v>
      </c>
      <c r="Q7722" s="348">
        <v>3.5366931918656058E-2</v>
      </c>
      <c r="R7722" s="346">
        <v>1.4743568452499259E-2</v>
      </c>
      <c r="S7722" s="347">
        <v>3.2700631966844397E-2</v>
      </c>
      <c r="T7722" s="349">
        <v>0.11839134134805922</v>
      </c>
      <c r="U7722" s="349">
        <v>0.30018603213194017</v>
      </c>
      <c r="V7722" s="361">
        <v>0</v>
      </c>
    </row>
    <row r="7723" spans="1:22" ht="16" hidden="1" customHeight="1" outlineLevel="1">
      <c r="A7723" s="65">
        <v>7714</v>
      </c>
      <c r="B7723" s="117">
        <v>1</v>
      </c>
      <c r="C7723" s="325">
        <v>1.5648136390146816E-4</v>
      </c>
      <c r="D7723" s="326">
        <v>1.1525170667499662E-4</v>
      </c>
      <c r="E7723" s="327">
        <v>1.2885712088150984E-4</v>
      </c>
      <c r="F7723" s="332">
        <v>0</v>
      </c>
      <c r="G7723" s="326">
        <v>0</v>
      </c>
      <c r="H7723" s="327">
        <v>0</v>
      </c>
      <c r="I7723" s="332">
        <v>1.7608616185661673E-4</v>
      </c>
      <c r="J7723" s="326">
        <v>0</v>
      </c>
      <c r="K7723" s="327">
        <v>1.663987448780384E-4</v>
      </c>
      <c r="L7723" s="336">
        <v>1.644775488145868E-4</v>
      </c>
      <c r="M7723" s="337">
        <v>1.1415525114155251E-4</v>
      </c>
      <c r="N7723" s="345">
        <v>7.3736811583976714E-2</v>
      </c>
      <c r="O7723" s="346">
        <v>0.31497189249008145</v>
      </c>
      <c r="P7723" s="347">
        <v>0.2537580635204093</v>
      </c>
      <c r="Q7723" s="348">
        <v>4.4208664898320073E-2</v>
      </c>
      <c r="R7723" s="346">
        <v>1.6216440009904687E-2</v>
      </c>
      <c r="S7723" s="347">
        <v>2.9894311710430752E-2</v>
      </c>
      <c r="T7723" s="349">
        <v>0.23459553341820247</v>
      </c>
      <c r="U7723" s="349">
        <v>0.39304226793052727</v>
      </c>
      <c r="V7723" s="361">
        <v>0</v>
      </c>
    </row>
    <row r="7724" spans="1:22" ht="16" hidden="1" customHeight="1" outlineLevel="1">
      <c r="A7724" s="65">
        <v>7715</v>
      </c>
      <c r="B7724" s="117">
        <v>1</v>
      </c>
      <c r="C7724" s="325">
        <v>1.5958774023391064E-4</v>
      </c>
      <c r="D7724" s="326">
        <v>1.1838185592848422E-4</v>
      </c>
      <c r="E7724" s="327">
        <v>1.338645555598812E-4</v>
      </c>
      <c r="F7724" s="332">
        <v>0</v>
      </c>
      <c r="G7724" s="326">
        <v>0</v>
      </c>
      <c r="H7724" s="327">
        <v>0</v>
      </c>
      <c r="I7724" s="332">
        <v>1.7608616185661673E-4</v>
      </c>
      <c r="J7724" s="326">
        <v>0</v>
      </c>
      <c r="K7724" s="327">
        <v>1.7531296335364765E-4</v>
      </c>
      <c r="L7724" s="336">
        <v>1.8797434150238492E-4</v>
      </c>
      <c r="M7724" s="337">
        <v>1.1415525114155251E-4</v>
      </c>
      <c r="N7724" s="345">
        <v>8.63120817765929E-2</v>
      </c>
      <c r="O7724" s="346">
        <v>0.33515602157419105</v>
      </c>
      <c r="P7724" s="347">
        <v>0.28535239947232072</v>
      </c>
      <c r="Q7724" s="348">
        <v>2.6525198938992044E-2</v>
      </c>
      <c r="R7724" s="346">
        <v>1.7093757528024157E-2</v>
      </c>
      <c r="S7724" s="347">
        <v>4.9388121190979579E-2</v>
      </c>
      <c r="T7724" s="349">
        <v>0.22375488047548864</v>
      </c>
      <c r="U7724" s="349">
        <v>0.39137183829182248</v>
      </c>
      <c r="V7724" s="361">
        <v>2.6186544608011265E-2</v>
      </c>
    </row>
    <row r="7725" spans="1:22" ht="16" hidden="1" customHeight="1" outlineLevel="1">
      <c r="A7725" s="65">
        <v>7716</v>
      </c>
      <c r="B7725" s="117">
        <v>1</v>
      </c>
      <c r="C7725" s="325">
        <v>1.5736889999645173E-4</v>
      </c>
      <c r="D7725" s="326">
        <v>1.1529059051665485E-4</v>
      </c>
      <c r="E7725" s="327">
        <v>1.3111435827538708E-4</v>
      </c>
      <c r="F7725" s="332">
        <v>0</v>
      </c>
      <c r="G7725" s="326">
        <v>0</v>
      </c>
      <c r="H7725" s="327">
        <v>0</v>
      </c>
      <c r="I7725" s="332">
        <v>1.7608616185661673E-4</v>
      </c>
      <c r="J7725" s="326">
        <v>0</v>
      </c>
      <c r="K7725" s="327">
        <v>1.8125577567072043E-4</v>
      </c>
      <c r="L7725" s="336">
        <v>2.0677177565262342E-4</v>
      </c>
      <c r="M7725" s="337">
        <v>1.1415525114155251E-4</v>
      </c>
      <c r="N7725" s="345">
        <v>9.6458038409271862E-2</v>
      </c>
      <c r="O7725" s="346">
        <v>0.30406819996200579</v>
      </c>
      <c r="P7725" s="347">
        <v>0.28771832332483344</v>
      </c>
      <c r="Q7725" s="348">
        <v>2.6525198938992044E-2</v>
      </c>
      <c r="R7725" s="346">
        <v>1.95452232383116E-2</v>
      </c>
      <c r="S7725" s="347">
        <v>5.413448492439725E-2</v>
      </c>
      <c r="T7725" s="349">
        <v>0.19570231365004487</v>
      </c>
      <c r="U7725" s="349">
        <v>0.34833370995342977</v>
      </c>
      <c r="V7725" s="361">
        <v>6.2774415272568967E-2</v>
      </c>
    </row>
    <row r="7726" spans="1:22" ht="16" hidden="1" customHeight="1" outlineLevel="1">
      <c r="A7726" s="65">
        <v>7717</v>
      </c>
      <c r="B7726" s="117">
        <v>1</v>
      </c>
      <c r="C7726" s="325">
        <v>1.5635635881766765E-4</v>
      </c>
      <c r="D7726" s="326">
        <v>1.1144109019248998E-4</v>
      </c>
      <c r="E7726" s="327">
        <v>1.3089382358747953E-4</v>
      </c>
      <c r="F7726" s="332">
        <v>0</v>
      </c>
      <c r="G7726" s="326">
        <v>0</v>
      </c>
      <c r="H7726" s="327">
        <v>0</v>
      </c>
      <c r="I7726" s="332">
        <v>1.5825465179518717E-4</v>
      </c>
      <c r="J7726" s="326">
        <v>0</v>
      </c>
      <c r="K7726" s="327">
        <v>1.8125577567072043E-4</v>
      </c>
      <c r="L7726" s="336">
        <v>1.8797434150238492E-4</v>
      </c>
      <c r="M7726" s="337">
        <v>1.1415525114155251E-4</v>
      </c>
      <c r="N7726" s="345">
        <v>9.131360969411069E-2</v>
      </c>
      <c r="O7726" s="346">
        <v>0.28585009285000057</v>
      </c>
      <c r="P7726" s="347">
        <v>0.26230240394248122</v>
      </c>
      <c r="Q7726" s="348">
        <v>1.7683465959328029E-2</v>
      </c>
      <c r="R7726" s="346">
        <v>2.2333834563915297E-2</v>
      </c>
      <c r="S7726" s="347">
        <v>5.2951783896093098E-2</v>
      </c>
      <c r="T7726" s="349">
        <v>0.18096282938582867</v>
      </c>
      <c r="U7726" s="349">
        <v>0.30018603213194017</v>
      </c>
      <c r="V7726" s="361">
        <v>9.4874690916546961E-2</v>
      </c>
    </row>
    <row r="7727" spans="1:22" ht="16" hidden="1" customHeight="1" outlineLevel="1">
      <c r="A7727" s="65">
        <v>7718</v>
      </c>
      <c r="B7727" s="117">
        <v>1</v>
      </c>
      <c r="C7727" s="325">
        <v>1.4416211289292871E-4</v>
      </c>
      <c r="D7727" s="326">
        <v>1.1363802724618004E-4</v>
      </c>
      <c r="E7727" s="327">
        <v>1.231232189959136E-4</v>
      </c>
      <c r="F7727" s="332">
        <v>0</v>
      </c>
      <c r="G7727" s="326">
        <v>0</v>
      </c>
      <c r="H7727" s="327">
        <v>0</v>
      </c>
      <c r="I7727" s="332">
        <v>1.4710995800679369E-4</v>
      </c>
      <c r="J7727" s="326">
        <v>0</v>
      </c>
      <c r="K7727" s="327">
        <v>1.7828436951218402E-4</v>
      </c>
      <c r="L7727" s="336">
        <v>1.9032402077116473E-4</v>
      </c>
      <c r="M7727" s="337">
        <v>1.1415525114155251E-4</v>
      </c>
      <c r="N7727" s="345">
        <v>7.0450093238179287E-2</v>
      </c>
      <c r="O7727" s="346">
        <v>0.2138063170728845</v>
      </c>
      <c r="P7727" s="347">
        <v>0.19418331098048103</v>
      </c>
      <c r="Q7727" s="348">
        <v>8.8417329796640146E-3</v>
      </c>
      <c r="R7727" s="346">
        <v>3.0061440130278155E-2</v>
      </c>
      <c r="S7727" s="347">
        <v>6.3668710374869528E-2</v>
      </c>
      <c r="T7727" s="349">
        <v>0.10555372602116123</v>
      </c>
      <c r="U7727" s="349">
        <v>0.25901485456621742</v>
      </c>
      <c r="V7727" s="361">
        <v>6.6858142010418939E-2</v>
      </c>
    </row>
    <row r="7728" spans="1:22" ht="16" hidden="1" customHeight="1" outlineLevel="1">
      <c r="A7728" s="65">
        <v>7719</v>
      </c>
      <c r="B7728" s="117">
        <v>1</v>
      </c>
      <c r="C7728" s="325">
        <v>1.4425586670577909E-4</v>
      </c>
      <c r="D7728" s="326">
        <v>1.0976908500118606E-4</v>
      </c>
      <c r="E7728" s="327">
        <v>1.2204649081377676E-4</v>
      </c>
      <c r="F7728" s="332">
        <v>0</v>
      </c>
      <c r="G7728" s="326">
        <v>0</v>
      </c>
      <c r="H7728" s="327">
        <v>0</v>
      </c>
      <c r="I7728" s="332">
        <v>1.5156783552215111E-4</v>
      </c>
      <c r="J7728" s="326">
        <v>0</v>
      </c>
      <c r="K7728" s="327">
        <v>1.8125577567072043E-4</v>
      </c>
      <c r="L7728" s="336">
        <v>2.1382081345896285E-4</v>
      </c>
      <c r="M7728" s="337">
        <v>1.1415525114155251E-4</v>
      </c>
      <c r="N7728" s="345">
        <v>4.1155429721289327E-2</v>
      </c>
      <c r="O7728" s="346">
        <v>0.1256738201877507</v>
      </c>
      <c r="P7728" s="347">
        <v>9.0295753658106256E-2</v>
      </c>
      <c r="Q7728" s="348">
        <v>2.6525198938992044E-2</v>
      </c>
      <c r="R7728" s="346">
        <v>3.3706676103125013E-2</v>
      </c>
      <c r="S7728" s="347">
        <v>6.8015653892118777E-2</v>
      </c>
      <c r="T7728" s="349">
        <v>0.11297101487670227</v>
      </c>
      <c r="U7728" s="349">
        <v>0.25311922054725955</v>
      </c>
      <c r="V7728" s="361">
        <v>1.6876197334113403E-2</v>
      </c>
    </row>
    <row r="7729" spans="1:22" ht="16" hidden="1" customHeight="1" outlineLevel="1">
      <c r="A7729" s="65">
        <v>7720</v>
      </c>
      <c r="B7729" s="117">
        <v>1</v>
      </c>
      <c r="C7729" s="325">
        <v>1.5062487572541466E-4</v>
      </c>
      <c r="D7729" s="326">
        <v>1.1468789097095227E-4</v>
      </c>
      <c r="E7729" s="327">
        <v>1.3673150650267933E-4</v>
      </c>
      <c r="F7729" s="332">
        <v>0</v>
      </c>
      <c r="G7729" s="326">
        <v>0</v>
      </c>
      <c r="H7729" s="327">
        <v>0</v>
      </c>
      <c r="I7729" s="332">
        <v>1.5602571303750847E-4</v>
      </c>
      <c r="J7729" s="326">
        <v>0</v>
      </c>
      <c r="K7729" s="327">
        <v>1.7234155719511124E-4</v>
      </c>
      <c r="L7729" s="336">
        <v>2.2321953053408208E-4</v>
      </c>
      <c r="M7729" s="337">
        <v>1.1415525114155251E-4</v>
      </c>
      <c r="N7729" s="345">
        <v>5.8589327033779937E-3</v>
      </c>
      <c r="O7729" s="346">
        <v>2.1484597229825854E-2</v>
      </c>
      <c r="P7729" s="347">
        <v>7.8070481538042571E-3</v>
      </c>
      <c r="Q7729" s="348">
        <v>3.5366931918656058E-2</v>
      </c>
      <c r="R7729" s="346">
        <v>4.4447085171416698E-2</v>
      </c>
      <c r="S7729" s="347">
        <v>7.4893991400524135E-2</v>
      </c>
      <c r="T7729" s="349">
        <v>0.14615862783290523</v>
      </c>
      <c r="U7729" s="349">
        <v>0.3033303702753844</v>
      </c>
      <c r="V7729" s="361">
        <v>0</v>
      </c>
    </row>
    <row r="7730" spans="1:22" ht="16" hidden="1" customHeight="1" outlineLevel="1">
      <c r="A7730" s="65">
        <v>7721</v>
      </c>
      <c r="B7730" s="117">
        <v>1</v>
      </c>
      <c r="C7730" s="325">
        <v>1.5490629984558183E-4</v>
      </c>
      <c r="D7730" s="326">
        <v>1.1853739129511714E-4</v>
      </c>
      <c r="E7730" s="327">
        <v>1.4202433901246045E-4</v>
      </c>
      <c r="F7730" s="332">
        <v>0</v>
      </c>
      <c r="G7730" s="326">
        <v>0</v>
      </c>
      <c r="H7730" s="327">
        <v>0</v>
      </c>
      <c r="I7730" s="332">
        <v>1.5602571303750847E-4</v>
      </c>
      <c r="J7730" s="326">
        <v>0</v>
      </c>
      <c r="K7730" s="327">
        <v>1.6342733871950202E-4</v>
      </c>
      <c r="L7730" s="336">
        <v>2.2321953053408208E-4</v>
      </c>
      <c r="M7730" s="337">
        <v>1.1415525114155251E-4</v>
      </c>
      <c r="N7730" s="345">
        <v>0</v>
      </c>
      <c r="O7730" s="346">
        <v>0</v>
      </c>
      <c r="P7730" s="347">
        <v>0</v>
      </c>
      <c r="Q7730" s="348">
        <v>5.3050397877984087E-2</v>
      </c>
      <c r="R7730" s="346">
        <v>4.7867442190649513E-2</v>
      </c>
      <c r="S7730" s="347">
        <v>9.8101895900533212E-2</v>
      </c>
      <c r="T7730" s="349">
        <v>0.17953642768283998</v>
      </c>
      <c r="U7730" s="349">
        <v>0.37938404911994145</v>
      </c>
      <c r="V7730" s="361">
        <v>0</v>
      </c>
    </row>
    <row r="7731" spans="1:22" ht="16" hidden="1" customHeight="1" outlineLevel="1">
      <c r="A7731" s="65">
        <v>7722</v>
      </c>
      <c r="B7731" s="117">
        <v>1</v>
      </c>
      <c r="C7731" s="325">
        <v>1.5893771379814803E-4</v>
      </c>
      <c r="D7731" s="326">
        <v>1.2678076572666212E-4</v>
      </c>
      <c r="E7731" s="327">
        <v>1.51507330592485E-4</v>
      </c>
      <c r="F7731" s="332">
        <v>0</v>
      </c>
      <c r="G7731" s="326">
        <v>0</v>
      </c>
      <c r="H7731" s="327">
        <v>0</v>
      </c>
      <c r="I7731" s="332">
        <v>1.4933889676447238E-4</v>
      </c>
      <c r="J7731" s="326">
        <v>0</v>
      </c>
      <c r="K7731" s="327">
        <v>1.663987448780384E-4</v>
      </c>
      <c r="L7731" s="336">
        <v>1.644775488145868E-4</v>
      </c>
      <c r="M7731" s="337">
        <v>1.1415525114155251E-4</v>
      </c>
      <c r="N7731" s="345">
        <v>0</v>
      </c>
      <c r="O7731" s="346">
        <v>0</v>
      </c>
      <c r="P7731" s="347">
        <v>0</v>
      </c>
      <c r="Q7731" s="348">
        <v>2.6525198938992044E-2</v>
      </c>
      <c r="R7731" s="346">
        <v>6.7667940097388121E-2</v>
      </c>
      <c r="S7731" s="347">
        <v>0.11084186182358752</v>
      </c>
      <c r="T7731" s="349">
        <v>0.23839927129283892</v>
      </c>
      <c r="U7731" s="349">
        <v>0.46732725656939689</v>
      </c>
      <c r="V7731" s="361">
        <v>0</v>
      </c>
    </row>
    <row r="7732" spans="1:22" ht="16" hidden="1" customHeight="1" outlineLevel="1">
      <c r="A7732" s="65">
        <v>7723</v>
      </c>
      <c r="B7732" s="117">
        <v>1</v>
      </c>
      <c r="C7732" s="325">
        <v>1.6476920095744144E-4</v>
      </c>
      <c r="D7732" s="326">
        <v>1.4208155741917599E-4</v>
      </c>
      <c r="E7732" s="327">
        <v>1.6371457419960277E-4</v>
      </c>
      <c r="F7732" s="332">
        <v>0</v>
      </c>
      <c r="G7732" s="326">
        <v>0</v>
      </c>
      <c r="H7732" s="327">
        <v>0</v>
      </c>
      <c r="I7732" s="332">
        <v>1.4933889676447238E-4</v>
      </c>
      <c r="J7732" s="326">
        <v>1.348262324165837E-4</v>
      </c>
      <c r="K7732" s="327">
        <v>1.663987448780384E-4</v>
      </c>
      <c r="L7732" s="336">
        <v>1.1748396343899057E-4</v>
      </c>
      <c r="M7732" s="337">
        <v>1.1415525114155251E-4</v>
      </c>
      <c r="N7732" s="345">
        <v>0</v>
      </c>
      <c r="O7732" s="346">
        <v>0</v>
      </c>
      <c r="P7732" s="347">
        <v>0</v>
      </c>
      <c r="Q7732" s="348">
        <v>2.6525198938992044E-2</v>
      </c>
      <c r="R7732" s="346">
        <v>9.1151110351735662E-2</v>
      </c>
      <c r="S7732" s="347">
        <v>0.13647222598404291</v>
      </c>
      <c r="T7732" s="349">
        <v>0.28955954570669901</v>
      </c>
      <c r="U7732" s="349">
        <v>0.51282189908235543</v>
      </c>
      <c r="V7732" s="361">
        <v>0</v>
      </c>
    </row>
    <row r="7733" spans="1:22" ht="16" hidden="1" customHeight="1" outlineLevel="1">
      <c r="A7733" s="65">
        <v>7724</v>
      </c>
      <c r="B7733" s="117">
        <v>1</v>
      </c>
      <c r="C7733" s="325">
        <v>1.5961274125067074E-4</v>
      </c>
      <c r="D7733" s="326">
        <v>1.3858201166993522E-4</v>
      </c>
      <c r="E7733" s="327">
        <v>1.5585316120713373E-4</v>
      </c>
      <c r="F7733" s="332">
        <v>0</v>
      </c>
      <c r="G7733" s="326">
        <v>0</v>
      </c>
      <c r="H7733" s="327">
        <v>0</v>
      </c>
      <c r="I7733" s="332">
        <v>1.5156783552215111E-4</v>
      </c>
      <c r="J7733" s="326">
        <v>1.5044634470874892E-4</v>
      </c>
      <c r="K7733" s="327">
        <v>1.6045593256096565E-4</v>
      </c>
      <c r="L7733" s="336">
        <v>8.811297257924293E-5</v>
      </c>
      <c r="M7733" s="337">
        <v>1.1415525114155251E-4</v>
      </c>
      <c r="N7733" s="345">
        <v>0</v>
      </c>
      <c r="O7733" s="346">
        <v>0</v>
      </c>
      <c r="P7733" s="347">
        <v>0</v>
      </c>
      <c r="Q7733" s="348">
        <v>2.6525198938992044E-2</v>
      </c>
      <c r="R7733" s="346">
        <v>0.10908749613227285</v>
      </c>
      <c r="S7733" s="347">
        <v>0.16997169838322412</v>
      </c>
      <c r="T7733" s="349">
        <v>0.2730132859520305</v>
      </c>
      <c r="U7733" s="349">
        <v>0.50751582846529331</v>
      </c>
      <c r="V7733" s="361">
        <v>0</v>
      </c>
    </row>
    <row r="7734" spans="1:22" ht="16" hidden="1" customHeight="1" outlineLevel="1">
      <c r="A7734" s="65">
        <v>7725</v>
      </c>
      <c r="B7734" s="117">
        <v>1</v>
      </c>
      <c r="C7734" s="325">
        <v>1.5168741893771892E-4</v>
      </c>
      <c r="D7734" s="326">
        <v>1.4110946137772023E-4</v>
      </c>
      <c r="E7734" s="327">
        <v>1.5432239102048132E-4</v>
      </c>
      <c r="F7734" s="332">
        <v>0</v>
      </c>
      <c r="G7734" s="326">
        <v>0</v>
      </c>
      <c r="H7734" s="327">
        <v>0</v>
      </c>
      <c r="I7734" s="332">
        <v>1.4933889676447238E-4</v>
      </c>
      <c r="J7734" s="326">
        <v>1.6360012348109855E-4</v>
      </c>
      <c r="K7734" s="327">
        <v>1.5451312024389281E-4</v>
      </c>
      <c r="L7734" s="336">
        <v>5.8741981719495287E-5</v>
      </c>
      <c r="M7734" s="337">
        <v>1.1415525114155251E-4</v>
      </c>
      <c r="N7734" s="345">
        <v>0</v>
      </c>
      <c r="O7734" s="346">
        <v>0</v>
      </c>
      <c r="P7734" s="347">
        <v>0</v>
      </c>
      <c r="Q7734" s="348">
        <v>4.4208664898320073E-2</v>
      </c>
      <c r="R7734" s="346">
        <v>0.11674932994092742</v>
      </c>
      <c r="S7734" s="347">
        <v>0.17676703992435558</v>
      </c>
      <c r="T7734" s="349">
        <v>0.18324507211061053</v>
      </c>
      <c r="U7734" s="349">
        <v>0.45868032667492531</v>
      </c>
      <c r="V7734" s="361">
        <v>0</v>
      </c>
    </row>
    <row r="7735" spans="1:22" ht="16" hidden="1" customHeight="1" outlineLevel="1">
      <c r="A7735" s="65">
        <v>7726</v>
      </c>
      <c r="B7735" s="117">
        <v>1</v>
      </c>
      <c r="C7735" s="325">
        <v>1.4050571419176405E-4</v>
      </c>
      <c r="D7735" s="326">
        <v>1.3624898117044136E-4</v>
      </c>
      <c r="E7735" s="327">
        <v>1.439572606888266E-4</v>
      </c>
      <c r="F7735" s="332">
        <v>0</v>
      </c>
      <c r="G7735" s="326">
        <v>0</v>
      </c>
      <c r="H7735" s="327">
        <v>0</v>
      </c>
      <c r="I7735" s="332">
        <v>1.5156783552215111E-4</v>
      </c>
      <c r="J7735" s="326">
        <v>1.6647751258755004E-4</v>
      </c>
      <c r="K7735" s="327">
        <v>1.515417140853564E-4</v>
      </c>
      <c r="L7735" s="336">
        <v>3.7594868300476983E-5</v>
      </c>
      <c r="M7735" s="337">
        <v>1.1415525114155251E-4</v>
      </c>
      <c r="N7735" s="345">
        <v>0</v>
      </c>
      <c r="O7735" s="346">
        <v>0</v>
      </c>
      <c r="P7735" s="347">
        <v>0</v>
      </c>
      <c r="Q7735" s="348">
        <v>4.4208664898320073E-2</v>
      </c>
      <c r="R7735" s="346">
        <v>0.13883239859294291</v>
      </c>
      <c r="S7735" s="347">
        <v>0.15410898795486166</v>
      </c>
      <c r="T7735" s="349">
        <v>0.13779040450870506</v>
      </c>
      <c r="U7735" s="349">
        <v>0.37633797154347981</v>
      </c>
      <c r="V7735" s="361">
        <v>0</v>
      </c>
    </row>
    <row r="7736" spans="1:22" ht="16" hidden="1" customHeight="1" outlineLevel="1">
      <c r="A7736" s="65">
        <v>7727</v>
      </c>
      <c r="B7736" s="117">
        <v>1</v>
      </c>
      <c r="C7736" s="325">
        <v>1.2727392607148091E-4</v>
      </c>
      <c r="D7736" s="326">
        <v>1.2691685917246592E-4</v>
      </c>
      <c r="E7736" s="327">
        <v>1.3186677074001284E-4</v>
      </c>
      <c r="F7736" s="332">
        <v>0</v>
      </c>
      <c r="G7736" s="326">
        <v>0</v>
      </c>
      <c r="H7736" s="327">
        <v>0</v>
      </c>
      <c r="I7736" s="332">
        <v>1.537967742798298E-4</v>
      </c>
      <c r="J7736" s="326">
        <v>1.6236695672119074E-4</v>
      </c>
      <c r="K7736" s="327">
        <v>1.5451312024389281E-4</v>
      </c>
      <c r="L7736" s="336">
        <v>2.3496792687798115E-5</v>
      </c>
      <c r="M7736" s="337">
        <v>1.1415525114155251E-4</v>
      </c>
      <c r="N7736" s="345">
        <v>0</v>
      </c>
      <c r="O7736" s="346">
        <v>0</v>
      </c>
      <c r="P7736" s="347">
        <v>0</v>
      </c>
      <c r="Q7736" s="348">
        <v>6.1892130857648102E-2</v>
      </c>
      <c r="R7736" s="346">
        <v>0.14811788186554981</v>
      </c>
      <c r="S7736" s="347">
        <v>0.18024770666219522</v>
      </c>
      <c r="T7736" s="349">
        <v>0.1087869032146022</v>
      </c>
      <c r="U7736" s="349">
        <v>0.27316437621171641</v>
      </c>
      <c r="V7736" s="361">
        <v>0</v>
      </c>
    </row>
    <row r="7737" spans="1:22" ht="16" hidden="1" customHeight="1" outlineLevel="1">
      <c r="A7737" s="65">
        <v>7728</v>
      </c>
      <c r="B7737" s="117">
        <v>1</v>
      </c>
      <c r="C7737" s="325">
        <v>1.1409213998471801E-4</v>
      </c>
      <c r="D7737" s="326">
        <v>1.1321030498793949E-4</v>
      </c>
      <c r="E7737" s="327">
        <v>1.1741526236771826E-4</v>
      </c>
      <c r="F7737" s="332">
        <v>0</v>
      </c>
      <c r="G7737" s="326">
        <v>0</v>
      </c>
      <c r="H7737" s="327">
        <v>0</v>
      </c>
      <c r="I7737" s="332">
        <v>1.537967742798298E-4</v>
      </c>
      <c r="J7737" s="326">
        <v>2.1004940477095815E-4</v>
      </c>
      <c r="K7737" s="327">
        <v>1.5748452640242924E-4</v>
      </c>
      <c r="L7737" s="336">
        <v>9.3987170751192458E-6</v>
      </c>
      <c r="M7737" s="337">
        <v>1.1415525114155251E-4</v>
      </c>
      <c r="N7737" s="345">
        <v>0</v>
      </c>
      <c r="O7737" s="346">
        <v>0</v>
      </c>
      <c r="P7737" s="347">
        <v>0</v>
      </c>
      <c r="Q7737" s="348">
        <v>4.4208664898320073E-2</v>
      </c>
      <c r="R7737" s="346">
        <v>0.16333074130090269</v>
      </c>
      <c r="S7737" s="347">
        <v>0.18368687541639786</v>
      </c>
      <c r="T7737" s="349">
        <v>3.6610977043375743E-2</v>
      </c>
      <c r="U7737" s="349">
        <v>0.22216714194773052</v>
      </c>
      <c r="V7737" s="361">
        <v>0</v>
      </c>
    </row>
    <row r="7738" spans="1:22" ht="16" hidden="1" customHeight="1" outlineLevel="1">
      <c r="A7738" s="65">
        <v>7729</v>
      </c>
      <c r="B7738" s="117">
        <v>1</v>
      </c>
      <c r="C7738" s="325">
        <v>1.0264792456278207E-4</v>
      </c>
      <c r="D7738" s="326">
        <v>1.0232282932363482E-4</v>
      </c>
      <c r="E7738" s="327">
        <v>1.0370319383134901E-4</v>
      </c>
      <c r="F7738" s="332">
        <v>0</v>
      </c>
      <c r="G7738" s="326">
        <v>0</v>
      </c>
      <c r="H7738" s="327">
        <v>0</v>
      </c>
      <c r="I7738" s="332">
        <v>1.537967742798298E-4</v>
      </c>
      <c r="J7738" s="326">
        <v>2.5033285226127894E-4</v>
      </c>
      <c r="K7738" s="327">
        <v>1.515417140853564E-4</v>
      </c>
      <c r="L7738" s="336">
        <v>5.8741981719495289E-6</v>
      </c>
      <c r="M7738" s="337">
        <v>1.1415525114155251E-4</v>
      </c>
      <c r="N7738" s="345">
        <v>0</v>
      </c>
      <c r="O7738" s="346">
        <v>0</v>
      </c>
      <c r="P7738" s="347">
        <v>0</v>
      </c>
      <c r="Q7738" s="348">
        <v>0.10610079575596817</v>
      </c>
      <c r="R7738" s="346">
        <v>0.20816842272641053</v>
      </c>
      <c r="S7738" s="347">
        <v>0.22256556004678577</v>
      </c>
      <c r="T7738" s="349">
        <v>1.7402100776461715E-2</v>
      </c>
      <c r="U7738" s="349">
        <v>0.18482812649433042</v>
      </c>
      <c r="V7738" s="361">
        <v>0</v>
      </c>
    </row>
    <row r="7739" spans="1:22" ht="16" hidden="1" customHeight="1" outlineLevel="1">
      <c r="A7739" s="65">
        <v>7730</v>
      </c>
      <c r="B7739" s="117">
        <v>1</v>
      </c>
      <c r="C7739" s="325">
        <v>9.6210162747056217E-5</v>
      </c>
      <c r="D7739" s="326">
        <v>9.2232472413323881E-5</v>
      </c>
      <c r="E7739" s="327">
        <v>9.0471112556896171E-5</v>
      </c>
      <c r="F7739" s="332">
        <v>0</v>
      </c>
      <c r="G7739" s="326">
        <v>0</v>
      </c>
      <c r="H7739" s="327">
        <v>0</v>
      </c>
      <c r="I7739" s="332">
        <v>1.5602571303750847E-4</v>
      </c>
      <c r="J7739" s="326">
        <v>2.5526551930091007E-4</v>
      </c>
      <c r="K7739" s="327">
        <v>1.4857030792682002E-4</v>
      </c>
      <c r="L7739" s="336">
        <v>2.3496792687798115E-6</v>
      </c>
      <c r="M7739" s="337">
        <v>1.1415525114155251E-4</v>
      </c>
      <c r="N7739" s="345">
        <v>0</v>
      </c>
      <c r="O7739" s="346">
        <v>0</v>
      </c>
      <c r="P7739" s="347">
        <v>0</v>
      </c>
      <c r="Q7739" s="348">
        <v>0.1149425287356322</v>
      </c>
      <c r="R7739" s="346">
        <v>0.21728668630980363</v>
      </c>
      <c r="S7739" s="347">
        <v>0.2161125811179847</v>
      </c>
      <c r="T7739" s="349">
        <v>1.0555372602116123E-2</v>
      </c>
      <c r="U7739" s="349">
        <v>0.17480554866210199</v>
      </c>
      <c r="V7739" s="361">
        <v>0</v>
      </c>
    </row>
    <row r="7740" spans="1:22" ht="16" hidden="1" customHeight="1" outlineLevel="1">
      <c r="A7740" s="65">
        <v>7731</v>
      </c>
      <c r="B7740" s="117">
        <v>1</v>
      </c>
      <c r="C7740" s="325">
        <v>9.0103664403401709E-5</v>
      </c>
      <c r="D7740" s="326">
        <v>8.5777754698057536E-5</v>
      </c>
      <c r="E7740" s="327">
        <v>8.394588032057285E-5</v>
      </c>
      <c r="F7740" s="332">
        <v>0</v>
      </c>
      <c r="G7740" s="326">
        <v>0</v>
      </c>
      <c r="H7740" s="327">
        <v>0</v>
      </c>
      <c r="I7740" s="332">
        <v>1.5602571303750847E-4</v>
      </c>
      <c r="J7740" s="326">
        <v>2.6759718689998779E-4</v>
      </c>
      <c r="K7740" s="327">
        <v>1.4857030792682002E-4</v>
      </c>
      <c r="L7740" s="336">
        <v>1.1748396343899057E-6</v>
      </c>
      <c r="M7740" s="337">
        <v>1.1415525114155251E-4</v>
      </c>
      <c r="N7740" s="345">
        <v>0</v>
      </c>
      <c r="O7740" s="346">
        <v>0</v>
      </c>
      <c r="P7740" s="347">
        <v>0</v>
      </c>
      <c r="Q7740" s="348">
        <v>0.1237842617152962</v>
      </c>
      <c r="R7740" s="346">
        <v>0.2219891247927202</v>
      </c>
      <c r="S7740" s="347">
        <v>0.24130202707863474</v>
      </c>
      <c r="T7740" s="349">
        <v>1.0174998814652478E-2</v>
      </c>
      <c r="U7740" s="349">
        <v>0.15859255510996775</v>
      </c>
      <c r="V7740" s="361">
        <v>0</v>
      </c>
    </row>
    <row r="7741" spans="1:22" ht="16" hidden="1" customHeight="1" outlineLevel="1">
      <c r="A7741" s="65">
        <v>7732</v>
      </c>
      <c r="B7741" s="117">
        <v>1</v>
      </c>
      <c r="C7741" s="325">
        <v>8.8003578995553275E-5</v>
      </c>
      <c r="D7741" s="326">
        <v>8.2958676177835797E-5</v>
      </c>
      <c r="E7741" s="327">
        <v>8.0391380056651213E-5</v>
      </c>
      <c r="F7741" s="332">
        <v>0</v>
      </c>
      <c r="G7741" s="326">
        <v>0</v>
      </c>
      <c r="H7741" s="327">
        <v>0</v>
      </c>
      <c r="I7741" s="332">
        <v>1.5602571303750847E-4</v>
      </c>
      <c r="J7741" s="326">
        <v>2.8239518801888113E-4</v>
      </c>
      <c r="K7741" s="327">
        <v>1.4857030792682002E-4</v>
      </c>
      <c r="L7741" s="336">
        <v>1.409807561267887E-5</v>
      </c>
      <c r="M7741" s="337">
        <v>1.1415525114155251E-4</v>
      </c>
      <c r="N7741" s="345">
        <v>0</v>
      </c>
      <c r="O7741" s="346">
        <v>0</v>
      </c>
      <c r="P7741" s="347">
        <v>0</v>
      </c>
      <c r="Q7741" s="348">
        <v>0.10610079575596817</v>
      </c>
      <c r="R7741" s="346">
        <v>0.22476717361003831</v>
      </c>
      <c r="S7741" s="347">
        <v>0.26005405373068474</v>
      </c>
      <c r="T7741" s="349">
        <v>6.8467281743455934E-3</v>
      </c>
      <c r="U7741" s="349">
        <v>0.14572042083524298</v>
      </c>
      <c r="V7741" s="361">
        <v>0</v>
      </c>
    </row>
    <row r="7742" spans="1:22" ht="16" hidden="1" customHeight="1" outlineLevel="1">
      <c r="A7742" s="65">
        <v>7733</v>
      </c>
      <c r="B7742" s="117">
        <v>1</v>
      </c>
      <c r="C7742" s="325">
        <v>8.790357492851288E-5</v>
      </c>
      <c r="D7742" s="326">
        <v>8.1869928611405326E-5</v>
      </c>
      <c r="E7742" s="327">
        <v>7.9379515018016583E-5</v>
      </c>
      <c r="F7742" s="332">
        <v>0</v>
      </c>
      <c r="G7742" s="326">
        <v>0</v>
      </c>
      <c r="H7742" s="327">
        <v>0</v>
      </c>
      <c r="I7742" s="332">
        <v>1.5825465179518717E-4</v>
      </c>
      <c r="J7742" s="326">
        <v>2.6841929807325964E-4</v>
      </c>
      <c r="K7742" s="327">
        <v>1.3965608945121081E-4</v>
      </c>
      <c r="L7742" s="336">
        <v>3.7594868300476983E-5</v>
      </c>
      <c r="M7742" s="337">
        <v>1.1415525114155251E-4</v>
      </c>
      <c r="N7742" s="345">
        <v>0</v>
      </c>
      <c r="O7742" s="346">
        <v>0</v>
      </c>
      <c r="P7742" s="347">
        <v>0</v>
      </c>
      <c r="Q7742" s="348">
        <v>0.1237842617152962</v>
      </c>
      <c r="R7742" s="346">
        <v>0.23084197871805479</v>
      </c>
      <c r="S7742" s="347">
        <v>0.2776908157015035</v>
      </c>
      <c r="T7742" s="349">
        <v>6.4663543868819489E-3</v>
      </c>
      <c r="U7742" s="349">
        <v>0.14277260382576404</v>
      </c>
      <c r="V7742" s="361">
        <v>0</v>
      </c>
    </row>
    <row r="7743" spans="1:22" ht="16" hidden="1" customHeight="1" outlineLevel="1">
      <c r="A7743" s="65">
        <v>7734</v>
      </c>
      <c r="B7743" s="117">
        <v>1</v>
      </c>
      <c r="C7743" s="325">
        <v>8.9134875003947815E-5</v>
      </c>
      <c r="D7743" s="326">
        <v>8.2880908494519339E-5</v>
      </c>
      <c r="E7743" s="327">
        <v>7.9911392794734782E-5</v>
      </c>
      <c r="F7743" s="332">
        <v>0</v>
      </c>
      <c r="G7743" s="326">
        <v>0</v>
      </c>
      <c r="H7743" s="327">
        <v>0</v>
      </c>
      <c r="I7743" s="332">
        <v>1.6048359055286583E-4</v>
      </c>
      <c r="J7743" s="326">
        <v>2.3224640644929818E-4</v>
      </c>
      <c r="K7743" s="327">
        <v>1.4262749560974724E-4</v>
      </c>
      <c r="L7743" s="336">
        <v>9.3987170751192462E-5</v>
      </c>
      <c r="M7743" s="337">
        <v>1.1415525114155251E-4</v>
      </c>
      <c r="N7743" s="345">
        <v>0</v>
      </c>
      <c r="O7743" s="346">
        <v>0</v>
      </c>
      <c r="P7743" s="347">
        <v>0</v>
      </c>
      <c r="Q7743" s="348">
        <v>0.19451812555260833</v>
      </c>
      <c r="R7743" s="346">
        <v>0.24535616090681941</v>
      </c>
      <c r="S7743" s="347">
        <v>0.32767028740663517</v>
      </c>
      <c r="T7743" s="349">
        <v>8.5584102179319908E-3</v>
      </c>
      <c r="U7743" s="349">
        <v>0.15004388578247876</v>
      </c>
      <c r="V7743" s="361">
        <v>0</v>
      </c>
    </row>
    <row r="7744" spans="1:22" ht="16" hidden="1" customHeight="1" outlineLevel="1">
      <c r="A7744" s="65">
        <v>7735</v>
      </c>
      <c r="B7744" s="117">
        <v>1</v>
      </c>
      <c r="C7744" s="325">
        <v>9.5160120043132E-5</v>
      </c>
      <c r="D7744" s="326">
        <v>8.73525502852159E-5</v>
      </c>
      <c r="E7744" s="327">
        <v>8.4983690616608371E-5</v>
      </c>
      <c r="F7744" s="332">
        <v>0</v>
      </c>
      <c r="G7744" s="326">
        <v>0</v>
      </c>
      <c r="H7744" s="327">
        <v>0</v>
      </c>
      <c r="I7744" s="332">
        <v>1.6271252931054456E-4</v>
      </c>
      <c r="J7744" s="326">
        <v>2.6677507572671599E-4</v>
      </c>
      <c r="K7744" s="327">
        <v>1.4857030792682002E-4</v>
      </c>
      <c r="L7744" s="336">
        <v>1.8210014333043539E-4</v>
      </c>
      <c r="M7744" s="337">
        <v>1.1415525114155251E-4</v>
      </c>
      <c r="N7744" s="345">
        <v>1.5719087740770229E-3</v>
      </c>
      <c r="O7744" s="346">
        <v>3.0987805111909919E-2</v>
      </c>
      <c r="P7744" s="347">
        <v>1.3434244870483615E-2</v>
      </c>
      <c r="Q7744" s="348">
        <v>0.10610079575596817</v>
      </c>
      <c r="R7744" s="346">
        <v>0.24655173527933449</v>
      </c>
      <c r="S7744" s="347">
        <v>0.30611194049817148</v>
      </c>
      <c r="T7744" s="349">
        <v>1.0935746389579766E-2</v>
      </c>
      <c r="U7744" s="349">
        <v>0.15436735072971458</v>
      </c>
      <c r="V7744" s="361">
        <v>0</v>
      </c>
    </row>
    <row r="7745" spans="1:22" ht="16" hidden="1" customHeight="1" outlineLevel="1">
      <c r="A7745" s="65">
        <v>7736</v>
      </c>
      <c r="B7745" s="117">
        <v>1</v>
      </c>
      <c r="C7745" s="325">
        <v>1.1644223556016744E-4</v>
      </c>
      <c r="D7745" s="326">
        <v>9.6509694995729295E-5</v>
      </c>
      <c r="E7745" s="327">
        <v>1.0066759871544512E-4</v>
      </c>
      <c r="F7745" s="332">
        <v>0</v>
      </c>
      <c r="G7745" s="326">
        <v>0</v>
      </c>
      <c r="H7745" s="327">
        <v>0</v>
      </c>
      <c r="I7745" s="332">
        <v>1.6271252931054456E-4</v>
      </c>
      <c r="J7745" s="326">
        <v>1.6031167878801115E-4</v>
      </c>
      <c r="K7745" s="327">
        <v>1.5748452640242924E-4</v>
      </c>
      <c r="L7745" s="336">
        <v>1.5860335064263727E-4</v>
      </c>
      <c r="M7745" s="337">
        <v>1.1415525114155251E-4</v>
      </c>
      <c r="N7745" s="345">
        <v>2.1149318051218124E-2</v>
      </c>
      <c r="O7745" s="346">
        <v>0.18497280170207128</v>
      </c>
      <c r="P7745" s="347">
        <v>7.0340456908093166E-2</v>
      </c>
      <c r="Q7745" s="348">
        <v>0.1237842617152962</v>
      </c>
      <c r="R7745" s="346">
        <v>0.2470840084481567</v>
      </c>
      <c r="S7745" s="347">
        <v>0.31556316998136985</v>
      </c>
      <c r="T7745" s="349">
        <v>5.030443339206693E-2</v>
      </c>
      <c r="U7745" s="349">
        <v>0.1736264218583104</v>
      </c>
      <c r="V7745" s="361">
        <v>0</v>
      </c>
    </row>
    <row r="7746" spans="1:22" ht="16" hidden="1" customHeight="1" outlineLevel="1">
      <c r="A7746" s="65">
        <v>7737</v>
      </c>
      <c r="B7746" s="117">
        <v>1</v>
      </c>
      <c r="C7746" s="325">
        <v>1.4121199291523687E-4</v>
      </c>
      <c r="D7746" s="326">
        <v>1.0636674885609084E-4</v>
      </c>
      <c r="E7746" s="327">
        <v>1.188422515247671E-4</v>
      </c>
      <c r="F7746" s="332">
        <v>0</v>
      </c>
      <c r="G7746" s="326">
        <v>0</v>
      </c>
      <c r="H7746" s="327">
        <v>0</v>
      </c>
      <c r="I7746" s="332">
        <v>1.6494146806822325E-4</v>
      </c>
      <c r="J7746" s="326">
        <v>0</v>
      </c>
      <c r="K7746" s="327">
        <v>1.5748452640242924E-4</v>
      </c>
      <c r="L7746" s="336">
        <v>1.4685495429873823E-4</v>
      </c>
      <c r="M7746" s="337">
        <v>1.1415525114155251E-4</v>
      </c>
      <c r="N7746" s="345">
        <v>6.5305664523018128E-2</v>
      </c>
      <c r="O7746" s="346">
        <v>0.31296156472200876</v>
      </c>
      <c r="P7746" s="347">
        <v>0.10384903251101406</v>
      </c>
      <c r="Q7746" s="348">
        <v>0.15915119363395228</v>
      </c>
      <c r="R7746" s="346">
        <v>0.27017310306266079</v>
      </c>
      <c r="S7746" s="347">
        <v>0.33977740483190044</v>
      </c>
      <c r="T7746" s="349">
        <v>0.12276563990389111</v>
      </c>
      <c r="U7746" s="349">
        <v>0.31816771588976178</v>
      </c>
      <c r="V7746" s="361">
        <v>0</v>
      </c>
    </row>
    <row r="7747" spans="1:22" ht="16" hidden="1" customHeight="1" outlineLevel="1">
      <c r="A7747" s="65">
        <v>7738</v>
      </c>
      <c r="B7747" s="117">
        <v>1</v>
      </c>
      <c r="C7747" s="325">
        <v>1.5773766499366321E-4</v>
      </c>
      <c r="D7747" s="326">
        <v>1.1408519142524969E-4</v>
      </c>
      <c r="E7747" s="327">
        <v>1.3427967967829542E-4</v>
      </c>
      <c r="F7747" s="332">
        <v>0</v>
      </c>
      <c r="G7747" s="326">
        <v>0</v>
      </c>
      <c r="H7747" s="327">
        <v>0</v>
      </c>
      <c r="I7747" s="332">
        <v>1.6271252931054456E-4</v>
      </c>
      <c r="J7747" s="326">
        <v>0</v>
      </c>
      <c r="K7747" s="327">
        <v>1.8422718182925681E-4</v>
      </c>
      <c r="L7747" s="336">
        <v>1.644775488145868E-4</v>
      </c>
      <c r="M7747" s="337">
        <v>1.1415525114155251E-4</v>
      </c>
      <c r="N7747" s="345">
        <v>9.4886129635194827E-2</v>
      </c>
      <c r="O7747" s="346">
        <v>0.36553450232432488</v>
      </c>
      <c r="P7747" s="347">
        <v>0.18333856519118977</v>
      </c>
      <c r="Q7747" s="348">
        <v>0.17683465959328029</v>
      </c>
      <c r="R7747" s="346">
        <v>0.3329143670014994</v>
      </c>
      <c r="S7747" s="347">
        <v>0.40555215061832173</v>
      </c>
      <c r="T7747" s="349">
        <v>0.22831936592505236</v>
      </c>
      <c r="U7747" s="349">
        <v>0.41691958570730681</v>
      </c>
      <c r="V7747" s="361">
        <v>1.3360481942862913E-2</v>
      </c>
    </row>
    <row r="7748" spans="1:22" ht="16" hidden="1" customHeight="1" outlineLevel="1">
      <c r="A7748" s="65">
        <v>7739</v>
      </c>
      <c r="B7748" s="117">
        <v>1</v>
      </c>
      <c r="C7748" s="325">
        <v>1.6138156318644783E-4</v>
      </c>
      <c r="D7748" s="326">
        <v>1.157183127748954E-4</v>
      </c>
      <c r="E7748" s="327">
        <v>1.392611690992659E-4</v>
      </c>
      <c r="F7748" s="332">
        <v>0</v>
      </c>
      <c r="G7748" s="326">
        <v>0</v>
      </c>
      <c r="H7748" s="327">
        <v>0</v>
      </c>
      <c r="I7748" s="332">
        <v>1.5825465179518717E-4</v>
      </c>
      <c r="J7748" s="326">
        <v>0</v>
      </c>
      <c r="K7748" s="327">
        <v>1.8422718182925681E-4</v>
      </c>
      <c r="L7748" s="336">
        <v>1.8797434150238492E-4</v>
      </c>
      <c r="M7748" s="337">
        <v>1.1415525114155251E-4</v>
      </c>
      <c r="N7748" s="345">
        <v>0.11746445566284661</v>
      </c>
      <c r="O7748" s="346">
        <v>0.37638942302498318</v>
      </c>
      <c r="P7748" s="347">
        <v>0.25338041514515341</v>
      </c>
      <c r="Q7748" s="348">
        <v>0.17683465959328029</v>
      </c>
      <c r="R7748" s="346">
        <v>0.38848751659307695</v>
      </c>
      <c r="S7748" s="347">
        <v>0.43932654928276055</v>
      </c>
      <c r="T7748" s="349">
        <v>0.22375488047548864</v>
      </c>
      <c r="U7748" s="349">
        <v>0.42861259317823996</v>
      </c>
      <c r="V7748" s="361">
        <v>5.4965022712937898E-2</v>
      </c>
    </row>
    <row r="7749" spans="1:22" ht="16" hidden="1" customHeight="1" outlineLevel="1">
      <c r="A7749" s="65">
        <v>7740</v>
      </c>
      <c r="B7749" s="117">
        <v>1</v>
      </c>
      <c r="C7749" s="325">
        <v>1.6019401489034306E-4</v>
      </c>
      <c r="D7749" s="326">
        <v>1.1439626215851554E-4</v>
      </c>
      <c r="E7749" s="327">
        <v>1.3525262683082871E-4</v>
      </c>
      <c r="F7749" s="332">
        <v>0</v>
      </c>
      <c r="G7749" s="326">
        <v>0</v>
      </c>
      <c r="H7749" s="327">
        <v>0</v>
      </c>
      <c r="I7749" s="332">
        <v>1.4933889676447238E-4</v>
      </c>
      <c r="J7749" s="326">
        <v>0</v>
      </c>
      <c r="K7749" s="327">
        <v>1.9016999414632964E-4</v>
      </c>
      <c r="L7749" s="336">
        <v>2.0677177565262342E-4</v>
      </c>
      <c r="M7749" s="337">
        <v>1.1415525114155251E-4</v>
      </c>
      <c r="N7749" s="345">
        <v>0.13261194021304337</v>
      </c>
      <c r="O7749" s="346">
        <v>0.38906003270356609</v>
      </c>
      <c r="P7749" s="347">
        <v>0.20196983880516853</v>
      </c>
      <c r="Q7749" s="348">
        <v>0.15915119363395228</v>
      </c>
      <c r="R7749" s="346">
        <v>0.42481863012624271</v>
      </c>
      <c r="S7749" s="347">
        <v>0.44006833211125934</v>
      </c>
      <c r="T7749" s="349">
        <v>0.13474741420899589</v>
      </c>
      <c r="U7749" s="349">
        <v>0.38154578159355929</v>
      </c>
      <c r="V7749" s="361">
        <v>9.8997353916059211E-2</v>
      </c>
    </row>
    <row r="7750" spans="1:22" ht="16" hidden="1" customHeight="1" outlineLevel="1">
      <c r="A7750" s="65">
        <v>7741</v>
      </c>
      <c r="B7750" s="117">
        <v>1</v>
      </c>
      <c r="C7750" s="325">
        <v>1.5905021837356849E-4</v>
      </c>
      <c r="D7750" s="326">
        <v>1.1354081764203446E-4</v>
      </c>
      <c r="E7750" s="327">
        <v>1.3426670704959497E-4</v>
      </c>
      <c r="F7750" s="332">
        <v>0</v>
      </c>
      <c r="G7750" s="326">
        <v>0</v>
      </c>
      <c r="H7750" s="327">
        <v>0</v>
      </c>
      <c r="I7750" s="332">
        <v>1.4488101924911502E-4</v>
      </c>
      <c r="J7750" s="326">
        <v>0</v>
      </c>
      <c r="K7750" s="327">
        <v>1.8422718182925681E-4</v>
      </c>
      <c r="L7750" s="336">
        <v>1.8797434150238492E-4</v>
      </c>
      <c r="M7750" s="337">
        <v>1.1415525114155251E-4</v>
      </c>
      <c r="N7750" s="345">
        <v>0.12918232106960259</v>
      </c>
      <c r="O7750" s="346">
        <v>0.38131166227289681</v>
      </c>
      <c r="P7750" s="347">
        <v>0.18455304148608978</v>
      </c>
      <c r="Q7750" s="348">
        <v>0.17683465959328029</v>
      </c>
      <c r="R7750" s="346">
        <v>0.43029092849691591</v>
      </c>
      <c r="S7750" s="347">
        <v>0.41779414073773286</v>
      </c>
      <c r="T7750" s="349">
        <v>0.13902661931796192</v>
      </c>
      <c r="U7750" s="349">
        <v>0.33123637129845185</v>
      </c>
      <c r="V7750" s="361">
        <v>0.10373078180438776</v>
      </c>
    </row>
    <row r="7751" spans="1:22" ht="16" hidden="1" customHeight="1" outlineLevel="1">
      <c r="A7751" s="65">
        <v>7742</v>
      </c>
      <c r="B7751" s="117">
        <v>1</v>
      </c>
      <c r="C7751" s="325">
        <v>1.4482463983707137E-4</v>
      </c>
      <c r="D7751" s="326">
        <v>1.1324918882959772E-4</v>
      </c>
      <c r="E7751" s="327">
        <v>1.2874036722320585E-4</v>
      </c>
      <c r="F7751" s="332">
        <v>0</v>
      </c>
      <c r="G7751" s="326">
        <v>0</v>
      </c>
      <c r="H7751" s="327">
        <v>0</v>
      </c>
      <c r="I7751" s="332">
        <v>1.3596526421840024E-4</v>
      </c>
      <c r="J7751" s="326">
        <v>0</v>
      </c>
      <c r="K7751" s="327">
        <v>1.663987448780384E-4</v>
      </c>
      <c r="L7751" s="336">
        <v>1.9032402077116473E-4</v>
      </c>
      <c r="M7751" s="337">
        <v>1.1415525114155251E-4</v>
      </c>
      <c r="N7751" s="345">
        <v>0.10288857430322332</v>
      </c>
      <c r="O7751" s="346">
        <v>0.26410295715416909</v>
      </c>
      <c r="P7751" s="347">
        <v>0.13304193359552596</v>
      </c>
      <c r="Q7751" s="348">
        <v>0.19451812555260833</v>
      </c>
      <c r="R7751" s="346">
        <v>0.44648663172695358</v>
      </c>
      <c r="S7751" s="347">
        <v>0.44494956853882273</v>
      </c>
      <c r="T7751" s="349">
        <v>8.7105597329174486E-2</v>
      </c>
      <c r="U7751" s="349">
        <v>0.25655834039165165</v>
      </c>
      <c r="V7751" s="361">
        <v>7.4775945337814953E-2</v>
      </c>
    </row>
    <row r="7752" spans="1:22" ht="16" hidden="1" customHeight="1" outlineLevel="1">
      <c r="A7752" s="65">
        <v>7743</v>
      </c>
      <c r="B7752" s="117">
        <v>1</v>
      </c>
      <c r="C7752" s="325">
        <v>1.4600593787898611E-4</v>
      </c>
      <c r="D7752" s="326">
        <v>1.1299644385881922E-4</v>
      </c>
      <c r="E7752" s="327">
        <v>1.2619773199791883E-4</v>
      </c>
      <c r="F7752" s="332">
        <v>0</v>
      </c>
      <c r="G7752" s="326">
        <v>0</v>
      </c>
      <c r="H7752" s="327">
        <v>0</v>
      </c>
      <c r="I7752" s="332">
        <v>1.3150738670304288E-4</v>
      </c>
      <c r="J7752" s="326">
        <v>0</v>
      </c>
      <c r="K7752" s="327">
        <v>1.6045593256096565E-4</v>
      </c>
      <c r="L7752" s="336">
        <v>2.1382081345896285E-4</v>
      </c>
      <c r="M7752" s="337">
        <v>1.1415525114155251E-4</v>
      </c>
      <c r="N7752" s="345">
        <v>4.8014668008170877E-2</v>
      </c>
      <c r="O7752" s="346">
        <v>0.13517336824340931</v>
      </c>
      <c r="P7752" s="347">
        <v>5.3568911548790579E-2</v>
      </c>
      <c r="Q7752" s="348">
        <v>0.20335985853227234</v>
      </c>
      <c r="R7752" s="346">
        <v>0.44548768585027454</v>
      </c>
      <c r="S7752" s="347">
        <v>0.47792512677092469</v>
      </c>
      <c r="T7752" s="349">
        <v>9.2145550013067776E-2</v>
      </c>
      <c r="U7752" s="349">
        <v>0.24132795250934372</v>
      </c>
      <c r="V7752" s="361">
        <v>1.0467746738205316E-2</v>
      </c>
    </row>
    <row r="7753" spans="1:22" ht="16" hidden="1" customHeight="1" outlineLevel="1">
      <c r="A7753" s="65">
        <v>7744</v>
      </c>
      <c r="B7753" s="117">
        <v>1</v>
      </c>
      <c r="C7753" s="325">
        <v>1.5102489199357626E-4</v>
      </c>
      <c r="D7753" s="326">
        <v>1.1439626215851554E-4</v>
      </c>
      <c r="E7753" s="327">
        <v>1.3242459377413193E-4</v>
      </c>
      <c r="F7753" s="332">
        <v>0</v>
      </c>
      <c r="G7753" s="326">
        <v>0</v>
      </c>
      <c r="H7753" s="327">
        <v>0</v>
      </c>
      <c r="I7753" s="332">
        <v>1.2482057043000677E-4</v>
      </c>
      <c r="J7753" s="326">
        <v>0</v>
      </c>
      <c r="K7753" s="327">
        <v>1.4262749560974724E-4</v>
      </c>
      <c r="L7753" s="336">
        <v>2.2321953053408208E-4</v>
      </c>
      <c r="M7753" s="337">
        <v>1.1415525114155251E-4</v>
      </c>
      <c r="N7753" s="345">
        <v>4.5728255245877023E-3</v>
      </c>
      <c r="O7753" s="346">
        <v>1.6353859437747864E-2</v>
      </c>
      <c r="P7753" s="347">
        <v>4.1041022778920983E-3</v>
      </c>
      <c r="Q7753" s="348">
        <v>0.17683465959328029</v>
      </c>
      <c r="R7753" s="346">
        <v>0.45956885059897318</v>
      </c>
      <c r="S7753" s="347">
        <v>0.57030544782792081</v>
      </c>
      <c r="T7753" s="349">
        <v>9.2525923800531415E-2</v>
      </c>
      <c r="U7753" s="349">
        <v>0.30087385610081863</v>
      </c>
      <c r="V7753" s="361">
        <v>0</v>
      </c>
    </row>
    <row r="7754" spans="1:22" ht="16" hidden="1" customHeight="1" outlineLevel="1">
      <c r="A7754" s="65">
        <v>7745</v>
      </c>
      <c r="B7754" s="117">
        <v>1</v>
      </c>
      <c r="C7754" s="325">
        <v>1.5312497740142469E-4</v>
      </c>
      <c r="D7754" s="326">
        <v>1.1783748214526899E-4</v>
      </c>
      <c r="E7754" s="327">
        <v>1.373152747941993E-4</v>
      </c>
      <c r="F7754" s="332">
        <v>0</v>
      </c>
      <c r="G7754" s="326">
        <v>0</v>
      </c>
      <c r="H7754" s="327">
        <v>0</v>
      </c>
      <c r="I7754" s="332">
        <v>1.15904815399292E-4</v>
      </c>
      <c r="J7754" s="326">
        <v>0</v>
      </c>
      <c r="K7754" s="327">
        <v>1.515417140853564E-4</v>
      </c>
      <c r="L7754" s="336">
        <v>2.2321953053408208E-4</v>
      </c>
      <c r="M7754" s="337">
        <v>1.1415525114155251E-4</v>
      </c>
      <c r="N7754" s="345">
        <v>0</v>
      </c>
      <c r="O7754" s="346">
        <v>0</v>
      </c>
      <c r="P7754" s="347">
        <v>0</v>
      </c>
      <c r="Q7754" s="348">
        <v>0.14146772767462423</v>
      </c>
      <c r="R7754" s="346">
        <v>0.46670265784388459</v>
      </c>
      <c r="S7754" s="347">
        <v>0.62095926601447837</v>
      </c>
      <c r="T7754" s="349">
        <v>0.1372198438275096</v>
      </c>
      <c r="U7754" s="349">
        <v>0.35295195660161344</v>
      </c>
      <c r="V7754" s="361">
        <v>0</v>
      </c>
    </row>
    <row r="7755" spans="1:22" ht="16" hidden="1" customHeight="1" outlineLevel="1">
      <c r="A7755" s="65">
        <v>7746</v>
      </c>
      <c r="B7755" s="117">
        <v>1</v>
      </c>
      <c r="C7755" s="325">
        <v>1.5625010449643725E-4</v>
      </c>
      <c r="D7755" s="326">
        <v>1.2662523036002918E-4</v>
      </c>
      <c r="E7755" s="327">
        <v>1.4415185011933327E-4</v>
      </c>
      <c r="F7755" s="332">
        <v>0</v>
      </c>
      <c r="G7755" s="326">
        <v>0</v>
      </c>
      <c r="H7755" s="327">
        <v>0</v>
      </c>
      <c r="I7755" s="332">
        <v>1.203626929146494E-4</v>
      </c>
      <c r="J7755" s="326">
        <v>0</v>
      </c>
      <c r="K7755" s="327">
        <v>1.5748452640242924E-4</v>
      </c>
      <c r="L7755" s="336">
        <v>1.644775488145868E-4</v>
      </c>
      <c r="M7755" s="337">
        <v>1.1415525114155251E-4</v>
      </c>
      <c r="N7755" s="345">
        <v>0</v>
      </c>
      <c r="O7755" s="346">
        <v>0</v>
      </c>
      <c r="P7755" s="347">
        <v>0</v>
      </c>
      <c r="Q7755" s="348">
        <v>0.15030946065428824</v>
      </c>
      <c r="R7755" s="346">
        <v>0.47199974693665775</v>
      </c>
      <c r="S7755" s="347">
        <v>0.56858845388930257</v>
      </c>
      <c r="T7755" s="349">
        <v>0.18590768862285603</v>
      </c>
      <c r="U7755" s="349">
        <v>0.43549083286702417</v>
      </c>
      <c r="V7755" s="361">
        <v>0</v>
      </c>
    </row>
    <row r="7756" spans="1:22" ht="16" hidden="1" customHeight="1" outlineLevel="1">
      <c r="A7756" s="65">
        <v>7747</v>
      </c>
      <c r="B7756" s="117">
        <v>1</v>
      </c>
      <c r="C7756" s="325">
        <v>1.6385666384569777E-4</v>
      </c>
      <c r="D7756" s="326">
        <v>1.4239262815244185E-4</v>
      </c>
      <c r="E7756" s="327">
        <v>1.5705961567627499E-4</v>
      </c>
      <c r="F7756" s="332">
        <v>0</v>
      </c>
      <c r="G7756" s="326">
        <v>0</v>
      </c>
      <c r="H7756" s="327">
        <v>0</v>
      </c>
      <c r="I7756" s="332">
        <v>1.225916316723281E-4</v>
      </c>
      <c r="J7756" s="326">
        <v>0</v>
      </c>
      <c r="K7756" s="327">
        <v>1.5748452640242924E-4</v>
      </c>
      <c r="L7756" s="336">
        <v>1.1748396343899057E-4</v>
      </c>
      <c r="M7756" s="337">
        <v>1.1415525114155251E-4</v>
      </c>
      <c r="N7756" s="345">
        <v>0</v>
      </c>
      <c r="O7756" s="346">
        <v>0</v>
      </c>
      <c r="P7756" s="347">
        <v>0</v>
      </c>
      <c r="Q7756" s="348">
        <v>0.15915119363395228</v>
      </c>
      <c r="R7756" s="346">
        <v>0.48817402516313285</v>
      </c>
      <c r="S7756" s="347">
        <v>0.64785532717051186</v>
      </c>
      <c r="T7756" s="349">
        <v>0.26264810024364621</v>
      </c>
      <c r="U7756" s="349">
        <v>0.52313925861553179</v>
      </c>
      <c r="V7756" s="361">
        <v>0</v>
      </c>
    </row>
    <row r="7757" spans="1:22" ht="16" hidden="1" customHeight="1" outlineLevel="1">
      <c r="A7757" s="65">
        <v>7748</v>
      </c>
      <c r="B7757" s="117">
        <v>1</v>
      </c>
      <c r="C7757" s="325">
        <v>1.5946898540430016E-4</v>
      </c>
      <c r="D7757" s="326">
        <v>1.3910694353232132E-4</v>
      </c>
      <c r="E7757" s="327">
        <v>1.5433536364918178E-4</v>
      </c>
      <c r="F7757" s="332">
        <v>0</v>
      </c>
      <c r="G7757" s="326">
        <v>0</v>
      </c>
      <c r="H7757" s="327">
        <v>0</v>
      </c>
      <c r="I7757" s="332">
        <v>1.3150738670304288E-4</v>
      </c>
      <c r="J7757" s="326">
        <v>1.7469862432026854E-4</v>
      </c>
      <c r="K7757" s="327">
        <v>1.5748452640242924E-4</v>
      </c>
      <c r="L7757" s="336">
        <v>8.811297257924293E-5</v>
      </c>
      <c r="M7757" s="337">
        <v>1.1415525114155251E-4</v>
      </c>
      <c r="N7757" s="345">
        <v>0</v>
      </c>
      <c r="O7757" s="346">
        <v>0</v>
      </c>
      <c r="P7757" s="347">
        <v>0</v>
      </c>
      <c r="Q7757" s="348">
        <v>0.15915119363395228</v>
      </c>
      <c r="R7757" s="346">
        <v>0.51035141341263346</v>
      </c>
      <c r="S7757" s="347">
        <v>0.68948327445347535</v>
      </c>
      <c r="T7757" s="349">
        <v>0.21795418021666804</v>
      </c>
      <c r="U7757" s="349">
        <v>0.51822623026640013</v>
      </c>
      <c r="V7757" s="361">
        <v>0</v>
      </c>
    </row>
    <row r="7758" spans="1:22" ht="16" hidden="1" customHeight="1" outlineLevel="1">
      <c r="A7758" s="65">
        <v>7749</v>
      </c>
      <c r="B7758" s="117">
        <v>1</v>
      </c>
      <c r="C7758" s="325">
        <v>1.5128115241536729E-4</v>
      </c>
      <c r="D7758" s="326">
        <v>1.4031234262372648E-4</v>
      </c>
      <c r="E7758" s="327">
        <v>1.5057330132605301E-4</v>
      </c>
      <c r="F7758" s="332">
        <v>0</v>
      </c>
      <c r="G7758" s="326">
        <v>0</v>
      </c>
      <c r="H7758" s="327">
        <v>0</v>
      </c>
      <c r="I7758" s="332">
        <v>1.3373632546072155E-4</v>
      </c>
      <c r="J7758" s="326">
        <v>2.0429462655805524E-4</v>
      </c>
      <c r="K7758" s="327">
        <v>1.5748452640242924E-4</v>
      </c>
      <c r="L7758" s="336">
        <v>5.8741981719495287E-5</v>
      </c>
      <c r="M7758" s="337">
        <v>1.1415525114155251E-4</v>
      </c>
      <c r="N7758" s="345">
        <v>0</v>
      </c>
      <c r="O7758" s="346">
        <v>0</v>
      </c>
      <c r="P7758" s="347">
        <v>0</v>
      </c>
      <c r="Q7758" s="348">
        <v>0.17683465959328029</v>
      </c>
      <c r="R7758" s="346">
        <v>0.53192337492857533</v>
      </c>
      <c r="S7758" s="347">
        <v>0.65726505867007323</v>
      </c>
      <c r="T7758" s="349">
        <v>0.19322988403153116</v>
      </c>
      <c r="U7758" s="349">
        <v>0.43313257925944104</v>
      </c>
      <c r="V7758" s="361">
        <v>0</v>
      </c>
    </row>
    <row r="7759" spans="1:22" ht="16" hidden="1" customHeight="1" outlineLevel="1">
      <c r="A7759" s="65">
        <v>7750</v>
      </c>
      <c r="B7759" s="117">
        <v>1</v>
      </c>
      <c r="C7759" s="325">
        <v>1.3989318928114158E-4</v>
      </c>
      <c r="D7759" s="326">
        <v>1.3632674885375782E-4</v>
      </c>
      <c r="E7759" s="327">
        <v>1.3774337154131395E-4</v>
      </c>
      <c r="F7759" s="332">
        <v>0</v>
      </c>
      <c r="G7759" s="326">
        <v>0</v>
      </c>
      <c r="H7759" s="327">
        <v>0</v>
      </c>
      <c r="I7759" s="332">
        <v>1.4488101924911502E-4</v>
      </c>
      <c r="J7759" s="326">
        <v>2.2690268382303112E-4</v>
      </c>
      <c r="K7759" s="327">
        <v>1.6342733871950202E-4</v>
      </c>
      <c r="L7759" s="336">
        <v>3.7594868300476983E-5</v>
      </c>
      <c r="M7759" s="337">
        <v>1.1415525114155251E-4</v>
      </c>
      <c r="N7759" s="345">
        <v>0</v>
      </c>
      <c r="O7759" s="346">
        <v>0</v>
      </c>
      <c r="P7759" s="347">
        <v>0</v>
      </c>
      <c r="Q7759" s="348">
        <v>0.16799292661361628</v>
      </c>
      <c r="R7759" s="346">
        <v>0.57049227914859157</v>
      </c>
      <c r="S7759" s="347">
        <v>0.58219469659176659</v>
      </c>
      <c r="T7759" s="349">
        <v>0.15157895430426216</v>
      </c>
      <c r="U7759" s="349">
        <v>0.3465650197477424</v>
      </c>
      <c r="V7759" s="361">
        <v>0</v>
      </c>
    </row>
    <row r="7760" spans="1:22" ht="16" hidden="1" customHeight="1" outlineLevel="1">
      <c r="A7760" s="65">
        <v>7751</v>
      </c>
      <c r="B7760" s="117">
        <v>1</v>
      </c>
      <c r="C7760" s="325">
        <v>1.2811146013294429E-4</v>
      </c>
      <c r="D7760" s="326">
        <v>1.2617806618095954E-4</v>
      </c>
      <c r="E7760" s="327">
        <v>1.2675555503203792E-4</v>
      </c>
      <c r="F7760" s="332">
        <v>0</v>
      </c>
      <c r="G7760" s="326">
        <v>0</v>
      </c>
      <c r="H7760" s="327">
        <v>0</v>
      </c>
      <c r="I7760" s="332">
        <v>1.537967742798298E-4</v>
      </c>
      <c r="J7760" s="326">
        <v>2.3347957320920594E-4</v>
      </c>
      <c r="K7760" s="327">
        <v>1.7828436951218402E-4</v>
      </c>
      <c r="L7760" s="336">
        <v>2.3496792687798115E-5</v>
      </c>
      <c r="M7760" s="337">
        <v>1.1415525114155251E-4</v>
      </c>
      <c r="N7760" s="345">
        <v>0</v>
      </c>
      <c r="O7760" s="346">
        <v>0</v>
      </c>
      <c r="P7760" s="347">
        <v>0</v>
      </c>
      <c r="Q7760" s="348">
        <v>0.14146772767462423</v>
      </c>
      <c r="R7760" s="346">
        <v>0.58110522145620946</v>
      </c>
      <c r="S7760" s="347">
        <v>0.56938729432163937</v>
      </c>
      <c r="T7760" s="349">
        <v>0.12809087292838214</v>
      </c>
      <c r="U7760" s="349">
        <v>0.26569657312103645</v>
      </c>
      <c r="V7760" s="361">
        <v>0</v>
      </c>
    </row>
    <row r="7761" spans="1:22" ht="16" hidden="1" customHeight="1" outlineLevel="1">
      <c r="A7761" s="65">
        <v>7752</v>
      </c>
      <c r="B7761" s="117">
        <v>1</v>
      </c>
      <c r="C7761" s="325">
        <v>1.1311085007688407E-4</v>
      </c>
      <c r="D7761" s="326">
        <v>1.1892622971169946E-4</v>
      </c>
      <c r="E7761" s="327">
        <v>1.1356239164368642E-4</v>
      </c>
      <c r="F7761" s="332">
        <v>0</v>
      </c>
      <c r="G7761" s="326">
        <v>0</v>
      </c>
      <c r="H7761" s="327">
        <v>0</v>
      </c>
      <c r="I7761" s="332">
        <v>1.5156783552215111E-4</v>
      </c>
      <c r="J7761" s="326">
        <v>2.3389062879584186E-4</v>
      </c>
      <c r="K7761" s="327">
        <v>1.9016999414632964E-4</v>
      </c>
      <c r="L7761" s="336">
        <v>9.3987170751192458E-6</v>
      </c>
      <c r="M7761" s="337">
        <v>1.1415525114155251E-4</v>
      </c>
      <c r="N7761" s="345">
        <v>0</v>
      </c>
      <c r="O7761" s="346">
        <v>0</v>
      </c>
      <c r="P7761" s="347">
        <v>0</v>
      </c>
      <c r="Q7761" s="348">
        <v>0.15030946065428824</v>
      </c>
      <c r="R7761" s="346">
        <v>0.57840401934870733</v>
      </c>
      <c r="S7761" s="347">
        <v>0.56582363161652582</v>
      </c>
      <c r="T7761" s="349">
        <v>4.0509808364878094E-2</v>
      </c>
      <c r="U7761" s="349">
        <v>0.21853150096937315</v>
      </c>
      <c r="V7761" s="361">
        <v>0</v>
      </c>
    </row>
    <row r="7762" spans="1:22" ht="16" hidden="1" customHeight="1" outlineLevel="1">
      <c r="A7762" s="65">
        <v>7753</v>
      </c>
      <c r="B7762" s="117">
        <v>1</v>
      </c>
      <c r="C7762" s="325">
        <v>1.029791880348534E-4</v>
      </c>
      <c r="D7762" s="326">
        <v>1.071833095309137E-4</v>
      </c>
      <c r="E7762" s="327">
        <v>1.0110866809126021E-4</v>
      </c>
      <c r="F7762" s="332">
        <v>0</v>
      </c>
      <c r="G7762" s="326">
        <v>0</v>
      </c>
      <c r="H7762" s="327">
        <v>0</v>
      </c>
      <c r="I7762" s="332">
        <v>1.537967742798298E-4</v>
      </c>
      <c r="J7762" s="326">
        <v>2.0840518242441449E-4</v>
      </c>
      <c r="K7762" s="327">
        <v>1.9016999414632964E-4</v>
      </c>
      <c r="L7762" s="336">
        <v>5.8741981719495289E-6</v>
      </c>
      <c r="M7762" s="337">
        <v>1.1415525114155251E-4</v>
      </c>
      <c r="N7762" s="345">
        <v>0</v>
      </c>
      <c r="O7762" s="346">
        <v>0</v>
      </c>
      <c r="P7762" s="347">
        <v>0</v>
      </c>
      <c r="Q7762" s="348">
        <v>0.1856763925729443</v>
      </c>
      <c r="R7762" s="346">
        <v>0.58206775627750185</v>
      </c>
      <c r="S7762" s="347">
        <v>0.5552986354357331</v>
      </c>
      <c r="T7762" s="349">
        <v>2.1966586226025445E-2</v>
      </c>
      <c r="U7762" s="349">
        <v>0.19013419711139257</v>
      </c>
      <c r="V7762" s="361">
        <v>0</v>
      </c>
    </row>
    <row r="7763" spans="1:22" ht="16" hidden="1" customHeight="1" outlineLevel="1">
      <c r="A7763" s="65">
        <v>7754</v>
      </c>
      <c r="B7763" s="117">
        <v>1</v>
      </c>
      <c r="C7763" s="325">
        <v>9.5641389615763942E-5</v>
      </c>
      <c r="D7763" s="326">
        <v>8.9141207001494524E-5</v>
      </c>
      <c r="E7763" s="327">
        <v>9.375318761810849E-5</v>
      </c>
      <c r="F7763" s="332">
        <v>0</v>
      </c>
      <c r="G7763" s="326">
        <v>0</v>
      </c>
      <c r="H7763" s="327">
        <v>0</v>
      </c>
      <c r="I7763" s="332">
        <v>1.5602571303750847E-4</v>
      </c>
      <c r="J7763" s="326">
        <v>2.1004940477095815E-4</v>
      </c>
      <c r="K7763" s="327">
        <v>1.9314140030486602E-4</v>
      </c>
      <c r="L7763" s="336">
        <v>2.3496792687798115E-6</v>
      </c>
      <c r="M7763" s="337">
        <v>1.1415525114155251E-4</v>
      </c>
      <c r="N7763" s="345">
        <v>0</v>
      </c>
      <c r="O7763" s="346">
        <v>0</v>
      </c>
      <c r="P7763" s="347">
        <v>0</v>
      </c>
      <c r="Q7763" s="348">
        <v>0.15915119363395228</v>
      </c>
      <c r="R7763" s="346">
        <v>0.58346339303229744</v>
      </c>
      <c r="S7763" s="347">
        <v>0.54912058277218967</v>
      </c>
      <c r="T7763" s="349">
        <v>9.1289708991274567E-3</v>
      </c>
      <c r="U7763" s="349">
        <v>0.17677076000175462</v>
      </c>
      <c r="V7763" s="361">
        <v>0</v>
      </c>
    </row>
    <row r="7764" spans="1:22" ht="16" hidden="1" customHeight="1" outlineLevel="1">
      <c r="A7764" s="65">
        <v>7755</v>
      </c>
      <c r="B7764" s="117">
        <v>1</v>
      </c>
      <c r="C7764" s="325">
        <v>9.0459928892233134E-5</v>
      </c>
      <c r="D7764" s="326">
        <v>8.2103231661354714E-5</v>
      </c>
      <c r="E7764" s="327">
        <v>8.8045230989913152E-5</v>
      </c>
      <c r="F7764" s="332">
        <v>0</v>
      </c>
      <c r="G7764" s="326">
        <v>0</v>
      </c>
      <c r="H7764" s="327">
        <v>0</v>
      </c>
      <c r="I7764" s="332">
        <v>1.5156783552215111E-4</v>
      </c>
      <c r="J7764" s="326">
        <v>2.1662629415713296E-4</v>
      </c>
      <c r="K7764" s="327">
        <v>1.8719858798779324E-4</v>
      </c>
      <c r="L7764" s="336">
        <v>1.1748396343899057E-6</v>
      </c>
      <c r="M7764" s="337">
        <v>1.1415525114155251E-4</v>
      </c>
      <c r="N7764" s="345">
        <v>0</v>
      </c>
      <c r="O7764" s="346">
        <v>0</v>
      </c>
      <c r="P7764" s="347">
        <v>0</v>
      </c>
      <c r="Q7764" s="348">
        <v>0.15030946065428824</v>
      </c>
      <c r="R7764" s="346">
        <v>0.61179857727436326</v>
      </c>
      <c r="S7764" s="347">
        <v>0.52928441067931042</v>
      </c>
      <c r="T7764" s="349">
        <v>8.3682233242001695E-3</v>
      </c>
      <c r="U7764" s="349">
        <v>0.14876649841170458</v>
      </c>
      <c r="V7764" s="361">
        <v>0</v>
      </c>
    </row>
    <row r="7765" spans="1:22" ht="16" hidden="1" customHeight="1" outlineLevel="1">
      <c r="A7765" s="65">
        <v>7756</v>
      </c>
      <c r="B7765" s="117">
        <v>1</v>
      </c>
      <c r="C7765" s="325">
        <v>8.7753568827952268E-5</v>
      </c>
      <c r="D7765" s="326">
        <v>8.0567319915854593E-5</v>
      </c>
      <c r="E7765" s="327">
        <v>8.3543728830859091E-5</v>
      </c>
      <c r="F7765" s="332">
        <v>0</v>
      </c>
      <c r="G7765" s="326">
        <v>0</v>
      </c>
      <c r="H7765" s="327">
        <v>0</v>
      </c>
      <c r="I7765" s="332">
        <v>1.4933889676447238E-4</v>
      </c>
      <c r="J7765" s="326">
        <v>1.9853984834515226E-4</v>
      </c>
      <c r="K7765" s="327">
        <v>1.8125577567072043E-4</v>
      </c>
      <c r="L7765" s="336">
        <v>1.409807561267887E-5</v>
      </c>
      <c r="M7765" s="337">
        <v>1.1415525114155251E-4</v>
      </c>
      <c r="N7765" s="345">
        <v>0</v>
      </c>
      <c r="O7765" s="346">
        <v>0</v>
      </c>
      <c r="P7765" s="347">
        <v>0</v>
      </c>
      <c r="Q7765" s="348">
        <v>0.14146772767462423</v>
      </c>
      <c r="R7765" s="346">
        <v>0.61685962739233624</v>
      </c>
      <c r="S7765" s="347">
        <v>0.50010594343394255</v>
      </c>
      <c r="T7765" s="349">
        <v>6.3712609400160382E-3</v>
      </c>
      <c r="U7765" s="349">
        <v>0.13756479377568454</v>
      </c>
      <c r="V7765" s="361">
        <v>0</v>
      </c>
    </row>
    <row r="7766" spans="1:22" ht="16" hidden="1" customHeight="1" outlineLevel="1">
      <c r="A7766" s="65">
        <v>7757</v>
      </c>
      <c r="B7766" s="117">
        <v>1</v>
      </c>
      <c r="C7766" s="325">
        <v>8.6634773327937776E-5</v>
      </c>
      <c r="D7766" s="326">
        <v>7.7262193374904949E-5</v>
      </c>
      <c r="E7766" s="327">
        <v>8.3725345632665313E-5</v>
      </c>
      <c r="F7766" s="332">
        <v>0</v>
      </c>
      <c r="G7766" s="326">
        <v>0</v>
      </c>
      <c r="H7766" s="327">
        <v>0</v>
      </c>
      <c r="I7766" s="332">
        <v>1.537967742798298E-4</v>
      </c>
      <c r="J7766" s="326">
        <v>1.9977301510506001E-4</v>
      </c>
      <c r="K7766" s="327">
        <v>1.7234155719511124E-4</v>
      </c>
      <c r="L7766" s="336">
        <v>3.7594868300476983E-5</v>
      </c>
      <c r="M7766" s="337">
        <v>1.1415525114155251E-4</v>
      </c>
      <c r="N7766" s="345">
        <v>0</v>
      </c>
      <c r="O7766" s="346">
        <v>0</v>
      </c>
      <c r="P7766" s="347">
        <v>0</v>
      </c>
      <c r="Q7766" s="348">
        <v>0.15030946065428824</v>
      </c>
      <c r="R7766" s="346">
        <v>0.6418081527772751</v>
      </c>
      <c r="S7766" s="347">
        <v>0.52778528540211167</v>
      </c>
      <c r="T7766" s="349">
        <v>7.8927560898706135E-3</v>
      </c>
      <c r="U7766" s="349">
        <v>0.1370734909407714</v>
      </c>
      <c r="V7766" s="361">
        <v>0</v>
      </c>
    </row>
    <row r="7767" spans="1:22" ht="16" hidden="1" customHeight="1" outlineLevel="1">
      <c r="A7767" s="65">
        <v>7758</v>
      </c>
      <c r="B7767" s="117">
        <v>1</v>
      </c>
      <c r="C7767" s="325">
        <v>8.7734818065382197E-5</v>
      </c>
      <c r="D7767" s="326">
        <v>7.8914756645379771E-5</v>
      </c>
      <c r="E7767" s="327">
        <v>8.3310221514251102E-5</v>
      </c>
      <c r="F7767" s="332">
        <v>0</v>
      </c>
      <c r="G7767" s="326">
        <v>0</v>
      </c>
      <c r="H7767" s="327">
        <v>0</v>
      </c>
      <c r="I7767" s="332">
        <v>1.6271252931054456E-4</v>
      </c>
      <c r="J7767" s="326">
        <v>2.0059512627833192E-4</v>
      </c>
      <c r="K7767" s="327">
        <v>1.6342733871950202E-4</v>
      </c>
      <c r="L7767" s="336">
        <v>9.3987170751192462E-5</v>
      </c>
      <c r="M7767" s="337">
        <v>1.1415525114155251E-4</v>
      </c>
      <c r="N7767" s="345">
        <v>0</v>
      </c>
      <c r="O7767" s="346">
        <v>0</v>
      </c>
      <c r="P7767" s="347">
        <v>0</v>
      </c>
      <c r="Q7767" s="348">
        <v>0.14146772767462423</v>
      </c>
      <c r="R7767" s="346">
        <v>0.65367286575893191</v>
      </c>
      <c r="S7767" s="347">
        <v>0.53253164913552942</v>
      </c>
      <c r="T7767" s="349">
        <v>9.1289708991274567E-3</v>
      </c>
      <c r="U7767" s="349">
        <v>0.13176742032370925</v>
      </c>
      <c r="V7767" s="361">
        <v>0</v>
      </c>
    </row>
    <row r="7768" spans="1:22" ht="16" hidden="1" customHeight="1" outlineLevel="1">
      <c r="A7768" s="65">
        <v>7759</v>
      </c>
      <c r="B7768" s="117">
        <v>1</v>
      </c>
      <c r="C7768" s="325">
        <v>9.3641308274955903E-5</v>
      </c>
      <c r="D7768" s="326">
        <v>8.5622219331424619E-5</v>
      </c>
      <c r="E7768" s="327">
        <v>8.7435517440992281E-5</v>
      </c>
      <c r="F7768" s="332">
        <v>0</v>
      </c>
      <c r="G7768" s="326">
        <v>0</v>
      </c>
      <c r="H7768" s="327">
        <v>0</v>
      </c>
      <c r="I7768" s="332">
        <v>1.6494146806822325E-4</v>
      </c>
      <c r="J7768" s="326">
        <v>2.1868157209031263E-4</v>
      </c>
      <c r="K7768" s="327">
        <v>1.5748452640242924E-4</v>
      </c>
      <c r="L7768" s="336">
        <v>1.8210014333043539E-4</v>
      </c>
      <c r="M7768" s="337">
        <v>1.1415525114155251E-4</v>
      </c>
      <c r="N7768" s="345">
        <v>1.429007976433657E-4</v>
      </c>
      <c r="O7768" s="346">
        <v>1.2088441480631675E-2</v>
      </c>
      <c r="P7768" s="347">
        <v>4.3657043683311362E-3</v>
      </c>
      <c r="Q7768" s="348">
        <v>0.1856763925729443</v>
      </c>
      <c r="R7768" s="346">
        <v>0.6595345126265536</v>
      </c>
      <c r="S7768" s="347">
        <v>0.57021207311741207</v>
      </c>
      <c r="T7768" s="349">
        <v>1.2932708773763898E-2</v>
      </c>
      <c r="U7768" s="349">
        <v>0.1436569489286077</v>
      </c>
      <c r="V7768" s="361">
        <v>0</v>
      </c>
    </row>
    <row r="7769" spans="1:22" ht="16" hidden="1" customHeight="1" outlineLevel="1">
      <c r="A7769" s="65">
        <v>7760</v>
      </c>
      <c r="B7769" s="117">
        <v>1</v>
      </c>
      <c r="C7769" s="325">
        <v>1.1541719387300333E-4</v>
      </c>
      <c r="D7769" s="326">
        <v>9.7287371828893906E-5</v>
      </c>
      <c r="E7769" s="327">
        <v>1.0187405318458641E-4</v>
      </c>
      <c r="F7769" s="332">
        <v>0</v>
      </c>
      <c r="G7769" s="326">
        <v>0</v>
      </c>
      <c r="H7769" s="327">
        <v>0</v>
      </c>
      <c r="I7769" s="332">
        <v>1.5602571303750847E-4</v>
      </c>
      <c r="J7769" s="326">
        <v>1.5455690057510817E-4</v>
      </c>
      <c r="K7769" s="327">
        <v>1.4559890176828365E-4</v>
      </c>
      <c r="L7769" s="336">
        <v>1.5860335064263727E-4</v>
      </c>
      <c r="M7769" s="337">
        <v>1.1415525114155251E-4</v>
      </c>
      <c r="N7769" s="345">
        <v>8.8598494538886744E-3</v>
      </c>
      <c r="O7769" s="346">
        <v>4.5002867948506532E-2</v>
      </c>
      <c r="P7769" s="347">
        <v>2.4491060849893023E-2</v>
      </c>
      <c r="Q7769" s="348">
        <v>0.1856763925729443</v>
      </c>
      <c r="R7769" s="346">
        <v>0.65367668773817011</v>
      </c>
      <c r="S7769" s="347">
        <v>0.65496709296053779</v>
      </c>
      <c r="T7769" s="349">
        <v>2.320280103528229E-2</v>
      </c>
      <c r="U7769" s="349">
        <v>0.16861513294219618</v>
      </c>
      <c r="V7769" s="361">
        <v>0</v>
      </c>
    </row>
    <row r="7770" spans="1:22" ht="16" hidden="1" customHeight="1" outlineLevel="1">
      <c r="A7770" s="65">
        <v>7761</v>
      </c>
      <c r="B7770" s="117">
        <v>1</v>
      </c>
      <c r="C7770" s="325">
        <v>1.3829937446268518E-4</v>
      </c>
      <c r="D7770" s="326">
        <v>1.0961354963455313E-4</v>
      </c>
      <c r="E7770" s="327">
        <v>1.1671474041789429E-4</v>
      </c>
      <c r="F7770" s="332">
        <v>0</v>
      </c>
      <c r="G7770" s="326">
        <v>0</v>
      </c>
      <c r="H7770" s="327">
        <v>0</v>
      </c>
      <c r="I7770" s="332">
        <v>1.537967742798298E-4</v>
      </c>
      <c r="J7770" s="326">
        <v>0</v>
      </c>
      <c r="K7770" s="327">
        <v>1.366846832926744E-4</v>
      </c>
      <c r="L7770" s="336">
        <v>1.4685495429873823E-4</v>
      </c>
      <c r="M7770" s="337">
        <v>1.1415525114155251E-4</v>
      </c>
      <c r="N7770" s="345">
        <v>2.9580465112176702E-2</v>
      </c>
      <c r="O7770" s="346">
        <v>0.10707536883013015</v>
      </c>
      <c r="P7770" s="347">
        <v>4.6691727522324443E-2</v>
      </c>
      <c r="Q7770" s="348">
        <v>7.9575596816976138E-2</v>
      </c>
      <c r="R7770" s="346">
        <v>0.68815279028086063</v>
      </c>
      <c r="S7770" s="347">
        <v>0.68074788943533993</v>
      </c>
      <c r="T7770" s="349">
        <v>0.10222545538085434</v>
      </c>
      <c r="U7770" s="349">
        <v>0.30077559553383598</v>
      </c>
      <c r="V7770" s="361">
        <v>0</v>
      </c>
    </row>
    <row r="7771" spans="1:22" ht="16" hidden="1" customHeight="1" outlineLevel="1">
      <c r="A7771" s="65">
        <v>7762</v>
      </c>
      <c r="B7771" s="117">
        <v>1</v>
      </c>
      <c r="C7771" s="325">
        <v>1.551188084880427E-4</v>
      </c>
      <c r="D7771" s="326">
        <v>1.1488231017924343E-4</v>
      </c>
      <c r="E7771" s="327">
        <v>1.3090679621617998E-4</v>
      </c>
      <c r="F7771" s="332">
        <v>0</v>
      </c>
      <c r="G7771" s="326">
        <v>0</v>
      </c>
      <c r="H7771" s="327">
        <v>0</v>
      </c>
      <c r="I7771" s="332">
        <v>1.5602571303750847E-4</v>
      </c>
      <c r="J7771" s="326">
        <v>0</v>
      </c>
      <c r="K7771" s="327">
        <v>1.3965608945121081E-4</v>
      </c>
      <c r="L7771" s="336">
        <v>1.644775488145868E-4</v>
      </c>
      <c r="M7771" s="337">
        <v>1.1415525114155251E-4</v>
      </c>
      <c r="N7771" s="345">
        <v>4.7300164019954051E-2</v>
      </c>
      <c r="O7771" s="346">
        <v>0.17588633462846162</v>
      </c>
      <c r="P7771" s="347">
        <v>6.6229855186518527E-2</v>
      </c>
      <c r="Q7771" s="348">
        <v>1.7683465959328029E-2</v>
      </c>
      <c r="R7771" s="346">
        <v>0.70609003413542992</v>
      </c>
      <c r="S7771" s="347">
        <v>0.56601556191450952</v>
      </c>
      <c r="T7771" s="349">
        <v>0.15433666426337356</v>
      </c>
      <c r="U7771" s="349">
        <v>0.42242217745833416</v>
      </c>
      <c r="V7771" s="361">
        <v>2.2836499192852241E-2</v>
      </c>
    </row>
    <row r="7772" spans="1:22" ht="16" hidden="1" customHeight="1" outlineLevel="1">
      <c r="A7772" s="65">
        <v>7763</v>
      </c>
      <c r="B7772" s="117">
        <v>1</v>
      </c>
      <c r="C7772" s="325">
        <v>1.5835644015847571E-4</v>
      </c>
      <c r="D7772" s="326">
        <v>1.1729310836205375E-4</v>
      </c>
      <c r="E7772" s="327">
        <v>1.3115327616148841E-4</v>
      </c>
      <c r="F7772" s="332">
        <v>0</v>
      </c>
      <c r="G7772" s="326">
        <v>0</v>
      </c>
      <c r="H7772" s="327">
        <v>0</v>
      </c>
      <c r="I7772" s="332">
        <v>1.4042314173375763E-4</v>
      </c>
      <c r="J7772" s="326">
        <v>0</v>
      </c>
      <c r="K7772" s="327">
        <v>1.4559890176828365E-4</v>
      </c>
      <c r="L7772" s="336">
        <v>1.8797434150238492E-4</v>
      </c>
      <c r="M7772" s="337">
        <v>1.1415525114155251E-4</v>
      </c>
      <c r="N7772" s="345">
        <v>4.6156957638807124E-2</v>
      </c>
      <c r="O7772" s="346">
        <v>0.18428177248888028</v>
      </c>
      <c r="P7772" s="347">
        <v>8.2710288934576645E-2</v>
      </c>
      <c r="Q7772" s="348">
        <v>5.3050397877984087E-2</v>
      </c>
      <c r="R7772" s="346">
        <v>0.73305362084986014</v>
      </c>
      <c r="S7772" s="347">
        <v>0.59688508473505975</v>
      </c>
      <c r="T7772" s="349">
        <v>0.16622334512161244</v>
      </c>
      <c r="U7772" s="349">
        <v>0.41367698699687994</v>
      </c>
      <c r="V7772" s="361">
        <v>7.6203608265423703E-2</v>
      </c>
    </row>
    <row r="7773" spans="1:22" ht="16" hidden="1" customHeight="1" outlineLevel="1">
      <c r="A7773" s="65">
        <v>7764</v>
      </c>
      <c r="B7773" s="117">
        <v>1</v>
      </c>
      <c r="C7773" s="325">
        <v>1.5663762025621881E-4</v>
      </c>
      <c r="D7773" s="326">
        <v>1.1231597662980018E-4</v>
      </c>
      <c r="E7773" s="327">
        <v>1.317110991956075E-4</v>
      </c>
      <c r="F7773" s="332">
        <v>0</v>
      </c>
      <c r="G7773" s="326">
        <v>0</v>
      </c>
      <c r="H7773" s="327">
        <v>0</v>
      </c>
      <c r="I7773" s="332">
        <v>9.8073305337862478E-5</v>
      </c>
      <c r="J7773" s="326">
        <v>0</v>
      </c>
      <c r="K7773" s="327">
        <v>1.5451312024389281E-4</v>
      </c>
      <c r="L7773" s="336">
        <v>2.0677177565262342E-4</v>
      </c>
      <c r="M7773" s="337">
        <v>1.1415525114155251E-4</v>
      </c>
      <c r="N7773" s="345">
        <v>5.7874823045563115E-2</v>
      </c>
      <c r="O7773" s="346">
        <v>0.17976291144674572</v>
      </c>
      <c r="P7773" s="347">
        <v>8.0803544626452201E-2</v>
      </c>
      <c r="Q7773" s="348">
        <v>7.9575596816976138E-2</v>
      </c>
      <c r="R7773" s="346">
        <v>0.72874624361248164</v>
      </c>
      <c r="S7773" s="347">
        <v>0.58114686825760808</v>
      </c>
      <c r="T7773" s="349">
        <v>0.15471703805083722</v>
      </c>
      <c r="U7773" s="349">
        <v>0.36798582334995616</v>
      </c>
      <c r="V7773" s="361">
        <v>7.9941489384981079E-2</v>
      </c>
    </row>
    <row r="7774" spans="1:22" ht="16" hidden="1" customHeight="1" outlineLevel="1">
      <c r="A7774" s="65">
        <v>7765</v>
      </c>
      <c r="B7774" s="117">
        <v>1</v>
      </c>
      <c r="C7774" s="325">
        <v>1.5463753891541075E-4</v>
      </c>
      <c r="D7774" s="326">
        <v>1.105856456760089E-4</v>
      </c>
      <c r="E7774" s="327">
        <v>1.3246351166023326E-4</v>
      </c>
      <c r="F7774" s="332">
        <v>0</v>
      </c>
      <c r="G7774" s="326">
        <v>0</v>
      </c>
      <c r="H7774" s="327">
        <v>0</v>
      </c>
      <c r="I7774" s="332">
        <v>7.5783917761075554E-5</v>
      </c>
      <c r="J7774" s="326">
        <v>0</v>
      </c>
      <c r="K7774" s="327">
        <v>1.5748452640242924E-4</v>
      </c>
      <c r="L7774" s="336">
        <v>1.8797434150238492E-4</v>
      </c>
      <c r="M7774" s="337">
        <v>1.1415525114155251E-4</v>
      </c>
      <c r="N7774" s="345">
        <v>7.4308414774550163E-2</v>
      </c>
      <c r="O7774" s="346">
        <v>0.17566476821396093</v>
      </c>
      <c r="P7774" s="347">
        <v>6.502638598057868E-2</v>
      </c>
      <c r="Q7774" s="348">
        <v>9.7259062776304167E-2</v>
      </c>
      <c r="R7774" s="346">
        <v>0.73503412058931805</v>
      </c>
      <c r="S7774" s="347">
        <v>0.53907800277483919</v>
      </c>
      <c r="T7774" s="349">
        <v>0.13189461080301856</v>
      </c>
      <c r="U7774" s="349">
        <v>0.30431297594521073</v>
      </c>
      <c r="V7774" s="361">
        <v>8.3735866256754554E-2</v>
      </c>
    </row>
    <row r="7775" spans="1:22" ht="16" hidden="1" customHeight="1" outlineLevel="1">
      <c r="A7775" s="65">
        <v>7766</v>
      </c>
      <c r="B7775" s="117">
        <v>1</v>
      </c>
      <c r="C7775" s="325">
        <v>1.4148075384540795E-4</v>
      </c>
      <c r="D7775" s="326">
        <v>1.0788321868076185E-4</v>
      </c>
      <c r="E7775" s="327">
        <v>1.3104949513188487E-4</v>
      </c>
      <c r="F7775" s="332">
        <v>0</v>
      </c>
      <c r="G7775" s="326">
        <v>0</v>
      </c>
      <c r="H7775" s="327">
        <v>0</v>
      </c>
      <c r="I7775" s="332">
        <v>7.132604024571815E-5</v>
      </c>
      <c r="J7775" s="326">
        <v>0</v>
      </c>
      <c r="K7775" s="327">
        <v>1.5748452640242924E-4</v>
      </c>
      <c r="L7775" s="336">
        <v>1.9032402077116473E-4</v>
      </c>
      <c r="M7775" s="337">
        <v>1.1415525114155251E-4</v>
      </c>
      <c r="N7775" s="345">
        <v>7.2879406798116511E-2</v>
      </c>
      <c r="O7775" s="346">
        <v>0.14585230581530662</v>
      </c>
      <c r="P7775" s="347">
        <v>4.2721178061891907E-2</v>
      </c>
      <c r="Q7775" s="348">
        <v>0.1237842617152962</v>
      </c>
      <c r="R7775" s="346">
        <v>0.70721094546634844</v>
      </c>
      <c r="S7775" s="347">
        <v>0.47036206403785852</v>
      </c>
      <c r="T7775" s="349">
        <v>5.7341348460144347E-2</v>
      </c>
      <c r="U7775" s="349">
        <v>0.2196123672061821</v>
      </c>
      <c r="V7775" s="361">
        <v>0.11099888398130475</v>
      </c>
    </row>
    <row r="7776" spans="1:22" ht="16" hidden="1" customHeight="1" outlineLevel="1">
      <c r="A7776" s="65">
        <v>7767</v>
      </c>
      <c r="B7776" s="117">
        <v>1</v>
      </c>
      <c r="C7776" s="325">
        <v>1.4308081891805437E-4</v>
      </c>
      <c r="D7776" s="326">
        <v>1.104495522302051E-4</v>
      </c>
      <c r="E7776" s="327">
        <v>1.2589936153780862E-4</v>
      </c>
      <c r="F7776" s="332">
        <v>0</v>
      </c>
      <c r="G7776" s="326">
        <v>0</v>
      </c>
      <c r="H7776" s="327">
        <v>0</v>
      </c>
      <c r="I7776" s="332">
        <v>0</v>
      </c>
      <c r="J7776" s="326">
        <v>0</v>
      </c>
      <c r="K7776" s="327">
        <v>1.5451312024389281E-4</v>
      </c>
      <c r="L7776" s="336">
        <v>2.1382081345896285E-4</v>
      </c>
      <c r="M7776" s="337">
        <v>1.1415525114155251E-4</v>
      </c>
      <c r="N7776" s="345">
        <v>2.6150845968735924E-2</v>
      </c>
      <c r="O7776" s="346">
        <v>6.405452388819291E-2</v>
      </c>
      <c r="P7776" s="347">
        <v>1.7265240019375239E-2</v>
      </c>
      <c r="Q7776" s="348">
        <v>0.1237842617152962</v>
      </c>
      <c r="R7776" s="346">
        <v>0.66778073799222559</v>
      </c>
      <c r="S7776" s="347">
        <v>0.44698816760330168</v>
      </c>
      <c r="T7776" s="349">
        <v>5.0874994073262389E-2</v>
      </c>
      <c r="U7776" s="349">
        <v>0.20123764118042994</v>
      </c>
      <c r="V7776" s="361">
        <v>3.4673886194228745E-2</v>
      </c>
    </row>
    <row r="7777" spans="1:22" ht="16" hidden="1" customHeight="1" outlineLevel="1">
      <c r="A7777" s="65">
        <v>7768</v>
      </c>
      <c r="B7777" s="117">
        <v>1</v>
      </c>
      <c r="C7777" s="325">
        <v>1.5144365902430794E-4</v>
      </c>
      <c r="D7777" s="326">
        <v>1.0755270602666689E-4</v>
      </c>
      <c r="E7777" s="327">
        <v>1.3200946965571771E-4</v>
      </c>
      <c r="F7777" s="332">
        <v>0</v>
      </c>
      <c r="G7777" s="326">
        <v>0</v>
      </c>
      <c r="H7777" s="327">
        <v>0</v>
      </c>
      <c r="I7777" s="332">
        <v>0</v>
      </c>
      <c r="J7777" s="326">
        <v>0</v>
      </c>
      <c r="K7777" s="327">
        <v>1.5748452640242924E-4</v>
      </c>
      <c r="L7777" s="336">
        <v>2.2321953053408208E-4</v>
      </c>
      <c r="M7777" s="337">
        <v>1.1415525114155251E-4</v>
      </c>
      <c r="N7777" s="345">
        <v>3.7154207387275081E-3</v>
      </c>
      <c r="O7777" s="346">
        <v>5.8887385021729596E-3</v>
      </c>
      <c r="P7777" s="347">
        <v>1.4300582310933225E-3</v>
      </c>
      <c r="Q7777" s="348">
        <v>0.1237842617152962</v>
      </c>
      <c r="R7777" s="346">
        <v>0.5962440608621743</v>
      </c>
      <c r="S7777" s="347">
        <v>0.40954117190303957</v>
      </c>
      <c r="T7777" s="349">
        <v>0.13322591905914133</v>
      </c>
      <c r="U7777" s="349">
        <v>0.2900651937327291</v>
      </c>
      <c r="V7777" s="361">
        <v>0</v>
      </c>
    </row>
    <row r="7778" spans="1:22" ht="16" hidden="1" customHeight="1" outlineLevel="1">
      <c r="A7778" s="65">
        <v>7769</v>
      </c>
      <c r="B7778" s="117">
        <v>1</v>
      </c>
      <c r="C7778" s="325">
        <v>1.5487504857463171E-4</v>
      </c>
      <c r="D7778" s="326">
        <v>1.1169383516326849E-4</v>
      </c>
      <c r="E7778" s="327">
        <v>1.3638124552776734E-4</v>
      </c>
      <c r="F7778" s="332">
        <v>0</v>
      </c>
      <c r="G7778" s="326">
        <v>0</v>
      </c>
      <c r="H7778" s="327">
        <v>0</v>
      </c>
      <c r="I7778" s="332">
        <v>0</v>
      </c>
      <c r="J7778" s="326">
        <v>0</v>
      </c>
      <c r="K7778" s="327">
        <v>1.4857030792682002E-4</v>
      </c>
      <c r="L7778" s="336">
        <v>2.2321953053408208E-4</v>
      </c>
      <c r="M7778" s="337">
        <v>1.1415525114155251E-4</v>
      </c>
      <c r="N7778" s="345">
        <v>0</v>
      </c>
      <c r="O7778" s="346">
        <v>0</v>
      </c>
      <c r="P7778" s="347">
        <v>0</v>
      </c>
      <c r="Q7778" s="348">
        <v>0.1149425287356322</v>
      </c>
      <c r="R7778" s="346">
        <v>0.54407220215871865</v>
      </c>
      <c r="S7778" s="347">
        <v>0.40743513649148783</v>
      </c>
      <c r="T7778" s="349">
        <v>0.11116423938624997</v>
      </c>
      <c r="U7778" s="349">
        <v>0.38921010581820464</v>
      </c>
      <c r="V7778" s="361">
        <v>0</v>
      </c>
    </row>
    <row r="7779" spans="1:22" ht="16" hidden="1" customHeight="1" outlineLevel="1">
      <c r="A7779" s="65">
        <v>7770</v>
      </c>
      <c r="B7779" s="117">
        <v>1</v>
      </c>
      <c r="C7779" s="325">
        <v>1.5748140457187218E-4</v>
      </c>
      <c r="D7779" s="326">
        <v>1.2131758597368066E-4</v>
      </c>
      <c r="E7779" s="327">
        <v>1.4355510919911285E-4</v>
      </c>
      <c r="F7779" s="332">
        <v>0</v>
      </c>
      <c r="G7779" s="326">
        <v>0</v>
      </c>
      <c r="H7779" s="327">
        <v>0</v>
      </c>
      <c r="I7779" s="332">
        <v>8.4699672791790334E-5</v>
      </c>
      <c r="J7779" s="326">
        <v>0</v>
      </c>
      <c r="K7779" s="327">
        <v>1.4262749560974724E-4</v>
      </c>
      <c r="L7779" s="336">
        <v>1.644775488145868E-4</v>
      </c>
      <c r="M7779" s="337">
        <v>1.1415525114155251E-4</v>
      </c>
      <c r="N7779" s="345">
        <v>0</v>
      </c>
      <c r="O7779" s="346">
        <v>0</v>
      </c>
      <c r="P7779" s="347">
        <v>0</v>
      </c>
      <c r="Q7779" s="348">
        <v>0.15915119363395228</v>
      </c>
      <c r="R7779" s="346">
        <v>0.58332853723256184</v>
      </c>
      <c r="S7779" s="347">
        <v>0.54746584430367795</v>
      </c>
      <c r="T7779" s="349">
        <v>0.21053689136112699</v>
      </c>
      <c r="U7779" s="349">
        <v>0.45258817152200215</v>
      </c>
      <c r="V7779" s="361">
        <v>0</v>
      </c>
    </row>
    <row r="7780" spans="1:22" ht="16" hidden="1" customHeight="1" outlineLevel="1">
      <c r="A7780" s="65">
        <v>7771</v>
      </c>
      <c r="B7780" s="117">
        <v>1</v>
      </c>
      <c r="C7780" s="325">
        <v>1.6215659470601094E-4</v>
      </c>
      <c r="D7780" s="326">
        <v>1.3764879947013767E-4</v>
      </c>
      <c r="E7780" s="327">
        <v>1.5539911920261817E-4</v>
      </c>
      <c r="F7780" s="332">
        <v>0</v>
      </c>
      <c r="G7780" s="326">
        <v>0</v>
      </c>
      <c r="H7780" s="327">
        <v>0</v>
      </c>
      <c r="I7780" s="332">
        <v>1.1813375415697072E-4</v>
      </c>
      <c r="J7780" s="326">
        <v>0</v>
      </c>
      <c r="K7780" s="327">
        <v>1.4262749560974724E-4</v>
      </c>
      <c r="L7780" s="336">
        <v>1.1748396343899057E-4</v>
      </c>
      <c r="M7780" s="337">
        <v>1.1415525114155251E-4</v>
      </c>
      <c r="N7780" s="345">
        <v>0</v>
      </c>
      <c r="O7780" s="346">
        <v>0</v>
      </c>
      <c r="P7780" s="347">
        <v>0</v>
      </c>
      <c r="Q7780" s="348">
        <v>0.21220159151193635</v>
      </c>
      <c r="R7780" s="346">
        <v>0.6284920316529603</v>
      </c>
      <c r="S7780" s="347">
        <v>0.48641670476420473</v>
      </c>
      <c r="T7780" s="349">
        <v>0.2689242677367964</v>
      </c>
      <c r="U7780" s="349">
        <v>0.51233059624744226</v>
      </c>
      <c r="V7780" s="361">
        <v>0</v>
      </c>
    </row>
    <row r="7781" spans="1:22" ht="16" hidden="1" customHeight="1" outlineLevel="1">
      <c r="A7781" s="65">
        <v>7772</v>
      </c>
      <c r="B7781" s="117">
        <v>1</v>
      </c>
      <c r="C7781" s="325">
        <v>1.5629385627576742E-4</v>
      </c>
      <c r="D7781" s="326">
        <v>1.370655418452642E-4</v>
      </c>
      <c r="E7781" s="327">
        <v>1.5367375958545912E-4</v>
      </c>
      <c r="F7781" s="332">
        <v>0</v>
      </c>
      <c r="G7781" s="326">
        <v>0</v>
      </c>
      <c r="H7781" s="327">
        <v>0</v>
      </c>
      <c r="I7781" s="332">
        <v>1.4042314173375763E-4</v>
      </c>
      <c r="J7781" s="326">
        <v>0</v>
      </c>
      <c r="K7781" s="327">
        <v>1.4857030792682002E-4</v>
      </c>
      <c r="L7781" s="336">
        <v>8.811297257924293E-5</v>
      </c>
      <c r="M7781" s="337">
        <v>1.1415525114155251E-4</v>
      </c>
      <c r="N7781" s="345">
        <v>0</v>
      </c>
      <c r="O7781" s="346">
        <v>0</v>
      </c>
      <c r="P7781" s="347">
        <v>0</v>
      </c>
      <c r="Q7781" s="348">
        <v>0.2387267904509284</v>
      </c>
      <c r="R7781" s="346">
        <v>0.68902405433504255</v>
      </c>
      <c r="S7781" s="347">
        <v>0.49588349386760416</v>
      </c>
      <c r="T7781" s="349">
        <v>0.27748267795472836</v>
      </c>
      <c r="U7781" s="349">
        <v>0.49238370114996799</v>
      </c>
      <c r="V7781" s="361">
        <v>0</v>
      </c>
    </row>
    <row r="7782" spans="1:22" ht="16" hidden="1" customHeight="1" outlineLevel="1">
      <c r="A7782" s="65">
        <v>7773</v>
      </c>
      <c r="B7782" s="117">
        <v>1</v>
      </c>
      <c r="C7782" s="325">
        <v>1.485185400633762E-4</v>
      </c>
      <c r="D7782" s="326">
        <v>1.3807652172837822E-4</v>
      </c>
      <c r="E7782" s="327">
        <v>1.5035276663814549E-4</v>
      </c>
      <c r="F7782" s="332">
        <v>0</v>
      </c>
      <c r="G7782" s="326">
        <v>0</v>
      </c>
      <c r="H7782" s="327">
        <v>0</v>
      </c>
      <c r="I7782" s="332">
        <v>1.5156783552215111E-4</v>
      </c>
      <c r="J7782" s="326">
        <v>0</v>
      </c>
      <c r="K7782" s="327">
        <v>1.4262749560974724E-4</v>
      </c>
      <c r="L7782" s="336">
        <v>5.8741981719495287E-5</v>
      </c>
      <c r="M7782" s="337">
        <v>1.1415525114155251E-4</v>
      </c>
      <c r="N7782" s="345">
        <v>0</v>
      </c>
      <c r="O7782" s="346">
        <v>0</v>
      </c>
      <c r="P7782" s="347">
        <v>0</v>
      </c>
      <c r="Q7782" s="348">
        <v>0.20335985853227234</v>
      </c>
      <c r="R7782" s="346">
        <v>0.7016551052122092</v>
      </c>
      <c r="S7782" s="347">
        <v>0.57447602066738734</v>
      </c>
      <c r="T7782" s="349">
        <v>0.22337450668802497</v>
      </c>
      <c r="U7782" s="349">
        <v>0.40178745839198149</v>
      </c>
      <c r="V7782" s="361">
        <v>0</v>
      </c>
    </row>
    <row r="7783" spans="1:22" ht="16" hidden="1" customHeight="1" outlineLevel="1">
      <c r="A7783" s="65">
        <v>7774</v>
      </c>
      <c r="B7783" s="117">
        <v>1</v>
      </c>
      <c r="C7783" s="325">
        <v>1.3583052405762526E-4</v>
      </c>
      <c r="D7783" s="326">
        <v>1.3379929914597279E-4</v>
      </c>
      <c r="E7783" s="327">
        <v>1.4027303413790052E-4</v>
      </c>
      <c r="F7783" s="332">
        <v>0</v>
      </c>
      <c r="G7783" s="326">
        <v>0</v>
      </c>
      <c r="H7783" s="327">
        <v>0</v>
      </c>
      <c r="I7783" s="332">
        <v>1.5825465179518717E-4</v>
      </c>
      <c r="J7783" s="326">
        <v>0</v>
      </c>
      <c r="K7783" s="327">
        <v>1.4559890176828365E-4</v>
      </c>
      <c r="L7783" s="336">
        <v>3.7594868300476983E-5</v>
      </c>
      <c r="M7783" s="337">
        <v>1.1415525114155251E-4</v>
      </c>
      <c r="N7783" s="345">
        <v>0</v>
      </c>
      <c r="O7783" s="346">
        <v>0</v>
      </c>
      <c r="P7783" s="347">
        <v>0</v>
      </c>
      <c r="Q7783" s="348">
        <v>0.20335985853227234</v>
      </c>
      <c r="R7783" s="346">
        <v>0.67066912616884777</v>
      </c>
      <c r="S7783" s="347">
        <v>0.58241256525318608</v>
      </c>
      <c r="T7783" s="349">
        <v>0.15272007566665308</v>
      </c>
      <c r="U7783" s="349">
        <v>0.30961904656227285</v>
      </c>
      <c r="V7783" s="361">
        <v>0</v>
      </c>
    </row>
    <row r="7784" spans="1:22" ht="16" hidden="1" customHeight="1" outlineLevel="1">
      <c r="A7784" s="65">
        <v>7775</v>
      </c>
      <c r="B7784" s="117">
        <v>1</v>
      </c>
      <c r="C7784" s="325">
        <v>1.2436130761892921E-4</v>
      </c>
      <c r="D7784" s="326">
        <v>1.2260075274840226E-4</v>
      </c>
      <c r="E7784" s="327">
        <v>1.2805281790208232E-4</v>
      </c>
      <c r="F7784" s="332">
        <v>0</v>
      </c>
      <c r="G7784" s="326">
        <v>0</v>
      </c>
      <c r="H7784" s="327">
        <v>0</v>
      </c>
      <c r="I7784" s="332">
        <v>1.6494146806822325E-4</v>
      </c>
      <c r="J7784" s="326">
        <v>0</v>
      </c>
      <c r="K7784" s="327">
        <v>1.4857030792682002E-4</v>
      </c>
      <c r="L7784" s="336">
        <v>2.3496792687798115E-5</v>
      </c>
      <c r="M7784" s="337">
        <v>1.1415525114155251E-4</v>
      </c>
      <c r="N7784" s="345">
        <v>0</v>
      </c>
      <c r="O7784" s="346">
        <v>0</v>
      </c>
      <c r="P7784" s="347">
        <v>0</v>
      </c>
      <c r="Q7784" s="348">
        <v>0.20335985853227234</v>
      </c>
      <c r="R7784" s="346">
        <v>0.64773454492464377</v>
      </c>
      <c r="S7784" s="347">
        <v>0.57186163070895746</v>
      </c>
      <c r="T7784" s="349">
        <v>9.7280596143826961E-2</v>
      </c>
      <c r="U7784" s="349">
        <v>0.26324005894647062</v>
      </c>
      <c r="V7784" s="361">
        <v>0</v>
      </c>
    </row>
    <row r="7785" spans="1:22" ht="16" hidden="1" customHeight="1" outlineLevel="1">
      <c r="A7785" s="65">
        <v>7776</v>
      </c>
      <c r="B7785" s="117">
        <v>1</v>
      </c>
      <c r="C7785" s="325">
        <v>1.1028573518299272E-4</v>
      </c>
      <c r="D7785" s="326">
        <v>1.1289923425467365E-4</v>
      </c>
      <c r="E7785" s="327">
        <v>1.1458722931102148E-4</v>
      </c>
      <c r="F7785" s="332">
        <v>0</v>
      </c>
      <c r="G7785" s="326">
        <v>0</v>
      </c>
      <c r="H7785" s="327">
        <v>0</v>
      </c>
      <c r="I7785" s="332">
        <v>1.6494146806822325E-4</v>
      </c>
      <c r="J7785" s="326">
        <v>0</v>
      </c>
      <c r="K7785" s="327">
        <v>1.5451312024389281E-4</v>
      </c>
      <c r="L7785" s="336">
        <v>9.3987170751192458E-6</v>
      </c>
      <c r="M7785" s="337">
        <v>1.1415525114155251E-4</v>
      </c>
      <c r="N7785" s="345">
        <v>0</v>
      </c>
      <c r="O7785" s="346">
        <v>0</v>
      </c>
      <c r="P7785" s="347">
        <v>0</v>
      </c>
      <c r="Q7785" s="348">
        <v>0.1856763925729443</v>
      </c>
      <c r="R7785" s="346">
        <v>0.61297994293922786</v>
      </c>
      <c r="S7785" s="347">
        <v>0.44469538277073239</v>
      </c>
      <c r="T7785" s="349">
        <v>4.9638779264005554E-2</v>
      </c>
      <c r="U7785" s="349">
        <v>0.20900022597205786</v>
      </c>
      <c r="V7785" s="361">
        <v>0</v>
      </c>
    </row>
    <row r="7786" spans="1:22" ht="16" hidden="1" customHeight="1" outlineLevel="1">
      <c r="A7786" s="65">
        <v>7777</v>
      </c>
      <c r="B7786" s="117">
        <v>1</v>
      </c>
      <c r="C7786" s="325">
        <v>1.0179163973874863E-4</v>
      </c>
      <c r="D7786" s="326">
        <v>1.0070914989481824E-4</v>
      </c>
      <c r="E7786" s="327">
        <v>1.0331401497033569E-4</v>
      </c>
      <c r="F7786" s="332">
        <v>0</v>
      </c>
      <c r="G7786" s="326">
        <v>0</v>
      </c>
      <c r="H7786" s="327">
        <v>0</v>
      </c>
      <c r="I7786" s="332">
        <v>1.6717040682590195E-4</v>
      </c>
      <c r="J7786" s="326">
        <v>0</v>
      </c>
      <c r="K7786" s="327">
        <v>1.3371327713413802E-4</v>
      </c>
      <c r="L7786" s="336">
        <v>5.8741981719495289E-6</v>
      </c>
      <c r="M7786" s="337">
        <v>1.1415525114155251E-4</v>
      </c>
      <c r="N7786" s="345">
        <v>0</v>
      </c>
      <c r="O7786" s="346">
        <v>0</v>
      </c>
      <c r="P7786" s="347">
        <v>0</v>
      </c>
      <c r="Q7786" s="348">
        <v>0.17683465959328029</v>
      </c>
      <c r="R7786" s="346">
        <v>0.58391354308371857</v>
      </c>
      <c r="S7786" s="347">
        <v>0.58700849667225707</v>
      </c>
      <c r="T7786" s="349">
        <v>3.0334809550225612E-2</v>
      </c>
      <c r="U7786" s="349">
        <v>0.17686902056873727</v>
      </c>
      <c r="V7786" s="361">
        <v>0</v>
      </c>
    </row>
    <row r="7787" spans="1:22" ht="16" hidden="1" customHeight="1" outlineLevel="1">
      <c r="A7787" s="65">
        <v>7778</v>
      </c>
      <c r="B7787" s="117">
        <v>1</v>
      </c>
      <c r="C7787" s="325">
        <v>9.2847525992822717E-5</v>
      </c>
      <c r="D7787" s="326">
        <v>9.1396469817671912E-5</v>
      </c>
      <c r="E7787" s="327">
        <v>9.2144581659253441E-5</v>
      </c>
      <c r="F7787" s="332">
        <v>0</v>
      </c>
      <c r="G7787" s="326">
        <v>0</v>
      </c>
      <c r="H7787" s="327">
        <v>0</v>
      </c>
      <c r="I7787" s="332">
        <v>1.7162828434125931E-4</v>
      </c>
      <c r="J7787" s="326">
        <v>0</v>
      </c>
      <c r="K7787" s="327">
        <v>1.3074187097560162E-4</v>
      </c>
      <c r="L7787" s="336">
        <v>2.3496792687798115E-6</v>
      </c>
      <c r="M7787" s="337">
        <v>1.1415525114155251E-4</v>
      </c>
      <c r="N7787" s="345">
        <v>0</v>
      </c>
      <c r="O7787" s="346">
        <v>0</v>
      </c>
      <c r="P7787" s="347">
        <v>0</v>
      </c>
      <c r="Q7787" s="348">
        <v>0.15915119363395228</v>
      </c>
      <c r="R7787" s="346">
        <v>0.54138354896181273</v>
      </c>
      <c r="S7787" s="347">
        <v>0.59047360378989555</v>
      </c>
      <c r="T7787" s="349">
        <v>5.0019153051469194E-2</v>
      </c>
      <c r="U7787" s="349">
        <v>0.17116990768374463</v>
      </c>
      <c r="V7787" s="361">
        <v>0</v>
      </c>
    </row>
    <row r="7788" spans="1:22" ht="16" hidden="1" customHeight="1" outlineLevel="1">
      <c r="A7788" s="65">
        <v>7779</v>
      </c>
      <c r="B7788" s="117">
        <v>1</v>
      </c>
      <c r="C7788" s="325">
        <v>8.6484767227377178E-5</v>
      </c>
      <c r="D7788" s="326">
        <v>8.4786216735772651E-5</v>
      </c>
      <c r="E7788" s="327">
        <v>8.5995555655243001E-5</v>
      </c>
      <c r="F7788" s="332">
        <v>0</v>
      </c>
      <c r="G7788" s="326">
        <v>0</v>
      </c>
      <c r="H7788" s="327">
        <v>0</v>
      </c>
      <c r="I7788" s="332">
        <v>1.7162828434125931E-4</v>
      </c>
      <c r="J7788" s="326">
        <v>0</v>
      </c>
      <c r="K7788" s="327">
        <v>1.099420278658468E-4</v>
      </c>
      <c r="L7788" s="336">
        <v>1.1748396343899057E-6</v>
      </c>
      <c r="M7788" s="337">
        <v>1.1415525114155251E-4</v>
      </c>
      <c r="N7788" s="345">
        <v>0</v>
      </c>
      <c r="O7788" s="346">
        <v>0</v>
      </c>
      <c r="P7788" s="347">
        <v>0</v>
      </c>
      <c r="Q7788" s="348">
        <v>0.1149425287356322</v>
      </c>
      <c r="R7788" s="346">
        <v>0.52720187190486478</v>
      </c>
      <c r="S7788" s="347">
        <v>0.56515966387833472</v>
      </c>
      <c r="T7788" s="349">
        <v>8.463316771066081E-3</v>
      </c>
      <c r="U7788" s="349">
        <v>0.15289344222497508</v>
      </c>
      <c r="V7788" s="361">
        <v>0</v>
      </c>
    </row>
    <row r="7789" spans="1:22" ht="16" hidden="1" customHeight="1" outlineLevel="1">
      <c r="A7789" s="65">
        <v>7780</v>
      </c>
      <c r="B7789" s="117">
        <v>1</v>
      </c>
      <c r="C7789" s="325">
        <v>8.3453393945215007E-5</v>
      </c>
      <c r="D7789" s="326">
        <v>8.2278208948816746E-5</v>
      </c>
      <c r="E7789" s="327">
        <v>8.1662697669294723E-5</v>
      </c>
      <c r="F7789" s="332">
        <v>0</v>
      </c>
      <c r="G7789" s="326">
        <v>0</v>
      </c>
      <c r="H7789" s="327">
        <v>0</v>
      </c>
      <c r="I7789" s="332">
        <v>1.7385722309893803E-4</v>
      </c>
      <c r="J7789" s="326">
        <v>0</v>
      </c>
      <c r="K7789" s="327">
        <v>1.099420278658468E-4</v>
      </c>
      <c r="L7789" s="336">
        <v>1.409807561267887E-5</v>
      </c>
      <c r="M7789" s="337">
        <v>1.1415525114155251E-4</v>
      </c>
      <c r="N7789" s="345">
        <v>0</v>
      </c>
      <c r="O7789" s="346">
        <v>0</v>
      </c>
      <c r="P7789" s="347">
        <v>0</v>
      </c>
      <c r="Q7789" s="348">
        <v>2.6525198938992044E-2</v>
      </c>
      <c r="R7789" s="346">
        <v>0.50280154613477934</v>
      </c>
      <c r="S7789" s="347">
        <v>0.50146501514002928</v>
      </c>
      <c r="T7789" s="349">
        <v>6.4663543868819489E-3</v>
      </c>
      <c r="U7789" s="349">
        <v>0.1488647589786872</v>
      </c>
      <c r="V7789" s="361">
        <v>0</v>
      </c>
    </row>
    <row r="7790" spans="1:22" ht="16" hidden="1" customHeight="1" outlineLevel="1">
      <c r="A7790" s="65">
        <v>7781</v>
      </c>
      <c r="B7790" s="117">
        <v>1</v>
      </c>
      <c r="C7790" s="325">
        <v>8.2559607596041426E-5</v>
      </c>
      <c r="D7790" s="326">
        <v>8.0197923420101389E-5</v>
      </c>
      <c r="E7790" s="327">
        <v>7.9963283309536563E-5</v>
      </c>
      <c r="F7790" s="332">
        <v>0</v>
      </c>
      <c r="G7790" s="326">
        <v>0</v>
      </c>
      <c r="H7790" s="327">
        <v>0</v>
      </c>
      <c r="I7790" s="332">
        <v>1.7831510061429539E-4</v>
      </c>
      <c r="J7790" s="326">
        <v>0</v>
      </c>
      <c r="K7790" s="327">
        <v>1.0102780939023762E-4</v>
      </c>
      <c r="L7790" s="336">
        <v>3.7594868300476983E-5</v>
      </c>
      <c r="M7790" s="337">
        <v>1.1415525114155251E-4</v>
      </c>
      <c r="N7790" s="345">
        <v>0</v>
      </c>
      <c r="O7790" s="346">
        <v>0</v>
      </c>
      <c r="P7790" s="347">
        <v>0</v>
      </c>
      <c r="Q7790" s="348">
        <v>4.4208664898320073E-2</v>
      </c>
      <c r="R7790" s="346">
        <v>0.50515036165572635</v>
      </c>
      <c r="S7790" s="347">
        <v>0.3396425321377548</v>
      </c>
      <c r="T7790" s="349">
        <v>8.8436905585297237E-3</v>
      </c>
      <c r="U7790" s="349">
        <v>0.13874392057947613</v>
      </c>
      <c r="V7790" s="361">
        <v>0</v>
      </c>
    </row>
    <row r="7791" spans="1:22" ht="16" hidden="1" customHeight="1" outlineLevel="1">
      <c r="A7791" s="65">
        <v>7782</v>
      </c>
      <c r="B7791" s="117">
        <v>1</v>
      </c>
      <c r="C7791" s="325">
        <v>8.1890830397708743E-5</v>
      </c>
      <c r="D7791" s="326">
        <v>8.2433744315449676E-5</v>
      </c>
      <c r="E7791" s="327">
        <v>7.8886555127399713E-5</v>
      </c>
      <c r="F7791" s="332">
        <v>0</v>
      </c>
      <c r="G7791" s="326">
        <v>0</v>
      </c>
      <c r="H7791" s="327">
        <v>0</v>
      </c>
      <c r="I7791" s="332">
        <v>1.8054403937197409E-4</v>
      </c>
      <c r="J7791" s="326">
        <v>0</v>
      </c>
      <c r="K7791" s="327">
        <v>9.2113590914628404E-5</v>
      </c>
      <c r="L7791" s="336">
        <v>9.3987170751192462E-5</v>
      </c>
      <c r="M7791" s="337">
        <v>1.1415525114155251E-4</v>
      </c>
      <c r="N7791" s="345">
        <v>0</v>
      </c>
      <c r="O7791" s="346">
        <v>0</v>
      </c>
      <c r="P7791" s="347">
        <v>0</v>
      </c>
      <c r="Q7791" s="348">
        <v>4.4208664898320073E-2</v>
      </c>
      <c r="R7791" s="346">
        <v>0.5275580820609751</v>
      </c>
      <c r="S7791" s="347">
        <v>0.3634158487884801</v>
      </c>
      <c r="T7791" s="349">
        <v>7.8927560898706135E-3</v>
      </c>
      <c r="U7791" s="349">
        <v>0.14100391362007664</v>
      </c>
      <c r="V7791" s="361">
        <v>0</v>
      </c>
    </row>
    <row r="7792" spans="1:22" ht="16" hidden="1" customHeight="1" outlineLevel="1">
      <c r="A7792" s="65">
        <v>7783</v>
      </c>
      <c r="B7792" s="117">
        <v>1</v>
      </c>
      <c r="C7792" s="325">
        <v>8.3334639115604527E-5</v>
      </c>
      <c r="D7792" s="326">
        <v>8.4747332894114422E-5</v>
      </c>
      <c r="E7792" s="327">
        <v>8.1156765149977401E-5</v>
      </c>
      <c r="F7792" s="332">
        <v>0</v>
      </c>
      <c r="G7792" s="326">
        <v>0</v>
      </c>
      <c r="H7792" s="327">
        <v>0</v>
      </c>
      <c r="I7792" s="332">
        <v>1.8054403937197409E-4</v>
      </c>
      <c r="J7792" s="326">
        <v>0</v>
      </c>
      <c r="K7792" s="327">
        <v>1.0102780939023762E-4</v>
      </c>
      <c r="L7792" s="336">
        <v>1.8210014333043539E-4</v>
      </c>
      <c r="M7792" s="337">
        <v>1.1415525114155251E-4</v>
      </c>
      <c r="N7792" s="345">
        <v>1.0003055835035599E-3</v>
      </c>
      <c r="O7792" s="346">
        <v>9.9080178034727864E-3</v>
      </c>
      <c r="P7792" s="347">
        <v>8.5338312827129698E-3</v>
      </c>
      <c r="Q7792" s="348">
        <v>1.7683465959328029E-2</v>
      </c>
      <c r="R7792" s="346">
        <v>0.49466166294494124</v>
      </c>
      <c r="S7792" s="347">
        <v>0.3847822653989601</v>
      </c>
      <c r="T7792" s="349">
        <v>7.2271019618092378E-3</v>
      </c>
      <c r="U7792" s="349">
        <v>0.15456387186367984</v>
      </c>
      <c r="V7792" s="361">
        <v>0</v>
      </c>
    </row>
    <row r="7793" spans="1:22" ht="16" hidden="1" customHeight="1" outlineLevel="1">
      <c r="A7793" s="65">
        <v>7784</v>
      </c>
      <c r="B7793" s="117">
        <v>1</v>
      </c>
      <c r="C7793" s="325">
        <v>9.1641226934147877E-5</v>
      </c>
      <c r="D7793" s="326">
        <v>9.2057495125861849E-5</v>
      </c>
      <c r="E7793" s="327">
        <v>8.8992232885045549E-5</v>
      </c>
      <c r="F7793" s="332">
        <v>0</v>
      </c>
      <c r="G7793" s="326">
        <v>0</v>
      </c>
      <c r="H7793" s="327">
        <v>0</v>
      </c>
      <c r="I7793" s="332">
        <v>1.7831510061429539E-4</v>
      </c>
      <c r="J7793" s="326">
        <v>0</v>
      </c>
      <c r="K7793" s="327">
        <v>1.0399921554877401E-4</v>
      </c>
      <c r="L7793" s="336">
        <v>1.5860335064263727E-4</v>
      </c>
      <c r="M7793" s="337">
        <v>1.1415525114155251E-4</v>
      </c>
      <c r="N7793" s="345">
        <v>3.7154207387275082E-2</v>
      </c>
      <c r="O7793" s="346">
        <v>6.5692124502775909E-2</v>
      </c>
      <c r="P7793" s="347">
        <v>0.10114398509460616</v>
      </c>
      <c r="Q7793" s="348">
        <v>8.8417329796640146E-3</v>
      </c>
      <c r="R7793" s="346">
        <v>0.47365271290612043</v>
      </c>
      <c r="S7793" s="347">
        <v>0.4037262223489938</v>
      </c>
      <c r="T7793" s="349">
        <v>1.2457241539434344E-2</v>
      </c>
      <c r="U7793" s="349">
        <v>0.16488123139685618</v>
      </c>
      <c r="V7793" s="361">
        <v>0</v>
      </c>
    </row>
    <row r="7794" spans="1:22" ht="16" hidden="1" customHeight="1" outlineLevel="1">
      <c r="A7794" s="65">
        <v>7785</v>
      </c>
      <c r="B7794" s="117">
        <v>1</v>
      </c>
      <c r="C7794" s="325">
        <v>1.0174788795941845E-4</v>
      </c>
      <c r="D7794" s="326">
        <v>1.0140905904466639E-4</v>
      </c>
      <c r="E7794" s="327">
        <v>9.8617923380774967E-5</v>
      </c>
      <c r="F7794" s="332">
        <v>0</v>
      </c>
      <c r="G7794" s="326">
        <v>0</v>
      </c>
      <c r="H7794" s="327">
        <v>0</v>
      </c>
      <c r="I7794" s="332">
        <v>1.7831510061429539E-4</v>
      </c>
      <c r="J7794" s="326">
        <v>0</v>
      </c>
      <c r="K7794" s="327">
        <v>1.1291343402438324E-4</v>
      </c>
      <c r="L7794" s="336">
        <v>1.4685495429873823E-4</v>
      </c>
      <c r="M7794" s="337">
        <v>1.1415525114155251E-4</v>
      </c>
      <c r="N7794" s="345">
        <v>0.12946812266488933</v>
      </c>
      <c r="O7794" s="346">
        <v>0.12181442435121313</v>
      </c>
      <c r="P7794" s="347">
        <v>0.22598271972922679</v>
      </c>
      <c r="Q7794" s="348">
        <v>8.8417329796640146E-3</v>
      </c>
      <c r="R7794" s="346">
        <v>0.48701343874071945</v>
      </c>
      <c r="S7794" s="347">
        <v>0.39792165153818287</v>
      </c>
      <c r="T7794" s="349">
        <v>3.9273593555621246E-2</v>
      </c>
      <c r="U7794" s="349">
        <v>0.19544026772845466</v>
      </c>
      <c r="V7794" s="361">
        <v>0</v>
      </c>
    </row>
    <row r="7795" spans="1:22" ht="16" hidden="1" customHeight="1" outlineLevel="1">
      <c r="A7795" s="65">
        <v>7786</v>
      </c>
      <c r="B7795" s="117">
        <v>1</v>
      </c>
      <c r="C7795" s="325">
        <v>1.1170454288412843E-4</v>
      </c>
      <c r="D7795" s="326">
        <v>1.1159662555912291E-4</v>
      </c>
      <c r="E7795" s="327">
        <v>1.0900899896983059E-4</v>
      </c>
      <c r="F7795" s="332">
        <v>0</v>
      </c>
      <c r="G7795" s="326">
        <v>0</v>
      </c>
      <c r="H7795" s="327">
        <v>0</v>
      </c>
      <c r="I7795" s="332">
        <v>1.7608616185661673E-4</v>
      </c>
      <c r="J7795" s="326">
        <v>0</v>
      </c>
      <c r="K7795" s="327">
        <v>1.1291343402438324E-4</v>
      </c>
      <c r="L7795" s="336">
        <v>1.644775488145868E-4</v>
      </c>
      <c r="M7795" s="337">
        <v>1.1415525114155251E-4</v>
      </c>
      <c r="N7795" s="345">
        <v>0.28237197614329068</v>
      </c>
      <c r="O7795" s="346">
        <v>0.16900682477690418</v>
      </c>
      <c r="P7795" s="347">
        <v>0.30460041142447275</v>
      </c>
      <c r="Q7795" s="348">
        <v>1.7683465959328029E-2</v>
      </c>
      <c r="R7795" s="346">
        <v>0.49638783347625431</v>
      </c>
      <c r="S7795" s="347">
        <v>0.36743598931360005</v>
      </c>
      <c r="T7795" s="349">
        <v>7.1890645830628735E-2</v>
      </c>
      <c r="U7795" s="349">
        <v>0.29320953187617332</v>
      </c>
      <c r="V7795" s="361">
        <v>6.1346752344960233E-3</v>
      </c>
    </row>
    <row r="7796" spans="1:22" ht="16" hidden="1" customHeight="1" outlineLevel="1">
      <c r="A7796" s="65">
        <v>7787</v>
      </c>
      <c r="B7796" s="117">
        <v>1</v>
      </c>
      <c r="C7796" s="325">
        <v>1.1861732401829617E-4</v>
      </c>
      <c r="D7796" s="326">
        <v>1.1445458792100288E-4</v>
      </c>
      <c r="E7796" s="327">
        <v>1.1816767483234401E-4</v>
      </c>
      <c r="F7796" s="332">
        <v>0</v>
      </c>
      <c r="G7796" s="326">
        <v>0</v>
      </c>
      <c r="H7796" s="327">
        <v>0</v>
      </c>
      <c r="I7796" s="332">
        <v>1.7385722309893803E-4</v>
      </c>
      <c r="J7796" s="326">
        <v>0</v>
      </c>
      <c r="K7796" s="327">
        <v>2.4068389884144843E-4</v>
      </c>
      <c r="L7796" s="336">
        <v>1.8797434150238492E-4</v>
      </c>
      <c r="M7796" s="337">
        <v>1.1415525114155251E-4</v>
      </c>
      <c r="N7796" s="345">
        <v>0.34724893827337866</v>
      </c>
      <c r="O7796" s="346">
        <v>0.1867268105063716</v>
      </c>
      <c r="P7796" s="347">
        <v>0.32157503778220481</v>
      </c>
      <c r="Q7796" s="348">
        <v>1.7683465959328029E-2</v>
      </c>
      <c r="R7796" s="346">
        <v>0.499634399983652</v>
      </c>
      <c r="S7796" s="347">
        <v>0.34220504536931307</v>
      </c>
      <c r="T7796" s="349">
        <v>7.759625264258338E-2</v>
      </c>
      <c r="U7796" s="349">
        <v>0.33290680093715658</v>
      </c>
      <c r="V7796" s="361">
        <v>3.6338220516253961E-2</v>
      </c>
    </row>
    <row r="7797" spans="1:22" ht="16" hidden="1" customHeight="1" outlineLevel="1">
      <c r="A7797" s="65">
        <v>7788</v>
      </c>
      <c r="B7797" s="117">
        <v>1</v>
      </c>
      <c r="C7797" s="325">
        <v>1.2010488451552215E-4</v>
      </c>
      <c r="D7797" s="326">
        <v>1.1641822192474355E-4</v>
      </c>
      <c r="E7797" s="327">
        <v>1.1950385558848974E-4</v>
      </c>
      <c r="F7797" s="332">
        <v>0</v>
      </c>
      <c r="G7797" s="326">
        <v>0</v>
      </c>
      <c r="H7797" s="327">
        <v>0</v>
      </c>
      <c r="I7797" s="332">
        <v>1.8054403937197409E-4</v>
      </c>
      <c r="J7797" s="326">
        <v>0</v>
      </c>
      <c r="K7797" s="327">
        <v>2.7634077274388524E-4</v>
      </c>
      <c r="L7797" s="336">
        <v>2.0677177565262342E-4</v>
      </c>
      <c r="M7797" s="337">
        <v>1.1415525114155251E-4</v>
      </c>
      <c r="N7797" s="345">
        <v>0.39554940787683629</v>
      </c>
      <c r="O7797" s="346">
        <v>0.24030420555135418</v>
      </c>
      <c r="P7797" s="347">
        <v>0.34567594931907802</v>
      </c>
      <c r="Q7797" s="348">
        <v>1.7683465959328029E-2</v>
      </c>
      <c r="R7797" s="346">
        <v>0.4660724480353155</v>
      </c>
      <c r="S7797" s="347">
        <v>0.32515963391264635</v>
      </c>
      <c r="T7797" s="349">
        <v>0.10640956704295441</v>
      </c>
      <c r="U7797" s="349">
        <v>0.3172833707869181</v>
      </c>
      <c r="V7797" s="361">
        <v>5.8009685683688569E-2</v>
      </c>
    </row>
    <row r="7798" spans="1:22" ht="16" hidden="1" customHeight="1" outlineLevel="1">
      <c r="A7798" s="65">
        <v>7789</v>
      </c>
      <c r="B7798" s="117">
        <v>1</v>
      </c>
      <c r="C7798" s="325">
        <v>1.1724226809649065E-4</v>
      </c>
      <c r="D7798" s="326">
        <v>1.1536835819997131E-4</v>
      </c>
      <c r="E7798" s="327">
        <v>1.2050274799842393E-4</v>
      </c>
      <c r="F7798" s="332">
        <v>0</v>
      </c>
      <c r="G7798" s="326">
        <v>0</v>
      </c>
      <c r="H7798" s="327">
        <v>0</v>
      </c>
      <c r="I7798" s="332">
        <v>1.7831510061429539E-4</v>
      </c>
      <c r="J7798" s="326">
        <v>0</v>
      </c>
      <c r="K7798" s="327">
        <v>3.2388327128046767E-4</v>
      </c>
      <c r="L7798" s="336">
        <v>1.8797434150238492E-4</v>
      </c>
      <c r="M7798" s="337">
        <v>1.1415525114155251E-4</v>
      </c>
      <c r="N7798" s="345">
        <v>0.36068161325185505</v>
      </c>
      <c r="O7798" s="346">
        <v>0.21447471272150778</v>
      </c>
      <c r="P7798" s="347">
        <v>0.32658499821110965</v>
      </c>
      <c r="Q7798" s="348">
        <v>1.7683465959328029E-2</v>
      </c>
      <c r="R7798" s="346">
        <v>0.43435825294599884</v>
      </c>
      <c r="S7798" s="347">
        <v>0.28125965928358326</v>
      </c>
      <c r="T7798" s="349">
        <v>8.5298821838722186E-2</v>
      </c>
      <c r="U7798" s="349">
        <v>0.28633129218738906</v>
      </c>
      <c r="V7798" s="361">
        <v>9.9394351093789621E-2</v>
      </c>
    </row>
    <row r="7799" spans="1:22" ht="16" hidden="1" customHeight="1" outlineLevel="1">
      <c r="A7799" s="65">
        <v>7790</v>
      </c>
      <c r="B7799" s="117">
        <v>1</v>
      </c>
      <c r="C7799" s="325">
        <v>1.0796689087849342E-4</v>
      </c>
      <c r="D7799" s="326">
        <v>1.1402686566276235E-4</v>
      </c>
      <c r="E7799" s="327">
        <v>1.1921845775707997E-4</v>
      </c>
      <c r="F7799" s="332">
        <v>0</v>
      </c>
      <c r="G7799" s="326">
        <v>0</v>
      </c>
      <c r="H7799" s="327">
        <v>0</v>
      </c>
      <c r="I7799" s="332">
        <v>1.6717040682590195E-4</v>
      </c>
      <c r="J7799" s="326">
        <v>0</v>
      </c>
      <c r="K7799" s="327">
        <v>3.3874030207314967E-4</v>
      </c>
      <c r="L7799" s="336">
        <v>1.9032402077116473E-4</v>
      </c>
      <c r="M7799" s="337">
        <v>1.1415525114155251E-4</v>
      </c>
      <c r="N7799" s="345">
        <v>0.23893013365970747</v>
      </c>
      <c r="O7799" s="346">
        <v>0.13298825179993967</v>
      </c>
      <c r="P7799" s="347">
        <v>0.20691577459758376</v>
      </c>
      <c r="Q7799" s="348">
        <v>1.7683465959328029E-2</v>
      </c>
      <c r="R7799" s="346">
        <v>0.35922957542005224</v>
      </c>
      <c r="S7799" s="347">
        <v>0.22782545920404784</v>
      </c>
      <c r="T7799" s="349">
        <v>6.5519384890612695E-2</v>
      </c>
      <c r="U7799" s="349">
        <v>0.20742805690033575</v>
      </c>
      <c r="V7799" s="361">
        <v>9.3897467094440176E-2</v>
      </c>
    </row>
    <row r="7800" spans="1:22" ht="16" hidden="1" customHeight="1" outlineLevel="1">
      <c r="A7800" s="65">
        <v>7791</v>
      </c>
      <c r="B7800" s="117">
        <v>1</v>
      </c>
      <c r="C7800" s="325">
        <v>1.0147287677505735E-4</v>
      </c>
      <c r="D7800" s="326">
        <v>1.1155774171746469E-4</v>
      </c>
      <c r="E7800" s="327">
        <v>1.1253755397635133E-4</v>
      </c>
      <c r="F7800" s="332">
        <v>0</v>
      </c>
      <c r="G7800" s="326">
        <v>0</v>
      </c>
      <c r="H7800" s="327">
        <v>0</v>
      </c>
      <c r="I7800" s="332">
        <v>1.6048359055286583E-4</v>
      </c>
      <c r="J7800" s="326">
        <v>0</v>
      </c>
      <c r="K7800" s="327">
        <v>3.1496905280485843E-4</v>
      </c>
      <c r="L7800" s="336">
        <v>2.1382081345896285E-4</v>
      </c>
      <c r="M7800" s="337">
        <v>1.1415525114155251E-4</v>
      </c>
      <c r="N7800" s="345">
        <v>7.5308720358053721E-2</v>
      </c>
      <c r="O7800" s="346">
        <v>7.0718917171565671E-2</v>
      </c>
      <c r="P7800" s="347">
        <v>6.8886890650275742E-2</v>
      </c>
      <c r="Q7800" s="348">
        <v>2.6525198938992044E-2</v>
      </c>
      <c r="R7800" s="346">
        <v>0.28361538019040861</v>
      </c>
      <c r="S7800" s="347">
        <v>0.18601596036633544</v>
      </c>
      <c r="T7800" s="349">
        <v>4.2031303514732665E-2</v>
      </c>
      <c r="U7800" s="349">
        <v>0.18237161231976465</v>
      </c>
      <c r="V7800" s="361">
        <v>3.4638767213121847E-2</v>
      </c>
    </row>
    <row r="7801" spans="1:22" ht="16" hidden="1" customHeight="1" outlineLevel="1">
      <c r="A7801" s="65">
        <v>7792</v>
      </c>
      <c r="B7801" s="117">
        <v>1</v>
      </c>
      <c r="C7801" s="325">
        <v>1.0093535491471519E-4</v>
      </c>
      <c r="D7801" s="326">
        <v>1.080581959682239E-4</v>
      </c>
      <c r="E7801" s="327">
        <v>1.1018950818157099E-4</v>
      </c>
      <c r="F7801" s="332">
        <v>0</v>
      </c>
      <c r="G7801" s="326">
        <v>0</v>
      </c>
      <c r="H7801" s="327">
        <v>0</v>
      </c>
      <c r="I7801" s="332">
        <v>1.5825465179518717E-4</v>
      </c>
      <c r="J7801" s="326">
        <v>0</v>
      </c>
      <c r="K7801" s="327">
        <v>3.030834281707128E-4</v>
      </c>
      <c r="L7801" s="336">
        <v>2.2321953053408208E-4</v>
      </c>
      <c r="M7801" s="337">
        <v>1.1415525114155251E-4</v>
      </c>
      <c r="N7801" s="345">
        <v>5.4302303104478969E-3</v>
      </c>
      <c r="O7801" s="346">
        <v>9.9587714564078212E-3</v>
      </c>
      <c r="P7801" s="347">
        <v>6.0108465860165281E-3</v>
      </c>
      <c r="Q7801" s="348">
        <v>1.7683465959328029E-2</v>
      </c>
      <c r="R7801" s="346">
        <v>0.22307026772365959</v>
      </c>
      <c r="S7801" s="347">
        <v>0.16350834071118825</v>
      </c>
      <c r="T7801" s="349">
        <v>2.5104669972600507E-2</v>
      </c>
      <c r="U7801" s="349">
        <v>0.18364899969053886</v>
      </c>
      <c r="V7801" s="361">
        <v>0</v>
      </c>
    </row>
    <row r="7802" spans="1:22" ht="16" hidden="1" customHeight="1" outlineLevel="1">
      <c r="A7802" s="65">
        <v>7793</v>
      </c>
      <c r="B7802" s="117">
        <v>1</v>
      </c>
      <c r="C7802" s="325">
        <v>1.0076659805158451E-4</v>
      </c>
      <c r="D7802" s="326">
        <v>1.1006071381362278E-4</v>
      </c>
      <c r="E7802" s="327">
        <v>1.104878786416812E-4</v>
      </c>
      <c r="F7802" s="332">
        <v>0</v>
      </c>
      <c r="G7802" s="326">
        <v>0</v>
      </c>
      <c r="H7802" s="327">
        <v>0</v>
      </c>
      <c r="I7802" s="332">
        <v>1.5602571303750847E-4</v>
      </c>
      <c r="J7802" s="326">
        <v>0</v>
      </c>
      <c r="K7802" s="327">
        <v>3.1199764664632205E-4</v>
      </c>
      <c r="L7802" s="336">
        <v>2.2321953053408208E-4</v>
      </c>
      <c r="M7802" s="337">
        <v>1.1415525114155251E-4</v>
      </c>
      <c r="N7802" s="345">
        <v>0</v>
      </c>
      <c r="O7802" s="346">
        <v>0</v>
      </c>
      <c r="P7802" s="347">
        <v>0</v>
      </c>
      <c r="Q7802" s="348">
        <v>1.7683465959328029E-2</v>
      </c>
      <c r="R7802" s="346">
        <v>0.20291163409263993</v>
      </c>
      <c r="S7802" s="347">
        <v>0.15408304959142577</v>
      </c>
      <c r="T7802" s="349">
        <v>2.253714690722091E-2</v>
      </c>
      <c r="U7802" s="349">
        <v>0.19691417623319415</v>
      </c>
      <c r="V7802" s="361">
        <v>0</v>
      </c>
    </row>
    <row r="7803" spans="1:22" ht="16" hidden="1" customHeight="1" outlineLevel="1">
      <c r="A7803" s="65">
        <v>7794</v>
      </c>
      <c r="B7803" s="117">
        <v>1</v>
      </c>
      <c r="C7803" s="325">
        <v>1.0683559487009888E-4</v>
      </c>
      <c r="D7803" s="326">
        <v>1.1770138869946517E-4</v>
      </c>
      <c r="E7803" s="327">
        <v>1.1780444122873158E-4</v>
      </c>
      <c r="F7803" s="332">
        <v>0</v>
      </c>
      <c r="G7803" s="326">
        <v>0</v>
      </c>
      <c r="H7803" s="327">
        <v>0</v>
      </c>
      <c r="I7803" s="332">
        <v>1.7162828434125931E-4</v>
      </c>
      <c r="J7803" s="326">
        <v>0</v>
      </c>
      <c r="K7803" s="327">
        <v>3.179404589633948E-4</v>
      </c>
      <c r="L7803" s="336">
        <v>1.644775488145868E-4</v>
      </c>
      <c r="M7803" s="337">
        <v>1.1415525114155251E-4</v>
      </c>
      <c r="N7803" s="345">
        <v>0</v>
      </c>
      <c r="O7803" s="346">
        <v>0</v>
      </c>
      <c r="P7803" s="347">
        <v>0</v>
      </c>
      <c r="Q7803" s="348">
        <v>2.6525198938992044E-2</v>
      </c>
      <c r="R7803" s="346">
        <v>0.19114609350488826</v>
      </c>
      <c r="S7803" s="347">
        <v>0.14691422619756178</v>
      </c>
      <c r="T7803" s="349">
        <v>7.2746486852421924E-2</v>
      </c>
      <c r="U7803" s="349">
        <v>0.25262791771234638</v>
      </c>
      <c r="V7803" s="361">
        <v>0</v>
      </c>
    </row>
    <row r="7804" spans="1:22" ht="16" hidden="1" customHeight="1" outlineLevel="1">
      <c r="A7804" s="65">
        <v>7795</v>
      </c>
      <c r="B7804" s="117">
        <v>1</v>
      </c>
      <c r="C7804" s="325">
        <v>1.1819855698756449E-4</v>
      </c>
      <c r="D7804" s="326">
        <v>1.3284664502534615E-4</v>
      </c>
      <c r="E7804" s="327">
        <v>1.284938872778974E-4</v>
      </c>
      <c r="F7804" s="332">
        <v>0</v>
      </c>
      <c r="G7804" s="326">
        <v>0</v>
      </c>
      <c r="H7804" s="327">
        <v>0</v>
      </c>
      <c r="I7804" s="332">
        <v>2.2066493701019058E-4</v>
      </c>
      <c r="J7804" s="326">
        <v>0</v>
      </c>
      <c r="K7804" s="327">
        <v>3.3576889591461329E-4</v>
      </c>
      <c r="L7804" s="336">
        <v>1.1748396343899057E-4</v>
      </c>
      <c r="M7804" s="337">
        <v>1.1415525114155251E-4</v>
      </c>
      <c r="N7804" s="345">
        <v>0</v>
      </c>
      <c r="O7804" s="346">
        <v>0</v>
      </c>
      <c r="P7804" s="347">
        <v>0</v>
      </c>
      <c r="Q7804" s="348">
        <v>2.6525198938992044E-2</v>
      </c>
      <c r="R7804" s="346">
        <v>0.15765369297482465</v>
      </c>
      <c r="S7804" s="347">
        <v>0.13670565426566353</v>
      </c>
      <c r="T7804" s="349">
        <v>0.14111867514901194</v>
      </c>
      <c r="U7804" s="349">
        <v>0.40100137385612039</v>
      </c>
      <c r="V7804" s="361">
        <v>0</v>
      </c>
    </row>
    <row r="7805" spans="1:22" ht="16" hidden="1" customHeight="1" outlineLevel="1">
      <c r="A7805" s="65">
        <v>7796</v>
      </c>
      <c r="B7805" s="117">
        <v>1</v>
      </c>
      <c r="C7805" s="325">
        <v>1.1963611545127025E-4</v>
      </c>
      <c r="D7805" s="326">
        <v>1.3364376377933987E-4</v>
      </c>
      <c r="E7805" s="327">
        <v>1.3082896044397732E-4</v>
      </c>
      <c r="F7805" s="332">
        <v>0</v>
      </c>
      <c r="G7805" s="326">
        <v>0</v>
      </c>
      <c r="H7805" s="327">
        <v>0</v>
      </c>
      <c r="I7805" s="332">
        <v>2.429543245869775E-4</v>
      </c>
      <c r="J7805" s="326">
        <v>0</v>
      </c>
      <c r="K7805" s="327">
        <v>3.2982608359754043E-4</v>
      </c>
      <c r="L7805" s="336">
        <v>8.811297257924293E-5</v>
      </c>
      <c r="M7805" s="337">
        <v>1.1415525114155251E-4</v>
      </c>
      <c r="N7805" s="345">
        <v>0</v>
      </c>
      <c r="O7805" s="346">
        <v>0</v>
      </c>
      <c r="P7805" s="347">
        <v>0</v>
      </c>
      <c r="Q7805" s="348">
        <v>1.7683465959328029E-2</v>
      </c>
      <c r="R7805" s="346">
        <v>0.12989590455349345</v>
      </c>
      <c r="S7805" s="347">
        <v>0.15630839807692215</v>
      </c>
      <c r="T7805" s="349">
        <v>0.11496797726088641</v>
      </c>
      <c r="U7805" s="349">
        <v>0.40444049370051255</v>
      </c>
      <c r="V7805" s="361">
        <v>0</v>
      </c>
    </row>
    <row r="7806" spans="1:22" ht="16" hidden="1" customHeight="1" outlineLevel="1">
      <c r="A7806" s="65">
        <v>7797</v>
      </c>
      <c r="B7806" s="117">
        <v>1</v>
      </c>
      <c r="C7806" s="325">
        <v>1.172297675881106E-4</v>
      </c>
      <c r="D7806" s="326">
        <v>1.324189227671056E-4</v>
      </c>
      <c r="E7806" s="327">
        <v>1.3212622331402172E-4</v>
      </c>
      <c r="F7806" s="332">
        <v>0</v>
      </c>
      <c r="G7806" s="326">
        <v>0</v>
      </c>
      <c r="H7806" s="327">
        <v>0</v>
      </c>
      <c r="I7806" s="332">
        <v>2.5187007961769228E-4</v>
      </c>
      <c r="J7806" s="326">
        <v>0</v>
      </c>
      <c r="K7806" s="327">
        <v>2.8822639737803081E-4</v>
      </c>
      <c r="L7806" s="336">
        <v>5.8741981719495287E-5</v>
      </c>
      <c r="M7806" s="337">
        <v>1.1415525114155251E-4</v>
      </c>
      <c r="N7806" s="345">
        <v>0</v>
      </c>
      <c r="O7806" s="346">
        <v>0</v>
      </c>
      <c r="P7806" s="347">
        <v>0</v>
      </c>
      <c r="Q7806" s="348">
        <v>1.7683465959328029E-2</v>
      </c>
      <c r="R7806" s="346">
        <v>0.11991977463916195</v>
      </c>
      <c r="S7806" s="347">
        <v>0.14542547966359795</v>
      </c>
      <c r="T7806" s="349">
        <v>9.4617979631581459E-2</v>
      </c>
      <c r="U7806" s="349">
        <v>0.3897996692201004</v>
      </c>
      <c r="V7806" s="361">
        <v>0</v>
      </c>
    </row>
    <row r="7807" spans="1:22" ht="16" hidden="1" customHeight="1" outlineLevel="1">
      <c r="A7807" s="65">
        <v>7798</v>
      </c>
      <c r="B7807" s="117">
        <v>1</v>
      </c>
      <c r="C7807" s="325">
        <v>1.0837315740084504E-4</v>
      </c>
      <c r="D7807" s="326">
        <v>1.2928877351361801E-4</v>
      </c>
      <c r="E7807" s="327">
        <v>1.2343456208472426E-4</v>
      </c>
      <c r="F7807" s="332">
        <v>0</v>
      </c>
      <c r="G7807" s="326">
        <v>0</v>
      </c>
      <c r="H7807" s="327">
        <v>0</v>
      </c>
      <c r="I7807" s="332">
        <v>2.6078583464840701E-4</v>
      </c>
      <c r="J7807" s="326">
        <v>0</v>
      </c>
      <c r="K7807" s="327">
        <v>2.9714061585364005E-4</v>
      </c>
      <c r="L7807" s="336">
        <v>3.7594868300476983E-5</v>
      </c>
      <c r="M7807" s="337">
        <v>1.1415525114155251E-4</v>
      </c>
      <c r="N7807" s="345">
        <v>0</v>
      </c>
      <c r="O7807" s="346">
        <v>0</v>
      </c>
      <c r="P7807" s="347">
        <v>0</v>
      </c>
      <c r="Q7807" s="348">
        <v>1.7683465959328029E-2</v>
      </c>
      <c r="R7807" s="346">
        <v>0.10328844032110227</v>
      </c>
      <c r="S7807" s="347">
        <v>0.15348651820030745</v>
      </c>
      <c r="T7807" s="349">
        <v>3.6706070490241646E-2</v>
      </c>
      <c r="U7807" s="349">
        <v>0.31286164527269966</v>
      </c>
      <c r="V7807" s="361">
        <v>0</v>
      </c>
    </row>
    <row r="7808" spans="1:22" ht="16" hidden="1" customHeight="1" outlineLevel="1">
      <c r="A7808" s="65">
        <v>7799</v>
      </c>
      <c r="B7808" s="117">
        <v>1</v>
      </c>
      <c r="C7808" s="325">
        <v>9.9597800518049813E-5</v>
      </c>
      <c r="D7808" s="326">
        <v>1.1818743672019306E-4</v>
      </c>
      <c r="E7808" s="327">
        <v>1.1216134774403847E-4</v>
      </c>
      <c r="F7808" s="332">
        <v>0</v>
      </c>
      <c r="G7808" s="326">
        <v>0</v>
      </c>
      <c r="H7808" s="327">
        <v>0</v>
      </c>
      <c r="I7808" s="332">
        <v>2.652437121637644E-4</v>
      </c>
      <c r="J7808" s="326">
        <v>0</v>
      </c>
      <c r="K7808" s="327">
        <v>3.0605483432924929E-4</v>
      </c>
      <c r="L7808" s="336">
        <v>2.3496792687798115E-5</v>
      </c>
      <c r="M7808" s="337">
        <v>1.1415525114155251E-4</v>
      </c>
      <c r="N7808" s="345">
        <v>0</v>
      </c>
      <c r="O7808" s="346">
        <v>0</v>
      </c>
      <c r="P7808" s="347">
        <v>0</v>
      </c>
      <c r="Q7808" s="348">
        <v>5.3050397877984087E-2</v>
      </c>
      <c r="R7808" s="346">
        <v>9.2329378794104536E-2</v>
      </c>
      <c r="S7808" s="347">
        <v>0.18547130570208889</v>
      </c>
      <c r="T7808" s="349">
        <v>3.2521958828141566E-2</v>
      </c>
      <c r="U7808" s="349">
        <v>0.24889401616700638</v>
      </c>
      <c r="V7808" s="361">
        <v>0</v>
      </c>
    </row>
    <row r="7809" spans="1:22" ht="16" hidden="1" customHeight="1" outlineLevel="1">
      <c r="A7809" s="65">
        <v>7800</v>
      </c>
      <c r="B7809" s="117">
        <v>1</v>
      </c>
      <c r="C7809" s="325">
        <v>9.2084994981639663E-5</v>
      </c>
      <c r="D7809" s="326">
        <v>1.1043011030937598E-4</v>
      </c>
      <c r="E7809" s="327">
        <v>1.0250971199090816E-4</v>
      </c>
      <c r="F7809" s="332">
        <v>0</v>
      </c>
      <c r="G7809" s="326">
        <v>0</v>
      </c>
      <c r="H7809" s="327">
        <v>0</v>
      </c>
      <c r="I7809" s="332">
        <v>2.7193052843680048E-4</v>
      </c>
      <c r="J7809" s="326">
        <v>0</v>
      </c>
      <c r="K7809" s="327">
        <v>3.0605483432924929E-4</v>
      </c>
      <c r="L7809" s="336">
        <v>9.3987170751192458E-6</v>
      </c>
      <c r="M7809" s="337">
        <v>1.1415525114155251E-4</v>
      </c>
      <c r="N7809" s="345">
        <v>0</v>
      </c>
      <c r="O7809" s="346">
        <v>0</v>
      </c>
      <c r="P7809" s="347">
        <v>0</v>
      </c>
      <c r="Q7809" s="348">
        <v>3.5366931918656058E-2</v>
      </c>
      <c r="R7809" s="346">
        <v>8.5417054595816319E-2</v>
      </c>
      <c r="S7809" s="347">
        <v>0.20226772925693393</v>
      </c>
      <c r="T7809" s="349">
        <v>2.3297894482148199E-2</v>
      </c>
      <c r="U7809" s="349">
        <v>0.19573504942940256</v>
      </c>
      <c r="V7809" s="361">
        <v>0</v>
      </c>
    </row>
    <row r="7810" spans="1:22" ht="16" hidden="1" customHeight="1" outlineLevel="1">
      <c r="A7810" s="65">
        <v>7801</v>
      </c>
      <c r="B7810" s="117">
        <v>1</v>
      </c>
      <c r="C7810" s="325">
        <v>8.5853491554184651E-5</v>
      </c>
      <c r="D7810" s="326">
        <v>1.0193399090705251E-4</v>
      </c>
      <c r="E7810" s="327">
        <v>9.3921831791214259E-5</v>
      </c>
      <c r="F7810" s="332">
        <v>0</v>
      </c>
      <c r="G7810" s="326">
        <v>0</v>
      </c>
      <c r="H7810" s="327">
        <v>0</v>
      </c>
      <c r="I7810" s="332">
        <v>2.6747265092144309E-4</v>
      </c>
      <c r="J7810" s="326">
        <v>0</v>
      </c>
      <c r="K7810" s="327">
        <v>3.1199764664632205E-4</v>
      </c>
      <c r="L7810" s="336">
        <v>5.8741981719495289E-6</v>
      </c>
      <c r="M7810" s="337">
        <v>1.1415525114155251E-4</v>
      </c>
      <c r="N7810" s="345">
        <v>0</v>
      </c>
      <c r="O7810" s="346">
        <v>0</v>
      </c>
      <c r="P7810" s="347">
        <v>0</v>
      </c>
      <c r="Q7810" s="348">
        <v>5.3050397877984087E-2</v>
      </c>
      <c r="R7810" s="346">
        <v>7.3704277869550611E-2</v>
      </c>
      <c r="S7810" s="347">
        <v>0.21281866380116252</v>
      </c>
      <c r="T7810" s="349">
        <v>1.5310044945411673E-2</v>
      </c>
      <c r="U7810" s="349">
        <v>0.16832035124124831</v>
      </c>
      <c r="V7810" s="361">
        <v>0</v>
      </c>
    </row>
    <row r="7811" spans="1:22" ht="16" hidden="1" customHeight="1" outlineLevel="1">
      <c r="A7811" s="65">
        <v>7802</v>
      </c>
      <c r="B7811" s="117">
        <v>1</v>
      </c>
      <c r="C7811" s="325">
        <v>8.0040755157461315E-5</v>
      </c>
      <c r="D7811" s="326">
        <v>9.1007631401089607E-5</v>
      </c>
      <c r="E7811" s="327">
        <v>8.6060418798745221E-5</v>
      </c>
      <c r="F7811" s="332">
        <v>0</v>
      </c>
      <c r="G7811" s="326">
        <v>0</v>
      </c>
      <c r="H7811" s="327">
        <v>0</v>
      </c>
      <c r="I7811" s="332">
        <v>2.6301477340608576E-4</v>
      </c>
      <c r="J7811" s="326">
        <v>0</v>
      </c>
      <c r="K7811" s="327">
        <v>3.2685467743900405E-4</v>
      </c>
      <c r="L7811" s="336">
        <v>2.3496792687798115E-6</v>
      </c>
      <c r="M7811" s="337">
        <v>1.1415525114155251E-4</v>
      </c>
      <c r="N7811" s="345">
        <v>0</v>
      </c>
      <c r="O7811" s="346">
        <v>0</v>
      </c>
      <c r="P7811" s="347">
        <v>0</v>
      </c>
      <c r="Q7811" s="348">
        <v>4.4208664898320073E-2</v>
      </c>
      <c r="R7811" s="346">
        <v>6.1891598063100205E-2</v>
      </c>
      <c r="S7811" s="347">
        <v>0.18787820574233419</v>
      </c>
      <c r="T7811" s="349">
        <v>6.5614478337478596E-3</v>
      </c>
      <c r="U7811" s="349">
        <v>0.15525169583255827</v>
      </c>
      <c r="V7811" s="361">
        <v>0</v>
      </c>
    </row>
    <row r="7812" spans="1:22" ht="16" hidden="1" customHeight="1" outlineLevel="1">
      <c r="A7812" s="65">
        <v>7803</v>
      </c>
      <c r="B7812" s="117">
        <v>1</v>
      </c>
      <c r="C7812" s="325">
        <v>7.4665536554039728E-5</v>
      </c>
      <c r="D7812" s="326">
        <v>8.4941752102405568E-5</v>
      </c>
      <c r="E7812" s="327">
        <v>7.8691965696893053E-5</v>
      </c>
      <c r="F7812" s="332">
        <v>0</v>
      </c>
      <c r="G7812" s="326">
        <v>0</v>
      </c>
      <c r="H7812" s="327">
        <v>0</v>
      </c>
      <c r="I7812" s="332">
        <v>2.5855689589072831E-4</v>
      </c>
      <c r="J7812" s="326">
        <v>0</v>
      </c>
      <c r="K7812" s="327">
        <v>3.179404589633948E-4</v>
      </c>
      <c r="L7812" s="336">
        <v>1.1748396343899057E-6</v>
      </c>
      <c r="M7812" s="337">
        <v>1.1415525114155251E-4</v>
      </c>
      <c r="N7812" s="345">
        <v>0</v>
      </c>
      <c r="O7812" s="346">
        <v>0</v>
      </c>
      <c r="P7812" s="347">
        <v>0</v>
      </c>
      <c r="Q7812" s="348">
        <v>0.10610079575596817</v>
      </c>
      <c r="R7812" s="346">
        <v>5.3908717828310346E-2</v>
      </c>
      <c r="S7812" s="347">
        <v>0.22294423976578687</v>
      </c>
      <c r="T7812" s="349">
        <v>6.4663543868819489E-3</v>
      </c>
      <c r="U7812" s="349">
        <v>0.15318822392592299</v>
      </c>
      <c r="V7812" s="361">
        <v>0</v>
      </c>
    </row>
    <row r="7813" spans="1:22" ht="16" hidden="1" customHeight="1" outlineLevel="1">
      <c r="A7813" s="65">
        <v>7804</v>
      </c>
      <c r="B7813" s="117">
        <v>1</v>
      </c>
      <c r="C7813" s="325">
        <v>7.1509158188077067E-5</v>
      </c>
      <c r="D7813" s="326">
        <v>8.346416611939279E-5</v>
      </c>
      <c r="E7813" s="327">
        <v>7.3282379528807925E-5</v>
      </c>
      <c r="F7813" s="332">
        <v>0</v>
      </c>
      <c r="G7813" s="326">
        <v>0</v>
      </c>
      <c r="H7813" s="327">
        <v>0</v>
      </c>
      <c r="I7813" s="332">
        <v>2.5409901837537098E-4</v>
      </c>
      <c r="J7813" s="326">
        <v>0</v>
      </c>
      <c r="K7813" s="327">
        <v>3.4171170823168605E-4</v>
      </c>
      <c r="L7813" s="336">
        <v>1.409807561267887E-5</v>
      </c>
      <c r="M7813" s="337">
        <v>1.1415525114155251E-4</v>
      </c>
      <c r="N7813" s="345">
        <v>0</v>
      </c>
      <c r="O7813" s="346">
        <v>0</v>
      </c>
      <c r="P7813" s="347">
        <v>0</v>
      </c>
      <c r="Q7813" s="348">
        <v>0.13262599469496023</v>
      </c>
      <c r="R7813" s="346">
        <v>5.8102367175337746E-2</v>
      </c>
      <c r="S7813" s="347">
        <v>0.21440078504563509</v>
      </c>
      <c r="T7813" s="349">
        <v>6.4663543868819489E-3</v>
      </c>
      <c r="U7813" s="349">
        <v>0.14906128011265246</v>
      </c>
      <c r="V7813" s="361">
        <v>0</v>
      </c>
    </row>
    <row r="7814" spans="1:22" ht="16" hidden="1" customHeight="1" outlineLevel="1">
      <c r="A7814" s="65">
        <v>7805</v>
      </c>
      <c r="B7814" s="117">
        <v>1</v>
      </c>
      <c r="C7814" s="325">
        <v>7.0559119551193245E-5</v>
      </c>
      <c r="D7814" s="326">
        <v>8.0489552232538121E-5</v>
      </c>
      <c r="E7814" s="327">
        <v>7.1051087392331566E-5</v>
      </c>
      <c r="F7814" s="332">
        <v>0</v>
      </c>
      <c r="G7814" s="326">
        <v>0</v>
      </c>
      <c r="H7814" s="327">
        <v>0</v>
      </c>
      <c r="I7814" s="332">
        <v>2.652437121637644E-4</v>
      </c>
      <c r="J7814" s="326">
        <v>0</v>
      </c>
      <c r="K7814" s="327">
        <v>3.1496905280485843E-4</v>
      </c>
      <c r="L7814" s="336">
        <v>3.7594868300476983E-5</v>
      </c>
      <c r="M7814" s="337">
        <v>1.1415525114155251E-4</v>
      </c>
      <c r="N7814" s="345">
        <v>0</v>
      </c>
      <c r="O7814" s="346">
        <v>0</v>
      </c>
      <c r="P7814" s="347">
        <v>0</v>
      </c>
      <c r="Q7814" s="348">
        <v>0.13262599469496023</v>
      </c>
      <c r="R7814" s="346">
        <v>5.6615885869589239E-2</v>
      </c>
      <c r="S7814" s="347">
        <v>0.16522015377284022</v>
      </c>
      <c r="T7814" s="349">
        <v>6.4663543868819489E-3</v>
      </c>
      <c r="U7814" s="349">
        <v>0.14483607573239929</v>
      </c>
      <c r="V7814" s="361">
        <v>0</v>
      </c>
    </row>
    <row r="7815" spans="1:22" ht="16" hidden="1" customHeight="1" outlineLevel="1">
      <c r="A7815" s="65">
        <v>7806</v>
      </c>
      <c r="B7815" s="117">
        <v>1</v>
      </c>
      <c r="C7815" s="325">
        <v>7.0577870313763316E-5</v>
      </c>
      <c r="D7815" s="326">
        <v>7.9439688507765892E-5</v>
      </c>
      <c r="E7815" s="327">
        <v>7.0428401214710256E-5</v>
      </c>
      <c r="F7815" s="332">
        <v>0</v>
      </c>
      <c r="G7815" s="326">
        <v>0</v>
      </c>
      <c r="H7815" s="327">
        <v>0</v>
      </c>
      <c r="I7815" s="332">
        <v>2.6301477340608576E-4</v>
      </c>
      <c r="J7815" s="326">
        <v>0</v>
      </c>
      <c r="K7815" s="327">
        <v>3.0902624048778567E-4</v>
      </c>
      <c r="L7815" s="336">
        <v>9.3987170751192462E-5</v>
      </c>
      <c r="M7815" s="337">
        <v>1.1415525114155251E-4</v>
      </c>
      <c r="N7815" s="345">
        <v>0</v>
      </c>
      <c r="O7815" s="346">
        <v>0</v>
      </c>
      <c r="P7815" s="347">
        <v>0</v>
      </c>
      <c r="Q7815" s="348">
        <v>0.1149425287356322</v>
      </c>
      <c r="R7815" s="346">
        <v>6.297880833909944E-2</v>
      </c>
      <c r="S7815" s="347">
        <v>0.16716019724984424</v>
      </c>
      <c r="T7815" s="349">
        <v>6.4663543868819489E-3</v>
      </c>
      <c r="U7815" s="349">
        <v>0.14228130099085085</v>
      </c>
      <c r="V7815" s="361">
        <v>0</v>
      </c>
    </row>
    <row r="7816" spans="1:22" ht="16" hidden="1" customHeight="1" outlineLevel="1">
      <c r="A7816" s="65">
        <v>7807</v>
      </c>
      <c r="B7816" s="117">
        <v>1</v>
      </c>
      <c r="C7816" s="325">
        <v>7.2277939453450145E-5</v>
      </c>
      <c r="D7816" s="326">
        <v>7.9167501616158275E-5</v>
      </c>
      <c r="E7816" s="327">
        <v>7.3113735355702155E-5</v>
      </c>
      <c r="F7816" s="332">
        <v>0</v>
      </c>
      <c r="G7816" s="326">
        <v>0</v>
      </c>
      <c r="H7816" s="327">
        <v>0</v>
      </c>
      <c r="I7816" s="332">
        <v>2.7415946719447918E-4</v>
      </c>
      <c r="J7816" s="326">
        <v>0</v>
      </c>
      <c r="K7816" s="327">
        <v>3.1199764664632205E-4</v>
      </c>
      <c r="L7816" s="336">
        <v>1.8210014333043539E-4</v>
      </c>
      <c r="M7816" s="337">
        <v>1.1415525114155251E-4</v>
      </c>
      <c r="N7816" s="345">
        <v>1.0003055835035599E-3</v>
      </c>
      <c r="O7816" s="346">
        <v>1.3303545850812826E-2</v>
      </c>
      <c r="P7816" s="347">
        <v>4.842390445362243E-3</v>
      </c>
      <c r="Q7816" s="348">
        <v>0.1149425287356322</v>
      </c>
      <c r="R7816" s="346">
        <v>5.8106830576467532E-2</v>
      </c>
      <c r="S7816" s="347">
        <v>0.16530314974011412</v>
      </c>
      <c r="T7816" s="349">
        <v>6.5614478337478596E-3</v>
      </c>
      <c r="U7816" s="349">
        <v>0.14434477289748612</v>
      </c>
      <c r="V7816" s="361">
        <v>0</v>
      </c>
    </row>
    <row r="7817" spans="1:22" ht="16" hidden="1" customHeight="1" outlineLevel="1">
      <c r="A7817" s="65">
        <v>7808</v>
      </c>
      <c r="B7817" s="117">
        <v>1</v>
      </c>
      <c r="C7817" s="325">
        <v>7.6359355439536533E-5</v>
      </c>
      <c r="D7817" s="326">
        <v>8.4047423744266255E-5</v>
      </c>
      <c r="E7817" s="327">
        <v>7.5915823154998043E-5</v>
      </c>
      <c r="F7817" s="332">
        <v>0</v>
      </c>
      <c r="G7817" s="326">
        <v>0</v>
      </c>
      <c r="H7817" s="327">
        <v>0</v>
      </c>
      <c r="I7817" s="332">
        <v>2.8307522222519396E-4</v>
      </c>
      <c r="J7817" s="326">
        <v>0</v>
      </c>
      <c r="K7817" s="327">
        <v>3.0902624048778567E-4</v>
      </c>
      <c r="L7817" s="336">
        <v>1.5860335064263727E-4</v>
      </c>
      <c r="M7817" s="337">
        <v>1.1415525114155251E-4</v>
      </c>
      <c r="N7817" s="345">
        <v>3.3010084255617481E-2</v>
      </c>
      <c r="O7817" s="346">
        <v>0.10184125666215238</v>
      </c>
      <c r="P7817" s="347">
        <v>3.8070363576397634E-2</v>
      </c>
      <c r="Q7817" s="348">
        <v>0.1149425287356322</v>
      </c>
      <c r="R7817" s="346">
        <v>6.573066717441664E-2</v>
      </c>
      <c r="S7817" s="347">
        <v>0.19819571200494221</v>
      </c>
      <c r="T7817" s="349">
        <v>1.6165885967204873E-2</v>
      </c>
      <c r="U7817" s="349">
        <v>0.15073170975135719</v>
      </c>
      <c r="V7817" s="361">
        <v>0</v>
      </c>
    </row>
    <row r="7818" spans="1:22" ht="16" hidden="1" customHeight="1" outlineLevel="1">
      <c r="A7818" s="65">
        <v>7809</v>
      </c>
      <c r="B7818" s="117">
        <v>1</v>
      </c>
      <c r="C7818" s="325">
        <v>7.7696909836201899E-5</v>
      </c>
      <c r="D7818" s="326">
        <v>8.5077845548209383E-5</v>
      </c>
      <c r="E7818" s="327">
        <v>7.8056306890571291E-5</v>
      </c>
      <c r="F7818" s="332">
        <v>0</v>
      </c>
      <c r="G7818" s="326">
        <v>0</v>
      </c>
      <c r="H7818" s="327">
        <v>0</v>
      </c>
      <c r="I7818" s="332">
        <v>2.8976203849823004E-4</v>
      </c>
      <c r="J7818" s="326">
        <v>0</v>
      </c>
      <c r="K7818" s="327">
        <v>3.030834281707128E-4</v>
      </c>
      <c r="L7818" s="336">
        <v>1.4685495429873823E-4</v>
      </c>
      <c r="M7818" s="337">
        <v>1.1415525114155251E-4</v>
      </c>
      <c r="N7818" s="345">
        <v>5.9303831021996767E-2</v>
      </c>
      <c r="O7818" s="346">
        <v>0.16149298909923288</v>
      </c>
      <c r="P7818" s="347">
        <v>0.12264638225973185</v>
      </c>
      <c r="Q7818" s="348">
        <v>0.1237842617152962</v>
      </c>
      <c r="R7818" s="346">
        <v>7.2497151331656254E-2</v>
      </c>
      <c r="S7818" s="347">
        <v>0.19977783324941475</v>
      </c>
      <c r="T7818" s="349">
        <v>1.1030839836445677E-2</v>
      </c>
      <c r="U7818" s="349">
        <v>0.15544821696652353</v>
      </c>
      <c r="V7818" s="361">
        <v>0</v>
      </c>
    </row>
    <row r="7819" spans="1:22" ht="16" hidden="1" customHeight="1" outlineLevel="1">
      <c r="A7819" s="65">
        <v>7810</v>
      </c>
      <c r="B7819" s="117">
        <v>1</v>
      </c>
      <c r="C7819" s="325">
        <v>8.2240844632350144E-5</v>
      </c>
      <c r="D7819" s="326">
        <v>9.8473328999469951E-5</v>
      </c>
      <c r="E7819" s="327">
        <v>8.708525646608029E-5</v>
      </c>
      <c r="F7819" s="332">
        <v>0</v>
      </c>
      <c r="G7819" s="326">
        <v>0</v>
      </c>
      <c r="H7819" s="327">
        <v>0</v>
      </c>
      <c r="I7819" s="332">
        <v>2.8084628346751526E-4</v>
      </c>
      <c r="J7819" s="326">
        <v>0</v>
      </c>
      <c r="K7819" s="327">
        <v>3.0011202201217643E-4</v>
      </c>
      <c r="L7819" s="336">
        <v>1.644775488145868E-4</v>
      </c>
      <c r="M7819" s="337">
        <v>1.1415525114155251E-4</v>
      </c>
      <c r="N7819" s="345">
        <v>7.2307803607543047E-2</v>
      </c>
      <c r="O7819" s="346">
        <v>0.18078127088989293</v>
      </c>
      <c r="P7819" s="347">
        <v>0.15855390298204611</v>
      </c>
      <c r="Q7819" s="348">
        <v>0.13262599469496023</v>
      </c>
      <c r="R7819" s="346">
        <v>7.508179192416628E-2</v>
      </c>
      <c r="S7819" s="347">
        <v>0.14798281201818991</v>
      </c>
      <c r="T7819" s="349">
        <v>2.7386912697382373E-2</v>
      </c>
      <c r="U7819" s="349">
        <v>0.18089770381502518</v>
      </c>
      <c r="V7819" s="361">
        <v>0</v>
      </c>
    </row>
    <row r="7820" spans="1:22" ht="16" hidden="1" customHeight="1" outlineLevel="1">
      <c r="A7820" s="65">
        <v>7811</v>
      </c>
      <c r="B7820" s="117">
        <v>1</v>
      </c>
      <c r="C7820" s="325">
        <v>8.7359802813980687E-5</v>
      </c>
      <c r="D7820" s="326">
        <v>1.0848591822646443E-4</v>
      </c>
      <c r="E7820" s="327">
        <v>9.6373658615598169E-5</v>
      </c>
      <c r="F7820" s="332">
        <v>0</v>
      </c>
      <c r="G7820" s="326">
        <v>0</v>
      </c>
      <c r="H7820" s="327">
        <v>0</v>
      </c>
      <c r="I7820" s="332">
        <v>2.6970158967912179E-4</v>
      </c>
      <c r="J7820" s="326">
        <v>0</v>
      </c>
      <c r="K7820" s="327">
        <v>2.7634077274388524E-4</v>
      </c>
      <c r="L7820" s="336">
        <v>1.8797434150238492E-4</v>
      </c>
      <c r="M7820" s="337">
        <v>1.1415525114155251E-4</v>
      </c>
      <c r="N7820" s="345">
        <v>9.0599105705893856E-2</v>
      </c>
      <c r="O7820" s="346">
        <v>0.24182210448887165</v>
      </c>
      <c r="P7820" s="347">
        <v>0.12246730723762775</v>
      </c>
      <c r="Q7820" s="348">
        <v>0.14146772767462423</v>
      </c>
      <c r="R7820" s="346">
        <v>8.732417963526666E-2</v>
      </c>
      <c r="S7820" s="347">
        <v>0.14292002403587772</v>
      </c>
      <c r="T7820" s="349">
        <v>2.719672580365055E-2</v>
      </c>
      <c r="U7820" s="349">
        <v>0.19131332391518416</v>
      </c>
      <c r="V7820" s="361">
        <v>1.7375497630720899E-2</v>
      </c>
    </row>
    <row r="7821" spans="1:22" ht="16" hidden="1" customHeight="1" outlineLevel="1">
      <c r="A7821" s="65">
        <v>7812</v>
      </c>
      <c r="B7821" s="117">
        <v>1</v>
      </c>
      <c r="C7821" s="325">
        <v>9.0084913640831637E-5</v>
      </c>
      <c r="D7821" s="326">
        <v>1.0626953925194527E-4</v>
      </c>
      <c r="E7821" s="327">
        <v>1.016664911253793E-4</v>
      </c>
      <c r="F7821" s="332">
        <v>0</v>
      </c>
      <c r="G7821" s="326">
        <v>0</v>
      </c>
      <c r="H7821" s="327">
        <v>0</v>
      </c>
      <c r="I7821" s="332">
        <v>2.4741220210233484E-4</v>
      </c>
      <c r="J7821" s="326">
        <v>0</v>
      </c>
      <c r="K7821" s="327">
        <v>2.7336936658534881E-4</v>
      </c>
      <c r="L7821" s="336">
        <v>2.0677177565262342E-4</v>
      </c>
      <c r="M7821" s="337">
        <v>1.1415525114155251E-4</v>
      </c>
      <c r="N7821" s="345">
        <v>9.3600022456404544E-2</v>
      </c>
      <c r="O7821" s="346">
        <v>0.18407830459215543</v>
      </c>
      <c r="P7821" s="347">
        <v>0.14594146924657006</v>
      </c>
      <c r="Q7821" s="348">
        <v>0.13262599469496023</v>
      </c>
      <c r="R7821" s="346">
        <v>8.9260546235995497E-2</v>
      </c>
      <c r="S7821" s="347">
        <v>0.12604060451375887</v>
      </c>
      <c r="T7821" s="349">
        <v>1.2171961198836611E-2</v>
      </c>
      <c r="U7821" s="349">
        <v>0.18482812649433042</v>
      </c>
      <c r="V7821" s="361">
        <v>4.3489513908185243E-2</v>
      </c>
    </row>
    <row r="7822" spans="1:22" ht="16" hidden="1" customHeight="1" outlineLevel="1">
      <c r="A7822" s="65">
        <v>7813</v>
      </c>
      <c r="B7822" s="117">
        <v>1</v>
      </c>
      <c r="C7822" s="325">
        <v>8.9709898389430127E-5</v>
      </c>
      <c r="D7822" s="326">
        <v>1.0193399090705251E-4</v>
      </c>
      <c r="E7822" s="327">
        <v>1.0217242364469662E-4</v>
      </c>
      <c r="F7822" s="332">
        <v>0</v>
      </c>
      <c r="G7822" s="326">
        <v>0</v>
      </c>
      <c r="H7822" s="327">
        <v>0</v>
      </c>
      <c r="I7822" s="332">
        <v>2.2512281452554794E-4</v>
      </c>
      <c r="J7822" s="326">
        <v>0</v>
      </c>
      <c r="K7822" s="327">
        <v>2.5851233579266681E-4</v>
      </c>
      <c r="L7822" s="336">
        <v>1.8797434150238492E-4</v>
      </c>
      <c r="M7822" s="337">
        <v>1.1415525114155251E-4</v>
      </c>
      <c r="N7822" s="345">
        <v>7.7738033917990959E-2</v>
      </c>
      <c r="O7822" s="346">
        <v>0.15938071867087003</v>
      </c>
      <c r="P7822" s="347">
        <v>0.12416997464812035</v>
      </c>
      <c r="Q7822" s="348">
        <v>0.13262599469496023</v>
      </c>
      <c r="R7822" s="346">
        <v>8.2601177115632723E-2</v>
      </c>
      <c r="S7822" s="347">
        <v>0.12097781653144671</v>
      </c>
      <c r="T7822" s="349">
        <v>1.236214809256843E-2</v>
      </c>
      <c r="U7822" s="349">
        <v>0.17932553474330304</v>
      </c>
      <c r="V7822" s="361">
        <v>5.0734712401772027E-2</v>
      </c>
    </row>
    <row r="7823" spans="1:22" ht="16" hidden="1" customHeight="1" outlineLevel="1">
      <c r="A7823" s="65">
        <v>7814</v>
      </c>
      <c r="B7823" s="117">
        <v>1</v>
      </c>
      <c r="C7823" s="325">
        <v>8.9453637967639097E-5</v>
      </c>
      <c r="D7823" s="326">
        <v>1.1844018169097156E-4</v>
      </c>
      <c r="E7823" s="327">
        <v>1.0292483610932237E-4</v>
      </c>
      <c r="F7823" s="332">
        <v>0</v>
      </c>
      <c r="G7823" s="326">
        <v>0</v>
      </c>
      <c r="H7823" s="327">
        <v>0</v>
      </c>
      <c r="I7823" s="332">
        <v>2.095202432217971E-4</v>
      </c>
      <c r="J7823" s="326">
        <v>0</v>
      </c>
      <c r="K7823" s="327">
        <v>2.4068389884144843E-4</v>
      </c>
      <c r="L7823" s="336">
        <v>1.9032402077116473E-4</v>
      </c>
      <c r="M7823" s="337">
        <v>1.1415525114155251E-4</v>
      </c>
      <c r="N7823" s="345">
        <v>5.430230310447897E-2</v>
      </c>
      <c r="O7823" s="346">
        <v>0.18428653524203761</v>
      </c>
      <c r="P7823" s="347">
        <v>6.9409596881552585E-2</v>
      </c>
      <c r="Q7823" s="348">
        <v>0.14146772767462423</v>
      </c>
      <c r="R7823" s="346">
        <v>6.7290089731981487E-2</v>
      </c>
      <c r="S7823" s="347">
        <v>0.1625642658307733</v>
      </c>
      <c r="T7823" s="349">
        <v>1.236214809256843E-2</v>
      </c>
      <c r="U7823" s="349">
        <v>0.17372468242529304</v>
      </c>
      <c r="V7823" s="361">
        <v>3.129711981518405E-2</v>
      </c>
    </row>
    <row r="7824" spans="1:22" ht="16" hidden="1" customHeight="1" outlineLevel="1">
      <c r="A7824" s="65">
        <v>7815</v>
      </c>
      <c r="B7824" s="117">
        <v>1</v>
      </c>
      <c r="C7824" s="325">
        <v>8.496595545920108E-5</v>
      </c>
      <c r="D7824" s="326">
        <v>1.117132770840976E-4</v>
      </c>
      <c r="E7824" s="327">
        <v>9.6814727991413258E-5</v>
      </c>
      <c r="F7824" s="332">
        <v>0</v>
      </c>
      <c r="G7824" s="326">
        <v>0</v>
      </c>
      <c r="H7824" s="327">
        <v>0</v>
      </c>
      <c r="I7824" s="332">
        <v>1.7385722309893803E-4</v>
      </c>
      <c r="J7824" s="326">
        <v>0</v>
      </c>
      <c r="K7824" s="327">
        <v>2.7039796042681243E-4</v>
      </c>
      <c r="L7824" s="336">
        <v>2.1382081345896285E-4</v>
      </c>
      <c r="M7824" s="337">
        <v>1.1415525114155251E-4</v>
      </c>
      <c r="N7824" s="345">
        <v>2.6722449159309387E-2</v>
      </c>
      <c r="O7824" s="346">
        <v>0.10266499073418989</v>
      </c>
      <c r="P7824" s="347">
        <v>2.1584426283859409E-2</v>
      </c>
      <c r="Q7824" s="348">
        <v>0.15915119363395228</v>
      </c>
      <c r="R7824" s="346">
        <v>5.7213712553662324E-2</v>
      </c>
      <c r="S7824" s="347">
        <v>0.18505632586571943</v>
      </c>
      <c r="T7824" s="349">
        <v>1.226705464570252E-2</v>
      </c>
      <c r="U7824" s="349">
        <v>0.16537253423176934</v>
      </c>
      <c r="V7824" s="361">
        <v>0</v>
      </c>
    </row>
    <row r="7825" spans="1:22" ht="16" hidden="1" customHeight="1" outlineLevel="1">
      <c r="A7825" s="65">
        <v>7816</v>
      </c>
      <c r="B7825" s="117">
        <v>1</v>
      </c>
      <c r="C7825" s="325">
        <v>7.9959501852990979E-5</v>
      </c>
      <c r="D7825" s="326">
        <v>8.3580817644367492E-5</v>
      </c>
      <c r="E7825" s="327">
        <v>9.1612703882535228E-5</v>
      </c>
      <c r="F7825" s="332">
        <v>0</v>
      </c>
      <c r="G7825" s="326">
        <v>0</v>
      </c>
      <c r="H7825" s="327">
        <v>0</v>
      </c>
      <c r="I7825" s="332">
        <v>1.6048359055286583E-4</v>
      </c>
      <c r="J7825" s="326">
        <v>0</v>
      </c>
      <c r="K7825" s="327">
        <v>2.9416920969510367E-4</v>
      </c>
      <c r="L7825" s="336">
        <v>2.2321953053408208E-4</v>
      </c>
      <c r="M7825" s="337">
        <v>1.1415525114155251E-4</v>
      </c>
      <c r="N7825" s="345">
        <v>2.4293135599372175E-3</v>
      </c>
      <c r="O7825" s="346">
        <v>1.1638656571091149E-2</v>
      </c>
      <c r="P7825" s="347">
        <v>1.5986241138384253E-3</v>
      </c>
      <c r="Q7825" s="348">
        <v>0.17683465959328029</v>
      </c>
      <c r="R7825" s="346">
        <v>4.6639666546959238E-2</v>
      </c>
      <c r="S7825" s="347">
        <v>0.17691229136173608</v>
      </c>
      <c r="T7825" s="349">
        <v>1.2837615326897986E-2</v>
      </c>
      <c r="U7825" s="349">
        <v>0.17087512598279672</v>
      </c>
      <c r="V7825" s="361">
        <v>0</v>
      </c>
    </row>
    <row r="7826" spans="1:22" ht="16" hidden="1" customHeight="1" outlineLevel="1">
      <c r="A7826" s="65">
        <v>7817</v>
      </c>
      <c r="B7826" s="117">
        <v>1</v>
      </c>
      <c r="C7826" s="325">
        <v>8.1840828364188538E-5</v>
      </c>
      <c r="D7826" s="326">
        <v>8.989944191383002E-5</v>
      </c>
      <c r="E7826" s="327">
        <v>9.5763945066677298E-5</v>
      </c>
      <c r="F7826" s="332">
        <v>0</v>
      </c>
      <c r="G7826" s="326">
        <v>0</v>
      </c>
      <c r="H7826" s="327">
        <v>0</v>
      </c>
      <c r="I7826" s="332">
        <v>1.4933889676447238E-4</v>
      </c>
      <c r="J7826" s="326">
        <v>0</v>
      </c>
      <c r="K7826" s="327">
        <v>2.9714061585364005E-4</v>
      </c>
      <c r="L7826" s="336">
        <v>2.2321953053408208E-4</v>
      </c>
      <c r="M7826" s="337">
        <v>1.1415525114155251E-4</v>
      </c>
      <c r="N7826" s="345">
        <v>0</v>
      </c>
      <c r="O7826" s="346">
        <v>0</v>
      </c>
      <c r="P7826" s="347">
        <v>0</v>
      </c>
      <c r="Q7826" s="348">
        <v>0.19451812555260833</v>
      </c>
      <c r="R7826" s="346">
        <v>4.2353112317112175E-2</v>
      </c>
      <c r="S7826" s="347">
        <v>0.20794780611683403</v>
      </c>
      <c r="T7826" s="349">
        <v>1.6356072860936693E-2</v>
      </c>
      <c r="U7826" s="349">
        <v>0.19976373267569048</v>
      </c>
      <c r="V7826" s="361">
        <v>0</v>
      </c>
    </row>
    <row r="7827" spans="1:22" ht="16" hidden="1" customHeight="1" outlineLevel="1">
      <c r="A7827" s="65">
        <v>7818</v>
      </c>
      <c r="B7827" s="117">
        <v>1</v>
      </c>
      <c r="C7827" s="325">
        <v>8.6422264685476926E-5</v>
      </c>
      <c r="D7827" s="326">
        <v>9.4157222575406321E-5</v>
      </c>
      <c r="E7827" s="327">
        <v>9.9564925275907377E-5</v>
      </c>
      <c r="F7827" s="332">
        <v>0</v>
      </c>
      <c r="G7827" s="326">
        <v>0</v>
      </c>
      <c r="H7827" s="327">
        <v>0</v>
      </c>
      <c r="I7827" s="332">
        <v>1.6717040682590195E-4</v>
      </c>
      <c r="J7827" s="326">
        <v>0</v>
      </c>
      <c r="K7827" s="327">
        <v>3.0902624048778567E-4</v>
      </c>
      <c r="L7827" s="336">
        <v>1.644775488145868E-4</v>
      </c>
      <c r="M7827" s="337">
        <v>1.1415525114155251E-4</v>
      </c>
      <c r="N7827" s="345">
        <v>0</v>
      </c>
      <c r="O7827" s="346">
        <v>0</v>
      </c>
      <c r="P7827" s="347">
        <v>0</v>
      </c>
      <c r="Q7827" s="348">
        <v>0.16799292661361628</v>
      </c>
      <c r="R7827" s="346">
        <v>4.3701565944218285E-2</v>
      </c>
      <c r="S7827" s="347">
        <v>0.21360194461329829</v>
      </c>
      <c r="T7827" s="349">
        <v>2.6340884781857352E-2</v>
      </c>
      <c r="U7827" s="349">
        <v>0.25606703755673849</v>
      </c>
      <c r="V7827" s="361">
        <v>0</v>
      </c>
    </row>
    <row r="7828" spans="1:22" ht="16" hidden="1" customHeight="1" outlineLevel="1">
      <c r="A7828" s="65">
        <v>7819</v>
      </c>
      <c r="B7828" s="117">
        <v>1</v>
      </c>
      <c r="C7828" s="325">
        <v>1.0149162753762742E-4</v>
      </c>
      <c r="D7828" s="326">
        <v>1.0833038285983151E-4</v>
      </c>
      <c r="E7828" s="327">
        <v>1.1212242985793714E-4</v>
      </c>
      <c r="F7828" s="332">
        <v>0</v>
      </c>
      <c r="G7828" s="326">
        <v>0</v>
      </c>
      <c r="H7828" s="327">
        <v>0</v>
      </c>
      <c r="I7828" s="332">
        <v>2.095202432217971E-4</v>
      </c>
      <c r="J7828" s="326">
        <v>1.467468444290256E-4</v>
      </c>
      <c r="K7828" s="327">
        <v>3.0011202201217643E-4</v>
      </c>
      <c r="L7828" s="336">
        <v>1.1748396343899057E-4</v>
      </c>
      <c r="M7828" s="337">
        <v>1.1415525114155251E-4</v>
      </c>
      <c r="N7828" s="345">
        <v>0</v>
      </c>
      <c r="O7828" s="346">
        <v>0</v>
      </c>
      <c r="P7828" s="347">
        <v>0</v>
      </c>
      <c r="Q7828" s="348">
        <v>0.15915119363395228</v>
      </c>
      <c r="R7828" s="346">
        <v>3.9833813070843015E-2</v>
      </c>
      <c r="S7828" s="347">
        <v>0.23277932984495259</v>
      </c>
      <c r="T7828" s="349">
        <v>8.2921485667074413E-2</v>
      </c>
      <c r="U7828" s="349">
        <v>0.37820492231614983</v>
      </c>
      <c r="V7828" s="361">
        <v>0</v>
      </c>
    </row>
    <row r="7829" spans="1:22" ht="16" hidden="1" customHeight="1" outlineLevel="1">
      <c r="A7829" s="65">
        <v>7820</v>
      </c>
      <c r="B7829" s="117">
        <v>1</v>
      </c>
      <c r="C7829" s="325">
        <v>1.0461050437844994E-4</v>
      </c>
      <c r="D7829" s="326">
        <v>1.1089671640927475E-4</v>
      </c>
      <c r="E7829" s="327">
        <v>1.1671474041789429E-4</v>
      </c>
      <c r="F7829" s="332">
        <v>0</v>
      </c>
      <c r="G7829" s="326">
        <v>0</v>
      </c>
      <c r="H7829" s="327">
        <v>0</v>
      </c>
      <c r="I7829" s="332">
        <v>2.1397812073715446E-4</v>
      </c>
      <c r="J7829" s="326">
        <v>1.8620818074607443E-4</v>
      </c>
      <c r="K7829" s="327">
        <v>3.179404589633948E-4</v>
      </c>
      <c r="L7829" s="336">
        <v>8.811297257924293E-5</v>
      </c>
      <c r="M7829" s="337">
        <v>1.1415525114155251E-4</v>
      </c>
      <c r="N7829" s="345">
        <v>0</v>
      </c>
      <c r="O7829" s="346">
        <v>0</v>
      </c>
      <c r="P7829" s="347">
        <v>0</v>
      </c>
      <c r="Q7829" s="348">
        <v>0.15030946065428824</v>
      </c>
      <c r="R7829" s="346">
        <v>3.9273077131322387E-2</v>
      </c>
      <c r="S7829" s="347">
        <v>0.22839088834406637</v>
      </c>
      <c r="T7829" s="349">
        <v>0.10717031461788172</v>
      </c>
      <c r="U7829" s="349">
        <v>0.4259595578697089</v>
      </c>
      <c r="V7829" s="361">
        <v>0</v>
      </c>
    </row>
    <row r="7830" spans="1:22" ht="16" hidden="1" customHeight="1" outlineLevel="1">
      <c r="A7830" s="65">
        <v>7821</v>
      </c>
      <c r="B7830" s="117">
        <v>1</v>
      </c>
      <c r="C7830" s="325">
        <v>1.0605431309634574E-4</v>
      </c>
      <c r="D7830" s="326">
        <v>1.133269565129142E-4</v>
      </c>
      <c r="E7830" s="327">
        <v>1.202303227957146E-4</v>
      </c>
      <c r="F7830" s="332">
        <v>0</v>
      </c>
      <c r="G7830" s="326">
        <v>0</v>
      </c>
      <c r="H7830" s="327">
        <v>0</v>
      </c>
      <c r="I7830" s="332">
        <v>2.1620705949483316E-4</v>
      </c>
      <c r="J7830" s="326">
        <v>2.3759012907556518E-4</v>
      </c>
      <c r="K7830" s="327">
        <v>3.2388327128046767E-4</v>
      </c>
      <c r="L7830" s="336">
        <v>5.8741981719495287E-5</v>
      </c>
      <c r="M7830" s="337">
        <v>1.1415525114155251E-4</v>
      </c>
      <c r="N7830" s="345">
        <v>0</v>
      </c>
      <c r="O7830" s="346">
        <v>0</v>
      </c>
      <c r="P7830" s="347">
        <v>0</v>
      </c>
      <c r="Q7830" s="348">
        <v>0.15030946065428824</v>
      </c>
      <c r="R7830" s="346">
        <v>4.3879648272619545E-2</v>
      </c>
      <c r="S7830" s="347">
        <v>0.21372643856420911</v>
      </c>
      <c r="T7830" s="349">
        <v>0.126093910544198</v>
      </c>
      <c r="U7830" s="349">
        <v>0.42841607204427468</v>
      </c>
      <c r="V7830" s="361">
        <v>0</v>
      </c>
    </row>
    <row r="7831" spans="1:22" ht="16" hidden="1" customHeight="1" outlineLevel="1">
      <c r="A7831" s="65">
        <v>7822</v>
      </c>
      <c r="B7831" s="117">
        <v>1</v>
      </c>
      <c r="C7831" s="325">
        <v>1.0177288897617855E-4</v>
      </c>
      <c r="D7831" s="326">
        <v>1.1468789097095227E-4</v>
      </c>
      <c r="E7831" s="327">
        <v>1.1655906887348896E-4</v>
      </c>
      <c r="F7831" s="332">
        <v>0</v>
      </c>
      <c r="G7831" s="326">
        <v>0</v>
      </c>
      <c r="H7831" s="327">
        <v>0</v>
      </c>
      <c r="I7831" s="332">
        <v>2.1843599825251188E-4</v>
      </c>
      <c r="J7831" s="326">
        <v>3.0007057824422599E-4</v>
      </c>
      <c r="K7831" s="327">
        <v>3.3576889591461329E-4</v>
      </c>
      <c r="L7831" s="336">
        <v>3.7594868300476983E-5</v>
      </c>
      <c r="M7831" s="337">
        <v>1.1415525114155251E-4</v>
      </c>
      <c r="N7831" s="345">
        <v>0</v>
      </c>
      <c r="O7831" s="346">
        <v>0</v>
      </c>
      <c r="P7831" s="347">
        <v>0</v>
      </c>
      <c r="Q7831" s="348">
        <v>0.15915119363395228</v>
      </c>
      <c r="R7831" s="346">
        <v>4.9210783618790638E-2</v>
      </c>
      <c r="S7831" s="347">
        <v>0.21250223955226802</v>
      </c>
      <c r="T7831" s="349">
        <v>9.0909335203810934E-2</v>
      </c>
      <c r="U7831" s="349">
        <v>0.37849970401709776</v>
      </c>
      <c r="V7831" s="361">
        <v>0</v>
      </c>
    </row>
    <row r="7832" spans="1:22" ht="16" hidden="1" customHeight="1" outlineLevel="1">
      <c r="A7832" s="65">
        <v>7823</v>
      </c>
      <c r="B7832" s="117">
        <v>1</v>
      </c>
      <c r="C7832" s="325">
        <v>9.5341377414642732E-5</v>
      </c>
      <c r="D7832" s="326">
        <v>1.0702777416428077E-4</v>
      </c>
      <c r="E7832" s="327">
        <v>1.0986519246405989E-4</v>
      </c>
      <c r="F7832" s="332">
        <v>0</v>
      </c>
      <c r="G7832" s="326">
        <v>0</v>
      </c>
      <c r="H7832" s="327">
        <v>0</v>
      </c>
      <c r="I7832" s="332">
        <v>2.1843599825251188E-4</v>
      </c>
      <c r="J7832" s="326">
        <v>2.9842635589768227E-4</v>
      </c>
      <c r="K7832" s="327">
        <v>3.327974897560768E-4</v>
      </c>
      <c r="L7832" s="336">
        <v>2.3496792687798115E-5</v>
      </c>
      <c r="M7832" s="337">
        <v>1.1415525114155251E-4</v>
      </c>
      <c r="N7832" s="345">
        <v>0</v>
      </c>
      <c r="O7832" s="346">
        <v>0</v>
      </c>
      <c r="P7832" s="347">
        <v>0</v>
      </c>
      <c r="Q7832" s="348">
        <v>0.15915119363395228</v>
      </c>
      <c r="R7832" s="346">
        <v>5.76333732866623E-2</v>
      </c>
      <c r="S7832" s="347">
        <v>0.22246182358234459</v>
      </c>
      <c r="T7832" s="349">
        <v>4.2316583855330402E-2</v>
      </c>
      <c r="U7832" s="349">
        <v>0.26854612956353274</v>
      </c>
      <c r="V7832" s="361">
        <v>0</v>
      </c>
    </row>
    <row r="7833" spans="1:22" ht="16" hidden="1" customHeight="1" outlineLevel="1">
      <c r="A7833" s="65">
        <v>7824</v>
      </c>
      <c r="B7833" s="117">
        <v>1</v>
      </c>
      <c r="C7833" s="325">
        <v>8.7159794679899885E-5</v>
      </c>
      <c r="D7833" s="326">
        <v>1.0068970797398912E-4</v>
      </c>
      <c r="E7833" s="327">
        <v>1.0123839437826465E-4</v>
      </c>
      <c r="F7833" s="332">
        <v>0</v>
      </c>
      <c r="G7833" s="326">
        <v>0</v>
      </c>
      <c r="H7833" s="327">
        <v>0</v>
      </c>
      <c r="I7833" s="332">
        <v>2.2289387576786924E-4</v>
      </c>
      <c r="J7833" s="326">
        <v>2.8239518801888113E-4</v>
      </c>
      <c r="K7833" s="327">
        <v>3.327974897560768E-4</v>
      </c>
      <c r="L7833" s="336">
        <v>9.3987170751192458E-6</v>
      </c>
      <c r="M7833" s="337">
        <v>1.1415525114155251E-4</v>
      </c>
      <c r="N7833" s="345">
        <v>0</v>
      </c>
      <c r="O7833" s="346">
        <v>0</v>
      </c>
      <c r="P7833" s="347">
        <v>0</v>
      </c>
      <c r="Q7833" s="348">
        <v>0.16799292661361628</v>
      </c>
      <c r="R7833" s="346">
        <v>5.2034942284032666E-2</v>
      </c>
      <c r="S7833" s="347">
        <v>0.20463313131354222</v>
      </c>
      <c r="T7833" s="349">
        <v>2.9764248869030147E-2</v>
      </c>
      <c r="U7833" s="349">
        <v>0.2146993388570505</v>
      </c>
      <c r="V7833" s="361">
        <v>0</v>
      </c>
    </row>
    <row r="7834" spans="1:22" ht="16" hidden="1" customHeight="1" outlineLevel="1">
      <c r="A7834" s="65">
        <v>7825</v>
      </c>
      <c r="B7834" s="117">
        <v>1</v>
      </c>
      <c r="C7834" s="325">
        <v>7.997200236137104E-5</v>
      </c>
      <c r="D7834" s="326">
        <v>8.9277300447298326E-5</v>
      </c>
      <c r="E7834" s="327">
        <v>9.015976946808551E-5</v>
      </c>
      <c r="F7834" s="332">
        <v>0</v>
      </c>
      <c r="G7834" s="326">
        <v>0</v>
      </c>
      <c r="H7834" s="327">
        <v>0</v>
      </c>
      <c r="I7834" s="332">
        <v>2.2512281452554794E-4</v>
      </c>
      <c r="J7834" s="326">
        <v>2.934936888580512E-4</v>
      </c>
      <c r="K7834" s="327">
        <v>3.2388327128046767E-4</v>
      </c>
      <c r="L7834" s="336">
        <v>5.8741981719495289E-6</v>
      </c>
      <c r="M7834" s="337">
        <v>1.1415525114155251E-4</v>
      </c>
      <c r="N7834" s="345">
        <v>0</v>
      </c>
      <c r="O7834" s="346">
        <v>0</v>
      </c>
      <c r="P7834" s="347">
        <v>0</v>
      </c>
      <c r="Q7834" s="348">
        <v>0.15915119363395228</v>
      </c>
      <c r="R7834" s="346">
        <v>5.1185273371570486E-2</v>
      </c>
      <c r="S7834" s="347">
        <v>0.18549724406552479</v>
      </c>
      <c r="T7834" s="349">
        <v>1.1601400517641145E-2</v>
      </c>
      <c r="U7834" s="349">
        <v>0.1809959643820078</v>
      </c>
      <c r="V7834" s="361">
        <v>0</v>
      </c>
    </row>
    <row r="7835" spans="1:22" ht="16" hidden="1" customHeight="1" outlineLevel="1">
      <c r="A7835" s="65">
        <v>7826</v>
      </c>
      <c r="B7835" s="117">
        <v>1</v>
      </c>
      <c r="C7835" s="325">
        <v>7.5721829512153969E-5</v>
      </c>
      <c r="D7835" s="326">
        <v>8.5913848143861352E-5</v>
      </c>
      <c r="E7835" s="327">
        <v>7.8769801469095712E-5</v>
      </c>
      <c r="F7835" s="332">
        <v>0</v>
      </c>
      <c r="G7835" s="326">
        <v>0</v>
      </c>
      <c r="H7835" s="327">
        <v>0</v>
      </c>
      <c r="I7835" s="332">
        <v>2.2735175328322661E-4</v>
      </c>
      <c r="J7835" s="326">
        <v>2.8897207740505591E-4</v>
      </c>
      <c r="K7835" s="327">
        <v>3.4468311439022243E-4</v>
      </c>
      <c r="L7835" s="336">
        <v>2.3496792687798115E-6</v>
      </c>
      <c r="M7835" s="337">
        <v>1.1415525114155251E-4</v>
      </c>
      <c r="N7835" s="345">
        <v>0</v>
      </c>
      <c r="O7835" s="346">
        <v>0</v>
      </c>
      <c r="P7835" s="347">
        <v>0</v>
      </c>
      <c r="Q7835" s="348">
        <v>0.15915119363395228</v>
      </c>
      <c r="R7835" s="346">
        <v>4.7409009363852957E-2</v>
      </c>
      <c r="S7835" s="347">
        <v>0.18703786732636041</v>
      </c>
      <c r="T7835" s="349">
        <v>7.987849536736525E-3</v>
      </c>
      <c r="U7835" s="349">
        <v>0.15102649145230509</v>
      </c>
      <c r="V7835" s="361">
        <v>0</v>
      </c>
    </row>
    <row r="7836" spans="1:22" ht="16" hidden="1" customHeight="1" outlineLevel="1">
      <c r="A7836" s="65">
        <v>7827</v>
      </c>
      <c r="B7836" s="117">
        <v>1</v>
      </c>
      <c r="C7836" s="325">
        <v>7.170916632215787E-5</v>
      </c>
      <c r="D7836" s="326">
        <v>8.0508994153367236E-5</v>
      </c>
      <c r="E7836" s="327">
        <v>7.3191571127904814E-5</v>
      </c>
      <c r="F7836" s="332">
        <v>0</v>
      </c>
      <c r="G7836" s="326">
        <v>0</v>
      </c>
      <c r="H7836" s="327">
        <v>0</v>
      </c>
      <c r="I7836" s="332">
        <v>2.2958069204090536E-4</v>
      </c>
      <c r="J7836" s="326">
        <v>3.0952485673685224E-4</v>
      </c>
      <c r="K7836" s="327">
        <v>3.5359733286583167E-4</v>
      </c>
      <c r="L7836" s="336">
        <v>1.1748396343899057E-6</v>
      </c>
      <c r="M7836" s="337">
        <v>1.1415525114155251E-4</v>
      </c>
      <c r="N7836" s="345">
        <v>0</v>
      </c>
      <c r="O7836" s="346">
        <v>0</v>
      </c>
      <c r="P7836" s="347">
        <v>0</v>
      </c>
      <c r="Q7836" s="348">
        <v>0.15915119363395228</v>
      </c>
      <c r="R7836" s="346">
        <v>4.2643847953602675E-2</v>
      </c>
      <c r="S7836" s="347">
        <v>0.20300951208543269</v>
      </c>
      <c r="T7836" s="349">
        <v>5.9908871525523938E-3</v>
      </c>
      <c r="U7836" s="349">
        <v>0.14031608965119821</v>
      </c>
      <c r="V7836" s="361">
        <v>0</v>
      </c>
    </row>
    <row r="7837" spans="1:22" ht="16" hidden="1" customHeight="1" outlineLevel="1">
      <c r="A7837" s="65">
        <v>7828</v>
      </c>
      <c r="B7837" s="117">
        <v>1</v>
      </c>
      <c r="C7837" s="325">
        <v>7.0615371838903473E-5</v>
      </c>
      <c r="D7837" s="326">
        <v>7.7806567158120185E-5</v>
      </c>
      <c r="E7837" s="327">
        <v>7.0117058125899594E-5</v>
      </c>
      <c r="F7837" s="332">
        <v>0</v>
      </c>
      <c r="G7837" s="326">
        <v>0</v>
      </c>
      <c r="H7837" s="327">
        <v>0</v>
      </c>
      <c r="I7837" s="332">
        <v>2.3180963079858402E-4</v>
      </c>
      <c r="J7837" s="326">
        <v>3.2391180226910973E-4</v>
      </c>
      <c r="K7837" s="327">
        <v>3.7439717597558643E-4</v>
      </c>
      <c r="L7837" s="336">
        <v>1.409807561267887E-5</v>
      </c>
      <c r="M7837" s="337">
        <v>1.1415525114155251E-4</v>
      </c>
      <c r="N7837" s="345">
        <v>0</v>
      </c>
      <c r="O7837" s="346">
        <v>0</v>
      </c>
      <c r="P7837" s="347">
        <v>0</v>
      </c>
      <c r="Q7837" s="348">
        <v>0.15030946065428824</v>
      </c>
      <c r="R7837" s="346">
        <v>4.2020345177757552E-2</v>
      </c>
      <c r="S7837" s="347">
        <v>0.22096269830514592</v>
      </c>
      <c r="T7837" s="349">
        <v>3.9939247683682625E-3</v>
      </c>
      <c r="U7837" s="349">
        <v>0.12872134274724767</v>
      </c>
      <c r="V7837" s="361">
        <v>0</v>
      </c>
    </row>
    <row r="7838" spans="1:22" ht="16" hidden="1" customHeight="1" outlineLevel="1">
      <c r="A7838" s="65">
        <v>7829</v>
      </c>
      <c r="B7838" s="117">
        <v>1</v>
      </c>
      <c r="C7838" s="325">
        <v>7.0584120567953354E-5</v>
      </c>
      <c r="D7838" s="326">
        <v>7.7301077216563192E-5</v>
      </c>
      <c r="E7838" s="327">
        <v>6.9546262463080066E-5</v>
      </c>
      <c r="F7838" s="332">
        <v>0</v>
      </c>
      <c r="G7838" s="326">
        <v>0</v>
      </c>
      <c r="H7838" s="327">
        <v>0</v>
      </c>
      <c r="I7838" s="332">
        <v>2.3403856955626272E-4</v>
      </c>
      <c r="J7838" s="326">
        <v>3.2185652433593006E-4</v>
      </c>
      <c r="K7838" s="327">
        <v>3.7142576981705005E-4</v>
      </c>
      <c r="L7838" s="336">
        <v>3.7594868300476983E-5</v>
      </c>
      <c r="M7838" s="337">
        <v>1.1415525114155251E-4</v>
      </c>
      <c r="N7838" s="345">
        <v>0</v>
      </c>
      <c r="O7838" s="346">
        <v>0</v>
      </c>
      <c r="P7838" s="347">
        <v>0</v>
      </c>
      <c r="Q7838" s="348">
        <v>0.15030946065428824</v>
      </c>
      <c r="R7838" s="346">
        <v>4.8332950764035584E-2</v>
      </c>
      <c r="S7838" s="347">
        <v>0.2291067328091293</v>
      </c>
      <c r="T7838" s="349">
        <v>5.5154199182228386E-3</v>
      </c>
      <c r="U7838" s="349">
        <v>0.13363437109637927</v>
      </c>
      <c r="V7838" s="361">
        <v>0</v>
      </c>
    </row>
    <row r="7839" spans="1:22" ht="16" hidden="1" customHeight="1" outlineLevel="1">
      <c r="A7839" s="65">
        <v>7830</v>
      </c>
      <c r="B7839" s="117">
        <v>1</v>
      </c>
      <c r="C7839" s="325">
        <v>7.2690456229991798E-5</v>
      </c>
      <c r="D7839" s="326">
        <v>7.7592706028999924E-5</v>
      </c>
      <c r="E7839" s="327">
        <v>7.0584072759115573E-5</v>
      </c>
      <c r="F7839" s="332">
        <v>0</v>
      </c>
      <c r="G7839" s="326">
        <v>0</v>
      </c>
      <c r="H7839" s="327">
        <v>0</v>
      </c>
      <c r="I7839" s="332">
        <v>2.3849644707162008E-4</v>
      </c>
      <c r="J7839" s="326">
        <v>3.2144546874929411E-4</v>
      </c>
      <c r="K7839" s="327">
        <v>3.7439717597558643E-4</v>
      </c>
      <c r="L7839" s="336">
        <v>9.3987170751192462E-5</v>
      </c>
      <c r="M7839" s="337">
        <v>1.1415525114155251E-4</v>
      </c>
      <c r="N7839" s="345">
        <v>0</v>
      </c>
      <c r="O7839" s="346">
        <v>0</v>
      </c>
      <c r="P7839" s="347">
        <v>0</v>
      </c>
      <c r="Q7839" s="348">
        <v>0.13262599469496023</v>
      </c>
      <c r="R7839" s="346">
        <v>6.1391476470835829E-2</v>
      </c>
      <c r="S7839" s="347">
        <v>0.23729226529674965</v>
      </c>
      <c r="T7839" s="349">
        <v>6.941821621211504E-3</v>
      </c>
      <c r="U7839" s="349">
        <v>0.13913696284740665</v>
      </c>
      <c r="V7839" s="361">
        <v>0</v>
      </c>
    </row>
    <row r="7840" spans="1:22" ht="16" hidden="1" customHeight="1" outlineLevel="1">
      <c r="A7840" s="65">
        <v>7831</v>
      </c>
      <c r="B7840" s="117">
        <v>1</v>
      </c>
      <c r="C7840" s="325">
        <v>8.157206743401746E-5</v>
      </c>
      <c r="D7840" s="326">
        <v>8.2025463978038256E-5</v>
      </c>
      <c r="E7840" s="327">
        <v>7.6292029387310924E-5</v>
      </c>
      <c r="F7840" s="332">
        <v>0</v>
      </c>
      <c r="G7840" s="326">
        <v>0</v>
      </c>
      <c r="H7840" s="327">
        <v>0</v>
      </c>
      <c r="I7840" s="332">
        <v>2.429543245869775E-4</v>
      </c>
      <c r="J7840" s="326">
        <v>3.2308969109583782E-4</v>
      </c>
      <c r="K7840" s="327">
        <v>3.6548295749997729E-4</v>
      </c>
      <c r="L7840" s="336">
        <v>1.8210014333043539E-4</v>
      </c>
      <c r="M7840" s="337">
        <v>1.1415525114155251E-4</v>
      </c>
      <c r="N7840" s="345">
        <v>1.857710369363754E-3</v>
      </c>
      <c r="O7840" s="346">
        <v>2.925779257244409E-2</v>
      </c>
      <c r="P7840" s="347">
        <v>7.2258208305177813E-3</v>
      </c>
      <c r="Q7840" s="348">
        <v>0.13262599469496023</v>
      </c>
      <c r="R7840" s="346">
        <v>6.5185857537016959E-2</v>
      </c>
      <c r="S7840" s="347">
        <v>0.25267255954166984</v>
      </c>
      <c r="T7840" s="349">
        <v>8.6535036647979024E-3</v>
      </c>
      <c r="U7840" s="349">
        <v>0.14080739248611138</v>
      </c>
      <c r="V7840" s="361">
        <v>0</v>
      </c>
    </row>
    <row r="7841" spans="1:22" ht="16" hidden="1" customHeight="1" outlineLevel="1">
      <c r="A7841" s="65">
        <v>7832</v>
      </c>
      <c r="B7841" s="117">
        <v>1</v>
      </c>
      <c r="C7841" s="325">
        <v>1.0733561520530087E-4</v>
      </c>
      <c r="D7841" s="326">
        <v>9.4546060991988626E-5</v>
      </c>
      <c r="E7841" s="327">
        <v>9.4168311736522687E-5</v>
      </c>
      <c r="F7841" s="332">
        <v>0</v>
      </c>
      <c r="G7841" s="326">
        <v>0</v>
      </c>
      <c r="H7841" s="327">
        <v>0</v>
      </c>
      <c r="I7841" s="332">
        <v>2.4741220210233484E-4</v>
      </c>
      <c r="J7841" s="326">
        <v>2.8773891064514821E-4</v>
      </c>
      <c r="K7841" s="327">
        <v>3.4171170823168605E-4</v>
      </c>
      <c r="L7841" s="336">
        <v>1.5860335064263727E-4</v>
      </c>
      <c r="M7841" s="337">
        <v>1.1415525114155251E-4</v>
      </c>
      <c r="N7841" s="345">
        <v>5.4016501509192245E-2</v>
      </c>
      <c r="O7841" s="346">
        <v>7.7819116343448486E-2</v>
      </c>
      <c r="P7841" s="347">
        <v>6.8200624131132662E-2</v>
      </c>
      <c r="Q7841" s="348">
        <v>0.1149425287356322</v>
      </c>
      <c r="R7841" s="346">
        <v>6.8544734902928298E-2</v>
      </c>
      <c r="S7841" s="347">
        <v>0.25678607477729848</v>
      </c>
      <c r="T7841" s="349">
        <v>2.4914483078868687E-2</v>
      </c>
      <c r="U7841" s="349">
        <v>0.15259866052402721</v>
      </c>
      <c r="V7841" s="361">
        <v>0</v>
      </c>
    </row>
    <row r="7842" spans="1:22" ht="16" hidden="1" customHeight="1" outlineLevel="1">
      <c r="A7842" s="65">
        <v>7833</v>
      </c>
      <c r="B7842" s="117">
        <v>1</v>
      </c>
      <c r="C7842" s="325">
        <v>1.3425546000173894E-4</v>
      </c>
      <c r="D7842" s="326">
        <v>1.0708609992676811E-4</v>
      </c>
      <c r="E7842" s="327">
        <v>1.1392562524729885E-4</v>
      </c>
      <c r="F7842" s="332">
        <v>0</v>
      </c>
      <c r="G7842" s="326">
        <v>0</v>
      </c>
      <c r="H7842" s="327">
        <v>0</v>
      </c>
      <c r="I7842" s="332">
        <v>2.5187007961769228E-4</v>
      </c>
      <c r="J7842" s="326">
        <v>2.3347957320920594E-4</v>
      </c>
      <c r="K7842" s="327">
        <v>3.0011202201217643E-4</v>
      </c>
      <c r="L7842" s="336">
        <v>1.4685495429873823E-4</v>
      </c>
      <c r="M7842" s="337">
        <v>1.1415525114155251E-4</v>
      </c>
      <c r="N7842" s="345">
        <v>0.15090324231139421</v>
      </c>
      <c r="O7842" s="346">
        <v>0.19023920273532946</v>
      </c>
      <c r="P7842" s="347">
        <v>0.16556663162437674</v>
      </c>
      <c r="Q7842" s="348">
        <v>0.10610079575596817</v>
      </c>
      <c r="R7842" s="346">
        <v>7.4979096235518142E-2</v>
      </c>
      <c r="S7842" s="347">
        <v>0.2288733045275087</v>
      </c>
      <c r="T7842" s="349">
        <v>0.13056330254689583</v>
      </c>
      <c r="U7842" s="349">
        <v>0.27581741152024747</v>
      </c>
      <c r="V7842" s="361">
        <v>0</v>
      </c>
    </row>
    <row r="7843" spans="1:22" ht="16" hidden="1" customHeight="1" outlineLevel="1">
      <c r="A7843" s="65">
        <v>7834</v>
      </c>
      <c r="B7843" s="117">
        <v>1</v>
      </c>
      <c r="C7843" s="325">
        <v>1.546687901863609E-4</v>
      </c>
      <c r="D7843" s="326">
        <v>1.147267748126105E-4</v>
      </c>
      <c r="E7843" s="327">
        <v>1.2768958429846988E-4</v>
      </c>
      <c r="F7843" s="332">
        <v>0</v>
      </c>
      <c r="G7843" s="326">
        <v>0</v>
      </c>
      <c r="H7843" s="327">
        <v>0</v>
      </c>
      <c r="I7843" s="332">
        <v>2.5409901837537098E-4</v>
      </c>
      <c r="J7843" s="326">
        <v>1.6524434582764223E-4</v>
      </c>
      <c r="K7843" s="327">
        <v>3.0011202201217643E-4</v>
      </c>
      <c r="L7843" s="336">
        <v>1.644775488145868E-4</v>
      </c>
      <c r="M7843" s="337">
        <v>1.1415525114155251E-4</v>
      </c>
      <c r="N7843" s="345">
        <v>0.31252404444604076</v>
      </c>
      <c r="O7843" s="346">
        <v>0.23018308597468917</v>
      </c>
      <c r="P7843" s="347">
        <v>0.23075657789282167</v>
      </c>
      <c r="Q7843" s="348">
        <v>0.1149425287356322</v>
      </c>
      <c r="R7843" s="346">
        <v>7.2043055964643929E-2</v>
      </c>
      <c r="S7843" s="347">
        <v>0.19693001500936416</v>
      </c>
      <c r="T7843" s="349">
        <v>0.16964670920878525</v>
      </c>
      <c r="U7843" s="349">
        <v>0.35835628778565826</v>
      </c>
      <c r="V7843" s="361">
        <v>0</v>
      </c>
    </row>
    <row r="7844" spans="1:22" ht="16" hidden="1" customHeight="1" outlineLevel="1">
      <c r="A7844" s="65">
        <v>7835</v>
      </c>
      <c r="B7844" s="117">
        <v>1</v>
      </c>
      <c r="C7844" s="325">
        <v>1.6077528853001541E-4</v>
      </c>
      <c r="D7844" s="326">
        <v>1.1511561322919282E-4</v>
      </c>
      <c r="E7844" s="327">
        <v>1.3674447913137976E-4</v>
      </c>
      <c r="F7844" s="332">
        <v>0</v>
      </c>
      <c r="G7844" s="326">
        <v>0</v>
      </c>
      <c r="H7844" s="327">
        <v>0</v>
      </c>
      <c r="I7844" s="332">
        <v>2.5632795713304962E-4</v>
      </c>
      <c r="J7844" s="326">
        <v>0</v>
      </c>
      <c r="K7844" s="327">
        <v>2.9119780353656729E-4</v>
      </c>
      <c r="L7844" s="336">
        <v>1.8797434150238492E-4</v>
      </c>
      <c r="M7844" s="337">
        <v>1.1415525114155251E-4</v>
      </c>
      <c r="N7844" s="345">
        <v>0.37611489939733855</v>
      </c>
      <c r="O7844" s="346">
        <v>0.23395925841383505</v>
      </c>
      <c r="P7844" s="347">
        <v>0.26097987465525069</v>
      </c>
      <c r="Q7844" s="348">
        <v>0.10610079575596817</v>
      </c>
      <c r="R7844" s="346">
        <v>7.101238472756484E-2</v>
      </c>
      <c r="S7844" s="347">
        <v>0.19566431801378614</v>
      </c>
      <c r="T7844" s="349">
        <v>0.20007661220587677</v>
      </c>
      <c r="U7844" s="349">
        <v>0.36631539371125138</v>
      </c>
      <c r="V7844" s="361">
        <v>3.6316843745145377E-2</v>
      </c>
    </row>
    <row r="7845" spans="1:22" ht="16" hidden="1" customHeight="1" outlineLevel="1">
      <c r="A7845" s="65">
        <v>7836</v>
      </c>
      <c r="B7845" s="117">
        <v>1</v>
      </c>
      <c r="C7845" s="325">
        <v>1.616940758959491E-4</v>
      </c>
      <c r="D7845" s="326">
        <v>1.1328807267125595E-4</v>
      </c>
      <c r="E7845" s="327">
        <v>1.3671853387397888E-4</v>
      </c>
      <c r="F7845" s="332">
        <v>0</v>
      </c>
      <c r="G7845" s="326">
        <v>0</v>
      </c>
      <c r="H7845" s="327">
        <v>0</v>
      </c>
      <c r="I7845" s="332">
        <v>2.6301477340608576E-4</v>
      </c>
      <c r="J7845" s="326">
        <v>0</v>
      </c>
      <c r="K7845" s="327">
        <v>2.7634077274388524E-4</v>
      </c>
      <c r="L7845" s="336">
        <v>2.0677177565262342E-4</v>
      </c>
      <c r="M7845" s="337">
        <v>1.1415525114155251E-4</v>
      </c>
      <c r="N7845" s="345">
        <v>0.34839214465452562</v>
      </c>
      <c r="O7845" s="346">
        <v>0.20403250485921068</v>
      </c>
      <c r="P7845" s="347">
        <v>0.28844109675806578</v>
      </c>
      <c r="Q7845" s="348">
        <v>7.0733863837312116E-2</v>
      </c>
      <c r="R7845" s="346">
        <v>8.3663999785359267E-2</v>
      </c>
      <c r="S7845" s="347">
        <v>0.16218040523480598</v>
      </c>
      <c r="T7845" s="349">
        <v>0.17449647499894672</v>
      </c>
      <c r="U7845" s="349">
        <v>0.34715458314963821</v>
      </c>
      <c r="V7845" s="361">
        <v>6.4201314744066762E-2</v>
      </c>
    </row>
    <row r="7846" spans="1:22" ht="16" hidden="1" customHeight="1" outlineLevel="1">
      <c r="A7846" s="65">
        <v>7837</v>
      </c>
      <c r="B7846" s="117">
        <v>1</v>
      </c>
      <c r="C7846" s="325">
        <v>1.6073778700487527E-4</v>
      </c>
      <c r="D7846" s="326">
        <v>1.1616547695396505E-4</v>
      </c>
      <c r="E7846" s="327">
        <v>1.3702987696278954E-4</v>
      </c>
      <c r="F7846" s="332">
        <v>0</v>
      </c>
      <c r="G7846" s="326">
        <v>0</v>
      </c>
      <c r="H7846" s="327">
        <v>0</v>
      </c>
      <c r="I7846" s="332">
        <v>2.6078583464840701E-4</v>
      </c>
      <c r="J7846" s="326">
        <v>0</v>
      </c>
      <c r="K7846" s="327">
        <v>2.8525499121949443E-4</v>
      </c>
      <c r="L7846" s="336">
        <v>1.8797434150238492E-4</v>
      </c>
      <c r="M7846" s="337">
        <v>1.1415525114155251E-4</v>
      </c>
      <c r="N7846" s="345">
        <v>0.31623946518476831</v>
      </c>
      <c r="O7846" s="346">
        <v>0.21447378544485951</v>
      </c>
      <c r="P7846" s="347">
        <v>0.24938785150680048</v>
      </c>
      <c r="Q7846" s="348">
        <v>5.3050397877984087E-2</v>
      </c>
      <c r="R7846" s="346">
        <v>0.11145149584171823</v>
      </c>
      <c r="S7846" s="347">
        <v>0.13684052695980919</v>
      </c>
      <c r="T7846" s="349">
        <v>0.18457638036673329</v>
      </c>
      <c r="U7846" s="349">
        <v>0.26392788291534902</v>
      </c>
      <c r="V7846" s="361">
        <v>0.10447896879318797</v>
      </c>
    </row>
    <row r="7847" spans="1:22" ht="16" hidden="1" customHeight="1" outlineLevel="1">
      <c r="A7847" s="65">
        <v>7838</v>
      </c>
      <c r="B7847" s="117">
        <v>1</v>
      </c>
      <c r="C7847" s="325">
        <v>1.4665596431474872E-4</v>
      </c>
      <c r="D7847" s="326">
        <v>1.1480454249592697E-4</v>
      </c>
      <c r="E7847" s="327">
        <v>1.3575855935014602E-4</v>
      </c>
      <c r="F7847" s="332">
        <v>0</v>
      </c>
      <c r="G7847" s="326">
        <v>0</v>
      </c>
      <c r="H7847" s="327">
        <v>0</v>
      </c>
      <c r="I7847" s="332">
        <v>2.4518326334465619E-4</v>
      </c>
      <c r="J7847" s="326">
        <v>0</v>
      </c>
      <c r="K7847" s="327">
        <v>3.030834281707128E-4</v>
      </c>
      <c r="L7847" s="336">
        <v>1.9032402077116473E-4</v>
      </c>
      <c r="M7847" s="337">
        <v>1.1415525114155251E-4</v>
      </c>
      <c r="N7847" s="345">
        <v>0.19948951351013855</v>
      </c>
      <c r="O7847" s="346">
        <v>0.13984044344136592</v>
      </c>
      <c r="P7847" s="347">
        <v>0.18005829194557671</v>
      </c>
      <c r="Q7847" s="348">
        <v>5.3050397877984087E-2</v>
      </c>
      <c r="R7847" s="346">
        <v>0.12500253875207701</v>
      </c>
      <c r="S7847" s="347">
        <v>0.12728036314590105</v>
      </c>
      <c r="T7847" s="349">
        <v>0.11392194934536139</v>
      </c>
      <c r="U7847" s="349">
        <v>0.22187236024678261</v>
      </c>
      <c r="V7847" s="361">
        <v>4.8923794506430841E-2</v>
      </c>
    </row>
    <row r="7848" spans="1:22" ht="16" hidden="1" customHeight="1" outlineLevel="1">
      <c r="A7848" s="65">
        <v>7839</v>
      </c>
      <c r="B7848" s="117">
        <v>1</v>
      </c>
      <c r="C7848" s="325">
        <v>1.479435166778939E-4</v>
      </c>
      <c r="D7848" s="326">
        <v>1.14979519783389E-4</v>
      </c>
      <c r="E7848" s="327">
        <v>1.3273593686294259E-4</v>
      </c>
      <c r="F7848" s="332">
        <v>0</v>
      </c>
      <c r="G7848" s="326">
        <v>0</v>
      </c>
      <c r="H7848" s="327">
        <v>0</v>
      </c>
      <c r="I7848" s="332">
        <v>2.3403856955626272E-4</v>
      </c>
      <c r="J7848" s="326">
        <v>1.5537901174838E-4</v>
      </c>
      <c r="K7848" s="327">
        <v>3.1496905280485843E-4</v>
      </c>
      <c r="L7848" s="336">
        <v>2.1382081345896285E-4</v>
      </c>
      <c r="M7848" s="337">
        <v>1.1415525114155251E-4</v>
      </c>
      <c r="N7848" s="345">
        <v>6.9306886857032374E-2</v>
      </c>
      <c r="O7848" s="346">
        <v>6.5558469022884994E-2</v>
      </c>
      <c r="P7848" s="347">
        <v>7.6048188894702579E-2</v>
      </c>
      <c r="Q7848" s="348">
        <v>3.5366931918656058E-2</v>
      </c>
      <c r="R7848" s="346">
        <v>0.1372418337238121</v>
      </c>
      <c r="S7848" s="347">
        <v>0.13388377438904883</v>
      </c>
      <c r="T7848" s="349">
        <v>6.5424291443746771E-2</v>
      </c>
      <c r="U7848" s="349">
        <v>0.22491843782324422</v>
      </c>
      <c r="V7848" s="361">
        <v>0</v>
      </c>
    </row>
    <row r="7849" spans="1:22" ht="16" hidden="1" customHeight="1" outlineLevel="1">
      <c r="A7849" s="65">
        <v>7840</v>
      </c>
      <c r="B7849" s="117">
        <v>1</v>
      </c>
      <c r="C7849" s="325">
        <v>1.5506880645452251E-4</v>
      </c>
      <c r="D7849" s="326">
        <v>1.1600994158733213E-4</v>
      </c>
      <c r="E7849" s="327">
        <v>1.4140165283483915E-4</v>
      </c>
      <c r="F7849" s="332">
        <v>0</v>
      </c>
      <c r="G7849" s="326">
        <v>0</v>
      </c>
      <c r="H7849" s="327">
        <v>0</v>
      </c>
      <c r="I7849" s="332">
        <v>2.2735175328322661E-4</v>
      </c>
      <c r="J7849" s="326">
        <v>1.6524434582764223E-4</v>
      </c>
      <c r="K7849" s="327">
        <v>3.0605483432924929E-4</v>
      </c>
      <c r="L7849" s="336">
        <v>2.2321953053408208E-4</v>
      </c>
      <c r="M7849" s="337">
        <v>1.1415525114155251E-4</v>
      </c>
      <c r="N7849" s="345">
        <v>6.0018335010213596E-3</v>
      </c>
      <c r="O7849" s="346">
        <v>1.6255382120929713E-2</v>
      </c>
      <c r="P7849" s="347">
        <v>7.208314297875015E-3</v>
      </c>
      <c r="Q7849" s="348">
        <v>2.6525198938992044E-2</v>
      </c>
      <c r="R7849" s="346">
        <v>0.14310597147867837</v>
      </c>
      <c r="S7849" s="347">
        <v>0.17354573983157245</v>
      </c>
      <c r="T7849" s="349">
        <v>0.11791587411372965</v>
      </c>
      <c r="U7849" s="349">
        <v>0.23798709323193426</v>
      </c>
      <c r="V7849" s="361">
        <v>0</v>
      </c>
    </row>
    <row r="7850" spans="1:22" ht="16" hidden="1" customHeight="1" outlineLevel="1">
      <c r="A7850" s="65">
        <v>7841</v>
      </c>
      <c r="B7850" s="117">
        <v>1</v>
      </c>
      <c r="C7850" s="325">
        <v>1.5768141270595297E-4</v>
      </c>
      <c r="D7850" s="326">
        <v>1.1869292666175007E-4</v>
      </c>
      <c r="E7850" s="327">
        <v>1.4605882653829851E-4</v>
      </c>
      <c r="F7850" s="332">
        <v>0</v>
      </c>
      <c r="G7850" s="326">
        <v>0</v>
      </c>
      <c r="H7850" s="327">
        <v>0</v>
      </c>
      <c r="I7850" s="332">
        <v>2.2735175328322661E-4</v>
      </c>
      <c r="J7850" s="326">
        <v>1.8250868046635111E-4</v>
      </c>
      <c r="K7850" s="327">
        <v>3.030834281707128E-4</v>
      </c>
      <c r="L7850" s="336">
        <v>2.2321953053408208E-4</v>
      </c>
      <c r="M7850" s="337">
        <v>1.1415525114155251E-4</v>
      </c>
      <c r="N7850" s="345">
        <v>0</v>
      </c>
      <c r="O7850" s="346">
        <v>0</v>
      </c>
      <c r="P7850" s="347">
        <v>0</v>
      </c>
      <c r="Q7850" s="348">
        <v>8.8417329796640146E-3</v>
      </c>
      <c r="R7850" s="346">
        <v>0.12936195046715823</v>
      </c>
      <c r="S7850" s="347">
        <v>0.22309985295709983</v>
      </c>
      <c r="T7850" s="349">
        <v>0.12923199429077306</v>
      </c>
      <c r="U7850" s="349">
        <v>0.34391198443921134</v>
      </c>
      <c r="V7850" s="361">
        <v>0</v>
      </c>
    </row>
    <row r="7851" spans="1:22" ht="16" hidden="1" customHeight="1" outlineLevel="1">
      <c r="A7851" s="65">
        <v>7842</v>
      </c>
      <c r="B7851" s="117">
        <v>1</v>
      </c>
      <c r="C7851" s="325">
        <v>1.6227534953562142E-4</v>
      </c>
      <c r="D7851" s="326">
        <v>1.2849165475962426E-4</v>
      </c>
      <c r="E7851" s="327">
        <v>1.5312890918004049E-4</v>
      </c>
      <c r="F7851" s="332">
        <v>0</v>
      </c>
      <c r="G7851" s="326">
        <v>0</v>
      </c>
      <c r="H7851" s="327">
        <v>0</v>
      </c>
      <c r="I7851" s="332">
        <v>2.2958069204090536E-4</v>
      </c>
      <c r="J7851" s="326">
        <v>2.2649162823639519E-4</v>
      </c>
      <c r="K7851" s="327">
        <v>3.0605483432924929E-4</v>
      </c>
      <c r="L7851" s="336">
        <v>1.644775488145868E-4</v>
      </c>
      <c r="M7851" s="337">
        <v>1.1415525114155251E-4</v>
      </c>
      <c r="N7851" s="345">
        <v>0</v>
      </c>
      <c r="O7851" s="346">
        <v>0</v>
      </c>
      <c r="P7851" s="347">
        <v>0</v>
      </c>
      <c r="Q7851" s="348">
        <v>8.8417329796640146E-3</v>
      </c>
      <c r="R7851" s="346">
        <v>0.13293707722251255</v>
      </c>
      <c r="S7851" s="347">
        <v>0.1963697837356142</v>
      </c>
      <c r="T7851" s="349">
        <v>0.19627287433124033</v>
      </c>
      <c r="U7851" s="349">
        <v>0.43342736096038886</v>
      </c>
      <c r="V7851" s="361">
        <v>0</v>
      </c>
    </row>
    <row r="7852" spans="1:22" ht="16" hidden="1" customHeight="1" outlineLevel="1">
      <c r="A7852" s="65">
        <v>7843</v>
      </c>
      <c r="B7852" s="117">
        <v>1</v>
      </c>
      <c r="C7852" s="325">
        <v>1.6675678178986941E-4</v>
      </c>
      <c r="D7852" s="326">
        <v>1.4301476961897354E-4</v>
      </c>
      <c r="E7852" s="327">
        <v>1.6083465062810421E-4</v>
      </c>
      <c r="F7852" s="332">
        <v>0</v>
      </c>
      <c r="G7852" s="326">
        <v>0</v>
      </c>
      <c r="H7852" s="327">
        <v>0</v>
      </c>
      <c r="I7852" s="332">
        <v>2.4741220210233484E-4</v>
      </c>
      <c r="J7852" s="326">
        <v>2.4005646259538078E-4</v>
      </c>
      <c r="K7852" s="327">
        <v>3.2091186512193129E-4</v>
      </c>
      <c r="L7852" s="336">
        <v>1.1748396343899057E-4</v>
      </c>
      <c r="M7852" s="337">
        <v>1.1415525114155251E-4</v>
      </c>
      <c r="N7852" s="345">
        <v>0</v>
      </c>
      <c r="O7852" s="346">
        <v>0</v>
      </c>
      <c r="P7852" s="347">
        <v>0</v>
      </c>
      <c r="Q7852" s="348">
        <v>1.7683465959328029E-2</v>
      </c>
      <c r="R7852" s="346">
        <v>0.11846587112612905</v>
      </c>
      <c r="S7852" s="347">
        <v>0.17924137631167367</v>
      </c>
      <c r="T7852" s="349">
        <v>0.24790861597943001</v>
      </c>
      <c r="U7852" s="349">
        <v>0.49464369419056853</v>
      </c>
      <c r="V7852" s="361">
        <v>0</v>
      </c>
    </row>
    <row r="7853" spans="1:22" ht="16" hidden="1" customHeight="1" outlineLevel="1">
      <c r="A7853" s="65">
        <v>7844</v>
      </c>
      <c r="B7853" s="117">
        <v>1</v>
      </c>
      <c r="C7853" s="325">
        <v>1.5928147777859942E-4</v>
      </c>
      <c r="D7853" s="326">
        <v>1.4387021413545461E-4</v>
      </c>
      <c r="E7853" s="327">
        <v>1.5690394413186967E-4</v>
      </c>
      <c r="F7853" s="332">
        <v>0</v>
      </c>
      <c r="G7853" s="326">
        <v>0</v>
      </c>
      <c r="H7853" s="327">
        <v>0</v>
      </c>
      <c r="I7853" s="332">
        <v>2.5632795713304962E-4</v>
      </c>
      <c r="J7853" s="326">
        <v>2.5074390784791484E-4</v>
      </c>
      <c r="K7853" s="327">
        <v>3.179404589633948E-4</v>
      </c>
      <c r="L7853" s="336">
        <v>8.811297257924293E-5</v>
      </c>
      <c r="M7853" s="337">
        <v>1.1415525114155251E-4</v>
      </c>
      <c r="N7853" s="345">
        <v>0</v>
      </c>
      <c r="O7853" s="346">
        <v>0</v>
      </c>
      <c r="P7853" s="347">
        <v>0</v>
      </c>
      <c r="Q7853" s="348">
        <v>1.7683465959328029E-2</v>
      </c>
      <c r="R7853" s="346">
        <v>0.11943841167116306</v>
      </c>
      <c r="S7853" s="347">
        <v>0.1683740175185505</v>
      </c>
      <c r="T7853" s="349">
        <v>0.27434459420815327</v>
      </c>
      <c r="U7853" s="349">
        <v>0.51793144856545226</v>
      </c>
      <c r="V7853" s="361">
        <v>0</v>
      </c>
    </row>
    <row r="7854" spans="1:22" ht="16" hidden="1" customHeight="1" outlineLevel="1">
      <c r="A7854" s="65">
        <v>7845</v>
      </c>
      <c r="B7854" s="117">
        <v>1</v>
      </c>
      <c r="C7854" s="325">
        <v>1.5114364682318674E-4</v>
      </c>
      <c r="D7854" s="326">
        <v>1.4320918882726469E-4</v>
      </c>
      <c r="E7854" s="327">
        <v>1.5308999129393916E-4</v>
      </c>
      <c r="F7854" s="332">
        <v>0</v>
      </c>
      <c r="G7854" s="326">
        <v>0</v>
      </c>
      <c r="H7854" s="327">
        <v>0</v>
      </c>
      <c r="I7854" s="332">
        <v>2.652437121637644E-4</v>
      </c>
      <c r="J7854" s="326">
        <v>2.5608763047418193E-4</v>
      </c>
      <c r="K7854" s="327">
        <v>3.2685467743900405E-4</v>
      </c>
      <c r="L7854" s="336">
        <v>5.8741981719495287E-5</v>
      </c>
      <c r="M7854" s="337">
        <v>1.1415525114155251E-4</v>
      </c>
      <c r="N7854" s="345">
        <v>0</v>
      </c>
      <c r="O7854" s="346">
        <v>0</v>
      </c>
      <c r="P7854" s="347">
        <v>0</v>
      </c>
      <c r="Q7854" s="348">
        <v>8.8417329796640146E-3</v>
      </c>
      <c r="R7854" s="346">
        <v>0.14750913098859783</v>
      </c>
      <c r="S7854" s="347">
        <v>0.19558650292347846</v>
      </c>
      <c r="T7854" s="349">
        <v>0.21548175059815433</v>
      </c>
      <c r="U7854" s="349">
        <v>0.4698820313109453</v>
      </c>
      <c r="V7854" s="361">
        <v>0</v>
      </c>
    </row>
    <row r="7855" spans="1:22" ht="16" hidden="1" customHeight="1" outlineLevel="1">
      <c r="A7855" s="65">
        <v>7846</v>
      </c>
      <c r="B7855" s="117">
        <v>1</v>
      </c>
      <c r="C7855" s="325">
        <v>1.4004319538170218E-4</v>
      </c>
      <c r="D7855" s="326">
        <v>1.3945689810724541E-4</v>
      </c>
      <c r="E7855" s="327">
        <v>1.4190758535415646E-4</v>
      </c>
      <c r="F7855" s="332">
        <v>0</v>
      </c>
      <c r="G7855" s="326">
        <v>0</v>
      </c>
      <c r="H7855" s="327">
        <v>0</v>
      </c>
      <c r="I7855" s="332">
        <v>2.6970158967912179E-4</v>
      </c>
      <c r="J7855" s="326">
        <v>2.6718613131335189E-4</v>
      </c>
      <c r="K7855" s="327">
        <v>3.1496905280485843E-4</v>
      </c>
      <c r="L7855" s="336">
        <v>3.7594868300476983E-5</v>
      </c>
      <c r="M7855" s="337">
        <v>1.1415525114155251E-4</v>
      </c>
      <c r="N7855" s="345">
        <v>0</v>
      </c>
      <c r="O7855" s="346">
        <v>0</v>
      </c>
      <c r="P7855" s="347">
        <v>0</v>
      </c>
      <c r="Q7855" s="348">
        <v>1.7683465959328029E-2</v>
      </c>
      <c r="R7855" s="346">
        <v>0.15241794327387106</v>
      </c>
      <c r="S7855" s="347">
        <v>0.15082025151500569</v>
      </c>
      <c r="T7855" s="349">
        <v>0.17554250291447171</v>
      </c>
      <c r="U7855" s="349">
        <v>0.34381372387222869</v>
      </c>
      <c r="V7855" s="361">
        <v>0</v>
      </c>
    </row>
    <row r="7856" spans="1:22" ht="16" hidden="1" customHeight="1" outlineLevel="1">
      <c r="A7856" s="65">
        <v>7847</v>
      </c>
      <c r="B7856" s="117">
        <v>1</v>
      </c>
      <c r="C7856" s="325">
        <v>1.2743018242623156E-4</v>
      </c>
      <c r="D7856" s="326">
        <v>1.297748215343459E-4</v>
      </c>
      <c r="E7856" s="327">
        <v>1.30206274266356E-4</v>
      </c>
      <c r="F7856" s="332">
        <v>0</v>
      </c>
      <c r="G7856" s="326">
        <v>0</v>
      </c>
      <c r="H7856" s="327">
        <v>0</v>
      </c>
      <c r="I7856" s="332">
        <v>2.7193052843680048E-4</v>
      </c>
      <c r="J7856" s="326">
        <v>2.6924140924653155E-4</v>
      </c>
      <c r="K7856" s="327">
        <v>3.030834281707128E-4</v>
      </c>
      <c r="L7856" s="336">
        <v>2.3496792687798115E-5</v>
      </c>
      <c r="M7856" s="337">
        <v>1.1415525114155251E-4</v>
      </c>
      <c r="N7856" s="345">
        <v>0</v>
      </c>
      <c r="O7856" s="346">
        <v>0</v>
      </c>
      <c r="P7856" s="347">
        <v>0</v>
      </c>
      <c r="Q7856" s="348">
        <v>8.8417329796640146E-3</v>
      </c>
      <c r="R7856" s="346">
        <v>0.14879099724654785</v>
      </c>
      <c r="S7856" s="347">
        <v>0.15054532524974812</v>
      </c>
      <c r="T7856" s="349">
        <v>9.5664007547106467E-2</v>
      </c>
      <c r="U7856" s="349">
        <v>0.24565141745657953</v>
      </c>
      <c r="V7856" s="361">
        <v>0</v>
      </c>
    </row>
    <row r="7857" spans="1:22" ht="16" hidden="1" customHeight="1" outlineLevel="1">
      <c r="A7857" s="65">
        <v>7848</v>
      </c>
      <c r="B7857" s="117">
        <v>1</v>
      </c>
      <c r="C7857" s="325">
        <v>1.1226081550704065E-4</v>
      </c>
      <c r="D7857" s="326">
        <v>1.1795413367024367E-4</v>
      </c>
      <c r="E7857" s="327">
        <v>1.1458722931102148E-4</v>
      </c>
      <c r="F7857" s="332">
        <v>0</v>
      </c>
      <c r="G7857" s="326">
        <v>0</v>
      </c>
      <c r="H7857" s="327">
        <v>0</v>
      </c>
      <c r="I7857" s="332">
        <v>2.7415946719447918E-4</v>
      </c>
      <c r="J7857" s="326">
        <v>2.5608763047418193E-4</v>
      </c>
      <c r="K7857" s="327">
        <v>3.0605483432924929E-4</v>
      </c>
      <c r="L7857" s="336">
        <v>9.3987170751192458E-6</v>
      </c>
      <c r="M7857" s="337">
        <v>1.1415525114155251E-4</v>
      </c>
      <c r="N7857" s="345">
        <v>0</v>
      </c>
      <c r="O7857" s="346">
        <v>0</v>
      </c>
      <c r="P7857" s="347">
        <v>0</v>
      </c>
      <c r="Q7857" s="348">
        <v>1.7683465959328029E-2</v>
      </c>
      <c r="R7857" s="346">
        <v>0.15716550325011405</v>
      </c>
      <c r="S7857" s="347">
        <v>0.17954742181733332</v>
      </c>
      <c r="T7857" s="349">
        <v>5.5724759863423859E-2</v>
      </c>
      <c r="U7857" s="349">
        <v>0.20497154272576995</v>
      </c>
      <c r="V7857" s="361">
        <v>0</v>
      </c>
    </row>
    <row r="7858" spans="1:22" ht="16" hidden="1" customHeight="1" outlineLevel="1">
      <c r="A7858" s="65">
        <v>7849</v>
      </c>
      <c r="B7858" s="117">
        <v>1</v>
      </c>
      <c r="C7858" s="325">
        <v>1.0171663668846832E-4</v>
      </c>
      <c r="D7858" s="326">
        <v>1.0702777416428077E-4</v>
      </c>
      <c r="E7858" s="327">
        <v>1.028470003371197E-4</v>
      </c>
      <c r="F7858" s="332">
        <v>0</v>
      </c>
      <c r="G7858" s="326">
        <v>0</v>
      </c>
      <c r="H7858" s="327">
        <v>0</v>
      </c>
      <c r="I7858" s="332">
        <v>2.7415946719447918E-4</v>
      </c>
      <c r="J7858" s="326">
        <v>2.3923435142210892E-4</v>
      </c>
      <c r="K7858" s="327">
        <v>3.0902624048778567E-4</v>
      </c>
      <c r="L7858" s="336">
        <v>5.8741981719495289E-6</v>
      </c>
      <c r="M7858" s="337">
        <v>1.1415525114155251E-4</v>
      </c>
      <c r="N7858" s="345">
        <v>0</v>
      </c>
      <c r="O7858" s="346">
        <v>0</v>
      </c>
      <c r="P7858" s="347">
        <v>0</v>
      </c>
      <c r="Q7858" s="348">
        <v>1.7683465959328029E-2</v>
      </c>
      <c r="R7858" s="346">
        <v>0.14467587292185694</v>
      </c>
      <c r="S7858" s="347">
        <v>0.13541401890664961</v>
      </c>
      <c r="T7858" s="349">
        <v>2.9003501294102861E-2</v>
      </c>
      <c r="U7858" s="349">
        <v>0.178539450207442</v>
      </c>
      <c r="V7858" s="361">
        <v>0</v>
      </c>
    </row>
    <row r="7859" spans="1:22" ht="16" hidden="1" customHeight="1" outlineLevel="1">
      <c r="A7859" s="65">
        <v>7850</v>
      </c>
      <c r="B7859" s="117">
        <v>1</v>
      </c>
      <c r="C7859" s="325">
        <v>9.4797605300110552E-5</v>
      </c>
      <c r="D7859" s="326">
        <v>9.3165684613121422E-5</v>
      </c>
      <c r="E7859" s="327">
        <v>9.0211659982887291E-5</v>
      </c>
      <c r="F7859" s="332">
        <v>0</v>
      </c>
      <c r="G7859" s="326">
        <v>0</v>
      </c>
      <c r="H7859" s="327">
        <v>0</v>
      </c>
      <c r="I7859" s="332">
        <v>2.7415946719447918E-4</v>
      </c>
      <c r="J7859" s="326">
        <v>2.3183535086266228E-4</v>
      </c>
      <c r="K7859" s="327">
        <v>3.0605483432924929E-4</v>
      </c>
      <c r="L7859" s="336">
        <v>2.3496792687798115E-6</v>
      </c>
      <c r="M7859" s="337">
        <v>1.1415525114155251E-4</v>
      </c>
      <c r="N7859" s="345">
        <v>0</v>
      </c>
      <c r="O7859" s="346">
        <v>0</v>
      </c>
      <c r="P7859" s="347">
        <v>0</v>
      </c>
      <c r="Q7859" s="348">
        <v>1.7683465959328029E-2</v>
      </c>
      <c r="R7859" s="346">
        <v>0.16376210987337234</v>
      </c>
      <c r="S7859" s="347">
        <v>0.13418981989470849</v>
      </c>
      <c r="T7859" s="349">
        <v>6.3712609400160382E-3</v>
      </c>
      <c r="U7859" s="349">
        <v>0.15996820304772461</v>
      </c>
      <c r="V7859" s="361">
        <v>0</v>
      </c>
    </row>
    <row r="7860" spans="1:22" ht="16" hidden="1" customHeight="1" outlineLevel="1">
      <c r="A7860" s="65">
        <v>7851</v>
      </c>
      <c r="B7860" s="117">
        <v>1</v>
      </c>
      <c r="C7860" s="325">
        <v>9.0159916691111936E-5</v>
      </c>
      <c r="D7860" s="326">
        <v>8.7585853335165275E-5</v>
      </c>
      <c r="E7860" s="327">
        <v>8.3141577341145332E-5</v>
      </c>
      <c r="F7860" s="332">
        <v>0</v>
      </c>
      <c r="G7860" s="326">
        <v>0</v>
      </c>
      <c r="H7860" s="327">
        <v>0</v>
      </c>
      <c r="I7860" s="332">
        <v>2.6970158967912179E-4</v>
      </c>
      <c r="J7860" s="326">
        <v>2.3101323968939037E-4</v>
      </c>
      <c r="K7860" s="327">
        <v>3.1496905280485843E-4</v>
      </c>
      <c r="L7860" s="336">
        <v>1.1748396343899057E-6</v>
      </c>
      <c r="M7860" s="337">
        <v>1.1415525114155251E-4</v>
      </c>
      <c r="N7860" s="345">
        <v>0</v>
      </c>
      <c r="O7860" s="346">
        <v>0</v>
      </c>
      <c r="P7860" s="347">
        <v>0</v>
      </c>
      <c r="Q7860" s="348">
        <v>2.6525198938992044E-2</v>
      </c>
      <c r="R7860" s="346">
        <v>0.23302243696742794</v>
      </c>
      <c r="S7860" s="347">
        <v>0.14914475556002441</v>
      </c>
      <c r="T7860" s="349">
        <v>3.8988313215023514E-3</v>
      </c>
      <c r="U7860" s="349">
        <v>0.13884218114645874</v>
      </c>
      <c r="V7860" s="361">
        <v>0</v>
      </c>
    </row>
    <row r="7861" spans="1:22" ht="16" hidden="1" customHeight="1" outlineLevel="1">
      <c r="A7861" s="65">
        <v>7852</v>
      </c>
      <c r="B7861" s="117">
        <v>1</v>
      </c>
      <c r="C7861" s="325">
        <v>8.8284840434104401E-5</v>
      </c>
      <c r="D7861" s="326">
        <v>8.4747332894114422E-5</v>
      </c>
      <c r="E7861" s="327">
        <v>8.0093009596541003E-5</v>
      </c>
      <c r="F7861" s="332">
        <v>0</v>
      </c>
      <c r="G7861" s="326">
        <v>0</v>
      </c>
      <c r="H7861" s="327">
        <v>0</v>
      </c>
      <c r="I7861" s="332">
        <v>2.8084628346751526E-4</v>
      </c>
      <c r="J7861" s="326">
        <v>2.3923435142210892E-4</v>
      </c>
      <c r="K7861" s="327">
        <v>3.1496905280485843E-4</v>
      </c>
      <c r="L7861" s="336">
        <v>1.409807561267887E-5</v>
      </c>
      <c r="M7861" s="337">
        <v>1.1415525114155251E-4</v>
      </c>
      <c r="N7861" s="345">
        <v>0</v>
      </c>
      <c r="O7861" s="346">
        <v>0</v>
      </c>
      <c r="P7861" s="347">
        <v>0</v>
      </c>
      <c r="Q7861" s="348">
        <v>2.6525198938992044E-2</v>
      </c>
      <c r="R7861" s="346">
        <v>0.23627750709765111</v>
      </c>
      <c r="S7861" s="347">
        <v>0.16180172551580485</v>
      </c>
      <c r="T7861" s="349">
        <v>1.3503269454959364E-2</v>
      </c>
      <c r="U7861" s="349">
        <v>0.13107959635483085</v>
      </c>
      <c r="V7861" s="361">
        <v>0</v>
      </c>
    </row>
    <row r="7862" spans="1:22" ht="16" hidden="1" customHeight="1" outlineLevel="1">
      <c r="A7862" s="65">
        <v>7853</v>
      </c>
      <c r="B7862" s="117">
        <v>1</v>
      </c>
      <c r="C7862" s="325">
        <v>8.7184795696659993E-5</v>
      </c>
      <c r="D7862" s="326">
        <v>8.2764256969544638E-5</v>
      </c>
      <c r="E7862" s="327">
        <v>7.9340597131915253E-5</v>
      </c>
      <c r="F7862" s="332">
        <v>0</v>
      </c>
      <c r="G7862" s="326">
        <v>0</v>
      </c>
      <c r="H7862" s="327">
        <v>0</v>
      </c>
      <c r="I7862" s="332">
        <v>2.8530416098287265E-4</v>
      </c>
      <c r="J7862" s="326">
        <v>2.3471273996911377E-4</v>
      </c>
      <c r="K7862" s="327">
        <v>3.327974897560768E-4</v>
      </c>
      <c r="L7862" s="336">
        <v>3.7594868300476983E-5</v>
      </c>
      <c r="M7862" s="337">
        <v>1.1415525114155251E-4</v>
      </c>
      <c r="N7862" s="345">
        <v>0</v>
      </c>
      <c r="O7862" s="346">
        <v>0</v>
      </c>
      <c r="P7862" s="347">
        <v>0</v>
      </c>
      <c r="Q7862" s="348">
        <v>2.6525198938992044E-2</v>
      </c>
      <c r="R7862" s="346">
        <v>0.24772702419384432</v>
      </c>
      <c r="S7862" s="347">
        <v>0.16239307602995695</v>
      </c>
      <c r="T7862" s="349">
        <v>5.7056068119546608E-3</v>
      </c>
      <c r="U7862" s="349">
        <v>0.12813177934535189</v>
      </c>
      <c r="V7862" s="361">
        <v>0</v>
      </c>
    </row>
    <row r="7863" spans="1:22" ht="16" hidden="1" customHeight="1" outlineLevel="1">
      <c r="A7863" s="65">
        <v>7854</v>
      </c>
      <c r="B7863" s="117">
        <v>1</v>
      </c>
      <c r="C7863" s="325">
        <v>8.8759859752546305E-5</v>
      </c>
      <c r="D7863" s="326">
        <v>8.2744815048715523E-5</v>
      </c>
      <c r="E7863" s="327">
        <v>8.0261653769646773E-5</v>
      </c>
      <c r="F7863" s="332">
        <v>0</v>
      </c>
      <c r="G7863" s="326">
        <v>0</v>
      </c>
      <c r="H7863" s="327">
        <v>0</v>
      </c>
      <c r="I7863" s="332">
        <v>2.9421991601358738E-4</v>
      </c>
      <c r="J7863" s="326">
        <v>2.4416701846174E-4</v>
      </c>
      <c r="K7863" s="327">
        <v>3.2685467743900405E-4</v>
      </c>
      <c r="L7863" s="336">
        <v>9.3987170751192462E-5</v>
      </c>
      <c r="M7863" s="337">
        <v>1.1415525114155251E-4</v>
      </c>
      <c r="N7863" s="345">
        <v>0</v>
      </c>
      <c r="O7863" s="346">
        <v>0</v>
      </c>
      <c r="P7863" s="347">
        <v>0</v>
      </c>
      <c r="Q7863" s="348">
        <v>2.6525198938992044E-2</v>
      </c>
      <c r="R7863" s="346">
        <v>0.25216611942401657</v>
      </c>
      <c r="S7863" s="347">
        <v>0.17256014997821822</v>
      </c>
      <c r="T7863" s="349">
        <v>5.8007002588205724E-3</v>
      </c>
      <c r="U7863" s="349">
        <v>0.14178999815593768</v>
      </c>
      <c r="V7863" s="361">
        <v>0</v>
      </c>
    </row>
    <row r="7864" spans="1:22" ht="16" hidden="1" customHeight="1" outlineLevel="1">
      <c r="A7864" s="65">
        <v>7855</v>
      </c>
      <c r="B7864" s="117">
        <v>1</v>
      </c>
      <c r="C7864" s="325">
        <v>9.5147619534751953E-5</v>
      </c>
      <c r="D7864" s="326">
        <v>8.8130227118380511E-5</v>
      </c>
      <c r="E7864" s="327">
        <v>8.5878801996939E-5</v>
      </c>
      <c r="F7864" s="332">
        <v>0</v>
      </c>
      <c r="G7864" s="326">
        <v>0</v>
      </c>
      <c r="H7864" s="327">
        <v>0</v>
      </c>
      <c r="I7864" s="332">
        <v>3.0313567104430216E-4</v>
      </c>
      <c r="J7864" s="326">
        <v>2.4128962935528851E-4</v>
      </c>
      <c r="K7864" s="327">
        <v>3.2685467743900405E-4</v>
      </c>
      <c r="L7864" s="336">
        <v>1.8210014333043539E-4</v>
      </c>
      <c r="M7864" s="337">
        <v>1.1415525114155251E-4</v>
      </c>
      <c r="N7864" s="345">
        <v>3.2867183457974112E-3</v>
      </c>
      <c r="O7864" s="346">
        <v>1.3461633852263592E-2</v>
      </c>
      <c r="P7864" s="347">
        <v>2.593812766402788E-2</v>
      </c>
      <c r="Q7864" s="348">
        <v>2.6525198938992044E-2</v>
      </c>
      <c r="R7864" s="346">
        <v>0.3222937242404853</v>
      </c>
      <c r="S7864" s="347">
        <v>0.16555731851890204</v>
      </c>
      <c r="T7864" s="349">
        <v>8.2731298773342579E-3</v>
      </c>
      <c r="U7864" s="349">
        <v>0.14837345614377404</v>
      </c>
      <c r="V7864" s="361">
        <v>0</v>
      </c>
    </row>
    <row r="7865" spans="1:22" ht="16" hidden="1" customHeight="1" outlineLevel="1">
      <c r="A7865" s="65">
        <v>7856</v>
      </c>
      <c r="B7865" s="117">
        <v>1</v>
      </c>
      <c r="C7865" s="325">
        <v>1.1827981029203481E-4</v>
      </c>
      <c r="D7865" s="326">
        <v>1.0350878649421086E-4</v>
      </c>
      <c r="E7865" s="327">
        <v>9.9824377849916257E-5</v>
      </c>
      <c r="F7865" s="332">
        <v>0</v>
      </c>
      <c r="G7865" s="326">
        <v>0</v>
      </c>
      <c r="H7865" s="327">
        <v>0</v>
      </c>
      <c r="I7865" s="332">
        <v>3.0536460980198086E-4</v>
      </c>
      <c r="J7865" s="326">
        <v>2.1046046035759407E-4</v>
      </c>
      <c r="K7865" s="327">
        <v>3.0902624048778567E-4</v>
      </c>
      <c r="L7865" s="336">
        <v>1.5860335064263727E-4</v>
      </c>
      <c r="M7865" s="337">
        <v>1.1415525114155251E-4</v>
      </c>
      <c r="N7865" s="345">
        <v>5.4159402306835608E-2</v>
      </c>
      <c r="O7865" s="346">
        <v>5.2464753900007072E-2</v>
      </c>
      <c r="P7865" s="347">
        <v>0.12291948938873232</v>
      </c>
      <c r="Q7865" s="348">
        <v>3.5366931918656058E-2</v>
      </c>
      <c r="R7865" s="346">
        <v>0.36528034563282558</v>
      </c>
      <c r="S7865" s="347">
        <v>0.14981910204145038</v>
      </c>
      <c r="T7865" s="349">
        <v>2.3963548610209575E-2</v>
      </c>
      <c r="U7865" s="349">
        <v>0.15318822392592299</v>
      </c>
      <c r="V7865" s="361">
        <v>0</v>
      </c>
    </row>
    <row r="7866" spans="1:22" ht="16" hidden="1" customHeight="1" outlineLevel="1">
      <c r="A7866" s="65">
        <v>7857</v>
      </c>
      <c r="B7866" s="117">
        <v>1</v>
      </c>
      <c r="C7866" s="325">
        <v>1.429120620549237E-4</v>
      </c>
      <c r="D7866" s="326">
        <v>1.1256872160057869E-4</v>
      </c>
      <c r="E7866" s="327">
        <v>1.212032699482479E-4</v>
      </c>
      <c r="F7866" s="332">
        <v>0</v>
      </c>
      <c r="G7866" s="326">
        <v>0</v>
      </c>
      <c r="H7866" s="327">
        <v>0</v>
      </c>
      <c r="I7866" s="332">
        <v>3.075935485596596E-4</v>
      </c>
      <c r="J7866" s="326">
        <v>1.5455690057510817E-4</v>
      </c>
      <c r="K7866" s="327">
        <v>2.9416920969510367E-4</v>
      </c>
      <c r="L7866" s="336">
        <v>1.4685495429873823E-4</v>
      </c>
      <c r="M7866" s="337">
        <v>1.1415525114155251E-4</v>
      </c>
      <c r="N7866" s="345">
        <v>0.13675606334470097</v>
      </c>
      <c r="O7866" s="346">
        <v>9.3685579402691108E-2</v>
      </c>
      <c r="P7866" s="347">
        <v>0.2765044465012404</v>
      </c>
      <c r="Q7866" s="348">
        <v>3.5366931918656058E-2</v>
      </c>
      <c r="R7866" s="346">
        <v>0.37948257963836785</v>
      </c>
      <c r="S7866" s="347">
        <v>0.12070807114315538</v>
      </c>
      <c r="T7866" s="349">
        <v>0.12875652705644353</v>
      </c>
      <c r="U7866" s="349">
        <v>0.22825929710065371</v>
      </c>
      <c r="V7866" s="361">
        <v>0</v>
      </c>
    </row>
    <row r="7867" spans="1:22" ht="16" hidden="1" customHeight="1" outlineLevel="1">
      <c r="A7867" s="65">
        <v>7858</v>
      </c>
      <c r="B7867" s="117">
        <v>1</v>
      </c>
      <c r="C7867" s="325">
        <v>1.5956273921715055E-4</v>
      </c>
      <c r="D7867" s="326">
        <v>1.2193972744021235E-4</v>
      </c>
      <c r="E7867" s="327">
        <v>1.3662772547307577E-4</v>
      </c>
      <c r="F7867" s="332">
        <v>0</v>
      </c>
      <c r="G7867" s="326">
        <v>0</v>
      </c>
      <c r="H7867" s="327">
        <v>0</v>
      </c>
      <c r="I7867" s="332">
        <v>2.9421991601358738E-4</v>
      </c>
      <c r="J7867" s="326">
        <v>1.4263628856266635E-4</v>
      </c>
      <c r="K7867" s="327">
        <v>2.9119780353656729E-4</v>
      </c>
      <c r="L7867" s="336">
        <v>1.644775488145868E-4</v>
      </c>
      <c r="M7867" s="337">
        <v>1.1415525114155251E-4</v>
      </c>
      <c r="N7867" s="345">
        <v>0.17491057631547965</v>
      </c>
      <c r="O7867" s="346">
        <v>0.12260579073281</v>
      </c>
      <c r="P7867" s="347">
        <v>0.35551178955990487</v>
      </c>
      <c r="Q7867" s="348">
        <v>3.5366931918656058E-2</v>
      </c>
      <c r="R7867" s="346">
        <v>0.43413603645688986</v>
      </c>
      <c r="S7867" s="347">
        <v>9.8283447455282044E-2</v>
      </c>
      <c r="T7867" s="349">
        <v>0.18980651994435838</v>
      </c>
      <c r="U7867" s="349">
        <v>0.34705632258265556</v>
      </c>
      <c r="V7867" s="361">
        <v>0</v>
      </c>
    </row>
    <row r="7868" spans="1:22" ht="16" hidden="1" customHeight="1" outlineLevel="1">
      <c r="A7868" s="65">
        <v>7859</v>
      </c>
      <c r="B7868" s="117">
        <v>1</v>
      </c>
      <c r="C7868" s="325">
        <v>1.6120030581493711E-4</v>
      </c>
      <c r="D7868" s="326">
        <v>1.2611974041847217E-4</v>
      </c>
      <c r="E7868" s="327">
        <v>1.4415185011933327E-4</v>
      </c>
      <c r="F7868" s="332">
        <v>0</v>
      </c>
      <c r="G7868" s="326">
        <v>0</v>
      </c>
      <c r="H7868" s="327">
        <v>0</v>
      </c>
      <c r="I7868" s="332">
        <v>2.4964114086001353E-4</v>
      </c>
      <c r="J7868" s="326">
        <v>0</v>
      </c>
      <c r="K7868" s="327">
        <v>2.8822639737803081E-4</v>
      </c>
      <c r="L7868" s="336">
        <v>1.8797434150238492E-4</v>
      </c>
      <c r="M7868" s="337">
        <v>1.1415525114155251E-4</v>
      </c>
      <c r="N7868" s="345">
        <v>0.22578326027651782</v>
      </c>
      <c r="O7868" s="346">
        <v>0.16176186337363296</v>
      </c>
      <c r="P7868" s="347">
        <v>0.40788323339683696</v>
      </c>
      <c r="Q7868" s="348">
        <v>1.7683465959328029E-2</v>
      </c>
      <c r="R7868" s="346">
        <v>0.48131411354710146</v>
      </c>
      <c r="S7868" s="347">
        <v>7.3285931792615694E-2</v>
      </c>
      <c r="T7868" s="349">
        <v>0.15024764604813942</v>
      </c>
      <c r="U7868" s="349">
        <v>0.34921805505627346</v>
      </c>
      <c r="V7868" s="361">
        <v>0</v>
      </c>
    </row>
    <row r="7869" spans="1:22" ht="16" hidden="1" customHeight="1" outlineLevel="1">
      <c r="A7869" s="65">
        <v>7860</v>
      </c>
      <c r="B7869" s="117">
        <v>1</v>
      </c>
      <c r="C7869" s="325">
        <v>1.6061903217526479E-4</v>
      </c>
      <c r="D7869" s="326">
        <v>1.2143423749865535E-4</v>
      </c>
      <c r="E7869" s="327">
        <v>1.456955929346861E-4</v>
      </c>
      <c r="F7869" s="332">
        <v>0</v>
      </c>
      <c r="G7869" s="326">
        <v>0</v>
      </c>
      <c r="H7869" s="327">
        <v>0</v>
      </c>
      <c r="I7869" s="332">
        <v>2.095202432217971E-4</v>
      </c>
      <c r="J7869" s="326">
        <v>0</v>
      </c>
      <c r="K7869" s="327">
        <v>2.8525499121949443E-4</v>
      </c>
      <c r="L7869" s="336">
        <v>2.0677177565262342E-4</v>
      </c>
      <c r="M7869" s="337">
        <v>1.1415525114155251E-4</v>
      </c>
      <c r="N7869" s="345">
        <v>0.20649165259466346</v>
      </c>
      <c r="O7869" s="346">
        <v>0.16446787545546762</v>
      </c>
      <c r="P7869" s="347">
        <v>0.33047952004688974</v>
      </c>
      <c r="Q7869" s="348">
        <v>8.8417329796640146E-3</v>
      </c>
      <c r="R7869" s="346">
        <v>0.49783640002808022</v>
      </c>
      <c r="S7869" s="347">
        <v>5.6831870850101114E-2</v>
      </c>
      <c r="T7869" s="349">
        <v>0.13208479769675038</v>
      </c>
      <c r="U7869" s="349">
        <v>0.29831908135927016</v>
      </c>
      <c r="V7869" s="361">
        <v>3.1400949846282921E-3</v>
      </c>
    </row>
    <row r="7870" spans="1:22" ht="16" hidden="1" customHeight="1" outlineLevel="1">
      <c r="A7870" s="65">
        <v>7861</v>
      </c>
      <c r="B7870" s="117">
        <v>1</v>
      </c>
      <c r="C7870" s="325">
        <v>1.5979399862218145E-4</v>
      </c>
      <c r="D7870" s="326">
        <v>1.181096690368766E-4</v>
      </c>
      <c r="E7870" s="327">
        <v>1.4424265852023638E-4</v>
      </c>
      <c r="F7870" s="332">
        <v>0</v>
      </c>
      <c r="G7870" s="326">
        <v>0</v>
      </c>
      <c r="H7870" s="327">
        <v>0</v>
      </c>
      <c r="I7870" s="332">
        <v>1.8945979440268887E-4</v>
      </c>
      <c r="J7870" s="326">
        <v>0</v>
      </c>
      <c r="K7870" s="327">
        <v>2.9714061585364005E-4</v>
      </c>
      <c r="L7870" s="336">
        <v>1.8797434150238492E-4</v>
      </c>
      <c r="M7870" s="337">
        <v>1.1415525114155251E-4</v>
      </c>
      <c r="N7870" s="345">
        <v>0.15061744071610744</v>
      </c>
      <c r="O7870" s="346">
        <v>0.13872153351398944</v>
      </c>
      <c r="P7870" s="347">
        <v>0.26322726247494044</v>
      </c>
      <c r="Q7870" s="348">
        <v>8.8417329796640146E-3</v>
      </c>
      <c r="R7870" s="346">
        <v>0.55343243483719373</v>
      </c>
      <c r="S7870" s="347">
        <v>4.4807749392109707E-2</v>
      </c>
      <c r="T7870" s="349">
        <v>0.11772568721999783</v>
      </c>
      <c r="U7870" s="349">
        <v>0.24565141745657953</v>
      </c>
      <c r="V7870" s="361">
        <v>4.5853937484016408E-2</v>
      </c>
    </row>
    <row r="7871" spans="1:22" ht="16" hidden="1" customHeight="1" outlineLevel="1">
      <c r="A7871" s="65">
        <v>7862</v>
      </c>
      <c r="B7871" s="117">
        <v>1</v>
      </c>
      <c r="C7871" s="325">
        <v>1.4549966728959407E-4</v>
      </c>
      <c r="D7871" s="326">
        <v>1.1676817649966763E-4</v>
      </c>
      <c r="E7871" s="327">
        <v>1.4115517288953072E-4</v>
      </c>
      <c r="F7871" s="332">
        <v>0</v>
      </c>
      <c r="G7871" s="326">
        <v>0</v>
      </c>
      <c r="H7871" s="327">
        <v>0</v>
      </c>
      <c r="I7871" s="332">
        <v>1.8500191688733148E-4</v>
      </c>
      <c r="J7871" s="326">
        <v>0</v>
      </c>
      <c r="K7871" s="327">
        <v>3.0902624048778567E-4</v>
      </c>
      <c r="L7871" s="336">
        <v>1.9032402077116473E-4</v>
      </c>
      <c r="M7871" s="337">
        <v>1.1415525114155251E-4</v>
      </c>
      <c r="N7871" s="345">
        <v>9.6600939206915218E-2</v>
      </c>
      <c r="O7871" s="346">
        <v>0.1041321055714745</v>
      </c>
      <c r="P7871" s="347">
        <v>0.17761634046841152</v>
      </c>
      <c r="Q7871" s="348">
        <v>8.8417329796640146E-3</v>
      </c>
      <c r="R7871" s="346">
        <v>0.55388536881863826</v>
      </c>
      <c r="S7871" s="347">
        <v>2.5547368193181492E-2</v>
      </c>
      <c r="T7871" s="349">
        <v>8.4252793923197164E-2</v>
      </c>
      <c r="U7871" s="349">
        <v>0.21460107829006789</v>
      </c>
      <c r="V7871" s="361">
        <v>4.2235918973889182E-2</v>
      </c>
    </row>
    <row r="7872" spans="1:22" ht="16" hidden="1" customHeight="1" outlineLevel="1">
      <c r="A7872" s="65">
        <v>7863</v>
      </c>
      <c r="B7872" s="117">
        <v>1</v>
      </c>
      <c r="C7872" s="325">
        <v>1.4706223083710035E-4</v>
      </c>
      <c r="D7872" s="326">
        <v>1.2118149252787684E-4</v>
      </c>
      <c r="E7872" s="327">
        <v>1.3137381084939596E-4</v>
      </c>
      <c r="F7872" s="332">
        <v>0</v>
      </c>
      <c r="G7872" s="326">
        <v>0</v>
      </c>
      <c r="H7872" s="327">
        <v>0</v>
      </c>
      <c r="I7872" s="332">
        <v>1.6939934558358061E-4</v>
      </c>
      <c r="J7872" s="326">
        <v>0</v>
      </c>
      <c r="K7872" s="327">
        <v>3.2091186512193129E-4</v>
      </c>
      <c r="L7872" s="336">
        <v>2.1382081345896285E-4</v>
      </c>
      <c r="M7872" s="337">
        <v>1.1415525114155251E-4</v>
      </c>
      <c r="N7872" s="345">
        <v>3.6011001006128161E-2</v>
      </c>
      <c r="O7872" s="346">
        <v>7.4479600048911174E-2</v>
      </c>
      <c r="P7872" s="347">
        <v>6.1334945143227966E-2</v>
      </c>
      <c r="Q7872" s="348">
        <v>8.8417329796640146E-3</v>
      </c>
      <c r="R7872" s="346">
        <v>0.55050640029006104</v>
      </c>
      <c r="S7872" s="347">
        <v>3.0127739992051372E-2</v>
      </c>
      <c r="T7872" s="349">
        <v>6.1049992887914871E-2</v>
      </c>
      <c r="U7872" s="349">
        <v>0.20123764118042994</v>
      </c>
      <c r="V7872" s="361">
        <v>0</v>
      </c>
    </row>
    <row r="7873" spans="1:22" ht="16" hidden="1" customHeight="1" outlineLevel="1">
      <c r="A7873" s="65">
        <v>7864</v>
      </c>
      <c r="B7873" s="117">
        <v>1</v>
      </c>
      <c r="C7873" s="325">
        <v>1.5123740063603712E-4</v>
      </c>
      <c r="D7873" s="326">
        <v>1.2425331601887709E-4</v>
      </c>
      <c r="E7873" s="327">
        <v>1.3686123278968377E-4</v>
      </c>
      <c r="F7873" s="332">
        <v>0</v>
      </c>
      <c r="G7873" s="326">
        <v>0</v>
      </c>
      <c r="H7873" s="327">
        <v>0</v>
      </c>
      <c r="I7873" s="332">
        <v>1.6939934558358061E-4</v>
      </c>
      <c r="J7873" s="326">
        <v>0</v>
      </c>
      <c r="K7873" s="327">
        <v>3.3874030207314967E-4</v>
      </c>
      <c r="L7873" s="336">
        <v>2.2321953053408208E-4</v>
      </c>
      <c r="M7873" s="337">
        <v>1.1415525114155251E-4</v>
      </c>
      <c r="N7873" s="345">
        <v>3.4296191434407771E-3</v>
      </c>
      <c r="O7873" s="346">
        <v>8.336392509342979E-3</v>
      </c>
      <c r="P7873" s="347">
        <v>1.9973799181858314E-2</v>
      </c>
      <c r="Q7873" s="348">
        <v>8.8417329796640146E-3</v>
      </c>
      <c r="R7873" s="346">
        <v>0.52273070987208947</v>
      </c>
      <c r="S7873" s="347">
        <v>6.1080258779875433E-2</v>
      </c>
      <c r="T7873" s="349">
        <v>0.14720465574843025</v>
      </c>
      <c r="U7873" s="349">
        <v>0.22531148009117474</v>
      </c>
      <c r="V7873" s="361">
        <v>0</v>
      </c>
    </row>
    <row r="7874" spans="1:22" ht="16" hidden="1" customHeight="1" outlineLevel="1">
      <c r="A7874" s="65">
        <v>7865</v>
      </c>
      <c r="B7874" s="117">
        <v>1</v>
      </c>
      <c r="C7874" s="325">
        <v>1.5463753891541075E-4</v>
      </c>
      <c r="D7874" s="326">
        <v>1.2267852043171875E-4</v>
      </c>
      <c r="E7874" s="327">
        <v>1.4050654145450852E-4</v>
      </c>
      <c r="F7874" s="332">
        <v>0</v>
      </c>
      <c r="G7874" s="326">
        <v>0</v>
      </c>
      <c r="H7874" s="327">
        <v>0</v>
      </c>
      <c r="I7874" s="332">
        <v>1.6494146806822325E-4</v>
      </c>
      <c r="J7874" s="326">
        <v>1.5209056705529258E-4</v>
      </c>
      <c r="K7874" s="327">
        <v>3.4765452054875886E-4</v>
      </c>
      <c r="L7874" s="336">
        <v>2.2321953053408208E-4</v>
      </c>
      <c r="M7874" s="337">
        <v>1.1415525114155251E-4</v>
      </c>
      <c r="N7874" s="345">
        <v>0</v>
      </c>
      <c r="O7874" s="346">
        <v>0</v>
      </c>
      <c r="P7874" s="347">
        <v>0</v>
      </c>
      <c r="Q7874" s="348">
        <v>8.8417329796640146E-3</v>
      </c>
      <c r="R7874" s="346">
        <v>0.49191439604978887</v>
      </c>
      <c r="S7874" s="347">
        <v>6.6060050794913713E-2</v>
      </c>
      <c r="T7874" s="349">
        <v>0.15823549558487593</v>
      </c>
      <c r="U7874" s="349">
        <v>0.28544694708454538</v>
      </c>
      <c r="V7874" s="361">
        <v>0</v>
      </c>
    </row>
    <row r="7875" spans="1:22" ht="16" hidden="1" customHeight="1" outlineLevel="1">
      <c r="A7875" s="65">
        <v>7866</v>
      </c>
      <c r="B7875" s="117">
        <v>1</v>
      </c>
      <c r="C7875" s="325">
        <v>1.6035652149928373E-4</v>
      </c>
      <c r="D7875" s="326">
        <v>1.3416869564172599E-4</v>
      </c>
      <c r="E7875" s="327">
        <v>1.4757662409625047E-4</v>
      </c>
      <c r="F7875" s="332">
        <v>0</v>
      </c>
      <c r="G7875" s="326">
        <v>0</v>
      </c>
      <c r="H7875" s="327">
        <v>0</v>
      </c>
      <c r="I7875" s="332">
        <v>1.9614661067572496E-4</v>
      </c>
      <c r="J7875" s="326">
        <v>2.0100618186496782E-4</v>
      </c>
      <c r="K7875" s="327">
        <v>3.5062592670729529E-4</v>
      </c>
      <c r="L7875" s="336">
        <v>1.644775488145868E-4</v>
      </c>
      <c r="M7875" s="337">
        <v>1.1415525114155251E-4</v>
      </c>
      <c r="N7875" s="345">
        <v>0</v>
      </c>
      <c r="O7875" s="346">
        <v>0</v>
      </c>
      <c r="P7875" s="347">
        <v>0</v>
      </c>
      <c r="Q7875" s="348">
        <v>8.8417329796640146E-3</v>
      </c>
      <c r="R7875" s="346">
        <v>0.46053004665720448</v>
      </c>
      <c r="S7875" s="347">
        <v>6.1355185045132987E-2</v>
      </c>
      <c r="T7875" s="349">
        <v>0.21900020813219306</v>
      </c>
      <c r="U7875" s="349">
        <v>0.39589182437302362</v>
      </c>
      <c r="V7875" s="361">
        <v>0</v>
      </c>
    </row>
    <row r="7876" spans="1:22" ht="16" hidden="1" customHeight="1" outlineLevel="1">
      <c r="A7876" s="65">
        <v>7867</v>
      </c>
      <c r="B7876" s="117">
        <v>1</v>
      </c>
      <c r="C7876" s="325">
        <v>1.6828809406642557E-4</v>
      </c>
      <c r="D7876" s="326">
        <v>1.4674761841816371E-4</v>
      </c>
      <c r="E7876" s="327">
        <v>1.5945955198585715E-4</v>
      </c>
      <c r="F7876" s="332">
        <v>0</v>
      </c>
      <c r="G7876" s="326">
        <v>0</v>
      </c>
      <c r="H7876" s="327">
        <v>0</v>
      </c>
      <c r="I7876" s="332">
        <v>2.2066493701019058E-4</v>
      </c>
      <c r="J7876" s="326">
        <v>2.059388489045989E-4</v>
      </c>
      <c r="K7876" s="327">
        <v>3.5656873902436805E-4</v>
      </c>
      <c r="L7876" s="336">
        <v>1.1748396343899057E-4</v>
      </c>
      <c r="M7876" s="337">
        <v>1.1415525114155251E-4</v>
      </c>
      <c r="N7876" s="345">
        <v>0</v>
      </c>
      <c r="O7876" s="346">
        <v>0</v>
      </c>
      <c r="P7876" s="347">
        <v>0</v>
      </c>
      <c r="Q7876" s="348">
        <v>5.3050397877984087E-2</v>
      </c>
      <c r="R7876" s="346">
        <v>0.42338060581840276</v>
      </c>
      <c r="S7876" s="347">
        <v>0.10270820606283897</v>
      </c>
      <c r="T7876" s="349">
        <v>0.26787823982127129</v>
      </c>
      <c r="U7876" s="349">
        <v>0.48668458826497535</v>
      </c>
      <c r="V7876" s="361">
        <v>0</v>
      </c>
    </row>
    <row r="7877" spans="1:22" ht="16" hidden="1" customHeight="1" outlineLevel="1">
      <c r="A7877" s="65">
        <v>7868</v>
      </c>
      <c r="B7877" s="117">
        <v>1</v>
      </c>
      <c r="C7877" s="325">
        <v>1.6200033835126032E-4</v>
      </c>
      <c r="D7877" s="326">
        <v>1.4861404281775879E-4</v>
      </c>
      <c r="E7877" s="327">
        <v>1.5668340944396212E-4</v>
      </c>
      <c r="F7877" s="332">
        <v>0</v>
      </c>
      <c r="G7877" s="326">
        <v>0</v>
      </c>
      <c r="H7877" s="327">
        <v>0</v>
      </c>
      <c r="I7877" s="332">
        <v>2.5187007961769228E-4</v>
      </c>
      <c r="J7877" s="326">
        <v>2.0141723745160375E-4</v>
      </c>
      <c r="K7877" s="327">
        <v>3.7439717597558643E-4</v>
      </c>
      <c r="L7877" s="336">
        <v>8.811297257924293E-5</v>
      </c>
      <c r="M7877" s="337">
        <v>1.1415525114155251E-4</v>
      </c>
      <c r="N7877" s="345">
        <v>0</v>
      </c>
      <c r="O7877" s="346">
        <v>0</v>
      </c>
      <c r="P7877" s="347">
        <v>0</v>
      </c>
      <c r="Q7877" s="348">
        <v>5.3050397877984087E-2</v>
      </c>
      <c r="R7877" s="346">
        <v>0.38068009274062403</v>
      </c>
      <c r="S7877" s="347">
        <v>0.1181299982913961</v>
      </c>
      <c r="T7877" s="349">
        <v>0.272537818717701</v>
      </c>
      <c r="U7877" s="349">
        <v>0.50014628594159594</v>
      </c>
      <c r="V7877" s="361">
        <v>0</v>
      </c>
    </row>
    <row r="7878" spans="1:22" ht="16" hidden="1" customHeight="1" outlineLevel="1">
      <c r="A7878" s="65">
        <v>7869</v>
      </c>
      <c r="B7878" s="117">
        <v>1</v>
      </c>
      <c r="C7878" s="325">
        <v>1.5335623680645563E-4</v>
      </c>
      <c r="D7878" s="326">
        <v>1.5304680076679713E-4</v>
      </c>
      <c r="E7878" s="327">
        <v>1.5533425605911597E-4</v>
      </c>
      <c r="F7878" s="332">
        <v>0</v>
      </c>
      <c r="G7878" s="326">
        <v>0</v>
      </c>
      <c r="H7878" s="327">
        <v>0</v>
      </c>
      <c r="I7878" s="332">
        <v>2.7415946719447918E-4</v>
      </c>
      <c r="J7878" s="326">
        <v>2.5197707460782265E-4</v>
      </c>
      <c r="K7878" s="327">
        <v>3.6251155134144086E-4</v>
      </c>
      <c r="L7878" s="336">
        <v>5.8741981719495287E-5</v>
      </c>
      <c r="M7878" s="337">
        <v>1.1415525114155251E-4</v>
      </c>
      <c r="N7878" s="345">
        <v>0</v>
      </c>
      <c r="O7878" s="346">
        <v>0</v>
      </c>
      <c r="P7878" s="347">
        <v>0</v>
      </c>
      <c r="Q7878" s="348">
        <v>7.9575596816976138E-2</v>
      </c>
      <c r="R7878" s="346">
        <v>0.37087006677315676</v>
      </c>
      <c r="S7878" s="347">
        <v>0.11354962649252623</v>
      </c>
      <c r="T7878" s="349">
        <v>0.23373969239640927</v>
      </c>
      <c r="U7878" s="349">
        <v>0.4372595230727116</v>
      </c>
      <c r="V7878" s="361">
        <v>0</v>
      </c>
    </row>
    <row r="7879" spans="1:22" ht="16" hidden="1" customHeight="1" outlineLevel="1">
      <c r="A7879" s="65">
        <v>7870</v>
      </c>
      <c r="B7879" s="117">
        <v>1</v>
      </c>
      <c r="C7879" s="325">
        <v>1.4243079248229176E-4</v>
      </c>
      <c r="D7879" s="326">
        <v>1.4513393898934714E-4</v>
      </c>
      <c r="E7879" s="327">
        <v>1.4455400160904704E-4</v>
      </c>
      <c r="F7879" s="332">
        <v>0</v>
      </c>
      <c r="G7879" s="326">
        <v>0</v>
      </c>
      <c r="H7879" s="327">
        <v>0</v>
      </c>
      <c r="I7879" s="332">
        <v>2.9644885477126613E-4</v>
      </c>
      <c r="J7879" s="326">
        <v>2.5485446371427406E-4</v>
      </c>
      <c r="K7879" s="327">
        <v>3.7736858213412286E-4</v>
      </c>
      <c r="L7879" s="336">
        <v>3.7594868300476983E-5</v>
      </c>
      <c r="M7879" s="337">
        <v>1.1415525114155251E-4</v>
      </c>
      <c r="N7879" s="345">
        <v>0</v>
      </c>
      <c r="O7879" s="346">
        <v>0</v>
      </c>
      <c r="P7879" s="347">
        <v>0</v>
      </c>
      <c r="Q7879" s="348">
        <v>9.7259062776304167E-2</v>
      </c>
      <c r="R7879" s="346">
        <v>0.36685853419059955</v>
      </c>
      <c r="S7879" s="347">
        <v>0.16688527098458669</v>
      </c>
      <c r="T7879" s="349">
        <v>0.14321073098006198</v>
      </c>
      <c r="U7879" s="349">
        <v>0.27886348909670905</v>
      </c>
      <c r="V7879" s="361">
        <v>0</v>
      </c>
    </row>
    <row r="7880" spans="1:22" ht="16" hidden="1" customHeight="1" outlineLevel="1">
      <c r="A7880" s="65">
        <v>7871</v>
      </c>
      <c r="B7880" s="117">
        <v>1</v>
      </c>
      <c r="C7880" s="325">
        <v>1.314553461246077E-4</v>
      </c>
      <c r="D7880" s="326">
        <v>1.3302162231280818E-4</v>
      </c>
      <c r="E7880" s="327">
        <v>1.2984304066274358E-4</v>
      </c>
      <c r="F7880" s="332">
        <v>0</v>
      </c>
      <c r="G7880" s="326">
        <v>0</v>
      </c>
      <c r="H7880" s="327">
        <v>0</v>
      </c>
      <c r="I7880" s="332">
        <v>3.1428036483269564E-4</v>
      </c>
      <c r="J7880" s="326">
        <v>2.4252279611519634E-4</v>
      </c>
      <c r="K7880" s="327">
        <v>3.8331139445119567E-4</v>
      </c>
      <c r="L7880" s="336">
        <v>2.3496792687798115E-5</v>
      </c>
      <c r="M7880" s="337">
        <v>1.1415525114155251E-4</v>
      </c>
      <c r="N7880" s="345">
        <v>0</v>
      </c>
      <c r="O7880" s="346">
        <v>0</v>
      </c>
      <c r="P7880" s="347">
        <v>0</v>
      </c>
      <c r="Q7880" s="348">
        <v>7.0733863837312116E-2</v>
      </c>
      <c r="R7880" s="346">
        <v>0.37759971221244537</v>
      </c>
      <c r="S7880" s="347">
        <v>0.18716236127727123</v>
      </c>
      <c r="T7880" s="349">
        <v>7.5218916470935607E-2</v>
      </c>
      <c r="U7880" s="349">
        <v>0.22570452235910526</v>
      </c>
      <c r="V7880" s="361">
        <v>0</v>
      </c>
    </row>
    <row r="7881" spans="1:22" ht="16" hidden="1" customHeight="1" outlineLevel="1">
      <c r="A7881" s="65">
        <v>7872</v>
      </c>
      <c r="B7881" s="117">
        <v>1</v>
      </c>
      <c r="C7881" s="325">
        <v>1.1712351326688017E-4</v>
      </c>
      <c r="D7881" s="326">
        <v>1.202482803280793E-4</v>
      </c>
      <c r="E7881" s="327">
        <v>1.1732445396681517E-4</v>
      </c>
      <c r="F7881" s="332">
        <v>0</v>
      </c>
      <c r="G7881" s="326">
        <v>0</v>
      </c>
      <c r="H7881" s="327">
        <v>0</v>
      </c>
      <c r="I7881" s="332">
        <v>3.3656975240948253E-4</v>
      </c>
      <c r="J7881" s="326">
        <v>2.4334490728846817E-4</v>
      </c>
      <c r="K7881" s="327">
        <v>3.8331139445119567E-4</v>
      </c>
      <c r="L7881" s="336">
        <v>9.3987170751192458E-6</v>
      </c>
      <c r="M7881" s="337">
        <v>1.1415525114155251E-4</v>
      </c>
      <c r="N7881" s="345">
        <v>0</v>
      </c>
      <c r="O7881" s="346">
        <v>0</v>
      </c>
      <c r="P7881" s="347">
        <v>0</v>
      </c>
      <c r="Q7881" s="348">
        <v>6.1892130857648102E-2</v>
      </c>
      <c r="R7881" s="346">
        <v>0.39290788119019793</v>
      </c>
      <c r="S7881" s="347">
        <v>0.18359869857215777</v>
      </c>
      <c r="T7881" s="349">
        <v>4.2696957642794048E-2</v>
      </c>
      <c r="U7881" s="349">
        <v>0.18787420407079203</v>
      </c>
      <c r="V7881" s="361">
        <v>0</v>
      </c>
    </row>
    <row r="7882" spans="1:22" ht="16" hidden="1" customHeight="1" outlineLevel="1">
      <c r="A7882" s="65">
        <v>7873</v>
      </c>
      <c r="B7882" s="117">
        <v>1</v>
      </c>
      <c r="C7882" s="325">
        <v>1.0732311469692083E-4</v>
      </c>
      <c r="D7882" s="326">
        <v>1.0786377675993274E-4</v>
      </c>
      <c r="E7882" s="327">
        <v>1.0513018298839784E-4</v>
      </c>
      <c r="F7882" s="332">
        <v>0</v>
      </c>
      <c r="G7882" s="326">
        <v>0</v>
      </c>
      <c r="H7882" s="327">
        <v>0</v>
      </c>
      <c r="I7882" s="332">
        <v>3.5217232371323345E-4</v>
      </c>
      <c r="J7882" s="326">
        <v>2.4951074108800708E-4</v>
      </c>
      <c r="K7882" s="327">
        <v>4.0113983140241405E-4</v>
      </c>
      <c r="L7882" s="336">
        <v>5.8741981719495289E-6</v>
      </c>
      <c r="M7882" s="337">
        <v>1.1415525114155251E-4</v>
      </c>
      <c r="N7882" s="345">
        <v>0</v>
      </c>
      <c r="O7882" s="346">
        <v>0</v>
      </c>
      <c r="P7882" s="347">
        <v>0</v>
      </c>
      <c r="Q7882" s="348">
        <v>7.0733863837312116E-2</v>
      </c>
      <c r="R7882" s="346">
        <v>0.41130196332562535</v>
      </c>
      <c r="S7882" s="347">
        <v>0.24400461087060724</v>
      </c>
      <c r="T7882" s="349">
        <v>2.4914483078868687E-2</v>
      </c>
      <c r="U7882" s="349">
        <v>0.16832035124124831</v>
      </c>
      <c r="V7882" s="361">
        <v>0</v>
      </c>
    </row>
    <row r="7883" spans="1:22" ht="16" hidden="1" customHeight="1" outlineLevel="1">
      <c r="A7883" s="65">
        <v>7874</v>
      </c>
      <c r="B7883" s="117">
        <v>1</v>
      </c>
      <c r="C7883" s="325">
        <v>9.8710264423066256E-5</v>
      </c>
      <c r="D7883" s="326">
        <v>1.0008700842828654E-4</v>
      </c>
      <c r="E7883" s="327">
        <v>8.9835453750574409E-5</v>
      </c>
      <c r="F7883" s="332">
        <v>0</v>
      </c>
      <c r="G7883" s="326">
        <v>0</v>
      </c>
      <c r="H7883" s="327">
        <v>0</v>
      </c>
      <c r="I7883" s="332">
        <v>3.6108807874394818E-4</v>
      </c>
      <c r="J7883" s="326">
        <v>2.5197707460782265E-4</v>
      </c>
      <c r="K7883" s="327">
        <v>3.9222561292680486E-4</v>
      </c>
      <c r="L7883" s="336">
        <v>2.3496792687798115E-6</v>
      </c>
      <c r="M7883" s="337">
        <v>1.1415525114155251E-4</v>
      </c>
      <c r="N7883" s="345">
        <v>0</v>
      </c>
      <c r="O7883" s="346">
        <v>0</v>
      </c>
      <c r="P7883" s="347">
        <v>0</v>
      </c>
      <c r="Q7883" s="348">
        <v>8.8417329796640146E-2</v>
      </c>
      <c r="R7883" s="346">
        <v>0.43576922209507668</v>
      </c>
      <c r="S7883" s="347">
        <v>0.25965983138078497</v>
      </c>
      <c r="T7883" s="349">
        <v>7.3221954086751476E-3</v>
      </c>
      <c r="U7883" s="349">
        <v>0.15033866748342667</v>
      </c>
      <c r="V7883" s="361">
        <v>0</v>
      </c>
    </row>
    <row r="7884" spans="1:22" ht="16" hidden="1" customHeight="1" outlineLevel="1">
      <c r="A7884" s="65">
        <v>7875</v>
      </c>
      <c r="B7884" s="117">
        <v>1</v>
      </c>
      <c r="C7884" s="325">
        <v>9.3128787431373856E-5</v>
      </c>
      <c r="D7884" s="326">
        <v>9.110484100523518E-5</v>
      </c>
      <c r="E7884" s="327">
        <v>8.3037796311541783E-5</v>
      </c>
      <c r="F7884" s="332">
        <v>0</v>
      </c>
      <c r="G7884" s="326">
        <v>0</v>
      </c>
      <c r="H7884" s="327">
        <v>0</v>
      </c>
      <c r="I7884" s="332">
        <v>3.7446171129002035E-4</v>
      </c>
      <c r="J7884" s="326">
        <v>2.7047457600643931E-4</v>
      </c>
      <c r="K7884" s="327">
        <v>4.0411123756095048E-4</v>
      </c>
      <c r="L7884" s="336">
        <v>1.1748396343899057E-6</v>
      </c>
      <c r="M7884" s="337">
        <v>1.1415525114155251E-4</v>
      </c>
      <c r="N7884" s="345">
        <v>0</v>
      </c>
      <c r="O7884" s="346">
        <v>0</v>
      </c>
      <c r="P7884" s="347">
        <v>0</v>
      </c>
      <c r="Q7884" s="348">
        <v>0.1237842617152962</v>
      </c>
      <c r="R7884" s="346">
        <v>0.44144007612007369</v>
      </c>
      <c r="S7884" s="347">
        <v>0.2860734763533761</v>
      </c>
      <c r="T7884" s="349">
        <v>1.6165885967204873E-2</v>
      </c>
      <c r="U7884" s="349">
        <v>0.12911438501517819</v>
      </c>
      <c r="V7884" s="361">
        <v>0</v>
      </c>
    </row>
    <row r="7885" spans="1:22" ht="16" hidden="1" customHeight="1" outlineLevel="1">
      <c r="A7885" s="65">
        <v>7876</v>
      </c>
      <c r="B7885" s="117">
        <v>1</v>
      </c>
      <c r="C7885" s="325">
        <v>9.0934948210675038E-5</v>
      </c>
      <c r="D7885" s="326">
        <v>8.7624737176823518E-5</v>
      </c>
      <c r="E7885" s="327">
        <v>8.0274626398347211E-5</v>
      </c>
      <c r="F7885" s="332">
        <v>0</v>
      </c>
      <c r="G7885" s="326">
        <v>0</v>
      </c>
      <c r="H7885" s="327">
        <v>0</v>
      </c>
      <c r="I7885" s="332">
        <v>3.7891958880537774E-4</v>
      </c>
      <c r="J7885" s="326">
        <v>2.6225346427372081E-4</v>
      </c>
      <c r="K7885" s="327">
        <v>4.1005404987802329E-4</v>
      </c>
      <c r="L7885" s="336">
        <v>1.409807561267887E-5</v>
      </c>
      <c r="M7885" s="337">
        <v>1.1415525114155251E-4</v>
      </c>
      <c r="N7885" s="345">
        <v>0</v>
      </c>
      <c r="O7885" s="346">
        <v>0</v>
      </c>
      <c r="P7885" s="347">
        <v>0</v>
      </c>
      <c r="Q7885" s="348">
        <v>0.14146772767462423</v>
      </c>
      <c r="R7885" s="346">
        <v>0.46658566185872274</v>
      </c>
      <c r="S7885" s="347">
        <v>0.31550093150056563</v>
      </c>
      <c r="T7885" s="349">
        <v>2.0445091076170867E-2</v>
      </c>
      <c r="U7885" s="349">
        <v>0.12243266646035923</v>
      </c>
      <c r="V7885" s="361">
        <v>0</v>
      </c>
    </row>
    <row r="7886" spans="1:22" ht="16" hidden="1" customHeight="1" outlineLevel="1">
      <c r="A7886" s="65">
        <v>7877</v>
      </c>
      <c r="B7886" s="117">
        <v>1</v>
      </c>
      <c r="C7886" s="325">
        <v>9.0784942110114439E-5</v>
      </c>
      <c r="D7886" s="326">
        <v>8.700259571029181E-5</v>
      </c>
      <c r="E7886" s="327">
        <v>7.7615237514756203E-5</v>
      </c>
      <c r="F7886" s="332">
        <v>0</v>
      </c>
      <c r="G7886" s="326">
        <v>0</v>
      </c>
      <c r="H7886" s="327">
        <v>0</v>
      </c>
      <c r="I7886" s="332">
        <v>3.8114852756305644E-4</v>
      </c>
      <c r="J7886" s="326">
        <v>2.618424086870848E-4</v>
      </c>
      <c r="K7886" s="327">
        <v>4.1599686219509605E-4</v>
      </c>
      <c r="L7886" s="336">
        <v>3.7594868300476983E-5</v>
      </c>
      <c r="M7886" s="337">
        <v>1.1415525114155251E-4</v>
      </c>
      <c r="N7886" s="345">
        <v>0</v>
      </c>
      <c r="O7886" s="346">
        <v>0</v>
      </c>
      <c r="P7886" s="347">
        <v>0</v>
      </c>
      <c r="Q7886" s="348">
        <v>0.13262599469496023</v>
      </c>
      <c r="R7886" s="346">
        <v>0.46327362343669798</v>
      </c>
      <c r="S7886" s="347">
        <v>0.3468269321411222</v>
      </c>
      <c r="T7886" s="349">
        <v>5.8007002588205724E-3</v>
      </c>
      <c r="U7886" s="349">
        <v>0.12538048346983818</v>
      </c>
      <c r="V7886" s="361">
        <v>0</v>
      </c>
    </row>
    <row r="7887" spans="1:22" ht="16" hidden="1" customHeight="1" outlineLevel="1">
      <c r="A7887" s="65">
        <v>7878</v>
      </c>
      <c r="B7887" s="117">
        <v>1</v>
      </c>
      <c r="C7887" s="325">
        <v>9.205374371068953E-5</v>
      </c>
      <c r="D7887" s="326">
        <v>8.8266320564184326E-5</v>
      </c>
      <c r="E7887" s="327">
        <v>7.8704938325593492E-5</v>
      </c>
      <c r="F7887" s="332">
        <v>0</v>
      </c>
      <c r="G7887" s="326">
        <v>0</v>
      </c>
      <c r="H7887" s="327">
        <v>0</v>
      </c>
      <c r="I7887" s="332">
        <v>3.8114852756305644E-4</v>
      </c>
      <c r="J7887" s="326">
        <v>2.5362129695436631E-4</v>
      </c>
      <c r="K7887" s="327">
        <v>4.1005404987802329E-4</v>
      </c>
      <c r="L7887" s="336">
        <v>9.3987170751192462E-5</v>
      </c>
      <c r="M7887" s="337">
        <v>1.1415525114155251E-4</v>
      </c>
      <c r="N7887" s="345">
        <v>0</v>
      </c>
      <c r="O7887" s="346">
        <v>1.0518325824966501E-4</v>
      </c>
      <c r="P7887" s="347">
        <v>0</v>
      </c>
      <c r="Q7887" s="348">
        <v>0.15915119363395228</v>
      </c>
      <c r="R7887" s="346">
        <v>0.45894443570795562</v>
      </c>
      <c r="S7887" s="347">
        <v>0.37533105290506402</v>
      </c>
      <c r="T7887" s="349">
        <v>6.8467281743455934E-3</v>
      </c>
      <c r="U7887" s="349">
        <v>0.1294091667161261</v>
      </c>
      <c r="V7887" s="361">
        <v>0</v>
      </c>
    </row>
    <row r="7888" spans="1:22" ht="16" hidden="1" customHeight="1" outlineLevel="1">
      <c r="A7888" s="65">
        <v>7879</v>
      </c>
      <c r="B7888" s="117">
        <v>1</v>
      </c>
      <c r="C7888" s="325">
        <v>9.9247786283408412E-5</v>
      </c>
      <c r="D7888" s="326">
        <v>9.2699078513222658E-5</v>
      </c>
      <c r="E7888" s="327">
        <v>8.525611581931769E-5</v>
      </c>
      <c r="F7888" s="332">
        <v>0</v>
      </c>
      <c r="G7888" s="326">
        <v>0</v>
      </c>
      <c r="H7888" s="327">
        <v>0</v>
      </c>
      <c r="I7888" s="332">
        <v>3.8114852756305644E-4</v>
      </c>
      <c r="J7888" s="326">
        <v>2.5115496343455074E-4</v>
      </c>
      <c r="K7888" s="327">
        <v>3.9816842524387767E-4</v>
      </c>
      <c r="L7888" s="336">
        <v>1.8210014333043539E-4</v>
      </c>
      <c r="M7888" s="337">
        <v>1.1415525114155251E-4</v>
      </c>
      <c r="N7888" s="345">
        <v>4.2870239293009714E-4</v>
      </c>
      <c r="O7888" s="346">
        <v>3.9819822998692668E-3</v>
      </c>
      <c r="P7888" s="347">
        <v>1.6916603215323598E-3</v>
      </c>
      <c r="Q7888" s="348">
        <v>0.15915119363395228</v>
      </c>
      <c r="R7888" s="346">
        <v>0.44599104804101658</v>
      </c>
      <c r="S7888" s="347">
        <v>0.4053913565500426</v>
      </c>
      <c r="T7888" s="349">
        <v>9.1289708991274567E-3</v>
      </c>
      <c r="U7888" s="349">
        <v>0.13550132186904926</v>
      </c>
      <c r="V7888" s="361">
        <v>0</v>
      </c>
    </row>
    <row r="7889" spans="1:22" ht="16" hidden="1" customHeight="1" outlineLevel="1">
      <c r="A7889" s="65">
        <v>7880</v>
      </c>
      <c r="B7889" s="117">
        <v>1</v>
      </c>
      <c r="C7889" s="325">
        <v>1.2169244907978852E-4</v>
      </c>
      <c r="D7889" s="326">
        <v>1.0422813756488814E-4</v>
      </c>
      <c r="E7889" s="327">
        <v>1.0245782147610639E-4</v>
      </c>
      <c r="F7889" s="332">
        <v>0</v>
      </c>
      <c r="G7889" s="326">
        <v>0</v>
      </c>
      <c r="H7889" s="327">
        <v>0</v>
      </c>
      <c r="I7889" s="332">
        <v>3.8337746632073508E-4</v>
      </c>
      <c r="J7889" s="326">
        <v>2.3964540700874485E-4</v>
      </c>
      <c r="K7889" s="327">
        <v>3.8033998829265929E-4</v>
      </c>
      <c r="L7889" s="336">
        <v>1.5860335064263727E-4</v>
      </c>
      <c r="M7889" s="337">
        <v>1.1415525114155251E-4</v>
      </c>
      <c r="N7889" s="345">
        <v>2.6722449159309387E-2</v>
      </c>
      <c r="O7889" s="346">
        <v>4.1170714203855686E-2</v>
      </c>
      <c r="P7889" s="347">
        <v>3.032233446420424E-2</v>
      </c>
      <c r="Q7889" s="348">
        <v>0.15030946065428824</v>
      </c>
      <c r="R7889" s="346">
        <v>0.40722065645529726</v>
      </c>
      <c r="S7889" s="347">
        <v>0.43929024916539222</v>
      </c>
      <c r="T7889" s="349">
        <v>2.9669155422164237E-2</v>
      </c>
      <c r="U7889" s="349">
        <v>0.15446561129669723</v>
      </c>
      <c r="V7889" s="361">
        <v>0</v>
      </c>
    </row>
    <row r="7890" spans="1:22" ht="16" hidden="1" customHeight="1" outlineLevel="1">
      <c r="A7890" s="65">
        <v>7881</v>
      </c>
      <c r="B7890" s="117">
        <v>1</v>
      </c>
      <c r="C7890" s="325">
        <v>1.4530590940970331E-4</v>
      </c>
      <c r="D7890" s="326">
        <v>1.1900399739501592E-4</v>
      </c>
      <c r="E7890" s="327">
        <v>1.2135894149265323E-4</v>
      </c>
      <c r="F7890" s="332">
        <v>0</v>
      </c>
      <c r="G7890" s="326">
        <v>0</v>
      </c>
      <c r="H7890" s="327">
        <v>0</v>
      </c>
      <c r="I7890" s="332">
        <v>3.8783534383609247E-4</v>
      </c>
      <c r="J7890" s="326">
        <v>2.4457807404837595E-4</v>
      </c>
      <c r="K7890" s="327">
        <v>3.5656873902436805E-4</v>
      </c>
      <c r="L7890" s="336">
        <v>1.4685495429873823E-4</v>
      </c>
      <c r="M7890" s="337">
        <v>1.1415525114155251E-4</v>
      </c>
      <c r="N7890" s="345">
        <v>8.0453149073214894E-2</v>
      </c>
      <c r="O7890" s="346">
        <v>0.10421461500804126</v>
      </c>
      <c r="P7890" s="347">
        <v>6.9009934328376349E-2</v>
      </c>
      <c r="Q7890" s="348">
        <v>0.14146772767462423</v>
      </c>
      <c r="R7890" s="346">
        <v>0.46192271357725662</v>
      </c>
      <c r="S7890" s="347">
        <v>0.44517781594347705</v>
      </c>
      <c r="T7890" s="349">
        <v>0.1191520889229865</v>
      </c>
      <c r="U7890" s="349">
        <v>0.22030019117506053</v>
      </c>
      <c r="V7890" s="361">
        <v>0</v>
      </c>
    </row>
    <row r="7891" spans="1:22" ht="16" hidden="1" customHeight="1" outlineLevel="1">
      <c r="A7891" s="65">
        <v>7882</v>
      </c>
      <c r="B7891" s="117">
        <v>1</v>
      </c>
      <c r="C7891" s="325">
        <v>1.6251285919484238E-4</v>
      </c>
      <c r="D7891" s="326">
        <v>1.2851109668045337E-4</v>
      </c>
      <c r="E7891" s="327">
        <v>1.3631638238426511E-4</v>
      </c>
      <c r="F7891" s="332">
        <v>0</v>
      </c>
      <c r="G7891" s="326">
        <v>0</v>
      </c>
      <c r="H7891" s="327">
        <v>0</v>
      </c>
      <c r="I7891" s="332">
        <v>3.8783534383609247E-4</v>
      </c>
      <c r="J7891" s="326">
        <v>2.3676801790229336E-4</v>
      </c>
      <c r="K7891" s="327">
        <v>3.2091186512193129E-4</v>
      </c>
      <c r="L7891" s="336">
        <v>1.644775488145868E-4</v>
      </c>
      <c r="M7891" s="337">
        <v>1.1415525114155251E-4</v>
      </c>
      <c r="N7891" s="345">
        <v>0.16933744520738836</v>
      </c>
      <c r="O7891" s="346">
        <v>0.16697110856793607</v>
      </c>
      <c r="P7891" s="347">
        <v>0.10377350283596289</v>
      </c>
      <c r="Q7891" s="348">
        <v>0.15915119363395228</v>
      </c>
      <c r="R7891" s="346">
        <v>0.46131826926875807</v>
      </c>
      <c r="S7891" s="347">
        <v>0.35527701215076518</v>
      </c>
      <c r="T7891" s="349">
        <v>0.20673315348649055</v>
      </c>
      <c r="U7891" s="349">
        <v>0.39058575375596144</v>
      </c>
      <c r="V7891" s="361">
        <v>6.7787268097531161E-2</v>
      </c>
    </row>
    <row r="7892" spans="1:22" ht="16" hidden="1" customHeight="1" outlineLevel="1">
      <c r="A7892" s="65">
        <v>7883</v>
      </c>
      <c r="B7892" s="117">
        <v>1</v>
      </c>
      <c r="C7892" s="325">
        <v>1.6813183771167492E-4</v>
      </c>
      <c r="D7892" s="326">
        <v>1.3210785203383976E-4</v>
      </c>
      <c r="E7892" s="327">
        <v>1.4522857830147012E-4</v>
      </c>
      <c r="F7892" s="332">
        <v>0</v>
      </c>
      <c r="G7892" s="326">
        <v>0</v>
      </c>
      <c r="H7892" s="327">
        <v>0</v>
      </c>
      <c r="I7892" s="332">
        <v>3.5217232371323345E-4</v>
      </c>
      <c r="J7892" s="326">
        <v>2.0758307125114263E-4</v>
      </c>
      <c r="K7892" s="327">
        <v>2.9714061585364005E-4</v>
      </c>
      <c r="L7892" s="336">
        <v>1.8797434150238492E-4</v>
      </c>
      <c r="M7892" s="337">
        <v>1.1415525114155251E-4</v>
      </c>
      <c r="N7892" s="345">
        <v>0.20792066057109712</v>
      </c>
      <c r="O7892" s="346">
        <v>0.14835365753640173</v>
      </c>
      <c r="P7892" s="347">
        <v>0.11467325797118862</v>
      </c>
      <c r="Q7892" s="348">
        <v>0.19451812555260833</v>
      </c>
      <c r="R7892" s="346">
        <v>0.46273000665914132</v>
      </c>
      <c r="S7892" s="347">
        <v>0.34799925442619151</v>
      </c>
      <c r="T7892" s="349">
        <v>0.19132801509421293</v>
      </c>
      <c r="U7892" s="349">
        <v>0.38803097901441302</v>
      </c>
      <c r="V7892" s="361">
        <v>0.1204199323913005</v>
      </c>
    </row>
    <row r="7893" spans="1:22" ht="16" hidden="1" customHeight="1" outlineLevel="1">
      <c r="A7893" s="65">
        <v>7884</v>
      </c>
      <c r="B7893" s="117">
        <v>1</v>
      </c>
      <c r="C7893" s="325">
        <v>1.6796933110273428E-4</v>
      </c>
      <c r="D7893" s="326">
        <v>1.327883192628588E-4</v>
      </c>
      <c r="E7893" s="327">
        <v>1.4674637585942204E-4</v>
      </c>
      <c r="F7893" s="332">
        <v>0</v>
      </c>
      <c r="G7893" s="326">
        <v>0</v>
      </c>
      <c r="H7893" s="327">
        <v>0</v>
      </c>
      <c r="I7893" s="332">
        <v>3.1873824234805303E-4</v>
      </c>
      <c r="J7893" s="326">
        <v>1.9771773717188043E-4</v>
      </c>
      <c r="K7893" s="327">
        <v>2.9416920969510367E-4</v>
      </c>
      <c r="L7893" s="336">
        <v>2.0677177565262342E-4</v>
      </c>
      <c r="M7893" s="337">
        <v>1.1415525114155251E-4</v>
      </c>
      <c r="N7893" s="345">
        <v>0.20949256934517416</v>
      </c>
      <c r="O7893" s="346">
        <v>0.21263808520818267</v>
      </c>
      <c r="P7893" s="347">
        <v>0.13100213441954317</v>
      </c>
      <c r="Q7893" s="348">
        <v>0.17683465959328029</v>
      </c>
      <c r="R7893" s="346">
        <v>0.49001683041213923</v>
      </c>
      <c r="S7893" s="347">
        <v>0.36388790321798992</v>
      </c>
      <c r="T7893" s="349">
        <v>0.16745955993086928</v>
      </c>
      <c r="U7893" s="349">
        <v>0.30834165919149858</v>
      </c>
      <c r="V7893" s="361">
        <v>0.16993769575210599</v>
      </c>
    </row>
    <row r="7894" spans="1:22" ht="16" hidden="1" customHeight="1" outlineLevel="1">
      <c r="A7894" s="65">
        <v>7885</v>
      </c>
      <c r="B7894" s="117">
        <v>1</v>
      </c>
      <c r="C7894" s="325">
        <v>1.6820059050776521E-4</v>
      </c>
      <c r="D7894" s="326">
        <v>1.335465541751943E-4</v>
      </c>
      <c r="E7894" s="327">
        <v>1.4778418615545756E-4</v>
      </c>
      <c r="F7894" s="332">
        <v>0</v>
      </c>
      <c r="G7894" s="326">
        <v>0</v>
      </c>
      <c r="H7894" s="327">
        <v>0</v>
      </c>
      <c r="I7894" s="332">
        <v>2.8530416098287265E-4</v>
      </c>
      <c r="J7894" s="326">
        <v>2.3142429527602635E-4</v>
      </c>
      <c r="K7894" s="327">
        <v>3.2091186512193129E-4</v>
      </c>
      <c r="L7894" s="336">
        <v>1.8797434150238492E-4</v>
      </c>
      <c r="M7894" s="337">
        <v>1.1415525114155251E-4</v>
      </c>
      <c r="N7894" s="345">
        <v>0.20034691829599871</v>
      </c>
      <c r="O7894" s="346">
        <v>0.20968720215048559</v>
      </c>
      <c r="P7894" s="347">
        <v>0.10873744311062204</v>
      </c>
      <c r="Q7894" s="348">
        <v>0.17683465959328029</v>
      </c>
      <c r="R7894" s="346">
        <v>0.50906163612259425</v>
      </c>
      <c r="S7894" s="347">
        <v>0.38690387742001531</v>
      </c>
      <c r="T7894" s="349">
        <v>0.14111867514901194</v>
      </c>
      <c r="U7894" s="349">
        <v>0.2669739604918106</v>
      </c>
      <c r="V7894" s="361">
        <v>0.14984353091003982</v>
      </c>
    </row>
    <row r="7895" spans="1:22" ht="16" hidden="1" customHeight="1" outlineLevel="1">
      <c r="A7895" s="65">
        <v>7886</v>
      </c>
      <c r="B7895" s="117">
        <v>1</v>
      </c>
      <c r="C7895" s="325">
        <v>1.5600634458302627E-4</v>
      </c>
      <c r="D7895" s="326">
        <v>1.3037752108004848E-4</v>
      </c>
      <c r="E7895" s="327">
        <v>1.3997466367779031E-4</v>
      </c>
      <c r="F7895" s="332">
        <v>0</v>
      </c>
      <c r="G7895" s="326">
        <v>0</v>
      </c>
      <c r="H7895" s="327">
        <v>0</v>
      </c>
      <c r="I7895" s="332">
        <v>2.8530416098287265E-4</v>
      </c>
      <c r="J7895" s="326">
        <v>2.8033991008570152E-4</v>
      </c>
      <c r="K7895" s="327">
        <v>3.2388327128046767E-4</v>
      </c>
      <c r="L7895" s="336">
        <v>1.9032402077116473E-4</v>
      </c>
      <c r="M7895" s="337">
        <v>1.1415525114155251E-4</v>
      </c>
      <c r="N7895" s="345">
        <v>0.11560674529348287</v>
      </c>
      <c r="O7895" s="346">
        <v>0.17072965287174866</v>
      </c>
      <c r="P7895" s="347">
        <v>5.8673402034193085E-2</v>
      </c>
      <c r="Q7895" s="348">
        <v>0.15915119363395228</v>
      </c>
      <c r="R7895" s="346">
        <v>0.50286442950715449</v>
      </c>
      <c r="S7895" s="347">
        <v>0.53512011771982582</v>
      </c>
      <c r="T7895" s="349">
        <v>9.8897184740547442E-2</v>
      </c>
      <c r="U7895" s="349">
        <v>0.22010367004109527</v>
      </c>
      <c r="V7895" s="361">
        <v>8.2781546117978055E-2</v>
      </c>
    </row>
    <row r="7896" spans="1:22" ht="16" hidden="1" customHeight="1" outlineLevel="1">
      <c r="A7896" s="65">
        <v>7887</v>
      </c>
      <c r="B7896" s="117">
        <v>1</v>
      </c>
      <c r="C7896" s="325">
        <v>1.5481254603273148E-4</v>
      </c>
      <c r="D7896" s="326">
        <v>1.2672243996417475E-4</v>
      </c>
      <c r="E7896" s="327">
        <v>1.3504506477162161E-4</v>
      </c>
      <c r="F7896" s="332">
        <v>0</v>
      </c>
      <c r="G7896" s="326">
        <v>0</v>
      </c>
      <c r="H7896" s="327">
        <v>0</v>
      </c>
      <c r="I7896" s="332">
        <v>2.8084628346751526E-4</v>
      </c>
      <c r="J7896" s="326">
        <v>2.8732785505851226E-4</v>
      </c>
      <c r="K7896" s="327">
        <v>3.5062592670729529E-4</v>
      </c>
      <c r="L7896" s="336">
        <v>2.1382081345896285E-4</v>
      </c>
      <c r="M7896" s="337">
        <v>1.1415525114155251E-4</v>
      </c>
      <c r="N7896" s="345">
        <v>3.9869322542499031E-2</v>
      </c>
      <c r="O7896" s="346">
        <v>4.6681796241549021E-2</v>
      </c>
      <c r="P7896" s="347">
        <v>2.4718147824647756E-2</v>
      </c>
      <c r="Q7896" s="348">
        <v>0.16799292661361628</v>
      </c>
      <c r="R7896" s="346">
        <v>0.48494251140508182</v>
      </c>
      <c r="S7896" s="347">
        <v>0.54159903501206275</v>
      </c>
      <c r="T7896" s="349">
        <v>6.3332235612696727E-2</v>
      </c>
      <c r="U7896" s="349">
        <v>0.20772283860128365</v>
      </c>
      <c r="V7896" s="361">
        <v>1.8178653459514766E-2</v>
      </c>
    </row>
    <row r="7897" spans="1:22" ht="16" hidden="1" customHeight="1" outlineLevel="1">
      <c r="A7897" s="65">
        <v>7888</v>
      </c>
      <c r="B7897" s="117">
        <v>1</v>
      </c>
      <c r="C7897" s="325">
        <v>1.5839394168361585E-4</v>
      </c>
      <c r="D7897" s="326">
        <v>1.1954837117823115E-4</v>
      </c>
      <c r="E7897" s="327">
        <v>1.435421365704124E-4</v>
      </c>
      <c r="F7897" s="332">
        <v>0</v>
      </c>
      <c r="G7897" s="326">
        <v>0</v>
      </c>
      <c r="H7897" s="327">
        <v>0</v>
      </c>
      <c r="I7897" s="332">
        <v>2.6970158967912179E-4</v>
      </c>
      <c r="J7897" s="326">
        <v>2.8732785505851226E-4</v>
      </c>
      <c r="K7897" s="327">
        <v>3.7736858213412286E-4</v>
      </c>
      <c r="L7897" s="336">
        <v>2.2321953053408208E-4</v>
      </c>
      <c r="M7897" s="337">
        <v>1.1415525114155251E-4</v>
      </c>
      <c r="N7897" s="345">
        <v>3.0009167505106798E-3</v>
      </c>
      <c r="O7897" s="346">
        <v>6.2911142153645148E-3</v>
      </c>
      <c r="P7897" s="347">
        <v>2.2148645024104349E-3</v>
      </c>
      <c r="Q7897" s="348">
        <v>0.15030946065428824</v>
      </c>
      <c r="R7897" s="346">
        <v>0.4476259766745016</v>
      </c>
      <c r="S7897" s="347">
        <v>0.48948758953194338</v>
      </c>
      <c r="T7897" s="349">
        <v>0.11648947241074099</v>
      </c>
      <c r="U7897" s="349">
        <v>0.2085089231371447</v>
      </c>
      <c r="V7897" s="361">
        <v>0</v>
      </c>
    </row>
    <row r="7898" spans="1:22" ht="16" hidden="1" customHeight="1" outlineLevel="1">
      <c r="A7898" s="65">
        <v>7889</v>
      </c>
      <c r="B7898" s="117">
        <v>1</v>
      </c>
      <c r="C7898" s="325">
        <v>1.6093779513895606E-4</v>
      </c>
      <c r="D7898" s="326">
        <v>1.2246465930259846E-4</v>
      </c>
      <c r="E7898" s="327">
        <v>1.4704474631953228E-4</v>
      </c>
      <c r="F7898" s="332">
        <v>0</v>
      </c>
      <c r="G7898" s="326">
        <v>0</v>
      </c>
      <c r="H7898" s="327">
        <v>0</v>
      </c>
      <c r="I7898" s="332">
        <v>2.6747265092144309E-4</v>
      </c>
      <c r="J7898" s="326">
        <v>2.8321729919215304E-4</v>
      </c>
      <c r="K7898" s="327">
        <v>3.7736858213412286E-4</v>
      </c>
      <c r="L7898" s="336">
        <v>2.2321953053408208E-4</v>
      </c>
      <c r="M7898" s="337">
        <v>1.1415525114155251E-4</v>
      </c>
      <c r="N7898" s="345">
        <v>0</v>
      </c>
      <c r="O7898" s="346">
        <v>0</v>
      </c>
      <c r="P7898" s="347">
        <v>0</v>
      </c>
      <c r="Q7898" s="348">
        <v>0.14146772767462423</v>
      </c>
      <c r="R7898" s="346">
        <v>0.49209723424645735</v>
      </c>
      <c r="S7898" s="347">
        <v>0.51411162334187721</v>
      </c>
      <c r="T7898" s="349">
        <v>0.10783596874594309</v>
      </c>
      <c r="U7898" s="349">
        <v>0.29203040507238176</v>
      </c>
      <c r="V7898" s="361">
        <v>0</v>
      </c>
    </row>
    <row r="7899" spans="1:22" ht="16" hidden="1" customHeight="1" outlineLevel="1">
      <c r="A7899" s="65">
        <v>7890</v>
      </c>
      <c r="B7899" s="117">
        <v>1</v>
      </c>
      <c r="C7899" s="325">
        <v>1.6693178890719011E-4</v>
      </c>
      <c r="D7899" s="326">
        <v>1.3131073327984601E-4</v>
      </c>
      <c r="E7899" s="327">
        <v>1.5338836175404937E-4</v>
      </c>
      <c r="F7899" s="332">
        <v>0</v>
      </c>
      <c r="G7899" s="326">
        <v>0</v>
      </c>
      <c r="H7899" s="327">
        <v>0</v>
      </c>
      <c r="I7899" s="332">
        <v>2.7861734470983657E-4</v>
      </c>
      <c r="J7899" s="326">
        <v>2.9513791120459485E-4</v>
      </c>
      <c r="K7899" s="327">
        <v>3.8628280060973205E-4</v>
      </c>
      <c r="L7899" s="336">
        <v>1.644775488145868E-4</v>
      </c>
      <c r="M7899" s="337">
        <v>1.1415525114155251E-4</v>
      </c>
      <c r="N7899" s="345">
        <v>0</v>
      </c>
      <c r="O7899" s="346">
        <v>0</v>
      </c>
      <c r="P7899" s="347">
        <v>0</v>
      </c>
      <c r="Q7899" s="348">
        <v>0.19451812555260833</v>
      </c>
      <c r="R7899" s="346">
        <v>0.42282453503635464</v>
      </c>
      <c r="S7899" s="347">
        <v>0.4860484207777408</v>
      </c>
      <c r="T7899" s="349">
        <v>0.19142310854107886</v>
      </c>
      <c r="U7899" s="349">
        <v>0.3834127323662293</v>
      </c>
      <c r="V7899" s="361">
        <v>0</v>
      </c>
    </row>
    <row r="7900" spans="1:22" ht="16" hidden="1" customHeight="1" outlineLevel="1">
      <c r="A7900" s="65">
        <v>7891</v>
      </c>
      <c r="B7900" s="117">
        <v>1</v>
      </c>
      <c r="C7900" s="325">
        <v>1.7106320692679671E-4</v>
      </c>
      <c r="D7900" s="326">
        <v>1.4423961063120782E-4</v>
      </c>
      <c r="E7900" s="327">
        <v>1.6516750861405249E-4</v>
      </c>
      <c r="F7900" s="332">
        <v>0</v>
      </c>
      <c r="G7900" s="326">
        <v>0</v>
      </c>
      <c r="H7900" s="327">
        <v>0</v>
      </c>
      <c r="I7900" s="332">
        <v>2.8530416098287265E-4</v>
      </c>
      <c r="J7900" s="326">
        <v>3.2267863550920187E-4</v>
      </c>
      <c r="K7900" s="327">
        <v>3.7736858213412286E-4</v>
      </c>
      <c r="L7900" s="336">
        <v>1.1748396343899057E-4</v>
      </c>
      <c r="M7900" s="337">
        <v>1.1415525114155251E-4</v>
      </c>
      <c r="N7900" s="345">
        <v>0</v>
      </c>
      <c r="O7900" s="346">
        <v>0</v>
      </c>
      <c r="P7900" s="347">
        <v>0</v>
      </c>
      <c r="Q7900" s="348">
        <v>0.22104332449160036</v>
      </c>
      <c r="R7900" s="346">
        <v>0.46067823385554091</v>
      </c>
      <c r="S7900" s="347">
        <v>0.49075328652752143</v>
      </c>
      <c r="T7900" s="349">
        <v>0.23031632830923648</v>
      </c>
      <c r="U7900" s="349">
        <v>0.5047645325897796</v>
      </c>
      <c r="V7900" s="361">
        <v>0</v>
      </c>
    </row>
    <row r="7901" spans="1:22" ht="16" hidden="1" customHeight="1" outlineLevel="1">
      <c r="A7901" s="65">
        <v>7892</v>
      </c>
      <c r="B7901" s="117">
        <v>1</v>
      </c>
      <c r="C7901" s="325">
        <v>1.6380041155798756E-4</v>
      </c>
      <c r="D7901" s="326">
        <v>1.4666985073484725E-4</v>
      </c>
      <c r="E7901" s="327">
        <v>1.6148328206312638E-4</v>
      </c>
      <c r="F7901" s="332">
        <v>0</v>
      </c>
      <c r="G7901" s="326">
        <v>0</v>
      </c>
      <c r="H7901" s="327">
        <v>0</v>
      </c>
      <c r="I7901" s="332">
        <v>2.9644885477126613E-4</v>
      </c>
      <c r="J7901" s="326">
        <v>3.1774596846957079E-4</v>
      </c>
      <c r="K7901" s="327">
        <v>3.8925420676826842E-4</v>
      </c>
      <c r="L7901" s="336">
        <v>8.811297257924293E-5</v>
      </c>
      <c r="M7901" s="337">
        <v>1.1415525114155251E-4</v>
      </c>
      <c r="N7901" s="345">
        <v>0</v>
      </c>
      <c r="O7901" s="346">
        <v>0</v>
      </c>
      <c r="P7901" s="347">
        <v>0</v>
      </c>
      <c r="Q7901" s="348">
        <v>0.24756852343059241</v>
      </c>
      <c r="R7901" s="346">
        <v>0.44010727724564858</v>
      </c>
      <c r="S7901" s="347">
        <v>0.50948975355937043</v>
      </c>
      <c r="T7901" s="349">
        <v>0.20121773356826772</v>
      </c>
      <c r="U7901" s="349">
        <v>0.49346456738677696</v>
      </c>
      <c r="V7901" s="361">
        <v>0</v>
      </c>
    </row>
    <row r="7902" spans="1:22" ht="16" hidden="1" customHeight="1" outlineLevel="1">
      <c r="A7902" s="65">
        <v>7893</v>
      </c>
      <c r="B7902" s="117">
        <v>1</v>
      </c>
      <c r="C7902" s="325">
        <v>1.5550007399363423E-4</v>
      </c>
      <c r="D7902" s="326">
        <v>1.506165606631577E-4</v>
      </c>
      <c r="E7902" s="327">
        <v>1.575914934529932E-4</v>
      </c>
      <c r="F7902" s="332">
        <v>0</v>
      </c>
      <c r="G7902" s="326">
        <v>0</v>
      </c>
      <c r="H7902" s="327">
        <v>0</v>
      </c>
      <c r="I7902" s="332">
        <v>3.1205142607501694E-4</v>
      </c>
      <c r="J7902" s="326">
        <v>3.1651280170966298E-4</v>
      </c>
      <c r="K7902" s="327">
        <v>3.7736858213412286E-4</v>
      </c>
      <c r="L7902" s="336">
        <v>5.8741981719495287E-5</v>
      </c>
      <c r="M7902" s="337">
        <v>1.1415525114155251E-4</v>
      </c>
      <c r="N7902" s="345">
        <v>0</v>
      </c>
      <c r="O7902" s="346">
        <v>0</v>
      </c>
      <c r="P7902" s="347">
        <v>0</v>
      </c>
      <c r="Q7902" s="348">
        <v>0.26525198938992045</v>
      </c>
      <c r="R7902" s="346">
        <v>0.41375594575571628</v>
      </c>
      <c r="S7902" s="347">
        <v>0.48311760657041625</v>
      </c>
      <c r="T7902" s="349">
        <v>0.14473222612991657</v>
      </c>
      <c r="U7902" s="349">
        <v>0.43254301585754523</v>
      </c>
      <c r="V7902" s="361">
        <v>0</v>
      </c>
    </row>
    <row r="7903" spans="1:22" ht="16" hidden="1" customHeight="1" outlineLevel="1">
      <c r="A7903" s="65">
        <v>7894</v>
      </c>
      <c r="B7903" s="117">
        <v>1</v>
      </c>
      <c r="C7903" s="325">
        <v>1.4159325842082841E-4</v>
      </c>
      <c r="D7903" s="326">
        <v>1.3947634002807452E-4</v>
      </c>
      <c r="E7903" s="327">
        <v>1.4166110540884803E-4</v>
      </c>
      <c r="F7903" s="332">
        <v>0</v>
      </c>
      <c r="G7903" s="326">
        <v>0</v>
      </c>
      <c r="H7903" s="327">
        <v>0</v>
      </c>
      <c r="I7903" s="332">
        <v>3.298829361364465E-4</v>
      </c>
      <c r="J7903" s="326">
        <v>3.3912085897463891E-4</v>
      </c>
      <c r="K7903" s="327">
        <v>3.6251155134144086E-4</v>
      </c>
      <c r="L7903" s="336">
        <v>3.7594868300476983E-5</v>
      </c>
      <c r="M7903" s="337">
        <v>1.1415525114155251E-4</v>
      </c>
      <c r="N7903" s="345">
        <v>0</v>
      </c>
      <c r="O7903" s="346">
        <v>0</v>
      </c>
      <c r="P7903" s="347">
        <v>0</v>
      </c>
      <c r="Q7903" s="348">
        <v>0.26525198938992045</v>
      </c>
      <c r="R7903" s="346">
        <v>0.41132839448982927</v>
      </c>
      <c r="S7903" s="347">
        <v>0.44223144211595145</v>
      </c>
      <c r="T7903" s="349">
        <v>0.12019811683851152</v>
      </c>
      <c r="U7903" s="349">
        <v>0.25842529116432167</v>
      </c>
      <c r="V7903" s="361">
        <v>0</v>
      </c>
    </row>
    <row r="7904" spans="1:22" ht="16" hidden="1" customHeight="1" outlineLevel="1">
      <c r="A7904" s="65">
        <v>7895</v>
      </c>
      <c r="B7904" s="117">
        <v>1</v>
      </c>
      <c r="C7904" s="325">
        <v>1.3329917111066511E-4</v>
      </c>
      <c r="D7904" s="326">
        <v>1.3681279687448571E-4</v>
      </c>
      <c r="E7904" s="327">
        <v>1.3177596233910973E-4</v>
      </c>
      <c r="F7904" s="332">
        <v>0</v>
      </c>
      <c r="G7904" s="326">
        <v>0</v>
      </c>
      <c r="H7904" s="327">
        <v>0</v>
      </c>
      <c r="I7904" s="332">
        <v>3.3434081365180389E-4</v>
      </c>
      <c r="J7904" s="326">
        <v>3.4364247042763409E-4</v>
      </c>
      <c r="K7904" s="327">
        <v>3.7142576981705005E-4</v>
      </c>
      <c r="L7904" s="336">
        <v>2.3496792687798115E-5</v>
      </c>
      <c r="M7904" s="337">
        <v>1.1415525114155251E-4</v>
      </c>
      <c r="N7904" s="345">
        <v>0</v>
      </c>
      <c r="O7904" s="346">
        <v>0</v>
      </c>
      <c r="P7904" s="347">
        <v>0</v>
      </c>
      <c r="Q7904" s="348">
        <v>0.22988505747126439</v>
      </c>
      <c r="R7904" s="346">
        <v>0.40478794763504788</v>
      </c>
      <c r="S7904" s="347">
        <v>0.37418984986039683</v>
      </c>
      <c r="T7904" s="349">
        <v>0.11515816415461824</v>
      </c>
      <c r="U7904" s="349">
        <v>0.24054186797348268</v>
      </c>
      <c r="V7904" s="361">
        <v>0</v>
      </c>
    </row>
    <row r="7905" spans="1:22" ht="16" hidden="1" customHeight="1" outlineLevel="1">
      <c r="A7905" s="65">
        <v>7896</v>
      </c>
      <c r="B7905" s="117">
        <v>1</v>
      </c>
      <c r="C7905" s="325">
        <v>1.1748602800990163E-4</v>
      </c>
      <c r="D7905" s="326">
        <v>1.2547815703111136E-4</v>
      </c>
      <c r="E7905" s="327">
        <v>1.161828626411761E-4</v>
      </c>
      <c r="F7905" s="332">
        <v>0</v>
      </c>
      <c r="G7905" s="326">
        <v>0</v>
      </c>
      <c r="H7905" s="327">
        <v>0</v>
      </c>
      <c r="I7905" s="332">
        <v>3.3656975240948253E-4</v>
      </c>
      <c r="J7905" s="326">
        <v>3.5556308244007596E-4</v>
      </c>
      <c r="K7905" s="327">
        <v>3.7142576981705005E-4</v>
      </c>
      <c r="L7905" s="336">
        <v>9.3987170751192458E-6</v>
      </c>
      <c r="M7905" s="337">
        <v>1.1415525114155251E-4</v>
      </c>
      <c r="N7905" s="345">
        <v>0</v>
      </c>
      <c r="O7905" s="346">
        <v>0</v>
      </c>
      <c r="P7905" s="347">
        <v>0</v>
      </c>
      <c r="Q7905" s="348">
        <v>0.22988505747126439</v>
      </c>
      <c r="R7905" s="346">
        <v>0.38127520031405893</v>
      </c>
      <c r="S7905" s="347">
        <v>0.3274576166114842</v>
      </c>
      <c r="T7905" s="349">
        <v>6.9228029318383219E-2</v>
      </c>
      <c r="U7905" s="349">
        <v>0.19770026076905522</v>
      </c>
      <c r="V7905" s="361">
        <v>0</v>
      </c>
    </row>
    <row r="7906" spans="1:22" ht="16" hidden="1" customHeight="1" outlineLevel="1">
      <c r="A7906" s="65">
        <v>7897</v>
      </c>
      <c r="B7906" s="117">
        <v>1</v>
      </c>
      <c r="C7906" s="325">
        <v>1.0636682580584699E-4</v>
      </c>
      <c r="D7906" s="326">
        <v>1.1264648928389514E-4</v>
      </c>
      <c r="E7906" s="327">
        <v>1.0341779599993924E-4</v>
      </c>
      <c r="F7906" s="332">
        <v>0</v>
      </c>
      <c r="G7906" s="326">
        <v>0</v>
      </c>
      <c r="H7906" s="327">
        <v>0</v>
      </c>
      <c r="I7906" s="332">
        <v>3.4771444619787601E-4</v>
      </c>
      <c r="J7906" s="326">
        <v>3.9584652993039676E-4</v>
      </c>
      <c r="K7906" s="327">
        <v>3.6251155134144086E-4</v>
      </c>
      <c r="L7906" s="336">
        <v>5.8741981719495289E-6</v>
      </c>
      <c r="M7906" s="337">
        <v>1.1415525114155251E-4</v>
      </c>
      <c r="N7906" s="345">
        <v>0</v>
      </c>
      <c r="O7906" s="346">
        <v>0</v>
      </c>
      <c r="P7906" s="347">
        <v>0</v>
      </c>
      <c r="Q7906" s="348">
        <v>0.19451812555260833</v>
      </c>
      <c r="R7906" s="346">
        <v>0.37059605583726529</v>
      </c>
      <c r="S7906" s="347">
        <v>0.23728188655351481</v>
      </c>
      <c r="T7906" s="349">
        <v>4.4313546239514535E-2</v>
      </c>
      <c r="U7906" s="349">
        <v>0.18030814041312937</v>
      </c>
      <c r="V7906" s="361">
        <v>0</v>
      </c>
    </row>
    <row r="7907" spans="1:22" ht="16" hidden="1" customHeight="1" outlineLevel="1">
      <c r="A7907" s="65">
        <v>7898</v>
      </c>
      <c r="B7907" s="117">
        <v>1</v>
      </c>
      <c r="C7907" s="325">
        <v>9.9179033487318137E-5</v>
      </c>
      <c r="D7907" s="326">
        <v>9.5440389350127938E-5</v>
      </c>
      <c r="E7907" s="327">
        <v>9.1911074342645451E-5</v>
      </c>
      <c r="F7907" s="332">
        <v>0</v>
      </c>
      <c r="G7907" s="326">
        <v>0</v>
      </c>
      <c r="H7907" s="327">
        <v>0</v>
      </c>
      <c r="I7907" s="332">
        <v>3.4771444619787601E-4</v>
      </c>
      <c r="J7907" s="326">
        <v>4.1064453104929004E-4</v>
      </c>
      <c r="K7907" s="327">
        <v>3.7439717597558643E-4</v>
      </c>
      <c r="L7907" s="336">
        <v>2.3496792687798115E-6</v>
      </c>
      <c r="M7907" s="337">
        <v>1.1415525114155251E-4</v>
      </c>
      <c r="N7907" s="345">
        <v>0</v>
      </c>
      <c r="O7907" s="346">
        <v>0</v>
      </c>
      <c r="P7907" s="347">
        <v>0</v>
      </c>
      <c r="Q7907" s="348">
        <v>0.21220159151193635</v>
      </c>
      <c r="R7907" s="346">
        <v>0.35875036059459853</v>
      </c>
      <c r="S7907" s="347">
        <v>0.27914326211809898</v>
      </c>
      <c r="T7907" s="349">
        <v>9.6995315803229225E-3</v>
      </c>
      <c r="U7907" s="349">
        <v>0.16085254815056829</v>
      </c>
      <c r="V7907" s="361">
        <v>0</v>
      </c>
    </row>
    <row r="7908" spans="1:22" ht="16" hidden="1" customHeight="1" outlineLevel="1">
      <c r="A7908" s="65">
        <v>7899</v>
      </c>
      <c r="B7908" s="117">
        <v>1</v>
      </c>
      <c r="C7908" s="325">
        <v>9.4397589031948947E-5</v>
      </c>
      <c r="D7908" s="326">
        <v>8.7974691751747594E-5</v>
      </c>
      <c r="E7908" s="327">
        <v>8.489288221570526E-5</v>
      </c>
      <c r="F7908" s="332">
        <v>0</v>
      </c>
      <c r="G7908" s="326">
        <v>0</v>
      </c>
      <c r="H7908" s="327">
        <v>0</v>
      </c>
      <c r="I7908" s="332">
        <v>3.4771444619787601E-4</v>
      </c>
      <c r="J7908" s="326">
        <v>3.9872391903684817E-4</v>
      </c>
      <c r="K7908" s="327">
        <v>3.7142576981705005E-4</v>
      </c>
      <c r="L7908" s="336">
        <v>1.1748396343899057E-6</v>
      </c>
      <c r="M7908" s="337">
        <v>1.1415525114155251E-4</v>
      </c>
      <c r="N7908" s="345">
        <v>0</v>
      </c>
      <c r="O7908" s="346">
        <v>0</v>
      </c>
      <c r="P7908" s="347">
        <v>0</v>
      </c>
      <c r="Q7908" s="348">
        <v>0.2387267904509284</v>
      </c>
      <c r="R7908" s="346">
        <v>0.35264868002978844</v>
      </c>
      <c r="S7908" s="347">
        <v>0.31471765068842983</v>
      </c>
      <c r="T7908" s="349">
        <v>2.3773361716477757E-3</v>
      </c>
      <c r="U7908" s="349">
        <v>0.13599262470396242</v>
      </c>
      <c r="V7908" s="361">
        <v>0</v>
      </c>
    </row>
    <row r="7909" spans="1:22" ht="16" hidden="1" customHeight="1" outlineLevel="1">
      <c r="A7909" s="65">
        <v>7900</v>
      </c>
      <c r="B7909" s="117">
        <v>1</v>
      </c>
      <c r="C7909" s="325">
        <v>9.1609975663197758E-5</v>
      </c>
      <c r="D7909" s="326">
        <v>8.5058403627380269E-5</v>
      </c>
      <c r="E7909" s="327">
        <v>8.1143792521276963E-5</v>
      </c>
      <c r="F7909" s="332">
        <v>0</v>
      </c>
      <c r="G7909" s="326">
        <v>0</v>
      </c>
      <c r="H7909" s="327">
        <v>0</v>
      </c>
      <c r="I7909" s="332">
        <v>3.6777489501698427E-4</v>
      </c>
      <c r="J7909" s="326">
        <v>3.9749075227694041E-4</v>
      </c>
      <c r="K7909" s="327">
        <v>3.8925420676826842E-4</v>
      </c>
      <c r="L7909" s="336">
        <v>1.409807561267887E-5</v>
      </c>
      <c r="M7909" s="337">
        <v>1.1415525114155251E-4</v>
      </c>
      <c r="N7909" s="345">
        <v>0</v>
      </c>
      <c r="O7909" s="346">
        <v>0</v>
      </c>
      <c r="P7909" s="347">
        <v>0</v>
      </c>
      <c r="Q7909" s="348">
        <v>0.21220159151193635</v>
      </c>
      <c r="R7909" s="346">
        <v>0.34019721531616642</v>
      </c>
      <c r="S7909" s="347">
        <v>0.28545618747578816</v>
      </c>
      <c r="T7909" s="349">
        <v>2.4724296185136864E-3</v>
      </c>
      <c r="U7909" s="349">
        <v>0.129703948417074</v>
      </c>
      <c r="V7909" s="361">
        <v>0</v>
      </c>
    </row>
    <row r="7910" spans="1:22" ht="16" hidden="1" customHeight="1" outlineLevel="1">
      <c r="A7910" s="65">
        <v>7901</v>
      </c>
      <c r="B7910" s="117">
        <v>1</v>
      </c>
      <c r="C7910" s="325">
        <v>9.1153707107325925E-5</v>
      </c>
      <c r="D7910" s="326">
        <v>8.4786216735772651E-5</v>
      </c>
      <c r="E7910" s="327">
        <v>8.0118954853941881E-5</v>
      </c>
      <c r="F7910" s="332">
        <v>0</v>
      </c>
      <c r="G7910" s="326">
        <v>0</v>
      </c>
      <c r="H7910" s="327">
        <v>0</v>
      </c>
      <c r="I7910" s="332">
        <v>3.6554595625930552E-4</v>
      </c>
      <c r="J7910" s="326">
        <v>3.8351486233131893E-4</v>
      </c>
      <c r="K7910" s="327">
        <v>3.8033998829265929E-4</v>
      </c>
      <c r="L7910" s="336">
        <v>3.7594868300476983E-5</v>
      </c>
      <c r="M7910" s="337">
        <v>1.1415525114155251E-4</v>
      </c>
      <c r="N7910" s="345">
        <v>0</v>
      </c>
      <c r="O7910" s="346">
        <v>0</v>
      </c>
      <c r="P7910" s="347">
        <v>0</v>
      </c>
      <c r="Q7910" s="348">
        <v>0.19451812555260833</v>
      </c>
      <c r="R7910" s="346">
        <v>0.32181489505404609</v>
      </c>
      <c r="S7910" s="347">
        <v>0.27921069846517177</v>
      </c>
      <c r="T7910" s="349">
        <v>3.2331771934409744E-3</v>
      </c>
      <c r="U7910" s="349">
        <v>0.13422393449827508</v>
      </c>
      <c r="V7910" s="361">
        <v>0</v>
      </c>
    </row>
    <row r="7911" spans="1:22" ht="16" hidden="1" customHeight="1" outlineLevel="1">
      <c r="A7911" s="65">
        <v>7902</v>
      </c>
      <c r="B7911" s="117">
        <v>1</v>
      </c>
      <c r="C7911" s="325">
        <v>9.2716270654832189E-5</v>
      </c>
      <c r="D7911" s="326">
        <v>8.6769292660342435E-5</v>
      </c>
      <c r="E7911" s="327">
        <v>8.1325409323083171E-5</v>
      </c>
      <c r="F7911" s="332">
        <v>0</v>
      </c>
      <c r="G7911" s="326">
        <v>0</v>
      </c>
      <c r="H7911" s="327">
        <v>0</v>
      </c>
      <c r="I7911" s="332">
        <v>3.4771444619787601E-4</v>
      </c>
      <c r="J7911" s="326">
        <v>3.6008469389307114E-4</v>
      </c>
      <c r="K7911" s="327">
        <v>3.5656873902436805E-4</v>
      </c>
      <c r="L7911" s="336">
        <v>9.3987170751192462E-5</v>
      </c>
      <c r="M7911" s="337">
        <v>1.1415525114155251E-4</v>
      </c>
      <c r="N7911" s="345">
        <v>0</v>
      </c>
      <c r="O7911" s="346">
        <v>0</v>
      </c>
      <c r="P7911" s="347">
        <v>0</v>
      </c>
      <c r="Q7911" s="348">
        <v>0.1856763925729443</v>
      </c>
      <c r="R7911" s="346">
        <v>0.32640674200714681</v>
      </c>
      <c r="S7911" s="347">
        <v>0.24675905440014909</v>
      </c>
      <c r="T7911" s="349">
        <v>3.1380837465750633E-3</v>
      </c>
      <c r="U7911" s="349">
        <v>0.13609088527094504</v>
      </c>
      <c r="V7911" s="361">
        <v>0</v>
      </c>
    </row>
    <row r="7912" spans="1:22" ht="16" hidden="1" customHeight="1" outlineLevel="1">
      <c r="A7912" s="65">
        <v>7903</v>
      </c>
      <c r="B7912" s="117">
        <v>1</v>
      </c>
      <c r="C7912" s="325">
        <v>9.972905585604034E-5</v>
      </c>
      <c r="D7912" s="326">
        <v>9.0404931855387027E-5</v>
      </c>
      <c r="E7912" s="327">
        <v>8.6747968119868751E-5</v>
      </c>
      <c r="F7912" s="332">
        <v>0</v>
      </c>
      <c r="G7912" s="326">
        <v>0</v>
      </c>
      <c r="H7912" s="327">
        <v>0</v>
      </c>
      <c r="I7912" s="332">
        <v>3.4548550744019731E-4</v>
      </c>
      <c r="J7912" s="326">
        <v>3.6748369445251778E-4</v>
      </c>
      <c r="K7912" s="327">
        <v>3.6251155134144086E-4</v>
      </c>
      <c r="L7912" s="336">
        <v>1.8210014333043539E-4</v>
      </c>
      <c r="M7912" s="337">
        <v>1.1415525114155251E-4</v>
      </c>
      <c r="N7912" s="345">
        <v>1.429007976433657E-3</v>
      </c>
      <c r="O7912" s="346">
        <v>1.4138902658538626E-2</v>
      </c>
      <c r="P7912" s="347">
        <v>4.4412340433823035E-3</v>
      </c>
      <c r="Q7912" s="348">
        <v>0.19451812555260833</v>
      </c>
      <c r="R7912" s="346">
        <v>0.33284917337046066</v>
      </c>
      <c r="S7912" s="347">
        <v>0.26443731435460477</v>
      </c>
      <c r="T7912" s="349">
        <v>5.7056068119546608E-3</v>
      </c>
      <c r="U7912" s="349">
        <v>0.13324132882844872</v>
      </c>
      <c r="V7912" s="361">
        <v>0</v>
      </c>
    </row>
    <row r="7913" spans="1:22" ht="16" hidden="1" customHeight="1" outlineLevel="1">
      <c r="A7913" s="65">
        <v>7904</v>
      </c>
      <c r="B7913" s="117">
        <v>1</v>
      </c>
      <c r="C7913" s="325">
        <v>1.2217371865242045E-4</v>
      </c>
      <c r="D7913" s="326">
        <v>1.0450032445649576E-4</v>
      </c>
      <c r="E7913" s="327">
        <v>1.0096596917555533E-4</v>
      </c>
      <c r="F7913" s="332">
        <v>0</v>
      </c>
      <c r="G7913" s="326">
        <v>0</v>
      </c>
      <c r="H7913" s="327">
        <v>0</v>
      </c>
      <c r="I7913" s="332">
        <v>3.4548550744019731E-4</v>
      </c>
      <c r="J7913" s="326">
        <v>3.3583241428155155E-4</v>
      </c>
      <c r="K7913" s="327">
        <v>3.6251155134144086E-4</v>
      </c>
      <c r="L7913" s="336">
        <v>1.5860335064263727E-4</v>
      </c>
      <c r="M7913" s="337">
        <v>1.1415525114155251E-4</v>
      </c>
      <c r="N7913" s="345">
        <v>5.2587493532758579E-2</v>
      </c>
      <c r="O7913" s="346">
        <v>0.12168335712061883</v>
      </c>
      <c r="P7913" s="347">
        <v>4.5418232185813548E-2</v>
      </c>
      <c r="Q7913" s="348">
        <v>0.19451812555260833</v>
      </c>
      <c r="R7913" s="346">
        <v>0.34968486217518768</v>
      </c>
      <c r="S7913" s="347">
        <v>0.3099453485915763</v>
      </c>
      <c r="T7913" s="349">
        <v>2.2727333800952734E-2</v>
      </c>
      <c r="U7913" s="349">
        <v>0.15466213243066249</v>
      </c>
      <c r="V7913" s="361">
        <v>0</v>
      </c>
    </row>
    <row r="7914" spans="1:22" ht="16" hidden="1" customHeight="1" outlineLevel="1">
      <c r="A7914" s="65">
        <v>7905</v>
      </c>
      <c r="B7914" s="117">
        <v>1</v>
      </c>
      <c r="C7914" s="325">
        <v>1.4632470084267741E-4</v>
      </c>
      <c r="D7914" s="326">
        <v>1.2083153795295277E-4</v>
      </c>
      <c r="E7914" s="327">
        <v>1.2019140490961327E-4</v>
      </c>
      <c r="F7914" s="332">
        <v>0</v>
      </c>
      <c r="G7914" s="326">
        <v>0</v>
      </c>
      <c r="H7914" s="327">
        <v>0</v>
      </c>
      <c r="I7914" s="332">
        <v>3.5217232371323345E-4</v>
      </c>
      <c r="J7914" s="326">
        <v>2.4498912963501191E-4</v>
      </c>
      <c r="K7914" s="327">
        <v>3.5359733286583167E-4</v>
      </c>
      <c r="L7914" s="336">
        <v>1.4685495429873823E-4</v>
      </c>
      <c r="M7914" s="337">
        <v>1.1415525114155251E-4</v>
      </c>
      <c r="N7914" s="345">
        <v>0.18105531061414434</v>
      </c>
      <c r="O7914" s="346">
        <v>0.19310006673218161</v>
      </c>
      <c r="P7914" s="347">
        <v>0.14487055695888731</v>
      </c>
      <c r="Q7914" s="348">
        <v>0.19451812555260833</v>
      </c>
      <c r="R7914" s="346">
        <v>0.3619939646431965</v>
      </c>
      <c r="S7914" s="347">
        <v>0.3281734610765471</v>
      </c>
      <c r="T7914" s="349">
        <v>8.900746626649271E-2</v>
      </c>
      <c r="U7914" s="349">
        <v>0.23209145921297633</v>
      </c>
      <c r="V7914" s="361">
        <v>0</v>
      </c>
    </row>
    <row r="7915" spans="1:22" ht="16" hidden="1" customHeight="1" outlineLevel="1">
      <c r="A7915" s="65">
        <v>7906</v>
      </c>
      <c r="B7915" s="117">
        <v>1</v>
      </c>
      <c r="C7915" s="325">
        <v>1.6261286326188279E-4</v>
      </c>
      <c r="D7915" s="326">
        <v>1.324189227671056E-4</v>
      </c>
      <c r="E7915" s="327">
        <v>1.3475966694021183E-4</v>
      </c>
      <c r="F7915" s="332">
        <v>0</v>
      </c>
      <c r="G7915" s="326">
        <v>0</v>
      </c>
      <c r="H7915" s="327">
        <v>0</v>
      </c>
      <c r="I7915" s="332">
        <v>3.4771444619787601E-4</v>
      </c>
      <c r="J7915" s="326">
        <v>2.939047444446871E-4</v>
      </c>
      <c r="K7915" s="327">
        <v>3.4468311439022243E-4</v>
      </c>
      <c r="L7915" s="336">
        <v>1.644775488145868E-4</v>
      </c>
      <c r="M7915" s="337">
        <v>1.1415525114155251E-4</v>
      </c>
      <c r="N7915" s="345">
        <v>0.33353046169961559</v>
      </c>
      <c r="O7915" s="346">
        <v>0.24495382278103109</v>
      </c>
      <c r="P7915" s="347">
        <v>0.24989205530623215</v>
      </c>
      <c r="Q7915" s="348">
        <v>0.19451812555260833</v>
      </c>
      <c r="R7915" s="346">
        <v>0.38702869829089853</v>
      </c>
      <c r="S7915" s="347">
        <v>0.37395642157877629</v>
      </c>
      <c r="T7915" s="349">
        <v>0.15814040213801001</v>
      </c>
      <c r="U7915" s="349">
        <v>0.3640554006706509</v>
      </c>
      <c r="V7915" s="361">
        <v>5.5084121866257156E-2</v>
      </c>
    </row>
    <row r="7916" spans="1:22" ht="16" hidden="1" customHeight="1" outlineLevel="1">
      <c r="A7916" s="65">
        <v>7907</v>
      </c>
      <c r="B7916" s="117">
        <v>1</v>
      </c>
      <c r="C7916" s="325">
        <v>1.6575674111946542E-4</v>
      </c>
      <c r="D7916" s="326">
        <v>1.3840703438247316E-4</v>
      </c>
      <c r="E7916" s="327">
        <v>1.4429454903503816E-4</v>
      </c>
      <c r="F7916" s="332">
        <v>0</v>
      </c>
      <c r="G7916" s="326">
        <v>0</v>
      </c>
      <c r="H7916" s="327">
        <v>0</v>
      </c>
      <c r="I7916" s="332">
        <v>3.3879869116716123E-4</v>
      </c>
      <c r="J7916" s="326">
        <v>2.4909968550137118E-4</v>
      </c>
      <c r="K7916" s="327">
        <v>3.327974897560768E-4</v>
      </c>
      <c r="L7916" s="336">
        <v>1.8797434150238492E-4</v>
      </c>
      <c r="M7916" s="337">
        <v>1.1415525114155251E-4</v>
      </c>
      <c r="N7916" s="345">
        <v>0.38626085603001747</v>
      </c>
      <c r="O7916" s="346">
        <v>0.25932509117173697</v>
      </c>
      <c r="P7916" s="347">
        <v>0.29879364173608808</v>
      </c>
      <c r="Q7916" s="348">
        <v>0.1856763925729443</v>
      </c>
      <c r="R7916" s="346">
        <v>0.40997693463884305</v>
      </c>
      <c r="S7916" s="347">
        <v>0.42602636907525865</v>
      </c>
      <c r="T7916" s="349">
        <v>0.19294460369093344</v>
      </c>
      <c r="U7916" s="349">
        <v>0.37633797154347981</v>
      </c>
      <c r="V7916" s="361">
        <v>0.11179287833676629</v>
      </c>
    </row>
    <row r="7917" spans="1:22" ht="16" hidden="1" customHeight="1" outlineLevel="1">
      <c r="A7917" s="65">
        <v>7908</v>
      </c>
      <c r="B7917" s="117">
        <v>1</v>
      </c>
      <c r="C7917" s="325">
        <v>1.6595049899935618E-4</v>
      </c>
      <c r="D7917" s="326">
        <v>1.407011810403088E-4</v>
      </c>
      <c r="E7917" s="327">
        <v>1.4607179916699897E-4</v>
      </c>
      <c r="F7917" s="332">
        <v>0</v>
      </c>
      <c r="G7917" s="326">
        <v>0</v>
      </c>
      <c r="H7917" s="327">
        <v>0</v>
      </c>
      <c r="I7917" s="332">
        <v>3.1873824234805303E-4</v>
      </c>
      <c r="J7917" s="326">
        <v>2.0676096007787075E-4</v>
      </c>
      <c r="K7917" s="327">
        <v>3.2982608359754043E-4</v>
      </c>
      <c r="L7917" s="336">
        <v>2.0677177565262342E-4</v>
      </c>
      <c r="M7917" s="337">
        <v>1.1415525114155251E-4</v>
      </c>
      <c r="N7917" s="345">
        <v>0.38969047517345828</v>
      </c>
      <c r="O7917" s="346">
        <v>0.22027115567415761</v>
      </c>
      <c r="P7917" s="347">
        <v>0.19978948941844246</v>
      </c>
      <c r="Q7917" s="348">
        <v>0.15915119363395228</v>
      </c>
      <c r="R7917" s="346">
        <v>0.40982998030185147</v>
      </c>
      <c r="S7917" s="347">
        <v>0.47259261038962358</v>
      </c>
      <c r="T7917" s="349">
        <v>0.16612825167474654</v>
      </c>
      <c r="U7917" s="349">
        <v>0.32190161743510182</v>
      </c>
      <c r="V7917" s="361">
        <v>0.1420104712109671</v>
      </c>
    </row>
    <row r="7918" spans="1:22" ht="16" hidden="1" customHeight="1" outlineLevel="1">
      <c r="A7918" s="65">
        <v>7909</v>
      </c>
      <c r="B7918" s="117">
        <v>1</v>
      </c>
      <c r="C7918" s="325">
        <v>1.6379416130379753E-4</v>
      </c>
      <c r="D7918" s="326">
        <v>1.2911379622615595E-4</v>
      </c>
      <c r="E7918" s="327">
        <v>1.5179272842389476E-4</v>
      </c>
      <c r="F7918" s="332">
        <v>0</v>
      </c>
      <c r="G7918" s="326">
        <v>0</v>
      </c>
      <c r="H7918" s="327">
        <v>0</v>
      </c>
      <c r="I7918" s="332">
        <v>2.8753309974055135E-4</v>
      </c>
      <c r="J7918" s="326">
        <v>0</v>
      </c>
      <c r="K7918" s="327">
        <v>3.1199764664632205E-4</v>
      </c>
      <c r="L7918" s="336">
        <v>1.8797434150238492E-4</v>
      </c>
      <c r="M7918" s="337">
        <v>1.1415525114155251E-4</v>
      </c>
      <c r="N7918" s="345">
        <v>0.34782054146395214</v>
      </c>
      <c r="O7918" s="346">
        <v>0.18087144038261632</v>
      </c>
      <c r="P7918" s="347">
        <v>0.16597478541964047</v>
      </c>
      <c r="Q7918" s="348">
        <v>7.0733863837312116E-2</v>
      </c>
      <c r="R7918" s="346">
        <v>0.41276314303909412</v>
      </c>
      <c r="S7918" s="347">
        <v>0.42461023976533391</v>
      </c>
      <c r="T7918" s="349">
        <v>0.18838011824136972</v>
      </c>
      <c r="U7918" s="349">
        <v>0.26638439708991485</v>
      </c>
      <c r="V7918" s="361">
        <v>7.9162764151740256E-2</v>
      </c>
    </row>
    <row r="7919" spans="1:22" ht="16" hidden="1" customHeight="1" outlineLevel="1">
      <c r="A7919" s="65">
        <v>7910</v>
      </c>
      <c r="B7919" s="117">
        <v>1</v>
      </c>
      <c r="C7919" s="325">
        <v>1.4799976896560411E-4</v>
      </c>
      <c r="D7919" s="326">
        <v>1.3185510706306125E-4</v>
      </c>
      <c r="E7919" s="327">
        <v>1.4799174821466469E-4</v>
      </c>
      <c r="F7919" s="332">
        <v>0</v>
      </c>
      <c r="G7919" s="326">
        <v>0</v>
      </c>
      <c r="H7919" s="327">
        <v>0</v>
      </c>
      <c r="I7919" s="332">
        <v>2.4964114086001353E-4</v>
      </c>
      <c r="J7919" s="326">
        <v>0</v>
      </c>
      <c r="K7919" s="327">
        <v>3.030834281707128E-4</v>
      </c>
      <c r="L7919" s="336">
        <v>1.9032402077116473E-4</v>
      </c>
      <c r="M7919" s="337">
        <v>1.1415525114155251E-4</v>
      </c>
      <c r="N7919" s="345">
        <v>0.2053484462135165</v>
      </c>
      <c r="O7919" s="346">
        <v>0.16236316122463487</v>
      </c>
      <c r="P7919" s="347">
        <v>0.1081442127991729</v>
      </c>
      <c r="Q7919" s="348">
        <v>4.4208664898320073E-2</v>
      </c>
      <c r="R7919" s="346">
        <v>0.40965146582775541</v>
      </c>
      <c r="S7919" s="347">
        <v>0.45916791924190842</v>
      </c>
      <c r="T7919" s="349">
        <v>9.0148587628883642E-2</v>
      </c>
      <c r="U7919" s="349">
        <v>0.20035329607758628</v>
      </c>
      <c r="V7919" s="361">
        <v>5.7905855652589759E-2</v>
      </c>
    </row>
    <row r="7920" spans="1:22" ht="16" hidden="1" customHeight="1" outlineLevel="1">
      <c r="A7920" s="65">
        <v>7911</v>
      </c>
      <c r="B7920" s="117">
        <v>1</v>
      </c>
      <c r="C7920" s="325">
        <v>1.4931857259969941E-4</v>
      </c>
      <c r="D7920" s="326">
        <v>1.281417001847002E-4</v>
      </c>
      <c r="E7920" s="327">
        <v>1.4193353061155736E-4</v>
      </c>
      <c r="F7920" s="332">
        <v>0</v>
      </c>
      <c r="G7920" s="326">
        <v>0</v>
      </c>
      <c r="H7920" s="327">
        <v>0</v>
      </c>
      <c r="I7920" s="332">
        <v>2.2066493701019058E-4</v>
      </c>
      <c r="J7920" s="326">
        <v>1.3934784386957893E-4</v>
      </c>
      <c r="K7920" s="327">
        <v>3.0011202201217643E-4</v>
      </c>
      <c r="L7920" s="336">
        <v>2.1382081345896285E-4</v>
      </c>
      <c r="M7920" s="337">
        <v>1.1415525114155251E-4</v>
      </c>
      <c r="N7920" s="345">
        <v>6.7449176487668613E-2</v>
      </c>
      <c r="O7920" s="346">
        <v>8.5266900582422131E-2</v>
      </c>
      <c r="P7920" s="347">
        <v>5.3458368808453872E-2</v>
      </c>
      <c r="Q7920" s="348">
        <v>3.5366931918656058E-2</v>
      </c>
      <c r="R7920" s="346">
        <v>0.37764228083310475</v>
      </c>
      <c r="S7920" s="347">
        <v>0.47644675898019562</v>
      </c>
      <c r="T7920" s="349">
        <v>7.3126860639885577E-2</v>
      </c>
      <c r="U7920" s="349">
        <v>0.19013419711139257</v>
      </c>
      <c r="V7920" s="361">
        <v>4.1042637072363792E-3</v>
      </c>
    </row>
    <row r="7921" spans="1:22" ht="16" hidden="1" customHeight="1" outlineLevel="1">
      <c r="A7921" s="65">
        <v>7912</v>
      </c>
      <c r="B7921" s="117">
        <v>1</v>
      </c>
      <c r="C7921" s="325">
        <v>1.5557507704391454E-4</v>
      </c>
      <c r="D7921" s="326">
        <v>1.1976223230735141E-4</v>
      </c>
      <c r="E7921" s="327">
        <v>1.4879605119409221E-4</v>
      </c>
      <c r="F7921" s="332">
        <v>0</v>
      </c>
      <c r="G7921" s="326">
        <v>0</v>
      </c>
      <c r="H7921" s="327">
        <v>0</v>
      </c>
      <c r="I7921" s="332">
        <v>1.9614661067572496E-4</v>
      </c>
      <c r="J7921" s="326">
        <v>1.7469862432026854E-4</v>
      </c>
      <c r="K7921" s="327">
        <v>3.0605483432924929E-4</v>
      </c>
      <c r="L7921" s="336">
        <v>2.2321953053408208E-4</v>
      </c>
      <c r="M7921" s="337">
        <v>1.1415525114155251E-4</v>
      </c>
      <c r="N7921" s="345">
        <v>4.8586271198744349E-3</v>
      </c>
      <c r="O7921" s="346">
        <v>1.0638788036108916E-2</v>
      </c>
      <c r="P7921" s="347">
        <v>4.580788354923206E-3</v>
      </c>
      <c r="Q7921" s="348">
        <v>4.4208664898320073E-2</v>
      </c>
      <c r="R7921" s="346">
        <v>0.31840753956976753</v>
      </c>
      <c r="S7921" s="347">
        <v>0.4256840064629282</v>
      </c>
      <c r="T7921" s="349">
        <v>9.2525923800531415E-2</v>
      </c>
      <c r="U7921" s="349">
        <v>0.21322543035231104</v>
      </c>
      <c r="V7921" s="361">
        <v>0</v>
      </c>
    </row>
    <row r="7922" spans="1:22" ht="16" hidden="1" customHeight="1" outlineLevel="1">
      <c r="A7922" s="65">
        <v>7913</v>
      </c>
      <c r="B7922" s="117">
        <v>1</v>
      </c>
      <c r="C7922" s="325">
        <v>1.5996900573950218E-4</v>
      </c>
      <c r="D7922" s="326">
        <v>1.2050102529885781E-4</v>
      </c>
      <c r="E7922" s="327">
        <v>1.519224547108992E-4</v>
      </c>
      <c r="F7922" s="332">
        <v>0</v>
      </c>
      <c r="G7922" s="326">
        <v>0</v>
      </c>
      <c r="H7922" s="327">
        <v>0</v>
      </c>
      <c r="I7922" s="332">
        <v>1.9614661067572496E-4</v>
      </c>
      <c r="J7922" s="326">
        <v>2.149820718105893E-4</v>
      </c>
      <c r="K7922" s="327">
        <v>3.030834281707128E-4</v>
      </c>
      <c r="L7922" s="336">
        <v>2.2321953053408208E-4</v>
      </c>
      <c r="M7922" s="337">
        <v>1.1415525114155251E-4</v>
      </c>
      <c r="N7922" s="345">
        <v>0</v>
      </c>
      <c r="O7922" s="346">
        <v>0</v>
      </c>
      <c r="P7922" s="347">
        <v>0</v>
      </c>
      <c r="Q7922" s="348">
        <v>3.5366931918656058E-2</v>
      </c>
      <c r="R7922" s="346">
        <v>0.28918653982847309</v>
      </c>
      <c r="S7922" s="347">
        <v>0.4272661277074008</v>
      </c>
      <c r="T7922" s="349">
        <v>0.14149904893647558</v>
      </c>
      <c r="U7922" s="349">
        <v>0.28829650352704173</v>
      </c>
      <c r="V7922" s="361">
        <v>0</v>
      </c>
    </row>
    <row r="7923" spans="1:22" ht="16" hidden="1" customHeight="1" outlineLevel="1">
      <c r="A7923" s="65">
        <v>7914</v>
      </c>
      <c r="B7923" s="117">
        <v>1</v>
      </c>
      <c r="C7923" s="325">
        <v>1.6352540037362645E-4</v>
      </c>
      <c r="D7923" s="326">
        <v>1.3749326410350475E-4</v>
      </c>
      <c r="E7923" s="327">
        <v>1.5495804982680307E-4</v>
      </c>
      <c r="F7923" s="332">
        <v>0</v>
      </c>
      <c r="G7923" s="326">
        <v>0</v>
      </c>
      <c r="H7923" s="327">
        <v>0</v>
      </c>
      <c r="I7923" s="332">
        <v>2.2066493701019058E-4</v>
      </c>
      <c r="J7923" s="326">
        <v>2.178594609170408E-4</v>
      </c>
      <c r="K7923" s="327">
        <v>2.9714061585364005E-4</v>
      </c>
      <c r="L7923" s="336">
        <v>1.644775488145868E-4</v>
      </c>
      <c r="M7923" s="337">
        <v>1.1415525114155251E-4</v>
      </c>
      <c r="N7923" s="345">
        <v>0</v>
      </c>
      <c r="O7923" s="346">
        <v>0</v>
      </c>
      <c r="P7923" s="347">
        <v>0</v>
      </c>
      <c r="Q7923" s="348">
        <v>2.6525198938992044E-2</v>
      </c>
      <c r="R7923" s="346">
        <v>0.3417481306385407</v>
      </c>
      <c r="S7923" s="347">
        <v>0.43842397238598252</v>
      </c>
      <c r="T7923" s="349">
        <v>0.21614740472621574</v>
      </c>
      <c r="U7923" s="349">
        <v>0.36710147824711242</v>
      </c>
      <c r="V7923" s="361">
        <v>0</v>
      </c>
    </row>
    <row r="7924" spans="1:22" ht="16" hidden="1" customHeight="1" outlineLevel="1">
      <c r="A7924" s="65">
        <v>7915</v>
      </c>
      <c r="B7924" s="117">
        <v>1</v>
      </c>
      <c r="C7924" s="325">
        <v>1.6934438702453981E-4</v>
      </c>
      <c r="D7924" s="326">
        <v>1.5011107072160069E-4</v>
      </c>
      <c r="E7924" s="327">
        <v>1.6324755956638676E-4</v>
      </c>
      <c r="F7924" s="332">
        <v>0</v>
      </c>
      <c r="G7924" s="326">
        <v>0</v>
      </c>
      <c r="H7924" s="327">
        <v>0</v>
      </c>
      <c r="I7924" s="332">
        <v>2.429543245869775E-4</v>
      </c>
      <c r="J7924" s="326">
        <v>2.4293385170183227E-4</v>
      </c>
      <c r="K7924" s="327">
        <v>2.7931217890242167E-4</v>
      </c>
      <c r="L7924" s="336">
        <v>1.1748396343899057E-4</v>
      </c>
      <c r="M7924" s="337">
        <v>1.1415525114155251E-4</v>
      </c>
      <c r="N7924" s="345">
        <v>0</v>
      </c>
      <c r="O7924" s="346">
        <v>0</v>
      </c>
      <c r="P7924" s="347">
        <v>0</v>
      </c>
      <c r="Q7924" s="348">
        <v>2.6525198938992044E-2</v>
      </c>
      <c r="R7924" s="346">
        <v>0.41246286920632108</v>
      </c>
      <c r="S7924" s="347">
        <v>0.46461974869715417</v>
      </c>
      <c r="T7924" s="349">
        <v>0.2693997349711259</v>
      </c>
      <c r="U7924" s="349">
        <v>0.44659427693606157</v>
      </c>
      <c r="V7924" s="361">
        <v>0</v>
      </c>
    </row>
    <row r="7925" spans="1:22" ht="16" hidden="1" customHeight="1" outlineLevel="1">
      <c r="A7925" s="65">
        <v>7916</v>
      </c>
      <c r="B7925" s="117">
        <v>1</v>
      </c>
      <c r="C7925" s="325">
        <v>1.6358165266133667E-4</v>
      </c>
      <c r="D7925" s="326">
        <v>1.5434940946234787E-4</v>
      </c>
      <c r="E7925" s="327">
        <v>1.6005629290607757E-4</v>
      </c>
      <c r="F7925" s="332">
        <v>0</v>
      </c>
      <c r="G7925" s="326">
        <v>0</v>
      </c>
      <c r="H7925" s="327">
        <v>0</v>
      </c>
      <c r="I7925" s="332">
        <v>2.5409901837537098E-4</v>
      </c>
      <c r="J7925" s="326">
        <v>2.9965952265759003E-4</v>
      </c>
      <c r="K7925" s="327">
        <v>2.7634077274388524E-4</v>
      </c>
      <c r="L7925" s="336">
        <v>8.811297257924293E-5</v>
      </c>
      <c r="M7925" s="337">
        <v>1.1415525114155251E-4</v>
      </c>
      <c r="N7925" s="345">
        <v>0</v>
      </c>
      <c r="O7925" s="346">
        <v>0</v>
      </c>
      <c r="P7925" s="347">
        <v>0</v>
      </c>
      <c r="Q7925" s="348">
        <v>1.7683465959328029E-2</v>
      </c>
      <c r="R7925" s="346">
        <v>0.45989437844381931</v>
      </c>
      <c r="S7925" s="347">
        <v>0.47510324689430999</v>
      </c>
      <c r="T7925" s="349">
        <v>0.28594599472579441</v>
      </c>
      <c r="U7925" s="349">
        <v>0.47705505270067744</v>
      </c>
      <c r="V7925" s="361">
        <v>0</v>
      </c>
    </row>
    <row r="7926" spans="1:22" ht="16" hidden="1" customHeight="1" outlineLevel="1">
      <c r="A7926" s="65">
        <v>7917</v>
      </c>
      <c r="B7926" s="117">
        <v>1</v>
      </c>
      <c r="C7926" s="325">
        <v>1.5664387051040883E-4</v>
      </c>
      <c r="D7926" s="326">
        <v>1.5403833872908203E-4</v>
      </c>
      <c r="E7926" s="327">
        <v>1.5510074874250797E-4</v>
      </c>
      <c r="F7926" s="332">
        <v>0</v>
      </c>
      <c r="G7926" s="326">
        <v>0</v>
      </c>
      <c r="H7926" s="327">
        <v>0</v>
      </c>
      <c r="I7926" s="332">
        <v>2.6078583464840701E-4</v>
      </c>
      <c r="J7926" s="326">
        <v>3.5720730478661967E-4</v>
      </c>
      <c r="K7926" s="327">
        <v>2.7931217890242167E-4</v>
      </c>
      <c r="L7926" s="336">
        <v>5.8741981719495287E-5</v>
      </c>
      <c r="M7926" s="337">
        <v>1.1415525114155251E-4</v>
      </c>
      <c r="N7926" s="345">
        <v>0</v>
      </c>
      <c r="O7926" s="346">
        <v>0</v>
      </c>
      <c r="P7926" s="347">
        <v>0</v>
      </c>
      <c r="Q7926" s="348">
        <v>1.7683465959328029E-2</v>
      </c>
      <c r="R7926" s="346">
        <v>0.49015674351354033</v>
      </c>
      <c r="S7926" s="347">
        <v>0.41887828617856193</v>
      </c>
      <c r="T7926" s="349">
        <v>0.2453410929140504</v>
      </c>
      <c r="U7926" s="349">
        <v>0.40679874730809568</v>
      </c>
      <c r="V7926" s="361">
        <v>0</v>
      </c>
    </row>
    <row r="7927" spans="1:22" ht="16" hidden="1" customHeight="1" outlineLevel="1">
      <c r="A7927" s="65">
        <v>7918</v>
      </c>
      <c r="B7927" s="117">
        <v>1</v>
      </c>
      <c r="C7927" s="325">
        <v>1.439121027253277E-4</v>
      </c>
      <c r="D7927" s="326">
        <v>1.5131646981300585E-4</v>
      </c>
      <c r="E7927" s="327">
        <v>1.4394428806012617E-4</v>
      </c>
      <c r="F7927" s="332">
        <v>0</v>
      </c>
      <c r="G7927" s="326">
        <v>0</v>
      </c>
      <c r="H7927" s="327">
        <v>0</v>
      </c>
      <c r="I7927" s="332">
        <v>2.7638840595215787E-4</v>
      </c>
      <c r="J7927" s="326">
        <v>3.8187063998477522E-4</v>
      </c>
      <c r="K7927" s="327">
        <v>2.7039796042681243E-4</v>
      </c>
      <c r="L7927" s="336">
        <v>3.7594868300476983E-5</v>
      </c>
      <c r="M7927" s="337">
        <v>1.1415525114155251E-4</v>
      </c>
      <c r="N7927" s="345">
        <v>0</v>
      </c>
      <c r="O7927" s="346">
        <v>0</v>
      </c>
      <c r="P7927" s="347">
        <v>0</v>
      </c>
      <c r="Q7927" s="348">
        <v>2.6525198938992044E-2</v>
      </c>
      <c r="R7927" s="346">
        <v>0.49766144712330468</v>
      </c>
      <c r="S7927" s="347">
        <v>0.32501439946456823</v>
      </c>
      <c r="T7927" s="349">
        <v>0.11877171513552286</v>
      </c>
      <c r="U7927" s="349">
        <v>0.28220434837411851</v>
      </c>
      <c r="V7927" s="361">
        <v>0</v>
      </c>
    </row>
    <row r="7928" spans="1:22" ht="16" hidden="1" customHeight="1" outlineLevel="1">
      <c r="A7928" s="65">
        <v>7919</v>
      </c>
      <c r="B7928" s="117">
        <v>1</v>
      </c>
      <c r="C7928" s="325">
        <v>1.3246788730339178E-4</v>
      </c>
      <c r="D7928" s="326">
        <v>1.3934024658227072E-4</v>
      </c>
      <c r="E7928" s="327">
        <v>1.3247648428893371E-4</v>
      </c>
      <c r="F7928" s="332">
        <v>0</v>
      </c>
      <c r="G7928" s="326">
        <v>0</v>
      </c>
      <c r="H7928" s="327">
        <v>0</v>
      </c>
      <c r="I7928" s="332">
        <v>2.9421991601358738E-4</v>
      </c>
      <c r="J7928" s="326">
        <v>3.5104147098708073E-4</v>
      </c>
      <c r="K7928" s="327">
        <v>2.7634077274388524E-4</v>
      </c>
      <c r="L7928" s="336">
        <v>2.3496792687798115E-5</v>
      </c>
      <c r="M7928" s="337">
        <v>1.1415525114155251E-4</v>
      </c>
      <c r="N7928" s="345">
        <v>0</v>
      </c>
      <c r="O7928" s="346">
        <v>0</v>
      </c>
      <c r="P7928" s="347">
        <v>0</v>
      </c>
      <c r="Q7928" s="348">
        <v>2.6525198938992044E-2</v>
      </c>
      <c r="R7928" s="346">
        <v>0.49360294531629556</v>
      </c>
      <c r="S7928" s="347">
        <v>0.29482960186867885</v>
      </c>
      <c r="T7928" s="349">
        <v>9.5568914100240571E-2</v>
      </c>
      <c r="U7928" s="349">
        <v>0.24407924838485742</v>
      </c>
      <c r="V7928" s="361">
        <v>0</v>
      </c>
    </row>
    <row r="7929" spans="1:22" ht="16" hidden="1" customHeight="1" outlineLevel="1">
      <c r="A7929" s="65">
        <v>7920</v>
      </c>
      <c r="B7929" s="117">
        <v>1</v>
      </c>
      <c r="C7929" s="325">
        <v>1.1613597310485621E-4</v>
      </c>
      <c r="D7929" s="326">
        <v>1.2662523036002918E-4</v>
      </c>
      <c r="E7929" s="327">
        <v>1.1711689190760805E-4</v>
      </c>
      <c r="F7929" s="332">
        <v>0</v>
      </c>
      <c r="G7929" s="326">
        <v>0</v>
      </c>
      <c r="H7929" s="327">
        <v>0</v>
      </c>
      <c r="I7929" s="332">
        <v>3.1873824234805303E-4</v>
      </c>
      <c r="J7929" s="326">
        <v>3.1610174612302708E-4</v>
      </c>
      <c r="K7929" s="327">
        <v>2.6742655426827605E-4</v>
      </c>
      <c r="L7929" s="336">
        <v>9.3987170751192458E-6</v>
      </c>
      <c r="M7929" s="337">
        <v>1.1415525114155251E-4</v>
      </c>
      <c r="N7929" s="345">
        <v>0</v>
      </c>
      <c r="O7929" s="346">
        <v>0</v>
      </c>
      <c r="P7929" s="347">
        <v>0</v>
      </c>
      <c r="Q7929" s="348">
        <v>1.7683465959328029E-2</v>
      </c>
      <c r="R7929" s="346">
        <v>0.45647282090097901</v>
      </c>
      <c r="S7929" s="347">
        <v>0.26599349723564142</v>
      </c>
      <c r="T7929" s="349">
        <v>7.1224991702567353E-2</v>
      </c>
      <c r="U7929" s="349">
        <v>0.20241676798422151</v>
      </c>
      <c r="V7929" s="361">
        <v>0</v>
      </c>
    </row>
    <row r="7930" spans="1:22" ht="16" hidden="1" customHeight="1" outlineLevel="1">
      <c r="A7930" s="65">
        <v>7921</v>
      </c>
      <c r="B7930" s="117">
        <v>1</v>
      </c>
      <c r="C7930" s="325">
        <v>1.0501052064661154E-4</v>
      </c>
      <c r="D7930" s="326">
        <v>1.1492119402090166E-4</v>
      </c>
      <c r="E7930" s="327">
        <v>1.0450749681077653E-4</v>
      </c>
      <c r="F7930" s="332">
        <v>0</v>
      </c>
      <c r="G7930" s="326">
        <v>0</v>
      </c>
      <c r="H7930" s="327">
        <v>0</v>
      </c>
      <c r="I7930" s="332">
        <v>3.2542505862108911E-4</v>
      </c>
      <c r="J7930" s="326">
        <v>3.202123019893863E-4</v>
      </c>
      <c r="K7930" s="327">
        <v>2.5851233579266681E-4</v>
      </c>
      <c r="L7930" s="336">
        <v>5.8741981719495289E-6</v>
      </c>
      <c r="M7930" s="337">
        <v>1.1415525114155251E-4</v>
      </c>
      <c r="N7930" s="345">
        <v>0</v>
      </c>
      <c r="O7930" s="346">
        <v>0</v>
      </c>
      <c r="P7930" s="347">
        <v>0</v>
      </c>
      <c r="Q7930" s="348">
        <v>1.7683465959328029E-2</v>
      </c>
      <c r="R7930" s="346">
        <v>0.43320062116740732</v>
      </c>
      <c r="S7930" s="347">
        <v>0.22146067410878925</v>
      </c>
      <c r="T7930" s="349">
        <v>4.5644854495637287E-2</v>
      </c>
      <c r="U7930" s="349">
        <v>0.18138900664993832</v>
      </c>
      <c r="V7930" s="361">
        <v>0</v>
      </c>
    </row>
    <row r="7931" spans="1:22" ht="16" hidden="1" customHeight="1" outlineLevel="1">
      <c r="A7931" s="65">
        <v>7922</v>
      </c>
      <c r="B7931" s="117">
        <v>1</v>
      </c>
      <c r="C7931" s="325">
        <v>9.8785267473346555E-5</v>
      </c>
      <c r="D7931" s="326">
        <v>1.0094245294476763E-4</v>
      </c>
      <c r="E7931" s="327">
        <v>8.9848426379274862E-5</v>
      </c>
      <c r="F7931" s="332">
        <v>0</v>
      </c>
      <c r="G7931" s="326">
        <v>0</v>
      </c>
      <c r="H7931" s="327">
        <v>0</v>
      </c>
      <c r="I7931" s="332">
        <v>3.2765399737876781E-4</v>
      </c>
      <c r="J7931" s="326">
        <v>3.5720730478661967E-4</v>
      </c>
      <c r="K7931" s="327">
        <v>2.4959811731705767E-4</v>
      </c>
      <c r="L7931" s="336">
        <v>2.3496792687798115E-6</v>
      </c>
      <c r="M7931" s="337">
        <v>1.1415525114155251E-4</v>
      </c>
      <c r="N7931" s="345">
        <v>0</v>
      </c>
      <c r="O7931" s="346">
        <v>0</v>
      </c>
      <c r="P7931" s="347">
        <v>0</v>
      </c>
      <c r="Q7931" s="348">
        <v>8.8417329796640146E-3</v>
      </c>
      <c r="R7931" s="346">
        <v>0.41947167026211385</v>
      </c>
      <c r="S7931" s="347">
        <v>0.16424494266272083</v>
      </c>
      <c r="T7931" s="349">
        <v>5.1445554754457862E-2</v>
      </c>
      <c r="U7931" s="349">
        <v>0.17038382314788358</v>
      </c>
      <c r="V7931" s="361">
        <v>0</v>
      </c>
    </row>
    <row r="7932" spans="1:22" ht="16" hidden="1" customHeight="1" outlineLevel="1">
      <c r="A7932" s="65">
        <v>7923</v>
      </c>
      <c r="B7932" s="117">
        <v>1</v>
      </c>
      <c r="C7932" s="325">
        <v>9.1941239135269088E-5</v>
      </c>
      <c r="D7932" s="326">
        <v>9.2213030492494766E-5</v>
      </c>
      <c r="E7932" s="327">
        <v>8.3725345632665313E-5</v>
      </c>
      <c r="F7932" s="332">
        <v>0</v>
      </c>
      <c r="G7932" s="326">
        <v>0</v>
      </c>
      <c r="H7932" s="327">
        <v>0</v>
      </c>
      <c r="I7932" s="332">
        <v>3.4102762992483998E-4</v>
      </c>
      <c r="J7932" s="326">
        <v>3.3131080282855637E-4</v>
      </c>
      <c r="K7932" s="327">
        <v>2.6148374195120324E-4</v>
      </c>
      <c r="L7932" s="336">
        <v>1.1748396343899057E-6</v>
      </c>
      <c r="M7932" s="337">
        <v>1.1415525114155251E-4</v>
      </c>
      <c r="N7932" s="345">
        <v>0</v>
      </c>
      <c r="O7932" s="346">
        <v>0</v>
      </c>
      <c r="P7932" s="347">
        <v>0</v>
      </c>
      <c r="Q7932" s="348">
        <v>8.8417329796640146E-3</v>
      </c>
      <c r="R7932" s="346">
        <v>0.39945342347000889</v>
      </c>
      <c r="S7932" s="347">
        <v>0.1262480944319436</v>
      </c>
      <c r="T7932" s="349">
        <v>2.320280103528229E-2</v>
      </c>
      <c r="U7932" s="349">
        <v>0.1485699772777393</v>
      </c>
      <c r="V7932" s="361">
        <v>0</v>
      </c>
    </row>
    <row r="7933" spans="1:22" ht="16" hidden="1" customHeight="1" outlineLevel="1">
      <c r="A7933" s="65">
        <v>7924</v>
      </c>
      <c r="B7933" s="117">
        <v>1</v>
      </c>
      <c r="C7933" s="325">
        <v>9.0628685755363817E-5</v>
      </c>
      <c r="D7933" s="326">
        <v>8.8207994801696983E-5</v>
      </c>
      <c r="E7933" s="327">
        <v>7.9483296047620132E-5</v>
      </c>
      <c r="F7933" s="332">
        <v>0</v>
      </c>
      <c r="G7933" s="326">
        <v>0</v>
      </c>
      <c r="H7933" s="327">
        <v>0</v>
      </c>
      <c r="I7933" s="332">
        <v>3.4325656868251867E-4</v>
      </c>
      <c r="J7933" s="326">
        <v>3.44464581600906E-4</v>
      </c>
      <c r="K7933" s="327">
        <v>2.7039796042681243E-4</v>
      </c>
      <c r="L7933" s="336">
        <v>1.409807561267887E-5</v>
      </c>
      <c r="M7933" s="337">
        <v>1.1415525114155251E-4</v>
      </c>
      <c r="N7933" s="345">
        <v>0</v>
      </c>
      <c r="O7933" s="346">
        <v>0</v>
      </c>
      <c r="P7933" s="347">
        <v>0</v>
      </c>
      <c r="Q7933" s="348">
        <v>8.8417329796640146E-3</v>
      </c>
      <c r="R7933" s="346">
        <v>0.3730713083163803</v>
      </c>
      <c r="S7933" s="347">
        <v>0.10658829301684698</v>
      </c>
      <c r="T7933" s="349">
        <v>2.2822427247818643E-2</v>
      </c>
      <c r="U7933" s="349">
        <v>0.13884218114645874</v>
      </c>
      <c r="V7933" s="361">
        <v>0</v>
      </c>
    </row>
    <row r="7934" spans="1:22" ht="16" hidden="1" customHeight="1" outlineLevel="1">
      <c r="A7934" s="65">
        <v>7925</v>
      </c>
      <c r="B7934" s="117">
        <v>1</v>
      </c>
      <c r="C7934" s="325">
        <v>9.0109914657591732E-5</v>
      </c>
      <c r="D7934" s="326">
        <v>8.6672083056196848E-5</v>
      </c>
      <c r="E7934" s="327">
        <v>7.7005523965835332E-5</v>
      </c>
      <c r="F7934" s="332">
        <v>0</v>
      </c>
      <c r="G7934" s="326">
        <v>0</v>
      </c>
      <c r="H7934" s="327">
        <v>0</v>
      </c>
      <c r="I7934" s="332">
        <v>3.4771444619787601E-4</v>
      </c>
      <c r="J7934" s="326">
        <v>3.6460630534606631E-4</v>
      </c>
      <c r="K7934" s="327">
        <v>2.7931217890242167E-4</v>
      </c>
      <c r="L7934" s="336">
        <v>3.7594868300476983E-5</v>
      </c>
      <c r="M7934" s="337">
        <v>1.1415525114155251E-4</v>
      </c>
      <c r="N7934" s="345">
        <v>0</v>
      </c>
      <c r="O7934" s="346">
        <v>0</v>
      </c>
      <c r="P7934" s="347">
        <v>0</v>
      </c>
      <c r="Q7934" s="348">
        <v>8.8417329796640146E-3</v>
      </c>
      <c r="R7934" s="346">
        <v>0.39182692786870632</v>
      </c>
      <c r="S7934" s="347">
        <v>4.0486744238296332E-2</v>
      </c>
      <c r="T7934" s="349">
        <v>2.538995031319824E-2</v>
      </c>
      <c r="U7934" s="349">
        <v>0.13697523037378875</v>
      </c>
      <c r="V7934" s="361">
        <v>0</v>
      </c>
    </row>
    <row r="7935" spans="1:22" ht="16" hidden="1" customHeight="1" outlineLevel="1">
      <c r="A7935" s="65">
        <v>7926</v>
      </c>
      <c r="B7935" s="117">
        <v>1</v>
      </c>
      <c r="C7935" s="325">
        <v>9.17974832888985E-5</v>
      </c>
      <c r="D7935" s="326">
        <v>8.6613757293709504E-5</v>
      </c>
      <c r="E7935" s="327">
        <v>7.7887662717465522E-5</v>
      </c>
      <c r="F7935" s="332">
        <v>0</v>
      </c>
      <c r="G7935" s="326">
        <v>0</v>
      </c>
      <c r="H7935" s="327">
        <v>0</v>
      </c>
      <c r="I7935" s="332">
        <v>3.7891958880537774E-4</v>
      </c>
      <c r="J7935" s="326">
        <v>3.7447163942532852E-4</v>
      </c>
      <c r="K7935" s="327">
        <v>2.8525499121949443E-4</v>
      </c>
      <c r="L7935" s="336">
        <v>9.3987170751192462E-5</v>
      </c>
      <c r="M7935" s="337">
        <v>1.1415525114155251E-4</v>
      </c>
      <c r="N7935" s="345">
        <v>0</v>
      </c>
      <c r="O7935" s="346">
        <v>0</v>
      </c>
      <c r="P7935" s="347">
        <v>0</v>
      </c>
      <c r="Q7935" s="348">
        <v>8.8417329796640146E-3</v>
      </c>
      <c r="R7935" s="346">
        <v>0.37879609756936744</v>
      </c>
      <c r="S7935" s="347">
        <v>2.3882250981435042E-2</v>
      </c>
      <c r="T7935" s="349">
        <v>2.5009576525734597E-2</v>
      </c>
      <c r="U7935" s="349">
        <v>0.14198651928990297</v>
      </c>
      <c r="V7935" s="361">
        <v>0</v>
      </c>
    </row>
    <row r="7936" spans="1:22" ht="16" hidden="1" customHeight="1" outlineLevel="1">
      <c r="A7936" s="65">
        <v>7927</v>
      </c>
      <c r="B7936" s="117">
        <v>1</v>
      </c>
      <c r="C7936" s="325">
        <v>9.7803977565512614E-5</v>
      </c>
      <c r="D7936" s="326">
        <v>8.7838598305943778E-5</v>
      </c>
      <c r="E7936" s="327">
        <v>8.571015782383323E-5</v>
      </c>
      <c r="F7936" s="332">
        <v>0</v>
      </c>
      <c r="G7936" s="326">
        <v>0</v>
      </c>
      <c r="H7936" s="327">
        <v>0</v>
      </c>
      <c r="I7936" s="332">
        <v>4.0343791513984339E-4</v>
      </c>
      <c r="J7936" s="326">
        <v>3.707721391456052E-4</v>
      </c>
      <c r="K7936" s="327">
        <v>2.9119780353656729E-4</v>
      </c>
      <c r="L7936" s="336">
        <v>1.8210014333043539E-4</v>
      </c>
      <c r="M7936" s="337">
        <v>1.1415525114155251E-4</v>
      </c>
      <c r="N7936" s="345">
        <v>1.5719087740770229E-3</v>
      </c>
      <c r="O7936" s="346">
        <v>2.4349027004294335E-2</v>
      </c>
      <c r="P7936" s="347">
        <v>7.9466024653451588E-3</v>
      </c>
      <c r="Q7936" s="348">
        <v>8.8417329796640146E-3</v>
      </c>
      <c r="R7936" s="346">
        <v>0.36712501105497619</v>
      </c>
      <c r="S7936" s="347">
        <v>1.7278839738287258E-2</v>
      </c>
      <c r="T7936" s="349">
        <v>2.7672193037980103E-2</v>
      </c>
      <c r="U7936" s="349">
        <v>0.14444303346446877</v>
      </c>
      <c r="V7936" s="361">
        <v>0</v>
      </c>
    </row>
    <row r="7937" spans="1:22" ht="16" hidden="1" customHeight="1" outlineLevel="1">
      <c r="A7937" s="65">
        <v>7928</v>
      </c>
      <c r="B7937" s="117">
        <v>1</v>
      </c>
      <c r="C7937" s="325">
        <v>1.1924859969148871E-4</v>
      </c>
      <c r="D7937" s="326">
        <v>9.8881609336881385E-5</v>
      </c>
      <c r="E7937" s="327">
        <v>1.0241890359000505E-4</v>
      </c>
      <c r="F7937" s="332">
        <v>0</v>
      </c>
      <c r="G7937" s="326">
        <v>0</v>
      </c>
      <c r="H7937" s="327">
        <v>0</v>
      </c>
      <c r="I7937" s="332">
        <v>4.1235367017055811E-4</v>
      </c>
      <c r="J7937" s="326">
        <v>3.1897913522947854E-4</v>
      </c>
      <c r="K7937" s="327">
        <v>2.7931217890242167E-4</v>
      </c>
      <c r="L7937" s="336">
        <v>1.5860335064263727E-4</v>
      </c>
      <c r="M7937" s="337">
        <v>1.1415525114155251E-4</v>
      </c>
      <c r="N7937" s="345">
        <v>4.9014973591674435E-2</v>
      </c>
      <c r="O7937" s="346">
        <v>0.15270751673366215</v>
      </c>
      <c r="P7937" s="347">
        <v>0.11465375964014095</v>
      </c>
      <c r="Q7937" s="348">
        <v>8.8417329796640146E-3</v>
      </c>
      <c r="R7937" s="346">
        <v>0.33949408884469445</v>
      </c>
      <c r="S7937" s="347">
        <v>1.1033350727670935E-2</v>
      </c>
      <c r="T7937" s="349">
        <v>5.5154199182228386E-2</v>
      </c>
      <c r="U7937" s="349">
        <v>0.17460902752813673</v>
      </c>
      <c r="V7937" s="361">
        <v>0</v>
      </c>
    </row>
    <row r="7938" spans="1:22" ht="16" hidden="1" customHeight="1" outlineLevel="1">
      <c r="A7938" s="65">
        <v>7929</v>
      </c>
      <c r="B7938" s="117">
        <v>1</v>
      </c>
      <c r="C7938" s="325">
        <v>1.4527465813875319E-4</v>
      </c>
      <c r="D7938" s="326">
        <v>1.1344360803788888E-4</v>
      </c>
      <c r="E7938" s="327">
        <v>1.2218918972948164E-4</v>
      </c>
      <c r="F7938" s="332">
        <v>0</v>
      </c>
      <c r="G7938" s="326">
        <v>0</v>
      </c>
      <c r="H7938" s="327">
        <v>0</v>
      </c>
      <c r="I7938" s="332">
        <v>4.168115476859155E-4</v>
      </c>
      <c r="J7938" s="326">
        <v>3.1569069053639112E-4</v>
      </c>
      <c r="K7938" s="327">
        <v>2.6742655426827605E-4</v>
      </c>
      <c r="L7938" s="336">
        <v>1.4685495429873823E-4</v>
      </c>
      <c r="M7938" s="337">
        <v>1.1415525114155251E-4</v>
      </c>
      <c r="N7938" s="345">
        <v>0.14704492077502332</v>
      </c>
      <c r="O7938" s="346">
        <v>0.25327251915754356</v>
      </c>
      <c r="P7938" s="347">
        <v>0.29536930653365651</v>
      </c>
      <c r="Q7938" s="348">
        <v>8.8417329796640146E-3</v>
      </c>
      <c r="R7938" s="346">
        <v>0.33397958912082076</v>
      </c>
      <c r="S7938" s="347">
        <v>1.1033350727670935E-2</v>
      </c>
      <c r="T7938" s="349">
        <v>0.13588853557138683</v>
      </c>
      <c r="U7938" s="349">
        <v>0.28544694708454538</v>
      </c>
      <c r="V7938" s="361">
        <v>0</v>
      </c>
    </row>
    <row r="7939" spans="1:22" ht="16" hidden="1" customHeight="1" outlineLevel="1">
      <c r="A7939" s="65">
        <v>7930</v>
      </c>
      <c r="B7939" s="117">
        <v>1</v>
      </c>
      <c r="C7939" s="325">
        <v>1.5971274531771114E-4</v>
      </c>
      <c r="D7939" s="326">
        <v>1.2310624268995927E-4</v>
      </c>
      <c r="E7939" s="327">
        <v>1.3828822194673259E-4</v>
      </c>
      <c r="F7939" s="332">
        <v>0</v>
      </c>
      <c r="G7939" s="326">
        <v>0</v>
      </c>
      <c r="H7939" s="327">
        <v>0</v>
      </c>
      <c r="I7939" s="332">
        <v>4.1235367017055811E-4</v>
      </c>
      <c r="J7939" s="326">
        <v>3.3583241428155155E-4</v>
      </c>
      <c r="K7939" s="327">
        <v>2.6445514810973967E-4</v>
      </c>
      <c r="L7939" s="336">
        <v>1.644775488145868E-4</v>
      </c>
      <c r="M7939" s="337">
        <v>1.1415525114155251E-4</v>
      </c>
      <c r="N7939" s="345">
        <v>0.22564035947887445</v>
      </c>
      <c r="O7939" s="346">
        <v>0.26110404047658103</v>
      </c>
      <c r="P7939" s="347">
        <v>0.3912932528076446</v>
      </c>
      <c r="Q7939" s="348">
        <v>8.8417329796640146E-3</v>
      </c>
      <c r="R7939" s="346">
        <v>0.36135987859258173</v>
      </c>
      <c r="S7939" s="347">
        <v>1.261547197214349E-2</v>
      </c>
      <c r="T7939" s="349">
        <v>0.19693852845930171</v>
      </c>
      <c r="U7939" s="349">
        <v>0.41190829679119256</v>
      </c>
      <c r="V7939" s="361">
        <v>0</v>
      </c>
    </row>
    <row r="7940" spans="1:22" ht="16" hidden="1" customHeight="1" outlineLevel="1">
      <c r="A7940" s="65">
        <v>7931</v>
      </c>
      <c r="B7940" s="117">
        <v>1</v>
      </c>
      <c r="C7940" s="325">
        <v>1.6307538207194463E-4</v>
      </c>
      <c r="D7940" s="326">
        <v>1.2302847500664281E-4</v>
      </c>
      <c r="E7940" s="327">
        <v>1.4694096528992872E-4</v>
      </c>
      <c r="F7940" s="332">
        <v>0</v>
      </c>
      <c r="G7940" s="326">
        <v>0</v>
      </c>
      <c r="H7940" s="327">
        <v>0</v>
      </c>
      <c r="I7940" s="332">
        <v>3.7446171129002035E-4</v>
      </c>
      <c r="J7940" s="326">
        <v>3.1569069053639112E-4</v>
      </c>
      <c r="K7940" s="327">
        <v>2.4662671115852124E-4</v>
      </c>
      <c r="L7940" s="336">
        <v>1.8797434150238492E-4</v>
      </c>
      <c r="M7940" s="337">
        <v>1.1415525114155251E-4</v>
      </c>
      <c r="N7940" s="345">
        <v>0.25522082459105117</v>
      </c>
      <c r="O7940" s="346">
        <v>0.26293312430910931</v>
      </c>
      <c r="P7940" s="347">
        <v>0.42516697584805746</v>
      </c>
      <c r="Q7940" s="348">
        <v>1.7683465959328029E-2</v>
      </c>
      <c r="R7940" s="346">
        <v>0.41920357967563193</v>
      </c>
      <c r="S7940" s="347">
        <v>2.7720839951806121E-2</v>
      </c>
      <c r="T7940" s="349">
        <v>0.21510137681069072</v>
      </c>
      <c r="U7940" s="349">
        <v>0.4071917895760262</v>
      </c>
      <c r="V7940" s="361">
        <v>2.1040850419731506E-2</v>
      </c>
    </row>
    <row r="7941" spans="1:22" ht="16" hidden="1" customHeight="1" outlineLevel="1">
      <c r="A7941" s="65">
        <v>7932</v>
      </c>
      <c r="B7941" s="117">
        <v>1</v>
      </c>
      <c r="C7941" s="325">
        <v>1.6343789681496609E-4</v>
      </c>
      <c r="D7941" s="326">
        <v>1.2685853340997858E-4</v>
      </c>
      <c r="E7941" s="327">
        <v>1.4950954577261662E-4</v>
      </c>
      <c r="F7941" s="332">
        <v>0</v>
      </c>
      <c r="G7941" s="326">
        <v>0</v>
      </c>
      <c r="H7941" s="327">
        <v>0</v>
      </c>
      <c r="I7941" s="332">
        <v>2.9867779352894482E-4</v>
      </c>
      <c r="J7941" s="326">
        <v>2.3224640644929818E-4</v>
      </c>
      <c r="K7941" s="327">
        <v>2.4365530499998481E-4</v>
      </c>
      <c r="L7941" s="336">
        <v>2.0677177565262342E-4</v>
      </c>
      <c r="M7941" s="337">
        <v>1.1415525114155251E-4</v>
      </c>
      <c r="N7941" s="345">
        <v>0.24421746317251203</v>
      </c>
      <c r="O7941" s="346">
        <v>0.19649799854042102</v>
      </c>
      <c r="P7941" s="347">
        <v>0.40705791051575424</v>
      </c>
      <c r="Q7941" s="348">
        <v>1.7683465959328029E-2</v>
      </c>
      <c r="R7941" s="346">
        <v>0.44114797922711363</v>
      </c>
      <c r="S7941" s="347">
        <v>5.2318935398304074E-2</v>
      </c>
      <c r="T7941" s="349">
        <v>0.13693456348691185</v>
      </c>
      <c r="U7941" s="349">
        <v>0.36837886561788669</v>
      </c>
      <c r="V7941" s="361">
        <v>5.0408716642366118E-2</v>
      </c>
    </row>
    <row r="7942" spans="1:22" ht="16" hidden="1" customHeight="1" outlineLevel="1">
      <c r="A7942" s="65">
        <v>7933</v>
      </c>
      <c r="B7942" s="117">
        <v>1</v>
      </c>
      <c r="C7942" s="325">
        <v>1.6077528853001541E-4</v>
      </c>
      <c r="D7942" s="326">
        <v>1.2419499025638974E-4</v>
      </c>
      <c r="E7942" s="327">
        <v>1.5079383601396056E-4</v>
      </c>
      <c r="F7942" s="332">
        <v>0</v>
      </c>
      <c r="G7942" s="326">
        <v>0</v>
      </c>
      <c r="H7942" s="327">
        <v>0</v>
      </c>
      <c r="I7942" s="332">
        <v>2.1843599825251188E-4</v>
      </c>
      <c r="J7942" s="326">
        <v>1.7346545756036078E-4</v>
      </c>
      <c r="K7942" s="327">
        <v>2.5554092963413043E-4</v>
      </c>
      <c r="L7942" s="336">
        <v>1.8797434150238492E-4</v>
      </c>
      <c r="M7942" s="337">
        <v>1.1415525114155251E-4</v>
      </c>
      <c r="N7942" s="345">
        <v>0.20963547014281747</v>
      </c>
      <c r="O7942" s="346">
        <v>0.15724046336236946</v>
      </c>
      <c r="P7942" s="347">
        <v>0.34191498030075751</v>
      </c>
      <c r="Q7942" s="348">
        <v>1.7683465959328029E-2</v>
      </c>
      <c r="R7942" s="346">
        <v>0.43711347809216927</v>
      </c>
      <c r="S7942" s="347">
        <v>7.7549879342591055E-2</v>
      </c>
      <c r="T7942" s="349">
        <v>0.1130661083235682</v>
      </c>
      <c r="U7942" s="349">
        <v>0.31521989888028284</v>
      </c>
      <c r="V7942" s="361">
        <v>5.6614851368853691E-2</v>
      </c>
    </row>
    <row r="7943" spans="1:22" ht="16" hidden="1" customHeight="1" outlineLevel="1">
      <c r="A7943" s="65">
        <v>7934</v>
      </c>
      <c r="B7943" s="117">
        <v>1</v>
      </c>
      <c r="C7943" s="325">
        <v>1.4699347804101009E-4</v>
      </c>
      <c r="D7943" s="326">
        <v>1.2384503568146568E-4</v>
      </c>
      <c r="E7943" s="327">
        <v>1.415962422653458E-4</v>
      </c>
      <c r="F7943" s="332">
        <v>0</v>
      </c>
      <c r="G7943" s="326">
        <v>0</v>
      </c>
      <c r="H7943" s="327">
        <v>0</v>
      </c>
      <c r="I7943" s="332">
        <v>1.7831510061429539E-4</v>
      </c>
      <c r="J7943" s="326">
        <v>2.1950368326358448E-4</v>
      </c>
      <c r="K7943" s="327">
        <v>2.6742655426827605E-4</v>
      </c>
      <c r="L7943" s="336">
        <v>1.9032402077116473E-4</v>
      </c>
      <c r="M7943" s="337">
        <v>1.1415525114155251E-4</v>
      </c>
      <c r="N7943" s="345">
        <v>0.13932827770228157</v>
      </c>
      <c r="O7943" s="346">
        <v>0.15771198049560095</v>
      </c>
      <c r="P7943" s="347">
        <v>0.23607316466720882</v>
      </c>
      <c r="Q7943" s="348">
        <v>8.8417329796640146E-3</v>
      </c>
      <c r="R7943" s="346">
        <v>0.43281640396053112</v>
      </c>
      <c r="S7943" s="347">
        <v>8.9024148270067327E-2</v>
      </c>
      <c r="T7943" s="349">
        <v>0.13217989114361631</v>
      </c>
      <c r="U7943" s="349">
        <v>0.21892454323730368</v>
      </c>
      <c r="V7943" s="361">
        <v>6.9731027356189938E-3</v>
      </c>
    </row>
    <row r="7944" spans="1:22" ht="16" hidden="1" customHeight="1" outlineLevel="1">
      <c r="A7944" s="65">
        <v>7935</v>
      </c>
      <c r="B7944" s="117">
        <v>1</v>
      </c>
      <c r="C7944" s="325">
        <v>1.4610594194602652E-4</v>
      </c>
      <c r="D7944" s="326">
        <v>1.171181310745917E-4</v>
      </c>
      <c r="E7944" s="327">
        <v>1.3792498834312017E-4</v>
      </c>
      <c r="F7944" s="332">
        <v>0</v>
      </c>
      <c r="G7944" s="326">
        <v>0</v>
      </c>
      <c r="H7944" s="327">
        <v>0</v>
      </c>
      <c r="I7944" s="332">
        <v>1.5825465179518717E-4</v>
      </c>
      <c r="J7944" s="326">
        <v>2.1744840533040482E-4</v>
      </c>
      <c r="K7944" s="327">
        <v>2.8228358506095805E-4</v>
      </c>
      <c r="L7944" s="336">
        <v>2.1382081345896285E-4</v>
      </c>
      <c r="M7944" s="337">
        <v>1.1415525114155251E-4</v>
      </c>
      <c r="N7944" s="345">
        <v>4.8586271198744348E-2</v>
      </c>
      <c r="O7944" s="346">
        <v>9.3648941783626621E-2</v>
      </c>
      <c r="P7944" s="347">
        <v>9.4498893637773612E-2</v>
      </c>
      <c r="Q7944" s="348">
        <v>8.8417329796640146E-3</v>
      </c>
      <c r="R7944" s="346">
        <v>0.41366787449314946</v>
      </c>
      <c r="S7944" s="347">
        <v>8.0522191533552501E-2</v>
      </c>
      <c r="T7944" s="349">
        <v>0.10717031461788172</v>
      </c>
      <c r="U7944" s="349">
        <v>0.20104112004646471</v>
      </c>
      <c r="V7944" s="361">
        <v>0</v>
      </c>
    </row>
    <row r="7945" spans="1:22" ht="16" hidden="1" customHeight="1" outlineLevel="1">
      <c r="A7945" s="65">
        <v>7936</v>
      </c>
      <c r="B7945" s="117">
        <v>1</v>
      </c>
      <c r="C7945" s="325">
        <v>1.5039361632038372E-4</v>
      </c>
      <c r="D7945" s="326">
        <v>1.1639878000391444E-4</v>
      </c>
      <c r="E7945" s="327">
        <v>1.4587720973649232E-4</v>
      </c>
      <c r="F7945" s="332">
        <v>0</v>
      </c>
      <c r="G7945" s="326">
        <v>0</v>
      </c>
      <c r="H7945" s="327">
        <v>0</v>
      </c>
      <c r="I7945" s="332">
        <v>1.5825465179518717E-4</v>
      </c>
      <c r="J7945" s="326">
        <v>2.4170068494192451E-4</v>
      </c>
      <c r="K7945" s="327">
        <v>2.9119780353656729E-4</v>
      </c>
      <c r="L7945" s="336">
        <v>2.2321953053408208E-4</v>
      </c>
      <c r="M7945" s="337">
        <v>1.1415525114155251E-4</v>
      </c>
      <c r="N7945" s="345">
        <v>3.1438175481540457E-3</v>
      </c>
      <c r="O7945" s="346">
        <v>1.0631155720334365E-2</v>
      </c>
      <c r="P7945" s="347">
        <v>7.4699163883140511E-3</v>
      </c>
      <c r="Q7945" s="348">
        <v>8.8417329796640146E-3</v>
      </c>
      <c r="R7945" s="346">
        <v>0.38759332326115492</v>
      </c>
      <c r="S7945" s="347">
        <v>5.8372494110936729E-2</v>
      </c>
      <c r="T7945" s="349">
        <v>8.3492046348269872E-2</v>
      </c>
      <c r="U7945" s="349">
        <v>0.20320285252008261</v>
      </c>
      <c r="V7945" s="361">
        <v>0</v>
      </c>
    </row>
    <row r="7946" spans="1:22" ht="16" hidden="1" customHeight="1" outlineLevel="1">
      <c r="A7946" s="65">
        <v>7937</v>
      </c>
      <c r="B7946" s="117">
        <v>1</v>
      </c>
      <c r="C7946" s="325">
        <v>1.5377500383718731E-4</v>
      </c>
      <c r="D7946" s="326">
        <v>1.2557536663525696E-4</v>
      </c>
      <c r="E7946" s="327">
        <v>1.478490492989598E-4</v>
      </c>
      <c r="F7946" s="332">
        <v>0</v>
      </c>
      <c r="G7946" s="326">
        <v>0</v>
      </c>
      <c r="H7946" s="327">
        <v>0</v>
      </c>
      <c r="I7946" s="332">
        <v>1.6494146806822325E-4</v>
      </c>
      <c r="J7946" s="326">
        <v>2.5403235254100226E-4</v>
      </c>
      <c r="K7946" s="327">
        <v>3.030834281707128E-4</v>
      </c>
      <c r="L7946" s="336">
        <v>2.2321953053408208E-4</v>
      </c>
      <c r="M7946" s="337">
        <v>1.1415525114155251E-4</v>
      </c>
      <c r="N7946" s="345">
        <v>0</v>
      </c>
      <c r="O7946" s="346">
        <v>0</v>
      </c>
      <c r="P7946" s="347">
        <v>0</v>
      </c>
      <c r="Q7946" s="348">
        <v>8.8417329796640146E-3</v>
      </c>
      <c r="R7946" s="346">
        <v>0.3597261851376134</v>
      </c>
      <c r="S7946" s="347">
        <v>4.915469290935897E-2</v>
      </c>
      <c r="T7946" s="349">
        <v>0.1296123680782367</v>
      </c>
      <c r="U7946" s="349">
        <v>0.31011034939718601</v>
      </c>
      <c r="V7946" s="361">
        <v>0</v>
      </c>
    </row>
    <row r="7947" spans="1:22" ht="16" hidden="1" customHeight="1" outlineLevel="1">
      <c r="A7947" s="65">
        <v>7938</v>
      </c>
      <c r="B7947" s="117">
        <v>1</v>
      </c>
      <c r="C7947" s="325">
        <v>1.5849394575065626E-4</v>
      </c>
      <c r="D7947" s="326">
        <v>1.423343023899545E-4</v>
      </c>
      <c r="E7947" s="327">
        <v>1.5525642028691328E-4</v>
      </c>
      <c r="F7947" s="332">
        <v>0</v>
      </c>
      <c r="G7947" s="326">
        <v>0</v>
      </c>
      <c r="H7947" s="327">
        <v>0</v>
      </c>
      <c r="I7947" s="332">
        <v>1.8723085564501018E-4</v>
      </c>
      <c r="J7947" s="326">
        <v>2.6677507572671599E-4</v>
      </c>
      <c r="K7947" s="327">
        <v>3.0011202201217643E-4</v>
      </c>
      <c r="L7947" s="336">
        <v>1.644775488145868E-4</v>
      </c>
      <c r="M7947" s="337">
        <v>1.1415525114155251E-4</v>
      </c>
      <c r="N7947" s="345">
        <v>0</v>
      </c>
      <c r="O7947" s="346">
        <v>0</v>
      </c>
      <c r="P7947" s="347">
        <v>0</v>
      </c>
      <c r="Q7947" s="348">
        <v>8.8417329796640146E-3</v>
      </c>
      <c r="R7947" s="346">
        <v>0.33840168751800942</v>
      </c>
      <c r="S7947" s="347">
        <v>3.3966328962422444E-2</v>
      </c>
      <c r="T7947" s="349">
        <v>0.18276960487628097</v>
      </c>
      <c r="U7947" s="349">
        <v>0.40060833158818987</v>
      </c>
      <c r="V7947" s="361">
        <v>0</v>
      </c>
    </row>
    <row r="7948" spans="1:22" ht="16" hidden="1" customHeight="1" outlineLevel="1">
      <c r="A7948" s="65">
        <v>7939</v>
      </c>
      <c r="B7948" s="117">
        <v>1</v>
      </c>
      <c r="C7948" s="325">
        <v>1.6717554882060109E-4</v>
      </c>
      <c r="D7948" s="326">
        <v>1.5240521737943633E-4</v>
      </c>
      <c r="E7948" s="327">
        <v>1.6497291918354581E-4</v>
      </c>
      <c r="F7948" s="332">
        <v>0</v>
      </c>
      <c r="G7948" s="326">
        <v>0</v>
      </c>
      <c r="H7948" s="327">
        <v>0</v>
      </c>
      <c r="I7948" s="332">
        <v>2.1843599825251188E-4</v>
      </c>
      <c r="J7948" s="326">
        <v>2.7170774276634706E-4</v>
      </c>
      <c r="K7948" s="327">
        <v>3.0605483432924929E-4</v>
      </c>
      <c r="L7948" s="336">
        <v>1.1748396343899057E-4</v>
      </c>
      <c r="M7948" s="337">
        <v>1.1415525114155251E-4</v>
      </c>
      <c r="N7948" s="345">
        <v>0</v>
      </c>
      <c r="O7948" s="346">
        <v>0</v>
      </c>
      <c r="P7948" s="347">
        <v>0</v>
      </c>
      <c r="Q7948" s="348">
        <v>8.8417329796640146E-3</v>
      </c>
      <c r="R7948" s="346">
        <v>0.33606579800484021</v>
      </c>
      <c r="S7948" s="347">
        <v>2.9261463212641725E-2</v>
      </c>
      <c r="T7948" s="349">
        <v>0.2689242677367964</v>
      </c>
      <c r="U7948" s="349">
        <v>0.49336630681979438</v>
      </c>
      <c r="V7948" s="361">
        <v>0</v>
      </c>
    </row>
    <row r="7949" spans="1:22" ht="16" hidden="1" customHeight="1" outlineLevel="1">
      <c r="A7949" s="65">
        <v>7940</v>
      </c>
      <c r="B7949" s="117">
        <v>1</v>
      </c>
      <c r="C7949" s="325">
        <v>1.6200033835126032E-4</v>
      </c>
      <c r="D7949" s="326">
        <v>1.4978055806750572E-4</v>
      </c>
      <c r="E7949" s="327">
        <v>1.6048438965319222E-4</v>
      </c>
      <c r="F7949" s="332">
        <v>0</v>
      </c>
      <c r="G7949" s="326">
        <v>0</v>
      </c>
      <c r="H7949" s="327">
        <v>0</v>
      </c>
      <c r="I7949" s="332">
        <v>2.4964114086001353E-4</v>
      </c>
      <c r="J7949" s="326">
        <v>2.9143841092487153E-4</v>
      </c>
      <c r="K7949" s="327">
        <v>3.0011202201217643E-4</v>
      </c>
      <c r="L7949" s="336">
        <v>8.811297257924293E-5</v>
      </c>
      <c r="M7949" s="337">
        <v>1.1415525114155251E-4</v>
      </c>
      <c r="N7949" s="345">
        <v>0</v>
      </c>
      <c r="O7949" s="346">
        <v>0</v>
      </c>
      <c r="P7949" s="347">
        <v>0</v>
      </c>
      <c r="Q7949" s="348">
        <v>8.8417329796640146E-3</v>
      </c>
      <c r="R7949" s="346">
        <v>0.34009815098993623</v>
      </c>
      <c r="S7949" s="347">
        <v>5.6458388997368603E-2</v>
      </c>
      <c r="T7949" s="349">
        <v>0.20834974208321103</v>
      </c>
      <c r="U7949" s="349">
        <v>0.49955672253970013</v>
      </c>
      <c r="V7949" s="361">
        <v>0</v>
      </c>
    </row>
    <row r="7950" spans="1:22" ht="16" hidden="1" customHeight="1" outlineLevel="1">
      <c r="A7950" s="65">
        <v>7941</v>
      </c>
      <c r="B7950" s="117">
        <v>1</v>
      </c>
      <c r="C7950" s="325">
        <v>1.5362499773662671E-4</v>
      </c>
      <c r="D7950" s="326">
        <v>1.4455068136447368E-4</v>
      </c>
      <c r="E7950" s="327">
        <v>1.5725420510678167E-4</v>
      </c>
      <c r="F7950" s="332">
        <v>0</v>
      </c>
      <c r="G7950" s="326">
        <v>0</v>
      </c>
      <c r="H7950" s="327">
        <v>0</v>
      </c>
      <c r="I7950" s="332">
        <v>2.7638840595215787E-4</v>
      </c>
      <c r="J7950" s="326">
        <v>3.3048869165528446E-4</v>
      </c>
      <c r="K7950" s="327">
        <v>3.030834281707128E-4</v>
      </c>
      <c r="L7950" s="336">
        <v>5.8741981719495287E-5</v>
      </c>
      <c r="M7950" s="337">
        <v>1.1415525114155251E-4</v>
      </c>
      <c r="N7950" s="345">
        <v>0</v>
      </c>
      <c r="O7950" s="346">
        <v>0</v>
      </c>
      <c r="P7950" s="347">
        <v>0</v>
      </c>
      <c r="Q7950" s="348">
        <v>8.8417329796640146E-3</v>
      </c>
      <c r="R7950" s="346">
        <v>0.30400209068196604</v>
      </c>
      <c r="S7950" s="347">
        <v>3.890462299382378E-2</v>
      </c>
      <c r="T7950" s="349">
        <v>0.18495675415419691</v>
      </c>
      <c r="U7950" s="349">
        <v>0.43558909343400681</v>
      </c>
      <c r="V7950" s="361">
        <v>0</v>
      </c>
    </row>
    <row r="7951" spans="1:22" ht="16" hidden="1" customHeight="1" outlineLevel="1">
      <c r="A7951" s="65">
        <v>7942</v>
      </c>
      <c r="B7951" s="117">
        <v>1</v>
      </c>
      <c r="C7951" s="325">
        <v>1.3973068267220093E-4</v>
      </c>
      <c r="D7951" s="326">
        <v>1.3743493834101741E-4</v>
      </c>
      <c r="E7951" s="327">
        <v>1.4535830458847456E-4</v>
      </c>
      <c r="F7951" s="332">
        <v>0</v>
      </c>
      <c r="G7951" s="326">
        <v>0</v>
      </c>
      <c r="H7951" s="327">
        <v>0</v>
      </c>
      <c r="I7951" s="332">
        <v>2.9199097725590868E-4</v>
      </c>
      <c r="J7951" s="326">
        <v>3.2432285785574563E-4</v>
      </c>
      <c r="K7951" s="327">
        <v>3.1199764664632205E-4</v>
      </c>
      <c r="L7951" s="336">
        <v>3.7594868300476983E-5</v>
      </c>
      <c r="M7951" s="337">
        <v>1.1415525114155251E-4</v>
      </c>
      <c r="N7951" s="345">
        <v>0</v>
      </c>
      <c r="O7951" s="346">
        <v>0</v>
      </c>
      <c r="P7951" s="347">
        <v>0</v>
      </c>
      <c r="Q7951" s="348">
        <v>8.8417329796640146E-3</v>
      </c>
      <c r="R7951" s="346">
        <v>0.2788887018752722</v>
      </c>
      <c r="S7951" s="347">
        <v>2.3249402483646021E-2</v>
      </c>
      <c r="T7951" s="349">
        <v>0.12894671395017532</v>
      </c>
      <c r="U7951" s="349">
        <v>0.30853818032546387</v>
      </c>
      <c r="V7951" s="361">
        <v>0</v>
      </c>
    </row>
    <row r="7952" spans="1:22" ht="16" hidden="1" customHeight="1" outlineLevel="1">
      <c r="A7952" s="65">
        <v>7943</v>
      </c>
      <c r="B7952" s="117">
        <v>1</v>
      </c>
      <c r="C7952" s="325">
        <v>1.2849897589272584E-4</v>
      </c>
      <c r="D7952" s="326">
        <v>1.2298959116498458E-4</v>
      </c>
      <c r="E7952" s="327">
        <v>1.3286566314994703E-4</v>
      </c>
      <c r="F7952" s="332">
        <v>0</v>
      </c>
      <c r="G7952" s="326">
        <v>0</v>
      </c>
      <c r="H7952" s="327">
        <v>0</v>
      </c>
      <c r="I7952" s="332">
        <v>3.1650930359037433E-4</v>
      </c>
      <c r="J7952" s="326">
        <v>3.1322435701657556E-4</v>
      </c>
      <c r="K7952" s="327">
        <v>3.2091186512193129E-4</v>
      </c>
      <c r="L7952" s="336">
        <v>2.3496792687798115E-5</v>
      </c>
      <c r="M7952" s="337">
        <v>1.1415525114155251E-4</v>
      </c>
      <c r="N7952" s="345">
        <v>0</v>
      </c>
      <c r="O7952" s="346">
        <v>0</v>
      </c>
      <c r="P7952" s="347">
        <v>0</v>
      </c>
      <c r="Q7952" s="348">
        <v>8.8417329796640146E-3</v>
      </c>
      <c r="R7952" s="346">
        <v>0.27464138668373611</v>
      </c>
      <c r="S7952" s="347">
        <v>7.8691082387258252E-3</v>
      </c>
      <c r="T7952" s="349">
        <v>8.8246718691565418E-2</v>
      </c>
      <c r="U7952" s="349">
        <v>0.26726874219275853</v>
      </c>
      <c r="V7952" s="361">
        <v>0</v>
      </c>
    </row>
    <row r="7953" spans="1:22" ht="16" hidden="1" customHeight="1" outlineLevel="1">
      <c r="A7953" s="65">
        <v>7944</v>
      </c>
      <c r="B7953" s="117">
        <v>1</v>
      </c>
      <c r="C7953" s="325">
        <v>1.1402963744281776E-4</v>
      </c>
      <c r="D7953" s="326">
        <v>1.0969131731786959E-4</v>
      </c>
      <c r="E7953" s="327">
        <v>1.1936115667278486E-4</v>
      </c>
      <c r="F7953" s="332">
        <v>0</v>
      </c>
      <c r="G7953" s="326">
        <v>0</v>
      </c>
      <c r="H7953" s="327">
        <v>0</v>
      </c>
      <c r="I7953" s="332">
        <v>3.298829361364465E-4</v>
      </c>
      <c r="J7953" s="326">
        <v>3.1897913522947854E-4</v>
      </c>
      <c r="K7953" s="327">
        <v>3.179404589633948E-4</v>
      </c>
      <c r="L7953" s="336">
        <v>9.3987170751192458E-6</v>
      </c>
      <c r="M7953" s="337">
        <v>1.1415525114155251E-4</v>
      </c>
      <c r="N7953" s="345">
        <v>0</v>
      </c>
      <c r="O7953" s="346">
        <v>0</v>
      </c>
      <c r="P7953" s="347">
        <v>0</v>
      </c>
      <c r="Q7953" s="348">
        <v>1.7683465959328029E-2</v>
      </c>
      <c r="R7953" s="346">
        <v>0.26446390127458402</v>
      </c>
      <c r="S7953" s="347">
        <v>7.5526839898313151E-3</v>
      </c>
      <c r="T7953" s="349">
        <v>7.550419681153335E-2</v>
      </c>
      <c r="U7953" s="349">
        <v>0.22845581823461897</v>
      </c>
      <c r="V7953" s="361">
        <v>0</v>
      </c>
    </row>
    <row r="7954" spans="1:22" ht="16" hidden="1" customHeight="1" outlineLevel="1">
      <c r="A7954" s="65">
        <v>7945</v>
      </c>
      <c r="B7954" s="117">
        <v>1</v>
      </c>
      <c r="C7954" s="325">
        <v>1.0394172718011726E-4</v>
      </c>
      <c r="D7954" s="326">
        <v>1.0041752108238151E-4</v>
      </c>
      <c r="E7954" s="327">
        <v>1.0673878894725289E-4</v>
      </c>
      <c r="F7954" s="332">
        <v>0</v>
      </c>
      <c r="G7954" s="326">
        <v>0</v>
      </c>
      <c r="H7954" s="327">
        <v>0</v>
      </c>
      <c r="I7954" s="332">
        <v>3.4771444619787601E-4</v>
      </c>
      <c r="J7954" s="326">
        <v>3.2350074668247372E-4</v>
      </c>
      <c r="K7954" s="327">
        <v>3.2091186512193129E-4</v>
      </c>
      <c r="L7954" s="336">
        <v>5.8741981719495289E-6</v>
      </c>
      <c r="M7954" s="337">
        <v>1.1415525114155251E-4</v>
      </c>
      <c r="N7954" s="345">
        <v>0</v>
      </c>
      <c r="O7954" s="346">
        <v>0</v>
      </c>
      <c r="P7954" s="347">
        <v>0</v>
      </c>
      <c r="Q7954" s="348">
        <v>1.7683465959328029E-2</v>
      </c>
      <c r="R7954" s="346">
        <v>0.24828841645105418</v>
      </c>
      <c r="S7954" s="347">
        <v>1.510536797966263E-2</v>
      </c>
      <c r="T7954" s="349">
        <v>5.7721722247607986E-2</v>
      </c>
      <c r="U7954" s="349">
        <v>0.20556110612766576</v>
      </c>
      <c r="V7954" s="361">
        <v>0</v>
      </c>
    </row>
    <row r="7955" spans="1:22" ht="16" hidden="1" customHeight="1" outlineLevel="1">
      <c r="A7955" s="65">
        <v>7946</v>
      </c>
      <c r="B7955" s="117">
        <v>1</v>
      </c>
      <c r="C7955" s="325">
        <v>9.5510134277773415E-5</v>
      </c>
      <c r="D7955" s="326">
        <v>9.4118338733748091E-5</v>
      </c>
      <c r="E7955" s="327">
        <v>9.2559705777667638E-5</v>
      </c>
      <c r="F7955" s="332">
        <v>0</v>
      </c>
      <c r="G7955" s="326">
        <v>0</v>
      </c>
      <c r="H7955" s="327">
        <v>0</v>
      </c>
      <c r="I7955" s="332">
        <v>3.5885913998626954E-4</v>
      </c>
      <c r="J7955" s="326">
        <v>3.1856807964284264E-4</v>
      </c>
      <c r="K7955" s="327">
        <v>3.2982608359754043E-4</v>
      </c>
      <c r="L7955" s="336">
        <v>2.3496792687798115E-6</v>
      </c>
      <c r="M7955" s="337">
        <v>1.1415525114155251E-4</v>
      </c>
      <c r="N7955" s="345">
        <v>0</v>
      </c>
      <c r="O7955" s="346">
        <v>0</v>
      </c>
      <c r="P7955" s="347">
        <v>0</v>
      </c>
      <c r="Q7955" s="348">
        <v>2.6525198938992044E-2</v>
      </c>
      <c r="R7955" s="346">
        <v>0.24704772072912309</v>
      </c>
      <c r="S7955" s="347">
        <v>2.3607324716177481E-2</v>
      </c>
      <c r="T7955" s="349">
        <v>1.8733409032584469E-2</v>
      </c>
      <c r="U7955" s="349">
        <v>0.17136642881770989</v>
      </c>
      <c r="V7955" s="361">
        <v>0</v>
      </c>
    </row>
    <row r="7956" spans="1:22" ht="16" hidden="1" customHeight="1" outlineLevel="1">
      <c r="A7956" s="65">
        <v>7947</v>
      </c>
      <c r="B7956" s="117">
        <v>1</v>
      </c>
      <c r="C7956" s="325">
        <v>9.0178667453682008E-5</v>
      </c>
      <c r="D7956" s="326">
        <v>8.7255340681070313E-5</v>
      </c>
      <c r="E7956" s="327">
        <v>8.4983690616608371E-5</v>
      </c>
      <c r="F7956" s="332">
        <v>0</v>
      </c>
      <c r="G7956" s="326">
        <v>0</v>
      </c>
      <c r="H7956" s="327">
        <v>0</v>
      </c>
      <c r="I7956" s="332">
        <v>3.6554595625930552E-4</v>
      </c>
      <c r="J7956" s="326">
        <v>3.202123019893863E-4</v>
      </c>
      <c r="K7956" s="327">
        <v>3.2982608359754043E-4</v>
      </c>
      <c r="L7956" s="336">
        <v>1.1748396343899057E-6</v>
      </c>
      <c r="M7956" s="337">
        <v>1.1415525114155251E-4</v>
      </c>
      <c r="N7956" s="345">
        <v>0</v>
      </c>
      <c r="O7956" s="346">
        <v>0</v>
      </c>
      <c r="P7956" s="347">
        <v>0</v>
      </c>
      <c r="Q7956" s="348">
        <v>1.7683465959328029E-2</v>
      </c>
      <c r="R7956" s="346">
        <v>0.2353058338807304</v>
      </c>
      <c r="S7956" s="347">
        <v>2.5547368193181492E-2</v>
      </c>
      <c r="T7956" s="349">
        <v>1.8733409032584469E-2</v>
      </c>
      <c r="U7956" s="349">
        <v>0.15308996335894037</v>
      </c>
      <c r="V7956" s="361">
        <v>0</v>
      </c>
    </row>
    <row r="7957" spans="1:22" ht="16" hidden="1" customHeight="1" outlineLevel="1">
      <c r="A7957" s="65">
        <v>7948</v>
      </c>
      <c r="B7957" s="117">
        <v>1</v>
      </c>
      <c r="C7957" s="325">
        <v>8.7278549509510364E-5</v>
      </c>
      <c r="D7957" s="326">
        <v>8.3114211544468714E-5</v>
      </c>
      <c r="E7957" s="327">
        <v>8.0975148348171193E-5</v>
      </c>
      <c r="F7957" s="332">
        <v>0</v>
      </c>
      <c r="G7957" s="326">
        <v>0</v>
      </c>
      <c r="H7957" s="327">
        <v>0</v>
      </c>
      <c r="I7957" s="332">
        <v>3.5440126247091209E-4</v>
      </c>
      <c r="J7957" s="326">
        <v>3.4158719249445453E-4</v>
      </c>
      <c r="K7957" s="327">
        <v>3.3576889591461329E-4</v>
      </c>
      <c r="L7957" s="336">
        <v>1.409807561267887E-5</v>
      </c>
      <c r="M7957" s="337">
        <v>1.1415525114155251E-4</v>
      </c>
      <c r="N7957" s="345">
        <v>0</v>
      </c>
      <c r="O7957" s="346">
        <v>0</v>
      </c>
      <c r="P7957" s="347">
        <v>0</v>
      </c>
      <c r="Q7957" s="348">
        <v>8.8417329796640146E-3</v>
      </c>
      <c r="R7957" s="346">
        <v>0.2304806086904102</v>
      </c>
      <c r="S7957" s="347">
        <v>2.5863792442076001E-2</v>
      </c>
      <c r="T7957" s="349">
        <v>1.8828502479450379E-2</v>
      </c>
      <c r="U7957" s="349">
        <v>0.14493433629938193</v>
      </c>
      <c r="V7957" s="361">
        <v>0</v>
      </c>
    </row>
    <row r="7958" spans="1:22" ht="16" hidden="1" customHeight="1" outlineLevel="1">
      <c r="A7958" s="65">
        <v>7949</v>
      </c>
      <c r="B7958" s="117">
        <v>1</v>
      </c>
      <c r="C7958" s="325">
        <v>8.5965996129605093E-5</v>
      </c>
      <c r="D7958" s="326">
        <v>8.1344996749019204E-5</v>
      </c>
      <c r="E7958" s="327">
        <v>7.9405460275417474E-5</v>
      </c>
      <c r="F7958" s="332">
        <v>0</v>
      </c>
      <c r="G7958" s="326">
        <v>0</v>
      </c>
      <c r="H7958" s="327">
        <v>0</v>
      </c>
      <c r="I7958" s="332">
        <v>3.5440126247091209E-4</v>
      </c>
      <c r="J7958" s="326">
        <v>3.6912791679906155E-4</v>
      </c>
      <c r="K7958" s="327">
        <v>3.3576889591461329E-4</v>
      </c>
      <c r="L7958" s="336">
        <v>3.7594868300476983E-5</v>
      </c>
      <c r="M7958" s="337">
        <v>1.1415525114155251E-4</v>
      </c>
      <c r="N7958" s="345">
        <v>0</v>
      </c>
      <c r="O7958" s="346">
        <v>0</v>
      </c>
      <c r="P7958" s="347">
        <v>0</v>
      </c>
      <c r="Q7958" s="348">
        <v>8.8417329796640146E-3</v>
      </c>
      <c r="R7958" s="346">
        <v>0.25557381721396033</v>
      </c>
      <c r="S7958" s="347">
        <v>4.0294813940312667E-2</v>
      </c>
      <c r="T7958" s="349">
        <v>1.6736446648400339E-2</v>
      </c>
      <c r="U7958" s="349">
        <v>0.14346042779464244</v>
      </c>
      <c r="V7958" s="361">
        <v>0</v>
      </c>
    </row>
    <row r="7959" spans="1:22" ht="16" hidden="1" customHeight="1" outlineLevel="1">
      <c r="A7959" s="65">
        <v>7950</v>
      </c>
      <c r="B7959" s="117">
        <v>1</v>
      </c>
      <c r="C7959" s="325">
        <v>8.6397263668716831E-5</v>
      </c>
      <c r="D7959" s="326">
        <v>8.1267229065702746E-5</v>
      </c>
      <c r="E7959" s="327">
        <v>7.9236816102311704E-5</v>
      </c>
      <c r="F7959" s="332">
        <v>0</v>
      </c>
      <c r="G7959" s="326">
        <v>0</v>
      </c>
      <c r="H7959" s="327">
        <v>0</v>
      </c>
      <c r="I7959" s="332">
        <v>3.9452216010912855E-4</v>
      </c>
      <c r="J7959" s="326">
        <v>3.621399718262508E-4</v>
      </c>
      <c r="K7959" s="327">
        <v>3.3874030207314967E-4</v>
      </c>
      <c r="L7959" s="336">
        <v>9.3987170751192462E-5</v>
      </c>
      <c r="M7959" s="337">
        <v>1.1415525114155251E-4</v>
      </c>
      <c r="N7959" s="345">
        <v>0</v>
      </c>
      <c r="O7959" s="346">
        <v>0</v>
      </c>
      <c r="P7959" s="347">
        <v>0</v>
      </c>
      <c r="Q7959" s="348">
        <v>8.8417329796640146E-3</v>
      </c>
      <c r="R7959" s="346">
        <v>0.26336084065537124</v>
      </c>
      <c r="S7959" s="347">
        <v>4.8163922179038483E-2</v>
      </c>
      <c r="T7959" s="349">
        <v>1.8162848351389003E-2</v>
      </c>
      <c r="U7959" s="349">
        <v>0.13255350485957032</v>
      </c>
      <c r="V7959" s="361">
        <v>0</v>
      </c>
    </row>
    <row r="7960" spans="1:22" ht="16" hidden="1" customHeight="1" outlineLevel="1">
      <c r="A7960" s="65">
        <v>7951</v>
      </c>
      <c r="B7960" s="117">
        <v>1</v>
      </c>
      <c r="C7960" s="325">
        <v>8.7941076453653023E-5</v>
      </c>
      <c r="D7960" s="326">
        <v>8.5699987014741078E-5</v>
      </c>
      <c r="E7960" s="327">
        <v>8.1792423956299163E-5</v>
      </c>
      <c r="F7960" s="332">
        <v>0</v>
      </c>
      <c r="G7960" s="326">
        <v>0</v>
      </c>
      <c r="H7960" s="327">
        <v>0</v>
      </c>
      <c r="I7960" s="332">
        <v>4.0120897638216464E-4</v>
      </c>
      <c r="J7960" s="326">
        <v>3.5720730478661967E-4</v>
      </c>
      <c r="K7960" s="327">
        <v>3.3874030207314967E-4</v>
      </c>
      <c r="L7960" s="336">
        <v>1.8210014333043539E-4</v>
      </c>
      <c r="M7960" s="337">
        <v>1.1415525114155251E-4</v>
      </c>
      <c r="N7960" s="345">
        <v>4.2870239293009714E-4</v>
      </c>
      <c r="O7960" s="346">
        <v>2.3092937163569874E-2</v>
      </c>
      <c r="P7960" s="347">
        <v>8.6383725289683362E-3</v>
      </c>
      <c r="Q7960" s="348">
        <v>8.8417329796640146E-3</v>
      </c>
      <c r="R7960" s="346">
        <v>0.27003313274678825</v>
      </c>
      <c r="S7960" s="347">
        <v>5.2552363679924691E-2</v>
      </c>
      <c r="T7960" s="349">
        <v>2.1205838651098156E-2</v>
      </c>
      <c r="U7960" s="349">
        <v>0.13746653320870189</v>
      </c>
      <c r="V7960" s="361">
        <v>0</v>
      </c>
    </row>
    <row r="7961" spans="1:22" ht="16" hidden="1" customHeight="1" outlineLevel="1">
      <c r="A7961" s="65">
        <v>7952</v>
      </c>
      <c r="B7961" s="117">
        <v>1</v>
      </c>
      <c r="C7961" s="325">
        <v>9.7753975531992423E-5</v>
      </c>
      <c r="D7961" s="326">
        <v>9.3360103821412581E-5</v>
      </c>
      <c r="E7961" s="327">
        <v>9.0250577868988621E-5</v>
      </c>
      <c r="F7961" s="332">
        <v>0</v>
      </c>
      <c r="G7961" s="326">
        <v>0</v>
      </c>
      <c r="H7961" s="327">
        <v>0</v>
      </c>
      <c r="I7961" s="332">
        <v>3.967510988668073E-4</v>
      </c>
      <c r="J7961" s="326">
        <v>3.448756371875419E-4</v>
      </c>
      <c r="K7961" s="327">
        <v>3.1496905280485843E-4</v>
      </c>
      <c r="L7961" s="336">
        <v>1.5860335064263727E-4</v>
      </c>
      <c r="M7961" s="337">
        <v>1.1415525114155251E-4</v>
      </c>
      <c r="N7961" s="345">
        <v>3.3867489041477669E-2</v>
      </c>
      <c r="O7961" s="346">
        <v>0.14185344719140763</v>
      </c>
      <c r="P7961" s="347">
        <v>0.11141549685309725</v>
      </c>
      <c r="Q7961" s="348">
        <v>1.7683465959328029E-2</v>
      </c>
      <c r="R7961" s="346">
        <v>0.2739805249384431</v>
      </c>
      <c r="S7961" s="347">
        <v>2.3923748965071993E-2</v>
      </c>
      <c r="T7961" s="349">
        <v>3.5469855680984812E-2</v>
      </c>
      <c r="U7961" s="349">
        <v>0.15613604093540195</v>
      </c>
      <c r="V7961" s="361">
        <v>0</v>
      </c>
    </row>
    <row r="7962" spans="1:22" ht="16" hidden="1" customHeight="1" outlineLevel="1">
      <c r="A7962" s="65">
        <v>7953</v>
      </c>
      <c r="B7962" s="117">
        <v>1</v>
      </c>
      <c r="C7962" s="325">
        <v>1.0906068536174781E-4</v>
      </c>
      <c r="D7962" s="326">
        <v>1.0558907202292622E-4</v>
      </c>
      <c r="E7962" s="327">
        <v>1.0044706402753757E-4</v>
      </c>
      <c r="F7962" s="332">
        <v>0</v>
      </c>
      <c r="G7962" s="326">
        <v>0</v>
      </c>
      <c r="H7962" s="327">
        <v>0</v>
      </c>
      <c r="I7962" s="332">
        <v>3.9898003762448594E-4</v>
      </c>
      <c r="J7962" s="326">
        <v>2.5896501958063339E-4</v>
      </c>
      <c r="K7962" s="327">
        <v>2.9119780353656729E-4</v>
      </c>
      <c r="L7962" s="336">
        <v>1.4685495429873823E-4</v>
      </c>
      <c r="M7962" s="337">
        <v>1.1415525114155251E-4</v>
      </c>
      <c r="N7962" s="345">
        <v>0.1391853769046382</v>
      </c>
      <c r="O7962" s="346">
        <v>0.27793583987106074</v>
      </c>
      <c r="P7962" s="347">
        <v>0.24905423148738545</v>
      </c>
      <c r="Q7962" s="348">
        <v>1.7683465959328029E-2</v>
      </c>
      <c r="R7962" s="346">
        <v>0.28428178251678288</v>
      </c>
      <c r="S7962" s="347">
        <v>1.4156095232979097E-2</v>
      </c>
      <c r="T7962" s="349">
        <v>7.3507234427349216E-2</v>
      </c>
      <c r="U7962" s="349">
        <v>0.18738290123587886</v>
      </c>
      <c r="V7962" s="361">
        <v>0</v>
      </c>
    </row>
    <row r="7963" spans="1:22" ht="16" hidden="1" customHeight="1" outlineLevel="1">
      <c r="A7963" s="65">
        <v>7954</v>
      </c>
      <c r="B7963" s="117">
        <v>1</v>
      </c>
      <c r="C7963" s="325">
        <v>1.1752977978923181E-4</v>
      </c>
      <c r="D7963" s="326">
        <v>1.2020939648642107E-4</v>
      </c>
      <c r="E7963" s="327">
        <v>1.1253755397635133E-4</v>
      </c>
      <c r="F7963" s="332">
        <v>0</v>
      </c>
      <c r="G7963" s="326">
        <v>0</v>
      </c>
      <c r="H7963" s="327">
        <v>0</v>
      </c>
      <c r="I7963" s="332">
        <v>3.9452216010912855E-4</v>
      </c>
      <c r="J7963" s="326">
        <v>2.6307557544699267E-4</v>
      </c>
      <c r="K7963" s="327">
        <v>2.7931217890242167E-4</v>
      </c>
      <c r="L7963" s="336">
        <v>1.644775488145868E-4</v>
      </c>
      <c r="M7963" s="337">
        <v>1.1415525114155251E-4</v>
      </c>
      <c r="N7963" s="345">
        <v>0.24307425679136507</v>
      </c>
      <c r="O7963" s="346">
        <v>0.40415725128837621</v>
      </c>
      <c r="P7963" s="347">
        <v>0.35798825615275431</v>
      </c>
      <c r="Q7963" s="348">
        <v>2.6525198938992044E-2</v>
      </c>
      <c r="R7963" s="346">
        <v>0.33257841438263347</v>
      </c>
      <c r="S7963" s="347">
        <v>1.0991852744033987E-2</v>
      </c>
      <c r="T7963" s="349">
        <v>0.1380756848493028</v>
      </c>
      <c r="U7963" s="349">
        <v>0.26471396745121012</v>
      </c>
      <c r="V7963" s="361">
        <v>0</v>
      </c>
    </row>
    <row r="7964" spans="1:22" ht="16" hidden="1" customHeight="1" outlineLevel="1">
      <c r="A7964" s="65">
        <v>7955</v>
      </c>
      <c r="B7964" s="117">
        <v>1</v>
      </c>
      <c r="C7964" s="325">
        <v>1.2352377355746586E-4</v>
      </c>
      <c r="D7964" s="326">
        <v>1.2236744969845289E-4</v>
      </c>
      <c r="E7964" s="327">
        <v>1.21527585665759E-4</v>
      </c>
      <c r="F7964" s="332">
        <v>0</v>
      </c>
      <c r="G7964" s="326">
        <v>0</v>
      </c>
      <c r="H7964" s="327">
        <v>0</v>
      </c>
      <c r="I7964" s="332">
        <v>3.4771444619787601E-4</v>
      </c>
      <c r="J7964" s="326">
        <v>1.9812879275851633E-4</v>
      </c>
      <c r="K7964" s="327">
        <v>2.7039796042681243E-4</v>
      </c>
      <c r="L7964" s="336">
        <v>1.8797434150238492E-4</v>
      </c>
      <c r="M7964" s="337">
        <v>1.1415525114155251E-4</v>
      </c>
      <c r="N7964" s="345">
        <v>0.28708770246552173</v>
      </c>
      <c r="O7964" s="346">
        <v>0.41809002961865732</v>
      </c>
      <c r="P7964" s="347">
        <v>0.41746397099090732</v>
      </c>
      <c r="Q7964" s="348">
        <v>1.7683465959328029E-2</v>
      </c>
      <c r="R7964" s="346">
        <v>0.38621927730885897</v>
      </c>
      <c r="S7964" s="347">
        <v>2.2891480251114565E-2</v>
      </c>
      <c r="T7964" s="349">
        <v>0.10602919325549078</v>
      </c>
      <c r="U7964" s="349">
        <v>0.2908512782685902</v>
      </c>
      <c r="V7964" s="361">
        <v>0</v>
      </c>
    </row>
    <row r="7965" spans="1:22" ht="16" hidden="1" customHeight="1" outlineLevel="1">
      <c r="A7965" s="65">
        <v>7956</v>
      </c>
      <c r="B7965" s="117">
        <v>1</v>
      </c>
      <c r="C7965" s="325">
        <v>1.2411129745132824E-4</v>
      </c>
      <c r="D7965" s="326">
        <v>1.1740975988702844E-4</v>
      </c>
      <c r="E7965" s="327">
        <v>1.2160542143796166E-4</v>
      </c>
      <c r="F7965" s="332">
        <v>0</v>
      </c>
      <c r="G7965" s="326">
        <v>0</v>
      </c>
      <c r="H7965" s="327">
        <v>0</v>
      </c>
      <c r="I7965" s="332">
        <v>3.075935485596596E-4</v>
      </c>
      <c r="J7965" s="326">
        <v>1.9401823689215708E-4</v>
      </c>
      <c r="K7965" s="327">
        <v>2.6445514810973967E-4</v>
      </c>
      <c r="L7965" s="336">
        <v>2.0677177565262342E-4</v>
      </c>
      <c r="M7965" s="337">
        <v>1.1415525114155251E-4</v>
      </c>
      <c r="N7965" s="345">
        <v>0.29680495670527057</v>
      </c>
      <c r="O7965" s="346">
        <v>0.39463724229820157</v>
      </c>
      <c r="P7965" s="347">
        <v>0.41341288626054479</v>
      </c>
      <c r="Q7965" s="348">
        <v>8.8417329796640146E-3</v>
      </c>
      <c r="R7965" s="346">
        <v>0.42401201615057932</v>
      </c>
      <c r="S7965" s="347">
        <v>2.3207904500009074E-2</v>
      </c>
      <c r="T7965" s="349">
        <v>5.6960974672680693E-2</v>
      </c>
      <c r="U7965" s="349">
        <v>0.286626073888337</v>
      </c>
      <c r="V7965" s="361">
        <v>1.3992623602788069E-3</v>
      </c>
    </row>
    <row r="7966" spans="1:22" ht="16" hidden="1" customHeight="1" outlineLevel="1">
      <c r="A7966" s="65">
        <v>7957</v>
      </c>
      <c r="B7966" s="117">
        <v>1</v>
      </c>
      <c r="C7966" s="325">
        <v>1.2141118764123738E-4</v>
      </c>
      <c r="D7966" s="326">
        <v>1.1844018169097156E-4</v>
      </c>
      <c r="E7966" s="327">
        <v>1.1885522415346754E-4</v>
      </c>
      <c r="F7966" s="332">
        <v>0</v>
      </c>
      <c r="G7966" s="326">
        <v>0</v>
      </c>
      <c r="H7966" s="327">
        <v>0</v>
      </c>
      <c r="I7966" s="332">
        <v>2.8084628346751526E-4</v>
      </c>
      <c r="J7966" s="326">
        <v>1.8127551370644335E-4</v>
      </c>
      <c r="K7966" s="327">
        <v>2.5256952347559405E-4</v>
      </c>
      <c r="L7966" s="336">
        <v>1.8797434150238492E-4</v>
      </c>
      <c r="M7966" s="337">
        <v>1.1415525114155251E-4</v>
      </c>
      <c r="N7966" s="345">
        <v>0.28380098411972432</v>
      </c>
      <c r="O7966" s="346">
        <v>0.33920477198049864</v>
      </c>
      <c r="P7966" s="347">
        <v>0.33938748795878343</v>
      </c>
      <c r="Q7966" s="348">
        <v>1.7683465959328029E-2</v>
      </c>
      <c r="R7966" s="346">
        <v>0.42236583013602436</v>
      </c>
      <c r="S7966" s="347">
        <v>2.4748527760844682E-2</v>
      </c>
      <c r="T7966" s="349">
        <v>5.5534572969692032E-2</v>
      </c>
      <c r="U7966" s="349">
        <v>0.23386014941866373</v>
      </c>
      <c r="V7966" s="361">
        <v>0</v>
      </c>
    </row>
    <row r="7967" spans="1:22" ht="16" hidden="1" customHeight="1" outlineLevel="1">
      <c r="A7967" s="65">
        <v>7958</v>
      </c>
      <c r="B7967" s="117">
        <v>1</v>
      </c>
      <c r="C7967" s="325">
        <v>1.1177954593440872E-4</v>
      </c>
      <c r="D7967" s="326">
        <v>1.1793469174941456E-4</v>
      </c>
      <c r="E7967" s="327">
        <v>1.1605313635417166E-4</v>
      </c>
      <c r="F7967" s="332">
        <v>0</v>
      </c>
      <c r="G7967" s="326">
        <v>0</v>
      </c>
      <c r="H7967" s="327">
        <v>0</v>
      </c>
      <c r="I7967" s="332">
        <v>2.6747265092144309E-4</v>
      </c>
      <c r="J7967" s="326">
        <v>1.3071567655022445E-4</v>
      </c>
      <c r="K7967" s="327">
        <v>2.4959811731705767E-4</v>
      </c>
      <c r="L7967" s="336">
        <v>1.9032402077116473E-4</v>
      </c>
      <c r="M7967" s="337">
        <v>1.1415525114155251E-4</v>
      </c>
      <c r="N7967" s="345">
        <v>0.15333255587133141</v>
      </c>
      <c r="O7967" s="346">
        <v>0.25818094161547184</v>
      </c>
      <c r="P7967" s="347">
        <v>0.2052586293917357</v>
      </c>
      <c r="Q7967" s="348">
        <v>1.7683465959328029E-2</v>
      </c>
      <c r="R7967" s="346">
        <v>0.39716546411301329</v>
      </c>
      <c r="S7967" s="347">
        <v>4.886420702390034E-2</v>
      </c>
      <c r="T7967" s="349">
        <v>4.7832003773553233E-2</v>
      </c>
      <c r="U7967" s="349">
        <v>0.18944637314251414</v>
      </c>
      <c r="V7967" s="361">
        <v>0</v>
      </c>
    </row>
    <row r="7968" spans="1:22" ht="16" hidden="1" customHeight="1" outlineLevel="1">
      <c r="A7968" s="65">
        <v>7959</v>
      </c>
      <c r="B7968" s="117">
        <v>1</v>
      </c>
      <c r="C7968" s="325">
        <v>1.0507927344270182E-4</v>
      </c>
      <c r="D7968" s="326">
        <v>1.1558221932909158E-4</v>
      </c>
      <c r="E7968" s="327">
        <v>1.1065652281478697E-4</v>
      </c>
      <c r="F7968" s="332">
        <v>0</v>
      </c>
      <c r="G7968" s="326">
        <v>0</v>
      </c>
      <c r="H7968" s="327">
        <v>0</v>
      </c>
      <c r="I7968" s="332">
        <v>2.6078583464840701E-4</v>
      </c>
      <c r="J7968" s="326">
        <v>1.6647751258755004E-4</v>
      </c>
      <c r="K7968" s="327">
        <v>2.5256952347559405E-4</v>
      </c>
      <c r="L7968" s="336">
        <v>2.1382081345896285E-4</v>
      </c>
      <c r="M7968" s="337">
        <v>1.1415525114155251E-4</v>
      </c>
      <c r="N7968" s="345">
        <v>4.3584743281226537E-2</v>
      </c>
      <c r="O7968" s="346">
        <v>0.12934213590885482</v>
      </c>
      <c r="P7968" s="347">
        <v>7.5152839883048744E-2</v>
      </c>
      <c r="Q7968" s="348">
        <v>2.6525198938992044E-2</v>
      </c>
      <c r="R7968" s="346">
        <v>0.3525091729610057</v>
      </c>
      <c r="S7968" s="347">
        <v>4.6374311016381196E-2</v>
      </c>
      <c r="T7968" s="349">
        <v>3.9749060789950802E-2</v>
      </c>
      <c r="U7968" s="349">
        <v>0.18109422494899044</v>
      </c>
      <c r="V7968" s="361">
        <v>0</v>
      </c>
    </row>
    <row r="7969" spans="1:22" ht="16" hidden="1" customHeight="1" outlineLevel="1">
      <c r="A7969" s="65">
        <v>7960</v>
      </c>
      <c r="B7969" s="117">
        <v>1</v>
      </c>
      <c r="C7969" s="325">
        <v>1.0129161940354662E-4</v>
      </c>
      <c r="D7969" s="326">
        <v>1.1739031796619932E-4</v>
      </c>
      <c r="E7969" s="327">
        <v>1.121743203727389E-4</v>
      </c>
      <c r="F7969" s="332">
        <v>0</v>
      </c>
      <c r="G7969" s="326">
        <v>0</v>
      </c>
      <c r="H7969" s="327">
        <v>0</v>
      </c>
      <c r="I7969" s="332">
        <v>2.6078583464840701E-4</v>
      </c>
      <c r="J7969" s="326">
        <v>1.6935490169400148E-4</v>
      </c>
      <c r="K7969" s="327">
        <v>2.5851233579266681E-4</v>
      </c>
      <c r="L7969" s="336">
        <v>2.2321953053408208E-4</v>
      </c>
      <c r="M7969" s="337">
        <v>1.1415525114155251E-4</v>
      </c>
      <c r="N7969" s="345">
        <v>2.4293135599372175E-3</v>
      </c>
      <c r="O7969" s="346">
        <v>1.3939842605582948E-2</v>
      </c>
      <c r="P7969" s="347">
        <v>5.441124301291486E-3</v>
      </c>
      <c r="Q7969" s="348">
        <v>3.5366931918656058E-2</v>
      </c>
      <c r="R7969" s="346">
        <v>0.3169258101397377</v>
      </c>
      <c r="S7969" s="347">
        <v>6.582662251329309E-2</v>
      </c>
      <c r="T7969" s="349">
        <v>3.879812632129169E-2</v>
      </c>
      <c r="U7969" s="349">
        <v>0.17480554866210199</v>
      </c>
      <c r="V7969" s="361">
        <v>0</v>
      </c>
    </row>
    <row r="7970" spans="1:22" ht="16" hidden="1" customHeight="1" outlineLevel="1">
      <c r="A7970" s="65">
        <v>7961</v>
      </c>
      <c r="B7970" s="117">
        <v>1</v>
      </c>
      <c r="C7970" s="325">
        <v>1.01135363048796E-4</v>
      </c>
      <c r="D7970" s="326">
        <v>1.1400742374193323E-4</v>
      </c>
      <c r="E7970" s="327">
        <v>1.136791453019904E-4</v>
      </c>
      <c r="F7970" s="332">
        <v>0</v>
      </c>
      <c r="G7970" s="326">
        <v>0</v>
      </c>
      <c r="H7970" s="327">
        <v>0</v>
      </c>
      <c r="I7970" s="332">
        <v>2.6301477340608576E-4</v>
      </c>
      <c r="J7970" s="326">
        <v>2.3347957320920594E-4</v>
      </c>
      <c r="K7970" s="327">
        <v>2.6148374195120324E-4</v>
      </c>
      <c r="L7970" s="336">
        <v>2.2321953053408208E-4</v>
      </c>
      <c r="M7970" s="337">
        <v>1.1415525114155251E-4</v>
      </c>
      <c r="N7970" s="345">
        <v>0</v>
      </c>
      <c r="O7970" s="346">
        <v>0</v>
      </c>
      <c r="P7970" s="347">
        <v>0</v>
      </c>
      <c r="Q7970" s="348">
        <v>3.5366931918656058E-2</v>
      </c>
      <c r="R7970" s="346">
        <v>0.2902056456535429</v>
      </c>
      <c r="S7970" s="347">
        <v>8.5994778475267902E-2</v>
      </c>
      <c r="T7970" s="349">
        <v>5.2206302329385147E-2</v>
      </c>
      <c r="U7970" s="349">
        <v>0.18138900664993832</v>
      </c>
      <c r="V7970" s="361">
        <v>0</v>
      </c>
    </row>
    <row r="7971" spans="1:22" ht="16" hidden="1" customHeight="1" outlineLevel="1">
      <c r="A7971" s="65">
        <v>7962</v>
      </c>
      <c r="B7971" s="117">
        <v>1</v>
      </c>
      <c r="C7971" s="325">
        <v>1.0539178615220308E-4</v>
      </c>
      <c r="D7971" s="326">
        <v>1.2466159635628852E-4</v>
      </c>
      <c r="E7971" s="327">
        <v>1.2063247428542837E-4</v>
      </c>
      <c r="F7971" s="332">
        <v>0</v>
      </c>
      <c r="G7971" s="326">
        <v>0</v>
      </c>
      <c r="H7971" s="327">
        <v>0</v>
      </c>
      <c r="I7971" s="332">
        <v>2.6970158967912179E-4</v>
      </c>
      <c r="J7971" s="326">
        <v>2.4334490728846817E-4</v>
      </c>
      <c r="K7971" s="327">
        <v>2.7931217890242167E-4</v>
      </c>
      <c r="L7971" s="336">
        <v>1.644775488145868E-4</v>
      </c>
      <c r="M7971" s="337">
        <v>1.1415525114155251E-4</v>
      </c>
      <c r="N7971" s="345">
        <v>0</v>
      </c>
      <c r="O7971" s="346">
        <v>0</v>
      </c>
      <c r="P7971" s="347">
        <v>0</v>
      </c>
      <c r="Q7971" s="348">
        <v>6.1892130857648102E-2</v>
      </c>
      <c r="R7971" s="346">
        <v>0.287817375888551</v>
      </c>
      <c r="S7971" s="347">
        <v>0.11253291739876986</v>
      </c>
      <c r="T7971" s="349">
        <v>6.7135973487333175E-2</v>
      </c>
      <c r="U7971" s="349">
        <v>0.22894712106953213</v>
      </c>
      <c r="V7971" s="361">
        <v>0</v>
      </c>
    </row>
    <row r="7972" spans="1:22" ht="16" hidden="1" customHeight="1" outlineLevel="1">
      <c r="A7972" s="65">
        <v>7963</v>
      </c>
      <c r="B7972" s="117">
        <v>1</v>
      </c>
      <c r="C7972" s="325">
        <v>1.1966736672222039E-4</v>
      </c>
      <c r="D7972" s="326">
        <v>1.4099280985274554E-4</v>
      </c>
      <c r="E7972" s="327">
        <v>1.347207490541105E-4</v>
      </c>
      <c r="F7972" s="332">
        <v>0</v>
      </c>
      <c r="G7972" s="326">
        <v>0</v>
      </c>
      <c r="H7972" s="327">
        <v>0</v>
      </c>
      <c r="I7972" s="332">
        <v>2.8976203849823004E-4</v>
      </c>
      <c r="J7972" s="326">
        <v>2.5937607516726929E-4</v>
      </c>
      <c r="K7972" s="327">
        <v>2.8822639737803081E-4</v>
      </c>
      <c r="L7972" s="336">
        <v>1.1748396343899057E-4</v>
      </c>
      <c r="M7972" s="337">
        <v>1.1415525114155251E-4</v>
      </c>
      <c r="N7972" s="345">
        <v>0</v>
      </c>
      <c r="O7972" s="346">
        <v>0</v>
      </c>
      <c r="P7972" s="347">
        <v>0</v>
      </c>
      <c r="Q7972" s="348">
        <v>2.6525198938992044E-2</v>
      </c>
      <c r="R7972" s="346">
        <v>0.28482895984898454</v>
      </c>
      <c r="S7972" s="347">
        <v>0.1146233931901206</v>
      </c>
      <c r="T7972" s="349">
        <v>0.13436704042153227</v>
      </c>
      <c r="U7972" s="349">
        <v>0.37211276716322672</v>
      </c>
      <c r="V7972" s="361">
        <v>0</v>
      </c>
    </row>
    <row r="7973" spans="1:22" ht="16" hidden="1" customHeight="1" outlineLevel="1">
      <c r="A7973" s="65">
        <v>7964</v>
      </c>
      <c r="B7973" s="117">
        <v>1</v>
      </c>
      <c r="C7973" s="325">
        <v>1.2182370441777905E-4</v>
      </c>
      <c r="D7973" s="326">
        <v>1.4155662555678989E-4</v>
      </c>
      <c r="E7973" s="327">
        <v>1.3725041165069709E-4</v>
      </c>
      <c r="F7973" s="332">
        <v>0</v>
      </c>
      <c r="G7973" s="326">
        <v>0</v>
      </c>
      <c r="H7973" s="327">
        <v>0</v>
      </c>
      <c r="I7973" s="332">
        <v>3.1205142607501694E-4</v>
      </c>
      <c r="J7973" s="326">
        <v>3.025369117640415E-4</v>
      </c>
      <c r="K7973" s="327">
        <v>3.030834281707128E-4</v>
      </c>
      <c r="L7973" s="336">
        <v>8.811297257924293E-5</v>
      </c>
      <c r="M7973" s="337">
        <v>1.1415525114155251E-4</v>
      </c>
      <c r="N7973" s="345">
        <v>0</v>
      </c>
      <c r="O7973" s="346">
        <v>0</v>
      </c>
      <c r="P7973" s="347">
        <v>0</v>
      </c>
      <c r="Q7973" s="348">
        <v>4.4208664898320073E-2</v>
      </c>
      <c r="R7973" s="346">
        <v>0.30110846697002591</v>
      </c>
      <c r="S7973" s="347">
        <v>0.11150064868481244</v>
      </c>
      <c r="T7973" s="349">
        <v>0.13826587174303459</v>
      </c>
      <c r="U7973" s="349">
        <v>0.38940662695216988</v>
      </c>
      <c r="V7973" s="361">
        <v>0</v>
      </c>
    </row>
    <row r="7974" spans="1:22" ht="16" hidden="1" customHeight="1" outlineLevel="1">
      <c r="A7974" s="65">
        <v>7965</v>
      </c>
      <c r="B7974" s="117">
        <v>1</v>
      </c>
      <c r="C7974" s="325">
        <v>1.1963611545127025E-4</v>
      </c>
      <c r="D7974" s="326">
        <v>1.4396742373960021E-4</v>
      </c>
      <c r="E7974" s="327">
        <v>1.3970223847508098E-4</v>
      </c>
      <c r="F7974" s="332">
        <v>0</v>
      </c>
      <c r="G7974" s="326">
        <v>0</v>
      </c>
      <c r="H7974" s="327">
        <v>0</v>
      </c>
      <c r="I7974" s="332">
        <v>3.0982248731733825E-4</v>
      </c>
      <c r="J7974" s="326">
        <v>3.2267863550920187E-4</v>
      </c>
      <c r="K7974" s="327">
        <v>3.2091186512193129E-4</v>
      </c>
      <c r="L7974" s="336">
        <v>5.8741981719495287E-5</v>
      </c>
      <c r="M7974" s="337">
        <v>1.1415525114155251E-4</v>
      </c>
      <c r="N7974" s="345">
        <v>0</v>
      </c>
      <c r="O7974" s="346">
        <v>0</v>
      </c>
      <c r="P7974" s="347">
        <v>0</v>
      </c>
      <c r="Q7974" s="348">
        <v>5.3050397877984087E-2</v>
      </c>
      <c r="R7974" s="346">
        <v>0.30516911417798048</v>
      </c>
      <c r="S7974" s="347">
        <v>0.13996327146511736</v>
      </c>
      <c r="T7974" s="349">
        <v>0.14511259991738021</v>
      </c>
      <c r="U7974" s="349">
        <v>0.38685185221062146</v>
      </c>
      <c r="V7974" s="361">
        <v>0</v>
      </c>
    </row>
    <row r="7975" spans="1:22" ht="16" hidden="1" customHeight="1" outlineLevel="1">
      <c r="A7975" s="65">
        <v>7966</v>
      </c>
      <c r="B7975" s="117">
        <v>1</v>
      </c>
      <c r="C7975" s="325">
        <v>1.1164204034222817E-4</v>
      </c>
      <c r="D7975" s="326">
        <v>1.3969020115719478E-4</v>
      </c>
      <c r="E7975" s="327">
        <v>1.3077706992917554E-4</v>
      </c>
      <c r="F7975" s="332">
        <v>0</v>
      </c>
      <c r="G7975" s="326">
        <v>0</v>
      </c>
      <c r="H7975" s="327">
        <v>0</v>
      </c>
      <c r="I7975" s="332">
        <v>3.1873824234805303E-4</v>
      </c>
      <c r="J7975" s="326">
        <v>3.707721391456052E-4</v>
      </c>
      <c r="K7975" s="327">
        <v>3.2685467743900405E-4</v>
      </c>
      <c r="L7975" s="336">
        <v>3.7594868300476983E-5</v>
      </c>
      <c r="M7975" s="337">
        <v>1.1415525114155251E-4</v>
      </c>
      <c r="N7975" s="345">
        <v>0</v>
      </c>
      <c r="O7975" s="346">
        <v>0</v>
      </c>
      <c r="P7975" s="347">
        <v>0</v>
      </c>
      <c r="Q7975" s="348">
        <v>6.1892130857648102E-2</v>
      </c>
      <c r="R7975" s="346">
        <v>0.31616762994902287</v>
      </c>
      <c r="S7975" s="347">
        <v>0.12295935799208765</v>
      </c>
      <c r="T7975" s="349">
        <v>0.12029321028537744</v>
      </c>
      <c r="U7975" s="349">
        <v>0.3040181942442628</v>
      </c>
      <c r="V7975" s="361">
        <v>0</v>
      </c>
    </row>
    <row r="7976" spans="1:22" ht="16" hidden="1" customHeight="1" outlineLevel="1">
      <c r="A7976" s="65">
        <v>7967</v>
      </c>
      <c r="B7976" s="117">
        <v>1</v>
      </c>
      <c r="C7976" s="325">
        <v>1.0263542405440201E-4</v>
      </c>
      <c r="D7976" s="326">
        <v>1.3164124593394099E-4</v>
      </c>
      <c r="E7976" s="327">
        <v>1.2011356913741061E-4</v>
      </c>
      <c r="F7976" s="332">
        <v>0</v>
      </c>
      <c r="G7976" s="326">
        <v>0</v>
      </c>
      <c r="H7976" s="327">
        <v>0</v>
      </c>
      <c r="I7976" s="332">
        <v>3.5217232371323345E-4</v>
      </c>
      <c r="J7976" s="326">
        <v>3.9749075227694041E-4</v>
      </c>
      <c r="K7976" s="327">
        <v>3.4468311439022243E-4</v>
      </c>
      <c r="L7976" s="336">
        <v>2.3496792687798115E-5</v>
      </c>
      <c r="M7976" s="337">
        <v>1.1415525114155251E-4</v>
      </c>
      <c r="N7976" s="345">
        <v>0</v>
      </c>
      <c r="O7976" s="346">
        <v>0</v>
      </c>
      <c r="P7976" s="347">
        <v>0</v>
      </c>
      <c r="Q7976" s="348">
        <v>5.3050397877984087E-2</v>
      </c>
      <c r="R7976" s="346">
        <v>0.31290337375790539</v>
      </c>
      <c r="S7976" s="347">
        <v>0.15228825755180223</v>
      </c>
      <c r="T7976" s="349">
        <v>9.8421717506217907E-2</v>
      </c>
      <c r="U7976" s="349">
        <v>0.21695933189765104</v>
      </c>
      <c r="V7976" s="361">
        <v>0</v>
      </c>
    </row>
    <row r="7977" spans="1:22" ht="16" hidden="1" customHeight="1" outlineLevel="1">
      <c r="A7977" s="65">
        <v>7968</v>
      </c>
      <c r="B7977" s="117">
        <v>1</v>
      </c>
      <c r="C7977" s="325">
        <v>9.5210122076652204E-5</v>
      </c>
      <c r="D7977" s="326">
        <v>1.2020939648642107E-4</v>
      </c>
      <c r="E7977" s="327">
        <v>1.1073435858698962E-4</v>
      </c>
      <c r="F7977" s="332">
        <v>0</v>
      </c>
      <c r="G7977" s="326">
        <v>0</v>
      </c>
      <c r="H7977" s="327">
        <v>0</v>
      </c>
      <c r="I7977" s="332">
        <v>3.5217232371323345E-4</v>
      </c>
      <c r="J7977" s="326">
        <v>3.8392591791795488E-4</v>
      </c>
      <c r="K7977" s="327">
        <v>3.5062592670729529E-4</v>
      </c>
      <c r="L7977" s="336">
        <v>9.3987170751192458E-6</v>
      </c>
      <c r="M7977" s="337">
        <v>1.1415525114155251E-4</v>
      </c>
      <c r="N7977" s="345">
        <v>0</v>
      </c>
      <c r="O7977" s="346">
        <v>0</v>
      </c>
      <c r="P7977" s="347">
        <v>0</v>
      </c>
      <c r="Q7977" s="348">
        <v>3.5366931918656058E-2</v>
      </c>
      <c r="R7977" s="346">
        <v>0.31949568249115018</v>
      </c>
      <c r="S7977" s="347">
        <v>0.21119504457305305</v>
      </c>
      <c r="T7977" s="349">
        <v>5.0209339945201013E-2</v>
      </c>
      <c r="U7977" s="349">
        <v>0.19131332391518416</v>
      </c>
      <c r="V7977" s="361">
        <v>0</v>
      </c>
    </row>
    <row r="7978" spans="1:22" ht="16" hidden="1" customHeight="1" outlineLevel="1">
      <c r="A7978" s="65">
        <v>7969</v>
      </c>
      <c r="B7978" s="117">
        <v>1</v>
      </c>
      <c r="C7978" s="325">
        <v>8.8347342976004652E-5</v>
      </c>
      <c r="D7978" s="326">
        <v>1.0951634003040756E-4</v>
      </c>
      <c r="E7978" s="327">
        <v>1.0225025941689928E-4</v>
      </c>
      <c r="F7978" s="332">
        <v>0</v>
      </c>
      <c r="G7978" s="326">
        <v>0</v>
      </c>
      <c r="H7978" s="327">
        <v>0</v>
      </c>
      <c r="I7978" s="332">
        <v>3.4102762992483998E-4</v>
      </c>
      <c r="J7978" s="326">
        <v>3.8515908467786258E-4</v>
      </c>
      <c r="K7978" s="327">
        <v>3.5954014518290443E-4</v>
      </c>
      <c r="L7978" s="336">
        <v>5.8741981719495289E-6</v>
      </c>
      <c r="M7978" s="337">
        <v>1.1415525114155251E-4</v>
      </c>
      <c r="N7978" s="345">
        <v>0</v>
      </c>
      <c r="O7978" s="346">
        <v>0</v>
      </c>
      <c r="P7978" s="347">
        <v>0</v>
      </c>
      <c r="Q7978" s="348">
        <v>4.4208664898320073E-2</v>
      </c>
      <c r="R7978" s="346">
        <v>0.31832011565862922</v>
      </c>
      <c r="S7978" s="347">
        <v>0.20376685453413254</v>
      </c>
      <c r="T7978" s="349">
        <v>4.136564938667129E-2</v>
      </c>
      <c r="U7978" s="349">
        <v>0.18708811953493096</v>
      </c>
      <c r="V7978" s="361">
        <v>0</v>
      </c>
    </row>
    <row r="7979" spans="1:22" ht="16" hidden="1" customHeight="1" outlineLevel="1">
      <c r="A7979" s="65">
        <v>7970</v>
      </c>
      <c r="B7979" s="117">
        <v>1</v>
      </c>
      <c r="C7979" s="325">
        <v>8.1584567942397508E-5</v>
      </c>
      <c r="D7979" s="326">
        <v>9.2893497721513804E-5</v>
      </c>
      <c r="E7979" s="327">
        <v>8.8797643454538889E-5</v>
      </c>
      <c r="F7979" s="332">
        <v>0</v>
      </c>
      <c r="G7979" s="326">
        <v>0</v>
      </c>
      <c r="H7979" s="327">
        <v>0</v>
      </c>
      <c r="I7979" s="332">
        <v>3.7669065004769899E-4</v>
      </c>
      <c r="J7979" s="326">
        <v>4.118776978091978E-4</v>
      </c>
      <c r="K7979" s="327">
        <v>3.4468311439022243E-4</v>
      </c>
      <c r="L7979" s="336">
        <v>2.3496792687798115E-6</v>
      </c>
      <c r="M7979" s="337">
        <v>1.1415525114155251E-4</v>
      </c>
      <c r="N7979" s="345">
        <v>0</v>
      </c>
      <c r="O7979" s="346">
        <v>0</v>
      </c>
      <c r="P7979" s="347">
        <v>0</v>
      </c>
      <c r="Q7979" s="348">
        <v>6.1892130857648102E-2</v>
      </c>
      <c r="R7979" s="346">
        <v>0.29977087424787985</v>
      </c>
      <c r="S7979" s="347">
        <v>0.16610199017245092</v>
      </c>
      <c r="T7979" s="349">
        <v>2.2727333800952734E-2</v>
      </c>
      <c r="U7979" s="349">
        <v>0.15299170279195773</v>
      </c>
      <c r="V7979" s="361">
        <v>0</v>
      </c>
    </row>
    <row r="7980" spans="1:22" ht="16" hidden="1" customHeight="1" outlineLevel="1">
      <c r="A7980" s="65">
        <v>7971</v>
      </c>
      <c r="B7980" s="117">
        <v>1</v>
      </c>
      <c r="C7980" s="325">
        <v>7.5753080783104101E-5</v>
      </c>
      <c r="D7980" s="326">
        <v>8.5855522381374008E-5</v>
      </c>
      <c r="E7980" s="327">
        <v>8.1286491436981842E-5</v>
      </c>
      <c r="F7980" s="332">
        <v>0</v>
      </c>
      <c r="G7980" s="326">
        <v>0</v>
      </c>
      <c r="H7980" s="327">
        <v>0</v>
      </c>
      <c r="I7980" s="332">
        <v>3.967510988668073E-4</v>
      </c>
      <c r="J7980" s="326">
        <v>4.5873803468569338E-4</v>
      </c>
      <c r="K7980" s="327">
        <v>3.5359733286583167E-4</v>
      </c>
      <c r="L7980" s="336">
        <v>1.1748396343899057E-6</v>
      </c>
      <c r="M7980" s="337">
        <v>1.1415525114155251E-4</v>
      </c>
      <c r="N7980" s="345">
        <v>0</v>
      </c>
      <c r="O7980" s="346">
        <v>0</v>
      </c>
      <c r="P7980" s="347">
        <v>0</v>
      </c>
      <c r="Q7980" s="348">
        <v>5.3050397877984087E-2</v>
      </c>
      <c r="R7980" s="346">
        <v>0.2907189418117318</v>
      </c>
      <c r="S7980" s="347">
        <v>0.15998099511274544</v>
      </c>
      <c r="T7980" s="349">
        <v>1.7497194223327628E-2</v>
      </c>
      <c r="U7980" s="349">
        <v>0.14031608965119821</v>
      </c>
      <c r="V7980" s="361">
        <v>0</v>
      </c>
    </row>
    <row r="7981" spans="1:22" ht="16" hidden="1" customHeight="1" outlineLevel="1">
      <c r="A7981" s="65">
        <v>7972</v>
      </c>
      <c r="B7981" s="117">
        <v>1</v>
      </c>
      <c r="C7981" s="325">
        <v>7.3327982157374362E-5</v>
      </c>
      <c r="D7981" s="326">
        <v>8.0236807261759632E-5</v>
      </c>
      <c r="E7981" s="327">
        <v>7.6655262990923354E-5</v>
      </c>
      <c r="F7981" s="332">
        <v>0</v>
      </c>
      <c r="G7981" s="326">
        <v>0</v>
      </c>
      <c r="H7981" s="327">
        <v>0</v>
      </c>
      <c r="I7981" s="332">
        <v>4.0566685389752203E-4</v>
      </c>
      <c r="J7981" s="326">
        <v>4.5544958999260601E-4</v>
      </c>
      <c r="K7981" s="327">
        <v>3.5954014518290443E-4</v>
      </c>
      <c r="L7981" s="336">
        <v>1.409807561267887E-5</v>
      </c>
      <c r="M7981" s="337">
        <v>1.1415525114155251E-4</v>
      </c>
      <c r="N7981" s="345">
        <v>0</v>
      </c>
      <c r="O7981" s="346">
        <v>0</v>
      </c>
      <c r="P7981" s="347">
        <v>0</v>
      </c>
      <c r="Q7981" s="348">
        <v>5.3050397877984087E-2</v>
      </c>
      <c r="R7981" s="346">
        <v>0.29586637177703146</v>
      </c>
      <c r="S7981" s="347">
        <v>0.13415870065430638</v>
      </c>
      <c r="T7981" s="349">
        <v>1.7211913882729891E-2</v>
      </c>
      <c r="U7981" s="349">
        <v>0.13373263166336188</v>
      </c>
      <c r="V7981" s="361">
        <v>0</v>
      </c>
    </row>
    <row r="7982" spans="1:22" ht="16" hidden="1" customHeight="1" outlineLevel="1">
      <c r="A7982" s="65">
        <v>7973</v>
      </c>
      <c r="B7982" s="117">
        <v>1</v>
      </c>
      <c r="C7982" s="325">
        <v>7.1971676998138924E-5</v>
      </c>
      <c r="D7982" s="326">
        <v>7.854536014962658E-5</v>
      </c>
      <c r="E7982" s="327">
        <v>7.4021819364733223E-5</v>
      </c>
      <c r="F7982" s="332">
        <v>0</v>
      </c>
      <c r="G7982" s="326">
        <v>0</v>
      </c>
      <c r="H7982" s="327">
        <v>0</v>
      </c>
      <c r="I7982" s="332">
        <v>4.2126942520127284E-4</v>
      </c>
      <c r="J7982" s="326">
        <v>4.5092797853961078E-4</v>
      </c>
      <c r="K7982" s="327">
        <v>3.327974897560768E-4</v>
      </c>
      <c r="L7982" s="336">
        <v>3.7594868300476983E-5</v>
      </c>
      <c r="M7982" s="337">
        <v>1.1415525114155251E-4</v>
      </c>
      <c r="N7982" s="345">
        <v>0</v>
      </c>
      <c r="O7982" s="346">
        <v>0</v>
      </c>
      <c r="P7982" s="347">
        <v>0</v>
      </c>
      <c r="Q7982" s="348">
        <v>4.4208664898320073E-2</v>
      </c>
      <c r="R7982" s="346">
        <v>0.30485459134093129</v>
      </c>
      <c r="S7982" s="347">
        <v>0.13743187747396127</v>
      </c>
      <c r="T7982" s="349">
        <v>1.502476460481394E-2</v>
      </c>
      <c r="U7982" s="349">
        <v>0.13363437109637927</v>
      </c>
      <c r="V7982" s="361">
        <v>0</v>
      </c>
    </row>
    <row r="7983" spans="1:22" ht="16" hidden="1" customHeight="1" outlineLevel="1">
      <c r="A7983" s="65">
        <v>7974</v>
      </c>
      <c r="B7983" s="117">
        <v>1</v>
      </c>
      <c r="C7983" s="325">
        <v>7.1540409459027186E-5</v>
      </c>
      <c r="D7983" s="326">
        <v>7.7709357553974612E-5</v>
      </c>
      <c r="E7983" s="327">
        <v>7.3373187929711022E-5</v>
      </c>
      <c r="F7983" s="332">
        <v>0</v>
      </c>
      <c r="G7983" s="326">
        <v>0</v>
      </c>
      <c r="H7983" s="327">
        <v>0</v>
      </c>
      <c r="I7983" s="332">
        <v>4.2349836395895159E-4</v>
      </c>
      <c r="J7983" s="326">
        <v>4.2338725423500377E-4</v>
      </c>
      <c r="K7983" s="327">
        <v>3.5359733286583167E-4</v>
      </c>
      <c r="L7983" s="336">
        <v>9.3987170751192462E-5</v>
      </c>
      <c r="M7983" s="337">
        <v>1.1415525114155251E-4</v>
      </c>
      <c r="N7983" s="345">
        <v>0</v>
      </c>
      <c r="O7983" s="346">
        <v>0</v>
      </c>
      <c r="P7983" s="347">
        <v>0</v>
      </c>
      <c r="Q7983" s="348">
        <v>4.4208664898320073E-2</v>
      </c>
      <c r="R7983" s="346">
        <v>0.29479941962122108</v>
      </c>
      <c r="S7983" s="347">
        <v>0.10996002542397681</v>
      </c>
      <c r="T7983" s="349">
        <v>1.5214951498545761E-2</v>
      </c>
      <c r="U7983" s="349">
        <v>0.12980220898405662</v>
      </c>
      <c r="V7983" s="361">
        <v>0</v>
      </c>
    </row>
    <row r="7984" spans="1:22" ht="16" hidden="1" customHeight="1" outlineLevel="1">
      <c r="A7984" s="65">
        <v>7975</v>
      </c>
      <c r="B7984" s="117">
        <v>1</v>
      </c>
      <c r="C7984" s="325">
        <v>7.322172783614393E-5</v>
      </c>
      <c r="D7984" s="326">
        <v>8.0042388053468472E-5</v>
      </c>
      <c r="E7984" s="327">
        <v>7.4579642398852312E-5</v>
      </c>
      <c r="F7984" s="332">
        <v>0</v>
      </c>
      <c r="G7984" s="326">
        <v>0</v>
      </c>
      <c r="H7984" s="327">
        <v>0</v>
      </c>
      <c r="I7984" s="332">
        <v>4.2572730271663028E-4</v>
      </c>
      <c r="J7984" s="326">
        <v>4.616154237921449E-4</v>
      </c>
      <c r="K7984" s="327">
        <v>3.327974897560768E-4</v>
      </c>
      <c r="L7984" s="336">
        <v>1.8210014333043539E-4</v>
      </c>
      <c r="M7984" s="337">
        <v>1.1415525114155251E-4</v>
      </c>
      <c r="N7984" s="345">
        <v>8.5740478586019428E-4</v>
      </c>
      <c r="O7984" s="346">
        <v>2.2527573682930169E-2</v>
      </c>
      <c r="P7984" s="347">
        <v>8.0686502442432941E-3</v>
      </c>
      <c r="Q7984" s="348">
        <v>5.3050397877984087E-2</v>
      </c>
      <c r="R7984" s="346">
        <v>0.31634819434231831</v>
      </c>
      <c r="S7984" s="347">
        <v>0.16113775777761372</v>
      </c>
      <c r="T7984" s="349">
        <v>1.7687381117059447E-2</v>
      </c>
      <c r="U7984" s="349">
        <v>0.13343784996241398</v>
      </c>
      <c r="V7984" s="361">
        <v>0</v>
      </c>
    </row>
    <row r="7985" spans="1:22" ht="16" hidden="1" customHeight="1" outlineLevel="1">
      <c r="A7985" s="65">
        <v>7976</v>
      </c>
      <c r="B7985" s="117">
        <v>1</v>
      </c>
      <c r="C7985" s="325">
        <v>7.7546903735641301E-5</v>
      </c>
      <c r="D7985" s="326">
        <v>8.3600259565196606E-5</v>
      </c>
      <c r="E7985" s="327">
        <v>7.8860609869998822E-5</v>
      </c>
      <c r="F7985" s="332">
        <v>0</v>
      </c>
      <c r="G7985" s="326">
        <v>0</v>
      </c>
      <c r="H7985" s="327">
        <v>0</v>
      </c>
      <c r="I7985" s="332">
        <v>4.190404864435942E-4</v>
      </c>
      <c r="J7985" s="326">
        <v>3.8598119585113449E-4</v>
      </c>
      <c r="K7985" s="327">
        <v>2.9416920969510367E-4</v>
      </c>
      <c r="L7985" s="336">
        <v>1.5860335064263727E-4</v>
      </c>
      <c r="M7985" s="337">
        <v>1.1415525114155251E-4</v>
      </c>
      <c r="N7985" s="345">
        <v>4.0155124137785762E-2</v>
      </c>
      <c r="O7985" s="346">
        <v>0.1389773991927771</v>
      </c>
      <c r="P7985" s="347">
        <v>9.2929779044740632E-2</v>
      </c>
      <c r="Q7985" s="348">
        <v>5.3050397877984087E-2</v>
      </c>
      <c r="R7985" s="346">
        <v>0.31781286399811715</v>
      </c>
      <c r="S7985" s="347">
        <v>0.1862857057546268</v>
      </c>
      <c r="T7985" s="349">
        <v>1.9779436948109491E-2</v>
      </c>
      <c r="U7985" s="349">
        <v>0.13795783604361506</v>
      </c>
      <c r="V7985" s="361">
        <v>0</v>
      </c>
    </row>
    <row r="7986" spans="1:22" ht="16" hidden="1" customHeight="1" outlineLevel="1">
      <c r="A7986" s="65">
        <v>7977</v>
      </c>
      <c r="B7986" s="117">
        <v>1</v>
      </c>
      <c r="C7986" s="325">
        <v>8.0959542523394992E-5</v>
      </c>
      <c r="D7986" s="326">
        <v>8.6127709272981612E-5</v>
      </c>
      <c r="E7986" s="327">
        <v>8.1247573550880512E-5</v>
      </c>
      <c r="F7986" s="332">
        <v>0</v>
      </c>
      <c r="G7986" s="326">
        <v>0</v>
      </c>
      <c r="H7986" s="327">
        <v>0</v>
      </c>
      <c r="I7986" s="332">
        <v>4.1458260892823686E-4</v>
      </c>
      <c r="J7986" s="326">
        <v>2.8239518801888113E-4</v>
      </c>
      <c r="K7986" s="327">
        <v>2.5851233579266681E-4</v>
      </c>
      <c r="L7986" s="336">
        <v>1.4685495429873823E-4</v>
      </c>
      <c r="M7986" s="337">
        <v>1.1415525114155251E-4</v>
      </c>
      <c r="N7986" s="345">
        <v>0.13732766653527445</v>
      </c>
      <c r="O7986" s="346">
        <v>0.29720150963693881</v>
      </c>
      <c r="P7986" s="347">
        <v>0.21810514749525026</v>
      </c>
      <c r="Q7986" s="348">
        <v>8.8417329796640146E-2</v>
      </c>
      <c r="R7986" s="346">
        <v>0.33447442418065354</v>
      </c>
      <c r="S7986" s="347">
        <v>0.18491107442833898</v>
      </c>
      <c r="T7986" s="349">
        <v>2.1681305885427712E-2</v>
      </c>
      <c r="U7986" s="349">
        <v>0.14218304042386823</v>
      </c>
      <c r="V7986" s="361">
        <v>0</v>
      </c>
    </row>
    <row r="7987" spans="1:22" ht="16" hidden="1" customHeight="1" outlineLevel="1">
      <c r="A7987" s="65">
        <v>7978</v>
      </c>
      <c r="B7987" s="117">
        <v>1</v>
      </c>
      <c r="C7987" s="325">
        <v>8.4678443766459931E-5</v>
      </c>
      <c r="D7987" s="326">
        <v>9.7773419849621798E-5</v>
      </c>
      <c r="E7987" s="327">
        <v>9.1314333422425019E-5</v>
      </c>
      <c r="F7987" s="332">
        <v>0</v>
      </c>
      <c r="G7987" s="326">
        <v>0</v>
      </c>
      <c r="H7987" s="327">
        <v>0</v>
      </c>
      <c r="I7987" s="332">
        <v>4.1235367017055811E-4</v>
      </c>
      <c r="J7987" s="326">
        <v>1.8620818074607443E-4</v>
      </c>
      <c r="K7987" s="327">
        <v>2.2285546189023002E-4</v>
      </c>
      <c r="L7987" s="336">
        <v>1.644775488145868E-4</v>
      </c>
      <c r="M7987" s="337">
        <v>1.1415525114155251E-4</v>
      </c>
      <c r="N7987" s="345">
        <v>0.28237197614329068</v>
      </c>
      <c r="O7987" s="346">
        <v>0.37798254580273521</v>
      </c>
      <c r="P7987" s="347">
        <v>0.33247979851230941</v>
      </c>
      <c r="Q7987" s="348">
        <v>0.10610079575596817</v>
      </c>
      <c r="R7987" s="346">
        <v>0.36171977871313732</v>
      </c>
      <c r="S7987" s="347">
        <v>0.17102990546061744</v>
      </c>
      <c r="T7987" s="349">
        <v>3.6610977043375743E-2</v>
      </c>
      <c r="U7987" s="349">
        <v>0.1621299355213425</v>
      </c>
      <c r="V7987" s="361">
        <v>0</v>
      </c>
    </row>
    <row r="7988" spans="1:22" ht="16" hidden="1" customHeight="1" outlineLevel="1">
      <c r="A7988" s="65">
        <v>7979</v>
      </c>
      <c r="B7988" s="117">
        <v>1</v>
      </c>
      <c r="C7988" s="325">
        <v>9.0028661353121409E-5</v>
      </c>
      <c r="D7988" s="326">
        <v>9.9639844249216881E-5</v>
      </c>
      <c r="E7988" s="327">
        <v>1.0018761145352869E-4</v>
      </c>
      <c r="F7988" s="332">
        <v>0</v>
      </c>
      <c r="G7988" s="326">
        <v>0</v>
      </c>
      <c r="H7988" s="327">
        <v>0</v>
      </c>
      <c r="I7988" s="332">
        <v>3.7669065004769899E-4</v>
      </c>
      <c r="J7988" s="326">
        <v>0</v>
      </c>
      <c r="K7988" s="327">
        <v>2.1988405573169364E-4</v>
      </c>
      <c r="L7988" s="336">
        <v>1.8797434150238492E-4</v>
      </c>
      <c r="M7988" s="337">
        <v>1.1415525114155251E-4</v>
      </c>
      <c r="N7988" s="345">
        <v>0.32267000107871974</v>
      </c>
      <c r="O7988" s="346">
        <v>0.38466498284068623</v>
      </c>
      <c r="P7988" s="347">
        <v>0.35891261673561242</v>
      </c>
      <c r="Q7988" s="348">
        <v>0.10610079575596817</v>
      </c>
      <c r="R7988" s="346">
        <v>0.39307652210655891</v>
      </c>
      <c r="S7988" s="347">
        <v>0.17157975799113259</v>
      </c>
      <c r="T7988" s="349">
        <v>4.2031303514732665E-2</v>
      </c>
      <c r="U7988" s="349">
        <v>0.17303685845641462</v>
      </c>
      <c r="V7988" s="361">
        <v>0</v>
      </c>
    </row>
    <row r="7989" spans="1:22" ht="16" hidden="1" customHeight="1" outlineLevel="1">
      <c r="A7989" s="65">
        <v>7980</v>
      </c>
      <c r="B7989" s="117">
        <v>1</v>
      </c>
      <c r="C7989" s="325">
        <v>9.3341296073834706E-5</v>
      </c>
      <c r="D7989" s="326">
        <v>1.0555018818126799E-4</v>
      </c>
      <c r="E7989" s="327">
        <v>1.0358644017304501E-4</v>
      </c>
      <c r="F7989" s="332">
        <v>0</v>
      </c>
      <c r="G7989" s="326">
        <v>0</v>
      </c>
      <c r="H7989" s="327">
        <v>0</v>
      </c>
      <c r="I7989" s="332">
        <v>3.0090673228662347E-4</v>
      </c>
      <c r="J7989" s="326">
        <v>0</v>
      </c>
      <c r="K7989" s="327">
        <v>2.2285546189023002E-4</v>
      </c>
      <c r="L7989" s="336">
        <v>2.0677177565262342E-4</v>
      </c>
      <c r="M7989" s="337">
        <v>1.1415525114155251E-4</v>
      </c>
      <c r="N7989" s="345">
        <v>0.30595060775444599</v>
      </c>
      <c r="O7989" s="346">
        <v>0.37265116490790823</v>
      </c>
      <c r="P7989" s="347">
        <v>0.35134366264552302</v>
      </c>
      <c r="Q7989" s="348">
        <v>0.1149425287356322</v>
      </c>
      <c r="R7989" s="346">
        <v>0.41287834965888459</v>
      </c>
      <c r="S7989" s="347">
        <v>0.19961702219183322</v>
      </c>
      <c r="T7989" s="349">
        <v>2.6721258569320994E-2</v>
      </c>
      <c r="U7989" s="349">
        <v>0.17028556258090091</v>
      </c>
      <c r="V7989" s="361">
        <v>2.9709894560371953E-3</v>
      </c>
    </row>
    <row r="7990" spans="1:22" ht="16" hidden="1" customHeight="1" outlineLevel="1">
      <c r="A7990" s="65">
        <v>7981</v>
      </c>
      <c r="B7990" s="117">
        <v>1</v>
      </c>
      <c r="C7990" s="325">
        <v>9.3510052936965376E-5</v>
      </c>
      <c r="D7990" s="326">
        <v>1.039170668316223E-4</v>
      </c>
      <c r="E7990" s="327">
        <v>1.0540260819110717E-4</v>
      </c>
      <c r="F7990" s="332">
        <v>0</v>
      </c>
      <c r="G7990" s="326">
        <v>0</v>
      </c>
      <c r="H7990" s="327">
        <v>0</v>
      </c>
      <c r="I7990" s="332">
        <v>2.8307522222519396E-4</v>
      </c>
      <c r="J7990" s="326">
        <v>0</v>
      </c>
      <c r="K7990" s="327">
        <v>2.1988405573169364E-4</v>
      </c>
      <c r="L7990" s="336">
        <v>1.8797434150238492E-4</v>
      </c>
      <c r="M7990" s="337">
        <v>1.1415525114155251E-4</v>
      </c>
      <c r="N7990" s="345">
        <v>0.25450632060283435</v>
      </c>
      <c r="O7990" s="346">
        <v>0.30302930707531911</v>
      </c>
      <c r="P7990" s="347">
        <v>0.2778069534089555</v>
      </c>
      <c r="Q7990" s="348">
        <v>0.10610079575596817</v>
      </c>
      <c r="R7990" s="346">
        <v>0.42196398286213127</v>
      </c>
      <c r="S7990" s="347">
        <v>0.17478549846371463</v>
      </c>
      <c r="T7990" s="349">
        <v>2.8528034059773305E-2</v>
      </c>
      <c r="U7990" s="349">
        <v>0.16321080175815142</v>
      </c>
      <c r="V7990" s="361">
        <v>0</v>
      </c>
    </row>
    <row r="7991" spans="1:22" ht="16" hidden="1" customHeight="1" outlineLevel="1">
      <c r="A7991" s="65">
        <v>7982</v>
      </c>
      <c r="B7991" s="117">
        <v>1</v>
      </c>
      <c r="C7991" s="325">
        <v>9.0172417199491984E-5</v>
      </c>
      <c r="D7991" s="326">
        <v>1.0545297857712242E-4</v>
      </c>
      <c r="E7991" s="327">
        <v>1.0581773230952137E-4</v>
      </c>
      <c r="F7991" s="332">
        <v>0</v>
      </c>
      <c r="G7991" s="326">
        <v>0</v>
      </c>
      <c r="H7991" s="327">
        <v>0</v>
      </c>
      <c r="I7991" s="332">
        <v>2.4741220210233484E-4</v>
      </c>
      <c r="J7991" s="326">
        <v>0</v>
      </c>
      <c r="K7991" s="327">
        <v>2.2285546189023002E-4</v>
      </c>
      <c r="L7991" s="336">
        <v>1.9032402077116473E-4</v>
      </c>
      <c r="M7991" s="337">
        <v>1.1415525114155251E-4</v>
      </c>
      <c r="N7991" s="345">
        <v>0.13589865855884078</v>
      </c>
      <c r="O7991" s="346">
        <v>0.24099012438964018</v>
      </c>
      <c r="P7991" s="347">
        <v>0.18917285260197492</v>
      </c>
      <c r="Q7991" s="348">
        <v>0.10610079575596817</v>
      </c>
      <c r="R7991" s="346">
        <v>0.40782073487376297</v>
      </c>
      <c r="S7991" s="347">
        <v>0.18680961992170605</v>
      </c>
      <c r="T7991" s="349">
        <v>2.7101632356784637E-2</v>
      </c>
      <c r="U7991" s="349">
        <v>0.14306738552671192</v>
      </c>
      <c r="V7991" s="361">
        <v>0</v>
      </c>
    </row>
    <row r="7992" spans="1:22" ht="16" hidden="1" customHeight="1" outlineLevel="1">
      <c r="A7992" s="65">
        <v>7983</v>
      </c>
      <c r="B7992" s="117">
        <v>1</v>
      </c>
      <c r="C7992" s="325">
        <v>8.5922244350274926E-5</v>
      </c>
      <c r="D7992" s="326">
        <v>9.7715094087134455E-5</v>
      </c>
      <c r="E7992" s="327">
        <v>1.0056381768584157E-4</v>
      </c>
      <c r="F7992" s="332">
        <v>0</v>
      </c>
      <c r="G7992" s="326">
        <v>0</v>
      </c>
      <c r="H7992" s="327">
        <v>0</v>
      </c>
      <c r="I7992" s="332">
        <v>2.1397812073715446E-4</v>
      </c>
      <c r="J7992" s="326">
        <v>0</v>
      </c>
      <c r="K7992" s="327">
        <v>2.2879827420730281E-4</v>
      </c>
      <c r="L7992" s="336">
        <v>2.1382081345896285E-4</v>
      </c>
      <c r="M7992" s="337">
        <v>1.1415525114155251E-4</v>
      </c>
      <c r="N7992" s="345">
        <v>4.9729477579891268E-2</v>
      </c>
      <c r="O7992" s="346">
        <v>0.12108705766514816</v>
      </c>
      <c r="P7992" s="347">
        <v>7.8687219876215825E-2</v>
      </c>
      <c r="Q7992" s="348">
        <v>0.14146772767462423</v>
      </c>
      <c r="R7992" s="346">
        <v>0.39475040034794129</v>
      </c>
      <c r="S7992" s="347">
        <v>0.20077378485670144</v>
      </c>
      <c r="T7992" s="349">
        <v>2.3392987929014109E-2</v>
      </c>
      <c r="U7992" s="349">
        <v>0.1370734909407714</v>
      </c>
      <c r="V7992" s="361">
        <v>0</v>
      </c>
    </row>
    <row r="7993" spans="1:22" ht="16" hidden="1" customHeight="1" outlineLevel="1">
      <c r="A7993" s="65">
        <v>7984</v>
      </c>
      <c r="B7993" s="117">
        <v>1</v>
      </c>
      <c r="C7993" s="325">
        <v>8.336589038655466E-5</v>
      </c>
      <c r="D7993" s="326">
        <v>9.5284853983495008E-5</v>
      </c>
      <c r="E7993" s="327">
        <v>1.0332698759903613E-4</v>
      </c>
      <c r="F7993" s="332">
        <v>0</v>
      </c>
      <c r="G7993" s="326">
        <v>0</v>
      </c>
      <c r="H7993" s="327">
        <v>0</v>
      </c>
      <c r="I7993" s="332">
        <v>2.0060448819108232E-4</v>
      </c>
      <c r="J7993" s="326">
        <v>1.6113378996128298E-4</v>
      </c>
      <c r="K7993" s="327">
        <v>2.3474108652437564E-4</v>
      </c>
      <c r="L7993" s="336">
        <v>2.2321953053408208E-4</v>
      </c>
      <c r="M7993" s="337">
        <v>1.1415525114155251E-4</v>
      </c>
      <c r="N7993" s="345">
        <v>4.5728255245877023E-3</v>
      </c>
      <c r="O7993" s="346">
        <v>1.3231685300034123E-2</v>
      </c>
      <c r="P7993" s="347">
        <v>7.4233982844670839E-3</v>
      </c>
      <c r="Q7993" s="348">
        <v>0.1237842617152962</v>
      </c>
      <c r="R7993" s="346">
        <v>0.38838064663858896</v>
      </c>
      <c r="S7993" s="347">
        <v>0.20484580210869316</v>
      </c>
      <c r="T7993" s="349">
        <v>2.1871492779159531E-2</v>
      </c>
      <c r="U7993" s="349">
        <v>0.1436569489286077</v>
      </c>
      <c r="V7993" s="361">
        <v>0</v>
      </c>
    </row>
    <row r="7994" spans="1:22" ht="16" hidden="1" customHeight="1" outlineLevel="1">
      <c r="A7994" s="65">
        <v>7985</v>
      </c>
      <c r="B7994" s="117">
        <v>1</v>
      </c>
      <c r="C7994" s="325">
        <v>8.5684734691053967E-5</v>
      </c>
      <c r="D7994" s="326">
        <v>9.4448851387843053E-5</v>
      </c>
      <c r="E7994" s="327">
        <v>1.0627177431403691E-4</v>
      </c>
      <c r="F7994" s="332">
        <v>0</v>
      </c>
      <c r="G7994" s="326">
        <v>0</v>
      </c>
      <c r="H7994" s="327">
        <v>0</v>
      </c>
      <c r="I7994" s="332">
        <v>2.1174918197947579E-4</v>
      </c>
      <c r="J7994" s="326">
        <v>2.4745546315482742E-4</v>
      </c>
      <c r="K7994" s="327">
        <v>2.5256952347559405E-4</v>
      </c>
      <c r="L7994" s="336">
        <v>2.2321953053408208E-4</v>
      </c>
      <c r="M7994" s="337">
        <v>1.1415525114155251E-4</v>
      </c>
      <c r="N7994" s="345">
        <v>0</v>
      </c>
      <c r="O7994" s="346">
        <v>0</v>
      </c>
      <c r="P7994" s="347">
        <v>0</v>
      </c>
      <c r="Q7994" s="348">
        <v>9.7259062776304167E-2</v>
      </c>
      <c r="R7994" s="346">
        <v>0.36161639321047656</v>
      </c>
      <c r="S7994" s="347">
        <v>0.2092757415932163</v>
      </c>
      <c r="T7994" s="349">
        <v>3.4899294999789339E-2</v>
      </c>
      <c r="U7994" s="349">
        <v>0.14434477289748612</v>
      </c>
      <c r="V7994" s="361">
        <v>0</v>
      </c>
    </row>
    <row r="7995" spans="1:22" ht="16" hidden="1" customHeight="1" outlineLevel="1">
      <c r="A7995" s="65">
        <v>7986</v>
      </c>
      <c r="B7995" s="117">
        <v>1</v>
      </c>
      <c r="C7995" s="325">
        <v>9.1222459903416201E-5</v>
      </c>
      <c r="D7995" s="326">
        <v>1.0479195326893249E-4</v>
      </c>
      <c r="E7995" s="327">
        <v>1.1256349923375222E-4</v>
      </c>
      <c r="F7995" s="332">
        <v>0</v>
      </c>
      <c r="G7995" s="326">
        <v>0</v>
      </c>
      <c r="H7995" s="327">
        <v>0</v>
      </c>
      <c r="I7995" s="332">
        <v>2.4518326334465619E-4</v>
      </c>
      <c r="J7995" s="326">
        <v>2.934936888580512E-4</v>
      </c>
      <c r="K7995" s="327">
        <v>2.7931217890242167E-4</v>
      </c>
      <c r="L7995" s="336">
        <v>1.644775488145868E-4</v>
      </c>
      <c r="M7995" s="337">
        <v>1.1415525114155251E-4</v>
      </c>
      <c r="N7995" s="345">
        <v>0</v>
      </c>
      <c r="O7995" s="346">
        <v>0</v>
      </c>
      <c r="P7995" s="347">
        <v>0</v>
      </c>
      <c r="Q7995" s="348">
        <v>0.10610079575596817</v>
      </c>
      <c r="R7995" s="346">
        <v>0.3288677486699228</v>
      </c>
      <c r="S7995" s="347">
        <v>0.1896989361453936</v>
      </c>
      <c r="T7995" s="349">
        <v>4.6120321729966843E-2</v>
      </c>
      <c r="U7995" s="349">
        <v>0.18138900664993832</v>
      </c>
      <c r="V7995" s="361">
        <v>0</v>
      </c>
    </row>
    <row r="7996" spans="1:22" ht="16" hidden="1" customHeight="1" outlineLevel="1">
      <c r="A7996" s="65">
        <v>7987</v>
      </c>
      <c r="B7996" s="117">
        <v>1</v>
      </c>
      <c r="C7996" s="325">
        <v>1.0513552573041205E-4</v>
      </c>
      <c r="D7996" s="326">
        <v>1.2083153795295277E-4</v>
      </c>
      <c r="E7996" s="327">
        <v>1.2539342901849129E-4</v>
      </c>
      <c r="F7996" s="332">
        <v>0</v>
      </c>
      <c r="G7996" s="326">
        <v>0</v>
      </c>
      <c r="H7996" s="327">
        <v>0</v>
      </c>
      <c r="I7996" s="332">
        <v>2.7638840595215787E-4</v>
      </c>
      <c r="J7996" s="326">
        <v>2.9965952265759003E-4</v>
      </c>
      <c r="K7996" s="327">
        <v>2.8525499121949443E-4</v>
      </c>
      <c r="L7996" s="336">
        <v>1.1748396343899057E-4</v>
      </c>
      <c r="M7996" s="337">
        <v>1.1415525114155251E-4</v>
      </c>
      <c r="N7996" s="345">
        <v>0</v>
      </c>
      <c r="O7996" s="346">
        <v>0</v>
      </c>
      <c r="P7996" s="347">
        <v>0</v>
      </c>
      <c r="Q7996" s="348">
        <v>0.1237842617152962</v>
      </c>
      <c r="R7996" s="346">
        <v>0.33794947612734905</v>
      </c>
      <c r="S7996" s="347">
        <v>0.25680681527446581</v>
      </c>
      <c r="T7996" s="349">
        <v>0.15623853320069178</v>
      </c>
      <c r="U7996" s="349">
        <v>0.30421471537822808</v>
      </c>
      <c r="V7996" s="361">
        <v>0</v>
      </c>
    </row>
    <row r="7997" spans="1:22" ht="16" hidden="1" customHeight="1" outlineLevel="1">
      <c r="A7997" s="65">
        <v>7988</v>
      </c>
      <c r="B7997" s="117">
        <v>1</v>
      </c>
      <c r="C7997" s="325">
        <v>1.08860677227667E-4</v>
      </c>
      <c r="D7997" s="326">
        <v>1.2440885138551003E-4</v>
      </c>
      <c r="E7997" s="327">
        <v>1.2700203497734635E-4</v>
      </c>
      <c r="F7997" s="332">
        <v>0</v>
      </c>
      <c r="G7997" s="326">
        <v>0</v>
      </c>
      <c r="H7997" s="327">
        <v>0</v>
      </c>
      <c r="I7997" s="332">
        <v>2.8307522222519396E-4</v>
      </c>
      <c r="J7997" s="326">
        <v>2.9678213355113856E-4</v>
      </c>
      <c r="K7997" s="327">
        <v>3.0011202201217643E-4</v>
      </c>
      <c r="L7997" s="336">
        <v>8.811297257924293E-5</v>
      </c>
      <c r="M7997" s="337">
        <v>1.1415525114155251E-4</v>
      </c>
      <c r="N7997" s="345">
        <v>0</v>
      </c>
      <c r="O7997" s="346">
        <v>0</v>
      </c>
      <c r="P7997" s="347">
        <v>0</v>
      </c>
      <c r="Q7997" s="348">
        <v>0.1149425287356322</v>
      </c>
      <c r="R7997" s="346">
        <v>0.34902187904222132</v>
      </c>
      <c r="S7997" s="347">
        <v>0.2957529362519265</v>
      </c>
      <c r="T7997" s="349">
        <v>0.19760418258736309</v>
      </c>
      <c r="U7997" s="349">
        <v>0.34184851253257609</v>
      </c>
      <c r="V7997" s="361">
        <v>0</v>
      </c>
    </row>
    <row r="7998" spans="1:22" ht="16" hidden="1" customHeight="1" outlineLevel="1">
      <c r="A7998" s="65">
        <v>7989</v>
      </c>
      <c r="B7998" s="117">
        <v>1</v>
      </c>
      <c r="C7998" s="325">
        <v>1.0968571078075032E-4</v>
      </c>
      <c r="D7998" s="326">
        <v>1.2823890978884577E-4</v>
      </c>
      <c r="E7998" s="327">
        <v>1.2767661166976943E-4</v>
      </c>
      <c r="F7998" s="332">
        <v>0</v>
      </c>
      <c r="G7998" s="326">
        <v>0</v>
      </c>
      <c r="H7998" s="327">
        <v>0</v>
      </c>
      <c r="I7998" s="332">
        <v>3.0090673228662347E-4</v>
      </c>
      <c r="J7998" s="326">
        <v>3.119911902566678E-4</v>
      </c>
      <c r="K7998" s="327">
        <v>2.9714061585364005E-4</v>
      </c>
      <c r="L7998" s="336">
        <v>5.8741981719495287E-5</v>
      </c>
      <c r="M7998" s="337">
        <v>1.1415525114155251E-4</v>
      </c>
      <c r="N7998" s="345">
        <v>0</v>
      </c>
      <c r="O7998" s="346">
        <v>0</v>
      </c>
      <c r="P7998" s="347">
        <v>0</v>
      </c>
      <c r="Q7998" s="348">
        <v>7.9575596816976138E-2</v>
      </c>
      <c r="R7998" s="346">
        <v>0.35267076266083974</v>
      </c>
      <c r="S7998" s="347">
        <v>0.32762878942299828</v>
      </c>
      <c r="T7998" s="349">
        <v>0.17278479295536031</v>
      </c>
      <c r="U7998" s="349">
        <v>0.34292937876938501</v>
      </c>
      <c r="V7998" s="361">
        <v>0</v>
      </c>
    </row>
    <row r="7999" spans="1:22" ht="16" hidden="1" customHeight="1" outlineLevel="1">
      <c r="A7999" s="65">
        <v>7990</v>
      </c>
      <c r="B7999" s="117">
        <v>1</v>
      </c>
      <c r="C7999" s="325">
        <v>1.0458550336168984E-4</v>
      </c>
      <c r="D7999" s="326">
        <v>1.2559480855608608E-4</v>
      </c>
      <c r="E7999" s="327">
        <v>1.2517289433058377E-4</v>
      </c>
      <c r="F7999" s="332">
        <v>0</v>
      </c>
      <c r="G7999" s="326">
        <v>0</v>
      </c>
      <c r="H7999" s="327">
        <v>0</v>
      </c>
      <c r="I7999" s="332">
        <v>2.9867779352894482E-4</v>
      </c>
      <c r="J7999" s="326">
        <v>3.703610835589693E-4</v>
      </c>
      <c r="K7999" s="327">
        <v>3.0605483432924929E-4</v>
      </c>
      <c r="L7999" s="336">
        <v>3.7594868300476983E-5</v>
      </c>
      <c r="M7999" s="337">
        <v>1.1415525114155251E-4</v>
      </c>
      <c r="N7999" s="345">
        <v>0</v>
      </c>
      <c r="O7999" s="346">
        <v>0</v>
      </c>
      <c r="P7999" s="347">
        <v>0</v>
      </c>
      <c r="Q7999" s="348">
        <v>6.1892130857648102E-2</v>
      </c>
      <c r="R7999" s="346">
        <v>0.3650473120184432</v>
      </c>
      <c r="S7999" s="347">
        <v>0.33467311886595136</v>
      </c>
      <c r="T7999" s="349">
        <v>0.1242871350537457</v>
      </c>
      <c r="U7999" s="349">
        <v>0.29360257414410385</v>
      </c>
      <c r="V7999" s="361">
        <v>0</v>
      </c>
    </row>
    <row r="8000" spans="1:22" ht="16" hidden="1" customHeight="1" outlineLevel="1">
      <c r="A8000" s="65">
        <v>7991</v>
      </c>
      <c r="B8000" s="117">
        <v>1</v>
      </c>
      <c r="C8000" s="325">
        <v>9.8460254255465249E-5</v>
      </c>
      <c r="D8000" s="326">
        <v>1.2015107072393373E-4</v>
      </c>
      <c r="E8000" s="327">
        <v>1.1960763661809329E-4</v>
      </c>
      <c r="F8000" s="332">
        <v>0</v>
      </c>
      <c r="G8000" s="326">
        <v>0</v>
      </c>
      <c r="H8000" s="327">
        <v>0</v>
      </c>
      <c r="I8000" s="332">
        <v>3.2319611986341042E-4</v>
      </c>
      <c r="J8000" s="326">
        <v>4.3284153272763013E-4</v>
      </c>
      <c r="K8000" s="327">
        <v>3.030834281707128E-4</v>
      </c>
      <c r="L8000" s="336">
        <v>2.3496792687798115E-5</v>
      </c>
      <c r="M8000" s="337">
        <v>1.1415525114155251E-4</v>
      </c>
      <c r="N8000" s="345">
        <v>0</v>
      </c>
      <c r="O8000" s="346">
        <v>0</v>
      </c>
      <c r="P8000" s="347">
        <v>0</v>
      </c>
      <c r="Q8000" s="348">
        <v>7.0733863837312116E-2</v>
      </c>
      <c r="R8000" s="346">
        <v>0.38181551566630118</v>
      </c>
      <c r="S8000" s="347">
        <v>0.34439927461440728</v>
      </c>
      <c r="T8000" s="349">
        <v>8.1209803623488008E-2</v>
      </c>
      <c r="U8000" s="349">
        <v>0.21322543035231104</v>
      </c>
      <c r="V8000" s="361">
        <v>0</v>
      </c>
    </row>
    <row r="8001" spans="1:22" ht="16" hidden="1" customHeight="1" outlineLevel="1">
      <c r="A8001" s="65">
        <v>7992</v>
      </c>
      <c r="B8001" s="117">
        <v>1</v>
      </c>
      <c r="C8001" s="325">
        <v>9.0422427367092991E-5</v>
      </c>
      <c r="D8001" s="326">
        <v>1.1278258272969896E-4</v>
      </c>
      <c r="E8001" s="327">
        <v>1.1038409761207765E-4</v>
      </c>
      <c r="F8001" s="332">
        <v>0</v>
      </c>
      <c r="G8001" s="326">
        <v>0</v>
      </c>
      <c r="H8001" s="327">
        <v>0</v>
      </c>
      <c r="I8001" s="332">
        <v>3.4102762992483998E-4</v>
      </c>
      <c r="J8001" s="326">
        <v>4.4517320032670785E-4</v>
      </c>
      <c r="K8001" s="327">
        <v>3.1199764664632205E-4</v>
      </c>
      <c r="L8001" s="336">
        <v>9.3987170751192458E-6</v>
      </c>
      <c r="M8001" s="337">
        <v>1.1415525114155251E-4</v>
      </c>
      <c r="N8001" s="345">
        <v>0</v>
      </c>
      <c r="O8001" s="346">
        <v>0</v>
      </c>
      <c r="P8001" s="347">
        <v>0</v>
      </c>
      <c r="Q8001" s="348">
        <v>9.7259062776304167E-2</v>
      </c>
      <c r="R8001" s="346">
        <v>0.38710058521744944</v>
      </c>
      <c r="S8001" s="347">
        <v>0.37070398525628867</v>
      </c>
      <c r="T8001" s="349">
        <v>3.5945322915314368E-2</v>
      </c>
      <c r="U8001" s="349">
        <v>0.17775336567158095</v>
      </c>
      <c r="V8001" s="361">
        <v>0</v>
      </c>
    </row>
    <row r="8002" spans="1:22" ht="16" hidden="1" customHeight="1" outlineLevel="1">
      <c r="A8002" s="65">
        <v>7993</v>
      </c>
      <c r="B8002" s="117">
        <v>1</v>
      </c>
      <c r="C8002" s="325">
        <v>8.2122089802739664E-5</v>
      </c>
      <c r="D8002" s="326">
        <v>1.0037863724072328E-4</v>
      </c>
      <c r="E8002" s="327">
        <v>9.9655733676810488E-5</v>
      </c>
      <c r="F8002" s="332">
        <v>0</v>
      </c>
      <c r="G8002" s="326">
        <v>0</v>
      </c>
      <c r="H8002" s="327">
        <v>0</v>
      </c>
      <c r="I8002" s="332">
        <v>3.5217232371323345E-4</v>
      </c>
      <c r="J8002" s="326">
        <v>4.6449281289859636E-4</v>
      </c>
      <c r="K8002" s="327">
        <v>3.179404589633948E-4</v>
      </c>
      <c r="L8002" s="336">
        <v>5.8741981719495289E-6</v>
      </c>
      <c r="M8002" s="337">
        <v>1.1415525114155251E-4</v>
      </c>
      <c r="N8002" s="345">
        <v>0</v>
      </c>
      <c r="O8002" s="346">
        <v>0</v>
      </c>
      <c r="P8002" s="347">
        <v>0</v>
      </c>
      <c r="Q8002" s="348">
        <v>0.13262599469496023</v>
      </c>
      <c r="R8002" s="346">
        <v>0.40147841500336845</v>
      </c>
      <c r="S8002" s="347">
        <v>0.37825666924611995</v>
      </c>
      <c r="T8002" s="349">
        <v>2.472429618513686E-2</v>
      </c>
      <c r="U8002" s="349">
        <v>0.16429166799496039</v>
      </c>
      <c r="V8002" s="361">
        <v>0</v>
      </c>
    </row>
    <row r="8003" spans="1:22" ht="16" hidden="1" customHeight="1" outlineLevel="1">
      <c r="A8003" s="65">
        <v>7994</v>
      </c>
      <c r="B8003" s="117">
        <v>1</v>
      </c>
      <c r="C8003" s="325">
        <v>7.7871916953522606E-5</v>
      </c>
      <c r="D8003" s="326">
        <v>8.7430317968532358E-5</v>
      </c>
      <c r="E8003" s="327">
        <v>8.3271303628149773E-5</v>
      </c>
      <c r="F8003" s="332">
        <v>0</v>
      </c>
      <c r="G8003" s="326">
        <v>0</v>
      </c>
      <c r="H8003" s="327">
        <v>0</v>
      </c>
      <c r="I8003" s="332">
        <v>3.499433849555547E-4</v>
      </c>
      <c r="J8003" s="326">
        <v>4.4147370004698453E-4</v>
      </c>
      <c r="K8003" s="327">
        <v>3.0902624048778567E-4</v>
      </c>
      <c r="L8003" s="336">
        <v>2.3496792687798115E-6</v>
      </c>
      <c r="M8003" s="337">
        <v>1.1415525114155251E-4</v>
      </c>
      <c r="N8003" s="345">
        <v>0</v>
      </c>
      <c r="O8003" s="346">
        <v>0</v>
      </c>
      <c r="P8003" s="347">
        <v>0</v>
      </c>
      <c r="Q8003" s="348">
        <v>7.9575596816976138E-2</v>
      </c>
      <c r="R8003" s="346">
        <v>0.42596254466445771</v>
      </c>
      <c r="S8003" s="347">
        <v>0.33614630577971411</v>
      </c>
      <c r="T8003" s="349">
        <v>3.4138547424862054E-2</v>
      </c>
      <c r="U8003" s="349">
        <v>0.15004388578247876</v>
      </c>
      <c r="V8003" s="361">
        <v>0</v>
      </c>
    </row>
    <row r="8004" spans="1:22" ht="16" hidden="1" customHeight="1" outlineLevel="1">
      <c r="A8004" s="65">
        <v>7995</v>
      </c>
      <c r="B8004" s="117">
        <v>1</v>
      </c>
      <c r="C8004" s="325">
        <v>7.3534240545645188E-5</v>
      </c>
      <c r="D8004" s="326">
        <v>7.9789643082689969E-5</v>
      </c>
      <c r="E8004" s="327">
        <v>7.5941768412398933E-5</v>
      </c>
      <c r="F8004" s="332">
        <v>0</v>
      </c>
      <c r="G8004" s="326">
        <v>0</v>
      </c>
      <c r="H8004" s="327">
        <v>0</v>
      </c>
      <c r="I8004" s="332">
        <v>3.321118748941252E-4</v>
      </c>
      <c r="J8004" s="326">
        <v>4.5997120144560124E-4</v>
      </c>
      <c r="K8004" s="327">
        <v>3.179404589633948E-4</v>
      </c>
      <c r="L8004" s="336">
        <v>1.1748396343899057E-6</v>
      </c>
      <c r="M8004" s="337">
        <v>1.1415525114155251E-4</v>
      </c>
      <c r="N8004" s="345">
        <v>0</v>
      </c>
      <c r="O8004" s="346">
        <v>0</v>
      </c>
      <c r="P8004" s="347">
        <v>0</v>
      </c>
      <c r="Q8004" s="348">
        <v>6.1892130857648102E-2</v>
      </c>
      <c r="R8004" s="346">
        <v>0.42374943592915515</v>
      </c>
      <c r="S8004" s="347">
        <v>0.33408176835179931</v>
      </c>
      <c r="T8004" s="349">
        <v>1.0840652942713856E-2</v>
      </c>
      <c r="U8004" s="349">
        <v>0.12960568785009136</v>
      </c>
      <c r="V8004" s="361">
        <v>0</v>
      </c>
    </row>
    <row r="8005" spans="1:22" ht="16" hidden="1" customHeight="1" outlineLevel="1">
      <c r="A8005" s="65">
        <v>7996</v>
      </c>
      <c r="B8005" s="117">
        <v>1</v>
      </c>
      <c r="C8005" s="325">
        <v>7.2009178523279067E-5</v>
      </c>
      <c r="D8005" s="326">
        <v>7.6990006483297345E-5</v>
      </c>
      <c r="E8005" s="327">
        <v>7.2581857578983943E-5</v>
      </c>
      <c r="F8005" s="332">
        <v>0</v>
      </c>
      <c r="G8005" s="326">
        <v>0</v>
      </c>
      <c r="H8005" s="327">
        <v>0</v>
      </c>
      <c r="I8005" s="332">
        <v>3.4771444619787601E-4</v>
      </c>
      <c r="J8005" s="326">
        <v>4.4106264446034857E-4</v>
      </c>
      <c r="K8005" s="327">
        <v>2.9714061585364005E-4</v>
      </c>
      <c r="L8005" s="336">
        <v>1.409807561267887E-5</v>
      </c>
      <c r="M8005" s="337">
        <v>1.1415525114155251E-4</v>
      </c>
      <c r="N8005" s="345">
        <v>0</v>
      </c>
      <c r="O8005" s="346">
        <v>0</v>
      </c>
      <c r="P8005" s="347">
        <v>0</v>
      </c>
      <c r="Q8005" s="348">
        <v>1.7683465959328029E-2</v>
      </c>
      <c r="R8005" s="346">
        <v>0.45459902140958325</v>
      </c>
      <c r="S8005" s="347">
        <v>0.3387451361179431</v>
      </c>
      <c r="T8005" s="349">
        <v>4.7546723432955514E-3</v>
      </c>
      <c r="U8005" s="349">
        <v>0.12262918759432451</v>
      </c>
      <c r="V8005" s="361">
        <v>0</v>
      </c>
    </row>
    <row r="8006" spans="1:22" ht="16" hidden="1" customHeight="1" outlineLevel="1">
      <c r="A8006" s="65">
        <v>7997</v>
      </c>
      <c r="B8006" s="117">
        <v>1</v>
      </c>
      <c r="C8006" s="325">
        <v>7.2709206992561883E-5</v>
      </c>
      <c r="D8006" s="326">
        <v>7.662060998754414E-5</v>
      </c>
      <c r="E8006" s="327">
        <v>7.0999196877529784E-5</v>
      </c>
      <c r="F8006" s="332">
        <v>0</v>
      </c>
      <c r="G8006" s="326">
        <v>0</v>
      </c>
      <c r="H8006" s="327">
        <v>0</v>
      </c>
      <c r="I8006" s="332">
        <v>3.8114852756305644E-4</v>
      </c>
      <c r="J8006" s="326">
        <v>4.5873803468569338E-4</v>
      </c>
      <c r="K8006" s="327">
        <v>2.9714061585364005E-4</v>
      </c>
      <c r="L8006" s="336">
        <v>3.7594868300476983E-5</v>
      </c>
      <c r="M8006" s="337">
        <v>1.1415525114155251E-4</v>
      </c>
      <c r="N8006" s="345">
        <v>0</v>
      </c>
      <c r="O8006" s="346">
        <v>0</v>
      </c>
      <c r="P8006" s="347">
        <v>0</v>
      </c>
      <c r="Q8006" s="348">
        <v>3.5366931918656058E-2</v>
      </c>
      <c r="R8006" s="346">
        <v>0.45395851746153465</v>
      </c>
      <c r="S8006" s="347">
        <v>0.33009274706708147</v>
      </c>
      <c r="T8006" s="349">
        <v>5.2301395776251057E-3</v>
      </c>
      <c r="U8006" s="349">
        <v>0.12115527908958502</v>
      </c>
      <c r="V8006" s="361">
        <v>0</v>
      </c>
    </row>
    <row r="8007" spans="1:22" ht="16" hidden="1" customHeight="1" outlineLevel="1">
      <c r="A8007" s="65">
        <v>7998</v>
      </c>
      <c r="B8007" s="117">
        <v>1</v>
      </c>
      <c r="C8007" s="325">
        <v>7.5265560956282136E-5</v>
      </c>
      <c r="D8007" s="326">
        <v>7.8156521733044275E-5</v>
      </c>
      <c r="E8007" s="327">
        <v>7.2192678717970622E-5</v>
      </c>
      <c r="F8007" s="332">
        <v>0</v>
      </c>
      <c r="G8007" s="326">
        <v>0</v>
      </c>
      <c r="H8007" s="327">
        <v>0</v>
      </c>
      <c r="I8007" s="332">
        <v>3.6331701750162687E-4</v>
      </c>
      <c r="J8007" s="326">
        <v>4.3859631094053301E-4</v>
      </c>
      <c r="K8007" s="327">
        <v>2.9416920969510367E-4</v>
      </c>
      <c r="L8007" s="336">
        <v>9.3987170751192462E-5</v>
      </c>
      <c r="M8007" s="337">
        <v>1.1415525114155251E-4</v>
      </c>
      <c r="N8007" s="345">
        <v>0</v>
      </c>
      <c r="O8007" s="346">
        <v>0</v>
      </c>
      <c r="P8007" s="347">
        <v>0</v>
      </c>
      <c r="Q8007" s="348">
        <v>6.1892130857648102E-2</v>
      </c>
      <c r="R8007" s="346">
        <v>0.44184737168854227</v>
      </c>
      <c r="S8007" s="347">
        <v>0.34642231405868518</v>
      </c>
      <c r="T8007" s="349">
        <v>7.8927560898706135E-3</v>
      </c>
      <c r="U8007" s="349">
        <v>0.12282570872828977</v>
      </c>
      <c r="V8007" s="361">
        <v>0</v>
      </c>
    </row>
    <row r="8008" spans="1:22" ht="16" hidden="1" customHeight="1" outlineLevel="1">
      <c r="A8008" s="65">
        <v>7999</v>
      </c>
      <c r="B8008" s="117">
        <v>1</v>
      </c>
      <c r="C8008" s="325">
        <v>8.3840909704996564E-5</v>
      </c>
      <c r="D8008" s="326">
        <v>8.365858532768395E-5</v>
      </c>
      <c r="E8008" s="327">
        <v>7.9158980330109032E-5</v>
      </c>
      <c r="F8008" s="332">
        <v>0</v>
      </c>
      <c r="G8008" s="326">
        <v>0</v>
      </c>
      <c r="H8008" s="327">
        <v>0</v>
      </c>
      <c r="I8008" s="332">
        <v>4.0343791513984339E-4</v>
      </c>
      <c r="J8008" s="326">
        <v>4.3612997742071744E-4</v>
      </c>
      <c r="K8008" s="327">
        <v>2.7931217890242167E-4</v>
      </c>
      <c r="L8008" s="336">
        <v>1.8210014333043539E-4</v>
      </c>
      <c r="M8008" s="337">
        <v>1.1415525114155251E-4</v>
      </c>
      <c r="N8008" s="345">
        <v>5.7160319057346278E-4</v>
      </c>
      <c r="O8008" s="346">
        <v>2.4433105169310826E-2</v>
      </c>
      <c r="P8008" s="347">
        <v>2.9821642410847804E-3</v>
      </c>
      <c r="Q8008" s="348">
        <v>5.3050397877984087E-2</v>
      </c>
      <c r="R8008" s="346">
        <v>0.42583357146364786</v>
      </c>
      <c r="S8008" s="347">
        <v>0.29494371707635492</v>
      </c>
      <c r="T8008" s="349">
        <v>2.1205838651098156E-2</v>
      </c>
      <c r="U8008" s="349">
        <v>0.12371005383113345</v>
      </c>
      <c r="V8008" s="361">
        <v>0</v>
      </c>
    </row>
    <row r="8009" spans="1:22" ht="16" hidden="1" customHeight="1" outlineLevel="1">
      <c r="A8009" s="65">
        <v>8000</v>
      </c>
      <c r="B8009" s="117">
        <v>1</v>
      </c>
      <c r="C8009" s="325">
        <v>1.1068575145115433E-4</v>
      </c>
      <c r="D8009" s="326">
        <v>9.6762439966507785E-5</v>
      </c>
      <c r="E8009" s="327">
        <v>9.8786567553880736E-5</v>
      </c>
      <c r="F8009" s="332">
        <v>0</v>
      </c>
      <c r="G8009" s="326">
        <v>0</v>
      </c>
      <c r="H8009" s="327">
        <v>0</v>
      </c>
      <c r="I8009" s="332">
        <v>4.2126942520127284E-4</v>
      </c>
      <c r="J8009" s="326">
        <v>3.4693091512072151E-4</v>
      </c>
      <c r="K8009" s="327">
        <v>2.6445514810973967E-4</v>
      </c>
      <c r="L8009" s="336">
        <v>1.5860335064263727E-4</v>
      </c>
      <c r="M8009" s="337">
        <v>1.1415525114155251E-4</v>
      </c>
      <c r="N8009" s="345">
        <v>3.3724588243834307E-2</v>
      </c>
      <c r="O8009" s="346">
        <v>0.16517507864629133</v>
      </c>
      <c r="P8009" s="347">
        <v>6.8503240780938571E-2</v>
      </c>
      <c r="Q8009" s="348">
        <v>7.9575596816976138E-2</v>
      </c>
      <c r="R8009" s="346">
        <v>0.40219026753543302</v>
      </c>
      <c r="S8009" s="347">
        <v>0.2627514396563887</v>
      </c>
      <c r="T8009" s="349">
        <v>3.7466818065168939E-2</v>
      </c>
      <c r="U8009" s="349">
        <v>0.14414825176352086</v>
      </c>
      <c r="V8009" s="361">
        <v>0</v>
      </c>
    </row>
    <row r="8010" spans="1:22" ht="16" hidden="1" customHeight="1" outlineLevel="1">
      <c r="A8010" s="65">
        <v>8001</v>
      </c>
      <c r="B8010" s="117">
        <v>1</v>
      </c>
      <c r="C8010" s="325">
        <v>1.3758684548502231E-4</v>
      </c>
      <c r="D8010" s="326">
        <v>1.1130499674668618E-4</v>
      </c>
      <c r="E8010" s="327">
        <v>1.1876441575256445E-4</v>
      </c>
      <c r="F8010" s="332">
        <v>0</v>
      </c>
      <c r="G8010" s="326">
        <v>0</v>
      </c>
      <c r="H8010" s="327">
        <v>0</v>
      </c>
      <c r="I8010" s="332">
        <v>4.4801669029341724E-4</v>
      </c>
      <c r="J8010" s="326">
        <v>2.5978713075390525E-4</v>
      </c>
      <c r="K8010" s="327">
        <v>2.4068389884144843E-4</v>
      </c>
      <c r="L8010" s="336">
        <v>1.4685495429873823E-4</v>
      </c>
      <c r="M8010" s="337">
        <v>1.1415525114155251E-4</v>
      </c>
      <c r="N8010" s="345">
        <v>0.12303758677093787</v>
      </c>
      <c r="O8010" s="346">
        <v>0.31850413464905164</v>
      </c>
      <c r="P8010" s="347">
        <v>0.18804690486949119</v>
      </c>
      <c r="Q8010" s="348">
        <v>6.1892130857648102E-2</v>
      </c>
      <c r="R8010" s="346">
        <v>0.38896542556884833</v>
      </c>
      <c r="S8010" s="347">
        <v>0.26325979420326684</v>
      </c>
      <c r="T8010" s="349">
        <v>9.4617979631581459E-2</v>
      </c>
      <c r="U8010" s="349">
        <v>0.20202372571629101</v>
      </c>
      <c r="V8010" s="361">
        <v>0</v>
      </c>
    </row>
    <row r="8011" spans="1:22" ht="16" hidden="1" customHeight="1" outlineLevel="1">
      <c r="A8011" s="65">
        <v>8002</v>
      </c>
      <c r="B8011" s="117">
        <v>1</v>
      </c>
      <c r="C8011" s="325">
        <v>1.5500005365843222E-4</v>
      </c>
      <c r="D8011" s="326">
        <v>1.2155088902363004E-4</v>
      </c>
      <c r="E8011" s="327">
        <v>1.3444832385140119E-4</v>
      </c>
      <c r="F8011" s="332">
        <v>0</v>
      </c>
      <c r="G8011" s="326">
        <v>0</v>
      </c>
      <c r="H8011" s="327">
        <v>0</v>
      </c>
      <c r="I8011" s="332">
        <v>4.391009352627024E-4</v>
      </c>
      <c r="J8011" s="326">
        <v>1.8209762487971521E-4</v>
      </c>
      <c r="K8011" s="327">
        <v>2.1394124341462081E-4</v>
      </c>
      <c r="L8011" s="336">
        <v>1.644775488145868E-4</v>
      </c>
      <c r="M8011" s="337">
        <v>1.1415525114155251E-4</v>
      </c>
      <c r="N8011" s="345">
        <v>0.23850143126677736</v>
      </c>
      <c r="O8011" s="346">
        <v>0.40151418273333234</v>
      </c>
      <c r="P8011" s="347">
        <v>0.29195196872450874</v>
      </c>
      <c r="Q8011" s="348">
        <v>5.3050397877984087E-2</v>
      </c>
      <c r="R8011" s="346">
        <v>0.38375797746669682</v>
      </c>
      <c r="S8011" s="347">
        <v>0.22992631373863343</v>
      </c>
      <c r="T8011" s="349">
        <v>0.21243876029844522</v>
      </c>
      <c r="U8011" s="349">
        <v>0.31413903264347393</v>
      </c>
      <c r="V8011" s="361">
        <v>0</v>
      </c>
    </row>
    <row r="8012" spans="1:22" ht="16" hidden="1" customHeight="1" outlineLevel="1">
      <c r="A8012" s="65">
        <v>8003</v>
      </c>
      <c r="B8012" s="117">
        <v>1</v>
      </c>
      <c r="C8012" s="325">
        <v>1.5867520312216698E-4</v>
      </c>
      <c r="D8012" s="326">
        <v>1.2611974041847217E-4</v>
      </c>
      <c r="E8012" s="327">
        <v>1.4193353061155736E-4</v>
      </c>
      <c r="F8012" s="332">
        <v>0</v>
      </c>
      <c r="G8012" s="326">
        <v>0</v>
      </c>
      <c r="H8012" s="327">
        <v>0</v>
      </c>
      <c r="I8012" s="332">
        <v>4.3018518023198768E-4</v>
      </c>
      <c r="J8012" s="326">
        <v>0</v>
      </c>
      <c r="K8012" s="327">
        <v>2.0205561878047524E-4</v>
      </c>
      <c r="L8012" s="336">
        <v>1.8797434150238492E-4</v>
      </c>
      <c r="M8012" s="337">
        <v>1.1415525114155251E-4</v>
      </c>
      <c r="N8012" s="345">
        <v>0.31466755641069127</v>
      </c>
      <c r="O8012" s="346">
        <v>0.43714836195478263</v>
      </c>
      <c r="P8012" s="347">
        <v>0.33248228826031551</v>
      </c>
      <c r="Q8012" s="348">
        <v>2.6525198938992044E-2</v>
      </c>
      <c r="R8012" s="346">
        <v>0.4032438239900481</v>
      </c>
      <c r="S8012" s="347">
        <v>0.22851018442870863</v>
      </c>
      <c r="T8012" s="349">
        <v>0.16822030750579658</v>
      </c>
      <c r="U8012" s="349">
        <v>0.31502337774631756</v>
      </c>
      <c r="V8012" s="361">
        <v>0</v>
      </c>
    </row>
    <row r="8013" spans="1:22" ht="16" hidden="1" customHeight="1" outlineLevel="1">
      <c r="A8013" s="65">
        <v>8004</v>
      </c>
      <c r="B8013" s="117">
        <v>1</v>
      </c>
      <c r="C8013" s="325">
        <v>1.582564360914353E-4</v>
      </c>
      <c r="D8013" s="326">
        <v>1.2252298506508581E-4</v>
      </c>
      <c r="E8013" s="327">
        <v>1.4339943765470751E-4</v>
      </c>
      <c r="F8013" s="332">
        <v>0</v>
      </c>
      <c r="G8013" s="326">
        <v>0</v>
      </c>
      <c r="H8013" s="327">
        <v>0</v>
      </c>
      <c r="I8013" s="332">
        <v>3.9898003762448594E-4</v>
      </c>
      <c r="J8013" s="326">
        <v>0</v>
      </c>
      <c r="K8013" s="327">
        <v>1.8719858798779324E-4</v>
      </c>
      <c r="L8013" s="336">
        <v>2.0677177565262342E-4</v>
      </c>
      <c r="M8013" s="337">
        <v>1.1415525114155251E-4</v>
      </c>
      <c r="N8013" s="345">
        <v>0.31452465561304793</v>
      </c>
      <c r="O8013" s="346">
        <v>0.4381965347108539</v>
      </c>
      <c r="P8013" s="347">
        <v>0.31826923861259609</v>
      </c>
      <c r="Q8013" s="348">
        <v>1.7683465959328029E-2</v>
      </c>
      <c r="R8013" s="346">
        <v>0.40175910302917478</v>
      </c>
      <c r="S8013" s="347">
        <v>0.19541013224569587</v>
      </c>
      <c r="T8013" s="349">
        <v>0.13779040450870506</v>
      </c>
      <c r="U8013" s="349">
        <v>0.27110090430508116</v>
      </c>
      <c r="V8013" s="361">
        <v>0</v>
      </c>
    </row>
    <row r="8014" spans="1:22" ht="16" hidden="1" customHeight="1" outlineLevel="1">
      <c r="A8014" s="65">
        <v>8005</v>
      </c>
      <c r="B8014" s="117">
        <v>1</v>
      </c>
      <c r="C8014" s="325">
        <v>1.5474379323664119E-4</v>
      </c>
      <c r="D8014" s="326">
        <v>1.1614603503313593E-4</v>
      </c>
      <c r="E8014" s="327">
        <v>1.4084382980072006E-4</v>
      </c>
      <c r="F8014" s="332">
        <v>0</v>
      </c>
      <c r="G8014" s="326">
        <v>0</v>
      </c>
      <c r="H8014" s="327">
        <v>0</v>
      </c>
      <c r="I8014" s="332">
        <v>3.2096718110573172E-4</v>
      </c>
      <c r="J8014" s="326">
        <v>0</v>
      </c>
      <c r="K8014" s="327">
        <v>1.8719858798779324E-4</v>
      </c>
      <c r="L8014" s="336">
        <v>1.8797434150238492E-4</v>
      </c>
      <c r="M8014" s="337">
        <v>1.1415525114155251E-4</v>
      </c>
      <c r="N8014" s="345">
        <v>0.26965380515303111</v>
      </c>
      <c r="O8014" s="346">
        <v>0.39049560056151617</v>
      </c>
      <c r="P8014" s="347">
        <v>0.23943596498115685</v>
      </c>
      <c r="Q8014" s="348">
        <v>5.3050397877984087E-2</v>
      </c>
      <c r="R8014" s="346">
        <v>0.39002910833465476</v>
      </c>
      <c r="S8014" s="347">
        <v>0.19279574228726584</v>
      </c>
      <c r="T8014" s="349">
        <v>8.6249756307381298E-2</v>
      </c>
      <c r="U8014" s="349">
        <v>0.23572710019133369</v>
      </c>
      <c r="V8014" s="361">
        <v>0</v>
      </c>
    </row>
    <row r="8015" spans="1:22" ht="16" hidden="1" customHeight="1" outlineLevel="1">
      <c r="A8015" s="65">
        <v>8006</v>
      </c>
      <c r="B8015" s="117">
        <v>1</v>
      </c>
      <c r="C8015" s="325">
        <v>1.4128074571132714E-4</v>
      </c>
      <c r="D8015" s="326">
        <v>1.1554333548743335E-4</v>
      </c>
      <c r="E8015" s="327">
        <v>1.3534343523173182E-4</v>
      </c>
      <c r="F8015" s="332">
        <v>0</v>
      </c>
      <c r="G8015" s="326">
        <v>0</v>
      </c>
      <c r="H8015" s="327">
        <v>0</v>
      </c>
      <c r="I8015" s="332">
        <v>2.6747265092144309E-4</v>
      </c>
      <c r="J8015" s="326">
        <v>0</v>
      </c>
      <c r="K8015" s="327">
        <v>1.9611280646340243E-4</v>
      </c>
      <c r="L8015" s="336">
        <v>1.9032402077116473E-4</v>
      </c>
      <c r="M8015" s="337">
        <v>1.1415525114155251E-4</v>
      </c>
      <c r="N8015" s="345">
        <v>0.15990599256292623</v>
      </c>
      <c r="O8015" s="346">
        <v>0.27855860385608194</v>
      </c>
      <c r="P8015" s="347">
        <v>0.17251384178141393</v>
      </c>
      <c r="Q8015" s="348">
        <v>3.5366931918656058E-2</v>
      </c>
      <c r="R8015" s="346">
        <v>0.36121982841761591</v>
      </c>
      <c r="S8015" s="347">
        <v>0.18235374207374697</v>
      </c>
      <c r="T8015" s="349">
        <v>3.6610977043375743E-2</v>
      </c>
      <c r="U8015" s="349">
        <v>0.19966547210870786</v>
      </c>
      <c r="V8015" s="361">
        <v>0</v>
      </c>
    </row>
    <row r="8016" spans="1:22" ht="16" hidden="1" customHeight="1" outlineLevel="1">
      <c r="A8016" s="65">
        <v>8007</v>
      </c>
      <c r="B8016" s="117">
        <v>1</v>
      </c>
      <c r="C8016" s="325">
        <v>1.4381209865828732E-4</v>
      </c>
      <c r="D8016" s="326">
        <v>1.1379356261281296E-4</v>
      </c>
      <c r="E8016" s="327">
        <v>1.3216514120012305E-4</v>
      </c>
      <c r="F8016" s="332">
        <v>0</v>
      </c>
      <c r="G8016" s="326">
        <v>0</v>
      </c>
      <c r="H8016" s="327">
        <v>0</v>
      </c>
      <c r="I8016" s="332">
        <v>2.3626750831394139E-4</v>
      </c>
      <c r="J8016" s="326">
        <v>0</v>
      </c>
      <c r="K8016" s="327">
        <v>1.9908421262193881E-4</v>
      </c>
      <c r="L8016" s="336">
        <v>2.1382081345896285E-4</v>
      </c>
      <c r="M8016" s="337">
        <v>1.1415525114155251E-4</v>
      </c>
      <c r="N8016" s="345">
        <v>6.1161541391360527E-2</v>
      </c>
      <c r="O8016" s="346">
        <v>0.12974570589067161</v>
      </c>
      <c r="P8016" s="347">
        <v>7.9437511031848623E-2</v>
      </c>
      <c r="Q8016" s="348">
        <v>3.5366931918656058E-2</v>
      </c>
      <c r="R8016" s="346">
        <v>0.31760395684593185</v>
      </c>
      <c r="S8016" s="347">
        <v>0.15265136066129992</v>
      </c>
      <c r="T8016" s="349">
        <v>4.6215415176832753E-2</v>
      </c>
      <c r="U8016" s="349">
        <v>0.18581073216415678</v>
      </c>
      <c r="V8016" s="361">
        <v>0</v>
      </c>
    </row>
    <row r="8017" spans="1:22" ht="16" hidden="1" customHeight="1" outlineLevel="1">
      <c r="A8017" s="65">
        <v>8008</v>
      </c>
      <c r="B8017" s="117">
        <v>1</v>
      </c>
      <c r="C8017" s="325">
        <v>1.5092488792653585E-4</v>
      </c>
      <c r="D8017" s="326">
        <v>1.1952892925740204E-4</v>
      </c>
      <c r="E8017" s="327">
        <v>1.4325673873900264E-4</v>
      </c>
      <c r="F8017" s="332">
        <v>0</v>
      </c>
      <c r="G8017" s="326">
        <v>0</v>
      </c>
      <c r="H8017" s="327">
        <v>0</v>
      </c>
      <c r="I8017" s="332">
        <v>2.2066493701019058E-4</v>
      </c>
      <c r="J8017" s="326">
        <v>0</v>
      </c>
      <c r="K8017" s="327">
        <v>2.0799843109754802E-4</v>
      </c>
      <c r="L8017" s="336">
        <v>2.2321953053408208E-4</v>
      </c>
      <c r="M8017" s="337">
        <v>1.1415525114155251E-4</v>
      </c>
      <c r="N8017" s="345">
        <v>5.7160319057346278E-3</v>
      </c>
      <c r="O8017" s="346">
        <v>1.5095932071986227E-2</v>
      </c>
      <c r="P8017" s="347">
        <v>6.3479783515067332E-3</v>
      </c>
      <c r="Q8017" s="348">
        <v>2.6525198938992044E-2</v>
      </c>
      <c r="R8017" s="346">
        <v>0.26496950797498869</v>
      </c>
      <c r="S8017" s="347">
        <v>0.1314509359853677</v>
      </c>
      <c r="T8017" s="349">
        <v>8.5679195626185825E-2</v>
      </c>
      <c r="U8017" s="349">
        <v>0.20379241592197836</v>
      </c>
      <c r="V8017" s="361">
        <v>0</v>
      </c>
    </row>
    <row r="8018" spans="1:22" ht="16" hidden="1" customHeight="1" outlineLevel="1">
      <c r="A8018" s="65">
        <v>8009</v>
      </c>
      <c r="B8018" s="117">
        <v>1</v>
      </c>
      <c r="C8018" s="325">
        <v>1.5534381763888361E-4</v>
      </c>
      <c r="D8018" s="326">
        <v>1.1915953276164883E-4</v>
      </c>
      <c r="E8018" s="327">
        <v>1.4530641407367278E-4</v>
      </c>
      <c r="F8018" s="332">
        <v>0</v>
      </c>
      <c r="G8018" s="326">
        <v>0</v>
      </c>
      <c r="H8018" s="327">
        <v>0</v>
      </c>
      <c r="I8018" s="332">
        <v>2.2735175328322661E-4</v>
      </c>
      <c r="J8018" s="326">
        <v>1.7963129135989961E-4</v>
      </c>
      <c r="K8018" s="327">
        <v>2.0799843109754802E-4</v>
      </c>
      <c r="L8018" s="336">
        <v>2.2321953053408208E-4</v>
      </c>
      <c r="M8018" s="337">
        <v>1.1415525114155251E-4</v>
      </c>
      <c r="N8018" s="345">
        <v>0</v>
      </c>
      <c r="O8018" s="346">
        <v>0</v>
      </c>
      <c r="P8018" s="347">
        <v>0</v>
      </c>
      <c r="Q8018" s="348">
        <v>1.7683465959328029E-2</v>
      </c>
      <c r="R8018" s="346">
        <v>0.23168914835265311</v>
      </c>
      <c r="S8018" s="347">
        <v>9.2930173587511253E-2</v>
      </c>
      <c r="T8018" s="349">
        <v>0.12190979888209792</v>
      </c>
      <c r="U8018" s="349">
        <v>0.31561294114821337</v>
      </c>
      <c r="V8018" s="361">
        <v>0</v>
      </c>
    </row>
    <row r="8019" spans="1:22" ht="16" hidden="1" customHeight="1" outlineLevel="1">
      <c r="A8019" s="65">
        <v>8010</v>
      </c>
      <c r="B8019" s="117">
        <v>1</v>
      </c>
      <c r="C8019" s="325">
        <v>1.6010651133168273E-4</v>
      </c>
      <c r="D8019" s="326">
        <v>1.2835556131382046E-4</v>
      </c>
      <c r="E8019" s="327">
        <v>1.5228568831451164E-4</v>
      </c>
      <c r="F8019" s="332">
        <v>0</v>
      </c>
      <c r="G8019" s="326">
        <v>0</v>
      </c>
      <c r="H8019" s="327">
        <v>0</v>
      </c>
      <c r="I8019" s="332">
        <v>2.6301477340608576E-4</v>
      </c>
      <c r="J8019" s="326">
        <v>2.3060218410275444E-4</v>
      </c>
      <c r="K8019" s="327">
        <v>2.0799843109754802E-4</v>
      </c>
      <c r="L8019" s="336">
        <v>1.644775488145868E-4</v>
      </c>
      <c r="M8019" s="337">
        <v>1.1415525114155251E-4</v>
      </c>
      <c r="N8019" s="345">
        <v>0</v>
      </c>
      <c r="O8019" s="346">
        <v>0</v>
      </c>
      <c r="P8019" s="347">
        <v>0</v>
      </c>
      <c r="Q8019" s="348">
        <v>1.7683465959328029E-2</v>
      </c>
      <c r="R8019" s="346">
        <v>0.21309512847379442</v>
      </c>
      <c r="S8019" s="347">
        <v>5.852292642528345E-2</v>
      </c>
      <c r="T8019" s="349">
        <v>0.17364063397715349</v>
      </c>
      <c r="U8019" s="349">
        <v>0.37948230968692404</v>
      </c>
      <c r="V8019" s="361">
        <v>0</v>
      </c>
    </row>
    <row r="8020" spans="1:22" ht="16" hidden="1" customHeight="1" outlineLevel="1">
      <c r="A8020" s="65">
        <v>8011</v>
      </c>
      <c r="B8020" s="117">
        <v>1</v>
      </c>
      <c r="C8020" s="325">
        <v>1.667005295021592E-4</v>
      </c>
      <c r="D8020" s="326">
        <v>1.4659208305153079E-4</v>
      </c>
      <c r="E8020" s="327">
        <v>1.6294918910627655E-4</v>
      </c>
      <c r="F8020" s="332">
        <v>0</v>
      </c>
      <c r="G8020" s="326">
        <v>0</v>
      </c>
      <c r="H8020" s="327">
        <v>0</v>
      </c>
      <c r="I8020" s="332">
        <v>2.9199097725590868E-4</v>
      </c>
      <c r="J8020" s="326">
        <v>2.9637107796450266E-4</v>
      </c>
      <c r="K8020" s="327">
        <v>2.1096983725608443E-4</v>
      </c>
      <c r="L8020" s="336">
        <v>1.1748396343899057E-4</v>
      </c>
      <c r="M8020" s="337">
        <v>1.1415525114155251E-4</v>
      </c>
      <c r="N8020" s="345">
        <v>0</v>
      </c>
      <c r="O8020" s="346">
        <v>0</v>
      </c>
      <c r="P8020" s="347">
        <v>0</v>
      </c>
      <c r="Q8020" s="348">
        <v>8.8417329796640146E-3</v>
      </c>
      <c r="R8020" s="346">
        <v>0.19328312505957021</v>
      </c>
      <c r="S8020" s="347">
        <v>4.215186145004278E-2</v>
      </c>
      <c r="T8020" s="349">
        <v>0.22917520694684554</v>
      </c>
      <c r="U8020" s="349">
        <v>0.49542977872642963</v>
      </c>
      <c r="V8020" s="361">
        <v>0</v>
      </c>
    </row>
    <row r="8021" spans="1:22" ht="16" hidden="1" customHeight="1" outlineLevel="1">
      <c r="A8021" s="65">
        <v>8012</v>
      </c>
      <c r="B8021" s="117">
        <v>1</v>
      </c>
      <c r="C8021" s="325">
        <v>1.5949398642106026E-4</v>
      </c>
      <c r="D8021" s="326">
        <v>1.4692259570562577E-4</v>
      </c>
      <c r="E8021" s="327">
        <v>1.6067897908369886E-4</v>
      </c>
      <c r="F8021" s="332">
        <v>0</v>
      </c>
      <c r="G8021" s="326">
        <v>0</v>
      </c>
      <c r="H8021" s="327">
        <v>0</v>
      </c>
      <c r="I8021" s="332">
        <v>3.0536460980198086E-4</v>
      </c>
      <c r="J8021" s="326">
        <v>3.1856807964284264E-4</v>
      </c>
      <c r="K8021" s="327">
        <v>2.0799843109754802E-4</v>
      </c>
      <c r="L8021" s="336">
        <v>8.811297257924293E-5</v>
      </c>
      <c r="M8021" s="337">
        <v>1.1415525114155251E-4</v>
      </c>
      <c r="N8021" s="345">
        <v>0</v>
      </c>
      <c r="O8021" s="346">
        <v>0</v>
      </c>
      <c r="P8021" s="347">
        <v>0</v>
      </c>
      <c r="Q8021" s="348">
        <v>8.8417329796640146E-3</v>
      </c>
      <c r="R8021" s="346">
        <v>0.15060660701214007</v>
      </c>
      <c r="S8021" s="347">
        <v>3.7763419949156572E-2</v>
      </c>
      <c r="T8021" s="349">
        <v>0.22375488047548864</v>
      </c>
      <c r="U8021" s="349">
        <v>0.48304894728661801</v>
      </c>
      <c r="V8021" s="361">
        <v>0</v>
      </c>
    </row>
    <row r="8022" spans="1:22" ht="16" hidden="1" customHeight="1" outlineLevel="1">
      <c r="A8022" s="65">
        <v>8013</v>
      </c>
      <c r="B8022" s="117">
        <v>1</v>
      </c>
      <c r="C8022" s="325">
        <v>1.5140615749916779E-4</v>
      </c>
      <c r="D8022" s="326">
        <v>1.5102484100056913E-4</v>
      </c>
      <c r="E8022" s="327">
        <v>1.5692988938927055E-4</v>
      </c>
      <c r="F8022" s="332">
        <v>0</v>
      </c>
      <c r="G8022" s="326">
        <v>0</v>
      </c>
      <c r="H8022" s="327">
        <v>0</v>
      </c>
      <c r="I8022" s="332">
        <v>3.0982248731733825E-4</v>
      </c>
      <c r="J8022" s="326">
        <v>3.3583241428155155E-4</v>
      </c>
      <c r="K8022" s="327">
        <v>1.9908421262193881E-4</v>
      </c>
      <c r="L8022" s="336">
        <v>5.8741981719495287E-5</v>
      </c>
      <c r="M8022" s="337">
        <v>1.1415525114155251E-4</v>
      </c>
      <c r="N8022" s="345">
        <v>0</v>
      </c>
      <c r="O8022" s="346">
        <v>0</v>
      </c>
      <c r="P8022" s="347">
        <v>0</v>
      </c>
      <c r="Q8022" s="348">
        <v>8.8417329796640146E-3</v>
      </c>
      <c r="R8022" s="346">
        <v>0.12873738468030455</v>
      </c>
      <c r="S8022" s="347">
        <v>4.2551281666211187E-2</v>
      </c>
      <c r="T8022" s="349">
        <v>0.18495675415419691</v>
      </c>
      <c r="U8022" s="349">
        <v>0.41092569112136623</v>
      </c>
      <c r="V8022" s="361">
        <v>0</v>
      </c>
    </row>
    <row r="8023" spans="1:22" ht="16" hidden="1" customHeight="1" outlineLevel="1">
      <c r="A8023" s="65">
        <v>8014</v>
      </c>
      <c r="B8023" s="117">
        <v>1</v>
      </c>
      <c r="C8023" s="325">
        <v>1.3919316081185878E-4</v>
      </c>
      <c r="D8023" s="326">
        <v>1.4744752756801189E-4</v>
      </c>
      <c r="E8023" s="327">
        <v>1.4555289401898121E-4</v>
      </c>
      <c r="F8023" s="332">
        <v>0</v>
      </c>
      <c r="G8023" s="326">
        <v>0</v>
      </c>
      <c r="H8023" s="327">
        <v>0</v>
      </c>
      <c r="I8023" s="332">
        <v>3.1873824234805303E-4</v>
      </c>
      <c r="J8023" s="326">
        <v>3.5967363830643524E-4</v>
      </c>
      <c r="K8023" s="327">
        <v>2.0205561878047524E-4</v>
      </c>
      <c r="L8023" s="336">
        <v>3.7594868300476983E-5</v>
      </c>
      <c r="M8023" s="337">
        <v>1.1415525114155251E-4</v>
      </c>
      <c r="N8023" s="345">
        <v>0</v>
      </c>
      <c r="O8023" s="346">
        <v>0</v>
      </c>
      <c r="P8023" s="347">
        <v>0</v>
      </c>
      <c r="Q8023" s="348">
        <v>8.8417329796640146E-3</v>
      </c>
      <c r="R8023" s="346">
        <v>0.12355174519137907</v>
      </c>
      <c r="S8023" s="347">
        <v>6.5250831619342087E-2</v>
      </c>
      <c r="T8023" s="349">
        <v>0.12152942509463428</v>
      </c>
      <c r="U8023" s="349">
        <v>0.28809998239307649</v>
      </c>
      <c r="V8023" s="361">
        <v>0</v>
      </c>
    </row>
    <row r="8024" spans="1:22" ht="16" hidden="1" customHeight="1" outlineLevel="1">
      <c r="A8024" s="65">
        <v>8015</v>
      </c>
      <c r="B8024" s="117">
        <v>1</v>
      </c>
      <c r="C8024" s="325">
        <v>1.286114804681463E-4</v>
      </c>
      <c r="D8024" s="326">
        <v>1.3595735235800462E-4</v>
      </c>
      <c r="E8024" s="327">
        <v>1.3446129648010162E-4</v>
      </c>
      <c r="F8024" s="332">
        <v>0</v>
      </c>
      <c r="G8024" s="326">
        <v>0</v>
      </c>
      <c r="H8024" s="327">
        <v>0</v>
      </c>
      <c r="I8024" s="332">
        <v>3.2765399737876781E-4</v>
      </c>
      <c r="J8024" s="326">
        <v>3.5679624919998372E-4</v>
      </c>
      <c r="K8024" s="327">
        <v>2.0205561878047524E-4</v>
      </c>
      <c r="L8024" s="336">
        <v>2.3496792687798115E-5</v>
      </c>
      <c r="M8024" s="337">
        <v>1.1415525114155251E-4</v>
      </c>
      <c r="N8024" s="345">
        <v>0</v>
      </c>
      <c r="O8024" s="346">
        <v>0</v>
      </c>
      <c r="P8024" s="347">
        <v>0</v>
      </c>
      <c r="Q8024" s="348">
        <v>8.8417329796640146E-3</v>
      </c>
      <c r="R8024" s="346">
        <v>0.12499756854884128</v>
      </c>
      <c r="S8024" s="347">
        <v>5.0420389904937017E-2</v>
      </c>
      <c r="T8024" s="349">
        <v>8.8722185925894967E-2</v>
      </c>
      <c r="U8024" s="349">
        <v>0.24240881874615269</v>
      </c>
      <c r="V8024" s="361">
        <v>0</v>
      </c>
    </row>
    <row r="8025" spans="1:22" ht="16" hidden="1" customHeight="1" outlineLevel="1">
      <c r="A8025" s="65">
        <v>8016</v>
      </c>
      <c r="B8025" s="117">
        <v>1</v>
      </c>
      <c r="C8025" s="325">
        <v>1.1347961507409554E-4</v>
      </c>
      <c r="D8025" s="326">
        <v>1.2359229071068716E-4</v>
      </c>
      <c r="E8025" s="327">
        <v>1.2170920246756521E-4</v>
      </c>
      <c r="F8025" s="332">
        <v>0</v>
      </c>
      <c r="G8025" s="326">
        <v>0</v>
      </c>
      <c r="H8025" s="327">
        <v>0</v>
      </c>
      <c r="I8025" s="332">
        <v>3.4548550744019731E-4</v>
      </c>
      <c r="J8025" s="326">
        <v>3.7981536205159561E-4</v>
      </c>
      <c r="K8025" s="327">
        <v>2.0799843109754802E-4</v>
      </c>
      <c r="L8025" s="336">
        <v>9.3987170751192458E-6</v>
      </c>
      <c r="M8025" s="337">
        <v>1.1415525114155251E-4</v>
      </c>
      <c r="N8025" s="345">
        <v>0</v>
      </c>
      <c r="O8025" s="346">
        <v>0</v>
      </c>
      <c r="P8025" s="347">
        <v>0</v>
      </c>
      <c r="Q8025" s="348">
        <v>1.7683465959328029E-2</v>
      </c>
      <c r="R8025" s="346">
        <v>0.13002950868859753</v>
      </c>
      <c r="S8025" s="347">
        <v>4.1052156389012523E-2</v>
      </c>
      <c r="T8025" s="349">
        <v>5.2111208882519237E-2</v>
      </c>
      <c r="U8025" s="349">
        <v>0.19711069736715942</v>
      </c>
      <c r="V8025" s="361">
        <v>0</v>
      </c>
    </row>
    <row r="8026" spans="1:22" ht="16" hidden="1" customHeight="1" outlineLevel="1">
      <c r="A8026" s="65">
        <v>8017</v>
      </c>
      <c r="B8026" s="117">
        <v>1</v>
      </c>
      <c r="C8026" s="325">
        <v>1.0230416058233068E-4</v>
      </c>
      <c r="D8026" s="326">
        <v>1.1066341335932537E-4</v>
      </c>
      <c r="E8026" s="327">
        <v>1.079841613024955E-4</v>
      </c>
      <c r="F8026" s="332">
        <v>0</v>
      </c>
      <c r="G8026" s="326">
        <v>0</v>
      </c>
      <c r="H8026" s="327">
        <v>0</v>
      </c>
      <c r="I8026" s="332">
        <v>3.5217232371323345E-4</v>
      </c>
      <c r="J8026" s="326">
        <v>3.8351486233131893E-4</v>
      </c>
      <c r="K8026" s="327">
        <v>2.1691264957315727E-4</v>
      </c>
      <c r="L8026" s="336">
        <v>5.8741981719495289E-6</v>
      </c>
      <c r="M8026" s="337">
        <v>1.1415525114155251E-4</v>
      </c>
      <c r="N8026" s="345">
        <v>0</v>
      </c>
      <c r="O8026" s="346">
        <v>0</v>
      </c>
      <c r="P8026" s="347">
        <v>0</v>
      </c>
      <c r="Q8026" s="348">
        <v>8.8417329796640146E-3</v>
      </c>
      <c r="R8026" s="346">
        <v>0.13920177781717177</v>
      </c>
      <c r="S8026" s="347">
        <v>4.6348372652945322E-2</v>
      </c>
      <c r="T8026" s="349">
        <v>5.8767750163133001E-2</v>
      </c>
      <c r="U8026" s="349">
        <v>0.18148726721692093</v>
      </c>
      <c r="V8026" s="361">
        <v>0</v>
      </c>
    </row>
    <row r="8027" spans="1:22" ht="16" hidden="1" customHeight="1" outlineLevel="1">
      <c r="A8027" s="65">
        <v>8018</v>
      </c>
      <c r="B8027" s="117">
        <v>1</v>
      </c>
      <c r="C8027" s="325">
        <v>9.3641308274955903E-5</v>
      </c>
      <c r="D8027" s="326">
        <v>9.5323737825153251E-5</v>
      </c>
      <c r="E8027" s="327">
        <v>9.1651621768636571E-5</v>
      </c>
      <c r="F8027" s="332">
        <v>0</v>
      </c>
      <c r="G8027" s="326">
        <v>0</v>
      </c>
      <c r="H8027" s="327">
        <v>0</v>
      </c>
      <c r="I8027" s="332">
        <v>3.5663020122859079E-4</v>
      </c>
      <c r="J8027" s="326">
        <v>3.9214702965067333E-4</v>
      </c>
      <c r="K8027" s="327">
        <v>2.1096983725608443E-4</v>
      </c>
      <c r="L8027" s="336">
        <v>2.3496792687798115E-6</v>
      </c>
      <c r="M8027" s="337">
        <v>1.1415525114155251E-4</v>
      </c>
      <c r="N8027" s="345">
        <v>0</v>
      </c>
      <c r="O8027" s="346">
        <v>0</v>
      </c>
      <c r="P8027" s="347">
        <v>0</v>
      </c>
      <c r="Q8027" s="348">
        <v>8.8417329796640146E-3</v>
      </c>
      <c r="R8027" s="346">
        <v>0.15019952043935056</v>
      </c>
      <c r="S8027" s="347">
        <v>6.3393784109611967E-2</v>
      </c>
      <c r="T8027" s="349">
        <v>3.1190650572018811E-2</v>
      </c>
      <c r="U8027" s="349">
        <v>0.15289344222497508</v>
      </c>
      <c r="V8027" s="361">
        <v>0</v>
      </c>
    </row>
    <row r="8028" spans="1:22" ht="16" hidden="1" customHeight="1" outlineLevel="1">
      <c r="A8028" s="65">
        <v>8019</v>
      </c>
      <c r="B8028" s="117">
        <v>1</v>
      </c>
      <c r="C8028" s="325">
        <v>8.8103583062593683E-5</v>
      </c>
      <c r="D8028" s="326">
        <v>8.7255340681070313E-5</v>
      </c>
      <c r="E8028" s="327">
        <v>8.4737210671299929E-5</v>
      </c>
      <c r="F8028" s="332">
        <v>0</v>
      </c>
      <c r="G8028" s="326">
        <v>0</v>
      </c>
      <c r="H8028" s="327">
        <v>0</v>
      </c>
      <c r="I8028" s="332">
        <v>3.5885913998626954E-4</v>
      </c>
      <c r="J8028" s="326">
        <v>3.7200530590551307E-4</v>
      </c>
      <c r="K8028" s="327">
        <v>2.4068389884144843E-4</v>
      </c>
      <c r="L8028" s="336">
        <v>1.1748396343899057E-6</v>
      </c>
      <c r="M8028" s="337">
        <v>1.1415525114155251E-4</v>
      </c>
      <c r="N8028" s="345">
        <v>0</v>
      </c>
      <c r="O8028" s="346">
        <v>0</v>
      </c>
      <c r="P8028" s="347">
        <v>0</v>
      </c>
      <c r="Q8028" s="348">
        <v>8.8417329796640146E-3</v>
      </c>
      <c r="R8028" s="346">
        <v>0.13646288152267952</v>
      </c>
      <c r="S8028" s="347">
        <v>5.430047685894504E-2</v>
      </c>
      <c r="T8028" s="349">
        <v>1.8828502479450379E-2</v>
      </c>
      <c r="U8028" s="349">
        <v>0.13383089223034453</v>
      </c>
      <c r="V8028" s="361">
        <v>0</v>
      </c>
    </row>
    <row r="8029" spans="1:22" ht="16" hidden="1" customHeight="1" outlineLevel="1">
      <c r="A8029" s="65">
        <v>8020</v>
      </c>
      <c r="B8029" s="117">
        <v>1</v>
      </c>
      <c r="C8029" s="325">
        <v>8.609725146759562E-5</v>
      </c>
      <c r="D8029" s="326">
        <v>8.42224010317283E-5</v>
      </c>
      <c r="E8029" s="327">
        <v>8.0339489541849431E-5</v>
      </c>
      <c r="F8029" s="332">
        <v>0</v>
      </c>
      <c r="G8029" s="326">
        <v>0</v>
      </c>
      <c r="H8029" s="327">
        <v>0</v>
      </c>
      <c r="I8029" s="332">
        <v>3.6777489501698427E-4</v>
      </c>
      <c r="J8029" s="326">
        <v>3.5350780450689635E-4</v>
      </c>
      <c r="K8029" s="327">
        <v>2.5554092963413043E-4</v>
      </c>
      <c r="L8029" s="336">
        <v>1.409807561267887E-5</v>
      </c>
      <c r="M8029" s="337">
        <v>1.1415525114155251E-4</v>
      </c>
      <c r="N8029" s="345">
        <v>0</v>
      </c>
      <c r="O8029" s="346">
        <v>0</v>
      </c>
      <c r="P8029" s="347">
        <v>0</v>
      </c>
      <c r="Q8029" s="348">
        <v>8.8417329796640146E-3</v>
      </c>
      <c r="R8029" s="346">
        <v>0.11223394015844243</v>
      </c>
      <c r="S8029" s="347">
        <v>3.1284502656919635E-2</v>
      </c>
      <c r="T8029" s="349">
        <v>1.6546259754668516E-2</v>
      </c>
      <c r="U8029" s="349">
        <v>0.12528222290285557</v>
      </c>
      <c r="V8029" s="361">
        <v>0</v>
      </c>
    </row>
    <row r="8030" spans="1:22" ht="16" hidden="1" customHeight="1" outlineLevel="1">
      <c r="A8030" s="65">
        <v>8021</v>
      </c>
      <c r="B8030" s="117">
        <v>1</v>
      </c>
      <c r="C8030" s="325">
        <v>8.545972554021307E-5</v>
      </c>
      <c r="D8030" s="326">
        <v>8.2764256969544638E-5</v>
      </c>
      <c r="E8030" s="327">
        <v>7.9885447537333891E-5</v>
      </c>
      <c r="F8030" s="332">
        <v>0</v>
      </c>
      <c r="G8030" s="326">
        <v>0</v>
      </c>
      <c r="H8030" s="327">
        <v>0</v>
      </c>
      <c r="I8030" s="332">
        <v>3.7446171129002035E-4</v>
      </c>
      <c r="J8030" s="326">
        <v>3.4939724864053708E-4</v>
      </c>
      <c r="K8030" s="327">
        <v>2.4959811731705767E-4</v>
      </c>
      <c r="L8030" s="336">
        <v>3.7594868300476983E-5</v>
      </c>
      <c r="M8030" s="337">
        <v>1.1415525114155251E-4</v>
      </c>
      <c r="N8030" s="345">
        <v>0</v>
      </c>
      <c r="O8030" s="346">
        <v>0</v>
      </c>
      <c r="P8030" s="347">
        <v>0</v>
      </c>
      <c r="Q8030" s="348">
        <v>1.7683465959328029E-2</v>
      </c>
      <c r="R8030" s="346">
        <v>0.10079532830793109</v>
      </c>
      <c r="S8030" s="347">
        <v>2.3965246948708937E-2</v>
      </c>
      <c r="T8030" s="349">
        <v>1.7782474563925357E-2</v>
      </c>
      <c r="U8030" s="349">
        <v>0.12262918759432451</v>
      </c>
      <c r="V8030" s="361">
        <v>0</v>
      </c>
    </row>
    <row r="8031" spans="1:22" ht="16" hidden="1" customHeight="1" outlineLevel="1">
      <c r="A8031" s="65">
        <v>8022</v>
      </c>
      <c r="B8031" s="117">
        <v>1</v>
      </c>
      <c r="C8031" s="325">
        <v>8.6666024598887909E-5</v>
      </c>
      <c r="D8031" s="326">
        <v>8.3639143406854835E-5</v>
      </c>
      <c r="E8031" s="327">
        <v>8.0041119081739222E-5</v>
      </c>
      <c r="F8031" s="332">
        <v>0</v>
      </c>
      <c r="G8031" s="326">
        <v>0</v>
      </c>
      <c r="H8031" s="327">
        <v>0</v>
      </c>
      <c r="I8031" s="332">
        <v>3.6777489501698427E-4</v>
      </c>
      <c r="J8031" s="326">
        <v>3.5679624919998372E-4</v>
      </c>
      <c r="K8031" s="327">
        <v>2.4068389884144843E-4</v>
      </c>
      <c r="L8031" s="336">
        <v>9.3987170751192462E-5</v>
      </c>
      <c r="M8031" s="337">
        <v>1.1415525114155251E-4</v>
      </c>
      <c r="N8031" s="345">
        <v>0</v>
      </c>
      <c r="O8031" s="346">
        <v>0</v>
      </c>
      <c r="P8031" s="347">
        <v>0</v>
      </c>
      <c r="Q8031" s="348">
        <v>1.7683465959328029E-2</v>
      </c>
      <c r="R8031" s="346">
        <v>8.3520914085499678E-2</v>
      </c>
      <c r="S8031" s="347">
        <v>1.9810233729443346E-2</v>
      </c>
      <c r="T8031" s="349">
        <v>1.9113782820048116E-2</v>
      </c>
      <c r="U8031" s="349">
        <v>0.1207622368216545</v>
      </c>
      <c r="V8031" s="361">
        <v>0</v>
      </c>
    </row>
    <row r="8032" spans="1:22" ht="16" hidden="1" customHeight="1" outlineLevel="1">
      <c r="A8032" s="65">
        <v>8023</v>
      </c>
      <c r="B8032" s="117">
        <v>1</v>
      </c>
      <c r="C8032" s="325">
        <v>9.4235082423008287E-5</v>
      </c>
      <c r="D8032" s="326">
        <v>8.873292666408309E-5</v>
      </c>
      <c r="E8032" s="327">
        <v>8.6060418798745221E-5</v>
      </c>
      <c r="F8032" s="332">
        <v>0</v>
      </c>
      <c r="G8032" s="326">
        <v>0</v>
      </c>
      <c r="H8032" s="327">
        <v>0</v>
      </c>
      <c r="I8032" s="332">
        <v>3.7000383377466296E-4</v>
      </c>
      <c r="J8032" s="326">
        <v>3.8351486233131893E-4</v>
      </c>
      <c r="K8032" s="327">
        <v>2.3176968036583927E-4</v>
      </c>
      <c r="L8032" s="336">
        <v>1.8210014333043539E-4</v>
      </c>
      <c r="M8032" s="337">
        <v>1.1415525114155251E-4</v>
      </c>
      <c r="N8032" s="345">
        <v>1.429007976433657E-4</v>
      </c>
      <c r="O8032" s="346">
        <v>2.8738284783352542E-2</v>
      </c>
      <c r="P8032" s="347">
        <v>6.0573646898634953E-3</v>
      </c>
      <c r="Q8032" s="348">
        <v>1.7683465959328029E-2</v>
      </c>
      <c r="R8032" s="346">
        <v>7.3656406518165546E-2</v>
      </c>
      <c r="S8032" s="347">
        <v>1.2573973988506543E-2</v>
      </c>
      <c r="T8032" s="349">
        <v>2.1110745204232246E-2</v>
      </c>
      <c r="U8032" s="349">
        <v>0.12331701156320292</v>
      </c>
      <c r="V8032" s="361">
        <v>0</v>
      </c>
    </row>
    <row r="8033" spans="1:22" ht="16" hidden="1" customHeight="1" outlineLevel="1">
      <c r="A8033" s="65">
        <v>8024</v>
      </c>
      <c r="B8033" s="117">
        <v>1</v>
      </c>
      <c r="C8033" s="325">
        <v>1.1764853461884227E-4</v>
      </c>
      <c r="D8033" s="326">
        <v>1.0131184944052082E-4</v>
      </c>
      <c r="E8033" s="327">
        <v>1.0402750954886011E-4</v>
      </c>
      <c r="F8033" s="332">
        <v>0</v>
      </c>
      <c r="G8033" s="326">
        <v>0</v>
      </c>
      <c r="H8033" s="327">
        <v>0</v>
      </c>
      <c r="I8033" s="332">
        <v>3.9006428259377116E-4</v>
      </c>
      <c r="J8033" s="326">
        <v>4.036565860764793E-4</v>
      </c>
      <c r="K8033" s="327">
        <v>2.2879827420730281E-4</v>
      </c>
      <c r="L8033" s="336">
        <v>1.5860335064263727E-4</v>
      </c>
      <c r="M8033" s="337">
        <v>1.1415525114155251E-4</v>
      </c>
      <c r="N8033" s="345">
        <v>2.0863516455931395E-2</v>
      </c>
      <c r="O8033" s="346">
        <v>0.1625565357593112</v>
      </c>
      <c r="P8033" s="347">
        <v>8.8168919768510892E-2</v>
      </c>
      <c r="Q8033" s="348">
        <v>1.7683465959328029E-2</v>
      </c>
      <c r="R8033" s="346">
        <v>4.8496653088043358E-2</v>
      </c>
      <c r="S8033" s="347">
        <v>1.1308276992928497E-2</v>
      </c>
      <c r="T8033" s="349">
        <v>4.4598826580112265E-2</v>
      </c>
      <c r="U8033" s="349">
        <v>0.13599262470396242</v>
      </c>
      <c r="V8033" s="361">
        <v>0</v>
      </c>
    </row>
    <row r="8034" spans="1:22" ht="16" hidden="1" customHeight="1" outlineLevel="1">
      <c r="A8034" s="65">
        <v>8025</v>
      </c>
      <c r="B8034" s="117">
        <v>1</v>
      </c>
      <c r="C8034" s="325">
        <v>1.4263080061637258E-4</v>
      </c>
      <c r="D8034" s="326">
        <v>1.1661264113303471E-4</v>
      </c>
      <c r="E8034" s="327">
        <v>1.2281187590710297E-4</v>
      </c>
      <c r="F8034" s="332">
        <v>0</v>
      </c>
      <c r="G8034" s="326">
        <v>0</v>
      </c>
      <c r="H8034" s="327">
        <v>0</v>
      </c>
      <c r="I8034" s="332">
        <v>4.0120897638216464E-4</v>
      </c>
      <c r="J8034" s="326">
        <v>3.7981536205159561E-4</v>
      </c>
      <c r="K8034" s="327">
        <v>2.1988405573169364E-4</v>
      </c>
      <c r="L8034" s="336">
        <v>1.4685495429873823E-4</v>
      </c>
      <c r="M8034" s="337">
        <v>1.1415525114155251E-4</v>
      </c>
      <c r="N8034" s="345">
        <v>8.445437140722914E-2</v>
      </c>
      <c r="O8034" s="346">
        <v>0.30926089924102862</v>
      </c>
      <c r="P8034" s="347">
        <v>0.20302025686260114</v>
      </c>
      <c r="Q8034" s="348">
        <v>8.8417329796640146E-3</v>
      </c>
      <c r="R8034" s="346">
        <v>2.8982298582506574E-2</v>
      </c>
      <c r="S8034" s="347">
        <v>6.2869869942532713E-3</v>
      </c>
      <c r="T8034" s="349">
        <v>0.11477779036715459</v>
      </c>
      <c r="U8034" s="349">
        <v>0.18571247159717413</v>
      </c>
      <c r="V8034" s="361">
        <v>0</v>
      </c>
    </row>
    <row r="8035" spans="1:22" ht="16" hidden="1" customHeight="1" outlineLevel="1">
      <c r="A8035" s="65">
        <v>8026</v>
      </c>
      <c r="B8035" s="117">
        <v>1</v>
      </c>
      <c r="C8035" s="325">
        <v>1.5900021634004827E-4</v>
      </c>
      <c r="D8035" s="326">
        <v>1.2598364697266837E-4</v>
      </c>
      <c r="E8035" s="327">
        <v>1.3599206666675402E-4</v>
      </c>
      <c r="F8035" s="332">
        <v>0</v>
      </c>
      <c r="G8035" s="326">
        <v>0</v>
      </c>
      <c r="H8035" s="327">
        <v>0</v>
      </c>
      <c r="I8035" s="332">
        <v>4.1458260892823686E-4</v>
      </c>
      <c r="J8035" s="326">
        <v>2.3265746203593411E-4</v>
      </c>
      <c r="K8035" s="327">
        <v>2.1096983725608443E-4</v>
      </c>
      <c r="L8035" s="336">
        <v>1.644775488145868E-4</v>
      </c>
      <c r="M8035" s="337">
        <v>1.1415525114155251E-4</v>
      </c>
      <c r="N8035" s="345">
        <v>0.17362446913668933</v>
      </c>
      <c r="O8035" s="346">
        <v>0.37854577341675782</v>
      </c>
      <c r="P8035" s="347">
        <v>0.30222248458379736</v>
      </c>
      <c r="Q8035" s="348">
        <v>8.8417329796640146E-3</v>
      </c>
      <c r="R8035" s="346">
        <v>1.9855320653684654E-2</v>
      </c>
      <c r="S8035" s="347">
        <v>2.8478182400505981E-3</v>
      </c>
      <c r="T8035" s="349">
        <v>0.18419600657926963</v>
      </c>
      <c r="U8035" s="349">
        <v>0.32042770893036232</v>
      </c>
      <c r="V8035" s="361">
        <v>0</v>
      </c>
    </row>
    <row r="8036" spans="1:22" ht="16" hidden="1" customHeight="1" outlineLevel="1">
      <c r="A8036" s="65">
        <v>8027</v>
      </c>
      <c r="B8036" s="117">
        <v>1</v>
      </c>
      <c r="C8036" s="325">
        <v>1.6311913385127483E-4</v>
      </c>
      <c r="D8036" s="326">
        <v>1.2613918233930128E-4</v>
      </c>
      <c r="E8036" s="327">
        <v>1.4163516015144713E-4</v>
      </c>
      <c r="F8036" s="332">
        <v>0</v>
      </c>
      <c r="G8036" s="326">
        <v>0</v>
      </c>
      <c r="H8036" s="327">
        <v>0</v>
      </c>
      <c r="I8036" s="332">
        <v>3.9229322135144991E-4</v>
      </c>
      <c r="J8036" s="326">
        <v>0</v>
      </c>
      <c r="K8036" s="327">
        <v>2.1691264957315727E-4</v>
      </c>
      <c r="L8036" s="336">
        <v>1.8797434150238492E-4</v>
      </c>
      <c r="M8036" s="337">
        <v>1.1415525114155251E-4</v>
      </c>
      <c r="N8036" s="345">
        <v>0.23278539936104273</v>
      </c>
      <c r="O8036" s="346">
        <v>0.42442641626144845</v>
      </c>
      <c r="P8036" s="347">
        <v>0.33701556261218929</v>
      </c>
      <c r="Q8036" s="348">
        <v>8.8417329796640146E-3</v>
      </c>
      <c r="R8036" s="346">
        <v>1.3654208580245091E-2</v>
      </c>
      <c r="S8036" s="347">
        <v>4.7048657497807175E-3</v>
      </c>
      <c r="T8036" s="349">
        <v>0.1751621291270081</v>
      </c>
      <c r="U8036" s="349">
        <v>0.32828855428897286</v>
      </c>
      <c r="V8036" s="361">
        <v>3.9806601628621222E-2</v>
      </c>
    </row>
    <row r="8037" spans="1:22" ht="16" hidden="1" customHeight="1" outlineLevel="1">
      <c r="A8037" s="65">
        <v>8028</v>
      </c>
      <c r="B8037" s="117">
        <v>1</v>
      </c>
      <c r="C8037" s="325">
        <v>1.5993150421436201E-4</v>
      </c>
      <c r="D8037" s="326">
        <v>1.2312568461078839E-4</v>
      </c>
      <c r="E8037" s="327">
        <v>1.4188164009675558E-4</v>
      </c>
      <c r="F8037" s="332">
        <v>0</v>
      </c>
      <c r="G8037" s="326">
        <v>0</v>
      </c>
      <c r="H8037" s="327">
        <v>0</v>
      </c>
      <c r="I8037" s="332">
        <v>3.8560640507841383E-4</v>
      </c>
      <c r="J8037" s="326">
        <v>0</v>
      </c>
      <c r="K8037" s="327">
        <v>2.2285546189023002E-4</v>
      </c>
      <c r="L8037" s="336">
        <v>2.0677177565262342E-4</v>
      </c>
      <c r="M8037" s="337">
        <v>1.1415525114155251E-4</v>
      </c>
      <c r="N8037" s="345">
        <v>0.26093685649678577</v>
      </c>
      <c r="O8037" s="346">
        <v>0.39708150347092314</v>
      </c>
      <c r="P8037" s="347">
        <v>0.36735590155863757</v>
      </c>
      <c r="Q8037" s="348">
        <v>8.8417329796640146E-3</v>
      </c>
      <c r="R8037" s="346">
        <v>2.6446211779450526E-2</v>
      </c>
      <c r="S8037" s="347">
        <v>4.3884415008862056E-3</v>
      </c>
      <c r="T8037" s="349">
        <v>0.13617381591198457</v>
      </c>
      <c r="U8037" s="349">
        <v>0.25076096693967637</v>
      </c>
      <c r="V8037" s="361">
        <v>0.10085255226583906</v>
      </c>
    </row>
    <row r="8038" spans="1:22" ht="16" hidden="1" customHeight="1" outlineLevel="1">
      <c r="A8038" s="65">
        <v>8029</v>
      </c>
      <c r="B8038" s="117">
        <v>1</v>
      </c>
      <c r="C8038" s="325">
        <v>1.5851894676741635E-4</v>
      </c>
      <c r="D8038" s="326">
        <v>1.2297014924415547E-4</v>
      </c>
      <c r="E8038" s="327">
        <v>1.3900171652525702E-4</v>
      </c>
      <c r="F8038" s="332">
        <v>0</v>
      </c>
      <c r="G8038" s="326">
        <v>0</v>
      </c>
      <c r="H8038" s="327">
        <v>0</v>
      </c>
      <c r="I8038" s="332">
        <v>3.5663020122859079E-4</v>
      </c>
      <c r="J8038" s="326">
        <v>0</v>
      </c>
      <c r="K8038" s="327">
        <v>2.1691264957315727E-4</v>
      </c>
      <c r="L8038" s="336">
        <v>1.8797434150238492E-4</v>
      </c>
      <c r="M8038" s="337">
        <v>1.1415525114155251E-4</v>
      </c>
      <c r="N8038" s="345">
        <v>0.22006722837078319</v>
      </c>
      <c r="O8038" s="346">
        <v>0.35679815489094907</v>
      </c>
      <c r="P8038" s="347">
        <v>0.32036755888058849</v>
      </c>
      <c r="Q8038" s="348">
        <v>8.8417329796640146E-3</v>
      </c>
      <c r="R8038" s="346">
        <v>2.823961428244531E-2</v>
      </c>
      <c r="S8038" s="347">
        <v>9.4927274668353274E-4</v>
      </c>
      <c r="T8038" s="349">
        <v>7.9498121579901604E-2</v>
      </c>
      <c r="U8038" s="349">
        <v>0.19887938757284676</v>
      </c>
      <c r="V8038" s="361">
        <v>9.4011985511093091E-2</v>
      </c>
    </row>
    <row r="8039" spans="1:22" ht="16" hidden="1" customHeight="1" outlineLevel="1">
      <c r="A8039" s="65">
        <v>8030</v>
      </c>
      <c r="B8039" s="117">
        <v>1</v>
      </c>
      <c r="C8039" s="325">
        <v>1.4441837331471974E-4</v>
      </c>
      <c r="D8039" s="326">
        <v>1.212592602111933E-4</v>
      </c>
      <c r="E8039" s="327">
        <v>1.340980628764892E-4</v>
      </c>
      <c r="F8039" s="332">
        <v>0</v>
      </c>
      <c r="G8039" s="326">
        <v>0</v>
      </c>
      <c r="H8039" s="327">
        <v>0</v>
      </c>
      <c r="I8039" s="332">
        <v>3.1650930359037433E-4</v>
      </c>
      <c r="J8039" s="326">
        <v>0</v>
      </c>
      <c r="K8039" s="327">
        <v>2.1394124341462081E-4</v>
      </c>
      <c r="L8039" s="336">
        <v>1.9032402077116473E-4</v>
      </c>
      <c r="M8039" s="337">
        <v>1.1415525114155251E-4</v>
      </c>
      <c r="N8039" s="345">
        <v>0.23007028420581879</v>
      </c>
      <c r="O8039" s="346">
        <v>0.25473613549714264</v>
      </c>
      <c r="P8039" s="347">
        <v>0.21145004484865995</v>
      </c>
      <c r="Q8039" s="348">
        <v>8.8417329796640146E-3</v>
      </c>
      <c r="R8039" s="346">
        <v>3.4351899674214634E-2</v>
      </c>
      <c r="S8039" s="347">
        <v>1.2931896221038E-2</v>
      </c>
      <c r="T8039" s="349">
        <v>6.0099058419255759E-2</v>
      </c>
      <c r="U8039" s="349">
        <v>0.17097338654977934</v>
      </c>
      <c r="V8039" s="361">
        <v>3.5470934374134414E-2</v>
      </c>
    </row>
    <row r="8040" spans="1:22" ht="16" hidden="1" customHeight="1" outlineLevel="1">
      <c r="A8040" s="65">
        <v>8031</v>
      </c>
      <c r="B8040" s="117">
        <v>1</v>
      </c>
      <c r="C8040" s="325">
        <v>1.4519340483428285E-4</v>
      </c>
      <c r="D8040" s="326">
        <v>1.1931506812828176E-4</v>
      </c>
      <c r="E8040" s="327">
        <v>1.2670366451723614E-4</v>
      </c>
      <c r="F8040" s="332">
        <v>0</v>
      </c>
      <c r="G8040" s="326">
        <v>0</v>
      </c>
      <c r="H8040" s="327">
        <v>0</v>
      </c>
      <c r="I8040" s="332">
        <v>2.6747265092144309E-4</v>
      </c>
      <c r="J8040" s="326">
        <v>0</v>
      </c>
      <c r="K8040" s="327">
        <v>2.1096983725608443E-4</v>
      </c>
      <c r="L8040" s="336">
        <v>2.1382081345896285E-4</v>
      </c>
      <c r="M8040" s="337">
        <v>1.1415525114155251E-4</v>
      </c>
      <c r="N8040" s="345">
        <v>0.15147484550196766</v>
      </c>
      <c r="O8040" s="346">
        <v>0.12077395641993997</v>
      </c>
      <c r="P8040" s="347">
        <v>8.3250999648097485E-2</v>
      </c>
      <c r="Q8040" s="348">
        <v>8.8417329796640146E-3</v>
      </c>
      <c r="R8040" s="346">
        <v>3.8057111465239581E-2</v>
      </c>
      <c r="S8040" s="347">
        <v>1.1666199225459958E-2</v>
      </c>
      <c r="T8040" s="349">
        <v>6.5424291443746771E-2</v>
      </c>
      <c r="U8040" s="349">
        <v>0.16792730897331776</v>
      </c>
      <c r="V8040" s="361">
        <v>0</v>
      </c>
    </row>
    <row r="8041" spans="1:22" ht="16" hidden="1" customHeight="1" outlineLevel="1">
      <c r="A8041" s="65">
        <v>8032</v>
      </c>
      <c r="B8041" s="117">
        <v>1</v>
      </c>
      <c r="C8041" s="325">
        <v>1.510623935187164E-4</v>
      </c>
      <c r="D8041" s="326">
        <v>1.1002182997196455E-4</v>
      </c>
      <c r="E8041" s="327">
        <v>1.3609584769635756E-4</v>
      </c>
      <c r="F8041" s="332">
        <v>0</v>
      </c>
      <c r="G8041" s="326">
        <v>0</v>
      </c>
      <c r="H8041" s="327">
        <v>0</v>
      </c>
      <c r="I8041" s="332">
        <v>2.2735175328322661E-4</v>
      </c>
      <c r="J8041" s="326">
        <v>0</v>
      </c>
      <c r="K8041" s="327">
        <v>2.0799843109754802E-4</v>
      </c>
      <c r="L8041" s="336">
        <v>2.2321953053408208E-4</v>
      </c>
      <c r="M8041" s="337">
        <v>1.1415525114155251E-4</v>
      </c>
      <c r="N8041" s="345">
        <v>0.1041746814820136</v>
      </c>
      <c r="O8041" s="346">
        <v>1.5752110106371738E-2</v>
      </c>
      <c r="P8041" s="347">
        <v>6.2724486764555651E-3</v>
      </c>
      <c r="Q8041" s="348">
        <v>8.8417329796640146E-3</v>
      </c>
      <c r="R8041" s="346">
        <v>4.2763972333108503E-2</v>
      </c>
      <c r="S8041" s="347">
        <v>1.1349774976565447E-2</v>
      </c>
      <c r="T8041" s="349">
        <v>0.10203526848712252</v>
      </c>
      <c r="U8041" s="349">
        <v>0.18924985200854888</v>
      </c>
      <c r="V8041" s="361">
        <v>0</v>
      </c>
    </row>
    <row r="8042" spans="1:22" ht="16" hidden="1" customHeight="1" outlineLevel="1">
      <c r="A8042" s="65">
        <v>8033</v>
      </c>
      <c r="B8042" s="117">
        <v>1</v>
      </c>
      <c r="C8042" s="325">
        <v>1.5424377290143917E-4</v>
      </c>
      <c r="D8042" s="326">
        <v>1.1159662555912291E-4</v>
      </c>
      <c r="E8042" s="327">
        <v>1.3952062167327478E-4</v>
      </c>
      <c r="F8042" s="332">
        <v>0</v>
      </c>
      <c r="G8042" s="326">
        <v>0</v>
      </c>
      <c r="H8042" s="327">
        <v>0</v>
      </c>
      <c r="I8042" s="332">
        <v>2.2289387576786924E-4</v>
      </c>
      <c r="J8042" s="326">
        <v>0</v>
      </c>
      <c r="K8042" s="327">
        <v>2.0799843109754802E-4</v>
      </c>
      <c r="L8042" s="336">
        <v>2.2321953053408208E-4</v>
      </c>
      <c r="M8042" s="337">
        <v>1.1415525114155251E-4</v>
      </c>
      <c r="N8042" s="345">
        <v>0</v>
      </c>
      <c r="O8042" s="346">
        <v>0</v>
      </c>
      <c r="P8042" s="347">
        <v>0</v>
      </c>
      <c r="Q8042" s="348">
        <v>8.8417329796640146E-3</v>
      </c>
      <c r="R8042" s="346">
        <v>3.9614344856778803E-2</v>
      </c>
      <c r="S8042" s="347">
        <v>1.1349774976565447E-2</v>
      </c>
      <c r="T8042" s="349">
        <v>0.14121376859587784</v>
      </c>
      <c r="U8042" s="349">
        <v>0.32042770893036232</v>
      </c>
      <c r="V8042" s="361">
        <v>0</v>
      </c>
    </row>
    <row r="8043" spans="1:22" ht="16" hidden="1" customHeight="1" outlineLevel="1">
      <c r="A8043" s="65">
        <v>8034</v>
      </c>
      <c r="B8043" s="117">
        <v>1</v>
      </c>
      <c r="C8043" s="325">
        <v>1.5891271278138793E-4</v>
      </c>
      <c r="D8043" s="326">
        <v>1.2411722257307328E-4</v>
      </c>
      <c r="E8043" s="327">
        <v>1.5033979400944504E-4</v>
      </c>
      <c r="F8043" s="332">
        <v>0</v>
      </c>
      <c r="G8043" s="326">
        <v>0</v>
      </c>
      <c r="H8043" s="327">
        <v>0</v>
      </c>
      <c r="I8043" s="332">
        <v>2.429543245869775E-4</v>
      </c>
      <c r="J8043" s="326">
        <v>1.4304734414930225E-4</v>
      </c>
      <c r="K8043" s="327">
        <v>2.0502702493901164E-4</v>
      </c>
      <c r="L8043" s="336">
        <v>1.644775488145868E-4</v>
      </c>
      <c r="M8043" s="337">
        <v>1.1415525114155251E-4</v>
      </c>
      <c r="N8043" s="345">
        <v>0</v>
      </c>
      <c r="O8043" s="346">
        <v>0</v>
      </c>
      <c r="P8043" s="347">
        <v>0</v>
      </c>
      <c r="Q8043" s="348">
        <v>8.8417329796640146E-3</v>
      </c>
      <c r="R8043" s="346">
        <v>3.1951222418714571E-2</v>
      </c>
      <c r="S8043" s="347">
        <v>1.0400502229881913E-2</v>
      </c>
      <c r="T8043" s="349">
        <v>0.17982170802343772</v>
      </c>
      <c r="U8043" s="349">
        <v>0.38331447179924671</v>
      </c>
      <c r="V8043" s="361">
        <v>0</v>
      </c>
    </row>
    <row r="8044" spans="1:22" ht="16" hidden="1" customHeight="1" outlineLevel="1">
      <c r="A8044" s="65">
        <v>8035</v>
      </c>
      <c r="B8044" s="117">
        <v>1</v>
      </c>
      <c r="C8044" s="325">
        <v>1.655317319686245E-4</v>
      </c>
      <c r="D8044" s="326">
        <v>1.421009993400051E-4</v>
      </c>
      <c r="E8044" s="327">
        <v>1.6256001024526323E-4</v>
      </c>
      <c r="F8044" s="332">
        <v>0</v>
      </c>
      <c r="G8044" s="326">
        <v>0</v>
      </c>
      <c r="H8044" s="327">
        <v>0</v>
      </c>
      <c r="I8044" s="332">
        <v>2.6301477340608576E-4</v>
      </c>
      <c r="J8044" s="326">
        <v>1.7634284666681222E-4</v>
      </c>
      <c r="K8044" s="327">
        <v>2.1394124341462081E-4</v>
      </c>
      <c r="L8044" s="336">
        <v>1.1748396343899057E-4</v>
      </c>
      <c r="M8044" s="337">
        <v>1.1415525114155251E-4</v>
      </c>
      <c r="N8044" s="345">
        <v>0</v>
      </c>
      <c r="O8044" s="346">
        <v>0</v>
      </c>
      <c r="P8044" s="347">
        <v>0</v>
      </c>
      <c r="Q8044" s="348">
        <v>8.8417329796640146E-3</v>
      </c>
      <c r="R8044" s="346">
        <v>3.2008622424479979E-2</v>
      </c>
      <c r="S8044" s="347">
        <v>1.0400502229881913E-2</v>
      </c>
      <c r="T8044" s="349">
        <v>0.22404016081608633</v>
      </c>
      <c r="U8044" s="349">
        <v>0.47214202435154584</v>
      </c>
      <c r="V8044" s="361">
        <v>0</v>
      </c>
    </row>
    <row r="8045" spans="1:22" ht="16" hidden="1" customHeight="1" outlineLevel="1">
      <c r="A8045" s="65">
        <v>8036</v>
      </c>
      <c r="B8045" s="117">
        <v>1</v>
      </c>
      <c r="C8045" s="325">
        <v>1.5904396811937846E-4</v>
      </c>
      <c r="D8045" s="326">
        <v>1.4381188837296727E-4</v>
      </c>
      <c r="E8045" s="327">
        <v>1.6066600645499844E-4</v>
      </c>
      <c r="F8045" s="332">
        <v>0</v>
      </c>
      <c r="G8045" s="326">
        <v>0</v>
      </c>
      <c r="H8045" s="327">
        <v>0</v>
      </c>
      <c r="I8045" s="332">
        <v>2.7415946719447918E-4</v>
      </c>
      <c r="J8045" s="326">
        <v>2.0511673773132707E-4</v>
      </c>
      <c r="K8045" s="327">
        <v>2.1394124341462081E-4</v>
      </c>
      <c r="L8045" s="336">
        <v>8.811297257924293E-5</v>
      </c>
      <c r="M8045" s="337">
        <v>1.1415525114155251E-4</v>
      </c>
      <c r="N8045" s="345">
        <v>0</v>
      </c>
      <c r="O8045" s="346">
        <v>0</v>
      </c>
      <c r="P8045" s="347">
        <v>0</v>
      </c>
      <c r="Q8045" s="348">
        <v>8.8417329796640146E-3</v>
      </c>
      <c r="R8045" s="346">
        <v>1.8961988871552385E-2</v>
      </c>
      <c r="S8045" s="347">
        <v>1.0400502229881913E-2</v>
      </c>
      <c r="T8045" s="349">
        <v>0.21215347995784747</v>
      </c>
      <c r="U8045" s="349">
        <v>0.45602729136639425</v>
      </c>
      <c r="V8045" s="361">
        <v>0</v>
      </c>
    </row>
    <row r="8046" spans="1:22" ht="16" hidden="1" customHeight="1" outlineLevel="1">
      <c r="A8046" s="65">
        <v>8037</v>
      </c>
      <c r="B8046" s="117">
        <v>1</v>
      </c>
      <c r="C8046" s="325">
        <v>1.5176242198799923E-4</v>
      </c>
      <c r="D8046" s="326">
        <v>1.4486175209773951E-4</v>
      </c>
      <c r="E8046" s="327">
        <v>1.5860335849162785E-4</v>
      </c>
      <c r="F8046" s="332">
        <v>0</v>
      </c>
      <c r="G8046" s="326">
        <v>0</v>
      </c>
      <c r="H8046" s="327">
        <v>0</v>
      </c>
      <c r="I8046" s="332">
        <v>2.7861734470983657E-4</v>
      </c>
      <c r="J8046" s="326">
        <v>2.2854690616957486E-4</v>
      </c>
      <c r="K8046" s="327">
        <v>2.1988405573169364E-4</v>
      </c>
      <c r="L8046" s="336">
        <v>5.8741981719495287E-5</v>
      </c>
      <c r="M8046" s="337">
        <v>1.1415525114155251E-4</v>
      </c>
      <c r="N8046" s="345">
        <v>0</v>
      </c>
      <c r="O8046" s="346">
        <v>0</v>
      </c>
      <c r="P8046" s="347">
        <v>0</v>
      </c>
      <c r="Q8046" s="348">
        <v>8.8417329796640146E-3</v>
      </c>
      <c r="R8046" s="346">
        <v>2.0223462389527949E-2</v>
      </c>
      <c r="S8046" s="347">
        <v>9.1348052343038708E-3</v>
      </c>
      <c r="T8046" s="349">
        <v>0.17078783057117619</v>
      </c>
      <c r="U8046" s="349">
        <v>0.39461443700224935</v>
      </c>
      <c r="V8046" s="361">
        <v>0</v>
      </c>
    </row>
    <row r="8047" spans="1:22" ht="16" hidden="1" customHeight="1" outlineLevel="1">
      <c r="A8047" s="65">
        <v>8038</v>
      </c>
      <c r="B8047" s="117">
        <v>1</v>
      </c>
      <c r="C8047" s="325">
        <v>1.4081197664707527E-4</v>
      </c>
      <c r="D8047" s="326">
        <v>1.4270369888570768E-4</v>
      </c>
      <c r="E8047" s="327">
        <v>1.4921117531250641E-4</v>
      </c>
      <c r="F8047" s="332">
        <v>0</v>
      </c>
      <c r="G8047" s="326">
        <v>0</v>
      </c>
      <c r="H8047" s="327">
        <v>0</v>
      </c>
      <c r="I8047" s="332">
        <v>2.8976203849823004E-4</v>
      </c>
      <c r="J8047" s="326">
        <v>2.5937607516726929E-4</v>
      </c>
      <c r="K8047" s="327">
        <v>2.2285546189023002E-4</v>
      </c>
      <c r="L8047" s="336">
        <v>3.7594868300476983E-5</v>
      </c>
      <c r="M8047" s="337">
        <v>1.1415525114155251E-4</v>
      </c>
      <c r="N8047" s="345">
        <v>0</v>
      </c>
      <c r="O8047" s="346">
        <v>0</v>
      </c>
      <c r="P8047" s="347">
        <v>0</v>
      </c>
      <c r="Q8047" s="348">
        <v>8.8417329796640146E-3</v>
      </c>
      <c r="R8047" s="346">
        <v>2.4696428237135085E-2</v>
      </c>
      <c r="S8047" s="347">
        <v>1.1666199225459958E-2</v>
      </c>
      <c r="T8047" s="349">
        <v>0.13237007803734813</v>
      </c>
      <c r="U8047" s="349">
        <v>0.2844643414147191</v>
      </c>
      <c r="V8047" s="361">
        <v>0</v>
      </c>
    </row>
    <row r="8048" spans="1:22" ht="16" hidden="1" customHeight="1" outlineLevel="1">
      <c r="A8048" s="65">
        <v>8039</v>
      </c>
      <c r="B8048" s="117">
        <v>1</v>
      </c>
      <c r="C8048" s="325">
        <v>1.2899899622792786E-4</v>
      </c>
      <c r="D8048" s="326">
        <v>1.3321604152109932E-4</v>
      </c>
      <c r="E8048" s="327">
        <v>1.375228368534064E-4</v>
      </c>
      <c r="F8048" s="332">
        <v>0</v>
      </c>
      <c r="G8048" s="326">
        <v>0</v>
      </c>
      <c r="H8048" s="327">
        <v>0</v>
      </c>
      <c r="I8048" s="332">
        <v>3.0536460980198086E-4</v>
      </c>
      <c r="J8048" s="326">
        <v>2.766404098059782E-4</v>
      </c>
      <c r="K8048" s="327">
        <v>2.2285546189023002E-4</v>
      </c>
      <c r="L8048" s="336">
        <v>2.3496792687798115E-5</v>
      </c>
      <c r="M8048" s="337">
        <v>1.1415525114155251E-4</v>
      </c>
      <c r="N8048" s="345">
        <v>0</v>
      </c>
      <c r="O8048" s="346">
        <v>0</v>
      </c>
      <c r="P8048" s="347">
        <v>0</v>
      </c>
      <c r="Q8048" s="348">
        <v>8.8417329796640146E-3</v>
      </c>
      <c r="R8048" s="346">
        <v>2.928415163368896E-2</v>
      </c>
      <c r="S8048" s="347">
        <v>1.1349774976565447E-2</v>
      </c>
      <c r="T8048" s="349">
        <v>8.3777326688867601E-2</v>
      </c>
      <c r="U8048" s="349">
        <v>0.23720100869607319</v>
      </c>
      <c r="V8048" s="361">
        <v>0</v>
      </c>
    </row>
    <row r="8049" spans="1:22" ht="16" hidden="1" customHeight="1" outlineLevel="1">
      <c r="A8049" s="65">
        <v>8040</v>
      </c>
      <c r="B8049" s="117">
        <v>1</v>
      </c>
      <c r="C8049" s="325">
        <v>1.1276083584224265E-4</v>
      </c>
      <c r="D8049" s="326">
        <v>1.1818743672019306E-4</v>
      </c>
      <c r="E8049" s="327">
        <v>1.2203351818507631E-4</v>
      </c>
      <c r="F8049" s="332">
        <v>0</v>
      </c>
      <c r="G8049" s="326">
        <v>0</v>
      </c>
      <c r="H8049" s="327">
        <v>0</v>
      </c>
      <c r="I8049" s="332">
        <v>3.075935485596596E-4</v>
      </c>
      <c r="J8049" s="326">
        <v>3.1527963494975522E-4</v>
      </c>
      <c r="K8049" s="327">
        <v>2.3176968036583927E-4</v>
      </c>
      <c r="L8049" s="336">
        <v>9.3987170751192458E-6</v>
      </c>
      <c r="M8049" s="337">
        <v>1.1415525114155251E-4</v>
      </c>
      <c r="N8049" s="345">
        <v>0</v>
      </c>
      <c r="O8049" s="346">
        <v>0</v>
      </c>
      <c r="P8049" s="347">
        <v>0</v>
      </c>
      <c r="Q8049" s="348">
        <v>8.8417329796640146E-3</v>
      </c>
      <c r="R8049" s="346">
        <v>2.8378585104198106E-2</v>
      </c>
      <c r="S8049" s="347">
        <v>3.4806667378396196E-3</v>
      </c>
      <c r="T8049" s="349">
        <v>5.030443339206693E-2</v>
      </c>
      <c r="U8049" s="349">
        <v>0.19671765509922887</v>
      </c>
      <c r="V8049" s="361">
        <v>0</v>
      </c>
    </row>
    <row r="8050" spans="1:22" ht="16" hidden="1" customHeight="1" outlineLevel="1">
      <c r="A8050" s="65">
        <v>8041</v>
      </c>
      <c r="B8050" s="117">
        <v>1</v>
      </c>
      <c r="C8050" s="325">
        <v>1.0392297641754718E-4</v>
      </c>
      <c r="D8050" s="326">
        <v>1.0815540557236947E-4</v>
      </c>
      <c r="E8050" s="327">
        <v>1.0825658650520484E-4</v>
      </c>
      <c r="F8050" s="332">
        <v>0</v>
      </c>
      <c r="G8050" s="326">
        <v>0</v>
      </c>
      <c r="H8050" s="327">
        <v>0</v>
      </c>
      <c r="I8050" s="332">
        <v>3.1428036483269564E-4</v>
      </c>
      <c r="J8050" s="326">
        <v>3.2555602461565339E-4</v>
      </c>
      <c r="K8050" s="327">
        <v>2.2582686804876643E-4</v>
      </c>
      <c r="L8050" s="336">
        <v>5.8741981719495289E-6</v>
      </c>
      <c r="M8050" s="337">
        <v>1.1415525114155251E-4</v>
      </c>
      <c r="N8050" s="345">
        <v>0</v>
      </c>
      <c r="O8050" s="346">
        <v>0</v>
      </c>
      <c r="P8050" s="347">
        <v>0</v>
      </c>
      <c r="Q8050" s="348">
        <v>1.7683465959328029E-2</v>
      </c>
      <c r="R8050" s="346">
        <v>2.5960134830127039E-2</v>
      </c>
      <c r="S8050" s="347">
        <v>1.8985454933670655E-3</v>
      </c>
      <c r="T8050" s="349">
        <v>4.3457705217721333E-2</v>
      </c>
      <c r="U8050" s="349">
        <v>0.17775336567158095</v>
      </c>
      <c r="V8050" s="361">
        <v>0</v>
      </c>
    </row>
    <row r="8051" spans="1:22" ht="16" hidden="1" customHeight="1" outlineLevel="1">
      <c r="A8051" s="65">
        <v>8042</v>
      </c>
      <c r="B8051" s="117">
        <v>1</v>
      </c>
      <c r="C8051" s="325">
        <v>9.6341418085046744E-5</v>
      </c>
      <c r="D8051" s="326">
        <v>9.3943361446286046E-5</v>
      </c>
      <c r="E8051" s="327">
        <v>9.2948884638680959E-5</v>
      </c>
      <c r="F8051" s="332">
        <v>0</v>
      </c>
      <c r="G8051" s="326">
        <v>0</v>
      </c>
      <c r="H8051" s="327">
        <v>0</v>
      </c>
      <c r="I8051" s="332">
        <v>3.2096718110573172E-4</v>
      </c>
      <c r="J8051" s="326">
        <v>3.3459924752164379E-4</v>
      </c>
      <c r="K8051" s="327">
        <v>2.3176968036583927E-4</v>
      </c>
      <c r="L8051" s="336">
        <v>2.3496792687798115E-6</v>
      </c>
      <c r="M8051" s="337">
        <v>1.1415525114155251E-4</v>
      </c>
      <c r="N8051" s="345">
        <v>0</v>
      </c>
      <c r="O8051" s="346">
        <v>0</v>
      </c>
      <c r="P8051" s="347">
        <v>0</v>
      </c>
      <c r="Q8051" s="348">
        <v>8.8417329796640146E-3</v>
      </c>
      <c r="R8051" s="346">
        <v>2.5058346370883722E-2</v>
      </c>
      <c r="S8051" s="347">
        <v>8.185532487620337E-3</v>
      </c>
      <c r="T8051" s="349">
        <v>2.8718220953505125E-2</v>
      </c>
      <c r="U8051" s="349">
        <v>0.14346042779464244</v>
      </c>
      <c r="V8051" s="361">
        <v>0</v>
      </c>
    </row>
    <row r="8052" spans="1:22" ht="16" hidden="1" customHeight="1" outlineLevel="1">
      <c r="A8052" s="65">
        <v>8043</v>
      </c>
      <c r="B8052" s="117">
        <v>1</v>
      </c>
      <c r="C8052" s="325">
        <v>9.1003701006765313E-5</v>
      </c>
      <c r="D8052" s="326">
        <v>8.8888462030716021E-5</v>
      </c>
      <c r="E8052" s="327">
        <v>8.5463677878524802E-5</v>
      </c>
      <c r="F8052" s="332">
        <v>0</v>
      </c>
      <c r="G8052" s="326">
        <v>0</v>
      </c>
      <c r="H8052" s="327">
        <v>0</v>
      </c>
      <c r="I8052" s="332">
        <v>3.321118748941252E-4</v>
      </c>
      <c r="J8052" s="326">
        <v>3.5350780450689635E-4</v>
      </c>
      <c r="K8052" s="327">
        <v>2.2879827420730281E-4</v>
      </c>
      <c r="L8052" s="336">
        <v>1.1748396343899057E-6</v>
      </c>
      <c r="M8052" s="337">
        <v>1.1415525114155251E-4</v>
      </c>
      <c r="N8052" s="345">
        <v>0</v>
      </c>
      <c r="O8052" s="346">
        <v>0</v>
      </c>
      <c r="P8052" s="347">
        <v>0</v>
      </c>
      <c r="Q8052" s="348">
        <v>8.8417329796640146E-3</v>
      </c>
      <c r="R8052" s="346">
        <v>1.958356014968966E-2</v>
      </c>
      <c r="S8052" s="347">
        <v>6.3284849778902181E-3</v>
      </c>
      <c r="T8052" s="349">
        <v>2.8147660272309659E-2</v>
      </c>
      <c r="U8052" s="349">
        <v>0.1380560966105977</v>
      </c>
      <c r="V8052" s="361">
        <v>0</v>
      </c>
    </row>
    <row r="8053" spans="1:22" ht="16" hidden="1" customHeight="1" outlineLevel="1">
      <c r="A8053" s="65">
        <v>8044</v>
      </c>
      <c r="B8053" s="117">
        <v>1</v>
      </c>
      <c r="C8053" s="325">
        <v>8.8109833316783707E-5</v>
      </c>
      <c r="D8053" s="326">
        <v>8.5544451648108161E-5</v>
      </c>
      <c r="E8053" s="327">
        <v>8.1649725040594271E-5</v>
      </c>
      <c r="F8053" s="332">
        <v>0</v>
      </c>
      <c r="G8053" s="326">
        <v>0</v>
      </c>
      <c r="H8053" s="327">
        <v>0</v>
      </c>
      <c r="I8053" s="332">
        <v>3.3434081365180389E-4</v>
      </c>
      <c r="J8053" s="326">
        <v>3.3953191456127487E-4</v>
      </c>
      <c r="K8053" s="327">
        <v>2.3176968036583927E-4</v>
      </c>
      <c r="L8053" s="336">
        <v>1.409807561267887E-5</v>
      </c>
      <c r="M8053" s="337">
        <v>1.1415525114155251E-4</v>
      </c>
      <c r="N8053" s="345">
        <v>0</v>
      </c>
      <c r="O8053" s="346">
        <v>0</v>
      </c>
      <c r="P8053" s="347">
        <v>0</v>
      </c>
      <c r="Q8053" s="348">
        <v>8.8417329796640146E-3</v>
      </c>
      <c r="R8053" s="346">
        <v>1.8474796035968861E-2</v>
      </c>
      <c r="S8053" s="347">
        <v>1.044200021351886E-2</v>
      </c>
      <c r="T8053" s="349">
        <v>1.588060562660714E-2</v>
      </c>
      <c r="U8053" s="349">
        <v>0.13265176542655294</v>
      </c>
      <c r="V8053" s="361">
        <v>0</v>
      </c>
    </row>
    <row r="8054" spans="1:22" ht="16" hidden="1" customHeight="1" outlineLevel="1">
      <c r="A8054" s="65">
        <v>8045</v>
      </c>
      <c r="B8054" s="117">
        <v>1</v>
      </c>
      <c r="C8054" s="325">
        <v>8.7953576962033071E-5</v>
      </c>
      <c r="D8054" s="326">
        <v>8.3911330298462453E-5</v>
      </c>
      <c r="E8054" s="327">
        <v>8.0287599027047664E-5</v>
      </c>
      <c r="F8054" s="332">
        <v>0</v>
      </c>
      <c r="G8054" s="326">
        <v>0</v>
      </c>
      <c r="H8054" s="327">
        <v>0</v>
      </c>
      <c r="I8054" s="332">
        <v>3.4548550744019731E-4</v>
      </c>
      <c r="J8054" s="326">
        <v>3.6008469389307114E-4</v>
      </c>
      <c r="K8054" s="327">
        <v>2.4662671115852124E-4</v>
      </c>
      <c r="L8054" s="336">
        <v>3.7594868300476983E-5</v>
      </c>
      <c r="M8054" s="337">
        <v>1.1415525114155251E-4</v>
      </c>
      <c r="N8054" s="345">
        <v>0</v>
      </c>
      <c r="O8054" s="346">
        <v>0</v>
      </c>
      <c r="P8054" s="347">
        <v>0</v>
      </c>
      <c r="Q8054" s="348">
        <v>8.8417329796640146E-3</v>
      </c>
      <c r="R8054" s="346">
        <v>1.6031659615040238E-2</v>
      </c>
      <c r="S8054" s="347">
        <v>1.1391272960202392E-2</v>
      </c>
      <c r="T8054" s="349">
        <v>7.5123823024069699E-3</v>
      </c>
      <c r="U8054" s="349">
        <v>0.12341527213018555</v>
      </c>
      <c r="V8054" s="361">
        <v>0</v>
      </c>
    </row>
    <row r="8055" spans="1:22" ht="16" hidden="1" customHeight="1" outlineLevel="1">
      <c r="A8055" s="65">
        <v>8046</v>
      </c>
      <c r="B8055" s="117">
        <v>1</v>
      </c>
      <c r="C8055" s="325">
        <v>8.9609894322389719E-5</v>
      </c>
      <c r="D8055" s="326">
        <v>8.4689007131627078E-5</v>
      </c>
      <c r="E8055" s="327">
        <v>8.1455135610087611E-5</v>
      </c>
      <c r="F8055" s="332">
        <v>0</v>
      </c>
      <c r="G8055" s="326">
        <v>0</v>
      </c>
      <c r="H8055" s="327">
        <v>0</v>
      </c>
      <c r="I8055" s="332">
        <v>3.4548550744019731E-4</v>
      </c>
      <c r="J8055" s="326">
        <v>3.4117613690781858E-4</v>
      </c>
      <c r="K8055" s="327">
        <v>2.4959811731705767E-4</v>
      </c>
      <c r="L8055" s="336">
        <v>9.3987170751192462E-5</v>
      </c>
      <c r="M8055" s="337">
        <v>1.1415525114155251E-4</v>
      </c>
      <c r="N8055" s="345">
        <v>0</v>
      </c>
      <c r="O8055" s="346">
        <v>0</v>
      </c>
      <c r="P8055" s="347">
        <v>0</v>
      </c>
      <c r="Q8055" s="348">
        <v>8.8417329796640146E-3</v>
      </c>
      <c r="R8055" s="346">
        <v>1.9929035054364729E-2</v>
      </c>
      <c r="S8055" s="347">
        <v>1.3606242702463968E-2</v>
      </c>
      <c r="T8055" s="349">
        <v>8.8436905585297237E-3</v>
      </c>
      <c r="U8055" s="349">
        <v>0.11968137058484556</v>
      </c>
      <c r="V8055" s="361">
        <v>0</v>
      </c>
    </row>
    <row r="8056" spans="1:22" ht="16" hidden="1" customHeight="1" outlineLevel="1">
      <c r="A8056" s="65">
        <v>8047</v>
      </c>
      <c r="B8056" s="117">
        <v>1</v>
      </c>
      <c r="C8056" s="325">
        <v>9.5685141395094109E-5</v>
      </c>
      <c r="D8056" s="326">
        <v>9.0327164172070569E-5</v>
      </c>
      <c r="E8056" s="327">
        <v>8.6293926115353211E-5</v>
      </c>
      <c r="F8056" s="332">
        <v>0</v>
      </c>
      <c r="G8056" s="326">
        <v>0</v>
      </c>
      <c r="H8056" s="327">
        <v>0</v>
      </c>
      <c r="I8056" s="332">
        <v>3.5663020122859079E-4</v>
      </c>
      <c r="J8056" s="326">
        <v>3.115801346700319E-4</v>
      </c>
      <c r="K8056" s="327">
        <v>2.3474108652437564E-4</v>
      </c>
      <c r="L8056" s="336">
        <v>1.8210014333043539E-4</v>
      </c>
      <c r="M8056" s="337">
        <v>1.1415525114155251E-4</v>
      </c>
      <c r="N8056" s="345">
        <v>0</v>
      </c>
      <c r="O8056" s="346">
        <v>1.9567460938321544E-2</v>
      </c>
      <c r="P8056" s="347">
        <v>3.7029458759121588E-3</v>
      </c>
      <c r="Q8056" s="348">
        <v>8.8417329796640146E-3</v>
      </c>
      <c r="R8056" s="346">
        <v>2.0022455417730324E-2</v>
      </c>
      <c r="S8056" s="347">
        <v>1.4514017465510556E-2</v>
      </c>
      <c r="T8056" s="349">
        <v>1.7116820435863982E-2</v>
      </c>
      <c r="U8056" s="349">
        <v>0.12665787084061239</v>
      </c>
      <c r="V8056" s="361">
        <v>0</v>
      </c>
    </row>
    <row r="8057" spans="1:22" ht="16" hidden="1" customHeight="1" outlineLevel="1">
      <c r="A8057" s="65">
        <v>8048</v>
      </c>
      <c r="B8057" s="117">
        <v>1</v>
      </c>
      <c r="C8057" s="325">
        <v>1.1847981842611562E-4</v>
      </c>
      <c r="D8057" s="326">
        <v>9.9562076565900423E-5</v>
      </c>
      <c r="E8057" s="327">
        <v>1.053247724189045E-4</v>
      </c>
      <c r="F8057" s="332">
        <v>0</v>
      </c>
      <c r="G8057" s="326">
        <v>0</v>
      </c>
      <c r="H8057" s="327">
        <v>0</v>
      </c>
      <c r="I8057" s="332">
        <v>3.6331701750162687E-4</v>
      </c>
      <c r="J8057" s="326">
        <v>3.1404646818984747E-4</v>
      </c>
      <c r="K8057" s="327">
        <v>2.0502702493901164E-4</v>
      </c>
      <c r="L8057" s="336">
        <v>1.5860335064263727E-4</v>
      </c>
      <c r="M8057" s="337">
        <v>1.1415525114155251E-4</v>
      </c>
      <c r="N8057" s="345">
        <v>1.2432369394972817E-2</v>
      </c>
      <c r="O8057" s="346">
        <v>0.14590669335889558</v>
      </c>
      <c r="P8057" s="347">
        <v>4.8557457271082002E-2</v>
      </c>
      <c r="Q8057" s="348">
        <v>8.8417329796640146E-3</v>
      </c>
      <c r="R8057" s="346">
        <v>1.5602982671482159E-2</v>
      </c>
      <c r="S8057" s="347">
        <v>4.1135152356286423E-3</v>
      </c>
      <c r="T8057" s="349">
        <v>4.6785975858028218E-2</v>
      </c>
      <c r="U8057" s="349">
        <v>0.14827519557679142</v>
      </c>
      <c r="V8057" s="361">
        <v>0</v>
      </c>
    </row>
    <row r="8058" spans="1:22" ht="16" hidden="1" customHeight="1" outlineLevel="1">
      <c r="A8058" s="65">
        <v>8049</v>
      </c>
      <c r="B8058" s="117">
        <v>1</v>
      </c>
      <c r="C8058" s="325">
        <v>1.4558092059406441E-4</v>
      </c>
      <c r="D8058" s="326">
        <v>1.1377412069198384E-4</v>
      </c>
      <c r="E8058" s="327">
        <v>1.2521181221668509E-4</v>
      </c>
      <c r="F8058" s="332">
        <v>0</v>
      </c>
      <c r="G8058" s="326">
        <v>0</v>
      </c>
      <c r="H8058" s="327">
        <v>0</v>
      </c>
      <c r="I8058" s="332">
        <v>3.7000383377466296E-4</v>
      </c>
      <c r="J8058" s="326">
        <v>3.1939019081611445E-4</v>
      </c>
      <c r="K8058" s="327">
        <v>1.9611280646340243E-4</v>
      </c>
      <c r="L8058" s="336">
        <v>1.4685495429873823E-4</v>
      </c>
      <c r="M8058" s="337">
        <v>1.1415525114155251E-4</v>
      </c>
      <c r="N8058" s="345">
        <v>4.7014362424667319E-2</v>
      </c>
      <c r="O8058" s="346">
        <v>0.27575149118011005</v>
      </c>
      <c r="P8058" s="347">
        <v>0.10527109744962111</v>
      </c>
      <c r="Q8058" s="348">
        <v>8.8417329796640146E-3</v>
      </c>
      <c r="R8058" s="346">
        <v>1.0970051553937391E-2</v>
      </c>
      <c r="S8058" s="347">
        <v>1.5821212444725545E-3</v>
      </c>
      <c r="T8058" s="349">
        <v>0.14806049677022345</v>
      </c>
      <c r="U8058" s="349">
        <v>0.27060960147016799</v>
      </c>
      <c r="V8058" s="361">
        <v>0</v>
      </c>
    </row>
    <row r="8059" spans="1:22" ht="16" hidden="1" customHeight="1" outlineLevel="1">
      <c r="A8059" s="65">
        <v>8050</v>
      </c>
      <c r="B8059" s="117">
        <v>1</v>
      </c>
      <c r="C8059" s="325">
        <v>1.5998150624788222E-4</v>
      </c>
      <c r="D8059" s="326">
        <v>1.2312568461078839E-4</v>
      </c>
      <c r="E8059" s="327">
        <v>1.388200997234508E-4</v>
      </c>
      <c r="F8059" s="332">
        <v>0</v>
      </c>
      <c r="G8059" s="326">
        <v>0</v>
      </c>
      <c r="H8059" s="327">
        <v>0</v>
      </c>
      <c r="I8059" s="332">
        <v>3.7446171129002035E-4</v>
      </c>
      <c r="J8059" s="326">
        <v>2.3183535086266228E-4</v>
      </c>
      <c r="K8059" s="327">
        <v>1.8422718182925681E-4</v>
      </c>
      <c r="L8059" s="336">
        <v>1.644775488145868E-4</v>
      </c>
      <c r="M8059" s="337">
        <v>1.1415525114155251E-4</v>
      </c>
      <c r="N8059" s="345">
        <v>9.560063362341166E-2</v>
      </c>
      <c r="O8059" s="346">
        <v>0.34220833665575606</v>
      </c>
      <c r="P8059" s="347">
        <v>0.17115781937656813</v>
      </c>
      <c r="Q8059" s="348">
        <v>8.8417329796640146E-3</v>
      </c>
      <c r="R8059" s="346">
        <v>1.4480093328872337E-2</v>
      </c>
      <c r="S8059" s="347">
        <v>2.8478182400505981E-3</v>
      </c>
      <c r="T8059" s="349">
        <v>0.22765371179699095</v>
      </c>
      <c r="U8059" s="349">
        <v>0.33379114604000026</v>
      </c>
      <c r="V8059" s="361">
        <v>0</v>
      </c>
    </row>
    <row r="8060" spans="1:22" ht="16" hidden="1" customHeight="1" outlineLevel="1">
      <c r="A8060" s="65">
        <v>8051</v>
      </c>
      <c r="B8060" s="117">
        <v>1</v>
      </c>
      <c r="C8060" s="325">
        <v>1.6322538817250523E-4</v>
      </c>
      <c r="D8060" s="326">
        <v>1.2188140167772501E-4</v>
      </c>
      <c r="E8060" s="327">
        <v>1.4478750892565502E-4</v>
      </c>
      <c r="F8060" s="332">
        <v>0</v>
      </c>
      <c r="G8060" s="326">
        <v>0</v>
      </c>
      <c r="H8060" s="327">
        <v>0</v>
      </c>
      <c r="I8060" s="332">
        <v>3.321118748941252E-4</v>
      </c>
      <c r="J8060" s="326">
        <v>0</v>
      </c>
      <c r="K8060" s="327">
        <v>1.6937015103657481E-4</v>
      </c>
      <c r="L8060" s="336">
        <v>1.8797434150238492E-4</v>
      </c>
      <c r="M8060" s="337">
        <v>1.1415525114155251E-4</v>
      </c>
      <c r="N8060" s="345">
        <v>0.11917926523456701</v>
      </c>
      <c r="O8060" s="346">
        <v>0.36374335874963915</v>
      </c>
      <c r="P8060" s="347">
        <v>0.18021535278976036</v>
      </c>
      <c r="Q8060" s="348">
        <v>8.8417329796640146E-3</v>
      </c>
      <c r="R8060" s="346">
        <v>1.6121902313872383E-2</v>
      </c>
      <c r="S8060" s="347">
        <v>4.7463637334176634E-3</v>
      </c>
      <c r="T8060" s="349">
        <v>0.22042660983518172</v>
      </c>
      <c r="U8060" s="349">
        <v>0.33516679397775712</v>
      </c>
      <c r="V8060" s="361">
        <v>2.2800616755634297E-2</v>
      </c>
    </row>
    <row r="8061" spans="1:22" ht="16" hidden="1" customHeight="1" outlineLevel="1">
      <c r="A8061" s="65">
        <v>8052</v>
      </c>
      <c r="B8061" s="117">
        <v>1</v>
      </c>
      <c r="C8061" s="325">
        <v>1.6265036478702293E-4</v>
      </c>
      <c r="D8061" s="326">
        <v>1.1803190135356013E-4</v>
      </c>
      <c r="E8061" s="327">
        <v>1.4573451082078743E-4</v>
      </c>
      <c r="F8061" s="332">
        <v>0</v>
      </c>
      <c r="G8061" s="326">
        <v>0</v>
      </c>
      <c r="H8061" s="327">
        <v>0</v>
      </c>
      <c r="I8061" s="332">
        <v>2.6078583464840701E-4</v>
      </c>
      <c r="J8061" s="326">
        <v>0</v>
      </c>
      <c r="K8061" s="327">
        <v>1.5748452640242924E-4</v>
      </c>
      <c r="L8061" s="336">
        <v>2.0677177565262342E-4</v>
      </c>
      <c r="M8061" s="337">
        <v>1.1415525114155251E-4</v>
      </c>
      <c r="N8061" s="345">
        <v>0.13546995616591068</v>
      </c>
      <c r="O8061" s="346">
        <v>0.37296647543106237</v>
      </c>
      <c r="P8061" s="347">
        <v>0.15552121094143795</v>
      </c>
      <c r="Q8061" s="348">
        <v>8.8417329796640146E-3</v>
      </c>
      <c r="R8061" s="346">
        <v>1.3788414279649202E-2</v>
      </c>
      <c r="S8061" s="347">
        <v>3.4806667378396196E-3</v>
      </c>
      <c r="T8061" s="349">
        <v>0.16384600894996468</v>
      </c>
      <c r="U8061" s="349">
        <v>0.26638439708991485</v>
      </c>
      <c r="V8061" s="361">
        <v>7.3387218671868287E-2</v>
      </c>
    </row>
    <row r="8062" spans="1:22" ht="16" hidden="1" customHeight="1" outlineLevel="1">
      <c r="A8062" s="65">
        <v>8053</v>
      </c>
      <c r="B8062" s="117">
        <v>1</v>
      </c>
      <c r="C8062" s="325">
        <v>1.6201283885964037E-4</v>
      </c>
      <c r="D8062" s="326">
        <v>1.1902343931584503E-4</v>
      </c>
      <c r="E8062" s="327">
        <v>1.4237459998737244E-4</v>
      </c>
      <c r="F8062" s="332">
        <v>0</v>
      </c>
      <c r="G8062" s="326">
        <v>0</v>
      </c>
      <c r="H8062" s="327">
        <v>0</v>
      </c>
      <c r="I8062" s="332">
        <v>2.1843599825251188E-4</v>
      </c>
      <c r="J8062" s="326">
        <v>0</v>
      </c>
      <c r="K8062" s="327">
        <v>1.4262749560974724E-4</v>
      </c>
      <c r="L8062" s="336">
        <v>1.8797434150238492E-4</v>
      </c>
      <c r="M8062" s="337">
        <v>1.1415525114155251E-4</v>
      </c>
      <c r="N8062" s="345">
        <v>0.12403789235444143</v>
      </c>
      <c r="O8062" s="346">
        <v>0.33559584562299682</v>
      </c>
      <c r="P8062" s="347">
        <v>0.1172007503131627</v>
      </c>
      <c r="Q8062" s="348">
        <v>8.8417329796640146E-3</v>
      </c>
      <c r="R8062" s="346">
        <v>1.6124606960443964E-2</v>
      </c>
      <c r="S8062" s="347">
        <v>3.1642424889451091E-3</v>
      </c>
      <c r="T8062" s="349">
        <v>0.1009892405715975</v>
      </c>
      <c r="U8062" s="349">
        <v>0.20742805690033575</v>
      </c>
      <c r="V8062" s="361">
        <v>0.10133352961578249</v>
      </c>
    </row>
    <row r="8063" spans="1:22" ht="16" hidden="1" customHeight="1" outlineLevel="1">
      <c r="A8063" s="65">
        <v>8054</v>
      </c>
      <c r="B8063" s="117">
        <v>1</v>
      </c>
      <c r="C8063" s="325">
        <v>1.4948732946283008E-4</v>
      </c>
      <c r="D8063" s="326">
        <v>1.1834297208682599E-4</v>
      </c>
      <c r="E8063" s="327">
        <v>1.3612179295375846E-4</v>
      </c>
      <c r="F8063" s="332">
        <v>0</v>
      </c>
      <c r="G8063" s="326">
        <v>0</v>
      </c>
      <c r="H8063" s="327">
        <v>0</v>
      </c>
      <c r="I8063" s="332">
        <v>1.9168873316036754E-4</v>
      </c>
      <c r="J8063" s="326">
        <v>0</v>
      </c>
      <c r="K8063" s="327">
        <v>1.366846832926744E-4</v>
      </c>
      <c r="L8063" s="336">
        <v>1.9032402077116473E-4</v>
      </c>
      <c r="M8063" s="337">
        <v>1.1415525114155251E-4</v>
      </c>
      <c r="N8063" s="345">
        <v>8.0167347477928169E-2</v>
      </c>
      <c r="O8063" s="346">
        <v>0.23487034963215481</v>
      </c>
      <c r="P8063" s="347">
        <v>6.6520966797762981E-2</v>
      </c>
      <c r="Q8063" s="348">
        <v>8.8417329796640146E-3</v>
      </c>
      <c r="R8063" s="346">
        <v>1.6245847226209829E-2</v>
      </c>
      <c r="S8063" s="347">
        <v>4.4299394845231524E-3</v>
      </c>
      <c r="T8063" s="349">
        <v>4.9733872710871457E-2</v>
      </c>
      <c r="U8063" s="349">
        <v>0.19278723241992363</v>
      </c>
      <c r="V8063" s="361">
        <v>7.4607984993390386E-2</v>
      </c>
    </row>
    <row r="8064" spans="1:22" ht="16" hidden="1" customHeight="1" outlineLevel="1">
      <c r="A8064" s="65">
        <v>8055</v>
      </c>
      <c r="B8064" s="117">
        <v>1</v>
      </c>
      <c r="C8064" s="325">
        <v>1.5090613716396578E-4</v>
      </c>
      <c r="D8064" s="326">
        <v>1.1737087604537021E-4</v>
      </c>
      <c r="E8064" s="327">
        <v>1.3190568862611417E-4</v>
      </c>
      <c r="F8064" s="332">
        <v>0</v>
      </c>
      <c r="G8064" s="326">
        <v>0</v>
      </c>
      <c r="H8064" s="327">
        <v>0</v>
      </c>
      <c r="I8064" s="332">
        <v>1.8277297812965276E-4</v>
      </c>
      <c r="J8064" s="326">
        <v>0</v>
      </c>
      <c r="K8064" s="327">
        <v>1.366846832926744E-4</v>
      </c>
      <c r="L8064" s="336">
        <v>2.1382081345896285E-4</v>
      </c>
      <c r="M8064" s="337">
        <v>1.1415525114155251E-4</v>
      </c>
      <c r="N8064" s="345">
        <v>2.5436341980519098E-2</v>
      </c>
      <c r="O8064" s="346">
        <v>9.8328670852546318E-2</v>
      </c>
      <c r="P8064" s="347">
        <v>2.7548754766028971E-2</v>
      </c>
      <c r="Q8064" s="348">
        <v>8.8417329796640146E-3</v>
      </c>
      <c r="R8064" s="346">
        <v>1.714505987304046E-2</v>
      </c>
      <c r="S8064" s="347">
        <v>7.2777577245737518E-3</v>
      </c>
      <c r="T8064" s="349">
        <v>5.2681769563714703E-2</v>
      </c>
      <c r="U8064" s="349">
        <v>0.18767768293682674</v>
      </c>
      <c r="V8064" s="361">
        <v>2.5716255643622475E-2</v>
      </c>
    </row>
    <row r="8065" spans="1:22" ht="16" hidden="1" customHeight="1" outlineLevel="1">
      <c r="A8065" s="65">
        <v>8056</v>
      </c>
      <c r="B8065" s="117">
        <v>1</v>
      </c>
      <c r="C8065" s="325">
        <v>1.5498755315005217E-4</v>
      </c>
      <c r="D8065" s="326">
        <v>1.1809022711604749E-4</v>
      </c>
      <c r="E8065" s="327">
        <v>1.3727635690809797E-4</v>
      </c>
      <c r="F8065" s="332">
        <v>0</v>
      </c>
      <c r="G8065" s="326">
        <v>0</v>
      </c>
      <c r="H8065" s="327">
        <v>0</v>
      </c>
      <c r="I8065" s="332">
        <v>1.8723085564501018E-4</v>
      </c>
      <c r="J8065" s="326">
        <v>0</v>
      </c>
      <c r="K8065" s="327">
        <v>1.366846832926744E-4</v>
      </c>
      <c r="L8065" s="336">
        <v>2.2321953053408208E-4</v>
      </c>
      <c r="M8065" s="337">
        <v>1.1415525114155251E-4</v>
      </c>
      <c r="N8065" s="345">
        <v>1.429007976433657E-3</v>
      </c>
      <c r="O8065" s="346">
        <v>7.1900712253314247E-3</v>
      </c>
      <c r="P8065" s="347">
        <v>2.4589600602067056E-3</v>
      </c>
      <c r="Q8065" s="348">
        <v>8.8417329796640146E-3</v>
      </c>
      <c r="R8065" s="346">
        <v>1.5072556075199665E-2</v>
      </c>
      <c r="S8065" s="347">
        <v>1.1982623474354468E-2</v>
      </c>
      <c r="T8065" s="349">
        <v>0.10631447359608852</v>
      </c>
      <c r="U8065" s="349">
        <v>0.20723153576637049</v>
      </c>
      <c r="V8065" s="361">
        <v>0</v>
      </c>
    </row>
    <row r="8066" spans="1:22" ht="16" hidden="1" customHeight="1" outlineLevel="1">
      <c r="A8066" s="65">
        <v>8057</v>
      </c>
      <c r="B8066" s="117">
        <v>1</v>
      </c>
      <c r="C8066" s="325">
        <v>1.5912522142384877E-4</v>
      </c>
      <c r="D8066" s="326">
        <v>1.1964558078237672E-4</v>
      </c>
      <c r="E8066" s="327">
        <v>1.4221892844296712E-4</v>
      </c>
      <c r="F8066" s="332">
        <v>0</v>
      </c>
      <c r="G8066" s="326">
        <v>0</v>
      </c>
      <c r="H8066" s="327">
        <v>0</v>
      </c>
      <c r="I8066" s="332">
        <v>2.2958069204090536E-4</v>
      </c>
      <c r="J8066" s="326">
        <v>0</v>
      </c>
      <c r="K8066" s="327">
        <v>1.663987448780384E-4</v>
      </c>
      <c r="L8066" s="336">
        <v>2.2321953053408208E-4</v>
      </c>
      <c r="M8066" s="337">
        <v>1.1415525114155251E-4</v>
      </c>
      <c r="N8066" s="345">
        <v>0</v>
      </c>
      <c r="O8066" s="346">
        <v>0</v>
      </c>
      <c r="P8066" s="347">
        <v>0</v>
      </c>
      <c r="Q8066" s="348">
        <v>8.8417329796640146E-3</v>
      </c>
      <c r="R8066" s="346">
        <v>1.6015645351027435E-2</v>
      </c>
      <c r="S8066" s="347">
        <v>5.9705627453587604E-3</v>
      </c>
      <c r="T8066" s="349">
        <v>0.14064320791468238</v>
      </c>
      <c r="U8066" s="349">
        <v>0.31060165223209912</v>
      </c>
      <c r="V8066" s="361">
        <v>0</v>
      </c>
    </row>
    <row r="8067" spans="1:22" ht="16" hidden="1" customHeight="1" outlineLevel="1">
      <c r="A8067" s="65">
        <v>8058</v>
      </c>
      <c r="B8067" s="117">
        <v>1</v>
      </c>
      <c r="C8067" s="325">
        <v>1.6434418367251974E-4</v>
      </c>
      <c r="D8067" s="326">
        <v>1.2872495780957366E-4</v>
      </c>
      <c r="E8067" s="327">
        <v>1.5101437070186812E-4</v>
      </c>
      <c r="F8067" s="332">
        <v>0</v>
      </c>
      <c r="G8067" s="326">
        <v>0</v>
      </c>
      <c r="H8067" s="327">
        <v>0</v>
      </c>
      <c r="I8067" s="332">
        <v>2.8084628346751526E-4</v>
      </c>
      <c r="J8067" s="326">
        <v>1.4016995504285076E-4</v>
      </c>
      <c r="K8067" s="327">
        <v>1.8719858798779324E-4</v>
      </c>
      <c r="L8067" s="336">
        <v>1.644775488145868E-4</v>
      </c>
      <c r="M8067" s="337">
        <v>1.1415525114155251E-4</v>
      </c>
      <c r="N8067" s="345">
        <v>0</v>
      </c>
      <c r="O8067" s="346">
        <v>0</v>
      </c>
      <c r="P8067" s="347">
        <v>0</v>
      </c>
      <c r="Q8067" s="348">
        <v>8.8417329796640146E-3</v>
      </c>
      <c r="R8067" s="346">
        <v>1.6586770911773623E-2</v>
      </c>
      <c r="S8067" s="347">
        <v>1.5821212444725545E-3</v>
      </c>
      <c r="T8067" s="349">
        <v>0.21823946055726579</v>
      </c>
      <c r="U8067" s="349">
        <v>0.4148561138006715</v>
      </c>
      <c r="V8067" s="361">
        <v>0</v>
      </c>
    </row>
    <row r="8068" spans="1:22" ht="16" hidden="1" customHeight="1" outlineLevel="1">
      <c r="A8068" s="65">
        <v>8059</v>
      </c>
      <c r="B8068" s="117">
        <v>1</v>
      </c>
      <c r="C8068" s="325">
        <v>1.705631865915947E-4</v>
      </c>
      <c r="D8068" s="326">
        <v>1.4519226475183448E-4</v>
      </c>
      <c r="E8068" s="327">
        <v>1.6392213625880987E-4</v>
      </c>
      <c r="F8068" s="332">
        <v>0</v>
      </c>
      <c r="G8068" s="326">
        <v>0</v>
      </c>
      <c r="H8068" s="327">
        <v>0</v>
      </c>
      <c r="I8068" s="332">
        <v>3.0536460980198086E-4</v>
      </c>
      <c r="J8068" s="326">
        <v>1.3811467710967109E-4</v>
      </c>
      <c r="K8068" s="327">
        <v>1.8422718182925681E-4</v>
      </c>
      <c r="L8068" s="336">
        <v>1.1748396343899057E-4</v>
      </c>
      <c r="M8068" s="337">
        <v>1.1415525114155251E-4</v>
      </c>
      <c r="N8068" s="345">
        <v>0</v>
      </c>
      <c r="O8068" s="346">
        <v>0</v>
      </c>
      <c r="P8068" s="347">
        <v>0</v>
      </c>
      <c r="Q8068" s="348">
        <v>8.8417329796640146E-3</v>
      </c>
      <c r="R8068" s="346">
        <v>1.9539039205987676E-2</v>
      </c>
      <c r="S8068" s="347">
        <v>5.0212899986752275E-3</v>
      </c>
      <c r="T8068" s="349">
        <v>0.300305105202547</v>
      </c>
      <c r="U8068" s="349">
        <v>0.51134799057761593</v>
      </c>
      <c r="V8068" s="361">
        <v>0</v>
      </c>
    </row>
    <row r="8069" spans="1:22" ht="16" hidden="1" customHeight="1" outlineLevel="1">
      <c r="A8069" s="65">
        <v>8060</v>
      </c>
      <c r="B8069" s="117">
        <v>1</v>
      </c>
      <c r="C8069" s="325">
        <v>1.6403792121720852E-4</v>
      </c>
      <c r="D8069" s="326">
        <v>1.4713645683474603E-4</v>
      </c>
      <c r="E8069" s="327">
        <v>1.6056222542539487E-4</v>
      </c>
      <c r="F8069" s="332">
        <v>0</v>
      </c>
      <c r="G8069" s="326">
        <v>0</v>
      </c>
      <c r="H8069" s="327">
        <v>0</v>
      </c>
      <c r="I8069" s="332">
        <v>3.1428036483269564E-4</v>
      </c>
      <c r="J8069" s="326">
        <v>1.4510262208248183E-4</v>
      </c>
      <c r="K8069" s="327">
        <v>1.7234155719511124E-4</v>
      </c>
      <c r="L8069" s="336">
        <v>8.811297257924293E-5</v>
      </c>
      <c r="M8069" s="337">
        <v>1.1415525114155251E-4</v>
      </c>
      <c r="N8069" s="345">
        <v>0</v>
      </c>
      <c r="O8069" s="346">
        <v>0</v>
      </c>
      <c r="P8069" s="347">
        <v>0</v>
      </c>
      <c r="Q8069" s="348">
        <v>8.8417329796640146E-3</v>
      </c>
      <c r="R8069" s="346">
        <v>2.2513846943617726E-2</v>
      </c>
      <c r="S8069" s="347">
        <v>6.2869869942532713E-3</v>
      </c>
      <c r="T8069" s="349">
        <v>0.27966982723264433</v>
      </c>
      <c r="U8069" s="349">
        <v>0.49218718001600276</v>
      </c>
      <c r="V8069" s="361">
        <v>0</v>
      </c>
    </row>
    <row r="8070" spans="1:22" ht="16" hidden="1" customHeight="1" outlineLevel="1">
      <c r="A8070" s="65">
        <v>8061</v>
      </c>
      <c r="B8070" s="117">
        <v>1</v>
      </c>
      <c r="C8070" s="325">
        <v>1.5595634254950605E-4</v>
      </c>
      <c r="D8070" s="326">
        <v>1.4806966903454358E-4</v>
      </c>
      <c r="E8070" s="327">
        <v>1.5734501350768478E-4</v>
      </c>
      <c r="F8070" s="332">
        <v>0</v>
      </c>
      <c r="G8070" s="326">
        <v>0</v>
      </c>
      <c r="H8070" s="327">
        <v>0</v>
      </c>
      <c r="I8070" s="332">
        <v>3.2542505862108911E-4</v>
      </c>
      <c r="J8070" s="326">
        <v>1.644222346543704E-4</v>
      </c>
      <c r="K8070" s="327">
        <v>1.8125577567072043E-4</v>
      </c>
      <c r="L8070" s="336">
        <v>5.8741981719495287E-5</v>
      </c>
      <c r="M8070" s="337">
        <v>1.1415525114155251E-4</v>
      </c>
      <c r="N8070" s="345">
        <v>0</v>
      </c>
      <c r="O8070" s="346">
        <v>0</v>
      </c>
      <c r="P8070" s="347">
        <v>0</v>
      </c>
      <c r="Q8070" s="348">
        <v>8.8417329796640146E-3</v>
      </c>
      <c r="R8070" s="346">
        <v>2.4245813702281772E-2</v>
      </c>
      <c r="S8070" s="347">
        <v>9.1348052343038708E-3</v>
      </c>
      <c r="T8070" s="349">
        <v>0.20987123723306561</v>
      </c>
      <c r="U8070" s="349">
        <v>0.41004134601852255</v>
      </c>
      <c r="V8070" s="361">
        <v>0</v>
      </c>
    </row>
    <row r="8071" spans="1:22" ht="16" hidden="1" customHeight="1" outlineLevel="1">
      <c r="A8071" s="65">
        <v>8062</v>
      </c>
      <c r="B8071" s="117">
        <v>1</v>
      </c>
      <c r="C8071" s="325">
        <v>1.4479338856612125E-4</v>
      </c>
      <c r="D8071" s="326">
        <v>1.4270369888570768E-4</v>
      </c>
      <c r="E8071" s="327">
        <v>1.4775824089805669E-4</v>
      </c>
      <c r="F8071" s="332">
        <v>0</v>
      </c>
      <c r="G8071" s="326">
        <v>0</v>
      </c>
      <c r="H8071" s="327">
        <v>0</v>
      </c>
      <c r="I8071" s="332">
        <v>3.3434081365180389E-4</v>
      </c>
      <c r="J8071" s="326">
        <v>1.7017701286727339E-4</v>
      </c>
      <c r="K8071" s="327">
        <v>1.8422718182925681E-4</v>
      </c>
      <c r="L8071" s="336">
        <v>3.7594868300476983E-5</v>
      </c>
      <c r="M8071" s="337">
        <v>1.1415525114155251E-4</v>
      </c>
      <c r="N8071" s="345">
        <v>0</v>
      </c>
      <c r="O8071" s="346">
        <v>0</v>
      </c>
      <c r="P8071" s="347">
        <v>0</v>
      </c>
      <c r="Q8071" s="348">
        <v>8.8417329796640146E-3</v>
      </c>
      <c r="R8071" s="346">
        <v>2.863304416117729E-2</v>
      </c>
      <c r="S8071" s="347">
        <v>3.4806667378396196E-3</v>
      </c>
      <c r="T8071" s="349">
        <v>0.1251429760755389</v>
      </c>
      <c r="U8071" s="349">
        <v>0.3208207511982929</v>
      </c>
      <c r="V8071" s="361">
        <v>0</v>
      </c>
    </row>
    <row r="8072" spans="1:22" ht="16" hidden="1" customHeight="1" outlineLevel="1">
      <c r="A8072" s="65">
        <v>8063</v>
      </c>
      <c r="B8072" s="117">
        <v>1</v>
      </c>
      <c r="C8072" s="325">
        <v>1.3070531562180468E-4</v>
      </c>
      <c r="D8072" s="326">
        <v>1.3296329655032083E-4</v>
      </c>
      <c r="E8072" s="327">
        <v>1.3595314878065269E-4</v>
      </c>
      <c r="F8072" s="332">
        <v>0</v>
      </c>
      <c r="G8072" s="326">
        <v>0</v>
      </c>
      <c r="H8072" s="327">
        <v>0</v>
      </c>
      <c r="I8072" s="332">
        <v>3.4102762992483998E-4</v>
      </c>
      <c r="J8072" s="326">
        <v>1.9853984834515226E-4</v>
      </c>
      <c r="K8072" s="327">
        <v>2.0205561878047524E-4</v>
      </c>
      <c r="L8072" s="336">
        <v>2.3496792687798115E-5</v>
      </c>
      <c r="M8072" s="337">
        <v>1.1415525114155251E-4</v>
      </c>
      <c r="N8072" s="345">
        <v>0</v>
      </c>
      <c r="O8072" s="346">
        <v>0</v>
      </c>
      <c r="P8072" s="347">
        <v>0</v>
      </c>
      <c r="Q8072" s="348">
        <v>1.7683465959328029E-2</v>
      </c>
      <c r="R8072" s="346">
        <v>2.4160765090859068E-2</v>
      </c>
      <c r="S8072" s="347">
        <v>3.797090986734131E-3</v>
      </c>
      <c r="T8072" s="349">
        <v>6.380770284702629E-2</v>
      </c>
      <c r="U8072" s="349">
        <v>0.24348968498296161</v>
      </c>
      <c r="V8072" s="361">
        <v>0</v>
      </c>
    </row>
    <row r="8073" spans="1:22" ht="16" hidden="1" customHeight="1" outlineLevel="1">
      <c r="A8073" s="65">
        <v>8064</v>
      </c>
      <c r="B8073" s="117">
        <v>1</v>
      </c>
      <c r="C8073" s="325">
        <v>1.1631723047636693E-4</v>
      </c>
      <c r="D8073" s="326">
        <v>1.2028716416973753E-4</v>
      </c>
      <c r="E8073" s="327">
        <v>1.2056761114192615E-4</v>
      </c>
      <c r="F8073" s="332">
        <v>0</v>
      </c>
      <c r="G8073" s="326">
        <v>0</v>
      </c>
      <c r="H8073" s="327">
        <v>0</v>
      </c>
      <c r="I8073" s="332">
        <v>3.4548550744019731E-4</v>
      </c>
      <c r="J8073" s="326">
        <v>2.2566951706312337E-4</v>
      </c>
      <c r="K8073" s="327">
        <v>2.0502702493901164E-4</v>
      </c>
      <c r="L8073" s="336">
        <v>9.3987170751192458E-6</v>
      </c>
      <c r="M8073" s="337">
        <v>1.1415525114155251E-4</v>
      </c>
      <c r="N8073" s="345">
        <v>0</v>
      </c>
      <c r="O8073" s="346">
        <v>0</v>
      </c>
      <c r="P8073" s="347">
        <v>0</v>
      </c>
      <c r="Q8073" s="348">
        <v>8.8417329796640146E-3</v>
      </c>
      <c r="R8073" s="346">
        <v>1.6729863843666572E-2</v>
      </c>
      <c r="S8073" s="347">
        <v>6.0120607289957063E-3</v>
      </c>
      <c r="T8073" s="349">
        <v>4.5930134836235023E-2</v>
      </c>
      <c r="U8073" s="349">
        <v>0.20605240896257893</v>
      </c>
      <c r="V8073" s="361">
        <v>0</v>
      </c>
    </row>
    <row r="8074" spans="1:22" ht="16" hidden="1" customHeight="1" outlineLevel="1">
      <c r="A8074" s="65">
        <v>8065</v>
      </c>
      <c r="B8074" s="117">
        <v>1</v>
      </c>
      <c r="C8074" s="325">
        <v>1.0702935274998965E-4</v>
      </c>
      <c r="D8074" s="326">
        <v>1.0726107721423016E-4</v>
      </c>
      <c r="E8074" s="327">
        <v>1.0601232174002803E-4</v>
      </c>
      <c r="F8074" s="332">
        <v>0</v>
      </c>
      <c r="G8074" s="326">
        <v>0</v>
      </c>
      <c r="H8074" s="327">
        <v>0</v>
      </c>
      <c r="I8074" s="332">
        <v>3.4771444619787601E-4</v>
      </c>
      <c r="J8074" s="326">
        <v>2.4005646259538078E-4</v>
      </c>
      <c r="K8074" s="327">
        <v>2.0799843109754802E-4</v>
      </c>
      <c r="L8074" s="336">
        <v>5.8741981719495289E-6</v>
      </c>
      <c r="M8074" s="337">
        <v>1.1415525114155251E-4</v>
      </c>
      <c r="N8074" s="345">
        <v>0</v>
      </c>
      <c r="O8074" s="346">
        <v>0</v>
      </c>
      <c r="P8074" s="347">
        <v>0</v>
      </c>
      <c r="Q8074" s="348">
        <v>8.8417329796640146E-3</v>
      </c>
      <c r="R8074" s="346">
        <v>1.6656407111304287E-2</v>
      </c>
      <c r="S8074" s="347">
        <v>1.0084077980987403E-2</v>
      </c>
      <c r="T8074" s="349">
        <v>5.486891884163065E-2</v>
      </c>
      <c r="U8074" s="349">
        <v>0.18453334479338254</v>
      </c>
      <c r="V8074" s="361">
        <v>0</v>
      </c>
    </row>
    <row r="8075" spans="1:22" ht="16" hidden="1" customHeight="1" outlineLevel="1">
      <c r="A8075" s="65">
        <v>8066</v>
      </c>
      <c r="B8075" s="117">
        <v>1</v>
      </c>
      <c r="C8075" s="325">
        <v>9.7385210534780937E-5</v>
      </c>
      <c r="D8075" s="326">
        <v>9.5518157033444397E-5</v>
      </c>
      <c r="E8075" s="327">
        <v>9.345481715799828E-5</v>
      </c>
      <c r="F8075" s="332">
        <v>0</v>
      </c>
      <c r="G8075" s="326">
        <v>0</v>
      </c>
      <c r="H8075" s="327">
        <v>0</v>
      </c>
      <c r="I8075" s="332">
        <v>3.5217232371323345E-4</v>
      </c>
      <c r="J8075" s="326">
        <v>2.5115496343455074E-4</v>
      </c>
      <c r="K8075" s="327">
        <v>2.2582686804876643E-4</v>
      </c>
      <c r="L8075" s="336">
        <v>2.3496792687798115E-6</v>
      </c>
      <c r="M8075" s="337">
        <v>1.1415525114155251E-4</v>
      </c>
      <c r="N8075" s="345">
        <v>0</v>
      </c>
      <c r="O8075" s="346">
        <v>0</v>
      </c>
      <c r="P8075" s="347">
        <v>0</v>
      </c>
      <c r="Q8075" s="348">
        <v>8.8417329796640146E-3</v>
      </c>
      <c r="R8075" s="346">
        <v>1.4367353649208263E-2</v>
      </c>
      <c r="S8075" s="347">
        <v>4.1135152356286423E-3</v>
      </c>
      <c r="T8075" s="349">
        <v>1.6926633542132162E-2</v>
      </c>
      <c r="U8075" s="349">
        <v>0.14729258990696509</v>
      </c>
      <c r="V8075" s="361">
        <v>0</v>
      </c>
    </row>
    <row r="8076" spans="1:22" ht="16" hidden="1" customHeight="1" outlineLevel="1">
      <c r="A8076" s="65">
        <v>8067</v>
      </c>
      <c r="B8076" s="117">
        <v>1</v>
      </c>
      <c r="C8076" s="325">
        <v>9.2647517858741914E-5</v>
      </c>
      <c r="D8076" s="326">
        <v>8.8849578189057791E-5</v>
      </c>
      <c r="E8076" s="327">
        <v>8.6605269204163872E-5</v>
      </c>
      <c r="F8076" s="332">
        <v>0</v>
      </c>
      <c r="G8076" s="326">
        <v>0</v>
      </c>
      <c r="H8076" s="327">
        <v>0</v>
      </c>
      <c r="I8076" s="332">
        <v>3.5440126247091209E-4</v>
      </c>
      <c r="J8076" s="326">
        <v>2.4170068494192451E-4</v>
      </c>
      <c r="K8076" s="327">
        <v>2.3771249268291205E-4</v>
      </c>
      <c r="L8076" s="336">
        <v>1.1748396343899057E-6</v>
      </c>
      <c r="M8076" s="337">
        <v>1.1415525114155251E-4</v>
      </c>
      <c r="N8076" s="345">
        <v>0</v>
      </c>
      <c r="O8076" s="346">
        <v>0</v>
      </c>
      <c r="P8076" s="347">
        <v>0</v>
      </c>
      <c r="Q8076" s="348">
        <v>8.8417329796640146E-3</v>
      </c>
      <c r="R8076" s="346">
        <v>1.3430747090199617E-2</v>
      </c>
      <c r="S8076" s="347">
        <v>3.797090986734131E-3</v>
      </c>
      <c r="T8076" s="349">
        <v>8.2731298773342579E-3</v>
      </c>
      <c r="U8076" s="349">
        <v>0.13628740640491033</v>
      </c>
      <c r="V8076" s="361">
        <v>0</v>
      </c>
    </row>
    <row r="8077" spans="1:22" ht="16" hidden="1" customHeight="1" outlineLevel="1">
      <c r="A8077" s="65">
        <v>8068</v>
      </c>
      <c r="B8077" s="117">
        <v>1</v>
      </c>
      <c r="C8077" s="325">
        <v>8.986615474418075E-5</v>
      </c>
      <c r="D8077" s="326">
        <v>8.5175055152354956E-5</v>
      </c>
      <c r="E8077" s="327">
        <v>8.2895097395836891E-5</v>
      </c>
      <c r="F8077" s="332">
        <v>0</v>
      </c>
      <c r="G8077" s="326">
        <v>0</v>
      </c>
      <c r="H8077" s="327">
        <v>0</v>
      </c>
      <c r="I8077" s="332">
        <v>3.5440126247091209E-4</v>
      </c>
      <c r="J8077" s="326">
        <v>2.437559628751041E-4</v>
      </c>
      <c r="K8077" s="327">
        <v>2.4662671115852124E-4</v>
      </c>
      <c r="L8077" s="336">
        <v>1.409807561267887E-5</v>
      </c>
      <c r="M8077" s="337">
        <v>1.1415525114155251E-4</v>
      </c>
      <c r="N8077" s="345">
        <v>0</v>
      </c>
      <c r="O8077" s="346">
        <v>0</v>
      </c>
      <c r="P8077" s="347">
        <v>0</v>
      </c>
      <c r="Q8077" s="348">
        <v>8.8417329796640146E-3</v>
      </c>
      <c r="R8077" s="346">
        <v>1.377368864504608E-2</v>
      </c>
      <c r="S8077" s="347">
        <v>9.4512294831983791E-3</v>
      </c>
      <c r="T8077" s="349">
        <v>5.9908871525523938E-3</v>
      </c>
      <c r="U8077" s="349">
        <v>0.13137437805577873</v>
      </c>
      <c r="V8077" s="361">
        <v>0</v>
      </c>
    </row>
    <row r="8078" spans="1:22" ht="16" hidden="1" customHeight="1" outlineLevel="1">
      <c r="A8078" s="65">
        <v>8069</v>
      </c>
      <c r="B8078" s="117">
        <v>1</v>
      </c>
      <c r="C8078" s="325">
        <v>8.9009869920147312E-5</v>
      </c>
      <c r="D8078" s="326">
        <v>8.3794678773487766E-5</v>
      </c>
      <c r="E8078" s="327">
        <v>8.1740533441497382E-5</v>
      </c>
      <c r="F8078" s="332">
        <v>0</v>
      </c>
      <c r="G8078" s="326">
        <v>0</v>
      </c>
      <c r="H8078" s="327">
        <v>0</v>
      </c>
      <c r="I8078" s="332">
        <v>3.499433849555547E-4</v>
      </c>
      <c r="J8078" s="326">
        <v>2.4498912963501191E-4</v>
      </c>
      <c r="K8078" s="327">
        <v>2.5554092963413043E-4</v>
      </c>
      <c r="L8078" s="336">
        <v>3.7594868300476983E-5</v>
      </c>
      <c r="M8078" s="337">
        <v>1.1415525114155251E-4</v>
      </c>
      <c r="N8078" s="345">
        <v>0</v>
      </c>
      <c r="O8078" s="346">
        <v>0</v>
      </c>
      <c r="P8078" s="347">
        <v>0</v>
      </c>
      <c r="Q8078" s="348">
        <v>8.8417329796640146E-3</v>
      </c>
      <c r="R8078" s="346">
        <v>1.4685179948226042E-2</v>
      </c>
      <c r="S8078" s="347">
        <v>4.4299394845231524E-3</v>
      </c>
      <c r="T8078" s="349">
        <v>7.0369150680774147E-3</v>
      </c>
      <c r="U8078" s="349">
        <v>0.1272474342425082</v>
      </c>
      <c r="V8078" s="361">
        <v>0</v>
      </c>
    </row>
    <row r="8079" spans="1:22" ht="16" hidden="1" customHeight="1" outlineLevel="1">
      <c r="A8079" s="65">
        <v>8070</v>
      </c>
      <c r="B8079" s="117">
        <v>1</v>
      </c>
      <c r="C8079" s="325">
        <v>9.0103664403401709E-5</v>
      </c>
      <c r="D8079" s="326">
        <v>8.4397378319190345E-5</v>
      </c>
      <c r="E8079" s="327">
        <v>8.2817261623634232E-5</v>
      </c>
      <c r="F8079" s="332">
        <v>0</v>
      </c>
      <c r="G8079" s="326">
        <v>0</v>
      </c>
      <c r="H8079" s="327">
        <v>0</v>
      </c>
      <c r="I8079" s="332">
        <v>3.4102762992483998E-4</v>
      </c>
      <c r="J8079" s="326">
        <v>2.1621523857049706E-4</v>
      </c>
      <c r="K8079" s="327">
        <v>2.4365530499998481E-4</v>
      </c>
      <c r="L8079" s="336">
        <v>9.3987170751192462E-5</v>
      </c>
      <c r="M8079" s="337">
        <v>1.1415525114155251E-4</v>
      </c>
      <c r="N8079" s="345">
        <v>0</v>
      </c>
      <c r="O8079" s="346">
        <v>0</v>
      </c>
      <c r="P8079" s="347">
        <v>0</v>
      </c>
      <c r="Q8079" s="348">
        <v>8.8417329796640146E-3</v>
      </c>
      <c r="R8079" s="346">
        <v>1.4616188063400218E-2</v>
      </c>
      <c r="S8079" s="347">
        <v>4.1135152356286423E-3</v>
      </c>
      <c r="T8079" s="349">
        <v>8.6535036647979024E-3</v>
      </c>
      <c r="U8079" s="349">
        <v>0.1299987301180219</v>
      </c>
      <c r="V8079" s="361">
        <v>0</v>
      </c>
    </row>
    <row r="8080" spans="1:22" ht="16" hidden="1" customHeight="1" outlineLevel="1">
      <c r="A8080" s="65">
        <v>8071</v>
      </c>
      <c r="B8080" s="117">
        <v>1</v>
      </c>
      <c r="C8080" s="325">
        <v>9.6797686640918577E-5</v>
      </c>
      <c r="D8080" s="326">
        <v>8.7994133672576709E-5</v>
      </c>
      <c r="E8080" s="327">
        <v>8.8551163509230461E-5</v>
      </c>
      <c r="F8080" s="332">
        <v>0</v>
      </c>
      <c r="G8080" s="326">
        <v>0</v>
      </c>
      <c r="H8080" s="327">
        <v>0</v>
      </c>
      <c r="I8080" s="332">
        <v>3.4548550744019731E-4</v>
      </c>
      <c r="J8080" s="326">
        <v>1.9155190337234151E-4</v>
      </c>
      <c r="K8080" s="327">
        <v>2.4959811731705767E-4</v>
      </c>
      <c r="L8080" s="336">
        <v>1.8210014333043539E-4</v>
      </c>
      <c r="M8080" s="337">
        <v>1.1415525114155251E-4</v>
      </c>
      <c r="N8080" s="345">
        <v>0</v>
      </c>
      <c r="O8080" s="346">
        <v>1.2285350443321281E-2</v>
      </c>
      <c r="P8080" s="347">
        <v>1.7671899965835281E-3</v>
      </c>
      <c r="Q8080" s="348">
        <v>8.8417329796640146E-3</v>
      </c>
      <c r="R8080" s="346">
        <v>1.7526597597899794E-2</v>
      </c>
      <c r="S8080" s="347">
        <v>5.3792122312066861E-3</v>
      </c>
      <c r="T8080" s="349">
        <v>1.0840652942713856E-2</v>
      </c>
      <c r="U8080" s="349">
        <v>0.12872134274724767</v>
      </c>
      <c r="V8080" s="361">
        <v>0</v>
      </c>
    </row>
    <row r="8081" spans="1:22" ht="16" hidden="1" customHeight="1" outlineLevel="1">
      <c r="A8081" s="65">
        <v>8072</v>
      </c>
      <c r="B8081" s="117">
        <v>1</v>
      </c>
      <c r="C8081" s="325">
        <v>1.1897358850712759E-4</v>
      </c>
      <c r="D8081" s="326">
        <v>1.0193399090705251E-4</v>
      </c>
      <c r="E8081" s="327">
        <v>1.0667392580375067E-4</v>
      </c>
      <c r="F8081" s="332">
        <v>0</v>
      </c>
      <c r="G8081" s="326">
        <v>0</v>
      </c>
      <c r="H8081" s="327">
        <v>0</v>
      </c>
      <c r="I8081" s="332">
        <v>3.4771444619787601E-4</v>
      </c>
      <c r="J8081" s="326">
        <v>2.0511673773132707E-4</v>
      </c>
      <c r="K8081" s="327">
        <v>2.2582686804876643E-4</v>
      </c>
      <c r="L8081" s="336">
        <v>1.5860335064263727E-4</v>
      </c>
      <c r="M8081" s="337">
        <v>1.1415525114155251E-4</v>
      </c>
      <c r="N8081" s="345">
        <v>1.0288857430322332E-2</v>
      </c>
      <c r="O8081" s="346">
        <v>9.0513580693301107E-2</v>
      </c>
      <c r="P8081" s="347">
        <v>4.0216197847439461E-2</v>
      </c>
      <c r="Q8081" s="348">
        <v>8.8417329796640146E-3</v>
      </c>
      <c r="R8081" s="346">
        <v>1.7788268611571095E-2</v>
      </c>
      <c r="S8081" s="347">
        <v>4.7463637334176634E-3</v>
      </c>
      <c r="T8081" s="349">
        <v>2.9574061975298327E-2</v>
      </c>
      <c r="U8081" s="349">
        <v>0.14110217418705925</v>
      </c>
      <c r="V8081" s="361">
        <v>0</v>
      </c>
    </row>
    <row r="8082" spans="1:22" ht="16" hidden="1" customHeight="1" outlineLevel="1">
      <c r="A8082" s="65">
        <v>8073</v>
      </c>
      <c r="B8082" s="117">
        <v>1</v>
      </c>
      <c r="C8082" s="325">
        <v>1.4754350040973229E-4</v>
      </c>
      <c r="D8082" s="326">
        <v>1.1661264113303471E-4</v>
      </c>
      <c r="E8082" s="327">
        <v>1.2619773199791883E-4</v>
      </c>
      <c r="F8082" s="332">
        <v>0</v>
      </c>
      <c r="G8082" s="326">
        <v>0</v>
      </c>
      <c r="H8082" s="327">
        <v>0</v>
      </c>
      <c r="I8082" s="332">
        <v>3.4548550744019731E-4</v>
      </c>
      <c r="J8082" s="326">
        <v>2.3964540700874485E-4</v>
      </c>
      <c r="K8082" s="327">
        <v>1.9908421262193881E-4</v>
      </c>
      <c r="L8082" s="336">
        <v>1.4685495429873823E-4</v>
      </c>
      <c r="M8082" s="337">
        <v>1.1415525114155251E-4</v>
      </c>
      <c r="N8082" s="345">
        <v>4.2155735304792885E-2</v>
      </c>
      <c r="O8082" s="346">
        <v>0.17884215150867486</v>
      </c>
      <c r="P8082" s="347">
        <v>0.11659051141867202</v>
      </c>
      <c r="Q8082" s="348">
        <v>8.8417329796640146E-3</v>
      </c>
      <c r="R8082" s="346">
        <v>1.7770838330396391E-2</v>
      </c>
      <c r="S8082" s="347">
        <v>2.8478182400505981E-3</v>
      </c>
      <c r="T8082" s="349">
        <v>0.1104034918113227</v>
      </c>
      <c r="U8082" s="349">
        <v>0.26756352389370647</v>
      </c>
      <c r="V8082" s="361">
        <v>0</v>
      </c>
    </row>
    <row r="8083" spans="1:22" ht="16" hidden="1" customHeight="1" outlineLevel="1">
      <c r="A8083" s="65">
        <v>8074</v>
      </c>
      <c r="B8083" s="117">
        <v>1</v>
      </c>
      <c r="C8083" s="325">
        <v>1.628191216501536E-4</v>
      </c>
      <c r="D8083" s="326">
        <v>1.2547815703111136E-4</v>
      </c>
      <c r="E8083" s="327">
        <v>1.3914441544096189E-4</v>
      </c>
      <c r="F8083" s="332">
        <v>0</v>
      </c>
      <c r="G8083" s="326">
        <v>0</v>
      </c>
      <c r="H8083" s="327">
        <v>0</v>
      </c>
      <c r="I8083" s="332">
        <v>3.4771444619787601E-4</v>
      </c>
      <c r="J8083" s="326">
        <v>1.6524434582764223E-4</v>
      </c>
      <c r="K8083" s="327">
        <v>1.8422718182925681E-4</v>
      </c>
      <c r="L8083" s="336">
        <v>1.644775488145868E-4</v>
      </c>
      <c r="M8083" s="337">
        <v>1.1415525114155251E-4</v>
      </c>
      <c r="N8083" s="345">
        <v>7.7738033917990959E-2</v>
      </c>
      <c r="O8083" s="346">
        <v>0.25932016817688375</v>
      </c>
      <c r="P8083" s="347">
        <v>0.19142972756295468</v>
      </c>
      <c r="Q8083" s="348">
        <v>8.8417329796640146E-3</v>
      </c>
      <c r="R8083" s="346">
        <v>1.6132291935097944E-2</v>
      </c>
      <c r="S8083" s="347">
        <v>6.6034112431477823E-3</v>
      </c>
      <c r="T8083" s="349">
        <v>0.21519647025755662</v>
      </c>
      <c r="U8083" s="349">
        <v>0.31826597645674443</v>
      </c>
      <c r="V8083" s="361">
        <v>2.957628974094333E-2</v>
      </c>
    </row>
    <row r="8084" spans="1:22" ht="16" hidden="1" customHeight="1" outlineLevel="1">
      <c r="A8084" s="65">
        <v>8075</v>
      </c>
      <c r="B8084" s="117">
        <v>1</v>
      </c>
      <c r="C8084" s="325">
        <v>1.6491295680381201E-4</v>
      </c>
      <c r="D8084" s="326">
        <v>1.2921100583030155E-4</v>
      </c>
      <c r="E8084" s="327">
        <v>1.4407401434713061E-4</v>
      </c>
      <c r="F8084" s="332">
        <v>0</v>
      </c>
      <c r="G8084" s="326">
        <v>0</v>
      </c>
      <c r="H8084" s="327">
        <v>0</v>
      </c>
      <c r="I8084" s="332">
        <v>3.4771444619787601E-4</v>
      </c>
      <c r="J8084" s="326">
        <v>0</v>
      </c>
      <c r="K8084" s="327">
        <v>1.5748452640242924E-4</v>
      </c>
      <c r="L8084" s="336">
        <v>1.8797434150238492E-4</v>
      </c>
      <c r="M8084" s="337">
        <v>1.1415525114155251E-4</v>
      </c>
      <c r="N8084" s="345">
        <v>0.10431758227965697</v>
      </c>
      <c r="O8084" s="346">
        <v>0.28558325400807333</v>
      </c>
      <c r="P8084" s="347">
        <v>0.22018795302900482</v>
      </c>
      <c r="Q8084" s="348">
        <v>8.8417329796640146E-3</v>
      </c>
      <c r="R8084" s="346">
        <v>1.5116432704196806E-2</v>
      </c>
      <c r="S8084" s="347">
        <v>1.0716926478776423E-2</v>
      </c>
      <c r="T8084" s="349">
        <v>0.16898105508072386</v>
      </c>
      <c r="U8084" s="349">
        <v>0.31846249759070971</v>
      </c>
      <c r="V8084" s="361">
        <v>7.7834350518564396E-2</v>
      </c>
    </row>
    <row r="8085" spans="1:22" ht="16" hidden="1" customHeight="1" outlineLevel="1">
      <c r="A8085" s="65">
        <v>8076</v>
      </c>
      <c r="B8085" s="117">
        <v>1</v>
      </c>
      <c r="C8085" s="325">
        <v>1.632628896976454E-4</v>
      </c>
      <c r="D8085" s="326">
        <v>1.2691685917246592E-4</v>
      </c>
      <c r="E8085" s="327">
        <v>1.4390537017402484E-4</v>
      </c>
      <c r="F8085" s="332">
        <v>0</v>
      </c>
      <c r="G8085" s="326">
        <v>0</v>
      </c>
      <c r="H8085" s="327">
        <v>0</v>
      </c>
      <c r="I8085" s="332">
        <v>3.4102762992483998E-4</v>
      </c>
      <c r="J8085" s="326">
        <v>0</v>
      </c>
      <c r="K8085" s="327">
        <v>1.4857030792682002E-4</v>
      </c>
      <c r="L8085" s="336">
        <v>2.0677177565262342E-4</v>
      </c>
      <c r="M8085" s="337">
        <v>1.1415525114155251E-4</v>
      </c>
      <c r="N8085" s="345">
        <v>0.11532094369819612</v>
      </c>
      <c r="O8085" s="346">
        <v>0.24975212105529196</v>
      </c>
      <c r="P8085" s="347">
        <v>0.21966474884812673</v>
      </c>
      <c r="Q8085" s="348">
        <v>1.7683465959328029E-2</v>
      </c>
      <c r="R8085" s="346">
        <v>1.2216283956763892E-2</v>
      </c>
      <c r="S8085" s="347">
        <v>2.3923748965071993E-2</v>
      </c>
      <c r="T8085" s="349">
        <v>0.12970746152510262</v>
      </c>
      <c r="U8085" s="349">
        <v>0.26805482672861958</v>
      </c>
      <c r="V8085" s="361">
        <v>0.12433646224083723</v>
      </c>
    </row>
    <row r="8086" spans="1:22" ht="16" hidden="1" customHeight="1" outlineLevel="1">
      <c r="A8086" s="65">
        <v>8077</v>
      </c>
      <c r="B8086" s="117">
        <v>1</v>
      </c>
      <c r="C8086" s="325">
        <v>1.6045027531213409E-4</v>
      </c>
      <c r="D8086" s="326">
        <v>1.2680020764749123E-4</v>
      </c>
      <c r="E8086" s="327">
        <v>1.4085680242942051E-4</v>
      </c>
      <c r="F8086" s="332">
        <v>0</v>
      </c>
      <c r="G8086" s="326">
        <v>0</v>
      </c>
      <c r="H8086" s="327">
        <v>0</v>
      </c>
      <c r="I8086" s="332">
        <v>3.2765399737876781E-4</v>
      </c>
      <c r="J8086" s="326">
        <v>0</v>
      </c>
      <c r="K8086" s="327">
        <v>1.3965608945121081E-4</v>
      </c>
      <c r="L8086" s="336">
        <v>1.8797434150238492E-4</v>
      </c>
      <c r="M8086" s="337">
        <v>1.1415525114155251E-4</v>
      </c>
      <c r="N8086" s="345">
        <v>9.2028113682327523E-2</v>
      </c>
      <c r="O8086" s="346">
        <v>0.2010196100628974</v>
      </c>
      <c r="P8086" s="347">
        <v>0.16775898399926553</v>
      </c>
      <c r="Q8086" s="348">
        <v>1.7683465959328029E-2</v>
      </c>
      <c r="R8086" s="346">
        <v>1.3470716814790319E-2</v>
      </c>
      <c r="S8086" s="347">
        <v>2.0759506476126881E-2</v>
      </c>
      <c r="T8086" s="349">
        <v>0.11144951972684772</v>
      </c>
      <c r="U8086" s="349">
        <v>0.21627150792877262</v>
      </c>
      <c r="V8086" s="361">
        <v>0.1169538416472666</v>
      </c>
    </row>
    <row r="8087" spans="1:22" ht="16" hidden="1" customHeight="1" outlineLevel="1">
      <c r="A8087" s="65">
        <v>8078</v>
      </c>
      <c r="B8087" s="117">
        <v>1</v>
      </c>
      <c r="C8087" s="325">
        <v>1.4769350651029289E-4</v>
      </c>
      <c r="D8087" s="326">
        <v>1.2341731342322513E-4</v>
      </c>
      <c r="E8087" s="327">
        <v>1.3509695528642339E-4</v>
      </c>
      <c r="F8087" s="332">
        <v>0</v>
      </c>
      <c r="G8087" s="326">
        <v>0</v>
      </c>
      <c r="H8087" s="327">
        <v>0</v>
      </c>
      <c r="I8087" s="332">
        <v>3.1428036483269564E-4</v>
      </c>
      <c r="J8087" s="326">
        <v>0</v>
      </c>
      <c r="K8087" s="327">
        <v>1.4857030792682002E-4</v>
      </c>
      <c r="L8087" s="336">
        <v>1.9032402077116473E-4</v>
      </c>
      <c r="M8087" s="337">
        <v>1.1415525114155251E-4</v>
      </c>
      <c r="N8087" s="345">
        <v>5.9589632617283506E-2</v>
      </c>
      <c r="O8087" s="346">
        <v>0.13922228268537259</v>
      </c>
      <c r="P8087" s="347">
        <v>9.5610322535221975E-2</v>
      </c>
      <c r="Q8087" s="348">
        <v>1.7683465959328029E-2</v>
      </c>
      <c r="R8087" s="346">
        <v>1.5199592280495737E-2</v>
      </c>
      <c r="S8087" s="347">
        <v>1.510536797966263E-2</v>
      </c>
      <c r="T8087" s="349">
        <v>4.2126396961598582E-2</v>
      </c>
      <c r="U8087" s="349">
        <v>0.18590899273113939</v>
      </c>
      <c r="V8087" s="361">
        <v>0.10029522930479445</v>
      </c>
    </row>
    <row r="8088" spans="1:22" ht="16" hidden="1" customHeight="1" outlineLevel="1">
      <c r="A8088" s="65">
        <v>8079</v>
      </c>
      <c r="B8088" s="117">
        <v>1</v>
      </c>
      <c r="C8088" s="325">
        <v>1.4962483505501066E-4</v>
      </c>
      <c r="D8088" s="326">
        <v>1.2297014924415547E-4</v>
      </c>
      <c r="E8088" s="327">
        <v>1.291684639703205E-4</v>
      </c>
      <c r="F8088" s="332">
        <v>0</v>
      </c>
      <c r="G8088" s="326">
        <v>0</v>
      </c>
      <c r="H8088" s="327">
        <v>0</v>
      </c>
      <c r="I8088" s="332">
        <v>3.0313567104430216E-4</v>
      </c>
      <c r="J8088" s="326">
        <v>0</v>
      </c>
      <c r="K8088" s="327">
        <v>1.4559890176828365E-4</v>
      </c>
      <c r="L8088" s="336">
        <v>2.1382081345896285E-4</v>
      </c>
      <c r="M8088" s="337">
        <v>1.1415525114155251E-4</v>
      </c>
      <c r="N8088" s="345">
        <v>2.5150540385232366E-2</v>
      </c>
      <c r="O8088" s="346">
        <v>5.1876448703402266E-2</v>
      </c>
      <c r="P8088" s="347">
        <v>3.7710221733784563E-2</v>
      </c>
      <c r="Q8088" s="348">
        <v>8.8417329796640146E-3</v>
      </c>
      <c r="R8088" s="346">
        <v>6.4945523565016448E-3</v>
      </c>
      <c r="S8088" s="347">
        <v>1.1624701241823011E-2</v>
      </c>
      <c r="T8088" s="349">
        <v>4.3742985558319063E-2</v>
      </c>
      <c r="U8088" s="349">
        <v>0.17873597134140728</v>
      </c>
      <c r="V8088" s="361">
        <v>4.7274729306626004E-2</v>
      </c>
    </row>
    <row r="8089" spans="1:22" ht="16" hidden="1" customHeight="1" outlineLevel="1">
      <c r="A8089" s="65">
        <v>8080</v>
      </c>
      <c r="B8089" s="117">
        <v>1</v>
      </c>
      <c r="C8089" s="325">
        <v>1.5550632424782425E-4</v>
      </c>
      <c r="D8089" s="326">
        <v>1.2444773522716826E-4</v>
      </c>
      <c r="E8089" s="327">
        <v>1.4195947586895824E-4</v>
      </c>
      <c r="F8089" s="332">
        <v>0</v>
      </c>
      <c r="G8089" s="326">
        <v>0</v>
      </c>
      <c r="H8089" s="327">
        <v>0</v>
      </c>
      <c r="I8089" s="332">
        <v>2.9644885477126613E-4</v>
      </c>
      <c r="J8089" s="326">
        <v>0</v>
      </c>
      <c r="K8089" s="327">
        <v>1.7828436951218402E-4</v>
      </c>
      <c r="L8089" s="336">
        <v>2.2321953053408208E-4</v>
      </c>
      <c r="M8089" s="337">
        <v>1.1415525114155251E-4</v>
      </c>
      <c r="N8089" s="345">
        <v>1.0003055835035599E-3</v>
      </c>
      <c r="O8089" s="346">
        <v>5.4961309713731305E-3</v>
      </c>
      <c r="P8089" s="347">
        <v>2.6740440467987753E-3</v>
      </c>
      <c r="Q8089" s="348">
        <v>1.7683465959328029E-2</v>
      </c>
      <c r="R8089" s="346">
        <v>1.8698515194332126E-2</v>
      </c>
      <c r="S8089" s="347">
        <v>1.0042579997350455E-2</v>
      </c>
      <c r="T8089" s="349">
        <v>4.8973125135944172E-2</v>
      </c>
      <c r="U8089" s="349">
        <v>0.19386809865673255</v>
      </c>
      <c r="V8089" s="361">
        <v>0</v>
      </c>
    </row>
    <row r="8090" spans="1:22" ht="16" hidden="1" customHeight="1" outlineLevel="1">
      <c r="A8090" s="65">
        <v>8081</v>
      </c>
      <c r="B8090" s="117">
        <v>1</v>
      </c>
      <c r="C8090" s="325">
        <v>1.6110655200208673E-4</v>
      </c>
      <c r="D8090" s="326">
        <v>1.271501622224153E-4</v>
      </c>
      <c r="E8090" s="327">
        <v>1.4827714604607445E-4</v>
      </c>
      <c r="F8090" s="332">
        <v>0</v>
      </c>
      <c r="G8090" s="326">
        <v>0</v>
      </c>
      <c r="H8090" s="327">
        <v>0</v>
      </c>
      <c r="I8090" s="332">
        <v>2.9199097725590868E-4</v>
      </c>
      <c r="J8090" s="326">
        <v>0</v>
      </c>
      <c r="K8090" s="327">
        <v>1.9611280646340243E-4</v>
      </c>
      <c r="L8090" s="336">
        <v>2.2321953053408208E-4</v>
      </c>
      <c r="M8090" s="337">
        <v>1.1415525114155251E-4</v>
      </c>
      <c r="N8090" s="345">
        <v>0</v>
      </c>
      <c r="O8090" s="346">
        <v>0</v>
      </c>
      <c r="P8090" s="347">
        <v>0</v>
      </c>
      <c r="Q8090" s="348">
        <v>8.8417329796640146E-3</v>
      </c>
      <c r="R8090" s="346">
        <v>1.3208874504376045E-2</v>
      </c>
      <c r="S8090" s="347">
        <v>9.4097314995614349E-3</v>
      </c>
      <c r="T8090" s="349">
        <v>0.11268573453610456</v>
      </c>
      <c r="U8090" s="349">
        <v>0.28868954579497225</v>
      </c>
      <c r="V8090" s="361">
        <v>0</v>
      </c>
    </row>
    <row r="8091" spans="1:22" ht="16" hidden="1" customHeight="1" outlineLevel="1">
      <c r="A8091" s="65">
        <v>8082</v>
      </c>
      <c r="B8091" s="117">
        <v>1</v>
      </c>
      <c r="C8091" s="325">
        <v>1.6544422840996414E-4</v>
      </c>
      <c r="D8091" s="326">
        <v>1.3757103178682121E-4</v>
      </c>
      <c r="E8091" s="327">
        <v>1.5764338396779499E-4</v>
      </c>
      <c r="F8091" s="332">
        <v>0</v>
      </c>
      <c r="G8091" s="326">
        <v>0</v>
      </c>
      <c r="H8091" s="327">
        <v>0</v>
      </c>
      <c r="I8091" s="332">
        <v>2.9421991601358738E-4</v>
      </c>
      <c r="J8091" s="326">
        <v>1.5661217850828781E-4</v>
      </c>
      <c r="K8091" s="327">
        <v>1.9016999414632964E-4</v>
      </c>
      <c r="L8091" s="336">
        <v>1.644775488145868E-4</v>
      </c>
      <c r="M8091" s="337">
        <v>1.1415525114155251E-4</v>
      </c>
      <c r="N8091" s="345">
        <v>0</v>
      </c>
      <c r="O8091" s="346">
        <v>0</v>
      </c>
      <c r="P8091" s="347">
        <v>0</v>
      </c>
      <c r="Q8091" s="348">
        <v>8.8417329796640146E-3</v>
      </c>
      <c r="R8091" s="346">
        <v>9.2206545140986404E-3</v>
      </c>
      <c r="S8091" s="347">
        <v>4.7048657497807175E-3</v>
      </c>
      <c r="T8091" s="349">
        <v>0.14007264723348695</v>
      </c>
      <c r="U8091" s="349">
        <v>0.38783445788044779</v>
      </c>
      <c r="V8091" s="361">
        <v>0</v>
      </c>
    </row>
    <row r="8092" spans="1:22" ht="16" hidden="1" customHeight="1" outlineLevel="1">
      <c r="A8092" s="65">
        <v>8083</v>
      </c>
      <c r="B8092" s="117">
        <v>1</v>
      </c>
      <c r="C8092" s="325">
        <v>1.7015692006924307E-4</v>
      </c>
      <c r="D8092" s="326">
        <v>1.5273573003353127E-4</v>
      </c>
      <c r="E8092" s="327">
        <v>1.6518048124275291E-4</v>
      </c>
      <c r="F8092" s="332">
        <v>0</v>
      </c>
      <c r="G8092" s="326">
        <v>0</v>
      </c>
      <c r="H8092" s="327">
        <v>0</v>
      </c>
      <c r="I8092" s="332">
        <v>2.9644885477126613E-4</v>
      </c>
      <c r="J8092" s="326">
        <v>1.9237401454561334E-4</v>
      </c>
      <c r="K8092" s="327">
        <v>1.8719858798779324E-4</v>
      </c>
      <c r="L8092" s="336">
        <v>1.1748396343899057E-4</v>
      </c>
      <c r="M8092" s="337">
        <v>1.1415525114155251E-4</v>
      </c>
      <c r="N8092" s="345">
        <v>0</v>
      </c>
      <c r="O8092" s="346">
        <v>0</v>
      </c>
      <c r="P8092" s="347">
        <v>0</v>
      </c>
      <c r="Q8092" s="348">
        <v>8.8417329796640146E-3</v>
      </c>
      <c r="R8092" s="346">
        <v>7.6381345699877727E-3</v>
      </c>
      <c r="S8092" s="347">
        <v>4.7048657497807175E-3</v>
      </c>
      <c r="T8092" s="349">
        <v>0.14672918851410069</v>
      </c>
      <c r="U8092" s="349">
        <v>0.42792476920936157</v>
      </c>
      <c r="V8092" s="361">
        <v>0</v>
      </c>
    </row>
    <row r="8093" spans="1:22" ht="16" hidden="1" customHeight="1" outlineLevel="1">
      <c r="A8093" s="65">
        <v>8084</v>
      </c>
      <c r="B8093" s="117">
        <v>1</v>
      </c>
      <c r="C8093" s="325">
        <v>1.6383166282893768E-4</v>
      </c>
      <c r="D8093" s="326">
        <v>1.5203582088368312E-4</v>
      </c>
      <c r="E8093" s="327">
        <v>1.6228758504255393E-4</v>
      </c>
      <c r="F8093" s="332">
        <v>0</v>
      </c>
      <c r="G8093" s="326">
        <v>0</v>
      </c>
      <c r="H8093" s="327">
        <v>0</v>
      </c>
      <c r="I8093" s="332">
        <v>3.0313567104430216E-4</v>
      </c>
      <c r="J8093" s="326">
        <v>2.1457101622395338E-4</v>
      </c>
      <c r="K8093" s="327">
        <v>1.9611280646340243E-4</v>
      </c>
      <c r="L8093" s="336">
        <v>8.811297257924293E-5</v>
      </c>
      <c r="M8093" s="337">
        <v>1.1415525114155251E-4</v>
      </c>
      <c r="N8093" s="345">
        <v>0</v>
      </c>
      <c r="O8093" s="346">
        <v>0</v>
      </c>
      <c r="P8093" s="347">
        <v>0</v>
      </c>
      <c r="Q8093" s="348">
        <v>8.8417329796640146E-3</v>
      </c>
      <c r="R8093" s="346">
        <v>5.7693862995069319E-3</v>
      </c>
      <c r="S8093" s="347">
        <v>5.0212899986752275E-3</v>
      </c>
      <c r="T8093" s="349">
        <v>0.13189461080301856</v>
      </c>
      <c r="U8093" s="349">
        <v>0.41967088158282051</v>
      </c>
      <c r="V8093" s="361">
        <v>0</v>
      </c>
    </row>
    <row r="8094" spans="1:22" ht="16" hidden="1" customHeight="1" outlineLevel="1">
      <c r="A8094" s="65">
        <v>8085</v>
      </c>
      <c r="B8094" s="117">
        <v>1</v>
      </c>
      <c r="C8094" s="325">
        <v>1.5557507704391454E-4</v>
      </c>
      <c r="D8094" s="326">
        <v>1.5232744969611987E-4</v>
      </c>
      <c r="E8094" s="327">
        <v>1.5932982569885271E-4</v>
      </c>
      <c r="F8094" s="332">
        <v>0</v>
      </c>
      <c r="G8094" s="326">
        <v>0</v>
      </c>
      <c r="H8094" s="327">
        <v>0</v>
      </c>
      <c r="I8094" s="332">
        <v>3.0313567104430216E-4</v>
      </c>
      <c r="J8094" s="326">
        <v>2.2032579443685631E-4</v>
      </c>
      <c r="K8094" s="327">
        <v>2.1691264957315727E-4</v>
      </c>
      <c r="L8094" s="336">
        <v>5.8741981719495287E-5</v>
      </c>
      <c r="M8094" s="337">
        <v>1.1415525114155251E-4</v>
      </c>
      <c r="N8094" s="345">
        <v>0</v>
      </c>
      <c r="O8094" s="346">
        <v>0</v>
      </c>
      <c r="P8094" s="347">
        <v>0</v>
      </c>
      <c r="Q8094" s="348">
        <v>8.8417329796640146E-3</v>
      </c>
      <c r="R8094" s="346">
        <v>6.6602271943946674E-3</v>
      </c>
      <c r="S8094" s="347">
        <v>3.1642424889451091E-3</v>
      </c>
      <c r="T8094" s="349">
        <v>0.117535500326266</v>
      </c>
      <c r="U8094" s="349">
        <v>0.33300506150413917</v>
      </c>
      <c r="V8094" s="361">
        <v>0</v>
      </c>
    </row>
    <row r="8095" spans="1:22" ht="16" hidden="1" customHeight="1" outlineLevel="1">
      <c r="A8095" s="65">
        <v>8086</v>
      </c>
      <c r="B8095" s="117">
        <v>1</v>
      </c>
      <c r="C8095" s="325">
        <v>1.437620966247671E-4</v>
      </c>
      <c r="D8095" s="326">
        <v>1.5125814405051851E-4</v>
      </c>
      <c r="E8095" s="327">
        <v>1.4984683411882815E-4</v>
      </c>
      <c r="F8095" s="332">
        <v>0</v>
      </c>
      <c r="G8095" s="326">
        <v>0</v>
      </c>
      <c r="H8095" s="327">
        <v>0</v>
      </c>
      <c r="I8095" s="332">
        <v>3.075935485596596E-4</v>
      </c>
      <c r="J8095" s="326">
        <v>2.1004940477095815E-4</v>
      </c>
      <c r="K8095" s="327">
        <v>2.3474108652437564E-4</v>
      </c>
      <c r="L8095" s="336">
        <v>3.7594868300476983E-5</v>
      </c>
      <c r="M8095" s="337">
        <v>1.1415525114155251E-4</v>
      </c>
      <c r="N8095" s="345">
        <v>0</v>
      </c>
      <c r="O8095" s="346">
        <v>0</v>
      </c>
      <c r="P8095" s="347">
        <v>0</v>
      </c>
      <c r="Q8095" s="348">
        <v>8.8417329796640146E-3</v>
      </c>
      <c r="R8095" s="346">
        <v>1.0339679414886102E-2</v>
      </c>
      <c r="S8095" s="347">
        <v>5.6956364801011962E-3</v>
      </c>
      <c r="T8095" s="349">
        <v>7.5123823024069711E-2</v>
      </c>
      <c r="U8095" s="349">
        <v>0.26039050250397427</v>
      </c>
      <c r="V8095" s="361">
        <v>0</v>
      </c>
    </row>
    <row r="8096" spans="1:22" ht="16" hidden="1" customHeight="1" outlineLevel="1">
      <c r="A8096" s="65">
        <v>8087</v>
      </c>
      <c r="B8096" s="117">
        <v>1</v>
      </c>
      <c r="C8096" s="325">
        <v>1.3281790153803316E-4</v>
      </c>
      <c r="D8096" s="326">
        <v>1.4017624917792267E-4</v>
      </c>
      <c r="E8096" s="327">
        <v>1.3802876937272371E-4</v>
      </c>
      <c r="F8096" s="332">
        <v>0</v>
      </c>
      <c r="G8096" s="326">
        <v>0</v>
      </c>
      <c r="H8096" s="327">
        <v>0</v>
      </c>
      <c r="I8096" s="332">
        <v>3.1873824234805303E-4</v>
      </c>
      <c r="J8096" s="326">
        <v>2.059388489045989E-4</v>
      </c>
      <c r="K8096" s="327">
        <v>2.2879827420730281E-4</v>
      </c>
      <c r="L8096" s="336">
        <v>2.3496792687798115E-5</v>
      </c>
      <c r="M8096" s="337">
        <v>1.1415525114155251E-4</v>
      </c>
      <c r="N8096" s="345">
        <v>0</v>
      </c>
      <c r="O8096" s="346">
        <v>0</v>
      </c>
      <c r="P8096" s="347">
        <v>0</v>
      </c>
      <c r="Q8096" s="348">
        <v>8.8417329796640146E-3</v>
      </c>
      <c r="R8096" s="346">
        <v>1.3020531388908126E-2</v>
      </c>
      <c r="S8096" s="347">
        <v>8.8598789690463049E-3</v>
      </c>
      <c r="T8096" s="349">
        <v>5.9338310844328473E-2</v>
      </c>
      <c r="U8096" s="349">
        <v>0.21695933189765104</v>
      </c>
      <c r="V8096" s="361">
        <v>0</v>
      </c>
    </row>
    <row r="8097" spans="1:22" ht="16" hidden="1" customHeight="1" outlineLevel="1">
      <c r="A8097" s="65">
        <v>8088</v>
      </c>
      <c r="B8097" s="117">
        <v>1</v>
      </c>
      <c r="C8097" s="325">
        <v>1.1799229859929367E-4</v>
      </c>
      <c r="D8097" s="326">
        <v>1.2860830628459897E-4</v>
      </c>
      <c r="E8097" s="327">
        <v>1.2451129026686111E-4</v>
      </c>
      <c r="F8097" s="332">
        <v>0</v>
      </c>
      <c r="G8097" s="326">
        <v>0</v>
      </c>
      <c r="H8097" s="327">
        <v>0</v>
      </c>
      <c r="I8097" s="332">
        <v>3.2096718110573172E-4</v>
      </c>
      <c r="J8097" s="326">
        <v>2.3759012907556518E-4</v>
      </c>
      <c r="K8097" s="327">
        <v>2.1096983725608443E-4</v>
      </c>
      <c r="L8097" s="336">
        <v>9.3987170751192458E-6</v>
      </c>
      <c r="M8097" s="337">
        <v>1.1415525114155251E-4</v>
      </c>
      <c r="N8097" s="345">
        <v>0</v>
      </c>
      <c r="O8097" s="346">
        <v>0</v>
      </c>
      <c r="P8097" s="347">
        <v>0</v>
      </c>
      <c r="Q8097" s="348">
        <v>8.8417329796640146E-3</v>
      </c>
      <c r="R8097" s="346">
        <v>1.4699734286086194E-2</v>
      </c>
      <c r="S8097" s="347">
        <v>1.1982623474354468E-2</v>
      </c>
      <c r="T8097" s="349">
        <v>3.6135509809046187E-2</v>
      </c>
      <c r="U8097" s="349">
        <v>0.18217509118579936</v>
      </c>
      <c r="V8097" s="361">
        <v>0</v>
      </c>
    </row>
    <row r="8098" spans="1:22" ht="16" hidden="1" customHeight="1" outlineLevel="1">
      <c r="A8098" s="65">
        <v>8089</v>
      </c>
      <c r="B8098" s="117">
        <v>1</v>
      </c>
      <c r="C8098" s="325">
        <v>1.0783563554050289E-4</v>
      </c>
      <c r="D8098" s="326">
        <v>1.1464900712929404E-4</v>
      </c>
      <c r="E8098" s="327">
        <v>1.0994302823626255E-4</v>
      </c>
      <c r="F8098" s="332">
        <v>0</v>
      </c>
      <c r="G8098" s="326">
        <v>0</v>
      </c>
      <c r="H8098" s="327">
        <v>0</v>
      </c>
      <c r="I8098" s="332">
        <v>3.1650930359037433E-4</v>
      </c>
      <c r="J8098" s="326">
        <v>2.6389768662026447E-4</v>
      </c>
      <c r="K8098" s="327">
        <v>2.0502702493901164E-4</v>
      </c>
      <c r="L8098" s="336">
        <v>5.8741981719495289E-6</v>
      </c>
      <c r="M8098" s="337">
        <v>1.1415525114155251E-4</v>
      </c>
      <c r="N8098" s="345">
        <v>0</v>
      </c>
      <c r="O8098" s="346">
        <v>0</v>
      </c>
      <c r="P8098" s="347">
        <v>0</v>
      </c>
      <c r="Q8098" s="348">
        <v>8.8417329796640146E-3</v>
      </c>
      <c r="R8098" s="346">
        <v>1.1107391008884204E-2</v>
      </c>
      <c r="S8098" s="347">
        <v>1.0084077980987403E-2</v>
      </c>
      <c r="T8098" s="349">
        <v>3.1190650572018811E-2</v>
      </c>
      <c r="U8098" s="349">
        <v>0.16753426670538724</v>
      </c>
      <c r="V8098" s="361">
        <v>0</v>
      </c>
    </row>
    <row r="8099" spans="1:22" ht="16" hidden="1" customHeight="1" outlineLevel="1">
      <c r="A8099" s="65">
        <v>8090</v>
      </c>
      <c r="B8099" s="117">
        <v>1</v>
      </c>
      <c r="C8099" s="325">
        <v>9.9310288825308664E-5</v>
      </c>
      <c r="D8099" s="326">
        <v>9.6490253074900181E-5</v>
      </c>
      <c r="E8099" s="327">
        <v>9.3441844529297828E-5</v>
      </c>
      <c r="F8099" s="332">
        <v>0</v>
      </c>
      <c r="G8099" s="326">
        <v>0</v>
      </c>
      <c r="H8099" s="327">
        <v>0</v>
      </c>
      <c r="I8099" s="332">
        <v>3.1428036483269564E-4</v>
      </c>
      <c r="J8099" s="326">
        <v>2.7910674332579371E-4</v>
      </c>
      <c r="K8099" s="327">
        <v>2.0205561878047524E-4</v>
      </c>
      <c r="L8099" s="336">
        <v>2.3496792687798115E-6</v>
      </c>
      <c r="M8099" s="337">
        <v>1.1415525114155251E-4</v>
      </c>
      <c r="N8099" s="345">
        <v>0</v>
      </c>
      <c r="O8099" s="346">
        <v>0</v>
      </c>
      <c r="P8099" s="347">
        <v>0</v>
      </c>
      <c r="Q8099" s="348">
        <v>8.8417329796640146E-3</v>
      </c>
      <c r="R8099" s="346">
        <v>1.2192928901900085E-2</v>
      </c>
      <c r="S8099" s="347">
        <v>4.4299394845231524E-3</v>
      </c>
      <c r="T8099" s="349">
        <v>3.176121125321428E-2</v>
      </c>
      <c r="U8099" s="349">
        <v>0.15024040691644405</v>
      </c>
      <c r="V8099" s="361">
        <v>0</v>
      </c>
    </row>
    <row r="8100" spans="1:22" ht="16" hidden="1" customHeight="1" outlineLevel="1">
      <c r="A8100" s="65">
        <v>8091</v>
      </c>
      <c r="B8100" s="117">
        <v>1</v>
      </c>
      <c r="C8100" s="325">
        <v>9.3410048869924981E-5</v>
      </c>
      <c r="D8100" s="326">
        <v>9.0968747559431378E-5</v>
      </c>
      <c r="E8100" s="327">
        <v>8.5476650507225241E-5</v>
      </c>
      <c r="F8100" s="332">
        <v>0</v>
      </c>
      <c r="G8100" s="326">
        <v>0</v>
      </c>
      <c r="H8100" s="327">
        <v>0</v>
      </c>
      <c r="I8100" s="332">
        <v>3.1428036483269564E-4</v>
      </c>
      <c r="J8100" s="326">
        <v>2.8033991008570152E-4</v>
      </c>
      <c r="K8100" s="327">
        <v>2.0799843109754802E-4</v>
      </c>
      <c r="L8100" s="336">
        <v>1.1748396343899057E-6</v>
      </c>
      <c r="M8100" s="337">
        <v>1.1415525114155251E-4</v>
      </c>
      <c r="N8100" s="345">
        <v>0</v>
      </c>
      <c r="O8100" s="346">
        <v>0</v>
      </c>
      <c r="P8100" s="347">
        <v>0</v>
      </c>
      <c r="Q8100" s="348">
        <v>8.8417329796640146E-3</v>
      </c>
      <c r="R8100" s="346">
        <v>1.2390846027145753E-2</v>
      </c>
      <c r="S8100" s="347">
        <v>6.6034112431477823E-3</v>
      </c>
      <c r="T8100" s="349">
        <v>1.4549297370484385E-2</v>
      </c>
      <c r="U8100" s="349">
        <v>0.13854739944551087</v>
      </c>
      <c r="V8100" s="361">
        <v>0</v>
      </c>
    </row>
    <row r="8101" spans="1:22" ht="16" hidden="1" customHeight="1" outlineLevel="1">
      <c r="A8101" s="65">
        <v>8092</v>
      </c>
      <c r="B8101" s="117">
        <v>1</v>
      </c>
      <c r="C8101" s="325">
        <v>9.0991200498385266E-5</v>
      </c>
      <c r="D8101" s="326">
        <v>8.6419338085418345E-5</v>
      </c>
      <c r="E8101" s="327">
        <v>8.1701615555396053E-5</v>
      </c>
      <c r="F8101" s="332">
        <v>0</v>
      </c>
      <c r="G8101" s="326">
        <v>0</v>
      </c>
      <c r="H8101" s="327">
        <v>0</v>
      </c>
      <c r="I8101" s="332">
        <v>3.1650930359037433E-4</v>
      </c>
      <c r="J8101" s="326">
        <v>2.7910674332579371E-4</v>
      </c>
      <c r="K8101" s="327">
        <v>2.0205561878047524E-4</v>
      </c>
      <c r="L8101" s="336">
        <v>1.409807561267887E-5</v>
      </c>
      <c r="M8101" s="337">
        <v>1.1415525114155251E-4</v>
      </c>
      <c r="N8101" s="345">
        <v>0</v>
      </c>
      <c r="O8101" s="346">
        <v>0</v>
      </c>
      <c r="P8101" s="347">
        <v>0</v>
      </c>
      <c r="Q8101" s="348">
        <v>8.8417329796640146E-3</v>
      </c>
      <c r="R8101" s="346">
        <v>1.1066219026458645E-2</v>
      </c>
      <c r="S8101" s="347">
        <v>3.1642424889451091E-3</v>
      </c>
      <c r="T8101" s="349">
        <v>8.6535036647979024E-3</v>
      </c>
      <c r="U8101" s="349">
        <v>0.13058829351991769</v>
      </c>
      <c r="V8101" s="361">
        <v>0</v>
      </c>
    </row>
    <row r="8102" spans="1:22" ht="16" hidden="1" customHeight="1" outlineLevel="1">
      <c r="A8102" s="65">
        <v>8093</v>
      </c>
      <c r="B8102" s="117">
        <v>1</v>
      </c>
      <c r="C8102" s="325">
        <v>9.0022411098931386E-5</v>
      </c>
      <c r="D8102" s="326">
        <v>8.4669565210797963E-5</v>
      </c>
      <c r="E8102" s="327">
        <v>8.0430297942752542E-5</v>
      </c>
      <c r="F8102" s="332">
        <v>0</v>
      </c>
      <c r="G8102" s="326">
        <v>0</v>
      </c>
      <c r="H8102" s="327">
        <v>0</v>
      </c>
      <c r="I8102" s="332">
        <v>3.1205142607501694E-4</v>
      </c>
      <c r="J8102" s="326">
        <v>2.8362835477878894E-4</v>
      </c>
      <c r="K8102" s="327">
        <v>1.9314140030486602E-4</v>
      </c>
      <c r="L8102" s="336">
        <v>3.7594868300476983E-5</v>
      </c>
      <c r="M8102" s="337">
        <v>1.1415525114155251E-4</v>
      </c>
      <c r="N8102" s="345">
        <v>0</v>
      </c>
      <c r="O8102" s="346">
        <v>0</v>
      </c>
      <c r="P8102" s="347">
        <v>0</v>
      </c>
      <c r="Q8102" s="348">
        <v>2.6525198938992044E-2</v>
      </c>
      <c r="R8102" s="346">
        <v>1.4191975967378593E-2</v>
      </c>
      <c r="S8102" s="347">
        <v>7.8691082387258252E-3</v>
      </c>
      <c r="T8102" s="349">
        <v>1.1886680858238878E-2</v>
      </c>
      <c r="U8102" s="349">
        <v>0.12488918063492503</v>
      </c>
      <c r="V8102" s="361">
        <v>0</v>
      </c>
    </row>
    <row r="8103" spans="1:22" ht="16" hidden="1" customHeight="1" outlineLevel="1">
      <c r="A8103" s="65">
        <v>8094</v>
      </c>
      <c r="B8103" s="117">
        <v>1</v>
      </c>
      <c r="C8103" s="325">
        <v>9.1441218800067075E-5</v>
      </c>
      <c r="D8103" s="326">
        <v>8.4591797527481491E-5</v>
      </c>
      <c r="E8103" s="327">
        <v>8.0936230462069851E-5</v>
      </c>
      <c r="F8103" s="332">
        <v>0</v>
      </c>
      <c r="G8103" s="326">
        <v>0</v>
      </c>
      <c r="H8103" s="327">
        <v>0</v>
      </c>
      <c r="I8103" s="332">
        <v>3.075935485596596E-4</v>
      </c>
      <c r="J8103" s="326">
        <v>2.9267157768477929E-4</v>
      </c>
      <c r="K8103" s="327">
        <v>1.9314140030486602E-4</v>
      </c>
      <c r="L8103" s="336">
        <v>9.3987170751192462E-5</v>
      </c>
      <c r="M8103" s="337">
        <v>1.1415525114155251E-4</v>
      </c>
      <c r="N8103" s="345">
        <v>0</v>
      </c>
      <c r="O8103" s="346">
        <v>0</v>
      </c>
      <c r="P8103" s="347">
        <v>0</v>
      </c>
      <c r="Q8103" s="348">
        <v>1.7683465959328029E-2</v>
      </c>
      <c r="R8103" s="346">
        <v>1.5623675542358459E-2</v>
      </c>
      <c r="S8103" s="347">
        <v>1.759526398718177E-2</v>
      </c>
      <c r="T8103" s="349">
        <v>1.3313082561227542E-2</v>
      </c>
      <c r="U8103" s="349">
        <v>0.1247909200679424</v>
      </c>
      <c r="V8103" s="361">
        <v>0</v>
      </c>
    </row>
    <row r="8104" spans="1:22" ht="16" hidden="1" customHeight="1" outlineLevel="1">
      <c r="A8104" s="65">
        <v>8095</v>
      </c>
      <c r="B8104" s="117">
        <v>1</v>
      </c>
      <c r="C8104" s="325">
        <v>9.7660221719142039E-5</v>
      </c>
      <c r="D8104" s="326">
        <v>9.0424373776216142E-5</v>
      </c>
      <c r="E8104" s="327">
        <v>8.6605269204163872E-5</v>
      </c>
      <c r="F8104" s="332">
        <v>0</v>
      </c>
      <c r="G8104" s="326">
        <v>0</v>
      </c>
      <c r="H8104" s="327">
        <v>0</v>
      </c>
      <c r="I8104" s="332">
        <v>3.0313567104430216E-4</v>
      </c>
      <c r="J8104" s="326">
        <v>2.9184946651150743E-4</v>
      </c>
      <c r="K8104" s="327">
        <v>1.9611280646340243E-4</v>
      </c>
      <c r="L8104" s="336">
        <v>1.8210014333043539E-4</v>
      </c>
      <c r="M8104" s="337">
        <v>1.1415525114155251E-4</v>
      </c>
      <c r="N8104" s="345">
        <v>0</v>
      </c>
      <c r="O8104" s="346">
        <v>9.4429530387342593E-3</v>
      </c>
      <c r="P8104" s="347">
        <v>2.5519962679006404E-3</v>
      </c>
      <c r="Q8104" s="348">
        <v>2.6525198938992044E-2</v>
      </c>
      <c r="R8104" s="346">
        <v>1.8508969821029356E-2</v>
      </c>
      <c r="S8104" s="347">
        <v>1.8544536733865306E-2</v>
      </c>
      <c r="T8104" s="349">
        <v>2.5009576525734597E-2</v>
      </c>
      <c r="U8104" s="349">
        <v>0.13343784996241398</v>
      </c>
      <c r="V8104" s="361">
        <v>0</v>
      </c>
    </row>
    <row r="8105" spans="1:22" ht="16" hidden="1" customHeight="1" outlineLevel="1">
      <c r="A8105" s="65">
        <v>8096</v>
      </c>
      <c r="B8105" s="117">
        <v>1</v>
      </c>
      <c r="C8105" s="325">
        <v>1.1969236773898048E-4</v>
      </c>
      <c r="D8105" s="326">
        <v>1.0247836469026775E-4</v>
      </c>
      <c r="E8105" s="327">
        <v>1.0369022120264856E-4</v>
      </c>
      <c r="F8105" s="332">
        <v>0</v>
      </c>
      <c r="G8105" s="326">
        <v>0</v>
      </c>
      <c r="H8105" s="327">
        <v>0</v>
      </c>
      <c r="I8105" s="332">
        <v>3.0313567104430216E-4</v>
      </c>
      <c r="J8105" s="326">
        <v>2.8732785505851226E-4</v>
      </c>
      <c r="K8105" s="327">
        <v>1.8719858798779324E-4</v>
      </c>
      <c r="L8105" s="336">
        <v>1.5860335064263727E-4</v>
      </c>
      <c r="M8105" s="337">
        <v>1.1415525114155251E-4</v>
      </c>
      <c r="N8105" s="345">
        <v>7.4308414774550162E-3</v>
      </c>
      <c r="O8105" s="346">
        <v>8.5954613981714348E-2</v>
      </c>
      <c r="P8105" s="347">
        <v>4.7563568507254142E-2</v>
      </c>
      <c r="Q8105" s="348">
        <v>3.5366931918656058E-2</v>
      </c>
      <c r="R8105" s="346">
        <v>2.0017346255489031E-2</v>
      </c>
      <c r="S8105" s="347">
        <v>1.759526398718177E-2</v>
      </c>
      <c r="T8105" s="349">
        <v>5.0114246498335104E-2</v>
      </c>
      <c r="U8105" s="349">
        <v>0.16006646361470722</v>
      </c>
      <c r="V8105" s="361">
        <v>0</v>
      </c>
    </row>
    <row r="8106" spans="1:22" ht="16" hidden="1" customHeight="1" outlineLevel="1">
      <c r="A8106" s="65">
        <v>8097</v>
      </c>
      <c r="B8106" s="117">
        <v>1</v>
      </c>
      <c r="C8106" s="325">
        <v>1.4748099786783203E-4</v>
      </c>
      <c r="D8106" s="326">
        <v>1.1635989616225621E-4</v>
      </c>
      <c r="E8106" s="327">
        <v>1.2503019541487887E-4</v>
      </c>
      <c r="F8106" s="332">
        <v>0</v>
      </c>
      <c r="G8106" s="326">
        <v>0</v>
      </c>
      <c r="H8106" s="327">
        <v>0</v>
      </c>
      <c r="I8106" s="332">
        <v>3.0313567104430216E-4</v>
      </c>
      <c r="J8106" s="326">
        <v>2.7787357656588595E-4</v>
      </c>
      <c r="K8106" s="327">
        <v>1.8125577567072043E-4</v>
      </c>
      <c r="L8106" s="336">
        <v>1.4685495429873823E-4</v>
      </c>
      <c r="M8106" s="337">
        <v>1.1415525114155251E-4</v>
      </c>
      <c r="N8106" s="345">
        <v>3.4581993029694502E-2</v>
      </c>
      <c r="O8106" s="346">
        <v>0.18594076492384853</v>
      </c>
      <c r="P8106" s="347">
        <v>0.13993463235622997</v>
      </c>
      <c r="Q8106" s="348">
        <v>3.5366931918656058E-2</v>
      </c>
      <c r="R8106" s="346">
        <v>1.6922500509927971E-2</v>
      </c>
      <c r="S8106" s="347">
        <v>8.5019567365148471E-3</v>
      </c>
      <c r="T8106" s="349">
        <v>0.13217989114361631</v>
      </c>
      <c r="U8106" s="349">
        <v>0.30902948316037704</v>
      </c>
      <c r="V8106" s="361">
        <v>0</v>
      </c>
    </row>
    <row r="8107" spans="1:22" ht="16" hidden="1" customHeight="1" outlineLevel="1">
      <c r="A8107" s="65">
        <v>8098</v>
      </c>
      <c r="B8107" s="117">
        <v>1</v>
      </c>
      <c r="C8107" s="325">
        <v>1.6339414503563593E-4</v>
      </c>
      <c r="D8107" s="326">
        <v>1.2773341984728876E-4</v>
      </c>
      <c r="E8107" s="327">
        <v>1.3675745176008021E-4</v>
      </c>
      <c r="F8107" s="332">
        <v>0</v>
      </c>
      <c r="G8107" s="326">
        <v>0</v>
      </c>
      <c r="H8107" s="327">
        <v>0</v>
      </c>
      <c r="I8107" s="332">
        <v>3.0090673228662347E-4</v>
      </c>
      <c r="J8107" s="326">
        <v>2.0182829303823965E-4</v>
      </c>
      <c r="K8107" s="327">
        <v>1.9908421262193881E-4</v>
      </c>
      <c r="L8107" s="336">
        <v>1.644775488145868E-4</v>
      </c>
      <c r="M8107" s="337">
        <v>1.1415525114155251E-4</v>
      </c>
      <c r="N8107" s="345">
        <v>7.3165208393403236E-2</v>
      </c>
      <c r="O8107" s="346">
        <v>0.25821178624840951</v>
      </c>
      <c r="P8107" s="347">
        <v>0.22166754316041906</v>
      </c>
      <c r="Q8107" s="348">
        <v>2.6525198938992044E-2</v>
      </c>
      <c r="R8107" s="346">
        <v>1.6618841902383295E-2</v>
      </c>
      <c r="S8107" s="347">
        <v>3.1642424889451091E-3</v>
      </c>
      <c r="T8107" s="349">
        <v>0.17287988640222621</v>
      </c>
      <c r="U8107" s="349">
        <v>0.37800840118218459</v>
      </c>
      <c r="V8107" s="361">
        <v>8.6858401750828998E-3</v>
      </c>
    </row>
    <row r="8108" spans="1:22" ht="16" hidden="1" customHeight="1" outlineLevel="1">
      <c r="A8108" s="65">
        <v>8099</v>
      </c>
      <c r="B8108" s="117">
        <v>1</v>
      </c>
      <c r="C8108" s="325">
        <v>1.6835684686251584E-4</v>
      </c>
      <c r="D8108" s="326">
        <v>1.2946375080108004E-4</v>
      </c>
      <c r="E8108" s="327">
        <v>1.4201136638376002E-4</v>
      </c>
      <c r="F8108" s="332">
        <v>0</v>
      </c>
      <c r="G8108" s="326">
        <v>0</v>
      </c>
      <c r="H8108" s="327">
        <v>0</v>
      </c>
      <c r="I8108" s="332">
        <v>2.9644885477126613E-4</v>
      </c>
      <c r="J8108" s="326">
        <v>0</v>
      </c>
      <c r="K8108" s="327">
        <v>1.9611280646340243E-4</v>
      </c>
      <c r="L8108" s="336">
        <v>1.8797434150238492E-4</v>
      </c>
      <c r="M8108" s="337">
        <v>1.1415525114155251E-4</v>
      </c>
      <c r="N8108" s="345">
        <v>9.5314832028124935E-2</v>
      </c>
      <c r="O8108" s="346">
        <v>0.28342305562305653</v>
      </c>
      <c r="P8108" s="347">
        <v>0.28071859356986795</v>
      </c>
      <c r="Q8108" s="348">
        <v>2.6525198938992044E-2</v>
      </c>
      <c r="R8108" s="346">
        <v>1.5801457739857847E-2</v>
      </c>
      <c r="S8108" s="347">
        <v>1.2656969955780436E-3</v>
      </c>
      <c r="T8108" s="349">
        <v>0.18609787551658785</v>
      </c>
      <c r="U8108" s="349">
        <v>0.38301969009829878</v>
      </c>
      <c r="V8108" s="361">
        <v>6.1120005879987067E-2</v>
      </c>
    </row>
    <row r="8109" spans="1:22" ht="16" hidden="1" customHeight="1" outlineLevel="1">
      <c r="A8109" s="65">
        <v>8100</v>
      </c>
      <c r="B8109" s="117">
        <v>1</v>
      </c>
      <c r="C8109" s="325">
        <v>1.6669427924796918E-4</v>
      </c>
      <c r="D8109" s="326">
        <v>1.2588643736852279E-4</v>
      </c>
      <c r="E8109" s="327">
        <v>1.4263405256138132E-4</v>
      </c>
      <c r="F8109" s="332">
        <v>0</v>
      </c>
      <c r="G8109" s="326">
        <v>0</v>
      </c>
      <c r="H8109" s="327">
        <v>0</v>
      </c>
      <c r="I8109" s="332">
        <v>3.0090673228662347E-4</v>
      </c>
      <c r="J8109" s="326">
        <v>0</v>
      </c>
      <c r="K8109" s="327">
        <v>1.8125577567072043E-4</v>
      </c>
      <c r="L8109" s="336">
        <v>2.0677177565262342E-4</v>
      </c>
      <c r="M8109" s="337">
        <v>1.1415525114155251E-4</v>
      </c>
      <c r="N8109" s="345">
        <v>0.10717559823252429</v>
      </c>
      <c r="O8109" s="346">
        <v>0.27548754621669985</v>
      </c>
      <c r="P8109" s="347">
        <v>0.24971148643532434</v>
      </c>
      <c r="Q8109" s="348">
        <v>2.6525198938992044E-2</v>
      </c>
      <c r="R8109" s="346">
        <v>1.3353212156687925E-2</v>
      </c>
      <c r="S8109" s="347">
        <v>9.4927274668353274E-4</v>
      </c>
      <c r="T8109" s="349">
        <v>0.12847124671584578</v>
      </c>
      <c r="U8109" s="349">
        <v>0.27345915791266434</v>
      </c>
      <c r="V8109" s="361">
        <v>0.10690675922623384</v>
      </c>
    </row>
    <row r="8110" spans="1:22" ht="16" hidden="1" customHeight="1" outlineLevel="1">
      <c r="A8110" s="65">
        <v>8101</v>
      </c>
      <c r="B8110" s="117">
        <v>1</v>
      </c>
      <c r="C8110" s="325">
        <v>1.6603175230382652E-4</v>
      </c>
      <c r="D8110" s="326">
        <v>1.2409778065224417E-4</v>
      </c>
      <c r="E8110" s="327">
        <v>1.4167407803754848E-4</v>
      </c>
      <c r="F8110" s="332">
        <v>0</v>
      </c>
      <c r="G8110" s="326">
        <v>0</v>
      </c>
      <c r="H8110" s="327">
        <v>0</v>
      </c>
      <c r="I8110" s="332">
        <v>3.0090673228662347E-4</v>
      </c>
      <c r="J8110" s="326">
        <v>0</v>
      </c>
      <c r="K8110" s="327">
        <v>1.8125577567072043E-4</v>
      </c>
      <c r="L8110" s="336">
        <v>1.8797434150238492E-4</v>
      </c>
      <c r="M8110" s="337">
        <v>1.1415525114155251E-4</v>
      </c>
      <c r="N8110" s="345">
        <v>9.4028724849334638E-2</v>
      </c>
      <c r="O8110" s="346">
        <v>0.21494725118019667</v>
      </c>
      <c r="P8110" s="347">
        <v>0.20396162602850071</v>
      </c>
      <c r="Q8110" s="348">
        <v>1.7683465959328029E-2</v>
      </c>
      <c r="R8110" s="346">
        <v>1.234761371285345E-2</v>
      </c>
      <c r="S8110" s="347">
        <v>1.2656969955780436E-3</v>
      </c>
      <c r="T8110" s="349">
        <v>8.0544149495426626E-2</v>
      </c>
      <c r="U8110" s="349">
        <v>0.22816103653367106</v>
      </c>
      <c r="V8110" s="361">
        <v>0.12601606568508289</v>
      </c>
    </row>
    <row r="8111" spans="1:22" ht="16" hidden="1" customHeight="1" outlineLevel="1">
      <c r="A8111" s="65">
        <v>8102</v>
      </c>
      <c r="B8111" s="117">
        <v>1</v>
      </c>
      <c r="C8111" s="325">
        <v>1.5418127035953894E-4</v>
      </c>
      <c r="D8111" s="326">
        <v>1.233784295815669E-4</v>
      </c>
      <c r="E8111" s="327">
        <v>1.3547316151873626E-4</v>
      </c>
      <c r="F8111" s="332">
        <v>0</v>
      </c>
      <c r="G8111" s="326">
        <v>0</v>
      </c>
      <c r="H8111" s="327">
        <v>0</v>
      </c>
      <c r="I8111" s="332">
        <v>2.9644885477126613E-4</v>
      </c>
      <c r="J8111" s="326">
        <v>0</v>
      </c>
      <c r="K8111" s="327">
        <v>1.7828436951218402E-4</v>
      </c>
      <c r="L8111" s="336">
        <v>1.9032402077116473E-4</v>
      </c>
      <c r="M8111" s="337">
        <v>1.1415525114155251E-4</v>
      </c>
      <c r="N8111" s="345">
        <v>5.7017418259702919E-2</v>
      </c>
      <c r="O8111" s="346">
        <v>0.16129185768347659</v>
      </c>
      <c r="P8111" s="347">
        <v>0.13923636284892421</v>
      </c>
      <c r="Q8111" s="348">
        <v>8.8417329796640146E-3</v>
      </c>
      <c r="R8111" s="346">
        <v>9.496493219243049E-3</v>
      </c>
      <c r="S8111" s="347">
        <v>1.8985454933670655E-3</v>
      </c>
      <c r="T8111" s="349">
        <v>6.1620553569110337E-2</v>
      </c>
      <c r="U8111" s="349">
        <v>0.20457850045783943</v>
      </c>
      <c r="V8111" s="361">
        <v>9.5531263172024553E-2</v>
      </c>
    </row>
    <row r="8112" spans="1:22" ht="16" hidden="1" customHeight="1" outlineLevel="1">
      <c r="A8112" s="65">
        <v>8103</v>
      </c>
      <c r="B8112" s="117">
        <v>1</v>
      </c>
      <c r="C8112" s="325">
        <v>1.5461253789865066E-4</v>
      </c>
      <c r="D8112" s="326">
        <v>1.1914009084081972E-4</v>
      </c>
      <c r="E8112" s="327">
        <v>1.308549057013782E-4</v>
      </c>
      <c r="F8112" s="332">
        <v>0</v>
      </c>
      <c r="G8112" s="326">
        <v>0</v>
      </c>
      <c r="H8112" s="327">
        <v>0</v>
      </c>
      <c r="I8112" s="332">
        <v>2.9421991601358738E-4</v>
      </c>
      <c r="J8112" s="326">
        <v>0</v>
      </c>
      <c r="K8112" s="327">
        <v>1.7828436951218402E-4</v>
      </c>
      <c r="L8112" s="336">
        <v>2.1382081345896285E-4</v>
      </c>
      <c r="M8112" s="337">
        <v>1.1415525114155251E-4</v>
      </c>
      <c r="N8112" s="345">
        <v>2.2006722837078319E-2</v>
      </c>
      <c r="O8112" s="346">
        <v>6.8833910221212338E-2</v>
      </c>
      <c r="P8112" s="347">
        <v>4.7778154544244993E-2</v>
      </c>
      <c r="Q8112" s="348">
        <v>8.8417329796640146E-3</v>
      </c>
      <c r="R8112" s="346">
        <v>9.5615781996624353E-3</v>
      </c>
      <c r="S8112" s="347">
        <v>1.8985454933670655E-3</v>
      </c>
      <c r="T8112" s="349">
        <v>6.6755599699869536E-2</v>
      </c>
      <c r="U8112" s="349">
        <v>0.1837472602575215</v>
      </c>
      <c r="V8112" s="361">
        <v>5.0474373867913959E-2</v>
      </c>
    </row>
    <row r="8113" spans="1:22" ht="16" hidden="1" customHeight="1" outlineLevel="1">
      <c r="A8113" s="65">
        <v>8104</v>
      </c>
      <c r="B8113" s="117">
        <v>1</v>
      </c>
      <c r="C8113" s="325">
        <v>1.6016901387358296E-4</v>
      </c>
      <c r="D8113" s="326">
        <v>1.20870421794611E-4</v>
      </c>
      <c r="E8113" s="327">
        <v>1.4157029700794492E-4</v>
      </c>
      <c r="F8113" s="332">
        <v>0</v>
      </c>
      <c r="G8113" s="326">
        <v>0</v>
      </c>
      <c r="H8113" s="327">
        <v>0</v>
      </c>
      <c r="I8113" s="332">
        <v>2.9421991601358738E-4</v>
      </c>
      <c r="J8113" s="326">
        <v>0</v>
      </c>
      <c r="K8113" s="327">
        <v>1.7828436951218402E-4</v>
      </c>
      <c r="L8113" s="336">
        <v>2.2321953053408208E-4</v>
      </c>
      <c r="M8113" s="337">
        <v>1.1415525114155251E-4</v>
      </c>
      <c r="N8113" s="345">
        <v>1.1432063811469256E-3</v>
      </c>
      <c r="O8113" s="346">
        <v>6.5653944993338507E-3</v>
      </c>
      <c r="P8113" s="347">
        <v>3.1042120199829158E-3</v>
      </c>
      <c r="Q8113" s="348">
        <v>8.8417329796640146E-3</v>
      </c>
      <c r="R8113" s="346">
        <v>1.2935482777485425E-2</v>
      </c>
      <c r="S8113" s="347">
        <v>2.2149697422615762E-3</v>
      </c>
      <c r="T8113" s="349">
        <v>8.0544149495426626E-2</v>
      </c>
      <c r="U8113" s="349">
        <v>0.20222024685025627</v>
      </c>
      <c r="V8113" s="361">
        <v>0</v>
      </c>
    </row>
    <row r="8114" spans="1:22" ht="16" hidden="1" customHeight="1" outlineLevel="1">
      <c r="A8114" s="65">
        <v>8105</v>
      </c>
      <c r="B8114" s="117">
        <v>1</v>
      </c>
      <c r="C8114" s="325">
        <v>1.6119405556074709E-4</v>
      </c>
      <c r="D8114" s="326">
        <v>1.2234800777762377E-4</v>
      </c>
      <c r="E8114" s="327">
        <v>1.4670745797332071E-4</v>
      </c>
      <c r="F8114" s="332">
        <v>0</v>
      </c>
      <c r="G8114" s="326">
        <v>0</v>
      </c>
      <c r="H8114" s="327">
        <v>0</v>
      </c>
      <c r="I8114" s="332">
        <v>2.9644885477126613E-4</v>
      </c>
      <c r="J8114" s="326">
        <v>0</v>
      </c>
      <c r="K8114" s="327">
        <v>1.8125577567072043E-4</v>
      </c>
      <c r="L8114" s="336">
        <v>2.2321953053408208E-4</v>
      </c>
      <c r="M8114" s="337">
        <v>1.1415525114155251E-4</v>
      </c>
      <c r="N8114" s="345">
        <v>0</v>
      </c>
      <c r="O8114" s="346">
        <v>0</v>
      </c>
      <c r="P8114" s="347">
        <v>0</v>
      </c>
      <c r="Q8114" s="348">
        <v>8.8417329796640146E-3</v>
      </c>
      <c r="R8114" s="346">
        <v>1.3476899400707575E-2</v>
      </c>
      <c r="S8114" s="347">
        <v>2.5313939911560872E-3</v>
      </c>
      <c r="T8114" s="349">
        <v>0.11230536074864091</v>
      </c>
      <c r="U8114" s="349">
        <v>0.29822082079228751</v>
      </c>
      <c r="V8114" s="361">
        <v>0</v>
      </c>
    </row>
    <row r="8115" spans="1:22" ht="16" hidden="1" customHeight="1" outlineLevel="1">
      <c r="A8115" s="65">
        <v>8106</v>
      </c>
      <c r="B8115" s="117">
        <v>1</v>
      </c>
      <c r="C8115" s="325">
        <v>1.643879354518499E-4</v>
      </c>
      <c r="D8115" s="326">
        <v>1.3704609992443509E-4</v>
      </c>
      <c r="E8115" s="327">
        <v>1.5266189454682451E-4</v>
      </c>
      <c r="F8115" s="332">
        <v>0</v>
      </c>
      <c r="G8115" s="326">
        <v>0</v>
      </c>
      <c r="H8115" s="327">
        <v>0</v>
      </c>
      <c r="I8115" s="332">
        <v>3.0090673228662347E-4</v>
      </c>
      <c r="J8115" s="326">
        <v>1.3647045476312744E-4</v>
      </c>
      <c r="K8115" s="327">
        <v>1.8719858798779324E-4</v>
      </c>
      <c r="L8115" s="336">
        <v>1.644775488145868E-4</v>
      </c>
      <c r="M8115" s="337">
        <v>1.1415525114155251E-4</v>
      </c>
      <c r="N8115" s="345">
        <v>0</v>
      </c>
      <c r="O8115" s="346">
        <v>0</v>
      </c>
      <c r="P8115" s="347">
        <v>0</v>
      </c>
      <c r="Q8115" s="348">
        <v>8.8417329796640146E-3</v>
      </c>
      <c r="R8115" s="346">
        <v>1.1940102658133542E-2</v>
      </c>
      <c r="S8115" s="347">
        <v>9.4927274668353274E-4</v>
      </c>
      <c r="T8115" s="349">
        <v>0.15414647736964174</v>
      </c>
      <c r="U8115" s="349">
        <v>0.40149267669103356</v>
      </c>
      <c r="V8115" s="361">
        <v>0</v>
      </c>
    </row>
    <row r="8116" spans="1:22" ht="16" hidden="1" customHeight="1" outlineLevel="1">
      <c r="A8116" s="65">
        <v>8107</v>
      </c>
      <c r="B8116" s="117">
        <v>1</v>
      </c>
      <c r="C8116" s="325">
        <v>1.6773807169770334E-4</v>
      </c>
      <c r="D8116" s="326">
        <v>1.5018883840491715E-4</v>
      </c>
      <c r="E8116" s="327">
        <v>1.6259892813136459E-4</v>
      </c>
      <c r="F8116" s="332">
        <v>0</v>
      </c>
      <c r="G8116" s="326">
        <v>0</v>
      </c>
      <c r="H8116" s="327">
        <v>0</v>
      </c>
      <c r="I8116" s="332">
        <v>2.9644885477126613E-4</v>
      </c>
      <c r="J8116" s="326">
        <v>1.6318906789446265E-4</v>
      </c>
      <c r="K8116" s="327">
        <v>1.9314140030486602E-4</v>
      </c>
      <c r="L8116" s="336">
        <v>1.1748396343899057E-4</v>
      </c>
      <c r="M8116" s="337">
        <v>1.1415525114155251E-4</v>
      </c>
      <c r="N8116" s="345">
        <v>0</v>
      </c>
      <c r="O8116" s="346">
        <v>0</v>
      </c>
      <c r="P8116" s="347">
        <v>0</v>
      </c>
      <c r="Q8116" s="348">
        <v>8.8417329796640146E-3</v>
      </c>
      <c r="R8116" s="346">
        <v>1.4639029228035109E-2</v>
      </c>
      <c r="S8116" s="347">
        <v>5.3377142475697385E-3</v>
      </c>
      <c r="T8116" s="349">
        <v>0.20939576999873605</v>
      </c>
      <c r="U8116" s="349">
        <v>0.48530894032721855</v>
      </c>
      <c r="V8116" s="361">
        <v>0</v>
      </c>
    </row>
    <row r="8117" spans="1:22" ht="16" hidden="1" customHeight="1" outlineLevel="1">
      <c r="A8117" s="65">
        <v>8108</v>
      </c>
      <c r="B8117" s="117">
        <v>1</v>
      </c>
      <c r="C8117" s="325">
        <v>1.5981274938475155E-4</v>
      </c>
      <c r="D8117" s="326">
        <v>1.4810855287620181E-4</v>
      </c>
      <c r="E8117" s="327">
        <v>1.5993953924777355E-4</v>
      </c>
      <c r="F8117" s="332">
        <v>0</v>
      </c>
      <c r="G8117" s="326">
        <v>0</v>
      </c>
      <c r="H8117" s="327">
        <v>0</v>
      </c>
      <c r="I8117" s="332">
        <v>2.9644885477126613E-4</v>
      </c>
      <c r="J8117" s="326">
        <v>1.8374184722625894E-4</v>
      </c>
      <c r="K8117" s="327">
        <v>1.9314140030486602E-4</v>
      </c>
      <c r="L8117" s="336">
        <v>8.811297257924293E-5</v>
      </c>
      <c r="M8117" s="337">
        <v>1.1415525114155251E-4</v>
      </c>
      <c r="N8117" s="345">
        <v>0</v>
      </c>
      <c r="O8117" s="346">
        <v>0</v>
      </c>
      <c r="P8117" s="347">
        <v>0</v>
      </c>
      <c r="Q8117" s="348">
        <v>1.7683465959328029E-2</v>
      </c>
      <c r="R8117" s="346">
        <v>1.9771346912344577E-2</v>
      </c>
      <c r="S8117" s="347">
        <v>6.9198354920422941E-3</v>
      </c>
      <c r="T8117" s="349">
        <v>0.1743062881052149</v>
      </c>
      <c r="U8117" s="349">
        <v>0.45858206610794267</v>
      </c>
      <c r="V8117" s="361">
        <v>0</v>
      </c>
    </row>
    <row r="8118" spans="1:22" ht="16" hidden="1" customHeight="1" outlineLevel="1">
      <c r="A8118" s="65">
        <v>8109</v>
      </c>
      <c r="B8118" s="117">
        <v>1</v>
      </c>
      <c r="C8118" s="325">
        <v>1.5141865800754784E-4</v>
      </c>
      <c r="D8118" s="326">
        <v>1.4841962360946764E-4</v>
      </c>
      <c r="E8118" s="327">
        <v>1.575914934529932E-4</v>
      </c>
      <c r="F8118" s="332">
        <v>0</v>
      </c>
      <c r="G8118" s="326">
        <v>0</v>
      </c>
      <c r="H8118" s="327">
        <v>0</v>
      </c>
      <c r="I8118" s="332">
        <v>3.0090673228662347E-4</v>
      </c>
      <c r="J8118" s="326">
        <v>1.8826345867925409E-4</v>
      </c>
      <c r="K8118" s="327">
        <v>1.9314140030486602E-4</v>
      </c>
      <c r="L8118" s="336">
        <v>5.8741981719495287E-5</v>
      </c>
      <c r="M8118" s="337">
        <v>1.1415525114155251E-4</v>
      </c>
      <c r="N8118" s="345">
        <v>0</v>
      </c>
      <c r="O8118" s="346">
        <v>0</v>
      </c>
      <c r="P8118" s="347">
        <v>0</v>
      </c>
      <c r="Q8118" s="348">
        <v>8.8417329796640146E-3</v>
      </c>
      <c r="R8118" s="346">
        <v>1.9252469732538434E-2</v>
      </c>
      <c r="S8118" s="347">
        <v>7.8691082387258252E-3</v>
      </c>
      <c r="T8118" s="349">
        <v>0.12904180739704124</v>
      </c>
      <c r="U8118" s="349">
        <v>0.39687443004284989</v>
      </c>
      <c r="V8118" s="361">
        <v>0</v>
      </c>
    </row>
    <row r="8119" spans="1:22" ht="16" hidden="1" customHeight="1" outlineLevel="1">
      <c r="A8119" s="65">
        <v>8110</v>
      </c>
      <c r="B8119" s="117">
        <v>1</v>
      </c>
      <c r="C8119" s="325">
        <v>1.3951192377555005E-4</v>
      </c>
      <c r="D8119" s="326">
        <v>1.4326751458975203E-4</v>
      </c>
      <c r="E8119" s="327">
        <v>1.4696691054732959E-4</v>
      </c>
      <c r="F8119" s="332">
        <v>0</v>
      </c>
      <c r="G8119" s="326">
        <v>0</v>
      </c>
      <c r="H8119" s="327">
        <v>0</v>
      </c>
      <c r="I8119" s="332">
        <v>2.9867779352894482E-4</v>
      </c>
      <c r="J8119" s="326">
        <v>1.9401823689215708E-4</v>
      </c>
      <c r="K8119" s="327">
        <v>1.9611280646340243E-4</v>
      </c>
      <c r="L8119" s="336">
        <v>3.7594868300476983E-5</v>
      </c>
      <c r="M8119" s="337">
        <v>1.1415525114155251E-4</v>
      </c>
      <c r="N8119" s="345">
        <v>0</v>
      </c>
      <c r="O8119" s="346">
        <v>0</v>
      </c>
      <c r="P8119" s="347">
        <v>0</v>
      </c>
      <c r="Q8119" s="348">
        <v>8.8417329796640146E-3</v>
      </c>
      <c r="R8119" s="346">
        <v>1.5959878158474675E-2</v>
      </c>
      <c r="S8119" s="347">
        <v>6.3284849778902181E-3</v>
      </c>
      <c r="T8119" s="349">
        <v>9.8516810953083803E-2</v>
      </c>
      <c r="U8119" s="349">
        <v>0.28809998239307649</v>
      </c>
      <c r="V8119" s="361">
        <v>0</v>
      </c>
    </row>
    <row r="8120" spans="1:22" ht="16" hidden="1" customHeight="1" outlineLevel="1">
      <c r="A8120" s="65">
        <v>8111</v>
      </c>
      <c r="B8120" s="117">
        <v>1</v>
      </c>
      <c r="C8120" s="325">
        <v>1.2795520377819366E-4</v>
      </c>
      <c r="D8120" s="326">
        <v>1.3358543801685253E-4</v>
      </c>
      <c r="E8120" s="327">
        <v>1.3491533848461717E-4</v>
      </c>
      <c r="F8120" s="332">
        <v>0</v>
      </c>
      <c r="G8120" s="326">
        <v>0</v>
      </c>
      <c r="H8120" s="327">
        <v>0</v>
      </c>
      <c r="I8120" s="332">
        <v>2.9644885477126613E-4</v>
      </c>
      <c r="J8120" s="326">
        <v>2.1251573829077374E-4</v>
      </c>
      <c r="K8120" s="327">
        <v>1.9908421262193881E-4</v>
      </c>
      <c r="L8120" s="336">
        <v>2.3496792687798115E-5</v>
      </c>
      <c r="M8120" s="337">
        <v>1.1415525114155251E-4</v>
      </c>
      <c r="N8120" s="345">
        <v>0</v>
      </c>
      <c r="O8120" s="346">
        <v>0</v>
      </c>
      <c r="P8120" s="347">
        <v>0</v>
      </c>
      <c r="Q8120" s="348">
        <v>8.8417329796640146E-3</v>
      </c>
      <c r="R8120" s="346">
        <v>1.6799157449711284E-2</v>
      </c>
      <c r="S8120" s="347">
        <v>7.2777577245737518E-3</v>
      </c>
      <c r="T8120" s="349">
        <v>5.049462028579875E-2</v>
      </c>
      <c r="U8120" s="349">
        <v>0.23602188189228163</v>
      </c>
      <c r="V8120" s="361">
        <v>0</v>
      </c>
    </row>
    <row r="8121" spans="1:22" ht="16" hidden="1" customHeight="1" outlineLevel="1">
      <c r="A8121" s="65">
        <v>8112</v>
      </c>
      <c r="B8121" s="117">
        <v>1</v>
      </c>
      <c r="C8121" s="325">
        <v>1.1507968014674197E-4</v>
      </c>
      <c r="D8121" s="326">
        <v>1.2168698246943385E-4</v>
      </c>
      <c r="E8121" s="327">
        <v>1.2216324447208077E-4</v>
      </c>
      <c r="F8121" s="332">
        <v>0</v>
      </c>
      <c r="G8121" s="326">
        <v>0</v>
      </c>
      <c r="H8121" s="327">
        <v>0</v>
      </c>
      <c r="I8121" s="332">
        <v>2.9199097725590868E-4</v>
      </c>
      <c r="J8121" s="326">
        <v>2.4005646259538078E-4</v>
      </c>
      <c r="K8121" s="327">
        <v>1.9611280646340243E-4</v>
      </c>
      <c r="L8121" s="336">
        <v>9.3987170751192458E-6</v>
      </c>
      <c r="M8121" s="337">
        <v>1.1415525114155251E-4</v>
      </c>
      <c r="N8121" s="345">
        <v>0</v>
      </c>
      <c r="O8121" s="346">
        <v>0</v>
      </c>
      <c r="P8121" s="347">
        <v>0</v>
      </c>
      <c r="Q8121" s="348">
        <v>8.8417329796640146E-3</v>
      </c>
      <c r="R8121" s="346">
        <v>2.5304391213335945E-2</v>
      </c>
      <c r="S8121" s="347">
        <v>6.3284849778902181E-3</v>
      </c>
      <c r="T8121" s="349">
        <v>5.467873194789883E-2</v>
      </c>
      <c r="U8121" s="349">
        <v>0.18787420407079203</v>
      </c>
      <c r="V8121" s="361">
        <v>0</v>
      </c>
    </row>
    <row r="8122" spans="1:22" ht="16" hidden="1" customHeight="1" outlineLevel="1">
      <c r="A8122" s="65">
        <v>8113</v>
      </c>
      <c r="B8122" s="117">
        <v>1</v>
      </c>
      <c r="C8122" s="325">
        <v>1.0527928157678262E-4</v>
      </c>
      <c r="D8122" s="326">
        <v>1.0879698895973028E-4</v>
      </c>
      <c r="E8122" s="327">
        <v>1.0793227078769374E-4</v>
      </c>
      <c r="F8122" s="332">
        <v>0</v>
      </c>
      <c r="G8122" s="326">
        <v>0</v>
      </c>
      <c r="H8122" s="327">
        <v>0</v>
      </c>
      <c r="I8122" s="332">
        <v>2.9199097725590868E-4</v>
      </c>
      <c r="J8122" s="326">
        <v>2.5156601902118664E-4</v>
      </c>
      <c r="K8122" s="327">
        <v>1.9016999414632964E-4</v>
      </c>
      <c r="L8122" s="336">
        <v>5.8741981719495289E-6</v>
      </c>
      <c r="M8122" s="337">
        <v>1.1415525114155251E-4</v>
      </c>
      <c r="N8122" s="345">
        <v>0</v>
      </c>
      <c r="O8122" s="346">
        <v>0</v>
      </c>
      <c r="P8122" s="347">
        <v>0</v>
      </c>
      <c r="Q8122" s="348">
        <v>8.8417329796640146E-3</v>
      </c>
      <c r="R8122" s="346">
        <v>2.364777022215795E-2</v>
      </c>
      <c r="S8122" s="347">
        <v>1.1982623474354468E-2</v>
      </c>
      <c r="T8122" s="349">
        <v>1.8923595926316289E-2</v>
      </c>
      <c r="U8122" s="349">
        <v>0.16566731593271725</v>
      </c>
      <c r="V8122" s="361">
        <v>0</v>
      </c>
    </row>
    <row r="8123" spans="1:22" ht="16" hidden="1" customHeight="1" outlineLevel="1">
      <c r="A8123" s="65">
        <v>8114</v>
      </c>
      <c r="B8123" s="117">
        <v>1</v>
      </c>
      <c r="C8123" s="325">
        <v>9.7416461805731056E-5</v>
      </c>
      <c r="D8123" s="326">
        <v>9.5634808558419098E-5</v>
      </c>
      <c r="E8123" s="327">
        <v>9.4285065394826689E-5</v>
      </c>
      <c r="F8123" s="332">
        <v>0</v>
      </c>
      <c r="G8123" s="326">
        <v>0</v>
      </c>
      <c r="H8123" s="327">
        <v>0</v>
      </c>
      <c r="I8123" s="332">
        <v>2.8976203849823004E-4</v>
      </c>
      <c r="J8123" s="326">
        <v>2.6883035365989554E-4</v>
      </c>
      <c r="K8123" s="327">
        <v>1.8719858798779324E-4</v>
      </c>
      <c r="L8123" s="336">
        <v>2.3496792687798115E-6</v>
      </c>
      <c r="M8123" s="337">
        <v>1.1415525114155251E-4</v>
      </c>
      <c r="N8123" s="345">
        <v>0</v>
      </c>
      <c r="O8123" s="346">
        <v>0</v>
      </c>
      <c r="P8123" s="347">
        <v>0</v>
      </c>
      <c r="Q8123" s="348">
        <v>8.8417329796640146E-3</v>
      </c>
      <c r="R8123" s="346">
        <v>1.7325204123625478E-2</v>
      </c>
      <c r="S8123" s="347">
        <v>1.2931896221038E-2</v>
      </c>
      <c r="T8123" s="349">
        <v>2.4819389632002777E-2</v>
      </c>
      <c r="U8123" s="349">
        <v>0.15112475201928774</v>
      </c>
      <c r="V8123" s="361">
        <v>0</v>
      </c>
    </row>
    <row r="8124" spans="1:22" ht="16" hidden="1" customHeight="1" outlineLevel="1">
      <c r="A8124" s="65">
        <v>8115</v>
      </c>
      <c r="B8124" s="117">
        <v>1</v>
      </c>
      <c r="C8124" s="325">
        <v>9.0103664403401709E-5</v>
      </c>
      <c r="D8124" s="326">
        <v>9.0910421796944034E-5</v>
      </c>
      <c r="E8124" s="327">
        <v>8.6293926115353211E-5</v>
      </c>
      <c r="F8124" s="332">
        <v>0</v>
      </c>
      <c r="G8124" s="326">
        <v>0</v>
      </c>
      <c r="H8124" s="327">
        <v>0</v>
      </c>
      <c r="I8124" s="332">
        <v>2.8530416098287265E-4</v>
      </c>
      <c r="J8124" s="326">
        <v>2.7499618745943448E-4</v>
      </c>
      <c r="K8124" s="327">
        <v>2.0799843109754802E-4</v>
      </c>
      <c r="L8124" s="336">
        <v>1.1748396343899057E-6</v>
      </c>
      <c r="M8124" s="337">
        <v>1.1415525114155251E-4</v>
      </c>
      <c r="N8124" s="345">
        <v>0</v>
      </c>
      <c r="O8124" s="346">
        <v>0</v>
      </c>
      <c r="P8124" s="347">
        <v>0</v>
      </c>
      <c r="Q8124" s="348">
        <v>8.8417329796640146E-3</v>
      </c>
      <c r="R8124" s="346">
        <v>2.9718712334758732E-2</v>
      </c>
      <c r="S8124" s="347">
        <v>1.1666199225459958E-2</v>
      </c>
      <c r="T8124" s="349">
        <v>9.1289708991274567E-3</v>
      </c>
      <c r="U8124" s="349">
        <v>0.13795783604361506</v>
      </c>
      <c r="V8124" s="361">
        <v>0</v>
      </c>
    </row>
    <row r="8125" spans="1:22" ht="16" hidden="1" customHeight="1" outlineLevel="1">
      <c r="A8125" s="65">
        <v>8116</v>
      </c>
      <c r="B8125" s="117">
        <v>1</v>
      </c>
      <c r="C8125" s="325">
        <v>8.7866073403372724E-5</v>
      </c>
      <c r="D8125" s="326">
        <v>8.6011057748006925E-5</v>
      </c>
      <c r="E8125" s="327">
        <v>8.205187653030803E-5</v>
      </c>
      <c r="F8125" s="332">
        <v>0</v>
      </c>
      <c r="G8125" s="326">
        <v>0</v>
      </c>
      <c r="H8125" s="327">
        <v>0</v>
      </c>
      <c r="I8125" s="332">
        <v>2.8307522222519396E-4</v>
      </c>
      <c r="J8125" s="326">
        <v>2.7417407628616263E-4</v>
      </c>
      <c r="K8125" s="327">
        <v>2.1394124341462081E-4</v>
      </c>
      <c r="L8125" s="336">
        <v>1.409807561267887E-5</v>
      </c>
      <c r="M8125" s="337">
        <v>1.1415525114155251E-4</v>
      </c>
      <c r="N8125" s="345">
        <v>0</v>
      </c>
      <c r="O8125" s="346">
        <v>0</v>
      </c>
      <c r="P8125" s="347">
        <v>0</v>
      </c>
      <c r="Q8125" s="348">
        <v>8.8417329796640146E-3</v>
      </c>
      <c r="R8125" s="346">
        <v>3.6854541932083179E-2</v>
      </c>
      <c r="S8125" s="347">
        <v>1.6687489224135186E-2</v>
      </c>
      <c r="T8125" s="349">
        <v>7.6074757492728805E-3</v>
      </c>
      <c r="U8125" s="349">
        <v>0.13275002599353555</v>
      </c>
      <c r="V8125" s="361">
        <v>0</v>
      </c>
    </row>
    <row r="8126" spans="1:22" ht="16" hidden="1" customHeight="1" outlineLevel="1">
      <c r="A8126" s="65">
        <v>8117</v>
      </c>
      <c r="B8126" s="117">
        <v>1</v>
      </c>
      <c r="C8126" s="325">
        <v>8.5447225031833008E-5</v>
      </c>
      <c r="D8126" s="326">
        <v>8.3425282277734561E-5</v>
      </c>
      <c r="E8126" s="327">
        <v>7.9703830735527683E-5</v>
      </c>
      <c r="F8126" s="332">
        <v>0</v>
      </c>
      <c r="G8126" s="326">
        <v>0</v>
      </c>
      <c r="H8126" s="327">
        <v>0</v>
      </c>
      <c r="I8126" s="332">
        <v>2.8084628346751526E-4</v>
      </c>
      <c r="J8126" s="326">
        <v>2.6800824248662374E-4</v>
      </c>
      <c r="K8126" s="327">
        <v>2.1394124341462081E-4</v>
      </c>
      <c r="L8126" s="336">
        <v>3.7594868300476983E-5</v>
      </c>
      <c r="M8126" s="337">
        <v>1.1415525114155251E-4</v>
      </c>
      <c r="N8126" s="345">
        <v>0</v>
      </c>
      <c r="O8126" s="346">
        <v>0</v>
      </c>
      <c r="P8126" s="347">
        <v>0</v>
      </c>
      <c r="Q8126" s="348">
        <v>8.8417329796640146E-3</v>
      </c>
      <c r="R8126" s="346">
        <v>3.3145380774067708E-2</v>
      </c>
      <c r="S8126" s="347">
        <v>1.609613870998311E-2</v>
      </c>
      <c r="T8126" s="349">
        <v>5.5154199182228386E-3</v>
      </c>
      <c r="U8126" s="349">
        <v>0.12547874403682083</v>
      </c>
      <c r="V8126" s="361">
        <v>0</v>
      </c>
    </row>
    <row r="8127" spans="1:22" ht="16" hidden="1" customHeight="1" outlineLevel="1">
      <c r="A8127" s="65">
        <v>8118</v>
      </c>
      <c r="B8127" s="117">
        <v>1</v>
      </c>
      <c r="C8127" s="325">
        <v>8.5284718422892362E-5</v>
      </c>
      <c r="D8127" s="326">
        <v>8.3094769623639599E-5</v>
      </c>
      <c r="E8127" s="327">
        <v>7.9625994963325011E-5</v>
      </c>
      <c r="F8127" s="332">
        <v>0</v>
      </c>
      <c r="G8127" s="326">
        <v>0</v>
      </c>
      <c r="H8127" s="327">
        <v>0</v>
      </c>
      <c r="I8127" s="332">
        <v>2.8307522222519396E-4</v>
      </c>
      <c r="J8127" s="326">
        <v>2.8814996623178411E-4</v>
      </c>
      <c r="K8127" s="327">
        <v>2.2285546189023002E-4</v>
      </c>
      <c r="L8127" s="336">
        <v>9.3987170751192462E-5</v>
      </c>
      <c r="M8127" s="337">
        <v>1.1415525114155251E-4</v>
      </c>
      <c r="N8127" s="345">
        <v>0</v>
      </c>
      <c r="O8127" s="346">
        <v>0</v>
      </c>
      <c r="P8127" s="347">
        <v>0</v>
      </c>
      <c r="Q8127" s="348">
        <v>8.8417329796640146E-3</v>
      </c>
      <c r="R8127" s="346">
        <v>4.42899094732188E-2</v>
      </c>
      <c r="S8127" s="347">
        <v>1.736183570556115E-2</v>
      </c>
      <c r="T8127" s="349">
        <v>6.941821621211504E-3</v>
      </c>
      <c r="U8127" s="349">
        <v>0.12380831439811607</v>
      </c>
      <c r="V8127" s="361">
        <v>0</v>
      </c>
    </row>
    <row r="8128" spans="1:22" ht="16" hidden="1" customHeight="1" outlineLevel="1">
      <c r="A8128" s="65">
        <v>8119</v>
      </c>
      <c r="B8128" s="117">
        <v>1</v>
      </c>
      <c r="C8128" s="325">
        <v>8.7716067302812126E-5</v>
      </c>
      <c r="D8128" s="326">
        <v>8.6905386106146237E-5</v>
      </c>
      <c r="E8128" s="327">
        <v>8.1299464065682294E-5</v>
      </c>
      <c r="F8128" s="332">
        <v>0</v>
      </c>
      <c r="G8128" s="326">
        <v>0</v>
      </c>
      <c r="H8128" s="327">
        <v>0</v>
      </c>
      <c r="I8128" s="332">
        <v>2.8307522222519396E-4</v>
      </c>
      <c r="J8128" s="326">
        <v>2.7581829863270634E-4</v>
      </c>
      <c r="K8128" s="327">
        <v>2.0502702493901164E-4</v>
      </c>
      <c r="L8128" s="336">
        <v>1.8210014333043539E-4</v>
      </c>
      <c r="M8128" s="337">
        <v>1.1415525114155251E-4</v>
      </c>
      <c r="N8128" s="345">
        <v>0</v>
      </c>
      <c r="O8128" s="346">
        <v>1.3610536935444234E-2</v>
      </c>
      <c r="P8128" s="347">
        <v>2.290394177461603E-3</v>
      </c>
      <c r="Q8128" s="348">
        <v>8.8417329796640146E-3</v>
      </c>
      <c r="R8128" s="346">
        <v>5.4614520660015833E-2</v>
      </c>
      <c r="S8128" s="347">
        <v>2.1791775190084309E-2</v>
      </c>
      <c r="T8128" s="349">
        <v>1.0935746389579766E-2</v>
      </c>
      <c r="U8128" s="349">
        <v>0.12164658192449818</v>
      </c>
      <c r="V8128" s="361">
        <v>0</v>
      </c>
    </row>
    <row r="8129" spans="1:22" ht="16" hidden="1" customHeight="1" outlineLevel="1">
      <c r="A8129" s="65">
        <v>8120</v>
      </c>
      <c r="B8129" s="117">
        <v>1</v>
      </c>
      <c r="C8129" s="325">
        <v>9.624141401800635E-5</v>
      </c>
      <c r="D8129" s="326">
        <v>9.6995743016457174E-5</v>
      </c>
      <c r="E8129" s="327">
        <v>9.0211659982887291E-5</v>
      </c>
      <c r="F8129" s="332">
        <v>0</v>
      </c>
      <c r="G8129" s="326">
        <v>0</v>
      </c>
      <c r="H8129" s="327">
        <v>0</v>
      </c>
      <c r="I8129" s="332">
        <v>2.8084628346751526E-4</v>
      </c>
      <c r="J8129" s="326">
        <v>2.8157307684560927E-4</v>
      </c>
      <c r="K8129" s="327">
        <v>1.9016999414632964E-4</v>
      </c>
      <c r="L8129" s="336">
        <v>1.5860335064263727E-4</v>
      </c>
      <c r="M8129" s="337">
        <v>1.1415525114155251E-4</v>
      </c>
      <c r="N8129" s="345">
        <v>3.8583215363708744E-3</v>
      </c>
      <c r="O8129" s="346">
        <v>0.1124244226289319</v>
      </c>
      <c r="P8129" s="347">
        <v>7.3897349028781867E-2</v>
      </c>
      <c r="Q8129" s="348">
        <v>8.8417329796640146E-3</v>
      </c>
      <c r="R8129" s="346">
        <v>5.4536039690580407E-2</v>
      </c>
      <c r="S8129" s="347">
        <v>2.8436684416869036E-2</v>
      </c>
      <c r="T8129" s="349">
        <v>2.8908407847236951E-2</v>
      </c>
      <c r="U8129" s="349">
        <v>0.12980220898405662</v>
      </c>
      <c r="V8129" s="361">
        <v>0</v>
      </c>
    </row>
    <row r="8130" spans="1:22" ht="16" hidden="1" customHeight="1" outlineLevel="1">
      <c r="A8130" s="65">
        <v>8121</v>
      </c>
      <c r="B8130" s="117">
        <v>1</v>
      </c>
      <c r="C8130" s="325">
        <v>1.1066075043439423E-4</v>
      </c>
      <c r="D8130" s="326">
        <v>1.0683335495598962E-4</v>
      </c>
      <c r="E8130" s="327">
        <v>1.0121244912086377E-4</v>
      </c>
      <c r="F8130" s="332">
        <v>0</v>
      </c>
      <c r="G8130" s="326">
        <v>0</v>
      </c>
      <c r="H8130" s="327">
        <v>0</v>
      </c>
      <c r="I8130" s="332">
        <v>2.7861734470983657E-4</v>
      </c>
      <c r="J8130" s="326">
        <v>2.7951779891242972E-4</v>
      </c>
      <c r="K8130" s="327">
        <v>1.8125577567072043E-4</v>
      </c>
      <c r="L8130" s="336">
        <v>1.4685495429873823E-4</v>
      </c>
      <c r="M8130" s="337">
        <v>1.1415525114155251E-4</v>
      </c>
      <c r="N8130" s="345">
        <v>2.5865044373449192E-2</v>
      </c>
      <c r="O8130" s="346">
        <v>0.23973629400933455</v>
      </c>
      <c r="P8130" s="347">
        <v>0.17577362079677686</v>
      </c>
      <c r="Q8130" s="348">
        <v>8.8417329796640146E-3</v>
      </c>
      <c r="R8130" s="346">
        <v>4.8993033287017582E-2</v>
      </c>
      <c r="S8130" s="347">
        <v>2.8395186433232092E-2</v>
      </c>
      <c r="T8130" s="349">
        <v>5.1350461307591945E-2</v>
      </c>
      <c r="U8130" s="349">
        <v>0.18040640098011201</v>
      </c>
      <c r="V8130" s="361">
        <v>0</v>
      </c>
    </row>
    <row r="8131" spans="1:22" ht="16" hidden="1" customHeight="1" outlineLevel="1">
      <c r="A8131" s="65">
        <v>8122</v>
      </c>
      <c r="B8131" s="117">
        <v>1</v>
      </c>
      <c r="C8131" s="325">
        <v>1.209174175602254E-4</v>
      </c>
      <c r="D8131" s="326">
        <v>1.1002182997196455E-4</v>
      </c>
      <c r="E8131" s="327">
        <v>1.1287484232256289E-4</v>
      </c>
      <c r="F8131" s="332">
        <v>0</v>
      </c>
      <c r="G8131" s="326">
        <v>0</v>
      </c>
      <c r="H8131" s="327">
        <v>0</v>
      </c>
      <c r="I8131" s="332">
        <v>2.8084628346751526E-4</v>
      </c>
      <c r="J8131" s="326">
        <v>2.232031835433078E-4</v>
      </c>
      <c r="K8131" s="327">
        <v>1.7828436951218402E-4</v>
      </c>
      <c r="L8131" s="336">
        <v>1.644775488145868E-4</v>
      </c>
      <c r="M8131" s="337">
        <v>1.1415525114155251E-4</v>
      </c>
      <c r="N8131" s="345">
        <v>5.3587799116262144E-2</v>
      </c>
      <c r="O8131" s="346">
        <v>0.31440540995675575</v>
      </c>
      <c r="P8131" s="347">
        <v>0.20305576787748789</v>
      </c>
      <c r="Q8131" s="348">
        <v>8.8417329796640146E-3</v>
      </c>
      <c r="R8131" s="346">
        <v>4.5878910687742129E-2</v>
      </c>
      <c r="S8131" s="347">
        <v>3.2467203685223781E-2</v>
      </c>
      <c r="T8131" s="349">
        <v>8.1495083964085738E-2</v>
      </c>
      <c r="U8131" s="349">
        <v>0.28407129914678853</v>
      </c>
      <c r="V8131" s="361">
        <v>4.0430345271325156E-2</v>
      </c>
    </row>
    <row r="8132" spans="1:22" ht="16" hidden="1" customHeight="1" outlineLevel="1">
      <c r="A8132" s="65">
        <v>8123</v>
      </c>
      <c r="B8132" s="117">
        <v>1</v>
      </c>
      <c r="C8132" s="325">
        <v>1.2599887421671581E-4</v>
      </c>
      <c r="D8132" s="326">
        <v>1.0770824139329982E-4</v>
      </c>
      <c r="E8132" s="327">
        <v>1.2246161493219097E-4</v>
      </c>
      <c r="F8132" s="332">
        <v>0</v>
      </c>
      <c r="G8132" s="326">
        <v>0</v>
      </c>
      <c r="H8132" s="327">
        <v>0</v>
      </c>
      <c r="I8132" s="332">
        <v>2.8530416098287265E-4</v>
      </c>
      <c r="J8132" s="326">
        <v>1.294825097903167E-4</v>
      </c>
      <c r="K8132" s="327">
        <v>1.6937015103657481E-4</v>
      </c>
      <c r="L8132" s="336">
        <v>1.8797434150238492E-4</v>
      </c>
      <c r="M8132" s="337">
        <v>1.1415525114155251E-4</v>
      </c>
      <c r="N8132" s="345">
        <v>6.0732838998430426E-2</v>
      </c>
      <c r="O8132" s="346">
        <v>0.35970146652125201</v>
      </c>
      <c r="P8132" s="347">
        <v>0.21721179028200135</v>
      </c>
      <c r="Q8132" s="348">
        <v>8.8417329796640146E-3</v>
      </c>
      <c r="R8132" s="346">
        <v>5.2665960328105811E-2</v>
      </c>
      <c r="S8132" s="347">
        <v>4.0969160421738628E-2</v>
      </c>
      <c r="T8132" s="349">
        <v>6.1240179781646691E-2</v>
      </c>
      <c r="U8132" s="349">
        <v>0.29655039115358284</v>
      </c>
      <c r="V8132" s="361">
        <v>9.0095455661557119E-2</v>
      </c>
    </row>
    <row r="8133" spans="1:22" ht="16" hidden="1" customHeight="1" outlineLevel="1">
      <c r="A8133" s="65">
        <v>8124</v>
      </c>
      <c r="B8133" s="117">
        <v>1</v>
      </c>
      <c r="C8133" s="325">
        <v>1.2374878270830677E-4</v>
      </c>
      <c r="D8133" s="326">
        <v>1.0259501621524244E-4</v>
      </c>
      <c r="E8133" s="327">
        <v>1.2357726100042915E-4</v>
      </c>
      <c r="F8133" s="332">
        <v>0</v>
      </c>
      <c r="G8133" s="326">
        <v>0</v>
      </c>
      <c r="H8133" s="327">
        <v>0</v>
      </c>
      <c r="I8133" s="332">
        <v>2.8307522222519396E-4</v>
      </c>
      <c r="J8133" s="326">
        <v>0</v>
      </c>
      <c r="K8133" s="327">
        <v>1.5451312024389281E-4</v>
      </c>
      <c r="L8133" s="336">
        <v>2.0677177565262342E-4</v>
      </c>
      <c r="M8133" s="337">
        <v>1.1415525114155251E-4</v>
      </c>
      <c r="N8133" s="345">
        <v>6.3019251760724287E-2</v>
      </c>
      <c r="O8133" s="346">
        <v>0.3526526347137236</v>
      </c>
      <c r="P8133" s="347">
        <v>0.22593268987930465</v>
      </c>
      <c r="Q8133" s="348">
        <v>4.4208664898320073E-2</v>
      </c>
      <c r="R8133" s="346">
        <v>5.50779717943485E-2</v>
      </c>
      <c r="S8133" s="347">
        <v>3.8520762397856442E-2</v>
      </c>
      <c r="T8133" s="349">
        <v>4.6881069304894135E-2</v>
      </c>
      <c r="U8133" s="349">
        <v>0.20320285252008261</v>
      </c>
      <c r="V8133" s="361">
        <v>0.13194048510660336</v>
      </c>
    </row>
    <row r="8134" spans="1:22" ht="16" hidden="1" customHeight="1" outlineLevel="1">
      <c r="A8134" s="65">
        <v>8125</v>
      </c>
      <c r="B8134" s="117">
        <v>1</v>
      </c>
      <c r="C8134" s="325">
        <v>1.1766103512722234E-4</v>
      </c>
      <c r="D8134" s="326">
        <v>1.0459753406064133E-4</v>
      </c>
      <c r="E8134" s="327">
        <v>1.2106057103254302E-4</v>
      </c>
      <c r="F8134" s="332">
        <v>0</v>
      </c>
      <c r="G8134" s="326">
        <v>0</v>
      </c>
      <c r="H8134" s="327">
        <v>0</v>
      </c>
      <c r="I8134" s="332">
        <v>2.6078583464840701E-4</v>
      </c>
      <c r="J8134" s="326">
        <v>0</v>
      </c>
      <c r="K8134" s="327">
        <v>1.5748452640242924E-4</v>
      </c>
      <c r="L8134" s="336">
        <v>1.8797434150238492E-4</v>
      </c>
      <c r="M8134" s="337">
        <v>1.1415525114155251E-4</v>
      </c>
      <c r="N8134" s="345">
        <v>5.3016195925688681E-2</v>
      </c>
      <c r="O8134" s="346">
        <v>0.29428659410381752</v>
      </c>
      <c r="P8134" s="347">
        <v>0.16410305417680157</v>
      </c>
      <c r="Q8134" s="348">
        <v>6.1892130857648102E-2</v>
      </c>
      <c r="R8134" s="346">
        <v>5.1302265729760994E-2</v>
      </c>
      <c r="S8134" s="347">
        <v>4.4449827159578258E-2</v>
      </c>
      <c r="T8134" s="349">
        <v>2.7672193037980103E-2</v>
      </c>
      <c r="U8134" s="349">
        <v>0.1886602886066531</v>
      </c>
      <c r="V8134" s="361">
        <v>0.15568397015934873</v>
      </c>
    </row>
    <row r="8135" spans="1:22" ht="16" hidden="1" customHeight="1" outlineLevel="1">
      <c r="A8135" s="65">
        <v>8126</v>
      </c>
      <c r="B8135" s="117">
        <v>1</v>
      </c>
      <c r="C8135" s="325">
        <v>1.0829815435056474E-4</v>
      </c>
      <c r="D8135" s="326">
        <v>1.1163550940078114E-4</v>
      </c>
      <c r="E8135" s="327">
        <v>1.1514505234514057E-4</v>
      </c>
      <c r="F8135" s="332">
        <v>0</v>
      </c>
      <c r="G8135" s="326">
        <v>0</v>
      </c>
      <c r="H8135" s="327">
        <v>0</v>
      </c>
      <c r="I8135" s="332">
        <v>2.1843599825251188E-4</v>
      </c>
      <c r="J8135" s="326">
        <v>0</v>
      </c>
      <c r="K8135" s="327">
        <v>1.663987448780384E-4</v>
      </c>
      <c r="L8135" s="336">
        <v>1.9032402077116473E-4</v>
      </c>
      <c r="M8135" s="337">
        <v>1.1415525114155251E-4</v>
      </c>
      <c r="N8135" s="345">
        <v>3.3010084255617481E-2</v>
      </c>
      <c r="O8135" s="346">
        <v>0.21218528553323909</v>
      </c>
      <c r="P8135" s="347">
        <v>9.5419244524955232E-2</v>
      </c>
      <c r="Q8135" s="348">
        <v>4.4208664898320073E-2</v>
      </c>
      <c r="R8135" s="346">
        <v>5.4766413006416124E-2</v>
      </c>
      <c r="S8135" s="347">
        <v>5.1686086900515057E-2</v>
      </c>
      <c r="T8135" s="349">
        <v>1.3027802220629809E-2</v>
      </c>
      <c r="U8135" s="349">
        <v>0.15760994944014142</v>
      </c>
      <c r="V8135" s="361">
        <v>8.7621857861849908E-2</v>
      </c>
    </row>
    <row r="8136" spans="1:22" ht="16" hidden="1" customHeight="1" outlineLevel="1">
      <c r="A8136" s="65">
        <v>8127</v>
      </c>
      <c r="B8136" s="117">
        <v>1</v>
      </c>
      <c r="C8136" s="325">
        <v>1.0276667939239254E-4</v>
      </c>
      <c r="D8136" s="326">
        <v>1.0588070083536295E-4</v>
      </c>
      <c r="E8136" s="327">
        <v>1.0955384937524922E-4</v>
      </c>
      <c r="F8136" s="332">
        <v>0</v>
      </c>
      <c r="G8136" s="326">
        <v>0</v>
      </c>
      <c r="H8136" s="327">
        <v>0</v>
      </c>
      <c r="I8136" s="332">
        <v>2.1397812073715446E-4</v>
      </c>
      <c r="J8136" s="326">
        <v>0</v>
      </c>
      <c r="K8136" s="327">
        <v>1.663987448780384E-4</v>
      </c>
      <c r="L8136" s="336">
        <v>2.1382081345896285E-4</v>
      </c>
      <c r="M8136" s="337">
        <v>1.1415525114155251E-4</v>
      </c>
      <c r="N8136" s="345">
        <v>9.574353442105504E-3</v>
      </c>
      <c r="O8136" s="346">
        <v>9.5556579591631899E-2</v>
      </c>
      <c r="P8136" s="347">
        <v>3.9757018303051131E-2</v>
      </c>
      <c r="Q8136" s="348">
        <v>3.5366931918656058E-2</v>
      </c>
      <c r="R8136" s="346">
        <v>5.1396544167158477E-2</v>
      </c>
      <c r="S8136" s="347">
        <v>3.9070614928371564E-2</v>
      </c>
      <c r="T8136" s="349">
        <v>1.0270092261518388E-2</v>
      </c>
      <c r="U8136" s="349">
        <v>0.14817693500980877</v>
      </c>
      <c r="V8136" s="361">
        <v>4.9631518321347053E-2</v>
      </c>
    </row>
    <row r="8137" spans="1:22" ht="16" hidden="1" customHeight="1" outlineLevel="1">
      <c r="A8137" s="65">
        <v>8128</v>
      </c>
      <c r="B8137" s="117">
        <v>1</v>
      </c>
      <c r="C8137" s="325">
        <v>1.0217915549853017E-4</v>
      </c>
      <c r="D8137" s="326">
        <v>1.0998294613030632E-4</v>
      </c>
      <c r="E8137" s="327">
        <v>1.0864576536621816E-4</v>
      </c>
      <c r="F8137" s="332">
        <v>0</v>
      </c>
      <c r="G8137" s="326">
        <v>0</v>
      </c>
      <c r="H8137" s="327">
        <v>0</v>
      </c>
      <c r="I8137" s="332">
        <v>2.3403856955626272E-4</v>
      </c>
      <c r="J8137" s="326">
        <v>0</v>
      </c>
      <c r="K8137" s="327">
        <v>1.8422718182925681E-4</v>
      </c>
      <c r="L8137" s="336">
        <v>2.2321953053408208E-4</v>
      </c>
      <c r="M8137" s="337">
        <v>1.1415525114155251E-4</v>
      </c>
      <c r="N8137" s="345">
        <v>1.429007976433657E-4</v>
      </c>
      <c r="O8137" s="346">
        <v>6.345244576793899E-3</v>
      </c>
      <c r="P8137" s="347">
        <v>1.7381784253793272E-3</v>
      </c>
      <c r="Q8137" s="348">
        <v>2.6525198938992044E-2</v>
      </c>
      <c r="R8137" s="346">
        <v>4.7919217697538048E-2</v>
      </c>
      <c r="S8137" s="347">
        <v>3.67726492188361E-2</v>
      </c>
      <c r="T8137" s="349">
        <v>1.1221026730177499E-2</v>
      </c>
      <c r="U8137" s="349">
        <v>0.14906128011265246</v>
      </c>
      <c r="V8137" s="361">
        <v>0</v>
      </c>
    </row>
    <row r="8138" spans="1:22" ht="16" hidden="1" customHeight="1" outlineLevel="1">
      <c r="A8138" s="65">
        <v>8129</v>
      </c>
      <c r="B8138" s="117">
        <v>1</v>
      </c>
      <c r="C8138" s="325">
        <v>1.0276667939239254E-4</v>
      </c>
      <c r="D8138" s="326">
        <v>1.1188825437155965E-4</v>
      </c>
      <c r="E8138" s="327">
        <v>1.1147379842291494E-4</v>
      </c>
      <c r="F8138" s="332">
        <v>0</v>
      </c>
      <c r="G8138" s="326">
        <v>0</v>
      </c>
      <c r="H8138" s="327">
        <v>0</v>
      </c>
      <c r="I8138" s="332">
        <v>2.407253858292988E-4</v>
      </c>
      <c r="J8138" s="326">
        <v>0</v>
      </c>
      <c r="K8138" s="327">
        <v>1.8719858798779324E-4</v>
      </c>
      <c r="L8138" s="336">
        <v>2.2321953053408208E-4</v>
      </c>
      <c r="M8138" s="337">
        <v>1.1415525114155251E-4</v>
      </c>
      <c r="N8138" s="345">
        <v>0</v>
      </c>
      <c r="O8138" s="346">
        <v>0</v>
      </c>
      <c r="P8138" s="347">
        <v>0</v>
      </c>
      <c r="Q8138" s="348">
        <v>2.6525198938992044E-2</v>
      </c>
      <c r="R8138" s="346">
        <v>7.6594510157630191E-2</v>
      </c>
      <c r="S8138" s="347">
        <v>5.673331526262617E-2</v>
      </c>
      <c r="T8138" s="349">
        <v>4.3457705217721333E-2</v>
      </c>
      <c r="U8138" s="349">
        <v>0.17156294995167515</v>
      </c>
      <c r="V8138" s="361">
        <v>0</v>
      </c>
    </row>
    <row r="8139" spans="1:22" ht="16" hidden="1" customHeight="1" outlineLevel="1">
      <c r="A8139" s="65">
        <v>8130</v>
      </c>
      <c r="B8139" s="117">
        <v>1</v>
      </c>
      <c r="C8139" s="325">
        <v>1.0799189189525351E-4</v>
      </c>
      <c r="D8139" s="326">
        <v>1.1939283581159822E-4</v>
      </c>
      <c r="E8139" s="327">
        <v>1.213200236065519E-4</v>
      </c>
      <c r="F8139" s="332">
        <v>0</v>
      </c>
      <c r="G8139" s="326">
        <v>0</v>
      </c>
      <c r="H8139" s="327">
        <v>0</v>
      </c>
      <c r="I8139" s="332">
        <v>2.4964114086001353E-4</v>
      </c>
      <c r="J8139" s="326">
        <v>1.6031167878801115E-4</v>
      </c>
      <c r="K8139" s="327">
        <v>2.0502702493901164E-4</v>
      </c>
      <c r="L8139" s="336">
        <v>1.644775488145868E-4</v>
      </c>
      <c r="M8139" s="337">
        <v>1.1415525114155251E-4</v>
      </c>
      <c r="N8139" s="345">
        <v>0</v>
      </c>
      <c r="O8139" s="346">
        <v>0</v>
      </c>
      <c r="P8139" s="347">
        <v>0</v>
      </c>
      <c r="Q8139" s="348">
        <v>2.6525198938992044E-2</v>
      </c>
      <c r="R8139" s="346">
        <v>7.9104450743765681E-2</v>
      </c>
      <c r="S8139" s="347">
        <v>4.5425038269697675E-2</v>
      </c>
      <c r="T8139" s="349">
        <v>7.7025691961387907E-2</v>
      </c>
      <c r="U8139" s="349">
        <v>0.2363166635932295</v>
      </c>
      <c r="V8139" s="361">
        <v>0</v>
      </c>
    </row>
    <row r="8140" spans="1:22" ht="16" hidden="1" customHeight="1" outlineLevel="1">
      <c r="A8140" s="65">
        <v>8131</v>
      </c>
      <c r="B8140" s="117">
        <v>1</v>
      </c>
      <c r="C8140" s="325">
        <v>1.2014238604066229E-4</v>
      </c>
      <c r="D8140" s="326">
        <v>1.3597679427883373E-4</v>
      </c>
      <c r="E8140" s="327">
        <v>1.3395536396078431E-4</v>
      </c>
      <c r="F8140" s="332">
        <v>0</v>
      </c>
      <c r="G8140" s="326">
        <v>0</v>
      </c>
      <c r="H8140" s="327">
        <v>0</v>
      </c>
      <c r="I8140" s="332">
        <v>2.5855689589072831E-4</v>
      </c>
      <c r="J8140" s="326">
        <v>1.8867451426589002E-4</v>
      </c>
      <c r="K8140" s="327">
        <v>2.0205561878047524E-4</v>
      </c>
      <c r="L8140" s="336">
        <v>1.1748396343899057E-4</v>
      </c>
      <c r="M8140" s="337">
        <v>1.1415525114155251E-4</v>
      </c>
      <c r="N8140" s="345">
        <v>0</v>
      </c>
      <c r="O8140" s="346">
        <v>0</v>
      </c>
      <c r="P8140" s="347">
        <v>0</v>
      </c>
      <c r="Q8140" s="348">
        <v>1.7683465959328029E-2</v>
      </c>
      <c r="R8140" s="346">
        <v>8.4191046672944969E-2</v>
      </c>
      <c r="S8140" s="347">
        <v>3.9454475524338908E-2</v>
      </c>
      <c r="T8140" s="349">
        <v>0.10945255734266358</v>
      </c>
      <c r="U8140" s="349">
        <v>0.39657964834190201</v>
      </c>
      <c r="V8140" s="361">
        <v>0</v>
      </c>
    </row>
    <row r="8141" spans="1:22" ht="16" hidden="1" customHeight="1" outlineLevel="1">
      <c r="A8141" s="65">
        <v>8132</v>
      </c>
      <c r="B8141" s="117">
        <v>1</v>
      </c>
      <c r="C8141" s="325">
        <v>1.2278624356304292E-4</v>
      </c>
      <c r="D8141" s="326">
        <v>1.4027345878206825E-4</v>
      </c>
      <c r="E8141" s="327">
        <v>1.3509695528642339E-4</v>
      </c>
      <c r="F8141" s="332">
        <v>0</v>
      </c>
      <c r="G8141" s="326">
        <v>0</v>
      </c>
      <c r="H8141" s="327">
        <v>0</v>
      </c>
      <c r="I8141" s="332">
        <v>2.5632795713304962E-4</v>
      </c>
      <c r="J8141" s="326">
        <v>2.030614597981474E-4</v>
      </c>
      <c r="K8141" s="327">
        <v>1.9908421262193881E-4</v>
      </c>
      <c r="L8141" s="336">
        <v>8.811297257924293E-5</v>
      </c>
      <c r="M8141" s="337">
        <v>1.1415525114155251E-4</v>
      </c>
      <c r="N8141" s="345">
        <v>0</v>
      </c>
      <c r="O8141" s="346">
        <v>0</v>
      </c>
      <c r="P8141" s="347">
        <v>0</v>
      </c>
      <c r="Q8141" s="348">
        <v>1.7683465959328029E-2</v>
      </c>
      <c r="R8141" s="346">
        <v>8.1397326185099969E-2</v>
      </c>
      <c r="S8141" s="347">
        <v>3.5698882521241725E-2</v>
      </c>
      <c r="T8141" s="349">
        <v>0.117535500326266</v>
      </c>
      <c r="U8141" s="349">
        <v>0.41613350117144571</v>
      </c>
      <c r="V8141" s="361">
        <v>0</v>
      </c>
    </row>
    <row r="8142" spans="1:22" ht="16" hidden="1" customHeight="1" outlineLevel="1">
      <c r="A8142" s="65">
        <v>8133</v>
      </c>
      <c r="B8142" s="117">
        <v>1</v>
      </c>
      <c r="C8142" s="325">
        <v>1.204673992585436E-4</v>
      </c>
      <c r="D8142" s="326">
        <v>1.4175104476508104E-4</v>
      </c>
      <c r="E8142" s="327">
        <v>1.3525262683082871E-4</v>
      </c>
      <c r="F8142" s="332">
        <v>0</v>
      </c>
      <c r="G8142" s="326">
        <v>0</v>
      </c>
      <c r="H8142" s="327">
        <v>0</v>
      </c>
      <c r="I8142" s="332">
        <v>2.6078583464840701E-4</v>
      </c>
      <c r="J8142" s="326">
        <v>2.1169362711750188E-4</v>
      </c>
      <c r="K8142" s="327">
        <v>2.1394124341462081E-4</v>
      </c>
      <c r="L8142" s="336">
        <v>5.8741981719495287E-5</v>
      </c>
      <c r="M8142" s="337">
        <v>1.1415525114155251E-4</v>
      </c>
      <c r="N8142" s="345">
        <v>0</v>
      </c>
      <c r="O8142" s="346">
        <v>0</v>
      </c>
      <c r="P8142" s="347">
        <v>0</v>
      </c>
      <c r="Q8142" s="348">
        <v>8.8417329796640146E-3</v>
      </c>
      <c r="R8142" s="346">
        <v>8.4778958200161042E-2</v>
      </c>
      <c r="S8142" s="347">
        <v>2.8187696515047354E-2</v>
      </c>
      <c r="T8142" s="349">
        <v>0.11030839836445677</v>
      </c>
      <c r="U8142" s="349">
        <v>0.37555188700761877</v>
      </c>
      <c r="V8142" s="361">
        <v>0</v>
      </c>
    </row>
    <row r="8143" spans="1:22" ht="16" hidden="1" customHeight="1" outlineLevel="1">
      <c r="A8143" s="65">
        <v>8134</v>
      </c>
      <c r="B8143" s="117">
        <v>1</v>
      </c>
      <c r="C8143" s="325">
        <v>1.1143578195395733E-4</v>
      </c>
      <c r="D8143" s="326">
        <v>1.3850424398661874E-4</v>
      </c>
      <c r="E8143" s="327">
        <v>1.2727446018005568E-4</v>
      </c>
      <c r="F8143" s="332">
        <v>0</v>
      </c>
      <c r="G8143" s="326">
        <v>0</v>
      </c>
      <c r="H8143" s="327">
        <v>0</v>
      </c>
      <c r="I8143" s="332">
        <v>2.6970158967912179E-4</v>
      </c>
      <c r="J8143" s="326">
        <v>2.3512379555574967E-4</v>
      </c>
      <c r="K8143" s="327">
        <v>2.3474108652437564E-4</v>
      </c>
      <c r="L8143" s="336">
        <v>3.7594868300476983E-5</v>
      </c>
      <c r="M8143" s="337">
        <v>1.1415525114155251E-4</v>
      </c>
      <c r="N8143" s="345">
        <v>0</v>
      </c>
      <c r="O8143" s="346">
        <v>0</v>
      </c>
      <c r="P8143" s="347">
        <v>0</v>
      </c>
      <c r="Q8143" s="348">
        <v>8.8417329796640146E-3</v>
      </c>
      <c r="R8143" s="346">
        <v>7.991608142934499E-2</v>
      </c>
      <c r="S8143" s="347">
        <v>2.7871272266152845E-2</v>
      </c>
      <c r="T8143" s="349">
        <v>7.8071719876912943E-2</v>
      </c>
      <c r="U8143" s="349">
        <v>0.2436862061169269</v>
      </c>
      <c r="V8143" s="361">
        <v>0</v>
      </c>
    </row>
    <row r="8144" spans="1:22" ht="16" hidden="1" customHeight="1" outlineLevel="1">
      <c r="A8144" s="65">
        <v>8135</v>
      </c>
      <c r="B8144" s="117">
        <v>1</v>
      </c>
      <c r="C8144" s="325">
        <v>1.0436674446503897E-4</v>
      </c>
      <c r="D8144" s="326">
        <v>1.2934709927610536E-4</v>
      </c>
      <c r="E8144" s="327">
        <v>1.1677960356139651E-4</v>
      </c>
      <c r="F8144" s="332">
        <v>0</v>
      </c>
      <c r="G8144" s="326">
        <v>0</v>
      </c>
      <c r="H8144" s="327">
        <v>0</v>
      </c>
      <c r="I8144" s="332">
        <v>2.7638840595215787E-4</v>
      </c>
      <c r="J8144" s="326">
        <v>2.5197707460782265E-4</v>
      </c>
      <c r="K8144" s="327">
        <v>2.2879827420730281E-4</v>
      </c>
      <c r="L8144" s="336">
        <v>2.3496792687798115E-5</v>
      </c>
      <c r="M8144" s="337">
        <v>1.1415525114155251E-4</v>
      </c>
      <c r="N8144" s="345">
        <v>0</v>
      </c>
      <c r="O8144" s="346">
        <v>0</v>
      </c>
      <c r="P8144" s="347">
        <v>0</v>
      </c>
      <c r="Q8144" s="348">
        <v>8.8417329796640146E-3</v>
      </c>
      <c r="R8144" s="346">
        <v>8.1282823411657698E-2</v>
      </c>
      <c r="S8144" s="347">
        <v>2.379925501416115E-2</v>
      </c>
      <c r="T8144" s="349">
        <v>1.8257941798254913E-2</v>
      </c>
      <c r="U8144" s="349">
        <v>0.19544026772845466</v>
      </c>
      <c r="V8144" s="361">
        <v>0</v>
      </c>
    </row>
    <row r="8145" spans="1:22" ht="16" hidden="1" customHeight="1" outlineLevel="1">
      <c r="A8145" s="65">
        <v>8136</v>
      </c>
      <c r="B8145" s="117">
        <v>1</v>
      </c>
      <c r="C8145" s="325">
        <v>9.6541426219127547E-5</v>
      </c>
      <c r="D8145" s="326">
        <v>1.1705980531210436E-4</v>
      </c>
      <c r="E8145" s="327">
        <v>1.080101065598964E-4</v>
      </c>
      <c r="F8145" s="332">
        <v>0</v>
      </c>
      <c r="G8145" s="326">
        <v>0</v>
      </c>
      <c r="H8145" s="327">
        <v>0</v>
      </c>
      <c r="I8145" s="332">
        <v>2.8307522222519396E-4</v>
      </c>
      <c r="J8145" s="326">
        <v>2.6759718689998779E-4</v>
      </c>
      <c r="K8145" s="327">
        <v>2.4068389884144843E-4</v>
      </c>
      <c r="L8145" s="336">
        <v>9.3987170751192458E-6</v>
      </c>
      <c r="M8145" s="337">
        <v>1.1415525114155251E-4</v>
      </c>
      <c r="N8145" s="345">
        <v>0</v>
      </c>
      <c r="O8145" s="346">
        <v>0</v>
      </c>
      <c r="P8145" s="347">
        <v>0</v>
      </c>
      <c r="Q8145" s="348">
        <v>8.8417329796640146E-3</v>
      </c>
      <c r="R8145" s="346">
        <v>8.3498764325194402E-2</v>
      </c>
      <c r="S8145" s="347">
        <v>2.4115679263055662E-2</v>
      </c>
      <c r="T8145" s="349">
        <v>1.2932708773763898E-2</v>
      </c>
      <c r="U8145" s="349">
        <v>0.17244729505451881</v>
      </c>
      <c r="V8145" s="361">
        <v>0</v>
      </c>
    </row>
    <row r="8146" spans="1:22" ht="16" hidden="1" customHeight="1" outlineLevel="1">
      <c r="A8146" s="65">
        <v>8137</v>
      </c>
      <c r="B8146" s="117">
        <v>1</v>
      </c>
      <c r="C8146" s="325">
        <v>8.9703648135240103E-5</v>
      </c>
      <c r="D8146" s="326">
        <v>1.084470343848062E-4</v>
      </c>
      <c r="E8146" s="327">
        <v>9.8047127717955439E-5</v>
      </c>
      <c r="F8146" s="332">
        <v>0</v>
      </c>
      <c r="G8146" s="326">
        <v>0</v>
      </c>
      <c r="H8146" s="327">
        <v>0</v>
      </c>
      <c r="I8146" s="332">
        <v>2.8753309974055135E-4</v>
      </c>
      <c r="J8146" s="326">
        <v>2.8075096567233747E-4</v>
      </c>
      <c r="K8146" s="327">
        <v>2.3474108652437564E-4</v>
      </c>
      <c r="L8146" s="336">
        <v>5.8741981719495289E-6</v>
      </c>
      <c r="M8146" s="337">
        <v>1.1415525114155251E-4</v>
      </c>
      <c r="N8146" s="345">
        <v>0</v>
      </c>
      <c r="O8146" s="346">
        <v>0</v>
      </c>
      <c r="P8146" s="347">
        <v>0</v>
      </c>
      <c r="Q8146" s="348">
        <v>8.8417329796640146E-3</v>
      </c>
      <c r="R8146" s="346">
        <v>7.2022199172968357E-2</v>
      </c>
      <c r="S8146" s="347">
        <v>3.2892562264828069E-2</v>
      </c>
      <c r="T8146" s="349">
        <v>6.8467281743455934E-3</v>
      </c>
      <c r="U8146" s="349">
        <v>0.16134385098548146</v>
      </c>
      <c r="V8146" s="361">
        <v>0</v>
      </c>
    </row>
    <row r="8147" spans="1:22" ht="16" hidden="1" customHeight="1" outlineLevel="1">
      <c r="A8147" s="65">
        <v>8138</v>
      </c>
      <c r="B8147" s="117">
        <v>1</v>
      </c>
      <c r="C8147" s="325">
        <v>8.3097129456383582E-5</v>
      </c>
      <c r="D8147" s="326">
        <v>9.520708630017855E-5</v>
      </c>
      <c r="E8147" s="327">
        <v>8.663121446156475E-5</v>
      </c>
      <c r="F8147" s="332">
        <v>0</v>
      </c>
      <c r="G8147" s="326">
        <v>0</v>
      </c>
      <c r="H8147" s="327">
        <v>0</v>
      </c>
      <c r="I8147" s="332">
        <v>2.8976203849823004E-4</v>
      </c>
      <c r="J8147" s="326">
        <v>2.8568363271196855E-4</v>
      </c>
      <c r="K8147" s="327">
        <v>2.3771249268291205E-4</v>
      </c>
      <c r="L8147" s="336">
        <v>2.3496792687798115E-6</v>
      </c>
      <c r="M8147" s="337">
        <v>1.1415525114155251E-4</v>
      </c>
      <c r="N8147" s="345">
        <v>0</v>
      </c>
      <c r="O8147" s="346">
        <v>0</v>
      </c>
      <c r="P8147" s="347">
        <v>0</v>
      </c>
      <c r="Q8147" s="348">
        <v>8.8417329796640146E-3</v>
      </c>
      <c r="R8147" s="346">
        <v>6.864520330218675E-2</v>
      </c>
      <c r="S8147" s="347">
        <v>5.1354103031419483E-2</v>
      </c>
      <c r="T8147" s="349">
        <v>8.1780364304683464E-3</v>
      </c>
      <c r="U8147" s="349">
        <v>0.15014214634946138</v>
      </c>
      <c r="V8147" s="361">
        <v>0</v>
      </c>
    </row>
    <row r="8148" spans="1:22" ht="16" hidden="1" customHeight="1" outlineLevel="1">
      <c r="A8148" s="65">
        <v>8139</v>
      </c>
      <c r="B8148" s="117">
        <v>1</v>
      </c>
      <c r="C8148" s="325">
        <v>7.7459400176980954E-5</v>
      </c>
      <c r="D8148" s="326">
        <v>8.8363530168329899E-5</v>
      </c>
      <c r="E8148" s="327">
        <v>7.9081144557906373E-5</v>
      </c>
      <c r="F8148" s="332">
        <v>0</v>
      </c>
      <c r="G8148" s="326">
        <v>0</v>
      </c>
      <c r="H8148" s="327">
        <v>0</v>
      </c>
      <c r="I8148" s="332">
        <v>2.8976203849823004E-4</v>
      </c>
      <c r="J8148" s="326">
        <v>2.8856102181842001E-4</v>
      </c>
      <c r="K8148" s="327">
        <v>2.3474108652437564E-4</v>
      </c>
      <c r="L8148" s="336">
        <v>1.1748396343899057E-6</v>
      </c>
      <c r="M8148" s="337">
        <v>1.1415525114155251E-4</v>
      </c>
      <c r="N8148" s="345">
        <v>0</v>
      </c>
      <c r="O8148" s="346">
        <v>0</v>
      </c>
      <c r="P8148" s="347">
        <v>0</v>
      </c>
      <c r="Q8148" s="348">
        <v>8.8417329796640146E-3</v>
      </c>
      <c r="R8148" s="346">
        <v>5.7169367389833664E-2</v>
      </c>
      <c r="S8148" s="347">
        <v>5.1986951529208507E-2</v>
      </c>
      <c r="T8148" s="349">
        <v>7.0369150680774147E-3</v>
      </c>
      <c r="U8148" s="349">
        <v>0.12813177934535189</v>
      </c>
      <c r="V8148" s="361">
        <v>0</v>
      </c>
    </row>
    <row r="8149" spans="1:22" ht="16" hidden="1" customHeight="1" outlineLevel="1">
      <c r="A8149" s="65">
        <v>8140</v>
      </c>
      <c r="B8149" s="117">
        <v>1</v>
      </c>
      <c r="C8149" s="325">
        <v>7.4190517235597824E-5</v>
      </c>
      <c r="D8149" s="326">
        <v>8.1344996749019204E-5</v>
      </c>
      <c r="E8149" s="327">
        <v>7.4281271938742103E-5</v>
      </c>
      <c r="F8149" s="332">
        <v>0</v>
      </c>
      <c r="G8149" s="326">
        <v>0</v>
      </c>
      <c r="H8149" s="327">
        <v>0</v>
      </c>
      <c r="I8149" s="332">
        <v>2.8753309974055135E-4</v>
      </c>
      <c r="J8149" s="326">
        <v>2.939047444446871E-4</v>
      </c>
      <c r="K8149" s="327">
        <v>2.3771249268291205E-4</v>
      </c>
      <c r="L8149" s="336">
        <v>1.409807561267887E-5</v>
      </c>
      <c r="M8149" s="337">
        <v>1.1415525114155251E-4</v>
      </c>
      <c r="N8149" s="345">
        <v>0</v>
      </c>
      <c r="O8149" s="346">
        <v>0</v>
      </c>
      <c r="P8149" s="347">
        <v>0</v>
      </c>
      <c r="Q8149" s="348">
        <v>8.8417329796640146E-3</v>
      </c>
      <c r="R8149" s="346">
        <v>4.2916554493521407E-2</v>
      </c>
      <c r="S8149" s="347">
        <v>6.357015478739457E-2</v>
      </c>
      <c r="T8149" s="349">
        <v>6.7516347274796818E-3</v>
      </c>
      <c r="U8149" s="349">
        <v>0.12675613140759504</v>
      </c>
      <c r="V8149" s="361">
        <v>0</v>
      </c>
    </row>
    <row r="8150" spans="1:22" ht="16" hidden="1" customHeight="1" outlineLevel="1">
      <c r="A8150" s="65">
        <v>8141</v>
      </c>
      <c r="B8150" s="117">
        <v>1</v>
      </c>
      <c r="C8150" s="325">
        <v>7.2609202925521475E-5</v>
      </c>
      <c r="D8150" s="326">
        <v>8.1014484094924243E-5</v>
      </c>
      <c r="E8150" s="327">
        <v>7.1621883055151094E-5</v>
      </c>
      <c r="F8150" s="332">
        <v>0</v>
      </c>
      <c r="G8150" s="326">
        <v>0</v>
      </c>
      <c r="H8150" s="327">
        <v>0</v>
      </c>
      <c r="I8150" s="332">
        <v>2.8976203849823004E-4</v>
      </c>
      <c r="J8150" s="326">
        <v>2.9308263327141524E-4</v>
      </c>
      <c r="K8150" s="327">
        <v>2.3176968036583927E-4</v>
      </c>
      <c r="L8150" s="336">
        <v>3.7594868300476983E-5</v>
      </c>
      <c r="M8150" s="337">
        <v>1.1415525114155251E-4</v>
      </c>
      <c r="N8150" s="345">
        <v>0</v>
      </c>
      <c r="O8150" s="346">
        <v>0</v>
      </c>
      <c r="P8150" s="347">
        <v>0</v>
      </c>
      <c r="Q8150" s="348">
        <v>8.8417329796640146E-3</v>
      </c>
      <c r="R8150" s="346">
        <v>3.8154869432299766E-2</v>
      </c>
      <c r="S8150" s="347">
        <v>6.7642172039386259E-2</v>
      </c>
      <c r="T8150" s="349">
        <v>4.5644854495637283E-3</v>
      </c>
      <c r="U8150" s="349">
        <v>0.12665787084061239</v>
      </c>
      <c r="V8150" s="361">
        <v>0</v>
      </c>
    </row>
    <row r="8151" spans="1:22" ht="16" hidden="1" customHeight="1" outlineLevel="1">
      <c r="A8151" s="65">
        <v>8142</v>
      </c>
      <c r="B8151" s="117">
        <v>1</v>
      </c>
      <c r="C8151" s="325">
        <v>7.2709206992561883E-5</v>
      </c>
      <c r="D8151" s="326">
        <v>7.9420246586936778E-5</v>
      </c>
      <c r="E8151" s="327">
        <v>7.1569992540349313E-5</v>
      </c>
      <c r="F8151" s="332">
        <v>0</v>
      </c>
      <c r="G8151" s="326">
        <v>0</v>
      </c>
      <c r="H8151" s="327">
        <v>0</v>
      </c>
      <c r="I8151" s="332">
        <v>2.8976203849823004E-4</v>
      </c>
      <c r="J8151" s="326">
        <v>3.2226757992256597E-4</v>
      </c>
      <c r="K8151" s="327">
        <v>2.3176968036583927E-4</v>
      </c>
      <c r="L8151" s="336">
        <v>9.3987170751192462E-5</v>
      </c>
      <c r="M8151" s="337">
        <v>1.1415525114155251E-4</v>
      </c>
      <c r="N8151" s="345">
        <v>0</v>
      </c>
      <c r="O8151" s="346">
        <v>0</v>
      </c>
      <c r="P8151" s="347">
        <v>0</v>
      </c>
      <c r="Q8151" s="348">
        <v>1.7683465959328029E-2</v>
      </c>
      <c r="R8151" s="346">
        <v>3.5857573052419746E-2</v>
      </c>
      <c r="S8151" s="347">
        <v>8.6420137054872184E-2</v>
      </c>
      <c r="T8151" s="349">
        <v>5.5154199182228386E-3</v>
      </c>
      <c r="U8151" s="349">
        <v>0.12498744120190766</v>
      </c>
      <c r="V8151" s="361">
        <v>0</v>
      </c>
    </row>
    <row r="8152" spans="1:22" ht="16" hidden="1" customHeight="1" outlineLevel="1">
      <c r="A8152" s="65">
        <v>8143</v>
      </c>
      <c r="B8152" s="117">
        <v>1</v>
      </c>
      <c r="C8152" s="325">
        <v>7.4909296467450711E-5</v>
      </c>
      <c r="D8152" s="326">
        <v>8.0178481499272274E-5</v>
      </c>
      <c r="E8152" s="327">
        <v>7.3061844840900374E-5</v>
      </c>
      <c r="F8152" s="332">
        <v>0</v>
      </c>
      <c r="G8152" s="326">
        <v>0</v>
      </c>
      <c r="H8152" s="327">
        <v>0</v>
      </c>
      <c r="I8152" s="332">
        <v>2.8976203849823004E-4</v>
      </c>
      <c r="J8152" s="326">
        <v>3.8351486233131893E-4</v>
      </c>
      <c r="K8152" s="327">
        <v>2.4662671115852124E-4</v>
      </c>
      <c r="L8152" s="336">
        <v>1.8210014333043539E-4</v>
      </c>
      <c r="M8152" s="337">
        <v>1.1415525114155251E-4</v>
      </c>
      <c r="N8152" s="345">
        <v>0</v>
      </c>
      <c r="O8152" s="346">
        <v>1.3891538384493982E-2</v>
      </c>
      <c r="P8152" s="347">
        <v>3.0111758122889814E-3</v>
      </c>
      <c r="Q8152" s="348">
        <v>1.7683465959328029E-2</v>
      </c>
      <c r="R8152" s="346">
        <v>4.4079841079376028E-2</v>
      </c>
      <c r="S8152" s="347">
        <v>0.10207535756504994</v>
      </c>
      <c r="T8152" s="349">
        <v>7.4172888555410592E-3</v>
      </c>
      <c r="U8152" s="349">
        <v>0.12361179326415082</v>
      </c>
      <c r="V8152" s="361">
        <v>0</v>
      </c>
    </row>
    <row r="8153" spans="1:22" ht="16" hidden="1" customHeight="1" outlineLevel="1">
      <c r="A8153" s="65">
        <v>8144</v>
      </c>
      <c r="B8153" s="117">
        <v>1</v>
      </c>
      <c r="C8153" s="325">
        <v>7.9496983042929122E-5</v>
      </c>
      <c r="D8153" s="326">
        <v>8.6769292660342435E-5</v>
      </c>
      <c r="E8153" s="327">
        <v>7.7070387109337552E-5</v>
      </c>
      <c r="F8153" s="332">
        <v>0</v>
      </c>
      <c r="G8153" s="326">
        <v>0</v>
      </c>
      <c r="H8153" s="327">
        <v>0</v>
      </c>
      <c r="I8153" s="332">
        <v>2.8530416098287265E-4</v>
      </c>
      <c r="J8153" s="326">
        <v>4.2667569892809113E-4</v>
      </c>
      <c r="K8153" s="327">
        <v>2.6148374195120324E-4</v>
      </c>
      <c r="L8153" s="336">
        <v>1.5860335064263727E-4</v>
      </c>
      <c r="M8153" s="337">
        <v>1.1415525114155251E-4</v>
      </c>
      <c r="N8153" s="345">
        <v>8.0024446680284789E-3</v>
      </c>
      <c r="O8153" s="346">
        <v>0.11290787516077533</v>
      </c>
      <c r="P8153" s="347">
        <v>7.100822099539103E-2</v>
      </c>
      <c r="Q8153" s="348">
        <v>1.7683465959328029E-2</v>
      </c>
      <c r="R8153" s="346">
        <v>3.3243737556524953E-2</v>
      </c>
      <c r="S8153" s="347">
        <v>0.1092701193223498</v>
      </c>
      <c r="T8153" s="349">
        <v>6.941821621211504E-3</v>
      </c>
      <c r="U8153" s="349">
        <v>0.12567526517078609</v>
      </c>
      <c r="V8153" s="361">
        <v>0</v>
      </c>
    </row>
    <row r="8154" spans="1:22" ht="16" hidden="1" customHeight="1" outlineLevel="1">
      <c r="A8154" s="65">
        <v>8145</v>
      </c>
      <c r="B8154" s="117">
        <v>1</v>
      </c>
      <c r="C8154" s="325">
        <v>8.3765906654716265E-5</v>
      </c>
      <c r="D8154" s="326">
        <v>9.0366048013728798E-5</v>
      </c>
      <c r="E8154" s="327">
        <v>8.0028146453038783E-5</v>
      </c>
      <c r="F8154" s="332">
        <v>0</v>
      </c>
      <c r="G8154" s="326">
        <v>0</v>
      </c>
      <c r="H8154" s="327">
        <v>0</v>
      </c>
      <c r="I8154" s="332">
        <v>2.8976203849823004E-4</v>
      </c>
      <c r="J8154" s="326">
        <v>4.2379830982163961E-4</v>
      </c>
      <c r="K8154" s="327">
        <v>2.5256952347559405E-4</v>
      </c>
      <c r="L8154" s="336">
        <v>1.4685495429873823E-4</v>
      </c>
      <c r="M8154" s="337">
        <v>1.1415525114155251E-4</v>
      </c>
      <c r="N8154" s="345">
        <v>4.7157263222310689E-2</v>
      </c>
      <c r="O8154" s="346">
        <v>0.25794519917481024</v>
      </c>
      <c r="P8154" s="347">
        <v>0.17938353046499508</v>
      </c>
      <c r="Q8154" s="348">
        <v>1.7683465959328029E-2</v>
      </c>
      <c r="R8154" s="346">
        <v>2.611112808631804E-2</v>
      </c>
      <c r="S8154" s="347">
        <v>6.7009323541597249E-2</v>
      </c>
      <c r="T8154" s="349">
        <v>9.3191577928592798E-3</v>
      </c>
      <c r="U8154" s="349">
        <v>0.13471523733318821</v>
      </c>
      <c r="V8154" s="361">
        <v>0</v>
      </c>
    </row>
    <row r="8155" spans="1:22" ht="16" hidden="1" customHeight="1" outlineLevel="1">
      <c r="A8155" s="65">
        <v>8146</v>
      </c>
      <c r="B8155" s="117">
        <v>1</v>
      </c>
      <c r="C8155" s="325">
        <v>8.7741068319572221E-5</v>
      </c>
      <c r="D8155" s="326">
        <v>9.6840207649824257E-5</v>
      </c>
      <c r="E8155" s="327">
        <v>9.0458139928195719E-5</v>
      </c>
      <c r="F8155" s="332">
        <v>0</v>
      </c>
      <c r="G8155" s="326">
        <v>0</v>
      </c>
      <c r="H8155" s="327">
        <v>0</v>
      </c>
      <c r="I8155" s="332">
        <v>2.8976203849823004E-4</v>
      </c>
      <c r="J8155" s="326">
        <v>2.9061629975159968E-4</v>
      </c>
      <c r="K8155" s="327">
        <v>2.4068389884144843E-4</v>
      </c>
      <c r="L8155" s="336">
        <v>1.644775488145868E-4</v>
      </c>
      <c r="M8155" s="337">
        <v>1.1415525114155251E-4</v>
      </c>
      <c r="N8155" s="345">
        <v>8.931299852710356E-2</v>
      </c>
      <c r="O8155" s="346">
        <v>0.35038692428157936</v>
      </c>
      <c r="P8155" s="347">
        <v>0.28793940880550689</v>
      </c>
      <c r="Q8155" s="348">
        <v>1.7683465959328029E-2</v>
      </c>
      <c r="R8155" s="346">
        <v>3.5263477492879773E-2</v>
      </c>
      <c r="S8155" s="347">
        <v>4.7598510028322299E-2</v>
      </c>
      <c r="T8155" s="349">
        <v>2.538995031319824E-2</v>
      </c>
      <c r="U8155" s="349">
        <v>0.15151779428721823</v>
      </c>
      <c r="V8155" s="361">
        <v>7.9239109762842177E-4</v>
      </c>
    </row>
    <row r="8156" spans="1:22" ht="16" hidden="1" customHeight="1" outlineLevel="1">
      <c r="A8156" s="65">
        <v>8147</v>
      </c>
      <c r="B8156" s="117">
        <v>1</v>
      </c>
      <c r="C8156" s="325">
        <v>9.3985072255407294E-5</v>
      </c>
      <c r="D8156" s="326">
        <v>1.0172012977793224E-4</v>
      </c>
      <c r="E8156" s="327">
        <v>1.0022652933963002E-4</v>
      </c>
      <c r="F8156" s="332">
        <v>0</v>
      </c>
      <c r="G8156" s="326">
        <v>0</v>
      </c>
      <c r="H8156" s="327">
        <v>0</v>
      </c>
      <c r="I8156" s="332">
        <v>2.8530416098287265E-4</v>
      </c>
      <c r="J8156" s="326">
        <v>1.7099912404054522E-4</v>
      </c>
      <c r="K8156" s="327">
        <v>2.4959811731705767E-4</v>
      </c>
      <c r="L8156" s="336">
        <v>1.8797434150238492E-4</v>
      </c>
      <c r="M8156" s="337">
        <v>1.1415525114155251E-4</v>
      </c>
      <c r="N8156" s="345">
        <v>0.10746139982781101</v>
      </c>
      <c r="O8156" s="346">
        <v>0.38431736371707664</v>
      </c>
      <c r="P8156" s="347">
        <v>0.32325469511557442</v>
      </c>
      <c r="Q8156" s="348">
        <v>2.6525198938992044E-2</v>
      </c>
      <c r="R8156" s="346">
        <v>3.8924254711777566E-2</v>
      </c>
      <c r="S8156" s="347">
        <v>2.443210351195017E-2</v>
      </c>
      <c r="T8156" s="349">
        <v>2.0825464863634513E-2</v>
      </c>
      <c r="U8156" s="349">
        <v>0.14680128707205192</v>
      </c>
      <c r="V8156" s="361">
        <v>4.551114569016812E-2</v>
      </c>
    </row>
    <row r="8157" spans="1:22" ht="16" hidden="1" customHeight="1" outlineLevel="1">
      <c r="A8157" s="65">
        <v>8148</v>
      </c>
      <c r="B8157" s="117">
        <v>1</v>
      </c>
      <c r="C8157" s="325">
        <v>9.6491424185607343E-5</v>
      </c>
      <c r="D8157" s="326">
        <v>9.9834263457508041E-5</v>
      </c>
      <c r="E8157" s="327">
        <v>1.006027355719429E-4</v>
      </c>
      <c r="F8157" s="332">
        <v>0</v>
      </c>
      <c r="G8157" s="326">
        <v>0</v>
      </c>
      <c r="H8157" s="327">
        <v>0</v>
      </c>
      <c r="I8157" s="332">
        <v>2.7861734470983657E-4</v>
      </c>
      <c r="J8157" s="326">
        <v>1.2783828744377296E-4</v>
      </c>
      <c r="K8157" s="327">
        <v>2.4662671115852124E-4</v>
      </c>
      <c r="L8157" s="336">
        <v>2.0677177565262342E-4</v>
      </c>
      <c r="M8157" s="337">
        <v>1.1415525114155251E-4</v>
      </c>
      <c r="N8157" s="345">
        <v>0.12403789235444143</v>
      </c>
      <c r="O8157" s="346">
        <v>0.34062779072841731</v>
      </c>
      <c r="P8157" s="347">
        <v>0.28998520947557094</v>
      </c>
      <c r="Q8157" s="348">
        <v>2.6525198938992044E-2</v>
      </c>
      <c r="R8157" s="346">
        <v>4.5616595359365984E-2</v>
      </c>
      <c r="S8157" s="347">
        <v>1.6604493256861291E-2</v>
      </c>
      <c r="T8157" s="349">
        <v>1.8923595926316289E-2</v>
      </c>
      <c r="U8157" s="349">
        <v>0.14758737160791299</v>
      </c>
      <c r="V8157" s="361">
        <v>9.6462679627470016E-2</v>
      </c>
    </row>
    <row r="8158" spans="1:22" ht="16" hidden="1" customHeight="1" outlineLevel="1">
      <c r="A8158" s="65">
        <v>8149</v>
      </c>
      <c r="B8158" s="117">
        <v>1</v>
      </c>
      <c r="C8158" s="325">
        <v>9.666643130292805E-5</v>
      </c>
      <c r="D8158" s="326">
        <v>1.0152571056964109E-4</v>
      </c>
      <c r="E8158" s="327">
        <v>1.012513670069651E-4</v>
      </c>
      <c r="F8158" s="332">
        <v>0</v>
      </c>
      <c r="G8158" s="326">
        <v>0</v>
      </c>
      <c r="H8158" s="327">
        <v>0</v>
      </c>
      <c r="I8158" s="332">
        <v>2.7415946719447918E-4</v>
      </c>
      <c r="J8158" s="326">
        <v>0</v>
      </c>
      <c r="K8158" s="327">
        <v>2.4365530499998481E-4</v>
      </c>
      <c r="L8158" s="336">
        <v>1.8797434150238492E-4</v>
      </c>
      <c r="M8158" s="337">
        <v>1.1415525114155251E-4</v>
      </c>
      <c r="N8158" s="345">
        <v>0.100030558350356</v>
      </c>
      <c r="O8158" s="346">
        <v>0.29711798067952516</v>
      </c>
      <c r="P8158" s="347">
        <v>0.2266444823224433</v>
      </c>
      <c r="Q8158" s="348">
        <v>2.6525198938992044E-2</v>
      </c>
      <c r="R8158" s="346">
        <v>4.9178198737952053E-2</v>
      </c>
      <c r="S8158" s="347">
        <v>1.6920917505755802E-2</v>
      </c>
      <c r="T8158" s="349">
        <v>1.3883643242423008E-2</v>
      </c>
      <c r="U8158" s="349">
        <v>0.14120043475404193</v>
      </c>
      <c r="V8158" s="361">
        <v>9.8287339732809217E-2</v>
      </c>
    </row>
    <row r="8159" spans="1:22" ht="16" hidden="1" customHeight="1" outlineLevel="1">
      <c r="A8159" s="65">
        <v>8150</v>
      </c>
      <c r="B8159" s="117">
        <v>1</v>
      </c>
      <c r="C8159" s="325">
        <v>9.5085116992851701E-5</v>
      </c>
      <c r="D8159" s="326">
        <v>1.0889419856387586E-4</v>
      </c>
      <c r="E8159" s="327">
        <v>1.0265241090661305E-4</v>
      </c>
      <c r="F8159" s="332">
        <v>0</v>
      </c>
      <c r="G8159" s="326">
        <v>0</v>
      </c>
      <c r="H8159" s="327">
        <v>0</v>
      </c>
      <c r="I8159" s="332">
        <v>2.7193052843680048E-4</v>
      </c>
      <c r="J8159" s="326">
        <v>0</v>
      </c>
      <c r="K8159" s="327">
        <v>2.4959811731705767E-4</v>
      </c>
      <c r="L8159" s="336">
        <v>1.9032402077116473E-4</v>
      </c>
      <c r="M8159" s="337">
        <v>1.1415525114155251E-4</v>
      </c>
      <c r="N8159" s="345">
        <v>5.3016195925688681E-2</v>
      </c>
      <c r="O8159" s="346">
        <v>0.18842456282324432</v>
      </c>
      <c r="P8159" s="347">
        <v>0.12728569170666468</v>
      </c>
      <c r="Q8159" s="348">
        <v>3.5366931918656058E-2</v>
      </c>
      <c r="R8159" s="346">
        <v>4.7907837987487649E-2</v>
      </c>
      <c r="S8159" s="347">
        <v>2.257505600222005E-2</v>
      </c>
      <c r="T8159" s="349">
        <v>8.9387840053956353E-3</v>
      </c>
      <c r="U8159" s="349">
        <v>0.14680128707205192</v>
      </c>
      <c r="V8159" s="361">
        <v>7.229776680144169E-2</v>
      </c>
    </row>
    <row r="8160" spans="1:22" ht="16" hidden="1" customHeight="1" outlineLevel="1">
      <c r="A8160" s="65">
        <v>8151</v>
      </c>
      <c r="B8160" s="117">
        <v>1</v>
      </c>
      <c r="C8160" s="325">
        <v>9.0516181179943361E-5</v>
      </c>
      <c r="D8160" s="326">
        <v>1.0212841011534367E-4</v>
      </c>
      <c r="E8160" s="327">
        <v>9.741146891163369E-5</v>
      </c>
      <c r="F8160" s="332">
        <v>0</v>
      </c>
      <c r="G8160" s="326">
        <v>0</v>
      </c>
      <c r="H8160" s="327">
        <v>0</v>
      </c>
      <c r="I8160" s="332">
        <v>2.6301477340608576E-4</v>
      </c>
      <c r="J8160" s="326">
        <v>0</v>
      </c>
      <c r="K8160" s="327">
        <v>2.4959811731705767E-4</v>
      </c>
      <c r="L8160" s="336">
        <v>2.1382081345896285E-4</v>
      </c>
      <c r="M8160" s="337">
        <v>1.1415525114155251E-4</v>
      </c>
      <c r="N8160" s="345">
        <v>1.5004583752553398E-2</v>
      </c>
      <c r="O8160" s="346">
        <v>9.2577810283330952E-2</v>
      </c>
      <c r="P8160" s="347">
        <v>4.948181785394002E-2</v>
      </c>
      <c r="Q8160" s="348">
        <v>4.4208664898320073E-2</v>
      </c>
      <c r="R8160" s="346">
        <v>3.6418780419585212E-2</v>
      </c>
      <c r="S8160" s="347">
        <v>4.2302293764389501E-2</v>
      </c>
      <c r="T8160" s="349">
        <v>7.8927560898706135E-3</v>
      </c>
      <c r="U8160" s="349">
        <v>0.13550132186904926</v>
      </c>
      <c r="V8160" s="361">
        <v>2.1655432589103175E-2</v>
      </c>
    </row>
    <row r="8161" spans="1:22" ht="16" hidden="1" customHeight="1" outlineLevel="1">
      <c r="A8161" s="65">
        <v>8152</v>
      </c>
      <c r="B8161" s="117">
        <v>1</v>
      </c>
      <c r="C8161" s="325">
        <v>9.1516221850347374E-5</v>
      </c>
      <c r="D8161" s="326">
        <v>1.0411148603991344E-4</v>
      </c>
      <c r="E8161" s="327">
        <v>1.0058976294324246E-4</v>
      </c>
      <c r="F8161" s="332">
        <v>0</v>
      </c>
      <c r="G8161" s="326">
        <v>0</v>
      </c>
      <c r="H8161" s="327">
        <v>0</v>
      </c>
      <c r="I8161" s="332">
        <v>2.5855689589072831E-4</v>
      </c>
      <c r="J8161" s="326">
        <v>0</v>
      </c>
      <c r="K8161" s="327">
        <v>2.4662671115852124E-4</v>
      </c>
      <c r="L8161" s="336">
        <v>2.2321953053408208E-4</v>
      </c>
      <c r="M8161" s="337">
        <v>1.1415525114155251E-4</v>
      </c>
      <c r="N8161" s="345">
        <v>7.1450398821682848E-4</v>
      </c>
      <c r="O8161" s="346">
        <v>9.482698569705638E-3</v>
      </c>
      <c r="P8161" s="347">
        <v>4.2726681606372009E-3</v>
      </c>
      <c r="Q8161" s="348">
        <v>2.6525198938992044E-2</v>
      </c>
      <c r="R8161" s="346">
        <v>4.5045641095362771E-2</v>
      </c>
      <c r="S8161" s="347">
        <v>3.7281003765714277E-2</v>
      </c>
      <c r="T8161" s="349">
        <v>9.6995315803229225E-3</v>
      </c>
      <c r="U8161" s="349">
        <v>0.14444303346446877</v>
      </c>
      <c r="V8161" s="361">
        <v>0</v>
      </c>
    </row>
    <row r="8162" spans="1:22" ht="16" hidden="1" customHeight="1" outlineLevel="1">
      <c r="A8162" s="65">
        <v>8153</v>
      </c>
      <c r="B8162" s="117">
        <v>1</v>
      </c>
      <c r="C8162" s="325">
        <v>9.2291253369910489E-5</v>
      </c>
      <c r="D8162" s="326">
        <v>1.0426702140654637E-4</v>
      </c>
      <c r="E8162" s="327">
        <v>1.0160162798187708E-4</v>
      </c>
      <c r="F8162" s="332">
        <v>0</v>
      </c>
      <c r="G8162" s="326">
        <v>0</v>
      </c>
      <c r="H8162" s="327">
        <v>0</v>
      </c>
      <c r="I8162" s="332">
        <v>2.5632795713304962E-4</v>
      </c>
      <c r="J8162" s="326">
        <v>0</v>
      </c>
      <c r="K8162" s="327">
        <v>2.4662671115852124E-4</v>
      </c>
      <c r="L8162" s="336">
        <v>2.2321953053408208E-4</v>
      </c>
      <c r="M8162" s="337">
        <v>1.1415525114155251E-4</v>
      </c>
      <c r="N8162" s="345">
        <v>0</v>
      </c>
      <c r="O8162" s="346">
        <v>0</v>
      </c>
      <c r="P8162" s="347">
        <v>0</v>
      </c>
      <c r="Q8162" s="348">
        <v>1.7683465959328029E-2</v>
      </c>
      <c r="R8162" s="346">
        <v>6.3319428713127332E-2</v>
      </c>
      <c r="S8162" s="347">
        <v>3.7597428014608789E-2</v>
      </c>
      <c r="T8162" s="349">
        <v>1.1030839836445677E-2</v>
      </c>
      <c r="U8162" s="349">
        <v>0.15073170975135719</v>
      </c>
      <c r="V8162" s="361">
        <v>0</v>
      </c>
    </row>
    <row r="8163" spans="1:22" ht="16" hidden="1" customHeight="1" outlineLevel="1">
      <c r="A8163" s="65">
        <v>8154</v>
      </c>
      <c r="B8163" s="117">
        <v>1</v>
      </c>
      <c r="C8163" s="325">
        <v>9.5810146478894612E-5</v>
      </c>
      <c r="D8163" s="326">
        <v>1.0908861777216701E-4</v>
      </c>
      <c r="E8163" s="327">
        <v>1.0772470872848662E-4</v>
      </c>
      <c r="F8163" s="332">
        <v>0</v>
      </c>
      <c r="G8163" s="326">
        <v>0</v>
      </c>
      <c r="H8163" s="327">
        <v>0</v>
      </c>
      <c r="I8163" s="332">
        <v>2.5632795713304962E-4</v>
      </c>
      <c r="J8163" s="326">
        <v>1.5620112292165191E-4</v>
      </c>
      <c r="K8163" s="327">
        <v>2.5554092963413043E-4</v>
      </c>
      <c r="L8163" s="336">
        <v>1.644775488145868E-4</v>
      </c>
      <c r="M8163" s="337">
        <v>1.1415525114155251E-4</v>
      </c>
      <c r="N8163" s="345">
        <v>0</v>
      </c>
      <c r="O8163" s="346">
        <v>0</v>
      </c>
      <c r="P8163" s="347">
        <v>0</v>
      </c>
      <c r="Q8163" s="348">
        <v>1.7683465959328029E-2</v>
      </c>
      <c r="R8163" s="346">
        <v>5.2707001886055448E-2</v>
      </c>
      <c r="S8163" s="347">
        <v>3.1351939003992461E-2</v>
      </c>
      <c r="T8163" s="349">
        <v>2.3297894482148199E-2</v>
      </c>
      <c r="U8163" s="349">
        <v>0.19720895793414203</v>
      </c>
      <c r="V8163" s="361">
        <v>0</v>
      </c>
    </row>
    <row r="8164" spans="1:22" ht="16" hidden="1" customHeight="1" outlineLevel="1">
      <c r="A8164" s="65">
        <v>8155</v>
      </c>
      <c r="B8164" s="117">
        <v>1</v>
      </c>
      <c r="C8164" s="325">
        <v>1.0605431309634574E-4</v>
      </c>
      <c r="D8164" s="326">
        <v>1.2503099285204173E-4</v>
      </c>
      <c r="E8164" s="327">
        <v>1.2007465125130929E-4</v>
      </c>
      <c r="F8164" s="332">
        <v>0</v>
      </c>
      <c r="G8164" s="326">
        <v>0</v>
      </c>
      <c r="H8164" s="327">
        <v>0</v>
      </c>
      <c r="I8164" s="332">
        <v>2.5632795713304962E-4</v>
      </c>
      <c r="J8164" s="326">
        <v>1.8579712515943853E-4</v>
      </c>
      <c r="K8164" s="327">
        <v>2.5851233579266681E-4</v>
      </c>
      <c r="L8164" s="336">
        <v>1.1748396343899057E-4</v>
      </c>
      <c r="M8164" s="337">
        <v>1.1415525114155251E-4</v>
      </c>
      <c r="N8164" s="345">
        <v>0</v>
      </c>
      <c r="O8164" s="346">
        <v>0</v>
      </c>
      <c r="P8164" s="347">
        <v>0</v>
      </c>
      <c r="Q8164" s="348">
        <v>4.4208664898320073E-2</v>
      </c>
      <c r="R8164" s="346">
        <v>5.2156526733601494E-2</v>
      </c>
      <c r="S8164" s="347">
        <v>2.854561874757881E-2</v>
      </c>
      <c r="T8164" s="349">
        <v>0.11791587411372965</v>
      </c>
      <c r="U8164" s="349">
        <v>0.29261996847427751</v>
      </c>
      <c r="V8164" s="361">
        <v>0</v>
      </c>
    </row>
    <row r="8165" spans="1:22" ht="16" hidden="1" customHeight="1" outlineLevel="1">
      <c r="A8165" s="65">
        <v>8156</v>
      </c>
      <c r="B8165" s="117">
        <v>1</v>
      </c>
      <c r="C8165" s="325">
        <v>1.0995447171092139E-4</v>
      </c>
      <c r="D8165" s="326">
        <v>1.286471901262572E-4</v>
      </c>
      <c r="E8165" s="327">
        <v>1.1938710193018576E-4</v>
      </c>
      <c r="F8165" s="332">
        <v>0</v>
      </c>
      <c r="G8165" s="326">
        <v>0</v>
      </c>
      <c r="H8165" s="327">
        <v>0</v>
      </c>
      <c r="I8165" s="332">
        <v>2.5855689589072831E-4</v>
      </c>
      <c r="J8165" s="326">
        <v>2.0100618186496782E-4</v>
      </c>
      <c r="K8165" s="327">
        <v>2.4959811731705767E-4</v>
      </c>
      <c r="L8165" s="336">
        <v>8.811297257924293E-5</v>
      </c>
      <c r="M8165" s="337">
        <v>1.1415525114155251E-4</v>
      </c>
      <c r="N8165" s="345">
        <v>0</v>
      </c>
      <c r="O8165" s="346">
        <v>0</v>
      </c>
      <c r="P8165" s="347">
        <v>0</v>
      </c>
      <c r="Q8165" s="348">
        <v>5.3050397877984087E-2</v>
      </c>
      <c r="R8165" s="346">
        <v>5.2253038389925718E-2</v>
      </c>
      <c r="S8165" s="347">
        <v>2.4157177246692606E-2</v>
      </c>
      <c r="T8165" s="349">
        <v>0.10802615563967491</v>
      </c>
      <c r="U8165" s="349">
        <v>0.31404077207649123</v>
      </c>
      <c r="V8165" s="361">
        <v>0</v>
      </c>
    </row>
    <row r="8166" spans="1:22" ht="16" hidden="1" customHeight="1" outlineLevel="1">
      <c r="A8166" s="65">
        <v>8157</v>
      </c>
      <c r="B8166" s="117">
        <v>1</v>
      </c>
      <c r="C8166" s="325">
        <v>1.114482824623374E-4</v>
      </c>
      <c r="D8166" s="326">
        <v>1.3113575599238398E-4</v>
      </c>
      <c r="E8166" s="327">
        <v>1.2222810761558297E-4</v>
      </c>
      <c r="F8166" s="332">
        <v>0</v>
      </c>
      <c r="G8166" s="326">
        <v>0</v>
      </c>
      <c r="H8166" s="327">
        <v>0</v>
      </c>
      <c r="I8166" s="332">
        <v>2.5855689589072831E-4</v>
      </c>
      <c r="J8166" s="326">
        <v>2.1415996063731748E-4</v>
      </c>
      <c r="K8166" s="327">
        <v>2.5256952347559405E-4</v>
      </c>
      <c r="L8166" s="336">
        <v>5.8741981719495287E-5</v>
      </c>
      <c r="M8166" s="337">
        <v>1.1415525114155251E-4</v>
      </c>
      <c r="N8166" s="345">
        <v>0</v>
      </c>
      <c r="O8166" s="346">
        <v>0</v>
      </c>
      <c r="P8166" s="347">
        <v>0</v>
      </c>
      <c r="Q8166" s="348">
        <v>5.3050397877984087E-2</v>
      </c>
      <c r="R8166" s="346">
        <v>5.5718645592733512E-2</v>
      </c>
      <c r="S8166" s="347">
        <v>2.6330649005317237E-2</v>
      </c>
      <c r="T8166" s="349">
        <v>0.12295582679762294</v>
      </c>
      <c r="U8166" s="349">
        <v>0.33546157567870499</v>
      </c>
      <c r="V8166" s="361">
        <v>0</v>
      </c>
    </row>
    <row r="8167" spans="1:22" ht="16" hidden="1" customHeight="1" outlineLevel="1">
      <c r="A8167" s="65">
        <v>8158</v>
      </c>
      <c r="B8167" s="117">
        <v>1</v>
      </c>
      <c r="C8167" s="325">
        <v>1.0608556436729587E-4</v>
      </c>
      <c r="D8167" s="326">
        <v>1.3020254379258642E-4</v>
      </c>
      <c r="E8167" s="327">
        <v>1.1844010003505335E-4</v>
      </c>
      <c r="F8167" s="332">
        <v>0</v>
      </c>
      <c r="G8167" s="326">
        <v>0</v>
      </c>
      <c r="H8167" s="327">
        <v>0</v>
      </c>
      <c r="I8167" s="332">
        <v>2.5632795713304962E-4</v>
      </c>
      <c r="J8167" s="326">
        <v>2.3964540700874485E-4</v>
      </c>
      <c r="K8167" s="327">
        <v>2.4365530499998481E-4</v>
      </c>
      <c r="L8167" s="336">
        <v>3.7594868300476983E-5</v>
      </c>
      <c r="M8167" s="337">
        <v>1.1415525114155251E-4</v>
      </c>
      <c r="N8167" s="345">
        <v>0</v>
      </c>
      <c r="O8167" s="346">
        <v>0</v>
      </c>
      <c r="P8167" s="347">
        <v>0</v>
      </c>
      <c r="Q8167" s="348">
        <v>4.4208664898320073E-2</v>
      </c>
      <c r="R8167" s="346">
        <v>4.9173947649742644E-2</v>
      </c>
      <c r="S8167" s="347">
        <v>2.6014224756422726E-2</v>
      </c>
      <c r="T8167" s="349">
        <v>6.9703496552712768E-2</v>
      </c>
      <c r="U8167" s="349">
        <v>0.27906001023067434</v>
      </c>
      <c r="V8167" s="361">
        <v>0</v>
      </c>
    </row>
    <row r="8168" spans="1:22" ht="16" hidden="1" customHeight="1" outlineLevel="1">
      <c r="A8168" s="65">
        <v>8159</v>
      </c>
      <c r="B8168" s="117">
        <v>1</v>
      </c>
      <c r="C8168" s="325">
        <v>1.0054783915493364E-4</v>
      </c>
      <c r="D8168" s="326">
        <v>1.2606141465598483E-4</v>
      </c>
      <c r="E8168" s="327">
        <v>1.1261538974855401E-4</v>
      </c>
      <c r="F8168" s="332">
        <v>0</v>
      </c>
      <c r="G8168" s="326">
        <v>0</v>
      </c>
      <c r="H8168" s="327">
        <v>0</v>
      </c>
      <c r="I8168" s="332">
        <v>2.5632795713304962E-4</v>
      </c>
      <c r="J8168" s="326">
        <v>2.9760424472441042E-4</v>
      </c>
      <c r="K8168" s="327">
        <v>2.4365530499998481E-4</v>
      </c>
      <c r="L8168" s="336">
        <v>2.3496792687798115E-5</v>
      </c>
      <c r="M8168" s="337">
        <v>1.1415525114155251E-4</v>
      </c>
      <c r="N8168" s="345">
        <v>0</v>
      </c>
      <c r="O8168" s="346">
        <v>0</v>
      </c>
      <c r="P8168" s="347">
        <v>0</v>
      </c>
      <c r="Q8168" s="348">
        <v>5.3050397877984087E-2</v>
      </c>
      <c r="R8168" s="346">
        <v>4.772554703346106E-2</v>
      </c>
      <c r="S8168" s="347">
        <v>3.4791107758195133E-2</v>
      </c>
      <c r="T8168" s="349">
        <v>4.3267518323989514E-2</v>
      </c>
      <c r="U8168" s="349">
        <v>0.2168610713306684</v>
      </c>
      <c r="V8168" s="361">
        <v>0</v>
      </c>
    </row>
    <row r="8169" spans="1:22" ht="16" hidden="1" customHeight="1" outlineLevel="1">
      <c r="A8169" s="65">
        <v>8160</v>
      </c>
      <c r="B8169" s="117">
        <v>1</v>
      </c>
      <c r="C8169" s="325">
        <v>9.1691228967668081E-5</v>
      </c>
      <c r="D8169" s="326">
        <v>1.1614603503313593E-4</v>
      </c>
      <c r="E8169" s="327">
        <v>1.0484478515698807E-4</v>
      </c>
      <c r="F8169" s="332">
        <v>0</v>
      </c>
      <c r="G8169" s="326">
        <v>0</v>
      </c>
      <c r="H8169" s="327">
        <v>0</v>
      </c>
      <c r="I8169" s="332">
        <v>2.5632795713304962E-4</v>
      </c>
      <c r="J8169" s="326">
        <v>3.2514496902901743E-4</v>
      </c>
      <c r="K8169" s="327">
        <v>2.4068389884144843E-4</v>
      </c>
      <c r="L8169" s="336">
        <v>9.3987170751192458E-6</v>
      </c>
      <c r="M8169" s="337">
        <v>1.1415525114155251E-4</v>
      </c>
      <c r="N8169" s="345">
        <v>0</v>
      </c>
      <c r="O8169" s="346">
        <v>0</v>
      </c>
      <c r="P8169" s="347">
        <v>0</v>
      </c>
      <c r="Q8169" s="348">
        <v>3.5366931918656058E-2</v>
      </c>
      <c r="R8169" s="346">
        <v>4.5568681401486483E-2</v>
      </c>
      <c r="S8169" s="347">
        <v>3.5423956255984157E-2</v>
      </c>
      <c r="T8169" s="349">
        <v>8.9387840053956353E-3</v>
      </c>
      <c r="U8169" s="349">
        <v>0.16861513294219618</v>
      </c>
      <c r="V8169" s="361">
        <v>0</v>
      </c>
    </row>
    <row r="8170" spans="1:22" ht="16" hidden="1" customHeight="1" outlineLevel="1">
      <c r="A8170" s="65">
        <v>8161</v>
      </c>
      <c r="B8170" s="117">
        <v>1</v>
      </c>
      <c r="C8170" s="325">
        <v>8.459094020779957E-5</v>
      </c>
      <c r="D8170" s="326">
        <v>1.0547242049795153E-4</v>
      </c>
      <c r="E8170" s="327">
        <v>9.4687216884540448E-5</v>
      </c>
      <c r="F8170" s="332">
        <v>0</v>
      </c>
      <c r="G8170" s="326">
        <v>0</v>
      </c>
      <c r="H8170" s="327">
        <v>0</v>
      </c>
      <c r="I8170" s="332">
        <v>2.5409901837537098E-4</v>
      </c>
      <c r="J8170" s="326">
        <v>3.5145252657371674E-4</v>
      </c>
      <c r="K8170" s="327">
        <v>2.3771249268291205E-4</v>
      </c>
      <c r="L8170" s="336">
        <v>5.8741981719495289E-6</v>
      </c>
      <c r="M8170" s="337">
        <v>1.1415525114155251E-4</v>
      </c>
      <c r="N8170" s="345">
        <v>0</v>
      </c>
      <c r="O8170" s="346">
        <v>0</v>
      </c>
      <c r="P8170" s="347">
        <v>0</v>
      </c>
      <c r="Q8170" s="348">
        <v>2.6525198938992044E-2</v>
      </c>
      <c r="R8170" s="346">
        <v>4.7001754531044174E-2</v>
      </c>
      <c r="S8170" s="347">
        <v>4.7323583763064732E-2</v>
      </c>
      <c r="T8170" s="349">
        <v>7.0369150680774147E-3</v>
      </c>
      <c r="U8170" s="349">
        <v>0.14915954067963508</v>
      </c>
      <c r="V8170" s="361">
        <v>0</v>
      </c>
    </row>
    <row r="8171" spans="1:22" ht="16" hidden="1" customHeight="1" outlineLevel="1">
      <c r="A8171" s="65">
        <v>8162</v>
      </c>
      <c r="B8171" s="117">
        <v>1</v>
      </c>
      <c r="C8171" s="325">
        <v>7.8196930171403912E-5</v>
      </c>
      <c r="D8171" s="326">
        <v>8.8985671634861594E-5</v>
      </c>
      <c r="E8171" s="327">
        <v>8.3375084657753322E-5</v>
      </c>
      <c r="F8171" s="332">
        <v>0</v>
      </c>
      <c r="G8171" s="326">
        <v>0</v>
      </c>
      <c r="H8171" s="327">
        <v>0</v>
      </c>
      <c r="I8171" s="332">
        <v>2.5632795713304962E-4</v>
      </c>
      <c r="J8171" s="326">
        <v>3.1692385729629899E-4</v>
      </c>
      <c r="K8171" s="327">
        <v>2.3176968036583927E-4</v>
      </c>
      <c r="L8171" s="336">
        <v>2.3496792687798115E-6</v>
      </c>
      <c r="M8171" s="337">
        <v>1.1415525114155251E-4</v>
      </c>
      <c r="N8171" s="345">
        <v>0</v>
      </c>
      <c r="O8171" s="346">
        <v>0</v>
      </c>
      <c r="P8171" s="347">
        <v>0</v>
      </c>
      <c r="Q8171" s="348">
        <v>2.6525198938992044E-2</v>
      </c>
      <c r="R8171" s="346">
        <v>4.9305833758645196E-2</v>
      </c>
      <c r="S8171" s="347">
        <v>4.388441500886206E-2</v>
      </c>
      <c r="T8171" s="349">
        <v>1.6926633542132162E-2</v>
      </c>
      <c r="U8171" s="349">
        <v>0.12832830047931715</v>
      </c>
      <c r="V8171" s="361">
        <v>0</v>
      </c>
    </row>
    <row r="8172" spans="1:22" ht="16" hidden="1" customHeight="1" outlineLevel="1">
      <c r="A8172" s="65">
        <v>8163</v>
      </c>
      <c r="B8172" s="117">
        <v>1</v>
      </c>
      <c r="C8172" s="325">
        <v>7.3202977073573859E-5</v>
      </c>
      <c r="D8172" s="326">
        <v>8.1617183640626822E-5</v>
      </c>
      <c r="E8172" s="327">
        <v>7.6084467328103812E-5</v>
      </c>
      <c r="F8172" s="332">
        <v>0</v>
      </c>
      <c r="G8172" s="326">
        <v>0</v>
      </c>
      <c r="H8172" s="327">
        <v>0</v>
      </c>
      <c r="I8172" s="332">
        <v>2.5855689589072831E-4</v>
      </c>
      <c r="J8172" s="326">
        <v>2.9637107796450266E-4</v>
      </c>
      <c r="K8172" s="327">
        <v>2.3771249268291205E-4</v>
      </c>
      <c r="L8172" s="336">
        <v>1.1748396343899057E-6</v>
      </c>
      <c r="M8172" s="337">
        <v>1.1415525114155251E-4</v>
      </c>
      <c r="N8172" s="345">
        <v>0</v>
      </c>
      <c r="O8172" s="346">
        <v>0</v>
      </c>
      <c r="P8172" s="347">
        <v>0</v>
      </c>
      <c r="Q8172" s="348">
        <v>4.4208664898320073E-2</v>
      </c>
      <c r="R8172" s="346">
        <v>5.1048232601118876E-2</v>
      </c>
      <c r="S8172" s="347">
        <v>4.3567990759967548E-2</v>
      </c>
      <c r="T8172" s="349">
        <v>1.2076867751970697E-2</v>
      </c>
      <c r="U8172" s="349">
        <v>0.11820746208010606</v>
      </c>
      <c r="V8172" s="361">
        <v>0</v>
      </c>
    </row>
    <row r="8173" spans="1:22" ht="16" hidden="1" customHeight="1" outlineLevel="1">
      <c r="A8173" s="65">
        <v>8164</v>
      </c>
      <c r="B8173" s="117">
        <v>1</v>
      </c>
      <c r="C8173" s="325">
        <v>7.1065390140585282E-5</v>
      </c>
      <c r="D8173" s="326">
        <v>7.7923218683094886E-5</v>
      </c>
      <c r="E8173" s="327">
        <v>7.2711583865988383E-5</v>
      </c>
      <c r="F8173" s="332">
        <v>0</v>
      </c>
      <c r="G8173" s="326">
        <v>0</v>
      </c>
      <c r="H8173" s="327">
        <v>0</v>
      </c>
      <c r="I8173" s="332">
        <v>2.5855689589072831E-4</v>
      </c>
      <c r="J8173" s="326">
        <v>2.9554896679123075E-4</v>
      </c>
      <c r="K8173" s="327">
        <v>2.3176968036583927E-4</v>
      </c>
      <c r="L8173" s="336">
        <v>1.409807561267887E-5</v>
      </c>
      <c r="M8173" s="337">
        <v>1.1415525114155251E-4</v>
      </c>
      <c r="N8173" s="345">
        <v>0</v>
      </c>
      <c r="O8173" s="346">
        <v>0</v>
      </c>
      <c r="P8173" s="347">
        <v>0</v>
      </c>
      <c r="Q8173" s="348">
        <v>4.4208664898320073E-2</v>
      </c>
      <c r="R8173" s="346">
        <v>4.7326234843624047E-2</v>
      </c>
      <c r="S8173" s="347">
        <v>3.7322501749351221E-2</v>
      </c>
      <c r="T8173" s="349">
        <v>3.5184575340387074E-3</v>
      </c>
      <c r="U8173" s="349">
        <v>0.11280313089606132</v>
      </c>
      <c r="V8173" s="361">
        <v>0</v>
      </c>
    </row>
    <row r="8174" spans="1:22" ht="16" hidden="1" customHeight="1" outlineLevel="1">
      <c r="A8174" s="65">
        <v>8165</v>
      </c>
      <c r="B8174" s="117">
        <v>1</v>
      </c>
      <c r="C8174" s="325">
        <v>7.0940385056784779E-5</v>
      </c>
      <c r="D8174" s="326">
        <v>7.6912238799980873E-5</v>
      </c>
      <c r="E8174" s="327">
        <v>7.0778662189622233E-5</v>
      </c>
      <c r="F8174" s="332">
        <v>0</v>
      </c>
      <c r="G8174" s="326">
        <v>0</v>
      </c>
      <c r="H8174" s="327">
        <v>0</v>
      </c>
      <c r="I8174" s="332">
        <v>2.5855689589072831E-4</v>
      </c>
      <c r="J8174" s="326">
        <v>3.119911902566678E-4</v>
      </c>
      <c r="K8174" s="327">
        <v>2.3474108652437564E-4</v>
      </c>
      <c r="L8174" s="336">
        <v>3.7594868300476983E-5</v>
      </c>
      <c r="M8174" s="337">
        <v>1.1415525114155251E-4</v>
      </c>
      <c r="N8174" s="345">
        <v>0</v>
      </c>
      <c r="O8174" s="346">
        <v>0</v>
      </c>
      <c r="P8174" s="347">
        <v>0</v>
      </c>
      <c r="Q8174" s="348">
        <v>3.5366931918656058E-2</v>
      </c>
      <c r="R8174" s="346">
        <v>5.3657817008804252E-2</v>
      </c>
      <c r="S8174" s="347">
        <v>3.704757548409366E-2</v>
      </c>
      <c r="T8174" s="349">
        <v>3.8988313215023514E-3</v>
      </c>
      <c r="U8174" s="349">
        <v>0.11751963811122765</v>
      </c>
      <c r="V8174" s="361">
        <v>0</v>
      </c>
    </row>
    <row r="8175" spans="1:22" ht="16" hidden="1" customHeight="1" outlineLevel="1">
      <c r="A8175" s="65">
        <v>8166</v>
      </c>
      <c r="B8175" s="117">
        <v>1</v>
      </c>
      <c r="C8175" s="325">
        <v>7.1909174456238672E-5</v>
      </c>
      <c r="D8175" s="326">
        <v>7.7884334841436657E-5</v>
      </c>
      <c r="E8175" s="327">
        <v>7.1401348367243543E-5</v>
      </c>
      <c r="F8175" s="332">
        <v>0</v>
      </c>
      <c r="G8175" s="326">
        <v>0</v>
      </c>
      <c r="H8175" s="327">
        <v>0</v>
      </c>
      <c r="I8175" s="332">
        <v>2.6078583464840701E-4</v>
      </c>
      <c r="J8175" s="326">
        <v>3.0829168997694448E-4</v>
      </c>
      <c r="K8175" s="327">
        <v>2.3771249268291205E-4</v>
      </c>
      <c r="L8175" s="336">
        <v>9.3987170751192462E-5</v>
      </c>
      <c r="M8175" s="337">
        <v>1.1415525114155251E-4</v>
      </c>
      <c r="N8175" s="345">
        <v>0</v>
      </c>
      <c r="O8175" s="346">
        <v>0</v>
      </c>
      <c r="P8175" s="347">
        <v>0</v>
      </c>
      <c r="Q8175" s="348">
        <v>2.6525198938992044E-2</v>
      </c>
      <c r="R8175" s="346">
        <v>5.0581732636411657E-2</v>
      </c>
      <c r="S8175" s="347">
        <v>4.6415809000018148E-2</v>
      </c>
      <c r="T8175" s="349">
        <v>6.0859805994183053E-3</v>
      </c>
      <c r="U8175" s="349">
        <v>0.12056571568768923</v>
      </c>
      <c r="V8175" s="361">
        <v>0</v>
      </c>
    </row>
    <row r="8176" spans="1:22" ht="16" hidden="1" customHeight="1" outlineLevel="1">
      <c r="A8176" s="65">
        <v>8167</v>
      </c>
      <c r="B8176" s="117">
        <v>1</v>
      </c>
      <c r="C8176" s="325">
        <v>7.7165638230049767E-5</v>
      </c>
      <c r="D8176" s="326">
        <v>8.2608721602911721E-5</v>
      </c>
      <c r="E8176" s="327">
        <v>7.6486618817817585E-5</v>
      </c>
      <c r="F8176" s="332">
        <v>0</v>
      </c>
      <c r="G8176" s="326">
        <v>0</v>
      </c>
      <c r="H8176" s="327">
        <v>0</v>
      </c>
      <c r="I8176" s="332">
        <v>2.6301477340608576E-4</v>
      </c>
      <c r="J8176" s="326">
        <v>3.0829168997694448E-4</v>
      </c>
      <c r="K8176" s="327">
        <v>2.4068389884144843E-4</v>
      </c>
      <c r="L8176" s="336">
        <v>1.8210014333043539E-4</v>
      </c>
      <c r="M8176" s="337">
        <v>1.1415525114155251E-4</v>
      </c>
      <c r="N8176" s="345">
        <v>0</v>
      </c>
      <c r="O8176" s="346">
        <v>8.9714654504953178E-3</v>
      </c>
      <c r="P8176" s="347">
        <v>1.8137081004304953E-3</v>
      </c>
      <c r="Q8176" s="348">
        <v>3.5366931918656058E-2</v>
      </c>
      <c r="R8176" s="346">
        <v>4.4803974584961825E-2</v>
      </c>
      <c r="S8176" s="347">
        <v>4.8905705007537298E-2</v>
      </c>
      <c r="T8176" s="349">
        <v>6.5614478337478596E-3</v>
      </c>
      <c r="U8176" s="349">
        <v>0.1161439901734708</v>
      </c>
      <c r="V8176" s="361">
        <v>0</v>
      </c>
    </row>
    <row r="8177" spans="1:22" ht="16" hidden="1" customHeight="1" outlineLevel="1">
      <c r="A8177" s="65">
        <v>8168</v>
      </c>
      <c r="B8177" s="117">
        <v>1</v>
      </c>
      <c r="C8177" s="325">
        <v>9.0059912624071528E-5</v>
      </c>
      <c r="D8177" s="326">
        <v>9.2524101225760613E-5</v>
      </c>
      <c r="E8177" s="327">
        <v>9.0341386269891731E-5</v>
      </c>
      <c r="F8177" s="332">
        <v>0</v>
      </c>
      <c r="G8177" s="326">
        <v>0</v>
      </c>
      <c r="H8177" s="327">
        <v>0</v>
      </c>
      <c r="I8177" s="332">
        <v>2.6747265092144309E-4</v>
      </c>
      <c r="J8177" s="326">
        <v>3.0829168997694448E-4</v>
      </c>
      <c r="K8177" s="327">
        <v>2.1988405573169364E-4</v>
      </c>
      <c r="L8177" s="336">
        <v>1.5860335064263727E-4</v>
      </c>
      <c r="M8177" s="337">
        <v>1.1415525114155251E-4</v>
      </c>
      <c r="N8177" s="345">
        <v>1.0860460620895794E-2</v>
      </c>
      <c r="O8177" s="346">
        <v>9.9271959594253098E-2</v>
      </c>
      <c r="P8177" s="347">
        <v>5.0383168359675157E-2</v>
      </c>
      <c r="Q8177" s="348">
        <v>2.6525198938992044E-2</v>
      </c>
      <c r="R8177" s="346">
        <v>3.5241580773851582E-2</v>
      </c>
      <c r="S8177" s="347">
        <v>5.8906787021250802E-2</v>
      </c>
      <c r="T8177" s="349">
        <v>9.6044381334570127E-3</v>
      </c>
      <c r="U8177" s="349">
        <v>0.11869876491501923</v>
      </c>
      <c r="V8177" s="361">
        <v>0</v>
      </c>
    </row>
    <row r="8178" spans="1:22" ht="16" hidden="1" customHeight="1" outlineLevel="1">
      <c r="A8178" s="65">
        <v>8169</v>
      </c>
      <c r="B8178" s="117">
        <v>1</v>
      </c>
      <c r="C8178" s="325">
        <v>1.0432924293989881E-4</v>
      </c>
      <c r="D8178" s="326">
        <v>1.0562795586458445E-4</v>
      </c>
      <c r="E8178" s="327">
        <v>1.0302861713892592E-4</v>
      </c>
      <c r="F8178" s="332">
        <v>0</v>
      </c>
      <c r="G8178" s="326">
        <v>0</v>
      </c>
      <c r="H8178" s="327">
        <v>0</v>
      </c>
      <c r="I8178" s="332">
        <v>2.7415946719447918E-4</v>
      </c>
      <c r="J8178" s="326">
        <v>2.8773891064514821E-4</v>
      </c>
      <c r="K8178" s="327">
        <v>2.1691264957315727E-4</v>
      </c>
      <c r="L8178" s="336">
        <v>1.4685495429873823E-4</v>
      </c>
      <c r="M8178" s="337">
        <v>1.1415525114155251E-4</v>
      </c>
      <c r="N8178" s="345">
        <v>4.8014668008170877E-2</v>
      </c>
      <c r="O8178" s="346">
        <v>0.23146134790505091</v>
      </c>
      <c r="P8178" s="347">
        <v>0.13041991119705426</v>
      </c>
      <c r="Q8178" s="348">
        <v>2.6525198938992044E-2</v>
      </c>
      <c r="R8178" s="346">
        <v>3.2403941194425377E-2</v>
      </c>
      <c r="S8178" s="347">
        <v>4.5741462518592187E-2</v>
      </c>
      <c r="T8178" s="349">
        <v>2.995443576276197E-2</v>
      </c>
      <c r="U8178" s="349">
        <v>0.13520654016810138</v>
      </c>
      <c r="V8178" s="361">
        <v>0</v>
      </c>
    </row>
    <row r="8179" spans="1:22" ht="16" hidden="1" customHeight="1" outlineLevel="1">
      <c r="A8179" s="65">
        <v>8170</v>
      </c>
      <c r="B8179" s="117">
        <v>1</v>
      </c>
      <c r="C8179" s="325">
        <v>1.153109395517729E-4</v>
      </c>
      <c r="D8179" s="326">
        <v>1.1674873457883851E-4</v>
      </c>
      <c r="E8179" s="327">
        <v>1.1901089569787287E-4</v>
      </c>
      <c r="F8179" s="332">
        <v>0</v>
      </c>
      <c r="G8179" s="326">
        <v>0</v>
      </c>
      <c r="H8179" s="327">
        <v>0</v>
      </c>
      <c r="I8179" s="332">
        <v>2.7638840595215787E-4</v>
      </c>
      <c r="J8179" s="326">
        <v>2.4951074108800708E-4</v>
      </c>
      <c r="K8179" s="327">
        <v>2.0502702493901164E-4</v>
      </c>
      <c r="L8179" s="336">
        <v>1.644775488145868E-4</v>
      </c>
      <c r="M8179" s="337">
        <v>1.1415525114155251E-4</v>
      </c>
      <c r="N8179" s="345">
        <v>7.8023835513277684E-2</v>
      </c>
      <c r="O8179" s="346">
        <v>0.33170372105523255</v>
      </c>
      <c r="P8179" s="347">
        <v>0.20776961110026945</v>
      </c>
      <c r="Q8179" s="348">
        <v>2.6525198938992044E-2</v>
      </c>
      <c r="R8179" s="346">
        <v>2.3805287067435125E-2</v>
      </c>
      <c r="S8179" s="347">
        <v>4.6965661530533283E-2</v>
      </c>
      <c r="T8179" s="349">
        <v>6.9608403105846858E-2</v>
      </c>
      <c r="U8179" s="349">
        <v>0.21519064169196367</v>
      </c>
      <c r="V8179" s="361">
        <v>6.4922017312870348E-4</v>
      </c>
    </row>
    <row r="8180" spans="1:22" ht="16" hidden="1" customHeight="1" outlineLevel="1">
      <c r="A8180" s="65">
        <v>8171</v>
      </c>
      <c r="B8180" s="117">
        <v>1</v>
      </c>
      <c r="C8180" s="325">
        <v>1.1919234740377848E-4</v>
      </c>
      <c r="D8180" s="326">
        <v>1.2065656066549072E-4</v>
      </c>
      <c r="E8180" s="327">
        <v>1.2601611519611261E-4</v>
      </c>
      <c r="F8180" s="332">
        <v>0</v>
      </c>
      <c r="G8180" s="326">
        <v>0</v>
      </c>
      <c r="H8180" s="327">
        <v>0</v>
      </c>
      <c r="I8180" s="332">
        <v>2.7415946719447918E-4</v>
      </c>
      <c r="J8180" s="326">
        <v>1.7757601342672003E-4</v>
      </c>
      <c r="K8180" s="327">
        <v>2.0205561878047524E-4</v>
      </c>
      <c r="L8180" s="336">
        <v>1.8797434150238492E-4</v>
      </c>
      <c r="M8180" s="337">
        <v>1.1415525114155251E-4</v>
      </c>
      <c r="N8180" s="345">
        <v>0.11789315805577671</v>
      </c>
      <c r="O8180" s="346">
        <v>0.35928924560511899</v>
      </c>
      <c r="P8180" s="347">
        <v>0.2253019567545638</v>
      </c>
      <c r="Q8180" s="348">
        <v>1.7683465959328029E-2</v>
      </c>
      <c r="R8180" s="346">
        <v>2.1216481902200868E-2</v>
      </c>
      <c r="S8180" s="347">
        <v>2.7238423768363825E-2</v>
      </c>
      <c r="T8180" s="349">
        <v>6.9323122765249129E-2</v>
      </c>
      <c r="U8180" s="349">
        <v>0.21951410663919946</v>
      </c>
      <c r="V8180" s="361">
        <v>3.7111601556718013E-2</v>
      </c>
    </row>
    <row r="8181" spans="1:22" ht="16" hidden="1" customHeight="1" outlineLevel="1">
      <c r="A8181" s="65">
        <v>8172</v>
      </c>
      <c r="B8181" s="117">
        <v>1</v>
      </c>
      <c r="C8181" s="325">
        <v>1.172047665713505E-4</v>
      </c>
      <c r="D8181" s="326">
        <v>1.201121868822755E-4</v>
      </c>
      <c r="E8181" s="327">
        <v>1.2586044365170729E-4</v>
      </c>
      <c r="F8181" s="332">
        <v>0</v>
      </c>
      <c r="G8181" s="326">
        <v>0</v>
      </c>
      <c r="H8181" s="327">
        <v>0</v>
      </c>
      <c r="I8181" s="332">
        <v>2.7638840595215787E-4</v>
      </c>
      <c r="J8181" s="326">
        <v>1.348262324165837E-4</v>
      </c>
      <c r="K8181" s="327">
        <v>2.0799843109754802E-4</v>
      </c>
      <c r="L8181" s="336">
        <v>2.0677177565262342E-4</v>
      </c>
      <c r="M8181" s="337">
        <v>1.1415525114155251E-4</v>
      </c>
      <c r="N8181" s="345">
        <v>0.14547301200094628</v>
      </c>
      <c r="O8181" s="346">
        <v>0.35332343231863578</v>
      </c>
      <c r="P8181" s="347">
        <v>0.2133552953079807</v>
      </c>
      <c r="Q8181" s="348">
        <v>8.8417329796640146E-3</v>
      </c>
      <c r="R8181" s="346">
        <v>1.9869830938643702E-2</v>
      </c>
      <c r="S8181" s="347">
        <v>4.7048657497807175E-3</v>
      </c>
      <c r="T8181" s="349">
        <v>4.3933172452050889E-2</v>
      </c>
      <c r="U8181" s="349">
        <v>0.19887938757284676</v>
      </c>
      <c r="V8181" s="361">
        <v>7.3140622348008597E-2</v>
      </c>
    </row>
    <row r="8182" spans="1:22" ht="16" hidden="1" customHeight="1" outlineLevel="1">
      <c r="A8182" s="65">
        <v>8173</v>
      </c>
      <c r="B8182" s="117">
        <v>1</v>
      </c>
      <c r="C8182" s="325">
        <v>1.1582971064954498E-4</v>
      </c>
      <c r="D8182" s="326">
        <v>1.1964558078237672E-4</v>
      </c>
      <c r="E8182" s="327">
        <v>1.233307810551207E-4</v>
      </c>
      <c r="F8182" s="332">
        <v>0</v>
      </c>
      <c r="G8182" s="326">
        <v>0</v>
      </c>
      <c r="H8182" s="327">
        <v>0</v>
      </c>
      <c r="I8182" s="332">
        <v>2.7415946719447918E-4</v>
      </c>
      <c r="J8182" s="326">
        <v>0</v>
      </c>
      <c r="K8182" s="327">
        <v>1.9016999414632964E-4</v>
      </c>
      <c r="L8182" s="336">
        <v>1.8797434150238492E-4</v>
      </c>
      <c r="M8182" s="337">
        <v>1.1415525114155251E-4</v>
      </c>
      <c r="N8182" s="345">
        <v>0.11674995167462977</v>
      </c>
      <c r="O8182" s="346">
        <v>0.28415812713391952</v>
      </c>
      <c r="P8182" s="347">
        <v>0.19332897652819409</v>
      </c>
      <c r="Q8182" s="348">
        <v>8.8417329796640146E-3</v>
      </c>
      <c r="R8182" s="346">
        <v>2.303298179174167E-2</v>
      </c>
      <c r="S8182" s="347">
        <v>8.4604587528779012E-3</v>
      </c>
      <c r="T8182" s="349">
        <v>7.4933636130337877E-2</v>
      </c>
      <c r="U8182" s="349">
        <v>0.17313511902339723</v>
      </c>
      <c r="V8182" s="361">
        <v>8.3300696273472447E-2</v>
      </c>
    </row>
    <row r="8183" spans="1:22" ht="16" hidden="1" customHeight="1" outlineLevel="1">
      <c r="A8183" s="65">
        <v>8174</v>
      </c>
      <c r="B8183" s="117">
        <v>1</v>
      </c>
      <c r="C8183" s="325">
        <v>1.0997322247349146E-4</v>
      </c>
      <c r="D8183" s="326">
        <v>1.1807078519521837E-4</v>
      </c>
      <c r="E8183" s="327">
        <v>1.2144974989355634E-4</v>
      </c>
      <c r="F8183" s="332">
        <v>0</v>
      </c>
      <c r="G8183" s="326">
        <v>0</v>
      </c>
      <c r="H8183" s="327">
        <v>0</v>
      </c>
      <c r="I8183" s="332">
        <v>2.6970158967912179E-4</v>
      </c>
      <c r="J8183" s="326">
        <v>0</v>
      </c>
      <c r="K8183" s="327">
        <v>1.9314140030486602E-4</v>
      </c>
      <c r="L8183" s="336">
        <v>1.9032402077116473E-4</v>
      </c>
      <c r="M8183" s="337">
        <v>1.1415525114155251E-4</v>
      </c>
      <c r="N8183" s="345">
        <v>8.5025974597802589E-2</v>
      </c>
      <c r="O8183" s="346">
        <v>0.19330085774463221</v>
      </c>
      <c r="P8183" s="347">
        <v>0.14632912881158366</v>
      </c>
      <c r="Q8183" s="348">
        <v>8.8417329796640146E-3</v>
      </c>
      <c r="R8183" s="346">
        <v>2.3512533561661955E-2</v>
      </c>
      <c r="S8183" s="347">
        <v>5.0212899986752275E-3</v>
      </c>
      <c r="T8183" s="349">
        <v>6.8182001402858183E-2</v>
      </c>
      <c r="U8183" s="349">
        <v>0.1603612453156551</v>
      </c>
      <c r="V8183" s="361">
        <v>7.8361135235168383E-2</v>
      </c>
    </row>
    <row r="8184" spans="1:22" ht="16" hidden="1" customHeight="1" outlineLevel="1">
      <c r="A8184" s="65">
        <v>8175</v>
      </c>
      <c r="B8184" s="117">
        <v>1</v>
      </c>
      <c r="C8184" s="325">
        <v>1.0842315943436525E-4</v>
      </c>
      <c r="D8184" s="326">
        <v>1.1859571705760448E-4</v>
      </c>
      <c r="E8184" s="327">
        <v>1.1880333363866577E-4</v>
      </c>
      <c r="F8184" s="332">
        <v>0</v>
      </c>
      <c r="G8184" s="326">
        <v>0</v>
      </c>
      <c r="H8184" s="327">
        <v>0</v>
      </c>
      <c r="I8184" s="332">
        <v>2.6078583464840701E-4</v>
      </c>
      <c r="J8184" s="326">
        <v>1.4222523297603042E-4</v>
      </c>
      <c r="K8184" s="327">
        <v>1.9314140030486602E-4</v>
      </c>
      <c r="L8184" s="336">
        <v>2.1382081345896285E-4</v>
      </c>
      <c r="M8184" s="337">
        <v>1.1415525114155251E-4</v>
      </c>
      <c r="N8184" s="345">
        <v>3.1581076279183821E-2</v>
      </c>
      <c r="O8184" s="346">
        <v>0.10580001142120971</v>
      </c>
      <c r="P8184" s="347">
        <v>6.4043504305711055E-2</v>
      </c>
      <c r="Q8184" s="348">
        <v>8.8417329796640146E-3</v>
      </c>
      <c r="R8184" s="346">
        <v>2.9705316345742697E-2</v>
      </c>
      <c r="S8184" s="347">
        <v>1.2656969955780436E-3</v>
      </c>
      <c r="T8184" s="349">
        <v>4.3267518323989514E-2</v>
      </c>
      <c r="U8184" s="349">
        <v>0.16340732289211668</v>
      </c>
      <c r="V8184" s="361">
        <v>1.8965776709977129E-2</v>
      </c>
    </row>
    <row r="8185" spans="1:22" ht="16" hidden="1" customHeight="1" outlineLevel="1">
      <c r="A8185" s="65">
        <v>8176</v>
      </c>
      <c r="B8185" s="117">
        <v>1</v>
      </c>
      <c r="C8185" s="325">
        <v>1.1029198543718275E-4</v>
      </c>
      <c r="D8185" s="326">
        <v>1.1917897468247795E-4</v>
      </c>
      <c r="E8185" s="327">
        <v>1.2058058377062659E-4</v>
      </c>
      <c r="F8185" s="332">
        <v>0</v>
      </c>
      <c r="G8185" s="326">
        <v>0</v>
      </c>
      <c r="H8185" s="327">
        <v>0</v>
      </c>
      <c r="I8185" s="332">
        <v>2.5632795713304962E-4</v>
      </c>
      <c r="J8185" s="326">
        <v>1.6031167878801115E-4</v>
      </c>
      <c r="K8185" s="327">
        <v>2.0502702493901164E-4</v>
      </c>
      <c r="L8185" s="336">
        <v>2.2321953053408208E-4</v>
      </c>
      <c r="M8185" s="337">
        <v>1.1415525114155251E-4</v>
      </c>
      <c r="N8185" s="345">
        <v>1.2861071787902915E-3</v>
      </c>
      <c r="O8185" s="346">
        <v>1.3064739364580523E-2</v>
      </c>
      <c r="P8185" s="347">
        <v>3.7959820836060941E-3</v>
      </c>
      <c r="Q8185" s="348">
        <v>8.8417329796640146E-3</v>
      </c>
      <c r="R8185" s="346">
        <v>3.4415482265897294E-2</v>
      </c>
      <c r="S8185" s="347">
        <v>1.5821212444725545E-3</v>
      </c>
      <c r="T8185" s="349">
        <v>5.3442517138641989E-2</v>
      </c>
      <c r="U8185" s="349">
        <v>0.16969599917900516</v>
      </c>
      <c r="V8185" s="361">
        <v>0</v>
      </c>
    </row>
    <row r="8186" spans="1:22" ht="16" hidden="1" customHeight="1" outlineLevel="1">
      <c r="A8186" s="65">
        <v>8177</v>
      </c>
      <c r="B8186" s="117">
        <v>1</v>
      </c>
      <c r="C8186" s="325">
        <v>1.1205455711876983E-4</v>
      </c>
      <c r="D8186" s="326">
        <v>1.1702092147044613E-4</v>
      </c>
      <c r="E8186" s="327">
        <v>1.2208540869987808E-4</v>
      </c>
      <c r="F8186" s="332">
        <v>0</v>
      </c>
      <c r="G8186" s="326">
        <v>0</v>
      </c>
      <c r="H8186" s="327">
        <v>0</v>
      </c>
      <c r="I8186" s="332">
        <v>2.5187007961769228E-4</v>
      </c>
      <c r="J8186" s="326">
        <v>1.8826345867925409E-4</v>
      </c>
      <c r="K8186" s="327">
        <v>2.1394124341462081E-4</v>
      </c>
      <c r="L8186" s="336">
        <v>2.2321953053408208E-4</v>
      </c>
      <c r="M8186" s="337">
        <v>1.1415525114155251E-4</v>
      </c>
      <c r="N8186" s="345">
        <v>0</v>
      </c>
      <c r="O8186" s="346">
        <v>0</v>
      </c>
      <c r="P8186" s="347">
        <v>0</v>
      </c>
      <c r="Q8186" s="348">
        <v>8.8417329796640146E-3</v>
      </c>
      <c r="R8186" s="346">
        <v>2.721954801623586E-2</v>
      </c>
      <c r="S8186" s="347">
        <v>5.6541384964642486E-3</v>
      </c>
      <c r="T8186" s="349">
        <v>6.0099058419255759E-2</v>
      </c>
      <c r="U8186" s="349">
        <v>0.18237161231976465</v>
      </c>
      <c r="V8186" s="361">
        <v>0</v>
      </c>
    </row>
    <row r="8187" spans="1:22" ht="16" hidden="1" customHeight="1" outlineLevel="1">
      <c r="A8187" s="65">
        <v>8178</v>
      </c>
      <c r="B8187" s="117">
        <v>1</v>
      </c>
      <c r="C8187" s="325">
        <v>1.1798604834510364E-4</v>
      </c>
      <c r="D8187" s="326">
        <v>1.2578922776437722E-4</v>
      </c>
      <c r="E8187" s="327">
        <v>1.3312511572395591E-4</v>
      </c>
      <c r="F8187" s="332">
        <v>0</v>
      </c>
      <c r="G8187" s="326">
        <v>0</v>
      </c>
      <c r="H8187" s="327">
        <v>0</v>
      </c>
      <c r="I8187" s="332">
        <v>2.5632795713304962E-4</v>
      </c>
      <c r="J8187" s="326">
        <v>2.1128257153086598E-4</v>
      </c>
      <c r="K8187" s="327">
        <v>2.4068389884144843E-4</v>
      </c>
      <c r="L8187" s="336">
        <v>1.644775488145868E-4</v>
      </c>
      <c r="M8187" s="337">
        <v>1.1415525114155251E-4</v>
      </c>
      <c r="N8187" s="345">
        <v>0</v>
      </c>
      <c r="O8187" s="346">
        <v>0</v>
      </c>
      <c r="P8187" s="347">
        <v>0</v>
      </c>
      <c r="Q8187" s="348">
        <v>8.8417329796640146E-3</v>
      </c>
      <c r="R8187" s="346">
        <v>2.513167426908711E-2</v>
      </c>
      <c r="S8187" s="347">
        <v>2.5313939911560872E-3</v>
      </c>
      <c r="T8187" s="349">
        <v>8.7105597329174486E-2</v>
      </c>
      <c r="U8187" s="349">
        <v>0.29655039115358284</v>
      </c>
      <c r="V8187" s="361">
        <v>0</v>
      </c>
    </row>
    <row r="8188" spans="1:22" ht="16" hidden="1" customHeight="1" outlineLevel="1">
      <c r="A8188" s="65">
        <v>8179</v>
      </c>
      <c r="B8188" s="117">
        <v>1</v>
      </c>
      <c r="C8188" s="325">
        <v>1.2646139302677765E-4</v>
      </c>
      <c r="D8188" s="326">
        <v>1.4178992860673927E-4</v>
      </c>
      <c r="E8188" s="327">
        <v>1.4450211109424526E-4</v>
      </c>
      <c r="F8188" s="332">
        <v>0</v>
      </c>
      <c r="G8188" s="326">
        <v>0</v>
      </c>
      <c r="H8188" s="327">
        <v>0</v>
      </c>
      <c r="I8188" s="332">
        <v>2.6078583464840701E-4</v>
      </c>
      <c r="J8188" s="326">
        <v>2.2854690616957486E-4</v>
      </c>
      <c r="K8188" s="327">
        <v>2.4959811731705767E-4</v>
      </c>
      <c r="L8188" s="336">
        <v>1.1748396343899057E-4</v>
      </c>
      <c r="M8188" s="337">
        <v>1.1415525114155251E-4</v>
      </c>
      <c r="N8188" s="345">
        <v>0</v>
      </c>
      <c r="O8188" s="346">
        <v>0</v>
      </c>
      <c r="P8188" s="347">
        <v>0</v>
      </c>
      <c r="Q8188" s="348">
        <v>8.8417329796640146E-3</v>
      </c>
      <c r="R8188" s="346">
        <v>2.5755692525478172E-2</v>
      </c>
      <c r="S8188" s="347">
        <v>2.5313939911560872E-3</v>
      </c>
      <c r="T8188" s="349">
        <v>0.18771446411330833</v>
      </c>
      <c r="U8188" s="349">
        <v>0.36936147128771302</v>
      </c>
      <c r="V8188" s="361">
        <v>0</v>
      </c>
    </row>
    <row r="8189" spans="1:22" ht="16" hidden="1" customHeight="1" outlineLevel="1">
      <c r="A8189" s="65">
        <v>8180</v>
      </c>
      <c r="B8189" s="117">
        <v>1</v>
      </c>
      <c r="C8189" s="325">
        <v>1.243300563479791E-4</v>
      </c>
      <c r="D8189" s="326">
        <v>1.3982629460299861E-4</v>
      </c>
      <c r="E8189" s="327">
        <v>1.4304917667979554E-4</v>
      </c>
      <c r="F8189" s="332">
        <v>0</v>
      </c>
      <c r="G8189" s="326">
        <v>0</v>
      </c>
      <c r="H8189" s="327">
        <v>0</v>
      </c>
      <c r="I8189" s="332">
        <v>2.652437121637644E-4</v>
      </c>
      <c r="J8189" s="326">
        <v>2.2895796175621079E-4</v>
      </c>
      <c r="K8189" s="327">
        <v>2.6445514810973967E-4</v>
      </c>
      <c r="L8189" s="336">
        <v>8.811297257924293E-5</v>
      </c>
      <c r="M8189" s="337">
        <v>1.1415525114155251E-4</v>
      </c>
      <c r="N8189" s="345">
        <v>0</v>
      </c>
      <c r="O8189" s="346">
        <v>0</v>
      </c>
      <c r="P8189" s="347">
        <v>0</v>
      </c>
      <c r="Q8189" s="348">
        <v>8.8417329796640146E-3</v>
      </c>
      <c r="R8189" s="346">
        <v>2.6151526775969509E-2</v>
      </c>
      <c r="S8189" s="347">
        <v>3.4806667378396196E-3</v>
      </c>
      <c r="T8189" s="349">
        <v>0.16508222375922152</v>
      </c>
      <c r="U8189" s="349">
        <v>0.36778930221599082</v>
      </c>
      <c r="V8189" s="361">
        <v>0</v>
      </c>
    </row>
    <row r="8190" spans="1:22" ht="16" hidden="1" customHeight="1" outlineLevel="1">
      <c r="A8190" s="65">
        <v>8181</v>
      </c>
      <c r="B8190" s="117">
        <v>1</v>
      </c>
      <c r="C8190" s="325">
        <v>1.2012988553228224E-4</v>
      </c>
      <c r="D8190" s="326">
        <v>1.4040955222787208E-4</v>
      </c>
      <c r="E8190" s="327">
        <v>1.4320484822420086E-4</v>
      </c>
      <c r="F8190" s="332">
        <v>0</v>
      </c>
      <c r="G8190" s="326">
        <v>0</v>
      </c>
      <c r="H8190" s="327">
        <v>0</v>
      </c>
      <c r="I8190" s="332">
        <v>2.6970158967912179E-4</v>
      </c>
      <c r="J8190" s="326">
        <v>2.3347957320920594E-4</v>
      </c>
      <c r="K8190" s="327">
        <v>2.7039796042681243E-4</v>
      </c>
      <c r="L8190" s="336">
        <v>5.8741981719495287E-5</v>
      </c>
      <c r="M8190" s="337">
        <v>1.1415525114155251E-4</v>
      </c>
      <c r="N8190" s="345">
        <v>0</v>
      </c>
      <c r="O8190" s="346">
        <v>0</v>
      </c>
      <c r="P8190" s="347">
        <v>0</v>
      </c>
      <c r="Q8190" s="348">
        <v>8.8417329796640146E-3</v>
      </c>
      <c r="R8190" s="346">
        <v>2.5669399193636536E-2</v>
      </c>
      <c r="S8190" s="347">
        <v>9.1348052343038708E-3</v>
      </c>
      <c r="T8190" s="349">
        <v>0.13779040450870506</v>
      </c>
      <c r="U8190" s="349">
        <v>0.34587719577886394</v>
      </c>
      <c r="V8190" s="361">
        <v>0</v>
      </c>
    </row>
    <row r="8191" spans="1:22" ht="16" hidden="1" customHeight="1" outlineLevel="1">
      <c r="A8191" s="65">
        <v>8182</v>
      </c>
      <c r="B8191" s="117">
        <v>1</v>
      </c>
      <c r="C8191" s="325">
        <v>1.1251707592883168E-4</v>
      </c>
      <c r="D8191" s="326">
        <v>1.3617121348712488E-4</v>
      </c>
      <c r="E8191" s="327">
        <v>1.3405914499038787E-4</v>
      </c>
      <c r="F8191" s="332">
        <v>0</v>
      </c>
      <c r="G8191" s="326">
        <v>0</v>
      </c>
      <c r="H8191" s="327">
        <v>0</v>
      </c>
      <c r="I8191" s="332">
        <v>2.7638840595215787E-4</v>
      </c>
      <c r="J8191" s="326">
        <v>2.61020297513813E-4</v>
      </c>
      <c r="K8191" s="327">
        <v>2.7336936658534881E-4</v>
      </c>
      <c r="L8191" s="336">
        <v>3.7594868300476983E-5</v>
      </c>
      <c r="M8191" s="337">
        <v>1.1415525114155251E-4</v>
      </c>
      <c r="N8191" s="345">
        <v>0</v>
      </c>
      <c r="O8191" s="346">
        <v>0</v>
      </c>
      <c r="P8191" s="347">
        <v>0</v>
      </c>
      <c r="Q8191" s="348">
        <v>8.8417329796640146E-3</v>
      </c>
      <c r="R8191" s="346">
        <v>2.8755228872549859E-2</v>
      </c>
      <c r="S8191" s="347">
        <v>1.3881168967721532E-2</v>
      </c>
      <c r="T8191" s="349">
        <v>9.8802091293681546E-2</v>
      </c>
      <c r="U8191" s="349">
        <v>0.25980093910207852</v>
      </c>
      <c r="V8191" s="361">
        <v>0</v>
      </c>
    </row>
    <row r="8192" spans="1:22" ht="16" hidden="1" customHeight="1" outlineLevel="1">
      <c r="A8192" s="65">
        <v>8183</v>
      </c>
      <c r="B8192" s="117">
        <v>1</v>
      </c>
      <c r="C8192" s="325">
        <v>1.0555429276114372E-4</v>
      </c>
      <c r="D8192" s="326">
        <v>1.3024142763424465E-4</v>
      </c>
      <c r="E8192" s="327">
        <v>1.2401833037624423E-4</v>
      </c>
      <c r="F8192" s="332">
        <v>0</v>
      </c>
      <c r="G8192" s="326">
        <v>0</v>
      </c>
      <c r="H8192" s="327">
        <v>0</v>
      </c>
      <c r="I8192" s="332">
        <v>2.7861734470983657E-4</v>
      </c>
      <c r="J8192" s="326">
        <v>2.5197707460782265E-4</v>
      </c>
      <c r="K8192" s="327">
        <v>2.7634077274388524E-4</v>
      </c>
      <c r="L8192" s="336">
        <v>2.3496792687798115E-5</v>
      </c>
      <c r="M8192" s="337">
        <v>1.1415525114155251E-4</v>
      </c>
      <c r="N8192" s="345">
        <v>0</v>
      </c>
      <c r="O8192" s="346">
        <v>0</v>
      </c>
      <c r="P8192" s="347">
        <v>0</v>
      </c>
      <c r="Q8192" s="348">
        <v>8.8417329796640146E-3</v>
      </c>
      <c r="R8192" s="346">
        <v>3.4006295935380661E-2</v>
      </c>
      <c r="S8192" s="347">
        <v>1.2973394204674948E-2</v>
      </c>
      <c r="T8192" s="349">
        <v>9.0243681075749552E-2</v>
      </c>
      <c r="U8192" s="349">
        <v>0.22639234632798369</v>
      </c>
      <c r="V8192" s="361">
        <v>0</v>
      </c>
    </row>
    <row r="8193" spans="1:22" ht="16" hidden="1" customHeight="1" outlineLevel="1">
      <c r="A8193" s="65">
        <v>8184</v>
      </c>
      <c r="B8193" s="117">
        <v>1</v>
      </c>
      <c r="C8193" s="325">
        <v>9.4791355045920528E-5</v>
      </c>
      <c r="D8193" s="326">
        <v>1.1779859830361076E-4</v>
      </c>
      <c r="E8193" s="327">
        <v>1.1129218162110871E-4</v>
      </c>
      <c r="F8193" s="332">
        <v>0</v>
      </c>
      <c r="G8193" s="326">
        <v>0</v>
      </c>
      <c r="H8193" s="327">
        <v>0</v>
      </c>
      <c r="I8193" s="332">
        <v>2.7415946719447918E-4</v>
      </c>
      <c r="J8193" s="326">
        <v>2.6471979779353632E-4</v>
      </c>
      <c r="K8193" s="327">
        <v>2.7634077274388524E-4</v>
      </c>
      <c r="L8193" s="336">
        <v>9.3987170751192458E-6</v>
      </c>
      <c r="M8193" s="337">
        <v>1.1415525114155251E-4</v>
      </c>
      <c r="N8193" s="345">
        <v>0</v>
      </c>
      <c r="O8193" s="346">
        <v>0</v>
      </c>
      <c r="P8193" s="347">
        <v>0</v>
      </c>
      <c r="Q8193" s="348">
        <v>8.8417329796640146E-3</v>
      </c>
      <c r="R8193" s="346">
        <v>3.8533356736467531E-2</v>
      </c>
      <c r="S8193" s="347">
        <v>1.6454060942514569E-2</v>
      </c>
      <c r="T8193" s="349">
        <v>4.8592751348480526E-2</v>
      </c>
      <c r="U8193" s="349">
        <v>0.16949947804503987</v>
      </c>
      <c r="V8193" s="361">
        <v>0</v>
      </c>
    </row>
    <row r="8194" spans="1:22" ht="16" hidden="1" customHeight="1" outlineLevel="1">
      <c r="A8194" s="65">
        <v>8185</v>
      </c>
      <c r="B8194" s="117">
        <v>1</v>
      </c>
      <c r="C8194" s="325">
        <v>8.6384763160336783E-5</v>
      </c>
      <c r="D8194" s="326">
        <v>1.0584181699370472E-4</v>
      </c>
      <c r="E8194" s="327">
        <v>9.9318445330598949E-5</v>
      </c>
      <c r="F8194" s="332">
        <v>0</v>
      </c>
      <c r="G8194" s="326">
        <v>0</v>
      </c>
      <c r="H8194" s="327">
        <v>0</v>
      </c>
      <c r="I8194" s="332">
        <v>2.8084628346751526E-4</v>
      </c>
      <c r="J8194" s="326">
        <v>2.6513085338017222E-4</v>
      </c>
      <c r="K8194" s="327">
        <v>2.9119780353656729E-4</v>
      </c>
      <c r="L8194" s="336">
        <v>5.8741981719495289E-6</v>
      </c>
      <c r="M8194" s="337">
        <v>1.1415525114155251E-4</v>
      </c>
      <c r="N8194" s="345">
        <v>0</v>
      </c>
      <c r="O8194" s="346">
        <v>0</v>
      </c>
      <c r="P8194" s="347">
        <v>0</v>
      </c>
      <c r="Q8194" s="348">
        <v>8.8417329796640146E-3</v>
      </c>
      <c r="R8194" s="346">
        <v>4.4230531024031107E-2</v>
      </c>
      <c r="S8194" s="347">
        <v>2.3690320683451373E-2</v>
      </c>
      <c r="T8194" s="349">
        <v>8.1780364304683464E-3</v>
      </c>
      <c r="U8194" s="349">
        <v>0.15063344918437457</v>
      </c>
      <c r="V8194" s="361">
        <v>0</v>
      </c>
    </row>
    <row r="8195" spans="1:22" ht="16" hidden="1" customHeight="1" outlineLevel="1">
      <c r="A8195" s="65">
        <v>8186</v>
      </c>
      <c r="B8195" s="117">
        <v>1</v>
      </c>
      <c r="C8195" s="325">
        <v>7.9703241431199948E-5</v>
      </c>
      <c r="D8195" s="326">
        <v>9.6859649570653372E-5</v>
      </c>
      <c r="E8195" s="327">
        <v>8.6371761887555869E-5</v>
      </c>
      <c r="F8195" s="332">
        <v>0</v>
      </c>
      <c r="G8195" s="326">
        <v>0</v>
      </c>
      <c r="H8195" s="327">
        <v>0</v>
      </c>
      <c r="I8195" s="332">
        <v>2.7861734470983657E-4</v>
      </c>
      <c r="J8195" s="326">
        <v>2.9267157768477929E-4</v>
      </c>
      <c r="K8195" s="327">
        <v>3.030834281707128E-4</v>
      </c>
      <c r="L8195" s="336">
        <v>2.3496792687798115E-6</v>
      </c>
      <c r="M8195" s="337">
        <v>1.1415525114155251E-4</v>
      </c>
      <c r="N8195" s="345">
        <v>0</v>
      </c>
      <c r="O8195" s="346">
        <v>0</v>
      </c>
      <c r="P8195" s="347">
        <v>0</v>
      </c>
      <c r="Q8195" s="348">
        <v>8.8417329796640146E-3</v>
      </c>
      <c r="R8195" s="346">
        <v>4.3005549435210927E-2</v>
      </c>
      <c r="S8195" s="347">
        <v>2.4323169181240393E-2</v>
      </c>
      <c r="T8195" s="349">
        <v>1.863831558571856E-2</v>
      </c>
      <c r="U8195" s="349">
        <v>0.14611346310317352</v>
      </c>
      <c r="V8195" s="361">
        <v>0</v>
      </c>
    </row>
    <row r="8196" spans="1:22" ht="16" hidden="1" customHeight="1" outlineLevel="1">
      <c r="A8196" s="65">
        <v>8187</v>
      </c>
      <c r="B8196" s="117">
        <v>1</v>
      </c>
      <c r="C8196" s="325">
        <v>7.4296771556828256E-5</v>
      </c>
      <c r="D8196" s="326">
        <v>8.9180090843152753E-5</v>
      </c>
      <c r="E8196" s="327">
        <v>7.8523321523787283E-5</v>
      </c>
      <c r="F8196" s="332">
        <v>0</v>
      </c>
      <c r="G8196" s="326">
        <v>0</v>
      </c>
      <c r="H8196" s="327">
        <v>0</v>
      </c>
      <c r="I8196" s="332">
        <v>2.8307522222519396E-4</v>
      </c>
      <c r="J8196" s="326">
        <v>3.021258561774056E-4</v>
      </c>
      <c r="K8196" s="327">
        <v>3.1496905280485843E-4</v>
      </c>
      <c r="L8196" s="336">
        <v>1.1748396343899057E-6</v>
      </c>
      <c r="M8196" s="337">
        <v>1.1415525114155251E-4</v>
      </c>
      <c r="N8196" s="345">
        <v>0</v>
      </c>
      <c r="O8196" s="346">
        <v>0</v>
      </c>
      <c r="P8196" s="347">
        <v>0</v>
      </c>
      <c r="Q8196" s="348">
        <v>8.8417329796640146E-3</v>
      </c>
      <c r="R8196" s="346">
        <v>4.9236928389304539E-2</v>
      </c>
      <c r="S8196" s="347">
        <v>1.9576805447822733E-2</v>
      </c>
      <c r="T8196" s="349">
        <v>3.6325696702778007E-2</v>
      </c>
      <c r="U8196" s="349">
        <v>0.12852482161328241</v>
      </c>
      <c r="V8196" s="361">
        <v>0</v>
      </c>
    </row>
    <row r="8197" spans="1:22" ht="16" hidden="1" customHeight="1" outlineLevel="1">
      <c r="A8197" s="65">
        <v>8188</v>
      </c>
      <c r="B8197" s="117">
        <v>1</v>
      </c>
      <c r="C8197" s="325">
        <v>7.1715416576347894E-5</v>
      </c>
      <c r="D8197" s="326">
        <v>8.4241842952557415E-5</v>
      </c>
      <c r="E8197" s="327">
        <v>7.5007739145966962E-5</v>
      </c>
      <c r="F8197" s="332">
        <v>0</v>
      </c>
      <c r="G8197" s="326">
        <v>0</v>
      </c>
      <c r="H8197" s="327">
        <v>0</v>
      </c>
      <c r="I8197" s="332">
        <v>2.8753309974055135E-4</v>
      </c>
      <c r="J8197" s="326">
        <v>2.860946882986045E-4</v>
      </c>
      <c r="K8197" s="327">
        <v>3.0902624048778567E-4</v>
      </c>
      <c r="L8197" s="336">
        <v>1.409807561267887E-5</v>
      </c>
      <c r="M8197" s="337">
        <v>1.1415525114155251E-4</v>
      </c>
      <c r="N8197" s="345">
        <v>0</v>
      </c>
      <c r="O8197" s="346">
        <v>0</v>
      </c>
      <c r="P8197" s="347">
        <v>0</v>
      </c>
      <c r="Q8197" s="348">
        <v>8.8417329796640146E-3</v>
      </c>
      <c r="R8197" s="346">
        <v>5.2037131593968666E-2</v>
      </c>
      <c r="S8197" s="347">
        <v>1.423909120025299E-2</v>
      </c>
      <c r="T8197" s="349">
        <v>5.7056068119546608E-3</v>
      </c>
      <c r="U8197" s="349">
        <v>0.1204674551207066</v>
      </c>
      <c r="V8197" s="361">
        <v>0</v>
      </c>
    </row>
    <row r="8198" spans="1:22" ht="16" hidden="1" customHeight="1" outlineLevel="1">
      <c r="A8198" s="65">
        <v>8189</v>
      </c>
      <c r="B8198" s="117">
        <v>1</v>
      </c>
      <c r="C8198" s="325">
        <v>7.079037895622418E-5</v>
      </c>
      <c r="D8198" s="326">
        <v>8.2511511998766134E-5</v>
      </c>
      <c r="E8198" s="327">
        <v>7.2672665979887054E-5</v>
      </c>
      <c r="F8198" s="332">
        <v>0</v>
      </c>
      <c r="G8198" s="326">
        <v>0</v>
      </c>
      <c r="H8198" s="327">
        <v>0</v>
      </c>
      <c r="I8198" s="332">
        <v>2.8753309974055135E-4</v>
      </c>
      <c r="J8198" s="326">
        <v>2.8362835477878894E-4</v>
      </c>
      <c r="K8198" s="327">
        <v>3.0605483432924929E-4</v>
      </c>
      <c r="L8198" s="336">
        <v>3.7594868300476983E-5</v>
      </c>
      <c r="M8198" s="337">
        <v>1.1415525114155251E-4</v>
      </c>
      <c r="N8198" s="345">
        <v>0</v>
      </c>
      <c r="O8198" s="346">
        <v>0</v>
      </c>
      <c r="P8198" s="347">
        <v>0</v>
      </c>
      <c r="Q8198" s="348">
        <v>8.8417329796640146E-3</v>
      </c>
      <c r="R8198" s="346">
        <v>5.3856122370754003E-2</v>
      </c>
      <c r="S8198" s="347">
        <v>1.1391272960202392E-2</v>
      </c>
      <c r="T8198" s="349">
        <v>4.2792051089659954E-3</v>
      </c>
      <c r="U8198" s="349">
        <v>0.11820746208010606</v>
      </c>
      <c r="V8198" s="361">
        <v>0</v>
      </c>
    </row>
    <row r="8199" spans="1:22" ht="16" hidden="1" customHeight="1" outlineLevel="1">
      <c r="A8199" s="65">
        <v>8190</v>
      </c>
      <c r="B8199" s="117">
        <v>1</v>
      </c>
      <c r="C8199" s="325">
        <v>7.0652873364043629E-5</v>
      </c>
      <c r="D8199" s="326">
        <v>8.1539415957310364E-5</v>
      </c>
      <c r="E8199" s="327">
        <v>7.1673773569952876E-5</v>
      </c>
      <c r="F8199" s="332">
        <v>0</v>
      </c>
      <c r="G8199" s="326">
        <v>0</v>
      </c>
      <c r="H8199" s="327">
        <v>0</v>
      </c>
      <c r="I8199" s="332">
        <v>2.9199097725590868E-4</v>
      </c>
      <c r="J8199" s="326">
        <v>2.9143841092487153E-4</v>
      </c>
      <c r="K8199" s="327">
        <v>3.030834281707128E-4</v>
      </c>
      <c r="L8199" s="336">
        <v>9.3987170751192462E-5</v>
      </c>
      <c r="M8199" s="337">
        <v>1.1415525114155251E-4</v>
      </c>
      <c r="N8199" s="345">
        <v>0</v>
      </c>
      <c r="O8199" s="346">
        <v>0</v>
      </c>
      <c r="P8199" s="347">
        <v>0</v>
      </c>
      <c r="Q8199" s="348">
        <v>8.8417329796640146E-3</v>
      </c>
      <c r="R8199" s="346">
        <v>4.8111335846529803E-2</v>
      </c>
      <c r="S8199" s="347">
        <v>1.1033350727670935E-2</v>
      </c>
      <c r="T8199" s="349">
        <v>3.5184575340387074E-3</v>
      </c>
      <c r="U8199" s="349">
        <v>0.12341527213018555</v>
      </c>
      <c r="V8199" s="361">
        <v>0</v>
      </c>
    </row>
    <row r="8200" spans="1:22" ht="16" hidden="1" customHeight="1" outlineLevel="1">
      <c r="A8200" s="65">
        <v>8191</v>
      </c>
      <c r="B8200" s="117">
        <v>1</v>
      </c>
      <c r="C8200" s="325">
        <v>7.3184226311003787E-5</v>
      </c>
      <c r="D8200" s="326">
        <v>8.4844542498259995E-5</v>
      </c>
      <c r="E8200" s="327">
        <v>7.2802392266891494E-5</v>
      </c>
      <c r="F8200" s="332">
        <v>0</v>
      </c>
      <c r="G8200" s="326">
        <v>0</v>
      </c>
      <c r="H8200" s="327">
        <v>0</v>
      </c>
      <c r="I8200" s="332">
        <v>2.9421991601358738E-4</v>
      </c>
      <c r="J8200" s="326">
        <v>2.8979418857832782E-4</v>
      </c>
      <c r="K8200" s="327">
        <v>3.2685467743900405E-4</v>
      </c>
      <c r="L8200" s="336">
        <v>1.8210014333043539E-4</v>
      </c>
      <c r="M8200" s="337">
        <v>1.1415525114155251E-4</v>
      </c>
      <c r="N8200" s="345">
        <v>0</v>
      </c>
      <c r="O8200" s="346">
        <v>1.4233077794824635E-2</v>
      </c>
      <c r="P8200" s="347">
        <v>2.6275259429518081E-3</v>
      </c>
      <c r="Q8200" s="348">
        <v>8.8417329796640146E-3</v>
      </c>
      <c r="R8200" s="346">
        <v>4.8419072655223896E-2</v>
      </c>
      <c r="S8200" s="347">
        <v>7.5526839898313151E-3</v>
      </c>
      <c r="T8200" s="349">
        <v>5.8007002588205724E-3</v>
      </c>
      <c r="U8200" s="349">
        <v>0.12960568785009136</v>
      </c>
      <c r="V8200" s="361">
        <v>0</v>
      </c>
    </row>
    <row r="8201" spans="1:22" ht="16" hidden="1" customHeight="1" outlineLevel="1">
      <c r="A8201" s="65">
        <v>8192</v>
      </c>
      <c r="B8201" s="117">
        <v>1</v>
      </c>
      <c r="C8201" s="325">
        <v>7.7928169241232834E-5</v>
      </c>
      <c r="D8201" s="326">
        <v>8.993832575548825E-5</v>
      </c>
      <c r="E8201" s="327">
        <v>7.8147115291474402E-5</v>
      </c>
      <c r="F8201" s="332">
        <v>0</v>
      </c>
      <c r="G8201" s="326">
        <v>0</v>
      </c>
      <c r="H8201" s="327">
        <v>0</v>
      </c>
      <c r="I8201" s="332">
        <v>2.9644885477126613E-4</v>
      </c>
      <c r="J8201" s="326">
        <v>2.7417407628616263E-4</v>
      </c>
      <c r="K8201" s="327">
        <v>3.2982608359754043E-4</v>
      </c>
      <c r="L8201" s="336">
        <v>1.5860335064263727E-4</v>
      </c>
      <c r="M8201" s="337">
        <v>1.1415525114155251E-4</v>
      </c>
      <c r="N8201" s="345">
        <v>4.715726322231069E-3</v>
      </c>
      <c r="O8201" s="346">
        <v>0.13169745410938652</v>
      </c>
      <c r="P8201" s="347">
        <v>4.5627812627925521E-2</v>
      </c>
      <c r="Q8201" s="348">
        <v>8.8417329796640146E-3</v>
      </c>
      <c r="R8201" s="346">
        <v>3.2869669456675521E-2</v>
      </c>
      <c r="S8201" s="347">
        <v>2.5313939911560872E-3</v>
      </c>
      <c r="T8201" s="349">
        <v>9.3191577928592798E-3</v>
      </c>
      <c r="U8201" s="349">
        <v>0.12341527213018555</v>
      </c>
      <c r="V8201" s="361">
        <v>0</v>
      </c>
    </row>
    <row r="8202" spans="1:22" ht="16" hidden="1" customHeight="1" outlineLevel="1">
      <c r="A8202" s="65">
        <v>8193</v>
      </c>
      <c r="B8202" s="117">
        <v>1</v>
      </c>
      <c r="C8202" s="325">
        <v>8.4215924956398074E-5</v>
      </c>
      <c r="D8202" s="326">
        <v>9.5304295904324136E-5</v>
      </c>
      <c r="E8202" s="327">
        <v>8.2531863792224461E-5</v>
      </c>
      <c r="F8202" s="332">
        <v>0</v>
      </c>
      <c r="G8202" s="326">
        <v>0</v>
      </c>
      <c r="H8202" s="327">
        <v>0</v>
      </c>
      <c r="I8202" s="332">
        <v>2.9199097725590868E-4</v>
      </c>
      <c r="J8202" s="326">
        <v>2.7828463215252185E-4</v>
      </c>
      <c r="K8202" s="327">
        <v>3.4765452054875886E-4</v>
      </c>
      <c r="L8202" s="336">
        <v>1.4685495429873823E-4</v>
      </c>
      <c r="M8202" s="337">
        <v>1.1415525114155251E-4</v>
      </c>
      <c r="N8202" s="345">
        <v>3.0580770695680264E-2</v>
      </c>
      <c r="O8202" s="346">
        <v>0.24317799131345164</v>
      </c>
      <c r="P8202" s="347">
        <v>0.11818813963330799</v>
      </c>
      <c r="Q8202" s="348">
        <v>8.8417329796640146E-3</v>
      </c>
      <c r="R8202" s="346">
        <v>2.7951283161624523E-2</v>
      </c>
      <c r="S8202" s="347">
        <v>1.8985454933670655E-3</v>
      </c>
      <c r="T8202" s="349">
        <v>1.7307007329595805E-2</v>
      </c>
      <c r="U8202" s="349">
        <v>0.13392915279732714</v>
      </c>
      <c r="V8202" s="361">
        <v>0</v>
      </c>
    </row>
    <row r="8203" spans="1:22" ht="16" hidden="1" customHeight="1" outlineLevel="1">
      <c r="A8203" s="65">
        <v>8194</v>
      </c>
      <c r="B8203" s="117">
        <v>1</v>
      </c>
      <c r="C8203" s="325">
        <v>8.6772278920118327E-5</v>
      </c>
      <c r="D8203" s="326">
        <v>1.0236171316529305E-4</v>
      </c>
      <c r="E8203" s="327">
        <v>9.2728349950773421E-5</v>
      </c>
      <c r="F8203" s="332">
        <v>0</v>
      </c>
      <c r="G8203" s="326">
        <v>0</v>
      </c>
      <c r="H8203" s="327">
        <v>0</v>
      </c>
      <c r="I8203" s="332">
        <v>2.9644885477126613E-4</v>
      </c>
      <c r="J8203" s="326">
        <v>2.4293385170183227E-4</v>
      </c>
      <c r="K8203" s="327">
        <v>3.4765452054875886E-4</v>
      </c>
      <c r="L8203" s="336">
        <v>1.644775488145868E-4</v>
      </c>
      <c r="M8203" s="337">
        <v>1.1415525114155251E-4</v>
      </c>
      <c r="N8203" s="345">
        <v>6.130444218900389E-2</v>
      </c>
      <c r="O8203" s="346">
        <v>0.31453259423528379</v>
      </c>
      <c r="P8203" s="347">
        <v>0.21093134831305954</v>
      </c>
      <c r="Q8203" s="348">
        <v>8.8417329796640146E-3</v>
      </c>
      <c r="R8203" s="346">
        <v>2.9226881908489113E-2</v>
      </c>
      <c r="S8203" s="347">
        <v>2.5313939911560872E-3</v>
      </c>
      <c r="T8203" s="349">
        <v>2.9003501294102861E-2</v>
      </c>
      <c r="U8203" s="349">
        <v>0.17598467546589358</v>
      </c>
      <c r="V8203" s="361">
        <v>0</v>
      </c>
    </row>
    <row r="8204" spans="1:22" ht="16" hidden="1" customHeight="1" outlineLevel="1">
      <c r="A8204" s="65">
        <v>8195</v>
      </c>
      <c r="B8204" s="117">
        <v>1</v>
      </c>
      <c r="C8204" s="325">
        <v>9.2203749811250142E-5</v>
      </c>
      <c r="D8204" s="326">
        <v>1.1457123944597758E-4</v>
      </c>
      <c r="E8204" s="327">
        <v>1.0031733774053313E-4</v>
      </c>
      <c r="F8204" s="332">
        <v>0</v>
      </c>
      <c r="G8204" s="326">
        <v>0</v>
      </c>
      <c r="H8204" s="327">
        <v>0</v>
      </c>
      <c r="I8204" s="332">
        <v>2.8976203849823004E-4</v>
      </c>
      <c r="J8204" s="326">
        <v>1.973066815852445E-4</v>
      </c>
      <c r="K8204" s="327">
        <v>3.4468311439022243E-4</v>
      </c>
      <c r="L8204" s="336">
        <v>1.8797434150238492E-4</v>
      </c>
      <c r="M8204" s="337">
        <v>1.1415525114155251E-4</v>
      </c>
      <c r="N8204" s="345">
        <v>8.5597577788376067E-2</v>
      </c>
      <c r="O8204" s="346">
        <v>0.35289541368930499</v>
      </c>
      <c r="P8204" s="347">
        <v>0.24035733786640748</v>
      </c>
      <c r="Q8204" s="348">
        <v>8.8417329796640146E-3</v>
      </c>
      <c r="R8204" s="346">
        <v>3.049007316484548E-2</v>
      </c>
      <c r="S8204" s="347">
        <v>2.5313939911560872E-3</v>
      </c>
      <c r="T8204" s="349">
        <v>4.4313546239514535E-2</v>
      </c>
      <c r="U8204" s="349">
        <v>0.17755684453761569</v>
      </c>
      <c r="V8204" s="361">
        <v>6.7951411161400618E-2</v>
      </c>
    </row>
    <row r="8205" spans="1:22" ht="16" hidden="1" customHeight="1" outlineLevel="1">
      <c r="A8205" s="65">
        <v>8196</v>
      </c>
      <c r="B8205" s="117">
        <v>1</v>
      </c>
      <c r="C8205" s="325">
        <v>9.2285003115720465E-5</v>
      </c>
      <c r="D8205" s="326">
        <v>1.1628212847893975E-4</v>
      </c>
      <c r="E8205" s="327">
        <v>1.0370319383134901E-4</v>
      </c>
      <c r="F8205" s="332">
        <v>0</v>
      </c>
      <c r="G8205" s="326">
        <v>0</v>
      </c>
      <c r="H8205" s="327">
        <v>0</v>
      </c>
      <c r="I8205" s="332">
        <v>2.8084628346751526E-4</v>
      </c>
      <c r="J8205" s="326">
        <v>1.6360012348109855E-4</v>
      </c>
      <c r="K8205" s="327">
        <v>3.3874030207314967E-4</v>
      </c>
      <c r="L8205" s="336">
        <v>2.0677177565262342E-4</v>
      </c>
      <c r="M8205" s="337">
        <v>1.1415525114155251E-4</v>
      </c>
      <c r="N8205" s="345">
        <v>9.4600328039908102E-2</v>
      </c>
      <c r="O8205" s="346">
        <v>0.33915277748568645</v>
      </c>
      <c r="P8205" s="347">
        <v>0.22117984999442772</v>
      </c>
      <c r="Q8205" s="348">
        <v>8.8417329796640146E-3</v>
      </c>
      <c r="R8205" s="346">
        <v>4.1824832568181598E-2</v>
      </c>
      <c r="S8205" s="347">
        <v>3.4806667378396196E-3</v>
      </c>
      <c r="T8205" s="349">
        <v>3.7086444277705299E-2</v>
      </c>
      <c r="U8205" s="349">
        <v>0.16340732289211668</v>
      </c>
      <c r="V8205" s="361">
        <v>6.9756221407853633E-2</v>
      </c>
    </row>
    <row r="8206" spans="1:22" ht="16" hidden="1" customHeight="1" outlineLevel="1">
      <c r="A8206" s="65">
        <v>8197</v>
      </c>
      <c r="B8206" s="117">
        <v>1</v>
      </c>
      <c r="C8206" s="325">
        <v>9.2453759978851135E-5</v>
      </c>
      <c r="D8206" s="326">
        <v>1.1449347176266113E-4</v>
      </c>
      <c r="E8206" s="327">
        <v>1.0339185074253835E-4</v>
      </c>
      <c r="F8206" s="332">
        <v>0</v>
      </c>
      <c r="G8206" s="326">
        <v>0</v>
      </c>
      <c r="H8206" s="327">
        <v>0</v>
      </c>
      <c r="I8206" s="332">
        <v>2.6970158967912179E-4</v>
      </c>
      <c r="J8206" s="326">
        <v>1.3564834358985561E-4</v>
      </c>
      <c r="K8206" s="327">
        <v>3.179404589633948E-4</v>
      </c>
      <c r="L8206" s="336">
        <v>1.8797434150238492E-4</v>
      </c>
      <c r="M8206" s="337">
        <v>1.1415525114155251E-4</v>
      </c>
      <c r="N8206" s="345">
        <v>7.9881545882641444E-2</v>
      </c>
      <c r="O8206" s="346">
        <v>0.30452762217249596</v>
      </c>
      <c r="P8206" s="347">
        <v>0.2067162053452295</v>
      </c>
      <c r="Q8206" s="348">
        <v>1.7683465959328029E-2</v>
      </c>
      <c r="R8206" s="346">
        <v>5.9064730412066592E-2</v>
      </c>
      <c r="S8206" s="347">
        <v>3.4806667378396196E-3</v>
      </c>
      <c r="T8206" s="349">
        <v>3.2617052275007476E-2</v>
      </c>
      <c r="U8206" s="349">
        <v>0.14798041387584349</v>
      </c>
      <c r="V8206" s="361">
        <v>7.322612943244286E-2</v>
      </c>
    </row>
    <row r="8207" spans="1:22" ht="16" hidden="1" customHeight="1" outlineLevel="1">
      <c r="A8207" s="65">
        <v>8198</v>
      </c>
      <c r="B8207" s="117">
        <v>1</v>
      </c>
      <c r="C8207" s="325">
        <v>9.0528681688323409E-5</v>
      </c>
      <c r="D8207" s="326">
        <v>1.1177160284658495E-4</v>
      </c>
      <c r="E8207" s="327">
        <v>1.0372913908874989E-4</v>
      </c>
      <c r="F8207" s="332">
        <v>0</v>
      </c>
      <c r="G8207" s="326">
        <v>0</v>
      </c>
      <c r="H8207" s="327">
        <v>0</v>
      </c>
      <c r="I8207" s="332">
        <v>2.5855689589072831E-4</v>
      </c>
      <c r="J8207" s="326">
        <v>0</v>
      </c>
      <c r="K8207" s="327">
        <v>2.9714061585364005E-4</v>
      </c>
      <c r="L8207" s="336">
        <v>1.9032402077116473E-4</v>
      </c>
      <c r="M8207" s="337">
        <v>1.1415525114155251E-4</v>
      </c>
      <c r="N8207" s="345">
        <v>4.3013140090653081E-2</v>
      </c>
      <c r="O8207" s="346">
        <v>0.21915826817468559</v>
      </c>
      <c r="P8207" s="347">
        <v>0.13151684735833377</v>
      </c>
      <c r="Q8207" s="348">
        <v>2.6525198938992044E-2</v>
      </c>
      <c r="R8207" s="346">
        <v>7.1272986800690552E-2</v>
      </c>
      <c r="S8207" s="347">
        <v>2.2149697422615762E-3</v>
      </c>
      <c r="T8207" s="349">
        <v>2.5104669972600507E-2</v>
      </c>
      <c r="U8207" s="349">
        <v>0.13992304738326772</v>
      </c>
      <c r="V8207" s="361">
        <v>4.6962475757218555E-2</v>
      </c>
    </row>
    <row r="8208" spans="1:22" ht="16" hidden="1" customHeight="1" outlineLevel="1">
      <c r="A8208" s="65">
        <v>8199</v>
      </c>
      <c r="B8208" s="117">
        <v>1</v>
      </c>
      <c r="C8208" s="325">
        <v>8.609725146759562E-5</v>
      </c>
      <c r="D8208" s="326">
        <v>1.0741661258086309E-4</v>
      </c>
      <c r="E8208" s="327">
        <v>9.9422226360202498E-5</v>
      </c>
      <c r="F8208" s="332">
        <v>0</v>
      </c>
      <c r="G8208" s="326">
        <v>0</v>
      </c>
      <c r="H8208" s="327">
        <v>0</v>
      </c>
      <c r="I8208" s="332">
        <v>2.2735175328322661E-4</v>
      </c>
      <c r="J8208" s="326">
        <v>1.2537195392395745E-4</v>
      </c>
      <c r="K8208" s="327">
        <v>2.9714061585364005E-4</v>
      </c>
      <c r="L8208" s="336">
        <v>2.1382081345896285E-4</v>
      </c>
      <c r="M8208" s="337">
        <v>1.1415525114155251E-4</v>
      </c>
      <c r="N8208" s="345">
        <v>1.429007976433657E-2</v>
      </c>
      <c r="O8208" s="346">
        <v>7.4233117380568148E-2</v>
      </c>
      <c r="P8208" s="347">
        <v>3.8331965666836672E-2</v>
      </c>
      <c r="Q8208" s="348">
        <v>2.6525198938992044E-2</v>
      </c>
      <c r="R8208" s="346">
        <v>7.2750623336534301E-2</v>
      </c>
      <c r="S8208" s="347">
        <v>5.3377142475697385E-3</v>
      </c>
      <c r="T8208" s="349">
        <v>2.3297894482148199E-2</v>
      </c>
      <c r="U8208" s="349">
        <v>0.14444303346446877</v>
      </c>
      <c r="V8208" s="361">
        <v>5.69248145499281E-2</v>
      </c>
    </row>
    <row r="8209" spans="1:22" ht="16" hidden="1" customHeight="1" outlineLevel="1">
      <c r="A8209" s="65">
        <v>8200</v>
      </c>
      <c r="B8209" s="117">
        <v>1</v>
      </c>
      <c r="C8209" s="325">
        <v>8.6166004263685896E-5</v>
      </c>
      <c r="D8209" s="326">
        <v>9.7170720303919219E-5</v>
      </c>
      <c r="E8209" s="327">
        <v>9.7203906852426578E-5</v>
      </c>
      <c r="F8209" s="332">
        <v>0</v>
      </c>
      <c r="G8209" s="326">
        <v>0</v>
      </c>
      <c r="H8209" s="327">
        <v>0</v>
      </c>
      <c r="I8209" s="332">
        <v>2.0729130446411843E-4</v>
      </c>
      <c r="J8209" s="326">
        <v>1.3770362152303519E-4</v>
      </c>
      <c r="K8209" s="327">
        <v>2.9119780353656729E-4</v>
      </c>
      <c r="L8209" s="336">
        <v>2.2321953053408208E-4</v>
      </c>
      <c r="M8209" s="337">
        <v>1.1415525114155251E-4</v>
      </c>
      <c r="N8209" s="345">
        <v>2.8580159528673139E-4</v>
      </c>
      <c r="O8209" s="346">
        <v>8.0089082382872948E-3</v>
      </c>
      <c r="P8209" s="347">
        <v>2.6740440467987753E-3</v>
      </c>
      <c r="Q8209" s="348">
        <v>2.6525198938992044E-2</v>
      </c>
      <c r="R8209" s="346">
        <v>6.9172963231351359E-2</v>
      </c>
      <c r="S8209" s="347">
        <v>5.0212899986752275E-3</v>
      </c>
      <c r="T8209" s="349">
        <v>3.1380837465750634E-2</v>
      </c>
      <c r="U8209" s="349">
        <v>0.156922125471263</v>
      </c>
      <c r="V8209" s="361">
        <v>0</v>
      </c>
    </row>
    <row r="8210" spans="1:22" ht="16" hidden="1" customHeight="1" outlineLevel="1">
      <c r="A8210" s="65">
        <v>8201</v>
      </c>
      <c r="B8210" s="117">
        <v>1</v>
      </c>
      <c r="C8210" s="325">
        <v>8.8016079503933323E-5</v>
      </c>
      <c r="D8210" s="326">
        <v>9.9523192724242194E-5</v>
      </c>
      <c r="E8210" s="327">
        <v>1.0008383042392514E-4</v>
      </c>
      <c r="F8210" s="332">
        <v>0</v>
      </c>
      <c r="G8210" s="326">
        <v>0</v>
      </c>
      <c r="H8210" s="327">
        <v>0</v>
      </c>
      <c r="I8210" s="332">
        <v>2.1843599825251188E-4</v>
      </c>
      <c r="J8210" s="326">
        <v>1.5579006733501592E-4</v>
      </c>
      <c r="K8210" s="327">
        <v>2.9416920969510367E-4</v>
      </c>
      <c r="L8210" s="336">
        <v>2.2321953053408208E-4</v>
      </c>
      <c r="M8210" s="337">
        <v>1.1415525114155251E-4</v>
      </c>
      <c r="N8210" s="345">
        <v>0</v>
      </c>
      <c r="O8210" s="346">
        <v>0</v>
      </c>
      <c r="P8210" s="347">
        <v>0</v>
      </c>
      <c r="Q8210" s="348">
        <v>2.6525198938992044E-2</v>
      </c>
      <c r="R8210" s="346">
        <v>8.0373732141017076E-2</v>
      </c>
      <c r="S8210" s="347">
        <v>5.0212899986752275E-3</v>
      </c>
      <c r="T8210" s="349">
        <v>4.0699995258609914E-2</v>
      </c>
      <c r="U8210" s="349">
        <v>0.17274207675546674</v>
      </c>
      <c r="V8210" s="361">
        <v>0</v>
      </c>
    </row>
    <row r="8211" spans="1:22" ht="16" hidden="1" customHeight="1" outlineLevel="1">
      <c r="A8211" s="65">
        <v>8202</v>
      </c>
      <c r="B8211" s="117">
        <v>1</v>
      </c>
      <c r="C8211" s="325">
        <v>9.3910069205126981E-5</v>
      </c>
      <c r="D8211" s="326">
        <v>1.0712498376842635E-4</v>
      </c>
      <c r="E8211" s="327">
        <v>1.0756903718408131E-4</v>
      </c>
      <c r="F8211" s="332">
        <v>0</v>
      </c>
      <c r="G8211" s="326">
        <v>0</v>
      </c>
      <c r="H8211" s="327">
        <v>0</v>
      </c>
      <c r="I8211" s="332">
        <v>2.2735175328322661E-4</v>
      </c>
      <c r="J8211" s="326">
        <v>1.9525140365206484E-4</v>
      </c>
      <c r="K8211" s="327">
        <v>2.8525499121949443E-4</v>
      </c>
      <c r="L8211" s="336">
        <v>1.644775488145868E-4</v>
      </c>
      <c r="M8211" s="337">
        <v>1.1415525114155251E-4</v>
      </c>
      <c r="N8211" s="345">
        <v>0</v>
      </c>
      <c r="O8211" s="346">
        <v>0</v>
      </c>
      <c r="P8211" s="347">
        <v>0</v>
      </c>
      <c r="Q8211" s="348">
        <v>3.5366931918656058E-2</v>
      </c>
      <c r="R8211" s="346">
        <v>7.79500863331299E-2</v>
      </c>
      <c r="S8211" s="347">
        <v>1.0359004246244965E-2</v>
      </c>
      <c r="T8211" s="349">
        <v>7.0178963787042331E-2</v>
      </c>
      <c r="U8211" s="349">
        <v>0.22629408576100107</v>
      </c>
      <c r="V8211" s="361">
        <v>0</v>
      </c>
    </row>
    <row r="8212" spans="1:22" ht="16" hidden="1" customHeight="1" outlineLevel="1">
      <c r="A8212" s="65">
        <v>8203</v>
      </c>
      <c r="B8212" s="117">
        <v>1</v>
      </c>
      <c r="C8212" s="325">
        <v>1.0562929581142404E-4</v>
      </c>
      <c r="D8212" s="326">
        <v>1.212592602111933E-4</v>
      </c>
      <c r="E8212" s="327">
        <v>1.2113840680474568E-4</v>
      </c>
      <c r="F8212" s="332">
        <v>0</v>
      </c>
      <c r="G8212" s="326">
        <v>0</v>
      </c>
      <c r="H8212" s="327">
        <v>0</v>
      </c>
      <c r="I8212" s="332">
        <v>2.5855689589072831E-4</v>
      </c>
      <c r="J8212" s="326">
        <v>1.9607351482533666E-4</v>
      </c>
      <c r="K8212" s="327">
        <v>2.8525499121949443E-4</v>
      </c>
      <c r="L8212" s="336">
        <v>1.1748396343899057E-4</v>
      </c>
      <c r="M8212" s="337">
        <v>1.1415525114155251E-4</v>
      </c>
      <c r="N8212" s="345">
        <v>0</v>
      </c>
      <c r="O8212" s="346">
        <v>0</v>
      </c>
      <c r="P8212" s="347">
        <v>0</v>
      </c>
      <c r="Q8212" s="348">
        <v>3.5366931918656058E-2</v>
      </c>
      <c r="R8212" s="346">
        <v>8.4333315027129388E-2</v>
      </c>
      <c r="S8212" s="347">
        <v>2.3524328748903586E-2</v>
      </c>
      <c r="T8212" s="349">
        <v>0.13455722731526407</v>
      </c>
      <c r="U8212" s="349">
        <v>0.29596082775168697</v>
      </c>
      <c r="V8212" s="361">
        <v>0</v>
      </c>
    </row>
    <row r="8213" spans="1:22" ht="16" hidden="1" customHeight="1" outlineLevel="1">
      <c r="A8213" s="65">
        <v>8204</v>
      </c>
      <c r="B8213" s="117">
        <v>1</v>
      </c>
      <c r="C8213" s="325">
        <v>1.1017948086176229E-4</v>
      </c>
      <c r="D8213" s="326">
        <v>1.2681964956832035E-4</v>
      </c>
      <c r="E8213" s="327">
        <v>1.234994252282265E-4</v>
      </c>
      <c r="F8213" s="332">
        <v>0</v>
      </c>
      <c r="G8213" s="326">
        <v>0</v>
      </c>
      <c r="H8213" s="327">
        <v>0</v>
      </c>
      <c r="I8213" s="332">
        <v>2.5632795713304962E-4</v>
      </c>
      <c r="J8213" s="326">
        <v>2.0634990449123483E-4</v>
      </c>
      <c r="K8213" s="327">
        <v>2.9416920969510367E-4</v>
      </c>
      <c r="L8213" s="336">
        <v>8.811297257924293E-5</v>
      </c>
      <c r="M8213" s="337">
        <v>1.1415525114155251E-4</v>
      </c>
      <c r="N8213" s="345">
        <v>0</v>
      </c>
      <c r="O8213" s="346">
        <v>0</v>
      </c>
      <c r="P8213" s="347">
        <v>0</v>
      </c>
      <c r="Q8213" s="348">
        <v>5.3050397877984087E-2</v>
      </c>
      <c r="R8213" s="346">
        <v>8.3880896382320463E-2</v>
      </c>
      <c r="S8213" s="347">
        <v>3.67726492188361E-2</v>
      </c>
      <c r="T8213" s="349">
        <v>0.10869180976773628</v>
      </c>
      <c r="U8213" s="349">
        <v>0.31246860300476914</v>
      </c>
      <c r="V8213" s="361">
        <v>0</v>
      </c>
    </row>
    <row r="8214" spans="1:22" ht="16" hidden="1" customHeight="1" outlineLevel="1">
      <c r="A8214" s="65">
        <v>8205</v>
      </c>
      <c r="B8214" s="117">
        <v>1</v>
      </c>
      <c r="C8214" s="325">
        <v>1.1092951136456531E-4</v>
      </c>
      <c r="D8214" s="326">
        <v>1.2711127838075707E-4</v>
      </c>
      <c r="E8214" s="327">
        <v>1.2595125205261038E-4</v>
      </c>
      <c r="F8214" s="332">
        <v>0</v>
      </c>
      <c r="G8214" s="326">
        <v>0</v>
      </c>
      <c r="H8214" s="327">
        <v>0</v>
      </c>
      <c r="I8214" s="332">
        <v>2.652437121637644E-4</v>
      </c>
      <c r="J8214" s="326">
        <v>2.2525846147648747E-4</v>
      </c>
      <c r="K8214" s="327">
        <v>3.0902624048778567E-4</v>
      </c>
      <c r="L8214" s="336">
        <v>5.8741981719495287E-5</v>
      </c>
      <c r="M8214" s="337">
        <v>1.1415525114155251E-4</v>
      </c>
      <c r="N8214" s="345">
        <v>0</v>
      </c>
      <c r="O8214" s="346">
        <v>0</v>
      </c>
      <c r="P8214" s="347">
        <v>0</v>
      </c>
      <c r="Q8214" s="348">
        <v>5.3050397877984087E-2</v>
      </c>
      <c r="R8214" s="346">
        <v>8.504388283727321E-2</v>
      </c>
      <c r="S8214" s="347">
        <v>6.6708458912903792E-2</v>
      </c>
      <c r="T8214" s="349">
        <v>0.11249554764237273</v>
      </c>
      <c r="U8214" s="349">
        <v>0.33241549810224341</v>
      </c>
      <c r="V8214" s="361">
        <v>0</v>
      </c>
    </row>
    <row r="8215" spans="1:22" ht="16" hidden="1" customHeight="1" outlineLevel="1">
      <c r="A8215" s="65">
        <v>8206</v>
      </c>
      <c r="B8215" s="117">
        <v>1</v>
      </c>
      <c r="C8215" s="325">
        <v>1.0569179835332429E-4</v>
      </c>
      <c r="D8215" s="326">
        <v>1.2592532121018102E-4</v>
      </c>
      <c r="E8215" s="327">
        <v>1.2227999813038475E-4</v>
      </c>
      <c r="F8215" s="332">
        <v>0</v>
      </c>
      <c r="G8215" s="326">
        <v>0</v>
      </c>
      <c r="H8215" s="327">
        <v>0</v>
      </c>
      <c r="I8215" s="332">
        <v>2.7415946719447918E-4</v>
      </c>
      <c r="J8215" s="326">
        <v>2.3717907348892928E-4</v>
      </c>
      <c r="K8215" s="327">
        <v>3.179404589633948E-4</v>
      </c>
      <c r="L8215" s="336">
        <v>3.7594868300476983E-5</v>
      </c>
      <c r="M8215" s="337">
        <v>1.1415525114155251E-4</v>
      </c>
      <c r="N8215" s="345">
        <v>0</v>
      </c>
      <c r="O8215" s="346">
        <v>0</v>
      </c>
      <c r="P8215" s="347">
        <v>0</v>
      </c>
      <c r="Q8215" s="348">
        <v>5.3050397877984087E-2</v>
      </c>
      <c r="R8215" s="346">
        <v>8.9814068484596637E-2</v>
      </c>
      <c r="S8215" s="347">
        <v>7.7425385391680215E-2</v>
      </c>
      <c r="T8215" s="349">
        <v>6.409298318762402E-2</v>
      </c>
      <c r="U8215" s="349">
        <v>0.27267307337680324</v>
      </c>
      <c r="V8215" s="361">
        <v>0</v>
      </c>
    </row>
    <row r="8216" spans="1:22" ht="16" hidden="1" customHeight="1" outlineLevel="1">
      <c r="A8216" s="65">
        <v>8207</v>
      </c>
      <c r="B8216" s="117">
        <v>1</v>
      </c>
      <c r="C8216" s="325">
        <v>9.9416543146539096E-5</v>
      </c>
      <c r="D8216" s="326">
        <v>1.1964558078237672E-4</v>
      </c>
      <c r="E8216" s="327">
        <v>1.1574179326536099E-4</v>
      </c>
      <c r="F8216" s="332">
        <v>0</v>
      </c>
      <c r="G8216" s="326">
        <v>0</v>
      </c>
      <c r="H8216" s="327">
        <v>0</v>
      </c>
      <c r="I8216" s="332">
        <v>2.8530416098287265E-4</v>
      </c>
      <c r="J8216" s="326">
        <v>2.3183535086266228E-4</v>
      </c>
      <c r="K8216" s="327">
        <v>3.179404589633948E-4</v>
      </c>
      <c r="L8216" s="336">
        <v>2.3496792687798115E-5</v>
      </c>
      <c r="M8216" s="337">
        <v>1.1415525114155251E-4</v>
      </c>
      <c r="N8216" s="345">
        <v>0</v>
      </c>
      <c r="O8216" s="346">
        <v>0</v>
      </c>
      <c r="P8216" s="347">
        <v>0</v>
      </c>
      <c r="Q8216" s="348">
        <v>4.4208664898320073E-2</v>
      </c>
      <c r="R8216" s="346">
        <v>9.2275408335563691E-2</v>
      </c>
      <c r="S8216" s="347">
        <v>9.5020649378861982E-2</v>
      </c>
      <c r="T8216" s="349">
        <v>5.8007002588205722E-2</v>
      </c>
      <c r="U8216" s="349">
        <v>0.22599930406005317</v>
      </c>
      <c r="V8216" s="361">
        <v>0</v>
      </c>
    </row>
    <row r="8217" spans="1:22" ht="16" hidden="1" customHeight="1" outlineLevel="1">
      <c r="A8217" s="65">
        <v>8208</v>
      </c>
      <c r="B8217" s="117">
        <v>1</v>
      </c>
      <c r="C8217" s="325">
        <v>9.0397426350332882E-5</v>
      </c>
      <c r="D8217" s="326">
        <v>1.0914694353465435E-4</v>
      </c>
      <c r="E8217" s="327">
        <v>1.0502640195879429E-4</v>
      </c>
      <c r="F8217" s="332">
        <v>0</v>
      </c>
      <c r="G8217" s="326">
        <v>0</v>
      </c>
      <c r="H8217" s="327">
        <v>0</v>
      </c>
      <c r="I8217" s="332">
        <v>2.8084628346751526E-4</v>
      </c>
      <c r="J8217" s="326">
        <v>2.4498912963501191E-4</v>
      </c>
      <c r="K8217" s="327">
        <v>3.0011202201217643E-4</v>
      </c>
      <c r="L8217" s="336">
        <v>9.3987170751192458E-6</v>
      </c>
      <c r="M8217" s="337">
        <v>1.1415525114155251E-4</v>
      </c>
      <c r="N8217" s="345">
        <v>0</v>
      </c>
      <c r="O8217" s="346">
        <v>0</v>
      </c>
      <c r="P8217" s="347">
        <v>0</v>
      </c>
      <c r="Q8217" s="348">
        <v>5.3050397877984087E-2</v>
      </c>
      <c r="R8217" s="346">
        <v>9.6154880475751617E-2</v>
      </c>
      <c r="S8217" s="347">
        <v>0.15207038889038266</v>
      </c>
      <c r="T8217" s="349">
        <v>2.8623127506639215E-2</v>
      </c>
      <c r="U8217" s="349">
        <v>0.16753426670538724</v>
      </c>
      <c r="V8217" s="361">
        <v>0</v>
      </c>
    </row>
    <row r="8218" spans="1:22" ht="16" hidden="1" customHeight="1" outlineLevel="1">
      <c r="A8218" s="65">
        <v>8209</v>
      </c>
      <c r="B8218" s="117">
        <v>1</v>
      </c>
      <c r="C8218" s="325">
        <v>8.2203343107209987E-5</v>
      </c>
      <c r="D8218" s="326">
        <v>9.6801323808166028E-5</v>
      </c>
      <c r="E8218" s="327">
        <v>9.3856968647712039E-5</v>
      </c>
      <c r="F8218" s="332">
        <v>0</v>
      </c>
      <c r="G8218" s="326">
        <v>0</v>
      </c>
      <c r="H8218" s="327">
        <v>0</v>
      </c>
      <c r="I8218" s="332">
        <v>2.6747265092144309E-4</v>
      </c>
      <c r="J8218" s="326">
        <v>2.5444340812763816E-4</v>
      </c>
      <c r="K8218" s="327">
        <v>3.0605483432924929E-4</v>
      </c>
      <c r="L8218" s="336">
        <v>5.8741981719495289E-6</v>
      </c>
      <c r="M8218" s="337">
        <v>1.1415525114155251E-4</v>
      </c>
      <c r="N8218" s="345">
        <v>0</v>
      </c>
      <c r="O8218" s="346">
        <v>0</v>
      </c>
      <c r="P8218" s="347">
        <v>0</v>
      </c>
      <c r="Q8218" s="348">
        <v>5.3050397877984087E-2</v>
      </c>
      <c r="R8218" s="346">
        <v>0.12498253511957187</v>
      </c>
      <c r="S8218" s="347">
        <v>0.24806624937936408</v>
      </c>
      <c r="T8218" s="349">
        <v>1.4073830136154829E-2</v>
      </c>
      <c r="U8218" s="349">
        <v>0.1436569489286077</v>
      </c>
      <c r="V8218" s="361">
        <v>0</v>
      </c>
    </row>
    <row r="8219" spans="1:22" ht="16" hidden="1" customHeight="1" outlineLevel="1">
      <c r="A8219" s="65">
        <v>8210</v>
      </c>
      <c r="B8219" s="117">
        <v>1</v>
      </c>
      <c r="C8219" s="325">
        <v>7.8534443897665266E-5</v>
      </c>
      <c r="D8219" s="326">
        <v>8.9141207001494524E-5</v>
      </c>
      <c r="E8219" s="327">
        <v>8.3569674088259982E-5</v>
      </c>
      <c r="F8219" s="332">
        <v>0</v>
      </c>
      <c r="G8219" s="326">
        <v>0</v>
      </c>
      <c r="H8219" s="327">
        <v>0</v>
      </c>
      <c r="I8219" s="332">
        <v>2.7638840595215787E-4</v>
      </c>
      <c r="J8219" s="326">
        <v>2.7129668717971111E-4</v>
      </c>
      <c r="K8219" s="327">
        <v>3.030834281707128E-4</v>
      </c>
      <c r="L8219" s="336">
        <v>2.3496792687798115E-6</v>
      </c>
      <c r="M8219" s="337">
        <v>1.1415525114155251E-4</v>
      </c>
      <c r="N8219" s="345">
        <v>0</v>
      </c>
      <c r="O8219" s="346">
        <v>0</v>
      </c>
      <c r="P8219" s="347">
        <v>0</v>
      </c>
      <c r="Q8219" s="348">
        <v>6.1892130857648102E-2</v>
      </c>
      <c r="R8219" s="346">
        <v>0.14114470728893685</v>
      </c>
      <c r="S8219" s="347">
        <v>0.3093539980774242</v>
      </c>
      <c r="T8219" s="349">
        <v>8.463316771066081E-3</v>
      </c>
      <c r="U8219" s="349">
        <v>0.12606830743871661</v>
      </c>
      <c r="V8219" s="361">
        <v>0</v>
      </c>
    </row>
    <row r="8220" spans="1:22" ht="16" hidden="1" customHeight="1" outlineLevel="1">
      <c r="A8220" s="65">
        <v>8211</v>
      </c>
      <c r="B8220" s="117">
        <v>1</v>
      </c>
      <c r="C8220" s="325">
        <v>7.3102973006533464E-5</v>
      </c>
      <c r="D8220" s="326">
        <v>8.2744815048715523E-5</v>
      </c>
      <c r="E8220" s="327">
        <v>7.6733098763126013E-5</v>
      </c>
      <c r="F8220" s="332">
        <v>0</v>
      </c>
      <c r="G8220" s="326">
        <v>0</v>
      </c>
      <c r="H8220" s="327">
        <v>0</v>
      </c>
      <c r="I8220" s="332">
        <v>2.8084628346751526E-4</v>
      </c>
      <c r="J8220" s="326">
        <v>2.6513085338017222E-4</v>
      </c>
      <c r="K8220" s="327">
        <v>2.9714061585364005E-4</v>
      </c>
      <c r="L8220" s="336">
        <v>1.1748396343899057E-6</v>
      </c>
      <c r="M8220" s="337">
        <v>1.1415525114155251E-4</v>
      </c>
      <c r="N8220" s="345">
        <v>0</v>
      </c>
      <c r="O8220" s="346">
        <v>0</v>
      </c>
      <c r="P8220" s="347">
        <v>0</v>
      </c>
      <c r="Q8220" s="348">
        <v>7.9575596816976138E-2</v>
      </c>
      <c r="R8220" s="346">
        <v>0.17113457668525278</v>
      </c>
      <c r="S8220" s="347">
        <v>0.35645971317906938</v>
      </c>
      <c r="T8220" s="349">
        <v>5.8957937056864822E-3</v>
      </c>
      <c r="U8220" s="349">
        <v>0.11977963115182819</v>
      </c>
      <c r="V8220" s="361">
        <v>0</v>
      </c>
    </row>
    <row r="8221" spans="1:22" ht="16" hidden="1" customHeight="1" outlineLevel="1">
      <c r="A8221" s="65">
        <v>8212</v>
      </c>
      <c r="B8221" s="117">
        <v>1</v>
      </c>
      <c r="C8221" s="325">
        <v>7.1384153104276564E-5</v>
      </c>
      <c r="D8221" s="326">
        <v>7.8175963653873389E-5</v>
      </c>
      <c r="E8221" s="327">
        <v>7.3593722617618573E-5</v>
      </c>
      <c r="F8221" s="332">
        <v>0</v>
      </c>
      <c r="G8221" s="326">
        <v>0</v>
      </c>
      <c r="H8221" s="327">
        <v>0</v>
      </c>
      <c r="I8221" s="332">
        <v>2.8307522222519396E-4</v>
      </c>
      <c r="J8221" s="326">
        <v>2.437559628751041E-4</v>
      </c>
      <c r="K8221" s="327">
        <v>3.0605483432924929E-4</v>
      </c>
      <c r="L8221" s="336">
        <v>1.409807561267887E-5</v>
      </c>
      <c r="M8221" s="337">
        <v>1.1415525114155251E-4</v>
      </c>
      <c r="N8221" s="345">
        <v>0</v>
      </c>
      <c r="O8221" s="346">
        <v>0</v>
      </c>
      <c r="P8221" s="347">
        <v>0</v>
      </c>
      <c r="Q8221" s="348">
        <v>7.0733863837312116E-2</v>
      </c>
      <c r="R8221" s="346">
        <v>0.17545363087077032</v>
      </c>
      <c r="S8221" s="347">
        <v>0.3883355663501411</v>
      </c>
      <c r="T8221" s="349">
        <v>3.5184575340387074E-3</v>
      </c>
      <c r="U8221" s="349">
        <v>0.11142748295830447</v>
      </c>
      <c r="V8221" s="361">
        <v>0</v>
      </c>
    </row>
    <row r="8222" spans="1:22" ht="16" hidden="1" customHeight="1" outlineLevel="1">
      <c r="A8222" s="65">
        <v>8213</v>
      </c>
      <c r="B8222" s="117">
        <v>1</v>
      </c>
      <c r="C8222" s="325">
        <v>7.1771668864058122E-5</v>
      </c>
      <c r="D8222" s="326">
        <v>7.7009448404126459E-5</v>
      </c>
      <c r="E8222" s="327">
        <v>7.2594830207684395E-5</v>
      </c>
      <c r="F8222" s="332">
        <v>0</v>
      </c>
      <c r="G8222" s="326">
        <v>0</v>
      </c>
      <c r="H8222" s="327">
        <v>0</v>
      </c>
      <c r="I8222" s="332">
        <v>2.8753309974055135E-4</v>
      </c>
      <c r="J8222" s="326">
        <v>2.5444340812763816E-4</v>
      </c>
      <c r="K8222" s="327">
        <v>3.179404589633948E-4</v>
      </c>
      <c r="L8222" s="336">
        <v>3.7594868300476983E-5</v>
      </c>
      <c r="M8222" s="337">
        <v>1.1415525114155251E-4</v>
      </c>
      <c r="N8222" s="345">
        <v>0</v>
      </c>
      <c r="O8222" s="346">
        <v>0</v>
      </c>
      <c r="P8222" s="347">
        <v>0</v>
      </c>
      <c r="Q8222" s="348">
        <v>4.4208664898320073E-2</v>
      </c>
      <c r="R8222" s="346">
        <v>0.16066923461964844</v>
      </c>
      <c r="S8222" s="347">
        <v>0.35008973021754225</v>
      </c>
      <c r="T8222" s="349">
        <v>3.5184575340387074E-3</v>
      </c>
      <c r="U8222" s="349">
        <v>0.11005183502054763</v>
      </c>
      <c r="V8222" s="361">
        <v>0</v>
      </c>
    </row>
    <row r="8223" spans="1:22" ht="16" hidden="1" customHeight="1" outlineLevel="1">
      <c r="A8223" s="65">
        <v>8214</v>
      </c>
      <c r="B8223" s="117">
        <v>1</v>
      </c>
      <c r="C8223" s="325">
        <v>7.3734248679725991E-5</v>
      </c>
      <c r="D8223" s="326">
        <v>7.7612147949829039E-5</v>
      </c>
      <c r="E8223" s="327">
        <v>7.3528859474116353E-5</v>
      </c>
      <c r="F8223" s="332">
        <v>0</v>
      </c>
      <c r="G8223" s="326">
        <v>0</v>
      </c>
      <c r="H8223" s="327">
        <v>0</v>
      </c>
      <c r="I8223" s="332">
        <v>3.0090673228662347E-4</v>
      </c>
      <c r="J8223" s="326">
        <v>2.9596002237786666E-4</v>
      </c>
      <c r="K8223" s="327">
        <v>3.2091186512193129E-4</v>
      </c>
      <c r="L8223" s="336">
        <v>9.3987170751192462E-5</v>
      </c>
      <c r="M8223" s="337">
        <v>1.1415525114155251E-4</v>
      </c>
      <c r="N8223" s="345">
        <v>0</v>
      </c>
      <c r="O8223" s="346">
        <v>0</v>
      </c>
      <c r="P8223" s="347">
        <v>0</v>
      </c>
      <c r="Q8223" s="348">
        <v>3.5366931918656058E-2</v>
      </c>
      <c r="R8223" s="346">
        <v>0.16525631370149749</v>
      </c>
      <c r="S8223" s="347">
        <v>0.33494286425424269</v>
      </c>
      <c r="T8223" s="349">
        <v>7.0369150680774147E-3</v>
      </c>
      <c r="U8223" s="349">
        <v>0.11250834919511342</v>
      </c>
      <c r="V8223" s="361">
        <v>0</v>
      </c>
    </row>
    <row r="8224" spans="1:22" ht="16" hidden="1" customHeight="1" outlineLevel="1">
      <c r="A8224" s="65">
        <v>8215</v>
      </c>
      <c r="B8224" s="117">
        <v>1</v>
      </c>
      <c r="C8224" s="325">
        <v>8.3272136573704275E-5</v>
      </c>
      <c r="D8224" s="326">
        <v>8.3755794931829523E-5</v>
      </c>
      <c r="E8224" s="327">
        <v>7.9846529651232562E-5</v>
      </c>
      <c r="F8224" s="332">
        <v>0</v>
      </c>
      <c r="G8224" s="326">
        <v>0</v>
      </c>
      <c r="H8224" s="327">
        <v>0</v>
      </c>
      <c r="I8224" s="332">
        <v>3.0982248731733825E-4</v>
      </c>
      <c r="J8224" s="326">
        <v>3.1404646818984747E-4</v>
      </c>
      <c r="K8224" s="327">
        <v>3.179404589633948E-4</v>
      </c>
      <c r="L8224" s="336">
        <v>1.8210014333043539E-4</v>
      </c>
      <c r="M8224" s="337">
        <v>1.1415525114155251E-4</v>
      </c>
      <c r="N8224" s="345">
        <v>0</v>
      </c>
      <c r="O8224" s="346">
        <v>7.6845014318407132E-3</v>
      </c>
      <c r="P8224" s="347">
        <v>2.8601164621866451E-3</v>
      </c>
      <c r="Q8224" s="348">
        <v>3.5366931918656058E-2</v>
      </c>
      <c r="R8224" s="346">
        <v>0.19536398947713468</v>
      </c>
      <c r="S8224" s="347">
        <v>0.33669097743326298</v>
      </c>
      <c r="T8224" s="349">
        <v>7.4172888555410592E-3</v>
      </c>
      <c r="U8224" s="349">
        <v>0.12469265950095977</v>
      </c>
      <c r="V8224" s="361">
        <v>0</v>
      </c>
    </row>
    <row r="8225" spans="1:22" ht="16" hidden="1" customHeight="1" outlineLevel="1">
      <c r="A8225" s="65">
        <v>8216</v>
      </c>
      <c r="B8225" s="117">
        <v>1</v>
      </c>
      <c r="C8225" s="325">
        <v>1.0989821942321117E-4</v>
      </c>
      <c r="D8225" s="326">
        <v>9.9387099278438378E-5</v>
      </c>
      <c r="E8225" s="327">
        <v>9.8916293840885176E-5</v>
      </c>
      <c r="F8225" s="332">
        <v>0</v>
      </c>
      <c r="G8225" s="326">
        <v>0</v>
      </c>
      <c r="H8225" s="327">
        <v>0</v>
      </c>
      <c r="I8225" s="332">
        <v>3.1873824234805303E-4</v>
      </c>
      <c r="J8225" s="326">
        <v>3.198012464027504E-4</v>
      </c>
      <c r="K8225" s="327">
        <v>2.9416920969510367E-4</v>
      </c>
      <c r="L8225" s="336">
        <v>1.5860335064263727E-4</v>
      </c>
      <c r="M8225" s="337">
        <v>1.1415525114155251E-4</v>
      </c>
      <c r="N8225" s="345">
        <v>8.7169486562453085E-3</v>
      </c>
      <c r="O8225" s="346">
        <v>8.9450767729222849E-2</v>
      </c>
      <c r="P8225" s="347">
        <v>4.7610086611101117E-2</v>
      </c>
      <c r="Q8225" s="348">
        <v>1.7683465959328029E-2</v>
      </c>
      <c r="R8225" s="346">
        <v>0.2126141055015919</v>
      </c>
      <c r="S8225" s="347">
        <v>0.32803858838240146</v>
      </c>
      <c r="T8225" s="349">
        <v>1.4454203923618476E-2</v>
      </c>
      <c r="U8225" s="349">
        <v>0.13176742032370925</v>
      </c>
      <c r="V8225" s="361">
        <v>0</v>
      </c>
    </row>
    <row r="8226" spans="1:22" ht="16" hidden="1" customHeight="1" outlineLevel="1">
      <c r="A8226" s="65">
        <v>8217</v>
      </c>
      <c r="B8226" s="117">
        <v>1</v>
      </c>
      <c r="C8226" s="325">
        <v>1.3901190344034803E-4</v>
      </c>
      <c r="D8226" s="326">
        <v>1.1744864372868668E-4</v>
      </c>
      <c r="E8226" s="327">
        <v>1.2025626805311549E-4</v>
      </c>
      <c r="F8226" s="332">
        <v>0</v>
      </c>
      <c r="G8226" s="326">
        <v>0</v>
      </c>
      <c r="H8226" s="327">
        <v>0</v>
      </c>
      <c r="I8226" s="332">
        <v>3.2765399737876781E-4</v>
      </c>
      <c r="J8226" s="326">
        <v>3.1692385729629899E-4</v>
      </c>
      <c r="K8226" s="327">
        <v>2.6148374195120324E-4</v>
      </c>
      <c r="L8226" s="336">
        <v>1.4685495429873823E-4</v>
      </c>
      <c r="M8226" s="337">
        <v>1.1415525114155251E-4</v>
      </c>
      <c r="N8226" s="345">
        <v>4.7585965615240783E-2</v>
      </c>
      <c r="O8226" s="346">
        <v>0.21215775581189503</v>
      </c>
      <c r="P8226" s="347">
        <v>0.17607573949698149</v>
      </c>
      <c r="Q8226" s="348">
        <v>8.8417329796640146E-3</v>
      </c>
      <c r="R8226" s="346">
        <v>0.20697429020361635</v>
      </c>
      <c r="S8226" s="347">
        <v>0.34014570580766673</v>
      </c>
      <c r="T8226" s="349">
        <v>8.5774289073051735E-2</v>
      </c>
      <c r="U8226" s="349">
        <v>0.18227335175278203</v>
      </c>
      <c r="V8226" s="361">
        <v>0</v>
      </c>
    </row>
    <row r="8227" spans="1:22" ht="16" hidden="1" customHeight="1" outlineLevel="1">
      <c r="A8227" s="65">
        <v>8218</v>
      </c>
      <c r="B8227" s="117">
        <v>1</v>
      </c>
      <c r="C8227" s="325">
        <v>1.5676262534001928E-4</v>
      </c>
      <c r="D8227" s="326">
        <v>1.2716960414324441E-4</v>
      </c>
      <c r="E8227" s="327">
        <v>1.3556396991963937E-4</v>
      </c>
      <c r="F8227" s="332">
        <v>0</v>
      </c>
      <c r="G8227" s="326">
        <v>0</v>
      </c>
      <c r="H8227" s="327">
        <v>0</v>
      </c>
      <c r="I8227" s="332">
        <v>3.298829361364465E-4</v>
      </c>
      <c r="J8227" s="326">
        <v>2.5567657488754597E-4</v>
      </c>
      <c r="K8227" s="327">
        <v>2.5851233579266681E-4</v>
      </c>
      <c r="L8227" s="336">
        <v>1.644775488145868E-4</v>
      </c>
      <c r="M8227" s="337">
        <v>1.1415525114155251E-4</v>
      </c>
      <c r="N8227" s="345">
        <v>9.745834399277542E-2</v>
      </c>
      <c r="O8227" s="346">
        <v>0.30248507462368407</v>
      </c>
      <c r="P8227" s="347">
        <v>0.25073488471995764</v>
      </c>
      <c r="Q8227" s="348">
        <v>8.8417329796640146E-3</v>
      </c>
      <c r="R8227" s="346">
        <v>0.21766189294783794</v>
      </c>
      <c r="S8227" s="347">
        <v>0.32691294495793527</v>
      </c>
      <c r="T8227" s="349">
        <v>0.15718946766935091</v>
      </c>
      <c r="U8227" s="349">
        <v>0.27797914399386542</v>
      </c>
      <c r="V8227" s="361">
        <v>6.424025100572886E-2</v>
      </c>
    </row>
    <row r="8228" spans="1:22" ht="16" hidden="1" customHeight="1" outlineLevel="1">
      <c r="A8228" s="65">
        <v>8219</v>
      </c>
      <c r="B8228" s="117">
        <v>1</v>
      </c>
      <c r="C8228" s="325">
        <v>1.6140656420320795E-4</v>
      </c>
      <c r="D8228" s="326">
        <v>1.2862774820542809E-4</v>
      </c>
      <c r="E8228" s="327">
        <v>1.416221875227467E-4</v>
      </c>
      <c r="F8228" s="332">
        <v>0</v>
      </c>
      <c r="G8228" s="326">
        <v>0</v>
      </c>
      <c r="H8228" s="327">
        <v>0</v>
      </c>
      <c r="I8228" s="332">
        <v>3.298829361364465E-4</v>
      </c>
      <c r="J8228" s="326">
        <v>1.7182123521381705E-4</v>
      </c>
      <c r="K8228" s="327">
        <v>2.5554092963413043E-4</v>
      </c>
      <c r="L8228" s="336">
        <v>1.8797434150238492E-4</v>
      </c>
      <c r="M8228" s="337">
        <v>1.1415525114155251E-4</v>
      </c>
      <c r="N8228" s="345">
        <v>0.14118598807164534</v>
      </c>
      <c r="O8228" s="346">
        <v>0.34862685466606846</v>
      </c>
      <c r="P8228" s="347">
        <v>0.33628728563447691</v>
      </c>
      <c r="Q8228" s="348">
        <v>8.8417329796640146E-3</v>
      </c>
      <c r="R8228" s="346">
        <v>0.23914206373299282</v>
      </c>
      <c r="S8228" s="347">
        <v>0.28939851291060043</v>
      </c>
      <c r="T8228" s="349">
        <v>0.16612825167474654</v>
      </c>
      <c r="U8228" s="349">
        <v>0.30863644089244652</v>
      </c>
      <c r="V8228" s="361">
        <v>0.15088946578213819</v>
      </c>
    </row>
    <row r="8229" spans="1:22" ht="16" hidden="1" customHeight="1" outlineLevel="1">
      <c r="A8229" s="65">
        <v>8220</v>
      </c>
      <c r="B8229" s="117">
        <v>1</v>
      </c>
      <c r="C8229" s="325">
        <v>1.5934398032049966E-4</v>
      </c>
      <c r="D8229" s="326">
        <v>1.2197861128187058E-4</v>
      </c>
      <c r="E8229" s="327">
        <v>1.4350321868431107E-4</v>
      </c>
      <c r="F8229" s="332">
        <v>0</v>
      </c>
      <c r="G8229" s="326">
        <v>0</v>
      </c>
      <c r="H8229" s="327">
        <v>0</v>
      </c>
      <c r="I8229" s="332">
        <v>3.1873824234805303E-4</v>
      </c>
      <c r="J8229" s="326">
        <v>1.3277095448340412E-4</v>
      </c>
      <c r="K8229" s="327">
        <v>2.4662671115852124E-4</v>
      </c>
      <c r="L8229" s="336">
        <v>2.0677177565262342E-4</v>
      </c>
      <c r="M8229" s="337">
        <v>1.1415525114155251E-4</v>
      </c>
      <c r="N8229" s="345">
        <v>0.15733377820534564</v>
      </c>
      <c r="O8229" s="346">
        <v>0.36417654503924951</v>
      </c>
      <c r="P8229" s="347">
        <v>0.33592114229778253</v>
      </c>
      <c r="Q8229" s="348">
        <v>8.8417329796640146E-3</v>
      </c>
      <c r="R8229" s="346">
        <v>0.24776012210144968</v>
      </c>
      <c r="S8229" s="347">
        <v>0.28336051381816879</v>
      </c>
      <c r="T8229" s="349">
        <v>0.14549297370484385</v>
      </c>
      <c r="U8229" s="349">
        <v>0.24918879786795428</v>
      </c>
      <c r="V8229" s="361">
        <v>0.15472201545946263</v>
      </c>
    </row>
    <row r="8230" spans="1:22" ht="16" hidden="1" customHeight="1" outlineLevel="1">
      <c r="A8230" s="65">
        <v>8221</v>
      </c>
      <c r="B8230" s="117">
        <v>1</v>
      </c>
      <c r="C8230" s="325">
        <v>1.5760015940148266E-4</v>
      </c>
      <c r="D8230" s="326">
        <v>1.1910120699916149E-4</v>
      </c>
      <c r="E8230" s="327">
        <v>1.3958548481677699E-4</v>
      </c>
      <c r="F8230" s="332">
        <v>0</v>
      </c>
      <c r="G8230" s="326">
        <v>0</v>
      </c>
      <c r="H8230" s="327">
        <v>0</v>
      </c>
      <c r="I8230" s="332">
        <v>3.075935485596596E-4</v>
      </c>
      <c r="J8230" s="326">
        <v>0</v>
      </c>
      <c r="K8230" s="327">
        <v>2.3176968036583927E-4</v>
      </c>
      <c r="L8230" s="336">
        <v>1.8797434150238492E-4</v>
      </c>
      <c r="M8230" s="337">
        <v>1.1415525114155251E-4</v>
      </c>
      <c r="N8230" s="345">
        <v>0.14304369844100906</v>
      </c>
      <c r="O8230" s="346">
        <v>0.31536141894705116</v>
      </c>
      <c r="P8230" s="347">
        <v>0.29448446666136163</v>
      </c>
      <c r="Q8230" s="348">
        <v>8.8417329796640146E-3</v>
      </c>
      <c r="R8230" s="346">
        <v>0.26050275300694004</v>
      </c>
      <c r="S8230" s="347">
        <v>0.31751877307857496</v>
      </c>
      <c r="T8230" s="349">
        <v>0.12010302339164561</v>
      </c>
      <c r="U8230" s="349">
        <v>0.22314974761755685</v>
      </c>
      <c r="V8230" s="361">
        <v>0.17063244081313456</v>
      </c>
    </row>
    <row r="8231" spans="1:22" ht="16" hidden="1" customHeight="1" outlineLevel="1">
      <c r="A8231" s="65">
        <v>8222</v>
      </c>
      <c r="B8231" s="117">
        <v>1</v>
      </c>
      <c r="C8231" s="325">
        <v>1.4546841601864396E-4</v>
      </c>
      <c r="D8231" s="326">
        <v>1.2028716416973753E-4</v>
      </c>
      <c r="E8231" s="327">
        <v>1.328008000064448E-4</v>
      </c>
      <c r="F8231" s="332">
        <v>0</v>
      </c>
      <c r="G8231" s="326">
        <v>0</v>
      </c>
      <c r="H8231" s="327">
        <v>0</v>
      </c>
      <c r="I8231" s="332">
        <v>2.9867779352894482E-4</v>
      </c>
      <c r="J8231" s="326">
        <v>0</v>
      </c>
      <c r="K8231" s="327">
        <v>2.3176968036583927E-4</v>
      </c>
      <c r="L8231" s="336">
        <v>1.9032402077116473E-4</v>
      </c>
      <c r="M8231" s="337">
        <v>1.1415525114155251E-4</v>
      </c>
      <c r="N8231" s="345">
        <v>9.0599105705893856E-2</v>
      </c>
      <c r="O8231" s="346">
        <v>0.19982617521720114</v>
      </c>
      <c r="P8231" s="347">
        <v>0.19016624341620156</v>
      </c>
      <c r="Q8231" s="348">
        <v>8.8417329796640146E-3</v>
      </c>
      <c r="R8231" s="346">
        <v>0.28205341835347802</v>
      </c>
      <c r="S8231" s="347">
        <v>0.31028251333763812</v>
      </c>
      <c r="T8231" s="349">
        <v>7.7976626430047019E-2</v>
      </c>
      <c r="U8231" s="349">
        <v>0.19809330303698572</v>
      </c>
      <c r="V8231" s="361">
        <v>7.514087735888289E-2</v>
      </c>
    </row>
    <row r="8232" spans="1:22" ht="16" hidden="1" customHeight="1" outlineLevel="1">
      <c r="A8232" s="65">
        <v>8223</v>
      </c>
      <c r="B8232" s="117">
        <v>1</v>
      </c>
      <c r="C8232" s="325">
        <v>1.4880605175611735E-4</v>
      </c>
      <c r="D8232" s="326">
        <v>1.2048158337802869E-4</v>
      </c>
      <c r="E8232" s="327">
        <v>1.3139975610679686E-4</v>
      </c>
      <c r="F8232" s="332">
        <v>0</v>
      </c>
      <c r="G8232" s="326">
        <v>0</v>
      </c>
      <c r="H8232" s="327">
        <v>0</v>
      </c>
      <c r="I8232" s="332">
        <v>2.8976203849823004E-4</v>
      </c>
      <c r="J8232" s="326">
        <v>0</v>
      </c>
      <c r="K8232" s="327">
        <v>2.3176968036583927E-4</v>
      </c>
      <c r="L8232" s="336">
        <v>2.1382081345896285E-4</v>
      </c>
      <c r="M8232" s="337">
        <v>1.1415525114155251E-4</v>
      </c>
      <c r="N8232" s="345">
        <v>3.3724588243834307E-2</v>
      </c>
      <c r="O8232" s="346">
        <v>9.5297264695326442E-2</v>
      </c>
      <c r="P8232" s="347">
        <v>7.9605578964992485E-2</v>
      </c>
      <c r="Q8232" s="348">
        <v>8.8417329796640146E-3</v>
      </c>
      <c r="R8232" s="346">
        <v>0.27847962269011756</v>
      </c>
      <c r="S8232" s="347">
        <v>0.28015477334558675</v>
      </c>
      <c r="T8232" s="349">
        <v>5.5724759863423859E-2</v>
      </c>
      <c r="U8232" s="349">
        <v>0.18463160536036519</v>
      </c>
      <c r="V8232" s="361">
        <v>4.3508600310960731E-2</v>
      </c>
    </row>
    <row r="8233" spans="1:22" ht="16" hidden="1" customHeight="1" outlineLevel="1">
      <c r="A8233" s="65">
        <v>8224</v>
      </c>
      <c r="B8233" s="117">
        <v>1</v>
      </c>
      <c r="C8233" s="325">
        <v>1.5625635475062727E-4</v>
      </c>
      <c r="D8233" s="326">
        <v>1.2505043477287084E-4</v>
      </c>
      <c r="E8233" s="327">
        <v>1.379639062292215E-4</v>
      </c>
      <c r="F8233" s="332">
        <v>0</v>
      </c>
      <c r="G8233" s="326">
        <v>0</v>
      </c>
      <c r="H8233" s="327">
        <v>0</v>
      </c>
      <c r="I8233" s="332">
        <v>2.8753309974055135E-4</v>
      </c>
      <c r="J8233" s="326">
        <v>0</v>
      </c>
      <c r="K8233" s="327">
        <v>2.3176968036583927E-4</v>
      </c>
      <c r="L8233" s="336">
        <v>2.2321953053408208E-4</v>
      </c>
      <c r="M8233" s="337">
        <v>1.1415525114155251E-4</v>
      </c>
      <c r="N8233" s="345">
        <v>2.0006111670071197E-3</v>
      </c>
      <c r="O8233" s="346">
        <v>1.151175541049417E-2</v>
      </c>
      <c r="P8233" s="347">
        <v>5.0864860031585137E-3</v>
      </c>
      <c r="Q8233" s="348">
        <v>8.8417329796640146E-3</v>
      </c>
      <c r="R8233" s="346">
        <v>0.27269285001842664</v>
      </c>
      <c r="S8233" s="347">
        <v>0.279371492533451</v>
      </c>
      <c r="T8233" s="349">
        <v>7.8071719876912943E-2</v>
      </c>
      <c r="U8233" s="349">
        <v>0.19711069736715942</v>
      </c>
      <c r="V8233" s="361">
        <v>0</v>
      </c>
    </row>
    <row r="8234" spans="1:22" ht="16" hidden="1" customHeight="1" outlineLevel="1">
      <c r="A8234" s="65">
        <v>8225</v>
      </c>
      <c r="B8234" s="117">
        <v>1</v>
      </c>
      <c r="C8234" s="325">
        <v>1.6175657843784934E-4</v>
      </c>
      <c r="D8234" s="326">
        <v>1.2668355612251652E-4</v>
      </c>
      <c r="E8234" s="327">
        <v>1.4192055798285691E-4</v>
      </c>
      <c r="F8234" s="332">
        <v>0</v>
      </c>
      <c r="G8234" s="326">
        <v>0</v>
      </c>
      <c r="H8234" s="327">
        <v>0</v>
      </c>
      <c r="I8234" s="332">
        <v>2.7861734470983657E-4</v>
      </c>
      <c r="J8234" s="326">
        <v>1.2701617627050113E-4</v>
      </c>
      <c r="K8234" s="327">
        <v>2.4662671115852124E-4</v>
      </c>
      <c r="L8234" s="336">
        <v>2.2321953053408208E-4</v>
      </c>
      <c r="M8234" s="337">
        <v>1.1415525114155251E-4</v>
      </c>
      <c r="N8234" s="345">
        <v>0</v>
      </c>
      <c r="O8234" s="346">
        <v>0</v>
      </c>
      <c r="P8234" s="347">
        <v>0</v>
      </c>
      <c r="Q8234" s="348">
        <v>8.8417329796640146E-3</v>
      </c>
      <c r="R8234" s="346">
        <v>0.2776431360073443</v>
      </c>
      <c r="S8234" s="347">
        <v>0.28821581188229622</v>
      </c>
      <c r="T8234" s="349">
        <v>0.15348082324158038</v>
      </c>
      <c r="U8234" s="349">
        <v>0.26245397441060958</v>
      </c>
      <c r="V8234" s="361">
        <v>0</v>
      </c>
    </row>
    <row r="8235" spans="1:22" ht="16" hidden="1" customHeight="1" outlineLevel="1">
      <c r="A8235" s="65">
        <v>8226</v>
      </c>
      <c r="B8235" s="117">
        <v>1</v>
      </c>
      <c r="C8235" s="325">
        <v>1.6988815913907199E-4</v>
      </c>
      <c r="D8235" s="326">
        <v>1.3700721608277686E-4</v>
      </c>
      <c r="E8235" s="327">
        <v>1.5255811351722094E-4</v>
      </c>
      <c r="F8235" s="332">
        <v>0</v>
      </c>
      <c r="G8235" s="326">
        <v>0</v>
      </c>
      <c r="H8235" s="327">
        <v>0</v>
      </c>
      <c r="I8235" s="332">
        <v>2.7861734470983657E-4</v>
      </c>
      <c r="J8235" s="326">
        <v>1.6606645700091406E-4</v>
      </c>
      <c r="K8235" s="327">
        <v>2.5851233579266681E-4</v>
      </c>
      <c r="L8235" s="336">
        <v>1.644775488145868E-4</v>
      </c>
      <c r="M8235" s="337">
        <v>1.1415525114155251E-4</v>
      </c>
      <c r="N8235" s="345">
        <v>0</v>
      </c>
      <c r="O8235" s="346">
        <v>0</v>
      </c>
      <c r="P8235" s="347">
        <v>0</v>
      </c>
      <c r="Q8235" s="348">
        <v>8.8417329796640146E-3</v>
      </c>
      <c r="R8235" s="346">
        <v>0.27446139507782086</v>
      </c>
      <c r="S8235" s="347">
        <v>0.25032789798222882</v>
      </c>
      <c r="T8235" s="349">
        <v>0.18657334275091741</v>
      </c>
      <c r="U8235" s="349">
        <v>0.40080485272215516</v>
      </c>
      <c r="V8235" s="361">
        <v>0</v>
      </c>
    </row>
    <row r="8236" spans="1:22" ht="16" hidden="1" customHeight="1" outlineLevel="1">
      <c r="A8236" s="65">
        <v>8227</v>
      </c>
      <c r="B8236" s="117">
        <v>1</v>
      </c>
      <c r="C8236" s="325">
        <v>1.7341330250224613E-4</v>
      </c>
      <c r="D8236" s="326">
        <v>1.5359117455001237E-4</v>
      </c>
      <c r="E8236" s="327">
        <v>1.6428536986242228E-4</v>
      </c>
      <c r="F8236" s="332">
        <v>0</v>
      </c>
      <c r="G8236" s="326">
        <v>0</v>
      </c>
      <c r="H8236" s="327">
        <v>0</v>
      </c>
      <c r="I8236" s="332">
        <v>2.7861734470983657E-4</v>
      </c>
      <c r="J8236" s="326">
        <v>1.9566245923870076E-4</v>
      </c>
      <c r="K8236" s="327">
        <v>2.6742655426827605E-4</v>
      </c>
      <c r="L8236" s="336">
        <v>1.1748396343899057E-4</v>
      </c>
      <c r="M8236" s="337">
        <v>1.1415525114155251E-4</v>
      </c>
      <c r="N8236" s="345">
        <v>0</v>
      </c>
      <c r="O8236" s="346">
        <v>0</v>
      </c>
      <c r="P8236" s="347">
        <v>0</v>
      </c>
      <c r="Q8236" s="348">
        <v>8.8417329796640146E-3</v>
      </c>
      <c r="R8236" s="346">
        <v>0.27684004692404418</v>
      </c>
      <c r="S8236" s="347">
        <v>0.25435841725058356</v>
      </c>
      <c r="T8236" s="349">
        <v>0.27833851897652151</v>
      </c>
      <c r="U8236" s="349">
        <v>0.49877063800383908</v>
      </c>
      <c r="V8236" s="361">
        <v>0</v>
      </c>
    </row>
    <row r="8237" spans="1:22" ht="16" hidden="1" customHeight="1" outlineLevel="1">
      <c r="A8237" s="65">
        <v>8228</v>
      </c>
      <c r="B8237" s="117">
        <v>1</v>
      </c>
      <c r="C8237" s="325">
        <v>1.6731305441278164E-4</v>
      </c>
      <c r="D8237" s="326">
        <v>1.507526541089615E-4</v>
      </c>
      <c r="E8237" s="327">
        <v>1.6110707583081351E-4</v>
      </c>
      <c r="F8237" s="332">
        <v>0</v>
      </c>
      <c r="G8237" s="326">
        <v>0</v>
      </c>
      <c r="H8237" s="327">
        <v>0</v>
      </c>
      <c r="I8237" s="332">
        <v>2.8307522222519396E-4</v>
      </c>
      <c r="J8237" s="326">
        <v>2.0963834918432225E-4</v>
      </c>
      <c r="K8237" s="327">
        <v>2.5554092963413043E-4</v>
      </c>
      <c r="L8237" s="336">
        <v>8.811297257924293E-5</v>
      </c>
      <c r="M8237" s="337">
        <v>1.1415525114155251E-4</v>
      </c>
      <c r="N8237" s="345">
        <v>0</v>
      </c>
      <c r="O8237" s="346">
        <v>0</v>
      </c>
      <c r="P8237" s="347">
        <v>0</v>
      </c>
      <c r="Q8237" s="348">
        <v>8.8417329796640146E-3</v>
      </c>
      <c r="R8237" s="346">
        <v>0.27921689610671863</v>
      </c>
      <c r="S8237" s="347">
        <v>0.23083408850168</v>
      </c>
      <c r="T8237" s="349">
        <v>0.23136235622476148</v>
      </c>
      <c r="U8237" s="349">
        <v>0.46487074239483112</v>
      </c>
      <c r="V8237" s="361">
        <v>0</v>
      </c>
    </row>
    <row r="8238" spans="1:22" ht="16" hidden="1" customHeight="1" outlineLevel="1">
      <c r="A8238" s="65">
        <v>8229</v>
      </c>
      <c r="B8238" s="117">
        <v>1</v>
      </c>
      <c r="C8238" s="325">
        <v>1.5891271278138793E-4</v>
      </c>
      <c r="D8238" s="326">
        <v>1.5339675534172122E-4</v>
      </c>
      <c r="E8238" s="327">
        <v>1.5824012488801541E-4</v>
      </c>
      <c r="F8238" s="332">
        <v>0</v>
      </c>
      <c r="G8238" s="326">
        <v>0</v>
      </c>
      <c r="H8238" s="327">
        <v>0</v>
      </c>
      <c r="I8238" s="332">
        <v>2.8976203849823004E-4</v>
      </c>
      <c r="J8238" s="326">
        <v>2.2936901734284669E-4</v>
      </c>
      <c r="K8238" s="327">
        <v>2.5554092963413043E-4</v>
      </c>
      <c r="L8238" s="336">
        <v>5.8741981719495287E-5</v>
      </c>
      <c r="M8238" s="337">
        <v>1.1415525114155251E-4</v>
      </c>
      <c r="N8238" s="345">
        <v>0</v>
      </c>
      <c r="O8238" s="346">
        <v>0</v>
      </c>
      <c r="P8238" s="347">
        <v>0</v>
      </c>
      <c r="Q8238" s="348">
        <v>8.8417329796640146E-3</v>
      </c>
      <c r="R8238" s="346">
        <v>0.29527813582512397</v>
      </c>
      <c r="S8238" s="347">
        <v>0.23807034824261683</v>
      </c>
      <c r="T8238" s="349">
        <v>0.19731890224676535</v>
      </c>
      <c r="U8238" s="349">
        <v>0.36523452747444246</v>
      </c>
      <c r="V8238" s="361">
        <v>0</v>
      </c>
    </row>
    <row r="8239" spans="1:22" ht="16" hidden="1" customHeight="1" outlineLevel="1">
      <c r="A8239" s="65">
        <v>8230</v>
      </c>
      <c r="B8239" s="117">
        <v>1</v>
      </c>
      <c r="C8239" s="325">
        <v>1.470497303287203E-4</v>
      </c>
      <c r="D8239" s="326">
        <v>1.4915841660097403E-4</v>
      </c>
      <c r="E8239" s="327">
        <v>1.4821228290257221E-4</v>
      </c>
      <c r="F8239" s="332">
        <v>0</v>
      </c>
      <c r="G8239" s="326">
        <v>0</v>
      </c>
      <c r="H8239" s="327">
        <v>0</v>
      </c>
      <c r="I8239" s="332">
        <v>2.9199097725590868E-4</v>
      </c>
      <c r="J8239" s="326">
        <v>2.2978007292948262E-4</v>
      </c>
      <c r="K8239" s="327">
        <v>2.4365530499998481E-4</v>
      </c>
      <c r="L8239" s="336">
        <v>3.7594868300476983E-5</v>
      </c>
      <c r="M8239" s="337">
        <v>1.1415525114155251E-4</v>
      </c>
      <c r="N8239" s="345">
        <v>0</v>
      </c>
      <c r="O8239" s="346">
        <v>0</v>
      </c>
      <c r="P8239" s="347">
        <v>0</v>
      </c>
      <c r="Q8239" s="348">
        <v>8.8417329796640146E-3</v>
      </c>
      <c r="R8239" s="346">
        <v>0.29827097424964283</v>
      </c>
      <c r="S8239" s="347">
        <v>0.20241296370501202</v>
      </c>
      <c r="T8239" s="349">
        <v>0.15205442153859172</v>
      </c>
      <c r="U8239" s="349">
        <v>0.2844643414147191</v>
      </c>
      <c r="V8239" s="361">
        <v>0</v>
      </c>
    </row>
    <row r="8240" spans="1:22" ht="16" hidden="1" customHeight="1" outlineLevel="1">
      <c r="A8240" s="65">
        <v>8231</v>
      </c>
      <c r="B8240" s="117">
        <v>1</v>
      </c>
      <c r="C8240" s="325">
        <v>1.3535550473918337E-4</v>
      </c>
      <c r="D8240" s="326">
        <v>1.393208046614416E-4</v>
      </c>
      <c r="E8240" s="327">
        <v>1.3728932953679842E-4</v>
      </c>
      <c r="F8240" s="332">
        <v>0</v>
      </c>
      <c r="G8240" s="326">
        <v>0</v>
      </c>
      <c r="H8240" s="327">
        <v>0</v>
      </c>
      <c r="I8240" s="332">
        <v>2.8530416098287265E-4</v>
      </c>
      <c r="J8240" s="326">
        <v>2.4005646259538078E-4</v>
      </c>
      <c r="K8240" s="327">
        <v>2.3474108652437564E-4</v>
      </c>
      <c r="L8240" s="336">
        <v>2.3496792687798115E-5</v>
      </c>
      <c r="M8240" s="337">
        <v>1.1415525114155251E-4</v>
      </c>
      <c r="N8240" s="345">
        <v>0</v>
      </c>
      <c r="O8240" s="346">
        <v>0</v>
      </c>
      <c r="P8240" s="347">
        <v>0</v>
      </c>
      <c r="Q8240" s="348">
        <v>8.8417329796640146E-3</v>
      </c>
      <c r="R8240" s="346">
        <v>0.3018686390020065</v>
      </c>
      <c r="S8240" s="347">
        <v>0.21182269520457345</v>
      </c>
      <c r="T8240" s="349">
        <v>8.7295784222906306E-2</v>
      </c>
      <c r="U8240" s="349">
        <v>0.23051929014125425</v>
      </c>
      <c r="V8240" s="361">
        <v>0</v>
      </c>
    </row>
    <row r="8241" spans="1:22" ht="16" hidden="1" customHeight="1" outlineLevel="1">
      <c r="A8241" s="65">
        <v>8232</v>
      </c>
      <c r="B8241" s="117">
        <v>1</v>
      </c>
      <c r="C8241" s="325">
        <v>1.2047364951273362E-4</v>
      </c>
      <c r="D8241" s="326">
        <v>1.2750011679733939E-4</v>
      </c>
      <c r="E8241" s="327">
        <v>1.2069733742893059E-4</v>
      </c>
      <c r="F8241" s="332">
        <v>0</v>
      </c>
      <c r="G8241" s="326">
        <v>0</v>
      </c>
      <c r="H8241" s="327">
        <v>0</v>
      </c>
      <c r="I8241" s="332">
        <v>2.7861734470983657E-4</v>
      </c>
      <c r="J8241" s="326">
        <v>2.5608763047418193E-4</v>
      </c>
      <c r="K8241" s="327">
        <v>2.1394124341462081E-4</v>
      </c>
      <c r="L8241" s="336">
        <v>9.3987170751192458E-6</v>
      </c>
      <c r="M8241" s="337">
        <v>1.1415525114155251E-4</v>
      </c>
      <c r="N8241" s="345">
        <v>0</v>
      </c>
      <c r="O8241" s="346">
        <v>0</v>
      </c>
      <c r="P8241" s="347">
        <v>0</v>
      </c>
      <c r="Q8241" s="348">
        <v>8.8417329796640146E-3</v>
      </c>
      <c r="R8241" s="346">
        <v>0.31076631414585532</v>
      </c>
      <c r="S8241" s="347">
        <v>0.21273046996762007</v>
      </c>
      <c r="T8241" s="349">
        <v>5.6200227097753415E-2</v>
      </c>
      <c r="U8241" s="349">
        <v>0.18777594350380938</v>
      </c>
      <c r="V8241" s="361">
        <v>0</v>
      </c>
    </row>
    <row r="8242" spans="1:22" ht="16" hidden="1" customHeight="1" outlineLevel="1">
      <c r="A8242" s="65">
        <v>8233</v>
      </c>
      <c r="B8242" s="117">
        <v>1</v>
      </c>
      <c r="C8242" s="325">
        <v>1.0917944019135828E-4</v>
      </c>
      <c r="D8242" s="326">
        <v>1.1217988318399638E-4</v>
      </c>
      <c r="E8242" s="327">
        <v>1.0529882716150361E-4</v>
      </c>
      <c r="F8242" s="332">
        <v>0</v>
      </c>
      <c r="G8242" s="326">
        <v>0</v>
      </c>
      <c r="H8242" s="327">
        <v>0</v>
      </c>
      <c r="I8242" s="332">
        <v>2.7861734470983657E-4</v>
      </c>
      <c r="J8242" s="326">
        <v>2.437559628751041E-4</v>
      </c>
      <c r="K8242" s="327">
        <v>1.9016999414632964E-4</v>
      </c>
      <c r="L8242" s="336">
        <v>5.8741981719495289E-6</v>
      </c>
      <c r="M8242" s="337">
        <v>1.1415525114155251E-4</v>
      </c>
      <c r="N8242" s="345">
        <v>0</v>
      </c>
      <c r="O8242" s="346">
        <v>0</v>
      </c>
      <c r="P8242" s="347">
        <v>0</v>
      </c>
      <c r="Q8242" s="348">
        <v>8.8417329796640146E-3</v>
      </c>
      <c r="R8242" s="346">
        <v>0.31753635972120209</v>
      </c>
      <c r="S8242" s="347">
        <v>0.22990037537519753</v>
      </c>
      <c r="T8242" s="349">
        <v>2.4058642057075485E-2</v>
      </c>
      <c r="U8242" s="349">
        <v>0.16468471026289092</v>
      </c>
      <c r="V8242" s="361">
        <v>0</v>
      </c>
    </row>
    <row r="8243" spans="1:22" ht="16" hidden="1" customHeight="1" outlineLevel="1">
      <c r="A8243" s="65">
        <v>8234</v>
      </c>
      <c r="B8243" s="117">
        <v>1</v>
      </c>
      <c r="C8243" s="325">
        <v>9.8997776115807405E-5</v>
      </c>
      <c r="D8243" s="326">
        <v>9.6626346520703983E-5</v>
      </c>
      <c r="E8243" s="327">
        <v>9.2728349950773421E-5</v>
      </c>
      <c r="F8243" s="332">
        <v>0</v>
      </c>
      <c r="G8243" s="326">
        <v>0</v>
      </c>
      <c r="H8243" s="327">
        <v>0</v>
      </c>
      <c r="I8243" s="332">
        <v>2.8307522222519396E-4</v>
      </c>
      <c r="J8243" s="326">
        <v>2.618424086870848E-4</v>
      </c>
      <c r="K8243" s="327">
        <v>1.9314140030486602E-4</v>
      </c>
      <c r="L8243" s="336">
        <v>2.3496792687798115E-6</v>
      </c>
      <c r="M8243" s="337">
        <v>1.1415525114155251E-4</v>
      </c>
      <c r="N8243" s="345">
        <v>0</v>
      </c>
      <c r="O8243" s="346">
        <v>0</v>
      </c>
      <c r="P8243" s="347">
        <v>0</v>
      </c>
      <c r="Q8243" s="348">
        <v>8.8417329796640146E-3</v>
      </c>
      <c r="R8243" s="346">
        <v>0.32103326346325944</v>
      </c>
      <c r="S8243" s="347">
        <v>0.19245337967493545</v>
      </c>
      <c r="T8243" s="349">
        <v>6.4663543868819489E-3</v>
      </c>
      <c r="U8243" s="349">
        <v>0.13923522341438929</v>
      </c>
      <c r="V8243" s="361">
        <v>0</v>
      </c>
    </row>
    <row r="8244" spans="1:22" ht="16" hidden="1" customHeight="1" outlineLevel="1">
      <c r="A8244" s="65">
        <v>8235</v>
      </c>
      <c r="B8244" s="117">
        <v>1</v>
      </c>
      <c r="C8244" s="325">
        <v>9.381631539227661E-5</v>
      </c>
      <c r="D8244" s="326">
        <v>8.9607813101393288E-5</v>
      </c>
      <c r="E8244" s="327">
        <v>8.6216090343150552E-5</v>
      </c>
      <c r="F8244" s="332">
        <v>0</v>
      </c>
      <c r="G8244" s="326">
        <v>0</v>
      </c>
      <c r="H8244" s="327">
        <v>0</v>
      </c>
      <c r="I8244" s="332">
        <v>2.8753309974055135E-4</v>
      </c>
      <c r="J8244" s="326">
        <v>2.9513791120459485E-4</v>
      </c>
      <c r="K8244" s="327">
        <v>1.8125577567072043E-4</v>
      </c>
      <c r="L8244" s="336">
        <v>1.1748396343899057E-6</v>
      </c>
      <c r="M8244" s="337">
        <v>1.1415525114155251E-4</v>
      </c>
      <c r="N8244" s="345">
        <v>0</v>
      </c>
      <c r="O8244" s="346">
        <v>0</v>
      </c>
      <c r="P8244" s="347">
        <v>0</v>
      </c>
      <c r="Q8244" s="348">
        <v>8.8417329796640146E-3</v>
      </c>
      <c r="R8244" s="346">
        <v>0.3122310677121467</v>
      </c>
      <c r="S8244" s="347">
        <v>0.16813021049369509</v>
      </c>
      <c r="T8244" s="349">
        <v>5.7056068119546608E-3</v>
      </c>
      <c r="U8244" s="349">
        <v>0.13019525125198714</v>
      </c>
      <c r="V8244" s="361">
        <v>0</v>
      </c>
    </row>
    <row r="8245" spans="1:22" ht="16" hidden="1" customHeight="1" outlineLevel="1">
      <c r="A8245" s="65">
        <v>8236</v>
      </c>
      <c r="B8245" s="117">
        <v>1</v>
      </c>
      <c r="C8245" s="325">
        <v>9.1191208632466068E-5</v>
      </c>
      <c r="D8245" s="326">
        <v>8.3969656060949797E-5</v>
      </c>
      <c r="E8245" s="327">
        <v>8.306374156894266E-5</v>
      </c>
      <c r="F8245" s="332">
        <v>0</v>
      </c>
      <c r="G8245" s="326">
        <v>0</v>
      </c>
      <c r="H8245" s="327">
        <v>0</v>
      </c>
      <c r="I8245" s="332">
        <v>2.9199097725590868E-4</v>
      </c>
      <c r="J8245" s="326">
        <v>2.7787357656588595E-4</v>
      </c>
      <c r="K8245" s="327">
        <v>1.9314140030486602E-4</v>
      </c>
      <c r="L8245" s="336">
        <v>1.409807561267887E-5</v>
      </c>
      <c r="M8245" s="337">
        <v>1.1415525114155251E-4</v>
      </c>
      <c r="N8245" s="345">
        <v>0</v>
      </c>
      <c r="O8245" s="346">
        <v>0</v>
      </c>
      <c r="P8245" s="347">
        <v>0</v>
      </c>
      <c r="Q8245" s="348">
        <v>8.8417329796640146E-3</v>
      </c>
      <c r="R8245" s="346">
        <v>0.28193801113593092</v>
      </c>
      <c r="S8245" s="347">
        <v>0.15807207087614356</v>
      </c>
      <c r="T8245" s="349">
        <v>3.5184575340387074E-3</v>
      </c>
      <c r="U8245" s="349">
        <v>0.12361179326415082</v>
      </c>
      <c r="V8245" s="361">
        <v>0</v>
      </c>
    </row>
    <row r="8246" spans="1:22" ht="16" hidden="1" customHeight="1" outlineLevel="1">
      <c r="A8246" s="65">
        <v>8237</v>
      </c>
      <c r="B8246" s="117">
        <v>1</v>
      </c>
      <c r="C8246" s="325">
        <v>9.1128706090565817E-5</v>
      </c>
      <c r="D8246" s="326">
        <v>8.3289188831930759E-5</v>
      </c>
      <c r="E8246" s="327">
        <v>8.1481080867488502E-5</v>
      </c>
      <c r="F8246" s="332">
        <v>0</v>
      </c>
      <c r="G8246" s="326">
        <v>0</v>
      </c>
      <c r="H8246" s="327">
        <v>0</v>
      </c>
      <c r="I8246" s="332">
        <v>2.9199097725590868E-4</v>
      </c>
      <c r="J8246" s="326">
        <v>2.7910674332579371E-4</v>
      </c>
      <c r="K8246" s="327">
        <v>1.9314140030486602E-4</v>
      </c>
      <c r="L8246" s="336">
        <v>3.7594868300476983E-5</v>
      </c>
      <c r="M8246" s="337">
        <v>1.1415525114155251E-4</v>
      </c>
      <c r="N8246" s="345">
        <v>0</v>
      </c>
      <c r="O8246" s="346">
        <v>0</v>
      </c>
      <c r="P8246" s="347">
        <v>0</v>
      </c>
      <c r="Q8246" s="348">
        <v>8.8417329796640146E-3</v>
      </c>
      <c r="R8246" s="346">
        <v>0.27158373492060062</v>
      </c>
      <c r="S8246" s="347">
        <v>0.17258608834165412</v>
      </c>
      <c r="T8246" s="349">
        <v>3.5184575340387074E-3</v>
      </c>
      <c r="U8246" s="349">
        <v>0.11948484945088028</v>
      </c>
      <c r="V8246" s="361">
        <v>0</v>
      </c>
    </row>
    <row r="8247" spans="1:22" ht="16" hidden="1" customHeight="1" outlineLevel="1">
      <c r="A8247" s="65">
        <v>8238</v>
      </c>
      <c r="B8247" s="117">
        <v>1</v>
      </c>
      <c r="C8247" s="325">
        <v>9.2528763029131435E-5</v>
      </c>
      <c r="D8247" s="326">
        <v>8.3872446456804224E-5</v>
      </c>
      <c r="E8247" s="327">
        <v>8.3089686826343551E-5</v>
      </c>
      <c r="F8247" s="332">
        <v>0</v>
      </c>
      <c r="G8247" s="326">
        <v>0</v>
      </c>
      <c r="H8247" s="327">
        <v>0</v>
      </c>
      <c r="I8247" s="332">
        <v>3.0090673228662347E-4</v>
      </c>
      <c r="J8247" s="326">
        <v>2.7417407628616263E-4</v>
      </c>
      <c r="K8247" s="327">
        <v>2.0205561878047524E-4</v>
      </c>
      <c r="L8247" s="336">
        <v>9.3987170751192462E-5</v>
      </c>
      <c r="M8247" s="337">
        <v>1.1415525114155251E-4</v>
      </c>
      <c r="N8247" s="345">
        <v>0</v>
      </c>
      <c r="O8247" s="346">
        <v>0</v>
      </c>
      <c r="P8247" s="347">
        <v>0</v>
      </c>
      <c r="Q8247" s="348">
        <v>8.8417329796640146E-3</v>
      </c>
      <c r="R8247" s="346">
        <v>0.25001538162456999</v>
      </c>
      <c r="S8247" s="347">
        <v>0.18674218357463321</v>
      </c>
      <c r="T8247" s="349">
        <v>6.2761674931501267E-3</v>
      </c>
      <c r="U8247" s="349">
        <v>0.12164658192449818</v>
      </c>
      <c r="V8247" s="361">
        <v>0</v>
      </c>
    </row>
    <row r="8248" spans="1:22" ht="16" hidden="1" customHeight="1" outlineLevel="1">
      <c r="A8248" s="65">
        <v>8239</v>
      </c>
      <c r="B8248" s="117">
        <v>1</v>
      </c>
      <c r="C8248" s="325">
        <v>1.0047283610465334E-4</v>
      </c>
      <c r="D8248" s="326">
        <v>8.7022037631120938E-5</v>
      </c>
      <c r="E8248" s="327">
        <v>8.9005205513746001E-5</v>
      </c>
      <c r="F8248" s="332">
        <v>0</v>
      </c>
      <c r="G8248" s="326">
        <v>0</v>
      </c>
      <c r="H8248" s="327">
        <v>0</v>
      </c>
      <c r="I8248" s="332">
        <v>3.0536460980198086E-4</v>
      </c>
      <c r="J8248" s="326">
        <v>2.7417407628616263E-4</v>
      </c>
      <c r="K8248" s="327">
        <v>2.2879827420730281E-4</v>
      </c>
      <c r="L8248" s="336">
        <v>1.8210014333043539E-4</v>
      </c>
      <c r="M8248" s="337">
        <v>1.1415525114155251E-4</v>
      </c>
      <c r="N8248" s="345">
        <v>0</v>
      </c>
      <c r="O8248" s="346">
        <v>1.0393276510750346E-2</v>
      </c>
      <c r="P8248" s="347">
        <v>2.2438760736146358E-3</v>
      </c>
      <c r="Q8248" s="348">
        <v>8.8417329796640146E-3</v>
      </c>
      <c r="R8248" s="346">
        <v>0.25939497044751436</v>
      </c>
      <c r="S8248" s="347">
        <v>0.1715538196276967</v>
      </c>
      <c r="T8248" s="349">
        <v>8.3682233242001695E-3</v>
      </c>
      <c r="U8248" s="349">
        <v>0.12095875795561976</v>
      </c>
      <c r="V8248" s="361">
        <v>0</v>
      </c>
    </row>
    <row r="8249" spans="1:22" ht="16" hidden="1" customHeight="1" outlineLevel="1">
      <c r="A8249" s="65">
        <v>8240</v>
      </c>
      <c r="B8249" s="117">
        <v>1</v>
      </c>
      <c r="C8249" s="325">
        <v>1.2254873390382196E-4</v>
      </c>
      <c r="D8249" s="326">
        <v>1.0341157689006529E-4</v>
      </c>
      <c r="E8249" s="327">
        <v>1.0628474694273734E-4</v>
      </c>
      <c r="F8249" s="332">
        <v>0</v>
      </c>
      <c r="G8249" s="326">
        <v>0</v>
      </c>
      <c r="H8249" s="327">
        <v>0</v>
      </c>
      <c r="I8249" s="332">
        <v>3.1205142607501694E-4</v>
      </c>
      <c r="J8249" s="326">
        <v>2.6225346427372081E-4</v>
      </c>
      <c r="K8249" s="327">
        <v>2.2582686804876643E-4</v>
      </c>
      <c r="L8249" s="336">
        <v>1.5860335064263727E-4</v>
      </c>
      <c r="M8249" s="337">
        <v>1.1415525114155251E-4</v>
      </c>
      <c r="N8249" s="345">
        <v>8.2882462633152108E-3</v>
      </c>
      <c r="O8249" s="346">
        <v>0.10271029541352472</v>
      </c>
      <c r="P8249" s="347">
        <v>8.6953945524009632E-2</v>
      </c>
      <c r="Q8249" s="348">
        <v>8.8417329796640146E-3</v>
      </c>
      <c r="R8249" s="346">
        <v>0.25333235907067908</v>
      </c>
      <c r="S8249" s="347">
        <v>0.15509975868518211</v>
      </c>
      <c r="T8249" s="349">
        <v>3.0334809550225612E-2</v>
      </c>
      <c r="U8249" s="349">
        <v>0.14110217418705925</v>
      </c>
      <c r="V8249" s="361">
        <v>0</v>
      </c>
    </row>
    <row r="8250" spans="1:22" ht="16" hidden="1" customHeight="1" outlineLevel="1">
      <c r="A8250" s="65">
        <v>8241</v>
      </c>
      <c r="B8250" s="117">
        <v>1</v>
      </c>
      <c r="C8250" s="325">
        <v>1.4935607412483955E-4</v>
      </c>
      <c r="D8250" s="326">
        <v>1.1947060349491468E-4</v>
      </c>
      <c r="E8250" s="327">
        <v>1.2545829216199352E-4</v>
      </c>
      <c r="F8250" s="332">
        <v>0</v>
      </c>
      <c r="G8250" s="326">
        <v>0</v>
      </c>
      <c r="H8250" s="327">
        <v>0</v>
      </c>
      <c r="I8250" s="332">
        <v>3.1428036483269564E-4</v>
      </c>
      <c r="J8250" s="326">
        <v>2.5855396399399738E-4</v>
      </c>
      <c r="K8250" s="327">
        <v>1.9611280646340243E-4</v>
      </c>
      <c r="L8250" s="336">
        <v>1.4685495429873823E-4</v>
      </c>
      <c r="M8250" s="337">
        <v>1.1415525114155251E-4</v>
      </c>
      <c r="N8250" s="345">
        <v>4.8157568805814246E-2</v>
      </c>
      <c r="O8250" s="346">
        <v>0.20792323977309099</v>
      </c>
      <c r="P8250" s="347">
        <v>0.24730004037816705</v>
      </c>
      <c r="Q8250" s="348">
        <v>8.8417329796640146E-3</v>
      </c>
      <c r="R8250" s="346">
        <v>0.24265175597022917</v>
      </c>
      <c r="S8250" s="347">
        <v>0.13204228649951977</v>
      </c>
      <c r="T8250" s="349">
        <v>9.7185502696961051E-2</v>
      </c>
      <c r="U8250" s="349">
        <v>0.19966547210870786</v>
      </c>
      <c r="V8250" s="361">
        <v>0</v>
      </c>
    </row>
    <row r="8251" spans="1:22" ht="16" hidden="1" customHeight="1" outlineLevel="1">
      <c r="A8251" s="65">
        <v>8242</v>
      </c>
      <c r="B8251" s="117">
        <v>1</v>
      </c>
      <c r="C8251" s="325">
        <v>1.6606300357477664E-4</v>
      </c>
      <c r="D8251" s="326">
        <v>1.3288552886700437E-4</v>
      </c>
      <c r="E8251" s="327">
        <v>1.3949467641587388E-4</v>
      </c>
      <c r="F8251" s="332">
        <v>0</v>
      </c>
      <c r="G8251" s="326">
        <v>0</v>
      </c>
      <c r="H8251" s="327">
        <v>0</v>
      </c>
      <c r="I8251" s="332">
        <v>3.1428036483269564E-4</v>
      </c>
      <c r="J8251" s="326">
        <v>2.5115496343455074E-4</v>
      </c>
      <c r="K8251" s="327">
        <v>1.7531296335364765E-4</v>
      </c>
      <c r="L8251" s="336">
        <v>1.644775488145868E-4</v>
      </c>
      <c r="M8251" s="337">
        <v>1.1415525114155251E-4</v>
      </c>
      <c r="N8251" s="345">
        <v>9.302841926583108E-2</v>
      </c>
      <c r="O8251" s="346">
        <v>0.31359998031513664</v>
      </c>
      <c r="P8251" s="347">
        <v>0.38006836889509132</v>
      </c>
      <c r="Q8251" s="348">
        <v>8.8417329796640146E-3</v>
      </c>
      <c r="R8251" s="346">
        <v>0.25197724998360421</v>
      </c>
      <c r="S8251" s="347">
        <v>0.13310049357691309</v>
      </c>
      <c r="T8251" s="349">
        <v>0.14140395548960968</v>
      </c>
      <c r="U8251" s="349">
        <v>0.27562089038628224</v>
      </c>
      <c r="V8251" s="361">
        <v>6.5089214201183881E-2</v>
      </c>
    </row>
    <row r="8252" spans="1:22" ht="16" hidden="1" customHeight="1" outlineLevel="1">
      <c r="A8252" s="65">
        <v>8243</v>
      </c>
      <c r="B8252" s="117">
        <v>1</v>
      </c>
      <c r="C8252" s="325">
        <v>1.6842559965860612E-4</v>
      </c>
      <c r="D8252" s="326">
        <v>1.3399371835426396E-4</v>
      </c>
      <c r="E8252" s="327">
        <v>1.4668151271591984E-4</v>
      </c>
      <c r="F8252" s="332">
        <v>0</v>
      </c>
      <c r="G8252" s="326">
        <v>0</v>
      </c>
      <c r="H8252" s="327">
        <v>0</v>
      </c>
      <c r="I8252" s="332">
        <v>3.1205142607501694E-4</v>
      </c>
      <c r="J8252" s="326">
        <v>2.0840518242441449E-4</v>
      </c>
      <c r="K8252" s="327">
        <v>1.6342733871950202E-4</v>
      </c>
      <c r="L8252" s="336">
        <v>1.8797434150238492E-4</v>
      </c>
      <c r="M8252" s="337">
        <v>1.1415525114155251E-4</v>
      </c>
      <c r="N8252" s="345">
        <v>0.12661010671202202</v>
      </c>
      <c r="O8252" s="346">
        <v>0.34110078434589985</v>
      </c>
      <c r="P8252" s="347">
        <v>0.4257602061595066</v>
      </c>
      <c r="Q8252" s="348">
        <v>8.8417329796640146E-3</v>
      </c>
      <c r="R8252" s="346">
        <v>0.27111152538793792</v>
      </c>
      <c r="S8252" s="347">
        <v>0.15128710807824694</v>
      </c>
      <c r="T8252" s="349">
        <v>0.13560325523078909</v>
      </c>
      <c r="U8252" s="349">
        <v>0.33221897696827818</v>
      </c>
      <c r="V8252" s="361">
        <v>0.13718542858931596</v>
      </c>
    </row>
    <row r="8253" spans="1:22" ht="16" hidden="1" customHeight="1" outlineLevel="1">
      <c r="A8253" s="65">
        <v>8244</v>
      </c>
      <c r="B8253" s="117">
        <v>1</v>
      </c>
      <c r="C8253" s="325">
        <v>1.6456919282336065E-4</v>
      </c>
      <c r="D8253" s="326">
        <v>1.2860830628459897E-4</v>
      </c>
      <c r="E8253" s="327">
        <v>1.4529344144497233E-4</v>
      </c>
      <c r="F8253" s="332">
        <v>0</v>
      </c>
      <c r="G8253" s="326">
        <v>0</v>
      </c>
      <c r="H8253" s="327">
        <v>0</v>
      </c>
      <c r="I8253" s="332">
        <v>3.1428036483269564E-4</v>
      </c>
      <c r="J8253" s="326">
        <v>1.8004234694653562E-4</v>
      </c>
      <c r="K8253" s="327">
        <v>1.5748452640242924E-4</v>
      </c>
      <c r="L8253" s="336">
        <v>2.0677177565262342E-4</v>
      </c>
      <c r="M8253" s="337">
        <v>1.1415525114155251E-4</v>
      </c>
      <c r="N8253" s="345">
        <v>0.1529038534784013</v>
      </c>
      <c r="O8253" s="346">
        <v>0.29158572904478208</v>
      </c>
      <c r="P8253" s="347">
        <v>0.41949326102753109</v>
      </c>
      <c r="Q8253" s="348">
        <v>8.8417329796640146E-3</v>
      </c>
      <c r="R8253" s="346">
        <v>0.29693062920835589</v>
      </c>
      <c r="S8253" s="347">
        <v>0.11886140237666008</v>
      </c>
      <c r="T8253" s="349">
        <v>0.14378129166125747</v>
      </c>
      <c r="U8253" s="349">
        <v>0.26117658703983537</v>
      </c>
      <c r="V8253" s="361">
        <v>0.17196848900742073</v>
      </c>
    </row>
    <row r="8254" spans="1:22" ht="16" hidden="1" customHeight="1" outlineLevel="1">
      <c r="A8254" s="65">
        <v>8245</v>
      </c>
      <c r="B8254" s="117">
        <v>1</v>
      </c>
      <c r="C8254" s="325">
        <v>1.6113155301884685E-4</v>
      </c>
      <c r="D8254" s="326">
        <v>1.2565313431857342E-4</v>
      </c>
      <c r="E8254" s="327">
        <v>1.4477453629695457E-4</v>
      </c>
      <c r="F8254" s="332">
        <v>0</v>
      </c>
      <c r="G8254" s="326">
        <v>0</v>
      </c>
      <c r="H8254" s="327">
        <v>0</v>
      </c>
      <c r="I8254" s="332">
        <v>3.0982248731733825E-4</v>
      </c>
      <c r="J8254" s="326">
        <v>0</v>
      </c>
      <c r="K8254" s="327">
        <v>1.4262749560974724E-4</v>
      </c>
      <c r="L8254" s="336">
        <v>1.8797434150238492E-4</v>
      </c>
      <c r="M8254" s="337">
        <v>1.1415525114155251E-4</v>
      </c>
      <c r="N8254" s="345">
        <v>0.17005194919560518</v>
      </c>
      <c r="O8254" s="346">
        <v>0.26100249640727646</v>
      </c>
      <c r="P8254" s="347">
        <v>0.35408823077249407</v>
      </c>
      <c r="Q8254" s="348">
        <v>1.7683465959328029E-2</v>
      </c>
      <c r="R8254" s="346">
        <v>0.29660275891832211</v>
      </c>
      <c r="S8254" s="347">
        <v>0.13759786940850907</v>
      </c>
      <c r="T8254" s="349">
        <v>0.10222545538085434</v>
      </c>
      <c r="U8254" s="349">
        <v>0.22393583215341789</v>
      </c>
      <c r="V8254" s="361">
        <v>0.1612801034531304</v>
      </c>
    </row>
    <row r="8255" spans="1:22" ht="16" hidden="1" customHeight="1" outlineLevel="1">
      <c r="A8255" s="65">
        <v>8246</v>
      </c>
      <c r="B8255" s="117">
        <v>1</v>
      </c>
      <c r="C8255" s="325">
        <v>1.4611219220021654E-4</v>
      </c>
      <c r="D8255" s="326">
        <v>1.3175789745891567E-4</v>
      </c>
      <c r="E8255" s="327">
        <v>1.3897577126785612E-4</v>
      </c>
      <c r="F8255" s="332">
        <v>0</v>
      </c>
      <c r="G8255" s="326">
        <v>0</v>
      </c>
      <c r="H8255" s="327">
        <v>0</v>
      </c>
      <c r="I8255" s="332">
        <v>3.0536460980198086E-4</v>
      </c>
      <c r="J8255" s="326">
        <v>0</v>
      </c>
      <c r="K8255" s="327">
        <v>1.6045593256096565E-4</v>
      </c>
      <c r="L8255" s="336">
        <v>1.9032402077116473E-4</v>
      </c>
      <c r="M8255" s="337">
        <v>1.1415525114155251E-4</v>
      </c>
      <c r="N8255" s="345">
        <v>0.10474628467258708</v>
      </c>
      <c r="O8255" s="346">
        <v>0.2047019450621472</v>
      </c>
      <c r="P8255" s="347">
        <v>0.22466220833926775</v>
      </c>
      <c r="Q8255" s="348">
        <v>4.4208664898320073E-2</v>
      </c>
      <c r="R8255" s="346">
        <v>0.29193604066210388</v>
      </c>
      <c r="S8255" s="347">
        <v>0.15625134047308414</v>
      </c>
      <c r="T8255" s="349">
        <v>7.4363075449142405E-2</v>
      </c>
      <c r="U8255" s="349">
        <v>0.18757942236984412</v>
      </c>
      <c r="V8255" s="361">
        <v>7.5905096926014812E-2</v>
      </c>
    </row>
    <row r="8256" spans="1:22" ht="16" hidden="1" customHeight="1" outlineLevel="1">
      <c r="A8256" s="65">
        <v>8247</v>
      </c>
      <c r="B8256" s="117">
        <v>1</v>
      </c>
      <c r="C8256" s="325">
        <v>1.464997079599981E-4</v>
      </c>
      <c r="D8256" s="326">
        <v>1.3344934457104873E-4</v>
      </c>
      <c r="E8256" s="327">
        <v>1.3462994065320739E-4</v>
      </c>
      <c r="F8256" s="332">
        <v>0</v>
      </c>
      <c r="G8256" s="326">
        <v>0</v>
      </c>
      <c r="H8256" s="327">
        <v>0</v>
      </c>
      <c r="I8256" s="332">
        <v>2.9421991601358738E-4</v>
      </c>
      <c r="J8256" s="326">
        <v>0</v>
      </c>
      <c r="K8256" s="327">
        <v>1.7828436951218402E-4</v>
      </c>
      <c r="L8256" s="336">
        <v>2.1382081345896285E-4</v>
      </c>
      <c r="M8256" s="337">
        <v>1.1415525114155251E-4</v>
      </c>
      <c r="N8256" s="345">
        <v>4.3298941685939812E-2</v>
      </c>
      <c r="O8256" s="346">
        <v>8.8806791183121001E-2</v>
      </c>
      <c r="P8256" s="347">
        <v>9.2232007487036111E-2</v>
      </c>
      <c r="Q8256" s="348">
        <v>1.7683465959328029E-2</v>
      </c>
      <c r="R8256" s="346">
        <v>0.2620849281843034</v>
      </c>
      <c r="S8256" s="347">
        <v>0.18779520977506028</v>
      </c>
      <c r="T8256" s="349">
        <v>5.486891884163065E-2</v>
      </c>
      <c r="U8256" s="349">
        <v>0.17932553474330304</v>
      </c>
      <c r="V8256" s="361">
        <v>3.5242660996939248E-2</v>
      </c>
    </row>
    <row r="8257" spans="1:22" ht="16" hidden="1" customHeight="1" outlineLevel="1">
      <c r="A8257" s="65">
        <v>8248</v>
      </c>
      <c r="B8257" s="117">
        <v>1</v>
      </c>
      <c r="C8257" s="325">
        <v>1.5490004959139181E-4</v>
      </c>
      <c r="D8257" s="326">
        <v>1.1890678779087033E-4</v>
      </c>
      <c r="E8257" s="327">
        <v>1.3834011246153437E-4</v>
      </c>
      <c r="F8257" s="332">
        <v>0</v>
      </c>
      <c r="G8257" s="326">
        <v>0</v>
      </c>
      <c r="H8257" s="327">
        <v>0</v>
      </c>
      <c r="I8257" s="332">
        <v>2.9421991601358738E-4</v>
      </c>
      <c r="J8257" s="326">
        <v>1.5332373381520041E-4</v>
      </c>
      <c r="K8257" s="327">
        <v>2.2582686804876643E-4</v>
      </c>
      <c r="L8257" s="336">
        <v>2.2321953053408208E-4</v>
      </c>
      <c r="M8257" s="337">
        <v>1.1415525114155251E-4</v>
      </c>
      <c r="N8257" s="345">
        <v>3.1438175481540457E-3</v>
      </c>
      <c r="O8257" s="346">
        <v>1.1449992733290235E-2</v>
      </c>
      <c r="P8257" s="347">
        <v>5.8247741706286592E-3</v>
      </c>
      <c r="Q8257" s="348">
        <v>1.7683465959328029E-2</v>
      </c>
      <c r="R8257" s="346">
        <v>0.23730018744354767</v>
      </c>
      <c r="S8257" s="347">
        <v>0.16150605875338001</v>
      </c>
      <c r="T8257" s="349">
        <v>8.7581064563504049E-2</v>
      </c>
      <c r="U8257" s="349">
        <v>0.21499412055799841</v>
      </c>
      <c r="V8257" s="361">
        <v>0</v>
      </c>
    </row>
    <row r="8258" spans="1:22" ht="16" hidden="1" customHeight="1" outlineLevel="1">
      <c r="A8258" s="65">
        <v>8249</v>
      </c>
      <c r="B8258" s="117">
        <v>1</v>
      </c>
      <c r="C8258" s="325">
        <v>1.5832518888752556E-4</v>
      </c>
      <c r="D8258" s="326">
        <v>1.1643766384557267E-4</v>
      </c>
      <c r="E8258" s="327">
        <v>1.4491723521265946E-4</v>
      </c>
      <c r="F8258" s="332">
        <v>0</v>
      </c>
      <c r="G8258" s="326">
        <v>0</v>
      </c>
      <c r="H8258" s="327">
        <v>0</v>
      </c>
      <c r="I8258" s="332">
        <v>2.8530416098287265E-4</v>
      </c>
      <c r="J8258" s="326">
        <v>1.8127551370644335E-4</v>
      </c>
      <c r="K8258" s="327">
        <v>2.5554092963413043E-4</v>
      </c>
      <c r="L8258" s="336">
        <v>2.2321953053408208E-4</v>
      </c>
      <c r="M8258" s="337">
        <v>1.1415525114155251E-4</v>
      </c>
      <c r="N8258" s="345">
        <v>0</v>
      </c>
      <c r="O8258" s="346">
        <v>0</v>
      </c>
      <c r="P8258" s="347">
        <v>0</v>
      </c>
      <c r="Q8258" s="348">
        <v>3.5366931918656058E-2</v>
      </c>
      <c r="R8258" s="346">
        <v>0.22786294080260971</v>
      </c>
      <c r="S8258" s="347">
        <v>0.22096269830514592</v>
      </c>
      <c r="T8258" s="349">
        <v>0.13788549795557098</v>
      </c>
      <c r="U8258" s="349">
        <v>0.29153910223746859</v>
      </c>
      <c r="V8258" s="361">
        <v>0</v>
      </c>
    </row>
    <row r="8259" spans="1:22" ht="16" hidden="1" customHeight="1" outlineLevel="1">
      <c r="A8259" s="65">
        <v>8250</v>
      </c>
      <c r="B8259" s="117">
        <v>1</v>
      </c>
      <c r="C8259" s="325">
        <v>1.6486920502448184E-4</v>
      </c>
      <c r="D8259" s="326">
        <v>1.3307994807529552E-4</v>
      </c>
      <c r="E8259" s="327">
        <v>1.5153327584988588E-4</v>
      </c>
      <c r="F8259" s="332">
        <v>0</v>
      </c>
      <c r="G8259" s="326">
        <v>0</v>
      </c>
      <c r="H8259" s="327">
        <v>0</v>
      </c>
      <c r="I8259" s="332">
        <v>2.9199097725590868E-4</v>
      </c>
      <c r="J8259" s="326">
        <v>2.1374890505068147E-4</v>
      </c>
      <c r="K8259" s="327">
        <v>2.4959811731705767E-4</v>
      </c>
      <c r="L8259" s="336">
        <v>1.644775488145868E-4</v>
      </c>
      <c r="M8259" s="337">
        <v>1.1415525114155251E-4</v>
      </c>
      <c r="N8259" s="345">
        <v>0</v>
      </c>
      <c r="O8259" s="346">
        <v>0</v>
      </c>
      <c r="P8259" s="347">
        <v>0</v>
      </c>
      <c r="Q8259" s="348">
        <v>2.6525198938992044E-2</v>
      </c>
      <c r="R8259" s="346">
        <v>0.21164341094615308</v>
      </c>
      <c r="S8259" s="347">
        <v>0.27109260232462429</v>
      </c>
      <c r="T8259" s="349">
        <v>0.14121376859587784</v>
      </c>
      <c r="U8259" s="349">
        <v>0.38213534499545515</v>
      </c>
      <c r="V8259" s="361">
        <v>0</v>
      </c>
    </row>
    <row r="8260" spans="1:22" ht="16" hidden="1" customHeight="1" outlineLevel="1">
      <c r="A8260" s="65">
        <v>8251</v>
      </c>
      <c r="B8260" s="117">
        <v>1</v>
      </c>
      <c r="C8260" s="325">
        <v>1.714382221781982E-4</v>
      </c>
      <c r="D8260" s="326">
        <v>1.5221079817114518E-4</v>
      </c>
      <c r="E8260" s="327">
        <v>1.678917606411457E-4</v>
      </c>
      <c r="F8260" s="332">
        <v>0</v>
      </c>
      <c r="G8260" s="326">
        <v>0</v>
      </c>
      <c r="H8260" s="327">
        <v>0</v>
      </c>
      <c r="I8260" s="332">
        <v>3.0090673228662347E-4</v>
      </c>
      <c r="J8260" s="326">
        <v>2.2854690616957486E-4</v>
      </c>
      <c r="K8260" s="327">
        <v>2.5554092963413043E-4</v>
      </c>
      <c r="L8260" s="336">
        <v>1.1748396343899057E-4</v>
      </c>
      <c r="M8260" s="337">
        <v>1.1415525114155251E-4</v>
      </c>
      <c r="N8260" s="345">
        <v>0</v>
      </c>
      <c r="O8260" s="346">
        <v>0</v>
      </c>
      <c r="P8260" s="347">
        <v>0</v>
      </c>
      <c r="Q8260" s="348">
        <v>3.5366931918656058E-2</v>
      </c>
      <c r="R8260" s="346">
        <v>0.2119818011379779</v>
      </c>
      <c r="S8260" s="347">
        <v>0.25330540803945883</v>
      </c>
      <c r="T8260" s="349">
        <v>0.20102754667453587</v>
      </c>
      <c r="U8260" s="349">
        <v>0.44885426997666211</v>
      </c>
      <c r="V8260" s="361">
        <v>0</v>
      </c>
    </row>
    <row r="8261" spans="1:22" ht="16" hidden="1" customHeight="1" outlineLevel="1">
      <c r="A8261" s="65">
        <v>8252</v>
      </c>
      <c r="B8261" s="117">
        <v>1</v>
      </c>
      <c r="C8261" s="325">
        <v>1.6619425891276716E-4</v>
      </c>
      <c r="D8261" s="326">
        <v>1.491195327593158E-4</v>
      </c>
      <c r="E8261" s="327">
        <v>1.6602370210828178E-4</v>
      </c>
      <c r="F8261" s="332">
        <v>0</v>
      </c>
      <c r="G8261" s="326">
        <v>0</v>
      </c>
      <c r="H8261" s="327">
        <v>0</v>
      </c>
      <c r="I8261" s="332">
        <v>3.075935485596596E-4</v>
      </c>
      <c r="J8261" s="326">
        <v>2.5156601902118664E-4</v>
      </c>
      <c r="K8261" s="327">
        <v>2.6742655426827605E-4</v>
      </c>
      <c r="L8261" s="336">
        <v>8.811297257924293E-5</v>
      </c>
      <c r="M8261" s="337">
        <v>1.1415525114155251E-4</v>
      </c>
      <c r="N8261" s="345">
        <v>0</v>
      </c>
      <c r="O8261" s="346">
        <v>0</v>
      </c>
      <c r="P8261" s="347">
        <v>0</v>
      </c>
      <c r="Q8261" s="348">
        <v>4.4208664898320073E-2</v>
      </c>
      <c r="R8261" s="346">
        <v>0.209327782014255</v>
      </c>
      <c r="S8261" s="347">
        <v>0.25362183228835333</v>
      </c>
      <c r="T8261" s="349">
        <v>0.18124810972642638</v>
      </c>
      <c r="U8261" s="349">
        <v>0.42193087462342099</v>
      </c>
      <c r="V8261" s="361">
        <v>0</v>
      </c>
    </row>
    <row r="8262" spans="1:22" ht="16" hidden="1" customHeight="1" outlineLevel="1">
      <c r="A8262" s="65">
        <v>8253</v>
      </c>
      <c r="B8262" s="117">
        <v>1</v>
      </c>
      <c r="C8262" s="325">
        <v>1.5697513398248015E-4</v>
      </c>
      <c r="D8262" s="326">
        <v>1.4563942893090412E-4</v>
      </c>
      <c r="E8262" s="327">
        <v>1.6318269642288455E-4</v>
      </c>
      <c r="F8262" s="332">
        <v>0</v>
      </c>
      <c r="G8262" s="326">
        <v>0</v>
      </c>
      <c r="H8262" s="327">
        <v>0</v>
      </c>
      <c r="I8262" s="332">
        <v>3.1205142607501694E-4</v>
      </c>
      <c r="J8262" s="326">
        <v>2.5608763047418193E-4</v>
      </c>
      <c r="K8262" s="327">
        <v>2.8525499121949443E-4</v>
      </c>
      <c r="L8262" s="336">
        <v>5.8741981719495287E-5</v>
      </c>
      <c r="M8262" s="337">
        <v>1.1415525114155251E-4</v>
      </c>
      <c r="N8262" s="345">
        <v>0</v>
      </c>
      <c r="O8262" s="346">
        <v>0</v>
      </c>
      <c r="P8262" s="347">
        <v>0</v>
      </c>
      <c r="Q8262" s="348">
        <v>1.7683465959328029E-2</v>
      </c>
      <c r="R8262" s="346">
        <v>0.213635931098001</v>
      </c>
      <c r="S8262" s="347">
        <v>0.25860162430339162</v>
      </c>
      <c r="T8262" s="349">
        <v>0.13579344212452094</v>
      </c>
      <c r="U8262" s="349">
        <v>0.30627818728486333</v>
      </c>
      <c r="V8262" s="361">
        <v>0</v>
      </c>
    </row>
    <row r="8263" spans="1:22" ht="16" hidden="1" customHeight="1" outlineLevel="1">
      <c r="A8263" s="65">
        <v>8254</v>
      </c>
      <c r="B8263" s="117">
        <v>1</v>
      </c>
      <c r="C8263" s="325">
        <v>1.4663721355217865E-4</v>
      </c>
      <c r="D8263" s="326">
        <v>1.3578237507054259E-4</v>
      </c>
      <c r="E8263" s="327">
        <v>1.5253216825982007E-4</v>
      </c>
      <c r="F8263" s="332">
        <v>0</v>
      </c>
      <c r="G8263" s="326">
        <v>0</v>
      </c>
      <c r="H8263" s="327">
        <v>0</v>
      </c>
      <c r="I8263" s="332">
        <v>3.1650930359037433E-4</v>
      </c>
      <c r="J8263" s="326">
        <v>2.7047457600643931E-4</v>
      </c>
      <c r="K8263" s="327">
        <v>2.8822639737803081E-4</v>
      </c>
      <c r="L8263" s="336">
        <v>3.7594868300476983E-5</v>
      </c>
      <c r="M8263" s="337">
        <v>1.1415525114155251E-4</v>
      </c>
      <c r="N8263" s="345">
        <v>0</v>
      </c>
      <c r="O8263" s="346">
        <v>0</v>
      </c>
      <c r="P8263" s="347">
        <v>0</v>
      </c>
      <c r="Q8263" s="348">
        <v>1.7683465959328029E-2</v>
      </c>
      <c r="R8263" s="346">
        <v>0.20747491772722143</v>
      </c>
      <c r="S8263" s="347">
        <v>0.2473348452941001</v>
      </c>
      <c r="T8263" s="349">
        <v>7.2080832724360541E-2</v>
      </c>
      <c r="U8263" s="349">
        <v>0.25685312209259953</v>
      </c>
      <c r="V8263" s="361">
        <v>0</v>
      </c>
    </row>
    <row r="8264" spans="1:22" ht="16" hidden="1" customHeight="1" outlineLevel="1">
      <c r="A8264" s="65">
        <v>8255</v>
      </c>
      <c r="B8264" s="117">
        <v>1</v>
      </c>
      <c r="C8264" s="325">
        <v>1.3643054845986768E-4</v>
      </c>
      <c r="D8264" s="326">
        <v>1.2421443217721886E-4</v>
      </c>
      <c r="E8264" s="327">
        <v>1.4022114362309874E-4</v>
      </c>
      <c r="F8264" s="332">
        <v>0</v>
      </c>
      <c r="G8264" s="326">
        <v>0</v>
      </c>
      <c r="H8264" s="327">
        <v>0</v>
      </c>
      <c r="I8264" s="332">
        <v>3.2319611986341042E-4</v>
      </c>
      <c r="J8264" s="326">
        <v>2.6636402014008003E-4</v>
      </c>
      <c r="K8264" s="327">
        <v>2.9119780353656729E-4</v>
      </c>
      <c r="L8264" s="336">
        <v>2.3496792687798115E-5</v>
      </c>
      <c r="M8264" s="337">
        <v>1.1415525114155251E-4</v>
      </c>
      <c r="N8264" s="345">
        <v>0</v>
      </c>
      <c r="O8264" s="346">
        <v>0</v>
      </c>
      <c r="P8264" s="347">
        <v>0</v>
      </c>
      <c r="Q8264" s="348">
        <v>1.7683465959328029E-2</v>
      </c>
      <c r="R8264" s="346">
        <v>0.21134945359222801</v>
      </c>
      <c r="S8264" s="347">
        <v>0.26045867181312177</v>
      </c>
      <c r="T8264" s="349">
        <v>5.8672656716267098E-2</v>
      </c>
      <c r="U8264" s="349">
        <v>0.21361847262024156</v>
      </c>
      <c r="V8264" s="361">
        <v>0</v>
      </c>
    </row>
    <row r="8265" spans="1:22" ht="16" hidden="1" customHeight="1" outlineLevel="1">
      <c r="A8265" s="65">
        <v>8256</v>
      </c>
      <c r="B8265" s="117">
        <v>1</v>
      </c>
      <c r="C8265" s="325">
        <v>1.2027364137865282E-4</v>
      </c>
      <c r="D8265" s="326">
        <v>1.1517393899168016E-4</v>
      </c>
      <c r="E8265" s="327">
        <v>1.2631448565622282E-4</v>
      </c>
      <c r="F8265" s="332">
        <v>0</v>
      </c>
      <c r="G8265" s="326">
        <v>0</v>
      </c>
      <c r="H8265" s="327">
        <v>0</v>
      </c>
      <c r="I8265" s="332">
        <v>3.298829361364465E-4</v>
      </c>
      <c r="J8265" s="326">
        <v>2.8157307684560927E-4</v>
      </c>
      <c r="K8265" s="327">
        <v>2.8822639737803081E-4</v>
      </c>
      <c r="L8265" s="336">
        <v>9.3987170751192458E-6</v>
      </c>
      <c r="M8265" s="337">
        <v>1.1415525114155251E-4</v>
      </c>
      <c r="N8265" s="345">
        <v>0</v>
      </c>
      <c r="O8265" s="346">
        <v>0</v>
      </c>
      <c r="P8265" s="347">
        <v>0</v>
      </c>
      <c r="Q8265" s="348">
        <v>4.4208664898320073E-2</v>
      </c>
      <c r="R8265" s="346">
        <v>0.22357299500499175</v>
      </c>
      <c r="S8265" s="347">
        <v>0.24250548559340854</v>
      </c>
      <c r="T8265" s="349">
        <v>4.1841116621000846E-2</v>
      </c>
      <c r="U8265" s="349">
        <v>0.18630203499906992</v>
      </c>
      <c r="V8265" s="361">
        <v>0</v>
      </c>
    </row>
    <row r="8266" spans="1:22" ht="16" hidden="1" customHeight="1" outlineLevel="1">
      <c r="A8266" s="65">
        <v>8257</v>
      </c>
      <c r="B8266" s="117">
        <v>1</v>
      </c>
      <c r="C8266" s="325">
        <v>1.091856904455483E-4</v>
      </c>
      <c r="D8266" s="326">
        <v>1.0965243347621136E-4</v>
      </c>
      <c r="E8266" s="327">
        <v>1.1288781495126332E-4</v>
      </c>
      <c r="F8266" s="332">
        <v>0</v>
      </c>
      <c r="G8266" s="326">
        <v>0</v>
      </c>
      <c r="H8266" s="327">
        <v>0</v>
      </c>
      <c r="I8266" s="332">
        <v>3.321118748941252E-4</v>
      </c>
      <c r="J8266" s="326">
        <v>3.0870274556358038E-4</v>
      </c>
      <c r="K8266" s="327">
        <v>3.0011202201217643E-4</v>
      </c>
      <c r="L8266" s="336">
        <v>5.8741981719495289E-6</v>
      </c>
      <c r="M8266" s="337">
        <v>1.1415525114155251E-4</v>
      </c>
      <c r="N8266" s="345">
        <v>0</v>
      </c>
      <c r="O8266" s="346">
        <v>0</v>
      </c>
      <c r="P8266" s="347">
        <v>0</v>
      </c>
      <c r="Q8266" s="348">
        <v>3.5366931918656058E-2</v>
      </c>
      <c r="R8266" s="346">
        <v>0.22796954325175398</v>
      </c>
      <c r="S8266" s="347">
        <v>0.23957467138608407</v>
      </c>
      <c r="T8266" s="349">
        <v>2.1396025544829979E-2</v>
      </c>
      <c r="U8266" s="349">
        <v>0.16104906928453352</v>
      </c>
      <c r="V8266" s="361">
        <v>0</v>
      </c>
    </row>
    <row r="8267" spans="1:22" ht="16" hidden="1" customHeight="1" outlineLevel="1">
      <c r="A8267" s="65">
        <v>8258</v>
      </c>
      <c r="B8267" s="117">
        <v>1</v>
      </c>
      <c r="C8267" s="325">
        <v>1.0131037016611669E-4</v>
      </c>
      <c r="D8267" s="326">
        <v>1.0032031147823593E-4</v>
      </c>
      <c r="E8267" s="327">
        <v>9.4907751572447999E-5</v>
      </c>
      <c r="F8267" s="332">
        <v>0</v>
      </c>
      <c r="G8267" s="326">
        <v>0</v>
      </c>
      <c r="H8267" s="327">
        <v>0</v>
      </c>
      <c r="I8267" s="332">
        <v>3.3656975240948253E-4</v>
      </c>
      <c r="J8267" s="326">
        <v>3.4939724864053708E-4</v>
      </c>
      <c r="K8267" s="327">
        <v>3.0011202201217643E-4</v>
      </c>
      <c r="L8267" s="336">
        <v>2.3496792687798115E-6</v>
      </c>
      <c r="M8267" s="337">
        <v>1.1415525114155251E-4</v>
      </c>
      <c r="N8267" s="345">
        <v>0</v>
      </c>
      <c r="O8267" s="346">
        <v>0</v>
      </c>
      <c r="P8267" s="347">
        <v>0</v>
      </c>
      <c r="Q8267" s="348">
        <v>1.7683465959328029E-2</v>
      </c>
      <c r="R8267" s="346">
        <v>0.22615445952328542</v>
      </c>
      <c r="S8267" s="347">
        <v>0.22229583164779676</v>
      </c>
      <c r="T8267" s="349">
        <v>1.6926633542132162E-2</v>
      </c>
      <c r="U8267" s="349">
        <v>0.15112475201928774</v>
      </c>
      <c r="V8267" s="361">
        <v>0</v>
      </c>
    </row>
    <row r="8268" spans="1:22" ht="16" hidden="1" customHeight="1" outlineLevel="1">
      <c r="A8268" s="65">
        <v>8259</v>
      </c>
      <c r="B8268" s="117">
        <v>1</v>
      </c>
      <c r="C8268" s="325">
        <v>9.5003863688381378E-5</v>
      </c>
      <c r="D8268" s="326">
        <v>9.1202050609380766E-5</v>
      </c>
      <c r="E8268" s="327">
        <v>8.7565243727996721E-5</v>
      </c>
      <c r="F8268" s="332">
        <v>0</v>
      </c>
      <c r="G8268" s="326">
        <v>0</v>
      </c>
      <c r="H8268" s="327">
        <v>0</v>
      </c>
      <c r="I8268" s="332">
        <v>3.499433849555547E-4</v>
      </c>
      <c r="J8268" s="326">
        <v>3.4734197070735741E-4</v>
      </c>
      <c r="K8268" s="327">
        <v>3.2091186512193129E-4</v>
      </c>
      <c r="L8268" s="336">
        <v>1.1748396343899057E-6</v>
      </c>
      <c r="M8268" s="337">
        <v>1.1415525114155251E-4</v>
      </c>
      <c r="N8268" s="345">
        <v>0</v>
      </c>
      <c r="O8268" s="346">
        <v>0</v>
      </c>
      <c r="P8268" s="347">
        <v>0</v>
      </c>
      <c r="Q8268" s="348">
        <v>2.6525198938992044E-2</v>
      </c>
      <c r="R8268" s="346">
        <v>0.22347343480611373</v>
      </c>
      <c r="S8268" s="347">
        <v>0.22103013465221874</v>
      </c>
      <c r="T8268" s="349">
        <v>7.7025691961387921E-3</v>
      </c>
      <c r="U8268" s="349">
        <v>0.13137437805577873</v>
      </c>
      <c r="V8268" s="361">
        <v>0</v>
      </c>
    </row>
    <row r="8269" spans="1:22" ht="16" hidden="1" customHeight="1" outlineLevel="1">
      <c r="A8269" s="65">
        <v>8260</v>
      </c>
      <c r="B8269" s="117">
        <v>1</v>
      </c>
      <c r="C8269" s="325">
        <v>9.2747521925782322E-5</v>
      </c>
      <c r="D8269" s="326">
        <v>8.6224918877127199E-5</v>
      </c>
      <c r="E8269" s="327">
        <v>8.3284276256850211E-5</v>
      </c>
      <c r="F8269" s="332">
        <v>0</v>
      </c>
      <c r="G8269" s="326">
        <v>0</v>
      </c>
      <c r="H8269" s="327">
        <v>0</v>
      </c>
      <c r="I8269" s="332">
        <v>3.6331701750162687E-4</v>
      </c>
      <c r="J8269" s="326">
        <v>3.5515202685344006E-4</v>
      </c>
      <c r="K8269" s="327">
        <v>3.179404589633948E-4</v>
      </c>
      <c r="L8269" s="336">
        <v>1.409807561267887E-5</v>
      </c>
      <c r="M8269" s="337">
        <v>1.1415525114155251E-4</v>
      </c>
      <c r="N8269" s="345">
        <v>0</v>
      </c>
      <c r="O8269" s="346">
        <v>0</v>
      </c>
      <c r="P8269" s="347">
        <v>0</v>
      </c>
      <c r="Q8269" s="348">
        <v>4.4208664898320073E-2</v>
      </c>
      <c r="R8269" s="346">
        <v>0.21301290162793846</v>
      </c>
      <c r="S8269" s="347">
        <v>0.18157565912787985</v>
      </c>
      <c r="T8269" s="349">
        <v>5.9908871525523938E-3</v>
      </c>
      <c r="U8269" s="349">
        <v>0.12636308913966451</v>
      </c>
      <c r="V8269" s="361">
        <v>0</v>
      </c>
    </row>
    <row r="8270" spans="1:22" ht="16" hidden="1" customHeight="1" outlineLevel="1">
      <c r="A8270" s="65">
        <v>8261</v>
      </c>
      <c r="B8270" s="117">
        <v>1</v>
      </c>
      <c r="C8270" s="325">
        <v>9.2260002098960357E-5</v>
      </c>
      <c r="D8270" s="326">
        <v>8.4164075269240957E-5</v>
      </c>
      <c r="E8270" s="327">
        <v>8.2285383846916033E-5</v>
      </c>
      <c r="F8270" s="332">
        <v>0</v>
      </c>
      <c r="G8270" s="326">
        <v>0</v>
      </c>
      <c r="H8270" s="327">
        <v>0</v>
      </c>
      <c r="I8270" s="332">
        <v>3.7223277253234166E-4</v>
      </c>
      <c r="J8270" s="326">
        <v>3.3089974724192042E-4</v>
      </c>
      <c r="K8270" s="327">
        <v>3.2388327128046767E-4</v>
      </c>
      <c r="L8270" s="336">
        <v>3.7594868300476983E-5</v>
      </c>
      <c r="M8270" s="337">
        <v>1.1415525114155251E-4</v>
      </c>
      <c r="N8270" s="345">
        <v>0</v>
      </c>
      <c r="O8270" s="346">
        <v>0</v>
      </c>
      <c r="P8270" s="347">
        <v>0</v>
      </c>
      <c r="Q8270" s="348">
        <v>4.4208664898320073E-2</v>
      </c>
      <c r="R8270" s="346">
        <v>0.21885909362108408</v>
      </c>
      <c r="S8270" s="347">
        <v>0.19157674114159334</v>
      </c>
      <c r="T8270" s="349">
        <v>3.7086444277705296E-3</v>
      </c>
      <c r="U8270" s="349">
        <v>0.1306865540869003</v>
      </c>
      <c r="V8270" s="361">
        <v>0</v>
      </c>
    </row>
    <row r="8271" spans="1:22" ht="16" hidden="1" customHeight="1" outlineLevel="1">
      <c r="A8271" s="65">
        <v>8262</v>
      </c>
      <c r="B8271" s="117">
        <v>1</v>
      </c>
      <c r="C8271" s="325">
        <v>9.2841275738632693E-5</v>
      </c>
      <c r="D8271" s="326">
        <v>8.4358494477532116E-5</v>
      </c>
      <c r="E8271" s="327">
        <v>8.2791316366233341E-5</v>
      </c>
      <c r="F8271" s="332">
        <v>0</v>
      </c>
      <c r="G8271" s="326">
        <v>0</v>
      </c>
      <c r="H8271" s="327">
        <v>0</v>
      </c>
      <c r="I8271" s="332">
        <v>3.7669065004769899E-4</v>
      </c>
      <c r="J8271" s="326">
        <v>3.0623641204376482E-4</v>
      </c>
      <c r="K8271" s="327">
        <v>3.3874030207314967E-4</v>
      </c>
      <c r="L8271" s="336">
        <v>9.3987170751192462E-5</v>
      </c>
      <c r="M8271" s="337">
        <v>1.1415525114155251E-4</v>
      </c>
      <c r="N8271" s="345">
        <v>0</v>
      </c>
      <c r="O8271" s="346">
        <v>0</v>
      </c>
      <c r="P8271" s="347">
        <v>0</v>
      </c>
      <c r="Q8271" s="348">
        <v>7.0733863837312116E-2</v>
      </c>
      <c r="R8271" s="346">
        <v>0.20626659486102919</v>
      </c>
      <c r="S8271" s="347">
        <v>0.18533125213097701</v>
      </c>
      <c r="T8271" s="349">
        <v>6.3712609400160382E-3</v>
      </c>
      <c r="U8271" s="349">
        <v>0.1244961383669945</v>
      </c>
      <c r="V8271" s="361">
        <v>0</v>
      </c>
    </row>
    <row r="8272" spans="1:22" ht="16" hidden="1" customHeight="1" outlineLevel="1">
      <c r="A8272" s="65">
        <v>8263</v>
      </c>
      <c r="B8272" s="117">
        <v>1</v>
      </c>
      <c r="C8272" s="325">
        <v>1.0006031932811167E-4</v>
      </c>
      <c r="D8272" s="326">
        <v>8.832464632667167E-5</v>
      </c>
      <c r="E8272" s="327">
        <v>8.790253207420826E-5</v>
      </c>
      <c r="F8272" s="332">
        <v>0</v>
      </c>
      <c r="G8272" s="326">
        <v>0</v>
      </c>
      <c r="H8272" s="327">
        <v>0</v>
      </c>
      <c r="I8272" s="332">
        <v>3.8337746632073508E-4</v>
      </c>
      <c r="J8272" s="326">
        <v>3.2555602461565339E-4</v>
      </c>
      <c r="K8272" s="327">
        <v>3.5359733286583167E-4</v>
      </c>
      <c r="L8272" s="336">
        <v>1.8210014333043539E-4</v>
      </c>
      <c r="M8272" s="337">
        <v>1.1415525114155251E-4</v>
      </c>
      <c r="N8272" s="345">
        <v>0</v>
      </c>
      <c r="O8272" s="346">
        <v>1.228779987516735E-2</v>
      </c>
      <c r="P8272" s="347">
        <v>2.3659238525127707E-3</v>
      </c>
      <c r="Q8272" s="348">
        <v>5.3050397877984087E-2</v>
      </c>
      <c r="R8272" s="346">
        <v>0.20524214867245147</v>
      </c>
      <c r="S8272" s="347">
        <v>0.19410813513274941</v>
      </c>
      <c r="T8272" s="349">
        <v>9.6044381334570127E-3</v>
      </c>
      <c r="U8272" s="349">
        <v>0.1204674551207066</v>
      </c>
      <c r="V8272" s="361">
        <v>0</v>
      </c>
    </row>
    <row r="8273" spans="1:22" ht="16" hidden="1" customHeight="1" outlineLevel="1">
      <c r="A8273" s="65">
        <v>8264</v>
      </c>
      <c r="B8273" s="117">
        <v>1</v>
      </c>
      <c r="C8273" s="325">
        <v>1.2252373288706186E-4</v>
      </c>
      <c r="D8273" s="326">
        <v>1.0224506164031836E-4</v>
      </c>
      <c r="E8273" s="327">
        <v>1.054415260772085E-4</v>
      </c>
      <c r="F8273" s="332">
        <v>0</v>
      </c>
      <c r="G8273" s="326">
        <v>0</v>
      </c>
      <c r="H8273" s="327">
        <v>0</v>
      </c>
      <c r="I8273" s="332">
        <v>3.8560640507841383E-4</v>
      </c>
      <c r="J8273" s="326">
        <v>3.1815702405620669E-4</v>
      </c>
      <c r="K8273" s="327">
        <v>2.9416920969510367E-4</v>
      </c>
      <c r="L8273" s="336">
        <v>1.5860335064263727E-4</v>
      </c>
      <c r="M8273" s="337">
        <v>1.1415525114155251E-4</v>
      </c>
      <c r="N8273" s="345">
        <v>1.1146262216182526E-2</v>
      </c>
      <c r="O8273" s="346">
        <v>0.11963440377656601</v>
      </c>
      <c r="P8273" s="347">
        <v>7.5862116479314692E-2</v>
      </c>
      <c r="Q8273" s="348">
        <v>3.5366931918656058E-2</v>
      </c>
      <c r="R8273" s="346">
        <v>0.19403974853989009</v>
      </c>
      <c r="S8273" s="347">
        <v>0.1819335813604113</v>
      </c>
      <c r="T8273" s="349">
        <v>4.7356536539223691E-2</v>
      </c>
      <c r="U8273" s="349">
        <v>0.14434477289748612</v>
      </c>
      <c r="V8273" s="361">
        <v>0</v>
      </c>
    </row>
    <row r="8274" spans="1:22" ht="16" hidden="1" customHeight="1" outlineLevel="1">
      <c r="A8274" s="65">
        <v>8265</v>
      </c>
      <c r="B8274" s="117">
        <v>1</v>
      </c>
      <c r="C8274" s="325">
        <v>1.4827478014996522E-4</v>
      </c>
      <c r="D8274" s="326">
        <v>1.1933451004911088E-4</v>
      </c>
      <c r="E8274" s="327">
        <v>1.2602908782481306E-4</v>
      </c>
      <c r="F8274" s="332">
        <v>0</v>
      </c>
      <c r="G8274" s="326">
        <v>0</v>
      </c>
      <c r="H8274" s="327">
        <v>0</v>
      </c>
      <c r="I8274" s="332">
        <v>3.8337746632073508E-4</v>
      </c>
      <c r="J8274" s="326">
        <v>3.2062335757602231E-4</v>
      </c>
      <c r="K8274" s="327">
        <v>2.6445514810973967E-4</v>
      </c>
      <c r="L8274" s="336">
        <v>1.4685495429873823E-4</v>
      </c>
      <c r="M8274" s="337">
        <v>1.1415525114155251E-4</v>
      </c>
      <c r="N8274" s="345">
        <v>4.9443675984604536E-2</v>
      </c>
      <c r="O8274" s="346">
        <v>0.2530930259166691</v>
      </c>
      <c r="P8274" s="347">
        <v>0.19806682572730094</v>
      </c>
      <c r="Q8274" s="348">
        <v>1.7683465959328029E-2</v>
      </c>
      <c r="R8274" s="346">
        <v>0.157910760613685</v>
      </c>
      <c r="S8274" s="347">
        <v>0.18573067234714544</v>
      </c>
      <c r="T8274" s="349">
        <v>0.11858152824179104</v>
      </c>
      <c r="U8274" s="349">
        <v>0.2085089231371447</v>
      </c>
      <c r="V8274" s="361">
        <v>0</v>
      </c>
    </row>
    <row r="8275" spans="1:22" ht="16" hidden="1" customHeight="1" outlineLevel="1">
      <c r="A8275" s="65">
        <v>8266</v>
      </c>
      <c r="B8275" s="117">
        <v>1</v>
      </c>
      <c r="C8275" s="325">
        <v>1.6409417350491873E-4</v>
      </c>
      <c r="D8275" s="326">
        <v>1.3226338740047268E-4</v>
      </c>
      <c r="E8275" s="327">
        <v>1.3954656693067566E-4</v>
      </c>
      <c r="F8275" s="332">
        <v>0</v>
      </c>
      <c r="G8275" s="326">
        <v>0</v>
      </c>
      <c r="H8275" s="327">
        <v>0</v>
      </c>
      <c r="I8275" s="332">
        <v>3.8114852756305644E-4</v>
      </c>
      <c r="J8275" s="326">
        <v>2.614313531004489E-4</v>
      </c>
      <c r="K8275" s="327">
        <v>2.5256952347559405E-4</v>
      </c>
      <c r="L8275" s="336">
        <v>1.644775488145868E-4</v>
      </c>
      <c r="M8275" s="337">
        <v>1.1415525114155251E-4</v>
      </c>
      <c r="N8275" s="345">
        <v>0.11060521737596506</v>
      </c>
      <c r="O8275" s="346">
        <v>0.35689451066249372</v>
      </c>
      <c r="P8275" s="347">
        <v>0.29491413668494459</v>
      </c>
      <c r="Q8275" s="348">
        <v>2.6525198938992044E-2</v>
      </c>
      <c r="R8275" s="346">
        <v>0.13674459545080597</v>
      </c>
      <c r="S8275" s="347">
        <v>0.21395986684582974</v>
      </c>
      <c r="T8275" s="349">
        <v>0.18628806241031967</v>
      </c>
      <c r="U8275" s="349">
        <v>0.29330779244315597</v>
      </c>
      <c r="V8275" s="361">
        <v>3.2322441372284946E-2</v>
      </c>
    </row>
    <row r="8276" spans="1:22" ht="16" hidden="1" customHeight="1" outlineLevel="1">
      <c r="A8276" s="65">
        <v>8267</v>
      </c>
      <c r="B8276" s="117">
        <v>1</v>
      </c>
      <c r="C8276" s="325">
        <v>1.6553798222281453E-4</v>
      </c>
      <c r="D8276" s="326">
        <v>1.3259390005456763E-4</v>
      </c>
      <c r="E8276" s="327">
        <v>1.4674637585942204E-4</v>
      </c>
      <c r="F8276" s="332">
        <v>0</v>
      </c>
      <c r="G8276" s="326">
        <v>0</v>
      </c>
      <c r="H8276" s="327">
        <v>0</v>
      </c>
      <c r="I8276" s="332">
        <v>3.7891958880537774E-4</v>
      </c>
      <c r="J8276" s="326">
        <v>2.5732079723408968E-4</v>
      </c>
      <c r="K8276" s="327">
        <v>2.6445514810973967E-4</v>
      </c>
      <c r="L8276" s="336">
        <v>1.8797434150238492E-4</v>
      </c>
      <c r="M8276" s="337">
        <v>1.1415525114155251E-4</v>
      </c>
      <c r="N8276" s="345">
        <v>0.17462477472019289</v>
      </c>
      <c r="O8276" s="346">
        <v>0.42126939455415013</v>
      </c>
      <c r="P8276" s="347">
        <v>0.33458912586926204</v>
      </c>
      <c r="Q8276" s="348">
        <v>3.5366931918656058E-2</v>
      </c>
      <c r="R8276" s="346">
        <v>0.12152830343150485</v>
      </c>
      <c r="S8276" s="347">
        <v>0.22431887109207471</v>
      </c>
      <c r="T8276" s="349">
        <v>0.16907614852758976</v>
      </c>
      <c r="U8276" s="349">
        <v>0.34243807593447184</v>
      </c>
      <c r="V8276" s="361">
        <v>8.8843387639483198E-2</v>
      </c>
    </row>
    <row r="8277" spans="1:22" ht="16" hidden="1" customHeight="1" outlineLevel="1">
      <c r="A8277" s="65">
        <v>8268</v>
      </c>
      <c r="B8277" s="117">
        <v>1</v>
      </c>
      <c r="C8277" s="325">
        <v>1.6140031394901793E-4</v>
      </c>
      <c r="D8277" s="326">
        <v>1.2757788448065585E-4</v>
      </c>
      <c r="E8277" s="327">
        <v>1.4633125174100785E-4</v>
      </c>
      <c r="F8277" s="332">
        <v>0</v>
      </c>
      <c r="G8277" s="326">
        <v>0</v>
      </c>
      <c r="H8277" s="327">
        <v>0</v>
      </c>
      <c r="I8277" s="332">
        <v>3.7223277253234166E-4</v>
      </c>
      <c r="J8277" s="326">
        <v>2.1210468270413781E-4</v>
      </c>
      <c r="K8277" s="327">
        <v>2.5256952347559405E-4</v>
      </c>
      <c r="L8277" s="336">
        <v>2.0677177565262342E-4</v>
      </c>
      <c r="M8277" s="337">
        <v>1.1415525114155251E-4</v>
      </c>
      <c r="N8277" s="345">
        <v>0.19105836644917995</v>
      </c>
      <c r="O8277" s="346">
        <v>0.43045947164603343</v>
      </c>
      <c r="P8277" s="347">
        <v>0.32234034572247422</v>
      </c>
      <c r="Q8277" s="348">
        <v>3.5366931918656058E-2</v>
      </c>
      <c r="R8277" s="346">
        <v>0.10416733806500363</v>
      </c>
      <c r="S8277" s="347">
        <v>0.21463421332725569</v>
      </c>
      <c r="T8277" s="349">
        <v>0.10821634253340674</v>
      </c>
      <c r="U8277" s="349">
        <v>0.25852355173130426</v>
      </c>
      <c r="V8277" s="361">
        <v>0.11238837410336264</v>
      </c>
    </row>
    <row r="8278" spans="1:22" ht="16" hidden="1" customHeight="1" outlineLevel="1">
      <c r="A8278" s="65">
        <v>8269</v>
      </c>
      <c r="B8278" s="117">
        <v>1</v>
      </c>
      <c r="C8278" s="325">
        <v>1.5761891016405274E-4</v>
      </c>
      <c r="D8278" s="326">
        <v>1.2672243996417475E-4</v>
      </c>
      <c r="E8278" s="327">
        <v>1.4412590486193236E-4</v>
      </c>
      <c r="F8278" s="332">
        <v>0</v>
      </c>
      <c r="G8278" s="326">
        <v>0</v>
      </c>
      <c r="H8278" s="327">
        <v>0</v>
      </c>
      <c r="I8278" s="332">
        <v>3.6554595625930552E-4</v>
      </c>
      <c r="J8278" s="326">
        <v>2.0347251538478333E-4</v>
      </c>
      <c r="K8278" s="327">
        <v>2.3176968036583927E-4</v>
      </c>
      <c r="L8278" s="336">
        <v>1.8797434150238492E-4</v>
      </c>
      <c r="M8278" s="337">
        <v>1.1415525114155251E-4</v>
      </c>
      <c r="N8278" s="345">
        <v>0.17848309625656378</v>
      </c>
      <c r="O8278" s="346">
        <v>0.37633108272722021</v>
      </c>
      <c r="P8278" s="347">
        <v>0.26472535503819994</v>
      </c>
      <c r="Q8278" s="348">
        <v>2.6525198938992044E-2</v>
      </c>
      <c r="R8278" s="346">
        <v>0.10465989773114624</v>
      </c>
      <c r="S8278" s="347">
        <v>0.179568179303803</v>
      </c>
      <c r="T8278" s="349">
        <v>6.9132935871517295E-2</v>
      </c>
      <c r="U8278" s="349">
        <v>0.21234108524946735</v>
      </c>
      <c r="V8278" s="361">
        <v>0.13584174583391939</v>
      </c>
    </row>
    <row r="8279" spans="1:22" ht="16" hidden="1" customHeight="1" outlineLevel="1">
      <c r="A8279" s="65">
        <v>8270</v>
      </c>
      <c r="B8279" s="117">
        <v>1</v>
      </c>
      <c r="C8279" s="325">
        <v>1.429370630716838E-4</v>
      </c>
      <c r="D8279" s="326">
        <v>1.201121868822755E-4</v>
      </c>
      <c r="E8279" s="327">
        <v>1.3748391896730507E-4</v>
      </c>
      <c r="F8279" s="332">
        <v>0</v>
      </c>
      <c r="G8279" s="326">
        <v>0</v>
      </c>
      <c r="H8279" s="327">
        <v>0</v>
      </c>
      <c r="I8279" s="332">
        <v>3.5663020122859079E-4</v>
      </c>
      <c r="J8279" s="326">
        <v>2.2566951706312337E-4</v>
      </c>
      <c r="K8279" s="327">
        <v>2.4662671115852124E-4</v>
      </c>
      <c r="L8279" s="336">
        <v>1.9032402077116473E-4</v>
      </c>
      <c r="M8279" s="337">
        <v>1.1415525114155251E-4</v>
      </c>
      <c r="N8279" s="345">
        <v>0.10346017749379677</v>
      </c>
      <c r="O8279" s="346">
        <v>0.27294544647204588</v>
      </c>
      <c r="P8279" s="347">
        <v>0.18675341325233139</v>
      </c>
      <c r="Q8279" s="348">
        <v>2.6525198938992044E-2</v>
      </c>
      <c r="R8279" s="346">
        <v>0.10569254292851725</v>
      </c>
      <c r="S8279" s="347">
        <v>0.14975686356064613</v>
      </c>
      <c r="T8279" s="349">
        <v>4.7832003773553233E-2</v>
      </c>
      <c r="U8279" s="349">
        <v>0.2026132891181868</v>
      </c>
      <c r="V8279" s="361">
        <v>6.1528454899383189E-2</v>
      </c>
    </row>
    <row r="8280" spans="1:22" ht="16" hidden="1" customHeight="1" outlineLevel="1">
      <c r="A8280" s="65">
        <v>8271</v>
      </c>
      <c r="B8280" s="117">
        <v>1</v>
      </c>
      <c r="C8280" s="325">
        <v>1.4416211289292871E-4</v>
      </c>
      <c r="D8280" s="326">
        <v>1.1529059051665485E-4</v>
      </c>
      <c r="E8280" s="327">
        <v>1.3251540217503504E-4</v>
      </c>
      <c r="F8280" s="332">
        <v>0</v>
      </c>
      <c r="G8280" s="326">
        <v>0</v>
      </c>
      <c r="H8280" s="327">
        <v>0</v>
      </c>
      <c r="I8280" s="332">
        <v>3.4325656868251867E-4</v>
      </c>
      <c r="J8280" s="326">
        <v>2.5485446371427406E-4</v>
      </c>
      <c r="K8280" s="327">
        <v>2.3771249268291205E-4</v>
      </c>
      <c r="L8280" s="336">
        <v>2.1382081345896285E-4</v>
      </c>
      <c r="M8280" s="337">
        <v>1.1415525114155251E-4</v>
      </c>
      <c r="N8280" s="345">
        <v>3.9297719351925567E-2</v>
      </c>
      <c r="O8280" s="346">
        <v>0.13439184255322764</v>
      </c>
      <c r="P8280" s="347">
        <v>7.7233653618398401E-2</v>
      </c>
      <c r="Q8280" s="348">
        <v>3.5366931918656058E-2</v>
      </c>
      <c r="R8280" s="346">
        <v>9.92579663901937E-2</v>
      </c>
      <c r="S8280" s="347">
        <v>0.1424791058360724</v>
      </c>
      <c r="T8280" s="349">
        <v>4.5264480708173647E-2</v>
      </c>
      <c r="U8280" s="349">
        <v>0.18944637314251414</v>
      </c>
      <c r="V8280" s="361">
        <v>3.9843247521950197E-2</v>
      </c>
    </row>
    <row r="8281" spans="1:22" ht="16" hidden="1" customHeight="1" outlineLevel="1">
      <c r="A8281" s="65">
        <v>8272</v>
      </c>
      <c r="B8281" s="117">
        <v>1</v>
      </c>
      <c r="C8281" s="325">
        <v>1.4995609852708197E-4</v>
      </c>
      <c r="D8281" s="326">
        <v>1.1649598960806001E-4</v>
      </c>
      <c r="E8281" s="327">
        <v>1.3605692981025623E-4</v>
      </c>
      <c r="F8281" s="332">
        <v>0</v>
      </c>
      <c r="G8281" s="326">
        <v>0</v>
      </c>
      <c r="H8281" s="327">
        <v>0</v>
      </c>
      <c r="I8281" s="332">
        <v>3.321118748941252E-4</v>
      </c>
      <c r="J8281" s="326">
        <v>2.5978713075390525E-4</v>
      </c>
      <c r="K8281" s="327">
        <v>2.4662671115852124E-4</v>
      </c>
      <c r="L8281" s="336">
        <v>2.2321953053408208E-4</v>
      </c>
      <c r="M8281" s="337">
        <v>1.1415525114155251E-4</v>
      </c>
      <c r="N8281" s="345">
        <v>1.857710369363754E-3</v>
      </c>
      <c r="O8281" s="346">
        <v>1.30549559585399E-2</v>
      </c>
      <c r="P8281" s="347">
        <v>5.0864860031585137E-3</v>
      </c>
      <c r="Q8281" s="348">
        <v>4.4208664898320073E-2</v>
      </c>
      <c r="R8281" s="346">
        <v>9.7181684522105363E-2</v>
      </c>
      <c r="S8281" s="347">
        <v>0.15437873334315297</v>
      </c>
      <c r="T8281" s="349">
        <v>0.13370138629347086</v>
      </c>
      <c r="U8281" s="349">
        <v>0.21607498679480736</v>
      </c>
      <c r="V8281" s="361">
        <v>0</v>
      </c>
    </row>
    <row r="8282" spans="1:22" ht="16" hidden="1" customHeight="1" outlineLevel="1">
      <c r="A8282" s="65">
        <v>8273</v>
      </c>
      <c r="B8282" s="117">
        <v>1</v>
      </c>
      <c r="C8282" s="325">
        <v>1.5430002518914941E-4</v>
      </c>
      <c r="D8282" s="326">
        <v>1.2285349771918078E-4</v>
      </c>
      <c r="E8282" s="327">
        <v>1.4351619131301152E-4</v>
      </c>
      <c r="F8282" s="332">
        <v>0</v>
      </c>
      <c r="G8282" s="326">
        <v>0</v>
      </c>
      <c r="H8282" s="327">
        <v>0</v>
      </c>
      <c r="I8282" s="332">
        <v>3.2765399737876781E-4</v>
      </c>
      <c r="J8282" s="326">
        <v>2.6924140924653155E-4</v>
      </c>
      <c r="K8282" s="327">
        <v>2.7931217890242167E-4</v>
      </c>
      <c r="L8282" s="336">
        <v>2.2321953053408208E-4</v>
      </c>
      <c r="M8282" s="337">
        <v>1.1415525114155251E-4</v>
      </c>
      <c r="N8282" s="345">
        <v>0</v>
      </c>
      <c r="O8282" s="346">
        <v>0</v>
      </c>
      <c r="P8282" s="347">
        <v>0</v>
      </c>
      <c r="Q8282" s="348">
        <v>4.4208664898320073E-2</v>
      </c>
      <c r="R8282" s="346">
        <v>0.10033637725168562</v>
      </c>
      <c r="S8282" s="347">
        <v>0.16288069007966782</v>
      </c>
      <c r="T8282" s="349">
        <v>0.11458760347342277</v>
      </c>
      <c r="U8282" s="349">
        <v>0.2977295179573744</v>
      </c>
      <c r="V8282" s="361">
        <v>0</v>
      </c>
    </row>
    <row r="8283" spans="1:22" ht="16" hidden="1" customHeight="1" outlineLevel="1">
      <c r="A8283" s="65">
        <v>8274</v>
      </c>
      <c r="B8283" s="117">
        <v>1</v>
      </c>
      <c r="C8283" s="325">
        <v>1.5988775243503184E-4</v>
      </c>
      <c r="D8283" s="326">
        <v>1.3193287474637771E-4</v>
      </c>
      <c r="E8283" s="327">
        <v>1.5254514088852052E-4</v>
      </c>
      <c r="F8283" s="332">
        <v>0</v>
      </c>
      <c r="G8283" s="326">
        <v>0</v>
      </c>
      <c r="H8283" s="327">
        <v>0</v>
      </c>
      <c r="I8283" s="332">
        <v>3.298829361364465E-4</v>
      </c>
      <c r="J8283" s="326">
        <v>2.7910674332579371E-4</v>
      </c>
      <c r="K8283" s="327">
        <v>2.9416920969510367E-4</v>
      </c>
      <c r="L8283" s="336">
        <v>1.644775488145868E-4</v>
      </c>
      <c r="M8283" s="337">
        <v>1.1415525114155251E-4</v>
      </c>
      <c r="N8283" s="345">
        <v>0</v>
      </c>
      <c r="O8283" s="346">
        <v>0</v>
      </c>
      <c r="P8283" s="347">
        <v>0</v>
      </c>
      <c r="Q8283" s="348">
        <v>3.5366931918656058E-2</v>
      </c>
      <c r="R8283" s="346">
        <v>9.7821844430261443E-2</v>
      </c>
      <c r="S8283" s="347">
        <v>0.18309034402527954</v>
      </c>
      <c r="T8283" s="349">
        <v>0.15338572979471446</v>
      </c>
      <c r="U8283" s="349">
        <v>0.3827249083973509</v>
      </c>
      <c r="V8283" s="361">
        <v>0</v>
      </c>
    </row>
    <row r="8284" spans="1:22" ht="16" hidden="1" customHeight="1" outlineLevel="1">
      <c r="A8284" s="65">
        <v>8275</v>
      </c>
      <c r="B8284" s="117">
        <v>1</v>
      </c>
      <c r="C8284" s="325">
        <v>1.6584424467812575E-4</v>
      </c>
      <c r="D8284" s="326">
        <v>1.5036381569237918E-4</v>
      </c>
      <c r="E8284" s="327">
        <v>1.6759339018103549E-4</v>
      </c>
      <c r="F8284" s="332">
        <v>0</v>
      </c>
      <c r="G8284" s="326">
        <v>0</v>
      </c>
      <c r="H8284" s="327">
        <v>0</v>
      </c>
      <c r="I8284" s="332">
        <v>3.298829361364465E-4</v>
      </c>
      <c r="J8284" s="326">
        <v>2.8445046595206079E-4</v>
      </c>
      <c r="K8284" s="327">
        <v>3.0605483432924929E-4</v>
      </c>
      <c r="L8284" s="336">
        <v>1.1748396343899057E-4</v>
      </c>
      <c r="M8284" s="337">
        <v>1.1415525114155251E-4</v>
      </c>
      <c r="N8284" s="345">
        <v>0</v>
      </c>
      <c r="O8284" s="346">
        <v>0</v>
      </c>
      <c r="P8284" s="347">
        <v>0</v>
      </c>
      <c r="Q8284" s="348">
        <v>4.4208664898320073E-2</v>
      </c>
      <c r="R8284" s="346">
        <v>0.10177606193222133</v>
      </c>
      <c r="S8284" s="347">
        <v>0.18289841372729587</v>
      </c>
      <c r="T8284" s="349">
        <v>0.20920558310500423</v>
      </c>
      <c r="U8284" s="349">
        <v>0.44217255142184314</v>
      </c>
      <c r="V8284" s="361">
        <v>0</v>
      </c>
    </row>
    <row r="8285" spans="1:22" ht="16" hidden="1" customHeight="1" outlineLevel="1">
      <c r="A8285" s="65">
        <v>8276</v>
      </c>
      <c r="B8285" s="117">
        <v>1</v>
      </c>
      <c r="C8285" s="325">
        <v>1.5941273311658995E-4</v>
      </c>
      <c r="D8285" s="326">
        <v>1.5697406877427847E-4</v>
      </c>
      <c r="E8285" s="327">
        <v>1.6545290644546224E-4</v>
      </c>
      <c r="F8285" s="332">
        <v>0</v>
      </c>
      <c r="G8285" s="326">
        <v>0</v>
      </c>
      <c r="H8285" s="327">
        <v>0</v>
      </c>
      <c r="I8285" s="332">
        <v>3.321118748941252E-4</v>
      </c>
      <c r="J8285" s="326">
        <v>2.9102735533823558E-4</v>
      </c>
      <c r="K8285" s="327">
        <v>3.179404589633948E-4</v>
      </c>
      <c r="L8285" s="336">
        <v>8.811297257924293E-5</v>
      </c>
      <c r="M8285" s="337">
        <v>1.1415525114155251E-4</v>
      </c>
      <c r="N8285" s="345">
        <v>0</v>
      </c>
      <c r="O8285" s="346">
        <v>0</v>
      </c>
      <c r="P8285" s="347">
        <v>0</v>
      </c>
      <c r="Q8285" s="348">
        <v>2.6525198938992044E-2</v>
      </c>
      <c r="R8285" s="346">
        <v>0.10475056939503918</v>
      </c>
      <c r="S8285" s="347">
        <v>0.19496403316892424</v>
      </c>
      <c r="T8285" s="349">
        <v>0.16279998103443966</v>
      </c>
      <c r="U8285" s="349">
        <v>0.42075174781962943</v>
      </c>
      <c r="V8285" s="361">
        <v>0</v>
      </c>
    </row>
    <row r="8286" spans="1:22" ht="16" hidden="1" customHeight="1" outlineLevel="1">
      <c r="A8286" s="65">
        <v>8277</v>
      </c>
      <c r="B8286" s="117">
        <v>1</v>
      </c>
      <c r="C8286" s="325">
        <v>1.5193742910531993E-4</v>
      </c>
      <c r="D8286" s="326">
        <v>1.5862663204475327E-4</v>
      </c>
      <c r="E8286" s="327">
        <v>1.625210923591619E-4</v>
      </c>
      <c r="F8286" s="332">
        <v>0</v>
      </c>
      <c r="G8286" s="326">
        <v>0</v>
      </c>
      <c r="H8286" s="327">
        <v>0</v>
      </c>
      <c r="I8286" s="332">
        <v>3.3656975240948253E-4</v>
      </c>
      <c r="J8286" s="326">
        <v>2.94315800031323E-4</v>
      </c>
      <c r="K8286" s="327">
        <v>3.179404589633948E-4</v>
      </c>
      <c r="L8286" s="336">
        <v>5.8741981719495287E-5</v>
      </c>
      <c r="M8286" s="337">
        <v>1.1415525114155251E-4</v>
      </c>
      <c r="N8286" s="345">
        <v>0</v>
      </c>
      <c r="O8286" s="346">
        <v>0</v>
      </c>
      <c r="P8286" s="347">
        <v>0</v>
      </c>
      <c r="Q8286" s="348">
        <v>8.8417329796640146E-3</v>
      </c>
      <c r="R8286" s="346">
        <v>0.11407653628246567</v>
      </c>
      <c r="S8286" s="347">
        <v>0.20414033638686505</v>
      </c>
      <c r="T8286" s="349">
        <v>0.10717031461788172</v>
      </c>
      <c r="U8286" s="349">
        <v>0.36798582334995616</v>
      </c>
      <c r="V8286" s="361">
        <v>0</v>
      </c>
    </row>
    <row r="8287" spans="1:22" ht="16" hidden="1" customHeight="1" outlineLevel="1">
      <c r="A8287" s="65">
        <v>8278</v>
      </c>
      <c r="B8287" s="117">
        <v>1</v>
      </c>
      <c r="C8287" s="325">
        <v>1.4179951680909922E-4</v>
      </c>
      <c r="D8287" s="326">
        <v>1.5224968201280341E-4</v>
      </c>
      <c r="E8287" s="327">
        <v>1.5045654766774903E-4</v>
      </c>
      <c r="F8287" s="332">
        <v>0</v>
      </c>
      <c r="G8287" s="326">
        <v>0</v>
      </c>
      <c r="H8287" s="327">
        <v>0</v>
      </c>
      <c r="I8287" s="332">
        <v>3.4548550744019731E-4</v>
      </c>
      <c r="J8287" s="326">
        <v>2.8527257712533259E-4</v>
      </c>
      <c r="K8287" s="327">
        <v>3.2091186512193129E-4</v>
      </c>
      <c r="L8287" s="336">
        <v>3.7594868300476983E-5</v>
      </c>
      <c r="M8287" s="337">
        <v>1.1415525114155251E-4</v>
      </c>
      <c r="N8287" s="345">
        <v>0</v>
      </c>
      <c r="O8287" s="346">
        <v>0</v>
      </c>
      <c r="P8287" s="347">
        <v>0</v>
      </c>
      <c r="Q8287" s="348">
        <v>8.8417329796640146E-3</v>
      </c>
      <c r="R8287" s="346">
        <v>0.1204982762213099</v>
      </c>
      <c r="S8287" s="347">
        <v>0.21791257102387684</v>
      </c>
      <c r="T8287" s="349">
        <v>8.6630130094844937E-2</v>
      </c>
      <c r="U8287" s="349">
        <v>0.28407129914678853</v>
      </c>
      <c r="V8287" s="361">
        <v>0</v>
      </c>
    </row>
    <row r="8288" spans="1:22" ht="16" hidden="1" customHeight="1" outlineLevel="1">
      <c r="A8288" s="65">
        <v>8279</v>
      </c>
      <c r="B8288" s="117">
        <v>1</v>
      </c>
      <c r="C8288" s="325">
        <v>1.3017404401565255E-4</v>
      </c>
      <c r="D8288" s="326">
        <v>1.3663781958702365E-4</v>
      </c>
      <c r="E8288" s="327">
        <v>1.4010438996479475E-4</v>
      </c>
      <c r="F8288" s="332">
        <v>0</v>
      </c>
      <c r="G8288" s="326">
        <v>0</v>
      </c>
      <c r="H8288" s="327">
        <v>0</v>
      </c>
      <c r="I8288" s="332">
        <v>3.4548550744019731E-4</v>
      </c>
      <c r="J8288" s="326">
        <v>2.8938313299169187E-4</v>
      </c>
      <c r="K8288" s="327">
        <v>3.1199764664632205E-4</v>
      </c>
      <c r="L8288" s="336">
        <v>2.3496792687798115E-5</v>
      </c>
      <c r="M8288" s="337">
        <v>1.1415525114155251E-4</v>
      </c>
      <c r="N8288" s="345">
        <v>0</v>
      </c>
      <c r="O8288" s="346">
        <v>0</v>
      </c>
      <c r="P8288" s="347">
        <v>0</v>
      </c>
      <c r="Q8288" s="348">
        <v>1.7683465959328029E-2</v>
      </c>
      <c r="R8288" s="346">
        <v>0.11845548136099311</v>
      </c>
      <c r="S8288" s="347">
        <v>0.20822791325905782</v>
      </c>
      <c r="T8288" s="349">
        <v>4.2316583855330402E-2</v>
      </c>
      <c r="U8288" s="349">
        <v>0.23798709323193426</v>
      </c>
      <c r="V8288" s="361">
        <v>0</v>
      </c>
    </row>
    <row r="8289" spans="1:22" ht="16" hidden="1" customHeight="1" outlineLevel="1">
      <c r="A8289" s="65">
        <v>8280</v>
      </c>
      <c r="B8289" s="117">
        <v>1</v>
      </c>
      <c r="C8289" s="325">
        <v>1.1686725284508915E-4</v>
      </c>
      <c r="D8289" s="326">
        <v>1.2217303049016174E-4</v>
      </c>
      <c r="E8289" s="327">
        <v>1.242129198067509E-4</v>
      </c>
      <c r="F8289" s="332">
        <v>0</v>
      </c>
      <c r="G8289" s="326">
        <v>0</v>
      </c>
      <c r="H8289" s="327">
        <v>0</v>
      </c>
      <c r="I8289" s="332">
        <v>3.4548550744019731E-4</v>
      </c>
      <c r="J8289" s="326">
        <v>3.3994297014791077E-4</v>
      </c>
      <c r="K8289" s="327">
        <v>3.3576889591461329E-4</v>
      </c>
      <c r="L8289" s="336">
        <v>9.3987170751192458E-6</v>
      </c>
      <c r="M8289" s="337">
        <v>1.1415525114155251E-4</v>
      </c>
      <c r="N8289" s="345">
        <v>0</v>
      </c>
      <c r="O8289" s="346">
        <v>0</v>
      </c>
      <c r="P8289" s="347">
        <v>0</v>
      </c>
      <c r="Q8289" s="348">
        <v>1.7683465959328029E-2</v>
      </c>
      <c r="R8289" s="346">
        <v>0.10526412350936661</v>
      </c>
      <c r="S8289" s="347">
        <v>0.20909419003846746</v>
      </c>
      <c r="T8289" s="349">
        <v>3.3663080190532498E-2</v>
      </c>
      <c r="U8289" s="349">
        <v>0.20123764118042994</v>
      </c>
      <c r="V8289" s="361">
        <v>0</v>
      </c>
    </row>
    <row r="8290" spans="1:22" ht="16" hidden="1" customHeight="1" outlineLevel="1">
      <c r="A8290" s="65">
        <v>8281</v>
      </c>
      <c r="B8290" s="117">
        <v>1</v>
      </c>
      <c r="C8290" s="325">
        <v>1.0692934868294925E-4</v>
      </c>
      <c r="D8290" s="326">
        <v>1.1313253730462304E-4</v>
      </c>
      <c r="E8290" s="327">
        <v>1.09956000864963E-4</v>
      </c>
      <c r="F8290" s="332">
        <v>0</v>
      </c>
      <c r="G8290" s="326">
        <v>0</v>
      </c>
      <c r="H8290" s="327">
        <v>0</v>
      </c>
      <c r="I8290" s="332">
        <v>3.5663020122859079E-4</v>
      </c>
      <c r="J8290" s="326">
        <v>3.3665452545482335E-4</v>
      </c>
      <c r="K8290" s="327">
        <v>3.2091186512193129E-4</v>
      </c>
      <c r="L8290" s="336">
        <v>5.8741981719495289E-6</v>
      </c>
      <c r="M8290" s="337">
        <v>1.1415525114155251E-4</v>
      </c>
      <c r="N8290" s="345">
        <v>0</v>
      </c>
      <c r="O8290" s="346">
        <v>0</v>
      </c>
      <c r="P8290" s="347">
        <v>0</v>
      </c>
      <c r="Q8290" s="348">
        <v>1.7683465959328029E-2</v>
      </c>
      <c r="R8290" s="346">
        <v>9.5085096141707057E-2</v>
      </c>
      <c r="S8290" s="347">
        <v>0.21624745381213037</v>
      </c>
      <c r="T8290" s="349">
        <v>2.6626165122455085E-2</v>
      </c>
      <c r="U8290" s="349">
        <v>0.17627945716684146</v>
      </c>
      <c r="V8290" s="361">
        <v>0</v>
      </c>
    </row>
    <row r="8291" spans="1:22" ht="16" hidden="1" customHeight="1" outlineLevel="1">
      <c r="A8291" s="65">
        <v>8282</v>
      </c>
      <c r="B8291" s="117">
        <v>1</v>
      </c>
      <c r="C8291" s="325">
        <v>9.8310248154904651E-5</v>
      </c>
      <c r="D8291" s="326">
        <v>1.0224506164031836E-4</v>
      </c>
      <c r="E8291" s="327">
        <v>9.3740214989408038E-5</v>
      </c>
      <c r="F8291" s="332">
        <v>0</v>
      </c>
      <c r="G8291" s="326">
        <v>0</v>
      </c>
      <c r="H8291" s="327">
        <v>0</v>
      </c>
      <c r="I8291" s="332">
        <v>3.6331701750162687E-4</v>
      </c>
      <c r="J8291" s="326">
        <v>3.3459924752164379E-4</v>
      </c>
      <c r="K8291" s="327">
        <v>3.2982608359754043E-4</v>
      </c>
      <c r="L8291" s="336">
        <v>2.3496792687798115E-6</v>
      </c>
      <c r="M8291" s="337">
        <v>1.1415525114155251E-4</v>
      </c>
      <c r="N8291" s="345">
        <v>0</v>
      </c>
      <c r="O8291" s="346">
        <v>0</v>
      </c>
      <c r="P8291" s="347">
        <v>0</v>
      </c>
      <c r="Q8291" s="348">
        <v>3.5366931918656058E-2</v>
      </c>
      <c r="R8291" s="346">
        <v>9.3347848924058743E-2</v>
      </c>
      <c r="S8291" s="347">
        <v>0.22894592175154777</v>
      </c>
      <c r="T8291" s="349">
        <v>8.463316771066081E-3</v>
      </c>
      <c r="U8291" s="349">
        <v>0.14601520253619088</v>
      </c>
      <c r="V8291" s="361">
        <v>0</v>
      </c>
    </row>
    <row r="8292" spans="1:22" ht="16" hidden="1" customHeight="1" outlineLevel="1">
      <c r="A8292" s="65">
        <v>8283</v>
      </c>
      <c r="B8292" s="117">
        <v>1</v>
      </c>
      <c r="C8292" s="325">
        <v>9.2285003115720465E-5</v>
      </c>
      <c r="D8292" s="326">
        <v>9.4312757942039237E-5</v>
      </c>
      <c r="E8292" s="327">
        <v>8.5230170561916813E-5</v>
      </c>
      <c r="F8292" s="332">
        <v>0</v>
      </c>
      <c r="G8292" s="326">
        <v>0</v>
      </c>
      <c r="H8292" s="327">
        <v>0</v>
      </c>
      <c r="I8292" s="332">
        <v>3.7000383377466296E-4</v>
      </c>
      <c r="J8292" s="326">
        <v>3.3583241428155155E-4</v>
      </c>
      <c r="K8292" s="327">
        <v>3.2982608359754043E-4</v>
      </c>
      <c r="L8292" s="336">
        <v>1.1748396343899057E-6</v>
      </c>
      <c r="M8292" s="337">
        <v>1.1415525114155251E-4</v>
      </c>
      <c r="N8292" s="345">
        <v>0</v>
      </c>
      <c r="O8292" s="346">
        <v>0</v>
      </c>
      <c r="P8292" s="347">
        <v>0</v>
      </c>
      <c r="Q8292" s="348">
        <v>2.6525198938992044E-2</v>
      </c>
      <c r="R8292" s="346">
        <v>9.3370388367474744E-2</v>
      </c>
      <c r="S8292" s="347">
        <v>0.224915402483193</v>
      </c>
      <c r="T8292" s="349">
        <v>6.1810740462842151E-3</v>
      </c>
      <c r="U8292" s="349">
        <v>0.12931090614914348</v>
      </c>
      <c r="V8292" s="361">
        <v>0</v>
      </c>
    </row>
    <row r="8293" spans="1:22" ht="16" hidden="1" customHeight="1" outlineLevel="1">
      <c r="A8293" s="65">
        <v>8284</v>
      </c>
      <c r="B8293" s="117">
        <v>1</v>
      </c>
      <c r="C8293" s="325">
        <v>8.9197377545848067E-5</v>
      </c>
      <c r="D8293" s="326">
        <v>8.9141207001494524E-5</v>
      </c>
      <c r="E8293" s="327">
        <v>8.1117847263876072E-5</v>
      </c>
      <c r="F8293" s="332">
        <v>0</v>
      </c>
      <c r="G8293" s="326">
        <v>0</v>
      </c>
      <c r="H8293" s="327">
        <v>0</v>
      </c>
      <c r="I8293" s="332">
        <v>3.7000383377466296E-4</v>
      </c>
      <c r="J8293" s="326">
        <v>3.3377713634837188E-4</v>
      </c>
      <c r="K8293" s="327">
        <v>3.2388327128046767E-4</v>
      </c>
      <c r="L8293" s="336">
        <v>1.409807561267887E-5</v>
      </c>
      <c r="M8293" s="337">
        <v>1.1415525114155251E-4</v>
      </c>
      <c r="N8293" s="345">
        <v>0</v>
      </c>
      <c r="O8293" s="346">
        <v>0</v>
      </c>
      <c r="P8293" s="347">
        <v>0</v>
      </c>
      <c r="Q8293" s="348">
        <v>1.7683465959328029E-2</v>
      </c>
      <c r="R8293" s="346">
        <v>9.5120601018761297E-2</v>
      </c>
      <c r="S8293" s="347">
        <v>0.22879548943720104</v>
      </c>
      <c r="T8293" s="349">
        <v>3.6135509809046189E-3</v>
      </c>
      <c r="U8293" s="349">
        <v>0.12262918759432451</v>
      </c>
      <c r="V8293" s="361">
        <v>0</v>
      </c>
    </row>
    <row r="8294" spans="1:22" ht="16" hidden="1" customHeight="1" outlineLevel="1">
      <c r="A8294" s="65">
        <v>8285</v>
      </c>
      <c r="B8294" s="117">
        <v>1</v>
      </c>
      <c r="C8294" s="325">
        <v>8.7753568827952268E-5</v>
      </c>
      <c r="D8294" s="326">
        <v>8.8266320564184326E-5</v>
      </c>
      <c r="E8294" s="327">
        <v>7.9197898216210361E-5</v>
      </c>
      <c r="F8294" s="332">
        <v>0</v>
      </c>
      <c r="G8294" s="326">
        <v>0</v>
      </c>
      <c r="H8294" s="327">
        <v>0</v>
      </c>
      <c r="I8294" s="332">
        <v>3.7446171129002035E-4</v>
      </c>
      <c r="J8294" s="326">
        <v>3.8351486233131893E-4</v>
      </c>
      <c r="K8294" s="327">
        <v>3.2685467743900405E-4</v>
      </c>
      <c r="L8294" s="336">
        <v>3.7594868300476983E-5</v>
      </c>
      <c r="M8294" s="337">
        <v>1.1415525114155251E-4</v>
      </c>
      <c r="N8294" s="345">
        <v>0</v>
      </c>
      <c r="O8294" s="346">
        <v>0</v>
      </c>
      <c r="P8294" s="347">
        <v>0</v>
      </c>
      <c r="Q8294" s="348">
        <v>1.7683465959328029E-2</v>
      </c>
      <c r="R8294" s="346">
        <v>9.3876386485217456E-2</v>
      </c>
      <c r="S8294" s="347">
        <v>0.21029245068697267</v>
      </c>
      <c r="T8294" s="349">
        <v>3.8037378746364403E-3</v>
      </c>
      <c r="U8294" s="349">
        <v>0.12017267341975871</v>
      </c>
      <c r="V8294" s="361">
        <v>0</v>
      </c>
    </row>
    <row r="8295" spans="1:22" ht="16" hidden="1" customHeight="1" outlineLevel="1">
      <c r="A8295" s="65">
        <v>8286</v>
      </c>
      <c r="B8295" s="117">
        <v>1</v>
      </c>
      <c r="C8295" s="325">
        <v>8.7453556626831071E-5</v>
      </c>
      <c r="D8295" s="326">
        <v>8.7060921472779167E-5</v>
      </c>
      <c r="E8295" s="327">
        <v>7.8938445642201481E-5</v>
      </c>
      <c r="F8295" s="332">
        <v>0</v>
      </c>
      <c r="G8295" s="326">
        <v>0</v>
      </c>
      <c r="H8295" s="327">
        <v>0</v>
      </c>
      <c r="I8295" s="332">
        <v>3.7669065004769899E-4</v>
      </c>
      <c r="J8295" s="326">
        <v>3.8598119585113449E-4</v>
      </c>
      <c r="K8295" s="327">
        <v>3.2685467743900405E-4</v>
      </c>
      <c r="L8295" s="336">
        <v>9.3987170751192462E-5</v>
      </c>
      <c r="M8295" s="337">
        <v>1.1415525114155251E-4</v>
      </c>
      <c r="N8295" s="345">
        <v>0</v>
      </c>
      <c r="O8295" s="346">
        <v>0</v>
      </c>
      <c r="P8295" s="347">
        <v>0</v>
      </c>
      <c r="Q8295" s="348">
        <v>1.7683465959328029E-2</v>
      </c>
      <c r="R8295" s="346">
        <v>9.0206723480237491E-2</v>
      </c>
      <c r="S8295" s="347">
        <v>0.25710767990315919</v>
      </c>
      <c r="T8295" s="349">
        <v>6.0859805994183053E-3</v>
      </c>
      <c r="U8295" s="349">
        <v>0.11280313089606132</v>
      </c>
      <c r="V8295" s="361">
        <v>0</v>
      </c>
    </row>
    <row r="8296" spans="1:22" ht="16" hidden="1" customHeight="1" outlineLevel="1">
      <c r="A8296" s="65">
        <v>8287</v>
      </c>
      <c r="B8296" s="117">
        <v>1</v>
      </c>
      <c r="C8296" s="325">
        <v>8.9816152710660546E-5</v>
      </c>
      <c r="D8296" s="326">
        <v>9.0949305638602263E-5</v>
      </c>
      <c r="E8296" s="327">
        <v>8.1091902006475181E-5</v>
      </c>
      <c r="F8296" s="332">
        <v>0</v>
      </c>
      <c r="G8296" s="326">
        <v>0</v>
      </c>
      <c r="H8296" s="327">
        <v>0</v>
      </c>
      <c r="I8296" s="332">
        <v>3.8114852756305644E-4</v>
      </c>
      <c r="J8296" s="326">
        <v>3.9255808523730934E-4</v>
      </c>
      <c r="K8296" s="327">
        <v>3.3576889591461329E-4</v>
      </c>
      <c r="L8296" s="336">
        <v>1.8210014333043539E-4</v>
      </c>
      <c r="M8296" s="337">
        <v>1.1415525114155251E-4</v>
      </c>
      <c r="N8296" s="345">
        <v>0</v>
      </c>
      <c r="O8296" s="346">
        <v>1.2759287463406292E-2</v>
      </c>
      <c r="P8296" s="347">
        <v>1.5986241138384253E-3</v>
      </c>
      <c r="Q8296" s="348">
        <v>1.7683465959328029E-2</v>
      </c>
      <c r="R8296" s="346">
        <v>7.8142204338211327E-2</v>
      </c>
      <c r="S8296" s="347">
        <v>0.23255108244029823</v>
      </c>
      <c r="T8296" s="349">
        <v>7.4172888555410592E-3</v>
      </c>
      <c r="U8296" s="349">
        <v>0.113687475998905</v>
      </c>
      <c r="V8296" s="361">
        <v>0</v>
      </c>
    </row>
    <row r="8297" spans="1:22" ht="16" hidden="1" customHeight="1" outlineLevel="1">
      <c r="A8297" s="65">
        <v>8288</v>
      </c>
      <c r="B8297" s="117">
        <v>1</v>
      </c>
      <c r="C8297" s="325">
        <v>9.9897812719171024E-5</v>
      </c>
      <c r="D8297" s="326">
        <v>9.9212121990976346E-5</v>
      </c>
      <c r="E8297" s="327">
        <v>9.1444059709429459E-5</v>
      </c>
      <c r="F8297" s="332">
        <v>0</v>
      </c>
      <c r="G8297" s="326">
        <v>0</v>
      </c>
      <c r="H8297" s="327">
        <v>0</v>
      </c>
      <c r="I8297" s="332">
        <v>3.7891958880537774E-4</v>
      </c>
      <c r="J8297" s="326">
        <v>4.0447869724975115E-4</v>
      </c>
      <c r="K8297" s="327">
        <v>3.2388327128046767E-4</v>
      </c>
      <c r="L8297" s="336">
        <v>1.5860335064263727E-4</v>
      </c>
      <c r="M8297" s="337">
        <v>1.1415525114155251E-4</v>
      </c>
      <c r="N8297" s="345">
        <v>5.7160319057346278E-3</v>
      </c>
      <c r="O8297" s="346">
        <v>0.12578029176343475</v>
      </c>
      <c r="P8297" s="347">
        <v>5.0540229203858825E-2</v>
      </c>
      <c r="Q8297" s="348">
        <v>8.8417329796640146E-3</v>
      </c>
      <c r="R8297" s="346">
        <v>6.0349342044944861E-2</v>
      </c>
      <c r="S8297" s="347">
        <v>0.19506258875639917</v>
      </c>
      <c r="T8297" s="349">
        <v>1.1316120177043412E-2</v>
      </c>
      <c r="U8297" s="349">
        <v>0.13520654016810138</v>
      </c>
      <c r="V8297" s="361">
        <v>0</v>
      </c>
    </row>
    <row r="8298" spans="1:22" ht="16" hidden="1" customHeight="1" outlineLevel="1">
      <c r="A8298" s="65">
        <v>8289</v>
      </c>
      <c r="B8298" s="117">
        <v>1</v>
      </c>
      <c r="C8298" s="325">
        <v>1.1392963337577735E-4</v>
      </c>
      <c r="D8298" s="326">
        <v>1.1221876702565461E-4</v>
      </c>
      <c r="E8298" s="327">
        <v>1.0258754776311083E-4</v>
      </c>
      <c r="F8298" s="332">
        <v>0</v>
      </c>
      <c r="G8298" s="326">
        <v>0</v>
      </c>
      <c r="H8298" s="327">
        <v>0</v>
      </c>
      <c r="I8298" s="332">
        <v>3.7891958880537774E-4</v>
      </c>
      <c r="J8298" s="326">
        <v>4.4147370004698453E-4</v>
      </c>
      <c r="K8298" s="327">
        <v>2.8228358506095805E-4</v>
      </c>
      <c r="L8298" s="336">
        <v>1.4685495429873823E-4</v>
      </c>
      <c r="M8298" s="337">
        <v>1.1415525114155251E-4</v>
      </c>
      <c r="N8298" s="345">
        <v>3.1723977076827184E-2</v>
      </c>
      <c r="O8298" s="346">
        <v>0.27076596529518415</v>
      </c>
      <c r="P8298" s="347">
        <v>0.149126216536483</v>
      </c>
      <c r="Q8298" s="348">
        <v>8.8417329796640146E-3</v>
      </c>
      <c r="R8298" s="346">
        <v>4.2353539835766271E-2</v>
      </c>
      <c r="S8298" s="347">
        <v>0.15322715155525093</v>
      </c>
      <c r="T8298" s="349">
        <v>1.7592287670193538E-2</v>
      </c>
      <c r="U8298" s="349">
        <v>0.17244729505451881</v>
      </c>
      <c r="V8298" s="361">
        <v>0</v>
      </c>
    </row>
    <row r="8299" spans="1:22" ht="16" hidden="1" customHeight="1" outlineLevel="1">
      <c r="A8299" s="65">
        <v>8290</v>
      </c>
      <c r="B8299" s="117">
        <v>1</v>
      </c>
      <c r="C8299" s="325">
        <v>1.2276749280047282E-4</v>
      </c>
      <c r="D8299" s="326">
        <v>1.2341731342322513E-4</v>
      </c>
      <c r="E8299" s="327">
        <v>1.1379589896029441E-4</v>
      </c>
      <c r="F8299" s="332">
        <v>0</v>
      </c>
      <c r="G8299" s="326">
        <v>0</v>
      </c>
      <c r="H8299" s="327">
        <v>0</v>
      </c>
      <c r="I8299" s="332">
        <v>3.7891958880537774E-4</v>
      </c>
      <c r="J8299" s="326">
        <v>3.617289162396149E-4</v>
      </c>
      <c r="K8299" s="327">
        <v>2.6445514810973967E-4</v>
      </c>
      <c r="L8299" s="336">
        <v>1.644775488145868E-4</v>
      </c>
      <c r="M8299" s="337">
        <v>1.1415525114155251E-4</v>
      </c>
      <c r="N8299" s="345">
        <v>6.8163680475885446E-2</v>
      </c>
      <c r="O8299" s="346">
        <v>0.36925293295347833</v>
      </c>
      <c r="P8299" s="347">
        <v>0.22708665328379013</v>
      </c>
      <c r="Q8299" s="348">
        <v>8.8417329796640146E-3</v>
      </c>
      <c r="R8299" s="346">
        <v>3.6081504379793038E-2</v>
      </c>
      <c r="S8299" s="347">
        <v>0.16326973155260138</v>
      </c>
      <c r="T8299" s="349">
        <v>3.5945322915314368E-2</v>
      </c>
      <c r="U8299" s="349">
        <v>0.22816103653367106</v>
      </c>
      <c r="V8299" s="361">
        <v>4.5373723590184392E-2</v>
      </c>
    </row>
    <row r="8300" spans="1:22" ht="16" hidden="1" customHeight="1" outlineLevel="1">
      <c r="A8300" s="65">
        <v>8291</v>
      </c>
      <c r="B8300" s="117">
        <v>1</v>
      </c>
      <c r="C8300" s="325">
        <v>1.2569261176140458E-4</v>
      </c>
      <c r="D8300" s="326">
        <v>1.2730569758904821E-4</v>
      </c>
      <c r="E8300" s="327">
        <v>1.2135894149265323E-4</v>
      </c>
      <c r="F8300" s="332">
        <v>0</v>
      </c>
      <c r="G8300" s="326">
        <v>0</v>
      </c>
      <c r="H8300" s="327">
        <v>0</v>
      </c>
      <c r="I8300" s="332">
        <v>3.8114852756305644E-4</v>
      </c>
      <c r="J8300" s="326">
        <v>2.9102735533823558E-4</v>
      </c>
      <c r="K8300" s="327">
        <v>2.6742655426827605E-4</v>
      </c>
      <c r="L8300" s="336">
        <v>1.8797434150238492E-4</v>
      </c>
      <c r="M8300" s="337">
        <v>1.1415525114155251E-4</v>
      </c>
      <c r="N8300" s="345">
        <v>8.5740478586019422E-2</v>
      </c>
      <c r="O8300" s="346">
        <v>0.4008470565692735</v>
      </c>
      <c r="P8300" s="347">
        <v>0.28691050697639348</v>
      </c>
      <c r="Q8300" s="348">
        <v>1.7683465959328029E-2</v>
      </c>
      <c r="R8300" s="346">
        <v>3.379567104481454E-2</v>
      </c>
      <c r="S8300" s="347">
        <v>0.17537684897786668</v>
      </c>
      <c r="T8300" s="349">
        <v>5.2871956457446523E-2</v>
      </c>
      <c r="U8300" s="349">
        <v>0.22030019117506053</v>
      </c>
      <c r="V8300" s="361">
        <v>9.6386334016368064E-2</v>
      </c>
    </row>
    <row r="8301" spans="1:22" ht="16" hidden="1" customHeight="1" outlineLevel="1">
      <c r="A8301" s="65">
        <v>8292</v>
      </c>
      <c r="B8301" s="117">
        <v>1</v>
      </c>
      <c r="C8301" s="325">
        <v>1.2113617645687628E-4</v>
      </c>
      <c r="D8301" s="326">
        <v>1.2201749512352881E-4</v>
      </c>
      <c r="E8301" s="327">
        <v>1.2072328268633147E-4</v>
      </c>
      <c r="F8301" s="332">
        <v>0</v>
      </c>
      <c r="G8301" s="326">
        <v>0</v>
      </c>
      <c r="H8301" s="327">
        <v>0</v>
      </c>
      <c r="I8301" s="332">
        <v>3.7669065004769899E-4</v>
      </c>
      <c r="J8301" s="326">
        <v>2.0100618186496782E-4</v>
      </c>
      <c r="K8301" s="327">
        <v>2.5554092963413043E-4</v>
      </c>
      <c r="L8301" s="336">
        <v>2.0677177565262342E-4</v>
      </c>
      <c r="M8301" s="337">
        <v>1.1415525114155251E-4</v>
      </c>
      <c r="N8301" s="345">
        <v>7.7023529929774112E-2</v>
      </c>
      <c r="O8301" s="346">
        <v>0.33481708292989015</v>
      </c>
      <c r="P8301" s="347">
        <v>0.27126690114797958</v>
      </c>
      <c r="Q8301" s="348">
        <v>2.6525198938992044E-2</v>
      </c>
      <c r="R8301" s="346">
        <v>2.463804117926854E-2</v>
      </c>
      <c r="S8301" s="347">
        <v>0.15769858902341105</v>
      </c>
      <c r="T8301" s="349">
        <v>4.2126396961598582E-2</v>
      </c>
      <c r="U8301" s="349">
        <v>0.18384552082450412</v>
      </c>
      <c r="V8301" s="361">
        <v>0.13842986205028027</v>
      </c>
    </row>
    <row r="8302" spans="1:22" ht="16" hidden="1" customHeight="1" outlineLevel="1">
      <c r="A8302" s="65">
        <v>8293</v>
      </c>
      <c r="B8302" s="117">
        <v>1</v>
      </c>
      <c r="C8302" s="325">
        <v>1.1667349496519837E-4</v>
      </c>
      <c r="D8302" s="326">
        <v>1.1521282283333839E-4</v>
      </c>
      <c r="E8302" s="327">
        <v>1.1807686643144092E-4</v>
      </c>
      <c r="F8302" s="332">
        <v>0</v>
      </c>
      <c r="G8302" s="326">
        <v>0</v>
      </c>
      <c r="H8302" s="327">
        <v>0</v>
      </c>
      <c r="I8302" s="332">
        <v>3.6777489501698427E-4</v>
      </c>
      <c r="J8302" s="326">
        <v>1.594895676147393E-4</v>
      </c>
      <c r="K8302" s="327">
        <v>2.4662671115852124E-4</v>
      </c>
      <c r="L8302" s="336">
        <v>1.8797434150238492E-4</v>
      </c>
      <c r="M8302" s="337">
        <v>1.1415525114155251E-4</v>
      </c>
      <c r="N8302" s="345">
        <v>6.4734061332444665E-2</v>
      </c>
      <c r="O8302" s="346">
        <v>0.31111168665456046</v>
      </c>
      <c r="P8302" s="347">
        <v>0.20161871225311076</v>
      </c>
      <c r="Q8302" s="348">
        <v>3.5366931918656058E-2</v>
      </c>
      <c r="R8302" s="346">
        <v>2.341250164731834E-2</v>
      </c>
      <c r="S8302" s="347">
        <v>0.14092810383200197</v>
      </c>
      <c r="T8302" s="349">
        <v>1.9874530394975401E-2</v>
      </c>
      <c r="U8302" s="349">
        <v>0.17087512598279672</v>
      </c>
      <c r="V8302" s="361">
        <v>0.12890956434585155</v>
      </c>
    </row>
    <row r="8303" spans="1:22" ht="16" hidden="1" customHeight="1" outlineLevel="1">
      <c r="A8303" s="65">
        <v>8294</v>
      </c>
      <c r="B8303" s="117">
        <v>1</v>
      </c>
      <c r="C8303" s="325">
        <v>1.0643557860193727E-4</v>
      </c>
      <c r="D8303" s="326">
        <v>1.1501840362504723E-4</v>
      </c>
      <c r="E8303" s="327">
        <v>1.1347158324278331E-4</v>
      </c>
      <c r="F8303" s="332">
        <v>0</v>
      </c>
      <c r="G8303" s="326">
        <v>0</v>
      </c>
      <c r="H8303" s="327">
        <v>0</v>
      </c>
      <c r="I8303" s="332">
        <v>3.5663020122859079E-4</v>
      </c>
      <c r="J8303" s="326">
        <v>1.5126845588202075E-4</v>
      </c>
      <c r="K8303" s="327">
        <v>2.4068389884144843E-4</v>
      </c>
      <c r="L8303" s="336">
        <v>1.9032402077116473E-4</v>
      </c>
      <c r="M8303" s="337">
        <v>1.1415525114155251E-4</v>
      </c>
      <c r="N8303" s="345">
        <v>5.7160319057346282E-2</v>
      </c>
      <c r="O8303" s="346">
        <v>0.22349856144798344</v>
      </c>
      <c r="P8303" s="347">
        <v>0.14278924527393649</v>
      </c>
      <c r="Q8303" s="348">
        <v>2.6525198938992044E-2</v>
      </c>
      <c r="R8303" s="346">
        <v>2.3040537932236753E-2</v>
      </c>
      <c r="S8303" s="347">
        <v>0.11934381856010239</v>
      </c>
      <c r="T8303" s="349">
        <v>8.8436905585297237E-3</v>
      </c>
      <c r="U8303" s="349">
        <v>0.14287086439274665</v>
      </c>
      <c r="V8303" s="361">
        <v>7.2303874450329819E-2</v>
      </c>
    </row>
    <row r="8304" spans="1:22" ht="16" hidden="1" customHeight="1" outlineLevel="1">
      <c r="A8304" s="65">
        <v>8295</v>
      </c>
      <c r="B8304" s="117">
        <v>1</v>
      </c>
      <c r="C8304" s="325">
        <v>1.0054158890074361E-4</v>
      </c>
      <c r="D8304" s="326">
        <v>1.1383244645447119E-4</v>
      </c>
      <c r="E8304" s="327">
        <v>1.0697229626386087E-4</v>
      </c>
      <c r="F8304" s="332">
        <v>0</v>
      </c>
      <c r="G8304" s="326">
        <v>0</v>
      </c>
      <c r="H8304" s="327">
        <v>0</v>
      </c>
      <c r="I8304" s="332">
        <v>3.499433849555547E-4</v>
      </c>
      <c r="J8304" s="326">
        <v>1.5167951146865668E-4</v>
      </c>
      <c r="K8304" s="327">
        <v>2.3474108652437564E-4</v>
      </c>
      <c r="L8304" s="336">
        <v>2.1382081345896285E-4</v>
      </c>
      <c r="M8304" s="337">
        <v>1.1415525114155251E-4</v>
      </c>
      <c r="N8304" s="345">
        <v>2.8294357933386409E-2</v>
      </c>
      <c r="O8304" s="346">
        <v>0.10510225033081562</v>
      </c>
      <c r="P8304" s="347">
        <v>4.9057651374837204E-2</v>
      </c>
      <c r="Q8304" s="348">
        <v>2.6525198938992044E-2</v>
      </c>
      <c r="R8304" s="346">
        <v>2.1976895167932036E-2</v>
      </c>
      <c r="S8304" s="347">
        <v>0.10854389611405209</v>
      </c>
      <c r="T8304" s="349">
        <v>6.4663543868819489E-3</v>
      </c>
      <c r="U8304" s="349">
        <v>0.1370734909407714</v>
      </c>
      <c r="V8304" s="361">
        <v>3.8363669578792003E-2</v>
      </c>
    </row>
    <row r="8305" spans="1:22" ht="16" hidden="1" customHeight="1" outlineLevel="1">
      <c r="A8305" s="65">
        <v>8296</v>
      </c>
      <c r="B8305" s="117">
        <v>1</v>
      </c>
      <c r="C8305" s="325">
        <v>9.9454044671679238E-5</v>
      </c>
      <c r="D8305" s="326">
        <v>1.0702777416428077E-4</v>
      </c>
      <c r="E8305" s="327">
        <v>1.0781551712938974E-4</v>
      </c>
      <c r="F8305" s="332">
        <v>0</v>
      </c>
      <c r="G8305" s="326">
        <v>0</v>
      </c>
      <c r="H8305" s="327">
        <v>0</v>
      </c>
      <c r="I8305" s="332">
        <v>3.3656975240948253E-4</v>
      </c>
      <c r="J8305" s="326">
        <v>1.4304734414930225E-4</v>
      </c>
      <c r="K8305" s="327">
        <v>2.4365530499998481E-4</v>
      </c>
      <c r="L8305" s="336">
        <v>2.2321953053408208E-4</v>
      </c>
      <c r="M8305" s="337">
        <v>1.1415525114155251E-4</v>
      </c>
      <c r="N8305" s="345">
        <v>2.5722143575805829E-3</v>
      </c>
      <c r="O8305" s="346">
        <v>1.0728691439160581E-2</v>
      </c>
      <c r="P8305" s="347">
        <v>3.8425001874530609E-3</v>
      </c>
      <c r="Q8305" s="348">
        <v>4.4208664898320073E-2</v>
      </c>
      <c r="R8305" s="346">
        <v>2.7109168943250762E-2</v>
      </c>
      <c r="S8305" s="347">
        <v>0.11660493465076154</v>
      </c>
      <c r="T8305" s="349">
        <v>9.5093446865911029E-3</v>
      </c>
      <c r="U8305" s="349">
        <v>0.14454129403145138</v>
      </c>
      <c r="V8305" s="361">
        <v>0</v>
      </c>
    </row>
    <row r="8306" spans="1:22" ht="16" hidden="1" customHeight="1" outlineLevel="1">
      <c r="A8306" s="65">
        <v>8297</v>
      </c>
      <c r="B8306" s="117">
        <v>1</v>
      </c>
      <c r="C8306" s="325">
        <v>1.0179163973874863E-4</v>
      </c>
      <c r="D8306" s="326">
        <v>1.0836926670148974E-4</v>
      </c>
      <c r="E8306" s="327">
        <v>1.1161649733861981E-4</v>
      </c>
      <c r="F8306" s="332">
        <v>0</v>
      </c>
      <c r="G8306" s="326">
        <v>0</v>
      </c>
      <c r="H8306" s="327">
        <v>0</v>
      </c>
      <c r="I8306" s="332">
        <v>3.321118748941252E-4</v>
      </c>
      <c r="J8306" s="326">
        <v>1.7634284666681222E-4</v>
      </c>
      <c r="K8306" s="327">
        <v>2.6742655426827605E-4</v>
      </c>
      <c r="L8306" s="336">
        <v>2.2321953053408208E-4</v>
      </c>
      <c r="M8306" s="337">
        <v>1.1415525114155251E-4</v>
      </c>
      <c r="N8306" s="345">
        <v>0</v>
      </c>
      <c r="O8306" s="346">
        <v>0</v>
      </c>
      <c r="P8306" s="347">
        <v>0</v>
      </c>
      <c r="Q8306" s="348">
        <v>3.5366931918656058E-2</v>
      </c>
      <c r="R8306" s="346">
        <v>2.6570199298282405E-2</v>
      </c>
      <c r="S8306" s="347">
        <v>0.10715370516756319</v>
      </c>
      <c r="T8306" s="349">
        <v>1.5595325286009406E-2</v>
      </c>
      <c r="U8306" s="349">
        <v>0.17421598526020621</v>
      </c>
      <c r="V8306" s="361">
        <v>0</v>
      </c>
    </row>
    <row r="8307" spans="1:22" ht="16" hidden="1" customHeight="1" outlineLevel="1">
      <c r="A8307" s="65">
        <v>8298</v>
      </c>
      <c r="B8307" s="117">
        <v>1</v>
      </c>
      <c r="C8307" s="325">
        <v>1.069668502080894E-4</v>
      </c>
      <c r="D8307" s="326">
        <v>1.2090930563626923E-4</v>
      </c>
      <c r="E8307" s="327">
        <v>1.2139785937875456E-4</v>
      </c>
      <c r="F8307" s="332">
        <v>0</v>
      </c>
      <c r="G8307" s="326">
        <v>0</v>
      </c>
      <c r="H8307" s="327">
        <v>0</v>
      </c>
      <c r="I8307" s="332">
        <v>3.4102762992483998E-4</v>
      </c>
      <c r="J8307" s="326">
        <v>2.2197001678340005E-4</v>
      </c>
      <c r="K8307" s="327">
        <v>2.8525499121949443E-4</v>
      </c>
      <c r="L8307" s="336">
        <v>1.644775488145868E-4</v>
      </c>
      <c r="M8307" s="337">
        <v>1.1415525114155251E-4</v>
      </c>
      <c r="N8307" s="345">
        <v>0</v>
      </c>
      <c r="O8307" s="346">
        <v>0</v>
      </c>
      <c r="P8307" s="347">
        <v>0</v>
      </c>
      <c r="Q8307" s="348">
        <v>2.6525198938992044E-2</v>
      </c>
      <c r="R8307" s="346">
        <v>2.6465573702243429E-2</v>
      </c>
      <c r="S8307" s="347">
        <v>8.2239185472170712E-2</v>
      </c>
      <c r="T8307" s="349">
        <v>2.7386912697382373E-2</v>
      </c>
      <c r="U8307" s="349">
        <v>0.21548542339291155</v>
      </c>
      <c r="V8307" s="361">
        <v>0</v>
      </c>
    </row>
    <row r="8308" spans="1:22" ht="16" hidden="1" customHeight="1" outlineLevel="1">
      <c r="A8308" s="65">
        <v>8299</v>
      </c>
      <c r="B8308" s="117">
        <v>1</v>
      </c>
      <c r="C8308" s="325">
        <v>1.2034864442893312E-4</v>
      </c>
      <c r="D8308" s="326">
        <v>1.4225653470663804E-4</v>
      </c>
      <c r="E8308" s="327">
        <v>1.369001506757851E-4</v>
      </c>
      <c r="F8308" s="332">
        <v>0</v>
      </c>
      <c r="G8308" s="326">
        <v>0</v>
      </c>
      <c r="H8308" s="327">
        <v>0</v>
      </c>
      <c r="I8308" s="332">
        <v>3.5217232371323345E-4</v>
      </c>
      <c r="J8308" s="326">
        <v>2.3676801790229336E-4</v>
      </c>
      <c r="K8308" s="327">
        <v>3.030834281707128E-4</v>
      </c>
      <c r="L8308" s="336">
        <v>1.1748396343899057E-4</v>
      </c>
      <c r="M8308" s="337">
        <v>1.1415525114155251E-4</v>
      </c>
      <c r="N8308" s="345">
        <v>0</v>
      </c>
      <c r="O8308" s="346">
        <v>0</v>
      </c>
      <c r="P8308" s="347">
        <v>0</v>
      </c>
      <c r="Q8308" s="348">
        <v>2.6525198938992044E-2</v>
      </c>
      <c r="R8308" s="346">
        <v>3.2264282436797714E-2</v>
      </c>
      <c r="S8308" s="347">
        <v>6.2071029510195899E-2</v>
      </c>
      <c r="T8308" s="349">
        <v>0.10232054882772025</v>
      </c>
      <c r="U8308" s="349">
        <v>0.33487201227680918</v>
      </c>
      <c r="V8308" s="361">
        <v>0</v>
      </c>
    </row>
    <row r="8309" spans="1:22" ht="16" hidden="1" customHeight="1" outlineLevel="1">
      <c r="A8309" s="65">
        <v>8300</v>
      </c>
      <c r="B8309" s="117">
        <v>1</v>
      </c>
      <c r="C8309" s="325">
        <v>1.2262998720829227E-4</v>
      </c>
      <c r="D8309" s="326">
        <v>1.4369523684799258E-4</v>
      </c>
      <c r="E8309" s="327">
        <v>1.3728932953679842E-4</v>
      </c>
      <c r="F8309" s="332">
        <v>0</v>
      </c>
      <c r="G8309" s="326">
        <v>0</v>
      </c>
      <c r="H8309" s="327">
        <v>0</v>
      </c>
      <c r="I8309" s="332">
        <v>3.5885913998626954E-4</v>
      </c>
      <c r="J8309" s="326">
        <v>2.4786651874146332E-4</v>
      </c>
      <c r="K8309" s="327">
        <v>3.1496905280485843E-4</v>
      </c>
      <c r="L8309" s="336">
        <v>8.811297257924293E-5</v>
      </c>
      <c r="M8309" s="337">
        <v>1.1415525114155251E-4</v>
      </c>
      <c r="N8309" s="345">
        <v>0</v>
      </c>
      <c r="O8309" s="346">
        <v>0</v>
      </c>
      <c r="P8309" s="347">
        <v>0</v>
      </c>
      <c r="Q8309" s="348">
        <v>1.7683465959328029E-2</v>
      </c>
      <c r="R8309" s="346">
        <v>4.1068838938499837E-2</v>
      </c>
      <c r="S8309" s="347">
        <v>4.2027367499131947E-2</v>
      </c>
      <c r="T8309" s="349">
        <v>0.10498316533996575</v>
      </c>
      <c r="U8309" s="349">
        <v>0.35255891433368292</v>
      </c>
      <c r="V8309" s="361">
        <v>0</v>
      </c>
    </row>
    <row r="8310" spans="1:22" ht="16" hidden="1" customHeight="1" outlineLevel="1">
      <c r="A8310" s="65">
        <v>8301</v>
      </c>
      <c r="B8310" s="117">
        <v>1</v>
      </c>
      <c r="C8310" s="325">
        <v>1.2115492721944635E-4</v>
      </c>
      <c r="D8310" s="326">
        <v>1.4571719661422061E-4</v>
      </c>
      <c r="E8310" s="327">
        <v>1.3792498834312017E-4</v>
      </c>
      <c r="F8310" s="332">
        <v>0</v>
      </c>
      <c r="G8310" s="326">
        <v>0</v>
      </c>
      <c r="H8310" s="327">
        <v>0</v>
      </c>
      <c r="I8310" s="332">
        <v>3.6777489501698427E-4</v>
      </c>
      <c r="J8310" s="326">
        <v>2.8321729919215304E-4</v>
      </c>
      <c r="K8310" s="327">
        <v>3.1199764664632205E-4</v>
      </c>
      <c r="L8310" s="336">
        <v>5.8741981719495287E-5</v>
      </c>
      <c r="M8310" s="337">
        <v>1.1415525114155251E-4</v>
      </c>
      <c r="N8310" s="345">
        <v>0</v>
      </c>
      <c r="O8310" s="346">
        <v>0</v>
      </c>
      <c r="P8310" s="347">
        <v>0</v>
      </c>
      <c r="Q8310" s="348">
        <v>2.6525198938992044E-2</v>
      </c>
      <c r="R8310" s="346">
        <v>5.1652587789139559E-2</v>
      </c>
      <c r="S8310" s="347">
        <v>3.6373229002667692E-2</v>
      </c>
      <c r="T8310" s="349">
        <v>8.900746626649271E-2</v>
      </c>
      <c r="U8310" s="349">
        <v>0.31865901872467495</v>
      </c>
      <c r="V8310" s="361">
        <v>0</v>
      </c>
    </row>
    <row r="8311" spans="1:22" ht="16" hidden="1" customHeight="1" outlineLevel="1">
      <c r="A8311" s="65">
        <v>8302</v>
      </c>
      <c r="B8311" s="117">
        <v>1</v>
      </c>
      <c r="C8311" s="325">
        <v>1.1245457338693143E-4</v>
      </c>
      <c r="D8311" s="326">
        <v>1.4093448409025817E-4</v>
      </c>
      <c r="E8311" s="327">
        <v>1.2953169757393292E-4</v>
      </c>
      <c r="F8311" s="332">
        <v>0</v>
      </c>
      <c r="G8311" s="326">
        <v>0</v>
      </c>
      <c r="H8311" s="327">
        <v>0</v>
      </c>
      <c r="I8311" s="332">
        <v>3.7891958880537774E-4</v>
      </c>
      <c r="J8311" s="326">
        <v>3.4857513746726522E-4</v>
      </c>
      <c r="K8311" s="327">
        <v>3.0902624048778567E-4</v>
      </c>
      <c r="L8311" s="336">
        <v>3.7594868300476983E-5</v>
      </c>
      <c r="M8311" s="337">
        <v>1.1415525114155251E-4</v>
      </c>
      <c r="N8311" s="345">
        <v>0</v>
      </c>
      <c r="O8311" s="346">
        <v>0</v>
      </c>
      <c r="P8311" s="347">
        <v>0</v>
      </c>
      <c r="Q8311" s="348">
        <v>2.6525198938992044E-2</v>
      </c>
      <c r="R8311" s="346">
        <v>5.8123785090777397E-2</v>
      </c>
      <c r="S8311" s="347">
        <v>4.0128822005764876E-2</v>
      </c>
      <c r="T8311" s="349">
        <v>3.7086444277705299E-2</v>
      </c>
      <c r="U8311" s="349">
        <v>0.24132795250934372</v>
      </c>
      <c r="V8311" s="361">
        <v>0</v>
      </c>
    </row>
    <row r="8312" spans="1:22" ht="16" hidden="1" customHeight="1" outlineLevel="1">
      <c r="A8312" s="65">
        <v>8303</v>
      </c>
      <c r="B8312" s="117">
        <v>1</v>
      </c>
      <c r="C8312" s="325">
        <v>1.0396047794268733E-4</v>
      </c>
      <c r="D8312" s="326">
        <v>1.2936654119693447E-4</v>
      </c>
      <c r="E8312" s="327">
        <v>1.1941304718758663E-4</v>
      </c>
      <c r="F8312" s="332">
        <v>0</v>
      </c>
      <c r="G8312" s="326">
        <v>0</v>
      </c>
      <c r="H8312" s="327">
        <v>0</v>
      </c>
      <c r="I8312" s="332">
        <v>3.8560640507841383E-4</v>
      </c>
      <c r="J8312" s="326">
        <v>3.2802235813546895E-4</v>
      </c>
      <c r="K8312" s="327">
        <v>2.9714061585364005E-4</v>
      </c>
      <c r="L8312" s="336">
        <v>2.3496792687798115E-5</v>
      </c>
      <c r="M8312" s="337">
        <v>1.1415525114155251E-4</v>
      </c>
      <c r="N8312" s="345">
        <v>0</v>
      </c>
      <c r="O8312" s="346">
        <v>0</v>
      </c>
      <c r="P8312" s="347">
        <v>0</v>
      </c>
      <c r="Q8312" s="348">
        <v>2.6525198938992044E-2</v>
      </c>
      <c r="R8312" s="346">
        <v>6.5238191130945866E-2</v>
      </c>
      <c r="S8312" s="347">
        <v>2.4157177246692606E-2</v>
      </c>
      <c r="T8312" s="349">
        <v>1.8923595926316289E-2</v>
      </c>
      <c r="U8312" s="349">
        <v>0.18463160536036519</v>
      </c>
      <c r="V8312" s="361">
        <v>0</v>
      </c>
    </row>
    <row r="8313" spans="1:22" ht="16" hidden="1" customHeight="1" outlineLevel="1">
      <c r="A8313" s="65">
        <v>8304</v>
      </c>
      <c r="B8313" s="117">
        <v>1</v>
      </c>
      <c r="C8313" s="325">
        <v>9.6022655121355462E-5</v>
      </c>
      <c r="D8313" s="326">
        <v>1.1744864372868668E-4</v>
      </c>
      <c r="E8313" s="327">
        <v>1.0729661198137197E-4</v>
      </c>
      <c r="F8313" s="332">
        <v>0</v>
      </c>
      <c r="G8313" s="326">
        <v>0</v>
      </c>
      <c r="H8313" s="327">
        <v>0</v>
      </c>
      <c r="I8313" s="332">
        <v>3.7891958880537774E-4</v>
      </c>
      <c r="J8313" s="326">
        <v>3.4117613690781858E-4</v>
      </c>
      <c r="K8313" s="327">
        <v>2.9714061585364005E-4</v>
      </c>
      <c r="L8313" s="336">
        <v>9.3987170751192458E-6</v>
      </c>
      <c r="M8313" s="337">
        <v>1.1415525114155251E-4</v>
      </c>
      <c r="N8313" s="345">
        <v>0</v>
      </c>
      <c r="O8313" s="346">
        <v>0</v>
      </c>
      <c r="P8313" s="347">
        <v>0</v>
      </c>
      <c r="Q8313" s="348">
        <v>2.6525198938992044E-2</v>
      </c>
      <c r="R8313" s="346">
        <v>7.0267814716924212E-2</v>
      </c>
      <c r="S8313" s="347">
        <v>1.9768735745806398E-2</v>
      </c>
      <c r="T8313" s="349">
        <v>9.1289708991274567E-3</v>
      </c>
      <c r="U8313" s="349">
        <v>0.15171431542118352</v>
      </c>
      <c r="V8313" s="361">
        <v>0</v>
      </c>
    </row>
    <row r="8314" spans="1:22" ht="16" hidden="1" customHeight="1" outlineLevel="1">
      <c r="A8314" s="65">
        <v>8305</v>
      </c>
      <c r="B8314" s="117">
        <v>1</v>
      </c>
      <c r="C8314" s="325">
        <v>8.8216087638014125E-5</v>
      </c>
      <c r="D8314" s="326">
        <v>1.0665837766852758E-4</v>
      </c>
      <c r="E8314" s="327">
        <v>9.7813620401347449E-5</v>
      </c>
      <c r="F8314" s="332">
        <v>0</v>
      </c>
      <c r="G8314" s="326">
        <v>0</v>
      </c>
      <c r="H8314" s="327">
        <v>0</v>
      </c>
      <c r="I8314" s="332">
        <v>3.7446171129002035E-4</v>
      </c>
      <c r="J8314" s="326">
        <v>3.8022641763823151E-4</v>
      </c>
      <c r="K8314" s="327">
        <v>2.9119780353656729E-4</v>
      </c>
      <c r="L8314" s="336">
        <v>5.8741981719495289E-6</v>
      </c>
      <c r="M8314" s="337">
        <v>1.1415525114155251E-4</v>
      </c>
      <c r="N8314" s="345">
        <v>0</v>
      </c>
      <c r="O8314" s="346">
        <v>0</v>
      </c>
      <c r="P8314" s="347">
        <v>0</v>
      </c>
      <c r="Q8314" s="348">
        <v>2.6525198938992044E-2</v>
      </c>
      <c r="R8314" s="346">
        <v>6.5482903434997672E-2</v>
      </c>
      <c r="S8314" s="347">
        <v>3.5423956255984157E-2</v>
      </c>
      <c r="T8314" s="349">
        <v>6.4663543868819489E-3</v>
      </c>
      <c r="U8314" s="349">
        <v>0.13717175150775401</v>
      </c>
      <c r="V8314" s="361">
        <v>0</v>
      </c>
    </row>
    <row r="8315" spans="1:22" ht="16" hidden="1" customHeight="1" outlineLevel="1">
      <c r="A8315" s="65">
        <v>8306</v>
      </c>
      <c r="B8315" s="117">
        <v>1</v>
      </c>
      <c r="C8315" s="325">
        <v>8.09845435401551E-5</v>
      </c>
      <c r="D8315" s="326">
        <v>9.5984763133343174E-5</v>
      </c>
      <c r="E8315" s="327">
        <v>8.809712150471492E-5</v>
      </c>
      <c r="F8315" s="332">
        <v>0</v>
      </c>
      <c r="G8315" s="326">
        <v>0</v>
      </c>
      <c r="H8315" s="327">
        <v>0</v>
      </c>
      <c r="I8315" s="332">
        <v>3.6554595625930552E-4</v>
      </c>
      <c r="J8315" s="326">
        <v>3.6707263886588188E-4</v>
      </c>
      <c r="K8315" s="327">
        <v>3.0011202201217643E-4</v>
      </c>
      <c r="L8315" s="336">
        <v>2.3496792687798115E-6</v>
      </c>
      <c r="M8315" s="337">
        <v>1.1415525114155251E-4</v>
      </c>
      <c r="N8315" s="345">
        <v>0</v>
      </c>
      <c r="O8315" s="346">
        <v>0</v>
      </c>
      <c r="P8315" s="347">
        <v>0</v>
      </c>
      <c r="Q8315" s="348">
        <v>2.6525198938992044E-2</v>
      </c>
      <c r="R8315" s="346">
        <v>6.4156945342316807E-2</v>
      </c>
      <c r="S8315" s="347">
        <v>4.0128822005764876E-2</v>
      </c>
      <c r="T8315" s="349">
        <v>7.5123823024069699E-3</v>
      </c>
      <c r="U8315" s="349">
        <v>0.12223614532639397</v>
      </c>
      <c r="V8315" s="361">
        <v>0</v>
      </c>
    </row>
    <row r="8316" spans="1:22" ht="16" hidden="1" customHeight="1" outlineLevel="1">
      <c r="A8316" s="65">
        <v>8307</v>
      </c>
      <c r="B8316" s="117">
        <v>1</v>
      </c>
      <c r="C8316" s="325">
        <v>7.6096844763555479E-5</v>
      </c>
      <c r="D8316" s="326">
        <v>9.0171628805437638E-5</v>
      </c>
      <c r="E8316" s="327">
        <v>7.9509241305021023E-5</v>
      </c>
      <c r="F8316" s="332">
        <v>0</v>
      </c>
      <c r="G8316" s="326">
        <v>0</v>
      </c>
      <c r="H8316" s="327">
        <v>0</v>
      </c>
      <c r="I8316" s="332">
        <v>3.7000383377466296E-4</v>
      </c>
      <c r="J8316" s="326">
        <v>4.0488975283638705E-4</v>
      </c>
      <c r="K8316" s="327">
        <v>3.1199764664632205E-4</v>
      </c>
      <c r="L8316" s="336">
        <v>1.1748396343899057E-6</v>
      </c>
      <c r="M8316" s="337">
        <v>1.1415525114155251E-4</v>
      </c>
      <c r="N8316" s="345">
        <v>0</v>
      </c>
      <c r="O8316" s="346">
        <v>0</v>
      </c>
      <c r="P8316" s="347">
        <v>0</v>
      </c>
      <c r="Q8316" s="348">
        <v>1.7683465959328029E-2</v>
      </c>
      <c r="R8316" s="346">
        <v>6.2097449440698324E-2</v>
      </c>
      <c r="S8316" s="347">
        <v>3.1077012738734901E-2</v>
      </c>
      <c r="T8316" s="349">
        <v>6.0859805994183053E-3</v>
      </c>
      <c r="U8316" s="349">
        <v>0.1115257435252871</v>
      </c>
      <c r="V8316" s="361">
        <v>0</v>
      </c>
    </row>
    <row r="8317" spans="1:22" ht="16" hidden="1" customHeight="1" outlineLevel="1">
      <c r="A8317" s="65">
        <v>8308</v>
      </c>
      <c r="B8317" s="117">
        <v>1</v>
      </c>
      <c r="C8317" s="325">
        <v>7.2871713601502529E-5</v>
      </c>
      <c r="D8317" s="326">
        <v>8.441682024001946E-5</v>
      </c>
      <c r="E8317" s="327">
        <v>7.5241246462574965E-5</v>
      </c>
      <c r="F8317" s="332">
        <v>0</v>
      </c>
      <c r="G8317" s="326">
        <v>0</v>
      </c>
      <c r="H8317" s="327">
        <v>0</v>
      </c>
      <c r="I8317" s="332">
        <v>3.6554595625930552E-4</v>
      </c>
      <c r="J8317" s="326">
        <v>4.0036814138339193E-4</v>
      </c>
      <c r="K8317" s="327">
        <v>3.0902624048778567E-4</v>
      </c>
      <c r="L8317" s="336">
        <v>1.409807561267887E-5</v>
      </c>
      <c r="M8317" s="337">
        <v>1.1415525114155251E-4</v>
      </c>
      <c r="N8317" s="345">
        <v>0</v>
      </c>
      <c r="O8317" s="346">
        <v>0</v>
      </c>
      <c r="P8317" s="347">
        <v>0</v>
      </c>
      <c r="Q8317" s="348">
        <v>2.6525198938992044E-2</v>
      </c>
      <c r="R8317" s="346">
        <v>5.979500143599295E-2</v>
      </c>
      <c r="S8317" s="347">
        <v>2.6372146988954182E-2</v>
      </c>
      <c r="T8317" s="349">
        <v>5.5154199182228386E-3</v>
      </c>
      <c r="U8317" s="349">
        <v>0.10897096878373869</v>
      </c>
      <c r="V8317" s="361">
        <v>0</v>
      </c>
    </row>
    <row r="8318" spans="1:22" ht="16" hidden="1" customHeight="1" outlineLevel="1">
      <c r="A8318" s="65">
        <v>8309</v>
      </c>
      <c r="B8318" s="117">
        <v>1</v>
      </c>
      <c r="C8318" s="325">
        <v>7.1134142936675557E-5</v>
      </c>
      <c r="D8318" s="326">
        <v>8.2453186236278791E-5</v>
      </c>
      <c r="E8318" s="327">
        <v>7.3087790098301265E-5</v>
      </c>
      <c r="F8318" s="332">
        <v>0</v>
      </c>
      <c r="G8318" s="326">
        <v>0</v>
      </c>
      <c r="H8318" s="327">
        <v>0</v>
      </c>
      <c r="I8318" s="332">
        <v>3.6331701750162687E-4</v>
      </c>
      <c r="J8318" s="326">
        <v>3.9050280730412967E-4</v>
      </c>
      <c r="K8318" s="327">
        <v>3.030834281707128E-4</v>
      </c>
      <c r="L8318" s="336">
        <v>3.7594868300476983E-5</v>
      </c>
      <c r="M8318" s="337">
        <v>1.1415525114155251E-4</v>
      </c>
      <c r="N8318" s="345">
        <v>0</v>
      </c>
      <c r="O8318" s="346">
        <v>0</v>
      </c>
      <c r="P8318" s="347">
        <v>0</v>
      </c>
      <c r="Q8318" s="348">
        <v>2.6525198938992044E-2</v>
      </c>
      <c r="R8318" s="346">
        <v>5.1679548171101271E-2</v>
      </c>
      <c r="S8318" s="347">
        <v>3.0760588489840392E-2</v>
      </c>
      <c r="T8318" s="349">
        <v>3.6135509809046189E-3</v>
      </c>
      <c r="U8318" s="349">
        <v>0.11496486336967922</v>
      </c>
      <c r="V8318" s="361">
        <v>0</v>
      </c>
    </row>
    <row r="8319" spans="1:22" ht="16" hidden="1" customHeight="1" outlineLevel="1">
      <c r="A8319" s="65">
        <v>8310</v>
      </c>
      <c r="B8319" s="117">
        <v>1</v>
      </c>
      <c r="C8319" s="325">
        <v>7.0684124634993748E-5</v>
      </c>
      <c r="D8319" s="326">
        <v>8.2667047365399065E-5</v>
      </c>
      <c r="E8319" s="327">
        <v>7.1012169506230223E-5</v>
      </c>
      <c r="F8319" s="332">
        <v>0</v>
      </c>
      <c r="G8319" s="326">
        <v>0</v>
      </c>
      <c r="H8319" s="327">
        <v>0</v>
      </c>
      <c r="I8319" s="332">
        <v>3.6108807874394818E-4</v>
      </c>
      <c r="J8319" s="326">
        <v>3.9050280730412967E-4</v>
      </c>
      <c r="K8319" s="327">
        <v>3.0011202201217643E-4</v>
      </c>
      <c r="L8319" s="336">
        <v>9.3987170751192462E-5</v>
      </c>
      <c r="M8319" s="337">
        <v>1.1415525114155251E-4</v>
      </c>
      <c r="N8319" s="345">
        <v>0</v>
      </c>
      <c r="O8319" s="346">
        <v>0</v>
      </c>
      <c r="P8319" s="347">
        <v>0</v>
      </c>
      <c r="Q8319" s="348">
        <v>1.7683465959328029E-2</v>
      </c>
      <c r="R8319" s="346">
        <v>4.0323022473212886E-2</v>
      </c>
      <c r="S8319" s="347">
        <v>1.759526398718177E-2</v>
      </c>
      <c r="T8319" s="349">
        <v>5.2301395776251057E-3</v>
      </c>
      <c r="U8319" s="349">
        <v>0.10808662368089499</v>
      </c>
      <c r="V8319" s="361">
        <v>0</v>
      </c>
    </row>
    <row r="8320" spans="1:22" ht="16" hidden="1" customHeight="1" outlineLevel="1">
      <c r="A8320" s="65">
        <v>8311</v>
      </c>
      <c r="B8320" s="117">
        <v>1</v>
      </c>
      <c r="C8320" s="325">
        <v>7.2546700383621223E-5</v>
      </c>
      <c r="D8320" s="326">
        <v>8.3911330298462453E-5</v>
      </c>
      <c r="E8320" s="327">
        <v>7.2633748093785724E-5</v>
      </c>
      <c r="F8320" s="332">
        <v>0</v>
      </c>
      <c r="G8320" s="326">
        <v>0</v>
      </c>
      <c r="H8320" s="327">
        <v>0</v>
      </c>
      <c r="I8320" s="332">
        <v>3.6108807874394818E-4</v>
      </c>
      <c r="J8320" s="326">
        <v>4.3654103300735345E-4</v>
      </c>
      <c r="K8320" s="327">
        <v>3.030834281707128E-4</v>
      </c>
      <c r="L8320" s="336">
        <v>1.8210014333043539E-4</v>
      </c>
      <c r="M8320" s="337">
        <v>1.1415525114155251E-4</v>
      </c>
      <c r="N8320" s="345">
        <v>0</v>
      </c>
      <c r="O8320" s="346">
        <v>5.181194005738278E-3</v>
      </c>
      <c r="P8320" s="347">
        <v>1.8137081004304953E-3</v>
      </c>
      <c r="Q8320" s="348">
        <v>1.7683465959328029E-2</v>
      </c>
      <c r="R8320" s="346">
        <v>3.378103062320028E-2</v>
      </c>
      <c r="S8320" s="347">
        <v>1.7320337721924206E-2</v>
      </c>
      <c r="T8320" s="349">
        <v>6.3712609400160382E-3</v>
      </c>
      <c r="U8320" s="349">
        <v>0.10838140538184289</v>
      </c>
      <c r="V8320" s="361">
        <v>0</v>
      </c>
    </row>
    <row r="8321" spans="1:22" ht="16" hidden="1" customHeight="1" outlineLevel="1">
      <c r="A8321" s="65">
        <v>8312</v>
      </c>
      <c r="B8321" s="117">
        <v>1</v>
      </c>
      <c r="C8321" s="325">
        <v>7.7721910852962008E-5</v>
      </c>
      <c r="D8321" s="326">
        <v>8.9218974684810982E-5</v>
      </c>
      <c r="E8321" s="327">
        <v>7.7161195510240662E-5</v>
      </c>
      <c r="F8321" s="332">
        <v>0</v>
      </c>
      <c r="G8321" s="326">
        <v>0</v>
      </c>
      <c r="H8321" s="327">
        <v>0</v>
      </c>
      <c r="I8321" s="332">
        <v>3.5663020122859079E-4</v>
      </c>
      <c r="J8321" s="326">
        <v>4.1393297574237746E-4</v>
      </c>
      <c r="K8321" s="327">
        <v>2.9714061585364005E-4</v>
      </c>
      <c r="L8321" s="336">
        <v>1.5860335064263727E-4</v>
      </c>
      <c r="M8321" s="337">
        <v>1.1415525114155251E-4</v>
      </c>
      <c r="N8321" s="345">
        <v>6.0018335010213596E-3</v>
      </c>
      <c r="O8321" s="346">
        <v>8.5840244000584057E-2</v>
      </c>
      <c r="P8321" s="347">
        <v>6.0324047796358568E-2</v>
      </c>
      <c r="Q8321" s="348">
        <v>1.7683465959328029E-2</v>
      </c>
      <c r="R8321" s="346">
        <v>2.9223918147193075E-2</v>
      </c>
      <c r="S8321" s="347">
        <v>1.0716926478776423E-2</v>
      </c>
      <c r="T8321" s="349">
        <v>7.3221954086751476E-3</v>
      </c>
      <c r="U8321" s="349">
        <v>0.11525964507062712</v>
      </c>
      <c r="V8321" s="361">
        <v>0</v>
      </c>
    </row>
    <row r="8322" spans="1:22" ht="16" hidden="1" customHeight="1" outlineLevel="1">
      <c r="A8322" s="65">
        <v>8313</v>
      </c>
      <c r="B8322" s="117">
        <v>1</v>
      </c>
      <c r="C8322" s="325">
        <v>8.2759615730122228E-5</v>
      </c>
      <c r="D8322" s="326">
        <v>9.0618792984507301E-5</v>
      </c>
      <c r="E8322" s="327">
        <v>8.1727560812796943E-5</v>
      </c>
      <c r="F8322" s="332">
        <v>0</v>
      </c>
      <c r="G8322" s="326">
        <v>0</v>
      </c>
      <c r="H8322" s="327">
        <v>0</v>
      </c>
      <c r="I8322" s="332">
        <v>3.6108807874394818E-4</v>
      </c>
      <c r="J8322" s="326">
        <v>4.7600236932440228E-4</v>
      </c>
      <c r="K8322" s="327">
        <v>2.7634077274388524E-4</v>
      </c>
      <c r="L8322" s="336">
        <v>1.4685495429873823E-4</v>
      </c>
      <c r="M8322" s="337">
        <v>1.1415525114155251E-4</v>
      </c>
      <c r="N8322" s="345">
        <v>3.3010084255617481E-2</v>
      </c>
      <c r="O8322" s="346">
        <v>0.20620047527975785</v>
      </c>
      <c r="P8322" s="347">
        <v>0.14485404632544704</v>
      </c>
      <c r="Q8322" s="348">
        <v>1.7683465959328029E-2</v>
      </c>
      <c r="R8322" s="346">
        <v>2.2812096258019238E-2</v>
      </c>
      <c r="S8322" s="347">
        <v>5.6956364801011962E-3</v>
      </c>
      <c r="T8322" s="349">
        <v>1.0650466048982033E-2</v>
      </c>
      <c r="U8322" s="349">
        <v>0.1207622368216545</v>
      </c>
      <c r="V8322" s="361">
        <v>0</v>
      </c>
    </row>
    <row r="8323" spans="1:22" ht="16" hidden="1" customHeight="1" outlineLevel="1">
      <c r="A8323" s="65">
        <v>8314</v>
      </c>
      <c r="B8323" s="117">
        <v>1</v>
      </c>
      <c r="C8323" s="325">
        <v>8.6128502738545753E-5</v>
      </c>
      <c r="D8323" s="326">
        <v>1.0195343282788163E-4</v>
      </c>
      <c r="E8323" s="327">
        <v>8.966680957746864E-5</v>
      </c>
      <c r="F8323" s="332">
        <v>0</v>
      </c>
      <c r="G8323" s="326">
        <v>0</v>
      </c>
      <c r="H8323" s="327">
        <v>0</v>
      </c>
      <c r="I8323" s="332">
        <v>3.5217232371323345E-4</v>
      </c>
      <c r="J8323" s="326">
        <v>4.1845458719537264E-4</v>
      </c>
      <c r="K8323" s="327">
        <v>2.5851233579266681E-4</v>
      </c>
      <c r="L8323" s="336">
        <v>1.644775488145868E-4</v>
      </c>
      <c r="M8323" s="337">
        <v>1.1415525114155251E-4</v>
      </c>
      <c r="N8323" s="345">
        <v>6.7449176487668613E-2</v>
      </c>
      <c r="O8323" s="346">
        <v>0.27756790952724725</v>
      </c>
      <c r="P8323" s="347">
        <v>0.22587217698889009</v>
      </c>
      <c r="Q8323" s="348">
        <v>1.7683465959328029E-2</v>
      </c>
      <c r="R8323" s="346">
        <v>2.0740279237467359E-2</v>
      </c>
      <c r="S8323" s="347">
        <v>3.4806667378396196E-3</v>
      </c>
      <c r="T8323" s="349">
        <v>1.7116820435863982E-2</v>
      </c>
      <c r="U8323" s="349">
        <v>0.14434477289748612</v>
      </c>
      <c r="V8323" s="361">
        <v>2.3707602615526891E-2</v>
      </c>
    </row>
    <row r="8324" spans="1:22" ht="16" hidden="1" customHeight="1" outlineLevel="1">
      <c r="A8324" s="65">
        <v>8315</v>
      </c>
      <c r="B8324" s="117">
        <v>1</v>
      </c>
      <c r="C8324" s="325">
        <v>9.1616225917387782E-5</v>
      </c>
      <c r="D8324" s="326">
        <v>1.0761103178915423E-4</v>
      </c>
      <c r="E8324" s="327">
        <v>1.0057679031454201E-4</v>
      </c>
      <c r="F8324" s="332">
        <v>0</v>
      </c>
      <c r="G8324" s="326">
        <v>0</v>
      </c>
      <c r="H8324" s="327">
        <v>0</v>
      </c>
      <c r="I8324" s="332">
        <v>3.4548550744019731E-4</v>
      </c>
      <c r="J8324" s="326">
        <v>2.7869568773915781E-4</v>
      </c>
      <c r="K8324" s="327">
        <v>2.6148374195120324E-4</v>
      </c>
      <c r="L8324" s="336">
        <v>1.8797434150238492E-4</v>
      </c>
      <c r="M8324" s="337">
        <v>1.1415525114155251E-4</v>
      </c>
      <c r="N8324" s="345">
        <v>0.10746139982781101</v>
      </c>
      <c r="O8324" s="346">
        <v>0.35455017555045942</v>
      </c>
      <c r="P8324" s="347">
        <v>0.29235813072136757</v>
      </c>
      <c r="Q8324" s="348">
        <v>8.8417329796640146E-3</v>
      </c>
      <c r="R8324" s="346">
        <v>1.7366245825485471E-2</v>
      </c>
      <c r="S8324" s="347">
        <v>1.5821212444725545E-3</v>
      </c>
      <c r="T8324" s="349">
        <v>1.6831540095266249E-2</v>
      </c>
      <c r="U8324" s="349">
        <v>0.16095080871755091</v>
      </c>
      <c r="V8324" s="361">
        <v>6.3526419541924437E-2</v>
      </c>
    </row>
    <row r="8325" spans="1:22" ht="16" hidden="1" customHeight="1" outlineLevel="1">
      <c r="A8325" s="65">
        <v>8316</v>
      </c>
      <c r="B8325" s="117">
        <v>1</v>
      </c>
      <c r="C8325" s="325">
        <v>9.4135078355967892E-5</v>
      </c>
      <c r="D8325" s="326">
        <v>1.1210211550067991E-4</v>
      </c>
      <c r="E8325" s="327">
        <v>1.0477992201348586E-4</v>
      </c>
      <c r="F8325" s="332">
        <v>0</v>
      </c>
      <c r="G8325" s="326">
        <v>0</v>
      </c>
      <c r="H8325" s="327">
        <v>0</v>
      </c>
      <c r="I8325" s="332">
        <v>3.4548550744019731E-4</v>
      </c>
      <c r="J8325" s="326">
        <v>2.0347251538478333E-4</v>
      </c>
      <c r="K8325" s="327">
        <v>2.5554092963413043E-4</v>
      </c>
      <c r="L8325" s="336">
        <v>2.0677177565262342E-4</v>
      </c>
      <c r="M8325" s="337">
        <v>1.1415525114155251E-4</v>
      </c>
      <c r="N8325" s="345">
        <v>0.11932216603221037</v>
      </c>
      <c r="O8325" s="346">
        <v>0.29834285503670849</v>
      </c>
      <c r="P8325" s="347">
        <v>0.2932479761885412</v>
      </c>
      <c r="Q8325" s="348">
        <v>8.8417329796640146E-3</v>
      </c>
      <c r="R8325" s="346">
        <v>2.2525094782785533E-2</v>
      </c>
      <c r="S8325" s="347">
        <v>9.4927274668353274E-4</v>
      </c>
      <c r="T8325" s="349">
        <v>1.7021726988998072E-2</v>
      </c>
      <c r="U8325" s="349">
        <v>0.14159347702197245</v>
      </c>
      <c r="V8325" s="361">
        <v>9.2981319761215417E-2</v>
      </c>
    </row>
    <row r="8326" spans="1:22" ht="16" hidden="1" customHeight="1" outlineLevel="1">
      <c r="A8326" s="65">
        <v>8317</v>
      </c>
      <c r="B8326" s="117">
        <v>1</v>
      </c>
      <c r="C8326" s="325">
        <v>9.5791395716324541E-5</v>
      </c>
      <c r="D8326" s="326">
        <v>1.1093560025093298E-4</v>
      </c>
      <c r="E8326" s="327">
        <v>1.0667392580375067E-4</v>
      </c>
      <c r="F8326" s="332">
        <v>0</v>
      </c>
      <c r="G8326" s="326">
        <v>0</v>
      </c>
      <c r="H8326" s="327">
        <v>0</v>
      </c>
      <c r="I8326" s="332">
        <v>3.2765399737876781E-4</v>
      </c>
      <c r="J8326" s="326">
        <v>1.2783828744377296E-4</v>
      </c>
      <c r="K8326" s="327">
        <v>2.3771249268291205E-4</v>
      </c>
      <c r="L8326" s="336">
        <v>1.8797434150238492E-4</v>
      </c>
      <c r="M8326" s="337">
        <v>1.1415525114155251E-4</v>
      </c>
      <c r="N8326" s="345">
        <v>0.11517804290055277</v>
      </c>
      <c r="O8326" s="346">
        <v>0.27537744706649864</v>
      </c>
      <c r="P8326" s="347">
        <v>0.24769569323566687</v>
      </c>
      <c r="Q8326" s="348">
        <v>8.8417329796640146E-3</v>
      </c>
      <c r="R8326" s="346">
        <v>2.5949229872265892E-2</v>
      </c>
      <c r="S8326" s="347">
        <v>6.3284849778902179E-4</v>
      </c>
      <c r="T8326" s="349">
        <v>1.3598362901825275E-2</v>
      </c>
      <c r="U8326" s="349">
        <v>0.13245524429258768</v>
      </c>
      <c r="V8326" s="361">
        <v>9.0194704955990079E-2</v>
      </c>
    </row>
    <row r="8327" spans="1:22" ht="16" hidden="1" customHeight="1" outlineLevel="1">
      <c r="A8327" s="65">
        <v>8318</v>
      </c>
      <c r="B8327" s="117">
        <v>1</v>
      </c>
      <c r="C8327" s="325">
        <v>9.4453841319659174E-5</v>
      </c>
      <c r="D8327" s="326">
        <v>1.0572516546873003E-4</v>
      </c>
      <c r="E8327" s="327">
        <v>1.0627177431403691E-4</v>
      </c>
      <c r="F8327" s="332">
        <v>0</v>
      </c>
      <c r="G8327" s="326">
        <v>0</v>
      </c>
      <c r="H8327" s="327">
        <v>0</v>
      </c>
      <c r="I8327" s="332">
        <v>3.0313567104430216E-4</v>
      </c>
      <c r="J8327" s="326">
        <v>0</v>
      </c>
      <c r="K8327" s="327">
        <v>2.2879827420730281E-4</v>
      </c>
      <c r="L8327" s="336">
        <v>1.9032402077116473E-4</v>
      </c>
      <c r="M8327" s="337">
        <v>1.1415525114155251E-4</v>
      </c>
      <c r="N8327" s="345">
        <v>7.5308720358053721E-2</v>
      </c>
      <c r="O8327" s="346">
        <v>0.16475644922800162</v>
      </c>
      <c r="P8327" s="347">
        <v>0.15245701758161942</v>
      </c>
      <c r="Q8327" s="348">
        <v>8.8417329796640146E-3</v>
      </c>
      <c r="R8327" s="346">
        <v>2.8288084737048164E-2</v>
      </c>
      <c r="S8327" s="347">
        <v>1.2656969955780436E-3</v>
      </c>
      <c r="T8327" s="349">
        <v>6.4663543868819489E-3</v>
      </c>
      <c r="U8327" s="349">
        <v>0.1321604625916398</v>
      </c>
      <c r="V8327" s="361">
        <v>5.5102444812921619E-2</v>
      </c>
    </row>
    <row r="8328" spans="1:22" ht="16" hidden="1" customHeight="1" outlineLevel="1">
      <c r="A8328" s="65">
        <v>8319</v>
      </c>
      <c r="B8328" s="117">
        <v>1</v>
      </c>
      <c r="C8328" s="325">
        <v>8.8828612548636594E-5</v>
      </c>
      <c r="D8328" s="326">
        <v>1.0018421803243212E-4</v>
      </c>
      <c r="E8328" s="327">
        <v>9.9357363216700278E-5</v>
      </c>
      <c r="F8328" s="332">
        <v>0</v>
      </c>
      <c r="G8328" s="326">
        <v>0</v>
      </c>
      <c r="H8328" s="327">
        <v>0</v>
      </c>
      <c r="I8328" s="332">
        <v>2.8530416098287265E-4</v>
      </c>
      <c r="J8328" s="326">
        <v>0</v>
      </c>
      <c r="K8328" s="327">
        <v>2.1691264957315727E-4</v>
      </c>
      <c r="L8328" s="336">
        <v>2.1382081345896285E-4</v>
      </c>
      <c r="M8328" s="337">
        <v>1.1415525114155251E-4</v>
      </c>
      <c r="N8328" s="345">
        <v>2.9723365909820065E-2</v>
      </c>
      <c r="O8328" s="346">
        <v>7.3763436870068574E-2</v>
      </c>
      <c r="P8328" s="347">
        <v>5.9550248614001683E-2</v>
      </c>
      <c r="Q8328" s="348">
        <v>8.8417329796640146E-3</v>
      </c>
      <c r="R8328" s="346">
        <v>2.1060080943183727E-2</v>
      </c>
      <c r="S8328" s="347">
        <v>2.8478182400505981E-3</v>
      </c>
      <c r="T8328" s="349">
        <v>5.4203264713569279E-3</v>
      </c>
      <c r="U8328" s="349">
        <v>0.12587178630475135</v>
      </c>
      <c r="V8328" s="361">
        <v>5.4740566616297828E-3</v>
      </c>
    </row>
    <row r="8329" spans="1:22" ht="16" hidden="1" customHeight="1" outlineLevel="1">
      <c r="A8329" s="65">
        <v>8320</v>
      </c>
      <c r="B8329" s="117">
        <v>1</v>
      </c>
      <c r="C8329" s="325">
        <v>8.8303591196674486E-5</v>
      </c>
      <c r="D8329" s="326">
        <v>1.0113687215305877E-4</v>
      </c>
      <c r="E8329" s="327">
        <v>9.4453709567932458E-5</v>
      </c>
      <c r="F8329" s="332">
        <v>0</v>
      </c>
      <c r="G8329" s="326">
        <v>0</v>
      </c>
      <c r="H8329" s="327">
        <v>0</v>
      </c>
      <c r="I8329" s="332">
        <v>2.7638840595215787E-4</v>
      </c>
      <c r="J8329" s="326">
        <v>1.5167951146865668E-4</v>
      </c>
      <c r="K8329" s="327">
        <v>2.1394124341462081E-4</v>
      </c>
      <c r="L8329" s="336">
        <v>2.2321953053408208E-4</v>
      </c>
      <c r="M8329" s="337">
        <v>1.1415525114155251E-4</v>
      </c>
      <c r="N8329" s="345">
        <v>2.0006111670071197E-3</v>
      </c>
      <c r="O8329" s="346">
        <v>7.9101478035380427E-3</v>
      </c>
      <c r="P8329" s="347">
        <v>5.3480880935975507E-3</v>
      </c>
      <c r="Q8329" s="348">
        <v>8.8417329796640146E-3</v>
      </c>
      <c r="R8329" s="346">
        <v>1.965886345459163E-2</v>
      </c>
      <c r="S8329" s="347">
        <v>2.5313939911560872E-3</v>
      </c>
      <c r="T8329" s="349">
        <v>6.2761674931501267E-3</v>
      </c>
      <c r="U8329" s="349">
        <v>0.12950742728310871</v>
      </c>
      <c r="V8329" s="361">
        <v>0</v>
      </c>
    </row>
    <row r="8330" spans="1:22" ht="16" hidden="1" customHeight="1" outlineLevel="1">
      <c r="A8330" s="65">
        <v>8321</v>
      </c>
      <c r="B8330" s="117">
        <v>1</v>
      </c>
      <c r="C8330" s="325">
        <v>8.8603603397795683E-5</v>
      </c>
      <c r="D8330" s="326">
        <v>1.0759158986832512E-4</v>
      </c>
      <c r="E8330" s="327">
        <v>9.8436306578968759E-5</v>
      </c>
      <c r="F8330" s="332">
        <v>0</v>
      </c>
      <c r="G8330" s="326">
        <v>0</v>
      </c>
      <c r="H8330" s="327">
        <v>0</v>
      </c>
      <c r="I8330" s="332">
        <v>2.6970158967912179E-4</v>
      </c>
      <c r="J8330" s="326">
        <v>1.7058806845390929E-4</v>
      </c>
      <c r="K8330" s="327">
        <v>2.2285546189023002E-4</v>
      </c>
      <c r="L8330" s="336">
        <v>2.2321953053408208E-4</v>
      </c>
      <c r="M8330" s="337">
        <v>1.1415525114155251E-4</v>
      </c>
      <c r="N8330" s="345">
        <v>0</v>
      </c>
      <c r="O8330" s="346">
        <v>0</v>
      </c>
      <c r="P8330" s="347">
        <v>0</v>
      </c>
      <c r="Q8330" s="348">
        <v>8.8417329796640146E-3</v>
      </c>
      <c r="R8330" s="346">
        <v>1.8979463061717831E-2</v>
      </c>
      <c r="S8330" s="347">
        <v>3.1642424889451091E-3</v>
      </c>
      <c r="T8330" s="349">
        <v>7.2271019618092378E-3</v>
      </c>
      <c r="U8330" s="349">
        <v>0.1488647589786872</v>
      </c>
      <c r="V8330" s="361">
        <v>0</v>
      </c>
    </row>
    <row r="8331" spans="1:22" ht="16" hidden="1" customHeight="1" outlineLevel="1">
      <c r="A8331" s="65">
        <v>8322</v>
      </c>
      <c r="B8331" s="117">
        <v>1</v>
      </c>
      <c r="C8331" s="325">
        <v>9.3485051920205281E-5</v>
      </c>
      <c r="D8331" s="326">
        <v>1.1575719661655363E-4</v>
      </c>
      <c r="E8331" s="327">
        <v>1.0677770683335423E-4</v>
      </c>
      <c r="F8331" s="332">
        <v>0</v>
      </c>
      <c r="G8331" s="326">
        <v>0</v>
      </c>
      <c r="H8331" s="327">
        <v>0</v>
      </c>
      <c r="I8331" s="332">
        <v>2.7638840595215787E-4</v>
      </c>
      <c r="J8331" s="326">
        <v>2.3060218410275444E-4</v>
      </c>
      <c r="K8331" s="327">
        <v>2.3176968036583927E-4</v>
      </c>
      <c r="L8331" s="336">
        <v>1.644775488145868E-4</v>
      </c>
      <c r="M8331" s="337">
        <v>1.1415525114155251E-4</v>
      </c>
      <c r="N8331" s="345">
        <v>0</v>
      </c>
      <c r="O8331" s="346">
        <v>0</v>
      </c>
      <c r="P8331" s="347">
        <v>0</v>
      </c>
      <c r="Q8331" s="348">
        <v>8.8417329796640146E-3</v>
      </c>
      <c r="R8331" s="346">
        <v>1.6657609369139143E-2</v>
      </c>
      <c r="S8331" s="347">
        <v>2.8478182400505981E-3</v>
      </c>
      <c r="T8331" s="349">
        <v>2.6531071675589171E-2</v>
      </c>
      <c r="U8331" s="349">
        <v>0.18551595046320885</v>
      </c>
      <c r="V8331" s="361">
        <v>0</v>
      </c>
    </row>
    <row r="8332" spans="1:22" ht="16" hidden="1" customHeight="1" outlineLevel="1">
      <c r="A8332" s="65">
        <v>8323</v>
      </c>
      <c r="B8332" s="117">
        <v>1</v>
      </c>
      <c r="C8332" s="325">
        <v>1.0568554809913425E-4</v>
      </c>
      <c r="D8332" s="326">
        <v>1.2959984424688385E-4</v>
      </c>
      <c r="E8332" s="327">
        <v>1.2159244880926122E-4</v>
      </c>
      <c r="F8332" s="332">
        <v>0</v>
      </c>
      <c r="G8332" s="326">
        <v>0</v>
      </c>
      <c r="H8332" s="327">
        <v>0</v>
      </c>
      <c r="I8332" s="332">
        <v>2.7861734470983657E-4</v>
      </c>
      <c r="J8332" s="326">
        <v>2.6307557544699267E-4</v>
      </c>
      <c r="K8332" s="327">
        <v>2.3771249268291205E-4</v>
      </c>
      <c r="L8332" s="336">
        <v>1.1748396343899057E-4</v>
      </c>
      <c r="M8332" s="337">
        <v>1.1415525114155251E-4</v>
      </c>
      <c r="N8332" s="345">
        <v>0</v>
      </c>
      <c r="O8332" s="346">
        <v>0</v>
      </c>
      <c r="P8332" s="347">
        <v>0</v>
      </c>
      <c r="Q8332" s="348">
        <v>8.8417329796640146E-3</v>
      </c>
      <c r="R8332" s="346">
        <v>1.634948591405801E-2</v>
      </c>
      <c r="S8332" s="347">
        <v>2.5313939911560872E-3</v>
      </c>
      <c r="T8332" s="349">
        <v>0.10213036193398843</v>
      </c>
      <c r="U8332" s="349">
        <v>0.29546952491677381</v>
      </c>
      <c r="V8332" s="361">
        <v>0</v>
      </c>
    </row>
    <row r="8333" spans="1:22" ht="16" hidden="1" customHeight="1" outlineLevel="1">
      <c r="A8333" s="65">
        <v>8324</v>
      </c>
      <c r="B8333" s="117">
        <v>1</v>
      </c>
      <c r="C8333" s="325">
        <v>1.0953570468018972E-4</v>
      </c>
      <c r="D8333" s="326">
        <v>1.3329380920441581E-4</v>
      </c>
      <c r="E8333" s="327">
        <v>1.2434264609375534E-4</v>
      </c>
      <c r="F8333" s="332">
        <v>0</v>
      </c>
      <c r="G8333" s="326">
        <v>0</v>
      </c>
      <c r="H8333" s="327">
        <v>0</v>
      </c>
      <c r="I8333" s="332">
        <v>2.8084628346751526E-4</v>
      </c>
      <c r="J8333" s="326">
        <v>2.7581829863270634E-4</v>
      </c>
      <c r="K8333" s="327">
        <v>2.4068389884144843E-4</v>
      </c>
      <c r="L8333" s="336">
        <v>8.811297257924293E-5</v>
      </c>
      <c r="M8333" s="337">
        <v>1.1415525114155251E-4</v>
      </c>
      <c r="N8333" s="345">
        <v>0</v>
      </c>
      <c r="O8333" s="346">
        <v>0</v>
      </c>
      <c r="P8333" s="347">
        <v>0</v>
      </c>
      <c r="Q8333" s="348">
        <v>8.8417329796640146E-3</v>
      </c>
      <c r="R8333" s="346">
        <v>1.6418477798883842E-2</v>
      </c>
      <c r="S8333" s="347">
        <v>1.5821212444725545E-3</v>
      </c>
      <c r="T8333" s="349">
        <v>0.10935746389579766</v>
      </c>
      <c r="U8333" s="349">
        <v>0.31580946228217865</v>
      </c>
      <c r="V8333" s="361">
        <v>0</v>
      </c>
    </row>
    <row r="8334" spans="1:22" ht="16" hidden="1" customHeight="1" outlineLevel="1">
      <c r="A8334" s="65">
        <v>8325</v>
      </c>
      <c r="B8334" s="117">
        <v>1</v>
      </c>
      <c r="C8334" s="325">
        <v>1.1046699255450345E-4</v>
      </c>
      <c r="D8334" s="326">
        <v>1.3457697597913743E-4</v>
      </c>
      <c r="E8334" s="327">
        <v>1.2671663714593659E-4</v>
      </c>
      <c r="F8334" s="332">
        <v>0</v>
      </c>
      <c r="G8334" s="326">
        <v>0</v>
      </c>
      <c r="H8334" s="327">
        <v>0</v>
      </c>
      <c r="I8334" s="332">
        <v>2.8307522222519396E-4</v>
      </c>
      <c r="J8334" s="326">
        <v>2.8280624360551708E-4</v>
      </c>
      <c r="K8334" s="327">
        <v>2.3474108652437564E-4</v>
      </c>
      <c r="L8334" s="336">
        <v>5.8741981719495287E-5</v>
      </c>
      <c r="M8334" s="337">
        <v>1.1415525114155251E-4</v>
      </c>
      <c r="N8334" s="345">
        <v>0</v>
      </c>
      <c r="O8334" s="346">
        <v>0</v>
      </c>
      <c r="P8334" s="347">
        <v>0</v>
      </c>
      <c r="Q8334" s="348">
        <v>8.8417329796640146E-3</v>
      </c>
      <c r="R8334" s="346">
        <v>1.5336202495569558E-2</v>
      </c>
      <c r="S8334" s="347">
        <v>2.8478182400505981E-3</v>
      </c>
      <c r="T8334" s="349">
        <v>0.10631447359608852</v>
      </c>
      <c r="U8334" s="349">
        <v>0.29753299682340917</v>
      </c>
      <c r="V8334" s="361">
        <v>0</v>
      </c>
    </row>
    <row r="8335" spans="1:22" ht="16" hidden="1" customHeight="1" outlineLevel="1">
      <c r="A8335" s="65">
        <v>8326</v>
      </c>
      <c r="B8335" s="117">
        <v>1</v>
      </c>
      <c r="C8335" s="325">
        <v>1.0794188986173332E-4</v>
      </c>
      <c r="D8335" s="326">
        <v>1.3562683970390967E-4</v>
      </c>
      <c r="E8335" s="327">
        <v>1.239794124901429E-4</v>
      </c>
      <c r="F8335" s="332">
        <v>0</v>
      </c>
      <c r="G8335" s="326">
        <v>0</v>
      </c>
      <c r="H8335" s="327">
        <v>0</v>
      </c>
      <c r="I8335" s="332">
        <v>2.8530416098287265E-4</v>
      </c>
      <c r="J8335" s="326">
        <v>3.1897913522947854E-4</v>
      </c>
      <c r="K8335" s="327">
        <v>2.3176968036583927E-4</v>
      </c>
      <c r="L8335" s="336">
        <v>3.7594868300476983E-5</v>
      </c>
      <c r="M8335" s="337">
        <v>1.1415525114155251E-4</v>
      </c>
      <c r="N8335" s="345">
        <v>0</v>
      </c>
      <c r="O8335" s="346">
        <v>0</v>
      </c>
      <c r="P8335" s="347">
        <v>0</v>
      </c>
      <c r="Q8335" s="348">
        <v>8.8417329796640146E-3</v>
      </c>
      <c r="R8335" s="346">
        <v>1.3881963477173694E-2</v>
      </c>
      <c r="S8335" s="347">
        <v>3.4806667378396196E-3</v>
      </c>
      <c r="T8335" s="349">
        <v>7.7120785408253831E-2</v>
      </c>
      <c r="U8335" s="349">
        <v>0.28151652440524016</v>
      </c>
      <c r="V8335" s="361">
        <v>0</v>
      </c>
    </row>
    <row r="8336" spans="1:22" ht="16" hidden="1" customHeight="1" outlineLevel="1">
      <c r="A8336" s="65">
        <v>8327</v>
      </c>
      <c r="B8336" s="117">
        <v>1</v>
      </c>
      <c r="C8336" s="325">
        <v>1.0314794489798407E-4</v>
      </c>
      <c r="D8336" s="326">
        <v>1.2847221283879514E-4</v>
      </c>
      <c r="E8336" s="327">
        <v>1.1807686643144092E-4</v>
      </c>
      <c r="F8336" s="332">
        <v>0</v>
      </c>
      <c r="G8336" s="326">
        <v>0</v>
      </c>
      <c r="H8336" s="327">
        <v>0</v>
      </c>
      <c r="I8336" s="332">
        <v>2.8753309974055135E-4</v>
      </c>
      <c r="J8336" s="326">
        <v>3.5556308244007596E-4</v>
      </c>
      <c r="K8336" s="327">
        <v>2.2879827420730281E-4</v>
      </c>
      <c r="L8336" s="336">
        <v>2.3496792687798115E-5</v>
      </c>
      <c r="M8336" s="337">
        <v>1.1415525114155251E-4</v>
      </c>
      <c r="N8336" s="345">
        <v>0</v>
      </c>
      <c r="O8336" s="346">
        <v>0</v>
      </c>
      <c r="P8336" s="347">
        <v>0</v>
      </c>
      <c r="Q8336" s="348">
        <v>8.8417329796640146E-3</v>
      </c>
      <c r="R8336" s="346">
        <v>1.5267897388032647E-2</v>
      </c>
      <c r="S8336" s="347">
        <v>5.0627879823121743E-3</v>
      </c>
      <c r="T8336" s="349">
        <v>5.8672656716267098E-2</v>
      </c>
      <c r="U8336" s="349">
        <v>0.21204630354851944</v>
      </c>
      <c r="V8336" s="361">
        <v>0</v>
      </c>
    </row>
    <row r="8337" spans="1:22" ht="16" hidden="1" customHeight="1" outlineLevel="1">
      <c r="A8337" s="65">
        <v>8328</v>
      </c>
      <c r="B8337" s="117">
        <v>1</v>
      </c>
      <c r="C8337" s="325">
        <v>9.4547595132509545E-5</v>
      </c>
      <c r="D8337" s="326">
        <v>1.1947060349491468E-4</v>
      </c>
      <c r="E8337" s="327">
        <v>1.0649230900194446E-4</v>
      </c>
      <c r="F8337" s="332">
        <v>0</v>
      </c>
      <c r="G8337" s="326">
        <v>0</v>
      </c>
      <c r="H8337" s="327">
        <v>0</v>
      </c>
      <c r="I8337" s="332">
        <v>2.9644885477126613E-4</v>
      </c>
      <c r="J8337" s="326">
        <v>3.621399718262508E-4</v>
      </c>
      <c r="K8337" s="327">
        <v>2.2879827420730281E-4</v>
      </c>
      <c r="L8337" s="336">
        <v>9.3987170751192458E-6</v>
      </c>
      <c r="M8337" s="337">
        <v>1.1415525114155251E-4</v>
      </c>
      <c r="N8337" s="345">
        <v>0</v>
      </c>
      <c r="O8337" s="346">
        <v>0</v>
      </c>
      <c r="P8337" s="347">
        <v>0</v>
      </c>
      <c r="Q8337" s="348">
        <v>8.8417329796640146E-3</v>
      </c>
      <c r="R8337" s="346">
        <v>1.307037525417845E-2</v>
      </c>
      <c r="S8337" s="347">
        <v>6.3284849778902181E-3</v>
      </c>
      <c r="T8337" s="349">
        <v>2.1681305885427712E-2</v>
      </c>
      <c r="U8337" s="349">
        <v>0.15810125227505459</v>
      </c>
      <c r="V8337" s="361">
        <v>0</v>
      </c>
    </row>
    <row r="8338" spans="1:22" ht="16" hidden="1" customHeight="1" outlineLevel="1">
      <c r="A8338" s="65">
        <v>8329</v>
      </c>
      <c r="B8338" s="117">
        <v>1</v>
      </c>
      <c r="C8338" s="325">
        <v>8.4628441732939727E-5</v>
      </c>
      <c r="D8338" s="326">
        <v>1.0465585982312868E-4</v>
      </c>
      <c r="E8338" s="327">
        <v>9.495964208724978E-5</v>
      </c>
      <c r="F8338" s="332">
        <v>0</v>
      </c>
      <c r="G8338" s="326">
        <v>0</v>
      </c>
      <c r="H8338" s="327">
        <v>0</v>
      </c>
      <c r="I8338" s="332">
        <v>3.0090673228662347E-4</v>
      </c>
      <c r="J8338" s="326">
        <v>3.6789475003915374E-4</v>
      </c>
      <c r="K8338" s="327">
        <v>2.2879827420730281E-4</v>
      </c>
      <c r="L8338" s="336">
        <v>5.8741981719495289E-6</v>
      </c>
      <c r="M8338" s="337">
        <v>1.1415525114155251E-4</v>
      </c>
      <c r="N8338" s="345">
        <v>0</v>
      </c>
      <c r="O8338" s="346">
        <v>0</v>
      </c>
      <c r="P8338" s="347">
        <v>0</v>
      </c>
      <c r="Q8338" s="348">
        <v>8.8417329796640146E-3</v>
      </c>
      <c r="R8338" s="346">
        <v>1.265075683985218E-2</v>
      </c>
      <c r="S8338" s="347">
        <v>6.3284849778902181E-3</v>
      </c>
      <c r="T8338" s="349">
        <v>1.1411213623909322E-2</v>
      </c>
      <c r="U8338" s="349">
        <v>0.13687696980680611</v>
      </c>
      <c r="V8338" s="361">
        <v>0</v>
      </c>
    </row>
    <row r="8339" spans="1:22" ht="16" hidden="1" customHeight="1" outlineLevel="1">
      <c r="A8339" s="65">
        <v>8330</v>
      </c>
      <c r="B8339" s="117">
        <v>1</v>
      </c>
      <c r="C8339" s="325">
        <v>7.7453149922790916E-5</v>
      </c>
      <c r="D8339" s="326">
        <v>9.3010149246488505E-5</v>
      </c>
      <c r="E8339" s="327">
        <v>8.1532971382290283E-5</v>
      </c>
      <c r="F8339" s="332">
        <v>0</v>
      </c>
      <c r="G8339" s="326">
        <v>0</v>
      </c>
      <c r="H8339" s="327">
        <v>0</v>
      </c>
      <c r="I8339" s="332">
        <v>3.0090673228662347E-4</v>
      </c>
      <c r="J8339" s="326">
        <v>3.6131786065297889E-4</v>
      </c>
      <c r="K8339" s="327">
        <v>2.2879827420730281E-4</v>
      </c>
      <c r="L8339" s="336">
        <v>2.3496792687798115E-6</v>
      </c>
      <c r="M8339" s="337">
        <v>1.1415525114155251E-4</v>
      </c>
      <c r="N8339" s="345">
        <v>0</v>
      </c>
      <c r="O8339" s="346">
        <v>0</v>
      </c>
      <c r="P8339" s="347">
        <v>0</v>
      </c>
      <c r="Q8339" s="348">
        <v>8.8417329796640146E-3</v>
      </c>
      <c r="R8339" s="346">
        <v>1.3259276312776385E-2</v>
      </c>
      <c r="S8339" s="347">
        <v>5.6956364801011962E-3</v>
      </c>
      <c r="T8339" s="349">
        <v>9.7946250271888358E-3</v>
      </c>
      <c r="U8339" s="349">
        <v>0.12734569480949082</v>
      </c>
      <c r="V8339" s="361">
        <v>0</v>
      </c>
    </row>
    <row r="8340" spans="1:22" ht="16" hidden="1" customHeight="1" outlineLevel="1">
      <c r="A8340" s="65">
        <v>8331</v>
      </c>
      <c r="B8340" s="117">
        <v>1</v>
      </c>
      <c r="C8340" s="325">
        <v>7.3446736986984841E-5</v>
      </c>
      <c r="D8340" s="326">
        <v>8.6088825431323383E-5</v>
      </c>
      <c r="E8340" s="327">
        <v>7.5111520175570525E-5</v>
      </c>
      <c r="F8340" s="332">
        <v>0</v>
      </c>
      <c r="G8340" s="326">
        <v>0</v>
      </c>
      <c r="H8340" s="327">
        <v>0</v>
      </c>
      <c r="I8340" s="332">
        <v>3.0090673228662347E-4</v>
      </c>
      <c r="J8340" s="326">
        <v>3.7159425031887706E-4</v>
      </c>
      <c r="K8340" s="327">
        <v>2.1988405573169364E-4</v>
      </c>
      <c r="L8340" s="336">
        <v>1.1748396343899057E-6</v>
      </c>
      <c r="M8340" s="337">
        <v>1.1415525114155251E-4</v>
      </c>
      <c r="N8340" s="345">
        <v>0</v>
      </c>
      <c r="O8340" s="346">
        <v>0</v>
      </c>
      <c r="P8340" s="347">
        <v>0</v>
      </c>
      <c r="Q8340" s="348">
        <v>8.8417329796640146E-3</v>
      </c>
      <c r="R8340" s="346">
        <v>1.505323675890119E-2</v>
      </c>
      <c r="S8340" s="347">
        <v>6.3284849778902181E-3</v>
      </c>
      <c r="T8340" s="349">
        <v>8.8436905585297237E-3</v>
      </c>
      <c r="U8340" s="349">
        <v>0.11810920151312344</v>
      </c>
      <c r="V8340" s="361">
        <v>0</v>
      </c>
    </row>
    <row r="8341" spans="1:22" ht="16" hidden="1" customHeight="1" outlineLevel="1">
      <c r="A8341" s="65">
        <v>8332</v>
      </c>
      <c r="B8341" s="117">
        <v>1</v>
      </c>
      <c r="C8341" s="325">
        <v>7.225293843669005E-5</v>
      </c>
      <c r="D8341" s="326">
        <v>8.0392342628392548E-5</v>
      </c>
      <c r="E8341" s="327">
        <v>7.1544047282948435E-5</v>
      </c>
      <c r="F8341" s="332">
        <v>0</v>
      </c>
      <c r="G8341" s="326">
        <v>0</v>
      </c>
      <c r="H8341" s="327">
        <v>0</v>
      </c>
      <c r="I8341" s="332">
        <v>2.9867779352894482E-4</v>
      </c>
      <c r="J8341" s="326">
        <v>4.2503147658154748E-4</v>
      </c>
      <c r="K8341" s="327">
        <v>2.0502702493901164E-4</v>
      </c>
      <c r="L8341" s="336">
        <v>1.409807561267887E-5</v>
      </c>
      <c r="M8341" s="337">
        <v>1.1415525114155251E-4</v>
      </c>
      <c r="N8341" s="345">
        <v>0</v>
      </c>
      <c r="O8341" s="346">
        <v>0</v>
      </c>
      <c r="P8341" s="347">
        <v>0</v>
      </c>
      <c r="Q8341" s="348">
        <v>8.8417329796640146E-3</v>
      </c>
      <c r="R8341" s="346">
        <v>1.6209655571866668E-2</v>
      </c>
      <c r="S8341" s="347">
        <v>1.1074848711307882E-2</v>
      </c>
      <c r="T8341" s="349">
        <v>4.7546723432955514E-3</v>
      </c>
      <c r="U8341" s="349">
        <v>0.11044487728847815</v>
      </c>
      <c r="V8341" s="361">
        <v>0</v>
      </c>
    </row>
    <row r="8342" spans="1:22" ht="16" hidden="1" customHeight="1" outlineLevel="1">
      <c r="A8342" s="65">
        <v>8333</v>
      </c>
      <c r="B8342" s="117">
        <v>1</v>
      </c>
      <c r="C8342" s="325">
        <v>7.183417140595836E-5</v>
      </c>
      <c r="D8342" s="326">
        <v>8.0197923420101389E-5</v>
      </c>
      <c r="E8342" s="327">
        <v>7.0441373843410695E-5</v>
      </c>
      <c r="F8342" s="332">
        <v>0</v>
      </c>
      <c r="G8342" s="326">
        <v>0</v>
      </c>
      <c r="H8342" s="327">
        <v>0</v>
      </c>
      <c r="I8342" s="332">
        <v>2.9644885477126613E-4</v>
      </c>
      <c r="J8342" s="326">
        <v>3.7899325087832375E-4</v>
      </c>
      <c r="K8342" s="327">
        <v>2.1096983725608443E-4</v>
      </c>
      <c r="L8342" s="336">
        <v>3.7594868300476983E-5</v>
      </c>
      <c r="M8342" s="337">
        <v>1.1415525114155251E-4</v>
      </c>
      <c r="N8342" s="345">
        <v>0</v>
      </c>
      <c r="O8342" s="346">
        <v>0</v>
      </c>
      <c r="P8342" s="347">
        <v>0</v>
      </c>
      <c r="Q8342" s="348">
        <v>8.8417329796640146E-3</v>
      </c>
      <c r="R8342" s="346">
        <v>1.716558144717379E-2</v>
      </c>
      <c r="S8342" s="347">
        <v>1.3922666951358478E-2</v>
      </c>
      <c r="T8342" s="349">
        <v>6.0859805994183053E-3</v>
      </c>
      <c r="U8342" s="349">
        <v>0.11172226465925238</v>
      </c>
      <c r="V8342" s="361">
        <v>0</v>
      </c>
    </row>
    <row r="8343" spans="1:22" ht="16" hidden="1" customHeight="1" outlineLevel="1">
      <c r="A8343" s="65">
        <v>8334</v>
      </c>
      <c r="B8343" s="117">
        <v>1</v>
      </c>
      <c r="C8343" s="325">
        <v>7.4640535537279633E-5</v>
      </c>
      <c r="D8343" s="326">
        <v>8.015903957844316E-5</v>
      </c>
      <c r="E8343" s="327">
        <v>7.1764581970855973E-5</v>
      </c>
      <c r="F8343" s="332">
        <v>0</v>
      </c>
      <c r="G8343" s="326">
        <v>0</v>
      </c>
      <c r="H8343" s="327">
        <v>0</v>
      </c>
      <c r="I8343" s="332">
        <v>2.9199097725590868E-4</v>
      </c>
      <c r="J8343" s="326">
        <v>3.6501736093270232E-4</v>
      </c>
      <c r="K8343" s="327">
        <v>1.9314140030486602E-4</v>
      </c>
      <c r="L8343" s="336">
        <v>9.3987170751192462E-5</v>
      </c>
      <c r="M8343" s="337">
        <v>1.1415525114155251E-4</v>
      </c>
      <c r="N8343" s="345">
        <v>0</v>
      </c>
      <c r="O8343" s="346">
        <v>0</v>
      </c>
      <c r="P8343" s="347">
        <v>0</v>
      </c>
      <c r="Q8343" s="348">
        <v>8.8417329796640146E-3</v>
      </c>
      <c r="R8343" s="346">
        <v>1.9279944004729061E-2</v>
      </c>
      <c r="S8343" s="347">
        <v>1.609613870998311E-2</v>
      </c>
      <c r="T8343" s="349">
        <v>8.7485971116638139E-3</v>
      </c>
      <c r="U8343" s="349">
        <v>0.11054313785546079</v>
      </c>
      <c r="V8343" s="361">
        <v>0</v>
      </c>
    </row>
    <row r="8344" spans="1:22" ht="16" hidden="1" customHeight="1" outlineLevel="1">
      <c r="A8344" s="65">
        <v>8335</v>
      </c>
      <c r="B8344" s="117">
        <v>1</v>
      </c>
      <c r="C8344" s="325">
        <v>8.3572148774825486E-5</v>
      </c>
      <c r="D8344" s="326">
        <v>8.5680545093911963E-5</v>
      </c>
      <c r="E8344" s="327">
        <v>7.8445485751584611E-5</v>
      </c>
      <c r="F8344" s="332">
        <v>0</v>
      </c>
      <c r="G8344" s="326">
        <v>0</v>
      </c>
      <c r="H8344" s="327">
        <v>0</v>
      </c>
      <c r="I8344" s="332">
        <v>2.9199097725590868E-4</v>
      </c>
      <c r="J8344" s="326">
        <v>3.7241636149214897E-4</v>
      </c>
      <c r="K8344" s="327">
        <v>1.8125577567072043E-4</v>
      </c>
      <c r="L8344" s="336">
        <v>1.8210014333043539E-4</v>
      </c>
      <c r="M8344" s="337">
        <v>1.1415525114155251E-4</v>
      </c>
      <c r="N8344" s="345">
        <v>0</v>
      </c>
      <c r="O8344" s="346">
        <v>5.4991932123333387E-3</v>
      </c>
      <c r="P8344" s="347">
        <v>1.1219380368073179E-3</v>
      </c>
      <c r="Q8344" s="348">
        <v>8.8417329796640146E-3</v>
      </c>
      <c r="R8344" s="346">
        <v>2.0831552753481038E-2</v>
      </c>
      <c r="S8344" s="347">
        <v>1.4197593216616046E-2</v>
      </c>
      <c r="T8344" s="349">
        <v>9.6044381334570127E-3</v>
      </c>
      <c r="U8344" s="349">
        <v>0.11919006774993239</v>
      </c>
      <c r="V8344" s="361">
        <v>0</v>
      </c>
    </row>
    <row r="8345" spans="1:22" ht="16" hidden="1" customHeight="1" outlineLevel="1">
      <c r="A8345" s="65">
        <v>8336</v>
      </c>
      <c r="B8345" s="117">
        <v>1</v>
      </c>
      <c r="C8345" s="325">
        <v>1.1151078500423765E-4</v>
      </c>
      <c r="D8345" s="326">
        <v>1.0187566514456517E-4</v>
      </c>
      <c r="E8345" s="327">
        <v>9.8215771891061208E-5</v>
      </c>
      <c r="F8345" s="332">
        <v>0</v>
      </c>
      <c r="G8345" s="326">
        <v>0</v>
      </c>
      <c r="H8345" s="327">
        <v>0</v>
      </c>
      <c r="I8345" s="332">
        <v>2.8976203849823004E-4</v>
      </c>
      <c r="J8345" s="326">
        <v>3.9296914082394524E-4</v>
      </c>
      <c r="K8345" s="327">
        <v>1.8125577567072043E-4</v>
      </c>
      <c r="L8345" s="336">
        <v>1.5860335064263727E-4</v>
      </c>
      <c r="M8345" s="337">
        <v>1.1415525114155251E-4</v>
      </c>
      <c r="N8345" s="345">
        <v>1.5004583752553398E-2</v>
      </c>
      <c r="O8345" s="346">
        <v>9.8810255412054765E-2</v>
      </c>
      <c r="P8345" s="347">
        <v>6.5753169109487405E-2</v>
      </c>
      <c r="Q8345" s="348">
        <v>1.7683465959328029E-2</v>
      </c>
      <c r="R8345" s="346">
        <v>1.9980681583184005E-2</v>
      </c>
      <c r="S8345" s="347">
        <v>1.8311108452244686E-2</v>
      </c>
      <c r="T8345" s="349">
        <v>3.185630470008019E-2</v>
      </c>
      <c r="U8345" s="349">
        <v>0.13874392057947613</v>
      </c>
      <c r="V8345" s="361">
        <v>0</v>
      </c>
    </row>
    <row r="8346" spans="1:22" ht="16" hidden="1" customHeight="1" outlineLevel="1">
      <c r="A8346" s="65">
        <v>8337</v>
      </c>
      <c r="B8346" s="117">
        <v>1</v>
      </c>
      <c r="C8346" s="325">
        <v>1.398994395353316E-4</v>
      </c>
      <c r="D8346" s="326">
        <v>1.2028716416973753E-4</v>
      </c>
      <c r="E8346" s="327">
        <v>1.2096976263163991E-4</v>
      </c>
      <c r="F8346" s="332">
        <v>0</v>
      </c>
      <c r="G8346" s="326">
        <v>0</v>
      </c>
      <c r="H8346" s="327">
        <v>0</v>
      </c>
      <c r="I8346" s="332">
        <v>2.9421991601358738E-4</v>
      </c>
      <c r="J8346" s="326">
        <v>3.8515908467786258E-4</v>
      </c>
      <c r="K8346" s="327">
        <v>1.8125577567072043E-4</v>
      </c>
      <c r="L8346" s="336">
        <v>1.4685495429873823E-4</v>
      </c>
      <c r="M8346" s="337">
        <v>1.1415525114155251E-4</v>
      </c>
      <c r="N8346" s="345">
        <v>6.0161235807856962E-2</v>
      </c>
      <c r="O8346" s="346">
        <v>0.22641011639856454</v>
      </c>
      <c r="P8346" s="347">
        <v>0.20070635465841544</v>
      </c>
      <c r="Q8346" s="348">
        <v>8.8417329796640146E-3</v>
      </c>
      <c r="R8346" s="346">
        <v>1.7640710832141696E-2</v>
      </c>
      <c r="S8346" s="347">
        <v>1.5421792228557144E-2</v>
      </c>
      <c r="T8346" s="349">
        <v>0.10678994083041807</v>
      </c>
      <c r="U8346" s="349">
        <v>0.19435940149164571</v>
      </c>
      <c r="V8346" s="361">
        <v>0</v>
      </c>
    </row>
    <row r="8347" spans="1:22" ht="16" hidden="1" customHeight="1" outlineLevel="1">
      <c r="A8347" s="65">
        <v>8338</v>
      </c>
      <c r="B8347" s="117">
        <v>1</v>
      </c>
      <c r="C8347" s="325">
        <v>1.5896271481490813E-4</v>
      </c>
      <c r="D8347" s="326">
        <v>1.3189399090471948E-4</v>
      </c>
      <c r="E8347" s="327">
        <v>1.3675745176008021E-4</v>
      </c>
      <c r="F8347" s="332">
        <v>0</v>
      </c>
      <c r="G8347" s="326">
        <v>0</v>
      </c>
      <c r="H8347" s="327">
        <v>0</v>
      </c>
      <c r="I8347" s="332">
        <v>2.9421991601358738E-4</v>
      </c>
      <c r="J8347" s="326">
        <v>3.2391180226910973E-4</v>
      </c>
      <c r="K8347" s="327">
        <v>1.7234155719511124E-4</v>
      </c>
      <c r="L8347" s="336">
        <v>1.644775488145868E-4</v>
      </c>
      <c r="M8347" s="337">
        <v>1.1415525114155251E-4</v>
      </c>
      <c r="N8347" s="345">
        <v>9.7887046385705515E-2</v>
      </c>
      <c r="O8347" s="346">
        <v>0.32566700403961146</v>
      </c>
      <c r="P8347" s="347">
        <v>0.28119577759650033</v>
      </c>
      <c r="Q8347" s="348">
        <v>8.8417329796640146E-3</v>
      </c>
      <c r="R8347" s="346">
        <v>1.4117188143022558E-2</v>
      </c>
      <c r="S8347" s="347">
        <v>1.4114597249342151E-2</v>
      </c>
      <c r="T8347" s="349">
        <v>0.14967708536694393</v>
      </c>
      <c r="U8347" s="349">
        <v>0.30274080687348864</v>
      </c>
      <c r="V8347" s="361">
        <v>0</v>
      </c>
    </row>
    <row r="8348" spans="1:22" ht="16" hidden="1" customHeight="1" outlineLevel="1">
      <c r="A8348" s="65">
        <v>8339</v>
      </c>
      <c r="B8348" s="117">
        <v>1</v>
      </c>
      <c r="C8348" s="325">
        <v>1.6296287749652418E-4</v>
      </c>
      <c r="D8348" s="326">
        <v>1.3434367292918802E-4</v>
      </c>
      <c r="E8348" s="327">
        <v>1.4349024605561062E-4</v>
      </c>
      <c r="F8348" s="332">
        <v>0</v>
      </c>
      <c r="G8348" s="326">
        <v>0</v>
      </c>
      <c r="H8348" s="327">
        <v>0</v>
      </c>
      <c r="I8348" s="332">
        <v>2.7193052843680048E-4</v>
      </c>
      <c r="J8348" s="326">
        <v>2.618424086870848E-4</v>
      </c>
      <c r="K8348" s="327">
        <v>1.6045593256096565E-4</v>
      </c>
      <c r="L8348" s="336">
        <v>1.8797434150238492E-4</v>
      </c>
      <c r="M8348" s="337">
        <v>1.1415525114155251E-4</v>
      </c>
      <c r="N8348" s="345">
        <v>0.1570479766100589</v>
      </c>
      <c r="O8348" s="346">
        <v>0.36034409385532395</v>
      </c>
      <c r="P8348" s="347">
        <v>0.33552548944028265</v>
      </c>
      <c r="Q8348" s="348">
        <v>8.8417329796640146E-3</v>
      </c>
      <c r="R8348" s="346">
        <v>1.3464792041101212E-2</v>
      </c>
      <c r="S8348" s="347">
        <v>8.4604587528779012E-3</v>
      </c>
      <c r="T8348" s="349">
        <v>0.13864624553049826</v>
      </c>
      <c r="U8348" s="349">
        <v>0.30834165919149858</v>
      </c>
      <c r="V8348" s="361">
        <v>2.4742849102071015E-4</v>
      </c>
    </row>
    <row r="8349" spans="1:22" ht="16" hidden="1" customHeight="1" outlineLevel="1">
      <c r="A8349" s="65">
        <v>8340</v>
      </c>
      <c r="B8349" s="117">
        <v>1</v>
      </c>
      <c r="C8349" s="325">
        <v>1.6440668621441997E-4</v>
      </c>
      <c r="D8349" s="326">
        <v>1.2888049317620658E-4</v>
      </c>
      <c r="E8349" s="327">
        <v>1.442556311489368E-4</v>
      </c>
      <c r="F8349" s="332">
        <v>0</v>
      </c>
      <c r="G8349" s="326">
        <v>0</v>
      </c>
      <c r="H8349" s="327">
        <v>0</v>
      </c>
      <c r="I8349" s="332">
        <v>2.5409901837537098E-4</v>
      </c>
      <c r="J8349" s="326">
        <v>1.8949662543916185E-4</v>
      </c>
      <c r="K8349" s="327">
        <v>1.5748452640242924E-4</v>
      </c>
      <c r="L8349" s="336">
        <v>2.0677177565262342E-4</v>
      </c>
      <c r="M8349" s="337">
        <v>1.1415525114155251E-4</v>
      </c>
      <c r="N8349" s="345">
        <v>0.15861988538413593</v>
      </c>
      <c r="O8349" s="346">
        <v>0.37748802425433259</v>
      </c>
      <c r="P8349" s="347">
        <v>0.34893122068916327</v>
      </c>
      <c r="Q8349" s="348">
        <v>8.8417329796640146E-3</v>
      </c>
      <c r="R8349" s="346">
        <v>1.8325778330386809E-2</v>
      </c>
      <c r="S8349" s="347">
        <v>8.1440345039833894E-3</v>
      </c>
      <c r="T8349" s="349">
        <v>0.10108433401846341</v>
      </c>
      <c r="U8349" s="349">
        <v>0.24535663575563163</v>
      </c>
      <c r="V8349" s="361">
        <v>2.8834210401031159E-2</v>
      </c>
    </row>
    <row r="8350" spans="1:22" ht="16" hidden="1" customHeight="1" outlineLevel="1">
      <c r="A8350" s="65">
        <v>8341</v>
      </c>
      <c r="B8350" s="117">
        <v>1</v>
      </c>
      <c r="C8350" s="325">
        <v>1.6279412063339351E-4</v>
      </c>
      <c r="D8350" s="326">
        <v>1.3488804671240326E-4</v>
      </c>
      <c r="E8350" s="327">
        <v>1.4420374063413505E-4</v>
      </c>
      <c r="F8350" s="332">
        <v>0</v>
      </c>
      <c r="G8350" s="326">
        <v>0</v>
      </c>
      <c r="H8350" s="327">
        <v>0</v>
      </c>
      <c r="I8350" s="332">
        <v>2.2512281452554794E-4</v>
      </c>
      <c r="J8350" s="326">
        <v>1.4798001118893333E-4</v>
      </c>
      <c r="K8350" s="327">
        <v>1.7828436951218402E-4</v>
      </c>
      <c r="L8350" s="336">
        <v>1.8797434150238492E-4</v>
      </c>
      <c r="M8350" s="337">
        <v>1.1415525114155251E-4</v>
      </c>
      <c r="N8350" s="345">
        <v>0.14090018647635857</v>
      </c>
      <c r="O8350" s="346">
        <v>0.34292954480338184</v>
      </c>
      <c r="P8350" s="347">
        <v>0.29413032631282993</v>
      </c>
      <c r="Q8350" s="348">
        <v>8.8417329796640146E-3</v>
      </c>
      <c r="R8350" s="346">
        <v>2.7717088010460873E-2</v>
      </c>
      <c r="S8350" s="347">
        <v>1.9410813513274942E-2</v>
      </c>
      <c r="T8350" s="349">
        <v>8.6630130094844937E-2</v>
      </c>
      <c r="U8350" s="349">
        <v>0.20339937365404784</v>
      </c>
      <c r="V8350" s="361">
        <v>3.4769318208106401E-2</v>
      </c>
    </row>
    <row r="8351" spans="1:22" ht="16" hidden="1" customHeight="1" outlineLevel="1">
      <c r="A8351" s="65">
        <v>8342</v>
      </c>
      <c r="B8351" s="117">
        <v>1</v>
      </c>
      <c r="C8351" s="325">
        <v>1.4917481675332883E-4</v>
      </c>
      <c r="D8351" s="326">
        <v>1.3307994807529552E-4</v>
      </c>
      <c r="E8351" s="327">
        <v>1.3682231490358242E-4</v>
      </c>
      <c r="F8351" s="332">
        <v>0</v>
      </c>
      <c r="G8351" s="326">
        <v>0</v>
      </c>
      <c r="H8351" s="327">
        <v>0</v>
      </c>
      <c r="I8351" s="332">
        <v>2.2066493701019058E-4</v>
      </c>
      <c r="J8351" s="326">
        <v>1.3277095448340412E-4</v>
      </c>
      <c r="K8351" s="327">
        <v>1.8719858798779324E-4</v>
      </c>
      <c r="L8351" s="336">
        <v>1.9032402077116473E-4</v>
      </c>
      <c r="M8351" s="337">
        <v>1.1415525114155251E-4</v>
      </c>
      <c r="N8351" s="345">
        <v>9.3600022456404544E-2</v>
      </c>
      <c r="O8351" s="346">
        <v>0.23177165390127583</v>
      </c>
      <c r="P8351" s="347">
        <v>0.19792727141576008</v>
      </c>
      <c r="Q8351" s="348">
        <v>8.8417329796640146E-3</v>
      </c>
      <c r="R8351" s="346">
        <v>3.2180351014131359E-2</v>
      </c>
      <c r="S8351" s="347">
        <v>1.5971644759072267E-2</v>
      </c>
      <c r="T8351" s="349">
        <v>6.2000927356573983E-2</v>
      </c>
      <c r="U8351" s="349">
        <v>0.18708811953493096</v>
      </c>
      <c r="V8351" s="361">
        <v>1.499275110822521E-2</v>
      </c>
    </row>
    <row r="8352" spans="1:22" ht="16" hidden="1" customHeight="1" outlineLevel="1">
      <c r="A8352" s="65">
        <v>8343</v>
      </c>
      <c r="B8352" s="117">
        <v>1</v>
      </c>
      <c r="C8352" s="325">
        <v>1.4991234674775181E-4</v>
      </c>
      <c r="D8352" s="326">
        <v>1.296776119302003E-4</v>
      </c>
      <c r="E8352" s="327">
        <v>1.3224297697232571E-4</v>
      </c>
      <c r="F8352" s="332">
        <v>0</v>
      </c>
      <c r="G8352" s="326">
        <v>0</v>
      </c>
      <c r="H8352" s="327">
        <v>0</v>
      </c>
      <c r="I8352" s="332">
        <v>2.0729130446411843E-4</v>
      </c>
      <c r="J8352" s="326">
        <v>1.5332373381520041E-4</v>
      </c>
      <c r="K8352" s="327">
        <v>1.9908421262193881E-4</v>
      </c>
      <c r="L8352" s="336">
        <v>2.1382081345896285E-4</v>
      </c>
      <c r="M8352" s="337">
        <v>1.1415525114155251E-4</v>
      </c>
      <c r="N8352" s="345">
        <v>3.4010389839121039E-2</v>
      </c>
      <c r="O8352" s="346">
        <v>0.10211369851877929</v>
      </c>
      <c r="P8352" s="347">
        <v>8.2576238167515831E-2</v>
      </c>
      <c r="Q8352" s="348">
        <v>8.8417329796640146E-3</v>
      </c>
      <c r="R8352" s="346">
        <v>3.6470898519959681E-2</v>
      </c>
      <c r="S8352" s="347">
        <v>1.3165324502658619E-2</v>
      </c>
      <c r="T8352" s="349">
        <v>6.1525460122244427E-2</v>
      </c>
      <c r="U8352" s="349">
        <v>0.16999078087995304</v>
      </c>
      <c r="V8352" s="361">
        <v>0</v>
      </c>
    </row>
    <row r="8353" spans="1:22" ht="16" hidden="1" customHeight="1" outlineLevel="1">
      <c r="A8353" s="65">
        <v>8344</v>
      </c>
      <c r="B8353" s="117">
        <v>1</v>
      </c>
      <c r="C8353" s="325">
        <v>1.5413126832601874E-4</v>
      </c>
      <c r="D8353" s="326">
        <v>1.2744179103485204E-4</v>
      </c>
      <c r="E8353" s="327">
        <v>1.4132381706263649E-4</v>
      </c>
      <c r="F8353" s="332">
        <v>0</v>
      </c>
      <c r="G8353" s="326">
        <v>0</v>
      </c>
      <c r="H8353" s="327">
        <v>0</v>
      </c>
      <c r="I8353" s="332">
        <v>2.0060448819108232E-4</v>
      </c>
      <c r="J8353" s="326">
        <v>1.4962423353547709E-4</v>
      </c>
      <c r="K8353" s="327">
        <v>2.0205561878047524E-4</v>
      </c>
      <c r="L8353" s="336">
        <v>2.2321953053408208E-4</v>
      </c>
      <c r="M8353" s="337">
        <v>1.1415525114155251E-4</v>
      </c>
      <c r="N8353" s="345">
        <v>2.4293135599372175E-3</v>
      </c>
      <c r="O8353" s="346">
        <v>1.218627554103789E-2</v>
      </c>
      <c r="P8353" s="347">
        <v>5.1330041070054818E-3</v>
      </c>
      <c r="Q8353" s="348">
        <v>8.8417329796640146E-3</v>
      </c>
      <c r="R8353" s="346">
        <v>5.048852776660049E-2</v>
      </c>
      <c r="S8353" s="347">
        <v>1.6920917505755802E-2</v>
      </c>
      <c r="T8353" s="349">
        <v>7.7881532983181123E-2</v>
      </c>
      <c r="U8353" s="349">
        <v>0.19239419015199308</v>
      </c>
      <c r="V8353" s="361">
        <v>0</v>
      </c>
    </row>
    <row r="8354" spans="1:22" ht="16" hidden="1" customHeight="1" outlineLevel="1">
      <c r="A8354" s="65">
        <v>8345</v>
      </c>
      <c r="B8354" s="117">
        <v>1</v>
      </c>
      <c r="C8354" s="325">
        <v>1.5620635271710706E-4</v>
      </c>
      <c r="D8354" s="326">
        <v>1.3286608694617526E-4</v>
      </c>
      <c r="E8354" s="327">
        <v>1.4604585390959809E-4</v>
      </c>
      <c r="F8354" s="332">
        <v>0</v>
      </c>
      <c r="G8354" s="326">
        <v>0</v>
      </c>
      <c r="H8354" s="327">
        <v>0</v>
      </c>
      <c r="I8354" s="332">
        <v>2.0283342694876101E-4</v>
      </c>
      <c r="J8354" s="326">
        <v>1.8004234694653562E-4</v>
      </c>
      <c r="K8354" s="327">
        <v>2.0502702493901164E-4</v>
      </c>
      <c r="L8354" s="336">
        <v>2.2321953053408208E-4</v>
      </c>
      <c r="M8354" s="337">
        <v>1.1415525114155251E-4</v>
      </c>
      <c r="N8354" s="345">
        <v>0</v>
      </c>
      <c r="O8354" s="346">
        <v>0</v>
      </c>
      <c r="P8354" s="347">
        <v>0</v>
      </c>
      <c r="Q8354" s="348">
        <v>8.8417329796640146E-3</v>
      </c>
      <c r="R8354" s="346">
        <v>6.59718590765387E-2</v>
      </c>
      <c r="S8354" s="347">
        <v>2.0360086259958478E-2</v>
      </c>
      <c r="T8354" s="349">
        <v>9.8897184740547442E-2</v>
      </c>
      <c r="U8354" s="349">
        <v>0.27768436229291749</v>
      </c>
      <c r="V8354" s="361">
        <v>0</v>
      </c>
    </row>
    <row r="8355" spans="1:22" ht="16" hidden="1" customHeight="1" outlineLevel="1">
      <c r="A8355" s="65">
        <v>8346</v>
      </c>
      <c r="B8355" s="117">
        <v>1</v>
      </c>
      <c r="C8355" s="325">
        <v>1.6003150828140241E-4</v>
      </c>
      <c r="D8355" s="326">
        <v>1.3774600907428324E-4</v>
      </c>
      <c r="E8355" s="327">
        <v>1.5367375958545912E-4</v>
      </c>
      <c r="F8355" s="332">
        <v>0</v>
      </c>
      <c r="G8355" s="326">
        <v>0</v>
      </c>
      <c r="H8355" s="327">
        <v>0</v>
      </c>
      <c r="I8355" s="332">
        <v>2.1620705949483316E-4</v>
      </c>
      <c r="J8355" s="326">
        <v>2.3923435142210892E-4</v>
      </c>
      <c r="K8355" s="327">
        <v>2.0205561878047524E-4</v>
      </c>
      <c r="L8355" s="336">
        <v>1.644775488145868E-4</v>
      </c>
      <c r="M8355" s="337">
        <v>1.1415525114155251E-4</v>
      </c>
      <c r="N8355" s="345">
        <v>0</v>
      </c>
      <c r="O8355" s="346">
        <v>0</v>
      </c>
      <c r="P8355" s="347">
        <v>0</v>
      </c>
      <c r="Q8355" s="348">
        <v>8.8417329796640146E-3</v>
      </c>
      <c r="R8355" s="346">
        <v>7.2547681974215489E-2</v>
      </c>
      <c r="S8355" s="347">
        <v>2.9136969261730886E-2</v>
      </c>
      <c r="T8355" s="349">
        <v>0.17811002597985134</v>
      </c>
      <c r="U8355" s="349">
        <v>0.37270233056512247</v>
      </c>
      <c r="V8355" s="361">
        <v>0</v>
      </c>
    </row>
    <row r="8356" spans="1:22" ht="16" hidden="1" customHeight="1" outlineLevel="1">
      <c r="A8356" s="65">
        <v>8347</v>
      </c>
      <c r="B8356" s="117">
        <v>1</v>
      </c>
      <c r="C8356" s="325">
        <v>1.6020651539872313E-4</v>
      </c>
      <c r="D8356" s="326">
        <v>1.602986372360572E-4</v>
      </c>
      <c r="E8356" s="327">
        <v>1.6126274737521886E-4</v>
      </c>
      <c r="F8356" s="332">
        <v>0</v>
      </c>
      <c r="G8356" s="326">
        <v>0</v>
      </c>
      <c r="H8356" s="327">
        <v>0</v>
      </c>
      <c r="I8356" s="332">
        <v>2.2512281452554794E-4</v>
      </c>
      <c r="J8356" s="326">
        <v>2.7047457600643931E-4</v>
      </c>
      <c r="K8356" s="327">
        <v>2.0205561878047524E-4</v>
      </c>
      <c r="L8356" s="336">
        <v>1.1748396343899057E-4</v>
      </c>
      <c r="M8356" s="337">
        <v>1.1415525114155251E-4</v>
      </c>
      <c r="N8356" s="345">
        <v>0</v>
      </c>
      <c r="O8356" s="346">
        <v>0</v>
      </c>
      <c r="P8356" s="347">
        <v>0</v>
      </c>
      <c r="Q8356" s="348">
        <v>8.8417329796640146E-3</v>
      </c>
      <c r="R8356" s="346">
        <v>6.3742394786233711E-2</v>
      </c>
      <c r="S8356" s="347">
        <v>2.0676510508852986E-2</v>
      </c>
      <c r="T8356" s="349">
        <v>0.25133198006660284</v>
      </c>
      <c r="U8356" s="349">
        <v>0.42782650864237892</v>
      </c>
      <c r="V8356" s="361">
        <v>0</v>
      </c>
    </row>
    <row r="8357" spans="1:22" ht="16" hidden="1" customHeight="1" outlineLevel="1">
      <c r="A8357" s="65">
        <v>8348</v>
      </c>
      <c r="B8357" s="117">
        <v>1</v>
      </c>
      <c r="C8357" s="325">
        <v>1.5457503637351052E-4</v>
      </c>
      <c r="D8357" s="326">
        <v>1.5827667746982921E-4</v>
      </c>
      <c r="E8357" s="327">
        <v>1.5913523626834603E-4</v>
      </c>
      <c r="F8357" s="332">
        <v>0</v>
      </c>
      <c r="G8357" s="326">
        <v>0</v>
      </c>
      <c r="H8357" s="327">
        <v>0</v>
      </c>
      <c r="I8357" s="332">
        <v>2.3180963079858402E-4</v>
      </c>
      <c r="J8357" s="326">
        <v>2.8116202125897337E-4</v>
      </c>
      <c r="K8357" s="327">
        <v>2.1691264957315727E-4</v>
      </c>
      <c r="L8357" s="336">
        <v>8.811297257924293E-5</v>
      </c>
      <c r="M8357" s="337">
        <v>1.1415525114155251E-4</v>
      </c>
      <c r="N8357" s="345">
        <v>0</v>
      </c>
      <c r="O8357" s="346">
        <v>0</v>
      </c>
      <c r="P8357" s="347">
        <v>0</v>
      </c>
      <c r="Q8357" s="348">
        <v>8.8417329796640146E-3</v>
      </c>
      <c r="R8357" s="346">
        <v>6.1568785650373339E-2</v>
      </c>
      <c r="S8357" s="347">
        <v>1.6288069007966779E-2</v>
      </c>
      <c r="T8357" s="349">
        <v>0.18581259517599011</v>
      </c>
      <c r="U8357" s="349">
        <v>0.41711610684127204</v>
      </c>
      <c r="V8357" s="361">
        <v>0</v>
      </c>
    </row>
    <row r="8358" spans="1:22" ht="16" hidden="1" customHeight="1" outlineLevel="1">
      <c r="A8358" s="65">
        <v>8349</v>
      </c>
      <c r="B8358" s="117">
        <v>1</v>
      </c>
      <c r="C8358" s="325">
        <v>1.5353749417796635E-4</v>
      </c>
      <c r="D8358" s="326">
        <v>1.6008477610693694E-4</v>
      </c>
      <c r="E8358" s="327">
        <v>1.6192435143894148E-4</v>
      </c>
      <c r="F8358" s="332">
        <v>0</v>
      </c>
      <c r="G8358" s="326">
        <v>0</v>
      </c>
      <c r="H8358" s="327">
        <v>0</v>
      </c>
      <c r="I8358" s="332">
        <v>2.3626750831394139E-4</v>
      </c>
      <c r="J8358" s="326">
        <v>2.8280624360551708E-4</v>
      </c>
      <c r="K8358" s="327">
        <v>2.2582686804876643E-4</v>
      </c>
      <c r="L8358" s="336">
        <v>5.8741981719495287E-5</v>
      </c>
      <c r="M8358" s="337">
        <v>1.1415525114155251E-4</v>
      </c>
      <c r="N8358" s="345">
        <v>0</v>
      </c>
      <c r="O8358" s="346">
        <v>0</v>
      </c>
      <c r="P8358" s="347">
        <v>0</v>
      </c>
      <c r="Q8358" s="348">
        <v>8.8417329796640146E-3</v>
      </c>
      <c r="R8358" s="346">
        <v>6.7972535918506147E-2</v>
      </c>
      <c r="S8358" s="347">
        <v>1.3165324502658619E-2</v>
      </c>
      <c r="T8358" s="349">
        <v>0.15119858051679852</v>
      </c>
      <c r="U8358" s="349">
        <v>0.39441791586828406</v>
      </c>
      <c r="V8358" s="361">
        <v>0</v>
      </c>
    </row>
    <row r="8359" spans="1:22" ht="16" hidden="1" customHeight="1" outlineLevel="1">
      <c r="A8359" s="65">
        <v>8350</v>
      </c>
      <c r="B8359" s="117">
        <v>1</v>
      </c>
      <c r="C8359" s="325">
        <v>1.4179951680909922E-4</v>
      </c>
      <c r="D8359" s="326">
        <v>1.5635192730774678E-4</v>
      </c>
      <c r="E8359" s="327">
        <v>1.5181867368129563E-4</v>
      </c>
      <c r="F8359" s="332">
        <v>0</v>
      </c>
      <c r="G8359" s="326">
        <v>0</v>
      </c>
      <c r="H8359" s="327">
        <v>0</v>
      </c>
      <c r="I8359" s="332">
        <v>2.5187007961769228E-4</v>
      </c>
      <c r="J8359" s="326">
        <v>2.9842635589768227E-4</v>
      </c>
      <c r="K8359" s="327">
        <v>2.4068389884144843E-4</v>
      </c>
      <c r="L8359" s="336">
        <v>3.7594868300476983E-5</v>
      </c>
      <c r="M8359" s="337">
        <v>1.1415525114155251E-4</v>
      </c>
      <c r="N8359" s="345">
        <v>0</v>
      </c>
      <c r="O8359" s="346">
        <v>0</v>
      </c>
      <c r="P8359" s="347">
        <v>0</v>
      </c>
      <c r="Q8359" s="348">
        <v>8.8417329796640146E-3</v>
      </c>
      <c r="R8359" s="346">
        <v>8.011699450971374E-2</v>
      </c>
      <c r="S8359" s="347">
        <v>9.726155748455945E-3</v>
      </c>
      <c r="T8359" s="349">
        <v>0.12133923820090245</v>
      </c>
      <c r="U8359" s="349">
        <v>0.27552262981929959</v>
      </c>
      <c r="V8359" s="361">
        <v>0</v>
      </c>
    </row>
    <row r="8360" spans="1:22" ht="16" hidden="1" customHeight="1" outlineLevel="1">
      <c r="A8360" s="65">
        <v>8351</v>
      </c>
      <c r="B8360" s="117">
        <v>1</v>
      </c>
      <c r="C8360" s="325">
        <v>1.3089282324750545E-4</v>
      </c>
      <c r="D8360" s="326">
        <v>1.4583384813919529E-4</v>
      </c>
      <c r="E8360" s="327">
        <v>1.4015628047959653E-4</v>
      </c>
      <c r="F8360" s="332">
        <v>0</v>
      </c>
      <c r="G8360" s="326">
        <v>0</v>
      </c>
      <c r="H8360" s="327">
        <v>0</v>
      </c>
      <c r="I8360" s="332">
        <v>2.5632795713304962E-4</v>
      </c>
      <c r="J8360" s="326">
        <v>3.0171480059076964E-4</v>
      </c>
      <c r="K8360" s="327">
        <v>2.3176968036583927E-4</v>
      </c>
      <c r="L8360" s="336">
        <v>2.3496792687798115E-5</v>
      </c>
      <c r="M8360" s="337">
        <v>1.1415525114155251E-4</v>
      </c>
      <c r="N8360" s="345">
        <v>0</v>
      </c>
      <c r="O8360" s="346">
        <v>0</v>
      </c>
      <c r="P8360" s="347">
        <v>0</v>
      </c>
      <c r="Q8360" s="348">
        <v>8.8417329796640146E-3</v>
      </c>
      <c r="R8360" s="346">
        <v>8.9987727125549186E-2</v>
      </c>
      <c r="S8360" s="347">
        <v>1.3523246735190075E-2</v>
      </c>
      <c r="T8360" s="349">
        <v>7.9498121579901604E-2</v>
      </c>
      <c r="U8360" s="349">
        <v>0.22678538859591421</v>
      </c>
      <c r="V8360" s="361">
        <v>0</v>
      </c>
    </row>
    <row r="8361" spans="1:22" ht="16" hidden="1" customHeight="1" outlineLevel="1">
      <c r="A8361" s="65">
        <v>8352</v>
      </c>
      <c r="B8361" s="117">
        <v>1</v>
      </c>
      <c r="C8361" s="325">
        <v>1.1577970861602478E-4</v>
      </c>
      <c r="D8361" s="326">
        <v>1.3109687215072575E-4</v>
      </c>
      <c r="E8361" s="327">
        <v>1.2300646533760961E-4</v>
      </c>
      <c r="F8361" s="332">
        <v>0</v>
      </c>
      <c r="G8361" s="326">
        <v>0</v>
      </c>
      <c r="H8361" s="327">
        <v>0</v>
      </c>
      <c r="I8361" s="332">
        <v>2.5855689589072831E-4</v>
      </c>
      <c r="J8361" s="326">
        <v>3.1527963494975522E-4</v>
      </c>
      <c r="K8361" s="327">
        <v>2.2582686804876643E-4</v>
      </c>
      <c r="L8361" s="336">
        <v>9.3987170751192458E-6</v>
      </c>
      <c r="M8361" s="337">
        <v>1.1415525114155251E-4</v>
      </c>
      <c r="N8361" s="345">
        <v>0</v>
      </c>
      <c r="O8361" s="346">
        <v>0</v>
      </c>
      <c r="P8361" s="347">
        <v>0</v>
      </c>
      <c r="Q8361" s="348">
        <v>8.8417329796640146E-3</v>
      </c>
      <c r="R8361" s="346">
        <v>9.3838607660879786E-2</v>
      </c>
      <c r="S8361" s="347">
        <v>2.9811315743156857E-2</v>
      </c>
      <c r="T8361" s="349">
        <v>5.1635741648189681E-2</v>
      </c>
      <c r="U8361" s="349">
        <v>0.19288549298690624</v>
      </c>
      <c r="V8361" s="361">
        <v>0</v>
      </c>
    </row>
    <row r="8362" spans="1:22" ht="16" hidden="1" customHeight="1" outlineLevel="1">
      <c r="A8362" s="65">
        <v>8353</v>
      </c>
      <c r="B8362" s="117">
        <v>1</v>
      </c>
      <c r="C8362" s="325">
        <v>1.054230374231532E-4</v>
      </c>
      <c r="D8362" s="326">
        <v>1.1567942893323717E-4</v>
      </c>
      <c r="E8362" s="327">
        <v>1.0926845154383947E-4</v>
      </c>
      <c r="F8362" s="332">
        <v>0</v>
      </c>
      <c r="G8362" s="326">
        <v>0</v>
      </c>
      <c r="H8362" s="327">
        <v>0</v>
      </c>
      <c r="I8362" s="332">
        <v>2.7193052843680048E-4</v>
      </c>
      <c r="J8362" s="326">
        <v>3.025369117640415E-4</v>
      </c>
      <c r="K8362" s="327">
        <v>2.3474108652437564E-4</v>
      </c>
      <c r="L8362" s="336">
        <v>5.8741981719495289E-6</v>
      </c>
      <c r="M8362" s="337">
        <v>1.1415525114155251E-4</v>
      </c>
      <c r="N8362" s="345">
        <v>0</v>
      </c>
      <c r="O8362" s="346">
        <v>0</v>
      </c>
      <c r="P8362" s="347">
        <v>0</v>
      </c>
      <c r="Q8362" s="348">
        <v>8.8417329796640146E-3</v>
      </c>
      <c r="R8362" s="346">
        <v>0.10040129382817536</v>
      </c>
      <c r="S8362" s="347">
        <v>2.6372146988954182E-2</v>
      </c>
      <c r="T8362" s="349">
        <v>3.19513981469461E-2</v>
      </c>
      <c r="U8362" s="349">
        <v>0.16684644273650881</v>
      </c>
      <c r="V8362" s="361">
        <v>0</v>
      </c>
    </row>
    <row r="8363" spans="1:22" ht="16" hidden="1" customHeight="1" outlineLevel="1">
      <c r="A8363" s="65">
        <v>8354</v>
      </c>
      <c r="B8363" s="117">
        <v>1</v>
      </c>
      <c r="C8363" s="325">
        <v>9.8885271540386963E-5</v>
      </c>
      <c r="D8363" s="326">
        <v>9.7948397137083843E-5</v>
      </c>
      <c r="E8363" s="327">
        <v>9.4609381112337789E-5</v>
      </c>
      <c r="F8363" s="332">
        <v>0</v>
      </c>
      <c r="G8363" s="326">
        <v>0</v>
      </c>
      <c r="H8363" s="327">
        <v>0</v>
      </c>
      <c r="I8363" s="332">
        <v>2.8753309974055135E-4</v>
      </c>
      <c r="J8363" s="326">
        <v>3.1610174612302708E-4</v>
      </c>
      <c r="K8363" s="327">
        <v>2.3474108652437564E-4</v>
      </c>
      <c r="L8363" s="336">
        <v>2.3496792687798115E-6</v>
      </c>
      <c r="M8363" s="337">
        <v>1.1415525114155251E-4</v>
      </c>
      <c r="N8363" s="345">
        <v>0</v>
      </c>
      <c r="O8363" s="346">
        <v>0</v>
      </c>
      <c r="P8363" s="347">
        <v>0</v>
      </c>
      <c r="Q8363" s="348">
        <v>8.8417329796640146E-3</v>
      </c>
      <c r="R8363" s="346">
        <v>0.10555816737877685</v>
      </c>
      <c r="S8363" s="347">
        <v>3.6731151235199148E-2</v>
      </c>
      <c r="T8363" s="349">
        <v>1.4549297370484385E-2</v>
      </c>
      <c r="U8363" s="349">
        <v>0.13894044171344136</v>
      </c>
      <c r="V8363" s="361">
        <v>0</v>
      </c>
    </row>
    <row r="8364" spans="1:22" ht="16" hidden="1" customHeight="1" outlineLevel="1">
      <c r="A8364" s="65">
        <v>8355</v>
      </c>
      <c r="B8364" s="117">
        <v>1</v>
      </c>
      <c r="C8364" s="325">
        <v>9.3010032601763376E-5</v>
      </c>
      <c r="D8364" s="326">
        <v>9.0152186884608524E-5</v>
      </c>
      <c r="E8364" s="327">
        <v>8.777280578720382E-5</v>
      </c>
      <c r="F8364" s="332">
        <v>0</v>
      </c>
      <c r="G8364" s="326">
        <v>0</v>
      </c>
      <c r="H8364" s="327">
        <v>0</v>
      </c>
      <c r="I8364" s="332">
        <v>2.9867779352894482E-4</v>
      </c>
      <c r="J8364" s="326">
        <v>3.0829168997694448E-4</v>
      </c>
      <c r="K8364" s="327">
        <v>2.4068389884144843E-4</v>
      </c>
      <c r="L8364" s="336">
        <v>1.1748396343899057E-6</v>
      </c>
      <c r="M8364" s="337">
        <v>1.1415525114155251E-4</v>
      </c>
      <c r="N8364" s="345">
        <v>0</v>
      </c>
      <c r="O8364" s="346">
        <v>0</v>
      </c>
      <c r="P8364" s="347">
        <v>0</v>
      </c>
      <c r="Q8364" s="348">
        <v>1.7683465959328029E-2</v>
      </c>
      <c r="R8364" s="346">
        <v>0.12146751200187894</v>
      </c>
      <c r="S8364" s="347">
        <v>4.2385289731663396E-2</v>
      </c>
      <c r="T8364" s="349">
        <v>1.0555372602116123E-2</v>
      </c>
      <c r="U8364" s="349">
        <v>0.12459439893397714</v>
      </c>
      <c r="V8364" s="361">
        <v>0</v>
      </c>
    </row>
    <row r="8365" spans="1:22" ht="16" hidden="1" customHeight="1" outlineLevel="1">
      <c r="A8365" s="65">
        <v>8356</v>
      </c>
      <c r="B8365" s="117">
        <v>1</v>
      </c>
      <c r="C8365" s="325">
        <v>9.037867558776281E-5</v>
      </c>
      <c r="D8365" s="326">
        <v>8.7274782601899428E-5</v>
      </c>
      <c r="E8365" s="327">
        <v>8.3699400375264422E-5</v>
      </c>
      <c r="F8365" s="332">
        <v>0</v>
      </c>
      <c r="G8365" s="326">
        <v>0</v>
      </c>
      <c r="H8365" s="327">
        <v>0</v>
      </c>
      <c r="I8365" s="332">
        <v>2.8976203849823004E-4</v>
      </c>
      <c r="J8365" s="326">
        <v>3.0007057824422599E-4</v>
      </c>
      <c r="K8365" s="327">
        <v>2.4365530499998481E-4</v>
      </c>
      <c r="L8365" s="336">
        <v>1.409807561267887E-5</v>
      </c>
      <c r="M8365" s="337">
        <v>1.1415525114155251E-4</v>
      </c>
      <c r="N8365" s="345">
        <v>0</v>
      </c>
      <c r="O8365" s="346">
        <v>0</v>
      </c>
      <c r="P8365" s="347">
        <v>0</v>
      </c>
      <c r="Q8365" s="348">
        <v>2.6525198938992044E-2</v>
      </c>
      <c r="R8365" s="346">
        <v>0.12605708052456582</v>
      </c>
      <c r="S8365" s="347">
        <v>3.7680423981882684E-2</v>
      </c>
      <c r="T8365" s="349">
        <v>9.0338774522615468E-3</v>
      </c>
      <c r="U8365" s="349">
        <v>0.11663529300838396</v>
      </c>
      <c r="V8365" s="361">
        <v>0</v>
      </c>
    </row>
    <row r="8366" spans="1:22" ht="16" hidden="1" customHeight="1" outlineLevel="1">
      <c r="A8366" s="65">
        <v>8357</v>
      </c>
      <c r="B8366" s="117">
        <v>1</v>
      </c>
      <c r="C8366" s="325">
        <v>8.9547391780489468E-5</v>
      </c>
      <c r="D8366" s="326">
        <v>8.5738870856399307E-5</v>
      </c>
      <c r="E8366" s="327">
        <v>8.2687535336629792E-5</v>
      </c>
      <c r="F8366" s="332">
        <v>0</v>
      </c>
      <c r="G8366" s="326">
        <v>0</v>
      </c>
      <c r="H8366" s="327">
        <v>0</v>
      </c>
      <c r="I8366" s="332">
        <v>2.9644885477126613E-4</v>
      </c>
      <c r="J8366" s="326">
        <v>3.0089268941749784E-4</v>
      </c>
      <c r="K8366" s="327">
        <v>2.4365530499998481E-4</v>
      </c>
      <c r="L8366" s="336">
        <v>3.7594868300476983E-5</v>
      </c>
      <c r="M8366" s="337">
        <v>1.1415525114155251E-4</v>
      </c>
      <c r="N8366" s="345">
        <v>0</v>
      </c>
      <c r="O8366" s="346">
        <v>0</v>
      </c>
      <c r="P8366" s="347">
        <v>0</v>
      </c>
      <c r="Q8366" s="348">
        <v>1.7683465959328029E-2</v>
      </c>
      <c r="R8366" s="346">
        <v>0.12336249127053815</v>
      </c>
      <c r="S8366" s="347">
        <v>3.3649904713527932E-2</v>
      </c>
      <c r="T8366" s="349">
        <v>1.0935746389579766E-2</v>
      </c>
      <c r="U8366" s="349">
        <v>0.11928832831691501</v>
      </c>
      <c r="V8366" s="361">
        <v>0</v>
      </c>
    </row>
    <row r="8367" spans="1:22" ht="16" hidden="1" customHeight="1" outlineLevel="1">
      <c r="A8367" s="65">
        <v>8358</v>
      </c>
      <c r="B8367" s="117">
        <v>1</v>
      </c>
      <c r="C8367" s="325">
        <v>9.1409967529116956E-5</v>
      </c>
      <c r="D8367" s="326">
        <v>8.6652641135367733E-5</v>
      </c>
      <c r="E8367" s="327">
        <v>8.3777236147467081E-5</v>
      </c>
      <c r="F8367" s="332">
        <v>0</v>
      </c>
      <c r="G8367" s="326">
        <v>0</v>
      </c>
      <c r="H8367" s="327">
        <v>0</v>
      </c>
      <c r="I8367" s="332">
        <v>3.1205142607501694E-4</v>
      </c>
      <c r="J8367" s="326">
        <v>3.3254396958846413E-4</v>
      </c>
      <c r="K8367" s="327">
        <v>2.5554092963413043E-4</v>
      </c>
      <c r="L8367" s="336">
        <v>9.3987170751192462E-5</v>
      </c>
      <c r="M8367" s="337">
        <v>1.1415525114155251E-4</v>
      </c>
      <c r="N8367" s="345">
        <v>0</v>
      </c>
      <c r="O8367" s="346">
        <v>0</v>
      </c>
      <c r="P8367" s="347">
        <v>0</v>
      </c>
      <c r="Q8367" s="348">
        <v>8.8417329796640146E-3</v>
      </c>
      <c r="R8367" s="346">
        <v>0.1143990003160799</v>
      </c>
      <c r="S8367" s="347">
        <v>3.1875853171071708E-2</v>
      </c>
      <c r="T8367" s="349">
        <v>1.0935746389579766E-2</v>
      </c>
      <c r="U8367" s="349">
        <v>0.11820746208010606</v>
      </c>
      <c r="V8367" s="361">
        <v>0</v>
      </c>
    </row>
    <row r="8368" spans="1:22" ht="16" hidden="1" customHeight="1" outlineLevel="1">
      <c r="A8368" s="65">
        <v>8359</v>
      </c>
      <c r="B8368" s="117">
        <v>1</v>
      </c>
      <c r="C8368" s="325">
        <v>9.8153991800154029E-5</v>
      </c>
      <c r="D8368" s="326">
        <v>9.1921401680058033E-5</v>
      </c>
      <c r="E8368" s="327">
        <v>8.927763071645532E-5</v>
      </c>
      <c r="F8368" s="332">
        <v>0</v>
      </c>
      <c r="G8368" s="326">
        <v>0</v>
      </c>
      <c r="H8368" s="327">
        <v>0</v>
      </c>
      <c r="I8368" s="332">
        <v>3.1873824234805303E-4</v>
      </c>
      <c r="J8368" s="326">
        <v>3.0705852321703673E-4</v>
      </c>
      <c r="K8368" s="327">
        <v>2.6148374195120324E-4</v>
      </c>
      <c r="L8368" s="336">
        <v>1.8210014333043539E-4</v>
      </c>
      <c r="M8368" s="337">
        <v>1.1415525114155251E-4</v>
      </c>
      <c r="N8368" s="345">
        <v>0</v>
      </c>
      <c r="O8368" s="346">
        <v>5.4212243055883659E-3</v>
      </c>
      <c r="P8368" s="347">
        <v>1.1684561406542849E-3</v>
      </c>
      <c r="Q8368" s="348">
        <v>8.8417329796640146E-3</v>
      </c>
      <c r="R8368" s="346">
        <v>0.11799451966749833</v>
      </c>
      <c r="S8368" s="347">
        <v>3.1958849138345596E-2</v>
      </c>
      <c r="T8368" s="349">
        <v>1.4454203923618476E-2</v>
      </c>
      <c r="U8368" s="349">
        <v>0.12086049738863713</v>
      </c>
      <c r="V8368" s="361">
        <v>0</v>
      </c>
    </row>
    <row r="8369" spans="1:22" ht="16" hidden="1" customHeight="1" outlineLevel="1">
      <c r="A8369" s="65">
        <v>8360</v>
      </c>
      <c r="B8369" s="117">
        <v>1</v>
      </c>
      <c r="C8369" s="325">
        <v>1.2153619272503788E-4</v>
      </c>
      <c r="D8369" s="326">
        <v>1.0516134976468568E-4</v>
      </c>
      <c r="E8369" s="327">
        <v>1.0769876347108575E-4</v>
      </c>
      <c r="F8369" s="332">
        <v>0</v>
      </c>
      <c r="G8369" s="326">
        <v>0</v>
      </c>
      <c r="H8369" s="327">
        <v>0</v>
      </c>
      <c r="I8369" s="332">
        <v>3.2319611986341042E-4</v>
      </c>
      <c r="J8369" s="326">
        <v>3.1363541260321157E-4</v>
      </c>
      <c r="K8369" s="327">
        <v>2.5554092963413043E-4</v>
      </c>
      <c r="L8369" s="336">
        <v>1.5860335064263727E-4</v>
      </c>
      <c r="M8369" s="337">
        <v>1.1415525114155251E-4</v>
      </c>
      <c r="N8369" s="345">
        <v>1.4004278169049839E-2</v>
      </c>
      <c r="O8369" s="346">
        <v>8.4194982427539214E-2</v>
      </c>
      <c r="P8369" s="347">
        <v>4.2843723790391273E-2</v>
      </c>
      <c r="Q8369" s="348">
        <v>8.8417329796640146E-3</v>
      </c>
      <c r="R8369" s="346">
        <v>0.12825142600856218</v>
      </c>
      <c r="S8369" s="347">
        <v>4.018587960960289E-2</v>
      </c>
      <c r="T8369" s="349">
        <v>5.3157236798044259E-2</v>
      </c>
      <c r="U8369" s="349">
        <v>0.14218304042386823</v>
      </c>
      <c r="V8369" s="361">
        <v>0</v>
      </c>
    </row>
    <row r="8370" spans="1:22" ht="16" hidden="1" customHeight="1" outlineLevel="1">
      <c r="A8370" s="65">
        <v>8361</v>
      </c>
      <c r="B8370" s="117">
        <v>1</v>
      </c>
      <c r="C8370" s="325">
        <v>1.4857479235108644E-4</v>
      </c>
      <c r="D8370" s="326">
        <v>1.2227024009430732E-4</v>
      </c>
      <c r="E8370" s="327">
        <v>1.2915549134162005E-4</v>
      </c>
      <c r="F8370" s="332">
        <v>0</v>
      </c>
      <c r="G8370" s="326">
        <v>0</v>
      </c>
      <c r="H8370" s="327">
        <v>0</v>
      </c>
      <c r="I8370" s="332">
        <v>3.321118748941252E-4</v>
      </c>
      <c r="J8370" s="326">
        <v>2.9801530031104632E-4</v>
      </c>
      <c r="K8370" s="327">
        <v>2.3176968036583927E-4</v>
      </c>
      <c r="L8370" s="336">
        <v>1.4685495429873823E-4</v>
      </c>
      <c r="M8370" s="337">
        <v>1.1415525114155251E-4</v>
      </c>
      <c r="N8370" s="345">
        <v>4.7300164019954051E-2</v>
      </c>
      <c r="O8370" s="346">
        <v>0.17074093430182602</v>
      </c>
      <c r="P8370" s="347">
        <v>0.1420859701717519</v>
      </c>
      <c r="Q8370" s="348">
        <v>8.8417329796640146E-3</v>
      </c>
      <c r="R8370" s="346">
        <v>0.12387728981746382</v>
      </c>
      <c r="S8370" s="347">
        <v>4.5881516089704089E-2</v>
      </c>
      <c r="T8370" s="349">
        <v>0.14549297370484385</v>
      </c>
      <c r="U8370" s="349">
        <v>0.20713327519938785</v>
      </c>
      <c r="V8370" s="361">
        <v>0</v>
      </c>
    </row>
    <row r="8371" spans="1:22" ht="16" hidden="1" customHeight="1" outlineLevel="1">
      <c r="A8371" s="65">
        <v>8362</v>
      </c>
      <c r="B8371" s="117">
        <v>1</v>
      </c>
      <c r="C8371" s="325">
        <v>1.6410042375910875E-4</v>
      </c>
      <c r="D8371" s="326">
        <v>1.3284664502534615E-4</v>
      </c>
      <c r="E8371" s="327">
        <v>1.4382753440182216E-4</v>
      </c>
      <c r="F8371" s="332">
        <v>0</v>
      </c>
      <c r="G8371" s="326">
        <v>0</v>
      </c>
      <c r="H8371" s="327">
        <v>0</v>
      </c>
      <c r="I8371" s="332">
        <v>3.3656975240948253E-4</v>
      </c>
      <c r="J8371" s="326">
        <v>2.7869568773915781E-4</v>
      </c>
      <c r="K8371" s="327">
        <v>2.1691264957315727E-4</v>
      </c>
      <c r="L8371" s="336">
        <v>1.644775488145868E-4</v>
      </c>
      <c r="M8371" s="337">
        <v>1.1415525114155251E-4</v>
      </c>
      <c r="N8371" s="345">
        <v>0.10045926074328611</v>
      </c>
      <c r="O8371" s="346">
        <v>0.27175997814483349</v>
      </c>
      <c r="P8371" s="347">
        <v>0.24414881230473598</v>
      </c>
      <c r="Q8371" s="348">
        <v>8.8417329796640146E-3</v>
      </c>
      <c r="R8371" s="346">
        <v>0.14855388325775445</v>
      </c>
      <c r="S8371" s="347">
        <v>4.3666546347442506E-2</v>
      </c>
      <c r="T8371" s="349">
        <v>0.17563759636133763</v>
      </c>
      <c r="U8371" s="349">
        <v>0.30578688444995017</v>
      </c>
      <c r="V8371" s="361">
        <v>0</v>
      </c>
    </row>
    <row r="8372" spans="1:22" ht="16" hidden="1" customHeight="1" outlineLevel="1">
      <c r="A8372" s="65">
        <v>8363</v>
      </c>
      <c r="B8372" s="117">
        <v>1</v>
      </c>
      <c r="C8372" s="325">
        <v>1.6737555695468191E-4</v>
      </c>
      <c r="D8372" s="326">
        <v>1.3490748863323237E-4</v>
      </c>
      <c r="E8372" s="327">
        <v>1.5094950755836591E-4</v>
      </c>
      <c r="F8372" s="332">
        <v>0</v>
      </c>
      <c r="G8372" s="326">
        <v>0</v>
      </c>
      <c r="H8372" s="327">
        <v>0</v>
      </c>
      <c r="I8372" s="332">
        <v>3.2096718110573172E-4</v>
      </c>
      <c r="J8372" s="326">
        <v>2.4663335198155556E-4</v>
      </c>
      <c r="K8372" s="327">
        <v>2.1394124341462081E-4</v>
      </c>
      <c r="L8372" s="336">
        <v>1.8797434150238492E-4</v>
      </c>
      <c r="M8372" s="337">
        <v>1.1415525114155251E-4</v>
      </c>
      <c r="N8372" s="345">
        <v>0.1726241635531858</v>
      </c>
      <c r="O8372" s="346">
        <v>0.3271096093347865</v>
      </c>
      <c r="P8372" s="347">
        <v>0.28373176118056187</v>
      </c>
      <c r="Q8372" s="348">
        <v>8.8417329796640146E-3</v>
      </c>
      <c r="R8372" s="346">
        <v>0.17850726086882543</v>
      </c>
      <c r="S8372" s="347">
        <v>6.6765516516741799E-2</v>
      </c>
      <c r="T8372" s="349">
        <v>0.16974180265565117</v>
      </c>
      <c r="U8372" s="349">
        <v>0.33447897000887866</v>
      </c>
      <c r="V8372" s="361">
        <v>3.3083607114972593E-3</v>
      </c>
    </row>
    <row r="8373" spans="1:22" ht="16" hidden="1" customHeight="1" outlineLevel="1">
      <c r="A8373" s="65">
        <v>8364</v>
      </c>
      <c r="B8373" s="117">
        <v>1</v>
      </c>
      <c r="C8373" s="325">
        <v>1.6708804526194076E-4</v>
      </c>
      <c r="D8373" s="326">
        <v>1.3306050615446641E-4</v>
      </c>
      <c r="E8373" s="327">
        <v>1.4944468262911441E-4</v>
      </c>
      <c r="F8373" s="332">
        <v>0</v>
      </c>
      <c r="G8373" s="326">
        <v>0</v>
      </c>
      <c r="H8373" s="327">
        <v>0</v>
      </c>
      <c r="I8373" s="332">
        <v>2.9199097725590868E-4</v>
      </c>
      <c r="J8373" s="326">
        <v>2.1169362711750188E-4</v>
      </c>
      <c r="K8373" s="327">
        <v>2.0502702493901164E-4</v>
      </c>
      <c r="L8373" s="336">
        <v>2.0677177565262342E-4</v>
      </c>
      <c r="M8373" s="337">
        <v>1.1415525114155251E-4</v>
      </c>
      <c r="N8373" s="345">
        <v>0.19205867203268351</v>
      </c>
      <c r="O8373" s="346">
        <v>0.32552815586597472</v>
      </c>
      <c r="P8373" s="347">
        <v>0.31631998589630111</v>
      </c>
      <c r="Q8373" s="348">
        <v>8.8417329796640146E-3</v>
      </c>
      <c r="R8373" s="346">
        <v>0.20016323844478101</v>
      </c>
      <c r="S8373" s="347">
        <v>9.2712304926091699E-2</v>
      </c>
      <c r="T8373" s="349">
        <v>0.126093910544198</v>
      </c>
      <c r="U8373" s="349">
        <v>0.28809998239307649</v>
      </c>
      <c r="V8373" s="361">
        <v>2.0794254095871819E-2</v>
      </c>
    </row>
    <row r="8374" spans="1:22" ht="16" hidden="1" customHeight="1" outlineLevel="1">
      <c r="A8374" s="65">
        <v>8365</v>
      </c>
      <c r="B8374" s="117">
        <v>1</v>
      </c>
      <c r="C8374" s="325">
        <v>1.6631301374237764E-4</v>
      </c>
      <c r="D8374" s="326">
        <v>1.2767509408480142E-4</v>
      </c>
      <c r="E8374" s="327">
        <v>1.4779715878415802E-4</v>
      </c>
      <c r="F8374" s="332">
        <v>0</v>
      </c>
      <c r="G8374" s="326">
        <v>0</v>
      </c>
      <c r="H8374" s="327">
        <v>0</v>
      </c>
      <c r="I8374" s="332">
        <v>2.6078583464840701E-4</v>
      </c>
      <c r="J8374" s="326">
        <v>1.7346545756036078E-4</v>
      </c>
      <c r="K8374" s="327">
        <v>2.0502702493901164E-4</v>
      </c>
      <c r="L8374" s="336">
        <v>1.8797434150238492E-4</v>
      </c>
      <c r="M8374" s="337">
        <v>1.1415525114155251E-4</v>
      </c>
      <c r="N8374" s="345">
        <v>0.16390721489694046</v>
      </c>
      <c r="O8374" s="346">
        <v>0.22253046482258712</v>
      </c>
      <c r="P8374" s="347">
        <v>0.28224818745233776</v>
      </c>
      <c r="Q8374" s="348">
        <v>8.8417329796640146E-3</v>
      </c>
      <c r="R8374" s="346">
        <v>0.21615651579304579</v>
      </c>
      <c r="S8374" s="347">
        <v>0.10876694565243786</v>
      </c>
      <c r="T8374" s="349">
        <v>0.12571353675673436</v>
      </c>
      <c r="U8374" s="349">
        <v>0.26844786899655015</v>
      </c>
      <c r="V8374" s="361">
        <v>3.261026432613974E-2</v>
      </c>
    </row>
    <row r="8375" spans="1:22" ht="16" hidden="1" customHeight="1" outlineLevel="1">
      <c r="A8375" s="65">
        <v>8366</v>
      </c>
      <c r="B8375" s="117">
        <v>1</v>
      </c>
      <c r="C8375" s="325">
        <v>1.5035611479524358E-4</v>
      </c>
      <c r="D8375" s="326">
        <v>1.261586242601304E-4</v>
      </c>
      <c r="E8375" s="327">
        <v>1.4295836827889243E-4</v>
      </c>
      <c r="F8375" s="332">
        <v>0</v>
      </c>
      <c r="G8375" s="326">
        <v>0</v>
      </c>
      <c r="H8375" s="327">
        <v>0</v>
      </c>
      <c r="I8375" s="332">
        <v>2.2958069204090536E-4</v>
      </c>
      <c r="J8375" s="326">
        <v>0</v>
      </c>
      <c r="K8375" s="327">
        <v>2.1096983725608443E-4</v>
      </c>
      <c r="L8375" s="336">
        <v>1.9032402077116473E-4</v>
      </c>
      <c r="M8375" s="337">
        <v>1.1415525114155251E-4</v>
      </c>
      <c r="N8375" s="345">
        <v>0.10474628467258708</v>
      </c>
      <c r="O8375" s="346">
        <v>0.11868032823392584</v>
      </c>
      <c r="P8375" s="347">
        <v>0.17134389179195597</v>
      </c>
      <c r="Q8375" s="348">
        <v>8.8417329796640146E-3</v>
      </c>
      <c r="R8375" s="346">
        <v>0.21826349365075931</v>
      </c>
      <c r="S8375" s="347">
        <v>0.11608620136064855</v>
      </c>
      <c r="T8375" s="349">
        <v>7.9498121579901604E-2</v>
      </c>
      <c r="U8375" s="349">
        <v>0.18237161231976465</v>
      </c>
      <c r="V8375" s="361">
        <v>2.6435431300203975E-2</v>
      </c>
    </row>
    <row r="8376" spans="1:22" ht="16" hidden="1" customHeight="1" outlineLevel="1">
      <c r="A8376" s="65">
        <v>8367</v>
      </c>
      <c r="B8376" s="117">
        <v>1</v>
      </c>
      <c r="C8376" s="325">
        <v>1.5074988080921516E-4</v>
      </c>
      <c r="D8376" s="326">
        <v>1.2133702789450978E-4</v>
      </c>
      <c r="E8376" s="327">
        <v>1.3745797370990419E-4</v>
      </c>
      <c r="F8376" s="332">
        <v>0</v>
      </c>
      <c r="G8376" s="326">
        <v>0</v>
      </c>
      <c r="H8376" s="327">
        <v>0</v>
      </c>
      <c r="I8376" s="332">
        <v>2.0729130446411843E-4</v>
      </c>
      <c r="J8376" s="326">
        <v>0</v>
      </c>
      <c r="K8376" s="327">
        <v>2.1394124341462081E-4</v>
      </c>
      <c r="L8376" s="336">
        <v>2.1382081345896285E-4</v>
      </c>
      <c r="M8376" s="337">
        <v>1.1415525114155251E-4</v>
      </c>
      <c r="N8376" s="345">
        <v>4.4870850460016834E-2</v>
      </c>
      <c r="O8376" s="346">
        <v>4.7335509620439573E-2</v>
      </c>
      <c r="P8376" s="347">
        <v>7.5210863025457153E-2</v>
      </c>
      <c r="Q8376" s="348">
        <v>8.8417329796640146E-3</v>
      </c>
      <c r="R8376" s="346">
        <v>0.2163784309853638</v>
      </c>
      <c r="S8376" s="347">
        <v>0.1315079935892057</v>
      </c>
      <c r="T8376" s="349">
        <v>6.7706534168528648E-2</v>
      </c>
      <c r="U8376" s="349">
        <v>0.17903075304235516</v>
      </c>
      <c r="V8376" s="361">
        <v>0</v>
      </c>
    </row>
    <row r="8377" spans="1:22" ht="16" hidden="1" customHeight="1" outlineLevel="1">
      <c r="A8377" s="65">
        <v>8368</v>
      </c>
      <c r="B8377" s="117">
        <v>1</v>
      </c>
      <c r="C8377" s="325">
        <v>1.5999400675626227E-4</v>
      </c>
      <c r="D8377" s="326">
        <v>1.2829723555133311E-4</v>
      </c>
      <c r="E8377" s="327">
        <v>1.4150543386444269E-4</v>
      </c>
      <c r="F8377" s="332">
        <v>0</v>
      </c>
      <c r="G8377" s="326">
        <v>0</v>
      </c>
      <c r="H8377" s="327">
        <v>0</v>
      </c>
      <c r="I8377" s="332">
        <v>2.095202432217971E-4</v>
      </c>
      <c r="J8377" s="326">
        <v>1.3605939917649151E-4</v>
      </c>
      <c r="K8377" s="327">
        <v>2.2285546189023002E-4</v>
      </c>
      <c r="L8377" s="336">
        <v>2.2321953053408208E-4</v>
      </c>
      <c r="M8377" s="337">
        <v>1.1415525114155251E-4</v>
      </c>
      <c r="N8377" s="345">
        <v>3.4296191434407771E-3</v>
      </c>
      <c r="O8377" s="346">
        <v>7.9850544693228099E-3</v>
      </c>
      <c r="P8377" s="347">
        <v>5.7782560667816911E-3</v>
      </c>
      <c r="Q8377" s="348">
        <v>8.8417329796640146E-3</v>
      </c>
      <c r="R8377" s="346">
        <v>0.22971588654635675</v>
      </c>
      <c r="S8377" s="347">
        <v>0.13277369058478375</v>
      </c>
      <c r="T8377" s="349">
        <v>9.2525923800531415E-2</v>
      </c>
      <c r="U8377" s="349">
        <v>0.20104112004646471</v>
      </c>
      <c r="V8377" s="361">
        <v>0</v>
      </c>
    </row>
    <row r="8378" spans="1:22" ht="16" hidden="1" customHeight="1" outlineLevel="1">
      <c r="A8378" s="65">
        <v>8369</v>
      </c>
      <c r="B8378" s="117">
        <v>1</v>
      </c>
      <c r="C8378" s="325">
        <v>1.6225659877305135E-4</v>
      </c>
      <c r="D8378" s="326">
        <v>1.3131073327984601E-4</v>
      </c>
      <c r="E8378" s="327">
        <v>1.4753770621014914E-4</v>
      </c>
      <c r="F8378" s="332">
        <v>0</v>
      </c>
      <c r="G8378" s="326">
        <v>0</v>
      </c>
      <c r="H8378" s="327">
        <v>0</v>
      </c>
      <c r="I8378" s="332">
        <v>2.1174918197947579E-4</v>
      </c>
      <c r="J8378" s="326">
        <v>1.4839106677556926E-4</v>
      </c>
      <c r="K8378" s="327">
        <v>2.3474108652437564E-4</v>
      </c>
      <c r="L8378" s="336">
        <v>2.2321953053408208E-4</v>
      </c>
      <c r="M8378" s="337">
        <v>1.1415525114155251E-4</v>
      </c>
      <c r="N8378" s="345">
        <v>0</v>
      </c>
      <c r="O8378" s="346">
        <v>0</v>
      </c>
      <c r="P8378" s="347">
        <v>0</v>
      </c>
      <c r="Q8378" s="348">
        <v>8.8417329796640146E-3</v>
      </c>
      <c r="R8378" s="346">
        <v>0.23122160079682888</v>
      </c>
      <c r="S8378" s="347">
        <v>0.14334018474921345</v>
      </c>
      <c r="T8378" s="349">
        <v>0.10688503427728398</v>
      </c>
      <c r="U8378" s="349">
        <v>0.30490253934710648</v>
      </c>
      <c r="V8378" s="361">
        <v>0</v>
      </c>
    </row>
    <row r="8379" spans="1:22" ht="16" hidden="1" customHeight="1" outlineLevel="1">
      <c r="A8379" s="65">
        <v>8370</v>
      </c>
      <c r="B8379" s="117">
        <v>1</v>
      </c>
      <c r="C8379" s="325">
        <v>1.6820059050776521E-4</v>
      </c>
      <c r="D8379" s="326">
        <v>1.4225653470663804E-4</v>
      </c>
      <c r="E8379" s="327">
        <v>1.5696880727537191E-4</v>
      </c>
      <c r="F8379" s="332">
        <v>0</v>
      </c>
      <c r="G8379" s="326">
        <v>0</v>
      </c>
      <c r="H8379" s="327">
        <v>0</v>
      </c>
      <c r="I8379" s="332">
        <v>2.2066493701019058E-4</v>
      </c>
      <c r="J8379" s="326">
        <v>2.1292679387740964E-4</v>
      </c>
      <c r="K8379" s="327">
        <v>2.3771249268291205E-4</v>
      </c>
      <c r="L8379" s="336">
        <v>1.644775488145868E-4</v>
      </c>
      <c r="M8379" s="337">
        <v>1.1415525114155251E-4</v>
      </c>
      <c r="N8379" s="345">
        <v>0</v>
      </c>
      <c r="O8379" s="346">
        <v>0</v>
      </c>
      <c r="P8379" s="347">
        <v>0</v>
      </c>
      <c r="Q8379" s="348">
        <v>8.8417329796640146E-3</v>
      </c>
      <c r="R8379" s="346">
        <v>0.22212137093704831</v>
      </c>
      <c r="S8379" s="347">
        <v>0.15473145770941582</v>
      </c>
      <c r="T8379" s="349">
        <v>0.20815955518947921</v>
      </c>
      <c r="U8379" s="349">
        <v>0.41662480400635887</v>
      </c>
      <c r="V8379" s="361">
        <v>0</v>
      </c>
    </row>
    <row r="8380" spans="1:22" ht="16" hidden="1" customHeight="1" outlineLevel="1">
      <c r="A8380" s="65">
        <v>8371</v>
      </c>
      <c r="B8380" s="117">
        <v>1</v>
      </c>
      <c r="C8380" s="325">
        <v>1.7211324963072093E-4</v>
      </c>
      <c r="D8380" s="326">
        <v>1.5467992211644284E-4</v>
      </c>
      <c r="E8380" s="327">
        <v>1.7066790318304072E-4</v>
      </c>
      <c r="F8380" s="332">
        <v>0</v>
      </c>
      <c r="G8380" s="326">
        <v>0</v>
      </c>
      <c r="H8380" s="327">
        <v>0</v>
      </c>
      <c r="I8380" s="332">
        <v>2.2958069204090536E-4</v>
      </c>
      <c r="J8380" s="326">
        <v>2.4211174052856042E-4</v>
      </c>
      <c r="K8380" s="327">
        <v>2.4068389884144843E-4</v>
      </c>
      <c r="L8380" s="336">
        <v>1.1748396343899057E-4</v>
      </c>
      <c r="M8380" s="337">
        <v>1.1415525114155251E-4</v>
      </c>
      <c r="N8380" s="345">
        <v>0</v>
      </c>
      <c r="O8380" s="346">
        <v>0</v>
      </c>
      <c r="P8380" s="347">
        <v>0</v>
      </c>
      <c r="Q8380" s="348">
        <v>8.8417329796640146E-3</v>
      </c>
      <c r="R8380" s="346">
        <v>0.22022171147120859</v>
      </c>
      <c r="S8380" s="347">
        <v>0.18791450585970251</v>
      </c>
      <c r="T8380" s="349">
        <v>0.26540581020275761</v>
      </c>
      <c r="U8380" s="349">
        <v>0.46830986223922322</v>
      </c>
      <c r="V8380" s="361">
        <v>0</v>
      </c>
    </row>
    <row r="8381" spans="1:22" ht="16" hidden="1" customHeight="1" outlineLevel="1">
      <c r="A8381" s="65">
        <v>8372</v>
      </c>
      <c r="B8381" s="117">
        <v>1</v>
      </c>
      <c r="C8381" s="325">
        <v>1.648129527367716E-4</v>
      </c>
      <c r="D8381" s="326">
        <v>1.5394112912493646E-4</v>
      </c>
      <c r="E8381" s="327">
        <v>1.6738582812182839E-4</v>
      </c>
      <c r="F8381" s="332">
        <v>0</v>
      </c>
      <c r="G8381" s="326">
        <v>0</v>
      </c>
      <c r="H8381" s="327">
        <v>0</v>
      </c>
      <c r="I8381" s="332">
        <v>2.407253858292988E-4</v>
      </c>
      <c r="J8381" s="326">
        <v>2.618424086870848E-4</v>
      </c>
      <c r="K8381" s="327">
        <v>2.5256952347559405E-4</v>
      </c>
      <c r="L8381" s="336">
        <v>8.811297257924293E-5</v>
      </c>
      <c r="M8381" s="337">
        <v>1.1415525114155251E-4</v>
      </c>
      <c r="N8381" s="345">
        <v>0</v>
      </c>
      <c r="O8381" s="346">
        <v>0</v>
      </c>
      <c r="P8381" s="347">
        <v>0</v>
      </c>
      <c r="Q8381" s="348">
        <v>8.8417329796640146E-3</v>
      </c>
      <c r="R8381" s="346">
        <v>0.22072169844368736</v>
      </c>
      <c r="S8381" s="347">
        <v>0.20372015868422702</v>
      </c>
      <c r="T8381" s="349">
        <v>0.16888596163385797</v>
      </c>
      <c r="U8381" s="349">
        <v>0.45573250966544632</v>
      </c>
      <c r="V8381" s="361">
        <v>0</v>
      </c>
    </row>
    <row r="8382" spans="1:22" ht="16" hidden="1" customHeight="1" outlineLevel="1">
      <c r="A8382" s="65">
        <v>8373</v>
      </c>
      <c r="B8382" s="117">
        <v>1</v>
      </c>
      <c r="C8382" s="325">
        <v>1.5740015126740185E-4</v>
      </c>
      <c r="D8382" s="326">
        <v>1.560214146536518E-4</v>
      </c>
      <c r="E8382" s="327">
        <v>1.6493400129744448E-4</v>
      </c>
      <c r="F8382" s="332">
        <v>0</v>
      </c>
      <c r="G8382" s="326">
        <v>0</v>
      </c>
      <c r="H8382" s="327">
        <v>0</v>
      </c>
      <c r="I8382" s="332">
        <v>2.5409901837537098E-4</v>
      </c>
      <c r="J8382" s="326">
        <v>2.8445046595206079E-4</v>
      </c>
      <c r="K8382" s="327">
        <v>2.7931217890242167E-4</v>
      </c>
      <c r="L8382" s="336">
        <v>5.8741981719495287E-5</v>
      </c>
      <c r="M8382" s="337">
        <v>1.1415525114155251E-4</v>
      </c>
      <c r="N8382" s="345">
        <v>0</v>
      </c>
      <c r="O8382" s="346">
        <v>0</v>
      </c>
      <c r="P8382" s="347">
        <v>0</v>
      </c>
      <c r="Q8382" s="348">
        <v>8.8417329796640146E-3</v>
      </c>
      <c r="R8382" s="346">
        <v>0.214096289349058</v>
      </c>
      <c r="S8382" s="347">
        <v>0.20781811429965458</v>
      </c>
      <c r="T8382" s="349">
        <v>0.16470184997175788</v>
      </c>
      <c r="U8382" s="349">
        <v>0.35452412567333558</v>
      </c>
      <c r="V8382" s="361">
        <v>0</v>
      </c>
    </row>
    <row r="8383" spans="1:22" ht="16" hidden="1" customHeight="1" outlineLevel="1">
      <c r="A8383" s="65">
        <v>8374</v>
      </c>
      <c r="B8383" s="117">
        <v>1</v>
      </c>
      <c r="C8383" s="325">
        <v>1.4638720338457765E-4</v>
      </c>
      <c r="D8383" s="326">
        <v>1.5067488642564505E-4</v>
      </c>
      <c r="E8383" s="327">
        <v>1.5416671947607601E-4</v>
      </c>
      <c r="F8383" s="332">
        <v>0</v>
      </c>
      <c r="G8383" s="326">
        <v>0</v>
      </c>
      <c r="H8383" s="327">
        <v>0</v>
      </c>
      <c r="I8383" s="332">
        <v>2.6301477340608576E-4</v>
      </c>
      <c r="J8383" s="326">
        <v>2.8938313299169187E-4</v>
      </c>
      <c r="K8383" s="327">
        <v>2.9416920969510367E-4</v>
      </c>
      <c r="L8383" s="336">
        <v>3.7594868300476983E-5</v>
      </c>
      <c r="M8383" s="337">
        <v>1.1415525114155251E-4</v>
      </c>
      <c r="N8383" s="345">
        <v>0</v>
      </c>
      <c r="O8383" s="346">
        <v>0</v>
      </c>
      <c r="P8383" s="347">
        <v>0</v>
      </c>
      <c r="Q8383" s="348">
        <v>8.8417329796640146E-3</v>
      </c>
      <c r="R8383" s="346">
        <v>0.22267583936548349</v>
      </c>
      <c r="S8383" s="347">
        <v>0.23427325725588269</v>
      </c>
      <c r="T8383" s="349">
        <v>0.11629928551700917</v>
      </c>
      <c r="U8383" s="349">
        <v>0.28269565120903173</v>
      </c>
      <c r="V8383" s="361">
        <v>0</v>
      </c>
    </row>
    <row r="8384" spans="1:22" ht="16" hidden="1" customHeight="1" outlineLevel="1">
      <c r="A8384" s="65">
        <v>8375</v>
      </c>
      <c r="B8384" s="117">
        <v>1</v>
      </c>
      <c r="C8384" s="325">
        <v>1.3354918127826611E-4</v>
      </c>
      <c r="D8384" s="326">
        <v>1.4241207007327096E-4</v>
      </c>
      <c r="E8384" s="327">
        <v>1.4147948860704181E-4</v>
      </c>
      <c r="F8384" s="332">
        <v>0</v>
      </c>
      <c r="G8384" s="326">
        <v>0</v>
      </c>
      <c r="H8384" s="327">
        <v>0</v>
      </c>
      <c r="I8384" s="332">
        <v>2.8530416098287265E-4</v>
      </c>
      <c r="J8384" s="326">
        <v>3.0788063439030858E-4</v>
      </c>
      <c r="K8384" s="327">
        <v>3.030834281707128E-4</v>
      </c>
      <c r="L8384" s="336">
        <v>2.3496792687798115E-5</v>
      </c>
      <c r="M8384" s="337">
        <v>1.1415525114155251E-4</v>
      </c>
      <c r="N8384" s="345">
        <v>0</v>
      </c>
      <c r="O8384" s="346">
        <v>0</v>
      </c>
      <c r="P8384" s="347">
        <v>0</v>
      </c>
      <c r="Q8384" s="348">
        <v>8.8417329796640146E-3</v>
      </c>
      <c r="R8384" s="346">
        <v>0.22105781599072508</v>
      </c>
      <c r="S8384" s="347">
        <v>0.28718354316833883</v>
      </c>
      <c r="T8384" s="349">
        <v>7.0083870340176407E-2</v>
      </c>
      <c r="U8384" s="349">
        <v>0.22324800818453946</v>
      </c>
      <c r="V8384" s="361">
        <v>0</v>
      </c>
    </row>
    <row r="8385" spans="1:22" ht="16" hidden="1" customHeight="1" outlineLevel="1">
      <c r="A8385" s="65">
        <v>8376</v>
      </c>
      <c r="B8385" s="117">
        <v>1</v>
      </c>
      <c r="C8385" s="325">
        <v>1.1938610528366926E-4</v>
      </c>
      <c r="D8385" s="326">
        <v>1.2880272549289012E-4</v>
      </c>
      <c r="E8385" s="327">
        <v>1.2492641438527531E-4</v>
      </c>
      <c r="F8385" s="332">
        <v>0</v>
      </c>
      <c r="G8385" s="326">
        <v>0</v>
      </c>
      <c r="H8385" s="327">
        <v>0</v>
      </c>
      <c r="I8385" s="332">
        <v>3.0090673228662347E-4</v>
      </c>
      <c r="J8385" s="326">
        <v>3.2308969109583782E-4</v>
      </c>
      <c r="K8385" s="327">
        <v>3.0902624048778567E-4</v>
      </c>
      <c r="L8385" s="336">
        <v>9.3987170751192458E-6</v>
      </c>
      <c r="M8385" s="337">
        <v>1.1415525114155251E-4</v>
      </c>
      <c r="N8385" s="345">
        <v>0</v>
      </c>
      <c r="O8385" s="346">
        <v>0</v>
      </c>
      <c r="P8385" s="347">
        <v>0</v>
      </c>
      <c r="Q8385" s="348">
        <v>8.8417329796640146E-3</v>
      </c>
      <c r="R8385" s="346">
        <v>0.21064532415818152</v>
      </c>
      <c r="S8385" s="347">
        <v>0.28473514514445664</v>
      </c>
      <c r="T8385" s="349">
        <v>4.6120321729966843E-2</v>
      </c>
      <c r="U8385" s="349">
        <v>0.20241676798422151</v>
      </c>
      <c r="V8385" s="361">
        <v>0</v>
      </c>
    </row>
    <row r="8386" spans="1:22" ht="16" hidden="1" customHeight="1" outlineLevel="1">
      <c r="A8386" s="65">
        <v>8377</v>
      </c>
      <c r="B8386" s="117">
        <v>1</v>
      </c>
      <c r="C8386" s="325">
        <v>1.0827315333380465E-4</v>
      </c>
      <c r="D8386" s="326">
        <v>1.1404630758359146E-4</v>
      </c>
      <c r="E8386" s="327">
        <v>1.0987816509276032E-4</v>
      </c>
      <c r="F8386" s="332">
        <v>0</v>
      </c>
      <c r="G8386" s="326">
        <v>0</v>
      </c>
      <c r="H8386" s="327">
        <v>0</v>
      </c>
      <c r="I8386" s="332">
        <v>3.2319611986341042E-4</v>
      </c>
      <c r="J8386" s="326">
        <v>3.5145252657371674E-4</v>
      </c>
      <c r="K8386" s="327">
        <v>3.1199764664632205E-4</v>
      </c>
      <c r="L8386" s="336">
        <v>5.8741981719495289E-6</v>
      </c>
      <c r="M8386" s="337">
        <v>1.1415525114155251E-4</v>
      </c>
      <c r="N8386" s="345">
        <v>0</v>
      </c>
      <c r="O8386" s="346">
        <v>0</v>
      </c>
      <c r="P8386" s="347">
        <v>0</v>
      </c>
      <c r="Q8386" s="348">
        <v>8.8417329796640146E-3</v>
      </c>
      <c r="R8386" s="346">
        <v>0.20538768800695675</v>
      </c>
      <c r="S8386" s="347">
        <v>0.26627360437786518</v>
      </c>
      <c r="T8386" s="349">
        <v>3.7371724618303029E-2</v>
      </c>
      <c r="U8386" s="349">
        <v>0.17667249943477201</v>
      </c>
      <c r="V8386" s="361">
        <v>0</v>
      </c>
    </row>
    <row r="8387" spans="1:22" ht="16" hidden="1" customHeight="1" outlineLevel="1">
      <c r="A8387" s="65">
        <v>8378</v>
      </c>
      <c r="B8387" s="117">
        <v>1</v>
      </c>
      <c r="C8387" s="325">
        <v>9.9972815769451323E-5</v>
      </c>
      <c r="D8387" s="326">
        <v>9.7151278383090104E-5</v>
      </c>
      <c r="E8387" s="327">
        <v>9.4842888428945779E-5</v>
      </c>
      <c r="F8387" s="332">
        <v>0</v>
      </c>
      <c r="G8387" s="326">
        <v>0</v>
      </c>
      <c r="H8387" s="327">
        <v>0</v>
      </c>
      <c r="I8387" s="332">
        <v>3.2542505862108911E-4</v>
      </c>
      <c r="J8387" s="326">
        <v>3.7364952825205672E-4</v>
      </c>
      <c r="K8387" s="327">
        <v>3.1199764664632205E-4</v>
      </c>
      <c r="L8387" s="336">
        <v>2.3496792687798115E-6</v>
      </c>
      <c r="M8387" s="337">
        <v>1.1415525114155251E-4</v>
      </c>
      <c r="N8387" s="345">
        <v>0</v>
      </c>
      <c r="O8387" s="346">
        <v>0</v>
      </c>
      <c r="P8387" s="347">
        <v>0</v>
      </c>
      <c r="Q8387" s="348">
        <v>8.8417329796640146E-3</v>
      </c>
      <c r="R8387" s="346">
        <v>0.19188910738077544</v>
      </c>
      <c r="S8387" s="347">
        <v>0.24686279086459031</v>
      </c>
      <c r="T8387" s="349">
        <v>1.2457241539434344E-2</v>
      </c>
      <c r="U8387" s="349">
        <v>0.15151779428721823</v>
      </c>
      <c r="V8387" s="361">
        <v>0</v>
      </c>
    </row>
    <row r="8388" spans="1:22" ht="16" hidden="1" customHeight="1" outlineLevel="1">
      <c r="A8388" s="65">
        <v>8379</v>
      </c>
      <c r="B8388" s="117">
        <v>1</v>
      </c>
      <c r="C8388" s="325">
        <v>9.414757886434794E-5</v>
      </c>
      <c r="D8388" s="326">
        <v>8.9277300447298326E-5</v>
      </c>
      <c r="E8388" s="327">
        <v>8.6968502807776302E-5</v>
      </c>
      <c r="F8388" s="332">
        <v>0</v>
      </c>
      <c r="G8388" s="326">
        <v>0</v>
      </c>
      <c r="H8388" s="327">
        <v>0</v>
      </c>
      <c r="I8388" s="332">
        <v>3.3879869116716123E-4</v>
      </c>
      <c r="J8388" s="326">
        <v>3.5967363830643524E-4</v>
      </c>
      <c r="K8388" s="327">
        <v>3.179404589633948E-4</v>
      </c>
      <c r="L8388" s="336">
        <v>1.1748396343899057E-6</v>
      </c>
      <c r="M8388" s="337">
        <v>1.1415525114155251E-4</v>
      </c>
      <c r="N8388" s="345">
        <v>0</v>
      </c>
      <c r="O8388" s="346">
        <v>0</v>
      </c>
      <c r="P8388" s="347">
        <v>0</v>
      </c>
      <c r="Q8388" s="348">
        <v>8.8417329796640146E-3</v>
      </c>
      <c r="R8388" s="346">
        <v>0.19999807792884799</v>
      </c>
      <c r="S8388" s="347">
        <v>0.23673721489996591</v>
      </c>
      <c r="T8388" s="349">
        <v>8.0829429836024366E-3</v>
      </c>
      <c r="U8388" s="349">
        <v>0.13766305434266718</v>
      </c>
      <c r="V8388" s="361">
        <v>0</v>
      </c>
    </row>
    <row r="8389" spans="1:22" ht="16" hidden="1" customHeight="1" outlineLevel="1">
      <c r="A8389" s="65">
        <v>8380</v>
      </c>
      <c r="B8389" s="117">
        <v>1</v>
      </c>
      <c r="C8389" s="325">
        <v>9.146621981682717E-5</v>
      </c>
      <c r="D8389" s="326">
        <v>8.6263802718785428E-5</v>
      </c>
      <c r="E8389" s="327">
        <v>8.2869152138436E-5</v>
      </c>
      <c r="F8389" s="332">
        <v>0</v>
      </c>
      <c r="G8389" s="326">
        <v>0</v>
      </c>
      <c r="H8389" s="327">
        <v>0</v>
      </c>
      <c r="I8389" s="332">
        <v>3.4771444619787601E-4</v>
      </c>
      <c r="J8389" s="326">
        <v>3.526856933336245E-4</v>
      </c>
      <c r="K8389" s="327">
        <v>3.327974897560768E-4</v>
      </c>
      <c r="L8389" s="336">
        <v>1.409807561267887E-5</v>
      </c>
      <c r="M8389" s="337">
        <v>1.1415525114155251E-4</v>
      </c>
      <c r="N8389" s="345">
        <v>0</v>
      </c>
      <c r="O8389" s="346">
        <v>0</v>
      </c>
      <c r="P8389" s="347">
        <v>0</v>
      </c>
      <c r="Q8389" s="348">
        <v>8.8417329796640146E-3</v>
      </c>
      <c r="R8389" s="346">
        <v>0.20464925508292564</v>
      </c>
      <c r="S8389" s="347">
        <v>0.19901529293444628</v>
      </c>
      <c r="T8389" s="349">
        <v>5.6105133650887493E-3</v>
      </c>
      <c r="U8389" s="349">
        <v>0.12803351877836924</v>
      </c>
      <c r="V8389" s="361">
        <v>0</v>
      </c>
    </row>
    <row r="8390" spans="1:22" ht="16" hidden="1" customHeight="1" outlineLevel="1">
      <c r="A8390" s="65">
        <v>8381</v>
      </c>
      <c r="B8390" s="117">
        <v>1</v>
      </c>
      <c r="C8390" s="325">
        <v>9.0928697956485014E-5</v>
      </c>
      <c r="D8390" s="326">
        <v>8.4008539902608026E-5</v>
      </c>
      <c r="E8390" s="327">
        <v>8.1844314471100931E-5</v>
      </c>
      <c r="F8390" s="332">
        <v>0</v>
      </c>
      <c r="G8390" s="326">
        <v>0</v>
      </c>
      <c r="H8390" s="327">
        <v>0</v>
      </c>
      <c r="I8390" s="332">
        <v>3.4102762992483998E-4</v>
      </c>
      <c r="J8390" s="326">
        <v>3.3706558104145925E-4</v>
      </c>
      <c r="K8390" s="327">
        <v>3.1199764664632205E-4</v>
      </c>
      <c r="L8390" s="336">
        <v>3.7594868300476983E-5</v>
      </c>
      <c r="M8390" s="337">
        <v>1.1415525114155251E-4</v>
      </c>
      <c r="N8390" s="345">
        <v>0</v>
      </c>
      <c r="O8390" s="346">
        <v>0</v>
      </c>
      <c r="P8390" s="347">
        <v>0</v>
      </c>
      <c r="Q8390" s="348">
        <v>8.8417329796640146E-3</v>
      </c>
      <c r="R8390" s="346">
        <v>0.21188344146270729</v>
      </c>
      <c r="S8390" s="347">
        <v>0.18015433195168648</v>
      </c>
      <c r="T8390" s="349">
        <v>4.7546723432955514E-3</v>
      </c>
      <c r="U8390" s="349">
        <v>0.12125353965656765</v>
      </c>
      <c r="V8390" s="361">
        <v>0</v>
      </c>
    </row>
    <row r="8391" spans="1:22" ht="16" hidden="1" customHeight="1" outlineLevel="1">
      <c r="A8391" s="65">
        <v>8382</v>
      </c>
      <c r="B8391" s="117">
        <v>1</v>
      </c>
      <c r="C8391" s="325">
        <v>9.1897487355938908E-5</v>
      </c>
      <c r="D8391" s="326">
        <v>8.4514029844165033E-5</v>
      </c>
      <c r="E8391" s="327">
        <v>8.2752398480132012E-5</v>
      </c>
      <c r="F8391" s="332">
        <v>0</v>
      </c>
      <c r="G8391" s="326">
        <v>0</v>
      </c>
      <c r="H8391" s="327">
        <v>0</v>
      </c>
      <c r="I8391" s="332">
        <v>3.321118748941252E-4</v>
      </c>
      <c r="J8391" s="326">
        <v>3.7529375059860043E-4</v>
      </c>
      <c r="K8391" s="327">
        <v>3.1496905280485843E-4</v>
      </c>
      <c r="L8391" s="336">
        <v>9.3987170751192462E-5</v>
      </c>
      <c r="M8391" s="337">
        <v>1.1415525114155251E-4</v>
      </c>
      <c r="N8391" s="345">
        <v>0</v>
      </c>
      <c r="O8391" s="346">
        <v>0</v>
      </c>
      <c r="P8391" s="347">
        <v>0</v>
      </c>
      <c r="Q8391" s="348">
        <v>8.8417329796640146E-3</v>
      </c>
      <c r="R8391" s="346">
        <v>0.20301431546113174</v>
      </c>
      <c r="S8391" s="347">
        <v>0.16753885997954299</v>
      </c>
      <c r="T8391" s="349">
        <v>7.1320085149433263E-3</v>
      </c>
      <c r="U8391" s="349">
        <v>0.12312049042923766</v>
      </c>
      <c r="V8391" s="361">
        <v>0</v>
      </c>
    </row>
    <row r="8392" spans="1:22" ht="16" hidden="1" customHeight="1" outlineLevel="1">
      <c r="A8392" s="65">
        <v>8383</v>
      </c>
      <c r="B8392" s="117">
        <v>1</v>
      </c>
      <c r="C8392" s="325">
        <v>9.9129031453797933E-5</v>
      </c>
      <c r="D8392" s="326">
        <v>8.968558078470976E-5</v>
      </c>
      <c r="E8392" s="327">
        <v>8.7876586816807369E-5</v>
      </c>
      <c r="F8392" s="332">
        <v>0</v>
      </c>
      <c r="G8392" s="326">
        <v>0</v>
      </c>
      <c r="H8392" s="327">
        <v>0</v>
      </c>
      <c r="I8392" s="332">
        <v>3.2542505862108911E-4</v>
      </c>
      <c r="J8392" s="326">
        <v>3.8721436261104225E-4</v>
      </c>
      <c r="K8392" s="327">
        <v>3.030834281707128E-4</v>
      </c>
      <c r="L8392" s="336">
        <v>1.8210014333043539E-4</v>
      </c>
      <c r="M8392" s="337">
        <v>1.1415525114155251E-4</v>
      </c>
      <c r="N8392" s="345">
        <v>0</v>
      </c>
      <c r="O8392" s="346">
        <v>3.1579471793360173E-3</v>
      </c>
      <c r="P8392" s="347">
        <v>1.1219380368073179E-3</v>
      </c>
      <c r="Q8392" s="348">
        <v>8.8417329796640146E-3</v>
      </c>
      <c r="R8392" s="346">
        <v>0.19091025570348599</v>
      </c>
      <c r="S8392" s="347">
        <v>0.15812912847998153</v>
      </c>
      <c r="T8392" s="349">
        <v>1.2837615326897986E-2</v>
      </c>
      <c r="U8392" s="349">
        <v>0.12744395537647346</v>
      </c>
      <c r="V8392" s="361">
        <v>0</v>
      </c>
    </row>
    <row r="8393" spans="1:22" ht="16" hidden="1" customHeight="1" outlineLevel="1">
      <c r="A8393" s="65">
        <v>8384</v>
      </c>
      <c r="B8393" s="117">
        <v>1</v>
      </c>
      <c r="C8393" s="325">
        <v>1.2120492925296655E-4</v>
      </c>
      <c r="D8393" s="326">
        <v>1.043059052482046E-4</v>
      </c>
      <c r="E8393" s="327">
        <v>1.0655717214544668E-4</v>
      </c>
      <c r="F8393" s="332">
        <v>0</v>
      </c>
      <c r="G8393" s="326">
        <v>0</v>
      </c>
      <c r="H8393" s="327">
        <v>0</v>
      </c>
      <c r="I8393" s="332">
        <v>3.2319611986341042E-4</v>
      </c>
      <c r="J8393" s="326">
        <v>4.0119025255666373E-4</v>
      </c>
      <c r="K8393" s="327">
        <v>2.8822639737803081E-4</v>
      </c>
      <c r="L8393" s="336">
        <v>1.5860335064263727E-4</v>
      </c>
      <c r="M8393" s="337">
        <v>1.1415525114155251E-4</v>
      </c>
      <c r="N8393" s="345">
        <v>1.4432980561979936E-2</v>
      </c>
      <c r="O8393" s="346">
        <v>9.7674615265739589E-2</v>
      </c>
      <c r="P8393" s="347">
        <v>7.7484248619877225E-2</v>
      </c>
      <c r="Q8393" s="348">
        <v>8.8417329796640146E-3</v>
      </c>
      <c r="R8393" s="346">
        <v>0.18199939977635482</v>
      </c>
      <c r="S8393" s="347">
        <v>0.14108371702331493</v>
      </c>
      <c r="T8393" s="349">
        <v>4.0224528024280358E-2</v>
      </c>
      <c r="U8393" s="349">
        <v>0.14699780820601718</v>
      </c>
      <c r="V8393" s="361">
        <v>0</v>
      </c>
    </row>
    <row r="8394" spans="1:22" ht="16" hidden="1" customHeight="1" outlineLevel="1">
      <c r="A8394" s="65">
        <v>8385</v>
      </c>
      <c r="B8394" s="117">
        <v>1</v>
      </c>
      <c r="C8394" s="325">
        <v>1.4773725828962306E-4</v>
      </c>
      <c r="D8394" s="326">
        <v>1.2217303049016174E-4</v>
      </c>
      <c r="E8394" s="327">
        <v>1.282863252186903E-4</v>
      </c>
      <c r="F8394" s="332">
        <v>0</v>
      </c>
      <c r="G8394" s="326">
        <v>0</v>
      </c>
      <c r="H8394" s="327">
        <v>0</v>
      </c>
      <c r="I8394" s="332">
        <v>3.1650930359037433E-4</v>
      </c>
      <c r="J8394" s="326">
        <v>3.8885858495758601E-4</v>
      </c>
      <c r="K8394" s="327">
        <v>2.7931217890242167E-4</v>
      </c>
      <c r="L8394" s="336">
        <v>1.4685495429873823E-4</v>
      </c>
      <c r="M8394" s="337">
        <v>1.1415525114155251E-4</v>
      </c>
      <c r="N8394" s="345">
        <v>7.0164291642892562E-2</v>
      </c>
      <c r="O8394" s="346">
        <v>0.26026565367980331</v>
      </c>
      <c r="P8394" s="347">
        <v>0.21233889441663117</v>
      </c>
      <c r="Q8394" s="348">
        <v>8.8417329796640146E-3</v>
      </c>
      <c r="R8394" s="346">
        <v>0.18134086369501068</v>
      </c>
      <c r="S8394" s="347">
        <v>0.11897551758433611</v>
      </c>
      <c r="T8394" s="349">
        <v>8.4918448051258547E-2</v>
      </c>
      <c r="U8394" s="349">
        <v>0.25989919966906111</v>
      </c>
      <c r="V8394" s="361">
        <v>0</v>
      </c>
    </row>
    <row r="8395" spans="1:22" ht="16" hidden="1" customHeight="1" outlineLevel="1">
      <c r="A8395" s="65">
        <v>8386</v>
      </c>
      <c r="B8395" s="117">
        <v>1</v>
      </c>
      <c r="C8395" s="325">
        <v>1.6393166689597808E-4</v>
      </c>
      <c r="D8395" s="326">
        <v>1.3006645034678262E-4</v>
      </c>
      <c r="E8395" s="327">
        <v>1.4115517288953072E-4</v>
      </c>
      <c r="F8395" s="332">
        <v>0</v>
      </c>
      <c r="G8395" s="326">
        <v>0</v>
      </c>
      <c r="H8395" s="327">
        <v>0</v>
      </c>
      <c r="I8395" s="332">
        <v>3.075935485596596E-4</v>
      </c>
      <c r="J8395" s="326">
        <v>3.7282741707878487E-4</v>
      </c>
      <c r="K8395" s="327">
        <v>2.5256952347559405E-4</v>
      </c>
      <c r="L8395" s="336">
        <v>1.644775488145868E-4</v>
      </c>
      <c r="M8395" s="337">
        <v>1.1415525114155251E-4</v>
      </c>
      <c r="N8395" s="345">
        <v>0.13389804739183367</v>
      </c>
      <c r="O8395" s="346">
        <v>0.34063479862064988</v>
      </c>
      <c r="P8395" s="347">
        <v>0.33689901837777125</v>
      </c>
      <c r="Q8395" s="348">
        <v>8.8417329796640146E-3</v>
      </c>
      <c r="R8395" s="346">
        <v>0.18066738677332966</v>
      </c>
      <c r="S8395" s="347">
        <v>0.11707697209096904</v>
      </c>
      <c r="T8395" s="349">
        <v>0.10698012772414989</v>
      </c>
      <c r="U8395" s="349">
        <v>0.35580151304410979</v>
      </c>
      <c r="V8395" s="361">
        <v>0</v>
      </c>
    </row>
    <row r="8396" spans="1:22" ht="16" hidden="1" customHeight="1" outlineLevel="1">
      <c r="A8396" s="65">
        <v>8387</v>
      </c>
      <c r="B8396" s="117">
        <v>1</v>
      </c>
      <c r="C8396" s="325">
        <v>1.6695678992395023E-4</v>
      </c>
      <c r="D8396" s="326">
        <v>1.2611974041847217E-4</v>
      </c>
      <c r="E8396" s="327">
        <v>1.4778418615545756E-4</v>
      </c>
      <c r="F8396" s="332">
        <v>0</v>
      </c>
      <c r="G8396" s="326">
        <v>0</v>
      </c>
      <c r="H8396" s="327">
        <v>0</v>
      </c>
      <c r="I8396" s="332">
        <v>2.8530416098287265E-4</v>
      </c>
      <c r="J8396" s="326">
        <v>2.6924140924653155E-4</v>
      </c>
      <c r="K8396" s="327">
        <v>2.4662671115852124E-4</v>
      </c>
      <c r="L8396" s="336">
        <v>1.8797434150238492E-4</v>
      </c>
      <c r="M8396" s="337">
        <v>1.1415525114155251E-4</v>
      </c>
      <c r="N8396" s="345">
        <v>0.22764097064588157</v>
      </c>
      <c r="O8396" s="346">
        <v>0.39009903666732132</v>
      </c>
      <c r="P8396" s="347">
        <v>0.39585103108544489</v>
      </c>
      <c r="Q8396" s="348">
        <v>8.8417329796640146E-3</v>
      </c>
      <c r="R8396" s="346">
        <v>0.17529121500291064</v>
      </c>
      <c r="S8396" s="347">
        <v>0.10410357788629408</v>
      </c>
      <c r="T8396" s="349">
        <v>0.1296123680782367</v>
      </c>
      <c r="U8396" s="349">
        <v>0.35187109036480452</v>
      </c>
      <c r="V8396" s="361">
        <v>0</v>
      </c>
    </row>
    <row r="8397" spans="1:22" ht="16" hidden="1" customHeight="1" outlineLevel="1">
      <c r="A8397" s="65">
        <v>8388</v>
      </c>
      <c r="B8397" s="117">
        <v>1</v>
      </c>
      <c r="C8397" s="325">
        <v>1.6420667808033919E-4</v>
      </c>
      <c r="D8397" s="326">
        <v>1.2487545748540878E-4</v>
      </c>
      <c r="E8397" s="327">
        <v>1.4988575200492948E-4</v>
      </c>
      <c r="F8397" s="332">
        <v>0</v>
      </c>
      <c r="G8397" s="326">
        <v>0</v>
      </c>
      <c r="H8397" s="327">
        <v>0</v>
      </c>
      <c r="I8397" s="332">
        <v>2.6301477340608576E-4</v>
      </c>
      <c r="J8397" s="326">
        <v>1.6195590113455481E-4</v>
      </c>
      <c r="K8397" s="327">
        <v>2.3474108652437564E-4</v>
      </c>
      <c r="L8397" s="336">
        <v>2.0677177565262342E-4</v>
      </c>
      <c r="M8397" s="337">
        <v>1.1415525114155251E-4</v>
      </c>
      <c r="N8397" s="345">
        <v>0.25207700704289715</v>
      </c>
      <c r="O8397" s="346">
        <v>0.36200163393720219</v>
      </c>
      <c r="P8397" s="347">
        <v>0.39488015239873991</v>
      </c>
      <c r="Q8397" s="348">
        <v>8.8417329796640146E-3</v>
      </c>
      <c r="R8397" s="346">
        <v>0.16580073292893149</v>
      </c>
      <c r="S8397" s="347">
        <v>9.2079456428302675E-2</v>
      </c>
      <c r="T8397" s="349">
        <v>0.10317638984951344</v>
      </c>
      <c r="U8397" s="349">
        <v>0.27316437621171641</v>
      </c>
      <c r="V8397" s="361">
        <v>3.8904196505394686E-2</v>
      </c>
    </row>
    <row r="8398" spans="1:22" ht="16" hidden="1" customHeight="1" outlineLevel="1">
      <c r="A8398" s="65">
        <v>8389</v>
      </c>
      <c r="B8398" s="117">
        <v>1</v>
      </c>
      <c r="C8398" s="325">
        <v>1.6293162622557406E-4</v>
      </c>
      <c r="D8398" s="326">
        <v>1.2026772224890842E-4</v>
      </c>
      <c r="E8398" s="327">
        <v>1.4873118805058997E-4</v>
      </c>
      <c r="F8398" s="332">
        <v>0</v>
      </c>
      <c r="G8398" s="326">
        <v>0</v>
      </c>
      <c r="H8398" s="327">
        <v>0</v>
      </c>
      <c r="I8398" s="332">
        <v>2.3180963079858402E-4</v>
      </c>
      <c r="J8398" s="326">
        <v>0</v>
      </c>
      <c r="K8398" s="327">
        <v>1.7234155719511124E-4</v>
      </c>
      <c r="L8398" s="336">
        <v>1.8797434150238492E-4</v>
      </c>
      <c r="M8398" s="337">
        <v>1.1415525114155251E-4</v>
      </c>
      <c r="N8398" s="345">
        <v>0.2179237164061327</v>
      </c>
      <c r="O8398" s="346">
        <v>0.28559088451923736</v>
      </c>
      <c r="P8398" s="347">
        <v>0.33297498702118572</v>
      </c>
      <c r="Q8398" s="348">
        <v>8.8417329796640146E-3</v>
      </c>
      <c r="R8398" s="346">
        <v>0.16038502184538922</v>
      </c>
      <c r="S8398" s="347">
        <v>7.5625395485788102E-2</v>
      </c>
      <c r="T8398" s="349">
        <v>8.8817279372760891E-2</v>
      </c>
      <c r="U8398" s="349">
        <v>0.20310459195309993</v>
      </c>
      <c r="V8398" s="361">
        <v>4.9526924834137211E-2</v>
      </c>
    </row>
    <row r="8399" spans="1:22" ht="16" hidden="1" customHeight="1" outlineLevel="1">
      <c r="A8399" s="65">
        <v>8390</v>
      </c>
      <c r="B8399" s="117">
        <v>1</v>
      </c>
      <c r="C8399" s="325">
        <v>1.486685461639368E-4</v>
      </c>
      <c r="D8399" s="326">
        <v>1.1840129784931334E-4</v>
      </c>
      <c r="E8399" s="327">
        <v>1.4079193928591828E-4</v>
      </c>
      <c r="F8399" s="332">
        <v>0</v>
      </c>
      <c r="G8399" s="326">
        <v>0</v>
      </c>
      <c r="H8399" s="327">
        <v>0</v>
      </c>
      <c r="I8399" s="332">
        <v>2.0060448819108232E-4</v>
      </c>
      <c r="J8399" s="326">
        <v>0</v>
      </c>
      <c r="K8399" s="327">
        <v>2.2582686804876643E-4</v>
      </c>
      <c r="L8399" s="336">
        <v>1.9032402077116473E-4</v>
      </c>
      <c r="M8399" s="337">
        <v>1.1415525114155251E-4</v>
      </c>
      <c r="N8399" s="345">
        <v>0.15147484550196766</v>
      </c>
      <c r="O8399" s="346">
        <v>0.22692708431622191</v>
      </c>
      <c r="P8399" s="347">
        <v>0.20486397243343829</v>
      </c>
      <c r="Q8399" s="348">
        <v>8.8417329796640146E-3</v>
      </c>
      <c r="R8399" s="346">
        <v>0.13376188738887787</v>
      </c>
      <c r="S8399" s="347">
        <v>9.0922693763434426E-2</v>
      </c>
      <c r="T8399" s="349">
        <v>8.2731298773342579E-2</v>
      </c>
      <c r="U8399" s="349">
        <v>0.17008904144693565</v>
      </c>
      <c r="V8399" s="361">
        <v>1.8945163394979574E-2</v>
      </c>
    </row>
    <row r="8400" spans="1:22" ht="16" hidden="1" customHeight="1" outlineLevel="1">
      <c r="A8400" s="65">
        <v>8391</v>
      </c>
      <c r="B8400" s="117">
        <v>1</v>
      </c>
      <c r="C8400" s="325">
        <v>1.4781226133990337E-4</v>
      </c>
      <c r="D8400" s="326">
        <v>1.1678761842049674E-4</v>
      </c>
      <c r="E8400" s="327">
        <v>1.3490236585591672E-4</v>
      </c>
      <c r="F8400" s="332">
        <v>0</v>
      </c>
      <c r="G8400" s="326">
        <v>0</v>
      </c>
      <c r="H8400" s="327">
        <v>0</v>
      </c>
      <c r="I8400" s="332">
        <v>1.6494146806822325E-4</v>
      </c>
      <c r="J8400" s="326">
        <v>1.294825097903167E-4</v>
      </c>
      <c r="K8400" s="327">
        <v>2.2879827420730281E-4</v>
      </c>
      <c r="L8400" s="336">
        <v>2.1382081345896285E-4</v>
      </c>
      <c r="M8400" s="337">
        <v>1.1415525114155251E-4</v>
      </c>
      <c r="N8400" s="345">
        <v>6.1590243784290628E-2</v>
      </c>
      <c r="O8400" s="346">
        <v>0.10624976588345242</v>
      </c>
      <c r="P8400" s="347">
        <v>8.3350037349872758E-2</v>
      </c>
      <c r="Q8400" s="348">
        <v>8.8417329796640146E-3</v>
      </c>
      <c r="R8400" s="346">
        <v>0.12140907958861498</v>
      </c>
      <c r="S8400" s="347">
        <v>8.1471464280236008E-2</v>
      </c>
      <c r="T8400" s="349">
        <v>8.5964475966783555E-2</v>
      </c>
      <c r="U8400" s="349">
        <v>0.1621299355213425</v>
      </c>
      <c r="V8400" s="361">
        <v>0</v>
      </c>
    </row>
    <row r="8401" spans="1:22" ht="16" hidden="1" customHeight="1" outlineLevel="1">
      <c r="A8401" s="65">
        <v>8392</v>
      </c>
      <c r="B8401" s="117">
        <v>1</v>
      </c>
      <c r="C8401" s="325">
        <v>1.5343749011092594E-4</v>
      </c>
      <c r="D8401" s="326">
        <v>1.1754585333283225E-4</v>
      </c>
      <c r="E8401" s="327">
        <v>1.3880712709475035E-4</v>
      </c>
      <c r="F8401" s="332">
        <v>0</v>
      </c>
      <c r="G8401" s="326">
        <v>0</v>
      </c>
      <c r="H8401" s="327">
        <v>0</v>
      </c>
      <c r="I8401" s="332">
        <v>1.5156783552215111E-4</v>
      </c>
      <c r="J8401" s="326">
        <v>1.8785240309261819E-4</v>
      </c>
      <c r="K8401" s="327">
        <v>2.2582686804876643E-4</v>
      </c>
      <c r="L8401" s="336">
        <v>2.2321953053408208E-4</v>
      </c>
      <c r="M8401" s="337">
        <v>1.1415525114155251E-4</v>
      </c>
      <c r="N8401" s="345">
        <v>4.8586271198744349E-3</v>
      </c>
      <c r="O8401" s="346">
        <v>1.2110442500910087E-2</v>
      </c>
      <c r="P8401" s="347">
        <v>6.1038827937104634E-3</v>
      </c>
      <c r="Q8401" s="348">
        <v>8.8417329796640146E-3</v>
      </c>
      <c r="R8401" s="346">
        <v>0.11543327557776059</v>
      </c>
      <c r="S8401" s="347">
        <v>8.3053585524708581E-2</v>
      </c>
      <c r="T8401" s="349">
        <v>8.6059569413649464E-2</v>
      </c>
      <c r="U8401" s="349">
        <v>0.17677076000175462</v>
      </c>
      <c r="V8401" s="361">
        <v>0</v>
      </c>
    </row>
    <row r="8402" spans="1:22" ht="16" hidden="1" customHeight="1" outlineLevel="1">
      <c r="A8402" s="65">
        <v>8393</v>
      </c>
      <c r="B8402" s="117">
        <v>1</v>
      </c>
      <c r="C8402" s="325">
        <v>1.5765641168919288E-4</v>
      </c>
      <c r="D8402" s="326">
        <v>1.2421443217721886E-4</v>
      </c>
      <c r="E8402" s="327">
        <v>1.450469614996639E-4</v>
      </c>
      <c r="F8402" s="332">
        <v>0</v>
      </c>
      <c r="G8402" s="326">
        <v>0</v>
      </c>
      <c r="H8402" s="327">
        <v>0</v>
      </c>
      <c r="I8402" s="332">
        <v>1.4042314173375763E-4</v>
      </c>
      <c r="J8402" s="326">
        <v>1.9895090393178816E-4</v>
      </c>
      <c r="K8402" s="327">
        <v>2.4365530499998481E-4</v>
      </c>
      <c r="L8402" s="336">
        <v>2.2321953053408208E-4</v>
      </c>
      <c r="M8402" s="337">
        <v>1.1415525114155251E-4</v>
      </c>
      <c r="N8402" s="345">
        <v>0</v>
      </c>
      <c r="O8402" s="346">
        <v>0</v>
      </c>
      <c r="P8402" s="347">
        <v>0</v>
      </c>
      <c r="Q8402" s="348">
        <v>8.8417329796640146E-3</v>
      </c>
      <c r="R8402" s="346">
        <v>0.11265046019168709</v>
      </c>
      <c r="S8402" s="347">
        <v>7.8032295526033343E-2</v>
      </c>
      <c r="T8402" s="349">
        <v>0.1286614336095776</v>
      </c>
      <c r="U8402" s="349">
        <v>0.26520527028612328</v>
      </c>
      <c r="V8402" s="361">
        <v>0</v>
      </c>
    </row>
    <row r="8403" spans="1:22" ht="16" hidden="1" customHeight="1" outlineLevel="1">
      <c r="A8403" s="65">
        <v>8394</v>
      </c>
      <c r="B8403" s="117">
        <v>1</v>
      </c>
      <c r="C8403" s="325">
        <v>1.6443168723118007E-4</v>
      </c>
      <c r="D8403" s="326">
        <v>1.3547130433727672E-4</v>
      </c>
      <c r="E8403" s="327">
        <v>1.5385537638726535E-4</v>
      </c>
      <c r="F8403" s="332">
        <v>0</v>
      </c>
      <c r="G8403" s="326">
        <v>0</v>
      </c>
      <c r="H8403" s="327">
        <v>0</v>
      </c>
      <c r="I8403" s="332">
        <v>1.7608616185661673E-4</v>
      </c>
      <c r="J8403" s="326">
        <v>2.2525846147648747E-4</v>
      </c>
      <c r="K8403" s="327">
        <v>2.7336936658534881E-4</v>
      </c>
      <c r="L8403" s="336">
        <v>1.644775488145868E-4</v>
      </c>
      <c r="M8403" s="337">
        <v>1.1415525114155251E-4</v>
      </c>
      <c r="N8403" s="345">
        <v>0</v>
      </c>
      <c r="O8403" s="346">
        <v>0</v>
      </c>
      <c r="P8403" s="347">
        <v>0</v>
      </c>
      <c r="Q8403" s="348">
        <v>8.8417329796640146E-3</v>
      </c>
      <c r="R8403" s="346">
        <v>0.1145093767840724</v>
      </c>
      <c r="S8403" s="347">
        <v>7.4235204539299229E-2</v>
      </c>
      <c r="T8403" s="349">
        <v>0.15718946766935091</v>
      </c>
      <c r="U8403" s="349">
        <v>0.36248323159892876</v>
      </c>
      <c r="V8403" s="361">
        <v>0</v>
      </c>
    </row>
    <row r="8404" spans="1:22" ht="16" hidden="1" customHeight="1" outlineLevel="1">
      <c r="A8404" s="65">
        <v>8395</v>
      </c>
      <c r="B8404" s="117">
        <v>1</v>
      </c>
      <c r="C8404" s="325">
        <v>1.6965689973404106E-4</v>
      </c>
      <c r="D8404" s="326">
        <v>1.5022772224657538E-4</v>
      </c>
      <c r="E8404" s="327">
        <v>1.6699664926081507E-4</v>
      </c>
      <c r="F8404" s="332">
        <v>0</v>
      </c>
      <c r="G8404" s="326">
        <v>0</v>
      </c>
      <c r="H8404" s="327">
        <v>0</v>
      </c>
      <c r="I8404" s="332">
        <v>1.9837554943340365E-4</v>
      </c>
      <c r="J8404" s="326">
        <v>2.6060924192717705E-4</v>
      </c>
      <c r="K8404" s="327">
        <v>2.5554092963413043E-4</v>
      </c>
      <c r="L8404" s="336">
        <v>1.1748396343899057E-4</v>
      </c>
      <c r="M8404" s="337">
        <v>1.1415525114155251E-4</v>
      </c>
      <c r="N8404" s="345">
        <v>0</v>
      </c>
      <c r="O8404" s="346">
        <v>0</v>
      </c>
      <c r="P8404" s="347">
        <v>0</v>
      </c>
      <c r="Q8404" s="348">
        <v>8.8417329796640146E-3</v>
      </c>
      <c r="R8404" s="346">
        <v>0.11128637894695523</v>
      </c>
      <c r="S8404" s="347">
        <v>7.2061732780674584E-2</v>
      </c>
      <c r="T8404" s="349">
        <v>0.18923595926316292</v>
      </c>
      <c r="U8404" s="349">
        <v>0.4504264390483842</v>
      </c>
      <c r="V8404" s="361">
        <v>0</v>
      </c>
    </row>
    <row r="8405" spans="1:22" ht="16" hidden="1" customHeight="1" outlineLevel="1">
      <c r="A8405" s="65">
        <v>8396</v>
      </c>
      <c r="B8405" s="117">
        <v>1</v>
      </c>
      <c r="C8405" s="325">
        <v>1.6295037698814413E-4</v>
      </c>
      <c r="D8405" s="326">
        <v>1.5108316676305648E-4</v>
      </c>
      <c r="E8405" s="327">
        <v>1.6498589181224626E-4</v>
      </c>
      <c r="F8405" s="332">
        <v>0</v>
      </c>
      <c r="G8405" s="326">
        <v>0</v>
      </c>
      <c r="H8405" s="327">
        <v>0</v>
      </c>
      <c r="I8405" s="332">
        <v>1.9837554943340365E-4</v>
      </c>
      <c r="J8405" s="326">
        <v>2.236142391299437E-4</v>
      </c>
      <c r="K8405" s="327">
        <v>2.7931217890242167E-4</v>
      </c>
      <c r="L8405" s="336">
        <v>8.811297257924293E-5</v>
      </c>
      <c r="M8405" s="337">
        <v>1.1415525114155251E-4</v>
      </c>
      <c r="N8405" s="345">
        <v>0</v>
      </c>
      <c r="O8405" s="346">
        <v>0</v>
      </c>
      <c r="P8405" s="347">
        <v>0</v>
      </c>
      <c r="Q8405" s="348">
        <v>8.8417329796640146E-3</v>
      </c>
      <c r="R8405" s="346">
        <v>0.10202463882200585</v>
      </c>
      <c r="S8405" s="347">
        <v>5.6240520335949042E-2</v>
      </c>
      <c r="T8405" s="349">
        <v>0.17620815704253312</v>
      </c>
      <c r="U8405" s="349">
        <v>0.42006392385075098</v>
      </c>
      <c r="V8405" s="361">
        <v>0</v>
      </c>
    </row>
    <row r="8406" spans="1:22" ht="16" hidden="1" customHeight="1" outlineLevel="1">
      <c r="A8406" s="65">
        <v>8397</v>
      </c>
      <c r="B8406" s="117">
        <v>1</v>
      </c>
      <c r="C8406" s="325">
        <v>1.55943842041126E-4</v>
      </c>
      <c r="D8406" s="326">
        <v>1.5224968201280341E-4</v>
      </c>
      <c r="E8406" s="327">
        <v>1.6163895360753173E-4</v>
      </c>
      <c r="F8406" s="332">
        <v>0</v>
      </c>
      <c r="G8406" s="326">
        <v>0</v>
      </c>
      <c r="H8406" s="327">
        <v>0</v>
      </c>
      <c r="I8406" s="332">
        <v>2.0506236570643968E-4</v>
      </c>
      <c r="J8406" s="326">
        <v>2.2690268382303112E-4</v>
      </c>
      <c r="K8406" s="327">
        <v>2.8525499121949443E-4</v>
      </c>
      <c r="L8406" s="336">
        <v>5.8741981719495287E-5</v>
      </c>
      <c r="M8406" s="337">
        <v>1.1415525114155251E-4</v>
      </c>
      <c r="N8406" s="345">
        <v>0</v>
      </c>
      <c r="O8406" s="346">
        <v>0</v>
      </c>
      <c r="P8406" s="347">
        <v>0</v>
      </c>
      <c r="Q8406" s="348">
        <v>8.8417329796640146E-3</v>
      </c>
      <c r="R8406" s="346">
        <v>8.1477811862247715E-2</v>
      </c>
      <c r="S8406" s="347">
        <v>3.6938641153383876E-2</v>
      </c>
      <c r="T8406" s="349">
        <v>0.14549297370484385</v>
      </c>
      <c r="U8406" s="349">
        <v>0.33320158263810451</v>
      </c>
      <c r="V8406" s="361">
        <v>0</v>
      </c>
    </row>
    <row r="8407" spans="1:22" ht="16" hidden="1" customHeight="1" outlineLevel="1">
      <c r="A8407" s="65">
        <v>8398</v>
      </c>
      <c r="B8407" s="117">
        <v>1</v>
      </c>
      <c r="C8407" s="325">
        <v>1.4489964288735168E-4</v>
      </c>
      <c r="D8407" s="326">
        <v>1.5069432834647416E-4</v>
      </c>
      <c r="E8407" s="327">
        <v>1.5166300213689032E-4</v>
      </c>
      <c r="F8407" s="332">
        <v>0</v>
      </c>
      <c r="G8407" s="326">
        <v>0</v>
      </c>
      <c r="H8407" s="327">
        <v>0</v>
      </c>
      <c r="I8407" s="332">
        <v>2.1843599825251188E-4</v>
      </c>
      <c r="J8407" s="326">
        <v>2.1415996063731748E-4</v>
      </c>
      <c r="K8407" s="327">
        <v>2.8228358506095805E-4</v>
      </c>
      <c r="L8407" s="336">
        <v>3.7594868300476983E-5</v>
      </c>
      <c r="M8407" s="337">
        <v>1.1415525114155251E-4</v>
      </c>
      <c r="N8407" s="345">
        <v>0</v>
      </c>
      <c r="O8407" s="346">
        <v>0</v>
      </c>
      <c r="P8407" s="347">
        <v>0</v>
      </c>
      <c r="Q8407" s="348">
        <v>8.8417329796640146E-3</v>
      </c>
      <c r="R8407" s="346">
        <v>7.1175655193698506E-2</v>
      </c>
      <c r="S8407" s="347">
        <v>3.4090822913333284E-2</v>
      </c>
      <c r="T8407" s="349">
        <v>0.11278082798297047</v>
      </c>
      <c r="U8407" s="349">
        <v>0.24653576255942322</v>
      </c>
      <c r="V8407" s="361">
        <v>0</v>
      </c>
    </row>
    <row r="8408" spans="1:22" ht="16" hidden="1" customHeight="1" outlineLevel="1">
      <c r="A8408" s="65">
        <v>8399</v>
      </c>
      <c r="B8408" s="117">
        <v>1</v>
      </c>
      <c r="C8408" s="325">
        <v>1.3254289035367206E-4</v>
      </c>
      <c r="D8408" s="326">
        <v>1.4105113561523289E-4</v>
      </c>
      <c r="E8408" s="327">
        <v>1.3968926584638055E-4</v>
      </c>
      <c r="F8408" s="332">
        <v>0</v>
      </c>
      <c r="G8408" s="326">
        <v>0</v>
      </c>
      <c r="H8408" s="327">
        <v>0</v>
      </c>
      <c r="I8408" s="332">
        <v>2.1620705949483316E-4</v>
      </c>
      <c r="J8408" s="326">
        <v>2.1621523857049706E-4</v>
      </c>
      <c r="K8408" s="327">
        <v>2.5554092963413043E-4</v>
      </c>
      <c r="L8408" s="336">
        <v>2.3496792687798115E-5</v>
      </c>
      <c r="M8408" s="337">
        <v>1.1415525114155251E-4</v>
      </c>
      <c r="N8408" s="345">
        <v>0</v>
      </c>
      <c r="O8408" s="346">
        <v>0</v>
      </c>
      <c r="P8408" s="347">
        <v>0</v>
      </c>
      <c r="Q8408" s="348">
        <v>8.8417329796640146E-3</v>
      </c>
      <c r="R8408" s="346">
        <v>6.5755135222727162E-2</v>
      </c>
      <c r="S8408" s="347">
        <v>3.1284502656919635E-2</v>
      </c>
      <c r="T8408" s="349">
        <v>7.6835505067656101E-2</v>
      </c>
      <c r="U8408" s="349">
        <v>0.19838808473793362</v>
      </c>
      <c r="V8408" s="361">
        <v>0</v>
      </c>
    </row>
    <row r="8409" spans="1:22" ht="16" hidden="1" customHeight="1" outlineLevel="1">
      <c r="A8409" s="65">
        <v>8400</v>
      </c>
      <c r="B8409" s="117">
        <v>1</v>
      </c>
      <c r="C8409" s="325">
        <v>1.1867982656019642E-4</v>
      </c>
      <c r="D8409" s="326">
        <v>1.2716960414324441E-4</v>
      </c>
      <c r="E8409" s="327">
        <v>1.2510803118708153E-4</v>
      </c>
      <c r="F8409" s="332">
        <v>0</v>
      </c>
      <c r="G8409" s="326">
        <v>0</v>
      </c>
      <c r="H8409" s="327">
        <v>0</v>
      </c>
      <c r="I8409" s="332">
        <v>2.2735175328322661E-4</v>
      </c>
      <c r="J8409" s="326">
        <v>2.1868157209031263E-4</v>
      </c>
      <c r="K8409" s="327">
        <v>2.7336936658534881E-4</v>
      </c>
      <c r="L8409" s="336">
        <v>9.3987170751192458E-6</v>
      </c>
      <c r="M8409" s="337">
        <v>1.1415525114155251E-4</v>
      </c>
      <c r="N8409" s="345">
        <v>0</v>
      </c>
      <c r="O8409" s="346">
        <v>0</v>
      </c>
      <c r="P8409" s="347">
        <v>0</v>
      </c>
      <c r="Q8409" s="348">
        <v>8.8417329796640146E-3</v>
      </c>
      <c r="R8409" s="346">
        <v>7.5078268629423198E-2</v>
      </c>
      <c r="S8409" s="347">
        <v>3.120150668964574E-2</v>
      </c>
      <c r="T8409" s="349">
        <v>5.0874994073262389E-2</v>
      </c>
      <c r="U8409" s="349">
        <v>0.18276465458769517</v>
      </c>
      <c r="V8409" s="361">
        <v>0</v>
      </c>
    </row>
    <row r="8410" spans="1:22" ht="16" hidden="1" customHeight="1" outlineLevel="1">
      <c r="A8410" s="65">
        <v>8401</v>
      </c>
      <c r="B8410" s="117">
        <v>1</v>
      </c>
      <c r="C8410" s="325">
        <v>1.0829815435056474E-4</v>
      </c>
      <c r="D8410" s="326">
        <v>1.1198546397570522E-4</v>
      </c>
      <c r="E8410" s="327">
        <v>1.0838631279220928E-4</v>
      </c>
      <c r="F8410" s="332">
        <v>0</v>
      </c>
      <c r="G8410" s="326">
        <v>0</v>
      </c>
      <c r="H8410" s="327">
        <v>0</v>
      </c>
      <c r="I8410" s="332">
        <v>2.3849644707162008E-4</v>
      </c>
      <c r="J8410" s="326">
        <v>2.3306851762257004E-4</v>
      </c>
      <c r="K8410" s="327">
        <v>2.7931217890242167E-4</v>
      </c>
      <c r="L8410" s="336">
        <v>5.8741981719495289E-6</v>
      </c>
      <c r="M8410" s="337">
        <v>1.1415525114155251E-4</v>
      </c>
      <c r="N8410" s="345">
        <v>0</v>
      </c>
      <c r="O8410" s="346">
        <v>0</v>
      </c>
      <c r="P8410" s="347">
        <v>0</v>
      </c>
      <c r="Q8410" s="348">
        <v>8.8417329796640146E-3</v>
      </c>
      <c r="R8410" s="346">
        <v>7.6644603012778284E-2</v>
      </c>
      <c r="S8410" s="347">
        <v>4.1244086686996202E-2</v>
      </c>
      <c r="T8410" s="349">
        <v>2.6340884781857352E-2</v>
      </c>
      <c r="U8410" s="349">
        <v>0.16321080175815142</v>
      </c>
      <c r="V8410" s="361">
        <v>0</v>
      </c>
    </row>
    <row r="8411" spans="1:22" ht="16" hidden="1" customHeight="1" outlineLevel="1">
      <c r="A8411" s="65">
        <v>8402</v>
      </c>
      <c r="B8411" s="117">
        <v>1</v>
      </c>
      <c r="C8411" s="325">
        <v>9.9385291875588963E-5</v>
      </c>
      <c r="D8411" s="326">
        <v>9.927044775346369E-5</v>
      </c>
      <c r="E8411" s="327">
        <v>9.2819158351676518E-5</v>
      </c>
      <c r="F8411" s="332">
        <v>0</v>
      </c>
      <c r="G8411" s="326">
        <v>0</v>
      </c>
      <c r="H8411" s="327">
        <v>0</v>
      </c>
      <c r="I8411" s="332">
        <v>2.4964114086001353E-4</v>
      </c>
      <c r="J8411" s="326">
        <v>2.5444340812763816E-4</v>
      </c>
      <c r="K8411" s="327">
        <v>2.7336936658534881E-4</v>
      </c>
      <c r="L8411" s="336">
        <v>2.3496792687798115E-6</v>
      </c>
      <c r="M8411" s="337">
        <v>1.1415525114155251E-4</v>
      </c>
      <c r="N8411" s="345">
        <v>0</v>
      </c>
      <c r="O8411" s="346">
        <v>0</v>
      </c>
      <c r="P8411" s="347">
        <v>0</v>
      </c>
      <c r="Q8411" s="348">
        <v>8.8417329796640146E-3</v>
      </c>
      <c r="R8411" s="346">
        <v>8.7743364601401808E-2</v>
      </c>
      <c r="S8411" s="347">
        <v>3.5589948190531948E-2</v>
      </c>
      <c r="T8411" s="349">
        <v>1.0365185708384302E-2</v>
      </c>
      <c r="U8411" s="349">
        <v>0.1365821881058582</v>
      </c>
      <c r="V8411" s="361">
        <v>0</v>
      </c>
    </row>
    <row r="8412" spans="1:22" ht="16" hidden="1" customHeight="1" outlineLevel="1">
      <c r="A8412" s="65">
        <v>8403</v>
      </c>
      <c r="B8412" s="117">
        <v>1</v>
      </c>
      <c r="C8412" s="325">
        <v>9.3647558529145927E-5</v>
      </c>
      <c r="D8412" s="326">
        <v>9.1726982471766874E-5</v>
      </c>
      <c r="E8412" s="327">
        <v>8.5048553760110591E-5</v>
      </c>
      <c r="F8412" s="332">
        <v>0</v>
      </c>
      <c r="G8412" s="326">
        <v>0</v>
      </c>
      <c r="H8412" s="327">
        <v>0</v>
      </c>
      <c r="I8412" s="332">
        <v>2.6078583464840701E-4</v>
      </c>
      <c r="J8412" s="326">
        <v>2.5732079723408968E-4</v>
      </c>
      <c r="K8412" s="327">
        <v>2.8822639737803081E-4</v>
      </c>
      <c r="L8412" s="336">
        <v>1.1748396343899057E-6</v>
      </c>
      <c r="M8412" s="337">
        <v>1.1415525114155251E-4</v>
      </c>
      <c r="N8412" s="345">
        <v>0</v>
      </c>
      <c r="O8412" s="346">
        <v>0</v>
      </c>
      <c r="P8412" s="347">
        <v>0</v>
      </c>
      <c r="Q8412" s="348">
        <v>8.8417329796640146E-3</v>
      </c>
      <c r="R8412" s="346">
        <v>9.0078226190202809E-2</v>
      </c>
      <c r="S8412" s="347">
        <v>3.120150668964574E-2</v>
      </c>
      <c r="T8412" s="349">
        <v>6.8467281743455934E-3</v>
      </c>
      <c r="U8412" s="349">
        <v>0.12518396233587292</v>
      </c>
      <c r="V8412" s="361">
        <v>0</v>
      </c>
    </row>
    <row r="8413" spans="1:22" ht="16" hidden="1" customHeight="1" outlineLevel="1">
      <c r="A8413" s="65">
        <v>8404</v>
      </c>
      <c r="B8413" s="117">
        <v>1</v>
      </c>
      <c r="C8413" s="325">
        <v>9.0509930925753338E-5</v>
      </c>
      <c r="D8413" s="326">
        <v>8.7255340681070313E-5</v>
      </c>
      <c r="E8413" s="327">
        <v>8.155891663969116E-5</v>
      </c>
      <c r="F8413" s="332">
        <v>0</v>
      </c>
      <c r="G8413" s="326">
        <v>0</v>
      </c>
      <c r="H8413" s="327">
        <v>0</v>
      </c>
      <c r="I8413" s="332">
        <v>2.6301477340608576E-4</v>
      </c>
      <c r="J8413" s="326">
        <v>2.6554190896680823E-4</v>
      </c>
      <c r="K8413" s="327">
        <v>2.9119780353656729E-4</v>
      </c>
      <c r="L8413" s="336">
        <v>1.409807561267887E-5</v>
      </c>
      <c r="M8413" s="337">
        <v>1.1415525114155251E-4</v>
      </c>
      <c r="N8413" s="345">
        <v>0</v>
      </c>
      <c r="O8413" s="346">
        <v>0</v>
      </c>
      <c r="P8413" s="347">
        <v>0</v>
      </c>
      <c r="Q8413" s="348">
        <v>8.8417329796640146E-3</v>
      </c>
      <c r="R8413" s="346">
        <v>8.5612344911535576E-2</v>
      </c>
      <c r="S8413" s="347">
        <v>3.1476432954903301E-2</v>
      </c>
      <c r="T8413" s="349">
        <v>4.6595788964296399E-3</v>
      </c>
      <c r="U8413" s="349">
        <v>0.11555442677157501</v>
      </c>
      <c r="V8413" s="361">
        <v>0</v>
      </c>
    </row>
    <row r="8414" spans="1:22" ht="16" hidden="1" customHeight="1" outlineLevel="1">
      <c r="A8414" s="65">
        <v>8405</v>
      </c>
      <c r="B8414" s="117">
        <v>1</v>
      </c>
      <c r="C8414" s="325">
        <v>9.0947448719055099E-5</v>
      </c>
      <c r="D8414" s="326">
        <v>8.5874964302203122E-5</v>
      </c>
      <c r="E8414" s="327">
        <v>8.0443270571452981E-5</v>
      </c>
      <c r="F8414" s="332">
        <v>0</v>
      </c>
      <c r="G8414" s="326">
        <v>0</v>
      </c>
      <c r="H8414" s="327">
        <v>0</v>
      </c>
      <c r="I8414" s="332">
        <v>2.8307522222519396E-4</v>
      </c>
      <c r="J8414" s="326">
        <v>2.6307557544699267E-4</v>
      </c>
      <c r="K8414" s="327">
        <v>2.9119780353656729E-4</v>
      </c>
      <c r="L8414" s="336">
        <v>3.7594868300476983E-5</v>
      </c>
      <c r="M8414" s="337">
        <v>1.1415525114155251E-4</v>
      </c>
      <c r="N8414" s="345">
        <v>0</v>
      </c>
      <c r="O8414" s="346">
        <v>0</v>
      </c>
      <c r="P8414" s="347">
        <v>0</v>
      </c>
      <c r="Q8414" s="348">
        <v>8.8417329796640146E-3</v>
      </c>
      <c r="R8414" s="346">
        <v>8.4616406849053666E-2</v>
      </c>
      <c r="S8414" s="347">
        <v>3.8671194712203157E-2</v>
      </c>
      <c r="T8414" s="349">
        <v>5.9908871525523938E-3</v>
      </c>
      <c r="U8414" s="349">
        <v>0.11270487032907868</v>
      </c>
      <c r="V8414" s="361">
        <v>0</v>
      </c>
    </row>
    <row r="8415" spans="1:22" ht="16" hidden="1" customHeight="1" outlineLevel="1">
      <c r="A8415" s="65">
        <v>8406</v>
      </c>
      <c r="B8415" s="117">
        <v>1</v>
      </c>
      <c r="C8415" s="325">
        <v>9.1716229984428177E-5</v>
      </c>
      <c r="D8415" s="326">
        <v>8.6088825431323383E-5</v>
      </c>
      <c r="E8415" s="327">
        <v>8.087136731856763E-5</v>
      </c>
      <c r="F8415" s="332">
        <v>0</v>
      </c>
      <c r="G8415" s="326">
        <v>0</v>
      </c>
      <c r="H8415" s="327">
        <v>0</v>
      </c>
      <c r="I8415" s="332">
        <v>2.9867779352894482E-4</v>
      </c>
      <c r="J8415" s="326">
        <v>2.7499618745943448E-4</v>
      </c>
      <c r="K8415" s="327">
        <v>2.8228358506095805E-4</v>
      </c>
      <c r="L8415" s="336">
        <v>9.3987170751192462E-5</v>
      </c>
      <c r="M8415" s="337">
        <v>1.1415525114155251E-4</v>
      </c>
      <c r="N8415" s="345">
        <v>0</v>
      </c>
      <c r="O8415" s="346">
        <v>0</v>
      </c>
      <c r="P8415" s="347">
        <v>0</v>
      </c>
      <c r="Q8415" s="348">
        <v>8.8417329796640146E-3</v>
      </c>
      <c r="R8415" s="346">
        <v>8.5935538041112439E-2</v>
      </c>
      <c r="S8415" s="347">
        <v>3.8671194712203157E-2</v>
      </c>
      <c r="T8415" s="349">
        <v>7.3221954086751476E-3</v>
      </c>
      <c r="U8415" s="349">
        <v>0.11299965203002658</v>
      </c>
      <c r="V8415" s="361">
        <v>0</v>
      </c>
    </row>
    <row r="8416" spans="1:22" ht="16" hidden="1" customHeight="1" outlineLevel="1">
      <c r="A8416" s="65">
        <v>8407</v>
      </c>
      <c r="B8416" s="117">
        <v>1</v>
      </c>
      <c r="C8416" s="325">
        <v>9.8147741545963991E-5</v>
      </c>
      <c r="D8416" s="326">
        <v>9.1007631401089607E-5</v>
      </c>
      <c r="E8416" s="327">
        <v>8.77079426437016E-5</v>
      </c>
      <c r="F8416" s="332">
        <v>0</v>
      </c>
      <c r="G8416" s="326">
        <v>0</v>
      </c>
      <c r="H8416" s="327">
        <v>0</v>
      </c>
      <c r="I8416" s="332">
        <v>3.0536460980198086E-4</v>
      </c>
      <c r="J8416" s="326">
        <v>2.8732785505851226E-4</v>
      </c>
      <c r="K8416" s="327">
        <v>2.9416920969510367E-4</v>
      </c>
      <c r="L8416" s="336">
        <v>1.8210014333043539E-4</v>
      </c>
      <c r="M8416" s="337">
        <v>1.1415525114155251E-4</v>
      </c>
      <c r="N8416" s="345">
        <v>1.429007976433657E-4</v>
      </c>
      <c r="O8416" s="346">
        <v>7.1549109928232884E-3</v>
      </c>
      <c r="P8416" s="347">
        <v>1.0754199329603505E-3</v>
      </c>
      <c r="Q8416" s="348">
        <v>8.8417329796640146E-3</v>
      </c>
      <c r="R8416" s="346">
        <v>7.7139138085619507E-2</v>
      </c>
      <c r="S8416" s="347">
        <v>3.1434934971266357E-2</v>
      </c>
      <c r="T8416" s="349">
        <v>8.7485971116638139E-3</v>
      </c>
      <c r="U8416" s="349">
        <v>0.12262918759432451</v>
      </c>
      <c r="V8416" s="361">
        <v>0</v>
      </c>
    </row>
    <row r="8417" spans="1:22" ht="16" hidden="1" customHeight="1" outlineLevel="1">
      <c r="A8417" s="65">
        <v>8408</v>
      </c>
      <c r="B8417" s="117">
        <v>1</v>
      </c>
      <c r="C8417" s="325">
        <v>1.20317393157983E-4</v>
      </c>
      <c r="D8417" s="326">
        <v>1.0516134976468568E-4</v>
      </c>
      <c r="E8417" s="327">
        <v>1.0551936184941116E-4</v>
      </c>
      <c r="F8417" s="332">
        <v>0</v>
      </c>
      <c r="G8417" s="326">
        <v>0</v>
      </c>
      <c r="H8417" s="327">
        <v>0</v>
      </c>
      <c r="I8417" s="332">
        <v>3.4771444619787601E-4</v>
      </c>
      <c r="J8417" s="326">
        <v>3.0130374500413374E-4</v>
      </c>
      <c r="K8417" s="327">
        <v>2.7336936658534881E-4</v>
      </c>
      <c r="L8417" s="336">
        <v>1.5860335064263727E-4</v>
      </c>
      <c r="M8417" s="337">
        <v>1.1415525114155251E-4</v>
      </c>
      <c r="N8417" s="345">
        <v>1.7576798110133983E-2</v>
      </c>
      <c r="O8417" s="346">
        <v>9.8285849661576316E-2</v>
      </c>
      <c r="P8417" s="347">
        <v>6.7165720807937965E-2</v>
      </c>
      <c r="Q8417" s="348">
        <v>8.8417329796640146E-3</v>
      </c>
      <c r="R8417" s="346">
        <v>6.7151029645840535E-2</v>
      </c>
      <c r="S8417" s="347">
        <v>2.3249402483646021E-2</v>
      </c>
      <c r="T8417" s="349">
        <v>3.0429902997091522E-2</v>
      </c>
      <c r="U8417" s="349">
        <v>0.18807072520475729</v>
      </c>
      <c r="V8417" s="361">
        <v>0</v>
      </c>
    </row>
    <row r="8418" spans="1:22" ht="16" hidden="1" customHeight="1" outlineLevel="1">
      <c r="A8418" s="65">
        <v>8409</v>
      </c>
      <c r="B8418" s="117">
        <v>1</v>
      </c>
      <c r="C8418" s="325">
        <v>1.4571842618624496E-4</v>
      </c>
      <c r="D8418" s="326">
        <v>1.2059823490300338E-4</v>
      </c>
      <c r="E8418" s="327">
        <v>1.2848091464919697E-4</v>
      </c>
      <c r="F8418" s="332">
        <v>0</v>
      </c>
      <c r="G8418" s="326">
        <v>0</v>
      </c>
      <c r="H8418" s="327">
        <v>0</v>
      </c>
      <c r="I8418" s="332">
        <v>3.499433849555547E-4</v>
      </c>
      <c r="J8418" s="326">
        <v>3.0335902293731341E-4</v>
      </c>
      <c r="K8418" s="327">
        <v>2.3474108652437564E-4</v>
      </c>
      <c r="L8418" s="336">
        <v>1.4685495429873823E-4</v>
      </c>
      <c r="M8418" s="337">
        <v>1.1415525114155251E-4</v>
      </c>
      <c r="N8418" s="345">
        <v>7.0878795631109395E-2</v>
      </c>
      <c r="O8418" s="346">
        <v>0.24337031497767803</v>
      </c>
      <c r="P8418" s="347">
        <v>0.19228306611603918</v>
      </c>
      <c r="Q8418" s="348">
        <v>8.8417329796640146E-3</v>
      </c>
      <c r="R8418" s="346">
        <v>5.3955764889807585E-2</v>
      </c>
      <c r="S8418" s="347">
        <v>2.0401584243595422E-2</v>
      </c>
      <c r="T8418" s="349">
        <v>6.9798589999578678E-2</v>
      </c>
      <c r="U8418" s="349">
        <v>0.2363166635932295</v>
      </c>
      <c r="V8418" s="361">
        <v>0</v>
      </c>
    </row>
    <row r="8419" spans="1:22" ht="16" hidden="1" customHeight="1" outlineLevel="1">
      <c r="A8419" s="65">
        <v>8410</v>
      </c>
      <c r="B8419" s="117">
        <v>1</v>
      </c>
      <c r="C8419" s="325">
        <v>1.6065653370040493E-4</v>
      </c>
      <c r="D8419" s="326">
        <v>1.2987203113849148E-4</v>
      </c>
      <c r="E8419" s="327">
        <v>1.4220595581426667E-4</v>
      </c>
      <c r="F8419" s="332">
        <v>0</v>
      </c>
      <c r="G8419" s="326">
        <v>0</v>
      </c>
      <c r="H8419" s="327">
        <v>0</v>
      </c>
      <c r="I8419" s="332">
        <v>3.4548550744019731E-4</v>
      </c>
      <c r="J8419" s="326">
        <v>2.4540018522164786E-4</v>
      </c>
      <c r="K8419" s="327">
        <v>2.2285546189023002E-4</v>
      </c>
      <c r="L8419" s="336">
        <v>1.644775488145868E-4</v>
      </c>
      <c r="M8419" s="337">
        <v>1.1415525114155251E-4</v>
      </c>
      <c r="N8419" s="345">
        <v>0.15490446464540841</v>
      </c>
      <c r="O8419" s="346">
        <v>0.30580175847471436</v>
      </c>
      <c r="P8419" s="347">
        <v>0.30946581194695788</v>
      </c>
      <c r="Q8419" s="348">
        <v>8.8417329796640146E-3</v>
      </c>
      <c r="R8419" s="346">
        <v>4.6722523099542959E-2</v>
      </c>
      <c r="S8419" s="347">
        <v>2.755484801725833E-2</v>
      </c>
      <c r="T8419" s="349">
        <v>0.10403223087130664</v>
      </c>
      <c r="U8419" s="349">
        <v>0.32583204011440708</v>
      </c>
      <c r="V8419" s="361">
        <v>0</v>
      </c>
    </row>
    <row r="8420" spans="1:22" ht="16" hidden="1" customHeight="1" outlineLevel="1">
      <c r="A8420" s="65">
        <v>8411</v>
      </c>
      <c r="B8420" s="117">
        <v>1</v>
      </c>
      <c r="C8420" s="325">
        <v>1.6290037495462394E-4</v>
      </c>
      <c r="D8420" s="326">
        <v>1.3508246592069443E-4</v>
      </c>
      <c r="E8420" s="327">
        <v>1.4708366420563361E-4</v>
      </c>
      <c r="F8420" s="332">
        <v>0</v>
      </c>
      <c r="G8420" s="326">
        <v>0</v>
      </c>
      <c r="H8420" s="327">
        <v>0</v>
      </c>
      <c r="I8420" s="332">
        <v>3.3656975240948253E-4</v>
      </c>
      <c r="J8420" s="326">
        <v>1.9525140365206484E-4</v>
      </c>
      <c r="K8420" s="327">
        <v>2.1096983725608443E-4</v>
      </c>
      <c r="L8420" s="336">
        <v>1.8797434150238492E-4</v>
      </c>
      <c r="M8420" s="337">
        <v>1.1415525114155251E-4</v>
      </c>
      <c r="N8420" s="345">
        <v>0.21592310523912558</v>
      </c>
      <c r="O8420" s="346">
        <v>0.34564998919123169</v>
      </c>
      <c r="P8420" s="347">
        <v>0.35887210012584669</v>
      </c>
      <c r="Q8420" s="348">
        <v>1.7683465959328029E-2</v>
      </c>
      <c r="R8420" s="346">
        <v>5.0822280511649581E-2</v>
      </c>
      <c r="S8420" s="347">
        <v>3.0677592522566494E-2</v>
      </c>
      <c r="T8420" s="349">
        <v>9.8706997846815636E-2</v>
      </c>
      <c r="U8420" s="349">
        <v>0.32484943444458075</v>
      </c>
      <c r="V8420" s="361">
        <v>2.5655179154740849E-2</v>
      </c>
    </row>
    <row r="8421" spans="1:22" ht="16" hidden="1" customHeight="1" outlineLevel="1">
      <c r="A8421" s="65">
        <v>8412</v>
      </c>
      <c r="B8421" s="117">
        <v>1</v>
      </c>
      <c r="C8421" s="325">
        <v>1.5806267821154451E-4</v>
      </c>
      <c r="D8421" s="326">
        <v>1.3224394547964357E-4</v>
      </c>
      <c r="E8421" s="327">
        <v>1.4450211109424526E-4</v>
      </c>
      <c r="F8421" s="332">
        <v>0</v>
      </c>
      <c r="G8421" s="326">
        <v>0</v>
      </c>
      <c r="H8421" s="327">
        <v>0</v>
      </c>
      <c r="I8421" s="332">
        <v>3.075935485596596E-4</v>
      </c>
      <c r="J8421" s="326">
        <v>1.9155190337234151E-4</v>
      </c>
      <c r="K8421" s="327">
        <v>2.0205561878047524E-4</v>
      </c>
      <c r="L8421" s="336">
        <v>2.0677177565262342E-4</v>
      </c>
      <c r="M8421" s="337">
        <v>1.1415525114155251E-4</v>
      </c>
      <c r="N8421" s="345">
        <v>0.24450326476779874</v>
      </c>
      <c r="O8421" s="346">
        <v>0.37529639977686707</v>
      </c>
      <c r="P8421" s="347">
        <v>0.36355192618254517</v>
      </c>
      <c r="Q8421" s="348">
        <v>1.7683465959328029E-2</v>
      </c>
      <c r="R8421" s="346">
        <v>6.0048044187989522E-2</v>
      </c>
      <c r="S8421" s="347">
        <v>1.5655220510177759E-2</v>
      </c>
      <c r="T8421" s="349">
        <v>7.0274057233908241E-2</v>
      </c>
      <c r="U8421" s="349">
        <v>0.26471396745121012</v>
      </c>
      <c r="V8421" s="361">
        <v>4.5682159859036738E-2</v>
      </c>
    </row>
    <row r="8422" spans="1:22" ht="16" hidden="1" customHeight="1" outlineLevel="1">
      <c r="A8422" s="65">
        <v>8413</v>
      </c>
      <c r="B8422" s="117">
        <v>1</v>
      </c>
      <c r="C8422" s="325">
        <v>1.5629385627576742E-4</v>
      </c>
      <c r="D8422" s="326">
        <v>1.3002756650512439E-4</v>
      </c>
      <c r="E8422" s="327">
        <v>1.4168705066624891E-4</v>
      </c>
      <c r="F8422" s="332">
        <v>0</v>
      </c>
      <c r="G8422" s="326">
        <v>0</v>
      </c>
      <c r="H8422" s="327">
        <v>0</v>
      </c>
      <c r="I8422" s="332">
        <v>2.7638840595215787E-4</v>
      </c>
      <c r="J8422" s="326">
        <v>1.6976595728063746E-4</v>
      </c>
      <c r="K8422" s="327">
        <v>1.9314140030486602E-4</v>
      </c>
      <c r="L8422" s="336">
        <v>1.8797434150238492E-4</v>
      </c>
      <c r="M8422" s="337">
        <v>1.1415525114155251E-4</v>
      </c>
      <c r="N8422" s="345">
        <v>0.21749501401320262</v>
      </c>
      <c r="O8422" s="346">
        <v>0.3413182357751815</v>
      </c>
      <c r="P8422" s="347">
        <v>0.28500876826314797</v>
      </c>
      <c r="Q8422" s="348">
        <v>1.7683465959328029E-2</v>
      </c>
      <c r="R8422" s="346">
        <v>6.6196392399943113E-2</v>
      </c>
      <c r="S8422" s="347">
        <v>8.4604587528779012E-3</v>
      </c>
      <c r="T8422" s="349">
        <v>5.3252330244910169E-2</v>
      </c>
      <c r="U8422" s="349">
        <v>0.2301262478733237</v>
      </c>
      <c r="V8422" s="361">
        <v>4.2466482719417449E-2</v>
      </c>
    </row>
    <row r="8423" spans="1:22" ht="16" hidden="1" customHeight="1" outlineLevel="1">
      <c r="A8423" s="65">
        <v>8414</v>
      </c>
      <c r="B8423" s="117">
        <v>1</v>
      </c>
      <c r="C8423" s="325">
        <v>1.4201827570575011E-4</v>
      </c>
      <c r="D8423" s="326">
        <v>1.2578922776437722E-4</v>
      </c>
      <c r="E8423" s="327">
        <v>1.3630340975556468E-4</v>
      </c>
      <c r="F8423" s="332">
        <v>0</v>
      </c>
      <c r="G8423" s="326">
        <v>0</v>
      </c>
      <c r="H8423" s="327">
        <v>0</v>
      </c>
      <c r="I8423" s="332">
        <v>2.2735175328322661E-4</v>
      </c>
      <c r="J8423" s="326">
        <v>1.6524434582764223E-4</v>
      </c>
      <c r="K8423" s="327">
        <v>2.0205561878047524E-4</v>
      </c>
      <c r="L8423" s="336">
        <v>1.9032402077116473E-4</v>
      </c>
      <c r="M8423" s="337">
        <v>1.1415525114155251E-4</v>
      </c>
      <c r="N8423" s="345">
        <v>0.11946506682985374</v>
      </c>
      <c r="O8423" s="346">
        <v>0.24111038140570656</v>
      </c>
      <c r="P8423" s="347">
        <v>0.19170684438763155</v>
      </c>
      <c r="Q8423" s="348">
        <v>2.6525198938992044E-2</v>
      </c>
      <c r="R8423" s="346">
        <v>6.6931690409845576E-2</v>
      </c>
      <c r="S8423" s="347">
        <v>1.0042579997350455E-2</v>
      </c>
      <c r="T8423" s="349">
        <v>3.2712145721873385E-2</v>
      </c>
      <c r="U8423" s="349">
        <v>0.16645340046857829</v>
      </c>
      <c r="V8423" s="361">
        <v>3.0419908743621268E-2</v>
      </c>
    </row>
    <row r="8424" spans="1:22" ht="16" hidden="1" customHeight="1" outlineLevel="1">
      <c r="A8424" s="65">
        <v>8415</v>
      </c>
      <c r="B8424" s="117">
        <v>1</v>
      </c>
      <c r="C8424" s="325">
        <v>1.4273705493760298E-4</v>
      </c>
      <c r="D8424" s="326">
        <v>1.2141479557782623E-4</v>
      </c>
      <c r="E8424" s="327">
        <v>1.3125705719109197E-4</v>
      </c>
      <c r="F8424" s="332">
        <v>0</v>
      </c>
      <c r="G8424" s="326">
        <v>0</v>
      </c>
      <c r="H8424" s="327">
        <v>0</v>
      </c>
      <c r="I8424" s="332">
        <v>1.7831510061429539E-4</v>
      </c>
      <c r="J8424" s="326">
        <v>1.6688856817418597E-4</v>
      </c>
      <c r="K8424" s="327">
        <v>2.1394124341462081E-4</v>
      </c>
      <c r="L8424" s="336">
        <v>2.1382081345896285E-4</v>
      </c>
      <c r="M8424" s="337">
        <v>1.1415525114155251E-4</v>
      </c>
      <c r="N8424" s="345">
        <v>4.3870544876513276E-2</v>
      </c>
      <c r="O8424" s="346">
        <v>0.11538701344807391</v>
      </c>
      <c r="P8424" s="347">
        <v>7.9018350147624677E-2</v>
      </c>
      <c r="Q8424" s="348">
        <v>1.7683465959328029E-2</v>
      </c>
      <c r="R8424" s="346">
        <v>7.2605251830317213E-2</v>
      </c>
      <c r="S8424" s="347">
        <v>1.3206822486295565E-2</v>
      </c>
      <c r="T8424" s="349">
        <v>4.4884106920709994E-2</v>
      </c>
      <c r="U8424" s="349">
        <v>0.16350558345909935</v>
      </c>
      <c r="V8424" s="361">
        <v>0</v>
      </c>
    </row>
    <row r="8425" spans="1:22" ht="16" hidden="1" customHeight="1" outlineLevel="1">
      <c r="A8425" s="65">
        <v>8416</v>
      </c>
      <c r="B8425" s="117">
        <v>1</v>
      </c>
      <c r="C8425" s="325">
        <v>1.490685624320984E-4</v>
      </c>
      <c r="D8425" s="326">
        <v>1.2565313431857342E-4</v>
      </c>
      <c r="E8425" s="327">
        <v>1.3653691707217266E-4</v>
      </c>
      <c r="F8425" s="332">
        <v>0</v>
      </c>
      <c r="G8425" s="326">
        <v>0</v>
      </c>
      <c r="H8425" s="327">
        <v>0</v>
      </c>
      <c r="I8425" s="332">
        <v>1.4488101924911502E-4</v>
      </c>
      <c r="J8425" s="326">
        <v>1.8168656929307928E-4</v>
      </c>
      <c r="K8425" s="327">
        <v>2.1394124341462081E-4</v>
      </c>
      <c r="L8425" s="336">
        <v>2.2321953053408208E-4</v>
      </c>
      <c r="M8425" s="337">
        <v>1.1415525114155251E-4</v>
      </c>
      <c r="N8425" s="345">
        <v>3.1438175481540457E-3</v>
      </c>
      <c r="O8425" s="346">
        <v>1.3439915949916281E-2</v>
      </c>
      <c r="P8425" s="347">
        <v>5.8247741706286592E-3</v>
      </c>
      <c r="Q8425" s="348">
        <v>8.8417329796640146E-3</v>
      </c>
      <c r="R8425" s="346">
        <v>7.6780397472493947E-2</v>
      </c>
      <c r="S8425" s="347">
        <v>1.6329566991603726E-2</v>
      </c>
      <c r="T8425" s="349">
        <v>5.8292282928803445E-2</v>
      </c>
      <c r="U8425" s="349">
        <v>0.17893249247537255</v>
      </c>
      <c r="V8425" s="361">
        <v>0</v>
      </c>
    </row>
    <row r="8426" spans="1:22" ht="16" hidden="1" customHeight="1" outlineLevel="1">
      <c r="A8426" s="65">
        <v>8417</v>
      </c>
      <c r="B8426" s="117">
        <v>1</v>
      </c>
      <c r="C8426" s="325">
        <v>1.5319998045170501E-4</v>
      </c>
      <c r="D8426" s="326">
        <v>1.3026086955507377E-4</v>
      </c>
      <c r="E8426" s="327">
        <v>1.4242649050217422E-4</v>
      </c>
      <c r="F8426" s="332">
        <v>0</v>
      </c>
      <c r="G8426" s="326">
        <v>0</v>
      </c>
      <c r="H8426" s="327">
        <v>0</v>
      </c>
      <c r="I8426" s="332">
        <v>1.3819420297607891E-4</v>
      </c>
      <c r="J8426" s="326">
        <v>2.2402529471657963E-4</v>
      </c>
      <c r="K8426" s="327">
        <v>2.2879827420730281E-4</v>
      </c>
      <c r="L8426" s="336">
        <v>2.2321953053408208E-4</v>
      </c>
      <c r="M8426" s="337">
        <v>1.1415525114155251E-4</v>
      </c>
      <c r="N8426" s="345">
        <v>0</v>
      </c>
      <c r="O8426" s="346">
        <v>0</v>
      </c>
      <c r="P8426" s="347">
        <v>0</v>
      </c>
      <c r="Q8426" s="348">
        <v>8.8417329796640146E-3</v>
      </c>
      <c r="R8426" s="346">
        <v>8.106433342734426E-2</v>
      </c>
      <c r="S8426" s="347">
        <v>2.257505600222005E-2</v>
      </c>
      <c r="T8426" s="349">
        <v>8.9482933500822273E-2</v>
      </c>
      <c r="U8426" s="349">
        <v>0.25351226281519007</v>
      </c>
      <c r="V8426" s="361">
        <v>0</v>
      </c>
    </row>
    <row r="8427" spans="1:22" ht="16" hidden="1" customHeight="1" outlineLevel="1">
      <c r="A8427" s="65">
        <v>8418</v>
      </c>
      <c r="B8427" s="117">
        <v>1</v>
      </c>
      <c r="C8427" s="325">
        <v>1.6183783174231967E-4</v>
      </c>
      <c r="D8427" s="326">
        <v>1.3807652172837822E-4</v>
      </c>
      <c r="E8427" s="327">
        <v>1.5136463167678011E-4</v>
      </c>
      <c r="F8427" s="332">
        <v>0</v>
      </c>
      <c r="G8427" s="326">
        <v>0</v>
      </c>
      <c r="H8427" s="327">
        <v>0</v>
      </c>
      <c r="I8427" s="332">
        <v>1.6048359055286583E-4</v>
      </c>
      <c r="J8427" s="326">
        <v>2.7211879835298296E-4</v>
      </c>
      <c r="K8427" s="327">
        <v>2.3474108652437564E-4</v>
      </c>
      <c r="L8427" s="336">
        <v>1.644775488145868E-4</v>
      </c>
      <c r="M8427" s="337">
        <v>1.1415525114155251E-4</v>
      </c>
      <c r="N8427" s="345">
        <v>0</v>
      </c>
      <c r="O8427" s="346">
        <v>0</v>
      </c>
      <c r="P8427" s="347">
        <v>0</v>
      </c>
      <c r="Q8427" s="348">
        <v>8.8417329796640146E-3</v>
      </c>
      <c r="R8427" s="346">
        <v>8.2439233402272799E-2</v>
      </c>
      <c r="S8427" s="347">
        <v>3.4474683509300628E-2</v>
      </c>
      <c r="T8427" s="349">
        <v>0.13427194697466635</v>
      </c>
      <c r="U8427" s="349">
        <v>0.38881706355027412</v>
      </c>
      <c r="V8427" s="361">
        <v>0</v>
      </c>
    </row>
    <row r="8428" spans="1:22" ht="16" hidden="1" customHeight="1" outlineLevel="1">
      <c r="A8428" s="65">
        <v>8419</v>
      </c>
      <c r="B8428" s="117">
        <v>1</v>
      </c>
      <c r="C8428" s="325">
        <v>1.6978815507203159E-4</v>
      </c>
      <c r="D8428" s="326">
        <v>1.5530206358297454E-4</v>
      </c>
      <c r="E8428" s="327">
        <v>1.6503778232704805E-4</v>
      </c>
      <c r="F8428" s="332">
        <v>0</v>
      </c>
      <c r="G8428" s="326">
        <v>0</v>
      </c>
      <c r="H8428" s="327">
        <v>0</v>
      </c>
      <c r="I8428" s="332">
        <v>1.8723085564501018E-4</v>
      </c>
      <c r="J8428" s="326">
        <v>2.8486152153869669E-4</v>
      </c>
      <c r="K8428" s="327">
        <v>2.4959811731705767E-4</v>
      </c>
      <c r="L8428" s="336">
        <v>1.1748396343899057E-4</v>
      </c>
      <c r="M8428" s="337">
        <v>1.1415525114155251E-4</v>
      </c>
      <c r="N8428" s="345">
        <v>0</v>
      </c>
      <c r="O8428" s="346">
        <v>0</v>
      </c>
      <c r="P8428" s="347">
        <v>0</v>
      </c>
      <c r="Q8428" s="348">
        <v>8.8417329796640146E-3</v>
      </c>
      <c r="R8428" s="346">
        <v>7.2686564834076428E-2</v>
      </c>
      <c r="S8428" s="347">
        <v>3.4791107758195133E-2</v>
      </c>
      <c r="T8428" s="349">
        <v>0.23573665478059341</v>
      </c>
      <c r="U8428" s="349">
        <v>0.47224028491852849</v>
      </c>
      <c r="V8428" s="361">
        <v>0</v>
      </c>
    </row>
    <row r="8429" spans="1:22" ht="16" hidden="1" customHeight="1" outlineLevel="1">
      <c r="A8429" s="65">
        <v>8420</v>
      </c>
      <c r="B8429" s="117">
        <v>1</v>
      </c>
      <c r="C8429" s="325">
        <v>1.6476295070325141E-4</v>
      </c>
      <c r="D8429" s="326">
        <v>1.5611862425779738E-4</v>
      </c>
      <c r="E8429" s="327">
        <v>1.6135355577612197E-4</v>
      </c>
      <c r="F8429" s="332">
        <v>0</v>
      </c>
      <c r="G8429" s="326">
        <v>0</v>
      </c>
      <c r="H8429" s="327">
        <v>0</v>
      </c>
      <c r="I8429" s="332">
        <v>2.095202432217971E-4</v>
      </c>
      <c r="J8429" s="326">
        <v>2.9842635589768227E-4</v>
      </c>
      <c r="K8429" s="327">
        <v>2.6742655426827605E-4</v>
      </c>
      <c r="L8429" s="336">
        <v>8.811297257924293E-5</v>
      </c>
      <c r="M8429" s="337">
        <v>1.1415525114155251E-4</v>
      </c>
      <c r="N8429" s="345">
        <v>0</v>
      </c>
      <c r="O8429" s="346">
        <v>0</v>
      </c>
      <c r="P8429" s="347">
        <v>0</v>
      </c>
      <c r="Q8429" s="348">
        <v>8.8417329796640146E-3</v>
      </c>
      <c r="R8429" s="346">
        <v>6.7720395005621853E-2</v>
      </c>
      <c r="S8429" s="347">
        <v>2.6963497503106261E-2</v>
      </c>
      <c r="T8429" s="349">
        <v>0.17772965219238768</v>
      </c>
      <c r="U8429" s="349">
        <v>0.45140904471821053</v>
      </c>
      <c r="V8429" s="361">
        <v>0</v>
      </c>
    </row>
    <row r="8430" spans="1:22" ht="16" hidden="1" customHeight="1" outlineLevel="1">
      <c r="A8430" s="65">
        <v>8421</v>
      </c>
      <c r="B8430" s="117">
        <v>1</v>
      </c>
      <c r="C8430" s="325">
        <v>1.5685637915286967E-4</v>
      </c>
      <c r="D8430" s="326">
        <v>1.5705183645759493E-4</v>
      </c>
      <c r="E8430" s="327">
        <v>1.5934279832755313E-4</v>
      </c>
      <c r="F8430" s="332">
        <v>0</v>
      </c>
      <c r="G8430" s="326">
        <v>0</v>
      </c>
      <c r="H8430" s="327">
        <v>0</v>
      </c>
      <c r="I8430" s="332">
        <v>2.2958069204090536E-4</v>
      </c>
      <c r="J8430" s="326">
        <v>2.8814996623178411E-4</v>
      </c>
      <c r="K8430" s="327">
        <v>2.6148374195120324E-4</v>
      </c>
      <c r="L8430" s="336">
        <v>5.8741981719495287E-5</v>
      </c>
      <c r="M8430" s="337">
        <v>1.1415525114155251E-4</v>
      </c>
      <c r="N8430" s="345">
        <v>0</v>
      </c>
      <c r="O8430" s="346">
        <v>0</v>
      </c>
      <c r="P8430" s="347">
        <v>0</v>
      </c>
      <c r="Q8430" s="348">
        <v>8.8417329796640146E-3</v>
      </c>
      <c r="R8430" s="346">
        <v>6.8877715801609965E-2</v>
      </c>
      <c r="S8430" s="347">
        <v>2.6014224756422726E-2</v>
      </c>
      <c r="T8430" s="349">
        <v>0.15528759873203268</v>
      </c>
      <c r="U8430" s="349">
        <v>0.3640554006706509</v>
      </c>
      <c r="V8430" s="361">
        <v>0</v>
      </c>
    </row>
    <row r="8431" spans="1:22" ht="16" hidden="1" customHeight="1" outlineLevel="1">
      <c r="A8431" s="65">
        <v>8422</v>
      </c>
      <c r="B8431" s="117">
        <v>1</v>
      </c>
      <c r="C8431" s="325">
        <v>1.450558992421023E-4</v>
      </c>
      <c r="D8431" s="326">
        <v>1.5289126540016422E-4</v>
      </c>
      <c r="E8431" s="327">
        <v>1.4936684685691172E-4</v>
      </c>
      <c r="F8431" s="332">
        <v>0</v>
      </c>
      <c r="G8431" s="326">
        <v>0</v>
      </c>
      <c r="H8431" s="327">
        <v>0</v>
      </c>
      <c r="I8431" s="332">
        <v>2.429543245869775E-4</v>
      </c>
      <c r="J8431" s="326">
        <v>2.8979418857832782E-4</v>
      </c>
      <c r="K8431" s="327">
        <v>2.7931217890242167E-4</v>
      </c>
      <c r="L8431" s="336">
        <v>3.7594868300476983E-5</v>
      </c>
      <c r="M8431" s="337">
        <v>1.1415525114155251E-4</v>
      </c>
      <c r="N8431" s="345">
        <v>0</v>
      </c>
      <c r="O8431" s="346">
        <v>0</v>
      </c>
      <c r="P8431" s="347">
        <v>0</v>
      </c>
      <c r="Q8431" s="348">
        <v>8.8417329796640146E-3</v>
      </c>
      <c r="R8431" s="346">
        <v>6.703798969136425E-2</v>
      </c>
      <c r="S8431" s="347">
        <v>2.3207904500009074E-2</v>
      </c>
      <c r="T8431" s="349">
        <v>0.10745559495847945</v>
      </c>
      <c r="U8431" s="349">
        <v>0.29615734888565232</v>
      </c>
      <c r="V8431" s="361">
        <v>0</v>
      </c>
    </row>
    <row r="8432" spans="1:22" ht="16" hidden="1" customHeight="1" outlineLevel="1">
      <c r="A8432" s="65">
        <v>8423</v>
      </c>
      <c r="B8432" s="117">
        <v>1</v>
      </c>
      <c r="C8432" s="325">
        <v>1.3323041831457484E-4</v>
      </c>
      <c r="D8432" s="326">
        <v>1.4283979233151151E-4</v>
      </c>
      <c r="E8432" s="327">
        <v>1.3839200297633615E-4</v>
      </c>
      <c r="F8432" s="332">
        <v>0</v>
      </c>
      <c r="G8432" s="326">
        <v>0</v>
      </c>
      <c r="H8432" s="327">
        <v>0</v>
      </c>
      <c r="I8432" s="332">
        <v>2.5187007961769228E-4</v>
      </c>
      <c r="J8432" s="326">
        <v>2.8856102181842001E-4</v>
      </c>
      <c r="K8432" s="327">
        <v>2.8228358506095805E-4</v>
      </c>
      <c r="L8432" s="336">
        <v>2.3496792687798115E-5</v>
      </c>
      <c r="M8432" s="337">
        <v>1.1415525114155251E-4</v>
      </c>
      <c r="N8432" s="345">
        <v>0</v>
      </c>
      <c r="O8432" s="346">
        <v>0</v>
      </c>
      <c r="P8432" s="347">
        <v>0</v>
      </c>
      <c r="Q8432" s="348">
        <v>8.8417329796640146E-3</v>
      </c>
      <c r="R8432" s="346">
        <v>6.7177991330298573E-2</v>
      </c>
      <c r="S8432" s="347">
        <v>1.9135887248017378E-2</v>
      </c>
      <c r="T8432" s="349">
        <v>8.415770047633124E-2</v>
      </c>
      <c r="U8432" s="349">
        <v>0.20791935973524892</v>
      </c>
      <c r="V8432" s="361">
        <v>0</v>
      </c>
    </row>
    <row r="8433" spans="1:22" ht="16" hidden="1" customHeight="1" outlineLevel="1">
      <c r="A8433" s="65">
        <v>8424</v>
      </c>
      <c r="B8433" s="117">
        <v>1</v>
      </c>
      <c r="C8433" s="325">
        <v>1.1944860782556951E-4</v>
      </c>
      <c r="D8433" s="326">
        <v>1.2899714470118127E-4</v>
      </c>
      <c r="E8433" s="327">
        <v>1.2344753471342471E-4</v>
      </c>
      <c r="F8433" s="332">
        <v>0</v>
      </c>
      <c r="G8433" s="326">
        <v>0</v>
      </c>
      <c r="H8433" s="327">
        <v>0</v>
      </c>
      <c r="I8433" s="332">
        <v>2.652437121637644E-4</v>
      </c>
      <c r="J8433" s="326">
        <v>2.9637107796450266E-4</v>
      </c>
      <c r="K8433" s="327">
        <v>2.8525499121949443E-4</v>
      </c>
      <c r="L8433" s="336">
        <v>9.3987170751192458E-6</v>
      </c>
      <c r="M8433" s="337">
        <v>1.1415525114155251E-4</v>
      </c>
      <c r="N8433" s="345">
        <v>0</v>
      </c>
      <c r="O8433" s="346">
        <v>0</v>
      </c>
      <c r="P8433" s="347">
        <v>0</v>
      </c>
      <c r="Q8433" s="348">
        <v>8.8417329796640146E-3</v>
      </c>
      <c r="R8433" s="346">
        <v>7.0786562630840405E-2</v>
      </c>
      <c r="S8433" s="347">
        <v>2.293297823475151E-2</v>
      </c>
      <c r="T8433" s="349">
        <v>4.9163312029675998E-2</v>
      </c>
      <c r="U8433" s="349">
        <v>0.16753426670538724</v>
      </c>
      <c r="V8433" s="361">
        <v>0</v>
      </c>
    </row>
    <row r="8434" spans="1:22" ht="16" hidden="1" customHeight="1" outlineLevel="1">
      <c r="A8434" s="65">
        <v>8425</v>
      </c>
      <c r="B8434" s="117">
        <v>1</v>
      </c>
      <c r="C8434" s="325">
        <v>1.0770438020251236E-4</v>
      </c>
      <c r="D8434" s="326">
        <v>1.1344360803788888E-4</v>
      </c>
      <c r="E8434" s="327">
        <v>1.076857908423853E-4</v>
      </c>
      <c r="F8434" s="332">
        <v>0</v>
      </c>
      <c r="G8434" s="326">
        <v>0</v>
      </c>
      <c r="H8434" s="327">
        <v>0</v>
      </c>
      <c r="I8434" s="332">
        <v>2.6301477340608576E-4</v>
      </c>
      <c r="J8434" s="326">
        <v>3.0705852321703673E-4</v>
      </c>
      <c r="K8434" s="327">
        <v>2.9119780353656729E-4</v>
      </c>
      <c r="L8434" s="336">
        <v>5.8741981719495289E-6</v>
      </c>
      <c r="M8434" s="337">
        <v>1.1415525114155251E-4</v>
      </c>
      <c r="N8434" s="345">
        <v>0</v>
      </c>
      <c r="O8434" s="346">
        <v>0</v>
      </c>
      <c r="P8434" s="347">
        <v>0</v>
      </c>
      <c r="Q8434" s="348">
        <v>8.8417329796640146E-3</v>
      </c>
      <c r="R8434" s="346">
        <v>7.5317659170492601E-2</v>
      </c>
      <c r="S8434" s="347">
        <v>2.3607324716177481E-2</v>
      </c>
      <c r="T8434" s="349">
        <v>2.6150697888125529E-2</v>
      </c>
      <c r="U8434" s="349">
        <v>0.15102649145230509</v>
      </c>
      <c r="V8434" s="361">
        <v>0</v>
      </c>
    </row>
    <row r="8435" spans="1:22" ht="16" hidden="1" customHeight="1" outlineLevel="1">
      <c r="A8435" s="65">
        <v>8426</v>
      </c>
      <c r="B8435" s="117">
        <v>1</v>
      </c>
      <c r="C8435" s="325">
        <v>9.8891521794576987E-5</v>
      </c>
      <c r="D8435" s="326">
        <v>1.0088412718228027E-4</v>
      </c>
      <c r="E8435" s="327">
        <v>9.4285065394826689E-5</v>
      </c>
      <c r="F8435" s="332">
        <v>0</v>
      </c>
      <c r="G8435" s="326">
        <v>0</v>
      </c>
      <c r="H8435" s="327">
        <v>0</v>
      </c>
      <c r="I8435" s="332">
        <v>2.7861734470983657E-4</v>
      </c>
      <c r="J8435" s="326">
        <v>3.3870980338800301E-4</v>
      </c>
      <c r="K8435" s="327">
        <v>3.0605483432924929E-4</v>
      </c>
      <c r="L8435" s="336">
        <v>2.3496792687798115E-6</v>
      </c>
      <c r="M8435" s="337">
        <v>1.1415525114155251E-4</v>
      </c>
      <c r="N8435" s="345">
        <v>0</v>
      </c>
      <c r="O8435" s="346">
        <v>0</v>
      </c>
      <c r="P8435" s="347">
        <v>0</v>
      </c>
      <c r="Q8435" s="348">
        <v>8.8417329796640146E-3</v>
      </c>
      <c r="R8435" s="346">
        <v>7.4885848471391833E-2</v>
      </c>
      <c r="S8435" s="347">
        <v>1.7320337721924206E-2</v>
      </c>
      <c r="T8435" s="349">
        <v>2.0730371416768603E-2</v>
      </c>
      <c r="U8435" s="349">
        <v>0.12832830047931715</v>
      </c>
      <c r="V8435" s="361">
        <v>0</v>
      </c>
    </row>
    <row r="8436" spans="1:22" ht="16" hidden="1" customHeight="1" outlineLevel="1">
      <c r="A8436" s="65">
        <v>8427</v>
      </c>
      <c r="B8436" s="117">
        <v>1</v>
      </c>
      <c r="C8436" s="325">
        <v>9.3253792515174346E-5</v>
      </c>
      <c r="D8436" s="326">
        <v>9.3243452296437894E-5</v>
      </c>
      <c r="E8436" s="327">
        <v>8.564529468033101E-5</v>
      </c>
      <c r="F8436" s="332">
        <v>0</v>
      </c>
      <c r="G8436" s="326">
        <v>0</v>
      </c>
      <c r="H8436" s="327">
        <v>0</v>
      </c>
      <c r="I8436" s="332">
        <v>3.1873824234805303E-4</v>
      </c>
      <c r="J8436" s="326">
        <v>4.3366364390090193E-4</v>
      </c>
      <c r="K8436" s="327">
        <v>3.0605483432924929E-4</v>
      </c>
      <c r="L8436" s="336">
        <v>1.1748396343899057E-6</v>
      </c>
      <c r="M8436" s="337">
        <v>1.1415525114155251E-4</v>
      </c>
      <c r="N8436" s="345">
        <v>0</v>
      </c>
      <c r="O8436" s="346">
        <v>0</v>
      </c>
      <c r="P8436" s="347">
        <v>0</v>
      </c>
      <c r="Q8436" s="348">
        <v>8.8417329796640146E-3</v>
      </c>
      <c r="R8436" s="346">
        <v>7.4776371381429341E-2</v>
      </c>
      <c r="S8436" s="347">
        <v>1.858603471750225E-2</v>
      </c>
      <c r="T8436" s="349">
        <v>1.7782474563925357E-2</v>
      </c>
      <c r="U8436" s="349">
        <v>0.12714917367552556</v>
      </c>
      <c r="V8436" s="361">
        <v>0</v>
      </c>
    </row>
    <row r="8437" spans="1:22" ht="16" hidden="1" customHeight="1" outlineLevel="1">
      <c r="A8437" s="65">
        <v>8428</v>
      </c>
      <c r="B8437" s="117">
        <v>1</v>
      </c>
      <c r="C8437" s="325">
        <v>9.0359924825192739E-5</v>
      </c>
      <c r="D8437" s="326">
        <v>8.908288123900718E-5</v>
      </c>
      <c r="E8437" s="327">
        <v>8.1507026124889392E-5</v>
      </c>
      <c r="F8437" s="332">
        <v>0</v>
      </c>
      <c r="G8437" s="326">
        <v>0</v>
      </c>
      <c r="H8437" s="327">
        <v>0</v>
      </c>
      <c r="I8437" s="332">
        <v>3.7000383377466296E-4</v>
      </c>
      <c r="J8437" s="326">
        <v>3.8639225143777045E-4</v>
      </c>
      <c r="K8437" s="327">
        <v>3.1199764664632205E-4</v>
      </c>
      <c r="L8437" s="336">
        <v>1.409807561267887E-5</v>
      </c>
      <c r="M8437" s="337">
        <v>1.1415525114155251E-4</v>
      </c>
      <c r="N8437" s="345">
        <v>0</v>
      </c>
      <c r="O8437" s="346">
        <v>0</v>
      </c>
      <c r="P8437" s="347">
        <v>0</v>
      </c>
      <c r="Q8437" s="348">
        <v>8.8417329796640146E-3</v>
      </c>
      <c r="R8437" s="346">
        <v>7.3404605162043501E-2</v>
      </c>
      <c r="S8437" s="347">
        <v>1.6412562958877622E-2</v>
      </c>
      <c r="T8437" s="349">
        <v>5.0399526838932843E-3</v>
      </c>
      <c r="U8437" s="349">
        <v>0.12616656800569925</v>
      </c>
      <c r="V8437" s="361">
        <v>0</v>
      </c>
    </row>
    <row r="8438" spans="1:22" ht="16" hidden="1" customHeight="1" outlineLevel="1">
      <c r="A8438" s="65">
        <v>8429</v>
      </c>
      <c r="B8438" s="117">
        <v>1</v>
      </c>
      <c r="C8438" s="325">
        <v>8.9878655252560797E-5</v>
      </c>
      <c r="D8438" s="326">
        <v>8.7099805314437396E-5</v>
      </c>
      <c r="E8438" s="327">
        <v>8.0378407427950761E-5</v>
      </c>
      <c r="F8438" s="332">
        <v>0</v>
      </c>
      <c r="G8438" s="326">
        <v>0</v>
      </c>
      <c r="H8438" s="327">
        <v>0</v>
      </c>
      <c r="I8438" s="332">
        <v>3.7891958880537774E-4</v>
      </c>
      <c r="J8438" s="326">
        <v>3.6748369445251778E-4</v>
      </c>
      <c r="K8438" s="327">
        <v>3.0605483432924929E-4</v>
      </c>
      <c r="L8438" s="336">
        <v>3.7594868300476983E-5</v>
      </c>
      <c r="M8438" s="337">
        <v>1.1415525114155251E-4</v>
      </c>
      <c r="N8438" s="345">
        <v>0</v>
      </c>
      <c r="O8438" s="346">
        <v>0</v>
      </c>
      <c r="P8438" s="347">
        <v>0</v>
      </c>
      <c r="Q8438" s="348">
        <v>8.8417329796640146E-3</v>
      </c>
      <c r="R8438" s="346">
        <v>7.3185479685375587E-2</v>
      </c>
      <c r="S8438" s="347">
        <v>1.4514017465510556E-2</v>
      </c>
      <c r="T8438" s="349">
        <v>6.5614478337478596E-3</v>
      </c>
      <c r="U8438" s="349">
        <v>0.11535790563760974</v>
      </c>
      <c r="V8438" s="361">
        <v>0</v>
      </c>
    </row>
    <row r="8439" spans="1:22" ht="16" hidden="1" customHeight="1" outlineLevel="1">
      <c r="A8439" s="65">
        <v>8430</v>
      </c>
      <c r="B8439" s="117">
        <v>1</v>
      </c>
      <c r="C8439" s="325">
        <v>9.1428718291687027E-5</v>
      </c>
      <c r="D8439" s="326">
        <v>8.8888462030716021E-5</v>
      </c>
      <c r="E8439" s="327">
        <v>8.0793531546364972E-5</v>
      </c>
      <c r="F8439" s="332">
        <v>0</v>
      </c>
      <c r="G8439" s="326">
        <v>0</v>
      </c>
      <c r="H8439" s="327">
        <v>0</v>
      </c>
      <c r="I8439" s="332">
        <v>3.7891958880537774E-4</v>
      </c>
      <c r="J8439" s="326">
        <v>4.5997120144560124E-4</v>
      </c>
      <c r="K8439" s="327">
        <v>3.2388327128046767E-4</v>
      </c>
      <c r="L8439" s="336">
        <v>9.3987170751192462E-5</v>
      </c>
      <c r="M8439" s="337">
        <v>1.1415525114155251E-4</v>
      </c>
      <c r="N8439" s="345">
        <v>0</v>
      </c>
      <c r="O8439" s="346">
        <v>0</v>
      </c>
      <c r="P8439" s="347">
        <v>0</v>
      </c>
      <c r="Q8439" s="348">
        <v>8.8417329796640146E-3</v>
      </c>
      <c r="R8439" s="346">
        <v>7.3739775370661162E-2</v>
      </c>
      <c r="S8439" s="347">
        <v>1.9535307464185782E-2</v>
      </c>
      <c r="T8439" s="349">
        <v>7.4172888555410592E-3</v>
      </c>
      <c r="U8439" s="349">
        <v>0.11191878579321762</v>
      </c>
      <c r="V8439" s="361">
        <v>0</v>
      </c>
    </row>
    <row r="8440" spans="1:22" ht="16" hidden="1" customHeight="1" outlineLevel="1">
      <c r="A8440" s="65">
        <v>8431</v>
      </c>
      <c r="B8440" s="117">
        <v>1</v>
      </c>
      <c r="C8440" s="325">
        <v>9.8078988749873716E-5</v>
      </c>
      <c r="D8440" s="326">
        <v>9.1921401680058033E-5</v>
      </c>
      <c r="E8440" s="327">
        <v>8.7305791153987841E-5</v>
      </c>
      <c r="F8440" s="332">
        <v>0</v>
      </c>
      <c r="G8440" s="326">
        <v>0</v>
      </c>
      <c r="H8440" s="327">
        <v>0</v>
      </c>
      <c r="I8440" s="332">
        <v>3.8114852756305644E-4</v>
      </c>
      <c r="J8440" s="326">
        <v>4.4476214474007195E-4</v>
      </c>
      <c r="K8440" s="327">
        <v>3.1199764664632205E-4</v>
      </c>
      <c r="L8440" s="336">
        <v>1.8210014333043539E-4</v>
      </c>
      <c r="M8440" s="337">
        <v>1.1415525114155251E-4</v>
      </c>
      <c r="N8440" s="345">
        <v>0</v>
      </c>
      <c r="O8440" s="346">
        <v>8.3143762654156704E-3</v>
      </c>
      <c r="P8440" s="347">
        <v>6.4525195977621023E-4</v>
      </c>
      <c r="Q8440" s="348">
        <v>8.8417329796640146E-3</v>
      </c>
      <c r="R8440" s="346">
        <v>7.7265745038034087E-2</v>
      </c>
      <c r="S8440" s="347">
        <v>1.4197593216616046E-2</v>
      </c>
      <c r="T8440" s="349">
        <v>2.2727333800952734E-2</v>
      </c>
      <c r="U8440" s="349">
        <v>0.11810920151312344</v>
      </c>
      <c r="V8440" s="361">
        <v>0</v>
      </c>
    </row>
    <row r="8441" spans="1:22" ht="16" hidden="1" customHeight="1" outlineLevel="1">
      <c r="A8441" s="65">
        <v>8432</v>
      </c>
      <c r="B8441" s="117">
        <v>1</v>
      </c>
      <c r="C8441" s="325">
        <v>1.1882358240656699E-4</v>
      </c>
      <c r="D8441" s="326">
        <v>1.0733884489754661E-4</v>
      </c>
      <c r="E8441" s="327">
        <v>1.0592151333912492E-4</v>
      </c>
      <c r="F8441" s="332">
        <v>0</v>
      </c>
      <c r="G8441" s="326">
        <v>0</v>
      </c>
      <c r="H8441" s="327">
        <v>0</v>
      </c>
      <c r="I8441" s="332">
        <v>3.6777489501698427E-4</v>
      </c>
      <c r="J8441" s="326">
        <v>4.4476214474007195E-4</v>
      </c>
      <c r="K8441" s="327">
        <v>2.8228358506095805E-4</v>
      </c>
      <c r="L8441" s="336">
        <v>1.5860335064263727E-4</v>
      </c>
      <c r="M8441" s="337">
        <v>1.1415525114155251E-4</v>
      </c>
      <c r="N8441" s="345">
        <v>1.00030558350356E-2</v>
      </c>
      <c r="O8441" s="346">
        <v>0.10550102891678782</v>
      </c>
      <c r="P8441" s="347">
        <v>4.0006617405327502E-2</v>
      </c>
      <c r="Q8441" s="348">
        <v>8.8417329796640146E-3</v>
      </c>
      <c r="R8441" s="346">
        <v>6.7860783147032866E-2</v>
      </c>
      <c r="S8441" s="347">
        <v>1.1666199225459958E-2</v>
      </c>
      <c r="T8441" s="349">
        <v>4.5074293814441821E-2</v>
      </c>
      <c r="U8441" s="349">
        <v>0.1652742736647867</v>
      </c>
      <c r="V8441" s="361">
        <v>0</v>
      </c>
    </row>
    <row r="8442" spans="1:22" ht="16" hidden="1" customHeight="1" outlineLevel="1">
      <c r="A8442" s="65">
        <v>8433</v>
      </c>
      <c r="B8442" s="117">
        <v>1</v>
      </c>
      <c r="C8442" s="325">
        <v>1.4466838348232075E-4</v>
      </c>
      <c r="D8442" s="326">
        <v>1.2293126540249724E-4</v>
      </c>
      <c r="E8442" s="327">
        <v>1.2679447291813925E-4</v>
      </c>
      <c r="F8442" s="332">
        <v>0</v>
      </c>
      <c r="G8442" s="326">
        <v>0</v>
      </c>
      <c r="H8442" s="327">
        <v>0</v>
      </c>
      <c r="I8442" s="332">
        <v>3.6108807874394818E-4</v>
      </c>
      <c r="J8442" s="326">
        <v>4.2667569892809113E-4</v>
      </c>
      <c r="K8442" s="327">
        <v>2.6742655426827605E-4</v>
      </c>
      <c r="L8442" s="336">
        <v>1.4685495429873823E-4</v>
      </c>
      <c r="M8442" s="337">
        <v>1.1415525114155251E-4</v>
      </c>
      <c r="N8442" s="345">
        <v>5.5445509485625898E-2</v>
      </c>
      <c r="O8442" s="346">
        <v>0.20585600883669661</v>
      </c>
      <c r="P8442" s="347">
        <v>0.10945122735216561</v>
      </c>
      <c r="Q8442" s="348">
        <v>8.8417329796640146E-3</v>
      </c>
      <c r="R8442" s="346">
        <v>5.5052980889548353E-2</v>
      </c>
      <c r="S8442" s="347">
        <v>9.7676537320928909E-3</v>
      </c>
      <c r="T8442" s="349">
        <v>7.7215878855119741E-2</v>
      </c>
      <c r="U8442" s="349">
        <v>0.21479759942403312</v>
      </c>
      <c r="V8442" s="361">
        <v>0</v>
      </c>
    </row>
    <row r="8443" spans="1:22" ht="16" hidden="1" customHeight="1" outlineLevel="1">
      <c r="A8443" s="65">
        <v>8434</v>
      </c>
      <c r="B8443" s="117">
        <v>1</v>
      </c>
      <c r="C8443" s="325">
        <v>1.5998775650207225E-4</v>
      </c>
      <c r="D8443" s="326">
        <v>1.3088301102160546E-4</v>
      </c>
      <c r="E8443" s="327">
        <v>1.4062329511281251E-4</v>
      </c>
      <c r="F8443" s="332">
        <v>0</v>
      </c>
      <c r="G8443" s="326">
        <v>0</v>
      </c>
      <c r="H8443" s="327">
        <v>0</v>
      </c>
      <c r="I8443" s="332">
        <v>3.6777489501698427E-4</v>
      </c>
      <c r="J8443" s="326">
        <v>3.4693091512072151E-4</v>
      </c>
      <c r="K8443" s="327">
        <v>2.4662671115852124E-4</v>
      </c>
      <c r="L8443" s="336">
        <v>1.644775488145868E-4</v>
      </c>
      <c r="M8443" s="337">
        <v>1.1415525114155251E-4</v>
      </c>
      <c r="N8443" s="345">
        <v>0.10603239185137736</v>
      </c>
      <c r="O8443" s="346">
        <v>0.27164538413575706</v>
      </c>
      <c r="P8443" s="347">
        <v>0.1829939380828145</v>
      </c>
      <c r="Q8443" s="348">
        <v>8.8417329796640146E-3</v>
      </c>
      <c r="R8443" s="346">
        <v>5.1604932802074163E-2</v>
      </c>
      <c r="S8443" s="347">
        <v>6.6034112431477823E-3</v>
      </c>
      <c r="T8443" s="349">
        <v>0.13836096518990051</v>
      </c>
      <c r="U8443" s="349">
        <v>0.32514421614552869</v>
      </c>
      <c r="V8443" s="361">
        <v>2.8206649477772142E-2</v>
      </c>
    </row>
    <row r="8444" spans="1:22" ht="16" hidden="1" customHeight="1" outlineLevel="1">
      <c r="A8444" s="65">
        <v>8435</v>
      </c>
      <c r="B8444" s="117">
        <v>1</v>
      </c>
      <c r="C8444" s="325">
        <v>1.635629018987666E-4</v>
      </c>
      <c r="D8444" s="326">
        <v>1.3409092795840953E-4</v>
      </c>
      <c r="E8444" s="327">
        <v>1.441907680054346E-4</v>
      </c>
      <c r="F8444" s="332">
        <v>0</v>
      </c>
      <c r="G8444" s="326">
        <v>0</v>
      </c>
      <c r="H8444" s="327">
        <v>0</v>
      </c>
      <c r="I8444" s="332">
        <v>3.4325656868251867E-4</v>
      </c>
      <c r="J8444" s="326">
        <v>2.4540018522164786E-4</v>
      </c>
      <c r="K8444" s="327">
        <v>2.4068389884144843E-4</v>
      </c>
      <c r="L8444" s="336">
        <v>1.8797434150238492E-4</v>
      </c>
      <c r="M8444" s="337">
        <v>1.1415525114155251E-4</v>
      </c>
      <c r="N8444" s="345">
        <v>0.17105225477910876</v>
      </c>
      <c r="O8444" s="346">
        <v>0.29630320840011704</v>
      </c>
      <c r="P8444" s="347">
        <v>0.21868737071773917</v>
      </c>
      <c r="Q8444" s="348">
        <v>8.8417329796640146E-3</v>
      </c>
      <c r="R8444" s="346">
        <v>5.2071132491969159E-2</v>
      </c>
      <c r="S8444" s="347">
        <v>5.0212899986752275E-3</v>
      </c>
      <c r="T8444" s="349">
        <v>0.1278055925877844</v>
      </c>
      <c r="U8444" s="349">
        <v>0.32730594861914653</v>
      </c>
      <c r="V8444" s="361">
        <v>7.0802919736063036E-2</v>
      </c>
    </row>
    <row r="8445" spans="1:22" ht="16" hidden="1" customHeight="1" outlineLevel="1">
      <c r="A8445" s="65">
        <v>8436</v>
      </c>
      <c r="B8445" s="117">
        <v>1</v>
      </c>
      <c r="C8445" s="325">
        <v>1.6018776463615304E-4</v>
      </c>
      <c r="D8445" s="326">
        <v>1.2569201816023165E-4</v>
      </c>
      <c r="E8445" s="327">
        <v>1.431010671945973E-4</v>
      </c>
      <c r="F8445" s="332">
        <v>0</v>
      </c>
      <c r="G8445" s="326">
        <v>0</v>
      </c>
      <c r="H8445" s="327">
        <v>0</v>
      </c>
      <c r="I8445" s="332">
        <v>2.9867779352894482E-4</v>
      </c>
      <c r="J8445" s="326">
        <v>2.05527793317963E-4</v>
      </c>
      <c r="K8445" s="327">
        <v>2.2879827420730281E-4</v>
      </c>
      <c r="L8445" s="336">
        <v>2.0677177565262342E-4</v>
      </c>
      <c r="M8445" s="337">
        <v>1.1415525114155251E-4</v>
      </c>
      <c r="N8445" s="345">
        <v>0.22978448261053208</v>
      </c>
      <c r="O8445" s="346">
        <v>0.33227124814287157</v>
      </c>
      <c r="P8445" s="347">
        <v>0.24289381940007029</v>
      </c>
      <c r="Q8445" s="348">
        <v>8.8417329796640146E-3</v>
      </c>
      <c r="R8445" s="346">
        <v>5.5128155216381071E-2</v>
      </c>
      <c r="S8445" s="347">
        <v>5.3377142475697385E-3</v>
      </c>
      <c r="T8445" s="349">
        <v>9.1670082778738213E-2</v>
      </c>
      <c r="U8445" s="349">
        <v>0.30274080687348864</v>
      </c>
      <c r="V8445" s="361">
        <v>0.10130299137134109</v>
      </c>
    </row>
    <row r="8446" spans="1:22" ht="16" hidden="1" customHeight="1" outlineLevel="1">
      <c r="A8446" s="65">
        <v>8437</v>
      </c>
      <c r="B8446" s="117">
        <v>1</v>
      </c>
      <c r="C8446" s="325">
        <v>1.5771891423109314E-4</v>
      </c>
      <c r="D8446" s="326">
        <v>1.2318401037327573E-4</v>
      </c>
      <c r="E8446" s="327">
        <v>1.4045465093970674E-4</v>
      </c>
      <c r="F8446" s="332">
        <v>0</v>
      </c>
      <c r="G8446" s="326">
        <v>0</v>
      </c>
      <c r="H8446" s="327">
        <v>0</v>
      </c>
      <c r="I8446" s="332">
        <v>2.5409901837537098E-4</v>
      </c>
      <c r="J8446" s="326">
        <v>1.6935490169400148E-4</v>
      </c>
      <c r="K8446" s="327">
        <v>2.2582686804876643E-4</v>
      </c>
      <c r="L8446" s="336">
        <v>1.8797434150238492E-4</v>
      </c>
      <c r="M8446" s="337">
        <v>1.1415525114155251E-4</v>
      </c>
      <c r="N8446" s="345">
        <v>0.19020096166331976</v>
      </c>
      <c r="O8446" s="346">
        <v>0.29257741605638693</v>
      </c>
      <c r="P8446" s="347">
        <v>0.23084861820131311</v>
      </c>
      <c r="Q8446" s="348">
        <v>8.8417329796640146E-3</v>
      </c>
      <c r="R8446" s="346">
        <v>5.1236575716586796E-2</v>
      </c>
      <c r="S8446" s="347">
        <v>6.2869869942532713E-3</v>
      </c>
      <c r="T8446" s="349">
        <v>7.4363075449142405E-2</v>
      </c>
      <c r="U8446" s="349">
        <v>0.24722358652830165</v>
      </c>
      <c r="V8446" s="361">
        <v>9.3836390605558928E-2</v>
      </c>
    </row>
    <row r="8447" spans="1:22" ht="16" hidden="1" customHeight="1" outlineLevel="1">
      <c r="A8447" s="65">
        <v>8438</v>
      </c>
      <c r="B8447" s="117">
        <v>1</v>
      </c>
      <c r="C8447" s="325">
        <v>1.4192452189289972E-4</v>
      </c>
      <c r="D8447" s="326">
        <v>1.2543927318945313E-4</v>
      </c>
      <c r="E8447" s="327">
        <v>1.3491533848461717E-4</v>
      </c>
      <c r="F8447" s="332">
        <v>0</v>
      </c>
      <c r="G8447" s="326">
        <v>0</v>
      </c>
      <c r="H8447" s="327">
        <v>0</v>
      </c>
      <c r="I8447" s="332">
        <v>1.9391767191804623E-4</v>
      </c>
      <c r="J8447" s="326">
        <v>1.6401117906773448E-4</v>
      </c>
      <c r="K8447" s="327">
        <v>2.1691264957315727E-4</v>
      </c>
      <c r="L8447" s="336">
        <v>1.9032402077116473E-4</v>
      </c>
      <c r="M8447" s="337">
        <v>1.1415525114155251E-4</v>
      </c>
      <c r="N8447" s="345">
        <v>0.10317437589851004</v>
      </c>
      <c r="O8447" s="346">
        <v>0.21326770556651384</v>
      </c>
      <c r="P8447" s="347">
        <v>0.14520218517989744</v>
      </c>
      <c r="Q8447" s="348">
        <v>8.8417329796640146E-3</v>
      </c>
      <c r="R8447" s="346">
        <v>5.5504583778999111E-2</v>
      </c>
      <c r="S8447" s="347">
        <v>1.3206822486295565E-2</v>
      </c>
      <c r="T8447" s="349">
        <v>4.4028265898916799E-2</v>
      </c>
      <c r="U8447" s="349">
        <v>0.17844118964045938</v>
      </c>
      <c r="V8447" s="361">
        <v>6.0498552605616145E-2</v>
      </c>
    </row>
    <row r="8448" spans="1:22" ht="16" hidden="1" customHeight="1" outlineLevel="1">
      <c r="A8448" s="65">
        <v>8439</v>
      </c>
      <c r="B8448" s="117">
        <v>1</v>
      </c>
      <c r="C8448" s="325">
        <v>1.4254329705771222E-4</v>
      </c>
      <c r="D8448" s="326">
        <v>1.2355340686902893E-4</v>
      </c>
      <c r="E8448" s="327">
        <v>1.2925927237122359E-4</v>
      </c>
      <c r="F8448" s="332">
        <v>0</v>
      </c>
      <c r="G8448" s="326">
        <v>0</v>
      </c>
      <c r="H8448" s="327">
        <v>0</v>
      </c>
      <c r="I8448" s="332">
        <v>1.5825465179518717E-4</v>
      </c>
      <c r="J8448" s="326">
        <v>1.6154484554791891E-4</v>
      </c>
      <c r="K8448" s="327">
        <v>2.1691264957315727E-4</v>
      </c>
      <c r="L8448" s="336">
        <v>2.1382081345896285E-4</v>
      </c>
      <c r="M8448" s="337">
        <v>1.1415525114155251E-4</v>
      </c>
      <c r="N8448" s="345">
        <v>3.9726421744855668E-2</v>
      </c>
      <c r="O8448" s="346">
        <v>0.10306987767612832</v>
      </c>
      <c r="P8448" s="347">
        <v>5.1074938423298341E-2</v>
      </c>
      <c r="Q8448" s="348">
        <v>8.8417329796640146E-3</v>
      </c>
      <c r="R8448" s="346">
        <v>4.9576434467389408E-2</v>
      </c>
      <c r="S8448" s="347">
        <v>1.795318621971323E-2</v>
      </c>
      <c r="T8448" s="349">
        <v>4.6025228283100926E-2</v>
      </c>
      <c r="U8448" s="349">
        <v>0.16517601309780408</v>
      </c>
      <c r="V8448" s="361">
        <v>1.4538494722167917E-2</v>
      </c>
    </row>
    <row r="8449" spans="1:22" ht="16" hidden="1" customHeight="1" outlineLevel="1">
      <c r="A8449" s="65">
        <v>8440</v>
      </c>
      <c r="B8449" s="117">
        <v>1</v>
      </c>
      <c r="C8449" s="325">
        <v>1.4628719931753724E-4</v>
      </c>
      <c r="D8449" s="326">
        <v>1.2263963659006052E-4</v>
      </c>
      <c r="E8449" s="327">
        <v>1.3795093360052105E-4</v>
      </c>
      <c r="F8449" s="332">
        <v>0</v>
      </c>
      <c r="G8449" s="326">
        <v>0</v>
      </c>
      <c r="H8449" s="327">
        <v>0</v>
      </c>
      <c r="I8449" s="332">
        <v>1.4710995800679369E-4</v>
      </c>
      <c r="J8449" s="326">
        <v>1.7510967990690447E-4</v>
      </c>
      <c r="K8449" s="327">
        <v>2.1691264957315727E-4</v>
      </c>
      <c r="L8449" s="336">
        <v>2.2321953053408208E-4</v>
      </c>
      <c r="M8449" s="337">
        <v>1.1415525114155251E-4</v>
      </c>
      <c r="N8449" s="345">
        <v>2.2864127622938511E-3</v>
      </c>
      <c r="O8449" s="346">
        <v>1.0934786222425566E-2</v>
      </c>
      <c r="P8449" s="347">
        <v>3.2437663315238179E-3</v>
      </c>
      <c r="Q8449" s="348">
        <v>8.8417329796640146E-3</v>
      </c>
      <c r="R8449" s="346">
        <v>4.4423810558590682E-2</v>
      </c>
      <c r="S8449" s="347">
        <v>2.2974476218388457E-2</v>
      </c>
      <c r="T8449" s="349">
        <v>6.6565412806137716E-2</v>
      </c>
      <c r="U8449" s="349">
        <v>0.21519064169196367</v>
      </c>
      <c r="V8449" s="361">
        <v>0</v>
      </c>
    </row>
    <row r="8450" spans="1:22" ht="16" hidden="1" customHeight="1" outlineLevel="1">
      <c r="A8450" s="65">
        <v>8441</v>
      </c>
      <c r="B8450" s="117">
        <v>1</v>
      </c>
      <c r="C8450" s="325">
        <v>1.5034986454105355E-4</v>
      </c>
      <c r="D8450" s="326">
        <v>1.2847221283879514E-4</v>
      </c>
      <c r="E8450" s="327">
        <v>1.426859430761831E-4</v>
      </c>
      <c r="F8450" s="332">
        <v>0</v>
      </c>
      <c r="G8450" s="326">
        <v>0</v>
      </c>
      <c r="H8450" s="327">
        <v>0</v>
      </c>
      <c r="I8450" s="332">
        <v>1.5602571303750847E-4</v>
      </c>
      <c r="J8450" s="326">
        <v>2.1374890505068147E-4</v>
      </c>
      <c r="K8450" s="327">
        <v>2.3771249268291205E-4</v>
      </c>
      <c r="L8450" s="336">
        <v>2.2321953053408208E-4</v>
      </c>
      <c r="M8450" s="337">
        <v>1.1415525114155251E-4</v>
      </c>
      <c r="N8450" s="345">
        <v>0</v>
      </c>
      <c r="O8450" s="346">
        <v>0</v>
      </c>
      <c r="P8450" s="347">
        <v>0</v>
      </c>
      <c r="Q8450" s="348">
        <v>8.8417329796640146E-3</v>
      </c>
      <c r="R8450" s="346">
        <v>4.6023202840746236E-2</v>
      </c>
      <c r="S8450" s="347">
        <v>2.4240173213966501E-2</v>
      </c>
      <c r="T8450" s="349">
        <v>0.10888199666146811</v>
      </c>
      <c r="U8450" s="349">
        <v>0.26255223497759217</v>
      </c>
      <c r="V8450" s="361">
        <v>0</v>
      </c>
    </row>
    <row r="8451" spans="1:22" ht="16" hidden="1" customHeight="1" outlineLevel="1">
      <c r="A8451" s="65">
        <v>8442</v>
      </c>
      <c r="B8451" s="117">
        <v>1</v>
      </c>
      <c r="C8451" s="325">
        <v>1.5462503840703071E-4</v>
      </c>
      <c r="D8451" s="326">
        <v>1.3899029200734663E-4</v>
      </c>
      <c r="E8451" s="327">
        <v>1.5075491812785924E-4</v>
      </c>
      <c r="F8451" s="332">
        <v>0</v>
      </c>
      <c r="G8451" s="326">
        <v>0</v>
      </c>
      <c r="H8451" s="327">
        <v>0</v>
      </c>
      <c r="I8451" s="332">
        <v>1.7831510061429539E-4</v>
      </c>
      <c r="J8451" s="326">
        <v>2.766404098059782E-4</v>
      </c>
      <c r="K8451" s="327">
        <v>2.4662671115852124E-4</v>
      </c>
      <c r="L8451" s="336">
        <v>1.644775488145868E-4</v>
      </c>
      <c r="M8451" s="337">
        <v>1.1415525114155251E-4</v>
      </c>
      <c r="N8451" s="345">
        <v>0</v>
      </c>
      <c r="O8451" s="346">
        <v>0</v>
      </c>
      <c r="P8451" s="347">
        <v>0</v>
      </c>
      <c r="Q8451" s="348">
        <v>8.8417329796640146E-3</v>
      </c>
      <c r="R8451" s="346">
        <v>5.1995786724483108E-2</v>
      </c>
      <c r="S8451" s="347">
        <v>4.0253315956675723E-2</v>
      </c>
      <c r="T8451" s="349">
        <v>0.12209998577582974</v>
      </c>
      <c r="U8451" s="349">
        <v>0.34803892825248189</v>
      </c>
      <c r="V8451" s="361">
        <v>0</v>
      </c>
    </row>
    <row r="8452" spans="1:22" ht="16" hidden="1" customHeight="1" outlineLevel="1">
      <c r="A8452" s="65">
        <v>8443</v>
      </c>
      <c r="B8452" s="117">
        <v>1</v>
      </c>
      <c r="C8452" s="325">
        <v>1.6223784801048128E-4</v>
      </c>
      <c r="D8452" s="326">
        <v>1.5654634651603792E-4</v>
      </c>
      <c r="E8452" s="327">
        <v>1.6307891539328099E-4</v>
      </c>
      <c r="F8452" s="332">
        <v>0</v>
      </c>
      <c r="G8452" s="326">
        <v>0</v>
      </c>
      <c r="H8452" s="327">
        <v>0</v>
      </c>
      <c r="I8452" s="332">
        <v>1.9391767191804623E-4</v>
      </c>
      <c r="J8452" s="326">
        <v>3.1404646818984747E-4</v>
      </c>
      <c r="K8452" s="327">
        <v>2.6148374195120324E-4</v>
      </c>
      <c r="L8452" s="336">
        <v>1.1748396343899057E-4</v>
      </c>
      <c r="M8452" s="337">
        <v>1.1415525114155251E-4</v>
      </c>
      <c r="N8452" s="345">
        <v>0</v>
      </c>
      <c r="O8452" s="346">
        <v>0</v>
      </c>
      <c r="P8452" s="347">
        <v>0</v>
      </c>
      <c r="Q8452" s="348">
        <v>8.8417329796640146E-3</v>
      </c>
      <c r="R8452" s="346">
        <v>5.4504910108853749E-2</v>
      </c>
      <c r="S8452" s="347">
        <v>5.4217480891671138E-2</v>
      </c>
      <c r="T8452" s="349">
        <v>0.20968105033933379</v>
      </c>
      <c r="U8452" s="349">
        <v>0.44826470657476636</v>
      </c>
      <c r="V8452" s="361">
        <v>0</v>
      </c>
    </row>
    <row r="8453" spans="1:22" ht="16" hidden="1" customHeight="1" outlineLevel="1">
      <c r="A8453" s="65">
        <v>8444</v>
      </c>
      <c r="B8453" s="117">
        <v>1</v>
      </c>
      <c r="C8453" s="325">
        <v>1.5523756331765318E-4</v>
      </c>
      <c r="D8453" s="326">
        <v>1.5572978584121508E-4</v>
      </c>
      <c r="E8453" s="327">
        <v>1.6195029669634239E-4</v>
      </c>
      <c r="F8453" s="332">
        <v>0</v>
      </c>
      <c r="G8453" s="326">
        <v>0</v>
      </c>
      <c r="H8453" s="327">
        <v>0</v>
      </c>
      <c r="I8453" s="332">
        <v>2.1397812073715446E-4</v>
      </c>
      <c r="J8453" s="326">
        <v>3.3131080282855637E-4</v>
      </c>
      <c r="K8453" s="327">
        <v>2.7039796042681243E-4</v>
      </c>
      <c r="L8453" s="336">
        <v>8.811297257924293E-5</v>
      </c>
      <c r="M8453" s="337">
        <v>1.1415525114155251E-4</v>
      </c>
      <c r="N8453" s="345">
        <v>0</v>
      </c>
      <c r="O8453" s="346">
        <v>0</v>
      </c>
      <c r="P8453" s="347">
        <v>0</v>
      </c>
      <c r="Q8453" s="348">
        <v>8.8417329796640146E-3</v>
      </c>
      <c r="R8453" s="346">
        <v>6.2414547370608378E-2</v>
      </c>
      <c r="S8453" s="347">
        <v>5.0503385872210906E-2</v>
      </c>
      <c r="T8453" s="349">
        <v>0.19665324811870399</v>
      </c>
      <c r="U8453" s="349">
        <v>0.42350304369514313</v>
      </c>
      <c r="V8453" s="361">
        <v>0</v>
      </c>
    </row>
    <row r="8454" spans="1:22" ht="16" hidden="1" customHeight="1" outlineLevel="1">
      <c r="A8454" s="65">
        <v>8445</v>
      </c>
      <c r="B8454" s="117">
        <v>1</v>
      </c>
      <c r="C8454" s="325">
        <v>1.4793726642370388E-4</v>
      </c>
      <c r="D8454" s="326">
        <v>1.5919044774879762E-4</v>
      </c>
      <c r="E8454" s="327">
        <v>1.5956333301546068E-4</v>
      </c>
      <c r="F8454" s="332">
        <v>0</v>
      </c>
      <c r="G8454" s="326">
        <v>0</v>
      </c>
      <c r="H8454" s="327">
        <v>0</v>
      </c>
      <c r="I8454" s="332">
        <v>2.2958069204090536E-4</v>
      </c>
      <c r="J8454" s="326">
        <v>3.4364247042763409E-4</v>
      </c>
      <c r="K8454" s="327">
        <v>2.7039796042681243E-4</v>
      </c>
      <c r="L8454" s="336">
        <v>5.8741981719495287E-5</v>
      </c>
      <c r="M8454" s="337">
        <v>1.1415525114155251E-4</v>
      </c>
      <c r="N8454" s="345">
        <v>0</v>
      </c>
      <c r="O8454" s="346">
        <v>0</v>
      </c>
      <c r="P8454" s="347">
        <v>0</v>
      </c>
      <c r="Q8454" s="348">
        <v>8.8417329796640146E-3</v>
      </c>
      <c r="R8454" s="346">
        <v>6.8140701355822994E-2</v>
      </c>
      <c r="S8454" s="347">
        <v>6.2211083081307801E-2</v>
      </c>
      <c r="T8454" s="349">
        <v>0.14587334749230749</v>
      </c>
      <c r="U8454" s="349">
        <v>0.3632693161347898</v>
      </c>
      <c r="V8454" s="361">
        <v>0</v>
      </c>
    </row>
    <row r="8455" spans="1:22" ht="16" hidden="1" customHeight="1" outlineLevel="1">
      <c r="A8455" s="65">
        <v>8446</v>
      </c>
      <c r="B8455" s="117">
        <v>1</v>
      </c>
      <c r="C8455" s="325">
        <v>1.345929737280003E-4</v>
      </c>
      <c r="D8455" s="326">
        <v>1.5324121997508828E-4</v>
      </c>
      <c r="E8455" s="327">
        <v>1.487701059366913E-4</v>
      </c>
      <c r="F8455" s="332">
        <v>0</v>
      </c>
      <c r="G8455" s="326">
        <v>0</v>
      </c>
      <c r="H8455" s="327">
        <v>0</v>
      </c>
      <c r="I8455" s="332">
        <v>2.429543245869775E-4</v>
      </c>
      <c r="J8455" s="326">
        <v>3.8145958439813926E-4</v>
      </c>
      <c r="K8455" s="327">
        <v>2.7931217890242167E-4</v>
      </c>
      <c r="L8455" s="336">
        <v>3.7594868300476983E-5</v>
      </c>
      <c r="M8455" s="337">
        <v>1.1415525114155251E-4</v>
      </c>
      <c r="N8455" s="345">
        <v>0</v>
      </c>
      <c r="O8455" s="346">
        <v>0</v>
      </c>
      <c r="P8455" s="347">
        <v>0</v>
      </c>
      <c r="Q8455" s="348">
        <v>8.8417329796640146E-3</v>
      </c>
      <c r="R8455" s="346">
        <v>8.1805858946830345E-2</v>
      </c>
      <c r="S8455" s="347">
        <v>7.9930841019400414E-2</v>
      </c>
      <c r="T8455" s="349">
        <v>7.4743449236606058E-2</v>
      </c>
      <c r="U8455" s="349">
        <v>0.23936274116969111</v>
      </c>
      <c r="V8455" s="361">
        <v>0</v>
      </c>
    </row>
    <row r="8456" spans="1:22" ht="16" hidden="1" customHeight="1" outlineLevel="1">
      <c r="A8456" s="65">
        <v>8447</v>
      </c>
      <c r="B8456" s="117">
        <v>1</v>
      </c>
      <c r="C8456" s="325">
        <v>1.2424880304350879E-4</v>
      </c>
      <c r="D8456" s="326">
        <v>1.4628101231826496E-4</v>
      </c>
      <c r="E8456" s="327">
        <v>1.3730230216549885E-4</v>
      </c>
      <c r="F8456" s="332">
        <v>0</v>
      </c>
      <c r="G8456" s="326">
        <v>0</v>
      </c>
      <c r="H8456" s="327">
        <v>0</v>
      </c>
      <c r="I8456" s="332">
        <v>2.5632795713304962E-4</v>
      </c>
      <c r="J8456" s="326">
        <v>3.9132491847740153E-4</v>
      </c>
      <c r="K8456" s="327">
        <v>2.8525499121949443E-4</v>
      </c>
      <c r="L8456" s="336">
        <v>2.3496792687798115E-5</v>
      </c>
      <c r="M8456" s="337">
        <v>1.1415525114155251E-4</v>
      </c>
      <c r="N8456" s="345">
        <v>0</v>
      </c>
      <c r="O8456" s="346">
        <v>0</v>
      </c>
      <c r="P8456" s="347">
        <v>0</v>
      </c>
      <c r="Q8456" s="348">
        <v>8.8417329796640146E-3</v>
      </c>
      <c r="R8456" s="346">
        <v>8.173682459942043E-2</v>
      </c>
      <c r="S8456" s="347">
        <v>8.1196538014978475E-2</v>
      </c>
      <c r="T8456" s="349">
        <v>4.5644854495637287E-2</v>
      </c>
      <c r="U8456" s="349">
        <v>0.20448023989085679</v>
      </c>
      <c r="V8456" s="361">
        <v>0</v>
      </c>
    </row>
    <row r="8457" spans="1:22" ht="16" hidden="1" customHeight="1" outlineLevel="1">
      <c r="A8457" s="65">
        <v>8448</v>
      </c>
      <c r="B8457" s="117">
        <v>1</v>
      </c>
      <c r="C8457" s="325">
        <v>1.1210455915229003E-4</v>
      </c>
      <c r="D8457" s="326">
        <v>1.3321604152109932E-4</v>
      </c>
      <c r="E8457" s="327">
        <v>1.2246161493219097E-4</v>
      </c>
      <c r="F8457" s="332">
        <v>0</v>
      </c>
      <c r="G8457" s="326">
        <v>0</v>
      </c>
      <c r="H8457" s="327">
        <v>0</v>
      </c>
      <c r="I8457" s="332">
        <v>2.8753309974055135E-4</v>
      </c>
      <c r="J8457" s="326">
        <v>4.0941136428938228E-4</v>
      </c>
      <c r="K8457" s="327">
        <v>3.030834281707128E-4</v>
      </c>
      <c r="L8457" s="336">
        <v>9.3987170751192458E-6</v>
      </c>
      <c r="M8457" s="337">
        <v>1.1415525114155251E-4</v>
      </c>
      <c r="N8457" s="345">
        <v>0</v>
      </c>
      <c r="O8457" s="346">
        <v>0</v>
      </c>
      <c r="P8457" s="347">
        <v>0</v>
      </c>
      <c r="Q8457" s="348">
        <v>8.8417329796640146E-3</v>
      </c>
      <c r="R8457" s="346">
        <v>7.5667042282070426E-2</v>
      </c>
      <c r="S8457" s="347">
        <v>7.5542399518514214E-2</v>
      </c>
      <c r="T8457" s="349">
        <v>2.5199763419466416E-2</v>
      </c>
      <c r="U8457" s="349">
        <v>0.18335421798959095</v>
      </c>
      <c r="V8457" s="361">
        <v>0</v>
      </c>
    </row>
    <row r="8458" spans="1:22" ht="16" hidden="1" customHeight="1" outlineLevel="1">
      <c r="A8458" s="65">
        <v>8449</v>
      </c>
      <c r="B8458" s="117">
        <v>1</v>
      </c>
      <c r="C8458" s="325">
        <v>1.0138537321639699E-4</v>
      </c>
      <c r="D8458" s="326">
        <v>1.1927618428662353E-4</v>
      </c>
      <c r="E8458" s="327">
        <v>1.0893116319762791E-4</v>
      </c>
      <c r="F8458" s="332">
        <v>0</v>
      </c>
      <c r="G8458" s="326">
        <v>0</v>
      </c>
      <c r="H8458" s="327">
        <v>0</v>
      </c>
      <c r="I8458" s="332">
        <v>3.2096718110573172E-4</v>
      </c>
      <c r="J8458" s="326">
        <v>4.5010586736633892E-4</v>
      </c>
      <c r="K8458" s="327">
        <v>2.9119780353656729E-4</v>
      </c>
      <c r="L8458" s="336">
        <v>5.8741981719495289E-6</v>
      </c>
      <c r="M8458" s="337">
        <v>1.1415525114155251E-4</v>
      </c>
      <c r="N8458" s="345">
        <v>0</v>
      </c>
      <c r="O8458" s="346">
        <v>0</v>
      </c>
      <c r="P8458" s="347">
        <v>0</v>
      </c>
      <c r="Q8458" s="348">
        <v>8.8417329796640146E-3</v>
      </c>
      <c r="R8458" s="346">
        <v>7.412706787496294E-2</v>
      </c>
      <c r="S8458" s="347">
        <v>7.9297992521611405E-2</v>
      </c>
      <c r="T8458" s="349">
        <v>2.2822427247818643E-2</v>
      </c>
      <c r="U8458" s="349">
        <v>0.14748911104093035</v>
      </c>
      <c r="V8458" s="361">
        <v>0</v>
      </c>
    </row>
    <row r="8459" spans="1:22" ht="16" hidden="1" customHeight="1" outlineLevel="1">
      <c r="A8459" s="65">
        <v>8450</v>
      </c>
      <c r="B8459" s="117">
        <v>1</v>
      </c>
      <c r="C8459" s="325">
        <v>9.4922610383911055E-5</v>
      </c>
      <c r="D8459" s="326">
        <v>1.0591958467702118E-4</v>
      </c>
      <c r="E8459" s="327">
        <v>9.3078610925685399E-5</v>
      </c>
      <c r="F8459" s="332">
        <v>0</v>
      </c>
      <c r="G8459" s="326">
        <v>0</v>
      </c>
      <c r="H8459" s="327">
        <v>0</v>
      </c>
      <c r="I8459" s="332">
        <v>3.4325656868251867E-4</v>
      </c>
      <c r="J8459" s="326">
        <v>4.4352897798016408E-4</v>
      </c>
      <c r="K8459" s="327">
        <v>2.9416920969510367E-4</v>
      </c>
      <c r="L8459" s="336">
        <v>2.3496792687798115E-6</v>
      </c>
      <c r="M8459" s="337">
        <v>1.1415525114155251E-4</v>
      </c>
      <c r="N8459" s="345">
        <v>0</v>
      </c>
      <c r="O8459" s="346">
        <v>0</v>
      </c>
      <c r="P8459" s="347">
        <v>0</v>
      </c>
      <c r="Q8459" s="348">
        <v>8.8417329796640146E-3</v>
      </c>
      <c r="R8459" s="346">
        <v>8.2447609205615002E-2</v>
      </c>
      <c r="S8459" s="347">
        <v>7.1978736813400696E-2</v>
      </c>
      <c r="T8459" s="349">
        <v>8.7485971116638139E-3</v>
      </c>
      <c r="U8459" s="349">
        <v>0.12547874403682083</v>
      </c>
      <c r="V8459" s="361">
        <v>0</v>
      </c>
    </row>
    <row r="8460" spans="1:22" ht="16" hidden="1" customHeight="1" outlineLevel="1">
      <c r="A8460" s="65">
        <v>8451</v>
      </c>
      <c r="B8460" s="117">
        <v>1</v>
      </c>
      <c r="C8460" s="325">
        <v>8.7797320607282449E-5</v>
      </c>
      <c r="D8460" s="326">
        <v>9.7306813749723021E-5</v>
      </c>
      <c r="E8460" s="327">
        <v>8.4386949696387952E-5</v>
      </c>
      <c r="F8460" s="332">
        <v>0</v>
      </c>
      <c r="G8460" s="326">
        <v>0</v>
      </c>
      <c r="H8460" s="327">
        <v>0</v>
      </c>
      <c r="I8460" s="332">
        <v>3.4102762992483998E-4</v>
      </c>
      <c r="J8460" s="326">
        <v>4.287309768612708E-4</v>
      </c>
      <c r="K8460" s="327">
        <v>3.1496905280485843E-4</v>
      </c>
      <c r="L8460" s="336">
        <v>1.1748396343899057E-6</v>
      </c>
      <c r="M8460" s="337">
        <v>1.1415525114155251E-4</v>
      </c>
      <c r="N8460" s="345">
        <v>0</v>
      </c>
      <c r="O8460" s="346">
        <v>0</v>
      </c>
      <c r="P8460" s="347">
        <v>0</v>
      </c>
      <c r="Q8460" s="348">
        <v>8.8417329796640146E-3</v>
      </c>
      <c r="R8460" s="346">
        <v>9.1691276181091505E-2</v>
      </c>
      <c r="S8460" s="347">
        <v>6.9405844838607664E-2</v>
      </c>
      <c r="T8460" s="349">
        <v>6.0859805994183053E-3</v>
      </c>
      <c r="U8460" s="349">
        <v>0.11280313089606132</v>
      </c>
      <c r="V8460" s="361">
        <v>0</v>
      </c>
    </row>
    <row r="8461" spans="1:22" ht="16" hidden="1" customHeight="1" outlineLevel="1">
      <c r="A8461" s="65">
        <v>8452</v>
      </c>
      <c r="B8461" s="117">
        <v>1</v>
      </c>
      <c r="C8461" s="325">
        <v>8.4678443766459931E-5</v>
      </c>
      <c r="D8461" s="326">
        <v>9.1163166767722537E-5</v>
      </c>
      <c r="E8461" s="327">
        <v>8.0028146453038783E-5</v>
      </c>
      <c r="F8461" s="332">
        <v>0</v>
      </c>
      <c r="G8461" s="326">
        <v>0</v>
      </c>
      <c r="H8461" s="327">
        <v>0</v>
      </c>
      <c r="I8461" s="332">
        <v>3.6108807874394818E-4</v>
      </c>
      <c r="J8461" s="326">
        <v>4.1269980898246965E-4</v>
      </c>
      <c r="K8461" s="327">
        <v>3.0605483432924929E-4</v>
      </c>
      <c r="L8461" s="336">
        <v>1.409807561267887E-5</v>
      </c>
      <c r="M8461" s="337">
        <v>1.1415525114155251E-4</v>
      </c>
      <c r="N8461" s="345">
        <v>0</v>
      </c>
      <c r="O8461" s="346">
        <v>0</v>
      </c>
      <c r="P8461" s="347">
        <v>0</v>
      </c>
      <c r="Q8461" s="348">
        <v>8.8417329796640146E-3</v>
      </c>
      <c r="R8461" s="346">
        <v>0.10022836717599878</v>
      </c>
      <c r="S8461" s="347">
        <v>5.9005342608725746E-2</v>
      </c>
      <c r="T8461" s="349">
        <v>5.8007002588205724E-3</v>
      </c>
      <c r="U8461" s="349">
        <v>0.11388399713287027</v>
      </c>
      <c r="V8461" s="361">
        <v>0</v>
      </c>
    </row>
    <row r="8462" spans="1:22" ht="16" hidden="1" customHeight="1" outlineLevel="1">
      <c r="A8462" s="65">
        <v>8453</v>
      </c>
      <c r="B8462" s="117">
        <v>1</v>
      </c>
      <c r="C8462" s="325">
        <v>8.2865870051352647E-5</v>
      </c>
      <c r="D8462" s="326">
        <v>8.9238416605640097E-5</v>
      </c>
      <c r="E8462" s="327">
        <v>7.7822799573963301E-5</v>
      </c>
      <c r="F8462" s="332">
        <v>0</v>
      </c>
      <c r="G8462" s="326">
        <v>0</v>
      </c>
      <c r="H8462" s="327">
        <v>0</v>
      </c>
      <c r="I8462" s="332">
        <v>3.6554595625930552E-4</v>
      </c>
      <c r="J8462" s="326">
        <v>4.0982241987601824E-4</v>
      </c>
      <c r="K8462" s="327">
        <v>3.1199764664632205E-4</v>
      </c>
      <c r="L8462" s="336">
        <v>3.7594868300476983E-5</v>
      </c>
      <c r="M8462" s="337">
        <v>1.1415525114155251E-4</v>
      </c>
      <c r="N8462" s="345">
        <v>0</v>
      </c>
      <c r="O8462" s="346">
        <v>0</v>
      </c>
      <c r="P8462" s="347">
        <v>0</v>
      </c>
      <c r="Q8462" s="348">
        <v>8.8417329796640146E-3</v>
      </c>
      <c r="R8462" s="346">
        <v>9.4490965495526713E-2</v>
      </c>
      <c r="S8462" s="347">
        <v>6.0545965869561361E-2</v>
      </c>
      <c r="T8462" s="349">
        <v>3.7086444277705296E-3</v>
      </c>
      <c r="U8462" s="349">
        <v>0.11290139146304395</v>
      </c>
      <c r="V8462" s="361">
        <v>0</v>
      </c>
    </row>
    <row r="8463" spans="1:22" ht="16" hidden="1" customHeight="1" outlineLevel="1">
      <c r="A8463" s="65">
        <v>8454</v>
      </c>
      <c r="B8463" s="117">
        <v>1</v>
      </c>
      <c r="C8463" s="325">
        <v>8.2678362425651892E-5</v>
      </c>
      <c r="D8463" s="326">
        <v>8.7585853335165275E-5</v>
      </c>
      <c r="E8463" s="327">
        <v>7.7329839683346432E-5</v>
      </c>
      <c r="F8463" s="332">
        <v>0</v>
      </c>
      <c r="G8463" s="326">
        <v>0</v>
      </c>
      <c r="H8463" s="327">
        <v>0</v>
      </c>
      <c r="I8463" s="332">
        <v>3.6554595625930552E-4</v>
      </c>
      <c r="J8463" s="326">
        <v>4.0530080842302301E-4</v>
      </c>
      <c r="K8463" s="327">
        <v>3.1496905280485843E-4</v>
      </c>
      <c r="L8463" s="336">
        <v>9.3987170751192462E-5</v>
      </c>
      <c r="M8463" s="337">
        <v>1.1415525114155251E-4</v>
      </c>
      <c r="N8463" s="345">
        <v>0</v>
      </c>
      <c r="O8463" s="346">
        <v>0</v>
      </c>
      <c r="P8463" s="347">
        <v>0</v>
      </c>
      <c r="Q8463" s="348">
        <v>8.8417329796640146E-3</v>
      </c>
      <c r="R8463" s="346">
        <v>0.10807253454517435</v>
      </c>
      <c r="S8463" s="347">
        <v>5.2718355614472481E-2</v>
      </c>
      <c r="T8463" s="349">
        <v>5.2301395776251057E-3</v>
      </c>
      <c r="U8463" s="349">
        <v>0.10464750383650287</v>
      </c>
      <c r="V8463" s="361">
        <v>0</v>
      </c>
    </row>
    <row r="8464" spans="1:22" ht="16" hidden="1" customHeight="1" outlineLevel="1">
      <c r="A8464" s="65">
        <v>8455</v>
      </c>
      <c r="B8464" s="117">
        <v>1</v>
      </c>
      <c r="C8464" s="325">
        <v>8.5915994096084889E-5</v>
      </c>
      <c r="D8464" s="326">
        <v>9.1377027896842798E-5</v>
      </c>
      <c r="E8464" s="327">
        <v>7.8808719355197041E-5</v>
      </c>
      <c r="F8464" s="332">
        <v>0</v>
      </c>
      <c r="G8464" s="326">
        <v>0</v>
      </c>
      <c r="H8464" s="327">
        <v>0</v>
      </c>
      <c r="I8464" s="332">
        <v>3.5663020122859079E-4</v>
      </c>
      <c r="J8464" s="326">
        <v>3.7652691735850819E-4</v>
      </c>
      <c r="K8464" s="327">
        <v>3.0902624048778567E-4</v>
      </c>
      <c r="L8464" s="336">
        <v>1.8210014333043539E-4</v>
      </c>
      <c r="M8464" s="337">
        <v>1.1415525114155251E-4</v>
      </c>
      <c r="N8464" s="345">
        <v>0</v>
      </c>
      <c r="O8464" s="346">
        <v>3.9969638134872707E-3</v>
      </c>
      <c r="P8464" s="347">
        <v>8.6033594636828045E-4</v>
      </c>
      <c r="Q8464" s="348">
        <v>8.8417329796640146E-3</v>
      </c>
      <c r="R8464" s="346">
        <v>9.9716403412299884E-2</v>
      </c>
      <c r="S8464" s="347">
        <v>3.4765169394759252E-2</v>
      </c>
      <c r="T8464" s="349">
        <v>6.4663543868819489E-3</v>
      </c>
      <c r="U8464" s="349">
        <v>0.10798836311391236</v>
      </c>
      <c r="V8464" s="361">
        <v>0</v>
      </c>
    </row>
    <row r="8465" spans="1:22" ht="16" hidden="1" customHeight="1" outlineLevel="1">
      <c r="A8465" s="65">
        <v>8456</v>
      </c>
      <c r="B8465" s="117">
        <v>1</v>
      </c>
      <c r="C8465" s="325">
        <v>9.5691391649284133E-5</v>
      </c>
      <c r="D8465" s="326">
        <v>1.0224506164031836E-4</v>
      </c>
      <c r="E8465" s="327">
        <v>8.8616026652732681E-5</v>
      </c>
      <c r="F8465" s="332">
        <v>0</v>
      </c>
      <c r="G8465" s="326">
        <v>0</v>
      </c>
      <c r="H8465" s="327">
        <v>0</v>
      </c>
      <c r="I8465" s="332">
        <v>3.5217232371323345E-4</v>
      </c>
      <c r="J8465" s="326">
        <v>3.4405352601426999E-4</v>
      </c>
      <c r="K8465" s="327">
        <v>3.030834281707128E-4</v>
      </c>
      <c r="L8465" s="336">
        <v>1.5860335064263727E-4</v>
      </c>
      <c r="M8465" s="337">
        <v>1.1415525114155251E-4</v>
      </c>
      <c r="N8465" s="345">
        <v>1.0431758227965698E-2</v>
      </c>
      <c r="O8465" s="346">
        <v>5.4528032984532807E-2</v>
      </c>
      <c r="P8465" s="347">
        <v>6.1922173960595767E-2</v>
      </c>
      <c r="Q8465" s="348">
        <v>8.8417329796640146E-3</v>
      </c>
      <c r="R8465" s="346">
        <v>9.038635673340692E-2</v>
      </c>
      <c r="S8465" s="347">
        <v>2.9743879396084028E-2</v>
      </c>
      <c r="T8465" s="349">
        <v>1.7116820435863982E-2</v>
      </c>
      <c r="U8465" s="349">
        <v>0.11732311697726239</v>
      </c>
      <c r="V8465" s="361">
        <v>0</v>
      </c>
    </row>
    <row r="8466" spans="1:22" ht="16" hidden="1" customHeight="1" outlineLevel="1">
      <c r="A8466" s="65">
        <v>8457</v>
      </c>
      <c r="B8466" s="117">
        <v>1</v>
      </c>
      <c r="C8466" s="325">
        <v>1.105794971299239E-4</v>
      </c>
      <c r="D8466" s="326">
        <v>1.138518883753003E-4</v>
      </c>
      <c r="E8466" s="327">
        <v>1.0105677757645844E-4</v>
      </c>
      <c r="F8466" s="332">
        <v>0</v>
      </c>
      <c r="G8466" s="326">
        <v>0</v>
      </c>
      <c r="H8466" s="327">
        <v>0</v>
      </c>
      <c r="I8466" s="332">
        <v>3.6554595625930552E-4</v>
      </c>
      <c r="J8466" s="326">
        <v>3.3459924752164379E-4</v>
      </c>
      <c r="K8466" s="327">
        <v>2.5256952347559405E-4</v>
      </c>
      <c r="L8466" s="336">
        <v>1.4685495429873823E-4</v>
      </c>
      <c r="M8466" s="337">
        <v>1.1415525114155251E-4</v>
      </c>
      <c r="N8466" s="345">
        <v>5.9732533414926868E-2</v>
      </c>
      <c r="O8466" s="346">
        <v>0.16358838410587118</v>
      </c>
      <c r="P8466" s="347">
        <v>0.18328405379485652</v>
      </c>
      <c r="Q8466" s="348">
        <v>8.8417329796640146E-3</v>
      </c>
      <c r="R8466" s="346">
        <v>8.4655179957525833E-2</v>
      </c>
      <c r="S8466" s="347">
        <v>3.096807840802512E-2</v>
      </c>
      <c r="T8466" s="349">
        <v>2.9574061975298327E-2</v>
      </c>
      <c r="U8466" s="349">
        <v>0.16625687933461303</v>
      </c>
      <c r="V8466" s="361">
        <v>0</v>
      </c>
    </row>
    <row r="8467" spans="1:22" ht="16" hidden="1" customHeight="1" outlineLevel="1">
      <c r="A8467" s="65">
        <v>8458</v>
      </c>
      <c r="B8467" s="117">
        <v>1</v>
      </c>
      <c r="C8467" s="325">
        <v>1.1676724877804874E-4</v>
      </c>
      <c r="D8467" s="326">
        <v>1.2633360154759246E-4</v>
      </c>
      <c r="E8467" s="327">
        <v>1.1148677105161537E-4</v>
      </c>
      <c r="F8467" s="332">
        <v>0</v>
      </c>
      <c r="G8467" s="326">
        <v>0</v>
      </c>
      <c r="H8467" s="327">
        <v>0</v>
      </c>
      <c r="I8467" s="332">
        <v>3.6108807874394818E-4</v>
      </c>
      <c r="J8467" s="326">
        <v>3.0541430087049302E-4</v>
      </c>
      <c r="K8467" s="327">
        <v>2.2582686804876643E-4</v>
      </c>
      <c r="L8467" s="336">
        <v>1.644775488145868E-4</v>
      </c>
      <c r="M8467" s="337">
        <v>1.1415525114155251E-4</v>
      </c>
      <c r="N8467" s="345">
        <v>0.13346934499890356</v>
      </c>
      <c r="O8467" s="346">
        <v>0.27863626100220856</v>
      </c>
      <c r="P8467" s="347">
        <v>0.28507279289963766</v>
      </c>
      <c r="Q8467" s="348">
        <v>8.8417329796640146E-3</v>
      </c>
      <c r="R8467" s="346">
        <v>9.3401306938777337E-2</v>
      </c>
      <c r="S8467" s="347">
        <v>3.0651654159130612E-2</v>
      </c>
      <c r="T8467" s="349">
        <v>4.1746023174134936E-2</v>
      </c>
      <c r="U8467" s="349">
        <v>0.19838808473793362</v>
      </c>
      <c r="V8467" s="361">
        <v>3.5321296976374372E-2</v>
      </c>
    </row>
    <row r="8468" spans="1:22" ht="16" hidden="1" customHeight="1" outlineLevel="1">
      <c r="A8468" s="65">
        <v>8459</v>
      </c>
      <c r="B8468" s="117">
        <v>1</v>
      </c>
      <c r="C8468" s="325">
        <v>1.196236149428902E-4</v>
      </c>
      <c r="D8468" s="326">
        <v>1.3136905904233335E-4</v>
      </c>
      <c r="E8468" s="327">
        <v>1.1758390654082403E-4</v>
      </c>
      <c r="F8468" s="332">
        <v>0</v>
      </c>
      <c r="G8468" s="326">
        <v>0</v>
      </c>
      <c r="H8468" s="327">
        <v>0</v>
      </c>
      <c r="I8468" s="332">
        <v>3.3656975240948253E-4</v>
      </c>
      <c r="J8468" s="326">
        <v>1.9401823689215708E-4</v>
      </c>
      <c r="K8468" s="327">
        <v>2.2582686804876643E-4</v>
      </c>
      <c r="L8468" s="336">
        <v>1.8797434150238492E-4</v>
      </c>
      <c r="M8468" s="337">
        <v>1.1415525114155251E-4</v>
      </c>
      <c r="N8468" s="345">
        <v>0.19763180314077478</v>
      </c>
      <c r="O8468" s="346">
        <v>0.34635106158399825</v>
      </c>
      <c r="P8468" s="347">
        <v>0.3389263166159901</v>
      </c>
      <c r="Q8468" s="348">
        <v>8.8417329796640146E-3</v>
      </c>
      <c r="R8468" s="346">
        <v>0.10543388696107643</v>
      </c>
      <c r="S8468" s="347">
        <v>2.0251151929248697E-2</v>
      </c>
      <c r="T8468" s="349">
        <v>4.4693920026978175E-2</v>
      </c>
      <c r="U8468" s="349">
        <v>0.18581073216415678</v>
      </c>
      <c r="V8468" s="361">
        <v>7.5299676229975188E-2</v>
      </c>
    </row>
    <row r="8469" spans="1:22" ht="16" hidden="1" customHeight="1" outlineLevel="1">
      <c r="A8469" s="65">
        <v>8460</v>
      </c>
      <c r="B8469" s="117">
        <v>1</v>
      </c>
      <c r="C8469" s="325">
        <v>1.1656724064396794E-4</v>
      </c>
      <c r="D8469" s="326">
        <v>1.2833611939299134E-4</v>
      </c>
      <c r="E8469" s="327">
        <v>1.1549531332005257E-4</v>
      </c>
      <c r="F8469" s="332">
        <v>0</v>
      </c>
      <c r="G8469" s="326">
        <v>0</v>
      </c>
      <c r="H8469" s="327">
        <v>0</v>
      </c>
      <c r="I8469" s="332">
        <v>3.2096718110573172E-4</v>
      </c>
      <c r="J8469" s="326">
        <v>1.8250868046635111E-4</v>
      </c>
      <c r="K8469" s="327">
        <v>2.2879827420730281E-4</v>
      </c>
      <c r="L8469" s="336">
        <v>2.0677177565262342E-4</v>
      </c>
      <c r="M8469" s="337">
        <v>1.1415525114155251E-4</v>
      </c>
      <c r="N8469" s="345">
        <v>0.22263944272836375</v>
      </c>
      <c r="O8469" s="346">
        <v>0.33502153286646097</v>
      </c>
      <c r="P8469" s="347">
        <v>0.34258874588213667</v>
      </c>
      <c r="Q8469" s="348">
        <v>8.8417329796640146E-3</v>
      </c>
      <c r="R8469" s="346">
        <v>0.1109604501355657</v>
      </c>
      <c r="S8469" s="347">
        <v>2.0842502443400777E-2</v>
      </c>
      <c r="T8469" s="349">
        <v>2.9478968528432414E-2</v>
      </c>
      <c r="U8469" s="349">
        <v>0.16095080871755091</v>
      </c>
      <c r="V8469" s="361">
        <v>0.10017307632703046</v>
      </c>
    </row>
    <row r="8470" spans="1:22" ht="16" hidden="1" customHeight="1" outlineLevel="1">
      <c r="A8470" s="65">
        <v>8461</v>
      </c>
      <c r="B8470" s="117">
        <v>1</v>
      </c>
      <c r="C8470" s="325">
        <v>1.1326710643163469E-4</v>
      </c>
      <c r="D8470" s="326">
        <v>1.2578922776437722E-4</v>
      </c>
      <c r="E8470" s="327">
        <v>1.1156460682381805E-4</v>
      </c>
      <c r="F8470" s="332">
        <v>0</v>
      </c>
      <c r="G8470" s="326">
        <v>0</v>
      </c>
      <c r="H8470" s="327">
        <v>0</v>
      </c>
      <c r="I8470" s="332">
        <v>2.9199097725590868E-4</v>
      </c>
      <c r="J8470" s="326">
        <v>1.7058806845390929E-4</v>
      </c>
      <c r="K8470" s="327">
        <v>2.2582686804876643E-4</v>
      </c>
      <c r="L8470" s="336">
        <v>1.8797434150238492E-4</v>
      </c>
      <c r="M8470" s="337">
        <v>1.1415525114155251E-4</v>
      </c>
      <c r="N8470" s="345">
        <v>0.1863426401269489</v>
      </c>
      <c r="O8470" s="346">
        <v>0.27685214764630584</v>
      </c>
      <c r="P8470" s="347">
        <v>0.29991408592409174</v>
      </c>
      <c r="Q8470" s="348">
        <v>8.8417329796640146E-3</v>
      </c>
      <c r="R8470" s="346">
        <v>0.10873566459603459</v>
      </c>
      <c r="S8470" s="347">
        <v>2.2424623687873332E-2</v>
      </c>
      <c r="T8470" s="349">
        <v>2.7862379931711929E-2</v>
      </c>
      <c r="U8470" s="349">
        <v>0.15358126619385351</v>
      </c>
      <c r="V8470" s="361">
        <v>9.4576943033248803E-2</v>
      </c>
    </row>
    <row r="8471" spans="1:22" ht="16" hidden="1" customHeight="1" outlineLevel="1">
      <c r="A8471" s="65">
        <v>8462</v>
      </c>
      <c r="B8471" s="117">
        <v>1</v>
      </c>
      <c r="C8471" s="325">
        <v>1.0525428056002253E-4</v>
      </c>
      <c r="D8471" s="326">
        <v>1.260225308143266E-4</v>
      </c>
      <c r="E8471" s="327">
        <v>1.0872360113842082E-4</v>
      </c>
      <c r="F8471" s="332">
        <v>0</v>
      </c>
      <c r="G8471" s="326">
        <v>0</v>
      </c>
      <c r="H8471" s="327">
        <v>0</v>
      </c>
      <c r="I8471" s="332">
        <v>2.8530416098287265E-4</v>
      </c>
      <c r="J8471" s="326">
        <v>1.5167951146865668E-4</v>
      </c>
      <c r="K8471" s="327">
        <v>2.1394124341462081E-4</v>
      </c>
      <c r="L8471" s="336">
        <v>1.9032402077116473E-4</v>
      </c>
      <c r="M8471" s="337">
        <v>1.1415525114155251E-4</v>
      </c>
      <c r="N8471" s="345">
        <v>0.10303147510086667</v>
      </c>
      <c r="O8471" s="346">
        <v>0.16293136742981504</v>
      </c>
      <c r="P8471" s="347">
        <v>0.20379856369023566</v>
      </c>
      <c r="Q8471" s="348">
        <v>8.8417329796640146E-3</v>
      </c>
      <c r="R8471" s="346">
        <v>0.10972820978824932</v>
      </c>
      <c r="S8471" s="347">
        <v>2.1475350941189797E-2</v>
      </c>
      <c r="T8471" s="349">
        <v>2.1300932097964066E-2</v>
      </c>
      <c r="U8471" s="349">
        <v>0.14837345614377404</v>
      </c>
      <c r="V8471" s="361">
        <v>6.0295473280084687E-2</v>
      </c>
    </row>
    <row r="8472" spans="1:22" ht="16" hidden="1" customHeight="1" outlineLevel="1">
      <c r="A8472" s="65">
        <v>8463</v>
      </c>
      <c r="B8472" s="117">
        <v>1</v>
      </c>
      <c r="C8472" s="325">
        <v>9.9979066023641347E-5</v>
      </c>
      <c r="D8472" s="326">
        <v>1.2580866968520634E-4</v>
      </c>
      <c r="E8472" s="327">
        <v>1.0462425046908053E-4</v>
      </c>
      <c r="F8472" s="332">
        <v>0</v>
      </c>
      <c r="G8472" s="326">
        <v>0</v>
      </c>
      <c r="H8472" s="327">
        <v>0</v>
      </c>
      <c r="I8472" s="332">
        <v>2.5187007961769228E-4</v>
      </c>
      <c r="J8472" s="326">
        <v>1.2783828744377296E-4</v>
      </c>
      <c r="K8472" s="327">
        <v>2.1394124341462081E-4</v>
      </c>
      <c r="L8472" s="336">
        <v>2.1382081345896285E-4</v>
      </c>
      <c r="M8472" s="337">
        <v>1.1415525114155251E-4</v>
      </c>
      <c r="N8472" s="345">
        <v>3.9297719351925567E-2</v>
      </c>
      <c r="O8472" s="346">
        <v>5.8712150095051117E-2</v>
      </c>
      <c r="P8472" s="347">
        <v>8.2930876465648812E-2</v>
      </c>
      <c r="Q8472" s="348">
        <v>8.8417329796640146E-3</v>
      </c>
      <c r="R8472" s="346">
        <v>0.1083777353990472</v>
      </c>
      <c r="S8472" s="347">
        <v>1.9576805447822733E-2</v>
      </c>
      <c r="T8472" s="349">
        <v>2.1205838651098156E-2</v>
      </c>
      <c r="U8472" s="349">
        <v>0.14896301954566984</v>
      </c>
      <c r="V8472" s="361">
        <v>1.5405780864287471E-2</v>
      </c>
    </row>
    <row r="8473" spans="1:22" ht="16" hidden="1" customHeight="1" outlineLevel="1">
      <c r="A8473" s="65">
        <v>8464</v>
      </c>
      <c r="B8473" s="117">
        <v>1</v>
      </c>
      <c r="C8473" s="325">
        <v>9.9254036537598436E-5</v>
      </c>
      <c r="D8473" s="326">
        <v>1.2139535365699712E-4</v>
      </c>
      <c r="E8473" s="327">
        <v>1.0690743312035865E-4</v>
      </c>
      <c r="F8473" s="332">
        <v>0</v>
      </c>
      <c r="G8473" s="326">
        <v>0</v>
      </c>
      <c r="H8473" s="327">
        <v>0</v>
      </c>
      <c r="I8473" s="332">
        <v>2.0283342694876101E-4</v>
      </c>
      <c r="J8473" s="326">
        <v>1.5784534526819556E-4</v>
      </c>
      <c r="K8473" s="327">
        <v>2.1988405573169364E-4</v>
      </c>
      <c r="L8473" s="336">
        <v>2.2321953053408208E-4</v>
      </c>
      <c r="M8473" s="337">
        <v>1.1415525114155251E-4</v>
      </c>
      <c r="N8473" s="345">
        <v>2.5722143575805829E-3</v>
      </c>
      <c r="O8473" s="346">
        <v>1.1952055255574074E-2</v>
      </c>
      <c r="P8473" s="347">
        <v>6.7316282208439064E-3</v>
      </c>
      <c r="Q8473" s="348">
        <v>8.8417329796640146E-3</v>
      </c>
      <c r="R8473" s="346">
        <v>0.12260804842171422</v>
      </c>
      <c r="S8473" s="347">
        <v>2.0801004459763826E-2</v>
      </c>
      <c r="T8473" s="349">
        <v>1.9208876266914025E-2</v>
      </c>
      <c r="U8473" s="349">
        <v>0.1405126107851635</v>
      </c>
      <c r="V8473" s="361">
        <v>0</v>
      </c>
    </row>
    <row r="8474" spans="1:22" ht="16" hidden="1" customHeight="1" outlineLevel="1">
      <c r="A8474" s="65">
        <v>8465</v>
      </c>
      <c r="B8474" s="117">
        <v>1</v>
      </c>
      <c r="C8474" s="325">
        <v>1.0108536101527579E-4</v>
      </c>
      <c r="D8474" s="326">
        <v>1.2176475015275031E-4</v>
      </c>
      <c r="E8474" s="327">
        <v>1.0999491875106433E-4</v>
      </c>
      <c r="F8474" s="332">
        <v>0</v>
      </c>
      <c r="G8474" s="326">
        <v>0</v>
      </c>
      <c r="H8474" s="327">
        <v>0</v>
      </c>
      <c r="I8474" s="332">
        <v>1.7162828434125931E-4</v>
      </c>
      <c r="J8474" s="326">
        <v>1.7387651314699671E-4</v>
      </c>
      <c r="K8474" s="327">
        <v>2.3474108652437564E-4</v>
      </c>
      <c r="L8474" s="336">
        <v>2.2321953053408208E-4</v>
      </c>
      <c r="M8474" s="337">
        <v>1.1415525114155251E-4</v>
      </c>
      <c r="N8474" s="345">
        <v>0</v>
      </c>
      <c r="O8474" s="346">
        <v>0</v>
      </c>
      <c r="P8474" s="347">
        <v>0</v>
      </c>
      <c r="Q8474" s="348">
        <v>1.7683465959328029E-2</v>
      </c>
      <c r="R8474" s="346">
        <v>0.13255228023249599</v>
      </c>
      <c r="S8474" s="347">
        <v>3.491560170910598E-2</v>
      </c>
      <c r="T8474" s="349">
        <v>1.588060562660714E-2</v>
      </c>
      <c r="U8474" s="349">
        <v>0.14120043475404193</v>
      </c>
      <c r="V8474" s="361">
        <v>0</v>
      </c>
    </row>
    <row r="8475" spans="1:22" ht="16" hidden="1" customHeight="1" outlineLevel="1">
      <c r="A8475" s="65">
        <v>8466</v>
      </c>
      <c r="B8475" s="117">
        <v>1</v>
      </c>
      <c r="C8475" s="325">
        <v>1.0412298455162799E-4</v>
      </c>
      <c r="D8475" s="326">
        <v>1.2872495780957366E-4</v>
      </c>
      <c r="E8475" s="327">
        <v>1.1842712740635289E-4</v>
      </c>
      <c r="F8475" s="332">
        <v>0</v>
      </c>
      <c r="G8475" s="326">
        <v>0</v>
      </c>
      <c r="H8475" s="327">
        <v>0</v>
      </c>
      <c r="I8475" s="332">
        <v>1.8054403937197409E-4</v>
      </c>
      <c r="J8475" s="326">
        <v>2.0347251538478333E-4</v>
      </c>
      <c r="K8475" s="327">
        <v>2.5554092963413043E-4</v>
      </c>
      <c r="L8475" s="336">
        <v>1.644775488145868E-4</v>
      </c>
      <c r="M8475" s="337">
        <v>1.1415525114155251E-4</v>
      </c>
      <c r="N8475" s="345">
        <v>0</v>
      </c>
      <c r="O8475" s="346">
        <v>0</v>
      </c>
      <c r="P8475" s="347">
        <v>0</v>
      </c>
      <c r="Q8475" s="348">
        <v>4.4208664898320073E-2</v>
      </c>
      <c r="R8475" s="346">
        <v>0.15406443722700275</v>
      </c>
      <c r="S8475" s="347">
        <v>3.7804917932793516E-2</v>
      </c>
      <c r="T8475" s="349">
        <v>2.7767286484846016E-2</v>
      </c>
      <c r="U8475" s="349">
        <v>0.17903075304235516</v>
      </c>
      <c r="V8475" s="361">
        <v>0</v>
      </c>
    </row>
    <row r="8476" spans="1:22" ht="16" hidden="1" customHeight="1" outlineLevel="1">
      <c r="A8476" s="65">
        <v>8467</v>
      </c>
      <c r="B8476" s="117">
        <v>1</v>
      </c>
      <c r="C8476" s="325">
        <v>1.1761103309370213E-4</v>
      </c>
      <c r="D8476" s="326">
        <v>1.4245095391492919E-4</v>
      </c>
      <c r="E8476" s="327">
        <v>1.3317700623875767E-4</v>
      </c>
      <c r="F8476" s="332">
        <v>0</v>
      </c>
      <c r="G8476" s="326">
        <v>0</v>
      </c>
      <c r="H8476" s="327">
        <v>0</v>
      </c>
      <c r="I8476" s="332">
        <v>2.0060448819108232E-4</v>
      </c>
      <c r="J8476" s="326">
        <v>2.2813585058293896E-4</v>
      </c>
      <c r="K8476" s="327">
        <v>2.6148374195120324E-4</v>
      </c>
      <c r="L8476" s="336">
        <v>1.1748396343899057E-4</v>
      </c>
      <c r="M8476" s="337">
        <v>1.1415525114155251E-4</v>
      </c>
      <c r="N8476" s="345">
        <v>0</v>
      </c>
      <c r="O8476" s="346">
        <v>0</v>
      </c>
      <c r="P8476" s="347">
        <v>0</v>
      </c>
      <c r="Q8476" s="348">
        <v>4.4208664898320073E-2</v>
      </c>
      <c r="R8476" s="346">
        <v>0.18779120449279363</v>
      </c>
      <c r="S8476" s="347">
        <v>2.5547368193181492E-2</v>
      </c>
      <c r="T8476" s="349">
        <v>6.2571488037769449E-2</v>
      </c>
      <c r="U8476" s="349">
        <v>0.26127484760681796</v>
      </c>
      <c r="V8476" s="361">
        <v>0</v>
      </c>
    </row>
    <row r="8477" spans="1:22" ht="16" hidden="1" customHeight="1" outlineLevel="1">
      <c r="A8477" s="65">
        <v>8468</v>
      </c>
      <c r="B8477" s="117">
        <v>1</v>
      </c>
      <c r="C8477" s="325">
        <v>1.2087366578089522E-4</v>
      </c>
      <c r="D8477" s="326">
        <v>1.4412295910623313E-4</v>
      </c>
      <c r="E8477" s="327">
        <v>1.3573261409274514E-4</v>
      </c>
      <c r="F8477" s="332">
        <v>0</v>
      </c>
      <c r="G8477" s="326">
        <v>0</v>
      </c>
      <c r="H8477" s="327">
        <v>0</v>
      </c>
      <c r="I8477" s="332">
        <v>2.2512281452554794E-4</v>
      </c>
      <c r="J8477" s="326">
        <v>2.4909968550137118E-4</v>
      </c>
      <c r="K8477" s="327">
        <v>2.7039796042681243E-4</v>
      </c>
      <c r="L8477" s="336">
        <v>8.811297257924293E-5</v>
      </c>
      <c r="M8477" s="337">
        <v>1.1415525114155251E-4</v>
      </c>
      <c r="N8477" s="345">
        <v>0</v>
      </c>
      <c r="O8477" s="346">
        <v>0</v>
      </c>
      <c r="P8477" s="347">
        <v>0</v>
      </c>
      <c r="Q8477" s="348">
        <v>3.5366931918656058E-2</v>
      </c>
      <c r="R8477" s="346">
        <v>0.19356183695912615</v>
      </c>
      <c r="S8477" s="347">
        <v>1.8943956950033706E-2</v>
      </c>
      <c r="T8477" s="349">
        <v>6.6280132465539987E-2</v>
      </c>
      <c r="U8477" s="349">
        <v>0.28898432749592018</v>
      </c>
      <c r="V8477" s="361">
        <v>0</v>
      </c>
    </row>
    <row r="8478" spans="1:22" ht="16" hidden="1" customHeight="1" outlineLevel="1">
      <c r="A8478" s="65">
        <v>8469</v>
      </c>
      <c r="B8478" s="117">
        <v>1</v>
      </c>
      <c r="C8478" s="325">
        <v>1.1973611951831066E-4</v>
      </c>
      <c r="D8478" s="326">
        <v>1.4387021413545461E-4</v>
      </c>
      <c r="E8478" s="327">
        <v>1.3723743902199664E-4</v>
      </c>
      <c r="F8478" s="332">
        <v>0</v>
      </c>
      <c r="G8478" s="326">
        <v>0</v>
      </c>
      <c r="H8478" s="327">
        <v>0</v>
      </c>
      <c r="I8478" s="332">
        <v>2.2289387576786924E-4</v>
      </c>
      <c r="J8478" s="326">
        <v>2.6060924192717705E-4</v>
      </c>
      <c r="K8478" s="327">
        <v>2.7634077274388524E-4</v>
      </c>
      <c r="L8478" s="336">
        <v>5.8741981719495287E-5</v>
      </c>
      <c r="M8478" s="337">
        <v>1.1415525114155251E-4</v>
      </c>
      <c r="N8478" s="345">
        <v>0</v>
      </c>
      <c r="O8478" s="346">
        <v>0</v>
      </c>
      <c r="P8478" s="347">
        <v>0</v>
      </c>
      <c r="Q8478" s="348">
        <v>4.4208664898320073E-2</v>
      </c>
      <c r="R8478" s="346">
        <v>0.16930855204151746</v>
      </c>
      <c r="S8478" s="347">
        <v>1.5779714461088595E-2</v>
      </c>
      <c r="T8478" s="349">
        <v>6.371260940016038E-2</v>
      </c>
      <c r="U8478" s="349">
        <v>0.26825134786258481</v>
      </c>
      <c r="V8478" s="361">
        <v>0</v>
      </c>
    </row>
    <row r="8479" spans="1:22" ht="16" hidden="1" customHeight="1" outlineLevel="1">
      <c r="A8479" s="65">
        <v>8470</v>
      </c>
      <c r="B8479" s="117">
        <v>1</v>
      </c>
      <c r="C8479" s="325">
        <v>1.1181704745954887E-4</v>
      </c>
      <c r="D8479" s="326">
        <v>1.4202323165668864E-4</v>
      </c>
      <c r="E8479" s="327">
        <v>1.2949277968783159E-4</v>
      </c>
      <c r="F8479" s="332">
        <v>0</v>
      </c>
      <c r="G8479" s="326">
        <v>0</v>
      </c>
      <c r="H8479" s="327">
        <v>0</v>
      </c>
      <c r="I8479" s="332">
        <v>2.2735175328322661E-4</v>
      </c>
      <c r="J8479" s="326">
        <v>2.5156601902118664E-4</v>
      </c>
      <c r="K8479" s="327">
        <v>2.8525499121949443E-4</v>
      </c>
      <c r="L8479" s="336">
        <v>3.7594868300476983E-5</v>
      </c>
      <c r="M8479" s="337">
        <v>1.1415525114155251E-4</v>
      </c>
      <c r="N8479" s="345">
        <v>0</v>
      </c>
      <c r="O8479" s="346">
        <v>0</v>
      </c>
      <c r="P8479" s="347">
        <v>0</v>
      </c>
      <c r="Q8479" s="348">
        <v>4.4208664898320073E-2</v>
      </c>
      <c r="R8479" s="346">
        <v>0.16859179875264307</v>
      </c>
      <c r="S8479" s="347">
        <v>1.5421792228557144E-2</v>
      </c>
      <c r="T8479" s="349">
        <v>4.4884106920709994E-2</v>
      </c>
      <c r="U8479" s="349">
        <v>0.22354278988548737</v>
      </c>
      <c r="V8479" s="361">
        <v>0</v>
      </c>
    </row>
    <row r="8480" spans="1:22" ht="16" hidden="1" customHeight="1" outlineLevel="1">
      <c r="A8480" s="65">
        <v>8471</v>
      </c>
      <c r="B8480" s="117">
        <v>1</v>
      </c>
      <c r="C8480" s="325">
        <v>1.0328545049016462E-4</v>
      </c>
      <c r="D8480" s="326">
        <v>1.2431164178136443E-4</v>
      </c>
      <c r="E8480" s="327">
        <v>1.1902386832657331E-4</v>
      </c>
      <c r="F8480" s="332">
        <v>0</v>
      </c>
      <c r="G8480" s="326">
        <v>0</v>
      </c>
      <c r="H8480" s="327">
        <v>0</v>
      </c>
      <c r="I8480" s="332">
        <v>2.3626750831394139E-4</v>
      </c>
      <c r="J8480" s="326">
        <v>2.5362129695436631E-4</v>
      </c>
      <c r="K8480" s="327">
        <v>2.8822639737803081E-4</v>
      </c>
      <c r="L8480" s="336">
        <v>2.3496792687798115E-5</v>
      </c>
      <c r="M8480" s="337">
        <v>1.1415525114155251E-4</v>
      </c>
      <c r="N8480" s="345">
        <v>0</v>
      </c>
      <c r="O8480" s="346">
        <v>0</v>
      </c>
      <c r="P8480" s="347">
        <v>0</v>
      </c>
      <c r="Q8480" s="348">
        <v>1.7683465959328029E-2</v>
      </c>
      <c r="R8480" s="346">
        <v>0.16539387370877051</v>
      </c>
      <c r="S8480" s="347">
        <v>2.419867523032955E-2</v>
      </c>
      <c r="T8480" s="349">
        <v>1.9684343501243581E-2</v>
      </c>
      <c r="U8480" s="349">
        <v>0.1798168375782162</v>
      </c>
      <c r="V8480" s="361">
        <v>0</v>
      </c>
    </row>
    <row r="8481" spans="1:22" ht="16" hidden="1" customHeight="1" outlineLevel="1">
      <c r="A8481" s="65">
        <v>8472</v>
      </c>
      <c r="B8481" s="117">
        <v>1</v>
      </c>
      <c r="C8481" s="325">
        <v>9.5416380464923031E-5</v>
      </c>
      <c r="D8481" s="326">
        <v>1.1317142114628126E-4</v>
      </c>
      <c r="E8481" s="327">
        <v>1.0906088948463236E-4</v>
      </c>
      <c r="F8481" s="332">
        <v>0</v>
      </c>
      <c r="G8481" s="326">
        <v>0</v>
      </c>
      <c r="H8481" s="327">
        <v>0</v>
      </c>
      <c r="I8481" s="332">
        <v>2.5187007961769228E-4</v>
      </c>
      <c r="J8481" s="326">
        <v>2.5444340812763816E-4</v>
      </c>
      <c r="K8481" s="327">
        <v>2.9119780353656729E-4</v>
      </c>
      <c r="L8481" s="336">
        <v>9.3987170751192458E-6</v>
      </c>
      <c r="M8481" s="337">
        <v>1.1415525114155251E-4</v>
      </c>
      <c r="N8481" s="345">
        <v>0</v>
      </c>
      <c r="O8481" s="346">
        <v>0</v>
      </c>
      <c r="P8481" s="347">
        <v>0</v>
      </c>
      <c r="Q8481" s="348">
        <v>2.6525198938992044E-2</v>
      </c>
      <c r="R8481" s="346">
        <v>0.1662002253817722</v>
      </c>
      <c r="S8481" s="347">
        <v>4.1752441233874373E-2</v>
      </c>
      <c r="T8481" s="349">
        <v>1.7687381117059447E-2</v>
      </c>
      <c r="U8481" s="349">
        <v>0.16271949892323825</v>
      </c>
      <c r="V8481" s="361">
        <v>0</v>
      </c>
    </row>
    <row r="8482" spans="1:22" ht="16" hidden="1" customHeight="1" outlineLevel="1">
      <c r="A8482" s="65">
        <v>8473</v>
      </c>
      <c r="B8482" s="117">
        <v>1</v>
      </c>
      <c r="C8482" s="325">
        <v>8.6853532224588664E-5</v>
      </c>
      <c r="D8482" s="326">
        <v>1.0362543801918556E-4</v>
      </c>
      <c r="E8482" s="327">
        <v>9.9370335845400717E-5</v>
      </c>
      <c r="F8482" s="332">
        <v>0</v>
      </c>
      <c r="G8482" s="326">
        <v>0</v>
      </c>
      <c r="H8482" s="327">
        <v>0</v>
      </c>
      <c r="I8482" s="332">
        <v>2.7193052843680048E-4</v>
      </c>
      <c r="J8482" s="326">
        <v>2.7047457600643931E-4</v>
      </c>
      <c r="K8482" s="327">
        <v>2.9714061585364005E-4</v>
      </c>
      <c r="L8482" s="336">
        <v>5.8741981719495289E-6</v>
      </c>
      <c r="M8482" s="337">
        <v>1.1415525114155251E-4</v>
      </c>
      <c r="N8482" s="345">
        <v>0</v>
      </c>
      <c r="O8482" s="346">
        <v>0</v>
      </c>
      <c r="P8482" s="347">
        <v>0</v>
      </c>
      <c r="Q8482" s="348">
        <v>4.4208664898320073E-2</v>
      </c>
      <c r="R8482" s="346">
        <v>0.15879765807111926</v>
      </c>
      <c r="S8482" s="347">
        <v>3.2026285485418436E-2</v>
      </c>
      <c r="T8482" s="349">
        <v>1.2742521880032076E-2</v>
      </c>
      <c r="U8482" s="349">
        <v>0.13235698372560506</v>
      </c>
      <c r="V8482" s="361">
        <v>0</v>
      </c>
    </row>
    <row r="8483" spans="1:22" ht="16" hidden="1" customHeight="1" outlineLevel="1">
      <c r="A8483" s="65">
        <v>8474</v>
      </c>
      <c r="B8483" s="117">
        <v>1</v>
      </c>
      <c r="C8483" s="325">
        <v>8.0453271934002968E-5</v>
      </c>
      <c r="D8483" s="326">
        <v>9.8901051257710499E-5</v>
      </c>
      <c r="E8483" s="327">
        <v>8.7098229094780742E-5</v>
      </c>
      <c r="F8483" s="332">
        <v>0</v>
      </c>
      <c r="G8483" s="326">
        <v>0</v>
      </c>
      <c r="H8483" s="327">
        <v>0</v>
      </c>
      <c r="I8483" s="332">
        <v>3.3656975240948253E-4</v>
      </c>
      <c r="J8483" s="326">
        <v>2.7376302069952673E-4</v>
      </c>
      <c r="K8483" s="327">
        <v>3.0011202201217643E-4</v>
      </c>
      <c r="L8483" s="336">
        <v>2.3496792687798115E-6</v>
      </c>
      <c r="M8483" s="337">
        <v>1.1415525114155251E-4</v>
      </c>
      <c r="N8483" s="345">
        <v>0</v>
      </c>
      <c r="O8483" s="346">
        <v>0</v>
      </c>
      <c r="P8483" s="347">
        <v>0</v>
      </c>
      <c r="Q8483" s="348">
        <v>5.3050397877984087E-2</v>
      </c>
      <c r="R8483" s="346">
        <v>0.1316978888041796</v>
      </c>
      <c r="S8483" s="347">
        <v>2.8229194498684301E-2</v>
      </c>
      <c r="T8483" s="349">
        <v>2.5865417547527796E-2</v>
      </c>
      <c r="U8483" s="349">
        <v>0.12803351877836924</v>
      </c>
      <c r="V8483" s="361">
        <v>0</v>
      </c>
    </row>
    <row r="8484" spans="1:22" ht="16" hidden="1" customHeight="1" outlineLevel="1">
      <c r="A8484" s="65">
        <v>8475</v>
      </c>
      <c r="B8484" s="117">
        <v>1</v>
      </c>
      <c r="C8484" s="325">
        <v>7.4778041129460184E-5</v>
      </c>
      <c r="D8484" s="326">
        <v>9.1221492530209881E-5</v>
      </c>
      <c r="E8484" s="327">
        <v>7.8938445642201481E-5</v>
      </c>
      <c r="F8484" s="332">
        <v>0</v>
      </c>
      <c r="G8484" s="326">
        <v>0</v>
      </c>
      <c r="H8484" s="327">
        <v>0</v>
      </c>
      <c r="I8484" s="332">
        <v>3.7446171129002035E-4</v>
      </c>
      <c r="J8484" s="326">
        <v>2.8362835477878894E-4</v>
      </c>
      <c r="K8484" s="327">
        <v>2.9714061585364005E-4</v>
      </c>
      <c r="L8484" s="336">
        <v>1.1748396343899057E-6</v>
      </c>
      <c r="M8484" s="337">
        <v>1.1415525114155251E-4</v>
      </c>
      <c r="N8484" s="345">
        <v>0</v>
      </c>
      <c r="O8484" s="346">
        <v>0</v>
      </c>
      <c r="P8484" s="347">
        <v>0</v>
      </c>
      <c r="Q8484" s="348">
        <v>6.1892130857648102E-2</v>
      </c>
      <c r="R8484" s="346">
        <v>0.10513378412992261</v>
      </c>
      <c r="S8484" s="347">
        <v>3.166836325288698E-2</v>
      </c>
      <c r="T8484" s="349">
        <v>6.2761674931501267E-3</v>
      </c>
      <c r="U8484" s="349">
        <v>0.11123096182433921</v>
      </c>
      <c r="V8484" s="361">
        <v>0</v>
      </c>
    </row>
    <row r="8485" spans="1:22" ht="16" hidden="1" customHeight="1" outlineLevel="1">
      <c r="A8485" s="65">
        <v>8476</v>
      </c>
      <c r="B8485" s="117">
        <v>1</v>
      </c>
      <c r="C8485" s="325">
        <v>7.1184144970195761E-5</v>
      </c>
      <c r="D8485" s="326">
        <v>8.6341570402101886E-5</v>
      </c>
      <c r="E8485" s="327">
        <v>7.4190463537838992E-5</v>
      </c>
      <c r="F8485" s="332">
        <v>0</v>
      </c>
      <c r="G8485" s="326">
        <v>0</v>
      </c>
      <c r="H8485" s="327">
        <v>0</v>
      </c>
      <c r="I8485" s="332">
        <v>3.7223277253234166E-4</v>
      </c>
      <c r="J8485" s="326">
        <v>2.8403941036542484E-4</v>
      </c>
      <c r="K8485" s="327">
        <v>2.9714061585364005E-4</v>
      </c>
      <c r="L8485" s="336">
        <v>1.409807561267887E-5</v>
      </c>
      <c r="M8485" s="337">
        <v>1.1415525114155251E-4</v>
      </c>
      <c r="N8485" s="345">
        <v>0</v>
      </c>
      <c r="O8485" s="346">
        <v>0</v>
      </c>
      <c r="P8485" s="347">
        <v>0</v>
      </c>
      <c r="Q8485" s="348">
        <v>5.3050397877984087E-2</v>
      </c>
      <c r="R8485" s="346">
        <v>9.1046733889484838E-2</v>
      </c>
      <c r="S8485" s="347">
        <v>3.4791107758195133E-2</v>
      </c>
      <c r="T8485" s="349">
        <v>5.7056068119546608E-3</v>
      </c>
      <c r="U8485" s="349">
        <v>0.11044487728847815</v>
      </c>
      <c r="V8485" s="361">
        <v>0</v>
      </c>
    </row>
    <row r="8486" spans="1:22" ht="16" hidden="1" customHeight="1" outlineLevel="1">
      <c r="A8486" s="65">
        <v>8477</v>
      </c>
      <c r="B8486" s="117">
        <v>1</v>
      </c>
      <c r="C8486" s="325">
        <v>6.9440324051178753E-5</v>
      </c>
      <c r="D8486" s="326">
        <v>8.3017001940323141E-5</v>
      </c>
      <c r="E8486" s="327">
        <v>7.1621883055151094E-5</v>
      </c>
      <c r="F8486" s="332">
        <v>0</v>
      </c>
      <c r="G8486" s="326">
        <v>0</v>
      </c>
      <c r="H8486" s="327">
        <v>0</v>
      </c>
      <c r="I8486" s="332">
        <v>3.5885913998626954E-4</v>
      </c>
      <c r="J8486" s="326">
        <v>2.9513791120459485E-4</v>
      </c>
      <c r="K8486" s="327">
        <v>3.030834281707128E-4</v>
      </c>
      <c r="L8486" s="336">
        <v>3.7594868300476983E-5</v>
      </c>
      <c r="M8486" s="337">
        <v>1.1415525114155251E-4</v>
      </c>
      <c r="N8486" s="345">
        <v>0</v>
      </c>
      <c r="O8486" s="346">
        <v>0</v>
      </c>
      <c r="P8486" s="347">
        <v>0</v>
      </c>
      <c r="Q8486" s="348">
        <v>2.6525198938992044E-2</v>
      </c>
      <c r="R8486" s="346">
        <v>9.1659117804231402E-2</v>
      </c>
      <c r="S8486" s="347">
        <v>2.7637843984532225E-2</v>
      </c>
      <c r="T8486" s="349">
        <v>3.6135509809046189E-3</v>
      </c>
      <c r="U8486" s="349">
        <v>0.11182052522623501</v>
      </c>
      <c r="V8486" s="361">
        <v>0</v>
      </c>
    </row>
    <row r="8487" spans="1:22" ht="16" hidden="1" customHeight="1" outlineLevel="1">
      <c r="A8487" s="65">
        <v>8478</v>
      </c>
      <c r="B8487" s="117">
        <v>1</v>
      </c>
      <c r="C8487" s="325">
        <v>6.9540328118219161E-5</v>
      </c>
      <c r="D8487" s="326">
        <v>8.1558857878139478E-5</v>
      </c>
      <c r="E8487" s="327">
        <v>7.1245676822838226E-5</v>
      </c>
      <c r="F8487" s="332">
        <v>0</v>
      </c>
      <c r="G8487" s="326">
        <v>0</v>
      </c>
      <c r="H8487" s="327">
        <v>0</v>
      </c>
      <c r="I8487" s="332">
        <v>3.4325656868251867E-4</v>
      </c>
      <c r="J8487" s="326">
        <v>3.0870274556358038E-4</v>
      </c>
      <c r="K8487" s="327">
        <v>3.030834281707128E-4</v>
      </c>
      <c r="L8487" s="336">
        <v>9.3987170751192462E-5</v>
      </c>
      <c r="M8487" s="337">
        <v>1.1415525114155251E-4</v>
      </c>
      <c r="N8487" s="345">
        <v>0</v>
      </c>
      <c r="O8487" s="346">
        <v>0</v>
      </c>
      <c r="P8487" s="347">
        <v>0</v>
      </c>
      <c r="Q8487" s="348">
        <v>8.8417329796640146E-3</v>
      </c>
      <c r="R8487" s="346">
        <v>9.7343886047693437E-2</v>
      </c>
      <c r="S8487" s="347">
        <v>3.67726492188361E-2</v>
      </c>
      <c r="T8487" s="349">
        <v>4.6595788964296399E-3</v>
      </c>
      <c r="U8487" s="349">
        <v>0.10101186285814551</v>
      </c>
      <c r="V8487" s="361">
        <v>0</v>
      </c>
    </row>
    <row r="8488" spans="1:22" ht="16" hidden="1" customHeight="1" outlineLevel="1">
      <c r="A8488" s="65">
        <v>8479</v>
      </c>
      <c r="B8488" s="117">
        <v>1</v>
      </c>
      <c r="C8488" s="325">
        <v>7.1802920135008241E-5</v>
      </c>
      <c r="D8488" s="326">
        <v>8.3191979227785186E-5</v>
      </c>
      <c r="E8488" s="327">
        <v>7.2698611237287944E-5</v>
      </c>
      <c r="F8488" s="332">
        <v>0</v>
      </c>
      <c r="G8488" s="326">
        <v>0</v>
      </c>
      <c r="H8488" s="327">
        <v>0</v>
      </c>
      <c r="I8488" s="332">
        <v>3.499433849555547E-4</v>
      </c>
      <c r="J8488" s="326">
        <v>3.1897913522947854E-4</v>
      </c>
      <c r="K8488" s="327">
        <v>3.0902624048778567E-4</v>
      </c>
      <c r="L8488" s="336">
        <v>1.8210014333043539E-4</v>
      </c>
      <c r="M8488" s="337">
        <v>1.1415525114155251E-4</v>
      </c>
      <c r="N8488" s="345">
        <v>0</v>
      </c>
      <c r="O8488" s="346">
        <v>6.5498010789069548E-3</v>
      </c>
      <c r="P8488" s="347">
        <v>0</v>
      </c>
      <c r="Q8488" s="348">
        <v>2.6525198938992044E-2</v>
      </c>
      <c r="R8488" s="346">
        <v>9.7799609744788046E-2</v>
      </c>
      <c r="S8488" s="347">
        <v>3.9978389691418155E-2</v>
      </c>
      <c r="T8488" s="349">
        <v>6.5614478337478596E-3</v>
      </c>
      <c r="U8488" s="349">
        <v>0.1028788136308155</v>
      </c>
      <c r="V8488" s="361">
        <v>0</v>
      </c>
    </row>
    <row r="8489" spans="1:22" ht="16" hidden="1" customHeight="1" outlineLevel="1">
      <c r="A8489" s="65">
        <v>8480</v>
      </c>
      <c r="B8489" s="117">
        <v>1</v>
      </c>
      <c r="C8489" s="325">
        <v>7.6296852897636281E-5</v>
      </c>
      <c r="D8489" s="326">
        <v>8.851906553496283E-5</v>
      </c>
      <c r="E8489" s="327">
        <v>7.8004416375769523E-5</v>
      </c>
      <c r="F8489" s="332">
        <v>0</v>
      </c>
      <c r="G8489" s="326">
        <v>0</v>
      </c>
      <c r="H8489" s="327">
        <v>0</v>
      </c>
      <c r="I8489" s="332">
        <v>3.5440126247091209E-4</v>
      </c>
      <c r="J8489" s="326">
        <v>3.2925552489537671E-4</v>
      </c>
      <c r="K8489" s="327">
        <v>2.7931217890242167E-4</v>
      </c>
      <c r="L8489" s="336">
        <v>1.5860335064263727E-4</v>
      </c>
      <c r="M8489" s="337">
        <v>1.1415525114155251E-4</v>
      </c>
      <c r="N8489" s="345">
        <v>4.8586271198744349E-3</v>
      </c>
      <c r="O8489" s="346">
        <v>0.10042834920684686</v>
      </c>
      <c r="P8489" s="347">
        <v>6.3230184412790963E-2</v>
      </c>
      <c r="Q8489" s="348">
        <v>4.4208664898320073E-2</v>
      </c>
      <c r="R8489" s="346">
        <v>7.5637245958295962E-2</v>
      </c>
      <c r="S8489" s="347">
        <v>4.9388121190979579E-2</v>
      </c>
      <c r="T8489" s="349">
        <v>7.3221954086751476E-3</v>
      </c>
      <c r="U8489" s="349">
        <v>0.10710401801106867</v>
      </c>
      <c r="V8489" s="361">
        <v>0</v>
      </c>
    </row>
    <row r="8490" spans="1:22" ht="16" hidden="1" customHeight="1" outlineLevel="1">
      <c r="A8490" s="65">
        <v>8481</v>
      </c>
      <c r="B8490" s="117">
        <v>1</v>
      </c>
      <c r="C8490" s="325">
        <v>8.1922081668658862E-5</v>
      </c>
      <c r="D8490" s="326">
        <v>9.3787826079653116E-5</v>
      </c>
      <c r="E8490" s="327">
        <v>8.237619224781913E-5</v>
      </c>
      <c r="F8490" s="332">
        <v>0</v>
      </c>
      <c r="G8490" s="326">
        <v>0</v>
      </c>
      <c r="H8490" s="327">
        <v>0</v>
      </c>
      <c r="I8490" s="332">
        <v>3.6777489501698427E-4</v>
      </c>
      <c r="J8490" s="326">
        <v>3.5350780450689635E-4</v>
      </c>
      <c r="K8490" s="327">
        <v>2.6148374195120324E-4</v>
      </c>
      <c r="L8490" s="336">
        <v>1.4685495429873823E-4</v>
      </c>
      <c r="M8490" s="337">
        <v>1.1415525114155251E-4</v>
      </c>
      <c r="N8490" s="345">
        <v>3.3295885850904212E-2</v>
      </c>
      <c r="O8490" s="346">
        <v>0.2563579804602536</v>
      </c>
      <c r="P8490" s="347">
        <v>0.18444100489694937</v>
      </c>
      <c r="Q8490" s="348">
        <v>1.7683465959328029E-2</v>
      </c>
      <c r="R8490" s="346">
        <v>6.0559322908626867E-2</v>
      </c>
      <c r="S8490" s="347">
        <v>5.848142844164652E-2</v>
      </c>
      <c r="T8490" s="349">
        <v>9.3191577928592798E-3</v>
      </c>
      <c r="U8490" s="349">
        <v>0.10946227161865184</v>
      </c>
      <c r="V8490" s="361">
        <v>0</v>
      </c>
    </row>
    <row r="8491" spans="1:22" ht="16" hidden="1" customHeight="1" outlineLevel="1">
      <c r="A8491" s="65">
        <v>8482</v>
      </c>
      <c r="B8491" s="117">
        <v>1</v>
      </c>
      <c r="C8491" s="325">
        <v>8.5740986978764195E-5</v>
      </c>
      <c r="D8491" s="326">
        <v>1.0521967552717303E-4</v>
      </c>
      <c r="E8491" s="327">
        <v>9.1742430169539668E-5</v>
      </c>
      <c r="F8491" s="332">
        <v>0</v>
      </c>
      <c r="G8491" s="326">
        <v>0</v>
      </c>
      <c r="H8491" s="327">
        <v>0</v>
      </c>
      <c r="I8491" s="332">
        <v>3.7223277253234166E-4</v>
      </c>
      <c r="J8491" s="326">
        <v>3.1445752377648337E-4</v>
      </c>
      <c r="K8491" s="327">
        <v>1.8125577567072043E-4</v>
      </c>
      <c r="L8491" s="336">
        <v>1.644775488145868E-4</v>
      </c>
      <c r="M8491" s="337">
        <v>1.1415525114155251E-4</v>
      </c>
      <c r="N8491" s="345">
        <v>9.4028724849334638E-2</v>
      </c>
      <c r="O8491" s="346">
        <v>0.36676796672122886</v>
      </c>
      <c r="P8491" s="347">
        <v>0.28165495714088867</v>
      </c>
      <c r="Q8491" s="348">
        <v>8.8417329796640146E-3</v>
      </c>
      <c r="R8491" s="346">
        <v>5.1240912017785065E-2</v>
      </c>
      <c r="S8491" s="347">
        <v>5.2194441447393242E-2</v>
      </c>
      <c r="T8491" s="349">
        <v>1.6736446648400339E-2</v>
      </c>
      <c r="U8491" s="349">
        <v>0.12881960331423031</v>
      </c>
      <c r="V8491" s="361">
        <v>2.2473094084006391E-2</v>
      </c>
    </row>
    <row r="8492" spans="1:22" ht="16" hidden="1" customHeight="1" outlineLevel="1">
      <c r="A8492" s="65">
        <v>8483</v>
      </c>
      <c r="B8492" s="117">
        <v>1</v>
      </c>
      <c r="C8492" s="325">
        <v>9.0872445668774786E-5</v>
      </c>
      <c r="D8492" s="326">
        <v>1.1947060349491468E-4</v>
      </c>
      <c r="E8492" s="327">
        <v>9.9915186250819368E-5</v>
      </c>
      <c r="F8492" s="332">
        <v>0</v>
      </c>
      <c r="G8492" s="326">
        <v>0</v>
      </c>
      <c r="H8492" s="327">
        <v>0</v>
      </c>
      <c r="I8492" s="332">
        <v>3.5663020122859079E-4</v>
      </c>
      <c r="J8492" s="326">
        <v>1.4099206621612259E-4</v>
      </c>
      <c r="K8492" s="327">
        <v>2.1988405573169364E-4</v>
      </c>
      <c r="L8492" s="336">
        <v>1.8797434150238492E-4</v>
      </c>
      <c r="M8492" s="337">
        <v>1.1415525114155251E-4</v>
      </c>
      <c r="N8492" s="345">
        <v>7.5022918762766996E-2</v>
      </c>
      <c r="O8492" s="346">
        <v>0.3878275144161803</v>
      </c>
      <c r="P8492" s="347">
        <v>0.3272882733132943</v>
      </c>
      <c r="Q8492" s="348">
        <v>3.5366931918656058E-2</v>
      </c>
      <c r="R8492" s="346">
        <v>4.4016213276206306E-2</v>
      </c>
      <c r="S8492" s="347">
        <v>6.9198354920422936E-2</v>
      </c>
      <c r="T8492" s="349">
        <v>1.7211913882729891E-2</v>
      </c>
      <c r="U8492" s="349">
        <v>0.13687696980680611</v>
      </c>
      <c r="V8492" s="361">
        <v>9.9982212299275605E-2</v>
      </c>
    </row>
    <row r="8493" spans="1:22" ht="16" hidden="1" customHeight="1" outlineLevel="1">
      <c r="A8493" s="65">
        <v>8484</v>
      </c>
      <c r="B8493" s="117">
        <v>1</v>
      </c>
      <c r="C8493" s="325">
        <v>9.150997159615735E-5</v>
      </c>
      <c r="D8493" s="326">
        <v>1.2398112912726948E-4</v>
      </c>
      <c r="E8493" s="327">
        <v>1.0270430142141482E-4</v>
      </c>
      <c r="F8493" s="332">
        <v>0</v>
      </c>
      <c r="G8493" s="326">
        <v>0</v>
      </c>
      <c r="H8493" s="327">
        <v>0</v>
      </c>
      <c r="I8493" s="332">
        <v>3.3434081365180389E-4</v>
      </c>
      <c r="J8493" s="326">
        <v>0</v>
      </c>
      <c r="K8493" s="327">
        <v>2.1394124341462081E-4</v>
      </c>
      <c r="L8493" s="336">
        <v>2.0677177565262342E-4</v>
      </c>
      <c r="M8493" s="337">
        <v>1.1415525114155251E-4</v>
      </c>
      <c r="N8493" s="345">
        <v>9.3885824051691269E-2</v>
      </c>
      <c r="O8493" s="346">
        <v>0.38459434610352533</v>
      </c>
      <c r="P8493" s="347">
        <v>0.32952664584242886</v>
      </c>
      <c r="Q8493" s="348">
        <v>7.9575596816976138E-2</v>
      </c>
      <c r="R8493" s="346">
        <v>3.9756061485190938E-2</v>
      </c>
      <c r="S8493" s="347">
        <v>0.10035836362643173</v>
      </c>
      <c r="T8493" s="349">
        <v>2.7672193037980103E-2</v>
      </c>
      <c r="U8493" s="349">
        <v>0.13589436413697981</v>
      </c>
      <c r="V8493" s="361">
        <v>8.4751262884411566E-2</v>
      </c>
    </row>
    <row r="8494" spans="1:22" ht="16" hidden="1" customHeight="1" outlineLevel="1">
      <c r="A8494" s="65">
        <v>8485</v>
      </c>
      <c r="B8494" s="117">
        <v>1</v>
      </c>
      <c r="C8494" s="325">
        <v>9.1453719308447122E-5</v>
      </c>
      <c r="D8494" s="326">
        <v>1.2304791692747193E-4</v>
      </c>
      <c r="E8494" s="327">
        <v>1.0245782147610639E-4</v>
      </c>
      <c r="F8494" s="332">
        <v>0</v>
      </c>
      <c r="G8494" s="326">
        <v>0</v>
      </c>
      <c r="H8494" s="327">
        <v>0</v>
      </c>
      <c r="I8494" s="332">
        <v>2.9644885477126613E-4</v>
      </c>
      <c r="J8494" s="326">
        <v>0</v>
      </c>
      <c r="K8494" s="327">
        <v>2.1394124341462081E-4</v>
      </c>
      <c r="L8494" s="336">
        <v>1.8797434150238492E-4</v>
      </c>
      <c r="M8494" s="337">
        <v>1.1415525114155251E-4</v>
      </c>
      <c r="N8494" s="345">
        <v>9.7315443195132051E-2</v>
      </c>
      <c r="O8494" s="346">
        <v>0.30503691300573726</v>
      </c>
      <c r="P8494" s="347">
        <v>0.28506178581067743</v>
      </c>
      <c r="Q8494" s="348">
        <v>7.9575596816976138E-2</v>
      </c>
      <c r="R8494" s="346">
        <v>4.0933388374766434E-2</v>
      </c>
      <c r="S8494" s="347">
        <v>0.12111787010255862</v>
      </c>
      <c r="T8494" s="349">
        <v>1.4168923583020741E-2</v>
      </c>
      <c r="U8494" s="349">
        <v>0.12439787780001187</v>
      </c>
      <c r="V8494" s="361">
        <v>0.1349255985006946</v>
      </c>
    </row>
    <row r="8495" spans="1:22" ht="16" hidden="1" customHeight="1" outlineLevel="1">
      <c r="A8495" s="65">
        <v>8486</v>
      </c>
      <c r="B8495" s="117">
        <v>1</v>
      </c>
      <c r="C8495" s="325">
        <v>8.9072372462047563E-5</v>
      </c>
      <c r="D8495" s="326">
        <v>1.2244521738176935E-4</v>
      </c>
      <c r="E8495" s="327">
        <v>1.028470003371197E-4</v>
      </c>
      <c r="F8495" s="332">
        <v>0</v>
      </c>
      <c r="G8495" s="326">
        <v>0</v>
      </c>
      <c r="H8495" s="327">
        <v>0</v>
      </c>
      <c r="I8495" s="332">
        <v>2.3403856955626272E-4</v>
      </c>
      <c r="J8495" s="326">
        <v>0</v>
      </c>
      <c r="K8495" s="327">
        <v>1.9908421262193881E-4</v>
      </c>
      <c r="L8495" s="336">
        <v>1.9032402077116473E-4</v>
      </c>
      <c r="M8495" s="337">
        <v>1.1415525114155251E-4</v>
      </c>
      <c r="N8495" s="345">
        <v>5.9446731819640129E-2</v>
      </c>
      <c r="O8495" s="346">
        <v>0.2179464196261128</v>
      </c>
      <c r="P8495" s="347">
        <v>0.20158970068190657</v>
      </c>
      <c r="Q8495" s="348">
        <v>8.8417329796640146E-2</v>
      </c>
      <c r="R8495" s="346">
        <v>3.3220552351997445E-2</v>
      </c>
      <c r="S8495" s="347">
        <v>0.11514730735719983</v>
      </c>
      <c r="T8495" s="349">
        <v>5.7911909141339805E-2</v>
      </c>
      <c r="U8495" s="349">
        <v>0.11968137058484556</v>
      </c>
      <c r="V8495" s="361">
        <v>8.9606843750504109E-2</v>
      </c>
    </row>
    <row r="8496" spans="1:22" ht="16" hidden="1" customHeight="1" outlineLevel="1">
      <c r="A8496" s="65">
        <v>8487</v>
      </c>
      <c r="B8496" s="117">
        <v>1</v>
      </c>
      <c r="C8496" s="325">
        <v>8.420967470220805E-5</v>
      </c>
      <c r="D8496" s="326">
        <v>1.1880957818672476E-4</v>
      </c>
      <c r="E8496" s="327">
        <v>9.7891456173550108E-5</v>
      </c>
      <c r="F8496" s="332">
        <v>0</v>
      </c>
      <c r="G8496" s="326">
        <v>0</v>
      </c>
      <c r="H8496" s="327">
        <v>0</v>
      </c>
      <c r="I8496" s="332">
        <v>1.8277297812965276E-4</v>
      </c>
      <c r="J8496" s="326">
        <v>0</v>
      </c>
      <c r="K8496" s="327">
        <v>2.0205561878047524E-4</v>
      </c>
      <c r="L8496" s="336">
        <v>2.1382081345896285E-4</v>
      </c>
      <c r="M8496" s="337">
        <v>1.1415525114155251E-4</v>
      </c>
      <c r="N8496" s="345">
        <v>2.629374676637929E-2</v>
      </c>
      <c r="O8496" s="346">
        <v>0.1029970316610215</v>
      </c>
      <c r="P8496" s="347">
        <v>8.2576238167515831E-2</v>
      </c>
      <c r="Q8496" s="348">
        <v>0.10610079575596817</v>
      </c>
      <c r="R8496" s="346">
        <v>2.7392005845760237E-2</v>
      </c>
      <c r="S8496" s="347">
        <v>9.1498484657385429E-2</v>
      </c>
      <c r="T8496" s="349">
        <v>5.6675694332082964E-2</v>
      </c>
      <c r="U8496" s="349">
        <v>0.12164658192449818</v>
      </c>
      <c r="V8496" s="361">
        <v>2.1783693215754702E-2</v>
      </c>
    </row>
    <row r="8497" spans="1:22" ht="16" hidden="1" customHeight="1" outlineLevel="1">
      <c r="A8497" s="65">
        <v>8488</v>
      </c>
      <c r="B8497" s="117">
        <v>1</v>
      </c>
      <c r="C8497" s="325">
        <v>8.454093817427938E-5</v>
      </c>
      <c r="D8497" s="326">
        <v>1.0576404931038826E-4</v>
      </c>
      <c r="E8497" s="327">
        <v>9.7956319317052328E-5</v>
      </c>
      <c r="F8497" s="332">
        <v>0</v>
      </c>
      <c r="G8497" s="326">
        <v>0</v>
      </c>
      <c r="H8497" s="327">
        <v>0</v>
      </c>
      <c r="I8497" s="332">
        <v>1.4042314173375763E-4</v>
      </c>
      <c r="J8497" s="326">
        <v>0</v>
      </c>
      <c r="K8497" s="327">
        <v>2.0205561878047524E-4</v>
      </c>
      <c r="L8497" s="336">
        <v>2.2321953053408208E-4</v>
      </c>
      <c r="M8497" s="337">
        <v>1.1415525114155251E-4</v>
      </c>
      <c r="N8497" s="345">
        <v>2.2864127622938511E-3</v>
      </c>
      <c r="O8497" s="346">
        <v>1.2382571694613357E-2</v>
      </c>
      <c r="P8497" s="347">
        <v>6.3479783515067332E-3</v>
      </c>
      <c r="Q8497" s="348">
        <v>0.13262599469496023</v>
      </c>
      <c r="R8497" s="346">
        <v>2.3446417764061041E-2</v>
      </c>
      <c r="S8497" s="347">
        <v>8.168933294165559E-2</v>
      </c>
      <c r="T8497" s="349">
        <v>5.9908871525523939E-2</v>
      </c>
      <c r="U8497" s="349">
        <v>0.12538048346983818</v>
      </c>
      <c r="V8497" s="361">
        <v>0</v>
      </c>
    </row>
    <row r="8498" spans="1:22" ht="16" hidden="1" customHeight="1" outlineLevel="1">
      <c r="A8498" s="65">
        <v>8489</v>
      </c>
      <c r="B8498" s="117">
        <v>1</v>
      </c>
      <c r="C8498" s="325">
        <v>8.7247298238560245E-5</v>
      </c>
      <c r="D8498" s="326">
        <v>1.1392965605861677E-4</v>
      </c>
      <c r="E8498" s="327">
        <v>9.9577897904607829E-5</v>
      </c>
      <c r="F8498" s="332">
        <v>0</v>
      </c>
      <c r="G8498" s="326">
        <v>0</v>
      </c>
      <c r="H8498" s="327">
        <v>0</v>
      </c>
      <c r="I8498" s="332">
        <v>1.4933889676447238E-4</v>
      </c>
      <c r="J8498" s="326">
        <v>1.4386945532257411E-4</v>
      </c>
      <c r="K8498" s="327">
        <v>2.3474108652437564E-4</v>
      </c>
      <c r="L8498" s="336">
        <v>2.2321953053408208E-4</v>
      </c>
      <c r="M8498" s="337">
        <v>1.1415525114155251E-4</v>
      </c>
      <c r="N8498" s="345">
        <v>0</v>
      </c>
      <c r="O8498" s="346">
        <v>0</v>
      </c>
      <c r="P8498" s="347">
        <v>0</v>
      </c>
      <c r="Q8498" s="348">
        <v>0.1237842617152962</v>
      </c>
      <c r="R8498" s="346">
        <v>2.1214206364600408E-2</v>
      </c>
      <c r="S8498" s="347">
        <v>7.567727221265988E-2</v>
      </c>
      <c r="T8498" s="349">
        <v>9.3381764822324603E-2</v>
      </c>
      <c r="U8498" s="349">
        <v>0.12793525821138663</v>
      </c>
      <c r="V8498" s="361">
        <v>0</v>
      </c>
    </row>
    <row r="8499" spans="1:22" ht="16" hidden="1" customHeight="1" outlineLevel="1">
      <c r="A8499" s="65">
        <v>8490</v>
      </c>
      <c r="B8499" s="117">
        <v>1</v>
      </c>
      <c r="C8499" s="325">
        <v>9.1241210665986272E-5</v>
      </c>
      <c r="D8499" s="326">
        <v>1.2468103827711764E-4</v>
      </c>
      <c r="E8499" s="327">
        <v>1.0462425046908053E-4</v>
      </c>
      <c r="F8499" s="332">
        <v>0</v>
      </c>
      <c r="G8499" s="326">
        <v>0</v>
      </c>
      <c r="H8499" s="327">
        <v>0</v>
      </c>
      <c r="I8499" s="332">
        <v>1.8945979440268887E-4</v>
      </c>
      <c r="J8499" s="326">
        <v>1.9484034806542893E-4</v>
      </c>
      <c r="K8499" s="327">
        <v>2.5554092963413043E-4</v>
      </c>
      <c r="L8499" s="336">
        <v>1.644775488145868E-4</v>
      </c>
      <c r="M8499" s="337">
        <v>1.1415525114155251E-4</v>
      </c>
      <c r="N8499" s="345">
        <v>0</v>
      </c>
      <c r="O8499" s="346">
        <v>0</v>
      </c>
      <c r="P8499" s="347">
        <v>0</v>
      </c>
      <c r="Q8499" s="348">
        <v>9.7259062776304167E-2</v>
      </c>
      <c r="R8499" s="346">
        <v>2.2627960177859632E-2</v>
      </c>
      <c r="S8499" s="347">
        <v>0.10449781722549624</v>
      </c>
      <c r="T8499" s="349">
        <v>9.7660969931290614E-2</v>
      </c>
      <c r="U8499" s="349">
        <v>0.15780647057410668</v>
      </c>
      <c r="V8499" s="361">
        <v>0</v>
      </c>
    </row>
    <row r="8500" spans="1:22" ht="16" hidden="1" customHeight="1" outlineLevel="1">
      <c r="A8500" s="65">
        <v>8491</v>
      </c>
      <c r="B8500" s="117">
        <v>1</v>
      </c>
      <c r="C8500" s="325">
        <v>1.0493551759633124E-4</v>
      </c>
      <c r="D8500" s="326">
        <v>1.3337157688773227E-4</v>
      </c>
      <c r="E8500" s="327">
        <v>1.2163136669536255E-4</v>
      </c>
      <c r="F8500" s="332">
        <v>0</v>
      </c>
      <c r="G8500" s="326">
        <v>0</v>
      </c>
      <c r="H8500" s="327">
        <v>0</v>
      </c>
      <c r="I8500" s="332">
        <v>2.6747265092144309E-4</v>
      </c>
      <c r="J8500" s="326">
        <v>2.2279212795667187E-4</v>
      </c>
      <c r="K8500" s="327">
        <v>2.5851233579266681E-4</v>
      </c>
      <c r="L8500" s="336">
        <v>1.1748396343899057E-4</v>
      </c>
      <c r="M8500" s="337">
        <v>1.1415525114155251E-4</v>
      </c>
      <c r="N8500" s="345">
        <v>0</v>
      </c>
      <c r="O8500" s="346">
        <v>0</v>
      </c>
      <c r="P8500" s="347">
        <v>0</v>
      </c>
      <c r="Q8500" s="348">
        <v>5.3050397877984087E-2</v>
      </c>
      <c r="R8500" s="346">
        <v>2.5793815677529183E-2</v>
      </c>
      <c r="S8500" s="347">
        <v>0.1057635142210743</v>
      </c>
      <c r="T8500" s="349">
        <v>0.14264017029886653</v>
      </c>
      <c r="U8500" s="349">
        <v>0.2269819097298795</v>
      </c>
      <c r="V8500" s="361">
        <v>0</v>
      </c>
    </row>
    <row r="8501" spans="1:22" ht="16" hidden="1" customHeight="1" outlineLevel="1">
      <c r="A8501" s="65">
        <v>8492</v>
      </c>
      <c r="B8501" s="117">
        <v>1</v>
      </c>
      <c r="C8501" s="325">
        <v>1.0882317570252685E-4</v>
      </c>
      <c r="D8501" s="326">
        <v>1.3469362750411211E-4</v>
      </c>
      <c r="E8501" s="327">
        <v>1.2493938701397576E-4</v>
      </c>
      <c r="F8501" s="332">
        <v>0</v>
      </c>
      <c r="G8501" s="326">
        <v>0</v>
      </c>
      <c r="H8501" s="327">
        <v>0</v>
      </c>
      <c r="I8501" s="332">
        <v>3.1205142607501694E-4</v>
      </c>
      <c r="J8501" s="326">
        <v>2.3224640644929818E-4</v>
      </c>
      <c r="K8501" s="327">
        <v>2.7039796042681243E-4</v>
      </c>
      <c r="L8501" s="336">
        <v>8.811297257924293E-5</v>
      </c>
      <c r="M8501" s="337">
        <v>1.1415525114155251E-4</v>
      </c>
      <c r="N8501" s="345">
        <v>0</v>
      </c>
      <c r="O8501" s="346">
        <v>0</v>
      </c>
      <c r="P8501" s="347">
        <v>0</v>
      </c>
      <c r="Q8501" s="348">
        <v>5.3050397877984087E-2</v>
      </c>
      <c r="R8501" s="346">
        <v>2.6947787512240865E-2</v>
      </c>
      <c r="S8501" s="347">
        <v>9.4097314995614342E-2</v>
      </c>
      <c r="T8501" s="349">
        <v>7.2936673746153743E-2</v>
      </c>
      <c r="U8501" s="349">
        <v>0.2485992344660585</v>
      </c>
      <c r="V8501" s="361">
        <v>0</v>
      </c>
    </row>
    <row r="8502" spans="1:22" ht="16" hidden="1" customHeight="1" outlineLevel="1">
      <c r="A8502" s="65">
        <v>8493</v>
      </c>
      <c r="B8502" s="117">
        <v>1</v>
      </c>
      <c r="C8502" s="325">
        <v>1.0951070366342961E-4</v>
      </c>
      <c r="D8502" s="326">
        <v>1.3545186241644761E-4</v>
      </c>
      <c r="E8502" s="327">
        <v>1.2753391275406456E-4</v>
      </c>
      <c r="F8502" s="332">
        <v>0</v>
      </c>
      <c r="G8502" s="326">
        <v>0</v>
      </c>
      <c r="H8502" s="327">
        <v>0</v>
      </c>
      <c r="I8502" s="332">
        <v>3.3434081365180389E-4</v>
      </c>
      <c r="J8502" s="326">
        <v>2.4622229639491966E-4</v>
      </c>
      <c r="K8502" s="327">
        <v>2.5554092963413043E-4</v>
      </c>
      <c r="L8502" s="336">
        <v>5.8741981719495287E-5</v>
      </c>
      <c r="M8502" s="337">
        <v>1.1415525114155251E-4</v>
      </c>
      <c r="N8502" s="345">
        <v>0</v>
      </c>
      <c r="O8502" s="346">
        <v>0</v>
      </c>
      <c r="P8502" s="347">
        <v>0</v>
      </c>
      <c r="Q8502" s="348">
        <v>9.7259062776304167E-2</v>
      </c>
      <c r="R8502" s="346">
        <v>2.994663708202365E-2</v>
      </c>
      <c r="S8502" s="347">
        <v>6.6542466978356016E-2</v>
      </c>
      <c r="T8502" s="349">
        <v>6.9228029318383219E-2</v>
      </c>
      <c r="U8502" s="349">
        <v>0.24231055817917005</v>
      </c>
      <c r="V8502" s="361">
        <v>0</v>
      </c>
    </row>
    <row r="8503" spans="1:22" ht="16" hidden="1" customHeight="1" outlineLevel="1">
      <c r="A8503" s="65">
        <v>8494</v>
      </c>
      <c r="B8503" s="117">
        <v>1</v>
      </c>
      <c r="C8503" s="325">
        <v>1.0516052674717216E-4</v>
      </c>
      <c r="D8503" s="326">
        <v>1.3479083710825769E-4</v>
      </c>
      <c r="E8503" s="327">
        <v>1.2386265883183891E-4</v>
      </c>
      <c r="F8503" s="332">
        <v>0</v>
      </c>
      <c r="G8503" s="326">
        <v>0</v>
      </c>
      <c r="H8503" s="327">
        <v>0</v>
      </c>
      <c r="I8503" s="332">
        <v>3.499433849555547E-4</v>
      </c>
      <c r="J8503" s="326">
        <v>2.7951779891242972E-4</v>
      </c>
      <c r="K8503" s="327">
        <v>2.5256952347559405E-4</v>
      </c>
      <c r="L8503" s="336">
        <v>3.7594868300476983E-5</v>
      </c>
      <c r="M8503" s="337">
        <v>1.1415525114155251E-4</v>
      </c>
      <c r="N8503" s="345">
        <v>0</v>
      </c>
      <c r="O8503" s="346">
        <v>0</v>
      </c>
      <c r="P8503" s="347">
        <v>0</v>
      </c>
      <c r="Q8503" s="348">
        <v>7.9575596816976138E-2</v>
      </c>
      <c r="R8503" s="346">
        <v>4.0301299799830659E-2</v>
      </c>
      <c r="S8503" s="347">
        <v>8.0382137962440592E-2</v>
      </c>
      <c r="T8503" s="349">
        <v>5.0970087520128306E-2</v>
      </c>
      <c r="U8503" s="349">
        <v>0.20860718370412731</v>
      </c>
      <c r="V8503" s="361">
        <v>0</v>
      </c>
    </row>
    <row r="8504" spans="1:22" ht="16" hidden="1" customHeight="1" outlineLevel="1">
      <c r="A8504" s="65">
        <v>8495</v>
      </c>
      <c r="B8504" s="117">
        <v>1</v>
      </c>
      <c r="C8504" s="325">
        <v>9.9554048738719646E-5</v>
      </c>
      <c r="D8504" s="326">
        <v>1.2802504865972551E-4</v>
      </c>
      <c r="E8504" s="327">
        <v>1.1775255071392982E-4</v>
      </c>
      <c r="F8504" s="332">
        <v>0</v>
      </c>
      <c r="G8504" s="326">
        <v>0</v>
      </c>
      <c r="H8504" s="327">
        <v>0</v>
      </c>
      <c r="I8504" s="332">
        <v>3.4548550744019731E-4</v>
      </c>
      <c r="J8504" s="326">
        <v>2.9143841092487153E-4</v>
      </c>
      <c r="K8504" s="327">
        <v>2.6445514810973967E-4</v>
      </c>
      <c r="L8504" s="336">
        <v>2.3496792687798115E-5</v>
      </c>
      <c r="M8504" s="337">
        <v>1.1415525114155251E-4</v>
      </c>
      <c r="N8504" s="345">
        <v>0</v>
      </c>
      <c r="O8504" s="346">
        <v>0</v>
      </c>
      <c r="P8504" s="347">
        <v>0</v>
      </c>
      <c r="Q8504" s="348">
        <v>4.4208664898320073E-2</v>
      </c>
      <c r="R8504" s="346">
        <v>5.2687036664735114E-2</v>
      </c>
      <c r="S8504" s="347">
        <v>8.9750371478365079E-2</v>
      </c>
      <c r="T8504" s="349">
        <v>2.0730371416768603E-2</v>
      </c>
      <c r="U8504" s="349">
        <v>0.16193341438737721</v>
      </c>
      <c r="V8504" s="361">
        <v>0</v>
      </c>
    </row>
    <row r="8505" spans="1:22" ht="16" hidden="1" customHeight="1" outlineLevel="1">
      <c r="A8505" s="65">
        <v>8496</v>
      </c>
      <c r="B8505" s="117">
        <v>1</v>
      </c>
      <c r="C8505" s="325">
        <v>9.200374167716934E-5</v>
      </c>
      <c r="D8505" s="326">
        <v>1.2201749512352881E-4</v>
      </c>
      <c r="E8505" s="327">
        <v>1.0859387485141638E-4</v>
      </c>
      <c r="F8505" s="332">
        <v>0</v>
      </c>
      <c r="G8505" s="326">
        <v>0</v>
      </c>
      <c r="H8505" s="327">
        <v>0</v>
      </c>
      <c r="I8505" s="332">
        <v>3.3879869116716123E-4</v>
      </c>
      <c r="J8505" s="326">
        <v>3.0171480059076964E-4</v>
      </c>
      <c r="K8505" s="327">
        <v>2.5851233579266681E-4</v>
      </c>
      <c r="L8505" s="336">
        <v>9.3987170751192458E-6</v>
      </c>
      <c r="M8505" s="337">
        <v>1.1415525114155251E-4</v>
      </c>
      <c r="N8505" s="345">
        <v>0</v>
      </c>
      <c r="O8505" s="346">
        <v>0</v>
      </c>
      <c r="P8505" s="347">
        <v>0</v>
      </c>
      <c r="Q8505" s="348">
        <v>3.5366931918656058E-2</v>
      </c>
      <c r="R8505" s="346">
        <v>5.9583819616972393E-2</v>
      </c>
      <c r="S8505" s="347">
        <v>7.8167168220179023E-2</v>
      </c>
      <c r="T8505" s="349">
        <v>1.3883643242423008E-2</v>
      </c>
      <c r="U8505" s="349">
        <v>0.14385347006257296</v>
      </c>
      <c r="V8505" s="361">
        <v>0</v>
      </c>
    </row>
    <row r="8506" spans="1:22" ht="16" hidden="1" customHeight="1" outlineLevel="1">
      <c r="A8506" s="65">
        <v>8497</v>
      </c>
      <c r="B8506" s="117">
        <v>1</v>
      </c>
      <c r="C8506" s="325">
        <v>8.3528396995495306E-5</v>
      </c>
      <c r="D8506" s="326">
        <v>1.0825261517651504E-4</v>
      </c>
      <c r="E8506" s="327">
        <v>9.7139043708924358E-5</v>
      </c>
      <c r="F8506" s="332">
        <v>0</v>
      </c>
      <c r="G8506" s="326">
        <v>0</v>
      </c>
      <c r="H8506" s="327">
        <v>0</v>
      </c>
      <c r="I8506" s="332">
        <v>3.3434081365180389E-4</v>
      </c>
      <c r="J8506" s="326">
        <v>3.1281330142993966E-4</v>
      </c>
      <c r="K8506" s="327">
        <v>2.3474108652437564E-4</v>
      </c>
      <c r="L8506" s="336">
        <v>5.8741981719495289E-6</v>
      </c>
      <c r="M8506" s="337">
        <v>1.1415525114155251E-4</v>
      </c>
      <c r="N8506" s="345">
        <v>0</v>
      </c>
      <c r="O8506" s="346">
        <v>0</v>
      </c>
      <c r="P8506" s="347">
        <v>0</v>
      </c>
      <c r="Q8506" s="348">
        <v>4.4208664898320073E-2</v>
      </c>
      <c r="R8506" s="346">
        <v>6.2649514368139439E-2</v>
      </c>
      <c r="S8506" s="347">
        <v>8.8884094698955432E-2</v>
      </c>
      <c r="T8506" s="349">
        <v>1.3217989114361631E-2</v>
      </c>
      <c r="U8506" s="349">
        <v>0.12135180022355029</v>
      </c>
      <c r="V8506" s="361">
        <v>0</v>
      </c>
    </row>
    <row r="8507" spans="1:22" ht="16" hidden="1" customHeight="1" outlineLevel="1">
      <c r="A8507" s="65">
        <v>8498</v>
      </c>
      <c r="B8507" s="117">
        <v>1</v>
      </c>
      <c r="C8507" s="325">
        <v>7.7440649414410869E-5</v>
      </c>
      <c r="D8507" s="326">
        <v>9.5148760537691206E-5</v>
      </c>
      <c r="E8507" s="327">
        <v>8.3349139400352431E-5</v>
      </c>
      <c r="F8507" s="332">
        <v>0</v>
      </c>
      <c r="G8507" s="326">
        <v>0</v>
      </c>
      <c r="H8507" s="327">
        <v>0</v>
      </c>
      <c r="I8507" s="332">
        <v>3.1873824234805303E-4</v>
      </c>
      <c r="J8507" s="326">
        <v>3.2185652433593006E-4</v>
      </c>
      <c r="K8507" s="327">
        <v>2.2582686804876643E-4</v>
      </c>
      <c r="L8507" s="336">
        <v>2.3496792687798115E-6</v>
      </c>
      <c r="M8507" s="337">
        <v>1.1415525114155251E-4</v>
      </c>
      <c r="N8507" s="345">
        <v>0</v>
      </c>
      <c r="O8507" s="346">
        <v>0</v>
      </c>
      <c r="P8507" s="347">
        <v>0</v>
      </c>
      <c r="Q8507" s="348">
        <v>3.5366931918656058E-2</v>
      </c>
      <c r="R8507" s="346">
        <v>6.9008658767402115E-2</v>
      </c>
      <c r="S8507" s="347">
        <v>9.5446007958466278E-2</v>
      </c>
      <c r="T8507" s="349">
        <v>6.4663543868819489E-3</v>
      </c>
      <c r="U8507" s="349">
        <v>0.10739879971201656</v>
      </c>
      <c r="V8507" s="361">
        <v>0</v>
      </c>
    </row>
    <row r="8508" spans="1:22" ht="16" hidden="1" customHeight="1" outlineLevel="1">
      <c r="A8508" s="65">
        <v>8499</v>
      </c>
      <c r="B8508" s="117">
        <v>1</v>
      </c>
      <c r="C8508" s="325">
        <v>7.2071681065179319E-5</v>
      </c>
      <c r="D8508" s="326">
        <v>8.9277300447298326E-5</v>
      </c>
      <c r="E8508" s="327">
        <v>7.4216408795239883E-5</v>
      </c>
      <c r="F8508" s="332">
        <v>0</v>
      </c>
      <c r="G8508" s="326">
        <v>0</v>
      </c>
      <c r="H8508" s="327">
        <v>0</v>
      </c>
      <c r="I8508" s="332">
        <v>3.1428036483269564E-4</v>
      </c>
      <c r="J8508" s="326">
        <v>3.2308969109583782E-4</v>
      </c>
      <c r="K8508" s="327">
        <v>2.2582686804876643E-4</v>
      </c>
      <c r="L8508" s="336">
        <v>1.1748396343899057E-6</v>
      </c>
      <c r="M8508" s="337">
        <v>1.1415525114155251E-4</v>
      </c>
      <c r="N8508" s="345">
        <v>0</v>
      </c>
      <c r="O8508" s="346">
        <v>0</v>
      </c>
      <c r="P8508" s="347">
        <v>0</v>
      </c>
      <c r="Q8508" s="348">
        <v>3.5366931918656058E-2</v>
      </c>
      <c r="R8508" s="346">
        <v>7.6132810114091315E-2</v>
      </c>
      <c r="S8508" s="347">
        <v>8.3779808733006333E-2</v>
      </c>
      <c r="T8508" s="349">
        <v>5.7056068119546608E-3</v>
      </c>
      <c r="U8508" s="349">
        <v>0.1007170811571976</v>
      </c>
      <c r="V8508" s="361">
        <v>0</v>
      </c>
    </row>
    <row r="8509" spans="1:22" ht="16" hidden="1" customHeight="1" outlineLevel="1">
      <c r="A8509" s="65">
        <v>8500</v>
      </c>
      <c r="B8509" s="117">
        <v>1</v>
      </c>
      <c r="C8509" s="325">
        <v>7.0271607858452096E-5</v>
      </c>
      <c r="D8509" s="326">
        <v>8.3541933802709262E-5</v>
      </c>
      <c r="E8509" s="327">
        <v>7.2335377633675515E-5</v>
      </c>
      <c r="F8509" s="332">
        <v>0</v>
      </c>
      <c r="G8509" s="326">
        <v>0</v>
      </c>
      <c r="H8509" s="327">
        <v>0</v>
      </c>
      <c r="I8509" s="332">
        <v>3.298829361364465E-4</v>
      </c>
      <c r="J8509" s="326">
        <v>3.2678919137556114E-4</v>
      </c>
      <c r="K8509" s="327">
        <v>2.1988405573169364E-4</v>
      </c>
      <c r="L8509" s="336">
        <v>1.409807561267887E-5</v>
      </c>
      <c r="M8509" s="337">
        <v>1.1415525114155251E-4</v>
      </c>
      <c r="N8509" s="345">
        <v>0</v>
      </c>
      <c r="O8509" s="346">
        <v>0</v>
      </c>
      <c r="P8509" s="347">
        <v>0</v>
      </c>
      <c r="Q8509" s="348">
        <v>1.7683465959328029E-2</v>
      </c>
      <c r="R8509" s="346">
        <v>7.3105067218232317E-2</v>
      </c>
      <c r="S8509" s="347">
        <v>9.085007653939535E-2</v>
      </c>
      <c r="T8509" s="349">
        <v>3.5184575340387074E-3</v>
      </c>
      <c r="U8509" s="349">
        <v>0.10219098966193708</v>
      </c>
      <c r="V8509" s="361">
        <v>0</v>
      </c>
    </row>
    <row r="8510" spans="1:22" ht="16" hidden="1" customHeight="1" outlineLevel="1">
      <c r="A8510" s="65">
        <v>8501</v>
      </c>
      <c r="B8510" s="117">
        <v>1</v>
      </c>
      <c r="C8510" s="325">
        <v>6.9821589556770286E-5</v>
      </c>
      <c r="D8510" s="326">
        <v>8.1811602848917982E-5</v>
      </c>
      <c r="E8510" s="327">
        <v>7.1336485223741323E-5</v>
      </c>
      <c r="F8510" s="332">
        <v>0</v>
      </c>
      <c r="G8510" s="326">
        <v>0</v>
      </c>
      <c r="H8510" s="327">
        <v>0</v>
      </c>
      <c r="I8510" s="332">
        <v>3.4325656868251867E-4</v>
      </c>
      <c r="J8510" s="326">
        <v>3.3089974724192042E-4</v>
      </c>
      <c r="K8510" s="327">
        <v>2.1394124341462081E-4</v>
      </c>
      <c r="L8510" s="336">
        <v>3.7594868300476983E-5</v>
      </c>
      <c r="M8510" s="337">
        <v>1.1415525114155251E-4</v>
      </c>
      <c r="N8510" s="345">
        <v>0</v>
      </c>
      <c r="O8510" s="346">
        <v>0</v>
      </c>
      <c r="P8510" s="347">
        <v>0</v>
      </c>
      <c r="Q8510" s="348">
        <v>8.8417329796640146E-3</v>
      </c>
      <c r="R8510" s="346">
        <v>6.7547121420739306E-2</v>
      </c>
      <c r="S8510" s="347">
        <v>6.0130986033191898E-2</v>
      </c>
      <c r="T8510" s="349">
        <v>4.4693920026978176E-3</v>
      </c>
      <c r="U8510" s="349">
        <v>0.10415620100158972</v>
      </c>
      <c r="V8510" s="361">
        <v>0</v>
      </c>
    </row>
    <row r="8511" spans="1:22" ht="16" hidden="1" customHeight="1" outlineLevel="1">
      <c r="A8511" s="65">
        <v>8502</v>
      </c>
      <c r="B8511" s="117">
        <v>1</v>
      </c>
      <c r="C8511" s="325">
        <v>7.2384193774680577E-5</v>
      </c>
      <c r="D8511" s="326">
        <v>8.3094769623639599E-5</v>
      </c>
      <c r="E8511" s="327">
        <v>7.2478076549380393E-5</v>
      </c>
      <c r="F8511" s="332">
        <v>0</v>
      </c>
      <c r="G8511" s="326">
        <v>0</v>
      </c>
      <c r="H8511" s="327">
        <v>0</v>
      </c>
      <c r="I8511" s="332">
        <v>3.5663020122859079E-4</v>
      </c>
      <c r="J8511" s="326">
        <v>3.3912085897463891E-4</v>
      </c>
      <c r="K8511" s="327">
        <v>2.3176968036583927E-4</v>
      </c>
      <c r="L8511" s="336">
        <v>9.3987170751192462E-5</v>
      </c>
      <c r="M8511" s="337">
        <v>1.1415525114155251E-4</v>
      </c>
      <c r="N8511" s="345">
        <v>0</v>
      </c>
      <c r="O8511" s="346">
        <v>0</v>
      </c>
      <c r="P8511" s="347">
        <v>0</v>
      </c>
      <c r="Q8511" s="348">
        <v>8.8417329796640146E-3</v>
      </c>
      <c r="R8511" s="346">
        <v>7.0550307003899651E-2</v>
      </c>
      <c r="S8511" s="347">
        <v>4.7598510028322299E-2</v>
      </c>
      <c r="T8511" s="349">
        <v>6.1810740462842151E-3</v>
      </c>
      <c r="U8511" s="349">
        <v>0.10052056002323236</v>
      </c>
      <c r="V8511" s="361">
        <v>0</v>
      </c>
    </row>
    <row r="8512" spans="1:22" ht="16" hidden="1" customHeight="1" outlineLevel="1">
      <c r="A8512" s="65">
        <v>8503</v>
      </c>
      <c r="B8512" s="117">
        <v>1</v>
      </c>
      <c r="C8512" s="325">
        <v>8.0403269900482764E-5</v>
      </c>
      <c r="D8512" s="326">
        <v>8.8499623614133715E-5</v>
      </c>
      <c r="E8512" s="327">
        <v>7.8691965696893053E-5</v>
      </c>
      <c r="F8512" s="332">
        <v>0</v>
      </c>
      <c r="G8512" s="326">
        <v>0</v>
      </c>
      <c r="H8512" s="327">
        <v>0</v>
      </c>
      <c r="I8512" s="332">
        <v>3.6108807874394818E-4</v>
      </c>
      <c r="J8512" s="326">
        <v>3.4898619305390118E-4</v>
      </c>
      <c r="K8512" s="327">
        <v>2.4662671115852124E-4</v>
      </c>
      <c r="L8512" s="336">
        <v>1.8210014333043539E-4</v>
      </c>
      <c r="M8512" s="337">
        <v>1.1415525114155251E-4</v>
      </c>
      <c r="N8512" s="345">
        <v>0</v>
      </c>
      <c r="O8512" s="346">
        <v>8.7870885695776457E-3</v>
      </c>
      <c r="P8512" s="347">
        <v>6.4525195977621023E-4</v>
      </c>
      <c r="Q8512" s="348">
        <v>1.7683465959328029E-2</v>
      </c>
      <c r="R8512" s="346">
        <v>6.823154460427959E-2</v>
      </c>
      <c r="S8512" s="347">
        <v>5.5742544532305691E-2</v>
      </c>
      <c r="T8512" s="349">
        <v>6.6565412806137711E-3</v>
      </c>
      <c r="U8512" s="349">
        <v>0.10081534172418023</v>
      </c>
      <c r="V8512" s="361">
        <v>0</v>
      </c>
    </row>
    <row r="8513" spans="1:22" ht="16" hidden="1" customHeight="1" outlineLevel="1">
      <c r="A8513" s="65">
        <v>8504</v>
      </c>
      <c r="B8513" s="117">
        <v>1</v>
      </c>
      <c r="C8513" s="325">
        <v>1.0370421752089631E-4</v>
      </c>
      <c r="D8513" s="326">
        <v>1.0273110966104625E-4</v>
      </c>
      <c r="E8513" s="327">
        <v>9.7632003599541228E-5</v>
      </c>
      <c r="F8513" s="332">
        <v>0</v>
      </c>
      <c r="G8513" s="326">
        <v>0</v>
      </c>
      <c r="H8513" s="327">
        <v>0</v>
      </c>
      <c r="I8513" s="332">
        <v>3.5663020122859079E-4</v>
      </c>
      <c r="J8513" s="326">
        <v>3.5597413802671192E-4</v>
      </c>
      <c r="K8513" s="327">
        <v>2.3771249268291205E-4</v>
      </c>
      <c r="L8513" s="336">
        <v>1.5860335064263727E-4</v>
      </c>
      <c r="M8513" s="337">
        <v>1.1415525114155251E-4</v>
      </c>
      <c r="N8513" s="345">
        <v>6.7163374892381883E-3</v>
      </c>
      <c r="O8513" s="346">
        <v>0.11922009446937303</v>
      </c>
      <c r="P8513" s="347">
        <v>4.2697670035167806E-2</v>
      </c>
      <c r="Q8513" s="348">
        <v>1.7683465959328029E-2</v>
      </c>
      <c r="R8513" s="346">
        <v>7.0372782618628421E-2</v>
      </c>
      <c r="S8513" s="347">
        <v>5.4518345520364594E-2</v>
      </c>
      <c r="T8513" s="349">
        <v>3.176121125321428E-2</v>
      </c>
      <c r="U8513" s="349">
        <v>0.11604572960648817</v>
      </c>
      <c r="V8513" s="361">
        <v>0</v>
      </c>
    </row>
    <row r="8514" spans="1:22" ht="16" hidden="1" customHeight="1" outlineLevel="1">
      <c r="A8514" s="65">
        <v>8505</v>
      </c>
      <c r="B8514" s="117">
        <v>1</v>
      </c>
      <c r="C8514" s="325">
        <v>1.3024904706593286E-4</v>
      </c>
      <c r="D8514" s="326">
        <v>1.1869292666175007E-4</v>
      </c>
      <c r="E8514" s="327">
        <v>1.1907575884137509E-4</v>
      </c>
      <c r="F8514" s="332">
        <v>0</v>
      </c>
      <c r="G8514" s="326">
        <v>0</v>
      </c>
      <c r="H8514" s="327">
        <v>0</v>
      </c>
      <c r="I8514" s="332">
        <v>3.5440126247091209E-4</v>
      </c>
      <c r="J8514" s="326">
        <v>3.5761836037325557E-4</v>
      </c>
      <c r="K8514" s="327">
        <v>2.2879827420730281E-4</v>
      </c>
      <c r="L8514" s="336">
        <v>1.4685495429873823E-4</v>
      </c>
      <c r="M8514" s="337">
        <v>1.1415525114155251E-4</v>
      </c>
      <c r="N8514" s="345">
        <v>3.9869322542499031E-2</v>
      </c>
      <c r="O8514" s="346">
        <v>0.27368755632243918</v>
      </c>
      <c r="P8514" s="347">
        <v>0.11465876523501982</v>
      </c>
      <c r="Q8514" s="348">
        <v>8.8417329796640146E-3</v>
      </c>
      <c r="R8514" s="346">
        <v>6.3739817383503997E-2</v>
      </c>
      <c r="S8514" s="347">
        <v>7.6735479290053185E-2</v>
      </c>
      <c r="T8514" s="349">
        <v>0.10355676363697711</v>
      </c>
      <c r="U8514" s="349">
        <v>0.15456387186367984</v>
      </c>
      <c r="V8514" s="361">
        <v>0</v>
      </c>
    </row>
    <row r="8515" spans="1:22" ht="16" hidden="1" customHeight="1" outlineLevel="1">
      <c r="A8515" s="65">
        <v>8506</v>
      </c>
      <c r="B8515" s="117">
        <v>1</v>
      </c>
      <c r="C8515" s="325">
        <v>1.4808727252426447E-4</v>
      </c>
      <c r="D8515" s="326">
        <v>1.2959984424688385E-4</v>
      </c>
      <c r="E8515" s="327">
        <v>1.3517479105862605E-4</v>
      </c>
      <c r="F8515" s="332">
        <v>0</v>
      </c>
      <c r="G8515" s="326">
        <v>0</v>
      </c>
      <c r="H8515" s="327">
        <v>0</v>
      </c>
      <c r="I8515" s="332">
        <v>3.6108807874394818E-4</v>
      </c>
      <c r="J8515" s="326">
        <v>2.8527257712533259E-4</v>
      </c>
      <c r="K8515" s="327">
        <v>2.2285546189023002E-4</v>
      </c>
      <c r="L8515" s="336">
        <v>1.644775488145868E-4</v>
      </c>
      <c r="M8515" s="337">
        <v>1.1415525114155251E-4</v>
      </c>
      <c r="N8515" s="345">
        <v>8.6740784169522994E-2</v>
      </c>
      <c r="O8515" s="346">
        <v>0.37421337945121141</v>
      </c>
      <c r="P8515" s="347">
        <v>0.18350414337632748</v>
      </c>
      <c r="Q8515" s="348">
        <v>8.8417329796640146E-3</v>
      </c>
      <c r="R8515" s="346">
        <v>5.5676354831234579E-2</v>
      </c>
      <c r="S8515" s="347">
        <v>8.764433606681328E-2</v>
      </c>
      <c r="T8515" s="349">
        <v>0.11544344449521597</v>
      </c>
      <c r="U8515" s="349">
        <v>0.20172894401534308</v>
      </c>
      <c r="V8515" s="361">
        <v>0</v>
      </c>
    </row>
    <row r="8516" spans="1:22" ht="16" hidden="1" customHeight="1" outlineLevel="1">
      <c r="A8516" s="65">
        <v>8507</v>
      </c>
      <c r="B8516" s="117">
        <v>1</v>
      </c>
      <c r="C8516" s="325">
        <v>1.542500231556292E-4</v>
      </c>
      <c r="D8516" s="326">
        <v>1.317967813005739E-4</v>
      </c>
      <c r="E8516" s="327">
        <v>1.4123300866173338E-4</v>
      </c>
      <c r="F8516" s="332">
        <v>0</v>
      </c>
      <c r="G8516" s="326">
        <v>0</v>
      </c>
      <c r="H8516" s="327">
        <v>0</v>
      </c>
      <c r="I8516" s="332">
        <v>3.4325656868251867E-4</v>
      </c>
      <c r="J8516" s="326">
        <v>1.4181417738939444E-4</v>
      </c>
      <c r="K8516" s="327">
        <v>2.1691264957315727E-4</v>
      </c>
      <c r="L8516" s="336">
        <v>1.8797434150238492E-4</v>
      </c>
      <c r="M8516" s="337">
        <v>1.1415525114155251E-4</v>
      </c>
      <c r="N8516" s="345">
        <v>0.11574964609112623</v>
      </c>
      <c r="O8516" s="346">
        <v>0.42405370523391284</v>
      </c>
      <c r="P8516" s="347">
        <v>0.22968417175633529</v>
      </c>
      <c r="Q8516" s="348">
        <v>1.7683465959328029E-2</v>
      </c>
      <c r="R8516" s="346">
        <v>6.580785633380834E-2</v>
      </c>
      <c r="S8516" s="347">
        <v>9.4839097824113136E-2</v>
      </c>
      <c r="T8516" s="349">
        <v>0.11363666900476366</v>
      </c>
      <c r="U8516" s="349">
        <v>0.22717843086384476</v>
      </c>
      <c r="V8516" s="361">
        <v>0</v>
      </c>
    </row>
    <row r="8517" spans="1:22" ht="16" hidden="1" customHeight="1" outlineLevel="1">
      <c r="A8517" s="65">
        <v>8508</v>
      </c>
      <c r="B8517" s="117">
        <v>1</v>
      </c>
      <c r="C8517" s="325">
        <v>1.5289996825058378E-4</v>
      </c>
      <c r="D8517" s="326">
        <v>1.2551704087276959E-4</v>
      </c>
      <c r="E8517" s="327">
        <v>1.4102544660252628E-4</v>
      </c>
      <c r="F8517" s="332">
        <v>0</v>
      </c>
      <c r="G8517" s="326">
        <v>0</v>
      </c>
      <c r="H8517" s="327">
        <v>0</v>
      </c>
      <c r="I8517" s="332">
        <v>3.2319611986341042E-4</v>
      </c>
      <c r="J8517" s="326">
        <v>0</v>
      </c>
      <c r="K8517" s="327">
        <v>2.1988405573169364E-4</v>
      </c>
      <c r="L8517" s="336">
        <v>2.0677177565262342E-4</v>
      </c>
      <c r="M8517" s="337">
        <v>1.1415525114155251E-4</v>
      </c>
      <c r="N8517" s="345">
        <v>0.14090018647635857</v>
      </c>
      <c r="O8517" s="346">
        <v>0.42731284705619527</v>
      </c>
      <c r="P8517" s="347">
        <v>0.26561520050537363</v>
      </c>
      <c r="Q8517" s="348">
        <v>8.8417329796640146E-3</v>
      </c>
      <c r="R8517" s="346">
        <v>7.2752293985290303E-2</v>
      </c>
      <c r="S8517" s="347">
        <v>7.6061132808627224E-2</v>
      </c>
      <c r="T8517" s="349">
        <v>0.10136961435906114</v>
      </c>
      <c r="U8517" s="349">
        <v>0.19887938757284676</v>
      </c>
      <c r="V8517" s="361">
        <v>0</v>
      </c>
    </row>
    <row r="8518" spans="1:22" ht="16" hidden="1" customHeight="1" outlineLevel="1">
      <c r="A8518" s="65">
        <v>8509</v>
      </c>
      <c r="B8518" s="117">
        <v>1</v>
      </c>
      <c r="C8518" s="325">
        <v>1.5227494283158129E-4</v>
      </c>
      <c r="D8518" s="326">
        <v>1.2184251783606677E-4</v>
      </c>
      <c r="E8518" s="327">
        <v>1.4003952682129254E-4</v>
      </c>
      <c r="F8518" s="332">
        <v>0</v>
      </c>
      <c r="G8518" s="326">
        <v>0</v>
      </c>
      <c r="H8518" s="327">
        <v>0</v>
      </c>
      <c r="I8518" s="332">
        <v>3.0536460980198086E-4</v>
      </c>
      <c r="J8518" s="326">
        <v>0</v>
      </c>
      <c r="K8518" s="327">
        <v>2.1394124341462081E-4</v>
      </c>
      <c r="L8518" s="336">
        <v>1.8797434150238492E-4</v>
      </c>
      <c r="M8518" s="337">
        <v>1.1415525114155251E-4</v>
      </c>
      <c r="N8518" s="345">
        <v>0.11760735646048998</v>
      </c>
      <c r="O8518" s="346">
        <v>0.38589817392947656</v>
      </c>
      <c r="P8518" s="347">
        <v>0.24605956630853681</v>
      </c>
      <c r="Q8518" s="348">
        <v>1.7683465959328029E-2</v>
      </c>
      <c r="R8518" s="346">
        <v>7.7532009733400742E-2</v>
      </c>
      <c r="S8518" s="347">
        <v>9.8594690827210327E-2</v>
      </c>
      <c r="T8518" s="349">
        <v>9.9277558528011109E-2</v>
      </c>
      <c r="U8518" s="349">
        <v>0.17834292907347674</v>
      </c>
      <c r="V8518" s="361">
        <v>0</v>
      </c>
    </row>
    <row r="8519" spans="1:22" ht="16" hidden="1" customHeight="1" outlineLevel="1">
      <c r="A8519" s="65">
        <v>8510</v>
      </c>
      <c r="B8519" s="117">
        <v>1</v>
      </c>
      <c r="C8519" s="325">
        <v>1.405182147001441E-4</v>
      </c>
      <c r="D8519" s="326">
        <v>1.1972334846569318E-4</v>
      </c>
      <c r="E8519" s="327">
        <v>1.3543424363263493E-4</v>
      </c>
      <c r="F8519" s="332">
        <v>0</v>
      </c>
      <c r="G8519" s="326">
        <v>0</v>
      </c>
      <c r="H8519" s="327">
        <v>0</v>
      </c>
      <c r="I8519" s="332">
        <v>2.9199097725590868E-4</v>
      </c>
      <c r="J8519" s="326">
        <v>0</v>
      </c>
      <c r="K8519" s="327">
        <v>2.1394124341462081E-4</v>
      </c>
      <c r="L8519" s="336">
        <v>1.9032402077116473E-4</v>
      </c>
      <c r="M8519" s="337">
        <v>1.1415525114155251E-4</v>
      </c>
      <c r="N8519" s="345">
        <v>7.2450704405186417E-2</v>
      </c>
      <c r="O8519" s="346">
        <v>0.27257210741174726</v>
      </c>
      <c r="P8519" s="347">
        <v>0.17277295412384683</v>
      </c>
      <c r="Q8519" s="348">
        <v>1.7683465959328029E-2</v>
      </c>
      <c r="R8519" s="346">
        <v>7.8172127178972775E-2</v>
      </c>
      <c r="S8519" s="347">
        <v>9.8911115076104839E-2</v>
      </c>
      <c r="T8519" s="349">
        <v>8.6249756307381298E-2</v>
      </c>
      <c r="U8519" s="349">
        <v>0.17942379531028571</v>
      </c>
      <c r="V8519" s="361">
        <v>0</v>
      </c>
    </row>
    <row r="8520" spans="1:22" ht="16" hidden="1" customHeight="1" outlineLevel="1">
      <c r="A8520" s="65">
        <v>8511</v>
      </c>
      <c r="B8520" s="117">
        <v>1</v>
      </c>
      <c r="C8520" s="325">
        <v>1.4084322791802539E-4</v>
      </c>
      <c r="D8520" s="326">
        <v>1.2215358856933263E-4</v>
      </c>
      <c r="E8520" s="327">
        <v>1.3006357535065113E-4</v>
      </c>
      <c r="F8520" s="332">
        <v>0</v>
      </c>
      <c r="G8520" s="326">
        <v>0</v>
      </c>
      <c r="H8520" s="327">
        <v>0</v>
      </c>
      <c r="I8520" s="332">
        <v>2.7638840595215787E-4</v>
      </c>
      <c r="J8520" s="326">
        <v>0</v>
      </c>
      <c r="K8520" s="327">
        <v>2.3474108652437564E-4</v>
      </c>
      <c r="L8520" s="336">
        <v>2.1382081345896285E-4</v>
      </c>
      <c r="M8520" s="337">
        <v>1.1415525114155251E-4</v>
      </c>
      <c r="N8520" s="345">
        <v>3.0580770695680264E-2</v>
      </c>
      <c r="O8520" s="346">
        <v>0.12952621444819254</v>
      </c>
      <c r="P8520" s="347">
        <v>7.3269105652047195E-2</v>
      </c>
      <c r="Q8520" s="348">
        <v>1.7683465959328029E-2</v>
      </c>
      <c r="R8520" s="346">
        <v>7.432712895474719E-2</v>
      </c>
      <c r="S8520" s="347">
        <v>0.1004932363205774</v>
      </c>
      <c r="T8520" s="349">
        <v>7.0464244127640061E-2</v>
      </c>
      <c r="U8520" s="349">
        <v>0.18001335871218146</v>
      </c>
      <c r="V8520" s="361">
        <v>0</v>
      </c>
    </row>
    <row r="8521" spans="1:22" ht="16" hidden="1" customHeight="1" outlineLevel="1">
      <c r="A8521" s="65">
        <v>8512</v>
      </c>
      <c r="B8521" s="117">
        <v>1</v>
      </c>
      <c r="C8521" s="325">
        <v>1.4632470084267741E-4</v>
      </c>
      <c r="D8521" s="326">
        <v>1.1884846202838298E-4</v>
      </c>
      <c r="E8521" s="327">
        <v>1.3600503929545445E-4</v>
      </c>
      <c r="F8521" s="332">
        <v>0</v>
      </c>
      <c r="G8521" s="326">
        <v>0</v>
      </c>
      <c r="H8521" s="327">
        <v>0</v>
      </c>
      <c r="I8521" s="332">
        <v>2.652437121637644E-4</v>
      </c>
      <c r="J8521" s="326">
        <v>0</v>
      </c>
      <c r="K8521" s="327">
        <v>2.3771249268291205E-4</v>
      </c>
      <c r="L8521" s="336">
        <v>2.2321953053408208E-4</v>
      </c>
      <c r="M8521" s="337">
        <v>1.1415525114155251E-4</v>
      </c>
      <c r="N8521" s="345">
        <v>2.8580159528673139E-3</v>
      </c>
      <c r="O8521" s="346">
        <v>1.7232323261290493E-2</v>
      </c>
      <c r="P8521" s="347">
        <v>6.9467122074359771E-3</v>
      </c>
      <c r="Q8521" s="348">
        <v>1.7683465959328029E-2</v>
      </c>
      <c r="R8521" s="346">
        <v>7.4885417916014038E-2</v>
      </c>
      <c r="S8521" s="347">
        <v>0.10270820606283897</v>
      </c>
      <c r="T8521" s="349">
        <v>8.2255831539013016E-2</v>
      </c>
      <c r="U8521" s="349">
        <v>0.18777594350380938</v>
      </c>
      <c r="V8521" s="361">
        <v>0</v>
      </c>
    </row>
    <row r="8522" spans="1:22" ht="16" hidden="1" customHeight="1" outlineLevel="1">
      <c r="A8522" s="65">
        <v>8513</v>
      </c>
      <c r="B8522" s="117">
        <v>1</v>
      </c>
      <c r="C8522" s="325">
        <v>1.4783101210247344E-4</v>
      </c>
      <c r="D8522" s="326">
        <v>1.2318401037327573E-4</v>
      </c>
      <c r="E8522" s="327">
        <v>1.4045465093970674E-4</v>
      </c>
      <c r="F8522" s="332">
        <v>0</v>
      </c>
      <c r="G8522" s="326">
        <v>0</v>
      </c>
      <c r="H8522" s="327">
        <v>0</v>
      </c>
      <c r="I8522" s="332">
        <v>2.6301477340608576E-4</v>
      </c>
      <c r="J8522" s="326">
        <v>0</v>
      </c>
      <c r="K8522" s="327">
        <v>2.4662671115852124E-4</v>
      </c>
      <c r="L8522" s="336">
        <v>2.2321953053408208E-4</v>
      </c>
      <c r="M8522" s="337">
        <v>1.1415525114155251E-4</v>
      </c>
      <c r="N8522" s="345">
        <v>0</v>
      </c>
      <c r="O8522" s="346">
        <v>0</v>
      </c>
      <c r="P8522" s="347">
        <v>0</v>
      </c>
      <c r="Q8522" s="348">
        <v>8.8417329796640146E-3</v>
      </c>
      <c r="R8522" s="346">
        <v>7.9887521730493988E-2</v>
      </c>
      <c r="S8522" s="347">
        <v>9.6462717052222646E-2</v>
      </c>
      <c r="T8522" s="349">
        <v>9.7470783037558795E-2</v>
      </c>
      <c r="U8522" s="349">
        <v>0.2242306138543658</v>
      </c>
      <c r="V8522" s="361">
        <v>0</v>
      </c>
    </row>
    <row r="8523" spans="1:22" ht="16" hidden="1" customHeight="1" outlineLevel="1">
      <c r="A8523" s="65">
        <v>8514</v>
      </c>
      <c r="B8523" s="117">
        <v>1</v>
      </c>
      <c r="C8523" s="325">
        <v>1.5103114224776628E-4</v>
      </c>
      <c r="D8523" s="326">
        <v>1.3545186241644761E-4</v>
      </c>
      <c r="E8523" s="327">
        <v>1.4809552924426823E-4</v>
      </c>
      <c r="F8523" s="332">
        <v>0</v>
      </c>
      <c r="G8523" s="326">
        <v>0</v>
      </c>
      <c r="H8523" s="327">
        <v>0</v>
      </c>
      <c r="I8523" s="332">
        <v>2.6078583464840701E-4</v>
      </c>
      <c r="J8523" s="326">
        <v>1.9278507013224927E-4</v>
      </c>
      <c r="K8523" s="327">
        <v>2.4662671115852124E-4</v>
      </c>
      <c r="L8523" s="336">
        <v>1.644775488145868E-4</v>
      </c>
      <c r="M8523" s="337">
        <v>1.1415525114155251E-4</v>
      </c>
      <c r="N8523" s="345">
        <v>0</v>
      </c>
      <c r="O8523" s="346">
        <v>0</v>
      </c>
      <c r="P8523" s="347">
        <v>0</v>
      </c>
      <c r="Q8523" s="348">
        <v>8.8417329796640146E-3</v>
      </c>
      <c r="R8523" s="346">
        <v>6.5508791407959024E-2</v>
      </c>
      <c r="S8523" s="347">
        <v>6.7958596288280784E-2</v>
      </c>
      <c r="T8523" s="349">
        <v>0.13912171276482782</v>
      </c>
      <c r="U8523" s="349">
        <v>0.29645213058660014</v>
      </c>
      <c r="V8523" s="361">
        <v>0</v>
      </c>
    </row>
    <row r="8524" spans="1:22" ht="16" hidden="1" customHeight="1" outlineLevel="1">
      <c r="A8524" s="65">
        <v>8515</v>
      </c>
      <c r="B8524" s="117">
        <v>1</v>
      </c>
      <c r="C8524" s="325">
        <v>1.5442503027294992E-4</v>
      </c>
      <c r="D8524" s="326">
        <v>1.5094707331725265E-4</v>
      </c>
      <c r="E8524" s="327">
        <v>1.6018601919308201E-4</v>
      </c>
      <c r="F8524" s="332">
        <v>0</v>
      </c>
      <c r="G8524" s="326">
        <v>0</v>
      </c>
      <c r="H8524" s="327">
        <v>0</v>
      </c>
      <c r="I8524" s="332">
        <v>2.6078583464840701E-4</v>
      </c>
      <c r="J8524" s="326">
        <v>2.3019112851611854E-4</v>
      </c>
      <c r="K8524" s="327">
        <v>2.4068389884144843E-4</v>
      </c>
      <c r="L8524" s="336">
        <v>1.1748396343899057E-4</v>
      </c>
      <c r="M8524" s="337">
        <v>1.1415525114155251E-4</v>
      </c>
      <c r="N8524" s="345">
        <v>0</v>
      </c>
      <c r="O8524" s="346">
        <v>0</v>
      </c>
      <c r="P8524" s="347">
        <v>0</v>
      </c>
      <c r="Q8524" s="348">
        <v>8.8417329796640146E-3</v>
      </c>
      <c r="R8524" s="346">
        <v>6.4385859602765133E-2</v>
      </c>
      <c r="S8524" s="347">
        <v>4.7323583763064732E-2</v>
      </c>
      <c r="T8524" s="349">
        <v>0.18334016555747643</v>
      </c>
      <c r="U8524" s="349">
        <v>0.34135720969766292</v>
      </c>
      <c r="V8524" s="361">
        <v>0</v>
      </c>
    </row>
    <row r="8525" spans="1:22" ht="16" hidden="1" customHeight="1" outlineLevel="1">
      <c r="A8525" s="65">
        <v>8516</v>
      </c>
      <c r="B8525" s="117">
        <v>1</v>
      </c>
      <c r="C8525" s="325">
        <v>1.4776850956057318E-4</v>
      </c>
      <c r="D8525" s="326">
        <v>1.5419387409571495E-4</v>
      </c>
      <c r="E8525" s="327">
        <v>1.5589207909323506E-4</v>
      </c>
      <c r="F8525" s="332">
        <v>0</v>
      </c>
      <c r="G8525" s="326">
        <v>0</v>
      </c>
      <c r="H8525" s="327">
        <v>0</v>
      </c>
      <c r="I8525" s="332">
        <v>2.5855689589072831E-4</v>
      </c>
      <c r="J8525" s="326">
        <v>2.5074390784791484E-4</v>
      </c>
      <c r="K8525" s="327">
        <v>2.4068389884144843E-4</v>
      </c>
      <c r="L8525" s="336">
        <v>8.811297257924293E-5</v>
      </c>
      <c r="M8525" s="337">
        <v>1.1415525114155251E-4</v>
      </c>
      <c r="N8525" s="345">
        <v>0</v>
      </c>
      <c r="O8525" s="346">
        <v>0</v>
      </c>
      <c r="P8525" s="347">
        <v>0</v>
      </c>
      <c r="Q8525" s="348">
        <v>1.7683465959328029E-2</v>
      </c>
      <c r="R8525" s="346">
        <v>7.2922176002401987E-2</v>
      </c>
      <c r="S8525" s="347">
        <v>3.6689653251562204E-2</v>
      </c>
      <c r="T8525" s="349">
        <v>0.14264017029886653</v>
      </c>
      <c r="U8525" s="349">
        <v>0.33221897696827818</v>
      </c>
      <c r="V8525" s="361">
        <v>0</v>
      </c>
    </row>
    <row r="8526" spans="1:22" ht="16" hidden="1" customHeight="1" outlineLevel="1">
      <c r="A8526" s="65">
        <v>8517</v>
      </c>
      <c r="B8526" s="117">
        <v>1</v>
      </c>
      <c r="C8526" s="325">
        <v>1.4074322385098498E-4</v>
      </c>
      <c r="D8526" s="326">
        <v>1.5522429589965808E-4</v>
      </c>
      <c r="E8526" s="327">
        <v>1.5229866094321206E-4</v>
      </c>
      <c r="F8526" s="332">
        <v>0</v>
      </c>
      <c r="G8526" s="326">
        <v>0</v>
      </c>
      <c r="H8526" s="327">
        <v>0</v>
      </c>
      <c r="I8526" s="332">
        <v>2.5632795713304962E-4</v>
      </c>
      <c r="J8526" s="326">
        <v>2.8157307684560927E-4</v>
      </c>
      <c r="K8526" s="327">
        <v>2.3771249268291205E-4</v>
      </c>
      <c r="L8526" s="336">
        <v>5.8741981719495287E-5</v>
      </c>
      <c r="M8526" s="337">
        <v>1.1415525114155251E-4</v>
      </c>
      <c r="N8526" s="345">
        <v>0</v>
      </c>
      <c r="O8526" s="346">
        <v>0</v>
      </c>
      <c r="P8526" s="347">
        <v>0</v>
      </c>
      <c r="Q8526" s="348">
        <v>1.7683465959328029E-2</v>
      </c>
      <c r="R8526" s="346">
        <v>7.308325715859966E-2</v>
      </c>
      <c r="S8526" s="347">
        <v>3.7597428014608789E-2</v>
      </c>
      <c r="T8526" s="349">
        <v>9.9848119209206554E-2</v>
      </c>
      <c r="U8526" s="349">
        <v>0.26992177750128959</v>
      </c>
      <c r="V8526" s="361">
        <v>0</v>
      </c>
    </row>
    <row r="8527" spans="1:22" ht="16" hidden="1" customHeight="1" outlineLevel="1">
      <c r="A8527" s="65">
        <v>8518</v>
      </c>
      <c r="B8527" s="117">
        <v>1</v>
      </c>
      <c r="C8527" s="325">
        <v>1.3118658519443662E-4</v>
      </c>
      <c r="D8527" s="326">
        <v>1.4752529525132834E-4</v>
      </c>
      <c r="E8527" s="327">
        <v>1.427508062196853E-4</v>
      </c>
      <c r="F8527" s="332">
        <v>0</v>
      </c>
      <c r="G8527" s="326">
        <v>0</v>
      </c>
      <c r="H8527" s="327">
        <v>0</v>
      </c>
      <c r="I8527" s="332">
        <v>2.5632795713304962E-4</v>
      </c>
      <c r="J8527" s="326">
        <v>2.934936888580512E-4</v>
      </c>
      <c r="K8527" s="327">
        <v>2.3771249268291205E-4</v>
      </c>
      <c r="L8527" s="336">
        <v>3.7594868300476983E-5</v>
      </c>
      <c r="M8527" s="337">
        <v>1.1415525114155251E-4</v>
      </c>
      <c r="N8527" s="345">
        <v>0</v>
      </c>
      <c r="O8527" s="346">
        <v>0</v>
      </c>
      <c r="P8527" s="347">
        <v>0</v>
      </c>
      <c r="Q8527" s="348">
        <v>1.7683465959328029E-2</v>
      </c>
      <c r="R8527" s="346">
        <v>6.3015166807055226E-2</v>
      </c>
      <c r="S8527" s="347">
        <v>2.6014224756422726E-2</v>
      </c>
      <c r="T8527" s="349">
        <v>9.2906297587995054E-2</v>
      </c>
      <c r="U8527" s="349">
        <v>0.23582536075831634</v>
      </c>
      <c r="V8527" s="361">
        <v>0</v>
      </c>
    </row>
    <row r="8528" spans="1:22" ht="16" hidden="1" customHeight="1" outlineLevel="1">
      <c r="A8528" s="65">
        <v>8519</v>
      </c>
      <c r="B8528" s="117">
        <v>1</v>
      </c>
      <c r="C8528" s="325">
        <v>1.1986737485630119E-4</v>
      </c>
      <c r="D8528" s="326">
        <v>1.3941801426558718E-4</v>
      </c>
      <c r="E8528" s="327">
        <v>1.3193163388351505E-4</v>
      </c>
      <c r="F8528" s="332">
        <v>0</v>
      </c>
      <c r="G8528" s="326">
        <v>0</v>
      </c>
      <c r="H8528" s="327">
        <v>0</v>
      </c>
      <c r="I8528" s="332">
        <v>2.5632795713304962E-4</v>
      </c>
      <c r="J8528" s="326">
        <v>2.9842635589768227E-4</v>
      </c>
      <c r="K8528" s="327">
        <v>2.4365530499998481E-4</v>
      </c>
      <c r="L8528" s="336">
        <v>2.3496792687798115E-5</v>
      </c>
      <c r="M8528" s="337">
        <v>1.1415525114155251E-4</v>
      </c>
      <c r="N8528" s="345">
        <v>0</v>
      </c>
      <c r="O8528" s="346">
        <v>0</v>
      </c>
      <c r="P8528" s="347">
        <v>0</v>
      </c>
      <c r="Q8528" s="348">
        <v>1.7683465959328029E-2</v>
      </c>
      <c r="R8528" s="346">
        <v>5.5560352561868899E-2</v>
      </c>
      <c r="S8528" s="347">
        <v>2.9453393510625401E-2</v>
      </c>
      <c r="T8528" s="349">
        <v>6.0384338759853495E-2</v>
      </c>
      <c r="U8528" s="349">
        <v>0.19013419711139257</v>
      </c>
      <c r="V8528" s="361">
        <v>0</v>
      </c>
    </row>
    <row r="8529" spans="1:22" ht="16" hidden="1" customHeight="1" outlineLevel="1">
      <c r="A8529" s="65">
        <v>8520</v>
      </c>
      <c r="B8529" s="117">
        <v>1</v>
      </c>
      <c r="C8529" s="325">
        <v>1.0562929581142404E-4</v>
      </c>
      <c r="D8529" s="326">
        <v>1.2798616481806728E-4</v>
      </c>
      <c r="E8529" s="327">
        <v>1.1735039922421604E-4</v>
      </c>
      <c r="F8529" s="332">
        <v>0</v>
      </c>
      <c r="G8529" s="326">
        <v>0</v>
      </c>
      <c r="H8529" s="327">
        <v>0</v>
      </c>
      <c r="I8529" s="332">
        <v>2.6078583464840701E-4</v>
      </c>
      <c r="J8529" s="326">
        <v>3.3007763606864851E-4</v>
      </c>
      <c r="K8529" s="327">
        <v>2.4662671115852124E-4</v>
      </c>
      <c r="L8529" s="336">
        <v>9.3987170751192458E-6</v>
      </c>
      <c r="M8529" s="337">
        <v>1.1415525114155251E-4</v>
      </c>
      <c r="N8529" s="345">
        <v>0</v>
      </c>
      <c r="O8529" s="346">
        <v>0</v>
      </c>
      <c r="P8529" s="347">
        <v>0</v>
      </c>
      <c r="Q8529" s="348">
        <v>1.7683465959328029E-2</v>
      </c>
      <c r="R8529" s="346">
        <v>5.7699401266281737E-2</v>
      </c>
      <c r="S8529" s="347">
        <v>3.6015306770136236E-2</v>
      </c>
      <c r="T8529" s="349">
        <v>1.7021726988998072E-2</v>
      </c>
      <c r="U8529" s="349">
        <v>0.1439517306295556</v>
      </c>
      <c r="V8529" s="361">
        <v>0</v>
      </c>
    </row>
    <row r="8530" spans="1:22" ht="16" hidden="1" customHeight="1" outlineLevel="1">
      <c r="A8530" s="65">
        <v>8521</v>
      </c>
      <c r="B8530" s="117">
        <v>1</v>
      </c>
      <c r="C8530" s="325">
        <v>9.4310085473288586E-5</v>
      </c>
      <c r="D8530" s="326">
        <v>1.0943857234709109E-4</v>
      </c>
      <c r="E8530" s="327">
        <v>1.0415723583586454E-4</v>
      </c>
      <c r="F8530" s="332">
        <v>0</v>
      </c>
      <c r="G8530" s="326">
        <v>0</v>
      </c>
      <c r="H8530" s="327">
        <v>0</v>
      </c>
      <c r="I8530" s="332">
        <v>2.7638840595215787E-4</v>
      </c>
      <c r="J8530" s="326">
        <v>3.3912085897463891E-4</v>
      </c>
      <c r="K8530" s="327">
        <v>2.4959811731705767E-4</v>
      </c>
      <c r="L8530" s="336">
        <v>5.8741981719495289E-6</v>
      </c>
      <c r="M8530" s="337">
        <v>1.1415525114155251E-4</v>
      </c>
      <c r="N8530" s="345">
        <v>0</v>
      </c>
      <c r="O8530" s="346">
        <v>0</v>
      </c>
      <c r="P8530" s="347">
        <v>0</v>
      </c>
      <c r="Q8530" s="348">
        <v>1.7683465959328029E-2</v>
      </c>
      <c r="R8530" s="346">
        <v>5.6885924008162711E-2</v>
      </c>
      <c r="S8530" s="347">
        <v>4.6649237281638764E-2</v>
      </c>
      <c r="T8530" s="349">
        <v>1.3883643242423008E-2</v>
      </c>
      <c r="U8530" s="349">
        <v>0.12282570872828977</v>
      </c>
      <c r="V8530" s="361">
        <v>0</v>
      </c>
    </row>
    <row r="8531" spans="1:22" ht="16" hidden="1" customHeight="1" outlineLevel="1">
      <c r="A8531" s="65">
        <v>8522</v>
      </c>
      <c r="B8531" s="117">
        <v>1</v>
      </c>
      <c r="C8531" s="325">
        <v>8.7097292137999633E-5</v>
      </c>
      <c r="D8531" s="326">
        <v>1.0006756650745743E-4</v>
      </c>
      <c r="E8531" s="327">
        <v>8.8551163509230461E-5</v>
      </c>
      <c r="F8531" s="332">
        <v>0</v>
      </c>
      <c r="G8531" s="326">
        <v>0</v>
      </c>
      <c r="H8531" s="327">
        <v>0</v>
      </c>
      <c r="I8531" s="332">
        <v>2.9644885477126613E-4</v>
      </c>
      <c r="J8531" s="326">
        <v>3.6953897238569745E-4</v>
      </c>
      <c r="K8531" s="327">
        <v>2.4662671115852124E-4</v>
      </c>
      <c r="L8531" s="336">
        <v>2.3496792687798115E-6</v>
      </c>
      <c r="M8531" s="337">
        <v>1.1415525114155251E-4</v>
      </c>
      <c r="N8531" s="345">
        <v>0</v>
      </c>
      <c r="O8531" s="346">
        <v>0</v>
      </c>
      <c r="P8531" s="347">
        <v>0</v>
      </c>
      <c r="Q8531" s="348">
        <v>1.7683465959328029E-2</v>
      </c>
      <c r="R8531" s="346">
        <v>5.771301101462481E-2</v>
      </c>
      <c r="S8531" s="347">
        <v>3.9138051275444397E-2</v>
      </c>
      <c r="T8531" s="349">
        <v>6.3712609400160382E-3</v>
      </c>
      <c r="U8531" s="349">
        <v>0.12164658192449818</v>
      </c>
      <c r="V8531" s="361">
        <v>0</v>
      </c>
    </row>
    <row r="8532" spans="1:22" ht="16" hidden="1" customHeight="1" outlineLevel="1">
      <c r="A8532" s="65">
        <v>8523</v>
      </c>
      <c r="B8532" s="117">
        <v>1</v>
      </c>
      <c r="C8532" s="325">
        <v>8.1303306503846382E-5</v>
      </c>
      <c r="D8532" s="326">
        <v>9.182419207591246E-5</v>
      </c>
      <c r="E8532" s="327">
        <v>8.1169737778677854E-5</v>
      </c>
      <c r="F8532" s="332">
        <v>0</v>
      </c>
      <c r="G8532" s="326">
        <v>0</v>
      </c>
      <c r="H8532" s="327">
        <v>0</v>
      </c>
      <c r="I8532" s="332">
        <v>2.9644885477126613E-4</v>
      </c>
      <c r="J8532" s="326">
        <v>3.8515908467786258E-4</v>
      </c>
      <c r="K8532" s="327">
        <v>2.4959811731705767E-4</v>
      </c>
      <c r="L8532" s="336">
        <v>1.1748396343899057E-6</v>
      </c>
      <c r="M8532" s="337">
        <v>1.1415525114155251E-4</v>
      </c>
      <c r="N8532" s="345">
        <v>0</v>
      </c>
      <c r="O8532" s="346">
        <v>0</v>
      </c>
      <c r="P8532" s="347">
        <v>0</v>
      </c>
      <c r="Q8532" s="348">
        <v>3.5366931918656058E-2</v>
      </c>
      <c r="R8532" s="346">
        <v>6.0319761941579716E-2</v>
      </c>
      <c r="S8532" s="347">
        <v>6.1988033542922011E-2</v>
      </c>
      <c r="T8532" s="349">
        <v>5.7056068119546608E-3</v>
      </c>
      <c r="U8532" s="349">
        <v>0.10847966594882552</v>
      </c>
      <c r="V8532" s="361">
        <v>0</v>
      </c>
    </row>
    <row r="8533" spans="1:22" ht="16" hidden="1" customHeight="1" outlineLevel="1">
      <c r="A8533" s="65">
        <v>8524</v>
      </c>
      <c r="B8533" s="117">
        <v>1</v>
      </c>
      <c r="C8533" s="325">
        <v>7.8659448981465769E-5</v>
      </c>
      <c r="D8533" s="326">
        <v>8.6049941589665154E-5</v>
      </c>
      <c r="E8533" s="327">
        <v>7.9236816102311704E-5</v>
      </c>
      <c r="F8533" s="332">
        <v>0</v>
      </c>
      <c r="G8533" s="326">
        <v>0</v>
      </c>
      <c r="H8533" s="327">
        <v>0</v>
      </c>
      <c r="I8533" s="332">
        <v>3.0090673228662347E-4</v>
      </c>
      <c r="J8533" s="326">
        <v>3.8187063998477522E-4</v>
      </c>
      <c r="K8533" s="327">
        <v>2.4662671115852124E-4</v>
      </c>
      <c r="L8533" s="336">
        <v>1.409807561267887E-5</v>
      </c>
      <c r="M8533" s="337">
        <v>1.1415525114155251E-4</v>
      </c>
      <c r="N8533" s="345">
        <v>0</v>
      </c>
      <c r="O8533" s="346">
        <v>0</v>
      </c>
      <c r="P8533" s="347">
        <v>0</v>
      </c>
      <c r="Q8533" s="348">
        <v>3.5366931918656058E-2</v>
      </c>
      <c r="R8533" s="346">
        <v>5.568030564463175E-2</v>
      </c>
      <c r="S8533" s="347">
        <v>6.5743626546019202E-2</v>
      </c>
      <c r="T8533" s="349">
        <v>3.5184575340387074E-3</v>
      </c>
      <c r="U8533" s="349">
        <v>0.1077918419799471</v>
      </c>
      <c r="V8533" s="361">
        <v>0</v>
      </c>
    </row>
    <row r="8534" spans="1:22" ht="16" hidden="1" customHeight="1" outlineLevel="1">
      <c r="A8534" s="65">
        <v>8525</v>
      </c>
      <c r="B8534" s="117">
        <v>1</v>
      </c>
      <c r="C8534" s="325">
        <v>7.799692203732311E-5</v>
      </c>
      <c r="D8534" s="326">
        <v>8.441682024001946E-5</v>
      </c>
      <c r="E8534" s="327">
        <v>7.7706045915659314E-5</v>
      </c>
      <c r="F8534" s="332">
        <v>0</v>
      </c>
      <c r="G8534" s="326">
        <v>0</v>
      </c>
      <c r="H8534" s="327">
        <v>0</v>
      </c>
      <c r="I8534" s="332">
        <v>3.0090673228662347E-4</v>
      </c>
      <c r="J8534" s="326">
        <v>3.6460630534606631E-4</v>
      </c>
      <c r="K8534" s="327">
        <v>2.4365530499998481E-4</v>
      </c>
      <c r="L8534" s="336">
        <v>3.7594868300476983E-5</v>
      </c>
      <c r="M8534" s="337">
        <v>1.1415525114155251E-4</v>
      </c>
      <c r="N8534" s="345">
        <v>0</v>
      </c>
      <c r="O8534" s="346">
        <v>0</v>
      </c>
      <c r="P8534" s="347">
        <v>0</v>
      </c>
      <c r="Q8534" s="348">
        <v>4.4208664898320073E-2</v>
      </c>
      <c r="R8534" s="346">
        <v>5.2710435772500029E-2</v>
      </c>
      <c r="S8534" s="347">
        <v>6.9499219549116392E-2</v>
      </c>
      <c r="T8534" s="349">
        <v>3.4233640871727967E-3</v>
      </c>
      <c r="U8534" s="349">
        <v>0.10838140538184289</v>
      </c>
      <c r="V8534" s="361">
        <v>0</v>
      </c>
    </row>
    <row r="8535" spans="1:22" ht="16" hidden="1" customHeight="1" outlineLevel="1">
      <c r="A8535" s="65">
        <v>8526</v>
      </c>
      <c r="B8535" s="117">
        <v>1</v>
      </c>
      <c r="C8535" s="325">
        <v>7.9178220079237854E-5</v>
      </c>
      <c r="D8535" s="326">
        <v>8.5466683964791689E-5</v>
      </c>
      <c r="E8535" s="327">
        <v>7.8199005806276183E-5</v>
      </c>
      <c r="F8535" s="332">
        <v>0</v>
      </c>
      <c r="G8535" s="326">
        <v>0</v>
      </c>
      <c r="H8535" s="327">
        <v>0</v>
      </c>
      <c r="I8535" s="332">
        <v>2.9421991601358738E-4</v>
      </c>
      <c r="J8535" s="326">
        <v>3.3542135869491559E-4</v>
      </c>
      <c r="K8535" s="327">
        <v>2.4068389884144843E-4</v>
      </c>
      <c r="L8535" s="336">
        <v>9.3987170751192462E-5</v>
      </c>
      <c r="M8535" s="337">
        <v>1.1415525114155251E-4</v>
      </c>
      <c r="N8535" s="345">
        <v>0</v>
      </c>
      <c r="O8535" s="346">
        <v>0</v>
      </c>
      <c r="P8535" s="347">
        <v>0</v>
      </c>
      <c r="Q8535" s="348">
        <v>4.4208664898320073E-2</v>
      </c>
      <c r="R8535" s="346">
        <v>5.2119819598712397E-2</v>
      </c>
      <c r="S8535" s="347">
        <v>6.981564379801089E-2</v>
      </c>
      <c r="T8535" s="349">
        <v>5.6105133650887493E-3</v>
      </c>
      <c r="U8535" s="349">
        <v>0.10140490512607603</v>
      </c>
      <c r="V8535" s="361">
        <v>0</v>
      </c>
    </row>
    <row r="8536" spans="1:22" ht="16" hidden="1" customHeight="1" outlineLevel="1">
      <c r="A8536" s="65">
        <v>8527</v>
      </c>
      <c r="B8536" s="117">
        <v>1</v>
      </c>
      <c r="C8536" s="325">
        <v>8.5384722489932757E-5</v>
      </c>
      <c r="D8536" s="326">
        <v>9.0288280330412339E-5</v>
      </c>
      <c r="E8536" s="327">
        <v>8.3958852949273302E-5</v>
      </c>
      <c r="F8536" s="332">
        <v>0</v>
      </c>
      <c r="G8536" s="326">
        <v>0</v>
      </c>
      <c r="H8536" s="327">
        <v>0</v>
      </c>
      <c r="I8536" s="332">
        <v>2.8753309974055135E-4</v>
      </c>
      <c r="J8536" s="326">
        <v>3.4405352601426999E-4</v>
      </c>
      <c r="K8536" s="327">
        <v>2.3474108652437564E-4</v>
      </c>
      <c r="L8536" s="336">
        <v>1.8210014333043539E-4</v>
      </c>
      <c r="M8536" s="337">
        <v>1.1415525114155251E-4</v>
      </c>
      <c r="N8536" s="345">
        <v>0</v>
      </c>
      <c r="O8536" s="346">
        <v>8.0767953974116499E-3</v>
      </c>
      <c r="P8536" s="347">
        <v>6.4525195977621023E-4</v>
      </c>
      <c r="Q8536" s="348">
        <v>4.4208664898320073E-2</v>
      </c>
      <c r="R8536" s="346">
        <v>4.9347222537121496E-2</v>
      </c>
      <c r="S8536" s="347">
        <v>9.2349201816593993E-2</v>
      </c>
      <c r="T8536" s="349">
        <v>6.3712609400160382E-3</v>
      </c>
      <c r="U8536" s="349">
        <v>0.10022577832228445</v>
      </c>
      <c r="V8536" s="361">
        <v>0</v>
      </c>
    </row>
    <row r="8537" spans="1:22" ht="16" hidden="1" customHeight="1" outlineLevel="1">
      <c r="A8537" s="65">
        <v>8528</v>
      </c>
      <c r="B8537" s="117">
        <v>1</v>
      </c>
      <c r="C8537" s="325">
        <v>1.0504177191756168E-4</v>
      </c>
      <c r="D8537" s="326">
        <v>1.0428646332737549E-4</v>
      </c>
      <c r="E8537" s="327">
        <v>1.0100488706165666E-4</v>
      </c>
      <c r="F8537" s="332">
        <v>0</v>
      </c>
      <c r="G8537" s="326">
        <v>0</v>
      </c>
      <c r="H8537" s="327">
        <v>0</v>
      </c>
      <c r="I8537" s="332">
        <v>2.8307522222519396E-4</v>
      </c>
      <c r="J8537" s="326">
        <v>3.4693091512072151E-4</v>
      </c>
      <c r="K8537" s="327">
        <v>2.4662671115852124E-4</v>
      </c>
      <c r="L8537" s="336">
        <v>1.5860335064263727E-4</v>
      </c>
      <c r="M8537" s="337">
        <v>1.1415525114155251E-4</v>
      </c>
      <c r="N8537" s="345">
        <v>3.5725199410841426E-3</v>
      </c>
      <c r="O8537" s="346">
        <v>0.11439664610350644</v>
      </c>
      <c r="P8537" s="347">
        <v>5.390004182019946E-2</v>
      </c>
      <c r="Q8537" s="348">
        <v>5.3050397877984087E-2</v>
      </c>
      <c r="R8537" s="346">
        <v>4.5013356345426053E-2</v>
      </c>
      <c r="S8537" s="347">
        <v>8.4838015810399639E-2</v>
      </c>
      <c r="T8537" s="349">
        <v>3.0905370231421078E-2</v>
      </c>
      <c r="U8537" s="349">
        <v>0.12783699764440398</v>
      </c>
      <c r="V8537" s="361">
        <v>0</v>
      </c>
    </row>
    <row r="8538" spans="1:22" ht="16" hidden="1" customHeight="1" outlineLevel="1">
      <c r="A8538" s="65">
        <v>8529</v>
      </c>
      <c r="B8538" s="117">
        <v>1</v>
      </c>
      <c r="C8538" s="325">
        <v>1.3058656079219423E-4</v>
      </c>
      <c r="D8538" s="326">
        <v>1.2166754054860474E-4</v>
      </c>
      <c r="E8538" s="327">
        <v>1.2180001086846832E-4</v>
      </c>
      <c r="F8538" s="332">
        <v>0</v>
      </c>
      <c r="G8538" s="326">
        <v>0</v>
      </c>
      <c r="H8538" s="327">
        <v>0</v>
      </c>
      <c r="I8538" s="332">
        <v>2.7861734470983657E-4</v>
      </c>
      <c r="J8538" s="326">
        <v>3.4857513746726522E-4</v>
      </c>
      <c r="K8538" s="327">
        <v>2.5256952347559405E-4</v>
      </c>
      <c r="L8538" s="336">
        <v>1.4685495429873823E-4</v>
      </c>
      <c r="M8538" s="337">
        <v>1.1415525114155251E-4</v>
      </c>
      <c r="N8538" s="345">
        <v>2.7865655540456315E-2</v>
      </c>
      <c r="O8538" s="346">
        <v>0.2608570363410172</v>
      </c>
      <c r="P8538" s="347">
        <v>0.14564985968572436</v>
      </c>
      <c r="Q8538" s="348">
        <v>4.4208664898320073E-2</v>
      </c>
      <c r="R8538" s="346">
        <v>3.7089851523100195E-2</v>
      </c>
      <c r="S8538" s="347">
        <v>9.2349201816593993E-2</v>
      </c>
      <c r="T8538" s="349">
        <v>8.7485971116638125E-2</v>
      </c>
      <c r="U8538" s="349">
        <v>0.18905333087458359</v>
      </c>
      <c r="V8538" s="361">
        <v>0</v>
      </c>
    </row>
    <row r="8539" spans="1:22" ht="16" hidden="1" customHeight="1" outlineLevel="1">
      <c r="A8539" s="65">
        <v>8530</v>
      </c>
      <c r="B8539" s="117">
        <v>1</v>
      </c>
      <c r="C8539" s="325">
        <v>1.4729974049632131E-4</v>
      </c>
      <c r="D8539" s="326">
        <v>1.3171901361725744E-4</v>
      </c>
      <c r="E8539" s="327">
        <v>1.3596612140935312E-4</v>
      </c>
      <c r="F8539" s="332">
        <v>0</v>
      </c>
      <c r="G8539" s="326">
        <v>0</v>
      </c>
      <c r="H8539" s="327">
        <v>0</v>
      </c>
      <c r="I8539" s="332">
        <v>2.7193052843680048E-4</v>
      </c>
      <c r="J8539" s="326">
        <v>3.119911902566678E-4</v>
      </c>
      <c r="K8539" s="327">
        <v>2.6148374195120324E-4</v>
      </c>
      <c r="L8539" s="336">
        <v>1.644775488145868E-4</v>
      </c>
      <c r="M8539" s="337">
        <v>1.1415525114155251E-4</v>
      </c>
      <c r="N8539" s="345">
        <v>5.2730394330401949E-2</v>
      </c>
      <c r="O8539" s="346">
        <v>0.36238484864774007</v>
      </c>
      <c r="P8539" s="347">
        <v>0.23887025239210824</v>
      </c>
      <c r="Q8539" s="348">
        <v>6.1892130857648102E-2</v>
      </c>
      <c r="R8539" s="346">
        <v>2.7735248977915239E-2</v>
      </c>
      <c r="S8539" s="347">
        <v>7.7326829804205258E-2</v>
      </c>
      <c r="T8539" s="349">
        <v>0.15975699073473049</v>
      </c>
      <c r="U8539" s="349">
        <v>0.24457055121977059</v>
      </c>
      <c r="V8539" s="361">
        <v>0</v>
      </c>
    </row>
    <row r="8540" spans="1:22" ht="16" hidden="1" customHeight="1" outlineLevel="1">
      <c r="A8540" s="65">
        <v>8531</v>
      </c>
      <c r="B8540" s="117">
        <v>1</v>
      </c>
      <c r="C8540" s="325">
        <v>1.5114364682318674E-4</v>
      </c>
      <c r="D8540" s="326">
        <v>1.3628786501209959E-4</v>
      </c>
      <c r="E8540" s="327">
        <v>1.4083085717201961E-4</v>
      </c>
      <c r="F8540" s="332">
        <v>0</v>
      </c>
      <c r="G8540" s="326">
        <v>0</v>
      </c>
      <c r="H8540" s="327">
        <v>0</v>
      </c>
      <c r="I8540" s="332">
        <v>2.652437121637644E-4</v>
      </c>
      <c r="J8540" s="326">
        <v>2.3347957320920594E-4</v>
      </c>
      <c r="K8540" s="327">
        <v>2.6742655426827605E-4</v>
      </c>
      <c r="L8540" s="336">
        <v>1.8797434150238492E-4</v>
      </c>
      <c r="M8540" s="337">
        <v>1.1415525114155251E-4</v>
      </c>
      <c r="N8540" s="345">
        <v>7.3451009988689975E-2</v>
      </c>
      <c r="O8540" s="346">
        <v>0.41060951664845702</v>
      </c>
      <c r="P8540" s="347">
        <v>0.29992008741817305</v>
      </c>
      <c r="Q8540" s="348">
        <v>6.1892130857648102E-2</v>
      </c>
      <c r="R8540" s="346">
        <v>2.970338484803485E-2</v>
      </c>
      <c r="S8540" s="347">
        <v>6.3253730538500058E-2</v>
      </c>
      <c r="T8540" s="349">
        <v>0.12305092024448885</v>
      </c>
      <c r="U8540" s="349">
        <v>0.27788088342688272</v>
      </c>
      <c r="V8540" s="361">
        <v>0</v>
      </c>
    </row>
    <row r="8541" spans="1:22" ht="16" hidden="1" customHeight="1" outlineLevel="1">
      <c r="A8541" s="65">
        <v>8532</v>
      </c>
      <c r="B8541" s="117">
        <v>1</v>
      </c>
      <c r="C8541" s="325">
        <v>1.4718723592090086E-4</v>
      </c>
      <c r="D8541" s="326">
        <v>1.2773341984728876E-4</v>
      </c>
      <c r="E8541" s="327">
        <v>1.381714682884286E-4</v>
      </c>
      <c r="F8541" s="332">
        <v>0</v>
      </c>
      <c r="G8541" s="326">
        <v>0</v>
      </c>
      <c r="H8541" s="327">
        <v>0</v>
      </c>
      <c r="I8541" s="332">
        <v>2.5632795713304962E-4</v>
      </c>
      <c r="J8541" s="326">
        <v>1.853860695728026E-4</v>
      </c>
      <c r="K8541" s="327">
        <v>2.7336936658534881E-4</v>
      </c>
      <c r="L8541" s="336">
        <v>2.0677177565262342E-4</v>
      </c>
      <c r="M8541" s="337">
        <v>1.1415525114155251E-4</v>
      </c>
      <c r="N8541" s="345">
        <v>8.688368496716635E-2</v>
      </c>
      <c r="O8541" s="346">
        <v>0.41156838358694176</v>
      </c>
      <c r="P8541" s="347">
        <v>0.29760117961910848</v>
      </c>
      <c r="Q8541" s="348">
        <v>6.1892130857648102E-2</v>
      </c>
      <c r="R8541" s="346">
        <v>3.2602804355594775E-2</v>
      </c>
      <c r="S8541" s="347">
        <v>6.4519427534078092E-2</v>
      </c>
      <c r="T8541" s="349">
        <v>0.13256026493107997</v>
      </c>
      <c r="U8541" s="349">
        <v>0.24024708627253477</v>
      </c>
      <c r="V8541" s="361">
        <v>0</v>
      </c>
    </row>
    <row r="8542" spans="1:22" ht="16" hidden="1" customHeight="1" outlineLevel="1">
      <c r="A8542" s="65">
        <v>8533</v>
      </c>
      <c r="B8542" s="117">
        <v>1</v>
      </c>
      <c r="C8542" s="325">
        <v>1.4400585653817809E-4</v>
      </c>
      <c r="D8542" s="326">
        <v>1.2209526280684529E-4</v>
      </c>
      <c r="E8542" s="327">
        <v>1.3552505203353804E-4</v>
      </c>
      <c r="F8542" s="332">
        <v>0</v>
      </c>
      <c r="G8542" s="326">
        <v>0</v>
      </c>
      <c r="H8542" s="327">
        <v>0</v>
      </c>
      <c r="I8542" s="332">
        <v>2.5632795713304962E-4</v>
      </c>
      <c r="J8542" s="326">
        <v>1.4386945532257411E-4</v>
      </c>
      <c r="K8542" s="327">
        <v>2.6742655426827605E-4</v>
      </c>
      <c r="L8542" s="336">
        <v>1.8797434150238492E-4</v>
      </c>
      <c r="M8542" s="337">
        <v>1.1415525114155251E-4</v>
      </c>
      <c r="N8542" s="345">
        <v>7.059299403582267E-2</v>
      </c>
      <c r="O8542" s="346">
        <v>0.3525951580910977</v>
      </c>
      <c r="P8542" s="347">
        <v>0.26296065478962249</v>
      </c>
      <c r="Q8542" s="348">
        <v>7.0733863837312116E-2</v>
      </c>
      <c r="R8542" s="346">
        <v>3.428265156747768E-2</v>
      </c>
      <c r="S8542" s="347">
        <v>6.7958596288280784E-2</v>
      </c>
      <c r="T8542" s="349">
        <v>0.1191520889229865</v>
      </c>
      <c r="U8542" s="349">
        <v>0.20988457107490155</v>
      </c>
      <c r="V8542" s="361">
        <v>0</v>
      </c>
    </row>
    <row r="8543" spans="1:22" ht="16" hidden="1" customHeight="1" outlineLevel="1">
      <c r="A8543" s="65">
        <v>8534</v>
      </c>
      <c r="B8543" s="117">
        <v>1</v>
      </c>
      <c r="C8543" s="325">
        <v>1.3163660349611842E-4</v>
      </c>
      <c r="D8543" s="326">
        <v>1.2055935106134515E-4</v>
      </c>
      <c r="E8543" s="327">
        <v>1.3177596233910973E-4</v>
      </c>
      <c r="F8543" s="332">
        <v>0</v>
      </c>
      <c r="G8543" s="326">
        <v>0</v>
      </c>
      <c r="H8543" s="327">
        <v>0</v>
      </c>
      <c r="I8543" s="332">
        <v>2.429543245869775E-4</v>
      </c>
      <c r="J8543" s="326">
        <v>0</v>
      </c>
      <c r="K8543" s="327">
        <v>2.6742655426827605E-4</v>
      </c>
      <c r="L8543" s="336">
        <v>1.9032402077116473E-4</v>
      </c>
      <c r="M8543" s="337">
        <v>1.1415525114155251E-4</v>
      </c>
      <c r="N8543" s="345">
        <v>5.0301080770464732E-2</v>
      </c>
      <c r="O8543" s="346">
        <v>0.2480047975549427</v>
      </c>
      <c r="P8543" s="347">
        <v>0.19957291158304669</v>
      </c>
      <c r="Q8543" s="348">
        <v>5.3050397877984087E-2</v>
      </c>
      <c r="R8543" s="346">
        <v>3.9055497952381939E-2</v>
      </c>
      <c r="S8543" s="347">
        <v>4.6690735265275715E-2</v>
      </c>
      <c r="T8543" s="349">
        <v>6.13352732285126E-2</v>
      </c>
      <c r="U8543" s="349">
        <v>0.19013419711139257</v>
      </c>
      <c r="V8543" s="361">
        <v>0</v>
      </c>
    </row>
    <row r="8544" spans="1:22" ht="16" hidden="1" customHeight="1" outlineLevel="1">
      <c r="A8544" s="65">
        <v>8535</v>
      </c>
      <c r="B8544" s="117">
        <v>1</v>
      </c>
      <c r="C8544" s="325">
        <v>1.3071781613018476E-4</v>
      </c>
      <c r="D8544" s="326">
        <v>1.1941227773242734E-4</v>
      </c>
      <c r="E8544" s="327">
        <v>1.2876631248060673E-4</v>
      </c>
      <c r="F8544" s="332">
        <v>0</v>
      </c>
      <c r="G8544" s="326">
        <v>0</v>
      </c>
      <c r="H8544" s="327">
        <v>0</v>
      </c>
      <c r="I8544" s="332">
        <v>2.2512281452554794E-4</v>
      </c>
      <c r="J8544" s="326">
        <v>0</v>
      </c>
      <c r="K8544" s="327">
        <v>2.6445514810973967E-4</v>
      </c>
      <c r="L8544" s="336">
        <v>2.1382081345896285E-4</v>
      </c>
      <c r="M8544" s="337">
        <v>1.1415525114155251E-4</v>
      </c>
      <c r="N8544" s="345">
        <v>1.6719393324273787E-2</v>
      </c>
      <c r="O8544" s="346">
        <v>0.13836526616297931</v>
      </c>
      <c r="P8544" s="347">
        <v>9.4609934327711559E-2</v>
      </c>
      <c r="Q8544" s="348">
        <v>4.4208664898320073E-2</v>
      </c>
      <c r="R8544" s="346">
        <v>3.5342387427375957E-2</v>
      </c>
      <c r="S8544" s="347">
        <v>4.7323583763064732E-2</v>
      </c>
      <c r="T8544" s="349">
        <v>5.9813778078658029E-2</v>
      </c>
      <c r="U8544" s="349">
        <v>0.18188030948485148</v>
      </c>
      <c r="V8544" s="361">
        <v>0</v>
      </c>
    </row>
    <row r="8545" spans="1:22" ht="16" hidden="1" customHeight="1" outlineLevel="1">
      <c r="A8545" s="65">
        <v>8536</v>
      </c>
      <c r="B8545" s="117">
        <v>1</v>
      </c>
      <c r="C8545" s="325">
        <v>1.3685556574478938E-4</v>
      </c>
      <c r="D8545" s="326">
        <v>1.1414351718773704E-4</v>
      </c>
      <c r="E8545" s="327">
        <v>1.3291755366474879E-4</v>
      </c>
      <c r="F8545" s="332">
        <v>0</v>
      </c>
      <c r="G8545" s="326">
        <v>0</v>
      </c>
      <c r="H8545" s="327">
        <v>0</v>
      </c>
      <c r="I8545" s="332">
        <v>2.2066493701019058E-4</v>
      </c>
      <c r="J8545" s="326">
        <v>0</v>
      </c>
      <c r="K8545" s="327">
        <v>2.5554092963413043E-4</v>
      </c>
      <c r="L8545" s="336">
        <v>2.2321953053408208E-4</v>
      </c>
      <c r="M8545" s="337">
        <v>1.1415525114155251E-4</v>
      </c>
      <c r="N8545" s="345">
        <v>7.1450398821682848E-4</v>
      </c>
      <c r="O8545" s="346">
        <v>1.8101003678792502E-2</v>
      </c>
      <c r="P8545" s="347">
        <v>7.7780365826000553E-3</v>
      </c>
      <c r="Q8545" s="348">
        <v>7.0733863837312116E-2</v>
      </c>
      <c r="R8545" s="346">
        <v>3.533659148784575E-2</v>
      </c>
      <c r="S8545" s="347">
        <v>4.9180631272794859E-2</v>
      </c>
      <c r="T8545" s="349">
        <v>7.8357000217510686E-2</v>
      </c>
      <c r="U8545" s="349">
        <v>0.18571247159717413</v>
      </c>
      <c r="V8545" s="361">
        <v>0</v>
      </c>
    </row>
    <row r="8546" spans="1:22" ht="16" hidden="1" customHeight="1" outlineLevel="1">
      <c r="A8546" s="65">
        <v>8537</v>
      </c>
      <c r="B8546" s="117">
        <v>1</v>
      </c>
      <c r="C8546" s="325">
        <v>1.3876189327274703E-4</v>
      </c>
      <c r="D8546" s="326">
        <v>1.1634045424142709E-4</v>
      </c>
      <c r="E8546" s="327">
        <v>1.3850875663464014E-4</v>
      </c>
      <c r="F8546" s="332">
        <v>0</v>
      </c>
      <c r="G8546" s="326">
        <v>0</v>
      </c>
      <c r="H8546" s="327">
        <v>0</v>
      </c>
      <c r="I8546" s="332">
        <v>2.2289387576786924E-4</v>
      </c>
      <c r="J8546" s="326">
        <v>1.4592473325575374E-4</v>
      </c>
      <c r="K8546" s="327">
        <v>2.5256952347559405E-4</v>
      </c>
      <c r="L8546" s="336">
        <v>2.2321953053408208E-4</v>
      </c>
      <c r="M8546" s="337">
        <v>1.1415525114155251E-4</v>
      </c>
      <c r="N8546" s="345">
        <v>0</v>
      </c>
      <c r="O8546" s="346">
        <v>0</v>
      </c>
      <c r="P8546" s="347">
        <v>0</v>
      </c>
      <c r="Q8546" s="348">
        <v>6.1892130857648102E-2</v>
      </c>
      <c r="R8546" s="346">
        <v>3.9139688489772756E-2</v>
      </c>
      <c r="S8546" s="347">
        <v>3.2576138015933558E-2</v>
      </c>
      <c r="T8546" s="349">
        <v>9.1955363119335942E-2</v>
      </c>
      <c r="U8546" s="349">
        <v>0.22678538859591421</v>
      </c>
      <c r="V8546" s="361">
        <v>0</v>
      </c>
    </row>
    <row r="8547" spans="1:22" ht="16" hidden="1" customHeight="1" outlineLevel="1">
      <c r="A8547" s="65">
        <v>8538</v>
      </c>
      <c r="B8547" s="117">
        <v>1</v>
      </c>
      <c r="C8547" s="325">
        <v>1.4203077621413016E-4</v>
      </c>
      <c r="D8547" s="326">
        <v>1.271501622224153E-4</v>
      </c>
      <c r="E8547" s="327">
        <v>1.4477453629695457E-4</v>
      </c>
      <c r="F8547" s="332">
        <v>0</v>
      </c>
      <c r="G8547" s="326">
        <v>0</v>
      </c>
      <c r="H8547" s="327">
        <v>0</v>
      </c>
      <c r="I8547" s="332">
        <v>2.2735175328322661E-4</v>
      </c>
      <c r="J8547" s="326">
        <v>2.0840518242441449E-4</v>
      </c>
      <c r="K8547" s="327">
        <v>2.4662671115852124E-4</v>
      </c>
      <c r="L8547" s="336">
        <v>1.644775488145868E-4</v>
      </c>
      <c r="M8547" s="337">
        <v>1.1415525114155251E-4</v>
      </c>
      <c r="N8547" s="345">
        <v>0</v>
      </c>
      <c r="O8547" s="346">
        <v>0</v>
      </c>
      <c r="P8547" s="347">
        <v>0</v>
      </c>
      <c r="Q8547" s="348">
        <v>3.5366931918656058E-2</v>
      </c>
      <c r="R8547" s="346">
        <v>3.6935683639099437E-2</v>
      </c>
      <c r="S8547" s="347">
        <v>3.6331731019030748E-2</v>
      </c>
      <c r="T8547" s="349">
        <v>0.12409694816001386</v>
      </c>
      <c r="U8547" s="349">
        <v>0.27159220713999432</v>
      </c>
      <c r="V8547" s="361">
        <v>0</v>
      </c>
    </row>
    <row r="8548" spans="1:22" ht="16" hidden="1" customHeight="1" outlineLevel="1">
      <c r="A8548" s="65">
        <v>8539</v>
      </c>
      <c r="B8548" s="117">
        <v>1</v>
      </c>
      <c r="C8548" s="325">
        <v>1.4844978726728594E-4</v>
      </c>
      <c r="D8548" s="326">
        <v>1.4657264113070168E-4</v>
      </c>
      <c r="E8548" s="327">
        <v>1.5676124521616478E-4</v>
      </c>
      <c r="F8548" s="332">
        <v>0</v>
      </c>
      <c r="G8548" s="326">
        <v>0</v>
      </c>
      <c r="H8548" s="327">
        <v>0</v>
      </c>
      <c r="I8548" s="332">
        <v>2.3403856955626272E-4</v>
      </c>
      <c r="J8548" s="326">
        <v>2.437559628751041E-4</v>
      </c>
      <c r="K8548" s="327">
        <v>2.5256952347559405E-4</v>
      </c>
      <c r="L8548" s="336">
        <v>1.1748396343899057E-4</v>
      </c>
      <c r="M8548" s="337">
        <v>1.1415525114155251E-4</v>
      </c>
      <c r="N8548" s="345">
        <v>0</v>
      </c>
      <c r="O8548" s="346">
        <v>0</v>
      </c>
      <c r="P8548" s="347">
        <v>0</v>
      </c>
      <c r="Q8548" s="348">
        <v>3.5366931918656058E-2</v>
      </c>
      <c r="R8548" s="346">
        <v>3.1397014695320843E-2</v>
      </c>
      <c r="S8548" s="347">
        <v>4.2577220029647075E-2</v>
      </c>
      <c r="T8548" s="349">
        <v>0.13950208655229146</v>
      </c>
      <c r="U8548" s="349">
        <v>0.3527554354676482</v>
      </c>
      <c r="V8548" s="361">
        <v>0</v>
      </c>
    </row>
    <row r="8549" spans="1:22" ht="16" hidden="1" customHeight="1" outlineLevel="1">
      <c r="A8549" s="65">
        <v>8540</v>
      </c>
      <c r="B8549" s="117">
        <v>1</v>
      </c>
      <c r="C8549" s="325">
        <v>1.431870732392848E-4</v>
      </c>
      <c r="D8549" s="326">
        <v>1.4501728746437243E-4</v>
      </c>
      <c r="E8549" s="327">
        <v>1.5421860999087779E-4</v>
      </c>
      <c r="F8549" s="332">
        <v>0</v>
      </c>
      <c r="G8549" s="326">
        <v>0</v>
      </c>
      <c r="H8549" s="327">
        <v>0</v>
      </c>
      <c r="I8549" s="332">
        <v>2.429543245869775E-4</v>
      </c>
      <c r="J8549" s="326">
        <v>2.6060924192717705E-4</v>
      </c>
      <c r="K8549" s="327">
        <v>2.5554092963413043E-4</v>
      </c>
      <c r="L8549" s="336">
        <v>8.811297257924293E-5</v>
      </c>
      <c r="M8549" s="337">
        <v>1.1415525114155251E-4</v>
      </c>
      <c r="N8549" s="345">
        <v>0</v>
      </c>
      <c r="O8549" s="346">
        <v>0</v>
      </c>
      <c r="P8549" s="347">
        <v>0</v>
      </c>
      <c r="Q8549" s="348">
        <v>4.4208664898320073E-2</v>
      </c>
      <c r="R8549" s="346">
        <v>3.2077059402899476E-2</v>
      </c>
      <c r="S8549" s="347">
        <v>4.2260795780752564E-2</v>
      </c>
      <c r="T8549" s="349">
        <v>0.13084858288749354</v>
      </c>
      <c r="U8549" s="349">
        <v>0.33143289243241708</v>
      </c>
      <c r="V8549" s="361">
        <v>0</v>
      </c>
    </row>
    <row r="8550" spans="1:22" ht="16" hidden="1" customHeight="1" outlineLevel="1">
      <c r="A8550" s="65">
        <v>8541</v>
      </c>
      <c r="B8550" s="117">
        <v>1</v>
      </c>
      <c r="C8550" s="325">
        <v>1.3687431650735946E-4</v>
      </c>
      <c r="D8550" s="326">
        <v>1.4474510057276482E-4</v>
      </c>
      <c r="E8550" s="327">
        <v>1.5174083790909297E-4</v>
      </c>
      <c r="F8550" s="332">
        <v>0</v>
      </c>
      <c r="G8550" s="326">
        <v>0</v>
      </c>
      <c r="H8550" s="327">
        <v>0</v>
      </c>
      <c r="I8550" s="332">
        <v>2.5632795713304962E-4</v>
      </c>
      <c r="J8550" s="326">
        <v>2.527991857810945E-4</v>
      </c>
      <c r="K8550" s="327">
        <v>2.6445514810973967E-4</v>
      </c>
      <c r="L8550" s="336">
        <v>5.8741981719495287E-5</v>
      </c>
      <c r="M8550" s="337">
        <v>1.1415525114155251E-4</v>
      </c>
      <c r="N8550" s="345">
        <v>0</v>
      </c>
      <c r="O8550" s="346">
        <v>0</v>
      </c>
      <c r="P8550" s="347">
        <v>0</v>
      </c>
      <c r="Q8550" s="348">
        <v>5.3050397877984087E-2</v>
      </c>
      <c r="R8550" s="346">
        <v>3.33224337316941E-2</v>
      </c>
      <c r="S8550" s="347">
        <v>3.4749609774558196E-2</v>
      </c>
      <c r="T8550" s="349">
        <v>0.11106914593938406</v>
      </c>
      <c r="U8550" s="349">
        <v>0.27562089038628224</v>
      </c>
      <c r="V8550" s="361">
        <v>0</v>
      </c>
    </row>
    <row r="8551" spans="1:22" ht="16" hidden="1" customHeight="1" outlineLevel="1">
      <c r="A8551" s="65">
        <v>8542</v>
      </c>
      <c r="B8551" s="117">
        <v>1</v>
      </c>
      <c r="C8551" s="325">
        <v>1.2688016005750935E-4</v>
      </c>
      <c r="D8551" s="326">
        <v>1.4248983775658742E-4</v>
      </c>
      <c r="E8551" s="327">
        <v>1.4313998508069863E-4</v>
      </c>
      <c r="F8551" s="332">
        <v>0</v>
      </c>
      <c r="G8551" s="326">
        <v>0</v>
      </c>
      <c r="H8551" s="327">
        <v>0</v>
      </c>
      <c r="I8551" s="332">
        <v>2.652437121637644E-4</v>
      </c>
      <c r="J8551" s="326">
        <v>2.4334490728846817E-4</v>
      </c>
      <c r="K8551" s="327">
        <v>2.5851233579266681E-4</v>
      </c>
      <c r="L8551" s="336">
        <v>3.7594868300476983E-5</v>
      </c>
      <c r="M8551" s="337">
        <v>1.1415525114155251E-4</v>
      </c>
      <c r="N8551" s="345">
        <v>0</v>
      </c>
      <c r="O8551" s="346">
        <v>0</v>
      </c>
      <c r="P8551" s="347">
        <v>0</v>
      </c>
      <c r="Q8551" s="348">
        <v>4.4208664898320073E-2</v>
      </c>
      <c r="R8551" s="346">
        <v>3.1355155935606373E-2</v>
      </c>
      <c r="S8551" s="347">
        <v>3.9138051275444397E-2</v>
      </c>
      <c r="T8551" s="349">
        <v>9.2716110694263235E-2</v>
      </c>
      <c r="U8551" s="349">
        <v>0.23572710019133369</v>
      </c>
      <c r="V8551" s="361">
        <v>0</v>
      </c>
    </row>
    <row r="8552" spans="1:22" ht="16" hidden="1" customHeight="1" outlineLevel="1">
      <c r="A8552" s="65">
        <v>8543</v>
      </c>
      <c r="B8552" s="117">
        <v>1</v>
      </c>
      <c r="C8552" s="325">
        <v>1.1719851631716048E-4</v>
      </c>
      <c r="D8552" s="326">
        <v>1.3171901361725744E-4</v>
      </c>
      <c r="E8552" s="327">
        <v>1.3189271599741372E-4</v>
      </c>
      <c r="F8552" s="332">
        <v>0</v>
      </c>
      <c r="G8552" s="326">
        <v>0</v>
      </c>
      <c r="H8552" s="327">
        <v>0</v>
      </c>
      <c r="I8552" s="332">
        <v>2.7415946719447918E-4</v>
      </c>
      <c r="J8552" s="326">
        <v>2.8856102181842001E-4</v>
      </c>
      <c r="K8552" s="327">
        <v>2.5554092963413043E-4</v>
      </c>
      <c r="L8552" s="336">
        <v>2.3496792687798115E-5</v>
      </c>
      <c r="M8552" s="337">
        <v>1.1415525114155251E-4</v>
      </c>
      <c r="N8552" s="345">
        <v>0</v>
      </c>
      <c r="O8552" s="346">
        <v>0</v>
      </c>
      <c r="P8552" s="347">
        <v>0</v>
      </c>
      <c r="Q8552" s="348">
        <v>3.5366931918656058E-2</v>
      </c>
      <c r="R8552" s="346">
        <v>3.6454200371471304E-2</v>
      </c>
      <c r="S8552" s="347">
        <v>3.2892562264828069E-2</v>
      </c>
      <c r="T8552" s="349">
        <v>5.5154199182228386E-2</v>
      </c>
      <c r="U8552" s="349">
        <v>0.19475244375957623</v>
      </c>
      <c r="V8552" s="361">
        <v>0</v>
      </c>
    </row>
    <row r="8553" spans="1:22" ht="16" hidden="1" customHeight="1" outlineLevel="1">
      <c r="A8553" s="65">
        <v>8544</v>
      </c>
      <c r="B8553" s="117">
        <v>1</v>
      </c>
      <c r="C8553" s="325">
        <v>1.0486676480024097E-4</v>
      </c>
      <c r="D8553" s="326">
        <v>1.1937339389076911E-4</v>
      </c>
      <c r="E8553" s="327">
        <v>1.1897197781177154E-4</v>
      </c>
      <c r="F8553" s="332">
        <v>0</v>
      </c>
      <c r="G8553" s="326">
        <v>0</v>
      </c>
      <c r="H8553" s="327">
        <v>0</v>
      </c>
      <c r="I8553" s="332">
        <v>2.8307522222519396E-4</v>
      </c>
      <c r="J8553" s="326">
        <v>3.0335902293731341E-4</v>
      </c>
      <c r="K8553" s="327">
        <v>2.6445514810973967E-4</v>
      </c>
      <c r="L8553" s="336">
        <v>9.3987170751192458E-6</v>
      </c>
      <c r="M8553" s="337">
        <v>1.1415525114155251E-4</v>
      </c>
      <c r="N8553" s="345">
        <v>0</v>
      </c>
      <c r="O8553" s="346">
        <v>0</v>
      </c>
      <c r="P8553" s="347">
        <v>0</v>
      </c>
      <c r="Q8553" s="348">
        <v>6.1892130857648102E-2</v>
      </c>
      <c r="R8553" s="346">
        <v>4.1174627078692558E-2</v>
      </c>
      <c r="S8553" s="347">
        <v>3.415825926040611E-2</v>
      </c>
      <c r="T8553" s="349">
        <v>2.2061679672891354E-2</v>
      </c>
      <c r="U8553" s="349">
        <v>0.15014214634946138</v>
      </c>
      <c r="V8553" s="361">
        <v>0</v>
      </c>
    </row>
    <row r="8554" spans="1:22" ht="16" hidden="1" customHeight="1" outlineLevel="1">
      <c r="A8554" s="65">
        <v>8545</v>
      </c>
      <c r="B8554" s="117">
        <v>1</v>
      </c>
      <c r="C8554" s="325">
        <v>9.2541263537511496E-5</v>
      </c>
      <c r="D8554" s="326">
        <v>1.0875810511807205E-4</v>
      </c>
      <c r="E8554" s="327">
        <v>1.0561017025031427E-4</v>
      </c>
      <c r="F8554" s="332">
        <v>0</v>
      </c>
      <c r="G8554" s="326">
        <v>0</v>
      </c>
      <c r="H8554" s="327">
        <v>0</v>
      </c>
      <c r="I8554" s="332">
        <v>2.8307522222519396E-4</v>
      </c>
      <c r="J8554" s="326">
        <v>3.703610835589693E-4</v>
      </c>
      <c r="K8554" s="327">
        <v>2.6445514810973967E-4</v>
      </c>
      <c r="L8554" s="336">
        <v>5.8741981719495289E-6</v>
      </c>
      <c r="M8554" s="337">
        <v>1.1415525114155251E-4</v>
      </c>
      <c r="N8554" s="345">
        <v>0</v>
      </c>
      <c r="O8554" s="346">
        <v>0</v>
      </c>
      <c r="P8554" s="347">
        <v>0</v>
      </c>
      <c r="Q8554" s="348">
        <v>9.7259062776304167E-2</v>
      </c>
      <c r="R8554" s="346">
        <v>4.0330625271601701E-2</v>
      </c>
      <c r="S8554" s="347">
        <v>4.2935142262178531E-2</v>
      </c>
      <c r="T8554" s="349">
        <v>7.987849536736525E-3</v>
      </c>
      <c r="U8554" s="349">
        <v>0.12655961027362977</v>
      </c>
      <c r="V8554" s="361">
        <v>0</v>
      </c>
    </row>
    <row r="8555" spans="1:22" ht="16" hidden="1" customHeight="1" outlineLevel="1">
      <c r="A8555" s="65">
        <v>8546</v>
      </c>
      <c r="B8555" s="117">
        <v>1</v>
      </c>
      <c r="C8555" s="325">
        <v>8.5897243333514818E-5</v>
      </c>
      <c r="D8555" s="326">
        <v>9.9309331595121919E-5</v>
      </c>
      <c r="E8555" s="327">
        <v>8.999112529497974E-5</v>
      </c>
      <c r="F8555" s="332">
        <v>0</v>
      </c>
      <c r="G8555" s="326">
        <v>0</v>
      </c>
      <c r="H8555" s="327">
        <v>0</v>
      </c>
      <c r="I8555" s="332">
        <v>2.8084628346751526E-4</v>
      </c>
      <c r="J8555" s="326">
        <v>3.4158719249445453E-4</v>
      </c>
      <c r="K8555" s="327">
        <v>2.5851233579266681E-4</v>
      </c>
      <c r="L8555" s="336">
        <v>2.3496792687798115E-6</v>
      </c>
      <c r="M8555" s="337">
        <v>1.1415525114155251E-4</v>
      </c>
      <c r="N8555" s="345">
        <v>0</v>
      </c>
      <c r="O8555" s="346">
        <v>0</v>
      </c>
      <c r="P8555" s="347">
        <v>0</v>
      </c>
      <c r="Q8555" s="348">
        <v>0.10610079575596817</v>
      </c>
      <c r="R8555" s="346">
        <v>4.1411611945506306E-2</v>
      </c>
      <c r="S8555" s="347">
        <v>3.0760588489840392E-2</v>
      </c>
      <c r="T8555" s="349">
        <v>6.3712609400160382E-3</v>
      </c>
      <c r="U8555" s="349">
        <v>0.10641619404219024</v>
      </c>
      <c r="V8555" s="361">
        <v>0</v>
      </c>
    </row>
    <row r="8556" spans="1:22" ht="16" hidden="1" customHeight="1" outlineLevel="1">
      <c r="A8556" s="65">
        <v>8547</v>
      </c>
      <c r="B8556" s="117">
        <v>1</v>
      </c>
      <c r="C8556" s="325">
        <v>8.0009503886511183E-5</v>
      </c>
      <c r="D8556" s="326">
        <v>9.1707540550937759E-5</v>
      </c>
      <c r="E8556" s="327">
        <v>8.0689750516761422E-5</v>
      </c>
      <c r="F8556" s="332">
        <v>0</v>
      </c>
      <c r="G8556" s="326">
        <v>0</v>
      </c>
      <c r="H8556" s="327">
        <v>0</v>
      </c>
      <c r="I8556" s="332">
        <v>2.7861734470983657E-4</v>
      </c>
      <c r="J8556" s="326">
        <v>3.4734197070735741E-4</v>
      </c>
      <c r="K8556" s="327">
        <v>2.5554092963413043E-4</v>
      </c>
      <c r="L8556" s="336">
        <v>1.1748396343899057E-6</v>
      </c>
      <c r="M8556" s="337">
        <v>1.1415525114155251E-4</v>
      </c>
      <c r="N8556" s="345">
        <v>0</v>
      </c>
      <c r="O8556" s="346">
        <v>0</v>
      </c>
      <c r="P8556" s="347">
        <v>0</v>
      </c>
      <c r="Q8556" s="348">
        <v>0.1149425287356322</v>
      </c>
      <c r="R8556" s="346">
        <v>4.7965366971322303E-2</v>
      </c>
      <c r="S8556" s="347">
        <v>4.3293064494709987E-2</v>
      </c>
      <c r="T8556" s="349">
        <v>5.5154199182228386E-3</v>
      </c>
      <c r="U8556" s="349">
        <v>0.1053353278053813</v>
      </c>
      <c r="V8556" s="361">
        <v>0</v>
      </c>
    </row>
    <row r="8557" spans="1:22" ht="16" hidden="1" customHeight="1" outlineLevel="1">
      <c r="A8557" s="65">
        <v>8548</v>
      </c>
      <c r="B8557" s="117">
        <v>1</v>
      </c>
      <c r="C8557" s="325">
        <v>7.6296852897636281E-5</v>
      </c>
      <c r="D8557" s="326">
        <v>8.5641661252253734E-5</v>
      </c>
      <c r="E8557" s="327">
        <v>7.7044441851936674E-5</v>
      </c>
      <c r="F8557" s="332">
        <v>0</v>
      </c>
      <c r="G8557" s="326">
        <v>0</v>
      </c>
      <c r="H8557" s="327">
        <v>0</v>
      </c>
      <c r="I8557" s="332">
        <v>2.7638840595215787E-4</v>
      </c>
      <c r="J8557" s="326">
        <v>3.0788063439030858E-4</v>
      </c>
      <c r="K8557" s="327">
        <v>2.6148374195120324E-4</v>
      </c>
      <c r="L8557" s="336">
        <v>1.409807561267887E-5</v>
      </c>
      <c r="M8557" s="337">
        <v>1.1415525114155251E-4</v>
      </c>
      <c r="N8557" s="345">
        <v>0</v>
      </c>
      <c r="O8557" s="346">
        <v>0</v>
      </c>
      <c r="P8557" s="347">
        <v>0</v>
      </c>
      <c r="Q8557" s="348">
        <v>7.0733863837312116E-2</v>
      </c>
      <c r="R8557" s="346">
        <v>6.5220375505880418E-2</v>
      </c>
      <c r="S8557" s="347">
        <v>8.0615566244061215E-2</v>
      </c>
      <c r="T8557" s="349">
        <v>3.4233640871727967E-3</v>
      </c>
      <c r="U8557" s="349">
        <v>0.10219098966193708</v>
      </c>
      <c r="V8557" s="361">
        <v>0</v>
      </c>
    </row>
    <row r="8558" spans="1:22" ht="16" hidden="1" customHeight="1" outlineLevel="1">
      <c r="A8558" s="65">
        <v>8549</v>
      </c>
      <c r="B8558" s="117">
        <v>1</v>
      </c>
      <c r="C8558" s="325">
        <v>7.5878085866904605E-5</v>
      </c>
      <c r="D8558" s="326">
        <v>8.4047423744266255E-5</v>
      </c>
      <c r="E8558" s="327">
        <v>7.5033684403367853E-5</v>
      </c>
      <c r="F8558" s="332">
        <v>0</v>
      </c>
      <c r="G8558" s="326">
        <v>0</v>
      </c>
      <c r="H8558" s="327">
        <v>0</v>
      </c>
      <c r="I8558" s="332">
        <v>2.7638840595215787E-4</v>
      </c>
      <c r="J8558" s="326">
        <v>3.2884446930874081E-4</v>
      </c>
      <c r="K8558" s="327">
        <v>2.7039796042681243E-4</v>
      </c>
      <c r="L8558" s="336">
        <v>3.7594868300476983E-5</v>
      </c>
      <c r="M8558" s="337">
        <v>1.1415525114155251E-4</v>
      </c>
      <c r="N8558" s="345">
        <v>0</v>
      </c>
      <c r="O8558" s="346">
        <v>0</v>
      </c>
      <c r="P8558" s="347">
        <v>0</v>
      </c>
      <c r="Q8558" s="348">
        <v>7.0733863837312116E-2</v>
      </c>
      <c r="R8558" s="346">
        <v>7.3384427915623496E-2</v>
      </c>
      <c r="S8558" s="347">
        <v>7.5085921698507793E-2</v>
      </c>
      <c r="T8558" s="349">
        <v>5.3252330244910164E-3</v>
      </c>
      <c r="U8558" s="349">
        <v>0.10111012342512814</v>
      </c>
      <c r="V8558" s="361">
        <v>0</v>
      </c>
    </row>
    <row r="8559" spans="1:22" ht="16" hidden="1" customHeight="1" outlineLevel="1">
      <c r="A8559" s="65">
        <v>8550</v>
      </c>
      <c r="B8559" s="117">
        <v>1</v>
      </c>
      <c r="C8559" s="325">
        <v>7.7015632129489168E-5</v>
      </c>
      <c r="D8559" s="326">
        <v>8.4455704081677689E-5</v>
      </c>
      <c r="E8559" s="327">
        <v>7.5993658927200715E-5</v>
      </c>
      <c r="F8559" s="332">
        <v>0</v>
      </c>
      <c r="G8559" s="326">
        <v>0</v>
      </c>
      <c r="H8559" s="327">
        <v>0</v>
      </c>
      <c r="I8559" s="332">
        <v>2.7638840595215787E-4</v>
      </c>
      <c r="J8559" s="326">
        <v>3.522746377469886E-4</v>
      </c>
      <c r="K8559" s="327">
        <v>2.6148374195120324E-4</v>
      </c>
      <c r="L8559" s="336">
        <v>9.3987170751192462E-5</v>
      </c>
      <c r="M8559" s="337">
        <v>1.1415525114155251E-4</v>
      </c>
      <c r="N8559" s="345">
        <v>0</v>
      </c>
      <c r="O8559" s="346">
        <v>0</v>
      </c>
      <c r="P8559" s="347">
        <v>0</v>
      </c>
      <c r="Q8559" s="348">
        <v>5.3050397877984087E-2</v>
      </c>
      <c r="R8559" s="346">
        <v>7.3546453517427876E-2</v>
      </c>
      <c r="S8559" s="347">
        <v>8.9200518947849944E-2</v>
      </c>
      <c r="T8559" s="349">
        <v>6.7516347274796818E-3</v>
      </c>
      <c r="U8559" s="349">
        <v>0.10278055306383288</v>
      </c>
      <c r="V8559" s="361">
        <v>0</v>
      </c>
    </row>
    <row r="8560" spans="1:22" ht="16" hidden="1" customHeight="1" outlineLevel="1">
      <c r="A8560" s="65">
        <v>8551</v>
      </c>
      <c r="B8560" s="117">
        <v>1</v>
      </c>
      <c r="C8560" s="325">
        <v>8.3003375643533197E-5</v>
      </c>
      <c r="D8560" s="326">
        <v>8.9918883834659135E-5</v>
      </c>
      <c r="E8560" s="327">
        <v>8.0663805259360532E-5</v>
      </c>
      <c r="F8560" s="332">
        <v>0</v>
      </c>
      <c r="G8560" s="326">
        <v>0</v>
      </c>
      <c r="H8560" s="327">
        <v>0</v>
      </c>
      <c r="I8560" s="332">
        <v>2.7861734470983657E-4</v>
      </c>
      <c r="J8560" s="326">
        <v>3.9091386289076557E-4</v>
      </c>
      <c r="K8560" s="327">
        <v>2.7039796042681243E-4</v>
      </c>
      <c r="L8560" s="336">
        <v>1.8210014333043539E-4</v>
      </c>
      <c r="M8560" s="337">
        <v>1.1415525114155251E-4</v>
      </c>
      <c r="N8560" s="345">
        <v>0</v>
      </c>
      <c r="O8560" s="346">
        <v>7.1561357087463204E-3</v>
      </c>
      <c r="P8560" s="347">
        <v>0</v>
      </c>
      <c r="Q8560" s="348">
        <v>3.5366931918656058E-2</v>
      </c>
      <c r="R8560" s="346">
        <v>8.1087518487961405E-2</v>
      </c>
      <c r="S8560" s="347">
        <v>9.8734744398322222E-2</v>
      </c>
      <c r="T8560" s="349">
        <v>6.0859805994183053E-3</v>
      </c>
      <c r="U8560" s="349">
        <v>0.1028788136308155</v>
      </c>
      <c r="V8560" s="361">
        <v>0</v>
      </c>
    </row>
    <row r="8561" spans="1:22" ht="16" hidden="1" customHeight="1" outlineLevel="1">
      <c r="A8561" s="65">
        <v>8552</v>
      </c>
      <c r="B8561" s="117">
        <v>1</v>
      </c>
      <c r="C8561" s="325">
        <v>1.0237916363261098E-4</v>
      </c>
      <c r="D8561" s="326">
        <v>1.0426702140654637E-4</v>
      </c>
      <c r="E8561" s="327">
        <v>9.6503384902602609E-5</v>
      </c>
      <c r="F8561" s="332">
        <v>0</v>
      </c>
      <c r="G8561" s="326">
        <v>0</v>
      </c>
      <c r="H8561" s="327">
        <v>0</v>
      </c>
      <c r="I8561" s="332">
        <v>2.8307522222519396E-4</v>
      </c>
      <c r="J8561" s="326">
        <v>3.9584652993039676E-4</v>
      </c>
      <c r="K8561" s="327">
        <v>2.6445514810973967E-4</v>
      </c>
      <c r="L8561" s="336">
        <v>1.5860335064263727E-4</v>
      </c>
      <c r="M8561" s="337">
        <v>1.1415525114155251E-4</v>
      </c>
      <c r="N8561" s="345">
        <v>4.5728255245877023E-3</v>
      </c>
      <c r="O8561" s="346">
        <v>0.10254669664157294</v>
      </c>
      <c r="P8561" s="347">
        <v>5.8010145592172879E-2</v>
      </c>
      <c r="Q8561" s="348">
        <v>4.4208664898320073E-2</v>
      </c>
      <c r="R8561" s="346">
        <v>8.0241714017321594E-2</v>
      </c>
      <c r="S8561" s="347">
        <v>9.4621229162693596E-2</v>
      </c>
      <c r="T8561" s="349">
        <v>2.7957473378577839E-2</v>
      </c>
      <c r="U8561" s="349">
        <v>0.11683181414234922</v>
      </c>
      <c r="V8561" s="361">
        <v>0</v>
      </c>
    </row>
    <row r="8562" spans="1:22" ht="16" hidden="1" customHeight="1" outlineLevel="1">
      <c r="A8562" s="65">
        <v>8553</v>
      </c>
      <c r="B8562" s="117">
        <v>1</v>
      </c>
      <c r="C8562" s="325">
        <v>1.2542385083123351E-4</v>
      </c>
      <c r="D8562" s="326">
        <v>1.1507672938753458E-4</v>
      </c>
      <c r="E8562" s="327">
        <v>1.1423696833610949E-4</v>
      </c>
      <c r="F8562" s="332">
        <v>0</v>
      </c>
      <c r="G8562" s="326">
        <v>0</v>
      </c>
      <c r="H8562" s="327">
        <v>0</v>
      </c>
      <c r="I8562" s="332">
        <v>2.8530416098287265E-4</v>
      </c>
      <c r="J8562" s="326">
        <v>3.699500279723334E-4</v>
      </c>
      <c r="K8562" s="327">
        <v>2.6742655426827605E-4</v>
      </c>
      <c r="L8562" s="336">
        <v>1.4685495429873823E-4</v>
      </c>
      <c r="M8562" s="337">
        <v>1.1415525114155251E-4</v>
      </c>
      <c r="N8562" s="345">
        <v>2.4007334004085439E-2</v>
      </c>
      <c r="O8562" s="346">
        <v>0.26281575749314057</v>
      </c>
      <c r="P8562" s="347">
        <v>0.1465512101914595</v>
      </c>
      <c r="Q8562" s="348">
        <v>5.3050397877984087E-2</v>
      </c>
      <c r="R8562" s="346">
        <v>6.8209995105778076E-2</v>
      </c>
      <c r="S8562" s="347">
        <v>8.4936571397874597E-2</v>
      </c>
      <c r="T8562" s="349">
        <v>8.4442980816928984E-2</v>
      </c>
      <c r="U8562" s="349">
        <v>0.16606035820064774</v>
      </c>
      <c r="V8562" s="361">
        <v>0</v>
      </c>
    </row>
    <row r="8563" spans="1:22" ht="16" hidden="1" customHeight="1" outlineLevel="1">
      <c r="A8563" s="65">
        <v>8554</v>
      </c>
      <c r="B8563" s="117">
        <v>1</v>
      </c>
      <c r="C8563" s="325">
        <v>1.4142450155769774E-4</v>
      </c>
      <c r="D8563" s="326">
        <v>1.2862774820542809E-4</v>
      </c>
      <c r="E8563" s="327">
        <v>1.2989493117754536E-4</v>
      </c>
      <c r="F8563" s="332">
        <v>0</v>
      </c>
      <c r="G8563" s="326">
        <v>0</v>
      </c>
      <c r="H8563" s="327">
        <v>0</v>
      </c>
      <c r="I8563" s="332">
        <v>2.8976203849823004E-4</v>
      </c>
      <c r="J8563" s="326">
        <v>3.202123019893863E-4</v>
      </c>
      <c r="K8563" s="327">
        <v>2.6148374195120324E-4</v>
      </c>
      <c r="L8563" s="336">
        <v>1.644775488145868E-4</v>
      </c>
      <c r="M8563" s="337">
        <v>1.1415525114155251E-4</v>
      </c>
      <c r="N8563" s="345">
        <v>5.1301386353968297E-2</v>
      </c>
      <c r="O8563" s="346">
        <v>0.34713695305622344</v>
      </c>
      <c r="P8563" s="347">
        <v>0.21401904969960214</v>
      </c>
      <c r="Q8563" s="348">
        <v>3.5366931918656058E-2</v>
      </c>
      <c r="R8563" s="346">
        <v>6.5267171987182876E-2</v>
      </c>
      <c r="S8563" s="347">
        <v>7.9365428868684237E-2</v>
      </c>
      <c r="T8563" s="349">
        <v>0.12628409743792982</v>
      </c>
      <c r="U8563" s="349">
        <v>0.22776799426574054</v>
      </c>
      <c r="V8563" s="361">
        <v>0</v>
      </c>
    </row>
    <row r="8564" spans="1:22" ht="16" hidden="1" customHeight="1" outlineLevel="1">
      <c r="A8564" s="65">
        <v>8555</v>
      </c>
      <c r="B8564" s="117">
        <v>1</v>
      </c>
      <c r="C8564" s="325">
        <v>1.4626219830077714E-4</v>
      </c>
      <c r="D8564" s="326">
        <v>1.3284664502534615E-4</v>
      </c>
      <c r="E8564" s="327">
        <v>1.3609584769635756E-4</v>
      </c>
      <c r="F8564" s="332">
        <v>0</v>
      </c>
      <c r="G8564" s="326">
        <v>0</v>
      </c>
      <c r="H8564" s="327">
        <v>0</v>
      </c>
      <c r="I8564" s="332">
        <v>2.9199097725590868E-4</v>
      </c>
      <c r="J8564" s="326">
        <v>1.9031873661243376E-4</v>
      </c>
      <c r="K8564" s="327">
        <v>2.5851233579266681E-4</v>
      </c>
      <c r="L8564" s="336">
        <v>1.8797434150238492E-4</v>
      </c>
      <c r="M8564" s="337">
        <v>1.1415525114155251E-4</v>
      </c>
      <c r="N8564" s="345">
        <v>9.0599105705893856E-2</v>
      </c>
      <c r="O8564" s="346">
        <v>0.37838765496800925</v>
      </c>
      <c r="P8564" s="347">
        <v>0.2365453430989623</v>
      </c>
      <c r="Q8564" s="348">
        <v>3.5366931918656058E-2</v>
      </c>
      <c r="R8564" s="346">
        <v>7.7349077501393013E-2</v>
      </c>
      <c r="S8564" s="347">
        <v>0.10229840710343575</v>
      </c>
      <c r="T8564" s="349">
        <v>0.1372198438275096</v>
      </c>
      <c r="U8564" s="349">
        <v>0.247125325961319</v>
      </c>
      <c r="V8564" s="361">
        <v>2.5318495009780676E-2</v>
      </c>
    </row>
    <row r="8565" spans="1:22" ht="16" hidden="1" customHeight="1" outlineLevel="1">
      <c r="A8565" s="65">
        <v>8556</v>
      </c>
      <c r="B8565" s="117">
        <v>1</v>
      </c>
      <c r="C8565" s="325">
        <v>1.4443712407728981E-4</v>
      </c>
      <c r="D8565" s="326">
        <v>1.2779174560977611E-4</v>
      </c>
      <c r="E8565" s="327">
        <v>1.3481155745501361E-4</v>
      </c>
      <c r="F8565" s="332">
        <v>0</v>
      </c>
      <c r="G8565" s="326">
        <v>0</v>
      </c>
      <c r="H8565" s="327">
        <v>0</v>
      </c>
      <c r="I8565" s="332">
        <v>2.8530416098287265E-4</v>
      </c>
      <c r="J8565" s="326">
        <v>1.2907145420368077E-4</v>
      </c>
      <c r="K8565" s="327">
        <v>2.5554092963413043E-4</v>
      </c>
      <c r="L8565" s="336">
        <v>2.0677177565262342E-4</v>
      </c>
      <c r="M8565" s="337">
        <v>1.1415525114155251E-4</v>
      </c>
      <c r="N8565" s="345">
        <v>0.10446048307730033</v>
      </c>
      <c r="O8565" s="346">
        <v>0.37534222411881218</v>
      </c>
      <c r="P8565" s="347">
        <v>0.22541299744450177</v>
      </c>
      <c r="Q8565" s="348">
        <v>2.6525198938992044E-2</v>
      </c>
      <c r="R8565" s="346">
        <v>0.10271777909987793</v>
      </c>
      <c r="S8565" s="347">
        <v>0.12535587928909808</v>
      </c>
      <c r="T8565" s="349">
        <v>0.12352638747881842</v>
      </c>
      <c r="U8565" s="349">
        <v>0.23120711411013264</v>
      </c>
      <c r="V8565" s="361">
        <v>8.5522353556542807E-2</v>
      </c>
    </row>
    <row r="8566" spans="1:22" ht="16" hidden="1" customHeight="1" outlineLevel="1">
      <c r="A8566" s="65">
        <v>8557</v>
      </c>
      <c r="B8566" s="117">
        <v>1</v>
      </c>
      <c r="C8566" s="325">
        <v>1.4288081078397358E-4</v>
      </c>
      <c r="D8566" s="326">
        <v>1.2374782607732008E-4</v>
      </c>
      <c r="E8566" s="327">
        <v>1.319446065122155E-4</v>
      </c>
      <c r="F8566" s="332">
        <v>0</v>
      </c>
      <c r="G8566" s="326">
        <v>0</v>
      </c>
      <c r="H8566" s="327">
        <v>0</v>
      </c>
      <c r="I8566" s="332">
        <v>2.7861734470983657E-4</v>
      </c>
      <c r="J8566" s="326">
        <v>0</v>
      </c>
      <c r="K8566" s="327">
        <v>2.4959811731705767E-4</v>
      </c>
      <c r="L8566" s="336">
        <v>1.8797434150238492E-4</v>
      </c>
      <c r="M8566" s="337">
        <v>1.1415525114155251E-4</v>
      </c>
      <c r="N8566" s="345">
        <v>7.9452843489711336E-2</v>
      </c>
      <c r="O8566" s="346">
        <v>0.31877166241833749</v>
      </c>
      <c r="P8566" s="347">
        <v>0.20086391345220034</v>
      </c>
      <c r="Q8566" s="348">
        <v>7.0733863837312116E-2</v>
      </c>
      <c r="R8566" s="346">
        <v>0.11289714906102345</v>
      </c>
      <c r="S8566" s="347">
        <v>0.1276123470149966</v>
      </c>
      <c r="T8566" s="349">
        <v>9.7470783037558795E-2</v>
      </c>
      <c r="U8566" s="349">
        <v>0.19239419015199308</v>
      </c>
      <c r="V8566" s="361">
        <v>0.10373841636549735</v>
      </c>
    </row>
    <row r="8567" spans="1:22" ht="16" hidden="1" customHeight="1" outlineLevel="1">
      <c r="A8567" s="65">
        <v>8558</v>
      </c>
      <c r="B8567" s="117">
        <v>1</v>
      </c>
      <c r="C8567" s="325">
        <v>1.3002403791509195E-4</v>
      </c>
      <c r="D8567" s="326">
        <v>1.2203693704435793E-4</v>
      </c>
      <c r="E8567" s="327">
        <v>1.2573071736470285E-4</v>
      </c>
      <c r="F8567" s="332">
        <v>0</v>
      </c>
      <c r="G8567" s="326">
        <v>0</v>
      </c>
      <c r="H8567" s="327">
        <v>0</v>
      </c>
      <c r="I8567" s="332">
        <v>2.6970158967912179E-4</v>
      </c>
      <c r="J8567" s="326">
        <v>0</v>
      </c>
      <c r="K8567" s="327">
        <v>2.4662671115852124E-4</v>
      </c>
      <c r="L8567" s="336">
        <v>1.9032402077116473E-4</v>
      </c>
      <c r="M8567" s="337">
        <v>1.1415525114155251E-4</v>
      </c>
      <c r="N8567" s="345">
        <v>6.2161846974864078E-2</v>
      </c>
      <c r="O8567" s="346">
        <v>0.26335932514857802</v>
      </c>
      <c r="P8567" s="347">
        <v>0.14703940130705204</v>
      </c>
      <c r="Q8567" s="348">
        <v>7.0733863837312116E-2</v>
      </c>
      <c r="R8567" s="346">
        <v>0.10801645680905234</v>
      </c>
      <c r="S8567" s="347">
        <v>0.14307563722719069</v>
      </c>
      <c r="T8567" s="349">
        <v>5.030443339206693E-2</v>
      </c>
      <c r="U8567" s="349">
        <v>0.17392120355925833</v>
      </c>
      <c r="V8567" s="361">
        <v>7.0621980637751186E-2</v>
      </c>
    </row>
    <row r="8568" spans="1:22" ht="16" hidden="1" customHeight="1" outlineLevel="1">
      <c r="A8568" s="65">
        <v>8559</v>
      </c>
      <c r="B8568" s="117">
        <v>1</v>
      </c>
      <c r="C8568" s="325">
        <v>1.2801145606590388E-4</v>
      </c>
      <c r="D8568" s="326">
        <v>1.1847906553262979E-4</v>
      </c>
      <c r="E8568" s="327">
        <v>1.2146272252225678E-4</v>
      </c>
      <c r="F8568" s="332">
        <v>0</v>
      </c>
      <c r="G8568" s="326">
        <v>0</v>
      </c>
      <c r="H8568" s="327">
        <v>0</v>
      </c>
      <c r="I8568" s="332">
        <v>2.6078583464840701E-4</v>
      </c>
      <c r="J8568" s="326">
        <v>0</v>
      </c>
      <c r="K8568" s="327">
        <v>2.3771249268291205E-4</v>
      </c>
      <c r="L8568" s="336">
        <v>2.1382081345896285E-4</v>
      </c>
      <c r="M8568" s="337">
        <v>1.1415525114155251E-4</v>
      </c>
      <c r="N8568" s="345">
        <v>2.2435425230008417E-2</v>
      </c>
      <c r="O8568" s="346">
        <v>0.12612024451475104</v>
      </c>
      <c r="P8568" s="347">
        <v>6.6642516627059889E-2</v>
      </c>
      <c r="Q8568" s="348">
        <v>5.3050397877984087E-2</v>
      </c>
      <c r="R8568" s="346">
        <v>0.11219319121154063</v>
      </c>
      <c r="S8568" s="347">
        <v>0.15153609598006859</v>
      </c>
      <c r="T8568" s="349">
        <v>3.9558873896218982E-2</v>
      </c>
      <c r="U8568" s="349">
        <v>0.16547079479875196</v>
      </c>
      <c r="V8568" s="361">
        <v>3.3292794089392265E-2</v>
      </c>
    </row>
    <row r="8569" spans="1:22" ht="16" hidden="1" customHeight="1" outlineLevel="1">
      <c r="A8569" s="65">
        <v>8560</v>
      </c>
      <c r="B8569" s="117">
        <v>1</v>
      </c>
      <c r="C8569" s="325">
        <v>1.3110533188996629E-4</v>
      </c>
      <c r="D8569" s="326">
        <v>1.1960669694071849E-4</v>
      </c>
      <c r="E8569" s="327">
        <v>1.2791011898637743E-4</v>
      </c>
      <c r="F8569" s="332">
        <v>0</v>
      </c>
      <c r="G8569" s="326">
        <v>0</v>
      </c>
      <c r="H8569" s="327">
        <v>0</v>
      </c>
      <c r="I8569" s="332">
        <v>2.5409901837537098E-4</v>
      </c>
      <c r="J8569" s="326">
        <v>0</v>
      </c>
      <c r="K8569" s="327">
        <v>2.3176968036583927E-4</v>
      </c>
      <c r="L8569" s="336">
        <v>2.2321953053408208E-4</v>
      </c>
      <c r="M8569" s="337">
        <v>1.1415525114155251E-4</v>
      </c>
      <c r="N8569" s="345">
        <v>2.7151151552239484E-3</v>
      </c>
      <c r="O8569" s="346">
        <v>1.3961545284281363E-2</v>
      </c>
      <c r="P8569" s="347">
        <v>7.3768801806201158E-3</v>
      </c>
      <c r="Q8569" s="348">
        <v>7.0733863837312116E-2</v>
      </c>
      <c r="R8569" s="346">
        <v>0.11214081399644169</v>
      </c>
      <c r="S8569" s="347">
        <v>0.13852120379175673</v>
      </c>
      <c r="T8569" s="349">
        <v>3.6230603255912097E-2</v>
      </c>
      <c r="U8569" s="349">
        <v>0.1547603929976451</v>
      </c>
      <c r="V8569" s="361">
        <v>0</v>
      </c>
    </row>
    <row r="8570" spans="1:22" ht="16" hidden="1" customHeight="1" outlineLevel="1">
      <c r="A8570" s="65">
        <v>8561</v>
      </c>
      <c r="B8570" s="117">
        <v>1</v>
      </c>
      <c r="C8570" s="325">
        <v>1.3202411925589998E-4</v>
      </c>
      <c r="D8570" s="326">
        <v>1.2332010381907956E-4</v>
      </c>
      <c r="E8570" s="327">
        <v>1.317370444530084E-4</v>
      </c>
      <c r="F8570" s="332">
        <v>0</v>
      </c>
      <c r="G8570" s="326">
        <v>0</v>
      </c>
      <c r="H8570" s="327">
        <v>0</v>
      </c>
      <c r="I8570" s="332">
        <v>2.4964114086001353E-4</v>
      </c>
      <c r="J8570" s="326">
        <v>1.4510262208248183E-4</v>
      </c>
      <c r="K8570" s="327">
        <v>2.2879827420730281E-4</v>
      </c>
      <c r="L8570" s="336">
        <v>2.2321953053408208E-4</v>
      </c>
      <c r="M8570" s="337">
        <v>1.1415525114155251E-4</v>
      </c>
      <c r="N8570" s="345">
        <v>0</v>
      </c>
      <c r="O8570" s="346">
        <v>0</v>
      </c>
      <c r="P8570" s="347">
        <v>0</v>
      </c>
      <c r="Q8570" s="348">
        <v>5.3050397877984087E-2</v>
      </c>
      <c r="R8570" s="346">
        <v>0.11900209207162471</v>
      </c>
      <c r="S8570" s="347">
        <v>0.12922040662290504</v>
      </c>
      <c r="T8570" s="349">
        <v>4.773691032668733E-2</v>
      </c>
      <c r="U8570" s="349">
        <v>0.19779852133603784</v>
      </c>
      <c r="V8570" s="361">
        <v>0</v>
      </c>
    </row>
    <row r="8571" spans="1:22" ht="16" hidden="1" customHeight="1" outlineLevel="1">
      <c r="A8571" s="65">
        <v>8562</v>
      </c>
      <c r="B8571" s="117">
        <v>1</v>
      </c>
      <c r="C8571" s="325">
        <v>1.3537425550175344E-4</v>
      </c>
      <c r="D8571" s="326">
        <v>1.3136905904233335E-4</v>
      </c>
      <c r="E8571" s="327">
        <v>1.3743202845250329E-4</v>
      </c>
      <c r="F8571" s="332">
        <v>0</v>
      </c>
      <c r="G8571" s="326">
        <v>0</v>
      </c>
      <c r="H8571" s="327">
        <v>0</v>
      </c>
      <c r="I8571" s="332">
        <v>2.5187007961769228E-4</v>
      </c>
      <c r="J8571" s="326">
        <v>1.8908556985252595E-4</v>
      </c>
      <c r="K8571" s="327">
        <v>2.2582686804876643E-4</v>
      </c>
      <c r="L8571" s="336">
        <v>1.644775488145868E-4</v>
      </c>
      <c r="M8571" s="337">
        <v>1.1415525114155251E-4</v>
      </c>
      <c r="N8571" s="345">
        <v>0</v>
      </c>
      <c r="O8571" s="346">
        <v>0</v>
      </c>
      <c r="P8571" s="347">
        <v>0</v>
      </c>
      <c r="Q8571" s="348">
        <v>5.3050397877984087E-2</v>
      </c>
      <c r="R8571" s="346">
        <v>0.11292758723842047</v>
      </c>
      <c r="S8571" s="347">
        <v>0.12787171366005312</v>
      </c>
      <c r="T8571" s="349">
        <v>8.3396952901403962E-2</v>
      </c>
      <c r="U8571" s="349">
        <v>0.25724616436053011</v>
      </c>
      <c r="V8571" s="361">
        <v>0</v>
      </c>
    </row>
    <row r="8572" spans="1:22" ht="16" hidden="1" customHeight="1" outlineLevel="1">
      <c r="A8572" s="65">
        <v>8563</v>
      </c>
      <c r="B8572" s="117">
        <v>1</v>
      </c>
      <c r="C8572" s="325">
        <v>1.400744466526523E-4</v>
      </c>
      <c r="D8572" s="326">
        <v>1.4991665151330955E-4</v>
      </c>
      <c r="E8572" s="327">
        <v>1.489128048523962E-4</v>
      </c>
      <c r="F8572" s="332">
        <v>0</v>
      </c>
      <c r="G8572" s="326">
        <v>0</v>
      </c>
      <c r="H8572" s="327">
        <v>0</v>
      </c>
      <c r="I8572" s="332">
        <v>2.5187007961769228E-4</v>
      </c>
      <c r="J8572" s="326">
        <v>2.059388489045989E-4</v>
      </c>
      <c r="K8572" s="327">
        <v>2.2582686804876643E-4</v>
      </c>
      <c r="L8572" s="336">
        <v>1.1748396343899057E-4</v>
      </c>
      <c r="M8572" s="337">
        <v>1.1415525114155251E-4</v>
      </c>
      <c r="N8572" s="345">
        <v>0</v>
      </c>
      <c r="O8572" s="346">
        <v>0</v>
      </c>
      <c r="P8572" s="347">
        <v>0</v>
      </c>
      <c r="Q8572" s="348">
        <v>7.0733863837312116E-2</v>
      </c>
      <c r="R8572" s="346">
        <v>0.10053764319429735</v>
      </c>
      <c r="S8572" s="347">
        <v>0.10217391315252489</v>
      </c>
      <c r="T8572" s="349">
        <v>0.12771049914091848</v>
      </c>
      <c r="U8572" s="349">
        <v>0.31001208883020337</v>
      </c>
      <c r="V8572" s="361">
        <v>0</v>
      </c>
    </row>
    <row r="8573" spans="1:22" ht="16" hidden="1" customHeight="1" outlineLevel="1">
      <c r="A8573" s="65">
        <v>8564</v>
      </c>
      <c r="B8573" s="117">
        <v>1</v>
      </c>
      <c r="C8573" s="325">
        <v>1.3538050575594347E-4</v>
      </c>
      <c r="D8573" s="326">
        <v>1.506165606631577E-4</v>
      </c>
      <c r="E8573" s="327">
        <v>1.4612368968180075E-4</v>
      </c>
      <c r="F8573" s="332">
        <v>0</v>
      </c>
      <c r="G8573" s="326">
        <v>0</v>
      </c>
      <c r="H8573" s="327">
        <v>0</v>
      </c>
      <c r="I8573" s="332">
        <v>2.5187007961769228E-4</v>
      </c>
      <c r="J8573" s="326">
        <v>2.2772479499630295E-4</v>
      </c>
      <c r="K8573" s="327">
        <v>2.1988405573169364E-4</v>
      </c>
      <c r="L8573" s="336">
        <v>8.811297257924293E-5</v>
      </c>
      <c r="M8573" s="337">
        <v>1.1415525114155251E-4</v>
      </c>
      <c r="N8573" s="345">
        <v>0</v>
      </c>
      <c r="O8573" s="346">
        <v>0</v>
      </c>
      <c r="P8573" s="347">
        <v>0</v>
      </c>
      <c r="Q8573" s="348">
        <v>3.5366931918656058E-2</v>
      </c>
      <c r="R8573" s="346">
        <v>9.1555777513057712E-2</v>
      </c>
      <c r="S8573" s="347">
        <v>7.7575817706026937E-2</v>
      </c>
      <c r="T8573" s="349">
        <v>0.12143433164776836</v>
      </c>
      <c r="U8573" s="349">
        <v>0.30794861692356812</v>
      </c>
      <c r="V8573" s="361">
        <v>0</v>
      </c>
    </row>
    <row r="8574" spans="1:22" ht="16" hidden="1" customHeight="1" outlineLevel="1">
      <c r="A8574" s="65">
        <v>8565</v>
      </c>
      <c r="B8574" s="117">
        <v>1</v>
      </c>
      <c r="C8574" s="325">
        <v>1.2939276224189944E-4</v>
      </c>
      <c r="D8574" s="326">
        <v>1.507526541089615E-4</v>
      </c>
      <c r="E8574" s="327">
        <v>1.4464481000995013E-4</v>
      </c>
      <c r="F8574" s="332">
        <v>0</v>
      </c>
      <c r="G8574" s="326">
        <v>0</v>
      </c>
      <c r="H8574" s="327">
        <v>0</v>
      </c>
      <c r="I8574" s="332">
        <v>2.5409901837537098E-4</v>
      </c>
      <c r="J8574" s="326">
        <v>2.5567657488754597E-4</v>
      </c>
      <c r="K8574" s="327">
        <v>2.1988405573169364E-4</v>
      </c>
      <c r="L8574" s="336">
        <v>5.8741981719495287E-5</v>
      </c>
      <c r="M8574" s="337">
        <v>1.1415525114155251E-4</v>
      </c>
      <c r="N8574" s="345">
        <v>0</v>
      </c>
      <c r="O8574" s="346">
        <v>0</v>
      </c>
      <c r="P8574" s="347">
        <v>0</v>
      </c>
      <c r="Q8574" s="348">
        <v>3.5366931918656058E-2</v>
      </c>
      <c r="R8574" s="346">
        <v>8.0221533590267541E-2</v>
      </c>
      <c r="S8574" s="347">
        <v>6.4011072987199921E-2</v>
      </c>
      <c r="T8574" s="349">
        <v>9.9182465081145185E-2</v>
      </c>
      <c r="U8574" s="349">
        <v>0.24692880482735374</v>
      </c>
      <c r="V8574" s="361">
        <v>0</v>
      </c>
    </row>
    <row r="8575" spans="1:22" ht="16" hidden="1" customHeight="1" outlineLevel="1">
      <c r="A8575" s="65">
        <v>8566</v>
      </c>
      <c r="B8575" s="117">
        <v>1</v>
      </c>
      <c r="C8575" s="325">
        <v>1.1943610731718945E-4</v>
      </c>
      <c r="D8575" s="326">
        <v>1.4731143412220806E-4</v>
      </c>
      <c r="E8575" s="327">
        <v>1.3669258861657798E-4</v>
      </c>
      <c r="F8575" s="332">
        <v>0</v>
      </c>
      <c r="G8575" s="326">
        <v>0</v>
      </c>
      <c r="H8575" s="327">
        <v>0</v>
      </c>
      <c r="I8575" s="332">
        <v>2.6078583464840701E-4</v>
      </c>
      <c r="J8575" s="326">
        <v>2.6389768662026447E-4</v>
      </c>
      <c r="K8575" s="327">
        <v>2.1988405573169364E-4</v>
      </c>
      <c r="L8575" s="336">
        <v>3.7594868300476983E-5</v>
      </c>
      <c r="M8575" s="337">
        <v>1.1415525114155251E-4</v>
      </c>
      <c r="N8575" s="345">
        <v>0</v>
      </c>
      <c r="O8575" s="346">
        <v>0</v>
      </c>
      <c r="P8575" s="347">
        <v>0</v>
      </c>
      <c r="Q8575" s="348">
        <v>4.4208664898320073E-2</v>
      </c>
      <c r="R8575" s="346">
        <v>6.4562439542429656E-2</v>
      </c>
      <c r="S8575" s="347">
        <v>4.5782960502229131E-2</v>
      </c>
      <c r="T8575" s="349">
        <v>5.962359118492621E-2</v>
      </c>
      <c r="U8575" s="349">
        <v>0.21794193756747737</v>
      </c>
      <c r="V8575" s="361">
        <v>0</v>
      </c>
    </row>
    <row r="8576" spans="1:22" ht="16" hidden="1" customHeight="1" outlineLevel="1">
      <c r="A8576" s="65">
        <v>8567</v>
      </c>
      <c r="B8576" s="117">
        <v>1</v>
      </c>
      <c r="C8576" s="325">
        <v>1.0991697018578124E-4</v>
      </c>
      <c r="D8576" s="326">
        <v>1.380570798075491E-4</v>
      </c>
      <c r="E8576" s="327">
        <v>1.2627556777012149E-4</v>
      </c>
      <c r="F8576" s="332">
        <v>0</v>
      </c>
      <c r="G8576" s="326">
        <v>0</v>
      </c>
      <c r="H8576" s="327">
        <v>0</v>
      </c>
      <c r="I8576" s="332">
        <v>2.6970158967912179E-4</v>
      </c>
      <c r="J8576" s="326">
        <v>2.7869568773915781E-4</v>
      </c>
      <c r="K8576" s="327">
        <v>2.1691264957315727E-4</v>
      </c>
      <c r="L8576" s="336">
        <v>2.3496792687798115E-5</v>
      </c>
      <c r="M8576" s="337">
        <v>1.1415525114155251E-4</v>
      </c>
      <c r="N8576" s="345">
        <v>0</v>
      </c>
      <c r="O8576" s="346">
        <v>0</v>
      </c>
      <c r="P8576" s="347">
        <v>0</v>
      </c>
      <c r="Q8576" s="348">
        <v>5.3050397877984087E-2</v>
      </c>
      <c r="R8576" s="346">
        <v>5.3676707360041966E-2</v>
      </c>
      <c r="S8576" s="347">
        <v>5.0762752517267411E-2</v>
      </c>
      <c r="T8576" s="349">
        <v>3.7942285299498495E-2</v>
      </c>
      <c r="U8576" s="349">
        <v>0.18089770381502518</v>
      </c>
      <c r="V8576" s="361">
        <v>0</v>
      </c>
    </row>
    <row r="8577" spans="1:22" ht="16" hidden="1" customHeight="1" outlineLevel="1">
      <c r="A8577" s="65">
        <v>8568</v>
      </c>
      <c r="B8577" s="117">
        <v>1</v>
      </c>
      <c r="C8577" s="325">
        <v>9.8679013152116123E-5</v>
      </c>
      <c r="D8577" s="326">
        <v>1.2707239453909884E-4</v>
      </c>
      <c r="E8577" s="327">
        <v>1.1452236616751926E-4</v>
      </c>
      <c r="F8577" s="332">
        <v>0</v>
      </c>
      <c r="G8577" s="326">
        <v>0</v>
      </c>
      <c r="H8577" s="327">
        <v>0</v>
      </c>
      <c r="I8577" s="332">
        <v>2.6970158967912179E-4</v>
      </c>
      <c r="J8577" s="326">
        <v>2.6965246483316745E-4</v>
      </c>
      <c r="K8577" s="327">
        <v>2.1988405573169364E-4</v>
      </c>
      <c r="L8577" s="336">
        <v>9.3987170751192458E-6</v>
      </c>
      <c r="M8577" s="337">
        <v>1.1415525114155251E-4</v>
      </c>
      <c r="N8577" s="345">
        <v>0</v>
      </c>
      <c r="O8577" s="346">
        <v>0</v>
      </c>
      <c r="P8577" s="347">
        <v>0</v>
      </c>
      <c r="Q8577" s="348">
        <v>5.3050397877984087E-2</v>
      </c>
      <c r="R8577" s="346">
        <v>5.4515428708148558E-2</v>
      </c>
      <c r="S8577" s="347">
        <v>4.2976640245815476E-2</v>
      </c>
      <c r="T8577" s="349">
        <v>2.0064717288707224E-2</v>
      </c>
      <c r="U8577" s="349">
        <v>0.14532737856731245</v>
      </c>
      <c r="V8577" s="361">
        <v>0</v>
      </c>
    </row>
    <row r="8578" spans="1:22" ht="16" hidden="1" customHeight="1" outlineLevel="1">
      <c r="A8578" s="65">
        <v>8569</v>
      </c>
      <c r="B8578" s="117">
        <v>1</v>
      </c>
      <c r="C8578" s="325">
        <v>8.8859863819586713E-5</v>
      </c>
      <c r="D8578" s="326">
        <v>1.1221876702565461E-4</v>
      </c>
      <c r="E8578" s="327">
        <v>1.0132920277916776E-4</v>
      </c>
      <c r="F8578" s="332">
        <v>0</v>
      </c>
      <c r="G8578" s="326">
        <v>0</v>
      </c>
      <c r="H8578" s="327">
        <v>0</v>
      </c>
      <c r="I8578" s="332">
        <v>2.6747265092144309E-4</v>
      </c>
      <c r="J8578" s="326">
        <v>2.7458513187279853E-4</v>
      </c>
      <c r="K8578" s="327">
        <v>2.1691264957315727E-4</v>
      </c>
      <c r="L8578" s="336">
        <v>5.8741981719495289E-6</v>
      </c>
      <c r="M8578" s="337">
        <v>1.1415525114155251E-4</v>
      </c>
      <c r="N8578" s="345">
        <v>0</v>
      </c>
      <c r="O8578" s="346">
        <v>0</v>
      </c>
      <c r="P8578" s="347">
        <v>0</v>
      </c>
      <c r="Q8578" s="348">
        <v>4.4208664898320073E-2</v>
      </c>
      <c r="R8578" s="346">
        <v>5.1472187028822704E-2</v>
      </c>
      <c r="S8578" s="347">
        <v>3.2617635999570509E-2</v>
      </c>
      <c r="T8578" s="349">
        <v>1.6260979414070783E-2</v>
      </c>
      <c r="U8578" s="349">
        <v>0.12380831439811607</v>
      </c>
      <c r="V8578" s="361">
        <v>0</v>
      </c>
    </row>
    <row r="8579" spans="1:22" ht="16" hidden="1" customHeight="1" outlineLevel="1">
      <c r="A8579" s="65">
        <v>8570</v>
      </c>
      <c r="B8579" s="117">
        <v>1</v>
      </c>
      <c r="C8579" s="325">
        <v>7.8715701269175997E-5</v>
      </c>
      <c r="D8579" s="326">
        <v>9.4371083704526581E-5</v>
      </c>
      <c r="E8579" s="327">
        <v>8.7941449960309589E-5</v>
      </c>
      <c r="F8579" s="332">
        <v>0</v>
      </c>
      <c r="G8579" s="326">
        <v>0</v>
      </c>
      <c r="H8579" s="327">
        <v>0</v>
      </c>
      <c r="I8579" s="332">
        <v>2.6301477340608576E-4</v>
      </c>
      <c r="J8579" s="326">
        <v>2.9308263327141524E-4</v>
      </c>
      <c r="K8579" s="327">
        <v>2.1691264957315727E-4</v>
      </c>
      <c r="L8579" s="336">
        <v>2.3496792687798115E-6</v>
      </c>
      <c r="M8579" s="337">
        <v>1.1415525114155251E-4</v>
      </c>
      <c r="N8579" s="345">
        <v>0</v>
      </c>
      <c r="O8579" s="346">
        <v>0</v>
      </c>
      <c r="P8579" s="347">
        <v>0</v>
      </c>
      <c r="Q8579" s="348">
        <v>3.5366931918656058E-2</v>
      </c>
      <c r="R8579" s="346">
        <v>4.7118443577698767E-2</v>
      </c>
      <c r="S8579" s="347">
        <v>4.1394519001342917E-2</v>
      </c>
      <c r="T8579" s="349">
        <v>6.3712609400160382E-3</v>
      </c>
      <c r="U8579" s="349">
        <v>0.10504054610443342</v>
      </c>
      <c r="V8579" s="361">
        <v>0</v>
      </c>
    </row>
    <row r="8580" spans="1:22" ht="16" hidden="1" customHeight="1" outlineLevel="1">
      <c r="A8580" s="65">
        <v>8571</v>
      </c>
      <c r="B8580" s="117">
        <v>1</v>
      </c>
      <c r="C8580" s="325">
        <v>7.2340441995350397E-5</v>
      </c>
      <c r="D8580" s="326">
        <v>8.4766774814943536E-5</v>
      </c>
      <c r="E8580" s="327">
        <v>7.8393595236782843E-5</v>
      </c>
      <c r="F8580" s="332">
        <v>0</v>
      </c>
      <c r="G8580" s="326">
        <v>0</v>
      </c>
      <c r="H8580" s="327">
        <v>0</v>
      </c>
      <c r="I8580" s="332">
        <v>2.6301477340608576E-4</v>
      </c>
      <c r="J8580" s="326">
        <v>3.5720730478661967E-4</v>
      </c>
      <c r="K8580" s="327">
        <v>2.1988405573169364E-4</v>
      </c>
      <c r="L8580" s="336">
        <v>1.1748396343899057E-6</v>
      </c>
      <c r="M8580" s="337">
        <v>1.1415525114155251E-4</v>
      </c>
      <c r="N8580" s="345">
        <v>0</v>
      </c>
      <c r="O8580" s="346">
        <v>0</v>
      </c>
      <c r="P8580" s="347">
        <v>0</v>
      </c>
      <c r="Q8580" s="348">
        <v>1.7683465959328029E-2</v>
      </c>
      <c r="R8580" s="346">
        <v>4.4009430140664607E-2</v>
      </c>
      <c r="S8580" s="347">
        <v>3.7955350247140245E-2</v>
      </c>
      <c r="T8580" s="349">
        <v>1.1791587411372964E-2</v>
      </c>
      <c r="U8580" s="349">
        <v>9.9832736054353929E-2</v>
      </c>
      <c r="V8580" s="361">
        <v>0</v>
      </c>
    </row>
    <row r="8581" spans="1:22" ht="16" hidden="1" customHeight="1" outlineLevel="1">
      <c r="A8581" s="65">
        <v>8572</v>
      </c>
      <c r="B8581" s="117">
        <v>1</v>
      </c>
      <c r="C8581" s="325">
        <v>6.8534037193625124E-5</v>
      </c>
      <c r="D8581" s="326">
        <v>7.8175963653873389E-5</v>
      </c>
      <c r="E8581" s="327">
        <v>7.4359107710944775E-5</v>
      </c>
      <c r="F8581" s="332">
        <v>0</v>
      </c>
      <c r="G8581" s="326">
        <v>0</v>
      </c>
      <c r="H8581" s="327">
        <v>0</v>
      </c>
      <c r="I8581" s="332">
        <v>2.652437121637644E-4</v>
      </c>
      <c r="J8581" s="326">
        <v>3.6419524975943041E-4</v>
      </c>
      <c r="K8581" s="327">
        <v>2.1691264957315727E-4</v>
      </c>
      <c r="L8581" s="336">
        <v>1.409807561267887E-5</v>
      </c>
      <c r="M8581" s="337">
        <v>1.1415525114155251E-4</v>
      </c>
      <c r="N8581" s="345">
        <v>0</v>
      </c>
      <c r="O8581" s="346">
        <v>0</v>
      </c>
      <c r="P8581" s="347">
        <v>0</v>
      </c>
      <c r="Q8581" s="348">
        <v>2.6525198938992044E-2</v>
      </c>
      <c r="R8581" s="346">
        <v>4.7779082597404113E-2</v>
      </c>
      <c r="S8581" s="347">
        <v>3.0760588489840392E-2</v>
      </c>
      <c r="T8581" s="349">
        <v>1.8162848351389003E-2</v>
      </c>
      <c r="U8581" s="349">
        <v>9.5804052808066018E-2</v>
      </c>
      <c r="V8581" s="361">
        <v>0</v>
      </c>
    </row>
    <row r="8582" spans="1:22" ht="16" hidden="1" customHeight="1" outlineLevel="1">
      <c r="A8582" s="65">
        <v>8573</v>
      </c>
      <c r="B8582" s="117">
        <v>1</v>
      </c>
      <c r="C8582" s="325">
        <v>6.7246484830479948E-5</v>
      </c>
      <c r="D8582" s="326">
        <v>7.545409473779721E-5</v>
      </c>
      <c r="E8582" s="327">
        <v>7.1582965169049765E-5</v>
      </c>
      <c r="F8582" s="332">
        <v>0</v>
      </c>
      <c r="G8582" s="326">
        <v>0</v>
      </c>
      <c r="H8582" s="327">
        <v>0</v>
      </c>
      <c r="I8582" s="332">
        <v>2.652437121637644E-4</v>
      </c>
      <c r="J8582" s="326">
        <v>3.7118319473224116E-4</v>
      </c>
      <c r="K8582" s="327">
        <v>2.2285546189023002E-4</v>
      </c>
      <c r="L8582" s="336">
        <v>3.7594868300476983E-5</v>
      </c>
      <c r="M8582" s="337">
        <v>1.1415525114155251E-4</v>
      </c>
      <c r="N8582" s="345">
        <v>0</v>
      </c>
      <c r="O8582" s="346">
        <v>0</v>
      </c>
      <c r="P8582" s="347">
        <v>0</v>
      </c>
      <c r="Q8582" s="348">
        <v>2.6525198938992044E-2</v>
      </c>
      <c r="R8582" s="346">
        <v>4.9248605193533121E-2</v>
      </c>
      <c r="S8582" s="347">
        <v>2.9178467245367837E-2</v>
      </c>
      <c r="T8582" s="349">
        <v>4.9448592370273728E-3</v>
      </c>
      <c r="U8582" s="349">
        <v>9.8555348683579708E-2</v>
      </c>
      <c r="V8582" s="361">
        <v>0</v>
      </c>
    </row>
    <row r="8583" spans="1:22" ht="16" hidden="1" customHeight="1" outlineLevel="1">
      <c r="A8583" s="65">
        <v>8574</v>
      </c>
      <c r="B8583" s="117">
        <v>1</v>
      </c>
      <c r="C8583" s="325">
        <v>6.7465243727130822E-5</v>
      </c>
      <c r="D8583" s="326">
        <v>7.6581726145885911E-5</v>
      </c>
      <c r="E8583" s="327">
        <v>7.0648935902617793E-5</v>
      </c>
      <c r="F8583" s="332">
        <v>0</v>
      </c>
      <c r="G8583" s="326">
        <v>0</v>
      </c>
      <c r="H8583" s="327">
        <v>0</v>
      </c>
      <c r="I8583" s="332">
        <v>2.652437121637644E-4</v>
      </c>
      <c r="J8583" s="326">
        <v>3.2350074668247372E-4</v>
      </c>
      <c r="K8583" s="327">
        <v>2.1394124341462081E-4</v>
      </c>
      <c r="L8583" s="336">
        <v>9.3987170751192462E-5</v>
      </c>
      <c r="M8583" s="337">
        <v>1.1415525114155251E-4</v>
      </c>
      <c r="N8583" s="345">
        <v>0</v>
      </c>
      <c r="O8583" s="346">
        <v>0</v>
      </c>
      <c r="P8583" s="347">
        <v>0</v>
      </c>
      <c r="Q8583" s="348">
        <v>1.7683465959328029E-2</v>
      </c>
      <c r="R8583" s="346">
        <v>4.7058210091202875E-2</v>
      </c>
      <c r="S8583" s="347">
        <v>2.071800849248993E-2</v>
      </c>
      <c r="T8583" s="349">
        <v>5.8957937056864822E-3</v>
      </c>
      <c r="U8583" s="349">
        <v>0.10140490512607603</v>
      </c>
      <c r="V8583" s="361">
        <v>0</v>
      </c>
    </row>
    <row r="8584" spans="1:22" ht="16" hidden="1" customHeight="1" outlineLevel="1">
      <c r="A8584" s="65">
        <v>8575</v>
      </c>
      <c r="B8584" s="117">
        <v>1</v>
      </c>
      <c r="C8584" s="325">
        <v>7.0459115484152851E-5</v>
      </c>
      <c r="D8584" s="326">
        <v>8.2006022057209141E-5</v>
      </c>
      <c r="E8584" s="327">
        <v>7.2828337524292384E-5</v>
      </c>
      <c r="F8584" s="332">
        <v>0</v>
      </c>
      <c r="G8584" s="326">
        <v>0</v>
      </c>
      <c r="H8584" s="327">
        <v>0</v>
      </c>
      <c r="I8584" s="332">
        <v>2.6301477340608576E-4</v>
      </c>
      <c r="J8584" s="326">
        <v>3.3213291400182817E-4</v>
      </c>
      <c r="K8584" s="327">
        <v>2.2285546189023002E-4</v>
      </c>
      <c r="L8584" s="336">
        <v>1.8210014333043539E-4</v>
      </c>
      <c r="M8584" s="337">
        <v>1.1415525114155251E-4</v>
      </c>
      <c r="N8584" s="345">
        <v>0</v>
      </c>
      <c r="O8584" s="346">
        <v>4.4709008335722797E-3</v>
      </c>
      <c r="P8584" s="347">
        <v>0</v>
      </c>
      <c r="Q8584" s="348">
        <v>8.8417329796640146E-3</v>
      </c>
      <c r="R8584" s="346">
        <v>4.4365165832406336E-2</v>
      </c>
      <c r="S8584" s="347">
        <v>1.822811248497079E-2</v>
      </c>
      <c r="T8584" s="349">
        <v>5.9908871525523938E-3</v>
      </c>
      <c r="U8584" s="349">
        <v>0.10022577832228445</v>
      </c>
      <c r="V8584" s="361">
        <v>0</v>
      </c>
    </row>
    <row r="8585" spans="1:22" ht="16" hidden="1" customHeight="1" outlineLevel="1">
      <c r="A8585" s="65">
        <v>8576</v>
      </c>
      <c r="B8585" s="117">
        <v>1</v>
      </c>
      <c r="C8585" s="325">
        <v>8.0297015579252332E-5</v>
      </c>
      <c r="D8585" s="326">
        <v>9.1435353659330141E-5</v>
      </c>
      <c r="E8585" s="327">
        <v>8.3089686826343551E-5</v>
      </c>
      <c r="F8585" s="332">
        <v>0</v>
      </c>
      <c r="G8585" s="326">
        <v>0</v>
      </c>
      <c r="H8585" s="327">
        <v>0</v>
      </c>
      <c r="I8585" s="332">
        <v>2.6078583464840701E-4</v>
      </c>
      <c r="J8585" s="326">
        <v>3.4734197070735741E-4</v>
      </c>
      <c r="K8585" s="327">
        <v>2.3176968036583927E-4</v>
      </c>
      <c r="L8585" s="336">
        <v>1.5860335064263727E-4</v>
      </c>
      <c r="M8585" s="337">
        <v>1.1415525114155251E-4</v>
      </c>
      <c r="N8585" s="345">
        <v>3.8583215363708744E-3</v>
      </c>
      <c r="O8585" s="346">
        <v>6.8545874944158522E-2</v>
      </c>
      <c r="P8585" s="347">
        <v>3.528577678926216E-2</v>
      </c>
      <c r="Q8585" s="348">
        <v>8.8417329796640146E-3</v>
      </c>
      <c r="R8585" s="346">
        <v>4.2961801640372679E-2</v>
      </c>
      <c r="S8585" s="347">
        <v>2.1392354973915902E-2</v>
      </c>
      <c r="T8585" s="349">
        <v>2.253714690722091E-2</v>
      </c>
      <c r="U8585" s="349">
        <v>0.11476834223571394</v>
      </c>
      <c r="V8585" s="361">
        <v>0</v>
      </c>
    </row>
    <row r="8586" spans="1:22" ht="16" hidden="1" customHeight="1" outlineLevel="1">
      <c r="A8586" s="65">
        <v>8577</v>
      </c>
      <c r="B8586" s="117">
        <v>1</v>
      </c>
      <c r="C8586" s="325">
        <v>9.1891237101748884E-5</v>
      </c>
      <c r="D8586" s="326">
        <v>1.0238115508612217E-4</v>
      </c>
      <c r="E8586" s="327">
        <v>9.5050450488152877E-5</v>
      </c>
      <c r="F8586" s="332">
        <v>0</v>
      </c>
      <c r="G8586" s="326">
        <v>0</v>
      </c>
      <c r="H8586" s="327">
        <v>0</v>
      </c>
      <c r="I8586" s="332">
        <v>2.5855689589072831E-4</v>
      </c>
      <c r="J8586" s="326">
        <v>3.3459924752164379E-4</v>
      </c>
      <c r="K8586" s="327">
        <v>2.2285546189023002E-4</v>
      </c>
      <c r="L8586" s="336">
        <v>1.4685495429873823E-4</v>
      </c>
      <c r="M8586" s="337">
        <v>1.1415525114155251E-4</v>
      </c>
      <c r="N8586" s="345">
        <v>2.3435730813511975E-2</v>
      </c>
      <c r="O8586" s="346">
        <v>0.16055157374369253</v>
      </c>
      <c r="P8586" s="347">
        <v>0.11093231133238356</v>
      </c>
      <c r="Q8586" s="348">
        <v>8.8417329796640146E-3</v>
      </c>
      <c r="R8586" s="346">
        <v>4.1360048751538162E-2</v>
      </c>
      <c r="S8586" s="347">
        <v>1.3881168967721532E-2</v>
      </c>
      <c r="T8586" s="349">
        <v>6.5139011103149042E-2</v>
      </c>
      <c r="U8586" s="349">
        <v>0.17195599221960567</v>
      </c>
      <c r="V8586" s="361">
        <v>0</v>
      </c>
    </row>
    <row r="8587" spans="1:22" ht="16" hidden="1" customHeight="1" outlineLevel="1">
      <c r="A8587" s="65">
        <v>8578</v>
      </c>
      <c r="B8587" s="117">
        <v>1</v>
      </c>
      <c r="C8587" s="325">
        <v>9.9029027386757538E-5</v>
      </c>
      <c r="D8587" s="326">
        <v>1.1707924723293348E-4</v>
      </c>
      <c r="E8587" s="327">
        <v>1.0642744585844224E-4</v>
      </c>
      <c r="F8587" s="332">
        <v>0</v>
      </c>
      <c r="G8587" s="326">
        <v>0</v>
      </c>
      <c r="H8587" s="327">
        <v>0</v>
      </c>
      <c r="I8587" s="332">
        <v>2.5632795713304962E-4</v>
      </c>
      <c r="J8587" s="326">
        <v>2.9184946651150743E-4</v>
      </c>
      <c r="K8587" s="327">
        <v>2.3771249268291205E-4</v>
      </c>
      <c r="L8587" s="336">
        <v>1.644775488145868E-4</v>
      </c>
      <c r="M8587" s="337">
        <v>1.1415525114155251E-4</v>
      </c>
      <c r="N8587" s="345">
        <v>4.9014973591674435E-2</v>
      </c>
      <c r="O8587" s="346">
        <v>0.2403437808460735</v>
      </c>
      <c r="P8587" s="347">
        <v>0.20142614039404036</v>
      </c>
      <c r="Q8587" s="348">
        <v>8.8417329796640146E-3</v>
      </c>
      <c r="R8587" s="346">
        <v>4.3050972361935544E-2</v>
      </c>
      <c r="S8587" s="347">
        <v>1.1707697209096903E-2</v>
      </c>
      <c r="T8587" s="349">
        <v>6.5804665231210424E-2</v>
      </c>
      <c r="U8587" s="349">
        <v>0.25459312905199905</v>
      </c>
      <c r="V8587" s="361">
        <v>5.1158430543388554E-2</v>
      </c>
    </row>
    <row r="8588" spans="1:22" ht="16" hidden="1" customHeight="1" outlineLevel="1">
      <c r="A8588" s="65">
        <v>8579</v>
      </c>
      <c r="B8588" s="117">
        <v>1</v>
      </c>
      <c r="C8588" s="325">
        <v>1.0323544845664442E-4</v>
      </c>
      <c r="D8588" s="326">
        <v>1.230090330858137E-4</v>
      </c>
      <c r="E8588" s="327">
        <v>1.128229518077611E-4</v>
      </c>
      <c r="F8588" s="332">
        <v>0</v>
      </c>
      <c r="G8588" s="326">
        <v>0</v>
      </c>
      <c r="H8588" s="327">
        <v>0</v>
      </c>
      <c r="I8588" s="332">
        <v>2.4964114086001353E-4</v>
      </c>
      <c r="J8588" s="326">
        <v>2.3882329583547302E-4</v>
      </c>
      <c r="K8588" s="327">
        <v>2.4068389884144843E-4</v>
      </c>
      <c r="L8588" s="336">
        <v>1.8797434150238492E-4</v>
      </c>
      <c r="M8588" s="337">
        <v>1.1415525114155251E-4</v>
      </c>
      <c r="N8588" s="345">
        <v>7.2307803607543047E-2</v>
      </c>
      <c r="O8588" s="346">
        <v>0.29077607074949985</v>
      </c>
      <c r="P8588" s="347">
        <v>0.24307239647257314</v>
      </c>
      <c r="Q8588" s="348">
        <v>8.8417329796640146E-3</v>
      </c>
      <c r="R8588" s="346">
        <v>4.9192322376524059E-2</v>
      </c>
      <c r="S8588" s="347">
        <v>1.6137636693620058E-2</v>
      </c>
      <c r="T8588" s="349">
        <v>7.9117747792437965E-2</v>
      </c>
      <c r="U8588" s="349">
        <v>0.29438865867996489</v>
      </c>
      <c r="V8588" s="361">
        <v>7.8208444012964506E-2</v>
      </c>
    </row>
    <row r="8589" spans="1:22" ht="16" hidden="1" customHeight="1" outlineLevel="1">
      <c r="A8589" s="65">
        <v>8580</v>
      </c>
      <c r="B8589" s="117">
        <v>1</v>
      </c>
      <c r="C8589" s="325">
        <v>1.0166663465494813E-4</v>
      </c>
      <c r="D8589" s="326">
        <v>1.176041790953196E-4</v>
      </c>
      <c r="E8589" s="327">
        <v>1.1196675831353181E-4</v>
      </c>
      <c r="F8589" s="332">
        <v>0</v>
      </c>
      <c r="G8589" s="326">
        <v>0</v>
      </c>
      <c r="H8589" s="327">
        <v>0</v>
      </c>
      <c r="I8589" s="332">
        <v>2.3849644707162008E-4</v>
      </c>
      <c r="J8589" s="326">
        <v>1.5784534526819556E-4</v>
      </c>
      <c r="K8589" s="327">
        <v>2.4662671115852124E-4</v>
      </c>
      <c r="L8589" s="336">
        <v>2.0677177565262342E-4</v>
      </c>
      <c r="M8589" s="337">
        <v>1.1415525114155251E-4</v>
      </c>
      <c r="N8589" s="345">
        <v>8.7598188955383183E-2</v>
      </c>
      <c r="O8589" s="346">
        <v>0.30093848845963189</v>
      </c>
      <c r="P8589" s="347">
        <v>0.26847031137268146</v>
      </c>
      <c r="Q8589" s="348">
        <v>8.8417329796640146E-3</v>
      </c>
      <c r="R8589" s="346">
        <v>5.8416110646165399E-2</v>
      </c>
      <c r="S8589" s="347">
        <v>2.6538138923501965E-2</v>
      </c>
      <c r="T8589" s="349">
        <v>6.3427329059562651E-2</v>
      </c>
      <c r="U8589" s="349">
        <v>0.23022450844030631</v>
      </c>
      <c r="V8589" s="361">
        <v>5.7998233842023267E-2</v>
      </c>
    </row>
    <row r="8590" spans="1:22" ht="16" hidden="1" customHeight="1" outlineLevel="1">
      <c r="A8590" s="65">
        <v>8581</v>
      </c>
      <c r="B8590" s="117">
        <v>1</v>
      </c>
      <c r="C8590" s="325">
        <v>1.0012282187001192E-4</v>
      </c>
      <c r="D8590" s="326">
        <v>1.1052731991352156E-4</v>
      </c>
      <c r="E8590" s="327">
        <v>1.0777659924328841E-4</v>
      </c>
      <c r="F8590" s="332">
        <v>0</v>
      </c>
      <c r="G8590" s="326">
        <v>0</v>
      </c>
      <c r="H8590" s="327">
        <v>0</v>
      </c>
      <c r="I8590" s="332">
        <v>2.2066493701019058E-4</v>
      </c>
      <c r="J8590" s="326">
        <v>0</v>
      </c>
      <c r="K8590" s="327">
        <v>2.4959811731705767E-4</v>
      </c>
      <c r="L8590" s="336">
        <v>1.8797434150238492E-4</v>
      </c>
      <c r="M8590" s="337">
        <v>1.1415525114155251E-4</v>
      </c>
      <c r="N8590" s="345">
        <v>7.6023224346270554E-2</v>
      </c>
      <c r="O8590" s="346">
        <v>0.24697519272758625</v>
      </c>
      <c r="P8590" s="347">
        <v>0.21987233749183377</v>
      </c>
      <c r="Q8590" s="348">
        <v>8.8417329796640146E-3</v>
      </c>
      <c r="R8590" s="346">
        <v>8.048209016408546E-2</v>
      </c>
      <c r="S8590" s="347">
        <v>3.856226038149338E-2</v>
      </c>
      <c r="T8590" s="349">
        <v>4.8212377561016886E-2</v>
      </c>
      <c r="U8590" s="349">
        <v>0.18089770381502518</v>
      </c>
      <c r="V8590" s="361">
        <v>5.6859920780491381E-2</v>
      </c>
    </row>
    <row r="8591" spans="1:22" ht="16" hidden="1" customHeight="1" outlineLevel="1">
      <c r="A8591" s="65">
        <v>8582</v>
      </c>
      <c r="B8591" s="117">
        <v>1</v>
      </c>
      <c r="C8591" s="325">
        <v>9.4328836235858671E-5</v>
      </c>
      <c r="D8591" s="326">
        <v>1.0799987020573655E-4</v>
      </c>
      <c r="E8591" s="327">
        <v>1.0463722309778097E-4</v>
      </c>
      <c r="F8591" s="332">
        <v>0</v>
      </c>
      <c r="G8591" s="326">
        <v>0</v>
      </c>
      <c r="H8591" s="327">
        <v>0</v>
      </c>
      <c r="I8591" s="332">
        <v>2.0506236570643968E-4</v>
      </c>
      <c r="J8591" s="326">
        <v>0</v>
      </c>
      <c r="K8591" s="327">
        <v>2.5554092963413043E-4</v>
      </c>
      <c r="L8591" s="336">
        <v>1.9032402077116473E-4</v>
      </c>
      <c r="M8591" s="337">
        <v>1.1415525114155251E-4</v>
      </c>
      <c r="N8591" s="345">
        <v>6.5877267713591592E-2</v>
      </c>
      <c r="O8591" s="346">
        <v>0.17211773992663146</v>
      </c>
      <c r="P8591" s="347">
        <v>0.16404854278046835</v>
      </c>
      <c r="Q8591" s="348">
        <v>8.8417329796640146E-3</v>
      </c>
      <c r="R8591" s="346">
        <v>8.6417108838901344E-2</v>
      </c>
      <c r="S8591" s="347">
        <v>3.8603758365130331E-2</v>
      </c>
      <c r="T8591" s="349">
        <v>3.2426865381275656E-2</v>
      </c>
      <c r="U8591" s="349">
        <v>0.15888733681091563</v>
      </c>
      <c r="V8591" s="361">
        <v>2.6335418549660275E-2</v>
      </c>
    </row>
    <row r="8592" spans="1:22" ht="16" hidden="1" customHeight="1" outlineLevel="1">
      <c r="A8592" s="65">
        <v>8583</v>
      </c>
      <c r="B8592" s="117">
        <v>1</v>
      </c>
      <c r="C8592" s="325">
        <v>8.8684856702266006E-5</v>
      </c>
      <c r="D8592" s="326">
        <v>1.049280467147363E-4</v>
      </c>
      <c r="E8592" s="327">
        <v>9.9798432592515366E-5</v>
      </c>
      <c r="F8592" s="332">
        <v>0</v>
      </c>
      <c r="G8592" s="326">
        <v>0</v>
      </c>
      <c r="H8592" s="327">
        <v>0</v>
      </c>
      <c r="I8592" s="332">
        <v>2.0060448819108232E-4</v>
      </c>
      <c r="J8592" s="326">
        <v>0</v>
      </c>
      <c r="K8592" s="327">
        <v>2.5851233579266681E-4</v>
      </c>
      <c r="L8592" s="336">
        <v>2.1382081345896285E-4</v>
      </c>
      <c r="M8592" s="337">
        <v>1.1415525114155251E-4</v>
      </c>
      <c r="N8592" s="345">
        <v>2.6865349956952753E-2</v>
      </c>
      <c r="O8592" s="346">
        <v>6.8781287693637089E-2</v>
      </c>
      <c r="P8592" s="347">
        <v>5.9283142979082534E-2</v>
      </c>
      <c r="Q8592" s="348">
        <v>8.8417329796640146E-3</v>
      </c>
      <c r="R8592" s="346">
        <v>7.3509317129657289E-2</v>
      </c>
      <c r="S8592" s="347">
        <v>3.733806136955229E-2</v>
      </c>
      <c r="T8592" s="349">
        <v>2.995443576276197E-2</v>
      </c>
      <c r="U8592" s="349">
        <v>0.15269692109100982</v>
      </c>
      <c r="V8592" s="361">
        <v>0</v>
      </c>
    </row>
    <row r="8593" spans="1:22" ht="16" hidden="1" customHeight="1" outlineLevel="1">
      <c r="A8593" s="65">
        <v>8584</v>
      </c>
      <c r="B8593" s="117">
        <v>1</v>
      </c>
      <c r="C8593" s="325">
        <v>9.0541182196703457E-5</v>
      </c>
      <c r="D8593" s="326">
        <v>1.084470343848062E-4</v>
      </c>
      <c r="E8593" s="327">
        <v>1.0177027215498286E-4</v>
      </c>
      <c r="F8593" s="332">
        <v>0</v>
      </c>
      <c r="G8593" s="326">
        <v>0</v>
      </c>
      <c r="H8593" s="327">
        <v>0</v>
      </c>
      <c r="I8593" s="332">
        <v>2.0060448819108232E-4</v>
      </c>
      <c r="J8593" s="326">
        <v>0</v>
      </c>
      <c r="K8593" s="327">
        <v>2.6445514810973967E-4</v>
      </c>
      <c r="L8593" s="336">
        <v>2.2321953053408208E-4</v>
      </c>
      <c r="M8593" s="337">
        <v>1.1415525114155251E-4</v>
      </c>
      <c r="N8593" s="345">
        <v>2.4293135599372175E-3</v>
      </c>
      <c r="O8593" s="346">
        <v>9.6594279111998638E-3</v>
      </c>
      <c r="P8593" s="347">
        <v>4.3657043683311362E-3</v>
      </c>
      <c r="Q8593" s="348">
        <v>8.8417329796640146E-3</v>
      </c>
      <c r="R8593" s="346">
        <v>7.3645411864185162E-2</v>
      </c>
      <c r="S8593" s="347">
        <v>4.3350122098547994E-2</v>
      </c>
      <c r="T8593" s="349">
        <v>3.7752098405766675E-2</v>
      </c>
      <c r="U8593" s="349">
        <v>0.15898559737789827</v>
      </c>
      <c r="V8593" s="361">
        <v>0</v>
      </c>
    </row>
    <row r="8594" spans="1:22" ht="16" hidden="1" customHeight="1" outlineLevel="1">
      <c r="A8594" s="65">
        <v>8585</v>
      </c>
      <c r="B8594" s="117">
        <v>1</v>
      </c>
      <c r="C8594" s="325">
        <v>9.1241210665986272E-5</v>
      </c>
      <c r="D8594" s="326">
        <v>1.1381300453364207E-4</v>
      </c>
      <c r="E8594" s="327">
        <v>1.0518207350319962E-4</v>
      </c>
      <c r="F8594" s="332">
        <v>0</v>
      </c>
      <c r="G8594" s="326">
        <v>0</v>
      </c>
      <c r="H8594" s="327">
        <v>0</v>
      </c>
      <c r="I8594" s="332">
        <v>2.0283342694876101E-4</v>
      </c>
      <c r="J8594" s="326">
        <v>0</v>
      </c>
      <c r="K8594" s="327">
        <v>2.5256952347559405E-4</v>
      </c>
      <c r="L8594" s="336">
        <v>2.2321953053408208E-4</v>
      </c>
      <c r="M8594" s="337">
        <v>1.1415525114155251E-4</v>
      </c>
      <c r="N8594" s="345">
        <v>0</v>
      </c>
      <c r="O8594" s="346">
        <v>0</v>
      </c>
      <c r="P8594" s="347">
        <v>0</v>
      </c>
      <c r="Q8594" s="348">
        <v>8.8417329796640146E-3</v>
      </c>
      <c r="R8594" s="346">
        <v>9.3232320975151259E-2</v>
      </c>
      <c r="S8594" s="347">
        <v>6.6449092267847287E-2</v>
      </c>
      <c r="T8594" s="349">
        <v>5.8672656716267098E-2</v>
      </c>
      <c r="U8594" s="349">
        <v>0.17510033036304987</v>
      </c>
      <c r="V8594" s="361">
        <v>0</v>
      </c>
    </row>
    <row r="8595" spans="1:22" ht="16" hidden="1" customHeight="1" outlineLevel="1">
      <c r="A8595" s="65">
        <v>8586</v>
      </c>
      <c r="B8595" s="117">
        <v>1</v>
      </c>
      <c r="C8595" s="325">
        <v>9.624141401800635E-5</v>
      </c>
      <c r="D8595" s="326">
        <v>1.2192028551938324E-4</v>
      </c>
      <c r="E8595" s="327">
        <v>1.1095489327489718E-4</v>
      </c>
      <c r="F8595" s="332">
        <v>0</v>
      </c>
      <c r="G8595" s="326">
        <v>0</v>
      </c>
      <c r="H8595" s="327">
        <v>0</v>
      </c>
      <c r="I8595" s="332">
        <v>2.095202432217971E-4</v>
      </c>
      <c r="J8595" s="326">
        <v>1.8415290281289485E-4</v>
      </c>
      <c r="K8595" s="327">
        <v>2.4662671115852124E-4</v>
      </c>
      <c r="L8595" s="336">
        <v>1.644775488145868E-4</v>
      </c>
      <c r="M8595" s="337">
        <v>1.1415525114155251E-4</v>
      </c>
      <c r="N8595" s="345">
        <v>0</v>
      </c>
      <c r="O8595" s="346">
        <v>0</v>
      </c>
      <c r="P8595" s="347">
        <v>0</v>
      </c>
      <c r="Q8595" s="348">
        <v>8.8417329796640146E-3</v>
      </c>
      <c r="R8595" s="346">
        <v>0.11128294882408923</v>
      </c>
      <c r="S8595" s="347">
        <v>7.3094001494632022E-2</v>
      </c>
      <c r="T8595" s="349">
        <v>9.58541944408383E-2</v>
      </c>
      <c r="U8595" s="349">
        <v>0.21745063473256421</v>
      </c>
      <c r="V8595" s="361">
        <v>0</v>
      </c>
    </row>
    <row r="8596" spans="1:22" ht="16" hidden="1" customHeight="1" outlineLevel="1">
      <c r="A8596" s="65">
        <v>8587</v>
      </c>
      <c r="B8596" s="117">
        <v>1</v>
      </c>
      <c r="C8596" s="325">
        <v>1.0622306995947642E-4</v>
      </c>
      <c r="D8596" s="326">
        <v>1.4278146656902417E-4</v>
      </c>
      <c r="E8596" s="327">
        <v>1.2510803118708153E-4</v>
      </c>
      <c r="F8596" s="332">
        <v>0</v>
      </c>
      <c r="G8596" s="326">
        <v>0</v>
      </c>
      <c r="H8596" s="327">
        <v>0</v>
      </c>
      <c r="I8596" s="332">
        <v>2.1174918197947579E-4</v>
      </c>
      <c r="J8596" s="326">
        <v>2.2238107237003597E-4</v>
      </c>
      <c r="K8596" s="327">
        <v>2.4365530499998481E-4</v>
      </c>
      <c r="L8596" s="336">
        <v>1.1748396343899057E-4</v>
      </c>
      <c r="M8596" s="337">
        <v>1.1415525114155251E-4</v>
      </c>
      <c r="N8596" s="345">
        <v>0</v>
      </c>
      <c r="O8596" s="346">
        <v>0</v>
      </c>
      <c r="P8596" s="347">
        <v>0</v>
      </c>
      <c r="Q8596" s="348">
        <v>8.8417329796640146E-3</v>
      </c>
      <c r="R8596" s="346">
        <v>0.12228794731195083</v>
      </c>
      <c r="S8596" s="347">
        <v>7.530897123689359E-2</v>
      </c>
      <c r="T8596" s="349">
        <v>0.15072311328246896</v>
      </c>
      <c r="U8596" s="349">
        <v>0.2740487213145601</v>
      </c>
      <c r="V8596" s="361">
        <v>0</v>
      </c>
    </row>
    <row r="8597" spans="1:22" ht="16" hidden="1" customHeight="1" outlineLevel="1">
      <c r="A8597" s="65">
        <v>8588</v>
      </c>
      <c r="B8597" s="117">
        <v>1</v>
      </c>
      <c r="C8597" s="325">
        <v>1.0724811164664053E-4</v>
      </c>
      <c r="D8597" s="326">
        <v>1.3992350420714418E-4</v>
      </c>
      <c r="E8597" s="327">
        <v>1.2635340354232415E-4</v>
      </c>
      <c r="F8597" s="332">
        <v>0</v>
      </c>
      <c r="G8597" s="326">
        <v>0</v>
      </c>
      <c r="H8597" s="327">
        <v>0</v>
      </c>
      <c r="I8597" s="332">
        <v>2.1397812073715446E-4</v>
      </c>
      <c r="J8597" s="326">
        <v>2.4663335198155556E-4</v>
      </c>
      <c r="K8597" s="327">
        <v>2.4662671115852124E-4</v>
      </c>
      <c r="L8597" s="336">
        <v>8.811297257924293E-5</v>
      </c>
      <c r="M8597" s="337">
        <v>1.1415525114155251E-4</v>
      </c>
      <c r="N8597" s="345">
        <v>0</v>
      </c>
      <c r="O8597" s="346">
        <v>0</v>
      </c>
      <c r="P8597" s="347">
        <v>0</v>
      </c>
      <c r="Q8597" s="348">
        <v>8.8417329796640146E-3</v>
      </c>
      <c r="R8597" s="346">
        <v>0.14565816109058363</v>
      </c>
      <c r="S8597" s="347">
        <v>0.10220503239292703</v>
      </c>
      <c r="T8597" s="349">
        <v>0.14758502953589389</v>
      </c>
      <c r="U8597" s="349">
        <v>0.26874265069749798</v>
      </c>
      <c r="V8597" s="361">
        <v>0</v>
      </c>
    </row>
    <row r="8598" spans="1:22" ht="16" hidden="1" customHeight="1" outlineLevel="1">
      <c r="A8598" s="65">
        <v>8589</v>
      </c>
      <c r="B8598" s="117">
        <v>1</v>
      </c>
      <c r="C8598" s="325">
        <v>1.0392922667173721E-4</v>
      </c>
      <c r="D8598" s="326">
        <v>1.3887364048237194E-4</v>
      </c>
      <c r="E8598" s="327">
        <v>1.2256539596179451E-4</v>
      </c>
      <c r="F8598" s="332">
        <v>0</v>
      </c>
      <c r="G8598" s="326">
        <v>0</v>
      </c>
      <c r="H8598" s="327">
        <v>0</v>
      </c>
      <c r="I8598" s="332">
        <v>2.1620705949483316E-4</v>
      </c>
      <c r="J8598" s="326">
        <v>2.6554190896680823E-4</v>
      </c>
      <c r="K8598" s="327">
        <v>2.4365530499998481E-4</v>
      </c>
      <c r="L8598" s="336">
        <v>5.8741981719495287E-5</v>
      </c>
      <c r="M8598" s="337">
        <v>1.1415525114155251E-4</v>
      </c>
      <c r="N8598" s="345">
        <v>0</v>
      </c>
      <c r="O8598" s="346">
        <v>0</v>
      </c>
      <c r="P8598" s="347">
        <v>0</v>
      </c>
      <c r="Q8598" s="348">
        <v>8.8417329796640146E-3</v>
      </c>
      <c r="R8598" s="346">
        <v>0.1681916713903924</v>
      </c>
      <c r="S8598" s="347">
        <v>0.13859382101579576</v>
      </c>
      <c r="T8598" s="349">
        <v>0.12571353675673436</v>
      </c>
      <c r="U8598" s="349">
        <v>0.23926448060270844</v>
      </c>
      <c r="V8598" s="361">
        <v>0</v>
      </c>
    </row>
    <row r="8599" spans="1:22" ht="16" hidden="1" customHeight="1" outlineLevel="1">
      <c r="A8599" s="65">
        <v>8590</v>
      </c>
      <c r="B8599" s="117">
        <v>1</v>
      </c>
      <c r="C8599" s="325">
        <v>9.4260083439768396E-5</v>
      </c>
      <c r="D8599" s="326">
        <v>1.2843332899713692E-4</v>
      </c>
      <c r="E8599" s="327">
        <v>1.1061760492868564E-4</v>
      </c>
      <c r="F8599" s="332">
        <v>0</v>
      </c>
      <c r="G8599" s="326">
        <v>0</v>
      </c>
      <c r="H8599" s="327">
        <v>0</v>
      </c>
      <c r="I8599" s="332">
        <v>2.1620705949483316E-4</v>
      </c>
      <c r="J8599" s="326">
        <v>2.9883741148431818E-4</v>
      </c>
      <c r="K8599" s="327">
        <v>2.3771249268291205E-4</v>
      </c>
      <c r="L8599" s="336">
        <v>3.7594868300476983E-5</v>
      </c>
      <c r="M8599" s="337">
        <v>1.1415525114155251E-4</v>
      </c>
      <c r="N8599" s="345">
        <v>0</v>
      </c>
      <c r="O8599" s="346">
        <v>0</v>
      </c>
      <c r="P8599" s="347">
        <v>0</v>
      </c>
      <c r="Q8599" s="348">
        <v>8.8417329796640146E-3</v>
      </c>
      <c r="R8599" s="346">
        <v>0.15978908781610815</v>
      </c>
      <c r="S8599" s="347">
        <v>0.143615111014471</v>
      </c>
      <c r="T8599" s="349">
        <v>0.10070396023099977</v>
      </c>
      <c r="U8599" s="349">
        <v>0.1955385282954373</v>
      </c>
      <c r="V8599" s="361">
        <v>0</v>
      </c>
    </row>
    <row r="8600" spans="1:22" ht="16" hidden="1" customHeight="1" outlineLevel="1">
      <c r="A8600" s="65">
        <v>8591</v>
      </c>
      <c r="B8600" s="117">
        <v>1</v>
      </c>
      <c r="C8600" s="325">
        <v>8.7241047984370208E-5</v>
      </c>
      <c r="D8600" s="326">
        <v>1.1219932510482549E-4</v>
      </c>
      <c r="E8600" s="327">
        <v>1.0213350575859529E-4</v>
      </c>
      <c r="F8600" s="332">
        <v>0</v>
      </c>
      <c r="G8600" s="326">
        <v>0</v>
      </c>
      <c r="H8600" s="327">
        <v>0</v>
      </c>
      <c r="I8600" s="332">
        <v>2.1843599825251188E-4</v>
      </c>
      <c r="J8600" s="326">
        <v>3.0418113411058526E-4</v>
      </c>
      <c r="K8600" s="327">
        <v>2.3771249268291205E-4</v>
      </c>
      <c r="L8600" s="336">
        <v>2.3496792687798115E-5</v>
      </c>
      <c r="M8600" s="337">
        <v>1.1415525114155251E-4</v>
      </c>
      <c r="N8600" s="345">
        <v>0</v>
      </c>
      <c r="O8600" s="346">
        <v>0</v>
      </c>
      <c r="P8600" s="347">
        <v>0</v>
      </c>
      <c r="Q8600" s="348">
        <v>8.8417329796640146E-3</v>
      </c>
      <c r="R8600" s="346">
        <v>0.13969957201125982</v>
      </c>
      <c r="S8600" s="347">
        <v>0.13000886831200703</v>
      </c>
      <c r="T8600" s="349">
        <v>5.4203264713569274E-2</v>
      </c>
      <c r="U8600" s="349">
        <v>0.16586383706668251</v>
      </c>
      <c r="V8600" s="361">
        <v>0</v>
      </c>
    </row>
    <row r="8601" spans="1:22" ht="16" hidden="1" customHeight="1" outlineLevel="1">
      <c r="A8601" s="65">
        <v>8592</v>
      </c>
      <c r="B8601" s="117">
        <v>1</v>
      </c>
      <c r="C8601" s="325">
        <v>8.094079176082492E-5</v>
      </c>
      <c r="D8601" s="326">
        <v>1.0370320570250202E-4</v>
      </c>
      <c r="E8601" s="327">
        <v>9.7177961595025687E-5</v>
      </c>
      <c r="F8601" s="332">
        <v>0</v>
      </c>
      <c r="G8601" s="326">
        <v>0</v>
      </c>
      <c r="H8601" s="327">
        <v>0</v>
      </c>
      <c r="I8601" s="332">
        <v>2.1843599825251188E-4</v>
      </c>
      <c r="J8601" s="326">
        <v>3.2308969109583782E-4</v>
      </c>
      <c r="K8601" s="327">
        <v>2.4068389884144843E-4</v>
      </c>
      <c r="L8601" s="336">
        <v>9.3987170751192458E-6</v>
      </c>
      <c r="M8601" s="337">
        <v>1.1415525114155251E-4</v>
      </c>
      <c r="N8601" s="345">
        <v>0</v>
      </c>
      <c r="O8601" s="346">
        <v>0</v>
      </c>
      <c r="P8601" s="347">
        <v>0</v>
      </c>
      <c r="Q8601" s="348">
        <v>8.8417329796640146E-3</v>
      </c>
      <c r="R8601" s="346">
        <v>0.12456781182033914</v>
      </c>
      <c r="S8601" s="347">
        <v>0.12138241762458135</v>
      </c>
      <c r="T8601" s="349">
        <v>2.5770324100661886E-2</v>
      </c>
      <c r="U8601" s="349">
        <v>0.13579610356999716</v>
      </c>
      <c r="V8601" s="361">
        <v>0</v>
      </c>
    </row>
    <row r="8602" spans="1:22" ht="16" hidden="1" customHeight="1" outlineLevel="1">
      <c r="A8602" s="65">
        <v>8593</v>
      </c>
      <c r="B8602" s="117">
        <v>1</v>
      </c>
      <c r="C8602" s="325">
        <v>7.4221768506547956E-5</v>
      </c>
      <c r="D8602" s="326">
        <v>9.911491238683076E-5</v>
      </c>
      <c r="E8602" s="327">
        <v>9.117163450672014E-5</v>
      </c>
      <c r="F8602" s="332">
        <v>0</v>
      </c>
      <c r="G8602" s="326">
        <v>0</v>
      </c>
      <c r="H8602" s="327">
        <v>0</v>
      </c>
      <c r="I8602" s="332">
        <v>2.2289387576786924E-4</v>
      </c>
      <c r="J8602" s="326">
        <v>3.0952485673685224E-4</v>
      </c>
      <c r="K8602" s="327">
        <v>2.4662671115852124E-4</v>
      </c>
      <c r="L8602" s="336">
        <v>5.8741981719495289E-6</v>
      </c>
      <c r="M8602" s="337">
        <v>1.1415525114155251E-4</v>
      </c>
      <c r="N8602" s="345">
        <v>0</v>
      </c>
      <c r="O8602" s="346">
        <v>0</v>
      </c>
      <c r="P8602" s="347">
        <v>0</v>
      </c>
      <c r="Q8602" s="348">
        <v>8.8417329796640146E-3</v>
      </c>
      <c r="R8602" s="346">
        <v>0.12863429598400122</v>
      </c>
      <c r="S8602" s="347">
        <v>0.10492835668206676</v>
      </c>
      <c r="T8602" s="349">
        <v>1.597569907347305E-2</v>
      </c>
      <c r="U8602" s="349">
        <v>0.11712659584329711</v>
      </c>
      <c r="V8602" s="361">
        <v>0</v>
      </c>
    </row>
    <row r="8603" spans="1:22" ht="16" hidden="1" customHeight="1" outlineLevel="1">
      <c r="A8603" s="65">
        <v>8594</v>
      </c>
      <c r="B8603" s="117">
        <v>1</v>
      </c>
      <c r="C8603" s="325">
        <v>6.8040267112613135E-5</v>
      </c>
      <c r="D8603" s="326">
        <v>9.7054068778944518E-5</v>
      </c>
      <c r="E8603" s="327">
        <v>8.506152638881103E-5</v>
      </c>
      <c r="F8603" s="332">
        <v>0</v>
      </c>
      <c r="G8603" s="326">
        <v>0</v>
      </c>
      <c r="H8603" s="327">
        <v>0</v>
      </c>
      <c r="I8603" s="332">
        <v>2.2735175328322661E-4</v>
      </c>
      <c r="J8603" s="326">
        <v>3.2185652433593006E-4</v>
      </c>
      <c r="K8603" s="327">
        <v>2.4365530499998481E-4</v>
      </c>
      <c r="L8603" s="336">
        <v>2.3496792687798115E-6</v>
      </c>
      <c r="M8603" s="337">
        <v>1.1415525114155251E-4</v>
      </c>
      <c r="N8603" s="345">
        <v>0</v>
      </c>
      <c r="O8603" s="346">
        <v>0</v>
      </c>
      <c r="P8603" s="347">
        <v>0</v>
      </c>
      <c r="Q8603" s="348">
        <v>8.8417329796640146E-3</v>
      </c>
      <c r="R8603" s="346">
        <v>0.1295722760975877</v>
      </c>
      <c r="S8603" s="347">
        <v>0.11216461642300359</v>
      </c>
      <c r="T8603" s="349">
        <v>6.3712609400160382E-3</v>
      </c>
      <c r="U8603" s="349">
        <v>0.11162400409226973</v>
      </c>
      <c r="V8603" s="361">
        <v>0</v>
      </c>
    </row>
    <row r="8604" spans="1:22" ht="16" hidden="1" customHeight="1" outlineLevel="1">
      <c r="A8604" s="65">
        <v>8595</v>
      </c>
      <c r="B8604" s="117">
        <v>1</v>
      </c>
      <c r="C8604" s="325">
        <v>6.2821304863942183E-5</v>
      </c>
      <c r="D8604" s="326">
        <v>9.242689162161504E-5</v>
      </c>
      <c r="E8604" s="327">
        <v>7.8497376266386393E-5</v>
      </c>
      <c r="F8604" s="332">
        <v>0</v>
      </c>
      <c r="G8604" s="326">
        <v>0</v>
      </c>
      <c r="H8604" s="327">
        <v>0</v>
      </c>
      <c r="I8604" s="332">
        <v>2.3626750831394139E-4</v>
      </c>
      <c r="J8604" s="326">
        <v>3.5885152713316338E-4</v>
      </c>
      <c r="K8604" s="327">
        <v>2.4365530499998481E-4</v>
      </c>
      <c r="L8604" s="336">
        <v>1.1748396343899057E-6</v>
      </c>
      <c r="M8604" s="337">
        <v>1.1415525114155251E-4</v>
      </c>
      <c r="N8604" s="345">
        <v>0</v>
      </c>
      <c r="O8604" s="346">
        <v>0</v>
      </c>
      <c r="P8604" s="347">
        <v>0</v>
      </c>
      <c r="Q8604" s="348">
        <v>8.8417329796640146E-3</v>
      </c>
      <c r="R8604" s="346">
        <v>0.13143265261612561</v>
      </c>
      <c r="S8604" s="347">
        <v>0.1048453607147929</v>
      </c>
      <c r="T8604" s="349">
        <v>6.6565412806137711E-3</v>
      </c>
      <c r="U8604" s="349">
        <v>0.1013066445590934</v>
      </c>
      <c r="V8604" s="361">
        <v>0</v>
      </c>
    </row>
    <row r="8605" spans="1:22" ht="16" hidden="1" customHeight="1" outlineLevel="1">
      <c r="A8605" s="65">
        <v>8596</v>
      </c>
      <c r="B8605" s="117">
        <v>1</v>
      </c>
      <c r="C8605" s="325">
        <v>5.8652385319195449E-5</v>
      </c>
      <c r="D8605" s="326">
        <v>8.3483608040221919E-5</v>
      </c>
      <c r="E8605" s="327">
        <v>7.2244569232772404E-5</v>
      </c>
      <c r="F8605" s="332">
        <v>0</v>
      </c>
      <c r="G8605" s="326">
        <v>0</v>
      </c>
      <c r="H8605" s="327">
        <v>0</v>
      </c>
      <c r="I8605" s="332">
        <v>2.407253858292988E-4</v>
      </c>
      <c r="J8605" s="326">
        <v>3.5679624919998372E-4</v>
      </c>
      <c r="K8605" s="327">
        <v>2.4068389884144843E-4</v>
      </c>
      <c r="L8605" s="336">
        <v>1.409807561267887E-5</v>
      </c>
      <c r="M8605" s="337">
        <v>1.1415525114155251E-4</v>
      </c>
      <c r="N8605" s="345">
        <v>0</v>
      </c>
      <c r="O8605" s="346">
        <v>0</v>
      </c>
      <c r="P8605" s="347">
        <v>0</v>
      </c>
      <c r="Q8605" s="348">
        <v>8.8417329796640146E-3</v>
      </c>
      <c r="R8605" s="346">
        <v>0.12728644276260923</v>
      </c>
      <c r="S8605" s="347">
        <v>9.9149724234691691E-2</v>
      </c>
      <c r="T8605" s="349">
        <v>5.8007002588205724E-3</v>
      </c>
      <c r="U8605" s="349">
        <v>0.1013066445590934</v>
      </c>
      <c r="V8605" s="361">
        <v>0</v>
      </c>
    </row>
    <row r="8606" spans="1:22" ht="16" hidden="1" customHeight="1" outlineLevel="1">
      <c r="A8606" s="65">
        <v>8597</v>
      </c>
      <c r="B8606" s="117">
        <v>1</v>
      </c>
      <c r="C8606" s="325">
        <v>5.6583551182297148E-5</v>
      </c>
      <c r="D8606" s="326">
        <v>7.9070292012012702E-5</v>
      </c>
      <c r="E8606" s="327">
        <v>6.7548477643211696E-5</v>
      </c>
      <c r="F8606" s="332">
        <v>0</v>
      </c>
      <c r="G8606" s="326">
        <v>0</v>
      </c>
      <c r="H8606" s="327">
        <v>0</v>
      </c>
      <c r="I8606" s="332">
        <v>2.4518326334465619E-4</v>
      </c>
      <c r="J8606" s="326">
        <v>3.5885152713316338E-4</v>
      </c>
      <c r="K8606" s="327">
        <v>2.4365530499998481E-4</v>
      </c>
      <c r="L8606" s="336">
        <v>3.7594868300476983E-5</v>
      </c>
      <c r="M8606" s="337">
        <v>1.1415525114155251E-4</v>
      </c>
      <c r="N8606" s="345">
        <v>0</v>
      </c>
      <c r="O8606" s="346">
        <v>0</v>
      </c>
      <c r="P8606" s="347">
        <v>0</v>
      </c>
      <c r="Q8606" s="348">
        <v>2.6525198938992044E-2</v>
      </c>
      <c r="R8606" s="346">
        <v>0.12988104386737367</v>
      </c>
      <c r="S8606" s="347">
        <v>0.11592020942610078</v>
      </c>
      <c r="T8606" s="349">
        <v>4.9448592370273728E-3</v>
      </c>
      <c r="U8606" s="349">
        <v>0.10356663759969392</v>
      </c>
      <c r="V8606" s="361">
        <v>0</v>
      </c>
    </row>
    <row r="8607" spans="1:22" ht="16" hidden="1" customHeight="1" outlineLevel="1">
      <c r="A8607" s="65">
        <v>8598</v>
      </c>
      <c r="B8607" s="117">
        <v>1</v>
      </c>
      <c r="C8607" s="325">
        <v>5.5977276525864709E-5</v>
      </c>
      <c r="D8607" s="326">
        <v>7.5823491233550415E-5</v>
      </c>
      <c r="E8607" s="327">
        <v>6.6523639975876614E-5</v>
      </c>
      <c r="F8607" s="332">
        <v>0</v>
      </c>
      <c r="G8607" s="326">
        <v>0</v>
      </c>
      <c r="H8607" s="327">
        <v>0</v>
      </c>
      <c r="I8607" s="332">
        <v>2.3626750831394139E-4</v>
      </c>
      <c r="J8607" s="326">
        <v>3.7118319473224116E-4</v>
      </c>
      <c r="K8607" s="327">
        <v>2.4068389884144843E-4</v>
      </c>
      <c r="L8607" s="336">
        <v>9.3987170751192462E-5</v>
      </c>
      <c r="M8607" s="337">
        <v>1.1415525114155251E-4</v>
      </c>
      <c r="N8607" s="345">
        <v>0</v>
      </c>
      <c r="O8607" s="346">
        <v>0</v>
      </c>
      <c r="P8607" s="347">
        <v>0</v>
      </c>
      <c r="Q8607" s="348">
        <v>2.6525198938992044E-2</v>
      </c>
      <c r="R8607" s="346">
        <v>0.11615758573398498</v>
      </c>
      <c r="S8607" s="347">
        <v>0.10701883247341754</v>
      </c>
      <c r="T8607" s="349">
        <v>5.1350461307591942E-3</v>
      </c>
      <c r="U8607" s="349">
        <v>9.5902313375048648E-2</v>
      </c>
      <c r="V8607" s="361">
        <v>0</v>
      </c>
    </row>
    <row r="8608" spans="1:22" ht="16" hidden="1" customHeight="1" outlineLevel="1">
      <c r="A8608" s="65">
        <v>8599</v>
      </c>
      <c r="B8608" s="117">
        <v>1</v>
      </c>
      <c r="C8608" s="325">
        <v>5.7839852274492191E-5</v>
      </c>
      <c r="D8608" s="326">
        <v>7.5629072025259255E-5</v>
      </c>
      <c r="E8608" s="327">
        <v>6.6951736722991264E-5</v>
      </c>
      <c r="F8608" s="332">
        <v>0</v>
      </c>
      <c r="G8608" s="326">
        <v>0</v>
      </c>
      <c r="H8608" s="327">
        <v>0</v>
      </c>
      <c r="I8608" s="332">
        <v>2.3626750831394139E-4</v>
      </c>
      <c r="J8608" s="326">
        <v>3.7652691735850819E-4</v>
      </c>
      <c r="K8608" s="327">
        <v>2.4959811731705767E-4</v>
      </c>
      <c r="L8608" s="336">
        <v>1.8210014333043539E-4</v>
      </c>
      <c r="M8608" s="337">
        <v>1.1415525114155251E-4</v>
      </c>
      <c r="N8608" s="345">
        <v>0</v>
      </c>
      <c r="O8608" s="346">
        <v>5.5511724834966551E-3</v>
      </c>
      <c r="P8608" s="347">
        <v>6.4525195977621023E-4</v>
      </c>
      <c r="Q8608" s="348">
        <v>1.7683465959328029E-2</v>
      </c>
      <c r="R8608" s="346">
        <v>0.10588608259247689</v>
      </c>
      <c r="S8608" s="347">
        <v>0.10326323947032033</v>
      </c>
      <c r="T8608" s="349">
        <v>5.8957937056864822E-3</v>
      </c>
      <c r="U8608" s="349">
        <v>9.7965785281683912E-2</v>
      </c>
      <c r="V8608" s="361">
        <v>0</v>
      </c>
    </row>
    <row r="8609" spans="1:22" ht="16" hidden="1" customHeight="1" outlineLevel="1">
      <c r="A8609" s="65">
        <v>8600</v>
      </c>
      <c r="B8609" s="117">
        <v>1</v>
      </c>
      <c r="C8609" s="325">
        <v>6.2702550034331704E-5</v>
      </c>
      <c r="D8609" s="326">
        <v>7.9984062290981128E-5</v>
      </c>
      <c r="E8609" s="327">
        <v>7.0220839155503144E-5</v>
      </c>
      <c r="F8609" s="332">
        <v>0</v>
      </c>
      <c r="G8609" s="326">
        <v>0</v>
      </c>
      <c r="H8609" s="327">
        <v>0</v>
      </c>
      <c r="I8609" s="332">
        <v>2.4518326334465619E-4</v>
      </c>
      <c r="J8609" s="326">
        <v>3.617289162396149E-4</v>
      </c>
      <c r="K8609" s="327">
        <v>2.2879827420730281E-4</v>
      </c>
      <c r="L8609" s="336">
        <v>1.5860335064263727E-4</v>
      </c>
      <c r="M8609" s="337">
        <v>1.1415525114155251E-4</v>
      </c>
      <c r="N8609" s="345">
        <v>2.8580159528673139E-3</v>
      </c>
      <c r="O8609" s="346">
        <v>8.1259918622825569E-2</v>
      </c>
      <c r="P8609" s="347">
        <v>5.1348045552298813E-2</v>
      </c>
      <c r="Q8609" s="348">
        <v>8.8417329796640146E-3</v>
      </c>
      <c r="R8609" s="346">
        <v>0.10242575584865335</v>
      </c>
      <c r="S8609" s="347">
        <v>0.10172261620948474</v>
      </c>
      <c r="T8609" s="349">
        <v>9.9848119209206554E-3</v>
      </c>
      <c r="U8609" s="349">
        <v>0.10248577136288498</v>
      </c>
      <c r="V8609" s="361">
        <v>0</v>
      </c>
    </row>
    <row r="8610" spans="1:22" ht="16" hidden="1" customHeight="1" outlineLevel="1">
      <c r="A8610" s="65">
        <v>8601</v>
      </c>
      <c r="B8610" s="117">
        <v>1</v>
      </c>
      <c r="C8610" s="325">
        <v>6.7433992456180703E-5</v>
      </c>
      <c r="D8610" s="326">
        <v>8.2667047365399065E-5</v>
      </c>
      <c r="E8610" s="327">
        <v>7.2309432376274624E-5</v>
      </c>
      <c r="F8610" s="332">
        <v>0</v>
      </c>
      <c r="G8610" s="326">
        <v>0</v>
      </c>
      <c r="H8610" s="327">
        <v>0</v>
      </c>
      <c r="I8610" s="332">
        <v>2.6301477340608576E-4</v>
      </c>
      <c r="J8610" s="326">
        <v>3.5967363830643524E-4</v>
      </c>
      <c r="K8610" s="327">
        <v>2.1691264957315727E-4</v>
      </c>
      <c r="L8610" s="336">
        <v>1.4685495429873823E-4</v>
      </c>
      <c r="M8610" s="337">
        <v>1.1415525114155251E-4</v>
      </c>
      <c r="N8610" s="345">
        <v>2.7579853945169583E-2</v>
      </c>
      <c r="O8610" s="346">
        <v>0.23897491659074524</v>
      </c>
      <c r="P8610" s="347">
        <v>0.16032208887783211</v>
      </c>
      <c r="Q8610" s="348">
        <v>1.7683465959328029E-2</v>
      </c>
      <c r="R8610" s="346">
        <v>8.99523081883387E-2</v>
      </c>
      <c r="S8610" s="347">
        <v>8.7483525009231733E-2</v>
      </c>
      <c r="T8610" s="349">
        <v>1.1125933283311589E-2</v>
      </c>
      <c r="U8610" s="349">
        <v>0.1294091667161261</v>
      </c>
      <c r="V8610" s="361">
        <v>0</v>
      </c>
    </row>
    <row r="8611" spans="1:22" ht="16" hidden="1" customHeight="1" outlineLevel="1">
      <c r="A8611" s="65">
        <v>8602</v>
      </c>
      <c r="B8611" s="117">
        <v>1</v>
      </c>
      <c r="C8611" s="325">
        <v>7.0221605824931892E-5</v>
      </c>
      <c r="D8611" s="326">
        <v>9.1027073321918721E-5</v>
      </c>
      <c r="E8611" s="327">
        <v>7.7874690088765083E-5</v>
      </c>
      <c r="F8611" s="332">
        <v>0</v>
      </c>
      <c r="G8611" s="326">
        <v>0</v>
      </c>
      <c r="H8611" s="327">
        <v>0</v>
      </c>
      <c r="I8611" s="332">
        <v>2.7193052843680048E-4</v>
      </c>
      <c r="J8611" s="326">
        <v>3.1856807964284264E-4</v>
      </c>
      <c r="K8611" s="327">
        <v>2.1394124341462081E-4</v>
      </c>
      <c r="L8611" s="336">
        <v>1.644775488145868E-4</v>
      </c>
      <c r="M8611" s="337">
        <v>1.1415525114155251E-4</v>
      </c>
      <c r="N8611" s="345">
        <v>6.7163374892381889E-2</v>
      </c>
      <c r="O8611" s="346">
        <v>0.32793000075484852</v>
      </c>
      <c r="P8611" s="347">
        <v>0.24817688695797566</v>
      </c>
      <c r="Q8611" s="348">
        <v>8.8417329796640146E-3</v>
      </c>
      <c r="R8611" s="346">
        <v>7.4366584501288274E-2</v>
      </c>
      <c r="S8611" s="347">
        <v>5.1494156602531385E-2</v>
      </c>
      <c r="T8611" s="349">
        <v>1.8923595926316289E-2</v>
      </c>
      <c r="U8611" s="349">
        <v>0.15554647753350614</v>
      </c>
      <c r="V8611" s="361">
        <v>6.9876847473394885E-2</v>
      </c>
    </row>
    <row r="8612" spans="1:22" ht="16" hidden="1" customHeight="1" outlineLevel="1">
      <c r="A8612" s="65">
        <v>8603</v>
      </c>
      <c r="B8612" s="117">
        <v>1</v>
      </c>
      <c r="C8612" s="325">
        <v>7.4971799009350962E-5</v>
      </c>
      <c r="D8612" s="326">
        <v>1.0251724853192598E-4</v>
      </c>
      <c r="E8612" s="327">
        <v>8.5632322051630572E-5</v>
      </c>
      <c r="F8612" s="332">
        <v>0</v>
      </c>
      <c r="G8612" s="326">
        <v>0</v>
      </c>
      <c r="H8612" s="327">
        <v>0</v>
      </c>
      <c r="I8612" s="332">
        <v>2.7861734470983657E-4</v>
      </c>
      <c r="J8612" s="326">
        <v>2.3964540700874485E-4</v>
      </c>
      <c r="K8612" s="327">
        <v>2.0502702493901164E-4</v>
      </c>
      <c r="L8612" s="336">
        <v>1.8797434150238492E-4</v>
      </c>
      <c r="M8612" s="337">
        <v>1.1415525114155251E-4</v>
      </c>
      <c r="N8612" s="345">
        <v>0.10017345914799936</v>
      </c>
      <c r="O8612" s="346">
        <v>0.35966472233664526</v>
      </c>
      <c r="P8612" s="347">
        <v>0.30060585598771489</v>
      </c>
      <c r="Q8612" s="348">
        <v>8.8417329796640146E-3</v>
      </c>
      <c r="R8612" s="346">
        <v>6.1989777331456733E-2</v>
      </c>
      <c r="S8612" s="347">
        <v>2.9069532914658056E-2</v>
      </c>
      <c r="T8612" s="349">
        <v>1.9779436948109491E-2</v>
      </c>
      <c r="U8612" s="349">
        <v>0.15141953372023562</v>
      </c>
      <c r="V8612" s="361">
        <v>0.13041357288456235</v>
      </c>
    </row>
    <row r="8613" spans="1:22" ht="16" hidden="1" customHeight="1" outlineLevel="1">
      <c r="A8613" s="65">
        <v>8604</v>
      </c>
      <c r="B8613" s="117">
        <v>1</v>
      </c>
      <c r="C8613" s="325">
        <v>7.6609365607137539E-5</v>
      </c>
      <c r="D8613" s="326">
        <v>1.0980796884284429E-4</v>
      </c>
      <c r="E8613" s="327">
        <v>9.1197579764121031E-5</v>
      </c>
      <c r="F8613" s="332">
        <v>0</v>
      </c>
      <c r="G8613" s="326">
        <v>0</v>
      </c>
      <c r="H8613" s="327">
        <v>0</v>
      </c>
      <c r="I8613" s="332">
        <v>2.8753309974055135E-4</v>
      </c>
      <c r="J8613" s="326">
        <v>1.644222346543704E-4</v>
      </c>
      <c r="K8613" s="327">
        <v>2.0799843109754802E-4</v>
      </c>
      <c r="L8613" s="336">
        <v>2.0677177565262342E-4</v>
      </c>
      <c r="M8613" s="337">
        <v>1.1415525114155251E-4</v>
      </c>
      <c r="N8613" s="345">
        <v>0.12046537241335729</v>
      </c>
      <c r="O8613" s="346">
        <v>0.33867483843125984</v>
      </c>
      <c r="P8613" s="347">
        <v>0.30397767159221822</v>
      </c>
      <c r="Q8613" s="348">
        <v>8.8417329796640146E-3</v>
      </c>
      <c r="R8613" s="346">
        <v>5.2596965262645949E-2</v>
      </c>
      <c r="S8613" s="347">
        <v>2.4681091413771852E-2</v>
      </c>
      <c r="T8613" s="349">
        <v>1.7782474563925357E-2</v>
      </c>
      <c r="U8613" s="349">
        <v>0.13117785692181347</v>
      </c>
      <c r="V8613" s="361">
        <v>0.17122793657973087</v>
      </c>
    </row>
    <row r="8614" spans="1:22" ht="16" hidden="1" customHeight="1" outlineLevel="1">
      <c r="A8614" s="65">
        <v>8605</v>
      </c>
      <c r="B8614" s="117">
        <v>1</v>
      </c>
      <c r="C8614" s="325">
        <v>7.7146887467479695E-5</v>
      </c>
      <c r="D8614" s="326">
        <v>1.1262704736306603E-4</v>
      </c>
      <c r="E8614" s="327">
        <v>9.2987802524782288E-5</v>
      </c>
      <c r="F8614" s="332">
        <v>0</v>
      </c>
      <c r="G8614" s="326">
        <v>0</v>
      </c>
      <c r="H8614" s="327">
        <v>0</v>
      </c>
      <c r="I8614" s="332">
        <v>2.8084628346751526E-4</v>
      </c>
      <c r="J8614" s="326">
        <v>0</v>
      </c>
      <c r="K8614" s="327">
        <v>2.0502702493901164E-4</v>
      </c>
      <c r="L8614" s="336">
        <v>1.8797434150238492E-4</v>
      </c>
      <c r="M8614" s="337">
        <v>1.1415525114155251E-4</v>
      </c>
      <c r="N8614" s="345">
        <v>0.11217712615004208</v>
      </c>
      <c r="O8614" s="346">
        <v>0.34349558289003651</v>
      </c>
      <c r="P8614" s="347">
        <v>0.25503656445179901</v>
      </c>
      <c r="Q8614" s="348">
        <v>8.8417329796640146E-3</v>
      </c>
      <c r="R8614" s="346">
        <v>4.850098592078686E-2</v>
      </c>
      <c r="S8614" s="347">
        <v>2.1516848924826745E-2</v>
      </c>
      <c r="T8614" s="349">
        <v>1.588060562660714E-2</v>
      </c>
      <c r="U8614" s="349">
        <v>0.1244961383669945</v>
      </c>
      <c r="V8614" s="361">
        <v>0.16719688831354124</v>
      </c>
    </row>
    <row r="8615" spans="1:22" ht="16" hidden="1" customHeight="1" outlineLevel="1">
      <c r="A8615" s="65">
        <v>8606</v>
      </c>
      <c r="B8615" s="117">
        <v>1</v>
      </c>
      <c r="C8615" s="325">
        <v>7.2565451146191308E-5</v>
      </c>
      <c r="D8615" s="326">
        <v>1.1342416611705977E-4</v>
      </c>
      <c r="E8615" s="327">
        <v>9.1184607135420578E-5</v>
      </c>
      <c r="F8615" s="332">
        <v>0</v>
      </c>
      <c r="G8615" s="326">
        <v>0</v>
      </c>
      <c r="H8615" s="327">
        <v>0</v>
      </c>
      <c r="I8615" s="332">
        <v>2.7638840595215787E-4</v>
      </c>
      <c r="J8615" s="326">
        <v>1.5866745644146742E-4</v>
      </c>
      <c r="K8615" s="327">
        <v>2.0502702493901164E-4</v>
      </c>
      <c r="L8615" s="336">
        <v>1.9032402077116473E-4</v>
      </c>
      <c r="M8615" s="337">
        <v>1.1415525114155251E-4</v>
      </c>
      <c r="N8615" s="345">
        <v>7.559452195334046E-2</v>
      </c>
      <c r="O8615" s="346">
        <v>0.24529354349919447</v>
      </c>
      <c r="P8615" s="347">
        <v>0.16562365886758271</v>
      </c>
      <c r="Q8615" s="348">
        <v>8.8417329796640146E-3</v>
      </c>
      <c r="R8615" s="346">
        <v>4.5364152581352436E-2</v>
      </c>
      <c r="S8615" s="347">
        <v>1.4555515449147504E-2</v>
      </c>
      <c r="T8615" s="349">
        <v>1.0745559495847944E-2</v>
      </c>
      <c r="U8615" s="349">
        <v>0.12184310305846345</v>
      </c>
      <c r="V8615" s="361">
        <v>7.98727783349895E-2</v>
      </c>
    </row>
    <row r="8616" spans="1:22" ht="16" hidden="1" customHeight="1" outlineLevel="1">
      <c r="A8616" s="65">
        <v>8607</v>
      </c>
      <c r="B8616" s="117">
        <v>1</v>
      </c>
      <c r="C8616" s="325">
        <v>6.4783884679610066E-5</v>
      </c>
      <c r="D8616" s="326">
        <v>1.0100077870725497E-4</v>
      </c>
      <c r="E8616" s="327">
        <v>7.9405460275417474E-5</v>
      </c>
      <c r="F8616" s="332">
        <v>0</v>
      </c>
      <c r="G8616" s="326">
        <v>0</v>
      </c>
      <c r="H8616" s="327">
        <v>0</v>
      </c>
      <c r="I8616" s="332">
        <v>2.7193052843680048E-4</v>
      </c>
      <c r="J8616" s="326">
        <v>1.2742723185713703E-4</v>
      </c>
      <c r="K8616" s="327">
        <v>2.1096983725608443E-4</v>
      </c>
      <c r="L8616" s="336">
        <v>2.1382081345896285E-4</v>
      </c>
      <c r="M8616" s="337">
        <v>1.1415525114155251E-4</v>
      </c>
      <c r="N8616" s="345">
        <v>3.1581076279183821E-2</v>
      </c>
      <c r="O8616" s="346">
        <v>0.11465313440122563</v>
      </c>
      <c r="P8616" s="347">
        <v>7.0589558060768332E-2</v>
      </c>
      <c r="Q8616" s="348">
        <v>8.8417329796640146E-3</v>
      </c>
      <c r="R8616" s="346">
        <v>4.2609543744066253E-2</v>
      </c>
      <c r="S8616" s="347">
        <v>1.5188363946936524E-2</v>
      </c>
      <c r="T8616" s="349">
        <v>7.5123823024069699E-3</v>
      </c>
      <c r="U8616" s="349">
        <v>0.1161439901734708</v>
      </c>
      <c r="V8616" s="361">
        <v>4.9288726527498744E-2</v>
      </c>
    </row>
    <row r="8617" spans="1:22" ht="16" hidden="1" customHeight="1" outlineLevel="1">
      <c r="A8617" s="65">
        <v>8608</v>
      </c>
      <c r="B8617" s="117">
        <v>1</v>
      </c>
      <c r="C8617" s="325">
        <v>6.479013493380009E-5</v>
      </c>
      <c r="D8617" s="326">
        <v>8.1267229065702746E-5</v>
      </c>
      <c r="E8617" s="327">
        <v>7.5837987382795384E-5</v>
      </c>
      <c r="F8617" s="332">
        <v>0</v>
      </c>
      <c r="G8617" s="326">
        <v>0</v>
      </c>
      <c r="H8617" s="327">
        <v>0</v>
      </c>
      <c r="I8617" s="332">
        <v>2.652437121637644E-4</v>
      </c>
      <c r="J8617" s="326">
        <v>1.4386945532257411E-4</v>
      </c>
      <c r="K8617" s="327">
        <v>2.1691264957315727E-4</v>
      </c>
      <c r="L8617" s="336">
        <v>2.2321953053408208E-4</v>
      </c>
      <c r="M8617" s="337">
        <v>1.1415525114155251E-4</v>
      </c>
      <c r="N8617" s="345">
        <v>2.7151151552239484E-3</v>
      </c>
      <c r="O8617" s="346">
        <v>1.5103579611409677E-2</v>
      </c>
      <c r="P8617" s="347">
        <v>6.1328943649146634E-3</v>
      </c>
      <c r="Q8617" s="348">
        <v>8.8417329796640146E-3</v>
      </c>
      <c r="R8617" s="346">
        <v>4.4095380735109942E-2</v>
      </c>
      <c r="S8617" s="347">
        <v>1.5504788195831034E-2</v>
      </c>
      <c r="T8617" s="349">
        <v>7.6074757492728805E-3</v>
      </c>
      <c r="U8617" s="349">
        <v>0.12410309609906398</v>
      </c>
      <c r="V8617" s="361">
        <v>0</v>
      </c>
    </row>
    <row r="8618" spans="1:22" ht="16" hidden="1" customHeight="1" outlineLevel="1">
      <c r="A8618" s="65">
        <v>8609</v>
      </c>
      <c r="B8618" s="117">
        <v>1</v>
      </c>
      <c r="C8618" s="325">
        <v>6.6052686280185157E-5</v>
      </c>
      <c r="D8618" s="326">
        <v>8.1267229065702746E-5</v>
      </c>
      <c r="E8618" s="327">
        <v>7.8860609869998822E-5</v>
      </c>
      <c r="F8618" s="332">
        <v>0</v>
      </c>
      <c r="G8618" s="326">
        <v>0</v>
      </c>
      <c r="H8618" s="327">
        <v>0</v>
      </c>
      <c r="I8618" s="332">
        <v>2.5632795713304962E-4</v>
      </c>
      <c r="J8618" s="326">
        <v>1.6195590113455481E-4</v>
      </c>
      <c r="K8618" s="327">
        <v>2.4068389884144843E-4</v>
      </c>
      <c r="L8618" s="336">
        <v>2.2321953053408208E-4</v>
      </c>
      <c r="M8618" s="337">
        <v>1.1415525114155251E-4</v>
      </c>
      <c r="N8618" s="345">
        <v>0</v>
      </c>
      <c r="O8618" s="346">
        <v>0</v>
      </c>
      <c r="P8618" s="347">
        <v>0</v>
      </c>
      <c r="Q8618" s="348">
        <v>8.8417329796640146E-3</v>
      </c>
      <c r="R8618" s="346">
        <v>4.7297814535509693E-2</v>
      </c>
      <c r="S8618" s="347">
        <v>1.9576805447822733E-2</v>
      </c>
      <c r="T8618" s="349">
        <v>1.1981774305104788E-2</v>
      </c>
      <c r="U8618" s="349">
        <v>0.13589436413697981</v>
      </c>
      <c r="V8618" s="361">
        <v>0</v>
      </c>
    </row>
    <row r="8619" spans="1:22" ht="16" hidden="1" customHeight="1" outlineLevel="1">
      <c r="A8619" s="65">
        <v>8610</v>
      </c>
      <c r="B8619" s="117">
        <v>1</v>
      </c>
      <c r="C8619" s="325">
        <v>7.0577870313763316E-5</v>
      </c>
      <c r="D8619" s="326">
        <v>9.0307722251241454E-5</v>
      </c>
      <c r="E8619" s="327">
        <v>8.6255008229251881E-5</v>
      </c>
      <c r="F8619" s="332">
        <v>0</v>
      </c>
      <c r="G8619" s="326">
        <v>0</v>
      </c>
      <c r="H8619" s="327">
        <v>0</v>
      </c>
      <c r="I8619" s="332">
        <v>2.6301477340608576E-4</v>
      </c>
      <c r="J8619" s="326">
        <v>1.9196295895897744E-4</v>
      </c>
      <c r="K8619" s="327">
        <v>2.4662671115852124E-4</v>
      </c>
      <c r="L8619" s="336">
        <v>1.644775488145868E-4</v>
      </c>
      <c r="M8619" s="337">
        <v>1.1415525114155251E-4</v>
      </c>
      <c r="N8619" s="345">
        <v>0</v>
      </c>
      <c r="O8619" s="346">
        <v>0</v>
      </c>
      <c r="P8619" s="347">
        <v>0</v>
      </c>
      <c r="Q8619" s="348">
        <v>8.8417329796640146E-3</v>
      </c>
      <c r="R8619" s="346">
        <v>4.5745519009468799E-2</v>
      </c>
      <c r="S8619" s="347">
        <v>3.0018805661341585E-2</v>
      </c>
      <c r="T8619" s="349">
        <v>1.9494156607511755E-2</v>
      </c>
      <c r="U8619" s="349">
        <v>0.15230387882307933</v>
      </c>
      <c r="V8619" s="361">
        <v>0</v>
      </c>
    </row>
    <row r="8620" spans="1:22" ht="16" hidden="1" customHeight="1" outlineLevel="1">
      <c r="A8620" s="65">
        <v>8611</v>
      </c>
      <c r="B8620" s="117">
        <v>1</v>
      </c>
      <c r="C8620" s="325">
        <v>8.2359599461960623E-5</v>
      </c>
      <c r="D8620" s="326">
        <v>1.049280467147363E-4</v>
      </c>
      <c r="E8620" s="327">
        <v>9.8708731781678078E-5</v>
      </c>
      <c r="F8620" s="332">
        <v>0</v>
      </c>
      <c r="G8620" s="326">
        <v>0</v>
      </c>
      <c r="H8620" s="327">
        <v>0</v>
      </c>
      <c r="I8620" s="332">
        <v>2.652437121637644E-4</v>
      </c>
      <c r="J8620" s="326">
        <v>2.059388489045989E-4</v>
      </c>
      <c r="K8620" s="327">
        <v>2.5851233579266681E-4</v>
      </c>
      <c r="L8620" s="336">
        <v>1.1748396343899057E-4</v>
      </c>
      <c r="M8620" s="337">
        <v>1.1415525114155251E-4</v>
      </c>
      <c r="N8620" s="345">
        <v>0</v>
      </c>
      <c r="O8620" s="346">
        <v>0</v>
      </c>
      <c r="P8620" s="347">
        <v>0</v>
      </c>
      <c r="Q8620" s="348">
        <v>8.8417329796640146E-3</v>
      </c>
      <c r="R8620" s="346">
        <v>4.1184284423321435E-2</v>
      </c>
      <c r="S8620" s="347">
        <v>2.7170987421290989E-2</v>
      </c>
      <c r="T8620" s="349">
        <v>3.2426865381275656E-2</v>
      </c>
      <c r="U8620" s="349">
        <v>0.25066270637269372</v>
      </c>
      <c r="V8620" s="361">
        <v>0</v>
      </c>
    </row>
    <row r="8621" spans="1:22" ht="16" hidden="1" customHeight="1" outlineLevel="1">
      <c r="A8621" s="65">
        <v>8612</v>
      </c>
      <c r="B8621" s="117">
        <v>1</v>
      </c>
      <c r="C8621" s="325">
        <v>8.3940913772036972E-5</v>
      </c>
      <c r="D8621" s="326">
        <v>1.0362543801918556E-4</v>
      </c>
      <c r="E8621" s="327">
        <v>1.0285997296582015E-4</v>
      </c>
      <c r="F8621" s="332">
        <v>0</v>
      </c>
      <c r="G8621" s="326">
        <v>0</v>
      </c>
      <c r="H8621" s="327">
        <v>0</v>
      </c>
      <c r="I8621" s="332">
        <v>2.6970158967912179E-4</v>
      </c>
      <c r="J8621" s="326">
        <v>1.9853984834515226E-4</v>
      </c>
      <c r="K8621" s="327">
        <v>2.6742655426827605E-4</v>
      </c>
      <c r="L8621" s="336">
        <v>8.811297257924293E-5</v>
      </c>
      <c r="M8621" s="337">
        <v>1.1415525114155251E-4</v>
      </c>
      <c r="N8621" s="345">
        <v>0</v>
      </c>
      <c r="O8621" s="346">
        <v>0</v>
      </c>
      <c r="P8621" s="347">
        <v>0</v>
      </c>
      <c r="Q8621" s="348">
        <v>8.8417329796640146E-3</v>
      </c>
      <c r="R8621" s="346">
        <v>3.6762922641949504E-2</v>
      </c>
      <c r="S8621" s="347">
        <v>2.5863792442076001E-2</v>
      </c>
      <c r="T8621" s="349">
        <v>4.2506770749062221E-2</v>
      </c>
      <c r="U8621" s="349">
        <v>0.23169841694504584</v>
      </c>
      <c r="V8621" s="361">
        <v>0</v>
      </c>
    </row>
    <row r="8622" spans="1:22" ht="16" hidden="1" customHeight="1" outlineLevel="1">
      <c r="A8622" s="65">
        <v>8613</v>
      </c>
      <c r="B8622" s="117">
        <v>1</v>
      </c>
      <c r="C8622" s="325">
        <v>8.5209715372612063E-5</v>
      </c>
      <c r="D8622" s="326">
        <v>1.0370320570250202E-4</v>
      </c>
      <c r="E8622" s="327">
        <v>1.0496153881529207E-4</v>
      </c>
      <c r="F8622" s="332">
        <v>0</v>
      </c>
      <c r="G8622" s="326">
        <v>0</v>
      </c>
      <c r="H8622" s="327">
        <v>0</v>
      </c>
      <c r="I8622" s="332">
        <v>2.652437121637644E-4</v>
      </c>
      <c r="J8622" s="326">
        <v>1.9401823689215708E-4</v>
      </c>
      <c r="K8622" s="327">
        <v>2.7039796042681243E-4</v>
      </c>
      <c r="L8622" s="336">
        <v>5.8741981719495287E-5</v>
      </c>
      <c r="M8622" s="337">
        <v>1.1415525114155251E-4</v>
      </c>
      <c r="N8622" s="345">
        <v>0</v>
      </c>
      <c r="O8622" s="346">
        <v>0</v>
      </c>
      <c r="P8622" s="347">
        <v>0</v>
      </c>
      <c r="Q8622" s="348">
        <v>8.8417329796640146E-3</v>
      </c>
      <c r="R8622" s="346">
        <v>3.5991990920833876E-2</v>
      </c>
      <c r="S8622" s="347">
        <v>2.2383125704236381E-2</v>
      </c>
      <c r="T8622" s="349">
        <v>4.1460742833537206E-2</v>
      </c>
      <c r="U8622" s="349">
        <v>0.22088975457695631</v>
      </c>
      <c r="V8622" s="361">
        <v>0</v>
      </c>
    </row>
    <row r="8623" spans="1:22" ht="16" hidden="1" customHeight="1" outlineLevel="1">
      <c r="A8623" s="65">
        <v>8614</v>
      </c>
      <c r="B8623" s="117">
        <v>1</v>
      </c>
      <c r="C8623" s="325">
        <v>8.4103420380977618E-5</v>
      </c>
      <c r="D8623" s="326">
        <v>1.0310050615679944E-4</v>
      </c>
      <c r="E8623" s="327">
        <v>1.0266538353531349E-4</v>
      </c>
      <c r="F8623" s="332">
        <v>0</v>
      </c>
      <c r="G8623" s="326">
        <v>0</v>
      </c>
      <c r="H8623" s="327">
        <v>0</v>
      </c>
      <c r="I8623" s="332">
        <v>2.6301477340608576E-4</v>
      </c>
      <c r="J8623" s="326">
        <v>2.0223934862487558E-4</v>
      </c>
      <c r="K8623" s="327">
        <v>2.7336936658534881E-4</v>
      </c>
      <c r="L8623" s="336">
        <v>3.7594868300476983E-5</v>
      </c>
      <c r="M8623" s="337">
        <v>1.1415525114155251E-4</v>
      </c>
      <c r="N8623" s="345">
        <v>0</v>
      </c>
      <c r="O8623" s="346">
        <v>0</v>
      </c>
      <c r="P8623" s="347">
        <v>0</v>
      </c>
      <c r="Q8623" s="348">
        <v>8.8417329796640146E-3</v>
      </c>
      <c r="R8623" s="346">
        <v>3.1819979034199843E-2</v>
      </c>
      <c r="S8623" s="347">
        <v>1.795318621971323E-2</v>
      </c>
      <c r="T8623" s="349">
        <v>3.5660042574716631E-2</v>
      </c>
      <c r="U8623" s="349">
        <v>0.20487328215878733</v>
      </c>
      <c r="V8623" s="361">
        <v>0</v>
      </c>
    </row>
    <row r="8624" spans="1:22" ht="16" hidden="1" customHeight="1" outlineLevel="1">
      <c r="A8624" s="65">
        <v>8615</v>
      </c>
      <c r="B8624" s="117">
        <v>1</v>
      </c>
      <c r="C8624" s="325">
        <v>8.0465772442383016E-5</v>
      </c>
      <c r="D8624" s="326">
        <v>9.9212121990976346E-5</v>
      </c>
      <c r="E8624" s="327">
        <v>9.8851430697382956E-5</v>
      </c>
      <c r="F8624" s="332">
        <v>0</v>
      </c>
      <c r="G8624" s="326">
        <v>0</v>
      </c>
      <c r="H8624" s="327">
        <v>0</v>
      </c>
      <c r="I8624" s="332">
        <v>2.5855689589072831E-4</v>
      </c>
      <c r="J8624" s="326">
        <v>2.1457101622395338E-4</v>
      </c>
      <c r="K8624" s="327">
        <v>2.8525499121949443E-4</v>
      </c>
      <c r="L8624" s="336">
        <v>2.3496792687798115E-5</v>
      </c>
      <c r="M8624" s="337">
        <v>1.1415525114155251E-4</v>
      </c>
      <c r="N8624" s="345">
        <v>0</v>
      </c>
      <c r="O8624" s="346">
        <v>0</v>
      </c>
      <c r="P8624" s="347">
        <v>0</v>
      </c>
      <c r="Q8624" s="348">
        <v>8.8417329796640146E-3</v>
      </c>
      <c r="R8624" s="346">
        <v>2.7727219819458283E-2</v>
      </c>
      <c r="S8624" s="347">
        <v>1.1349774976565447E-2</v>
      </c>
      <c r="T8624" s="349">
        <v>1.236214809256843E-2</v>
      </c>
      <c r="U8624" s="349">
        <v>0.15348300562687089</v>
      </c>
      <c r="V8624" s="361">
        <v>0</v>
      </c>
    </row>
    <row r="8625" spans="1:22" ht="16" hidden="1" customHeight="1" outlineLevel="1">
      <c r="A8625" s="65">
        <v>8616</v>
      </c>
      <c r="B8625" s="117">
        <v>1</v>
      </c>
      <c r="C8625" s="325">
        <v>7.5496820361313071E-5</v>
      </c>
      <c r="D8625" s="326">
        <v>9.5440389350127938E-5</v>
      </c>
      <c r="E8625" s="327">
        <v>9.2819158351676518E-5</v>
      </c>
      <c r="F8625" s="332">
        <v>0</v>
      </c>
      <c r="G8625" s="326">
        <v>0</v>
      </c>
      <c r="H8625" s="327">
        <v>0</v>
      </c>
      <c r="I8625" s="332">
        <v>2.5409901837537098E-4</v>
      </c>
      <c r="J8625" s="326">
        <v>2.1128257153086598E-4</v>
      </c>
      <c r="K8625" s="327">
        <v>2.7634077274388524E-4</v>
      </c>
      <c r="L8625" s="336">
        <v>9.3987170751192458E-6</v>
      </c>
      <c r="M8625" s="337">
        <v>1.1415525114155251E-4</v>
      </c>
      <c r="N8625" s="345">
        <v>0</v>
      </c>
      <c r="O8625" s="346">
        <v>0</v>
      </c>
      <c r="P8625" s="347">
        <v>0</v>
      </c>
      <c r="Q8625" s="348">
        <v>8.8417329796640146E-3</v>
      </c>
      <c r="R8625" s="346">
        <v>2.5904237213098355E-2</v>
      </c>
      <c r="S8625" s="347">
        <v>1.4472519481873608E-2</v>
      </c>
      <c r="T8625" s="349">
        <v>6.3712609400160382E-3</v>
      </c>
      <c r="U8625" s="349">
        <v>0.13324132882844872</v>
      </c>
      <c r="V8625" s="361">
        <v>0</v>
      </c>
    </row>
    <row r="8626" spans="1:22" ht="16" hidden="1" customHeight="1" outlineLevel="1">
      <c r="A8626" s="65">
        <v>8617</v>
      </c>
      <c r="B8626" s="117">
        <v>1</v>
      </c>
      <c r="C8626" s="325">
        <v>6.9102810324917399E-5</v>
      </c>
      <c r="D8626" s="326">
        <v>9.3787826079653116E-5</v>
      </c>
      <c r="E8626" s="327">
        <v>8.6345816630154992E-5</v>
      </c>
      <c r="F8626" s="332">
        <v>0</v>
      </c>
      <c r="G8626" s="326">
        <v>0</v>
      </c>
      <c r="H8626" s="327">
        <v>0</v>
      </c>
      <c r="I8626" s="332">
        <v>2.5855689589072831E-4</v>
      </c>
      <c r="J8626" s="326">
        <v>2.0922729359768632E-4</v>
      </c>
      <c r="K8626" s="327">
        <v>2.5851233579266681E-4</v>
      </c>
      <c r="L8626" s="336">
        <v>5.8741981719495289E-6</v>
      </c>
      <c r="M8626" s="337">
        <v>1.1415525114155251E-4</v>
      </c>
      <c r="N8626" s="345">
        <v>0</v>
      </c>
      <c r="O8626" s="346">
        <v>0</v>
      </c>
      <c r="P8626" s="347">
        <v>0</v>
      </c>
      <c r="Q8626" s="348">
        <v>8.8417329796640146E-3</v>
      </c>
      <c r="R8626" s="346">
        <v>2.5710226992259128E-2</v>
      </c>
      <c r="S8626" s="347">
        <v>1.1308276992928497E-2</v>
      </c>
      <c r="T8626" s="349">
        <v>7.7025691961387921E-3</v>
      </c>
      <c r="U8626" s="349">
        <v>0.12095875795561976</v>
      </c>
      <c r="V8626" s="361">
        <v>0</v>
      </c>
    </row>
    <row r="8627" spans="1:22" ht="16" hidden="1" customHeight="1" outlineLevel="1">
      <c r="A8627" s="65">
        <v>8618</v>
      </c>
      <c r="B8627" s="117">
        <v>1</v>
      </c>
      <c r="C8627" s="325">
        <v>6.3483831808084843E-5</v>
      </c>
      <c r="D8627" s="326">
        <v>8.4164075269240957E-5</v>
      </c>
      <c r="E8627" s="327">
        <v>7.7926580603566864E-5</v>
      </c>
      <c r="F8627" s="332">
        <v>0</v>
      </c>
      <c r="G8627" s="326">
        <v>0</v>
      </c>
      <c r="H8627" s="327">
        <v>0</v>
      </c>
      <c r="I8627" s="332">
        <v>2.6747265092144309E-4</v>
      </c>
      <c r="J8627" s="326">
        <v>2.1128257153086598E-4</v>
      </c>
      <c r="K8627" s="327">
        <v>2.6445514810973967E-4</v>
      </c>
      <c r="L8627" s="336">
        <v>2.3496792687798115E-6</v>
      </c>
      <c r="M8627" s="337">
        <v>1.1415525114155251E-4</v>
      </c>
      <c r="N8627" s="345">
        <v>0</v>
      </c>
      <c r="O8627" s="346">
        <v>0</v>
      </c>
      <c r="P8627" s="347">
        <v>0</v>
      </c>
      <c r="Q8627" s="348">
        <v>8.8417329796640146E-3</v>
      </c>
      <c r="R8627" s="346">
        <v>2.3652577663180348E-2</v>
      </c>
      <c r="S8627" s="347">
        <v>1.0675428495139477E-2</v>
      </c>
      <c r="T8627" s="349">
        <v>6.0859805994183053E-3</v>
      </c>
      <c r="U8627" s="349">
        <v>0.10680923631012078</v>
      </c>
      <c r="V8627" s="361">
        <v>0</v>
      </c>
    </row>
    <row r="8628" spans="1:22" ht="16" hidden="1" customHeight="1" outlineLevel="1">
      <c r="A8628" s="65">
        <v>8619</v>
      </c>
      <c r="B8628" s="117">
        <v>1</v>
      </c>
      <c r="C8628" s="325">
        <v>5.7733597953261759E-5</v>
      </c>
      <c r="D8628" s="326">
        <v>7.7339961058221421E-5</v>
      </c>
      <c r="E8628" s="327">
        <v>7.1297567337639994E-5</v>
      </c>
      <c r="F8628" s="332">
        <v>0</v>
      </c>
      <c r="G8628" s="326">
        <v>0</v>
      </c>
      <c r="H8628" s="327">
        <v>0</v>
      </c>
      <c r="I8628" s="332">
        <v>2.7638840595215787E-4</v>
      </c>
      <c r="J8628" s="326">
        <v>2.1333784946404557E-4</v>
      </c>
      <c r="K8628" s="327">
        <v>2.7336936658534881E-4</v>
      </c>
      <c r="L8628" s="336">
        <v>1.1748396343899057E-6</v>
      </c>
      <c r="M8628" s="337">
        <v>1.1415525114155251E-4</v>
      </c>
      <c r="N8628" s="345">
        <v>0</v>
      </c>
      <c r="O8628" s="346">
        <v>0</v>
      </c>
      <c r="P8628" s="347">
        <v>0</v>
      </c>
      <c r="Q8628" s="348">
        <v>8.8417329796640146E-3</v>
      </c>
      <c r="R8628" s="346">
        <v>2.3232272471565167E-2</v>
      </c>
      <c r="S8628" s="347">
        <v>1.0991852744033987E-2</v>
      </c>
      <c r="T8628" s="349">
        <v>4.9448592370273728E-3</v>
      </c>
      <c r="U8628" s="349">
        <v>9.6590137343927074E-2</v>
      </c>
      <c r="V8628" s="361">
        <v>0</v>
      </c>
    </row>
    <row r="8629" spans="1:22" ht="16" hidden="1" customHeight="1" outlineLevel="1">
      <c r="A8629" s="65">
        <v>8620</v>
      </c>
      <c r="B8629" s="117">
        <v>1</v>
      </c>
      <c r="C8629" s="325">
        <v>5.564601305379338E-5</v>
      </c>
      <c r="D8629" s="326">
        <v>7.2323945484309624E-5</v>
      </c>
      <c r="E8629" s="327">
        <v>6.6510667347176175E-5</v>
      </c>
      <c r="F8629" s="332">
        <v>0</v>
      </c>
      <c r="G8629" s="326">
        <v>0</v>
      </c>
      <c r="H8629" s="327">
        <v>0</v>
      </c>
      <c r="I8629" s="332">
        <v>2.7638840595215787E-4</v>
      </c>
      <c r="J8629" s="326">
        <v>2.1169362711750188E-4</v>
      </c>
      <c r="K8629" s="327">
        <v>2.6742655426827605E-4</v>
      </c>
      <c r="L8629" s="336">
        <v>1.409807561267887E-5</v>
      </c>
      <c r="M8629" s="337">
        <v>1.1415525114155251E-4</v>
      </c>
      <c r="N8629" s="345">
        <v>0</v>
      </c>
      <c r="O8629" s="346">
        <v>0</v>
      </c>
      <c r="P8629" s="347">
        <v>0</v>
      </c>
      <c r="Q8629" s="348">
        <v>8.8417329796640146E-3</v>
      </c>
      <c r="R8629" s="346">
        <v>2.5103596554458693E-2</v>
      </c>
      <c r="S8629" s="347">
        <v>7.5526839898313151E-3</v>
      </c>
      <c r="T8629" s="349">
        <v>7.1320085149433263E-3</v>
      </c>
      <c r="U8629" s="349">
        <v>0.10042229945624971</v>
      </c>
      <c r="V8629" s="361">
        <v>0</v>
      </c>
    </row>
    <row r="8630" spans="1:22" ht="16" hidden="1" customHeight="1" outlineLevel="1">
      <c r="A8630" s="65">
        <v>8621</v>
      </c>
      <c r="B8630" s="117">
        <v>1</v>
      </c>
      <c r="C8630" s="325">
        <v>5.4608470858249217E-5</v>
      </c>
      <c r="D8630" s="326">
        <v>7.0088124588961337E-5</v>
      </c>
      <c r="E8630" s="327">
        <v>6.4422074126404695E-5</v>
      </c>
      <c r="F8630" s="332">
        <v>0</v>
      </c>
      <c r="G8630" s="326">
        <v>0</v>
      </c>
      <c r="H8630" s="327">
        <v>0</v>
      </c>
      <c r="I8630" s="332">
        <v>2.7193052843680048E-4</v>
      </c>
      <c r="J8630" s="326">
        <v>2.2279212795667187E-4</v>
      </c>
      <c r="K8630" s="327">
        <v>2.8525499121949443E-4</v>
      </c>
      <c r="L8630" s="336">
        <v>3.7594868300476983E-5</v>
      </c>
      <c r="M8630" s="337">
        <v>1.1415525114155251E-4</v>
      </c>
      <c r="N8630" s="345">
        <v>0</v>
      </c>
      <c r="O8630" s="346">
        <v>0</v>
      </c>
      <c r="P8630" s="347">
        <v>0</v>
      </c>
      <c r="Q8630" s="348">
        <v>8.8417329796640146E-3</v>
      </c>
      <c r="R8630" s="346">
        <v>2.8462002348814824E-2</v>
      </c>
      <c r="S8630" s="347">
        <v>1.2573973988506543E-2</v>
      </c>
      <c r="T8630" s="349">
        <v>7.8927560898706135E-3</v>
      </c>
      <c r="U8630" s="349">
        <v>0.10032403888926708</v>
      </c>
      <c r="V8630" s="361">
        <v>0</v>
      </c>
    </row>
    <row r="8631" spans="1:22" ht="16" hidden="1" customHeight="1" outlineLevel="1">
      <c r="A8631" s="65">
        <v>8622</v>
      </c>
      <c r="B8631" s="117">
        <v>1</v>
      </c>
      <c r="C8631" s="325">
        <v>5.468972416271954E-5</v>
      </c>
      <c r="D8631" s="326">
        <v>6.9291005834967612E-5</v>
      </c>
      <c r="E8631" s="327">
        <v>6.4266402581999364E-5</v>
      </c>
      <c r="F8631" s="332">
        <v>0</v>
      </c>
      <c r="G8631" s="326">
        <v>0</v>
      </c>
      <c r="H8631" s="327">
        <v>0</v>
      </c>
      <c r="I8631" s="332">
        <v>2.6970158967912179E-4</v>
      </c>
      <c r="J8631" s="326">
        <v>2.5978713075390525E-4</v>
      </c>
      <c r="K8631" s="327">
        <v>2.9714061585364005E-4</v>
      </c>
      <c r="L8631" s="336">
        <v>9.3987170751192462E-5</v>
      </c>
      <c r="M8631" s="337">
        <v>1.1415525114155251E-4</v>
      </c>
      <c r="N8631" s="345">
        <v>0</v>
      </c>
      <c r="O8631" s="346">
        <v>0</v>
      </c>
      <c r="P8631" s="347">
        <v>0</v>
      </c>
      <c r="Q8631" s="348">
        <v>8.8417329796640146E-3</v>
      </c>
      <c r="R8631" s="346">
        <v>2.9214859474050909E-2</v>
      </c>
      <c r="S8631" s="347">
        <v>1.1941125490717521E-2</v>
      </c>
      <c r="T8631" s="349">
        <v>7.987849536736525E-3</v>
      </c>
      <c r="U8631" s="349">
        <v>9.5509271107118113E-2</v>
      </c>
      <c r="V8631" s="361">
        <v>0</v>
      </c>
    </row>
    <row r="8632" spans="1:22" ht="16" hidden="1" customHeight="1" outlineLevel="1">
      <c r="A8632" s="65">
        <v>8623</v>
      </c>
      <c r="B8632" s="117">
        <v>1</v>
      </c>
      <c r="C8632" s="325">
        <v>5.703356948397895E-5</v>
      </c>
      <c r="D8632" s="326">
        <v>7.1371291363682968E-5</v>
      </c>
      <c r="E8632" s="327">
        <v>6.5797172768651755E-5</v>
      </c>
      <c r="F8632" s="332">
        <v>0</v>
      </c>
      <c r="G8632" s="326">
        <v>0</v>
      </c>
      <c r="H8632" s="327">
        <v>0</v>
      </c>
      <c r="I8632" s="332">
        <v>2.6747265092144309E-4</v>
      </c>
      <c r="J8632" s="326">
        <v>2.2608057264975929E-4</v>
      </c>
      <c r="K8632" s="327">
        <v>2.8822639737803081E-4</v>
      </c>
      <c r="L8632" s="336">
        <v>1.8210014333043539E-4</v>
      </c>
      <c r="M8632" s="337">
        <v>1.1415525114155251E-4</v>
      </c>
      <c r="N8632" s="345">
        <v>0</v>
      </c>
      <c r="O8632" s="346">
        <v>2.6827854433279746E-3</v>
      </c>
      <c r="P8632" s="347">
        <v>4.3016797318414022E-4</v>
      </c>
      <c r="Q8632" s="348">
        <v>8.8417329796640146E-3</v>
      </c>
      <c r="R8632" s="346">
        <v>3.0528023429836494E-2</v>
      </c>
      <c r="S8632" s="347">
        <v>9.7676537320928909E-3</v>
      </c>
      <c r="T8632" s="349">
        <v>8.7485971116638139E-3</v>
      </c>
      <c r="U8632" s="349">
        <v>9.4330144303326549E-2</v>
      </c>
      <c r="V8632" s="361">
        <v>0</v>
      </c>
    </row>
    <row r="8633" spans="1:22" ht="16" hidden="1" customHeight="1" outlineLevel="1">
      <c r="A8633" s="65">
        <v>8624</v>
      </c>
      <c r="B8633" s="117">
        <v>1</v>
      </c>
      <c r="C8633" s="325">
        <v>6.1696259109737667E-5</v>
      </c>
      <c r="D8633" s="326">
        <v>7.4540324458828783E-5</v>
      </c>
      <c r="E8633" s="327">
        <v>7.0506236986912915E-5</v>
      </c>
      <c r="F8633" s="332">
        <v>0</v>
      </c>
      <c r="G8633" s="326">
        <v>0</v>
      </c>
      <c r="H8633" s="327">
        <v>0</v>
      </c>
      <c r="I8633" s="332">
        <v>2.7193052843680048E-4</v>
      </c>
      <c r="J8633" s="326">
        <v>2.355348511423856E-4</v>
      </c>
      <c r="K8633" s="327">
        <v>2.7336936658534881E-4</v>
      </c>
      <c r="L8633" s="336">
        <v>1.5860335064263727E-4</v>
      </c>
      <c r="M8633" s="337">
        <v>1.1415525114155251E-4</v>
      </c>
      <c r="N8633" s="345">
        <v>4.5728255245877023E-3</v>
      </c>
      <c r="O8633" s="346">
        <v>6.9755496284220689E-2</v>
      </c>
      <c r="P8633" s="347">
        <v>5.215586190073878E-2</v>
      </c>
      <c r="Q8633" s="348">
        <v>8.8417329796640146E-3</v>
      </c>
      <c r="R8633" s="346">
        <v>3.2702877286115796E-2</v>
      </c>
      <c r="S8633" s="347">
        <v>1.0716926478776423E-2</v>
      </c>
      <c r="T8633" s="349">
        <v>9.6995315803229225E-3</v>
      </c>
      <c r="U8633" s="349">
        <v>9.7277961312805486E-2</v>
      </c>
      <c r="V8633" s="361">
        <v>0</v>
      </c>
    </row>
    <row r="8634" spans="1:22" ht="16" hidden="1" customHeight="1" outlineLevel="1">
      <c r="A8634" s="65">
        <v>8625</v>
      </c>
      <c r="B8634" s="117">
        <v>1</v>
      </c>
      <c r="C8634" s="325">
        <v>6.570892229973378E-5</v>
      </c>
      <c r="D8634" s="326">
        <v>7.6037352362670675E-5</v>
      </c>
      <c r="E8634" s="327">
        <v>7.4229381423940335E-5</v>
      </c>
      <c r="F8634" s="332">
        <v>0</v>
      </c>
      <c r="G8634" s="326">
        <v>0</v>
      </c>
      <c r="H8634" s="327">
        <v>0</v>
      </c>
      <c r="I8634" s="332">
        <v>2.7861734470983657E-4</v>
      </c>
      <c r="J8634" s="326">
        <v>2.1703734974376889E-4</v>
      </c>
      <c r="K8634" s="327">
        <v>2.7634077274388524E-4</v>
      </c>
      <c r="L8634" s="336">
        <v>1.4685495429873823E-4</v>
      </c>
      <c r="M8634" s="337">
        <v>1.1415525114155251E-4</v>
      </c>
      <c r="N8634" s="345">
        <v>3.8011612173135277E-2</v>
      </c>
      <c r="O8634" s="346">
        <v>0.18824658102544503</v>
      </c>
      <c r="P8634" s="347">
        <v>0.17258737965806017</v>
      </c>
      <c r="Q8634" s="348">
        <v>8.8417329796640146E-3</v>
      </c>
      <c r="R8634" s="346">
        <v>3.6404653744289514E-2</v>
      </c>
      <c r="S8634" s="347">
        <v>1.5421792228557144E-2</v>
      </c>
      <c r="T8634" s="349">
        <v>1.9684343501243581E-2</v>
      </c>
      <c r="U8634" s="349">
        <v>0.11044487728847815</v>
      </c>
      <c r="V8634" s="361">
        <v>0</v>
      </c>
    </row>
    <row r="8635" spans="1:22" ht="16" hidden="1" customHeight="1" outlineLevel="1">
      <c r="A8635" s="65">
        <v>8626</v>
      </c>
      <c r="B8635" s="117">
        <v>1</v>
      </c>
      <c r="C8635" s="325">
        <v>6.7446492964560751E-5</v>
      </c>
      <c r="D8635" s="326">
        <v>8.6672083056196848E-5</v>
      </c>
      <c r="E8635" s="327">
        <v>7.9081144557906373E-5</v>
      </c>
      <c r="F8635" s="332">
        <v>0</v>
      </c>
      <c r="G8635" s="326">
        <v>0</v>
      </c>
      <c r="H8635" s="327">
        <v>0</v>
      </c>
      <c r="I8635" s="332">
        <v>2.8530416098287265E-4</v>
      </c>
      <c r="J8635" s="326">
        <v>1.6154484554791891E-4</v>
      </c>
      <c r="K8635" s="327">
        <v>2.7336936658534881E-4</v>
      </c>
      <c r="L8635" s="336">
        <v>1.644775488145868E-4</v>
      </c>
      <c r="M8635" s="337">
        <v>1.1415525114155251E-4</v>
      </c>
      <c r="N8635" s="345">
        <v>7.7595133120347576E-2</v>
      </c>
      <c r="O8635" s="346">
        <v>0.25780752643692884</v>
      </c>
      <c r="P8635" s="347">
        <v>0.27019048531581674</v>
      </c>
      <c r="Q8635" s="348">
        <v>8.8417329796640146E-3</v>
      </c>
      <c r="R8635" s="346">
        <v>2.8458395719220611E-2</v>
      </c>
      <c r="S8635" s="347">
        <v>1.6329566991603726E-2</v>
      </c>
      <c r="T8635" s="349">
        <v>3.5089481893521166E-2</v>
      </c>
      <c r="U8635" s="349">
        <v>0.13245524429258768</v>
      </c>
      <c r="V8635" s="361">
        <v>4.350172920596157E-2</v>
      </c>
    </row>
    <row r="8636" spans="1:22" ht="16" hidden="1" customHeight="1" outlineLevel="1">
      <c r="A8636" s="65">
        <v>8627</v>
      </c>
      <c r="B8636" s="117">
        <v>1</v>
      </c>
      <c r="C8636" s="325">
        <v>7.2459196824960876E-5</v>
      </c>
      <c r="D8636" s="326">
        <v>9.7948397137083843E-5</v>
      </c>
      <c r="E8636" s="327">
        <v>8.7863614188106931E-5</v>
      </c>
      <c r="F8636" s="332">
        <v>0</v>
      </c>
      <c r="G8636" s="326">
        <v>0</v>
      </c>
      <c r="H8636" s="327">
        <v>0</v>
      </c>
      <c r="I8636" s="332">
        <v>2.8753309974055135E-4</v>
      </c>
      <c r="J8636" s="326">
        <v>1.4099206621612259E-4</v>
      </c>
      <c r="K8636" s="327">
        <v>3.030834281707128E-4</v>
      </c>
      <c r="L8636" s="336">
        <v>1.8797434150238492E-4</v>
      </c>
      <c r="M8636" s="337">
        <v>1.1415525114155251E-4</v>
      </c>
      <c r="N8636" s="345">
        <v>0.10774720142309774</v>
      </c>
      <c r="O8636" s="346">
        <v>0.30231100532294358</v>
      </c>
      <c r="P8636" s="347">
        <v>0.31993390526019577</v>
      </c>
      <c r="Q8636" s="348">
        <v>8.8417329796640146E-3</v>
      </c>
      <c r="R8636" s="346">
        <v>2.7051124622780517E-2</v>
      </c>
      <c r="S8636" s="347">
        <v>1.3798173000447641E-2</v>
      </c>
      <c r="T8636" s="349">
        <v>2.5199763419466416E-2</v>
      </c>
      <c r="U8636" s="349">
        <v>0.14336216722765982</v>
      </c>
      <c r="V8636" s="361">
        <v>0.11704545638058921</v>
      </c>
    </row>
    <row r="8637" spans="1:22" ht="16" hidden="1" customHeight="1" outlineLevel="1">
      <c r="A8637" s="65">
        <v>8628</v>
      </c>
      <c r="B8637" s="117">
        <v>1</v>
      </c>
      <c r="C8637" s="325">
        <v>7.5096804093151466E-5</v>
      </c>
      <c r="D8637" s="326">
        <v>1.0098133678642586E-4</v>
      </c>
      <c r="E8637" s="327">
        <v>9.2780240465575189E-5</v>
      </c>
      <c r="F8637" s="332">
        <v>0</v>
      </c>
      <c r="G8637" s="326">
        <v>0</v>
      </c>
      <c r="H8637" s="327">
        <v>0</v>
      </c>
      <c r="I8637" s="332">
        <v>2.8753309974055135E-4</v>
      </c>
      <c r="J8637" s="326">
        <v>0</v>
      </c>
      <c r="K8637" s="327">
        <v>3.1496905280485843E-4</v>
      </c>
      <c r="L8637" s="336">
        <v>2.0677177565262342E-4</v>
      </c>
      <c r="M8637" s="337">
        <v>1.1415525114155251E-4</v>
      </c>
      <c r="N8637" s="345">
        <v>0.11803605885342008</v>
      </c>
      <c r="O8637" s="346">
        <v>0.30277330618830195</v>
      </c>
      <c r="P8637" s="347">
        <v>0.31798064284822436</v>
      </c>
      <c r="Q8637" s="348">
        <v>8.8417329796640146E-3</v>
      </c>
      <c r="R8637" s="346">
        <v>3.4460173203845923E-2</v>
      </c>
      <c r="S8637" s="347">
        <v>1.3165324502658619E-2</v>
      </c>
      <c r="T8637" s="349">
        <v>1.7972661457657184E-2</v>
      </c>
      <c r="U8637" s="349">
        <v>0.13972652624930246</v>
      </c>
      <c r="V8637" s="361">
        <v>0.16169236975308146</v>
      </c>
    </row>
    <row r="8638" spans="1:22" ht="16" hidden="1" customHeight="1" outlineLevel="1">
      <c r="A8638" s="65">
        <v>8629</v>
      </c>
      <c r="B8638" s="117">
        <v>1</v>
      </c>
      <c r="C8638" s="325">
        <v>7.6103095017745502E-5</v>
      </c>
      <c r="D8638" s="326">
        <v>9.9737053853362468E-5</v>
      </c>
      <c r="E8638" s="327">
        <v>9.457046322623646E-5</v>
      </c>
      <c r="F8638" s="332">
        <v>0</v>
      </c>
      <c r="G8638" s="326">
        <v>0</v>
      </c>
      <c r="H8638" s="327">
        <v>0</v>
      </c>
      <c r="I8638" s="332">
        <v>2.7861734470983657E-4</v>
      </c>
      <c r="J8638" s="326">
        <v>0</v>
      </c>
      <c r="K8638" s="327">
        <v>3.179404589633948E-4</v>
      </c>
      <c r="L8638" s="336">
        <v>1.8797434150238492E-4</v>
      </c>
      <c r="M8638" s="337">
        <v>1.1415525114155251E-4</v>
      </c>
      <c r="N8638" s="345">
        <v>0.11632124928169969</v>
      </c>
      <c r="O8638" s="346">
        <v>0.2738222359039017</v>
      </c>
      <c r="P8638" s="347">
        <v>0.28840309599517289</v>
      </c>
      <c r="Q8638" s="348">
        <v>8.8417329796640146E-3</v>
      </c>
      <c r="R8638" s="346">
        <v>4.0286015063511559E-2</v>
      </c>
      <c r="S8638" s="347">
        <v>1.348174875155313E-2</v>
      </c>
      <c r="T8638" s="349">
        <v>1.4359110476752562E-2</v>
      </c>
      <c r="U8638" s="349">
        <v>0.13835087831154561</v>
      </c>
      <c r="V8638" s="361">
        <v>0.10550199998195532</v>
      </c>
    </row>
    <row r="8639" spans="1:22" ht="16" hidden="1" customHeight="1" outlineLevel="1">
      <c r="A8639" s="65">
        <v>8630</v>
      </c>
      <c r="B8639" s="117">
        <v>1</v>
      </c>
      <c r="C8639" s="325">
        <v>7.4215518252357919E-5</v>
      </c>
      <c r="D8639" s="326">
        <v>9.9775937695020697E-5</v>
      </c>
      <c r="E8639" s="327">
        <v>9.506342311685333E-5</v>
      </c>
      <c r="F8639" s="332">
        <v>0</v>
      </c>
      <c r="G8639" s="326">
        <v>0</v>
      </c>
      <c r="H8639" s="327">
        <v>0</v>
      </c>
      <c r="I8639" s="332">
        <v>2.7861734470983657E-4</v>
      </c>
      <c r="J8639" s="326">
        <v>0</v>
      </c>
      <c r="K8639" s="327">
        <v>3.1199764664632205E-4</v>
      </c>
      <c r="L8639" s="336">
        <v>1.9032402077116473E-4</v>
      </c>
      <c r="M8639" s="337">
        <v>1.1415525114155251E-4</v>
      </c>
      <c r="N8639" s="345">
        <v>7.7738033917990959E-2</v>
      </c>
      <c r="O8639" s="346">
        <v>0.20607815671070837</v>
      </c>
      <c r="P8639" s="347">
        <v>0.20983792389785516</v>
      </c>
      <c r="Q8639" s="348">
        <v>8.8417329796640146E-3</v>
      </c>
      <c r="R8639" s="346">
        <v>3.7891348953275429E-2</v>
      </c>
      <c r="S8639" s="347">
        <v>1.0042579997350455E-2</v>
      </c>
      <c r="T8639" s="349">
        <v>9.1289708991274567E-3</v>
      </c>
      <c r="U8639" s="349">
        <v>0.11545616620459237</v>
      </c>
      <c r="V8639" s="361">
        <v>3.5861060446866017E-2</v>
      </c>
    </row>
    <row r="8640" spans="1:22" ht="16" hidden="1" customHeight="1" outlineLevel="1">
      <c r="A8640" s="65">
        <v>8631</v>
      </c>
      <c r="B8640" s="117">
        <v>1</v>
      </c>
      <c r="C8640" s="325">
        <v>6.8877801174076501E-5</v>
      </c>
      <c r="D8640" s="326">
        <v>9.9659286170045996E-5</v>
      </c>
      <c r="E8640" s="327">
        <v>8.809712150471492E-5</v>
      </c>
      <c r="F8640" s="332">
        <v>0</v>
      </c>
      <c r="G8640" s="326">
        <v>0</v>
      </c>
      <c r="H8640" s="327">
        <v>0</v>
      </c>
      <c r="I8640" s="332">
        <v>2.8084628346751526E-4</v>
      </c>
      <c r="J8640" s="326">
        <v>0</v>
      </c>
      <c r="K8640" s="327">
        <v>3.2091186512193129E-4</v>
      </c>
      <c r="L8640" s="336">
        <v>2.1382081345896285E-4</v>
      </c>
      <c r="M8640" s="337">
        <v>1.1415525114155251E-4</v>
      </c>
      <c r="N8640" s="345">
        <v>2.872306032631651E-2</v>
      </c>
      <c r="O8640" s="346">
        <v>9.7086291236264874E-2</v>
      </c>
      <c r="P8640" s="347">
        <v>9.2022427044924165E-2</v>
      </c>
      <c r="Q8640" s="348">
        <v>8.8417329796640146E-3</v>
      </c>
      <c r="R8640" s="346">
        <v>4.316740243777601E-2</v>
      </c>
      <c r="S8640" s="347">
        <v>1.0991852744033987E-2</v>
      </c>
      <c r="T8640" s="349">
        <v>7.4172888555410592E-3</v>
      </c>
      <c r="U8640" s="349">
        <v>0.109953574453565</v>
      </c>
      <c r="V8640" s="361">
        <v>0</v>
      </c>
    </row>
    <row r="8641" spans="1:22" ht="16" hidden="1" customHeight="1" outlineLevel="1">
      <c r="A8641" s="65">
        <v>8632</v>
      </c>
      <c r="B8641" s="117">
        <v>1</v>
      </c>
      <c r="C8641" s="325">
        <v>6.8446533634964764E-5</v>
      </c>
      <c r="D8641" s="326">
        <v>9.1532563263475728E-5</v>
      </c>
      <c r="E8641" s="327">
        <v>8.495774535920748E-5</v>
      </c>
      <c r="F8641" s="332">
        <v>0</v>
      </c>
      <c r="G8641" s="326">
        <v>0</v>
      </c>
      <c r="H8641" s="327">
        <v>0</v>
      </c>
      <c r="I8641" s="332">
        <v>2.8084628346751526E-4</v>
      </c>
      <c r="J8641" s="326">
        <v>0</v>
      </c>
      <c r="K8641" s="327">
        <v>3.179404589633948E-4</v>
      </c>
      <c r="L8641" s="336">
        <v>2.2321953053408208E-4</v>
      </c>
      <c r="M8641" s="337">
        <v>1.1415525114155251E-4</v>
      </c>
      <c r="N8641" s="345">
        <v>2.4293135599372175E-3</v>
      </c>
      <c r="O8641" s="346">
        <v>1.4040738906949372E-2</v>
      </c>
      <c r="P8641" s="347">
        <v>8.7139022040195052E-3</v>
      </c>
      <c r="Q8641" s="348">
        <v>8.8417329796640146E-3</v>
      </c>
      <c r="R8641" s="346">
        <v>5.0979583597599701E-2</v>
      </c>
      <c r="S8641" s="347">
        <v>3.0127739992051372E-2</v>
      </c>
      <c r="T8641" s="349">
        <v>1.2837615326897986E-2</v>
      </c>
      <c r="U8641" s="349">
        <v>0.11732311697726239</v>
      </c>
      <c r="V8641" s="361">
        <v>0</v>
      </c>
    </row>
    <row r="8642" spans="1:22" ht="16" hidden="1" customHeight="1" outlineLevel="1">
      <c r="A8642" s="65">
        <v>8633</v>
      </c>
      <c r="B8642" s="117">
        <v>1</v>
      </c>
      <c r="C8642" s="325">
        <v>7.0634122601473544E-5</v>
      </c>
      <c r="D8642" s="326">
        <v>9.1999169363374492E-5</v>
      </c>
      <c r="E8642" s="327">
        <v>8.6112309313546989E-5</v>
      </c>
      <c r="F8642" s="332">
        <v>0</v>
      </c>
      <c r="G8642" s="326">
        <v>0</v>
      </c>
      <c r="H8642" s="327">
        <v>0</v>
      </c>
      <c r="I8642" s="332">
        <v>2.8084628346751526E-4</v>
      </c>
      <c r="J8642" s="326">
        <v>1.4469156649584593E-4</v>
      </c>
      <c r="K8642" s="327">
        <v>3.179404589633948E-4</v>
      </c>
      <c r="L8642" s="336">
        <v>2.2321953053408208E-4</v>
      </c>
      <c r="M8642" s="337">
        <v>1.1415525114155251E-4</v>
      </c>
      <c r="N8642" s="345">
        <v>0</v>
      </c>
      <c r="O8642" s="346">
        <v>0</v>
      </c>
      <c r="P8642" s="347">
        <v>0</v>
      </c>
      <c r="Q8642" s="348">
        <v>8.8417329796640146E-3</v>
      </c>
      <c r="R8642" s="346">
        <v>5.7752121362687321E-2</v>
      </c>
      <c r="S8642" s="347">
        <v>4.4242337241393523E-2</v>
      </c>
      <c r="T8642" s="349">
        <v>3.1190650572018811E-2</v>
      </c>
      <c r="U8642" s="349">
        <v>0.12921264558216083</v>
      </c>
      <c r="V8642" s="361">
        <v>0</v>
      </c>
    </row>
    <row r="8643" spans="1:22" ht="16" hidden="1" customHeight="1" outlineLevel="1">
      <c r="A8643" s="65">
        <v>8634</v>
      </c>
      <c r="B8643" s="117">
        <v>1</v>
      </c>
      <c r="C8643" s="325">
        <v>7.6790622978648257E-5</v>
      </c>
      <c r="D8643" s="326">
        <v>9.7734536007963569E-5</v>
      </c>
      <c r="E8643" s="327">
        <v>9.198891011484811E-5</v>
      </c>
      <c r="F8643" s="332">
        <v>0</v>
      </c>
      <c r="G8643" s="326">
        <v>0</v>
      </c>
      <c r="H8643" s="327">
        <v>0</v>
      </c>
      <c r="I8643" s="332">
        <v>2.8753309974055135E-4</v>
      </c>
      <c r="J8643" s="326">
        <v>1.7798706901335596E-4</v>
      </c>
      <c r="K8643" s="327">
        <v>3.2091186512193129E-4</v>
      </c>
      <c r="L8643" s="336">
        <v>1.644775488145868E-4</v>
      </c>
      <c r="M8643" s="337">
        <v>1.1415525114155251E-4</v>
      </c>
      <c r="N8643" s="345">
        <v>0</v>
      </c>
      <c r="O8643" s="346">
        <v>0</v>
      </c>
      <c r="P8643" s="347">
        <v>0</v>
      </c>
      <c r="Q8643" s="348">
        <v>8.8417329796640146E-3</v>
      </c>
      <c r="R8643" s="346">
        <v>6.4251825344014329E-2</v>
      </c>
      <c r="S8643" s="347">
        <v>4.7764501962870083E-2</v>
      </c>
      <c r="T8643" s="349">
        <v>7.4838542683471967E-2</v>
      </c>
      <c r="U8643" s="349">
        <v>0.16586383706668251</v>
      </c>
      <c r="V8643" s="361">
        <v>0</v>
      </c>
    </row>
    <row r="8644" spans="1:22" ht="16" hidden="1" customHeight="1" outlineLevel="1">
      <c r="A8644" s="65">
        <v>8635</v>
      </c>
      <c r="B8644" s="117">
        <v>1</v>
      </c>
      <c r="C8644" s="325">
        <v>8.9459888221829121E-5</v>
      </c>
      <c r="D8644" s="326">
        <v>1.161071511914777E-4</v>
      </c>
      <c r="E8644" s="327">
        <v>1.0454641469687786E-4</v>
      </c>
      <c r="F8644" s="332">
        <v>0</v>
      </c>
      <c r="G8644" s="326">
        <v>0</v>
      </c>
      <c r="H8644" s="327">
        <v>0</v>
      </c>
      <c r="I8644" s="332">
        <v>2.8976203849823004E-4</v>
      </c>
      <c r="J8644" s="326">
        <v>2.1087151594423006E-4</v>
      </c>
      <c r="K8644" s="327">
        <v>3.1496905280485843E-4</v>
      </c>
      <c r="L8644" s="336">
        <v>1.1748396343899057E-4</v>
      </c>
      <c r="M8644" s="337">
        <v>1.1415525114155251E-4</v>
      </c>
      <c r="N8644" s="345">
        <v>0</v>
      </c>
      <c r="O8644" s="346">
        <v>0</v>
      </c>
      <c r="P8644" s="347">
        <v>0</v>
      </c>
      <c r="Q8644" s="348">
        <v>8.8417329796640146E-3</v>
      </c>
      <c r="R8644" s="346">
        <v>5.578304090305064E-2</v>
      </c>
      <c r="S8644" s="347">
        <v>4.1202588703359251E-2</v>
      </c>
      <c r="T8644" s="349">
        <v>0.13788549795557098</v>
      </c>
      <c r="U8644" s="349">
        <v>0.26392788291534902</v>
      </c>
      <c r="V8644" s="361">
        <v>0</v>
      </c>
    </row>
    <row r="8645" spans="1:22" ht="16" hidden="1" customHeight="1" outlineLevel="1">
      <c r="A8645" s="65">
        <v>8636</v>
      </c>
      <c r="B8645" s="117">
        <v>1</v>
      </c>
      <c r="C8645" s="325">
        <v>9.2841275738632693E-5</v>
      </c>
      <c r="D8645" s="326">
        <v>1.1499896170421812E-4</v>
      </c>
      <c r="E8645" s="327">
        <v>1.0804902444599772E-4</v>
      </c>
      <c r="F8645" s="332">
        <v>0</v>
      </c>
      <c r="G8645" s="326">
        <v>0</v>
      </c>
      <c r="H8645" s="327">
        <v>0</v>
      </c>
      <c r="I8645" s="332">
        <v>2.8530416098287265E-4</v>
      </c>
      <c r="J8645" s="326">
        <v>2.3183535086266228E-4</v>
      </c>
      <c r="K8645" s="327">
        <v>3.2091186512193129E-4</v>
      </c>
      <c r="L8645" s="336">
        <v>8.811297257924293E-5</v>
      </c>
      <c r="M8645" s="337">
        <v>1.1415525114155251E-4</v>
      </c>
      <c r="N8645" s="345">
        <v>0</v>
      </c>
      <c r="O8645" s="346">
        <v>0</v>
      </c>
      <c r="P8645" s="347">
        <v>0</v>
      </c>
      <c r="Q8645" s="348">
        <v>8.8417329796640146E-3</v>
      </c>
      <c r="R8645" s="346">
        <v>5.2946861249777079E-2</v>
      </c>
      <c r="S8645" s="347">
        <v>3.3017056215738909E-2</v>
      </c>
      <c r="T8645" s="349">
        <v>0.15937661694726687</v>
      </c>
      <c r="U8645" s="349">
        <v>0.26992177750128959</v>
      </c>
      <c r="V8645" s="361">
        <v>0</v>
      </c>
    </row>
    <row r="8646" spans="1:22" ht="16" hidden="1" customHeight="1" outlineLevel="1">
      <c r="A8646" s="65">
        <v>8637</v>
      </c>
      <c r="B8646" s="117">
        <v>1</v>
      </c>
      <c r="C8646" s="325">
        <v>9.3760063104566383E-5</v>
      </c>
      <c r="D8646" s="326">
        <v>1.1641822192474355E-4</v>
      </c>
      <c r="E8646" s="327">
        <v>1.1095489327489718E-4</v>
      </c>
      <c r="F8646" s="332">
        <v>0</v>
      </c>
      <c r="G8646" s="326">
        <v>0</v>
      </c>
      <c r="H8646" s="327">
        <v>0</v>
      </c>
      <c r="I8646" s="332">
        <v>2.9199097725590868E-4</v>
      </c>
      <c r="J8646" s="326">
        <v>2.3594590672902153E-4</v>
      </c>
      <c r="K8646" s="327">
        <v>3.179404589633948E-4</v>
      </c>
      <c r="L8646" s="336">
        <v>5.8741981719495287E-5</v>
      </c>
      <c r="M8646" s="337">
        <v>1.1415525114155251E-4</v>
      </c>
      <c r="N8646" s="345">
        <v>0</v>
      </c>
      <c r="O8646" s="346">
        <v>0</v>
      </c>
      <c r="P8646" s="347">
        <v>0</v>
      </c>
      <c r="Q8646" s="348">
        <v>1.7683465959328029E-2</v>
      </c>
      <c r="R8646" s="346">
        <v>5.0221403406884926E-2</v>
      </c>
      <c r="S8646" s="347">
        <v>3.8313272479671701E-2</v>
      </c>
      <c r="T8646" s="349">
        <v>0.14397147855498926</v>
      </c>
      <c r="U8646" s="349">
        <v>0.24221229761218743</v>
      </c>
      <c r="V8646" s="361">
        <v>0</v>
      </c>
    </row>
    <row r="8647" spans="1:22" ht="16" hidden="1" customHeight="1" outlineLevel="1">
      <c r="A8647" s="65">
        <v>8638</v>
      </c>
      <c r="B8647" s="117">
        <v>1</v>
      </c>
      <c r="C8647" s="325">
        <v>9.00786633866416E-5</v>
      </c>
      <c r="D8647" s="326">
        <v>1.1669040881635117E-4</v>
      </c>
      <c r="E8647" s="327">
        <v>1.0913872525683503E-4</v>
      </c>
      <c r="F8647" s="332">
        <v>0</v>
      </c>
      <c r="G8647" s="326">
        <v>0</v>
      </c>
      <c r="H8647" s="327">
        <v>0</v>
      </c>
      <c r="I8647" s="332">
        <v>2.9199097725590868E-4</v>
      </c>
      <c r="J8647" s="326">
        <v>2.4827757432809927E-4</v>
      </c>
      <c r="K8647" s="327">
        <v>3.2091186512193129E-4</v>
      </c>
      <c r="L8647" s="336">
        <v>3.7594868300476983E-5</v>
      </c>
      <c r="M8647" s="337">
        <v>1.1415525114155251E-4</v>
      </c>
      <c r="N8647" s="345">
        <v>0</v>
      </c>
      <c r="O8647" s="346">
        <v>0</v>
      </c>
      <c r="P8647" s="347">
        <v>0</v>
      </c>
      <c r="Q8647" s="348">
        <v>1.7683465959328029E-2</v>
      </c>
      <c r="R8647" s="346">
        <v>4.8896776406197807E-2</v>
      </c>
      <c r="S8647" s="347">
        <v>4.0211817973038765E-2</v>
      </c>
      <c r="T8647" s="349">
        <v>0.11534835104835006</v>
      </c>
      <c r="U8647" s="349">
        <v>0.21843324040239051</v>
      </c>
      <c r="V8647" s="361">
        <v>0</v>
      </c>
    </row>
    <row r="8648" spans="1:22" ht="16" hidden="1" customHeight="1" outlineLevel="1">
      <c r="A8648" s="65">
        <v>8639</v>
      </c>
      <c r="B8648" s="117">
        <v>1</v>
      </c>
      <c r="C8648" s="325">
        <v>8.5247216897752206E-5</v>
      </c>
      <c r="D8648" s="326">
        <v>1.1227709278814195E-4</v>
      </c>
      <c r="E8648" s="327">
        <v>1.0487073041438896E-4</v>
      </c>
      <c r="F8648" s="332">
        <v>0</v>
      </c>
      <c r="G8648" s="326">
        <v>0</v>
      </c>
      <c r="H8648" s="327">
        <v>0</v>
      </c>
      <c r="I8648" s="332">
        <v>2.9867779352894482E-4</v>
      </c>
      <c r="J8648" s="326">
        <v>2.7828463215252185E-4</v>
      </c>
      <c r="K8648" s="327">
        <v>3.2091186512193129E-4</v>
      </c>
      <c r="L8648" s="336">
        <v>2.3496792687798115E-5</v>
      </c>
      <c r="M8648" s="337">
        <v>1.1415525114155251E-4</v>
      </c>
      <c r="N8648" s="345">
        <v>0</v>
      </c>
      <c r="O8648" s="346">
        <v>0</v>
      </c>
      <c r="P8648" s="347">
        <v>0</v>
      </c>
      <c r="Q8648" s="348">
        <v>1.7683465959328029E-2</v>
      </c>
      <c r="R8648" s="346">
        <v>4.7762897036648329E-2</v>
      </c>
      <c r="S8648" s="347">
        <v>3.704757548409366E-2</v>
      </c>
      <c r="T8648" s="349">
        <v>5.2491582669982877E-2</v>
      </c>
      <c r="U8648" s="349">
        <v>0.16969599917900516</v>
      </c>
      <c r="V8648" s="361">
        <v>0</v>
      </c>
    </row>
    <row r="8649" spans="1:22" ht="16" hidden="1" customHeight="1" outlineLevel="1">
      <c r="A8649" s="65">
        <v>8640</v>
      </c>
      <c r="B8649" s="117">
        <v>1</v>
      </c>
      <c r="C8649" s="325">
        <v>7.9165719570857792E-5</v>
      </c>
      <c r="D8649" s="326">
        <v>1.0432534716903372E-4</v>
      </c>
      <c r="E8649" s="327">
        <v>9.7061207936721699E-5</v>
      </c>
      <c r="F8649" s="332">
        <v>0</v>
      </c>
      <c r="G8649" s="326">
        <v>0</v>
      </c>
      <c r="H8649" s="327">
        <v>0</v>
      </c>
      <c r="I8649" s="332">
        <v>3.075935485596596E-4</v>
      </c>
      <c r="J8649" s="326">
        <v>2.9596002237786666E-4</v>
      </c>
      <c r="K8649" s="327">
        <v>3.2091186512193129E-4</v>
      </c>
      <c r="L8649" s="336">
        <v>9.3987170751192458E-6</v>
      </c>
      <c r="M8649" s="337">
        <v>1.1415525114155251E-4</v>
      </c>
      <c r="N8649" s="345">
        <v>0</v>
      </c>
      <c r="O8649" s="346">
        <v>0</v>
      </c>
      <c r="P8649" s="347">
        <v>0</v>
      </c>
      <c r="Q8649" s="348">
        <v>8.8417329796640146E-3</v>
      </c>
      <c r="R8649" s="346">
        <v>4.2979918698836293E-2</v>
      </c>
      <c r="S8649" s="347">
        <v>3.5423956255984157E-2</v>
      </c>
      <c r="T8649" s="349">
        <v>3.3282706403068858E-2</v>
      </c>
      <c r="U8649" s="349">
        <v>0.12813177934535189</v>
      </c>
      <c r="V8649" s="361">
        <v>0</v>
      </c>
    </row>
    <row r="8650" spans="1:22" ht="16" hidden="1" customHeight="1" outlineLevel="1">
      <c r="A8650" s="65">
        <v>8641</v>
      </c>
      <c r="B8650" s="117">
        <v>1</v>
      </c>
      <c r="C8650" s="325">
        <v>7.1765418609868084E-5</v>
      </c>
      <c r="D8650" s="326">
        <v>9.4351641783697467E-5</v>
      </c>
      <c r="E8650" s="327">
        <v>8.9290603345155772E-5</v>
      </c>
      <c r="F8650" s="332">
        <v>0</v>
      </c>
      <c r="G8650" s="326">
        <v>0</v>
      </c>
      <c r="H8650" s="327">
        <v>0</v>
      </c>
      <c r="I8650" s="332">
        <v>3.0982248731733825E-4</v>
      </c>
      <c r="J8650" s="326">
        <v>2.9678213355113856E-4</v>
      </c>
      <c r="K8650" s="327">
        <v>3.2982608359754043E-4</v>
      </c>
      <c r="L8650" s="336">
        <v>5.8741981719495289E-6</v>
      </c>
      <c r="M8650" s="337">
        <v>1.1415525114155251E-4</v>
      </c>
      <c r="N8650" s="345">
        <v>0</v>
      </c>
      <c r="O8650" s="346">
        <v>0</v>
      </c>
      <c r="P8650" s="347">
        <v>0</v>
      </c>
      <c r="Q8650" s="348">
        <v>8.8417329796640146E-3</v>
      </c>
      <c r="R8650" s="346">
        <v>3.9753013957312698E-2</v>
      </c>
      <c r="S8650" s="347">
        <v>2.9136969261730886E-2</v>
      </c>
      <c r="T8650" s="349">
        <v>2.4439015844539131E-2</v>
      </c>
      <c r="U8650" s="349">
        <v>0.11260660976209605</v>
      </c>
      <c r="V8650" s="361">
        <v>0</v>
      </c>
    </row>
    <row r="8651" spans="1:22" ht="16" hidden="1" customHeight="1" outlineLevel="1">
      <c r="A8651" s="65">
        <v>8642</v>
      </c>
      <c r="B8651" s="117">
        <v>1</v>
      </c>
      <c r="C8651" s="325">
        <v>6.4521374003629012E-5</v>
      </c>
      <c r="D8651" s="326">
        <v>9.0735444509481989E-5</v>
      </c>
      <c r="E8651" s="327">
        <v>7.8432513122884173E-5</v>
      </c>
      <c r="F8651" s="332">
        <v>0</v>
      </c>
      <c r="G8651" s="326">
        <v>0</v>
      </c>
      <c r="H8651" s="327">
        <v>0</v>
      </c>
      <c r="I8651" s="332">
        <v>3.1428036483269564E-4</v>
      </c>
      <c r="J8651" s="326">
        <v>3.0500324528385706E-4</v>
      </c>
      <c r="K8651" s="327">
        <v>3.3576889591461329E-4</v>
      </c>
      <c r="L8651" s="336">
        <v>2.3496792687798115E-6</v>
      </c>
      <c r="M8651" s="337">
        <v>1.1415525114155251E-4</v>
      </c>
      <c r="N8651" s="345">
        <v>0</v>
      </c>
      <c r="O8651" s="346">
        <v>0</v>
      </c>
      <c r="P8651" s="347">
        <v>0</v>
      </c>
      <c r="Q8651" s="348">
        <v>8.8417329796640146E-3</v>
      </c>
      <c r="R8651" s="346">
        <v>3.4044247790688695E-2</v>
      </c>
      <c r="S8651" s="347">
        <v>2.0360086259958478E-2</v>
      </c>
      <c r="T8651" s="349">
        <v>9.0338774522615468E-3</v>
      </c>
      <c r="U8651" s="349">
        <v>0.10258403192986761</v>
      </c>
      <c r="V8651" s="361">
        <v>0</v>
      </c>
    </row>
    <row r="8652" spans="1:22" ht="16" hidden="1" customHeight="1" outlineLevel="1">
      <c r="A8652" s="65">
        <v>8643</v>
      </c>
      <c r="B8652" s="117">
        <v>1</v>
      </c>
      <c r="C8652" s="325">
        <v>5.9308662009148084E-5</v>
      </c>
      <c r="D8652" s="326">
        <v>7.9361920824449434E-5</v>
      </c>
      <c r="E8652" s="327">
        <v>7.2633748093785724E-5</v>
      </c>
      <c r="F8652" s="332">
        <v>0</v>
      </c>
      <c r="G8652" s="326">
        <v>0</v>
      </c>
      <c r="H8652" s="327">
        <v>0</v>
      </c>
      <c r="I8652" s="332">
        <v>3.1650930359037433E-4</v>
      </c>
      <c r="J8652" s="326">
        <v>3.0746957880367263E-4</v>
      </c>
      <c r="K8652" s="327">
        <v>3.2685467743900405E-4</v>
      </c>
      <c r="L8652" s="336">
        <v>1.1748396343899057E-6</v>
      </c>
      <c r="M8652" s="337">
        <v>1.1415525114155251E-4</v>
      </c>
      <c r="N8652" s="345">
        <v>0</v>
      </c>
      <c r="O8652" s="346">
        <v>0</v>
      </c>
      <c r="P8652" s="347">
        <v>0</v>
      </c>
      <c r="Q8652" s="348">
        <v>8.8417329796640146E-3</v>
      </c>
      <c r="R8652" s="346">
        <v>3.1512284688089823E-2</v>
      </c>
      <c r="S8652" s="347">
        <v>2.0360086259958478E-2</v>
      </c>
      <c r="T8652" s="349">
        <v>1.8067754904523095E-3</v>
      </c>
      <c r="U8652" s="349">
        <v>9.7769264147718651E-2</v>
      </c>
      <c r="V8652" s="361">
        <v>0</v>
      </c>
    </row>
    <row r="8653" spans="1:22" ht="16" hidden="1" customHeight="1" outlineLevel="1">
      <c r="A8653" s="65">
        <v>8644</v>
      </c>
      <c r="B8653" s="117">
        <v>1</v>
      </c>
      <c r="C8653" s="325">
        <v>5.6883563383418351E-5</v>
      </c>
      <c r="D8653" s="326">
        <v>7.5726281629404828E-5</v>
      </c>
      <c r="E8653" s="327">
        <v>6.7665231301515684E-5</v>
      </c>
      <c r="F8653" s="332">
        <v>0</v>
      </c>
      <c r="G8653" s="326">
        <v>0</v>
      </c>
      <c r="H8653" s="327">
        <v>0</v>
      </c>
      <c r="I8653" s="332">
        <v>3.2096718110573172E-4</v>
      </c>
      <c r="J8653" s="326">
        <v>3.2062335757602231E-4</v>
      </c>
      <c r="K8653" s="327">
        <v>3.327974897560768E-4</v>
      </c>
      <c r="L8653" s="336">
        <v>1.409807561267887E-5</v>
      </c>
      <c r="M8653" s="337">
        <v>1.1415525114155251E-4</v>
      </c>
      <c r="N8653" s="345">
        <v>0</v>
      </c>
      <c r="O8653" s="346">
        <v>0</v>
      </c>
      <c r="P8653" s="347">
        <v>0</v>
      </c>
      <c r="Q8653" s="348">
        <v>8.8417329796640146E-3</v>
      </c>
      <c r="R8653" s="346">
        <v>3.7298414491482551E-2</v>
      </c>
      <c r="S8653" s="347">
        <v>1.3165324502658619E-2</v>
      </c>
      <c r="T8653" s="349">
        <v>1.1411213623909321E-3</v>
      </c>
      <c r="U8653" s="349">
        <v>9.9537954353406025E-2</v>
      </c>
      <c r="V8653" s="361">
        <v>0</v>
      </c>
    </row>
    <row r="8654" spans="1:22" ht="16" hidden="1" customHeight="1" outlineLevel="1">
      <c r="A8654" s="65">
        <v>8645</v>
      </c>
      <c r="B8654" s="117">
        <v>1</v>
      </c>
      <c r="C8654" s="325">
        <v>5.6039779067764961E-5</v>
      </c>
      <c r="D8654" s="326">
        <v>6.9154912389163796E-5</v>
      </c>
      <c r="E8654" s="327">
        <v>6.5018815046625114E-5</v>
      </c>
      <c r="F8654" s="332">
        <v>0</v>
      </c>
      <c r="G8654" s="326">
        <v>0</v>
      </c>
      <c r="H8654" s="327">
        <v>0</v>
      </c>
      <c r="I8654" s="332">
        <v>3.2096718110573172E-4</v>
      </c>
      <c r="J8654" s="326">
        <v>3.1939019081611445E-4</v>
      </c>
      <c r="K8654" s="327">
        <v>3.3576889591461329E-4</v>
      </c>
      <c r="L8654" s="336">
        <v>3.7594868300476983E-5</v>
      </c>
      <c r="M8654" s="337">
        <v>1.1415525114155251E-4</v>
      </c>
      <c r="N8654" s="345">
        <v>0</v>
      </c>
      <c r="O8654" s="346">
        <v>0</v>
      </c>
      <c r="P8654" s="347">
        <v>0</v>
      </c>
      <c r="Q8654" s="348">
        <v>8.8417329796640146E-3</v>
      </c>
      <c r="R8654" s="346">
        <v>4.211174608152346E-2</v>
      </c>
      <c r="S8654" s="347">
        <v>1.0359004246244965E-2</v>
      </c>
      <c r="T8654" s="349">
        <v>1.8067754904523095E-3</v>
      </c>
      <c r="U8654" s="349">
        <v>9.8555348683579708E-2</v>
      </c>
      <c r="V8654" s="361">
        <v>0</v>
      </c>
    </row>
    <row r="8655" spans="1:22" ht="16" hidden="1" customHeight="1" outlineLevel="1">
      <c r="A8655" s="65">
        <v>8646</v>
      </c>
      <c r="B8655" s="117">
        <v>1</v>
      </c>
      <c r="C8655" s="325">
        <v>5.5789768900163961E-5</v>
      </c>
      <c r="D8655" s="326">
        <v>6.9329889676625841E-5</v>
      </c>
      <c r="E8655" s="327">
        <v>6.4940979274422456E-5</v>
      </c>
      <c r="F8655" s="332">
        <v>0</v>
      </c>
      <c r="G8655" s="326">
        <v>0</v>
      </c>
      <c r="H8655" s="327">
        <v>0</v>
      </c>
      <c r="I8655" s="332">
        <v>3.2319611986341042E-4</v>
      </c>
      <c r="J8655" s="326">
        <v>3.1939019081611445E-4</v>
      </c>
      <c r="K8655" s="327">
        <v>3.4171170823168605E-4</v>
      </c>
      <c r="L8655" s="336">
        <v>9.3987170751192462E-5</v>
      </c>
      <c r="M8655" s="337">
        <v>1.1415525114155251E-4</v>
      </c>
      <c r="N8655" s="345">
        <v>0</v>
      </c>
      <c r="O8655" s="346">
        <v>0</v>
      </c>
      <c r="P8655" s="347">
        <v>0</v>
      </c>
      <c r="Q8655" s="348">
        <v>8.8417329796640146E-3</v>
      </c>
      <c r="R8655" s="346">
        <v>4.2573223255564202E-2</v>
      </c>
      <c r="S8655" s="347">
        <v>7.5526839898313151E-3</v>
      </c>
      <c r="T8655" s="349">
        <v>1.8067754904523095E-3</v>
      </c>
      <c r="U8655" s="349">
        <v>9.668839791090969E-2</v>
      </c>
      <c r="V8655" s="361">
        <v>0</v>
      </c>
    </row>
    <row r="8656" spans="1:22" ht="16" hidden="1" customHeight="1" outlineLevel="1">
      <c r="A8656" s="65">
        <v>8647</v>
      </c>
      <c r="B8656" s="117">
        <v>1</v>
      </c>
      <c r="C8656" s="325">
        <v>5.7852352782872238E-5</v>
      </c>
      <c r="D8656" s="326">
        <v>7.2771109663379274E-5</v>
      </c>
      <c r="E8656" s="327">
        <v>6.5900953798255304E-5</v>
      </c>
      <c r="F8656" s="332">
        <v>0</v>
      </c>
      <c r="G8656" s="326">
        <v>0</v>
      </c>
      <c r="H8656" s="327">
        <v>0</v>
      </c>
      <c r="I8656" s="332">
        <v>3.2765399737876781E-4</v>
      </c>
      <c r="J8656" s="326">
        <v>3.2514496902901743E-4</v>
      </c>
      <c r="K8656" s="327">
        <v>3.4468311439022243E-4</v>
      </c>
      <c r="L8656" s="336">
        <v>1.8210014333043539E-4</v>
      </c>
      <c r="M8656" s="337">
        <v>1.1415525114155251E-4</v>
      </c>
      <c r="N8656" s="345">
        <v>0</v>
      </c>
      <c r="O8656" s="346">
        <v>3.1579471793360173E-3</v>
      </c>
      <c r="P8656" s="347">
        <v>4.3016797318414022E-4</v>
      </c>
      <c r="Q8656" s="348">
        <v>8.8417329796640146E-3</v>
      </c>
      <c r="R8656" s="346">
        <v>4.0614790229381227E-2</v>
      </c>
      <c r="S8656" s="347">
        <v>1.0359004246244965E-2</v>
      </c>
      <c r="T8656" s="349">
        <v>1.8067754904523095E-3</v>
      </c>
      <c r="U8656" s="349">
        <v>9.8260566982631817E-2</v>
      </c>
      <c r="V8656" s="361">
        <v>0</v>
      </c>
    </row>
    <row r="8657" spans="1:22" ht="16" hidden="1" customHeight="1" outlineLevel="1">
      <c r="A8657" s="65">
        <v>8648</v>
      </c>
      <c r="B8657" s="117">
        <v>1</v>
      </c>
      <c r="C8657" s="325">
        <v>6.274005155947186E-5</v>
      </c>
      <c r="D8657" s="326">
        <v>7.8137079812215147E-5</v>
      </c>
      <c r="E8657" s="327">
        <v>7.2529967064182175E-5</v>
      </c>
      <c r="F8657" s="332">
        <v>0</v>
      </c>
      <c r="G8657" s="326">
        <v>0</v>
      </c>
      <c r="H8657" s="327">
        <v>0</v>
      </c>
      <c r="I8657" s="332">
        <v>3.3656975240948253E-4</v>
      </c>
      <c r="J8657" s="326">
        <v>3.3706558104145925E-4</v>
      </c>
      <c r="K8657" s="327">
        <v>3.3874030207314967E-4</v>
      </c>
      <c r="L8657" s="336">
        <v>1.5860335064263727E-4</v>
      </c>
      <c r="M8657" s="337">
        <v>1.1415525114155251E-4</v>
      </c>
      <c r="N8657" s="345">
        <v>2.4293135599372175E-3</v>
      </c>
      <c r="O8657" s="346">
        <v>7.6144787670212877E-2</v>
      </c>
      <c r="P8657" s="347">
        <v>5.2632547977769902E-2</v>
      </c>
      <c r="Q8657" s="348">
        <v>8.8417329796640146E-3</v>
      </c>
      <c r="R8657" s="346">
        <v>3.5462853097871422E-2</v>
      </c>
      <c r="S8657" s="347">
        <v>2.0676510508852986E-2</v>
      </c>
      <c r="T8657" s="349">
        <v>3.2331771934409744E-3</v>
      </c>
      <c r="U8657" s="349">
        <v>0.10032403888926708</v>
      </c>
      <c r="V8657" s="361">
        <v>0</v>
      </c>
    </row>
    <row r="8658" spans="1:22" ht="16" hidden="1" customHeight="1" outlineLevel="1">
      <c r="A8658" s="65">
        <v>8649</v>
      </c>
      <c r="B8658" s="117">
        <v>1</v>
      </c>
      <c r="C8658" s="325">
        <v>6.8040267112613135E-5</v>
      </c>
      <c r="D8658" s="326">
        <v>8.4164075269240957E-5</v>
      </c>
      <c r="E8658" s="327">
        <v>7.7148222881540224E-5</v>
      </c>
      <c r="F8658" s="332">
        <v>0</v>
      </c>
      <c r="G8658" s="326">
        <v>0</v>
      </c>
      <c r="H8658" s="327">
        <v>0</v>
      </c>
      <c r="I8658" s="332">
        <v>3.4548550744019731E-4</v>
      </c>
      <c r="J8658" s="326">
        <v>3.3870980338800301E-4</v>
      </c>
      <c r="K8658" s="327">
        <v>3.4171170823168605E-4</v>
      </c>
      <c r="L8658" s="336">
        <v>1.4685495429873823E-4</v>
      </c>
      <c r="M8658" s="337">
        <v>1.1415525114155251E-4</v>
      </c>
      <c r="N8658" s="345">
        <v>3.1152373886253727E-2</v>
      </c>
      <c r="O8658" s="346">
        <v>0.1996311942191368</v>
      </c>
      <c r="P8658" s="347">
        <v>0.16976227626115906</v>
      </c>
      <c r="Q8658" s="348">
        <v>8.8417329796640146E-3</v>
      </c>
      <c r="R8658" s="346">
        <v>2.7630150363914401E-2</v>
      </c>
      <c r="S8658" s="347">
        <v>1.2532476004869595E-2</v>
      </c>
      <c r="T8658" s="349">
        <v>5.1350461307591942E-3</v>
      </c>
      <c r="U8658" s="349">
        <v>0.10916748991770393</v>
      </c>
      <c r="V8658" s="361">
        <v>0</v>
      </c>
    </row>
    <row r="8659" spans="1:22" ht="16" hidden="1" customHeight="1" outlineLevel="1">
      <c r="A8659" s="65">
        <v>8650</v>
      </c>
      <c r="B8659" s="117">
        <v>1</v>
      </c>
      <c r="C8659" s="325">
        <v>7.0646623109853605E-5</v>
      </c>
      <c r="D8659" s="326">
        <v>9.05021414595326E-5</v>
      </c>
      <c r="E8659" s="327">
        <v>8.5165307418414593E-5</v>
      </c>
      <c r="F8659" s="332">
        <v>0</v>
      </c>
      <c r="G8659" s="326">
        <v>0</v>
      </c>
      <c r="H8659" s="327">
        <v>0</v>
      </c>
      <c r="I8659" s="332">
        <v>3.5885913998626954E-4</v>
      </c>
      <c r="J8659" s="326">
        <v>2.9596002237786666E-4</v>
      </c>
      <c r="K8659" s="327">
        <v>3.327974897560768E-4</v>
      </c>
      <c r="L8659" s="336">
        <v>1.644775488145868E-4</v>
      </c>
      <c r="M8659" s="337">
        <v>1.1415525114155251E-4</v>
      </c>
      <c r="N8659" s="345">
        <v>6.9021085261745635E-2</v>
      </c>
      <c r="O8659" s="346">
        <v>0.28196029934937339</v>
      </c>
      <c r="P8659" s="347">
        <v>0.26567372159738323</v>
      </c>
      <c r="Q8659" s="348">
        <v>8.8417329796640146E-3</v>
      </c>
      <c r="R8659" s="346">
        <v>2.4046823153360142E-2</v>
      </c>
      <c r="S8659" s="347">
        <v>1.1899627507080575E-2</v>
      </c>
      <c r="T8659" s="349">
        <v>1.1221026730177499E-2</v>
      </c>
      <c r="U8659" s="349">
        <v>0.12606830743871661</v>
      </c>
      <c r="V8659" s="361">
        <v>0</v>
      </c>
    </row>
    <row r="8660" spans="1:22" ht="16" hidden="1" customHeight="1" outlineLevel="1">
      <c r="A8660" s="65">
        <v>8651</v>
      </c>
      <c r="B8660" s="117">
        <v>1</v>
      </c>
      <c r="C8660" s="325">
        <v>7.8684449998225864E-5</v>
      </c>
      <c r="D8660" s="326">
        <v>9.4332199862868352E-5</v>
      </c>
      <c r="E8660" s="327">
        <v>9.5024505230752E-5</v>
      </c>
      <c r="F8660" s="332">
        <v>0</v>
      </c>
      <c r="G8660" s="326">
        <v>0</v>
      </c>
      <c r="H8660" s="327">
        <v>0</v>
      </c>
      <c r="I8660" s="332">
        <v>3.6108807874394818E-4</v>
      </c>
      <c r="J8660" s="326">
        <v>2.2731373940966705E-4</v>
      </c>
      <c r="K8660" s="327">
        <v>3.2982608359754043E-4</v>
      </c>
      <c r="L8660" s="336">
        <v>1.8797434150238492E-4</v>
      </c>
      <c r="M8660" s="337">
        <v>1.1415525114155251E-4</v>
      </c>
      <c r="N8660" s="345">
        <v>9.9173153564495797E-2</v>
      </c>
      <c r="O8660" s="346">
        <v>0.34486354309757228</v>
      </c>
      <c r="P8660" s="347">
        <v>0.31221389182000414</v>
      </c>
      <c r="Q8660" s="348">
        <v>8.8417329796640146E-3</v>
      </c>
      <c r="R8660" s="346">
        <v>2.6099363320197622E-2</v>
      </c>
      <c r="S8660" s="347">
        <v>2.7238423768363825E-2</v>
      </c>
      <c r="T8660" s="349">
        <v>9.8897184740547456E-3</v>
      </c>
      <c r="U8660" s="349">
        <v>0.12665787084061239</v>
      </c>
      <c r="V8660" s="361">
        <v>0</v>
      </c>
    </row>
    <row r="8661" spans="1:22" ht="16" hidden="1" customHeight="1" outlineLevel="1">
      <c r="A8661" s="65">
        <v>8652</v>
      </c>
      <c r="B8661" s="117">
        <v>1</v>
      </c>
      <c r="C8661" s="325">
        <v>8.2978374626773102E-5</v>
      </c>
      <c r="D8661" s="326">
        <v>1.010396625489132E-4</v>
      </c>
      <c r="E8661" s="327">
        <v>1.0023950196833047E-4</v>
      </c>
      <c r="F8661" s="332">
        <v>0</v>
      </c>
      <c r="G8661" s="326">
        <v>0</v>
      </c>
      <c r="H8661" s="327">
        <v>0</v>
      </c>
      <c r="I8661" s="332">
        <v>3.5885913998626954E-4</v>
      </c>
      <c r="J8661" s="326">
        <v>1.7963129135989961E-4</v>
      </c>
      <c r="K8661" s="327">
        <v>3.2685467743900405E-4</v>
      </c>
      <c r="L8661" s="336">
        <v>2.0677177565262342E-4</v>
      </c>
      <c r="M8661" s="337">
        <v>1.1415525114155251E-4</v>
      </c>
      <c r="N8661" s="345">
        <v>0.11189132455475535</v>
      </c>
      <c r="O8661" s="346">
        <v>0.37000202644940283</v>
      </c>
      <c r="P8661" s="347">
        <v>0.31669013892867193</v>
      </c>
      <c r="Q8661" s="348">
        <v>8.8417329796640146E-3</v>
      </c>
      <c r="R8661" s="346">
        <v>2.8294867584769151E-2</v>
      </c>
      <c r="S8661" s="347">
        <v>2.0360086259958478E-2</v>
      </c>
      <c r="T8661" s="349">
        <v>1.9303969713779935E-2</v>
      </c>
      <c r="U8661" s="349">
        <v>0.12626482857268187</v>
      </c>
      <c r="V8661" s="361">
        <v>0</v>
      </c>
    </row>
    <row r="8662" spans="1:22" ht="16" hidden="1" customHeight="1" outlineLevel="1">
      <c r="A8662" s="65">
        <v>8653</v>
      </c>
      <c r="B8662" s="117">
        <v>1</v>
      </c>
      <c r="C8662" s="325">
        <v>8.4665943258079883E-5</v>
      </c>
      <c r="D8662" s="326">
        <v>1.0107854639057143E-4</v>
      </c>
      <c r="E8662" s="327">
        <v>1.0082327025985045E-4</v>
      </c>
      <c r="F8662" s="332">
        <v>0</v>
      </c>
      <c r="G8662" s="326">
        <v>0</v>
      </c>
      <c r="H8662" s="327">
        <v>0</v>
      </c>
      <c r="I8662" s="332">
        <v>3.5217232371323345E-4</v>
      </c>
      <c r="J8662" s="326">
        <v>1.4345839973593818E-4</v>
      </c>
      <c r="K8662" s="327">
        <v>3.3576889591461329E-4</v>
      </c>
      <c r="L8662" s="336">
        <v>1.8797434150238492E-4</v>
      </c>
      <c r="M8662" s="337">
        <v>1.1415525114155251E-4</v>
      </c>
      <c r="N8662" s="345">
        <v>0.10245987191029321</v>
      </c>
      <c r="O8662" s="346">
        <v>0.32519794975726446</v>
      </c>
      <c r="P8662" s="347">
        <v>0.28245627404564605</v>
      </c>
      <c r="Q8662" s="348">
        <v>8.8417329796640146E-3</v>
      </c>
      <c r="R8662" s="346">
        <v>3.1058921597674184E-2</v>
      </c>
      <c r="S8662" s="347">
        <v>1.348174875155313E-2</v>
      </c>
      <c r="T8662" s="349">
        <v>1.7877568010791271E-2</v>
      </c>
      <c r="U8662" s="349">
        <v>0.12557700460380344</v>
      </c>
      <c r="V8662" s="361">
        <v>0</v>
      </c>
    </row>
    <row r="8663" spans="1:22" ht="16" hidden="1" customHeight="1" outlineLevel="1">
      <c r="A8663" s="65">
        <v>8654</v>
      </c>
      <c r="B8663" s="117">
        <v>1</v>
      </c>
      <c r="C8663" s="325">
        <v>8.3997166059747186E-5</v>
      </c>
      <c r="D8663" s="326">
        <v>1.0043696300321062E-4</v>
      </c>
      <c r="E8663" s="327">
        <v>1.0171838164018108E-4</v>
      </c>
      <c r="F8663" s="332">
        <v>0</v>
      </c>
      <c r="G8663" s="326">
        <v>0</v>
      </c>
      <c r="H8663" s="327">
        <v>0</v>
      </c>
      <c r="I8663" s="332">
        <v>3.499433849555547E-4</v>
      </c>
      <c r="J8663" s="326">
        <v>1.3729256593639927E-4</v>
      </c>
      <c r="K8663" s="327">
        <v>3.2982608359754043E-4</v>
      </c>
      <c r="L8663" s="336">
        <v>1.9032402077116473E-4</v>
      </c>
      <c r="M8663" s="337">
        <v>1.1415525114155251E-4</v>
      </c>
      <c r="N8663" s="345">
        <v>7.7166430727417482E-2</v>
      </c>
      <c r="O8663" s="346">
        <v>0.23973717020120466</v>
      </c>
      <c r="P8663" s="347">
        <v>0.20338540430009311</v>
      </c>
      <c r="Q8663" s="348">
        <v>8.8417329796640146E-3</v>
      </c>
      <c r="R8663" s="346">
        <v>3.2490621172654048E-2</v>
      </c>
      <c r="S8663" s="347">
        <v>9.0933072506669231E-3</v>
      </c>
      <c r="T8663" s="349">
        <v>2.8623127506639215E-2</v>
      </c>
      <c r="U8663" s="349">
        <v>0.13589436413697981</v>
      </c>
      <c r="V8663" s="361">
        <v>0</v>
      </c>
    </row>
    <row r="8664" spans="1:22" ht="16" hidden="1" customHeight="1" outlineLevel="1">
      <c r="A8664" s="65">
        <v>8655</v>
      </c>
      <c r="B8664" s="117">
        <v>1</v>
      </c>
      <c r="C8664" s="325">
        <v>7.9803245498240356E-5</v>
      </c>
      <c r="D8664" s="326">
        <v>1.0207008435285631E-4</v>
      </c>
      <c r="E8664" s="327">
        <v>9.6840673248814148E-5</v>
      </c>
      <c r="F8664" s="332">
        <v>0</v>
      </c>
      <c r="G8664" s="326">
        <v>0</v>
      </c>
      <c r="H8664" s="327">
        <v>0</v>
      </c>
      <c r="I8664" s="332">
        <v>3.4771444619787601E-4</v>
      </c>
      <c r="J8664" s="326">
        <v>1.3975889945621486E-4</v>
      </c>
      <c r="K8664" s="327">
        <v>3.2982608359754043E-4</v>
      </c>
      <c r="L8664" s="336">
        <v>2.1382081345896285E-4</v>
      </c>
      <c r="M8664" s="337">
        <v>1.1415525114155251E-4</v>
      </c>
      <c r="N8664" s="345">
        <v>3.0152068302750166E-2</v>
      </c>
      <c r="O8664" s="346">
        <v>0.11867977631940731</v>
      </c>
      <c r="P8664" s="347">
        <v>9.0807452800422905E-2</v>
      </c>
      <c r="Q8664" s="348">
        <v>8.8417329796640146E-3</v>
      </c>
      <c r="R8664" s="346">
        <v>3.5367543699382054E-2</v>
      </c>
      <c r="S8664" s="347">
        <v>9.0933072506669231E-3</v>
      </c>
      <c r="T8664" s="349">
        <v>7.7025691961387921E-3</v>
      </c>
      <c r="U8664" s="349">
        <v>0.1294091667161261</v>
      </c>
      <c r="V8664" s="361">
        <v>0</v>
      </c>
    </row>
    <row r="8665" spans="1:22" ht="16" hidden="1" customHeight="1" outlineLevel="1">
      <c r="A8665" s="65">
        <v>8656</v>
      </c>
      <c r="B8665" s="117">
        <v>1</v>
      </c>
      <c r="C8665" s="325">
        <v>7.837818754291463E-5</v>
      </c>
      <c r="D8665" s="326">
        <v>9.8784399732735798E-5</v>
      </c>
      <c r="E8665" s="327">
        <v>9.7074180565422138E-5</v>
      </c>
      <c r="F8665" s="332">
        <v>0</v>
      </c>
      <c r="G8665" s="326">
        <v>0</v>
      </c>
      <c r="H8665" s="327">
        <v>0</v>
      </c>
      <c r="I8665" s="332">
        <v>3.4102762992483998E-4</v>
      </c>
      <c r="J8665" s="326">
        <v>1.6113378996128298E-4</v>
      </c>
      <c r="K8665" s="327">
        <v>3.2982608359754043E-4</v>
      </c>
      <c r="L8665" s="336">
        <v>2.2321953053408208E-4</v>
      </c>
      <c r="M8665" s="337">
        <v>1.1415525114155251E-4</v>
      </c>
      <c r="N8665" s="345">
        <v>2.5722143575805829E-3</v>
      </c>
      <c r="O8665" s="346">
        <v>1.8225753749123417E-2</v>
      </c>
      <c r="P8665" s="347">
        <v>8.7139022040195052E-3</v>
      </c>
      <c r="Q8665" s="348">
        <v>1.7683465959328029E-2</v>
      </c>
      <c r="R8665" s="346">
        <v>3.935915511351995E-2</v>
      </c>
      <c r="S8665" s="347">
        <v>1.1941125490717521E-2</v>
      </c>
      <c r="T8665" s="349">
        <v>8.8436905585297237E-3</v>
      </c>
      <c r="U8665" s="349">
        <v>0.1186005043480366</v>
      </c>
      <c r="V8665" s="361">
        <v>0</v>
      </c>
    </row>
    <row r="8666" spans="1:22" ht="16" hidden="1" customHeight="1" outlineLevel="1">
      <c r="A8666" s="65">
        <v>8657</v>
      </c>
      <c r="B8666" s="117">
        <v>1</v>
      </c>
      <c r="C8666" s="325">
        <v>7.8153178392073732E-5</v>
      </c>
      <c r="D8666" s="326">
        <v>1.0263390005690066E-4</v>
      </c>
      <c r="E8666" s="327">
        <v>9.852711497987187E-5</v>
      </c>
      <c r="F8666" s="332">
        <v>0</v>
      </c>
      <c r="G8666" s="326">
        <v>0</v>
      </c>
      <c r="H8666" s="327">
        <v>0</v>
      </c>
      <c r="I8666" s="332">
        <v>3.3434081365180389E-4</v>
      </c>
      <c r="J8666" s="326">
        <v>1.7922023577326371E-4</v>
      </c>
      <c r="K8666" s="327">
        <v>3.2982608359754043E-4</v>
      </c>
      <c r="L8666" s="336">
        <v>2.2321953053408208E-4</v>
      </c>
      <c r="M8666" s="337">
        <v>1.1415525114155251E-4</v>
      </c>
      <c r="N8666" s="345">
        <v>0</v>
      </c>
      <c r="O8666" s="346">
        <v>0</v>
      </c>
      <c r="P8666" s="347">
        <v>0</v>
      </c>
      <c r="Q8666" s="348">
        <v>8.8417329796640146E-3</v>
      </c>
      <c r="R8666" s="346">
        <v>4.6310033019236967E-2</v>
      </c>
      <c r="S8666" s="347">
        <v>1.6329566991603726E-2</v>
      </c>
      <c r="T8666" s="349">
        <v>4.0890182152341734E-2</v>
      </c>
      <c r="U8666" s="349">
        <v>0.13294654712750084</v>
      </c>
      <c r="V8666" s="361">
        <v>0</v>
      </c>
    </row>
    <row r="8667" spans="1:22" ht="16" hidden="1" customHeight="1" outlineLevel="1">
      <c r="A8667" s="65">
        <v>8658</v>
      </c>
      <c r="B8667" s="117">
        <v>1</v>
      </c>
      <c r="C8667" s="325">
        <v>8.2847119288782575E-5</v>
      </c>
      <c r="D8667" s="326">
        <v>1.0560851394375533E-4</v>
      </c>
      <c r="E8667" s="327">
        <v>1.0239295833260417E-4</v>
      </c>
      <c r="F8667" s="332">
        <v>0</v>
      </c>
      <c r="G8667" s="326">
        <v>0</v>
      </c>
      <c r="H8667" s="327">
        <v>0</v>
      </c>
      <c r="I8667" s="332">
        <v>3.4102762992483998E-4</v>
      </c>
      <c r="J8667" s="326">
        <v>2.149820718105893E-4</v>
      </c>
      <c r="K8667" s="327">
        <v>3.2388327128046767E-4</v>
      </c>
      <c r="L8667" s="336">
        <v>1.644775488145868E-4</v>
      </c>
      <c r="M8667" s="337">
        <v>1.1415525114155251E-4</v>
      </c>
      <c r="N8667" s="345">
        <v>0</v>
      </c>
      <c r="O8667" s="346">
        <v>0</v>
      </c>
      <c r="P8667" s="347">
        <v>0</v>
      </c>
      <c r="Q8667" s="348">
        <v>8.8417329796640146E-3</v>
      </c>
      <c r="R8667" s="346">
        <v>4.3972638080607342E-2</v>
      </c>
      <c r="S8667" s="347">
        <v>3.0444164240945881E-2</v>
      </c>
      <c r="T8667" s="349">
        <v>9.1479895885006393E-2</v>
      </c>
      <c r="U8667" s="349">
        <v>0.17775336567158095</v>
      </c>
      <c r="V8667" s="361">
        <v>0</v>
      </c>
    </row>
    <row r="8668" spans="1:22" ht="16" hidden="1" customHeight="1" outlineLevel="1">
      <c r="A8668" s="65">
        <v>8659</v>
      </c>
      <c r="B8668" s="117">
        <v>1</v>
      </c>
      <c r="C8668" s="325">
        <v>9.5891399783364935E-5</v>
      </c>
      <c r="D8668" s="326">
        <v>1.2339787150239602E-4</v>
      </c>
      <c r="E8668" s="327">
        <v>1.1700013824930407E-4</v>
      </c>
      <c r="F8668" s="332">
        <v>0</v>
      </c>
      <c r="G8668" s="326">
        <v>0</v>
      </c>
      <c r="H8668" s="327">
        <v>0</v>
      </c>
      <c r="I8668" s="332">
        <v>3.5217232371323345E-4</v>
      </c>
      <c r="J8668" s="326">
        <v>2.3471273996911377E-4</v>
      </c>
      <c r="K8668" s="327">
        <v>3.327974897560768E-4</v>
      </c>
      <c r="L8668" s="336">
        <v>1.1748396343899057E-4</v>
      </c>
      <c r="M8668" s="337">
        <v>1.1415525114155251E-4</v>
      </c>
      <c r="N8668" s="345">
        <v>0</v>
      </c>
      <c r="O8668" s="346">
        <v>0</v>
      </c>
      <c r="P8668" s="347">
        <v>0</v>
      </c>
      <c r="Q8668" s="348">
        <v>8.8417329796640146E-3</v>
      </c>
      <c r="R8668" s="346">
        <v>4.2954074203134622E-2</v>
      </c>
      <c r="S8668" s="347">
        <v>4.740657973033862E-2</v>
      </c>
      <c r="T8668" s="349">
        <v>0.13427194697466635</v>
      </c>
      <c r="U8668" s="349">
        <v>0.28230260894110121</v>
      </c>
      <c r="V8668" s="361">
        <v>0</v>
      </c>
    </row>
    <row r="8669" spans="1:22" ht="16" hidden="1" customHeight="1" outlineLevel="1">
      <c r="A8669" s="65">
        <v>8660</v>
      </c>
      <c r="B8669" s="117">
        <v>1</v>
      </c>
      <c r="C8669" s="325">
        <v>9.9147782216368018E-5</v>
      </c>
      <c r="D8669" s="326">
        <v>1.2433108370219355E-4</v>
      </c>
      <c r="E8669" s="327">
        <v>1.1886819678216799E-4</v>
      </c>
      <c r="F8669" s="332">
        <v>0</v>
      </c>
      <c r="G8669" s="326">
        <v>0</v>
      </c>
      <c r="H8669" s="327">
        <v>0</v>
      </c>
      <c r="I8669" s="332">
        <v>3.5885913998626954E-4</v>
      </c>
      <c r="J8669" s="326">
        <v>2.2978007292948262E-4</v>
      </c>
      <c r="K8669" s="327">
        <v>3.2388327128046767E-4</v>
      </c>
      <c r="L8669" s="336">
        <v>8.811297257924293E-5</v>
      </c>
      <c r="M8669" s="337">
        <v>1.1415525114155251E-4</v>
      </c>
      <c r="N8669" s="345">
        <v>0</v>
      </c>
      <c r="O8669" s="346">
        <v>0</v>
      </c>
      <c r="P8669" s="347">
        <v>0</v>
      </c>
      <c r="Q8669" s="348">
        <v>8.8417329796640146E-3</v>
      </c>
      <c r="R8669" s="346">
        <v>4.315649863850083E-2</v>
      </c>
      <c r="S8669" s="347">
        <v>5.7215731446068466E-2</v>
      </c>
      <c r="T8669" s="349">
        <v>8.6535036647979027E-2</v>
      </c>
      <c r="U8669" s="349">
        <v>0.27817566512783065</v>
      </c>
      <c r="V8669" s="361">
        <v>0</v>
      </c>
    </row>
    <row r="8670" spans="1:22" ht="16" hidden="1" customHeight="1" outlineLevel="1">
      <c r="A8670" s="65">
        <v>8661</v>
      </c>
      <c r="B8670" s="117">
        <v>1</v>
      </c>
      <c r="C8670" s="325">
        <v>9.9429043654919143E-5</v>
      </c>
      <c r="D8670" s="326">
        <v>1.2372838415649097E-4</v>
      </c>
      <c r="E8670" s="327">
        <v>1.2163136669536255E-4</v>
      </c>
      <c r="F8670" s="332">
        <v>0</v>
      </c>
      <c r="G8670" s="326">
        <v>0</v>
      </c>
      <c r="H8670" s="327">
        <v>0</v>
      </c>
      <c r="I8670" s="332">
        <v>3.6108807874394818E-4</v>
      </c>
      <c r="J8670" s="326">
        <v>2.2649162823639519E-4</v>
      </c>
      <c r="K8670" s="327">
        <v>3.2388327128046767E-4</v>
      </c>
      <c r="L8670" s="336">
        <v>5.8741981719495287E-5</v>
      </c>
      <c r="M8670" s="337">
        <v>1.1415525114155251E-4</v>
      </c>
      <c r="N8670" s="345">
        <v>0</v>
      </c>
      <c r="O8670" s="346">
        <v>0</v>
      </c>
      <c r="P8670" s="347">
        <v>0</v>
      </c>
      <c r="Q8670" s="348">
        <v>8.8417329796640146E-3</v>
      </c>
      <c r="R8670" s="346">
        <v>4.7836440140585433E-2</v>
      </c>
      <c r="S8670" s="347">
        <v>7.4976987367798023E-2</v>
      </c>
      <c r="T8670" s="349">
        <v>7.6930598514522011E-2</v>
      </c>
      <c r="U8670" s="349">
        <v>0.24427576951882268</v>
      </c>
      <c r="V8670" s="361">
        <v>0</v>
      </c>
    </row>
    <row r="8671" spans="1:22" ht="16" hidden="1" customHeight="1" outlineLevel="1">
      <c r="A8671" s="65">
        <v>8662</v>
      </c>
      <c r="B8671" s="117">
        <v>1</v>
      </c>
      <c r="C8671" s="325">
        <v>9.4291334710718515E-5</v>
      </c>
      <c r="D8671" s="326">
        <v>1.2098707331958569E-4</v>
      </c>
      <c r="E8671" s="327">
        <v>1.1818064746104446E-4</v>
      </c>
      <c r="F8671" s="332">
        <v>0</v>
      </c>
      <c r="G8671" s="326">
        <v>0</v>
      </c>
      <c r="H8671" s="327">
        <v>0</v>
      </c>
      <c r="I8671" s="332">
        <v>3.6108807874394818E-4</v>
      </c>
      <c r="J8671" s="326">
        <v>2.3101323968939037E-4</v>
      </c>
      <c r="K8671" s="327">
        <v>3.3576889591461329E-4</v>
      </c>
      <c r="L8671" s="336">
        <v>3.7594868300476983E-5</v>
      </c>
      <c r="M8671" s="337">
        <v>1.1415525114155251E-4</v>
      </c>
      <c r="N8671" s="345">
        <v>0</v>
      </c>
      <c r="O8671" s="346">
        <v>0</v>
      </c>
      <c r="P8671" s="347">
        <v>0</v>
      </c>
      <c r="Q8671" s="348">
        <v>1.7683465959328029E-2</v>
      </c>
      <c r="R8671" s="346">
        <v>6.6495672387615765E-2</v>
      </c>
      <c r="S8671" s="347">
        <v>0.12168328225327481</v>
      </c>
      <c r="T8671" s="349">
        <v>3.9749060789950802E-2</v>
      </c>
      <c r="U8671" s="349">
        <v>0.22884886050254949</v>
      </c>
      <c r="V8671" s="361">
        <v>0</v>
      </c>
    </row>
    <row r="8672" spans="1:22" ht="16" hidden="1" customHeight="1" outlineLevel="1">
      <c r="A8672" s="65">
        <v>8663</v>
      </c>
      <c r="B8672" s="117">
        <v>1</v>
      </c>
      <c r="C8672" s="325">
        <v>8.7591062219011622E-5</v>
      </c>
      <c r="D8672" s="326">
        <v>1.1567942893323717E-4</v>
      </c>
      <c r="E8672" s="327">
        <v>1.1216134774403847E-4</v>
      </c>
      <c r="F8672" s="332">
        <v>0</v>
      </c>
      <c r="G8672" s="326">
        <v>0</v>
      </c>
      <c r="H8672" s="327">
        <v>0</v>
      </c>
      <c r="I8672" s="332">
        <v>3.5885913998626954E-4</v>
      </c>
      <c r="J8672" s="326">
        <v>2.3471273996911377E-4</v>
      </c>
      <c r="K8672" s="327">
        <v>3.327974897560768E-4</v>
      </c>
      <c r="L8672" s="336">
        <v>2.3496792687798115E-5</v>
      </c>
      <c r="M8672" s="337">
        <v>1.1415525114155251E-4</v>
      </c>
      <c r="N8672" s="345">
        <v>0</v>
      </c>
      <c r="O8672" s="346">
        <v>0</v>
      </c>
      <c r="P8672" s="347">
        <v>0</v>
      </c>
      <c r="Q8672" s="348">
        <v>1.7683465959328029E-2</v>
      </c>
      <c r="R8672" s="346">
        <v>8.878472674919427E-2</v>
      </c>
      <c r="S8672" s="347">
        <v>0.11811961954816128</v>
      </c>
      <c r="T8672" s="349">
        <v>2.3678268269611846E-2</v>
      </c>
      <c r="U8672" s="349">
        <v>0.16429166799496039</v>
      </c>
      <c r="V8672" s="361">
        <v>0</v>
      </c>
    </row>
    <row r="8673" spans="1:22" ht="16" hidden="1" customHeight="1" outlineLevel="1">
      <c r="A8673" s="65">
        <v>8664</v>
      </c>
      <c r="B8673" s="117">
        <v>1</v>
      </c>
      <c r="C8673" s="325">
        <v>7.9696991177009925E-5</v>
      </c>
      <c r="D8673" s="326">
        <v>1.0508358208136923E-4</v>
      </c>
      <c r="E8673" s="327">
        <v>1.0359941280174545E-4</v>
      </c>
      <c r="F8673" s="332">
        <v>0</v>
      </c>
      <c r="G8673" s="326">
        <v>0</v>
      </c>
      <c r="H8673" s="327">
        <v>0</v>
      </c>
      <c r="I8673" s="332">
        <v>3.5663020122859079E-4</v>
      </c>
      <c r="J8673" s="326">
        <v>2.4540018522164786E-4</v>
      </c>
      <c r="K8673" s="327">
        <v>3.4468311439022243E-4</v>
      </c>
      <c r="L8673" s="336">
        <v>9.3987170751192458E-6</v>
      </c>
      <c r="M8673" s="337">
        <v>1.1415525114155251E-4</v>
      </c>
      <c r="N8673" s="345">
        <v>0</v>
      </c>
      <c r="O8673" s="346">
        <v>0</v>
      </c>
      <c r="P8673" s="347">
        <v>0</v>
      </c>
      <c r="Q8673" s="348">
        <v>8.8417329796640146E-3</v>
      </c>
      <c r="R8673" s="346">
        <v>0.10065987181466066</v>
      </c>
      <c r="S8673" s="347">
        <v>0.12029309130678591</v>
      </c>
      <c r="T8673" s="349">
        <v>4.9448592370273728E-3</v>
      </c>
      <c r="U8673" s="349">
        <v>0.13363437109637927</v>
      </c>
      <c r="V8673" s="361">
        <v>0</v>
      </c>
    </row>
    <row r="8674" spans="1:22" ht="16" hidden="1" customHeight="1" outlineLevel="1">
      <c r="A8674" s="65">
        <v>8665</v>
      </c>
      <c r="B8674" s="117">
        <v>1</v>
      </c>
      <c r="C8674" s="325">
        <v>7.1721666830537918E-5</v>
      </c>
      <c r="D8674" s="326">
        <v>9.8823283574394027E-5</v>
      </c>
      <c r="E8674" s="327">
        <v>9.261159629246942E-5</v>
      </c>
      <c r="F8674" s="332">
        <v>0</v>
      </c>
      <c r="G8674" s="326">
        <v>0</v>
      </c>
      <c r="H8674" s="327">
        <v>0</v>
      </c>
      <c r="I8674" s="332">
        <v>3.6108807874394818E-4</v>
      </c>
      <c r="J8674" s="326">
        <v>2.8116202125897337E-4</v>
      </c>
      <c r="K8674" s="327">
        <v>3.4171170823168605E-4</v>
      </c>
      <c r="L8674" s="336">
        <v>5.8741981719495289E-6</v>
      </c>
      <c r="M8674" s="337">
        <v>1.1415525114155251E-4</v>
      </c>
      <c r="N8674" s="345">
        <v>0</v>
      </c>
      <c r="O8674" s="346">
        <v>0</v>
      </c>
      <c r="P8674" s="347">
        <v>0</v>
      </c>
      <c r="Q8674" s="348">
        <v>8.8417329796640146E-3</v>
      </c>
      <c r="R8674" s="346">
        <v>0.10954247873042043</v>
      </c>
      <c r="S8674" s="347">
        <v>0.11989367109061751</v>
      </c>
      <c r="T8674" s="349">
        <v>3.6135509809046189E-3</v>
      </c>
      <c r="U8674" s="349">
        <v>0.12931090614914348</v>
      </c>
      <c r="V8674" s="361">
        <v>0</v>
      </c>
    </row>
    <row r="8675" spans="1:22" ht="16" hidden="1" customHeight="1" outlineLevel="1">
      <c r="A8675" s="65">
        <v>8666</v>
      </c>
      <c r="B8675" s="117">
        <v>1</v>
      </c>
      <c r="C8675" s="325">
        <v>6.6196442126555732E-5</v>
      </c>
      <c r="D8675" s="326">
        <v>8.4339052556702988E-5</v>
      </c>
      <c r="E8675" s="327">
        <v>8.0508133714955201E-5</v>
      </c>
      <c r="F8675" s="332">
        <v>0</v>
      </c>
      <c r="G8675" s="326">
        <v>0</v>
      </c>
      <c r="H8675" s="327">
        <v>0</v>
      </c>
      <c r="I8675" s="332">
        <v>3.7000383377466296E-4</v>
      </c>
      <c r="J8675" s="326">
        <v>2.8157307684560927E-4</v>
      </c>
      <c r="K8675" s="327">
        <v>3.5062592670729529E-4</v>
      </c>
      <c r="L8675" s="336">
        <v>2.3496792687798115E-6</v>
      </c>
      <c r="M8675" s="337">
        <v>1.1415525114155251E-4</v>
      </c>
      <c r="N8675" s="345">
        <v>0</v>
      </c>
      <c r="O8675" s="346">
        <v>0</v>
      </c>
      <c r="P8675" s="347">
        <v>0</v>
      </c>
      <c r="Q8675" s="348">
        <v>8.8417329796640146E-3</v>
      </c>
      <c r="R8675" s="346">
        <v>0.11125181967409364</v>
      </c>
      <c r="S8675" s="347">
        <v>0.10537965362510697</v>
      </c>
      <c r="T8675" s="349">
        <v>6.2761674931501267E-3</v>
      </c>
      <c r="U8675" s="349">
        <v>0.11024835615451288</v>
      </c>
      <c r="V8675" s="361">
        <v>0</v>
      </c>
    </row>
    <row r="8676" spans="1:22" ht="16" hidden="1" customHeight="1" outlineLevel="1">
      <c r="A8676" s="65">
        <v>8667</v>
      </c>
      <c r="B8676" s="117">
        <v>1</v>
      </c>
      <c r="C8676" s="325">
        <v>6.1852515464488303E-5</v>
      </c>
      <c r="D8676" s="326">
        <v>7.5492978579455453E-5</v>
      </c>
      <c r="E8676" s="327">
        <v>7.3658585761120793E-5</v>
      </c>
      <c r="F8676" s="332">
        <v>0</v>
      </c>
      <c r="G8676" s="326">
        <v>0</v>
      </c>
      <c r="H8676" s="327">
        <v>0</v>
      </c>
      <c r="I8676" s="332">
        <v>3.8114852756305644E-4</v>
      </c>
      <c r="J8676" s="326">
        <v>2.4457807404837595E-4</v>
      </c>
      <c r="K8676" s="327">
        <v>3.4468311439022243E-4</v>
      </c>
      <c r="L8676" s="336">
        <v>1.1748396343899057E-6</v>
      </c>
      <c r="M8676" s="337">
        <v>1.1415525114155251E-4</v>
      </c>
      <c r="N8676" s="345">
        <v>0</v>
      </c>
      <c r="O8676" s="346">
        <v>0</v>
      </c>
      <c r="P8676" s="347">
        <v>0</v>
      </c>
      <c r="Q8676" s="348">
        <v>1.7683465959328029E-2</v>
      </c>
      <c r="R8676" s="346">
        <v>0.11298610457685258</v>
      </c>
      <c r="S8676" s="347">
        <v>0.11996110743769035</v>
      </c>
      <c r="T8676" s="349">
        <v>5.5154199182228386E-3</v>
      </c>
      <c r="U8676" s="349">
        <v>0.10022577832228445</v>
      </c>
      <c r="V8676" s="361">
        <v>0</v>
      </c>
    </row>
    <row r="8677" spans="1:22" ht="16" hidden="1" customHeight="1" outlineLevel="1">
      <c r="A8677" s="65">
        <v>8668</v>
      </c>
      <c r="B8677" s="117">
        <v>1</v>
      </c>
      <c r="C8677" s="325">
        <v>6.0108694545471294E-5</v>
      </c>
      <c r="D8677" s="326">
        <v>7.1429617126170312E-5</v>
      </c>
      <c r="E8677" s="327">
        <v>6.9714906636185835E-5</v>
      </c>
      <c r="F8677" s="332">
        <v>0</v>
      </c>
      <c r="G8677" s="326">
        <v>0</v>
      </c>
      <c r="H8677" s="327">
        <v>0</v>
      </c>
      <c r="I8677" s="332">
        <v>3.8114852756305644E-4</v>
      </c>
      <c r="J8677" s="326">
        <v>2.5238813019445855E-4</v>
      </c>
      <c r="K8677" s="327">
        <v>3.4765452054875886E-4</v>
      </c>
      <c r="L8677" s="336">
        <v>1.409807561267887E-5</v>
      </c>
      <c r="M8677" s="337">
        <v>1.1415525114155251E-4</v>
      </c>
      <c r="N8677" s="345">
        <v>0</v>
      </c>
      <c r="O8677" s="346">
        <v>0</v>
      </c>
      <c r="P8677" s="347">
        <v>0</v>
      </c>
      <c r="Q8677" s="348">
        <v>4.4208664898320073E-2</v>
      </c>
      <c r="R8677" s="346">
        <v>0.11010338611059435</v>
      </c>
      <c r="S8677" s="347">
        <v>0.1265230206972012</v>
      </c>
      <c r="T8677" s="349">
        <v>5.3252330244910164E-3</v>
      </c>
      <c r="U8677" s="349">
        <v>9.7671003580736021E-2</v>
      </c>
      <c r="V8677" s="361">
        <v>0</v>
      </c>
    </row>
    <row r="8678" spans="1:22" ht="16" hidden="1" customHeight="1" outlineLevel="1">
      <c r="A8678" s="65">
        <v>8669</v>
      </c>
      <c r="B8678" s="117">
        <v>1</v>
      </c>
      <c r="C8678" s="325">
        <v>5.988368539463039E-5</v>
      </c>
      <c r="D8678" s="326">
        <v>6.936877351828407E-5</v>
      </c>
      <c r="E8678" s="327">
        <v>6.7950629132925455E-5</v>
      </c>
      <c r="F8678" s="332">
        <v>0</v>
      </c>
      <c r="G8678" s="326">
        <v>0</v>
      </c>
      <c r="H8678" s="327">
        <v>0</v>
      </c>
      <c r="I8678" s="332">
        <v>3.7891958880537774E-4</v>
      </c>
      <c r="J8678" s="326">
        <v>2.7828463215252185E-4</v>
      </c>
      <c r="K8678" s="327">
        <v>3.3874030207314967E-4</v>
      </c>
      <c r="L8678" s="336">
        <v>3.7594868300476983E-5</v>
      </c>
      <c r="M8678" s="337">
        <v>1.1415525114155251E-4</v>
      </c>
      <c r="N8678" s="345">
        <v>0</v>
      </c>
      <c r="O8678" s="346">
        <v>0</v>
      </c>
      <c r="P8678" s="347">
        <v>0</v>
      </c>
      <c r="Q8678" s="348">
        <v>3.5366931918656058E-2</v>
      </c>
      <c r="R8678" s="346">
        <v>0.12074217291391388</v>
      </c>
      <c r="S8678" s="347">
        <v>0.12810514194167374</v>
      </c>
      <c r="T8678" s="349">
        <v>5.8007002588205724E-3</v>
      </c>
      <c r="U8678" s="349">
        <v>9.9537954353406025E-2</v>
      </c>
      <c r="V8678" s="361">
        <v>0</v>
      </c>
    </row>
    <row r="8679" spans="1:22" ht="16" hidden="1" customHeight="1" outlineLevel="1">
      <c r="A8679" s="65">
        <v>8670</v>
      </c>
      <c r="B8679" s="117">
        <v>1</v>
      </c>
      <c r="C8679" s="325">
        <v>6.1471249958896769E-5</v>
      </c>
      <c r="D8679" s="326">
        <v>6.9310447755796726E-5</v>
      </c>
      <c r="E8679" s="327">
        <v>6.8599260567947656E-5</v>
      </c>
      <c r="F8679" s="332">
        <v>0</v>
      </c>
      <c r="G8679" s="326">
        <v>0</v>
      </c>
      <c r="H8679" s="327">
        <v>0</v>
      </c>
      <c r="I8679" s="332">
        <v>3.7891958880537774E-4</v>
      </c>
      <c r="J8679" s="326">
        <v>2.8732785505851226E-4</v>
      </c>
      <c r="K8679" s="327">
        <v>3.5656873902436805E-4</v>
      </c>
      <c r="L8679" s="336">
        <v>9.3987170751192462E-5</v>
      </c>
      <c r="M8679" s="337">
        <v>1.1415525114155251E-4</v>
      </c>
      <c r="N8679" s="345">
        <v>0</v>
      </c>
      <c r="O8679" s="346">
        <v>0</v>
      </c>
      <c r="P8679" s="347">
        <v>0</v>
      </c>
      <c r="Q8679" s="348">
        <v>8.8417329796640146E-3</v>
      </c>
      <c r="R8679" s="346">
        <v>0.13470841185364651</v>
      </c>
      <c r="S8679" s="347">
        <v>0.1131657658965589</v>
      </c>
      <c r="T8679" s="349">
        <v>5.8007002588205724E-3</v>
      </c>
      <c r="U8679" s="349">
        <v>9.5607531674100743E-2</v>
      </c>
      <c r="V8679" s="361">
        <v>0</v>
      </c>
    </row>
    <row r="8680" spans="1:22" ht="16" hidden="1" customHeight="1" outlineLevel="1">
      <c r="A8680" s="65">
        <v>8671</v>
      </c>
      <c r="B8680" s="117">
        <v>1</v>
      </c>
      <c r="C8680" s="325">
        <v>6.6771465512038044E-5</v>
      </c>
      <c r="D8680" s="326">
        <v>7.3159948079961593E-5</v>
      </c>
      <c r="E8680" s="327">
        <v>7.2971036439997263E-5</v>
      </c>
      <c r="F8680" s="332">
        <v>0</v>
      </c>
      <c r="G8680" s="326">
        <v>0</v>
      </c>
      <c r="H8680" s="327">
        <v>0</v>
      </c>
      <c r="I8680" s="332">
        <v>3.6554595625930552E-4</v>
      </c>
      <c r="J8680" s="326">
        <v>2.8033991008570152E-4</v>
      </c>
      <c r="K8680" s="327">
        <v>3.5359733286583167E-4</v>
      </c>
      <c r="L8680" s="336">
        <v>1.8210014333043539E-4</v>
      </c>
      <c r="M8680" s="337">
        <v>1.1415525114155251E-4</v>
      </c>
      <c r="N8680" s="345">
        <v>0</v>
      </c>
      <c r="O8680" s="346">
        <v>5.3680203185020158E-3</v>
      </c>
      <c r="P8680" s="347">
        <v>0</v>
      </c>
      <c r="Q8680" s="348">
        <v>8.8417329796640146E-3</v>
      </c>
      <c r="R8680" s="346">
        <v>0.14862167317256617</v>
      </c>
      <c r="S8680" s="347">
        <v>0.10094971414058382</v>
      </c>
      <c r="T8680" s="349">
        <v>5.8007002588205724E-3</v>
      </c>
      <c r="U8680" s="349">
        <v>9.6197095075996539E-2</v>
      </c>
      <c r="V8680" s="361">
        <v>0</v>
      </c>
    </row>
    <row r="8681" spans="1:22" ht="16" hidden="1" customHeight="1" outlineLevel="1">
      <c r="A8681" s="65">
        <v>8672</v>
      </c>
      <c r="B8681" s="117">
        <v>1</v>
      </c>
      <c r="C8681" s="325">
        <v>8.0178260749641866E-5</v>
      </c>
      <c r="D8681" s="326">
        <v>8.4572355606652377E-5</v>
      </c>
      <c r="E8681" s="327">
        <v>8.6358789258855431E-5</v>
      </c>
      <c r="F8681" s="332">
        <v>0</v>
      </c>
      <c r="G8681" s="326">
        <v>0</v>
      </c>
      <c r="H8681" s="327">
        <v>0</v>
      </c>
      <c r="I8681" s="332">
        <v>3.6331701750162687E-4</v>
      </c>
      <c r="J8681" s="326">
        <v>2.7417407628616263E-4</v>
      </c>
      <c r="K8681" s="327">
        <v>3.5954014518290443E-4</v>
      </c>
      <c r="L8681" s="336">
        <v>1.5860335064263727E-4</v>
      </c>
      <c r="M8681" s="337">
        <v>1.1415525114155251E-4</v>
      </c>
      <c r="N8681" s="345">
        <v>5.0015279175178E-3</v>
      </c>
      <c r="O8681" s="346">
        <v>9.465338129572845E-2</v>
      </c>
      <c r="P8681" s="347">
        <v>4.9853962684715751E-2</v>
      </c>
      <c r="Q8681" s="348">
        <v>8.8417329796640146E-3</v>
      </c>
      <c r="R8681" s="346">
        <v>0.14530375258334668</v>
      </c>
      <c r="S8681" s="347">
        <v>0.14367736648457763</v>
      </c>
      <c r="T8681" s="349">
        <v>1.863831558571856E-2</v>
      </c>
      <c r="U8681" s="349">
        <v>0.11732311697726239</v>
      </c>
      <c r="V8681" s="361">
        <v>0</v>
      </c>
    </row>
    <row r="8682" spans="1:22" ht="16" hidden="1" customHeight="1" outlineLevel="1">
      <c r="A8682" s="65">
        <v>8673</v>
      </c>
      <c r="B8682" s="117">
        <v>1</v>
      </c>
      <c r="C8682" s="325">
        <v>9.6866439437008853E-5</v>
      </c>
      <c r="D8682" s="326">
        <v>9.6120856579146976E-5</v>
      </c>
      <c r="E8682" s="327">
        <v>1.0057679031454201E-4</v>
      </c>
      <c r="F8682" s="332">
        <v>0</v>
      </c>
      <c r="G8682" s="326">
        <v>0</v>
      </c>
      <c r="H8682" s="327">
        <v>0</v>
      </c>
      <c r="I8682" s="332">
        <v>3.6777489501698427E-4</v>
      </c>
      <c r="J8682" s="326">
        <v>2.7746252097925005E-4</v>
      </c>
      <c r="K8682" s="327">
        <v>3.4765452054875886E-4</v>
      </c>
      <c r="L8682" s="336">
        <v>1.4685495429873823E-4</v>
      </c>
      <c r="M8682" s="337">
        <v>1.1415525114155251E-4</v>
      </c>
      <c r="N8682" s="345">
        <v>4.3727644078869914E-2</v>
      </c>
      <c r="O8682" s="346">
        <v>0.24249980955187203</v>
      </c>
      <c r="P8682" s="347">
        <v>0.14912571858688178</v>
      </c>
      <c r="Q8682" s="348">
        <v>8.8417329796640146E-3</v>
      </c>
      <c r="R8682" s="346">
        <v>0.12781214438195521</v>
      </c>
      <c r="S8682" s="347">
        <v>0.15047270802570906</v>
      </c>
      <c r="T8682" s="349">
        <v>3.3377799849934768E-2</v>
      </c>
      <c r="U8682" s="349">
        <v>0.14454129403145138</v>
      </c>
      <c r="V8682" s="361">
        <v>0</v>
      </c>
    </row>
    <row r="8683" spans="1:22" ht="16" hidden="1" customHeight="1" outlineLevel="1">
      <c r="A8683" s="65">
        <v>8674</v>
      </c>
      <c r="B8683" s="117">
        <v>1</v>
      </c>
      <c r="C8683" s="325">
        <v>1.0989196916902114E-4</v>
      </c>
      <c r="D8683" s="326">
        <v>1.0988573652616075E-4</v>
      </c>
      <c r="E8683" s="327">
        <v>1.1692230247710139E-4</v>
      </c>
      <c r="F8683" s="332">
        <v>0</v>
      </c>
      <c r="G8683" s="326">
        <v>0</v>
      </c>
      <c r="H8683" s="327">
        <v>0</v>
      </c>
      <c r="I8683" s="332">
        <v>3.7446171129002035E-4</v>
      </c>
      <c r="J8683" s="326">
        <v>2.5362129695436631E-4</v>
      </c>
      <c r="K8683" s="327">
        <v>3.4468311439022243E-4</v>
      </c>
      <c r="L8683" s="336">
        <v>1.644775488145868E-4</v>
      </c>
      <c r="M8683" s="337">
        <v>1.1415525114155251E-4</v>
      </c>
      <c r="N8683" s="345">
        <v>9.4171625646978008E-2</v>
      </c>
      <c r="O8683" s="346">
        <v>0.34763565228905124</v>
      </c>
      <c r="P8683" s="347">
        <v>0.22942956705918002</v>
      </c>
      <c r="Q8683" s="348">
        <v>1.7683465959328029E-2</v>
      </c>
      <c r="R8683" s="346">
        <v>0.10882886078740574</v>
      </c>
      <c r="S8683" s="347">
        <v>0.12441698528564937</v>
      </c>
      <c r="T8683" s="349">
        <v>9.4522886184715549E-2</v>
      </c>
      <c r="U8683" s="349">
        <v>0.18522116876226097</v>
      </c>
      <c r="V8683" s="361">
        <v>0</v>
      </c>
    </row>
    <row r="8684" spans="1:22" ht="16" hidden="1" customHeight="1" outlineLevel="1">
      <c r="A8684" s="65">
        <v>8675</v>
      </c>
      <c r="B8684" s="117">
        <v>1</v>
      </c>
      <c r="C8684" s="325">
        <v>1.1683600157413902E-4</v>
      </c>
      <c r="D8684" s="326">
        <v>1.1449347176266113E-4</v>
      </c>
      <c r="E8684" s="327">
        <v>1.2889603876761117E-4</v>
      </c>
      <c r="F8684" s="332">
        <v>0</v>
      </c>
      <c r="G8684" s="326">
        <v>0</v>
      </c>
      <c r="H8684" s="327">
        <v>0</v>
      </c>
      <c r="I8684" s="332">
        <v>3.7669065004769899E-4</v>
      </c>
      <c r="J8684" s="326">
        <v>2.1950368326358448E-4</v>
      </c>
      <c r="K8684" s="327">
        <v>3.3576889591461329E-4</v>
      </c>
      <c r="L8684" s="336">
        <v>1.8797434150238492E-4</v>
      </c>
      <c r="M8684" s="337">
        <v>1.1415525114155251E-4</v>
      </c>
      <c r="N8684" s="345">
        <v>0.15633347262184208</v>
      </c>
      <c r="O8684" s="346">
        <v>0.39777838385792086</v>
      </c>
      <c r="P8684" s="347">
        <v>0.34409483173788241</v>
      </c>
      <c r="Q8684" s="348">
        <v>1.7683465959328029E-2</v>
      </c>
      <c r="R8684" s="346">
        <v>9.9065115820694868E-2</v>
      </c>
      <c r="S8684" s="347">
        <v>9.9118604994289553E-2</v>
      </c>
      <c r="T8684" s="349">
        <v>8.5679195626185825E-2</v>
      </c>
      <c r="U8684" s="349">
        <v>0.21283238808438049</v>
      </c>
      <c r="V8684" s="361">
        <v>0</v>
      </c>
    </row>
    <row r="8685" spans="1:22" ht="16" hidden="1" customHeight="1" outlineLevel="1">
      <c r="A8685" s="65">
        <v>8676</v>
      </c>
      <c r="B8685" s="117">
        <v>1</v>
      </c>
      <c r="C8685" s="325">
        <v>1.1645473606854748E-4</v>
      </c>
      <c r="D8685" s="326">
        <v>1.1398798182110412E-4</v>
      </c>
      <c r="E8685" s="327">
        <v>1.3031005529595956E-4</v>
      </c>
      <c r="F8685" s="332">
        <v>0</v>
      </c>
      <c r="G8685" s="326">
        <v>0</v>
      </c>
      <c r="H8685" s="327">
        <v>0</v>
      </c>
      <c r="I8685" s="332">
        <v>3.7446171129002035E-4</v>
      </c>
      <c r="J8685" s="326">
        <v>2.0470568214469114E-4</v>
      </c>
      <c r="K8685" s="327">
        <v>3.3576889591461329E-4</v>
      </c>
      <c r="L8685" s="336">
        <v>2.0677177565262342E-4</v>
      </c>
      <c r="M8685" s="337">
        <v>1.1415525114155251E-4</v>
      </c>
      <c r="N8685" s="345">
        <v>0.18162691380471782</v>
      </c>
      <c r="O8685" s="346">
        <v>0.40956134208777528</v>
      </c>
      <c r="P8685" s="347">
        <v>0.34041589183829557</v>
      </c>
      <c r="Q8685" s="348">
        <v>8.8417329796640146E-3</v>
      </c>
      <c r="R8685" s="346">
        <v>0.11023759180999848</v>
      </c>
      <c r="S8685" s="347">
        <v>0.10521366169055917</v>
      </c>
      <c r="T8685" s="349">
        <v>9.7565876484424691E-2</v>
      </c>
      <c r="U8685" s="349">
        <v>0.18502464762829571</v>
      </c>
      <c r="V8685" s="361">
        <v>0</v>
      </c>
    </row>
    <row r="8686" spans="1:22" ht="16" hidden="1" customHeight="1" outlineLevel="1">
      <c r="A8686" s="65">
        <v>8677</v>
      </c>
      <c r="B8686" s="117">
        <v>1</v>
      </c>
      <c r="C8686" s="325">
        <v>1.1592346446239535E-4</v>
      </c>
      <c r="D8686" s="326">
        <v>1.2283405579835167E-4</v>
      </c>
      <c r="E8686" s="327">
        <v>1.2867550407970362E-4</v>
      </c>
      <c r="F8686" s="332">
        <v>0</v>
      </c>
      <c r="G8686" s="326">
        <v>0</v>
      </c>
      <c r="H8686" s="327">
        <v>0</v>
      </c>
      <c r="I8686" s="332">
        <v>3.7223277253234166E-4</v>
      </c>
      <c r="J8686" s="326">
        <v>1.8826345867925409E-4</v>
      </c>
      <c r="K8686" s="327">
        <v>3.3874030207314967E-4</v>
      </c>
      <c r="L8686" s="336">
        <v>1.8797434150238492E-4</v>
      </c>
      <c r="M8686" s="337">
        <v>1.1415525114155251E-4</v>
      </c>
      <c r="N8686" s="345">
        <v>0.16747973483802461</v>
      </c>
      <c r="O8686" s="346">
        <v>0.36812221850893206</v>
      </c>
      <c r="P8686" s="347">
        <v>0.28549895117714541</v>
      </c>
      <c r="Q8686" s="348">
        <v>8.8417329796640146E-3</v>
      </c>
      <c r="R8686" s="346">
        <v>0.13139375385412863</v>
      </c>
      <c r="S8686" s="347">
        <v>0.10980959310963012</v>
      </c>
      <c r="T8686" s="349">
        <v>5.9243217397462557E-2</v>
      </c>
      <c r="U8686" s="349">
        <v>0.17136642881770989</v>
      </c>
      <c r="V8686" s="361">
        <v>0</v>
      </c>
    </row>
    <row r="8687" spans="1:22" ht="16" hidden="1" customHeight="1" outlineLevel="1">
      <c r="A8687" s="65">
        <v>8678</v>
      </c>
      <c r="B8687" s="117">
        <v>1</v>
      </c>
      <c r="C8687" s="325">
        <v>1.1018573111595233E-4</v>
      </c>
      <c r="D8687" s="326">
        <v>1.2571146008106076E-4</v>
      </c>
      <c r="E8687" s="327">
        <v>1.2438156397985667E-4</v>
      </c>
      <c r="F8687" s="332">
        <v>0</v>
      </c>
      <c r="G8687" s="326">
        <v>0</v>
      </c>
      <c r="H8687" s="327">
        <v>0</v>
      </c>
      <c r="I8687" s="332">
        <v>3.6331701750162687E-4</v>
      </c>
      <c r="J8687" s="326">
        <v>1.8415290281289485E-4</v>
      </c>
      <c r="K8687" s="327">
        <v>3.3576889591461329E-4</v>
      </c>
      <c r="L8687" s="336">
        <v>1.9032402077116473E-4</v>
      </c>
      <c r="M8687" s="337">
        <v>1.1415525114155251E-4</v>
      </c>
      <c r="N8687" s="345">
        <v>9.9458955159782536E-2</v>
      </c>
      <c r="O8687" s="346">
        <v>0.281885409711848</v>
      </c>
      <c r="P8687" s="347">
        <v>0.19838144536526953</v>
      </c>
      <c r="Q8687" s="348">
        <v>8.8417329796640146E-3</v>
      </c>
      <c r="R8687" s="346">
        <v>0.14739810760090791</v>
      </c>
      <c r="S8687" s="347">
        <v>0.10839346379970533</v>
      </c>
      <c r="T8687" s="349">
        <v>4.6690882411162302E-2</v>
      </c>
      <c r="U8687" s="349">
        <v>0.16517601309780408</v>
      </c>
      <c r="V8687" s="361">
        <v>0</v>
      </c>
    </row>
    <row r="8688" spans="1:22" ht="16" hidden="1" customHeight="1" outlineLevel="1">
      <c r="A8688" s="65">
        <v>8679</v>
      </c>
      <c r="B8688" s="117">
        <v>1</v>
      </c>
      <c r="C8688" s="325">
        <v>1.0747937105167146E-4</v>
      </c>
      <c r="D8688" s="326">
        <v>1.2182307591523765E-4</v>
      </c>
      <c r="E8688" s="327">
        <v>1.1940007455888619E-4</v>
      </c>
      <c r="F8688" s="332">
        <v>0</v>
      </c>
      <c r="G8688" s="326">
        <v>0</v>
      </c>
      <c r="H8688" s="327">
        <v>0</v>
      </c>
      <c r="I8688" s="332">
        <v>3.6108807874394818E-4</v>
      </c>
      <c r="J8688" s="326">
        <v>1.9566245923870076E-4</v>
      </c>
      <c r="K8688" s="327">
        <v>3.4765452054875886E-4</v>
      </c>
      <c r="L8688" s="336">
        <v>2.1382081345896285E-4</v>
      </c>
      <c r="M8688" s="337">
        <v>1.1415525114155251E-4</v>
      </c>
      <c r="N8688" s="345">
        <v>3.4581993029694502E-2</v>
      </c>
      <c r="O8688" s="346">
        <v>0.13395248430613968</v>
      </c>
      <c r="P8688" s="347">
        <v>9.1366167996187742E-2</v>
      </c>
      <c r="Q8688" s="348">
        <v>8.8417329796640146E-3</v>
      </c>
      <c r="R8688" s="346">
        <v>0.16223333476940119</v>
      </c>
      <c r="S8688" s="347">
        <v>7.7866303591485567E-2</v>
      </c>
      <c r="T8688" s="349">
        <v>4.6976162751760038E-2</v>
      </c>
      <c r="U8688" s="349">
        <v>0.15839603397600246</v>
      </c>
      <c r="V8688" s="361">
        <v>0</v>
      </c>
    </row>
    <row r="8689" spans="1:22" ht="16" hidden="1" customHeight="1" outlineLevel="1">
      <c r="A8689" s="65">
        <v>8680</v>
      </c>
      <c r="B8689" s="117">
        <v>1</v>
      </c>
      <c r="C8689" s="325">
        <v>1.1256082770816185E-4</v>
      </c>
      <c r="D8689" s="326">
        <v>1.1634045424142709E-4</v>
      </c>
      <c r="E8689" s="327">
        <v>1.2224108024428342E-4</v>
      </c>
      <c r="F8689" s="332">
        <v>0</v>
      </c>
      <c r="G8689" s="326">
        <v>0</v>
      </c>
      <c r="H8689" s="327">
        <v>0</v>
      </c>
      <c r="I8689" s="332">
        <v>3.5440126247091209E-4</v>
      </c>
      <c r="J8689" s="326">
        <v>2.0182829303823965E-4</v>
      </c>
      <c r="K8689" s="327">
        <v>3.4468311439022243E-4</v>
      </c>
      <c r="L8689" s="336">
        <v>2.2321953053408208E-4</v>
      </c>
      <c r="M8689" s="337">
        <v>1.1415525114155251E-4</v>
      </c>
      <c r="N8689" s="345">
        <v>3.7154207387275081E-3</v>
      </c>
      <c r="O8689" s="346">
        <v>1.6786526967053211E-2</v>
      </c>
      <c r="P8689" s="347">
        <v>9.2836244887445456E-3</v>
      </c>
      <c r="Q8689" s="348">
        <v>8.8417329796640146E-3</v>
      </c>
      <c r="R8689" s="346">
        <v>0.17383912399045265</v>
      </c>
      <c r="S8689" s="347">
        <v>6.5209333635705136E-2</v>
      </c>
      <c r="T8689" s="349">
        <v>4.1650929727269026E-2</v>
      </c>
      <c r="U8689" s="349">
        <v>0.15947690021281144</v>
      </c>
      <c r="V8689" s="361">
        <v>0</v>
      </c>
    </row>
    <row r="8690" spans="1:22" ht="16" hidden="1" customHeight="1" outlineLevel="1">
      <c r="A8690" s="65">
        <v>8681</v>
      </c>
      <c r="B8690" s="117">
        <v>1</v>
      </c>
      <c r="C8690" s="325">
        <v>1.141421420182382E-4</v>
      </c>
      <c r="D8690" s="326">
        <v>1.1608770927064859E-4</v>
      </c>
      <c r="E8690" s="327">
        <v>1.2547126479069397E-4</v>
      </c>
      <c r="F8690" s="332">
        <v>0</v>
      </c>
      <c r="G8690" s="326">
        <v>0</v>
      </c>
      <c r="H8690" s="327">
        <v>0</v>
      </c>
      <c r="I8690" s="332">
        <v>3.499433849555547E-4</v>
      </c>
      <c r="J8690" s="326">
        <v>2.2566951706312337E-4</v>
      </c>
      <c r="K8690" s="327">
        <v>3.4765452054875886E-4</v>
      </c>
      <c r="L8690" s="336">
        <v>2.2321953053408208E-4</v>
      </c>
      <c r="M8690" s="337">
        <v>1.1415525114155251E-4</v>
      </c>
      <c r="N8690" s="345">
        <v>0</v>
      </c>
      <c r="O8690" s="346">
        <v>0</v>
      </c>
      <c r="P8690" s="347">
        <v>0</v>
      </c>
      <c r="Q8690" s="348">
        <v>8.8417329796640146E-3</v>
      </c>
      <c r="R8690" s="346">
        <v>0.18148288320322767</v>
      </c>
      <c r="S8690" s="347">
        <v>0.10379753238063441</v>
      </c>
      <c r="T8690" s="349">
        <v>5.3537610585507898E-2</v>
      </c>
      <c r="U8690" s="349">
        <v>0.17519859093003251</v>
      </c>
      <c r="V8690" s="361">
        <v>0</v>
      </c>
    </row>
    <row r="8691" spans="1:22" ht="16" hidden="1" customHeight="1" outlineLevel="1">
      <c r="A8691" s="65">
        <v>8682</v>
      </c>
      <c r="B8691" s="117">
        <v>1</v>
      </c>
      <c r="C8691" s="325">
        <v>1.1707351123335998E-4</v>
      </c>
      <c r="D8691" s="326">
        <v>1.2153144710280092E-4</v>
      </c>
      <c r="E8691" s="327">
        <v>1.3283971789254613E-4</v>
      </c>
      <c r="F8691" s="332">
        <v>0</v>
      </c>
      <c r="G8691" s="326">
        <v>0</v>
      </c>
      <c r="H8691" s="327">
        <v>0</v>
      </c>
      <c r="I8691" s="332">
        <v>3.499433849555547E-4</v>
      </c>
      <c r="J8691" s="326">
        <v>2.3800118466220111E-4</v>
      </c>
      <c r="K8691" s="327">
        <v>3.4765452054875886E-4</v>
      </c>
      <c r="L8691" s="336">
        <v>1.644775488145868E-4</v>
      </c>
      <c r="M8691" s="337">
        <v>1.1415525114155251E-4</v>
      </c>
      <c r="N8691" s="345">
        <v>0</v>
      </c>
      <c r="O8691" s="346">
        <v>0</v>
      </c>
      <c r="P8691" s="347">
        <v>0</v>
      </c>
      <c r="Q8691" s="348">
        <v>1.7683465959328029E-2</v>
      </c>
      <c r="R8691" s="346">
        <v>0.18366984427520297</v>
      </c>
      <c r="S8691" s="347">
        <v>9.7002190839502955E-2</v>
      </c>
      <c r="T8691" s="349">
        <v>6.6185039018674063E-2</v>
      </c>
      <c r="U8691" s="349">
        <v>0.2353340579234032</v>
      </c>
      <c r="V8691" s="361">
        <v>0</v>
      </c>
    </row>
    <row r="8692" spans="1:22" ht="16" hidden="1" customHeight="1" outlineLevel="1">
      <c r="A8692" s="65">
        <v>8683</v>
      </c>
      <c r="B8692" s="117">
        <v>1</v>
      </c>
      <c r="C8692" s="325">
        <v>1.2631763718040707E-4</v>
      </c>
      <c r="D8692" s="326">
        <v>1.3953466579056187E-4</v>
      </c>
      <c r="E8692" s="327">
        <v>1.4701880106213138E-4</v>
      </c>
      <c r="F8692" s="332">
        <v>0</v>
      </c>
      <c r="G8692" s="326">
        <v>0</v>
      </c>
      <c r="H8692" s="327">
        <v>0</v>
      </c>
      <c r="I8692" s="332">
        <v>3.4771444619787601E-4</v>
      </c>
      <c r="J8692" s="326">
        <v>2.3347957320920594E-4</v>
      </c>
      <c r="K8692" s="327">
        <v>3.5062592670729529E-4</v>
      </c>
      <c r="L8692" s="336">
        <v>1.1748396343899057E-4</v>
      </c>
      <c r="M8692" s="337">
        <v>1.1415525114155251E-4</v>
      </c>
      <c r="N8692" s="345">
        <v>0</v>
      </c>
      <c r="O8692" s="346">
        <v>0</v>
      </c>
      <c r="P8692" s="347">
        <v>0</v>
      </c>
      <c r="Q8692" s="348">
        <v>8.8417329796640146E-3</v>
      </c>
      <c r="R8692" s="346">
        <v>0.1684512328093106</v>
      </c>
      <c r="S8692" s="347">
        <v>7.6118190412465217E-2</v>
      </c>
      <c r="T8692" s="349">
        <v>0.12504788262867297</v>
      </c>
      <c r="U8692" s="349">
        <v>0.30902948316037704</v>
      </c>
      <c r="V8692" s="361">
        <v>0</v>
      </c>
    </row>
    <row r="8693" spans="1:22" ht="16" hidden="1" customHeight="1" outlineLevel="1">
      <c r="A8693" s="65">
        <v>8684</v>
      </c>
      <c r="B8693" s="117">
        <v>1</v>
      </c>
      <c r="C8693" s="325">
        <v>1.2374253245411675E-4</v>
      </c>
      <c r="D8693" s="326">
        <v>1.4025401686123913E-4</v>
      </c>
      <c r="E8693" s="327">
        <v>1.4621449808270386E-4</v>
      </c>
      <c r="F8693" s="332">
        <v>0</v>
      </c>
      <c r="G8693" s="326">
        <v>0</v>
      </c>
      <c r="H8693" s="327">
        <v>0</v>
      </c>
      <c r="I8693" s="332">
        <v>3.4771444619787601E-4</v>
      </c>
      <c r="J8693" s="326">
        <v>2.2936901734284669E-4</v>
      </c>
      <c r="K8693" s="327">
        <v>3.5359733286583167E-4</v>
      </c>
      <c r="L8693" s="336">
        <v>8.811297257924293E-5</v>
      </c>
      <c r="M8693" s="337">
        <v>1.1415525114155251E-4</v>
      </c>
      <c r="N8693" s="345">
        <v>0</v>
      </c>
      <c r="O8693" s="346">
        <v>0</v>
      </c>
      <c r="P8693" s="347">
        <v>0</v>
      </c>
      <c r="Q8693" s="348">
        <v>8.8417329796640146E-3</v>
      </c>
      <c r="R8693" s="346">
        <v>0.15111903193472676</v>
      </c>
      <c r="S8693" s="347">
        <v>6.8207584190102463E-2</v>
      </c>
      <c r="T8693" s="349">
        <v>0.12885162050330942</v>
      </c>
      <c r="U8693" s="349">
        <v>0.29438865867996489</v>
      </c>
      <c r="V8693" s="361">
        <v>0</v>
      </c>
    </row>
    <row r="8694" spans="1:22" ht="16" hidden="1" customHeight="1" outlineLevel="1">
      <c r="A8694" s="65">
        <v>8685</v>
      </c>
      <c r="B8694" s="117">
        <v>1</v>
      </c>
      <c r="C8694" s="325">
        <v>1.1784854275292308E-4</v>
      </c>
      <c r="D8694" s="326">
        <v>1.4517282283100537E-4</v>
      </c>
      <c r="E8694" s="327">
        <v>1.4476156366825414E-4</v>
      </c>
      <c r="F8694" s="332">
        <v>0</v>
      </c>
      <c r="G8694" s="326">
        <v>0</v>
      </c>
      <c r="H8694" s="327">
        <v>0</v>
      </c>
      <c r="I8694" s="332">
        <v>3.4548550744019731E-4</v>
      </c>
      <c r="J8694" s="326">
        <v>2.3471273996911377E-4</v>
      </c>
      <c r="K8694" s="327">
        <v>3.4468311439022243E-4</v>
      </c>
      <c r="L8694" s="336">
        <v>5.8741981719495287E-5</v>
      </c>
      <c r="M8694" s="337">
        <v>1.1415525114155251E-4</v>
      </c>
      <c r="N8694" s="345">
        <v>0</v>
      </c>
      <c r="O8694" s="346">
        <v>0</v>
      </c>
      <c r="P8694" s="347">
        <v>0</v>
      </c>
      <c r="Q8694" s="348">
        <v>8.8417329796640146E-3</v>
      </c>
      <c r="R8694" s="346">
        <v>0.13558186492994362</v>
      </c>
      <c r="S8694" s="347">
        <v>7.5210415649418647E-2</v>
      </c>
      <c r="T8694" s="349">
        <v>0.11848643479492511</v>
      </c>
      <c r="U8694" s="349">
        <v>0.25803224889639115</v>
      </c>
      <c r="V8694" s="361">
        <v>0</v>
      </c>
    </row>
    <row r="8695" spans="1:22" ht="16" hidden="1" customHeight="1" outlineLevel="1">
      <c r="A8695" s="65">
        <v>8686</v>
      </c>
      <c r="B8695" s="117">
        <v>1</v>
      </c>
      <c r="C8695" s="325">
        <v>1.1107326721093589E-4</v>
      </c>
      <c r="D8695" s="326">
        <v>1.4048731991118854E-4</v>
      </c>
      <c r="E8695" s="327">
        <v>1.3431859756439675E-4</v>
      </c>
      <c r="F8695" s="332">
        <v>0</v>
      </c>
      <c r="G8695" s="326">
        <v>0</v>
      </c>
      <c r="H8695" s="327">
        <v>0</v>
      </c>
      <c r="I8695" s="332">
        <v>3.4771444619787601E-4</v>
      </c>
      <c r="J8695" s="326">
        <v>2.3717907348892928E-4</v>
      </c>
      <c r="K8695" s="327">
        <v>3.5062592670729529E-4</v>
      </c>
      <c r="L8695" s="336">
        <v>3.7594868300476983E-5</v>
      </c>
      <c r="M8695" s="337">
        <v>1.1415525114155251E-4</v>
      </c>
      <c r="N8695" s="345">
        <v>0</v>
      </c>
      <c r="O8695" s="346">
        <v>0</v>
      </c>
      <c r="P8695" s="347">
        <v>0</v>
      </c>
      <c r="Q8695" s="348">
        <v>8.8417329796640146E-3</v>
      </c>
      <c r="R8695" s="346">
        <v>0.14499442542402399</v>
      </c>
      <c r="S8695" s="347">
        <v>7.4702061102540462E-2</v>
      </c>
      <c r="T8695" s="349">
        <v>9.4713073078447382E-2</v>
      </c>
      <c r="U8695" s="349">
        <v>0.21921932493825158</v>
      </c>
      <c r="V8695" s="361">
        <v>0</v>
      </c>
    </row>
    <row r="8696" spans="1:22" ht="16" hidden="1" customHeight="1" outlineLevel="1">
      <c r="A8696" s="65">
        <v>8687</v>
      </c>
      <c r="B8696" s="117">
        <v>1</v>
      </c>
      <c r="C8696" s="325">
        <v>1.0334795303206487E-4</v>
      </c>
      <c r="D8696" s="326">
        <v>1.3063026605082697E-4</v>
      </c>
      <c r="E8696" s="327">
        <v>1.2351239785692692E-4</v>
      </c>
      <c r="F8696" s="332">
        <v>0</v>
      </c>
      <c r="G8696" s="326">
        <v>0</v>
      </c>
      <c r="H8696" s="327">
        <v>0</v>
      </c>
      <c r="I8696" s="332">
        <v>3.5217232371323345E-4</v>
      </c>
      <c r="J8696" s="326">
        <v>2.5156601902118664E-4</v>
      </c>
      <c r="K8696" s="327">
        <v>3.4171170823168605E-4</v>
      </c>
      <c r="L8696" s="336">
        <v>2.3496792687798115E-5</v>
      </c>
      <c r="M8696" s="337">
        <v>1.1415525114155251E-4</v>
      </c>
      <c r="N8696" s="345">
        <v>0</v>
      </c>
      <c r="O8696" s="346">
        <v>0</v>
      </c>
      <c r="P8696" s="347">
        <v>0</v>
      </c>
      <c r="Q8696" s="348">
        <v>8.8417329796640146E-3</v>
      </c>
      <c r="R8696" s="346">
        <v>0.17824769163492932</v>
      </c>
      <c r="S8696" s="347">
        <v>6.1495238616244896E-2</v>
      </c>
      <c r="T8696" s="349">
        <v>4.2411677302196311E-2</v>
      </c>
      <c r="U8696" s="349">
        <v>0.17814640793951148</v>
      </c>
      <c r="V8696" s="361">
        <v>0</v>
      </c>
    </row>
    <row r="8697" spans="1:22" ht="16" hidden="1" customHeight="1" outlineLevel="1">
      <c r="A8697" s="65">
        <v>8688</v>
      </c>
      <c r="B8697" s="117">
        <v>1</v>
      </c>
      <c r="C8697" s="325">
        <v>9.1016201515145375E-5</v>
      </c>
      <c r="D8697" s="326">
        <v>1.1871236858257918E-4</v>
      </c>
      <c r="E8697" s="327">
        <v>1.0985221983535943E-4</v>
      </c>
      <c r="F8697" s="332">
        <v>0</v>
      </c>
      <c r="G8697" s="326">
        <v>0</v>
      </c>
      <c r="H8697" s="327">
        <v>0</v>
      </c>
      <c r="I8697" s="332">
        <v>3.5440126247091209E-4</v>
      </c>
      <c r="J8697" s="326">
        <v>2.5937607516726929E-4</v>
      </c>
      <c r="K8697" s="327">
        <v>3.4765452054875886E-4</v>
      </c>
      <c r="L8697" s="336">
        <v>9.3987170751192458E-6</v>
      </c>
      <c r="M8697" s="337">
        <v>1.1415525114155251E-4</v>
      </c>
      <c r="N8697" s="345">
        <v>0</v>
      </c>
      <c r="O8697" s="346">
        <v>0</v>
      </c>
      <c r="P8697" s="347">
        <v>0</v>
      </c>
      <c r="Q8697" s="348">
        <v>8.8417329796640146E-3</v>
      </c>
      <c r="R8697" s="346">
        <v>0.19545676320862354</v>
      </c>
      <c r="S8697" s="347">
        <v>4.5990450420413859E-2</v>
      </c>
      <c r="T8697" s="349">
        <v>1.607079252033896E-2</v>
      </c>
      <c r="U8697" s="349">
        <v>0.14935606181360034</v>
      </c>
      <c r="V8697" s="361">
        <v>0</v>
      </c>
    </row>
    <row r="8698" spans="1:22" ht="16" hidden="1" customHeight="1" outlineLevel="1">
      <c r="A8698" s="65">
        <v>8689</v>
      </c>
      <c r="B8698" s="117">
        <v>1</v>
      </c>
      <c r="C8698" s="325">
        <v>7.9896999311090727E-5</v>
      </c>
      <c r="D8698" s="326">
        <v>1.0558907202292622E-4</v>
      </c>
      <c r="E8698" s="327">
        <v>9.6646083818307488E-5</v>
      </c>
      <c r="F8698" s="332">
        <v>0</v>
      </c>
      <c r="G8698" s="326">
        <v>0</v>
      </c>
      <c r="H8698" s="327">
        <v>0</v>
      </c>
      <c r="I8698" s="332">
        <v>3.5885913998626954E-4</v>
      </c>
      <c r="J8698" s="326">
        <v>2.5937607516726929E-4</v>
      </c>
      <c r="K8698" s="327">
        <v>3.5954014518290443E-4</v>
      </c>
      <c r="L8698" s="336">
        <v>5.8741981719495289E-6</v>
      </c>
      <c r="M8698" s="337">
        <v>1.1415525114155251E-4</v>
      </c>
      <c r="N8698" s="345">
        <v>0</v>
      </c>
      <c r="O8698" s="346">
        <v>0</v>
      </c>
      <c r="P8698" s="347">
        <v>0</v>
      </c>
      <c r="Q8698" s="348">
        <v>1.7683465959328029E-2</v>
      </c>
      <c r="R8698" s="346">
        <v>0.19411947235160676</v>
      </c>
      <c r="S8698" s="347">
        <v>3.5232025958000492E-2</v>
      </c>
      <c r="T8698" s="349">
        <v>9.2240643459933682E-3</v>
      </c>
      <c r="U8698" s="349">
        <v>0.13422393449827508</v>
      </c>
      <c r="V8698" s="361">
        <v>0</v>
      </c>
    </row>
    <row r="8699" spans="1:22" ht="16" hidden="1" customHeight="1" outlineLevel="1">
      <c r="A8699" s="65">
        <v>8690</v>
      </c>
      <c r="B8699" s="117">
        <v>1</v>
      </c>
      <c r="C8699" s="325">
        <v>7.5159306635051717E-5</v>
      </c>
      <c r="D8699" s="326">
        <v>9.592643737085583E-5</v>
      </c>
      <c r="E8699" s="327">
        <v>8.0897312575968521E-5</v>
      </c>
      <c r="F8699" s="332">
        <v>0</v>
      </c>
      <c r="G8699" s="326">
        <v>0</v>
      </c>
      <c r="H8699" s="327">
        <v>0</v>
      </c>
      <c r="I8699" s="332">
        <v>3.6554595625930552E-4</v>
      </c>
      <c r="J8699" s="326">
        <v>2.61020297513813E-4</v>
      </c>
      <c r="K8699" s="327">
        <v>3.5062592670729529E-4</v>
      </c>
      <c r="L8699" s="336">
        <v>2.3496792687798115E-6</v>
      </c>
      <c r="M8699" s="337">
        <v>1.1415525114155251E-4</v>
      </c>
      <c r="N8699" s="345">
        <v>0</v>
      </c>
      <c r="O8699" s="346">
        <v>0</v>
      </c>
      <c r="P8699" s="347">
        <v>0</v>
      </c>
      <c r="Q8699" s="348">
        <v>3.5366931918656058E-2</v>
      </c>
      <c r="R8699" s="346">
        <v>0.18816427758895679</v>
      </c>
      <c r="S8699" s="347">
        <v>5.1919515182135667E-2</v>
      </c>
      <c r="T8699" s="349">
        <v>6.6565412806137711E-3</v>
      </c>
      <c r="U8699" s="349">
        <v>0.10936401105166921</v>
      </c>
      <c r="V8699" s="361">
        <v>0</v>
      </c>
    </row>
    <row r="8700" spans="1:22" ht="16" hidden="1" customHeight="1" outlineLevel="1">
      <c r="A8700" s="65">
        <v>8691</v>
      </c>
      <c r="B8700" s="117">
        <v>1</v>
      </c>
      <c r="C8700" s="325">
        <v>7.2109182590319475E-5</v>
      </c>
      <c r="D8700" s="326">
        <v>8.9355068130614785E-5</v>
      </c>
      <c r="E8700" s="327">
        <v>6.9234919374269404E-5</v>
      </c>
      <c r="F8700" s="332">
        <v>0</v>
      </c>
      <c r="G8700" s="326">
        <v>0</v>
      </c>
      <c r="H8700" s="327">
        <v>0</v>
      </c>
      <c r="I8700" s="332">
        <v>3.6777489501698427E-4</v>
      </c>
      <c r="J8700" s="326">
        <v>2.6677507572671599E-4</v>
      </c>
      <c r="K8700" s="327">
        <v>3.5656873902436805E-4</v>
      </c>
      <c r="L8700" s="336">
        <v>1.1748396343899057E-6</v>
      </c>
      <c r="M8700" s="337">
        <v>1.1415525114155251E-4</v>
      </c>
      <c r="N8700" s="345">
        <v>0</v>
      </c>
      <c r="O8700" s="346">
        <v>0</v>
      </c>
      <c r="P8700" s="347">
        <v>0</v>
      </c>
      <c r="Q8700" s="348">
        <v>5.3050397877984087E-2</v>
      </c>
      <c r="R8700" s="346">
        <v>0.18396934105892643</v>
      </c>
      <c r="S8700" s="347">
        <v>5.1328164667983601E-2</v>
      </c>
      <c r="T8700" s="349">
        <v>5.8007002588205724E-3</v>
      </c>
      <c r="U8700" s="349">
        <v>9.9046651518492859E-2</v>
      </c>
      <c r="V8700" s="361">
        <v>0</v>
      </c>
    </row>
    <row r="8701" spans="1:22" ht="16" hidden="1" customHeight="1" outlineLevel="1">
      <c r="A8701" s="65">
        <v>8692</v>
      </c>
      <c r="B8701" s="117">
        <v>1</v>
      </c>
      <c r="C8701" s="325">
        <v>6.7965264062332836E-5</v>
      </c>
      <c r="D8701" s="326">
        <v>8.2433744315449676E-5</v>
      </c>
      <c r="E8701" s="327">
        <v>6.9844632923190275E-5</v>
      </c>
      <c r="F8701" s="332">
        <v>0</v>
      </c>
      <c r="G8701" s="326">
        <v>0</v>
      </c>
      <c r="H8701" s="327">
        <v>0</v>
      </c>
      <c r="I8701" s="332">
        <v>3.7000383377466296E-4</v>
      </c>
      <c r="J8701" s="326">
        <v>2.3882329583547302E-4</v>
      </c>
      <c r="K8701" s="327">
        <v>3.5954014518290443E-4</v>
      </c>
      <c r="L8701" s="336">
        <v>1.409807561267887E-5</v>
      </c>
      <c r="M8701" s="337">
        <v>1.1415525114155251E-4</v>
      </c>
      <c r="N8701" s="345">
        <v>0</v>
      </c>
      <c r="O8701" s="346">
        <v>0</v>
      </c>
      <c r="P8701" s="347">
        <v>0</v>
      </c>
      <c r="Q8701" s="348">
        <v>7.0733863837312116E-2</v>
      </c>
      <c r="R8701" s="346">
        <v>0.17565515505734125</v>
      </c>
      <c r="S8701" s="347">
        <v>5.0103965656042505E-2</v>
      </c>
      <c r="T8701" s="349">
        <v>5.7056068119546608E-3</v>
      </c>
      <c r="U8701" s="349">
        <v>9.7671003580736021E-2</v>
      </c>
      <c r="V8701" s="361">
        <v>0</v>
      </c>
    </row>
    <row r="8702" spans="1:22" ht="16" hidden="1" customHeight="1" outlineLevel="1">
      <c r="A8702" s="65">
        <v>8693</v>
      </c>
      <c r="B8702" s="117">
        <v>1</v>
      </c>
      <c r="C8702" s="325">
        <v>6.5702672045543756E-5</v>
      </c>
      <c r="D8702" s="326">
        <v>7.9011966249525344E-5</v>
      </c>
      <c r="E8702" s="327">
        <v>7.0441373843410695E-5</v>
      </c>
      <c r="F8702" s="332">
        <v>0</v>
      </c>
      <c r="G8702" s="326">
        <v>0</v>
      </c>
      <c r="H8702" s="327">
        <v>0</v>
      </c>
      <c r="I8702" s="332">
        <v>3.7669065004769899E-4</v>
      </c>
      <c r="J8702" s="326">
        <v>2.8527257712533259E-4</v>
      </c>
      <c r="K8702" s="327">
        <v>3.6548295749997729E-4</v>
      </c>
      <c r="L8702" s="336">
        <v>3.7594868300476983E-5</v>
      </c>
      <c r="M8702" s="337">
        <v>1.1415525114155251E-4</v>
      </c>
      <c r="N8702" s="345">
        <v>0</v>
      </c>
      <c r="O8702" s="346">
        <v>0</v>
      </c>
      <c r="P8702" s="347">
        <v>0</v>
      </c>
      <c r="Q8702" s="348">
        <v>8.8417329796640146E-2</v>
      </c>
      <c r="R8702" s="346">
        <v>0.16964427513449334</v>
      </c>
      <c r="S8702" s="347">
        <v>7.4344138870008999E-2</v>
      </c>
      <c r="T8702" s="349">
        <v>5.7056068119546608E-3</v>
      </c>
      <c r="U8702" s="349">
        <v>0.1028788136308155</v>
      </c>
      <c r="V8702" s="361">
        <v>0</v>
      </c>
    </row>
    <row r="8703" spans="1:22" ht="16" hidden="1" customHeight="1" outlineLevel="1">
      <c r="A8703" s="65">
        <v>8694</v>
      </c>
      <c r="B8703" s="117">
        <v>1</v>
      </c>
      <c r="C8703" s="325">
        <v>6.6308946701976187E-5</v>
      </c>
      <c r="D8703" s="326">
        <v>7.9284153141132962E-5</v>
      </c>
      <c r="E8703" s="327">
        <v>7.0571100130415135E-5</v>
      </c>
      <c r="F8703" s="332">
        <v>0</v>
      </c>
      <c r="G8703" s="326">
        <v>0</v>
      </c>
      <c r="H8703" s="327">
        <v>0</v>
      </c>
      <c r="I8703" s="332">
        <v>3.7669065004769899E-4</v>
      </c>
      <c r="J8703" s="326">
        <v>3.124022458433037E-4</v>
      </c>
      <c r="K8703" s="327">
        <v>3.5954014518290443E-4</v>
      </c>
      <c r="L8703" s="336">
        <v>9.3987170751192462E-5</v>
      </c>
      <c r="M8703" s="337">
        <v>1.1415525114155251E-4</v>
      </c>
      <c r="N8703" s="345">
        <v>0</v>
      </c>
      <c r="O8703" s="346">
        <v>0</v>
      </c>
      <c r="P8703" s="347">
        <v>0</v>
      </c>
      <c r="Q8703" s="348">
        <v>8.8417329796640146E-2</v>
      </c>
      <c r="R8703" s="346">
        <v>0.16441248347897031</v>
      </c>
      <c r="S8703" s="347">
        <v>7.1179896381063895E-2</v>
      </c>
      <c r="T8703" s="349">
        <v>4.9448592370273728E-3</v>
      </c>
      <c r="U8703" s="349">
        <v>0.1037631587336592</v>
      </c>
      <c r="V8703" s="361">
        <v>0</v>
      </c>
    </row>
    <row r="8704" spans="1:22" ht="16" hidden="1" customHeight="1" outlineLevel="1">
      <c r="A8704" s="65">
        <v>8695</v>
      </c>
      <c r="B8704" s="117">
        <v>1</v>
      </c>
      <c r="C8704" s="325">
        <v>7.0965386073544874E-5</v>
      </c>
      <c r="D8704" s="326">
        <v>8.3094769623639599E-5</v>
      </c>
      <c r="E8704" s="327">
        <v>7.4839094972861193E-5</v>
      </c>
      <c r="F8704" s="332">
        <v>0</v>
      </c>
      <c r="G8704" s="326">
        <v>0</v>
      </c>
      <c r="H8704" s="327">
        <v>0</v>
      </c>
      <c r="I8704" s="332">
        <v>3.8114852756305644E-4</v>
      </c>
      <c r="J8704" s="326">
        <v>3.0705852321703673E-4</v>
      </c>
      <c r="K8704" s="327">
        <v>3.6251155134144086E-4</v>
      </c>
      <c r="L8704" s="336">
        <v>1.8210014333043539E-4</v>
      </c>
      <c r="M8704" s="337">
        <v>1.1415525114155251E-4</v>
      </c>
      <c r="N8704" s="345">
        <v>0</v>
      </c>
      <c r="O8704" s="346">
        <v>4.4201462783319979E-3</v>
      </c>
      <c r="P8704" s="347">
        <v>1.6561466967589398E-2</v>
      </c>
      <c r="Q8704" s="348">
        <v>8.8417329796640146E-2</v>
      </c>
      <c r="R8704" s="346">
        <v>0.16281639624910044</v>
      </c>
      <c r="S8704" s="347">
        <v>8.221324710873483E-2</v>
      </c>
      <c r="T8704" s="349">
        <v>5.8007002588205724E-3</v>
      </c>
      <c r="U8704" s="349">
        <v>9.6197095075996539E-2</v>
      </c>
      <c r="V8704" s="361">
        <v>0</v>
      </c>
    </row>
    <row r="8705" spans="1:22" ht="16" hidden="1" customHeight="1" outlineLevel="1">
      <c r="A8705" s="65">
        <v>8696</v>
      </c>
      <c r="B8705" s="117">
        <v>1</v>
      </c>
      <c r="C8705" s="325">
        <v>8.4390932073718768E-5</v>
      </c>
      <c r="D8705" s="326">
        <v>9.343787150472904E-5</v>
      </c>
      <c r="E8705" s="327">
        <v>8.7669024757600271E-5</v>
      </c>
      <c r="F8705" s="332">
        <v>0</v>
      </c>
      <c r="G8705" s="326">
        <v>0</v>
      </c>
      <c r="H8705" s="327">
        <v>0</v>
      </c>
      <c r="I8705" s="332">
        <v>3.9006428259377116E-4</v>
      </c>
      <c r="J8705" s="326">
        <v>2.934936888580512E-4</v>
      </c>
      <c r="K8705" s="327">
        <v>3.7142576981705005E-4</v>
      </c>
      <c r="L8705" s="336">
        <v>1.5860335064263727E-4</v>
      </c>
      <c r="M8705" s="337">
        <v>1.1415525114155251E-4</v>
      </c>
      <c r="N8705" s="345">
        <v>1.100336141853916E-2</v>
      </c>
      <c r="O8705" s="346">
        <v>6.8251742925566336E-2</v>
      </c>
      <c r="P8705" s="347">
        <v>5.3771494597618749E-2</v>
      </c>
      <c r="Q8705" s="348">
        <v>7.9575596816976138E-2</v>
      </c>
      <c r="R8705" s="346">
        <v>0.15905567348743382</v>
      </c>
      <c r="S8705" s="347">
        <v>0.11803662358088739</v>
      </c>
      <c r="T8705" s="349">
        <v>2.0064717288707224E-2</v>
      </c>
      <c r="U8705" s="349">
        <v>0.11015009558753026</v>
      </c>
      <c r="V8705" s="361">
        <v>0</v>
      </c>
    </row>
    <row r="8706" spans="1:22" ht="16" hidden="1" customHeight="1" outlineLevel="1">
      <c r="A8706" s="65">
        <v>8697</v>
      </c>
      <c r="B8706" s="117">
        <v>1</v>
      </c>
      <c r="C8706" s="325">
        <v>1.0094785542309524E-4</v>
      </c>
      <c r="D8706" s="326">
        <v>1.0440311485235017E-4</v>
      </c>
      <c r="E8706" s="327">
        <v>1.0215945101599617E-4</v>
      </c>
      <c r="F8706" s="332">
        <v>0</v>
      </c>
      <c r="G8706" s="326">
        <v>0</v>
      </c>
      <c r="H8706" s="327">
        <v>0</v>
      </c>
      <c r="I8706" s="332">
        <v>3.9452216010912855E-4</v>
      </c>
      <c r="J8706" s="326">
        <v>2.9678213355113856E-4</v>
      </c>
      <c r="K8706" s="327">
        <v>3.7439717597558643E-4</v>
      </c>
      <c r="L8706" s="336">
        <v>1.4685495429873823E-4</v>
      </c>
      <c r="M8706" s="337">
        <v>1.1415525114155251E-4</v>
      </c>
      <c r="N8706" s="345">
        <v>6.2733450165437549E-2</v>
      </c>
      <c r="O8706" s="346">
        <v>0.14886069594292742</v>
      </c>
      <c r="P8706" s="347">
        <v>0.14306735799781584</v>
      </c>
      <c r="Q8706" s="348">
        <v>7.0733863837312116E-2</v>
      </c>
      <c r="R8706" s="346">
        <v>0.14017753096946931</v>
      </c>
      <c r="S8706" s="347">
        <v>0.16160461434085494</v>
      </c>
      <c r="T8706" s="349">
        <v>3.898831321502351E-2</v>
      </c>
      <c r="U8706" s="349">
        <v>0.13766305434266718</v>
      </c>
      <c r="V8706" s="361">
        <v>0</v>
      </c>
    </row>
    <row r="8707" spans="1:22" ht="16" hidden="1" customHeight="1" outlineLevel="1">
      <c r="A8707" s="65">
        <v>8698</v>
      </c>
      <c r="B8707" s="117">
        <v>1</v>
      </c>
      <c r="C8707" s="325">
        <v>1.1142328144557729E-4</v>
      </c>
      <c r="D8707" s="326">
        <v>1.207343283488072E-4</v>
      </c>
      <c r="E8707" s="327">
        <v>1.1764876968432625E-4</v>
      </c>
      <c r="F8707" s="332">
        <v>0</v>
      </c>
      <c r="G8707" s="326">
        <v>0</v>
      </c>
      <c r="H8707" s="327">
        <v>0</v>
      </c>
      <c r="I8707" s="332">
        <v>4.0120897638216464E-4</v>
      </c>
      <c r="J8707" s="326">
        <v>2.7787357656588595E-4</v>
      </c>
      <c r="K8707" s="327">
        <v>3.6251155134144086E-4</v>
      </c>
      <c r="L8707" s="336">
        <v>1.644775488145868E-4</v>
      </c>
      <c r="M8707" s="337">
        <v>1.1415525114155251E-4</v>
      </c>
      <c r="N8707" s="345">
        <v>0.12475239634265826</v>
      </c>
      <c r="O8707" s="346">
        <v>0.21834129823175941</v>
      </c>
      <c r="P8707" s="347">
        <v>0.21976630239677472</v>
      </c>
      <c r="Q8707" s="348">
        <v>7.0733863837312116E-2</v>
      </c>
      <c r="R8707" s="346">
        <v>0.12470003950805203</v>
      </c>
      <c r="S8707" s="347">
        <v>0.20367347982362383</v>
      </c>
      <c r="T8707" s="349">
        <v>8.1399990517219828E-2</v>
      </c>
      <c r="U8707" s="349">
        <v>0.18256813345372991</v>
      </c>
      <c r="V8707" s="361">
        <v>2.6396495038541974E-2</v>
      </c>
    </row>
    <row r="8708" spans="1:22" ht="16" hidden="1" customHeight="1" outlineLevel="1">
      <c r="A8708" s="65">
        <v>8699</v>
      </c>
      <c r="B8708" s="117">
        <v>1</v>
      </c>
      <c r="C8708" s="325">
        <v>1.1830481130879491E-4</v>
      </c>
      <c r="D8708" s="326">
        <v>1.3061082412999786E-4</v>
      </c>
      <c r="E8708" s="327">
        <v>1.2765066641236855E-4</v>
      </c>
      <c r="F8708" s="332">
        <v>0</v>
      </c>
      <c r="G8708" s="326">
        <v>0</v>
      </c>
      <c r="H8708" s="327">
        <v>0</v>
      </c>
      <c r="I8708" s="332">
        <v>3.9452216010912855E-4</v>
      </c>
      <c r="J8708" s="326">
        <v>2.5362129695436631E-4</v>
      </c>
      <c r="K8708" s="327">
        <v>3.8925420676826842E-4</v>
      </c>
      <c r="L8708" s="336">
        <v>1.8797434150238492E-4</v>
      </c>
      <c r="M8708" s="337">
        <v>1.1415525114155251E-4</v>
      </c>
      <c r="N8708" s="345">
        <v>0.19777470393841814</v>
      </c>
      <c r="O8708" s="346">
        <v>0.23283825919309337</v>
      </c>
      <c r="P8708" s="347">
        <v>0.26794060774812078</v>
      </c>
      <c r="Q8708" s="348">
        <v>7.9575596816976138E-2</v>
      </c>
      <c r="R8708" s="346">
        <v>0.1376629555415507</v>
      </c>
      <c r="S8708" s="347">
        <v>0.27785162675908504</v>
      </c>
      <c r="T8708" s="349">
        <v>8.929274660709044E-2</v>
      </c>
      <c r="U8708" s="349">
        <v>0.20713327519938785</v>
      </c>
      <c r="V8708" s="361">
        <v>8.7698203472951847E-2</v>
      </c>
    </row>
    <row r="8709" spans="1:22" ht="16" hidden="1" customHeight="1" outlineLevel="1">
      <c r="A8709" s="65">
        <v>8700</v>
      </c>
      <c r="B8709" s="117">
        <v>1</v>
      </c>
      <c r="C8709" s="325">
        <v>1.1627347869703677E-4</v>
      </c>
      <c r="D8709" s="326">
        <v>1.2256186890674404E-4</v>
      </c>
      <c r="E8709" s="327">
        <v>1.27663639041069E-4</v>
      </c>
      <c r="F8709" s="332">
        <v>0</v>
      </c>
      <c r="G8709" s="326">
        <v>0</v>
      </c>
      <c r="H8709" s="327">
        <v>0</v>
      </c>
      <c r="I8709" s="332">
        <v>3.8783534383609247E-4</v>
      </c>
      <c r="J8709" s="326">
        <v>2.1128257153086598E-4</v>
      </c>
      <c r="K8709" s="327">
        <v>3.9816842524387767E-4</v>
      </c>
      <c r="L8709" s="336">
        <v>2.0677177565262342E-4</v>
      </c>
      <c r="M8709" s="337">
        <v>1.1415525114155251E-4</v>
      </c>
      <c r="N8709" s="345">
        <v>0.225068756288301</v>
      </c>
      <c r="O8709" s="346">
        <v>0.22290608927907607</v>
      </c>
      <c r="P8709" s="347">
        <v>0.3008674580781539</v>
      </c>
      <c r="Q8709" s="348">
        <v>9.7259062776304167E-2</v>
      </c>
      <c r="R8709" s="346">
        <v>0.13982913737107486</v>
      </c>
      <c r="S8709" s="347">
        <v>0.31937063971133878</v>
      </c>
      <c r="T8709" s="349">
        <v>8.3682233242001691E-2</v>
      </c>
      <c r="U8709" s="349">
        <v>0.18522116876226097</v>
      </c>
      <c r="V8709" s="361">
        <v>0.10784581024278893</v>
      </c>
    </row>
    <row r="8710" spans="1:22" ht="16" hidden="1" customHeight="1" outlineLevel="1">
      <c r="A8710" s="65">
        <v>8701</v>
      </c>
      <c r="B8710" s="117">
        <v>1</v>
      </c>
      <c r="C8710" s="325">
        <v>1.1531718980596292E-4</v>
      </c>
      <c r="D8710" s="326">
        <v>1.2248410122342758E-4</v>
      </c>
      <c r="E8710" s="327">
        <v>1.2855875042139963E-4</v>
      </c>
      <c r="F8710" s="332">
        <v>0</v>
      </c>
      <c r="G8710" s="326">
        <v>0</v>
      </c>
      <c r="H8710" s="327">
        <v>0</v>
      </c>
      <c r="I8710" s="332">
        <v>3.7446171129002035E-4</v>
      </c>
      <c r="J8710" s="326">
        <v>1.973066815852445E-4</v>
      </c>
      <c r="K8710" s="327">
        <v>3.9222561292680486E-4</v>
      </c>
      <c r="L8710" s="336">
        <v>1.8797434150238492E-4</v>
      </c>
      <c r="M8710" s="337">
        <v>1.1415525114155251E-4</v>
      </c>
      <c r="N8710" s="345">
        <v>0.19491668798555084</v>
      </c>
      <c r="O8710" s="346">
        <v>0.18490954370774634</v>
      </c>
      <c r="P8710" s="347">
        <v>0.27072619043445872</v>
      </c>
      <c r="Q8710" s="348">
        <v>8.8417329796640146E-2</v>
      </c>
      <c r="R8710" s="346">
        <v>0.15211965120906479</v>
      </c>
      <c r="S8710" s="347">
        <v>0.36013231021489278</v>
      </c>
      <c r="T8710" s="349">
        <v>6.9893683446444602E-2</v>
      </c>
      <c r="U8710" s="349">
        <v>0.17971857701123359</v>
      </c>
      <c r="V8710" s="361">
        <v>0.14354501799411848</v>
      </c>
    </row>
    <row r="8711" spans="1:22" ht="16" hidden="1" customHeight="1" outlineLevel="1">
      <c r="A8711" s="65">
        <v>8702</v>
      </c>
      <c r="B8711" s="117">
        <v>1</v>
      </c>
      <c r="C8711" s="325">
        <v>1.085606650265458E-4</v>
      </c>
      <c r="D8711" s="326">
        <v>1.1884846202838298E-4</v>
      </c>
      <c r="E8711" s="327">
        <v>1.2368104203003269E-4</v>
      </c>
      <c r="F8711" s="332">
        <v>0</v>
      </c>
      <c r="G8711" s="326">
        <v>0</v>
      </c>
      <c r="H8711" s="327">
        <v>0</v>
      </c>
      <c r="I8711" s="332">
        <v>3.5663020122859079E-4</v>
      </c>
      <c r="J8711" s="326">
        <v>1.973066815852445E-4</v>
      </c>
      <c r="K8711" s="327">
        <v>3.9222561292680486E-4</v>
      </c>
      <c r="L8711" s="336">
        <v>1.9032402077116473E-4</v>
      </c>
      <c r="M8711" s="337">
        <v>1.1415525114155251E-4</v>
      </c>
      <c r="N8711" s="345">
        <v>0.11832186044870681</v>
      </c>
      <c r="O8711" s="346">
        <v>0.13165007355572483</v>
      </c>
      <c r="P8711" s="347">
        <v>0.16943664953423032</v>
      </c>
      <c r="Q8711" s="348">
        <v>0.1149425287356322</v>
      </c>
      <c r="R8711" s="346">
        <v>0.16377425478070134</v>
      </c>
      <c r="S8711" s="347">
        <v>0.37323019837047849</v>
      </c>
      <c r="T8711" s="349">
        <v>3.7942285299498495E-2</v>
      </c>
      <c r="U8711" s="349">
        <v>0.16959773861202249</v>
      </c>
      <c r="V8711" s="361">
        <v>7.8231347696294778E-2</v>
      </c>
    </row>
    <row r="8712" spans="1:22" ht="16" hidden="1" customHeight="1" outlineLevel="1">
      <c r="A8712" s="65">
        <v>8703</v>
      </c>
      <c r="B8712" s="117">
        <v>1</v>
      </c>
      <c r="C8712" s="325">
        <v>1.0480426225834072E-4</v>
      </c>
      <c r="D8712" s="326">
        <v>1.1768194677863605E-4</v>
      </c>
      <c r="E8712" s="327">
        <v>1.1623475315597786E-4</v>
      </c>
      <c r="F8712" s="332">
        <v>0</v>
      </c>
      <c r="G8712" s="326">
        <v>0</v>
      </c>
      <c r="H8712" s="327">
        <v>0</v>
      </c>
      <c r="I8712" s="332">
        <v>3.3434081365180389E-4</v>
      </c>
      <c r="J8712" s="326">
        <v>1.9319612571888517E-4</v>
      </c>
      <c r="K8712" s="327">
        <v>3.9816842524387767E-4</v>
      </c>
      <c r="L8712" s="336">
        <v>2.1382081345896285E-4</v>
      </c>
      <c r="M8712" s="337">
        <v>1.1415525114155251E-4</v>
      </c>
      <c r="N8712" s="345">
        <v>5.6160013473842724E-2</v>
      </c>
      <c r="O8712" s="346">
        <v>0.10481879764530933</v>
      </c>
      <c r="P8712" s="347">
        <v>8.154133484432112E-2</v>
      </c>
      <c r="Q8712" s="348">
        <v>0.1237842617152962</v>
      </c>
      <c r="R8712" s="346">
        <v>0.16838602000940792</v>
      </c>
      <c r="S8712" s="347">
        <v>0.35936458902295804</v>
      </c>
      <c r="T8712" s="349">
        <v>3.898831321502351E-2</v>
      </c>
      <c r="U8712" s="349">
        <v>0.15191083655514878</v>
      </c>
      <c r="V8712" s="361">
        <v>2.9213648088208439E-2</v>
      </c>
    </row>
    <row r="8713" spans="1:22" ht="16" hidden="1" customHeight="1" outlineLevel="1">
      <c r="A8713" s="65">
        <v>8704</v>
      </c>
      <c r="B8713" s="117">
        <v>1</v>
      </c>
      <c r="C8713" s="325">
        <v>1.0836690714665502E-4</v>
      </c>
      <c r="D8713" s="326">
        <v>1.0998294613030632E-4</v>
      </c>
      <c r="E8713" s="327">
        <v>1.1998384285040617E-4</v>
      </c>
      <c r="F8713" s="332">
        <v>0</v>
      </c>
      <c r="G8713" s="326">
        <v>0</v>
      </c>
      <c r="H8713" s="327">
        <v>0</v>
      </c>
      <c r="I8713" s="332">
        <v>3.298829361364465E-4</v>
      </c>
      <c r="J8713" s="326">
        <v>1.9155190337234151E-4</v>
      </c>
      <c r="K8713" s="327">
        <v>3.9519701908534129E-4</v>
      </c>
      <c r="L8713" s="336">
        <v>2.2321953053408208E-4</v>
      </c>
      <c r="M8713" s="337">
        <v>1.1415525114155251E-4</v>
      </c>
      <c r="N8713" s="345">
        <v>5.1444287151611659E-3</v>
      </c>
      <c r="O8713" s="346">
        <v>1.5113363017450296E-2</v>
      </c>
      <c r="P8713" s="347">
        <v>8.7139022040195052E-3</v>
      </c>
      <c r="Q8713" s="348">
        <v>0.1237842617152962</v>
      </c>
      <c r="R8713" s="346">
        <v>0.17696917535293133</v>
      </c>
      <c r="S8713" s="347">
        <v>0.38309640769004638</v>
      </c>
      <c r="T8713" s="349">
        <v>3.9749060789950802E-2</v>
      </c>
      <c r="U8713" s="349">
        <v>0.15328648449290563</v>
      </c>
      <c r="V8713" s="361">
        <v>0</v>
      </c>
    </row>
    <row r="8714" spans="1:22" ht="16" hidden="1" customHeight="1" outlineLevel="1">
      <c r="A8714" s="65">
        <v>8705</v>
      </c>
      <c r="B8714" s="117">
        <v>1</v>
      </c>
      <c r="C8714" s="325">
        <v>1.1078575551819474E-4</v>
      </c>
      <c r="D8714" s="326">
        <v>1.080581959682239E-4</v>
      </c>
      <c r="E8714" s="327">
        <v>1.2445939975205933E-4</v>
      </c>
      <c r="F8714" s="332">
        <v>0</v>
      </c>
      <c r="G8714" s="326">
        <v>0</v>
      </c>
      <c r="H8714" s="327">
        <v>0</v>
      </c>
      <c r="I8714" s="332">
        <v>3.321118748941252E-4</v>
      </c>
      <c r="J8714" s="326">
        <v>2.1210468270413781E-4</v>
      </c>
      <c r="K8714" s="327">
        <v>3.8628280060973205E-4</v>
      </c>
      <c r="L8714" s="336">
        <v>2.2321953053408208E-4</v>
      </c>
      <c r="M8714" s="337">
        <v>1.1415525114155251E-4</v>
      </c>
      <c r="N8714" s="345">
        <v>0</v>
      </c>
      <c r="O8714" s="346">
        <v>0</v>
      </c>
      <c r="P8714" s="347">
        <v>0</v>
      </c>
      <c r="Q8714" s="348">
        <v>0.14146772767462423</v>
      </c>
      <c r="R8714" s="346">
        <v>0.14557542628403577</v>
      </c>
      <c r="S8714" s="347">
        <v>0.41476477094293324</v>
      </c>
      <c r="T8714" s="349">
        <v>4.8592751348480526E-2</v>
      </c>
      <c r="U8714" s="349">
        <v>0.16075428758358565</v>
      </c>
      <c r="V8714" s="361">
        <v>0</v>
      </c>
    </row>
    <row r="8715" spans="1:22" ht="16" hidden="1" customHeight="1" outlineLevel="1">
      <c r="A8715" s="65">
        <v>8706</v>
      </c>
      <c r="B8715" s="117">
        <v>1</v>
      </c>
      <c r="C8715" s="325">
        <v>1.1534844107691305E-4</v>
      </c>
      <c r="D8715" s="326">
        <v>1.1989832575315523E-4</v>
      </c>
      <c r="E8715" s="327">
        <v>1.3318997886745812E-4</v>
      </c>
      <c r="F8715" s="332">
        <v>0</v>
      </c>
      <c r="G8715" s="326">
        <v>0</v>
      </c>
      <c r="H8715" s="327">
        <v>0</v>
      </c>
      <c r="I8715" s="332">
        <v>3.321118748941252E-4</v>
      </c>
      <c r="J8715" s="326">
        <v>2.3841224024883709E-4</v>
      </c>
      <c r="K8715" s="327">
        <v>3.9519701908534129E-4</v>
      </c>
      <c r="L8715" s="336">
        <v>1.644775488145868E-4</v>
      </c>
      <c r="M8715" s="337">
        <v>1.1415525114155251E-4</v>
      </c>
      <c r="N8715" s="345">
        <v>0</v>
      </c>
      <c r="O8715" s="346">
        <v>0</v>
      </c>
      <c r="P8715" s="347">
        <v>0</v>
      </c>
      <c r="Q8715" s="348">
        <v>0.14146772767462423</v>
      </c>
      <c r="R8715" s="346">
        <v>0.13965856857667427</v>
      </c>
      <c r="S8715" s="347">
        <v>0.41835437201148273</v>
      </c>
      <c r="T8715" s="349">
        <v>8.4252793923197164E-2</v>
      </c>
      <c r="U8715" s="349">
        <v>0.20595414839559628</v>
      </c>
      <c r="V8715" s="361">
        <v>0</v>
      </c>
    </row>
    <row r="8716" spans="1:22" ht="16" hidden="1" customHeight="1" outlineLevel="1">
      <c r="A8716" s="65">
        <v>8707</v>
      </c>
      <c r="B8716" s="117">
        <v>1</v>
      </c>
      <c r="C8716" s="325">
        <v>1.2534884778095319E-4</v>
      </c>
      <c r="D8716" s="326">
        <v>1.3642395845790339E-4</v>
      </c>
      <c r="E8716" s="327">
        <v>1.4685015688902561E-4</v>
      </c>
      <c r="F8716" s="332">
        <v>0</v>
      </c>
      <c r="G8716" s="326">
        <v>0</v>
      </c>
      <c r="H8716" s="327">
        <v>0</v>
      </c>
      <c r="I8716" s="332">
        <v>3.3656975240948253E-4</v>
      </c>
      <c r="J8716" s="326">
        <v>2.61020297513813E-4</v>
      </c>
      <c r="K8716" s="327">
        <v>4.0708264371948686E-4</v>
      </c>
      <c r="L8716" s="336">
        <v>1.1748396343899057E-4</v>
      </c>
      <c r="M8716" s="337">
        <v>1.1415525114155251E-4</v>
      </c>
      <c r="N8716" s="345">
        <v>0</v>
      </c>
      <c r="O8716" s="346">
        <v>0</v>
      </c>
      <c r="P8716" s="347">
        <v>0</v>
      </c>
      <c r="Q8716" s="348">
        <v>0.15915119363395228</v>
      </c>
      <c r="R8716" s="346">
        <v>0.13464401480910201</v>
      </c>
      <c r="S8716" s="347">
        <v>0.43594963599866443</v>
      </c>
      <c r="T8716" s="349">
        <v>0.13788549795557098</v>
      </c>
      <c r="U8716" s="349">
        <v>0.2837765174458407</v>
      </c>
      <c r="V8716" s="361">
        <v>0</v>
      </c>
    </row>
    <row r="8717" spans="1:22" ht="16" hidden="1" customHeight="1" outlineLevel="1">
      <c r="A8717" s="65">
        <v>8708</v>
      </c>
      <c r="B8717" s="117">
        <v>1</v>
      </c>
      <c r="C8717" s="325">
        <v>1.2424880304350879E-4</v>
      </c>
      <c r="D8717" s="326">
        <v>1.3875698895739725E-4</v>
      </c>
      <c r="E8717" s="327">
        <v>1.4552694876158033E-4</v>
      </c>
      <c r="F8717" s="332">
        <v>0</v>
      </c>
      <c r="G8717" s="326">
        <v>0</v>
      </c>
      <c r="H8717" s="327">
        <v>0</v>
      </c>
      <c r="I8717" s="332">
        <v>3.3879869116716123E-4</v>
      </c>
      <c r="J8717" s="326">
        <v>2.9760424472441042E-4</v>
      </c>
      <c r="K8717" s="327">
        <v>4.0113983140241405E-4</v>
      </c>
      <c r="L8717" s="336">
        <v>8.811297257924293E-5</v>
      </c>
      <c r="M8717" s="337">
        <v>1.1415525114155251E-4</v>
      </c>
      <c r="N8717" s="345">
        <v>0</v>
      </c>
      <c r="O8717" s="346">
        <v>0</v>
      </c>
      <c r="P8717" s="347">
        <v>0</v>
      </c>
      <c r="Q8717" s="348">
        <v>0.15915119363395228</v>
      </c>
      <c r="R8717" s="346">
        <v>0.12414939436135142</v>
      </c>
      <c r="S8717" s="347">
        <v>0.45187978277409985</v>
      </c>
      <c r="T8717" s="349">
        <v>0.12076867751970699</v>
      </c>
      <c r="U8717" s="349">
        <v>0.29016345429971174</v>
      </c>
      <c r="V8717" s="361">
        <v>0</v>
      </c>
    </row>
    <row r="8718" spans="1:22" ht="16" hidden="1" customHeight="1" outlineLevel="1">
      <c r="A8718" s="65">
        <v>8709</v>
      </c>
      <c r="B8718" s="117">
        <v>1</v>
      </c>
      <c r="C8718" s="325">
        <v>1.2011738502390219E-4</v>
      </c>
      <c r="D8718" s="326">
        <v>1.3984573652382773E-4</v>
      </c>
      <c r="E8718" s="327">
        <v>1.450469614996639E-4</v>
      </c>
      <c r="F8718" s="332">
        <v>0</v>
      </c>
      <c r="G8718" s="326">
        <v>0</v>
      </c>
      <c r="H8718" s="327">
        <v>0</v>
      </c>
      <c r="I8718" s="332">
        <v>3.4548550744019731E-4</v>
      </c>
      <c r="J8718" s="326">
        <v>3.1075802349676005E-4</v>
      </c>
      <c r="K8718" s="327">
        <v>3.5062592670729529E-4</v>
      </c>
      <c r="L8718" s="336">
        <v>5.8741981719495287E-5</v>
      </c>
      <c r="M8718" s="337">
        <v>1.1415525114155251E-4</v>
      </c>
      <c r="N8718" s="345">
        <v>0</v>
      </c>
      <c r="O8718" s="346">
        <v>0</v>
      </c>
      <c r="P8718" s="347">
        <v>0</v>
      </c>
      <c r="Q8718" s="348">
        <v>0.13262599469496023</v>
      </c>
      <c r="R8718" s="346">
        <v>0.11321639412610611</v>
      </c>
      <c r="S8718" s="347">
        <v>0.41403336685766934</v>
      </c>
      <c r="T8718" s="349">
        <v>9.8706997846815636E-2</v>
      </c>
      <c r="U8718" s="349">
        <v>0.26530353085310587</v>
      </c>
      <c r="V8718" s="361">
        <v>0</v>
      </c>
    </row>
    <row r="8719" spans="1:22" ht="16" hidden="1" customHeight="1" outlineLevel="1">
      <c r="A8719" s="65">
        <v>8710</v>
      </c>
      <c r="B8719" s="117">
        <v>1</v>
      </c>
      <c r="C8719" s="325">
        <v>1.1044824179193338E-4</v>
      </c>
      <c r="D8719" s="326">
        <v>1.3545186241644761E-4</v>
      </c>
      <c r="E8719" s="327">
        <v>1.3527857208822959E-4</v>
      </c>
      <c r="F8719" s="332">
        <v>0</v>
      </c>
      <c r="G8719" s="326">
        <v>0</v>
      </c>
      <c r="H8719" s="327">
        <v>0</v>
      </c>
      <c r="I8719" s="332">
        <v>3.5440126247091209E-4</v>
      </c>
      <c r="J8719" s="326">
        <v>3.1774596846957079E-4</v>
      </c>
      <c r="K8719" s="327">
        <v>2.1096983725608443E-4</v>
      </c>
      <c r="L8719" s="336">
        <v>3.7594868300476983E-5</v>
      </c>
      <c r="M8719" s="337">
        <v>1.1415525114155251E-4</v>
      </c>
      <c r="N8719" s="345">
        <v>0</v>
      </c>
      <c r="O8719" s="346">
        <v>0</v>
      </c>
      <c r="P8719" s="347">
        <v>0</v>
      </c>
      <c r="Q8719" s="348">
        <v>0.1237842617152962</v>
      </c>
      <c r="R8719" s="346">
        <v>0.11221805313827153</v>
      </c>
      <c r="S8719" s="347">
        <v>0.3888439208970193</v>
      </c>
      <c r="T8719" s="349">
        <v>5.1160274413860125E-2</v>
      </c>
      <c r="U8719" s="349">
        <v>0.20310459195309993</v>
      </c>
      <c r="V8719" s="361">
        <v>0</v>
      </c>
    </row>
    <row r="8720" spans="1:22" ht="16" hidden="1" customHeight="1" outlineLevel="1">
      <c r="A8720" s="65">
        <v>8711</v>
      </c>
      <c r="B8720" s="117">
        <v>1</v>
      </c>
      <c r="C8720" s="325">
        <v>1.0338545455720503E-4</v>
      </c>
      <c r="D8720" s="326">
        <v>1.2753900063899762E-4</v>
      </c>
      <c r="E8720" s="327">
        <v>1.2346050734212514E-4</v>
      </c>
      <c r="F8720" s="332">
        <v>0</v>
      </c>
      <c r="G8720" s="326">
        <v>0</v>
      </c>
      <c r="H8720" s="327">
        <v>0</v>
      </c>
      <c r="I8720" s="332">
        <v>3.6554595625930552E-4</v>
      </c>
      <c r="J8720" s="326">
        <v>2.9842635589768227E-4</v>
      </c>
      <c r="K8720" s="327">
        <v>2.3474108652437564E-4</v>
      </c>
      <c r="L8720" s="336">
        <v>2.3496792687798115E-5</v>
      </c>
      <c r="M8720" s="337">
        <v>1.1415525114155251E-4</v>
      </c>
      <c r="N8720" s="345">
        <v>0</v>
      </c>
      <c r="O8720" s="346">
        <v>0</v>
      </c>
      <c r="P8720" s="347">
        <v>0</v>
      </c>
      <c r="Q8720" s="348">
        <v>0.13262599469496023</v>
      </c>
      <c r="R8720" s="346">
        <v>0.11116707712310983</v>
      </c>
      <c r="S8720" s="347">
        <v>0.37357256098280883</v>
      </c>
      <c r="T8720" s="349">
        <v>4.3647892111453153E-2</v>
      </c>
      <c r="U8720" s="349">
        <v>0.16792730897331776</v>
      </c>
      <c r="V8720" s="361">
        <v>0</v>
      </c>
    </row>
    <row r="8721" spans="1:22" ht="16" hidden="1" customHeight="1" outlineLevel="1">
      <c r="A8721" s="65">
        <v>8712</v>
      </c>
      <c r="B8721" s="117">
        <v>1</v>
      </c>
      <c r="C8721" s="325">
        <v>9.1497471087777303E-5</v>
      </c>
      <c r="D8721" s="326">
        <v>1.1427961063354085E-4</v>
      </c>
      <c r="E8721" s="327">
        <v>1.1138299002201182E-4</v>
      </c>
      <c r="F8721" s="332">
        <v>0</v>
      </c>
      <c r="G8721" s="326">
        <v>0</v>
      </c>
      <c r="H8721" s="327">
        <v>0</v>
      </c>
      <c r="I8721" s="332">
        <v>3.6331701750162687E-4</v>
      </c>
      <c r="J8721" s="326">
        <v>2.6554190896680823E-4</v>
      </c>
      <c r="K8721" s="327">
        <v>2.3771249268291205E-4</v>
      </c>
      <c r="L8721" s="336">
        <v>9.3987170751192458E-6</v>
      </c>
      <c r="M8721" s="337">
        <v>1.1415525114155251E-4</v>
      </c>
      <c r="N8721" s="345">
        <v>0</v>
      </c>
      <c r="O8721" s="346">
        <v>0</v>
      </c>
      <c r="P8721" s="347">
        <v>0</v>
      </c>
      <c r="Q8721" s="348">
        <v>0.15030946065428824</v>
      </c>
      <c r="R8721" s="346">
        <v>0.10049806590172036</v>
      </c>
      <c r="S8721" s="347">
        <v>0.32576656103630186</v>
      </c>
      <c r="T8721" s="349">
        <v>1.7497194223327628E-2</v>
      </c>
      <c r="U8721" s="349">
        <v>0.13717175150775401</v>
      </c>
      <c r="V8721" s="361">
        <v>0</v>
      </c>
    </row>
    <row r="8722" spans="1:22" ht="16" hidden="1" customHeight="1" outlineLevel="1">
      <c r="A8722" s="65">
        <v>8713</v>
      </c>
      <c r="B8722" s="117">
        <v>1</v>
      </c>
      <c r="C8722" s="325">
        <v>8.2040836498269341E-5</v>
      </c>
      <c r="D8722" s="326">
        <v>1.034310188108944E-4</v>
      </c>
      <c r="E8722" s="327">
        <v>9.7852538287448778E-5</v>
      </c>
      <c r="F8722" s="332">
        <v>0</v>
      </c>
      <c r="G8722" s="326">
        <v>0</v>
      </c>
      <c r="H8722" s="327">
        <v>0</v>
      </c>
      <c r="I8722" s="332">
        <v>3.7446171129002035E-4</v>
      </c>
      <c r="J8722" s="326">
        <v>2.5444340812763816E-4</v>
      </c>
      <c r="K8722" s="327">
        <v>2.4662671115852124E-4</v>
      </c>
      <c r="L8722" s="336">
        <v>5.8741981719495289E-6</v>
      </c>
      <c r="M8722" s="337">
        <v>1.1415525114155251E-4</v>
      </c>
      <c r="N8722" s="345">
        <v>0</v>
      </c>
      <c r="O8722" s="346">
        <v>0</v>
      </c>
      <c r="P8722" s="347">
        <v>0</v>
      </c>
      <c r="Q8722" s="348">
        <v>0.14146772767462423</v>
      </c>
      <c r="R8722" s="346">
        <v>8.7415840956253349E-2</v>
      </c>
      <c r="S8722" s="347">
        <v>0.30152638782233537</v>
      </c>
      <c r="T8722" s="349">
        <v>2.3392987929014109E-2</v>
      </c>
      <c r="U8722" s="349">
        <v>0.12744395537647346</v>
      </c>
      <c r="V8722" s="361">
        <v>0</v>
      </c>
    </row>
    <row r="8723" spans="1:22" ht="16" hidden="1" customHeight="1" outlineLevel="1">
      <c r="A8723" s="65">
        <v>8714</v>
      </c>
      <c r="B8723" s="117">
        <v>1</v>
      </c>
      <c r="C8723" s="325">
        <v>7.3259229361284086E-5</v>
      </c>
      <c r="D8723" s="326">
        <v>9.4254432179551894E-5</v>
      </c>
      <c r="E8723" s="327">
        <v>8.5100444274912373E-5</v>
      </c>
      <c r="F8723" s="332">
        <v>0</v>
      </c>
      <c r="G8723" s="326">
        <v>0</v>
      </c>
      <c r="H8723" s="327">
        <v>0</v>
      </c>
      <c r="I8723" s="332">
        <v>3.8560640507841383E-4</v>
      </c>
      <c r="J8723" s="326">
        <v>2.6759718689998779E-4</v>
      </c>
      <c r="K8723" s="327">
        <v>2.6148374195120324E-4</v>
      </c>
      <c r="L8723" s="336">
        <v>2.3496792687798115E-6</v>
      </c>
      <c r="M8723" s="337">
        <v>1.1415525114155251E-4</v>
      </c>
      <c r="N8723" s="345">
        <v>0</v>
      </c>
      <c r="O8723" s="346">
        <v>0</v>
      </c>
      <c r="P8723" s="347">
        <v>0</v>
      </c>
      <c r="Q8723" s="348">
        <v>0.1237842617152962</v>
      </c>
      <c r="R8723" s="346">
        <v>8.2660123131304886E-2</v>
      </c>
      <c r="S8723" s="347">
        <v>0.30251715855265582</v>
      </c>
      <c r="T8723" s="349">
        <v>2.8432940612907395E-2</v>
      </c>
      <c r="U8723" s="349">
        <v>0.10877444764977341</v>
      </c>
      <c r="V8723" s="361">
        <v>0</v>
      </c>
    </row>
    <row r="8724" spans="1:22" ht="16" hidden="1" customHeight="1" outlineLevel="1">
      <c r="A8724" s="65">
        <v>8715</v>
      </c>
      <c r="B8724" s="117">
        <v>1</v>
      </c>
      <c r="C8724" s="325">
        <v>6.7840258978532332E-5</v>
      </c>
      <c r="D8724" s="326">
        <v>8.5350032439817001E-5</v>
      </c>
      <c r="E8724" s="327">
        <v>7.7057414480637113E-5</v>
      </c>
      <c r="F8724" s="332">
        <v>0</v>
      </c>
      <c r="G8724" s="326">
        <v>0</v>
      </c>
      <c r="H8724" s="327">
        <v>0</v>
      </c>
      <c r="I8724" s="332">
        <v>4.0120897638216464E-4</v>
      </c>
      <c r="J8724" s="326">
        <v>2.8814996623178411E-4</v>
      </c>
      <c r="K8724" s="327">
        <v>2.6742655426827605E-4</v>
      </c>
      <c r="L8724" s="336">
        <v>1.1748396343899057E-6</v>
      </c>
      <c r="M8724" s="337">
        <v>1.1415525114155251E-4</v>
      </c>
      <c r="N8724" s="345">
        <v>0</v>
      </c>
      <c r="O8724" s="346">
        <v>0</v>
      </c>
      <c r="P8724" s="347">
        <v>0</v>
      </c>
      <c r="Q8724" s="348">
        <v>0.10610079575596817</v>
      </c>
      <c r="R8724" s="346">
        <v>7.2169879569198916E-2</v>
      </c>
      <c r="S8724" s="347">
        <v>0.28496339254911102</v>
      </c>
      <c r="T8724" s="349">
        <v>1.9969623841841311E-2</v>
      </c>
      <c r="U8724" s="349">
        <v>0.10248577136288498</v>
      </c>
      <c r="V8724" s="361">
        <v>0</v>
      </c>
    </row>
    <row r="8725" spans="1:22" ht="16" hidden="1" customHeight="1" outlineLevel="1">
      <c r="A8725" s="65">
        <v>8716</v>
      </c>
      <c r="B8725" s="117">
        <v>1</v>
      </c>
      <c r="C8725" s="325">
        <v>6.4996393322070916E-5</v>
      </c>
      <c r="D8725" s="326">
        <v>8.087839064912044E-5</v>
      </c>
      <c r="E8725" s="327">
        <v>7.2698611237287944E-5</v>
      </c>
      <c r="F8725" s="332">
        <v>0</v>
      </c>
      <c r="G8725" s="326">
        <v>0</v>
      </c>
      <c r="H8725" s="327">
        <v>0</v>
      </c>
      <c r="I8725" s="332">
        <v>4.0566685389752203E-4</v>
      </c>
      <c r="J8725" s="326">
        <v>3.0582535645712892E-4</v>
      </c>
      <c r="K8725" s="327">
        <v>2.5851233579266681E-4</v>
      </c>
      <c r="L8725" s="336">
        <v>1.409807561267887E-5</v>
      </c>
      <c r="M8725" s="337">
        <v>1.1415525114155251E-4</v>
      </c>
      <c r="N8725" s="345">
        <v>0</v>
      </c>
      <c r="O8725" s="346">
        <v>0</v>
      </c>
      <c r="P8725" s="347">
        <v>0</v>
      </c>
      <c r="Q8725" s="348">
        <v>8.8417329796640146E-2</v>
      </c>
      <c r="R8725" s="346">
        <v>7.1608541777557516E-2</v>
      </c>
      <c r="S8725" s="347">
        <v>0.25918259607430888</v>
      </c>
      <c r="T8725" s="349">
        <v>3.6135509809046189E-3</v>
      </c>
      <c r="U8725" s="349">
        <v>9.1677108994795475E-2</v>
      </c>
      <c r="V8725" s="361">
        <v>0</v>
      </c>
    </row>
    <row r="8726" spans="1:22" ht="16" hidden="1" customHeight="1" outlineLevel="1">
      <c r="A8726" s="65">
        <v>8717</v>
      </c>
      <c r="B8726" s="117">
        <v>1</v>
      </c>
      <c r="C8726" s="325">
        <v>6.4802635442180137E-5</v>
      </c>
      <c r="D8726" s="326">
        <v>7.8331499020506306E-5</v>
      </c>
      <c r="E8726" s="327">
        <v>7.1375403109842652E-5</v>
      </c>
      <c r="F8726" s="332">
        <v>0</v>
      </c>
      <c r="G8726" s="326">
        <v>0</v>
      </c>
      <c r="H8726" s="327">
        <v>0</v>
      </c>
      <c r="I8726" s="332">
        <v>4.1235367017055811E-4</v>
      </c>
      <c r="J8726" s="326">
        <v>2.9883741148431818E-4</v>
      </c>
      <c r="K8726" s="327">
        <v>2.6742655426827605E-4</v>
      </c>
      <c r="L8726" s="336">
        <v>3.7594868300476983E-5</v>
      </c>
      <c r="M8726" s="337">
        <v>1.1415525114155251E-4</v>
      </c>
      <c r="N8726" s="345">
        <v>0</v>
      </c>
      <c r="O8726" s="346">
        <v>0</v>
      </c>
      <c r="P8726" s="347">
        <v>0</v>
      </c>
      <c r="Q8726" s="348">
        <v>7.9575596816976138E-2</v>
      </c>
      <c r="R8726" s="346">
        <v>7.7348090305381506E-2</v>
      </c>
      <c r="S8726" s="347">
        <v>0.25262068281479805</v>
      </c>
      <c r="T8726" s="349">
        <v>2.7577099591114193E-3</v>
      </c>
      <c r="U8726" s="349">
        <v>9.3347538633500218E-2</v>
      </c>
      <c r="V8726" s="361">
        <v>0</v>
      </c>
    </row>
    <row r="8727" spans="1:22" ht="16" hidden="1" customHeight="1" outlineLevel="1">
      <c r="A8727" s="65">
        <v>8718</v>
      </c>
      <c r="B8727" s="117">
        <v>1</v>
      </c>
      <c r="C8727" s="325">
        <v>6.5933931450574677E-5</v>
      </c>
      <c r="D8727" s="326">
        <v>7.8739779357917726E-5</v>
      </c>
      <c r="E8727" s="327">
        <v>7.1738636713455096E-5</v>
      </c>
      <c r="F8727" s="332">
        <v>0</v>
      </c>
      <c r="G8727" s="326">
        <v>0</v>
      </c>
      <c r="H8727" s="327">
        <v>0</v>
      </c>
      <c r="I8727" s="332">
        <v>4.0120897638216464E-4</v>
      </c>
      <c r="J8727" s="326">
        <v>3.0664746763040083E-4</v>
      </c>
      <c r="K8727" s="327">
        <v>2.6742655426827605E-4</v>
      </c>
      <c r="L8727" s="336">
        <v>9.3987170751192462E-5</v>
      </c>
      <c r="M8727" s="337">
        <v>1.1415525114155251E-4</v>
      </c>
      <c r="N8727" s="345">
        <v>0</v>
      </c>
      <c r="O8727" s="346">
        <v>0</v>
      </c>
      <c r="P8727" s="347">
        <v>0</v>
      </c>
      <c r="Q8727" s="348">
        <v>6.1892130857648102E-2</v>
      </c>
      <c r="R8727" s="346">
        <v>8.3024357962741741E-2</v>
      </c>
      <c r="S8727" s="347">
        <v>0.2422616785685531</v>
      </c>
      <c r="T8727" s="349">
        <v>5.8007002588205724E-3</v>
      </c>
      <c r="U8727" s="349">
        <v>9.462492600427444E-2</v>
      </c>
      <c r="V8727" s="361">
        <v>0</v>
      </c>
    </row>
    <row r="8728" spans="1:22" ht="16" hidden="1" customHeight="1" outlineLevel="1">
      <c r="A8728" s="65">
        <v>8719</v>
      </c>
      <c r="B8728" s="117">
        <v>1</v>
      </c>
      <c r="C8728" s="325">
        <v>7.0427864213202718E-5</v>
      </c>
      <c r="D8728" s="326">
        <v>8.2880908494519339E-5</v>
      </c>
      <c r="E8728" s="327">
        <v>7.5539616922685175E-5</v>
      </c>
      <c r="F8728" s="332">
        <v>0</v>
      </c>
      <c r="G8728" s="326">
        <v>0</v>
      </c>
      <c r="H8728" s="327">
        <v>0</v>
      </c>
      <c r="I8728" s="332">
        <v>4.1235367017055811E-4</v>
      </c>
      <c r="J8728" s="326">
        <v>2.9554896679123075E-4</v>
      </c>
      <c r="K8728" s="327">
        <v>2.6445514810973967E-4</v>
      </c>
      <c r="L8728" s="336">
        <v>1.8210014333043539E-4</v>
      </c>
      <c r="M8728" s="337">
        <v>1.1415525114155251E-4</v>
      </c>
      <c r="N8728" s="345">
        <v>0</v>
      </c>
      <c r="O8728" s="346">
        <v>4.0773821520783109E-3</v>
      </c>
      <c r="P8728" s="347">
        <v>4.766860770311075E-4</v>
      </c>
      <c r="Q8728" s="348">
        <v>5.3050397877984087E-2</v>
      </c>
      <c r="R8728" s="346">
        <v>8.9395781018353757E-2</v>
      </c>
      <c r="S8728" s="347">
        <v>0.22023647509684813</v>
      </c>
      <c r="T8728" s="349">
        <v>6.3712609400160382E-3</v>
      </c>
      <c r="U8728" s="349">
        <v>9.5214489406170222E-2</v>
      </c>
      <c r="V8728" s="361">
        <v>0</v>
      </c>
    </row>
    <row r="8729" spans="1:22" ht="16" hidden="1" customHeight="1" outlineLevel="1">
      <c r="A8729" s="65">
        <v>8720</v>
      </c>
      <c r="B8729" s="117">
        <v>1</v>
      </c>
      <c r="C8729" s="325">
        <v>8.2228344123970096E-5</v>
      </c>
      <c r="D8729" s="326">
        <v>9.3865593762969588E-5</v>
      </c>
      <c r="E8729" s="327">
        <v>8.7656052128899832E-5</v>
      </c>
      <c r="F8729" s="332">
        <v>0</v>
      </c>
      <c r="G8729" s="326">
        <v>0</v>
      </c>
      <c r="H8729" s="327">
        <v>0</v>
      </c>
      <c r="I8729" s="332">
        <v>4.168115476859155E-4</v>
      </c>
      <c r="J8729" s="326">
        <v>3.0459218969722116E-4</v>
      </c>
      <c r="K8729" s="327">
        <v>2.4365530499998481E-4</v>
      </c>
      <c r="L8729" s="336">
        <v>1.5860335064263727E-4</v>
      </c>
      <c r="M8729" s="337">
        <v>1.1415525114155251E-4</v>
      </c>
      <c r="N8729" s="345">
        <v>1.2861071787902915E-2</v>
      </c>
      <c r="O8729" s="346">
        <v>9.8032688792183797E-2</v>
      </c>
      <c r="P8729" s="347">
        <v>4.0814931703368709E-2</v>
      </c>
      <c r="Q8729" s="348">
        <v>4.4208664898320073E-2</v>
      </c>
      <c r="R8729" s="346">
        <v>8.134390889873809E-2</v>
      </c>
      <c r="S8729" s="347">
        <v>0.20367347982362383</v>
      </c>
      <c r="T8729" s="349">
        <v>1.2076867751970697E-2</v>
      </c>
      <c r="U8729" s="349">
        <v>0.10219098966193708</v>
      </c>
      <c r="V8729" s="361">
        <v>0</v>
      </c>
    </row>
    <row r="8730" spans="1:22" ht="16" hidden="1" customHeight="1" outlineLevel="1">
      <c r="A8730" s="65">
        <v>8721</v>
      </c>
      <c r="B8730" s="117">
        <v>1</v>
      </c>
      <c r="C8730" s="325">
        <v>9.6447672406277176E-5</v>
      </c>
      <c r="D8730" s="326">
        <v>1.0541409473546419E-4</v>
      </c>
      <c r="E8730" s="327">
        <v>1.0142001118007087E-4</v>
      </c>
      <c r="F8730" s="332">
        <v>0</v>
      </c>
      <c r="G8730" s="326">
        <v>0</v>
      </c>
      <c r="H8730" s="327">
        <v>0</v>
      </c>
      <c r="I8730" s="332">
        <v>4.190404864435942E-4</v>
      </c>
      <c r="J8730" s="326">
        <v>3.021258561774056E-4</v>
      </c>
      <c r="K8730" s="327">
        <v>2.3771249268291205E-4</v>
      </c>
      <c r="L8730" s="336">
        <v>1.4685495429873823E-4</v>
      </c>
      <c r="M8730" s="337">
        <v>1.1415525114155251E-4</v>
      </c>
      <c r="N8730" s="345">
        <v>6.3162152558367643E-2</v>
      </c>
      <c r="O8730" s="346">
        <v>0.24622707928215837</v>
      </c>
      <c r="P8730" s="347">
        <v>0.14135517734716677</v>
      </c>
      <c r="Q8730" s="348">
        <v>2.6525198938992044E-2</v>
      </c>
      <c r="R8730" s="346">
        <v>7.8180971804967164E-2</v>
      </c>
      <c r="S8730" s="347">
        <v>0.21162558402962356</v>
      </c>
      <c r="T8730" s="349">
        <v>3.1000463678286991E-2</v>
      </c>
      <c r="U8730" s="349">
        <v>0.12960568785009136</v>
      </c>
      <c r="V8730" s="361">
        <v>0</v>
      </c>
    </row>
    <row r="8731" spans="1:22" ht="16" hidden="1" customHeight="1" outlineLevel="1">
      <c r="A8731" s="65">
        <v>8722</v>
      </c>
      <c r="B8731" s="117">
        <v>1</v>
      </c>
      <c r="C8731" s="325">
        <v>1.0601681157120558E-4</v>
      </c>
      <c r="D8731" s="326">
        <v>1.2141479557782623E-4</v>
      </c>
      <c r="E8731" s="327">
        <v>1.1505424394423746E-4</v>
      </c>
      <c r="F8731" s="332">
        <v>0</v>
      </c>
      <c r="G8731" s="326">
        <v>0</v>
      </c>
      <c r="H8731" s="327">
        <v>0</v>
      </c>
      <c r="I8731" s="332">
        <v>4.168115476859155E-4</v>
      </c>
      <c r="J8731" s="326">
        <v>2.8691679947187636E-4</v>
      </c>
      <c r="K8731" s="327">
        <v>2.3474108652437564E-4</v>
      </c>
      <c r="L8731" s="336">
        <v>1.644775488145868E-4</v>
      </c>
      <c r="M8731" s="337">
        <v>1.1415525114155251E-4</v>
      </c>
      <c r="N8731" s="345">
        <v>0.14947423433496054</v>
      </c>
      <c r="O8731" s="346">
        <v>0.3380893391957609</v>
      </c>
      <c r="P8731" s="347">
        <v>0.27319914528123301</v>
      </c>
      <c r="Q8731" s="348">
        <v>1.7683465959328029E-2</v>
      </c>
      <c r="R8731" s="346">
        <v>9.0435465285356884E-2</v>
      </c>
      <c r="S8731" s="347">
        <v>0.18198026022101452</v>
      </c>
      <c r="T8731" s="349">
        <v>6.9418216212115039E-2</v>
      </c>
      <c r="U8731" s="349">
        <v>0.17008904144693565</v>
      </c>
      <c r="V8731" s="361">
        <v>0</v>
      </c>
    </row>
    <row r="8732" spans="1:22" ht="16" hidden="1" customHeight="1" outlineLevel="1">
      <c r="A8732" s="65">
        <v>8723</v>
      </c>
      <c r="B8732" s="117">
        <v>1</v>
      </c>
      <c r="C8732" s="325">
        <v>1.1119827229473639E-4</v>
      </c>
      <c r="D8732" s="326">
        <v>1.2627527578510511E-4</v>
      </c>
      <c r="E8732" s="327">
        <v>1.2535451113238996E-4</v>
      </c>
      <c r="F8732" s="332">
        <v>0</v>
      </c>
      <c r="G8732" s="326">
        <v>0</v>
      </c>
      <c r="H8732" s="327">
        <v>0</v>
      </c>
      <c r="I8732" s="332">
        <v>3.9898003762448594E-4</v>
      </c>
      <c r="J8732" s="326">
        <v>2.5690974164745373E-4</v>
      </c>
      <c r="K8732" s="327">
        <v>2.3176968036583927E-4</v>
      </c>
      <c r="L8732" s="336">
        <v>1.8797434150238492E-4</v>
      </c>
      <c r="M8732" s="337">
        <v>1.1415525114155251E-4</v>
      </c>
      <c r="N8732" s="345">
        <v>0.21063577572632106</v>
      </c>
      <c r="O8732" s="346">
        <v>0.38002168348883919</v>
      </c>
      <c r="P8732" s="347">
        <v>0.31728035544364719</v>
      </c>
      <c r="Q8732" s="348">
        <v>8.8417329796640146E-3</v>
      </c>
      <c r="R8732" s="346">
        <v>9.5486726187818241E-2</v>
      </c>
      <c r="S8732" s="347">
        <v>0.13117600972011012</v>
      </c>
      <c r="T8732" s="349">
        <v>8.1780364304683467E-2</v>
      </c>
      <c r="U8732" s="349">
        <v>0.18797246463777467</v>
      </c>
      <c r="V8732" s="361">
        <v>2.7021002137356937E-2</v>
      </c>
    </row>
    <row r="8733" spans="1:22" ht="16" hidden="1" customHeight="1" outlineLevel="1">
      <c r="A8733" s="65">
        <v>8724</v>
      </c>
      <c r="B8733" s="117">
        <v>1</v>
      </c>
      <c r="C8733" s="325">
        <v>1.0931694578353883E-4</v>
      </c>
      <c r="D8733" s="326">
        <v>1.2209526280684529E-4</v>
      </c>
      <c r="E8733" s="327">
        <v>1.2654799297283082E-4</v>
      </c>
      <c r="F8733" s="332">
        <v>0</v>
      </c>
      <c r="G8733" s="326">
        <v>0</v>
      </c>
      <c r="H8733" s="327">
        <v>0</v>
      </c>
      <c r="I8733" s="332">
        <v>3.5663020122859079E-4</v>
      </c>
      <c r="J8733" s="326">
        <v>2.0881623801105039E-4</v>
      </c>
      <c r="K8733" s="327">
        <v>2.4959811731705767E-4</v>
      </c>
      <c r="L8733" s="336">
        <v>2.0677177565262342E-4</v>
      </c>
      <c r="M8733" s="337">
        <v>1.1415525114155251E-4</v>
      </c>
      <c r="N8733" s="345">
        <v>0.19677439835491459</v>
      </c>
      <c r="O8733" s="346">
        <v>0.37297930495210907</v>
      </c>
      <c r="P8733" s="347">
        <v>0.30568282875071695</v>
      </c>
      <c r="Q8733" s="348">
        <v>8.8417329796640146E-3</v>
      </c>
      <c r="R8733" s="346">
        <v>8.6505160781390839E-2</v>
      </c>
      <c r="S8733" s="347">
        <v>0.11231504873735031</v>
      </c>
      <c r="T8733" s="349">
        <v>8.415770047633124E-2</v>
      </c>
      <c r="U8733" s="349">
        <v>0.16596209763366512</v>
      </c>
      <c r="V8733" s="361">
        <v>2.5780385956948239E-2</v>
      </c>
    </row>
    <row r="8734" spans="1:22" ht="16" hidden="1" customHeight="1" outlineLevel="1">
      <c r="A8734" s="65">
        <v>8725</v>
      </c>
      <c r="B8734" s="117">
        <v>1</v>
      </c>
      <c r="C8734" s="325">
        <v>1.0735436596787096E-4</v>
      </c>
      <c r="D8734" s="326">
        <v>1.1319086306711038E-4</v>
      </c>
      <c r="E8734" s="327">
        <v>1.2519883958798464E-4</v>
      </c>
      <c r="F8734" s="332">
        <v>0</v>
      </c>
      <c r="G8734" s="326">
        <v>0</v>
      </c>
      <c r="H8734" s="327">
        <v>0</v>
      </c>
      <c r="I8734" s="332">
        <v>2.8753309974055135E-4</v>
      </c>
      <c r="J8734" s="326">
        <v>1.4798001118893333E-4</v>
      </c>
      <c r="K8734" s="327">
        <v>2.5851233579266681E-4</v>
      </c>
      <c r="L8734" s="336">
        <v>1.8797434150238492E-4</v>
      </c>
      <c r="M8734" s="337">
        <v>1.1415525114155251E-4</v>
      </c>
      <c r="N8734" s="345">
        <v>0.13875667451170809</v>
      </c>
      <c r="O8734" s="346">
        <v>0.360080898713868</v>
      </c>
      <c r="P8734" s="347">
        <v>0.25612998886700333</v>
      </c>
      <c r="Q8734" s="348">
        <v>8.8417329796640146E-3</v>
      </c>
      <c r="R8734" s="346">
        <v>7.7294853425933674E-2</v>
      </c>
      <c r="S8734" s="347">
        <v>8.5227057283333199E-2</v>
      </c>
      <c r="T8734" s="349">
        <v>5.1635741648189681E-2</v>
      </c>
      <c r="U8734" s="349">
        <v>0.14473781516541667</v>
      </c>
      <c r="V8734" s="361">
        <v>3.3082080202750525E-2</v>
      </c>
    </row>
    <row r="8735" spans="1:22" ht="16" hidden="1" customHeight="1" outlineLevel="1">
      <c r="A8735" s="65">
        <v>8726</v>
      </c>
      <c r="B8735" s="117">
        <v>1</v>
      </c>
      <c r="C8735" s="325">
        <v>1.0105410974432566E-4</v>
      </c>
      <c r="D8735" s="326">
        <v>1.1744864372868668E-4</v>
      </c>
      <c r="E8735" s="327">
        <v>1.2311024636721318E-4</v>
      </c>
      <c r="F8735" s="332">
        <v>0</v>
      </c>
      <c r="G8735" s="326">
        <v>0</v>
      </c>
      <c r="H8735" s="327">
        <v>0</v>
      </c>
      <c r="I8735" s="332">
        <v>2.2512281452554794E-4</v>
      </c>
      <c r="J8735" s="326">
        <v>1.4633578884238967E-4</v>
      </c>
      <c r="K8735" s="327">
        <v>2.8822639737803081E-4</v>
      </c>
      <c r="L8735" s="336">
        <v>1.9032402077116473E-4</v>
      </c>
      <c r="M8735" s="337">
        <v>1.1415525114155251E-4</v>
      </c>
      <c r="N8735" s="345">
        <v>7.8452537906207778E-2</v>
      </c>
      <c r="O8735" s="346">
        <v>0.27074791973599543</v>
      </c>
      <c r="P8735" s="347">
        <v>0.15668316763840967</v>
      </c>
      <c r="Q8735" s="348">
        <v>8.8417329796640146E-3</v>
      </c>
      <c r="R8735" s="346">
        <v>7.8531169225496494E-2</v>
      </c>
      <c r="S8735" s="347">
        <v>7.5817325783771788E-2</v>
      </c>
      <c r="T8735" s="349">
        <v>2.6055604441259619E-2</v>
      </c>
      <c r="U8735" s="349">
        <v>0.13569784300301455</v>
      </c>
      <c r="V8735" s="361">
        <v>4.5950132954005019E-2</v>
      </c>
    </row>
    <row r="8736" spans="1:22" ht="16" hidden="1" customHeight="1" outlineLevel="1">
      <c r="A8736" s="65">
        <v>8727</v>
      </c>
      <c r="B8736" s="117">
        <v>1</v>
      </c>
      <c r="C8736" s="325">
        <v>9.7066447571089655E-5</v>
      </c>
      <c r="D8736" s="326">
        <v>1.1074118104264183E-4</v>
      </c>
      <c r="E8736" s="327">
        <v>1.1838820952025156E-4</v>
      </c>
      <c r="F8736" s="332">
        <v>0</v>
      </c>
      <c r="G8736" s="326">
        <v>0</v>
      </c>
      <c r="H8736" s="327">
        <v>0</v>
      </c>
      <c r="I8736" s="332">
        <v>1.6717040682590195E-4</v>
      </c>
      <c r="J8736" s="326">
        <v>1.3770362152303519E-4</v>
      </c>
      <c r="K8736" s="327">
        <v>2.9416920969510367E-4</v>
      </c>
      <c r="L8736" s="336">
        <v>2.1382081345896285E-4</v>
      </c>
      <c r="M8736" s="337">
        <v>1.1415525114155251E-4</v>
      </c>
      <c r="N8736" s="345">
        <v>3.2438481065044017E-2</v>
      </c>
      <c r="O8736" s="346">
        <v>0.14732909929770011</v>
      </c>
      <c r="P8736" s="347">
        <v>6.1154874221921424E-2</v>
      </c>
      <c r="Q8736" s="348">
        <v>8.8417329796640146E-3</v>
      </c>
      <c r="R8736" s="346">
        <v>8.9275697655025327E-2</v>
      </c>
      <c r="S8736" s="347">
        <v>6.6049672051678887E-2</v>
      </c>
      <c r="T8736" s="349">
        <v>2.1871492779159531E-2</v>
      </c>
      <c r="U8736" s="349">
        <v>0.13039177238595243</v>
      </c>
      <c r="V8736" s="361">
        <v>0</v>
      </c>
    </row>
    <row r="8737" spans="1:22" ht="16" hidden="1" customHeight="1" outlineLevel="1">
      <c r="A8737" s="65">
        <v>8728</v>
      </c>
      <c r="B8737" s="117">
        <v>1</v>
      </c>
      <c r="C8737" s="325">
        <v>9.8860270523626855E-5</v>
      </c>
      <c r="D8737" s="326">
        <v>1.0646395846023642E-4</v>
      </c>
      <c r="E8737" s="327">
        <v>1.2003573336520794E-4</v>
      </c>
      <c r="F8737" s="332">
        <v>0</v>
      </c>
      <c r="G8737" s="326">
        <v>0</v>
      </c>
      <c r="H8737" s="327">
        <v>0</v>
      </c>
      <c r="I8737" s="332">
        <v>1.6048359055286583E-4</v>
      </c>
      <c r="J8737" s="326">
        <v>1.5579006733501592E-4</v>
      </c>
      <c r="K8737" s="327">
        <v>3.1199764664632205E-4</v>
      </c>
      <c r="L8737" s="336">
        <v>2.2321953053408208E-4</v>
      </c>
      <c r="M8737" s="337">
        <v>1.1415525114155251E-4</v>
      </c>
      <c r="N8737" s="345">
        <v>3.5725199410841426E-3</v>
      </c>
      <c r="O8737" s="346">
        <v>2.2560283581286991E-2</v>
      </c>
      <c r="P8737" s="347">
        <v>6.1038827937104634E-3</v>
      </c>
      <c r="Q8737" s="348">
        <v>8.8417329796640146E-3</v>
      </c>
      <c r="R8737" s="346">
        <v>7.1630264307029401E-2</v>
      </c>
      <c r="S8737" s="347">
        <v>4.8646338362480786E-2</v>
      </c>
      <c r="T8737" s="349">
        <v>2.472429618513686E-2</v>
      </c>
      <c r="U8737" s="349">
        <v>0.13088307522086556</v>
      </c>
      <c r="V8737" s="361">
        <v>0</v>
      </c>
    </row>
    <row r="8738" spans="1:22" ht="16" hidden="1" customHeight="1" outlineLevel="1">
      <c r="A8738" s="65">
        <v>8729</v>
      </c>
      <c r="B8738" s="117">
        <v>1</v>
      </c>
      <c r="C8738" s="325">
        <v>1.0116661431974611E-4</v>
      </c>
      <c r="D8738" s="326">
        <v>1.1542668396245867E-4</v>
      </c>
      <c r="E8738" s="327">
        <v>1.234994252282265E-4</v>
      </c>
      <c r="F8738" s="332">
        <v>0</v>
      </c>
      <c r="G8738" s="326">
        <v>0</v>
      </c>
      <c r="H8738" s="327">
        <v>0</v>
      </c>
      <c r="I8738" s="332">
        <v>1.6717040682590195E-4</v>
      </c>
      <c r="J8738" s="326">
        <v>2.0676096007787075E-4</v>
      </c>
      <c r="K8738" s="327">
        <v>3.2091186512193129E-4</v>
      </c>
      <c r="L8738" s="336">
        <v>2.2321953053408208E-4</v>
      </c>
      <c r="M8738" s="337">
        <v>1.1415525114155251E-4</v>
      </c>
      <c r="N8738" s="345">
        <v>0</v>
      </c>
      <c r="O8738" s="346">
        <v>0</v>
      </c>
      <c r="P8738" s="347">
        <v>0</v>
      </c>
      <c r="Q8738" s="348">
        <v>8.8417329796640146E-3</v>
      </c>
      <c r="R8738" s="346">
        <v>4.8340462851629573E-2</v>
      </c>
      <c r="S8738" s="347">
        <v>3.9470035144539964E-2</v>
      </c>
      <c r="T8738" s="349">
        <v>3.461401465919161E-2</v>
      </c>
      <c r="U8738" s="349">
        <v>0.14748911104093035</v>
      </c>
      <c r="V8738" s="361">
        <v>0</v>
      </c>
    </row>
    <row r="8739" spans="1:22" ht="16" hidden="1" customHeight="1" outlineLevel="1">
      <c r="A8739" s="65">
        <v>8730</v>
      </c>
      <c r="B8739" s="117">
        <v>1</v>
      </c>
      <c r="C8739" s="325">
        <v>1.0542928767734323E-4</v>
      </c>
      <c r="D8739" s="326">
        <v>1.2923044775113067E-4</v>
      </c>
      <c r="E8739" s="327">
        <v>1.2887009351021029E-4</v>
      </c>
      <c r="F8739" s="332">
        <v>0</v>
      </c>
      <c r="G8739" s="326">
        <v>0</v>
      </c>
      <c r="H8739" s="327">
        <v>0</v>
      </c>
      <c r="I8739" s="332">
        <v>1.9837554943340365E-4</v>
      </c>
      <c r="J8739" s="326">
        <v>2.6225346427372081E-4</v>
      </c>
      <c r="K8739" s="327">
        <v>3.2685467743900405E-4</v>
      </c>
      <c r="L8739" s="336">
        <v>1.644775488145868E-4</v>
      </c>
      <c r="M8739" s="337">
        <v>1.1415525114155251E-4</v>
      </c>
      <c r="N8739" s="345">
        <v>0</v>
      </c>
      <c r="O8739" s="346">
        <v>0</v>
      </c>
      <c r="P8739" s="347">
        <v>0</v>
      </c>
      <c r="Q8739" s="348">
        <v>8.8417329796640146E-3</v>
      </c>
      <c r="R8739" s="346">
        <v>3.4171841939114787E-2</v>
      </c>
      <c r="S8739" s="347">
        <v>2.9385957163552565E-2</v>
      </c>
      <c r="T8739" s="349">
        <v>6.5139011103149042E-2</v>
      </c>
      <c r="U8739" s="349">
        <v>0.1868915984009657</v>
      </c>
      <c r="V8739" s="361">
        <v>0</v>
      </c>
    </row>
    <row r="8740" spans="1:22" ht="16" hidden="1" customHeight="1" outlineLevel="1">
      <c r="A8740" s="65">
        <v>8731</v>
      </c>
      <c r="B8740" s="117">
        <v>1</v>
      </c>
      <c r="C8740" s="325">
        <v>1.1729852038420087E-4</v>
      </c>
      <c r="D8740" s="326">
        <v>1.4758362101381569E-4</v>
      </c>
      <c r="E8740" s="327">
        <v>1.4380158914442128E-4</v>
      </c>
      <c r="F8740" s="332">
        <v>0</v>
      </c>
      <c r="G8740" s="326">
        <v>0</v>
      </c>
      <c r="H8740" s="327">
        <v>0</v>
      </c>
      <c r="I8740" s="332">
        <v>2.3403856955626272E-4</v>
      </c>
      <c r="J8740" s="326">
        <v>2.8198413243224517E-4</v>
      </c>
      <c r="K8740" s="327">
        <v>3.4171170823168605E-4</v>
      </c>
      <c r="L8740" s="336">
        <v>1.1748396343899057E-4</v>
      </c>
      <c r="M8740" s="337">
        <v>1.1415525114155251E-4</v>
      </c>
      <c r="N8740" s="345">
        <v>0</v>
      </c>
      <c r="O8740" s="346">
        <v>0</v>
      </c>
      <c r="P8740" s="347">
        <v>0</v>
      </c>
      <c r="Q8740" s="348">
        <v>8.8417329796640146E-3</v>
      </c>
      <c r="R8740" s="346">
        <v>2.5679702443287281E-2</v>
      </c>
      <c r="S8740" s="347">
        <v>2.3690320683451373E-2</v>
      </c>
      <c r="T8740" s="349">
        <v>0.11677475275133872</v>
      </c>
      <c r="U8740" s="349">
        <v>0.30136515893573179</v>
      </c>
      <c r="V8740" s="361">
        <v>0</v>
      </c>
    </row>
    <row r="8741" spans="1:22" ht="16" hidden="1" customHeight="1" outlineLevel="1">
      <c r="A8741" s="65">
        <v>8732</v>
      </c>
      <c r="B8741" s="117">
        <v>1</v>
      </c>
      <c r="C8741" s="325">
        <v>1.1732352140096097E-4</v>
      </c>
      <c r="D8741" s="326">
        <v>1.4777804022210683E-4</v>
      </c>
      <c r="E8741" s="327">
        <v>1.4413887749063282E-4</v>
      </c>
      <c r="F8741" s="332">
        <v>0</v>
      </c>
      <c r="G8741" s="326">
        <v>0</v>
      </c>
      <c r="H8741" s="327">
        <v>0</v>
      </c>
      <c r="I8741" s="332">
        <v>2.5409901837537098E-4</v>
      </c>
      <c r="J8741" s="326">
        <v>2.9842635589768227E-4</v>
      </c>
      <c r="K8741" s="327">
        <v>3.4468311439022243E-4</v>
      </c>
      <c r="L8741" s="336">
        <v>8.811297257924293E-5</v>
      </c>
      <c r="M8741" s="337">
        <v>1.1415525114155251E-4</v>
      </c>
      <c r="N8741" s="345">
        <v>0</v>
      </c>
      <c r="O8741" s="346">
        <v>0</v>
      </c>
      <c r="P8741" s="347">
        <v>0</v>
      </c>
      <c r="Q8741" s="348">
        <v>8.8417329796640146E-3</v>
      </c>
      <c r="R8741" s="346">
        <v>2.5519652248181493E-2</v>
      </c>
      <c r="S8741" s="347">
        <v>1.4514017465510556E-2</v>
      </c>
      <c r="T8741" s="349">
        <v>0.13997755378662102</v>
      </c>
      <c r="U8741" s="349">
        <v>0.27788088342688272</v>
      </c>
      <c r="V8741" s="361">
        <v>0</v>
      </c>
    </row>
    <row r="8742" spans="1:22" ht="16" hidden="1" customHeight="1" outlineLevel="1">
      <c r="A8742" s="65">
        <v>8733</v>
      </c>
      <c r="B8742" s="117">
        <v>1</v>
      </c>
      <c r="C8742" s="325">
        <v>1.1482966997914097E-4</v>
      </c>
      <c r="D8742" s="326">
        <v>1.4696147954728399E-4</v>
      </c>
      <c r="E8742" s="327">
        <v>1.4294539565019198E-4</v>
      </c>
      <c r="F8742" s="332">
        <v>0</v>
      </c>
      <c r="G8742" s="326">
        <v>0</v>
      </c>
      <c r="H8742" s="327">
        <v>0</v>
      </c>
      <c r="I8742" s="332">
        <v>2.7638840595215787E-4</v>
      </c>
      <c r="J8742" s="326">
        <v>3.124022458433037E-4</v>
      </c>
      <c r="K8742" s="327">
        <v>3.5656873902436805E-4</v>
      </c>
      <c r="L8742" s="336">
        <v>5.8741981719495287E-5</v>
      </c>
      <c r="M8742" s="337">
        <v>1.1415525114155251E-4</v>
      </c>
      <c r="N8742" s="345">
        <v>0</v>
      </c>
      <c r="O8742" s="346">
        <v>0</v>
      </c>
      <c r="P8742" s="347">
        <v>0</v>
      </c>
      <c r="Q8742" s="348">
        <v>8.8417329796640146E-3</v>
      </c>
      <c r="R8742" s="346">
        <v>2.868847020665077E-2</v>
      </c>
      <c r="S8742" s="347">
        <v>1.4197593216616046E-2</v>
      </c>
      <c r="T8742" s="349">
        <v>0.16080301865025551</v>
      </c>
      <c r="U8742" s="349">
        <v>0.25773746719544322</v>
      </c>
      <c r="V8742" s="361">
        <v>0</v>
      </c>
    </row>
    <row r="8743" spans="1:22" ht="16" hidden="1" customHeight="1" outlineLevel="1">
      <c r="A8743" s="65">
        <v>8734</v>
      </c>
      <c r="B8743" s="117">
        <v>1</v>
      </c>
      <c r="C8743" s="325">
        <v>1.0734186545949091E-4</v>
      </c>
      <c r="D8743" s="326">
        <v>1.4357858532301789E-4</v>
      </c>
      <c r="E8743" s="327">
        <v>1.3322889675355945E-4</v>
      </c>
      <c r="F8743" s="332">
        <v>0</v>
      </c>
      <c r="G8743" s="326">
        <v>0</v>
      </c>
      <c r="H8743" s="327">
        <v>0</v>
      </c>
      <c r="I8743" s="332">
        <v>2.9199097725590868E-4</v>
      </c>
      <c r="J8743" s="326">
        <v>3.2925552489537671E-4</v>
      </c>
      <c r="K8743" s="327">
        <v>3.6548295749997729E-4</v>
      </c>
      <c r="L8743" s="336">
        <v>3.7594868300476983E-5</v>
      </c>
      <c r="M8743" s="337">
        <v>1.1415525114155251E-4</v>
      </c>
      <c r="N8743" s="345">
        <v>0</v>
      </c>
      <c r="O8743" s="346">
        <v>0</v>
      </c>
      <c r="P8743" s="347">
        <v>0</v>
      </c>
      <c r="Q8743" s="348">
        <v>1.7683465959328029E-2</v>
      </c>
      <c r="R8743" s="346">
        <v>2.6418135655139133E-2</v>
      </c>
      <c r="S8743" s="347">
        <v>1.2299047723248979E-2</v>
      </c>
      <c r="T8743" s="349">
        <v>9.7660969931290614E-2</v>
      </c>
      <c r="U8743" s="349">
        <v>0.19475244375957623</v>
      </c>
      <c r="V8743" s="361">
        <v>0</v>
      </c>
    </row>
    <row r="8744" spans="1:22" ht="16" hidden="1" customHeight="1" outlineLevel="1">
      <c r="A8744" s="65">
        <v>8735</v>
      </c>
      <c r="B8744" s="117">
        <v>1</v>
      </c>
      <c r="C8744" s="325">
        <v>9.9791558397940592E-5</v>
      </c>
      <c r="D8744" s="326">
        <v>1.3133017520067513E-4</v>
      </c>
      <c r="E8744" s="327">
        <v>1.2429075557895356E-4</v>
      </c>
      <c r="F8744" s="332">
        <v>0</v>
      </c>
      <c r="G8744" s="326">
        <v>0</v>
      </c>
      <c r="H8744" s="327">
        <v>0</v>
      </c>
      <c r="I8744" s="332">
        <v>3.1428036483269564E-4</v>
      </c>
      <c r="J8744" s="326">
        <v>3.3418819193500784E-4</v>
      </c>
      <c r="K8744" s="327">
        <v>3.8925420676826842E-4</v>
      </c>
      <c r="L8744" s="336">
        <v>2.3496792687798115E-5</v>
      </c>
      <c r="M8744" s="337">
        <v>1.1415525114155251E-4</v>
      </c>
      <c r="N8744" s="345">
        <v>0</v>
      </c>
      <c r="O8744" s="346">
        <v>0</v>
      </c>
      <c r="P8744" s="347">
        <v>0</v>
      </c>
      <c r="Q8744" s="348">
        <v>1.7683465959328029E-2</v>
      </c>
      <c r="R8744" s="346">
        <v>2.3217032946733131E-2</v>
      </c>
      <c r="S8744" s="347">
        <v>1.0716926478776423E-2</v>
      </c>
      <c r="T8744" s="349">
        <v>2.2346960013489087E-2</v>
      </c>
      <c r="U8744" s="349">
        <v>0.15456387186367984</v>
      </c>
      <c r="V8744" s="361">
        <v>0</v>
      </c>
    </row>
    <row r="8745" spans="1:22" ht="16" hidden="1" customHeight="1" outlineLevel="1">
      <c r="A8745" s="65">
        <v>8736</v>
      </c>
      <c r="B8745" s="117">
        <v>1</v>
      </c>
      <c r="C8745" s="325">
        <v>9.0322423300052583E-5</v>
      </c>
      <c r="D8745" s="326">
        <v>1.2326177805659222E-4</v>
      </c>
      <c r="E8745" s="327">
        <v>1.1318618541137353E-4</v>
      </c>
      <c r="F8745" s="332">
        <v>0</v>
      </c>
      <c r="G8745" s="326">
        <v>0</v>
      </c>
      <c r="H8745" s="327">
        <v>0</v>
      </c>
      <c r="I8745" s="332">
        <v>3.2542505862108911E-4</v>
      </c>
      <c r="J8745" s="326">
        <v>3.5432991568016815E-4</v>
      </c>
      <c r="K8745" s="327">
        <v>3.8925420676826842E-4</v>
      </c>
      <c r="L8745" s="336">
        <v>9.3987170751192458E-6</v>
      </c>
      <c r="M8745" s="337">
        <v>1.1415525114155251E-4</v>
      </c>
      <c r="N8745" s="345">
        <v>0</v>
      </c>
      <c r="O8745" s="346">
        <v>0</v>
      </c>
      <c r="P8745" s="347">
        <v>0</v>
      </c>
      <c r="Q8745" s="348">
        <v>0.15030946065428824</v>
      </c>
      <c r="R8745" s="346">
        <v>0.10049806590172036</v>
      </c>
      <c r="S8745" s="347">
        <v>0.32576656103630186</v>
      </c>
      <c r="T8745" s="349">
        <v>1.0555372602116123E-2</v>
      </c>
      <c r="U8745" s="349">
        <v>0.13392915279732714</v>
      </c>
      <c r="V8745" s="361">
        <v>0</v>
      </c>
    </row>
    <row r="8746" spans="1:22" ht="16" hidden="1" customHeight="1" outlineLevel="1">
      <c r="A8746" s="65">
        <v>8737</v>
      </c>
      <c r="B8746" s="117">
        <v>1</v>
      </c>
      <c r="C8746" s="325">
        <v>8.084703794797455E-5</v>
      </c>
      <c r="D8746" s="326">
        <v>1.0953578195123667E-4</v>
      </c>
      <c r="E8746" s="327">
        <v>1.0008383042392514E-4</v>
      </c>
      <c r="F8746" s="332">
        <v>0</v>
      </c>
      <c r="G8746" s="326">
        <v>0</v>
      </c>
      <c r="H8746" s="327">
        <v>0</v>
      </c>
      <c r="I8746" s="332">
        <v>3.1428036483269564E-4</v>
      </c>
      <c r="J8746" s="326">
        <v>3.6419524975943041E-4</v>
      </c>
      <c r="K8746" s="327">
        <v>4.1005404987802329E-4</v>
      </c>
      <c r="L8746" s="336">
        <v>5.8741981719495289E-6</v>
      </c>
      <c r="M8746" s="337">
        <v>1.1415525114155251E-4</v>
      </c>
      <c r="N8746" s="345">
        <v>0</v>
      </c>
      <c r="O8746" s="346">
        <v>0</v>
      </c>
      <c r="P8746" s="347">
        <v>0</v>
      </c>
      <c r="Q8746" s="348">
        <v>0.14146772767462423</v>
      </c>
      <c r="R8746" s="346">
        <v>8.7415840956253349E-2</v>
      </c>
      <c r="S8746" s="347">
        <v>0.30152638782233537</v>
      </c>
      <c r="T8746" s="349">
        <v>9.6995315803229225E-3</v>
      </c>
      <c r="U8746" s="349">
        <v>0.11191878579321762</v>
      </c>
      <c r="V8746" s="361">
        <v>0</v>
      </c>
    </row>
    <row r="8747" spans="1:22" ht="16" hidden="1" customHeight="1" outlineLevel="1">
      <c r="A8747" s="65">
        <v>8738</v>
      </c>
      <c r="B8747" s="117">
        <v>1</v>
      </c>
      <c r="C8747" s="325">
        <v>7.2709206992561883E-5</v>
      </c>
      <c r="D8747" s="326">
        <v>9.1843633996741575E-5</v>
      </c>
      <c r="E8747" s="327">
        <v>8.574907570993456E-5</v>
      </c>
      <c r="F8747" s="332">
        <v>0</v>
      </c>
      <c r="G8747" s="326">
        <v>0</v>
      </c>
      <c r="H8747" s="327">
        <v>0</v>
      </c>
      <c r="I8747" s="332">
        <v>2.9644885477126613E-4</v>
      </c>
      <c r="J8747" s="326">
        <v>3.876254181976782E-4</v>
      </c>
      <c r="K8747" s="327">
        <v>4.1302545603655967E-4</v>
      </c>
      <c r="L8747" s="336">
        <v>2.3496792687798115E-6</v>
      </c>
      <c r="M8747" s="337">
        <v>1.1415525114155251E-4</v>
      </c>
      <c r="N8747" s="345">
        <v>0</v>
      </c>
      <c r="O8747" s="346">
        <v>0</v>
      </c>
      <c r="P8747" s="347">
        <v>0</v>
      </c>
      <c r="Q8747" s="348">
        <v>0.1237842617152962</v>
      </c>
      <c r="R8747" s="346">
        <v>8.2660123131304886E-2</v>
      </c>
      <c r="S8747" s="347">
        <v>0.30251715855265582</v>
      </c>
      <c r="T8747" s="349">
        <v>3.7086444277705296E-3</v>
      </c>
      <c r="U8747" s="349">
        <v>0.10002925718831918</v>
      </c>
      <c r="V8747" s="361">
        <v>0</v>
      </c>
    </row>
    <row r="8748" spans="1:22" ht="16" hidden="1" customHeight="1" outlineLevel="1">
      <c r="A8748" s="65">
        <v>8739</v>
      </c>
      <c r="B8748" s="117">
        <v>1</v>
      </c>
      <c r="C8748" s="325">
        <v>6.6471453310916833E-5</v>
      </c>
      <c r="D8748" s="326">
        <v>8.0625645678341937E-5</v>
      </c>
      <c r="E8748" s="327">
        <v>7.7991443747069084E-5</v>
      </c>
      <c r="F8748" s="332">
        <v>0</v>
      </c>
      <c r="G8748" s="326">
        <v>0</v>
      </c>
      <c r="H8748" s="327">
        <v>0</v>
      </c>
      <c r="I8748" s="332">
        <v>2.8976203849823004E-4</v>
      </c>
      <c r="J8748" s="326">
        <v>3.9420230758385299E-4</v>
      </c>
      <c r="K8748" s="327">
        <v>4.2788248682924167E-4</v>
      </c>
      <c r="L8748" s="336">
        <v>1.1748396343899057E-6</v>
      </c>
      <c r="M8748" s="337">
        <v>1.1415525114155251E-4</v>
      </c>
      <c r="N8748" s="345">
        <v>0</v>
      </c>
      <c r="O8748" s="346">
        <v>0</v>
      </c>
      <c r="P8748" s="347">
        <v>0</v>
      </c>
      <c r="Q8748" s="348">
        <v>0.10610079575596817</v>
      </c>
      <c r="R8748" s="346">
        <v>7.2169879569198916E-2</v>
      </c>
      <c r="S8748" s="347">
        <v>0.28496339254911102</v>
      </c>
      <c r="T8748" s="349">
        <v>3.3282706403068856E-3</v>
      </c>
      <c r="U8748" s="349">
        <v>9.0301461057038637E-2</v>
      </c>
      <c r="V8748" s="361">
        <v>0</v>
      </c>
    </row>
    <row r="8749" spans="1:22" ht="16" hidden="1" customHeight="1" outlineLevel="1">
      <c r="A8749" s="65">
        <v>8740</v>
      </c>
      <c r="B8749" s="117">
        <v>1</v>
      </c>
      <c r="C8749" s="325">
        <v>6.420261103993773E-5</v>
      </c>
      <c r="D8749" s="326">
        <v>7.1468500967828541E-5</v>
      </c>
      <c r="E8749" s="327">
        <v>7.3126707984402594E-5</v>
      </c>
      <c r="F8749" s="332">
        <v>0</v>
      </c>
      <c r="G8749" s="326">
        <v>0</v>
      </c>
      <c r="H8749" s="327">
        <v>0</v>
      </c>
      <c r="I8749" s="332">
        <v>2.9421991601358738E-4</v>
      </c>
      <c r="J8749" s="326">
        <v>3.9790180786357631E-4</v>
      </c>
      <c r="K8749" s="327">
        <v>4.3382529914631448E-4</v>
      </c>
      <c r="L8749" s="336">
        <v>1.409807561267887E-5</v>
      </c>
      <c r="M8749" s="337">
        <v>1.1415525114155251E-4</v>
      </c>
      <c r="N8749" s="345">
        <v>0</v>
      </c>
      <c r="O8749" s="346">
        <v>0</v>
      </c>
      <c r="P8749" s="347">
        <v>0</v>
      </c>
      <c r="Q8749" s="348">
        <v>8.8417329796640146E-2</v>
      </c>
      <c r="R8749" s="346">
        <v>7.1608541777557516E-2</v>
      </c>
      <c r="S8749" s="347">
        <v>0.25918259607430888</v>
      </c>
      <c r="T8749" s="349">
        <v>2.9478968528432411E-3</v>
      </c>
      <c r="U8749" s="349">
        <v>8.9024073686264429E-2</v>
      </c>
      <c r="V8749" s="361">
        <v>0</v>
      </c>
    </row>
    <row r="8750" spans="1:22" ht="16" hidden="1" customHeight="1" outlineLevel="1">
      <c r="A8750" s="65">
        <v>8741</v>
      </c>
      <c r="B8750" s="117">
        <v>1</v>
      </c>
      <c r="C8750" s="325">
        <v>6.3415079011994567E-5</v>
      </c>
      <c r="D8750" s="326">
        <v>6.861053860594856E-5</v>
      </c>
      <c r="E8750" s="327">
        <v>7.0908388476626673E-5</v>
      </c>
      <c r="F8750" s="332">
        <v>0</v>
      </c>
      <c r="G8750" s="326">
        <v>0</v>
      </c>
      <c r="H8750" s="327">
        <v>0</v>
      </c>
      <c r="I8750" s="332">
        <v>2.9421991601358738E-4</v>
      </c>
      <c r="J8750" s="326">
        <v>4.0653397518293082E-4</v>
      </c>
      <c r="K8750" s="327">
        <v>4.3976811146338729E-4</v>
      </c>
      <c r="L8750" s="336">
        <v>3.7594868300476983E-5</v>
      </c>
      <c r="M8750" s="337">
        <v>1.1415525114155251E-4</v>
      </c>
      <c r="N8750" s="345">
        <v>0</v>
      </c>
      <c r="O8750" s="346">
        <v>0</v>
      </c>
      <c r="P8750" s="347">
        <v>0</v>
      </c>
      <c r="Q8750" s="348">
        <v>7.9575596816976138E-2</v>
      </c>
      <c r="R8750" s="346">
        <v>7.7348090305381506E-2</v>
      </c>
      <c r="S8750" s="347">
        <v>0.25262068281479805</v>
      </c>
      <c r="T8750" s="349">
        <v>2.8528034059773304E-3</v>
      </c>
      <c r="U8750" s="349">
        <v>8.8434510284368634E-2</v>
      </c>
      <c r="V8750" s="361">
        <v>0</v>
      </c>
    </row>
    <row r="8751" spans="1:22" ht="16" hidden="1" customHeight="1" outlineLevel="1">
      <c r="A8751" s="65">
        <v>8742</v>
      </c>
      <c r="B8751" s="117">
        <v>1</v>
      </c>
      <c r="C8751" s="325">
        <v>6.3671339433785598E-5</v>
      </c>
      <c r="D8751" s="326">
        <v>7.0593614530518344E-5</v>
      </c>
      <c r="E8751" s="327">
        <v>7.0947306362728003E-5</v>
      </c>
      <c r="F8751" s="332">
        <v>0</v>
      </c>
      <c r="G8751" s="326">
        <v>0</v>
      </c>
      <c r="H8751" s="327">
        <v>0</v>
      </c>
      <c r="I8751" s="332">
        <v>2.9644885477126613E-4</v>
      </c>
      <c r="J8751" s="326">
        <v>4.205098651285523E-4</v>
      </c>
      <c r="K8751" s="327">
        <v>4.5759654841460567E-4</v>
      </c>
      <c r="L8751" s="336">
        <v>9.3987170751192462E-5</v>
      </c>
      <c r="M8751" s="337">
        <v>1.1415525114155251E-4</v>
      </c>
      <c r="N8751" s="345">
        <v>0</v>
      </c>
      <c r="O8751" s="346">
        <v>0</v>
      </c>
      <c r="P8751" s="347">
        <v>0</v>
      </c>
      <c r="Q8751" s="348">
        <v>6.1892130857648102E-2</v>
      </c>
      <c r="R8751" s="346">
        <v>8.3024357962741741E-2</v>
      </c>
      <c r="S8751" s="347">
        <v>0.2422616785685531</v>
      </c>
      <c r="T8751" s="349">
        <v>2.9478968528432411E-3</v>
      </c>
      <c r="U8751" s="349">
        <v>9.5312749973152866E-2</v>
      </c>
      <c r="V8751" s="361">
        <v>0</v>
      </c>
    </row>
    <row r="8752" spans="1:22" ht="16" hidden="1" customHeight="1" outlineLevel="1">
      <c r="A8752" s="65">
        <v>8743</v>
      </c>
      <c r="B8752" s="117">
        <v>1</v>
      </c>
      <c r="C8752" s="325">
        <v>6.7321487880760248E-5</v>
      </c>
      <c r="D8752" s="326">
        <v>8.0217365340930503E-5</v>
      </c>
      <c r="E8752" s="327">
        <v>7.4527751884050544E-5</v>
      </c>
      <c r="F8752" s="332">
        <v>0</v>
      </c>
      <c r="G8752" s="326">
        <v>0</v>
      </c>
      <c r="H8752" s="327">
        <v>0</v>
      </c>
      <c r="I8752" s="332">
        <v>3.0313567104430216E-4</v>
      </c>
      <c r="J8752" s="326">
        <v>4.2831992127463484E-4</v>
      </c>
      <c r="K8752" s="327">
        <v>4.6651076689021486E-4</v>
      </c>
      <c r="L8752" s="336">
        <v>1.8210014333043539E-4</v>
      </c>
      <c r="M8752" s="337">
        <v>1.1415525114155251E-4</v>
      </c>
      <c r="N8752" s="345">
        <v>0</v>
      </c>
      <c r="O8752" s="346">
        <v>4.0773821520783109E-3</v>
      </c>
      <c r="P8752" s="347">
        <v>4.766860770311075E-4</v>
      </c>
      <c r="Q8752" s="348">
        <v>5.3050397877984087E-2</v>
      </c>
      <c r="R8752" s="346">
        <v>8.9395781018353757E-2</v>
      </c>
      <c r="S8752" s="347">
        <v>0.22023647509684813</v>
      </c>
      <c r="T8752" s="349">
        <v>3.4233640871727967E-3</v>
      </c>
      <c r="U8752" s="349">
        <v>9.3249278066517588E-2</v>
      </c>
      <c r="V8752" s="361">
        <v>0</v>
      </c>
    </row>
    <row r="8753" spans="1:22" ht="16" hidden="1" customHeight="1" outlineLevel="1">
      <c r="A8753" s="65">
        <v>8744</v>
      </c>
      <c r="B8753" s="117">
        <v>1</v>
      </c>
      <c r="C8753" s="325">
        <v>7.7440649414410869E-5</v>
      </c>
      <c r="D8753" s="326">
        <v>9.0890979876114919E-5</v>
      </c>
      <c r="E8753" s="327">
        <v>8.3958852949273302E-5</v>
      </c>
      <c r="F8753" s="332">
        <v>0</v>
      </c>
      <c r="G8753" s="326">
        <v>0</v>
      </c>
      <c r="H8753" s="327">
        <v>0</v>
      </c>
      <c r="I8753" s="332">
        <v>3.0536460980198086E-4</v>
      </c>
      <c r="J8753" s="326">
        <v>4.3078625479445046E-4</v>
      </c>
      <c r="K8753" s="327">
        <v>4.5165373609753286E-4</v>
      </c>
      <c r="L8753" s="336">
        <v>1.5860335064263727E-4</v>
      </c>
      <c r="M8753" s="337">
        <v>1.1415525114155251E-4</v>
      </c>
      <c r="N8753" s="345">
        <v>1.2861071787902915E-2</v>
      </c>
      <c r="O8753" s="346">
        <v>9.8032688792183797E-2</v>
      </c>
      <c r="P8753" s="347">
        <v>4.0814931703368709E-2</v>
      </c>
      <c r="Q8753" s="348">
        <v>4.4208664898320073E-2</v>
      </c>
      <c r="R8753" s="346">
        <v>8.134390889873809E-2</v>
      </c>
      <c r="S8753" s="347">
        <v>0.20367347982362383</v>
      </c>
      <c r="T8753" s="349">
        <v>1.1030839836445677E-2</v>
      </c>
      <c r="U8753" s="349">
        <v>9.9243172652458134E-2</v>
      </c>
      <c r="V8753" s="361">
        <v>0</v>
      </c>
    </row>
    <row r="8754" spans="1:22" ht="16" hidden="1" customHeight="1" outlineLevel="1">
      <c r="A8754" s="65">
        <v>8745</v>
      </c>
      <c r="B8754" s="117">
        <v>1</v>
      </c>
      <c r="C8754" s="325">
        <v>8.7784820098902401E-5</v>
      </c>
      <c r="D8754" s="326">
        <v>1.0119519791554612E-4</v>
      </c>
      <c r="E8754" s="327">
        <v>9.4842888428945779E-5</v>
      </c>
      <c r="F8754" s="332">
        <v>0</v>
      </c>
      <c r="G8754" s="326">
        <v>0</v>
      </c>
      <c r="H8754" s="327">
        <v>0</v>
      </c>
      <c r="I8754" s="332">
        <v>3.075935485596596E-4</v>
      </c>
      <c r="J8754" s="326">
        <v>4.3407469948753778E-4</v>
      </c>
      <c r="K8754" s="327">
        <v>4.3679670530485086E-4</v>
      </c>
      <c r="L8754" s="336">
        <v>1.4685495429873823E-4</v>
      </c>
      <c r="M8754" s="337">
        <v>1.1415525114155251E-4</v>
      </c>
      <c r="N8754" s="345">
        <v>6.3162152558367643E-2</v>
      </c>
      <c r="O8754" s="346">
        <v>0.24622707928215837</v>
      </c>
      <c r="P8754" s="347">
        <v>0.14135517734716677</v>
      </c>
      <c r="Q8754" s="348">
        <v>2.6525198938992044E-2</v>
      </c>
      <c r="R8754" s="346">
        <v>7.8180971804967164E-2</v>
      </c>
      <c r="S8754" s="347">
        <v>0.21162558402962356</v>
      </c>
      <c r="T8754" s="349">
        <v>2.5960510994393705E-2</v>
      </c>
      <c r="U8754" s="349">
        <v>0.13245524429258768</v>
      </c>
      <c r="V8754" s="361">
        <v>0</v>
      </c>
    </row>
    <row r="8755" spans="1:22" ht="16" hidden="1" customHeight="1" outlineLevel="1">
      <c r="A8755" s="65">
        <v>8746</v>
      </c>
      <c r="B8755" s="117">
        <v>1</v>
      </c>
      <c r="C8755" s="325">
        <v>9.4485092590609293E-5</v>
      </c>
      <c r="D8755" s="326">
        <v>1.1280202465052807E-4</v>
      </c>
      <c r="E8755" s="327">
        <v>1.0384589274705389E-4</v>
      </c>
      <c r="F8755" s="332">
        <v>0</v>
      </c>
      <c r="G8755" s="326">
        <v>0</v>
      </c>
      <c r="H8755" s="327">
        <v>0</v>
      </c>
      <c r="I8755" s="332">
        <v>3.0536460980198086E-4</v>
      </c>
      <c r="J8755" s="326">
        <v>4.0160130814329969E-4</v>
      </c>
      <c r="K8755" s="327">
        <v>3.9519701908534129E-4</v>
      </c>
      <c r="L8755" s="336">
        <v>1.644775488145868E-4</v>
      </c>
      <c r="M8755" s="337">
        <v>1.1415525114155251E-4</v>
      </c>
      <c r="N8755" s="345">
        <v>0.14947423433496054</v>
      </c>
      <c r="O8755" s="346">
        <v>0.3380893391957609</v>
      </c>
      <c r="P8755" s="347">
        <v>0.27319914528123301</v>
      </c>
      <c r="Q8755" s="348">
        <v>1.7683465959328029E-2</v>
      </c>
      <c r="R8755" s="346">
        <v>9.0435465285356884E-2</v>
      </c>
      <c r="S8755" s="347">
        <v>0.18198026022101452</v>
      </c>
      <c r="T8755" s="349">
        <v>4.9163312029675998E-2</v>
      </c>
      <c r="U8755" s="349">
        <v>0.16114732985151617</v>
      </c>
      <c r="V8755" s="361">
        <v>4.4958403465789103E-2</v>
      </c>
    </row>
    <row r="8756" spans="1:22" ht="16" hidden="1" customHeight="1" outlineLevel="1">
      <c r="A8756" s="65">
        <v>8747</v>
      </c>
      <c r="B8756" s="117">
        <v>1</v>
      </c>
      <c r="C8756" s="325">
        <v>1.0057284017169373E-4</v>
      </c>
      <c r="D8756" s="326">
        <v>1.2831667747216223E-4</v>
      </c>
      <c r="E8756" s="327">
        <v>1.1278403392165978E-4</v>
      </c>
      <c r="F8756" s="332">
        <v>0</v>
      </c>
      <c r="G8756" s="326">
        <v>0</v>
      </c>
      <c r="H8756" s="327">
        <v>0</v>
      </c>
      <c r="I8756" s="332">
        <v>2.9867779352894482E-4</v>
      </c>
      <c r="J8756" s="326">
        <v>3.5679624919998372E-4</v>
      </c>
      <c r="K8756" s="327">
        <v>3.7736858213412286E-4</v>
      </c>
      <c r="L8756" s="336">
        <v>1.8797434150238492E-4</v>
      </c>
      <c r="M8756" s="337">
        <v>1.1415525114155251E-4</v>
      </c>
      <c r="N8756" s="345">
        <v>0.21063577572632106</v>
      </c>
      <c r="O8756" s="346">
        <v>0.38002168348883919</v>
      </c>
      <c r="P8756" s="347">
        <v>0.31728035544364719</v>
      </c>
      <c r="Q8756" s="348">
        <v>8.8417329796640146E-3</v>
      </c>
      <c r="R8756" s="346">
        <v>9.5486726187818241E-2</v>
      </c>
      <c r="S8756" s="347">
        <v>0.13117600972011012</v>
      </c>
      <c r="T8756" s="349">
        <v>8.5869382519917659E-2</v>
      </c>
      <c r="U8756" s="349">
        <v>0.16674818216952617</v>
      </c>
      <c r="V8756" s="361">
        <v>7.7834350518564396E-2</v>
      </c>
    </row>
    <row r="8757" spans="1:22" ht="16" hidden="1" customHeight="1" outlineLevel="1">
      <c r="A8757" s="65">
        <v>8748</v>
      </c>
      <c r="B8757" s="117">
        <v>1</v>
      </c>
      <c r="C8757" s="325">
        <v>1.0255417074993168E-4</v>
      </c>
      <c r="D8757" s="326">
        <v>1.2884160933454835E-4</v>
      </c>
      <c r="E8757" s="327">
        <v>1.1610502686897342E-4</v>
      </c>
      <c r="F8757" s="332">
        <v>0</v>
      </c>
      <c r="G8757" s="326">
        <v>0</v>
      </c>
      <c r="H8757" s="327">
        <v>0</v>
      </c>
      <c r="I8757" s="332">
        <v>2.9421991601358738E-4</v>
      </c>
      <c r="J8757" s="326">
        <v>3.6460630534606631E-4</v>
      </c>
      <c r="K8757" s="327">
        <v>3.5656873902436805E-4</v>
      </c>
      <c r="L8757" s="336">
        <v>2.0677177565262342E-4</v>
      </c>
      <c r="M8757" s="337">
        <v>1.1415525114155251E-4</v>
      </c>
      <c r="N8757" s="345">
        <v>0.19677439835491459</v>
      </c>
      <c r="O8757" s="346">
        <v>0.37297930495210907</v>
      </c>
      <c r="P8757" s="347">
        <v>0.30568282875071695</v>
      </c>
      <c r="Q8757" s="348">
        <v>8.8417329796640146E-3</v>
      </c>
      <c r="R8757" s="346">
        <v>8.6505160781390839E-2</v>
      </c>
      <c r="S8757" s="347">
        <v>0.11231504873735031</v>
      </c>
      <c r="T8757" s="349">
        <v>0.12752031224718668</v>
      </c>
      <c r="U8757" s="349">
        <v>0.14847171671075665</v>
      </c>
      <c r="V8757" s="361">
        <v>0.15479072650945422</v>
      </c>
    </row>
    <row r="8758" spans="1:22" ht="16" hidden="1" customHeight="1" outlineLevel="1">
      <c r="A8758" s="65">
        <v>8749</v>
      </c>
      <c r="B8758" s="117">
        <v>1</v>
      </c>
      <c r="C8758" s="325">
        <v>1.0213540371920001E-4</v>
      </c>
      <c r="D8758" s="326">
        <v>1.3086356910077635E-4</v>
      </c>
      <c r="E8758" s="327">
        <v>1.1495046291463391E-4</v>
      </c>
      <c r="F8758" s="332">
        <v>0</v>
      </c>
      <c r="G8758" s="326">
        <v>0</v>
      </c>
      <c r="H8758" s="327">
        <v>0</v>
      </c>
      <c r="I8758" s="332">
        <v>2.8976203849823004E-4</v>
      </c>
      <c r="J8758" s="326">
        <v>3.2062335757602231E-4</v>
      </c>
      <c r="K8758" s="327">
        <v>3.5062592670729529E-4</v>
      </c>
      <c r="L8758" s="336">
        <v>1.8797434150238492E-4</v>
      </c>
      <c r="M8758" s="337">
        <v>1.1415525114155251E-4</v>
      </c>
      <c r="N8758" s="345">
        <v>0.13875667451170809</v>
      </c>
      <c r="O8758" s="346">
        <v>0.360080898713868</v>
      </c>
      <c r="P8758" s="347">
        <v>0.25612998886700333</v>
      </c>
      <c r="Q8758" s="348">
        <v>8.8417329796640146E-3</v>
      </c>
      <c r="R8758" s="346">
        <v>7.7294853425933674E-2</v>
      </c>
      <c r="S8758" s="347">
        <v>8.5227057283333199E-2</v>
      </c>
      <c r="T8758" s="349">
        <v>0.10678994083041807</v>
      </c>
      <c r="U8758" s="349">
        <v>0.13894044171344136</v>
      </c>
      <c r="V8758" s="361">
        <v>6.0270279228420993E-2</v>
      </c>
    </row>
    <row r="8759" spans="1:22" ht="16" hidden="1" customHeight="1" outlineLevel="1">
      <c r="A8759" s="65">
        <v>8750</v>
      </c>
      <c r="B8759" s="117">
        <v>1</v>
      </c>
      <c r="C8759" s="325">
        <v>9.6110158680015823E-5</v>
      </c>
      <c r="D8759" s="326">
        <v>1.252642959019911E-4</v>
      </c>
      <c r="E8759" s="327">
        <v>1.1318618541137353E-4</v>
      </c>
      <c r="F8759" s="332">
        <v>0</v>
      </c>
      <c r="G8759" s="326">
        <v>0</v>
      </c>
      <c r="H8759" s="327">
        <v>0</v>
      </c>
      <c r="I8759" s="332">
        <v>2.8307522222519396E-4</v>
      </c>
      <c r="J8759" s="326">
        <v>3.4775302629399342E-4</v>
      </c>
      <c r="K8759" s="327">
        <v>3.6251155134144086E-4</v>
      </c>
      <c r="L8759" s="336">
        <v>1.9032402077116473E-4</v>
      </c>
      <c r="M8759" s="337">
        <v>1.1415525114155251E-4</v>
      </c>
      <c r="N8759" s="345">
        <v>7.8452537906207778E-2</v>
      </c>
      <c r="O8759" s="346">
        <v>0.27074791973599543</v>
      </c>
      <c r="P8759" s="347">
        <v>0.15668316763840967</v>
      </c>
      <c r="Q8759" s="348">
        <v>8.8417329796640146E-3</v>
      </c>
      <c r="R8759" s="346">
        <v>7.8531169225496494E-2</v>
      </c>
      <c r="S8759" s="347">
        <v>7.5817325783771788E-2</v>
      </c>
      <c r="T8759" s="349">
        <v>3.8037378746364411E-2</v>
      </c>
      <c r="U8759" s="349">
        <v>0.14041435021818088</v>
      </c>
      <c r="V8759" s="361">
        <v>1.38185556094753E-2</v>
      </c>
    </row>
    <row r="8760" spans="1:22" ht="16" hidden="1" customHeight="1" outlineLevel="1">
      <c r="A8760" s="65">
        <v>8751</v>
      </c>
      <c r="B8760" s="117">
        <v>1</v>
      </c>
      <c r="C8760" s="325">
        <v>9.1103705073805721E-5</v>
      </c>
      <c r="D8760" s="326">
        <v>1.231451265316175E-4</v>
      </c>
      <c r="E8760" s="327">
        <v>1.0784146238679063E-4</v>
      </c>
      <c r="F8760" s="332">
        <v>0</v>
      </c>
      <c r="G8760" s="326">
        <v>0</v>
      </c>
      <c r="H8760" s="327">
        <v>0</v>
      </c>
      <c r="I8760" s="332">
        <v>2.7638840595215787E-4</v>
      </c>
      <c r="J8760" s="326">
        <v>3.4158719249445453E-4</v>
      </c>
      <c r="K8760" s="327">
        <v>3.8925420676826842E-4</v>
      </c>
      <c r="L8760" s="336">
        <v>2.1382081345896285E-4</v>
      </c>
      <c r="M8760" s="337">
        <v>1.1415525114155251E-4</v>
      </c>
      <c r="N8760" s="345">
        <v>3.2438481065044017E-2</v>
      </c>
      <c r="O8760" s="346">
        <v>0.14732909929770011</v>
      </c>
      <c r="P8760" s="347">
        <v>6.1154874221921424E-2</v>
      </c>
      <c r="Q8760" s="348">
        <v>8.8417329796640146E-3</v>
      </c>
      <c r="R8760" s="346">
        <v>8.9275697655025327E-2</v>
      </c>
      <c r="S8760" s="347">
        <v>6.6049672051678887E-2</v>
      </c>
      <c r="T8760" s="349">
        <v>2.1871492779159531E-2</v>
      </c>
      <c r="U8760" s="349">
        <v>0.13176742032370925</v>
      </c>
      <c r="V8760" s="361">
        <v>4.2165681011675289E-4</v>
      </c>
    </row>
    <row r="8761" spans="1:22" ht="16" hidden="1" customHeight="1" outlineLevel="1">
      <c r="A8761" s="65">
        <v>8752</v>
      </c>
      <c r="B8761" s="117">
        <v>1</v>
      </c>
      <c r="C8761" s="325">
        <v>8.9584893305629624E-5</v>
      </c>
      <c r="D8761" s="326">
        <v>1.0836926670148974E-4</v>
      </c>
      <c r="E8761" s="327">
        <v>1.0858090222271594E-4</v>
      </c>
      <c r="F8761" s="332">
        <v>0</v>
      </c>
      <c r="G8761" s="326">
        <v>0</v>
      </c>
      <c r="H8761" s="327">
        <v>0</v>
      </c>
      <c r="I8761" s="332">
        <v>2.7193052843680048E-4</v>
      </c>
      <c r="J8761" s="326">
        <v>3.3665452545482335E-4</v>
      </c>
      <c r="K8761" s="327">
        <v>4.1896826835363248E-4</v>
      </c>
      <c r="L8761" s="336">
        <v>2.2321953053408208E-4</v>
      </c>
      <c r="M8761" s="337">
        <v>1.1415525114155251E-4</v>
      </c>
      <c r="N8761" s="345">
        <v>3.5725199410841426E-3</v>
      </c>
      <c r="O8761" s="346">
        <v>2.2560283581286991E-2</v>
      </c>
      <c r="P8761" s="347">
        <v>6.1038827937104634E-3</v>
      </c>
      <c r="Q8761" s="348">
        <v>8.8417329796640146E-3</v>
      </c>
      <c r="R8761" s="346">
        <v>7.1630264307029401E-2</v>
      </c>
      <c r="S8761" s="347">
        <v>4.8646338362480786E-2</v>
      </c>
      <c r="T8761" s="349">
        <v>2.6721258569320994E-2</v>
      </c>
      <c r="U8761" s="349">
        <v>0.129703948417074</v>
      </c>
      <c r="V8761" s="361">
        <v>0</v>
      </c>
    </row>
    <row r="8762" spans="1:22" ht="16" hidden="1" customHeight="1" outlineLevel="1">
      <c r="A8762" s="65">
        <v>8753</v>
      </c>
      <c r="B8762" s="117">
        <v>1</v>
      </c>
      <c r="C8762" s="325">
        <v>9.082869388944462E-5</v>
      </c>
      <c r="D8762" s="326">
        <v>1.1225765086731284E-4</v>
      </c>
      <c r="E8762" s="327">
        <v>1.1069544070088829E-4</v>
      </c>
      <c r="F8762" s="332">
        <v>0</v>
      </c>
      <c r="G8762" s="326">
        <v>0</v>
      </c>
      <c r="H8762" s="327">
        <v>0</v>
      </c>
      <c r="I8762" s="332">
        <v>2.7193052843680048E-4</v>
      </c>
      <c r="J8762" s="326">
        <v>3.7611586177187229E-4</v>
      </c>
      <c r="K8762" s="327">
        <v>4.3679670530485086E-4</v>
      </c>
      <c r="L8762" s="336">
        <v>2.2321953053408208E-4</v>
      </c>
      <c r="M8762" s="337">
        <v>1.1415525114155251E-4</v>
      </c>
      <c r="N8762" s="345">
        <v>0</v>
      </c>
      <c r="O8762" s="346">
        <v>0</v>
      </c>
      <c r="P8762" s="347">
        <v>0</v>
      </c>
      <c r="Q8762" s="348">
        <v>8.8417329796640146E-3</v>
      </c>
      <c r="R8762" s="346">
        <v>4.8340462851629573E-2</v>
      </c>
      <c r="S8762" s="347">
        <v>3.9470035144539964E-2</v>
      </c>
      <c r="T8762" s="349">
        <v>4.9924059604603277E-2</v>
      </c>
      <c r="U8762" s="349">
        <v>0.14070913191912876</v>
      </c>
      <c r="V8762" s="361">
        <v>0</v>
      </c>
    </row>
    <row r="8763" spans="1:22" ht="16" hidden="1" customHeight="1" outlineLevel="1">
      <c r="A8763" s="65">
        <v>8754</v>
      </c>
      <c r="B8763" s="117">
        <v>1</v>
      </c>
      <c r="C8763" s="325">
        <v>9.4497593098989341E-5</v>
      </c>
      <c r="D8763" s="326">
        <v>1.2178419207357942E-4</v>
      </c>
      <c r="E8763" s="327">
        <v>1.1693527510580185E-4</v>
      </c>
      <c r="F8763" s="332">
        <v>0</v>
      </c>
      <c r="G8763" s="326">
        <v>0</v>
      </c>
      <c r="H8763" s="327">
        <v>0</v>
      </c>
      <c r="I8763" s="332">
        <v>2.7638840595215787E-4</v>
      </c>
      <c r="J8763" s="326">
        <v>4.2790886568799894E-4</v>
      </c>
      <c r="K8763" s="327">
        <v>4.3085389298777805E-4</v>
      </c>
      <c r="L8763" s="336">
        <v>1.644775488145868E-4</v>
      </c>
      <c r="M8763" s="337">
        <v>1.1415525114155251E-4</v>
      </c>
      <c r="N8763" s="345">
        <v>0</v>
      </c>
      <c r="O8763" s="346">
        <v>0</v>
      </c>
      <c r="P8763" s="347">
        <v>0</v>
      </c>
      <c r="Q8763" s="348">
        <v>8.8417329796640146E-3</v>
      </c>
      <c r="R8763" s="346">
        <v>3.4171841939114787E-2</v>
      </c>
      <c r="S8763" s="347">
        <v>2.9385957163552565E-2</v>
      </c>
      <c r="T8763" s="349">
        <v>0.13160933046242085</v>
      </c>
      <c r="U8763" s="349">
        <v>0.17971857701123359</v>
      </c>
      <c r="V8763" s="361">
        <v>0</v>
      </c>
    </row>
    <row r="8764" spans="1:22" ht="16" hidden="1" customHeight="1" outlineLevel="1">
      <c r="A8764" s="65">
        <v>8755</v>
      </c>
      <c r="B8764" s="117">
        <v>1</v>
      </c>
      <c r="C8764" s="325">
        <v>1.069168481745692E-4</v>
      </c>
      <c r="D8764" s="326">
        <v>1.4192602205254307E-4</v>
      </c>
      <c r="E8764" s="327">
        <v>1.3242459377413193E-4</v>
      </c>
      <c r="F8764" s="332">
        <v>0</v>
      </c>
      <c r="G8764" s="326">
        <v>0</v>
      </c>
      <c r="H8764" s="327">
        <v>0</v>
      </c>
      <c r="I8764" s="332">
        <v>2.8084628346751526E-4</v>
      </c>
      <c r="J8764" s="326">
        <v>4.3325258831426592E-4</v>
      </c>
      <c r="K8764" s="327">
        <v>4.1896826835363248E-4</v>
      </c>
      <c r="L8764" s="336">
        <v>1.1748396343899057E-4</v>
      </c>
      <c r="M8764" s="337">
        <v>1.1415525114155251E-4</v>
      </c>
      <c r="N8764" s="345">
        <v>0</v>
      </c>
      <c r="O8764" s="346">
        <v>0</v>
      </c>
      <c r="P8764" s="347">
        <v>0</v>
      </c>
      <c r="Q8764" s="348">
        <v>8.8417329796640146E-3</v>
      </c>
      <c r="R8764" s="346">
        <v>2.5679702443287281E-2</v>
      </c>
      <c r="S8764" s="347">
        <v>2.3690320683451373E-2</v>
      </c>
      <c r="T8764" s="349">
        <v>0.27947964033891248</v>
      </c>
      <c r="U8764" s="349">
        <v>0.29753299682340917</v>
      </c>
      <c r="V8764" s="361">
        <v>0</v>
      </c>
    </row>
    <row r="8765" spans="1:22" ht="16" hidden="1" customHeight="1" outlineLevel="1">
      <c r="A8765" s="65">
        <v>8756</v>
      </c>
      <c r="B8765" s="117">
        <v>1</v>
      </c>
      <c r="C8765" s="325">
        <v>1.0638557656841707E-4</v>
      </c>
      <c r="D8765" s="326">
        <v>1.4589217390168264E-4</v>
      </c>
      <c r="E8765" s="327">
        <v>1.3176298971040928E-4</v>
      </c>
      <c r="F8765" s="332">
        <v>0</v>
      </c>
      <c r="G8765" s="326">
        <v>0</v>
      </c>
      <c r="H8765" s="327">
        <v>0</v>
      </c>
      <c r="I8765" s="332">
        <v>2.8530416098287265E-4</v>
      </c>
      <c r="J8765" s="326">
        <v>4.5380536764606224E-4</v>
      </c>
      <c r="K8765" s="327">
        <v>4.1599686219509605E-4</v>
      </c>
      <c r="L8765" s="336">
        <v>8.811297257924293E-5</v>
      </c>
      <c r="M8765" s="337">
        <v>1.1415525114155251E-4</v>
      </c>
      <c r="N8765" s="345">
        <v>0</v>
      </c>
      <c r="O8765" s="346">
        <v>0</v>
      </c>
      <c r="P8765" s="347">
        <v>0</v>
      </c>
      <c r="Q8765" s="348">
        <v>8.8417329796640146E-3</v>
      </c>
      <c r="R8765" s="346">
        <v>2.5519652248181493E-2</v>
      </c>
      <c r="S8765" s="347">
        <v>1.4514017465510556E-2</v>
      </c>
      <c r="T8765" s="349">
        <v>0.28718220953505125</v>
      </c>
      <c r="U8765" s="349">
        <v>0.28633129218738906</v>
      </c>
      <c r="V8765" s="361">
        <v>0</v>
      </c>
    </row>
    <row r="8766" spans="1:22" ht="16" hidden="1" customHeight="1" outlineLevel="1">
      <c r="A8766" s="65">
        <v>8757</v>
      </c>
      <c r="B8766" s="117">
        <v>1</v>
      </c>
      <c r="C8766" s="325">
        <v>1.0261667329183194E-4</v>
      </c>
      <c r="D8766" s="326">
        <v>1.4558110316841678E-4</v>
      </c>
      <c r="E8766" s="327">
        <v>1.2691122657644324E-4</v>
      </c>
      <c r="F8766" s="332">
        <v>0</v>
      </c>
      <c r="G8766" s="326">
        <v>0</v>
      </c>
      <c r="H8766" s="327">
        <v>0</v>
      </c>
      <c r="I8766" s="332">
        <v>2.9867779352894482E-4</v>
      </c>
      <c r="J8766" s="326">
        <v>4.4311792239352824E-4</v>
      </c>
      <c r="K8766" s="327">
        <v>4.1896826835363248E-4</v>
      </c>
      <c r="L8766" s="336">
        <v>5.8741981719495287E-5</v>
      </c>
      <c r="M8766" s="337">
        <v>1.1415525114155251E-4</v>
      </c>
      <c r="N8766" s="345">
        <v>0</v>
      </c>
      <c r="O8766" s="346">
        <v>0</v>
      </c>
      <c r="P8766" s="347">
        <v>0</v>
      </c>
      <c r="Q8766" s="348">
        <v>8.8417329796640146E-3</v>
      </c>
      <c r="R8766" s="346">
        <v>2.868847020665077E-2</v>
      </c>
      <c r="S8766" s="347">
        <v>1.4197593216616046E-2</v>
      </c>
      <c r="T8766" s="349">
        <v>0.25504062449437337</v>
      </c>
      <c r="U8766" s="349">
        <v>0.24565141745657953</v>
      </c>
      <c r="V8766" s="361">
        <v>0</v>
      </c>
    </row>
    <row r="8767" spans="1:22" collapsed="1">
      <c r="A8767" s="65">
        <v>8758</v>
      </c>
      <c r="B8767" s="117">
        <v>1</v>
      </c>
      <c r="C8767" s="325">
        <v>9.3247542260984322E-5</v>
      </c>
      <c r="D8767" s="326">
        <v>1.3455753405830831E-4</v>
      </c>
      <c r="E8767" s="327">
        <v>1.1540450491914945E-4</v>
      </c>
      <c r="F8767" s="332">
        <v>0</v>
      </c>
      <c r="G8767" s="326">
        <v>0</v>
      </c>
      <c r="H8767" s="327">
        <v>0</v>
      </c>
      <c r="I8767" s="332">
        <v>3.075935485596596E-4</v>
      </c>
      <c r="J8767" s="326">
        <v>4.5503853440597005E-4</v>
      </c>
      <c r="K8767" s="327">
        <v>4.0411123756095048E-4</v>
      </c>
      <c r="L8767" s="336">
        <v>3.7594868300476983E-5</v>
      </c>
      <c r="M8767" s="337">
        <v>1.1415525114155251E-4</v>
      </c>
      <c r="N8767" s="345">
        <v>0</v>
      </c>
      <c r="O8767" s="346">
        <v>0</v>
      </c>
      <c r="P8767" s="347">
        <v>0</v>
      </c>
      <c r="Q8767" s="348">
        <v>1.7683465959328029E-2</v>
      </c>
      <c r="R8767" s="346">
        <v>2.6418135655139133E-2</v>
      </c>
      <c r="S8767" s="347">
        <v>1.2299047723248979E-2</v>
      </c>
      <c r="T8767" s="349">
        <v>0.14045302102095056</v>
      </c>
      <c r="U8767" s="349">
        <v>0.20418545818990891</v>
      </c>
      <c r="V8767" s="361">
        <v>0</v>
      </c>
    </row>
    <row r="8768" spans="1:22">
      <c r="A8768" s="65">
        <v>8759</v>
      </c>
      <c r="B8768" s="117">
        <v>1</v>
      </c>
      <c r="C8768" s="325">
        <v>8.4640942241319774E-5</v>
      </c>
      <c r="D8768" s="326">
        <v>1.201121868822755E-4</v>
      </c>
      <c r="E8768" s="327">
        <v>1.0581773230952137E-4</v>
      </c>
      <c r="F8768" s="332">
        <v>0</v>
      </c>
      <c r="G8768" s="326">
        <v>0</v>
      </c>
      <c r="H8768" s="327">
        <v>0</v>
      </c>
      <c r="I8768" s="332">
        <v>3.1650930359037433E-4</v>
      </c>
      <c r="J8768" s="326">
        <v>4.6901442435159154E-4</v>
      </c>
      <c r="K8768" s="327">
        <v>4.0708264371948686E-4</v>
      </c>
      <c r="L8768" s="336">
        <v>2.3496792687798115E-5</v>
      </c>
      <c r="M8768" s="337">
        <v>1.1415525114155251E-4</v>
      </c>
      <c r="N8768" s="345">
        <v>0</v>
      </c>
      <c r="O8768" s="346">
        <v>0</v>
      </c>
      <c r="P8768" s="347">
        <v>0</v>
      </c>
      <c r="Q8768" s="348">
        <v>1.7683465959328029E-2</v>
      </c>
      <c r="R8768" s="346">
        <v>2.3217032946733131E-2</v>
      </c>
      <c r="S8768" s="347">
        <v>1.0716926478776423E-2</v>
      </c>
      <c r="T8768" s="349">
        <v>4.3838079005184979E-2</v>
      </c>
      <c r="U8768" s="349">
        <v>0.15662734377031512</v>
      </c>
      <c r="V8768" s="361">
        <v>0</v>
      </c>
    </row>
    <row r="8769" spans="1:22" ht="17" thickBot="1">
      <c r="A8769" s="65">
        <v>8760</v>
      </c>
      <c r="B8769" s="117">
        <v>1</v>
      </c>
      <c r="C8769" s="328">
        <v>7.7571904752401396E-5</v>
      </c>
      <c r="D8769" s="329">
        <v>1.083109409390024E-4</v>
      </c>
      <c r="E8769" s="330">
        <v>9.9526007389806048E-5</v>
      </c>
      <c r="F8769" s="333">
        <v>0</v>
      </c>
      <c r="G8769" s="329">
        <v>0</v>
      </c>
      <c r="H8769" s="330">
        <v>0</v>
      </c>
      <c r="I8769" s="333">
        <v>3.2765399737876781E-4</v>
      </c>
      <c r="J8769" s="329">
        <v>4.6901442435159154E-4</v>
      </c>
      <c r="K8769" s="330">
        <v>4.0113983140241405E-4</v>
      </c>
      <c r="L8769" s="338">
        <v>9.3987170751192458E-6</v>
      </c>
      <c r="M8769" s="339">
        <v>1.1415525114155251E-4</v>
      </c>
      <c r="N8769" s="350">
        <v>0</v>
      </c>
      <c r="O8769" s="351">
        <v>0</v>
      </c>
      <c r="P8769" s="352">
        <v>0</v>
      </c>
      <c r="Q8769" s="353">
        <v>1.7683465959328029E-2</v>
      </c>
      <c r="R8769" s="351">
        <v>2.3217032946733131E-2</v>
      </c>
      <c r="S8769" s="352">
        <v>1.0716926478776423E-2</v>
      </c>
      <c r="T8769" s="354">
        <v>2.1110745204232246E-2</v>
      </c>
      <c r="U8769" s="354">
        <v>0.13550132186904926</v>
      </c>
      <c r="V8769" s="362">
        <v>0</v>
      </c>
    </row>
    <row r="8770" spans="1:22" ht="17" thickBot="1"/>
    <row r="8771" spans="1:22">
      <c r="B8771" s="66" t="s">
        <v>136</v>
      </c>
      <c r="C8771" s="170">
        <f>MAX(C10:C8769)</f>
        <v>1.9693300901931055E-4</v>
      </c>
      <c r="D8771" s="4">
        <f t="shared" ref="D8771:V8771" si="0">MAX(D10:D8769)</f>
        <v>2.02351511989434E-4</v>
      </c>
      <c r="E8771" s="4">
        <f t="shared" si="0"/>
        <v>1.9060683349562309E-4</v>
      </c>
      <c r="F8771" s="4">
        <f t="shared" si="0"/>
        <v>1.2830228318039582E-3</v>
      </c>
      <c r="G8771" s="4">
        <f t="shared" si="0"/>
        <v>1.0147290340876591E-3</v>
      </c>
      <c r="H8771" s="4">
        <f t="shared" si="0"/>
        <v>1.4814665511055547E-3</v>
      </c>
      <c r="I8771" s="4">
        <f t="shared" si="0"/>
        <v>4.8367971041627625E-4</v>
      </c>
      <c r="J8771" s="4">
        <f t="shared" si="0"/>
        <v>6.3466982576586967E-4</v>
      </c>
      <c r="K8771" s="4">
        <f t="shared" si="0"/>
        <v>5.3782451469508853E-4</v>
      </c>
      <c r="L8771" s="4">
        <f t="shared" si="0"/>
        <v>2.2321953053408208E-4</v>
      </c>
      <c r="M8771" s="16">
        <f t="shared" si="0"/>
        <v>1.1415525114155251E-4</v>
      </c>
      <c r="N8771" s="269">
        <f t="shared" si="0"/>
        <v>0.77366491844118201</v>
      </c>
      <c r="O8771" s="4">
        <f t="shared" si="0"/>
        <v>2.6993774680528331</v>
      </c>
      <c r="P8771" s="4">
        <f t="shared" si="0"/>
        <v>0.73890194420957722</v>
      </c>
      <c r="Q8771" s="4">
        <f t="shared" si="0"/>
        <v>0.26525198938992045</v>
      </c>
      <c r="R8771" s="4">
        <f t="shared" si="0"/>
        <v>0.73780800194109852</v>
      </c>
      <c r="S8771" s="4">
        <f t="shared" si="0"/>
        <v>0.68948327445347535</v>
      </c>
      <c r="T8771" s="4">
        <f t="shared" si="0"/>
        <v>0.43105859464317459</v>
      </c>
      <c r="U8771" s="4">
        <f t="shared" si="0"/>
        <v>0.85417910878001835</v>
      </c>
      <c r="V8771" s="16">
        <f t="shared" si="0"/>
        <v>0.66268753892710874</v>
      </c>
    </row>
    <row r="8772" spans="1:22">
      <c r="B8772" s="67" t="s">
        <v>137</v>
      </c>
      <c r="C8772" s="171">
        <f>MIN(C10:C8769)</f>
        <v>5.4608470858249217E-5</v>
      </c>
      <c r="D8772" s="17">
        <f t="shared" ref="D8772:V8772" si="1">MIN(D10:D8769)</f>
        <v>6.861053860594856E-5</v>
      </c>
      <c r="E8772" s="17">
        <f t="shared" si="1"/>
        <v>3.4753672288489362E-5</v>
      </c>
      <c r="F8772" s="17">
        <f t="shared" si="1"/>
        <v>0</v>
      </c>
      <c r="G8772" s="17">
        <f t="shared" si="1"/>
        <v>0</v>
      </c>
      <c r="H8772" s="17">
        <f t="shared" si="1"/>
        <v>0</v>
      </c>
      <c r="I8772" s="17">
        <f t="shared" si="1"/>
        <v>0</v>
      </c>
      <c r="J8772" s="17">
        <f t="shared" si="1"/>
        <v>0</v>
      </c>
      <c r="K8772" s="17">
        <f t="shared" si="1"/>
        <v>0</v>
      </c>
      <c r="L8772" s="17">
        <f>MIN(L10:L8769)</f>
        <v>1.1748396343899057E-6</v>
      </c>
      <c r="M8772" s="18">
        <f t="shared" si="1"/>
        <v>1.1415525114155251E-4</v>
      </c>
      <c r="N8772" s="2">
        <f>MIN(N10:N8769)</f>
        <v>0</v>
      </c>
      <c r="O8772" s="17">
        <f t="shared" si="1"/>
        <v>0</v>
      </c>
      <c r="P8772" s="17">
        <f t="shared" si="1"/>
        <v>0</v>
      </c>
      <c r="Q8772" s="17">
        <f t="shared" si="1"/>
        <v>8.8417329796640146E-3</v>
      </c>
      <c r="R8772" s="17">
        <f t="shared" si="1"/>
        <v>2.0737060556756501E-3</v>
      </c>
      <c r="S8772" s="17">
        <f t="shared" si="1"/>
        <v>6.3284849778902179E-4</v>
      </c>
      <c r="T8772" s="17">
        <f t="shared" si="1"/>
        <v>0</v>
      </c>
      <c r="U8772" s="17">
        <f t="shared" si="1"/>
        <v>0</v>
      </c>
      <c r="V8772" s="18">
        <f t="shared" si="1"/>
        <v>0</v>
      </c>
    </row>
    <row r="8773" spans="1:22">
      <c r="B8773" s="67" t="s">
        <v>138</v>
      </c>
      <c r="C8773" s="171">
        <f>SUM(C10:C8769)</f>
        <v>0.99999999999999811</v>
      </c>
      <c r="D8773" s="17">
        <f t="shared" ref="D8773:V8773" si="2">SUM(D10:D8769)</f>
        <v>1.0000000000000009</v>
      </c>
      <c r="E8773" s="17">
        <f t="shared" si="2"/>
        <v>0.99999999999999856</v>
      </c>
      <c r="F8773" s="17">
        <f t="shared" si="2"/>
        <v>0.99999999999999767</v>
      </c>
      <c r="G8773" s="17">
        <f t="shared" si="2"/>
        <v>0.999999999999999</v>
      </c>
      <c r="H8773" s="17">
        <f t="shared" si="2"/>
        <v>0.99999999999999678</v>
      </c>
      <c r="I8773" s="17">
        <f t="shared" si="2"/>
        <v>0.99999999999999589</v>
      </c>
      <c r="J8773" s="17">
        <f t="shared" si="2"/>
        <v>1.0000000000000018</v>
      </c>
      <c r="K8773" s="17">
        <f t="shared" si="2"/>
        <v>0.99999999999999523</v>
      </c>
      <c r="L8773" s="17">
        <f t="shared" si="2"/>
        <v>1.0000000000000155</v>
      </c>
      <c r="M8773" s="18">
        <f t="shared" si="2"/>
        <v>1.0000000000000333</v>
      </c>
      <c r="N8773" s="2">
        <f>SUM(N10:N8769)</f>
        <v>1096.3713592233032</v>
      </c>
      <c r="O8773" s="17">
        <f t="shared" si="2"/>
        <v>1330.8367949966243</v>
      </c>
      <c r="P8773" s="17">
        <f t="shared" si="2"/>
        <v>1221.9907102619966</v>
      </c>
      <c r="Q8773" s="17">
        <f t="shared" si="2"/>
        <v>470.1149425287249</v>
      </c>
      <c r="R8773" s="17">
        <f t="shared" si="2"/>
        <v>1615.5101713084111</v>
      </c>
      <c r="S8773" s="17">
        <f t="shared" si="2"/>
        <v>1543.0846955424986</v>
      </c>
      <c r="T8773" s="17">
        <f t="shared" si="2"/>
        <v>954.61639182830925</v>
      </c>
      <c r="U8773" s="17">
        <f t="shared" si="2"/>
        <v>3346.9182204907511</v>
      </c>
      <c r="V8773" s="18">
        <f t="shared" si="2"/>
        <v>756.04608715491906</v>
      </c>
    </row>
    <row r="8774" spans="1:22" ht="17" thickBot="1">
      <c r="B8774" s="68" t="s">
        <v>139</v>
      </c>
      <c r="C8774" s="172"/>
      <c r="D8774" s="7"/>
      <c r="E8774" s="7"/>
      <c r="F8774" s="7"/>
      <c r="G8774" s="7"/>
      <c r="H8774" s="7"/>
      <c r="I8774" s="7"/>
      <c r="J8774" s="7"/>
      <c r="K8774" s="7"/>
      <c r="L8774" s="7"/>
      <c r="M8774" s="19"/>
      <c r="N8774" s="9">
        <f>N8773/8760</f>
        <v>0.12515654785654146</v>
      </c>
      <c r="O8774" s="7">
        <f t="shared" ref="O8774:V8774" si="3">O8773/8760</f>
        <v>0.15192200856125848</v>
      </c>
      <c r="P8774" s="7">
        <f t="shared" si="3"/>
        <v>0.13949665642260234</v>
      </c>
      <c r="Q8774" s="7">
        <f t="shared" si="3"/>
        <v>5.3666089329763113E-2</v>
      </c>
      <c r="R8774" s="7">
        <f t="shared" si="3"/>
        <v>0.1844189693274442</v>
      </c>
      <c r="S8774" s="7">
        <f t="shared" si="3"/>
        <v>0.17615122095234001</v>
      </c>
      <c r="T8774" s="7">
        <f t="shared" si="3"/>
        <v>0.10897447395300335</v>
      </c>
      <c r="U8774" s="7">
        <f t="shared" si="3"/>
        <v>0.38206829001035969</v>
      </c>
      <c r="V8774" s="19">
        <f t="shared" si="3"/>
        <v>8.6306630953757887E-2</v>
      </c>
    </row>
    <row r="8780" spans="1:22">
      <c r="K8780" s="130"/>
    </row>
  </sheetData>
  <mergeCells count="7">
    <mergeCell ref="C7:M7"/>
    <mergeCell ref="N7:V7"/>
    <mergeCell ref="C8:E8"/>
    <mergeCell ref="F8:H8"/>
    <mergeCell ref="I8:K8"/>
    <mergeCell ref="N8:P8"/>
    <mergeCell ref="Q8:S8"/>
  </mergeCells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44EC8B-CD91-994A-AB4A-4ACBF80CC60A}">
  <sheetPr>
    <tabColor theme="5"/>
  </sheetPr>
  <dimension ref="A1:V8774"/>
  <sheetViews>
    <sheetView workbookViewId="0">
      <selection activeCell="M8779" sqref="M8779"/>
    </sheetView>
  </sheetViews>
  <sheetFormatPr baseColWidth="10" defaultRowHeight="16" outlineLevelRow="1"/>
  <cols>
    <col min="1" max="1" width="24.1640625" customWidth="1"/>
    <col min="2" max="2" width="17.6640625" customWidth="1"/>
    <col min="3" max="3" width="12.1640625" bestFit="1" customWidth="1"/>
    <col min="12" max="12" width="17.5" customWidth="1"/>
    <col min="13" max="13" width="16.1640625" customWidth="1"/>
  </cols>
  <sheetData>
    <row r="1" spans="1:22" s="17" customFormat="1" ht="22" thickBot="1">
      <c r="A1" s="356" t="s">
        <v>616</v>
      </c>
    </row>
    <row r="2" spans="1:22" s="17" customFormat="1">
      <c r="A2" s="166" t="s">
        <v>617</v>
      </c>
    </row>
    <row r="3" spans="1:22" s="17" customFormat="1">
      <c r="A3" s="215"/>
    </row>
    <row r="4" spans="1:22" s="17" customFormat="1">
      <c r="A4" s="355"/>
    </row>
    <row r="6" spans="1:22" ht="17" thickBot="1"/>
    <row r="7" spans="1:22" ht="23" customHeight="1" thickBot="1">
      <c r="C7" s="364" t="s">
        <v>110</v>
      </c>
      <c r="D7" s="365"/>
      <c r="E7" s="365"/>
      <c r="F7" s="365"/>
      <c r="G7" s="365"/>
      <c r="H7" s="365"/>
      <c r="I7" s="365"/>
      <c r="J7" s="365"/>
      <c r="K7" s="365"/>
      <c r="L7" s="365"/>
      <c r="M7" s="366"/>
      <c r="N7" s="364" t="s">
        <v>111</v>
      </c>
      <c r="O7" s="365"/>
      <c r="P7" s="365"/>
      <c r="Q7" s="365"/>
      <c r="R7" s="365"/>
      <c r="S7" s="365"/>
      <c r="T7" s="365"/>
      <c r="U7" s="365"/>
      <c r="V7" s="366"/>
    </row>
    <row r="8" spans="1:22" ht="17" thickBot="1">
      <c r="C8" s="367" t="s">
        <v>112</v>
      </c>
      <c r="D8" s="368"/>
      <c r="E8" s="369"/>
      <c r="F8" s="367" t="s">
        <v>3</v>
      </c>
      <c r="G8" s="368"/>
      <c r="H8" s="369"/>
      <c r="I8" s="367" t="s">
        <v>2</v>
      </c>
      <c r="J8" s="368"/>
      <c r="K8" s="369"/>
      <c r="L8" s="62" t="s">
        <v>113</v>
      </c>
      <c r="M8" s="62" t="s">
        <v>114</v>
      </c>
      <c r="N8" s="370" t="s">
        <v>115</v>
      </c>
      <c r="O8" s="371"/>
      <c r="P8" s="372"/>
      <c r="Q8" s="370" t="s">
        <v>116</v>
      </c>
      <c r="R8" s="371"/>
      <c r="S8" s="372"/>
      <c r="T8" s="167" t="s">
        <v>117</v>
      </c>
      <c r="U8" s="167" t="s">
        <v>118</v>
      </c>
      <c r="V8" s="168" t="s">
        <v>119</v>
      </c>
    </row>
    <row r="9" spans="1:22">
      <c r="A9" s="65" t="s">
        <v>120</v>
      </c>
      <c r="B9" s="117" t="s">
        <v>121</v>
      </c>
      <c r="C9" s="118" t="s">
        <v>122</v>
      </c>
      <c r="D9" s="50" t="s">
        <v>123</v>
      </c>
      <c r="E9" s="116" t="s">
        <v>124</v>
      </c>
      <c r="F9" s="115" t="s">
        <v>125</v>
      </c>
      <c r="G9" s="50" t="s">
        <v>126</v>
      </c>
      <c r="H9" s="116" t="s">
        <v>127</v>
      </c>
      <c r="I9" s="115" t="s">
        <v>128</v>
      </c>
      <c r="J9" s="50" t="s">
        <v>129</v>
      </c>
      <c r="K9" s="116" t="s">
        <v>130</v>
      </c>
      <c r="L9" s="119" t="s">
        <v>131</v>
      </c>
      <c r="M9" s="41" t="s">
        <v>132</v>
      </c>
      <c r="N9" s="118" t="s">
        <v>133</v>
      </c>
      <c r="O9" s="50" t="s">
        <v>134</v>
      </c>
      <c r="P9" s="116" t="s">
        <v>135</v>
      </c>
      <c r="Q9" s="115" t="s">
        <v>133</v>
      </c>
      <c r="R9" s="50" t="s">
        <v>134</v>
      </c>
      <c r="S9" s="116" t="s">
        <v>135</v>
      </c>
      <c r="T9" s="50"/>
      <c r="U9" s="50"/>
      <c r="V9" s="169"/>
    </row>
    <row r="10" spans="1:22">
      <c r="A10" s="65">
        <v>1</v>
      </c>
      <c r="B10" s="117">
        <v>1</v>
      </c>
      <c r="C10" s="322">
        <v>7.1515408442267091E-5</v>
      </c>
      <c r="D10" s="323">
        <v>1.0889419856387586E-4</v>
      </c>
      <c r="E10" s="324">
        <v>9.5504492492668418E-5</v>
      </c>
      <c r="F10" s="331">
        <v>0</v>
      </c>
      <c r="G10" s="323">
        <v>0</v>
      </c>
      <c r="H10" s="324">
        <v>0</v>
      </c>
      <c r="I10" s="331">
        <v>4.3018518023198768E-4</v>
      </c>
      <c r="J10" s="323">
        <v>4.8134609195066936E-4</v>
      </c>
      <c r="K10" s="324">
        <v>4.754249853658241E-4</v>
      </c>
      <c r="L10" s="334">
        <v>5.8741981719495289E-6</v>
      </c>
      <c r="M10" s="359">
        <v>1.1415525114155251E-4</v>
      </c>
      <c r="N10" s="325">
        <v>1.8840041161301334E-4</v>
      </c>
      <c r="O10" s="358">
        <v>0</v>
      </c>
      <c r="P10" s="327">
        <v>0</v>
      </c>
      <c r="Q10" s="332">
        <v>0.36277630415561452</v>
      </c>
      <c r="R10" s="358">
        <v>0.7314123835040891</v>
      </c>
      <c r="S10" s="327">
        <v>0.85818340780946023</v>
      </c>
      <c r="T10" s="358">
        <v>3.378670167145819E-2</v>
      </c>
      <c r="U10" s="358">
        <v>0.21910632528622151</v>
      </c>
      <c r="V10" s="361">
        <v>0</v>
      </c>
    </row>
    <row r="11" spans="1:22">
      <c r="A11" s="65">
        <v>2</v>
      </c>
      <c r="B11" s="117">
        <v>1</v>
      </c>
      <c r="C11" s="325">
        <v>6.7921512283002655E-5</v>
      </c>
      <c r="D11" s="358">
        <v>1.027894354235336E-4</v>
      </c>
      <c r="E11" s="327">
        <v>9.0445167299495281E-5</v>
      </c>
      <c r="F11" s="332">
        <v>0</v>
      </c>
      <c r="G11" s="358">
        <v>0</v>
      </c>
      <c r="H11" s="327">
        <v>0</v>
      </c>
      <c r="I11" s="332">
        <v>4.168115476859155E-4</v>
      </c>
      <c r="J11" s="358">
        <v>4.9038931485665966E-4</v>
      </c>
      <c r="K11" s="327">
        <v>5.3782451469508853E-4</v>
      </c>
      <c r="L11" s="336">
        <v>2.3496792687798115E-6</v>
      </c>
      <c r="M11" s="210">
        <v>1.1415525114155251E-4</v>
      </c>
      <c r="N11" s="325">
        <v>1.8840041161301334E-4</v>
      </c>
      <c r="O11" s="358">
        <v>0</v>
      </c>
      <c r="P11" s="327">
        <v>0</v>
      </c>
      <c r="Q11" s="332">
        <v>0.39575596816976127</v>
      </c>
      <c r="R11" s="358">
        <v>0.76947790660466042</v>
      </c>
      <c r="S11" s="327">
        <v>0.8601751796018885</v>
      </c>
      <c r="T11" s="358">
        <v>1.0146470780592706E-2</v>
      </c>
      <c r="U11" s="358">
        <v>0.19695839348833633</v>
      </c>
      <c r="V11" s="361">
        <v>0</v>
      </c>
    </row>
    <row r="12" spans="1:22">
      <c r="A12" s="65">
        <v>3</v>
      </c>
      <c r="B12" s="117">
        <v>1</v>
      </c>
      <c r="C12" s="325">
        <v>6.4277614090218029E-5</v>
      </c>
      <c r="D12" s="358">
        <v>9.3671174554678429E-5</v>
      </c>
      <c r="E12" s="327">
        <v>8.3439947801255542E-5</v>
      </c>
      <c r="F12" s="332">
        <v>0</v>
      </c>
      <c r="G12" s="358">
        <v>0</v>
      </c>
      <c r="H12" s="327">
        <v>0</v>
      </c>
      <c r="I12" s="332">
        <v>4.2795624147430893E-4</v>
      </c>
      <c r="J12" s="358">
        <v>4.788797584308538E-4</v>
      </c>
      <c r="K12" s="327">
        <v>5.1405326542679729E-4</v>
      </c>
      <c r="L12" s="336">
        <v>1.1748396343899057E-6</v>
      </c>
      <c r="M12" s="210">
        <v>1.1415525114155251E-4</v>
      </c>
      <c r="N12" s="325">
        <v>1.8840041161301334E-4</v>
      </c>
      <c r="O12" s="358">
        <v>0</v>
      </c>
      <c r="P12" s="327">
        <v>0</v>
      </c>
      <c r="Q12" s="332">
        <v>0.39575596816976127</v>
      </c>
      <c r="R12" s="358">
        <v>0.82779107468751589</v>
      </c>
      <c r="S12" s="327">
        <v>0.88063303528118864</v>
      </c>
      <c r="T12" s="358">
        <v>8.1590177410951654E-3</v>
      </c>
      <c r="U12" s="358">
        <v>0.18351143489676314</v>
      </c>
      <c r="V12" s="361">
        <v>0</v>
      </c>
    </row>
    <row r="13" spans="1:22">
      <c r="A13" s="65">
        <v>4</v>
      </c>
      <c r="B13" s="117">
        <v>1</v>
      </c>
      <c r="C13" s="325">
        <v>6.0952478861124685E-5</v>
      </c>
      <c r="D13" s="358">
        <v>8.7177572997753855E-5</v>
      </c>
      <c r="E13" s="327">
        <v>7.7615237514756203E-5</v>
      </c>
      <c r="F13" s="332">
        <v>0</v>
      </c>
      <c r="G13" s="358">
        <v>0</v>
      </c>
      <c r="H13" s="327">
        <v>0</v>
      </c>
      <c r="I13" s="332">
        <v>4.3241411898966632E-4</v>
      </c>
      <c r="J13" s="358">
        <v>4.7682448049767413E-4</v>
      </c>
      <c r="K13" s="327">
        <v>4.9919623463411534E-4</v>
      </c>
      <c r="L13" s="336">
        <v>1.409807561267887E-5</v>
      </c>
      <c r="M13" s="210">
        <v>1.1415525114155251E-4</v>
      </c>
      <c r="N13" s="325">
        <v>1.8840041161301334E-4</v>
      </c>
      <c r="O13" s="358">
        <v>0</v>
      </c>
      <c r="P13" s="327">
        <v>0</v>
      </c>
      <c r="Q13" s="332">
        <v>0.42873563218390809</v>
      </c>
      <c r="R13" s="358">
        <v>0.83440047101527559</v>
      </c>
      <c r="S13" s="327">
        <v>0.84056973227242626</v>
      </c>
      <c r="T13" s="358">
        <v>7.9498121579901614E-3</v>
      </c>
      <c r="U13" s="358">
        <v>0.17582745855872134</v>
      </c>
      <c r="V13" s="361">
        <v>0</v>
      </c>
    </row>
    <row r="14" spans="1:22">
      <c r="A14" s="65">
        <v>5</v>
      </c>
      <c r="B14" s="117">
        <v>1</v>
      </c>
      <c r="C14" s="325">
        <v>5.9039901078977006E-5</v>
      </c>
      <c r="D14" s="358">
        <v>8.3678027248513064E-5</v>
      </c>
      <c r="E14" s="327">
        <v>7.4203436166539444E-5</v>
      </c>
      <c r="F14" s="332">
        <v>0</v>
      </c>
      <c r="G14" s="358">
        <v>0</v>
      </c>
      <c r="H14" s="327">
        <v>0</v>
      </c>
      <c r="I14" s="332">
        <v>4.3018518023198768E-4</v>
      </c>
      <c r="J14" s="358">
        <v>4.7641342491103818E-4</v>
      </c>
      <c r="K14" s="327">
        <v>4.8731060999996961E-4</v>
      </c>
      <c r="L14" s="336">
        <v>3.7594868300476983E-5</v>
      </c>
      <c r="M14" s="210">
        <v>1.1415525114155251E-4</v>
      </c>
      <c r="N14" s="325">
        <v>1.8840041161301334E-4</v>
      </c>
      <c r="O14" s="358">
        <v>0</v>
      </c>
      <c r="P14" s="327">
        <v>0</v>
      </c>
      <c r="Q14" s="332">
        <v>0.46171529619805485</v>
      </c>
      <c r="R14" s="358">
        <v>0.85363031540809775</v>
      </c>
      <c r="S14" s="327">
        <v>0.78846296578765052</v>
      </c>
      <c r="T14" s="358">
        <v>8.0544149495426626E-3</v>
      </c>
      <c r="U14" s="358">
        <v>0.17322846656203075</v>
      </c>
      <c r="V14" s="361">
        <v>0</v>
      </c>
    </row>
    <row r="15" spans="1:22" hidden="1" outlineLevel="1">
      <c r="A15" s="65">
        <v>6</v>
      </c>
      <c r="B15" s="117">
        <v>1</v>
      </c>
      <c r="C15" s="325">
        <v>5.992743717396057E-5</v>
      </c>
      <c r="D15" s="358">
        <v>8.2550395840424364E-5</v>
      </c>
      <c r="E15" s="327">
        <v>7.3308324786208816E-5</v>
      </c>
      <c r="F15" s="332">
        <v>0</v>
      </c>
      <c r="G15" s="358">
        <v>0</v>
      </c>
      <c r="H15" s="327">
        <v>0</v>
      </c>
      <c r="I15" s="332">
        <v>4.3018518023198768E-4</v>
      </c>
      <c r="J15" s="358">
        <v>4.875119257502082E-4</v>
      </c>
      <c r="K15" s="327">
        <v>4.9325342231704248E-4</v>
      </c>
      <c r="L15" s="336">
        <v>9.3987170751192462E-5</v>
      </c>
      <c r="M15" s="210">
        <v>1.1415525114155251E-4</v>
      </c>
      <c r="N15" s="325">
        <v>0</v>
      </c>
      <c r="O15" s="358">
        <v>0</v>
      </c>
      <c r="P15" s="327">
        <v>0</v>
      </c>
      <c r="Q15" s="332">
        <v>0.39575596816976127</v>
      </c>
      <c r="R15" s="358">
        <v>0.86425031124135254</v>
      </c>
      <c r="S15" s="327">
        <v>0.83985235836134287</v>
      </c>
      <c r="T15" s="358">
        <v>1.0564881946802714E-2</v>
      </c>
      <c r="U15" s="358">
        <v>0.18509343002518353</v>
      </c>
      <c r="V15" s="361">
        <v>0</v>
      </c>
    </row>
    <row r="16" spans="1:22" hidden="1" outlineLevel="1">
      <c r="A16" s="65">
        <v>7</v>
      </c>
      <c r="B16" s="117">
        <v>1</v>
      </c>
      <c r="C16" s="325">
        <v>6.3533833841605047E-5</v>
      </c>
      <c r="D16" s="358">
        <v>8.5855522381374008E-5</v>
      </c>
      <c r="E16" s="327">
        <v>7.4826122344160754E-5</v>
      </c>
      <c r="F16" s="332">
        <v>0</v>
      </c>
      <c r="G16" s="358">
        <v>0</v>
      </c>
      <c r="H16" s="327">
        <v>0</v>
      </c>
      <c r="I16" s="332">
        <v>4.4132987402038115E-4</v>
      </c>
      <c r="J16" s="358">
        <v>4.8545664781702853E-4</v>
      </c>
      <c r="K16" s="327">
        <v>4.8136779768289686E-4</v>
      </c>
      <c r="L16" s="336">
        <v>1.8210014333043539E-4</v>
      </c>
      <c r="M16" s="210">
        <v>1.1415525114155251E-4</v>
      </c>
      <c r="N16" s="325">
        <v>0</v>
      </c>
      <c r="O16" s="358">
        <v>0</v>
      </c>
      <c r="P16" s="327">
        <v>0</v>
      </c>
      <c r="Q16" s="332">
        <v>0.32979664014146776</v>
      </c>
      <c r="R16" s="358">
        <v>0.89616500772077878</v>
      </c>
      <c r="S16" s="327">
        <v>0.80408486953225633</v>
      </c>
      <c r="T16" s="358">
        <v>2.5000067181048007E-2</v>
      </c>
      <c r="U16" s="358">
        <v>0.20791935973524886</v>
      </c>
      <c r="V16" s="361">
        <v>0</v>
      </c>
    </row>
    <row r="17" spans="1:22" hidden="1" outlineLevel="1">
      <c r="A17" s="65">
        <v>8</v>
      </c>
      <c r="B17" s="117">
        <v>1</v>
      </c>
      <c r="C17" s="325">
        <v>6.5615168486883395E-5</v>
      </c>
      <c r="D17" s="358">
        <v>8.4941752102405568E-5</v>
      </c>
      <c r="E17" s="327">
        <v>7.5863932640196275E-5</v>
      </c>
      <c r="F17" s="332">
        <v>0</v>
      </c>
      <c r="G17" s="358">
        <v>0</v>
      </c>
      <c r="H17" s="327">
        <v>0</v>
      </c>
      <c r="I17" s="332">
        <v>4.4578775153573849E-4</v>
      </c>
      <c r="J17" s="358">
        <v>4.9080037044329573E-4</v>
      </c>
      <c r="K17" s="327">
        <v>4.6651076689021486E-4</v>
      </c>
      <c r="L17" s="336">
        <v>1.5860335064263727E-4</v>
      </c>
      <c r="M17" s="210">
        <v>1.1415525114155251E-4</v>
      </c>
      <c r="N17" s="325">
        <v>1.8840041161301334E-4</v>
      </c>
      <c r="O17" s="358">
        <v>4.2378334748790032E-3</v>
      </c>
      <c r="P17" s="327">
        <v>1.8351610987995199E-3</v>
      </c>
      <c r="Q17" s="332">
        <v>0.39575596816976127</v>
      </c>
      <c r="R17" s="358">
        <v>0.88538267236347135</v>
      </c>
      <c r="S17" s="327">
        <v>0.81431379737190634</v>
      </c>
      <c r="T17" s="358">
        <v>0.1082638892568397</v>
      </c>
      <c r="U17" s="358">
        <v>0.28555012067987712</v>
      </c>
      <c r="V17" s="361">
        <v>0</v>
      </c>
    </row>
    <row r="18" spans="1:22" hidden="1" outlineLevel="1">
      <c r="A18" s="65">
        <v>9</v>
      </c>
      <c r="B18" s="117">
        <v>1</v>
      </c>
      <c r="C18" s="325">
        <v>6.4233862310887862E-5</v>
      </c>
      <c r="D18" s="358">
        <v>9.1921401680058033E-5</v>
      </c>
      <c r="E18" s="327">
        <v>7.8964390899602372E-5</v>
      </c>
      <c r="F18" s="332">
        <v>0</v>
      </c>
      <c r="G18" s="358">
        <v>0</v>
      </c>
      <c r="H18" s="327">
        <v>0</v>
      </c>
      <c r="I18" s="332">
        <v>4.4801669029341724E-4</v>
      </c>
      <c r="J18" s="358">
        <v>4.8956720368338786E-4</v>
      </c>
      <c r="K18" s="327">
        <v>4.3382529914631448E-4</v>
      </c>
      <c r="L18" s="336">
        <v>1.4685495429873823E-4</v>
      </c>
      <c r="M18" s="210">
        <v>1.1415525114155251E-4</v>
      </c>
      <c r="N18" s="325">
        <v>3.3158472443890349E-2</v>
      </c>
      <c r="O18" s="358">
        <v>9.45305967840291E-2</v>
      </c>
      <c r="P18" s="327">
        <v>9.3205445694764577E-2</v>
      </c>
      <c r="Q18" s="332">
        <v>0.36277630415561452</v>
      </c>
      <c r="R18" s="358">
        <v>0.83746332785355782</v>
      </c>
      <c r="S18" s="327">
        <v>0.84462079307665994</v>
      </c>
      <c r="T18" s="358">
        <v>2.9288781634700593E-3</v>
      </c>
      <c r="U18" s="358">
        <v>1.1977963115182816E-2</v>
      </c>
      <c r="V18" s="361">
        <v>0</v>
      </c>
    </row>
    <row r="19" spans="1:22" hidden="1" outlineLevel="1">
      <c r="A19" s="65">
        <v>10</v>
      </c>
      <c r="B19" s="117">
        <v>1</v>
      </c>
      <c r="C19" s="325">
        <v>6.6365198989686415E-5</v>
      </c>
      <c r="D19" s="358">
        <v>1.0603623620199588E-4</v>
      </c>
      <c r="E19" s="327">
        <v>8.6968502807776302E-5</v>
      </c>
      <c r="F19" s="332">
        <v>0</v>
      </c>
      <c r="G19" s="358">
        <v>0</v>
      </c>
      <c r="H19" s="327">
        <v>0</v>
      </c>
      <c r="I19" s="332">
        <v>4.5024562905109588E-4</v>
      </c>
      <c r="J19" s="358">
        <v>4.4681742267325156E-4</v>
      </c>
      <c r="K19" s="327">
        <v>4.0411123756095048E-4</v>
      </c>
      <c r="L19" s="336">
        <v>1.644775488145868E-4</v>
      </c>
      <c r="M19" s="210">
        <v>1.1415525114155251E-4</v>
      </c>
      <c r="N19" s="325">
        <v>0.17125597415622915</v>
      </c>
      <c r="O19" s="358">
        <v>0.31039671859197437</v>
      </c>
      <c r="P19" s="327">
        <v>0.32211646911248276</v>
      </c>
      <c r="Q19" s="332">
        <v>0.296816976127321</v>
      </c>
      <c r="R19" s="358">
        <v>0.75315996794648443</v>
      </c>
      <c r="S19" s="327">
        <v>0.85323773693807847</v>
      </c>
      <c r="T19" s="358">
        <v>0.1959210285778365</v>
      </c>
      <c r="U19" s="358">
        <v>0.39549878210509298</v>
      </c>
      <c r="V19" s="361">
        <v>0</v>
      </c>
    </row>
    <row r="20" spans="1:22" hidden="1" outlineLevel="1">
      <c r="A20" s="65">
        <v>11</v>
      </c>
      <c r="B20" s="117">
        <v>1</v>
      </c>
      <c r="C20" s="325">
        <v>6.9202814391957807E-5</v>
      </c>
      <c r="D20" s="358">
        <v>1.1470733289178139E-4</v>
      </c>
      <c r="E20" s="327">
        <v>9.4323983280928018E-5</v>
      </c>
      <c r="F20" s="332">
        <v>0</v>
      </c>
      <c r="G20" s="358">
        <v>0</v>
      </c>
      <c r="H20" s="327">
        <v>0</v>
      </c>
      <c r="I20" s="332">
        <v>4.3018518023198768E-4</v>
      </c>
      <c r="J20" s="358">
        <v>4.1927669836864449E-4</v>
      </c>
      <c r="K20" s="327">
        <v>3.5359733286583167E-4</v>
      </c>
      <c r="L20" s="336">
        <v>1.8797434150238492E-4</v>
      </c>
      <c r="M20" s="210">
        <v>1.1415525114155251E-4</v>
      </c>
      <c r="N20" s="325">
        <v>0.41353890349056438</v>
      </c>
      <c r="O20" s="358">
        <v>0.47404278388312965</v>
      </c>
      <c r="P20" s="327">
        <v>0.55102139121060301</v>
      </c>
      <c r="Q20" s="332">
        <v>0.23085764809902742</v>
      </c>
      <c r="R20" s="358">
        <v>0.71024779036360797</v>
      </c>
      <c r="S20" s="327">
        <v>0.83213002456707241</v>
      </c>
      <c r="T20" s="358">
        <v>0.19382897274678645</v>
      </c>
      <c r="U20" s="358">
        <v>0.3882668043751713</v>
      </c>
      <c r="V20" s="361">
        <v>0</v>
      </c>
    </row>
    <row r="21" spans="1:22" hidden="1" outlineLevel="1">
      <c r="A21" s="65">
        <v>12</v>
      </c>
      <c r="B21" s="117">
        <v>1</v>
      </c>
      <c r="C21" s="325">
        <v>7.2271689199260121E-5</v>
      </c>
      <c r="D21" s="358">
        <v>1.2248410122342758E-4</v>
      </c>
      <c r="E21" s="327">
        <v>1.0038220088403535E-4</v>
      </c>
      <c r="F21" s="332">
        <v>0</v>
      </c>
      <c r="G21" s="358">
        <v>0</v>
      </c>
      <c r="H21" s="327">
        <v>0</v>
      </c>
      <c r="I21" s="332">
        <v>3.9229322135144991E-4</v>
      </c>
      <c r="J21" s="358">
        <v>4.209209207151882E-4</v>
      </c>
      <c r="K21" s="327">
        <v>3.2982608359754043E-4</v>
      </c>
      <c r="L21" s="336">
        <v>2.0677177565262342E-4</v>
      </c>
      <c r="M21" s="210">
        <v>1.1415525114155251E-4</v>
      </c>
      <c r="N21" s="325">
        <v>0.62417056367391333</v>
      </c>
      <c r="O21" s="358">
        <v>0.57521666995340959</v>
      </c>
      <c r="P21" s="327">
        <v>0.64922261890152344</v>
      </c>
      <c r="Q21" s="332">
        <v>0.26383731211317418</v>
      </c>
      <c r="R21" s="358">
        <v>0.70427843277447522</v>
      </c>
      <c r="S21" s="327">
        <v>0.90455961229239379</v>
      </c>
      <c r="T21" s="358">
        <v>9.2573470523964377E-2</v>
      </c>
      <c r="U21" s="358">
        <v>0.33967695400225989</v>
      </c>
      <c r="V21" s="361">
        <v>0</v>
      </c>
    </row>
    <row r="22" spans="1:22" hidden="1" outlineLevel="1">
      <c r="A22" s="65">
        <v>13</v>
      </c>
      <c r="B22" s="117">
        <v>1</v>
      </c>
      <c r="C22" s="325">
        <v>7.2071681065179319E-5</v>
      </c>
      <c r="D22" s="358">
        <v>1.2297014924415547E-4</v>
      </c>
      <c r="E22" s="327">
        <v>1.0292483610932237E-4</v>
      </c>
      <c r="F22" s="332">
        <v>0</v>
      </c>
      <c r="G22" s="358">
        <v>0</v>
      </c>
      <c r="H22" s="327">
        <v>0</v>
      </c>
      <c r="I22" s="332">
        <v>3.5663020122859079E-4</v>
      </c>
      <c r="J22" s="358">
        <v>3.9296914082394524E-4</v>
      </c>
      <c r="K22" s="327">
        <v>3.1496905280485843E-4</v>
      </c>
      <c r="L22" s="336">
        <v>1.8797434150238492E-4</v>
      </c>
      <c r="M22" s="210">
        <v>1.1415525114155251E-4</v>
      </c>
      <c r="N22" s="325">
        <v>0.67673427851394397</v>
      </c>
      <c r="O22" s="358">
        <v>0.50463028963839873</v>
      </c>
      <c r="P22" s="327">
        <v>0.65388429671660275</v>
      </c>
      <c r="Q22" s="332">
        <v>0.26383731211317418</v>
      </c>
      <c r="R22" s="358">
        <v>0.69995776345375849</v>
      </c>
      <c r="S22" s="327">
        <v>0.91290648727630319</v>
      </c>
      <c r="T22" s="358">
        <v>8.0334943912321627E-2</v>
      </c>
      <c r="U22" s="358">
        <v>0.2948160921463393</v>
      </c>
      <c r="V22" s="361">
        <v>0</v>
      </c>
    </row>
    <row r="23" spans="1:22" hidden="1" outlineLevel="1">
      <c r="A23" s="65">
        <v>14</v>
      </c>
      <c r="B23" s="117">
        <v>1</v>
      </c>
      <c r="C23" s="325">
        <v>6.8446533634964764E-5</v>
      </c>
      <c r="D23" s="358">
        <v>1.1330751459208507E-4</v>
      </c>
      <c r="E23" s="327">
        <v>9.6905536392316368E-5</v>
      </c>
      <c r="F23" s="332">
        <v>0</v>
      </c>
      <c r="G23" s="358">
        <v>0</v>
      </c>
      <c r="H23" s="327">
        <v>0</v>
      </c>
      <c r="I23" s="332">
        <v>3.321118748941252E-4</v>
      </c>
      <c r="J23" s="358">
        <v>3.8474802909122668E-4</v>
      </c>
      <c r="K23" s="327">
        <v>3.0605483432924929E-4</v>
      </c>
      <c r="L23" s="336">
        <v>1.9032402077116473E-4</v>
      </c>
      <c r="M23" s="210">
        <v>1.1415525114155251E-4</v>
      </c>
      <c r="N23" s="325">
        <v>0.58234567229582423</v>
      </c>
      <c r="O23" s="358">
        <v>0.48231288257335964</v>
      </c>
      <c r="P23" s="327">
        <v>0.56196041949358055</v>
      </c>
      <c r="Q23" s="332">
        <v>0.16489832007073388</v>
      </c>
      <c r="R23" s="358">
        <v>0.67917758575552711</v>
      </c>
      <c r="S23" s="327">
        <v>0.84401313810226408</v>
      </c>
      <c r="T23" s="358">
        <v>6.1192633058213743E-2</v>
      </c>
      <c r="U23" s="358">
        <v>0.27797914399386536</v>
      </c>
      <c r="V23" s="361">
        <v>0</v>
      </c>
    </row>
    <row r="24" spans="1:22" hidden="1" outlineLevel="1">
      <c r="A24" s="65">
        <v>15</v>
      </c>
      <c r="B24" s="117">
        <v>1</v>
      </c>
      <c r="C24" s="325">
        <v>6.822777473831389E-5</v>
      </c>
      <c r="D24" s="358">
        <v>1.0700833224345165E-4</v>
      </c>
      <c r="E24" s="327">
        <v>9.0756510388305929E-5</v>
      </c>
      <c r="F24" s="332">
        <v>0</v>
      </c>
      <c r="G24" s="358">
        <v>0</v>
      </c>
      <c r="H24" s="327">
        <v>0</v>
      </c>
      <c r="I24" s="332">
        <v>3.1428036483269564E-4</v>
      </c>
      <c r="J24" s="358">
        <v>3.621399718262508E-4</v>
      </c>
      <c r="K24" s="327">
        <v>3.1199764664632205E-4</v>
      </c>
      <c r="L24" s="336">
        <v>2.1382081345896285E-4</v>
      </c>
      <c r="M24" s="210">
        <v>1.1415525114155251E-4</v>
      </c>
      <c r="N24" s="325">
        <v>0.38848164874603358</v>
      </c>
      <c r="O24" s="358">
        <v>0.43658349617518649</v>
      </c>
      <c r="P24" s="327">
        <v>0.35461832887799311</v>
      </c>
      <c r="Q24" s="332">
        <v>0.16489832007073388</v>
      </c>
      <c r="R24" s="358">
        <v>0.6098599608435793</v>
      </c>
      <c r="S24" s="327">
        <v>0.71737529316305138</v>
      </c>
      <c r="T24" s="358">
        <v>5.0627751111411025E-2</v>
      </c>
      <c r="U24" s="358">
        <v>0.30634205665340203</v>
      </c>
      <c r="V24" s="361">
        <v>0</v>
      </c>
    </row>
    <row r="25" spans="1:22" hidden="1" outlineLevel="1">
      <c r="A25" s="65">
        <v>16</v>
      </c>
      <c r="B25" s="117">
        <v>1</v>
      </c>
      <c r="C25" s="325">
        <v>6.9677833710399712E-5</v>
      </c>
      <c r="D25" s="358">
        <v>1.063084230936035E-4</v>
      </c>
      <c r="E25" s="327">
        <v>9.2105663773152098E-5</v>
      </c>
      <c r="F25" s="332">
        <v>0</v>
      </c>
      <c r="G25" s="358">
        <v>0</v>
      </c>
      <c r="H25" s="327">
        <v>0</v>
      </c>
      <c r="I25" s="332">
        <v>3.0090673228662347E-4</v>
      </c>
      <c r="J25" s="358">
        <v>3.6378419417279446E-4</v>
      </c>
      <c r="K25" s="327">
        <v>3.2091186512193129E-4</v>
      </c>
      <c r="L25" s="336">
        <v>2.2321953053408208E-4</v>
      </c>
      <c r="M25" s="210">
        <v>1.1415525114155251E-4</v>
      </c>
      <c r="N25" s="325">
        <v>0.17313997827235925</v>
      </c>
      <c r="O25" s="358">
        <v>0.22363669521297155</v>
      </c>
      <c r="P25" s="327">
        <v>0.16434567382788945</v>
      </c>
      <c r="Q25" s="332">
        <v>0.13191865605658709</v>
      </c>
      <c r="R25" s="358">
        <v>0.55101439421384446</v>
      </c>
      <c r="S25" s="327">
        <v>0.74244123361684666</v>
      </c>
      <c r="T25" s="358">
        <v>7.9602724371454117E-2</v>
      </c>
      <c r="U25" s="358">
        <v>0.378548834300589</v>
      </c>
      <c r="V25" s="361">
        <v>0</v>
      </c>
    </row>
    <row r="26" spans="1:22" hidden="1" outlineLevel="1">
      <c r="A26" s="65">
        <v>17</v>
      </c>
      <c r="B26" s="117">
        <v>1</v>
      </c>
      <c r="C26" s="325">
        <v>7.6296852897636281E-5</v>
      </c>
      <c r="D26" s="358">
        <v>1.0959410771372402E-4</v>
      </c>
      <c r="E26" s="327">
        <v>9.8086045604056768E-5</v>
      </c>
      <c r="F26" s="332">
        <v>0</v>
      </c>
      <c r="G26" s="358">
        <v>0</v>
      </c>
      <c r="H26" s="327">
        <v>0</v>
      </c>
      <c r="I26" s="332">
        <v>2.9644885477126613E-4</v>
      </c>
      <c r="J26" s="358">
        <v>3.8680330702440635E-4</v>
      </c>
      <c r="K26" s="327">
        <v>3.327974897560768E-4</v>
      </c>
      <c r="L26" s="336">
        <v>2.2321953053408208E-4</v>
      </c>
      <c r="M26" s="210">
        <v>1.1415525114155251E-4</v>
      </c>
      <c r="N26" s="325">
        <v>1.7898039103236268E-2</v>
      </c>
      <c r="O26" s="358">
        <v>3.1648238535513636E-2</v>
      </c>
      <c r="P26" s="327">
        <v>1.9017998497841485E-2</v>
      </c>
      <c r="Q26" s="332">
        <v>9.8938992042440319E-2</v>
      </c>
      <c r="R26" s="358">
        <v>0.50122376082982534</v>
      </c>
      <c r="S26" s="327">
        <v>0.66871193250811334</v>
      </c>
      <c r="T26" s="358">
        <v>0.12636017219542256</v>
      </c>
      <c r="U26" s="358">
        <v>0.54025133635555711</v>
      </c>
      <c r="V26" s="361">
        <v>0</v>
      </c>
    </row>
    <row r="27" spans="1:22" hidden="1" outlineLevel="1">
      <c r="A27" s="65">
        <v>18</v>
      </c>
      <c r="B27" s="117">
        <v>1</v>
      </c>
      <c r="C27" s="325">
        <v>9.2235001082200261E-5</v>
      </c>
      <c r="D27" s="358">
        <v>1.2297014924415547E-4</v>
      </c>
      <c r="E27" s="327">
        <v>1.1292673283736465E-4</v>
      </c>
      <c r="F27" s="332">
        <v>0</v>
      </c>
      <c r="G27" s="358">
        <v>0</v>
      </c>
      <c r="H27" s="327">
        <v>0</v>
      </c>
      <c r="I27" s="332">
        <v>3.2096718110573172E-4</v>
      </c>
      <c r="J27" s="358">
        <v>4.6120436820550889E-4</v>
      </c>
      <c r="K27" s="327">
        <v>3.2091186512193129E-4</v>
      </c>
      <c r="L27" s="336">
        <v>1.644775488145868E-4</v>
      </c>
      <c r="M27" s="210">
        <v>1.1415525114155251E-4</v>
      </c>
      <c r="N27" s="325">
        <v>0</v>
      </c>
      <c r="O27" s="358">
        <v>0</v>
      </c>
      <c r="P27" s="327">
        <v>0</v>
      </c>
      <c r="Q27" s="332">
        <v>9.8938992042440319E-2</v>
      </c>
      <c r="R27" s="358">
        <v>0.49887475838718154</v>
      </c>
      <c r="S27" s="327">
        <v>0.60462921976670148</v>
      </c>
      <c r="T27" s="358">
        <v>0.30512634295864871</v>
      </c>
      <c r="U27" s="358">
        <v>0.68669888538647139</v>
      </c>
      <c r="V27" s="361">
        <v>0</v>
      </c>
    </row>
    <row r="28" spans="1:22" hidden="1" outlineLevel="1">
      <c r="A28" s="65">
        <v>19</v>
      </c>
      <c r="B28" s="117">
        <v>1</v>
      </c>
      <c r="C28" s="325">
        <v>9.5953902325265187E-5</v>
      </c>
      <c r="D28" s="358">
        <v>1.2718904606407353E-4</v>
      </c>
      <c r="E28" s="327">
        <v>1.1742823499641871E-4</v>
      </c>
      <c r="F28" s="332">
        <v>0</v>
      </c>
      <c r="G28" s="358">
        <v>0</v>
      </c>
      <c r="H28" s="327">
        <v>0</v>
      </c>
      <c r="I28" s="332">
        <v>3.4771444619787601E-4</v>
      </c>
      <c r="J28" s="358">
        <v>4.6654809083177597E-4</v>
      </c>
      <c r="K28" s="327">
        <v>3.3576889591461329E-4</v>
      </c>
      <c r="L28" s="336">
        <v>1.1748396343899057E-4</v>
      </c>
      <c r="M28" s="210">
        <v>1.1415525114155251E-4</v>
      </c>
      <c r="N28" s="325">
        <v>0</v>
      </c>
      <c r="O28" s="358">
        <v>0</v>
      </c>
      <c r="P28" s="327">
        <v>0</v>
      </c>
      <c r="Q28" s="332">
        <v>0.13191865605658709</v>
      </c>
      <c r="R28" s="358">
        <v>0.50766230694576508</v>
      </c>
      <c r="S28" s="327">
        <v>0.60984495951559248</v>
      </c>
      <c r="T28" s="358">
        <v>0.28797148514403831</v>
      </c>
      <c r="U28" s="358">
        <v>0.67178293131850797</v>
      </c>
      <c r="V28" s="361">
        <v>0</v>
      </c>
    </row>
    <row r="29" spans="1:22" hidden="1" outlineLevel="1">
      <c r="A29" s="65">
        <v>20</v>
      </c>
      <c r="B29" s="117">
        <v>1</v>
      </c>
      <c r="C29" s="325">
        <v>9.6341418085046744E-5</v>
      </c>
      <c r="D29" s="358">
        <v>1.305330564466814E-4</v>
      </c>
      <c r="E29" s="327">
        <v>1.1975033553379818E-4</v>
      </c>
      <c r="F29" s="332">
        <v>0</v>
      </c>
      <c r="G29" s="358">
        <v>0</v>
      </c>
      <c r="H29" s="327">
        <v>0</v>
      </c>
      <c r="I29" s="332">
        <v>3.5885913998626954E-4</v>
      </c>
      <c r="J29" s="358">
        <v>4.6737020200504788E-4</v>
      </c>
      <c r="K29" s="327">
        <v>3.0902624048778567E-4</v>
      </c>
      <c r="L29" s="336">
        <v>8.811297257924293E-5</v>
      </c>
      <c r="M29" s="210">
        <v>1.1415525114155251E-4</v>
      </c>
      <c r="N29" s="325">
        <v>0</v>
      </c>
      <c r="O29" s="358">
        <v>0</v>
      </c>
      <c r="P29" s="327">
        <v>0</v>
      </c>
      <c r="Q29" s="332">
        <v>9.8938992042440319E-2</v>
      </c>
      <c r="R29" s="358">
        <v>0.47611873025813511</v>
      </c>
      <c r="S29" s="327">
        <v>0.6023251773794539</v>
      </c>
      <c r="T29" s="358">
        <v>0.27866183669586564</v>
      </c>
      <c r="U29" s="358">
        <v>0.61031112061417359</v>
      </c>
      <c r="V29" s="361">
        <v>0</v>
      </c>
    </row>
    <row r="30" spans="1:22" hidden="1" outlineLevel="1">
      <c r="A30" s="65">
        <v>21</v>
      </c>
      <c r="B30" s="117">
        <v>1</v>
      </c>
      <c r="C30" s="325">
        <v>9.2441259470471088E-5</v>
      </c>
      <c r="D30" s="358">
        <v>1.3072747565497255E-4</v>
      </c>
      <c r="E30" s="327">
        <v>1.180120032879387E-4</v>
      </c>
      <c r="F30" s="332">
        <v>0</v>
      </c>
      <c r="G30" s="358">
        <v>0</v>
      </c>
      <c r="H30" s="327">
        <v>0</v>
      </c>
      <c r="I30" s="332">
        <v>3.6777489501698427E-4</v>
      </c>
      <c r="J30" s="358">
        <v>4.5544958999260601E-4</v>
      </c>
      <c r="K30" s="327">
        <v>3.2685467743900405E-4</v>
      </c>
      <c r="L30" s="336">
        <v>5.8741981719495287E-5</v>
      </c>
      <c r="M30" s="210">
        <v>1.1415525114155251E-4</v>
      </c>
      <c r="N30" s="325">
        <v>0</v>
      </c>
      <c r="O30" s="358">
        <v>0</v>
      </c>
      <c r="P30" s="327">
        <v>0</v>
      </c>
      <c r="Q30" s="332">
        <v>3.2979664014146773E-2</v>
      </c>
      <c r="R30" s="358">
        <v>0.47366460650587638</v>
      </c>
      <c r="S30" s="327">
        <v>0.55489401288855056</v>
      </c>
      <c r="T30" s="358">
        <v>0.17636030655751858</v>
      </c>
      <c r="U30" s="358">
        <v>0.51866840281782201</v>
      </c>
      <c r="V30" s="361">
        <v>0</v>
      </c>
    </row>
    <row r="31" spans="1:22" hidden="1" outlineLevel="1">
      <c r="A31" s="65">
        <v>22</v>
      </c>
      <c r="B31" s="117">
        <v>1</v>
      </c>
      <c r="C31" s="325">
        <v>8.6178504772065943E-5</v>
      </c>
      <c r="D31" s="358">
        <v>1.2921100583030155E-4</v>
      </c>
      <c r="E31" s="327">
        <v>1.1330293906967754E-4</v>
      </c>
      <c r="F31" s="332">
        <v>0</v>
      </c>
      <c r="G31" s="358">
        <v>0</v>
      </c>
      <c r="H31" s="327">
        <v>0</v>
      </c>
      <c r="I31" s="332">
        <v>3.7669065004769899E-4</v>
      </c>
      <c r="J31" s="358">
        <v>4.6531492407186822E-4</v>
      </c>
      <c r="K31" s="327">
        <v>2.9416920969510367E-4</v>
      </c>
      <c r="L31" s="336">
        <v>3.7594868300476983E-5</v>
      </c>
      <c r="M31" s="210">
        <v>1.1415525114155251E-4</v>
      </c>
      <c r="N31" s="325">
        <v>0</v>
      </c>
      <c r="O31" s="358">
        <v>0</v>
      </c>
      <c r="P31" s="327">
        <v>0</v>
      </c>
      <c r="Q31" s="332">
        <v>3.2979664014146773E-2</v>
      </c>
      <c r="R31" s="358">
        <v>0.43913994145685686</v>
      </c>
      <c r="S31" s="327">
        <v>0.55173756215146508</v>
      </c>
      <c r="T31" s="358">
        <v>0.15596276220478067</v>
      </c>
      <c r="U31" s="358">
        <v>0.43651765579199264</v>
      </c>
      <c r="V31" s="361">
        <v>0</v>
      </c>
    </row>
    <row r="32" spans="1:22" hidden="1" outlineLevel="1">
      <c r="A32" s="65">
        <v>23</v>
      </c>
      <c r="B32" s="117">
        <v>1</v>
      </c>
      <c r="C32" s="325">
        <v>7.8571945422805409E-5</v>
      </c>
      <c r="D32" s="358">
        <v>1.2038437377388311E-4</v>
      </c>
      <c r="E32" s="327">
        <v>1.0502640195879429E-4</v>
      </c>
      <c r="F32" s="332">
        <v>0</v>
      </c>
      <c r="G32" s="358">
        <v>0</v>
      </c>
      <c r="H32" s="327">
        <v>0</v>
      </c>
      <c r="I32" s="332">
        <v>3.8114852756305644E-4</v>
      </c>
      <c r="J32" s="358">
        <v>4.6860336876495564E-4</v>
      </c>
      <c r="K32" s="327">
        <v>3.1199764664632205E-4</v>
      </c>
      <c r="L32" s="336">
        <v>2.3496792687798115E-5</v>
      </c>
      <c r="M32" s="210">
        <v>1.1415525114155251E-4</v>
      </c>
      <c r="N32" s="325">
        <v>0</v>
      </c>
      <c r="O32" s="358">
        <v>0</v>
      </c>
      <c r="P32" s="327">
        <v>0</v>
      </c>
      <c r="Q32" s="332">
        <v>0.16489832007073388</v>
      </c>
      <c r="R32" s="358">
        <v>0.42054447507618437</v>
      </c>
      <c r="S32" s="327">
        <v>0.52273027983012355</v>
      </c>
      <c r="T32" s="358">
        <v>5.6799315813008656E-2</v>
      </c>
      <c r="U32" s="358">
        <v>0.32871598775534733</v>
      </c>
      <c r="V32" s="361">
        <v>0</v>
      </c>
    </row>
    <row r="33" spans="1:22" hidden="1" outlineLevel="1">
      <c r="A33" s="65">
        <v>24</v>
      </c>
      <c r="B33" s="117">
        <v>1</v>
      </c>
      <c r="C33" s="325">
        <v>7.0602871330523425E-5</v>
      </c>
      <c r="D33" s="358">
        <v>1.0986629460533163E-4</v>
      </c>
      <c r="E33" s="327">
        <v>9.300077515348274E-5</v>
      </c>
      <c r="F33" s="332">
        <v>0</v>
      </c>
      <c r="G33" s="358">
        <v>0</v>
      </c>
      <c r="H33" s="327">
        <v>0</v>
      </c>
      <c r="I33" s="332">
        <v>3.8337746632073508E-4</v>
      </c>
      <c r="J33" s="358">
        <v>4.7148075787140705E-4</v>
      </c>
      <c r="K33" s="327">
        <v>2.9714061585364005E-4</v>
      </c>
      <c r="L33" s="336">
        <v>9.3987170751192458E-6</v>
      </c>
      <c r="M33" s="210">
        <v>1.1415525114155251E-4</v>
      </c>
      <c r="N33" s="325">
        <v>0</v>
      </c>
      <c r="O33" s="358">
        <v>0</v>
      </c>
      <c r="P33" s="327">
        <v>0</v>
      </c>
      <c r="Q33" s="332">
        <v>9.8938992042440319E-2</v>
      </c>
      <c r="R33" s="358">
        <v>0.3950563718327687</v>
      </c>
      <c r="S33" s="327">
        <v>0.53714530291276197</v>
      </c>
      <c r="T33" s="358">
        <v>4.4769994784470912E-2</v>
      </c>
      <c r="U33" s="358">
        <v>0.27199016243627394</v>
      </c>
      <c r="V33" s="361">
        <v>0</v>
      </c>
    </row>
    <row r="34" spans="1:22" hidden="1" outlineLevel="1">
      <c r="A34" s="65">
        <v>25</v>
      </c>
      <c r="B34" s="117">
        <v>1</v>
      </c>
      <c r="C34" s="325">
        <v>6.3821345534346196E-5</v>
      </c>
      <c r="D34" s="358">
        <v>9.6295833866609021E-5</v>
      </c>
      <c r="E34" s="327">
        <v>8.3076714197643112E-5</v>
      </c>
      <c r="F34" s="332">
        <v>0</v>
      </c>
      <c r="G34" s="358">
        <v>0</v>
      </c>
      <c r="H34" s="327">
        <v>0</v>
      </c>
      <c r="I34" s="332">
        <v>3.8783534383609247E-4</v>
      </c>
      <c r="J34" s="358">
        <v>4.7682448049767413E-4</v>
      </c>
      <c r="K34" s="327">
        <v>2.9119780353656729E-4</v>
      </c>
      <c r="L34" s="336">
        <v>5.8741981719495289E-6</v>
      </c>
      <c r="M34" s="210">
        <v>1.1415525114155251E-4</v>
      </c>
      <c r="N34" s="325">
        <v>1.8840041161301334E-4</v>
      </c>
      <c r="O34" s="358">
        <v>0</v>
      </c>
      <c r="P34" s="327">
        <v>0</v>
      </c>
      <c r="Q34" s="332">
        <v>3.2979664014146773E-2</v>
      </c>
      <c r="R34" s="358">
        <v>0.36597508603706208</v>
      </c>
      <c r="S34" s="327">
        <v>0.5685916620601057</v>
      </c>
      <c r="T34" s="358">
        <v>3.378670167145819E-2</v>
      </c>
      <c r="U34" s="358">
        <v>0.21910632528622151</v>
      </c>
      <c r="V34" s="361">
        <v>0</v>
      </c>
    </row>
    <row r="35" spans="1:22" hidden="1" outlineLevel="1">
      <c r="A35" s="65">
        <v>26</v>
      </c>
      <c r="B35" s="117">
        <v>1</v>
      </c>
      <c r="C35" s="325">
        <v>5.9446167601328635E-5</v>
      </c>
      <c r="D35" s="358">
        <v>8.6244360797956313E-5</v>
      </c>
      <c r="E35" s="327">
        <v>7.5461781150482502E-5</v>
      </c>
      <c r="F35" s="332">
        <v>0</v>
      </c>
      <c r="G35" s="358">
        <v>0</v>
      </c>
      <c r="H35" s="327">
        <v>0</v>
      </c>
      <c r="I35" s="332">
        <v>3.9006428259377116E-4</v>
      </c>
      <c r="J35" s="358">
        <v>4.7846870284421784E-4</v>
      </c>
      <c r="K35" s="327">
        <v>3.3576889591461329E-4</v>
      </c>
      <c r="L35" s="336">
        <v>2.3496792687798115E-6</v>
      </c>
      <c r="M35" s="210">
        <v>1.1415525114155251E-4</v>
      </c>
      <c r="N35" s="325">
        <v>1.8840041161301334E-4</v>
      </c>
      <c r="O35" s="358">
        <v>0</v>
      </c>
      <c r="P35" s="327">
        <v>0</v>
      </c>
      <c r="Q35" s="332">
        <v>3.2979664014146773E-2</v>
      </c>
      <c r="R35" s="358">
        <v>0.37154454318727081</v>
      </c>
      <c r="S35" s="327">
        <v>0.54916345088670826</v>
      </c>
      <c r="T35" s="358">
        <v>1.0146470780592706E-2</v>
      </c>
      <c r="U35" s="358">
        <v>0.19695839348833633</v>
      </c>
      <c r="V35" s="361">
        <v>0</v>
      </c>
    </row>
    <row r="36" spans="1:22" hidden="1" outlineLevel="1">
      <c r="A36" s="65">
        <v>27</v>
      </c>
      <c r="B36" s="117">
        <v>1</v>
      </c>
      <c r="C36" s="325">
        <v>5.7383583718620358E-5</v>
      </c>
      <c r="D36" s="358">
        <v>8.0100713815955816E-5</v>
      </c>
      <c r="E36" s="327">
        <v>7.0752716932221343E-5</v>
      </c>
      <c r="F36" s="332">
        <v>0</v>
      </c>
      <c r="G36" s="358">
        <v>0</v>
      </c>
      <c r="H36" s="327">
        <v>0</v>
      </c>
      <c r="I36" s="332">
        <v>3.967510988668073E-4</v>
      </c>
      <c r="J36" s="358">
        <v>4.8257925871057712E-4</v>
      </c>
      <c r="K36" s="327">
        <v>3.2388327128046767E-4</v>
      </c>
      <c r="L36" s="336">
        <v>1.1748396343899057E-6</v>
      </c>
      <c r="M36" s="210">
        <v>1.1415525114155251E-4</v>
      </c>
      <c r="N36" s="325">
        <v>1.8840041161301334E-4</v>
      </c>
      <c r="O36" s="358">
        <v>0</v>
      </c>
      <c r="P36" s="327">
        <v>0</v>
      </c>
      <c r="Q36" s="332">
        <v>3.2979664014146773E-2</v>
      </c>
      <c r="R36" s="358">
        <v>0.3961725059713625</v>
      </c>
      <c r="S36" s="327">
        <v>0.54799877194205082</v>
      </c>
      <c r="T36" s="358">
        <v>8.1590177410951654E-3</v>
      </c>
      <c r="U36" s="358">
        <v>0.18351143489676314</v>
      </c>
      <c r="V36" s="361">
        <v>0</v>
      </c>
    </row>
    <row r="37" spans="1:22" hidden="1" outlineLevel="1">
      <c r="A37" s="65">
        <v>28</v>
      </c>
      <c r="B37" s="117">
        <v>1</v>
      </c>
      <c r="C37" s="325">
        <v>5.6721056774477699E-5</v>
      </c>
      <c r="D37" s="358">
        <v>7.8020428287240459E-5</v>
      </c>
      <c r="E37" s="327">
        <v>6.9066275201163635E-5</v>
      </c>
      <c r="F37" s="332">
        <v>0</v>
      </c>
      <c r="G37" s="358">
        <v>0</v>
      </c>
      <c r="H37" s="327">
        <v>0</v>
      </c>
      <c r="I37" s="332">
        <v>3.967510988668073E-4</v>
      </c>
      <c r="J37" s="358">
        <v>4.8257925871057712E-4</v>
      </c>
      <c r="K37" s="327">
        <v>3.0902624048778567E-4</v>
      </c>
      <c r="L37" s="336">
        <v>1.409807561267887E-5</v>
      </c>
      <c r="M37" s="210">
        <v>1.1415525114155251E-4</v>
      </c>
      <c r="N37" s="325">
        <v>1.8840041161301334E-4</v>
      </c>
      <c r="O37" s="358">
        <v>0</v>
      </c>
      <c r="P37" s="327">
        <v>0</v>
      </c>
      <c r="Q37" s="332">
        <v>3.2979664014146773E-2</v>
      </c>
      <c r="R37" s="358">
        <v>0.4229240635972602</v>
      </c>
      <c r="S37" s="327">
        <v>0.57233045226951984</v>
      </c>
      <c r="T37" s="358">
        <v>7.9498121579901614E-3</v>
      </c>
      <c r="U37" s="358">
        <v>0.17582745855872134</v>
      </c>
      <c r="V37" s="361">
        <v>0</v>
      </c>
    </row>
    <row r="38" spans="1:22" hidden="1" outlineLevel="1">
      <c r="A38" s="65">
        <v>29</v>
      </c>
      <c r="B38" s="117">
        <v>1</v>
      </c>
      <c r="C38" s="325">
        <v>5.773984820745179E-5</v>
      </c>
      <c r="D38" s="358">
        <v>7.6931680720809987E-5</v>
      </c>
      <c r="E38" s="327">
        <v>6.9572207720480943E-5</v>
      </c>
      <c r="F38" s="332">
        <v>0</v>
      </c>
      <c r="G38" s="358">
        <v>0</v>
      </c>
      <c r="H38" s="327">
        <v>0</v>
      </c>
      <c r="I38" s="332">
        <v>4.0120897638216464E-4</v>
      </c>
      <c r="J38" s="358">
        <v>4.961440930695627E-4</v>
      </c>
      <c r="K38" s="327">
        <v>3.327974897560768E-4</v>
      </c>
      <c r="L38" s="336">
        <v>3.7594868300476983E-5</v>
      </c>
      <c r="M38" s="210">
        <v>1.1415525114155251E-4</v>
      </c>
      <c r="N38" s="325">
        <v>1.8840041161301334E-4</v>
      </c>
      <c r="O38" s="358">
        <v>0</v>
      </c>
      <c r="P38" s="327">
        <v>0</v>
      </c>
      <c r="Q38" s="332">
        <v>3.2979664014146773E-2</v>
      </c>
      <c r="R38" s="358">
        <v>0.43810474276336558</v>
      </c>
      <c r="S38" s="327">
        <v>0.60960020614015031</v>
      </c>
      <c r="T38" s="358">
        <v>8.0544149495426626E-3</v>
      </c>
      <c r="U38" s="358">
        <v>0.17322846656203075</v>
      </c>
      <c r="V38" s="361">
        <v>0</v>
      </c>
    </row>
    <row r="39" spans="1:22" hidden="1" outlineLevel="1">
      <c r="A39" s="65">
        <v>30</v>
      </c>
      <c r="B39" s="117">
        <v>1</v>
      </c>
      <c r="C39" s="325">
        <v>6.2190029190749657E-5</v>
      </c>
      <c r="D39" s="358">
        <v>8.1092251778240701E-5</v>
      </c>
      <c r="E39" s="327">
        <v>7.3801284676825685E-5</v>
      </c>
      <c r="F39" s="332">
        <v>0</v>
      </c>
      <c r="G39" s="358">
        <v>0</v>
      </c>
      <c r="H39" s="327">
        <v>0</v>
      </c>
      <c r="I39" s="332">
        <v>4.0343791513984339E-4</v>
      </c>
      <c r="J39" s="358">
        <v>4.9532198189629079E-4</v>
      </c>
      <c r="K39" s="327">
        <v>3.4468311439022243E-4</v>
      </c>
      <c r="L39" s="336">
        <v>9.3987170751192462E-5</v>
      </c>
      <c r="M39" s="210">
        <v>1.1415525114155251E-4</v>
      </c>
      <c r="N39" s="325">
        <v>0</v>
      </c>
      <c r="O39" s="358">
        <v>0</v>
      </c>
      <c r="P39" s="327">
        <v>0</v>
      </c>
      <c r="Q39" s="332">
        <v>3.2979664014146773E-2</v>
      </c>
      <c r="R39" s="358">
        <v>0.41650717199475523</v>
      </c>
      <c r="S39" s="327">
        <v>0.47476740687102592</v>
      </c>
      <c r="T39" s="358">
        <v>1.0564881946802714E-2</v>
      </c>
      <c r="U39" s="358">
        <v>0.18509343002518353</v>
      </c>
      <c r="V39" s="361">
        <v>0</v>
      </c>
    </row>
    <row r="40" spans="1:22" hidden="1" outlineLevel="1">
      <c r="A40" s="65">
        <v>31</v>
      </c>
      <c r="B40" s="117">
        <v>1</v>
      </c>
      <c r="C40" s="325">
        <v>7.3284230378044182E-5</v>
      </c>
      <c r="D40" s="358">
        <v>9.0443815697045256E-5</v>
      </c>
      <c r="E40" s="327">
        <v>8.4335059181586171E-5</v>
      </c>
      <c r="F40" s="332">
        <v>0</v>
      </c>
      <c r="G40" s="358">
        <v>0</v>
      </c>
      <c r="H40" s="327">
        <v>0</v>
      </c>
      <c r="I40" s="332">
        <v>3.9452216010912855E-4</v>
      </c>
      <c r="J40" s="358">
        <v>4.6942547993822749E-4</v>
      </c>
      <c r="K40" s="327">
        <v>3.4765452054875886E-4</v>
      </c>
      <c r="L40" s="336">
        <v>1.8210014333043539E-4</v>
      </c>
      <c r="M40" s="210">
        <v>1.1415525114155251E-4</v>
      </c>
      <c r="N40" s="325">
        <v>0</v>
      </c>
      <c r="O40" s="358">
        <v>0</v>
      </c>
      <c r="P40" s="327">
        <v>0</v>
      </c>
      <c r="Q40" s="332">
        <v>3.2979664014146773E-2</v>
      </c>
      <c r="R40" s="358">
        <v>0.40354054007377665</v>
      </c>
      <c r="S40" s="327">
        <v>0.3222956165628002</v>
      </c>
      <c r="T40" s="358">
        <v>2.5000067181048007E-2</v>
      </c>
      <c r="U40" s="358">
        <v>0.20791935973524886</v>
      </c>
      <c r="V40" s="361">
        <v>0</v>
      </c>
    </row>
    <row r="41" spans="1:22" hidden="1" outlineLevel="1">
      <c r="A41" s="65">
        <v>32</v>
      </c>
      <c r="B41" s="117">
        <v>1</v>
      </c>
      <c r="C41" s="325">
        <v>8.5859741808374675E-5</v>
      </c>
      <c r="D41" s="358">
        <v>9.8920493178539614E-5</v>
      </c>
      <c r="E41" s="327">
        <v>9.5543410378769747E-5</v>
      </c>
      <c r="F41" s="332">
        <v>0</v>
      </c>
      <c r="G41" s="358">
        <v>0</v>
      </c>
      <c r="H41" s="327">
        <v>0</v>
      </c>
      <c r="I41" s="332">
        <v>3.9229322135144991E-4</v>
      </c>
      <c r="J41" s="358">
        <v>4.6284859055205265E-4</v>
      </c>
      <c r="K41" s="327">
        <v>3.2982608359754043E-4</v>
      </c>
      <c r="L41" s="336">
        <v>1.5860335064263727E-4</v>
      </c>
      <c r="M41" s="210">
        <v>1.1415525114155251E-4</v>
      </c>
      <c r="N41" s="325">
        <v>1.8840041161301334E-4</v>
      </c>
      <c r="O41" s="358">
        <v>7.5738253927815653E-3</v>
      </c>
      <c r="P41" s="327">
        <v>1.3108293562853713E-3</v>
      </c>
      <c r="Q41" s="332">
        <v>3.2979664014146773E-2</v>
      </c>
      <c r="R41" s="358">
        <v>0.40484310863215184</v>
      </c>
      <c r="S41" s="327">
        <v>0.26898196941605684</v>
      </c>
      <c r="T41" s="358">
        <v>0.1082638892568397</v>
      </c>
      <c r="U41" s="358">
        <v>0.28555012067987712</v>
      </c>
      <c r="V41" s="361">
        <v>0</v>
      </c>
    </row>
    <row r="42" spans="1:22" hidden="1" outlineLevel="1">
      <c r="A42" s="65">
        <v>33</v>
      </c>
      <c r="B42" s="117">
        <v>1</v>
      </c>
      <c r="C42" s="325">
        <v>9.2316254386670584E-5</v>
      </c>
      <c r="D42" s="358">
        <v>1.1628212847893975E-4</v>
      </c>
      <c r="E42" s="327">
        <v>1.0769876347108575E-4</v>
      </c>
      <c r="F42" s="332">
        <v>0</v>
      </c>
      <c r="G42" s="358">
        <v>0</v>
      </c>
      <c r="H42" s="327">
        <v>0</v>
      </c>
      <c r="I42" s="332">
        <v>3.9898003762448594E-4</v>
      </c>
      <c r="J42" s="358">
        <v>4.6778125759168373E-4</v>
      </c>
      <c r="K42" s="327">
        <v>3.2091186512193129E-4</v>
      </c>
      <c r="L42" s="336">
        <v>1.4685495429873823E-4</v>
      </c>
      <c r="M42" s="210">
        <v>1.1415525114155251E-4</v>
      </c>
      <c r="N42" s="325">
        <v>3.3346872855503362E-2</v>
      </c>
      <c r="O42" s="358">
        <v>0.12221820041739774</v>
      </c>
      <c r="P42" s="327">
        <v>9.2270184043294429E-2</v>
      </c>
      <c r="Q42" s="332">
        <v>6.5959328028293546E-2</v>
      </c>
      <c r="R42" s="358">
        <v>0.3920279114211796</v>
      </c>
      <c r="S42" s="327">
        <v>0.27529487089022792</v>
      </c>
      <c r="T42" s="358">
        <v>6.5481347511866322E-2</v>
      </c>
      <c r="U42" s="358">
        <v>1.3107959635483083E-2</v>
      </c>
      <c r="V42" s="361">
        <v>0</v>
      </c>
    </row>
    <row r="43" spans="1:22" hidden="1" outlineLevel="1">
      <c r="A43" s="65">
        <v>34</v>
      </c>
      <c r="B43" s="117">
        <v>1</v>
      </c>
      <c r="C43" s="325">
        <v>9.9460294925869262E-5</v>
      </c>
      <c r="D43" s="358">
        <v>1.2629471770593423E-4</v>
      </c>
      <c r="E43" s="327">
        <v>1.1838820952025156E-4</v>
      </c>
      <c r="F43" s="332">
        <v>0</v>
      </c>
      <c r="G43" s="358">
        <v>0</v>
      </c>
      <c r="H43" s="327">
        <v>0</v>
      </c>
      <c r="I43" s="332">
        <v>3.9452216010912855E-4</v>
      </c>
      <c r="J43" s="358">
        <v>3.9831286345021227E-4</v>
      </c>
      <c r="K43" s="327">
        <v>2.4959811731705767E-4</v>
      </c>
      <c r="L43" s="336">
        <v>1.644775488145868E-4</v>
      </c>
      <c r="M43" s="210">
        <v>1.1415525114155251E-4</v>
      </c>
      <c r="N43" s="325">
        <v>0.14525671735363332</v>
      </c>
      <c r="O43" s="358">
        <v>0.31673718610827994</v>
      </c>
      <c r="P43" s="327">
        <v>0.30868930876159284</v>
      </c>
      <c r="Q43" s="332">
        <v>6.5959328028293546E-2</v>
      </c>
      <c r="R43" s="358">
        <v>0.36326353816797974</v>
      </c>
      <c r="S43" s="327">
        <v>0.23198228442293559</v>
      </c>
      <c r="T43" s="358">
        <v>0.1959210285778365</v>
      </c>
      <c r="U43" s="358">
        <v>0.39549878210509298</v>
      </c>
      <c r="V43" s="361">
        <v>5.3803042511964314E-2</v>
      </c>
    </row>
    <row r="44" spans="1:22" hidden="1" outlineLevel="1">
      <c r="A44" s="65">
        <v>35</v>
      </c>
      <c r="B44" s="117">
        <v>1</v>
      </c>
      <c r="C44" s="325">
        <v>9.8922773065527106E-5</v>
      </c>
      <c r="D44" s="358">
        <v>1.2884160933454835E-4</v>
      </c>
      <c r="E44" s="327">
        <v>1.2129407834915101E-4</v>
      </c>
      <c r="F44" s="332">
        <v>0</v>
      </c>
      <c r="G44" s="358">
        <v>0</v>
      </c>
      <c r="H44" s="327">
        <v>0</v>
      </c>
      <c r="I44" s="332">
        <v>3.8560640507841383E-4</v>
      </c>
      <c r="J44" s="358">
        <v>3.2596708020228929E-4</v>
      </c>
      <c r="K44" s="327">
        <v>2.6742655426827605E-4</v>
      </c>
      <c r="L44" s="336">
        <v>1.8797434150238492E-4</v>
      </c>
      <c r="M44" s="210">
        <v>1.1415525114155251E-4</v>
      </c>
      <c r="N44" s="325">
        <v>0.3455263548982665</v>
      </c>
      <c r="O44" s="358">
        <v>0.50734836513690251</v>
      </c>
      <c r="P44" s="327">
        <v>0.5149485875895492</v>
      </c>
      <c r="Q44" s="332">
        <v>6.5959328028293546E-2</v>
      </c>
      <c r="R44" s="358">
        <v>0.34862182181038015</v>
      </c>
      <c r="S44" s="327">
        <v>0.22683406189342192</v>
      </c>
      <c r="T44" s="358">
        <v>0.19382897274678645</v>
      </c>
      <c r="U44" s="358">
        <v>0.3882668043751713</v>
      </c>
      <c r="V44" s="361">
        <v>5.8960951998020476E-2</v>
      </c>
    </row>
    <row r="45" spans="1:22" hidden="1" outlineLevel="1">
      <c r="A45" s="65">
        <v>36</v>
      </c>
      <c r="B45" s="117">
        <v>1</v>
      </c>
      <c r="C45" s="325">
        <v>9.7747725277802386E-5</v>
      </c>
      <c r="D45" s="358">
        <v>1.2755844255982673E-4</v>
      </c>
      <c r="E45" s="327">
        <v>1.2059355639932703E-4</v>
      </c>
      <c r="F45" s="332">
        <v>0</v>
      </c>
      <c r="G45" s="358">
        <v>0</v>
      </c>
      <c r="H45" s="327">
        <v>0</v>
      </c>
      <c r="I45" s="332">
        <v>3.5885913998626954E-4</v>
      </c>
      <c r="J45" s="358">
        <v>3.1486857936311932E-4</v>
      </c>
      <c r="K45" s="327">
        <v>2.7336936658534881E-4</v>
      </c>
      <c r="L45" s="336">
        <v>2.0677177565262342E-4</v>
      </c>
      <c r="M45" s="210">
        <v>1.1415525114155251E-4</v>
      </c>
      <c r="N45" s="325">
        <v>0.55107120396806408</v>
      </c>
      <c r="O45" s="358">
        <v>0.59936503519670814</v>
      </c>
      <c r="P45" s="327">
        <v>0.60721206336247668</v>
      </c>
      <c r="Q45" s="332">
        <v>6.5959328028293546E-2</v>
      </c>
      <c r="R45" s="358">
        <v>0.33132494769521342</v>
      </c>
      <c r="S45" s="327">
        <v>0.22566938294876454</v>
      </c>
      <c r="T45" s="358">
        <v>9.2573470523964377E-2</v>
      </c>
      <c r="U45" s="358">
        <v>0.33967695400225989</v>
      </c>
      <c r="V45" s="361">
        <v>0.10147858627687605</v>
      </c>
    </row>
    <row r="46" spans="1:22" hidden="1" outlineLevel="1">
      <c r="A46" s="65">
        <v>37</v>
      </c>
      <c r="B46" s="117">
        <v>1</v>
      </c>
      <c r="C46" s="325">
        <v>9.4597597166029749E-5</v>
      </c>
      <c r="D46" s="358">
        <v>1.270140687766115E-4</v>
      </c>
      <c r="E46" s="327">
        <v>1.1881630626736621E-4</v>
      </c>
      <c r="F46" s="332">
        <v>0</v>
      </c>
      <c r="G46" s="358">
        <v>0</v>
      </c>
      <c r="H46" s="327">
        <v>0</v>
      </c>
      <c r="I46" s="332">
        <v>3.2765399737876781E-4</v>
      </c>
      <c r="J46" s="358">
        <v>2.8403941036542484E-4</v>
      </c>
      <c r="K46" s="327">
        <v>2.6148374195120324E-4</v>
      </c>
      <c r="L46" s="336">
        <v>1.8797434150238492E-4</v>
      </c>
      <c r="M46" s="210">
        <v>1.1415525114155251E-4</v>
      </c>
      <c r="N46" s="325">
        <v>0.564636033604201</v>
      </c>
      <c r="O46" s="358">
        <v>0.58955234026531589</v>
      </c>
      <c r="P46" s="327">
        <v>0.61431919582019179</v>
      </c>
      <c r="Q46" s="332">
        <v>6.5959328028293546E-2</v>
      </c>
      <c r="R46" s="358">
        <v>0.34941385571434502</v>
      </c>
      <c r="S46" s="327">
        <v>0.23401625793267394</v>
      </c>
      <c r="T46" s="358">
        <v>8.0334943912321627E-2</v>
      </c>
      <c r="U46" s="358">
        <v>0.2948160921463393</v>
      </c>
      <c r="V46" s="361">
        <v>0.11319763758104483</v>
      </c>
    </row>
    <row r="47" spans="1:22" hidden="1" outlineLevel="1">
      <c r="A47" s="65">
        <v>38</v>
      </c>
      <c r="B47" s="117">
        <v>1</v>
      </c>
      <c r="C47" s="325">
        <v>9.0328673554242606E-5</v>
      </c>
      <c r="D47" s="358">
        <v>1.2349508110654159E-4</v>
      </c>
      <c r="E47" s="327">
        <v>1.1441858513791572E-4</v>
      </c>
      <c r="F47" s="332">
        <v>0</v>
      </c>
      <c r="G47" s="358">
        <v>0</v>
      </c>
      <c r="H47" s="327">
        <v>0</v>
      </c>
      <c r="I47" s="332">
        <v>3.0313567104430216E-4</v>
      </c>
      <c r="J47" s="358">
        <v>2.61020297513813E-4</v>
      </c>
      <c r="K47" s="327">
        <v>2.5851233579266681E-4</v>
      </c>
      <c r="L47" s="336">
        <v>1.9032402077116473E-4</v>
      </c>
      <c r="M47" s="210">
        <v>1.1415525114155251E-4</v>
      </c>
      <c r="N47" s="325">
        <v>0.43200214382863961</v>
      </c>
      <c r="O47" s="358">
        <v>0.54247566076524678</v>
      </c>
      <c r="P47" s="327">
        <v>0.54768456624331152</v>
      </c>
      <c r="Q47" s="332">
        <v>9.8938992042440319E-2</v>
      </c>
      <c r="R47" s="358">
        <v>0.35415719525490813</v>
      </c>
      <c r="S47" s="327">
        <v>0.16908113684142409</v>
      </c>
      <c r="T47" s="358">
        <v>6.1192633058213743E-2</v>
      </c>
      <c r="U47" s="358">
        <v>0.27797914399386536</v>
      </c>
      <c r="V47" s="361">
        <v>6.4360113615159073E-2</v>
      </c>
    </row>
    <row r="48" spans="1:22" hidden="1" outlineLevel="1">
      <c r="A48" s="65">
        <v>39</v>
      </c>
      <c r="B48" s="117">
        <v>1</v>
      </c>
      <c r="C48" s="325">
        <v>9.2885027517962873E-5</v>
      </c>
      <c r="D48" s="358">
        <v>1.2411722257307328E-4</v>
      </c>
      <c r="E48" s="327">
        <v>1.1519694285994236E-4</v>
      </c>
      <c r="F48" s="332">
        <v>0</v>
      </c>
      <c r="G48" s="358">
        <v>0</v>
      </c>
      <c r="H48" s="327">
        <v>0</v>
      </c>
      <c r="I48" s="332">
        <v>2.6747265092144309E-4</v>
      </c>
      <c r="J48" s="358">
        <v>2.5773185282072558E-4</v>
      </c>
      <c r="K48" s="327">
        <v>2.6148374195120324E-4</v>
      </c>
      <c r="L48" s="336">
        <v>2.1382081345896285E-4</v>
      </c>
      <c r="M48" s="210">
        <v>1.1415525114155251E-4</v>
      </c>
      <c r="N48" s="325">
        <v>0.2652677795511228</v>
      </c>
      <c r="O48" s="358">
        <v>0.43339678544822663</v>
      </c>
      <c r="P48" s="327">
        <v>0.36788270169968157</v>
      </c>
      <c r="Q48" s="332">
        <v>6.5959328028293546E-2</v>
      </c>
      <c r="R48" s="358">
        <v>0.36805074271827876</v>
      </c>
      <c r="S48" s="327">
        <v>0.1103238827855907</v>
      </c>
      <c r="T48" s="358">
        <v>5.0627751111411025E-2</v>
      </c>
      <c r="U48" s="358">
        <v>0.30634205665340203</v>
      </c>
      <c r="V48" s="361">
        <v>5.0275875279048539E-2</v>
      </c>
    </row>
    <row r="49" spans="1:22" hidden="1" outlineLevel="1">
      <c r="A49" s="65">
        <v>40</v>
      </c>
      <c r="B49" s="117">
        <v>1</v>
      </c>
      <c r="C49" s="325">
        <v>9.6985194266619332E-5</v>
      </c>
      <c r="D49" s="358">
        <v>1.2623639194344688E-4</v>
      </c>
      <c r="E49" s="327">
        <v>1.1988006182080262E-4</v>
      </c>
      <c r="F49" s="332">
        <v>0</v>
      </c>
      <c r="G49" s="358">
        <v>0</v>
      </c>
      <c r="H49" s="327">
        <v>0</v>
      </c>
      <c r="I49" s="332">
        <v>2.7193052843680048E-4</v>
      </c>
      <c r="J49" s="358">
        <v>2.5649868606081783E-4</v>
      </c>
      <c r="K49" s="327">
        <v>2.8525499121949443E-4</v>
      </c>
      <c r="L49" s="336">
        <v>2.2321953053408208E-4</v>
      </c>
      <c r="M49" s="210">
        <v>1.1415525114155251E-4</v>
      </c>
      <c r="N49" s="325">
        <v>0.10098262062457518</v>
      </c>
      <c r="O49" s="358">
        <v>0.22151344265044964</v>
      </c>
      <c r="P49" s="327">
        <v>0.17440735527771389</v>
      </c>
      <c r="Q49" s="332">
        <v>6.5959328028293546E-2</v>
      </c>
      <c r="R49" s="358">
        <v>0.36997519336323709</v>
      </c>
      <c r="S49" s="327">
        <v>0.11276295961159294</v>
      </c>
      <c r="T49" s="358">
        <v>7.9602724371454117E-2</v>
      </c>
      <c r="U49" s="358">
        <v>0.378548834300589</v>
      </c>
      <c r="V49" s="361">
        <v>0</v>
      </c>
    </row>
    <row r="50" spans="1:22" hidden="1" outlineLevel="1">
      <c r="A50" s="65">
        <v>41</v>
      </c>
      <c r="B50" s="117">
        <v>1</v>
      </c>
      <c r="C50" s="325">
        <v>1.0386047387564693E-4</v>
      </c>
      <c r="D50" s="358">
        <v>1.3562683970390967E-4</v>
      </c>
      <c r="E50" s="327">
        <v>1.2717067915045212E-4</v>
      </c>
      <c r="F50" s="332">
        <v>0</v>
      </c>
      <c r="G50" s="358">
        <v>0</v>
      </c>
      <c r="H50" s="327">
        <v>0</v>
      </c>
      <c r="I50" s="332">
        <v>2.7638840595215787E-4</v>
      </c>
      <c r="J50" s="358">
        <v>2.7006352041980335E-4</v>
      </c>
      <c r="K50" s="327">
        <v>2.9714061585364005E-4</v>
      </c>
      <c r="L50" s="336">
        <v>2.2321953053408208E-4</v>
      </c>
      <c r="M50" s="210">
        <v>1.1415525114155251E-4</v>
      </c>
      <c r="N50" s="325">
        <v>9.4200205806506676E-3</v>
      </c>
      <c r="O50" s="358">
        <v>3.4489644099622928E-2</v>
      </c>
      <c r="P50" s="327">
        <v>2.2015224915227442E-2</v>
      </c>
      <c r="Q50" s="332">
        <v>6.5959328028293546E-2</v>
      </c>
      <c r="R50" s="358">
        <v>0.36333171050820878</v>
      </c>
      <c r="S50" s="327">
        <v>0.13116152627908759</v>
      </c>
      <c r="T50" s="358">
        <v>0.12636017219542256</v>
      </c>
      <c r="U50" s="358">
        <v>0.54025133635555711</v>
      </c>
      <c r="V50" s="361">
        <v>0</v>
      </c>
    </row>
    <row r="51" spans="1:22" hidden="1" outlineLevel="1">
      <c r="A51" s="65">
        <v>42</v>
      </c>
      <c r="B51" s="117">
        <v>1</v>
      </c>
      <c r="C51" s="325">
        <v>1.1877983062723683E-4</v>
      </c>
      <c r="D51" s="358">
        <v>1.5862663204475327E-4</v>
      </c>
      <c r="E51" s="327">
        <v>1.4435941217854037E-4</v>
      </c>
      <c r="F51" s="332">
        <v>0</v>
      </c>
      <c r="G51" s="358">
        <v>0</v>
      </c>
      <c r="H51" s="327">
        <v>0</v>
      </c>
      <c r="I51" s="332">
        <v>2.8976203849823004E-4</v>
      </c>
      <c r="J51" s="358">
        <v>3.2555602461565339E-4</v>
      </c>
      <c r="K51" s="327">
        <v>2.9119780353656729E-4</v>
      </c>
      <c r="L51" s="336">
        <v>1.644775488145868E-4</v>
      </c>
      <c r="M51" s="210">
        <v>1.1415525114155251E-4</v>
      </c>
      <c r="N51" s="325">
        <v>0</v>
      </c>
      <c r="O51" s="358">
        <v>0</v>
      </c>
      <c r="P51" s="327">
        <v>0</v>
      </c>
      <c r="Q51" s="332">
        <v>6.5959328028293546E-2</v>
      </c>
      <c r="R51" s="358">
        <v>0.37947919535030805</v>
      </c>
      <c r="S51" s="327">
        <v>0.18423042005038884</v>
      </c>
      <c r="T51" s="358">
        <v>0.30512634295864871</v>
      </c>
      <c r="U51" s="358">
        <v>0.68669888538647139</v>
      </c>
      <c r="V51" s="361">
        <v>0</v>
      </c>
    </row>
    <row r="52" spans="1:22" hidden="1" outlineLevel="1">
      <c r="A52" s="65">
        <v>43</v>
      </c>
      <c r="B52" s="117">
        <v>1</v>
      </c>
      <c r="C52" s="325">
        <v>1.1932985299595903E-4</v>
      </c>
      <c r="D52" s="358">
        <v>1.6162068785243708E-4</v>
      </c>
      <c r="E52" s="327">
        <v>1.4603288128089764E-4</v>
      </c>
      <c r="F52" s="332">
        <v>0</v>
      </c>
      <c r="G52" s="358">
        <v>0</v>
      </c>
      <c r="H52" s="327">
        <v>0</v>
      </c>
      <c r="I52" s="332">
        <v>3.0313567104430216E-4</v>
      </c>
      <c r="J52" s="358">
        <v>3.3665452545482335E-4</v>
      </c>
      <c r="K52" s="327">
        <v>2.8822639737803081E-4</v>
      </c>
      <c r="L52" s="336">
        <v>1.1748396343899057E-4</v>
      </c>
      <c r="M52" s="210">
        <v>1.1415525114155251E-4</v>
      </c>
      <c r="N52" s="325">
        <v>0</v>
      </c>
      <c r="O52" s="358">
        <v>0</v>
      </c>
      <c r="P52" s="327">
        <v>0</v>
      </c>
      <c r="Q52" s="332">
        <v>6.5959328028293546E-2</v>
      </c>
      <c r="R52" s="358">
        <v>0.36202613545715007</v>
      </c>
      <c r="S52" s="327">
        <v>0.21131344779867944</v>
      </c>
      <c r="T52" s="358">
        <v>0.28797148514403831</v>
      </c>
      <c r="U52" s="358">
        <v>0.67178293131850797</v>
      </c>
      <c r="V52" s="361">
        <v>0</v>
      </c>
    </row>
    <row r="53" spans="1:22" hidden="1" outlineLevel="1">
      <c r="A53" s="65">
        <v>44</v>
      </c>
      <c r="B53" s="117">
        <v>1</v>
      </c>
      <c r="C53" s="325">
        <v>1.157109558199345E-4</v>
      </c>
      <c r="D53" s="358">
        <v>1.6407036987690563E-4</v>
      </c>
      <c r="E53" s="327">
        <v>1.4616260756790208E-4</v>
      </c>
      <c r="F53" s="332">
        <v>0</v>
      </c>
      <c r="G53" s="358">
        <v>0</v>
      </c>
      <c r="H53" s="327">
        <v>0</v>
      </c>
      <c r="I53" s="332">
        <v>3.075935485596596E-4</v>
      </c>
      <c r="J53" s="358">
        <v>3.5145252657371674E-4</v>
      </c>
      <c r="K53" s="327">
        <v>2.9416920969510367E-4</v>
      </c>
      <c r="L53" s="336">
        <v>8.811297257924293E-5</v>
      </c>
      <c r="M53" s="210">
        <v>1.1415525114155251E-4</v>
      </c>
      <c r="N53" s="325">
        <v>0</v>
      </c>
      <c r="O53" s="358">
        <v>0</v>
      </c>
      <c r="P53" s="327">
        <v>0</v>
      </c>
      <c r="Q53" s="332">
        <v>6.5959328028293546E-2</v>
      </c>
      <c r="R53" s="358">
        <v>0.33670148229866742</v>
      </c>
      <c r="S53" s="327">
        <v>0.20527061520201764</v>
      </c>
      <c r="T53" s="358">
        <v>0.27866183669586564</v>
      </c>
      <c r="U53" s="358">
        <v>0.61031112061417359</v>
      </c>
      <c r="V53" s="361">
        <v>0</v>
      </c>
    </row>
    <row r="54" spans="1:22" hidden="1" outlineLevel="1">
      <c r="A54" s="65">
        <v>45</v>
      </c>
      <c r="B54" s="117">
        <v>1</v>
      </c>
      <c r="C54" s="325">
        <v>1.0656058368573777E-4</v>
      </c>
      <c r="D54" s="358">
        <v>1.5656578843686704E-4</v>
      </c>
      <c r="E54" s="327">
        <v>1.3582342249364825E-4</v>
      </c>
      <c r="F54" s="332">
        <v>0</v>
      </c>
      <c r="G54" s="358">
        <v>0</v>
      </c>
      <c r="H54" s="327">
        <v>0</v>
      </c>
      <c r="I54" s="332">
        <v>3.075935485596596E-4</v>
      </c>
      <c r="J54" s="358">
        <v>3.6337313858615856E-4</v>
      </c>
      <c r="K54" s="327">
        <v>3.0011202201217643E-4</v>
      </c>
      <c r="L54" s="336">
        <v>5.8741981719495287E-5</v>
      </c>
      <c r="M54" s="210">
        <v>1.1415525114155251E-4</v>
      </c>
      <c r="N54" s="325">
        <v>1.8840041161301334E-4</v>
      </c>
      <c r="O54" s="358">
        <v>0</v>
      </c>
      <c r="P54" s="327">
        <v>0</v>
      </c>
      <c r="Q54" s="332">
        <v>3.2979664014146773E-2</v>
      </c>
      <c r="R54" s="358">
        <v>0.33385319050803181</v>
      </c>
      <c r="S54" s="327">
        <v>0.22301932517780632</v>
      </c>
      <c r="T54" s="358">
        <v>0.17636030655751858</v>
      </c>
      <c r="U54" s="358">
        <v>0.51866840281782201</v>
      </c>
      <c r="V54" s="361">
        <v>0</v>
      </c>
    </row>
    <row r="55" spans="1:22" hidden="1" outlineLevel="1">
      <c r="A55" s="65">
        <v>46</v>
      </c>
      <c r="B55" s="117">
        <v>1</v>
      </c>
      <c r="C55" s="325">
        <v>9.8078988749873716E-5</v>
      </c>
      <c r="D55" s="358">
        <v>1.4392853989794198E-4</v>
      </c>
      <c r="E55" s="327">
        <v>1.2453723552426199E-4</v>
      </c>
      <c r="F55" s="332">
        <v>0</v>
      </c>
      <c r="G55" s="358">
        <v>0</v>
      </c>
      <c r="H55" s="327">
        <v>0</v>
      </c>
      <c r="I55" s="332">
        <v>3.1428036483269564E-4</v>
      </c>
      <c r="J55" s="358">
        <v>3.1733491288293489E-4</v>
      </c>
      <c r="K55" s="327">
        <v>3.0605483432924929E-4</v>
      </c>
      <c r="L55" s="336">
        <v>3.7594868300476983E-5</v>
      </c>
      <c r="M55" s="210">
        <v>1.1415525114155251E-4</v>
      </c>
      <c r="N55" s="325">
        <v>1.8840041161301334E-4</v>
      </c>
      <c r="O55" s="358">
        <v>0</v>
      </c>
      <c r="P55" s="327">
        <v>0</v>
      </c>
      <c r="Q55" s="332">
        <v>3.2979664014146773E-2</v>
      </c>
      <c r="R55" s="358">
        <v>0.332289938994973</v>
      </c>
      <c r="S55" s="327">
        <v>0.20166685943135806</v>
      </c>
      <c r="T55" s="358">
        <v>0.15596276220478067</v>
      </c>
      <c r="U55" s="358">
        <v>0.43651765579199264</v>
      </c>
      <c r="V55" s="361">
        <v>0</v>
      </c>
    </row>
    <row r="56" spans="1:22" hidden="1" outlineLevel="1">
      <c r="A56" s="65">
        <v>47</v>
      </c>
      <c r="B56" s="117">
        <v>1</v>
      </c>
      <c r="C56" s="325">
        <v>8.61410032469258E-5</v>
      </c>
      <c r="D56" s="358">
        <v>1.2911379622615595E-4</v>
      </c>
      <c r="E56" s="327">
        <v>1.1214837511533803E-4</v>
      </c>
      <c r="F56" s="332">
        <v>0</v>
      </c>
      <c r="G56" s="358">
        <v>0</v>
      </c>
      <c r="H56" s="327">
        <v>0</v>
      </c>
      <c r="I56" s="332">
        <v>3.2096718110573172E-4</v>
      </c>
      <c r="J56" s="358">
        <v>3.3624346986818745E-4</v>
      </c>
      <c r="K56" s="327">
        <v>3.179404589633948E-4</v>
      </c>
      <c r="L56" s="336">
        <v>2.3496792687798115E-5</v>
      </c>
      <c r="M56" s="210">
        <v>1.1415525114155251E-4</v>
      </c>
      <c r="N56" s="325">
        <v>1.8840041161301334E-4</v>
      </c>
      <c r="O56" s="358">
        <v>0</v>
      </c>
      <c r="P56" s="327">
        <v>0</v>
      </c>
      <c r="Q56" s="332">
        <v>3.2979664014146773E-2</v>
      </c>
      <c r="R56" s="358">
        <v>0.35392223007113127</v>
      </c>
      <c r="S56" s="327">
        <v>0.21241060952395951</v>
      </c>
      <c r="T56" s="358">
        <v>5.6799315813008656E-2</v>
      </c>
      <c r="U56" s="358">
        <v>0.32871598775534733</v>
      </c>
      <c r="V56" s="361">
        <v>0</v>
      </c>
    </row>
    <row r="57" spans="1:22" hidden="1" outlineLevel="1">
      <c r="A57" s="65">
        <v>48</v>
      </c>
      <c r="B57" s="117">
        <v>1</v>
      </c>
      <c r="C57" s="325">
        <v>7.7315644330610365E-5</v>
      </c>
      <c r="D57" s="358">
        <v>1.1455179752514847E-4</v>
      </c>
      <c r="E57" s="327">
        <v>9.9201691672294947E-5</v>
      </c>
      <c r="F57" s="332">
        <v>0</v>
      </c>
      <c r="G57" s="358">
        <v>0</v>
      </c>
      <c r="H57" s="327">
        <v>0</v>
      </c>
      <c r="I57" s="332">
        <v>3.2765399737876781E-4</v>
      </c>
      <c r="J57" s="358">
        <v>3.5556308244007596E-4</v>
      </c>
      <c r="K57" s="327">
        <v>3.2091186512193129E-4</v>
      </c>
      <c r="L57" s="336">
        <v>9.3987170751192458E-6</v>
      </c>
      <c r="M57" s="210">
        <v>1.1415525114155251E-4</v>
      </c>
      <c r="N57" s="325">
        <v>1.8840041161301334E-4</v>
      </c>
      <c r="O57" s="358">
        <v>0</v>
      </c>
      <c r="P57" s="327">
        <v>0</v>
      </c>
      <c r="Q57" s="332">
        <v>3.2979664014146773E-2</v>
      </c>
      <c r="R57" s="358">
        <v>0.38384773115754389</v>
      </c>
      <c r="S57" s="327">
        <v>0.19613884908764762</v>
      </c>
      <c r="T57" s="358">
        <v>4.4769994784470912E-2</v>
      </c>
      <c r="U57" s="358">
        <v>0.27199016243627394</v>
      </c>
      <c r="V57" s="361">
        <v>0</v>
      </c>
    </row>
    <row r="58" spans="1:22" hidden="1" outlineLevel="1">
      <c r="A58" s="65">
        <v>49</v>
      </c>
      <c r="B58" s="117">
        <v>1</v>
      </c>
      <c r="C58" s="325">
        <v>6.940282252603861E-5</v>
      </c>
      <c r="D58" s="358">
        <v>9.9231563911805461E-5</v>
      </c>
      <c r="E58" s="327">
        <v>8.689066703557363E-5</v>
      </c>
      <c r="F58" s="332">
        <v>0</v>
      </c>
      <c r="G58" s="358">
        <v>0</v>
      </c>
      <c r="H58" s="327">
        <v>0</v>
      </c>
      <c r="I58" s="332">
        <v>3.4102762992483998E-4</v>
      </c>
      <c r="J58" s="358">
        <v>3.8310380674468303E-4</v>
      </c>
      <c r="K58" s="327">
        <v>3.3874030207314967E-4</v>
      </c>
      <c r="L58" s="336">
        <v>5.8741981719495289E-6</v>
      </c>
      <c r="M58" s="210">
        <v>1.1415525114155251E-4</v>
      </c>
      <c r="N58" s="325">
        <v>1.8840041161301334E-4</v>
      </c>
      <c r="O58" s="358">
        <v>0</v>
      </c>
      <c r="P58" s="327">
        <v>0</v>
      </c>
      <c r="Q58" s="332">
        <v>3.2979664014146773E-2</v>
      </c>
      <c r="R58" s="358">
        <v>0.41454843367411537</v>
      </c>
      <c r="S58" s="327">
        <v>0.17876992692605567</v>
      </c>
      <c r="T58" s="358">
        <v>1.4539788025797794E-2</v>
      </c>
      <c r="U58" s="358">
        <v>0.21910632528622151</v>
      </c>
      <c r="V58" s="361">
        <v>0</v>
      </c>
    </row>
    <row r="59" spans="1:22" hidden="1" outlineLevel="1">
      <c r="A59" s="65">
        <v>50</v>
      </c>
      <c r="B59" s="117">
        <v>1</v>
      </c>
      <c r="C59" s="325">
        <v>6.3571335366745203E-5</v>
      </c>
      <c r="D59" s="358">
        <v>8.9782790388855333E-5</v>
      </c>
      <c r="E59" s="327">
        <v>7.8640075182091271E-5</v>
      </c>
      <c r="F59" s="332">
        <v>0</v>
      </c>
      <c r="G59" s="358">
        <v>0</v>
      </c>
      <c r="H59" s="327">
        <v>0</v>
      </c>
      <c r="I59" s="332">
        <v>3.5440126247091209E-4</v>
      </c>
      <c r="J59" s="358">
        <v>4.1845458719537264E-4</v>
      </c>
      <c r="K59" s="327">
        <v>3.5359733286583167E-4</v>
      </c>
      <c r="L59" s="336">
        <v>2.3496792687798115E-6</v>
      </c>
      <c r="M59" s="210">
        <v>1.1415525114155251E-4</v>
      </c>
      <c r="N59" s="325">
        <v>1.8840041161301334E-4</v>
      </c>
      <c r="O59" s="358">
        <v>0</v>
      </c>
      <c r="P59" s="327">
        <v>0</v>
      </c>
      <c r="Q59" s="332">
        <v>3.2979664014146773E-2</v>
      </c>
      <c r="R59" s="358">
        <v>0.41887770136151048</v>
      </c>
      <c r="S59" s="327">
        <v>0.20283153837601539</v>
      </c>
      <c r="T59" s="358">
        <v>1.1401704279222732E-2</v>
      </c>
      <c r="U59" s="358">
        <v>0.19650639488021621</v>
      </c>
      <c r="V59" s="361">
        <v>0</v>
      </c>
    </row>
    <row r="60" spans="1:22" hidden="1" outlineLevel="1">
      <c r="A60" s="65">
        <v>51</v>
      </c>
      <c r="B60" s="117">
        <v>1</v>
      </c>
      <c r="C60" s="325">
        <v>6.0646216405813457E-5</v>
      </c>
      <c r="D60" s="358">
        <v>8.365858532768395E-5</v>
      </c>
      <c r="E60" s="327">
        <v>7.4021819364733223E-5</v>
      </c>
      <c r="F60" s="332">
        <v>0</v>
      </c>
      <c r="G60" s="358">
        <v>0</v>
      </c>
      <c r="H60" s="327">
        <v>0</v>
      </c>
      <c r="I60" s="332">
        <v>3.5217232371323345E-4</v>
      </c>
      <c r="J60" s="358">
        <v>4.2749781010136304E-4</v>
      </c>
      <c r="K60" s="327">
        <v>3.5062592670729529E-4</v>
      </c>
      <c r="L60" s="336">
        <v>1.1748396343899057E-6</v>
      </c>
      <c r="M60" s="210">
        <v>1.1415525114155251E-4</v>
      </c>
      <c r="N60" s="325">
        <v>1.8840041161301334E-4</v>
      </c>
      <c r="O60" s="358">
        <v>0</v>
      </c>
      <c r="P60" s="327">
        <v>0</v>
      </c>
      <c r="Q60" s="332">
        <v>6.5959328028293546E-2</v>
      </c>
      <c r="R60" s="358">
        <v>0.4287319351714366</v>
      </c>
      <c r="S60" s="327">
        <v>0.12744805157174052</v>
      </c>
      <c r="T60" s="358">
        <v>1.0564881946802714E-2</v>
      </c>
      <c r="U60" s="358">
        <v>0.17865244985947201</v>
      </c>
      <c r="V60" s="361">
        <v>0</v>
      </c>
    </row>
    <row r="61" spans="1:22" hidden="1" outlineLevel="1">
      <c r="A61" s="65">
        <v>52</v>
      </c>
      <c r="B61" s="117">
        <v>1</v>
      </c>
      <c r="C61" s="325">
        <v>5.9789931581780019E-5</v>
      </c>
      <c r="D61" s="358">
        <v>8.0839506807462211E-5</v>
      </c>
      <c r="E61" s="327">
        <v>7.1868363000459536E-5</v>
      </c>
      <c r="F61" s="332">
        <v>0</v>
      </c>
      <c r="G61" s="358">
        <v>0</v>
      </c>
      <c r="H61" s="327">
        <v>0</v>
      </c>
      <c r="I61" s="332">
        <v>3.6777489501698427E-4</v>
      </c>
      <c r="J61" s="358">
        <v>4.1557719808892112E-4</v>
      </c>
      <c r="K61" s="327">
        <v>3.4765452054875886E-4</v>
      </c>
      <c r="L61" s="336">
        <v>1.409807561267887E-5</v>
      </c>
      <c r="M61" s="210">
        <v>1.1415525114155251E-4</v>
      </c>
      <c r="N61" s="325">
        <v>1.8840041161301334E-4</v>
      </c>
      <c r="O61" s="358">
        <v>0</v>
      </c>
      <c r="P61" s="327">
        <v>0</v>
      </c>
      <c r="Q61" s="332">
        <v>6.5959328028293546E-2</v>
      </c>
      <c r="R61" s="358">
        <v>0.44799755052513524</v>
      </c>
      <c r="S61" s="327">
        <v>9.8753039845218452E-2</v>
      </c>
      <c r="T61" s="358">
        <v>8.0544149495426626E-3</v>
      </c>
      <c r="U61" s="358">
        <v>0.17074247421737013</v>
      </c>
      <c r="V61" s="361">
        <v>0</v>
      </c>
    </row>
    <row r="62" spans="1:22" hidden="1" outlineLevel="1">
      <c r="A62" s="65">
        <v>53</v>
      </c>
      <c r="B62" s="117">
        <v>1</v>
      </c>
      <c r="C62" s="325">
        <v>6.0421207254972553E-5</v>
      </c>
      <c r="D62" s="358">
        <v>8.072285528248751E-5</v>
      </c>
      <c r="E62" s="327">
        <v>7.1077032649732443E-5</v>
      </c>
      <c r="F62" s="332">
        <v>0</v>
      </c>
      <c r="G62" s="358">
        <v>0</v>
      </c>
      <c r="H62" s="327">
        <v>0</v>
      </c>
      <c r="I62" s="332">
        <v>3.8337746632073508E-4</v>
      </c>
      <c r="J62" s="358">
        <v>4.2009880954191629E-4</v>
      </c>
      <c r="K62" s="327">
        <v>3.4765452054875886E-4</v>
      </c>
      <c r="L62" s="336">
        <v>3.7594868300476983E-5</v>
      </c>
      <c r="M62" s="210">
        <v>1.1415525114155251E-4</v>
      </c>
      <c r="N62" s="325">
        <v>1.8840041161301334E-4</v>
      </c>
      <c r="O62" s="358">
        <v>0</v>
      </c>
      <c r="P62" s="327">
        <v>0</v>
      </c>
      <c r="Q62" s="332">
        <v>3.2979664014146773E-2</v>
      </c>
      <c r="R62" s="358">
        <v>0.47065307941837592</v>
      </c>
      <c r="S62" s="327">
        <v>7.9392345891198354E-2</v>
      </c>
      <c r="T62" s="358">
        <v>7.9498121579901614E-3</v>
      </c>
      <c r="U62" s="358">
        <v>0.16396249509556859</v>
      </c>
      <c r="V62" s="361">
        <v>0</v>
      </c>
    </row>
    <row r="63" spans="1:22" hidden="1" outlineLevel="1">
      <c r="A63" s="65">
        <v>54</v>
      </c>
      <c r="B63" s="117">
        <v>1</v>
      </c>
      <c r="C63" s="325">
        <v>6.3621337400265394E-5</v>
      </c>
      <c r="D63" s="358">
        <v>8.3211421148614301E-5</v>
      </c>
      <c r="E63" s="327">
        <v>7.4372080339645214E-5</v>
      </c>
      <c r="F63" s="332">
        <v>0</v>
      </c>
      <c r="G63" s="358">
        <v>0</v>
      </c>
      <c r="H63" s="327">
        <v>0</v>
      </c>
      <c r="I63" s="332">
        <v>3.967510988668073E-4</v>
      </c>
      <c r="J63" s="358">
        <v>3.9831286345021227E-4</v>
      </c>
      <c r="K63" s="327">
        <v>3.2388327128046767E-4</v>
      </c>
      <c r="L63" s="336">
        <v>9.3987170751192462E-5</v>
      </c>
      <c r="M63" s="210">
        <v>1.1415525114155251E-4</v>
      </c>
      <c r="N63" s="325">
        <v>0</v>
      </c>
      <c r="O63" s="358">
        <v>0</v>
      </c>
      <c r="P63" s="327">
        <v>0</v>
      </c>
      <c r="Q63" s="332">
        <v>3.2979664014146773E-2</v>
      </c>
      <c r="R63" s="358">
        <v>0.49692616163784886</v>
      </c>
      <c r="S63" s="327">
        <v>0.10699019589244035</v>
      </c>
      <c r="T63" s="358">
        <v>9.7280596143826965E-3</v>
      </c>
      <c r="U63" s="358">
        <v>0.16791748291661951</v>
      </c>
      <c r="V63" s="361">
        <v>0</v>
      </c>
    </row>
    <row r="64" spans="1:22" hidden="1" outlineLevel="1">
      <c r="A64" s="65">
        <v>55</v>
      </c>
      <c r="B64" s="117">
        <v>1</v>
      </c>
      <c r="C64" s="325">
        <v>7.2121683098699523E-5</v>
      </c>
      <c r="D64" s="358">
        <v>9.0229954567924982E-5</v>
      </c>
      <c r="E64" s="327">
        <v>8.2363219619118692E-5</v>
      </c>
      <c r="F64" s="332">
        <v>0</v>
      </c>
      <c r="G64" s="358">
        <v>0</v>
      </c>
      <c r="H64" s="327">
        <v>0</v>
      </c>
      <c r="I64" s="332">
        <v>3.967510988668073E-4</v>
      </c>
      <c r="J64" s="358">
        <v>3.8433697350459078E-4</v>
      </c>
      <c r="K64" s="327">
        <v>3.179404589633948E-4</v>
      </c>
      <c r="L64" s="336">
        <v>1.8210014333043539E-4</v>
      </c>
      <c r="M64" s="210">
        <v>1.1415525114155251E-4</v>
      </c>
      <c r="N64" s="325">
        <v>0</v>
      </c>
      <c r="O64" s="358">
        <v>0</v>
      </c>
      <c r="P64" s="327">
        <v>0</v>
      </c>
      <c r="Q64" s="332">
        <v>3.2979664014146773E-2</v>
      </c>
      <c r="R64" s="358">
        <v>0.50008033239691074</v>
      </c>
      <c r="S64" s="327">
        <v>0.1347905975518143</v>
      </c>
      <c r="T64" s="358">
        <v>4.163191103789584E-2</v>
      </c>
      <c r="U64" s="358">
        <v>0.19492439975179585</v>
      </c>
      <c r="V64" s="361">
        <v>0</v>
      </c>
    </row>
    <row r="65" spans="1:22" hidden="1" outlineLevel="1">
      <c r="A65" s="65">
        <v>56</v>
      </c>
      <c r="B65" s="117">
        <v>1</v>
      </c>
      <c r="C65" s="325">
        <v>8.1047046082055352E-5</v>
      </c>
      <c r="D65" s="358">
        <v>1.0024254379491946E-4</v>
      </c>
      <c r="E65" s="327">
        <v>9.1742430169539668E-5</v>
      </c>
      <c r="F65" s="332">
        <v>0</v>
      </c>
      <c r="G65" s="358">
        <v>0</v>
      </c>
      <c r="H65" s="327">
        <v>0</v>
      </c>
      <c r="I65" s="332">
        <v>4.0120897638216464E-4</v>
      </c>
      <c r="J65" s="358">
        <v>3.7611586177187229E-4</v>
      </c>
      <c r="K65" s="327">
        <v>2.9416920969510367E-4</v>
      </c>
      <c r="L65" s="336">
        <v>1.5860335064263727E-4</v>
      </c>
      <c r="M65" s="210">
        <v>1.1415525114155251E-4</v>
      </c>
      <c r="N65" s="325">
        <v>0</v>
      </c>
      <c r="O65" s="358">
        <v>4.3947246424379154E-3</v>
      </c>
      <c r="P65" s="327">
        <v>1.3675302730644398E-3</v>
      </c>
      <c r="Q65" s="332">
        <v>6.5959328028293546E-2</v>
      </c>
      <c r="R65" s="358">
        <v>0.51999806836334139</v>
      </c>
      <c r="S65" s="327">
        <v>0.15686043720934587</v>
      </c>
      <c r="T65" s="358">
        <v>9.2887278898621889E-2</v>
      </c>
      <c r="U65" s="358">
        <v>0.27153816382815388</v>
      </c>
      <c r="V65" s="361">
        <v>0</v>
      </c>
    </row>
    <row r="66" spans="1:22" hidden="1" outlineLevel="1">
      <c r="A66" s="65">
        <v>57</v>
      </c>
      <c r="B66" s="117">
        <v>1</v>
      </c>
      <c r="C66" s="325">
        <v>8.5897243333514818E-5</v>
      </c>
      <c r="D66" s="358">
        <v>1.1426016871271174E-4</v>
      </c>
      <c r="E66" s="327">
        <v>1.0070651660154645E-4</v>
      </c>
      <c r="F66" s="332">
        <v>0</v>
      </c>
      <c r="G66" s="358">
        <v>0</v>
      </c>
      <c r="H66" s="327">
        <v>0</v>
      </c>
      <c r="I66" s="332">
        <v>4.0120897638216464E-4</v>
      </c>
      <c r="J66" s="358">
        <v>3.3254396958846413E-4</v>
      </c>
      <c r="K66" s="327">
        <v>2.3176968036583927E-4</v>
      </c>
      <c r="L66" s="336">
        <v>1.4685495429873823E-4</v>
      </c>
      <c r="M66" s="210">
        <v>1.1415525114155251E-4</v>
      </c>
      <c r="N66" s="325">
        <v>3.8433683969054722E-2</v>
      </c>
      <c r="O66" s="358">
        <v>9.988805135022738E-2</v>
      </c>
      <c r="P66" s="327">
        <v>7.3939911767937502E-2</v>
      </c>
      <c r="Q66" s="332">
        <v>9.8938992042440319E-2</v>
      </c>
      <c r="R66" s="358">
        <v>0.51849935927921431</v>
      </c>
      <c r="S66" s="327">
        <v>0.16053171019938278</v>
      </c>
      <c r="T66" s="358">
        <v>0.1081592864652872</v>
      </c>
      <c r="U66" s="358">
        <v>0.34724793068827164</v>
      </c>
      <c r="V66" s="361">
        <v>0</v>
      </c>
    </row>
    <row r="67" spans="1:22" hidden="1" outlineLevel="1">
      <c r="A67" s="65">
        <v>58</v>
      </c>
      <c r="B67" s="117">
        <v>1</v>
      </c>
      <c r="C67" s="325">
        <v>9.0984950244195242E-5</v>
      </c>
      <c r="D67" s="358">
        <v>1.2448661906882649E-4</v>
      </c>
      <c r="E67" s="327">
        <v>1.101635629241701E-4</v>
      </c>
      <c r="F67" s="332">
        <v>0</v>
      </c>
      <c r="G67" s="358">
        <v>0</v>
      </c>
      <c r="H67" s="327">
        <v>0</v>
      </c>
      <c r="I67" s="332">
        <v>4.0120897638216464E-4</v>
      </c>
      <c r="J67" s="358">
        <v>2.9596002237786666E-4</v>
      </c>
      <c r="K67" s="327">
        <v>2.0799843109754802E-4</v>
      </c>
      <c r="L67" s="336">
        <v>1.644775488145868E-4</v>
      </c>
      <c r="M67" s="210">
        <v>1.1415525114155251E-4</v>
      </c>
      <c r="N67" s="325">
        <v>0.16579236221945173</v>
      </c>
      <c r="O67" s="358">
        <v>0.28698543149605615</v>
      </c>
      <c r="P67" s="327">
        <v>0.22062230778108524</v>
      </c>
      <c r="Q67" s="332">
        <v>0.13191865605658709</v>
      </c>
      <c r="R67" s="358">
        <v>0.53422550584204243</v>
      </c>
      <c r="S67" s="327">
        <v>0.1992108963901128</v>
      </c>
      <c r="T67" s="358">
        <v>0.11715512653880238</v>
      </c>
      <c r="U67" s="358">
        <v>0.3554969052864636</v>
      </c>
      <c r="V67" s="361">
        <v>5.9769452019591426E-2</v>
      </c>
    </row>
    <row r="68" spans="1:22" hidden="1" outlineLevel="1">
      <c r="A68" s="65">
        <v>59</v>
      </c>
      <c r="B68" s="117">
        <v>1</v>
      </c>
      <c r="C68" s="325">
        <v>9.2009991931359364E-5</v>
      </c>
      <c r="D68" s="358">
        <v>1.2419499025638974E-4</v>
      </c>
      <c r="E68" s="327">
        <v>1.1098083853229807E-4</v>
      </c>
      <c r="F68" s="332">
        <v>0</v>
      </c>
      <c r="G68" s="358">
        <v>0</v>
      </c>
      <c r="H68" s="327">
        <v>0</v>
      </c>
      <c r="I68" s="332">
        <v>3.8114852756305644E-4</v>
      </c>
      <c r="J68" s="358">
        <v>2.0223934862487558E-4</v>
      </c>
      <c r="K68" s="327">
        <v>2.0502702493901164E-4</v>
      </c>
      <c r="L68" s="336">
        <v>1.8797434150238492E-4</v>
      </c>
      <c r="M68" s="210">
        <v>1.1415525114155251E-4</v>
      </c>
      <c r="N68" s="325">
        <v>0.35909118453440347</v>
      </c>
      <c r="O68" s="358">
        <v>0.41122903756431672</v>
      </c>
      <c r="P68" s="327">
        <v>0.31308636109043092</v>
      </c>
      <c r="Q68" s="332">
        <v>9.8938992042440319E-2</v>
      </c>
      <c r="R68" s="358">
        <v>0.5734290392084791</v>
      </c>
      <c r="S68" s="327">
        <v>0.24585716975055547</v>
      </c>
      <c r="T68" s="358">
        <v>9.6443773811406966E-2</v>
      </c>
      <c r="U68" s="358">
        <v>0.34736093034030169</v>
      </c>
      <c r="V68" s="361">
        <v>0.10736483289284625</v>
      </c>
    </row>
    <row r="69" spans="1:22" hidden="1" outlineLevel="1">
      <c r="A69" s="65">
        <v>60</v>
      </c>
      <c r="B69" s="117">
        <v>1</v>
      </c>
      <c r="C69" s="325">
        <v>8.8678606448075982E-5</v>
      </c>
      <c r="D69" s="358">
        <v>1.2120093444870596E-4</v>
      </c>
      <c r="E69" s="327">
        <v>1.0926845154383947E-4</v>
      </c>
      <c r="F69" s="332">
        <v>0</v>
      </c>
      <c r="G69" s="358">
        <v>0</v>
      </c>
      <c r="H69" s="327">
        <v>0</v>
      </c>
      <c r="I69" s="332">
        <v>3.2319611986341042E-4</v>
      </c>
      <c r="J69" s="358">
        <v>1.7798706901335596E-4</v>
      </c>
      <c r="K69" s="327">
        <v>2.1096983725608443E-4</v>
      </c>
      <c r="L69" s="336">
        <v>2.0677177565262342E-4</v>
      </c>
      <c r="M69" s="210">
        <v>1.1415525114155251E-4</v>
      </c>
      <c r="N69" s="325">
        <v>0.51810113193578677</v>
      </c>
      <c r="O69" s="358">
        <v>0.51138912886788546</v>
      </c>
      <c r="P69" s="327">
        <v>0.34895612756008249</v>
      </c>
      <c r="Q69" s="332">
        <v>0.19787798408488064</v>
      </c>
      <c r="R69" s="358">
        <v>0.66815032394170781</v>
      </c>
      <c r="S69" s="327">
        <v>0.31889441245027261</v>
      </c>
      <c r="T69" s="358">
        <v>4.2259527787210857E-2</v>
      </c>
      <c r="U69" s="358">
        <v>0.30498606082904173</v>
      </c>
      <c r="V69" s="361">
        <v>8.7942509428478366E-2</v>
      </c>
    </row>
    <row r="70" spans="1:22" hidden="1" outlineLevel="1">
      <c r="A70" s="65">
        <v>61</v>
      </c>
      <c r="B70" s="117">
        <v>1</v>
      </c>
      <c r="C70" s="325">
        <v>8.4015916822317271E-5</v>
      </c>
      <c r="D70" s="358">
        <v>1.1715701491624995E-4</v>
      </c>
      <c r="E70" s="327">
        <v>1.0985221983535943E-4</v>
      </c>
      <c r="F70" s="332">
        <v>0</v>
      </c>
      <c r="G70" s="358">
        <v>0</v>
      </c>
      <c r="H70" s="327">
        <v>0</v>
      </c>
      <c r="I70" s="332">
        <v>2.7415946719447918E-4</v>
      </c>
      <c r="J70" s="358">
        <v>1.5250162264192859E-4</v>
      </c>
      <c r="K70" s="327">
        <v>1.9611280646340243E-4</v>
      </c>
      <c r="L70" s="336">
        <v>1.8797434150238492E-4</v>
      </c>
      <c r="M70" s="210">
        <v>1.1415525114155251E-4</v>
      </c>
      <c r="N70" s="325">
        <v>0.54240478503386547</v>
      </c>
      <c r="O70" s="358">
        <v>0.51606101386454595</v>
      </c>
      <c r="P70" s="327">
        <v>0.38117448274169757</v>
      </c>
      <c r="Q70" s="332">
        <v>0.23085764809902742</v>
      </c>
      <c r="R70" s="358">
        <v>0.71818669479347763</v>
      </c>
      <c r="S70" s="327">
        <v>0.37751663206735142</v>
      </c>
      <c r="T70" s="358">
        <v>2.3221819724655472E-2</v>
      </c>
      <c r="U70" s="358">
        <v>0.2551532142838</v>
      </c>
      <c r="V70" s="361">
        <v>9.2714110122357848E-2</v>
      </c>
    </row>
    <row r="71" spans="1:22" hidden="1" outlineLevel="1">
      <c r="A71" s="65">
        <v>62</v>
      </c>
      <c r="B71" s="117">
        <v>1</v>
      </c>
      <c r="C71" s="325">
        <v>8.1197052182615951E-5</v>
      </c>
      <c r="D71" s="358">
        <v>1.1670985073718028E-4</v>
      </c>
      <c r="E71" s="327">
        <v>1.058566501956227E-4</v>
      </c>
      <c r="F71" s="332">
        <v>0</v>
      </c>
      <c r="G71" s="358">
        <v>0</v>
      </c>
      <c r="H71" s="327">
        <v>0</v>
      </c>
      <c r="I71" s="332">
        <v>2.3403856955626272E-4</v>
      </c>
      <c r="J71" s="358">
        <v>1.471579000156615E-4</v>
      </c>
      <c r="K71" s="327">
        <v>2.0799843109754802E-4</v>
      </c>
      <c r="L71" s="336">
        <v>1.9032402077116473E-4</v>
      </c>
      <c r="M71" s="210">
        <v>1.1415525114155251E-4</v>
      </c>
      <c r="N71" s="325">
        <v>0.47363863479511559</v>
      </c>
      <c r="O71" s="358">
        <v>0.4764142951742027</v>
      </c>
      <c r="P71" s="327">
        <v>0.31706944875646825</v>
      </c>
      <c r="Q71" s="332">
        <v>0.39575596816976127</v>
      </c>
      <c r="R71" s="358">
        <v>0.76081493109362874</v>
      </c>
      <c r="S71" s="327">
        <v>0.45151600205359393</v>
      </c>
      <c r="T71" s="358">
        <v>2.2280394600682953E-2</v>
      </c>
      <c r="U71" s="358">
        <v>0.24622624177342792</v>
      </c>
      <c r="V71" s="361">
        <v>3.4079153883743593E-2</v>
      </c>
    </row>
    <row r="72" spans="1:22" hidden="1" outlineLevel="1">
      <c r="A72" s="65">
        <v>63</v>
      </c>
      <c r="B72" s="117">
        <v>1</v>
      </c>
      <c r="C72" s="325">
        <v>8.1184551674235903E-5</v>
      </c>
      <c r="D72" s="358">
        <v>1.169820376287879E-4</v>
      </c>
      <c r="E72" s="327">
        <v>1.0586962282432315E-4</v>
      </c>
      <c r="F72" s="332">
        <v>0</v>
      </c>
      <c r="G72" s="358">
        <v>0</v>
      </c>
      <c r="H72" s="327">
        <v>0</v>
      </c>
      <c r="I72" s="332">
        <v>2.1620705949483316E-4</v>
      </c>
      <c r="J72" s="358">
        <v>0</v>
      </c>
      <c r="K72" s="327">
        <v>2.1988405573169364E-4</v>
      </c>
      <c r="L72" s="336">
        <v>2.1382081345896285E-4</v>
      </c>
      <c r="M72" s="210">
        <v>1.1415525114155251E-4</v>
      </c>
      <c r="N72" s="325">
        <v>0.26074616967241049</v>
      </c>
      <c r="O72" s="358">
        <v>0.36420658454166172</v>
      </c>
      <c r="P72" s="327">
        <v>0.16553942783409459</v>
      </c>
      <c r="Q72" s="332">
        <v>0.39575596816976127</v>
      </c>
      <c r="R72" s="358">
        <v>0.80248788854559294</v>
      </c>
      <c r="S72" s="327">
        <v>0.4993269543586939</v>
      </c>
      <c r="T72" s="358">
        <v>4.4037775243603396E-2</v>
      </c>
      <c r="U72" s="358">
        <v>0.26747017635507292</v>
      </c>
      <c r="V72" s="361">
        <v>0</v>
      </c>
    </row>
    <row r="73" spans="1:22" hidden="1" outlineLevel="1">
      <c r="A73" s="65">
        <v>64</v>
      </c>
      <c r="B73" s="117">
        <v>1</v>
      </c>
      <c r="C73" s="325">
        <v>8.2909621830682827E-5</v>
      </c>
      <c r="D73" s="358">
        <v>1.2180363399440854E-4</v>
      </c>
      <c r="E73" s="327">
        <v>1.0999491875106433E-4</v>
      </c>
      <c r="F73" s="332">
        <v>0</v>
      </c>
      <c r="G73" s="358">
        <v>0</v>
      </c>
      <c r="H73" s="327">
        <v>0</v>
      </c>
      <c r="I73" s="332">
        <v>1.9391767191804623E-4</v>
      </c>
      <c r="J73" s="358">
        <v>0</v>
      </c>
      <c r="K73" s="327">
        <v>2.4959811731705767E-4</v>
      </c>
      <c r="L73" s="336">
        <v>2.2321953053408208E-4</v>
      </c>
      <c r="M73" s="210">
        <v>1.1415525114155251E-4</v>
      </c>
      <c r="N73" s="325">
        <v>0.11473585067232514</v>
      </c>
      <c r="O73" s="358">
        <v>0.20098803730154904</v>
      </c>
      <c r="P73" s="327">
        <v>6.9264210461355627E-2</v>
      </c>
      <c r="Q73" s="332">
        <v>0.59363395225464199</v>
      </c>
      <c r="R73" s="358">
        <v>0.82518979286593852</v>
      </c>
      <c r="S73" s="327">
        <v>0.56739321068496229</v>
      </c>
      <c r="T73" s="358">
        <v>8.2322396951819171E-2</v>
      </c>
      <c r="U73" s="358">
        <v>0.3221620079376058</v>
      </c>
      <c r="V73" s="361">
        <v>0</v>
      </c>
    </row>
    <row r="74" spans="1:22" hidden="1" outlineLevel="1">
      <c r="A74" s="65">
        <v>65</v>
      </c>
      <c r="B74" s="117">
        <v>1</v>
      </c>
      <c r="C74" s="325">
        <v>8.8753609498356281E-5</v>
      </c>
      <c r="D74" s="358">
        <v>1.316606878547701E-4</v>
      </c>
      <c r="E74" s="327">
        <v>1.18401182148952E-4</v>
      </c>
      <c r="F74" s="332">
        <v>0</v>
      </c>
      <c r="G74" s="358">
        <v>0</v>
      </c>
      <c r="H74" s="327">
        <v>0</v>
      </c>
      <c r="I74" s="332">
        <v>1.8723085564501018E-4</v>
      </c>
      <c r="J74" s="358">
        <v>1.4633578884238967E-4</v>
      </c>
      <c r="K74" s="327">
        <v>2.6148374195120324E-4</v>
      </c>
      <c r="L74" s="336">
        <v>2.2321953053408208E-4</v>
      </c>
      <c r="M74" s="210">
        <v>1.1415525114155251E-4</v>
      </c>
      <c r="N74" s="325">
        <v>1.1304024696780801E-2</v>
      </c>
      <c r="O74" s="358">
        <v>3.5106323572476755E-2</v>
      </c>
      <c r="P74" s="327">
        <v>7.0504315409359404E-3</v>
      </c>
      <c r="Q74" s="332">
        <v>0.59363395225464199</v>
      </c>
      <c r="R74" s="358">
        <v>0.83384084702655725</v>
      </c>
      <c r="S74" s="327">
        <v>0.63881846940644793</v>
      </c>
      <c r="T74" s="358">
        <v>0.11830575724587991</v>
      </c>
      <c r="U74" s="358">
        <v>0.44804362029905537</v>
      </c>
      <c r="V74" s="361">
        <v>0</v>
      </c>
    </row>
    <row r="75" spans="1:22" hidden="1" outlineLevel="1">
      <c r="A75" s="65">
        <v>66</v>
      </c>
      <c r="B75" s="117">
        <v>1</v>
      </c>
      <c r="C75" s="325">
        <v>1.039542276884973E-4</v>
      </c>
      <c r="D75" s="358">
        <v>1.556520181578986E-4</v>
      </c>
      <c r="E75" s="327">
        <v>1.3176298971040928E-4</v>
      </c>
      <c r="F75" s="332">
        <v>0</v>
      </c>
      <c r="G75" s="358">
        <v>0</v>
      </c>
      <c r="H75" s="327">
        <v>0</v>
      </c>
      <c r="I75" s="332">
        <v>2.2066493701019058E-4</v>
      </c>
      <c r="J75" s="358">
        <v>2.3759012907556518E-4</v>
      </c>
      <c r="K75" s="327">
        <v>2.7336936658534881E-4</v>
      </c>
      <c r="L75" s="336">
        <v>1.644775488145868E-4</v>
      </c>
      <c r="M75" s="210">
        <v>1.1415525114155251E-4</v>
      </c>
      <c r="N75" s="325">
        <v>0</v>
      </c>
      <c r="O75" s="358">
        <v>0</v>
      </c>
      <c r="P75" s="327">
        <v>0</v>
      </c>
      <c r="Q75" s="332">
        <v>0.56065428824049512</v>
      </c>
      <c r="R75" s="358">
        <v>0.8257099647738374</v>
      </c>
      <c r="S75" s="327">
        <v>0.67651021280858536</v>
      </c>
      <c r="T75" s="358">
        <v>0.17154857814610344</v>
      </c>
      <c r="U75" s="358">
        <v>0.56206026919735219</v>
      </c>
      <c r="V75" s="361">
        <v>0</v>
      </c>
    </row>
    <row r="76" spans="1:22" hidden="1" outlineLevel="1">
      <c r="A76" s="65">
        <v>67</v>
      </c>
      <c r="B76" s="117">
        <v>1</v>
      </c>
      <c r="C76" s="325">
        <v>1.0786688681145301E-4</v>
      </c>
      <c r="D76" s="358">
        <v>1.6025975339439898E-4</v>
      </c>
      <c r="E76" s="327">
        <v>1.345391322523043E-4</v>
      </c>
      <c r="F76" s="332">
        <v>0</v>
      </c>
      <c r="G76" s="358">
        <v>0</v>
      </c>
      <c r="H76" s="327">
        <v>0</v>
      </c>
      <c r="I76" s="332">
        <v>2.5409901837537098E-4</v>
      </c>
      <c r="J76" s="358">
        <v>2.9596002237786666E-4</v>
      </c>
      <c r="K76" s="327">
        <v>2.7336936658534881E-4</v>
      </c>
      <c r="L76" s="336">
        <v>1.1748396343899057E-4</v>
      </c>
      <c r="M76" s="210">
        <v>1.1415525114155251E-4</v>
      </c>
      <c r="N76" s="325">
        <v>0</v>
      </c>
      <c r="O76" s="358">
        <v>0</v>
      </c>
      <c r="P76" s="327">
        <v>0</v>
      </c>
      <c r="Q76" s="332">
        <v>0.52767462422634837</v>
      </c>
      <c r="R76" s="358">
        <v>0.81451809407742093</v>
      </c>
      <c r="S76" s="327">
        <v>0.65560505209571118</v>
      </c>
      <c r="T76" s="358">
        <v>0.16433098552898084</v>
      </c>
      <c r="U76" s="358">
        <v>0.56251226780547225</v>
      </c>
      <c r="V76" s="361">
        <v>0</v>
      </c>
    </row>
    <row r="77" spans="1:22" hidden="1" outlineLevel="1">
      <c r="A77" s="65">
        <v>68</v>
      </c>
      <c r="B77" s="117">
        <v>1</v>
      </c>
      <c r="C77" s="325">
        <v>1.0604806284215571E-4</v>
      </c>
      <c r="D77" s="358">
        <v>1.6401204411441828E-4</v>
      </c>
      <c r="E77" s="327">
        <v>1.3608287506765713E-4</v>
      </c>
      <c r="F77" s="332">
        <v>0</v>
      </c>
      <c r="G77" s="358">
        <v>0</v>
      </c>
      <c r="H77" s="327">
        <v>0</v>
      </c>
      <c r="I77" s="332">
        <v>2.7415946719447918E-4</v>
      </c>
      <c r="J77" s="358">
        <v>3.1322435701657556E-4</v>
      </c>
      <c r="K77" s="327">
        <v>2.5256952347559405E-4</v>
      </c>
      <c r="L77" s="336">
        <v>8.811297257924293E-5</v>
      </c>
      <c r="M77" s="210">
        <v>1.1415525114155251E-4</v>
      </c>
      <c r="N77" s="325">
        <v>0</v>
      </c>
      <c r="O77" s="358">
        <v>0</v>
      </c>
      <c r="P77" s="327">
        <v>0</v>
      </c>
      <c r="Q77" s="332">
        <v>0.42873563218390809</v>
      </c>
      <c r="R77" s="358">
        <v>0.86619601765069909</v>
      </c>
      <c r="S77" s="327">
        <v>0.75229880292912421</v>
      </c>
      <c r="T77" s="358">
        <v>0.20753193844016418</v>
      </c>
      <c r="U77" s="358">
        <v>0.51618241047316138</v>
      </c>
      <c r="V77" s="361">
        <v>0</v>
      </c>
    </row>
    <row r="78" spans="1:22" hidden="1" outlineLevel="1">
      <c r="A78" s="65">
        <v>69</v>
      </c>
      <c r="B78" s="117">
        <v>1</v>
      </c>
      <c r="C78" s="325">
        <v>9.8816518744296688E-5</v>
      </c>
      <c r="D78" s="358">
        <v>1.5530206358297454E-4</v>
      </c>
      <c r="E78" s="327">
        <v>1.2727446018005568E-4</v>
      </c>
      <c r="F78" s="332">
        <v>0</v>
      </c>
      <c r="G78" s="358">
        <v>0</v>
      </c>
      <c r="H78" s="327">
        <v>0</v>
      </c>
      <c r="I78" s="332">
        <v>2.9421991601358738E-4</v>
      </c>
      <c r="J78" s="358">
        <v>3.3583241428155155E-4</v>
      </c>
      <c r="K78" s="327">
        <v>2.4959811731705767E-4</v>
      </c>
      <c r="L78" s="336">
        <v>5.8741981719495287E-5</v>
      </c>
      <c r="M78" s="210">
        <v>1.1415525114155251E-4</v>
      </c>
      <c r="N78" s="325">
        <v>0</v>
      </c>
      <c r="O78" s="358">
        <v>0</v>
      </c>
      <c r="P78" s="327">
        <v>0</v>
      </c>
      <c r="Q78" s="332">
        <v>0.49469496021220166</v>
      </c>
      <c r="R78" s="358">
        <v>0.91449827995182109</v>
      </c>
      <c r="S78" s="327">
        <v>0.74889759881659634</v>
      </c>
      <c r="T78" s="358">
        <v>0.18242726846756371</v>
      </c>
      <c r="U78" s="358">
        <v>0.44702662343078509</v>
      </c>
      <c r="V78" s="361">
        <v>0</v>
      </c>
    </row>
    <row r="79" spans="1:22" hidden="1" outlineLevel="1">
      <c r="A79" s="65">
        <v>70</v>
      </c>
      <c r="B79" s="117">
        <v>1</v>
      </c>
      <c r="C79" s="325">
        <v>9.0678687788884007E-5</v>
      </c>
      <c r="D79" s="358">
        <v>1.4054564567367588E-4</v>
      </c>
      <c r="E79" s="327">
        <v>1.1805092117404002E-4</v>
      </c>
      <c r="F79" s="332">
        <v>0</v>
      </c>
      <c r="G79" s="358">
        <v>0</v>
      </c>
      <c r="H79" s="327">
        <v>0</v>
      </c>
      <c r="I79" s="332">
        <v>3.1650930359037433E-4</v>
      </c>
      <c r="J79" s="358">
        <v>3.707721391456052E-4</v>
      </c>
      <c r="K79" s="327">
        <v>2.4959811731705767E-4</v>
      </c>
      <c r="L79" s="336">
        <v>3.7594868300476983E-5</v>
      </c>
      <c r="M79" s="210">
        <v>1.1415525114155251E-4</v>
      </c>
      <c r="N79" s="325">
        <v>1.8840041161301334E-4</v>
      </c>
      <c r="O79" s="358">
        <v>0</v>
      </c>
      <c r="P79" s="327">
        <v>0</v>
      </c>
      <c r="Q79" s="332">
        <v>0.39575596816976127</v>
      </c>
      <c r="R79" s="358">
        <v>0.93796120746231271</v>
      </c>
      <c r="S79" s="327">
        <v>0.78054650962207206</v>
      </c>
      <c r="T79" s="358">
        <v>9.7489801726931988E-2</v>
      </c>
      <c r="U79" s="358">
        <v>0.3723338534389376</v>
      </c>
      <c r="V79" s="361">
        <v>0</v>
      </c>
    </row>
    <row r="80" spans="1:22" hidden="1" outlineLevel="1">
      <c r="A80" s="65">
        <v>71</v>
      </c>
      <c r="B80" s="117">
        <v>1</v>
      </c>
      <c r="C80" s="325">
        <v>8.1759575059718215E-5</v>
      </c>
      <c r="D80" s="358">
        <v>1.2843332899713692E-4</v>
      </c>
      <c r="E80" s="327">
        <v>1.0750417404057909E-4</v>
      </c>
      <c r="F80" s="332">
        <v>0</v>
      </c>
      <c r="G80" s="358">
        <v>0</v>
      </c>
      <c r="H80" s="327">
        <v>0</v>
      </c>
      <c r="I80" s="332">
        <v>3.1873824234805303E-4</v>
      </c>
      <c r="J80" s="358">
        <v>3.5761836037325557E-4</v>
      </c>
      <c r="K80" s="327">
        <v>2.5554092963413043E-4</v>
      </c>
      <c r="L80" s="336">
        <v>2.3496792687798115E-5</v>
      </c>
      <c r="M80" s="210">
        <v>1.1415525114155251E-4</v>
      </c>
      <c r="N80" s="325">
        <v>1.8840041161301334E-4</v>
      </c>
      <c r="O80" s="358">
        <v>0</v>
      </c>
      <c r="P80" s="327">
        <v>0</v>
      </c>
      <c r="Q80" s="332">
        <v>0.56065428824049512</v>
      </c>
      <c r="R80" s="358">
        <v>0.98220019114500656</v>
      </c>
      <c r="S80" s="327">
        <v>0.72727506419263888</v>
      </c>
      <c r="T80" s="358">
        <v>7.1966720588121452E-2</v>
      </c>
      <c r="U80" s="358">
        <v>0.28747111476438758</v>
      </c>
      <c r="V80" s="361">
        <v>0</v>
      </c>
    </row>
    <row r="81" spans="1:22" hidden="1" outlineLevel="1">
      <c r="A81" s="65">
        <v>72</v>
      </c>
      <c r="B81" s="117">
        <v>1</v>
      </c>
      <c r="C81" s="325">
        <v>7.3277980123854158E-5</v>
      </c>
      <c r="D81" s="358">
        <v>1.1793469174941456E-4</v>
      </c>
      <c r="E81" s="327">
        <v>9.6347713358197279E-5</v>
      </c>
      <c r="F81" s="332">
        <v>0</v>
      </c>
      <c r="G81" s="358">
        <v>0</v>
      </c>
      <c r="H81" s="327">
        <v>0</v>
      </c>
      <c r="I81" s="332">
        <v>3.4102762992483998E-4</v>
      </c>
      <c r="J81" s="358">
        <v>3.3089974724192042E-4</v>
      </c>
      <c r="K81" s="327">
        <v>2.5256952347559405E-4</v>
      </c>
      <c r="L81" s="336">
        <v>9.3987170751192458E-6</v>
      </c>
      <c r="M81" s="210">
        <v>1.1415525114155251E-4</v>
      </c>
      <c r="N81" s="325">
        <v>1.8840041161301334E-4</v>
      </c>
      <c r="O81" s="358">
        <v>0</v>
      </c>
      <c r="P81" s="327">
        <v>0</v>
      </c>
      <c r="Q81" s="332">
        <v>0.49469496021220166</v>
      </c>
      <c r="R81" s="358">
        <v>1.0771402433050536</v>
      </c>
      <c r="S81" s="327">
        <v>0.71498684734118334</v>
      </c>
      <c r="T81" s="358">
        <v>3.8389224499768275E-2</v>
      </c>
      <c r="U81" s="358">
        <v>0.23854226543538609</v>
      </c>
      <c r="V81" s="361">
        <v>0</v>
      </c>
    </row>
    <row r="82" spans="1:22" hidden="1" outlineLevel="1">
      <c r="A82" s="65">
        <v>73</v>
      </c>
      <c r="B82" s="117">
        <v>1</v>
      </c>
      <c r="C82" s="325">
        <v>6.6415201023206619E-5</v>
      </c>
      <c r="D82" s="358">
        <v>1.0308106423597033E-4</v>
      </c>
      <c r="E82" s="327">
        <v>8.600852828394344E-5</v>
      </c>
      <c r="F82" s="332">
        <v>0</v>
      </c>
      <c r="G82" s="358">
        <v>0</v>
      </c>
      <c r="H82" s="327">
        <v>0</v>
      </c>
      <c r="I82" s="332">
        <v>3.5885913998626954E-4</v>
      </c>
      <c r="J82" s="358">
        <v>3.2761130254883305E-4</v>
      </c>
      <c r="K82" s="327">
        <v>2.5256952347559405E-4</v>
      </c>
      <c r="L82" s="336">
        <v>5.8741981719495289E-6</v>
      </c>
      <c r="M82" s="210">
        <v>1.1415525114155251E-4</v>
      </c>
      <c r="N82" s="325">
        <v>1.8840041161301334E-4</v>
      </c>
      <c r="O82" s="358">
        <v>0</v>
      </c>
      <c r="P82" s="327">
        <v>0</v>
      </c>
      <c r="Q82" s="332">
        <v>0.49469496021220166</v>
      </c>
      <c r="R82" s="358">
        <v>1.1089487722940019</v>
      </c>
      <c r="S82" s="327">
        <v>0.75061930173151536</v>
      </c>
      <c r="T82" s="358">
        <v>1.1087895904565227E-2</v>
      </c>
      <c r="U82" s="358">
        <v>0.19695839348833633</v>
      </c>
      <c r="V82" s="361">
        <v>0</v>
      </c>
    </row>
    <row r="83" spans="1:22" hidden="1" outlineLevel="1">
      <c r="A83" s="65">
        <v>74</v>
      </c>
      <c r="B83" s="117">
        <v>1</v>
      </c>
      <c r="C83" s="325">
        <v>6.0839974285704229E-5</v>
      </c>
      <c r="D83" s="358">
        <v>9.47599221211089E-5</v>
      </c>
      <c r="E83" s="327">
        <v>7.7757936430461081E-5</v>
      </c>
      <c r="F83" s="332">
        <v>0</v>
      </c>
      <c r="G83" s="358">
        <v>0</v>
      </c>
      <c r="H83" s="327">
        <v>0</v>
      </c>
      <c r="I83" s="332">
        <v>3.6108807874394818E-4</v>
      </c>
      <c r="J83" s="358">
        <v>3.2514496902901743E-4</v>
      </c>
      <c r="K83" s="327">
        <v>2.8228358506095805E-4</v>
      </c>
      <c r="L83" s="336">
        <v>2.3496792687798115E-6</v>
      </c>
      <c r="M83" s="210">
        <v>1.1415525114155251E-4</v>
      </c>
      <c r="N83" s="325">
        <v>1.8840041161301334E-4</v>
      </c>
      <c r="O83" s="358">
        <v>0</v>
      </c>
      <c r="P83" s="327">
        <v>0</v>
      </c>
      <c r="Q83" s="332">
        <v>0.56065428824049512</v>
      </c>
      <c r="R83" s="358">
        <v>1.1324885334865649</v>
      </c>
      <c r="S83" s="327">
        <v>0.76225766189126498</v>
      </c>
      <c r="T83" s="358">
        <v>9.1004428650676844E-3</v>
      </c>
      <c r="U83" s="358">
        <v>0.18746642271781411</v>
      </c>
      <c r="V83" s="361">
        <v>0</v>
      </c>
    </row>
    <row r="84" spans="1:22" hidden="1" outlineLevel="1">
      <c r="A84" s="65">
        <v>75</v>
      </c>
      <c r="B84" s="117">
        <v>1</v>
      </c>
      <c r="C84" s="325">
        <v>5.7927355833152538E-5</v>
      </c>
      <c r="D84" s="358">
        <v>8.8946787793203364E-5</v>
      </c>
      <c r="E84" s="327">
        <v>7.2724556494688835E-5</v>
      </c>
      <c r="F84" s="332">
        <v>0</v>
      </c>
      <c r="G84" s="358">
        <v>0</v>
      </c>
      <c r="H84" s="327">
        <v>0</v>
      </c>
      <c r="I84" s="332">
        <v>3.7000383377466296E-4</v>
      </c>
      <c r="J84" s="358">
        <v>3.4364247042763409E-4</v>
      </c>
      <c r="K84" s="327">
        <v>2.7634077274388524E-4</v>
      </c>
      <c r="L84" s="336">
        <v>1.1748396343899057E-6</v>
      </c>
      <c r="M84" s="210">
        <v>1.1415525114155251E-4</v>
      </c>
      <c r="N84" s="325">
        <v>1.8840041161301334E-4</v>
      </c>
      <c r="O84" s="358">
        <v>0</v>
      </c>
      <c r="P84" s="327">
        <v>0</v>
      </c>
      <c r="Q84" s="332">
        <v>0.42873563218390809</v>
      </c>
      <c r="R84" s="358">
        <v>1.1141165186332331</v>
      </c>
      <c r="S84" s="327">
        <v>0.73696385427727051</v>
      </c>
      <c r="T84" s="358">
        <v>9.1004428650676844E-3</v>
      </c>
      <c r="U84" s="358">
        <v>0.1777484526432318</v>
      </c>
      <c r="V84" s="361">
        <v>0</v>
      </c>
    </row>
    <row r="85" spans="1:22" hidden="1" outlineLevel="1">
      <c r="A85" s="65">
        <v>76</v>
      </c>
      <c r="B85" s="117">
        <v>1</v>
      </c>
      <c r="C85" s="325">
        <v>5.68210608415181E-5</v>
      </c>
      <c r="D85" s="358">
        <v>8.5369474360646116E-5</v>
      </c>
      <c r="E85" s="327">
        <v>6.9909496066692496E-5</v>
      </c>
      <c r="F85" s="332">
        <v>0</v>
      </c>
      <c r="G85" s="358">
        <v>0</v>
      </c>
      <c r="H85" s="327">
        <v>0</v>
      </c>
      <c r="I85" s="332">
        <v>3.8337746632073508E-4</v>
      </c>
      <c r="J85" s="358">
        <v>3.448756371875419E-4</v>
      </c>
      <c r="K85" s="327">
        <v>2.7336936658534881E-4</v>
      </c>
      <c r="L85" s="336">
        <v>1.409807561267887E-5</v>
      </c>
      <c r="M85" s="210">
        <v>1.1415525114155251E-4</v>
      </c>
      <c r="N85" s="325">
        <v>1.8840041161301334E-4</v>
      </c>
      <c r="O85" s="358">
        <v>0</v>
      </c>
      <c r="P85" s="327">
        <v>0</v>
      </c>
      <c r="Q85" s="332">
        <v>0.39575596816976127</v>
      </c>
      <c r="R85" s="358">
        <v>1.0601304527852411</v>
      </c>
      <c r="S85" s="327">
        <v>0.74280413521580035</v>
      </c>
      <c r="T85" s="358">
        <v>9.1004428650676844E-3</v>
      </c>
      <c r="U85" s="358">
        <v>0.16859548082879966</v>
      </c>
      <c r="V85" s="361">
        <v>0</v>
      </c>
    </row>
    <row r="86" spans="1:22" hidden="1" outlineLevel="1">
      <c r="A86" s="65">
        <v>77</v>
      </c>
      <c r="B86" s="117">
        <v>1</v>
      </c>
      <c r="C86" s="325">
        <v>5.6758558299617848E-5</v>
      </c>
      <c r="D86" s="358">
        <v>8.4552913685823262E-5</v>
      </c>
      <c r="E86" s="327">
        <v>6.8703041597551205E-5</v>
      </c>
      <c r="F86" s="332">
        <v>0</v>
      </c>
      <c r="G86" s="358">
        <v>0</v>
      </c>
      <c r="H86" s="327">
        <v>0</v>
      </c>
      <c r="I86" s="332">
        <v>3.7223277253234166E-4</v>
      </c>
      <c r="J86" s="358">
        <v>3.3583241428155155E-4</v>
      </c>
      <c r="K86" s="327">
        <v>2.9119780353656729E-4</v>
      </c>
      <c r="L86" s="336">
        <v>3.7594868300476983E-5</v>
      </c>
      <c r="M86" s="210">
        <v>1.1415525114155251E-4</v>
      </c>
      <c r="N86" s="325">
        <v>1.8840041161301334E-4</v>
      </c>
      <c r="O86" s="358">
        <v>0</v>
      </c>
      <c r="P86" s="327">
        <v>0</v>
      </c>
      <c r="Q86" s="332">
        <v>0.52767462422634837</v>
      </c>
      <c r="R86" s="358">
        <v>1.0549386719261176</v>
      </c>
      <c r="S86" s="327">
        <v>0.75533710544269794</v>
      </c>
      <c r="T86" s="358">
        <v>9.1004428650676844E-3</v>
      </c>
      <c r="U86" s="358">
        <v>0.16610948848413906</v>
      </c>
      <c r="V86" s="361">
        <v>0</v>
      </c>
    </row>
    <row r="87" spans="1:22" hidden="1" outlineLevel="1">
      <c r="A87" s="65">
        <v>78</v>
      </c>
      <c r="B87" s="117">
        <v>1</v>
      </c>
      <c r="C87" s="325">
        <v>5.8321121847124119E-5</v>
      </c>
      <c r="D87" s="358">
        <v>8.5874964302203122E-5</v>
      </c>
      <c r="E87" s="327">
        <v>6.9714906636185835E-5</v>
      </c>
      <c r="F87" s="332">
        <v>0</v>
      </c>
      <c r="G87" s="358">
        <v>0</v>
      </c>
      <c r="H87" s="327">
        <v>0</v>
      </c>
      <c r="I87" s="332">
        <v>3.5885913998626954E-4</v>
      </c>
      <c r="J87" s="358">
        <v>3.3583241428155155E-4</v>
      </c>
      <c r="K87" s="327">
        <v>3.0902624048778567E-4</v>
      </c>
      <c r="L87" s="336">
        <v>9.3987170751192462E-5</v>
      </c>
      <c r="M87" s="210">
        <v>1.1415525114155251E-4</v>
      </c>
      <c r="N87" s="325">
        <v>0</v>
      </c>
      <c r="O87" s="358">
        <v>0</v>
      </c>
      <c r="P87" s="327">
        <v>0</v>
      </c>
      <c r="Q87" s="332">
        <v>0.16489832007073388</v>
      </c>
      <c r="R87" s="358">
        <v>1.0415998101207471</v>
      </c>
      <c r="S87" s="327">
        <v>0.64803463895543822</v>
      </c>
      <c r="T87" s="358">
        <v>9.1004428650676844E-3</v>
      </c>
      <c r="U87" s="358">
        <v>0.17130747247752032</v>
      </c>
      <c r="V87" s="361">
        <v>0</v>
      </c>
    </row>
    <row r="88" spans="1:22" hidden="1" outlineLevel="1">
      <c r="A88" s="65">
        <v>79</v>
      </c>
      <c r="B88" s="117">
        <v>1</v>
      </c>
      <c r="C88" s="325">
        <v>6.2633797238241428E-5</v>
      </c>
      <c r="D88" s="358">
        <v>8.873292666408309E-5</v>
      </c>
      <c r="E88" s="327">
        <v>7.3995874107332345E-5</v>
      </c>
      <c r="F88" s="332">
        <v>0</v>
      </c>
      <c r="G88" s="358">
        <v>0</v>
      </c>
      <c r="H88" s="327">
        <v>0</v>
      </c>
      <c r="I88" s="332">
        <v>3.9229322135144991E-4</v>
      </c>
      <c r="J88" s="358">
        <v>3.4117613690781858E-4</v>
      </c>
      <c r="K88" s="327">
        <v>3.1496905280485843E-4</v>
      </c>
      <c r="L88" s="336">
        <v>1.8210014333043539E-4</v>
      </c>
      <c r="M88" s="210">
        <v>1.1415525114155251E-4</v>
      </c>
      <c r="N88" s="325">
        <v>0</v>
      </c>
      <c r="O88" s="358">
        <v>0</v>
      </c>
      <c r="P88" s="327">
        <v>0</v>
      </c>
      <c r="Q88" s="332">
        <v>0.296816976127321</v>
      </c>
      <c r="R88" s="358">
        <v>0.96762315373871011</v>
      </c>
      <c r="S88" s="327">
        <v>0.62415026366154336</v>
      </c>
      <c r="T88" s="358">
        <v>1.1297101487670227E-2</v>
      </c>
      <c r="U88" s="358">
        <v>0.1777484526432318</v>
      </c>
      <c r="V88" s="361">
        <v>0</v>
      </c>
    </row>
    <row r="89" spans="1:22" hidden="1" outlineLevel="1">
      <c r="A89" s="65">
        <v>80</v>
      </c>
      <c r="B89" s="117">
        <v>1</v>
      </c>
      <c r="C89" s="325">
        <v>6.8146521433843567E-5</v>
      </c>
      <c r="D89" s="358">
        <v>9.1221492530209881E-5</v>
      </c>
      <c r="E89" s="327">
        <v>7.7900635346165974E-5</v>
      </c>
      <c r="F89" s="332">
        <v>0</v>
      </c>
      <c r="G89" s="358">
        <v>0</v>
      </c>
      <c r="H89" s="327">
        <v>0</v>
      </c>
      <c r="I89" s="332">
        <v>3.9229322135144991E-4</v>
      </c>
      <c r="J89" s="358">
        <v>3.5432991568016815E-4</v>
      </c>
      <c r="K89" s="327">
        <v>3.2982608359754043E-4</v>
      </c>
      <c r="L89" s="336">
        <v>1.5860335064263727E-4</v>
      </c>
      <c r="M89" s="210">
        <v>1.1415525114155251E-4</v>
      </c>
      <c r="N89" s="325">
        <v>0</v>
      </c>
      <c r="O89" s="358">
        <v>9.1956247744864501E-3</v>
      </c>
      <c r="P89" s="327">
        <v>1.3108293562853713E-3</v>
      </c>
      <c r="Q89" s="332">
        <v>0.296816976127321</v>
      </c>
      <c r="R89" s="358">
        <v>0.89540631332844445</v>
      </c>
      <c r="S89" s="327">
        <v>0.58396881242926946</v>
      </c>
      <c r="T89" s="358">
        <v>3.8389224499768275E-2</v>
      </c>
      <c r="U89" s="358">
        <v>0.22633830301614322</v>
      </c>
      <c r="V89" s="361">
        <v>0</v>
      </c>
    </row>
    <row r="90" spans="1:22" hidden="1" outlineLevel="1">
      <c r="A90" s="65">
        <v>81</v>
      </c>
      <c r="B90" s="117">
        <v>1</v>
      </c>
      <c r="C90" s="325">
        <v>7.0521618026053102E-5</v>
      </c>
      <c r="D90" s="358">
        <v>1.0315883191928679E-4</v>
      </c>
      <c r="E90" s="327">
        <v>8.3803181404867972E-5</v>
      </c>
      <c r="F90" s="332">
        <v>0</v>
      </c>
      <c r="G90" s="358">
        <v>0</v>
      </c>
      <c r="H90" s="327">
        <v>0</v>
      </c>
      <c r="I90" s="332">
        <v>4.0343791513984339E-4</v>
      </c>
      <c r="J90" s="358">
        <v>3.3542135869491559E-4</v>
      </c>
      <c r="K90" s="327">
        <v>2.9119780353656729E-4</v>
      </c>
      <c r="L90" s="336">
        <v>1.4685495429873823E-4</v>
      </c>
      <c r="M90" s="210">
        <v>1.1415525114155251E-4</v>
      </c>
      <c r="N90" s="325">
        <v>3.3535273267116382E-2</v>
      </c>
      <c r="O90" s="358">
        <v>0.11366500887007065</v>
      </c>
      <c r="P90" s="327">
        <v>6.5628036566359502E-2</v>
      </c>
      <c r="Q90" s="332">
        <v>9.8938992042440319E-2</v>
      </c>
      <c r="R90" s="358">
        <v>0.82947510926953916</v>
      </c>
      <c r="S90" s="327">
        <v>0.45450367356303356</v>
      </c>
      <c r="T90" s="358">
        <v>8.6401905822366745E-2</v>
      </c>
      <c r="U90" s="358">
        <v>0.29413809423415915</v>
      </c>
      <c r="V90" s="361">
        <v>0</v>
      </c>
    </row>
    <row r="91" spans="1:22" hidden="1" outlineLevel="1">
      <c r="A91" s="65">
        <v>82</v>
      </c>
      <c r="B91" s="117">
        <v>1</v>
      </c>
      <c r="C91" s="325">
        <v>7.699063111272906E-5</v>
      </c>
      <c r="D91" s="358">
        <v>1.1628212847893975E-4</v>
      </c>
      <c r="E91" s="327">
        <v>9.1807293313041888E-5</v>
      </c>
      <c r="F91" s="332">
        <v>0</v>
      </c>
      <c r="G91" s="358">
        <v>0</v>
      </c>
      <c r="H91" s="327">
        <v>0</v>
      </c>
      <c r="I91" s="332">
        <v>4.0120897638216464E-4</v>
      </c>
      <c r="J91" s="358">
        <v>2.7129668717971111E-4</v>
      </c>
      <c r="K91" s="327">
        <v>2.7336936658534881E-4</v>
      </c>
      <c r="L91" s="336">
        <v>1.644775488145868E-4</v>
      </c>
      <c r="M91" s="210">
        <v>1.1415525114155251E-4</v>
      </c>
      <c r="N91" s="325">
        <v>0.17709638691623256</v>
      </c>
      <c r="O91" s="358">
        <v>0.28006991437160267</v>
      </c>
      <c r="P91" s="327">
        <v>0.18707788585014437</v>
      </c>
      <c r="Q91" s="332">
        <v>0.16489832007073388</v>
      </c>
      <c r="R91" s="358">
        <v>0.78976935150235505</v>
      </c>
      <c r="S91" s="327">
        <v>0.31469988792046016</v>
      </c>
      <c r="T91" s="358">
        <v>8.5774289073051721E-2</v>
      </c>
      <c r="U91" s="358">
        <v>0.31380003368738379</v>
      </c>
      <c r="V91" s="361">
        <v>1.3581884215058912E-2</v>
      </c>
    </row>
    <row r="92" spans="1:22" hidden="1" outlineLevel="1">
      <c r="A92" s="65">
        <v>83</v>
      </c>
      <c r="B92" s="117">
        <v>1</v>
      </c>
      <c r="C92" s="325">
        <v>8.2222093869780072E-5</v>
      </c>
      <c r="D92" s="358">
        <v>1.1727366644122463E-4</v>
      </c>
      <c r="E92" s="327">
        <v>9.9526007389806048E-5</v>
      </c>
      <c r="F92" s="332">
        <v>0</v>
      </c>
      <c r="G92" s="358">
        <v>0</v>
      </c>
      <c r="H92" s="327">
        <v>0</v>
      </c>
      <c r="I92" s="332">
        <v>3.7223277253234166E-4</v>
      </c>
      <c r="J92" s="358">
        <v>1.9155190337234151E-4</v>
      </c>
      <c r="K92" s="327">
        <v>2.5256952347559405E-4</v>
      </c>
      <c r="L92" s="336">
        <v>1.8797434150238492E-4</v>
      </c>
      <c r="M92" s="210">
        <v>1.1415525114155251E-4</v>
      </c>
      <c r="N92" s="325">
        <v>0.41259690143249922</v>
      </c>
      <c r="O92" s="358">
        <v>0.31243156029031366</v>
      </c>
      <c r="P92" s="327">
        <v>0.39074904731736393</v>
      </c>
      <c r="Q92" s="332">
        <v>0.19787798408488064</v>
      </c>
      <c r="R92" s="358">
        <v>0.77484055178354372</v>
      </c>
      <c r="S92" s="327">
        <v>0.24296235860415508</v>
      </c>
      <c r="T92" s="358">
        <v>8.2008588577161673E-2</v>
      </c>
      <c r="U92" s="358">
        <v>0.28362912659536671</v>
      </c>
      <c r="V92" s="361">
        <v>4.9027624537529638E-2</v>
      </c>
    </row>
    <row r="93" spans="1:22" hidden="1" outlineLevel="1">
      <c r="A93" s="65">
        <v>84</v>
      </c>
      <c r="B93" s="117">
        <v>1</v>
      </c>
      <c r="C93" s="325">
        <v>8.6134752992735776E-5</v>
      </c>
      <c r="D93" s="358">
        <v>1.1517393899168016E-4</v>
      </c>
      <c r="E93" s="327">
        <v>1.0423507160806721E-4</v>
      </c>
      <c r="F93" s="332">
        <v>0</v>
      </c>
      <c r="G93" s="358">
        <v>0</v>
      </c>
      <c r="H93" s="327">
        <v>0</v>
      </c>
      <c r="I93" s="332">
        <v>3.1428036483269564E-4</v>
      </c>
      <c r="J93" s="358">
        <v>1.5784534526819556E-4</v>
      </c>
      <c r="K93" s="327">
        <v>2.4662671115852124E-4</v>
      </c>
      <c r="L93" s="336">
        <v>2.0677177565262342E-4</v>
      </c>
      <c r="M93" s="210">
        <v>1.1415525114155251E-4</v>
      </c>
      <c r="N93" s="325">
        <v>0.63019937684552974</v>
      </c>
      <c r="O93" s="358">
        <v>0.30195062318815308</v>
      </c>
      <c r="P93" s="327">
        <v>0.55098602900646221</v>
      </c>
      <c r="Q93" s="332">
        <v>0.296816976127321</v>
      </c>
      <c r="R93" s="358">
        <v>0.78881610510834332</v>
      </c>
      <c r="S93" s="327">
        <v>0.17554595896959282</v>
      </c>
      <c r="T93" s="358">
        <v>8.8807770028074315E-2</v>
      </c>
      <c r="U93" s="358">
        <v>0.25820420488861068</v>
      </c>
      <c r="V93" s="361">
        <v>8.6133118445359841E-2</v>
      </c>
    </row>
    <row r="94" spans="1:22" hidden="1" outlineLevel="1">
      <c r="A94" s="65">
        <v>85</v>
      </c>
      <c r="B94" s="117">
        <v>1</v>
      </c>
      <c r="C94" s="325">
        <v>8.4159672668687846E-5</v>
      </c>
      <c r="D94" s="358">
        <v>1.1707924723293348E-4</v>
      </c>
      <c r="E94" s="327">
        <v>1.0169243638278019E-4</v>
      </c>
      <c r="F94" s="332">
        <v>0</v>
      </c>
      <c r="G94" s="358">
        <v>0</v>
      </c>
      <c r="H94" s="327">
        <v>0</v>
      </c>
      <c r="I94" s="332">
        <v>2.6747265092144309E-4</v>
      </c>
      <c r="J94" s="358">
        <v>0</v>
      </c>
      <c r="K94" s="327">
        <v>2.5851233579266681E-4</v>
      </c>
      <c r="L94" s="336">
        <v>1.8797434150238492E-4</v>
      </c>
      <c r="M94" s="210">
        <v>1.1415525114155251E-4</v>
      </c>
      <c r="N94" s="325">
        <v>0.67296627028168376</v>
      </c>
      <c r="O94" s="358">
        <v>0.34355535121648245</v>
      </c>
      <c r="P94" s="327">
        <v>0.52238250900720495</v>
      </c>
      <c r="Q94" s="332">
        <v>0.36277630415561452</v>
      </c>
      <c r="R94" s="358">
        <v>0.81983127319350102</v>
      </c>
      <c r="S94" s="327">
        <v>0.13657981768611055</v>
      </c>
      <c r="T94" s="358">
        <v>3.5041935170088211E-2</v>
      </c>
      <c r="U94" s="358">
        <v>0.23187528596561452</v>
      </c>
      <c r="V94" s="361">
        <v>9.5202977044285764E-2</v>
      </c>
    </row>
    <row r="95" spans="1:22" hidden="1" outlineLevel="1">
      <c r="A95" s="65">
        <v>86</v>
      </c>
      <c r="B95" s="117">
        <v>1</v>
      </c>
      <c r="C95" s="325">
        <v>7.9140718554097697E-5</v>
      </c>
      <c r="D95" s="358">
        <v>1.1210211550067991E-4</v>
      </c>
      <c r="E95" s="327">
        <v>9.846225183636965E-5</v>
      </c>
      <c r="F95" s="332">
        <v>0</v>
      </c>
      <c r="G95" s="358">
        <v>0</v>
      </c>
      <c r="H95" s="327">
        <v>0</v>
      </c>
      <c r="I95" s="332">
        <v>2.429543245869775E-4</v>
      </c>
      <c r="J95" s="358">
        <v>0</v>
      </c>
      <c r="K95" s="327">
        <v>2.3771249268291205E-4</v>
      </c>
      <c r="L95" s="336">
        <v>1.9032402077116473E-4</v>
      </c>
      <c r="M95" s="210">
        <v>1.1415525114155251E-4</v>
      </c>
      <c r="N95" s="325">
        <v>0.60306971757325578</v>
      </c>
      <c r="O95" s="358">
        <v>0.34464452705517801</v>
      </c>
      <c r="P95" s="327">
        <v>0.51444498760890434</v>
      </c>
      <c r="Q95" s="332">
        <v>0.26383731211317418</v>
      </c>
      <c r="R95" s="358">
        <v>0.82461141976016261</v>
      </c>
      <c r="S95" s="327">
        <v>0.17165524810618096</v>
      </c>
      <c r="T95" s="358">
        <v>1.8514694104792874E-2</v>
      </c>
      <c r="U95" s="358">
        <v>0.22159231763088211</v>
      </c>
      <c r="V95" s="361">
        <v>4.1023550669588238E-2</v>
      </c>
    </row>
    <row r="96" spans="1:22" hidden="1" outlineLevel="1">
      <c r="A96" s="65">
        <v>87</v>
      </c>
      <c r="B96" s="117">
        <v>1</v>
      </c>
      <c r="C96" s="325">
        <v>7.4740539604320027E-5</v>
      </c>
      <c r="D96" s="358">
        <v>1.1328807267125595E-4</v>
      </c>
      <c r="E96" s="327">
        <v>9.4233174880024907E-5</v>
      </c>
      <c r="F96" s="332">
        <v>0</v>
      </c>
      <c r="G96" s="358">
        <v>0</v>
      </c>
      <c r="H96" s="327">
        <v>0</v>
      </c>
      <c r="I96" s="332">
        <v>2.1620705949483316E-4</v>
      </c>
      <c r="J96" s="358">
        <v>0</v>
      </c>
      <c r="K96" s="327">
        <v>2.4959811731705767E-4</v>
      </c>
      <c r="L96" s="336">
        <v>2.1382081345896285E-4</v>
      </c>
      <c r="M96" s="210">
        <v>1.1415525114155251E-4</v>
      </c>
      <c r="N96" s="325">
        <v>0.35098996683504385</v>
      </c>
      <c r="O96" s="358">
        <v>0.31384711935376192</v>
      </c>
      <c r="P96" s="327">
        <v>0.35101141586753998</v>
      </c>
      <c r="Q96" s="332">
        <v>0.26383731211317418</v>
      </c>
      <c r="R96" s="358">
        <v>0.83555084608148811</v>
      </c>
      <c r="S96" s="327">
        <v>0.20583606845910327</v>
      </c>
      <c r="T96" s="358">
        <v>2.2489600183787956E-2</v>
      </c>
      <c r="U96" s="358">
        <v>0.24159325604019685</v>
      </c>
      <c r="V96" s="361">
        <v>2.2443319295676573E-2</v>
      </c>
    </row>
    <row r="97" spans="1:22" hidden="1" outlineLevel="1">
      <c r="A97" s="65">
        <v>88</v>
      </c>
      <c r="B97" s="117">
        <v>1</v>
      </c>
      <c r="C97" s="325">
        <v>7.4553031978619286E-5</v>
      </c>
      <c r="D97" s="358">
        <v>1.0868033743475559E-4</v>
      </c>
      <c r="E97" s="327">
        <v>9.5348820948263101E-5</v>
      </c>
      <c r="F97" s="332">
        <v>0</v>
      </c>
      <c r="G97" s="358">
        <v>0</v>
      </c>
      <c r="H97" s="327">
        <v>0</v>
      </c>
      <c r="I97" s="332">
        <v>1.8723085564501018E-4</v>
      </c>
      <c r="J97" s="358">
        <v>0</v>
      </c>
      <c r="K97" s="327">
        <v>2.5554092963413043E-4</v>
      </c>
      <c r="L97" s="336">
        <v>2.2321953053408208E-4</v>
      </c>
      <c r="M97" s="210">
        <v>1.1415525114155251E-4</v>
      </c>
      <c r="N97" s="325">
        <v>0.14261911159105112</v>
      </c>
      <c r="O97" s="358">
        <v>0.14619110181288497</v>
      </c>
      <c r="P97" s="327">
        <v>0.16833486281352464</v>
      </c>
      <c r="Q97" s="332">
        <v>0.296816976127321</v>
      </c>
      <c r="R97" s="358">
        <v>0.80167103922327787</v>
      </c>
      <c r="S97" s="327">
        <v>0.24523262856091654</v>
      </c>
      <c r="T97" s="358">
        <v>7.3012748503646474E-2</v>
      </c>
      <c r="U97" s="358">
        <v>0.29538109040648941</v>
      </c>
      <c r="V97" s="361">
        <v>0</v>
      </c>
    </row>
    <row r="98" spans="1:22" hidden="1" outlineLevel="1">
      <c r="A98" s="65">
        <v>89</v>
      </c>
      <c r="B98" s="117">
        <v>1</v>
      </c>
      <c r="C98" s="325">
        <v>7.8884458132306667E-5</v>
      </c>
      <c r="D98" s="358">
        <v>1.0920526929714171E-4</v>
      </c>
      <c r="E98" s="327">
        <v>9.8436306578968759E-5</v>
      </c>
      <c r="F98" s="332">
        <v>0</v>
      </c>
      <c r="G98" s="358">
        <v>0</v>
      </c>
      <c r="H98" s="327">
        <v>0</v>
      </c>
      <c r="I98" s="332">
        <v>1.7608616185661673E-4</v>
      </c>
      <c r="J98" s="358">
        <v>2.1909262767694855E-4</v>
      </c>
      <c r="K98" s="327">
        <v>2.2879827420730281E-4</v>
      </c>
      <c r="L98" s="336">
        <v>2.2321953053408208E-4</v>
      </c>
      <c r="M98" s="210">
        <v>1.1415525114155251E-4</v>
      </c>
      <c r="N98" s="325">
        <v>1.7332837868397229E-2</v>
      </c>
      <c r="O98" s="358">
        <v>3.2528698243314898E-2</v>
      </c>
      <c r="P98" s="327">
        <v>2.0534292808604863E-2</v>
      </c>
      <c r="Q98" s="332">
        <v>0.39575596816976127</v>
      </c>
      <c r="R98" s="358">
        <v>0.72016470173189429</v>
      </c>
      <c r="S98" s="327">
        <v>0.25906531217122625</v>
      </c>
      <c r="T98" s="358">
        <v>8.9435386777389311E-2</v>
      </c>
      <c r="U98" s="358">
        <v>0.43075467353846131</v>
      </c>
      <c r="V98" s="361">
        <v>0</v>
      </c>
    </row>
    <row r="99" spans="1:22" hidden="1" outlineLevel="1">
      <c r="A99" s="65">
        <v>90</v>
      </c>
      <c r="B99" s="117">
        <v>1</v>
      </c>
      <c r="C99" s="325">
        <v>9.2941279805673101E-5</v>
      </c>
      <c r="D99" s="358">
        <v>1.2343675534405425E-4</v>
      </c>
      <c r="E99" s="327">
        <v>1.1460020193972192E-4</v>
      </c>
      <c r="F99" s="332">
        <v>0</v>
      </c>
      <c r="G99" s="358">
        <v>0</v>
      </c>
      <c r="H99" s="327">
        <v>0</v>
      </c>
      <c r="I99" s="332">
        <v>2.0729130446411843E-4</v>
      </c>
      <c r="J99" s="358">
        <v>2.4540018522164786E-4</v>
      </c>
      <c r="K99" s="327">
        <v>2.2879827420730281E-4</v>
      </c>
      <c r="L99" s="336">
        <v>1.644775488145868E-4</v>
      </c>
      <c r="M99" s="210">
        <v>1.1415525114155251E-4</v>
      </c>
      <c r="N99" s="325">
        <v>0</v>
      </c>
      <c r="O99" s="358">
        <v>0</v>
      </c>
      <c r="P99" s="327">
        <v>0</v>
      </c>
      <c r="Q99" s="332">
        <v>0.32979664014146776</v>
      </c>
      <c r="R99" s="358">
        <v>0.6231871017326408</v>
      </c>
      <c r="S99" s="327">
        <v>0.41075221134899137</v>
      </c>
      <c r="T99" s="358">
        <v>0.1533476924159681</v>
      </c>
      <c r="U99" s="358">
        <v>0.55674928555194092</v>
      </c>
      <c r="V99" s="361">
        <v>0</v>
      </c>
    </row>
    <row r="100" spans="1:22" hidden="1" outlineLevel="1">
      <c r="A100" s="65">
        <v>91</v>
      </c>
      <c r="B100" s="117">
        <v>1</v>
      </c>
      <c r="C100" s="325">
        <v>9.934779035044882E-5</v>
      </c>
      <c r="D100" s="358">
        <v>1.2608085657681394E-4</v>
      </c>
      <c r="E100" s="327">
        <v>1.1971141764769684E-4</v>
      </c>
      <c r="F100" s="332">
        <v>0</v>
      </c>
      <c r="G100" s="358">
        <v>0</v>
      </c>
      <c r="H100" s="327">
        <v>0</v>
      </c>
      <c r="I100" s="332">
        <v>2.2735175328322661E-4</v>
      </c>
      <c r="J100" s="358">
        <v>2.5773185282072558E-4</v>
      </c>
      <c r="K100" s="327">
        <v>2.4662671115852124E-4</v>
      </c>
      <c r="L100" s="336">
        <v>1.1748396343899057E-4</v>
      </c>
      <c r="M100" s="210">
        <v>1.1415525114155251E-4</v>
      </c>
      <c r="N100" s="325">
        <v>0</v>
      </c>
      <c r="O100" s="358">
        <v>0</v>
      </c>
      <c r="P100" s="327">
        <v>0</v>
      </c>
      <c r="Q100" s="332">
        <v>0.39575596816976127</v>
      </c>
      <c r="R100" s="358">
        <v>0.54843342366689274</v>
      </c>
      <c r="S100" s="327">
        <v>0.53309424210852818</v>
      </c>
      <c r="T100" s="358">
        <v>0.15857783199359321</v>
      </c>
      <c r="U100" s="358">
        <v>0.5744902309206551</v>
      </c>
      <c r="V100" s="361">
        <v>0</v>
      </c>
    </row>
    <row r="101" spans="1:22" hidden="1" outlineLevel="1">
      <c r="A101" s="65">
        <v>92</v>
      </c>
      <c r="B101" s="117">
        <v>1</v>
      </c>
      <c r="C101" s="325">
        <v>1.0019782492029222E-4</v>
      </c>
      <c r="D101" s="358">
        <v>1.3348822841270695E-4</v>
      </c>
      <c r="E101" s="327">
        <v>1.227080948774994E-4</v>
      </c>
      <c r="F101" s="332">
        <v>0</v>
      </c>
      <c r="G101" s="358">
        <v>0</v>
      </c>
      <c r="H101" s="327">
        <v>0</v>
      </c>
      <c r="I101" s="332">
        <v>2.3626750831394139E-4</v>
      </c>
      <c r="J101" s="358">
        <v>2.6883035365989554E-4</v>
      </c>
      <c r="K101" s="327">
        <v>2.9119780353656729E-4</v>
      </c>
      <c r="L101" s="336">
        <v>8.811297257924293E-5</v>
      </c>
      <c r="M101" s="210">
        <v>1.1415525114155251E-4</v>
      </c>
      <c r="N101" s="325">
        <v>0</v>
      </c>
      <c r="O101" s="358">
        <v>0</v>
      </c>
      <c r="P101" s="327">
        <v>0</v>
      </c>
      <c r="Q101" s="332">
        <v>0.42873563218390809</v>
      </c>
      <c r="R101" s="358">
        <v>0.54297823629852571</v>
      </c>
      <c r="S101" s="327">
        <v>0.72343501197495608</v>
      </c>
      <c r="T101" s="358">
        <v>0.20920558310500426</v>
      </c>
      <c r="U101" s="358">
        <v>0.56172127024126206</v>
      </c>
      <c r="V101" s="361">
        <v>0</v>
      </c>
    </row>
    <row r="102" spans="1:22" hidden="1" outlineLevel="1">
      <c r="A102" s="65">
        <v>93</v>
      </c>
      <c r="B102" s="117">
        <v>1</v>
      </c>
      <c r="C102" s="325">
        <v>9.5285125126932504E-5</v>
      </c>
      <c r="D102" s="358">
        <v>1.3271055157954234E-4</v>
      </c>
      <c r="E102" s="327">
        <v>1.1988006182080262E-4</v>
      </c>
      <c r="F102" s="332">
        <v>0</v>
      </c>
      <c r="G102" s="358">
        <v>0</v>
      </c>
      <c r="H102" s="327">
        <v>0</v>
      </c>
      <c r="I102" s="332">
        <v>1.4710995800679369E-4</v>
      </c>
      <c r="J102" s="358">
        <v>2.8773891064514821E-4</v>
      </c>
      <c r="K102" s="327">
        <v>3.2091186512193129E-4</v>
      </c>
      <c r="L102" s="336">
        <v>5.8741981719495287E-5</v>
      </c>
      <c r="M102" s="210">
        <v>1.1415525114155251E-4</v>
      </c>
      <c r="N102" s="325">
        <v>0</v>
      </c>
      <c r="O102" s="358">
        <v>0</v>
      </c>
      <c r="P102" s="327">
        <v>0</v>
      </c>
      <c r="Q102" s="332">
        <v>0.36277630415561452</v>
      </c>
      <c r="R102" s="358">
        <v>0.53024490442243011</v>
      </c>
      <c r="S102" s="327">
        <v>0.78566098736269452</v>
      </c>
      <c r="T102" s="358">
        <v>0.20439385469358914</v>
      </c>
      <c r="U102" s="358">
        <v>0.50917643204729979</v>
      </c>
      <c r="V102" s="361">
        <v>0</v>
      </c>
    </row>
    <row r="103" spans="1:22" hidden="1" outlineLevel="1">
      <c r="A103" s="65">
        <v>94</v>
      </c>
      <c r="B103" s="117">
        <v>1</v>
      </c>
      <c r="C103" s="325">
        <v>8.9022370428527359E-5</v>
      </c>
      <c r="D103" s="358">
        <v>1.2497266708955435E-4</v>
      </c>
      <c r="E103" s="327">
        <v>1.1280997917906067E-4</v>
      </c>
      <c r="F103" s="332">
        <v>0</v>
      </c>
      <c r="G103" s="358">
        <v>0</v>
      </c>
      <c r="H103" s="327">
        <v>0</v>
      </c>
      <c r="I103" s="332">
        <v>1.9614661067572496E-4</v>
      </c>
      <c r="J103" s="358">
        <v>2.9554896679123075E-4</v>
      </c>
      <c r="K103" s="327">
        <v>3.3874030207314967E-4</v>
      </c>
      <c r="L103" s="336">
        <v>3.7594868300476983E-5</v>
      </c>
      <c r="M103" s="210">
        <v>1.1415525114155251E-4</v>
      </c>
      <c r="N103" s="325">
        <v>0</v>
      </c>
      <c r="O103" s="358">
        <v>0</v>
      </c>
      <c r="P103" s="327">
        <v>0</v>
      </c>
      <c r="Q103" s="332">
        <v>0.296816976127321</v>
      </c>
      <c r="R103" s="358">
        <v>0.49286251288255178</v>
      </c>
      <c r="S103" s="327">
        <v>0.70432750068320238</v>
      </c>
      <c r="T103" s="358">
        <v>0.15020960866939304</v>
      </c>
      <c r="U103" s="358">
        <v>0.42860768014989081</v>
      </c>
      <c r="V103" s="361">
        <v>0</v>
      </c>
    </row>
    <row r="104" spans="1:22" hidden="1" outlineLevel="1">
      <c r="A104" s="65">
        <v>95</v>
      </c>
      <c r="B104" s="117">
        <v>1</v>
      </c>
      <c r="C104" s="325">
        <v>8.1653320738487784E-5</v>
      </c>
      <c r="D104" s="358">
        <v>1.1674873457883851E-4</v>
      </c>
      <c r="E104" s="327">
        <v>1.0353454965824323E-4</v>
      </c>
      <c r="F104" s="332">
        <v>0</v>
      </c>
      <c r="G104" s="358">
        <v>0</v>
      </c>
      <c r="H104" s="327">
        <v>0</v>
      </c>
      <c r="I104" s="332">
        <v>2.6301477340608576E-4</v>
      </c>
      <c r="J104" s="358">
        <v>3.2761130254883305E-4</v>
      </c>
      <c r="K104" s="327">
        <v>3.5062592670729529E-4</v>
      </c>
      <c r="L104" s="336">
        <v>2.3496792687798115E-5</v>
      </c>
      <c r="M104" s="210">
        <v>1.1415525114155251E-4</v>
      </c>
      <c r="N104" s="325">
        <v>0</v>
      </c>
      <c r="O104" s="358">
        <v>0</v>
      </c>
      <c r="P104" s="327">
        <v>0</v>
      </c>
      <c r="Q104" s="332">
        <v>0.296816976127321</v>
      </c>
      <c r="R104" s="358">
        <v>0.48868705826074338</v>
      </c>
      <c r="S104" s="327">
        <v>0.67370823438362948</v>
      </c>
      <c r="T104" s="358">
        <v>7.7196860165746575E-2</v>
      </c>
      <c r="U104" s="358">
        <v>0.3312019801000079</v>
      </c>
      <c r="V104" s="361">
        <v>0</v>
      </c>
    </row>
    <row r="105" spans="1:22" hidden="1" outlineLevel="1">
      <c r="A105" s="65">
        <v>96</v>
      </c>
      <c r="B105" s="117">
        <v>1</v>
      </c>
      <c r="C105" s="325">
        <v>7.3002968939493056E-5</v>
      </c>
      <c r="D105" s="358">
        <v>1.0574460738955915E-4</v>
      </c>
      <c r="E105" s="327">
        <v>9.2066745887050769E-5</v>
      </c>
      <c r="F105" s="332">
        <v>0</v>
      </c>
      <c r="G105" s="358">
        <v>0</v>
      </c>
      <c r="H105" s="327">
        <v>0</v>
      </c>
      <c r="I105" s="332">
        <v>2.5632795713304962E-4</v>
      </c>
      <c r="J105" s="358">
        <v>3.5145252657371674E-4</v>
      </c>
      <c r="K105" s="327">
        <v>3.6548295749997729E-4</v>
      </c>
      <c r="L105" s="336">
        <v>9.3987170751192458E-6</v>
      </c>
      <c r="M105" s="210">
        <v>1.1415525114155251E-4</v>
      </c>
      <c r="N105" s="325">
        <v>0</v>
      </c>
      <c r="O105" s="358">
        <v>0</v>
      </c>
      <c r="P105" s="327">
        <v>0</v>
      </c>
      <c r="Q105" s="332">
        <v>0.19787798408488064</v>
      </c>
      <c r="R105" s="358">
        <v>0.5097940693955203</v>
      </c>
      <c r="S105" s="327">
        <v>0.59726978757138471</v>
      </c>
      <c r="T105" s="358">
        <v>5.2929012525566074E-2</v>
      </c>
      <c r="U105" s="358">
        <v>0.27764014503777529</v>
      </c>
      <c r="V105" s="361">
        <v>0</v>
      </c>
    </row>
    <row r="106" spans="1:22" hidden="1" outlineLevel="1">
      <c r="A106" s="65">
        <v>97</v>
      </c>
      <c r="B106" s="117">
        <v>1</v>
      </c>
      <c r="C106" s="325">
        <v>6.6340197972926306E-5</v>
      </c>
      <c r="D106" s="358">
        <v>9.5090434775203862E-5</v>
      </c>
      <c r="E106" s="327">
        <v>8.1377299837884952E-5</v>
      </c>
      <c r="F106" s="332">
        <v>0</v>
      </c>
      <c r="G106" s="358">
        <v>0</v>
      </c>
      <c r="H106" s="327">
        <v>0</v>
      </c>
      <c r="I106" s="332">
        <v>2.2735175328322661E-4</v>
      </c>
      <c r="J106" s="358">
        <v>3.6707263886588188E-4</v>
      </c>
      <c r="K106" s="327">
        <v>2.8822639737803081E-4</v>
      </c>
      <c r="L106" s="336">
        <v>5.8741981719495289E-6</v>
      </c>
      <c r="M106" s="210">
        <v>1.1415525114155251E-4</v>
      </c>
      <c r="N106" s="325">
        <v>0</v>
      </c>
      <c r="O106" s="358">
        <v>0</v>
      </c>
      <c r="P106" s="327">
        <v>0</v>
      </c>
      <c r="Q106" s="332">
        <v>0.19787798408488064</v>
      </c>
      <c r="R106" s="358">
        <v>0.59354958684016301</v>
      </c>
      <c r="S106" s="327">
        <v>0.77124596428005632</v>
      </c>
      <c r="T106" s="358">
        <v>1.7050255023057848E-2</v>
      </c>
      <c r="U106" s="358">
        <v>0.20238237678577761</v>
      </c>
      <c r="V106" s="361">
        <v>0</v>
      </c>
    </row>
    <row r="107" spans="1:22" hidden="1" outlineLevel="1">
      <c r="A107" s="65">
        <v>98</v>
      </c>
      <c r="B107" s="117">
        <v>1</v>
      </c>
      <c r="C107" s="325">
        <v>6.1358745383476314E-5</v>
      </c>
      <c r="D107" s="358">
        <v>8.6458221927076588E-5</v>
      </c>
      <c r="E107" s="327">
        <v>7.4320189824843432E-5</v>
      </c>
      <c r="F107" s="332">
        <v>0</v>
      </c>
      <c r="G107" s="358">
        <v>0</v>
      </c>
      <c r="H107" s="327">
        <v>0</v>
      </c>
      <c r="I107" s="332">
        <v>3.0090673228662347E-4</v>
      </c>
      <c r="J107" s="358">
        <v>3.8639225143777045E-4</v>
      </c>
      <c r="K107" s="327">
        <v>2.4365530499998481E-4</v>
      </c>
      <c r="L107" s="336">
        <v>2.3496792687798115E-6</v>
      </c>
      <c r="M107" s="210">
        <v>1.1415525114155251E-4</v>
      </c>
      <c r="N107" s="325">
        <v>0</v>
      </c>
      <c r="O107" s="358">
        <v>0</v>
      </c>
      <c r="P107" s="327">
        <v>0</v>
      </c>
      <c r="Q107" s="332">
        <v>0.16489832007073388</v>
      </c>
      <c r="R107" s="358">
        <v>0.66129837377409106</v>
      </c>
      <c r="S107" s="327">
        <v>0.67894086034776346</v>
      </c>
      <c r="T107" s="358">
        <v>1.1297101487670227E-2</v>
      </c>
      <c r="U107" s="358">
        <v>0.18712742376172398</v>
      </c>
      <c r="V107" s="361">
        <v>0</v>
      </c>
    </row>
    <row r="108" spans="1:22" hidden="1" outlineLevel="1">
      <c r="A108" s="65">
        <v>99</v>
      </c>
      <c r="B108" s="117">
        <v>1</v>
      </c>
      <c r="C108" s="325">
        <v>5.9089903112497203E-5</v>
      </c>
      <c r="D108" s="358">
        <v>8.0858948728291326E-5</v>
      </c>
      <c r="E108" s="327">
        <v>7.0143003383300485E-5</v>
      </c>
      <c r="F108" s="332">
        <v>0</v>
      </c>
      <c r="G108" s="358">
        <v>0</v>
      </c>
      <c r="H108" s="327">
        <v>0</v>
      </c>
      <c r="I108" s="332">
        <v>3.075935485596596E-4</v>
      </c>
      <c r="J108" s="358">
        <v>3.8351486233131893E-4</v>
      </c>
      <c r="K108" s="327">
        <v>2.4959811731705767E-4</v>
      </c>
      <c r="L108" s="336">
        <v>1.1748396343899057E-6</v>
      </c>
      <c r="M108" s="210">
        <v>1.1415525114155251E-4</v>
      </c>
      <c r="N108" s="325">
        <v>0</v>
      </c>
      <c r="O108" s="358">
        <v>0</v>
      </c>
      <c r="P108" s="327">
        <v>0</v>
      </c>
      <c r="Q108" s="332">
        <v>9.8938992042440319E-2</v>
      </c>
      <c r="R108" s="358">
        <v>0.66245279728740936</v>
      </c>
      <c r="S108" s="327">
        <v>0.58587618078707726</v>
      </c>
      <c r="T108" s="358">
        <v>1.1401704279222732E-2</v>
      </c>
      <c r="U108" s="358">
        <v>0.18430243246097333</v>
      </c>
      <c r="V108" s="361">
        <v>0</v>
      </c>
    </row>
    <row r="109" spans="1:22" hidden="1" outlineLevel="1">
      <c r="A109" s="65">
        <v>100</v>
      </c>
      <c r="B109" s="117">
        <v>1</v>
      </c>
      <c r="C109" s="325">
        <v>5.8346122863884221E-5</v>
      </c>
      <c r="D109" s="358">
        <v>7.8875872803721542E-5</v>
      </c>
      <c r="E109" s="327">
        <v>6.8547370053145874E-5</v>
      </c>
      <c r="F109" s="332">
        <v>0</v>
      </c>
      <c r="G109" s="358">
        <v>0</v>
      </c>
      <c r="H109" s="327">
        <v>0</v>
      </c>
      <c r="I109" s="332">
        <v>3.2096718110573172E-4</v>
      </c>
      <c r="J109" s="358">
        <v>3.9296914082394524E-4</v>
      </c>
      <c r="K109" s="327">
        <v>2.9416920969510367E-4</v>
      </c>
      <c r="L109" s="336">
        <v>1.409807561267887E-5</v>
      </c>
      <c r="M109" s="210">
        <v>1.1415525114155251E-4</v>
      </c>
      <c r="N109" s="325">
        <v>0</v>
      </c>
      <c r="O109" s="358">
        <v>0</v>
      </c>
      <c r="P109" s="327">
        <v>0</v>
      </c>
      <c r="Q109" s="332">
        <v>9.8938992042440319E-2</v>
      </c>
      <c r="R109" s="358">
        <v>0.5934955988514069</v>
      </c>
      <c r="S109" s="327">
        <v>0.49464292307799734</v>
      </c>
      <c r="T109" s="358">
        <v>1.1401704279222732E-2</v>
      </c>
      <c r="U109" s="358">
        <v>0.18012144533586238</v>
      </c>
      <c r="V109" s="361">
        <v>0</v>
      </c>
    </row>
    <row r="110" spans="1:22" hidden="1" outlineLevel="1">
      <c r="A110" s="65">
        <v>101</v>
      </c>
      <c r="B110" s="117">
        <v>1</v>
      </c>
      <c r="C110" s="325">
        <v>5.9614924464459312E-5</v>
      </c>
      <c r="D110" s="358">
        <v>7.9614665795227924E-5</v>
      </c>
      <c r="E110" s="327">
        <v>6.8067382791229443E-5</v>
      </c>
      <c r="F110" s="332">
        <v>0</v>
      </c>
      <c r="G110" s="358">
        <v>0</v>
      </c>
      <c r="H110" s="327">
        <v>0</v>
      </c>
      <c r="I110" s="332">
        <v>3.6777489501698427E-4</v>
      </c>
      <c r="J110" s="358">
        <v>3.9502441875712485E-4</v>
      </c>
      <c r="K110" s="327">
        <v>3.0011202201217643E-4</v>
      </c>
      <c r="L110" s="336">
        <v>3.7594868300476983E-5</v>
      </c>
      <c r="M110" s="210">
        <v>1.1415525114155251E-4</v>
      </c>
      <c r="N110" s="325">
        <v>0</v>
      </c>
      <c r="O110" s="358">
        <v>0</v>
      </c>
      <c r="P110" s="327">
        <v>0</v>
      </c>
      <c r="Q110" s="332">
        <v>6.5959328028293546E-2</v>
      </c>
      <c r="R110" s="358">
        <v>0.57799709442857272</v>
      </c>
      <c r="S110" s="327">
        <v>0.4526047344920498</v>
      </c>
      <c r="T110" s="358">
        <v>1.1401704279222732E-2</v>
      </c>
      <c r="U110" s="358">
        <v>0.17232446934579052</v>
      </c>
      <c r="V110" s="361">
        <v>0</v>
      </c>
    </row>
    <row r="111" spans="1:22" hidden="1" outlineLevel="1">
      <c r="A111" s="65">
        <v>102</v>
      </c>
      <c r="B111" s="117">
        <v>1</v>
      </c>
      <c r="C111" s="325">
        <v>6.382759578853622E-5</v>
      </c>
      <c r="D111" s="358">
        <v>8.3619701486025721E-5</v>
      </c>
      <c r="E111" s="327">
        <v>7.2568884950283504E-5</v>
      </c>
      <c r="F111" s="332">
        <v>0</v>
      </c>
      <c r="G111" s="358">
        <v>0</v>
      </c>
      <c r="H111" s="327">
        <v>0</v>
      </c>
      <c r="I111" s="332">
        <v>3.9006428259377116E-4</v>
      </c>
      <c r="J111" s="358">
        <v>3.9954603021012008E-4</v>
      </c>
      <c r="K111" s="327">
        <v>3.0011202201217643E-4</v>
      </c>
      <c r="L111" s="336">
        <v>9.3987170751192462E-5</v>
      </c>
      <c r="M111" s="210">
        <v>1.1415525114155251E-4</v>
      </c>
      <c r="N111" s="325">
        <v>0</v>
      </c>
      <c r="O111" s="358">
        <v>0</v>
      </c>
      <c r="P111" s="327">
        <v>0</v>
      </c>
      <c r="Q111" s="332">
        <v>9.8938992042440319E-2</v>
      </c>
      <c r="R111" s="358">
        <v>0.62342521675724138</v>
      </c>
      <c r="S111" s="327">
        <v>0.47102861666161167</v>
      </c>
      <c r="T111" s="358">
        <v>1.2343129403195249E-2</v>
      </c>
      <c r="U111" s="358">
        <v>0.17345446586609076</v>
      </c>
      <c r="V111" s="361">
        <v>0</v>
      </c>
    </row>
    <row r="112" spans="1:22" hidden="1" outlineLevel="1">
      <c r="A112" s="65">
        <v>103</v>
      </c>
      <c r="B112" s="117">
        <v>1</v>
      </c>
      <c r="C112" s="325">
        <v>7.4846793925550459E-5</v>
      </c>
      <c r="D112" s="358">
        <v>9.1765866313425117E-5</v>
      </c>
      <c r="E112" s="327">
        <v>8.4646402270396832E-5</v>
      </c>
      <c r="F112" s="332">
        <v>0</v>
      </c>
      <c r="G112" s="358">
        <v>0</v>
      </c>
      <c r="H112" s="327">
        <v>0</v>
      </c>
      <c r="I112" s="332">
        <v>3.967510988668073E-4</v>
      </c>
      <c r="J112" s="358">
        <v>4.0406764166311525E-4</v>
      </c>
      <c r="K112" s="327">
        <v>3.2685467743900405E-4</v>
      </c>
      <c r="L112" s="336">
        <v>1.8210014333043539E-4</v>
      </c>
      <c r="M112" s="210">
        <v>1.1415525114155251E-4</v>
      </c>
      <c r="N112" s="325">
        <v>0</v>
      </c>
      <c r="O112" s="358">
        <v>0</v>
      </c>
      <c r="P112" s="327">
        <v>0</v>
      </c>
      <c r="Q112" s="332">
        <v>3.2979664014146773E-2</v>
      </c>
      <c r="R112" s="358">
        <v>0.60696194193417596</v>
      </c>
      <c r="S112" s="327">
        <v>0.44998842150998286</v>
      </c>
      <c r="T112" s="358">
        <v>4.1004294288580836E-2</v>
      </c>
      <c r="U112" s="358">
        <v>0.20678936321494862</v>
      </c>
      <c r="V112" s="361">
        <v>0</v>
      </c>
    </row>
    <row r="113" spans="1:22" hidden="1" outlineLevel="1">
      <c r="A113" s="65">
        <v>104</v>
      </c>
      <c r="B113" s="117">
        <v>1</v>
      </c>
      <c r="C113" s="325">
        <v>8.7941076453653023E-5</v>
      </c>
      <c r="D113" s="358">
        <v>1.0203120051119809E-4</v>
      </c>
      <c r="E113" s="327">
        <v>9.6866618506215039E-5</v>
      </c>
      <c r="F113" s="332">
        <v>0</v>
      </c>
      <c r="G113" s="358">
        <v>0</v>
      </c>
      <c r="H113" s="327">
        <v>0</v>
      </c>
      <c r="I113" s="332">
        <v>3.8560640507841383E-4</v>
      </c>
      <c r="J113" s="358">
        <v>4.1722142043546488E-4</v>
      </c>
      <c r="K113" s="327">
        <v>3.3874030207314967E-4</v>
      </c>
      <c r="L113" s="336">
        <v>1.5860335064263727E-4</v>
      </c>
      <c r="M113" s="210">
        <v>1.1415525114155251E-4</v>
      </c>
      <c r="N113" s="325">
        <v>0</v>
      </c>
      <c r="O113" s="358">
        <v>6.1719639033329179E-3</v>
      </c>
      <c r="P113" s="327">
        <v>1.8918620155785881E-3</v>
      </c>
      <c r="Q113" s="332">
        <v>3.2979664014146773E-2</v>
      </c>
      <c r="R113" s="358">
        <v>0.63767626293785484</v>
      </c>
      <c r="S113" s="327">
        <v>0.37433486582819869</v>
      </c>
      <c r="T113" s="358">
        <v>0.10930991717236473</v>
      </c>
      <c r="U113" s="358">
        <v>0.28588911963596725</v>
      </c>
      <c r="V113" s="361">
        <v>0</v>
      </c>
    </row>
    <row r="114" spans="1:22" hidden="1" outlineLevel="1">
      <c r="A114" s="65">
        <v>105</v>
      </c>
      <c r="B114" s="117">
        <v>1</v>
      </c>
      <c r="C114" s="325">
        <v>9.6260164780576421E-5</v>
      </c>
      <c r="D114" s="358">
        <v>1.1814855287853483E-4</v>
      </c>
      <c r="E114" s="327">
        <v>1.1082516698789274E-4</v>
      </c>
      <c r="F114" s="332">
        <v>0</v>
      </c>
      <c r="G114" s="358">
        <v>0</v>
      </c>
      <c r="H114" s="327">
        <v>0</v>
      </c>
      <c r="I114" s="332">
        <v>3.9452216010912855E-4</v>
      </c>
      <c r="J114" s="358">
        <v>4.1598825367555713E-4</v>
      </c>
      <c r="K114" s="327">
        <v>3.0011202201217643E-4</v>
      </c>
      <c r="L114" s="336">
        <v>1.4685495429873823E-4</v>
      </c>
      <c r="M114" s="210">
        <v>1.1415525114155251E-4</v>
      </c>
      <c r="N114" s="325">
        <v>4.0506088496797869E-2</v>
      </c>
      <c r="O114" s="358">
        <v>0.12626037935670156</v>
      </c>
      <c r="P114" s="327">
        <v>0.10136124163750787</v>
      </c>
      <c r="Q114" s="332">
        <v>9.8938992042440319E-2</v>
      </c>
      <c r="R114" s="358">
        <v>0.66224555386681039</v>
      </c>
      <c r="S114" s="327">
        <v>0.36444352408543518</v>
      </c>
      <c r="T114" s="358">
        <v>0.17437285351802106</v>
      </c>
      <c r="U114" s="358">
        <v>0.40905874034869616</v>
      </c>
      <c r="V114" s="361">
        <v>0</v>
      </c>
    </row>
    <row r="115" spans="1:22" hidden="1" outlineLevel="1">
      <c r="A115" s="65">
        <v>106</v>
      </c>
      <c r="B115" s="117">
        <v>1</v>
      </c>
      <c r="C115" s="325">
        <v>1.029791880348534E-4</v>
      </c>
      <c r="D115" s="358">
        <v>1.2773341984728876E-4</v>
      </c>
      <c r="E115" s="327">
        <v>1.2321402739681671E-4</v>
      </c>
      <c r="F115" s="332">
        <v>0</v>
      </c>
      <c r="G115" s="358">
        <v>0</v>
      </c>
      <c r="H115" s="327">
        <v>0</v>
      </c>
      <c r="I115" s="332">
        <v>3.7446171129002035E-4</v>
      </c>
      <c r="J115" s="358">
        <v>3.9132491847740153E-4</v>
      </c>
      <c r="K115" s="327">
        <v>2.6445514810973967E-4</v>
      </c>
      <c r="L115" s="336">
        <v>1.644775488145868E-4</v>
      </c>
      <c r="M115" s="210">
        <v>1.1415525114155251E-4</v>
      </c>
      <c r="N115" s="325">
        <v>0.19311042190333869</v>
      </c>
      <c r="O115" s="358">
        <v>0.30428856046449176</v>
      </c>
      <c r="P115" s="327">
        <v>0.31866624231163321</v>
      </c>
      <c r="Q115" s="332">
        <v>6.5959328028293546E-2</v>
      </c>
      <c r="R115" s="358">
        <v>0.66940103678346541</v>
      </c>
      <c r="S115" s="327">
        <v>0.28299188918243134</v>
      </c>
      <c r="T115" s="358">
        <v>0.17500047026733606</v>
      </c>
      <c r="U115" s="358">
        <v>0.4350486603156023</v>
      </c>
      <c r="V115" s="361">
        <v>2.0310986377595668E-3</v>
      </c>
    </row>
    <row r="116" spans="1:22" hidden="1" outlineLevel="1">
      <c r="A116" s="65">
        <v>107</v>
      </c>
      <c r="B116" s="117">
        <v>1</v>
      </c>
      <c r="C116" s="325">
        <v>1.0593555826673526E-4</v>
      </c>
      <c r="D116" s="358">
        <v>1.3486860479157415E-4</v>
      </c>
      <c r="E116" s="327">
        <v>1.2630151302752237E-4</v>
      </c>
      <c r="F116" s="332">
        <v>0</v>
      </c>
      <c r="G116" s="358">
        <v>0</v>
      </c>
      <c r="H116" s="327">
        <v>0</v>
      </c>
      <c r="I116" s="332">
        <v>3.2765399737876781E-4</v>
      </c>
      <c r="J116" s="358">
        <v>3.6789475003915374E-4</v>
      </c>
      <c r="K116" s="327">
        <v>2.5851233579266681E-4</v>
      </c>
      <c r="L116" s="336">
        <v>1.8797434150238492E-4</v>
      </c>
      <c r="M116" s="210">
        <v>1.1415525114155251E-4</v>
      </c>
      <c r="N116" s="325">
        <v>0.45988540474736561</v>
      </c>
      <c r="O116" s="358">
        <v>0.45906834304118627</v>
      </c>
      <c r="P116" s="327">
        <v>0.52708686424756079</v>
      </c>
      <c r="Q116" s="332">
        <v>0.13191865605658709</v>
      </c>
      <c r="R116" s="358">
        <v>0.78291768757461655</v>
      </c>
      <c r="S116" s="327">
        <v>0.35341281890008142</v>
      </c>
      <c r="T116" s="358">
        <v>0.10543961388492214</v>
      </c>
      <c r="U116" s="358">
        <v>0.36657087118540621</v>
      </c>
      <c r="V116" s="361">
        <v>2.3056374552826248E-2</v>
      </c>
    </row>
    <row r="117" spans="1:22" hidden="1" outlineLevel="1">
      <c r="A117" s="65">
        <v>108</v>
      </c>
      <c r="B117" s="117">
        <v>1</v>
      </c>
      <c r="C117" s="325">
        <v>1.065668339399278E-4</v>
      </c>
      <c r="D117" s="358">
        <v>1.3484916287074503E-4</v>
      </c>
      <c r="E117" s="327">
        <v>1.2791011898637743E-4</v>
      </c>
      <c r="F117" s="332">
        <v>0</v>
      </c>
      <c r="G117" s="358">
        <v>0</v>
      </c>
      <c r="H117" s="327">
        <v>0</v>
      </c>
      <c r="I117" s="332">
        <v>2.7415946719447918E-4</v>
      </c>
      <c r="J117" s="358">
        <v>3.9296914082394524E-4</v>
      </c>
      <c r="K117" s="327">
        <v>2.8525499121949443E-4</v>
      </c>
      <c r="L117" s="336">
        <v>2.0677177565262342E-4</v>
      </c>
      <c r="M117" s="210">
        <v>1.1415525114155251E-4</v>
      </c>
      <c r="N117" s="325">
        <v>0.68087908756943027</v>
      </c>
      <c r="O117" s="358">
        <v>0.55622759070958483</v>
      </c>
      <c r="P117" s="327">
        <v>0.66499585555299334</v>
      </c>
      <c r="Q117" s="332">
        <v>0.16489832007073388</v>
      </c>
      <c r="R117" s="358">
        <v>0.83201302196408711</v>
      </c>
      <c r="S117" s="327">
        <v>0.52814011430872754</v>
      </c>
      <c r="T117" s="358">
        <v>5.1882984610041046E-2</v>
      </c>
      <c r="U117" s="358">
        <v>0.30148307161611093</v>
      </c>
      <c r="V117" s="361">
        <v>8.6339251595335356E-2</v>
      </c>
    </row>
    <row r="118" spans="1:22" hidden="1" outlineLevel="1">
      <c r="A118" s="65">
        <v>109</v>
      </c>
      <c r="B118" s="117">
        <v>1</v>
      </c>
      <c r="C118" s="325">
        <v>1.0267917583373219E-4</v>
      </c>
      <c r="D118" s="358">
        <v>1.2952207656356739E-4</v>
      </c>
      <c r="E118" s="327">
        <v>1.2576963525080418E-4</v>
      </c>
      <c r="F118" s="332">
        <v>0</v>
      </c>
      <c r="G118" s="358">
        <v>0</v>
      </c>
      <c r="H118" s="327">
        <v>0</v>
      </c>
      <c r="I118" s="332">
        <v>2.1397812073715446E-4</v>
      </c>
      <c r="J118" s="358">
        <v>4.205098651285523E-4</v>
      </c>
      <c r="K118" s="327">
        <v>2.6445514810973967E-4</v>
      </c>
      <c r="L118" s="336">
        <v>1.8797434150238492E-4</v>
      </c>
      <c r="M118" s="210">
        <v>1.1415525114155251E-4</v>
      </c>
      <c r="N118" s="325">
        <v>0.72081997483138904</v>
      </c>
      <c r="O118" s="358">
        <v>0.53313976194473112</v>
      </c>
      <c r="P118" s="327">
        <v>0.67329310031229994</v>
      </c>
      <c r="Q118" s="332">
        <v>0.16489832007073388</v>
      </c>
      <c r="R118" s="358">
        <v>0.83300901104043634</v>
      </c>
      <c r="S118" s="327">
        <v>0.5729296503154967</v>
      </c>
      <c r="T118" s="358">
        <v>4.5293008742233423E-2</v>
      </c>
      <c r="U118" s="358">
        <v>0.27933513981822572</v>
      </c>
      <c r="V118" s="361">
        <v>9.4095965683305374E-2</v>
      </c>
    </row>
    <row r="119" spans="1:22" hidden="1" outlineLevel="1">
      <c r="A119" s="65">
        <v>110</v>
      </c>
      <c r="B119" s="117">
        <v>1</v>
      </c>
      <c r="C119" s="325">
        <v>9.9285287808548568E-5</v>
      </c>
      <c r="D119" s="358">
        <v>1.2646969499339626E-4</v>
      </c>
      <c r="E119" s="327">
        <v>1.2060652902802748E-4</v>
      </c>
      <c r="F119" s="332">
        <v>0</v>
      </c>
      <c r="G119" s="358">
        <v>0</v>
      </c>
      <c r="H119" s="327">
        <v>0</v>
      </c>
      <c r="I119" s="332">
        <v>1.9614661067572496E-4</v>
      </c>
      <c r="J119" s="358">
        <v>3.9009175171749377E-4</v>
      </c>
      <c r="K119" s="327">
        <v>2.5554092963413043E-4</v>
      </c>
      <c r="L119" s="336">
        <v>1.9032402077116473E-4</v>
      </c>
      <c r="M119" s="210">
        <v>1.1415525114155251E-4</v>
      </c>
      <c r="N119" s="325">
        <v>0.64489460895134465</v>
      </c>
      <c r="O119" s="358">
        <v>0.49615113183790405</v>
      </c>
      <c r="P119" s="327">
        <v>0.61295776686672521</v>
      </c>
      <c r="Q119" s="332">
        <v>0.13191865605658709</v>
      </c>
      <c r="R119" s="358">
        <v>0.85444633888504362</v>
      </c>
      <c r="S119" s="327">
        <v>0.59891551633850726</v>
      </c>
      <c r="T119" s="358">
        <v>4.3723966868945884E-2</v>
      </c>
      <c r="U119" s="358">
        <v>0.26713117739898279</v>
      </c>
      <c r="V119" s="361">
        <v>3.4699080245892425E-2</v>
      </c>
    </row>
    <row r="120" spans="1:22" hidden="1" outlineLevel="1">
      <c r="A120" s="65">
        <v>111</v>
      </c>
      <c r="B120" s="117">
        <v>1</v>
      </c>
      <c r="C120" s="325">
        <v>9.5891399783364935E-5</v>
      </c>
      <c r="D120" s="358">
        <v>1.2551704087276959E-4</v>
      </c>
      <c r="E120" s="327">
        <v>1.1837523689155113E-4</v>
      </c>
      <c r="F120" s="332">
        <v>0</v>
      </c>
      <c r="G120" s="358">
        <v>0</v>
      </c>
      <c r="H120" s="327">
        <v>0</v>
      </c>
      <c r="I120" s="332">
        <v>1.7831510061429539E-4</v>
      </c>
      <c r="J120" s="358">
        <v>4.3119731038108636E-4</v>
      </c>
      <c r="K120" s="327">
        <v>2.4959811731705767E-4</v>
      </c>
      <c r="L120" s="336">
        <v>2.1382081345896285E-4</v>
      </c>
      <c r="M120" s="210">
        <v>1.1415525114155251E-4</v>
      </c>
      <c r="N120" s="325">
        <v>0.37585882116796165</v>
      </c>
      <c r="O120" s="358">
        <v>0.39445731331436962</v>
      </c>
      <c r="P120" s="327">
        <v>0.40682591336382956</v>
      </c>
      <c r="Q120" s="332">
        <v>0.16489832007073388</v>
      </c>
      <c r="R120" s="358">
        <v>0.88233869517966779</v>
      </c>
      <c r="S120" s="327">
        <v>0.62971201879414507</v>
      </c>
      <c r="T120" s="358">
        <v>4.5502214325338422E-2</v>
      </c>
      <c r="U120" s="358">
        <v>0.26814817426725307</v>
      </c>
      <c r="V120" s="361">
        <v>1.7812957982335811E-2</v>
      </c>
    </row>
    <row r="121" spans="1:22" hidden="1" outlineLevel="1">
      <c r="A121" s="65">
        <v>112</v>
      </c>
      <c r="B121" s="117">
        <v>1</v>
      </c>
      <c r="C121" s="325">
        <v>9.5635139361573905E-5</v>
      </c>
      <c r="D121" s="358">
        <v>1.2835556131382046E-4</v>
      </c>
      <c r="E121" s="327">
        <v>1.1973736290509773E-4</v>
      </c>
      <c r="F121" s="332">
        <v>0</v>
      </c>
      <c r="G121" s="358">
        <v>0</v>
      </c>
      <c r="H121" s="327">
        <v>0</v>
      </c>
      <c r="I121" s="332">
        <v>1.6494146806822325E-4</v>
      </c>
      <c r="J121" s="358">
        <v>4.4928375619306707E-4</v>
      </c>
      <c r="K121" s="327">
        <v>2.6148374195120324E-4</v>
      </c>
      <c r="L121" s="336">
        <v>2.2321953053408208E-4</v>
      </c>
      <c r="M121" s="210">
        <v>1.1415525114155251E-4</v>
      </c>
      <c r="N121" s="325">
        <v>0.15015512805557163</v>
      </c>
      <c r="O121" s="358">
        <v>0.2211793581797292</v>
      </c>
      <c r="P121" s="327">
        <v>0.19484958496539889</v>
      </c>
      <c r="Q121" s="332">
        <v>0.26383731211317418</v>
      </c>
      <c r="R121" s="358">
        <v>0.84845553686393693</v>
      </c>
      <c r="S121" s="327">
        <v>0.58187575098697786</v>
      </c>
      <c r="T121" s="358">
        <v>0.15941465432601323</v>
      </c>
      <c r="U121" s="358">
        <v>0.3897357998515617</v>
      </c>
      <c r="V121" s="361">
        <v>0</v>
      </c>
    </row>
    <row r="122" spans="1:22" hidden="1" outlineLevel="1">
      <c r="A122" s="65">
        <v>113</v>
      </c>
      <c r="B122" s="117">
        <v>1</v>
      </c>
      <c r="C122" s="325">
        <v>9.9947814752691228E-5</v>
      </c>
      <c r="D122" s="358">
        <v>1.3300218039197906E-4</v>
      </c>
      <c r="E122" s="327">
        <v>1.2365509677263181E-4</v>
      </c>
      <c r="F122" s="332">
        <v>0</v>
      </c>
      <c r="G122" s="358">
        <v>0</v>
      </c>
      <c r="H122" s="327">
        <v>0</v>
      </c>
      <c r="I122" s="332">
        <v>1.6939934558358061E-4</v>
      </c>
      <c r="J122" s="358">
        <v>4.3900736652716896E-4</v>
      </c>
      <c r="K122" s="327">
        <v>2.8822639737803081E-4</v>
      </c>
      <c r="L122" s="336">
        <v>2.2321953053408208E-4</v>
      </c>
      <c r="M122" s="210">
        <v>1.1415525114155251E-4</v>
      </c>
      <c r="N122" s="325">
        <v>1.8840041161301335E-2</v>
      </c>
      <c r="O122" s="358">
        <v>4.0272459428182306E-2</v>
      </c>
      <c r="P122" s="327">
        <v>2.6528745643376771E-2</v>
      </c>
      <c r="Q122" s="332">
        <v>9.8938992042440319E-2</v>
      </c>
      <c r="R122" s="358">
        <v>0.74661083316864618</v>
      </c>
      <c r="S122" s="327">
        <v>0.51839226393313753</v>
      </c>
      <c r="T122" s="358">
        <v>0.1626573408641408</v>
      </c>
      <c r="U122" s="358">
        <v>0.49132248702655557</v>
      </c>
      <c r="V122" s="361">
        <v>0</v>
      </c>
    </row>
    <row r="123" spans="1:22" hidden="1" outlineLevel="1">
      <c r="A123" s="65">
        <v>114</v>
      </c>
      <c r="B123" s="117">
        <v>1</v>
      </c>
      <c r="C123" s="325">
        <v>1.1322335465230451E-4</v>
      </c>
      <c r="D123" s="358">
        <v>1.5013051264242981E-4</v>
      </c>
      <c r="E123" s="327">
        <v>1.3981899213338499E-4</v>
      </c>
      <c r="F123" s="332">
        <v>0</v>
      </c>
      <c r="G123" s="358">
        <v>0</v>
      </c>
      <c r="H123" s="327">
        <v>0</v>
      </c>
      <c r="I123" s="332">
        <v>2.0060448819108232E-4</v>
      </c>
      <c r="J123" s="358">
        <v>4.4928375619306707E-4</v>
      </c>
      <c r="K123" s="327">
        <v>3.179404589633948E-4</v>
      </c>
      <c r="L123" s="336">
        <v>1.644775488145868E-4</v>
      </c>
      <c r="M123" s="210">
        <v>1.1415525114155251E-4</v>
      </c>
      <c r="N123" s="325">
        <v>0</v>
      </c>
      <c r="O123" s="358">
        <v>0</v>
      </c>
      <c r="P123" s="327">
        <v>0</v>
      </c>
      <c r="Q123" s="332">
        <v>0.13191865605658709</v>
      </c>
      <c r="R123" s="358">
        <v>0.66775735710310247</v>
      </c>
      <c r="S123" s="327">
        <v>0.48163733231545852</v>
      </c>
      <c r="T123" s="358">
        <v>0.21558635338970686</v>
      </c>
      <c r="U123" s="358">
        <v>0.58951918464064856</v>
      </c>
      <c r="V123" s="361">
        <v>0</v>
      </c>
    </row>
    <row r="124" spans="1:22" hidden="1" outlineLevel="1">
      <c r="A124" s="65">
        <v>115</v>
      </c>
      <c r="B124" s="117">
        <v>1</v>
      </c>
      <c r="C124" s="325">
        <v>1.168797533534692E-4</v>
      </c>
      <c r="D124" s="358">
        <v>1.5215247240865781E-4</v>
      </c>
      <c r="E124" s="327">
        <v>1.4294539565019198E-4</v>
      </c>
      <c r="F124" s="332">
        <v>0</v>
      </c>
      <c r="G124" s="358">
        <v>0</v>
      </c>
      <c r="H124" s="327">
        <v>0</v>
      </c>
      <c r="I124" s="332">
        <v>2.3849644707162008E-4</v>
      </c>
      <c r="J124" s="358">
        <v>4.5380536764606224E-4</v>
      </c>
      <c r="K124" s="327">
        <v>3.1199764664632205E-4</v>
      </c>
      <c r="L124" s="336">
        <v>1.1748396343899057E-4</v>
      </c>
      <c r="M124" s="210">
        <v>1.1415525114155251E-4</v>
      </c>
      <c r="N124" s="325">
        <v>0</v>
      </c>
      <c r="O124" s="358">
        <v>0</v>
      </c>
      <c r="P124" s="327">
        <v>0</v>
      </c>
      <c r="Q124" s="332">
        <v>9.8938992042440319E-2</v>
      </c>
      <c r="R124" s="358">
        <v>0.6168323511387348</v>
      </c>
      <c r="S124" s="327">
        <v>0.3902437246655569</v>
      </c>
      <c r="T124" s="358">
        <v>0.25355716672326511</v>
      </c>
      <c r="U124" s="358">
        <v>0.60782512826951296</v>
      </c>
      <c r="V124" s="361">
        <v>0</v>
      </c>
    </row>
    <row r="125" spans="1:22" hidden="1" outlineLevel="1">
      <c r="A125" s="65">
        <v>116</v>
      </c>
      <c r="B125" s="117">
        <v>1</v>
      </c>
      <c r="C125" s="325">
        <v>1.1425464659365865E-4</v>
      </c>
      <c r="D125" s="358">
        <v>1.5341619726255034E-4</v>
      </c>
      <c r="E125" s="327">
        <v>1.4186866746805513E-4</v>
      </c>
      <c r="F125" s="332">
        <v>0</v>
      </c>
      <c r="G125" s="358">
        <v>0</v>
      </c>
      <c r="H125" s="327">
        <v>0</v>
      </c>
      <c r="I125" s="332">
        <v>2.4964114086001353E-4</v>
      </c>
      <c r="J125" s="358">
        <v>4.533943120594264E-4</v>
      </c>
      <c r="K125" s="327">
        <v>3.1199764664632205E-4</v>
      </c>
      <c r="L125" s="336">
        <v>8.811297257924293E-5</v>
      </c>
      <c r="M125" s="210">
        <v>1.1415525114155251E-4</v>
      </c>
      <c r="N125" s="325">
        <v>0</v>
      </c>
      <c r="O125" s="358">
        <v>0</v>
      </c>
      <c r="P125" s="327">
        <v>0</v>
      </c>
      <c r="Q125" s="332">
        <v>0.13191865605658709</v>
      </c>
      <c r="R125" s="358">
        <v>0.59036270940129887</v>
      </c>
      <c r="S125" s="327">
        <v>0.30189684881605333</v>
      </c>
      <c r="T125" s="358">
        <v>0.1719669893123135</v>
      </c>
      <c r="U125" s="358">
        <v>0.54703131547735862</v>
      </c>
      <c r="V125" s="361">
        <v>0</v>
      </c>
    </row>
    <row r="126" spans="1:22" hidden="1" outlineLevel="1">
      <c r="A126" s="65">
        <v>117</v>
      </c>
      <c r="B126" s="117">
        <v>1</v>
      </c>
      <c r="C126" s="325">
        <v>1.0622932021366644E-4</v>
      </c>
      <c r="D126" s="358">
        <v>1.5063600258398682E-4</v>
      </c>
      <c r="E126" s="327">
        <v>1.3234675800192927E-4</v>
      </c>
      <c r="F126" s="332">
        <v>0</v>
      </c>
      <c r="G126" s="358">
        <v>0</v>
      </c>
      <c r="H126" s="327">
        <v>0</v>
      </c>
      <c r="I126" s="332">
        <v>2.5409901837537098E-4</v>
      </c>
      <c r="J126" s="358">
        <v>4.4311792239352824E-4</v>
      </c>
      <c r="K126" s="327">
        <v>3.179404589633948E-4</v>
      </c>
      <c r="L126" s="336">
        <v>5.8741981719495287E-5</v>
      </c>
      <c r="M126" s="210">
        <v>1.1415525114155251E-4</v>
      </c>
      <c r="N126" s="325">
        <v>0</v>
      </c>
      <c r="O126" s="358">
        <v>0</v>
      </c>
      <c r="P126" s="327">
        <v>0</v>
      </c>
      <c r="Q126" s="332">
        <v>0.16489832007073388</v>
      </c>
      <c r="R126" s="358">
        <v>0.61440973417560985</v>
      </c>
      <c r="S126" s="327">
        <v>0.31069102883353672</v>
      </c>
      <c r="T126" s="358">
        <v>0.15251087008354811</v>
      </c>
      <c r="U126" s="358">
        <v>0.49674647032399682</v>
      </c>
      <c r="V126" s="361">
        <v>0</v>
      </c>
    </row>
    <row r="127" spans="1:22" hidden="1" outlineLevel="1">
      <c r="A127" s="65">
        <v>118</v>
      </c>
      <c r="B127" s="117">
        <v>1</v>
      </c>
      <c r="C127" s="325">
        <v>9.8366500442614879E-5</v>
      </c>
      <c r="D127" s="358">
        <v>1.3858201166993522E-4</v>
      </c>
      <c r="E127" s="327">
        <v>1.2202054555637587E-4</v>
      </c>
      <c r="F127" s="332">
        <v>0</v>
      </c>
      <c r="G127" s="358">
        <v>0</v>
      </c>
      <c r="H127" s="327">
        <v>0</v>
      </c>
      <c r="I127" s="332">
        <v>2.7415946719447918E-4</v>
      </c>
      <c r="J127" s="358">
        <v>4.377741997672612E-4</v>
      </c>
      <c r="K127" s="327">
        <v>3.2388327128046767E-4</v>
      </c>
      <c r="L127" s="336">
        <v>3.7594868300476983E-5</v>
      </c>
      <c r="M127" s="210">
        <v>1.1415525114155251E-4</v>
      </c>
      <c r="N127" s="325">
        <v>0</v>
      </c>
      <c r="O127" s="358">
        <v>0</v>
      </c>
      <c r="P127" s="327">
        <v>0</v>
      </c>
      <c r="Q127" s="332">
        <v>0.19787798408488064</v>
      </c>
      <c r="R127" s="358">
        <v>0.6240150947967833</v>
      </c>
      <c r="S127" s="327">
        <v>0.35534553040155131</v>
      </c>
      <c r="T127" s="358">
        <v>0.13671584855912028</v>
      </c>
      <c r="U127" s="358">
        <v>0.43719565370417274</v>
      </c>
      <c r="V127" s="361">
        <v>0</v>
      </c>
    </row>
    <row r="128" spans="1:22" hidden="1" outlineLevel="1">
      <c r="A128" s="65">
        <v>119</v>
      </c>
      <c r="B128" s="117">
        <v>1</v>
      </c>
      <c r="C128" s="325">
        <v>8.8334842467624605E-5</v>
      </c>
      <c r="D128" s="358">
        <v>1.2547815703111136E-4</v>
      </c>
      <c r="E128" s="327">
        <v>1.0987816509276032E-4</v>
      </c>
      <c r="F128" s="332">
        <v>0</v>
      </c>
      <c r="G128" s="358">
        <v>0</v>
      </c>
      <c r="H128" s="327">
        <v>0</v>
      </c>
      <c r="I128" s="332">
        <v>2.8976203849823004E-4</v>
      </c>
      <c r="J128" s="358">
        <v>4.2831992127463484E-4</v>
      </c>
      <c r="K128" s="327">
        <v>3.3576889591461329E-4</v>
      </c>
      <c r="L128" s="336">
        <v>2.3496792687798115E-5</v>
      </c>
      <c r="M128" s="210">
        <v>1.1415525114155251E-4</v>
      </c>
      <c r="N128" s="325">
        <v>0</v>
      </c>
      <c r="O128" s="358">
        <v>0</v>
      </c>
      <c r="P128" s="327">
        <v>0</v>
      </c>
      <c r="Q128" s="332">
        <v>9.8938992042440319E-2</v>
      </c>
      <c r="R128" s="358">
        <v>0.63117763923297243</v>
      </c>
      <c r="S128" s="327">
        <v>0.45725502098385523</v>
      </c>
      <c r="T128" s="358">
        <v>0.11872416841208991</v>
      </c>
      <c r="U128" s="358">
        <v>0.36193788545217509</v>
      </c>
      <c r="V128" s="361">
        <v>0</v>
      </c>
    </row>
    <row r="129" spans="1:22" hidden="1" outlineLevel="1">
      <c r="A129" s="65">
        <v>120</v>
      </c>
      <c r="B129" s="117">
        <v>1</v>
      </c>
      <c r="C129" s="325">
        <v>7.9228222112758044E-5</v>
      </c>
      <c r="D129" s="358">
        <v>1.1165495132161026E-4</v>
      </c>
      <c r="E129" s="327">
        <v>9.7852538287448778E-5</v>
      </c>
      <c r="F129" s="332">
        <v>0</v>
      </c>
      <c r="G129" s="358">
        <v>0</v>
      </c>
      <c r="H129" s="327">
        <v>0</v>
      </c>
      <c r="I129" s="332">
        <v>3.0090673228662347E-4</v>
      </c>
      <c r="J129" s="358">
        <v>4.1434403132901341E-4</v>
      </c>
      <c r="K129" s="327">
        <v>3.3576889591461329E-4</v>
      </c>
      <c r="L129" s="336">
        <v>9.3987170751192458E-6</v>
      </c>
      <c r="M129" s="210">
        <v>1.1415525114155251E-4</v>
      </c>
      <c r="N129" s="325">
        <v>1.8840041161301334E-4</v>
      </c>
      <c r="O129" s="358">
        <v>0</v>
      </c>
      <c r="P129" s="327">
        <v>0</v>
      </c>
      <c r="Q129" s="332">
        <v>9.8938992042440319E-2</v>
      </c>
      <c r="R129" s="358">
        <v>0.59304030704322386</v>
      </c>
      <c r="S129" s="327">
        <v>0.5299546775866858</v>
      </c>
      <c r="T129" s="358">
        <v>6.4539922387893814E-2</v>
      </c>
      <c r="U129" s="358">
        <v>0.28069113564258602</v>
      </c>
      <c r="V129" s="361">
        <v>0</v>
      </c>
    </row>
    <row r="130" spans="1:22" hidden="1" outlineLevel="1">
      <c r="A130" s="65">
        <v>121</v>
      </c>
      <c r="B130" s="117">
        <v>1</v>
      </c>
      <c r="C130" s="325">
        <v>7.1596661746737414E-5</v>
      </c>
      <c r="D130" s="358">
        <v>9.7715094087134455E-5</v>
      </c>
      <c r="E130" s="327">
        <v>8.734470904008917E-5</v>
      </c>
      <c r="F130" s="332">
        <v>0</v>
      </c>
      <c r="G130" s="358">
        <v>0</v>
      </c>
      <c r="H130" s="327">
        <v>0</v>
      </c>
      <c r="I130" s="332">
        <v>3.0090673228662347E-4</v>
      </c>
      <c r="J130" s="358">
        <v>4.1393297574237746E-4</v>
      </c>
      <c r="K130" s="327">
        <v>3.6548295749997729E-4</v>
      </c>
      <c r="L130" s="336">
        <v>5.8741981719495289E-6</v>
      </c>
      <c r="M130" s="210">
        <v>1.1415525114155251E-4</v>
      </c>
      <c r="N130" s="325">
        <v>0</v>
      </c>
      <c r="O130" s="358">
        <v>0</v>
      </c>
      <c r="P130" s="327">
        <v>0</v>
      </c>
      <c r="Q130" s="332">
        <v>3.2979664014146773E-2</v>
      </c>
      <c r="R130" s="358">
        <v>0.55559889586178424</v>
      </c>
      <c r="S130" s="327">
        <v>0.50448363381662664</v>
      </c>
      <c r="T130" s="358">
        <v>2.2280394600682953E-2</v>
      </c>
      <c r="U130" s="358">
        <v>0.22667730197223332</v>
      </c>
      <c r="V130" s="361">
        <v>0</v>
      </c>
    </row>
    <row r="131" spans="1:22" hidden="1" outlineLevel="1">
      <c r="A131" s="65">
        <v>122</v>
      </c>
      <c r="B131" s="117">
        <v>1</v>
      </c>
      <c r="C131" s="325">
        <v>6.5952682213144762E-5</v>
      </c>
      <c r="D131" s="358">
        <v>8.8752368584912205E-5</v>
      </c>
      <c r="E131" s="327">
        <v>7.9677885478126792E-5</v>
      </c>
      <c r="F131" s="332">
        <v>0</v>
      </c>
      <c r="G131" s="358">
        <v>0</v>
      </c>
      <c r="H131" s="327">
        <v>0</v>
      </c>
      <c r="I131" s="332">
        <v>3.0536460980198086E-4</v>
      </c>
      <c r="J131" s="358">
        <v>4.0776714194283857E-4</v>
      </c>
      <c r="K131" s="327">
        <v>3.6548295749997729E-4</v>
      </c>
      <c r="L131" s="336">
        <v>2.3496792687798115E-6</v>
      </c>
      <c r="M131" s="210">
        <v>1.1415525114155251E-4</v>
      </c>
      <c r="N131" s="325">
        <v>1.8840041161301334E-4</v>
      </c>
      <c r="O131" s="358">
        <v>0</v>
      </c>
      <c r="P131" s="327">
        <v>0</v>
      </c>
      <c r="Q131" s="332">
        <v>3.2979664014146773E-2</v>
      </c>
      <c r="R131" s="358">
        <v>0.59238776720413855</v>
      </c>
      <c r="S131" s="327">
        <v>0.49226293418454836</v>
      </c>
      <c r="T131" s="358">
        <v>1.9560722020317896E-2</v>
      </c>
      <c r="U131" s="358">
        <v>0.20904935625554918</v>
      </c>
      <c r="V131" s="361">
        <v>0</v>
      </c>
    </row>
    <row r="132" spans="1:22" hidden="1" outlineLevel="1">
      <c r="A132" s="65">
        <v>123</v>
      </c>
      <c r="B132" s="117">
        <v>1</v>
      </c>
      <c r="C132" s="325">
        <v>6.3133817573443442E-5</v>
      </c>
      <c r="D132" s="358">
        <v>8.42224010317283E-5</v>
      </c>
      <c r="E132" s="327">
        <v>7.4631532913654094E-5</v>
      </c>
      <c r="F132" s="332">
        <v>0</v>
      </c>
      <c r="G132" s="358">
        <v>0</v>
      </c>
      <c r="H132" s="327">
        <v>0</v>
      </c>
      <c r="I132" s="332">
        <v>3.321118748941252E-4</v>
      </c>
      <c r="J132" s="358">
        <v>4.6613703524514007E-4</v>
      </c>
      <c r="K132" s="327">
        <v>3.5359733286583167E-4</v>
      </c>
      <c r="L132" s="336">
        <v>1.1748396343899057E-6</v>
      </c>
      <c r="M132" s="210">
        <v>1.1415525114155251E-4</v>
      </c>
      <c r="N132" s="325">
        <v>1.8840041161301334E-4</v>
      </c>
      <c r="O132" s="358">
        <v>0</v>
      </c>
      <c r="P132" s="327">
        <v>0</v>
      </c>
      <c r="Q132" s="332">
        <v>6.5959328028293546E-2</v>
      </c>
      <c r="R132" s="358">
        <v>0.64851328374178796</v>
      </c>
      <c r="S132" s="327">
        <v>0.42158036487621303</v>
      </c>
      <c r="T132" s="358">
        <v>1.7468666189267856E-2</v>
      </c>
      <c r="U132" s="358">
        <v>0.17899144881556209</v>
      </c>
      <c r="V132" s="361">
        <v>0</v>
      </c>
    </row>
    <row r="133" spans="1:22" hidden="1" outlineLevel="1">
      <c r="A133" s="65">
        <v>124</v>
      </c>
      <c r="B133" s="117">
        <v>1</v>
      </c>
      <c r="C133" s="325">
        <v>6.1471249958896769E-5</v>
      </c>
      <c r="D133" s="358">
        <v>8.072285528248751E-5</v>
      </c>
      <c r="E133" s="327">
        <v>7.2971036439997263E-5</v>
      </c>
      <c r="F133" s="332">
        <v>0</v>
      </c>
      <c r="G133" s="358">
        <v>0</v>
      </c>
      <c r="H133" s="327">
        <v>0</v>
      </c>
      <c r="I133" s="332">
        <v>3.7223277253234166E-4</v>
      </c>
      <c r="J133" s="358">
        <v>5.7383359894375271E-4</v>
      </c>
      <c r="K133" s="327">
        <v>3.3576889591461329E-4</v>
      </c>
      <c r="L133" s="336">
        <v>1.409807561267887E-5</v>
      </c>
      <c r="M133" s="210">
        <v>1.1415525114155251E-4</v>
      </c>
      <c r="N133" s="325">
        <v>1.8840041161301334E-4</v>
      </c>
      <c r="O133" s="358">
        <v>0</v>
      </c>
      <c r="P133" s="327">
        <v>0</v>
      </c>
      <c r="Q133" s="332">
        <v>6.5959328028293546E-2</v>
      </c>
      <c r="R133" s="358">
        <v>0.68337840048031839</v>
      </c>
      <c r="S133" s="327">
        <v>0.417014481819028</v>
      </c>
      <c r="T133" s="358">
        <v>1.7364063397715353E-2</v>
      </c>
      <c r="U133" s="358">
        <v>0.17548845960263126</v>
      </c>
      <c r="V133" s="361">
        <v>0</v>
      </c>
    </row>
    <row r="134" spans="1:22" hidden="1" outlineLevel="1">
      <c r="A134" s="65">
        <v>125</v>
      </c>
      <c r="B134" s="117">
        <v>1</v>
      </c>
      <c r="C134" s="325">
        <v>6.1540002754987045E-5</v>
      </c>
      <c r="D134" s="358">
        <v>8.0956158332436899E-5</v>
      </c>
      <c r="E134" s="327">
        <v>7.2504021806781284E-5</v>
      </c>
      <c r="F134" s="332">
        <v>0</v>
      </c>
      <c r="G134" s="358">
        <v>0</v>
      </c>
      <c r="H134" s="327">
        <v>0</v>
      </c>
      <c r="I134" s="332">
        <v>3.8114852756305644E-4</v>
      </c>
      <c r="J134" s="358">
        <v>5.6067982017140303E-4</v>
      </c>
      <c r="K134" s="327">
        <v>3.2685467743900405E-4</v>
      </c>
      <c r="L134" s="336">
        <v>3.7594868300476983E-5</v>
      </c>
      <c r="M134" s="210">
        <v>1.1415525114155251E-4</v>
      </c>
      <c r="N134" s="325">
        <v>0</v>
      </c>
      <c r="O134" s="358">
        <v>0</v>
      </c>
      <c r="P134" s="327">
        <v>0</v>
      </c>
      <c r="Q134" s="332">
        <v>3.2979664014146773E-2</v>
      </c>
      <c r="R134" s="358">
        <v>0.69054652761142987</v>
      </c>
      <c r="S134" s="327">
        <v>0.33442348347343398</v>
      </c>
      <c r="T134" s="358">
        <v>1.7677871772372858E-2</v>
      </c>
      <c r="U134" s="358">
        <v>0.17085547386940017</v>
      </c>
      <c r="V134" s="361">
        <v>0</v>
      </c>
    </row>
    <row r="135" spans="1:22" hidden="1" outlineLevel="1">
      <c r="A135" s="65">
        <v>126</v>
      </c>
      <c r="B135" s="117">
        <v>1</v>
      </c>
      <c r="C135" s="325">
        <v>6.3715091213115778E-5</v>
      </c>
      <c r="D135" s="358">
        <v>8.1617183640626822E-5</v>
      </c>
      <c r="E135" s="327">
        <v>7.4242354052640773E-5</v>
      </c>
      <c r="F135" s="332">
        <v>0</v>
      </c>
      <c r="G135" s="358">
        <v>0</v>
      </c>
      <c r="H135" s="327">
        <v>0</v>
      </c>
      <c r="I135" s="332">
        <v>4.0566685389752203E-4</v>
      </c>
      <c r="J135" s="358">
        <v>5.4999237491886897E-4</v>
      </c>
      <c r="K135" s="327">
        <v>3.4171170823168605E-4</v>
      </c>
      <c r="L135" s="336">
        <v>9.3987170751192462E-5</v>
      </c>
      <c r="M135" s="210">
        <v>1.1415525114155251E-4</v>
      </c>
      <c r="N135" s="325">
        <v>0</v>
      </c>
      <c r="O135" s="358">
        <v>0</v>
      </c>
      <c r="P135" s="327">
        <v>0</v>
      </c>
      <c r="Q135" s="332">
        <v>3.2979664014146773E-2</v>
      </c>
      <c r="R135" s="358">
        <v>0.6939506910650548</v>
      </c>
      <c r="S135" s="327">
        <v>0.40324931542809578</v>
      </c>
      <c r="T135" s="358">
        <v>1.9456119228765393E-2</v>
      </c>
      <c r="U135" s="358">
        <v>0.17017747595721999</v>
      </c>
      <c r="V135" s="361">
        <v>0</v>
      </c>
    </row>
    <row r="136" spans="1:22" hidden="1" outlineLevel="1">
      <c r="A136" s="65">
        <v>127</v>
      </c>
      <c r="B136" s="117">
        <v>1</v>
      </c>
      <c r="C136" s="325">
        <v>6.9490326084698957E-5</v>
      </c>
      <c r="D136" s="358">
        <v>8.7080363393608282E-5</v>
      </c>
      <c r="E136" s="327">
        <v>7.8575212038589051E-5</v>
      </c>
      <c r="F136" s="332">
        <v>0</v>
      </c>
      <c r="G136" s="358">
        <v>0</v>
      </c>
      <c r="H136" s="327">
        <v>0</v>
      </c>
      <c r="I136" s="332">
        <v>4.190404864435942E-4</v>
      </c>
      <c r="J136" s="358">
        <v>5.0518731597555295E-4</v>
      </c>
      <c r="K136" s="327">
        <v>3.4171170823168605E-4</v>
      </c>
      <c r="L136" s="336">
        <v>1.8210014333043539E-4</v>
      </c>
      <c r="M136" s="210">
        <v>1.1415525114155251E-4</v>
      </c>
      <c r="N136" s="325">
        <v>0</v>
      </c>
      <c r="O136" s="358">
        <v>0</v>
      </c>
      <c r="P136" s="327">
        <v>0</v>
      </c>
      <c r="Q136" s="332">
        <v>3.2979664014146773E-2</v>
      </c>
      <c r="R136" s="358">
        <v>0.65283730545659402</v>
      </c>
      <c r="S136" s="327">
        <v>0.39480960772274187</v>
      </c>
      <c r="T136" s="358">
        <v>4.8326489697255982E-2</v>
      </c>
      <c r="U136" s="358">
        <v>0.20125238026547732</v>
      </c>
      <c r="V136" s="361">
        <v>0</v>
      </c>
    </row>
    <row r="137" spans="1:22" hidden="1" outlineLevel="1">
      <c r="A137" s="65">
        <v>128</v>
      </c>
      <c r="B137" s="117">
        <v>1</v>
      </c>
      <c r="C137" s="325">
        <v>7.4459278165768902E-5</v>
      </c>
      <c r="D137" s="358">
        <v>9.0735444509481989E-5</v>
      </c>
      <c r="E137" s="327">
        <v>8.456856649819416E-5</v>
      </c>
      <c r="F137" s="332">
        <v>0</v>
      </c>
      <c r="G137" s="358">
        <v>0</v>
      </c>
      <c r="H137" s="327">
        <v>0</v>
      </c>
      <c r="I137" s="332">
        <v>4.2349836395895159E-4</v>
      </c>
      <c r="J137" s="358">
        <v>3.9584652993039676E-4</v>
      </c>
      <c r="K137" s="327">
        <v>3.2982608359754043E-4</v>
      </c>
      <c r="L137" s="336">
        <v>1.5860335064263727E-4</v>
      </c>
      <c r="M137" s="210">
        <v>1.1415525114155251E-4</v>
      </c>
      <c r="N137" s="325">
        <v>0</v>
      </c>
      <c r="O137" s="358">
        <v>6.0502243190446534E-3</v>
      </c>
      <c r="P137" s="327">
        <v>1.0486634850282971E-3</v>
      </c>
      <c r="Q137" s="332">
        <v>3.2979664014146773E-2</v>
      </c>
      <c r="R137" s="358">
        <v>0.63653007329752198</v>
      </c>
      <c r="S137" s="327">
        <v>0.36450261201798834</v>
      </c>
      <c r="T137" s="358">
        <v>4.3723966868945884E-2</v>
      </c>
      <c r="U137" s="358">
        <v>0.22023632180652178</v>
      </c>
      <c r="V137" s="361">
        <v>0</v>
      </c>
    </row>
    <row r="138" spans="1:22" hidden="1" outlineLevel="1">
      <c r="A138" s="65">
        <v>129</v>
      </c>
      <c r="B138" s="117">
        <v>1</v>
      </c>
      <c r="C138" s="325">
        <v>7.6778122470268209E-5</v>
      </c>
      <c r="D138" s="358">
        <v>1.0276999350270448E-4</v>
      </c>
      <c r="E138" s="327">
        <v>9.0925154561411698E-5</v>
      </c>
      <c r="F138" s="332">
        <v>0</v>
      </c>
      <c r="G138" s="358">
        <v>0</v>
      </c>
      <c r="H138" s="327">
        <v>0</v>
      </c>
      <c r="I138" s="332">
        <v>4.2349836395895159E-4</v>
      </c>
      <c r="J138" s="358">
        <v>3.9338019641058119E-4</v>
      </c>
      <c r="K138" s="327">
        <v>3.0605483432924929E-4</v>
      </c>
      <c r="L138" s="336">
        <v>1.4685495429873823E-4</v>
      </c>
      <c r="M138" s="210">
        <v>1.1415525114155251E-4</v>
      </c>
      <c r="N138" s="325">
        <v>3.560767779485953E-2</v>
      </c>
      <c r="O138" s="358">
        <v>0.10804309987173306</v>
      </c>
      <c r="P138" s="327">
        <v>8.09190119498229E-2</v>
      </c>
      <c r="Q138" s="332">
        <v>3.2979664014146773E-2</v>
      </c>
      <c r="R138" s="358">
        <v>0.59652374903367922</v>
      </c>
      <c r="S138" s="327">
        <v>0.30398145332992588</v>
      </c>
      <c r="T138" s="358">
        <v>6.2761674931501282E-2</v>
      </c>
      <c r="U138" s="358">
        <v>0.29967507718363046</v>
      </c>
      <c r="V138" s="361">
        <v>0</v>
      </c>
    </row>
    <row r="139" spans="1:22" hidden="1" outlineLevel="1">
      <c r="A139" s="65">
        <v>130</v>
      </c>
      <c r="B139" s="117">
        <v>1</v>
      </c>
      <c r="C139" s="325">
        <v>8.2734614713362119E-5</v>
      </c>
      <c r="D139" s="358">
        <v>1.1307421154213569E-4</v>
      </c>
      <c r="E139" s="327">
        <v>1.0218539627339706E-4</v>
      </c>
      <c r="F139" s="332">
        <v>0</v>
      </c>
      <c r="G139" s="358">
        <v>0</v>
      </c>
      <c r="H139" s="327">
        <v>0</v>
      </c>
      <c r="I139" s="332">
        <v>4.0789579265520072E-4</v>
      </c>
      <c r="J139" s="358">
        <v>3.8557014026449859E-4</v>
      </c>
      <c r="K139" s="327">
        <v>2.7336936658534881E-4</v>
      </c>
      <c r="L139" s="336">
        <v>1.644775488145868E-4</v>
      </c>
      <c r="M139" s="210">
        <v>1.1415525114155251E-4</v>
      </c>
      <c r="N139" s="325">
        <v>0.1746471815652634</v>
      </c>
      <c r="O139" s="358">
        <v>0.2543281172183437</v>
      </c>
      <c r="P139" s="327">
        <v>0.27809394145393246</v>
      </c>
      <c r="Q139" s="332">
        <v>3.2979664014146773E-2</v>
      </c>
      <c r="R139" s="358">
        <v>0.57394896832280806</v>
      </c>
      <c r="S139" s="327">
        <v>0.26127652183702937</v>
      </c>
      <c r="T139" s="358">
        <v>4.6652845032415943E-2</v>
      </c>
      <c r="U139" s="358">
        <v>0.32227500758963579</v>
      </c>
      <c r="V139" s="361">
        <v>0</v>
      </c>
    </row>
    <row r="140" spans="1:22" hidden="1" outlineLevel="1">
      <c r="A140" s="65">
        <v>131</v>
      </c>
      <c r="B140" s="117">
        <v>1</v>
      </c>
      <c r="C140" s="325">
        <v>8.7691066286052017E-5</v>
      </c>
      <c r="D140" s="358">
        <v>1.2279517195669344E-4</v>
      </c>
      <c r="E140" s="327">
        <v>1.0904791685593192E-4</v>
      </c>
      <c r="F140" s="332">
        <v>0</v>
      </c>
      <c r="G140" s="358">
        <v>0</v>
      </c>
      <c r="H140" s="327">
        <v>0</v>
      </c>
      <c r="I140" s="332">
        <v>3.5217232371323345E-4</v>
      </c>
      <c r="J140" s="358">
        <v>3.6953897238569745E-4</v>
      </c>
      <c r="K140" s="327">
        <v>2.5256952347559405E-4</v>
      </c>
      <c r="L140" s="336">
        <v>1.8797434150238492E-4</v>
      </c>
      <c r="M140" s="210">
        <v>1.1415525114155251E-4</v>
      </c>
      <c r="N140" s="325">
        <v>0.39055405327377674</v>
      </c>
      <c r="O140" s="358">
        <v>0.36405562160005034</v>
      </c>
      <c r="P140" s="327">
        <v>0.48392705297989236</v>
      </c>
      <c r="Q140" s="332">
        <v>3.2979664014146773E-2</v>
      </c>
      <c r="R140" s="358">
        <v>0.57002888583479328</v>
      </c>
      <c r="S140" s="327">
        <v>0.19965820142368684</v>
      </c>
      <c r="T140" s="358">
        <v>4.7175858990178461E-2</v>
      </c>
      <c r="U140" s="358">
        <v>0.33413997105278859</v>
      </c>
      <c r="V140" s="361">
        <v>1.7247237004069441E-2</v>
      </c>
    </row>
    <row r="141" spans="1:22" hidden="1" outlineLevel="1">
      <c r="A141" s="65">
        <v>132</v>
      </c>
      <c r="B141" s="117">
        <v>1</v>
      </c>
      <c r="C141" s="325">
        <v>9.1428718291687027E-5</v>
      </c>
      <c r="D141" s="358">
        <v>1.3057194028833963E-4</v>
      </c>
      <c r="E141" s="327">
        <v>1.1309537701047042E-4</v>
      </c>
      <c r="F141" s="332">
        <v>0</v>
      </c>
      <c r="G141" s="358">
        <v>0</v>
      </c>
      <c r="H141" s="327">
        <v>0</v>
      </c>
      <c r="I141" s="332">
        <v>2.9199097725590868E-4</v>
      </c>
      <c r="J141" s="358">
        <v>3.9255808523730934E-4</v>
      </c>
      <c r="K141" s="327">
        <v>2.2285546189023002E-4</v>
      </c>
      <c r="L141" s="336">
        <v>2.0677177565262342E-4</v>
      </c>
      <c r="M141" s="210">
        <v>1.1415525114155251E-4</v>
      </c>
      <c r="N141" s="325">
        <v>0.59949010975260852</v>
      </c>
      <c r="O141" s="358">
        <v>0.48181597955944877</v>
      </c>
      <c r="P141" s="327">
        <v>0.60893321567694925</v>
      </c>
      <c r="Q141" s="332">
        <v>3.2979664014146773E-2</v>
      </c>
      <c r="R141" s="358">
        <v>0.58642049750426739</v>
      </c>
      <c r="S141" s="327">
        <v>0.15905476065990598</v>
      </c>
      <c r="T141" s="358">
        <v>3.0334809550225616E-2</v>
      </c>
      <c r="U141" s="358">
        <v>0.30487306117701174</v>
      </c>
      <c r="V141" s="361">
        <v>2.2150915605155651E-2</v>
      </c>
    </row>
    <row r="142" spans="1:22" hidden="1" outlineLevel="1">
      <c r="A142" s="65">
        <v>133</v>
      </c>
      <c r="B142" s="117">
        <v>1</v>
      </c>
      <c r="C142" s="325">
        <v>8.8909865853106917E-5</v>
      </c>
      <c r="D142" s="358">
        <v>1.2786951329309256E-4</v>
      </c>
      <c r="E142" s="327">
        <v>1.1236890980324556E-4</v>
      </c>
      <c r="F142" s="332">
        <v>0</v>
      </c>
      <c r="G142" s="358">
        <v>0</v>
      </c>
      <c r="H142" s="327">
        <v>0</v>
      </c>
      <c r="I142" s="332">
        <v>2.3849644707162008E-4</v>
      </c>
      <c r="J142" s="358">
        <v>3.7981536205159561E-4</v>
      </c>
      <c r="K142" s="327">
        <v>2.1096983725608443E-4</v>
      </c>
      <c r="L142" s="336">
        <v>1.8797434150238492E-4</v>
      </c>
      <c r="M142" s="210">
        <v>1.1415525114155251E-4</v>
      </c>
      <c r="N142" s="325">
        <v>0.63302538301972477</v>
      </c>
      <c r="O142" s="358">
        <v>0.4667415557648838</v>
      </c>
      <c r="P142" s="327">
        <v>0.61973871731526831</v>
      </c>
      <c r="Q142" s="332">
        <v>3.2979664014146773E-2</v>
      </c>
      <c r="R142" s="358">
        <v>0.61835391815097995</v>
      </c>
      <c r="S142" s="327">
        <v>0.15994937072705409</v>
      </c>
      <c r="T142" s="358">
        <v>2.3326422516207972E-2</v>
      </c>
      <c r="U142" s="358">
        <v>0.24159325604019685</v>
      </c>
      <c r="V142" s="361">
        <v>3.3978377677088854E-2</v>
      </c>
    </row>
    <row r="143" spans="1:22" hidden="1" outlineLevel="1">
      <c r="A143" s="65">
        <v>134</v>
      </c>
      <c r="B143" s="117">
        <v>1</v>
      </c>
      <c r="C143" s="325">
        <v>8.2928372593252898E-5</v>
      </c>
      <c r="D143" s="358">
        <v>1.1639878000391444E-4</v>
      </c>
      <c r="E143" s="327">
        <v>1.0533774504760495E-4</v>
      </c>
      <c r="F143" s="332">
        <v>0</v>
      </c>
      <c r="G143" s="358">
        <v>0</v>
      </c>
      <c r="H143" s="327">
        <v>0</v>
      </c>
      <c r="I143" s="332">
        <v>2.1397812073715446E-4</v>
      </c>
      <c r="J143" s="358">
        <v>3.699500279723334E-4</v>
      </c>
      <c r="K143" s="327">
        <v>2.0502702493901164E-4</v>
      </c>
      <c r="L143" s="336">
        <v>1.9032402077116473E-4</v>
      </c>
      <c r="M143" s="210">
        <v>1.1415525114155251E-4</v>
      </c>
      <c r="N143" s="325">
        <v>0.54862199861709493</v>
      </c>
      <c r="O143" s="358">
        <v>0.44393418275350555</v>
      </c>
      <c r="P143" s="327">
        <v>0.54946241947456298</v>
      </c>
      <c r="Q143" s="332">
        <v>3.2979664014146773E-2</v>
      </c>
      <c r="R143" s="358">
        <v>0.62650386765080401</v>
      </c>
      <c r="S143" s="327">
        <v>0.16427050040879698</v>
      </c>
      <c r="T143" s="358">
        <v>2.2280394600682953E-2</v>
      </c>
      <c r="U143" s="358">
        <v>0.22034932145855182</v>
      </c>
      <c r="V143" s="361">
        <v>2.0680499135329718E-2</v>
      </c>
    </row>
    <row r="144" spans="1:22" hidden="1" outlineLevel="1">
      <c r="A144" s="65">
        <v>135</v>
      </c>
      <c r="B144" s="117">
        <v>1</v>
      </c>
      <c r="C144" s="325">
        <v>7.9621988126729625E-5</v>
      </c>
      <c r="D144" s="358">
        <v>1.1219932510482549E-4</v>
      </c>
      <c r="E144" s="327">
        <v>9.8955211726986519E-5</v>
      </c>
      <c r="F144" s="332">
        <v>0</v>
      </c>
      <c r="G144" s="358">
        <v>0</v>
      </c>
      <c r="H144" s="327">
        <v>0</v>
      </c>
      <c r="I144" s="332">
        <v>1.9614661067572496E-4</v>
      </c>
      <c r="J144" s="358">
        <v>3.7899325087832375E-4</v>
      </c>
      <c r="K144" s="327">
        <v>2.1988405573169364E-4</v>
      </c>
      <c r="L144" s="336">
        <v>2.1382081345896285E-4</v>
      </c>
      <c r="M144" s="210">
        <v>1.1415525114155251E-4</v>
      </c>
      <c r="N144" s="325">
        <v>0.31594749027502339</v>
      </c>
      <c r="O144" s="358">
        <v>0.37555856441340268</v>
      </c>
      <c r="P144" s="327">
        <v>0.37795169837064169</v>
      </c>
      <c r="Q144" s="332">
        <v>3.2979664014146773E-2</v>
      </c>
      <c r="R144" s="358">
        <v>0.6008801136370211</v>
      </c>
      <c r="S144" s="327">
        <v>0.17147801195011614</v>
      </c>
      <c r="T144" s="358">
        <v>3.5251140753193216E-2</v>
      </c>
      <c r="U144" s="358">
        <v>0.2245303085836628</v>
      </c>
      <c r="V144" s="361">
        <v>9.9463062143781214E-3</v>
      </c>
    </row>
    <row r="145" spans="1:22" hidden="1" outlineLevel="1">
      <c r="A145" s="65">
        <v>136</v>
      </c>
      <c r="B145" s="117">
        <v>1</v>
      </c>
      <c r="C145" s="325">
        <v>8.0365768375342621E-5</v>
      </c>
      <c r="D145" s="358">
        <v>1.0916638545548347E-4</v>
      </c>
      <c r="E145" s="327">
        <v>9.9798432592515366E-5</v>
      </c>
      <c r="F145" s="332">
        <v>0</v>
      </c>
      <c r="G145" s="358">
        <v>0</v>
      </c>
      <c r="H145" s="327">
        <v>0</v>
      </c>
      <c r="I145" s="332">
        <v>1.8723085564501018E-4</v>
      </c>
      <c r="J145" s="358">
        <v>3.8968069613085787E-4</v>
      </c>
      <c r="K145" s="327">
        <v>2.3474108652437564E-4</v>
      </c>
      <c r="L145" s="336">
        <v>2.2321953053408208E-4</v>
      </c>
      <c r="M145" s="210">
        <v>1.1415525114155251E-4</v>
      </c>
      <c r="N145" s="325">
        <v>0.14261911159105112</v>
      </c>
      <c r="O145" s="358">
        <v>0.19238854563891686</v>
      </c>
      <c r="P145" s="327">
        <v>0.18029572150006337</v>
      </c>
      <c r="Q145" s="332">
        <v>3.2979664014146773E-2</v>
      </c>
      <c r="R145" s="358">
        <v>0.51744541876271832</v>
      </c>
      <c r="S145" s="327">
        <v>0.16111404967171145</v>
      </c>
      <c r="T145" s="358">
        <v>5.1359970652278535E-2</v>
      </c>
      <c r="U145" s="358">
        <v>0.26396718714214207</v>
      </c>
      <c r="V145" s="361">
        <v>0</v>
      </c>
    </row>
    <row r="146" spans="1:22" hidden="1" outlineLevel="1">
      <c r="A146" s="65">
        <v>137</v>
      </c>
      <c r="B146" s="117">
        <v>1</v>
      </c>
      <c r="C146" s="325">
        <v>8.4303428515058421E-5</v>
      </c>
      <c r="D146" s="358">
        <v>1.1293811809633188E-4</v>
      </c>
      <c r="E146" s="327">
        <v>1.0280808245101837E-4</v>
      </c>
      <c r="F146" s="332">
        <v>0</v>
      </c>
      <c r="G146" s="358">
        <v>0</v>
      </c>
      <c r="H146" s="327">
        <v>0</v>
      </c>
      <c r="I146" s="332">
        <v>1.9614661067572496E-4</v>
      </c>
      <c r="J146" s="358">
        <v>4.1269980898246965E-4</v>
      </c>
      <c r="K146" s="327">
        <v>2.5851233579266681E-4</v>
      </c>
      <c r="L146" s="336">
        <v>2.2321953053408208E-4</v>
      </c>
      <c r="M146" s="210">
        <v>1.1415525114155251E-4</v>
      </c>
      <c r="N146" s="325">
        <v>1.9782043219366399E-2</v>
      </c>
      <c r="O146" s="358">
        <v>3.1838122928429795E-2</v>
      </c>
      <c r="P146" s="327">
        <v>2.5331318120649537E-2</v>
      </c>
      <c r="Q146" s="332">
        <v>3.2979664014146773E-2</v>
      </c>
      <c r="R146" s="358">
        <v>0.44845769580671291</v>
      </c>
      <c r="S146" s="327">
        <v>0.12816542548282381</v>
      </c>
      <c r="T146" s="358">
        <v>7.7615271331956573E-2</v>
      </c>
      <c r="U146" s="358">
        <v>0.36284188266841538</v>
      </c>
      <c r="V146" s="361">
        <v>0</v>
      </c>
    </row>
    <row r="147" spans="1:22" hidden="1" outlineLevel="1">
      <c r="A147" s="65">
        <v>138</v>
      </c>
      <c r="B147" s="117">
        <v>1</v>
      </c>
      <c r="C147" s="325">
        <v>9.9791558397940592E-5</v>
      </c>
      <c r="D147" s="358">
        <v>1.2771397792645965E-4</v>
      </c>
      <c r="E147" s="327">
        <v>1.1862171683685955E-4</v>
      </c>
      <c r="F147" s="332">
        <v>0</v>
      </c>
      <c r="G147" s="358">
        <v>0</v>
      </c>
      <c r="H147" s="327">
        <v>0</v>
      </c>
      <c r="I147" s="332">
        <v>2.1843599825251188E-4</v>
      </c>
      <c r="J147" s="358">
        <v>4.4024053328707677E-4</v>
      </c>
      <c r="K147" s="327">
        <v>2.7931217890242167E-4</v>
      </c>
      <c r="L147" s="336">
        <v>1.644775488145868E-4</v>
      </c>
      <c r="M147" s="210">
        <v>1.1415525114155251E-4</v>
      </c>
      <c r="N147" s="325">
        <v>0</v>
      </c>
      <c r="O147" s="358">
        <v>0</v>
      </c>
      <c r="P147" s="327">
        <v>0</v>
      </c>
      <c r="Q147" s="332">
        <v>3.2979664014146773E-2</v>
      </c>
      <c r="R147" s="358">
        <v>0.3755634440014986</v>
      </c>
      <c r="S147" s="327">
        <v>0.13324613079296019</v>
      </c>
      <c r="T147" s="358">
        <v>0.14194598813674539</v>
      </c>
      <c r="U147" s="358">
        <v>0.54228533009209756</v>
      </c>
      <c r="V147" s="361">
        <v>0</v>
      </c>
    </row>
    <row r="148" spans="1:22" hidden="1" outlineLevel="1">
      <c r="A148" s="65">
        <v>139</v>
      </c>
      <c r="B148" s="117">
        <v>1</v>
      </c>
      <c r="C148" s="325">
        <v>1.0644807911031732E-4</v>
      </c>
      <c r="D148" s="358">
        <v>1.3274943542120057E-4</v>
      </c>
      <c r="E148" s="327">
        <v>1.2453723552426199E-4</v>
      </c>
      <c r="F148" s="332">
        <v>0</v>
      </c>
      <c r="G148" s="358">
        <v>0</v>
      </c>
      <c r="H148" s="327">
        <v>0</v>
      </c>
      <c r="I148" s="332">
        <v>2.4518326334465619E-4</v>
      </c>
      <c r="J148" s="358">
        <v>4.3407469948753778E-4</v>
      </c>
      <c r="K148" s="327">
        <v>3.030834281707128E-4</v>
      </c>
      <c r="L148" s="336">
        <v>1.1748396343899057E-4</v>
      </c>
      <c r="M148" s="210">
        <v>1.1415525114155251E-4</v>
      </c>
      <c r="N148" s="325">
        <v>0</v>
      </c>
      <c r="O148" s="358">
        <v>0</v>
      </c>
      <c r="P148" s="327">
        <v>0</v>
      </c>
      <c r="Q148" s="332">
        <v>3.2979664014146773E-2</v>
      </c>
      <c r="R148" s="358">
        <v>0.3015678604306255</v>
      </c>
      <c r="S148" s="327">
        <v>9.8955591503350399E-2</v>
      </c>
      <c r="T148" s="358">
        <v>0.17228079768697102</v>
      </c>
      <c r="U148" s="358">
        <v>0.55629728694382086</v>
      </c>
      <c r="V148" s="361">
        <v>0</v>
      </c>
    </row>
    <row r="149" spans="1:22" hidden="1" outlineLevel="1">
      <c r="A149" s="65">
        <v>140</v>
      </c>
      <c r="B149" s="117">
        <v>1</v>
      </c>
      <c r="C149" s="325">
        <v>1.0626682173880659E-4</v>
      </c>
      <c r="D149" s="358">
        <v>1.3199120050886505E-4</v>
      </c>
      <c r="E149" s="327">
        <v>1.2826037996128942E-4</v>
      </c>
      <c r="F149" s="332">
        <v>0</v>
      </c>
      <c r="G149" s="358">
        <v>0</v>
      </c>
      <c r="H149" s="327">
        <v>0</v>
      </c>
      <c r="I149" s="332">
        <v>2.652437121637644E-4</v>
      </c>
      <c r="J149" s="358">
        <v>4.295530880345426E-4</v>
      </c>
      <c r="K149" s="327">
        <v>3.0011202201217643E-4</v>
      </c>
      <c r="L149" s="336">
        <v>8.811297257924293E-5</v>
      </c>
      <c r="M149" s="210">
        <v>1.1415525114155251E-4</v>
      </c>
      <c r="N149" s="325">
        <v>0</v>
      </c>
      <c r="O149" s="358">
        <v>0</v>
      </c>
      <c r="P149" s="327">
        <v>0</v>
      </c>
      <c r="Q149" s="332">
        <v>3.2979664014146773E-2</v>
      </c>
      <c r="R149" s="358">
        <v>0.26650304115907714</v>
      </c>
      <c r="S149" s="327">
        <v>9.7411124744496286E-2</v>
      </c>
      <c r="T149" s="358">
        <v>0.1770925260983861</v>
      </c>
      <c r="U149" s="358">
        <v>0.53098536488909487</v>
      </c>
      <c r="V149" s="361">
        <v>0</v>
      </c>
    </row>
    <row r="150" spans="1:22" hidden="1" outlineLevel="1">
      <c r="A150" s="65">
        <v>141</v>
      </c>
      <c r="B150" s="117">
        <v>1</v>
      </c>
      <c r="C150" s="325">
        <v>1.0151662855438752E-4</v>
      </c>
      <c r="D150" s="358">
        <v>1.3309938999612464E-4</v>
      </c>
      <c r="E150" s="327">
        <v>1.2455020815296244E-4</v>
      </c>
      <c r="F150" s="332">
        <v>0</v>
      </c>
      <c r="G150" s="358">
        <v>0</v>
      </c>
      <c r="H150" s="327">
        <v>0</v>
      </c>
      <c r="I150" s="332">
        <v>2.8753309974055135E-4</v>
      </c>
      <c r="J150" s="358">
        <v>4.287309768612708E-4</v>
      </c>
      <c r="K150" s="327">
        <v>3.0011202201217643E-4</v>
      </c>
      <c r="L150" s="336">
        <v>5.8741981719495287E-5</v>
      </c>
      <c r="M150" s="210">
        <v>1.1415525114155251E-4</v>
      </c>
      <c r="N150" s="325">
        <v>0</v>
      </c>
      <c r="O150" s="358">
        <v>0</v>
      </c>
      <c r="P150" s="327">
        <v>0</v>
      </c>
      <c r="Q150" s="332">
        <v>3.2979664014146773E-2</v>
      </c>
      <c r="R150" s="358">
        <v>0.23429811171175749</v>
      </c>
      <c r="S150" s="327">
        <v>0.10197700780168129</v>
      </c>
      <c r="T150" s="358">
        <v>0.15146484216802306</v>
      </c>
      <c r="U150" s="358">
        <v>0.4900794908542252</v>
      </c>
      <c r="V150" s="361">
        <v>0</v>
      </c>
    </row>
    <row r="151" spans="1:22" hidden="1" outlineLevel="1">
      <c r="A151" s="65">
        <v>142</v>
      </c>
      <c r="B151" s="117">
        <v>1</v>
      </c>
      <c r="C151" s="325">
        <v>9.4835106825250695E-5</v>
      </c>
      <c r="D151" s="358">
        <v>1.2800560673889639E-4</v>
      </c>
      <c r="E151" s="327">
        <v>1.1692230247710139E-4</v>
      </c>
      <c r="F151" s="332">
        <v>0</v>
      </c>
      <c r="G151" s="358">
        <v>0</v>
      </c>
      <c r="H151" s="327">
        <v>0</v>
      </c>
      <c r="I151" s="332">
        <v>3.0536460980198086E-4</v>
      </c>
      <c r="J151" s="358">
        <v>4.3160836596772226E-4</v>
      </c>
      <c r="K151" s="327">
        <v>3.179404589633948E-4</v>
      </c>
      <c r="L151" s="336">
        <v>3.7594868300476983E-5</v>
      </c>
      <c r="M151" s="210">
        <v>1.1415525114155251E-4</v>
      </c>
      <c r="N151" s="325">
        <v>1.8840041161301334E-4</v>
      </c>
      <c r="O151" s="358">
        <v>0</v>
      </c>
      <c r="P151" s="327">
        <v>0</v>
      </c>
      <c r="Q151" s="332">
        <v>3.2979664014146773E-2</v>
      </c>
      <c r="R151" s="358">
        <v>0.21392194891856828</v>
      </c>
      <c r="S151" s="327">
        <v>9.2195384995605284E-2</v>
      </c>
      <c r="T151" s="358">
        <v>8.6088097447709247E-2</v>
      </c>
      <c r="U151" s="358">
        <v>0.38329481968585011</v>
      </c>
      <c r="V151" s="361">
        <v>0</v>
      </c>
    </row>
    <row r="152" spans="1:22" hidden="1" outlineLevel="1">
      <c r="A152" s="65">
        <v>143</v>
      </c>
      <c r="B152" s="117">
        <v>1</v>
      </c>
      <c r="C152" s="325">
        <v>8.5972246383795117E-5</v>
      </c>
      <c r="D152" s="358">
        <v>1.1982055806983877E-4</v>
      </c>
      <c r="E152" s="327">
        <v>1.059734038539267E-4</v>
      </c>
      <c r="F152" s="332">
        <v>0</v>
      </c>
      <c r="G152" s="358">
        <v>0</v>
      </c>
      <c r="H152" s="327">
        <v>0</v>
      </c>
      <c r="I152" s="332">
        <v>3.1650930359037433E-4</v>
      </c>
      <c r="J152" s="358">
        <v>4.4311792239352824E-4</v>
      </c>
      <c r="K152" s="327">
        <v>3.179404589633948E-4</v>
      </c>
      <c r="L152" s="336">
        <v>2.3496792687798115E-5</v>
      </c>
      <c r="M152" s="210">
        <v>1.1415525114155251E-4</v>
      </c>
      <c r="N152" s="325">
        <v>1.8840041161301334E-4</v>
      </c>
      <c r="O152" s="358">
        <v>0</v>
      </c>
      <c r="P152" s="327">
        <v>0</v>
      </c>
      <c r="Q152" s="332">
        <v>3.2979664014146773E-2</v>
      </c>
      <c r="R152" s="358">
        <v>0.21426016583478094</v>
      </c>
      <c r="S152" s="327">
        <v>7.070788481040241E-2</v>
      </c>
      <c r="T152" s="358">
        <v>6.7991814509126378E-2</v>
      </c>
      <c r="U152" s="358">
        <v>0.29933607822754044</v>
      </c>
      <c r="V152" s="361">
        <v>0</v>
      </c>
    </row>
    <row r="153" spans="1:22" hidden="1" outlineLevel="1">
      <c r="A153" s="65">
        <v>144</v>
      </c>
      <c r="B153" s="117">
        <v>1</v>
      </c>
      <c r="C153" s="325">
        <v>7.6884376791498641E-5</v>
      </c>
      <c r="D153" s="358">
        <v>1.0566683970624269E-4</v>
      </c>
      <c r="E153" s="327">
        <v>9.313050144048718E-5</v>
      </c>
      <c r="F153" s="332">
        <v>0</v>
      </c>
      <c r="G153" s="358">
        <v>0</v>
      </c>
      <c r="H153" s="327">
        <v>0</v>
      </c>
      <c r="I153" s="332">
        <v>3.1873824234805303E-4</v>
      </c>
      <c r="J153" s="358">
        <v>4.6531492407186822E-4</v>
      </c>
      <c r="K153" s="327">
        <v>3.179404589633948E-4</v>
      </c>
      <c r="L153" s="336">
        <v>9.3987170751192458E-6</v>
      </c>
      <c r="M153" s="210">
        <v>1.1415525114155251E-4</v>
      </c>
      <c r="N153" s="325">
        <v>1.8840041161301334E-4</v>
      </c>
      <c r="O153" s="358">
        <v>0</v>
      </c>
      <c r="P153" s="327">
        <v>0</v>
      </c>
      <c r="Q153" s="332">
        <v>6.5959328028293546E-2</v>
      </c>
      <c r="R153" s="358">
        <v>0.19498645242804175</v>
      </c>
      <c r="S153" s="327">
        <v>6.5492145061511395E-2</v>
      </c>
      <c r="T153" s="358">
        <v>4.4665391992918406E-2</v>
      </c>
      <c r="U153" s="358">
        <v>0.2474692379457582</v>
      </c>
      <c r="V153" s="361">
        <v>0</v>
      </c>
    </row>
    <row r="154" spans="1:22" hidden="1" outlineLevel="1">
      <c r="A154" s="65">
        <v>145</v>
      </c>
      <c r="B154" s="117">
        <v>1</v>
      </c>
      <c r="C154" s="325">
        <v>6.9340319984138358E-5</v>
      </c>
      <c r="D154" s="358">
        <v>9.2193588571665651E-5</v>
      </c>
      <c r="E154" s="327">
        <v>8.3465893058656433E-5</v>
      </c>
      <c r="F154" s="332">
        <v>0</v>
      </c>
      <c r="G154" s="358">
        <v>0</v>
      </c>
      <c r="H154" s="327">
        <v>0</v>
      </c>
      <c r="I154" s="332">
        <v>3.2096718110573172E-4</v>
      </c>
      <c r="J154" s="358">
        <v>4.788797584308538E-4</v>
      </c>
      <c r="K154" s="327">
        <v>3.1199764664632205E-4</v>
      </c>
      <c r="L154" s="336">
        <v>5.8741981719495289E-6</v>
      </c>
      <c r="M154" s="210">
        <v>1.1415525114155251E-4</v>
      </c>
      <c r="N154" s="325">
        <v>1.8840041161301334E-4</v>
      </c>
      <c r="O154" s="358">
        <v>0</v>
      </c>
      <c r="P154" s="327">
        <v>0</v>
      </c>
      <c r="Q154" s="332">
        <v>3.2979664014146773E-2</v>
      </c>
      <c r="R154" s="358">
        <v>0.15836801913106519</v>
      </c>
      <c r="S154" s="327">
        <v>5.6157827289009428E-2</v>
      </c>
      <c r="T154" s="358">
        <v>3.1799248631960646E-2</v>
      </c>
      <c r="U154" s="358">
        <v>0.20995335347178937</v>
      </c>
      <c r="V154" s="361">
        <v>0</v>
      </c>
    </row>
    <row r="155" spans="1:22" hidden="1" outlineLevel="1">
      <c r="A155" s="65">
        <v>146</v>
      </c>
      <c r="B155" s="117">
        <v>1</v>
      </c>
      <c r="C155" s="325">
        <v>6.4765133917039995E-5</v>
      </c>
      <c r="D155" s="358">
        <v>8.3191979227785186E-5</v>
      </c>
      <c r="E155" s="327">
        <v>7.6305002016011363E-5</v>
      </c>
      <c r="F155" s="332">
        <v>0</v>
      </c>
      <c r="G155" s="358">
        <v>0</v>
      </c>
      <c r="H155" s="327">
        <v>0</v>
      </c>
      <c r="I155" s="332">
        <v>3.3879869116716123E-4</v>
      </c>
      <c r="J155" s="358">
        <v>4.8833403692348E-4</v>
      </c>
      <c r="K155" s="327">
        <v>3.179404589633948E-4</v>
      </c>
      <c r="L155" s="336">
        <v>2.3496792687798115E-6</v>
      </c>
      <c r="M155" s="210">
        <v>1.1415525114155251E-4</v>
      </c>
      <c r="N155" s="325">
        <v>1.8840041161301334E-4</v>
      </c>
      <c r="O155" s="358">
        <v>0</v>
      </c>
      <c r="P155" s="327">
        <v>0</v>
      </c>
      <c r="Q155" s="332">
        <v>3.2979664014146773E-2</v>
      </c>
      <c r="R155" s="358">
        <v>0.13303547282611122</v>
      </c>
      <c r="S155" s="327">
        <v>3.6797133334989331E-2</v>
      </c>
      <c r="T155" s="358">
        <v>1.8828502479450383E-2</v>
      </c>
      <c r="U155" s="358">
        <v>0.1959413966200661</v>
      </c>
      <c r="V155" s="361">
        <v>0</v>
      </c>
    </row>
    <row r="156" spans="1:22" hidden="1" outlineLevel="1">
      <c r="A156" s="65">
        <v>147</v>
      </c>
      <c r="B156" s="117">
        <v>1</v>
      </c>
      <c r="C156" s="325">
        <v>6.2827555118132207E-5</v>
      </c>
      <c r="D156" s="358">
        <v>7.8078754049727803E-5</v>
      </c>
      <c r="E156" s="327">
        <v>7.2594830207684395E-5</v>
      </c>
      <c r="F156" s="332">
        <v>0</v>
      </c>
      <c r="G156" s="358">
        <v>0</v>
      </c>
      <c r="H156" s="327">
        <v>0</v>
      </c>
      <c r="I156" s="332">
        <v>3.6108807874394818E-4</v>
      </c>
      <c r="J156" s="358">
        <v>4.9737725982947046E-4</v>
      </c>
      <c r="K156" s="327">
        <v>3.0011202201217643E-4</v>
      </c>
      <c r="L156" s="336">
        <v>1.1748396343899057E-6</v>
      </c>
      <c r="M156" s="210">
        <v>1.1415525114155251E-4</v>
      </c>
      <c r="N156" s="325">
        <v>1.8840041161301334E-4</v>
      </c>
      <c r="O156" s="358">
        <v>0</v>
      </c>
      <c r="P156" s="327">
        <v>0</v>
      </c>
      <c r="Q156" s="332">
        <v>3.2979664014146773E-2</v>
      </c>
      <c r="R156" s="358">
        <v>0.12067668222252534</v>
      </c>
      <c r="S156" s="327">
        <v>2.9142316760096112E-2</v>
      </c>
      <c r="T156" s="358">
        <v>1.8514694104792874E-2</v>
      </c>
      <c r="U156" s="358">
        <v>0.18577142793736368</v>
      </c>
      <c r="V156" s="361">
        <v>0</v>
      </c>
    </row>
    <row r="157" spans="1:22" hidden="1" outlineLevel="1">
      <c r="A157" s="65">
        <v>148</v>
      </c>
      <c r="B157" s="117">
        <v>1</v>
      </c>
      <c r="C157" s="325">
        <v>6.2902558168412506E-5</v>
      </c>
      <c r="D157" s="358">
        <v>7.6387306937594765E-5</v>
      </c>
      <c r="E157" s="327">
        <v>7.1972144030063085E-5</v>
      </c>
      <c r="F157" s="332">
        <v>0</v>
      </c>
      <c r="G157" s="358">
        <v>0</v>
      </c>
      <c r="H157" s="327">
        <v>0</v>
      </c>
      <c r="I157" s="332">
        <v>3.7000383377466296E-4</v>
      </c>
      <c r="J157" s="358">
        <v>5.0272098245573754E-4</v>
      </c>
      <c r="K157" s="327">
        <v>2.9119780353656729E-4</v>
      </c>
      <c r="L157" s="336">
        <v>1.409807561267887E-5</v>
      </c>
      <c r="M157" s="210">
        <v>1.1415525114155251E-4</v>
      </c>
      <c r="N157" s="325">
        <v>1.8840041161301334E-4</v>
      </c>
      <c r="O157" s="358">
        <v>0</v>
      </c>
      <c r="P157" s="327">
        <v>0</v>
      </c>
      <c r="Q157" s="332">
        <v>3.2979664014146773E-2</v>
      </c>
      <c r="R157" s="358">
        <v>0.11898706940616278</v>
      </c>
      <c r="S157" s="327">
        <v>2.0972677932251514E-2</v>
      </c>
      <c r="T157" s="358">
        <v>1.8410091313240375E-2</v>
      </c>
      <c r="U157" s="358">
        <v>0.17356746551812083</v>
      </c>
      <c r="V157" s="361">
        <v>0</v>
      </c>
    </row>
    <row r="158" spans="1:22" hidden="1" outlineLevel="1">
      <c r="A158" s="65">
        <v>149</v>
      </c>
      <c r="B158" s="117">
        <v>1</v>
      </c>
      <c r="C158" s="325">
        <v>6.4846387221510318E-5</v>
      </c>
      <c r="D158" s="358">
        <v>7.7126099929101147E-5</v>
      </c>
      <c r="E158" s="327">
        <v>7.2945091182596372E-5</v>
      </c>
      <c r="F158" s="332">
        <v>0</v>
      </c>
      <c r="G158" s="358">
        <v>0</v>
      </c>
      <c r="H158" s="327">
        <v>0</v>
      </c>
      <c r="I158" s="332">
        <v>3.4771444619787601E-4</v>
      </c>
      <c r="J158" s="358">
        <v>5.1381948329490745E-4</v>
      </c>
      <c r="K158" s="327">
        <v>2.8228358506095805E-4</v>
      </c>
      <c r="L158" s="336">
        <v>3.7594868300476983E-5</v>
      </c>
      <c r="M158" s="210">
        <v>1.1415525114155251E-4</v>
      </c>
      <c r="N158" s="325">
        <v>0</v>
      </c>
      <c r="O158" s="358">
        <v>0</v>
      </c>
      <c r="P158" s="327">
        <v>0</v>
      </c>
      <c r="Q158" s="332">
        <v>3.2979664014146773E-2</v>
      </c>
      <c r="R158" s="358">
        <v>0.12673852184756582</v>
      </c>
      <c r="S158" s="327">
        <v>2.4061611449959733E-2</v>
      </c>
      <c r="T158" s="358">
        <v>1.861929689634538E-2</v>
      </c>
      <c r="U158" s="358">
        <v>0.17142047212955031</v>
      </c>
      <c r="V158" s="361">
        <v>0</v>
      </c>
    </row>
    <row r="159" spans="1:22" hidden="1" outlineLevel="1">
      <c r="A159" s="65">
        <v>150</v>
      </c>
      <c r="B159" s="117">
        <v>1</v>
      </c>
      <c r="C159" s="325">
        <v>7.2427945554010744E-5</v>
      </c>
      <c r="D159" s="358">
        <v>8.2569837761253478E-5</v>
      </c>
      <c r="E159" s="327">
        <v>7.7796854316562424E-5</v>
      </c>
      <c r="F159" s="332">
        <v>0</v>
      </c>
      <c r="G159" s="358">
        <v>0</v>
      </c>
      <c r="H159" s="327">
        <v>0</v>
      </c>
      <c r="I159" s="332">
        <v>3.4548550744019731E-4</v>
      </c>
      <c r="J159" s="358">
        <v>5.2039637268108229E-4</v>
      </c>
      <c r="K159" s="327">
        <v>2.9416920969510367E-4</v>
      </c>
      <c r="L159" s="336">
        <v>9.3987170751192462E-5</v>
      </c>
      <c r="M159" s="210">
        <v>1.1415525114155251E-4</v>
      </c>
      <c r="N159" s="325">
        <v>0</v>
      </c>
      <c r="O159" s="358">
        <v>0</v>
      </c>
      <c r="P159" s="327">
        <v>0</v>
      </c>
      <c r="Q159" s="332">
        <v>3.2979664014146773E-2</v>
      </c>
      <c r="R159" s="358">
        <v>0.11765809550051007</v>
      </c>
      <c r="S159" s="327">
        <v>2.303196694405699E-2</v>
      </c>
      <c r="T159" s="358">
        <v>2.0711352727395417E-2</v>
      </c>
      <c r="U159" s="358">
        <v>0.17243746899782056</v>
      </c>
      <c r="V159" s="361">
        <v>0</v>
      </c>
    </row>
    <row r="160" spans="1:22" hidden="1" outlineLevel="1">
      <c r="A160" s="65">
        <v>151</v>
      </c>
      <c r="B160" s="117">
        <v>1</v>
      </c>
      <c r="C160" s="325">
        <v>9.5660140378334014E-5</v>
      </c>
      <c r="D160" s="358">
        <v>9.7520674878843295E-5</v>
      </c>
      <c r="E160" s="327">
        <v>9.702229005062037E-5</v>
      </c>
      <c r="F160" s="332">
        <v>0</v>
      </c>
      <c r="G160" s="358">
        <v>0</v>
      </c>
      <c r="H160" s="327">
        <v>0</v>
      </c>
      <c r="I160" s="332">
        <v>3.4548550744019731E-4</v>
      </c>
      <c r="J160" s="358">
        <v>5.3231698469352411E-4</v>
      </c>
      <c r="K160" s="327">
        <v>2.9119780353656729E-4</v>
      </c>
      <c r="L160" s="336">
        <v>1.8210014333043539E-4</v>
      </c>
      <c r="M160" s="210">
        <v>1.1415525114155251E-4</v>
      </c>
      <c r="N160" s="325">
        <v>0</v>
      </c>
      <c r="O160" s="358">
        <v>0</v>
      </c>
      <c r="P160" s="327">
        <v>0</v>
      </c>
      <c r="Q160" s="332">
        <v>6.5959328028293546E-2</v>
      </c>
      <c r="R160" s="358">
        <v>9.8855524340771522E-2</v>
      </c>
      <c r="S160" s="327">
        <v>2.5023738736485158E-2</v>
      </c>
      <c r="T160" s="358">
        <v>5.3452026483328585E-2</v>
      </c>
      <c r="U160" s="358">
        <v>0.21888032598216148</v>
      </c>
      <c r="V160" s="361">
        <v>0</v>
      </c>
    </row>
    <row r="161" spans="1:22" hidden="1" outlineLevel="1">
      <c r="A161" s="65">
        <v>152</v>
      </c>
      <c r="B161" s="117">
        <v>1</v>
      </c>
      <c r="C161" s="325">
        <v>1.2303000347645387E-4</v>
      </c>
      <c r="D161" s="358">
        <v>1.114605321133191E-4</v>
      </c>
      <c r="E161" s="327">
        <v>1.1824551060454668E-4</v>
      </c>
      <c r="F161" s="332">
        <v>0</v>
      </c>
      <c r="G161" s="358">
        <v>0</v>
      </c>
      <c r="H161" s="327">
        <v>0</v>
      </c>
      <c r="I161" s="332">
        <v>3.6554595625930552E-4</v>
      </c>
      <c r="J161" s="358">
        <v>5.3971598525297075E-4</v>
      </c>
      <c r="K161" s="327">
        <v>2.7931217890242167E-4</v>
      </c>
      <c r="L161" s="336">
        <v>1.5860335064263727E-4</v>
      </c>
      <c r="M161" s="210">
        <v>1.1415525114155251E-4</v>
      </c>
      <c r="N161" s="325">
        <v>0</v>
      </c>
      <c r="O161" s="358">
        <v>1.1689919283372305E-2</v>
      </c>
      <c r="P161" s="327">
        <v>7.8649761377122269E-4</v>
      </c>
      <c r="Q161" s="332">
        <v>6.5959328028293546E-2</v>
      </c>
      <c r="R161" s="358">
        <v>9.3936722396078684E-2</v>
      </c>
      <c r="S161" s="327">
        <v>2.3994094230582418E-2</v>
      </c>
      <c r="T161" s="358">
        <v>0.15020960866939304</v>
      </c>
      <c r="U161" s="358">
        <v>0.34882992581669203</v>
      </c>
      <c r="V161" s="361">
        <v>0</v>
      </c>
    </row>
    <row r="162" spans="1:22" hidden="1" outlineLevel="1">
      <c r="A162" s="65">
        <v>153</v>
      </c>
      <c r="B162" s="117">
        <v>1</v>
      </c>
      <c r="C162" s="325">
        <v>1.4121199291523687E-4</v>
      </c>
      <c r="D162" s="358">
        <v>1.2481713172292144E-4</v>
      </c>
      <c r="E162" s="327">
        <v>1.3309917046655501E-4</v>
      </c>
      <c r="F162" s="332">
        <v>0</v>
      </c>
      <c r="G162" s="358">
        <v>0</v>
      </c>
      <c r="H162" s="327">
        <v>0</v>
      </c>
      <c r="I162" s="332">
        <v>3.8114852756305644E-4</v>
      </c>
      <c r="J162" s="358">
        <v>6.1041754615435008E-4</v>
      </c>
      <c r="K162" s="327">
        <v>2.8228358506095805E-4</v>
      </c>
      <c r="L162" s="336">
        <v>1.4685495429873823E-4</v>
      </c>
      <c r="M162" s="210">
        <v>1.1415525114155251E-4</v>
      </c>
      <c r="N162" s="325">
        <v>2.6187657214208855E-2</v>
      </c>
      <c r="O162" s="358">
        <v>0.16152110024407551</v>
      </c>
      <c r="P162" s="327">
        <v>5.6643065584568456E-2</v>
      </c>
      <c r="Q162" s="332">
        <v>3.2979664014146773E-2</v>
      </c>
      <c r="R162" s="358">
        <v>7.7804187981661888E-2</v>
      </c>
      <c r="S162" s="327">
        <v>3.672961611561202E-2</v>
      </c>
      <c r="T162" s="358">
        <v>0.21600476455591688</v>
      </c>
      <c r="U162" s="358">
        <v>0.52804737393631418</v>
      </c>
      <c r="V162" s="361">
        <v>0</v>
      </c>
    </row>
    <row r="163" spans="1:22" hidden="1" outlineLevel="1">
      <c r="A163" s="65">
        <v>154</v>
      </c>
      <c r="B163" s="117">
        <v>1</v>
      </c>
      <c r="C163" s="325">
        <v>1.5003110157736229E-4</v>
      </c>
      <c r="D163" s="358">
        <v>1.3716275144940978E-4</v>
      </c>
      <c r="E163" s="327">
        <v>1.4321782085290131E-4</v>
      </c>
      <c r="F163" s="332">
        <v>0</v>
      </c>
      <c r="G163" s="358">
        <v>0</v>
      </c>
      <c r="H163" s="327">
        <v>0</v>
      </c>
      <c r="I163" s="332">
        <v>3.8337746632073508E-4</v>
      </c>
      <c r="J163" s="358">
        <v>5.1299737212163565E-4</v>
      </c>
      <c r="K163" s="327">
        <v>2.6742655426827605E-4</v>
      </c>
      <c r="L163" s="336">
        <v>1.644775488145868E-4</v>
      </c>
      <c r="M163" s="210">
        <v>1.1415525114155251E-4</v>
      </c>
      <c r="N163" s="325">
        <v>0.12773547907362304</v>
      </c>
      <c r="O163" s="358">
        <v>0.36911268036579648</v>
      </c>
      <c r="P163" s="327">
        <v>0.18446842977676936</v>
      </c>
      <c r="Q163" s="332">
        <v>3.2979664014146773E-2</v>
      </c>
      <c r="R163" s="358">
        <v>6.579024976170092E-2</v>
      </c>
      <c r="S163" s="327">
        <v>4.2325143678699773E-2</v>
      </c>
      <c r="T163" s="358">
        <v>0.19780387882578152</v>
      </c>
      <c r="U163" s="358">
        <v>0.56714525353870338</v>
      </c>
      <c r="V163" s="361">
        <v>0</v>
      </c>
    </row>
    <row r="164" spans="1:22" hidden="1" outlineLevel="1">
      <c r="A164" s="65">
        <v>155</v>
      </c>
      <c r="B164" s="117">
        <v>1</v>
      </c>
      <c r="C164" s="325">
        <v>1.5213743723940074E-4</v>
      </c>
      <c r="D164" s="358">
        <v>1.3370208954182722E-4</v>
      </c>
      <c r="E164" s="327">
        <v>1.4535830458847456E-4</v>
      </c>
      <c r="F164" s="332">
        <v>0</v>
      </c>
      <c r="G164" s="358">
        <v>0</v>
      </c>
      <c r="H164" s="327">
        <v>0</v>
      </c>
      <c r="I164" s="332">
        <v>3.7000383377466296E-4</v>
      </c>
      <c r="J164" s="358">
        <v>4.0201236372993559E-4</v>
      </c>
      <c r="K164" s="327">
        <v>2.6445514810973967E-4</v>
      </c>
      <c r="L164" s="336">
        <v>1.8797434150238492E-4</v>
      </c>
      <c r="M164" s="210">
        <v>1.1415525114155251E-4</v>
      </c>
      <c r="N164" s="325">
        <v>0.24284813056917423</v>
      </c>
      <c r="O164" s="358">
        <v>0.49577592391129521</v>
      </c>
      <c r="P164" s="327">
        <v>0.32963210367607804</v>
      </c>
      <c r="Q164" s="332">
        <v>3.2979664014146773E-2</v>
      </c>
      <c r="R164" s="358">
        <v>7.0871665457782229E-2</v>
      </c>
      <c r="S164" s="327">
        <v>4.534655997703068E-2</v>
      </c>
      <c r="T164" s="358">
        <v>0.14341042721848041</v>
      </c>
      <c r="U164" s="358">
        <v>0.49923246266865745</v>
      </c>
      <c r="V164" s="361">
        <v>0</v>
      </c>
    </row>
    <row r="165" spans="1:22" hidden="1" outlineLevel="1">
      <c r="A165" s="65">
        <v>156</v>
      </c>
      <c r="B165" s="117">
        <v>1</v>
      </c>
      <c r="C165" s="325">
        <v>1.5314372816399477E-4</v>
      </c>
      <c r="D165" s="358">
        <v>1.2932765735527624E-4</v>
      </c>
      <c r="E165" s="327">
        <v>1.4336051976860618E-4</v>
      </c>
      <c r="F165" s="332">
        <v>0</v>
      </c>
      <c r="G165" s="358">
        <v>0</v>
      </c>
      <c r="H165" s="327">
        <v>0</v>
      </c>
      <c r="I165" s="332">
        <v>3.2319611986341042E-4</v>
      </c>
      <c r="J165" s="358">
        <v>4.0036814138339193E-4</v>
      </c>
      <c r="K165" s="327">
        <v>2.5851233579266681E-4</v>
      </c>
      <c r="L165" s="336">
        <v>2.0677177565262342E-4</v>
      </c>
      <c r="M165" s="210">
        <v>1.1415525114155251E-4</v>
      </c>
      <c r="N165" s="325">
        <v>0.38169923392796506</v>
      </c>
      <c r="O165" s="358">
        <v>0.57019015519426064</v>
      </c>
      <c r="P165" s="327">
        <v>0.32516857559434093</v>
      </c>
      <c r="Q165" s="332">
        <v>3.2979664014146773E-2</v>
      </c>
      <c r="R165" s="358">
        <v>7.7855321536662705E-2</v>
      </c>
      <c r="S165" s="327">
        <v>5.3001376551923898E-2</v>
      </c>
      <c r="T165" s="358">
        <v>0.12458192473903003</v>
      </c>
      <c r="U165" s="358">
        <v>0.38883180263532141</v>
      </c>
      <c r="V165" s="361">
        <v>1.6245582586410238E-2</v>
      </c>
    </row>
    <row r="166" spans="1:22" hidden="1" outlineLevel="1">
      <c r="A166" s="65">
        <v>157</v>
      </c>
      <c r="B166" s="117">
        <v>1</v>
      </c>
      <c r="C166" s="325">
        <v>1.3976193394315105E-4</v>
      </c>
      <c r="D166" s="358">
        <v>1.2866663204708632E-4</v>
      </c>
      <c r="E166" s="327">
        <v>1.4001358156389164E-4</v>
      </c>
      <c r="F166" s="332">
        <v>0</v>
      </c>
      <c r="G166" s="358">
        <v>0</v>
      </c>
      <c r="H166" s="327">
        <v>0</v>
      </c>
      <c r="I166" s="332">
        <v>3.0536460980198086E-4</v>
      </c>
      <c r="J166" s="358">
        <v>3.7981536205159561E-4</v>
      </c>
      <c r="K166" s="327">
        <v>2.5256952347559405E-4</v>
      </c>
      <c r="L166" s="336">
        <v>1.8797434150238492E-4</v>
      </c>
      <c r="M166" s="210">
        <v>1.1415525114155251E-4</v>
      </c>
      <c r="N166" s="325">
        <v>0.39394526068281088</v>
      </c>
      <c r="O166" s="358">
        <v>0.57623528142937464</v>
      </c>
      <c r="P166" s="327">
        <v>0.30586157814377518</v>
      </c>
      <c r="Q166" s="332">
        <v>3.2979664014146773E-2</v>
      </c>
      <c r="R166" s="358">
        <v>0.10174964851287438</v>
      </c>
      <c r="S166" s="327">
        <v>4.078067691984566E-2</v>
      </c>
      <c r="T166" s="358">
        <v>6.6736581010496357E-2</v>
      </c>
      <c r="U166" s="358">
        <v>0.29086110432528839</v>
      </c>
      <c r="V166" s="361">
        <v>2.2292154985694465E-2</v>
      </c>
    </row>
    <row r="167" spans="1:22" hidden="1" outlineLevel="1">
      <c r="A167" s="65">
        <v>158</v>
      </c>
      <c r="B167" s="117">
        <v>1</v>
      </c>
      <c r="C167" s="325">
        <v>1.4046821266662388E-4</v>
      </c>
      <c r="D167" s="358">
        <v>1.2452550291048472E-4</v>
      </c>
      <c r="E167" s="327">
        <v>1.3562883306314158E-4</v>
      </c>
      <c r="F167" s="332">
        <v>0</v>
      </c>
      <c r="G167" s="358">
        <v>0</v>
      </c>
      <c r="H167" s="327">
        <v>0</v>
      </c>
      <c r="I167" s="332">
        <v>2.9199097725590868E-4</v>
      </c>
      <c r="J167" s="358">
        <v>3.7200530590551307E-4</v>
      </c>
      <c r="K167" s="327">
        <v>2.4662671115852124E-4</v>
      </c>
      <c r="L167" s="336">
        <v>1.9032402077116473E-4</v>
      </c>
      <c r="M167" s="210">
        <v>1.1415525114155251E-4</v>
      </c>
      <c r="N167" s="325">
        <v>0.38885844956925958</v>
      </c>
      <c r="O167" s="358">
        <v>0.49892491597299526</v>
      </c>
      <c r="P167" s="327">
        <v>0.2457182931119449</v>
      </c>
      <c r="Q167" s="332">
        <v>3.2979664014146773E-2</v>
      </c>
      <c r="R167" s="358">
        <v>0.1179795563235941</v>
      </c>
      <c r="S167" s="327">
        <v>2.7530332781864692E-2</v>
      </c>
      <c r="T167" s="358">
        <v>4.8326489697255982E-2</v>
      </c>
      <c r="U167" s="358">
        <v>0.27820514329792545</v>
      </c>
      <c r="V167" s="361">
        <v>0</v>
      </c>
    </row>
    <row r="168" spans="1:22" hidden="1" outlineLevel="1">
      <c r="A168" s="65">
        <v>159</v>
      </c>
      <c r="B168" s="117">
        <v>1</v>
      </c>
      <c r="C168" s="325">
        <v>1.4537466220579357E-4</v>
      </c>
      <c r="D168" s="358">
        <v>1.2650857883505449E-4</v>
      </c>
      <c r="E168" s="327">
        <v>1.3823633143193083E-4</v>
      </c>
      <c r="F168" s="332">
        <v>0</v>
      </c>
      <c r="G168" s="358">
        <v>0</v>
      </c>
      <c r="H168" s="327">
        <v>0</v>
      </c>
      <c r="I168" s="332">
        <v>2.407253858292988E-4</v>
      </c>
      <c r="J168" s="358">
        <v>3.781711397050519E-4</v>
      </c>
      <c r="K168" s="327">
        <v>2.4365530499998481E-4</v>
      </c>
      <c r="L168" s="336">
        <v>2.1382081345896285E-4</v>
      </c>
      <c r="M168" s="210">
        <v>1.1415525114155251E-4</v>
      </c>
      <c r="N168" s="325">
        <v>0.26847058654854405</v>
      </c>
      <c r="O168" s="358">
        <v>0.38993767048238792</v>
      </c>
      <c r="P168" s="327">
        <v>0.13886619862030994</v>
      </c>
      <c r="Q168" s="332">
        <v>3.2979664014146773E-2</v>
      </c>
      <c r="R168" s="358">
        <v>0.11561134375399017</v>
      </c>
      <c r="S168" s="327">
        <v>2.0905160712874203E-2</v>
      </c>
      <c r="T168" s="358">
        <v>0.10041867989040204</v>
      </c>
      <c r="U168" s="358">
        <v>0.34860392651263195</v>
      </c>
      <c r="V168" s="361">
        <v>0</v>
      </c>
    </row>
    <row r="169" spans="1:22" hidden="1" outlineLevel="1">
      <c r="A169" s="65">
        <v>160</v>
      </c>
      <c r="B169" s="117">
        <v>1</v>
      </c>
      <c r="C169" s="325">
        <v>1.4693722575329985E-4</v>
      </c>
      <c r="D169" s="358">
        <v>1.2888049317620658E-4</v>
      </c>
      <c r="E169" s="327">
        <v>1.4325673873900264E-4</v>
      </c>
      <c r="F169" s="332">
        <v>0</v>
      </c>
      <c r="G169" s="358">
        <v>0</v>
      </c>
      <c r="H169" s="327">
        <v>0</v>
      </c>
      <c r="I169" s="332">
        <v>2.0283342694876101E-4</v>
      </c>
      <c r="J169" s="358">
        <v>3.8515908467786258E-4</v>
      </c>
      <c r="K169" s="327">
        <v>2.4959811731705767E-4</v>
      </c>
      <c r="L169" s="336">
        <v>2.2321953053408208E-4</v>
      </c>
      <c r="M169" s="210">
        <v>1.1415525114155251E-4</v>
      </c>
      <c r="N169" s="325">
        <v>0.10738823461941761</v>
      </c>
      <c r="O169" s="358">
        <v>0.21392768949599331</v>
      </c>
      <c r="P169" s="327">
        <v>5.7642343373953409E-2</v>
      </c>
      <c r="Q169" s="332">
        <v>3.2979664014146773E-2</v>
      </c>
      <c r="R169" s="358">
        <v>0.11958388232436638</v>
      </c>
      <c r="S169" s="327">
        <v>1.6854099908640559E-2</v>
      </c>
      <c r="T169" s="358">
        <v>0.15041881425249806</v>
      </c>
      <c r="U169" s="358">
        <v>0.42431369337274977</v>
      </c>
      <c r="V169" s="361">
        <v>0</v>
      </c>
    </row>
    <row r="170" spans="1:22" hidden="1" outlineLevel="1">
      <c r="A170" s="65">
        <v>161</v>
      </c>
      <c r="B170" s="117">
        <v>1</v>
      </c>
      <c r="C170" s="325">
        <v>1.4988734573099171E-4</v>
      </c>
      <c r="D170" s="358">
        <v>1.3397427643343485E-4</v>
      </c>
      <c r="E170" s="327">
        <v>1.5088464441486368E-4</v>
      </c>
      <c r="F170" s="332">
        <v>0</v>
      </c>
      <c r="G170" s="358">
        <v>0</v>
      </c>
      <c r="H170" s="327">
        <v>0</v>
      </c>
      <c r="I170" s="332">
        <v>1.9391767191804623E-4</v>
      </c>
      <c r="J170" s="358">
        <v>4.0612291959629492E-4</v>
      </c>
      <c r="K170" s="327">
        <v>2.5256952347559405E-4</v>
      </c>
      <c r="L170" s="336">
        <v>2.2321953053408208E-4</v>
      </c>
      <c r="M170" s="210">
        <v>1.1415525114155251E-4</v>
      </c>
      <c r="N170" s="325">
        <v>1.1115624285167788E-2</v>
      </c>
      <c r="O170" s="358">
        <v>3.6789736430534112E-2</v>
      </c>
      <c r="P170" s="327">
        <v>9.0483801689369286E-3</v>
      </c>
      <c r="Q170" s="332">
        <v>3.2979664014146773E-2</v>
      </c>
      <c r="R170" s="358">
        <v>0.1011944059235568</v>
      </c>
      <c r="S170" s="327">
        <v>1.5824455402737823E-2</v>
      </c>
      <c r="T170" s="358">
        <v>0.20094196257235658</v>
      </c>
      <c r="U170" s="358">
        <v>0.56002627546081163</v>
      </c>
      <c r="V170" s="361">
        <v>0</v>
      </c>
    </row>
    <row r="171" spans="1:22" hidden="1" outlineLevel="1">
      <c r="A171" s="65">
        <v>162</v>
      </c>
      <c r="B171" s="117">
        <v>1</v>
      </c>
      <c r="C171" s="325">
        <v>1.5675637508582926E-4</v>
      </c>
      <c r="D171" s="358">
        <v>1.5055823490067036E-4</v>
      </c>
      <c r="E171" s="327">
        <v>1.613924736622233E-4</v>
      </c>
      <c r="F171" s="332">
        <v>0</v>
      </c>
      <c r="G171" s="358">
        <v>0</v>
      </c>
      <c r="H171" s="327">
        <v>0</v>
      </c>
      <c r="I171" s="332">
        <v>2.0729130446411843E-4</v>
      </c>
      <c r="J171" s="358">
        <v>4.7682448049767413E-4</v>
      </c>
      <c r="K171" s="327">
        <v>2.5554092963413043E-4</v>
      </c>
      <c r="L171" s="336">
        <v>1.644775488145868E-4</v>
      </c>
      <c r="M171" s="210">
        <v>1.1415525114155251E-4</v>
      </c>
      <c r="N171" s="325">
        <v>0</v>
      </c>
      <c r="O171" s="358">
        <v>0</v>
      </c>
      <c r="P171" s="327">
        <v>0</v>
      </c>
      <c r="Q171" s="332">
        <v>3.2979664014146773E-2</v>
      </c>
      <c r="R171" s="358">
        <v>9.9468049992828475E-2</v>
      </c>
      <c r="S171" s="327">
        <v>2.8045155034816062E-2</v>
      </c>
      <c r="T171" s="358">
        <v>0.29675811963444854</v>
      </c>
      <c r="U171" s="358">
        <v>0.67709391496391924</v>
      </c>
      <c r="V171" s="361">
        <v>0</v>
      </c>
    </row>
    <row r="172" spans="1:22" hidden="1" outlineLevel="1">
      <c r="A172" s="65">
        <v>163</v>
      </c>
      <c r="B172" s="117">
        <v>1</v>
      </c>
      <c r="C172" s="325">
        <v>1.521061859684506E-4</v>
      </c>
      <c r="D172" s="358">
        <v>1.5118037636720205E-4</v>
      </c>
      <c r="E172" s="327">
        <v>1.590963183822447E-4</v>
      </c>
      <c r="F172" s="332">
        <v>0</v>
      </c>
      <c r="G172" s="358">
        <v>0</v>
      </c>
      <c r="H172" s="327">
        <v>0</v>
      </c>
      <c r="I172" s="332">
        <v>2.3849644707162008E-4</v>
      </c>
      <c r="J172" s="358">
        <v>5.0600942714882486E-4</v>
      </c>
      <c r="K172" s="327">
        <v>2.4662671115852124E-4</v>
      </c>
      <c r="L172" s="336">
        <v>1.1748396343899057E-4</v>
      </c>
      <c r="M172" s="210">
        <v>1.1415525114155251E-4</v>
      </c>
      <c r="N172" s="325">
        <v>0</v>
      </c>
      <c r="O172" s="358">
        <v>0</v>
      </c>
      <c r="P172" s="327">
        <v>0</v>
      </c>
      <c r="Q172" s="332">
        <v>3.2979664014146773E-2</v>
      </c>
      <c r="R172" s="358">
        <v>9.6977111686276166E-2</v>
      </c>
      <c r="S172" s="327">
        <v>2.5471043770059213E-2</v>
      </c>
      <c r="T172" s="358">
        <v>0.22217632925751452</v>
      </c>
      <c r="U172" s="358">
        <v>0.66601994906497664</v>
      </c>
      <c r="V172" s="361">
        <v>0</v>
      </c>
    </row>
    <row r="173" spans="1:22" hidden="1" outlineLevel="1">
      <c r="A173" s="65">
        <v>164</v>
      </c>
      <c r="B173" s="117">
        <v>1</v>
      </c>
      <c r="C173" s="325">
        <v>1.4472463577003096E-4</v>
      </c>
      <c r="D173" s="358">
        <v>1.5271628811270216E-4</v>
      </c>
      <c r="E173" s="327">
        <v>1.556455991479266E-4</v>
      </c>
      <c r="F173" s="332">
        <v>0</v>
      </c>
      <c r="G173" s="358">
        <v>0</v>
      </c>
      <c r="H173" s="327">
        <v>0</v>
      </c>
      <c r="I173" s="332">
        <v>2.4741220210233484E-4</v>
      </c>
      <c r="J173" s="358">
        <v>5.1423053888154341E-4</v>
      </c>
      <c r="K173" s="327">
        <v>2.5256952347559405E-4</v>
      </c>
      <c r="L173" s="336">
        <v>8.811297257924293E-5</v>
      </c>
      <c r="M173" s="210">
        <v>1.1415525114155251E-4</v>
      </c>
      <c r="N173" s="325">
        <v>0</v>
      </c>
      <c r="O173" s="358">
        <v>0</v>
      </c>
      <c r="P173" s="327">
        <v>0</v>
      </c>
      <c r="Q173" s="332">
        <v>3.2979664014146773E-2</v>
      </c>
      <c r="R173" s="358">
        <v>9.2116004736622639E-2</v>
      </c>
      <c r="S173" s="327">
        <v>2.4956221517107843E-2</v>
      </c>
      <c r="T173" s="358">
        <v>0.20408004631893165</v>
      </c>
      <c r="U173" s="358">
        <v>0.5855641968195977</v>
      </c>
      <c r="V173" s="361">
        <v>0</v>
      </c>
    </row>
    <row r="174" spans="1:22" hidden="1" outlineLevel="1">
      <c r="A174" s="65">
        <v>165</v>
      </c>
      <c r="B174" s="117">
        <v>1</v>
      </c>
      <c r="C174" s="325">
        <v>1.340679523760382E-4</v>
      </c>
      <c r="D174" s="358">
        <v>1.5071377026730327E-4</v>
      </c>
      <c r="E174" s="327">
        <v>1.4447616583684436E-4</v>
      </c>
      <c r="F174" s="332">
        <v>0</v>
      </c>
      <c r="G174" s="358">
        <v>0</v>
      </c>
      <c r="H174" s="327">
        <v>0</v>
      </c>
      <c r="I174" s="332">
        <v>2.4964114086001353E-4</v>
      </c>
      <c r="J174" s="358">
        <v>5.1916320592117443E-4</v>
      </c>
      <c r="K174" s="327">
        <v>2.5256952347559405E-4</v>
      </c>
      <c r="L174" s="336">
        <v>5.8741981719495287E-5</v>
      </c>
      <c r="M174" s="210">
        <v>1.1415525114155251E-4</v>
      </c>
      <c r="N174" s="325">
        <v>0</v>
      </c>
      <c r="O174" s="358">
        <v>0</v>
      </c>
      <c r="P174" s="327">
        <v>0</v>
      </c>
      <c r="Q174" s="332">
        <v>3.2979664014146773E-2</v>
      </c>
      <c r="R174" s="358">
        <v>9.524970980882673E-2</v>
      </c>
      <c r="S174" s="327">
        <v>2.4956221517107843E-2</v>
      </c>
      <c r="T174" s="358">
        <v>0.17897537634633112</v>
      </c>
      <c r="U174" s="358">
        <v>0.48488150686084402</v>
      </c>
      <c r="V174" s="361">
        <v>0</v>
      </c>
    </row>
    <row r="175" spans="1:22" hidden="1" outlineLevel="1">
      <c r="A175" s="65">
        <v>166</v>
      </c>
      <c r="B175" s="117">
        <v>1</v>
      </c>
      <c r="C175" s="325">
        <v>1.2325501262729478E-4</v>
      </c>
      <c r="D175" s="358">
        <v>1.3887364048237194E-4</v>
      </c>
      <c r="E175" s="327">
        <v>1.33682938758075E-4</v>
      </c>
      <c r="F175" s="332">
        <v>0</v>
      </c>
      <c r="G175" s="358">
        <v>0</v>
      </c>
      <c r="H175" s="327">
        <v>0</v>
      </c>
      <c r="I175" s="332">
        <v>2.4964114086001353E-4</v>
      </c>
      <c r="J175" s="358">
        <v>5.2532903972071342E-4</v>
      </c>
      <c r="K175" s="327">
        <v>2.6148374195120324E-4</v>
      </c>
      <c r="L175" s="336">
        <v>3.7594868300476983E-5</v>
      </c>
      <c r="M175" s="210">
        <v>1.1415525114155251E-4</v>
      </c>
      <c r="N175" s="325">
        <v>1.8840041161301334E-4</v>
      </c>
      <c r="O175" s="358">
        <v>0</v>
      </c>
      <c r="P175" s="327">
        <v>0</v>
      </c>
      <c r="Q175" s="332">
        <v>3.2979664014146773E-2</v>
      </c>
      <c r="R175" s="358">
        <v>8.7063927321413076E-2</v>
      </c>
      <c r="S175" s="327">
        <v>2.5471043770059213E-2</v>
      </c>
      <c r="T175" s="358">
        <v>0.1283476252349201</v>
      </c>
      <c r="U175" s="358">
        <v>0.39911477097005388</v>
      </c>
      <c r="V175" s="361">
        <v>0</v>
      </c>
    </row>
    <row r="176" spans="1:22" hidden="1" outlineLevel="1">
      <c r="A176" s="65">
        <v>167</v>
      </c>
      <c r="B176" s="117">
        <v>1</v>
      </c>
      <c r="C176" s="325">
        <v>1.0924819298744855E-4</v>
      </c>
      <c r="D176" s="358">
        <v>1.2376726799814919E-4</v>
      </c>
      <c r="E176" s="327">
        <v>1.1829740111934845E-4</v>
      </c>
      <c r="F176" s="332">
        <v>0</v>
      </c>
      <c r="G176" s="358">
        <v>0</v>
      </c>
      <c r="H176" s="327">
        <v>0</v>
      </c>
      <c r="I176" s="332">
        <v>2.5632795713304962E-4</v>
      </c>
      <c r="J176" s="358">
        <v>5.3683859614651929E-4</v>
      </c>
      <c r="K176" s="327">
        <v>2.7039796042681243E-4</v>
      </c>
      <c r="L176" s="336">
        <v>2.3496792687798115E-5</v>
      </c>
      <c r="M176" s="210">
        <v>1.1415525114155251E-4</v>
      </c>
      <c r="N176" s="325">
        <v>1.8840041161301334E-4</v>
      </c>
      <c r="O176" s="358">
        <v>0</v>
      </c>
      <c r="P176" s="327">
        <v>0</v>
      </c>
      <c r="Q176" s="332">
        <v>3.2979664014146773E-2</v>
      </c>
      <c r="R176" s="358">
        <v>8.158722620030566E-2</v>
      </c>
      <c r="S176" s="327">
        <v>5.6537615103206186E-2</v>
      </c>
      <c r="T176" s="358">
        <v>0.10062788547350704</v>
      </c>
      <c r="U176" s="358">
        <v>0.32566499715053659</v>
      </c>
      <c r="V176" s="361">
        <v>0</v>
      </c>
    </row>
    <row r="177" spans="1:22" hidden="1" outlineLevel="1">
      <c r="A177" s="65">
        <v>168</v>
      </c>
      <c r="B177" s="117">
        <v>1</v>
      </c>
      <c r="C177" s="325">
        <v>9.8041487224733573E-5</v>
      </c>
      <c r="D177" s="358">
        <v>1.0829149901817328E-4</v>
      </c>
      <c r="E177" s="327">
        <v>1.0411831794976321E-4</v>
      </c>
      <c r="F177" s="332">
        <v>0</v>
      </c>
      <c r="G177" s="358">
        <v>0</v>
      </c>
      <c r="H177" s="327">
        <v>0</v>
      </c>
      <c r="I177" s="332">
        <v>2.6301477340608576E-4</v>
      </c>
      <c r="J177" s="358">
        <v>5.3971598525297075E-4</v>
      </c>
      <c r="K177" s="327">
        <v>2.7634077274388524E-4</v>
      </c>
      <c r="L177" s="336">
        <v>9.3987170751192458E-6</v>
      </c>
      <c r="M177" s="210">
        <v>1.1415525114155251E-4</v>
      </c>
      <c r="N177" s="325">
        <v>1.8840041161301334E-4</v>
      </c>
      <c r="O177" s="358">
        <v>0</v>
      </c>
      <c r="P177" s="327">
        <v>0</v>
      </c>
      <c r="Q177" s="332">
        <v>3.2979664014146773E-2</v>
      </c>
      <c r="R177" s="358">
        <v>7.9597673841794656E-2</v>
      </c>
      <c r="S177" s="327">
        <v>5.0427265287167053E-2</v>
      </c>
      <c r="T177" s="358">
        <v>5.5962493480588633E-2</v>
      </c>
      <c r="U177" s="358">
        <v>0.26396718714214207</v>
      </c>
      <c r="V177" s="361">
        <v>0</v>
      </c>
    </row>
    <row r="178" spans="1:22" hidden="1" outlineLevel="1">
      <c r="A178" s="65">
        <v>169</v>
      </c>
      <c r="B178" s="117">
        <v>1</v>
      </c>
      <c r="C178" s="325">
        <v>8.9341133392218641E-5</v>
      </c>
      <c r="D178" s="358">
        <v>9.3710058396336658E-5</v>
      </c>
      <c r="E178" s="327">
        <v>9.0886236675310369E-5</v>
      </c>
      <c r="F178" s="332">
        <v>0</v>
      </c>
      <c r="G178" s="358">
        <v>0</v>
      </c>
      <c r="H178" s="327">
        <v>0</v>
      </c>
      <c r="I178" s="332">
        <v>2.6747265092144309E-4</v>
      </c>
      <c r="J178" s="358">
        <v>5.4958131933223312E-4</v>
      </c>
      <c r="K178" s="327">
        <v>2.7931217890242167E-4</v>
      </c>
      <c r="L178" s="336">
        <v>5.8741981719495289E-6</v>
      </c>
      <c r="M178" s="210">
        <v>1.1415525114155251E-4</v>
      </c>
      <c r="N178" s="325">
        <v>0</v>
      </c>
      <c r="O178" s="358">
        <v>0</v>
      </c>
      <c r="P178" s="327">
        <v>0</v>
      </c>
      <c r="Q178" s="332">
        <v>0.19787798408488064</v>
      </c>
      <c r="R178" s="358">
        <v>0.31610169154535439</v>
      </c>
      <c r="S178" s="327">
        <v>0.42887227985215259</v>
      </c>
      <c r="T178" s="358">
        <v>2.0188338769632906E-2</v>
      </c>
      <c r="U178" s="358">
        <v>0.21424734024893038</v>
      </c>
      <c r="V178" s="361">
        <v>0</v>
      </c>
    </row>
    <row r="179" spans="1:22" hidden="1" outlineLevel="1">
      <c r="A179" s="65">
        <v>170</v>
      </c>
      <c r="B179" s="117">
        <v>1</v>
      </c>
      <c r="C179" s="325">
        <v>8.4272177244108302E-5</v>
      </c>
      <c r="D179" s="358">
        <v>8.4572355606652377E-5</v>
      </c>
      <c r="E179" s="327">
        <v>8.332319414295154E-5</v>
      </c>
      <c r="F179" s="332">
        <v>0</v>
      </c>
      <c r="G179" s="358">
        <v>0</v>
      </c>
      <c r="H179" s="327">
        <v>0</v>
      </c>
      <c r="I179" s="332">
        <v>2.7193052843680048E-4</v>
      </c>
      <c r="J179" s="358">
        <v>5.9931904531518006E-4</v>
      </c>
      <c r="K179" s="327">
        <v>2.7039796042681243E-4</v>
      </c>
      <c r="L179" s="336">
        <v>2.3496792687798115E-6</v>
      </c>
      <c r="M179" s="210">
        <v>1.1415525114155251E-4</v>
      </c>
      <c r="N179" s="325">
        <v>0</v>
      </c>
      <c r="O179" s="358">
        <v>0</v>
      </c>
      <c r="P179" s="327">
        <v>0</v>
      </c>
      <c r="Q179" s="332">
        <v>0.19787798408488064</v>
      </c>
      <c r="R179" s="358">
        <v>0.36372878004641401</v>
      </c>
      <c r="S179" s="327">
        <v>0.50016250413488372</v>
      </c>
      <c r="T179" s="358">
        <v>1.8410091313240375E-2</v>
      </c>
      <c r="U179" s="358">
        <v>0.19854038861675669</v>
      </c>
      <c r="V179" s="361">
        <v>0</v>
      </c>
    </row>
    <row r="180" spans="1:22" hidden="1" outlineLevel="1">
      <c r="A180" s="65">
        <v>171</v>
      </c>
      <c r="B180" s="117">
        <v>1</v>
      </c>
      <c r="C180" s="325">
        <v>8.1847078618378562E-5</v>
      </c>
      <c r="D180" s="358">
        <v>7.9925736528493784E-5</v>
      </c>
      <c r="E180" s="327">
        <v>7.9535186562421914E-5</v>
      </c>
      <c r="F180" s="332">
        <v>0</v>
      </c>
      <c r="G180" s="358">
        <v>0</v>
      </c>
      <c r="H180" s="327">
        <v>0</v>
      </c>
      <c r="I180" s="332">
        <v>2.7193052843680048E-4</v>
      </c>
      <c r="J180" s="358">
        <v>6.3466982576586967E-4</v>
      </c>
      <c r="K180" s="327">
        <v>2.7634077274388524E-4</v>
      </c>
      <c r="L180" s="336">
        <v>1.1748396343899057E-6</v>
      </c>
      <c r="M180" s="210">
        <v>1.1415525114155251E-4</v>
      </c>
      <c r="N180" s="325">
        <v>0</v>
      </c>
      <c r="O180" s="358">
        <v>0</v>
      </c>
      <c r="P180" s="327">
        <v>0</v>
      </c>
      <c r="Q180" s="332">
        <v>6.5959328028293546E-2</v>
      </c>
      <c r="R180" s="358">
        <v>0.38257298332760975</v>
      </c>
      <c r="S180" s="327">
        <v>0.49882058903416149</v>
      </c>
      <c r="T180" s="358">
        <v>1.5899624315980323E-2</v>
      </c>
      <c r="U180" s="358">
        <v>0.17684445542699159</v>
      </c>
      <c r="V180" s="361">
        <v>0</v>
      </c>
    </row>
    <row r="181" spans="1:22" hidden="1" outlineLevel="1">
      <c r="A181" s="65">
        <v>172</v>
      </c>
      <c r="B181" s="117">
        <v>1</v>
      </c>
      <c r="C181" s="325">
        <v>8.1290805995466335E-5</v>
      </c>
      <c r="D181" s="358">
        <v>7.8448150545481007E-5</v>
      </c>
      <c r="E181" s="327">
        <v>7.8056306890571291E-5</v>
      </c>
      <c r="F181" s="332">
        <v>0</v>
      </c>
      <c r="G181" s="358">
        <v>0</v>
      </c>
      <c r="H181" s="327">
        <v>0</v>
      </c>
      <c r="I181" s="332">
        <v>2.7415946719447918E-4</v>
      </c>
      <c r="J181" s="358">
        <v>6.137059908474375E-4</v>
      </c>
      <c r="K181" s="327">
        <v>2.7931217890242167E-4</v>
      </c>
      <c r="L181" s="336">
        <v>1.409807561267887E-5</v>
      </c>
      <c r="M181" s="210">
        <v>1.1415525114155251E-4</v>
      </c>
      <c r="N181" s="325">
        <v>0</v>
      </c>
      <c r="O181" s="358">
        <v>0</v>
      </c>
      <c r="P181" s="327">
        <v>0</v>
      </c>
      <c r="Q181" s="332">
        <v>3.2979664014146773E-2</v>
      </c>
      <c r="R181" s="358">
        <v>0.40284472273733807</v>
      </c>
      <c r="S181" s="327">
        <v>0.45289168958480225</v>
      </c>
      <c r="T181" s="358">
        <v>1.579502152442782E-2</v>
      </c>
      <c r="U181" s="358">
        <v>0.17153347178158032</v>
      </c>
      <c r="V181" s="361">
        <v>0</v>
      </c>
    </row>
    <row r="182" spans="1:22" hidden="1" outlineLevel="1">
      <c r="A182" s="65">
        <v>173</v>
      </c>
      <c r="B182" s="117">
        <v>1</v>
      </c>
      <c r="C182" s="325">
        <v>8.2453353274810994E-5</v>
      </c>
      <c r="D182" s="358">
        <v>7.8817547041234198E-5</v>
      </c>
      <c r="E182" s="327">
        <v>7.9184925587509923E-5</v>
      </c>
      <c r="F182" s="332">
        <v>0</v>
      </c>
      <c r="G182" s="358">
        <v>0</v>
      </c>
      <c r="H182" s="327">
        <v>0</v>
      </c>
      <c r="I182" s="332">
        <v>2.8307522222519396E-4</v>
      </c>
      <c r="J182" s="358">
        <v>5.878094888893742E-4</v>
      </c>
      <c r="K182" s="327">
        <v>2.8525499121949443E-4</v>
      </c>
      <c r="L182" s="336">
        <v>3.7594868300476983E-5</v>
      </c>
      <c r="M182" s="210">
        <v>1.1415525114155251E-4</v>
      </c>
      <c r="N182" s="325">
        <v>0</v>
      </c>
      <c r="O182" s="358">
        <v>0</v>
      </c>
      <c r="P182" s="327">
        <v>0</v>
      </c>
      <c r="Q182" s="332">
        <v>3.2979664014146773E-2</v>
      </c>
      <c r="R182" s="358">
        <v>0.41884566140823831</v>
      </c>
      <c r="S182" s="327">
        <v>0.39286003764762395</v>
      </c>
      <c r="T182" s="358">
        <v>1.5899624315980323E-2</v>
      </c>
      <c r="U182" s="358">
        <v>0.16825648187270956</v>
      </c>
      <c r="V182" s="361">
        <v>0</v>
      </c>
    </row>
    <row r="183" spans="1:22" hidden="1" outlineLevel="1">
      <c r="A183" s="65">
        <v>174</v>
      </c>
      <c r="B183" s="117">
        <v>1</v>
      </c>
      <c r="C183" s="325">
        <v>8.8634854668745815E-5</v>
      </c>
      <c r="D183" s="358">
        <v>8.4086307585924498E-5</v>
      </c>
      <c r="E183" s="327">
        <v>8.355670145955953E-5</v>
      </c>
      <c r="F183" s="332">
        <v>0</v>
      </c>
      <c r="G183" s="358">
        <v>0</v>
      </c>
      <c r="H183" s="327">
        <v>0</v>
      </c>
      <c r="I183" s="332">
        <v>2.8307522222519396E-4</v>
      </c>
      <c r="J183" s="358">
        <v>5.9973010090181602E-4</v>
      </c>
      <c r="K183" s="327">
        <v>2.9119780353656729E-4</v>
      </c>
      <c r="L183" s="336">
        <v>9.3987170751192462E-5</v>
      </c>
      <c r="M183" s="210">
        <v>1.1415525114155251E-4</v>
      </c>
      <c r="N183" s="325">
        <v>0</v>
      </c>
      <c r="O183" s="358">
        <v>0</v>
      </c>
      <c r="P183" s="327">
        <v>0</v>
      </c>
      <c r="Q183" s="332">
        <v>3.2979664014146773E-2</v>
      </c>
      <c r="R183" s="358">
        <v>0.40328379891058436</v>
      </c>
      <c r="S183" s="327">
        <v>0.37634352383586989</v>
      </c>
      <c r="T183" s="358">
        <v>2.9079576051595588E-2</v>
      </c>
      <c r="U183" s="358">
        <v>0.17424546343030095</v>
      </c>
      <c r="V183" s="361">
        <v>0</v>
      </c>
    </row>
    <row r="184" spans="1:22" hidden="1" outlineLevel="1">
      <c r="A184" s="65">
        <v>175</v>
      </c>
      <c r="B184" s="117">
        <v>1</v>
      </c>
      <c r="C184" s="325">
        <v>1.0844816045112534E-4</v>
      </c>
      <c r="D184" s="358">
        <v>9.9756495774191582E-5</v>
      </c>
      <c r="E184" s="327">
        <v>9.9928158879519807E-5</v>
      </c>
      <c r="F184" s="332">
        <v>0</v>
      </c>
      <c r="G184" s="358">
        <v>0</v>
      </c>
      <c r="H184" s="327">
        <v>0</v>
      </c>
      <c r="I184" s="332">
        <v>3.0090673228662347E-4</v>
      </c>
      <c r="J184" s="358">
        <v>5.9150898916909746E-4</v>
      </c>
      <c r="K184" s="327">
        <v>2.9119780353656729E-4</v>
      </c>
      <c r="L184" s="336">
        <v>1.8210014333043539E-4</v>
      </c>
      <c r="M184" s="210">
        <v>1.1415525114155251E-4</v>
      </c>
      <c r="N184" s="325">
        <v>0</v>
      </c>
      <c r="O184" s="358">
        <v>0</v>
      </c>
      <c r="P184" s="327">
        <v>0</v>
      </c>
      <c r="Q184" s="332">
        <v>3.2979664014146773E-2</v>
      </c>
      <c r="R184" s="358">
        <v>0.37353941883561681</v>
      </c>
      <c r="S184" s="327">
        <v>0.24865071888868728</v>
      </c>
      <c r="T184" s="358">
        <v>0.1128664120851498</v>
      </c>
      <c r="U184" s="358">
        <v>0.24023726021583652</v>
      </c>
      <c r="V184" s="361">
        <v>0</v>
      </c>
    </row>
    <row r="185" spans="1:22" hidden="1" outlineLevel="1">
      <c r="A185" s="65">
        <v>176</v>
      </c>
      <c r="B185" s="117">
        <v>1</v>
      </c>
      <c r="C185" s="325">
        <v>1.3496173872521179E-4</v>
      </c>
      <c r="D185" s="358">
        <v>1.1812911095770572E-4</v>
      </c>
      <c r="E185" s="327">
        <v>1.234994252282265E-4</v>
      </c>
      <c r="F185" s="332">
        <v>0</v>
      </c>
      <c r="G185" s="358">
        <v>0</v>
      </c>
      <c r="H185" s="327">
        <v>0</v>
      </c>
      <c r="I185" s="332">
        <v>3.0090673228662347E-4</v>
      </c>
      <c r="J185" s="358">
        <v>6.0342960118153928E-4</v>
      </c>
      <c r="K185" s="327">
        <v>2.7931217890242167E-4</v>
      </c>
      <c r="L185" s="336">
        <v>1.5860335064263727E-4</v>
      </c>
      <c r="M185" s="210">
        <v>1.1415525114155251E-4</v>
      </c>
      <c r="N185" s="325">
        <v>0</v>
      </c>
      <c r="O185" s="358">
        <v>7.0459103188826849E-3</v>
      </c>
      <c r="P185" s="327">
        <v>1.3675302730644398E-3</v>
      </c>
      <c r="Q185" s="332">
        <v>3.2979664014146773E-2</v>
      </c>
      <c r="R185" s="358">
        <v>0.33562225274658236</v>
      </c>
      <c r="S185" s="327">
        <v>0.20742273693526755</v>
      </c>
      <c r="T185" s="358">
        <v>0.20345242956961662</v>
      </c>
      <c r="U185" s="358">
        <v>0.3800178297769794</v>
      </c>
      <c r="V185" s="361">
        <v>0</v>
      </c>
    </row>
    <row r="186" spans="1:22" hidden="1" outlineLevel="1">
      <c r="A186" s="65">
        <v>177</v>
      </c>
      <c r="B186" s="117">
        <v>1</v>
      </c>
      <c r="C186" s="325">
        <v>1.513561554656476E-4</v>
      </c>
      <c r="D186" s="358">
        <v>1.2975537961351679E-4</v>
      </c>
      <c r="E186" s="327">
        <v>1.3744500108120374E-4</v>
      </c>
      <c r="F186" s="332">
        <v>0</v>
      </c>
      <c r="G186" s="358">
        <v>0</v>
      </c>
      <c r="H186" s="327">
        <v>0</v>
      </c>
      <c r="I186" s="332">
        <v>3.0982248731733825E-4</v>
      </c>
      <c r="J186" s="358">
        <v>5.7465571011702452E-4</v>
      </c>
      <c r="K186" s="327">
        <v>2.6742655426827605E-4</v>
      </c>
      <c r="L186" s="336">
        <v>1.4685495429873823E-4</v>
      </c>
      <c r="M186" s="210">
        <v>1.1415525114155251E-4</v>
      </c>
      <c r="N186" s="325">
        <v>1.9405242396140377E-2</v>
      </c>
      <c r="O186" s="358">
        <v>9.3087475935438979E-2</v>
      </c>
      <c r="P186" s="327">
        <v>6.1554099680940201E-2</v>
      </c>
      <c r="Q186" s="332">
        <v>3.2979664014146773E-2</v>
      </c>
      <c r="R186" s="358">
        <v>0.34263664319278447</v>
      </c>
      <c r="S186" s="327">
        <v>0.16791645789676676</v>
      </c>
      <c r="T186" s="358">
        <v>0.27269947757737301</v>
      </c>
      <c r="U186" s="358">
        <v>0.55607128763976077</v>
      </c>
      <c r="V186" s="361">
        <v>0</v>
      </c>
    </row>
    <row r="187" spans="1:22" hidden="1" outlineLevel="1">
      <c r="A187" s="65">
        <v>178</v>
      </c>
      <c r="B187" s="117">
        <v>1</v>
      </c>
      <c r="C187" s="325">
        <v>1.575126558428223E-4</v>
      </c>
      <c r="D187" s="358">
        <v>1.3514079168318178E-4</v>
      </c>
      <c r="E187" s="327">
        <v>1.4616260756790208E-4</v>
      </c>
      <c r="F187" s="332">
        <v>0</v>
      </c>
      <c r="G187" s="358">
        <v>0</v>
      </c>
      <c r="H187" s="327">
        <v>0</v>
      </c>
      <c r="I187" s="332">
        <v>3.1205142607501694E-4</v>
      </c>
      <c r="J187" s="358">
        <v>4.8052398077739751E-4</v>
      </c>
      <c r="K187" s="327">
        <v>2.4959811731705767E-4</v>
      </c>
      <c r="L187" s="336">
        <v>1.644775488145868E-4</v>
      </c>
      <c r="M187" s="210">
        <v>1.1415525114155251E-4</v>
      </c>
      <c r="N187" s="325">
        <v>8.9678595927794355E-2</v>
      </c>
      <c r="O187" s="358">
        <v>0.20630464230191345</v>
      </c>
      <c r="P187" s="327">
        <v>0.18761624108416106</v>
      </c>
      <c r="Q187" s="332">
        <v>6.5959328028293546E-2</v>
      </c>
      <c r="R187" s="358">
        <v>0.32923261247225627</v>
      </c>
      <c r="S187" s="327">
        <v>0.16847348186702832</v>
      </c>
      <c r="T187" s="358">
        <v>0.2585781007177852</v>
      </c>
      <c r="U187" s="358">
        <v>0.57505522918080532</v>
      </c>
      <c r="V187" s="361">
        <v>0</v>
      </c>
    </row>
    <row r="188" spans="1:22" hidden="1" outlineLevel="1">
      <c r="A188" s="65">
        <v>179</v>
      </c>
      <c r="B188" s="117">
        <v>1</v>
      </c>
      <c r="C188" s="325">
        <v>1.5661886949364871E-4</v>
      </c>
      <c r="D188" s="358">
        <v>1.3364376377933987E-4</v>
      </c>
      <c r="E188" s="327">
        <v>1.4753770621014914E-4</v>
      </c>
      <c r="F188" s="332">
        <v>0</v>
      </c>
      <c r="G188" s="358">
        <v>0</v>
      </c>
      <c r="H188" s="327">
        <v>0</v>
      </c>
      <c r="I188" s="332">
        <v>3.0313567104430216E-4</v>
      </c>
      <c r="J188" s="358">
        <v>3.0705852321703673E-4</v>
      </c>
      <c r="K188" s="327">
        <v>2.5554092963413043E-4</v>
      </c>
      <c r="L188" s="336">
        <v>1.8797434150238492E-4</v>
      </c>
      <c r="M188" s="210">
        <v>1.1415525114155251E-4</v>
      </c>
      <c r="N188" s="325">
        <v>0.18651640749688322</v>
      </c>
      <c r="O188" s="358">
        <v>0.2599775688925674</v>
      </c>
      <c r="P188" s="327">
        <v>0.30414774105043851</v>
      </c>
      <c r="Q188" s="332">
        <v>6.5959328028293546E-2</v>
      </c>
      <c r="R188" s="358">
        <v>0.38025171370035343</v>
      </c>
      <c r="S188" s="327">
        <v>0.15553540832386675</v>
      </c>
      <c r="T188" s="358">
        <v>0.24717639643856254</v>
      </c>
      <c r="U188" s="358">
        <v>0.52273639029090291</v>
      </c>
      <c r="V188" s="361">
        <v>3.7943005261619554E-2</v>
      </c>
    </row>
    <row r="189" spans="1:22" hidden="1" outlineLevel="1">
      <c r="A189" s="65">
        <v>180</v>
      </c>
      <c r="B189" s="117">
        <v>1</v>
      </c>
      <c r="C189" s="325">
        <v>1.5545632221430406E-4</v>
      </c>
      <c r="D189" s="358">
        <v>1.2613918233930128E-4</v>
      </c>
      <c r="E189" s="327">
        <v>1.4753770621014914E-4</v>
      </c>
      <c r="F189" s="332">
        <v>0</v>
      </c>
      <c r="G189" s="358">
        <v>0</v>
      </c>
      <c r="H189" s="327">
        <v>0</v>
      </c>
      <c r="I189" s="332">
        <v>2.652437121637644E-4</v>
      </c>
      <c r="J189" s="358">
        <v>3.1692385729629899E-4</v>
      </c>
      <c r="K189" s="327">
        <v>2.5256952347559405E-4</v>
      </c>
      <c r="L189" s="336">
        <v>2.0677177565262342E-4</v>
      </c>
      <c r="M189" s="210">
        <v>1.1415525114155251E-4</v>
      </c>
      <c r="N189" s="325">
        <v>0.27054299107628721</v>
      </c>
      <c r="O189" s="358">
        <v>0.35676113830558742</v>
      </c>
      <c r="P189" s="327">
        <v>0.37543612627049328</v>
      </c>
      <c r="Q189" s="332">
        <v>9.8938992042440319E-2</v>
      </c>
      <c r="R189" s="358">
        <v>0.43956388676545638</v>
      </c>
      <c r="S189" s="327">
        <v>0.14537399770359397</v>
      </c>
      <c r="T189" s="358">
        <v>0.18305488521687871</v>
      </c>
      <c r="U189" s="358">
        <v>0.454710599768827</v>
      </c>
      <c r="V189" s="361">
        <v>8.7728741717392478E-2</v>
      </c>
    </row>
    <row r="190" spans="1:22" hidden="1" outlineLevel="1">
      <c r="A190" s="65">
        <v>181</v>
      </c>
      <c r="B190" s="117">
        <v>1</v>
      </c>
      <c r="C190" s="325">
        <v>1.4221828383983092E-4</v>
      </c>
      <c r="D190" s="358">
        <v>1.2932765735527624E-4</v>
      </c>
      <c r="E190" s="327">
        <v>1.411811181469316E-4</v>
      </c>
      <c r="F190" s="332">
        <v>0</v>
      </c>
      <c r="G190" s="358">
        <v>0</v>
      </c>
      <c r="H190" s="327">
        <v>0</v>
      </c>
      <c r="I190" s="332">
        <v>2.4518326334465619E-4</v>
      </c>
      <c r="J190" s="358">
        <v>2.8321729919215304E-4</v>
      </c>
      <c r="K190" s="327">
        <v>2.5256952347559405E-4</v>
      </c>
      <c r="L190" s="336">
        <v>1.8797434150238492E-4</v>
      </c>
      <c r="M190" s="210">
        <v>1.1415525114155251E-4</v>
      </c>
      <c r="N190" s="325">
        <v>0.34119314543116719</v>
      </c>
      <c r="O190" s="358">
        <v>0.40129499159422471</v>
      </c>
      <c r="P190" s="327">
        <v>0.32498505630327007</v>
      </c>
      <c r="Q190" s="332">
        <v>0.13191865605658709</v>
      </c>
      <c r="R190" s="358">
        <v>0.46211282188195502</v>
      </c>
      <c r="S190" s="327">
        <v>0.16634667563584554</v>
      </c>
      <c r="T190" s="358">
        <v>8.0648752286979125E-2</v>
      </c>
      <c r="U190" s="358">
        <v>0.31617302638001432</v>
      </c>
      <c r="V190" s="361">
        <v>0.10880776494267502</v>
      </c>
    </row>
    <row r="191" spans="1:22" hidden="1" outlineLevel="1">
      <c r="A191" s="65">
        <v>182</v>
      </c>
      <c r="B191" s="117">
        <v>1</v>
      </c>
      <c r="C191" s="325">
        <v>1.4488714237897163E-4</v>
      </c>
      <c r="D191" s="358">
        <v>1.2878328357206101E-4</v>
      </c>
      <c r="E191" s="327">
        <v>1.3721149376459574E-4</v>
      </c>
      <c r="F191" s="332">
        <v>0</v>
      </c>
      <c r="G191" s="358">
        <v>0</v>
      </c>
      <c r="H191" s="327">
        <v>0</v>
      </c>
      <c r="I191" s="332">
        <v>2.2512281452554794E-4</v>
      </c>
      <c r="J191" s="358">
        <v>2.6430874220690037E-4</v>
      </c>
      <c r="K191" s="327">
        <v>2.4959811731705767E-4</v>
      </c>
      <c r="L191" s="336">
        <v>1.9032402077116473E-4</v>
      </c>
      <c r="M191" s="210">
        <v>1.1415525114155251E-4</v>
      </c>
      <c r="N191" s="325">
        <v>0.38848164874603358</v>
      </c>
      <c r="O191" s="358">
        <v>0.38175256311538358</v>
      </c>
      <c r="P191" s="327">
        <v>0.27527231215571268</v>
      </c>
      <c r="Q191" s="332">
        <v>0.36277630415561452</v>
      </c>
      <c r="R191" s="358">
        <v>0.52275795008632964</v>
      </c>
      <c r="S191" s="327">
        <v>0.17592574678378961</v>
      </c>
      <c r="T191" s="358">
        <v>6.1088030266661243E-2</v>
      </c>
      <c r="U191" s="358">
        <v>0.28634111824408731</v>
      </c>
      <c r="V191" s="361">
        <v>8.6736248773065752E-2</v>
      </c>
    </row>
    <row r="192" spans="1:22" hidden="1" outlineLevel="1">
      <c r="A192" s="65">
        <v>183</v>
      </c>
      <c r="B192" s="117">
        <v>1</v>
      </c>
      <c r="C192" s="325">
        <v>1.4943107717511986E-4</v>
      </c>
      <c r="D192" s="358">
        <v>1.2804449058055462E-4</v>
      </c>
      <c r="E192" s="327">
        <v>1.3804174200142416E-4</v>
      </c>
      <c r="F192" s="332">
        <v>0</v>
      </c>
      <c r="G192" s="358">
        <v>0</v>
      </c>
      <c r="H192" s="327">
        <v>0</v>
      </c>
      <c r="I192" s="332">
        <v>2.0506236570643968E-4</v>
      </c>
      <c r="J192" s="358">
        <v>2.6471979779353632E-4</v>
      </c>
      <c r="K192" s="327">
        <v>2.4662671115852124E-4</v>
      </c>
      <c r="L192" s="336">
        <v>2.1382081345896285E-4</v>
      </c>
      <c r="M192" s="210">
        <v>1.1415525114155251E-4</v>
      </c>
      <c r="N192" s="325">
        <v>0.28580342441694129</v>
      </c>
      <c r="O192" s="358">
        <v>0.29907999747441588</v>
      </c>
      <c r="P192" s="327">
        <v>0.191760902377862</v>
      </c>
      <c r="Q192" s="332">
        <v>0.56065428824049512</v>
      </c>
      <c r="R192" s="358">
        <v>0.558175653295365</v>
      </c>
      <c r="S192" s="327">
        <v>0.25408589651095326</v>
      </c>
      <c r="T192" s="358">
        <v>8.7343330946339268E-2</v>
      </c>
      <c r="U192" s="358">
        <v>0.33899895609007974</v>
      </c>
      <c r="V192" s="361">
        <v>5.241278893379557E-2</v>
      </c>
    </row>
    <row r="193" spans="1:22" hidden="1" outlineLevel="1">
      <c r="A193" s="65">
        <v>184</v>
      </c>
      <c r="B193" s="117">
        <v>1</v>
      </c>
      <c r="C193" s="325">
        <v>1.4935607412483955E-4</v>
      </c>
      <c r="D193" s="358">
        <v>1.2994979882180794E-4</v>
      </c>
      <c r="E193" s="327">
        <v>1.4005249944999297E-4</v>
      </c>
      <c r="F193" s="332">
        <v>0</v>
      </c>
      <c r="G193" s="358">
        <v>0</v>
      </c>
      <c r="H193" s="327">
        <v>0</v>
      </c>
      <c r="I193" s="332">
        <v>1.8500191688733148E-4</v>
      </c>
      <c r="J193" s="358">
        <v>2.934936888580512E-4</v>
      </c>
      <c r="K193" s="327">
        <v>2.4662671115852124E-4</v>
      </c>
      <c r="L193" s="336">
        <v>2.2321953053408208E-4</v>
      </c>
      <c r="M193" s="210">
        <v>1.1415525114155251E-4</v>
      </c>
      <c r="N193" s="325">
        <v>0.12924268236652714</v>
      </c>
      <c r="O193" s="358">
        <v>0.14494653914583938</v>
      </c>
      <c r="P193" s="327">
        <v>0.11050168492736469</v>
      </c>
      <c r="Q193" s="332">
        <v>0.52767462422634837</v>
      </c>
      <c r="R193" s="358">
        <v>0.52027761883345169</v>
      </c>
      <c r="S193" s="327">
        <v>0.23873406164385663</v>
      </c>
      <c r="T193" s="358">
        <v>0.13514680668583276</v>
      </c>
      <c r="U193" s="358">
        <v>0.40770274452433586</v>
      </c>
      <c r="V193" s="361">
        <v>0</v>
      </c>
    </row>
    <row r="194" spans="1:22" hidden="1" outlineLevel="1">
      <c r="A194" s="65">
        <v>185</v>
      </c>
      <c r="B194" s="117">
        <v>1</v>
      </c>
      <c r="C194" s="325">
        <v>1.5164991741257878E-4</v>
      </c>
      <c r="D194" s="358">
        <v>1.345380921374792E-4</v>
      </c>
      <c r="E194" s="327">
        <v>1.4660367694371718E-4</v>
      </c>
      <c r="F194" s="332">
        <v>0</v>
      </c>
      <c r="G194" s="358">
        <v>0</v>
      </c>
      <c r="H194" s="327">
        <v>0</v>
      </c>
      <c r="I194" s="332">
        <v>1.9168873316036754E-4</v>
      </c>
      <c r="J194" s="358">
        <v>3.3089974724192042E-4</v>
      </c>
      <c r="K194" s="327">
        <v>2.4662671115852124E-4</v>
      </c>
      <c r="L194" s="336">
        <v>2.2321953053408208E-4</v>
      </c>
      <c r="M194" s="210">
        <v>1.1415525114155251E-4</v>
      </c>
      <c r="N194" s="325">
        <v>2.5434055567756804E-2</v>
      </c>
      <c r="O194" s="358">
        <v>2.5988614079611318E-2</v>
      </c>
      <c r="P194" s="327">
        <v>2.2015224915227442E-2</v>
      </c>
      <c r="Q194" s="332">
        <v>0.62661361626878875</v>
      </c>
      <c r="R194" s="358">
        <v>0.50912528107099719</v>
      </c>
      <c r="S194" s="327">
        <v>0.32103810489669837</v>
      </c>
      <c r="T194" s="358">
        <v>0.21244826964313185</v>
      </c>
      <c r="U194" s="358">
        <v>0.54194633113600743</v>
      </c>
      <c r="V194" s="361">
        <v>0</v>
      </c>
    </row>
    <row r="195" spans="1:22" hidden="1" outlineLevel="1">
      <c r="A195" s="65">
        <v>186</v>
      </c>
      <c r="B195" s="117">
        <v>1</v>
      </c>
      <c r="C195" s="325">
        <v>1.5818143304115499E-4</v>
      </c>
      <c r="D195" s="358">
        <v>1.503832576132083E-4</v>
      </c>
      <c r="E195" s="327">
        <v>1.5743582190858789E-4</v>
      </c>
      <c r="F195" s="332">
        <v>0</v>
      </c>
      <c r="G195" s="358">
        <v>0</v>
      </c>
      <c r="H195" s="327">
        <v>0</v>
      </c>
      <c r="I195" s="332">
        <v>2.0729130446411843E-4</v>
      </c>
      <c r="J195" s="358">
        <v>4.1311086456910566E-4</v>
      </c>
      <c r="K195" s="327">
        <v>2.5256952347559405E-4</v>
      </c>
      <c r="L195" s="336">
        <v>1.644775488145868E-4</v>
      </c>
      <c r="M195" s="210">
        <v>1.1415525114155251E-4</v>
      </c>
      <c r="N195" s="325">
        <v>0</v>
      </c>
      <c r="O195" s="358">
        <v>0</v>
      </c>
      <c r="P195" s="327">
        <v>0</v>
      </c>
      <c r="Q195" s="332">
        <v>0.59363395225464199</v>
      </c>
      <c r="R195" s="358">
        <v>0.55423725810407931</v>
      </c>
      <c r="S195" s="327">
        <v>0.41117420088049828</v>
      </c>
      <c r="T195" s="358">
        <v>0.27740660319723559</v>
      </c>
      <c r="U195" s="358">
        <v>0.67856291044030947</v>
      </c>
      <c r="V195" s="361">
        <v>0</v>
      </c>
    </row>
    <row r="196" spans="1:22" hidden="1" outlineLevel="1">
      <c r="A196" s="65">
        <v>187</v>
      </c>
      <c r="B196" s="117">
        <v>1</v>
      </c>
      <c r="C196" s="325">
        <v>1.5416251959696886E-4</v>
      </c>
      <c r="D196" s="358">
        <v>1.5252186890441101E-4</v>
      </c>
      <c r="E196" s="327">
        <v>1.5681313573096656E-4</v>
      </c>
      <c r="F196" s="332">
        <v>0</v>
      </c>
      <c r="G196" s="358">
        <v>0</v>
      </c>
      <c r="H196" s="327">
        <v>0</v>
      </c>
      <c r="I196" s="332">
        <v>2.3403856955626272E-4</v>
      </c>
      <c r="J196" s="358">
        <v>4.4846164501979527E-4</v>
      </c>
      <c r="K196" s="327">
        <v>2.5256952347559405E-4</v>
      </c>
      <c r="L196" s="336">
        <v>1.1748396343899057E-4</v>
      </c>
      <c r="M196" s="210">
        <v>1.1415525114155251E-4</v>
      </c>
      <c r="N196" s="325">
        <v>0</v>
      </c>
      <c r="O196" s="358">
        <v>0</v>
      </c>
      <c r="P196" s="327">
        <v>0</v>
      </c>
      <c r="Q196" s="332">
        <v>0.65959328028293551</v>
      </c>
      <c r="R196" s="358">
        <v>0.5941249734503955</v>
      </c>
      <c r="S196" s="327">
        <v>0.49358796307002745</v>
      </c>
      <c r="T196" s="358">
        <v>0.23410104749449973</v>
      </c>
      <c r="U196" s="358">
        <v>0.62906906285115805</v>
      </c>
      <c r="V196" s="361">
        <v>0</v>
      </c>
    </row>
    <row r="197" spans="1:22" hidden="1" outlineLevel="1">
      <c r="A197" s="65">
        <v>188</v>
      </c>
      <c r="B197" s="117">
        <v>1</v>
      </c>
      <c r="C197" s="325">
        <v>1.4740599481755174E-4</v>
      </c>
      <c r="D197" s="358">
        <v>1.5466048019561373E-4</v>
      </c>
      <c r="E197" s="327">
        <v>1.5323269020964405E-4</v>
      </c>
      <c r="F197" s="332">
        <v>0</v>
      </c>
      <c r="G197" s="358">
        <v>0</v>
      </c>
      <c r="H197" s="327">
        <v>0</v>
      </c>
      <c r="I197" s="332">
        <v>2.5632795713304962E-4</v>
      </c>
      <c r="J197" s="358">
        <v>4.8504559223039269E-4</v>
      </c>
      <c r="K197" s="327">
        <v>2.5851233579266681E-4</v>
      </c>
      <c r="L197" s="336">
        <v>8.811297257924293E-5</v>
      </c>
      <c r="M197" s="210">
        <v>1.1415525114155251E-4</v>
      </c>
      <c r="N197" s="325">
        <v>0</v>
      </c>
      <c r="O197" s="358">
        <v>0</v>
      </c>
      <c r="P197" s="327">
        <v>0</v>
      </c>
      <c r="Q197" s="332">
        <v>0.62661361626878875</v>
      </c>
      <c r="R197" s="358">
        <v>0.62258332909363634</v>
      </c>
      <c r="S197" s="327">
        <v>0.54012451749378265</v>
      </c>
      <c r="T197" s="358">
        <v>0.20575369098377166</v>
      </c>
      <c r="U197" s="358">
        <v>0.54194633113600743</v>
      </c>
      <c r="V197" s="361">
        <v>0</v>
      </c>
    </row>
    <row r="198" spans="1:22" hidden="1" outlineLevel="1">
      <c r="A198" s="65">
        <v>189</v>
      </c>
      <c r="B198" s="117">
        <v>1</v>
      </c>
      <c r="C198" s="325">
        <v>1.3670555964422879E-4</v>
      </c>
      <c r="D198" s="358">
        <v>1.4904176507599934E-4</v>
      </c>
      <c r="E198" s="327">
        <v>1.4225784632906845E-4</v>
      </c>
      <c r="F198" s="332">
        <v>0</v>
      </c>
      <c r="G198" s="358">
        <v>0</v>
      </c>
      <c r="H198" s="327">
        <v>0</v>
      </c>
      <c r="I198" s="332">
        <v>2.7638840595215787E-4</v>
      </c>
      <c r="J198" s="358">
        <v>5.1546370564145116E-4</v>
      </c>
      <c r="K198" s="327">
        <v>2.4662671115852124E-4</v>
      </c>
      <c r="L198" s="336">
        <v>5.8741981719495287E-5</v>
      </c>
      <c r="M198" s="210">
        <v>1.1415525114155251E-4</v>
      </c>
      <c r="N198" s="325">
        <v>0</v>
      </c>
      <c r="O198" s="358">
        <v>0</v>
      </c>
      <c r="P198" s="327">
        <v>0</v>
      </c>
      <c r="Q198" s="332">
        <v>0.56065428824049512</v>
      </c>
      <c r="R198" s="358">
        <v>0.7442362446324674</v>
      </c>
      <c r="S198" s="327">
        <v>0.58453426568635503</v>
      </c>
      <c r="T198" s="358">
        <v>0.13357776481254521</v>
      </c>
      <c r="U198" s="358">
        <v>0.45584059628912721</v>
      </c>
      <c r="V198" s="361">
        <v>0</v>
      </c>
    </row>
    <row r="199" spans="1:22" hidden="1" outlineLevel="1">
      <c r="A199" s="65">
        <v>190</v>
      </c>
      <c r="B199" s="117">
        <v>1</v>
      </c>
      <c r="C199" s="325">
        <v>1.2526134422229283E-4</v>
      </c>
      <c r="D199" s="358">
        <v>1.4023457494041002E-4</v>
      </c>
      <c r="E199" s="327">
        <v>1.3072517941437376E-4</v>
      </c>
      <c r="F199" s="332">
        <v>0</v>
      </c>
      <c r="G199" s="358">
        <v>0</v>
      </c>
      <c r="H199" s="327">
        <v>0</v>
      </c>
      <c r="I199" s="332">
        <v>2.9421991601358738E-4</v>
      </c>
      <c r="J199" s="358">
        <v>4.7394709139122272E-4</v>
      </c>
      <c r="K199" s="327">
        <v>2.5851233579266681E-4</v>
      </c>
      <c r="L199" s="336">
        <v>3.7594868300476983E-5</v>
      </c>
      <c r="M199" s="210">
        <v>1.1415525114155251E-4</v>
      </c>
      <c r="N199" s="325">
        <v>0</v>
      </c>
      <c r="O199" s="358">
        <v>0</v>
      </c>
      <c r="P199" s="327">
        <v>0</v>
      </c>
      <c r="Q199" s="332">
        <v>0.59363395225464199</v>
      </c>
      <c r="R199" s="358">
        <v>0.78692972364100766</v>
      </c>
      <c r="S199" s="327">
        <v>0.69197176661236948</v>
      </c>
      <c r="T199" s="358">
        <v>0.10648564180044716</v>
      </c>
      <c r="U199" s="358">
        <v>0.38679780889878096</v>
      </c>
      <c r="V199" s="361">
        <v>0</v>
      </c>
    </row>
    <row r="200" spans="1:22" hidden="1" outlineLevel="1">
      <c r="A200" s="65">
        <v>191</v>
      </c>
      <c r="B200" s="117">
        <v>1</v>
      </c>
      <c r="C200" s="325">
        <v>1.1077950526400471E-4</v>
      </c>
      <c r="D200" s="358">
        <v>1.2561425047691519E-4</v>
      </c>
      <c r="E200" s="327">
        <v>1.161828626411761E-4</v>
      </c>
      <c r="F200" s="332">
        <v>0</v>
      </c>
      <c r="G200" s="358">
        <v>0</v>
      </c>
      <c r="H200" s="327">
        <v>0</v>
      </c>
      <c r="I200" s="332">
        <v>3.0090673228662347E-4</v>
      </c>
      <c r="J200" s="358">
        <v>4.7518025815113037E-4</v>
      </c>
      <c r="K200" s="327">
        <v>2.5554092963413043E-4</v>
      </c>
      <c r="L200" s="336">
        <v>2.3496792687798115E-5</v>
      </c>
      <c r="M200" s="210">
        <v>1.1415525114155251E-4</v>
      </c>
      <c r="N200" s="325">
        <v>0</v>
      </c>
      <c r="O200" s="358">
        <v>0</v>
      </c>
      <c r="P200" s="327">
        <v>0</v>
      </c>
      <c r="Q200" s="332">
        <v>0.65959328028293551</v>
      </c>
      <c r="R200" s="358">
        <v>0.79860908027696909</v>
      </c>
      <c r="S200" s="327">
        <v>0.71719805700698658</v>
      </c>
      <c r="T200" s="358">
        <v>5.7845343728533678E-2</v>
      </c>
      <c r="U200" s="358">
        <v>0.30792405178182242</v>
      </c>
      <c r="V200" s="361">
        <v>0</v>
      </c>
    </row>
    <row r="201" spans="1:22" hidden="1" outlineLevel="1">
      <c r="A201" s="65">
        <v>192</v>
      </c>
      <c r="B201" s="117">
        <v>1</v>
      </c>
      <c r="C201" s="325">
        <v>1.0045408534208325E-4</v>
      </c>
      <c r="D201" s="358">
        <v>1.098274107636734E-4</v>
      </c>
      <c r="E201" s="327">
        <v>1.0250971199090816E-4</v>
      </c>
      <c r="F201" s="332">
        <v>0</v>
      </c>
      <c r="G201" s="358">
        <v>0</v>
      </c>
      <c r="H201" s="327">
        <v>0</v>
      </c>
      <c r="I201" s="332">
        <v>3.0090673228662347E-4</v>
      </c>
      <c r="J201" s="358">
        <v>5.0230992686910148E-4</v>
      </c>
      <c r="K201" s="327">
        <v>2.6148374195120324E-4</v>
      </c>
      <c r="L201" s="336">
        <v>9.3987170751192458E-6</v>
      </c>
      <c r="M201" s="210">
        <v>1.1415525114155251E-4</v>
      </c>
      <c r="N201" s="325">
        <v>0</v>
      </c>
      <c r="O201" s="358">
        <v>0</v>
      </c>
      <c r="P201" s="327">
        <v>0</v>
      </c>
      <c r="Q201" s="332">
        <v>0.59363395225464199</v>
      </c>
      <c r="R201" s="358">
        <v>0.83555957886325838</v>
      </c>
      <c r="S201" s="327">
        <v>0.74108243230088133</v>
      </c>
      <c r="T201" s="358">
        <v>4.3828569660498397E-2</v>
      </c>
      <c r="U201" s="358">
        <v>0.24215825430034696</v>
      </c>
      <c r="V201" s="361">
        <v>0</v>
      </c>
    </row>
    <row r="202" spans="1:22" hidden="1" outlineLevel="1">
      <c r="A202" s="65">
        <v>193</v>
      </c>
      <c r="B202" s="117">
        <v>1</v>
      </c>
      <c r="C202" s="325">
        <v>9.3297544294504526E-5</v>
      </c>
      <c r="D202" s="358">
        <v>9.5440389350127938E-5</v>
      </c>
      <c r="E202" s="327">
        <v>9.1119743991918358E-5</v>
      </c>
      <c r="F202" s="332">
        <v>0</v>
      </c>
      <c r="G202" s="358">
        <v>0</v>
      </c>
      <c r="H202" s="327">
        <v>0</v>
      </c>
      <c r="I202" s="332">
        <v>3.0090673228662347E-4</v>
      </c>
      <c r="J202" s="358">
        <v>5.1710792798799487E-4</v>
      </c>
      <c r="K202" s="327">
        <v>2.5851233579266681E-4</v>
      </c>
      <c r="L202" s="336">
        <v>5.8741981719495289E-6</v>
      </c>
      <c r="M202" s="210">
        <v>1.1415525114155251E-4</v>
      </c>
      <c r="N202" s="325">
        <v>1.8840041161301334E-4</v>
      </c>
      <c r="O202" s="358">
        <v>0</v>
      </c>
      <c r="P202" s="327">
        <v>0</v>
      </c>
      <c r="Q202" s="332">
        <v>0.32979664014146776</v>
      </c>
      <c r="R202" s="358">
        <v>0.91904037328645316</v>
      </c>
      <c r="S202" s="327">
        <v>0.78450473770486129</v>
      </c>
      <c r="T202" s="358">
        <v>1.4016774068035285E-2</v>
      </c>
      <c r="U202" s="358">
        <v>0.20475536947840817</v>
      </c>
      <c r="V202" s="361">
        <v>0</v>
      </c>
    </row>
    <row r="203" spans="1:22" hidden="1" outlineLevel="1">
      <c r="A203" s="65">
        <v>194</v>
      </c>
      <c r="B203" s="117">
        <v>1</v>
      </c>
      <c r="C203" s="325">
        <v>8.6822280953638531E-5</v>
      </c>
      <c r="D203" s="358">
        <v>8.6516547689563931E-5</v>
      </c>
      <c r="E203" s="327">
        <v>8.4036688721475961E-5</v>
      </c>
      <c r="F203" s="332">
        <v>0</v>
      </c>
      <c r="G203" s="358">
        <v>0</v>
      </c>
      <c r="H203" s="327">
        <v>0</v>
      </c>
      <c r="I203" s="332">
        <v>2.9421991601358738E-4</v>
      </c>
      <c r="J203" s="358">
        <v>5.2039637268108229E-4</v>
      </c>
      <c r="K203" s="327">
        <v>2.5554092963413043E-4</v>
      </c>
      <c r="L203" s="336">
        <v>2.3496792687798115E-6</v>
      </c>
      <c r="M203" s="210">
        <v>1.1415525114155251E-4</v>
      </c>
      <c r="N203" s="325">
        <v>1.8840041161301334E-4</v>
      </c>
      <c r="O203" s="358">
        <v>0</v>
      </c>
      <c r="P203" s="327">
        <v>0</v>
      </c>
      <c r="Q203" s="332">
        <v>0.56065428824049512</v>
      </c>
      <c r="R203" s="358">
        <v>0.8955747226896863</v>
      </c>
      <c r="S203" s="327">
        <v>0.70500267287697549</v>
      </c>
      <c r="T203" s="358">
        <v>1.1401704279222732E-2</v>
      </c>
      <c r="U203" s="358">
        <v>0.19526339870788592</v>
      </c>
      <c r="V203" s="361">
        <v>0</v>
      </c>
    </row>
    <row r="204" spans="1:22" hidden="1" outlineLevel="1">
      <c r="A204" s="65">
        <v>195</v>
      </c>
      <c r="B204" s="117">
        <v>1</v>
      </c>
      <c r="C204" s="325">
        <v>8.4397182327908792E-5</v>
      </c>
      <c r="D204" s="358">
        <v>8.1617183640626822E-5</v>
      </c>
      <c r="E204" s="327">
        <v>8.0793531546364972E-5</v>
      </c>
      <c r="F204" s="332">
        <v>0</v>
      </c>
      <c r="G204" s="358">
        <v>0</v>
      </c>
      <c r="H204" s="327">
        <v>0</v>
      </c>
      <c r="I204" s="332">
        <v>3.0982248731733825E-4</v>
      </c>
      <c r="J204" s="358">
        <v>5.2039637268108229E-4</v>
      </c>
      <c r="K204" s="327">
        <v>2.5256952347559405E-4</v>
      </c>
      <c r="L204" s="336">
        <v>1.1748396343899057E-6</v>
      </c>
      <c r="M204" s="210">
        <v>1.1415525114155251E-4</v>
      </c>
      <c r="N204" s="325">
        <v>1.8840041161301334E-4</v>
      </c>
      <c r="O204" s="358">
        <v>0</v>
      </c>
      <c r="P204" s="327">
        <v>0</v>
      </c>
      <c r="Q204" s="332">
        <v>0.46171529619805485</v>
      </c>
      <c r="R204" s="358">
        <v>0.89392380906118662</v>
      </c>
      <c r="S204" s="327">
        <v>0.64119002901307276</v>
      </c>
      <c r="T204" s="358">
        <v>1.1087895904565227E-2</v>
      </c>
      <c r="U204" s="358">
        <v>0.17356746551812083</v>
      </c>
      <c r="V204" s="361">
        <v>0</v>
      </c>
    </row>
    <row r="205" spans="1:22" hidden="1" outlineLevel="1">
      <c r="A205" s="65">
        <v>196</v>
      </c>
      <c r="B205" s="117">
        <v>1</v>
      </c>
      <c r="C205" s="325">
        <v>8.4315929023438468E-5</v>
      </c>
      <c r="D205" s="358">
        <v>8.0256249182588746E-5</v>
      </c>
      <c r="E205" s="327">
        <v>7.8315759464580171E-5</v>
      </c>
      <c r="F205" s="332">
        <v>0</v>
      </c>
      <c r="G205" s="358">
        <v>0</v>
      </c>
      <c r="H205" s="327">
        <v>0</v>
      </c>
      <c r="I205" s="332">
        <v>3.1650930359037433E-4</v>
      </c>
      <c r="J205" s="358">
        <v>5.2080742826771825E-4</v>
      </c>
      <c r="K205" s="327">
        <v>2.5851233579266681E-4</v>
      </c>
      <c r="L205" s="336">
        <v>1.409807561267887E-5</v>
      </c>
      <c r="M205" s="210">
        <v>1.1415525114155251E-4</v>
      </c>
      <c r="N205" s="325">
        <v>1.8840041161301334E-4</v>
      </c>
      <c r="O205" s="358">
        <v>0</v>
      </c>
      <c r="P205" s="327">
        <v>0</v>
      </c>
      <c r="Q205" s="332">
        <v>0.46171529619805485</v>
      </c>
      <c r="R205" s="358">
        <v>0.88980115548657668</v>
      </c>
      <c r="S205" s="327">
        <v>0.73497208248484236</v>
      </c>
      <c r="T205" s="358">
        <v>9.3096484481726902E-3</v>
      </c>
      <c r="U205" s="358">
        <v>0.16271949892323825</v>
      </c>
      <c r="V205" s="361">
        <v>0</v>
      </c>
    </row>
    <row r="206" spans="1:22" hidden="1" outlineLevel="1">
      <c r="A206" s="65">
        <v>197</v>
      </c>
      <c r="B206" s="117">
        <v>1</v>
      </c>
      <c r="C206" s="325">
        <v>8.5322219948032505E-5</v>
      </c>
      <c r="D206" s="358">
        <v>8.1228345224044517E-5</v>
      </c>
      <c r="E206" s="327">
        <v>7.9548159191122352E-5</v>
      </c>
      <c r="F206" s="332">
        <v>0</v>
      </c>
      <c r="G206" s="358">
        <v>0</v>
      </c>
      <c r="H206" s="327">
        <v>0</v>
      </c>
      <c r="I206" s="332">
        <v>3.1873824234805303E-4</v>
      </c>
      <c r="J206" s="358">
        <v>5.627350981045827E-4</v>
      </c>
      <c r="K206" s="327">
        <v>2.5851233579266681E-4</v>
      </c>
      <c r="L206" s="336">
        <v>3.7594868300476983E-5</v>
      </c>
      <c r="M206" s="210">
        <v>1.1415525114155251E-4</v>
      </c>
      <c r="N206" s="325">
        <v>1.8840041161301334E-4</v>
      </c>
      <c r="O206" s="358">
        <v>0</v>
      </c>
      <c r="P206" s="327">
        <v>0</v>
      </c>
      <c r="Q206" s="332">
        <v>0.39575596816976127</v>
      </c>
      <c r="R206" s="358">
        <v>0.87257783433346214</v>
      </c>
      <c r="S206" s="327">
        <v>0.69168481151961714</v>
      </c>
      <c r="T206" s="358">
        <v>9.7280596143826965E-3</v>
      </c>
      <c r="U206" s="358">
        <v>0.16113750379481789</v>
      </c>
      <c r="V206" s="361">
        <v>0</v>
      </c>
    </row>
    <row r="207" spans="1:22" hidden="1" outlineLevel="1">
      <c r="A207" s="65">
        <v>198</v>
      </c>
      <c r="B207" s="117">
        <v>1</v>
      </c>
      <c r="C207" s="325">
        <v>9.1028702023525422E-5</v>
      </c>
      <c r="D207" s="358">
        <v>8.5369474360646116E-5</v>
      </c>
      <c r="E207" s="327">
        <v>8.4386949696387952E-5</v>
      </c>
      <c r="F207" s="332">
        <v>0</v>
      </c>
      <c r="G207" s="358">
        <v>0</v>
      </c>
      <c r="H207" s="327">
        <v>0</v>
      </c>
      <c r="I207" s="332">
        <v>3.075935485596596E-4</v>
      </c>
      <c r="J207" s="358">
        <v>5.2162953944099016E-4</v>
      </c>
      <c r="K207" s="327">
        <v>2.6742655426827605E-4</v>
      </c>
      <c r="L207" s="336">
        <v>9.3987170751192462E-5</v>
      </c>
      <c r="M207" s="210">
        <v>1.1415525114155251E-4</v>
      </c>
      <c r="N207" s="325">
        <v>0</v>
      </c>
      <c r="O207" s="358">
        <v>0</v>
      </c>
      <c r="P207" s="327">
        <v>0</v>
      </c>
      <c r="Q207" s="332">
        <v>0.32979664014146776</v>
      </c>
      <c r="R207" s="358">
        <v>0.84721672146702209</v>
      </c>
      <c r="S207" s="327">
        <v>0.69797239749172113</v>
      </c>
      <c r="T207" s="358">
        <v>5.094155948606853E-2</v>
      </c>
      <c r="U207" s="358">
        <v>0.17740945368714173</v>
      </c>
      <c r="V207" s="361">
        <v>0</v>
      </c>
    </row>
    <row r="208" spans="1:22" hidden="1" outlineLevel="1">
      <c r="A208" s="65">
        <v>199</v>
      </c>
      <c r="B208" s="117">
        <v>1</v>
      </c>
      <c r="C208" s="325">
        <v>1.0998572298187153E-4</v>
      </c>
      <c r="D208" s="358">
        <v>9.9834263457508041E-5</v>
      </c>
      <c r="E208" s="327">
        <v>9.9980049394321588E-5</v>
      </c>
      <c r="F208" s="332">
        <v>0</v>
      </c>
      <c r="G208" s="358">
        <v>0</v>
      </c>
      <c r="H208" s="327">
        <v>0</v>
      </c>
      <c r="I208" s="332">
        <v>3.1650930359037433E-4</v>
      </c>
      <c r="J208" s="358">
        <v>5.479370969856893E-4</v>
      </c>
      <c r="K208" s="327">
        <v>2.5851233579266681E-4</v>
      </c>
      <c r="L208" s="336">
        <v>1.8210014333043539E-4</v>
      </c>
      <c r="M208" s="210">
        <v>1.1415525114155251E-4</v>
      </c>
      <c r="N208" s="325">
        <v>0</v>
      </c>
      <c r="O208" s="358">
        <v>0</v>
      </c>
      <c r="P208" s="327">
        <v>0</v>
      </c>
      <c r="Q208" s="332">
        <v>0.26383731211317418</v>
      </c>
      <c r="R208" s="358">
        <v>0.88183198650582595</v>
      </c>
      <c r="S208" s="327">
        <v>0.73508180142152979</v>
      </c>
      <c r="T208" s="358">
        <v>7.3849570836066497E-2</v>
      </c>
      <c r="U208" s="358">
        <v>0.22340031206336255</v>
      </c>
      <c r="V208" s="361">
        <v>0</v>
      </c>
    </row>
    <row r="209" spans="1:22" hidden="1" outlineLevel="1">
      <c r="A209" s="65">
        <v>200</v>
      </c>
      <c r="B209" s="117">
        <v>1</v>
      </c>
      <c r="C209" s="325">
        <v>1.3513674584253248E-4</v>
      </c>
      <c r="D209" s="358">
        <v>1.1871236858257918E-4</v>
      </c>
      <c r="E209" s="327">
        <v>1.2268214962009853E-4</v>
      </c>
      <c r="F209" s="332">
        <v>0</v>
      </c>
      <c r="G209" s="358">
        <v>0</v>
      </c>
      <c r="H209" s="327">
        <v>0</v>
      </c>
      <c r="I209" s="332">
        <v>3.3434081365180389E-4</v>
      </c>
      <c r="J209" s="358">
        <v>5.3355015145343198E-4</v>
      </c>
      <c r="K209" s="327">
        <v>2.5851233579266681E-4</v>
      </c>
      <c r="L209" s="336">
        <v>1.5860335064263727E-4</v>
      </c>
      <c r="M209" s="210">
        <v>1.1415525114155251E-4</v>
      </c>
      <c r="N209" s="325">
        <v>0</v>
      </c>
      <c r="O209" s="358">
        <v>8.2615342109769504E-3</v>
      </c>
      <c r="P209" s="327">
        <v>1.5729952275424454E-3</v>
      </c>
      <c r="Q209" s="332">
        <v>0.36277630415561452</v>
      </c>
      <c r="R209" s="358">
        <v>0.90713924743759711</v>
      </c>
      <c r="S209" s="327">
        <v>0.67429057385595803</v>
      </c>
      <c r="T209" s="358">
        <v>0.15010500587784054</v>
      </c>
      <c r="U209" s="358">
        <v>0.33447897000887872</v>
      </c>
      <c r="V209" s="361">
        <v>0</v>
      </c>
    </row>
    <row r="210" spans="1:22" hidden="1" outlineLevel="1">
      <c r="A210" s="65">
        <v>201</v>
      </c>
      <c r="B210" s="117">
        <v>1</v>
      </c>
      <c r="C210" s="325">
        <v>1.5410626730925862E-4</v>
      </c>
      <c r="D210" s="358">
        <v>1.3008589226761174E-4</v>
      </c>
      <c r="E210" s="327">
        <v>1.3834011246153437E-4</v>
      </c>
      <c r="F210" s="332">
        <v>0</v>
      </c>
      <c r="G210" s="358">
        <v>0</v>
      </c>
      <c r="H210" s="327">
        <v>0</v>
      </c>
      <c r="I210" s="332">
        <v>3.5663020122859079E-4</v>
      </c>
      <c r="J210" s="358">
        <v>5.2697326206725713E-4</v>
      </c>
      <c r="K210" s="327">
        <v>2.6148374195120324E-4</v>
      </c>
      <c r="L210" s="336">
        <v>1.4685495429873823E-4</v>
      </c>
      <c r="M210" s="210">
        <v>1.1415525114155251E-4</v>
      </c>
      <c r="N210" s="325">
        <v>1.6579236221945175E-2</v>
      </c>
      <c r="O210" s="358">
        <v>9.7619853421845232E-2</v>
      </c>
      <c r="P210" s="327">
        <v>5.9420803555973858E-2</v>
      </c>
      <c r="Q210" s="332">
        <v>0.296816976127321</v>
      </c>
      <c r="R210" s="358">
        <v>0.86915027225938546</v>
      </c>
      <c r="S210" s="327">
        <v>0.67827411744081445</v>
      </c>
      <c r="T210" s="358">
        <v>0.18546074942258625</v>
      </c>
      <c r="U210" s="358">
        <v>0.53731334540277642</v>
      </c>
      <c r="V210" s="361">
        <v>0</v>
      </c>
    </row>
    <row r="211" spans="1:22" hidden="1" outlineLevel="1">
      <c r="A211" s="65">
        <v>202</v>
      </c>
      <c r="B211" s="117">
        <v>1</v>
      </c>
      <c r="C211" s="325">
        <v>1.6089404335962589E-4</v>
      </c>
      <c r="D211" s="358">
        <v>1.3282720310451703E-4</v>
      </c>
      <c r="E211" s="327">
        <v>1.4845876284788067E-4</v>
      </c>
      <c r="F211" s="332">
        <v>0</v>
      </c>
      <c r="G211" s="358">
        <v>0</v>
      </c>
      <c r="H211" s="327">
        <v>0</v>
      </c>
      <c r="I211" s="332">
        <v>3.5217232371323345E-4</v>
      </c>
      <c r="J211" s="358">
        <v>4.6284859055205265E-4</v>
      </c>
      <c r="K211" s="327">
        <v>2.5851233579266681E-4</v>
      </c>
      <c r="L211" s="336">
        <v>1.644775488145868E-4</v>
      </c>
      <c r="M211" s="210">
        <v>1.1415525114155251E-4</v>
      </c>
      <c r="N211" s="325">
        <v>8.7606191400051214E-2</v>
      </c>
      <c r="O211" s="358">
        <v>0.28975104405640989</v>
      </c>
      <c r="P211" s="327">
        <v>0.12911667568815482</v>
      </c>
      <c r="Q211" s="332">
        <v>0.19787798408488064</v>
      </c>
      <c r="R211" s="358">
        <v>0.83908779552194168</v>
      </c>
      <c r="S211" s="327">
        <v>0.58428951231091297</v>
      </c>
      <c r="T211" s="358">
        <v>0.16924731673194843</v>
      </c>
      <c r="U211" s="358">
        <v>0.5920051769853093</v>
      </c>
      <c r="V211" s="361">
        <v>0</v>
      </c>
    </row>
    <row r="212" spans="1:22" hidden="1" outlineLevel="1">
      <c r="A212" s="65">
        <v>203</v>
      </c>
      <c r="B212" s="117">
        <v>1</v>
      </c>
      <c r="C212" s="325">
        <v>1.5973774633447124E-4</v>
      </c>
      <c r="D212" s="358">
        <v>1.2588643736852279E-4</v>
      </c>
      <c r="E212" s="327">
        <v>1.5107923384537035E-4</v>
      </c>
      <c r="F212" s="332">
        <v>0</v>
      </c>
      <c r="G212" s="358">
        <v>0</v>
      </c>
      <c r="H212" s="327">
        <v>0</v>
      </c>
      <c r="I212" s="332">
        <v>3.3434081365180389E-4</v>
      </c>
      <c r="J212" s="358">
        <v>4.0776714194283857E-4</v>
      </c>
      <c r="K212" s="327">
        <v>2.5554092963413043E-4</v>
      </c>
      <c r="L212" s="336">
        <v>1.8797434150238492E-4</v>
      </c>
      <c r="M212" s="210">
        <v>1.1415525114155251E-4</v>
      </c>
      <c r="N212" s="325">
        <v>0.19895083466334212</v>
      </c>
      <c r="O212" s="358">
        <v>0.46034230946579435</v>
      </c>
      <c r="P212" s="327">
        <v>0.17750578088946223</v>
      </c>
      <c r="Q212" s="332">
        <v>0.49469496021220166</v>
      </c>
      <c r="R212" s="358">
        <v>0.8677527728061627</v>
      </c>
      <c r="S212" s="327">
        <v>0.58446674846697766</v>
      </c>
      <c r="T212" s="358">
        <v>0.14110916580432536</v>
      </c>
      <c r="U212" s="358">
        <v>0.55211629981870991</v>
      </c>
      <c r="V212" s="361">
        <v>0</v>
      </c>
    </row>
    <row r="213" spans="1:22" hidden="1" outlineLevel="1">
      <c r="A213" s="65">
        <v>204</v>
      </c>
      <c r="B213" s="117">
        <v>1</v>
      </c>
      <c r="C213" s="325">
        <v>1.5796892439869415E-4</v>
      </c>
      <c r="D213" s="358">
        <v>1.2590587928935191E-4</v>
      </c>
      <c r="E213" s="327">
        <v>1.5074194549915878E-4</v>
      </c>
      <c r="F213" s="332">
        <v>0</v>
      </c>
      <c r="G213" s="358">
        <v>0</v>
      </c>
      <c r="H213" s="327">
        <v>0</v>
      </c>
      <c r="I213" s="332">
        <v>3.0982248731733825E-4</v>
      </c>
      <c r="J213" s="358">
        <v>3.617289162396149E-4</v>
      </c>
      <c r="K213" s="327">
        <v>2.4959811731705767E-4</v>
      </c>
      <c r="L213" s="336">
        <v>2.0677177565262342E-4</v>
      </c>
      <c r="M213" s="210">
        <v>1.1415525114155251E-4</v>
      </c>
      <c r="N213" s="325">
        <v>0.2931510404698488</v>
      </c>
      <c r="O213" s="358">
        <v>0.56411918286625784</v>
      </c>
      <c r="P213" s="327">
        <v>0.19512820213123425</v>
      </c>
      <c r="Q213" s="332">
        <v>0.19787798408488064</v>
      </c>
      <c r="R213" s="358">
        <v>0.86959361354094278</v>
      </c>
      <c r="S213" s="327">
        <v>0.49247391512950434</v>
      </c>
      <c r="T213" s="358">
        <v>0.11506307070775233</v>
      </c>
      <c r="U213" s="358">
        <v>0.42227969963620932</v>
      </c>
      <c r="V213" s="361">
        <v>1.6012728472548941E-2</v>
      </c>
    </row>
    <row r="214" spans="1:22" hidden="1" outlineLevel="1">
      <c r="A214" s="65">
        <v>205</v>
      </c>
      <c r="B214" s="117">
        <v>1</v>
      </c>
      <c r="C214" s="325">
        <v>1.4523715661361302E-4</v>
      </c>
      <c r="D214" s="358">
        <v>1.2993035690097882E-4</v>
      </c>
      <c r="E214" s="327">
        <v>1.4526749618757145E-4</v>
      </c>
      <c r="F214" s="332">
        <v>0</v>
      </c>
      <c r="G214" s="358">
        <v>0</v>
      </c>
      <c r="H214" s="327">
        <v>0</v>
      </c>
      <c r="I214" s="332">
        <v>2.8753309974055135E-4</v>
      </c>
      <c r="J214" s="358">
        <v>2.9596002237786666E-4</v>
      </c>
      <c r="K214" s="327">
        <v>2.4662671115852124E-4</v>
      </c>
      <c r="L214" s="336">
        <v>1.8797434150238492E-4</v>
      </c>
      <c r="M214" s="210">
        <v>1.1415525114155251E-4</v>
      </c>
      <c r="N214" s="325">
        <v>0.32254150468147885</v>
      </c>
      <c r="O214" s="358">
        <v>0.54390439394108481</v>
      </c>
      <c r="P214" s="327">
        <v>0.236813182611878</v>
      </c>
      <c r="Q214" s="332">
        <v>9.8938992042440319E-2</v>
      </c>
      <c r="R214" s="358">
        <v>0.85776876350627218</v>
      </c>
      <c r="S214" s="327">
        <v>0.47881846767525954</v>
      </c>
      <c r="T214" s="358">
        <v>5.951898839337371E-2</v>
      </c>
      <c r="U214" s="358">
        <v>0.30758505282573229</v>
      </c>
      <c r="V214" s="361">
        <v>2.7077497889572436E-2</v>
      </c>
    </row>
    <row r="215" spans="1:22" hidden="1" outlineLevel="1">
      <c r="A215" s="65">
        <v>206</v>
      </c>
      <c r="B215" s="117">
        <v>1</v>
      </c>
      <c r="C215" s="325">
        <v>1.4509340076724245E-4</v>
      </c>
      <c r="D215" s="358">
        <v>1.2790839713475079E-4</v>
      </c>
      <c r="E215" s="327">
        <v>1.3945575852977255E-4</v>
      </c>
      <c r="F215" s="332">
        <v>0</v>
      </c>
      <c r="G215" s="358">
        <v>0</v>
      </c>
      <c r="H215" s="327">
        <v>0</v>
      </c>
      <c r="I215" s="332">
        <v>2.5632795713304962E-4</v>
      </c>
      <c r="J215" s="358">
        <v>2.527991857810945E-4</v>
      </c>
      <c r="K215" s="327">
        <v>2.6742655426827605E-4</v>
      </c>
      <c r="L215" s="336">
        <v>1.9032402077116473E-4</v>
      </c>
      <c r="M215" s="210">
        <v>1.1415525114155251E-4</v>
      </c>
      <c r="N215" s="325">
        <v>0.34420755201697545</v>
      </c>
      <c r="O215" s="358">
        <v>0.49055062914415581</v>
      </c>
      <c r="P215" s="327">
        <v>0.33640024453465645</v>
      </c>
      <c r="Q215" s="332">
        <v>0.13191865605658709</v>
      </c>
      <c r="R215" s="358">
        <v>0.77548967649939982</v>
      </c>
      <c r="S215" s="327">
        <v>0.39400783037703824</v>
      </c>
      <c r="T215" s="358">
        <v>5.4184246024196095E-2</v>
      </c>
      <c r="U215" s="358">
        <v>0.28249913007506644</v>
      </c>
      <c r="V215" s="361">
        <v>2.6338472374104416E-2</v>
      </c>
    </row>
    <row r="216" spans="1:22" hidden="1" outlineLevel="1">
      <c r="A216" s="65">
        <v>207</v>
      </c>
      <c r="B216" s="117">
        <v>1</v>
      </c>
      <c r="C216" s="325">
        <v>1.4773100803543304E-4</v>
      </c>
      <c r="D216" s="358">
        <v>1.2668355612251652E-4</v>
      </c>
      <c r="E216" s="327">
        <v>1.3994871842038943E-4</v>
      </c>
      <c r="F216" s="332">
        <v>0</v>
      </c>
      <c r="G216" s="358">
        <v>0</v>
      </c>
      <c r="H216" s="327">
        <v>0</v>
      </c>
      <c r="I216" s="332">
        <v>2.4518326334465619E-4</v>
      </c>
      <c r="J216" s="358">
        <v>2.1210468270413781E-4</v>
      </c>
      <c r="K216" s="327">
        <v>2.7039796042681243E-4</v>
      </c>
      <c r="L216" s="336">
        <v>2.1382081345896285E-4</v>
      </c>
      <c r="M216" s="210">
        <v>1.1415525114155251E-4</v>
      </c>
      <c r="N216" s="325">
        <v>0.26131137090724949</v>
      </c>
      <c r="O216" s="358">
        <v>0.37020935473326955</v>
      </c>
      <c r="P216" s="327">
        <v>0.27369870997740131</v>
      </c>
      <c r="Q216" s="332">
        <v>0.19787798408488064</v>
      </c>
      <c r="R216" s="358">
        <v>0.75474358320927593</v>
      </c>
      <c r="S216" s="327">
        <v>0.35792807095313223</v>
      </c>
      <c r="T216" s="358">
        <v>7.9288915996796605E-2</v>
      </c>
      <c r="U216" s="358">
        <v>0.30905404830212263</v>
      </c>
      <c r="V216" s="361">
        <v>0</v>
      </c>
    </row>
    <row r="217" spans="1:22" hidden="1" outlineLevel="1">
      <c r="A217" s="65">
        <v>208</v>
      </c>
      <c r="B217" s="117">
        <v>1</v>
      </c>
      <c r="C217" s="325">
        <v>1.4841853599633579E-4</v>
      </c>
      <c r="D217" s="358">
        <v>1.2600308889349748E-4</v>
      </c>
      <c r="E217" s="327">
        <v>1.4110328237472894E-4</v>
      </c>
      <c r="F217" s="332">
        <v>0</v>
      </c>
      <c r="G217" s="358">
        <v>0</v>
      </c>
      <c r="H217" s="327">
        <v>0</v>
      </c>
      <c r="I217" s="332">
        <v>2.2289387576786924E-4</v>
      </c>
      <c r="J217" s="358">
        <v>1.6812173493409372E-4</v>
      </c>
      <c r="K217" s="327">
        <v>2.7039796042681243E-4</v>
      </c>
      <c r="L217" s="336">
        <v>2.2321953053408208E-4</v>
      </c>
      <c r="M217" s="210">
        <v>1.1415525114155251E-4</v>
      </c>
      <c r="N217" s="325">
        <v>0.13998150582846894</v>
      </c>
      <c r="O217" s="358">
        <v>0.19535705113666585</v>
      </c>
      <c r="P217" s="327">
        <v>0.13230412966697841</v>
      </c>
      <c r="Q217" s="332">
        <v>9.8938992042440319E-2</v>
      </c>
      <c r="R217" s="358">
        <v>0.73839185484763448</v>
      </c>
      <c r="S217" s="327">
        <v>0.37865599550994156</v>
      </c>
      <c r="T217" s="358">
        <v>0.13410077877030774</v>
      </c>
      <c r="U217" s="358">
        <v>0.37210785413487751</v>
      </c>
      <c r="V217" s="361">
        <v>0</v>
      </c>
    </row>
    <row r="218" spans="1:22" hidden="1" outlineLevel="1">
      <c r="A218" s="65">
        <v>209</v>
      </c>
      <c r="B218" s="117">
        <v>1</v>
      </c>
      <c r="C218" s="325">
        <v>1.489435573482979E-4</v>
      </c>
      <c r="D218" s="358">
        <v>1.3131073327984601E-4</v>
      </c>
      <c r="E218" s="327">
        <v>1.4485237206915725E-4</v>
      </c>
      <c r="F218" s="332">
        <v>0</v>
      </c>
      <c r="G218" s="358">
        <v>0</v>
      </c>
      <c r="H218" s="327">
        <v>0</v>
      </c>
      <c r="I218" s="332">
        <v>2.1397812073715446E-4</v>
      </c>
      <c r="J218" s="358">
        <v>2.1703734974376889E-4</v>
      </c>
      <c r="K218" s="327">
        <v>2.6742655426827605E-4</v>
      </c>
      <c r="L218" s="336">
        <v>2.2321953053408208E-4</v>
      </c>
      <c r="M218" s="210">
        <v>1.1415525114155251E-4</v>
      </c>
      <c r="N218" s="325">
        <v>2.6564458037434884E-2</v>
      </c>
      <c r="O218" s="358">
        <v>3.6740814043936282E-2</v>
      </c>
      <c r="P218" s="327">
        <v>2.4452757385958444E-2</v>
      </c>
      <c r="Q218" s="332">
        <v>0.23085764809902742</v>
      </c>
      <c r="R218" s="358">
        <v>0.67969443938629859</v>
      </c>
      <c r="S218" s="327">
        <v>0.37735628212652955</v>
      </c>
      <c r="T218" s="358">
        <v>0.1620297241148258</v>
      </c>
      <c r="U218" s="358">
        <v>0.47889252530325266</v>
      </c>
      <c r="V218" s="361">
        <v>0</v>
      </c>
    </row>
    <row r="219" spans="1:22" hidden="1" outlineLevel="1">
      <c r="A219" s="65">
        <v>210</v>
      </c>
      <c r="B219" s="117">
        <v>1</v>
      </c>
      <c r="C219" s="325">
        <v>1.55943842041126E-4</v>
      </c>
      <c r="D219" s="358">
        <v>1.4606715118914467E-4</v>
      </c>
      <c r="E219" s="327">
        <v>1.5750068505209009E-4</v>
      </c>
      <c r="F219" s="332">
        <v>0</v>
      </c>
      <c r="G219" s="358">
        <v>0</v>
      </c>
      <c r="H219" s="327">
        <v>0</v>
      </c>
      <c r="I219" s="332">
        <v>2.3403856955626272E-4</v>
      </c>
      <c r="J219" s="358">
        <v>2.5362129695436631E-4</v>
      </c>
      <c r="K219" s="327">
        <v>2.9714061585364005E-4</v>
      </c>
      <c r="L219" s="336">
        <v>1.644775488145868E-4</v>
      </c>
      <c r="M219" s="210">
        <v>1.1415525114155251E-4</v>
      </c>
      <c r="N219" s="325">
        <v>0</v>
      </c>
      <c r="O219" s="358">
        <v>0</v>
      </c>
      <c r="P219" s="327">
        <v>0</v>
      </c>
      <c r="Q219" s="332">
        <v>0.16489832007073388</v>
      </c>
      <c r="R219" s="358">
        <v>0.65405685468478603</v>
      </c>
      <c r="S219" s="327">
        <v>0.39743434999163296</v>
      </c>
      <c r="T219" s="358">
        <v>0.20826415798103173</v>
      </c>
      <c r="U219" s="358">
        <v>0.56420726258592269</v>
      </c>
      <c r="V219" s="361">
        <v>0</v>
      </c>
    </row>
    <row r="220" spans="1:22" hidden="1" outlineLevel="1">
      <c r="A220" s="65">
        <v>211</v>
      </c>
      <c r="B220" s="117">
        <v>1</v>
      </c>
      <c r="C220" s="325">
        <v>1.5268120935393292E-4</v>
      </c>
      <c r="D220" s="358">
        <v>1.502471641674045E-4</v>
      </c>
      <c r="E220" s="327">
        <v>1.5734501350768478E-4</v>
      </c>
      <c r="F220" s="332">
        <v>0</v>
      </c>
      <c r="G220" s="358">
        <v>0</v>
      </c>
      <c r="H220" s="327">
        <v>0</v>
      </c>
      <c r="I220" s="332">
        <v>2.6078583464840701E-4</v>
      </c>
      <c r="J220" s="358">
        <v>2.7376302069952673E-4</v>
      </c>
      <c r="K220" s="327">
        <v>3.0605483432924929E-4</v>
      </c>
      <c r="L220" s="336">
        <v>1.1748396343899057E-4</v>
      </c>
      <c r="M220" s="210">
        <v>1.1415525114155251E-4</v>
      </c>
      <c r="N220" s="325">
        <v>0</v>
      </c>
      <c r="O220" s="358">
        <v>0</v>
      </c>
      <c r="P220" s="327">
        <v>0</v>
      </c>
      <c r="Q220" s="332">
        <v>0.23085764809902742</v>
      </c>
      <c r="R220" s="358">
        <v>0.61202835647409537</v>
      </c>
      <c r="S220" s="327">
        <v>0.49388334744960383</v>
      </c>
      <c r="T220" s="358">
        <v>0.2018833876963291</v>
      </c>
      <c r="U220" s="358">
        <v>0.54691831582532857</v>
      </c>
      <c r="V220" s="361">
        <v>0</v>
      </c>
    </row>
    <row r="221" spans="1:22" hidden="1" outlineLevel="1">
      <c r="A221" s="65">
        <v>212</v>
      </c>
      <c r="B221" s="117">
        <v>1</v>
      </c>
      <c r="C221" s="325">
        <v>1.4430586873929928E-4</v>
      </c>
      <c r="D221" s="358">
        <v>1.5316345229177182E-4</v>
      </c>
      <c r="E221" s="327">
        <v>1.5410185633257377E-4</v>
      </c>
      <c r="F221" s="332">
        <v>0</v>
      </c>
      <c r="G221" s="358">
        <v>0</v>
      </c>
      <c r="H221" s="327">
        <v>0</v>
      </c>
      <c r="I221" s="332">
        <v>2.7415946719447918E-4</v>
      </c>
      <c r="J221" s="358">
        <v>2.9760424472441042E-4</v>
      </c>
      <c r="K221" s="327">
        <v>3.030834281707128E-4</v>
      </c>
      <c r="L221" s="336">
        <v>8.811297257924293E-5</v>
      </c>
      <c r="M221" s="210">
        <v>1.1415525114155251E-4</v>
      </c>
      <c r="N221" s="325">
        <v>0</v>
      </c>
      <c r="O221" s="358">
        <v>0</v>
      </c>
      <c r="P221" s="327">
        <v>0</v>
      </c>
      <c r="Q221" s="332">
        <v>0.32979664014146776</v>
      </c>
      <c r="R221" s="358">
        <v>0.59432020267866048</v>
      </c>
      <c r="S221" s="327">
        <v>0.62225132459055954</v>
      </c>
      <c r="T221" s="358">
        <v>0.17332682560249602</v>
      </c>
      <c r="U221" s="358">
        <v>0.4823955145161834</v>
      </c>
      <c r="V221" s="361">
        <v>0</v>
      </c>
    </row>
    <row r="222" spans="1:22" hidden="1" outlineLevel="1">
      <c r="A222" s="65">
        <v>213</v>
      </c>
      <c r="B222" s="117">
        <v>1</v>
      </c>
      <c r="C222" s="325">
        <v>1.3323041831457484E-4</v>
      </c>
      <c r="D222" s="358">
        <v>1.4882790394687908E-4</v>
      </c>
      <c r="E222" s="327">
        <v>1.4368483548611729E-4</v>
      </c>
      <c r="F222" s="332">
        <v>0</v>
      </c>
      <c r="G222" s="358">
        <v>0</v>
      </c>
      <c r="H222" s="327">
        <v>0</v>
      </c>
      <c r="I222" s="332">
        <v>2.8530416098287265E-4</v>
      </c>
      <c r="J222" s="358">
        <v>3.1569069053639112E-4</v>
      </c>
      <c r="K222" s="327">
        <v>3.0902624048778567E-4</v>
      </c>
      <c r="L222" s="336">
        <v>5.8741981719495287E-5</v>
      </c>
      <c r="M222" s="210">
        <v>1.1415525114155251E-4</v>
      </c>
      <c r="N222" s="325">
        <v>0</v>
      </c>
      <c r="O222" s="358">
        <v>0</v>
      </c>
      <c r="P222" s="327">
        <v>0</v>
      </c>
      <c r="Q222" s="332">
        <v>0.49469496021220166</v>
      </c>
      <c r="R222" s="358">
        <v>0.62542282326608234</v>
      </c>
      <c r="S222" s="327">
        <v>0.63250556793227675</v>
      </c>
      <c r="T222" s="358">
        <v>0.13566982064359526</v>
      </c>
      <c r="U222" s="358">
        <v>0.42838168084583073</v>
      </c>
      <c r="V222" s="361">
        <v>0</v>
      </c>
    </row>
    <row r="223" spans="1:22" hidden="1" outlineLevel="1">
      <c r="A223" s="65">
        <v>214</v>
      </c>
      <c r="B223" s="117">
        <v>1</v>
      </c>
      <c r="C223" s="325">
        <v>1.2164244704626832E-4</v>
      </c>
      <c r="D223" s="358">
        <v>1.3764879947013767E-4</v>
      </c>
      <c r="E223" s="327">
        <v>1.3160731816600396E-4</v>
      </c>
      <c r="F223" s="332">
        <v>0</v>
      </c>
      <c r="G223" s="358">
        <v>0</v>
      </c>
      <c r="H223" s="327">
        <v>0</v>
      </c>
      <c r="I223" s="332">
        <v>2.8976203849823004E-4</v>
      </c>
      <c r="J223" s="358">
        <v>3.2350074668247372E-4</v>
      </c>
      <c r="K223" s="327">
        <v>2.9714061585364005E-4</v>
      </c>
      <c r="L223" s="336">
        <v>3.7594868300476983E-5</v>
      </c>
      <c r="M223" s="210">
        <v>1.1415525114155251E-4</v>
      </c>
      <c r="N223" s="325">
        <v>0</v>
      </c>
      <c r="O223" s="358">
        <v>0</v>
      </c>
      <c r="P223" s="327">
        <v>0</v>
      </c>
      <c r="Q223" s="332">
        <v>0.59363395225464199</v>
      </c>
      <c r="R223" s="358">
        <v>0.61094860731365919</v>
      </c>
      <c r="S223" s="327">
        <v>0.59904212149043767</v>
      </c>
      <c r="T223" s="358">
        <v>8.8075550487206791E-2</v>
      </c>
      <c r="U223" s="358">
        <v>0.35142891781338265</v>
      </c>
      <c r="V223" s="361">
        <v>0</v>
      </c>
    </row>
    <row r="224" spans="1:22" hidden="1" outlineLevel="1">
      <c r="A224" s="65">
        <v>215</v>
      </c>
      <c r="B224" s="117">
        <v>1</v>
      </c>
      <c r="C224" s="325">
        <v>1.0844816045112534E-4</v>
      </c>
      <c r="D224" s="358">
        <v>1.2396168720644037E-4</v>
      </c>
      <c r="E224" s="327">
        <v>1.1779146860003114E-4</v>
      </c>
      <c r="F224" s="332">
        <v>0</v>
      </c>
      <c r="G224" s="358">
        <v>0</v>
      </c>
      <c r="H224" s="327">
        <v>0</v>
      </c>
      <c r="I224" s="332">
        <v>2.9867779352894482E-4</v>
      </c>
      <c r="J224" s="358">
        <v>3.3542135869491559E-4</v>
      </c>
      <c r="K224" s="327">
        <v>2.9119780353656729E-4</v>
      </c>
      <c r="L224" s="336">
        <v>2.3496792687798115E-5</v>
      </c>
      <c r="M224" s="210">
        <v>1.1415525114155251E-4</v>
      </c>
      <c r="N224" s="325">
        <v>0</v>
      </c>
      <c r="O224" s="358">
        <v>0</v>
      </c>
      <c r="P224" s="327">
        <v>0</v>
      </c>
      <c r="Q224" s="332">
        <v>0.62661361626878875</v>
      </c>
      <c r="R224" s="358">
        <v>0.62979874531452529</v>
      </c>
      <c r="S224" s="327">
        <v>0.65667689831892417</v>
      </c>
      <c r="T224" s="358">
        <v>8.5251275115289224E-2</v>
      </c>
      <c r="U224" s="358">
        <v>0.28611511894002728</v>
      </c>
      <c r="V224" s="361">
        <v>0</v>
      </c>
    </row>
    <row r="225" spans="1:22" hidden="1" outlineLevel="1">
      <c r="A225" s="65">
        <v>216</v>
      </c>
      <c r="B225" s="117">
        <v>1</v>
      </c>
      <c r="C225" s="325">
        <v>9.892902331971713E-5</v>
      </c>
      <c r="D225" s="358">
        <v>1.0916638545548347E-4</v>
      </c>
      <c r="E225" s="327">
        <v>1.0376805697485123E-4</v>
      </c>
      <c r="F225" s="332">
        <v>0</v>
      </c>
      <c r="G225" s="358">
        <v>0</v>
      </c>
      <c r="H225" s="327">
        <v>0</v>
      </c>
      <c r="I225" s="332">
        <v>3.298829361364465E-4</v>
      </c>
      <c r="J225" s="358">
        <v>3.6542841651933822E-4</v>
      </c>
      <c r="K225" s="327">
        <v>2.8822639737803081E-4</v>
      </c>
      <c r="L225" s="336">
        <v>9.3987170751192458E-6</v>
      </c>
      <c r="M225" s="210">
        <v>1.1415525114155251E-4</v>
      </c>
      <c r="N225" s="325">
        <v>0</v>
      </c>
      <c r="O225" s="358">
        <v>0</v>
      </c>
      <c r="P225" s="327">
        <v>0</v>
      </c>
      <c r="Q225" s="332">
        <v>0.65959328028293551</v>
      </c>
      <c r="R225" s="358">
        <v>0.65581505907961279</v>
      </c>
      <c r="S225" s="327">
        <v>0.73837328659737012</v>
      </c>
      <c r="T225" s="358">
        <v>5.1778381818488553E-2</v>
      </c>
      <c r="U225" s="358">
        <v>0.22803329779659365</v>
      </c>
      <c r="V225" s="361">
        <v>0</v>
      </c>
    </row>
    <row r="226" spans="1:22" hidden="1" outlineLevel="1">
      <c r="A226" s="65">
        <v>217</v>
      </c>
      <c r="B226" s="117">
        <v>1</v>
      </c>
      <c r="C226" s="325">
        <v>8.9853654235800702E-5</v>
      </c>
      <c r="D226" s="358">
        <v>9.5868111608368473E-5</v>
      </c>
      <c r="E226" s="327">
        <v>9.1521895481632131E-5</v>
      </c>
      <c r="F226" s="332">
        <v>0</v>
      </c>
      <c r="G226" s="358">
        <v>0</v>
      </c>
      <c r="H226" s="327">
        <v>0</v>
      </c>
      <c r="I226" s="332">
        <v>3.5885913998626954E-4</v>
      </c>
      <c r="J226" s="358">
        <v>4.0077919697002783E-4</v>
      </c>
      <c r="K226" s="327">
        <v>2.7931217890242167E-4</v>
      </c>
      <c r="L226" s="336">
        <v>5.8741981719495289E-6</v>
      </c>
      <c r="M226" s="210">
        <v>1.1415525114155251E-4</v>
      </c>
      <c r="N226" s="325">
        <v>0</v>
      </c>
      <c r="O226" s="358">
        <v>0</v>
      </c>
      <c r="P226" s="327">
        <v>0</v>
      </c>
      <c r="Q226" s="332">
        <v>0.65959328028293551</v>
      </c>
      <c r="R226" s="358">
        <v>0.6809770317533862</v>
      </c>
      <c r="S226" s="327">
        <v>0.75509235206725578</v>
      </c>
      <c r="T226" s="358">
        <v>8.2636205326476683E-3</v>
      </c>
      <c r="U226" s="358">
        <v>0.17571445890669132</v>
      </c>
      <c r="V226" s="361">
        <v>0</v>
      </c>
    </row>
    <row r="227" spans="1:22" hidden="1" outlineLevel="1">
      <c r="A227" s="65">
        <v>218</v>
      </c>
      <c r="B227" s="117">
        <v>1</v>
      </c>
      <c r="C227" s="325">
        <v>8.4947204696631009E-5</v>
      </c>
      <c r="D227" s="358">
        <v>8.7197014918582969E-5</v>
      </c>
      <c r="E227" s="327">
        <v>8.4036688721475961E-5</v>
      </c>
      <c r="F227" s="332">
        <v>0</v>
      </c>
      <c r="G227" s="358">
        <v>0</v>
      </c>
      <c r="H227" s="327">
        <v>0</v>
      </c>
      <c r="I227" s="332">
        <v>3.7000383377466296E-4</v>
      </c>
      <c r="J227" s="358">
        <v>4.0201236372993559E-4</v>
      </c>
      <c r="K227" s="327">
        <v>2.8228358506095805E-4</v>
      </c>
      <c r="L227" s="336">
        <v>2.3496792687798115E-6</v>
      </c>
      <c r="M227" s="210">
        <v>1.1415525114155251E-4</v>
      </c>
      <c r="N227" s="325">
        <v>0</v>
      </c>
      <c r="O227" s="358">
        <v>0</v>
      </c>
      <c r="P227" s="327">
        <v>0</v>
      </c>
      <c r="Q227" s="332">
        <v>0.65959328028293551</v>
      </c>
      <c r="R227" s="358">
        <v>0.6556256231078974</v>
      </c>
      <c r="S227" s="327">
        <v>0.72543521305420844</v>
      </c>
      <c r="T227" s="358">
        <v>7.3221954086751485E-3</v>
      </c>
      <c r="U227" s="358">
        <v>0.17096847352143019</v>
      </c>
      <c r="V227" s="361">
        <v>0</v>
      </c>
    </row>
    <row r="228" spans="1:22" hidden="1" outlineLevel="1">
      <c r="A228" s="65">
        <v>219</v>
      </c>
      <c r="B228" s="117">
        <v>1</v>
      </c>
      <c r="C228" s="325">
        <v>8.2384600478720718E-5</v>
      </c>
      <c r="D228" s="358">
        <v>8.2667047365399065E-5</v>
      </c>
      <c r="E228" s="327">
        <v>8.0261653769646773E-5</v>
      </c>
      <c r="F228" s="332">
        <v>0</v>
      </c>
      <c r="G228" s="358">
        <v>0</v>
      </c>
      <c r="H228" s="327">
        <v>0</v>
      </c>
      <c r="I228" s="332">
        <v>3.8783534383609247E-4</v>
      </c>
      <c r="J228" s="358">
        <v>4.1475508691564932E-4</v>
      </c>
      <c r="K228" s="327">
        <v>2.8228358506095805E-4</v>
      </c>
      <c r="L228" s="336">
        <v>1.1748396343899057E-6</v>
      </c>
      <c r="M228" s="210">
        <v>1.1415525114155251E-4</v>
      </c>
      <c r="N228" s="325">
        <v>0</v>
      </c>
      <c r="O228" s="358">
        <v>0</v>
      </c>
      <c r="P228" s="327">
        <v>0</v>
      </c>
      <c r="Q228" s="332">
        <v>0.65959328028293551</v>
      </c>
      <c r="R228" s="358">
        <v>0.61375498357642932</v>
      </c>
      <c r="S228" s="327">
        <v>0.69371878502935547</v>
      </c>
      <c r="T228" s="358">
        <v>7.2175926171226465E-3</v>
      </c>
      <c r="U228" s="358">
        <v>0.15706951632173694</v>
      </c>
      <c r="V228" s="361">
        <v>0</v>
      </c>
    </row>
    <row r="229" spans="1:22" hidden="1" outlineLevel="1">
      <c r="A229" s="65">
        <v>220</v>
      </c>
      <c r="B229" s="117">
        <v>1</v>
      </c>
      <c r="C229" s="325">
        <v>8.0384519137912693E-5</v>
      </c>
      <c r="D229" s="358">
        <v>8.0897832569949555E-5</v>
      </c>
      <c r="E229" s="327">
        <v>7.7277949168544664E-5</v>
      </c>
      <c r="F229" s="332">
        <v>0</v>
      </c>
      <c r="G229" s="358">
        <v>0</v>
      </c>
      <c r="H229" s="327">
        <v>0</v>
      </c>
      <c r="I229" s="332">
        <v>3.9006428259377116E-4</v>
      </c>
      <c r="J229" s="358">
        <v>4.0941136428938228E-4</v>
      </c>
      <c r="K229" s="327">
        <v>2.8228358506095805E-4</v>
      </c>
      <c r="L229" s="336">
        <v>1.409807561267887E-5</v>
      </c>
      <c r="M229" s="210">
        <v>1.1415525114155251E-4</v>
      </c>
      <c r="N229" s="325">
        <v>0</v>
      </c>
      <c r="O229" s="358">
        <v>0</v>
      </c>
      <c r="P229" s="327">
        <v>0</v>
      </c>
      <c r="Q229" s="332">
        <v>0.65959328028293551</v>
      </c>
      <c r="R229" s="358">
        <v>0.60256304402753069</v>
      </c>
      <c r="S229" s="327">
        <v>0.73915817772783055</v>
      </c>
      <c r="T229" s="358">
        <v>7.2175926171226465E-3</v>
      </c>
      <c r="U229" s="358">
        <v>0.14723854659512461</v>
      </c>
      <c r="V229" s="361">
        <v>0</v>
      </c>
    </row>
    <row r="230" spans="1:22" hidden="1" outlineLevel="1">
      <c r="A230" s="65">
        <v>221</v>
      </c>
      <c r="B230" s="117">
        <v>1</v>
      </c>
      <c r="C230" s="325">
        <v>7.9878248548520656E-5</v>
      </c>
      <c r="D230" s="358">
        <v>8.188937053223444E-5</v>
      </c>
      <c r="E230" s="327">
        <v>7.6862825050130453E-5</v>
      </c>
      <c r="F230" s="332">
        <v>0</v>
      </c>
      <c r="G230" s="358">
        <v>0</v>
      </c>
      <c r="H230" s="327">
        <v>0</v>
      </c>
      <c r="I230" s="332">
        <v>3.9898003762448594E-4</v>
      </c>
      <c r="J230" s="358">
        <v>4.0776714194283857E-4</v>
      </c>
      <c r="K230" s="327">
        <v>2.7931217890242167E-4</v>
      </c>
      <c r="L230" s="336">
        <v>3.7594868300476983E-5</v>
      </c>
      <c r="M230" s="210">
        <v>1.1415525114155251E-4</v>
      </c>
      <c r="N230" s="325">
        <v>0</v>
      </c>
      <c r="O230" s="358">
        <v>0</v>
      </c>
      <c r="P230" s="327">
        <v>0</v>
      </c>
      <c r="Q230" s="332">
        <v>0.69257294429708227</v>
      </c>
      <c r="R230" s="358">
        <v>0.61247015314617126</v>
      </c>
      <c r="S230" s="327">
        <v>0.71437919236678749</v>
      </c>
      <c r="T230" s="358">
        <v>7.5314009917801534E-3</v>
      </c>
      <c r="U230" s="358">
        <v>0.14622154972685439</v>
      </c>
      <c r="V230" s="361">
        <v>0</v>
      </c>
    </row>
    <row r="231" spans="1:22" hidden="1" outlineLevel="1">
      <c r="A231" s="65">
        <v>222</v>
      </c>
      <c r="B231" s="117">
        <v>1</v>
      </c>
      <c r="C231" s="325">
        <v>8.2640860900511749E-5</v>
      </c>
      <c r="D231" s="358">
        <v>8.4339052556702988E-5</v>
      </c>
      <c r="E231" s="327">
        <v>7.8328732093280623E-5</v>
      </c>
      <c r="F231" s="332">
        <v>0</v>
      </c>
      <c r="G231" s="358">
        <v>0</v>
      </c>
      <c r="H231" s="327">
        <v>0</v>
      </c>
      <c r="I231" s="332">
        <v>3.8783534383609247E-4</v>
      </c>
      <c r="J231" s="358">
        <v>4.1557719808892112E-4</v>
      </c>
      <c r="K231" s="327">
        <v>2.7931217890242167E-4</v>
      </c>
      <c r="L231" s="336">
        <v>9.3987170751192462E-5</v>
      </c>
      <c r="M231" s="210">
        <v>1.1415525114155251E-4</v>
      </c>
      <c r="N231" s="325">
        <v>0</v>
      </c>
      <c r="O231" s="358">
        <v>0</v>
      </c>
      <c r="P231" s="327">
        <v>0</v>
      </c>
      <c r="Q231" s="332">
        <v>0.62661361626878875</v>
      </c>
      <c r="R231" s="358">
        <v>0.66214133962824184</v>
      </c>
      <c r="S231" s="327">
        <v>0.79538352223621733</v>
      </c>
      <c r="T231" s="358">
        <v>8.5774289073051735E-3</v>
      </c>
      <c r="U231" s="358">
        <v>0.14565655146670423</v>
      </c>
      <c r="V231" s="361">
        <v>0</v>
      </c>
    </row>
    <row r="232" spans="1:22" hidden="1" outlineLevel="1">
      <c r="A232" s="65">
        <v>223</v>
      </c>
      <c r="B232" s="117">
        <v>1</v>
      </c>
      <c r="C232" s="325">
        <v>9.0247420249772283E-5</v>
      </c>
      <c r="D232" s="358">
        <v>9.3340661900583467E-5</v>
      </c>
      <c r="E232" s="327">
        <v>8.7461462698393172E-5</v>
      </c>
      <c r="F232" s="332">
        <v>0</v>
      </c>
      <c r="G232" s="358">
        <v>0</v>
      </c>
      <c r="H232" s="327">
        <v>0</v>
      </c>
      <c r="I232" s="332">
        <v>3.9006428259377116E-4</v>
      </c>
      <c r="J232" s="358">
        <v>4.1845458719537264E-4</v>
      </c>
      <c r="K232" s="327">
        <v>2.7931217890242167E-4</v>
      </c>
      <c r="L232" s="336">
        <v>1.8210014333043539E-4</v>
      </c>
      <c r="M232" s="210">
        <v>1.1415525114155251E-4</v>
      </c>
      <c r="N232" s="325">
        <v>0</v>
      </c>
      <c r="O232" s="358">
        <v>0</v>
      </c>
      <c r="P232" s="327">
        <v>0</v>
      </c>
      <c r="Q232" s="332">
        <v>0.59363395225464199</v>
      </c>
      <c r="R232" s="358">
        <v>0.72882741760369674</v>
      </c>
      <c r="S232" s="327">
        <v>0.75710943936175124</v>
      </c>
      <c r="T232" s="358">
        <v>2.5627683930363021E-2</v>
      </c>
      <c r="U232" s="358">
        <v>0.16531849091992887</v>
      </c>
      <c r="V232" s="361">
        <v>0</v>
      </c>
    </row>
    <row r="233" spans="1:22" hidden="1" outlineLevel="1">
      <c r="A233" s="65">
        <v>224</v>
      </c>
      <c r="B233" s="117">
        <v>1</v>
      </c>
      <c r="C233" s="325">
        <v>1.0579180242036468E-4</v>
      </c>
      <c r="D233" s="358">
        <v>1.0593902659785031E-4</v>
      </c>
      <c r="E233" s="327">
        <v>9.9201691672294947E-5</v>
      </c>
      <c r="F233" s="332">
        <v>0</v>
      </c>
      <c r="G233" s="358">
        <v>0</v>
      </c>
      <c r="H233" s="327">
        <v>0</v>
      </c>
      <c r="I233" s="332">
        <v>3.9452216010912855E-4</v>
      </c>
      <c r="J233" s="358">
        <v>4.2215408747509596E-4</v>
      </c>
      <c r="K233" s="327">
        <v>2.7039796042681243E-4</v>
      </c>
      <c r="L233" s="336">
        <v>1.5860335064263727E-4</v>
      </c>
      <c r="M233" s="210">
        <v>1.1415525114155251E-4</v>
      </c>
      <c r="N233" s="325">
        <v>0</v>
      </c>
      <c r="O233" s="358">
        <v>1.1191350639268894E-2</v>
      </c>
      <c r="P233" s="327">
        <v>5.2433174251414853E-4</v>
      </c>
      <c r="Q233" s="332">
        <v>0.65959328028293551</v>
      </c>
      <c r="R233" s="358">
        <v>0.76580390254505248</v>
      </c>
      <c r="S233" s="327">
        <v>0.75755674439532528</v>
      </c>
      <c r="T233" s="358">
        <v>4.8640298071913488E-2</v>
      </c>
      <c r="U233" s="358">
        <v>0.27854414225401553</v>
      </c>
      <c r="V233" s="361">
        <v>0</v>
      </c>
    </row>
    <row r="234" spans="1:22" hidden="1" outlineLevel="1">
      <c r="A234" s="65">
        <v>225</v>
      </c>
      <c r="B234" s="117">
        <v>1</v>
      </c>
      <c r="C234" s="325">
        <v>1.1292959270537334E-4</v>
      </c>
      <c r="D234" s="358">
        <v>1.1268537312555337E-4</v>
      </c>
      <c r="E234" s="327">
        <v>1.1018950818157099E-4</v>
      </c>
      <c r="F234" s="332">
        <v>0</v>
      </c>
      <c r="G234" s="358">
        <v>0</v>
      </c>
      <c r="H234" s="327">
        <v>0</v>
      </c>
      <c r="I234" s="332">
        <v>3.967510988668073E-4</v>
      </c>
      <c r="J234" s="358">
        <v>4.1557719808892112E-4</v>
      </c>
      <c r="K234" s="327">
        <v>2.6445514810973967E-4</v>
      </c>
      <c r="L234" s="336">
        <v>1.4685495429873823E-4</v>
      </c>
      <c r="M234" s="210">
        <v>1.1415525114155251E-4</v>
      </c>
      <c r="N234" s="325">
        <v>1.2434427166458883E-2</v>
      </c>
      <c r="O234" s="358">
        <v>0.12223090847794463</v>
      </c>
      <c r="P234" s="327">
        <v>4.6029612359993755E-2</v>
      </c>
      <c r="Q234" s="332">
        <v>0.69257294429708227</v>
      </c>
      <c r="R234" s="358">
        <v>0.78638389151645005</v>
      </c>
      <c r="S234" s="327">
        <v>0.81217010492548058</v>
      </c>
      <c r="T234" s="358">
        <v>5.251060135935607E-2</v>
      </c>
      <c r="U234" s="358">
        <v>0.35990389171563464</v>
      </c>
      <c r="V234" s="361">
        <v>0</v>
      </c>
    </row>
    <row r="235" spans="1:22" hidden="1" outlineLevel="1">
      <c r="A235" s="65">
        <v>226</v>
      </c>
      <c r="B235" s="117">
        <v>1</v>
      </c>
      <c r="C235" s="325">
        <v>1.1850481944287571E-4</v>
      </c>
      <c r="D235" s="358">
        <v>1.2691685917246592E-4</v>
      </c>
      <c r="E235" s="327">
        <v>1.2013951439481151E-4</v>
      </c>
      <c r="F235" s="332">
        <v>0</v>
      </c>
      <c r="G235" s="358">
        <v>0</v>
      </c>
      <c r="H235" s="327">
        <v>0</v>
      </c>
      <c r="I235" s="332">
        <v>3.967510988668073E-4</v>
      </c>
      <c r="J235" s="358">
        <v>3.2596708020228929E-4</v>
      </c>
      <c r="K235" s="327">
        <v>2.4365530499998481E-4</v>
      </c>
      <c r="L235" s="336">
        <v>1.644775488145868E-4</v>
      </c>
      <c r="M235" s="210">
        <v>1.1415525114155251E-4</v>
      </c>
      <c r="N235" s="325">
        <v>8.4403384402629969E-2</v>
      </c>
      <c r="O235" s="358">
        <v>0.31676079633700088</v>
      </c>
      <c r="P235" s="327">
        <v>0.10752761807492379</v>
      </c>
      <c r="Q235" s="332">
        <v>0.72555260831122903</v>
      </c>
      <c r="R235" s="358">
        <v>0.78000577312918185</v>
      </c>
      <c r="S235" s="327">
        <v>0.87128183129344361</v>
      </c>
      <c r="T235" s="358">
        <v>7.1757515005016453E-2</v>
      </c>
      <c r="U235" s="358">
        <v>0.38092182699321958</v>
      </c>
      <c r="V235" s="361">
        <v>0</v>
      </c>
    </row>
    <row r="236" spans="1:22" hidden="1" outlineLevel="1">
      <c r="A236" s="65">
        <v>227</v>
      </c>
      <c r="B236" s="117">
        <v>1</v>
      </c>
      <c r="C236" s="325">
        <v>1.1796104732834353E-4</v>
      </c>
      <c r="D236" s="358">
        <v>1.2761676832231407E-4</v>
      </c>
      <c r="E236" s="327">
        <v>1.2078814582983369E-4</v>
      </c>
      <c r="F236" s="332">
        <v>0</v>
      </c>
      <c r="G236" s="358">
        <v>0</v>
      </c>
      <c r="H236" s="327">
        <v>0</v>
      </c>
      <c r="I236" s="332">
        <v>3.8783534383609247E-4</v>
      </c>
      <c r="J236" s="358">
        <v>2.6718613131335189E-4</v>
      </c>
      <c r="K236" s="327">
        <v>2.1988405573169364E-4</v>
      </c>
      <c r="L236" s="336">
        <v>1.8797434150238492E-4</v>
      </c>
      <c r="M236" s="210">
        <v>1.1415525114155251E-4</v>
      </c>
      <c r="N236" s="325">
        <v>0.17879199062074966</v>
      </c>
      <c r="O236" s="358">
        <v>0.47353126188385081</v>
      </c>
      <c r="P236" s="327">
        <v>0.17042851626705913</v>
      </c>
      <c r="Q236" s="332">
        <v>0.69257294429708227</v>
      </c>
      <c r="R236" s="358">
        <v>0.81597250527392162</v>
      </c>
      <c r="S236" s="327">
        <v>0.9156662639839489</v>
      </c>
      <c r="T236" s="358">
        <v>3.7552402167348259E-2</v>
      </c>
      <c r="U236" s="358">
        <v>0.32012801420106524</v>
      </c>
      <c r="V236" s="361">
        <v>0</v>
      </c>
    </row>
    <row r="237" spans="1:22" hidden="1" outlineLevel="1">
      <c r="A237" s="65">
        <v>228</v>
      </c>
      <c r="B237" s="117">
        <v>1</v>
      </c>
      <c r="C237" s="325">
        <v>1.1499217658808161E-4</v>
      </c>
      <c r="D237" s="358">
        <v>1.2269796235254786E-4</v>
      </c>
      <c r="E237" s="327">
        <v>1.1820659271844534E-4</v>
      </c>
      <c r="F237" s="332">
        <v>0</v>
      </c>
      <c r="G237" s="358">
        <v>0</v>
      </c>
      <c r="H237" s="327">
        <v>0</v>
      </c>
      <c r="I237" s="332">
        <v>3.7223277253234166E-4</v>
      </c>
      <c r="J237" s="358">
        <v>1.8661923633271036E-4</v>
      </c>
      <c r="K237" s="327">
        <v>2.1394124341462081E-4</v>
      </c>
      <c r="L237" s="336">
        <v>2.0677177565262342E-4</v>
      </c>
      <c r="M237" s="210">
        <v>1.1415525114155251E-4</v>
      </c>
      <c r="N237" s="325">
        <v>0.26018096843757144</v>
      </c>
      <c r="O237" s="358">
        <v>0.55139308369044937</v>
      </c>
      <c r="P237" s="327">
        <v>0.22685330730718492</v>
      </c>
      <c r="Q237" s="332">
        <v>0.62661361626878875</v>
      </c>
      <c r="R237" s="358">
        <v>0.80073223918515435</v>
      </c>
      <c r="S237" s="327">
        <v>0.92081448651346254</v>
      </c>
      <c r="T237" s="358">
        <v>3.45189212123257E-2</v>
      </c>
      <c r="U237" s="358">
        <v>0.26453218540229223</v>
      </c>
      <c r="V237" s="361">
        <v>0</v>
      </c>
    </row>
    <row r="238" spans="1:22" hidden="1" outlineLevel="1">
      <c r="A238" s="65">
        <v>229</v>
      </c>
      <c r="B238" s="117">
        <v>1</v>
      </c>
      <c r="C238" s="325">
        <v>1.066918390237283E-4</v>
      </c>
      <c r="D238" s="358">
        <v>1.2207582088601617E-4</v>
      </c>
      <c r="E238" s="327">
        <v>1.1506721657293792E-4</v>
      </c>
      <c r="F238" s="332">
        <v>0</v>
      </c>
      <c r="G238" s="358">
        <v>0</v>
      </c>
      <c r="H238" s="327">
        <v>0</v>
      </c>
      <c r="I238" s="332">
        <v>3.5217232371323345E-4</v>
      </c>
      <c r="J238" s="358">
        <v>0</v>
      </c>
      <c r="K238" s="327">
        <v>2.1096983725608443E-4</v>
      </c>
      <c r="L238" s="336">
        <v>1.8797434150238492E-4</v>
      </c>
      <c r="M238" s="210">
        <v>1.1415525114155251E-4</v>
      </c>
      <c r="N238" s="325">
        <v>0.27525300136661252</v>
      </c>
      <c r="O238" s="358">
        <v>0.57038026577254974</v>
      </c>
      <c r="P238" s="327">
        <v>0.23951591570771072</v>
      </c>
      <c r="Q238" s="332">
        <v>0.75853227232537579</v>
      </c>
      <c r="R238" s="358">
        <v>0.85949287196061575</v>
      </c>
      <c r="S238" s="327">
        <v>0.94608297862539004</v>
      </c>
      <c r="T238" s="358">
        <v>3.0648617924883124E-2</v>
      </c>
      <c r="U238" s="358">
        <v>0.22916329431689389</v>
      </c>
      <c r="V238" s="361">
        <v>0</v>
      </c>
    </row>
    <row r="239" spans="1:22" hidden="1" outlineLevel="1">
      <c r="A239" s="65">
        <v>230</v>
      </c>
      <c r="B239" s="117">
        <v>1</v>
      </c>
      <c r="C239" s="325">
        <v>1.0207915143148978E-4</v>
      </c>
      <c r="D239" s="358">
        <v>1.1630157039976886E-4</v>
      </c>
      <c r="E239" s="327">
        <v>1.142110230787086E-4</v>
      </c>
      <c r="F239" s="332">
        <v>0</v>
      </c>
      <c r="G239" s="358">
        <v>0</v>
      </c>
      <c r="H239" s="327">
        <v>0</v>
      </c>
      <c r="I239" s="332">
        <v>3.2765399737876781E-4</v>
      </c>
      <c r="J239" s="358">
        <v>0</v>
      </c>
      <c r="K239" s="327">
        <v>2.2285546189023002E-4</v>
      </c>
      <c r="L239" s="336">
        <v>1.9032402077116473E-4</v>
      </c>
      <c r="M239" s="210">
        <v>1.1415525114155251E-4</v>
      </c>
      <c r="N239" s="325">
        <v>0.2950350445859789</v>
      </c>
      <c r="O239" s="358">
        <v>0.47647362615093758</v>
      </c>
      <c r="P239" s="327">
        <v>0.18695959659852626</v>
      </c>
      <c r="Q239" s="332">
        <v>0.89045092838196294</v>
      </c>
      <c r="R239" s="358">
        <v>0.94458114646372948</v>
      </c>
      <c r="S239" s="327">
        <v>1.073016207944179</v>
      </c>
      <c r="T239" s="358">
        <v>3.1799248631960646E-2</v>
      </c>
      <c r="U239" s="358">
        <v>0.22351331171539254</v>
      </c>
      <c r="V239" s="361">
        <v>0</v>
      </c>
    </row>
    <row r="240" spans="1:22" hidden="1" outlineLevel="1">
      <c r="A240" s="65">
        <v>231</v>
      </c>
      <c r="B240" s="117">
        <v>1</v>
      </c>
      <c r="C240" s="325">
        <v>9.8935273573907154E-5</v>
      </c>
      <c r="D240" s="358">
        <v>1.1004127189279367E-4</v>
      </c>
      <c r="E240" s="327">
        <v>1.1209648460053625E-4</v>
      </c>
      <c r="F240" s="332">
        <v>0</v>
      </c>
      <c r="G240" s="358">
        <v>0</v>
      </c>
      <c r="H240" s="327">
        <v>0</v>
      </c>
      <c r="I240" s="332">
        <v>3.1428036483269564E-4</v>
      </c>
      <c r="J240" s="358">
        <v>0</v>
      </c>
      <c r="K240" s="327">
        <v>2.2285546189023002E-4</v>
      </c>
      <c r="L240" s="336">
        <v>2.1382081345896285E-4</v>
      </c>
      <c r="M240" s="210">
        <v>1.1415525114155251E-4</v>
      </c>
      <c r="N240" s="325">
        <v>0.20366084495366743</v>
      </c>
      <c r="O240" s="358">
        <v>0.38574358915008039</v>
      </c>
      <c r="P240" s="327">
        <v>0.13297233802913147</v>
      </c>
      <c r="Q240" s="332">
        <v>0.42873563218390809</v>
      </c>
      <c r="R240" s="358">
        <v>0.95304486595928972</v>
      </c>
      <c r="S240" s="327">
        <v>1.0155839827738249</v>
      </c>
      <c r="T240" s="358">
        <v>3.8807635665978286E-2</v>
      </c>
      <c r="U240" s="358">
        <v>0.2419322549962869</v>
      </c>
      <c r="V240" s="361">
        <v>0</v>
      </c>
    </row>
    <row r="241" spans="1:22" hidden="1" outlineLevel="1">
      <c r="A241" s="65">
        <v>232</v>
      </c>
      <c r="B241" s="117">
        <v>1</v>
      </c>
      <c r="C241" s="325">
        <v>9.8847770015246807E-5</v>
      </c>
      <c r="D241" s="358">
        <v>1.0938024658460374E-4</v>
      </c>
      <c r="E241" s="327">
        <v>1.0969654829095412E-4</v>
      </c>
      <c r="F241" s="332">
        <v>0</v>
      </c>
      <c r="G241" s="358">
        <v>0</v>
      </c>
      <c r="H241" s="327">
        <v>0</v>
      </c>
      <c r="I241" s="332">
        <v>2.9867779352894482E-4</v>
      </c>
      <c r="J241" s="358">
        <v>1.2537195392395745E-4</v>
      </c>
      <c r="K241" s="327">
        <v>2.2582686804876643E-4</v>
      </c>
      <c r="L241" s="336">
        <v>2.2321953053408208E-4</v>
      </c>
      <c r="M241" s="210">
        <v>1.1415525114155251E-4</v>
      </c>
      <c r="N241" s="325">
        <v>9.1751000455537496E-2</v>
      </c>
      <c r="O241" s="358">
        <v>0.20554944269379463</v>
      </c>
      <c r="P241" s="327">
        <v>7.0022054141352846E-2</v>
      </c>
      <c r="Q241" s="332">
        <v>0.75853227232537579</v>
      </c>
      <c r="R241" s="358">
        <v>0.92561407456572964</v>
      </c>
      <c r="S241" s="327">
        <v>0.85939871775825194</v>
      </c>
      <c r="T241" s="358">
        <v>5.8054549311638677E-2</v>
      </c>
      <c r="U241" s="358">
        <v>0.28329012763927663</v>
      </c>
      <c r="V241" s="361">
        <v>0</v>
      </c>
    </row>
    <row r="242" spans="1:22" hidden="1" outlineLevel="1">
      <c r="A242" s="65">
        <v>233</v>
      </c>
      <c r="B242" s="117">
        <v>1</v>
      </c>
      <c r="C242" s="325">
        <v>1.018353915180788E-4</v>
      </c>
      <c r="D242" s="358">
        <v>1.0879698895973028E-4</v>
      </c>
      <c r="E242" s="327">
        <v>1.1356239164368642E-4</v>
      </c>
      <c r="F242" s="332">
        <v>0</v>
      </c>
      <c r="G242" s="358">
        <v>0</v>
      </c>
      <c r="H242" s="327">
        <v>0</v>
      </c>
      <c r="I242" s="332">
        <v>2.8307522222519396E-4</v>
      </c>
      <c r="J242" s="358">
        <v>1.6894384610736555E-4</v>
      </c>
      <c r="K242" s="327">
        <v>2.3474108652437564E-4</v>
      </c>
      <c r="L242" s="336">
        <v>2.2321953053408208E-4</v>
      </c>
      <c r="M242" s="210">
        <v>1.1415525114155251E-4</v>
      </c>
      <c r="N242" s="325">
        <v>1.9782043219366399E-2</v>
      </c>
      <c r="O242" s="358">
        <v>4.129388114230189E-2</v>
      </c>
      <c r="P242" s="327">
        <v>1.0890856488872187E-2</v>
      </c>
      <c r="Q242" s="332">
        <v>0.72555260831122903</v>
      </c>
      <c r="R242" s="358">
        <v>0.91441032948922296</v>
      </c>
      <c r="S242" s="327">
        <v>0.68381055707134886</v>
      </c>
      <c r="T242" s="358">
        <v>7.8242888081271583E-2</v>
      </c>
      <c r="U242" s="358">
        <v>0.40374775670328489</v>
      </c>
      <c r="V242" s="361">
        <v>0</v>
      </c>
    </row>
    <row r="243" spans="1:22" hidden="1" outlineLevel="1">
      <c r="A243" s="65">
        <v>234</v>
      </c>
      <c r="B243" s="117">
        <v>1</v>
      </c>
      <c r="C243" s="325">
        <v>1.1299834550146361E-4</v>
      </c>
      <c r="D243" s="358">
        <v>1.261586242601304E-4</v>
      </c>
      <c r="E243" s="327">
        <v>1.289349566537125E-4</v>
      </c>
      <c r="F243" s="332">
        <v>0</v>
      </c>
      <c r="G243" s="358">
        <v>0</v>
      </c>
      <c r="H243" s="327">
        <v>0</v>
      </c>
      <c r="I243" s="332">
        <v>2.6747265092144309E-4</v>
      </c>
      <c r="J243" s="358">
        <v>2.236142391299437E-4</v>
      </c>
      <c r="K243" s="327">
        <v>2.3176968036583927E-4</v>
      </c>
      <c r="L243" s="336">
        <v>1.644775488145868E-4</v>
      </c>
      <c r="M243" s="210">
        <v>1.1415525114155251E-4</v>
      </c>
      <c r="N243" s="325">
        <v>0</v>
      </c>
      <c r="O243" s="358">
        <v>0</v>
      </c>
      <c r="P243" s="327">
        <v>0</v>
      </c>
      <c r="Q243" s="332">
        <v>0.69257294429708227</v>
      </c>
      <c r="R243" s="358">
        <v>0.92076295971590072</v>
      </c>
      <c r="S243" s="327">
        <v>0.68168375084016619</v>
      </c>
      <c r="T243" s="358">
        <v>0.12144384099245498</v>
      </c>
      <c r="U243" s="358">
        <v>0.47527653643829176</v>
      </c>
      <c r="V243" s="361">
        <v>0</v>
      </c>
    </row>
    <row r="244" spans="1:22" hidden="1" outlineLevel="1">
      <c r="A244" s="65">
        <v>235</v>
      </c>
      <c r="B244" s="117">
        <v>1</v>
      </c>
      <c r="C244" s="325">
        <v>1.1837356410488519E-4</v>
      </c>
      <c r="D244" s="358">
        <v>1.3339101880856138E-4</v>
      </c>
      <c r="E244" s="327">
        <v>1.3387752818858165E-4</v>
      </c>
      <c r="F244" s="332">
        <v>0</v>
      </c>
      <c r="G244" s="358">
        <v>0</v>
      </c>
      <c r="H244" s="327">
        <v>0</v>
      </c>
      <c r="I244" s="332">
        <v>2.8530416098287265E-4</v>
      </c>
      <c r="J244" s="358">
        <v>2.9760424472441042E-4</v>
      </c>
      <c r="K244" s="327">
        <v>2.3474108652437564E-4</v>
      </c>
      <c r="L244" s="336">
        <v>1.1748396343899057E-4</v>
      </c>
      <c r="M244" s="210">
        <v>1.1415525114155251E-4</v>
      </c>
      <c r="N244" s="325">
        <v>0</v>
      </c>
      <c r="O244" s="358">
        <v>0</v>
      </c>
      <c r="P244" s="327">
        <v>0</v>
      </c>
      <c r="Q244" s="332">
        <v>0.72555260831122903</v>
      </c>
      <c r="R244" s="358">
        <v>0.93368146739614988</v>
      </c>
      <c r="S244" s="327">
        <v>0.80111408423805974</v>
      </c>
      <c r="T244" s="358">
        <v>0.12876603640113013</v>
      </c>
      <c r="U244" s="358">
        <v>0.51742540664549164</v>
      </c>
      <c r="V244" s="361">
        <v>0</v>
      </c>
    </row>
    <row r="245" spans="1:22" hidden="1" outlineLevel="1">
      <c r="A245" s="65">
        <v>236</v>
      </c>
      <c r="B245" s="117">
        <v>1</v>
      </c>
      <c r="C245" s="325">
        <v>1.1733602190934103E-4</v>
      </c>
      <c r="D245" s="358">
        <v>1.3418813756255511E-4</v>
      </c>
      <c r="E245" s="327">
        <v>1.3512290054382427E-4</v>
      </c>
      <c r="F245" s="332">
        <v>0</v>
      </c>
      <c r="G245" s="358">
        <v>0</v>
      </c>
      <c r="H245" s="327">
        <v>0</v>
      </c>
      <c r="I245" s="332">
        <v>3.0313567104430216E-4</v>
      </c>
      <c r="J245" s="358">
        <v>3.1692385729629899E-4</v>
      </c>
      <c r="K245" s="327">
        <v>2.4068389884144843E-4</v>
      </c>
      <c r="L245" s="336">
        <v>8.811297257924293E-5</v>
      </c>
      <c r="M245" s="210">
        <v>1.1415525114155251E-4</v>
      </c>
      <c r="N245" s="325">
        <v>0</v>
      </c>
      <c r="O245" s="358">
        <v>0</v>
      </c>
      <c r="P245" s="327">
        <v>0</v>
      </c>
      <c r="Q245" s="332">
        <v>0.72555260831122903</v>
      </c>
      <c r="R245" s="358">
        <v>0.89313973503701394</v>
      </c>
      <c r="S245" s="327">
        <v>0.7032303389579222</v>
      </c>
      <c r="T245" s="358">
        <v>0.11401704279222731</v>
      </c>
      <c r="U245" s="358">
        <v>0.48363851068851371</v>
      </c>
      <c r="V245" s="361">
        <v>0</v>
      </c>
    </row>
    <row r="246" spans="1:22" hidden="1" outlineLevel="1">
      <c r="A246" s="65">
        <v>237</v>
      </c>
      <c r="B246" s="117">
        <v>1</v>
      </c>
      <c r="C246" s="325">
        <v>1.0796064062430339E-4</v>
      </c>
      <c r="D246" s="358">
        <v>1.3045528876336494E-4</v>
      </c>
      <c r="E246" s="327">
        <v>1.2693717183384415E-4</v>
      </c>
      <c r="F246" s="332">
        <v>0</v>
      </c>
      <c r="G246" s="358">
        <v>0</v>
      </c>
      <c r="H246" s="327">
        <v>0</v>
      </c>
      <c r="I246" s="332">
        <v>3.1650930359037433E-4</v>
      </c>
      <c r="J246" s="358">
        <v>3.4857513746726522E-4</v>
      </c>
      <c r="K246" s="327">
        <v>2.4662671115852124E-4</v>
      </c>
      <c r="L246" s="336">
        <v>5.8741981719495287E-5</v>
      </c>
      <c r="M246" s="210">
        <v>1.1415525114155251E-4</v>
      </c>
      <c r="N246" s="325">
        <v>0</v>
      </c>
      <c r="O246" s="358">
        <v>0</v>
      </c>
      <c r="P246" s="327">
        <v>0</v>
      </c>
      <c r="Q246" s="332">
        <v>0.52767462422634837</v>
      </c>
      <c r="R246" s="358">
        <v>0.88553412848735236</v>
      </c>
      <c r="S246" s="327">
        <v>0.60483177142483346</v>
      </c>
      <c r="T246" s="358">
        <v>7.8975107622139093E-2</v>
      </c>
      <c r="U246" s="358">
        <v>0.41470872295019751</v>
      </c>
      <c r="V246" s="361">
        <v>0</v>
      </c>
    </row>
    <row r="247" spans="1:22" hidden="1" outlineLevel="1">
      <c r="A247" s="65">
        <v>238</v>
      </c>
      <c r="B247" s="117">
        <v>1</v>
      </c>
      <c r="C247" s="325">
        <v>1.0010407110744185E-4</v>
      </c>
      <c r="D247" s="358">
        <v>1.2407833873141506E-4</v>
      </c>
      <c r="E247" s="327">
        <v>1.1558612172095566E-4</v>
      </c>
      <c r="F247" s="332">
        <v>0</v>
      </c>
      <c r="G247" s="358">
        <v>0</v>
      </c>
      <c r="H247" s="327">
        <v>0</v>
      </c>
      <c r="I247" s="332">
        <v>3.3656975240948253E-4</v>
      </c>
      <c r="J247" s="358">
        <v>3.6789475003915374E-4</v>
      </c>
      <c r="K247" s="327">
        <v>2.4959811731705767E-4</v>
      </c>
      <c r="L247" s="336">
        <v>3.7594868300476983E-5</v>
      </c>
      <c r="M247" s="210">
        <v>1.1415525114155251E-4</v>
      </c>
      <c r="N247" s="325">
        <v>0</v>
      </c>
      <c r="O247" s="358">
        <v>0</v>
      </c>
      <c r="P247" s="327">
        <v>0</v>
      </c>
      <c r="Q247" s="332">
        <v>0.62661361626878875</v>
      </c>
      <c r="R247" s="358">
        <v>0.87112234895059681</v>
      </c>
      <c r="S247" s="327">
        <v>0.57539407028516087</v>
      </c>
      <c r="T247" s="358">
        <v>5.7531535353876166E-2</v>
      </c>
      <c r="U247" s="358">
        <v>0.30747205317370224</v>
      </c>
      <c r="V247" s="361">
        <v>0</v>
      </c>
    </row>
    <row r="248" spans="1:22" hidden="1" outlineLevel="1">
      <c r="A248" s="65">
        <v>239</v>
      </c>
      <c r="B248" s="117">
        <v>1</v>
      </c>
      <c r="C248" s="325">
        <v>9.2247501590580309E-5</v>
      </c>
      <c r="D248" s="358">
        <v>1.1309365346296481E-4</v>
      </c>
      <c r="E248" s="327">
        <v>1.0555827973551249E-4</v>
      </c>
      <c r="F248" s="332">
        <v>0</v>
      </c>
      <c r="G248" s="358">
        <v>0</v>
      </c>
      <c r="H248" s="327">
        <v>0</v>
      </c>
      <c r="I248" s="332">
        <v>3.6108807874394818E-4</v>
      </c>
      <c r="J248" s="358">
        <v>3.617289162396149E-4</v>
      </c>
      <c r="K248" s="327">
        <v>2.5256952347559405E-4</v>
      </c>
      <c r="L248" s="336">
        <v>2.3496792687798115E-5</v>
      </c>
      <c r="M248" s="210">
        <v>1.1415525114155251E-4</v>
      </c>
      <c r="N248" s="325">
        <v>0</v>
      </c>
      <c r="O248" s="358">
        <v>0</v>
      </c>
      <c r="P248" s="327">
        <v>0</v>
      </c>
      <c r="Q248" s="332">
        <v>0.72555260831122903</v>
      </c>
      <c r="R248" s="358">
        <v>0.91371955547635741</v>
      </c>
      <c r="S248" s="327">
        <v>0.68373461056514762</v>
      </c>
      <c r="T248" s="358">
        <v>5.1255367860726042E-2</v>
      </c>
      <c r="U248" s="358">
        <v>0.2565092101081603</v>
      </c>
      <c r="V248" s="361">
        <v>0</v>
      </c>
    </row>
    <row r="249" spans="1:22" hidden="1" outlineLevel="1">
      <c r="A249" s="65">
        <v>240</v>
      </c>
      <c r="B249" s="117">
        <v>1</v>
      </c>
      <c r="C249" s="325">
        <v>8.4040917839077367E-5</v>
      </c>
      <c r="D249" s="358">
        <v>1.0158403633212844E-4</v>
      </c>
      <c r="E249" s="327">
        <v>9.721687948112703E-5</v>
      </c>
      <c r="F249" s="332">
        <v>0</v>
      </c>
      <c r="G249" s="358">
        <v>0</v>
      </c>
      <c r="H249" s="327">
        <v>0</v>
      </c>
      <c r="I249" s="332">
        <v>3.6554595625930552E-4</v>
      </c>
      <c r="J249" s="358">
        <v>3.4610880394744966E-4</v>
      </c>
      <c r="K249" s="327">
        <v>2.5256952347559405E-4</v>
      </c>
      <c r="L249" s="336">
        <v>9.3987170751192458E-6</v>
      </c>
      <c r="M249" s="210">
        <v>1.1415525114155251E-4</v>
      </c>
      <c r="N249" s="325">
        <v>0</v>
      </c>
      <c r="O249" s="358">
        <v>0</v>
      </c>
      <c r="P249" s="327">
        <v>0</v>
      </c>
      <c r="Q249" s="332">
        <v>0.72555260831122903</v>
      </c>
      <c r="R249" s="358">
        <v>0.91182988739980253</v>
      </c>
      <c r="S249" s="327">
        <v>0.78123856803108827</v>
      </c>
      <c r="T249" s="358">
        <v>2.0606749935842918E-2</v>
      </c>
      <c r="U249" s="358">
        <v>0.20927535555960919</v>
      </c>
      <c r="V249" s="361">
        <v>0</v>
      </c>
    </row>
    <row r="250" spans="1:22" hidden="1" outlineLevel="1">
      <c r="A250" s="65">
        <v>241</v>
      </c>
      <c r="B250" s="117">
        <v>1</v>
      </c>
      <c r="C250" s="325">
        <v>7.6378106202106604E-5</v>
      </c>
      <c r="D250" s="358">
        <v>9.4837689804425359E-5</v>
      </c>
      <c r="E250" s="327">
        <v>8.6968502807776302E-5</v>
      </c>
      <c r="F250" s="332">
        <v>0</v>
      </c>
      <c r="G250" s="358">
        <v>0</v>
      </c>
      <c r="H250" s="327">
        <v>0</v>
      </c>
      <c r="I250" s="332">
        <v>3.6554595625930552E-4</v>
      </c>
      <c r="J250" s="358">
        <v>3.0048163383086189E-4</v>
      </c>
      <c r="K250" s="327">
        <v>2.5256952347559405E-4</v>
      </c>
      <c r="L250" s="336">
        <v>5.8741981719495289E-6</v>
      </c>
      <c r="M250" s="210">
        <v>1.1415525114155251E-4</v>
      </c>
      <c r="N250" s="325">
        <v>0</v>
      </c>
      <c r="O250" s="358">
        <v>0</v>
      </c>
      <c r="P250" s="327">
        <v>0</v>
      </c>
      <c r="Q250" s="332">
        <v>0.65959328028293551</v>
      </c>
      <c r="R250" s="358">
        <v>0.85690285676358169</v>
      </c>
      <c r="S250" s="327">
        <v>0.82098960044503133</v>
      </c>
      <c r="T250" s="358">
        <v>7.4267982002276505E-3</v>
      </c>
      <c r="U250" s="358">
        <v>0.18385043385285321</v>
      </c>
      <c r="V250" s="361">
        <v>0</v>
      </c>
    </row>
    <row r="251" spans="1:22" hidden="1" outlineLevel="1">
      <c r="A251" s="65">
        <v>242</v>
      </c>
      <c r="B251" s="117">
        <v>1</v>
      </c>
      <c r="C251" s="325">
        <v>7.2240437928310002E-5</v>
      </c>
      <c r="D251" s="358">
        <v>8.6808176502000664E-5</v>
      </c>
      <c r="E251" s="327">
        <v>7.8938445642201481E-5</v>
      </c>
      <c r="F251" s="332">
        <v>0</v>
      </c>
      <c r="G251" s="358">
        <v>0</v>
      </c>
      <c r="H251" s="327">
        <v>0</v>
      </c>
      <c r="I251" s="332">
        <v>3.7891958880537774E-4</v>
      </c>
      <c r="J251" s="358">
        <v>3.8063747322486746E-4</v>
      </c>
      <c r="K251" s="327">
        <v>2.5554092963413043E-4</v>
      </c>
      <c r="L251" s="336">
        <v>2.3496792687798115E-6</v>
      </c>
      <c r="M251" s="210">
        <v>1.1415525114155251E-4</v>
      </c>
      <c r="N251" s="325">
        <v>0</v>
      </c>
      <c r="O251" s="358">
        <v>0</v>
      </c>
      <c r="P251" s="327">
        <v>0</v>
      </c>
      <c r="Q251" s="332">
        <v>0.42873563218390809</v>
      </c>
      <c r="R251" s="358">
        <v>0.80173770851531434</v>
      </c>
      <c r="S251" s="327">
        <v>0.80097904979930512</v>
      </c>
      <c r="T251" s="358">
        <v>7.5314009917801534E-3</v>
      </c>
      <c r="U251" s="358">
        <v>0.16972547734909993</v>
      </c>
      <c r="V251" s="361">
        <v>0</v>
      </c>
    </row>
    <row r="252" spans="1:22" hidden="1" outlineLevel="1">
      <c r="A252" s="65">
        <v>243</v>
      </c>
      <c r="B252" s="117">
        <v>1</v>
      </c>
      <c r="C252" s="325">
        <v>7.0177854045601711E-5</v>
      </c>
      <c r="D252" s="358">
        <v>8.1753277086430638E-5</v>
      </c>
      <c r="E252" s="327">
        <v>7.4346135082244323E-5</v>
      </c>
      <c r="F252" s="332">
        <v>0</v>
      </c>
      <c r="G252" s="358">
        <v>0</v>
      </c>
      <c r="H252" s="327">
        <v>0</v>
      </c>
      <c r="I252" s="332">
        <v>3.9229322135144991E-4</v>
      </c>
      <c r="J252" s="358">
        <v>3.8844752937095001E-4</v>
      </c>
      <c r="K252" s="327">
        <v>2.4959811731705767E-4</v>
      </c>
      <c r="L252" s="336">
        <v>1.1748396343899057E-6</v>
      </c>
      <c r="M252" s="210">
        <v>1.1415525114155251E-4</v>
      </c>
      <c r="N252" s="325">
        <v>0</v>
      </c>
      <c r="O252" s="358">
        <v>0</v>
      </c>
      <c r="P252" s="327">
        <v>0</v>
      </c>
      <c r="Q252" s="332">
        <v>0.26383731211317418</v>
      </c>
      <c r="R252" s="358">
        <v>0.76755021255076694</v>
      </c>
      <c r="S252" s="327">
        <v>0.65692165169436623</v>
      </c>
      <c r="T252" s="358">
        <v>7.5314009917801534E-3</v>
      </c>
      <c r="U252" s="358">
        <v>0.16125050344684791</v>
      </c>
      <c r="V252" s="361">
        <v>0</v>
      </c>
    </row>
    <row r="253" spans="1:22" hidden="1" outlineLevel="1">
      <c r="A253" s="65">
        <v>244</v>
      </c>
      <c r="B253" s="117">
        <v>1</v>
      </c>
      <c r="C253" s="325">
        <v>6.8352779822114393E-5</v>
      </c>
      <c r="D253" s="358">
        <v>7.9323036982791191E-5</v>
      </c>
      <c r="E253" s="327">
        <v>7.1582965169049765E-5</v>
      </c>
      <c r="F253" s="332">
        <v>0</v>
      </c>
      <c r="G253" s="358">
        <v>0</v>
      </c>
      <c r="H253" s="327">
        <v>0</v>
      </c>
      <c r="I253" s="332">
        <v>4.0566685389752203E-4</v>
      </c>
      <c r="J253" s="358">
        <v>3.5432991568016815E-4</v>
      </c>
      <c r="K253" s="327">
        <v>2.4068389884144843E-4</v>
      </c>
      <c r="L253" s="336">
        <v>1.409807561267887E-5</v>
      </c>
      <c r="M253" s="210">
        <v>1.1415525114155251E-4</v>
      </c>
      <c r="N253" s="325">
        <v>0</v>
      </c>
      <c r="O253" s="358">
        <v>0</v>
      </c>
      <c r="P253" s="327">
        <v>0</v>
      </c>
      <c r="Q253" s="332">
        <v>0.16489832007073388</v>
      </c>
      <c r="R253" s="358">
        <v>0.6719354708994536</v>
      </c>
      <c r="S253" s="327">
        <v>0.44987870257329537</v>
      </c>
      <c r="T253" s="358">
        <v>7.5314009917801534E-3</v>
      </c>
      <c r="U253" s="358">
        <v>0.14995053824384527</v>
      </c>
      <c r="V253" s="361">
        <v>0</v>
      </c>
    </row>
    <row r="254" spans="1:22" hidden="1" outlineLevel="1">
      <c r="A254" s="65">
        <v>245</v>
      </c>
      <c r="B254" s="117">
        <v>1</v>
      </c>
      <c r="C254" s="325">
        <v>6.785275948691238E-5</v>
      </c>
      <c r="D254" s="358">
        <v>7.7689915633145497E-5</v>
      </c>
      <c r="E254" s="327">
        <v>7.0363538071208036E-5</v>
      </c>
      <c r="F254" s="332">
        <v>0</v>
      </c>
      <c r="G254" s="358">
        <v>0</v>
      </c>
      <c r="H254" s="327">
        <v>0</v>
      </c>
      <c r="I254" s="332">
        <v>4.0343791513984339E-4</v>
      </c>
      <c r="J254" s="358">
        <v>3.5638519361334782E-4</v>
      </c>
      <c r="K254" s="327">
        <v>2.3176968036583927E-4</v>
      </c>
      <c r="L254" s="336">
        <v>3.7594868300476983E-5</v>
      </c>
      <c r="M254" s="210">
        <v>1.1415525114155251E-4</v>
      </c>
      <c r="N254" s="325">
        <v>0</v>
      </c>
      <c r="O254" s="358">
        <v>0</v>
      </c>
      <c r="P254" s="327">
        <v>0</v>
      </c>
      <c r="Q254" s="332">
        <v>6.5959328028293546E-2</v>
      </c>
      <c r="R254" s="358">
        <v>0.59728671205833916</v>
      </c>
      <c r="S254" s="327">
        <v>0.25924254832729099</v>
      </c>
      <c r="T254" s="358">
        <v>7.5314009917801534E-3</v>
      </c>
      <c r="U254" s="358">
        <v>0.14825554346339487</v>
      </c>
      <c r="V254" s="361">
        <v>0</v>
      </c>
    </row>
    <row r="255" spans="1:22" hidden="1" outlineLevel="1">
      <c r="A255" s="65">
        <v>246</v>
      </c>
      <c r="B255" s="117">
        <v>1</v>
      </c>
      <c r="C255" s="325">
        <v>7.0077849978561317E-5</v>
      </c>
      <c r="D255" s="358">
        <v>8.0275691103417861E-5</v>
      </c>
      <c r="E255" s="327">
        <v>7.1388375738543105E-5</v>
      </c>
      <c r="F255" s="332">
        <v>0</v>
      </c>
      <c r="G255" s="358">
        <v>0</v>
      </c>
      <c r="H255" s="327">
        <v>0</v>
      </c>
      <c r="I255" s="332">
        <v>4.1235367017055811E-4</v>
      </c>
      <c r="J255" s="358">
        <v>3.699500279723334E-4</v>
      </c>
      <c r="K255" s="327">
        <v>2.3176968036583927E-4</v>
      </c>
      <c r="L255" s="336">
        <v>9.3987170751192462E-5</v>
      </c>
      <c r="M255" s="210">
        <v>1.1415525114155251E-4</v>
      </c>
      <c r="N255" s="325">
        <v>0</v>
      </c>
      <c r="O255" s="358">
        <v>0</v>
      </c>
      <c r="P255" s="327">
        <v>0</v>
      </c>
      <c r="Q255" s="332">
        <v>0.19787798408488064</v>
      </c>
      <c r="R255" s="358">
        <v>0.55699917030047263</v>
      </c>
      <c r="S255" s="327">
        <v>0.21588776014268848</v>
      </c>
      <c r="T255" s="358">
        <v>8.5774289073051735E-3</v>
      </c>
      <c r="U255" s="358">
        <v>0.15062853615602542</v>
      </c>
      <c r="V255" s="361">
        <v>0</v>
      </c>
    </row>
    <row r="256" spans="1:22" hidden="1" outlineLevel="1">
      <c r="A256" s="65">
        <v>247</v>
      </c>
      <c r="B256" s="117">
        <v>1</v>
      </c>
      <c r="C256" s="325">
        <v>7.3946757322186841E-5</v>
      </c>
      <c r="D256" s="358">
        <v>8.4455704081677689E-5</v>
      </c>
      <c r="E256" s="327">
        <v>7.5773124239293164E-5</v>
      </c>
      <c r="F256" s="332">
        <v>0</v>
      </c>
      <c r="G256" s="358">
        <v>0</v>
      </c>
      <c r="H256" s="327">
        <v>0</v>
      </c>
      <c r="I256" s="332">
        <v>4.1012473141287936E-4</v>
      </c>
      <c r="J256" s="358">
        <v>3.9872391903684817E-4</v>
      </c>
      <c r="K256" s="327">
        <v>2.4068389884144843E-4</v>
      </c>
      <c r="L256" s="336">
        <v>1.8210014333043539E-4</v>
      </c>
      <c r="M256" s="210">
        <v>1.1415525114155251E-4</v>
      </c>
      <c r="N256" s="325">
        <v>0</v>
      </c>
      <c r="O256" s="358">
        <v>0</v>
      </c>
      <c r="P256" s="327">
        <v>0</v>
      </c>
      <c r="Q256" s="332">
        <v>0.13191865605658709</v>
      </c>
      <c r="R256" s="358">
        <v>0.50240254216797409</v>
      </c>
      <c r="S256" s="327">
        <v>0.18184197422852086</v>
      </c>
      <c r="T256" s="358">
        <v>9.2050456566201873E-3</v>
      </c>
      <c r="U256" s="358">
        <v>0.1631714975313584</v>
      </c>
      <c r="V256" s="361">
        <v>0</v>
      </c>
    </row>
    <row r="257" spans="1:22" hidden="1" outlineLevel="1">
      <c r="A257" s="65">
        <v>248</v>
      </c>
      <c r="B257" s="117">
        <v>1</v>
      </c>
      <c r="C257" s="325">
        <v>7.9065715503817398E-5</v>
      </c>
      <c r="D257" s="358">
        <v>8.7858040226772893E-5</v>
      </c>
      <c r="E257" s="327">
        <v>8.0093009596541003E-5</v>
      </c>
      <c r="F257" s="332">
        <v>0</v>
      </c>
      <c r="G257" s="358">
        <v>0</v>
      </c>
      <c r="H257" s="327">
        <v>0</v>
      </c>
      <c r="I257" s="332">
        <v>4.0120897638216464E-4</v>
      </c>
      <c r="J257" s="358">
        <v>3.2226757992256597E-4</v>
      </c>
      <c r="K257" s="327">
        <v>2.5256952347559405E-4</v>
      </c>
      <c r="L257" s="336">
        <v>1.5860335064263727E-4</v>
      </c>
      <c r="M257" s="210">
        <v>1.1415525114155251E-4</v>
      </c>
      <c r="N257" s="325">
        <v>0</v>
      </c>
      <c r="O257" s="358">
        <v>1.0411248666580716E-2</v>
      </c>
      <c r="P257" s="327">
        <v>2.2107288036147311E-3</v>
      </c>
      <c r="Q257" s="332">
        <v>6.5959328028293546E-2</v>
      </c>
      <c r="R257" s="358">
        <v>0.44555169984196552</v>
      </c>
      <c r="S257" s="327">
        <v>0.13056230059151586</v>
      </c>
      <c r="T257" s="358">
        <v>1.5481213149770313E-2</v>
      </c>
      <c r="U257" s="358">
        <v>0.18283343698458301</v>
      </c>
      <c r="V257" s="361">
        <v>0</v>
      </c>
    </row>
    <row r="258" spans="1:22" hidden="1" outlineLevel="1">
      <c r="A258" s="65">
        <v>249</v>
      </c>
      <c r="B258" s="117">
        <v>1</v>
      </c>
      <c r="C258" s="325">
        <v>8.1522065400497256E-5</v>
      </c>
      <c r="D258" s="358">
        <v>1.0010645034911566E-4</v>
      </c>
      <c r="E258" s="327">
        <v>8.5982583026542563E-5</v>
      </c>
      <c r="F258" s="332">
        <v>0</v>
      </c>
      <c r="G258" s="358">
        <v>0</v>
      </c>
      <c r="H258" s="327">
        <v>0</v>
      </c>
      <c r="I258" s="332">
        <v>4.0120897638216464E-4</v>
      </c>
      <c r="J258" s="358">
        <v>2.8445046595206079E-4</v>
      </c>
      <c r="K258" s="327">
        <v>2.7039796042681243E-4</v>
      </c>
      <c r="L258" s="336">
        <v>1.4685495429873823E-4</v>
      </c>
      <c r="M258" s="210">
        <v>1.1415525114155251E-4</v>
      </c>
      <c r="N258" s="325">
        <v>4.6346501256801287E-2</v>
      </c>
      <c r="O258" s="358">
        <v>0.13850465756703065</v>
      </c>
      <c r="P258" s="327">
        <v>0.11597180601962244</v>
      </c>
      <c r="Q258" s="332">
        <v>3.2979664014146773E-2</v>
      </c>
      <c r="R258" s="358">
        <v>0.36889823989971487</v>
      </c>
      <c r="S258" s="327">
        <v>9.9090625942105007E-2</v>
      </c>
      <c r="T258" s="358">
        <v>1.5899624315980323E-2</v>
      </c>
      <c r="U258" s="358">
        <v>0.23345728109403491</v>
      </c>
      <c r="V258" s="361">
        <v>0</v>
      </c>
    </row>
    <row r="259" spans="1:22" hidden="1" outlineLevel="1">
      <c r="A259" s="65">
        <v>250</v>
      </c>
      <c r="B259" s="117">
        <v>1</v>
      </c>
      <c r="C259" s="325">
        <v>8.840359526371488E-5</v>
      </c>
      <c r="D259" s="358">
        <v>1.1128555482585707E-4</v>
      </c>
      <c r="E259" s="327">
        <v>9.3921831791214259E-5</v>
      </c>
      <c r="F259" s="332">
        <v>0</v>
      </c>
      <c r="G259" s="358">
        <v>0</v>
      </c>
      <c r="H259" s="327">
        <v>0</v>
      </c>
      <c r="I259" s="332">
        <v>3.9898003762448594E-4</v>
      </c>
      <c r="J259" s="358">
        <v>2.2936901734284669E-4</v>
      </c>
      <c r="K259" s="327">
        <v>2.8822639737803081E-4</v>
      </c>
      <c r="L259" s="336">
        <v>1.644775488145868E-4</v>
      </c>
      <c r="M259" s="210">
        <v>1.1415525114155251E-4</v>
      </c>
      <c r="N259" s="325">
        <v>0.22287768693819482</v>
      </c>
      <c r="O259" s="358">
        <v>0.34295549158234839</v>
      </c>
      <c r="P259" s="327">
        <v>0.33869754209036218</v>
      </c>
      <c r="Q259" s="332">
        <v>9.8938992042440319E-2</v>
      </c>
      <c r="R259" s="358">
        <v>0.32814458284104564</v>
      </c>
      <c r="S259" s="327">
        <v>5.9069524650652849E-2</v>
      </c>
      <c r="T259" s="358">
        <v>1.6422638273742834E-2</v>
      </c>
      <c r="U259" s="358">
        <v>0.25809120523658069</v>
      </c>
      <c r="V259" s="361">
        <v>0</v>
      </c>
    </row>
    <row r="260" spans="1:22" hidden="1" outlineLevel="1">
      <c r="A260" s="65">
        <v>251</v>
      </c>
      <c r="B260" s="117">
        <v>1</v>
      </c>
      <c r="C260" s="325">
        <v>9.3322545311264621E-5</v>
      </c>
      <c r="D260" s="358">
        <v>1.157183127748954E-4</v>
      </c>
      <c r="E260" s="327">
        <v>9.9370335845400717E-5</v>
      </c>
      <c r="F260" s="332">
        <v>0</v>
      </c>
      <c r="G260" s="358">
        <v>0</v>
      </c>
      <c r="H260" s="327">
        <v>0</v>
      </c>
      <c r="I260" s="332">
        <v>3.9452216010912855E-4</v>
      </c>
      <c r="J260" s="358">
        <v>1.4880212236220518E-4</v>
      </c>
      <c r="K260" s="327">
        <v>2.8525499121949443E-4</v>
      </c>
      <c r="L260" s="336">
        <v>1.8797434150238492E-4</v>
      </c>
      <c r="M260" s="210">
        <v>1.1415525114155251E-4</v>
      </c>
      <c r="N260" s="325">
        <v>0.51847793275901266</v>
      </c>
      <c r="O260" s="358">
        <v>0.49214087175654347</v>
      </c>
      <c r="P260" s="327">
        <v>0.5550745963341529</v>
      </c>
      <c r="Q260" s="332">
        <v>0.13191865605658709</v>
      </c>
      <c r="R260" s="358">
        <v>0.25363517660168994</v>
      </c>
      <c r="S260" s="327">
        <v>6.6074484533840072E-2</v>
      </c>
      <c r="T260" s="358">
        <v>2.6673711845888046E-2</v>
      </c>
      <c r="U260" s="358">
        <v>0.23650827169884561</v>
      </c>
      <c r="V260" s="361">
        <v>0</v>
      </c>
    </row>
    <row r="261" spans="1:22" hidden="1" outlineLevel="1">
      <c r="A261" s="65">
        <v>252</v>
      </c>
      <c r="B261" s="117">
        <v>1</v>
      </c>
      <c r="C261" s="325">
        <v>9.5253873855982385E-5</v>
      </c>
      <c r="D261" s="358">
        <v>1.1620436079562328E-4</v>
      </c>
      <c r="E261" s="327">
        <v>1.0406642743496144E-4</v>
      </c>
      <c r="F261" s="332">
        <v>0</v>
      </c>
      <c r="G261" s="358">
        <v>0</v>
      </c>
      <c r="H261" s="327">
        <v>0</v>
      </c>
      <c r="I261" s="332">
        <v>3.9229322135144991E-4</v>
      </c>
      <c r="J261" s="358">
        <v>0</v>
      </c>
      <c r="K261" s="327">
        <v>2.7634077274388524E-4</v>
      </c>
      <c r="L261" s="336">
        <v>2.0677177565262342E-4</v>
      </c>
      <c r="M261" s="210">
        <v>1.1415525114155251E-4</v>
      </c>
      <c r="N261" s="325">
        <v>0.72006637318493705</v>
      </c>
      <c r="O261" s="358">
        <v>0.58933925436775469</v>
      </c>
      <c r="P261" s="327">
        <v>0.63321647726333929</v>
      </c>
      <c r="Q261" s="332">
        <v>9.8938992042440319E-2</v>
      </c>
      <c r="R261" s="358">
        <v>0.21986426996759012</v>
      </c>
      <c r="S261" s="327">
        <v>0.12511869368242579</v>
      </c>
      <c r="T261" s="358">
        <v>2.3954039265522985E-2</v>
      </c>
      <c r="U261" s="358">
        <v>0.21650733328953092</v>
      </c>
      <c r="V261" s="361">
        <v>0</v>
      </c>
    </row>
    <row r="262" spans="1:22" hidden="1" outlineLevel="1">
      <c r="A262" s="65">
        <v>253</v>
      </c>
      <c r="B262" s="117">
        <v>1</v>
      </c>
      <c r="C262" s="325">
        <v>9.2985031585003268E-5</v>
      </c>
      <c r="D262" s="358">
        <v>1.1562110317074981E-4</v>
      </c>
      <c r="E262" s="327">
        <v>1.060901575122307E-4</v>
      </c>
      <c r="F262" s="332">
        <v>0</v>
      </c>
      <c r="G262" s="358">
        <v>0</v>
      </c>
      <c r="H262" s="327">
        <v>0</v>
      </c>
      <c r="I262" s="332">
        <v>3.6331701750162687E-4</v>
      </c>
      <c r="J262" s="358">
        <v>0</v>
      </c>
      <c r="K262" s="327">
        <v>2.6742655426827605E-4</v>
      </c>
      <c r="L262" s="336">
        <v>1.8797434150238492E-4</v>
      </c>
      <c r="M262" s="210">
        <v>1.1415525114155251E-4</v>
      </c>
      <c r="N262" s="325">
        <v>0.747572833280437</v>
      </c>
      <c r="O262" s="358">
        <v>0.6113581690725407</v>
      </c>
      <c r="P262" s="327">
        <v>0.65139859245176635</v>
      </c>
      <c r="Q262" s="332">
        <v>0.296816976127321</v>
      </c>
      <c r="R262" s="358">
        <v>0.23465323042254269</v>
      </c>
      <c r="S262" s="327">
        <v>0.1310940090597103</v>
      </c>
      <c r="T262" s="358">
        <v>1.9979133186527904E-2</v>
      </c>
      <c r="U262" s="358">
        <v>0.1983143893126966</v>
      </c>
      <c r="V262" s="361">
        <v>0</v>
      </c>
    </row>
    <row r="263" spans="1:22" hidden="1" outlineLevel="1">
      <c r="A263" s="65">
        <v>254</v>
      </c>
      <c r="B263" s="117">
        <v>1</v>
      </c>
      <c r="C263" s="325">
        <v>8.7659815015101898E-5</v>
      </c>
      <c r="D263" s="358">
        <v>1.0673614535184403E-4</v>
      </c>
      <c r="E263" s="327">
        <v>1.0087516077465222E-4</v>
      </c>
      <c r="F263" s="332">
        <v>0</v>
      </c>
      <c r="G263" s="358">
        <v>0</v>
      </c>
      <c r="H263" s="327">
        <v>0</v>
      </c>
      <c r="I263" s="332">
        <v>3.4102762992483998E-4</v>
      </c>
      <c r="J263" s="358">
        <v>0</v>
      </c>
      <c r="K263" s="327">
        <v>2.5851233579266681E-4</v>
      </c>
      <c r="L263" s="336">
        <v>1.9032402077116473E-4</v>
      </c>
      <c r="M263" s="210">
        <v>1.1415525114155251E-4</v>
      </c>
      <c r="N263" s="325">
        <v>0.69105270979653299</v>
      </c>
      <c r="O263" s="358">
        <v>0.57523114889551297</v>
      </c>
      <c r="P263" s="327">
        <v>0.60909661015691952</v>
      </c>
      <c r="Q263" s="332">
        <v>0.52767462422634837</v>
      </c>
      <c r="R263" s="358">
        <v>0.26805637436554303</v>
      </c>
      <c r="S263" s="327">
        <v>0.16878575246184774</v>
      </c>
      <c r="T263" s="358">
        <v>1.4644390817350297E-2</v>
      </c>
      <c r="U263" s="358">
        <v>0.19255140705916526</v>
      </c>
      <c r="V263" s="361">
        <v>0</v>
      </c>
    </row>
    <row r="264" spans="1:22" hidden="1" outlineLevel="1">
      <c r="A264" s="65">
        <v>255</v>
      </c>
      <c r="B264" s="117">
        <v>1</v>
      </c>
      <c r="C264" s="325">
        <v>8.4647192495509798E-5</v>
      </c>
      <c r="D264" s="358">
        <v>1.0195343282788163E-4</v>
      </c>
      <c r="E264" s="327">
        <v>9.833252554936521E-5</v>
      </c>
      <c r="F264" s="332">
        <v>0</v>
      </c>
      <c r="G264" s="358">
        <v>0</v>
      </c>
      <c r="H264" s="327">
        <v>0</v>
      </c>
      <c r="I264" s="332">
        <v>3.2542505862108911E-4</v>
      </c>
      <c r="J264" s="358">
        <v>0</v>
      </c>
      <c r="K264" s="327">
        <v>2.5554092963413043E-4</v>
      </c>
      <c r="L264" s="336">
        <v>2.1382081345896285E-4</v>
      </c>
      <c r="M264" s="210">
        <v>1.1415525114155251E-4</v>
      </c>
      <c r="N264" s="325">
        <v>0.46666781956543413</v>
      </c>
      <c r="O264" s="358">
        <v>0.47917521837470173</v>
      </c>
      <c r="P264" s="327">
        <v>0.4321651536563838</v>
      </c>
      <c r="Q264" s="332">
        <v>0.62661361626878875</v>
      </c>
      <c r="R264" s="358">
        <v>0.29318342159105726</v>
      </c>
      <c r="S264" s="327">
        <v>0.17348666995778733</v>
      </c>
      <c r="T264" s="358">
        <v>1.4644390817350297E-2</v>
      </c>
      <c r="U264" s="358">
        <v>0.19571539731600601</v>
      </c>
      <c r="V264" s="361">
        <v>0</v>
      </c>
    </row>
    <row r="265" spans="1:22" hidden="1" outlineLevel="1">
      <c r="A265" s="65">
        <v>256</v>
      </c>
      <c r="B265" s="117">
        <v>1</v>
      </c>
      <c r="C265" s="325">
        <v>8.336589038655466E-5</v>
      </c>
      <c r="D265" s="358">
        <v>1.019145489862234E-4</v>
      </c>
      <c r="E265" s="327">
        <v>9.9058992756590069E-5</v>
      </c>
      <c r="F265" s="332">
        <v>0</v>
      </c>
      <c r="G265" s="358">
        <v>0</v>
      </c>
      <c r="H265" s="327">
        <v>0</v>
      </c>
      <c r="I265" s="332">
        <v>3.1428036483269564E-4</v>
      </c>
      <c r="J265" s="358">
        <v>0</v>
      </c>
      <c r="K265" s="327">
        <v>2.2879827420730281E-4</v>
      </c>
      <c r="L265" s="336">
        <v>2.2321953053408208E-4</v>
      </c>
      <c r="M265" s="210">
        <v>1.1415525114155251E-4</v>
      </c>
      <c r="N265" s="325">
        <v>0.18350200091107499</v>
      </c>
      <c r="O265" s="358">
        <v>0.25010612591228071</v>
      </c>
      <c r="P265" s="327">
        <v>0.20933272402245276</v>
      </c>
      <c r="Q265" s="332">
        <v>0.59363395225464199</v>
      </c>
      <c r="R265" s="358">
        <v>0.25066171210018551</v>
      </c>
      <c r="S265" s="327">
        <v>0.17695539128969232</v>
      </c>
      <c r="T265" s="358">
        <v>1.6631843856847836E-2</v>
      </c>
      <c r="U265" s="358">
        <v>0.22475630788772283</v>
      </c>
      <c r="V265" s="361">
        <v>0</v>
      </c>
    </row>
    <row r="266" spans="1:22" hidden="1" outlineLevel="1">
      <c r="A266" s="65">
        <v>257</v>
      </c>
      <c r="B266" s="117">
        <v>1</v>
      </c>
      <c r="C266" s="325">
        <v>8.668477536145798E-5</v>
      </c>
      <c r="D266" s="358">
        <v>1.0197287474871074E-4</v>
      </c>
      <c r="E266" s="327">
        <v>1.0258754776311083E-4</v>
      </c>
      <c r="F266" s="332">
        <v>0</v>
      </c>
      <c r="G266" s="358">
        <v>0</v>
      </c>
      <c r="H266" s="327">
        <v>0</v>
      </c>
      <c r="I266" s="332">
        <v>3.0090673228662347E-4</v>
      </c>
      <c r="J266" s="358">
        <v>0</v>
      </c>
      <c r="K266" s="327">
        <v>2.6742655426827605E-4</v>
      </c>
      <c r="L266" s="336">
        <v>2.2321953053408208E-4</v>
      </c>
      <c r="M266" s="210">
        <v>1.1415525114155251E-4</v>
      </c>
      <c r="N266" s="325">
        <v>3.3158472443890349E-2</v>
      </c>
      <c r="O266" s="358">
        <v>5.6946612794988215E-2</v>
      </c>
      <c r="P266" s="327">
        <v>3.5357637366333163E-2</v>
      </c>
      <c r="Q266" s="332">
        <v>0.42873563218390809</v>
      </c>
      <c r="R266" s="358">
        <v>0.18239554801870417</v>
      </c>
      <c r="S266" s="327">
        <v>0.13816648616227484</v>
      </c>
      <c r="T266" s="358">
        <v>4.2259527787210857E-2</v>
      </c>
      <c r="U266" s="358">
        <v>0.31617302638001432</v>
      </c>
      <c r="V266" s="361">
        <v>0</v>
      </c>
    </row>
    <row r="267" spans="1:22" hidden="1" outlineLevel="1">
      <c r="A267" s="65">
        <v>258</v>
      </c>
      <c r="B267" s="117">
        <v>1</v>
      </c>
      <c r="C267" s="325">
        <v>9.9872811702410928E-5</v>
      </c>
      <c r="D267" s="358">
        <v>1.1809022711604749E-4</v>
      </c>
      <c r="E267" s="327">
        <v>1.1520991548864279E-4</v>
      </c>
      <c r="F267" s="332">
        <v>0</v>
      </c>
      <c r="G267" s="358">
        <v>0</v>
      </c>
      <c r="H267" s="327">
        <v>0</v>
      </c>
      <c r="I267" s="332">
        <v>2.8976203849823004E-4</v>
      </c>
      <c r="J267" s="358">
        <v>0</v>
      </c>
      <c r="K267" s="327">
        <v>2.6742655426827605E-4</v>
      </c>
      <c r="L267" s="336">
        <v>1.644775488145868E-4</v>
      </c>
      <c r="M267" s="210">
        <v>1.1415525114155251E-4</v>
      </c>
      <c r="N267" s="325">
        <v>0</v>
      </c>
      <c r="O267" s="358">
        <v>6.0400642312313704E-4</v>
      </c>
      <c r="P267" s="327">
        <v>0</v>
      </c>
      <c r="Q267" s="332">
        <v>0.296816976127321</v>
      </c>
      <c r="R267" s="358">
        <v>0.13495084573634414</v>
      </c>
      <c r="S267" s="327">
        <v>0.14884271903549898</v>
      </c>
      <c r="T267" s="358">
        <v>0.11673671537259236</v>
      </c>
      <c r="U267" s="358">
        <v>0.44770462134296529</v>
      </c>
      <c r="V267" s="361">
        <v>0</v>
      </c>
    </row>
    <row r="268" spans="1:22" hidden="1" outlineLevel="1">
      <c r="A268" s="65">
        <v>259</v>
      </c>
      <c r="B268" s="117">
        <v>1</v>
      </c>
      <c r="C268" s="325">
        <v>1.0581055318293475E-4</v>
      </c>
      <c r="D268" s="358">
        <v>1.2053990914051604E-4</v>
      </c>
      <c r="E268" s="327">
        <v>1.1950385558848974E-4</v>
      </c>
      <c r="F268" s="332">
        <v>0</v>
      </c>
      <c r="G268" s="358">
        <v>0</v>
      </c>
      <c r="H268" s="327">
        <v>0</v>
      </c>
      <c r="I268" s="332">
        <v>2.8976203849823004E-4</v>
      </c>
      <c r="J268" s="358">
        <v>1.7798706901335596E-4</v>
      </c>
      <c r="K268" s="327">
        <v>2.4365530499998481E-4</v>
      </c>
      <c r="L268" s="336">
        <v>1.1748396343899057E-4</v>
      </c>
      <c r="M268" s="210">
        <v>1.1415525114155251E-4</v>
      </c>
      <c r="N268" s="325">
        <v>0</v>
      </c>
      <c r="O268" s="358">
        <v>0</v>
      </c>
      <c r="P268" s="327">
        <v>0</v>
      </c>
      <c r="Q268" s="332">
        <v>0.13191865605658709</v>
      </c>
      <c r="R268" s="358">
        <v>0.11350199153221394</v>
      </c>
      <c r="S268" s="327">
        <v>0.14170272471355708</v>
      </c>
      <c r="T268" s="358">
        <v>0.13190412014770517</v>
      </c>
      <c r="U268" s="358">
        <v>0.51256642160820054</v>
      </c>
      <c r="V268" s="361">
        <v>0</v>
      </c>
    </row>
    <row r="269" spans="1:22" hidden="1" outlineLevel="1">
      <c r="A269" s="65">
        <v>260</v>
      </c>
      <c r="B269" s="117">
        <v>1</v>
      </c>
      <c r="C269" s="325">
        <v>1.0737936698463106E-4</v>
      </c>
      <c r="D269" s="358">
        <v>1.2322289421493399E-4</v>
      </c>
      <c r="E269" s="327">
        <v>1.225005328182923E-4</v>
      </c>
      <c r="F269" s="332">
        <v>0</v>
      </c>
      <c r="G269" s="358">
        <v>0</v>
      </c>
      <c r="H269" s="327">
        <v>0</v>
      </c>
      <c r="I269" s="332">
        <v>2.7415946719447918E-4</v>
      </c>
      <c r="J269" s="358">
        <v>1.9196295895897744E-4</v>
      </c>
      <c r="K269" s="327">
        <v>2.3771249268291205E-4</v>
      </c>
      <c r="L269" s="336">
        <v>8.811297257924293E-5</v>
      </c>
      <c r="M269" s="210">
        <v>1.1415525114155251E-4</v>
      </c>
      <c r="N269" s="325">
        <v>0</v>
      </c>
      <c r="O269" s="358">
        <v>0</v>
      </c>
      <c r="P269" s="327">
        <v>0</v>
      </c>
      <c r="Q269" s="332">
        <v>0.16489832007073388</v>
      </c>
      <c r="R269" s="358">
        <v>0.13944580298857773</v>
      </c>
      <c r="S269" s="327">
        <v>0.18035659540221999</v>
      </c>
      <c r="T269" s="358">
        <v>0.13430998435341274</v>
      </c>
      <c r="U269" s="358">
        <v>0.53652234783856623</v>
      </c>
      <c r="V269" s="361">
        <v>0</v>
      </c>
    </row>
    <row r="270" spans="1:22" hidden="1" outlineLevel="1">
      <c r="A270" s="65">
        <v>261</v>
      </c>
      <c r="B270" s="117">
        <v>1</v>
      </c>
      <c r="C270" s="325">
        <v>1.0239791439518106E-4</v>
      </c>
      <c r="D270" s="358">
        <v>1.2110372484456039E-4</v>
      </c>
      <c r="E270" s="327">
        <v>1.1894603255437065E-4</v>
      </c>
      <c r="F270" s="332">
        <v>0</v>
      </c>
      <c r="G270" s="358">
        <v>0</v>
      </c>
      <c r="H270" s="327">
        <v>0</v>
      </c>
      <c r="I270" s="332">
        <v>2.6747265092144309E-4</v>
      </c>
      <c r="J270" s="358">
        <v>2.178594609170408E-4</v>
      </c>
      <c r="K270" s="327">
        <v>2.3771249268291205E-4</v>
      </c>
      <c r="L270" s="336">
        <v>5.8741981719495287E-5</v>
      </c>
      <c r="M270" s="210">
        <v>1.1415525114155251E-4</v>
      </c>
      <c r="N270" s="325">
        <v>0</v>
      </c>
      <c r="O270" s="358">
        <v>0</v>
      </c>
      <c r="P270" s="327">
        <v>0</v>
      </c>
      <c r="Q270" s="332">
        <v>0.23085764809902742</v>
      </c>
      <c r="R270" s="358">
        <v>0.14237987461438822</v>
      </c>
      <c r="S270" s="327">
        <v>0.21272288011877891</v>
      </c>
      <c r="T270" s="358">
        <v>0.11914257957829991</v>
      </c>
      <c r="U270" s="358">
        <v>0.46262057541092882</v>
      </c>
      <c r="V270" s="361">
        <v>0</v>
      </c>
    </row>
    <row r="271" spans="1:22" hidden="1" outlineLevel="1">
      <c r="A271" s="65">
        <v>262</v>
      </c>
      <c r="B271" s="117">
        <v>1</v>
      </c>
      <c r="C271" s="325">
        <v>9.6285165797336517E-5</v>
      </c>
      <c r="D271" s="358">
        <v>1.2067600258631984E-4</v>
      </c>
      <c r="E271" s="327">
        <v>1.1251160871895046E-4</v>
      </c>
      <c r="F271" s="332">
        <v>0</v>
      </c>
      <c r="G271" s="358">
        <v>0</v>
      </c>
      <c r="H271" s="327">
        <v>0</v>
      </c>
      <c r="I271" s="332">
        <v>2.5632795713304962E-4</v>
      </c>
      <c r="J271" s="358">
        <v>2.3923435142210892E-4</v>
      </c>
      <c r="K271" s="327">
        <v>2.2879827420730281E-4</v>
      </c>
      <c r="L271" s="336">
        <v>3.7594868300476983E-5</v>
      </c>
      <c r="M271" s="210">
        <v>1.1415525114155251E-4</v>
      </c>
      <c r="N271" s="325">
        <v>0</v>
      </c>
      <c r="O271" s="358">
        <v>0</v>
      </c>
      <c r="P271" s="327">
        <v>0</v>
      </c>
      <c r="Q271" s="332">
        <v>0.39575596816976127</v>
      </c>
      <c r="R271" s="358">
        <v>0.15241459800878424</v>
      </c>
      <c r="S271" s="327">
        <v>0.21350777124923956</v>
      </c>
      <c r="T271" s="358">
        <v>9.0899825859124345E-2</v>
      </c>
      <c r="U271" s="358">
        <v>0.35527090598240357</v>
      </c>
      <c r="V271" s="361">
        <v>0</v>
      </c>
    </row>
    <row r="272" spans="1:22" hidden="1" outlineLevel="1">
      <c r="A272" s="65">
        <v>263</v>
      </c>
      <c r="B272" s="117">
        <v>1</v>
      </c>
      <c r="C272" s="325">
        <v>8.8141084587733826E-5</v>
      </c>
      <c r="D272" s="358">
        <v>1.1424072679188262E-4</v>
      </c>
      <c r="E272" s="327">
        <v>1.0302861713892592E-4</v>
      </c>
      <c r="F272" s="332">
        <v>0</v>
      </c>
      <c r="G272" s="358">
        <v>0</v>
      </c>
      <c r="H272" s="327">
        <v>0</v>
      </c>
      <c r="I272" s="332">
        <v>2.3626750831394139E-4</v>
      </c>
      <c r="J272" s="358">
        <v>2.437559628751041E-4</v>
      </c>
      <c r="K272" s="327">
        <v>2.6445514810973967E-4</v>
      </c>
      <c r="L272" s="336">
        <v>2.3496792687798115E-5</v>
      </c>
      <c r="M272" s="210">
        <v>1.1415525114155251E-4</v>
      </c>
      <c r="N272" s="325">
        <v>0</v>
      </c>
      <c r="O272" s="358">
        <v>0</v>
      </c>
      <c r="P272" s="327">
        <v>0</v>
      </c>
      <c r="Q272" s="332">
        <v>0.56065428824049512</v>
      </c>
      <c r="R272" s="358">
        <v>0.21329379138580054</v>
      </c>
      <c r="S272" s="327">
        <v>0.26866126953441338</v>
      </c>
      <c r="T272" s="358">
        <v>5.5857890689036134E-2</v>
      </c>
      <c r="U272" s="358">
        <v>0.28611511894002728</v>
      </c>
      <c r="V272" s="361">
        <v>0</v>
      </c>
    </row>
    <row r="273" spans="1:22" hidden="1" outlineLevel="1">
      <c r="A273" s="65">
        <v>264</v>
      </c>
      <c r="B273" s="117">
        <v>1</v>
      </c>
      <c r="C273" s="325">
        <v>8.009700744517153E-5</v>
      </c>
      <c r="D273" s="358">
        <v>1.0249780661109686E-4</v>
      </c>
      <c r="E273" s="327">
        <v>9.3169419326588509E-5</v>
      </c>
      <c r="F273" s="332">
        <v>0</v>
      </c>
      <c r="G273" s="358">
        <v>0</v>
      </c>
      <c r="H273" s="327">
        <v>0</v>
      </c>
      <c r="I273" s="332">
        <v>2.3626750831394139E-4</v>
      </c>
      <c r="J273" s="358">
        <v>2.3882329583547302E-4</v>
      </c>
      <c r="K273" s="327">
        <v>2.7336936658534881E-4</v>
      </c>
      <c r="L273" s="336">
        <v>9.3987170751192458E-6</v>
      </c>
      <c r="M273" s="210">
        <v>1.1415525114155251E-4</v>
      </c>
      <c r="N273" s="325">
        <v>0</v>
      </c>
      <c r="O273" s="358">
        <v>0</v>
      </c>
      <c r="P273" s="327">
        <v>0</v>
      </c>
      <c r="Q273" s="332">
        <v>0.59363395225464199</v>
      </c>
      <c r="R273" s="358">
        <v>0.26807601266378644</v>
      </c>
      <c r="S273" s="327">
        <v>0.33384114400110532</v>
      </c>
      <c r="T273" s="358">
        <v>3.8180018916663276E-2</v>
      </c>
      <c r="U273" s="358">
        <v>0.23244028422576465</v>
      </c>
      <c r="V273" s="361">
        <v>0</v>
      </c>
    </row>
    <row r="274" spans="1:22" hidden="1" outlineLevel="1">
      <c r="A274" s="65">
        <v>265</v>
      </c>
      <c r="B274" s="117">
        <v>1</v>
      </c>
      <c r="C274" s="325">
        <v>7.4053011643417273E-5</v>
      </c>
      <c r="D274" s="358">
        <v>9.0618792984507301E-5</v>
      </c>
      <c r="E274" s="327">
        <v>8.338805728645376E-5</v>
      </c>
      <c r="F274" s="332">
        <v>0</v>
      </c>
      <c r="G274" s="358">
        <v>0</v>
      </c>
      <c r="H274" s="327">
        <v>0</v>
      </c>
      <c r="I274" s="332">
        <v>2.407253858292988E-4</v>
      </c>
      <c r="J274" s="358">
        <v>2.0059512627833192E-4</v>
      </c>
      <c r="K274" s="327">
        <v>3.030834281707128E-4</v>
      </c>
      <c r="L274" s="336">
        <v>5.8741981719495289E-6</v>
      </c>
      <c r="M274" s="210">
        <v>1.1415525114155251E-4</v>
      </c>
      <c r="N274" s="325">
        <v>0</v>
      </c>
      <c r="O274" s="358">
        <v>0</v>
      </c>
      <c r="P274" s="327">
        <v>0</v>
      </c>
      <c r="Q274" s="332">
        <v>0.62661361626878875</v>
      </c>
      <c r="R274" s="358">
        <v>0.25904091603125651</v>
      </c>
      <c r="S274" s="327">
        <v>0.31338328832180518</v>
      </c>
      <c r="T274" s="358">
        <v>1.286614336095776E-2</v>
      </c>
      <c r="U274" s="358">
        <v>0.18893541819420445</v>
      </c>
      <c r="V274" s="361">
        <v>0</v>
      </c>
    </row>
    <row r="275" spans="1:22" hidden="1" outlineLevel="1">
      <c r="A275" s="65">
        <v>266</v>
      </c>
      <c r="B275" s="117">
        <v>1</v>
      </c>
      <c r="C275" s="325">
        <v>7.0596621076333401E-5</v>
      </c>
      <c r="D275" s="358">
        <v>8.1500532115652135E-5</v>
      </c>
      <c r="E275" s="327">
        <v>7.5902850526297604E-5</v>
      </c>
      <c r="F275" s="332">
        <v>0</v>
      </c>
      <c r="G275" s="358">
        <v>0</v>
      </c>
      <c r="H275" s="327">
        <v>0</v>
      </c>
      <c r="I275" s="332">
        <v>2.7193052843680048E-4</v>
      </c>
      <c r="J275" s="358">
        <v>2.0182829303823965E-4</v>
      </c>
      <c r="K275" s="327">
        <v>3.2388327128046767E-4</v>
      </c>
      <c r="L275" s="336">
        <v>2.3496792687798115E-6</v>
      </c>
      <c r="M275" s="210">
        <v>1.1415525114155251E-4</v>
      </c>
      <c r="N275" s="325">
        <v>0</v>
      </c>
      <c r="O275" s="358">
        <v>0</v>
      </c>
      <c r="P275" s="327">
        <v>0</v>
      </c>
      <c r="Q275" s="332">
        <v>0.59363395225464199</v>
      </c>
      <c r="R275" s="358">
        <v>0.25239386881565862</v>
      </c>
      <c r="S275" s="327">
        <v>0.33865178043373245</v>
      </c>
      <c r="T275" s="358">
        <v>1.1297101487670227E-2</v>
      </c>
      <c r="U275" s="358">
        <v>0.178539450207442</v>
      </c>
      <c r="V275" s="361">
        <v>0</v>
      </c>
    </row>
    <row r="276" spans="1:22" hidden="1" outlineLevel="1">
      <c r="A276" s="65">
        <v>267</v>
      </c>
      <c r="B276" s="117">
        <v>1</v>
      </c>
      <c r="C276" s="325">
        <v>6.8790297615416141E-5</v>
      </c>
      <c r="D276" s="358">
        <v>7.722330953324672E-5</v>
      </c>
      <c r="E276" s="327">
        <v>7.2231596604071965E-5</v>
      </c>
      <c r="F276" s="332">
        <v>0</v>
      </c>
      <c r="G276" s="358">
        <v>0</v>
      </c>
      <c r="H276" s="327">
        <v>0</v>
      </c>
      <c r="I276" s="332">
        <v>2.7638840595215787E-4</v>
      </c>
      <c r="J276" s="358">
        <v>2.1374890505068147E-4</v>
      </c>
      <c r="K276" s="327">
        <v>2.7931217890242167E-4</v>
      </c>
      <c r="L276" s="336">
        <v>1.1748396343899057E-6</v>
      </c>
      <c r="M276" s="210">
        <v>1.1415525114155251E-4</v>
      </c>
      <c r="N276" s="325">
        <v>0</v>
      </c>
      <c r="O276" s="358">
        <v>0</v>
      </c>
      <c r="P276" s="327">
        <v>0</v>
      </c>
      <c r="Q276" s="332">
        <v>0.65959328028293551</v>
      </c>
      <c r="R276" s="358">
        <v>0.2544328035622424</v>
      </c>
      <c r="S276" s="327">
        <v>0.35351410854994486</v>
      </c>
      <c r="T276" s="358">
        <v>1.1192498696117728E-2</v>
      </c>
      <c r="U276" s="358">
        <v>0.16780448326458947</v>
      </c>
      <c r="V276" s="361">
        <v>0</v>
      </c>
    </row>
    <row r="277" spans="1:22" hidden="1" outlineLevel="1">
      <c r="A277" s="65">
        <v>268</v>
      </c>
      <c r="B277" s="117">
        <v>1</v>
      </c>
      <c r="C277" s="325">
        <v>6.9602830660119412E-5</v>
      </c>
      <c r="D277" s="358">
        <v>7.5123582083702248E-5</v>
      </c>
      <c r="E277" s="327">
        <v>7.0817580075723563E-5</v>
      </c>
      <c r="F277" s="332">
        <v>0</v>
      </c>
      <c r="G277" s="358">
        <v>0</v>
      </c>
      <c r="H277" s="327">
        <v>0</v>
      </c>
      <c r="I277" s="332">
        <v>2.8307522222519396E-4</v>
      </c>
      <c r="J277" s="358">
        <v>2.3019112851611854E-4</v>
      </c>
      <c r="K277" s="327">
        <v>3.0011202201217643E-4</v>
      </c>
      <c r="L277" s="336">
        <v>1.409807561267887E-5</v>
      </c>
      <c r="M277" s="210">
        <v>1.1415525114155251E-4</v>
      </c>
      <c r="N277" s="325">
        <v>1.8840041161301334E-4</v>
      </c>
      <c r="O277" s="358">
        <v>0</v>
      </c>
      <c r="P277" s="327">
        <v>0</v>
      </c>
      <c r="Q277" s="332">
        <v>0.62661361626878875</v>
      </c>
      <c r="R277" s="358">
        <v>0.27811429335884097</v>
      </c>
      <c r="S277" s="327">
        <v>0.34706617263701911</v>
      </c>
      <c r="T277" s="358">
        <v>1.1192498696117728E-2</v>
      </c>
      <c r="U277" s="358">
        <v>0.16136350309887793</v>
      </c>
      <c r="V277" s="361">
        <v>0</v>
      </c>
    </row>
    <row r="278" spans="1:22" hidden="1" outlineLevel="1">
      <c r="A278" s="65">
        <v>269</v>
      </c>
      <c r="B278" s="117">
        <v>1</v>
      </c>
      <c r="C278" s="325">
        <v>7.1702916067967833E-5</v>
      </c>
      <c r="D278" s="358">
        <v>7.5395768975309866E-5</v>
      </c>
      <c r="E278" s="327">
        <v>7.2140788203168855E-5</v>
      </c>
      <c r="F278" s="332">
        <v>0</v>
      </c>
      <c r="G278" s="358">
        <v>0</v>
      </c>
      <c r="H278" s="327">
        <v>0</v>
      </c>
      <c r="I278" s="332">
        <v>3.0313567104430216E-4</v>
      </c>
      <c r="J278" s="358">
        <v>2.5485446371427406E-4</v>
      </c>
      <c r="K278" s="327">
        <v>3.5062592670729529E-4</v>
      </c>
      <c r="L278" s="336">
        <v>3.7594868300476983E-5</v>
      </c>
      <c r="M278" s="210">
        <v>1.1415525114155251E-4</v>
      </c>
      <c r="N278" s="325">
        <v>0</v>
      </c>
      <c r="O278" s="358">
        <v>0</v>
      </c>
      <c r="P278" s="327">
        <v>0</v>
      </c>
      <c r="Q278" s="332">
        <v>0.62661361626878875</v>
      </c>
      <c r="R278" s="358">
        <v>0.25720328481070975</v>
      </c>
      <c r="S278" s="327">
        <v>0.33941135606212597</v>
      </c>
      <c r="T278" s="358">
        <v>1.1192498696117728E-2</v>
      </c>
      <c r="U278" s="358">
        <v>0.15899051040624737</v>
      </c>
      <c r="V278" s="361">
        <v>0</v>
      </c>
    </row>
    <row r="279" spans="1:22" hidden="1" outlineLevel="1">
      <c r="A279" s="65">
        <v>270</v>
      </c>
      <c r="B279" s="117">
        <v>1</v>
      </c>
      <c r="C279" s="325">
        <v>8.0459522188192992E-5</v>
      </c>
      <c r="D279" s="358">
        <v>8.2025463978038256E-5</v>
      </c>
      <c r="E279" s="327">
        <v>7.8043334261870852E-5</v>
      </c>
      <c r="F279" s="332">
        <v>0</v>
      </c>
      <c r="G279" s="358">
        <v>0</v>
      </c>
      <c r="H279" s="327">
        <v>0</v>
      </c>
      <c r="I279" s="332">
        <v>3.2096718110573172E-4</v>
      </c>
      <c r="J279" s="358">
        <v>2.6718613131335189E-4</v>
      </c>
      <c r="K279" s="327">
        <v>3.5359733286583167E-4</v>
      </c>
      <c r="L279" s="336">
        <v>9.3987170751192462E-5</v>
      </c>
      <c r="M279" s="210">
        <v>1.1415525114155251E-4</v>
      </c>
      <c r="N279" s="325">
        <v>0</v>
      </c>
      <c r="O279" s="358">
        <v>0</v>
      </c>
      <c r="P279" s="327">
        <v>0</v>
      </c>
      <c r="Q279" s="332">
        <v>0.62661361626878875</v>
      </c>
      <c r="R279" s="358">
        <v>0.21699809693483943</v>
      </c>
      <c r="S279" s="327">
        <v>0.30384641889117125</v>
      </c>
      <c r="T279" s="358">
        <v>2.740593138675556E-2</v>
      </c>
      <c r="U279" s="358">
        <v>0.16554449022398893</v>
      </c>
      <c r="V279" s="361">
        <v>0</v>
      </c>
    </row>
    <row r="280" spans="1:22" hidden="1" outlineLevel="1">
      <c r="A280" s="65">
        <v>271</v>
      </c>
      <c r="B280" s="117">
        <v>1</v>
      </c>
      <c r="C280" s="325">
        <v>1.0587305572483501E-4</v>
      </c>
      <c r="D280" s="358">
        <v>9.6354159629096365E-5</v>
      </c>
      <c r="E280" s="327">
        <v>9.7126071080223919E-5</v>
      </c>
      <c r="F280" s="332">
        <v>0</v>
      </c>
      <c r="G280" s="358">
        <v>0</v>
      </c>
      <c r="H280" s="327">
        <v>0</v>
      </c>
      <c r="I280" s="332">
        <v>3.1428036483269564E-4</v>
      </c>
      <c r="J280" s="358">
        <v>3.0418113411058526E-4</v>
      </c>
      <c r="K280" s="327">
        <v>3.179404589633948E-4</v>
      </c>
      <c r="L280" s="336">
        <v>1.8210014333043539E-4</v>
      </c>
      <c r="M280" s="210">
        <v>1.1415525114155251E-4</v>
      </c>
      <c r="N280" s="325">
        <v>0</v>
      </c>
      <c r="O280" s="358">
        <v>0</v>
      </c>
      <c r="P280" s="327">
        <v>0</v>
      </c>
      <c r="Q280" s="332">
        <v>0.59363395225464199</v>
      </c>
      <c r="R280" s="358">
        <v>0.19300353742196236</v>
      </c>
      <c r="S280" s="327">
        <v>0.30288429160464586</v>
      </c>
      <c r="T280" s="358">
        <v>0.11882877120364241</v>
      </c>
      <c r="U280" s="358">
        <v>0.23085828909734427</v>
      </c>
      <c r="V280" s="361">
        <v>0</v>
      </c>
    </row>
    <row r="281" spans="1:22" hidden="1" outlineLevel="1">
      <c r="A281" s="65">
        <v>272</v>
      </c>
      <c r="B281" s="117">
        <v>1</v>
      </c>
      <c r="C281" s="325">
        <v>1.3407420263022822E-4</v>
      </c>
      <c r="D281" s="358">
        <v>1.0776656715578716E-4</v>
      </c>
      <c r="E281" s="327">
        <v>1.1947791033108885E-4</v>
      </c>
      <c r="F281" s="332">
        <v>0</v>
      </c>
      <c r="G281" s="358">
        <v>0</v>
      </c>
      <c r="H281" s="327">
        <v>0</v>
      </c>
      <c r="I281" s="332">
        <v>3.3656975240948253E-4</v>
      </c>
      <c r="J281" s="358">
        <v>3.3295502517510003E-4</v>
      </c>
      <c r="K281" s="327">
        <v>3.030834281707128E-4</v>
      </c>
      <c r="L281" s="336">
        <v>1.5860335064263727E-4</v>
      </c>
      <c r="M281" s="210">
        <v>1.1415525114155251E-4</v>
      </c>
      <c r="N281" s="325">
        <v>0</v>
      </c>
      <c r="O281" s="358">
        <v>1.3467158544267306E-2</v>
      </c>
      <c r="P281" s="327">
        <v>2.1540278868356624E-3</v>
      </c>
      <c r="Q281" s="332">
        <v>0.56065428824049512</v>
      </c>
      <c r="R281" s="358">
        <v>0.20802663707693023</v>
      </c>
      <c r="S281" s="327">
        <v>0.29478216999617862</v>
      </c>
      <c r="T281" s="358">
        <v>0.21809682038696693</v>
      </c>
      <c r="U281" s="358">
        <v>0.42939867771410095</v>
      </c>
      <c r="V281" s="361">
        <v>0</v>
      </c>
    </row>
    <row r="282" spans="1:22" hidden="1" outlineLevel="1">
      <c r="A282" s="65">
        <v>273</v>
      </c>
      <c r="B282" s="117">
        <v>1</v>
      </c>
      <c r="C282" s="325">
        <v>1.5204368342655036E-4</v>
      </c>
      <c r="D282" s="358">
        <v>1.167292926580094E-4</v>
      </c>
      <c r="E282" s="327">
        <v>1.362515192407629E-4</v>
      </c>
      <c r="F282" s="332">
        <v>0</v>
      </c>
      <c r="G282" s="358">
        <v>0</v>
      </c>
      <c r="H282" s="327">
        <v>0</v>
      </c>
      <c r="I282" s="332">
        <v>3.5663020122859079E-4</v>
      </c>
      <c r="J282" s="358">
        <v>3.5597413802671192E-4</v>
      </c>
      <c r="K282" s="327">
        <v>2.8228358506095805E-4</v>
      </c>
      <c r="L282" s="336">
        <v>1.4685495429873823E-4</v>
      </c>
      <c r="M282" s="210">
        <v>1.1415525114155251E-4</v>
      </c>
      <c r="N282" s="325">
        <v>4.7100102903253338E-2</v>
      </c>
      <c r="O282" s="358">
        <v>0.17416721704970101</v>
      </c>
      <c r="P282" s="327">
        <v>0.10499620163096612</v>
      </c>
      <c r="Q282" s="332">
        <v>0.49469496021220166</v>
      </c>
      <c r="R282" s="358">
        <v>0.20063554484643625</v>
      </c>
      <c r="S282" s="327">
        <v>0.29972784086756032</v>
      </c>
      <c r="T282" s="358">
        <v>0.17698792330683358</v>
      </c>
      <c r="U282" s="358">
        <v>0.54036433600758704</v>
      </c>
      <c r="V282" s="361">
        <v>0</v>
      </c>
    </row>
    <row r="283" spans="1:22" hidden="1" outlineLevel="1">
      <c r="A283" s="65">
        <v>274</v>
      </c>
      <c r="B283" s="117">
        <v>1</v>
      </c>
      <c r="C283" s="325">
        <v>1.5681887762772952E-4</v>
      </c>
      <c r="D283" s="358">
        <v>1.2197861128187058E-4</v>
      </c>
      <c r="E283" s="327">
        <v>1.4420374063413505E-4</v>
      </c>
      <c r="F283" s="332">
        <v>0</v>
      </c>
      <c r="G283" s="358">
        <v>0</v>
      </c>
      <c r="H283" s="327">
        <v>0</v>
      </c>
      <c r="I283" s="332">
        <v>3.2096718110573172E-4</v>
      </c>
      <c r="J283" s="358">
        <v>3.1363541260321157E-4</v>
      </c>
      <c r="K283" s="327">
        <v>2.2879827420730281E-4</v>
      </c>
      <c r="L283" s="336">
        <v>1.644775488145868E-4</v>
      </c>
      <c r="M283" s="210">
        <v>1.1415525114155251E-4</v>
      </c>
      <c r="N283" s="325">
        <v>0.19744363137043799</v>
      </c>
      <c r="O283" s="358">
        <v>0.39619190460167997</v>
      </c>
      <c r="P283" s="327">
        <v>0.34906406683672009</v>
      </c>
      <c r="Q283" s="332">
        <v>0.46171529619805485</v>
      </c>
      <c r="R283" s="358">
        <v>0.18459444416790244</v>
      </c>
      <c r="S283" s="327">
        <v>0.25829730725600869</v>
      </c>
      <c r="T283" s="358">
        <v>0.15188325333423308</v>
      </c>
      <c r="U283" s="358">
        <v>0.54770931338953877</v>
      </c>
      <c r="V283" s="361">
        <v>4.7192276046635791E-2</v>
      </c>
    </row>
    <row r="284" spans="1:22" hidden="1" outlineLevel="1">
      <c r="A284" s="65">
        <v>275</v>
      </c>
      <c r="B284" s="117">
        <v>1</v>
      </c>
      <c r="C284" s="325">
        <v>1.5778141677299338E-4</v>
      </c>
      <c r="D284" s="358">
        <v>1.1752641141200314E-4</v>
      </c>
      <c r="E284" s="327">
        <v>1.4499507098486212E-4</v>
      </c>
      <c r="F284" s="332">
        <v>0</v>
      </c>
      <c r="G284" s="358">
        <v>0</v>
      </c>
      <c r="H284" s="327">
        <v>0</v>
      </c>
      <c r="I284" s="332">
        <v>2.8307522222519396E-4</v>
      </c>
      <c r="J284" s="358">
        <v>2.8157307684560927E-4</v>
      </c>
      <c r="K284" s="327">
        <v>1.9908421262193881E-4</v>
      </c>
      <c r="L284" s="336">
        <v>1.8797434150238492E-4</v>
      </c>
      <c r="M284" s="210">
        <v>1.1415525114155251E-4</v>
      </c>
      <c r="N284" s="325">
        <v>0.41523450719508148</v>
      </c>
      <c r="O284" s="358">
        <v>0.52756799094981688</v>
      </c>
      <c r="P284" s="327">
        <v>0.57315062491015756</v>
      </c>
      <c r="Q284" s="332">
        <v>0.36277630415561452</v>
      </c>
      <c r="R284" s="358">
        <v>0.17723527277800338</v>
      </c>
      <c r="S284" s="327">
        <v>0.25946198620066607</v>
      </c>
      <c r="T284" s="358">
        <v>0.10711325854976218</v>
      </c>
      <c r="U284" s="358">
        <v>0.41877671042327846</v>
      </c>
      <c r="V284" s="361">
        <v>0.11883194368037746</v>
      </c>
    </row>
    <row r="285" spans="1:22" hidden="1" outlineLevel="1">
      <c r="A285" s="65">
        <v>276</v>
      </c>
      <c r="B285" s="117">
        <v>1</v>
      </c>
      <c r="C285" s="325">
        <v>1.5788142084003379E-4</v>
      </c>
      <c r="D285" s="358">
        <v>1.1731255028288286E-4</v>
      </c>
      <c r="E285" s="327">
        <v>1.4481345418305589E-4</v>
      </c>
      <c r="F285" s="332">
        <v>0</v>
      </c>
      <c r="G285" s="358">
        <v>0</v>
      </c>
      <c r="H285" s="327">
        <v>0</v>
      </c>
      <c r="I285" s="332">
        <v>2.2512281452554794E-4</v>
      </c>
      <c r="J285" s="358">
        <v>2.8280624360551708E-4</v>
      </c>
      <c r="K285" s="327">
        <v>2.2582686804876643E-4</v>
      </c>
      <c r="L285" s="336">
        <v>2.0677177565262342E-4</v>
      </c>
      <c r="M285" s="210">
        <v>1.1415525114155251E-4</v>
      </c>
      <c r="N285" s="325">
        <v>0.53110076033708464</v>
      </c>
      <c r="O285" s="358">
        <v>0.59724256400228992</v>
      </c>
      <c r="P285" s="327">
        <v>0.66577564489639773</v>
      </c>
      <c r="Q285" s="332">
        <v>0.36277630415561452</v>
      </c>
      <c r="R285" s="358">
        <v>0.17839507149222913</v>
      </c>
      <c r="S285" s="327">
        <v>0.28482331103403774</v>
      </c>
      <c r="T285" s="358">
        <v>9.5920759853644455E-2</v>
      </c>
      <c r="U285" s="358">
        <v>0.35029892129308243</v>
      </c>
      <c r="V285" s="361">
        <v>0.14691185944372021</v>
      </c>
    </row>
    <row r="286" spans="1:22" hidden="1" outlineLevel="1">
      <c r="A286" s="65">
        <v>277</v>
      </c>
      <c r="B286" s="117">
        <v>1</v>
      </c>
      <c r="C286" s="325">
        <v>1.4494964492087187E-4</v>
      </c>
      <c r="D286" s="358">
        <v>1.1643766384557267E-4</v>
      </c>
      <c r="E286" s="327">
        <v>1.3894982601045524E-4</v>
      </c>
      <c r="F286" s="332">
        <v>0</v>
      </c>
      <c r="G286" s="358">
        <v>0</v>
      </c>
      <c r="H286" s="327">
        <v>0</v>
      </c>
      <c r="I286" s="332">
        <v>2.0283342694876101E-4</v>
      </c>
      <c r="J286" s="358">
        <v>2.7252985393961897E-4</v>
      </c>
      <c r="K286" s="327">
        <v>1.7531296335364765E-4</v>
      </c>
      <c r="L286" s="336">
        <v>1.8797434150238492E-4</v>
      </c>
      <c r="M286" s="210">
        <v>1.1415525114155251E-4</v>
      </c>
      <c r="N286" s="325">
        <v>0.56727363936678321</v>
      </c>
      <c r="O286" s="358">
        <v>0.61940058177018154</v>
      </c>
      <c r="P286" s="327">
        <v>0.65874655206810018</v>
      </c>
      <c r="Q286" s="332">
        <v>0.23085764809902742</v>
      </c>
      <c r="R286" s="358">
        <v>0.16387350066515838</v>
      </c>
      <c r="S286" s="327">
        <v>0.31468300170521718</v>
      </c>
      <c r="T286" s="358">
        <v>5.4916465565063612E-2</v>
      </c>
      <c r="U286" s="358">
        <v>0.30080507370393078</v>
      </c>
      <c r="V286" s="361">
        <v>0.14698820505482216</v>
      </c>
    </row>
    <row r="287" spans="1:22" hidden="1" outlineLevel="1">
      <c r="A287" s="65">
        <v>278</v>
      </c>
      <c r="B287" s="117">
        <v>1</v>
      </c>
      <c r="C287" s="325">
        <v>1.4628094906334721E-4</v>
      </c>
      <c r="D287" s="358">
        <v>1.1505728746670546E-4</v>
      </c>
      <c r="E287" s="327">
        <v>1.3254134743243592E-4</v>
      </c>
      <c r="F287" s="332">
        <v>0</v>
      </c>
      <c r="G287" s="358">
        <v>0</v>
      </c>
      <c r="H287" s="327">
        <v>0</v>
      </c>
      <c r="I287" s="332">
        <v>1.7608616185661673E-4</v>
      </c>
      <c r="J287" s="358">
        <v>2.61020297513813E-4</v>
      </c>
      <c r="K287" s="327">
        <v>1.4857030792682002E-4</v>
      </c>
      <c r="L287" s="336">
        <v>1.9032402077116473E-4</v>
      </c>
      <c r="M287" s="210">
        <v>1.1415525114155251E-4</v>
      </c>
      <c r="N287" s="325">
        <v>0.48663826319641346</v>
      </c>
      <c r="O287" s="358">
        <v>0.5594712828808095</v>
      </c>
      <c r="P287" s="327">
        <v>0.62053313710094438</v>
      </c>
      <c r="Q287" s="332">
        <v>0.26383731211317418</v>
      </c>
      <c r="R287" s="358">
        <v>0.13875476604661074</v>
      </c>
      <c r="S287" s="327">
        <v>0.28025742797685277</v>
      </c>
      <c r="T287" s="358">
        <v>6.3389291680816279E-2</v>
      </c>
      <c r="U287" s="358">
        <v>0.2739111565207844</v>
      </c>
      <c r="V287" s="361">
        <v>0.11118211344795002</v>
      </c>
    </row>
    <row r="288" spans="1:22" hidden="1" outlineLevel="1">
      <c r="A288" s="65">
        <v>279</v>
      </c>
      <c r="B288" s="117">
        <v>1</v>
      </c>
      <c r="C288" s="325">
        <v>1.4830603142091536E-4</v>
      </c>
      <c r="D288" s="358">
        <v>1.2030660609056665E-4</v>
      </c>
      <c r="E288" s="327">
        <v>1.3405914499038787E-4</v>
      </c>
      <c r="F288" s="332">
        <v>0</v>
      </c>
      <c r="G288" s="358">
        <v>0</v>
      </c>
      <c r="H288" s="327">
        <v>0</v>
      </c>
      <c r="I288" s="332">
        <v>1.4265208049143633E-4</v>
      </c>
      <c r="J288" s="358">
        <v>2.4170068494192451E-4</v>
      </c>
      <c r="K288" s="327">
        <v>1.4559890176828365E-4</v>
      </c>
      <c r="L288" s="336">
        <v>2.1382081345896285E-4</v>
      </c>
      <c r="M288" s="210">
        <v>1.1415525114155251E-4</v>
      </c>
      <c r="N288" s="325">
        <v>0.33667153555245483</v>
      </c>
      <c r="O288" s="358">
        <v>0.41456286898584244</v>
      </c>
      <c r="P288" s="327">
        <v>0.45140995582134158</v>
      </c>
      <c r="Q288" s="332">
        <v>0.32979664014146776</v>
      </c>
      <c r="R288" s="358">
        <v>0.12661761142342037</v>
      </c>
      <c r="S288" s="327">
        <v>0.20292437109745989</v>
      </c>
      <c r="T288" s="358">
        <v>0.10742706692441968</v>
      </c>
      <c r="U288" s="358">
        <v>0.29244309945370878</v>
      </c>
      <c r="V288" s="361">
        <v>3.7009298437841204E-2</v>
      </c>
    </row>
    <row r="289" spans="1:22" hidden="1" outlineLevel="1">
      <c r="A289" s="65">
        <v>280</v>
      </c>
      <c r="B289" s="117">
        <v>1</v>
      </c>
      <c r="C289" s="325">
        <v>1.4611844245440657E-4</v>
      </c>
      <c r="D289" s="358">
        <v>1.1795413367024367E-4</v>
      </c>
      <c r="E289" s="327">
        <v>1.3634232764166601E-4</v>
      </c>
      <c r="F289" s="332">
        <v>0</v>
      </c>
      <c r="G289" s="358">
        <v>0</v>
      </c>
      <c r="H289" s="327">
        <v>0</v>
      </c>
      <c r="I289" s="332">
        <v>1.2482057043000677E-4</v>
      </c>
      <c r="J289" s="358">
        <v>2.3389062879584186E-4</v>
      </c>
      <c r="K289" s="327">
        <v>2.1096983725608443E-4</v>
      </c>
      <c r="L289" s="336">
        <v>2.2321953053408208E-4</v>
      </c>
      <c r="M289" s="210">
        <v>1.1415525114155251E-4</v>
      </c>
      <c r="N289" s="325">
        <v>0.10682303338457858</v>
      </c>
      <c r="O289" s="358">
        <v>0.22998229796248743</v>
      </c>
      <c r="P289" s="327">
        <v>0.2065123086257708</v>
      </c>
      <c r="Q289" s="332">
        <v>0.39575596816976127</v>
      </c>
      <c r="R289" s="358">
        <v>0.11970478522031661</v>
      </c>
      <c r="S289" s="327">
        <v>0.25379894141820092</v>
      </c>
      <c r="T289" s="358">
        <v>0.13326395643788772</v>
      </c>
      <c r="U289" s="358">
        <v>0.37594984230389838</v>
      </c>
      <c r="V289" s="361">
        <v>0</v>
      </c>
    </row>
    <row r="290" spans="1:22" hidden="1" outlineLevel="1">
      <c r="A290" s="65">
        <v>281</v>
      </c>
      <c r="B290" s="117">
        <v>1</v>
      </c>
      <c r="C290" s="325">
        <v>1.4974984013881113E-4</v>
      </c>
      <c r="D290" s="358">
        <v>1.1987888383232611E-4</v>
      </c>
      <c r="E290" s="327">
        <v>1.405584319693103E-4</v>
      </c>
      <c r="F290" s="332">
        <v>0</v>
      </c>
      <c r="G290" s="358">
        <v>0</v>
      </c>
      <c r="H290" s="327">
        <v>0</v>
      </c>
      <c r="I290" s="332">
        <v>1.203626929146494E-4</v>
      </c>
      <c r="J290" s="358">
        <v>2.4211174052856042E-4</v>
      </c>
      <c r="K290" s="327">
        <v>2.4365530499998481E-4</v>
      </c>
      <c r="L290" s="336">
        <v>2.2321953053408208E-4</v>
      </c>
      <c r="M290" s="210">
        <v>1.1415525114155251E-4</v>
      </c>
      <c r="N290" s="325">
        <v>2.1477646923883525E-2</v>
      </c>
      <c r="O290" s="358">
        <v>4.6531772522149253E-2</v>
      </c>
      <c r="P290" s="327">
        <v>3.2806703062044022E-2</v>
      </c>
      <c r="Q290" s="332">
        <v>0.36277630415561452</v>
      </c>
      <c r="R290" s="358">
        <v>0.11533793808501114</v>
      </c>
      <c r="S290" s="327">
        <v>0.28005487631872072</v>
      </c>
      <c r="T290" s="358">
        <v>0.18012600705340864</v>
      </c>
      <c r="U290" s="358">
        <v>0.54070333496367717</v>
      </c>
      <c r="V290" s="361">
        <v>0</v>
      </c>
    </row>
    <row r="291" spans="1:22" hidden="1" outlineLevel="1">
      <c r="A291" s="65">
        <v>282</v>
      </c>
      <c r="B291" s="117">
        <v>1</v>
      </c>
      <c r="C291" s="325">
        <v>1.5648761415565818E-4</v>
      </c>
      <c r="D291" s="358">
        <v>1.3803763788671999E-4</v>
      </c>
      <c r="E291" s="327">
        <v>1.5600883275153905E-4</v>
      </c>
      <c r="F291" s="332">
        <v>0</v>
      </c>
      <c r="G291" s="358">
        <v>0</v>
      </c>
      <c r="H291" s="327">
        <v>0</v>
      </c>
      <c r="I291" s="332">
        <v>1.4042314173375763E-4</v>
      </c>
      <c r="J291" s="358">
        <v>2.8938313299169187E-4</v>
      </c>
      <c r="K291" s="327">
        <v>2.4068389884144843E-4</v>
      </c>
      <c r="L291" s="336">
        <v>1.644775488145868E-4</v>
      </c>
      <c r="M291" s="210">
        <v>1.1415525114155251E-4</v>
      </c>
      <c r="N291" s="325">
        <v>0</v>
      </c>
      <c r="O291" s="358">
        <v>0</v>
      </c>
      <c r="P291" s="327">
        <v>0</v>
      </c>
      <c r="Q291" s="332">
        <v>0.49469496021220166</v>
      </c>
      <c r="R291" s="358">
        <v>0.12667132283153709</v>
      </c>
      <c r="S291" s="327">
        <v>0.297693867357822</v>
      </c>
      <c r="T291" s="358">
        <v>0.22374537113080201</v>
      </c>
      <c r="U291" s="358">
        <v>0.64940900021656267</v>
      </c>
      <c r="V291" s="361">
        <v>0</v>
      </c>
    </row>
    <row r="292" spans="1:22" hidden="1" outlineLevel="1">
      <c r="A292" s="65">
        <v>283</v>
      </c>
      <c r="B292" s="117">
        <v>1</v>
      </c>
      <c r="C292" s="325">
        <v>1.5354374443215637E-4</v>
      </c>
      <c r="D292" s="358">
        <v>1.4299532769814443E-4</v>
      </c>
      <c r="E292" s="327">
        <v>1.5652773789955681E-4</v>
      </c>
      <c r="F292" s="332">
        <v>0</v>
      </c>
      <c r="G292" s="358">
        <v>0</v>
      </c>
      <c r="H292" s="327">
        <v>0</v>
      </c>
      <c r="I292" s="332">
        <v>1.8723085564501018E-4</v>
      </c>
      <c r="J292" s="358">
        <v>3.2555602461565339E-4</v>
      </c>
      <c r="K292" s="327">
        <v>2.6742655426827605E-4</v>
      </c>
      <c r="L292" s="336">
        <v>1.1748396343899057E-4</v>
      </c>
      <c r="M292" s="210">
        <v>1.1415525114155251E-4</v>
      </c>
      <c r="N292" s="325">
        <v>0</v>
      </c>
      <c r="O292" s="358">
        <v>0</v>
      </c>
      <c r="P292" s="327">
        <v>0</v>
      </c>
      <c r="Q292" s="332">
        <v>0.49469496021220166</v>
      </c>
      <c r="R292" s="358">
        <v>0.1397437074891057</v>
      </c>
      <c r="S292" s="327">
        <v>0.30720542128638872</v>
      </c>
      <c r="T292" s="358">
        <v>0.23148597770568718</v>
      </c>
      <c r="U292" s="358">
        <v>0.63358904893235901</v>
      </c>
      <c r="V292" s="361">
        <v>0</v>
      </c>
    </row>
    <row r="293" spans="1:22" hidden="1" outlineLevel="1">
      <c r="A293" s="65">
        <v>284</v>
      </c>
      <c r="B293" s="117">
        <v>1</v>
      </c>
      <c r="C293" s="325">
        <v>1.4656221050189834E-4</v>
      </c>
      <c r="D293" s="358">
        <v>1.454838935642712E-4</v>
      </c>
      <c r="E293" s="327">
        <v>1.5327160809574538E-4</v>
      </c>
      <c r="F293" s="332">
        <v>0</v>
      </c>
      <c r="G293" s="358">
        <v>0</v>
      </c>
      <c r="H293" s="327">
        <v>0</v>
      </c>
      <c r="I293" s="332">
        <v>2.0506236570643968E-4</v>
      </c>
      <c r="J293" s="358">
        <v>3.5474097126680416E-4</v>
      </c>
      <c r="K293" s="327">
        <v>2.8228358506095805E-4</v>
      </c>
      <c r="L293" s="336">
        <v>8.811297257924293E-5</v>
      </c>
      <c r="M293" s="210">
        <v>1.1415525114155251E-4</v>
      </c>
      <c r="N293" s="325">
        <v>0</v>
      </c>
      <c r="O293" s="358">
        <v>0</v>
      </c>
      <c r="P293" s="327">
        <v>0</v>
      </c>
      <c r="Q293" s="332">
        <v>0.42873563218390809</v>
      </c>
      <c r="R293" s="358">
        <v>0.16825927216771214</v>
      </c>
      <c r="S293" s="327">
        <v>0.30425152220743518</v>
      </c>
      <c r="T293" s="358">
        <v>0.25439398905568517</v>
      </c>
      <c r="U293" s="358">
        <v>0.57437723126862505</v>
      </c>
      <c r="V293" s="361">
        <v>0</v>
      </c>
    </row>
    <row r="294" spans="1:22" hidden="1" outlineLevel="1">
      <c r="A294" s="65">
        <v>285</v>
      </c>
      <c r="B294" s="117">
        <v>1</v>
      </c>
      <c r="C294" s="325">
        <v>1.3804311404089415E-4</v>
      </c>
      <c r="D294" s="358">
        <v>1.4173160284425192E-4</v>
      </c>
      <c r="E294" s="327">
        <v>1.4351619131301152E-4</v>
      </c>
      <c r="F294" s="332">
        <v>0</v>
      </c>
      <c r="G294" s="358">
        <v>0</v>
      </c>
      <c r="H294" s="327">
        <v>0</v>
      </c>
      <c r="I294" s="332">
        <v>2.2958069204090536E-4</v>
      </c>
      <c r="J294" s="358">
        <v>3.6871686121242564E-4</v>
      </c>
      <c r="K294" s="327">
        <v>2.7039796042681243E-4</v>
      </c>
      <c r="L294" s="336">
        <v>5.8741981719495287E-5</v>
      </c>
      <c r="M294" s="210">
        <v>1.1415525114155251E-4</v>
      </c>
      <c r="N294" s="325">
        <v>0</v>
      </c>
      <c r="O294" s="358">
        <v>0</v>
      </c>
      <c r="P294" s="327">
        <v>0</v>
      </c>
      <c r="Q294" s="332">
        <v>0.32979664014146776</v>
      </c>
      <c r="R294" s="358">
        <v>0.15892011893946995</v>
      </c>
      <c r="S294" s="327">
        <v>0.29673174007129649</v>
      </c>
      <c r="T294" s="358">
        <v>0.22050268459267447</v>
      </c>
      <c r="U294" s="358">
        <v>0.49177448563467563</v>
      </c>
      <c r="V294" s="361">
        <v>0</v>
      </c>
    </row>
    <row r="295" spans="1:22" hidden="1" outlineLevel="1">
      <c r="A295" s="65">
        <v>286</v>
      </c>
      <c r="B295" s="117">
        <v>1</v>
      </c>
      <c r="C295" s="325">
        <v>1.2803645708266397E-4</v>
      </c>
      <c r="D295" s="358">
        <v>1.3171901361725744E-4</v>
      </c>
      <c r="E295" s="327">
        <v>1.319446065122155E-4</v>
      </c>
      <c r="F295" s="332">
        <v>0</v>
      </c>
      <c r="G295" s="358">
        <v>0</v>
      </c>
      <c r="H295" s="327">
        <v>0</v>
      </c>
      <c r="I295" s="332">
        <v>2.6970158967912179E-4</v>
      </c>
      <c r="J295" s="358">
        <v>3.8680330702440635E-4</v>
      </c>
      <c r="K295" s="327">
        <v>2.9119780353656729E-4</v>
      </c>
      <c r="L295" s="336">
        <v>3.7594868300476983E-5</v>
      </c>
      <c r="M295" s="210">
        <v>1.1415525114155251E-4</v>
      </c>
      <c r="N295" s="325">
        <v>1.8840041161301334E-4</v>
      </c>
      <c r="O295" s="358">
        <v>0</v>
      </c>
      <c r="P295" s="327">
        <v>0</v>
      </c>
      <c r="Q295" s="332">
        <v>0.23085764809902742</v>
      </c>
      <c r="R295" s="358">
        <v>0.16209761946650142</v>
      </c>
      <c r="S295" s="327">
        <v>0.30143265756723608</v>
      </c>
      <c r="T295" s="358">
        <v>0.20711352727395421</v>
      </c>
      <c r="U295" s="358">
        <v>0.42307069720041951</v>
      </c>
      <c r="V295" s="361">
        <v>0</v>
      </c>
    </row>
    <row r="296" spans="1:22" hidden="1" outlineLevel="1">
      <c r="A296" s="65">
        <v>287</v>
      </c>
      <c r="B296" s="117">
        <v>1</v>
      </c>
      <c r="C296" s="325">
        <v>1.1300459575565364E-4</v>
      </c>
      <c r="D296" s="358">
        <v>1.2357284878985805E-4</v>
      </c>
      <c r="E296" s="327">
        <v>1.1811578431754224E-4</v>
      </c>
      <c r="F296" s="332">
        <v>0</v>
      </c>
      <c r="G296" s="358">
        <v>0</v>
      </c>
      <c r="H296" s="327">
        <v>0</v>
      </c>
      <c r="I296" s="332">
        <v>3.0536460980198086E-4</v>
      </c>
      <c r="J296" s="358">
        <v>3.4816408188062932E-4</v>
      </c>
      <c r="K296" s="327">
        <v>2.9416920969510367E-4</v>
      </c>
      <c r="L296" s="336">
        <v>2.3496792687798115E-5</v>
      </c>
      <c r="M296" s="210">
        <v>1.1415525114155251E-4</v>
      </c>
      <c r="N296" s="325">
        <v>1.8840041161301334E-4</v>
      </c>
      <c r="O296" s="358">
        <v>0</v>
      </c>
      <c r="P296" s="327">
        <v>0</v>
      </c>
      <c r="Q296" s="332">
        <v>0.296816976127321</v>
      </c>
      <c r="R296" s="358">
        <v>0.16739222012862096</v>
      </c>
      <c r="S296" s="327">
        <v>0.32209306490466832</v>
      </c>
      <c r="T296" s="358">
        <v>0.1178873460796699</v>
      </c>
      <c r="U296" s="358">
        <v>0.3437449414753409</v>
      </c>
      <c r="V296" s="361">
        <v>0</v>
      </c>
    </row>
    <row r="297" spans="1:22" hidden="1" outlineLevel="1">
      <c r="A297" s="65">
        <v>288</v>
      </c>
      <c r="B297" s="117">
        <v>1</v>
      </c>
      <c r="C297" s="325">
        <v>1.0276042913820251E-4</v>
      </c>
      <c r="D297" s="358">
        <v>1.0854424398895177E-4</v>
      </c>
      <c r="E297" s="327">
        <v>1.0372913908874989E-4</v>
      </c>
      <c r="F297" s="332">
        <v>0</v>
      </c>
      <c r="G297" s="358">
        <v>0</v>
      </c>
      <c r="H297" s="327">
        <v>0</v>
      </c>
      <c r="I297" s="332">
        <v>3.1205142607501694E-4</v>
      </c>
      <c r="J297" s="358">
        <v>3.4734197070735741E-4</v>
      </c>
      <c r="K297" s="327">
        <v>2.7634077274388524E-4</v>
      </c>
      <c r="L297" s="336">
        <v>9.3987170751192458E-6</v>
      </c>
      <c r="M297" s="210">
        <v>1.1415525114155251E-4</v>
      </c>
      <c r="N297" s="325">
        <v>1.8840041161301334E-4</v>
      </c>
      <c r="O297" s="358">
        <v>0</v>
      </c>
      <c r="P297" s="327">
        <v>0</v>
      </c>
      <c r="Q297" s="332">
        <v>0.46171529619805485</v>
      </c>
      <c r="R297" s="358">
        <v>0.19488552149693811</v>
      </c>
      <c r="S297" s="327">
        <v>0.33541092626202657</v>
      </c>
      <c r="T297" s="358">
        <v>0.10000026872419203</v>
      </c>
      <c r="U297" s="358">
        <v>0.27820514329792545</v>
      </c>
      <c r="V297" s="361">
        <v>0</v>
      </c>
    </row>
    <row r="298" spans="1:22" hidden="1" outlineLevel="1">
      <c r="A298" s="65">
        <v>289</v>
      </c>
      <c r="B298" s="117">
        <v>1</v>
      </c>
      <c r="C298" s="325">
        <v>9.3791314375516515E-5</v>
      </c>
      <c r="D298" s="358">
        <v>9.4060012971260734E-5</v>
      </c>
      <c r="E298" s="327">
        <v>9.1962964857447219E-5</v>
      </c>
      <c r="F298" s="332">
        <v>0</v>
      </c>
      <c r="G298" s="358">
        <v>0</v>
      </c>
      <c r="H298" s="327">
        <v>0</v>
      </c>
      <c r="I298" s="332">
        <v>3.1873824234805303E-4</v>
      </c>
      <c r="J298" s="358">
        <v>4.1352192015574151E-4</v>
      </c>
      <c r="K298" s="327">
        <v>2.3771249268291205E-4</v>
      </c>
      <c r="L298" s="336">
        <v>5.8741981719495289E-6</v>
      </c>
      <c r="M298" s="210">
        <v>1.1415525114155251E-4</v>
      </c>
      <c r="N298" s="325">
        <v>1.8840041161301334E-4</v>
      </c>
      <c r="O298" s="358">
        <v>0</v>
      </c>
      <c r="P298" s="327">
        <v>0</v>
      </c>
      <c r="Q298" s="332">
        <v>0.42873563218390809</v>
      </c>
      <c r="R298" s="358">
        <v>0.2135031974373432</v>
      </c>
      <c r="S298" s="327">
        <v>0.33122483101903827</v>
      </c>
      <c r="T298" s="358">
        <v>2.8974973260043089E-2</v>
      </c>
      <c r="U298" s="358">
        <v>0.20622436495479848</v>
      </c>
      <c r="V298" s="361">
        <v>0</v>
      </c>
    </row>
    <row r="299" spans="1:22" hidden="1" outlineLevel="1">
      <c r="A299" s="65">
        <v>290</v>
      </c>
      <c r="B299" s="117">
        <v>1</v>
      </c>
      <c r="C299" s="325">
        <v>8.8497349076565264E-5</v>
      </c>
      <c r="D299" s="358">
        <v>8.5544451648108161E-5</v>
      </c>
      <c r="E299" s="327">
        <v>8.4555593869493721E-5</v>
      </c>
      <c r="F299" s="332">
        <v>0</v>
      </c>
      <c r="G299" s="358">
        <v>0</v>
      </c>
      <c r="H299" s="327">
        <v>0</v>
      </c>
      <c r="I299" s="332">
        <v>3.4102762992483998E-4</v>
      </c>
      <c r="J299" s="358">
        <v>5.2245165061426196E-4</v>
      </c>
      <c r="K299" s="327">
        <v>2.3176968036583927E-4</v>
      </c>
      <c r="L299" s="336">
        <v>2.3496792687798115E-6</v>
      </c>
      <c r="M299" s="210">
        <v>1.1415525114155251E-4</v>
      </c>
      <c r="N299" s="325">
        <v>3.7680082322602668E-4</v>
      </c>
      <c r="O299" s="358">
        <v>0</v>
      </c>
      <c r="P299" s="327">
        <v>0</v>
      </c>
      <c r="Q299" s="332">
        <v>0.46171529619805485</v>
      </c>
      <c r="R299" s="358">
        <v>0.23330490963341632</v>
      </c>
      <c r="S299" s="327">
        <v>0.38816754943850829</v>
      </c>
      <c r="T299" s="358">
        <v>1.2238526611642748E-2</v>
      </c>
      <c r="U299" s="358">
        <v>0.17740945368714173</v>
      </c>
      <c r="V299" s="361">
        <v>0</v>
      </c>
    </row>
    <row r="300" spans="1:22" hidden="1" outlineLevel="1">
      <c r="A300" s="65">
        <v>291</v>
      </c>
      <c r="B300" s="117">
        <v>1</v>
      </c>
      <c r="C300" s="325">
        <v>8.5797239266474423E-5</v>
      </c>
      <c r="D300" s="358">
        <v>8.1344996749019204E-5</v>
      </c>
      <c r="E300" s="327">
        <v>8.0572996858457421E-5</v>
      </c>
      <c r="F300" s="332">
        <v>0</v>
      </c>
      <c r="G300" s="358">
        <v>0</v>
      </c>
      <c r="H300" s="327">
        <v>0</v>
      </c>
      <c r="I300" s="332">
        <v>3.4771444619787601E-4</v>
      </c>
      <c r="J300" s="358">
        <v>5.2697326206725713E-4</v>
      </c>
      <c r="K300" s="327">
        <v>2.4068389884144843E-4</v>
      </c>
      <c r="L300" s="336">
        <v>1.1748396343899057E-6</v>
      </c>
      <c r="M300" s="210">
        <v>1.1415525114155251E-4</v>
      </c>
      <c r="N300" s="325">
        <v>1.8840041161301334E-4</v>
      </c>
      <c r="O300" s="358">
        <v>0</v>
      </c>
      <c r="P300" s="327">
        <v>0</v>
      </c>
      <c r="Q300" s="332">
        <v>0.36277630415561452</v>
      </c>
      <c r="R300" s="358">
        <v>0.24492950208877112</v>
      </c>
      <c r="S300" s="327">
        <v>0.45372721171939706</v>
      </c>
      <c r="T300" s="358">
        <v>1.2133923820090245E-2</v>
      </c>
      <c r="U300" s="358">
        <v>0.17594045821075138</v>
      </c>
      <c r="V300" s="361">
        <v>0</v>
      </c>
    </row>
    <row r="301" spans="1:22" hidden="1" outlineLevel="1">
      <c r="A301" s="65">
        <v>292</v>
      </c>
      <c r="B301" s="117">
        <v>1</v>
      </c>
      <c r="C301" s="325">
        <v>8.5240966643562182E-5</v>
      </c>
      <c r="D301" s="358">
        <v>7.9789643082689969E-5</v>
      </c>
      <c r="E301" s="327">
        <v>7.9444378161518803E-5</v>
      </c>
      <c r="F301" s="332">
        <v>0</v>
      </c>
      <c r="G301" s="358">
        <v>0</v>
      </c>
      <c r="H301" s="327">
        <v>0</v>
      </c>
      <c r="I301" s="332">
        <v>3.6108807874394818E-4</v>
      </c>
      <c r="J301" s="358">
        <v>5.2327376178753376E-4</v>
      </c>
      <c r="K301" s="327">
        <v>2.5554092963413043E-4</v>
      </c>
      <c r="L301" s="336">
        <v>1.409807561267887E-5</v>
      </c>
      <c r="M301" s="210">
        <v>1.1415525114155251E-4</v>
      </c>
      <c r="N301" s="325">
        <v>3.7680082322602668E-4</v>
      </c>
      <c r="O301" s="358">
        <v>0</v>
      </c>
      <c r="P301" s="327">
        <v>0</v>
      </c>
      <c r="Q301" s="332">
        <v>0.52767462422634837</v>
      </c>
      <c r="R301" s="358">
        <v>0.26092967115944737</v>
      </c>
      <c r="S301" s="327">
        <v>0.44723707408916119</v>
      </c>
      <c r="T301" s="358">
        <v>1.2133923820090245E-2</v>
      </c>
      <c r="U301" s="358">
        <v>0.17266346830188056</v>
      </c>
      <c r="V301" s="361">
        <v>0</v>
      </c>
    </row>
    <row r="302" spans="1:22" hidden="1" outlineLevel="1">
      <c r="A302" s="65">
        <v>293</v>
      </c>
      <c r="B302" s="117">
        <v>1</v>
      </c>
      <c r="C302" s="325">
        <v>8.6203505788826052E-5</v>
      </c>
      <c r="D302" s="358">
        <v>7.9478572349424122E-5</v>
      </c>
      <c r="E302" s="327">
        <v>7.9301679245813924E-5</v>
      </c>
      <c r="F302" s="332">
        <v>0</v>
      </c>
      <c r="G302" s="358">
        <v>0</v>
      </c>
      <c r="H302" s="327">
        <v>0</v>
      </c>
      <c r="I302" s="332">
        <v>3.7891958880537774E-4</v>
      </c>
      <c r="J302" s="358">
        <v>4.9038931485665966E-4</v>
      </c>
      <c r="K302" s="327">
        <v>2.4365530499998481E-4</v>
      </c>
      <c r="L302" s="336">
        <v>3.7594868300476983E-5</v>
      </c>
      <c r="M302" s="210">
        <v>1.1415525114155251E-4</v>
      </c>
      <c r="N302" s="325">
        <v>1.8840041161301334E-4</v>
      </c>
      <c r="O302" s="358">
        <v>0</v>
      </c>
      <c r="P302" s="327">
        <v>0</v>
      </c>
      <c r="Q302" s="332">
        <v>0.42873563218390809</v>
      </c>
      <c r="R302" s="358">
        <v>0.28379181416547317</v>
      </c>
      <c r="S302" s="327">
        <v>0.41950418964916453</v>
      </c>
      <c r="T302" s="358">
        <v>1.5690418732875321E-2</v>
      </c>
      <c r="U302" s="358">
        <v>0.17175947108564038</v>
      </c>
      <c r="V302" s="361">
        <v>0</v>
      </c>
    </row>
    <row r="303" spans="1:22" hidden="1" outlineLevel="1">
      <c r="A303" s="65">
        <v>294</v>
      </c>
      <c r="B303" s="117">
        <v>1</v>
      </c>
      <c r="C303" s="325">
        <v>9.2460010233041159E-5</v>
      </c>
      <c r="D303" s="358">
        <v>8.4027981823437141E-5</v>
      </c>
      <c r="E303" s="327">
        <v>8.5359896848921253E-5</v>
      </c>
      <c r="F303" s="332">
        <v>0</v>
      </c>
      <c r="G303" s="358">
        <v>0</v>
      </c>
      <c r="H303" s="327">
        <v>0</v>
      </c>
      <c r="I303" s="332">
        <v>3.8560640507841383E-4</v>
      </c>
      <c r="J303" s="358">
        <v>5.0765364949536857E-4</v>
      </c>
      <c r="K303" s="327">
        <v>2.5554092963413043E-4</v>
      </c>
      <c r="L303" s="336">
        <v>9.3987170751192462E-5</v>
      </c>
      <c r="M303" s="210">
        <v>1.1415525114155251E-4</v>
      </c>
      <c r="N303" s="325">
        <v>0</v>
      </c>
      <c r="O303" s="358">
        <v>0</v>
      </c>
      <c r="P303" s="327">
        <v>0</v>
      </c>
      <c r="Q303" s="332">
        <v>0.42873563218390809</v>
      </c>
      <c r="R303" s="358">
        <v>0.29395471699756376</v>
      </c>
      <c r="S303" s="327">
        <v>0.38713790493260558</v>
      </c>
      <c r="T303" s="358">
        <v>8.6401905822366745E-2</v>
      </c>
      <c r="U303" s="358">
        <v>0.20147837956953737</v>
      </c>
      <c r="V303" s="361">
        <v>0</v>
      </c>
    </row>
    <row r="304" spans="1:22" hidden="1" outlineLevel="1">
      <c r="A304" s="65">
        <v>295</v>
      </c>
      <c r="B304" s="117">
        <v>1</v>
      </c>
      <c r="C304" s="325">
        <v>1.1319835363554441E-4</v>
      </c>
      <c r="D304" s="358">
        <v>9.8687190128590225E-5</v>
      </c>
      <c r="E304" s="327">
        <v>1.023151225604015E-4</v>
      </c>
      <c r="F304" s="332">
        <v>0</v>
      </c>
      <c r="G304" s="358">
        <v>0</v>
      </c>
      <c r="H304" s="327">
        <v>0</v>
      </c>
      <c r="I304" s="332">
        <v>3.9006428259377116E-4</v>
      </c>
      <c r="J304" s="358">
        <v>5.5040343050550492E-4</v>
      </c>
      <c r="K304" s="327">
        <v>2.6148374195120324E-4</v>
      </c>
      <c r="L304" s="336">
        <v>1.8210014333043539E-4</v>
      </c>
      <c r="M304" s="210">
        <v>1.1415525114155251E-4</v>
      </c>
      <c r="N304" s="325">
        <v>0</v>
      </c>
      <c r="O304" s="358">
        <v>0</v>
      </c>
      <c r="P304" s="327">
        <v>0</v>
      </c>
      <c r="Q304" s="332">
        <v>0.296816976127321</v>
      </c>
      <c r="R304" s="358">
        <v>0.3047263665672158</v>
      </c>
      <c r="S304" s="327">
        <v>0.44130396042918685</v>
      </c>
      <c r="T304" s="358">
        <v>0.11652750978948737</v>
      </c>
      <c r="U304" s="358">
        <v>0.23458727761433518</v>
      </c>
      <c r="V304" s="361">
        <v>0</v>
      </c>
    </row>
    <row r="305" spans="1:22" hidden="1" outlineLevel="1">
      <c r="A305" s="65">
        <v>296</v>
      </c>
      <c r="B305" s="117">
        <v>1</v>
      </c>
      <c r="C305" s="325">
        <v>1.4048071317500393E-4</v>
      </c>
      <c r="D305" s="358">
        <v>1.1153829979663557E-4</v>
      </c>
      <c r="E305" s="327">
        <v>1.2490046912787443E-4</v>
      </c>
      <c r="F305" s="332">
        <v>0</v>
      </c>
      <c r="G305" s="358">
        <v>0</v>
      </c>
      <c r="H305" s="327">
        <v>0</v>
      </c>
      <c r="I305" s="332">
        <v>3.9898003762448594E-4</v>
      </c>
      <c r="J305" s="358">
        <v>5.6766776514421372E-4</v>
      </c>
      <c r="K305" s="327">
        <v>2.3771249268291205E-4</v>
      </c>
      <c r="L305" s="336">
        <v>1.5860335064263727E-4</v>
      </c>
      <c r="M305" s="210">
        <v>1.1415525114155251E-4</v>
      </c>
      <c r="N305" s="325">
        <v>0</v>
      </c>
      <c r="O305" s="358">
        <v>7.7908607083002112E-3</v>
      </c>
      <c r="P305" s="327">
        <v>1.3108293562853713E-3</v>
      </c>
      <c r="Q305" s="332">
        <v>0.49469496021220166</v>
      </c>
      <c r="R305" s="358">
        <v>0.29844052036853663</v>
      </c>
      <c r="S305" s="327">
        <v>0.40989980299915335</v>
      </c>
      <c r="T305" s="358">
        <v>0.15230166450044311</v>
      </c>
      <c r="U305" s="358">
        <v>0.3841988169020904</v>
      </c>
      <c r="V305" s="361">
        <v>0</v>
      </c>
    </row>
    <row r="306" spans="1:22" hidden="1" outlineLevel="1">
      <c r="A306" s="65">
        <v>297</v>
      </c>
      <c r="B306" s="117">
        <v>1</v>
      </c>
      <c r="C306" s="325">
        <v>1.5856894880093654E-4</v>
      </c>
      <c r="D306" s="358">
        <v>1.2302847500664281E-4</v>
      </c>
      <c r="E306" s="327">
        <v>1.3954656693067566E-4</v>
      </c>
      <c r="F306" s="332">
        <v>0</v>
      </c>
      <c r="G306" s="358">
        <v>0</v>
      </c>
      <c r="H306" s="327">
        <v>0</v>
      </c>
      <c r="I306" s="332">
        <v>3.9898003762448594E-4</v>
      </c>
      <c r="J306" s="358">
        <v>4.8175714753730521E-4</v>
      </c>
      <c r="K306" s="327">
        <v>2.0799843109754802E-4</v>
      </c>
      <c r="L306" s="336">
        <v>1.4685495429873823E-4</v>
      </c>
      <c r="M306" s="210">
        <v>1.1415525114155251E-4</v>
      </c>
      <c r="N306" s="325">
        <v>3.8810484792280754E-2</v>
      </c>
      <c r="O306" s="358">
        <v>0.12248812343903218</v>
      </c>
      <c r="P306" s="327">
        <v>6.7307725357093298E-2</v>
      </c>
      <c r="Q306" s="332">
        <v>0.52767462422634837</v>
      </c>
      <c r="R306" s="358">
        <v>0.26046146867180964</v>
      </c>
      <c r="S306" s="327">
        <v>0.32844816809614946</v>
      </c>
      <c r="T306" s="358">
        <v>0.18504233825637625</v>
      </c>
      <c r="U306" s="358">
        <v>0.52454438472338327</v>
      </c>
      <c r="V306" s="361">
        <v>0</v>
      </c>
    </row>
    <row r="307" spans="1:22" hidden="1" outlineLevel="1">
      <c r="A307" s="65">
        <v>298</v>
      </c>
      <c r="B307" s="117">
        <v>1</v>
      </c>
      <c r="C307" s="325">
        <v>1.638379130831277E-4</v>
      </c>
      <c r="D307" s="358">
        <v>1.276556521639723E-4</v>
      </c>
      <c r="E307" s="327">
        <v>1.4909442165420242E-4</v>
      </c>
      <c r="F307" s="332">
        <v>0</v>
      </c>
      <c r="G307" s="358">
        <v>0</v>
      </c>
      <c r="H307" s="327">
        <v>0</v>
      </c>
      <c r="I307" s="332">
        <v>3.9229322135144991E-4</v>
      </c>
      <c r="J307" s="358">
        <v>3.7611586177187229E-4</v>
      </c>
      <c r="K307" s="327">
        <v>2.0205561878047524E-4</v>
      </c>
      <c r="L307" s="336">
        <v>1.644775488145868E-4</v>
      </c>
      <c r="M307" s="210">
        <v>1.1415525114155251E-4</v>
      </c>
      <c r="N307" s="325">
        <v>0.13809750171233881</v>
      </c>
      <c r="O307" s="358">
        <v>0.31390990595150192</v>
      </c>
      <c r="P307" s="327">
        <v>0.20324742196829887</v>
      </c>
      <c r="Q307" s="332">
        <v>0.42873563218390809</v>
      </c>
      <c r="R307" s="358">
        <v>0.22819213755625262</v>
      </c>
      <c r="S307" s="327">
        <v>0.31924888476240221</v>
      </c>
      <c r="T307" s="358">
        <v>0.16725986369245091</v>
      </c>
      <c r="U307" s="358">
        <v>0.52590038054774368</v>
      </c>
      <c r="V307" s="361">
        <v>0</v>
      </c>
    </row>
    <row r="308" spans="1:22" hidden="1" outlineLevel="1">
      <c r="A308" s="65">
        <v>299</v>
      </c>
      <c r="B308" s="117">
        <v>1</v>
      </c>
      <c r="C308" s="325">
        <v>1.6539422637644395E-4</v>
      </c>
      <c r="D308" s="358">
        <v>1.2153144710280092E-4</v>
      </c>
      <c r="E308" s="327">
        <v>1.5114409698887256E-4</v>
      </c>
      <c r="F308" s="332">
        <v>0</v>
      </c>
      <c r="G308" s="358">
        <v>0</v>
      </c>
      <c r="H308" s="327">
        <v>0</v>
      </c>
      <c r="I308" s="332">
        <v>3.4325656868251867E-4</v>
      </c>
      <c r="J308" s="358">
        <v>2.0758307125114263E-4</v>
      </c>
      <c r="K308" s="327">
        <v>2.1988405573169364E-4</v>
      </c>
      <c r="L308" s="336">
        <v>1.8797434150238492E-4</v>
      </c>
      <c r="M308" s="210">
        <v>1.1415525114155251E-4</v>
      </c>
      <c r="N308" s="325">
        <v>0.29804945117178716</v>
      </c>
      <c r="O308" s="358">
        <v>0.45737520113634222</v>
      </c>
      <c r="P308" s="327">
        <v>0.37727920954119748</v>
      </c>
      <c r="Q308" s="332">
        <v>0.296816976127321</v>
      </c>
      <c r="R308" s="358">
        <v>0.22539169154068769</v>
      </c>
      <c r="S308" s="327">
        <v>0.37265536463058996</v>
      </c>
      <c r="T308" s="358">
        <v>0.14790834725523802</v>
      </c>
      <c r="U308" s="358">
        <v>0.42103670346387906</v>
      </c>
      <c r="V308" s="361">
        <v>1.5388221373733978E-3</v>
      </c>
    </row>
    <row r="309" spans="1:22" hidden="1" outlineLevel="1">
      <c r="A309" s="65">
        <v>300</v>
      </c>
      <c r="B309" s="117">
        <v>1</v>
      </c>
      <c r="C309" s="325">
        <v>1.650067106166624E-4</v>
      </c>
      <c r="D309" s="358">
        <v>1.1725422452039552E-4</v>
      </c>
      <c r="E309" s="327">
        <v>1.4901658588199976E-4</v>
      </c>
      <c r="F309" s="332">
        <v>0</v>
      </c>
      <c r="G309" s="358">
        <v>0</v>
      </c>
      <c r="H309" s="327">
        <v>0</v>
      </c>
      <c r="I309" s="332">
        <v>2.652437121637644E-4</v>
      </c>
      <c r="J309" s="358">
        <v>1.853860695728026E-4</v>
      </c>
      <c r="K309" s="327">
        <v>2.2582686804876643E-4</v>
      </c>
      <c r="L309" s="336">
        <v>2.0677177565262342E-4</v>
      </c>
      <c r="M309" s="210">
        <v>1.1415525114155251E-4</v>
      </c>
      <c r="N309" s="325">
        <v>0.37096041046602329</v>
      </c>
      <c r="O309" s="358">
        <v>0.51048725443855614</v>
      </c>
      <c r="P309" s="327">
        <v>0.44080503171944047</v>
      </c>
      <c r="Q309" s="332">
        <v>0.39575596816976127</v>
      </c>
      <c r="R309" s="358">
        <v>0.21381864974752526</v>
      </c>
      <c r="S309" s="327">
        <v>0.42136092700283817</v>
      </c>
      <c r="T309" s="358">
        <v>0.147280730505923</v>
      </c>
      <c r="U309" s="358">
        <v>0.37504584508765826</v>
      </c>
      <c r="V309" s="361">
        <v>3.3388226103269837E-2</v>
      </c>
    </row>
    <row r="310" spans="1:22" hidden="1" outlineLevel="1">
      <c r="A310" s="65">
        <v>301</v>
      </c>
      <c r="B310" s="117">
        <v>1</v>
      </c>
      <c r="C310" s="325">
        <v>1.5073738030083511E-4</v>
      </c>
      <c r="D310" s="358">
        <v>1.1692371186630056E-4</v>
      </c>
      <c r="E310" s="327">
        <v>1.4179083169585247E-4</v>
      </c>
      <c r="F310" s="332">
        <v>0</v>
      </c>
      <c r="G310" s="358">
        <v>0</v>
      </c>
      <c r="H310" s="327">
        <v>0</v>
      </c>
      <c r="I310" s="332">
        <v>2.1843599825251188E-4</v>
      </c>
      <c r="J310" s="358">
        <v>1.7141017962718112E-4</v>
      </c>
      <c r="K310" s="327">
        <v>2.3176968036583927E-4</v>
      </c>
      <c r="L310" s="336">
        <v>1.8797434150238492E-4</v>
      </c>
      <c r="M310" s="210">
        <v>1.1415525114155251E-4</v>
      </c>
      <c r="N310" s="325">
        <v>0.41222010060927322</v>
      </c>
      <c r="O310" s="358">
        <v>0.59343223267689327</v>
      </c>
      <c r="P310" s="327">
        <v>0.37030314411315673</v>
      </c>
      <c r="Q310" s="332">
        <v>0.49469496021220166</v>
      </c>
      <c r="R310" s="358">
        <v>0.23600631946708817</v>
      </c>
      <c r="S310" s="327">
        <v>0.5144509220655914</v>
      </c>
      <c r="T310" s="358">
        <v>9.4247115188804409E-2</v>
      </c>
      <c r="U310" s="358">
        <v>0.30464706187295165</v>
      </c>
      <c r="V310" s="361">
        <v>4.8917686857542643E-2</v>
      </c>
    </row>
    <row r="311" spans="1:22" hidden="1" outlineLevel="1">
      <c r="A311" s="65">
        <v>302</v>
      </c>
      <c r="B311" s="117">
        <v>1</v>
      </c>
      <c r="C311" s="325">
        <v>1.4988109547680166E-4</v>
      </c>
      <c r="D311" s="358">
        <v>1.123354185506293E-4</v>
      </c>
      <c r="E311" s="327">
        <v>1.3626449186946333E-4</v>
      </c>
      <c r="F311" s="332">
        <v>0</v>
      </c>
      <c r="G311" s="358">
        <v>0</v>
      </c>
      <c r="H311" s="327">
        <v>0</v>
      </c>
      <c r="I311" s="332">
        <v>2.0506236570643968E-4</v>
      </c>
      <c r="J311" s="358">
        <v>1.5332373381520041E-4</v>
      </c>
      <c r="K311" s="327">
        <v>2.3474108652437564E-4</v>
      </c>
      <c r="L311" s="336">
        <v>1.9032402077116473E-4</v>
      </c>
      <c r="M311" s="210">
        <v>1.1415525114155251E-4</v>
      </c>
      <c r="N311" s="325">
        <v>0.34025114337310208</v>
      </c>
      <c r="O311" s="358">
        <v>0.50101120892141027</v>
      </c>
      <c r="P311" s="327">
        <v>0.28025649846344186</v>
      </c>
      <c r="Q311" s="332">
        <v>0.52767462422634837</v>
      </c>
      <c r="R311" s="358">
        <v>0.29074824291749551</v>
      </c>
      <c r="S311" s="327">
        <v>0.53284948873308613</v>
      </c>
      <c r="T311" s="358">
        <v>9.5606951478986943E-2</v>
      </c>
      <c r="U311" s="358">
        <v>0.28713211580829751</v>
      </c>
      <c r="V311" s="361">
        <v>2.0101799403175993E-2</v>
      </c>
    </row>
    <row r="312" spans="1:22" hidden="1" outlineLevel="1">
      <c r="A312" s="65">
        <v>303</v>
      </c>
      <c r="B312" s="117">
        <v>1</v>
      </c>
      <c r="C312" s="325">
        <v>1.5697513398248015E-4</v>
      </c>
      <c r="D312" s="358">
        <v>1.1311309538379392E-4</v>
      </c>
      <c r="E312" s="327">
        <v>1.3831416720413349E-4</v>
      </c>
      <c r="F312" s="332">
        <v>0</v>
      </c>
      <c r="G312" s="358">
        <v>0</v>
      </c>
      <c r="H312" s="327">
        <v>0</v>
      </c>
      <c r="I312" s="332">
        <v>1.8277297812965276E-4</v>
      </c>
      <c r="J312" s="358">
        <v>1.4469156649584593E-4</v>
      </c>
      <c r="K312" s="327">
        <v>2.4365530499998481E-4</v>
      </c>
      <c r="L312" s="336">
        <v>2.1382081345896285E-4</v>
      </c>
      <c r="M312" s="210">
        <v>1.1415525114155251E-4</v>
      </c>
      <c r="N312" s="325">
        <v>0.30916507545695493</v>
      </c>
      <c r="O312" s="358">
        <v>0.42358848260045218</v>
      </c>
      <c r="P312" s="327">
        <v>0.20872485828169235</v>
      </c>
      <c r="Q312" s="332">
        <v>0.42873563218390809</v>
      </c>
      <c r="R312" s="358">
        <v>0.30207918327754679</v>
      </c>
      <c r="S312" s="327">
        <v>0.59605447762259289</v>
      </c>
      <c r="T312" s="358">
        <v>0.10930991717236473</v>
      </c>
      <c r="U312" s="358">
        <v>0.32012801420106524</v>
      </c>
      <c r="V312" s="361">
        <v>0</v>
      </c>
    </row>
    <row r="313" spans="1:22" hidden="1" outlineLevel="1">
      <c r="A313" s="65">
        <v>304</v>
      </c>
      <c r="B313" s="117">
        <v>1</v>
      </c>
      <c r="C313" s="325">
        <v>1.5456253586513047E-4</v>
      </c>
      <c r="D313" s="358">
        <v>1.1587384814152832E-4</v>
      </c>
      <c r="E313" s="327">
        <v>1.3983196476208542E-4</v>
      </c>
      <c r="F313" s="332">
        <v>0</v>
      </c>
      <c r="G313" s="358">
        <v>0</v>
      </c>
      <c r="H313" s="327">
        <v>0</v>
      </c>
      <c r="I313" s="332">
        <v>1.8500191688733148E-4</v>
      </c>
      <c r="J313" s="358">
        <v>1.7099912404054522E-4</v>
      </c>
      <c r="K313" s="327">
        <v>2.5554092963413043E-4</v>
      </c>
      <c r="L313" s="336">
        <v>2.2321953053408208E-4</v>
      </c>
      <c r="M313" s="210">
        <v>1.1415525114155251E-4</v>
      </c>
      <c r="N313" s="325">
        <v>0.13960470500524289</v>
      </c>
      <c r="O313" s="358">
        <v>0.25120183415248348</v>
      </c>
      <c r="P313" s="327">
        <v>0.13296320195568895</v>
      </c>
      <c r="Q313" s="332">
        <v>0.46171529619805485</v>
      </c>
      <c r="R313" s="358">
        <v>0.2920209157953973</v>
      </c>
      <c r="S313" s="327">
        <v>0.60113518293272949</v>
      </c>
      <c r="T313" s="358">
        <v>0.18096282938582864</v>
      </c>
      <c r="U313" s="358">
        <v>0.41730771494688812</v>
      </c>
      <c r="V313" s="361">
        <v>0</v>
      </c>
    </row>
    <row r="314" spans="1:22" hidden="1" outlineLevel="1">
      <c r="A314" s="65">
        <v>305</v>
      </c>
      <c r="B314" s="117">
        <v>1</v>
      </c>
      <c r="C314" s="325">
        <v>1.5866895286797695E-4</v>
      </c>
      <c r="D314" s="358">
        <v>1.2063711874466161E-4</v>
      </c>
      <c r="E314" s="327">
        <v>1.4500804361356257E-4</v>
      </c>
      <c r="F314" s="332">
        <v>0</v>
      </c>
      <c r="G314" s="358">
        <v>0</v>
      </c>
      <c r="H314" s="327">
        <v>0</v>
      </c>
      <c r="I314" s="332">
        <v>1.9391767191804623E-4</v>
      </c>
      <c r="J314" s="358">
        <v>2.0141723745160375E-4</v>
      </c>
      <c r="K314" s="327">
        <v>2.5851233579266681E-4</v>
      </c>
      <c r="L314" s="336">
        <v>2.2321953053408208E-4</v>
      </c>
      <c r="M314" s="210">
        <v>1.1415525114155251E-4</v>
      </c>
      <c r="N314" s="325">
        <v>2.5999256802595842E-2</v>
      </c>
      <c r="O314" s="358">
        <v>5.2152970174015371E-2</v>
      </c>
      <c r="P314" s="327">
        <v>2.1717696839829562E-2</v>
      </c>
      <c r="Q314" s="332">
        <v>0.49469496021220166</v>
      </c>
      <c r="R314" s="358">
        <v>0.29571816900397452</v>
      </c>
      <c r="S314" s="327">
        <v>0.58372405905382718</v>
      </c>
      <c r="T314" s="358">
        <v>0.17050255023057845</v>
      </c>
      <c r="U314" s="358">
        <v>0.52804737393631418</v>
      </c>
      <c r="V314" s="361">
        <v>0</v>
      </c>
    </row>
    <row r="315" spans="1:22" hidden="1" outlineLevel="1">
      <c r="A315" s="65">
        <v>306</v>
      </c>
      <c r="B315" s="117">
        <v>1</v>
      </c>
      <c r="C315" s="325">
        <v>1.6306913181775461E-4</v>
      </c>
      <c r="D315" s="358">
        <v>1.388153147198846E-4</v>
      </c>
      <c r="E315" s="327">
        <v>1.5846065957592296E-4</v>
      </c>
      <c r="F315" s="332">
        <v>0</v>
      </c>
      <c r="G315" s="358">
        <v>0</v>
      </c>
      <c r="H315" s="327">
        <v>0</v>
      </c>
      <c r="I315" s="332">
        <v>2.0283342694876101E-4</v>
      </c>
      <c r="J315" s="358">
        <v>2.8033991008570152E-4</v>
      </c>
      <c r="K315" s="327">
        <v>2.8228358506095805E-4</v>
      </c>
      <c r="L315" s="336">
        <v>1.644775488145868E-4</v>
      </c>
      <c r="M315" s="210">
        <v>1.1415525114155251E-4</v>
      </c>
      <c r="N315" s="325">
        <v>0</v>
      </c>
      <c r="O315" s="358">
        <v>0</v>
      </c>
      <c r="P315" s="327">
        <v>0</v>
      </c>
      <c r="Q315" s="332">
        <v>0.49469496021220166</v>
      </c>
      <c r="R315" s="358">
        <v>0.3398459507217973</v>
      </c>
      <c r="S315" s="327">
        <v>0.65192534981885031</v>
      </c>
      <c r="T315" s="358">
        <v>0.23619310332554977</v>
      </c>
      <c r="U315" s="358">
        <v>0.61901209382048561</v>
      </c>
      <c r="V315" s="361">
        <v>0</v>
      </c>
    </row>
    <row r="316" spans="1:22" hidden="1" outlineLevel="1">
      <c r="A316" s="65">
        <v>307</v>
      </c>
      <c r="B316" s="117">
        <v>1</v>
      </c>
      <c r="C316" s="325">
        <v>1.5829393761657544E-4</v>
      </c>
      <c r="D316" s="358">
        <v>1.4468677481027748E-4</v>
      </c>
      <c r="E316" s="327">
        <v>1.5905740049614338E-4</v>
      </c>
      <c r="F316" s="332">
        <v>0</v>
      </c>
      <c r="G316" s="358">
        <v>0</v>
      </c>
      <c r="H316" s="327">
        <v>0</v>
      </c>
      <c r="I316" s="332">
        <v>2.2066493701019058E-4</v>
      </c>
      <c r="J316" s="358">
        <v>3.2062335757602231E-4</v>
      </c>
      <c r="K316" s="327">
        <v>2.8525499121949443E-4</v>
      </c>
      <c r="L316" s="336">
        <v>1.1748396343899057E-4</v>
      </c>
      <c r="M316" s="210">
        <v>1.1415525114155251E-4</v>
      </c>
      <c r="N316" s="325">
        <v>0</v>
      </c>
      <c r="O316" s="358">
        <v>0</v>
      </c>
      <c r="P316" s="327">
        <v>0</v>
      </c>
      <c r="Q316" s="332">
        <v>0.32979664014146776</v>
      </c>
      <c r="R316" s="358">
        <v>0.35295381822722666</v>
      </c>
      <c r="S316" s="327">
        <v>0.5793607276547742</v>
      </c>
      <c r="T316" s="358">
        <v>0.18859883316916135</v>
      </c>
      <c r="U316" s="358">
        <v>0.60454813836064214</v>
      </c>
      <c r="V316" s="361">
        <v>0</v>
      </c>
    </row>
    <row r="317" spans="1:22" hidden="1" outlineLevel="1">
      <c r="A317" s="65">
        <v>308</v>
      </c>
      <c r="B317" s="117">
        <v>1</v>
      </c>
      <c r="C317" s="325">
        <v>1.5124990114441717E-4</v>
      </c>
      <c r="D317" s="358">
        <v>1.4569775469339149E-4</v>
      </c>
      <c r="E317" s="327">
        <v>1.5635909372645104E-4</v>
      </c>
      <c r="F317" s="332">
        <v>0</v>
      </c>
      <c r="G317" s="358">
        <v>0</v>
      </c>
      <c r="H317" s="327">
        <v>0</v>
      </c>
      <c r="I317" s="332">
        <v>2.2735175328322661E-4</v>
      </c>
      <c r="J317" s="358">
        <v>3.5186358216035264E-4</v>
      </c>
      <c r="K317" s="327">
        <v>2.9416920969510367E-4</v>
      </c>
      <c r="L317" s="336">
        <v>8.811297257924293E-5</v>
      </c>
      <c r="M317" s="210">
        <v>1.1415525114155251E-4</v>
      </c>
      <c r="N317" s="325">
        <v>0</v>
      </c>
      <c r="O317" s="358">
        <v>0</v>
      </c>
      <c r="P317" s="327">
        <v>0</v>
      </c>
      <c r="Q317" s="332">
        <v>6.5959328028293546E-2</v>
      </c>
      <c r="R317" s="358">
        <v>0.33515171510364827</v>
      </c>
      <c r="S317" s="327">
        <v>0.49622959155416158</v>
      </c>
      <c r="T317" s="358">
        <v>0.18295028242532621</v>
      </c>
      <c r="U317" s="358">
        <v>0.55550628937961066</v>
      </c>
      <c r="V317" s="361">
        <v>0</v>
      </c>
    </row>
    <row r="318" spans="1:22" hidden="1" outlineLevel="1">
      <c r="A318" s="65">
        <v>309</v>
      </c>
      <c r="B318" s="117">
        <v>1</v>
      </c>
      <c r="C318" s="325">
        <v>1.409182309683057E-4</v>
      </c>
      <c r="D318" s="358">
        <v>1.399429461279733E-4</v>
      </c>
      <c r="E318" s="327">
        <v>1.4498209835616169E-4</v>
      </c>
      <c r="F318" s="332">
        <v>0</v>
      </c>
      <c r="G318" s="358">
        <v>0</v>
      </c>
      <c r="H318" s="327">
        <v>0</v>
      </c>
      <c r="I318" s="332">
        <v>2.429543245869775E-4</v>
      </c>
      <c r="J318" s="358">
        <v>3.4898619305390118E-4</v>
      </c>
      <c r="K318" s="327">
        <v>3.0605483432924929E-4</v>
      </c>
      <c r="L318" s="336">
        <v>5.8741981719495287E-5</v>
      </c>
      <c r="M318" s="210">
        <v>1.1415525114155251E-4</v>
      </c>
      <c r="N318" s="325">
        <v>0</v>
      </c>
      <c r="O318" s="358">
        <v>0</v>
      </c>
      <c r="P318" s="327">
        <v>0</v>
      </c>
      <c r="Q318" s="332">
        <v>6.5959328028293546E-2</v>
      </c>
      <c r="R318" s="358">
        <v>0.34305180796299628</v>
      </c>
      <c r="S318" s="327">
        <v>0.48452371417503476</v>
      </c>
      <c r="T318" s="358">
        <v>0.16642304136003086</v>
      </c>
      <c r="U318" s="358">
        <v>0.49369547971918615</v>
      </c>
      <c r="V318" s="361">
        <v>0</v>
      </c>
    </row>
    <row r="319" spans="1:22" hidden="1" outlineLevel="1">
      <c r="A319" s="65">
        <v>310</v>
      </c>
      <c r="B319" s="117">
        <v>1</v>
      </c>
      <c r="C319" s="325">
        <v>1.2948026580055977E-4</v>
      </c>
      <c r="D319" s="358">
        <v>1.3358543801685253E-4</v>
      </c>
      <c r="E319" s="327">
        <v>1.3294349892214969E-4</v>
      </c>
      <c r="F319" s="332">
        <v>0</v>
      </c>
      <c r="G319" s="358">
        <v>0</v>
      </c>
      <c r="H319" s="327">
        <v>0</v>
      </c>
      <c r="I319" s="332">
        <v>2.4741220210233484E-4</v>
      </c>
      <c r="J319" s="358">
        <v>3.617289162396149E-4</v>
      </c>
      <c r="K319" s="327">
        <v>3.0902624048778567E-4</v>
      </c>
      <c r="L319" s="336">
        <v>3.7594868300476983E-5</v>
      </c>
      <c r="M319" s="210">
        <v>1.1415525114155251E-4</v>
      </c>
      <c r="N319" s="325">
        <v>1.8840041161301334E-4</v>
      </c>
      <c r="O319" s="358">
        <v>0</v>
      </c>
      <c r="P319" s="327">
        <v>0</v>
      </c>
      <c r="Q319" s="332">
        <v>0.13191865605658709</v>
      </c>
      <c r="R319" s="358">
        <v>0.3776130753656875</v>
      </c>
      <c r="S319" s="327">
        <v>0.54719699459634707</v>
      </c>
      <c r="T319" s="358">
        <v>0.19006327225089636</v>
      </c>
      <c r="U319" s="358">
        <v>0.41030173652102642</v>
      </c>
      <c r="V319" s="361">
        <v>0</v>
      </c>
    </row>
    <row r="320" spans="1:22" hidden="1" outlineLevel="1">
      <c r="A320" s="65">
        <v>311</v>
      </c>
      <c r="B320" s="117">
        <v>1</v>
      </c>
      <c r="C320" s="325">
        <v>1.1527968828082278E-4</v>
      </c>
      <c r="D320" s="358">
        <v>1.2271740427337698E-4</v>
      </c>
      <c r="E320" s="327">
        <v>1.1914062198487731E-4</v>
      </c>
      <c r="F320" s="332">
        <v>0</v>
      </c>
      <c r="G320" s="358">
        <v>0</v>
      </c>
      <c r="H320" s="327">
        <v>0</v>
      </c>
      <c r="I320" s="332">
        <v>2.6301477340608576E-4</v>
      </c>
      <c r="J320" s="358">
        <v>3.8721436261104225E-4</v>
      </c>
      <c r="K320" s="327">
        <v>2.9416920969510367E-4</v>
      </c>
      <c r="L320" s="336">
        <v>2.3496792687798115E-5</v>
      </c>
      <c r="M320" s="210">
        <v>1.1415525114155251E-4</v>
      </c>
      <c r="N320" s="325">
        <v>1.8840041161301334E-4</v>
      </c>
      <c r="O320" s="358">
        <v>0</v>
      </c>
      <c r="P320" s="327">
        <v>0</v>
      </c>
      <c r="Q320" s="332">
        <v>0.19787798408488064</v>
      </c>
      <c r="R320" s="358">
        <v>0.40695154860799043</v>
      </c>
      <c r="S320" s="327">
        <v>0.52275559533219074</v>
      </c>
      <c r="T320" s="358">
        <v>0.10638103900889466</v>
      </c>
      <c r="U320" s="358">
        <v>0.3290549867114374</v>
      </c>
      <c r="V320" s="361">
        <v>0</v>
      </c>
    </row>
    <row r="321" spans="1:22" hidden="1" outlineLevel="1">
      <c r="A321" s="65">
        <v>312</v>
      </c>
      <c r="B321" s="117">
        <v>1</v>
      </c>
      <c r="C321" s="325">
        <v>1.0469175768292026E-4</v>
      </c>
      <c r="D321" s="358">
        <v>1.0852480206812266E-4</v>
      </c>
      <c r="E321" s="327">
        <v>1.0383292011835345E-4</v>
      </c>
      <c r="F321" s="332">
        <v>0</v>
      </c>
      <c r="G321" s="358">
        <v>0</v>
      </c>
      <c r="H321" s="327">
        <v>0</v>
      </c>
      <c r="I321" s="332">
        <v>2.8084628346751526E-4</v>
      </c>
      <c r="J321" s="358">
        <v>4.1927669836864449E-4</v>
      </c>
      <c r="K321" s="327">
        <v>3.0011202201217643E-4</v>
      </c>
      <c r="L321" s="336">
        <v>9.3987170751192458E-6</v>
      </c>
      <c r="M321" s="210">
        <v>1.1415525114155251E-4</v>
      </c>
      <c r="N321" s="325">
        <v>1.8840041161301334E-4</v>
      </c>
      <c r="O321" s="358">
        <v>0</v>
      </c>
      <c r="P321" s="327">
        <v>0</v>
      </c>
      <c r="Q321" s="332">
        <v>0.16489832007073388</v>
      </c>
      <c r="R321" s="358">
        <v>0.3802901665706323</v>
      </c>
      <c r="S321" s="327">
        <v>0.40217746920488284</v>
      </c>
      <c r="T321" s="358">
        <v>5.9414385601821204E-2</v>
      </c>
      <c r="U321" s="358">
        <v>0.25865620349673085</v>
      </c>
      <c r="V321" s="361">
        <v>0</v>
      </c>
    </row>
    <row r="322" spans="1:22" hidden="1" outlineLevel="1">
      <c r="A322" s="65">
        <v>313</v>
      </c>
      <c r="B322" s="117">
        <v>1</v>
      </c>
      <c r="C322" s="325">
        <v>9.5872649020794864E-5</v>
      </c>
      <c r="D322" s="358">
        <v>9.4021129129602505E-5</v>
      </c>
      <c r="E322" s="327">
        <v>9.149595022423124E-5</v>
      </c>
      <c r="F322" s="332">
        <v>0</v>
      </c>
      <c r="G322" s="358">
        <v>0</v>
      </c>
      <c r="H322" s="327">
        <v>0</v>
      </c>
      <c r="I322" s="332">
        <v>3.0313567104430216E-4</v>
      </c>
      <c r="J322" s="358">
        <v>4.4188475563362043E-4</v>
      </c>
      <c r="K322" s="327">
        <v>2.7039796042681243E-4</v>
      </c>
      <c r="L322" s="336">
        <v>5.8741981719495289E-6</v>
      </c>
      <c r="M322" s="210">
        <v>1.1415525114155251E-4</v>
      </c>
      <c r="N322" s="325">
        <v>1.8840041161301334E-4</v>
      </c>
      <c r="O322" s="358">
        <v>0</v>
      </c>
      <c r="P322" s="327">
        <v>0</v>
      </c>
      <c r="Q322" s="332">
        <v>0.26383731211317418</v>
      </c>
      <c r="R322" s="358">
        <v>0.39548391647160025</v>
      </c>
      <c r="S322" s="327">
        <v>0.28925415965246815</v>
      </c>
      <c r="T322" s="358">
        <v>2.0502147144290418E-2</v>
      </c>
      <c r="U322" s="358">
        <v>0.19322940497134544</v>
      </c>
      <c r="V322" s="361">
        <v>0</v>
      </c>
    </row>
    <row r="323" spans="1:22" hidden="1" outlineLevel="1">
      <c r="A323" s="65">
        <v>314</v>
      </c>
      <c r="B323" s="117">
        <v>1</v>
      </c>
      <c r="C323" s="325">
        <v>9.0316173045862559E-5</v>
      </c>
      <c r="D323" s="358">
        <v>8.4883426339918224E-5</v>
      </c>
      <c r="E323" s="327">
        <v>8.4296141295484841E-5</v>
      </c>
      <c r="F323" s="332">
        <v>0</v>
      </c>
      <c r="G323" s="358">
        <v>0</v>
      </c>
      <c r="H323" s="327">
        <v>0</v>
      </c>
      <c r="I323" s="332">
        <v>3.1205142607501694E-4</v>
      </c>
      <c r="J323" s="358">
        <v>4.5956014585896523E-4</v>
      </c>
      <c r="K323" s="327">
        <v>2.7039796042681243E-4</v>
      </c>
      <c r="L323" s="336">
        <v>2.3496792687798115E-6</v>
      </c>
      <c r="M323" s="210">
        <v>1.1415525114155251E-4</v>
      </c>
      <c r="N323" s="325">
        <v>1.8840041161301334E-4</v>
      </c>
      <c r="O323" s="358">
        <v>0</v>
      </c>
      <c r="P323" s="327">
        <v>0</v>
      </c>
      <c r="Q323" s="332">
        <v>0.39575596816976127</v>
      </c>
      <c r="R323" s="358">
        <v>0.40670009379608318</v>
      </c>
      <c r="S323" s="327">
        <v>0.20090728380296455</v>
      </c>
      <c r="T323" s="358">
        <v>1.7677871772372858E-2</v>
      </c>
      <c r="U323" s="358">
        <v>0.18215543907240281</v>
      </c>
      <c r="V323" s="361">
        <v>0</v>
      </c>
    </row>
    <row r="324" spans="1:22" hidden="1" outlineLevel="1">
      <c r="A324" s="65">
        <v>315</v>
      </c>
      <c r="B324" s="117">
        <v>1</v>
      </c>
      <c r="C324" s="325">
        <v>8.7916075436892928E-5</v>
      </c>
      <c r="D324" s="358">
        <v>8.0839506807462211E-5</v>
      </c>
      <c r="E324" s="327">
        <v>8.0067064339140113E-5</v>
      </c>
      <c r="F324" s="332">
        <v>0</v>
      </c>
      <c r="G324" s="358">
        <v>0</v>
      </c>
      <c r="H324" s="327">
        <v>0</v>
      </c>
      <c r="I324" s="332">
        <v>3.2096718110573172E-4</v>
      </c>
      <c r="J324" s="358">
        <v>4.7230286904467896E-4</v>
      </c>
      <c r="K324" s="327">
        <v>2.7039796042681243E-4</v>
      </c>
      <c r="L324" s="336">
        <v>1.1748396343899057E-6</v>
      </c>
      <c r="M324" s="210">
        <v>1.1415525114155251E-4</v>
      </c>
      <c r="N324" s="325">
        <v>1.8840041161301334E-4</v>
      </c>
      <c r="O324" s="358">
        <v>0</v>
      </c>
      <c r="P324" s="327">
        <v>0</v>
      </c>
      <c r="Q324" s="332">
        <v>0.39575596816976127</v>
      </c>
      <c r="R324" s="358">
        <v>0.38355365512928014</v>
      </c>
      <c r="S324" s="327">
        <v>0.17760524798139832</v>
      </c>
      <c r="T324" s="358">
        <v>1.4435185234245293E-2</v>
      </c>
      <c r="U324" s="358">
        <v>0.16848248117676962</v>
      </c>
      <c r="V324" s="361">
        <v>0</v>
      </c>
    </row>
    <row r="325" spans="1:22" hidden="1" outlineLevel="1">
      <c r="A325" s="65">
        <v>316</v>
      </c>
      <c r="B325" s="117">
        <v>1</v>
      </c>
      <c r="C325" s="325">
        <v>8.731605103465052E-5</v>
      </c>
      <c r="D325" s="358">
        <v>8.0431226470050778E-5</v>
      </c>
      <c r="E325" s="327">
        <v>7.8860609869998822E-5</v>
      </c>
      <c r="F325" s="332">
        <v>0</v>
      </c>
      <c r="G325" s="358">
        <v>0</v>
      </c>
      <c r="H325" s="327">
        <v>0</v>
      </c>
      <c r="I325" s="332">
        <v>3.3434081365180389E-4</v>
      </c>
      <c r="J325" s="358">
        <v>4.6284859055205265E-4</v>
      </c>
      <c r="K325" s="327">
        <v>2.7039796042681243E-4</v>
      </c>
      <c r="L325" s="336">
        <v>1.409807561267887E-5</v>
      </c>
      <c r="M325" s="210">
        <v>1.1415525114155251E-4</v>
      </c>
      <c r="N325" s="325">
        <v>1.8840041161301334E-4</v>
      </c>
      <c r="O325" s="358">
        <v>0</v>
      </c>
      <c r="P325" s="327">
        <v>0</v>
      </c>
      <c r="Q325" s="332">
        <v>0.46171529619805485</v>
      </c>
      <c r="R325" s="358">
        <v>0.38763466505005684</v>
      </c>
      <c r="S325" s="327">
        <v>0.17200972041831059</v>
      </c>
      <c r="T325" s="358">
        <v>1.4435185234245293E-2</v>
      </c>
      <c r="U325" s="358">
        <v>0.16012050692654767</v>
      </c>
      <c r="V325" s="361">
        <v>0</v>
      </c>
    </row>
    <row r="326" spans="1:22" hidden="1" outlineLevel="1">
      <c r="A326" s="65">
        <v>317</v>
      </c>
      <c r="B326" s="117">
        <v>1</v>
      </c>
      <c r="C326" s="325">
        <v>8.8253589163154282E-5</v>
      </c>
      <c r="D326" s="358">
        <v>8.5330590518987887E-5</v>
      </c>
      <c r="E326" s="327">
        <v>7.9470323418919694E-5</v>
      </c>
      <c r="F326" s="332">
        <v>0</v>
      </c>
      <c r="G326" s="358">
        <v>0</v>
      </c>
      <c r="H326" s="327">
        <v>0</v>
      </c>
      <c r="I326" s="332">
        <v>3.4771444619787601E-4</v>
      </c>
      <c r="J326" s="358">
        <v>4.6531492407186822E-4</v>
      </c>
      <c r="K326" s="327">
        <v>2.5851233579266681E-4</v>
      </c>
      <c r="L326" s="336">
        <v>3.7594868300476983E-5</v>
      </c>
      <c r="M326" s="210">
        <v>1.1415525114155251E-4</v>
      </c>
      <c r="N326" s="325">
        <v>1.8840041161301334E-4</v>
      </c>
      <c r="O326" s="358">
        <v>0</v>
      </c>
      <c r="P326" s="327">
        <v>0</v>
      </c>
      <c r="Q326" s="332">
        <v>0.49469496021220166</v>
      </c>
      <c r="R326" s="358">
        <v>0.40563884153403823</v>
      </c>
      <c r="S326" s="327">
        <v>0.1418377591523117</v>
      </c>
      <c r="T326" s="358">
        <v>2.0188338769632906E-2</v>
      </c>
      <c r="U326" s="358">
        <v>0.16464049300774869</v>
      </c>
      <c r="V326" s="361">
        <v>0</v>
      </c>
    </row>
    <row r="327" spans="1:22" hidden="1" outlineLevel="1">
      <c r="A327" s="65">
        <v>318</v>
      </c>
      <c r="B327" s="117">
        <v>1</v>
      </c>
      <c r="C327" s="325">
        <v>9.5766394699564432E-5</v>
      </c>
      <c r="D327" s="358">
        <v>8.933562620978567E-5</v>
      </c>
      <c r="E327" s="327">
        <v>8.430911392418528E-5</v>
      </c>
      <c r="F327" s="332">
        <v>0</v>
      </c>
      <c r="G327" s="358">
        <v>0</v>
      </c>
      <c r="H327" s="327">
        <v>0</v>
      </c>
      <c r="I327" s="332">
        <v>3.4325656868251867E-4</v>
      </c>
      <c r="J327" s="358">
        <v>4.6901442435159154E-4</v>
      </c>
      <c r="K327" s="327">
        <v>2.6445514810973967E-4</v>
      </c>
      <c r="L327" s="336">
        <v>9.3987170751192462E-5</v>
      </c>
      <c r="M327" s="210">
        <v>1.1415525114155251E-4</v>
      </c>
      <c r="N327" s="325">
        <v>0</v>
      </c>
      <c r="O327" s="358">
        <v>0</v>
      </c>
      <c r="P327" s="327">
        <v>0</v>
      </c>
      <c r="Q327" s="332">
        <v>0.56065428824049512</v>
      </c>
      <c r="R327" s="358">
        <v>0.38153796953166574</v>
      </c>
      <c r="S327" s="327">
        <v>0.16569681894413951</v>
      </c>
      <c r="T327" s="358">
        <v>5.031394273675352E-2</v>
      </c>
      <c r="U327" s="358">
        <v>0.1815904408122527</v>
      </c>
      <c r="V327" s="361">
        <v>0</v>
      </c>
    </row>
    <row r="328" spans="1:22" hidden="1" outlineLevel="1">
      <c r="A328" s="65">
        <v>319</v>
      </c>
      <c r="B328" s="117">
        <v>1</v>
      </c>
      <c r="C328" s="325">
        <v>1.1781104122778293E-4</v>
      </c>
      <c r="D328" s="358">
        <v>1.0488916287307807E-4</v>
      </c>
      <c r="E328" s="327">
        <v>1.0153676483837486E-4</v>
      </c>
      <c r="F328" s="332">
        <v>0</v>
      </c>
      <c r="G328" s="358">
        <v>0</v>
      </c>
      <c r="H328" s="327">
        <v>0</v>
      </c>
      <c r="I328" s="332">
        <v>3.4102762992483998E-4</v>
      </c>
      <c r="J328" s="358">
        <v>4.8874509251011606E-4</v>
      </c>
      <c r="K328" s="327">
        <v>2.7039796042681243E-4</v>
      </c>
      <c r="L328" s="336">
        <v>1.8210014333043539E-4</v>
      </c>
      <c r="M328" s="210">
        <v>1.1415525114155251E-4</v>
      </c>
      <c r="N328" s="325">
        <v>0</v>
      </c>
      <c r="O328" s="358">
        <v>0</v>
      </c>
      <c r="P328" s="327">
        <v>0</v>
      </c>
      <c r="Q328" s="332">
        <v>0.52767462422634837</v>
      </c>
      <c r="R328" s="358">
        <v>0.36148626252186794</v>
      </c>
      <c r="S328" s="327">
        <v>0.22872457167758156</v>
      </c>
      <c r="T328" s="358">
        <v>0.15847322920204071</v>
      </c>
      <c r="U328" s="358">
        <v>0.26464518505432222</v>
      </c>
      <c r="V328" s="361">
        <v>0</v>
      </c>
    </row>
    <row r="329" spans="1:22" hidden="1" outlineLevel="1">
      <c r="A329" s="65">
        <v>320</v>
      </c>
      <c r="B329" s="117">
        <v>1</v>
      </c>
      <c r="C329" s="325">
        <v>1.4364334179515662E-4</v>
      </c>
      <c r="D329" s="358">
        <v>1.1867348474092095E-4</v>
      </c>
      <c r="E329" s="327">
        <v>1.2405724826234559E-4</v>
      </c>
      <c r="F329" s="332">
        <v>0</v>
      </c>
      <c r="G329" s="358">
        <v>0</v>
      </c>
      <c r="H329" s="327">
        <v>0</v>
      </c>
      <c r="I329" s="332">
        <v>3.5217232371323345E-4</v>
      </c>
      <c r="J329" s="358">
        <v>5.479370969856893E-4</v>
      </c>
      <c r="K329" s="327">
        <v>2.6148374195120324E-4</v>
      </c>
      <c r="L329" s="336">
        <v>1.5860335064263727E-4</v>
      </c>
      <c r="M329" s="210">
        <v>1.1415525114155251E-4</v>
      </c>
      <c r="N329" s="325">
        <v>0</v>
      </c>
      <c r="O329" s="358">
        <v>1.2750103296276454E-2</v>
      </c>
      <c r="P329" s="327">
        <v>2.1540278868356624E-3</v>
      </c>
      <c r="Q329" s="332">
        <v>0.52767462422634837</v>
      </c>
      <c r="R329" s="358">
        <v>0.29636679527933013</v>
      </c>
      <c r="S329" s="327">
        <v>0.23123116572296104</v>
      </c>
      <c r="T329" s="358">
        <v>0.20115116815546161</v>
      </c>
      <c r="U329" s="358">
        <v>0.37188185483081748</v>
      </c>
      <c r="V329" s="361">
        <v>0</v>
      </c>
    </row>
    <row r="330" spans="1:22" hidden="1" outlineLevel="1">
      <c r="A330" s="65">
        <v>321</v>
      </c>
      <c r="B330" s="117">
        <v>1</v>
      </c>
      <c r="C330" s="325">
        <v>1.6140656420320795E-4</v>
      </c>
      <c r="D330" s="358">
        <v>1.2993035690097882E-4</v>
      </c>
      <c r="E330" s="327">
        <v>1.3845686611983836E-4</v>
      </c>
      <c r="F330" s="332">
        <v>0</v>
      </c>
      <c r="G330" s="358">
        <v>0</v>
      </c>
      <c r="H330" s="327">
        <v>0</v>
      </c>
      <c r="I330" s="332">
        <v>3.4771444619787601E-4</v>
      </c>
      <c r="J330" s="358">
        <v>4.7805764725758189E-4</v>
      </c>
      <c r="K330" s="327">
        <v>2.3771249268291205E-4</v>
      </c>
      <c r="L330" s="336">
        <v>1.4685495429873823E-4</v>
      </c>
      <c r="M330" s="210">
        <v>1.1415525114155251E-4</v>
      </c>
      <c r="N330" s="325">
        <v>2.6564458037434884E-2</v>
      </c>
      <c r="O330" s="358">
        <v>0.16808909758922969</v>
      </c>
      <c r="P330" s="327">
        <v>9.5877097053747598E-2</v>
      </c>
      <c r="Q330" s="332">
        <v>0.46171529619805485</v>
      </c>
      <c r="R330" s="358">
        <v>0.2145260216712486</v>
      </c>
      <c r="S330" s="327">
        <v>0.24454902708031936</v>
      </c>
      <c r="T330" s="358">
        <v>0.18598376338034875</v>
      </c>
      <c r="U330" s="358">
        <v>0.51810340455767179</v>
      </c>
      <c r="V330" s="361">
        <v>0</v>
      </c>
    </row>
    <row r="331" spans="1:22" hidden="1" outlineLevel="1">
      <c r="A331" s="65">
        <v>322</v>
      </c>
      <c r="B331" s="117">
        <v>1</v>
      </c>
      <c r="C331" s="325">
        <v>1.6700679195747042E-4</v>
      </c>
      <c r="D331" s="358">
        <v>1.3533521089147292E-4</v>
      </c>
      <c r="E331" s="327">
        <v>1.4490426258395901E-4</v>
      </c>
      <c r="F331" s="332">
        <v>0</v>
      </c>
      <c r="G331" s="358">
        <v>0</v>
      </c>
      <c r="H331" s="327">
        <v>0</v>
      </c>
      <c r="I331" s="332">
        <v>3.321118748941252E-4</v>
      </c>
      <c r="J331" s="358">
        <v>3.699500279723334E-4</v>
      </c>
      <c r="K331" s="327">
        <v>2.4068389884144843E-4</v>
      </c>
      <c r="L331" s="336">
        <v>1.644775488145868E-4</v>
      </c>
      <c r="M331" s="210">
        <v>1.1415525114155251E-4</v>
      </c>
      <c r="N331" s="325">
        <v>0.12698187742717101</v>
      </c>
      <c r="O331" s="358">
        <v>0.39020037207299457</v>
      </c>
      <c r="P331" s="327">
        <v>0.30126330951584174</v>
      </c>
      <c r="Q331" s="332">
        <v>0.49469496021220166</v>
      </c>
      <c r="R331" s="358">
        <v>0.1341606299667702</v>
      </c>
      <c r="S331" s="327">
        <v>0.30122167662228017</v>
      </c>
      <c r="T331" s="358">
        <v>0.17510507305888853</v>
      </c>
      <c r="U331" s="358">
        <v>0.52714337672007394</v>
      </c>
      <c r="V331" s="361">
        <v>0</v>
      </c>
    </row>
    <row r="332" spans="1:22" hidden="1" outlineLevel="1">
      <c r="A332" s="65">
        <v>323</v>
      </c>
      <c r="B332" s="117">
        <v>1</v>
      </c>
      <c r="C332" s="325">
        <v>1.6761306661390287E-4</v>
      </c>
      <c r="D332" s="358">
        <v>1.3251613237125117E-4</v>
      </c>
      <c r="E332" s="327">
        <v>1.4739500729444424E-4</v>
      </c>
      <c r="F332" s="332">
        <v>0</v>
      </c>
      <c r="G332" s="358">
        <v>0</v>
      </c>
      <c r="H332" s="327">
        <v>0</v>
      </c>
      <c r="I332" s="332">
        <v>3.1650930359037433E-4</v>
      </c>
      <c r="J332" s="358">
        <v>2.9760424472441042E-4</v>
      </c>
      <c r="K332" s="327">
        <v>2.4068389884144843E-4</v>
      </c>
      <c r="L332" s="336">
        <v>1.8797434150238492E-4</v>
      </c>
      <c r="M332" s="210">
        <v>1.1415525114155251E-4</v>
      </c>
      <c r="N332" s="325">
        <v>0.25547095814724607</v>
      </c>
      <c r="O332" s="358">
        <v>0.52624290983911326</v>
      </c>
      <c r="P332" s="327">
        <v>0.47353248125052932</v>
      </c>
      <c r="Q332" s="332">
        <v>0.59363395225464199</v>
      </c>
      <c r="R332" s="358">
        <v>9.5543492783325662E-2</v>
      </c>
      <c r="S332" s="327">
        <v>0.32304676290436962</v>
      </c>
      <c r="T332" s="358">
        <v>0.12594176102921256</v>
      </c>
      <c r="U332" s="358">
        <v>0.44917361681935564</v>
      </c>
      <c r="V332" s="361">
        <v>0</v>
      </c>
    </row>
    <row r="333" spans="1:22" hidden="1" outlineLevel="1">
      <c r="A333" s="65">
        <v>324</v>
      </c>
      <c r="B333" s="117">
        <v>1</v>
      </c>
      <c r="C333" s="325">
        <v>1.6695678992395023E-4</v>
      </c>
      <c r="D333" s="358">
        <v>1.2621695002261777E-4</v>
      </c>
      <c r="E333" s="327">
        <v>1.4660367694371718E-4</v>
      </c>
      <c r="F333" s="332">
        <v>0</v>
      </c>
      <c r="G333" s="358">
        <v>0</v>
      </c>
      <c r="H333" s="327">
        <v>0</v>
      </c>
      <c r="I333" s="332">
        <v>2.9199097725590868E-4</v>
      </c>
      <c r="J333" s="358">
        <v>2.4128962935528851E-4</v>
      </c>
      <c r="K333" s="327">
        <v>2.3771249268291205E-4</v>
      </c>
      <c r="L333" s="336">
        <v>2.0677177565262342E-4</v>
      </c>
      <c r="M333" s="210">
        <v>1.1415525114155251E-4</v>
      </c>
      <c r="N333" s="325">
        <v>0.28900623141436249</v>
      </c>
      <c r="O333" s="358">
        <v>0.61155715187972171</v>
      </c>
      <c r="P333" s="327">
        <v>0.53934646491103544</v>
      </c>
      <c r="Q333" s="332">
        <v>0.59363395225464199</v>
      </c>
      <c r="R333" s="358">
        <v>0.11897903761815852</v>
      </c>
      <c r="S333" s="327">
        <v>0.32873512318890175</v>
      </c>
      <c r="T333" s="358">
        <v>9.0063003526704322E-2</v>
      </c>
      <c r="U333" s="358">
        <v>0.36464987710089575</v>
      </c>
      <c r="V333" s="361">
        <v>2.7258436987884369E-2</v>
      </c>
    </row>
    <row r="334" spans="1:22" hidden="1" outlineLevel="1">
      <c r="A334" s="65">
        <v>325</v>
      </c>
      <c r="B334" s="117">
        <v>1</v>
      </c>
      <c r="C334" s="325">
        <v>1.5373750231204716E-4</v>
      </c>
      <c r="D334" s="358">
        <v>1.2697518493495327E-4</v>
      </c>
      <c r="E334" s="327">
        <v>1.3853470189204104E-4</v>
      </c>
      <c r="F334" s="332">
        <v>0</v>
      </c>
      <c r="G334" s="358">
        <v>0</v>
      </c>
      <c r="H334" s="327">
        <v>0</v>
      </c>
      <c r="I334" s="332">
        <v>2.7415946719447918E-4</v>
      </c>
      <c r="J334" s="358">
        <v>1.3400412124331187E-4</v>
      </c>
      <c r="K334" s="327">
        <v>2.3176968036583927E-4</v>
      </c>
      <c r="L334" s="336">
        <v>1.8797434150238492E-4</v>
      </c>
      <c r="M334" s="210">
        <v>1.1415525114155251E-4</v>
      </c>
      <c r="N334" s="325">
        <v>0.25396375485434203</v>
      </c>
      <c r="O334" s="358">
        <v>0.63986465394817438</v>
      </c>
      <c r="P334" s="327">
        <v>0.48435504113419564</v>
      </c>
      <c r="Q334" s="332">
        <v>0.49469496021220166</v>
      </c>
      <c r="R334" s="358">
        <v>0.13698929382082775</v>
      </c>
      <c r="S334" s="327">
        <v>0.38491826597997836</v>
      </c>
      <c r="T334" s="358">
        <v>5.3452026483328585E-2</v>
      </c>
      <c r="U334" s="358">
        <v>0.27899614086213559</v>
      </c>
      <c r="V334" s="361">
        <v>1.5596644892042624E-2</v>
      </c>
    </row>
    <row r="335" spans="1:22" hidden="1" outlineLevel="1">
      <c r="A335" s="65">
        <v>326</v>
      </c>
      <c r="B335" s="117">
        <v>1</v>
      </c>
      <c r="C335" s="325">
        <v>1.5333123578969553E-4</v>
      </c>
      <c r="D335" s="358">
        <v>1.1740975988702844E-4</v>
      </c>
      <c r="E335" s="327">
        <v>1.3304727995175323E-4</v>
      </c>
      <c r="F335" s="332">
        <v>0</v>
      </c>
      <c r="G335" s="358">
        <v>0</v>
      </c>
      <c r="H335" s="327">
        <v>0</v>
      </c>
      <c r="I335" s="332">
        <v>2.5632795713304962E-4</v>
      </c>
      <c r="J335" s="358">
        <v>0</v>
      </c>
      <c r="K335" s="327">
        <v>2.5256952347559405E-4</v>
      </c>
      <c r="L335" s="336">
        <v>1.9032402077116473E-4</v>
      </c>
      <c r="M335" s="210">
        <v>1.1415525114155251E-4</v>
      </c>
      <c r="N335" s="325">
        <v>0.26734018407886595</v>
      </c>
      <c r="O335" s="358">
        <v>0.60302891467857223</v>
      </c>
      <c r="P335" s="327">
        <v>0.4704870830390378</v>
      </c>
      <c r="Q335" s="332">
        <v>0.52767462422634837</v>
      </c>
      <c r="R335" s="358">
        <v>0.17068078139154488</v>
      </c>
      <c r="S335" s="327">
        <v>0.44051906929872631</v>
      </c>
      <c r="T335" s="358">
        <v>5.6380904646798645E-2</v>
      </c>
      <c r="U335" s="358">
        <v>0.26170719410154153</v>
      </c>
      <c r="V335" s="361">
        <v>8.2384548940247666E-3</v>
      </c>
    </row>
    <row r="336" spans="1:22" hidden="1" outlineLevel="1">
      <c r="A336" s="65">
        <v>327</v>
      </c>
      <c r="B336" s="117">
        <v>1</v>
      </c>
      <c r="C336" s="325">
        <v>1.588314594769176E-4</v>
      </c>
      <c r="D336" s="358">
        <v>1.1750696949117402E-4</v>
      </c>
      <c r="E336" s="327">
        <v>1.3776931679871483E-4</v>
      </c>
      <c r="F336" s="332">
        <v>0</v>
      </c>
      <c r="G336" s="358">
        <v>0</v>
      </c>
      <c r="H336" s="327">
        <v>0</v>
      </c>
      <c r="I336" s="332">
        <v>2.4518326334465619E-4</v>
      </c>
      <c r="J336" s="358">
        <v>0</v>
      </c>
      <c r="K336" s="327">
        <v>2.6148374195120324E-4</v>
      </c>
      <c r="L336" s="336">
        <v>2.1382081345896285E-4</v>
      </c>
      <c r="M336" s="210">
        <v>1.1415525114155251E-4</v>
      </c>
      <c r="N336" s="325">
        <v>0.1720095758026812</v>
      </c>
      <c r="O336" s="358">
        <v>0.49009553019871577</v>
      </c>
      <c r="P336" s="327">
        <v>0.3392590568893239</v>
      </c>
      <c r="Q336" s="332">
        <v>0.56065428824049512</v>
      </c>
      <c r="R336" s="358">
        <v>0.18979726072026806</v>
      </c>
      <c r="S336" s="327">
        <v>0.49179874293573123</v>
      </c>
      <c r="T336" s="358">
        <v>8.5146672323736738E-2</v>
      </c>
      <c r="U336" s="358">
        <v>0.32272700619775585</v>
      </c>
      <c r="V336" s="361">
        <v>0</v>
      </c>
    </row>
    <row r="337" spans="1:22" hidden="1" outlineLevel="1">
      <c r="A337" s="65">
        <v>328</v>
      </c>
      <c r="B337" s="117">
        <v>1</v>
      </c>
      <c r="C337" s="325">
        <v>1.5709388881209063E-4</v>
      </c>
      <c r="D337" s="358">
        <v>1.2036493185305399E-4</v>
      </c>
      <c r="E337" s="327">
        <v>1.4258216204657954E-4</v>
      </c>
      <c r="F337" s="332">
        <v>0</v>
      </c>
      <c r="G337" s="358">
        <v>0</v>
      </c>
      <c r="H337" s="327">
        <v>0</v>
      </c>
      <c r="I337" s="332">
        <v>2.2066493701019058E-4</v>
      </c>
      <c r="J337" s="358">
        <v>0</v>
      </c>
      <c r="K337" s="327">
        <v>2.5851233579266681E-4</v>
      </c>
      <c r="L337" s="336">
        <v>2.2321953053408208E-4</v>
      </c>
      <c r="M337" s="210">
        <v>1.1415525114155251E-4</v>
      </c>
      <c r="N337" s="325">
        <v>8.1954179051660803E-2</v>
      </c>
      <c r="O337" s="358">
        <v>0.27509689563414058</v>
      </c>
      <c r="P337" s="327">
        <v>0.16595463821034162</v>
      </c>
      <c r="Q337" s="332">
        <v>0.56065428824049512</v>
      </c>
      <c r="R337" s="358">
        <v>0.18746369466498039</v>
      </c>
      <c r="S337" s="327">
        <v>0.49282838744163399</v>
      </c>
      <c r="T337" s="358">
        <v>0.11202958975272977</v>
      </c>
      <c r="U337" s="358">
        <v>0.38657180959472093</v>
      </c>
      <c r="V337" s="361">
        <v>0</v>
      </c>
    </row>
    <row r="338" spans="1:22" hidden="1" outlineLevel="1">
      <c r="A338" s="65">
        <v>329</v>
      </c>
      <c r="B338" s="117">
        <v>1</v>
      </c>
      <c r="C338" s="325">
        <v>1.5827518685400537E-4</v>
      </c>
      <c r="D338" s="358">
        <v>1.2129814405285155E-4</v>
      </c>
      <c r="E338" s="327">
        <v>1.4651286854281407E-4</v>
      </c>
      <c r="F338" s="332">
        <v>0</v>
      </c>
      <c r="G338" s="358">
        <v>0</v>
      </c>
      <c r="H338" s="327">
        <v>0</v>
      </c>
      <c r="I338" s="332">
        <v>2.1174918197947579E-4</v>
      </c>
      <c r="J338" s="358">
        <v>1.2742723185713703E-4</v>
      </c>
      <c r="K338" s="327">
        <v>2.6148374195120324E-4</v>
      </c>
      <c r="L338" s="336">
        <v>2.2321953053408208E-4</v>
      </c>
      <c r="M338" s="210">
        <v>1.1415525114155251E-4</v>
      </c>
      <c r="N338" s="325">
        <v>1.2434427166458883E-2</v>
      </c>
      <c r="O338" s="358">
        <v>6.4180211999594075E-2</v>
      </c>
      <c r="P338" s="327">
        <v>3.6654443231116003E-2</v>
      </c>
      <c r="Q338" s="332">
        <v>0.56065428824049512</v>
      </c>
      <c r="R338" s="358">
        <v>0.19028467804147317</v>
      </c>
      <c r="S338" s="327">
        <v>0.46283366233169992</v>
      </c>
      <c r="T338" s="358">
        <v>0.17562808701665109</v>
      </c>
      <c r="U338" s="358">
        <v>0.52251039098684293</v>
      </c>
      <c r="V338" s="361">
        <v>0</v>
      </c>
    </row>
    <row r="339" spans="1:22" hidden="1" outlineLevel="1">
      <c r="A339" s="65">
        <v>330</v>
      </c>
      <c r="B339" s="117">
        <v>1</v>
      </c>
      <c r="C339" s="325">
        <v>1.629878785132843E-4</v>
      </c>
      <c r="D339" s="358">
        <v>1.4081783256528348E-4</v>
      </c>
      <c r="E339" s="327">
        <v>1.5807148071490964E-4</v>
      </c>
      <c r="F339" s="332">
        <v>0</v>
      </c>
      <c r="G339" s="358">
        <v>0</v>
      </c>
      <c r="H339" s="327">
        <v>0</v>
      </c>
      <c r="I339" s="332">
        <v>2.0506236570643968E-4</v>
      </c>
      <c r="J339" s="358">
        <v>2.0182829303823965E-4</v>
      </c>
      <c r="K339" s="327">
        <v>2.5256952347559405E-4</v>
      </c>
      <c r="L339" s="336">
        <v>1.644775488145868E-4</v>
      </c>
      <c r="M339" s="210">
        <v>1.1415525114155251E-4</v>
      </c>
      <c r="N339" s="325">
        <v>0</v>
      </c>
      <c r="O339" s="358">
        <v>6.0400642312313704E-4</v>
      </c>
      <c r="P339" s="327">
        <v>0</v>
      </c>
      <c r="Q339" s="332">
        <v>0.46171529619805485</v>
      </c>
      <c r="R339" s="358">
        <v>0.22947989880094335</v>
      </c>
      <c r="S339" s="327">
        <v>0.42102334090595145</v>
      </c>
      <c r="T339" s="358">
        <v>0.29623510567668598</v>
      </c>
      <c r="U339" s="358">
        <v>0.64251602144273101</v>
      </c>
      <c r="V339" s="361">
        <v>0</v>
      </c>
    </row>
    <row r="340" spans="1:22" hidden="1" outlineLevel="1">
      <c r="A340" s="65">
        <v>331</v>
      </c>
      <c r="B340" s="117">
        <v>1</v>
      </c>
      <c r="C340" s="325">
        <v>1.5949398642106026E-4</v>
      </c>
      <c r="D340" s="358">
        <v>1.4577552237670795E-4</v>
      </c>
      <c r="E340" s="327">
        <v>1.5851255009072474E-4</v>
      </c>
      <c r="F340" s="332">
        <v>0</v>
      </c>
      <c r="G340" s="358">
        <v>0</v>
      </c>
      <c r="H340" s="327">
        <v>0</v>
      </c>
      <c r="I340" s="332">
        <v>2.1174918197947579E-4</v>
      </c>
      <c r="J340" s="358">
        <v>2.7499618745943448E-4</v>
      </c>
      <c r="K340" s="327">
        <v>2.6148374195120324E-4</v>
      </c>
      <c r="L340" s="336">
        <v>1.1748396343899057E-4</v>
      </c>
      <c r="M340" s="210">
        <v>1.1415525114155251E-4</v>
      </c>
      <c r="N340" s="325">
        <v>0</v>
      </c>
      <c r="O340" s="358">
        <v>0</v>
      </c>
      <c r="P340" s="327">
        <v>0</v>
      </c>
      <c r="Q340" s="332">
        <v>0.52767462422634837</v>
      </c>
      <c r="R340" s="358">
        <v>0.24875459142108303</v>
      </c>
      <c r="S340" s="327">
        <v>0.43183460821793024</v>
      </c>
      <c r="T340" s="358">
        <v>0.26945679103924547</v>
      </c>
      <c r="U340" s="358">
        <v>0.63584904197295955</v>
      </c>
      <c r="V340" s="361">
        <v>0</v>
      </c>
    </row>
    <row r="341" spans="1:22" hidden="1" outlineLevel="1">
      <c r="A341" s="65">
        <v>332</v>
      </c>
      <c r="B341" s="117">
        <v>1</v>
      </c>
      <c r="C341" s="325">
        <v>1.5186242605503961E-4</v>
      </c>
      <c r="D341" s="358">
        <v>1.472336664388916E-4</v>
      </c>
      <c r="E341" s="327">
        <v>1.5584018857843328E-4</v>
      </c>
      <c r="F341" s="332">
        <v>0</v>
      </c>
      <c r="G341" s="358">
        <v>0</v>
      </c>
      <c r="H341" s="327">
        <v>0</v>
      </c>
      <c r="I341" s="332">
        <v>2.2289387576786924E-4</v>
      </c>
      <c r="J341" s="358">
        <v>3.0870274556358038E-4</v>
      </c>
      <c r="K341" s="327">
        <v>2.6148374195120324E-4</v>
      </c>
      <c r="L341" s="336">
        <v>8.811297257924293E-5</v>
      </c>
      <c r="M341" s="210">
        <v>1.1415525114155251E-4</v>
      </c>
      <c r="N341" s="325">
        <v>0</v>
      </c>
      <c r="O341" s="358">
        <v>0</v>
      </c>
      <c r="P341" s="327">
        <v>0</v>
      </c>
      <c r="Q341" s="332">
        <v>0.49469496021220166</v>
      </c>
      <c r="R341" s="358">
        <v>0.27707869967445964</v>
      </c>
      <c r="S341" s="327">
        <v>0.38106975683387667</v>
      </c>
      <c r="T341" s="358">
        <v>0.23922658428057234</v>
      </c>
      <c r="U341" s="358">
        <v>0.5459013189570584</v>
      </c>
      <c r="V341" s="361">
        <v>0</v>
      </c>
    </row>
    <row r="342" spans="1:22" hidden="1" outlineLevel="1">
      <c r="A342" s="65">
        <v>333</v>
      </c>
      <c r="B342" s="117">
        <v>1</v>
      </c>
      <c r="C342" s="325">
        <v>1.4159325842082841E-4</v>
      </c>
      <c r="D342" s="358">
        <v>1.4373412068965081E-4</v>
      </c>
      <c r="E342" s="327">
        <v>1.4422968589153593E-4</v>
      </c>
      <c r="F342" s="332">
        <v>0</v>
      </c>
      <c r="G342" s="358">
        <v>0</v>
      </c>
      <c r="H342" s="327">
        <v>0</v>
      </c>
      <c r="I342" s="332">
        <v>2.3180963079858402E-4</v>
      </c>
      <c r="J342" s="358">
        <v>3.522746377469886E-4</v>
      </c>
      <c r="K342" s="327">
        <v>2.7336936658534881E-4</v>
      </c>
      <c r="L342" s="336">
        <v>5.8741981719495287E-5</v>
      </c>
      <c r="M342" s="210">
        <v>1.1415525114155251E-4</v>
      </c>
      <c r="N342" s="325">
        <v>1.8840041161301334E-4</v>
      </c>
      <c r="O342" s="358">
        <v>0</v>
      </c>
      <c r="P342" s="327">
        <v>0</v>
      </c>
      <c r="Q342" s="332">
        <v>0.52767462422634837</v>
      </c>
      <c r="R342" s="358">
        <v>0.30217424787317787</v>
      </c>
      <c r="S342" s="327">
        <v>0.37880791616393927</v>
      </c>
      <c r="T342" s="358">
        <v>0.16161131294861578</v>
      </c>
      <c r="U342" s="358">
        <v>0.44216763839349399</v>
      </c>
      <c r="V342" s="361">
        <v>0</v>
      </c>
    </row>
    <row r="343" spans="1:22" hidden="1" outlineLevel="1">
      <c r="A343" s="65">
        <v>334</v>
      </c>
      <c r="B343" s="117">
        <v>1</v>
      </c>
      <c r="C343" s="325">
        <v>1.3084282121398523E-4</v>
      </c>
      <c r="D343" s="358">
        <v>1.3168012977559922E-4</v>
      </c>
      <c r="E343" s="327">
        <v>1.3273593686294259E-4</v>
      </c>
      <c r="F343" s="332">
        <v>0</v>
      </c>
      <c r="G343" s="358">
        <v>0</v>
      </c>
      <c r="H343" s="327">
        <v>0</v>
      </c>
      <c r="I343" s="332">
        <v>2.5632795713304962E-4</v>
      </c>
      <c r="J343" s="358">
        <v>3.8187063998477522E-4</v>
      </c>
      <c r="K343" s="327">
        <v>2.6445514810973967E-4</v>
      </c>
      <c r="L343" s="336">
        <v>3.7594868300476983E-5</v>
      </c>
      <c r="M343" s="210">
        <v>1.1415525114155251E-4</v>
      </c>
      <c r="N343" s="325">
        <v>1.8840041161301334E-4</v>
      </c>
      <c r="O343" s="358">
        <v>0</v>
      </c>
      <c r="P343" s="327">
        <v>0</v>
      </c>
      <c r="Q343" s="332">
        <v>0.36277630415561452</v>
      </c>
      <c r="R343" s="358">
        <v>0.3450586261414883</v>
      </c>
      <c r="S343" s="327">
        <v>0.45954217715585977</v>
      </c>
      <c r="T343" s="358">
        <v>9.3514895647936899E-2</v>
      </c>
      <c r="U343" s="358">
        <v>0.34306694356316064</v>
      </c>
      <c r="V343" s="361">
        <v>0</v>
      </c>
    </row>
    <row r="344" spans="1:22" hidden="1" outlineLevel="1">
      <c r="A344" s="65">
        <v>335</v>
      </c>
      <c r="B344" s="117">
        <v>1</v>
      </c>
      <c r="C344" s="325">
        <v>1.1774228843169266E-4</v>
      </c>
      <c r="D344" s="358">
        <v>1.230090330858137E-4</v>
      </c>
      <c r="E344" s="327">
        <v>1.1860874420815911E-4</v>
      </c>
      <c r="F344" s="332">
        <v>0</v>
      </c>
      <c r="G344" s="358">
        <v>0</v>
      </c>
      <c r="H344" s="327">
        <v>0</v>
      </c>
      <c r="I344" s="332">
        <v>2.7861734470983657E-4</v>
      </c>
      <c r="J344" s="358">
        <v>3.8351486233131893E-4</v>
      </c>
      <c r="K344" s="327">
        <v>2.6445514810973967E-4</v>
      </c>
      <c r="L344" s="336">
        <v>2.3496792687798115E-5</v>
      </c>
      <c r="M344" s="210">
        <v>1.1415525114155251E-4</v>
      </c>
      <c r="N344" s="325">
        <v>1.8840041161301334E-4</v>
      </c>
      <c r="O344" s="358">
        <v>0</v>
      </c>
      <c r="P344" s="327">
        <v>0</v>
      </c>
      <c r="Q344" s="332">
        <v>0.32979664014146776</v>
      </c>
      <c r="R344" s="358">
        <v>0.39059201312791181</v>
      </c>
      <c r="S344" s="327">
        <v>0.59392767139141012</v>
      </c>
      <c r="T344" s="358">
        <v>6.035581072579372E-2</v>
      </c>
      <c r="U344" s="358">
        <v>0.30577705839325192</v>
      </c>
      <c r="V344" s="361">
        <v>0</v>
      </c>
    </row>
    <row r="345" spans="1:22" hidden="1" outlineLevel="1">
      <c r="A345" s="65">
        <v>336</v>
      </c>
      <c r="B345" s="117">
        <v>1</v>
      </c>
      <c r="C345" s="325">
        <v>1.0521052878069235E-4</v>
      </c>
      <c r="D345" s="358">
        <v>1.0593902659785031E-4</v>
      </c>
      <c r="E345" s="327">
        <v>1.0357346754434457E-4</v>
      </c>
      <c r="F345" s="332">
        <v>0</v>
      </c>
      <c r="G345" s="358">
        <v>0</v>
      </c>
      <c r="H345" s="327">
        <v>0</v>
      </c>
      <c r="I345" s="332">
        <v>2.9867779352894482E-4</v>
      </c>
      <c r="J345" s="358">
        <v>4.0900030870274633E-4</v>
      </c>
      <c r="K345" s="327">
        <v>2.7931217890242167E-4</v>
      </c>
      <c r="L345" s="336">
        <v>9.3987170751192458E-6</v>
      </c>
      <c r="M345" s="210">
        <v>1.1415525114155251E-4</v>
      </c>
      <c r="N345" s="325">
        <v>1.8840041161301334E-4</v>
      </c>
      <c r="O345" s="358">
        <v>0</v>
      </c>
      <c r="P345" s="327">
        <v>0</v>
      </c>
      <c r="Q345" s="332">
        <v>0.39575596816976127</v>
      </c>
      <c r="R345" s="358">
        <v>0.41224029351856256</v>
      </c>
      <c r="S345" s="327">
        <v>0.68316915730806205</v>
      </c>
      <c r="T345" s="358">
        <v>4.6339036657758445E-2</v>
      </c>
      <c r="U345" s="358">
        <v>0.23922026334756627</v>
      </c>
      <c r="V345" s="361">
        <v>0</v>
      </c>
    </row>
    <row r="346" spans="1:22" hidden="1" outlineLevel="1">
      <c r="A346" s="65">
        <v>337</v>
      </c>
      <c r="B346" s="117">
        <v>1</v>
      </c>
      <c r="C346" s="325">
        <v>9.7822728328082699E-5</v>
      </c>
      <c r="D346" s="358">
        <v>9.3612848792191085E-5</v>
      </c>
      <c r="E346" s="327">
        <v>9.0691647244803709E-5</v>
      </c>
      <c r="F346" s="332">
        <v>0</v>
      </c>
      <c r="G346" s="358">
        <v>0</v>
      </c>
      <c r="H346" s="327">
        <v>0</v>
      </c>
      <c r="I346" s="332">
        <v>3.1205142607501694E-4</v>
      </c>
      <c r="J346" s="358">
        <v>4.0571186400965891E-4</v>
      </c>
      <c r="K346" s="327">
        <v>2.8228358506095805E-4</v>
      </c>
      <c r="L346" s="336">
        <v>5.8741981719495289E-6</v>
      </c>
      <c r="M346" s="210">
        <v>1.1415525114155251E-4</v>
      </c>
      <c r="N346" s="325">
        <v>0</v>
      </c>
      <c r="O346" s="358">
        <v>0</v>
      </c>
      <c r="P346" s="327">
        <v>0</v>
      </c>
      <c r="Q346" s="332">
        <v>0.39575596816976127</v>
      </c>
      <c r="R346" s="358">
        <v>0.41834033672443577</v>
      </c>
      <c r="S346" s="327">
        <v>0.7442979709705202</v>
      </c>
      <c r="T346" s="358">
        <v>1.6945652231505345E-2</v>
      </c>
      <c r="U346" s="358">
        <v>0.17718345438308167</v>
      </c>
      <c r="V346" s="361">
        <v>0</v>
      </c>
    </row>
    <row r="347" spans="1:22" hidden="1" outlineLevel="1">
      <c r="A347" s="65">
        <v>338</v>
      </c>
      <c r="B347" s="117">
        <v>1</v>
      </c>
      <c r="C347" s="325">
        <v>9.3728811833616263E-5</v>
      </c>
      <c r="D347" s="358">
        <v>8.5777754698057536E-5</v>
      </c>
      <c r="E347" s="327">
        <v>8.3855071919669753E-5</v>
      </c>
      <c r="F347" s="332">
        <v>0</v>
      </c>
      <c r="G347" s="358">
        <v>0</v>
      </c>
      <c r="H347" s="327">
        <v>0</v>
      </c>
      <c r="I347" s="332">
        <v>3.4548550744019731E-4</v>
      </c>
      <c r="J347" s="358">
        <v>4.2379830982163961E-4</v>
      </c>
      <c r="K347" s="327">
        <v>2.9416920969510367E-4</v>
      </c>
      <c r="L347" s="336">
        <v>2.3496792687798115E-6</v>
      </c>
      <c r="M347" s="210">
        <v>1.1415525114155251E-4</v>
      </c>
      <c r="N347" s="325">
        <v>0</v>
      </c>
      <c r="O347" s="358">
        <v>0</v>
      </c>
      <c r="P347" s="327">
        <v>0</v>
      </c>
      <c r="Q347" s="332">
        <v>0.49469496021220166</v>
      </c>
      <c r="R347" s="358">
        <v>0.40011969008193171</v>
      </c>
      <c r="S347" s="327">
        <v>0.71450579751871801</v>
      </c>
      <c r="T347" s="358">
        <v>1.6736446648400339E-2</v>
      </c>
      <c r="U347" s="358">
        <v>0.17085547386940017</v>
      </c>
      <c r="V347" s="361">
        <v>0</v>
      </c>
    </row>
    <row r="348" spans="1:22" hidden="1" outlineLevel="1">
      <c r="A348" s="65">
        <v>339</v>
      </c>
      <c r="B348" s="117">
        <v>1</v>
      </c>
      <c r="C348" s="325">
        <v>9.0909947193914943E-5</v>
      </c>
      <c r="D348" s="358">
        <v>8.2297650869645874E-5</v>
      </c>
      <c r="E348" s="327">
        <v>8.0456243200153433E-5</v>
      </c>
      <c r="F348" s="332">
        <v>0</v>
      </c>
      <c r="G348" s="358">
        <v>0</v>
      </c>
      <c r="H348" s="327">
        <v>0</v>
      </c>
      <c r="I348" s="332">
        <v>3.6108807874394818E-4</v>
      </c>
      <c r="J348" s="358">
        <v>4.1639930926219297E-4</v>
      </c>
      <c r="K348" s="327">
        <v>3.0605483432924929E-4</v>
      </c>
      <c r="L348" s="336">
        <v>1.1748396343899057E-6</v>
      </c>
      <c r="M348" s="210">
        <v>1.1415525114155251E-4</v>
      </c>
      <c r="N348" s="325">
        <v>0</v>
      </c>
      <c r="O348" s="358">
        <v>0</v>
      </c>
      <c r="P348" s="327">
        <v>0</v>
      </c>
      <c r="Q348" s="332">
        <v>0.46171529619805485</v>
      </c>
      <c r="R348" s="358">
        <v>0.35890187873670648</v>
      </c>
      <c r="S348" s="327">
        <v>0.58871193164251912</v>
      </c>
      <c r="T348" s="358">
        <v>1.6108829899085325E-2</v>
      </c>
      <c r="U348" s="358">
        <v>0.15277552954459594</v>
      </c>
      <c r="V348" s="361">
        <v>0</v>
      </c>
    </row>
    <row r="349" spans="1:22" hidden="1" outlineLevel="1">
      <c r="A349" s="65">
        <v>340</v>
      </c>
      <c r="B349" s="117">
        <v>1</v>
      </c>
      <c r="C349" s="325">
        <v>8.990990652351093E-5</v>
      </c>
      <c r="D349" s="358">
        <v>8.1461648273993905E-5</v>
      </c>
      <c r="E349" s="327">
        <v>7.9742748621629012E-5</v>
      </c>
      <c r="F349" s="332">
        <v>0</v>
      </c>
      <c r="G349" s="358">
        <v>0</v>
      </c>
      <c r="H349" s="327">
        <v>0</v>
      </c>
      <c r="I349" s="332">
        <v>3.7669065004769899E-4</v>
      </c>
      <c r="J349" s="358">
        <v>4.122887533958338E-4</v>
      </c>
      <c r="K349" s="327">
        <v>3.1199764664632205E-4</v>
      </c>
      <c r="L349" s="336">
        <v>1.409807561267887E-5</v>
      </c>
      <c r="M349" s="210">
        <v>1.1415525114155251E-4</v>
      </c>
      <c r="N349" s="325">
        <v>0</v>
      </c>
      <c r="O349" s="358">
        <v>0</v>
      </c>
      <c r="P349" s="327">
        <v>0</v>
      </c>
      <c r="Q349" s="332">
        <v>0.36277630415561452</v>
      </c>
      <c r="R349" s="358">
        <v>0.34506581947678655</v>
      </c>
      <c r="S349" s="327">
        <v>0.61717907620884227</v>
      </c>
      <c r="T349" s="358">
        <v>1.3912171276482782E-2</v>
      </c>
      <c r="U349" s="358">
        <v>0.14983753859181523</v>
      </c>
      <c r="V349" s="361">
        <v>0</v>
      </c>
    </row>
    <row r="350" spans="1:22" hidden="1" outlineLevel="1">
      <c r="A350" s="65">
        <v>341</v>
      </c>
      <c r="B350" s="117">
        <v>1</v>
      </c>
      <c r="C350" s="325">
        <v>9.1778732526328428E-5</v>
      </c>
      <c r="D350" s="358">
        <v>8.2783698890373752E-5</v>
      </c>
      <c r="E350" s="327">
        <v>8.0222735883545444E-5</v>
      </c>
      <c r="F350" s="332">
        <v>0</v>
      </c>
      <c r="G350" s="358">
        <v>0</v>
      </c>
      <c r="H350" s="327">
        <v>0</v>
      </c>
      <c r="I350" s="332">
        <v>4.2572730271663028E-4</v>
      </c>
      <c r="J350" s="358">
        <v>5.2820642882716489E-4</v>
      </c>
      <c r="K350" s="327">
        <v>3.2091186512193129E-4</v>
      </c>
      <c r="L350" s="336">
        <v>3.7594868300476983E-5</v>
      </c>
      <c r="M350" s="210">
        <v>1.1415525114155251E-4</v>
      </c>
      <c r="N350" s="325">
        <v>0</v>
      </c>
      <c r="O350" s="358">
        <v>0</v>
      </c>
      <c r="P350" s="327">
        <v>0</v>
      </c>
      <c r="Q350" s="332">
        <v>0.69257294429708227</v>
      </c>
      <c r="R350" s="358">
        <v>0.34807253652531883</v>
      </c>
      <c r="S350" s="327">
        <v>0.68696703545002935</v>
      </c>
      <c r="T350" s="358">
        <v>2.144357226826293E-2</v>
      </c>
      <c r="U350" s="358">
        <v>0.15514852223722647</v>
      </c>
      <c r="V350" s="361">
        <v>0</v>
      </c>
    </row>
    <row r="351" spans="1:22" hidden="1" outlineLevel="1">
      <c r="A351" s="65">
        <v>342</v>
      </c>
      <c r="B351" s="117">
        <v>1</v>
      </c>
      <c r="C351" s="325">
        <v>9.8185243071104148E-5</v>
      </c>
      <c r="D351" s="358">
        <v>8.7858040226772893E-5</v>
      </c>
      <c r="E351" s="327">
        <v>8.5009635874009262E-5</v>
      </c>
      <c r="F351" s="332">
        <v>0</v>
      </c>
      <c r="G351" s="358">
        <v>0</v>
      </c>
      <c r="H351" s="327">
        <v>0</v>
      </c>
      <c r="I351" s="332">
        <v>4.3464305774734501E-4</v>
      </c>
      <c r="J351" s="358">
        <v>4.6778125759168373E-4</v>
      </c>
      <c r="K351" s="327">
        <v>3.1199764664632205E-4</v>
      </c>
      <c r="L351" s="336">
        <v>9.3987170751192462E-5</v>
      </c>
      <c r="M351" s="210">
        <v>1.1415525114155251E-4</v>
      </c>
      <c r="N351" s="325">
        <v>0</v>
      </c>
      <c r="O351" s="358">
        <v>0</v>
      </c>
      <c r="P351" s="327">
        <v>0</v>
      </c>
      <c r="Q351" s="332">
        <v>0.72555260831122903</v>
      </c>
      <c r="R351" s="358">
        <v>0.32834060355169398</v>
      </c>
      <c r="S351" s="327">
        <v>0.65164685165451686</v>
      </c>
      <c r="T351" s="358">
        <v>4.6129831074653432E-2</v>
      </c>
      <c r="U351" s="358">
        <v>0.17096847352143019</v>
      </c>
      <c r="V351" s="361">
        <v>0</v>
      </c>
    </row>
    <row r="352" spans="1:22" hidden="1" outlineLevel="1">
      <c r="A352" s="65">
        <v>343</v>
      </c>
      <c r="B352" s="117">
        <v>1</v>
      </c>
      <c r="C352" s="325">
        <v>1.187235783395266E-4</v>
      </c>
      <c r="D352" s="358">
        <v>1.0247836469026775E-4</v>
      </c>
      <c r="E352" s="327">
        <v>1.0217242364469662E-4</v>
      </c>
      <c r="F352" s="332">
        <v>0</v>
      </c>
      <c r="G352" s="358">
        <v>0</v>
      </c>
      <c r="H352" s="327">
        <v>0</v>
      </c>
      <c r="I352" s="332">
        <v>4.3018518023198768E-4</v>
      </c>
      <c r="J352" s="358">
        <v>4.6243753496541675E-4</v>
      </c>
      <c r="K352" s="327">
        <v>3.1199764664632205E-4</v>
      </c>
      <c r="L352" s="336">
        <v>1.8210014333043539E-4</v>
      </c>
      <c r="M352" s="210">
        <v>1.1415525114155251E-4</v>
      </c>
      <c r="N352" s="325">
        <v>0</v>
      </c>
      <c r="O352" s="358">
        <v>0</v>
      </c>
      <c r="P352" s="327">
        <v>0</v>
      </c>
      <c r="Q352" s="332">
        <v>0.72555260831122903</v>
      </c>
      <c r="R352" s="358">
        <v>0.3194233462364669</v>
      </c>
      <c r="S352" s="327">
        <v>0.60630029167748622</v>
      </c>
      <c r="T352" s="358">
        <v>6.4435319596341301E-2</v>
      </c>
      <c r="U352" s="358">
        <v>0.2300672915331341</v>
      </c>
      <c r="V352" s="361">
        <v>0</v>
      </c>
    </row>
    <row r="353" spans="1:22" hidden="1" outlineLevel="1">
      <c r="A353" s="65">
        <v>344</v>
      </c>
      <c r="B353" s="117">
        <v>1</v>
      </c>
      <c r="C353" s="325">
        <v>1.4486214136221154E-4</v>
      </c>
      <c r="D353" s="358">
        <v>1.1326863075042684E-4</v>
      </c>
      <c r="E353" s="327">
        <v>1.2425183769285223E-4</v>
      </c>
      <c r="F353" s="332">
        <v>0</v>
      </c>
      <c r="G353" s="358">
        <v>0</v>
      </c>
      <c r="H353" s="327">
        <v>0</v>
      </c>
      <c r="I353" s="332">
        <v>4.2126942520127284E-4</v>
      </c>
      <c r="J353" s="358">
        <v>4.5750486792578557E-4</v>
      </c>
      <c r="K353" s="327">
        <v>2.8525499121949443E-4</v>
      </c>
      <c r="L353" s="336">
        <v>1.5860335064263727E-4</v>
      </c>
      <c r="M353" s="210">
        <v>1.1415525114155251E-4</v>
      </c>
      <c r="N353" s="325">
        <v>0</v>
      </c>
      <c r="O353" s="358">
        <v>1.2251534652173039E-2</v>
      </c>
      <c r="P353" s="327">
        <v>1.6863970611005826E-3</v>
      </c>
      <c r="Q353" s="332">
        <v>0.85747126436781618</v>
      </c>
      <c r="R353" s="358">
        <v>0.33136422239479879</v>
      </c>
      <c r="S353" s="327">
        <v>0.55913919606409213</v>
      </c>
      <c r="T353" s="358">
        <v>0.1623435324894833</v>
      </c>
      <c r="U353" s="358">
        <v>0.3904137977637418</v>
      </c>
      <c r="V353" s="361">
        <v>0</v>
      </c>
    </row>
    <row r="354" spans="1:22" hidden="1" outlineLevel="1">
      <c r="A354" s="65">
        <v>345</v>
      </c>
      <c r="B354" s="117">
        <v>1</v>
      </c>
      <c r="C354" s="325">
        <v>1.6173782767527927E-4</v>
      </c>
      <c r="D354" s="358">
        <v>1.2298959116498458E-4</v>
      </c>
      <c r="E354" s="327">
        <v>1.3915738806966234E-4</v>
      </c>
      <c r="F354" s="332">
        <v>0</v>
      </c>
      <c r="G354" s="358">
        <v>0</v>
      </c>
      <c r="H354" s="327">
        <v>0</v>
      </c>
      <c r="I354" s="332">
        <v>4.190404864435942E-4</v>
      </c>
      <c r="J354" s="358">
        <v>4.7230286904467896E-4</v>
      </c>
      <c r="K354" s="327">
        <v>2.7634077274388524E-4</v>
      </c>
      <c r="L354" s="336">
        <v>1.4685495429873823E-4</v>
      </c>
      <c r="M354" s="210">
        <v>1.1415525114155251E-4</v>
      </c>
      <c r="N354" s="325">
        <v>2.6752858449047897E-2</v>
      </c>
      <c r="O354" s="358">
        <v>0.12647343345114181</v>
      </c>
      <c r="P354" s="327">
        <v>7.8085180012407343E-2</v>
      </c>
      <c r="Q354" s="332">
        <v>0.89045092838196294</v>
      </c>
      <c r="R354" s="358">
        <v>0.29594092778005293</v>
      </c>
      <c r="S354" s="327">
        <v>0.54273240118902555</v>
      </c>
      <c r="T354" s="358">
        <v>0.25000067181048008</v>
      </c>
      <c r="U354" s="358">
        <v>0.58353020308305725</v>
      </c>
      <c r="V354" s="361">
        <v>0</v>
      </c>
    </row>
    <row r="355" spans="1:22" hidden="1" outlineLevel="1">
      <c r="A355" s="65">
        <v>346</v>
      </c>
      <c r="B355" s="117">
        <v>1</v>
      </c>
      <c r="C355" s="325">
        <v>1.6796933110273428E-4</v>
      </c>
      <c r="D355" s="358">
        <v>1.248948994062379E-4</v>
      </c>
      <c r="E355" s="327">
        <v>1.476414872397527E-4</v>
      </c>
      <c r="F355" s="332">
        <v>0</v>
      </c>
      <c r="G355" s="358">
        <v>0</v>
      </c>
      <c r="H355" s="327">
        <v>0</v>
      </c>
      <c r="I355" s="332">
        <v>4.190404864435942E-4</v>
      </c>
      <c r="J355" s="358">
        <v>3.8351486233131893E-4</v>
      </c>
      <c r="K355" s="327">
        <v>2.4068389884144843E-4</v>
      </c>
      <c r="L355" s="336">
        <v>1.644775488145868E-4</v>
      </c>
      <c r="M355" s="210">
        <v>1.1415525114155251E-4</v>
      </c>
      <c r="N355" s="325">
        <v>0.14035830665169496</v>
      </c>
      <c r="O355" s="358">
        <v>0.26975722075545733</v>
      </c>
      <c r="P355" s="327">
        <v>0.26547522438022103</v>
      </c>
      <c r="Q355" s="332">
        <v>0.75853227232537579</v>
      </c>
      <c r="R355" s="358">
        <v>0.2825477898729109</v>
      </c>
      <c r="S355" s="327">
        <v>0.54485920742020844</v>
      </c>
      <c r="T355" s="358">
        <v>0.22416378229701206</v>
      </c>
      <c r="U355" s="358">
        <v>0.60251414462410169</v>
      </c>
      <c r="V355" s="361">
        <v>0</v>
      </c>
    </row>
    <row r="356" spans="1:22" hidden="1" outlineLevel="1">
      <c r="A356" s="65">
        <v>347</v>
      </c>
      <c r="B356" s="117">
        <v>1</v>
      </c>
      <c r="C356" s="325">
        <v>1.6870061084296723E-4</v>
      </c>
      <c r="D356" s="358">
        <v>1.1978167422818053E-4</v>
      </c>
      <c r="E356" s="327">
        <v>1.4873118805058997E-4</v>
      </c>
      <c r="F356" s="332">
        <v>0</v>
      </c>
      <c r="G356" s="358">
        <v>0</v>
      </c>
      <c r="H356" s="327">
        <v>0</v>
      </c>
      <c r="I356" s="332">
        <v>4.0566685389752203E-4</v>
      </c>
      <c r="J356" s="358">
        <v>2.6759718689998779E-4</v>
      </c>
      <c r="K356" s="327">
        <v>2.1988405573169364E-4</v>
      </c>
      <c r="L356" s="336">
        <v>1.8797434150238492E-4</v>
      </c>
      <c r="M356" s="210">
        <v>1.1415525114155251E-4</v>
      </c>
      <c r="N356" s="325">
        <v>0.23116730504916741</v>
      </c>
      <c r="O356" s="358">
        <v>0.48455656989045592</v>
      </c>
      <c r="P356" s="327">
        <v>0.38170066714842704</v>
      </c>
      <c r="Q356" s="332">
        <v>0.65959328028293551</v>
      </c>
      <c r="R356" s="358">
        <v>0.30690920195011129</v>
      </c>
      <c r="S356" s="327">
        <v>0.45338119633568641</v>
      </c>
      <c r="T356" s="358">
        <v>0.16966572789815845</v>
      </c>
      <c r="U356" s="358">
        <v>0.54047733565961709</v>
      </c>
      <c r="V356" s="361">
        <v>8.1819591418091971E-3</v>
      </c>
    </row>
    <row r="357" spans="1:22" hidden="1" outlineLevel="1">
      <c r="A357" s="65">
        <v>348</v>
      </c>
      <c r="B357" s="117">
        <v>1</v>
      </c>
      <c r="C357" s="325">
        <v>1.6686303611109985E-4</v>
      </c>
      <c r="D357" s="358">
        <v>1.1822632056185129E-4</v>
      </c>
      <c r="E357" s="327">
        <v>1.4520263304406921E-4</v>
      </c>
      <c r="F357" s="332">
        <v>0</v>
      </c>
      <c r="G357" s="358">
        <v>0</v>
      </c>
      <c r="H357" s="327">
        <v>0</v>
      </c>
      <c r="I357" s="332">
        <v>3.8114852756305644E-4</v>
      </c>
      <c r="J357" s="358">
        <v>1.8415290281289485E-4</v>
      </c>
      <c r="K357" s="327">
        <v>2.2879827420730281E-4</v>
      </c>
      <c r="L357" s="336">
        <v>2.0677177565262342E-4</v>
      </c>
      <c r="M357" s="210">
        <v>1.1415525114155251E-4</v>
      </c>
      <c r="N357" s="325">
        <v>0.26206497255370159</v>
      </c>
      <c r="O357" s="358">
        <v>0.5732278130541143</v>
      </c>
      <c r="P357" s="327">
        <v>0.35343613874830626</v>
      </c>
      <c r="Q357" s="332">
        <v>0.85747126436781618</v>
      </c>
      <c r="R357" s="358">
        <v>0.31931038956877106</v>
      </c>
      <c r="S357" s="327">
        <v>0.42866972819402072</v>
      </c>
      <c r="T357" s="358">
        <v>0.15847322920204071</v>
      </c>
      <c r="U357" s="358">
        <v>0.42001970659560878</v>
      </c>
      <c r="V357" s="361">
        <v>1.1925947910254923E-2</v>
      </c>
    </row>
    <row r="358" spans="1:22" hidden="1" outlineLevel="1">
      <c r="A358" s="65">
        <v>349</v>
      </c>
      <c r="B358" s="117">
        <v>1</v>
      </c>
      <c r="C358" s="325">
        <v>1.5089988690977576E-4</v>
      </c>
      <c r="D358" s="358">
        <v>1.1754585333283225E-4</v>
      </c>
      <c r="E358" s="327">
        <v>1.3639421815646777E-4</v>
      </c>
      <c r="F358" s="332">
        <v>0</v>
      </c>
      <c r="G358" s="358">
        <v>0</v>
      </c>
      <c r="H358" s="327">
        <v>0</v>
      </c>
      <c r="I358" s="332">
        <v>3.4771444619787601E-4</v>
      </c>
      <c r="J358" s="358">
        <v>1.3934784386957893E-4</v>
      </c>
      <c r="K358" s="327">
        <v>2.3176968036583927E-4</v>
      </c>
      <c r="L358" s="336">
        <v>1.8797434150238492E-4</v>
      </c>
      <c r="M358" s="210">
        <v>1.1415525114155251E-4</v>
      </c>
      <c r="N358" s="325">
        <v>0.17106757374461612</v>
      </c>
      <c r="O358" s="358">
        <v>0.54534305054596144</v>
      </c>
      <c r="P358" s="327">
        <v>0.39049358971647358</v>
      </c>
      <c r="Q358" s="332">
        <v>0.95641025641025657</v>
      </c>
      <c r="R358" s="358">
        <v>0.31904586378785915</v>
      </c>
      <c r="S358" s="327">
        <v>0.46289275026425319</v>
      </c>
      <c r="T358" s="358">
        <v>9.3619498439489399E-2</v>
      </c>
      <c r="U358" s="358">
        <v>0.31244403786302344</v>
      </c>
      <c r="V358" s="361">
        <v>2.3148752742259759E-2</v>
      </c>
    </row>
    <row r="359" spans="1:22" hidden="1" outlineLevel="1">
      <c r="A359" s="65">
        <v>350</v>
      </c>
      <c r="B359" s="117">
        <v>1</v>
      </c>
      <c r="C359" s="325">
        <v>1.5129990317793736E-4</v>
      </c>
      <c r="D359" s="358">
        <v>1.1556277740826247E-4</v>
      </c>
      <c r="E359" s="327">
        <v>1.3346240407016745E-4</v>
      </c>
      <c r="F359" s="332">
        <v>0</v>
      </c>
      <c r="G359" s="358">
        <v>0</v>
      </c>
      <c r="H359" s="327">
        <v>0</v>
      </c>
      <c r="I359" s="332">
        <v>3.1650930359037433E-4</v>
      </c>
      <c r="J359" s="358">
        <v>0</v>
      </c>
      <c r="K359" s="327">
        <v>2.2879827420730281E-4</v>
      </c>
      <c r="L359" s="336">
        <v>1.9032402077116473E-4</v>
      </c>
      <c r="M359" s="210">
        <v>1.1415525114155251E-4</v>
      </c>
      <c r="N359" s="325">
        <v>0.12509787331104086</v>
      </c>
      <c r="O359" s="358">
        <v>0.49764896432500677</v>
      </c>
      <c r="P359" s="327">
        <v>0.32658791936612447</v>
      </c>
      <c r="Q359" s="332">
        <v>0.89045092838196294</v>
      </c>
      <c r="R359" s="358">
        <v>0.30463353814973582</v>
      </c>
      <c r="S359" s="327">
        <v>0.44359957352961032</v>
      </c>
      <c r="T359" s="358">
        <v>9.0063003526704322E-2</v>
      </c>
      <c r="U359" s="358">
        <v>0.30848905004197252</v>
      </c>
      <c r="V359" s="361">
        <v>1.57432284653586E-2</v>
      </c>
    </row>
    <row r="360" spans="1:22" hidden="1" outlineLevel="1">
      <c r="A360" s="65">
        <v>351</v>
      </c>
      <c r="B360" s="117">
        <v>1</v>
      </c>
      <c r="C360" s="325">
        <v>1.5631260703833749E-4</v>
      </c>
      <c r="D360" s="358">
        <v>1.1455179752514847E-4</v>
      </c>
      <c r="E360" s="327">
        <v>1.3665367073047665E-4</v>
      </c>
      <c r="F360" s="332">
        <v>0</v>
      </c>
      <c r="G360" s="358">
        <v>0</v>
      </c>
      <c r="H360" s="327">
        <v>0</v>
      </c>
      <c r="I360" s="332">
        <v>2.9199097725590868E-4</v>
      </c>
      <c r="J360" s="358">
        <v>0</v>
      </c>
      <c r="K360" s="327">
        <v>2.2582686804876643E-4</v>
      </c>
      <c r="L360" s="336">
        <v>2.1382081345896285E-4</v>
      </c>
      <c r="M360" s="210">
        <v>1.1415525114155251E-4</v>
      </c>
      <c r="N360" s="325">
        <v>5.746212554196907E-2</v>
      </c>
      <c r="O360" s="358">
        <v>0.39520543282287246</v>
      </c>
      <c r="P360" s="327">
        <v>0.22052903075862751</v>
      </c>
      <c r="Q360" s="332">
        <v>0.85747126436781618</v>
      </c>
      <c r="R360" s="358">
        <v>0.31045047664057018</v>
      </c>
      <c r="S360" s="327">
        <v>0.42860221097464341</v>
      </c>
      <c r="T360" s="358">
        <v>0.1185149628289849</v>
      </c>
      <c r="U360" s="358">
        <v>0.33176697836015806</v>
      </c>
      <c r="V360" s="361">
        <v>2.286932780562612E-2</v>
      </c>
    </row>
    <row r="361" spans="1:22" hidden="1" outlineLevel="1">
      <c r="A361" s="65">
        <v>352</v>
      </c>
      <c r="B361" s="117">
        <v>1</v>
      </c>
      <c r="C361" s="325">
        <v>1.5861270058026671E-4</v>
      </c>
      <c r="D361" s="358">
        <v>1.1696259570795879E-4</v>
      </c>
      <c r="E361" s="327">
        <v>1.3922225121316457E-4</v>
      </c>
      <c r="F361" s="332">
        <v>0</v>
      </c>
      <c r="G361" s="358">
        <v>0</v>
      </c>
      <c r="H361" s="327">
        <v>0</v>
      </c>
      <c r="I361" s="332">
        <v>2.8307522222519396E-4</v>
      </c>
      <c r="J361" s="358">
        <v>0</v>
      </c>
      <c r="K361" s="327">
        <v>2.3771249268291205E-4</v>
      </c>
      <c r="L361" s="336">
        <v>2.2321953053408208E-4</v>
      </c>
      <c r="M361" s="210">
        <v>1.1415525114155251E-4</v>
      </c>
      <c r="N361" s="325">
        <v>2.1289246512270509E-2</v>
      </c>
      <c r="O361" s="358">
        <v>0.18886254411716225</v>
      </c>
      <c r="P361" s="327">
        <v>8.6991504414012127E-2</v>
      </c>
      <c r="Q361" s="332">
        <v>0.82449160035366931</v>
      </c>
      <c r="R361" s="358">
        <v>0.34593020386468887</v>
      </c>
      <c r="S361" s="327">
        <v>0.4310412878006456</v>
      </c>
      <c r="T361" s="358">
        <v>0.14299201605227038</v>
      </c>
      <c r="U361" s="358">
        <v>0.40521675217967529</v>
      </c>
      <c r="V361" s="361">
        <v>0</v>
      </c>
    </row>
    <row r="362" spans="1:22" hidden="1" outlineLevel="1">
      <c r="A362" s="65">
        <v>353</v>
      </c>
      <c r="B362" s="117">
        <v>1</v>
      </c>
      <c r="C362" s="325">
        <v>1.5990650319760191E-4</v>
      </c>
      <c r="D362" s="358">
        <v>1.2094818947792746E-4</v>
      </c>
      <c r="E362" s="327">
        <v>1.4389239754532439E-4</v>
      </c>
      <c r="F362" s="332">
        <v>0</v>
      </c>
      <c r="G362" s="358">
        <v>0</v>
      </c>
      <c r="H362" s="327">
        <v>0</v>
      </c>
      <c r="I362" s="332">
        <v>2.7638840595215787E-4</v>
      </c>
      <c r="J362" s="358">
        <v>1.294825097903167E-4</v>
      </c>
      <c r="K362" s="327">
        <v>2.3176968036583927E-4</v>
      </c>
      <c r="L362" s="336">
        <v>2.2321953053408208E-4</v>
      </c>
      <c r="M362" s="210">
        <v>1.1415525114155251E-4</v>
      </c>
      <c r="N362" s="325">
        <v>3.0144065858082134E-3</v>
      </c>
      <c r="O362" s="358">
        <v>3.298813301383751E-2</v>
      </c>
      <c r="P362" s="327">
        <v>1.5872008042756593E-2</v>
      </c>
      <c r="Q362" s="332">
        <v>0.9234305923961097</v>
      </c>
      <c r="R362" s="358">
        <v>0.32871065409787459</v>
      </c>
      <c r="S362" s="327">
        <v>0.43811376490321019</v>
      </c>
      <c r="T362" s="358">
        <v>0.21569095618125939</v>
      </c>
      <c r="U362" s="358">
        <v>0.50804643552699946</v>
      </c>
      <c r="V362" s="361">
        <v>0</v>
      </c>
    </row>
    <row r="363" spans="1:22" hidden="1" outlineLevel="1">
      <c r="A363" s="65">
        <v>354</v>
      </c>
      <c r="B363" s="117">
        <v>1</v>
      </c>
      <c r="C363" s="325">
        <v>1.6369415723675712E-4</v>
      </c>
      <c r="D363" s="358">
        <v>1.3803763788671999E-4</v>
      </c>
      <c r="E363" s="327">
        <v>1.5713745144847768E-4</v>
      </c>
      <c r="F363" s="332">
        <v>0</v>
      </c>
      <c r="G363" s="358">
        <v>0</v>
      </c>
      <c r="H363" s="327">
        <v>0</v>
      </c>
      <c r="I363" s="332">
        <v>2.7193052843680048E-4</v>
      </c>
      <c r="J363" s="358">
        <v>2.0511673773132707E-4</v>
      </c>
      <c r="K363" s="327">
        <v>2.3474108652437564E-4</v>
      </c>
      <c r="L363" s="336">
        <v>1.644775488145868E-4</v>
      </c>
      <c r="M363" s="210">
        <v>1.1415525114155251E-4</v>
      </c>
      <c r="N363" s="325">
        <v>0</v>
      </c>
      <c r="O363" s="358">
        <v>0</v>
      </c>
      <c r="P363" s="327">
        <v>0</v>
      </c>
      <c r="Q363" s="332">
        <v>0.9234305923961097</v>
      </c>
      <c r="R363" s="358">
        <v>0.36149408446255354</v>
      </c>
      <c r="S363" s="327">
        <v>0.46640367331346827</v>
      </c>
      <c r="T363" s="358">
        <v>0.23849436473970481</v>
      </c>
      <c r="U363" s="358">
        <v>0.64149902457446084</v>
      </c>
      <c r="V363" s="361">
        <v>0</v>
      </c>
    </row>
    <row r="364" spans="1:22" hidden="1" outlineLevel="1">
      <c r="A364" s="65">
        <v>355</v>
      </c>
      <c r="B364" s="117">
        <v>1</v>
      </c>
      <c r="C364" s="325">
        <v>1.5935023057468968E-4</v>
      </c>
      <c r="D364" s="358">
        <v>1.4373412068965081E-4</v>
      </c>
      <c r="E364" s="327">
        <v>1.5881092055083495E-4</v>
      </c>
      <c r="F364" s="332">
        <v>0</v>
      </c>
      <c r="G364" s="358">
        <v>0</v>
      </c>
      <c r="H364" s="327">
        <v>0</v>
      </c>
      <c r="I364" s="332">
        <v>2.7193052843680048E-4</v>
      </c>
      <c r="J364" s="358">
        <v>2.5649868606081783E-4</v>
      </c>
      <c r="K364" s="327">
        <v>2.4068389884144843E-4</v>
      </c>
      <c r="L364" s="336">
        <v>1.1748396343899057E-4</v>
      </c>
      <c r="M364" s="210">
        <v>1.1415525114155251E-4</v>
      </c>
      <c r="N364" s="325">
        <v>0</v>
      </c>
      <c r="O364" s="358">
        <v>0</v>
      </c>
      <c r="P364" s="327">
        <v>0</v>
      </c>
      <c r="Q364" s="332">
        <v>0.89045092838196294</v>
      </c>
      <c r="R364" s="358">
        <v>0.34213319937251258</v>
      </c>
      <c r="S364" s="327">
        <v>0.48995046251047675</v>
      </c>
      <c r="T364" s="358">
        <v>0.24037721498764986</v>
      </c>
      <c r="U364" s="358">
        <v>0.63878703292574024</v>
      </c>
      <c r="V364" s="361">
        <v>0</v>
      </c>
    </row>
    <row r="365" spans="1:22" hidden="1" outlineLevel="1">
      <c r="A365" s="65">
        <v>356</v>
      </c>
      <c r="B365" s="117">
        <v>1</v>
      </c>
      <c r="C365" s="325">
        <v>1.5214993774778079E-4</v>
      </c>
      <c r="D365" s="358">
        <v>1.4546445164344209E-4</v>
      </c>
      <c r="E365" s="327">
        <v>1.5659260104305901E-4</v>
      </c>
      <c r="F365" s="332">
        <v>0</v>
      </c>
      <c r="G365" s="358">
        <v>0</v>
      </c>
      <c r="H365" s="327">
        <v>0</v>
      </c>
      <c r="I365" s="332">
        <v>2.7861734470983657E-4</v>
      </c>
      <c r="J365" s="358">
        <v>2.770514653926141E-4</v>
      </c>
      <c r="K365" s="327">
        <v>2.4959811731705767E-4</v>
      </c>
      <c r="L365" s="336">
        <v>8.811297257924293E-5</v>
      </c>
      <c r="M365" s="210">
        <v>1.1415525114155251E-4</v>
      </c>
      <c r="N365" s="325">
        <v>0</v>
      </c>
      <c r="O365" s="358">
        <v>0</v>
      </c>
      <c r="P365" s="327">
        <v>0</v>
      </c>
      <c r="Q365" s="332">
        <v>0.75853227232537579</v>
      </c>
      <c r="R365" s="358">
        <v>0.33539451328032033</v>
      </c>
      <c r="S365" s="327">
        <v>0.51840072086155653</v>
      </c>
      <c r="T365" s="358">
        <v>0.18954025829313384</v>
      </c>
      <c r="U365" s="358">
        <v>0.55302029703495004</v>
      </c>
      <c r="V365" s="361">
        <v>0</v>
      </c>
    </row>
    <row r="366" spans="1:22" hidden="1" outlineLevel="1">
      <c r="A366" s="65">
        <v>357</v>
      </c>
      <c r="B366" s="117">
        <v>1</v>
      </c>
      <c r="C366" s="325">
        <v>1.420870285018404E-4</v>
      </c>
      <c r="D366" s="358">
        <v>1.4264537312322034E-4</v>
      </c>
      <c r="E366" s="327">
        <v>1.4513776990056701E-4</v>
      </c>
      <c r="F366" s="332">
        <v>0</v>
      </c>
      <c r="G366" s="358">
        <v>0</v>
      </c>
      <c r="H366" s="327">
        <v>0</v>
      </c>
      <c r="I366" s="332">
        <v>2.7638840595215787E-4</v>
      </c>
      <c r="J366" s="358">
        <v>3.1610174612302708E-4</v>
      </c>
      <c r="K366" s="327">
        <v>2.4662671115852124E-4</v>
      </c>
      <c r="L366" s="336">
        <v>5.8741981719495287E-5</v>
      </c>
      <c r="M366" s="210">
        <v>1.1415525114155251E-4</v>
      </c>
      <c r="N366" s="325">
        <v>0</v>
      </c>
      <c r="O366" s="358">
        <v>0</v>
      </c>
      <c r="P366" s="327">
        <v>0</v>
      </c>
      <c r="Q366" s="332">
        <v>0.79151193633952255</v>
      </c>
      <c r="R366" s="358">
        <v>0.3688439015370879</v>
      </c>
      <c r="S366" s="327">
        <v>0.59985235576456053</v>
      </c>
      <c r="T366" s="358">
        <v>0.16025147665843328</v>
      </c>
      <c r="U366" s="358">
        <v>0.45730959176551755</v>
      </c>
      <c r="V366" s="361">
        <v>0</v>
      </c>
    </row>
    <row r="367" spans="1:22" hidden="1" outlineLevel="1">
      <c r="A367" s="65">
        <v>358</v>
      </c>
      <c r="B367" s="117">
        <v>1</v>
      </c>
      <c r="C367" s="325">
        <v>1.3154909993745809E-4</v>
      </c>
      <c r="D367" s="358">
        <v>1.312912913590169E-4</v>
      </c>
      <c r="E367" s="327">
        <v>1.3355321247107056E-4</v>
      </c>
      <c r="F367" s="332">
        <v>0</v>
      </c>
      <c r="G367" s="358">
        <v>0</v>
      </c>
      <c r="H367" s="327">
        <v>0</v>
      </c>
      <c r="I367" s="332">
        <v>2.7193052843680048E-4</v>
      </c>
      <c r="J367" s="358">
        <v>3.5556308244007596E-4</v>
      </c>
      <c r="K367" s="327">
        <v>2.4662671115852124E-4</v>
      </c>
      <c r="L367" s="336">
        <v>3.7594868300476983E-5</v>
      </c>
      <c r="M367" s="210">
        <v>1.1415525114155251E-4</v>
      </c>
      <c r="N367" s="325">
        <v>0</v>
      </c>
      <c r="O367" s="358">
        <v>0</v>
      </c>
      <c r="P367" s="327">
        <v>0</v>
      </c>
      <c r="Q367" s="332">
        <v>0.79151193633952255</v>
      </c>
      <c r="R367" s="358">
        <v>0.41227820945466426</v>
      </c>
      <c r="S367" s="327">
        <v>0.63338331942577675</v>
      </c>
      <c r="T367" s="358">
        <v>0.13357776481254521</v>
      </c>
      <c r="U367" s="358">
        <v>0.39120479532795199</v>
      </c>
      <c r="V367" s="361">
        <v>0</v>
      </c>
    </row>
    <row r="368" spans="1:22" hidden="1" outlineLevel="1">
      <c r="A368" s="65">
        <v>359</v>
      </c>
      <c r="B368" s="117">
        <v>1</v>
      </c>
      <c r="C368" s="325">
        <v>1.1804855088700388E-4</v>
      </c>
      <c r="D368" s="358">
        <v>1.2176475015275031E-4</v>
      </c>
      <c r="E368" s="327">
        <v>1.1853090843595644E-4</v>
      </c>
      <c r="F368" s="332">
        <v>0</v>
      </c>
      <c r="G368" s="358">
        <v>0</v>
      </c>
      <c r="H368" s="327">
        <v>0</v>
      </c>
      <c r="I368" s="332">
        <v>2.7193052843680048E-4</v>
      </c>
      <c r="J368" s="358">
        <v>3.8557014026449859E-4</v>
      </c>
      <c r="K368" s="327">
        <v>2.4365530499998481E-4</v>
      </c>
      <c r="L368" s="336">
        <v>2.3496792687798115E-5</v>
      </c>
      <c r="M368" s="210">
        <v>1.1415525114155251E-4</v>
      </c>
      <c r="N368" s="325">
        <v>0</v>
      </c>
      <c r="O368" s="358">
        <v>0</v>
      </c>
      <c r="P368" s="327">
        <v>0</v>
      </c>
      <c r="Q368" s="332">
        <v>0.89045092838196294</v>
      </c>
      <c r="R368" s="358">
        <v>0.44840643325753593</v>
      </c>
      <c r="S368" s="327">
        <v>0.75492357283961009</v>
      </c>
      <c r="T368" s="358">
        <v>0.10167391338903206</v>
      </c>
      <c r="U368" s="358">
        <v>0.3422759459989505</v>
      </c>
      <c r="V368" s="361">
        <v>0</v>
      </c>
    </row>
    <row r="369" spans="1:22" hidden="1" outlineLevel="1">
      <c r="A369" s="65">
        <v>360</v>
      </c>
      <c r="B369" s="117">
        <v>1</v>
      </c>
      <c r="C369" s="325">
        <v>1.0791063859078319E-4</v>
      </c>
      <c r="D369" s="358">
        <v>1.0677502919350226E-4</v>
      </c>
      <c r="E369" s="327">
        <v>1.0452046943947698E-4</v>
      </c>
      <c r="F369" s="332">
        <v>0</v>
      </c>
      <c r="G369" s="358">
        <v>0</v>
      </c>
      <c r="H369" s="327">
        <v>0</v>
      </c>
      <c r="I369" s="332">
        <v>2.7193052843680048E-4</v>
      </c>
      <c r="J369" s="358">
        <v>3.9338019641058119E-4</v>
      </c>
      <c r="K369" s="327">
        <v>2.4662671115852124E-4</v>
      </c>
      <c r="L369" s="336">
        <v>9.3987170751192458E-6</v>
      </c>
      <c r="M369" s="210">
        <v>1.1415525114155251E-4</v>
      </c>
      <c r="N369" s="325">
        <v>0</v>
      </c>
      <c r="O369" s="358">
        <v>0</v>
      </c>
      <c r="P369" s="327">
        <v>0</v>
      </c>
      <c r="Q369" s="332">
        <v>0.75853227232537579</v>
      </c>
      <c r="R369" s="358">
        <v>0.49024102783493423</v>
      </c>
      <c r="S369" s="327">
        <v>0.76374306835916073</v>
      </c>
      <c r="T369" s="358">
        <v>5.5125671148168617E-2</v>
      </c>
      <c r="U369" s="358">
        <v>0.29334709666994901</v>
      </c>
      <c r="V369" s="361">
        <v>0</v>
      </c>
    </row>
    <row r="370" spans="1:22" hidden="1" outlineLevel="1">
      <c r="A370" s="65">
        <v>361</v>
      </c>
      <c r="B370" s="117">
        <v>1</v>
      </c>
      <c r="C370" s="325">
        <v>9.779772731132259E-5</v>
      </c>
      <c r="D370" s="358">
        <v>9.7715094087134455E-5</v>
      </c>
      <c r="E370" s="327">
        <v>9.2974829896081849E-5</v>
      </c>
      <c r="F370" s="332">
        <v>0</v>
      </c>
      <c r="G370" s="358">
        <v>0</v>
      </c>
      <c r="H370" s="327">
        <v>0</v>
      </c>
      <c r="I370" s="332">
        <v>2.7415946719447918E-4</v>
      </c>
      <c r="J370" s="358">
        <v>4.3982947770044076E-4</v>
      </c>
      <c r="K370" s="327">
        <v>2.4365530499998481E-4</v>
      </c>
      <c r="L370" s="336">
        <v>5.8741981719495289E-6</v>
      </c>
      <c r="M370" s="210">
        <v>1.1415525114155251E-4</v>
      </c>
      <c r="N370" s="325">
        <v>0</v>
      </c>
      <c r="O370" s="358">
        <v>0</v>
      </c>
      <c r="P370" s="327">
        <v>0</v>
      </c>
      <c r="Q370" s="332">
        <v>0.65959328028293551</v>
      </c>
      <c r="R370" s="358">
        <v>0.52429315690380696</v>
      </c>
      <c r="S370" s="327">
        <v>0.78111199052075264</v>
      </c>
      <c r="T370" s="358">
        <v>1.9246913645660391E-2</v>
      </c>
      <c r="U370" s="358">
        <v>0.20735436147509875</v>
      </c>
      <c r="V370" s="361">
        <v>0</v>
      </c>
    </row>
    <row r="371" spans="1:22" hidden="1" outlineLevel="1">
      <c r="A371" s="65">
        <v>362</v>
      </c>
      <c r="B371" s="117">
        <v>1</v>
      </c>
      <c r="C371" s="325">
        <v>9.2078744727449639E-5</v>
      </c>
      <c r="D371" s="358">
        <v>8.8946787793203364E-5</v>
      </c>
      <c r="E371" s="327">
        <v>8.6216090343150552E-5</v>
      </c>
      <c r="F371" s="332">
        <v>0</v>
      </c>
      <c r="G371" s="358">
        <v>0</v>
      </c>
      <c r="H371" s="327">
        <v>0</v>
      </c>
      <c r="I371" s="332">
        <v>2.7193052843680048E-4</v>
      </c>
      <c r="J371" s="358">
        <v>5.2861748441380074E-4</v>
      </c>
      <c r="K371" s="327">
        <v>2.4365530499998481E-4</v>
      </c>
      <c r="L371" s="336">
        <v>2.3496792687798115E-6</v>
      </c>
      <c r="M371" s="210">
        <v>1.1415525114155251E-4</v>
      </c>
      <c r="N371" s="325">
        <v>0</v>
      </c>
      <c r="O371" s="358">
        <v>0</v>
      </c>
      <c r="P371" s="327">
        <v>0</v>
      </c>
      <c r="Q371" s="332">
        <v>0.56065428824049512</v>
      </c>
      <c r="R371" s="358">
        <v>0.57496712446103249</v>
      </c>
      <c r="S371" s="327">
        <v>0.81515777643492038</v>
      </c>
      <c r="T371" s="358">
        <v>1.8933105271002882E-2</v>
      </c>
      <c r="U371" s="358">
        <v>0.19481140009976583</v>
      </c>
      <c r="V371" s="361">
        <v>0</v>
      </c>
    </row>
    <row r="372" spans="1:22" hidden="1" outlineLevel="1">
      <c r="A372" s="65">
        <v>363</v>
      </c>
      <c r="B372" s="117">
        <v>1</v>
      </c>
      <c r="C372" s="325">
        <v>8.9147375512327862E-5</v>
      </c>
      <c r="D372" s="358">
        <v>8.4961194023234696E-5</v>
      </c>
      <c r="E372" s="327">
        <v>8.1844314471100931E-5</v>
      </c>
      <c r="F372" s="332">
        <v>0</v>
      </c>
      <c r="G372" s="358">
        <v>0</v>
      </c>
      <c r="H372" s="327">
        <v>0</v>
      </c>
      <c r="I372" s="332">
        <v>2.7193052843680048E-4</v>
      </c>
      <c r="J372" s="358">
        <v>5.3971598525297075E-4</v>
      </c>
      <c r="K372" s="327">
        <v>2.3176968036583927E-4</v>
      </c>
      <c r="L372" s="336">
        <v>1.1748396343899057E-6</v>
      </c>
      <c r="M372" s="210">
        <v>1.1415525114155251E-4</v>
      </c>
      <c r="N372" s="325">
        <v>0</v>
      </c>
      <c r="O372" s="358">
        <v>0</v>
      </c>
      <c r="P372" s="327">
        <v>0</v>
      </c>
      <c r="Q372" s="332">
        <v>0.59363395225464199</v>
      </c>
      <c r="R372" s="358">
        <v>0.61193774824180736</v>
      </c>
      <c r="S372" s="327">
        <v>0.82455961142679945</v>
      </c>
      <c r="T372" s="358">
        <v>1.6527241065295337E-2</v>
      </c>
      <c r="U372" s="358">
        <v>0.17187247073767045</v>
      </c>
      <c r="V372" s="361">
        <v>0</v>
      </c>
    </row>
    <row r="373" spans="1:22" hidden="1" outlineLevel="1">
      <c r="A373" s="65">
        <v>364</v>
      </c>
      <c r="B373" s="117">
        <v>1</v>
      </c>
      <c r="C373" s="325">
        <v>8.8553601364275479E-5</v>
      </c>
      <c r="D373" s="358">
        <v>8.3872446456804224E-5</v>
      </c>
      <c r="E373" s="327">
        <v>8.0041119081739222E-5</v>
      </c>
      <c r="F373" s="332">
        <v>0</v>
      </c>
      <c r="G373" s="358">
        <v>0</v>
      </c>
      <c r="H373" s="327">
        <v>0</v>
      </c>
      <c r="I373" s="332">
        <v>2.7638840595215787E-4</v>
      </c>
      <c r="J373" s="358">
        <v>5.3396120704006782E-4</v>
      </c>
      <c r="K373" s="327">
        <v>2.4068389884144843E-4</v>
      </c>
      <c r="L373" s="336">
        <v>1.409807561267887E-5</v>
      </c>
      <c r="M373" s="210">
        <v>1.1415525114155251E-4</v>
      </c>
      <c r="N373" s="325">
        <v>0</v>
      </c>
      <c r="O373" s="358">
        <v>0</v>
      </c>
      <c r="P373" s="327">
        <v>0</v>
      </c>
      <c r="Q373" s="332">
        <v>0.52767462422634837</v>
      </c>
      <c r="R373" s="358">
        <v>0.65893436617110446</v>
      </c>
      <c r="S373" s="327">
        <v>0.82843343607496844</v>
      </c>
      <c r="T373" s="358">
        <v>1.4225979651140289E-2</v>
      </c>
      <c r="U373" s="358">
        <v>0.16780448326458947</v>
      </c>
      <c r="V373" s="361">
        <v>0</v>
      </c>
    </row>
    <row r="374" spans="1:22" hidden="1" outlineLevel="1">
      <c r="A374" s="65">
        <v>365</v>
      </c>
      <c r="B374" s="117">
        <v>1</v>
      </c>
      <c r="C374" s="325">
        <v>9.0128665420161804E-5</v>
      </c>
      <c r="D374" s="358">
        <v>8.4339052556702988E-5</v>
      </c>
      <c r="E374" s="327">
        <v>8.1675670297995162E-5</v>
      </c>
      <c r="F374" s="332">
        <v>0</v>
      </c>
      <c r="G374" s="358">
        <v>0</v>
      </c>
      <c r="H374" s="327">
        <v>0</v>
      </c>
      <c r="I374" s="332">
        <v>2.8084628346751526E-4</v>
      </c>
      <c r="J374" s="358">
        <v>5.0642048273546081E-4</v>
      </c>
      <c r="K374" s="327">
        <v>1.9611280646340243E-4</v>
      </c>
      <c r="L374" s="336">
        <v>3.7594868300476983E-5</v>
      </c>
      <c r="M374" s="210">
        <v>1.1415525114155251E-4</v>
      </c>
      <c r="N374" s="325">
        <v>0</v>
      </c>
      <c r="O374" s="358">
        <v>0</v>
      </c>
      <c r="P374" s="327">
        <v>0</v>
      </c>
      <c r="Q374" s="332">
        <v>0.62661361626878875</v>
      </c>
      <c r="R374" s="358">
        <v>0.66973129687561606</v>
      </c>
      <c r="S374" s="327">
        <v>0.82671173316004953</v>
      </c>
      <c r="T374" s="358">
        <v>2.2489600183787956E-2</v>
      </c>
      <c r="U374" s="358">
        <v>0.16938647839300983</v>
      </c>
      <c r="V374" s="361">
        <v>0</v>
      </c>
    </row>
    <row r="375" spans="1:22" hidden="1" outlineLevel="1">
      <c r="A375" s="65">
        <v>366</v>
      </c>
      <c r="B375" s="117">
        <v>1</v>
      </c>
      <c r="C375" s="325">
        <v>9.6422671389517067E-5</v>
      </c>
      <c r="D375" s="358">
        <v>8.877181050574132E-5</v>
      </c>
      <c r="E375" s="327">
        <v>8.702039332257807E-5</v>
      </c>
      <c r="F375" s="332">
        <v>0</v>
      </c>
      <c r="G375" s="358">
        <v>0</v>
      </c>
      <c r="H375" s="327">
        <v>0</v>
      </c>
      <c r="I375" s="332">
        <v>2.8753309974055135E-4</v>
      </c>
      <c r="J375" s="358">
        <v>5.0025464893592192E-4</v>
      </c>
      <c r="K375" s="327">
        <v>2.0205561878047524E-4</v>
      </c>
      <c r="L375" s="336">
        <v>9.3987170751192462E-5</v>
      </c>
      <c r="M375" s="210">
        <v>1.1415525114155251E-4</v>
      </c>
      <c r="N375" s="325">
        <v>0</v>
      </c>
      <c r="O375" s="358">
        <v>0</v>
      </c>
      <c r="P375" s="327">
        <v>0</v>
      </c>
      <c r="Q375" s="332">
        <v>0.69257294429708227</v>
      </c>
      <c r="R375" s="358">
        <v>0.64322658422261936</v>
      </c>
      <c r="S375" s="327">
        <v>0.86406589046530036</v>
      </c>
      <c r="T375" s="358">
        <v>3.2531468172828162E-2</v>
      </c>
      <c r="U375" s="358">
        <v>0.18226843872443285</v>
      </c>
      <c r="V375" s="361">
        <v>0</v>
      </c>
    </row>
    <row r="376" spans="1:22" hidden="1" outlineLevel="1">
      <c r="A376" s="65">
        <v>367</v>
      </c>
      <c r="B376" s="117">
        <v>1</v>
      </c>
      <c r="C376" s="325">
        <v>1.2044864849597352E-4</v>
      </c>
      <c r="D376" s="358">
        <v>1.0366432186084379E-4</v>
      </c>
      <c r="E376" s="327">
        <v>1.0362535805914634E-4</v>
      </c>
      <c r="F376" s="332">
        <v>0</v>
      </c>
      <c r="G376" s="358">
        <v>0</v>
      </c>
      <c r="H376" s="327">
        <v>0</v>
      </c>
      <c r="I376" s="332">
        <v>2.8976203849823004E-4</v>
      </c>
      <c r="J376" s="358">
        <v>4.9121142602993146E-4</v>
      </c>
      <c r="K376" s="327">
        <v>1.9611280646340243E-4</v>
      </c>
      <c r="L376" s="336">
        <v>1.8210014333043539E-4</v>
      </c>
      <c r="M376" s="210">
        <v>1.1415525114155251E-4</v>
      </c>
      <c r="N376" s="325">
        <v>0</v>
      </c>
      <c r="O376" s="358">
        <v>0</v>
      </c>
      <c r="P376" s="327">
        <v>0</v>
      </c>
      <c r="Q376" s="332">
        <v>0.65959328028293551</v>
      </c>
      <c r="R376" s="358">
        <v>0.61542517123173934</v>
      </c>
      <c r="S376" s="327">
        <v>0.77921305144976893</v>
      </c>
      <c r="T376" s="358">
        <v>0.14675771654816047</v>
      </c>
      <c r="U376" s="358">
        <v>0.28634111824408731</v>
      </c>
      <c r="V376" s="361">
        <v>0</v>
      </c>
    </row>
    <row r="377" spans="1:22" hidden="1" outlineLevel="1">
      <c r="A377" s="65">
        <v>368</v>
      </c>
      <c r="B377" s="117">
        <v>1</v>
      </c>
      <c r="C377" s="325">
        <v>1.4892480658572783E-4</v>
      </c>
      <c r="D377" s="358">
        <v>1.1653487344971824E-4</v>
      </c>
      <c r="E377" s="327">
        <v>1.2653502034413037E-4</v>
      </c>
      <c r="F377" s="332">
        <v>0</v>
      </c>
      <c r="G377" s="358">
        <v>0</v>
      </c>
      <c r="H377" s="327">
        <v>0</v>
      </c>
      <c r="I377" s="332">
        <v>2.9421991601358738E-4</v>
      </c>
      <c r="J377" s="358">
        <v>5.3026170676034455E-4</v>
      </c>
      <c r="K377" s="327">
        <v>1.8125577567072043E-4</v>
      </c>
      <c r="L377" s="336">
        <v>1.5860335064263727E-4</v>
      </c>
      <c r="M377" s="210">
        <v>1.1415525114155251E-4</v>
      </c>
      <c r="N377" s="325">
        <v>0</v>
      </c>
      <c r="O377" s="358">
        <v>6.3288550708918302E-3</v>
      </c>
      <c r="P377" s="327">
        <v>2.6216587125707427E-4</v>
      </c>
      <c r="Q377" s="332">
        <v>0.59363395225464199</v>
      </c>
      <c r="R377" s="358">
        <v>0.58979366224473384</v>
      </c>
      <c r="S377" s="327">
        <v>0.8512628513608933</v>
      </c>
      <c r="T377" s="358">
        <v>0.20774114402326924</v>
      </c>
      <c r="U377" s="358">
        <v>0.43990764535289345</v>
      </c>
      <c r="V377" s="361">
        <v>0</v>
      </c>
    </row>
    <row r="378" spans="1:22" hidden="1" outlineLevel="1">
      <c r="A378" s="65">
        <v>369</v>
      </c>
      <c r="B378" s="117">
        <v>1</v>
      </c>
      <c r="C378" s="325">
        <v>1.6881311541838768E-4</v>
      </c>
      <c r="D378" s="358">
        <v>1.2598364697266837E-4</v>
      </c>
      <c r="E378" s="327">
        <v>1.4171299592364981E-4</v>
      </c>
      <c r="F378" s="332">
        <v>0</v>
      </c>
      <c r="G378" s="358">
        <v>0</v>
      </c>
      <c r="H378" s="327">
        <v>0</v>
      </c>
      <c r="I378" s="332">
        <v>2.8753309974055135E-4</v>
      </c>
      <c r="J378" s="358">
        <v>5.4341548553269413E-4</v>
      </c>
      <c r="K378" s="327">
        <v>1.7531296335364765E-4</v>
      </c>
      <c r="L378" s="336">
        <v>1.4685495429873823E-4</v>
      </c>
      <c r="M378" s="210">
        <v>1.1415525114155251E-4</v>
      </c>
      <c r="N378" s="325">
        <v>9.9852218154897077E-3</v>
      </c>
      <c r="O378" s="358">
        <v>0.11591619578517622</v>
      </c>
      <c r="P378" s="327">
        <v>4.2769613120581786E-2</v>
      </c>
      <c r="Q378" s="332">
        <v>0.46171529619805485</v>
      </c>
      <c r="R378" s="358">
        <v>0.55470376462573356</v>
      </c>
      <c r="S378" s="327">
        <v>0.90610407905124768</v>
      </c>
      <c r="T378" s="358">
        <v>0.23818055636504731</v>
      </c>
      <c r="U378" s="358">
        <v>0.62285408198950654</v>
      </c>
      <c r="V378" s="361">
        <v>0</v>
      </c>
    </row>
    <row r="379" spans="1:22" hidden="1" outlineLevel="1">
      <c r="A379" s="65">
        <v>370</v>
      </c>
      <c r="B379" s="117">
        <v>1</v>
      </c>
      <c r="C379" s="325">
        <v>1.7466960359444118E-4</v>
      </c>
      <c r="D379" s="358">
        <v>1.2335898766073779E-4</v>
      </c>
      <c r="E379" s="327">
        <v>1.4819931027387179E-4</v>
      </c>
      <c r="F379" s="332">
        <v>0</v>
      </c>
      <c r="G379" s="358">
        <v>0</v>
      </c>
      <c r="H379" s="327">
        <v>0</v>
      </c>
      <c r="I379" s="332">
        <v>2.6970158967912179E-4</v>
      </c>
      <c r="J379" s="358">
        <v>3.6871686121242564E-4</v>
      </c>
      <c r="K379" s="327">
        <v>1.6045593256096565E-4</v>
      </c>
      <c r="L379" s="336">
        <v>1.644775488145868E-4</v>
      </c>
      <c r="M379" s="210">
        <v>1.1415525114155251E-4</v>
      </c>
      <c r="N379" s="325">
        <v>5.8215727188421121E-2</v>
      </c>
      <c r="O379" s="358">
        <v>0.25655865380923293</v>
      </c>
      <c r="P379" s="327">
        <v>0.14469847087664928</v>
      </c>
      <c r="Q379" s="332">
        <v>0.32979664014146776</v>
      </c>
      <c r="R379" s="358">
        <v>0.54178023211844795</v>
      </c>
      <c r="S379" s="327">
        <v>0.80594160688592986</v>
      </c>
      <c r="T379" s="358">
        <v>0.22855709954221715</v>
      </c>
      <c r="U379" s="358">
        <v>0.64692300787190216</v>
      </c>
      <c r="V379" s="361">
        <v>1.9382623746594486E-2</v>
      </c>
    </row>
    <row r="380" spans="1:22" hidden="1" outlineLevel="1">
      <c r="A380" s="65">
        <v>371</v>
      </c>
      <c r="B380" s="117">
        <v>1</v>
      </c>
      <c r="C380" s="325">
        <v>1.7201324556368052E-4</v>
      </c>
      <c r="D380" s="358">
        <v>1.1941227773242734E-4</v>
      </c>
      <c r="E380" s="327">
        <v>1.4559181190508254E-4</v>
      </c>
      <c r="F380" s="332">
        <v>0</v>
      </c>
      <c r="G380" s="358">
        <v>0</v>
      </c>
      <c r="H380" s="327">
        <v>0</v>
      </c>
      <c r="I380" s="332">
        <v>2.2735175328322661E-4</v>
      </c>
      <c r="J380" s="358">
        <v>1.9072979219906969E-4</v>
      </c>
      <c r="K380" s="327">
        <v>1.2479905865852881E-4</v>
      </c>
      <c r="L380" s="336">
        <v>1.8797434150238492E-4</v>
      </c>
      <c r="M380" s="210">
        <v>1.1415525114155251E-4</v>
      </c>
      <c r="N380" s="325">
        <v>0.12359067001813676</v>
      </c>
      <c r="O380" s="358">
        <v>0.38139495433913512</v>
      </c>
      <c r="P380" s="327">
        <v>0.31349607709784905</v>
      </c>
      <c r="Q380" s="332">
        <v>0.52767462422634837</v>
      </c>
      <c r="R380" s="358">
        <v>0.53080881092915366</v>
      </c>
      <c r="S380" s="327">
        <v>0.67321029834592105</v>
      </c>
      <c r="T380" s="358">
        <v>0.2120298584769218</v>
      </c>
      <c r="U380" s="358">
        <v>0.57087424205569426</v>
      </c>
      <c r="V380" s="361">
        <v>8.5621602850975781E-2</v>
      </c>
    </row>
    <row r="381" spans="1:22" hidden="1" outlineLevel="1">
      <c r="A381" s="65">
        <v>372</v>
      </c>
      <c r="B381" s="117">
        <v>1</v>
      </c>
      <c r="C381" s="325">
        <v>1.7181948768378973E-4</v>
      </c>
      <c r="D381" s="358">
        <v>1.1614603503313593E-4</v>
      </c>
      <c r="E381" s="327">
        <v>1.4278972410578666E-4</v>
      </c>
      <c r="F381" s="332">
        <v>0</v>
      </c>
      <c r="G381" s="358">
        <v>0</v>
      </c>
      <c r="H381" s="327">
        <v>0</v>
      </c>
      <c r="I381" s="332">
        <v>1.9391767191804623E-4</v>
      </c>
      <c r="J381" s="358">
        <v>1.4469156649584593E-4</v>
      </c>
      <c r="K381" s="327">
        <v>1.069706217073104E-4</v>
      </c>
      <c r="L381" s="336">
        <v>2.0677177565262342E-4</v>
      </c>
      <c r="M381" s="210">
        <v>1.1415525114155251E-4</v>
      </c>
      <c r="N381" s="325">
        <v>0.23587731533949272</v>
      </c>
      <c r="O381" s="358">
        <v>0.45136440475942036</v>
      </c>
      <c r="P381" s="327">
        <v>0.43340037118632757</v>
      </c>
      <c r="Q381" s="332">
        <v>0.42873563218390809</v>
      </c>
      <c r="R381" s="358">
        <v>0.57441125044473951</v>
      </c>
      <c r="S381" s="327">
        <v>0.79605026514316646</v>
      </c>
      <c r="T381" s="358">
        <v>0.15711339291185819</v>
      </c>
      <c r="U381" s="358">
        <v>0.4942604779793362</v>
      </c>
      <c r="V381" s="361">
        <v>0.11014381313696199</v>
      </c>
    </row>
    <row r="382" spans="1:22" hidden="1" outlineLevel="1">
      <c r="A382" s="65">
        <v>373</v>
      </c>
      <c r="B382" s="117">
        <v>1</v>
      </c>
      <c r="C382" s="325">
        <v>1.5706888779533053E-4</v>
      </c>
      <c r="D382" s="358">
        <v>1.1151885787580644E-4</v>
      </c>
      <c r="E382" s="327">
        <v>1.3909252492616013E-4</v>
      </c>
      <c r="F382" s="332">
        <v>0</v>
      </c>
      <c r="G382" s="358">
        <v>0</v>
      </c>
      <c r="H382" s="327">
        <v>0</v>
      </c>
      <c r="I382" s="332">
        <v>1.7162828434125931E-4</v>
      </c>
      <c r="J382" s="358">
        <v>0</v>
      </c>
      <c r="K382" s="327">
        <v>1.6937015103657481E-4</v>
      </c>
      <c r="L382" s="336">
        <v>1.8797434150238492E-4</v>
      </c>
      <c r="M382" s="210">
        <v>1.1415525114155251E-4</v>
      </c>
      <c r="N382" s="325">
        <v>0.20516804824657153</v>
      </c>
      <c r="O382" s="358">
        <v>0.44953388924682103</v>
      </c>
      <c r="P382" s="327">
        <v>0.48448796082808521</v>
      </c>
      <c r="Q382" s="332">
        <v>0.52767462422634837</v>
      </c>
      <c r="R382" s="358">
        <v>0.62041801398317753</v>
      </c>
      <c r="S382" s="327">
        <v>0.83967512220527829</v>
      </c>
      <c r="T382" s="358">
        <v>9.4874731938119433E-2</v>
      </c>
      <c r="U382" s="358">
        <v>0.37527184439171823</v>
      </c>
      <c r="V382" s="361">
        <v>0.12405398347975977</v>
      </c>
    </row>
    <row r="383" spans="1:22" hidden="1" outlineLevel="1">
      <c r="A383" s="65">
        <v>374</v>
      </c>
      <c r="B383" s="117">
        <v>1</v>
      </c>
      <c r="C383" s="325">
        <v>1.572376446584612E-4</v>
      </c>
      <c r="D383" s="358">
        <v>1.0728051913505927E-4</v>
      </c>
      <c r="E383" s="327">
        <v>1.3278782737774435E-4</v>
      </c>
      <c r="F383" s="332">
        <v>0</v>
      </c>
      <c r="G383" s="358">
        <v>0</v>
      </c>
      <c r="H383" s="327">
        <v>0</v>
      </c>
      <c r="I383" s="332">
        <v>1.6271252931054456E-4</v>
      </c>
      <c r="J383" s="358">
        <v>0</v>
      </c>
      <c r="K383" s="327">
        <v>1.6342733871950202E-4</v>
      </c>
      <c r="L383" s="336">
        <v>1.9032402077116473E-4</v>
      </c>
      <c r="M383" s="210">
        <v>1.1415525114155251E-4</v>
      </c>
      <c r="N383" s="325">
        <v>0.19461762519624279</v>
      </c>
      <c r="O383" s="358">
        <v>0.39432794892113626</v>
      </c>
      <c r="P383" s="327">
        <v>0.41401840067209766</v>
      </c>
      <c r="Q383" s="332">
        <v>0.52767462422634837</v>
      </c>
      <c r="R383" s="358">
        <v>0.6109247713428515</v>
      </c>
      <c r="S383" s="327">
        <v>0.77637730059432686</v>
      </c>
      <c r="T383" s="358">
        <v>9.6652979394511965E-2</v>
      </c>
      <c r="U383" s="358">
        <v>0.36024289067172477</v>
      </c>
      <c r="V383" s="361">
        <v>8.0216333584948979E-2</v>
      </c>
    </row>
    <row r="384" spans="1:22" hidden="1" outlineLevel="1">
      <c r="A384" s="65">
        <v>375</v>
      </c>
      <c r="B384" s="117">
        <v>1</v>
      </c>
      <c r="C384" s="325">
        <v>1.6385666384569777E-4</v>
      </c>
      <c r="D384" s="358">
        <v>1.1151885787580644E-4</v>
      </c>
      <c r="E384" s="327">
        <v>1.3782120731351661E-4</v>
      </c>
      <c r="F384" s="332">
        <v>0</v>
      </c>
      <c r="G384" s="358">
        <v>0</v>
      </c>
      <c r="H384" s="327">
        <v>0</v>
      </c>
      <c r="I384" s="332">
        <v>1.6717040682590195E-4</v>
      </c>
      <c r="J384" s="358">
        <v>0</v>
      </c>
      <c r="K384" s="327">
        <v>1.1885624634145602E-4</v>
      </c>
      <c r="L384" s="336">
        <v>2.1382081345896285E-4</v>
      </c>
      <c r="M384" s="210">
        <v>1.1415525114155251E-4</v>
      </c>
      <c r="N384" s="325">
        <v>0.16014034987106135</v>
      </c>
      <c r="O384" s="358">
        <v>0.28662475457515935</v>
      </c>
      <c r="P384" s="327">
        <v>0.28749533671350852</v>
      </c>
      <c r="Q384" s="332">
        <v>0.52767462422634837</v>
      </c>
      <c r="R384" s="358">
        <v>0.5661294970049574</v>
      </c>
      <c r="S384" s="327">
        <v>0.81324195114869358</v>
      </c>
      <c r="T384" s="358">
        <v>0.15083722541870809</v>
      </c>
      <c r="U384" s="358">
        <v>0.40510375252764524</v>
      </c>
      <c r="V384" s="361">
        <v>3.6693991063989621E-2</v>
      </c>
    </row>
    <row r="385" spans="1:22" hidden="1" outlineLevel="1">
      <c r="A385" s="65">
        <v>376</v>
      </c>
      <c r="B385" s="117">
        <v>1</v>
      </c>
      <c r="C385" s="325">
        <v>1.6683178484014973E-4</v>
      </c>
      <c r="D385" s="358">
        <v>1.1705980531210436E-4</v>
      </c>
      <c r="E385" s="327">
        <v>1.4210217478466313E-4</v>
      </c>
      <c r="F385" s="332">
        <v>0</v>
      </c>
      <c r="G385" s="358">
        <v>0</v>
      </c>
      <c r="H385" s="327">
        <v>0</v>
      </c>
      <c r="I385" s="332">
        <v>1.8277297812965276E-4</v>
      </c>
      <c r="J385" s="358">
        <v>0</v>
      </c>
      <c r="K385" s="327">
        <v>1.2479905865852881E-4</v>
      </c>
      <c r="L385" s="336">
        <v>2.2321953053408208E-4</v>
      </c>
      <c r="M385" s="210">
        <v>1.1415525114155251E-4</v>
      </c>
      <c r="N385" s="325">
        <v>0.10531583009167449</v>
      </c>
      <c r="O385" s="358">
        <v>0.13769656704510094</v>
      </c>
      <c r="P385" s="327">
        <v>0.1373139351546368</v>
      </c>
      <c r="Q385" s="332">
        <v>0.49469496021220166</v>
      </c>
      <c r="R385" s="358">
        <v>0.48921527348902272</v>
      </c>
      <c r="S385" s="327">
        <v>0.76992936468140116</v>
      </c>
      <c r="T385" s="358">
        <v>0.22981233304084719</v>
      </c>
      <c r="U385" s="358">
        <v>0.47877952565122261</v>
      </c>
      <c r="V385" s="361">
        <v>0</v>
      </c>
    </row>
    <row r="386" spans="1:22" hidden="1" outlineLevel="1">
      <c r="A386" s="65">
        <v>377</v>
      </c>
      <c r="B386" s="117">
        <v>1</v>
      </c>
      <c r="C386" s="325">
        <v>1.6881936567257771E-4</v>
      </c>
      <c r="D386" s="358">
        <v>1.2530317974364933E-4</v>
      </c>
      <c r="E386" s="327">
        <v>1.4742095255184515E-4</v>
      </c>
      <c r="F386" s="332">
        <v>0</v>
      </c>
      <c r="G386" s="358">
        <v>0</v>
      </c>
      <c r="H386" s="327">
        <v>0</v>
      </c>
      <c r="I386" s="332">
        <v>1.8945979440268887E-4</v>
      </c>
      <c r="J386" s="358">
        <v>0</v>
      </c>
      <c r="K386" s="327">
        <v>1.2479905865852881E-4</v>
      </c>
      <c r="L386" s="336">
        <v>2.2321953053408208E-4</v>
      </c>
      <c r="M386" s="210">
        <v>1.1415525114155251E-4</v>
      </c>
      <c r="N386" s="325">
        <v>2.6752858449047897E-2</v>
      </c>
      <c r="O386" s="358">
        <v>2.6880295548774472E-2</v>
      </c>
      <c r="P386" s="327">
        <v>2.0782435188359403E-2</v>
      </c>
      <c r="Q386" s="332">
        <v>0.52767462422634837</v>
      </c>
      <c r="R386" s="358">
        <v>0.4188770579338747</v>
      </c>
      <c r="S386" s="327">
        <v>0.63287692645964955</v>
      </c>
      <c r="T386" s="358">
        <v>0.25146511089221507</v>
      </c>
      <c r="U386" s="358">
        <v>0.59076218081297882</v>
      </c>
      <c r="V386" s="361">
        <v>0</v>
      </c>
    </row>
    <row r="387" spans="1:22" hidden="1" outlineLevel="1">
      <c r="A387" s="65">
        <v>378</v>
      </c>
      <c r="B387" s="117">
        <v>1</v>
      </c>
      <c r="C387" s="325">
        <v>1.7221325369776131E-4</v>
      </c>
      <c r="D387" s="358">
        <v>1.4388965605628373E-4</v>
      </c>
      <c r="E387" s="327">
        <v>1.6018601919308201E-4</v>
      </c>
      <c r="F387" s="332">
        <v>0</v>
      </c>
      <c r="G387" s="358">
        <v>0</v>
      </c>
      <c r="H387" s="327">
        <v>0</v>
      </c>
      <c r="I387" s="332">
        <v>1.8945979440268887E-4</v>
      </c>
      <c r="J387" s="358">
        <v>1.6935490169400148E-4</v>
      </c>
      <c r="K387" s="327">
        <v>1.2777046481706524E-4</v>
      </c>
      <c r="L387" s="336">
        <v>1.644775488145868E-4</v>
      </c>
      <c r="M387" s="210">
        <v>1.1415525114155251E-4</v>
      </c>
      <c r="N387" s="325">
        <v>0</v>
      </c>
      <c r="O387" s="358">
        <v>6.0400642312313704E-4</v>
      </c>
      <c r="P387" s="327">
        <v>0</v>
      </c>
      <c r="Q387" s="332">
        <v>0.56065428824049512</v>
      </c>
      <c r="R387" s="358">
        <v>0.40007204003435787</v>
      </c>
      <c r="S387" s="327">
        <v>0.6694715081365068</v>
      </c>
      <c r="T387" s="358">
        <v>0.29623510567668598</v>
      </c>
      <c r="U387" s="358">
        <v>0.7244407691645004</v>
      </c>
      <c r="V387" s="361">
        <v>0</v>
      </c>
    </row>
    <row r="388" spans="1:22" hidden="1" outlineLevel="1">
      <c r="A388" s="65">
        <v>379</v>
      </c>
      <c r="B388" s="117">
        <v>1</v>
      </c>
      <c r="C388" s="325">
        <v>1.6601300154125642E-4</v>
      </c>
      <c r="D388" s="358">
        <v>1.4869181050107527E-4</v>
      </c>
      <c r="E388" s="327">
        <v>1.5999142976257533E-4</v>
      </c>
      <c r="F388" s="332">
        <v>0</v>
      </c>
      <c r="G388" s="358">
        <v>0</v>
      </c>
      <c r="H388" s="327">
        <v>0</v>
      </c>
      <c r="I388" s="332">
        <v>1.9614661067572496E-4</v>
      </c>
      <c r="J388" s="358">
        <v>2.6266451986035671E-4</v>
      </c>
      <c r="K388" s="327">
        <v>1.3074187097560162E-4</v>
      </c>
      <c r="L388" s="336">
        <v>1.1748396343899057E-4</v>
      </c>
      <c r="M388" s="210">
        <v>1.1415525114155251E-4</v>
      </c>
      <c r="N388" s="325">
        <v>0</v>
      </c>
      <c r="O388" s="358">
        <v>0</v>
      </c>
      <c r="P388" s="327">
        <v>0</v>
      </c>
      <c r="Q388" s="332">
        <v>0.59363395225464199</v>
      </c>
      <c r="R388" s="358">
        <v>0.41366990530155406</v>
      </c>
      <c r="S388" s="327">
        <v>0.59704192041118564</v>
      </c>
      <c r="T388" s="358">
        <v>0.26359903471230534</v>
      </c>
      <c r="U388" s="358">
        <v>0.71980778343126928</v>
      </c>
      <c r="V388" s="361">
        <v>0</v>
      </c>
    </row>
    <row r="389" spans="1:22" hidden="1" outlineLevel="1">
      <c r="A389" s="65">
        <v>380</v>
      </c>
      <c r="B389" s="117">
        <v>1</v>
      </c>
      <c r="C389" s="325">
        <v>1.5726889592941132E-4</v>
      </c>
      <c r="D389" s="358">
        <v>1.4933339388843608E-4</v>
      </c>
      <c r="E389" s="327">
        <v>1.5690394413186967E-4</v>
      </c>
      <c r="F389" s="332">
        <v>0</v>
      </c>
      <c r="G389" s="358">
        <v>0</v>
      </c>
      <c r="H389" s="327">
        <v>0</v>
      </c>
      <c r="I389" s="332">
        <v>1.9837554943340365E-4</v>
      </c>
      <c r="J389" s="358">
        <v>3.2226757992256597E-4</v>
      </c>
      <c r="K389" s="327">
        <v>1.2777046481706524E-4</v>
      </c>
      <c r="L389" s="336">
        <v>8.811297257924293E-5</v>
      </c>
      <c r="M389" s="210">
        <v>1.1415525114155251E-4</v>
      </c>
      <c r="N389" s="325">
        <v>0</v>
      </c>
      <c r="O389" s="358">
        <v>0</v>
      </c>
      <c r="P389" s="327">
        <v>0</v>
      </c>
      <c r="Q389" s="332">
        <v>0.52767462422634837</v>
      </c>
      <c r="R389" s="358">
        <v>0.41442338054420819</v>
      </c>
      <c r="S389" s="327">
        <v>0.54363544054299773</v>
      </c>
      <c r="T389" s="358">
        <v>0.2175738064292044</v>
      </c>
      <c r="U389" s="358">
        <v>0.62986006041536813</v>
      </c>
      <c r="V389" s="361">
        <v>0</v>
      </c>
    </row>
    <row r="390" spans="1:22" hidden="1" outlineLevel="1">
      <c r="A390" s="65">
        <v>381</v>
      </c>
      <c r="B390" s="117">
        <v>1</v>
      </c>
      <c r="C390" s="325">
        <v>1.4326207628956509E-4</v>
      </c>
      <c r="D390" s="358">
        <v>1.4474510057276482E-4</v>
      </c>
      <c r="E390" s="327">
        <v>1.4530641407367278E-4</v>
      </c>
      <c r="F390" s="332">
        <v>0</v>
      </c>
      <c r="G390" s="358">
        <v>0</v>
      </c>
      <c r="H390" s="327">
        <v>0</v>
      </c>
      <c r="I390" s="332">
        <v>1.9614661067572496E-4</v>
      </c>
      <c r="J390" s="358">
        <v>3.3953191456127487E-4</v>
      </c>
      <c r="K390" s="327">
        <v>1.3074187097560162E-4</v>
      </c>
      <c r="L390" s="336">
        <v>5.8741981719495287E-5</v>
      </c>
      <c r="M390" s="210">
        <v>1.1415525114155251E-4</v>
      </c>
      <c r="N390" s="325">
        <v>0</v>
      </c>
      <c r="O390" s="358">
        <v>0</v>
      </c>
      <c r="P390" s="327">
        <v>0</v>
      </c>
      <c r="Q390" s="332">
        <v>0.59363395225464199</v>
      </c>
      <c r="R390" s="358">
        <v>0.41034857980457967</v>
      </c>
      <c r="S390" s="327">
        <v>0.50144533130305258</v>
      </c>
      <c r="T390" s="358">
        <v>0.15951925711756573</v>
      </c>
      <c r="U390" s="358">
        <v>0.48962749224610513</v>
      </c>
      <c r="V390" s="361">
        <v>0</v>
      </c>
    </row>
    <row r="391" spans="1:22" hidden="1" outlineLevel="1">
      <c r="A391" s="65">
        <v>382</v>
      </c>
      <c r="B391" s="117">
        <v>1</v>
      </c>
      <c r="C391" s="325">
        <v>1.2953026783407999E-4</v>
      </c>
      <c r="D391" s="358">
        <v>1.317967813005739E-4</v>
      </c>
      <c r="E391" s="327">
        <v>1.3320295149615857E-4</v>
      </c>
      <c r="F391" s="332">
        <v>0</v>
      </c>
      <c r="G391" s="358">
        <v>0</v>
      </c>
      <c r="H391" s="327">
        <v>0</v>
      </c>
      <c r="I391" s="332">
        <v>2.0060448819108232E-4</v>
      </c>
      <c r="J391" s="358">
        <v>3.5186358216035264E-4</v>
      </c>
      <c r="K391" s="327">
        <v>1.2777046481706524E-4</v>
      </c>
      <c r="L391" s="336">
        <v>3.7594868300476983E-5</v>
      </c>
      <c r="M391" s="210">
        <v>1.1415525114155251E-4</v>
      </c>
      <c r="N391" s="325">
        <v>0</v>
      </c>
      <c r="O391" s="358">
        <v>0</v>
      </c>
      <c r="P391" s="327">
        <v>0</v>
      </c>
      <c r="Q391" s="332">
        <v>0.52767462422634837</v>
      </c>
      <c r="R391" s="358">
        <v>0.35323335222421137</v>
      </c>
      <c r="S391" s="327">
        <v>0.42585929284064578</v>
      </c>
      <c r="T391" s="358">
        <v>0.1132848232513598</v>
      </c>
      <c r="U391" s="358">
        <v>0.42759068328162059</v>
      </c>
      <c r="V391" s="361">
        <v>0</v>
      </c>
    </row>
    <row r="392" spans="1:22" hidden="1" outlineLevel="1">
      <c r="A392" s="65">
        <v>383</v>
      </c>
      <c r="B392" s="117">
        <v>1</v>
      </c>
      <c r="C392" s="325">
        <v>1.1614847361323626E-4</v>
      </c>
      <c r="D392" s="358">
        <v>1.2160921478611739E-4</v>
      </c>
      <c r="E392" s="327">
        <v>1.1836226426285067E-4</v>
      </c>
      <c r="F392" s="332">
        <v>0</v>
      </c>
      <c r="G392" s="358">
        <v>0</v>
      </c>
      <c r="H392" s="327">
        <v>0</v>
      </c>
      <c r="I392" s="332">
        <v>2.0506236570643968E-4</v>
      </c>
      <c r="J392" s="358">
        <v>3.5474097126680416E-4</v>
      </c>
      <c r="K392" s="327">
        <v>1.3965608945121081E-4</v>
      </c>
      <c r="L392" s="336">
        <v>2.3496792687798115E-5</v>
      </c>
      <c r="M392" s="210">
        <v>1.1415525114155251E-4</v>
      </c>
      <c r="N392" s="325">
        <v>0</v>
      </c>
      <c r="O392" s="358">
        <v>0</v>
      </c>
      <c r="P392" s="327">
        <v>0</v>
      </c>
      <c r="Q392" s="332">
        <v>0.23085764809902742</v>
      </c>
      <c r="R392" s="358">
        <v>0.33601010251102476</v>
      </c>
      <c r="S392" s="327">
        <v>0.39286846693444799</v>
      </c>
      <c r="T392" s="358">
        <v>0.10700865575820967</v>
      </c>
      <c r="U392" s="358">
        <v>0.35481890737428345</v>
      </c>
      <c r="V392" s="361">
        <v>0</v>
      </c>
    </row>
    <row r="393" spans="1:22" hidden="1" outlineLevel="1">
      <c r="A393" s="65">
        <v>384</v>
      </c>
      <c r="B393" s="117">
        <v>1</v>
      </c>
      <c r="C393" s="325">
        <v>1.0494176785052127E-4</v>
      </c>
      <c r="D393" s="358">
        <v>1.0724163529340104E-4</v>
      </c>
      <c r="E393" s="327">
        <v>1.0497451144399251E-4</v>
      </c>
      <c r="F393" s="332">
        <v>0</v>
      </c>
      <c r="G393" s="358">
        <v>0</v>
      </c>
      <c r="H393" s="327">
        <v>0</v>
      </c>
      <c r="I393" s="332">
        <v>1.9837554943340365E-4</v>
      </c>
      <c r="J393" s="358">
        <v>3.3542135869491559E-4</v>
      </c>
      <c r="K393" s="327">
        <v>1.3965608945121081E-4</v>
      </c>
      <c r="L393" s="336">
        <v>9.3987170751192458E-6</v>
      </c>
      <c r="M393" s="210">
        <v>1.1415525114155251E-4</v>
      </c>
      <c r="N393" s="325">
        <v>0</v>
      </c>
      <c r="O393" s="358">
        <v>0</v>
      </c>
      <c r="P393" s="327">
        <v>0</v>
      </c>
      <c r="Q393" s="332">
        <v>0.19787798408488064</v>
      </c>
      <c r="R393" s="358">
        <v>0.37414869026067105</v>
      </c>
      <c r="S393" s="327">
        <v>0.37344025576105055</v>
      </c>
      <c r="T393" s="358">
        <v>6.0251207934241227E-2</v>
      </c>
      <c r="U393" s="358">
        <v>0.29278209840979885</v>
      </c>
      <c r="V393" s="361">
        <v>0</v>
      </c>
    </row>
    <row r="394" spans="1:22" hidden="1" outlineLevel="1">
      <c r="A394" s="65">
        <v>385</v>
      </c>
      <c r="B394" s="117">
        <v>1</v>
      </c>
      <c r="C394" s="325">
        <v>9.502261445095145E-5</v>
      </c>
      <c r="D394" s="358">
        <v>9.4137780654577206E-5</v>
      </c>
      <c r="E394" s="327">
        <v>9.3766160246808929E-5</v>
      </c>
      <c r="F394" s="332">
        <v>0</v>
      </c>
      <c r="G394" s="358">
        <v>0</v>
      </c>
      <c r="H394" s="327">
        <v>0</v>
      </c>
      <c r="I394" s="332">
        <v>1.8945979440268887E-4</v>
      </c>
      <c r="J394" s="358">
        <v>3.5720730478661967E-4</v>
      </c>
      <c r="K394" s="327">
        <v>1.366846832926744E-4</v>
      </c>
      <c r="L394" s="336">
        <v>5.8741981719495289E-6</v>
      </c>
      <c r="M394" s="210">
        <v>1.1415525114155251E-4</v>
      </c>
      <c r="N394" s="325">
        <v>1.8840041161301334E-4</v>
      </c>
      <c r="O394" s="358">
        <v>0</v>
      </c>
      <c r="P394" s="327">
        <v>0</v>
      </c>
      <c r="Q394" s="332">
        <v>0.16489832007073388</v>
      </c>
      <c r="R394" s="358">
        <v>0.36675354770993374</v>
      </c>
      <c r="S394" s="327">
        <v>0.3343812817561238</v>
      </c>
      <c r="T394" s="358">
        <v>2.4163244848627991E-2</v>
      </c>
      <c r="U394" s="358">
        <v>0.23729926926305581</v>
      </c>
      <c r="V394" s="361">
        <v>0</v>
      </c>
    </row>
    <row r="395" spans="1:22" hidden="1" outlineLevel="1">
      <c r="A395" s="65">
        <v>386</v>
      </c>
      <c r="B395" s="117">
        <v>1</v>
      </c>
      <c r="C395" s="325">
        <v>8.8622354160365754E-5</v>
      </c>
      <c r="D395" s="358">
        <v>8.6555431531222161E-5</v>
      </c>
      <c r="E395" s="327">
        <v>8.6306898744053649E-5</v>
      </c>
      <c r="F395" s="332">
        <v>0</v>
      </c>
      <c r="G395" s="358">
        <v>0</v>
      </c>
      <c r="H395" s="327">
        <v>0</v>
      </c>
      <c r="I395" s="332">
        <v>1.8277297812965276E-4</v>
      </c>
      <c r="J395" s="358">
        <v>3.6542841651933822E-4</v>
      </c>
      <c r="K395" s="327">
        <v>1.366846832926744E-4</v>
      </c>
      <c r="L395" s="336">
        <v>2.3496792687798115E-6</v>
      </c>
      <c r="M395" s="210">
        <v>1.1415525114155251E-4</v>
      </c>
      <c r="N395" s="325">
        <v>1.8840041161301334E-4</v>
      </c>
      <c r="O395" s="358">
        <v>0</v>
      </c>
      <c r="P395" s="327">
        <v>0</v>
      </c>
      <c r="Q395" s="332">
        <v>0.296816976127321</v>
      </c>
      <c r="R395" s="358">
        <v>0.32785987454554205</v>
      </c>
      <c r="S395" s="327">
        <v>0.30355946379841897</v>
      </c>
      <c r="T395" s="358">
        <v>1.6736446648400339E-2</v>
      </c>
      <c r="U395" s="358">
        <v>0.22486930753975287</v>
      </c>
      <c r="V395" s="361">
        <v>0</v>
      </c>
    </row>
    <row r="396" spans="1:22" hidden="1" outlineLevel="1">
      <c r="A396" s="65">
        <v>387</v>
      </c>
      <c r="B396" s="117">
        <v>1</v>
      </c>
      <c r="C396" s="325">
        <v>8.5515977827923284E-5</v>
      </c>
      <c r="D396" s="358">
        <v>8.1772719007259753E-5</v>
      </c>
      <c r="E396" s="327">
        <v>8.211673967381025E-5</v>
      </c>
      <c r="F396" s="332">
        <v>0</v>
      </c>
      <c r="G396" s="358">
        <v>0</v>
      </c>
      <c r="H396" s="327">
        <v>0</v>
      </c>
      <c r="I396" s="332">
        <v>1.8500191688733148E-4</v>
      </c>
      <c r="J396" s="358">
        <v>3.7447163942532852E-4</v>
      </c>
      <c r="K396" s="327">
        <v>1.366846832926744E-4</v>
      </c>
      <c r="L396" s="336">
        <v>1.1748396343899057E-6</v>
      </c>
      <c r="M396" s="210">
        <v>1.1415525114155251E-4</v>
      </c>
      <c r="N396" s="325">
        <v>1.8840041161301334E-4</v>
      </c>
      <c r="O396" s="358">
        <v>0</v>
      </c>
      <c r="P396" s="327">
        <v>0</v>
      </c>
      <c r="Q396" s="332">
        <v>0.32979664014146776</v>
      </c>
      <c r="R396" s="358">
        <v>0.32556172225149088</v>
      </c>
      <c r="S396" s="327">
        <v>0.28522841435030161</v>
      </c>
      <c r="T396" s="358">
        <v>1.6631843856847836E-2</v>
      </c>
      <c r="U396" s="358">
        <v>0.21673333259359095</v>
      </c>
      <c r="V396" s="361">
        <v>0</v>
      </c>
    </row>
    <row r="397" spans="1:22" hidden="1" outlineLevel="1">
      <c r="A397" s="65">
        <v>388</v>
      </c>
      <c r="B397" s="117">
        <v>1</v>
      </c>
      <c r="C397" s="325">
        <v>8.4140921906117775E-5</v>
      </c>
      <c r="D397" s="358">
        <v>8.0800622965803968E-5</v>
      </c>
      <c r="E397" s="327">
        <v>8.0157872740043223E-5</v>
      </c>
      <c r="F397" s="332">
        <v>0</v>
      </c>
      <c r="G397" s="358">
        <v>0</v>
      </c>
      <c r="H397" s="327">
        <v>0</v>
      </c>
      <c r="I397" s="332">
        <v>1.7831510061429539E-4</v>
      </c>
      <c r="J397" s="358">
        <v>3.9214702965067333E-4</v>
      </c>
      <c r="K397" s="327">
        <v>1.3371327713413802E-4</v>
      </c>
      <c r="L397" s="336">
        <v>1.409807561267887E-5</v>
      </c>
      <c r="M397" s="210">
        <v>1.1415525114155251E-4</v>
      </c>
      <c r="N397" s="325">
        <v>1.8840041161301334E-4</v>
      </c>
      <c r="O397" s="358">
        <v>0</v>
      </c>
      <c r="P397" s="327">
        <v>0</v>
      </c>
      <c r="Q397" s="332">
        <v>0.32979664014146776</v>
      </c>
      <c r="R397" s="358">
        <v>0.32762503718523062</v>
      </c>
      <c r="S397" s="327">
        <v>0.27414707816081363</v>
      </c>
      <c r="T397" s="358">
        <v>1.4644390817350297E-2</v>
      </c>
      <c r="U397" s="358">
        <v>0.20859735764742904</v>
      </c>
      <c r="V397" s="361">
        <v>0</v>
      </c>
    </row>
    <row r="398" spans="1:22" hidden="1" outlineLevel="1">
      <c r="A398" s="65">
        <v>389</v>
      </c>
      <c r="B398" s="117">
        <v>1</v>
      </c>
      <c r="C398" s="325">
        <v>8.1715823280388035E-5</v>
      </c>
      <c r="D398" s="358">
        <v>8.015903957844316E-5</v>
      </c>
      <c r="E398" s="327">
        <v>7.7693073286958861E-5</v>
      </c>
      <c r="F398" s="332">
        <v>0</v>
      </c>
      <c r="G398" s="358">
        <v>0</v>
      </c>
      <c r="H398" s="327">
        <v>0</v>
      </c>
      <c r="I398" s="332">
        <v>1.8277297812965276E-4</v>
      </c>
      <c r="J398" s="358">
        <v>3.6625052769261008E-4</v>
      </c>
      <c r="K398" s="327">
        <v>1.3371327713413802E-4</v>
      </c>
      <c r="L398" s="336">
        <v>3.7594868300476983E-5</v>
      </c>
      <c r="M398" s="210">
        <v>1.1415525114155251E-4</v>
      </c>
      <c r="N398" s="325">
        <v>0</v>
      </c>
      <c r="O398" s="358">
        <v>0</v>
      </c>
      <c r="P398" s="327">
        <v>0</v>
      </c>
      <c r="Q398" s="332">
        <v>0.296816976127321</v>
      </c>
      <c r="R398" s="358">
        <v>0.32982805109041918</v>
      </c>
      <c r="S398" s="327">
        <v>0.21346556953192936</v>
      </c>
      <c r="T398" s="358">
        <v>1.47489936089028E-2</v>
      </c>
      <c r="U398" s="358">
        <v>0.2028343753938977</v>
      </c>
      <c r="V398" s="361">
        <v>0</v>
      </c>
    </row>
    <row r="399" spans="1:22" hidden="1" outlineLevel="1">
      <c r="A399" s="65">
        <v>390</v>
      </c>
      <c r="B399" s="117">
        <v>1</v>
      </c>
      <c r="C399" s="325">
        <v>8.2303347174250395E-5</v>
      </c>
      <c r="D399" s="358">
        <v>8.3503049961051033E-5</v>
      </c>
      <c r="E399" s="327">
        <v>7.8743856211694821E-5</v>
      </c>
      <c r="F399" s="332">
        <v>0</v>
      </c>
      <c r="G399" s="358">
        <v>0</v>
      </c>
      <c r="H399" s="327">
        <v>0</v>
      </c>
      <c r="I399" s="332">
        <v>1.8054403937197409E-4</v>
      </c>
      <c r="J399" s="358">
        <v>3.3665452545482335E-4</v>
      </c>
      <c r="K399" s="327">
        <v>1.3371327713413802E-4</v>
      </c>
      <c r="L399" s="336">
        <v>9.3987170751192462E-5</v>
      </c>
      <c r="M399" s="210">
        <v>1.1415525114155251E-4</v>
      </c>
      <c r="N399" s="325">
        <v>0</v>
      </c>
      <c r="O399" s="358">
        <v>0</v>
      </c>
      <c r="P399" s="327">
        <v>0</v>
      </c>
      <c r="Q399" s="332">
        <v>0.32979664014146776</v>
      </c>
      <c r="R399" s="358">
        <v>0.4017899367082251</v>
      </c>
      <c r="S399" s="327">
        <v>0.17196751870100041</v>
      </c>
      <c r="T399" s="358">
        <v>1.861929689634538E-2</v>
      </c>
      <c r="U399" s="358">
        <v>0.21266534512051</v>
      </c>
      <c r="V399" s="361">
        <v>0</v>
      </c>
    </row>
    <row r="400" spans="1:22" hidden="1" outlineLevel="1">
      <c r="A400" s="65">
        <v>391</v>
      </c>
      <c r="B400" s="117">
        <v>1</v>
      </c>
      <c r="C400" s="325">
        <v>9.2816274721872598E-5</v>
      </c>
      <c r="D400" s="358">
        <v>9.242689162161504E-5</v>
      </c>
      <c r="E400" s="327">
        <v>8.7500380584494501E-5</v>
      </c>
      <c r="F400" s="332">
        <v>0</v>
      </c>
      <c r="G400" s="358">
        <v>0</v>
      </c>
      <c r="H400" s="327">
        <v>0</v>
      </c>
      <c r="I400" s="332">
        <v>1.8723085564501018E-4</v>
      </c>
      <c r="J400" s="358">
        <v>2.770514653926141E-4</v>
      </c>
      <c r="K400" s="327">
        <v>1.3371327713413802E-4</v>
      </c>
      <c r="L400" s="336">
        <v>1.8210014333043539E-4</v>
      </c>
      <c r="M400" s="210">
        <v>1.1415525114155251E-4</v>
      </c>
      <c r="N400" s="325">
        <v>0</v>
      </c>
      <c r="O400" s="358">
        <v>0</v>
      </c>
      <c r="P400" s="327">
        <v>0</v>
      </c>
      <c r="Q400" s="332">
        <v>0.16489832007073388</v>
      </c>
      <c r="R400" s="358">
        <v>0.45981231183613969</v>
      </c>
      <c r="S400" s="327">
        <v>0.1646249727209266</v>
      </c>
      <c r="T400" s="358">
        <v>5.1255367860726042E-2</v>
      </c>
      <c r="U400" s="358">
        <v>0.2921041004976187</v>
      </c>
      <c r="V400" s="361">
        <v>0</v>
      </c>
    </row>
    <row r="401" spans="1:22" hidden="1" outlineLevel="1">
      <c r="A401" s="65">
        <v>392</v>
      </c>
      <c r="B401" s="117">
        <v>1</v>
      </c>
      <c r="C401" s="325">
        <v>1.0840440867179518E-4</v>
      </c>
      <c r="D401" s="358">
        <v>1.0555018818126799E-4</v>
      </c>
      <c r="E401" s="327">
        <v>9.9422226360202498E-5</v>
      </c>
      <c r="F401" s="332">
        <v>0</v>
      </c>
      <c r="G401" s="358">
        <v>0</v>
      </c>
      <c r="H401" s="327">
        <v>0</v>
      </c>
      <c r="I401" s="332">
        <v>1.9168873316036754E-4</v>
      </c>
      <c r="J401" s="358">
        <v>2.4170068494192451E-4</v>
      </c>
      <c r="K401" s="327">
        <v>1.3074187097560162E-4</v>
      </c>
      <c r="L401" s="336">
        <v>1.5860335064263727E-4</v>
      </c>
      <c r="M401" s="210">
        <v>1.1415525114155251E-4</v>
      </c>
      <c r="N401" s="325">
        <v>0</v>
      </c>
      <c r="O401" s="358">
        <v>1.8080369790592664E-3</v>
      </c>
      <c r="P401" s="327">
        <v>1.6296961443215139E-3</v>
      </c>
      <c r="Q401" s="332">
        <v>0.26383731211317418</v>
      </c>
      <c r="R401" s="358">
        <v>0.46188086591669958</v>
      </c>
      <c r="S401" s="327">
        <v>0.14763583837353142</v>
      </c>
      <c r="T401" s="358">
        <v>9.8012815684694485E-2</v>
      </c>
      <c r="U401" s="358">
        <v>0.38532881342239061</v>
      </c>
      <c r="V401" s="361">
        <v>0</v>
      </c>
    </row>
    <row r="402" spans="1:22" hidden="1" outlineLevel="1">
      <c r="A402" s="65">
        <v>393</v>
      </c>
      <c r="B402" s="117">
        <v>1</v>
      </c>
      <c r="C402" s="325">
        <v>1.1930485197919892E-4</v>
      </c>
      <c r="D402" s="358">
        <v>1.1667096689552205E-4</v>
      </c>
      <c r="E402" s="327">
        <v>1.1013761766676921E-4</v>
      </c>
      <c r="F402" s="332">
        <v>0</v>
      </c>
      <c r="G402" s="358">
        <v>0</v>
      </c>
      <c r="H402" s="327">
        <v>0</v>
      </c>
      <c r="I402" s="332">
        <v>1.9391767191804623E-4</v>
      </c>
      <c r="J402" s="358">
        <v>2.1128257153086598E-4</v>
      </c>
      <c r="K402" s="327">
        <v>1.099420278658468E-4</v>
      </c>
      <c r="L402" s="336">
        <v>1.4685495429873823E-4</v>
      </c>
      <c r="M402" s="210">
        <v>1.1415525114155251E-4</v>
      </c>
      <c r="N402" s="325">
        <v>4.295529384776705E-2</v>
      </c>
      <c r="O402" s="358">
        <v>4.3501916882700366E-2</v>
      </c>
      <c r="P402" s="327">
        <v>3.7320830740962291E-2</v>
      </c>
      <c r="Q402" s="332">
        <v>0.26383731211317418</v>
      </c>
      <c r="R402" s="358">
        <v>0.46442957065821916</v>
      </c>
      <c r="S402" s="327">
        <v>9.9065310440037899E-2</v>
      </c>
      <c r="T402" s="358">
        <v>0.1373434653084353</v>
      </c>
      <c r="U402" s="358">
        <v>0.47708453087077218</v>
      </c>
      <c r="V402" s="361">
        <v>0</v>
      </c>
    </row>
    <row r="403" spans="1:22" hidden="1" outlineLevel="1">
      <c r="A403" s="65">
        <v>394</v>
      </c>
      <c r="B403" s="117">
        <v>1</v>
      </c>
      <c r="C403" s="325">
        <v>1.2531759651000307E-4</v>
      </c>
      <c r="D403" s="358">
        <v>1.1830408824516775E-4</v>
      </c>
      <c r="E403" s="327">
        <v>1.2150164040835811E-4</v>
      </c>
      <c r="F403" s="332">
        <v>0</v>
      </c>
      <c r="G403" s="358">
        <v>0</v>
      </c>
      <c r="H403" s="327">
        <v>0</v>
      </c>
      <c r="I403" s="332">
        <v>1.9168873316036754E-4</v>
      </c>
      <c r="J403" s="358">
        <v>1.5825640085483149E-4</v>
      </c>
      <c r="K403" s="327">
        <v>1.0102780939023762E-4</v>
      </c>
      <c r="L403" s="336">
        <v>1.644775488145868E-4</v>
      </c>
      <c r="M403" s="210">
        <v>1.1415525114155251E-4</v>
      </c>
      <c r="N403" s="325">
        <v>0.20912445689044482</v>
      </c>
      <c r="O403" s="358">
        <v>0.12786651077335501</v>
      </c>
      <c r="P403" s="327">
        <v>0.12779913806150267</v>
      </c>
      <c r="Q403" s="332">
        <v>0.19787798408488064</v>
      </c>
      <c r="R403" s="358">
        <v>0.48872253051279679</v>
      </c>
      <c r="S403" s="327">
        <v>8.1831422717200578E-2</v>
      </c>
      <c r="T403" s="358">
        <v>0.13441458714496524</v>
      </c>
      <c r="U403" s="358">
        <v>0.50273545188158819</v>
      </c>
      <c r="V403" s="361">
        <v>2.714468202734226E-2</v>
      </c>
    </row>
    <row r="404" spans="1:22" hidden="1" outlineLevel="1">
      <c r="A404" s="65">
        <v>395</v>
      </c>
      <c r="B404" s="117">
        <v>1</v>
      </c>
      <c r="C404" s="325">
        <v>1.2419880100998857E-4</v>
      </c>
      <c r="D404" s="358">
        <v>1.1412407526690792E-4</v>
      </c>
      <c r="E404" s="327">
        <v>1.243556187224558E-4</v>
      </c>
      <c r="F404" s="332">
        <v>0</v>
      </c>
      <c r="G404" s="358">
        <v>0</v>
      </c>
      <c r="H404" s="327">
        <v>0</v>
      </c>
      <c r="I404" s="332">
        <v>1.7831510061429539E-4</v>
      </c>
      <c r="J404" s="358">
        <v>0</v>
      </c>
      <c r="K404" s="327">
        <v>9.2113590914628404E-5</v>
      </c>
      <c r="L404" s="336">
        <v>1.8797434150238492E-4</v>
      </c>
      <c r="M404" s="210">
        <v>1.1415525114155251E-4</v>
      </c>
      <c r="N404" s="325">
        <v>0.4527261891060711</v>
      </c>
      <c r="O404" s="358">
        <v>0.24983966714750525</v>
      </c>
      <c r="P404" s="327">
        <v>0.19453375293120742</v>
      </c>
      <c r="Q404" s="332">
        <v>0.19787798408488064</v>
      </c>
      <c r="R404" s="358">
        <v>0.46646200834478135</v>
      </c>
      <c r="S404" s="327">
        <v>8.8591629224945692E-2</v>
      </c>
      <c r="T404" s="358">
        <v>8.9226181194284312E-2</v>
      </c>
      <c r="U404" s="358">
        <v>0.46103858028250844</v>
      </c>
      <c r="V404" s="361">
        <v>6.4016558365199761E-2</v>
      </c>
    </row>
    <row r="405" spans="1:22" hidden="1" outlineLevel="1">
      <c r="A405" s="65">
        <v>396</v>
      </c>
      <c r="B405" s="117">
        <v>1</v>
      </c>
      <c r="C405" s="325">
        <v>1.206674073926244E-4</v>
      </c>
      <c r="D405" s="358">
        <v>1.0833038285983151E-4</v>
      </c>
      <c r="E405" s="327">
        <v>1.2191676452677232E-4</v>
      </c>
      <c r="F405" s="332">
        <v>0</v>
      </c>
      <c r="G405" s="358">
        <v>0</v>
      </c>
      <c r="H405" s="327">
        <v>0</v>
      </c>
      <c r="I405" s="332">
        <v>1.5825465179518717E-4</v>
      </c>
      <c r="J405" s="358">
        <v>0</v>
      </c>
      <c r="K405" s="327">
        <v>0</v>
      </c>
      <c r="L405" s="336">
        <v>2.0677177565262342E-4</v>
      </c>
      <c r="M405" s="210">
        <v>1.1415525114155251E-4</v>
      </c>
      <c r="N405" s="325">
        <v>0.59383809740421811</v>
      </c>
      <c r="O405" s="358">
        <v>0.29694785036605137</v>
      </c>
      <c r="P405" s="327">
        <v>0.22548517008335153</v>
      </c>
      <c r="Q405" s="332">
        <v>0.16489832007073388</v>
      </c>
      <c r="R405" s="358">
        <v>0.43803452971457585</v>
      </c>
      <c r="S405" s="327">
        <v>6.7036611820365508E-2</v>
      </c>
      <c r="T405" s="358">
        <v>7.9811929954559116E-2</v>
      </c>
      <c r="U405" s="358">
        <v>0.39888877166599379</v>
      </c>
      <c r="V405" s="361">
        <v>0.11876323263038585</v>
      </c>
    </row>
    <row r="406" spans="1:22" hidden="1" outlineLevel="1">
      <c r="A406" s="65">
        <v>397</v>
      </c>
      <c r="B406" s="117">
        <v>1</v>
      </c>
      <c r="C406" s="325">
        <v>1.0876692341481663E-4</v>
      </c>
      <c r="D406" s="358">
        <v>1.0751382218500866E-4</v>
      </c>
      <c r="E406" s="327">
        <v>1.1779146860003114E-4</v>
      </c>
      <c r="F406" s="332">
        <v>0</v>
      </c>
      <c r="G406" s="358">
        <v>0</v>
      </c>
      <c r="H406" s="327">
        <v>0</v>
      </c>
      <c r="I406" s="332">
        <v>1.537967742798298E-4</v>
      </c>
      <c r="J406" s="358">
        <v>0</v>
      </c>
      <c r="K406" s="327">
        <v>0</v>
      </c>
      <c r="L406" s="336">
        <v>1.8797434150238492E-4</v>
      </c>
      <c r="M406" s="210">
        <v>1.1415525114155251E-4</v>
      </c>
      <c r="N406" s="325">
        <v>0.62341696202746111</v>
      </c>
      <c r="O406" s="358">
        <v>0.29849569871642151</v>
      </c>
      <c r="P406" s="327">
        <v>0.26770179752764517</v>
      </c>
      <c r="Q406" s="332">
        <v>0.13191865605658709</v>
      </c>
      <c r="R406" s="358">
        <v>0.4473900315761119</v>
      </c>
      <c r="S406" s="327">
        <v>7.5138733428832774E-2</v>
      </c>
      <c r="T406" s="358">
        <v>6.7364197759811367E-2</v>
      </c>
      <c r="U406" s="358">
        <v>0.32871598775534733</v>
      </c>
      <c r="V406" s="361">
        <v>9.4050158316644802E-2</v>
      </c>
    </row>
    <row r="407" spans="1:22" hidden="1" outlineLevel="1">
      <c r="A407" s="65">
        <v>398</v>
      </c>
      <c r="B407" s="117">
        <v>1</v>
      </c>
      <c r="C407" s="325">
        <v>1.0202914939796958E-4</v>
      </c>
      <c r="D407" s="358">
        <v>1.0467530174395779E-4</v>
      </c>
      <c r="E407" s="327">
        <v>1.0846414856441194E-4</v>
      </c>
      <c r="F407" s="332">
        <v>0</v>
      </c>
      <c r="G407" s="358">
        <v>0</v>
      </c>
      <c r="H407" s="327">
        <v>0</v>
      </c>
      <c r="I407" s="332">
        <v>1.4042314173375763E-4</v>
      </c>
      <c r="J407" s="358">
        <v>0</v>
      </c>
      <c r="K407" s="327">
        <v>9.2113590914628404E-5</v>
      </c>
      <c r="L407" s="336">
        <v>1.9032402077116473E-4</v>
      </c>
      <c r="M407" s="210">
        <v>1.1415525114155251E-4</v>
      </c>
      <c r="N407" s="325">
        <v>0.58460647723518044</v>
      </c>
      <c r="O407" s="358">
        <v>0.33011903488736577</v>
      </c>
      <c r="P407" s="327">
        <v>0.26885654762509587</v>
      </c>
      <c r="Q407" s="332">
        <v>9.8938992042440319E-2</v>
      </c>
      <c r="R407" s="358">
        <v>0.4518629815877363</v>
      </c>
      <c r="S407" s="327">
        <v>0.10376622793597753</v>
      </c>
      <c r="T407" s="358">
        <v>4.6652845032415943E-2</v>
      </c>
      <c r="U407" s="358">
        <v>0.31764202185640472</v>
      </c>
      <c r="V407" s="361">
        <v>6.9732554268412003E-2</v>
      </c>
    </row>
    <row r="408" spans="1:22" hidden="1" outlineLevel="1">
      <c r="A408" s="65">
        <v>399</v>
      </c>
      <c r="B408" s="117">
        <v>1</v>
      </c>
      <c r="C408" s="325">
        <v>1.0083535084767478E-4</v>
      </c>
      <c r="D408" s="358">
        <v>1.0346990265255263E-4</v>
      </c>
      <c r="E408" s="327">
        <v>1.0487073041438896E-4</v>
      </c>
      <c r="F408" s="332">
        <v>0</v>
      </c>
      <c r="G408" s="358">
        <v>0</v>
      </c>
      <c r="H408" s="327">
        <v>0</v>
      </c>
      <c r="I408" s="332">
        <v>1.1144693788393462E-4</v>
      </c>
      <c r="J408" s="358">
        <v>0</v>
      </c>
      <c r="K408" s="327">
        <v>9.5084997073164795E-5</v>
      </c>
      <c r="L408" s="336">
        <v>2.1382081345896285E-4</v>
      </c>
      <c r="M408" s="210">
        <v>1.1415525114155251E-4</v>
      </c>
      <c r="N408" s="325">
        <v>0.44575537387638964</v>
      </c>
      <c r="O408" s="358">
        <v>0.28032518539860085</v>
      </c>
      <c r="P408" s="327">
        <v>0.22103445159157911</v>
      </c>
      <c r="Q408" s="332">
        <v>6.5959328028293546E-2</v>
      </c>
      <c r="R408" s="358">
        <v>0.44385783391795197</v>
      </c>
      <c r="S408" s="327">
        <v>0.1839434649576365</v>
      </c>
      <c r="T408" s="358">
        <v>4.6652845032415943E-2</v>
      </c>
      <c r="U408" s="358">
        <v>0.32238800724166589</v>
      </c>
      <c r="V408" s="361">
        <v>0</v>
      </c>
    </row>
    <row r="409" spans="1:22" hidden="1" outlineLevel="1">
      <c r="A409" s="65">
        <v>400</v>
      </c>
      <c r="B409" s="117">
        <v>1</v>
      </c>
      <c r="C409" s="325">
        <v>1.0240416464937109E-4</v>
      </c>
      <c r="D409" s="358">
        <v>1.0712498376842635E-4</v>
      </c>
      <c r="E409" s="327">
        <v>1.0457235995427875E-4</v>
      </c>
      <c r="F409" s="332">
        <v>0</v>
      </c>
      <c r="G409" s="358">
        <v>0</v>
      </c>
      <c r="H409" s="327">
        <v>0</v>
      </c>
      <c r="I409" s="332">
        <v>9.8073305337862478E-5</v>
      </c>
      <c r="J409" s="358">
        <v>0</v>
      </c>
      <c r="K409" s="327">
        <v>1.3074187097560162E-4</v>
      </c>
      <c r="L409" s="336">
        <v>2.2321953053408208E-4</v>
      </c>
      <c r="M409" s="210">
        <v>1.1415525114155251E-4</v>
      </c>
      <c r="N409" s="325">
        <v>0.19386402354979074</v>
      </c>
      <c r="O409" s="358">
        <v>0.1283944045995348</v>
      </c>
      <c r="P409" s="327">
        <v>0.12196747275593221</v>
      </c>
      <c r="Q409" s="332">
        <v>9.8938992042440319E-2</v>
      </c>
      <c r="R409" s="358">
        <v>0.39995664580595625</v>
      </c>
      <c r="S409" s="327">
        <v>0.20196224381093442</v>
      </c>
      <c r="T409" s="358">
        <v>5.9623591184926203E-2</v>
      </c>
      <c r="U409" s="358">
        <v>0.36487587640495578</v>
      </c>
      <c r="V409" s="361">
        <v>0</v>
      </c>
    </row>
    <row r="410" spans="1:22" hidden="1" outlineLevel="1">
      <c r="A410" s="65">
        <v>401</v>
      </c>
      <c r="B410" s="117">
        <v>1</v>
      </c>
      <c r="C410" s="325">
        <v>1.0739811774720113E-4</v>
      </c>
      <c r="D410" s="358">
        <v>1.1184937052990142E-4</v>
      </c>
      <c r="E410" s="327">
        <v>1.1031923446857543E-4</v>
      </c>
      <c r="F410" s="332">
        <v>0</v>
      </c>
      <c r="G410" s="358">
        <v>0</v>
      </c>
      <c r="H410" s="327">
        <v>0</v>
      </c>
      <c r="I410" s="332">
        <v>9.3615427822505074E-5</v>
      </c>
      <c r="J410" s="358">
        <v>0</v>
      </c>
      <c r="K410" s="327">
        <v>1.1588484018291963E-4</v>
      </c>
      <c r="L410" s="336">
        <v>2.2321953053408208E-4</v>
      </c>
      <c r="M410" s="210">
        <v>1.1415525114155251E-4</v>
      </c>
      <c r="N410" s="325">
        <v>4.0506088496797869E-2</v>
      </c>
      <c r="O410" s="358">
        <v>4.0180419808461813E-2</v>
      </c>
      <c r="P410" s="327">
        <v>2.7400598107701065E-2</v>
      </c>
      <c r="Q410" s="332">
        <v>9.8938992042440319E-2</v>
      </c>
      <c r="R410" s="358">
        <v>0.3568187842757447</v>
      </c>
      <c r="S410" s="327">
        <v>0.12552379699868965</v>
      </c>
      <c r="T410" s="358">
        <v>0.10355676363697711</v>
      </c>
      <c r="U410" s="358">
        <v>0.44013364465695348</v>
      </c>
      <c r="V410" s="361">
        <v>0</v>
      </c>
    </row>
    <row r="411" spans="1:22" hidden="1" outlineLevel="1">
      <c r="A411" s="65">
        <v>402</v>
      </c>
      <c r="B411" s="117">
        <v>1</v>
      </c>
      <c r="C411" s="325">
        <v>1.2043614798759348E-4</v>
      </c>
      <c r="D411" s="358">
        <v>1.3356599609602341E-4</v>
      </c>
      <c r="E411" s="327">
        <v>1.261588141118175E-4</v>
      </c>
      <c r="F411" s="332">
        <v>0</v>
      </c>
      <c r="G411" s="358">
        <v>0</v>
      </c>
      <c r="H411" s="327">
        <v>0</v>
      </c>
      <c r="I411" s="332">
        <v>1.0253118285321984E-4</v>
      </c>
      <c r="J411" s="358">
        <v>1.2866039861704487E-4</v>
      </c>
      <c r="K411" s="327">
        <v>1.218276524999924E-4</v>
      </c>
      <c r="L411" s="336">
        <v>1.644775488145868E-4</v>
      </c>
      <c r="M411" s="210">
        <v>1.1415525114155251E-4</v>
      </c>
      <c r="N411" s="325">
        <v>0</v>
      </c>
      <c r="O411" s="358">
        <v>6.0400642312313704E-4</v>
      </c>
      <c r="P411" s="327">
        <v>0</v>
      </c>
      <c r="Q411" s="332">
        <v>9.8938992042440319E-2</v>
      </c>
      <c r="R411" s="358">
        <v>0.32396068356236446</v>
      </c>
      <c r="S411" s="327">
        <v>9.8753039845218452E-2</v>
      </c>
      <c r="T411" s="358">
        <v>0.16035607944998573</v>
      </c>
      <c r="U411" s="358">
        <v>0.61132811748244376</v>
      </c>
      <c r="V411" s="361">
        <v>0</v>
      </c>
    </row>
    <row r="412" spans="1:22" hidden="1" outlineLevel="1">
      <c r="A412" s="65">
        <v>403</v>
      </c>
      <c r="B412" s="117">
        <v>1</v>
      </c>
      <c r="C412" s="325">
        <v>1.2586136862453525E-4</v>
      </c>
      <c r="D412" s="358">
        <v>1.3900973392817574E-4</v>
      </c>
      <c r="E412" s="327">
        <v>1.3348834932756833E-4</v>
      </c>
      <c r="F412" s="332">
        <v>0</v>
      </c>
      <c r="G412" s="358">
        <v>0</v>
      </c>
      <c r="H412" s="327">
        <v>0</v>
      </c>
      <c r="I412" s="332">
        <v>1.136758766416133E-4</v>
      </c>
      <c r="J412" s="358">
        <v>1.6565540141427813E-4</v>
      </c>
      <c r="K412" s="327">
        <v>1.3074187097560162E-4</v>
      </c>
      <c r="L412" s="336">
        <v>1.1748396343899057E-4</v>
      </c>
      <c r="M412" s="210">
        <v>1.1415525114155251E-4</v>
      </c>
      <c r="N412" s="325">
        <v>0</v>
      </c>
      <c r="O412" s="358">
        <v>0</v>
      </c>
      <c r="P412" s="327">
        <v>0</v>
      </c>
      <c r="Q412" s="332">
        <v>6.5959328028293546E-2</v>
      </c>
      <c r="R412" s="358">
        <v>0.29159502735052933</v>
      </c>
      <c r="S412" s="327">
        <v>0.10472835522250296</v>
      </c>
      <c r="T412" s="358">
        <v>0.18535614663103378</v>
      </c>
      <c r="U412" s="358">
        <v>0.68986287564331217</v>
      </c>
      <c r="V412" s="361">
        <v>0</v>
      </c>
    </row>
    <row r="413" spans="1:22" hidden="1" outlineLevel="1">
      <c r="A413" s="65">
        <v>404</v>
      </c>
      <c r="B413" s="117">
        <v>1</v>
      </c>
      <c r="C413" s="325">
        <v>1.2325501262729478E-4</v>
      </c>
      <c r="D413" s="358">
        <v>1.4019569109875179E-4</v>
      </c>
      <c r="E413" s="327">
        <v>1.351877636873265E-4</v>
      </c>
      <c r="F413" s="332">
        <v>0</v>
      </c>
      <c r="G413" s="358">
        <v>0</v>
      </c>
      <c r="H413" s="327">
        <v>0</v>
      </c>
      <c r="I413" s="332">
        <v>1.4265208049143633E-4</v>
      </c>
      <c r="J413" s="358">
        <v>1.7839812459999186E-4</v>
      </c>
      <c r="K413" s="327">
        <v>1.4262749560974724E-4</v>
      </c>
      <c r="L413" s="336">
        <v>8.811297257924293E-5</v>
      </c>
      <c r="M413" s="210">
        <v>1.1415525114155251E-4</v>
      </c>
      <c r="N413" s="325">
        <v>0</v>
      </c>
      <c r="O413" s="358">
        <v>0</v>
      </c>
      <c r="P413" s="327">
        <v>0</v>
      </c>
      <c r="Q413" s="332">
        <v>3.2979664014146773E-2</v>
      </c>
      <c r="R413" s="358">
        <v>0.26164982994334074</v>
      </c>
      <c r="S413" s="327">
        <v>0.12041777618648614</v>
      </c>
      <c r="T413" s="358">
        <v>0.16610923298537339</v>
      </c>
      <c r="U413" s="358">
        <v>0.6351710440607794</v>
      </c>
      <c r="V413" s="361">
        <v>0</v>
      </c>
    </row>
    <row r="414" spans="1:22" hidden="1" outlineLevel="1">
      <c r="A414" s="65">
        <v>405</v>
      </c>
      <c r="B414" s="117">
        <v>1</v>
      </c>
      <c r="C414" s="325">
        <v>1.1344836380314542E-4</v>
      </c>
      <c r="D414" s="358">
        <v>1.3486860479157415E-4</v>
      </c>
      <c r="E414" s="327">
        <v>1.2707987074954901E-4</v>
      </c>
      <c r="F414" s="332">
        <v>0</v>
      </c>
      <c r="G414" s="358">
        <v>0</v>
      </c>
      <c r="H414" s="327">
        <v>0</v>
      </c>
      <c r="I414" s="332">
        <v>1.4710995800679369E-4</v>
      </c>
      <c r="J414" s="358">
        <v>1.9237401454561334E-4</v>
      </c>
      <c r="K414" s="327">
        <v>1.4857030792682002E-4</v>
      </c>
      <c r="L414" s="336">
        <v>5.8741981719495287E-5</v>
      </c>
      <c r="M414" s="210">
        <v>1.1415525114155251E-4</v>
      </c>
      <c r="N414" s="325">
        <v>0</v>
      </c>
      <c r="O414" s="358">
        <v>0</v>
      </c>
      <c r="P414" s="327">
        <v>0</v>
      </c>
      <c r="Q414" s="332">
        <v>3.2979664014146773E-2</v>
      </c>
      <c r="R414" s="358">
        <v>0.26950374969470742</v>
      </c>
      <c r="S414" s="327">
        <v>0.12100011565881484</v>
      </c>
      <c r="T414" s="358">
        <v>0.11631830420638235</v>
      </c>
      <c r="U414" s="358">
        <v>0.5653372591062229</v>
      </c>
      <c r="V414" s="361">
        <v>0</v>
      </c>
    </row>
    <row r="415" spans="1:22" hidden="1" outlineLevel="1">
      <c r="A415" s="65">
        <v>406</v>
      </c>
      <c r="B415" s="117">
        <v>1</v>
      </c>
      <c r="C415" s="325">
        <v>1.0464175564940007E-4</v>
      </c>
      <c r="D415" s="358">
        <v>1.2017051264476285E-4</v>
      </c>
      <c r="E415" s="327">
        <v>1.1565098486445788E-4</v>
      </c>
      <c r="F415" s="332">
        <v>0</v>
      </c>
      <c r="G415" s="358">
        <v>0</v>
      </c>
      <c r="H415" s="327">
        <v>0</v>
      </c>
      <c r="I415" s="332">
        <v>1.5825465179518717E-4</v>
      </c>
      <c r="J415" s="358">
        <v>1.7880918018662779E-4</v>
      </c>
      <c r="K415" s="327">
        <v>1.6045593256096565E-4</v>
      </c>
      <c r="L415" s="336">
        <v>3.7594868300476983E-5</v>
      </c>
      <c r="M415" s="210">
        <v>1.1415525114155251E-4</v>
      </c>
      <c r="N415" s="325">
        <v>0</v>
      </c>
      <c r="O415" s="358">
        <v>0</v>
      </c>
      <c r="P415" s="327">
        <v>0</v>
      </c>
      <c r="Q415" s="332">
        <v>3.2979664014146773E-2</v>
      </c>
      <c r="R415" s="358">
        <v>0.24039382613172869</v>
      </c>
      <c r="S415" s="327">
        <v>0.12961705952023347</v>
      </c>
      <c r="T415" s="358">
        <v>8.3368424867344193E-2</v>
      </c>
      <c r="U415" s="358">
        <v>0.47222554583348109</v>
      </c>
      <c r="V415" s="361">
        <v>0</v>
      </c>
    </row>
    <row r="416" spans="1:22" hidden="1" outlineLevel="1">
      <c r="A416" s="65">
        <v>407</v>
      </c>
      <c r="B416" s="117">
        <v>1</v>
      </c>
      <c r="C416" s="325">
        <v>9.6422671389517067E-5</v>
      </c>
      <c r="D416" s="358">
        <v>1.1350193380037623E-4</v>
      </c>
      <c r="E416" s="327">
        <v>1.0593448596782537E-4</v>
      </c>
      <c r="F416" s="332">
        <v>0</v>
      </c>
      <c r="G416" s="358">
        <v>0</v>
      </c>
      <c r="H416" s="327">
        <v>0</v>
      </c>
      <c r="I416" s="332">
        <v>1.8500191688733148E-4</v>
      </c>
      <c r="J416" s="358">
        <v>1.7880918018662779E-4</v>
      </c>
      <c r="K416" s="327">
        <v>1.7234155719511124E-4</v>
      </c>
      <c r="L416" s="336">
        <v>2.3496792687798115E-5</v>
      </c>
      <c r="M416" s="210">
        <v>1.1415525114155251E-4</v>
      </c>
      <c r="N416" s="325">
        <v>1.8840041161301334E-4</v>
      </c>
      <c r="O416" s="358">
        <v>0</v>
      </c>
      <c r="P416" s="327">
        <v>0</v>
      </c>
      <c r="Q416" s="332">
        <v>3.2979664014146773E-2</v>
      </c>
      <c r="R416" s="358">
        <v>0.21091572065129757</v>
      </c>
      <c r="S416" s="327">
        <v>0.16301298874269521</v>
      </c>
      <c r="T416" s="358">
        <v>6.7154992176706368E-2</v>
      </c>
      <c r="U416" s="358">
        <v>0.35764389867503416</v>
      </c>
      <c r="V416" s="361">
        <v>0</v>
      </c>
    </row>
    <row r="417" spans="1:22" hidden="1" outlineLevel="1">
      <c r="A417" s="65">
        <v>408</v>
      </c>
      <c r="B417" s="117">
        <v>1</v>
      </c>
      <c r="C417" s="325">
        <v>8.7878573911752772E-5</v>
      </c>
      <c r="D417" s="358">
        <v>1.0415036988157167E-4</v>
      </c>
      <c r="E417" s="327">
        <v>9.7035262679320808E-5</v>
      </c>
      <c r="F417" s="332">
        <v>0</v>
      </c>
      <c r="G417" s="358">
        <v>0</v>
      </c>
      <c r="H417" s="327">
        <v>0</v>
      </c>
      <c r="I417" s="332">
        <v>2.0729130446411843E-4</v>
      </c>
      <c r="J417" s="358">
        <v>1.8086445811980745E-4</v>
      </c>
      <c r="K417" s="327">
        <v>1.9611280646340243E-4</v>
      </c>
      <c r="L417" s="336">
        <v>9.3987170751192458E-6</v>
      </c>
      <c r="M417" s="210">
        <v>1.1415525114155251E-4</v>
      </c>
      <c r="N417" s="325">
        <v>1.8840041161301334E-4</v>
      </c>
      <c r="O417" s="358">
        <v>0</v>
      </c>
      <c r="P417" s="327">
        <v>0</v>
      </c>
      <c r="Q417" s="332">
        <v>3.2979664014146773E-2</v>
      </c>
      <c r="R417" s="358">
        <v>0.23607538687770283</v>
      </c>
      <c r="S417" s="327">
        <v>0.17516617115539612</v>
      </c>
      <c r="T417" s="358">
        <v>5.4393451607301101E-2</v>
      </c>
      <c r="U417" s="358">
        <v>0.30724605386964227</v>
      </c>
      <c r="V417" s="361">
        <v>0</v>
      </c>
    </row>
    <row r="418" spans="1:22" hidden="1" outlineLevel="1">
      <c r="A418" s="65">
        <v>409</v>
      </c>
      <c r="B418" s="117">
        <v>1</v>
      </c>
      <c r="C418" s="325">
        <v>7.9121967791527626E-5</v>
      </c>
      <c r="D418" s="358">
        <v>9.4429409467013939E-5</v>
      </c>
      <c r="E418" s="327">
        <v>8.8551163509230461E-5</v>
      </c>
      <c r="F418" s="332">
        <v>0</v>
      </c>
      <c r="G418" s="358">
        <v>0</v>
      </c>
      <c r="H418" s="327">
        <v>0</v>
      </c>
      <c r="I418" s="332">
        <v>2.3403856955626272E-4</v>
      </c>
      <c r="J418" s="358">
        <v>1.8908556985252595E-4</v>
      </c>
      <c r="K418" s="327">
        <v>2.0205561878047524E-4</v>
      </c>
      <c r="L418" s="336">
        <v>5.8741981719495289E-6</v>
      </c>
      <c r="M418" s="210">
        <v>1.1415525114155251E-4</v>
      </c>
      <c r="N418" s="325">
        <v>1.8840041161301334E-4</v>
      </c>
      <c r="O418" s="358">
        <v>0</v>
      </c>
      <c r="P418" s="327">
        <v>0</v>
      </c>
      <c r="Q418" s="332">
        <v>3.2979664014146773E-2</v>
      </c>
      <c r="R418" s="358">
        <v>0.27229574234261139</v>
      </c>
      <c r="S418" s="327">
        <v>0.17780779963953025</v>
      </c>
      <c r="T418" s="358">
        <v>1.4958199192007804E-2</v>
      </c>
      <c r="U418" s="358">
        <v>0.27673614782153505</v>
      </c>
      <c r="V418" s="361">
        <v>0</v>
      </c>
    </row>
    <row r="419" spans="1:22" hidden="1" outlineLevel="1">
      <c r="A419" s="65">
        <v>410</v>
      </c>
      <c r="B419" s="117">
        <v>1</v>
      </c>
      <c r="C419" s="325">
        <v>7.3903005542856674E-5</v>
      </c>
      <c r="D419" s="358">
        <v>8.441682024001946E-5</v>
      </c>
      <c r="E419" s="327">
        <v>8.0521106343655653E-5</v>
      </c>
      <c r="F419" s="332">
        <v>0</v>
      </c>
      <c r="G419" s="358">
        <v>0</v>
      </c>
      <c r="H419" s="327">
        <v>0</v>
      </c>
      <c r="I419" s="332">
        <v>2.3403856955626272E-4</v>
      </c>
      <c r="J419" s="358">
        <v>1.7552073549354037E-4</v>
      </c>
      <c r="K419" s="327">
        <v>1.9908421262193881E-4</v>
      </c>
      <c r="L419" s="336">
        <v>2.3496792687798115E-6</v>
      </c>
      <c r="M419" s="210">
        <v>1.1415525114155251E-4</v>
      </c>
      <c r="N419" s="325">
        <v>1.8840041161301334E-4</v>
      </c>
      <c r="O419" s="358">
        <v>0</v>
      </c>
      <c r="P419" s="327">
        <v>0</v>
      </c>
      <c r="Q419" s="332">
        <v>3.2979664014146773E-2</v>
      </c>
      <c r="R419" s="358">
        <v>0.29348664161908278</v>
      </c>
      <c r="S419" s="327">
        <v>0.18051694534304175</v>
      </c>
      <c r="T419" s="358">
        <v>1.4435185234245293E-2</v>
      </c>
      <c r="U419" s="358">
        <v>0.25504021463176996</v>
      </c>
      <c r="V419" s="361">
        <v>0</v>
      </c>
    </row>
    <row r="420" spans="1:22" hidden="1" outlineLevel="1">
      <c r="A420" s="65">
        <v>411</v>
      </c>
      <c r="B420" s="117">
        <v>1</v>
      </c>
      <c r="C420" s="325">
        <v>7.1415404375226683E-5</v>
      </c>
      <c r="D420" s="358">
        <v>7.8739779357917726E-5</v>
      </c>
      <c r="E420" s="327">
        <v>7.5591507437486942E-5</v>
      </c>
      <c r="F420" s="332">
        <v>0</v>
      </c>
      <c r="G420" s="358">
        <v>0</v>
      </c>
      <c r="H420" s="327">
        <v>0</v>
      </c>
      <c r="I420" s="332">
        <v>2.3403856955626272E-4</v>
      </c>
      <c r="J420" s="358">
        <v>1.7552073549354037E-4</v>
      </c>
      <c r="K420" s="327">
        <v>2.0502702493901164E-4</v>
      </c>
      <c r="L420" s="336">
        <v>1.1748396343899057E-6</v>
      </c>
      <c r="M420" s="210">
        <v>1.1415525114155251E-4</v>
      </c>
      <c r="N420" s="325">
        <v>1.8840041161301334E-4</v>
      </c>
      <c r="O420" s="358">
        <v>0</v>
      </c>
      <c r="P420" s="327">
        <v>0</v>
      </c>
      <c r="Q420" s="332">
        <v>3.2979664014146773E-2</v>
      </c>
      <c r="R420" s="358">
        <v>0.243269361722348</v>
      </c>
      <c r="S420" s="327">
        <v>0.17093787419509765</v>
      </c>
      <c r="T420" s="358">
        <v>1.4435185234245293E-2</v>
      </c>
      <c r="U420" s="358">
        <v>0.24102825778004672</v>
      </c>
      <c r="V420" s="361">
        <v>0</v>
      </c>
    </row>
    <row r="421" spans="1:22" hidden="1" outlineLevel="1">
      <c r="A421" s="65">
        <v>412</v>
      </c>
      <c r="B421" s="117">
        <v>1</v>
      </c>
      <c r="C421" s="325">
        <v>7.0071599724371293E-5</v>
      </c>
      <c r="D421" s="358">
        <v>7.6076236204328904E-5</v>
      </c>
      <c r="E421" s="327">
        <v>7.2594830207684395E-5</v>
      </c>
      <c r="F421" s="332">
        <v>0</v>
      </c>
      <c r="G421" s="358">
        <v>0</v>
      </c>
      <c r="H421" s="327">
        <v>0</v>
      </c>
      <c r="I421" s="332">
        <v>2.407253858292988E-4</v>
      </c>
      <c r="J421" s="358">
        <v>1.6976595728063746E-4</v>
      </c>
      <c r="K421" s="327">
        <v>2.1691264957315727E-4</v>
      </c>
      <c r="L421" s="336">
        <v>1.409807561267887E-5</v>
      </c>
      <c r="M421" s="210">
        <v>1.1415525114155251E-4</v>
      </c>
      <c r="N421" s="325">
        <v>1.8840041161301334E-4</v>
      </c>
      <c r="O421" s="358">
        <v>0</v>
      </c>
      <c r="P421" s="327">
        <v>0</v>
      </c>
      <c r="Q421" s="332">
        <v>3.2979664014146773E-2</v>
      </c>
      <c r="R421" s="358">
        <v>0.23037579656960591</v>
      </c>
      <c r="S421" s="327">
        <v>0.12738053435236318</v>
      </c>
      <c r="T421" s="358">
        <v>1.286614336095776E-2</v>
      </c>
      <c r="U421" s="358">
        <v>0.23571727413463542</v>
      </c>
      <c r="V421" s="361">
        <v>0</v>
      </c>
    </row>
    <row r="422" spans="1:22" hidden="1" outlineLevel="1">
      <c r="A422" s="65">
        <v>413</v>
      </c>
      <c r="B422" s="117">
        <v>1</v>
      </c>
      <c r="C422" s="325">
        <v>6.9246566171287974E-5</v>
      </c>
      <c r="D422" s="358">
        <v>7.6426190779252994E-5</v>
      </c>
      <c r="E422" s="327">
        <v>7.1115950535833786E-5</v>
      </c>
      <c r="F422" s="332">
        <v>0</v>
      </c>
      <c r="G422" s="358">
        <v>0</v>
      </c>
      <c r="H422" s="327">
        <v>0</v>
      </c>
      <c r="I422" s="332">
        <v>2.5855689589072831E-4</v>
      </c>
      <c r="J422" s="358">
        <v>1.648332902410063E-4</v>
      </c>
      <c r="K422" s="327">
        <v>2.2285546189023002E-4</v>
      </c>
      <c r="L422" s="336">
        <v>3.7594868300476983E-5</v>
      </c>
      <c r="M422" s="210">
        <v>1.1415525114155251E-4</v>
      </c>
      <c r="N422" s="325">
        <v>0</v>
      </c>
      <c r="O422" s="358">
        <v>0</v>
      </c>
      <c r="P422" s="327">
        <v>0</v>
      </c>
      <c r="Q422" s="332">
        <v>3.2979664014146773E-2</v>
      </c>
      <c r="R422" s="358">
        <v>0.244699763817012</v>
      </c>
      <c r="S422" s="327">
        <v>9.9200344878792507E-2</v>
      </c>
      <c r="T422" s="358">
        <v>1.4016774068035285E-2</v>
      </c>
      <c r="U422" s="358">
        <v>0.22871129570877377</v>
      </c>
      <c r="V422" s="361">
        <v>0</v>
      </c>
    </row>
    <row r="423" spans="1:22" hidden="1" outlineLevel="1">
      <c r="A423" s="65">
        <v>414</v>
      </c>
      <c r="B423" s="117">
        <v>1</v>
      </c>
      <c r="C423" s="325">
        <v>7.1009137852875054E-5</v>
      </c>
      <c r="D423" s="358">
        <v>7.8642569753772153E-5</v>
      </c>
      <c r="E423" s="327">
        <v>7.1336485223741323E-5</v>
      </c>
      <c r="F423" s="332">
        <v>0</v>
      </c>
      <c r="G423" s="358">
        <v>0</v>
      </c>
      <c r="H423" s="327">
        <v>0</v>
      </c>
      <c r="I423" s="332">
        <v>2.8307522222519396E-4</v>
      </c>
      <c r="J423" s="358">
        <v>1.6935490169400148E-4</v>
      </c>
      <c r="K423" s="327">
        <v>2.1988405573169364E-4</v>
      </c>
      <c r="L423" s="336">
        <v>9.3987170751192462E-5</v>
      </c>
      <c r="M423" s="210">
        <v>1.1415525114155251E-4</v>
      </c>
      <c r="N423" s="325">
        <v>0</v>
      </c>
      <c r="O423" s="358">
        <v>0</v>
      </c>
      <c r="P423" s="327">
        <v>0</v>
      </c>
      <c r="Q423" s="332">
        <v>3.2979664014146773E-2</v>
      </c>
      <c r="R423" s="358">
        <v>0.24767875063760258</v>
      </c>
      <c r="S423" s="327">
        <v>8.8456594786191084E-2</v>
      </c>
      <c r="T423" s="358">
        <v>1.3912171276482782E-2</v>
      </c>
      <c r="U423" s="358">
        <v>0.22871129570877377</v>
      </c>
      <c r="V423" s="361">
        <v>0</v>
      </c>
    </row>
    <row r="424" spans="1:22" hidden="1" outlineLevel="1">
      <c r="A424" s="65">
        <v>415</v>
      </c>
      <c r="B424" s="117">
        <v>1</v>
      </c>
      <c r="C424" s="325">
        <v>7.535931476913252E-5</v>
      </c>
      <c r="D424" s="358">
        <v>8.4280726794215644E-5</v>
      </c>
      <c r="E424" s="327">
        <v>7.4929903373764303E-5</v>
      </c>
      <c r="F424" s="332">
        <v>0</v>
      </c>
      <c r="G424" s="358">
        <v>0</v>
      </c>
      <c r="H424" s="327">
        <v>0</v>
      </c>
      <c r="I424" s="332">
        <v>2.9867779352894482E-4</v>
      </c>
      <c r="J424" s="358">
        <v>1.7182123521381705E-4</v>
      </c>
      <c r="K424" s="327">
        <v>2.3771249268291205E-4</v>
      </c>
      <c r="L424" s="336">
        <v>1.8210014333043539E-4</v>
      </c>
      <c r="M424" s="210">
        <v>1.1415525114155251E-4</v>
      </c>
      <c r="N424" s="325">
        <v>0</v>
      </c>
      <c r="O424" s="358">
        <v>0</v>
      </c>
      <c r="P424" s="327">
        <v>0</v>
      </c>
      <c r="Q424" s="332">
        <v>3.2979664014146773E-2</v>
      </c>
      <c r="R424" s="358">
        <v>0.24880613996411385</v>
      </c>
      <c r="S424" s="327">
        <v>5.0182511911724945E-2</v>
      </c>
      <c r="T424" s="358">
        <v>1.4121376859587786E-2</v>
      </c>
      <c r="U424" s="358">
        <v>0.23741226891508582</v>
      </c>
      <c r="V424" s="361">
        <v>0</v>
      </c>
    </row>
    <row r="425" spans="1:22" hidden="1" outlineLevel="1">
      <c r="A425" s="65">
        <v>416</v>
      </c>
      <c r="B425" s="117">
        <v>1</v>
      </c>
      <c r="C425" s="325">
        <v>8.077203489769425E-5</v>
      </c>
      <c r="D425" s="358">
        <v>8.7469201810190587E-5</v>
      </c>
      <c r="E425" s="327">
        <v>7.9716803364228122E-5</v>
      </c>
      <c r="F425" s="332">
        <v>0</v>
      </c>
      <c r="G425" s="358">
        <v>0</v>
      </c>
      <c r="H425" s="327">
        <v>0</v>
      </c>
      <c r="I425" s="332">
        <v>3.0090673228662347E-4</v>
      </c>
      <c r="J425" s="358">
        <v>1.767539022534482E-4</v>
      </c>
      <c r="K425" s="327">
        <v>2.2582686804876643E-4</v>
      </c>
      <c r="L425" s="336">
        <v>1.5860335064263727E-4</v>
      </c>
      <c r="M425" s="210">
        <v>1.1415525114155251E-4</v>
      </c>
      <c r="N425" s="325">
        <v>0</v>
      </c>
      <c r="O425" s="358">
        <v>7.2321479162370658E-3</v>
      </c>
      <c r="P425" s="327">
        <v>3.4648572431210342E-3</v>
      </c>
      <c r="Q425" s="332">
        <v>3.2979664014146773E-2</v>
      </c>
      <c r="R425" s="358">
        <v>0.23425670096999501</v>
      </c>
      <c r="S425" s="327">
        <v>5.7322506233666796E-2</v>
      </c>
      <c r="T425" s="358">
        <v>3.4309715629220694E-2</v>
      </c>
      <c r="U425" s="358">
        <v>0.30148307161611093</v>
      </c>
      <c r="V425" s="361">
        <v>0</v>
      </c>
    </row>
    <row r="426" spans="1:22" hidden="1" outlineLevel="1">
      <c r="A426" s="65">
        <v>417</v>
      </c>
      <c r="B426" s="117">
        <v>1</v>
      </c>
      <c r="C426" s="325">
        <v>8.4472185378189104E-5</v>
      </c>
      <c r="D426" s="358">
        <v>9.8745515891077569E-5</v>
      </c>
      <c r="E426" s="327">
        <v>8.626798085795232E-5</v>
      </c>
      <c r="F426" s="332">
        <v>0</v>
      </c>
      <c r="G426" s="358">
        <v>0</v>
      </c>
      <c r="H426" s="327">
        <v>0</v>
      </c>
      <c r="I426" s="332">
        <v>3.1428036483269564E-4</v>
      </c>
      <c r="J426" s="358">
        <v>1.6688856817418597E-4</v>
      </c>
      <c r="K426" s="327">
        <v>1.9314140030486602E-4</v>
      </c>
      <c r="L426" s="336">
        <v>1.4685495429873823E-4</v>
      </c>
      <c r="M426" s="210">
        <v>1.1415525114155251E-4</v>
      </c>
      <c r="N426" s="325">
        <v>3.4854076148407472E-2</v>
      </c>
      <c r="O426" s="358">
        <v>0.10196960295717931</v>
      </c>
      <c r="P426" s="327">
        <v>0.11791366068161332</v>
      </c>
      <c r="Q426" s="332">
        <v>6.5959328028293546E-2</v>
      </c>
      <c r="R426" s="358">
        <v>0.19460703697068893</v>
      </c>
      <c r="S426" s="327">
        <v>3.7961812279646706E-2</v>
      </c>
      <c r="T426" s="358">
        <v>3.2426865381275656E-2</v>
      </c>
      <c r="U426" s="358">
        <v>0.33752996061368934</v>
      </c>
      <c r="V426" s="361">
        <v>0</v>
      </c>
    </row>
    <row r="427" spans="1:22" hidden="1" outlineLevel="1">
      <c r="A427" s="65">
        <v>418</v>
      </c>
      <c r="B427" s="117">
        <v>1</v>
      </c>
      <c r="C427" s="325">
        <v>9.2066244219069578E-5</v>
      </c>
      <c r="D427" s="358">
        <v>1.0986629460533163E-4</v>
      </c>
      <c r="E427" s="327">
        <v>9.7229852109827469E-5</v>
      </c>
      <c r="F427" s="332">
        <v>0</v>
      </c>
      <c r="G427" s="358">
        <v>0</v>
      </c>
      <c r="H427" s="327">
        <v>0</v>
      </c>
      <c r="I427" s="332">
        <v>3.4102762992483998E-4</v>
      </c>
      <c r="J427" s="358">
        <v>1.4016995504285076E-4</v>
      </c>
      <c r="K427" s="327">
        <v>1.6937015103657481E-4</v>
      </c>
      <c r="L427" s="336">
        <v>1.644775488145868E-4</v>
      </c>
      <c r="M427" s="210">
        <v>1.1415525114155251E-4</v>
      </c>
      <c r="N427" s="325">
        <v>0.14337271323750317</v>
      </c>
      <c r="O427" s="358">
        <v>0.27905275739170138</v>
      </c>
      <c r="P427" s="327">
        <v>0.35148147449635075</v>
      </c>
      <c r="Q427" s="332">
        <v>3.2979664014146773E-2</v>
      </c>
      <c r="R427" s="358">
        <v>0.14275692912585472</v>
      </c>
      <c r="S427" s="327">
        <v>1.8980906139823353E-2</v>
      </c>
      <c r="T427" s="358">
        <v>4.0481280330818326E-2</v>
      </c>
      <c r="U427" s="358">
        <v>0.36046888997578475</v>
      </c>
      <c r="V427" s="361">
        <v>0</v>
      </c>
    </row>
    <row r="428" spans="1:22" hidden="1" outlineLevel="1">
      <c r="A428" s="65">
        <v>419</v>
      </c>
      <c r="B428" s="117">
        <v>1</v>
      </c>
      <c r="C428" s="325">
        <v>9.8641511626975981E-5</v>
      </c>
      <c r="D428" s="358">
        <v>1.1591273198318654E-4</v>
      </c>
      <c r="E428" s="327">
        <v>1.0389778326185567E-4</v>
      </c>
      <c r="F428" s="332">
        <v>0</v>
      </c>
      <c r="G428" s="358">
        <v>0</v>
      </c>
      <c r="H428" s="327">
        <v>0</v>
      </c>
      <c r="I428" s="332">
        <v>3.0982248731733825E-4</v>
      </c>
      <c r="J428" s="358">
        <v>0</v>
      </c>
      <c r="K428" s="327">
        <v>2.0205561878047524E-4</v>
      </c>
      <c r="L428" s="336">
        <v>1.8797434150238492E-4</v>
      </c>
      <c r="M428" s="210">
        <v>1.1415525114155251E-4</v>
      </c>
      <c r="N428" s="325">
        <v>0.29013663388404054</v>
      </c>
      <c r="O428" s="358">
        <v>0.43651919468283579</v>
      </c>
      <c r="P428" s="327">
        <v>0.53786553280441274</v>
      </c>
      <c r="Q428" s="332">
        <v>3.2979664014146773E-2</v>
      </c>
      <c r="R428" s="358">
        <v>0.11812477078836026</v>
      </c>
      <c r="S428" s="327">
        <v>1.0743750092601442E-2</v>
      </c>
      <c r="T428" s="358">
        <v>4.6652845032415943E-2</v>
      </c>
      <c r="U428" s="358">
        <v>0.34543993625579128</v>
      </c>
      <c r="V428" s="361">
        <v>9.403488919442414E-2</v>
      </c>
    </row>
    <row r="429" spans="1:22" hidden="1" outlineLevel="1">
      <c r="A429" s="65">
        <v>420</v>
      </c>
      <c r="B429" s="117">
        <v>1</v>
      </c>
      <c r="C429" s="325">
        <v>1.0101660821918552E-4</v>
      </c>
      <c r="D429" s="358">
        <v>1.1595161582484477E-4</v>
      </c>
      <c r="E429" s="327">
        <v>1.0826955913390528E-4</v>
      </c>
      <c r="F429" s="332">
        <v>0</v>
      </c>
      <c r="G429" s="358">
        <v>0</v>
      </c>
      <c r="H429" s="327">
        <v>0</v>
      </c>
      <c r="I429" s="332">
        <v>2.652437121637644E-4</v>
      </c>
      <c r="J429" s="358">
        <v>0</v>
      </c>
      <c r="K429" s="327">
        <v>2.1394124341462081E-4</v>
      </c>
      <c r="L429" s="336">
        <v>2.0677177565262342E-4</v>
      </c>
      <c r="M429" s="210">
        <v>1.1415525114155251E-4</v>
      </c>
      <c r="N429" s="325">
        <v>0.35419277383246511</v>
      </c>
      <c r="O429" s="358">
        <v>0.45842762871397513</v>
      </c>
      <c r="P429" s="327">
        <v>0.59076815873386956</v>
      </c>
      <c r="Q429" s="332">
        <v>3.2979664014146773E-2</v>
      </c>
      <c r="R429" s="358">
        <v>0.14724538249229802</v>
      </c>
      <c r="S429" s="327">
        <v>9.1992833337473327E-3</v>
      </c>
      <c r="T429" s="358">
        <v>5.2824409734013575E-2</v>
      </c>
      <c r="U429" s="358">
        <v>0.33154097905609797</v>
      </c>
      <c r="V429" s="361">
        <v>0.13082583918451338</v>
      </c>
    </row>
    <row r="430" spans="1:22" hidden="1" outlineLevel="1">
      <c r="A430" s="65">
        <v>421</v>
      </c>
      <c r="B430" s="117">
        <v>1</v>
      </c>
      <c r="C430" s="325">
        <v>9.8529007051555525E-5</v>
      </c>
      <c r="D430" s="358">
        <v>1.1865404282009184E-4</v>
      </c>
      <c r="E430" s="327">
        <v>1.1142190790811315E-4</v>
      </c>
      <c r="F430" s="332">
        <v>0</v>
      </c>
      <c r="G430" s="358">
        <v>0</v>
      </c>
      <c r="H430" s="327">
        <v>0</v>
      </c>
      <c r="I430" s="332">
        <v>2.2735175328322661E-4</v>
      </c>
      <c r="J430" s="358">
        <v>0</v>
      </c>
      <c r="K430" s="327">
        <v>2.1394124341462081E-4</v>
      </c>
      <c r="L430" s="336">
        <v>1.8797434150238492E-4</v>
      </c>
      <c r="M430" s="210">
        <v>1.1415525114155251E-4</v>
      </c>
      <c r="N430" s="325">
        <v>0.38000363022344791</v>
      </c>
      <c r="O430" s="358">
        <v>0.37788886747662637</v>
      </c>
      <c r="P430" s="327">
        <v>0.54345026963176657</v>
      </c>
      <c r="Q430" s="332">
        <v>3.2979664014146773E-2</v>
      </c>
      <c r="R430" s="358">
        <v>0.16193634306472171</v>
      </c>
      <c r="S430" s="327">
        <v>7.6548165748932277E-3</v>
      </c>
      <c r="T430" s="358">
        <v>6.391230563857879E-2</v>
      </c>
      <c r="U430" s="358">
        <v>0.30611605734934205</v>
      </c>
      <c r="V430" s="361">
        <v>0.17111341816307796</v>
      </c>
    </row>
    <row r="431" spans="1:22" hidden="1" outlineLevel="1">
      <c r="A431" s="65">
        <v>422</v>
      </c>
      <c r="B431" s="117">
        <v>1</v>
      </c>
      <c r="C431" s="325">
        <v>9.2291253369910489E-5</v>
      </c>
      <c r="D431" s="358">
        <v>1.1107169369673679E-4</v>
      </c>
      <c r="E431" s="327">
        <v>1.0649230900194446E-4</v>
      </c>
      <c r="F431" s="332">
        <v>0</v>
      </c>
      <c r="G431" s="358">
        <v>0</v>
      </c>
      <c r="H431" s="327">
        <v>0</v>
      </c>
      <c r="I431" s="332">
        <v>1.8723085564501018E-4</v>
      </c>
      <c r="J431" s="358">
        <v>0</v>
      </c>
      <c r="K431" s="327">
        <v>2.1691264957315727E-4</v>
      </c>
      <c r="L431" s="336">
        <v>1.9032402077116473E-4</v>
      </c>
      <c r="M431" s="210">
        <v>1.1415525114155251E-4</v>
      </c>
      <c r="N431" s="325">
        <v>0.39790166932668425</v>
      </c>
      <c r="O431" s="358">
        <v>0.32442348603394278</v>
      </c>
      <c r="P431" s="327">
        <v>0.49873819489842491</v>
      </c>
      <c r="Q431" s="332">
        <v>3.2979664014146773E-2</v>
      </c>
      <c r="R431" s="358">
        <v>0.16303516135728163</v>
      </c>
      <c r="S431" s="327">
        <v>7.1399943219418562E-3</v>
      </c>
      <c r="T431" s="358">
        <v>4.9790928778991016E-2</v>
      </c>
      <c r="U431" s="358">
        <v>0.29131310293340845</v>
      </c>
      <c r="V431" s="361">
        <v>8.3499194862337645E-2</v>
      </c>
    </row>
    <row r="432" spans="1:22" hidden="1" outlineLevel="1">
      <c r="A432" s="65">
        <v>423</v>
      </c>
      <c r="B432" s="117">
        <v>1</v>
      </c>
      <c r="C432" s="325">
        <v>9.1003701006765313E-5</v>
      </c>
      <c r="D432" s="358">
        <v>1.045586502189831E-4</v>
      </c>
      <c r="E432" s="327">
        <v>1.0017463882482825E-4</v>
      </c>
      <c r="F432" s="332">
        <v>0</v>
      </c>
      <c r="G432" s="358">
        <v>0</v>
      </c>
      <c r="H432" s="327">
        <v>0</v>
      </c>
      <c r="I432" s="332">
        <v>1.5825465179518717E-4</v>
      </c>
      <c r="J432" s="358">
        <v>0</v>
      </c>
      <c r="K432" s="327">
        <v>2.0799843109754802E-4</v>
      </c>
      <c r="L432" s="336">
        <v>2.1382081345896285E-4</v>
      </c>
      <c r="M432" s="210">
        <v>1.1415525114155251E-4</v>
      </c>
      <c r="N432" s="325">
        <v>0.34119314543116719</v>
      </c>
      <c r="O432" s="358">
        <v>0.19375323317243479</v>
      </c>
      <c r="P432" s="327">
        <v>0.32453569762442014</v>
      </c>
      <c r="Q432" s="332">
        <v>3.2979664014146773E-2</v>
      </c>
      <c r="R432" s="358">
        <v>0.1715330343475733</v>
      </c>
      <c r="S432" s="327">
        <v>1.177339459850418E-2</v>
      </c>
      <c r="T432" s="358">
        <v>3.4309715629220694E-2</v>
      </c>
      <c r="U432" s="358">
        <v>0.28193413181491628</v>
      </c>
      <c r="V432" s="361">
        <v>2.6817922811825393E-2</v>
      </c>
    </row>
    <row r="433" spans="1:22" hidden="1" outlineLevel="1">
      <c r="A433" s="65">
        <v>424</v>
      </c>
      <c r="B433" s="117">
        <v>1</v>
      </c>
      <c r="C433" s="325">
        <v>8.7809821115662496E-5</v>
      </c>
      <c r="D433" s="358">
        <v>1.01175755994717E-4</v>
      </c>
      <c r="E433" s="327">
        <v>9.9175746414894057E-5</v>
      </c>
      <c r="F433" s="332">
        <v>0</v>
      </c>
      <c r="G433" s="358">
        <v>0</v>
      </c>
      <c r="H433" s="327">
        <v>0</v>
      </c>
      <c r="I433" s="332">
        <v>1.4042314173375763E-4</v>
      </c>
      <c r="J433" s="358">
        <v>1.2866039861704487E-4</v>
      </c>
      <c r="K433" s="327">
        <v>2.2582686804876643E-4</v>
      </c>
      <c r="L433" s="336">
        <v>2.2321953053408208E-4</v>
      </c>
      <c r="M433" s="210">
        <v>1.1415525114155251E-4</v>
      </c>
      <c r="N433" s="325">
        <v>0.1733283786839723</v>
      </c>
      <c r="O433" s="358">
        <v>0.10855386281985899</v>
      </c>
      <c r="P433" s="327">
        <v>0.14374187051254084</v>
      </c>
      <c r="Q433" s="332">
        <v>3.2979664014146773E-2</v>
      </c>
      <c r="R433" s="358">
        <v>0.1969700063892918</v>
      </c>
      <c r="S433" s="327">
        <v>2.4129128669337044E-2</v>
      </c>
      <c r="T433" s="358">
        <v>6.318008609771128E-2</v>
      </c>
      <c r="U433" s="358">
        <v>0.30182207057220101</v>
      </c>
      <c r="V433" s="361">
        <v>0</v>
      </c>
    </row>
    <row r="434" spans="1:22" hidden="1" outlineLevel="1">
      <c r="A434" s="65">
        <v>425</v>
      </c>
      <c r="B434" s="117">
        <v>1</v>
      </c>
      <c r="C434" s="325">
        <v>8.7891074420132819E-5</v>
      </c>
      <c r="D434" s="358">
        <v>1.0418925372322991E-4</v>
      </c>
      <c r="E434" s="327">
        <v>1.0047300928493846E-4</v>
      </c>
      <c r="F434" s="332">
        <v>0</v>
      </c>
      <c r="G434" s="358">
        <v>0</v>
      </c>
      <c r="H434" s="327">
        <v>0</v>
      </c>
      <c r="I434" s="332">
        <v>1.4042314173375763E-4</v>
      </c>
      <c r="J434" s="358">
        <v>1.5907851202810332E-4</v>
      </c>
      <c r="K434" s="327">
        <v>2.5256952347559405E-4</v>
      </c>
      <c r="L434" s="336">
        <v>2.2321953053408208E-4</v>
      </c>
      <c r="M434" s="210">
        <v>1.1415525114155251E-4</v>
      </c>
      <c r="N434" s="325">
        <v>3.1839669562599253E-2</v>
      </c>
      <c r="O434" s="358">
        <v>2.582917387008711E-2</v>
      </c>
      <c r="P434" s="327">
        <v>3.0475864154504356E-2</v>
      </c>
      <c r="Q434" s="332">
        <v>3.2979664014146773E-2</v>
      </c>
      <c r="R434" s="358">
        <v>0.19564235948346465</v>
      </c>
      <c r="S434" s="327">
        <v>3.3843234256035741E-2</v>
      </c>
      <c r="T434" s="358">
        <v>8.4623658365974214E-2</v>
      </c>
      <c r="U434" s="358">
        <v>0.36657087118540621</v>
      </c>
      <c r="V434" s="361">
        <v>0</v>
      </c>
    </row>
    <row r="435" spans="1:22" hidden="1" outlineLevel="1">
      <c r="A435" s="65">
        <v>426</v>
      </c>
      <c r="B435" s="117">
        <v>1</v>
      </c>
      <c r="C435" s="325">
        <v>1.0031032949571268E-4</v>
      </c>
      <c r="D435" s="358">
        <v>1.1406574950442058E-4</v>
      </c>
      <c r="E435" s="327">
        <v>1.108121943591923E-4</v>
      </c>
      <c r="F435" s="332">
        <v>0</v>
      </c>
      <c r="G435" s="358">
        <v>0</v>
      </c>
      <c r="H435" s="327">
        <v>0</v>
      </c>
      <c r="I435" s="332">
        <v>1.5825465179518717E-4</v>
      </c>
      <c r="J435" s="358">
        <v>1.9401823689215708E-4</v>
      </c>
      <c r="K435" s="327">
        <v>2.5851233579266681E-4</v>
      </c>
      <c r="L435" s="336">
        <v>1.644775488145868E-4</v>
      </c>
      <c r="M435" s="210">
        <v>1.1415525114155251E-4</v>
      </c>
      <c r="N435" s="325">
        <v>0</v>
      </c>
      <c r="O435" s="358">
        <v>0</v>
      </c>
      <c r="P435" s="327">
        <v>0</v>
      </c>
      <c r="Q435" s="332">
        <v>3.2979664014146773E-2</v>
      </c>
      <c r="R435" s="358">
        <v>0.18667474503922943</v>
      </c>
      <c r="S435" s="327">
        <v>3.6417345520792593E-2</v>
      </c>
      <c r="T435" s="358">
        <v>0.12939365315044513</v>
      </c>
      <c r="U435" s="358">
        <v>0.51878140246985205</v>
      </c>
      <c r="V435" s="361">
        <v>0</v>
      </c>
    </row>
    <row r="436" spans="1:22" hidden="1" outlineLevel="1">
      <c r="A436" s="65">
        <v>427</v>
      </c>
      <c r="B436" s="117">
        <v>1</v>
      </c>
      <c r="C436" s="325">
        <v>1.0847316146788545E-4</v>
      </c>
      <c r="D436" s="358">
        <v>1.1768194677863605E-4</v>
      </c>
      <c r="E436" s="327">
        <v>1.168314940761983E-4</v>
      </c>
      <c r="F436" s="332">
        <v>0</v>
      </c>
      <c r="G436" s="358">
        <v>0</v>
      </c>
      <c r="H436" s="327">
        <v>0</v>
      </c>
      <c r="I436" s="332">
        <v>1.8945979440268887E-4</v>
      </c>
      <c r="J436" s="358">
        <v>2.05527793317963E-4</v>
      </c>
      <c r="K436" s="327">
        <v>2.7039796042681243E-4</v>
      </c>
      <c r="L436" s="336">
        <v>1.1748396343899057E-4</v>
      </c>
      <c r="M436" s="210">
        <v>1.1415525114155251E-4</v>
      </c>
      <c r="N436" s="325">
        <v>0</v>
      </c>
      <c r="O436" s="358">
        <v>0</v>
      </c>
      <c r="P436" s="327">
        <v>0</v>
      </c>
      <c r="Q436" s="332">
        <v>3.2979664014146773E-2</v>
      </c>
      <c r="R436" s="358">
        <v>0.19566171249028061</v>
      </c>
      <c r="S436" s="327">
        <v>5.2756623176481783E-2</v>
      </c>
      <c r="T436" s="358">
        <v>0.16171591574016828</v>
      </c>
      <c r="U436" s="358">
        <v>0.58036621282621648</v>
      </c>
      <c r="V436" s="361">
        <v>0</v>
      </c>
    </row>
    <row r="437" spans="1:22" hidden="1" outlineLevel="1">
      <c r="A437" s="65">
        <v>428</v>
      </c>
      <c r="B437" s="117">
        <v>1</v>
      </c>
      <c r="C437" s="325">
        <v>1.100044737444416E-4</v>
      </c>
      <c r="D437" s="358">
        <v>1.2034548993222488E-4</v>
      </c>
      <c r="E437" s="327">
        <v>1.2010059650871016E-4</v>
      </c>
      <c r="F437" s="332">
        <v>0</v>
      </c>
      <c r="G437" s="358">
        <v>0</v>
      </c>
      <c r="H437" s="327">
        <v>0</v>
      </c>
      <c r="I437" s="332">
        <v>2.1174918197947579E-4</v>
      </c>
      <c r="J437" s="358">
        <v>2.2114790561012822E-4</v>
      </c>
      <c r="K437" s="327">
        <v>2.8822639737803081E-4</v>
      </c>
      <c r="L437" s="336">
        <v>8.811297257924293E-5</v>
      </c>
      <c r="M437" s="210">
        <v>1.1415525114155251E-4</v>
      </c>
      <c r="N437" s="325">
        <v>0</v>
      </c>
      <c r="O437" s="358">
        <v>0</v>
      </c>
      <c r="P437" s="327">
        <v>0</v>
      </c>
      <c r="Q437" s="332">
        <v>3.2979664014146773E-2</v>
      </c>
      <c r="R437" s="358">
        <v>0.23211571672306572</v>
      </c>
      <c r="S437" s="327">
        <v>6.3053068235509158E-2</v>
      </c>
      <c r="T437" s="358">
        <v>0.1685150971910809</v>
      </c>
      <c r="U437" s="358">
        <v>0.56025227476487183</v>
      </c>
      <c r="V437" s="361">
        <v>0</v>
      </c>
    </row>
    <row r="438" spans="1:22" hidden="1" outlineLevel="1">
      <c r="A438" s="65">
        <v>429</v>
      </c>
      <c r="B438" s="117">
        <v>1</v>
      </c>
      <c r="C438" s="325">
        <v>1.0599181055444548E-4</v>
      </c>
      <c r="D438" s="358">
        <v>1.2032604801139576E-4</v>
      </c>
      <c r="E438" s="327">
        <v>1.1657204150218942E-4</v>
      </c>
      <c r="F438" s="332">
        <v>0</v>
      </c>
      <c r="G438" s="358">
        <v>0</v>
      </c>
      <c r="H438" s="327">
        <v>0</v>
      </c>
      <c r="I438" s="332">
        <v>2.3849644707162008E-4</v>
      </c>
      <c r="J438" s="358">
        <v>2.2279212795667187E-4</v>
      </c>
      <c r="K438" s="327">
        <v>3.030834281707128E-4</v>
      </c>
      <c r="L438" s="336">
        <v>5.8741981719495287E-5</v>
      </c>
      <c r="M438" s="210">
        <v>1.1415525114155251E-4</v>
      </c>
      <c r="N438" s="325">
        <v>0</v>
      </c>
      <c r="O438" s="358">
        <v>0</v>
      </c>
      <c r="P438" s="327">
        <v>0</v>
      </c>
      <c r="Q438" s="332">
        <v>3.2979664014146773E-2</v>
      </c>
      <c r="R438" s="358">
        <v>0.2460914773077382</v>
      </c>
      <c r="S438" s="327">
        <v>9.3225029501508017E-2</v>
      </c>
      <c r="T438" s="358">
        <v>0.15899624315980324</v>
      </c>
      <c r="U438" s="358">
        <v>0.52872537184849433</v>
      </c>
      <c r="V438" s="361">
        <v>0</v>
      </c>
    </row>
    <row r="439" spans="1:22" hidden="1" outlineLevel="1">
      <c r="A439" s="65">
        <v>430</v>
      </c>
      <c r="B439" s="117">
        <v>1</v>
      </c>
      <c r="C439" s="325">
        <v>9.9804058906320653E-5</v>
      </c>
      <c r="D439" s="358">
        <v>1.1783748214526899E-4</v>
      </c>
      <c r="E439" s="327">
        <v>1.0996897349366344E-4</v>
      </c>
      <c r="F439" s="332">
        <v>0</v>
      </c>
      <c r="G439" s="358">
        <v>0</v>
      </c>
      <c r="H439" s="327">
        <v>0</v>
      </c>
      <c r="I439" s="332">
        <v>2.6078583464840701E-4</v>
      </c>
      <c r="J439" s="358">
        <v>1.7428756873363261E-4</v>
      </c>
      <c r="K439" s="327">
        <v>2.9714061585364005E-4</v>
      </c>
      <c r="L439" s="336">
        <v>3.7594868300476983E-5</v>
      </c>
      <c r="M439" s="210">
        <v>1.1415525114155251E-4</v>
      </c>
      <c r="N439" s="325">
        <v>1.8840041161301334E-4</v>
      </c>
      <c r="O439" s="358">
        <v>0</v>
      </c>
      <c r="P439" s="327">
        <v>0</v>
      </c>
      <c r="Q439" s="332">
        <v>3.2979664014146773E-2</v>
      </c>
      <c r="R439" s="358">
        <v>0.27447837446981488</v>
      </c>
      <c r="S439" s="327">
        <v>0.1289250011112173</v>
      </c>
      <c r="T439" s="358">
        <v>0.12740620011094758</v>
      </c>
      <c r="U439" s="358">
        <v>0.47211254618145104</v>
      </c>
      <c r="V439" s="361">
        <v>0</v>
      </c>
    </row>
    <row r="440" spans="1:22" hidden="1" outlineLevel="1">
      <c r="A440" s="65">
        <v>431</v>
      </c>
      <c r="B440" s="117">
        <v>1</v>
      </c>
      <c r="C440" s="325">
        <v>9.1641226934147877E-5</v>
      </c>
      <c r="D440" s="358">
        <v>1.0834982478066063E-4</v>
      </c>
      <c r="E440" s="327">
        <v>1.0038220088403535E-4</v>
      </c>
      <c r="F440" s="332">
        <v>0</v>
      </c>
      <c r="G440" s="358">
        <v>0</v>
      </c>
      <c r="H440" s="327">
        <v>0</v>
      </c>
      <c r="I440" s="332">
        <v>2.6970158967912179E-4</v>
      </c>
      <c r="J440" s="358">
        <v>1.5661217850828781E-4</v>
      </c>
      <c r="K440" s="327">
        <v>3.179404589633948E-4</v>
      </c>
      <c r="L440" s="336">
        <v>2.3496792687798115E-5</v>
      </c>
      <c r="M440" s="210">
        <v>1.1415525114155251E-4</v>
      </c>
      <c r="N440" s="325">
        <v>1.8840041161301334E-4</v>
      </c>
      <c r="O440" s="358">
        <v>0</v>
      </c>
      <c r="P440" s="327">
        <v>0</v>
      </c>
      <c r="Q440" s="332">
        <v>6.5959328028293546E-2</v>
      </c>
      <c r="R440" s="358">
        <v>0.34328545790158366</v>
      </c>
      <c r="S440" s="327">
        <v>0.11656926704038445</v>
      </c>
      <c r="T440" s="358">
        <v>9.037681190136182E-2</v>
      </c>
      <c r="U440" s="358">
        <v>0.3917697935881021</v>
      </c>
      <c r="V440" s="361">
        <v>0</v>
      </c>
    </row>
    <row r="441" spans="1:22" hidden="1" outlineLevel="1">
      <c r="A441" s="65">
        <v>432</v>
      </c>
      <c r="B441" s="117">
        <v>1</v>
      </c>
      <c r="C441" s="325">
        <v>8.2922122339062874E-5</v>
      </c>
      <c r="D441" s="358">
        <v>9.7151278383090104E-5</v>
      </c>
      <c r="E441" s="327">
        <v>9.0146796839385071E-5</v>
      </c>
      <c r="F441" s="332">
        <v>0</v>
      </c>
      <c r="G441" s="358">
        <v>0</v>
      </c>
      <c r="H441" s="327">
        <v>0</v>
      </c>
      <c r="I441" s="332">
        <v>2.8307522222519396E-4</v>
      </c>
      <c r="J441" s="358">
        <v>1.471579000156615E-4</v>
      </c>
      <c r="K441" s="327">
        <v>3.0605483432924929E-4</v>
      </c>
      <c r="L441" s="336">
        <v>9.3987170751192458E-6</v>
      </c>
      <c r="M441" s="210">
        <v>1.1415525114155251E-4</v>
      </c>
      <c r="N441" s="325">
        <v>1.8840041161301334E-4</v>
      </c>
      <c r="O441" s="358">
        <v>0</v>
      </c>
      <c r="P441" s="327">
        <v>0</v>
      </c>
      <c r="Q441" s="332">
        <v>9.8938992042440319E-2</v>
      </c>
      <c r="R441" s="358">
        <v>0.34935609373996074</v>
      </c>
      <c r="S441" s="327">
        <v>9.7588360900561097E-2</v>
      </c>
      <c r="T441" s="358">
        <v>4.4665391992918406E-2</v>
      </c>
      <c r="U441" s="358">
        <v>0.31041004412648299</v>
      </c>
      <c r="V441" s="361">
        <v>0</v>
      </c>
    </row>
    <row r="442" spans="1:22" hidden="1" outlineLevel="1">
      <c r="A442" s="65">
        <v>433</v>
      </c>
      <c r="B442" s="117">
        <v>1</v>
      </c>
      <c r="C442" s="325">
        <v>7.5871835612714581E-5</v>
      </c>
      <c r="D442" s="358">
        <v>8.4144633348411842E-5</v>
      </c>
      <c r="E442" s="327">
        <v>8.211673967381025E-5</v>
      </c>
      <c r="F442" s="332">
        <v>0</v>
      </c>
      <c r="G442" s="358">
        <v>0</v>
      </c>
      <c r="H442" s="327">
        <v>0</v>
      </c>
      <c r="I442" s="332">
        <v>3.0313567104430216E-4</v>
      </c>
      <c r="J442" s="358">
        <v>1.4633578884238967E-4</v>
      </c>
      <c r="K442" s="327">
        <v>3.0605483432924929E-4</v>
      </c>
      <c r="L442" s="336">
        <v>5.8741981719495289E-6</v>
      </c>
      <c r="M442" s="210">
        <v>1.1415525114155251E-4</v>
      </c>
      <c r="N442" s="325">
        <v>1.8840041161301334E-4</v>
      </c>
      <c r="O442" s="358">
        <v>0</v>
      </c>
      <c r="P442" s="327">
        <v>0</v>
      </c>
      <c r="Q442" s="332">
        <v>0.13191865605658709</v>
      </c>
      <c r="R442" s="358">
        <v>0.30086069740577009</v>
      </c>
      <c r="S442" s="327">
        <v>8.8836382600387828E-2</v>
      </c>
      <c r="T442" s="358">
        <v>2.5836889513468023E-2</v>
      </c>
      <c r="U442" s="358">
        <v>0.26521018331447238</v>
      </c>
      <c r="V442" s="361">
        <v>0</v>
      </c>
    </row>
    <row r="443" spans="1:22" hidden="1" outlineLevel="1">
      <c r="A443" s="65">
        <v>434</v>
      </c>
      <c r="B443" s="117">
        <v>1</v>
      </c>
      <c r="C443" s="325">
        <v>7.1540409459027186E-5</v>
      </c>
      <c r="D443" s="358">
        <v>7.7689915633145497E-5</v>
      </c>
      <c r="E443" s="327">
        <v>7.5306109606077185E-5</v>
      </c>
      <c r="F443" s="332">
        <v>0</v>
      </c>
      <c r="G443" s="358">
        <v>0</v>
      </c>
      <c r="H443" s="327">
        <v>0</v>
      </c>
      <c r="I443" s="332">
        <v>3.0313567104430216E-4</v>
      </c>
      <c r="J443" s="358">
        <v>1.4633578884238967E-4</v>
      </c>
      <c r="K443" s="327">
        <v>2.8822639737803081E-4</v>
      </c>
      <c r="L443" s="336">
        <v>2.3496792687798115E-6</v>
      </c>
      <c r="M443" s="210">
        <v>1.1415525114155251E-4</v>
      </c>
      <c r="N443" s="325">
        <v>1.8840041161301334E-4</v>
      </c>
      <c r="O443" s="358">
        <v>0</v>
      </c>
      <c r="P443" s="327">
        <v>0</v>
      </c>
      <c r="Q443" s="332">
        <v>0.16489832007073388</v>
      </c>
      <c r="R443" s="358">
        <v>0.27531720067393395</v>
      </c>
      <c r="S443" s="327">
        <v>8.979850988691325E-2</v>
      </c>
      <c r="T443" s="358">
        <v>1.5585815941322816E-2</v>
      </c>
      <c r="U443" s="358">
        <v>0.2335702807460649</v>
      </c>
      <c r="V443" s="361">
        <v>0</v>
      </c>
    </row>
    <row r="444" spans="1:22" hidden="1" outlineLevel="1">
      <c r="A444" s="65">
        <v>435</v>
      </c>
      <c r="B444" s="117">
        <v>1</v>
      </c>
      <c r="C444" s="325">
        <v>7.0559119551193245E-5</v>
      </c>
      <c r="D444" s="358">
        <v>7.2790551584208388E-5</v>
      </c>
      <c r="E444" s="327">
        <v>7.1582965169049765E-5</v>
      </c>
      <c r="F444" s="332">
        <v>0</v>
      </c>
      <c r="G444" s="358">
        <v>0</v>
      </c>
      <c r="H444" s="327">
        <v>0</v>
      </c>
      <c r="I444" s="332">
        <v>3.0536460980198086E-4</v>
      </c>
      <c r="J444" s="358">
        <v>1.5990062320137523E-4</v>
      </c>
      <c r="K444" s="327">
        <v>2.8525499121949443E-4</v>
      </c>
      <c r="L444" s="336">
        <v>1.1748396343899057E-6</v>
      </c>
      <c r="M444" s="210">
        <v>1.1415525114155251E-4</v>
      </c>
      <c r="N444" s="325">
        <v>1.8840041161301334E-4</v>
      </c>
      <c r="O444" s="358">
        <v>0</v>
      </c>
      <c r="P444" s="327">
        <v>0</v>
      </c>
      <c r="Q444" s="332">
        <v>0.13191865605658709</v>
      </c>
      <c r="R444" s="358">
        <v>0.28661566020634288</v>
      </c>
      <c r="S444" s="327">
        <v>0.11932061446120609</v>
      </c>
      <c r="T444" s="358">
        <v>1.579502152442782E-2</v>
      </c>
      <c r="U444" s="358">
        <v>0.21492533816111054</v>
      </c>
      <c r="V444" s="361">
        <v>0</v>
      </c>
    </row>
    <row r="445" spans="1:22" hidden="1" outlineLevel="1">
      <c r="A445" s="65">
        <v>436</v>
      </c>
      <c r="B445" s="117">
        <v>1</v>
      </c>
      <c r="C445" s="325">
        <v>7.0802879464604228E-5</v>
      </c>
      <c r="D445" s="358">
        <v>7.3762647625664172E-5</v>
      </c>
      <c r="E445" s="327">
        <v>7.0869470590525344E-5</v>
      </c>
      <c r="F445" s="332">
        <v>0</v>
      </c>
      <c r="G445" s="358">
        <v>0</v>
      </c>
      <c r="H445" s="327">
        <v>0</v>
      </c>
      <c r="I445" s="332">
        <v>3.075935485596596E-4</v>
      </c>
      <c r="J445" s="358">
        <v>1.7798706901335596E-4</v>
      </c>
      <c r="K445" s="327">
        <v>2.8822639737803081E-4</v>
      </c>
      <c r="L445" s="336">
        <v>1.409807561267887E-5</v>
      </c>
      <c r="M445" s="210">
        <v>1.1415525114155251E-4</v>
      </c>
      <c r="N445" s="325">
        <v>1.8840041161301334E-4</v>
      </c>
      <c r="O445" s="358">
        <v>0</v>
      </c>
      <c r="P445" s="327">
        <v>0</v>
      </c>
      <c r="Q445" s="332">
        <v>0.16489832007073388</v>
      </c>
      <c r="R445" s="358">
        <v>0.28710747563421629</v>
      </c>
      <c r="S445" s="327">
        <v>0.13212365356561301</v>
      </c>
      <c r="T445" s="358">
        <v>1.5376610358217814E-2</v>
      </c>
      <c r="U445" s="358">
        <v>0.20837135834336901</v>
      </c>
      <c r="V445" s="361">
        <v>0</v>
      </c>
    </row>
    <row r="446" spans="1:22" hidden="1" outlineLevel="1">
      <c r="A446" s="65">
        <v>437</v>
      </c>
      <c r="B446" s="117">
        <v>1</v>
      </c>
      <c r="C446" s="325">
        <v>7.3209227327763882E-5</v>
      </c>
      <c r="D446" s="358">
        <v>7.4151486042246478E-5</v>
      </c>
      <c r="E446" s="327">
        <v>7.2049979802265744E-5</v>
      </c>
      <c r="F446" s="332">
        <v>0</v>
      </c>
      <c r="G446" s="358">
        <v>0</v>
      </c>
      <c r="H446" s="327">
        <v>0</v>
      </c>
      <c r="I446" s="332">
        <v>3.2765399737876781E-4</v>
      </c>
      <c r="J446" s="358">
        <v>1.9689562599860852E-4</v>
      </c>
      <c r="K446" s="327">
        <v>2.8228358506095805E-4</v>
      </c>
      <c r="L446" s="336">
        <v>3.7594868300476983E-5</v>
      </c>
      <c r="M446" s="210">
        <v>1.1415525114155251E-4</v>
      </c>
      <c r="N446" s="325">
        <v>1.8840041161301334E-4</v>
      </c>
      <c r="O446" s="358">
        <v>0</v>
      </c>
      <c r="P446" s="327">
        <v>0</v>
      </c>
      <c r="Q446" s="332">
        <v>0.19787798408488064</v>
      </c>
      <c r="R446" s="358">
        <v>0.27116744829835765</v>
      </c>
      <c r="S446" s="327">
        <v>0.20894188819205453</v>
      </c>
      <c r="T446" s="358">
        <v>1.7364063397715353E-2</v>
      </c>
      <c r="U446" s="358">
        <v>0.21063135138396952</v>
      </c>
      <c r="V446" s="361">
        <v>0</v>
      </c>
    </row>
    <row r="447" spans="1:22" hidden="1" outlineLevel="1">
      <c r="A447" s="65">
        <v>438</v>
      </c>
      <c r="B447" s="117">
        <v>1</v>
      </c>
      <c r="C447" s="325">
        <v>8.181582734742843E-5</v>
      </c>
      <c r="D447" s="358">
        <v>7.8817547041234198E-5</v>
      </c>
      <c r="E447" s="327">
        <v>7.8211978434976622E-5</v>
      </c>
      <c r="F447" s="332">
        <v>0</v>
      </c>
      <c r="G447" s="358">
        <v>0</v>
      </c>
      <c r="H447" s="327">
        <v>0</v>
      </c>
      <c r="I447" s="332">
        <v>3.4548550744019731E-4</v>
      </c>
      <c r="J447" s="358">
        <v>2.8075096567233747E-4</v>
      </c>
      <c r="K447" s="327">
        <v>2.8822639737803081E-4</v>
      </c>
      <c r="L447" s="336">
        <v>9.3987170751192462E-5</v>
      </c>
      <c r="M447" s="210">
        <v>1.1415525114155251E-4</v>
      </c>
      <c r="N447" s="325">
        <v>0</v>
      </c>
      <c r="O447" s="358">
        <v>0</v>
      </c>
      <c r="P447" s="327">
        <v>0</v>
      </c>
      <c r="Q447" s="332">
        <v>0.23085764809902742</v>
      </c>
      <c r="R447" s="358">
        <v>0.2555129009773881</v>
      </c>
      <c r="S447" s="327">
        <v>0.26176602858791359</v>
      </c>
      <c r="T447" s="358">
        <v>3.1067029091093129E-2</v>
      </c>
      <c r="U447" s="358">
        <v>0.23458727761433518</v>
      </c>
      <c r="V447" s="361">
        <v>0</v>
      </c>
    </row>
    <row r="448" spans="1:22" hidden="1" outlineLevel="1">
      <c r="A448" s="65">
        <v>439</v>
      </c>
      <c r="B448" s="117">
        <v>1</v>
      </c>
      <c r="C448" s="325">
        <v>1.0757312486452183E-4</v>
      </c>
      <c r="D448" s="358">
        <v>9.2971265404830276E-5</v>
      </c>
      <c r="E448" s="327">
        <v>9.7450386797735019E-5</v>
      </c>
      <c r="F448" s="332">
        <v>0</v>
      </c>
      <c r="G448" s="358">
        <v>0</v>
      </c>
      <c r="H448" s="327">
        <v>0</v>
      </c>
      <c r="I448" s="332">
        <v>3.5440126247091209E-4</v>
      </c>
      <c r="J448" s="358">
        <v>2.9637107796450266E-4</v>
      </c>
      <c r="K448" s="327">
        <v>3.1496905280485843E-4</v>
      </c>
      <c r="L448" s="336">
        <v>1.8210014333043539E-4</v>
      </c>
      <c r="M448" s="210">
        <v>1.1415525114155251E-4</v>
      </c>
      <c r="N448" s="325">
        <v>0</v>
      </c>
      <c r="O448" s="358">
        <v>0</v>
      </c>
      <c r="P448" s="327">
        <v>0</v>
      </c>
      <c r="Q448" s="332">
        <v>0.23085764809902742</v>
      </c>
      <c r="R448" s="358">
        <v>0.22929437120618382</v>
      </c>
      <c r="S448" s="327">
        <v>0.17489610227788685</v>
      </c>
      <c r="T448" s="358">
        <v>0.11830575724587991</v>
      </c>
      <c r="U448" s="358">
        <v>0.31233103821099345</v>
      </c>
      <c r="V448" s="361">
        <v>0</v>
      </c>
    </row>
    <row r="449" spans="1:22" hidden="1" outlineLevel="1">
      <c r="A449" s="65">
        <v>440</v>
      </c>
      <c r="B449" s="117">
        <v>1</v>
      </c>
      <c r="C449" s="325">
        <v>1.3503674177549208E-4</v>
      </c>
      <c r="D449" s="358">
        <v>1.1002182997196455E-4</v>
      </c>
      <c r="E449" s="327">
        <v>1.1899792306917243E-4</v>
      </c>
      <c r="F449" s="332">
        <v>0</v>
      </c>
      <c r="G449" s="358">
        <v>0</v>
      </c>
      <c r="H449" s="327">
        <v>0</v>
      </c>
      <c r="I449" s="332">
        <v>3.7223277253234166E-4</v>
      </c>
      <c r="J449" s="358">
        <v>2.5896501958063339E-4</v>
      </c>
      <c r="K449" s="327">
        <v>3.0605483432924929E-4</v>
      </c>
      <c r="L449" s="336">
        <v>1.5860335064263727E-4</v>
      </c>
      <c r="M449" s="210">
        <v>1.1415525114155251E-4</v>
      </c>
      <c r="N449" s="325">
        <v>0</v>
      </c>
      <c r="O449" s="358">
        <v>7.4785296615511828E-4</v>
      </c>
      <c r="P449" s="327">
        <v>7.8649761377122269E-4</v>
      </c>
      <c r="Q449" s="332">
        <v>0.23085764809902742</v>
      </c>
      <c r="R449" s="358">
        <v>0.18667948151910826</v>
      </c>
      <c r="S449" s="327">
        <v>0.15014243241891098</v>
      </c>
      <c r="T449" s="358">
        <v>0.13776187647464527</v>
      </c>
      <c r="U449" s="358">
        <v>0.41595171912252782</v>
      </c>
      <c r="V449" s="361">
        <v>0</v>
      </c>
    </row>
    <row r="450" spans="1:22" hidden="1" outlineLevel="1">
      <c r="A450" s="65">
        <v>441</v>
      </c>
      <c r="B450" s="117">
        <v>1</v>
      </c>
      <c r="C450" s="325">
        <v>1.5270621037069302E-4</v>
      </c>
      <c r="D450" s="358">
        <v>1.2372838415649097E-4</v>
      </c>
      <c r="E450" s="327">
        <v>1.3591423089455136E-4</v>
      </c>
      <c r="F450" s="332">
        <v>0</v>
      </c>
      <c r="G450" s="358">
        <v>0</v>
      </c>
      <c r="H450" s="327">
        <v>0</v>
      </c>
      <c r="I450" s="332">
        <v>3.8114852756305644E-4</v>
      </c>
      <c r="J450" s="358">
        <v>2.7006352041980335E-4</v>
      </c>
      <c r="K450" s="327">
        <v>2.5554092963413043E-4</v>
      </c>
      <c r="L450" s="336">
        <v>1.4685495429873823E-4</v>
      </c>
      <c r="M450" s="210">
        <v>1.1415525114155251E-4</v>
      </c>
      <c r="N450" s="325">
        <v>8.8548193458116275E-3</v>
      </c>
      <c r="O450" s="358">
        <v>4.5576636673444651E-2</v>
      </c>
      <c r="P450" s="327">
        <v>1.7331601436740909E-2</v>
      </c>
      <c r="Q450" s="332">
        <v>0.19787798408488064</v>
      </c>
      <c r="R450" s="358">
        <v>0.2013579362844663</v>
      </c>
      <c r="S450" s="327">
        <v>0.22541620028649834</v>
      </c>
      <c r="T450" s="358">
        <v>0.21956125946870197</v>
      </c>
      <c r="U450" s="358">
        <v>0.60161014740786156</v>
      </c>
      <c r="V450" s="361">
        <v>0</v>
      </c>
    </row>
    <row r="451" spans="1:22" hidden="1" outlineLevel="1">
      <c r="A451" s="65">
        <v>442</v>
      </c>
      <c r="B451" s="117">
        <v>1</v>
      </c>
      <c r="C451" s="325">
        <v>1.5880020820596748E-4</v>
      </c>
      <c r="D451" s="358">
        <v>1.3061082412999786E-4</v>
      </c>
      <c r="E451" s="327">
        <v>1.4583829185039099E-4</v>
      </c>
      <c r="F451" s="332">
        <v>0</v>
      </c>
      <c r="G451" s="358">
        <v>0</v>
      </c>
      <c r="H451" s="327">
        <v>0</v>
      </c>
      <c r="I451" s="332">
        <v>3.7891958880537774E-4</v>
      </c>
      <c r="J451" s="358">
        <v>2.3594590672902153E-4</v>
      </c>
      <c r="K451" s="327">
        <v>2.7039796042681243E-4</v>
      </c>
      <c r="L451" s="336">
        <v>1.644775488145868E-4</v>
      </c>
      <c r="M451" s="210">
        <v>1.1415525114155251E-4</v>
      </c>
      <c r="N451" s="325">
        <v>5.011450948906155E-2</v>
      </c>
      <c r="O451" s="358">
        <v>0.13169061076361555</v>
      </c>
      <c r="P451" s="327">
        <v>6.3920907743389599E-2</v>
      </c>
      <c r="Q451" s="332">
        <v>0.19787798408488064</v>
      </c>
      <c r="R451" s="358">
        <v>0.22674070366434118</v>
      </c>
      <c r="S451" s="327">
        <v>0.29652918841316461</v>
      </c>
      <c r="T451" s="358">
        <v>0.23472866424381478</v>
      </c>
      <c r="U451" s="358">
        <v>0.62556607363822714</v>
      </c>
      <c r="V451" s="361">
        <v>0</v>
      </c>
    </row>
    <row r="452" spans="1:22" hidden="1" outlineLevel="1">
      <c r="A452" s="65">
        <v>443</v>
      </c>
      <c r="B452" s="117">
        <v>1</v>
      </c>
      <c r="C452" s="325">
        <v>1.5995650523112213E-4</v>
      </c>
      <c r="D452" s="358">
        <v>1.2934709927610536E-4</v>
      </c>
      <c r="E452" s="327">
        <v>1.4797877558596424E-4</v>
      </c>
      <c r="F452" s="332">
        <v>0</v>
      </c>
      <c r="G452" s="358">
        <v>0</v>
      </c>
      <c r="H452" s="327">
        <v>0</v>
      </c>
      <c r="I452" s="332">
        <v>3.7669065004769899E-4</v>
      </c>
      <c r="J452" s="358">
        <v>1.7346545756036078E-4</v>
      </c>
      <c r="K452" s="327">
        <v>2.6445514810973967E-4</v>
      </c>
      <c r="L452" s="336">
        <v>1.8797434150238492E-4</v>
      </c>
      <c r="M452" s="210">
        <v>1.1415525114155251E-4</v>
      </c>
      <c r="N452" s="325">
        <v>0.12566307454587991</v>
      </c>
      <c r="O452" s="358">
        <v>0.22020216842312099</v>
      </c>
      <c r="P452" s="327">
        <v>0.11132475864681457</v>
      </c>
      <c r="Q452" s="332">
        <v>0.19787798408488064</v>
      </c>
      <c r="R452" s="358">
        <v>0.2511211874611109</v>
      </c>
      <c r="S452" s="327">
        <v>0.32329994556663577</v>
      </c>
      <c r="T452" s="358">
        <v>0.13880790439017032</v>
      </c>
      <c r="U452" s="358">
        <v>0.50815943517902951</v>
      </c>
      <c r="V452" s="361">
        <v>0</v>
      </c>
    </row>
    <row r="453" spans="1:22" hidden="1" outlineLevel="1">
      <c r="A453" s="65">
        <v>444</v>
      </c>
      <c r="B453" s="117">
        <v>1</v>
      </c>
      <c r="C453" s="325">
        <v>1.5843144320875599E-4</v>
      </c>
      <c r="D453" s="358">
        <v>1.2783062945143434E-4</v>
      </c>
      <c r="E453" s="327">
        <v>1.4508587938576523E-4</v>
      </c>
      <c r="F453" s="332">
        <v>0</v>
      </c>
      <c r="G453" s="358">
        <v>0</v>
      </c>
      <c r="H453" s="327">
        <v>0</v>
      </c>
      <c r="I453" s="332">
        <v>3.5663020122859079E-4</v>
      </c>
      <c r="J453" s="358">
        <v>1.5990062320137523E-4</v>
      </c>
      <c r="K453" s="327">
        <v>2.5851233579266681E-4</v>
      </c>
      <c r="L453" s="336">
        <v>2.0677177565262342E-4</v>
      </c>
      <c r="M453" s="210">
        <v>1.1415525114155251E-4</v>
      </c>
      <c r="N453" s="325">
        <v>0.16240115481041753</v>
      </c>
      <c r="O453" s="358">
        <v>0.33980571066792253</v>
      </c>
      <c r="P453" s="327">
        <v>0.17469268071391603</v>
      </c>
      <c r="Q453" s="332">
        <v>0.26383731211317418</v>
      </c>
      <c r="R453" s="358">
        <v>0.25286675116549562</v>
      </c>
      <c r="S453" s="327">
        <v>0.29552485940932904</v>
      </c>
      <c r="T453" s="358">
        <v>0.11882877120364241</v>
      </c>
      <c r="U453" s="358">
        <v>0.45177260881604625</v>
      </c>
      <c r="V453" s="361">
        <v>0</v>
      </c>
    </row>
    <row r="454" spans="1:22" hidden="1" outlineLevel="1">
      <c r="A454" s="65">
        <v>445</v>
      </c>
      <c r="B454" s="117">
        <v>1</v>
      </c>
      <c r="C454" s="325">
        <v>1.4482463983707137E-4</v>
      </c>
      <c r="D454" s="358">
        <v>1.2468103827711764E-4</v>
      </c>
      <c r="E454" s="327">
        <v>1.3750986422470595E-4</v>
      </c>
      <c r="F454" s="332">
        <v>0</v>
      </c>
      <c r="G454" s="358">
        <v>0</v>
      </c>
      <c r="H454" s="327">
        <v>0</v>
      </c>
      <c r="I454" s="332">
        <v>3.1873824234805303E-4</v>
      </c>
      <c r="J454" s="358">
        <v>0</v>
      </c>
      <c r="K454" s="327">
        <v>2.4959811731705767E-4</v>
      </c>
      <c r="L454" s="336">
        <v>1.8797434150238492E-4</v>
      </c>
      <c r="M454" s="210">
        <v>1.1415525114155251E-4</v>
      </c>
      <c r="N454" s="325">
        <v>0.17144437456784217</v>
      </c>
      <c r="O454" s="358">
        <v>0.34798817879284183</v>
      </c>
      <c r="P454" s="327">
        <v>0.20397721866529103</v>
      </c>
      <c r="Q454" s="332">
        <v>0.26383731211317418</v>
      </c>
      <c r="R454" s="358">
        <v>0.24554411304264367</v>
      </c>
      <c r="S454" s="327">
        <v>0.36793756091940727</v>
      </c>
      <c r="T454" s="358">
        <v>8.7238728154786768E-2</v>
      </c>
      <c r="U454" s="358">
        <v>0.39493378384494288</v>
      </c>
      <c r="V454" s="361">
        <v>0</v>
      </c>
    </row>
    <row r="455" spans="1:22" hidden="1" outlineLevel="1">
      <c r="A455" s="65">
        <v>446</v>
      </c>
      <c r="B455" s="117">
        <v>1</v>
      </c>
      <c r="C455" s="325">
        <v>1.4666846482312877E-4</v>
      </c>
      <c r="D455" s="358">
        <v>1.2057879298217427E-4</v>
      </c>
      <c r="E455" s="327">
        <v>1.3496722899941895E-4</v>
      </c>
      <c r="F455" s="332">
        <v>0</v>
      </c>
      <c r="G455" s="358">
        <v>0</v>
      </c>
      <c r="H455" s="327">
        <v>0</v>
      </c>
      <c r="I455" s="332">
        <v>2.8084628346751526E-4</v>
      </c>
      <c r="J455" s="358">
        <v>0</v>
      </c>
      <c r="K455" s="327">
        <v>2.5256952347559405E-4</v>
      </c>
      <c r="L455" s="336">
        <v>1.9032402077116473E-4</v>
      </c>
      <c r="M455" s="210">
        <v>1.1415525114155251E-4</v>
      </c>
      <c r="N455" s="325">
        <v>0.15185073176008876</v>
      </c>
      <c r="O455" s="358">
        <v>0.28088730289929231</v>
      </c>
      <c r="P455" s="327">
        <v>0.15704099858760109</v>
      </c>
      <c r="Q455" s="332">
        <v>0.26383731211317418</v>
      </c>
      <c r="R455" s="358">
        <v>0.22460223148565794</v>
      </c>
      <c r="S455" s="327">
        <v>0.35029856988030611</v>
      </c>
      <c r="T455" s="358">
        <v>7.8765902039034094E-2</v>
      </c>
      <c r="U455" s="358">
        <v>0.38871880298329148</v>
      </c>
      <c r="V455" s="361">
        <v>0</v>
      </c>
    </row>
    <row r="456" spans="1:22" hidden="1" outlineLevel="1">
      <c r="A456" s="65">
        <v>447</v>
      </c>
      <c r="B456" s="117">
        <v>1</v>
      </c>
      <c r="C456" s="325">
        <v>1.5247495096566208E-4</v>
      </c>
      <c r="D456" s="358">
        <v>1.1752641141200314E-4</v>
      </c>
      <c r="E456" s="327">
        <v>1.3597909403805357E-4</v>
      </c>
      <c r="F456" s="332">
        <v>0</v>
      </c>
      <c r="G456" s="358">
        <v>0</v>
      </c>
      <c r="H456" s="327">
        <v>0</v>
      </c>
      <c r="I456" s="332">
        <v>2.5855689589072831E-4</v>
      </c>
      <c r="J456" s="358">
        <v>0</v>
      </c>
      <c r="K456" s="327">
        <v>2.5256952347559405E-4</v>
      </c>
      <c r="L456" s="336">
        <v>2.1382081345896285E-4</v>
      </c>
      <c r="M456" s="210">
        <v>1.1415525114155251E-4</v>
      </c>
      <c r="N456" s="325">
        <v>0.14751752229298945</v>
      </c>
      <c r="O456" s="358">
        <v>0.24596031294786652</v>
      </c>
      <c r="P456" s="327">
        <v>0.12781316155300518</v>
      </c>
      <c r="Q456" s="332">
        <v>0.26383731211317418</v>
      </c>
      <c r="R456" s="358">
        <v>0.18297858968844558</v>
      </c>
      <c r="S456" s="327">
        <v>0.3212659720568975</v>
      </c>
      <c r="T456" s="358">
        <v>9.7908212893141985E-2</v>
      </c>
      <c r="U456" s="358">
        <v>0.39470778454088284</v>
      </c>
      <c r="V456" s="361">
        <v>0</v>
      </c>
    </row>
    <row r="457" spans="1:22" hidden="1" outlineLevel="1">
      <c r="A457" s="65">
        <v>448</v>
      </c>
      <c r="B457" s="117">
        <v>1</v>
      </c>
      <c r="C457" s="325">
        <v>1.526562083371728E-4</v>
      </c>
      <c r="D457" s="358">
        <v>1.2192028551938324E-4</v>
      </c>
      <c r="E457" s="327">
        <v>1.3805471463012461E-4</v>
      </c>
      <c r="F457" s="332">
        <v>0</v>
      </c>
      <c r="G457" s="358">
        <v>0</v>
      </c>
      <c r="H457" s="327">
        <v>0</v>
      </c>
      <c r="I457" s="332">
        <v>2.407253858292988E-4</v>
      </c>
      <c r="J457" s="358">
        <v>1.5784534526819556E-4</v>
      </c>
      <c r="K457" s="327">
        <v>2.5851233579266681E-4</v>
      </c>
      <c r="L457" s="336">
        <v>2.2321953053408208E-4</v>
      </c>
      <c r="M457" s="210">
        <v>1.1415525114155251E-4</v>
      </c>
      <c r="N457" s="325">
        <v>7.8374571231013546E-2</v>
      </c>
      <c r="O457" s="358">
        <v>0.13592371772936021</v>
      </c>
      <c r="P457" s="327">
        <v>5.6452231072361914E-2</v>
      </c>
      <c r="Q457" s="332">
        <v>0.296816976127321</v>
      </c>
      <c r="R457" s="358">
        <v>0.12995129302183581</v>
      </c>
      <c r="S457" s="327">
        <v>0.28039246241560739</v>
      </c>
      <c r="T457" s="358">
        <v>0.13661124576756778</v>
      </c>
      <c r="U457" s="358">
        <v>0.4538066025525867</v>
      </c>
      <c r="V457" s="361">
        <v>0</v>
      </c>
    </row>
    <row r="458" spans="1:22" hidden="1" outlineLevel="1">
      <c r="A458" s="65">
        <v>449</v>
      </c>
      <c r="B458" s="117">
        <v>1</v>
      </c>
      <c r="C458" s="325">
        <v>1.5372500180366712E-4</v>
      </c>
      <c r="D458" s="358">
        <v>1.2596420505183925E-4</v>
      </c>
      <c r="E458" s="327">
        <v>1.4241351787347377E-4</v>
      </c>
      <c r="F458" s="332">
        <v>0</v>
      </c>
      <c r="G458" s="358">
        <v>0</v>
      </c>
      <c r="H458" s="327">
        <v>0</v>
      </c>
      <c r="I458" s="332">
        <v>2.2735175328322661E-4</v>
      </c>
      <c r="J458" s="358">
        <v>2.030614597981474E-4</v>
      </c>
      <c r="K458" s="327">
        <v>2.6742655426827605E-4</v>
      </c>
      <c r="L458" s="336">
        <v>2.2321953053408208E-4</v>
      </c>
      <c r="M458" s="210">
        <v>1.1415525114155251E-4</v>
      </c>
      <c r="N458" s="325">
        <v>1.6390835810332162E-2</v>
      </c>
      <c r="O458" s="358">
        <v>5.1420710874352474E-2</v>
      </c>
      <c r="P458" s="327">
        <v>9.2398216319124031E-3</v>
      </c>
      <c r="Q458" s="332">
        <v>0.296816976127321</v>
      </c>
      <c r="R458" s="358">
        <v>8.4225051170429055E-2</v>
      </c>
      <c r="S458" s="327">
        <v>0.22761052373705848</v>
      </c>
      <c r="T458" s="358">
        <v>0.17646490934907111</v>
      </c>
      <c r="U458" s="358">
        <v>0.57064824275163417</v>
      </c>
      <c r="V458" s="361">
        <v>0</v>
      </c>
    </row>
    <row r="459" spans="1:22" hidden="1" outlineLevel="1">
      <c r="A459" s="65">
        <v>450</v>
      </c>
      <c r="B459" s="117">
        <v>1</v>
      </c>
      <c r="C459" s="325">
        <v>1.594064828623999E-4</v>
      </c>
      <c r="D459" s="358">
        <v>1.3862089551159345E-4</v>
      </c>
      <c r="E459" s="327">
        <v>1.5323269020964405E-4</v>
      </c>
      <c r="F459" s="332">
        <v>0</v>
      </c>
      <c r="G459" s="358">
        <v>0</v>
      </c>
      <c r="H459" s="327">
        <v>0</v>
      </c>
      <c r="I459" s="332">
        <v>2.3849644707162008E-4</v>
      </c>
      <c r="J459" s="358">
        <v>2.3841224024883709E-4</v>
      </c>
      <c r="K459" s="327">
        <v>2.8228358506095805E-4</v>
      </c>
      <c r="L459" s="336">
        <v>1.644775488145868E-4</v>
      </c>
      <c r="M459" s="210">
        <v>1.1415525114155251E-4</v>
      </c>
      <c r="N459" s="325">
        <v>0</v>
      </c>
      <c r="O459" s="358">
        <v>6.0400642312313704E-4</v>
      </c>
      <c r="P459" s="327">
        <v>0</v>
      </c>
      <c r="Q459" s="332">
        <v>0.26383731211317418</v>
      </c>
      <c r="R459" s="358">
        <v>6.9980226171624138E-2</v>
      </c>
      <c r="S459" s="327">
        <v>0.21659670476694776</v>
      </c>
      <c r="T459" s="358">
        <v>0.24027261219609736</v>
      </c>
      <c r="U459" s="358">
        <v>0.70850781822826669</v>
      </c>
      <c r="V459" s="361">
        <v>0</v>
      </c>
    </row>
    <row r="460" spans="1:22" hidden="1" outlineLevel="1">
      <c r="A460" s="65">
        <v>451</v>
      </c>
      <c r="B460" s="117">
        <v>1</v>
      </c>
      <c r="C460" s="325">
        <v>1.5700013499924024E-4</v>
      </c>
      <c r="D460" s="358">
        <v>1.4276202464819505E-4</v>
      </c>
      <c r="E460" s="327">
        <v>1.5401104793167066E-4</v>
      </c>
      <c r="F460" s="332">
        <v>0</v>
      </c>
      <c r="G460" s="358">
        <v>0</v>
      </c>
      <c r="H460" s="327">
        <v>0</v>
      </c>
      <c r="I460" s="332">
        <v>2.6078583464840701E-4</v>
      </c>
      <c r="J460" s="358">
        <v>2.5896501958063339E-4</v>
      </c>
      <c r="K460" s="327">
        <v>2.9416920969510367E-4</v>
      </c>
      <c r="L460" s="336">
        <v>1.1748396343899057E-4</v>
      </c>
      <c r="M460" s="210">
        <v>1.1415525114155251E-4</v>
      </c>
      <c r="N460" s="325">
        <v>0</v>
      </c>
      <c r="O460" s="358">
        <v>0</v>
      </c>
      <c r="P460" s="327">
        <v>0</v>
      </c>
      <c r="Q460" s="332">
        <v>0.23085764809902742</v>
      </c>
      <c r="R460" s="358">
        <v>5.6176228278851326E-2</v>
      </c>
      <c r="S460" s="327">
        <v>0.20571792023559166</v>
      </c>
      <c r="T460" s="358">
        <v>0.26161158167280785</v>
      </c>
      <c r="U460" s="358">
        <v>0.72929975420179149</v>
      </c>
      <c r="V460" s="361">
        <v>0</v>
      </c>
    </row>
    <row r="461" spans="1:22" hidden="1" outlineLevel="1">
      <c r="A461" s="65">
        <v>452</v>
      </c>
      <c r="B461" s="117">
        <v>1</v>
      </c>
      <c r="C461" s="325">
        <v>1.5020610869468298E-4</v>
      </c>
      <c r="D461" s="358">
        <v>1.443562621561825E-4</v>
      </c>
      <c r="E461" s="327">
        <v>1.5117004224627346E-4</v>
      </c>
      <c r="F461" s="332">
        <v>0</v>
      </c>
      <c r="G461" s="358">
        <v>0</v>
      </c>
      <c r="H461" s="327">
        <v>0</v>
      </c>
      <c r="I461" s="332">
        <v>2.8307522222519396E-4</v>
      </c>
      <c r="J461" s="358">
        <v>2.6965246483316745E-4</v>
      </c>
      <c r="K461" s="327">
        <v>3.0011202201217643E-4</v>
      </c>
      <c r="L461" s="336">
        <v>8.811297257924293E-5</v>
      </c>
      <c r="M461" s="210">
        <v>1.1415525114155251E-4</v>
      </c>
      <c r="N461" s="325">
        <v>0</v>
      </c>
      <c r="O461" s="358">
        <v>0</v>
      </c>
      <c r="P461" s="327">
        <v>0</v>
      </c>
      <c r="Q461" s="332">
        <v>0.16489832007073388</v>
      </c>
      <c r="R461" s="358">
        <v>4.646344437315994E-2</v>
      </c>
      <c r="S461" s="327">
        <v>0.19998735823374933</v>
      </c>
      <c r="T461" s="358">
        <v>0.22259474042372451</v>
      </c>
      <c r="U461" s="358">
        <v>0.65517198247009412</v>
      </c>
      <c r="V461" s="361">
        <v>0</v>
      </c>
    </row>
    <row r="462" spans="1:22" hidden="1" outlineLevel="1">
      <c r="A462" s="65">
        <v>453</v>
      </c>
      <c r="B462" s="117">
        <v>1</v>
      </c>
      <c r="C462" s="325">
        <v>1.4152450562473812E-4</v>
      </c>
      <c r="D462" s="358">
        <v>1.4326751458975203E-4</v>
      </c>
      <c r="E462" s="327">
        <v>1.4120706340433248E-4</v>
      </c>
      <c r="F462" s="332">
        <v>0</v>
      </c>
      <c r="G462" s="358">
        <v>0</v>
      </c>
      <c r="H462" s="327">
        <v>0</v>
      </c>
      <c r="I462" s="332">
        <v>3.0090673228662347E-4</v>
      </c>
      <c r="J462" s="358">
        <v>2.5690974164745373E-4</v>
      </c>
      <c r="K462" s="327">
        <v>3.2091186512193129E-4</v>
      </c>
      <c r="L462" s="336">
        <v>5.8741981719495287E-5</v>
      </c>
      <c r="M462" s="210">
        <v>1.1415525114155251E-4</v>
      </c>
      <c r="N462" s="325">
        <v>0</v>
      </c>
      <c r="O462" s="358">
        <v>0</v>
      </c>
      <c r="P462" s="327">
        <v>0</v>
      </c>
      <c r="Q462" s="332">
        <v>0.13191865605658709</v>
      </c>
      <c r="R462" s="358">
        <v>4.7319043611817511E-2</v>
      </c>
      <c r="S462" s="327">
        <v>0.20551536857745975</v>
      </c>
      <c r="T462" s="358">
        <v>0.21265747522623682</v>
      </c>
      <c r="U462" s="358">
        <v>0.53821734261901655</v>
      </c>
      <c r="V462" s="361">
        <v>0</v>
      </c>
    </row>
    <row r="463" spans="1:22" hidden="1" outlineLevel="1">
      <c r="A463" s="65">
        <v>454</v>
      </c>
      <c r="B463" s="117">
        <v>1</v>
      </c>
      <c r="C463" s="325">
        <v>1.3124283748214687E-4</v>
      </c>
      <c r="D463" s="358">
        <v>1.3407148603758042E-4</v>
      </c>
      <c r="E463" s="327">
        <v>1.295835880887347E-4</v>
      </c>
      <c r="F463" s="332">
        <v>0</v>
      </c>
      <c r="G463" s="358">
        <v>0</v>
      </c>
      <c r="H463" s="327">
        <v>0</v>
      </c>
      <c r="I463" s="332">
        <v>3.1650930359037433E-4</v>
      </c>
      <c r="J463" s="358">
        <v>2.4745546315482742E-4</v>
      </c>
      <c r="K463" s="327">
        <v>3.2388327128046767E-4</v>
      </c>
      <c r="L463" s="336">
        <v>3.7594868300476983E-5</v>
      </c>
      <c r="M463" s="210">
        <v>1.1415525114155251E-4</v>
      </c>
      <c r="N463" s="325">
        <v>1.8840041161301334E-4</v>
      </c>
      <c r="O463" s="358">
        <v>0</v>
      </c>
      <c r="P463" s="327">
        <v>0</v>
      </c>
      <c r="Q463" s="332">
        <v>0.16489832007073388</v>
      </c>
      <c r="R463" s="358">
        <v>5.6883744733307706E-2</v>
      </c>
      <c r="S463" s="327">
        <v>0.23510499037112995</v>
      </c>
      <c r="T463" s="358">
        <v>0.18933105271002884</v>
      </c>
      <c r="U463" s="358">
        <v>0.47312954304972127</v>
      </c>
      <c r="V463" s="361">
        <v>0</v>
      </c>
    </row>
    <row r="464" spans="1:22" hidden="1" outlineLevel="1">
      <c r="A464" s="65">
        <v>455</v>
      </c>
      <c r="B464" s="117">
        <v>1</v>
      </c>
      <c r="C464" s="325">
        <v>1.1585471166630508E-4</v>
      </c>
      <c r="D464" s="358">
        <v>1.2170642439026297E-4</v>
      </c>
      <c r="E464" s="327">
        <v>1.1570287537925966E-4</v>
      </c>
      <c r="F464" s="332">
        <v>0</v>
      </c>
      <c r="G464" s="358">
        <v>0</v>
      </c>
      <c r="H464" s="327">
        <v>0</v>
      </c>
      <c r="I464" s="332">
        <v>3.2765399737876781E-4</v>
      </c>
      <c r="J464" s="358">
        <v>2.5033285226127894E-4</v>
      </c>
      <c r="K464" s="327">
        <v>3.1496905280485843E-4</v>
      </c>
      <c r="L464" s="336">
        <v>2.3496792687798115E-5</v>
      </c>
      <c r="M464" s="210">
        <v>1.1415525114155251E-4</v>
      </c>
      <c r="N464" s="325">
        <v>1.8840041161301334E-4</v>
      </c>
      <c r="O464" s="358">
        <v>0</v>
      </c>
      <c r="P464" s="327">
        <v>0</v>
      </c>
      <c r="Q464" s="332">
        <v>0.19787798408488064</v>
      </c>
      <c r="R464" s="358">
        <v>8.4990474820547085E-2</v>
      </c>
      <c r="S464" s="327">
        <v>0.20647749586398523</v>
      </c>
      <c r="T464" s="358">
        <v>9.2050456566201866E-2</v>
      </c>
      <c r="U464" s="358">
        <v>0.37312485100314774</v>
      </c>
      <c r="V464" s="361">
        <v>0</v>
      </c>
    </row>
    <row r="465" spans="1:22" hidden="1" outlineLevel="1">
      <c r="A465" s="65">
        <v>456</v>
      </c>
      <c r="B465" s="117">
        <v>1</v>
      </c>
      <c r="C465" s="325">
        <v>1.0535428462706292E-4</v>
      </c>
      <c r="D465" s="358">
        <v>1.071833095309137E-4</v>
      </c>
      <c r="E465" s="327">
        <v>1.0127731226436599E-4</v>
      </c>
      <c r="F465" s="332">
        <v>0</v>
      </c>
      <c r="G465" s="358">
        <v>0</v>
      </c>
      <c r="H465" s="327">
        <v>0</v>
      </c>
      <c r="I465" s="332">
        <v>3.4548550744019731E-4</v>
      </c>
      <c r="J465" s="358">
        <v>2.5896501958063339E-4</v>
      </c>
      <c r="K465" s="327">
        <v>3.179404589633948E-4</v>
      </c>
      <c r="L465" s="336">
        <v>9.3987170751192458E-6</v>
      </c>
      <c r="M465" s="210">
        <v>1.1415525114155251E-4</v>
      </c>
      <c r="N465" s="325">
        <v>1.8840041161301334E-4</v>
      </c>
      <c r="O465" s="358">
        <v>0</v>
      </c>
      <c r="P465" s="327">
        <v>0</v>
      </c>
      <c r="Q465" s="332">
        <v>0.19787798408488064</v>
      </c>
      <c r="R465" s="358">
        <v>0.10150977243984682</v>
      </c>
      <c r="S465" s="327">
        <v>0.21252032846064697</v>
      </c>
      <c r="T465" s="358">
        <v>0.11066975346254726</v>
      </c>
      <c r="U465" s="358">
        <v>0.33493096861699873</v>
      </c>
      <c r="V465" s="361">
        <v>0</v>
      </c>
    </row>
    <row r="466" spans="1:22" hidden="1" outlineLevel="1">
      <c r="A466" s="65">
        <v>457</v>
      </c>
      <c r="B466" s="117">
        <v>1</v>
      </c>
      <c r="C466" s="325">
        <v>9.7222703925840278E-5</v>
      </c>
      <c r="D466" s="358">
        <v>9.2465775463273269E-5</v>
      </c>
      <c r="E466" s="327">
        <v>9.0951099818812589E-5</v>
      </c>
      <c r="F466" s="332">
        <v>0</v>
      </c>
      <c r="G466" s="358">
        <v>0</v>
      </c>
      <c r="H466" s="327">
        <v>0</v>
      </c>
      <c r="I466" s="332">
        <v>3.7000383377466296E-4</v>
      </c>
      <c r="J466" s="358">
        <v>2.8773891064514821E-4</v>
      </c>
      <c r="K466" s="327">
        <v>3.1496905280485843E-4</v>
      </c>
      <c r="L466" s="336">
        <v>5.8741981719495289E-6</v>
      </c>
      <c r="M466" s="210">
        <v>1.1415525114155251E-4</v>
      </c>
      <c r="N466" s="325">
        <v>0</v>
      </c>
      <c r="O466" s="358">
        <v>0</v>
      </c>
      <c r="P466" s="327">
        <v>0</v>
      </c>
      <c r="Q466" s="332">
        <v>0.23085764809902742</v>
      </c>
      <c r="R466" s="358">
        <v>0.13253876885943067</v>
      </c>
      <c r="S466" s="327">
        <v>0.26596901004614493</v>
      </c>
      <c r="T466" s="358">
        <v>4.44561864098134E-2</v>
      </c>
      <c r="U466" s="358">
        <v>0.28216013111897637</v>
      </c>
      <c r="V466" s="361">
        <v>0</v>
      </c>
    </row>
    <row r="467" spans="1:22" hidden="1" outlineLevel="1">
      <c r="A467" s="65">
        <v>458</v>
      </c>
      <c r="B467" s="117">
        <v>1</v>
      </c>
      <c r="C467" s="325">
        <v>9.2191249302870081E-5</v>
      </c>
      <c r="D467" s="358">
        <v>8.4319610635873873E-5</v>
      </c>
      <c r="E467" s="327">
        <v>8.430911392418528E-5</v>
      </c>
      <c r="F467" s="332">
        <v>0</v>
      </c>
      <c r="G467" s="358">
        <v>0</v>
      </c>
      <c r="H467" s="327">
        <v>0</v>
      </c>
      <c r="I467" s="332">
        <v>3.9229322135144991E-4</v>
      </c>
      <c r="J467" s="358">
        <v>2.7170774276634706E-4</v>
      </c>
      <c r="K467" s="327">
        <v>3.327974897560768E-4</v>
      </c>
      <c r="L467" s="336">
        <v>2.3496792687798115E-6</v>
      </c>
      <c r="M467" s="210">
        <v>1.1415525114155251E-4</v>
      </c>
      <c r="N467" s="325">
        <v>0</v>
      </c>
      <c r="O467" s="358">
        <v>0</v>
      </c>
      <c r="P467" s="327">
        <v>0</v>
      </c>
      <c r="Q467" s="332">
        <v>0.23085764809902742</v>
      </c>
      <c r="R467" s="358">
        <v>0.1418720562204846</v>
      </c>
      <c r="S467" s="327">
        <v>0.25271866590816394</v>
      </c>
      <c r="T467" s="358">
        <v>2.7301328595203057E-2</v>
      </c>
      <c r="U467" s="358">
        <v>0.24509624525312762</v>
      </c>
      <c r="V467" s="361">
        <v>0</v>
      </c>
    </row>
    <row r="468" spans="1:22" hidden="1" outlineLevel="1">
      <c r="A468" s="65">
        <v>459</v>
      </c>
      <c r="B468" s="117">
        <v>1</v>
      </c>
      <c r="C468" s="325">
        <v>8.9247379579368271E-5</v>
      </c>
      <c r="D468" s="358">
        <v>8.1228345224044517E-5</v>
      </c>
      <c r="E468" s="327">
        <v>8.0884339947268083E-5</v>
      </c>
      <c r="F468" s="332">
        <v>0</v>
      </c>
      <c r="G468" s="358">
        <v>0</v>
      </c>
      <c r="H468" s="327">
        <v>0</v>
      </c>
      <c r="I468" s="332">
        <v>3.9229322135144991E-4</v>
      </c>
      <c r="J468" s="358">
        <v>2.4046751818201668E-4</v>
      </c>
      <c r="K468" s="327">
        <v>3.2091186512193129E-4</v>
      </c>
      <c r="L468" s="336">
        <v>1.1748396343899057E-6</v>
      </c>
      <c r="M468" s="210">
        <v>1.1415525114155251E-4</v>
      </c>
      <c r="N468" s="325">
        <v>0</v>
      </c>
      <c r="O468" s="358">
        <v>0</v>
      </c>
      <c r="P468" s="327">
        <v>0</v>
      </c>
      <c r="Q468" s="332">
        <v>0.19787798408488064</v>
      </c>
      <c r="R468" s="358">
        <v>0.16010877044317803</v>
      </c>
      <c r="S468" s="327">
        <v>0.26802829905795039</v>
      </c>
      <c r="T468" s="358">
        <v>2.719672580365055E-2</v>
      </c>
      <c r="U468" s="358">
        <v>0.21888032598216148</v>
      </c>
      <c r="V468" s="361">
        <v>0</v>
      </c>
    </row>
    <row r="469" spans="1:22" hidden="1" outlineLevel="1">
      <c r="A469" s="65">
        <v>460</v>
      </c>
      <c r="B469" s="117">
        <v>1</v>
      </c>
      <c r="C469" s="325">
        <v>8.8597353143605659E-5</v>
      </c>
      <c r="D469" s="358">
        <v>7.9459130428595007E-5</v>
      </c>
      <c r="E469" s="327">
        <v>7.9690858106827231E-5</v>
      </c>
      <c r="F469" s="332">
        <v>0</v>
      </c>
      <c r="G469" s="358">
        <v>0</v>
      </c>
      <c r="H469" s="327">
        <v>0</v>
      </c>
      <c r="I469" s="332">
        <v>3.9229322135144991E-4</v>
      </c>
      <c r="J469" s="358">
        <v>2.4663335198155556E-4</v>
      </c>
      <c r="K469" s="327">
        <v>3.2388327128046767E-4</v>
      </c>
      <c r="L469" s="336">
        <v>1.409807561267887E-5</v>
      </c>
      <c r="M469" s="210">
        <v>1.1415525114155251E-4</v>
      </c>
      <c r="N469" s="325">
        <v>0</v>
      </c>
      <c r="O469" s="358">
        <v>0</v>
      </c>
      <c r="P469" s="327">
        <v>0</v>
      </c>
      <c r="Q469" s="332">
        <v>0.26383731211317418</v>
      </c>
      <c r="R469" s="358">
        <v>0.16603048951711294</v>
      </c>
      <c r="S469" s="327">
        <v>0.28127864319593143</v>
      </c>
      <c r="T469" s="358">
        <v>2.8451959302280578E-2</v>
      </c>
      <c r="U469" s="358">
        <v>0.20961435451569932</v>
      </c>
      <c r="V469" s="361">
        <v>0</v>
      </c>
    </row>
    <row r="470" spans="1:22" hidden="1" outlineLevel="1">
      <c r="A470" s="65">
        <v>461</v>
      </c>
      <c r="B470" s="117">
        <v>1</v>
      </c>
      <c r="C470" s="325">
        <v>8.8997369411767264E-5</v>
      </c>
      <c r="D470" s="358">
        <v>8.0606203757512823E-5</v>
      </c>
      <c r="E470" s="327">
        <v>8.0508133714955201E-5</v>
      </c>
      <c r="F470" s="332">
        <v>0</v>
      </c>
      <c r="G470" s="358">
        <v>0</v>
      </c>
      <c r="H470" s="327">
        <v>0</v>
      </c>
      <c r="I470" s="332">
        <v>3.8560640507841383E-4</v>
      </c>
      <c r="J470" s="358">
        <v>2.4992179667464298E-4</v>
      </c>
      <c r="K470" s="327">
        <v>3.4171170823168605E-4</v>
      </c>
      <c r="L470" s="336">
        <v>3.7594868300476983E-5</v>
      </c>
      <c r="M470" s="210">
        <v>1.1415525114155251E-4</v>
      </c>
      <c r="N470" s="325">
        <v>0</v>
      </c>
      <c r="O470" s="358">
        <v>0</v>
      </c>
      <c r="P470" s="327">
        <v>0</v>
      </c>
      <c r="Q470" s="332">
        <v>0.26383731211317418</v>
      </c>
      <c r="R470" s="358">
        <v>0.18135800084827139</v>
      </c>
      <c r="S470" s="327">
        <v>0.28738899301197052</v>
      </c>
      <c r="T470" s="358">
        <v>3.0125603967120614E-2</v>
      </c>
      <c r="U470" s="358">
        <v>0.20441637052231809</v>
      </c>
      <c r="V470" s="361">
        <v>0</v>
      </c>
    </row>
    <row r="471" spans="1:22" hidden="1" outlineLevel="1">
      <c r="A471" s="65">
        <v>462</v>
      </c>
      <c r="B471" s="117">
        <v>1</v>
      </c>
      <c r="C471" s="325">
        <v>9.6003904358785391E-5</v>
      </c>
      <c r="D471" s="358">
        <v>8.5408358202304345E-5</v>
      </c>
      <c r="E471" s="327">
        <v>8.4659374899097271E-5</v>
      </c>
      <c r="F471" s="332">
        <v>0</v>
      </c>
      <c r="G471" s="358">
        <v>0</v>
      </c>
      <c r="H471" s="327">
        <v>0</v>
      </c>
      <c r="I471" s="332">
        <v>3.8783534383609247E-4</v>
      </c>
      <c r="J471" s="358">
        <v>2.3759012907556518E-4</v>
      </c>
      <c r="K471" s="327">
        <v>3.4171170823168605E-4</v>
      </c>
      <c r="L471" s="336">
        <v>9.3987170751192462E-5</v>
      </c>
      <c r="M471" s="210">
        <v>1.1415525114155251E-4</v>
      </c>
      <c r="N471" s="325">
        <v>0</v>
      </c>
      <c r="O471" s="358">
        <v>0</v>
      </c>
      <c r="P471" s="327">
        <v>0</v>
      </c>
      <c r="Q471" s="332">
        <v>0.26383731211317418</v>
      </c>
      <c r="R471" s="358">
        <v>0.16987185392362927</v>
      </c>
      <c r="S471" s="327">
        <v>0.27060241032270727</v>
      </c>
      <c r="T471" s="358">
        <v>3.5983360294060726E-2</v>
      </c>
      <c r="U471" s="358">
        <v>0.22667730197223332</v>
      </c>
      <c r="V471" s="361">
        <v>0</v>
      </c>
    </row>
    <row r="472" spans="1:22" hidden="1" outlineLevel="1">
      <c r="A472" s="65">
        <v>463</v>
      </c>
      <c r="B472" s="117">
        <v>1</v>
      </c>
      <c r="C472" s="325">
        <v>1.1699225792888964E-4</v>
      </c>
      <c r="D472" s="358">
        <v>9.9231563911805461E-5</v>
      </c>
      <c r="E472" s="327">
        <v>1.0204269735769218E-4</v>
      </c>
      <c r="F472" s="332">
        <v>0</v>
      </c>
      <c r="G472" s="358">
        <v>0</v>
      </c>
      <c r="H472" s="327">
        <v>0</v>
      </c>
      <c r="I472" s="332">
        <v>3.967510988668073E-4</v>
      </c>
      <c r="J472" s="358">
        <v>2.5321024136773041E-4</v>
      </c>
      <c r="K472" s="327">
        <v>3.2685467743900405E-4</v>
      </c>
      <c r="L472" s="336">
        <v>1.8210014333043539E-4</v>
      </c>
      <c r="M472" s="210">
        <v>1.1415525114155251E-4</v>
      </c>
      <c r="N472" s="325">
        <v>0</v>
      </c>
      <c r="O472" s="358">
        <v>0</v>
      </c>
      <c r="P472" s="327">
        <v>0</v>
      </c>
      <c r="Q472" s="332">
        <v>0.296816976127321</v>
      </c>
      <c r="R472" s="358">
        <v>0.16020803553296123</v>
      </c>
      <c r="S472" s="327">
        <v>0.25985866023010584</v>
      </c>
      <c r="T472" s="358">
        <v>9.2887278898621889E-2</v>
      </c>
      <c r="U472" s="358">
        <v>0.30374306465671136</v>
      </c>
      <c r="V472" s="361">
        <v>0</v>
      </c>
    </row>
    <row r="473" spans="1:22" hidden="1" outlineLevel="1">
      <c r="A473" s="65">
        <v>464</v>
      </c>
      <c r="B473" s="117">
        <v>1</v>
      </c>
      <c r="C473" s="325">
        <v>1.4413086162197859E-4</v>
      </c>
      <c r="D473" s="358">
        <v>1.1709868915376259E-4</v>
      </c>
      <c r="E473" s="327">
        <v>1.2416102929194912E-4</v>
      </c>
      <c r="F473" s="332">
        <v>0</v>
      </c>
      <c r="G473" s="358">
        <v>0</v>
      </c>
      <c r="H473" s="327">
        <v>0</v>
      </c>
      <c r="I473" s="332">
        <v>4.0120897638216464E-4</v>
      </c>
      <c r="J473" s="358">
        <v>2.6883035365989554E-4</v>
      </c>
      <c r="K473" s="327">
        <v>3.0605483432924929E-4</v>
      </c>
      <c r="L473" s="336">
        <v>1.5860335064263727E-4</v>
      </c>
      <c r="M473" s="210">
        <v>1.1415525114155251E-4</v>
      </c>
      <c r="N473" s="325">
        <v>0</v>
      </c>
      <c r="O473" s="358">
        <v>9.44926296164454E-3</v>
      </c>
      <c r="P473" s="327">
        <v>2.9405255006068852E-3</v>
      </c>
      <c r="Q473" s="332">
        <v>0.32979664014146776</v>
      </c>
      <c r="R473" s="358">
        <v>0.18033993567883069</v>
      </c>
      <c r="S473" s="327">
        <v>0.20788692818408464</v>
      </c>
      <c r="T473" s="358">
        <v>0.16977033068971092</v>
      </c>
      <c r="U473" s="358">
        <v>0.48409050929663383</v>
      </c>
      <c r="V473" s="361">
        <v>0</v>
      </c>
    </row>
    <row r="474" spans="1:22" hidden="1" outlineLevel="1">
      <c r="A474" s="65">
        <v>465</v>
      </c>
      <c r="B474" s="117">
        <v>1</v>
      </c>
      <c r="C474" s="325">
        <v>1.6101904844342639E-4</v>
      </c>
      <c r="D474" s="358">
        <v>1.2711127838075707E-4</v>
      </c>
      <c r="E474" s="327">
        <v>1.39468731158473E-4</v>
      </c>
      <c r="F474" s="332">
        <v>0</v>
      </c>
      <c r="G474" s="358">
        <v>0</v>
      </c>
      <c r="H474" s="327">
        <v>0</v>
      </c>
      <c r="I474" s="332">
        <v>3.8560640507841383E-4</v>
      </c>
      <c r="J474" s="358">
        <v>2.6883035365989554E-4</v>
      </c>
      <c r="K474" s="327">
        <v>2.8822639737803081E-4</v>
      </c>
      <c r="L474" s="336">
        <v>1.4685495429873823E-4</v>
      </c>
      <c r="M474" s="210">
        <v>1.1415525114155251E-4</v>
      </c>
      <c r="N474" s="325">
        <v>6.0288131716164269E-3</v>
      </c>
      <c r="O474" s="358">
        <v>0.11055767954542932</v>
      </c>
      <c r="P474" s="327">
        <v>5.1739953660101368E-2</v>
      </c>
      <c r="Q474" s="332">
        <v>0.36277630415561452</v>
      </c>
      <c r="R474" s="358">
        <v>0.18123625926547296</v>
      </c>
      <c r="S474" s="327">
        <v>0.17476106783913223</v>
      </c>
      <c r="T474" s="358">
        <v>0.20596289656687669</v>
      </c>
      <c r="U474" s="358">
        <v>0.60850312618169322</v>
      </c>
      <c r="V474" s="361">
        <v>0</v>
      </c>
    </row>
    <row r="475" spans="1:22" hidden="1" outlineLevel="1">
      <c r="A475" s="65">
        <v>466</v>
      </c>
      <c r="B475" s="117">
        <v>1</v>
      </c>
      <c r="C475" s="325">
        <v>1.6594424874516616E-4</v>
      </c>
      <c r="D475" s="358">
        <v>1.3238003892544737E-4</v>
      </c>
      <c r="E475" s="327">
        <v>1.4892577748109665E-4</v>
      </c>
      <c r="F475" s="332">
        <v>0</v>
      </c>
      <c r="G475" s="358">
        <v>0</v>
      </c>
      <c r="H475" s="327">
        <v>0</v>
      </c>
      <c r="I475" s="332">
        <v>3.7000383377466296E-4</v>
      </c>
      <c r="J475" s="358">
        <v>2.1991473885022038E-4</v>
      </c>
      <c r="K475" s="327">
        <v>2.7039796042681243E-4</v>
      </c>
      <c r="L475" s="336">
        <v>1.644775488145868E-4</v>
      </c>
      <c r="M475" s="210">
        <v>1.1415525114155251E-4</v>
      </c>
      <c r="N475" s="325">
        <v>3.3158472443890349E-2</v>
      </c>
      <c r="O475" s="358">
        <v>0.33182617583737317</v>
      </c>
      <c r="P475" s="327">
        <v>0.15534789325613374</v>
      </c>
      <c r="Q475" s="332">
        <v>0.296816976127321</v>
      </c>
      <c r="R475" s="358">
        <v>0.17978246302282225</v>
      </c>
      <c r="S475" s="327">
        <v>0.171672134321424</v>
      </c>
      <c r="T475" s="358">
        <v>0.23776214519883734</v>
      </c>
      <c r="U475" s="358">
        <v>0.63370204858438905</v>
      </c>
      <c r="V475" s="361">
        <v>0</v>
      </c>
    </row>
    <row r="476" spans="1:22" hidden="1" outlineLevel="1">
      <c r="A476" s="65">
        <v>467</v>
      </c>
      <c r="B476" s="117">
        <v>1</v>
      </c>
      <c r="C476" s="325">
        <v>1.6591299747421604E-4</v>
      </c>
      <c r="D476" s="358">
        <v>1.3420757948338422E-4</v>
      </c>
      <c r="E476" s="327">
        <v>1.5056032869735259E-4</v>
      </c>
      <c r="F476" s="332">
        <v>0</v>
      </c>
      <c r="G476" s="358">
        <v>0</v>
      </c>
      <c r="H476" s="327">
        <v>0</v>
      </c>
      <c r="I476" s="332">
        <v>3.5217232371323345E-4</v>
      </c>
      <c r="J476" s="358">
        <v>1.853860695728026E-4</v>
      </c>
      <c r="K476" s="327">
        <v>2.6445514810973967E-4</v>
      </c>
      <c r="L476" s="336">
        <v>1.8797434150238492E-4</v>
      </c>
      <c r="M476" s="210">
        <v>1.1415525114155251E-4</v>
      </c>
      <c r="N476" s="325">
        <v>7.7620969584561508E-2</v>
      </c>
      <c r="O476" s="358">
        <v>0.39004714253332612</v>
      </c>
      <c r="P476" s="327">
        <v>0.26748841040126248</v>
      </c>
      <c r="Q476" s="332">
        <v>0.26383731211317418</v>
      </c>
      <c r="R476" s="358">
        <v>0.23262473359090316</v>
      </c>
      <c r="S476" s="327">
        <v>0.18653446243763641</v>
      </c>
      <c r="T476" s="358">
        <v>0.16809668602487091</v>
      </c>
      <c r="U476" s="358">
        <v>0.55844428033239124</v>
      </c>
      <c r="V476" s="361">
        <v>2.4841334940392725E-2</v>
      </c>
    </row>
    <row r="477" spans="1:22" hidden="1" outlineLevel="1">
      <c r="A477" s="65">
        <v>468</v>
      </c>
      <c r="B477" s="117">
        <v>1</v>
      </c>
      <c r="C477" s="325">
        <v>1.6461919485688084E-4</v>
      </c>
      <c r="D477" s="358">
        <v>1.3492693055406149E-4</v>
      </c>
      <c r="E477" s="327">
        <v>1.5188353682479787E-4</v>
      </c>
      <c r="F477" s="332">
        <v>0</v>
      </c>
      <c r="G477" s="358">
        <v>0</v>
      </c>
      <c r="H477" s="327">
        <v>0</v>
      </c>
      <c r="I477" s="332">
        <v>3.4325656868251867E-4</v>
      </c>
      <c r="J477" s="358">
        <v>1.5907851202810332E-4</v>
      </c>
      <c r="K477" s="327">
        <v>2.5554092963413043E-4</v>
      </c>
      <c r="L477" s="336">
        <v>2.0677177565262342E-4</v>
      </c>
      <c r="M477" s="210">
        <v>1.1415525114155251E-4</v>
      </c>
      <c r="N477" s="325">
        <v>8.3838183167790944E-2</v>
      </c>
      <c r="O477" s="358">
        <v>0.37146243502520288</v>
      </c>
      <c r="P477" s="327">
        <v>0.20881934920568798</v>
      </c>
      <c r="Q477" s="332">
        <v>0.296816976127321</v>
      </c>
      <c r="R477" s="358">
        <v>0.30907081923335927</v>
      </c>
      <c r="S477" s="327">
        <v>0.26908325906592029</v>
      </c>
      <c r="T477" s="358">
        <v>0.146653113756608</v>
      </c>
      <c r="U477" s="358">
        <v>0.49414747832730627</v>
      </c>
      <c r="V477" s="361">
        <v>3.6110710595169758E-2</v>
      </c>
    </row>
    <row r="478" spans="1:22" hidden="1" outlineLevel="1">
      <c r="A478" s="65">
        <v>469</v>
      </c>
      <c r="B478" s="117">
        <v>1</v>
      </c>
      <c r="C478" s="325">
        <v>1.5024986047401315E-4</v>
      </c>
      <c r="D478" s="358">
        <v>1.3323548344192844E-4</v>
      </c>
      <c r="E478" s="327">
        <v>1.4673340323072162E-4</v>
      </c>
      <c r="F478" s="332">
        <v>0</v>
      </c>
      <c r="G478" s="358">
        <v>0</v>
      </c>
      <c r="H478" s="327">
        <v>0</v>
      </c>
      <c r="I478" s="332">
        <v>3.3879869116716123E-4</v>
      </c>
      <c r="J478" s="358">
        <v>1.2496089833732147E-4</v>
      </c>
      <c r="K478" s="327">
        <v>2.4959811731705767E-4</v>
      </c>
      <c r="L478" s="336">
        <v>1.8797434150238492E-4</v>
      </c>
      <c r="M478" s="210">
        <v>1.1415525114155251E-4</v>
      </c>
      <c r="N478" s="325">
        <v>8.7606191400051214E-2</v>
      </c>
      <c r="O478" s="358">
        <v>0.41449978618109723</v>
      </c>
      <c r="P478" s="327">
        <v>0.21502476136376686</v>
      </c>
      <c r="Q478" s="332">
        <v>0.296816976127321</v>
      </c>
      <c r="R478" s="358">
        <v>0.37321475861394043</v>
      </c>
      <c r="S478" s="327">
        <v>0.31637938911806895</v>
      </c>
      <c r="T478" s="358">
        <v>0.11474926233309483</v>
      </c>
      <c r="U478" s="358">
        <v>0.41233573025756698</v>
      </c>
      <c r="V478" s="361">
        <v>3.996311013138043E-2</v>
      </c>
    </row>
    <row r="479" spans="1:22" hidden="1" outlineLevel="1">
      <c r="A479" s="65">
        <v>470</v>
      </c>
      <c r="B479" s="117">
        <v>1</v>
      </c>
      <c r="C479" s="325">
        <v>1.4964358581758073E-4</v>
      </c>
      <c r="D479" s="358">
        <v>1.303969630008776E-4</v>
      </c>
      <c r="E479" s="327">
        <v>1.3965034796027922E-4</v>
      </c>
      <c r="F479" s="332">
        <v>0</v>
      </c>
      <c r="G479" s="358">
        <v>0</v>
      </c>
      <c r="H479" s="327">
        <v>0</v>
      </c>
      <c r="I479" s="332">
        <v>3.2096718110573172E-4</v>
      </c>
      <c r="J479" s="358">
        <v>0</v>
      </c>
      <c r="K479" s="327">
        <v>2.3771249268291205E-4</v>
      </c>
      <c r="L479" s="336">
        <v>1.9032402077116473E-4</v>
      </c>
      <c r="M479" s="210">
        <v>1.1415525114155251E-4</v>
      </c>
      <c r="N479" s="325">
        <v>7.2534158471010135E-2</v>
      </c>
      <c r="O479" s="358">
        <v>0.46750063263086417</v>
      </c>
      <c r="P479" s="327">
        <v>0.13590615525937155</v>
      </c>
      <c r="Q479" s="332">
        <v>0.32979664014146776</v>
      </c>
      <c r="R479" s="358">
        <v>0.43228580451858334</v>
      </c>
      <c r="S479" s="327">
        <v>0.39210046201923038</v>
      </c>
      <c r="T479" s="358">
        <v>0.11495846791619982</v>
      </c>
      <c r="U479" s="358">
        <v>0.38374681829397023</v>
      </c>
      <c r="V479" s="361">
        <v>2.0311749833706705E-2</v>
      </c>
    </row>
    <row r="480" spans="1:22" hidden="1" outlineLevel="1">
      <c r="A480" s="65">
        <v>471</v>
      </c>
      <c r="B480" s="117">
        <v>1</v>
      </c>
      <c r="C480" s="325">
        <v>1.5602509534559634E-4</v>
      </c>
      <c r="D480" s="358">
        <v>1.2961928616771296E-4</v>
      </c>
      <c r="E480" s="327">
        <v>1.4301025879369419E-4</v>
      </c>
      <c r="F480" s="332">
        <v>0</v>
      </c>
      <c r="G480" s="358">
        <v>0</v>
      </c>
      <c r="H480" s="327">
        <v>0</v>
      </c>
      <c r="I480" s="332">
        <v>2.9867779352894482E-4</v>
      </c>
      <c r="J480" s="358">
        <v>0</v>
      </c>
      <c r="K480" s="327">
        <v>2.3771249268291205E-4</v>
      </c>
      <c r="L480" s="336">
        <v>2.1382081345896285E-4</v>
      </c>
      <c r="M480" s="210">
        <v>1.1415525114155251E-4</v>
      </c>
      <c r="N480" s="325">
        <v>7.573696546843138E-2</v>
      </c>
      <c r="O480" s="358">
        <v>0.33994237934459659</v>
      </c>
      <c r="P480" s="327">
        <v>0.11600838212530112</v>
      </c>
      <c r="Q480" s="332">
        <v>0.296816976127321</v>
      </c>
      <c r="R480" s="358">
        <v>0.47432805915548781</v>
      </c>
      <c r="S480" s="327">
        <v>0.45233466561454061</v>
      </c>
      <c r="T480" s="358">
        <v>0.13138110618994267</v>
      </c>
      <c r="U480" s="358">
        <v>0.3966287786253932</v>
      </c>
      <c r="V480" s="361">
        <v>0</v>
      </c>
    </row>
    <row r="481" spans="1:22" hidden="1" outlineLevel="1">
      <c r="A481" s="65">
        <v>472</v>
      </c>
      <c r="B481" s="117">
        <v>1</v>
      </c>
      <c r="C481" s="325">
        <v>1.5776891626461333E-4</v>
      </c>
      <c r="D481" s="358">
        <v>1.2705295261826972E-4</v>
      </c>
      <c r="E481" s="327">
        <v>1.4494318047006033E-4</v>
      </c>
      <c r="F481" s="332">
        <v>0</v>
      </c>
      <c r="G481" s="358">
        <v>0</v>
      </c>
      <c r="H481" s="327">
        <v>0</v>
      </c>
      <c r="I481" s="332">
        <v>2.8753309974055135E-4</v>
      </c>
      <c r="J481" s="358">
        <v>0</v>
      </c>
      <c r="K481" s="327">
        <v>2.3771249268291205E-4</v>
      </c>
      <c r="L481" s="336">
        <v>2.2321953053408208E-4</v>
      </c>
      <c r="M481" s="210">
        <v>1.1415525114155251E-4</v>
      </c>
      <c r="N481" s="325">
        <v>3.8056883145828696E-2</v>
      </c>
      <c r="O481" s="358">
        <v>0.21406535931075385</v>
      </c>
      <c r="P481" s="327">
        <v>9.1965340746760799E-2</v>
      </c>
      <c r="Q481" s="332">
        <v>0.296816976127321</v>
      </c>
      <c r="R481" s="358">
        <v>0.47862910100791073</v>
      </c>
      <c r="S481" s="327">
        <v>0.48902208001284242</v>
      </c>
      <c r="T481" s="358">
        <v>0.13587902622670026</v>
      </c>
      <c r="U481" s="358">
        <v>0.4419416390894339</v>
      </c>
      <c r="V481" s="361">
        <v>0</v>
      </c>
    </row>
    <row r="482" spans="1:22" hidden="1" outlineLevel="1">
      <c r="A482" s="65">
        <v>473</v>
      </c>
      <c r="B482" s="117">
        <v>1</v>
      </c>
      <c r="C482" s="325">
        <v>1.5886896100205774E-4</v>
      </c>
      <c r="D482" s="358">
        <v>1.3049417260502317E-4</v>
      </c>
      <c r="E482" s="327">
        <v>1.4883496908019354E-4</v>
      </c>
      <c r="F482" s="332">
        <v>0</v>
      </c>
      <c r="G482" s="358">
        <v>0</v>
      </c>
      <c r="H482" s="327">
        <v>0</v>
      </c>
      <c r="I482" s="332">
        <v>2.8084628346751526E-4</v>
      </c>
      <c r="J482" s="358">
        <v>0</v>
      </c>
      <c r="K482" s="327">
        <v>2.3771249268291205E-4</v>
      </c>
      <c r="L482" s="336">
        <v>2.2321953053408208E-4</v>
      </c>
      <c r="M482" s="210">
        <v>1.1415525114155251E-4</v>
      </c>
      <c r="N482" s="325">
        <v>6.0288131716164269E-3</v>
      </c>
      <c r="O482" s="358">
        <v>5.3502298561352281E-2</v>
      </c>
      <c r="P482" s="327">
        <v>2.2823061241636931E-2</v>
      </c>
      <c r="Q482" s="332">
        <v>0.39575596816976127</v>
      </c>
      <c r="R482" s="358">
        <v>0.45263505624182343</v>
      </c>
      <c r="S482" s="327">
        <v>0.55350989607051826</v>
      </c>
      <c r="T482" s="358">
        <v>0.15062801983560306</v>
      </c>
      <c r="U482" s="358">
        <v>0.56160827058923202</v>
      </c>
      <c r="V482" s="361">
        <v>0</v>
      </c>
    </row>
    <row r="483" spans="1:22" hidden="1" outlineLevel="1">
      <c r="A483" s="65">
        <v>474</v>
      </c>
      <c r="B483" s="117">
        <v>1</v>
      </c>
      <c r="C483" s="325">
        <v>1.6358165266133667E-4</v>
      </c>
      <c r="D483" s="358">
        <v>1.3832926669915671E-4</v>
      </c>
      <c r="E483" s="327">
        <v>1.5829201540281719E-4</v>
      </c>
      <c r="F483" s="332">
        <v>0</v>
      </c>
      <c r="G483" s="358">
        <v>0</v>
      </c>
      <c r="H483" s="327">
        <v>0</v>
      </c>
      <c r="I483" s="332">
        <v>2.8307522222519396E-4</v>
      </c>
      <c r="J483" s="358">
        <v>0</v>
      </c>
      <c r="K483" s="327">
        <v>2.4959811731705767E-4</v>
      </c>
      <c r="L483" s="336">
        <v>1.644775488145868E-4</v>
      </c>
      <c r="M483" s="210">
        <v>1.1415525114155251E-4</v>
      </c>
      <c r="N483" s="325">
        <v>0</v>
      </c>
      <c r="O483" s="358">
        <v>6.0400642312313704E-4</v>
      </c>
      <c r="P483" s="327">
        <v>0</v>
      </c>
      <c r="Q483" s="332">
        <v>0.39575596816976127</v>
      </c>
      <c r="R483" s="358">
        <v>0.45481466635166856</v>
      </c>
      <c r="S483" s="327">
        <v>0.53752509072695864</v>
      </c>
      <c r="T483" s="358">
        <v>0.18954025829313384</v>
      </c>
      <c r="U483" s="358">
        <v>0.69472186068060338</v>
      </c>
      <c r="V483" s="361">
        <v>0</v>
      </c>
    </row>
    <row r="484" spans="1:22" hidden="1" outlineLevel="1">
      <c r="A484" s="65">
        <v>475</v>
      </c>
      <c r="B484" s="117">
        <v>1</v>
      </c>
      <c r="C484" s="325">
        <v>1.6101904844342639E-4</v>
      </c>
      <c r="D484" s="358">
        <v>1.4933339388843608E-4</v>
      </c>
      <c r="E484" s="327">
        <v>1.5346619752625203E-4</v>
      </c>
      <c r="F484" s="332">
        <v>0</v>
      </c>
      <c r="G484" s="358">
        <v>0</v>
      </c>
      <c r="H484" s="327">
        <v>0</v>
      </c>
      <c r="I484" s="332">
        <v>2.8753309974055135E-4</v>
      </c>
      <c r="J484" s="358">
        <v>1.5250162264192859E-4</v>
      </c>
      <c r="K484" s="327">
        <v>2.5851233579266681E-4</v>
      </c>
      <c r="L484" s="336">
        <v>1.1748396343899057E-4</v>
      </c>
      <c r="M484" s="210">
        <v>1.1415525114155251E-4</v>
      </c>
      <c r="N484" s="325">
        <v>0</v>
      </c>
      <c r="O484" s="358">
        <v>0</v>
      </c>
      <c r="P484" s="327">
        <v>0</v>
      </c>
      <c r="Q484" s="332">
        <v>0.39575596816976127</v>
      </c>
      <c r="R484" s="358">
        <v>0.37185858081871581</v>
      </c>
      <c r="S484" s="327">
        <v>0.52290751598618845</v>
      </c>
      <c r="T484" s="358">
        <v>0.24142324290317488</v>
      </c>
      <c r="U484" s="358">
        <v>0.72376277125232025</v>
      </c>
      <c r="V484" s="361">
        <v>0</v>
      </c>
    </row>
    <row r="485" spans="1:22" hidden="1" outlineLevel="1">
      <c r="A485" s="65">
        <v>476</v>
      </c>
      <c r="B485" s="117">
        <v>1</v>
      </c>
      <c r="C485" s="325">
        <v>1.5385000688746759E-4</v>
      </c>
      <c r="D485" s="358">
        <v>1.496250227008728E-4</v>
      </c>
      <c r="E485" s="327">
        <v>1.5074194549915878E-4</v>
      </c>
      <c r="F485" s="332">
        <v>0</v>
      </c>
      <c r="G485" s="358">
        <v>0</v>
      </c>
      <c r="H485" s="327">
        <v>0</v>
      </c>
      <c r="I485" s="332">
        <v>2.8976203849823004E-4</v>
      </c>
      <c r="J485" s="358">
        <v>1.5702323409492373E-4</v>
      </c>
      <c r="K485" s="327">
        <v>2.5851233579266681E-4</v>
      </c>
      <c r="L485" s="336">
        <v>8.811297257924293E-5</v>
      </c>
      <c r="M485" s="210">
        <v>1.1415525114155251E-4</v>
      </c>
      <c r="N485" s="325">
        <v>0</v>
      </c>
      <c r="O485" s="358">
        <v>0</v>
      </c>
      <c r="P485" s="327">
        <v>0</v>
      </c>
      <c r="Q485" s="332">
        <v>0.36277630415561452</v>
      </c>
      <c r="R485" s="358">
        <v>0.32877443116490535</v>
      </c>
      <c r="S485" s="327">
        <v>0.44911069765807782</v>
      </c>
      <c r="T485" s="358">
        <v>0.24424751827509245</v>
      </c>
      <c r="U485" s="358">
        <v>0.66635894802106677</v>
      </c>
      <c r="V485" s="361">
        <v>0</v>
      </c>
    </row>
    <row r="486" spans="1:22" hidden="1" outlineLevel="1">
      <c r="A486" s="65">
        <v>477</v>
      </c>
      <c r="B486" s="117">
        <v>1</v>
      </c>
      <c r="C486" s="325">
        <v>1.4326832654375511E-4</v>
      </c>
      <c r="D486" s="358">
        <v>1.5040269953403744E-4</v>
      </c>
      <c r="E486" s="327">
        <v>1.3920927858446412E-4</v>
      </c>
      <c r="F486" s="332">
        <v>0</v>
      </c>
      <c r="G486" s="358">
        <v>0</v>
      </c>
      <c r="H486" s="327">
        <v>0</v>
      </c>
      <c r="I486" s="332">
        <v>2.8976203849823004E-4</v>
      </c>
      <c r="J486" s="358">
        <v>1.4839106677556926E-4</v>
      </c>
      <c r="K486" s="327">
        <v>2.7634077274388524E-4</v>
      </c>
      <c r="L486" s="336">
        <v>5.8741981719495287E-5</v>
      </c>
      <c r="M486" s="210">
        <v>1.1415525114155251E-4</v>
      </c>
      <c r="N486" s="325">
        <v>0</v>
      </c>
      <c r="O486" s="358">
        <v>0</v>
      </c>
      <c r="P486" s="327">
        <v>0</v>
      </c>
      <c r="Q486" s="332">
        <v>0.32979664014146776</v>
      </c>
      <c r="R486" s="358">
        <v>0.3232628739163052</v>
      </c>
      <c r="S486" s="327">
        <v>0.42769071469225223</v>
      </c>
      <c r="T486" s="358">
        <v>0.1875528052536363</v>
      </c>
      <c r="U486" s="358">
        <v>0.53166336280127502</v>
      </c>
      <c r="V486" s="361">
        <v>0</v>
      </c>
    </row>
    <row r="487" spans="1:22" hidden="1" outlineLevel="1">
      <c r="A487" s="65">
        <v>478</v>
      </c>
      <c r="B487" s="117">
        <v>1</v>
      </c>
      <c r="C487" s="325">
        <v>1.3278665026708304E-4</v>
      </c>
      <c r="D487" s="358">
        <v>1.400790395737771E-4</v>
      </c>
      <c r="E487" s="327">
        <v>1.2898684716851428E-4</v>
      </c>
      <c r="F487" s="332">
        <v>0</v>
      </c>
      <c r="G487" s="358">
        <v>0</v>
      </c>
      <c r="H487" s="327">
        <v>0</v>
      </c>
      <c r="I487" s="332">
        <v>2.8976203849823004E-4</v>
      </c>
      <c r="J487" s="358">
        <v>1.5167951146865668E-4</v>
      </c>
      <c r="K487" s="327">
        <v>2.7336936658534881E-4</v>
      </c>
      <c r="L487" s="336">
        <v>3.7594868300476983E-5</v>
      </c>
      <c r="M487" s="210">
        <v>1.1415525114155251E-4</v>
      </c>
      <c r="N487" s="325">
        <v>0</v>
      </c>
      <c r="O487" s="358">
        <v>0</v>
      </c>
      <c r="P487" s="327">
        <v>0</v>
      </c>
      <c r="Q487" s="332">
        <v>0.296816976127321</v>
      </c>
      <c r="R487" s="358">
        <v>0.29943197410153771</v>
      </c>
      <c r="S487" s="327">
        <v>0.36613991149828695</v>
      </c>
      <c r="T487" s="358">
        <v>0.13933091834793282</v>
      </c>
      <c r="U487" s="358">
        <v>0.47053055105303065</v>
      </c>
      <c r="V487" s="361">
        <v>0</v>
      </c>
    </row>
    <row r="488" spans="1:22" hidden="1" outlineLevel="1">
      <c r="A488" s="65">
        <v>479</v>
      </c>
      <c r="B488" s="117">
        <v>1</v>
      </c>
      <c r="C488" s="325">
        <v>1.1809230266633406E-4</v>
      </c>
      <c r="D488" s="358">
        <v>1.2514764437701641E-4</v>
      </c>
      <c r="E488" s="327">
        <v>1.145353387962197E-4</v>
      </c>
      <c r="F488" s="332">
        <v>0</v>
      </c>
      <c r="G488" s="358">
        <v>0</v>
      </c>
      <c r="H488" s="327">
        <v>0</v>
      </c>
      <c r="I488" s="332">
        <v>2.8976203849823004E-4</v>
      </c>
      <c r="J488" s="358">
        <v>1.7552073549354037E-4</v>
      </c>
      <c r="K488" s="327">
        <v>2.8525499121949443E-4</v>
      </c>
      <c r="L488" s="336">
        <v>2.3496792687798115E-5</v>
      </c>
      <c r="M488" s="210">
        <v>1.1415525114155251E-4</v>
      </c>
      <c r="N488" s="325">
        <v>0</v>
      </c>
      <c r="O488" s="358">
        <v>0</v>
      </c>
      <c r="P488" s="327">
        <v>0</v>
      </c>
      <c r="Q488" s="332">
        <v>0.26383731211317418</v>
      </c>
      <c r="R488" s="358">
        <v>0.29150184503516413</v>
      </c>
      <c r="S488" s="327">
        <v>0.44076382267416836</v>
      </c>
      <c r="T488" s="358">
        <v>9.5816157062091942E-2</v>
      </c>
      <c r="U488" s="358">
        <v>0.38702380820284105</v>
      </c>
      <c r="V488" s="361">
        <v>0</v>
      </c>
    </row>
    <row r="489" spans="1:22" hidden="1" outlineLevel="1">
      <c r="A489" s="65">
        <v>480</v>
      </c>
      <c r="B489" s="117">
        <v>1</v>
      </c>
      <c r="C489" s="325">
        <v>1.0772938121927246E-4</v>
      </c>
      <c r="D489" s="358">
        <v>1.1109113561756591E-4</v>
      </c>
      <c r="E489" s="327">
        <v>1.0086218814595178E-4</v>
      </c>
      <c r="F489" s="332">
        <v>0</v>
      </c>
      <c r="G489" s="358">
        <v>0</v>
      </c>
      <c r="H489" s="327">
        <v>0</v>
      </c>
      <c r="I489" s="332">
        <v>2.8530416098287265E-4</v>
      </c>
      <c r="J489" s="358">
        <v>1.9237401454561334E-4</v>
      </c>
      <c r="K489" s="327">
        <v>2.9119780353656729E-4</v>
      </c>
      <c r="L489" s="336">
        <v>9.3987170751192458E-6</v>
      </c>
      <c r="M489" s="210">
        <v>1.1415525114155251E-4</v>
      </c>
      <c r="N489" s="325">
        <v>0</v>
      </c>
      <c r="O489" s="358">
        <v>0</v>
      </c>
      <c r="P489" s="327">
        <v>0</v>
      </c>
      <c r="Q489" s="332">
        <v>0.19787798408488064</v>
      </c>
      <c r="R489" s="358">
        <v>0.31066407824551562</v>
      </c>
      <c r="S489" s="327">
        <v>0.50629816945299</v>
      </c>
      <c r="T489" s="358">
        <v>6.3493894472368792E-2</v>
      </c>
      <c r="U489" s="358">
        <v>0.32781199053910703</v>
      </c>
      <c r="V489" s="361">
        <v>0</v>
      </c>
    </row>
    <row r="490" spans="1:22" hidden="1" outlineLevel="1">
      <c r="A490" s="65">
        <v>481</v>
      </c>
      <c r="B490" s="117">
        <v>1</v>
      </c>
      <c r="C490" s="325">
        <v>9.8191493325294171E-5</v>
      </c>
      <c r="D490" s="358">
        <v>9.3262894217267008E-5</v>
      </c>
      <c r="E490" s="327">
        <v>9.250781526286587E-5</v>
      </c>
      <c r="F490" s="332">
        <v>0</v>
      </c>
      <c r="G490" s="358">
        <v>0</v>
      </c>
      <c r="H490" s="327">
        <v>0</v>
      </c>
      <c r="I490" s="332">
        <v>2.8307522222519396E-4</v>
      </c>
      <c r="J490" s="358">
        <v>1.9566245923870076E-4</v>
      </c>
      <c r="K490" s="327">
        <v>2.9714061585364005E-4</v>
      </c>
      <c r="L490" s="336">
        <v>5.8741981719495289E-6</v>
      </c>
      <c r="M490" s="210">
        <v>1.1415525114155251E-4</v>
      </c>
      <c r="N490" s="325">
        <v>0</v>
      </c>
      <c r="O490" s="358">
        <v>0</v>
      </c>
      <c r="P490" s="327">
        <v>0</v>
      </c>
      <c r="Q490" s="332">
        <v>0.19787798408488064</v>
      </c>
      <c r="R490" s="358">
        <v>0.33850286130527157</v>
      </c>
      <c r="S490" s="327">
        <v>0.43456064013668477</v>
      </c>
      <c r="T490" s="358">
        <v>2.2280394600682953E-2</v>
      </c>
      <c r="U490" s="358">
        <v>0.26509718366244234</v>
      </c>
      <c r="V490" s="361">
        <v>0</v>
      </c>
    </row>
    <row r="491" spans="1:22" hidden="1" outlineLevel="1">
      <c r="A491" s="65">
        <v>482</v>
      </c>
      <c r="B491" s="117">
        <v>1</v>
      </c>
      <c r="C491" s="325">
        <v>9.3428799632495053E-5</v>
      </c>
      <c r="D491" s="358">
        <v>8.501951978572204E-5</v>
      </c>
      <c r="E491" s="327">
        <v>8.5178280047115031E-5</v>
      </c>
      <c r="F491" s="332">
        <v>0</v>
      </c>
      <c r="G491" s="358">
        <v>0</v>
      </c>
      <c r="H491" s="327">
        <v>0</v>
      </c>
      <c r="I491" s="332">
        <v>2.8307522222519396E-4</v>
      </c>
      <c r="J491" s="358">
        <v>1.9278507013224927E-4</v>
      </c>
      <c r="K491" s="327">
        <v>2.9714061585364005E-4</v>
      </c>
      <c r="L491" s="336">
        <v>2.3496792687798115E-6</v>
      </c>
      <c r="M491" s="210">
        <v>1.1415525114155251E-4</v>
      </c>
      <c r="N491" s="325">
        <v>0</v>
      </c>
      <c r="O491" s="358">
        <v>0</v>
      </c>
      <c r="P491" s="327">
        <v>0</v>
      </c>
      <c r="Q491" s="332">
        <v>0.13191865605658709</v>
      </c>
      <c r="R491" s="358">
        <v>0.32662694703636663</v>
      </c>
      <c r="S491" s="327">
        <v>0.39306258930575583</v>
      </c>
      <c r="T491" s="358">
        <v>1.7677871772372858E-2</v>
      </c>
      <c r="U491" s="358">
        <v>0.22848529640471374</v>
      </c>
      <c r="V491" s="361">
        <v>0</v>
      </c>
    </row>
    <row r="492" spans="1:22" hidden="1" outlineLevel="1">
      <c r="A492" s="65">
        <v>483</v>
      </c>
      <c r="B492" s="117">
        <v>1</v>
      </c>
      <c r="C492" s="325">
        <v>9.0153666436921913E-5</v>
      </c>
      <c r="D492" s="358">
        <v>8.188937053223444E-5</v>
      </c>
      <c r="E492" s="327">
        <v>8.1286491436981842E-5</v>
      </c>
      <c r="F492" s="332">
        <v>0</v>
      </c>
      <c r="G492" s="358">
        <v>0</v>
      </c>
      <c r="H492" s="327">
        <v>0</v>
      </c>
      <c r="I492" s="332">
        <v>2.8753309974055135E-4</v>
      </c>
      <c r="J492" s="358">
        <v>1.9196295895897744E-4</v>
      </c>
      <c r="K492" s="327">
        <v>3.0605483432924929E-4</v>
      </c>
      <c r="L492" s="336">
        <v>1.1748396343899057E-6</v>
      </c>
      <c r="M492" s="210">
        <v>1.1415525114155251E-4</v>
      </c>
      <c r="N492" s="325">
        <v>0</v>
      </c>
      <c r="O492" s="358">
        <v>0</v>
      </c>
      <c r="P492" s="327">
        <v>0</v>
      </c>
      <c r="Q492" s="332">
        <v>0.19787798408488064</v>
      </c>
      <c r="R492" s="358">
        <v>0.32519145314720344</v>
      </c>
      <c r="S492" s="327">
        <v>0.30133982484579175</v>
      </c>
      <c r="T492" s="358">
        <v>1.8933105271002882E-2</v>
      </c>
      <c r="U492" s="358">
        <v>0.20871035729945905</v>
      </c>
      <c r="V492" s="361">
        <v>0</v>
      </c>
    </row>
    <row r="493" spans="1:22" hidden="1" outlineLevel="1">
      <c r="A493" s="65">
        <v>484</v>
      </c>
      <c r="B493" s="117">
        <v>1</v>
      </c>
      <c r="C493" s="325">
        <v>9.0084913640831637E-5</v>
      </c>
      <c r="D493" s="358">
        <v>8.0061829974297587E-5</v>
      </c>
      <c r="E493" s="327">
        <v>8.0093009596541003E-5</v>
      </c>
      <c r="F493" s="332">
        <v>0</v>
      </c>
      <c r="G493" s="358">
        <v>0</v>
      </c>
      <c r="H493" s="327">
        <v>0</v>
      </c>
      <c r="I493" s="332">
        <v>2.8976203849823004E-4</v>
      </c>
      <c r="J493" s="358">
        <v>1.8045340253317152E-4</v>
      </c>
      <c r="K493" s="327">
        <v>2.7634077274388524E-4</v>
      </c>
      <c r="L493" s="336">
        <v>1.409807561267887E-5</v>
      </c>
      <c r="M493" s="210">
        <v>1.1415525114155251E-4</v>
      </c>
      <c r="N493" s="325">
        <v>0</v>
      </c>
      <c r="O493" s="358">
        <v>0</v>
      </c>
      <c r="P493" s="327">
        <v>0</v>
      </c>
      <c r="Q493" s="332">
        <v>9.8938992042440319E-2</v>
      </c>
      <c r="R493" s="358">
        <v>0.2886562124190713</v>
      </c>
      <c r="S493" s="327">
        <v>0.25534340817705509</v>
      </c>
      <c r="T493" s="358">
        <v>1.8305488521687875E-2</v>
      </c>
      <c r="U493" s="358">
        <v>0.20193037817765749</v>
      </c>
      <c r="V493" s="361">
        <v>0</v>
      </c>
    </row>
    <row r="494" spans="1:22" hidden="1" outlineLevel="1">
      <c r="A494" s="65">
        <v>485</v>
      </c>
      <c r="B494" s="117">
        <v>1</v>
      </c>
      <c r="C494" s="325">
        <v>9.1378716258166823E-5</v>
      </c>
      <c r="D494" s="358">
        <v>8.0547877995025479E-5</v>
      </c>
      <c r="E494" s="327">
        <v>8.0663805259360532E-5</v>
      </c>
      <c r="F494" s="332">
        <v>0</v>
      </c>
      <c r="G494" s="358">
        <v>0</v>
      </c>
      <c r="H494" s="327">
        <v>0</v>
      </c>
      <c r="I494" s="332">
        <v>2.9644885477126613E-4</v>
      </c>
      <c r="J494" s="358">
        <v>2.939047444446871E-4</v>
      </c>
      <c r="K494" s="327">
        <v>2.7039796042681243E-4</v>
      </c>
      <c r="L494" s="336">
        <v>3.7594868300476983E-5</v>
      </c>
      <c r="M494" s="210">
        <v>1.1415525114155251E-4</v>
      </c>
      <c r="N494" s="325">
        <v>0</v>
      </c>
      <c r="O494" s="358">
        <v>0</v>
      </c>
      <c r="P494" s="327">
        <v>0</v>
      </c>
      <c r="Q494" s="332">
        <v>9.8938992042440319E-2</v>
      </c>
      <c r="R494" s="358">
        <v>0.24312687339958736</v>
      </c>
      <c r="S494" s="327">
        <v>0.21700180808321162</v>
      </c>
      <c r="T494" s="358">
        <v>1.9456119228765393E-2</v>
      </c>
      <c r="U494" s="358">
        <v>0.20000938409314706</v>
      </c>
      <c r="V494" s="361">
        <v>0</v>
      </c>
    </row>
    <row r="495" spans="1:22" hidden="1" outlineLevel="1">
      <c r="A495" s="65">
        <v>486</v>
      </c>
      <c r="B495" s="117">
        <v>1</v>
      </c>
      <c r="C495" s="325">
        <v>9.7022695791759475E-5</v>
      </c>
      <c r="D495" s="358">
        <v>8.599161582717781E-5</v>
      </c>
      <c r="E495" s="327">
        <v>8.574907570993456E-5</v>
      </c>
      <c r="F495" s="332">
        <v>0</v>
      </c>
      <c r="G495" s="358">
        <v>0</v>
      </c>
      <c r="H495" s="327">
        <v>0</v>
      </c>
      <c r="I495" s="332">
        <v>3.0313567104430216E-4</v>
      </c>
      <c r="J495" s="358">
        <v>3.0746957880367263E-4</v>
      </c>
      <c r="K495" s="327">
        <v>2.5554092963413043E-4</v>
      </c>
      <c r="L495" s="336">
        <v>9.3987170751192462E-5</v>
      </c>
      <c r="M495" s="210">
        <v>1.1415525114155251E-4</v>
      </c>
      <c r="N495" s="325">
        <v>0</v>
      </c>
      <c r="O495" s="358">
        <v>0</v>
      </c>
      <c r="P495" s="327">
        <v>0</v>
      </c>
      <c r="Q495" s="332">
        <v>9.8938992042440319E-2</v>
      </c>
      <c r="R495" s="358">
        <v>0.27667900790026145</v>
      </c>
      <c r="S495" s="327">
        <v>0.20303409003414732</v>
      </c>
      <c r="T495" s="358">
        <v>3.378670167145819E-2</v>
      </c>
      <c r="U495" s="358">
        <v>0.22498230719178292</v>
      </c>
      <c r="V495" s="361">
        <v>0</v>
      </c>
    </row>
    <row r="496" spans="1:22" hidden="1" outlineLevel="1">
      <c r="A496" s="65">
        <v>487</v>
      </c>
      <c r="B496" s="117">
        <v>1</v>
      </c>
      <c r="C496" s="325">
        <v>1.1794854681996349E-4</v>
      </c>
      <c r="D496" s="358">
        <v>9.8065048662058531E-5</v>
      </c>
      <c r="E496" s="327">
        <v>1.0292483610932237E-4</v>
      </c>
      <c r="F496" s="332">
        <v>0</v>
      </c>
      <c r="G496" s="358">
        <v>0</v>
      </c>
      <c r="H496" s="327">
        <v>0</v>
      </c>
      <c r="I496" s="332">
        <v>3.0313567104430216E-4</v>
      </c>
      <c r="J496" s="358">
        <v>3.0418113411058526E-4</v>
      </c>
      <c r="K496" s="327">
        <v>2.5554092963413043E-4</v>
      </c>
      <c r="L496" s="336">
        <v>1.8210014333043539E-4</v>
      </c>
      <c r="M496" s="210">
        <v>1.1415525114155251E-4</v>
      </c>
      <c r="N496" s="325">
        <v>0</v>
      </c>
      <c r="O496" s="358">
        <v>0</v>
      </c>
      <c r="P496" s="327">
        <v>0</v>
      </c>
      <c r="Q496" s="332">
        <v>9.8938992042440319E-2</v>
      </c>
      <c r="R496" s="358">
        <v>0.32109059037425741</v>
      </c>
      <c r="S496" s="327">
        <v>0.20663784580480693</v>
      </c>
      <c r="T496" s="358">
        <v>7.4581790376934007E-2</v>
      </c>
      <c r="U496" s="358">
        <v>0.28057813599055598</v>
      </c>
      <c r="V496" s="361">
        <v>0</v>
      </c>
    </row>
    <row r="497" spans="1:22" hidden="1" outlineLevel="1">
      <c r="A497" s="65">
        <v>488</v>
      </c>
      <c r="B497" s="117">
        <v>1</v>
      </c>
      <c r="C497" s="325">
        <v>1.4558717084825444E-4</v>
      </c>
      <c r="D497" s="358">
        <v>1.1645710576640178E-4</v>
      </c>
      <c r="E497" s="327">
        <v>1.2414805666324867E-4</v>
      </c>
      <c r="F497" s="332">
        <v>0</v>
      </c>
      <c r="G497" s="358">
        <v>0</v>
      </c>
      <c r="H497" s="327">
        <v>0</v>
      </c>
      <c r="I497" s="332">
        <v>3.0536460980198086E-4</v>
      </c>
      <c r="J497" s="358">
        <v>2.947268556179589E-4</v>
      </c>
      <c r="K497" s="327">
        <v>2.6148374195120324E-4</v>
      </c>
      <c r="L497" s="336">
        <v>1.5860335064263727E-4</v>
      </c>
      <c r="M497" s="210">
        <v>1.1415525114155251E-4</v>
      </c>
      <c r="N497" s="325">
        <v>0</v>
      </c>
      <c r="O497" s="358">
        <v>8.6325581173169203E-3</v>
      </c>
      <c r="P497" s="327">
        <v>5.2433174251414853E-4</v>
      </c>
      <c r="Q497" s="332">
        <v>0.13191865605658709</v>
      </c>
      <c r="R497" s="358">
        <v>0.36608165039156737</v>
      </c>
      <c r="S497" s="327">
        <v>0.1993881325461776</v>
      </c>
      <c r="T497" s="358">
        <v>0.17824315680546363</v>
      </c>
      <c r="U497" s="358">
        <v>0.45437160081273686</v>
      </c>
      <c r="V497" s="361">
        <v>0</v>
      </c>
    </row>
    <row r="498" spans="1:22" hidden="1" outlineLevel="1">
      <c r="A498" s="65">
        <v>489</v>
      </c>
      <c r="B498" s="117">
        <v>1</v>
      </c>
      <c r="C498" s="325">
        <v>1.6348789884848628E-4</v>
      </c>
      <c r="D498" s="358">
        <v>1.2405889681058594E-4</v>
      </c>
      <c r="E498" s="327">
        <v>1.3910549755486056E-4</v>
      </c>
      <c r="F498" s="332">
        <v>0</v>
      </c>
      <c r="G498" s="358">
        <v>0</v>
      </c>
      <c r="H498" s="327">
        <v>0</v>
      </c>
      <c r="I498" s="332">
        <v>3.0536460980198086E-4</v>
      </c>
      <c r="J498" s="358">
        <v>2.9020524416496378E-4</v>
      </c>
      <c r="K498" s="327">
        <v>2.4365530499998481E-4</v>
      </c>
      <c r="L498" s="336">
        <v>1.4685495429873823E-4</v>
      </c>
      <c r="M498" s="210">
        <v>1.1415525114155251E-4</v>
      </c>
      <c r="N498" s="325">
        <v>9.043219757424642E-3</v>
      </c>
      <c r="O498" s="358">
        <v>7.5317564485285357E-2</v>
      </c>
      <c r="P498" s="327">
        <v>1.564520437564032E-2</v>
      </c>
      <c r="Q498" s="332">
        <v>0.16489832007073388</v>
      </c>
      <c r="R498" s="358">
        <v>0.37218875064450946</v>
      </c>
      <c r="S498" s="327">
        <v>0.22058024835180406</v>
      </c>
      <c r="T498" s="358">
        <v>0.29278321355545345</v>
      </c>
      <c r="U498" s="358">
        <v>0.6092941237459033</v>
      </c>
      <c r="V498" s="361">
        <v>0</v>
      </c>
    </row>
    <row r="499" spans="1:22" hidden="1" outlineLevel="1">
      <c r="A499" s="65">
        <v>490</v>
      </c>
      <c r="B499" s="117">
        <v>1</v>
      </c>
      <c r="C499" s="325">
        <v>1.6866310931782706E-4</v>
      </c>
      <c r="D499" s="358">
        <v>1.3376041530431456E-4</v>
      </c>
      <c r="E499" s="327">
        <v>1.4832903656087623E-4</v>
      </c>
      <c r="F499" s="332">
        <v>0</v>
      </c>
      <c r="G499" s="358">
        <v>0</v>
      </c>
      <c r="H499" s="327">
        <v>0</v>
      </c>
      <c r="I499" s="332">
        <v>3.0313567104430216E-4</v>
      </c>
      <c r="J499" s="358">
        <v>2.7622935421934229E-4</v>
      </c>
      <c r="K499" s="327">
        <v>2.1394124341462081E-4</v>
      </c>
      <c r="L499" s="336">
        <v>1.644775488145868E-4</v>
      </c>
      <c r="M499" s="210">
        <v>1.1415525114155251E-4</v>
      </c>
      <c r="N499" s="325">
        <v>5.5578121425838942E-2</v>
      </c>
      <c r="O499" s="358">
        <v>0.20180147227126974</v>
      </c>
      <c r="P499" s="327">
        <v>3.5392999570473961E-2</v>
      </c>
      <c r="Q499" s="332">
        <v>0.16489832007073388</v>
      </c>
      <c r="R499" s="358">
        <v>0.35162427373871902</v>
      </c>
      <c r="S499" s="327">
        <v>0.19895771372784657</v>
      </c>
      <c r="T499" s="358">
        <v>0.23253200562121223</v>
      </c>
      <c r="U499" s="358">
        <v>0.61822109625627542</v>
      </c>
      <c r="V499" s="361">
        <v>0</v>
      </c>
    </row>
    <row r="500" spans="1:22" hidden="1" outlineLevel="1">
      <c r="A500" s="65">
        <v>491</v>
      </c>
      <c r="B500" s="117">
        <v>1</v>
      </c>
      <c r="C500" s="325">
        <v>1.7064443989606501E-4</v>
      </c>
      <c r="D500" s="358">
        <v>1.2915268006781421E-4</v>
      </c>
      <c r="E500" s="327">
        <v>1.4991169726233039E-4</v>
      </c>
      <c r="F500" s="332">
        <v>0</v>
      </c>
      <c r="G500" s="358">
        <v>0</v>
      </c>
      <c r="H500" s="327">
        <v>0</v>
      </c>
      <c r="I500" s="332">
        <v>3.0090673228662347E-4</v>
      </c>
      <c r="J500" s="358">
        <v>1.8867451426589002E-4</v>
      </c>
      <c r="K500" s="327">
        <v>2.0799843109754802E-4</v>
      </c>
      <c r="L500" s="336">
        <v>1.8797434150238492E-4</v>
      </c>
      <c r="M500" s="210">
        <v>1.1415525114155251E-4</v>
      </c>
      <c r="N500" s="325">
        <v>0.10663463297296558</v>
      </c>
      <c r="O500" s="358">
        <v>0.21415111716975449</v>
      </c>
      <c r="P500" s="327">
        <v>0.10597353375694388</v>
      </c>
      <c r="Q500" s="332">
        <v>0.16489832007073388</v>
      </c>
      <c r="R500" s="358">
        <v>0.30413710276721501</v>
      </c>
      <c r="S500" s="327">
        <v>0.12576855037413179</v>
      </c>
      <c r="T500" s="358">
        <v>0.18587916058879628</v>
      </c>
      <c r="U500" s="358">
        <v>0.57460323057268514</v>
      </c>
      <c r="V500" s="361">
        <v>2.0033088353184098E-2</v>
      </c>
    </row>
    <row r="501" spans="1:22" hidden="1" outlineLevel="1">
      <c r="A501" s="65">
        <v>492</v>
      </c>
      <c r="B501" s="117">
        <v>1</v>
      </c>
      <c r="C501" s="325">
        <v>1.6894437075637821E-4</v>
      </c>
      <c r="D501" s="358">
        <v>1.2180363399440854E-4</v>
      </c>
      <c r="E501" s="327">
        <v>1.45488030875479E-4</v>
      </c>
      <c r="F501" s="332">
        <v>0</v>
      </c>
      <c r="G501" s="358">
        <v>0</v>
      </c>
      <c r="H501" s="327">
        <v>0</v>
      </c>
      <c r="I501" s="332">
        <v>2.8976203849823004E-4</v>
      </c>
      <c r="J501" s="358">
        <v>2.0388357097141931E-4</v>
      </c>
      <c r="K501" s="327">
        <v>1.9908421262193881E-4</v>
      </c>
      <c r="L501" s="336">
        <v>2.0677177565262342E-4</v>
      </c>
      <c r="M501" s="210">
        <v>1.1415525114155251E-4</v>
      </c>
      <c r="N501" s="325">
        <v>0.11944586096265046</v>
      </c>
      <c r="O501" s="358">
        <v>0.26619246962878357</v>
      </c>
      <c r="P501" s="327">
        <v>0.1544687255706737</v>
      </c>
      <c r="Q501" s="332">
        <v>0.16489832007073388</v>
      </c>
      <c r="R501" s="358">
        <v>0.22101960125438114</v>
      </c>
      <c r="S501" s="327">
        <v>0.11200338398319945</v>
      </c>
      <c r="T501" s="358">
        <v>0.15062801983560306</v>
      </c>
      <c r="U501" s="358">
        <v>0.48126551799588319</v>
      </c>
      <c r="V501" s="361">
        <v>4.6021897828440982E-2</v>
      </c>
    </row>
    <row r="502" spans="1:22" hidden="1" outlineLevel="1">
      <c r="A502" s="65">
        <v>493</v>
      </c>
      <c r="B502" s="117">
        <v>1</v>
      </c>
      <c r="C502" s="325">
        <v>1.5567508111095492E-4</v>
      </c>
      <c r="D502" s="358">
        <v>1.219980532026997E-4</v>
      </c>
      <c r="E502" s="327">
        <v>1.429194503927911E-4</v>
      </c>
      <c r="F502" s="332">
        <v>0</v>
      </c>
      <c r="G502" s="358">
        <v>0</v>
      </c>
      <c r="H502" s="327">
        <v>0</v>
      </c>
      <c r="I502" s="332">
        <v>2.7638840595215787E-4</v>
      </c>
      <c r="J502" s="358">
        <v>2.026504042115115E-4</v>
      </c>
      <c r="K502" s="327">
        <v>2.0502702493901164E-4</v>
      </c>
      <c r="L502" s="336">
        <v>1.8797434150238492E-4</v>
      </c>
      <c r="M502" s="210">
        <v>1.1415525114155251E-4</v>
      </c>
      <c r="N502" s="325">
        <v>0.12509787331104086</v>
      </c>
      <c r="O502" s="358">
        <v>0.31348869633705689</v>
      </c>
      <c r="P502" s="327">
        <v>0.21213301460803433</v>
      </c>
      <c r="Q502" s="332">
        <v>0.16489832007073388</v>
      </c>
      <c r="R502" s="358">
        <v>0.20309225633330963</v>
      </c>
      <c r="S502" s="327">
        <v>0.12590358481288641</v>
      </c>
      <c r="T502" s="358">
        <v>0.13974932951414284</v>
      </c>
      <c r="U502" s="358">
        <v>0.3994537699261439</v>
      </c>
      <c r="V502" s="361">
        <v>6.1143673019428753E-2</v>
      </c>
    </row>
    <row r="503" spans="1:22" hidden="1" outlineLevel="1">
      <c r="A503" s="65">
        <v>494</v>
      </c>
      <c r="B503" s="117">
        <v>1</v>
      </c>
      <c r="C503" s="325">
        <v>1.5692513194895996E-4</v>
      </c>
      <c r="D503" s="358">
        <v>1.2265907851088964E-4</v>
      </c>
      <c r="E503" s="327">
        <v>1.39235223841865E-4</v>
      </c>
      <c r="F503" s="332">
        <v>0</v>
      </c>
      <c r="G503" s="358">
        <v>0</v>
      </c>
      <c r="H503" s="327">
        <v>0</v>
      </c>
      <c r="I503" s="332">
        <v>2.6301477340608576E-4</v>
      </c>
      <c r="J503" s="358">
        <v>0</v>
      </c>
      <c r="K503" s="327">
        <v>2.1691264957315727E-4</v>
      </c>
      <c r="L503" s="336">
        <v>1.9032402077116473E-4</v>
      </c>
      <c r="M503" s="210">
        <v>1.1415525114155251E-4</v>
      </c>
      <c r="N503" s="325">
        <v>0.1354598959497566</v>
      </c>
      <c r="O503" s="358">
        <v>0.2531944611387284</v>
      </c>
      <c r="P503" s="327">
        <v>0.21294145788521274</v>
      </c>
      <c r="Q503" s="332">
        <v>0.23085764809902742</v>
      </c>
      <c r="R503" s="358">
        <v>0.19141339012948705</v>
      </c>
      <c r="S503" s="327">
        <v>0.10904948490424585</v>
      </c>
      <c r="T503" s="358">
        <v>0.12594176102921256</v>
      </c>
      <c r="U503" s="358">
        <v>0.36498887605698582</v>
      </c>
      <c r="V503" s="361">
        <v>8.861435080617661E-3</v>
      </c>
    </row>
    <row r="504" spans="1:22" hidden="1" outlineLevel="1">
      <c r="A504" s="65">
        <v>495</v>
      </c>
      <c r="B504" s="117">
        <v>1</v>
      </c>
      <c r="C504" s="325">
        <v>1.6243160589037204E-4</v>
      </c>
      <c r="D504" s="358">
        <v>1.1956781309906027E-4</v>
      </c>
      <c r="E504" s="327">
        <v>1.4621449808270386E-4</v>
      </c>
      <c r="F504" s="332">
        <v>0</v>
      </c>
      <c r="G504" s="358">
        <v>0</v>
      </c>
      <c r="H504" s="327">
        <v>0</v>
      </c>
      <c r="I504" s="332">
        <v>2.5409901837537098E-4</v>
      </c>
      <c r="J504" s="358">
        <v>0</v>
      </c>
      <c r="K504" s="327">
        <v>2.1394124341462081E-4</v>
      </c>
      <c r="L504" s="336">
        <v>2.1382081345896285E-4</v>
      </c>
      <c r="M504" s="210">
        <v>1.1415525114155251E-4</v>
      </c>
      <c r="N504" s="325">
        <v>0.12114146466716759</v>
      </c>
      <c r="O504" s="358">
        <v>0.14996870324757708</v>
      </c>
      <c r="P504" s="327">
        <v>0.15384012806804392</v>
      </c>
      <c r="Q504" s="332">
        <v>0.32979664014146776</v>
      </c>
      <c r="R504" s="358">
        <v>0.16203649851828333</v>
      </c>
      <c r="S504" s="327">
        <v>9.7655878119938394E-2</v>
      </c>
      <c r="T504" s="358">
        <v>0.13682045135067278</v>
      </c>
      <c r="U504" s="358">
        <v>0.39018779845968177</v>
      </c>
      <c r="V504" s="361">
        <v>0</v>
      </c>
    </row>
    <row r="505" spans="1:22" hidden="1" outlineLevel="1">
      <c r="A505" s="65">
        <v>496</v>
      </c>
      <c r="B505" s="117">
        <v>1</v>
      </c>
      <c r="C505" s="325">
        <v>1.6342539630658605E-4</v>
      </c>
      <c r="D505" s="358">
        <v>1.2361173263151628E-4</v>
      </c>
      <c r="E505" s="327">
        <v>1.4961332680222018E-4</v>
      </c>
      <c r="F505" s="332">
        <v>0</v>
      </c>
      <c r="G505" s="358">
        <v>0</v>
      </c>
      <c r="H505" s="327">
        <v>0</v>
      </c>
      <c r="I505" s="332">
        <v>2.3626750831394139E-4</v>
      </c>
      <c r="J505" s="358">
        <v>0</v>
      </c>
      <c r="K505" s="327">
        <v>2.1691264957315727E-4</v>
      </c>
      <c r="L505" s="336">
        <v>2.2321953053408208E-4</v>
      </c>
      <c r="M505" s="210">
        <v>1.1415525114155251E-4</v>
      </c>
      <c r="N505" s="325">
        <v>7.0084953120040969E-2</v>
      </c>
      <c r="O505" s="358">
        <v>0.10527226187804938</v>
      </c>
      <c r="P505" s="327">
        <v>8.7509734836928421E-2</v>
      </c>
      <c r="Q505" s="332">
        <v>0.296816976127321</v>
      </c>
      <c r="R505" s="358">
        <v>0.21519294912938081</v>
      </c>
      <c r="S505" s="327">
        <v>0.12570103315475445</v>
      </c>
      <c r="T505" s="358">
        <v>0.15020960866939304</v>
      </c>
      <c r="U505" s="358">
        <v>0.44148964048131378</v>
      </c>
      <c r="V505" s="361">
        <v>0</v>
      </c>
    </row>
    <row r="506" spans="1:22" hidden="1" outlineLevel="1">
      <c r="A506" s="65">
        <v>497</v>
      </c>
      <c r="B506" s="117">
        <v>1</v>
      </c>
      <c r="C506" s="325">
        <v>1.6438168519765988E-4</v>
      </c>
      <c r="D506" s="358">
        <v>1.2794728097640905E-4</v>
      </c>
      <c r="E506" s="327">
        <v>1.506511370982557E-4</v>
      </c>
      <c r="F506" s="332">
        <v>0</v>
      </c>
      <c r="G506" s="358">
        <v>0</v>
      </c>
      <c r="H506" s="327">
        <v>0</v>
      </c>
      <c r="I506" s="332">
        <v>2.2066493701019058E-4</v>
      </c>
      <c r="J506" s="358">
        <v>0</v>
      </c>
      <c r="K506" s="327">
        <v>2.2582686804876643E-4</v>
      </c>
      <c r="L506" s="336">
        <v>2.2321953053408208E-4</v>
      </c>
      <c r="M506" s="210">
        <v>1.1415525114155251E-4</v>
      </c>
      <c r="N506" s="325">
        <v>1.7521238280010242E-2</v>
      </c>
      <c r="O506" s="358">
        <v>4.3488163050165389E-2</v>
      </c>
      <c r="P506" s="327">
        <v>2.1292743439371022E-2</v>
      </c>
      <c r="Q506" s="332">
        <v>0.296816976127321</v>
      </c>
      <c r="R506" s="358">
        <v>0.25682189939417982</v>
      </c>
      <c r="S506" s="327">
        <v>0.26022156182905953</v>
      </c>
      <c r="T506" s="358">
        <v>0.16569082181916334</v>
      </c>
      <c r="U506" s="358">
        <v>0.53143736349721493</v>
      </c>
      <c r="V506" s="361">
        <v>0</v>
      </c>
    </row>
    <row r="507" spans="1:22" hidden="1" outlineLevel="1">
      <c r="A507" s="65">
        <v>498</v>
      </c>
      <c r="B507" s="117">
        <v>1</v>
      </c>
      <c r="C507" s="325">
        <v>1.6681928433176968E-4</v>
      </c>
      <c r="D507" s="358">
        <v>1.4830297208449296E-4</v>
      </c>
      <c r="E507" s="327">
        <v>1.5168894739429119E-4</v>
      </c>
      <c r="F507" s="332">
        <v>0</v>
      </c>
      <c r="G507" s="358">
        <v>0</v>
      </c>
      <c r="H507" s="327">
        <v>0</v>
      </c>
      <c r="I507" s="332">
        <v>2.2289387576786924E-4</v>
      </c>
      <c r="J507" s="358">
        <v>1.9895090393178816E-4</v>
      </c>
      <c r="K507" s="327">
        <v>2.2285546189023002E-4</v>
      </c>
      <c r="L507" s="336">
        <v>1.644775488145868E-4</v>
      </c>
      <c r="M507" s="210">
        <v>1.1415525114155251E-4</v>
      </c>
      <c r="N507" s="325">
        <v>1.8840041161301334E-4</v>
      </c>
      <c r="O507" s="358">
        <v>1.5511416111595687E-3</v>
      </c>
      <c r="P507" s="327">
        <v>0</v>
      </c>
      <c r="Q507" s="332">
        <v>0.296816976127321</v>
      </c>
      <c r="R507" s="358">
        <v>0.30944958161571956</v>
      </c>
      <c r="S507" s="327">
        <v>0.44217325499426796</v>
      </c>
      <c r="T507" s="358">
        <v>0.22092109575888447</v>
      </c>
      <c r="U507" s="358">
        <v>0.69087987251158256</v>
      </c>
      <c r="V507" s="361">
        <v>0</v>
      </c>
    </row>
    <row r="508" spans="1:22" hidden="1" outlineLevel="1">
      <c r="A508" s="65">
        <v>499</v>
      </c>
      <c r="B508" s="117">
        <v>1</v>
      </c>
      <c r="C508" s="325">
        <v>1.6255036071998252E-4</v>
      </c>
      <c r="D508" s="358">
        <v>1.4418128486872047E-4</v>
      </c>
      <c r="E508" s="327">
        <v>1.5894064683783939E-4</v>
      </c>
      <c r="F508" s="332">
        <v>0</v>
      </c>
      <c r="G508" s="358">
        <v>0</v>
      </c>
      <c r="H508" s="327">
        <v>0</v>
      </c>
      <c r="I508" s="332">
        <v>2.3180963079858402E-4</v>
      </c>
      <c r="J508" s="358">
        <v>2.4745546315482742E-4</v>
      </c>
      <c r="K508" s="327">
        <v>2.1988405573169364E-4</v>
      </c>
      <c r="L508" s="336">
        <v>1.1748396343899057E-4</v>
      </c>
      <c r="M508" s="210">
        <v>1.1415525114155251E-4</v>
      </c>
      <c r="N508" s="325">
        <v>0</v>
      </c>
      <c r="O508" s="358">
        <v>0</v>
      </c>
      <c r="P508" s="327">
        <v>0</v>
      </c>
      <c r="Q508" s="332">
        <v>0.39575596816976127</v>
      </c>
      <c r="R508" s="358">
        <v>0.33389942776188813</v>
      </c>
      <c r="S508" s="327">
        <v>0.52846084183196596</v>
      </c>
      <c r="T508" s="358">
        <v>0.25324335834860762</v>
      </c>
      <c r="U508" s="358">
        <v>0.72624876359698087</v>
      </c>
      <c r="V508" s="361">
        <v>0</v>
      </c>
    </row>
    <row r="509" spans="1:22" hidden="1" outlineLevel="1">
      <c r="A509" s="65">
        <v>500</v>
      </c>
      <c r="B509" s="117">
        <v>1</v>
      </c>
      <c r="C509" s="325">
        <v>1.5395626120869802E-4</v>
      </c>
      <c r="D509" s="358">
        <v>1.452117066726636E-4</v>
      </c>
      <c r="E509" s="327">
        <v>1.5589207909323506E-4</v>
      </c>
      <c r="F509" s="332">
        <v>0</v>
      </c>
      <c r="G509" s="358">
        <v>0</v>
      </c>
      <c r="H509" s="327">
        <v>0</v>
      </c>
      <c r="I509" s="332">
        <v>2.4518326334465619E-4</v>
      </c>
      <c r="J509" s="358">
        <v>2.6471979779353632E-4</v>
      </c>
      <c r="K509" s="327">
        <v>2.0799843109754802E-4</v>
      </c>
      <c r="L509" s="336">
        <v>8.811297257924293E-5</v>
      </c>
      <c r="M509" s="210">
        <v>1.1415525114155251E-4</v>
      </c>
      <c r="N509" s="325">
        <v>0</v>
      </c>
      <c r="O509" s="358">
        <v>0</v>
      </c>
      <c r="P509" s="327">
        <v>0</v>
      </c>
      <c r="Q509" s="332">
        <v>0.36277630415561452</v>
      </c>
      <c r="R509" s="358">
        <v>0.42470740059203277</v>
      </c>
      <c r="S509" s="327">
        <v>0.68624120461052707</v>
      </c>
      <c r="T509" s="358">
        <v>0.21297128360089432</v>
      </c>
      <c r="U509" s="358">
        <v>0.65155599360513328</v>
      </c>
      <c r="V509" s="361">
        <v>0</v>
      </c>
    </row>
    <row r="510" spans="1:22" hidden="1" outlineLevel="1">
      <c r="A510" s="65">
        <v>501</v>
      </c>
      <c r="B510" s="117">
        <v>1</v>
      </c>
      <c r="C510" s="325">
        <v>1.4406835908007832E-4</v>
      </c>
      <c r="D510" s="358">
        <v>1.4569775469339149E-4</v>
      </c>
      <c r="E510" s="327">
        <v>1.4534533195977411E-4</v>
      </c>
      <c r="F510" s="332">
        <v>0</v>
      </c>
      <c r="G510" s="358">
        <v>0</v>
      </c>
      <c r="H510" s="327">
        <v>0</v>
      </c>
      <c r="I510" s="332">
        <v>2.4741220210233484E-4</v>
      </c>
      <c r="J510" s="358">
        <v>2.5362129695436631E-4</v>
      </c>
      <c r="K510" s="327">
        <v>2.2582686804876643E-4</v>
      </c>
      <c r="L510" s="336">
        <v>5.8741981719495287E-5</v>
      </c>
      <c r="M510" s="210">
        <v>1.1415525114155251E-4</v>
      </c>
      <c r="N510" s="325">
        <v>0</v>
      </c>
      <c r="O510" s="358">
        <v>0</v>
      </c>
      <c r="P510" s="327">
        <v>0</v>
      </c>
      <c r="Q510" s="332">
        <v>0.32979664014146776</v>
      </c>
      <c r="R510" s="358">
        <v>0.51273616269369393</v>
      </c>
      <c r="S510" s="327">
        <v>0.86472417644383048</v>
      </c>
      <c r="T510" s="358">
        <v>0.18546074942258625</v>
      </c>
      <c r="U510" s="358">
        <v>0.52465738437541332</v>
      </c>
      <c r="V510" s="361">
        <v>0</v>
      </c>
    </row>
    <row r="511" spans="1:22" hidden="1" outlineLevel="1">
      <c r="A511" s="65">
        <v>502</v>
      </c>
      <c r="B511" s="117">
        <v>1</v>
      </c>
      <c r="C511" s="325">
        <v>1.3254914060786209E-4</v>
      </c>
      <c r="D511" s="358">
        <v>1.4495896170188508E-4</v>
      </c>
      <c r="E511" s="327">
        <v>1.2709284337824946E-4</v>
      </c>
      <c r="F511" s="332">
        <v>0</v>
      </c>
      <c r="G511" s="358">
        <v>0</v>
      </c>
      <c r="H511" s="327">
        <v>0</v>
      </c>
      <c r="I511" s="332">
        <v>2.6747265092144309E-4</v>
      </c>
      <c r="J511" s="358">
        <v>2.5197707460782265E-4</v>
      </c>
      <c r="K511" s="327">
        <v>2.3176968036583927E-4</v>
      </c>
      <c r="L511" s="336">
        <v>3.7594868300476983E-5</v>
      </c>
      <c r="M511" s="210">
        <v>1.1415525114155251E-4</v>
      </c>
      <c r="N511" s="325">
        <v>0</v>
      </c>
      <c r="O511" s="358">
        <v>0</v>
      </c>
      <c r="P511" s="327">
        <v>0</v>
      </c>
      <c r="Q511" s="332">
        <v>0.36277630415561452</v>
      </c>
      <c r="R511" s="358">
        <v>0.48643611961236105</v>
      </c>
      <c r="S511" s="327">
        <v>0.82147910719591544</v>
      </c>
      <c r="T511" s="358">
        <v>0.1387033015986178</v>
      </c>
      <c r="U511" s="358">
        <v>0.44804362029905537</v>
      </c>
      <c r="V511" s="361">
        <v>0</v>
      </c>
    </row>
    <row r="512" spans="1:22" hidden="1" outlineLevel="1">
      <c r="A512" s="65">
        <v>503</v>
      </c>
      <c r="B512" s="117">
        <v>1</v>
      </c>
      <c r="C512" s="325">
        <v>1.1744852648476147E-4</v>
      </c>
      <c r="D512" s="358">
        <v>1.2135646981533889E-4</v>
      </c>
      <c r="E512" s="327">
        <v>1.1859577157945866E-4</v>
      </c>
      <c r="F512" s="332">
        <v>0</v>
      </c>
      <c r="G512" s="358">
        <v>0</v>
      </c>
      <c r="H512" s="327">
        <v>0</v>
      </c>
      <c r="I512" s="332">
        <v>2.7415946719447918E-4</v>
      </c>
      <c r="J512" s="358">
        <v>2.5074390784791484E-4</v>
      </c>
      <c r="K512" s="327">
        <v>2.3474108652437564E-4</v>
      </c>
      <c r="L512" s="336">
        <v>2.3496792687798115E-5</v>
      </c>
      <c r="M512" s="210">
        <v>1.1415525114155251E-4</v>
      </c>
      <c r="N512" s="325">
        <v>0</v>
      </c>
      <c r="O512" s="358">
        <v>0</v>
      </c>
      <c r="P512" s="327">
        <v>0</v>
      </c>
      <c r="Q512" s="332">
        <v>0.36277630415561452</v>
      </c>
      <c r="R512" s="358">
        <v>0.44648085557857176</v>
      </c>
      <c r="S512" s="327">
        <v>0.69559240859827209</v>
      </c>
      <c r="T512" s="358">
        <v>0.10523040830181712</v>
      </c>
      <c r="U512" s="358">
        <v>0.35572290459052369</v>
      </c>
      <c r="V512" s="361">
        <v>0</v>
      </c>
    </row>
    <row r="513" spans="1:22" hidden="1" outlineLevel="1">
      <c r="A513" s="65">
        <v>504</v>
      </c>
      <c r="B513" s="117">
        <v>1</v>
      </c>
      <c r="C513" s="325">
        <v>1.0589180648740509E-4</v>
      </c>
      <c r="D513" s="358">
        <v>1.0702777416428077E-4</v>
      </c>
      <c r="E513" s="327">
        <v>1.0483181252828763E-4</v>
      </c>
      <c r="F513" s="332">
        <v>0</v>
      </c>
      <c r="G513" s="358">
        <v>0</v>
      </c>
      <c r="H513" s="327">
        <v>0</v>
      </c>
      <c r="I513" s="332">
        <v>2.7193052843680048E-4</v>
      </c>
      <c r="J513" s="358">
        <v>2.7376302069952673E-4</v>
      </c>
      <c r="K513" s="327">
        <v>2.3176968036583927E-4</v>
      </c>
      <c r="L513" s="336">
        <v>9.3987170751192458E-6</v>
      </c>
      <c r="M513" s="210">
        <v>1.1415525114155251E-4</v>
      </c>
      <c r="N513" s="325">
        <v>0</v>
      </c>
      <c r="O513" s="358">
        <v>0</v>
      </c>
      <c r="P513" s="327">
        <v>0</v>
      </c>
      <c r="Q513" s="332">
        <v>0.39575596816976127</v>
      </c>
      <c r="R513" s="358">
        <v>0.41748248670763882</v>
      </c>
      <c r="S513" s="327">
        <v>0.69371035574253137</v>
      </c>
      <c r="T513" s="358">
        <v>0.14048154905501034</v>
      </c>
      <c r="U513" s="358">
        <v>0.32566499715053659</v>
      </c>
      <c r="V513" s="361">
        <v>0</v>
      </c>
    </row>
    <row r="514" spans="1:22" hidden="1" outlineLevel="1">
      <c r="A514" s="65">
        <v>505</v>
      </c>
      <c r="B514" s="117">
        <v>1</v>
      </c>
      <c r="C514" s="325">
        <v>9.7241454688410363E-5</v>
      </c>
      <c r="D514" s="358">
        <v>9.3204568454779651E-5</v>
      </c>
      <c r="E514" s="327">
        <v>9.1482977595530788E-5</v>
      </c>
      <c r="F514" s="332">
        <v>0</v>
      </c>
      <c r="G514" s="358">
        <v>0</v>
      </c>
      <c r="H514" s="327">
        <v>0</v>
      </c>
      <c r="I514" s="332">
        <v>2.5632795713304962E-4</v>
      </c>
      <c r="J514" s="358">
        <v>3.0911380115021634E-4</v>
      </c>
      <c r="K514" s="327">
        <v>2.2285546189023002E-4</v>
      </c>
      <c r="L514" s="336">
        <v>5.8741981719495289E-6</v>
      </c>
      <c r="M514" s="210">
        <v>1.1415525114155251E-4</v>
      </c>
      <c r="N514" s="325">
        <v>1.8840041161301334E-4</v>
      </c>
      <c r="O514" s="358">
        <v>0</v>
      </c>
      <c r="P514" s="327">
        <v>0</v>
      </c>
      <c r="Q514" s="332">
        <v>0.42873563218390809</v>
      </c>
      <c r="R514" s="358">
        <v>0.35857203151342437</v>
      </c>
      <c r="S514" s="327">
        <v>0.71915608401052356</v>
      </c>
      <c r="T514" s="358">
        <v>1.6945652231505345E-2</v>
      </c>
      <c r="U514" s="358">
        <v>0.2501812295944788</v>
      </c>
      <c r="V514" s="361">
        <v>0</v>
      </c>
    </row>
    <row r="515" spans="1:22" hidden="1" outlineLevel="1">
      <c r="A515" s="65">
        <v>506</v>
      </c>
      <c r="B515" s="117">
        <v>1</v>
      </c>
      <c r="C515" s="325">
        <v>9.2822524976062621E-5</v>
      </c>
      <c r="D515" s="358">
        <v>8.5447242043962574E-5</v>
      </c>
      <c r="E515" s="327">
        <v>8.4555593869493721E-5</v>
      </c>
      <c r="F515" s="332">
        <v>0</v>
      </c>
      <c r="G515" s="358">
        <v>0</v>
      </c>
      <c r="H515" s="327">
        <v>0</v>
      </c>
      <c r="I515" s="332">
        <v>2.429543245869775E-4</v>
      </c>
      <c r="J515" s="358">
        <v>3.5679624919998372E-4</v>
      </c>
      <c r="K515" s="327">
        <v>2.2582686804876643E-4</v>
      </c>
      <c r="L515" s="336">
        <v>2.3496792687798115E-6</v>
      </c>
      <c r="M515" s="210">
        <v>1.1415525114155251E-4</v>
      </c>
      <c r="N515" s="325">
        <v>1.8840041161301334E-4</v>
      </c>
      <c r="O515" s="358">
        <v>0</v>
      </c>
      <c r="P515" s="327">
        <v>0</v>
      </c>
      <c r="Q515" s="332">
        <v>0.46171529619805485</v>
      </c>
      <c r="R515" s="358">
        <v>0.28507029111799204</v>
      </c>
      <c r="S515" s="327">
        <v>0.66767385871538654</v>
      </c>
      <c r="T515" s="358">
        <v>1.2029321028537742E-2</v>
      </c>
      <c r="U515" s="358">
        <v>0.22147931797885206</v>
      </c>
      <c r="V515" s="361">
        <v>0</v>
      </c>
    </row>
    <row r="516" spans="1:22" hidden="1" outlineLevel="1">
      <c r="A516" s="65">
        <v>507</v>
      </c>
      <c r="B516" s="117">
        <v>1</v>
      </c>
      <c r="C516" s="325">
        <v>9.012241516597178E-5</v>
      </c>
      <c r="D516" s="358">
        <v>8.2025463978038256E-5</v>
      </c>
      <c r="E516" s="327">
        <v>8.0144900111342771E-5</v>
      </c>
      <c r="F516" s="332">
        <v>0</v>
      </c>
      <c r="G516" s="358">
        <v>0</v>
      </c>
      <c r="H516" s="327">
        <v>0</v>
      </c>
      <c r="I516" s="332">
        <v>2.3849644707162008E-4</v>
      </c>
      <c r="J516" s="358">
        <v>3.5679624919998372E-4</v>
      </c>
      <c r="K516" s="327">
        <v>2.3474108652437564E-4</v>
      </c>
      <c r="L516" s="336">
        <v>1.1748396343899057E-6</v>
      </c>
      <c r="M516" s="210">
        <v>1.1415525114155251E-4</v>
      </c>
      <c r="N516" s="325">
        <v>1.8840041161301334E-4</v>
      </c>
      <c r="O516" s="358">
        <v>0</v>
      </c>
      <c r="P516" s="327">
        <v>0</v>
      </c>
      <c r="Q516" s="332">
        <v>0.39575596816976127</v>
      </c>
      <c r="R516" s="358">
        <v>0.30704219095848984</v>
      </c>
      <c r="S516" s="327">
        <v>0.64869295257556314</v>
      </c>
      <c r="T516" s="358">
        <v>1.182011544543274E-2</v>
      </c>
      <c r="U516" s="358">
        <v>0.19955738548502694</v>
      </c>
      <c r="V516" s="361">
        <v>0</v>
      </c>
    </row>
    <row r="517" spans="1:22" hidden="1" outlineLevel="1">
      <c r="A517" s="65">
        <v>508</v>
      </c>
      <c r="B517" s="117">
        <v>1</v>
      </c>
      <c r="C517" s="325">
        <v>8.9491139492779253E-5</v>
      </c>
      <c r="D517" s="358">
        <v>7.9906294607664656E-5</v>
      </c>
      <c r="E517" s="327">
        <v>7.9340597131915253E-5</v>
      </c>
      <c r="F517" s="332">
        <v>0</v>
      </c>
      <c r="G517" s="358">
        <v>0</v>
      </c>
      <c r="H517" s="327">
        <v>0</v>
      </c>
      <c r="I517" s="332">
        <v>2.3403856955626272E-4</v>
      </c>
      <c r="J517" s="358">
        <v>3.4240930366772633E-4</v>
      </c>
      <c r="K517" s="327">
        <v>2.2582686804876643E-4</v>
      </c>
      <c r="L517" s="336">
        <v>1.409807561267887E-5</v>
      </c>
      <c r="M517" s="210">
        <v>1.1415525114155251E-4</v>
      </c>
      <c r="N517" s="325">
        <v>1.8840041161301334E-4</v>
      </c>
      <c r="O517" s="358">
        <v>0</v>
      </c>
      <c r="P517" s="327">
        <v>0</v>
      </c>
      <c r="Q517" s="332">
        <v>0.46171529619805485</v>
      </c>
      <c r="R517" s="358">
        <v>0.31761958463595924</v>
      </c>
      <c r="S517" s="327">
        <v>0.5699504633760708</v>
      </c>
      <c r="T517" s="358">
        <v>1.286614336095776E-2</v>
      </c>
      <c r="U517" s="358">
        <v>0.19142141053886502</v>
      </c>
      <c r="V517" s="361">
        <v>0</v>
      </c>
    </row>
    <row r="518" spans="1:22" hidden="1" outlineLevel="1">
      <c r="A518" s="65">
        <v>509</v>
      </c>
      <c r="B518" s="117">
        <v>1</v>
      </c>
      <c r="C518" s="325">
        <v>9.0634936009553841E-5</v>
      </c>
      <c r="D518" s="358">
        <v>8.0450668390879892E-5</v>
      </c>
      <c r="E518" s="327">
        <v>7.9898420166034343E-5</v>
      </c>
      <c r="F518" s="332">
        <v>0</v>
      </c>
      <c r="G518" s="358">
        <v>0</v>
      </c>
      <c r="H518" s="327">
        <v>0</v>
      </c>
      <c r="I518" s="332">
        <v>2.3180963079858402E-4</v>
      </c>
      <c r="J518" s="358">
        <v>3.6666158327924598E-4</v>
      </c>
      <c r="K518" s="327">
        <v>2.2285546189023002E-4</v>
      </c>
      <c r="L518" s="336">
        <v>3.7594868300476983E-5</v>
      </c>
      <c r="M518" s="210">
        <v>1.1415525114155251E-4</v>
      </c>
      <c r="N518" s="325">
        <v>1.8840041161301334E-4</v>
      </c>
      <c r="O518" s="358">
        <v>0</v>
      </c>
      <c r="P518" s="327">
        <v>0</v>
      </c>
      <c r="Q518" s="332">
        <v>0.46171529619805485</v>
      </c>
      <c r="R518" s="358">
        <v>0.32802305228815881</v>
      </c>
      <c r="S518" s="327">
        <v>0.6202426942244833</v>
      </c>
      <c r="T518" s="358">
        <v>1.286614336095776E-2</v>
      </c>
      <c r="U518" s="358">
        <v>0.18904841784623444</v>
      </c>
      <c r="V518" s="361">
        <v>0</v>
      </c>
    </row>
    <row r="519" spans="1:22" hidden="1" outlineLevel="1">
      <c r="A519" s="65">
        <v>510</v>
      </c>
      <c r="B519" s="117">
        <v>1</v>
      </c>
      <c r="C519" s="325">
        <v>9.6922691724719081E-5</v>
      </c>
      <c r="D519" s="358">
        <v>8.5816638539715765E-5</v>
      </c>
      <c r="E519" s="327">
        <v>8.532097896281991E-5</v>
      </c>
      <c r="F519" s="332">
        <v>0</v>
      </c>
      <c r="G519" s="358">
        <v>0</v>
      </c>
      <c r="H519" s="327">
        <v>0</v>
      </c>
      <c r="I519" s="332">
        <v>2.3849644707162008E-4</v>
      </c>
      <c r="J519" s="358">
        <v>3.025369117640415E-4</v>
      </c>
      <c r="K519" s="327">
        <v>2.2582686804876643E-4</v>
      </c>
      <c r="L519" s="336">
        <v>9.3987170751192462E-5</v>
      </c>
      <c r="M519" s="210">
        <v>1.1415525114155251E-4</v>
      </c>
      <c r="N519" s="325">
        <v>0</v>
      </c>
      <c r="O519" s="358">
        <v>0</v>
      </c>
      <c r="P519" s="327">
        <v>0</v>
      </c>
      <c r="Q519" s="332">
        <v>0.49469496021220166</v>
      </c>
      <c r="R519" s="358">
        <v>0.35422272465957766</v>
      </c>
      <c r="S519" s="327">
        <v>0.70090943799702665</v>
      </c>
      <c r="T519" s="358">
        <v>1.9560722020317896E-2</v>
      </c>
      <c r="U519" s="358">
        <v>0.22690330127629335</v>
      </c>
      <c r="V519" s="361">
        <v>0</v>
      </c>
    </row>
    <row r="520" spans="1:22" hidden="1" outlineLevel="1">
      <c r="A520" s="65">
        <v>511</v>
      </c>
      <c r="B520" s="117">
        <v>1</v>
      </c>
      <c r="C520" s="325">
        <v>1.1701100869145972E-4</v>
      </c>
      <c r="D520" s="358">
        <v>1.0041752108238151E-4</v>
      </c>
      <c r="E520" s="327">
        <v>1.0236701307520328E-4</v>
      </c>
      <c r="F520" s="332">
        <v>0</v>
      </c>
      <c r="G520" s="358">
        <v>0</v>
      </c>
      <c r="H520" s="327">
        <v>0</v>
      </c>
      <c r="I520" s="332">
        <v>2.3849644707162008E-4</v>
      </c>
      <c r="J520" s="358">
        <v>3.021258561774056E-4</v>
      </c>
      <c r="K520" s="327">
        <v>2.1691264957315727E-4</v>
      </c>
      <c r="L520" s="336">
        <v>1.8210014333043539E-4</v>
      </c>
      <c r="M520" s="210">
        <v>1.1415525114155251E-4</v>
      </c>
      <c r="N520" s="325">
        <v>0</v>
      </c>
      <c r="O520" s="358">
        <v>0</v>
      </c>
      <c r="P520" s="327">
        <v>0</v>
      </c>
      <c r="Q520" s="332">
        <v>0.39575596816976127</v>
      </c>
      <c r="R520" s="358">
        <v>0.33158808326699357</v>
      </c>
      <c r="S520" s="327">
        <v>0.69202242525809865</v>
      </c>
      <c r="T520" s="358">
        <v>4.3723966868945884E-2</v>
      </c>
      <c r="U520" s="358">
        <v>0.28046513633852599</v>
      </c>
      <c r="V520" s="361">
        <v>0</v>
      </c>
    </row>
    <row r="521" spans="1:22" hidden="1" outlineLevel="1">
      <c r="A521" s="65">
        <v>512</v>
      </c>
      <c r="B521" s="117">
        <v>1</v>
      </c>
      <c r="C521" s="325">
        <v>1.4373084535381698E-4</v>
      </c>
      <c r="D521" s="358">
        <v>1.1723478259956641E-4</v>
      </c>
      <c r="E521" s="327">
        <v>1.2496533227137664E-4</v>
      </c>
      <c r="F521" s="332">
        <v>0</v>
      </c>
      <c r="G521" s="358">
        <v>0</v>
      </c>
      <c r="H521" s="327">
        <v>0</v>
      </c>
      <c r="I521" s="332">
        <v>2.429543245869775E-4</v>
      </c>
      <c r="J521" s="358">
        <v>2.8856102181842001E-4</v>
      </c>
      <c r="K521" s="327">
        <v>2.1691264957315727E-4</v>
      </c>
      <c r="L521" s="336">
        <v>1.5860335064263727E-4</v>
      </c>
      <c r="M521" s="210">
        <v>1.1415525114155251E-4</v>
      </c>
      <c r="N521" s="325">
        <v>0</v>
      </c>
      <c r="O521" s="358">
        <v>2.5558899452143851E-3</v>
      </c>
      <c r="P521" s="327">
        <v>2.0973269700565941E-3</v>
      </c>
      <c r="Q521" s="332">
        <v>0.36277630415561452</v>
      </c>
      <c r="R521" s="358">
        <v>0.33349220828336207</v>
      </c>
      <c r="S521" s="327">
        <v>0.69003065346567038</v>
      </c>
      <c r="T521" s="358">
        <v>0.12123463540934996</v>
      </c>
      <c r="U521" s="358">
        <v>0.42013270624763877</v>
      </c>
      <c r="V521" s="361">
        <v>0</v>
      </c>
    </row>
    <row r="522" spans="1:22" hidden="1" outlineLevel="1">
      <c r="A522" s="65">
        <v>513</v>
      </c>
      <c r="B522" s="117">
        <v>1</v>
      </c>
      <c r="C522" s="325">
        <v>1.6277536987082343E-4</v>
      </c>
      <c r="D522" s="358">
        <v>1.3331325112524492E-4</v>
      </c>
      <c r="E522" s="327">
        <v>1.3510992791512382E-4</v>
      </c>
      <c r="F522" s="332">
        <v>0</v>
      </c>
      <c r="G522" s="358">
        <v>0</v>
      </c>
      <c r="H522" s="327">
        <v>0</v>
      </c>
      <c r="I522" s="332">
        <v>2.4964114086001353E-4</v>
      </c>
      <c r="J522" s="358">
        <v>2.7376302069952673E-4</v>
      </c>
      <c r="K522" s="327">
        <v>2.1394124341462081E-4</v>
      </c>
      <c r="L522" s="336">
        <v>1.4685495429873823E-4</v>
      </c>
      <c r="M522" s="210">
        <v>1.1415525114155251E-4</v>
      </c>
      <c r="N522" s="325">
        <v>3.2970072032277337E-2</v>
      </c>
      <c r="O522" s="358">
        <v>5.0283338827859306E-2</v>
      </c>
      <c r="P522" s="327">
        <v>3.012102821155847E-2</v>
      </c>
      <c r="Q522" s="332">
        <v>0.46171529619805485</v>
      </c>
      <c r="R522" s="358">
        <v>0.3849172114033742</v>
      </c>
      <c r="S522" s="327">
        <v>0.734035298341979</v>
      </c>
      <c r="T522" s="358">
        <v>0.21265747522623682</v>
      </c>
      <c r="U522" s="358">
        <v>0.61098911852635374</v>
      </c>
      <c r="V522" s="361">
        <v>0</v>
      </c>
    </row>
    <row r="523" spans="1:22" hidden="1" outlineLevel="1">
      <c r="A523" s="65">
        <v>514</v>
      </c>
      <c r="B523" s="117">
        <v>1</v>
      </c>
      <c r="C523" s="325">
        <v>1.6978815507203159E-4</v>
      </c>
      <c r="D523" s="358">
        <v>1.4033178454455559E-4</v>
      </c>
      <c r="E523" s="327">
        <v>1.4290647776409065E-4</v>
      </c>
      <c r="F523" s="332">
        <v>0</v>
      </c>
      <c r="G523" s="358">
        <v>0</v>
      </c>
      <c r="H523" s="327">
        <v>0</v>
      </c>
      <c r="I523" s="332">
        <v>2.4741220210233484E-4</v>
      </c>
      <c r="J523" s="358">
        <v>2.0676096007787075E-4</v>
      </c>
      <c r="K523" s="327">
        <v>2.0502702493901164E-4</v>
      </c>
      <c r="L523" s="336">
        <v>1.644775488145868E-4</v>
      </c>
      <c r="M523" s="210">
        <v>1.1415525114155251E-4</v>
      </c>
      <c r="N523" s="325">
        <v>0.14431471529556825</v>
      </c>
      <c r="O523" s="358">
        <v>0.1468821060303333</v>
      </c>
      <c r="P523" s="327">
        <v>9.1823284979428668E-2</v>
      </c>
      <c r="Q523" s="332">
        <v>0.46171529619805485</v>
      </c>
      <c r="R523" s="358">
        <v>0.41695785207891251</v>
      </c>
      <c r="S523" s="327">
        <v>0.72541835448056025</v>
      </c>
      <c r="T523" s="358">
        <v>0.26129777329815029</v>
      </c>
      <c r="U523" s="358">
        <v>0.65483298351400399</v>
      </c>
      <c r="V523" s="361">
        <v>2.6860676354042566E-2</v>
      </c>
    </row>
    <row r="524" spans="1:22" hidden="1" outlineLevel="1">
      <c r="A524" s="65">
        <v>515</v>
      </c>
      <c r="B524" s="117">
        <v>1</v>
      </c>
      <c r="C524" s="325">
        <v>1.7126946531506753E-4</v>
      </c>
      <c r="D524" s="358">
        <v>1.3718219337023889E-4</v>
      </c>
      <c r="E524" s="327">
        <v>1.4509885201446568E-4</v>
      </c>
      <c r="F524" s="332">
        <v>0</v>
      </c>
      <c r="G524" s="358">
        <v>0</v>
      </c>
      <c r="H524" s="327">
        <v>0</v>
      </c>
      <c r="I524" s="332">
        <v>2.429543245869775E-4</v>
      </c>
      <c r="J524" s="358">
        <v>1.2537195392395745E-4</v>
      </c>
      <c r="K524" s="327">
        <v>1.9908421262193881E-4</v>
      </c>
      <c r="L524" s="336">
        <v>1.8797434150238492E-4</v>
      </c>
      <c r="M524" s="210">
        <v>1.1415525114155251E-4</v>
      </c>
      <c r="N524" s="325">
        <v>0.24642773838982146</v>
      </c>
      <c r="O524" s="358">
        <v>0.31704556773707149</v>
      </c>
      <c r="P524" s="327">
        <v>0.1264090551742621</v>
      </c>
      <c r="Q524" s="332">
        <v>0.46171529619805485</v>
      </c>
      <c r="R524" s="358">
        <v>0.49926292779415549</v>
      </c>
      <c r="S524" s="327">
        <v>0.7310813992630254</v>
      </c>
      <c r="T524" s="358">
        <v>0.22615123533650958</v>
      </c>
      <c r="U524" s="358">
        <v>0.63212005345596867</v>
      </c>
      <c r="V524" s="361">
        <v>0.10433391213209368</v>
      </c>
    </row>
    <row r="525" spans="1:22" hidden="1" outlineLevel="1">
      <c r="A525" s="65">
        <v>516</v>
      </c>
      <c r="B525" s="117">
        <v>1</v>
      </c>
      <c r="C525" s="325">
        <v>1.6955064541281063E-4</v>
      </c>
      <c r="D525" s="358">
        <v>1.325550162129094E-4</v>
      </c>
      <c r="E525" s="327">
        <v>1.4996358777713217E-4</v>
      </c>
      <c r="F525" s="332">
        <v>0</v>
      </c>
      <c r="G525" s="358">
        <v>0</v>
      </c>
      <c r="H525" s="327">
        <v>0</v>
      </c>
      <c r="I525" s="332">
        <v>2.3849644707162008E-4</v>
      </c>
      <c r="J525" s="358">
        <v>0</v>
      </c>
      <c r="K525" s="327">
        <v>2.0799843109754802E-4</v>
      </c>
      <c r="L525" s="336">
        <v>2.0677177565262342E-4</v>
      </c>
      <c r="M525" s="210">
        <v>1.1415525114155251E-4</v>
      </c>
      <c r="N525" s="325">
        <v>0.38414843927893427</v>
      </c>
      <c r="O525" s="358">
        <v>0.36539449262333695</v>
      </c>
      <c r="P525" s="327">
        <v>0.15308046353573992</v>
      </c>
      <c r="Q525" s="332">
        <v>0.39575596816976127</v>
      </c>
      <c r="R525" s="358">
        <v>0.58351725827447298</v>
      </c>
      <c r="S525" s="327">
        <v>0.7021838358783713</v>
      </c>
      <c r="T525" s="358">
        <v>0.18096282938582864</v>
      </c>
      <c r="U525" s="358">
        <v>0.57528122848486529</v>
      </c>
      <c r="V525" s="361">
        <v>0.14114776580551402</v>
      </c>
    </row>
    <row r="526" spans="1:22" hidden="1" outlineLevel="1">
      <c r="A526" s="65">
        <v>517</v>
      </c>
      <c r="B526" s="117">
        <v>1</v>
      </c>
      <c r="C526" s="325">
        <v>1.5553757551877437E-4</v>
      </c>
      <c r="D526" s="358">
        <v>1.4155662555678989E-4</v>
      </c>
      <c r="E526" s="327">
        <v>1.4205028426986135E-4</v>
      </c>
      <c r="F526" s="332">
        <v>0</v>
      </c>
      <c r="G526" s="358">
        <v>0</v>
      </c>
      <c r="H526" s="327">
        <v>0</v>
      </c>
      <c r="I526" s="332">
        <v>2.3403856955626272E-4</v>
      </c>
      <c r="J526" s="358">
        <v>0</v>
      </c>
      <c r="K526" s="327">
        <v>1.9908421262193881E-4</v>
      </c>
      <c r="L526" s="336">
        <v>1.8797434150238492E-4</v>
      </c>
      <c r="M526" s="210">
        <v>1.1415525114155251E-4</v>
      </c>
      <c r="N526" s="325">
        <v>0.43501655041444776</v>
      </c>
      <c r="O526" s="358">
        <v>0.32049202121936521</v>
      </c>
      <c r="P526" s="327">
        <v>0.19120973755388068</v>
      </c>
      <c r="Q526" s="332">
        <v>0.42873563218390809</v>
      </c>
      <c r="R526" s="358">
        <v>0.63189020757151604</v>
      </c>
      <c r="S526" s="327">
        <v>0.68378526921087679</v>
      </c>
      <c r="T526" s="358">
        <v>0.15627657057943817</v>
      </c>
      <c r="U526" s="358">
        <v>0.47425953957002148</v>
      </c>
      <c r="V526" s="361">
        <v>0.17164783744079229</v>
      </c>
    </row>
    <row r="527" spans="1:22" hidden="1" outlineLevel="1">
      <c r="A527" s="65">
        <v>518</v>
      </c>
      <c r="B527" s="117">
        <v>1</v>
      </c>
      <c r="C527" s="325">
        <v>1.5391875968355788E-4</v>
      </c>
      <c r="D527" s="358">
        <v>1.3041640492170671E-4</v>
      </c>
      <c r="E527" s="327">
        <v>1.4068815825631472E-4</v>
      </c>
      <c r="F527" s="332">
        <v>0</v>
      </c>
      <c r="G527" s="358">
        <v>0</v>
      </c>
      <c r="H527" s="327">
        <v>0</v>
      </c>
      <c r="I527" s="332">
        <v>2.4518326334465619E-4</v>
      </c>
      <c r="J527" s="358">
        <v>0</v>
      </c>
      <c r="K527" s="327">
        <v>2.0799843109754802E-4</v>
      </c>
      <c r="L527" s="336">
        <v>1.9032402077116473E-4</v>
      </c>
      <c r="M527" s="210">
        <v>1.1415525114155251E-4</v>
      </c>
      <c r="N527" s="325">
        <v>0.34326554995891029</v>
      </c>
      <c r="O527" s="358">
        <v>0.32625963677317943</v>
      </c>
      <c r="P527" s="327">
        <v>0.21729889935452742</v>
      </c>
      <c r="Q527" s="332">
        <v>0.46171529619805485</v>
      </c>
      <c r="R527" s="358">
        <v>0.69196227914606301</v>
      </c>
      <c r="S527" s="327">
        <v>0.71093581417854468</v>
      </c>
      <c r="T527" s="358">
        <v>0.1133894260429123</v>
      </c>
      <c r="U527" s="358">
        <v>0.38329481968585011</v>
      </c>
      <c r="V527" s="361">
        <v>0.14331598116081271</v>
      </c>
    </row>
    <row r="528" spans="1:22" hidden="1" outlineLevel="1">
      <c r="A528" s="65">
        <v>519</v>
      </c>
      <c r="B528" s="117">
        <v>1</v>
      </c>
      <c r="C528" s="325">
        <v>1.5844394371713604E-4</v>
      </c>
      <c r="D528" s="358">
        <v>1.2608085657681394E-4</v>
      </c>
      <c r="E528" s="327">
        <v>1.4407401434713061E-4</v>
      </c>
      <c r="F528" s="332">
        <v>0</v>
      </c>
      <c r="G528" s="358">
        <v>0</v>
      </c>
      <c r="H528" s="327">
        <v>0</v>
      </c>
      <c r="I528" s="332">
        <v>2.652437121637644E-4</v>
      </c>
      <c r="J528" s="358">
        <v>0</v>
      </c>
      <c r="K528" s="327">
        <v>1.8125577567072043E-4</v>
      </c>
      <c r="L528" s="336">
        <v>2.1382081345896285E-4</v>
      </c>
      <c r="M528" s="210">
        <v>1.1415525114155251E-4</v>
      </c>
      <c r="N528" s="325">
        <v>0.29597704664404395</v>
      </c>
      <c r="O528" s="358">
        <v>0.18122181492030906</v>
      </c>
      <c r="P528" s="327">
        <v>0.1708223879306679</v>
      </c>
      <c r="Q528" s="332">
        <v>0.49469496021220166</v>
      </c>
      <c r="R528" s="358">
        <v>0.72319935979225558</v>
      </c>
      <c r="S528" s="327">
        <v>0.69222497691623053</v>
      </c>
      <c r="T528" s="358">
        <v>0.12186225215866497</v>
      </c>
      <c r="U528" s="358">
        <v>0.39798477444975361</v>
      </c>
      <c r="V528" s="361">
        <v>0.10027996018257376</v>
      </c>
    </row>
    <row r="529" spans="1:22" hidden="1" outlineLevel="1">
      <c r="A529" s="65">
        <v>520</v>
      </c>
      <c r="B529" s="117">
        <v>1</v>
      </c>
      <c r="C529" s="325">
        <v>1.5805642795735448E-4</v>
      </c>
      <c r="D529" s="358">
        <v>1.3430478908752979E-4</v>
      </c>
      <c r="E529" s="327">
        <v>1.4262107993268089E-4</v>
      </c>
      <c r="F529" s="332">
        <v>0</v>
      </c>
      <c r="G529" s="358">
        <v>0</v>
      </c>
      <c r="H529" s="327">
        <v>0</v>
      </c>
      <c r="I529" s="332">
        <v>2.6078583464840701E-4</v>
      </c>
      <c r="J529" s="358">
        <v>0</v>
      </c>
      <c r="K529" s="327">
        <v>2.0799843109754802E-4</v>
      </c>
      <c r="L529" s="336">
        <v>2.2321953053408208E-4</v>
      </c>
      <c r="M529" s="210">
        <v>1.1415525114155251E-4</v>
      </c>
      <c r="N529" s="325">
        <v>0.12622827578071896</v>
      </c>
      <c r="O529" s="358">
        <v>7.827636953167362E-2</v>
      </c>
      <c r="P529" s="327">
        <v>8.1528091592121169E-2</v>
      </c>
      <c r="Q529" s="332">
        <v>0.39575596816976127</v>
      </c>
      <c r="R529" s="358">
        <v>0.7005751276066875</v>
      </c>
      <c r="S529" s="327">
        <v>0.71621907114681305</v>
      </c>
      <c r="T529" s="358">
        <v>0.15523054266391315</v>
      </c>
      <c r="U529" s="358">
        <v>0.44092464222116368</v>
      </c>
      <c r="V529" s="361">
        <v>2.4731397260405723E-2</v>
      </c>
    </row>
    <row r="530" spans="1:22" hidden="1" outlineLevel="1">
      <c r="A530" s="65">
        <v>521</v>
      </c>
      <c r="B530" s="117">
        <v>1</v>
      </c>
      <c r="C530" s="325">
        <v>1.5851269651322633E-4</v>
      </c>
      <c r="D530" s="358">
        <v>1.423343023899545E-4</v>
      </c>
      <c r="E530" s="327">
        <v>1.4420374063413505E-4</v>
      </c>
      <c r="F530" s="332">
        <v>0</v>
      </c>
      <c r="G530" s="358">
        <v>0</v>
      </c>
      <c r="H530" s="327">
        <v>0</v>
      </c>
      <c r="I530" s="332">
        <v>2.6301477340608576E-4</v>
      </c>
      <c r="J530" s="358">
        <v>1.4263628856266635E-4</v>
      </c>
      <c r="K530" s="327">
        <v>2.2582686804876643E-4</v>
      </c>
      <c r="L530" s="336">
        <v>2.2321953053408208E-4</v>
      </c>
      <c r="M530" s="210">
        <v>1.1415525114155251E-4</v>
      </c>
      <c r="N530" s="325">
        <v>3.0332466269695151E-2</v>
      </c>
      <c r="O530" s="358">
        <v>3.1256169343978561E-2</v>
      </c>
      <c r="P530" s="327">
        <v>1.1734055019422478E-2</v>
      </c>
      <c r="Q530" s="332">
        <v>0.39575596816976127</v>
      </c>
      <c r="R530" s="358">
        <v>0.65388285203281449</v>
      </c>
      <c r="S530" s="327">
        <v>0.75661996025246181</v>
      </c>
      <c r="T530" s="358">
        <v>0.19414278112144392</v>
      </c>
      <c r="U530" s="358">
        <v>0.53946033879134692</v>
      </c>
      <c r="V530" s="361">
        <v>0</v>
      </c>
    </row>
    <row r="531" spans="1:22" hidden="1" outlineLevel="1">
      <c r="A531" s="65">
        <v>522</v>
      </c>
      <c r="B531" s="117">
        <v>1</v>
      </c>
      <c r="C531" s="325">
        <v>1.6216284496020097E-4</v>
      </c>
      <c r="D531" s="358">
        <v>1.4367579492716346E-4</v>
      </c>
      <c r="E531" s="327">
        <v>1.5926496255535047E-4</v>
      </c>
      <c r="F531" s="332">
        <v>0</v>
      </c>
      <c r="G531" s="358">
        <v>0</v>
      </c>
      <c r="H531" s="327">
        <v>0</v>
      </c>
      <c r="I531" s="332">
        <v>2.652437121637644E-4</v>
      </c>
      <c r="J531" s="358">
        <v>1.7963129135989961E-4</v>
      </c>
      <c r="K531" s="327">
        <v>2.4365530499998481E-4</v>
      </c>
      <c r="L531" s="336">
        <v>1.644775488145868E-4</v>
      </c>
      <c r="M531" s="210">
        <v>1.1415525114155251E-4</v>
      </c>
      <c r="N531" s="325">
        <v>1.8840041161301334E-4</v>
      </c>
      <c r="O531" s="358">
        <v>1.8120192693694113E-3</v>
      </c>
      <c r="P531" s="327">
        <v>0</v>
      </c>
      <c r="Q531" s="332">
        <v>0.26383731211317418</v>
      </c>
      <c r="R531" s="358">
        <v>0.63264920301409477</v>
      </c>
      <c r="S531" s="327">
        <v>0.75919407151721874</v>
      </c>
      <c r="T531" s="358">
        <v>0.20094196257235658</v>
      </c>
      <c r="U531" s="358">
        <v>0.66285595880813586</v>
      </c>
      <c r="V531" s="361">
        <v>0</v>
      </c>
    </row>
    <row r="532" spans="1:22" hidden="1" outlineLevel="1">
      <c r="A532" s="65">
        <v>523</v>
      </c>
      <c r="B532" s="117">
        <v>1</v>
      </c>
      <c r="C532" s="325">
        <v>1.5961899150486076E-4</v>
      </c>
      <c r="D532" s="358">
        <v>1.4686426994313842E-4</v>
      </c>
      <c r="E532" s="327">
        <v>1.5934279832755313E-4</v>
      </c>
      <c r="F532" s="332">
        <v>0</v>
      </c>
      <c r="G532" s="358">
        <v>0</v>
      </c>
      <c r="H532" s="327">
        <v>0</v>
      </c>
      <c r="I532" s="332">
        <v>2.6747265092144309E-4</v>
      </c>
      <c r="J532" s="358">
        <v>1.7880918018662779E-4</v>
      </c>
      <c r="K532" s="327">
        <v>2.5256952347559405E-4</v>
      </c>
      <c r="L532" s="336">
        <v>1.1748396343899057E-4</v>
      </c>
      <c r="M532" s="210">
        <v>1.1415525114155251E-4</v>
      </c>
      <c r="N532" s="325">
        <v>0</v>
      </c>
      <c r="O532" s="358">
        <v>0</v>
      </c>
      <c r="P532" s="327">
        <v>0</v>
      </c>
      <c r="Q532" s="332">
        <v>0.42873563218390809</v>
      </c>
      <c r="R532" s="358">
        <v>0.60368757184849364</v>
      </c>
      <c r="S532" s="327">
        <v>0.80745232885589269</v>
      </c>
      <c r="T532" s="358">
        <v>0.21276207801778932</v>
      </c>
      <c r="U532" s="358">
        <v>0.69652985511308374</v>
      </c>
      <c r="V532" s="361">
        <v>0</v>
      </c>
    </row>
    <row r="533" spans="1:22" hidden="1" outlineLevel="1">
      <c r="A533" s="65">
        <v>524</v>
      </c>
      <c r="B533" s="117">
        <v>1</v>
      </c>
      <c r="C533" s="325">
        <v>1.5182492452989947E-4</v>
      </c>
      <c r="D533" s="358">
        <v>1.5139423749632231E-4</v>
      </c>
      <c r="E533" s="327">
        <v>1.5669638207266258E-4</v>
      </c>
      <c r="F533" s="332">
        <v>0</v>
      </c>
      <c r="G533" s="358">
        <v>0</v>
      </c>
      <c r="H533" s="327">
        <v>0</v>
      </c>
      <c r="I533" s="332">
        <v>2.6747265092144309E-4</v>
      </c>
      <c r="J533" s="358">
        <v>1.5003528912211299E-4</v>
      </c>
      <c r="K533" s="327">
        <v>2.4365530499998481E-4</v>
      </c>
      <c r="L533" s="336">
        <v>8.811297257924293E-5</v>
      </c>
      <c r="M533" s="210">
        <v>1.1415525114155251E-4</v>
      </c>
      <c r="N533" s="325">
        <v>0</v>
      </c>
      <c r="O533" s="358">
        <v>0</v>
      </c>
      <c r="P533" s="327">
        <v>0</v>
      </c>
      <c r="Q533" s="332">
        <v>0.26383731211317418</v>
      </c>
      <c r="R533" s="358">
        <v>0.59471813503154458</v>
      </c>
      <c r="S533" s="327">
        <v>0.76783633088070458</v>
      </c>
      <c r="T533" s="358">
        <v>0.20533527981756167</v>
      </c>
      <c r="U533" s="358">
        <v>0.66669794697715679</v>
      </c>
      <c r="V533" s="361">
        <v>0</v>
      </c>
    </row>
    <row r="534" spans="1:22" hidden="1" outlineLevel="1">
      <c r="A534" s="65">
        <v>525</v>
      </c>
      <c r="B534" s="117">
        <v>1</v>
      </c>
      <c r="C534" s="325">
        <v>1.4219953307726083E-4</v>
      </c>
      <c r="D534" s="358">
        <v>1.4880846202604996E-4</v>
      </c>
      <c r="E534" s="327">
        <v>1.4552694876158033E-4</v>
      </c>
      <c r="F534" s="332">
        <v>0</v>
      </c>
      <c r="G534" s="358">
        <v>0</v>
      </c>
      <c r="H534" s="327">
        <v>0</v>
      </c>
      <c r="I534" s="332">
        <v>2.6970158967912179E-4</v>
      </c>
      <c r="J534" s="358">
        <v>1.4921317794884116E-4</v>
      </c>
      <c r="K534" s="327">
        <v>2.2285546189023002E-4</v>
      </c>
      <c r="L534" s="336">
        <v>5.8741981719495287E-5</v>
      </c>
      <c r="M534" s="210">
        <v>1.1415525114155251E-4</v>
      </c>
      <c r="N534" s="325">
        <v>0</v>
      </c>
      <c r="O534" s="358">
        <v>0</v>
      </c>
      <c r="P534" s="327">
        <v>0</v>
      </c>
      <c r="Q534" s="332">
        <v>0.36277630415561452</v>
      </c>
      <c r="R534" s="358">
        <v>0.55429472583022366</v>
      </c>
      <c r="S534" s="327">
        <v>0.79818552830276812</v>
      </c>
      <c r="T534" s="358">
        <v>0.17845236238856862</v>
      </c>
      <c r="U534" s="358">
        <v>0.52906437080458446</v>
      </c>
      <c r="V534" s="361">
        <v>0</v>
      </c>
    </row>
    <row r="535" spans="1:22" hidden="1" outlineLevel="1">
      <c r="A535" s="65">
        <v>526</v>
      </c>
      <c r="B535" s="117">
        <v>1</v>
      </c>
      <c r="C535" s="325">
        <v>1.330491609430641E-4</v>
      </c>
      <c r="D535" s="358">
        <v>1.3659893574536543E-4</v>
      </c>
      <c r="E535" s="327">
        <v>1.3338456829796477E-4</v>
      </c>
      <c r="F535" s="332">
        <v>0</v>
      </c>
      <c r="G535" s="358">
        <v>0</v>
      </c>
      <c r="H535" s="327">
        <v>0</v>
      </c>
      <c r="I535" s="332">
        <v>2.7193052843680048E-4</v>
      </c>
      <c r="J535" s="358">
        <v>0</v>
      </c>
      <c r="K535" s="327">
        <v>2.4662671115852124E-4</v>
      </c>
      <c r="L535" s="336">
        <v>3.7594868300476983E-5</v>
      </c>
      <c r="M535" s="210">
        <v>1.1415525114155251E-4</v>
      </c>
      <c r="N535" s="325">
        <v>1.8840041161301334E-4</v>
      </c>
      <c r="O535" s="358">
        <v>0</v>
      </c>
      <c r="P535" s="327">
        <v>0</v>
      </c>
      <c r="Q535" s="332">
        <v>0.32979664014146776</v>
      </c>
      <c r="R535" s="358">
        <v>0.53126521611980504</v>
      </c>
      <c r="S535" s="327">
        <v>0.69860539560977886</v>
      </c>
      <c r="T535" s="358">
        <v>0.14006313788880034</v>
      </c>
      <c r="U535" s="358">
        <v>0.46216857680280865</v>
      </c>
      <c r="V535" s="361">
        <v>0</v>
      </c>
    </row>
    <row r="536" spans="1:22" hidden="1" outlineLevel="1">
      <c r="A536" s="65">
        <v>527</v>
      </c>
      <c r="B536" s="117">
        <v>1</v>
      </c>
      <c r="C536" s="325">
        <v>1.1831731181717497E-4</v>
      </c>
      <c r="D536" s="358">
        <v>1.2122037636953507E-4</v>
      </c>
      <c r="E536" s="327">
        <v>1.1928332090058219E-4</v>
      </c>
      <c r="F536" s="332">
        <v>0</v>
      </c>
      <c r="G536" s="358">
        <v>0</v>
      </c>
      <c r="H536" s="327">
        <v>0</v>
      </c>
      <c r="I536" s="332">
        <v>2.7415946719447918E-4</v>
      </c>
      <c r="J536" s="358">
        <v>1.294825097903167E-4</v>
      </c>
      <c r="K536" s="327">
        <v>2.4365530499998481E-4</v>
      </c>
      <c r="L536" s="336">
        <v>2.3496792687798115E-5</v>
      </c>
      <c r="M536" s="210">
        <v>1.1415525114155251E-4</v>
      </c>
      <c r="N536" s="325">
        <v>1.8840041161301334E-4</v>
      </c>
      <c r="O536" s="358">
        <v>0</v>
      </c>
      <c r="P536" s="327">
        <v>0</v>
      </c>
      <c r="Q536" s="332">
        <v>0.39575596816976127</v>
      </c>
      <c r="R536" s="358">
        <v>0.52306211025816218</v>
      </c>
      <c r="S536" s="327">
        <v>0.76114364159233683</v>
      </c>
      <c r="T536" s="358">
        <v>0.10491659992715964</v>
      </c>
      <c r="U536" s="358">
        <v>0.36996086074630702</v>
      </c>
      <c r="V536" s="361">
        <v>0</v>
      </c>
    </row>
    <row r="537" spans="1:22" hidden="1" outlineLevel="1">
      <c r="A537" s="65">
        <v>528</v>
      </c>
      <c r="B537" s="117">
        <v>1</v>
      </c>
      <c r="C537" s="325">
        <v>1.0638557656841707E-4</v>
      </c>
      <c r="D537" s="358">
        <v>1.0698889032262254E-4</v>
      </c>
      <c r="E537" s="327">
        <v>1.0590854071042448E-4</v>
      </c>
      <c r="F537" s="332">
        <v>0</v>
      </c>
      <c r="G537" s="358">
        <v>0</v>
      </c>
      <c r="H537" s="327">
        <v>0</v>
      </c>
      <c r="I537" s="332">
        <v>2.7638840595215787E-4</v>
      </c>
      <c r="J537" s="358">
        <v>3.3336608076173593E-4</v>
      </c>
      <c r="K537" s="327">
        <v>2.4662671115852124E-4</v>
      </c>
      <c r="L537" s="336">
        <v>9.3987170751192458E-6</v>
      </c>
      <c r="M537" s="210">
        <v>1.1415525114155251E-4</v>
      </c>
      <c r="N537" s="325">
        <v>1.8840041161301334E-4</v>
      </c>
      <c r="O537" s="358">
        <v>0</v>
      </c>
      <c r="P537" s="327">
        <v>0</v>
      </c>
      <c r="Q537" s="332">
        <v>0.36277630415561452</v>
      </c>
      <c r="R537" s="358">
        <v>0.5710316706681049</v>
      </c>
      <c r="S537" s="327">
        <v>0.84125336139461837</v>
      </c>
      <c r="T537" s="358">
        <v>9.3305690064831887E-2</v>
      </c>
      <c r="U537" s="358">
        <v>0.32204900828557576</v>
      </c>
      <c r="V537" s="361">
        <v>0</v>
      </c>
    </row>
    <row r="538" spans="1:22" hidden="1" outlineLevel="1">
      <c r="A538" s="65">
        <v>529</v>
      </c>
      <c r="B538" s="117">
        <v>1</v>
      </c>
      <c r="C538" s="325">
        <v>9.7366459772210866E-5</v>
      </c>
      <c r="D538" s="358">
        <v>9.1163166767722537E-5</v>
      </c>
      <c r="E538" s="327">
        <v>9.5348820948263101E-5</v>
      </c>
      <c r="F538" s="332">
        <v>0</v>
      </c>
      <c r="G538" s="358">
        <v>0</v>
      </c>
      <c r="H538" s="327">
        <v>0</v>
      </c>
      <c r="I538" s="332">
        <v>2.7415946719447918E-4</v>
      </c>
      <c r="J538" s="358">
        <v>3.0664746763040083E-4</v>
      </c>
      <c r="K538" s="327">
        <v>2.2879827420730281E-4</v>
      </c>
      <c r="L538" s="336">
        <v>5.8741981719495289E-6</v>
      </c>
      <c r="M538" s="210">
        <v>1.1415525114155251E-4</v>
      </c>
      <c r="N538" s="325">
        <v>1.8840041161301334E-4</v>
      </c>
      <c r="O538" s="358">
        <v>0</v>
      </c>
      <c r="P538" s="327">
        <v>0</v>
      </c>
      <c r="Q538" s="332">
        <v>0.296816976127321</v>
      </c>
      <c r="R538" s="358">
        <v>0.62368093831645488</v>
      </c>
      <c r="S538" s="327">
        <v>0.80757047707940455</v>
      </c>
      <c r="T538" s="358">
        <v>2.2908011349997967E-2</v>
      </c>
      <c r="U538" s="358">
        <v>0.27040816730785355</v>
      </c>
      <c r="V538" s="361">
        <v>0</v>
      </c>
    </row>
    <row r="539" spans="1:22" hidden="1" outlineLevel="1">
      <c r="A539" s="65">
        <v>530</v>
      </c>
      <c r="B539" s="117">
        <v>1</v>
      </c>
      <c r="C539" s="325">
        <v>9.3203790481654155E-5</v>
      </c>
      <c r="D539" s="358">
        <v>8.346416611939279E-5</v>
      </c>
      <c r="E539" s="327">
        <v>8.8110094133415359E-5</v>
      </c>
      <c r="F539" s="332">
        <v>0</v>
      </c>
      <c r="G539" s="358">
        <v>0</v>
      </c>
      <c r="H539" s="327">
        <v>0</v>
      </c>
      <c r="I539" s="332">
        <v>2.7861734470983657E-4</v>
      </c>
      <c r="J539" s="358">
        <v>2.8650574388524046E-4</v>
      </c>
      <c r="K539" s="327">
        <v>2.4662671115852124E-4</v>
      </c>
      <c r="L539" s="336">
        <v>2.3496792687798115E-6</v>
      </c>
      <c r="M539" s="210">
        <v>1.1415525114155251E-4</v>
      </c>
      <c r="N539" s="325">
        <v>1.8840041161301334E-4</v>
      </c>
      <c r="O539" s="358">
        <v>0</v>
      </c>
      <c r="P539" s="327">
        <v>0</v>
      </c>
      <c r="Q539" s="332">
        <v>0.26383731211317418</v>
      </c>
      <c r="R539" s="358">
        <v>0.62521967358827069</v>
      </c>
      <c r="S539" s="327">
        <v>0.79696176142555741</v>
      </c>
      <c r="T539" s="358">
        <v>1.8200885730135369E-2</v>
      </c>
      <c r="U539" s="358">
        <v>0.24803423620590834</v>
      </c>
      <c r="V539" s="361">
        <v>0</v>
      </c>
    </row>
    <row r="540" spans="1:22" hidden="1" outlineLevel="1">
      <c r="A540" s="65">
        <v>531</v>
      </c>
      <c r="B540" s="117">
        <v>1</v>
      </c>
      <c r="C540" s="325">
        <v>8.986615474418075E-5</v>
      </c>
      <c r="D540" s="358">
        <v>7.9828526924348198E-5</v>
      </c>
      <c r="E540" s="327">
        <v>8.4451812839890172E-5</v>
      </c>
      <c r="F540" s="332">
        <v>0</v>
      </c>
      <c r="G540" s="358">
        <v>0</v>
      </c>
      <c r="H540" s="327">
        <v>0</v>
      </c>
      <c r="I540" s="332">
        <v>2.8530416098287265E-4</v>
      </c>
      <c r="J540" s="358">
        <v>2.7746252097925005E-4</v>
      </c>
      <c r="K540" s="327">
        <v>2.4068389884144843E-4</v>
      </c>
      <c r="L540" s="336">
        <v>1.1748396343899057E-6</v>
      </c>
      <c r="M540" s="210">
        <v>1.1415525114155251E-4</v>
      </c>
      <c r="N540" s="325">
        <v>1.8840041161301334E-4</v>
      </c>
      <c r="O540" s="358">
        <v>0</v>
      </c>
      <c r="P540" s="327">
        <v>0</v>
      </c>
      <c r="Q540" s="332">
        <v>0.26383731211317418</v>
      </c>
      <c r="R540" s="358">
        <v>0.67569205656635489</v>
      </c>
      <c r="S540" s="327">
        <v>0.77722127965734078</v>
      </c>
      <c r="T540" s="358">
        <v>1.8096282938582869E-2</v>
      </c>
      <c r="U540" s="358">
        <v>0.24080225847598666</v>
      </c>
      <c r="V540" s="361">
        <v>0</v>
      </c>
    </row>
    <row r="541" spans="1:22" hidden="1" outlineLevel="1">
      <c r="A541" s="65">
        <v>532</v>
      </c>
      <c r="B541" s="117">
        <v>1</v>
      </c>
      <c r="C541" s="325">
        <v>8.9103623732997696E-5</v>
      </c>
      <c r="D541" s="358">
        <v>7.9089733932841816E-5</v>
      </c>
      <c r="E541" s="327">
        <v>8.2674562707929353E-5</v>
      </c>
      <c r="F541" s="332">
        <v>0</v>
      </c>
      <c r="G541" s="358">
        <v>0</v>
      </c>
      <c r="H541" s="327">
        <v>0</v>
      </c>
      <c r="I541" s="332">
        <v>2.8976203849823004E-4</v>
      </c>
      <c r="J541" s="358">
        <v>2.7828463215252185E-4</v>
      </c>
      <c r="K541" s="327">
        <v>2.4068389884144843E-4</v>
      </c>
      <c r="L541" s="336">
        <v>1.409807561267887E-5</v>
      </c>
      <c r="M541" s="210">
        <v>1.1415525114155251E-4</v>
      </c>
      <c r="N541" s="325">
        <v>1.8840041161301334E-4</v>
      </c>
      <c r="O541" s="358">
        <v>0</v>
      </c>
      <c r="P541" s="327">
        <v>0</v>
      </c>
      <c r="Q541" s="332">
        <v>0.23085764809902742</v>
      </c>
      <c r="R541" s="358">
        <v>0.66751899185248698</v>
      </c>
      <c r="S541" s="327">
        <v>0.81384117683626511</v>
      </c>
      <c r="T541" s="358">
        <v>1.9246913645660391E-2</v>
      </c>
      <c r="U541" s="358">
        <v>0.23266628352982471</v>
      </c>
      <c r="V541" s="361">
        <v>0</v>
      </c>
    </row>
    <row r="542" spans="1:22" hidden="1" outlineLevel="1">
      <c r="A542" s="65">
        <v>533</v>
      </c>
      <c r="B542" s="117">
        <v>1</v>
      </c>
      <c r="C542" s="325">
        <v>8.9916156777700954E-5</v>
      </c>
      <c r="D542" s="358">
        <v>7.9653549636886167E-5</v>
      </c>
      <c r="E542" s="327">
        <v>8.2389164876519582E-5</v>
      </c>
      <c r="F542" s="332">
        <v>0</v>
      </c>
      <c r="G542" s="358">
        <v>0</v>
      </c>
      <c r="H542" s="327">
        <v>0</v>
      </c>
      <c r="I542" s="332">
        <v>2.9644885477126613E-4</v>
      </c>
      <c r="J542" s="358">
        <v>2.8075096567233747E-4</v>
      </c>
      <c r="K542" s="327">
        <v>2.4068389884144843E-4</v>
      </c>
      <c r="L542" s="336">
        <v>3.7594868300476983E-5</v>
      </c>
      <c r="M542" s="210">
        <v>1.1415525114155251E-4</v>
      </c>
      <c r="N542" s="325">
        <v>1.8840041161301334E-4</v>
      </c>
      <c r="O542" s="358">
        <v>0</v>
      </c>
      <c r="P542" s="327">
        <v>0</v>
      </c>
      <c r="Q542" s="332">
        <v>0.13191865605658709</v>
      </c>
      <c r="R542" s="358">
        <v>0.62990043571832965</v>
      </c>
      <c r="S542" s="327">
        <v>0.8389324327921277</v>
      </c>
      <c r="T542" s="358">
        <v>2.2384997392235456E-2</v>
      </c>
      <c r="U542" s="358">
        <v>0.23854226543538609</v>
      </c>
      <c r="V542" s="361">
        <v>0</v>
      </c>
    </row>
    <row r="543" spans="1:22" hidden="1" outlineLevel="1">
      <c r="A543" s="65">
        <v>534</v>
      </c>
      <c r="B543" s="117">
        <v>1</v>
      </c>
      <c r="C543" s="325">
        <v>9.6153910459345989E-5</v>
      </c>
      <c r="D543" s="358">
        <v>8.2705931207057294E-5</v>
      </c>
      <c r="E543" s="327">
        <v>8.7591188985397612E-5</v>
      </c>
      <c r="F543" s="332">
        <v>0</v>
      </c>
      <c r="G543" s="358">
        <v>0</v>
      </c>
      <c r="H543" s="327">
        <v>0</v>
      </c>
      <c r="I543" s="332">
        <v>2.9867779352894482E-4</v>
      </c>
      <c r="J543" s="358">
        <v>3.1939019081611445E-4</v>
      </c>
      <c r="K543" s="327">
        <v>2.3771249268291205E-4</v>
      </c>
      <c r="L543" s="336">
        <v>9.3987170751192462E-5</v>
      </c>
      <c r="M543" s="210">
        <v>1.1415525114155251E-4</v>
      </c>
      <c r="N543" s="325">
        <v>0</v>
      </c>
      <c r="O543" s="358">
        <v>0</v>
      </c>
      <c r="P543" s="327">
        <v>0</v>
      </c>
      <c r="Q543" s="332">
        <v>9.8938992042440319E-2</v>
      </c>
      <c r="R543" s="358">
        <v>0.5927016095763713</v>
      </c>
      <c r="S543" s="327">
        <v>0.82550485249808192</v>
      </c>
      <c r="T543" s="358">
        <v>2.7824342552965564E-2</v>
      </c>
      <c r="U543" s="358">
        <v>0.259334201408911</v>
      </c>
      <c r="V543" s="361">
        <v>0</v>
      </c>
    </row>
    <row r="544" spans="1:22" hidden="1" outlineLevel="1">
      <c r="A544" s="65">
        <v>535</v>
      </c>
      <c r="B544" s="117">
        <v>1</v>
      </c>
      <c r="C544" s="325">
        <v>1.1772353766912259E-4</v>
      </c>
      <c r="D544" s="358">
        <v>1.000286826657992E-4</v>
      </c>
      <c r="E544" s="327">
        <v>1.0397561903405833E-4</v>
      </c>
      <c r="F544" s="332">
        <v>0</v>
      </c>
      <c r="G544" s="358">
        <v>0</v>
      </c>
      <c r="H544" s="327">
        <v>0</v>
      </c>
      <c r="I544" s="332">
        <v>3.075935485596596E-4</v>
      </c>
      <c r="J544" s="358">
        <v>2.8116202125897337E-4</v>
      </c>
      <c r="K544" s="327">
        <v>2.1988405573169364E-4</v>
      </c>
      <c r="L544" s="336">
        <v>1.8210014333043539E-4</v>
      </c>
      <c r="M544" s="210">
        <v>1.1415525114155251E-4</v>
      </c>
      <c r="N544" s="325">
        <v>0</v>
      </c>
      <c r="O544" s="358">
        <v>0</v>
      </c>
      <c r="P544" s="327">
        <v>0</v>
      </c>
      <c r="Q544" s="332">
        <v>0.13191865605658709</v>
      </c>
      <c r="R544" s="358">
        <v>0.50719444588706797</v>
      </c>
      <c r="S544" s="327">
        <v>0.7823948176889215</v>
      </c>
      <c r="T544" s="358">
        <v>6.0878824683556231E-2</v>
      </c>
      <c r="U544" s="358">
        <v>0.30069207405190074</v>
      </c>
      <c r="V544" s="361">
        <v>0</v>
      </c>
    </row>
    <row r="545" spans="1:22" hidden="1" outlineLevel="1">
      <c r="A545" s="65">
        <v>536</v>
      </c>
      <c r="B545" s="117">
        <v>1</v>
      </c>
      <c r="C545" s="325">
        <v>1.4363084128677658E-4</v>
      </c>
      <c r="D545" s="358">
        <v>1.1361858532535093E-4</v>
      </c>
      <c r="E545" s="327">
        <v>1.2503019541487887E-4</v>
      </c>
      <c r="F545" s="332">
        <v>0</v>
      </c>
      <c r="G545" s="358">
        <v>0</v>
      </c>
      <c r="H545" s="327">
        <v>0</v>
      </c>
      <c r="I545" s="332">
        <v>3.1650930359037433E-4</v>
      </c>
      <c r="J545" s="358">
        <v>3.0459218969722116E-4</v>
      </c>
      <c r="K545" s="327">
        <v>2.2285546189023002E-4</v>
      </c>
      <c r="L545" s="336">
        <v>1.5860335064263727E-4</v>
      </c>
      <c r="M545" s="210">
        <v>1.1415525114155251E-4</v>
      </c>
      <c r="N545" s="325">
        <v>0</v>
      </c>
      <c r="O545" s="358">
        <v>6.7672795670355081E-3</v>
      </c>
      <c r="P545" s="327">
        <v>3.0539273341650226E-3</v>
      </c>
      <c r="Q545" s="332">
        <v>0.19787798408488064</v>
      </c>
      <c r="R545" s="358">
        <v>0.42518274356732771</v>
      </c>
      <c r="S545" s="327">
        <v>0.78939977757210877</v>
      </c>
      <c r="T545" s="358">
        <v>0.15240626729199558</v>
      </c>
      <c r="U545" s="358">
        <v>0.41753371425094821</v>
      </c>
      <c r="V545" s="361">
        <v>0</v>
      </c>
    </row>
    <row r="546" spans="1:22" hidden="1" outlineLevel="1">
      <c r="A546" s="65">
        <v>537</v>
      </c>
      <c r="B546" s="117">
        <v>1</v>
      </c>
      <c r="C546" s="325">
        <v>1.6016901387358296E-4</v>
      </c>
      <c r="D546" s="358">
        <v>1.2155088902363004E-4</v>
      </c>
      <c r="E546" s="327">
        <v>1.4014330785089608E-4</v>
      </c>
      <c r="F546" s="332">
        <v>0</v>
      </c>
      <c r="G546" s="358">
        <v>0</v>
      </c>
      <c r="H546" s="327">
        <v>0</v>
      </c>
      <c r="I546" s="332">
        <v>3.2096718110573172E-4</v>
      </c>
      <c r="J546" s="358">
        <v>3.1281330142993966E-4</v>
      </c>
      <c r="K546" s="327">
        <v>2.1394124341462081E-4</v>
      </c>
      <c r="L546" s="336">
        <v>1.4685495429873823E-4</v>
      </c>
      <c r="M546" s="210">
        <v>1.1415525114155251E-4</v>
      </c>
      <c r="N546" s="325">
        <v>3.2970072032277337E-2</v>
      </c>
      <c r="O546" s="358">
        <v>7.5416167240402301E-2</v>
      </c>
      <c r="P546" s="327">
        <v>8.0691601331937687E-2</v>
      </c>
      <c r="Q546" s="332">
        <v>0.13191865605658709</v>
      </c>
      <c r="R546" s="358">
        <v>0.40825949989546811</v>
      </c>
      <c r="S546" s="327">
        <v>0.85386227812771742</v>
      </c>
      <c r="T546" s="358">
        <v>0.20209259327943413</v>
      </c>
      <c r="U546" s="358">
        <v>0.57256923683614469</v>
      </c>
      <c r="V546" s="361">
        <v>0</v>
      </c>
    </row>
    <row r="547" spans="1:22" hidden="1" outlineLevel="1">
      <c r="A547" s="65">
        <v>538</v>
      </c>
      <c r="B547" s="117">
        <v>1</v>
      </c>
      <c r="C547" s="325">
        <v>1.6621925992952726E-4</v>
      </c>
      <c r="D547" s="358">
        <v>1.329244127086626E-4</v>
      </c>
      <c r="E547" s="327">
        <v>1.5023601297984147E-4</v>
      </c>
      <c r="F547" s="332">
        <v>0</v>
      </c>
      <c r="G547" s="358">
        <v>0</v>
      </c>
      <c r="H547" s="327">
        <v>0</v>
      </c>
      <c r="I547" s="332">
        <v>3.1428036483269564E-4</v>
      </c>
      <c r="J547" s="358">
        <v>3.1610174612302708E-4</v>
      </c>
      <c r="K547" s="327">
        <v>1.9314140030486602E-4</v>
      </c>
      <c r="L547" s="336">
        <v>1.644775488145868E-4</v>
      </c>
      <c r="M547" s="210">
        <v>1.1415525114155251E-4</v>
      </c>
      <c r="N547" s="325">
        <v>0.18500920420397912</v>
      </c>
      <c r="O547" s="358">
        <v>0.20966592512997384</v>
      </c>
      <c r="P547" s="327">
        <v>0.30374230551031139</v>
      </c>
      <c r="Q547" s="332">
        <v>6.5959328028293546E-2</v>
      </c>
      <c r="R547" s="358">
        <v>0.40114766908550031</v>
      </c>
      <c r="S547" s="327">
        <v>0.78002325808229667</v>
      </c>
      <c r="T547" s="358">
        <v>0.20397544352737912</v>
      </c>
      <c r="U547" s="358">
        <v>0.59923715471523098</v>
      </c>
      <c r="V547" s="361">
        <v>5.6922524181595074E-2</v>
      </c>
    </row>
    <row r="548" spans="1:22" hidden="1" outlineLevel="1">
      <c r="A548" s="65">
        <v>539</v>
      </c>
      <c r="B548" s="117">
        <v>1</v>
      </c>
      <c r="C548" s="325">
        <v>1.6537547561387388E-4</v>
      </c>
      <c r="D548" s="358">
        <v>1.4050676183201765E-4</v>
      </c>
      <c r="E548" s="327">
        <v>1.5275270294772762E-4</v>
      </c>
      <c r="F548" s="332">
        <v>0</v>
      </c>
      <c r="G548" s="358">
        <v>0</v>
      </c>
      <c r="H548" s="327">
        <v>0</v>
      </c>
      <c r="I548" s="332">
        <v>3.0313567104430216E-4</v>
      </c>
      <c r="J548" s="358">
        <v>2.9883741148431818E-4</v>
      </c>
      <c r="K548" s="327">
        <v>1.8422718182925681E-4</v>
      </c>
      <c r="L548" s="336">
        <v>1.8797434150238492E-4</v>
      </c>
      <c r="M548" s="210">
        <v>1.1415525114155251E-4</v>
      </c>
      <c r="N548" s="325">
        <v>0.50020309283255049</v>
      </c>
      <c r="O548" s="358">
        <v>0.33923214735895962</v>
      </c>
      <c r="P548" s="327">
        <v>0.41991226126327602</v>
      </c>
      <c r="Q548" s="332">
        <v>3.2979664014146773E-2</v>
      </c>
      <c r="R548" s="358">
        <v>0.38930060219704388</v>
      </c>
      <c r="S548" s="327">
        <v>0.54701975844028239</v>
      </c>
      <c r="T548" s="358">
        <v>0.16182051853172078</v>
      </c>
      <c r="U548" s="358">
        <v>0.5758462267450154</v>
      </c>
      <c r="V548" s="361">
        <v>0.1257259523628951</v>
      </c>
    </row>
    <row r="549" spans="1:22" hidden="1" outlineLevel="1">
      <c r="A549" s="65">
        <v>540</v>
      </c>
      <c r="B549" s="117">
        <v>1</v>
      </c>
      <c r="C549" s="325">
        <v>1.651317157004629E-4</v>
      </c>
      <c r="D549" s="358">
        <v>1.3852368590744785E-4</v>
      </c>
      <c r="E549" s="327">
        <v>1.5318079969484227E-4</v>
      </c>
      <c r="F549" s="332">
        <v>0</v>
      </c>
      <c r="G549" s="358">
        <v>0</v>
      </c>
      <c r="H549" s="327">
        <v>0</v>
      </c>
      <c r="I549" s="332">
        <v>2.8307522222519396E-4</v>
      </c>
      <c r="J549" s="358">
        <v>3.021258561774056E-4</v>
      </c>
      <c r="K549" s="327">
        <v>2.1394124341462081E-4</v>
      </c>
      <c r="L549" s="336">
        <v>2.0677177565262342E-4</v>
      </c>
      <c r="M549" s="210">
        <v>1.1415525114155251E-4</v>
      </c>
      <c r="N549" s="325">
        <v>0.62002575461842702</v>
      </c>
      <c r="O549" s="358">
        <v>0.41214203713949776</v>
      </c>
      <c r="P549" s="327">
        <v>0.50835422299783006</v>
      </c>
      <c r="Q549" s="332">
        <v>3.2979664014146773E-2</v>
      </c>
      <c r="R549" s="358">
        <v>0.42612544234693267</v>
      </c>
      <c r="S549" s="327">
        <v>0.64176393919857744</v>
      </c>
      <c r="T549" s="358">
        <v>0.15502133708080815</v>
      </c>
      <c r="U549" s="358">
        <v>0.53663534749059616</v>
      </c>
      <c r="V549" s="361">
        <v>0.16211227061414288</v>
      </c>
    </row>
    <row r="550" spans="1:22" hidden="1" outlineLevel="1">
      <c r="A550" s="65">
        <v>541</v>
      </c>
      <c r="B550" s="117">
        <v>1</v>
      </c>
      <c r="C550" s="325">
        <v>1.5088738640139571E-4</v>
      </c>
      <c r="D550" s="358">
        <v>1.3496581439571972E-4</v>
      </c>
      <c r="E550" s="327">
        <v>1.4616260756790208E-4</v>
      </c>
      <c r="F550" s="332">
        <v>0</v>
      </c>
      <c r="G550" s="358">
        <v>0</v>
      </c>
      <c r="H550" s="327">
        <v>0</v>
      </c>
      <c r="I550" s="332">
        <v>2.6301477340608576E-4</v>
      </c>
      <c r="J550" s="358">
        <v>1.8620818074607443E-4</v>
      </c>
      <c r="K550" s="327">
        <v>2.1394124341462081E-4</v>
      </c>
      <c r="L550" s="336">
        <v>1.8797434150238492E-4</v>
      </c>
      <c r="M550" s="210">
        <v>1.1415525114155251E-4</v>
      </c>
      <c r="N550" s="325">
        <v>0.65431462953199537</v>
      </c>
      <c r="O550" s="358">
        <v>0.38650807193163034</v>
      </c>
      <c r="P550" s="327">
        <v>0.49144208059271871</v>
      </c>
      <c r="Q550" s="332">
        <v>3.2979664014146773E-2</v>
      </c>
      <c r="R550" s="358">
        <v>0.54709655097159282</v>
      </c>
      <c r="S550" s="327">
        <v>0.68984496038118659</v>
      </c>
      <c r="T550" s="358">
        <v>0.16799208323331841</v>
      </c>
      <c r="U550" s="358">
        <v>0.43267566762297172</v>
      </c>
      <c r="V550" s="361">
        <v>0.15008783686556632</v>
      </c>
    </row>
    <row r="551" spans="1:22" hidden="1" outlineLevel="1">
      <c r="A551" s="65">
        <v>542</v>
      </c>
      <c r="B551" s="117">
        <v>1</v>
      </c>
      <c r="C551" s="325">
        <v>1.47224737446041E-4</v>
      </c>
      <c r="D551" s="358">
        <v>1.3463530174162477E-4</v>
      </c>
      <c r="E551" s="327">
        <v>1.4088274768682139E-4</v>
      </c>
      <c r="F551" s="332">
        <v>0</v>
      </c>
      <c r="G551" s="358">
        <v>0</v>
      </c>
      <c r="H551" s="327">
        <v>0</v>
      </c>
      <c r="I551" s="332">
        <v>2.4964114086001353E-4</v>
      </c>
      <c r="J551" s="358">
        <v>2.527991857810945E-4</v>
      </c>
      <c r="K551" s="327">
        <v>2.1691264957315727E-4</v>
      </c>
      <c r="L551" s="336">
        <v>1.9032402077116473E-4</v>
      </c>
      <c r="M551" s="210">
        <v>1.1415525114155251E-4</v>
      </c>
      <c r="N551" s="325">
        <v>0.62228655955778311</v>
      </c>
      <c r="O551" s="358">
        <v>0.31820891865401146</v>
      </c>
      <c r="P551" s="327">
        <v>0.40134665619812915</v>
      </c>
      <c r="Q551" s="332">
        <v>3.2979664014146773E-2</v>
      </c>
      <c r="R551" s="358">
        <v>0.60943681689886187</v>
      </c>
      <c r="S551" s="327">
        <v>0.66856001185411573</v>
      </c>
      <c r="T551" s="358">
        <v>0.11265720650204479</v>
      </c>
      <c r="U551" s="358">
        <v>0.40386075635531499</v>
      </c>
      <c r="V551" s="361">
        <v>0.12469528661301663</v>
      </c>
    </row>
    <row r="552" spans="1:22" hidden="1" outlineLevel="1">
      <c r="A552" s="65">
        <v>543</v>
      </c>
      <c r="B552" s="117">
        <v>1</v>
      </c>
      <c r="C552" s="325">
        <v>1.5158116461648849E-4</v>
      </c>
      <c r="D552" s="358">
        <v>1.2429219986053532E-4</v>
      </c>
      <c r="E552" s="327">
        <v>1.4306214930849597E-4</v>
      </c>
      <c r="F552" s="332">
        <v>0</v>
      </c>
      <c r="G552" s="358">
        <v>0</v>
      </c>
      <c r="H552" s="327">
        <v>0</v>
      </c>
      <c r="I552" s="332">
        <v>2.3180963079858402E-4</v>
      </c>
      <c r="J552" s="358">
        <v>3.0541430087049302E-4</v>
      </c>
      <c r="K552" s="327">
        <v>2.3771249268291205E-4</v>
      </c>
      <c r="L552" s="336">
        <v>2.1382081345896285E-4</v>
      </c>
      <c r="M552" s="210">
        <v>1.1415525114155251E-4</v>
      </c>
      <c r="N552" s="325">
        <v>0.46798662244672518</v>
      </c>
      <c r="O552" s="358">
        <v>0.28631829870351783</v>
      </c>
      <c r="P552" s="327">
        <v>0.31075676789633749</v>
      </c>
      <c r="Q552" s="332">
        <v>3.2979664014146773E-2</v>
      </c>
      <c r="R552" s="358">
        <v>0.65839895713924268</v>
      </c>
      <c r="S552" s="327">
        <v>0.59091468437990335</v>
      </c>
      <c r="T552" s="358">
        <v>0.14131837138743036</v>
      </c>
      <c r="U552" s="358">
        <v>0.40849374208854605</v>
      </c>
      <c r="V552" s="361">
        <v>6.1838418080457612E-2</v>
      </c>
    </row>
    <row r="553" spans="1:22" hidden="1" outlineLevel="1">
      <c r="A553" s="65">
        <v>544</v>
      </c>
      <c r="B553" s="117">
        <v>1</v>
      </c>
      <c r="C553" s="325">
        <v>1.4954358175054032E-4</v>
      </c>
      <c r="D553" s="358">
        <v>1.2557536663525696E-4</v>
      </c>
      <c r="E553" s="327">
        <v>1.4468372789605145E-4</v>
      </c>
      <c r="F553" s="332">
        <v>0</v>
      </c>
      <c r="G553" s="358">
        <v>0</v>
      </c>
      <c r="H553" s="327">
        <v>0</v>
      </c>
      <c r="I553" s="332">
        <v>2.2066493701019058E-4</v>
      </c>
      <c r="J553" s="358">
        <v>3.3377713634837188E-4</v>
      </c>
      <c r="K553" s="327">
        <v>2.5256952347559405E-4</v>
      </c>
      <c r="L553" s="336">
        <v>2.2321953053408208E-4</v>
      </c>
      <c r="M553" s="210">
        <v>1.1415525114155251E-4</v>
      </c>
      <c r="N553" s="325">
        <v>0.21590687170851328</v>
      </c>
      <c r="O553" s="358">
        <v>0.16979884071404272</v>
      </c>
      <c r="P553" s="327">
        <v>0.18538235271560125</v>
      </c>
      <c r="Q553" s="332">
        <v>3.2979664014146773E-2</v>
      </c>
      <c r="R553" s="358">
        <v>0.62198923926170813</v>
      </c>
      <c r="S553" s="327">
        <v>0.44616522786594831</v>
      </c>
      <c r="T553" s="358">
        <v>0.12395430798971503</v>
      </c>
      <c r="U553" s="358">
        <v>0.41730771494688812</v>
      </c>
      <c r="V553" s="361">
        <v>0</v>
      </c>
    </row>
    <row r="554" spans="1:22" hidden="1" outlineLevel="1">
      <c r="A554" s="65">
        <v>545</v>
      </c>
      <c r="B554" s="117">
        <v>1</v>
      </c>
      <c r="C554" s="325">
        <v>1.5104989301033636E-4</v>
      </c>
      <c r="D554" s="358">
        <v>1.3018310187175731E-4</v>
      </c>
      <c r="E554" s="327">
        <v>1.4739500729444424E-4</v>
      </c>
      <c r="F554" s="332">
        <v>0</v>
      </c>
      <c r="G554" s="358">
        <v>0</v>
      </c>
      <c r="H554" s="327">
        <v>0</v>
      </c>
      <c r="I554" s="332">
        <v>2.1174918197947579E-4</v>
      </c>
      <c r="J554" s="358">
        <v>3.5350780450689635E-4</v>
      </c>
      <c r="K554" s="327">
        <v>2.3771249268291205E-4</v>
      </c>
      <c r="L554" s="336">
        <v>2.2321953053408208E-4</v>
      </c>
      <c r="M554" s="210">
        <v>1.1415525114155251E-4</v>
      </c>
      <c r="N554" s="325">
        <v>5.237531442841771E-2</v>
      </c>
      <c r="O554" s="358">
        <v>5.1408337239322269E-2</v>
      </c>
      <c r="P554" s="327">
        <v>5.8711738620851044E-2</v>
      </c>
      <c r="Q554" s="332">
        <v>3.2979664014146773E-2</v>
      </c>
      <c r="R554" s="358">
        <v>0.57705831180014333</v>
      </c>
      <c r="S554" s="327">
        <v>0.34264375330541286</v>
      </c>
      <c r="T554" s="358">
        <v>0.16506320506984834</v>
      </c>
      <c r="U554" s="358">
        <v>0.48906249398595497</v>
      </c>
      <c r="V554" s="361">
        <v>0</v>
      </c>
    </row>
    <row r="555" spans="1:22" hidden="1" outlineLevel="1">
      <c r="A555" s="65">
        <v>546</v>
      </c>
      <c r="B555" s="117">
        <v>1</v>
      </c>
      <c r="C555" s="325">
        <v>1.5631260703833749E-4</v>
      </c>
      <c r="D555" s="358">
        <v>1.4326751458975203E-4</v>
      </c>
      <c r="E555" s="327">
        <v>1.57293122992883E-4</v>
      </c>
      <c r="F555" s="332">
        <v>0</v>
      </c>
      <c r="G555" s="358">
        <v>0</v>
      </c>
      <c r="H555" s="327">
        <v>0</v>
      </c>
      <c r="I555" s="332">
        <v>2.1397812073715446E-4</v>
      </c>
      <c r="J555" s="358">
        <v>3.5597413802671192E-4</v>
      </c>
      <c r="K555" s="327">
        <v>2.5554092963413043E-4</v>
      </c>
      <c r="L555" s="336">
        <v>1.644775488145868E-4</v>
      </c>
      <c r="M555" s="210">
        <v>1.1415525114155251E-4</v>
      </c>
      <c r="N555" s="325">
        <v>5.6520123483904013E-4</v>
      </c>
      <c r="O555" s="358">
        <v>1.2080128462462741E-3</v>
      </c>
      <c r="P555" s="327">
        <v>7.8649761377122269E-4</v>
      </c>
      <c r="Q555" s="332">
        <v>3.2979664014146773E-2</v>
      </c>
      <c r="R555" s="358">
        <v>0.55999858125851409</v>
      </c>
      <c r="S555" s="327">
        <v>0.29380315649441008</v>
      </c>
      <c r="T555" s="358">
        <v>0.20366163515272165</v>
      </c>
      <c r="U555" s="358">
        <v>0.66364695637234605</v>
      </c>
      <c r="V555" s="361">
        <v>0</v>
      </c>
    </row>
    <row r="556" spans="1:22" hidden="1" outlineLevel="1">
      <c r="A556" s="65">
        <v>547</v>
      </c>
      <c r="B556" s="117">
        <v>1</v>
      </c>
      <c r="C556" s="325">
        <v>1.5687512991543974E-4</v>
      </c>
      <c r="D556" s="358">
        <v>1.4635878000158141E-4</v>
      </c>
      <c r="E556" s="327">
        <v>1.5884983843693628E-4</v>
      </c>
      <c r="F556" s="332">
        <v>0</v>
      </c>
      <c r="G556" s="358">
        <v>0</v>
      </c>
      <c r="H556" s="327">
        <v>0</v>
      </c>
      <c r="I556" s="332">
        <v>2.2289387576786924E-4</v>
      </c>
      <c r="J556" s="358">
        <v>3.6542841651933822E-4</v>
      </c>
      <c r="K556" s="327">
        <v>2.6148374195120324E-4</v>
      </c>
      <c r="L556" s="336">
        <v>1.1748396343899057E-4</v>
      </c>
      <c r="M556" s="210">
        <v>1.1415525114155251E-4</v>
      </c>
      <c r="N556" s="325">
        <v>0</v>
      </c>
      <c r="O556" s="358">
        <v>0</v>
      </c>
      <c r="P556" s="327">
        <v>0</v>
      </c>
      <c r="Q556" s="332">
        <v>3.2979664014146773E-2</v>
      </c>
      <c r="R556" s="358">
        <v>0.55272826339807846</v>
      </c>
      <c r="S556" s="327">
        <v>0.30595633890711099</v>
      </c>
      <c r="T556" s="358">
        <v>0.25564922255431516</v>
      </c>
      <c r="U556" s="358">
        <v>0.7257967649888607</v>
      </c>
      <c r="V556" s="361">
        <v>0</v>
      </c>
    </row>
    <row r="557" spans="1:22" hidden="1" outlineLevel="1">
      <c r="A557" s="65">
        <v>548</v>
      </c>
      <c r="B557" s="117">
        <v>1</v>
      </c>
      <c r="C557" s="325">
        <v>1.5060612496284458E-4</v>
      </c>
      <c r="D557" s="358">
        <v>1.4655319920987256E-4</v>
      </c>
      <c r="E557" s="327">
        <v>1.5600883275153905E-4</v>
      </c>
      <c r="F557" s="332">
        <v>0</v>
      </c>
      <c r="G557" s="358">
        <v>0</v>
      </c>
      <c r="H557" s="327">
        <v>0</v>
      </c>
      <c r="I557" s="332">
        <v>2.3180963079858402E-4</v>
      </c>
      <c r="J557" s="358">
        <v>3.7323847266542077E-4</v>
      </c>
      <c r="K557" s="327">
        <v>2.4365530499998481E-4</v>
      </c>
      <c r="L557" s="336">
        <v>8.811297257924293E-5</v>
      </c>
      <c r="M557" s="210">
        <v>1.1415525114155251E-4</v>
      </c>
      <c r="N557" s="325">
        <v>0</v>
      </c>
      <c r="O557" s="358">
        <v>0</v>
      </c>
      <c r="P557" s="327">
        <v>0</v>
      </c>
      <c r="Q557" s="332">
        <v>3.2979664014146773E-2</v>
      </c>
      <c r="R557" s="358">
        <v>0.52732901133082255</v>
      </c>
      <c r="S557" s="327">
        <v>0.32350249722476776</v>
      </c>
      <c r="T557" s="358">
        <v>0.26621410450111788</v>
      </c>
      <c r="U557" s="358">
        <v>0.66748894454136709</v>
      </c>
      <c r="V557" s="361">
        <v>0</v>
      </c>
    </row>
    <row r="558" spans="1:22" hidden="1" outlineLevel="1">
      <c r="A558" s="65">
        <v>549</v>
      </c>
      <c r="B558" s="117">
        <v>1</v>
      </c>
      <c r="C558" s="325">
        <v>1.3868689022246674E-4</v>
      </c>
      <c r="D558" s="358">
        <v>1.4770027253879038E-4</v>
      </c>
      <c r="E558" s="327">
        <v>1.4454102898034659E-4</v>
      </c>
      <c r="F558" s="332">
        <v>0</v>
      </c>
      <c r="G558" s="358">
        <v>0</v>
      </c>
      <c r="H558" s="327">
        <v>0</v>
      </c>
      <c r="I558" s="332">
        <v>2.4741220210233484E-4</v>
      </c>
      <c r="J558" s="358">
        <v>4.0941136428938228E-4</v>
      </c>
      <c r="K558" s="327">
        <v>2.3176968036583927E-4</v>
      </c>
      <c r="L558" s="336">
        <v>5.8741981719495287E-5</v>
      </c>
      <c r="M558" s="210">
        <v>1.1415525114155251E-4</v>
      </c>
      <c r="N558" s="325">
        <v>0</v>
      </c>
      <c r="O558" s="358">
        <v>0</v>
      </c>
      <c r="P558" s="327">
        <v>0</v>
      </c>
      <c r="Q558" s="332">
        <v>6.5959328028293546E-2</v>
      </c>
      <c r="R558" s="358">
        <v>0.46670574278059407</v>
      </c>
      <c r="S558" s="327">
        <v>0.28554068494512103</v>
      </c>
      <c r="T558" s="358">
        <v>0.19937292069906903</v>
      </c>
      <c r="U558" s="358">
        <v>0.56341626502171249</v>
      </c>
      <c r="V558" s="361">
        <v>0</v>
      </c>
    </row>
    <row r="559" spans="1:22" hidden="1" outlineLevel="1">
      <c r="A559" s="65">
        <v>550</v>
      </c>
      <c r="B559" s="117">
        <v>1</v>
      </c>
      <c r="C559" s="325">
        <v>1.2868648351842659E-4</v>
      </c>
      <c r="D559" s="358">
        <v>1.3570460738722613E-4</v>
      </c>
      <c r="E559" s="327">
        <v>1.3276188212034347E-4</v>
      </c>
      <c r="F559" s="332">
        <v>0</v>
      </c>
      <c r="G559" s="358">
        <v>0</v>
      </c>
      <c r="H559" s="327">
        <v>0</v>
      </c>
      <c r="I559" s="332">
        <v>2.4964114086001353E-4</v>
      </c>
      <c r="J559" s="358">
        <v>4.0571186400965891E-4</v>
      </c>
      <c r="K559" s="327">
        <v>2.3474108652437564E-4</v>
      </c>
      <c r="L559" s="336">
        <v>3.7594868300476983E-5</v>
      </c>
      <c r="M559" s="210">
        <v>1.1415525114155251E-4</v>
      </c>
      <c r="N559" s="325">
        <v>1.8840041161301334E-4</v>
      </c>
      <c r="O559" s="358">
        <v>0</v>
      </c>
      <c r="P559" s="327">
        <v>0</v>
      </c>
      <c r="Q559" s="332">
        <v>0.19787798408488064</v>
      </c>
      <c r="R559" s="358">
        <v>0.41879792486434597</v>
      </c>
      <c r="S559" s="327">
        <v>0.35382637914476434</v>
      </c>
      <c r="T559" s="358">
        <v>0.13190412014770517</v>
      </c>
      <c r="U559" s="358">
        <v>0.47256454478957111</v>
      </c>
      <c r="V559" s="361">
        <v>0</v>
      </c>
    </row>
    <row r="560" spans="1:22" hidden="1" outlineLevel="1">
      <c r="A560" s="65">
        <v>551</v>
      </c>
      <c r="B560" s="117">
        <v>1</v>
      </c>
      <c r="C560" s="325">
        <v>1.1481716947076092E-4</v>
      </c>
      <c r="D560" s="358">
        <v>1.20870421794611E-4</v>
      </c>
      <c r="E560" s="327">
        <v>1.1897197781177154E-4</v>
      </c>
      <c r="F560" s="332">
        <v>0</v>
      </c>
      <c r="G560" s="358">
        <v>0</v>
      </c>
      <c r="H560" s="327">
        <v>0</v>
      </c>
      <c r="I560" s="332">
        <v>2.4964114086001353E-4</v>
      </c>
      <c r="J560" s="358">
        <v>3.8269275115804713E-4</v>
      </c>
      <c r="K560" s="327">
        <v>2.4068389884144843E-4</v>
      </c>
      <c r="L560" s="336">
        <v>2.3496792687798115E-5</v>
      </c>
      <c r="M560" s="210">
        <v>1.1415525114155251E-4</v>
      </c>
      <c r="N560" s="325">
        <v>1.8840041161301334E-4</v>
      </c>
      <c r="O560" s="358">
        <v>0</v>
      </c>
      <c r="P560" s="327">
        <v>0</v>
      </c>
      <c r="Q560" s="332">
        <v>0.32979664014146776</v>
      </c>
      <c r="R560" s="358">
        <v>0.37767189504142884</v>
      </c>
      <c r="S560" s="327">
        <v>0.37338962475691634</v>
      </c>
      <c r="T560" s="358">
        <v>9.6443773811406966E-2</v>
      </c>
      <c r="U560" s="358">
        <v>0.39538578245306294</v>
      </c>
      <c r="V560" s="361">
        <v>0</v>
      </c>
    </row>
    <row r="561" spans="1:22" hidden="1" outlineLevel="1">
      <c r="A561" s="65">
        <v>552</v>
      </c>
      <c r="B561" s="117">
        <v>1</v>
      </c>
      <c r="C561" s="325">
        <v>1.0467925717454021E-4</v>
      </c>
      <c r="D561" s="358">
        <v>1.0784433483910362E-4</v>
      </c>
      <c r="E561" s="327">
        <v>1.0554530710681205E-4</v>
      </c>
      <c r="F561" s="332">
        <v>0</v>
      </c>
      <c r="G561" s="358">
        <v>0</v>
      </c>
      <c r="H561" s="327">
        <v>0</v>
      </c>
      <c r="I561" s="332">
        <v>2.5409901837537098E-4</v>
      </c>
      <c r="J561" s="358">
        <v>3.8228169557141117E-4</v>
      </c>
      <c r="K561" s="327">
        <v>2.4068389884144843E-4</v>
      </c>
      <c r="L561" s="336">
        <v>9.3987170751192458E-6</v>
      </c>
      <c r="M561" s="210">
        <v>1.1415525114155251E-4</v>
      </c>
      <c r="N561" s="325">
        <v>1.8840041161301334E-4</v>
      </c>
      <c r="O561" s="358">
        <v>0</v>
      </c>
      <c r="P561" s="327">
        <v>0</v>
      </c>
      <c r="Q561" s="332">
        <v>0.39575596816976127</v>
      </c>
      <c r="R561" s="358">
        <v>0.35702394451368957</v>
      </c>
      <c r="S561" s="327">
        <v>0.46761898326225992</v>
      </c>
      <c r="T561" s="358">
        <v>8.8703167236521815E-2</v>
      </c>
      <c r="U561" s="358">
        <v>0.35798289763112418</v>
      </c>
      <c r="V561" s="361">
        <v>0</v>
      </c>
    </row>
    <row r="562" spans="1:22" hidden="1" outlineLevel="1">
      <c r="A562" s="65">
        <v>553</v>
      </c>
      <c r="B562" s="117">
        <v>1</v>
      </c>
      <c r="C562" s="325">
        <v>9.5797645970514565E-5</v>
      </c>
      <c r="D562" s="358">
        <v>9.3885035683798703E-5</v>
      </c>
      <c r="E562" s="327">
        <v>9.4168311736522687E-5</v>
      </c>
      <c r="F562" s="332">
        <v>0</v>
      </c>
      <c r="G562" s="358">
        <v>0</v>
      </c>
      <c r="H562" s="327">
        <v>0</v>
      </c>
      <c r="I562" s="332">
        <v>2.5855689589072831E-4</v>
      </c>
      <c r="J562" s="358">
        <v>3.9749075227694041E-4</v>
      </c>
      <c r="K562" s="327">
        <v>2.2879827420730281E-4</v>
      </c>
      <c r="L562" s="336">
        <v>5.8741981719495289E-6</v>
      </c>
      <c r="M562" s="210">
        <v>1.1415525114155251E-4</v>
      </c>
      <c r="N562" s="325">
        <v>1.8840041161301334E-4</v>
      </c>
      <c r="O562" s="358">
        <v>0</v>
      </c>
      <c r="P562" s="327">
        <v>0</v>
      </c>
      <c r="Q562" s="332">
        <v>0.39575596816976127</v>
      </c>
      <c r="R562" s="358">
        <v>0.34839112361993407</v>
      </c>
      <c r="S562" s="327">
        <v>0.49830576678121014</v>
      </c>
      <c r="T562" s="358">
        <v>3.797081333355827E-2</v>
      </c>
      <c r="U562" s="358">
        <v>0.25639621045613031</v>
      </c>
      <c r="V562" s="361">
        <v>0</v>
      </c>
    </row>
    <row r="563" spans="1:22" hidden="1" outlineLevel="1">
      <c r="A563" s="65">
        <v>554</v>
      </c>
      <c r="B563" s="117">
        <v>1</v>
      </c>
      <c r="C563" s="325">
        <v>8.9303631867078498E-5</v>
      </c>
      <c r="D563" s="358">
        <v>8.4747332894114422E-5</v>
      </c>
      <c r="E563" s="327">
        <v>8.5736103081234121E-5</v>
      </c>
      <c r="F563" s="332">
        <v>0</v>
      </c>
      <c r="G563" s="358">
        <v>0</v>
      </c>
      <c r="H563" s="327">
        <v>0</v>
      </c>
      <c r="I563" s="332">
        <v>2.6301477340608576E-4</v>
      </c>
      <c r="J563" s="358">
        <v>3.7118319473224116E-4</v>
      </c>
      <c r="K563" s="327">
        <v>2.4662671115852124E-4</v>
      </c>
      <c r="L563" s="336">
        <v>2.3496792687798115E-6</v>
      </c>
      <c r="M563" s="210">
        <v>1.1415525114155251E-4</v>
      </c>
      <c r="N563" s="325">
        <v>1.8840041161301334E-4</v>
      </c>
      <c r="O563" s="358">
        <v>0</v>
      </c>
      <c r="P563" s="327">
        <v>0</v>
      </c>
      <c r="Q563" s="332">
        <v>0.46171529619805485</v>
      </c>
      <c r="R563" s="358">
        <v>0.37913492578434055</v>
      </c>
      <c r="S563" s="327">
        <v>0.5299546775866858</v>
      </c>
      <c r="T563" s="358">
        <v>3.2008454215065651E-2</v>
      </c>
      <c r="U563" s="358">
        <v>0.25334521985131958</v>
      </c>
      <c r="V563" s="361">
        <v>0</v>
      </c>
    </row>
    <row r="564" spans="1:22" hidden="1" outlineLevel="1">
      <c r="A564" s="65">
        <v>555</v>
      </c>
      <c r="B564" s="117">
        <v>1</v>
      </c>
      <c r="C564" s="325">
        <v>8.4972205713391104E-5</v>
      </c>
      <c r="D564" s="358">
        <v>8.1344996749019204E-5</v>
      </c>
      <c r="E564" s="327">
        <v>8.1286491436981842E-5</v>
      </c>
      <c r="F564" s="332">
        <v>0</v>
      </c>
      <c r="G564" s="358">
        <v>0</v>
      </c>
      <c r="H564" s="327">
        <v>0</v>
      </c>
      <c r="I564" s="332">
        <v>2.6301477340608576E-4</v>
      </c>
      <c r="J564" s="358">
        <v>3.703610835589693E-4</v>
      </c>
      <c r="K564" s="327">
        <v>2.4959811731705767E-4</v>
      </c>
      <c r="L564" s="336">
        <v>1.1748396343899057E-6</v>
      </c>
      <c r="M564" s="210">
        <v>1.1415525114155251E-4</v>
      </c>
      <c r="N564" s="325">
        <v>1.8840041161301334E-4</v>
      </c>
      <c r="O564" s="358">
        <v>0</v>
      </c>
      <c r="P564" s="327">
        <v>0</v>
      </c>
      <c r="Q564" s="332">
        <v>0.39575596816976127</v>
      </c>
      <c r="R564" s="358">
        <v>0.36785420155846077</v>
      </c>
      <c r="S564" s="327">
        <v>0.44564197632617281</v>
      </c>
      <c r="T564" s="358">
        <v>2.740593138675556E-2</v>
      </c>
      <c r="U564" s="358">
        <v>0.23876826473944615</v>
      </c>
      <c r="V564" s="361">
        <v>0</v>
      </c>
    </row>
    <row r="565" spans="1:22" hidden="1" outlineLevel="1">
      <c r="A565" s="65">
        <v>556</v>
      </c>
      <c r="B565" s="117">
        <v>1</v>
      </c>
      <c r="C565" s="325">
        <v>8.387841123013672E-5</v>
      </c>
      <c r="D565" s="358">
        <v>7.8662011674601268E-5</v>
      </c>
      <c r="E565" s="327">
        <v>7.9924365423435234E-5</v>
      </c>
      <c r="F565" s="332">
        <v>0</v>
      </c>
      <c r="G565" s="358">
        <v>0</v>
      </c>
      <c r="H565" s="327">
        <v>0</v>
      </c>
      <c r="I565" s="332">
        <v>2.7638840595215787E-4</v>
      </c>
      <c r="J565" s="358">
        <v>3.5720730478661967E-4</v>
      </c>
      <c r="K565" s="327">
        <v>2.5554092963413043E-4</v>
      </c>
      <c r="L565" s="336">
        <v>1.409807561267887E-5</v>
      </c>
      <c r="M565" s="210">
        <v>1.1415525114155251E-4</v>
      </c>
      <c r="N565" s="325">
        <v>1.8840041161301334E-4</v>
      </c>
      <c r="O565" s="358">
        <v>0</v>
      </c>
      <c r="P565" s="327">
        <v>0</v>
      </c>
      <c r="Q565" s="332">
        <v>0.39575596816976127</v>
      </c>
      <c r="R565" s="358">
        <v>0.34004502865360858</v>
      </c>
      <c r="S565" s="327">
        <v>0.52881531414409555</v>
      </c>
      <c r="T565" s="358">
        <v>2.8661164885385584E-2</v>
      </c>
      <c r="U565" s="358">
        <v>0.2237393110194526</v>
      </c>
      <c r="V565" s="361">
        <v>0</v>
      </c>
    </row>
    <row r="566" spans="1:22" hidden="1" outlineLevel="1">
      <c r="A566" s="65">
        <v>557</v>
      </c>
      <c r="B566" s="117">
        <v>1</v>
      </c>
      <c r="C566" s="325">
        <v>8.437843156533872E-5</v>
      </c>
      <c r="D566" s="358">
        <v>7.8759221278746854E-5</v>
      </c>
      <c r="E566" s="327">
        <v>7.8795746726496602E-5</v>
      </c>
      <c r="F566" s="332">
        <v>0</v>
      </c>
      <c r="G566" s="358">
        <v>0</v>
      </c>
      <c r="H566" s="327">
        <v>0</v>
      </c>
      <c r="I566" s="332">
        <v>2.5855689589072831E-4</v>
      </c>
      <c r="J566" s="358">
        <v>3.5638519361334782E-4</v>
      </c>
      <c r="K566" s="327">
        <v>2.5851233579266681E-4</v>
      </c>
      <c r="L566" s="336">
        <v>3.7594868300476983E-5</v>
      </c>
      <c r="M566" s="210">
        <v>1.1415525114155251E-4</v>
      </c>
      <c r="N566" s="325">
        <v>0</v>
      </c>
      <c r="O566" s="358">
        <v>0</v>
      </c>
      <c r="P566" s="327">
        <v>0</v>
      </c>
      <c r="Q566" s="332">
        <v>0.42873563218390809</v>
      </c>
      <c r="R566" s="358">
        <v>0.28200106127311469</v>
      </c>
      <c r="S566" s="327">
        <v>0.54848827869293504</v>
      </c>
      <c r="T566" s="358">
        <v>2.7928945344518067E-2</v>
      </c>
      <c r="U566" s="358">
        <v>0.21899332563419149</v>
      </c>
      <c r="V566" s="361">
        <v>0</v>
      </c>
    </row>
    <row r="567" spans="1:22" hidden="1" outlineLevel="1">
      <c r="A567" s="65">
        <v>558</v>
      </c>
      <c r="B567" s="117">
        <v>1</v>
      </c>
      <c r="C567" s="325">
        <v>8.6534769260897382E-5</v>
      </c>
      <c r="D567" s="358">
        <v>8.1597741719797708E-5</v>
      </c>
      <c r="E567" s="327">
        <v>8.0495161086254762E-5</v>
      </c>
      <c r="F567" s="332">
        <v>0</v>
      </c>
      <c r="G567" s="358">
        <v>0</v>
      </c>
      <c r="H567" s="327">
        <v>0</v>
      </c>
      <c r="I567" s="332">
        <v>2.7415946719447918E-4</v>
      </c>
      <c r="J567" s="358">
        <v>3.6090680506634299E-4</v>
      </c>
      <c r="K567" s="327">
        <v>2.6148374195120324E-4</v>
      </c>
      <c r="L567" s="336">
        <v>9.3987170751192462E-5</v>
      </c>
      <c r="M567" s="210">
        <v>1.1415525114155251E-4</v>
      </c>
      <c r="N567" s="325">
        <v>0</v>
      </c>
      <c r="O567" s="358">
        <v>0</v>
      </c>
      <c r="P567" s="327">
        <v>0</v>
      </c>
      <c r="Q567" s="332">
        <v>0.42873563218390809</v>
      </c>
      <c r="R567" s="358">
        <v>0.26923008368407247</v>
      </c>
      <c r="S567" s="327">
        <v>0.54900310094588645</v>
      </c>
      <c r="T567" s="358">
        <v>2.8347356510728075E-2</v>
      </c>
      <c r="U567" s="358">
        <v>0.21277834477254004</v>
      </c>
      <c r="V567" s="361">
        <v>0</v>
      </c>
    </row>
    <row r="568" spans="1:22" hidden="1" outlineLevel="1">
      <c r="A568" s="65">
        <v>559</v>
      </c>
      <c r="B568" s="117">
        <v>1</v>
      </c>
      <c r="C568" s="325">
        <v>9.565389012414399E-5</v>
      </c>
      <c r="D568" s="358">
        <v>9.2057495125861849E-5</v>
      </c>
      <c r="E568" s="327">
        <v>8.966680957746864E-5</v>
      </c>
      <c r="F568" s="332">
        <v>0</v>
      </c>
      <c r="G568" s="358">
        <v>0</v>
      </c>
      <c r="H568" s="327">
        <v>0</v>
      </c>
      <c r="I568" s="332">
        <v>2.7638840595215787E-4</v>
      </c>
      <c r="J568" s="358">
        <v>3.6912791679906155E-4</v>
      </c>
      <c r="K568" s="327">
        <v>2.4365530499998481E-4</v>
      </c>
      <c r="L568" s="336">
        <v>1.8210014333043539E-4</v>
      </c>
      <c r="M568" s="210">
        <v>1.1415525114155251E-4</v>
      </c>
      <c r="N568" s="325">
        <v>0</v>
      </c>
      <c r="O568" s="358">
        <v>0</v>
      </c>
      <c r="P568" s="327">
        <v>0</v>
      </c>
      <c r="Q568" s="332">
        <v>0.42873563218390809</v>
      </c>
      <c r="R568" s="358">
        <v>0.29678387951438184</v>
      </c>
      <c r="S568" s="327">
        <v>0.53722970634738232</v>
      </c>
      <c r="T568" s="358">
        <v>7.7196860165746575E-2</v>
      </c>
      <c r="U568" s="358">
        <v>0.24939023203026864</v>
      </c>
      <c r="V568" s="361">
        <v>0</v>
      </c>
    </row>
    <row r="569" spans="1:22" hidden="1" outlineLevel="1">
      <c r="A569" s="65">
        <v>560</v>
      </c>
      <c r="B569" s="117">
        <v>1</v>
      </c>
      <c r="C569" s="325">
        <v>1.0897318180308745E-4</v>
      </c>
      <c r="D569" s="358">
        <v>1.0020365995326123E-4</v>
      </c>
      <c r="E569" s="327">
        <v>1.016664911253793E-4</v>
      </c>
      <c r="F569" s="332">
        <v>0</v>
      </c>
      <c r="G569" s="358">
        <v>0</v>
      </c>
      <c r="H569" s="327">
        <v>0</v>
      </c>
      <c r="I569" s="332">
        <v>3.1205142607501694E-4</v>
      </c>
      <c r="J569" s="358">
        <v>3.6090680506634299E-4</v>
      </c>
      <c r="K569" s="327">
        <v>2.4068389884144843E-4</v>
      </c>
      <c r="L569" s="336">
        <v>1.5860335064263727E-4</v>
      </c>
      <c r="M569" s="210">
        <v>1.1415525114155251E-4</v>
      </c>
      <c r="N569" s="325">
        <v>0</v>
      </c>
      <c r="O569" s="358">
        <v>1.3371862813036922E-2</v>
      </c>
      <c r="P569" s="327">
        <v>4.1946539401131883E-3</v>
      </c>
      <c r="Q569" s="332">
        <v>0.42873563218390809</v>
      </c>
      <c r="R569" s="358">
        <v>0.31531892757959734</v>
      </c>
      <c r="S569" s="327">
        <v>0.55524848520068015</v>
      </c>
      <c r="T569" s="358">
        <v>0.10784547809062969</v>
      </c>
      <c r="U569" s="358">
        <v>0.36137288719202498</v>
      </c>
      <c r="V569" s="361">
        <v>0</v>
      </c>
    </row>
    <row r="570" spans="1:22" hidden="1" outlineLevel="1">
      <c r="A570" s="65">
        <v>561</v>
      </c>
      <c r="B570" s="117">
        <v>1</v>
      </c>
      <c r="C570" s="325">
        <v>1.1786104326130314E-4</v>
      </c>
      <c r="D570" s="358">
        <v>1.1276314080886984E-4</v>
      </c>
      <c r="E570" s="327">
        <v>1.131472675252722E-4</v>
      </c>
      <c r="F570" s="332">
        <v>0</v>
      </c>
      <c r="G570" s="358">
        <v>0</v>
      </c>
      <c r="H570" s="327">
        <v>0</v>
      </c>
      <c r="I570" s="332">
        <v>3.2319611986341042E-4</v>
      </c>
      <c r="J570" s="358">
        <v>3.4734197070735741E-4</v>
      </c>
      <c r="K570" s="327">
        <v>2.4662671115852124E-4</v>
      </c>
      <c r="L570" s="336">
        <v>1.4685495429873823E-4</v>
      </c>
      <c r="M570" s="210">
        <v>1.1415525114155251E-4</v>
      </c>
      <c r="N570" s="325">
        <v>2.8636862565178028E-2</v>
      </c>
      <c r="O570" s="358">
        <v>0.17277406435969686</v>
      </c>
      <c r="P570" s="327">
        <v>7.4413036962501483E-2</v>
      </c>
      <c r="Q570" s="332">
        <v>0.42873563218390809</v>
      </c>
      <c r="R570" s="358">
        <v>0.33247296041068664</v>
      </c>
      <c r="S570" s="327">
        <v>0.57268492458164943</v>
      </c>
      <c r="T570" s="358">
        <v>0.13295014806323019</v>
      </c>
      <c r="U570" s="358">
        <v>0.46386357158325908</v>
      </c>
      <c r="V570" s="361">
        <v>0</v>
      </c>
    </row>
    <row r="571" spans="1:22" hidden="1" outlineLevel="1">
      <c r="A571" s="65">
        <v>562</v>
      </c>
      <c r="B571" s="117">
        <v>1</v>
      </c>
      <c r="C571" s="325">
        <v>1.2338626796528531E-4</v>
      </c>
      <c r="D571" s="358">
        <v>1.2092874755709834E-4</v>
      </c>
      <c r="E571" s="327">
        <v>1.2566585422120062E-4</v>
      </c>
      <c r="F571" s="332">
        <v>0</v>
      </c>
      <c r="G571" s="358">
        <v>0</v>
      </c>
      <c r="H571" s="327">
        <v>0</v>
      </c>
      <c r="I571" s="332">
        <v>3.075935485596596E-4</v>
      </c>
      <c r="J571" s="358">
        <v>3.1322435701657556E-4</v>
      </c>
      <c r="K571" s="327">
        <v>2.4365530499998481E-4</v>
      </c>
      <c r="L571" s="336">
        <v>1.644775488145868E-4</v>
      </c>
      <c r="M571" s="210">
        <v>1.1415525114155251E-4</v>
      </c>
      <c r="N571" s="325">
        <v>0.16145915275235245</v>
      </c>
      <c r="O571" s="358">
        <v>0.35269763484487543</v>
      </c>
      <c r="P571" s="327">
        <v>0.15127152856763867</v>
      </c>
      <c r="Q571" s="332">
        <v>0.39575596816976127</v>
      </c>
      <c r="R571" s="358">
        <v>0.35192919585607046</v>
      </c>
      <c r="S571" s="327">
        <v>0.6388944435542443</v>
      </c>
      <c r="T571" s="358">
        <v>0.14257360488606038</v>
      </c>
      <c r="U571" s="358">
        <v>0.49200048493873572</v>
      </c>
      <c r="V571" s="361">
        <v>0</v>
      </c>
    </row>
    <row r="572" spans="1:22" hidden="1" outlineLevel="1">
      <c r="A572" s="65">
        <v>563</v>
      </c>
      <c r="B572" s="117">
        <v>1</v>
      </c>
      <c r="C572" s="325">
        <v>1.2607387726699609E-4</v>
      </c>
      <c r="D572" s="358">
        <v>1.2015107072393373E-4</v>
      </c>
      <c r="E572" s="327">
        <v>1.2563990896379974E-4</v>
      </c>
      <c r="F572" s="332">
        <v>0</v>
      </c>
      <c r="G572" s="358">
        <v>0</v>
      </c>
      <c r="H572" s="327">
        <v>0</v>
      </c>
      <c r="I572" s="332">
        <v>3.0313567104430216E-4</v>
      </c>
      <c r="J572" s="358">
        <v>2.7951779891242972E-4</v>
      </c>
      <c r="K572" s="327">
        <v>2.4068389884144843E-4</v>
      </c>
      <c r="L572" s="336">
        <v>1.8797434150238492E-4</v>
      </c>
      <c r="M572" s="210">
        <v>1.1415525114155251E-4</v>
      </c>
      <c r="N572" s="325">
        <v>0.36794600388021503</v>
      </c>
      <c r="O572" s="358">
        <v>0.4752034720898019</v>
      </c>
      <c r="P572" s="327">
        <v>0.18634687525161434</v>
      </c>
      <c r="Q572" s="332">
        <v>0.42873563218390809</v>
      </c>
      <c r="R572" s="358">
        <v>0.35297786216033367</v>
      </c>
      <c r="S572" s="327">
        <v>0.7394367035337589</v>
      </c>
      <c r="T572" s="358">
        <v>0.11035594508788973</v>
      </c>
      <c r="U572" s="358">
        <v>0.41753371425094821</v>
      </c>
      <c r="V572" s="361">
        <v>0</v>
      </c>
    </row>
    <row r="573" spans="1:22" hidden="1" outlineLevel="1">
      <c r="A573" s="65">
        <v>564</v>
      </c>
      <c r="B573" s="117">
        <v>1</v>
      </c>
      <c r="C573" s="325">
        <v>1.2006113273619197E-4</v>
      </c>
      <c r="D573" s="358">
        <v>1.2433108370219355E-4</v>
      </c>
      <c r="E573" s="327">
        <v>1.2396643986144247E-4</v>
      </c>
      <c r="F573" s="332">
        <v>0</v>
      </c>
      <c r="G573" s="358">
        <v>0</v>
      </c>
      <c r="H573" s="327">
        <v>0</v>
      </c>
      <c r="I573" s="332">
        <v>2.8753309974055135E-4</v>
      </c>
      <c r="J573" s="358">
        <v>2.6019818634054115E-4</v>
      </c>
      <c r="K573" s="327">
        <v>2.3771249268291205E-4</v>
      </c>
      <c r="L573" s="336">
        <v>2.0677177565262342E-4</v>
      </c>
      <c r="M573" s="210">
        <v>1.1415525114155251E-4</v>
      </c>
      <c r="N573" s="325">
        <v>0.55314360849580724</v>
      </c>
      <c r="O573" s="358">
        <v>0.43277217961326381</v>
      </c>
      <c r="P573" s="327">
        <v>0.20618063224777</v>
      </c>
      <c r="Q573" s="332">
        <v>0.52767462422634837</v>
      </c>
      <c r="R573" s="358">
        <v>0.37206933481567489</v>
      </c>
      <c r="S573" s="327">
        <v>0.75018045362636021</v>
      </c>
      <c r="T573" s="358">
        <v>7.9811929954559116E-2</v>
      </c>
      <c r="U573" s="358">
        <v>0.31244403786302344</v>
      </c>
      <c r="V573" s="361">
        <v>0</v>
      </c>
    </row>
    <row r="574" spans="1:22" hidden="1" outlineLevel="1">
      <c r="A574" s="65">
        <v>565</v>
      </c>
      <c r="B574" s="117">
        <v>1</v>
      </c>
      <c r="C574" s="325">
        <v>1.1118577178635634E-4</v>
      </c>
      <c r="D574" s="358">
        <v>1.2188140167772501E-4</v>
      </c>
      <c r="E574" s="327">
        <v>1.2028221331051638E-4</v>
      </c>
      <c r="F574" s="332">
        <v>0</v>
      </c>
      <c r="G574" s="358">
        <v>0</v>
      </c>
      <c r="H574" s="327">
        <v>0</v>
      </c>
      <c r="I574" s="332">
        <v>2.407253858292988E-4</v>
      </c>
      <c r="J574" s="358">
        <v>2.3471273996911377E-4</v>
      </c>
      <c r="K574" s="327">
        <v>2.4662671115852124E-4</v>
      </c>
      <c r="L574" s="336">
        <v>1.8797434150238492E-4</v>
      </c>
      <c r="M574" s="210">
        <v>1.1415525114155251E-4</v>
      </c>
      <c r="N574" s="325">
        <v>0.6993423279075055</v>
      </c>
      <c r="O574" s="358">
        <v>0.42136554222308209</v>
      </c>
      <c r="P574" s="327">
        <v>0.23922206114883499</v>
      </c>
      <c r="Q574" s="332">
        <v>0.49469496021220166</v>
      </c>
      <c r="R574" s="358">
        <v>0.4279613435802842</v>
      </c>
      <c r="S574" s="327">
        <v>0.77643638852688013</v>
      </c>
      <c r="T574" s="358">
        <v>9.7071390560721962E-2</v>
      </c>
      <c r="U574" s="358">
        <v>0.28668011720017744</v>
      </c>
      <c r="V574" s="361">
        <v>0</v>
      </c>
    </row>
    <row r="575" spans="1:22" hidden="1" outlineLevel="1">
      <c r="A575" s="65">
        <v>566</v>
      </c>
      <c r="B575" s="117">
        <v>1</v>
      </c>
      <c r="C575" s="325">
        <v>1.0612306589243601E-4</v>
      </c>
      <c r="D575" s="358">
        <v>1.1822632056185129E-4</v>
      </c>
      <c r="E575" s="327">
        <v>1.1365320004458951E-4</v>
      </c>
      <c r="F575" s="332">
        <v>0</v>
      </c>
      <c r="G575" s="358">
        <v>0</v>
      </c>
      <c r="H575" s="327">
        <v>0</v>
      </c>
      <c r="I575" s="332">
        <v>1.8500191688733148E-4</v>
      </c>
      <c r="J575" s="358">
        <v>2.4457807404837595E-4</v>
      </c>
      <c r="K575" s="327">
        <v>2.4662671115852124E-4</v>
      </c>
      <c r="L575" s="336">
        <v>1.9032402077116473E-4</v>
      </c>
      <c r="M575" s="210">
        <v>1.1415525114155251E-4</v>
      </c>
      <c r="N575" s="325">
        <v>0.63302538301972477</v>
      </c>
      <c r="O575" s="358">
        <v>0.32639138464046746</v>
      </c>
      <c r="P575" s="327">
        <v>0.25485995030333958</v>
      </c>
      <c r="Q575" s="332">
        <v>0.52767462422634837</v>
      </c>
      <c r="R575" s="358">
        <v>0.46584100166133618</v>
      </c>
      <c r="S575" s="327">
        <v>0.83239166415775745</v>
      </c>
      <c r="T575" s="358">
        <v>0.10177851618058456</v>
      </c>
      <c r="U575" s="358">
        <v>0.27662314816950506</v>
      </c>
      <c r="V575" s="361">
        <v>0</v>
      </c>
    </row>
    <row r="576" spans="1:22" hidden="1" outlineLevel="1">
      <c r="A576" s="65">
        <v>567</v>
      </c>
      <c r="B576" s="117">
        <v>1</v>
      </c>
      <c r="C576" s="325">
        <v>1.0291043523876311E-4</v>
      </c>
      <c r="D576" s="358">
        <v>1.176041790953196E-4</v>
      </c>
      <c r="E576" s="327">
        <v>1.1138299002201182E-4</v>
      </c>
      <c r="F576" s="332">
        <v>0</v>
      </c>
      <c r="G576" s="358">
        <v>0</v>
      </c>
      <c r="H576" s="327">
        <v>0</v>
      </c>
      <c r="I576" s="332">
        <v>1.5602571303750847E-4</v>
      </c>
      <c r="J576" s="358">
        <v>2.4005646259538078E-4</v>
      </c>
      <c r="K576" s="327">
        <v>2.4662671115852124E-4</v>
      </c>
      <c r="L576" s="336">
        <v>2.1382081345896285E-4</v>
      </c>
      <c r="M576" s="210">
        <v>1.1415525114155251E-4</v>
      </c>
      <c r="N576" s="325">
        <v>0.47910224673189294</v>
      </c>
      <c r="O576" s="358">
        <v>0.27313259918927607</v>
      </c>
      <c r="P576" s="327">
        <v>0.26300843102494714</v>
      </c>
      <c r="Q576" s="332">
        <v>0.49469496021220166</v>
      </c>
      <c r="R576" s="358">
        <v>0.50312008485109905</v>
      </c>
      <c r="S576" s="327">
        <v>0.80197494951631665</v>
      </c>
      <c r="T576" s="358">
        <v>6.391230563857879E-2</v>
      </c>
      <c r="U576" s="358">
        <v>0.26600118087868257</v>
      </c>
      <c r="V576" s="361">
        <v>0</v>
      </c>
    </row>
    <row r="577" spans="1:22" hidden="1" outlineLevel="1">
      <c r="A577" s="65">
        <v>568</v>
      </c>
      <c r="B577" s="117">
        <v>1</v>
      </c>
      <c r="C577" s="325">
        <v>1.0052283813817353E-4</v>
      </c>
      <c r="D577" s="358">
        <v>1.1499896170421812E-4</v>
      </c>
      <c r="E577" s="327">
        <v>1.1009869978066788E-4</v>
      </c>
      <c r="F577" s="332">
        <v>0</v>
      </c>
      <c r="G577" s="358">
        <v>0</v>
      </c>
      <c r="H577" s="327">
        <v>0</v>
      </c>
      <c r="I577" s="332">
        <v>1.3150738670304288E-4</v>
      </c>
      <c r="J577" s="358">
        <v>2.939047444446871E-4</v>
      </c>
      <c r="K577" s="327">
        <v>2.3771249268291205E-4</v>
      </c>
      <c r="L577" s="336">
        <v>2.2321953053408208E-4</v>
      </c>
      <c r="M577" s="210">
        <v>1.1415525114155251E-4</v>
      </c>
      <c r="N577" s="325">
        <v>0.25302175279627692</v>
      </c>
      <c r="O577" s="358">
        <v>0.2192538972629767</v>
      </c>
      <c r="P577" s="327">
        <v>0.17361354244280691</v>
      </c>
      <c r="Q577" s="332">
        <v>0.49469496021220166</v>
      </c>
      <c r="R577" s="358">
        <v>0.50910997956701742</v>
      </c>
      <c r="S577" s="327">
        <v>0.80629607919805946</v>
      </c>
      <c r="T577" s="358">
        <v>8.5042069532184225E-2</v>
      </c>
      <c r="U577" s="358">
        <v>0.28611511894002728</v>
      </c>
      <c r="V577" s="361">
        <v>0</v>
      </c>
    </row>
    <row r="578" spans="1:22" hidden="1" outlineLevel="1">
      <c r="A578" s="65">
        <v>569</v>
      </c>
      <c r="B578" s="117">
        <v>1</v>
      </c>
      <c r="C578" s="325">
        <v>1.0120411584488627E-4</v>
      </c>
      <c r="D578" s="358">
        <v>1.164765476872309E-4</v>
      </c>
      <c r="E578" s="327">
        <v>1.1288781495126332E-4</v>
      </c>
      <c r="F578" s="332">
        <v>0</v>
      </c>
      <c r="G578" s="358">
        <v>0</v>
      </c>
      <c r="H578" s="327">
        <v>0</v>
      </c>
      <c r="I578" s="332">
        <v>1.3150738670304288E-4</v>
      </c>
      <c r="J578" s="358">
        <v>2.9143841092487153E-4</v>
      </c>
      <c r="K578" s="327">
        <v>2.5554092963413043E-4</v>
      </c>
      <c r="L578" s="336">
        <v>2.2321953053408208E-4</v>
      </c>
      <c r="M578" s="210">
        <v>1.1415525114155251E-4</v>
      </c>
      <c r="N578" s="325">
        <v>5.2752115251643743E-2</v>
      </c>
      <c r="O578" s="358">
        <v>6.3691059224479749E-2</v>
      </c>
      <c r="P578" s="327">
        <v>4.5284578269961191E-2</v>
      </c>
      <c r="Q578" s="332">
        <v>0.42873563218390809</v>
      </c>
      <c r="R578" s="358">
        <v>0.52360389654682382</v>
      </c>
      <c r="S578" s="327">
        <v>0.77883326363557226</v>
      </c>
      <c r="T578" s="358">
        <v>0.10910071158925971</v>
      </c>
      <c r="U578" s="358">
        <v>0.32397000237008616</v>
      </c>
      <c r="V578" s="361">
        <v>0</v>
      </c>
    </row>
    <row r="579" spans="1:22" hidden="1" outlineLevel="1">
      <c r="A579" s="65">
        <v>570</v>
      </c>
      <c r="B579" s="117">
        <v>1</v>
      </c>
      <c r="C579" s="325">
        <v>1.1387963134225714E-4</v>
      </c>
      <c r="D579" s="358">
        <v>1.2769453600563053E-4</v>
      </c>
      <c r="E579" s="327">
        <v>1.2553612793419618E-4</v>
      </c>
      <c r="F579" s="332">
        <v>0</v>
      </c>
      <c r="G579" s="358">
        <v>0</v>
      </c>
      <c r="H579" s="327">
        <v>0</v>
      </c>
      <c r="I579" s="332">
        <v>1.4933889676447238E-4</v>
      </c>
      <c r="J579" s="358">
        <v>3.1322435701657556E-4</v>
      </c>
      <c r="K579" s="327">
        <v>2.6445514810973967E-4</v>
      </c>
      <c r="L579" s="336">
        <v>1.644775488145868E-4</v>
      </c>
      <c r="M579" s="210">
        <v>1.1415525114155251E-4</v>
      </c>
      <c r="N579" s="325">
        <v>1.8840041161301334E-4</v>
      </c>
      <c r="O579" s="358">
        <v>9.4713518803643147E-4</v>
      </c>
      <c r="P579" s="327">
        <v>2.6216587125707427E-4</v>
      </c>
      <c r="Q579" s="332">
        <v>0.26383731211317418</v>
      </c>
      <c r="R579" s="358">
        <v>0.5060100179422643</v>
      </c>
      <c r="S579" s="327">
        <v>0.69322084899164715</v>
      </c>
      <c r="T579" s="358">
        <v>0.17928918472098865</v>
      </c>
      <c r="U579" s="358">
        <v>0.54917830886592911</v>
      </c>
      <c r="V579" s="361">
        <v>0</v>
      </c>
    </row>
    <row r="580" spans="1:22" hidden="1" outlineLevel="1">
      <c r="A580" s="65">
        <v>571</v>
      </c>
      <c r="B580" s="117">
        <v>1</v>
      </c>
      <c r="C580" s="325">
        <v>1.2237997704069126E-4</v>
      </c>
      <c r="D580" s="358">
        <v>1.3457697597913743E-4</v>
      </c>
      <c r="E580" s="327">
        <v>1.3396833658948476E-4</v>
      </c>
      <c r="F580" s="332">
        <v>0</v>
      </c>
      <c r="G580" s="358">
        <v>0</v>
      </c>
      <c r="H580" s="327">
        <v>0</v>
      </c>
      <c r="I580" s="332">
        <v>1.8500191688733148E-4</v>
      </c>
      <c r="J580" s="358">
        <v>3.5104147098708073E-4</v>
      </c>
      <c r="K580" s="327">
        <v>2.7634077274388524E-4</v>
      </c>
      <c r="L580" s="336">
        <v>1.1748396343899057E-4</v>
      </c>
      <c r="M580" s="210">
        <v>1.1415525114155251E-4</v>
      </c>
      <c r="N580" s="325">
        <v>0</v>
      </c>
      <c r="O580" s="358">
        <v>0</v>
      </c>
      <c r="P580" s="327">
        <v>0</v>
      </c>
      <c r="Q580" s="332">
        <v>0.23085764809902742</v>
      </c>
      <c r="R580" s="358">
        <v>0.48780669208654365</v>
      </c>
      <c r="S580" s="327">
        <v>0.7390822312216293</v>
      </c>
      <c r="T580" s="358">
        <v>0.1873435996705313</v>
      </c>
      <c r="U580" s="358">
        <v>0.60680813140124279</v>
      </c>
      <c r="V580" s="361">
        <v>0</v>
      </c>
    </row>
    <row r="581" spans="1:22" hidden="1" outlineLevel="1">
      <c r="A581" s="65">
        <v>572</v>
      </c>
      <c r="B581" s="117">
        <v>1</v>
      </c>
      <c r="C581" s="325">
        <v>1.2029864239541291E-4</v>
      </c>
      <c r="D581" s="358">
        <v>1.3605456196215019E-4</v>
      </c>
      <c r="E581" s="327">
        <v>1.3590125826585091E-4</v>
      </c>
      <c r="F581" s="332">
        <v>0</v>
      </c>
      <c r="G581" s="358">
        <v>0</v>
      </c>
      <c r="H581" s="327">
        <v>0</v>
      </c>
      <c r="I581" s="332">
        <v>2.095202432217971E-4</v>
      </c>
      <c r="J581" s="358">
        <v>3.9625758551703266E-4</v>
      </c>
      <c r="K581" s="327">
        <v>2.8525499121949443E-4</v>
      </c>
      <c r="L581" s="336">
        <v>8.811297257924293E-5</v>
      </c>
      <c r="M581" s="210">
        <v>1.1415525114155251E-4</v>
      </c>
      <c r="N581" s="325">
        <v>0</v>
      </c>
      <c r="O581" s="358">
        <v>0</v>
      </c>
      <c r="P581" s="327">
        <v>0</v>
      </c>
      <c r="Q581" s="332">
        <v>0.32979664014146776</v>
      </c>
      <c r="R581" s="358">
        <v>0.48942373350755819</v>
      </c>
      <c r="S581" s="327">
        <v>0.79709679586431215</v>
      </c>
      <c r="T581" s="358">
        <v>0.17928918472098865</v>
      </c>
      <c r="U581" s="358">
        <v>0.60398314010049203</v>
      </c>
      <c r="V581" s="361">
        <v>0</v>
      </c>
    </row>
    <row r="582" spans="1:22" hidden="1" outlineLevel="1">
      <c r="A582" s="65">
        <v>573</v>
      </c>
      <c r="B582" s="117">
        <v>1</v>
      </c>
      <c r="C582" s="325">
        <v>1.108295072975249E-4</v>
      </c>
      <c r="D582" s="358">
        <v>1.3160236209228276E-4</v>
      </c>
      <c r="E582" s="327">
        <v>1.2704095286344768E-4</v>
      </c>
      <c r="F582" s="332">
        <v>0</v>
      </c>
      <c r="G582" s="358">
        <v>0</v>
      </c>
      <c r="H582" s="327">
        <v>0</v>
      </c>
      <c r="I582" s="332">
        <v>2.2289387576786924E-4</v>
      </c>
      <c r="J582" s="358">
        <v>3.9707969669030451E-4</v>
      </c>
      <c r="K582" s="327">
        <v>2.9119780353656729E-4</v>
      </c>
      <c r="L582" s="336">
        <v>5.8741981719495287E-5</v>
      </c>
      <c r="M582" s="210">
        <v>1.1415525114155251E-4</v>
      </c>
      <c r="N582" s="325">
        <v>0</v>
      </c>
      <c r="O582" s="358">
        <v>0</v>
      </c>
      <c r="P582" s="327">
        <v>0</v>
      </c>
      <c r="Q582" s="332">
        <v>0.32979664014146776</v>
      </c>
      <c r="R582" s="358">
        <v>0.46254301958386906</v>
      </c>
      <c r="S582" s="327">
        <v>0.82044103340318875</v>
      </c>
      <c r="T582" s="358">
        <v>0.14487486630021545</v>
      </c>
      <c r="U582" s="358">
        <v>0.53177636245330506</v>
      </c>
      <c r="V582" s="361">
        <v>0</v>
      </c>
    </row>
    <row r="583" spans="1:22" hidden="1" outlineLevel="1">
      <c r="A583" s="65">
        <v>574</v>
      </c>
      <c r="B583" s="117">
        <v>1</v>
      </c>
      <c r="C583" s="325">
        <v>1.0144162550410722E-4</v>
      </c>
      <c r="D583" s="358">
        <v>1.2538094742696579E-4</v>
      </c>
      <c r="E583" s="327">
        <v>1.1622178052727742E-4</v>
      </c>
      <c r="F583" s="332">
        <v>0</v>
      </c>
      <c r="G583" s="358">
        <v>0</v>
      </c>
      <c r="H583" s="327">
        <v>0</v>
      </c>
      <c r="I583" s="332">
        <v>2.5409901837537098E-4</v>
      </c>
      <c r="J583" s="358">
        <v>4.1105558663592599E-4</v>
      </c>
      <c r="K583" s="327">
        <v>2.9119780353656729E-4</v>
      </c>
      <c r="L583" s="336">
        <v>3.7594868300476983E-5</v>
      </c>
      <c r="M583" s="210">
        <v>1.1415525114155251E-4</v>
      </c>
      <c r="N583" s="325">
        <v>0</v>
      </c>
      <c r="O583" s="358">
        <v>0</v>
      </c>
      <c r="P583" s="327">
        <v>0</v>
      </c>
      <c r="Q583" s="332">
        <v>0.39575596816976127</v>
      </c>
      <c r="R583" s="358">
        <v>0.46063574966742626</v>
      </c>
      <c r="S583" s="327">
        <v>0.81676976041315186</v>
      </c>
      <c r="T583" s="358">
        <v>0.11506307070775233</v>
      </c>
      <c r="U583" s="358">
        <v>0.39030079811171181</v>
      </c>
      <c r="V583" s="361">
        <v>0</v>
      </c>
    </row>
    <row r="584" spans="1:22" hidden="1" outlineLevel="1">
      <c r="A584" s="65">
        <v>575</v>
      </c>
      <c r="B584" s="117">
        <v>1</v>
      </c>
      <c r="C584" s="325">
        <v>9.3397548361544934E-5</v>
      </c>
      <c r="D584" s="358">
        <v>1.1418240102939526E-4</v>
      </c>
      <c r="E584" s="327">
        <v>1.0636258271494002E-4</v>
      </c>
      <c r="F584" s="332">
        <v>0</v>
      </c>
      <c r="G584" s="358">
        <v>0</v>
      </c>
      <c r="H584" s="327">
        <v>0</v>
      </c>
      <c r="I584" s="332">
        <v>2.8084628346751526E-4</v>
      </c>
      <c r="J584" s="358">
        <v>4.0982241987601824E-4</v>
      </c>
      <c r="K584" s="327">
        <v>3.0011202201217643E-4</v>
      </c>
      <c r="L584" s="336">
        <v>2.3496792687798115E-5</v>
      </c>
      <c r="M584" s="210">
        <v>1.1415525114155251E-4</v>
      </c>
      <c r="N584" s="325">
        <v>0</v>
      </c>
      <c r="O584" s="358">
        <v>0</v>
      </c>
      <c r="P584" s="327">
        <v>0</v>
      </c>
      <c r="Q584" s="332">
        <v>0.39575596816976127</v>
      </c>
      <c r="R584" s="358">
        <v>0.47471251686145333</v>
      </c>
      <c r="S584" s="327">
        <v>0.79960338990969171</v>
      </c>
      <c r="T584" s="358">
        <v>8.2950013701134195E-2</v>
      </c>
      <c r="U584" s="358">
        <v>0.32928098601549738</v>
      </c>
      <c r="V584" s="361">
        <v>0</v>
      </c>
    </row>
    <row r="585" spans="1:22" hidden="1" outlineLevel="1">
      <c r="A585" s="65">
        <v>576</v>
      </c>
      <c r="B585" s="117">
        <v>1</v>
      </c>
      <c r="C585" s="325">
        <v>8.5715985962004086E-5</v>
      </c>
      <c r="D585" s="358">
        <v>1.0463641790229956E-4</v>
      </c>
      <c r="E585" s="327">
        <v>9.6918509021016807E-5</v>
      </c>
      <c r="F585" s="332">
        <v>0</v>
      </c>
      <c r="G585" s="358">
        <v>0</v>
      </c>
      <c r="H585" s="327">
        <v>0</v>
      </c>
      <c r="I585" s="332">
        <v>3.1205142607501694E-4</v>
      </c>
      <c r="J585" s="358">
        <v>3.9543547434376075E-4</v>
      </c>
      <c r="K585" s="327">
        <v>2.9416920969510367E-4</v>
      </c>
      <c r="L585" s="336">
        <v>9.3987170751192458E-6</v>
      </c>
      <c r="M585" s="210">
        <v>1.1415525114155251E-4</v>
      </c>
      <c r="N585" s="325">
        <v>1.8840041161301334E-4</v>
      </c>
      <c r="O585" s="358">
        <v>0</v>
      </c>
      <c r="P585" s="327">
        <v>0</v>
      </c>
      <c r="Q585" s="332">
        <v>0.39575596816976127</v>
      </c>
      <c r="R585" s="358">
        <v>0.46837574695509199</v>
      </c>
      <c r="S585" s="327">
        <v>0.8015276444827425</v>
      </c>
      <c r="T585" s="358">
        <v>5.8682166060953694E-2</v>
      </c>
      <c r="U585" s="358">
        <v>0.27266816034845409</v>
      </c>
      <c r="V585" s="361">
        <v>0</v>
      </c>
    </row>
    <row r="586" spans="1:22" hidden="1" outlineLevel="1">
      <c r="A586" s="65">
        <v>577</v>
      </c>
      <c r="B586" s="117">
        <v>1</v>
      </c>
      <c r="C586" s="325">
        <v>7.9134468299907673E-5</v>
      </c>
      <c r="D586" s="358">
        <v>9.3690616475507543E-5</v>
      </c>
      <c r="E586" s="327">
        <v>8.7552271099296269E-5</v>
      </c>
      <c r="F586" s="332">
        <v>0</v>
      </c>
      <c r="G586" s="358">
        <v>0</v>
      </c>
      <c r="H586" s="327">
        <v>0</v>
      </c>
      <c r="I586" s="332">
        <v>3.2542505862108911E-4</v>
      </c>
      <c r="J586" s="358">
        <v>3.8351486233131893E-4</v>
      </c>
      <c r="K586" s="327">
        <v>2.9714061585364005E-4</v>
      </c>
      <c r="L586" s="336">
        <v>5.8741981719495289E-6</v>
      </c>
      <c r="M586" s="210">
        <v>1.1415525114155251E-4</v>
      </c>
      <c r="N586" s="325">
        <v>1.8840041161301334E-4</v>
      </c>
      <c r="O586" s="358">
        <v>0</v>
      </c>
      <c r="P586" s="327">
        <v>0</v>
      </c>
      <c r="Q586" s="332">
        <v>0.46171529619805485</v>
      </c>
      <c r="R586" s="358">
        <v>0.46280125556463231</v>
      </c>
      <c r="S586" s="327">
        <v>0.80860012158530725</v>
      </c>
      <c r="T586" s="358">
        <v>2.2908011349997967E-2</v>
      </c>
      <c r="U586" s="358">
        <v>0.22215731589103224</v>
      </c>
      <c r="V586" s="361">
        <v>0</v>
      </c>
    </row>
    <row r="587" spans="1:22" hidden="1" outlineLevel="1">
      <c r="A587" s="65">
        <v>578</v>
      </c>
      <c r="B587" s="117">
        <v>1</v>
      </c>
      <c r="C587" s="325">
        <v>7.3671746137825739E-5</v>
      </c>
      <c r="D587" s="358">
        <v>8.4669565210797963E-5</v>
      </c>
      <c r="E587" s="327">
        <v>7.9418432904117912E-5</v>
      </c>
      <c r="F587" s="332">
        <v>0</v>
      </c>
      <c r="G587" s="358">
        <v>0</v>
      </c>
      <c r="H587" s="327">
        <v>0</v>
      </c>
      <c r="I587" s="332">
        <v>3.0536460980198086E-4</v>
      </c>
      <c r="J587" s="358">
        <v>3.7693797294514414E-4</v>
      </c>
      <c r="K587" s="327">
        <v>3.030834281707128E-4</v>
      </c>
      <c r="L587" s="336">
        <v>2.3496792687798115E-6</v>
      </c>
      <c r="M587" s="210">
        <v>1.1415525114155251E-4</v>
      </c>
      <c r="N587" s="325">
        <v>1.8840041161301334E-4</v>
      </c>
      <c r="O587" s="358">
        <v>0</v>
      </c>
      <c r="P587" s="327">
        <v>0</v>
      </c>
      <c r="Q587" s="332">
        <v>0.56065428824049512</v>
      </c>
      <c r="R587" s="358">
        <v>0.49614705700562578</v>
      </c>
      <c r="S587" s="327">
        <v>0.84714427333728259</v>
      </c>
      <c r="T587" s="358">
        <v>1.6213432690637828E-2</v>
      </c>
      <c r="U587" s="358">
        <v>0.21006635312381938</v>
      </c>
      <c r="V587" s="361">
        <v>0</v>
      </c>
    </row>
    <row r="588" spans="1:22" hidden="1" outlineLevel="1">
      <c r="A588" s="65">
        <v>579</v>
      </c>
      <c r="B588" s="117">
        <v>1</v>
      </c>
      <c r="C588" s="325">
        <v>7.1246647512096013E-5</v>
      </c>
      <c r="D588" s="358">
        <v>7.8875872803721542E-5</v>
      </c>
      <c r="E588" s="327">
        <v>7.4216408795239883E-5</v>
      </c>
      <c r="F588" s="332">
        <v>0</v>
      </c>
      <c r="G588" s="358">
        <v>0</v>
      </c>
      <c r="H588" s="327">
        <v>0</v>
      </c>
      <c r="I588" s="332">
        <v>2.9421991601358738E-4</v>
      </c>
      <c r="J588" s="358">
        <v>3.6666158327924598E-4</v>
      </c>
      <c r="K588" s="327">
        <v>3.0011202201217643E-4</v>
      </c>
      <c r="L588" s="336">
        <v>1.1748396343899057E-6</v>
      </c>
      <c r="M588" s="210">
        <v>1.1415525114155251E-4</v>
      </c>
      <c r="N588" s="325">
        <v>1.8840041161301334E-4</v>
      </c>
      <c r="O588" s="358">
        <v>0</v>
      </c>
      <c r="P588" s="327">
        <v>0</v>
      </c>
      <c r="Q588" s="332">
        <v>0.52767462422634837</v>
      </c>
      <c r="R588" s="358">
        <v>0.48958802227933951</v>
      </c>
      <c r="S588" s="327">
        <v>0.85782050621050665</v>
      </c>
      <c r="T588" s="358">
        <v>1.579502152442782E-2</v>
      </c>
      <c r="U588" s="358">
        <v>0.19887938757284676</v>
      </c>
      <c r="V588" s="361">
        <v>0</v>
      </c>
    </row>
    <row r="589" spans="1:22" hidden="1" outlineLevel="1">
      <c r="A589" s="65">
        <v>580</v>
      </c>
      <c r="B589" s="117">
        <v>1</v>
      </c>
      <c r="C589" s="325">
        <v>6.9746586506489987E-5</v>
      </c>
      <c r="D589" s="358">
        <v>7.5434652816968096E-5</v>
      </c>
      <c r="E589" s="327">
        <v>7.2127815574468402E-5</v>
      </c>
      <c r="F589" s="332">
        <v>0</v>
      </c>
      <c r="G589" s="358">
        <v>0</v>
      </c>
      <c r="H589" s="327">
        <v>0</v>
      </c>
      <c r="I589" s="332">
        <v>3.075935485596596E-4</v>
      </c>
      <c r="J589" s="358">
        <v>3.6953897238569745E-4</v>
      </c>
      <c r="K589" s="327">
        <v>3.1199764664632205E-4</v>
      </c>
      <c r="L589" s="336">
        <v>1.409807561267887E-5</v>
      </c>
      <c r="M589" s="210">
        <v>1.1415525114155251E-4</v>
      </c>
      <c r="N589" s="325">
        <v>1.8840041161301334E-4</v>
      </c>
      <c r="O589" s="358">
        <v>0</v>
      </c>
      <c r="P589" s="327">
        <v>0</v>
      </c>
      <c r="Q589" s="332">
        <v>0.46171529619805485</v>
      </c>
      <c r="R589" s="358">
        <v>0.48924707968940556</v>
      </c>
      <c r="S589" s="327">
        <v>0.83348882588303774</v>
      </c>
      <c r="T589" s="358">
        <v>1.5376610358217814E-2</v>
      </c>
      <c r="U589" s="358">
        <v>0.19130841088683501</v>
      </c>
      <c r="V589" s="361">
        <v>0</v>
      </c>
    </row>
    <row r="590" spans="1:22" hidden="1" outlineLevel="1">
      <c r="A590" s="65">
        <v>581</v>
      </c>
      <c r="B590" s="117">
        <v>1</v>
      </c>
      <c r="C590" s="325">
        <v>6.9815339302580263E-5</v>
      </c>
      <c r="D590" s="358">
        <v>7.4423672933854096E-5</v>
      </c>
      <c r="E590" s="327">
        <v>7.1141895793234663E-5</v>
      </c>
      <c r="F590" s="332">
        <v>0</v>
      </c>
      <c r="G590" s="358">
        <v>0</v>
      </c>
      <c r="H590" s="327">
        <v>0</v>
      </c>
      <c r="I590" s="332">
        <v>3.075935485596596E-4</v>
      </c>
      <c r="J590" s="358">
        <v>3.8844752937095001E-4</v>
      </c>
      <c r="K590" s="327">
        <v>3.179404589633948E-4</v>
      </c>
      <c r="L590" s="336">
        <v>3.7594868300476983E-5</v>
      </c>
      <c r="M590" s="210">
        <v>1.1415525114155251E-4</v>
      </c>
      <c r="N590" s="325">
        <v>0</v>
      </c>
      <c r="O590" s="358">
        <v>0</v>
      </c>
      <c r="P590" s="327">
        <v>0</v>
      </c>
      <c r="Q590" s="332">
        <v>0.32979664014146776</v>
      </c>
      <c r="R590" s="358">
        <v>0.49093445773247002</v>
      </c>
      <c r="S590" s="327">
        <v>0.80132509282461062</v>
      </c>
      <c r="T590" s="358">
        <v>1.5690418732875321E-2</v>
      </c>
      <c r="U590" s="358">
        <v>0.1837374342008232</v>
      </c>
      <c r="V590" s="361">
        <v>0</v>
      </c>
    </row>
    <row r="591" spans="1:22" hidden="1" outlineLevel="1">
      <c r="A591" s="65">
        <v>582</v>
      </c>
      <c r="B591" s="117">
        <v>1</v>
      </c>
      <c r="C591" s="325">
        <v>7.0902883531644622E-5</v>
      </c>
      <c r="D591" s="358">
        <v>7.5512420500284567E-5</v>
      </c>
      <c r="E591" s="327">
        <v>7.2075925059666634E-5</v>
      </c>
      <c r="F591" s="332">
        <v>0</v>
      </c>
      <c r="G591" s="358">
        <v>0</v>
      </c>
      <c r="H591" s="327">
        <v>0</v>
      </c>
      <c r="I591" s="332">
        <v>2.9644885477126613E-4</v>
      </c>
      <c r="J591" s="358">
        <v>4.0077919697002783E-4</v>
      </c>
      <c r="K591" s="327">
        <v>3.2091186512193129E-4</v>
      </c>
      <c r="L591" s="336">
        <v>9.3987170751192462E-5</v>
      </c>
      <c r="M591" s="210">
        <v>1.1415525114155251E-4</v>
      </c>
      <c r="N591" s="325">
        <v>0</v>
      </c>
      <c r="O591" s="358">
        <v>0</v>
      </c>
      <c r="P591" s="327">
        <v>0</v>
      </c>
      <c r="Q591" s="332">
        <v>0.39575596816976127</v>
      </c>
      <c r="R591" s="358">
        <v>0.48608948274302283</v>
      </c>
      <c r="S591" s="327">
        <v>0.80962976609120996</v>
      </c>
      <c r="T591" s="358">
        <v>1.6004227107532826E-2</v>
      </c>
      <c r="U591" s="358">
        <v>0.18272043733255297</v>
      </c>
      <c r="V591" s="361">
        <v>0</v>
      </c>
    </row>
    <row r="592" spans="1:22" hidden="1" outlineLevel="1">
      <c r="A592" s="65">
        <v>583</v>
      </c>
      <c r="B592" s="117">
        <v>1</v>
      </c>
      <c r="C592" s="325">
        <v>7.5746830528914077E-5</v>
      </c>
      <c r="D592" s="358">
        <v>8.0995042174095128E-5</v>
      </c>
      <c r="E592" s="327">
        <v>7.6369865159513583E-5</v>
      </c>
      <c r="F592" s="332">
        <v>0</v>
      </c>
      <c r="G592" s="358">
        <v>0</v>
      </c>
      <c r="H592" s="327">
        <v>0</v>
      </c>
      <c r="I592" s="332">
        <v>2.9644885477126613E-4</v>
      </c>
      <c r="J592" s="358">
        <v>4.2256514306173197E-4</v>
      </c>
      <c r="K592" s="327">
        <v>3.2982608359754043E-4</v>
      </c>
      <c r="L592" s="336">
        <v>1.8210014333043539E-4</v>
      </c>
      <c r="M592" s="210">
        <v>1.1415525114155251E-4</v>
      </c>
      <c r="N592" s="325">
        <v>0</v>
      </c>
      <c r="O592" s="358">
        <v>0</v>
      </c>
      <c r="P592" s="327">
        <v>0</v>
      </c>
      <c r="Q592" s="332">
        <v>0.26383731211317418</v>
      </c>
      <c r="R592" s="358">
        <v>0.50284962411637446</v>
      </c>
      <c r="S592" s="327">
        <v>0.82538670427457039</v>
      </c>
      <c r="T592" s="358">
        <v>1.7677871772372858E-2</v>
      </c>
      <c r="U592" s="358">
        <v>0.1892744171502945</v>
      </c>
      <c r="V592" s="361">
        <v>0</v>
      </c>
    </row>
    <row r="593" spans="1:22" hidden="1" outlineLevel="1">
      <c r="A593" s="65">
        <v>584</v>
      </c>
      <c r="B593" s="117">
        <v>1</v>
      </c>
      <c r="C593" s="325">
        <v>7.9846997277570537E-5</v>
      </c>
      <c r="D593" s="358">
        <v>8.2239325107158516E-5</v>
      </c>
      <c r="E593" s="327">
        <v>8.1001093605572071E-5</v>
      </c>
      <c r="F593" s="332">
        <v>0</v>
      </c>
      <c r="G593" s="358">
        <v>0</v>
      </c>
      <c r="H593" s="327">
        <v>0</v>
      </c>
      <c r="I593" s="332">
        <v>2.9867779352894482E-4</v>
      </c>
      <c r="J593" s="358">
        <v>4.6038225703223709E-4</v>
      </c>
      <c r="K593" s="327">
        <v>3.2982608359754043E-4</v>
      </c>
      <c r="L593" s="336">
        <v>1.5860335064263727E-4</v>
      </c>
      <c r="M593" s="210">
        <v>1.1415525114155251E-4</v>
      </c>
      <c r="N593" s="325">
        <v>5.6520123483904013E-4</v>
      </c>
      <c r="O593" s="358">
        <v>7.5767279695191543E-3</v>
      </c>
      <c r="P593" s="327">
        <v>3.2593922886430277E-3</v>
      </c>
      <c r="Q593" s="332">
        <v>0.296816976127321</v>
      </c>
      <c r="R593" s="358">
        <v>0.49584983607728761</v>
      </c>
      <c r="S593" s="327">
        <v>0.8417259819302596</v>
      </c>
      <c r="T593" s="358">
        <v>2.2594202975340455E-2</v>
      </c>
      <c r="U593" s="358">
        <v>0.22916329431689389</v>
      </c>
      <c r="V593" s="361">
        <v>0</v>
      </c>
    </row>
    <row r="594" spans="1:22" hidden="1" outlineLevel="1">
      <c r="A594" s="65">
        <v>585</v>
      </c>
      <c r="B594" s="117">
        <v>1</v>
      </c>
      <c r="C594" s="325">
        <v>8.3515896487115258E-5</v>
      </c>
      <c r="D594" s="358">
        <v>9.7287371828893906E-5</v>
      </c>
      <c r="E594" s="327">
        <v>8.9692754834869531E-5</v>
      </c>
      <c r="F594" s="332">
        <v>0</v>
      </c>
      <c r="G594" s="358">
        <v>0</v>
      </c>
      <c r="H594" s="327">
        <v>0</v>
      </c>
      <c r="I594" s="332">
        <v>3.0313567104430216E-4</v>
      </c>
      <c r="J594" s="358">
        <v>4.5709381233914972E-4</v>
      </c>
      <c r="K594" s="327">
        <v>3.2388327128046767E-4</v>
      </c>
      <c r="L594" s="336">
        <v>1.4685495429873823E-4</v>
      </c>
      <c r="M594" s="210">
        <v>1.1415525114155251E-4</v>
      </c>
      <c r="N594" s="325">
        <v>6.6882146122619737E-2</v>
      </c>
      <c r="O594" s="358">
        <v>0.11383604027728955</v>
      </c>
      <c r="P594" s="327">
        <v>8.272551911484842E-2</v>
      </c>
      <c r="Q594" s="332">
        <v>0.32979664014146776</v>
      </c>
      <c r="R594" s="358">
        <v>0.49521845773205259</v>
      </c>
      <c r="S594" s="327">
        <v>0.83935442232363455</v>
      </c>
      <c r="T594" s="358">
        <v>4.4142378035155895E-2</v>
      </c>
      <c r="U594" s="358">
        <v>0.27696214712559514</v>
      </c>
      <c r="V594" s="361">
        <v>0</v>
      </c>
    </row>
    <row r="595" spans="1:22" hidden="1" outlineLevel="1">
      <c r="A595" s="65">
        <v>586</v>
      </c>
      <c r="B595" s="117">
        <v>1</v>
      </c>
      <c r="C595" s="325">
        <v>9.0447428383853086E-5</v>
      </c>
      <c r="D595" s="358">
        <v>1.1179104476741406E-4</v>
      </c>
      <c r="E595" s="327">
        <v>1.0091407866075355E-4</v>
      </c>
      <c r="F595" s="332">
        <v>0</v>
      </c>
      <c r="G595" s="358">
        <v>0</v>
      </c>
      <c r="H595" s="327">
        <v>0</v>
      </c>
      <c r="I595" s="332">
        <v>3.0313567104430216E-4</v>
      </c>
      <c r="J595" s="358">
        <v>3.6666158327924598E-4</v>
      </c>
      <c r="K595" s="327">
        <v>3.1496905280485843E-4</v>
      </c>
      <c r="L595" s="336">
        <v>1.644775488145868E-4</v>
      </c>
      <c r="M595" s="210">
        <v>1.1415525114155251E-4</v>
      </c>
      <c r="N595" s="325">
        <v>0.32517911044406106</v>
      </c>
      <c r="O595" s="358">
        <v>0.31826120646149453</v>
      </c>
      <c r="P595" s="327">
        <v>0.25821872093403819</v>
      </c>
      <c r="Q595" s="332">
        <v>0.26383731211317418</v>
      </c>
      <c r="R595" s="358">
        <v>0.48166264169350503</v>
      </c>
      <c r="S595" s="327">
        <v>0.83331158972697306</v>
      </c>
      <c r="T595" s="358">
        <v>5.1150765069173536E-2</v>
      </c>
      <c r="U595" s="358">
        <v>0.28848811163265786</v>
      </c>
      <c r="V595" s="361">
        <v>0</v>
      </c>
    </row>
    <row r="596" spans="1:22" hidden="1" outlineLevel="1">
      <c r="A596" s="65">
        <v>587</v>
      </c>
      <c r="B596" s="117">
        <v>1</v>
      </c>
      <c r="C596" s="325">
        <v>9.4222581914628239E-5</v>
      </c>
      <c r="D596" s="358">
        <v>1.1892622971169946E-4</v>
      </c>
      <c r="E596" s="327">
        <v>1.0705013203606355E-4</v>
      </c>
      <c r="F596" s="332">
        <v>0</v>
      </c>
      <c r="G596" s="358">
        <v>0</v>
      </c>
      <c r="H596" s="327">
        <v>0</v>
      </c>
      <c r="I596" s="332">
        <v>2.8976203849823004E-4</v>
      </c>
      <c r="J596" s="358">
        <v>2.8691679947187636E-4</v>
      </c>
      <c r="K596" s="327">
        <v>3.1199764664632205E-4</v>
      </c>
      <c r="L596" s="336">
        <v>1.8797434150238492E-4</v>
      </c>
      <c r="M596" s="210">
        <v>1.1415525114155251E-4</v>
      </c>
      <c r="N596" s="325">
        <v>0.5908236908184098</v>
      </c>
      <c r="O596" s="358">
        <v>0.43456063528936212</v>
      </c>
      <c r="P596" s="327">
        <v>0.38042031257822245</v>
      </c>
      <c r="Q596" s="332">
        <v>0.23085764809902742</v>
      </c>
      <c r="R596" s="358">
        <v>0.4877401964057026</v>
      </c>
      <c r="S596" s="327">
        <v>0.80674338423163361</v>
      </c>
      <c r="T596" s="358">
        <v>5.0418545528306019E-2</v>
      </c>
      <c r="U596" s="358">
        <v>0.27899614086213559</v>
      </c>
      <c r="V596" s="361">
        <v>5.8141763590895193E-3</v>
      </c>
    </row>
    <row r="597" spans="1:22" hidden="1" outlineLevel="1">
      <c r="A597" s="65">
        <v>588</v>
      </c>
      <c r="B597" s="117">
        <v>1</v>
      </c>
      <c r="C597" s="325">
        <v>9.6247664272196374E-5</v>
      </c>
      <c r="D597" s="358">
        <v>1.1915953276164883E-4</v>
      </c>
      <c r="E597" s="327">
        <v>1.0864576536621816E-4</v>
      </c>
      <c r="F597" s="332">
        <v>0</v>
      </c>
      <c r="G597" s="358">
        <v>0</v>
      </c>
      <c r="H597" s="327">
        <v>0</v>
      </c>
      <c r="I597" s="332">
        <v>2.429543245869775E-4</v>
      </c>
      <c r="J597" s="358">
        <v>2.3306851762257004E-4</v>
      </c>
      <c r="K597" s="327">
        <v>3.0011202201217643E-4</v>
      </c>
      <c r="L597" s="336">
        <v>2.0677177565262342E-4</v>
      </c>
      <c r="M597" s="210">
        <v>1.1415525114155251E-4</v>
      </c>
      <c r="N597" s="325">
        <v>0.70744354560686518</v>
      </c>
      <c r="O597" s="358">
        <v>0.40554869690257733</v>
      </c>
      <c r="P597" s="327">
        <v>0.47376049881918336</v>
      </c>
      <c r="Q597" s="332">
        <v>0.296816976127321</v>
      </c>
      <c r="R597" s="358">
        <v>0.48985743236073548</v>
      </c>
      <c r="S597" s="327">
        <v>0.78319659503462513</v>
      </c>
      <c r="T597" s="358">
        <v>3.5774154710955727E-2</v>
      </c>
      <c r="U597" s="358">
        <v>0.24871223411808849</v>
      </c>
      <c r="V597" s="361">
        <v>3.4738779963665541E-2</v>
      </c>
    </row>
    <row r="598" spans="1:22" hidden="1" outlineLevel="1">
      <c r="A598" s="65">
        <v>589</v>
      </c>
      <c r="B598" s="117">
        <v>1</v>
      </c>
      <c r="C598" s="325">
        <v>9.69539429956692E-5</v>
      </c>
      <c r="D598" s="358">
        <v>1.2018995456559196E-4</v>
      </c>
      <c r="E598" s="327">
        <v>1.1002086400846522E-4</v>
      </c>
      <c r="F598" s="332">
        <v>0</v>
      </c>
      <c r="G598" s="358">
        <v>0</v>
      </c>
      <c r="H598" s="327">
        <v>0</v>
      </c>
      <c r="I598" s="332">
        <v>1.9391767191804623E-4</v>
      </c>
      <c r="J598" s="358">
        <v>1.8990768102579778E-4</v>
      </c>
      <c r="K598" s="327">
        <v>2.9416920969510367E-4</v>
      </c>
      <c r="L598" s="336">
        <v>1.8797434150238492E-4</v>
      </c>
      <c r="M598" s="210">
        <v>1.1415525114155251E-4</v>
      </c>
      <c r="N598" s="325">
        <v>0.7404136176391426</v>
      </c>
      <c r="O598" s="358">
        <v>0.43450516459969657</v>
      </c>
      <c r="P598" s="327">
        <v>0.54850703301199255</v>
      </c>
      <c r="Q598" s="332">
        <v>0.39575596816976127</v>
      </c>
      <c r="R598" s="358">
        <v>0.50823922264080434</v>
      </c>
      <c r="S598" s="327">
        <v>0.76743965685126481</v>
      </c>
      <c r="T598" s="358">
        <v>4.4979200367575911E-2</v>
      </c>
      <c r="U598" s="358">
        <v>0.24306225151658714</v>
      </c>
      <c r="V598" s="361">
        <v>4.2374867986094973E-2</v>
      </c>
    </row>
    <row r="599" spans="1:22" hidden="1" outlineLevel="1">
      <c r="A599" s="65">
        <v>590</v>
      </c>
      <c r="B599" s="117">
        <v>1</v>
      </c>
      <c r="C599" s="325">
        <v>9.0491180163183266E-5</v>
      </c>
      <c r="D599" s="358">
        <v>1.0521967552717303E-4</v>
      </c>
      <c r="E599" s="327">
        <v>1.0454641469687786E-4</v>
      </c>
      <c r="F599" s="332">
        <v>0</v>
      </c>
      <c r="G599" s="358">
        <v>0</v>
      </c>
      <c r="H599" s="327">
        <v>0</v>
      </c>
      <c r="I599" s="332">
        <v>1.6717040682590195E-4</v>
      </c>
      <c r="J599" s="358">
        <v>2.4498912963501191E-4</v>
      </c>
      <c r="K599" s="327">
        <v>2.8822639737803081E-4</v>
      </c>
      <c r="L599" s="336">
        <v>1.9032402077116473E-4</v>
      </c>
      <c r="M599" s="210">
        <v>1.1415525114155251E-4</v>
      </c>
      <c r="N599" s="325">
        <v>0.68784990279911173</v>
      </c>
      <c r="O599" s="358">
        <v>0.38451351811900364</v>
      </c>
      <c r="P599" s="327">
        <v>0.52618696480023142</v>
      </c>
      <c r="Q599" s="332">
        <v>0.42873563218390809</v>
      </c>
      <c r="R599" s="358">
        <v>0.49380111837577156</v>
      </c>
      <c r="S599" s="327">
        <v>0.77869822919681742</v>
      </c>
      <c r="T599" s="358">
        <v>2.8974973260043089E-2</v>
      </c>
      <c r="U599" s="358">
        <v>0.22825929710065368</v>
      </c>
      <c r="V599" s="361">
        <v>7.2493975021974008E-2</v>
      </c>
    </row>
    <row r="600" spans="1:22" hidden="1" outlineLevel="1">
      <c r="A600" s="65">
        <v>591</v>
      </c>
      <c r="B600" s="117">
        <v>1</v>
      </c>
      <c r="C600" s="325">
        <v>8.7666065269291921E-5</v>
      </c>
      <c r="D600" s="358">
        <v>1.0189510706539428E-4</v>
      </c>
      <c r="E600" s="327">
        <v>1.0356049491564412E-4</v>
      </c>
      <c r="F600" s="332">
        <v>0</v>
      </c>
      <c r="G600" s="358">
        <v>0</v>
      </c>
      <c r="H600" s="327">
        <v>0</v>
      </c>
      <c r="I600" s="332">
        <v>1.5825465179518717E-4</v>
      </c>
      <c r="J600" s="358">
        <v>2.4334490728846817E-4</v>
      </c>
      <c r="K600" s="327">
        <v>2.9416920969510367E-4</v>
      </c>
      <c r="L600" s="336">
        <v>2.1382081345896285E-4</v>
      </c>
      <c r="M600" s="210">
        <v>1.1415525114155251E-4</v>
      </c>
      <c r="N600" s="325">
        <v>0.5335499656880538</v>
      </c>
      <c r="O600" s="358">
        <v>0.31446241435218414</v>
      </c>
      <c r="P600" s="327">
        <v>0.43691340022355407</v>
      </c>
      <c r="Q600" s="332">
        <v>0.36277630415561452</v>
      </c>
      <c r="R600" s="358">
        <v>0.49981503843250985</v>
      </c>
      <c r="S600" s="327">
        <v>0.70414183524031349</v>
      </c>
      <c r="T600" s="358">
        <v>2.4477053223285496E-2</v>
      </c>
      <c r="U600" s="358">
        <v>0.23526527552651533</v>
      </c>
      <c r="V600" s="361">
        <v>6.4611290675684899E-2</v>
      </c>
    </row>
    <row r="601" spans="1:22" hidden="1" outlineLevel="1">
      <c r="A601" s="65">
        <v>592</v>
      </c>
      <c r="B601" s="117">
        <v>1</v>
      </c>
      <c r="C601" s="325">
        <v>8.5834740791614566E-5</v>
      </c>
      <c r="D601" s="358">
        <v>1.054335366562933E-4</v>
      </c>
      <c r="E601" s="327">
        <v>1.0295078136672326E-4</v>
      </c>
      <c r="F601" s="332">
        <v>0</v>
      </c>
      <c r="G601" s="358">
        <v>0</v>
      </c>
      <c r="H601" s="327">
        <v>0</v>
      </c>
      <c r="I601" s="332">
        <v>1.4710995800679369E-4</v>
      </c>
      <c r="J601" s="358">
        <v>2.8979418857832782E-4</v>
      </c>
      <c r="K601" s="327">
        <v>3.030834281707128E-4</v>
      </c>
      <c r="L601" s="336">
        <v>2.2321953053408208E-4</v>
      </c>
      <c r="M601" s="210">
        <v>1.1415525114155251E-4</v>
      </c>
      <c r="N601" s="325">
        <v>0.2697893894298351</v>
      </c>
      <c r="O601" s="358">
        <v>0.22287503429420968</v>
      </c>
      <c r="P601" s="327">
        <v>0.2411127092628757</v>
      </c>
      <c r="Q601" s="332">
        <v>0.23085764809902742</v>
      </c>
      <c r="R601" s="358">
        <v>0.47087603652127907</v>
      </c>
      <c r="S601" s="327">
        <v>0.65440662836216257</v>
      </c>
      <c r="T601" s="358">
        <v>2.6150697888125532E-2</v>
      </c>
      <c r="U601" s="358">
        <v>0.26826117391928311</v>
      </c>
      <c r="V601" s="361">
        <v>0</v>
      </c>
    </row>
    <row r="602" spans="1:22" hidden="1" outlineLevel="1">
      <c r="A602" s="65">
        <v>593</v>
      </c>
      <c r="B602" s="117">
        <v>1</v>
      </c>
      <c r="C602" s="325">
        <v>8.6103501721785644E-5</v>
      </c>
      <c r="D602" s="358">
        <v>1.0588070083536295E-4</v>
      </c>
      <c r="E602" s="327">
        <v>1.0269132879271438E-4</v>
      </c>
      <c r="F602" s="332">
        <v>0</v>
      </c>
      <c r="G602" s="358">
        <v>0</v>
      </c>
      <c r="H602" s="327">
        <v>0</v>
      </c>
      <c r="I602" s="332">
        <v>1.4710995800679369E-4</v>
      </c>
      <c r="J602" s="358">
        <v>3.0459218969722116E-4</v>
      </c>
      <c r="K602" s="327">
        <v>3.0605483432924929E-4</v>
      </c>
      <c r="L602" s="336">
        <v>2.2321953053408208E-4</v>
      </c>
      <c r="M602" s="210">
        <v>1.1415525114155251E-4</v>
      </c>
      <c r="N602" s="325">
        <v>5.5578121425838942E-2</v>
      </c>
      <c r="O602" s="358">
        <v>6.4557004979361343E-2</v>
      </c>
      <c r="P602" s="327">
        <v>6.344535474574986E-2</v>
      </c>
      <c r="Q602" s="332">
        <v>9.8938992042440319E-2</v>
      </c>
      <c r="R602" s="358">
        <v>0.42587979726470065</v>
      </c>
      <c r="S602" s="327">
        <v>0.58764008541930635</v>
      </c>
      <c r="T602" s="358">
        <v>6.8828636841546401E-2</v>
      </c>
      <c r="U602" s="358">
        <v>0.32656899436677678</v>
      </c>
      <c r="V602" s="361">
        <v>0</v>
      </c>
    </row>
    <row r="603" spans="1:22" hidden="1" outlineLevel="1">
      <c r="A603" s="65">
        <v>594</v>
      </c>
      <c r="B603" s="117">
        <v>1</v>
      </c>
      <c r="C603" s="325">
        <v>9.8604010101835824E-5</v>
      </c>
      <c r="D603" s="358">
        <v>1.4002071381128976E-4</v>
      </c>
      <c r="E603" s="327">
        <v>9.9474116875004266E-5</v>
      </c>
      <c r="F603" s="332">
        <v>0</v>
      </c>
      <c r="G603" s="358">
        <v>0</v>
      </c>
      <c r="H603" s="327">
        <v>0</v>
      </c>
      <c r="I603" s="332">
        <v>1.7385722309893803E-4</v>
      </c>
      <c r="J603" s="358">
        <v>3.198012464027504E-4</v>
      </c>
      <c r="K603" s="327">
        <v>3.179404589633948E-4</v>
      </c>
      <c r="L603" s="336">
        <v>1.644775488145868E-4</v>
      </c>
      <c r="M603" s="210">
        <v>1.1415525114155251E-4</v>
      </c>
      <c r="N603" s="325">
        <v>1.8840041161301334E-4</v>
      </c>
      <c r="O603" s="358">
        <v>3.0200321156156856E-3</v>
      </c>
      <c r="P603" s="327">
        <v>2.6216587125707427E-4</v>
      </c>
      <c r="Q603" s="332">
        <v>3.2979664014146773E-2</v>
      </c>
      <c r="R603" s="358">
        <v>0.38564198568133207</v>
      </c>
      <c r="S603" s="327">
        <v>0.5022724241508234</v>
      </c>
      <c r="T603" s="358">
        <v>0.20313862119495912</v>
      </c>
      <c r="U603" s="358">
        <v>0.47414653991799149</v>
      </c>
      <c r="V603" s="361">
        <v>0</v>
      </c>
    </row>
    <row r="604" spans="1:22" hidden="1" outlineLevel="1">
      <c r="A604" s="65">
        <v>595</v>
      </c>
      <c r="B604" s="117">
        <v>1</v>
      </c>
      <c r="C604" s="325">
        <v>1.0834190612989492E-4</v>
      </c>
      <c r="D604" s="358">
        <v>1.587627254905571E-4</v>
      </c>
      <c r="E604" s="327">
        <v>9.8423333950268307E-5</v>
      </c>
      <c r="F604" s="332">
        <v>0</v>
      </c>
      <c r="G604" s="358">
        <v>0</v>
      </c>
      <c r="H604" s="327">
        <v>0</v>
      </c>
      <c r="I604" s="332">
        <v>1.9391767191804623E-4</v>
      </c>
      <c r="J604" s="358">
        <v>3.3829874780136711E-4</v>
      </c>
      <c r="K604" s="327">
        <v>3.2091186512193129E-4</v>
      </c>
      <c r="L604" s="336">
        <v>1.1748396343899057E-4</v>
      </c>
      <c r="M604" s="210">
        <v>1.1415525114155251E-4</v>
      </c>
      <c r="N604" s="325">
        <v>0</v>
      </c>
      <c r="O604" s="358">
        <v>0</v>
      </c>
      <c r="P604" s="327">
        <v>0</v>
      </c>
      <c r="Q604" s="332">
        <v>3.2979664014146773E-2</v>
      </c>
      <c r="R604" s="358">
        <v>0.37507765285722627</v>
      </c>
      <c r="S604" s="327">
        <v>0.48830470610175919</v>
      </c>
      <c r="T604" s="358">
        <v>0.19110930016642136</v>
      </c>
      <c r="U604" s="358">
        <v>0.57392523266050499</v>
      </c>
      <c r="V604" s="361">
        <v>0</v>
      </c>
    </row>
    <row r="605" spans="1:22" hidden="1" outlineLevel="1">
      <c r="A605" s="65">
        <v>596</v>
      </c>
      <c r="B605" s="117">
        <v>1</v>
      </c>
      <c r="C605" s="325">
        <v>1.1053574535059373E-4</v>
      </c>
      <c r="D605" s="358">
        <v>1.6342878648954482E-4</v>
      </c>
      <c r="E605" s="327">
        <v>9.8371443435466539E-5</v>
      </c>
      <c r="F605" s="332">
        <v>0</v>
      </c>
      <c r="G605" s="358">
        <v>0</v>
      </c>
      <c r="H605" s="327">
        <v>0</v>
      </c>
      <c r="I605" s="332">
        <v>2.0729130446411843E-4</v>
      </c>
      <c r="J605" s="358">
        <v>3.699500279723334E-4</v>
      </c>
      <c r="K605" s="327">
        <v>3.2388327128046767E-4</v>
      </c>
      <c r="L605" s="336">
        <v>8.811297257924293E-5</v>
      </c>
      <c r="M605" s="210">
        <v>1.1415525114155251E-4</v>
      </c>
      <c r="N605" s="325">
        <v>0</v>
      </c>
      <c r="O605" s="358">
        <v>0</v>
      </c>
      <c r="P605" s="327">
        <v>0</v>
      </c>
      <c r="Q605" s="332">
        <v>3.2979664014146773E-2</v>
      </c>
      <c r="R605" s="358">
        <v>0.34549253672700375</v>
      </c>
      <c r="S605" s="327">
        <v>0.56540989582095291</v>
      </c>
      <c r="T605" s="358">
        <v>0.16516780786140087</v>
      </c>
      <c r="U605" s="358">
        <v>0.55708828450803105</v>
      </c>
      <c r="V605" s="361">
        <v>0</v>
      </c>
    </row>
    <row r="606" spans="1:22" hidden="1" outlineLevel="1">
      <c r="A606" s="65">
        <v>597</v>
      </c>
      <c r="B606" s="117">
        <v>1</v>
      </c>
      <c r="C606" s="325">
        <v>1.0609181462148589E-4</v>
      </c>
      <c r="D606" s="358">
        <v>1.6235948084394346E-4</v>
      </c>
      <c r="E606" s="327">
        <v>9.7943346688351889E-5</v>
      </c>
      <c r="F606" s="332">
        <v>0</v>
      </c>
      <c r="G606" s="358">
        <v>0</v>
      </c>
      <c r="H606" s="327">
        <v>0</v>
      </c>
      <c r="I606" s="332">
        <v>2.2066493701019058E-4</v>
      </c>
      <c r="J606" s="358">
        <v>3.8063747322486746E-4</v>
      </c>
      <c r="K606" s="327">
        <v>3.2685467743900405E-4</v>
      </c>
      <c r="L606" s="336">
        <v>5.8741981719495287E-5</v>
      </c>
      <c r="M606" s="210">
        <v>1.1415525114155251E-4</v>
      </c>
      <c r="N606" s="325">
        <v>0</v>
      </c>
      <c r="O606" s="358">
        <v>0</v>
      </c>
      <c r="P606" s="327">
        <v>0</v>
      </c>
      <c r="Q606" s="332">
        <v>3.2979664014146773E-2</v>
      </c>
      <c r="R606" s="358">
        <v>0.3202388492642429</v>
      </c>
      <c r="S606" s="327">
        <v>0.45676551423297096</v>
      </c>
      <c r="T606" s="358">
        <v>0.14759453888058052</v>
      </c>
      <c r="U606" s="358">
        <v>0.48533350546896414</v>
      </c>
      <c r="V606" s="361">
        <v>0</v>
      </c>
    </row>
    <row r="607" spans="1:22" hidden="1" outlineLevel="1">
      <c r="A607" s="65">
        <v>598</v>
      </c>
      <c r="B607" s="117">
        <v>1</v>
      </c>
      <c r="C607" s="325">
        <v>9.9591550263859789E-5</v>
      </c>
      <c r="D607" s="358">
        <v>1.5726569758671519E-4</v>
      </c>
      <c r="E607" s="327">
        <v>9.1275415536323689E-5</v>
      </c>
      <c r="F607" s="332">
        <v>0</v>
      </c>
      <c r="G607" s="358">
        <v>0</v>
      </c>
      <c r="H607" s="327">
        <v>0</v>
      </c>
      <c r="I607" s="332">
        <v>2.3180963079858402E-4</v>
      </c>
      <c r="J607" s="358">
        <v>3.8187063998477522E-4</v>
      </c>
      <c r="K607" s="327">
        <v>3.2685467743900405E-4</v>
      </c>
      <c r="L607" s="336">
        <v>3.7594868300476983E-5</v>
      </c>
      <c r="M607" s="210">
        <v>1.1415525114155251E-4</v>
      </c>
      <c r="N607" s="325">
        <v>1.8840041161301334E-4</v>
      </c>
      <c r="O607" s="358">
        <v>0</v>
      </c>
      <c r="P607" s="327">
        <v>0</v>
      </c>
      <c r="Q607" s="332">
        <v>3.2979664014146773E-2</v>
      </c>
      <c r="R607" s="358">
        <v>0.29068439370811039</v>
      </c>
      <c r="S607" s="327">
        <v>0.31846399363194156</v>
      </c>
      <c r="T607" s="358">
        <v>0.10983293113012722</v>
      </c>
      <c r="U607" s="358">
        <v>0.4021657615748645</v>
      </c>
      <c r="V607" s="361">
        <v>0</v>
      </c>
    </row>
    <row r="608" spans="1:22" hidden="1" outlineLevel="1">
      <c r="A608" s="65">
        <v>599</v>
      </c>
      <c r="B608" s="117">
        <v>1</v>
      </c>
      <c r="C608" s="325">
        <v>9.0247420249772283E-5</v>
      </c>
      <c r="D608" s="358">
        <v>1.5215247240865781E-4</v>
      </c>
      <c r="E608" s="327">
        <v>7.9288706617113472E-5</v>
      </c>
      <c r="F608" s="332">
        <v>0</v>
      </c>
      <c r="G608" s="358">
        <v>0</v>
      </c>
      <c r="H608" s="327">
        <v>0</v>
      </c>
      <c r="I608" s="332">
        <v>2.4741220210233484E-4</v>
      </c>
      <c r="J608" s="358">
        <v>3.9543547434376075E-4</v>
      </c>
      <c r="K608" s="327">
        <v>3.2982608359754043E-4</v>
      </c>
      <c r="L608" s="336">
        <v>2.3496792687798115E-5</v>
      </c>
      <c r="M608" s="210">
        <v>1.1415525114155251E-4</v>
      </c>
      <c r="N608" s="325">
        <v>1.8840041161301334E-4</v>
      </c>
      <c r="O608" s="358">
        <v>0</v>
      </c>
      <c r="P608" s="327">
        <v>0</v>
      </c>
      <c r="Q608" s="332">
        <v>3.2979664014146773E-2</v>
      </c>
      <c r="R608" s="358">
        <v>0.27319368292711399</v>
      </c>
      <c r="S608" s="327">
        <v>0.22344974399613735</v>
      </c>
      <c r="T608" s="358">
        <v>8.4205247199764216E-2</v>
      </c>
      <c r="U608" s="358">
        <v>0.32747299158301701</v>
      </c>
      <c r="V608" s="361">
        <v>0</v>
      </c>
    </row>
    <row r="609" spans="1:22" hidden="1" outlineLevel="1">
      <c r="A609" s="65">
        <v>600</v>
      </c>
      <c r="B609" s="117">
        <v>1</v>
      </c>
      <c r="C609" s="325">
        <v>8.1022045065295243E-5</v>
      </c>
      <c r="D609" s="358">
        <v>1.4128443866518226E-4</v>
      </c>
      <c r="E609" s="327">
        <v>6.6186351629665075E-5</v>
      </c>
      <c r="F609" s="332">
        <v>0</v>
      </c>
      <c r="G609" s="358">
        <v>0</v>
      </c>
      <c r="H609" s="327">
        <v>0</v>
      </c>
      <c r="I609" s="332">
        <v>2.6747265092144309E-4</v>
      </c>
      <c r="J609" s="358">
        <v>4.1269980898246965E-4</v>
      </c>
      <c r="K609" s="327">
        <v>3.327974897560768E-4</v>
      </c>
      <c r="L609" s="336">
        <v>9.3987170751192458E-6</v>
      </c>
      <c r="M609" s="210">
        <v>1.1415525114155251E-4</v>
      </c>
      <c r="N609" s="325">
        <v>1.8840041161301334E-4</v>
      </c>
      <c r="O609" s="358">
        <v>0</v>
      </c>
      <c r="P609" s="327">
        <v>0</v>
      </c>
      <c r="Q609" s="332">
        <v>3.2979664014146773E-2</v>
      </c>
      <c r="R609" s="358">
        <v>0.25743659473709152</v>
      </c>
      <c r="S609" s="327">
        <v>0.17790063236097467</v>
      </c>
      <c r="T609" s="358">
        <v>4.4142378035155895E-2</v>
      </c>
      <c r="U609" s="358">
        <v>0.26238519201372168</v>
      </c>
      <c r="V609" s="361">
        <v>0</v>
      </c>
    </row>
    <row r="610" spans="1:22" hidden="1" outlineLevel="1">
      <c r="A610" s="65">
        <v>601</v>
      </c>
      <c r="B610" s="117">
        <v>1</v>
      </c>
      <c r="C610" s="325">
        <v>7.4534281216049201E-5</v>
      </c>
      <c r="D610" s="358">
        <v>1.1987888383232611E-4</v>
      </c>
      <c r="E610" s="327">
        <v>6.1049190664289266E-5</v>
      </c>
      <c r="F610" s="332">
        <v>0</v>
      </c>
      <c r="G610" s="358">
        <v>0</v>
      </c>
      <c r="H610" s="327">
        <v>0</v>
      </c>
      <c r="I610" s="332">
        <v>2.7638840595215787E-4</v>
      </c>
      <c r="J610" s="358">
        <v>4.0941136428938228E-4</v>
      </c>
      <c r="K610" s="327">
        <v>3.3874030207314967E-4</v>
      </c>
      <c r="L610" s="336">
        <v>5.8741981719495289E-6</v>
      </c>
      <c r="M610" s="210">
        <v>1.1415525114155251E-4</v>
      </c>
      <c r="N610" s="325">
        <v>1.8840041161301334E-4</v>
      </c>
      <c r="O610" s="358">
        <v>0</v>
      </c>
      <c r="P610" s="327">
        <v>0</v>
      </c>
      <c r="Q610" s="332">
        <v>3.2979664014146773E-2</v>
      </c>
      <c r="R610" s="358">
        <v>0.26261111918944868</v>
      </c>
      <c r="S610" s="327">
        <v>0.16156135470528549</v>
      </c>
      <c r="T610" s="358">
        <v>1.2133923820090245E-2</v>
      </c>
      <c r="U610" s="358">
        <v>0.20972735416772934</v>
      </c>
      <c r="V610" s="361">
        <v>0</v>
      </c>
    </row>
    <row r="611" spans="1:22" hidden="1" outlineLevel="1">
      <c r="A611" s="65">
        <v>602</v>
      </c>
      <c r="B611" s="117">
        <v>1</v>
      </c>
      <c r="C611" s="325">
        <v>7.0002846928281018E-5</v>
      </c>
      <c r="D611" s="358">
        <v>1.0485027903141984E-4</v>
      </c>
      <c r="E611" s="327">
        <v>5.8999515329619122E-5</v>
      </c>
      <c r="F611" s="332">
        <v>0</v>
      </c>
      <c r="G611" s="358">
        <v>0</v>
      </c>
      <c r="H611" s="327">
        <v>0</v>
      </c>
      <c r="I611" s="332">
        <v>2.6970158967912179E-4</v>
      </c>
      <c r="J611" s="358">
        <v>4.1557719808892112E-4</v>
      </c>
      <c r="K611" s="327">
        <v>3.3874030207314967E-4</v>
      </c>
      <c r="L611" s="336">
        <v>2.3496792687798115E-6</v>
      </c>
      <c r="M611" s="210">
        <v>1.1415525114155251E-4</v>
      </c>
      <c r="N611" s="325">
        <v>1.8840041161301334E-4</v>
      </c>
      <c r="O611" s="358">
        <v>0</v>
      </c>
      <c r="P611" s="327">
        <v>0</v>
      </c>
      <c r="Q611" s="332">
        <v>3.2979664014146773E-2</v>
      </c>
      <c r="R611" s="358">
        <v>0.26072738865415207</v>
      </c>
      <c r="S611" s="327">
        <v>0.15088512183206135</v>
      </c>
      <c r="T611" s="358">
        <v>1.0983293113012722E-2</v>
      </c>
      <c r="U611" s="358">
        <v>0.2046423698263781</v>
      </c>
      <c r="V611" s="361">
        <v>0</v>
      </c>
    </row>
    <row r="612" spans="1:22" hidden="1" outlineLevel="1">
      <c r="A612" s="65">
        <v>603</v>
      </c>
      <c r="B612" s="117">
        <v>1</v>
      </c>
      <c r="C612" s="325">
        <v>6.8515286431055039E-5</v>
      </c>
      <c r="D612" s="358">
        <v>1.0479195326893249E-4</v>
      </c>
      <c r="E612" s="327">
        <v>5.2993188241313568E-5</v>
      </c>
      <c r="F612" s="332">
        <v>0</v>
      </c>
      <c r="G612" s="358">
        <v>0</v>
      </c>
      <c r="H612" s="327">
        <v>0</v>
      </c>
      <c r="I612" s="332">
        <v>2.7638840595215787E-4</v>
      </c>
      <c r="J612" s="358">
        <v>4.2503147658154748E-4</v>
      </c>
      <c r="K612" s="327">
        <v>3.4468311439022243E-4</v>
      </c>
      <c r="L612" s="336">
        <v>1.1748396343899057E-6</v>
      </c>
      <c r="M612" s="210">
        <v>1.1415525114155251E-4</v>
      </c>
      <c r="N612" s="325">
        <v>1.8840041161301334E-4</v>
      </c>
      <c r="O612" s="358">
        <v>0</v>
      </c>
      <c r="P612" s="327">
        <v>0</v>
      </c>
      <c r="Q612" s="332">
        <v>3.2979664014146773E-2</v>
      </c>
      <c r="R612" s="358">
        <v>0.26203226577905697</v>
      </c>
      <c r="S612" s="327">
        <v>0.15648064939514911</v>
      </c>
      <c r="T612" s="358">
        <v>9.9372651974877022E-3</v>
      </c>
      <c r="U612" s="358">
        <v>0.19515039905585591</v>
      </c>
      <c r="V612" s="361">
        <v>0</v>
      </c>
    </row>
    <row r="613" spans="1:22" hidden="1" outlineLevel="1">
      <c r="A613" s="65">
        <v>604</v>
      </c>
      <c r="B613" s="117">
        <v>1</v>
      </c>
      <c r="C613" s="325">
        <v>6.94528245595588E-5</v>
      </c>
      <c r="D613" s="358">
        <v>1.0313938999845767E-4</v>
      </c>
      <c r="E613" s="327">
        <v>5.2539146236798034E-5</v>
      </c>
      <c r="F613" s="332">
        <v>0</v>
      </c>
      <c r="G613" s="358">
        <v>0</v>
      </c>
      <c r="H613" s="327">
        <v>0</v>
      </c>
      <c r="I613" s="332">
        <v>2.8084628346751526E-4</v>
      </c>
      <c r="J613" s="358">
        <v>4.369520885939893E-4</v>
      </c>
      <c r="K613" s="327">
        <v>3.5062592670729529E-4</v>
      </c>
      <c r="L613" s="336">
        <v>1.409807561267887E-5</v>
      </c>
      <c r="M613" s="210">
        <v>1.1415525114155251E-4</v>
      </c>
      <c r="N613" s="325">
        <v>1.8840041161301334E-4</v>
      </c>
      <c r="O613" s="358">
        <v>0</v>
      </c>
      <c r="P613" s="327">
        <v>0</v>
      </c>
      <c r="Q613" s="332">
        <v>3.2979664014146773E-2</v>
      </c>
      <c r="R613" s="358">
        <v>0.27431331492709887</v>
      </c>
      <c r="S613" s="327">
        <v>0.15448887760272098</v>
      </c>
      <c r="T613" s="358">
        <v>1.1401704279222732E-2</v>
      </c>
      <c r="U613" s="358">
        <v>0.18633642619751384</v>
      </c>
      <c r="V613" s="361">
        <v>0</v>
      </c>
    </row>
    <row r="614" spans="1:22" hidden="1" outlineLevel="1">
      <c r="A614" s="65">
        <v>605</v>
      </c>
      <c r="B614" s="117">
        <v>1</v>
      </c>
      <c r="C614" s="325">
        <v>7.1959176489758863E-5</v>
      </c>
      <c r="D614" s="358">
        <v>1.0733884489754661E-4</v>
      </c>
      <c r="E614" s="327">
        <v>5.1332691767656744E-5</v>
      </c>
      <c r="F614" s="332">
        <v>0</v>
      </c>
      <c r="G614" s="358">
        <v>0</v>
      </c>
      <c r="H614" s="327">
        <v>0</v>
      </c>
      <c r="I614" s="332">
        <v>2.9867779352894482E-4</v>
      </c>
      <c r="J614" s="358">
        <v>4.3407469948753778E-4</v>
      </c>
      <c r="K614" s="327">
        <v>3.5359733286583167E-4</v>
      </c>
      <c r="L614" s="336">
        <v>3.7594868300476983E-5</v>
      </c>
      <c r="M614" s="210">
        <v>1.1415525114155251E-4</v>
      </c>
      <c r="N614" s="325">
        <v>1.8840041161301334E-4</v>
      </c>
      <c r="O614" s="358">
        <v>0</v>
      </c>
      <c r="P614" s="327">
        <v>0</v>
      </c>
      <c r="Q614" s="332">
        <v>3.2979664014146773E-2</v>
      </c>
      <c r="R614" s="358">
        <v>0.26829261887639611</v>
      </c>
      <c r="S614" s="327">
        <v>0.13770229491345773</v>
      </c>
      <c r="T614" s="358">
        <v>1.182011544543274E-2</v>
      </c>
      <c r="U614" s="358">
        <v>0.19142141053886502</v>
      </c>
      <c r="V614" s="361">
        <v>0</v>
      </c>
    </row>
    <row r="615" spans="1:22" hidden="1" outlineLevel="1">
      <c r="A615" s="65">
        <v>606</v>
      </c>
      <c r="B615" s="117">
        <v>1</v>
      </c>
      <c r="C615" s="325">
        <v>8.084703794797455E-5</v>
      </c>
      <c r="D615" s="358">
        <v>1.1842073977014245E-4</v>
      </c>
      <c r="E615" s="327">
        <v>5.3992080651247752E-5</v>
      </c>
      <c r="F615" s="332">
        <v>0</v>
      </c>
      <c r="G615" s="358">
        <v>0</v>
      </c>
      <c r="H615" s="327">
        <v>0</v>
      </c>
      <c r="I615" s="332">
        <v>3.1428036483269564E-4</v>
      </c>
      <c r="J615" s="358">
        <v>4.295530880345426E-4</v>
      </c>
      <c r="K615" s="327">
        <v>3.5062592670729529E-4</v>
      </c>
      <c r="L615" s="336">
        <v>9.3987170751192462E-5</v>
      </c>
      <c r="M615" s="210">
        <v>1.1415525114155251E-4</v>
      </c>
      <c r="N615" s="325">
        <v>0</v>
      </c>
      <c r="O615" s="358">
        <v>0</v>
      </c>
      <c r="P615" s="327">
        <v>0</v>
      </c>
      <c r="Q615" s="332">
        <v>3.2979664014146773E-2</v>
      </c>
      <c r="R615" s="358">
        <v>0.25394336343421936</v>
      </c>
      <c r="S615" s="327">
        <v>0.10849246093398429</v>
      </c>
      <c r="T615" s="358">
        <v>2.1757380642920442E-2</v>
      </c>
      <c r="U615" s="358">
        <v>0.19198640879901516</v>
      </c>
      <c r="V615" s="361">
        <v>0</v>
      </c>
    </row>
    <row r="616" spans="1:22" hidden="1" outlineLevel="1">
      <c r="A616" s="65">
        <v>607</v>
      </c>
      <c r="B616" s="117">
        <v>1</v>
      </c>
      <c r="C616" s="325">
        <v>1.0659183495668789E-4</v>
      </c>
      <c r="D616" s="358">
        <v>9.4371083704526581E-5</v>
      </c>
      <c r="E616" s="327">
        <v>1.0043409139883713E-4</v>
      </c>
      <c r="F616" s="332">
        <v>0</v>
      </c>
      <c r="G616" s="358">
        <v>0</v>
      </c>
      <c r="H616" s="327">
        <v>0</v>
      </c>
      <c r="I616" s="332">
        <v>3.1428036483269564E-4</v>
      </c>
      <c r="J616" s="358">
        <v>4.0242341931657149E-4</v>
      </c>
      <c r="K616" s="327">
        <v>3.6251155134144086E-4</v>
      </c>
      <c r="L616" s="336">
        <v>1.8210014333043539E-4</v>
      </c>
      <c r="M616" s="210">
        <v>1.1415525114155251E-4</v>
      </c>
      <c r="N616" s="325">
        <v>0</v>
      </c>
      <c r="O616" s="358">
        <v>0</v>
      </c>
      <c r="P616" s="327">
        <v>0</v>
      </c>
      <c r="Q616" s="332">
        <v>3.2979664014146773E-2</v>
      </c>
      <c r="R616" s="358">
        <v>0.25320399522579234</v>
      </c>
      <c r="S616" s="327">
        <v>0.11202869948526657</v>
      </c>
      <c r="T616" s="358">
        <v>8.692491978012927E-2</v>
      </c>
      <c r="U616" s="358">
        <v>0.25402321776349973</v>
      </c>
      <c r="V616" s="361">
        <v>0</v>
      </c>
    </row>
    <row r="617" spans="1:22" hidden="1" outlineLevel="1">
      <c r="A617" s="65">
        <v>608</v>
      </c>
      <c r="B617" s="117">
        <v>1</v>
      </c>
      <c r="C617" s="325">
        <v>1.3354293102407609E-4</v>
      </c>
      <c r="D617" s="358">
        <v>1.7192490589186828E-4</v>
      </c>
      <c r="E617" s="327">
        <v>8.0715695774162313E-5</v>
      </c>
      <c r="F617" s="332">
        <v>0</v>
      </c>
      <c r="G617" s="358">
        <v>0</v>
      </c>
      <c r="H617" s="327">
        <v>0</v>
      </c>
      <c r="I617" s="332">
        <v>3.298829361364465E-4</v>
      </c>
      <c r="J617" s="358">
        <v>3.7447163942532852E-4</v>
      </c>
      <c r="K617" s="327">
        <v>3.6548295749997729E-4</v>
      </c>
      <c r="L617" s="336">
        <v>1.5860335064263727E-4</v>
      </c>
      <c r="M617" s="210">
        <v>1.1415525114155251E-4</v>
      </c>
      <c r="N617" s="325">
        <v>1.1304024696780803E-3</v>
      </c>
      <c r="O617" s="358">
        <v>8.0137011772940386E-3</v>
      </c>
      <c r="P617" s="327">
        <v>7.043116319800204E-3</v>
      </c>
      <c r="Q617" s="332">
        <v>3.2979664014146773E-2</v>
      </c>
      <c r="R617" s="358">
        <v>0.2694063805367275</v>
      </c>
      <c r="S617" s="327">
        <v>9.606920964377412E-2</v>
      </c>
      <c r="T617" s="358">
        <v>0.15836862641048821</v>
      </c>
      <c r="U617" s="358">
        <v>0.35854789589127434</v>
      </c>
      <c r="V617" s="361">
        <v>0</v>
      </c>
    </row>
    <row r="618" spans="1:22" hidden="1" outlineLevel="1">
      <c r="A618" s="65">
        <v>609</v>
      </c>
      <c r="B618" s="117">
        <v>1</v>
      </c>
      <c r="C618" s="325">
        <v>1.5084363462206554E-4</v>
      </c>
      <c r="D618" s="358">
        <v>1.9210561971249015E-4</v>
      </c>
      <c r="E618" s="327">
        <v>9.338995401449606E-5</v>
      </c>
      <c r="F618" s="332">
        <v>0</v>
      </c>
      <c r="G618" s="358">
        <v>0</v>
      </c>
      <c r="H618" s="327">
        <v>0</v>
      </c>
      <c r="I618" s="332">
        <v>3.3656975240948253E-4</v>
      </c>
      <c r="J618" s="358">
        <v>3.6378419417279446E-4</v>
      </c>
      <c r="K618" s="327">
        <v>3.5062592670729529E-4</v>
      </c>
      <c r="L618" s="336">
        <v>1.4685495429873823E-4</v>
      </c>
      <c r="M618" s="210">
        <v>1.1415525114155251E-4</v>
      </c>
      <c r="N618" s="325">
        <v>6.1606934597455365E-2</v>
      </c>
      <c r="O618" s="358">
        <v>0.12159612130744944</v>
      </c>
      <c r="P618" s="327">
        <v>0.15828781180597165</v>
      </c>
      <c r="Q618" s="332">
        <v>3.2979664014146773E-2</v>
      </c>
      <c r="R618" s="358">
        <v>0.28679091723561917</v>
      </c>
      <c r="S618" s="327">
        <v>8.0109719802281654E-2</v>
      </c>
      <c r="T618" s="358">
        <v>0.17039794743902595</v>
      </c>
      <c r="U618" s="358">
        <v>0.50996742961150998</v>
      </c>
      <c r="V618" s="361">
        <v>0</v>
      </c>
    </row>
    <row r="619" spans="1:22" hidden="1" outlineLevel="1">
      <c r="A619" s="65">
        <v>610</v>
      </c>
      <c r="B619" s="117">
        <v>1</v>
      </c>
      <c r="C619" s="325">
        <v>1.589814655774782E-4</v>
      </c>
      <c r="D619" s="358">
        <v>2.02351511989434E-4</v>
      </c>
      <c r="E619" s="327">
        <v>1.0440371578117298E-4</v>
      </c>
      <c r="F619" s="332">
        <v>0</v>
      </c>
      <c r="G619" s="358">
        <v>0</v>
      </c>
      <c r="H619" s="327">
        <v>0</v>
      </c>
      <c r="I619" s="332">
        <v>3.3656975240948253E-4</v>
      </c>
      <c r="J619" s="358">
        <v>3.1815702405620669E-4</v>
      </c>
      <c r="K619" s="327">
        <v>3.2685467743900405E-4</v>
      </c>
      <c r="L619" s="336">
        <v>1.644775488145868E-4</v>
      </c>
      <c r="M619" s="210">
        <v>1.1415525114155251E-4</v>
      </c>
      <c r="N619" s="325">
        <v>0.30464346557824257</v>
      </c>
      <c r="O619" s="358">
        <v>0.2006722059178932</v>
      </c>
      <c r="P619" s="327">
        <v>0.40891835291582623</v>
      </c>
      <c r="Q619" s="332">
        <v>3.2979664014146773E-2</v>
      </c>
      <c r="R619" s="358">
        <v>0.26120998181656691</v>
      </c>
      <c r="S619" s="327">
        <v>5.6942718419470045E-2</v>
      </c>
      <c r="T619" s="358">
        <v>0.17290841443628602</v>
      </c>
      <c r="U619" s="358">
        <v>0.53663534749059616</v>
      </c>
      <c r="V619" s="361">
        <v>1.1467110787531421E-2</v>
      </c>
    </row>
    <row r="620" spans="1:22" hidden="1" outlineLevel="1">
      <c r="A620" s="65">
        <v>611</v>
      </c>
      <c r="B620" s="117">
        <v>1</v>
      </c>
      <c r="C620" s="325">
        <v>1.6191283479259996E-4</v>
      </c>
      <c r="D620" s="358">
        <v>1.9945466578589582E-4</v>
      </c>
      <c r="E620" s="327">
        <v>1.0680365209075511E-4</v>
      </c>
      <c r="F620" s="332">
        <v>0</v>
      </c>
      <c r="G620" s="358">
        <v>0</v>
      </c>
      <c r="H620" s="327">
        <v>0</v>
      </c>
      <c r="I620" s="332">
        <v>3.0536460980198086E-4</v>
      </c>
      <c r="J620" s="358">
        <v>2.5197707460782265E-4</v>
      </c>
      <c r="K620" s="327">
        <v>3.1496905280485843E-4</v>
      </c>
      <c r="L620" s="336">
        <v>1.8797434150238492E-4</v>
      </c>
      <c r="M620" s="210">
        <v>1.1415525114155251E-4</v>
      </c>
      <c r="N620" s="325">
        <v>0.38226443516280406</v>
      </c>
      <c r="O620" s="358">
        <v>0.34170991922336258</v>
      </c>
      <c r="P620" s="327">
        <v>0.63320245377183693</v>
      </c>
      <c r="Q620" s="332">
        <v>3.2979664014146773E-2</v>
      </c>
      <c r="R620" s="358">
        <v>0.2673469779841246</v>
      </c>
      <c r="S620" s="327">
        <v>4.2012873083880346E-2</v>
      </c>
      <c r="T620" s="358">
        <v>0.1560673649963332</v>
      </c>
      <c r="U620" s="358">
        <v>0.50228345327346813</v>
      </c>
      <c r="V620" s="361">
        <v>0.11564069713631066</v>
      </c>
    </row>
    <row r="621" spans="1:22" hidden="1" outlineLevel="1">
      <c r="A621" s="65">
        <v>612</v>
      </c>
      <c r="B621" s="117">
        <v>1</v>
      </c>
      <c r="C621" s="325">
        <v>1.6058778090431464E-4</v>
      </c>
      <c r="D621" s="358">
        <v>1.3306050615446641E-4</v>
      </c>
      <c r="E621" s="327">
        <v>1.4840687233307889E-4</v>
      </c>
      <c r="F621" s="332">
        <v>0</v>
      </c>
      <c r="G621" s="358">
        <v>0</v>
      </c>
      <c r="H621" s="327">
        <v>0</v>
      </c>
      <c r="I621" s="332">
        <v>2.4518326334465619E-4</v>
      </c>
      <c r="J621" s="358">
        <v>2.2936901734284669E-4</v>
      </c>
      <c r="K621" s="327">
        <v>2.9714061585364005E-4</v>
      </c>
      <c r="L621" s="336">
        <v>2.0677177565262342E-4</v>
      </c>
      <c r="M621" s="210">
        <v>1.1415525114155251E-4</v>
      </c>
      <c r="N621" s="325">
        <v>0.38320643722086911</v>
      </c>
      <c r="O621" s="358">
        <v>0.41655749602779668</v>
      </c>
      <c r="P621" s="327">
        <v>0.71548899599472426</v>
      </c>
      <c r="Q621" s="332">
        <v>3.2979664014146773E-2</v>
      </c>
      <c r="R621" s="358">
        <v>0.28418472499307529</v>
      </c>
      <c r="S621" s="327">
        <v>4.8570527933493514E-2</v>
      </c>
      <c r="T621" s="358">
        <v>0.13033507827441765</v>
      </c>
      <c r="U621" s="358">
        <v>0.4323366686668817</v>
      </c>
      <c r="V621" s="361">
        <v>0.22059300871833171</v>
      </c>
    </row>
    <row r="622" spans="1:22" hidden="1" outlineLevel="1">
      <c r="A622" s="65">
        <v>613</v>
      </c>
      <c r="B622" s="117">
        <v>1</v>
      </c>
      <c r="C622" s="325">
        <v>1.4804977099912433E-4</v>
      </c>
      <c r="D622" s="358">
        <v>1.34674185583283E-4</v>
      </c>
      <c r="E622" s="327">
        <v>1.4701880106213138E-4</v>
      </c>
      <c r="F622" s="332">
        <v>0</v>
      </c>
      <c r="G622" s="358">
        <v>0</v>
      </c>
      <c r="H622" s="327">
        <v>0</v>
      </c>
      <c r="I622" s="332">
        <v>1.9168873316036754E-4</v>
      </c>
      <c r="J622" s="358">
        <v>2.2525846147648747E-4</v>
      </c>
      <c r="K622" s="327">
        <v>2.8822639737803081E-4</v>
      </c>
      <c r="L622" s="336">
        <v>1.8797434150238492E-4</v>
      </c>
      <c r="M622" s="210">
        <v>1.1415525114155251E-4</v>
      </c>
      <c r="N622" s="325">
        <v>0.27223859478080431</v>
      </c>
      <c r="O622" s="358">
        <v>0.42702669654283931</v>
      </c>
      <c r="P622" s="327">
        <v>0.71557374389450823</v>
      </c>
      <c r="Q622" s="332">
        <v>3.2979664014146773E-2</v>
      </c>
      <c r="R622" s="358">
        <v>0.30651831181016559</v>
      </c>
      <c r="S622" s="327">
        <v>6.3812643863902646E-2</v>
      </c>
      <c r="T622" s="358">
        <v>0.12782461127715758</v>
      </c>
      <c r="U622" s="358">
        <v>0.35380191050601317</v>
      </c>
      <c r="V622" s="361">
        <v>0.20753027465876636</v>
      </c>
    </row>
    <row r="623" spans="1:22" hidden="1" outlineLevel="1">
      <c r="A623" s="65">
        <v>614</v>
      </c>
      <c r="B623" s="117">
        <v>1</v>
      </c>
      <c r="C623" s="325">
        <v>1.4878105073935725E-4</v>
      </c>
      <c r="D623" s="358">
        <v>1.3111631407155487E-4</v>
      </c>
      <c r="E623" s="327">
        <v>1.4306214930849597E-4</v>
      </c>
      <c r="F623" s="332">
        <v>0</v>
      </c>
      <c r="G623" s="358">
        <v>0</v>
      </c>
      <c r="H623" s="327">
        <v>0</v>
      </c>
      <c r="I623" s="332">
        <v>1.9168873316036754E-4</v>
      </c>
      <c r="J623" s="358">
        <v>2.4170068494192451E-4</v>
      </c>
      <c r="K623" s="327">
        <v>2.8525499121949443E-4</v>
      </c>
      <c r="L623" s="336">
        <v>1.9032402077116473E-4</v>
      </c>
      <c r="M623" s="210">
        <v>1.1415525114155251E-4</v>
      </c>
      <c r="N623" s="325">
        <v>0.27054299107628721</v>
      </c>
      <c r="O623" s="358">
        <v>0.42607088756617456</v>
      </c>
      <c r="P623" s="327">
        <v>0.61560015734116524</v>
      </c>
      <c r="Q623" s="332">
        <v>3.2979664014146773E-2</v>
      </c>
      <c r="R623" s="358">
        <v>0.33590421630779338</v>
      </c>
      <c r="S623" s="327">
        <v>7.404157170355273E-2</v>
      </c>
      <c r="T623" s="358">
        <v>0.13912171276482785</v>
      </c>
      <c r="U623" s="358">
        <v>0.33594796548526895</v>
      </c>
      <c r="V623" s="361">
        <v>0.14295715678863252</v>
      </c>
    </row>
    <row r="624" spans="1:22" hidden="1" outlineLevel="1">
      <c r="A624" s="65">
        <v>615</v>
      </c>
      <c r="B624" s="117">
        <v>1</v>
      </c>
      <c r="C624" s="325">
        <v>1.529749713008641E-4</v>
      </c>
      <c r="D624" s="358">
        <v>1.2958040232605473E-4</v>
      </c>
      <c r="E624" s="327">
        <v>1.4609774442439987E-4</v>
      </c>
      <c r="F624" s="332">
        <v>0</v>
      </c>
      <c r="G624" s="358">
        <v>0</v>
      </c>
      <c r="H624" s="327">
        <v>0</v>
      </c>
      <c r="I624" s="332">
        <v>1.8945979440268887E-4</v>
      </c>
      <c r="J624" s="358">
        <v>2.4334490728846817E-4</v>
      </c>
      <c r="K624" s="327">
        <v>2.9416920969510367E-4</v>
      </c>
      <c r="L624" s="336">
        <v>2.1382081345896285E-4</v>
      </c>
      <c r="M624" s="210">
        <v>1.1415525114155251E-4</v>
      </c>
      <c r="N624" s="325">
        <v>0.25792016349821528</v>
      </c>
      <c r="O624" s="358">
        <v>0.32729090112038783</v>
      </c>
      <c r="P624" s="327">
        <v>0.45836650338905077</v>
      </c>
      <c r="Q624" s="332">
        <v>3.2979664014146773E-2</v>
      </c>
      <c r="R624" s="358">
        <v>0.38026900342590497</v>
      </c>
      <c r="S624" s="327">
        <v>7.1087672624599141E-2</v>
      </c>
      <c r="T624" s="358">
        <v>0.146443908173503</v>
      </c>
      <c r="U624" s="358">
        <v>0.34532693660376113</v>
      </c>
      <c r="V624" s="361">
        <v>6.3424879879158666E-2</v>
      </c>
    </row>
    <row r="625" spans="1:22" hidden="1" outlineLevel="1">
      <c r="A625" s="65">
        <v>616</v>
      </c>
      <c r="B625" s="117">
        <v>1</v>
      </c>
      <c r="C625" s="325">
        <v>1.5213743723940074E-4</v>
      </c>
      <c r="D625" s="358">
        <v>1.3068859181331432E-4</v>
      </c>
      <c r="E625" s="327">
        <v>1.4500804361356257E-4</v>
      </c>
      <c r="F625" s="332">
        <v>0</v>
      </c>
      <c r="G625" s="358">
        <v>0</v>
      </c>
      <c r="H625" s="327">
        <v>0</v>
      </c>
      <c r="I625" s="332">
        <v>1.8945979440268887E-4</v>
      </c>
      <c r="J625" s="358">
        <v>2.5444340812763816E-4</v>
      </c>
      <c r="K625" s="327">
        <v>3.2091186512193129E-4</v>
      </c>
      <c r="L625" s="336">
        <v>2.2321953053408208E-4</v>
      </c>
      <c r="M625" s="210">
        <v>1.1415525114155251E-4</v>
      </c>
      <c r="N625" s="325">
        <v>0.13677869883104768</v>
      </c>
      <c r="O625" s="358">
        <v>0.19346719195346637</v>
      </c>
      <c r="P625" s="327">
        <v>0.24070727372274858</v>
      </c>
      <c r="Q625" s="332">
        <v>3.2979664014146773E-2</v>
      </c>
      <c r="R625" s="358">
        <v>0.3756963091905926</v>
      </c>
      <c r="S625" s="327">
        <v>8.9106451477897058E-2</v>
      </c>
      <c r="T625" s="358">
        <v>0.15407991195683565</v>
      </c>
      <c r="U625" s="358">
        <v>0.37674083986810858</v>
      </c>
      <c r="V625" s="361">
        <v>0</v>
      </c>
    </row>
    <row r="626" spans="1:22" hidden="1" outlineLevel="1">
      <c r="A626" s="65">
        <v>617</v>
      </c>
      <c r="B626" s="117">
        <v>1</v>
      </c>
      <c r="C626" s="325">
        <v>1.5133115444888748E-4</v>
      </c>
      <c r="D626" s="358">
        <v>1.3020254379258642E-4</v>
      </c>
      <c r="E626" s="327">
        <v>1.4646097802801229E-4</v>
      </c>
      <c r="F626" s="332">
        <v>0</v>
      </c>
      <c r="G626" s="358">
        <v>0</v>
      </c>
      <c r="H626" s="327">
        <v>0</v>
      </c>
      <c r="I626" s="332">
        <v>1.8500191688733148E-4</v>
      </c>
      <c r="J626" s="358">
        <v>2.7869568773915781E-4</v>
      </c>
      <c r="K626" s="327">
        <v>3.4468311439022243E-4</v>
      </c>
      <c r="L626" s="336">
        <v>2.2321953053408208E-4</v>
      </c>
      <c r="M626" s="210">
        <v>1.1415525114155251E-4</v>
      </c>
      <c r="N626" s="325">
        <v>3.8998885203893767E-2</v>
      </c>
      <c r="O626" s="358">
        <v>4.6210007566387205E-2</v>
      </c>
      <c r="P626" s="327">
        <v>5.6125442112421105E-2</v>
      </c>
      <c r="Q626" s="332">
        <v>3.2979664014146773E-2</v>
      </c>
      <c r="R626" s="358">
        <v>0.3706146195013178</v>
      </c>
      <c r="S626" s="327">
        <v>0.15177973189920949</v>
      </c>
      <c r="T626" s="358">
        <v>0.16757367206710838</v>
      </c>
      <c r="U626" s="358">
        <v>0.45448460046476691</v>
      </c>
      <c r="V626" s="361">
        <v>0</v>
      </c>
    </row>
    <row r="627" spans="1:22" hidden="1" outlineLevel="1">
      <c r="A627" s="65">
        <v>618</v>
      </c>
      <c r="B627" s="117">
        <v>1</v>
      </c>
      <c r="C627" s="325">
        <v>1.5762516041824276E-4</v>
      </c>
      <c r="D627" s="358">
        <v>1.3912638545315043E-4</v>
      </c>
      <c r="E627" s="327">
        <v>1.5587910646453461E-4</v>
      </c>
      <c r="F627" s="332">
        <v>0</v>
      </c>
      <c r="G627" s="358">
        <v>0</v>
      </c>
      <c r="H627" s="327">
        <v>0</v>
      </c>
      <c r="I627" s="332">
        <v>1.9614661067572496E-4</v>
      </c>
      <c r="J627" s="358">
        <v>2.9226052209814333E-4</v>
      </c>
      <c r="K627" s="327">
        <v>3.6548295749997729E-4</v>
      </c>
      <c r="L627" s="336">
        <v>1.644775488145868E-4</v>
      </c>
      <c r="M627" s="210">
        <v>1.1415525114155251E-4</v>
      </c>
      <c r="N627" s="325">
        <v>7.5360164645205336E-4</v>
      </c>
      <c r="O627" s="358">
        <v>6.0400642312313704E-4</v>
      </c>
      <c r="P627" s="327">
        <v>5.2433174251414853E-4</v>
      </c>
      <c r="Q627" s="332">
        <v>3.2979664014146773E-2</v>
      </c>
      <c r="R627" s="358">
        <v>0.35672338107276103</v>
      </c>
      <c r="S627" s="327">
        <v>0.17848297183330339</v>
      </c>
      <c r="T627" s="358">
        <v>0.23054455258171466</v>
      </c>
      <c r="U627" s="358">
        <v>0.6656809501088865</v>
      </c>
      <c r="V627" s="361">
        <v>0</v>
      </c>
    </row>
    <row r="628" spans="1:22" hidden="1" outlineLevel="1">
      <c r="A628" s="65">
        <v>619</v>
      </c>
      <c r="B628" s="117">
        <v>1</v>
      </c>
      <c r="C628" s="325">
        <v>1.5761265990986271E-4</v>
      </c>
      <c r="D628" s="358">
        <v>1.4565887085173323E-4</v>
      </c>
      <c r="E628" s="327">
        <v>1.5899253735264114E-4</v>
      </c>
      <c r="F628" s="332">
        <v>0</v>
      </c>
      <c r="G628" s="358">
        <v>0</v>
      </c>
      <c r="H628" s="327">
        <v>0</v>
      </c>
      <c r="I628" s="332">
        <v>2.3849644707162008E-4</v>
      </c>
      <c r="J628" s="358">
        <v>3.0623641204376482E-4</v>
      </c>
      <c r="K628" s="327">
        <v>3.7439717597558643E-4</v>
      </c>
      <c r="L628" s="336">
        <v>1.1748396343899057E-4</v>
      </c>
      <c r="M628" s="210">
        <v>1.1415525114155251E-4</v>
      </c>
      <c r="N628" s="325">
        <v>0</v>
      </c>
      <c r="O628" s="358">
        <v>0</v>
      </c>
      <c r="P628" s="327">
        <v>0</v>
      </c>
      <c r="Q628" s="332">
        <v>6.5959328028293546E-2</v>
      </c>
      <c r="R628" s="358">
        <v>0.36526491322965093</v>
      </c>
      <c r="S628" s="327">
        <v>0.29735628126093544</v>
      </c>
      <c r="T628" s="358">
        <v>0.27071202453787552</v>
      </c>
      <c r="U628" s="358">
        <v>0.70929881579247678</v>
      </c>
      <c r="V628" s="361">
        <v>0</v>
      </c>
    </row>
    <row r="629" spans="1:22" hidden="1" outlineLevel="1">
      <c r="A629" s="65">
        <v>620</v>
      </c>
      <c r="B629" s="117">
        <v>1</v>
      </c>
      <c r="C629" s="325">
        <v>1.5029986250753336E-4</v>
      </c>
      <c r="D629" s="358">
        <v>1.4666985073484725E-4</v>
      </c>
      <c r="E629" s="327">
        <v>1.5596991486543772E-4</v>
      </c>
      <c r="F629" s="332">
        <v>0</v>
      </c>
      <c r="G629" s="358">
        <v>0</v>
      </c>
      <c r="H629" s="327">
        <v>0</v>
      </c>
      <c r="I629" s="332">
        <v>2.5187007961769228E-4</v>
      </c>
      <c r="J629" s="358">
        <v>3.0377007852394931E-4</v>
      </c>
      <c r="K629" s="327">
        <v>3.7439717597558643E-4</v>
      </c>
      <c r="L629" s="336">
        <v>8.811297257924293E-5</v>
      </c>
      <c r="M629" s="210">
        <v>1.1415525114155251E-4</v>
      </c>
      <c r="N629" s="325">
        <v>0</v>
      </c>
      <c r="O629" s="358">
        <v>0</v>
      </c>
      <c r="P629" s="327">
        <v>0</v>
      </c>
      <c r="Q629" s="332">
        <v>6.5959328028293546E-2</v>
      </c>
      <c r="R629" s="358">
        <v>0.31919751894099152</v>
      </c>
      <c r="S629" s="327">
        <v>0.42104022712119454</v>
      </c>
      <c r="T629" s="358">
        <v>0.24529354619061747</v>
      </c>
      <c r="U629" s="358">
        <v>0.62036808964484591</v>
      </c>
      <c r="V629" s="361">
        <v>0</v>
      </c>
    </row>
    <row r="630" spans="1:22" hidden="1" outlineLevel="1">
      <c r="A630" s="65">
        <v>621</v>
      </c>
      <c r="B630" s="117">
        <v>1</v>
      </c>
      <c r="C630" s="325">
        <v>1.3973068267220093E-4</v>
      </c>
      <c r="D630" s="358">
        <v>1.4900288123434111E-4</v>
      </c>
      <c r="E630" s="327">
        <v>1.4560478453378299E-4</v>
      </c>
      <c r="F630" s="332">
        <v>0</v>
      </c>
      <c r="G630" s="358">
        <v>0</v>
      </c>
      <c r="H630" s="327">
        <v>0</v>
      </c>
      <c r="I630" s="332">
        <v>2.6747265092144309E-4</v>
      </c>
      <c r="J630" s="358">
        <v>3.0418113411058526E-4</v>
      </c>
      <c r="K630" s="327">
        <v>3.8331139445119567E-4</v>
      </c>
      <c r="L630" s="336">
        <v>5.8741981719495287E-5</v>
      </c>
      <c r="M630" s="210">
        <v>1.1415525114155251E-4</v>
      </c>
      <c r="N630" s="325">
        <v>0</v>
      </c>
      <c r="O630" s="358">
        <v>0</v>
      </c>
      <c r="P630" s="327">
        <v>0</v>
      </c>
      <c r="Q630" s="332">
        <v>9.8938992042440319E-2</v>
      </c>
      <c r="R630" s="358">
        <v>0.28768494590726934</v>
      </c>
      <c r="S630" s="327">
        <v>0.44966772162833935</v>
      </c>
      <c r="T630" s="358">
        <v>0.20449845748514164</v>
      </c>
      <c r="U630" s="358">
        <v>0.52375338715917319</v>
      </c>
      <c r="V630" s="361">
        <v>0</v>
      </c>
    </row>
    <row r="631" spans="1:22" hidden="1" outlineLevel="1">
      <c r="A631" s="65">
        <v>622</v>
      </c>
      <c r="B631" s="117">
        <v>1</v>
      </c>
      <c r="C631" s="325">
        <v>1.2994278461062164E-4</v>
      </c>
      <c r="D631" s="358">
        <v>1.3862089551159345E-4</v>
      </c>
      <c r="E631" s="327">
        <v>1.3442237859400029E-4</v>
      </c>
      <c r="F631" s="332">
        <v>0</v>
      </c>
      <c r="G631" s="358">
        <v>0</v>
      </c>
      <c r="H631" s="327">
        <v>0</v>
      </c>
      <c r="I631" s="332">
        <v>2.8307522222519396E-4</v>
      </c>
      <c r="J631" s="358">
        <v>3.4282035925436224E-4</v>
      </c>
      <c r="K631" s="327">
        <v>3.8033998829265929E-4</v>
      </c>
      <c r="L631" s="336">
        <v>3.7594868300476983E-5</v>
      </c>
      <c r="M631" s="210">
        <v>1.1415525114155251E-4</v>
      </c>
      <c r="N631" s="325">
        <v>1.8840041161301334E-4</v>
      </c>
      <c r="O631" s="358">
        <v>0</v>
      </c>
      <c r="P631" s="327">
        <v>0</v>
      </c>
      <c r="Q631" s="332">
        <v>0.16489832007073388</v>
      </c>
      <c r="R631" s="358">
        <v>0.30015123547362393</v>
      </c>
      <c r="S631" s="327">
        <v>0.34836588602043117</v>
      </c>
      <c r="T631" s="358">
        <v>0.16537701344450584</v>
      </c>
      <c r="U631" s="358">
        <v>0.43674365509605273</v>
      </c>
      <c r="V631" s="361">
        <v>0</v>
      </c>
    </row>
    <row r="632" spans="1:22" hidden="1" outlineLevel="1">
      <c r="A632" s="65">
        <v>623</v>
      </c>
      <c r="B632" s="117">
        <v>1</v>
      </c>
      <c r="C632" s="325">
        <v>1.1504217862160182E-4</v>
      </c>
      <c r="D632" s="358">
        <v>1.2320345229410484E-4</v>
      </c>
      <c r="E632" s="327">
        <v>1.1956871873199196E-4</v>
      </c>
      <c r="F632" s="332">
        <v>0</v>
      </c>
      <c r="G632" s="358">
        <v>0</v>
      </c>
      <c r="H632" s="327">
        <v>0</v>
      </c>
      <c r="I632" s="332">
        <v>2.8753309974055135E-4</v>
      </c>
      <c r="J632" s="358">
        <v>3.7118319473224116E-4</v>
      </c>
      <c r="K632" s="327">
        <v>3.8925420676826842E-4</v>
      </c>
      <c r="L632" s="336">
        <v>2.3496792687798115E-5</v>
      </c>
      <c r="M632" s="210">
        <v>1.1415525114155251E-4</v>
      </c>
      <c r="N632" s="325">
        <v>1.8840041161301334E-4</v>
      </c>
      <c r="O632" s="358">
        <v>0</v>
      </c>
      <c r="P632" s="327">
        <v>0</v>
      </c>
      <c r="Q632" s="332">
        <v>0.16489832007073388</v>
      </c>
      <c r="R632" s="358">
        <v>0.33297517798566528</v>
      </c>
      <c r="S632" s="327">
        <v>0.34270284123796607</v>
      </c>
      <c r="T632" s="358">
        <v>0.146862319339713</v>
      </c>
      <c r="U632" s="358">
        <v>0.37041285935442708</v>
      </c>
      <c r="V632" s="361">
        <v>0</v>
      </c>
    </row>
    <row r="633" spans="1:22" hidden="1" outlineLevel="1">
      <c r="A633" s="65">
        <v>624</v>
      </c>
      <c r="B633" s="117">
        <v>1</v>
      </c>
      <c r="C633" s="325">
        <v>1.0404173124715766E-4</v>
      </c>
      <c r="D633" s="358">
        <v>1.0695000648096431E-4</v>
      </c>
      <c r="E633" s="327">
        <v>1.0568800602251693E-4</v>
      </c>
      <c r="F633" s="332">
        <v>0</v>
      </c>
      <c r="G633" s="358">
        <v>0</v>
      </c>
      <c r="H633" s="327">
        <v>0</v>
      </c>
      <c r="I633" s="332">
        <v>3.075935485596596E-4</v>
      </c>
      <c r="J633" s="358">
        <v>3.8310380674468303E-4</v>
      </c>
      <c r="K633" s="327">
        <v>3.8925420676826842E-4</v>
      </c>
      <c r="L633" s="336">
        <v>9.3987170751192458E-6</v>
      </c>
      <c r="M633" s="210">
        <v>1.1415525114155251E-4</v>
      </c>
      <c r="N633" s="325">
        <v>1.8840041161301334E-4</v>
      </c>
      <c r="O633" s="358">
        <v>0</v>
      </c>
      <c r="P633" s="327">
        <v>0</v>
      </c>
      <c r="Q633" s="332">
        <v>0.13191865605658709</v>
      </c>
      <c r="R633" s="358">
        <v>0.33969465842336261</v>
      </c>
      <c r="S633" s="327">
        <v>0.33010235379169112</v>
      </c>
      <c r="T633" s="358">
        <v>8.7761742112549293E-2</v>
      </c>
      <c r="U633" s="358">
        <v>0.31165304029881324</v>
      </c>
      <c r="V633" s="361">
        <v>0</v>
      </c>
    </row>
    <row r="634" spans="1:22" hidden="1" outlineLevel="1">
      <c r="A634" s="65">
        <v>625</v>
      </c>
      <c r="B634" s="117">
        <v>1</v>
      </c>
      <c r="C634" s="325">
        <v>9.5172620551512048E-5</v>
      </c>
      <c r="D634" s="358">
        <v>9.2135262809178308E-5</v>
      </c>
      <c r="E634" s="327">
        <v>9.25467331489672E-5</v>
      </c>
      <c r="F634" s="332">
        <v>0</v>
      </c>
      <c r="G634" s="358">
        <v>0</v>
      </c>
      <c r="H634" s="327">
        <v>0</v>
      </c>
      <c r="I634" s="332">
        <v>3.1205142607501694E-4</v>
      </c>
      <c r="J634" s="358">
        <v>3.880364737843141E-4</v>
      </c>
      <c r="K634" s="327">
        <v>4.0411123756095048E-4</v>
      </c>
      <c r="L634" s="336">
        <v>5.8741981719495289E-6</v>
      </c>
      <c r="M634" s="210">
        <v>1.1415525114155251E-4</v>
      </c>
      <c r="N634" s="325">
        <v>1.8840041161301334E-4</v>
      </c>
      <c r="O634" s="358">
        <v>0</v>
      </c>
      <c r="P634" s="327">
        <v>0</v>
      </c>
      <c r="Q634" s="332">
        <v>0.13191865605658709</v>
      </c>
      <c r="R634" s="358">
        <v>0.32990210554870197</v>
      </c>
      <c r="S634" s="327">
        <v>0.28862961846282925</v>
      </c>
      <c r="T634" s="358">
        <v>1.6108829899085325E-2</v>
      </c>
      <c r="U634" s="358">
        <v>0.22498230719178292</v>
      </c>
      <c r="V634" s="361">
        <v>0</v>
      </c>
    </row>
    <row r="635" spans="1:22" hidden="1" outlineLevel="1">
      <c r="A635" s="65">
        <v>626</v>
      </c>
      <c r="B635" s="117">
        <v>1</v>
      </c>
      <c r="C635" s="325">
        <v>8.9884905506750821E-5</v>
      </c>
      <c r="D635" s="358">
        <v>8.3425282277734561E-5</v>
      </c>
      <c r="E635" s="327">
        <v>8.5567458908128352E-5</v>
      </c>
      <c r="F635" s="332">
        <v>0</v>
      </c>
      <c r="G635" s="358">
        <v>0</v>
      </c>
      <c r="H635" s="327">
        <v>0</v>
      </c>
      <c r="I635" s="332">
        <v>3.298829361364465E-4</v>
      </c>
      <c r="J635" s="358">
        <v>4.032455304898434E-4</v>
      </c>
      <c r="K635" s="327">
        <v>4.0411123756095048E-4</v>
      </c>
      <c r="L635" s="336">
        <v>2.3496792687798115E-6</v>
      </c>
      <c r="M635" s="210">
        <v>1.1415525114155251E-4</v>
      </c>
      <c r="N635" s="325">
        <v>1.8840041161301334E-4</v>
      </c>
      <c r="O635" s="358">
        <v>0</v>
      </c>
      <c r="P635" s="327">
        <v>0</v>
      </c>
      <c r="Q635" s="332">
        <v>9.8938992042440319E-2</v>
      </c>
      <c r="R635" s="358">
        <v>0.36492662205192239</v>
      </c>
      <c r="S635" s="327">
        <v>0.28406373540564428</v>
      </c>
      <c r="T635" s="358">
        <v>1.2761540569405261E-2</v>
      </c>
      <c r="U635" s="358">
        <v>0.2036253729581079</v>
      </c>
      <c r="V635" s="361">
        <v>0</v>
      </c>
    </row>
    <row r="636" spans="1:22" hidden="1" outlineLevel="1">
      <c r="A636" s="65">
        <v>627</v>
      </c>
      <c r="B636" s="117">
        <v>1</v>
      </c>
      <c r="C636" s="325">
        <v>8.7241047984370208E-5</v>
      </c>
      <c r="D636" s="358">
        <v>7.9517456191082351E-5</v>
      </c>
      <c r="E636" s="327">
        <v>8.2129712302510702E-5</v>
      </c>
      <c r="F636" s="332">
        <v>0</v>
      </c>
      <c r="G636" s="358">
        <v>0</v>
      </c>
      <c r="H636" s="327">
        <v>0</v>
      </c>
      <c r="I636" s="332">
        <v>3.4102762992483998E-4</v>
      </c>
      <c r="J636" s="358">
        <v>4.1598825367555713E-4</v>
      </c>
      <c r="K636" s="327">
        <v>4.0708264371948686E-4</v>
      </c>
      <c r="L636" s="336">
        <v>1.1748396343899057E-6</v>
      </c>
      <c r="M636" s="210">
        <v>1.1415525114155251E-4</v>
      </c>
      <c r="N636" s="325">
        <v>1.8840041161301334E-4</v>
      </c>
      <c r="O636" s="358">
        <v>0</v>
      </c>
      <c r="P636" s="327">
        <v>0</v>
      </c>
      <c r="Q636" s="332">
        <v>9.8938992042440319E-2</v>
      </c>
      <c r="R636" s="358">
        <v>0.38598117710433788</v>
      </c>
      <c r="S636" s="327">
        <v>0.34396035290406796</v>
      </c>
      <c r="T636" s="358">
        <v>8.6820316988576764E-3</v>
      </c>
      <c r="U636" s="358">
        <v>0.18611042689345378</v>
      </c>
      <c r="V636" s="361">
        <v>0</v>
      </c>
    </row>
    <row r="637" spans="1:22" hidden="1" outlineLevel="1">
      <c r="A637" s="65">
        <v>628</v>
      </c>
      <c r="B637" s="117">
        <v>1</v>
      </c>
      <c r="C637" s="325">
        <v>8.6891033749728806E-5</v>
      </c>
      <c r="D637" s="358">
        <v>7.7923218683094886E-5</v>
      </c>
      <c r="E637" s="327">
        <v>8.0560024229756982E-5</v>
      </c>
      <c r="F637" s="332">
        <v>0</v>
      </c>
      <c r="G637" s="358">
        <v>0</v>
      </c>
      <c r="H637" s="327">
        <v>0</v>
      </c>
      <c r="I637" s="332">
        <v>3.5663020122859079E-4</v>
      </c>
      <c r="J637" s="358">
        <v>4.2338725423500377E-4</v>
      </c>
      <c r="K637" s="327">
        <v>4.0411123756095048E-4</v>
      </c>
      <c r="L637" s="336">
        <v>1.409807561267887E-5</v>
      </c>
      <c r="M637" s="210">
        <v>1.1415525114155251E-4</v>
      </c>
      <c r="N637" s="325">
        <v>1.8840041161301334E-4</v>
      </c>
      <c r="O637" s="358">
        <v>0</v>
      </c>
      <c r="P637" s="327">
        <v>0</v>
      </c>
      <c r="Q637" s="332">
        <v>9.8938992042440319E-2</v>
      </c>
      <c r="R637" s="358">
        <v>0.35213594578880048</v>
      </c>
      <c r="S637" s="327">
        <v>0.44412282506938583</v>
      </c>
      <c r="T637" s="358">
        <v>9.6234568228301953E-3</v>
      </c>
      <c r="U637" s="358">
        <v>0.17729645403511168</v>
      </c>
      <c r="V637" s="361">
        <v>0</v>
      </c>
    </row>
    <row r="638" spans="1:22" hidden="1" outlineLevel="1">
      <c r="A638" s="65">
        <v>629</v>
      </c>
      <c r="B638" s="117">
        <v>1</v>
      </c>
      <c r="C638" s="325">
        <v>8.8141084587733826E-5</v>
      </c>
      <c r="D638" s="358">
        <v>7.8973082407867115E-5</v>
      </c>
      <c r="E638" s="327">
        <v>8.1143792521276963E-5</v>
      </c>
      <c r="F638" s="332">
        <v>0</v>
      </c>
      <c r="G638" s="358">
        <v>0</v>
      </c>
      <c r="H638" s="327">
        <v>0</v>
      </c>
      <c r="I638" s="332">
        <v>3.5663020122859079E-4</v>
      </c>
      <c r="J638" s="358">
        <v>4.2831992127463484E-4</v>
      </c>
      <c r="K638" s="327">
        <v>4.1302545603655967E-4</v>
      </c>
      <c r="L638" s="336">
        <v>3.7594868300476983E-5</v>
      </c>
      <c r="M638" s="210">
        <v>1.1415525114155251E-4</v>
      </c>
      <c r="N638" s="325">
        <v>1.8840041161301334E-4</v>
      </c>
      <c r="O638" s="358">
        <v>0</v>
      </c>
      <c r="P638" s="327">
        <v>0</v>
      </c>
      <c r="Q638" s="332">
        <v>0.13191865605658709</v>
      </c>
      <c r="R638" s="358">
        <v>0.38569164653506349</v>
      </c>
      <c r="S638" s="327">
        <v>0.47456485521289388</v>
      </c>
      <c r="T638" s="358">
        <v>9.5188540312776942E-3</v>
      </c>
      <c r="U638" s="358">
        <v>0.17740945368714173</v>
      </c>
      <c r="V638" s="361">
        <v>0</v>
      </c>
    </row>
    <row r="639" spans="1:22" hidden="1" outlineLevel="1">
      <c r="A639" s="65">
        <v>630</v>
      </c>
      <c r="B639" s="117">
        <v>1</v>
      </c>
      <c r="C639" s="325">
        <v>9.3703810816856155E-5</v>
      </c>
      <c r="D639" s="358">
        <v>8.4377936398361231E-5</v>
      </c>
      <c r="E639" s="327">
        <v>8.7240928010485621E-5</v>
      </c>
      <c r="F639" s="332">
        <v>0</v>
      </c>
      <c r="G639" s="358">
        <v>0</v>
      </c>
      <c r="H639" s="327">
        <v>0</v>
      </c>
      <c r="I639" s="332">
        <v>3.5885913998626954E-4</v>
      </c>
      <c r="J639" s="358">
        <v>4.2338725423500377E-4</v>
      </c>
      <c r="K639" s="327">
        <v>4.1599686219509605E-4</v>
      </c>
      <c r="L639" s="336">
        <v>9.3987170751192462E-5</v>
      </c>
      <c r="M639" s="210">
        <v>1.1415525114155251E-4</v>
      </c>
      <c r="N639" s="325">
        <v>0</v>
      </c>
      <c r="O639" s="358">
        <v>0</v>
      </c>
      <c r="P639" s="327">
        <v>0</v>
      </c>
      <c r="Q639" s="332">
        <v>9.8938992042440319E-2</v>
      </c>
      <c r="R639" s="358">
        <v>0.39234651545720478</v>
      </c>
      <c r="S639" s="327">
        <v>0.46999897215570885</v>
      </c>
      <c r="T639" s="358">
        <v>1.6318035482190331E-2</v>
      </c>
      <c r="U639" s="358">
        <v>0.18577142793736368</v>
      </c>
      <c r="V639" s="361">
        <v>0</v>
      </c>
    </row>
    <row r="640" spans="1:22" hidden="1" outlineLevel="1">
      <c r="A640" s="65">
        <v>631</v>
      </c>
      <c r="B640" s="117">
        <v>1</v>
      </c>
      <c r="C640" s="325">
        <v>1.1611097208809611E-4</v>
      </c>
      <c r="D640" s="358">
        <v>9.8356677474495263E-5</v>
      </c>
      <c r="E640" s="327">
        <v>1.0480586727088674E-4</v>
      </c>
      <c r="F640" s="332">
        <v>0</v>
      </c>
      <c r="G640" s="358">
        <v>0</v>
      </c>
      <c r="H640" s="327">
        <v>0</v>
      </c>
      <c r="I640" s="332">
        <v>3.5885913998626954E-4</v>
      </c>
      <c r="J640" s="358">
        <v>4.2215408747509596E-4</v>
      </c>
      <c r="K640" s="327">
        <v>4.0708264371948686E-4</v>
      </c>
      <c r="L640" s="336">
        <v>1.8210014333043539E-4</v>
      </c>
      <c r="M640" s="210">
        <v>1.1415525114155251E-4</v>
      </c>
      <c r="N640" s="325">
        <v>0</v>
      </c>
      <c r="O640" s="358">
        <v>0</v>
      </c>
      <c r="P640" s="327">
        <v>0</v>
      </c>
      <c r="Q640" s="332">
        <v>6.5959328028293546E-2</v>
      </c>
      <c r="R640" s="358">
        <v>0.36096952198806387</v>
      </c>
      <c r="S640" s="327">
        <v>0.53295920766977367</v>
      </c>
      <c r="T640" s="358">
        <v>7.3535762461408985E-2</v>
      </c>
      <c r="U640" s="358">
        <v>0.25323222019928954</v>
      </c>
      <c r="V640" s="361">
        <v>0</v>
      </c>
    </row>
    <row r="641" spans="1:22" hidden="1" outlineLevel="1">
      <c r="A641" s="65">
        <v>632</v>
      </c>
      <c r="B641" s="117">
        <v>1</v>
      </c>
      <c r="C641" s="325">
        <v>1.4203077621413016E-4</v>
      </c>
      <c r="D641" s="358">
        <v>1.1478510057509784E-4</v>
      </c>
      <c r="E641" s="327">
        <v>1.2541937427589219E-4</v>
      </c>
      <c r="F641" s="332">
        <v>0</v>
      </c>
      <c r="G641" s="358">
        <v>0</v>
      </c>
      <c r="H641" s="327">
        <v>0</v>
      </c>
      <c r="I641" s="332">
        <v>3.8114852756305644E-4</v>
      </c>
      <c r="J641" s="358">
        <v>4.0900030870274633E-4</v>
      </c>
      <c r="K641" s="327">
        <v>3.9222561292680486E-4</v>
      </c>
      <c r="L641" s="336">
        <v>1.5860335064263727E-4</v>
      </c>
      <c r="M641" s="210">
        <v>1.1415525114155251E-4</v>
      </c>
      <c r="N641" s="325">
        <v>3.7680082322602668E-4</v>
      </c>
      <c r="O641" s="358">
        <v>9.727893713491715E-3</v>
      </c>
      <c r="P641" s="327">
        <v>4.6269225617074682E-3</v>
      </c>
      <c r="Q641" s="332">
        <v>6.5959328028293546E-2</v>
      </c>
      <c r="R641" s="358">
        <v>0.35228675401258081</v>
      </c>
      <c r="S641" s="327">
        <v>0.579537963810839</v>
      </c>
      <c r="T641" s="358">
        <v>0.19163231412418388</v>
      </c>
      <c r="U641" s="358">
        <v>0.39561178175712297</v>
      </c>
      <c r="V641" s="361">
        <v>0</v>
      </c>
    </row>
    <row r="642" spans="1:22" hidden="1" outlineLevel="1">
      <c r="A642" s="65">
        <v>633</v>
      </c>
      <c r="B642" s="117">
        <v>1</v>
      </c>
      <c r="C642" s="325">
        <v>1.5921897523669916E-4</v>
      </c>
      <c r="D642" s="358">
        <v>1.2672243996417475E-4</v>
      </c>
      <c r="E642" s="327">
        <v>1.4307512193719642E-4</v>
      </c>
      <c r="F642" s="332">
        <v>0</v>
      </c>
      <c r="G642" s="358">
        <v>0</v>
      </c>
      <c r="H642" s="327">
        <v>0</v>
      </c>
      <c r="I642" s="332">
        <v>3.9006428259377116E-4</v>
      </c>
      <c r="J642" s="358">
        <v>4.1722142043546488E-4</v>
      </c>
      <c r="K642" s="327">
        <v>3.6548295749997729E-4</v>
      </c>
      <c r="L642" s="336">
        <v>1.4685495429873823E-4</v>
      </c>
      <c r="M642" s="210">
        <v>1.1415525114155251E-4</v>
      </c>
      <c r="N642" s="325">
        <v>6.7824148180684815E-2</v>
      </c>
      <c r="O642" s="358">
        <v>7.3046108306929897E-2</v>
      </c>
      <c r="P642" s="327">
        <v>9.5883805324114391E-2</v>
      </c>
      <c r="Q642" s="332">
        <v>6.5959328028293546E-2</v>
      </c>
      <c r="R642" s="358">
        <v>0.30696494158596188</v>
      </c>
      <c r="S642" s="327">
        <v>0.61344871528625211</v>
      </c>
      <c r="T642" s="358">
        <v>0.21297128360089432</v>
      </c>
      <c r="U642" s="358">
        <v>0.53640934818653618</v>
      </c>
      <c r="V642" s="361">
        <v>0</v>
      </c>
    </row>
    <row r="643" spans="1:22" hidden="1" outlineLevel="1">
      <c r="A643" s="65">
        <v>634</v>
      </c>
      <c r="B643" s="117">
        <v>1</v>
      </c>
      <c r="C643" s="325">
        <v>1.6588799645745594E-4</v>
      </c>
      <c r="D643" s="358">
        <v>1.2911379622615595E-4</v>
      </c>
      <c r="E643" s="327">
        <v>1.5211704414140584E-4</v>
      </c>
      <c r="F643" s="332">
        <v>0</v>
      </c>
      <c r="G643" s="358">
        <v>0</v>
      </c>
      <c r="H643" s="327">
        <v>0</v>
      </c>
      <c r="I643" s="332">
        <v>3.8560640507841383E-4</v>
      </c>
      <c r="J643" s="358">
        <v>4.2420936540827562E-4</v>
      </c>
      <c r="K643" s="327">
        <v>3.3874030207314967E-4</v>
      </c>
      <c r="L643" s="336">
        <v>1.644775488145868E-4</v>
      </c>
      <c r="M643" s="210">
        <v>1.1415525114155251E-4</v>
      </c>
      <c r="N643" s="325">
        <v>0.35720718041827326</v>
      </c>
      <c r="O643" s="358">
        <v>0.20953646732892561</v>
      </c>
      <c r="P643" s="327">
        <v>0.35717657840341804</v>
      </c>
      <c r="Q643" s="332">
        <v>3.2979664014146773E-2</v>
      </c>
      <c r="R643" s="358">
        <v>0.28450792875246572</v>
      </c>
      <c r="S643" s="327">
        <v>0.62271551583937668</v>
      </c>
      <c r="T643" s="358">
        <v>0.23943578986367733</v>
      </c>
      <c r="U643" s="358">
        <v>0.52962936906473457</v>
      </c>
      <c r="V643" s="361">
        <v>6.2658369943693865E-2</v>
      </c>
    </row>
    <row r="644" spans="1:22" hidden="1" outlineLevel="1">
      <c r="A644" s="65">
        <v>635</v>
      </c>
      <c r="B644" s="117">
        <v>1</v>
      </c>
      <c r="C644" s="325">
        <v>1.6403792121720852E-4</v>
      </c>
      <c r="D644" s="358">
        <v>1.3043584684253583E-4</v>
      </c>
      <c r="E644" s="327">
        <v>1.5500994034160485E-4</v>
      </c>
      <c r="F644" s="332">
        <v>0</v>
      </c>
      <c r="G644" s="358">
        <v>0</v>
      </c>
      <c r="H644" s="327">
        <v>0</v>
      </c>
      <c r="I644" s="332">
        <v>3.6777489501698427E-4</v>
      </c>
      <c r="J644" s="358">
        <v>4.3612997742071744E-4</v>
      </c>
      <c r="K644" s="327">
        <v>3.2982608359754043E-4</v>
      </c>
      <c r="L644" s="336">
        <v>1.8797434150238492E-4</v>
      </c>
      <c r="M644" s="210">
        <v>1.1415525114155251E-4</v>
      </c>
      <c r="N644" s="325">
        <v>0.63848899495650224</v>
      </c>
      <c r="O644" s="358">
        <v>0.35694890691802866</v>
      </c>
      <c r="P644" s="327">
        <v>0.57901643851833084</v>
      </c>
      <c r="Q644" s="332">
        <v>3.2979664014146773E-2</v>
      </c>
      <c r="R644" s="358">
        <v>0.36219860219854594</v>
      </c>
      <c r="S644" s="327">
        <v>0.63334954699529067</v>
      </c>
      <c r="T644" s="358">
        <v>0.17154857814610344</v>
      </c>
      <c r="U644" s="358">
        <v>0.49459947693542627</v>
      </c>
      <c r="V644" s="361">
        <v>0.13733048525041022</v>
      </c>
    </row>
    <row r="645" spans="1:22" hidden="1" outlineLevel="1">
      <c r="A645" s="65">
        <v>636</v>
      </c>
      <c r="B645" s="117">
        <v>1</v>
      </c>
      <c r="C645" s="325">
        <v>1.6151906877862838E-4</v>
      </c>
      <c r="D645" s="358">
        <v>1.3103854638823841E-4</v>
      </c>
      <c r="E645" s="327">
        <v>1.5311593655134003E-4</v>
      </c>
      <c r="F645" s="332">
        <v>0</v>
      </c>
      <c r="G645" s="358">
        <v>0</v>
      </c>
      <c r="H645" s="327">
        <v>0</v>
      </c>
      <c r="I645" s="332">
        <v>3.2096718110573172E-4</v>
      </c>
      <c r="J645" s="358">
        <v>4.0530080842302301E-4</v>
      </c>
      <c r="K645" s="327">
        <v>3.2685467743900405E-4</v>
      </c>
      <c r="L645" s="336">
        <v>2.0677177565262342E-4</v>
      </c>
      <c r="M645" s="210">
        <v>1.1415525114155251E-4</v>
      </c>
      <c r="N645" s="325">
        <v>0.74663083122237195</v>
      </c>
      <c r="O645" s="358">
        <v>0.43263754729126247</v>
      </c>
      <c r="P645" s="327">
        <v>0.62875965745196916</v>
      </c>
      <c r="Q645" s="332">
        <v>3.2979664014146773E-2</v>
      </c>
      <c r="R645" s="358">
        <v>0.48002901567139578</v>
      </c>
      <c r="S645" s="327">
        <v>0.70220069445201949</v>
      </c>
      <c r="T645" s="358">
        <v>0.14654851096505547</v>
      </c>
      <c r="U645" s="358">
        <v>0.42679968571741034</v>
      </c>
      <c r="V645" s="361">
        <v>0.10518134841532688</v>
      </c>
    </row>
    <row r="646" spans="1:22" hidden="1" outlineLevel="1">
      <c r="A646" s="65">
        <v>637</v>
      </c>
      <c r="B646" s="117">
        <v>1</v>
      </c>
      <c r="C646" s="325">
        <v>1.4521215559685293E-4</v>
      </c>
      <c r="D646" s="358">
        <v>1.3502414015820706E-4</v>
      </c>
      <c r="E646" s="327">
        <v>1.478490492989598E-4</v>
      </c>
      <c r="F646" s="332">
        <v>0</v>
      </c>
      <c r="G646" s="358">
        <v>0</v>
      </c>
      <c r="H646" s="327">
        <v>0</v>
      </c>
      <c r="I646" s="332">
        <v>2.9199097725590868E-4</v>
      </c>
      <c r="J646" s="358">
        <v>4.0036814138339193E-4</v>
      </c>
      <c r="K646" s="327">
        <v>3.1496905280485843E-4</v>
      </c>
      <c r="L646" s="336">
        <v>1.8797434150238492E-4</v>
      </c>
      <c r="M646" s="210">
        <v>1.1415525114155251E-4</v>
      </c>
      <c r="N646" s="325">
        <v>0.74644243081075901</v>
      </c>
      <c r="O646" s="358">
        <v>0.44734197384222002</v>
      </c>
      <c r="P646" s="327">
        <v>0.58049676367418446</v>
      </c>
      <c r="Q646" s="332">
        <v>3.2979664014146773E-2</v>
      </c>
      <c r="R646" s="358">
        <v>0.56160777932496797</v>
      </c>
      <c r="S646" s="327">
        <v>0.72447308576768299</v>
      </c>
      <c r="T646" s="358">
        <v>0.10470739434405461</v>
      </c>
      <c r="U646" s="358">
        <v>0.35334991189789311</v>
      </c>
      <c r="V646" s="361">
        <v>5.8186044045334367E-2</v>
      </c>
    </row>
    <row r="647" spans="1:22" hidden="1" outlineLevel="1">
      <c r="A647" s="65">
        <v>638</v>
      </c>
      <c r="B647" s="117">
        <v>1</v>
      </c>
      <c r="C647" s="325">
        <v>1.460996916918365E-4</v>
      </c>
      <c r="D647" s="358">
        <v>1.3197175858803593E-4</v>
      </c>
      <c r="E647" s="327">
        <v>1.4237459998737244E-4</v>
      </c>
      <c r="F647" s="332">
        <v>0</v>
      </c>
      <c r="G647" s="358">
        <v>0</v>
      </c>
      <c r="H647" s="327">
        <v>0</v>
      </c>
      <c r="I647" s="332">
        <v>2.7861734470983657E-4</v>
      </c>
      <c r="J647" s="358">
        <v>3.8145958439813926E-4</v>
      </c>
      <c r="K647" s="327">
        <v>3.0902624048778567E-4</v>
      </c>
      <c r="L647" s="336">
        <v>1.9032402077116473E-4</v>
      </c>
      <c r="M647" s="210">
        <v>1.1415525114155251E-4</v>
      </c>
      <c r="N647" s="325">
        <v>0.67315467069329671</v>
      </c>
      <c r="O647" s="358">
        <v>0.43459408516239229</v>
      </c>
      <c r="P647" s="327">
        <v>0.55089335893477342</v>
      </c>
      <c r="Q647" s="332">
        <v>3.2979664014146773E-2</v>
      </c>
      <c r="R647" s="358">
        <v>0.64593767828010262</v>
      </c>
      <c r="S647" s="327">
        <v>0.72145166946935213</v>
      </c>
      <c r="T647" s="358">
        <v>0.10062788547350704</v>
      </c>
      <c r="U647" s="358">
        <v>0.33594796548526895</v>
      </c>
      <c r="V647" s="361">
        <v>1.2330579649095879E-2</v>
      </c>
    </row>
    <row r="648" spans="1:22" hidden="1" outlineLevel="1">
      <c r="A648" s="65">
        <v>639</v>
      </c>
      <c r="B648" s="117">
        <v>1</v>
      </c>
      <c r="C648" s="325">
        <v>1.5351249316120625E-4</v>
      </c>
      <c r="D648" s="358">
        <v>1.3148571056730807E-4</v>
      </c>
      <c r="E648" s="327">
        <v>1.4486534469785768E-4</v>
      </c>
      <c r="F648" s="332">
        <v>0</v>
      </c>
      <c r="G648" s="358">
        <v>0</v>
      </c>
      <c r="H648" s="327">
        <v>0</v>
      </c>
      <c r="I648" s="332">
        <v>2.7415946719447918E-4</v>
      </c>
      <c r="J648" s="358">
        <v>3.5063041540044483E-4</v>
      </c>
      <c r="K648" s="327">
        <v>3.0605483432924929E-4</v>
      </c>
      <c r="L648" s="336">
        <v>2.1382081345896285E-4</v>
      </c>
      <c r="M648" s="210">
        <v>1.1415525114155251E-4</v>
      </c>
      <c r="N648" s="325">
        <v>0.57499805624291678</v>
      </c>
      <c r="O648" s="358">
        <v>0.39242837774394257</v>
      </c>
      <c r="P648" s="327">
        <v>0.51750562321343618</v>
      </c>
      <c r="Q648" s="332">
        <v>6.5959328028293546E-2</v>
      </c>
      <c r="R648" s="358">
        <v>0.65289150753099179</v>
      </c>
      <c r="S648" s="327">
        <v>0.70672437579189429</v>
      </c>
      <c r="T648" s="358">
        <v>0.14299201605227038</v>
      </c>
      <c r="U648" s="358">
        <v>0.34329294286722073</v>
      </c>
      <c r="V648" s="361">
        <v>0</v>
      </c>
    </row>
    <row r="649" spans="1:22" hidden="1" outlineLevel="1">
      <c r="A649" s="65">
        <v>640</v>
      </c>
      <c r="B649" s="117">
        <v>1</v>
      </c>
      <c r="C649" s="325">
        <v>1.5504380543776238E-4</v>
      </c>
      <c r="D649" s="358">
        <v>1.3133017520067513E-4</v>
      </c>
      <c r="E649" s="327">
        <v>1.4630530648360697E-4</v>
      </c>
      <c r="F649" s="332">
        <v>0</v>
      </c>
      <c r="G649" s="358">
        <v>0</v>
      </c>
      <c r="H649" s="327">
        <v>0</v>
      </c>
      <c r="I649" s="332">
        <v>2.6970158967912179E-4</v>
      </c>
      <c r="J649" s="358">
        <v>3.2350074668247372E-4</v>
      </c>
      <c r="K649" s="327">
        <v>3.1199764664632205E-4</v>
      </c>
      <c r="L649" s="336">
        <v>2.2321953053408208E-4</v>
      </c>
      <c r="M649" s="210">
        <v>1.1415525114155251E-4</v>
      </c>
      <c r="N649" s="325">
        <v>0.35456957465569111</v>
      </c>
      <c r="O649" s="358">
        <v>0.28437644685060887</v>
      </c>
      <c r="P649" s="327">
        <v>0.28984080606331963</v>
      </c>
      <c r="Q649" s="332">
        <v>3.2979664014146773E-2</v>
      </c>
      <c r="R649" s="358">
        <v>0.66397936936369306</v>
      </c>
      <c r="S649" s="327">
        <v>0.65231356691987097</v>
      </c>
      <c r="T649" s="358">
        <v>0.12322208844884749</v>
      </c>
      <c r="U649" s="358">
        <v>0.37188185483081748</v>
      </c>
      <c r="V649" s="361">
        <v>0</v>
      </c>
    </row>
    <row r="650" spans="1:22" hidden="1" outlineLevel="1">
      <c r="A650" s="65">
        <v>641</v>
      </c>
      <c r="B650" s="117">
        <v>1</v>
      </c>
      <c r="C650" s="325">
        <v>1.5675637508582926E-4</v>
      </c>
      <c r="D650" s="358">
        <v>1.3247724852959294E-4</v>
      </c>
      <c r="E650" s="327">
        <v>1.4821228290257221E-4</v>
      </c>
      <c r="F650" s="332">
        <v>0</v>
      </c>
      <c r="G650" s="358">
        <v>0</v>
      </c>
      <c r="H650" s="327">
        <v>0</v>
      </c>
      <c r="I650" s="332">
        <v>2.7193052843680048E-4</v>
      </c>
      <c r="J650" s="358">
        <v>3.6460630534606631E-4</v>
      </c>
      <c r="K650" s="327">
        <v>3.2091186512193129E-4</v>
      </c>
      <c r="L650" s="336">
        <v>2.2321953053408208E-4</v>
      </c>
      <c r="M650" s="210">
        <v>1.1415525114155251E-4</v>
      </c>
      <c r="N650" s="325">
        <v>8.2707780698112868E-2</v>
      </c>
      <c r="O650" s="358">
        <v>9.7846600813358289E-2</v>
      </c>
      <c r="P650" s="327">
        <v>7.9983143347583815E-2</v>
      </c>
      <c r="Q650" s="332">
        <v>3.2979664014146773E-2</v>
      </c>
      <c r="R650" s="358">
        <v>0.72160289941261935</v>
      </c>
      <c r="S650" s="327">
        <v>0.61012345767992582</v>
      </c>
      <c r="T650" s="358">
        <v>0.18472852988171878</v>
      </c>
      <c r="U650" s="358">
        <v>0.49019249050625524</v>
      </c>
      <c r="V650" s="361">
        <v>0</v>
      </c>
    </row>
    <row r="651" spans="1:22" hidden="1" outlineLevel="1">
      <c r="A651" s="65">
        <v>642</v>
      </c>
      <c r="B651" s="117">
        <v>1</v>
      </c>
      <c r="C651" s="325">
        <v>1.6161907284566879E-4</v>
      </c>
      <c r="D651" s="358">
        <v>1.4350081763970143E-4</v>
      </c>
      <c r="E651" s="327">
        <v>1.5890172895173806E-4</v>
      </c>
      <c r="F651" s="332">
        <v>0</v>
      </c>
      <c r="G651" s="358">
        <v>0</v>
      </c>
      <c r="H651" s="327">
        <v>0</v>
      </c>
      <c r="I651" s="332">
        <v>2.7861734470983657E-4</v>
      </c>
      <c r="J651" s="358">
        <v>3.7241636149214897E-4</v>
      </c>
      <c r="K651" s="327">
        <v>3.1496905280485843E-4</v>
      </c>
      <c r="L651" s="336">
        <v>1.644775488145868E-4</v>
      </c>
      <c r="M651" s="210">
        <v>1.1415525114155251E-4</v>
      </c>
      <c r="N651" s="325">
        <v>1.5072032929041067E-3</v>
      </c>
      <c r="O651" s="358">
        <v>3.0200321156156856E-3</v>
      </c>
      <c r="P651" s="327">
        <v>5.2433174251414853E-4</v>
      </c>
      <c r="Q651" s="332">
        <v>3.2979664014146773E-2</v>
      </c>
      <c r="R651" s="358">
        <v>0.71127521690832429</v>
      </c>
      <c r="S651" s="327">
        <v>0.53704401326289852</v>
      </c>
      <c r="T651" s="358">
        <v>0.27050281895477052</v>
      </c>
      <c r="U651" s="358">
        <v>0.67291292783880829</v>
      </c>
      <c r="V651" s="361">
        <v>0</v>
      </c>
    </row>
    <row r="652" spans="1:22" hidden="1" outlineLevel="1">
      <c r="A652" s="65">
        <v>643</v>
      </c>
      <c r="B652" s="117">
        <v>1</v>
      </c>
      <c r="C652" s="325">
        <v>1.6268786631216307E-4</v>
      </c>
      <c r="D652" s="358">
        <v>1.5294959116265156E-4</v>
      </c>
      <c r="E652" s="327">
        <v>1.6195029669634239E-4</v>
      </c>
      <c r="F652" s="332">
        <v>0</v>
      </c>
      <c r="G652" s="358">
        <v>0</v>
      </c>
      <c r="H652" s="327">
        <v>0</v>
      </c>
      <c r="I652" s="332">
        <v>2.9421991601358738E-4</v>
      </c>
      <c r="J652" s="358">
        <v>3.9173597406403743E-4</v>
      </c>
      <c r="K652" s="327">
        <v>3.2091186512193129E-4</v>
      </c>
      <c r="L652" s="336">
        <v>1.1748396343899057E-4</v>
      </c>
      <c r="M652" s="210">
        <v>1.1415525114155251E-4</v>
      </c>
      <c r="N652" s="325">
        <v>0</v>
      </c>
      <c r="O652" s="358">
        <v>0</v>
      </c>
      <c r="P652" s="327">
        <v>0</v>
      </c>
      <c r="Q652" s="332">
        <v>3.2979664014146773E-2</v>
      </c>
      <c r="R652" s="358">
        <v>0.71835456430320388</v>
      </c>
      <c r="S652" s="327">
        <v>0.49310688560596733</v>
      </c>
      <c r="T652" s="358">
        <v>0.2601471425910728</v>
      </c>
      <c r="U652" s="358">
        <v>0.68850687981895198</v>
      </c>
      <c r="V652" s="361">
        <v>0</v>
      </c>
    </row>
    <row r="653" spans="1:22" hidden="1" outlineLevel="1">
      <c r="A653" s="65">
        <v>644</v>
      </c>
      <c r="B653" s="117">
        <v>1</v>
      </c>
      <c r="C653" s="325">
        <v>1.5555632628134444E-4</v>
      </c>
      <c r="D653" s="358">
        <v>1.5007218687994247E-4</v>
      </c>
      <c r="E653" s="327">
        <v>1.5938171621365446E-4</v>
      </c>
      <c r="F653" s="332">
        <v>0</v>
      </c>
      <c r="G653" s="358">
        <v>0</v>
      </c>
      <c r="H653" s="327">
        <v>0</v>
      </c>
      <c r="I653" s="332">
        <v>3.075935485596596E-4</v>
      </c>
      <c r="J653" s="358">
        <v>4.1639930926219297E-4</v>
      </c>
      <c r="K653" s="327">
        <v>3.1496905280485843E-4</v>
      </c>
      <c r="L653" s="336">
        <v>8.811297257924293E-5</v>
      </c>
      <c r="M653" s="210">
        <v>1.1415525114155251E-4</v>
      </c>
      <c r="N653" s="325">
        <v>0</v>
      </c>
      <c r="O653" s="358">
        <v>0</v>
      </c>
      <c r="P653" s="327">
        <v>0</v>
      </c>
      <c r="Q653" s="332">
        <v>3.2979664014146773E-2</v>
      </c>
      <c r="R653" s="358">
        <v>0.68049774744300207</v>
      </c>
      <c r="S653" s="327">
        <v>0.48442242452517137</v>
      </c>
      <c r="T653" s="358">
        <v>0.25041908297669008</v>
      </c>
      <c r="U653" s="358">
        <v>0.62319308094559656</v>
      </c>
      <c r="V653" s="361">
        <v>0</v>
      </c>
    </row>
    <row r="654" spans="1:22" hidden="1" outlineLevel="1">
      <c r="A654" s="65">
        <v>645</v>
      </c>
      <c r="B654" s="117">
        <v>1</v>
      </c>
      <c r="C654" s="325">
        <v>1.4439962255214967E-4</v>
      </c>
      <c r="D654" s="358">
        <v>1.4987776767165132E-4</v>
      </c>
      <c r="E654" s="327">
        <v>1.4782310404155889E-4</v>
      </c>
      <c r="F654" s="332">
        <v>0</v>
      </c>
      <c r="G654" s="358">
        <v>0</v>
      </c>
      <c r="H654" s="327">
        <v>0</v>
      </c>
      <c r="I654" s="332">
        <v>3.298829361364465E-4</v>
      </c>
      <c r="J654" s="358">
        <v>4.5175008971288263E-4</v>
      </c>
      <c r="K654" s="327">
        <v>3.2685467743900405E-4</v>
      </c>
      <c r="L654" s="336">
        <v>5.8741981719495287E-5</v>
      </c>
      <c r="M654" s="210">
        <v>1.1415525114155251E-4</v>
      </c>
      <c r="N654" s="325">
        <v>0</v>
      </c>
      <c r="O654" s="358">
        <v>0</v>
      </c>
      <c r="P654" s="327">
        <v>0</v>
      </c>
      <c r="Q654" s="332">
        <v>3.2979664014146773E-2</v>
      </c>
      <c r="R654" s="358">
        <v>0.68944951098013529</v>
      </c>
      <c r="S654" s="327">
        <v>0.47508810675266933</v>
      </c>
      <c r="T654" s="358">
        <v>0.17311762001939102</v>
      </c>
      <c r="U654" s="358">
        <v>0.50352644944579839</v>
      </c>
      <c r="V654" s="361">
        <v>0</v>
      </c>
    </row>
    <row r="655" spans="1:22" hidden="1" outlineLevel="1">
      <c r="A655" s="65">
        <v>646</v>
      </c>
      <c r="B655" s="117">
        <v>1</v>
      </c>
      <c r="C655" s="325">
        <v>1.3346792797379578E-4</v>
      </c>
      <c r="D655" s="358">
        <v>1.3729884489521358E-4</v>
      </c>
      <c r="E655" s="327">
        <v>1.355769425483398E-4</v>
      </c>
      <c r="F655" s="332">
        <v>0</v>
      </c>
      <c r="G655" s="358">
        <v>0</v>
      </c>
      <c r="H655" s="327">
        <v>0</v>
      </c>
      <c r="I655" s="332">
        <v>3.3879869116716123E-4</v>
      </c>
      <c r="J655" s="358">
        <v>4.7476920256449452E-4</v>
      </c>
      <c r="K655" s="327">
        <v>3.2091186512193129E-4</v>
      </c>
      <c r="L655" s="336">
        <v>3.7594868300476983E-5</v>
      </c>
      <c r="M655" s="210">
        <v>1.1415525114155251E-4</v>
      </c>
      <c r="N655" s="325">
        <v>1.8840041161301334E-4</v>
      </c>
      <c r="O655" s="358">
        <v>0</v>
      </c>
      <c r="P655" s="327">
        <v>0</v>
      </c>
      <c r="Q655" s="332">
        <v>3.2979664014146773E-2</v>
      </c>
      <c r="R655" s="358">
        <v>0.67175602679342061</v>
      </c>
      <c r="S655" s="327">
        <v>0.41138518182545419</v>
      </c>
      <c r="T655" s="358">
        <v>0.17207159210386599</v>
      </c>
      <c r="U655" s="358">
        <v>0.44318463526176421</v>
      </c>
      <c r="V655" s="361">
        <v>0</v>
      </c>
    </row>
    <row r="656" spans="1:22" hidden="1" outlineLevel="1">
      <c r="A656" s="65">
        <v>647</v>
      </c>
      <c r="B656" s="117">
        <v>1</v>
      </c>
      <c r="C656" s="325">
        <v>1.1897358850712759E-4</v>
      </c>
      <c r="D656" s="358">
        <v>1.2306735884830104E-4</v>
      </c>
      <c r="E656" s="327">
        <v>1.2073625531503192E-4</v>
      </c>
      <c r="F656" s="332">
        <v>0</v>
      </c>
      <c r="G656" s="358">
        <v>0</v>
      </c>
      <c r="H656" s="327">
        <v>0</v>
      </c>
      <c r="I656" s="332">
        <v>3.4325656868251867E-4</v>
      </c>
      <c r="J656" s="358">
        <v>4.9080037044329573E-4</v>
      </c>
      <c r="K656" s="327">
        <v>3.1496905280485843E-4</v>
      </c>
      <c r="L656" s="336">
        <v>2.3496792687798115E-5</v>
      </c>
      <c r="M656" s="210">
        <v>1.1415525114155251E-4</v>
      </c>
      <c r="N656" s="325">
        <v>1.8840041161301334E-4</v>
      </c>
      <c r="O656" s="358">
        <v>0</v>
      </c>
      <c r="P656" s="327">
        <v>0</v>
      </c>
      <c r="Q656" s="332">
        <v>3.2979664014146773E-2</v>
      </c>
      <c r="R656" s="358">
        <v>0.64778283862171215</v>
      </c>
      <c r="S656" s="327">
        <v>0.35506700459562301</v>
      </c>
      <c r="T656" s="358">
        <v>0.10366136642852961</v>
      </c>
      <c r="U656" s="358">
        <v>0.35527090598240357</v>
      </c>
      <c r="V656" s="361">
        <v>0</v>
      </c>
    </row>
    <row r="657" spans="1:22" hidden="1" outlineLevel="1">
      <c r="A657" s="65">
        <v>648</v>
      </c>
      <c r="B657" s="117">
        <v>1</v>
      </c>
      <c r="C657" s="325">
        <v>1.062918227555667E-4</v>
      </c>
      <c r="D657" s="358">
        <v>1.055696301020971E-4</v>
      </c>
      <c r="E657" s="327">
        <v>1.0527288190410273E-4</v>
      </c>
      <c r="F657" s="332">
        <v>0</v>
      </c>
      <c r="G657" s="358">
        <v>0</v>
      </c>
      <c r="H657" s="327">
        <v>0</v>
      </c>
      <c r="I657" s="332">
        <v>3.5440126247091209E-4</v>
      </c>
      <c r="J657" s="358">
        <v>4.8545664781702853E-4</v>
      </c>
      <c r="K657" s="327">
        <v>3.4468311439022243E-4</v>
      </c>
      <c r="L657" s="336">
        <v>9.3987170751192458E-6</v>
      </c>
      <c r="M657" s="210">
        <v>1.1415525114155251E-4</v>
      </c>
      <c r="N657" s="325">
        <v>1.8840041161301334E-4</v>
      </c>
      <c r="O657" s="358">
        <v>0</v>
      </c>
      <c r="P657" s="327">
        <v>0</v>
      </c>
      <c r="Q657" s="332">
        <v>6.5959328028293546E-2</v>
      </c>
      <c r="R657" s="358">
        <v>0.60891535907226002</v>
      </c>
      <c r="S657" s="327">
        <v>0.31289378157092096</v>
      </c>
      <c r="T657" s="358">
        <v>6.1924852599081252E-2</v>
      </c>
      <c r="U657" s="358">
        <v>0.30080507370393078</v>
      </c>
      <c r="V657" s="361">
        <v>0</v>
      </c>
    </row>
    <row r="658" spans="1:22" hidden="1" outlineLevel="1">
      <c r="A658" s="65">
        <v>649</v>
      </c>
      <c r="B658" s="117">
        <v>1</v>
      </c>
      <c r="C658" s="325">
        <v>9.6772685624158482E-5</v>
      </c>
      <c r="D658" s="358">
        <v>9.2290798175811224E-5</v>
      </c>
      <c r="E658" s="327">
        <v>9.4168311736522687E-5</v>
      </c>
      <c r="F658" s="332">
        <v>0</v>
      </c>
      <c r="G658" s="358">
        <v>0</v>
      </c>
      <c r="H658" s="327">
        <v>0</v>
      </c>
      <c r="I658" s="332">
        <v>3.4548550744019731E-4</v>
      </c>
      <c r="J658" s="358">
        <v>4.9532198189629079E-4</v>
      </c>
      <c r="K658" s="327">
        <v>3.5062592670729529E-4</v>
      </c>
      <c r="L658" s="336">
        <v>5.8741981719495289E-6</v>
      </c>
      <c r="M658" s="210">
        <v>1.1415525114155251E-4</v>
      </c>
      <c r="N658" s="325">
        <v>1.8840041161301334E-4</v>
      </c>
      <c r="O658" s="358">
        <v>0</v>
      </c>
      <c r="P658" s="327">
        <v>0</v>
      </c>
      <c r="Q658" s="332">
        <v>3.2979664014146773E-2</v>
      </c>
      <c r="R658" s="358">
        <v>0.59770519331640914</v>
      </c>
      <c r="S658" s="327">
        <v>0.28012239353809809</v>
      </c>
      <c r="T658" s="358">
        <v>1.6213432690637828E-2</v>
      </c>
      <c r="U658" s="358">
        <v>0.2220443162390022</v>
      </c>
      <c r="V658" s="361">
        <v>0</v>
      </c>
    </row>
    <row r="659" spans="1:22" hidden="1" outlineLevel="1">
      <c r="A659" s="65">
        <v>650</v>
      </c>
      <c r="B659" s="117">
        <v>1</v>
      </c>
      <c r="C659" s="325">
        <v>9.1741231001188285E-5</v>
      </c>
      <c r="D659" s="358">
        <v>8.4183517190070071E-5</v>
      </c>
      <c r="E659" s="327">
        <v>8.6903639664274082E-5</v>
      </c>
      <c r="F659" s="332">
        <v>0</v>
      </c>
      <c r="G659" s="358">
        <v>0</v>
      </c>
      <c r="H659" s="327">
        <v>0</v>
      </c>
      <c r="I659" s="332">
        <v>3.499433849555547E-4</v>
      </c>
      <c r="J659" s="358">
        <v>5.0189887128246563E-4</v>
      </c>
      <c r="K659" s="327">
        <v>3.4468311439022243E-4</v>
      </c>
      <c r="L659" s="336">
        <v>2.3496792687798115E-6</v>
      </c>
      <c r="M659" s="210">
        <v>1.1415525114155251E-4</v>
      </c>
      <c r="N659" s="325">
        <v>1.8840041161301334E-4</v>
      </c>
      <c r="O659" s="358">
        <v>0</v>
      </c>
      <c r="P659" s="327">
        <v>0</v>
      </c>
      <c r="Q659" s="332">
        <v>0.16489832007073388</v>
      </c>
      <c r="R659" s="358">
        <v>0.59449975576984759</v>
      </c>
      <c r="S659" s="327">
        <v>0.21704400980052183</v>
      </c>
      <c r="T659" s="358">
        <v>8.9958400735151815E-3</v>
      </c>
      <c r="U659" s="358">
        <v>0.20226937713374757</v>
      </c>
      <c r="V659" s="361">
        <v>0</v>
      </c>
    </row>
    <row r="660" spans="1:22" hidden="1" outlineLevel="1">
      <c r="A660" s="65">
        <v>651</v>
      </c>
      <c r="B660" s="117">
        <v>1</v>
      </c>
      <c r="C660" s="325">
        <v>8.9441137459259049E-5</v>
      </c>
      <c r="D660" s="358">
        <v>7.9867410766006427E-5</v>
      </c>
      <c r="E660" s="327">
        <v>8.2882124767136452E-5</v>
      </c>
      <c r="F660" s="332">
        <v>0</v>
      </c>
      <c r="G660" s="358">
        <v>0</v>
      </c>
      <c r="H660" s="327">
        <v>0</v>
      </c>
      <c r="I660" s="332">
        <v>3.6331701750162687E-4</v>
      </c>
      <c r="J660" s="358">
        <v>5.0642048273546081E-4</v>
      </c>
      <c r="K660" s="327">
        <v>3.4468311439022243E-4</v>
      </c>
      <c r="L660" s="336">
        <v>1.1748396343899057E-6</v>
      </c>
      <c r="M660" s="210">
        <v>1.1415525114155251E-4</v>
      </c>
      <c r="N660" s="325">
        <v>1.8840041161301334E-4</v>
      </c>
      <c r="O660" s="358">
        <v>0</v>
      </c>
      <c r="P660" s="327">
        <v>0</v>
      </c>
      <c r="Q660" s="332">
        <v>0.26383731211317418</v>
      </c>
      <c r="R660" s="358">
        <v>0.60338551429242071</v>
      </c>
      <c r="S660" s="327">
        <v>0.19837537425551788</v>
      </c>
      <c r="T660" s="358">
        <v>8.7866344904101775E-3</v>
      </c>
      <c r="U660" s="358">
        <v>0.19198640879901516</v>
      </c>
      <c r="V660" s="361">
        <v>0</v>
      </c>
    </row>
    <row r="661" spans="1:22" hidden="1" outlineLevel="1">
      <c r="A661" s="65">
        <v>652</v>
      </c>
      <c r="B661" s="117">
        <v>1</v>
      </c>
      <c r="C661" s="325">
        <v>8.9222378562608162E-5</v>
      </c>
      <c r="D661" s="358">
        <v>7.8292615178848077E-5</v>
      </c>
      <c r="E661" s="327">
        <v>8.1870259728501822E-5</v>
      </c>
      <c r="F661" s="332">
        <v>0</v>
      </c>
      <c r="G661" s="358">
        <v>0</v>
      </c>
      <c r="H661" s="327">
        <v>0</v>
      </c>
      <c r="I661" s="332">
        <v>3.7223277253234166E-4</v>
      </c>
      <c r="J661" s="358">
        <v>5.3889387407969895E-4</v>
      </c>
      <c r="K661" s="327">
        <v>3.4765452054875886E-4</v>
      </c>
      <c r="L661" s="336">
        <v>1.409807561267887E-5</v>
      </c>
      <c r="M661" s="210">
        <v>1.1415525114155251E-4</v>
      </c>
      <c r="N661" s="325">
        <v>1.8840041161301334E-4</v>
      </c>
      <c r="O661" s="358">
        <v>0</v>
      </c>
      <c r="P661" s="327">
        <v>0</v>
      </c>
      <c r="Q661" s="332">
        <v>0.23085764809902742</v>
      </c>
      <c r="R661" s="358">
        <v>0.61378640432564646</v>
      </c>
      <c r="S661" s="327">
        <v>0.17379894055260681</v>
      </c>
      <c r="T661" s="358">
        <v>8.8912372819626804E-3</v>
      </c>
      <c r="U661" s="358">
        <v>0.17537545995060125</v>
      </c>
      <c r="V661" s="361">
        <v>0</v>
      </c>
    </row>
    <row r="662" spans="1:22" hidden="1" outlineLevel="1">
      <c r="A662" s="65">
        <v>653</v>
      </c>
      <c r="B662" s="117">
        <v>1</v>
      </c>
      <c r="C662" s="325">
        <v>9.0247420249772283E-5</v>
      </c>
      <c r="D662" s="358">
        <v>7.9186943536987389E-5</v>
      </c>
      <c r="E662" s="327">
        <v>8.237619224781913E-5</v>
      </c>
      <c r="F662" s="332">
        <v>0</v>
      </c>
      <c r="G662" s="358">
        <v>0</v>
      </c>
      <c r="H662" s="327">
        <v>0</v>
      </c>
      <c r="I662" s="332">
        <v>3.8114852756305644E-4</v>
      </c>
      <c r="J662" s="358">
        <v>5.5821348665158752E-4</v>
      </c>
      <c r="K662" s="327">
        <v>3.5062592670729529E-4</v>
      </c>
      <c r="L662" s="336">
        <v>3.7594868300476983E-5</v>
      </c>
      <c r="M662" s="210">
        <v>1.1415525114155251E-4</v>
      </c>
      <c r="N662" s="325">
        <v>1.8840041161301334E-4</v>
      </c>
      <c r="O662" s="358">
        <v>0</v>
      </c>
      <c r="P662" s="327">
        <v>0</v>
      </c>
      <c r="Q662" s="332">
        <v>0.36277630415561452</v>
      </c>
      <c r="R662" s="358">
        <v>0.60951204393285607</v>
      </c>
      <c r="S662" s="327">
        <v>0.15945143468934575</v>
      </c>
      <c r="T662" s="358">
        <v>8.8912372819626804E-3</v>
      </c>
      <c r="U662" s="358">
        <v>0.17096847352143019</v>
      </c>
      <c r="V662" s="361">
        <v>0</v>
      </c>
    </row>
    <row r="663" spans="1:22" hidden="1" outlineLevel="1">
      <c r="A663" s="65">
        <v>654</v>
      </c>
      <c r="B663" s="117">
        <v>1</v>
      </c>
      <c r="C663" s="325">
        <v>9.6572677490077679E-5</v>
      </c>
      <c r="D663" s="358">
        <v>8.4436262160848574E-5</v>
      </c>
      <c r="E663" s="327">
        <v>8.6618241832864311E-5</v>
      </c>
      <c r="F663" s="332">
        <v>0</v>
      </c>
      <c r="G663" s="358">
        <v>0</v>
      </c>
      <c r="H663" s="327">
        <v>0</v>
      </c>
      <c r="I663" s="332">
        <v>3.8337746632073508E-4</v>
      </c>
      <c r="J663" s="358">
        <v>5.5698031989167977E-4</v>
      </c>
      <c r="K663" s="327">
        <v>3.6548295749997729E-4</v>
      </c>
      <c r="L663" s="336">
        <v>9.3987170751192462E-5</v>
      </c>
      <c r="M663" s="210">
        <v>1.1415525114155251E-4</v>
      </c>
      <c r="N663" s="325">
        <v>0</v>
      </c>
      <c r="O663" s="358">
        <v>0</v>
      </c>
      <c r="P663" s="327">
        <v>0</v>
      </c>
      <c r="Q663" s="332">
        <v>0.39575596816976127</v>
      </c>
      <c r="R663" s="358">
        <v>0.61880279633972979</v>
      </c>
      <c r="S663" s="327">
        <v>0.20273870565457097</v>
      </c>
      <c r="T663" s="358">
        <v>1.8200885730135369E-2</v>
      </c>
      <c r="U663" s="358">
        <v>0.17944344742368221</v>
      </c>
      <c r="V663" s="361">
        <v>0</v>
      </c>
    </row>
    <row r="664" spans="1:22" hidden="1" outlineLevel="1">
      <c r="A664" s="65">
        <v>655</v>
      </c>
      <c r="B664" s="117">
        <v>1</v>
      </c>
      <c r="C664" s="325">
        <v>1.1857357223896599E-4</v>
      </c>
      <c r="D664" s="358">
        <v>9.8803841653564913E-5</v>
      </c>
      <c r="E664" s="327">
        <v>1.0485775778568852E-4</v>
      </c>
      <c r="F664" s="332">
        <v>0</v>
      </c>
      <c r="G664" s="358">
        <v>0</v>
      </c>
      <c r="H664" s="327">
        <v>0</v>
      </c>
      <c r="I664" s="332">
        <v>3.8783534383609247E-4</v>
      </c>
      <c r="J664" s="358">
        <v>5.4012704083960671E-4</v>
      </c>
      <c r="K664" s="327">
        <v>3.6845436365851367E-4</v>
      </c>
      <c r="L664" s="336">
        <v>1.8210014333043539E-4</v>
      </c>
      <c r="M664" s="210">
        <v>1.1415525114155251E-4</v>
      </c>
      <c r="N664" s="325">
        <v>0</v>
      </c>
      <c r="O664" s="358">
        <v>0</v>
      </c>
      <c r="P664" s="327">
        <v>0</v>
      </c>
      <c r="Q664" s="332">
        <v>0.52767462422634837</v>
      </c>
      <c r="R664" s="358">
        <v>0.63652785852136373</v>
      </c>
      <c r="S664" s="327">
        <v>0.2185631610573088</v>
      </c>
      <c r="T664" s="358">
        <v>4.6443639449310944E-2</v>
      </c>
      <c r="U664" s="358">
        <v>0.26035119827718123</v>
      </c>
      <c r="V664" s="361">
        <v>0</v>
      </c>
    </row>
    <row r="665" spans="1:22" hidden="1" outlineLevel="1">
      <c r="A665" s="65">
        <v>656</v>
      </c>
      <c r="B665" s="117">
        <v>1</v>
      </c>
      <c r="C665" s="325">
        <v>1.4458713017785041E-4</v>
      </c>
      <c r="D665" s="358">
        <v>1.1542668396245867E-4</v>
      </c>
      <c r="E665" s="327">
        <v>1.2662582874503348E-4</v>
      </c>
      <c r="F665" s="332">
        <v>0</v>
      </c>
      <c r="G665" s="358">
        <v>0</v>
      </c>
      <c r="H665" s="327">
        <v>0</v>
      </c>
      <c r="I665" s="332">
        <v>4.0343791513984339E-4</v>
      </c>
      <c r="J665" s="358">
        <v>5.4300442994605828E-4</v>
      </c>
      <c r="K665" s="327">
        <v>3.4468311439022243E-4</v>
      </c>
      <c r="L665" s="336">
        <v>1.5860335064263727E-4</v>
      </c>
      <c r="M665" s="210">
        <v>1.1415525114155251E-4</v>
      </c>
      <c r="N665" s="325">
        <v>1.8840041161301334E-4</v>
      </c>
      <c r="O665" s="358">
        <v>1.9483682568410109E-2</v>
      </c>
      <c r="P665" s="327">
        <v>6.3133196228080495E-3</v>
      </c>
      <c r="Q665" s="332">
        <v>0.59363395225464199</v>
      </c>
      <c r="R665" s="358">
        <v>0.6284244346225536</v>
      </c>
      <c r="S665" s="327">
        <v>0.35834163119781498</v>
      </c>
      <c r="T665" s="358">
        <v>0.16757367206710838</v>
      </c>
      <c r="U665" s="358">
        <v>0.41482172260222755</v>
      </c>
      <c r="V665" s="361">
        <v>0</v>
      </c>
    </row>
    <row r="666" spans="1:22" hidden="1" outlineLevel="1">
      <c r="A666" s="65">
        <v>657</v>
      </c>
      <c r="B666" s="117">
        <v>1</v>
      </c>
      <c r="C666" s="325">
        <v>1.6107530073113661E-4</v>
      </c>
      <c r="D666" s="358">
        <v>1.2818058402635843E-4</v>
      </c>
      <c r="E666" s="327">
        <v>1.446318373812497E-4</v>
      </c>
      <c r="F666" s="332">
        <v>0</v>
      </c>
      <c r="G666" s="358">
        <v>0</v>
      </c>
      <c r="H666" s="327">
        <v>0</v>
      </c>
      <c r="I666" s="332">
        <v>4.2349836395895159E-4</v>
      </c>
      <c r="J666" s="358">
        <v>5.2820642882716489E-4</v>
      </c>
      <c r="K666" s="327">
        <v>3.2982608359754043E-4</v>
      </c>
      <c r="L666" s="336">
        <v>1.4685495429873823E-4</v>
      </c>
      <c r="M666" s="210">
        <v>1.1415525114155251E-4</v>
      </c>
      <c r="N666" s="325">
        <v>2.1666047335496538E-2</v>
      </c>
      <c r="O666" s="358">
        <v>0.15856847085672701</v>
      </c>
      <c r="P666" s="327">
        <v>7.8332715441392947E-2</v>
      </c>
      <c r="Q666" s="332">
        <v>0.56065428824049512</v>
      </c>
      <c r="R666" s="358">
        <v>0.59632086404347873</v>
      </c>
      <c r="S666" s="327">
        <v>0.48211840977951875</v>
      </c>
      <c r="T666" s="358">
        <v>0.23828515915659981</v>
      </c>
      <c r="U666" s="358">
        <v>0.53991233739946698</v>
      </c>
      <c r="V666" s="361">
        <v>0</v>
      </c>
    </row>
    <row r="667" spans="1:22" hidden="1" outlineLevel="1">
      <c r="A667" s="65">
        <v>658</v>
      </c>
      <c r="B667" s="117">
        <v>1</v>
      </c>
      <c r="C667" s="325">
        <v>1.6883811643514778E-4</v>
      </c>
      <c r="D667" s="358">
        <v>1.3900973392817574E-4</v>
      </c>
      <c r="E667" s="327">
        <v>1.5778608288349988E-4</v>
      </c>
      <c r="F667" s="332">
        <v>0</v>
      </c>
      <c r="G667" s="358">
        <v>0</v>
      </c>
      <c r="H667" s="327">
        <v>0</v>
      </c>
      <c r="I667" s="332">
        <v>4.1012473141287936E-4</v>
      </c>
      <c r="J667" s="358">
        <v>4.969662042428345E-4</v>
      </c>
      <c r="K667" s="327">
        <v>3.1199764664632205E-4</v>
      </c>
      <c r="L667" s="336">
        <v>1.644775488145868E-4</v>
      </c>
      <c r="M667" s="210">
        <v>1.1415525114155251E-4</v>
      </c>
      <c r="N667" s="325">
        <v>0.13376429224523947</v>
      </c>
      <c r="O667" s="358">
        <v>0.33255637125616927</v>
      </c>
      <c r="P667" s="327">
        <v>0.16869762092837517</v>
      </c>
      <c r="Q667" s="332">
        <v>0.46171529619805485</v>
      </c>
      <c r="R667" s="358">
        <v>0.60891526843336885</v>
      </c>
      <c r="S667" s="327">
        <v>0.62675814735678625</v>
      </c>
      <c r="T667" s="358">
        <v>0.23472866424381478</v>
      </c>
      <c r="U667" s="358">
        <v>0.57381223300847495</v>
      </c>
      <c r="V667" s="361">
        <v>3.2149900291194244E-2</v>
      </c>
    </row>
    <row r="668" spans="1:22" hidden="1" outlineLevel="1">
      <c r="A668" s="65">
        <v>659</v>
      </c>
      <c r="B668" s="117">
        <v>1</v>
      </c>
      <c r="C668" s="325">
        <v>1.7009441752734281E-4</v>
      </c>
      <c r="D668" s="358">
        <v>1.3829038285749848E-4</v>
      </c>
      <c r="E668" s="327">
        <v>1.618724609241397E-4</v>
      </c>
      <c r="F668" s="332">
        <v>0</v>
      </c>
      <c r="G668" s="358">
        <v>0</v>
      </c>
      <c r="H668" s="327">
        <v>0</v>
      </c>
      <c r="I668" s="332">
        <v>3.6777489501698427E-4</v>
      </c>
      <c r="J668" s="358">
        <v>4.5627170116587781E-4</v>
      </c>
      <c r="K668" s="327">
        <v>2.8525499121949443E-4</v>
      </c>
      <c r="L668" s="336">
        <v>1.8797434150238492E-4</v>
      </c>
      <c r="M668" s="210">
        <v>1.1415525114155251E-4</v>
      </c>
      <c r="N668" s="325">
        <v>0.25434055567756803</v>
      </c>
      <c r="O668" s="358">
        <v>0.45378392963758779</v>
      </c>
      <c r="P668" s="327">
        <v>0.22851533090180251</v>
      </c>
      <c r="Q668" s="332">
        <v>0.56065428824049512</v>
      </c>
      <c r="R668" s="358">
        <v>0.69679378912406598</v>
      </c>
      <c r="S668" s="327">
        <v>0.7114168640010099</v>
      </c>
      <c r="T668" s="358">
        <v>0.15983306549222323</v>
      </c>
      <c r="U668" s="358">
        <v>0.48431650860069392</v>
      </c>
      <c r="V668" s="361">
        <v>6.8495755368558398E-2</v>
      </c>
    </row>
    <row r="669" spans="1:22" hidden="1" outlineLevel="1">
      <c r="A669" s="65">
        <v>660</v>
      </c>
      <c r="B669" s="117">
        <v>1</v>
      </c>
      <c r="C669" s="325">
        <v>1.6721305034574126E-4</v>
      </c>
      <c r="D669" s="358">
        <v>1.4143997403181518E-4</v>
      </c>
      <c r="E669" s="327">
        <v>1.6127572000391928E-4</v>
      </c>
      <c r="F669" s="332">
        <v>0</v>
      </c>
      <c r="G669" s="358">
        <v>0</v>
      </c>
      <c r="H669" s="327">
        <v>0</v>
      </c>
      <c r="I669" s="332">
        <v>3.298829361364465E-4</v>
      </c>
      <c r="J669" s="358">
        <v>4.0119025255666373E-4</v>
      </c>
      <c r="K669" s="327">
        <v>2.7336936658534881E-4</v>
      </c>
      <c r="L669" s="336">
        <v>2.0677177565262342E-4</v>
      </c>
      <c r="M669" s="210">
        <v>1.1415525114155251E-4</v>
      </c>
      <c r="N669" s="325">
        <v>0.26583298078596185</v>
      </c>
      <c r="O669" s="358">
        <v>0.49193710182276607</v>
      </c>
      <c r="P669" s="327">
        <v>0.25373995545926076</v>
      </c>
      <c r="Q669" s="332">
        <v>0.49469496021220166</v>
      </c>
      <c r="R669" s="358">
        <v>0.79418762360743111</v>
      </c>
      <c r="S669" s="327">
        <v>0.77297609648179921</v>
      </c>
      <c r="T669" s="358">
        <v>0.13577442343514776</v>
      </c>
      <c r="U669" s="358">
        <v>0.4434106345658243</v>
      </c>
      <c r="V669" s="361">
        <v>0.12833697226258547</v>
      </c>
    </row>
    <row r="670" spans="1:22" hidden="1" outlineLevel="1">
      <c r="A670" s="65">
        <v>661</v>
      </c>
      <c r="B670" s="117">
        <v>1</v>
      </c>
      <c r="C670" s="325">
        <v>1.5208743520588053E-4</v>
      </c>
      <c r="D670" s="358">
        <v>1.3829038285749848E-4</v>
      </c>
      <c r="E670" s="327">
        <v>1.5302512815043692E-4</v>
      </c>
      <c r="F670" s="332">
        <v>0</v>
      </c>
      <c r="G670" s="358">
        <v>0</v>
      </c>
      <c r="H670" s="327">
        <v>0</v>
      </c>
      <c r="I670" s="332">
        <v>2.8976203849823004E-4</v>
      </c>
      <c r="J670" s="358">
        <v>3.8885858495758601E-4</v>
      </c>
      <c r="K670" s="327">
        <v>2.5851233579266681E-4</v>
      </c>
      <c r="L670" s="336">
        <v>1.8797434150238492E-4</v>
      </c>
      <c r="M670" s="210">
        <v>1.1415525114155251E-4</v>
      </c>
      <c r="N670" s="325">
        <v>0.18613960667365723</v>
      </c>
      <c r="O670" s="358">
        <v>0.48195232971216684</v>
      </c>
      <c r="P670" s="327">
        <v>0.24737664319004041</v>
      </c>
      <c r="Q670" s="332">
        <v>0.42873563218390809</v>
      </c>
      <c r="R670" s="358">
        <v>0.89414063665349131</v>
      </c>
      <c r="S670" s="327">
        <v>0.8890305412692322</v>
      </c>
      <c r="T670" s="358">
        <v>9.1527442608439355E-2</v>
      </c>
      <c r="U670" s="358">
        <v>0.36272888301638528</v>
      </c>
      <c r="V670" s="361">
        <v>0.14925566970455384</v>
      </c>
    </row>
    <row r="671" spans="1:22" hidden="1" outlineLevel="1">
      <c r="A671" s="65">
        <v>662</v>
      </c>
      <c r="B671" s="117">
        <v>1</v>
      </c>
      <c r="C671" s="325">
        <v>1.5143740877011791E-4</v>
      </c>
      <c r="D671" s="358">
        <v>1.365600519037072E-4</v>
      </c>
      <c r="E671" s="327">
        <v>1.4748581569534736E-4</v>
      </c>
      <c r="F671" s="332">
        <v>0</v>
      </c>
      <c r="G671" s="358">
        <v>0</v>
      </c>
      <c r="H671" s="327">
        <v>0</v>
      </c>
      <c r="I671" s="332">
        <v>2.4518326334465619E-4</v>
      </c>
      <c r="J671" s="358">
        <v>3.6090680506634299E-4</v>
      </c>
      <c r="K671" s="327">
        <v>2.6742655426827605E-4</v>
      </c>
      <c r="L671" s="336">
        <v>1.9032402077116473E-4</v>
      </c>
      <c r="M671" s="210">
        <v>1.1415525114155251E-4</v>
      </c>
      <c r="N671" s="325">
        <v>0.15580714040396204</v>
      </c>
      <c r="O671" s="358">
        <v>0.37324001298854131</v>
      </c>
      <c r="P671" s="327">
        <v>0.16392193432896882</v>
      </c>
      <c r="Q671" s="332">
        <v>0.296816976127321</v>
      </c>
      <c r="R671" s="358">
        <v>0.91230533217383092</v>
      </c>
      <c r="S671" s="327">
        <v>0.92074696929408528</v>
      </c>
      <c r="T671" s="358">
        <v>8.3786836033554191E-2</v>
      </c>
      <c r="U671" s="358">
        <v>0.34623093382000142</v>
      </c>
      <c r="V671" s="361">
        <v>0.16873143509669261</v>
      </c>
    </row>
    <row r="672" spans="1:22" hidden="1" outlineLevel="1">
      <c r="A672" s="65">
        <v>663</v>
      </c>
      <c r="B672" s="117">
        <v>1</v>
      </c>
      <c r="C672" s="325">
        <v>1.5533131713050356E-4</v>
      </c>
      <c r="D672" s="358">
        <v>1.3807652172837822E-4</v>
      </c>
      <c r="E672" s="327">
        <v>1.5224677042841028E-4</v>
      </c>
      <c r="F672" s="332">
        <v>0</v>
      </c>
      <c r="G672" s="358">
        <v>0</v>
      </c>
      <c r="H672" s="327">
        <v>0</v>
      </c>
      <c r="I672" s="332">
        <v>2.1620705949483316E-4</v>
      </c>
      <c r="J672" s="358">
        <v>3.202123019893863E-4</v>
      </c>
      <c r="K672" s="327">
        <v>2.7336936658534881E-4</v>
      </c>
      <c r="L672" s="336">
        <v>2.1382081345896285E-4</v>
      </c>
      <c r="M672" s="210">
        <v>1.1415525114155251E-4</v>
      </c>
      <c r="N672" s="325">
        <v>0.14073510747492096</v>
      </c>
      <c r="O672" s="358">
        <v>0.23584658730657335</v>
      </c>
      <c r="P672" s="327">
        <v>0.12677120633834368</v>
      </c>
      <c r="Q672" s="332">
        <v>0.49469496021220166</v>
      </c>
      <c r="R672" s="358">
        <v>0.8782967889466089</v>
      </c>
      <c r="S672" s="327">
        <v>0.86414183697150171</v>
      </c>
      <c r="T672" s="358">
        <v>0.10177851618058456</v>
      </c>
      <c r="U672" s="358">
        <v>0.34668293242812154</v>
      </c>
      <c r="V672" s="361">
        <v>0.12677188723499347</v>
      </c>
    </row>
    <row r="673" spans="1:22" hidden="1" outlineLevel="1">
      <c r="A673" s="65">
        <v>664</v>
      </c>
      <c r="B673" s="117">
        <v>1</v>
      </c>
      <c r="C673" s="325">
        <v>1.5428127442657934E-4</v>
      </c>
      <c r="D673" s="358">
        <v>1.3463530174162477E-4</v>
      </c>
      <c r="E673" s="327">
        <v>1.4969116257442284E-4</v>
      </c>
      <c r="F673" s="332">
        <v>0</v>
      </c>
      <c r="G673" s="358">
        <v>0</v>
      </c>
      <c r="H673" s="327">
        <v>0</v>
      </c>
      <c r="I673" s="332">
        <v>1.9391767191804623E-4</v>
      </c>
      <c r="J673" s="358">
        <v>2.8650574388524046E-4</v>
      </c>
      <c r="K673" s="327">
        <v>2.7336936658534881E-4</v>
      </c>
      <c r="L673" s="336">
        <v>2.2321953053408208E-4</v>
      </c>
      <c r="M673" s="210">
        <v>1.1415525114155251E-4</v>
      </c>
      <c r="N673" s="325">
        <v>6.8766150238749879E-2</v>
      </c>
      <c r="O673" s="358">
        <v>0.15213555606585671</v>
      </c>
      <c r="P673" s="327">
        <v>5.9442749219381065E-2</v>
      </c>
      <c r="Q673" s="332">
        <v>0.62661361626878875</v>
      </c>
      <c r="R673" s="358">
        <v>0.87623179663917283</v>
      </c>
      <c r="S673" s="327">
        <v>0.82573271965828099</v>
      </c>
      <c r="T673" s="358">
        <v>0.11422624837533231</v>
      </c>
      <c r="U673" s="358">
        <v>0.36657087118540621</v>
      </c>
      <c r="V673" s="361">
        <v>2.516962106813159E-2</v>
      </c>
    </row>
    <row r="674" spans="1:22" hidden="1" outlineLevel="1">
      <c r="A674" s="65">
        <v>665</v>
      </c>
      <c r="B674" s="117">
        <v>1</v>
      </c>
      <c r="C674" s="325">
        <v>1.5375000282042721E-4</v>
      </c>
      <c r="D674" s="358">
        <v>1.3525744320815646E-4</v>
      </c>
      <c r="E674" s="327">
        <v>1.5026195823724238E-4</v>
      </c>
      <c r="F674" s="332">
        <v>0</v>
      </c>
      <c r="G674" s="358">
        <v>0</v>
      </c>
      <c r="H674" s="327">
        <v>0</v>
      </c>
      <c r="I674" s="332">
        <v>2.0060448819108232E-4</v>
      </c>
      <c r="J674" s="358">
        <v>3.0746957880367263E-4</v>
      </c>
      <c r="K674" s="327">
        <v>3.0902624048778567E-4</v>
      </c>
      <c r="L674" s="336">
        <v>2.2321953053408208E-4</v>
      </c>
      <c r="M674" s="210">
        <v>1.1415525114155251E-4</v>
      </c>
      <c r="N674" s="325">
        <v>1.526043334065408E-2</v>
      </c>
      <c r="O674" s="358">
        <v>3.9076412562122124E-2</v>
      </c>
      <c r="P674" s="327">
        <v>1.3498491709940394E-2</v>
      </c>
      <c r="Q674" s="332">
        <v>0.59363395225464199</v>
      </c>
      <c r="R674" s="358">
        <v>0.82840864140559267</v>
      </c>
      <c r="S674" s="327">
        <v>0.8123051393642351</v>
      </c>
      <c r="T674" s="358">
        <v>0.14979119750318304</v>
      </c>
      <c r="U674" s="358">
        <v>0.44454063108612452</v>
      </c>
      <c r="V674" s="361">
        <v>0</v>
      </c>
    </row>
    <row r="675" spans="1:22" hidden="1" outlineLevel="1">
      <c r="A675" s="65">
        <v>666</v>
      </c>
      <c r="B675" s="117">
        <v>1</v>
      </c>
      <c r="C675" s="325">
        <v>1.5903771786518844E-4</v>
      </c>
      <c r="D675" s="358">
        <v>1.4486175209773951E-4</v>
      </c>
      <c r="E675" s="327">
        <v>1.5957630564416114E-4</v>
      </c>
      <c r="F675" s="332">
        <v>0</v>
      </c>
      <c r="G675" s="358">
        <v>0</v>
      </c>
      <c r="H675" s="327">
        <v>0</v>
      </c>
      <c r="I675" s="332">
        <v>2.0729130446411843E-4</v>
      </c>
      <c r="J675" s="358">
        <v>3.5720730478661967E-4</v>
      </c>
      <c r="K675" s="327">
        <v>3.2982608359754043E-4</v>
      </c>
      <c r="L675" s="336">
        <v>1.644775488145868E-4</v>
      </c>
      <c r="M675" s="210">
        <v>1.1415525114155251E-4</v>
      </c>
      <c r="N675" s="325">
        <v>1.8840041161301334E-4</v>
      </c>
      <c r="O675" s="358">
        <v>9.4713518803643147E-4</v>
      </c>
      <c r="P675" s="327">
        <v>0</v>
      </c>
      <c r="Q675" s="332">
        <v>0.46171529619805485</v>
      </c>
      <c r="R675" s="358">
        <v>0.75275207831316393</v>
      </c>
      <c r="S675" s="327">
        <v>0.80547741563711284</v>
      </c>
      <c r="T675" s="358">
        <v>0.22970773024929467</v>
      </c>
      <c r="U675" s="358">
        <v>0.63155505519581856</v>
      </c>
      <c r="V675" s="361">
        <v>0</v>
      </c>
    </row>
    <row r="676" spans="1:22" hidden="1" outlineLevel="1">
      <c r="A676" s="65">
        <v>667</v>
      </c>
      <c r="B676" s="117">
        <v>1</v>
      </c>
      <c r="C676" s="325">
        <v>1.6060653166688474E-4</v>
      </c>
      <c r="D676" s="358">
        <v>1.5141367941715143E-4</v>
      </c>
      <c r="E676" s="327">
        <v>1.6436320563462494E-4</v>
      </c>
      <c r="F676" s="332">
        <v>0</v>
      </c>
      <c r="G676" s="358">
        <v>0</v>
      </c>
      <c r="H676" s="327">
        <v>0</v>
      </c>
      <c r="I676" s="332">
        <v>2.3180963079858402E-4</v>
      </c>
      <c r="J676" s="358">
        <v>3.6583947210597412E-4</v>
      </c>
      <c r="K676" s="327">
        <v>3.4765452054875886E-4</v>
      </c>
      <c r="L676" s="336">
        <v>1.1748396343899057E-4</v>
      </c>
      <c r="M676" s="210">
        <v>1.1415525114155251E-4</v>
      </c>
      <c r="N676" s="325">
        <v>0</v>
      </c>
      <c r="O676" s="358">
        <v>0</v>
      </c>
      <c r="P676" s="327">
        <v>0</v>
      </c>
      <c r="Q676" s="332">
        <v>0.19787798408488064</v>
      </c>
      <c r="R676" s="358">
        <v>0.80411337275034322</v>
      </c>
      <c r="S676" s="327">
        <v>0.84100015109075721</v>
      </c>
      <c r="T676" s="358">
        <v>0.23671611728331229</v>
      </c>
      <c r="U676" s="358">
        <v>0.65404198594979379</v>
      </c>
      <c r="V676" s="361">
        <v>0</v>
      </c>
    </row>
    <row r="677" spans="1:22" hidden="1" outlineLevel="1">
      <c r="A677" s="65">
        <v>668</v>
      </c>
      <c r="B677" s="117">
        <v>1</v>
      </c>
      <c r="C677" s="325">
        <v>1.5310622663885462E-4</v>
      </c>
      <c r="D677" s="358">
        <v>1.5281349771684776E-4</v>
      </c>
      <c r="E677" s="327">
        <v>1.6064006119759753E-4</v>
      </c>
      <c r="F677" s="332">
        <v>0</v>
      </c>
      <c r="G677" s="358">
        <v>0</v>
      </c>
      <c r="H677" s="327">
        <v>0</v>
      </c>
      <c r="I677" s="332">
        <v>2.6747265092144309E-4</v>
      </c>
      <c r="J677" s="358">
        <v>3.625510274128867E-4</v>
      </c>
      <c r="K677" s="327">
        <v>3.5359733286583167E-4</v>
      </c>
      <c r="L677" s="336">
        <v>8.811297257924293E-5</v>
      </c>
      <c r="M677" s="210">
        <v>1.1415525114155251E-4</v>
      </c>
      <c r="N677" s="325">
        <v>1.8840041161301334E-4</v>
      </c>
      <c r="O677" s="358">
        <v>0</v>
      </c>
      <c r="P677" s="327">
        <v>0</v>
      </c>
      <c r="Q677" s="332">
        <v>9.8938992042440319E-2</v>
      </c>
      <c r="R677" s="358">
        <v>0.82773549276565173</v>
      </c>
      <c r="S677" s="327">
        <v>0.8547653174816896</v>
      </c>
      <c r="T677" s="358">
        <v>0.20711352727395421</v>
      </c>
      <c r="U677" s="358">
        <v>0.56273826710953234</v>
      </c>
      <c r="V677" s="361">
        <v>0</v>
      </c>
    </row>
    <row r="678" spans="1:22" hidden="1" outlineLevel="1">
      <c r="A678" s="65">
        <v>669</v>
      </c>
      <c r="B678" s="117">
        <v>1</v>
      </c>
      <c r="C678" s="325">
        <v>1.4249954527838205E-4</v>
      </c>
      <c r="D678" s="358">
        <v>1.4692259570562577E-4</v>
      </c>
      <c r="E678" s="327">
        <v>1.4957440891611885E-4</v>
      </c>
      <c r="F678" s="332">
        <v>0</v>
      </c>
      <c r="G678" s="358">
        <v>0</v>
      </c>
      <c r="H678" s="327">
        <v>0</v>
      </c>
      <c r="I678" s="332">
        <v>2.9421991601358738E-4</v>
      </c>
      <c r="J678" s="358">
        <v>3.6748369445251778E-4</v>
      </c>
      <c r="K678" s="327">
        <v>3.8033998829265929E-4</v>
      </c>
      <c r="L678" s="336">
        <v>5.8741981719495287E-5</v>
      </c>
      <c r="M678" s="210">
        <v>1.1415525114155251E-4</v>
      </c>
      <c r="N678" s="325">
        <v>1.8840041161301334E-4</v>
      </c>
      <c r="O678" s="358">
        <v>0</v>
      </c>
      <c r="P678" s="327">
        <v>0</v>
      </c>
      <c r="Q678" s="332">
        <v>0.39575596816976127</v>
      </c>
      <c r="R678" s="358">
        <v>0.84234319662335633</v>
      </c>
      <c r="S678" s="327">
        <v>0.90127655640337767</v>
      </c>
      <c r="T678" s="358">
        <v>0.16025147665843328</v>
      </c>
      <c r="U678" s="358">
        <v>0.47516353678626178</v>
      </c>
      <c r="V678" s="361">
        <v>0</v>
      </c>
    </row>
    <row r="679" spans="1:22" hidden="1" outlineLevel="1">
      <c r="A679" s="65">
        <v>670</v>
      </c>
      <c r="B679" s="117">
        <v>1</v>
      </c>
      <c r="C679" s="325">
        <v>1.3254289035367206E-4</v>
      </c>
      <c r="D679" s="358">
        <v>1.3446032445416274E-4</v>
      </c>
      <c r="E679" s="327">
        <v>1.3692609593318598E-4</v>
      </c>
      <c r="F679" s="332">
        <v>0</v>
      </c>
      <c r="G679" s="358">
        <v>0</v>
      </c>
      <c r="H679" s="327">
        <v>0</v>
      </c>
      <c r="I679" s="332">
        <v>3.1650930359037433E-4</v>
      </c>
      <c r="J679" s="358">
        <v>3.8680330702440635E-4</v>
      </c>
      <c r="K679" s="327">
        <v>3.7736858213412286E-4</v>
      </c>
      <c r="L679" s="336">
        <v>3.7594868300476983E-5</v>
      </c>
      <c r="M679" s="210">
        <v>1.1415525114155251E-4</v>
      </c>
      <c r="N679" s="325">
        <v>3.7680082322602668E-4</v>
      </c>
      <c r="O679" s="358">
        <v>0</v>
      </c>
      <c r="P679" s="327">
        <v>0</v>
      </c>
      <c r="Q679" s="332">
        <v>0.23085764809902742</v>
      </c>
      <c r="R679" s="358">
        <v>0.89676519845112757</v>
      </c>
      <c r="S679" s="327">
        <v>0.92970149925239043</v>
      </c>
      <c r="T679" s="358">
        <v>0.17897537634633112</v>
      </c>
      <c r="U679" s="358">
        <v>0.44680062412672511</v>
      </c>
      <c r="V679" s="361">
        <v>0</v>
      </c>
    </row>
    <row r="680" spans="1:22" hidden="1" outlineLevel="1">
      <c r="A680" s="65">
        <v>671</v>
      </c>
      <c r="B680" s="117">
        <v>1</v>
      </c>
      <c r="C680" s="325">
        <v>1.1818605647918444E-4</v>
      </c>
      <c r="D680" s="358">
        <v>1.2518652821867464E-4</v>
      </c>
      <c r="E680" s="327">
        <v>1.2174812035366655E-4</v>
      </c>
      <c r="F680" s="332">
        <v>0</v>
      </c>
      <c r="G680" s="358">
        <v>0</v>
      </c>
      <c r="H680" s="327">
        <v>0</v>
      </c>
      <c r="I680" s="332">
        <v>3.321118748941252E-4</v>
      </c>
      <c r="J680" s="358">
        <v>3.9584652993039676E-4</v>
      </c>
      <c r="K680" s="327">
        <v>3.9816842524387767E-4</v>
      </c>
      <c r="L680" s="336">
        <v>2.3496792687798115E-5</v>
      </c>
      <c r="M680" s="210">
        <v>1.1415525114155251E-4</v>
      </c>
      <c r="N680" s="325">
        <v>1.8840041161301334E-4</v>
      </c>
      <c r="O680" s="358">
        <v>0</v>
      </c>
      <c r="P680" s="327">
        <v>0</v>
      </c>
      <c r="Q680" s="332">
        <v>0.32979664014146776</v>
      </c>
      <c r="R680" s="358">
        <v>0.95393993892678386</v>
      </c>
      <c r="S680" s="327">
        <v>1.0106129964003756</v>
      </c>
      <c r="T680" s="358">
        <v>8.6611111405471772E-2</v>
      </c>
      <c r="U680" s="358">
        <v>0.34317994321519074</v>
      </c>
      <c r="V680" s="361">
        <v>0</v>
      </c>
    </row>
    <row r="681" spans="1:22" hidden="1" outlineLevel="1">
      <c r="A681" s="65">
        <v>672</v>
      </c>
      <c r="B681" s="117">
        <v>1</v>
      </c>
      <c r="C681" s="325">
        <v>1.0655433343154775E-4</v>
      </c>
      <c r="D681" s="358">
        <v>1.0790266060159096E-4</v>
      </c>
      <c r="E681" s="327">
        <v>1.0645339111584313E-4</v>
      </c>
      <c r="F681" s="332">
        <v>0</v>
      </c>
      <c r="G681" s="358">
        <v>0</v>
      </c>
      <c r="H681" s="327">
        <v>0</v>
      </c>
      <c r="I681" s="332">
        <v>3.6108807874394818E-4</v>
      </c>
      <c r="J681" s="358">
        <v>4.4188475563362043E-4</v>
      </c>
      <c r="K681" s="327">
        <v>4.1896826835363248E-4</v>
      </c>
      <c r="L681" s="336">
        <v>9.3987170751192458E-6</v>
      </c>
      <c r="M681" s="210">
        <v>1.1415525114155251E-4</v>
      </c>
      <c r="N681" s="325">
        <v>3.7680082322602668E-4</v>
      </c>
      <c r="O681" s="358">
        <v>0</v>
      </c>
      <c r="P681" s="327">
        <v>0</v>
      </c>
      <c r="Q681" s="332">
        <v>0.36277630415561452</v>
      </c>
      <c r="R681" s="358">
        <v>0.9450309920993617</v>
      </c>
      <c r="S681" s="327">
        <v>0.98061827129044166</v>
      </c>
      <c r="T681" s="358">
        <v>5.0523148319858532E-2</v>
      </c>
      <c r="U681" s="358">
        <v>0.29086110432528839</v>
      </c>
      <c r="V681" s="361">
        <v>0</v>
      </c>
    </row>
    <row r="682" spans="1:22" hidden="1" outlineLevel="1">
      <c r="A682" s="65">
        <v>673</v>
      </c>
      <c r="B682" s="117">
        <v>1</v>
      </c>
      <c r="C682" s="325">
        <v>9.7597719177241788E-5</v>
      </c>
      <c r="D682" s="358">
        <v>9.6256950024950792E-5</v>
      </c>
      <c r="E682" s="327">
        <v>9.4220202251324469E-5</v>
      </c>
      <c r="F682" s="332">
        <v>0</v>
      </c>
      <c r="G682" s="358">
        <v>0</v>
      </c>
      <c r="H682" s="327">
        <v>0</v>
      </c>
      <c r="I682" s="332">
        <v>3.7000383377466296E-4</v>
      </c>
      <c r="J682" s="358">
        <v>4.5914909027232933E-4</v>
      </c>
      <c r="K682" s="327">
        <v>4.0708264371948686E-4</v>
      </c>
      <c r="L682" s="336">
        <v>5.8741981719495289E-6</v>
      </c>
      <c r="M682" s="210">
        <v>1.1415525114155251E-4</v>
      </c>
      <c r="N682" s="325">
        <v>1.8840041161301334E-4</v>
      </c>
      <c r="O682" s="358">
        <v>0</v>
      </c>
      <c r="P682" s="327">
        <v>0</v>
      </c>
      <c r="Q682" s="332">
        <v>0.36277630415561452</v>
      </c>
      <c r="R682" s="358">
        <v>0.96883506969380229</v>
      </c>
      <c r="S682" s="327">
        <v>0.97976586294060386</v>
      </c>
      <c r="T682" s="358">
        <v>1.286614336095776E-2</v>
      </c>
      <c r="U682" s="358">
        <v>0.21888032598216148</v>
      </c>
      <c r="V682" s="361">
        <v>0</v>
      </c>
    </row>
    <row r="683" spans="1:22" hidden="1" outlineLevel="1">
      <c r="A683" s="65">
        <v>674</v>
      </c>
      <c r="B683" s="117">
        <v>1</v>
      </c>
      <c r="C683" s="325">
        <v>9.3035033618523472E-5</v>
      </c>
      <c r="D683" s="358">
        <v>8.7780272543456434E-5</v>
      </c>
      <c r="E683" s="327">
        <v>8.7331736411388732E-5</v>
      </c>
      <c r="F683" s="332">
        <v>0</v>
      </c>
      <c r="G683" s="358">
        <v>0</v>
      </c>
      <c r="H683" s="327">
        <v>0</v>
      </c>
      <c r="I683" s="332">
        <v>3.7669065004769899E-4</v>
      </c>
      <c r="J683" s="358">
        <v>4.6284859055205265E-4</v>
      </c>
      <c r="K683" s="327">
        <v>4.1599686219509605E-4</v>
      </c>
      <c r="L683" s="336">
        <v>2.3496792687798115E-6</v>
      </c>
      <c r="M683" s="210">
        <v>1.1415525114155251E-4</v>
      </c>
      <c r="N683" s="325">
        <v>1.8840041161301334E-4</v>
      </c>
      <c r="O683" s="358">
        <v>0</v>
      </c>
      <c r="P683" s="327">
        <v>0</v>
      </c>
      <c r="Q683" s="332">
        <v>0.56065428824049512</v>
      </c>
      <c r="R683" s="358">
        <v>1.0336424443143004</v>
      </c>
      <c r="S683" s="327">
        <v>0.96902211284800244</v>
      </c>
      <c r="T683" s="358">
        <v>9.6234568228301953E-3</v>
      </c>
      <c r="U683" s="358">
        <v>0.19921838652893686</v>
      </c>
      <c r="V683" s="361">
        <v>0</v>
      </c>
    </row>
    <row r="684" spans="1:22" hidden="1" outlineLevel="1">
      <c r="A684" s="65">
        <v>675</v>
      </c>
      <c r="B684" s="117">
        <v>1</v>
      </c>
      <c r="C684" s="325">
        <v>8.9997410082171277E-5</v>
      </c>
      <c r="D684" s="358">
        <v>8.2608721602911721E-5</v>
      </c>
      <c r="E684" s="327">
        <v>8.3842099290969301E-5</v>
      </c>
      <c r="F684" s="332">
        <v>0</v>
      </c>
      <c r="G684" s="358">
        <v>0</v>
      </c>
      <c r="H684" s="327">
        <v>0</v>
      </c>
      <c r="I684" s="332">
        <v>3.8783534383609247E-4</v>
      </c>
      <c r="J684" s="358">
        <v>4.6654809083177597E-4</v>
      </c>
      <c r="K684" s="327">
        <v>3.9816842524387767E-4</v>
      </c>
      <c r="L684" s="336">
        <v>1.1748396343899057E-6</v>
      </c>
      <c r="M684" s="210">
        <v>1.1415525114155251E-4</v>
      </c>
      <c r="N684" s="325">
        <v>1.8840041161301334E-4</v>
      </c>
      <c r="O684" s="358">
        <v>0</v>
      </c>
      <c r="P684" s="327">
        <v>0</v>
      </c>
      <c r="Q684" s="332">
        <v>0.82449160035366931</v>
      </c>
      <c r="R684" s="358">
        <v>1.0972115829580367</v>
      </c>
      <c r="S684" s="327">
        <v>0.97506494544466416</v>
      </c>
      <c r="T684" s="358">
        <v>9.5188540312776942E-3</v>
      </c>
      <c r="U684" s="358">
        <v>0.195602397663976</v>
      </c>
      <c r="V684" s="361">
        <v>0</v>
      </c>
    </row>
    <row r="685" spans="1:22" hidden="1" outlineLevel="1">
      <c r="A685" s="65">
        <v>676</v>
      </c>
      <c r="B685" s="117">
        <v>1</v>
      </c>
      <c r="C685" s="325">
        <v>8.9616144576579743E-5</v>
      </c>
      <c r="D685" s="358">
        <v>8.1014484094924243E-5</v>
      </c>
      <c r="E685" s="327">
        <v>8.2090794416409373E-5</v>
      </c>
      <c r="F685" s="332">
        <v>0</v>
      </c>
      <c r="G685" s="358">
        <v>0</v>
      </c>
      <c r="H685" s="327">
        <v>0</v>
      </c>
      <c r="I685" s="332">
        <v>4.0566685389752203E-4</v>
      </c>
      <c r="J685" s="358">
        <v>4.6983653552486339E-4</v>
      </c>
      <c r="K685" s="327">
        <v>3.8628280060973205E-4</v>
      </c>
      <c r="L685" s="336">
        <v>1.409807561267887E-5</v>
      </c>
      <c r="M685" s="210">
        <v>1.1415525114155251E-4</v>
      </c>
      <c r="N685" s="325">
        <v>1.8840041161301334E-4</v>
      </c>
      <c r="O685" s="358">
        <v>0</v>
      </c>
      <c r="P685" s="327">
        <v>0</v>
      </c>
      <c r="Q685" s="332">
        <v>0.79151193633952255</v>
      </c>
      <c r="R685" s="358">
        <v>1.1319638210604259</v>
      </c>
      <c r="S685" s="327">
        <v>0.83199499012831779</v>
      </c>
      <c r="T685" s="358">
        <v>9.5188540312776942E-3</v>
      </c>
      <c r="U685" s="358">
        <v>0.18848341958608431</v>
      </c>
      <c r="V685" s="361">
        <v>0</v>
      </c>
    </row>
    <row r="686" spans="1:22" hidden="1" outlineLevel="1">
      <c r="A686" s="65">
        <v>677</v>
      </c>
      <c r="B686" s="117">
        <v>1</v>
      </c>
      <c r="C686" s="325">
        <v>9.1066203548665565E-5</v>
      </c>
      <c r="D686" s="358">
        <v>8.1306112907360975E-5</v>
      </c>
      <c r="E686" s="327">
        <v>8.1610807154492942E-5</v>
      </c>
      <c r="F686" s="332">
        <v>0</v>
      </c>
      <c r="G686" s="358">
        <v>0</v>
      </c>
      <c r="H686" s="327">
        <v>0</v>
      </c>
      <c r="I686" s="332">
        <v>4.0566685389752203E-4</v>
      </c>
      <c r="J686" s="358">
        <v>4.2708675451472714E-4</v>
      </c>
      <c r="K686" s="327">
        <v>3.7736858213412286E-4</v>
      </c>
      <c r="L686" s="336">
        <v>3.7594868300476983E-5</v>
      </c>
      <c r="M686" s="210">
        <v>1.1415525114155251E-4</v>
      </c>
      <c r="N686" s="325">
        <v>1.8840041161301334E-4</v>
      </c>
      <c r="O686" s="358">
        <v>0</v>
      </c>
      <c r="P686" s="327">
        <v>0</v>
      </c>
      <c r="Q686" s="332">
        <v>0.65959328028293551</v>
      </c>
      <c r="R686" s="358">
        <v>1.1289307010179199</v>
      </c>
      <c r="S686" s="327">
        <v>0.8041523867516337</v>
      </c>
      <c r="T686" s="358">
        <v>1.0355676363697709E-2</v>
      </c>
      <c r="U686" s="358">
        <v>0.18147744116022266</v>
      </c>
      <c r="V686" s="361">
        <v>0</v>
      </c>
    </row>
    <row r="687" spans="1:22" hidden="1" outlineLevel="1">
      <c r="A687" s="65">
        <v>678</v>
      </c>
      <c r="B687" s="117">
        <v>1</v>
      </c>
      <c r="C687" s="325">
        <v>9.7828978582272723E-5</v>
      </c>
      <c r="D687" s="358">
        <v>8.5699987014741078E-5</v>
      </c>
      <c r="E687" s="327">
        <v>8.7072283837379851E-5</v>
      </c>
      <c r="F687" s="332">
        <v>0</v>
      </c>
      <c r="G687" s="358">
        <v>0</v>
      </c>
      <c r="H687" s="327">
        <v>0</v>
      </c>
      <c r="I687" s="332">
        <v>4.0566685389752203E-4</v>
      </c>
      <c r="J687" s="358">
        <v>4.6654809083177597E-4</v>
      </c>
      <c r="K687" s="327">
        <v>3.7736858213412286E-4</v>
      </c>
      <c r="L687" s="336">
        <v>9.3987170751192462E-5</v>
      </c>
      <c r="M687" s="210">
        <v>1.1415525114155251E-4</v>
      </c>
      <c r="N687" s="325">
        <v>0</v>
      </c>
      <c r="O687" s="358">
        <v>0</v>
      </c>
      <c r="P687" s="327">
        <v>0</v>
      </c>
      <c r="Q687" s="332">
        <v>0.56065428824049512</v>
      </c>
      <c r="R687" s="358">
        <v>1.1110186543109561</v>
      </c>
      <c r="S687" s="327">
        <v>0.82546265078077175</v>
      </c>
      <c r="T687" s="358">
        <v>9.6339171019854467E-2</v>
      </c>
      <c r="U687" s="358">
        <v>0.21582933537735075</v>
      </c>
      <c r="V687" s="361">
        <v>0</v>
      </c>
    </row>
    <row r="688" spans="1:22" hidden="1" outlineLevel="1">
      <c r="A688" s="65">
        <v>679</v>
      </c>
      <c r="B688" s="117">
        <v>1</v>
      </c>
      <c r="C688" s="325">
        <v>1.1899233926969768E-4</v>
      </c>
      <c r="D688" s="358">
        <v>1.0032031147823593E-4</v>
      </c>
      <c r="E688" s="327">
        <v>1.051172103596974E-4</v>
      </c>
      <c r="F688" s="332">
        <v>0</v>
      </c>
      <c r="G688" s="358">
        <v>0</v>
      </c>
      <c r="H688" s="327">
        <v>0</v>
      </c>
      <c r="I688" s="332">
        <v>4.190404864435942E-4</v>
      </c>
      <c r="J688" s="358">
        <v>4.1146664222256189E-4</v>
      </c>
      <c r="K688" s="327">
        <v>3.8033998829265929E-4</v>
      </c>
      <c r="L688" s="336">
        <v>1.8210014333043539E-4</v>
      </c>
      <c r="M688" s="210">
        <v>1.1415525114155251E-4</v>
      </c>
      <c r="N688" s="325">
        <v>0</v>
      </c>
      <c r="O688" s="358">
        <v>0</v>
      </c>
      <c r="P688" s="327">
        <v>0</v>
      </c>
      <c r="Q688" s="332">
        <v>0.16489832007073388</v>
      </c>
      <c r="R688" s="358">
        <v>1.1258456132060299</v>
      </c>
      <c r="S688" s="327">
        <v>0.94189688338240174</v>
      </c>
      <c r="T688" s="358">
        <v>8.3473027658896692E-2</v>
      </c>
      <c r="U688" s="358">
        <v>0.25198922402695928</v>
      </c>
      <c r="V688" s="361">
        <v>0</v>
      </c>
    </row>
    <row r="689" spans="1:22" hidden="1" outlineLevel="1">
      <c r="A689" s="65">
        <v>680</v>
      </c>
      <c r="B689" s="117">
        <v>1</v>
      </c>
      <c r="C689" s="325">
        <v>1.4498714644601201E-4</v>
      </c>
      <c r="D689" s="358">
        <v>1.1251039583809134E-4</v>
      </c>
      <c r="E689" s="327">
        <v>1.2692419920514369E-4</v>
      </c>
      <c r="F689" s="332">
        <v>0</v>
      </c>
      <c r="G689" s="358">
        <v>0</v>
      </c>
      <c r="H689" s="327">
        <v>0</v>
      </c>
      <c r="I689" s="332">
        <v>4.190404864435942E-4</v>
      </c>
      <c r="J689" s="358">
        <v>4.1845458719537264E-4</v>
      </c>
      <c r="K689" s="327">
        <v>3.6251155134144086E-4</v>
      </c>
      <c r="L689" s="336">
        <v>1.5860335064263727E-4</v>
      </c>
      <c r="M689" s="210">
        <v>1.1415525114155251E-4</v>
      </c>
      <c r="N689" s="325">
        <v>0</v>
      </c>
      <c r="O689" s="358">
        <v>3.0236608711535326E-3</v>
      </c>
      <c r="P689" s="327">
        <v>1.3675302730644398E-3</v>
      </c>
      <c r="Q689" s="332">
        <v>0.13191865605658709</v>
      </c>
      <c r="R689" s="358">
        <v>1.0686177093086437</v>
      </c>
      <c r="S689" s="327">
        <v>1.0397975148777823</v>
      </c>
      <c r="T689" s="358">
        <v>0.14613009979884548</v>
      </c>
      <c r="U689" s="358">
        <v>0.40408675565937502</v>
      </c>
      <c r="V689" s="361">
        <v>0</v>
      </c>
    </row>
    <row r="690" spans="1:22" hidden="1" outlineLevel="1">
      <c r="A690" s="65">
        <v>681</v>
      </c>
      <c r="B690" s="117">
        <v>1</v>
      </c>
      <c r="C690" s="325">
        <v>1.6325038918926535E-4</v>
      </c>
      <c r="D690" s="358">
        <v>1.2571146008106076E-4</v>
      </c>
      <c r="E690" s="327">
        <v>1.4350321868431107E-4</v>
      </c>
      <c r="F690" s="332">
        <v>0</v>
      </c>
      <c r="G690" s="358">
        <v>0</v>
      </c>
      <c r="H690" s="327">
        <v>0</v>
      </c>
      <c r="I690" s="332">
        <v>4.0789579265520072E-4</v>
      </c>
      <c r="J690" s="358">
        <v>4.6531492407186822E-4</v>
      </c>
      <c r="K690" s="327">
        <v>3.3874030207314967E-4</v>
      </c>
      <c r="L690" s="336">
        <v>1.4685495429873823E-4</v>
      </c>
      <c r="M690" s="210">
        <v>1.1415525114155251E-4</v>
      </c>
      <c r="N690" s="325">
        <v>6.9708152296814934E-3</v>
      </c>
      <c r="O690" s="358">
        <v>2.9134758753877315E-2</v>
      </c>
      <c r="P690" s="327">
        <v>4.8948799147962359E-2</v>
      </c>
      <c r="Q690" s="332">
        <v>0.26383731211317418</v>
      </c>
      <c r="R690" s="358">
        <v>1.0755824360795265</v>
      </c>
      <c r="S690" s="327">
        <v>0.81460918175148278</v>
      </c>
      <c r="T690" s="358">
        <v>0.19205072529039388</v>
      </c>
      <c r="U690" s="358">
        <v>0.53426235479796558</v>
      </c>
      <c r="V690" s="361">
        <v>0</v>
      </c>
    </row>
    <row r="691" spans="1:22" hidden="1" outlineLevel="1">
      <c r="A691" s="65">
        <v>682</v>
      </c>
      <c r="B691" s="117">
        <v>1</v>
      </c>
      <c r="C691" s="325">
        <v>1.6996316218935228E-4</v>
      </c>
      <c r="D691" s="358">
        <v>1.322828293213018E-4</v>
      </c>
      <c r="E691" s="327">
        <v>1.5145544007768322E-4</v>
      </c>
      <c r="F691" s="332">
        <v>0</v>
      </c>
      <c r="G691" s="358">
        <v>0</v>
      </c>
      <c r="H691" s="327">
        <v>0</v>
      </c>
      <c r="I691" s="332">
        <v>3.9229322135144991E-4</v>
      </c>
      <c r="J691" s="358">
        <v>4.0612291959629492E-4</v>
      </c>
      <c r="K691" s="327">
        <v>3.1496905280485843E-4</v>
      </c>
      <c r="L691" s="336">
        <v>1.644775488145868E-4</v>
      </c>
      <c r="M691" s="210">
        <v>1.1415525114155251E-4</v>
      </c>
      <c r="N691" s="325">
        <v>6.2548936655520429E-2</v>
      </c>
      <c r="O691" s="358">
        <v>8.4055947857978736E-2</v>
      </c>
      <c r="P691" s="327">
        <v>0.12446231309421123</v>
      </c>
      <c r="Q691" s="332">
        <v>0.36277630415561452</v>
      </c>
      <c r="R691" s="358">
        <v>1.1245406639387705</v>
      </c>
      <c r="S691" s="327">
        <v>0.84513561532961123</v>
      </c>
      <c r="T691" s="358">
        <v>0.21861983434472945</v>
      </c>
      <c r="U691" s="358">
        <v>0.55900927859254146</v>
      </c>
      <c r="V691" s="361">
        <v>4.1266329712892819E-2</v>
      </c>
    </row>
    <row r="692" spans="1:22" hidden="1" outlineLevel="1">
      <c r="A692" s="65">
        <v>683</v>
      </c>
      <c r="B692" s="117">
        <v>1</v>
      </c>
      <c r="C692" s="325">
        <v>1.7222575420614136E-4</v>
      </c>
      <c r="D692" s="358">
        <v>1.390875016114922E-4</v>
      </c>
      <c r="E692" s="327">
        <v>1.5253216825982007E-4</v>
      </c>
      <c r="F692" s="332">
        <v>0</v>
      </c>
      <c r="G692" s="358">
        <v>0</v>
      </c>
      <c r="H692" s="327">
        <v>0</v>
      </c>
      <c r="I692" s="332">
        <v>3.6554595625930552E-4</v>
      </c>
      <c r="J692" s="358">
        <v>3.8433697350459078E-4</v>
      </c>
      <c r="K692" s="327">
        <v>3.0902624048778567E-4</v>
      </c>
      <c r="L692" s="336">
        <v>1.8797434150238492E-4</v>
      </c>
      <c r="M692" s="210">
        <v>1.1415525114155251E-4</v>
      </c>
      <c r="N692" s="325">
        <v>0.15731434369686614</v>
      </c>
      <c r="O692" s="358">
        <v>0.16980833408928617</v>
      </c>
      <c r="P692" s="327">
        <v>0.14268771265868363</v>
      </c>
      <c r="Q692" s="332">
        <v>0.46171529619805485</v>
      </c>
      <c r="R692" s="358">
        <v>1.1721982057540472</v>
      </c>
      <c r="S692" s="327">
        <v>0.91886491643834467</v>
      </c>
      <c r="T692" s="358">
        <v>0.16066988782464325</v>
      </c>
      <c r="U692" s="358">
        <v>0.49301748180700594</v>
      </c>
      <c r="V692" s="361">
        <v>5.2652514152656107E-2</v>
      </c>
    </row>
    <row r="693" spans="1:22" hidden="1" outlineLevel="1">
      <c r="A693" s="65">
        <v>684</v>
      </c>
      <c r="B693" s="117">
        <v>1</v>
      </c>
      <c r="C693" s="325">
        <v>1.7056943684578472E-4</v>
      </c>
      <c r="D693" s="358">
        <v>1.3578237507054259E-4</v>
      </c>
      <c r="E693" s="327">
        <v>1.5519155714341108E-4</v>
      </c>
      <c r="F693" s="332">
        <v>0</v>
      </c>
      <c r="G693" s="358">
        <v>0</v>
      </c>
      <c r="H693" s="327">
        <v>0</v>
      </c>
      <c r="I693" s="332">
        <v>3.5217232371323345E-4</v>
      </c>
      <c r="J693" s="358">
        <v>2.6307557544699267E-4</v>
      </c>
      <c r="K693" s="327">
        <v>3.0605483432924929E-4</v>
      </c>
      <c r="L693" s="336">
        <v>2.0677177565262342E-4</v>
      </c>
      <c r="M693" s="210">
        <v>1.1415525114155251E-4</v>
      </c>
      <c r="N693" s="325">
        <v>0.34232354790084524</v>
      </c>
      <c r="O693" s="358">
        <v>0.17078553867822313</v>
      </c>
      <c r="P693" s="327">
        <v>0.14756948587051244</v>
      </c>
      <c r="Q693" s="332">
        <v>0.42873563218390809</v>
      </c>
      <c r="R693" s="358">
        <v>1.1379657205673459</v>
      </c>
      <c r="S693" s="327">
        <v>0.86698601711376799</v>
      </c>
      <c r="T693" s="358">
        <v>0.16035607944998573</v>
      </c>
      <c r="U693" s="358">
        <v>0.45730959176551755</v>
      </c>
      <c r="V693" s="361">
        <v>4.1654165417291403E-2</v>
      </c>
    </row>
    <row r="694" spans="1:22" hidden="1" outlineLevel="1">
      <c r="A694" s="65">
        <v>685</v>
      </c>
      <c r="B694" s="117">
        <v>1</v>
      </c>
      <c r="C694" s="325">
        <v>1.5333123578969553E-4</v>
      </c>
      <c r="D694" s="358">
        <v>1.3525744320815646E-4</v>
      </c>
      <c r="E694" s="327">
        <v>1.5079383601396056E-4</v>
      </c>
      <c r="F694" s="332">
        <v>0</v>
      </c>
      <c r="G694" s="358">
        <v>0</v>
      </c>
      <c r="H694" s="327">
        <v>0</v>
      </c>
      <c r="I694" s="332">
        <v>3.3434081365180389E-4</v>
      </c>
      <c r="J694" s="358">
        <v>1.9895090393178816E-4</v>
      </c>
      <c r="K694" s="327">
        <v>3.030834281707128E-4</v>
      </c>
      <c r="L694" s="336">
        <v>1.8797434150238492E-4</v>
      </c>
      <c r="M694" s="210">
        <v>1.1415525114155251E-4</v>
      </c>
      <c r="N694" s="325">
        <v>0.36681560141053704</v>
      </c>
      <c r="O694" s="358">
        <v>0.19947497002888509</v>
      </c>
      <c r="P694" s="327">
        <v>0.15089228734630133</v>
      </c>
      <c r="Q694" s="332">
        <v>0.65959328028293551</v>
      </c>
      <c r="R694" s="358">
        <v>1.1139679449486086</v>
      </c>
      <c r="S694" s="327">
        <v>0.97641528983221038</v>
      </c>
      <c r="T694" s="358">
        <v>0.13535601226893776</v>
      </c>
      <c r="U694" s="358">
        <v>0.38611981098660075</v>
      </c>
      <c r="V694" s="361">
        <v>1.1683932323061367E-2</v>
      </c>
    </row>
    <row r="695" spans="1:22" hidden="1" outlineLevel="1">
      <c r="A695" s="65">
        <v>686</v>
      </c>
      <c r="B695" s="117">
        <v>1</v>
      </c>
      <c r="C695" s="325">
        <v>1.5263120732041271E-4</v>
      </c>
      <c r="D695" s="358">
        <v>1.2388391952312391E-4</v>
      </c>
      <c r="E695" s="327">
        <v>1.4400915120362838E-4</v>
      </c>
      <c r="F695" s="332">
        <v>0</v>
      </c>
      <c r="G695" s="358">
        <v>0</v>
      </c>
      <c r="H695" s="327">
        <v>0</v>
      </c>
      <c r="I695" s="332">
        <v>3.298829361364465E-4</v>
      </c>
      <c r="J695" s="358">
        <v>1.677106793474578E-4</v>
      </c>
      <c r="K695" s="327">
        <v>2.9416920969510367E-4</v>
      </c>
      <c r="L695" s="336">
        <v>1.9032402077116473E-4</v>
      </c>
      <c r="M695" s="210">
        <v>1.1415525114155251E-4</v>
      </c>
      <c r="N695" s="325">
        <v>0.40977089525830407</v>
      </c>
      <c r="O695" s="358">
        <v>0.1914829861955146</v>
      </c>
      <c r="P695" s="327">
        <v>0.1816223952001581</v>
      </c>
      <c r="Q695" s="332">
        <v>0.75853227232537579</v>
      </c>
      <c r="R695" s="358">
        <v>1.1782376882328918</v>
      </c>
      <c r="S695" s="327">
        <v>0.98335273249602051</v>
      </c>
      <c r="T695" s="358">
        <v>0.13138110618994267</v>
      </c>
      <c r="U695" s="358">
        <v>0.3736898492632979</v>
      </c>
      <c r="V695" s="361">
        <v>0</v>
      </c>
    </row>
    <row r="696" spans="1:22" hidden="1" outlineLevel="1">
      <c r="A696" s="65">
        <v>687</v>
      </c>
      <c r="B696" s="117">
        <v>1</v>
      </c>
      <c r="C696" s="325">
        <v>1.5918772396574904E-4</v>
      </c>
      <c r="D696" s="358">
        <v>1.2407833873141506E-4</v>
      </c>
      <c r="E696" s="327">
        <v>1.4874416067929043E-4</v>
      </c>
      <c r="F696" s="332">
        <v>0</v>
      </c>
      <c r="G696" s="358">
        <v>0</v>
      </c>
      <c r="H696" s="327">
        <v>0</v>
      </c>
      <c r="I696" s="332">
        <v>3.321118748941252E-4</v>
      </c>
      <c r="J696" s="358">
        <v>1.4880212236220518E-4</v>
      </c>
      <c r="K696" s="327">
        <v>2.8525499121949443E-4</v>
      </c>
      <c r="L696" s="336">
        <v>2.1382081345896285E-4</v>
      </c>
      <c r="M696" s="210">
        <v>1.1415525114155251E-4</v>
      </c>
      <c r="N696" s="325">
        <v>0.3466567573679446</v>
      </c>
      <c r="O696" s="358">
        <v>0.13258625648306491</v>
      </c>
      <c r="P696" s="327">
        <v>0.23124246927602671</v>
      </c>
      <c r="Q696" s="332">
        <v>0.65959328028293551</v>
      </c>
      <c r="R696" s="358">
        <v>1.1817932198973444</v>
      </c>
      <c r="S696" s="327">
        <v>1.011980227003165</v>
      </c>
      <c r="T696" s="358">
        <v>0.15094182821026056</v>
      </c>
      <c r="U696" s="358">
        <v>0.37052585900645718</v>
      </c>
      <c r="V696" s="361">
        <v>0</v>
      </c>
    </row>
    <row r="697" spans="1:22" hidden="1" outlineLevel="1">
      <c r="A697" s="65">
        <v>688</v>
      </c>
      <c r="B697" s="117">
        <v>1</v>
      </c>
      <c r="C697" s="325">
        <v>1.5953773820039042E-4</v>
      </c>
      <c r="D697" s="358">
        <v>1.2944430888025093E-4</v>
      </c>
      <c r="E697" s="327">
        <v>1.532845807244458E-4</v>
      </c>
      <c r="F697" s="332">
        <v>0</v>
      </c>
      <c r="G697" s="358">
        <v>0</v>
      </c>
      <c r="H697" s="327">
        <v>0</v>
      </c>
      <c r="I697" s="332">
        <v>3.298829361364465E-4</v>
      </c>
      <c r="J697" s="358">
        <v>1.5825640085483149E-4</v>
      </c>
      <c r="K697" s="327">
        <v>3.0902624048778567E-4</v>
      </c>
      <c r="L697" s="336">
        <v>2.2321953053408208E-4</v>
      </c>
      <c r="M697" s="210">
        <v>1.1415525114155251E-4</v>
      </c>
      <c r="N697" s="325">
        <v>0.18745840955494827</v>
      </c>
      <c r="O697" s="358">
        <v>7.2009426282602998E-2</v>
      </c>
      <c r="P697" s="327">
        <v>0.15018200850964067</v>
      </c>
      <c r="Q697" s="332">
        <v>0.56065428824049512</v>
      </c>
      <c r="R697" s="358">
        <v>1.2004136191581674</v>
      </c>
      <c r="S697" s="327">
        <v>0.86709573605045553</v>
      </c>
      <c r="T697" s="358">
        <v>0.14466566071711043</v>
      </c>
      <c r="U697" s="358">
        <v>0.37696683917216861</v>
      </c>
      <c r="V697" s="361">
        <v>0</v>
      </c>
    </row>
    <row r="698" spans="1:22" hidden="1" outlineLevel="1">
      <c r="A698" s="65">
        <v>689</v>
      </c>
      <c r="B698" s="117">
        <v>1</v>
      </c>
      <c r="C698" s="325">
        <v>1.6058778090431464E-4</v>
      </c>
      <c r="D698" s="358">
        <v>1.3290497078783349E-4</v>
      </c>
      <c r="E698" s="327">
        <v>1.5739690402248656E-4</v>
      </c>
      <c r="F698" s="332">
        <v>0</v>
      </c>
      <c r="G698" s="358">
        <v>0</v>
      </c>
      <c r="H698" s="327">
        <v>0</v>
      </c>
      <c r="I698" s="332">
        <v>3.2542505862108911E-4</v>
      </c>
      <c r="J698" s="358">
        <v>2.3265746203593411E-4</v>
      </c>
      <c r="K698" s="327">
        <v>3.4171170823168605E-4</v>
      </c>
      <c r="L698" s="336">
        <v>2.2321953053408208E-4</v>
      </c>
      <c r="M698" s="210">
        <v>1.1415525114155251E-4</v>
      </c>
      <c r="N698" s="325">
        <v>6.3114137890359481E-2</v>
      </c>
      <c r="O698" s="358">
        <v>1.8729279160723891E-2</v>
      </c>
      <c r="P698" s="327">
        <v>5.9264724297139193E-2</v>
      </c>
      <c r="Q698" s="332">
        <v>0.39575596816976127</v>
      </c>
      <c r="R698" s="358">
        <v>1.1505208589565568</v>
      </c>
      <c r="S698" s="327">
        <v>0.8688427544674413</v>
      </c>
      <c r="T698" s="358">
        <v>0.20564908819221916</v>
      </c>
      <c r="U698" s="358">
        <v>0.44668762447469507</v>
      </c>
      <c r="V698" s="361">
        <v>0</v>
      </c>
    </row>
    <row r="699" spans="1:22" hidden="1" outlineLevel="1">
      <c r="A699" s="65">
        <v>690</v>
      </c>
      <c r="B699" s="117">
        <v>1</v>
      </c>
      <c r="C699" s="325">
        <v>1.6360040342390674E-4</v>
      </c>
      <c r="D699" s="358">
        <v>1.4177048668591015E-4</v>
      </c>
      <c r="E699" s="327">
        <v>1.6409078043191564E-4</v>
      </c>
      <c r="F699" s="332">
        <v>0</v>
      </c>
      <c r="G699" s="358">
        <v>0</v>
      </c>
      <c r="H699" s="327">
        <v>0</v>
      </c>
      <c r="I699" s="332">
        <v>3.1873824234805303E-4</v>
      </c>
      <c r="J699" s="358">
        <v>2.9061629975159968E-4</v>
      </c>
      <c r="K699" s="327">
        <v>3.5062592670729529E-4</v>
      </c>
      <c r="L699" s="336">
        <v>1.644775488145868E-4</v>
      </c>
      <c r="M699" s="210">
        <v>1.1415525114155251E-4</v>
      </c>
      <c r="N699" s="325">
        <v>1.1304024696780803E-3</v>
      </c>
      <c r="O699" s="358">
        <v>1.2080128462462741E-3</v>
      </c>
      <c r="P699" s="327">
        <v>1.6296961443215139E-3</v>
      </c>
      <c r="Q699" s="332">
        <v>0.296816976127321</v>
      </c>
      <c r="R699" s="358">
        <v>1.117629086001511</v>
      </c>
      <c r="S699" s="327">
        <v>0.84089043215406978</v>
      </c>
      <c r="T699" s="358">
        <v>0.27918485065362814</v>
      </c>
      <c r="U699" s="358">
        <v>0.63279805136814882</v>
      </c>
      <c r="V699" s="361">
        <v>0</v>
      </c>
    </row>
    <row r="700" spans="1:22" hidden="1" outlineLevel="1">
      <c r="A700" s="65">
        <v>691</v>
      </c>
      <c r="B700" s="117">
        <v>1</v>
      </c>
      <c r="C700" s="325">
        <v>1.6146906674510819E-4</v>
      </c>
      <c r="D700" s="358">
        <v>1.4843906553029676E-4</v>
      </c>
      <c r="E700" s="327">
        <v>1.6437617826332539E-4</v>
      </c>
      <c r="F700" s="332">
        <v>0</v>
      </c>
      <c r="G700" s="358">
        <v>0</v>
      </c>
      <c r="H700" s="327">
        <v>0</v>
      </c>
      <c r="I700" s="332">
        <v>3.2096718110573172E-4</v>
      </c>
      <c r="J700" s="358">
        <v>3.2678919137556114E-4</v>
      </c>
      <c r="K700" s="327">
        <v>3.5359733286583167E-4</v>
      </c>
      <c r="L700" s="336">
        <v>1.1748396343899057E-4</v>
      </c>
      <c r="M700" s="210">
        <v>1.1415525114155251E-4</v>
      </c>
      <c r="N700" s="325">
        <v>0</v>
      </c>
      <c r="O700" s="358">
        <v>0</v>
      </c>
      <c r="P700" s="327">
        <v>0</v>
      </c>
      <c r="Q700" s="332">
        <v>0.23085764809902742</v>
      </c>
      <c r="R700" s="358">
        <v>1.0618464608332399</v>
      </c>
      <c r="S700" s="327">
        <v>0.81291279433863106</v>
      </c>
      <c r="T700" s="358">
        <v>0.28326435952417578</v>
      </c>
      <c r="U700" s="358">
        <v>0.69381786346436303</v>
      </c>
      <c r="V700" s="361">
        <v>0</v>
      </c>
    </row>
    <row r="701" spans="1:22" hidden="1" outlineLevel="1">
      <c r="A701" s="65">
        <v>692</v>
      </c>
      <c r="B701" s="117">
        <v>1</v>
      </c>
      <c r="C701" s="325">
        <v>1.533749875690257E-4</v>
      </c>
      <c r="D701" s="358">
        <v>1.5020828032574627E-4</v>
      </c>
      <c r="E701" s="327">
        <v>1.6084762325680463E-4</v>
      </c>
      <c r="F701" s="332">
        <v>0</v>
      </c>
      <c r="G701" s="358">
        <v>0</v>
      </c>
      <c r="H701" s="327">
        <v>0</v>
      </c>
      <c r="I701" s="332">
        <v>3.1650930359037433E-4</v>
      </c>
      <c r="J701" s="358">
        <v>3.4939724864053708E-4</v>
      </c>
      <c r="K701" s="327">
        <v>3.6251155134144086E-4</v>
      </c>
      <c r="L701" s="336">
        <v>8.811297257924293E-5</v>
      </c>
      <c r="M701" s="210">
        <v>1.1415525114155251E-4</v>
      </c>
      <c r="N701" s="325">
        <v>0</v>
      </c>
      <c r="O701" s="358">
        <v>0</v>
      </c>
      <c r="P701" s="327">
        <v>0</v>
      </c>
      <c r="Q701" s="332">
        <v>0.42873563218390809</v>
      </c>
      <c r="R701" s="358">
        <v>0.98644017125433692</v>
      </c>
      <c r="S701" s="327">
        <v>0.7711024729128827</v>
      </c>
      <c r="T701" s="358">
        <v>0.21516794222349689</v>
      </c>
      <c r="U701" s="358">
        <v>0.60511313662079236</v>
      </c>
      <c r="V701" s="361">
        <v>0</v>
      </c>
    </row>
    <row r="702" spans="1:22" hidden="1" outlineLevel="1">
      <c r="A702" s="65">
        <v>693</v>
      </c>
      <c r="B702" s="117">
        <v>1</v>
      </c>
      <c r="C702" s="325">
        <v>1.4332457883146536E-4</v>
      </c>
      <c r="D702" s="358">
        <v>1.4474510057276482E-4</v>
      </c>
      <c r="E702" s="327">
        <v>1.4866632490708777E-4</v>
      </c>
      <c r="F702" s="332">
        <v>0</v>
      </c>
      <c r="G702" s="358">
        <v>0</v>
      </c>
      <c r="H702" s="327">
        <v>0</v>
      </c>
      <c r="I702" s="332">
        <v>3.0982248731733825E-4</v>
      </c>
      <c r="J702" s="358">
        <v>3.3377713634837188E-4</v>
      </c>
      <c r="K702" s="327">
        <v>3.3576889591461329E-4</v>
      </c>
      <c r="L702" s="336">
        <v>5.8741981719495287E-5</v>
      </c>
      <c r="M702" s="210">
        <v>1.1415525114155251E-4</v>
      </c>
      <c r="N702" s="325">
        <v>0</v>
      </c>
      <c r="O702" s="358">
        <v>0</v>
      </c>
      <c r="P702" s="327">
        <v>0</v>
      </c>
      <c r="Q702" s="332">
        <v>0.296816976127321</v>
      </c>
      <c r="R702" s="358">
        <v>0.97367875477224752</v>
      </c>
      <c r="S702" s="327">
        <v>0.80805152690186954</v>
      </c>
      <c r="T702" s="358">
        <v>0.16569082181916334</v>
      </c>
      <c r="U702" s="358">
        <v>0.53324535792969541</v>
      </c>
      <c r="V702" s="361">
        <v>0</v>
      </c>
    </row>
    <row r="703" spans="1:22" hidden="1" outlineLevel="1">
      <c r="A703" s="65">
        <v>694</v>
      </c>
      <c r="B703" s="117">
        <v>1</v>
      </c>
      <c r="C703" s="325">
        <v>1.3263039391233242E-4</v>
      </c>
      <c r="D703" s="358">
        <v>1.349463724748906E-4</v>
      </c>
      <c r="E703" s="327">
        <v>1.358104498649478E-4</v>
      </c>
      <c r="F703" s="332">
        <v>0</v>
      </c>
      <c r="G703" s="358">
        <v>0</v>
      </c>
      <c r="H703" s="327">
        <v>0</v>
      </c>
      <c r="I703" s="332">
        <v>3.075935485596596E-4</v>
      </c>
      <c r="J703" s="358">
        <v>3.2226757992256597E-4</v>
      </c>
      <c r="K703" s="327">
        <v>3.2388327128046767E-4</v>
      </c>
      <c r="L703" s="336">
        <v>3.7594868300476983E-5</v>
      </c>
      <c r="M703" s="210">
        <v>1.1415525114155251E-4</v>
      </c>
      <c r="N703" s="325">
        <v>1.8840041161301334E-4</v>
      </c>
      <c r="O703" s="358">
        <v>0</v>
      </c>
      <c r="P703" s="327">
        <v>0</v>
      </c>
      <c r="Q703" s="332">
        <v>0.32979664014146776</v>
      </c>
      <c r="R703" s="358">
        <v>0.92507732488250483</v>
      </c>
      <c r="S703" s="327">
        <v>0.85193802355466652</v>
      </c>
      <c r="T703" s="358">
        <v>0.14445645513400543</v>
      </c>
      <c r="U703" s="358">
        <v>0.47584153469844187</v>
      </c>
      <c r="V703" s="361">
        <v>0</v>
      </c>
    </row>
    <row r="704" spans="1:22" hidden="1" outlineLevel="1">
      <c r="A704" s="65">
        <v>695</v>
      </c>
      <c r="B704" s="117">
        <v>1</v>
      </c>
      <c r="C704" s="325">
        <v>1.1694225589536945E-4</v>
      </c>
      <c r="D704" s="358">
        <v>1.248948994062379E-4</v>
      </c>
      <c r="E704" s="327">
        <v>1.209957078890408E-4</v>
      </c>
      <c r="F704" s="332">
        <v>0</v>
      </c>
      <c r="G704" s="358">
        <v>0</v>
      </c>
      <c r="H704" s="327">
        <v>0</v>
      </c>
      <c r="I704" s="332">
        <v>3.1205142607501694E-4</v>
      </c>
      <c r="J704" s="358">
        <v>3.8474802909122668E-4</v>
      </c>
      <c r="K704" s="327">
        <v>3.2091186512193129E-4</v>
      </c>
      <c r="L704" s="336">
        <v>2.3496792687798115E-5</v>
      </c>
      <c r="M704" s="210">
        <v>1.1415525114155251E-4</v>
      </c>
      <c r="N704" s="325">
        <v>1.8840041161301334E-4</v>
      </c>
      <c r="O704" s="358">
        <v>0</v>
      </c>
      <c r="P704" s="327">
        <v>0</v>
      </c>
      <c r="Q704" s="332">
        <v>0.26383731211317418</v>
      </c>
      <c r="R704" s="358">
        <v>0.83844403236733722</v>
      </c>
      <c r="S704" s="327">
        <v>0.87540040931705454</v>
      </c>
      <c r="T704" s="358">
        <v>9.1632045399991868E-2</v>
      </c>
      <c r="U704" s="358">
        <v>0.3771928384762287</v>
      </c>
      <c r="V704" s="361">
        <v>0</v>
      </c>
    </row>
    <row r="705" spans="1:22" hidden="1" outlineLevel="1">
      <c r="A705" s="65">
        <v>696</v>
      </c>
      <c r="B705" s="117">
        <v>1</v>
      </c>
      <c r="C705" s="325">
        <v>1.0557304352371381E-4</v>
      </c>
      <c r="D705" s="358">
        <v>1.0817484749319858E-4</v>
      </c>
      <c r="E705" s="327">
        <v>1.0702418677866266E-4</v>
      </c>
      <c r="F705" s="332">
        <v>0</v>
      </c>
      <c r="G705" s="358">
        <v>0</v>
      </c>
      <c r="H705" s="327">
        <v>0</v>
      </c>
      <c r="I705" s="332">
        <v>3.075935485596596E-4</v>
      </c>
      <c r="J705" s="358">
        <v>3.6953897238569745E-4</v>
      </c>
      <c r="K705" s="327">
        <v>3.1496905280485843E-4</v>
      </c>
      <c r="L705" s="336">
        <v>9.3987170751192458E-6</v>
      </c>
      <c r="M705" s="210">
        <v>1.1415525114155251E-4</v>
      </c>
      <c r="N705" s="325">
        <v>1.8840041161301334E-4</v>
      </c>
      <c r="O705" s="358">
        <v>0</v>
      </c>
      <c r="P705" s="327">
        <v>0</v>
      </c>
      <c r="Q705" s="332">
        <v>0.39575596816976127</v>
      </c>
      <c r="R705" s="358">
        <v>0.74821567313459381</v>
      </c>
      <c r="S705" s="327">
        <v>0.86685098267501315</v>
      </c>
      <c r="T705" s="358">
        <v>6.0565016308898732E-2</v>
      </c>
      <c r="U705" s="358">
        <v>0.32374400306602619</v>
      </c>
      <c r="V705" s="361">
        <v>0</v>
      </c>
    </row>
    <row r="706" spans="1:22" hidden="1" outlineLevel="1">
      <c r="A706" s="65">
        <v>697</v>
      </c>
      <c r="B706" s="117">
        <v>1</v>
      </c>
      <c r="C706" s="325">
        <v>9.7972734428643297E-5</v>
      </c>
      <c r="D706" s="358">
        <v>9.3807268000482231E-5</v>
      </c>
      <c r="E706" s="327">
        <v>9.5309903062161758E-5</v>
      </c>
      <c r="F706" s="332">
        <v>0</v>
      </c>
      <c r="G706" s="358">
        <v>0</v>
      </c>
      <c r="H706" s="327">
        <v>0</v>
      </c>
      <c r="I706" s="332">
        <v>3.075935485596596E-4</v>
      </c>
      <c r="J706" s="358">
        <v>3.7406058383869262E-4</v>
      </c>
      <c r="K706" s="327">
        <v>3.1496905280485843E-4</v>
      </c>
      <c r="L706" s="336">
        <v>5.8741981719495289E-6</v>
      </c>
      <c r="M706" s="210">
        <v>1.1415525114155251E-4</v>
      </c>
      <c r="N706" s="325">
        <v>1.8840041161301334E-4</v>
      </c>
      <c r="O706" s="358">
        <v>0</v>
      </c>
      <c r="P706" s="327">
        <v>0</v>
      </c>
      <c r="Q706" s="332">
        <v>0.56065428824049512</v>
      </c>
      <c r="R706" s="358">
        <v>0.66927327421882021</v>
      </c>
      <c r="S706" s="327">
        <v>0.84272185400567634</v>
      </c>
      <c r="T706" s="358">
        <v>1.1506307070775233E-2</v>
      </c>
      <c r="U706" s="358">
        <v>0.22916329431689389</v>
      </c>
      <c r="V706" s="361">
        <v>0</v>
      </c>
    </row>
    <row r="707" spans="1:22" hidden="1" outlineLevel="1">
      <c r="A707" s="65">
        <v>698</v>
      </c>
      <c r="B707" s="117">
        <v>1</v>
      </c>
      <c r="C707" s="325">
        <v>9.2735021417402274E-5</v>
      </c>
      <c r="D707" s="358">
        <v>8.5874964302203122E-5</v>
      </c>
      <c r="E707" s="327">
        <v>8.753929847059583E-5</v>
      </c>
      <c r="F707" s="332">
        <v>0</v>
      </c>
      <c r="G707" s="358">
        <v>0</v>
      </c>
      <c r="H707" s="327">
        <v>0</v>
      </c>
      <c r="I707" s="332">
        <v>3.0982248731733825E-4</v>
      </c>
      <c r="J707" s="358">
        <v>3.7899325087832375E-4</v>
      </c>
      <c r="K707" s="327">
        <v>3.0605483432924929E-4</v>
      </c>
      <c r="L707" s="336">
        <v>2.3496792687798115E-6</v>
      </c>
      <c r="M707" s="210">
        <v>1.1415525114155251E-4</v>
      </c>
      <c r="N707" s="325">
        <v>1.8840041161301334E-4</v>
      </c>
      <c r="O707" s="358">
        <v>0</v>
      </c>
      <c r="P707" s="327">
        <v>0</v>
      </c>
      <c r="Q707" s="332">
        <v>0.52767462422634837</v>
      </c>
      <c r="R707" s="358">
        <v>0.60522028214616419</v>
      </c>
      <c r="S707" s="327">
        <v>0.81599329856951519</v>
      </c>
      <c r="T707" s="358">
        <v>9.6234568228301953E-3</v>
      </c>
      <c r="U707" s="358">
        <v>0.20758036077915881</v>
      </c>
      <c r="V707" s="361">
        <v>0</v>
      </c>
    </row>
    <row r="708" spans="1:22" hidden="1" outlineLevel="1">
      <c r="A708" s="65">
        <v>699</v>
      </c>
      <c r="B708" s="117">
        <v>1</v>
      </c>
      <c r="C708" s="325">
        <v>8.9734899406190223E-5</v>
      </c>
      <c r="D708" s="358">
        <v>8.1869928611405326E-5</v>
      </c>
      <c r="E708" s="327">
        <v>8.4153442379779963E-5</v>
      </c>
      <c r="F708" s="332">
        <v>0</v>
      </c>
      <c r="G708" s="358">
        <v>0</v>
      </c>
      <c r="H708" s="327">
        <v>0</v>
      </c>
      <c r="I708" s="332">
        <v>3.2096718110573172E-4</v>
      </c>
      <c r="J708" s="358">
        <v>3.699500279723334E-4</v>
      </c>
      <c r="K708" s="327">
        <v>2.8525499121949443E-4</v>
      </c>
      <c r="L708" s="336">
        <v>1.1748396343899057E-6</v>
      </c>
      <c r="M708" s="210">
        <v>1.1415525114155251E-4</v>
      </c>
      <c r="N708" s="325">
        <v>1.8840041161301334E-4</v>
      </c>
      <c r="O708" s="358">
        <v>0</v>
      </c>
      <c r="P708" s="327">
        <v>0</v>
      </c>
      <c r="Q708" s="332">
        <v>0.59363395225464199</v>
      </c>
      <c r="R708" s="358">
        <v>0.51101715616137289</v>
      </c>
      <c r="S708" s="327">
        <v>0.75139576357515181</v>
      </c>
      <c r="T708" s="358">
        <v>9.5188540312776942E-3</v>
      </c>
      <c r="U708" s="358">
        <v>0.20938835521163923</v>
      </c>
      <c r="V708" s="361">
        <v>0</v>
      </c>
    </row>
    <row r="709" spans="1:22" hidden="1" outlineLevel="1">
      <c r="A709" s="65">
        <v>700</v>
      </c>
      <c r="B709" s="117">
        <v>1</v>
      </c>
      <c r="C709" s="325">
        <v>8.8909865853106917E-5</v>
      </c>
      <c r="D709" s="358">
        <v>8.0625645678341937E-5</v>
      </c>
      <c r="E709" s="327">
        <v>8.257078167832579E-5</v>
      </c>
      <c r="F709" s="332">
        <v>0</v>
      </c>
      <c r="G709" s="358">
        <v>0</v>
      </c>
      <c r="H709" s="327">
        <v>0</v>
      </c>
      <c r="I709" s="332">
        <v>3.4102762992483998E-4</v>
      </c>
      <c r="J709" s="358">
        <v>3.3706558104145925E-4</v>
      </c>
      <c r="K709" s="327">
        <v>2.7931217890242167E-4</v>
      </c>
      <c r="L709" s="336">
        <v>1.409807561267887E-5</v>
      </c>
      <c r="M709" s="210">
        <v>1.1415525114155251E-4</v>
      </c>
      <c r="N709" s="325">
        <v>1.8840041161301334E-4</v>
      </c>
      <c r="O709" s="358">
        <v>0</v>
      </c>
      <c r="P709" s="327">
        <v>0</v>
      </c>
      <c r="Q709" s="332">
        <v>0.56065428824049512</v>
      </c>
      <c r="R709" s="358">
        <v>0.41614199445082478</v>
      </c>
      <c r="S709" s="327">
        <v>0.76446887155706811</v>
      </c>
      <c r="T709" s="358">
        <v>9.8326624059351993E-3</v>
      </c>
      <c r="U709" s="358">
        <v>0.20125238026547732</v>
      </c>
      <c r="V709" s="361">
        <v>0</v>
      </c>
    </row>
    <row r="710" spans="1:22" hidden="1" outlineLevel="1">
      <c r="A710" s="65">
        <v>701</v>
      </c>
      <c r="B710" s="117">
        <v>1</v>
      </c>
      <c r="C710" s="325">
        <v>9.0072413132451576E-5</v>
      </c>
      <c r="D710" s="358">
        <v>8.0528436074196364E-5</v>
      </c>
      <c r="E710" s="327">
        <v>8.3517783573458201E-5</v>
      </c>
      <c r="F710" s="332">
        <v>0</v>
      </c>
      <c r="G710" s="358">
        <v>0</v>
      </c>
      <c r="H710" s="327">
        <v>0</v>
      </c>
      <c r="I710" s="332">
        <v>3.499433849555547E-4</v>
      </c>
      <c r="J710" s="358">
        <v>3.2350074668247372E-4</v>
      </c>
      <c r="K710" s="327">
        <v>2.7634077274388524E-4</v>
      </c>
      <c r="L710" s="336">
        <v>3.7594868300476983E-5</v>
      </c>
      <c r="M710" s="210">
        <v>1.1415525114155251E-4</v>
      </c>
      <c r="N710" s="325">
        <v>0</v>
      </c>
      <c r="O710" s="358">
        <v>0</v>
      </c>
      <c r="P710" s="327">
        <v>0</v>
      </c>
      <c r="Q710" s="332">
        <v>0.52767462422634837</v>
      </c>
      <c r="R710" s="358">
        <v>0.37455851442710386</v>
      </c>
      <c r="S710" s="327">
        <v>0.67518518392310622</v>
      </c>
      <c r="T710" s="358">
        <v>9.3096484481726902E-3</v>
      </c>
      <c r="U710" s="358">
        <v>0.19447240114367573</v>
      </c>
      <c r="V710" s="361">
        <v>0</v>
      </c>
    </row>
    <row r="711" spans="1:22" hidden="1" outlineLevel="1">
      <c r="A711" s="65">
        <v>702</v>
      </c>
      <c r="B711" s="117">
        <v>1</v>
      </c>
      <c r="C711" s="325">
        <v>9.629141605152654E-5</v>
      </c>
      <c r="D711" s="358">
        <v>8.482510057743088E-5</v>
      </c>
      <c r="E711" s="327">
        <v>8.9186822315552209E-5</v>
      </c>
      <c r="F711" s="332">
        <v>0</v>
      </c>
      <c r="G711" s="358">
        <v>0</v>
      </c>
      <c r="H711" s="327">
        <v>0</v>
      </c>
      <c r="I711" s="332">
        <v>3.6108807874394818E-4</v>
      </c>
      <c r="J711" s="358">
        <v>2.8280624360551708E-4</v>
      </c>
      <c r="K711" s="327">
        <v>2.5256952347559405E-4</v>
      </c>
      <c r="L711" s="336">
        <v>9.3987170751192462E-5</v>
      </c>
      <c r="M711" s="210">
        <v>1.1415525114155251E-4</v>
      </c>
      <c r="N711" s="325">
        <v>0</v>
      </c>
      <c r="O711" s="358">
        <v>0</v>
      </c>
      <c r="P711" s="327">
        <v>0</v>
      </c>
      <c r="Q711" s="332">
        <v>0.42873563218390809</v>
      </c>
      <c r="R711" s="358">
        <v>0.35915270188749621</v>
      </c>
      <c r="S711" s="327">
        <v>0.57450788950483689</v>
      </c>
      <c r="T711" s="358">
        <v>1.0460279155250213E-2</v>
      </c>
      <c r="U711" s="358">
        <v>0.19910538687690679</v>
      </c>
      <c r="V711" s="361">
        <v>0</v>
      </c>
    </row>
    <row r="712" spans="1:22" hidden="1" outlineLevel="1">
      <c r="A712" s="65">
        <v>703</v>
      </c>
      <c r="B712" s="117">
        <v>1</v>
      </c>
      <c r="C712" s="325">
        <v>1.1633598123893702E-4</v>
      </c>
      <c r="D712" s="358">
        <v>9.971761193253334E-5</v>
      </c>
      <c r="E712" s="327">
        <v>1.0593448596782537E-4</v>
      </c>
      <c r="F712" s="332">
        <v>0</v>
      </c>
      <c r="G712" s="358">
        <v>0</v>
      </c>
      <c r="H712" s="327">
        <v>0</v>
      </c>
      <c r="I712" s="332">
        <v>3.6554595625930552E-4</v>
      </c>
      <c r="J712" s="358">
        <v>2.7458513187279853E-4</v>
      </c>
      <c r="K712" s="327">
        <v>2.3176968036583927E-4</v>
      </c>
      <c r="L712" s="336">
        <v>1.8210014333043539E-4</v>
      </c>
      <c r="M712" s="210">
        <v>1.1415525114155251E-4</v>
      </c>
      <c r="N712" s="325">
        <v>0</v>
      </c>
      <c r="O712" s="358">
        <v>0</v>
      </c>
      <c r="P712" s="327">
        <v>0</v>
      </c>
      <c r="Q712" s="332">
        <v>0.42873563218390809</v>
      </c>
      <c r="R712" s="358">
        <v>0.33142148522625603</v>
      </c>
      <c r="S712" s="327">
        <v>0.44647749846076767</v>
      </c>
      <c r="T712" s="358">
        <v>4.3514761285840885E-2</v>
      </c>
      <c r="U712" s="358">
        <v>0.25876920314876084</v>
      </c>
      <c r="V712" s="361">
        <v>0</v>
      </c>
    </row>
    <row r="713" spans="1:22" hidden="1" outlineLevel="1">
      <c r="A713" s="65">
        <v>704</v>
      </c>
      <c r="B713" s="117">
        <v>1</v>
      </c>
      <c r="C713" s="325">
        <v>1.4200577519737006E-4</v>
      </c>
      <c r="D713" s="358">
        <v>1.1268537312555337E-4</v>
      </c>
      <c r="E713" s="327">
        <v>1.2744310435316145E-4</v>
      </c>
      <c r="F713" s="332">
        <v>0</v>
      </c>
      <c r="G713" s="358">
        <v>0</v>
      </c>
      <c r="H713" s="327">
        <v>0</v>
      </c>
      <c r="I713" s="332">
        <v>3.7000383377466296E-4</v>
      </c>
      <c r="J713" s="358">
        <v>2.5197707460782265E-4</v>
      </c>
      <c r="K713" s="327">
        <v>3.179404589633948E-4</v>
      </c>
      <c r="L713" s="336">
        <v>1.5860335064263727E-4</v>
      </c>
      <c r="M713" s="210">
        <v>1.1415525114155251E-4</v>
      </c>
      <c r="N713" s="325">
        <v>9.420020580650667E-4</v>
      </c>
      <c r="O713" s="358">
        <v>7.6368721174788889E-3</v>
      </c>
      <c r="P713" s="327">
        <v>2.4728946748718054E-3</v>
      </c>
      <c r="Q713" s="332">
        <v>0.39575596816976127</v>
      </c>
      <c r="R713" s="358">
        <v>0.41277043704897964</v>
      </c>
      <c r="S713" s="327">
        <v>0.29771918285988908</v>
      </c>
      <c r="T713" s="358">
        <v>0.15627657057943817</v>
      </c>
      <c r="U713" s="358">
        <v>0.45143360985995618</v>
      </c>
      <c r="V713" s="361">
        <v>0</v>
      </c>
    </row>
    <row r="714" spans="1:22" hidden="1" outlineLevel="1">
      <c r="A714" s="65">
        <v>705</v>
      </c>
      <c r="B714" s="117">
        <v>1</v>
      </c>
      <c r="C714" s="325">
        <v>1.5828768736238542E-4</v>
      </c>
      <c r="D714" s="358">
        <v>1.2588643736852279E-4</v>
      </c>
      <c r="E714" s="327">
        <v>1.4372375337221862E-4</v>
      </c>
      <c r="F714" s="332">
        <v>0</v>
      </c>
      <c r="G714" s="358">
        <v>0</v>
      </c>
      <c r="H714" s="327">
        <v>0</v>
      </c>
      <c r="I714" s="332">
        <v>3.6331701750162687E-4</v>
      </c>
      <c r="J714" s="358">
        <v>2.4293385170183227E-4</v>
      </c>
      <c r="K714" s="327">
        <v>3.0605483432924929E-4</v>
      </c>
      <c r="L714" s="336">
        <v>1.4685495429873823E-4</v>
      </c>
      <c r="M714" s="210">
        <v>1.1415525114155251E-4</v>
      </c>
      <c r="N714" s="325">
        <v>9.0620597985859433E-2</v>
      </c>
      <c r="O714" s="358">
        <v>4.7194489844887277E-2</v>
      </c>
      <c r="P714" s="327">
        <v>7.2827839095763333E-2</v>
      </c>
      <c r="Q714" s="332">
        <v>0.19787798408488064</v>
      </c>
      <c r="R714" s="358">
        <v>0.46980861709577704</v>
      </c>
      <c r="S714" s="327">
        <v>0.29333053595876896</v>
      </c>
      <c r="T714" s="358">
        <v>0.20878717193879423</v>
      </c>
      <c r="U714" s="358">
        <v>0.61324911156695427</v>
      </c>
      <c r="V714" s="361">
        <v>0</v>
      </c>
    </row>
    <row r="715" spans="1:22" hidden="1" outlineLevel="1">
      <c r="A715" s="65">
        <v>706</v>
      </c>
      <c r="B715" s="117">
        <v>1</v>
      </c>
      <c r="C715" s="325">
        <v>1.6530047256359357E-4</v>
      </c>
      <c r="D715" s="358">
        <v>1.3113575599238398E-4</v>
      </c>
      <c r="E715" s="327">
        <v>1.5056032869735259E-4</v>
      </c>
      <c r="F715" s="332">
        <v>0</v>
      </c>
      <c r="G715" s="358">
        <v>0</v>
      </c>
      <c r="H715" s="327">
        <v>0</v>
      </c>
      <c r="I715" s="332">
        <v>3.5885913998626954E-4</v>
      </c>
      <c r="J715" s="358">
        <v>2.1868157209031263E-4</v>
      </c>
      <c r="K715" s="327">
        <v>3.0605483432924929E-4</v>
      </c>
      <c r="L715" s="336">
        <v>1.644775488145868E-4</v>
      </c>
      <c r="M715" s="210">
        <v>1.1415525114155251E-4</v>
      </c>
      <c r="N715" s="325">
        <v>0.40261167961700955</v>
      </c>
      <c r="O715" s="358">
        <v>0.13816669476921684</v>
      </c>
      <c r="P715" s="327">
        <v>0.23023280969975288</v>
      </c>
      <c r="Q715" s="332">
        <v>0.36277630415561452</v>
      </c>
      <c r="R715" s="358">
        <v>0.47611849357602543</v>
      </c>
      <c r="S715" s="327">
        <v>0.24325774298373146</v>
      </c>
      <c r="T715" s="358">
        <v>0.26297141796299034</v>
      </c>
      <c r="U715" s="358">
        <v>0.66319495776422599</v>
      </c>
      <c r="V715" s="361">
        <v>0</v>
      </c>
    </row>
    <row r="716" spans="1:22" hidden="1" outlineLevel="1">
      <c r="A716" s="65">
        <v>707</v>
      </c>
      <c r="B716" s="117">
        <v>1</v>
      </c>
      <c r="C716" s="325">
        <v>1.659817502703063E-4</v>
      </c>
      <c r="D716" s="358">
        <v>1.3360487993768164E-4</v>
      </c>
      <c r="E716" s="327">
        <v>1.5089761704356413E-4</v>
      </c>
      <c r="F716" s="332">
        <v>0</v>
      </c>
      <c r="G716" s="358">
        <v>0</v>
      </c>
      <c r="H716" s="327">
        <v>0</v>
      </c>
      <c r="I716" s="332">
        <v>3.5217232371323345E-4</v>
      </c>
      <c r="J716" s="358">
        <v>2.2443635030321561E-4</v>
      </c>
      <c r="K716" s="327">
        <v>2.9714061585364005E-4</v>
      </c>
      <c r="L716" s="336">
        <v>1.8797434150238492E-4</v>
      </c>
      <c r="M716" s="210">
        <v>1.1415525114155251E-4</v>
      </c>
      <c r="N716" s="325">
        <v>0.64640181224424875</v>
      </c>
      <c r="O716" s="358">
        <v>0.13473864626080156</v>
      </c>
      <c r="P716" s="327">
        <v>0.3957228518382041</v>
      </c>
      <c r="Q716" s="332">
        <v>0.32979664014146776</v>
      </c>
      <c r="R716" s="358">
        <v>0.43445329109728376</v>
      </c>
      <c r="S716" s="327">
        <v>0.23186413619942403</v>
      </c>
      <c r="T716" s="358">
        <v>0.21527254501504936</v>
      </c>
      <c r="U716" s="358">
        <v>0.58477319925538751</v>
      </c>
      <c r="V716" s="361">
        <v>4.1312137079554057E-2</v>
      </c>
    </row>
    <row r="717" spans="1:22" hidden="1" outlineLevel="1">
      <c r="A717" s="65">
        <v>708</v>
      </c>
      <c r="B717" s="117">
        <v>1</v>
      </c>
      <c r="C717" s="325">
        <v>1.6531297307197362E-4</v>
      </c>
      <c r="D717" s="358">
        <v>1.3535465281230204E-4</v>
      </c>
      <c r="E717" s="327">
        <v>1.5432239102048132E-4</v>
      </c>
      <c r="F717" s="332">
        <v>0</v>
      </c>
      <c r="G717" s="358">
        <v>0</v>
      </c>
      <c r="H717" s="327">
        <v>0</v>
      </c>
      <c r="I717" s="332">
        <v>3.499433849555547E-4</v>
      </c>
      <c r="J717" s="358">
        <v>1.6565540141427813E-4</v>
      </c>
      <c r="K717" s="327">
        <v>2.9119780353656729E-4</v>
      </c>
      <c r="L717" s="336">
        <v>2.0677177565262342E-4</v>
      </c>
      <c r="M717" s="210">
        <v>1.1415525114155251E-4</v>
      </c>
      <c r="N717" s="325">
        <v>0.75680445344947456</v>
      </c>
      <c r="O717" s="358">
        <v>0.15071167461008891</v>
      </c>
      <c r="P717" s="327">
        <v>0.46177462790348428</v>
      </c>
      <c r="Q717" s="332">
        <v>0.32979664014146776</v>
      </c>
      <c r="R717" s="358">
        <v>0.46310359453446187</v>
      </c>
      <c r="S717" s="327">
        <v>0.24972256511190022</v>
      </c>
      <c r="T717" s="358">
        <v>0.16694605531779338</v>
      </c>
      <c r="U717" s="358">
        <v>0.52375338715917319</v>
      </c>
      <c r="V717" s="361">
        <v>8.0483543223805756E-2</v>
      </c>
    </row>
    <row r="718" spans="1:22" hidden="1" outlineLevel="1">
      <c r="A718" s="65">
        <v>709</v>
      </c>
      <c r="B718" s="117">
        <v>1</v>
      </c>
      <c r="C718" s="325">
        <v>1.4939982590416975E-4</v>
      </c>
      <c r="D718" s="358">
        <v>1.3830982477832759E-4</v>
      </c>
      <c r="E718" s="327">
        <v>1.5209109888400497E-4</v>
      </c>
      <c r="F718" s="332">
        <v>0</v>
      </c>
      <c r="G718" s="358">
        <v>0</v>
      </c>
      <c r="H718" s="327">
        <v>0</v>
      </c>
      <c r="I718" s="332">
        <v>3.4325656868251867E-4</v>
      </c>
      <c r="J718" s="358">
        <v>1.7141017962718112E-4</v>
      </c>
      <c r="K718" s="327">
        <v>3.3874030207314967E-4</v>
      </c>
      <c r="L718" s="336">
        <v>1.8797434150238492E-4</v>
      </c>
      <c r="M718" s="210">
        <v>1.1415525114155251E-4</v>
      </c>
      <c r="N718" s="325">
        <v>0.79825254400433754</v>
      </c>
      <c r="O718" s="358">
        <v>0.23013632156412489</v>
      </c>
      <c r="P718" s="327">
        <v>0.4229314015321608</v>
      </c>
      <c r="Q718" s="332">
        <v>0.39575596816976127</v>
      </c>
      <c r="R718" s="358">
        <v>0.49632240583262199</v>
      </c>
      <c r="S718" s="327">
        <v>0.16126597032570911</v>
      </c>
      <c r="T718" s="358">
        <v>0.11443545395843731</v>
      </c>
      <c r="U718" s="358">
        <v>0.44069864291710364</v>
      </c>
      <c r="V718" s="361">
        <v>8.2392183501358018E-2</v>
      </c>
    </row>
    <row r="719" spans="1:22" hidden="1" outlineLevel="1">
      <c r="A719" s="65">
        <v>710</v>
      </c>
      <c r="B719" s="117">
        <v>1</v>
      </c>
      <c r="C719" s="325">
        <v>1.499373477645119E-4</v>
      </c>
      <c r="D719" s="358">
        <v>1.3720163529106801E-4</v>
      </c>
      <c r="E719" s="327">
        <v>1.4773229564065581E-4</v>
      </c>
      <c r="F719" s="332">
        <v>0</v>
      </c>
      <c r="G719" s="358">
        <v>0</v>
      </c>
      <c r="H719" s="327">
        <v>0</v>
      </c>
      <c r="I719" s="332">
        <v>3.0536460980198086E-4</v>
      </c>
      <c r="J719" s="358">
        <v>1.5661217850828781E-4</v>
      </c>
      <c r="K719" s="327">
        <v>3.8033998829265929E-4</v>
      </c>
      <c r="L719" s="336">
        <v>1.9032402077116473E-4</v>
      </c>
      <c r="M719" s="210">
        <v>1.1415525114155251E-4</v>
      </c>
      <c r="N719" s="325">
        <v>0.73381960323268702</v>
      </c>
      <c r="O719" s="358">
        <v>0.21056606796548941</v>
      </c>
      <c r="P719" s="327">
        <v>0.36093893191002846</v>
      </c>
      <c r="Q719" s="332">
        <v>0.296816976127321</v>
      </c>
      <c r="R719" s="358">
        <v>0.50953372456802282</v>
      </c>
      <c r="S719" s="327">
        <v>0.16634667563584554</v>
      </c>
      <c r="T719" s="358">
        <v>0.1085776976314972</v>
      </c>
      <c r="U719" s="358">
        <v>0.4127877288656871</v>
      </c>
      <c r="V719" s="361">
        <v>3.5557204914679806E-2</v>
      </c>
    </row>
    <row r="720" spans="1:22" hidden="1" outlineLevel="1">
      <c r="A720" s="65">
        <v>711</v>
      </c>
      <c r="B720" s="117">
        <v>1</v>
      </c>
      <c r="C720" s="325">
        <v>1.5490004959139181E-4</v>
      </c>
      <c r="D720" s="358">
        <v>1.334104607293905E-4</v>
      </c>
      <c r="E720" s="327">
        <v>1.4918523005510553E-4</v>
      </c>
      <c r="F720" s="332">
        <v>0</v>
      </c>
      <c r="G720" s="358">
        <v>0</v>
      </c>
      <c r="H720" s="327">
        <v>0</v>
      </c>
      <c r="I720" s="332">
        <v>2.8307522222519396E-4</v>
      </c>
      <c r="J720" s="358">
        <v>1.6647751258755004E-4</v>
      </c>
      <c r="K720" s="327">
        <v>4.0411123756095048E-4</v>
      </c>
      <c r="L720" s="336">
        <v>2.1382081345896285E-4</v>
      </c>
      <c r="M720" s="210">
        <v>1.1415525114155251E-4</v>
      </c>
      <c r="N720" s="325">
        <v>0.5309123599254717</v>
      </c>
      <c r="O720" s="358">
        <v>0.17517636909200721</v>
      </c>
      <c r="P720" s="327">
        <v>0.26605868484259004</v>
      </c>
      <c r="Q720" s="332">
        <v>0.23085764809902742</v>
      </c>
      <c r="R720" s="358">
        <v>0.49121954970874765</v>
      </c>
      <c r="S720" s="327">
        <v>0.14015825795470296</v>
      </c>
      <c r="T720" s="358">
        <v>0.12583715823766006</v>
      </c>
      <c r="U720" s="358">
        <v>0.41640371773064788</v>
      </c>
      <c r="V720" s="361">
        <v>5.4380215331896039E-3</v>
      </c>
    </row>
    <row r="721" spans="1:22" hidden="1" outlineLevel="1">
      <c r="A721" s="65">
        <v>712</v>
      </c>
      <c r="B721" s="117">
        <v>1</v>
      </c>
      <c r="C721" s="325">
        <v>1.5233744537348153E-4</v>
      </c>
      <c r="D721" s="358">
        <v>1.3068859181331432E-4</v>
      </c>
      <c r="E721" s="327">
        <v>1.4910739428290287E-4</v>
      </c>
      <c r="F721" s="332">
        <v>0</v>
      </c>
      <c r="G721" s="358">
        <v>0</v>
      </c>
      <c r="H721" s="327">
        <v>0</v>
      </c>
      <c r="I721" s="332">
        <v>2.6747265092144309E-4</v>
      </c>
      <c r="J721" s="358">
        <v>1.7264334638708887E-4</v>
      </c>
      <c r="K721" s="327">
        <v>3.7736858213412286E-4</v>
      </c>
      <c r="L721" s="336">
        <v>2.2321953053408208E-4</v>
      </c>
      <c r="M721" s="210">
        <v>1.1415525114155251E-4</v>
      </c>
      <c r="N721" s="325">
        <v>0.28693382688661934</v>
      </c>
      <c r="O721" s="358">
        <v>0.1195294000389099</v>
      </c>
      <c r="P721" s="327">
        <v>9.064841007087758E-2</v>
      </c>
      <c r="Q721" s="332">
        <v>0.13191865605658709</v>
      </c>
      <c r="R721" s="358">
        <v>0.43264926538508153</v>
      </c>
      <c r="S721" s="327">
        <v>0.15141683030025579</v>
      </c>
      <c r="T721" s="358">
        <v>0.16642304136003086</v>
      </c>
      <c r="U721" s="358">
        <v>0.4538066025525867</v>
      </c>
      <c r="V721" s="361">
        <v>0</v>
      </c>
    </row>
    <row r="722" spans="1:22" hidden="1" outlineLevel="1">
      <c r="A722" s="65">
        <v>713</v>
      </c>
      <c r="B722" s="117">
        <v>1</v>
      </c>
      <c r="C722" s="325">
        <v>1.5187492656341969E-4</v>
      </c>
      <c r="D722" s="358">
        <v>1.3055249836751051E-4</v>
      </c>
      <c r="E722" s="327">
        <v>1.5083275390006189E-4</v>
      </c>
      <c r="F722" s="332">
        <v>0</v>
      </c>
      <c r="G722" s="358">
        <v>0</v>
      </c>
      <c r="H722" s="327">
        <v>0</v>
      </c>
      <c r="I722" s="332">
        <v>2.5409901837537098E-4</v>
      </c>
      <c r="J722" s="358">
        <v>1.7880918018662779E-4</v>
      </c>
      <c r="K722" s="327">
        <v>4.0113983140241405E-4</v>
      </c>
      <c r="L722" s="336">
        <v>2.2321953053408208E-4</v>
      </c>
      <c r="M722" s="210">
        <v>1.1415525114155251E-4</v>
      </c>
      <c r="N722" s="325">
        <v>6.8766150238749879E-2</v>
      </c>
      <c r="O722" s="358">
        <v>2.6713298413474106E-2</v>
      </c>
      <c r="P722" s="327">
        <v>3.2169576436740677E-2</v>
      </c>
      <c r="Q722" s="332">
        <v>6.5959328028293546E-2</v>
      </c>
      <c r="R722" s="358">
        <v>0.43361634952673411</v>
      </c>
      <c r="S722" s="327">
        <v>0.16305519046000538</v>
      </c>
      <c r="T722" s="358">
        <v>0.17364063397715351</v>
      </c>
      <c r="U722" s="358">
        <v>0.56341626502171249</v>
      </c>
      <c r="V722" s="361">
        <v>0</v>
      </c>
    </row>
    <row r="723" spans="1:22" hidden="1" outlineLevel="1">
      <c r="A723" s="65">
        <v>714</v>
      </c>
      <c r="B723" s="117">
        <v>1</v>
      </c>
      <c r="C723" s="325">
        <v>1.5452503433999033E-4</v>
      </c>
      <c r="D723" s="358">
        <v>1.4165383516093547E-4</v>
      </c>
      <c r="E723" s="327">
        <v>1.5790283654180387E-4</v>
      </c>
      <c r="F723" s="332">
        <v>0</v>
      </c>
      <c r="G723" s="358">
        <v>0</v>
      </c>
      <c r="H723" s="327">
        <v>0</v>
      </c>
      <c r="I723" s="332">
        <v>2.3849644707162008E-4</v>
      </c>
      <c r="J723" s="358">
        <v>1.7510967990690447E-4</v>
      </c>
      <c r="K723" s="327">
        <v>4.2788248682924167E-4</v>
      </c>
      <c r="L723" s="336">
        <v>1.644775488145868E-4</v>
      </c>
      <c r="M723" s="210">
        <v>1.1415525114155251E-4</v>
      </c>
      <c r="N723" s="325">
        <v>1.8840041161301334E-3</v>
      </c>
      <c r="O723" s="358">
        <v>0</v>
      </c>
      <c r="P723" s="327">
        <v>5.8103265929321701E-4</v>
      </c>
      <c r="Q723" s="332">
        <v>0.13191865605658709</v>
      </c>
      <c r="R723" s="358">
        <v>0.42630747771159488</v>
      </c>
      <c r="S723" s="327">
        <v>9.3782053471769558E-2</v>
      </c>
      <c r="T723" s="358">
        <v>0.2607747593403878</v>
      </c>
      <c r="U723" s="358">
        <v>0.71370580222164792</v>
      </c>
      <c r="V723" s="361">
        <v>0</v>
      </c>
    </row>
    <row r="724" spans="1:22" hidden="1" outlineLevel="1">
      <c r="A724" s="65">
        <v>715</v>
      </c>
      <c r="B724" s="117">
        <v>1</v>
      </c>
      <c r="C724" s="325">
        <v>1.5623135373386715E-4</v>
      </c>
      <c r="D724" s="358">
        <v>1.4645598960572699E-4</v>
      </c>
      <c r="E724" s="327">
        <v>1.6195029669634239E-4</v>
      </c>
      <c r="F724" s="332">
        <v>0</v>
      </c>
      <c r="G724" s="358">
        <v>0</v>
      </c>
      <c r="H724" s="327">
        <v>0</v>
      </c>
      <c r="I724" s="332">
        <v>2.4741220210233484E-4</v>
      </c>
      <c r="J724" s="358">
        <v>1.9031873661243376E-4</v>
      </c>
      <c r="K724" s="327">
        <v>4.1896826835363248E-4</v>
      </c>
      <c r="L724" s="336">
        <v>1.1748396343899057E-4</v>
      </c>
      <c r="M724" s="210">
        <v>1.1415525114155251E-4</v>
      </c>
      <c r="N724" s="325">
        <v>0</v>
      </c>
      <c r="O724" s="358">
        <v>0</v>
      </c>
      <c r="P724" s="327">
        <v>0</v>
      </c>
      <c r="Q724" s="332">
        <v>0.13191865605658709</v>
      </c>
      <c r="R724" s="358">
        <v>0.41562293968355063</v>
      </c>
      <c r="S724" s="327">
        <v>5.5060665563729384E-2</v>
      </c>
      <c r="T724" s="358">
        <v>0.2759421641155006</v>
      </c>
      <c r="U724" s="358">
        <v>0.7207117806475094</v>
      </c>
      <c r="V724" s="361">
        <v>0</v>
      </c>
    </row>
    <row r="725" spans="1:22" hidden="1" outlineLevel="1">
      <c r="A725" s="65">
        <v>716</v>
      </c>
      <c r="B725" s="117">
        <v>1</v>
      </c>
      <c r="C725" s="325">
        <v>1.4920606802427895E-4</v>
      </c>
      <c r="D725" s="358">
        <v>1.4886678778853731E-4</v>
      </c>
      <c r="E725" s="327">
        <v>1.5926496255535047E-4</v>
      </c>
      <c r="F725" s="332">
        <v>0</v>
      </c>
      <c r="G725" s="358">
        <v>0</v>
      </c>
      <c r="H725" s="327">
        <v>0</v>
      </c>
      <c r="I725" s="332">
        <v>2.6301477340608576E-4</v>
      </c>
      <c r="J725" s="358">
        <v>2.4128962935528851E-4</v>
      </c>
      <c r="K725" s="327">
        <v>4.1005404987802329E-4</v>
      </c>
      <c r="L725" s="336">
        <v>8.811297257924293E-5</v>
      </c>
      <c r="M725" s="210">
        <v>1.1415525114155251E-4</v>
      </c>
      <c r="N725" s="325">
        <v>0</v>
      </c>
      <c r="O725" s="358">
        <v>0</v>
      </c>
      <c r="P725" s="327">
        <v>0</v>
      </c>
      <c r="Q725" s="332">
        <v>9.8938992042440319E-2</v>
      </c>
      <c r="R725" s="358">
        <v>0.48022796247798721</v>
      </c>
      <c r="S725" s="327">
        <v>2.0457855679300144E-2</v>
      </c>
      <c r="T725" s="358">
        <v>0.24456132664974997</v>
      </c>
      <c r="U725" s="358">
        <v>0.63438004649656909</v>
      </c>
      <c r="V725" s="361">
        <v>0</v>
      </c>
    </row>
    <row r="726" spans="1:22" hidden="1" outlineLevel="1">
      <c r="A726" s="65">
        <v>717</v>
      </c>
      <c r="B726" s="117">
        <v>1</v>
      </c>
      <c r="C726" s="325">
        <v>1.3724933175876097E-4</v>
      </c>
      <c r="D726" s="358">
        <v>1.4781692406376506E-4</v>
      </c>
      <c r="E726" s="327">
        <v>1.4725230837873938E-4</v>
      </c>
      <c r="F726" s="332">
        <v>0</v>
      </c>
      <c r="G726" s="358">
        <v>0</v>
      </c>
      <c r="H726" s="327">
        <v>0</v>
      </c>
      <c r="I726" s="332">
        <v>2.6301477340608576E-4</v>
      </c>
      <c r="J726" s="358">
        <v>2.4827757432809927E-4</v>
      </c>
      <c r="K726" s="327">
        <v>4.0708264371948686E-4</v>
      </c>
      <c r="L726" s="336">
        <v>5.8741981719495287E-5</v>
      </c>
      <c r="M726" s="210">
        <v>1.1415525114155251E-4</v>
      </c>
      <c r="N726" s="325">
        <v>0</v>
      </c>
      <c r="O726" s="358">
        <v>0</v>
      </c>
      <c r="P726" s="327">
        <v>0</v>
      </c>
      <c r="Q726" s="332">
        <v>9.8938992042440319E-2</v>
      </c>
      <c r="R726" s="358">
        <v>0.55002049913821671</v>
      </c>
      <c r="S726" s="327">
        <v>6.3297821610951294E-2</v>
      </c>
      <c r="T726" s="358">
        <v>0.21569095618125939</v>
      </c>
      <c r="U726" s="358">
        <v>0.56601525701840316</v>
      </c>
      <c r="V726" s="361">
        <v>0</v>
      </c>
    </row>
    <row r="727" spans="1:22" hidden="1" outlineLevel="1">
      <c r="A727" s="65">
        <v>718</v>
      </c>
      <c r="B727" s="117">
        <v>1</v>
      </c>
      <c r="C727" s="325">
        <v>1.2705516717483005E-4</v>
      </c>
      <c r="D727" s="358">
        <v>1.3508246592069443E-4</v>
      </c>
      <c r="E727" s="327">
        <v>1.3569369620664381E-4</v>
      </c>
      <c r="F727" s="332">
        <v>0</v>
      </c>
      <c r="G727" s="358">
        <v>0</v>
      </c>
      <c r="H727" s="327">
        <v>0</v>
      </c>
      <c r="I727" s="332">
        <v>2.7861734470983657E-4</v>
      </c>
      <c r="J727" s="358">
        <v>2.4909968550137118E-4</v>
      </c>
      <c r="K727" s="327">
        <v>4.1005404987802329E-4</v>
      </c>
      <c r="L727" s="336">
        <v>3.7594868300476983E-5</v>
      </c>
      <c r="M727" s="210">
        <v>1.1415525114155251E-4</v>
      </c>
      <c r="N727" s="325">
        <v>1.8840041161301334E-4</v>
      </c>
      <c r="O727" s="358">
        <v>0</v>
      </c>
      <c r="P727" s="327">
        <v>0</v>
      </c>
      <c r="Q727" s="332">
        <v>9.8938992042440319E-2</v>
      </c>
      <c r="R727" s="358">
        <v>0.65036880725665958</v>
      </c>
      <c r="S727" s="327">
        <v>3.6797133334989331E-2</v>
      </c>
      <c r="T727" s="358">
        <v>0.14979119750318304</v>
      </c>
      <c r="U727" s="358">
        <v>0.49380847937121614</v>
      </c>
      <c r="V727" s="361">
        <v>0</v>
      </c>
    </row>
    <row r="728" spans="1:22" hidden="1" outlineLevel="1">
      <c r="A728" s="65">
        <v>719</v>
      </c>
      <c r="B728" s="117">
        <v>1</v>
      </c>
      <c r="C728" s="325">
        <v>1.1309209931431398E-4</v>
      </c>
      <c r="D728" s="358">
        <v>1.2190084359855413E-4</v>
      </c>
      <c r="E728" s="327">
        <v>1.2190379189807187E-4</v>
      </c>
      <c r="F728" s="332">
        <v>0</v>
      </c>
      <c r="G728" s="358">
        <v>0</v>
      </c>
      <c r="H728" s="327">
        <v>0</v>
      </c>
      <c r="I728" s="332">
        <v>3.0090673228662347E-4</v>
      </c>
      <c r="J728" s="358">
        <v>2.5156601902118664E-4</v>
      </c>
      <c r="K728" s="327">
        <v>4.0411123756095048E-4</v>
      </c>
      <c r="L728" s="336">
        <v>2.3496792687798115E-5</v>
      </c>
      <c r="M728" s="210">
        <v>1.1415525114155251E-4</v>
      </c>
      <c r="N728" s="325">
        <v>1.8840041161301334E-4</v>
      </c>
      <c r="O728" s="358">
        <v>0</v>
      </c>
      <c r="P728" s="327">
        <v>0</v>
      </c>
      <c r="Q728" s="332">
        <v>6.5959328028293546E-2</v>
      </c>
      <c r="R728" s="358">
        <v>0.75490234353862862</v>
      </c>
      <c r="S728" s="327">
        <v>5.358371602425259E-2</v>
      </c>
      <c r="T728" s="358">
        <v>9.0899825859124345E-2</v>
      </c>
      <c r="U728" s="358">
        <v>0.4322236690148516</v>
      </c>
      <c r="V728" s="361">
        <v>0</v>
      </c>
    </row>
    <row r="729" spans="1:22" hidden="1" outlineLevel="1">
      <c r="A729" s="65">
        <v>720</v>
      </c>
      <c r="B729" s="117">
        <v>1</v>
      </c>
      <c r="C729" s="325">
        <v>1.0376046980860652E-4</v>
      </c>
      <c r="D729" s="358">
        <v>1.0669726151018581E-4</v>
      </c>
      <c r="E729" s="327">
        <v>1.1026734395377365E-4</v>
      </c>
      <c r="F729" s="332">
        <v>0</v>
      </c>
      <c r="G729" s="358">
        <v>0</v>
      </c>
      <c r="H729" s="327">
        <v>0</v>
      </c>
      <c r="I729" s="332">
        <v>3.3434081365180389E-4</v>
      </c>
      <c r="J729" s="358">
        <v>2.5978713075390525E-4</v>
      </c>
      <c r="K729" s="327">
        <v>4.0411123756095048E-4</v>
      </c>
      <c r="L729" s="336">
        <v>9.3987170751192458E-6</v>
      </c>
      <c r="M729" s="210">
        <v>1.1415525114155251E-4</v>
      </c>
      <c r="N729" s="325">
        <v>1.8840041161301334E-4</v>
      </c>
      <c r="O729" s="358">
        <v>0</v>
      </c>
      <c r="P729" s="327">
        <v>0</v>
      </c>
      <c r="Q729" s="332">
        <v>6.5959328028293546E-2</v>
      </c>
      <c r="R729" s="358">
        <v>0.80035169903521719</v>
      </c>
      <c r="S729" s="327">
        <v>0.11520203643759515</v>
      </c>
      <c r="T729" s="358">
        <v>6.0669619100451232E-2</v>
      </c>
      <c r="U729" s="358">
        <v>0.37425484752344795</v>
      </c>
      <c r="V729" s="361">
        <v>0</v>
      </c>
    </row>
    <row r="730" spans="1:22" hidden="1" outlineLevel="1">
      <c r="A730" s="65">
        <v>721</v>
      </c>
      <c r="B730" s="117">
        <v>1</v>
      </c>
      <c r="C730" s="325">
        <v>9.666643130292805E-5</v>
      </c>
      <c r="D730" s="358">
        <v>9.4390525625355696E-5</v>
      </c>
      <c r="E730" s="327">
        <v>9.6749864847911037E-5</v>
      </c>
      <c r="F730" s="332">
        <v>0</v>
      </c>
      <c r="G730" s="358">
        <v>0</v>
      </c>
      <c r="H730" s="327">
        <v>0</v>
      </c>
      <c r="I730" s="332">
        <v>3.2096718110573172E-4</v>
      </c>
      <c r="J730" s="358">
        <v>2.6595296455344413E-4</v>
      </c>
      <c r="K730" s="327">
        <v>4.1896826835363248E-4</v>
      </c>
      <c r="L730" s="336">
        <v>5.8741981719495289E-6</v>
      </c>
      <c r="M730" s="210">
        <v>1.1415525114155251E-4</v>
      </c>
      <c r="N730" s="325">
        <v>1.8840041161301334E-4</v>
      </c>
      <c r="O730" s="358">
        <v>0</v>
      </c>
      <c r="P730" s="327">
        <v>0</v>
      </c>
      <c r="Q730" s="332">
        <v>6.5959328028293546E-2</v>
      </c>
      <c r="R730" s="358">
        <v>0.82198209841789527</v>
      </c>
      <c r="S730" s="327">
        <v>0.11540458809572707</v>
      </c>
      <c r="T730" s="358">
        <v>3.9330649623740797E-2</v>
      </c>
      <c r="U730" s="358">
        <v>0.29899707927145036</v>
      </c>
      <c r="V730" s="361">
        <v>0</v>
      </c>
    </row>
    <row r="731" spans="1:22" hidden="1" outlineLevel="1">
      <c r="A731" s="65">
        <v>722</v>
      </c>
      <c r="B731" s="117">
        <v>1</v>
      </c>
      <c r="C731" s="325">
        <v>9.0397426350332882E-5</v>
      </c>
      <c r="D731" s="358">
        <v>8.4961194023234696E-5</v>
      </c>
      <c r="E731" s="327">
        <v>8.8745752939737121E-5</v>
      </c>
      <c r="F731" s="332">
        <v>0</v>
      </c>
      <c r="G731" s="358">
        <v>0</v>
      </c>
      <c r="H731" s="327">
        <v>0</v>
      </c>
      <c r="I731" s="332">
        <v>3.1428036483269564E-4</v>
      </c>
      <c r="J731" s="358">
        <v>2.9678213355113856E-4</v>
      </c>
      <c r="K731" s="327">
        <v>4.3382529914631448E-4</v>
      </c>
      <c r="L731" s="336">
        <v>2.3496792687798115E-6</v>
      </c>
      <c r="M731" s="210">
        <v>1.1415525114155251E-4</v>
      </c>
      <c r="N731" s="325">
        <v>1.8840041161301334E-4</v>
      </c>
      <c r="O731" s="358">
        <v>0</v>
      </c>
      <c r="P731" s="327">
        <v>0</v>
      </c>
      <c r="Q731" s="332">
        <v>0.13191865605658709</v>
      </c>
      <c r="R731" s="358">
        <v>0.82709235914112134</v>
      </c>
      <c r="S731" s="327">
        <v>0.11992826943560191</v>
      </c>
      <c r="T731" s="358">
        <v>2.0292941561185412E-2</v>
      </c>
      <c r="U731" s="358">
        <v>0.27221616174033403</v>
      </c>
      <c r="V731" s="361">
        <v>0</v>
      </c>
    </row>
    <row r="732" spans="1:22" hidden="1" outlineLevel="1">
      <c r="A732" s="65">
        <v>723</v>
      </c>
      <c r="B732" s="117">
        <v>1</v>
      </c>
      <c r="C732" s="325">
        <v>8.7191045950850017E-5</v>
      </c>
      <c r="D732" s="358">
        <v>8.0139597657614045E-5</v>
      </c>
      <c r="E732" s="327">
        <v>8.450370335469194E-5</v>
      </c>
      <c r="F732" s="332">
        <v>0</v>
      </c>
      <c r="G732" s="358">
        <v>0</v>
      </c>
      <c r="H732" s="327">
        <v>0</v>
      </c>
      <c r="I732" s="332">
        <v>3.3434081365180389E-4</v>
      </c>
      <c r="J732" s="358">
        <v>3.2514496902901743E-4</v>
      </c>
      <c r="K732" s="327">
        <v>4.1896826835363248E-4</v>
      </c>
      <c r="L732" s="336">
        <v>1.1748396343899057E-6</v>
      </c>
      <c r="M732" s="210">
        <v>1.1415525114155251E-4</v>
      </c>
      <c r="N732" s="325">
        <v>1.8840041161301334E-4</v>
      </c>
      <c r="O732" s="358">
        <v>0</v>
      </c>
      <c r="P732" s="327">
        <v>0</v>
      </c>
      <c r="Q732" s="332">
        <v>6.5959328028293546E-2</v>
      </c>
      <c r="R732" s="358">
        <v>0.8829138209680778</v>
      </c>
      <c r="S732" s="327">
        <v>0.25910751388853642</v>
      </c>
      <c r="T732" s="358">
        <v>2.0188338769632906E-2</v>
      </c>
      <c r="U732" s="358">
        <v>0.2606901972332713</v>
      </c>
      <c r="V732" s="361">
        <v>0</v>
      </c>
    </row>
    <row r="733" spans="1:22" hidden="1" outlineLevel="1">
      <c r="A733" s="65">
        <v>724</v>
      </c>
      <c r="B733" s="117">
        <v>1</v>
      </c>
      <c r="C733" s="325">
        <v>8.609725146759562E-5</v>
      </c>
      <c r="D733" s="358">
        <v>7.9089733932841816E-5</v>
      </c>
      <c r="E733" s="327">
        <v>8.16886429266956E-5</v>
      </c>
      <c r="F733" s="332">
        <v>0</v>
      </c>
      <c r="G733" s="358">
        <v>0</v>
      </c>
      <c r="H733" s="327">
        <v>0</v>
      </c>
      <c r="I733" s="332">
        <v>3.6554595625930552E-4</v>
      </c>
      <c r="J733" s="358">
        <v>3.4898619305390118E-4</v>
      </c>
      <c r="K733" s="327">
        <v>4.2788248682924167E-4</v>
      </c>
      <c r="L733" s="336">
        <v>1.409807561267887E-5</v>
      </c>
      <c r="M733" s="210">
        <v>1.1415525114155251E-4</v>
      </c>
      <c r="N733" s="325">
        <v>1.8840041161301334E-4</v>
      </c>
      <c r="O733" s="358">
        <v>0</v>
      </c>
      <c r="P733" s="327">
        <v>0</v>
      </c>
      <c r="Q733" s="332">
        <v>0.13191865605658709</v>
      </c>
      <c r="R733" s="358">
        <v>0.86951201490520669</v>
      </c>
      <c r="S733" s="327">
        <v>0.31981433801948778</v>
      </c>
      <c r="T733" s="358">
        <v>2.0292941561185412E-2</v>
      </c>
      <c r="U733" s="358">
        <v>0.25131122611477913</v>
      </c>
      <c r="V733" s="361">
        <v>0</v>
      </c>
    </row>
    <row r="734" spans="1:22" hidden="1" outlineLevel="1">
      <c r="A734" s="65">
        <v>725</v>
      </c>
      <c r="B734" s="117">
        <v>1</v>
      </c>
      <c r="C734" s="325">
        <v>8.5290968677082386E-5</v>
      </c>
      <c r="D734" s="358">
        <v>8.0450668390879892E-5</v>
      </c>
      <c r="E734" s="327">
        <v>8.0663805259360532E-5</v>
      </c>
      <c r="F734" s="332">
        <v>0</v>
      </c>
      <c r="G734" s="358">
        <v>0</v>
      </c>
      <c r="H734" s="327">
        <v>0</v>
      </c>
      <c r="I734" s="332">
        <v>3.7891958880537774E-4</v>
      </c>
      <c r="J734" s="358">
        <v>3.9625758551703266E-4</v>
      </c>
      <c r="K734" s="327">
        <v>4.2193967451216886E-4</v>
      </c>
      <c r="L734" s="336">
        <v>3.7594868300476983E-5</v>
      </c>
      <c r="M734" s="210">
        <v>1.1415525114155251E-4</v>
      </c>
      <c r="N734" s="325">
        <v>0</v>
      </c>
      <c r="O734" s="358">
        <v>0</v>
      </c>
      <c r="P734" s="327">
        <v>0</v>
      </c>
      <c r="Q734" s="332">
        <v>0.19787798408488064</v>
      </c>
      <c r="R734" s="358">
        <v>0.85608764890873201</v>
      </c>
      <c r="S734" s="327">
        <v>0.41080284235312553</v>
      </c>
      <c r="T734" s="358">
        <v>1.9665324811870399E-2</v>
      </c>
      <c r="U734" s="358">
        <v>0.24407924838485742</v>
      </c>
      <c r="V734" s="361">
        <v>0</v>
      </c>
    </row>
    <row r="735" spans="1:22" hidden="1" outlineLevel="1">
      <c r="A735" s="65">
        <v>726</v>
      </c>
      <c r="B735" s="117">
        <v>1</v>
      </c>
      <c r="C735" s="325">
        <v>8.7722317557002149E-5</v>
      </c>
      <c r="D735" s="358">
        <v>8.346416611939279E-5</v>
      </c>
      <c r="E735" s="327">
        <v>8.2259438589515142E-5</v>
      </c>
      <c r="F735" s="332">
        <v>0</v>
      </c>
      <c r="G735" s="358">
        <v>0</v>
      </c>
      <c r="H735" s="327">
        <v>0</v>
      </c>
      <c r="I735" s="332">
        <v>4.168115476859155E-4</v>
      </c>
      <c r="J735" s="358">
        <v>3.9173597406403743E-4</v>
      </c>
      <c r="K735" s="327">
        <v>3.9519701908534129E-4</v>
      </c>
      <c r="L735" s="336">
        <v>9.3987170751192462E-5</v>
      </c>
      <c r="M735" s="210">
        <v>1.1415525114155251E-4</v>
      </c>
      <c r="N735" s="325">
        <v>0</v>
      </c>
      <c r="O735" s="358">
        <v>0</v>
      </c>
      <c r="P735" s="327">
        <v>0</v>
      </c>
      <c r="Q735" s="332">
        <v>0.16489832007073388</v>
      </c>
      <c r="R735" s="358">
        <v>0.89652055483698945</v>
      </c>
      <c r="S735" s="327">
        <v>0.5247304809093758</v>
      </c>
      <c r="T735" s="358">
        <v>2.3849436473970486E-2</v>
      </c>
      <c r="U735" s="358">
        <v>0.24430524768891748</v>
      </c>
      <c r="V735" s="361">
        <v>0</v>
      </c>
    </row>
    <row r="736" spans="1:22" hidden="1" outlineLevel="1">
      <c r="A736" s="65">
        <v>727</v>
      </c>
      <c r="B736" s="117">
        <v>1</v>
      </c>
      <c r="C736" s="325">
        <v>9.5716392666044241E-5</v>
      </c>
      <c r="D736" s="358">
        <v>9.2990707325659391E-5</v>
      </c>
      <c r="E736" s="327">
        <v>9.0899209304010821E-5</v>
      </c>
      <c r="F736" s="332">
        <v>0</v>
      </c>
      <c r="G736" s="358">
        <v>0</v>
      </c>
      <c r="H736" s="327">
        <v>0</v>
      </c>
      <c r="I736" s="332">
        <v>4.3018518023198768E-4</v>
      </c>
      <c r="J736" s="358">
        <v>4.472284782598874E-4</v>
      </c>
      <c r="K736" s="327">
        <v>3.7736858213412286E-4</v>
      </c>
      <c r="L736" s="336">
        <v>1.8210014333043539E-4</v>
      </c>
      <c r="M736" s="210">
        <v>1.1415525114155251E-4</v>
      </c>
      <c r="N736" s="325">
        <v>0</v>
      </c>
      <c r="O736" s="358">
        <v>0</v>
      </c>
      <c r="P736" s="327">
        <v>0</v>
      </c>
      <c r="Q736" s="332">
        <v>0.13191865605658709</v>
      </c>
      <c r="R736" s="358">
        <v>0.90731330175461655</v>
      </c>
      <c r="S736" s="327">
        <v>0.68743119905725159</v>
      </c>
      <c r="T736" s="358">
        <v>8.9435386777389311E-2</v>
      </c>
      <c r="U736" s="358">
        <v>0.27843114260198543</v>
      </c>
      <c r="V736" s="361">
        <v>0</v>
      </c>
    </row>
    <row r="737" spans="1:22" hidden="1" outlineLevel="1">
      <c r="A737" s="65">
        <v>728</v>
      </c>
      <c r="B737" s="117">
        <v>1</v>
      </c>
      <c r="C737" s="325">
        <v>1.0963570874723011E-4</v>
      </c>
      <c r="D737" s="358">
        <v>1.0603623620199588E-4</v>
      </c>
      <c r="E737" s="327">
        <v>1.0118650386346288E-4</v>
      </c>
      <c r="F737" s="332">
        <v>0</v>
      </c>
      <c r="G737" s="358">
        <v>0</v>
      </c>
      <c r="H737" s="327">
        <v>0</v>
      </c>
      <c r="I737" s="332">
        <v>4.2349836395895159E-4</v>
      </c>
      <c r="J737" s="358">
        <v>3.9666864110366861E-4</v>
      </c>
      <c r="K737" s="327">
        <v>3.5954014518290443E-4</v>
      </c>
      <c r="L737" s="336">
        <v>1.5860335064263727E-4</v>
      </c>
      <c r="M737" s="210">
        <v>1.1415525114155251E-4</v>
      </c>
      <c r="N737" s="325">
        <v>1.8840041161301334E-4</v>
      </c>
      <c r="O737" s="358">
        <v>2.3907753640643493E-2</v>
      </c>
      <c r="P737" s="327">
        <v>2.4728946748718054E-3</v>
      </c>
      <c r="Q737" s="332">
        <v>3.2979664014146773E-2</v>
      </c>
      <c r="R737" s="358">
        <v>0.89562075079865022</v>
      </c>
      <c r="S737" s="327">
        <v>0.46756832461653081</v>
      </c>
      <c r="T737" s="358">
        <v>0.11244800091893978</v>
      </c>
      <c r="U737" s="358">
        <v>0.4133527271258372</v>
      </c>
      <c r="V737" s="361">
        <v>0</v>
      </c>
    </row>
    <row r="738" spans="1:22" hidden="1" outlineLevel="1">
      <c r="A738" s="65">
        <v>729</v>
      </c>
      <c r="B738" s="117">
        <v>1</v>
      </c>
      <c r="C738" s="325">
        <v>1.1793604631158344E-4</v>
      </c>
      <c r="D738" s="358">
        <v>1.1424072679188262E-4</v>
      </c>
      <c r="E738" s="327">
        <v>1.1322510329747486E-4</v>
      </c>
      <c r="F738" s="332">
        <v>0</v>
      </c>
      <c r="G738" s="358">
        <v>0</v>
      </c>
      <c r="H738" s="327">
        <v>0</v>
      </c>
      <c r="I738" s="332">
        <v>4.0566685389752203E-4</v>
      </c>
      <c r="J738" s="358">
        <v>3.9214702965067333E-4</v>
      </c>
      <c r="K738" s="327">
        <v>3.2388327128046767E-4</v>
      </c>
      <c r="L738" s="336">
        <v>1.4685495429873823E-4</v>
      </c>
      <c r="M738" s="210">
        <v>1.1415525114155251E-4</v>
      </c>
      <c r="N738" s="325">
        <v>4.4650897552284158E-2</v>
      </c>
      <c r="O738" s="358">
        <v>0.15423058013066707</v>
      </c>
      <c r="P738" s="327">
        <v>5.8273368679658898E-2</v>
      </c>
      <c r="Q738" s="332">
        <v>6.5959328028293546E-2</v>
      </c>
      <c r="R738" s="358">
        <v>0.82669072542512978</v>
      </c>
      <c r="S738" s="327">
        <v>0.43513452268059449</v>
      </c>
      <c r="T738" s="358">
        <v>0.13336855922944021</v>
      </c>
      <c r="U738" s="358">
        <v>0.52047639725030248</v>
      </c>
      <c r="V738" s="361">
        <v>1.9299407030493161E-2</v>
      </c>
    </row>
    <row r="739" spans="1:22" hidden="1" outlineLevel="1">
      <c r="A739" s="65">
        <v>730</v>
      </c>
      <c r="B739" s="117">
        <v>1</v>
      </c>
      <c r="C739" s="325">
        <v>1.2993028410224159E-4</v>
      </c>
      <c r="D739" s="358">
        <v>1.2802504865972551E-4</v>
      </c>
      <c r="E739" s="327">
        <v>1.240053577475438E-4</v>
      </c>
      <c r="F739" s="332">
        <v>0</v>
      </c>
      <c r="G739" s="358">
        <v>0</v>
      </c>
      <c r="H739" s="327">
        <v>0</v>
      </c>
      <c r="I739" s="332">
        <v>3.9452216010912855E-4</v>
      </c>
      <c r="J739" s="358">
        <v>3.6583947210597412E-4</v>
      </c>
      <c r="K739" s="327">
        <v>3.0011202201217643E-4</v>
      </c>
      <c r="L739" s="336">
        <v>1.644775488145868E-4</v>
      </c>
      <c r="M739" s="210">
        <v>1.1415525114155251E-4</v>
      </c>
      <c r="N739" s="325">
        <v>0.25339855361950298</v>
      </c>
      <c r="O739" s="358">
        <v>0.29267613718326263</v>
      </c>
      <c r="P739" s="327">
        <v>0.21962120913939348</v>
      </c>
      <c r="Q739" s="332">
        <v>3.2979664014146773E-2</v>
      </c>
      <c r="R739" s="358">
        <v>0.77217009676031956</v>
      </c>
      <c r="S739" s="327">
        <v>0.4203397117837594</v>
      </c>
      <c r="T739" s="358">
        <v>0.14278281046916541</v>
      </c>
      <c r="U739" s="358">
        <v>0.54544932034893823</v>
      </c>
      <c r="V739" s="361">
        <v>0.11402217018094697</v>
      </c>
    </row>
    <row r="740" spans="1:22" hidden="1" outlineLevel="1">
      <c r="A740" s="65">
        <v>731</v>
      </c>
      <c r="B740" s="117">
        <v>1</v>
      </c>
      <c r="C740" s="325">
        <v>1.3199911823913988E-4</v>
      </c>
      <c r="D740" s="358">
        <v>1.2629471770593423E-4</v>
      </c>
      <c r="E740" s="327">
        <v>1.2915549134162005E-4</v>
      </c>
      <c r="F740" s="332">
        <v>0</v>
      </c>
      <c r="G740" s="358">
        <v>0</v>
      </c>
      <c r="H740" s="327">
        <v>0</v>
      </c>
      <c r="I740" s="332">
        <v>3.4771444619787601E-4</v>
      </c>
      <c r="J740" s="358">
        <v>3.5802941595989158E-4</v>
      </c>
      <c r="K740" s="327">
        <v>2.5554092963413043E-4</v>
      </c>
      <c r="L740" s="336">
        <v>1.8797434150238492E-4</v>
      </c>
      <c r="M740" s="210">
        <v>1.1415525114155251E-4</v>
      </c>
      <c r="N740" s="325">
        <v>0.40619128743765676</v>
      </c>
      <c r="O740" s="358">
        <v>0.35797706588930905</v>
      </c>
      <c r="P740" s="327">
        <v>0.32514784383247158</v>
      </c>
      <c r="Q740" s="332">
        <v>6.5959328028293546E-2</v>
      </c>
      <c r="R740" s="358">
        <v>0.794822828305769</v>
      </c>
      <c r="S740" s="327">
        <v>0.47594051510250734</v>
      </c>
      <c r="T740" s="358">
        <v>0.10481199713560711</v>
      </c>
      <c r="U740" s="358">
        <v>0.47787552843498243</v>
      </c>
      <c r="V740" s="361">
        <v>0.14604151947715677</v>
      </c>
    </row>
    <row r="741" spans="1:22" hidden="1" outlineLevel="1">
      <c r="A741" s="65">
        <v>732</v>
      </c>
      <c r="B741" s="117">
        <v>1</v>
      </c>
      <c r="C741" s="325">
        <v>1.2850522614691587E-4</v>
      </c>
      <c r="D741" s="358">
        <v>1.2767509408480142E-4</v>
      </c>
      <c r="E741" s="327">
        <v>1.2903873768331606E-4</v>
      </c>
      <c r="F741" s="332">
        <v>0</v>
      </c>
      <c r="G741" s="358">
        <v>0</v>
      </c>
      <c r="H741" s="327">
        <v>0</v>
      </c>
      <c r="I741" s="332">
        <v>3.0536460980198086E-4</v>
      </c>
      <c r="J741" s="358">
        <v>3.526856933336245E-4</v>
      </c>
      <c r="K741" s="327">
        <v>2.4068389884144843E-4</v>
      </c>
      <c r="L741" s="336">
        <v>2.0677177565262342E-4</v>
      </c>
      <c r="M741" s="210">
        <v>1.1415525114155251E-4</v>
      </c>
      <c r="N741" s="325">
        <v>0.55144800479129008</v>
      </c>
      <c r="O741" s="358">
        <v>0.28618782172435925</v>
      </c>
      <c r="P741" s="327">
        <v>0.24348012427609406</v>
      </c>
      <c r="Q741" s="332">
        <v>6.5959328028293546E-2</v>
      </c>
      <c r="R741" s="358">
        <v>0.89316376743774484</v>
      </c>
      <c r="S741" s="327">
        <v>0.41879524502490528</v>
      </c>
      <c r="T741" s="358">
        <v>8.619270023926176E-2</v>
      </c>
      <c r="U741" s="358">
        <v>0.4300766756262811</v>
      </c>
      <c r="V741" s="361">
        <v>0.23047213079493986</v>
      </c>
    </row>
    <row r="742" spans="1:22" hidden="1" outlineLevel="1">
      <c r="A742" s="65">
        <v>733</v>
      </c>
      <c r="B742" s="117">
        <v>1</v>
      </c>
      <c r="C742" s="325">
        <v>1.2014238604066229E-4</v>
      </c>
      <c r="D742" s="358">
        <v>1.3434367292918802E-4</v>
      </c>
      <c r="E742" s="327">
        <v>1.2417400192064957E-4</v>
      </c>
      <c r="F742" s="332">
        <v>0</v>
      </c>
      <c r="G742" s="358">
        <v>0</v>
      </c>
      <c r="H742" s="327">
        <v>0</v>
      </c>
      <c r="I742" s="332">
        <v>2.7415946719447918E-4</v>
      </c>
      <c r="J742" s="358">
        <v>3.4857513746726522E-4</v>
      </c>
      <c r="K742" s="327">
        <v>2.3474108652437564E-4</v>
      </c>
      <c r="L742" s="336">
        <v>1.8797434150238492E-4</v>
      </c>
      <c r="M742" s="210">
        <v>1.1415525114155251E-4</v>
      </c>
      <c r="N742" s="325">
        <v>0.60796812827519409</v>
      </c>
      <c r="O742" s="358">
        <v>0.2728659397637736</v>
      </c>
      <c r="P742" s="327">
        <v>0.26207987764384372</v>
      </c>
      <c r="Q742" s="332">
        <v>9.8938992042440319E-2</v>
      </c>
      <c r="R742" s="358">
        <v>0.9804281574791851</v>
      </c>
      <c r="S742" s="327">
        <v>0.34531069729161412</v>
      </c>
      <c r="T742" s="358">
        <v>7.7196860165746575E-2</v>
      </c>
      <c r="U742" s="358">
        <v>0.30916704795415267</v>
      </c>
      <c r="V742" s="361">
        <v>0.21076732856949451</v>
      </c>
    </row>
    <row r="743" spans="1:22" hidden="1" outlineLevel="1">
      <c r="A743" s="65">
        <v>734</v>
      </c>
      <c r="B743" s="117">
        <v>1</v>
      </c>
      <c r="C743" s="325">
        <v>1.1251082567464166E-4</v>
      </c>
      <c r="D743" s="358">
        <v>1.2664467228085829E-4</v>
      </c>
      <c r="E743" s="327">
        <v>1.1792119488703558E-4</v>
      </c>
      <c r="F743" s="332">
        <v>0</v>
      </c>
      <c r="G743" s="358">
        <v>0</v>
      </c>
      <c r="H743" s="327">
        <v>0</v>
      </c>
      <c r="I743" s="332">
        <v>2.4741220210233484E-4</v>
      </c>
      <c r="J743" s="358">
        <v>3.3788769221473116E-4</v>
      </c>
      <c r="K743" s="327">
        <v>2.3474108652437564E-4</v>
      </c>
      <c r="L743" s="336">
        <v>1.9032402077116473E-4</v>
      </c>
      <c r="M743" s="210">
        <v>1.1415525114155251E-4</v>
      </c>
      <c r="N743" s="325">
        <v>0.61682294762100576</v>
      </c>
      <c r="O743" s="358">
        <v>0.34104673798724511</v>
      </c>
      <c r="P743" s="327">
        <v>0.36753396707633346</v>
      </c>
      <c r="Q743" s="332">
        <v>0.13191865605658709</v>
      </c>
      <c r="R743" s="358">
        <v>0.94891669924466604</v>
      </c>
      <c r="S743" s="327">
        <v>0.46718853680233396</v>
      </c>
      <c r="T743" s="358">
        <v>6.8619431258441388E-2</v>
      </c>
      <c r="U743" s="358">
        <v>0.30464706187295165</v>
      </c>
      <c r="V743" s="361">
        <v>0.13058153322898686</v>
      </c>
    </row>
    <row r="744" spans="1:22" hidden="1" outlineLevel="1">
      <c r="A744" s="65">
        <v>735</v>
      </c>
      <c r="B744" s="117">
        <v>1</v>
      </c>
      <c r="C744" s="325">
        <v>1.0774188172765252E-4</v>
      </c>
      <c r="D744" s="358">
        <v>1.222507981734782E-4</v>
      </c>
      <c r="E744" s="327">
        <v>1.1672771304659473E-4</v>
      </c>
      <c r="F744" s="332">
        <v>0</v>
      </c>
      <c r="G744" s="358">
        <v>0</v>
      </c>
      <c r="H744" s="327">
        <v>0</v>
      </c>
      <c r="I744" s="332">
        <v>2.3180963079858402E-4</v>
      </c>
      <c r="J744" s="358">
        <v>3.2925552489537671E-4</v>
      </c>
      <c r="K744" s="327">
        <v>2.3176968036583927E-4</v>
      </c>
      <c r="L744" s="336">
        <v>2.1382081345896285E-4</v>
      </c>
      <c r="M744" s="210">
        <v>1.1415525114155251E-4</v>
      </c>
      <c r="N744" s="325">
        <v>0.58912808711389275</v>
      </c>
      <c r="O744" s="358">
        <v>0.21867563190029377</v>
      </c>
      <c r="P744" s="327">
        <v>0.33783789226523359</v>
      </c>
      <c r="Q744" s="332">
        <v>0.13191865605658709</v>
      </c>
      <c r="R744" s="358">
        <v>1.0173690878986101</v>
      </c>
      <c r="S744" s="327">
        <v>0.56627916274443901</v>
      </c>
      <c r="T744" s="358">
        <v>6.6422772635838845E-2</v>
      </c>
      <c r="U744" s="358">
        <v>0.29639808727475969</v>
      </c>
      <c r="V744" s="361">
        <v>9.7103982760727653E-2</v>
      </c>
    </row>
    <row r="745" spans="1:22" hidden="1" outlineLevel="1">
      <c r="A745" s="65">
        <v>736</v>
      </c>
      <c r="B745" s="117">
        <v>1</v>
      </c>
      <c r="C745" s="325">
        <v>1.0561679530304397E-4</v>
      </c>
      <c r="D745" s="358">
        <v>1.1954837117823115E-4</v>
      </c>
      <c r="E745" s="327">
        <v>1.1537855966174856E-4</v>
      </c>
      <c r="F745" s="332">
        <v>0</v>
      </c>
      <c r="G745" s="358">
        <v>0</v>
      </c>
      <c r="H745" s="327">
        <v>0</v>
      </c>
      <c r="I745" s="332">
        <v>2.1620705949483316E-4</v>
      </c>
      <c r="J745" s="358">
        <v>3.4898619305390118E-4</v>
      </c>
      <c r="K745" s="327">
        <v>2.6742655426827605E-4</v>
      </c>
      <c r="L745" s="336">
        <v>2.2321953053408208E-4</v>
      </c>
      <c r="M745" s="210">
        <v>1.1415525114155251E-4</v>
      </c>
      <c r="N745" s="325">
        <v>0.39074245368538973</v>
      </c>
      <c r="O745" s="358">
        <v>0.18483964171996034</v>
      </c>
      <c r="P745" s="327">
        <v>0.22944755779942799</v>
      </c>
      <c r="Q745" s="332">
        <v>3.2979664014146773E-2</v>
      </c>
      <c r="R745" s="358">
        <v>0.96695426174231647</v>
      </c>
      <c r="S745" s="327">
        <v>0.58481276385068837</v>
      </c>
      <c r="T745" s="358">
        <v>9.7699007310036987E-2</v>
      </c>
      <c r="U745" s="358">
        <v>0.34464893869158103</v>
      </c>
      <c r="V745" s="361">
        <v>1.7793108123449291E-2</v>
      </c>
    </row>
    <row r="746" spans="1:22" hidden="1" outlineLevel="1">
      <c r="A746" s="65">
        <v>737</v>
      </c>
      <c r="B746" s="117">
        <v>1</v>
      </c>
      <c r="C746" s="325">
        <v>1.0511677496784198E-4</v>
      </c>
      <c r="D746" s="358">
        <v>1.2052046721968692E-4</v>
      </c>
      <c r="E746" s="327">
        <v>1.1998384285040617E-4</v>
      </c>
      <c r="F746" s="332">
        <v>0</v>
      </c>
      <c r="G746" s="358">
        <v>0</v>
      </c>
      <c r="H746" s="327">
        <v>0</v>
      </c>
      <c r="I746" s="332">
        <v>2.095202432217971E-4</v>
      </c>
      <c r="J746" s="358">
        <v>3.6583947210597412E-4</v>
      </c>
      <c r="K746" s="327">
        <v>2.7634077274388524E-4</v>
      </c>
      <c r="L746" s="336">
        <v>2.2321953053408208E-4</v>
      </c>
      <c r="M746" s="210">
        <v>1.1415525114155251E-4</v>
      </c>
      <c r="N746" s="325">
        <v>9.3635004571667624E-2</v>
      </c>
      <c r="O746" s="358">
        <v>5.4760277427721056E-2</v>
      </c>
      <c r="P746" s="327">
        <v>6.8135686494603179E-2</v>
      </c>
      <c r="Q746" s="332">
        <v>3.2979664014146773E-2</v>
      </c>
      <c r="R746" s="358">
        <v>0.89124670562143926</v>
      </c>
      <c r="S746" s="327">
        <v>0.56023633014777729</v>
      </c>
      <c r="T746" s="358">
        <v>0.13326395643788772</v>
      </c>
      <c r="U746" s="358">
        <v>0.41685571633876806</v>
      </c>
      <c r="V746" s="361">
        <v>0</v>
      </c>
    </row>
    <row r="747" spans="1:22" hidden="1" outlineLevel="1">
      <c r="A747" s="65">
        <v>738</v>
      </c>
      <c r="B747" s="117">
        <v>1</v>
      </c>
      <c r="C747" s="325">
        <v>1.1446090498192948E-4</v>
      </c>
      <c r="D747" s="358">
        <v>1.2975537961351679E-4</v>
      </c>
      <c r="E747" s="327">
        <v>1.3071220678567333E-4</v>
      </c>
      <c r="F747" s="332">
        <v>0</v>
      </c>
      <c r="G747" s="358">
        <v>0</v>
      </c>
      <c r="H747" s="327">
        <v>0</v>
      </c>
      <c r="I747" s="332">
        <v>2.2512281452554794E-4</v>
      </c>
      <c r="J747" s="358">
        <v>3.7447163942532852E-4</v>
      </c>
      <c r="K747" s="327">
        <v>2.8525499121949443E-4</v>
      </c>
      <c r="L747" s="336">
        <v>1.644775488145868E-4</v>
      </c>
      <c r="M747" s="210">
        <v>1.1415525114155251E-4</v>
      </c>
      <c r="N747" s="325">
        <v>1.8840041161301334E-3</v>
      </c>
      <c r="O747" s="358">
        <v>3.6240385387388226E-3</v>
      </c>
      <c r="P747" s="327">
        <v>5.2433174251414853E-4</v>
      </c>
      <c r="Q747" s="332">
        <v>3.2979664014146773E-2</v>
      </c>
      <c r="R747" s="358">
        <v>0.84950410947357891</v>
      </c>
      <c r="S747" s="327">
        <v>0.52883217271774374</v>
      </c>
      <c r="T747" s="358">
        <v>0.20564908819221916</v>
      </c>
      <c r="U747" s="358">
        <v>0.57742822187343579</v>
      </c>
      <c r="V747" s="361">
        <v>0</v>
      </c>
    </row>
    <row r="748" spans="1:22" hidden="1" outlineLevel="1">
      <c r="A748" s="65">
        <v>739</v>
      </c>
      <c r="B748" s="117">
        <v>1</v>
      </c>
      <c r="C748" s="325">
        <v>1.2421130151836862E-4</v>
      </c>
      <c r="D748" s="358">
        <v>1.3628786501209959E-4</v>
      </c>
      <c r="E748" s="327">
        <v>1.3792498834312017E-4</v>
      </c>
      <c r="F748" s="332">
        <v>0</v>
      </c>
      <c r="G748" s="358">
        <v>0</v>
      </c>
      <c r="H748" s="327">
        <v>0</v>
      </c>
      <c r="I748" s="332">
        <v>2.6078583464840701E-4</v>
      </c>
      <c r="J748" s="358">
        <v>3.6789475003915374E-4</v>
      </c>
      <c r="K748" s="327">
        <v>3.030834281707128E-4</v>
      </c>
      <c r="L748" s="336">
        <v>1.1748396343899057E-4</v>
      </c>
      <c r="M748" s="210">
        <v>1.1415525114155251E-4</v>
      </c>
      <c r="N748" s="325">
        <v>0</v>
      </c>
      <c r="O748" s="358">
        <v>0</v>
      </c>
      <c r="P748" s="327">
        <v>0</v>
      </c>
      <c r="Q748" s="332">
        <v>3.2979664014146773E-2</v>
      </c>
      <c r="R748" s="358">
        <v>0.90064111863731855</v>
      </c>
      <c r="S748" s="327">
        <v>0.5323684112690259</v>
      </c>
      <c r="T748" s="358">
        <v>0.30460332900088621</v>
      </c>
      <c r="U748" s="358">
        <v>0.69347886450827312</v>
      </c>
      <c r="V748" s="361">
        <v>0</v>
      </c>
    </row>
    <row r="749" spans="1:22" hidden="1" outlineLevel="1">
      <c r="A749" s="65">
        <v>740</v>
      </c>
      <c r="B749" s="117">
        <v>1</v>
      </c>
      <c r="C749" s="325">
        <v>1.2220496992337057E-4</v>
      </c>
      <c r="D749" s="358">
        <v>1.3776545099511236E-4</v>
      </c>
      <c r="E749" s="327">
        <v>1.3993574579168898E-4</v>
      </c>
      <c r="F749" s="332">
        <v>0</v>
      </c>
      <c r="G749" s="358">
        <v>0</v>
      </c>
      <c r="H749" s="327">
        <v>0</v>
      </c>
      <c r="I749" s="332">
        <v>2.9199097725590868E-4</v>
      </c>
      <c r="J749" s="358">
        <v>3.5967363830643524E-4</v>
      </c>
      <c r="K749" s="327">
        <v>3.0605483432924929E-4</v>
      </c>
      <c r="L749" s="336">
        <v>8.811297257924293E-5</v>
      </c>
      <c r="M749" s="210">
        <v>1.1415525114155251E-4</v>
      </c>
      <c r="N749" s="325">
        <v>0</v>
      </c>
      <c r="O749" s="358">
        <v>0</v>
      </c>
      <c r="P749" s="327">
        <v>0</v>
      </c>
      <c r="Q749" s="332">
        <v>9.8938992042440319E-2</v>
      </c>
      <c r="R749" s="358">
        <v>0.8766755498530302</v>
      </c>
      <c r="S749" s="327">
        <v>0.5624728553156475</v>
      </c>
      <c r="T749" s="358">
        <v>0.23954039265522986</v>
      </c>
      <c r="U749" s="358">
        <v>0.67121793305835786</v>
      </c>
      <c r="V749" s="361">
        <v>0</v>
      </c>
    </row>
    <row r="750" spans="1:22" hidden="1" outlineLevel="1">
      <c r="A750" s="65">
        <v>741</v>
      </c>
      <c r="B750" s="117">
        <v>1</v>
      </c>
      <c r="C750" s="325">
        <v>1.1301709626403368E-4</v>
      </c>
      <c r="D750" s="358">
        <v>1.3245780660876383E-4</v>
      </c>
      <c r="E750" s="327">
        <v>1.3089382358747953E-4</v>
      </c>
      <c r="F750" s="332">
        <v>0</v>
      </c>
      <c r="G750" s="358">
        <v>0</v>
      </c>
      <c r="H750" s="327">
        <v>0</v>
      </c>
      <c r="I750" s="332">
        <v>3.0090673228662347E-4</v>
      </c>
      <c r="J750" s="358">
        <v>3.5104147098708073E-4</v>
      </c>
      <c r="K750" s="327">
        <v>3.030834281707128E-4</v>
      </c>
      <c r="L750" s="336">
        <v>5.8741981719495287E-5</v>
      </c>
      <c r="M750" s="210">
        <v>1.1415525114155251E-4</v>
      </c>
      <c r="N750" s="325">
        <v>0</v>
      </c>
      <c r="O750" s="358">
        <v>0</v>
      </c>
      <c r="P750" s="327">
        <v>0</v>
      </c>
      <c r="Q750" s="332">
        <v>0.13191865605658709</v>
      </c>
      <c r="R750" s="358">
        <v>0.87769341293748959</v>
      </c>
      <c r="S750" s="327">
        <v>0.47502058953329201</v>
      </c>
      <c r="T750" s="358">
        <v>0.17133937256299847</v>
      </c>
      <c r="U750" s="358">
        <v>0.55211629981870991</v>
      </c>
      <c r="V750" s="361">
        <v>0</v>
      </c>
    </row>
    <row r="751" spans="1:22" hidden="1" outlineLevel="1">
      <c r="A751" s="65">
        <v>742</v>
      </c>
      <c r="B751" s="117">
        <v>1</v>
      </c>
      <c r="C751" s="325">
        <v>1.0477926124158062E-4</v>
      </c>
      <c r="D751" s="358">
        <v>1.2193972744021235E-4</v>
      </c>
      <c r="E751" s="327">
        <v>1.2007465125130929E-4</v>
      </c>
      <c r="F751" s="332">
        <v>0</v>
      </c>
      <c r="G751" s="358">
        <v>0</v>
      </c>
      <c r="H751" s="327">
        <v>0</v>
      </c>
      <c r="I751" s="332">
        <v>3.0313567104430216E-4</v>
      </c>
      <c r="J751" s="358">
        <v>3.5021935981380893E-4</v>
      </c>
      <c r="K751" s="327">
        <v>3.0605483432924929E-4</v>
      </c>
      <c r="L751" s="336">
        <v>3.7594868300476983E-5</v>
      </c>
      <c r="M751" s="210">
        <v>1.1415525114155251E-4</v>
      </c>
      <c r="N751" s="325">
        <v>0</v>
      </c>
      <c r="O751" s="358">
        <v>0</v>
      </c>
      <c r="P751" s="327">
        <v>0</v>
      </c>
      <c r="Q751" s="332">
        <v>0.16489832007073388</v>
      </c>
      <c r="R751" s="358">
        <v>0.88300163232085871</v>
      </c>
      <c r="S751" s="327">
        <v>0.36408905177330558</v>
      </c>
      <c r="T751" s="358">
        <v>0.1285568308180251</v>
      </c>
      <c r="U751" s="358">
        <v>0.44476663039018455</v>
      </c>
      <c r="V751" s="361">
        <v>0</v>
      </c>
    </row>
    <row r="752" spans="1:22" hidden="1" outlineLevel="1">
      <c r="A752" s="65">
        <v>743</v>
      </c>
      <c r="B752" s="117">
        <v>1</v>
      </c>
      <c r="C752" s="325">
        <v>9.6097658171635762E-5</v>
      </c>
      <c r="D752" s="358">
        <v>1.1437682023768642E-4</v>
      </c>
      <c r="E752" s="327">
        <v>1.0990411035016122E-4</v>
      </c>
      <c r="F752" s="332">
        <v>0</v>
      </c>
      <c r="G752" s="358">
        <v>0</v>
      </c>
      <c r="H752" s="327">
        <v>0</v>
      </c>
      <c r="I752" s="332">
        <v>3.1205142607501694E-4</v>
      </c>
      <c r="J752" s="358">
        <v>3.4610880394744966E-4</v>
      </c>
      <c r="K752" s="327">
        <v>3.0902624048778567E-4</v>
      </c>
      <c r="L752" s="336">
        <v>2.3496792687798115E-5</v>
      </c>
      <c r="M752" s="210">
        <v>1.1415525114155251E-4</v>
      </c>
      <c r="N752" s="325">
        <v>1.8840041161301334E-4</v>
      </c>
      <c r="O752" s="358">
        <v>0</v>
      </c>
      <c r="P752" s="327">
        <v>0</v>
      </c>
      <c r="Q752" s="332">
        <v>0.19787798408488064</v>
      </c>
      <c r="R752" s="358">
        <v>0.82987612827770507</v>
      </c>
      <c r="S752" s="327">
        <v>0.25669375256460131</v>
      </c>
      <c r="T752" s="358">
        <v>8.4414452782869215E-2</v>
      </c>
      <c r="U752" s="358">
        <v>0.33978995365428988</v>
      </c>
      <c r="V752" s="361">
        <v>0</v>
      </c>
    </row>
    <row r="753" spans="1:22" hidden="1" outlineLevel="1">
      <c r="A753" s="65">
        <v>744</v>
      </c>
      <c r="B753" s="117">
        <v>1</v>
      </c>
      <c r="C753" s="325">
        <v>8.802858001231337E-5</v>
      </c>
      <c r="D753" s="358">
        <v>1.0426702140654637E-4</v>
      </c>
      <c r="E753" s="327">
        <v>1.0033031036923358E-4</v>
      </c>
      <c r="F753" s="332">
        <v>0</v>
      </c>
      <c r="G753" s="358">
        <v>0</v>
      </c>
      <c r="H753" s="327">
        <v>0</v>
      </c>
      <c r="I753" s="332">
        <v>3.2765399737876781E-4</v>
      </c>
      <c r="J753" s="358">
        <v>3.4569774836081376E-4</v>
      </c>
      <c r="K753" s="327">
        <v>3.179404589633948E-4</v>
      </c>
      <c r="L753" s="336">
        <v>9.3987170751192458E-6</v>
      </c>
      <c r="M753" s="210">
        <v>1.1415525114155251E-4</v>
      </c>
      <c r="N753" s="325">
        <v>1.8840041161301334E-4</v>
      </c>
      <c r="O753" s="358">
        <v>0</v>
      </c>
      <c r="P753" s="327">
        <v>0</v>
      </c>
      <c r="Q753" s="332">
        <v>0.13191865605658709</v>
      </c>
      <c r="R753" s="358">
        <v>0.73581206748408379</v>
      </c>
      <c r="S753" s="327">
        <v>0.23565355741297248</v>
      </c>
      <c r="T753" s="358">
        <v>5.3347423691776093E-2</v>
      </c>
      <c r="U753" s="358">
        <v>0.31696402394422457</v>
      </c>
      <c r="V753" s="361">
        <v>0</v>
      </c>
    </row>
    <row r="754" spans="1:22" hidden="1" outlineLevel="1">
      <c r="A754" s="65">
        <v>745</v>
      </c>
      <c r="B754" s="117">
        <v>1</v>
      </c>
      <c r="C754" s="325">
        <v>8.1078297353005471E-5</v>
      </c>
      <c r="D754" s="358">
        <v>9.460438675447597E-5</v>
      </c>
      <c r="E754" s="327">
        <v>8.990031689407663E-5</v>
      </c>
      <c r="F754" s="332">
        <v>0</v>
      </c>
      <c r="G754" s="358">
        <v>0</v>
      </c>
      <c r="H754" s="327">
        <v>0</v>
      </c>
      <c r="I754" s="332">
        <v>3.2319611986341042E-4</v>
      </c>
      <c r="J754" s="358">
        <v>3.4323141484099819E-4</v>
      </c>
      <c r="K754" s="327">
        <v>3.3874030207314967E-4</v>
      </c>
      <c r="L754" s="336">
        <v>5.8741981719495289E-6</v>
      </c>
      <c r="M754" s="210">
        <v>1.1415525114155251E-4</v>
      </c>
      <c r="N754" s="325">
        <v>1.8840041161301334E-4</v>
      </c>
      <c r="O754" s="358">
        <v>0</v>
      </c>
      <c r="P754" s="327">
        <v>0</v>
      </c>
      <c r="Q754" s="332">
        <v>0.13191865605658709</v>
      </c>
      <c r="R754" s="358">
        <v>0.72459449454143532</v>
      </c>
      <c r="S754" s="327">
        <v>0.11261103895759524</v>
      </c>
      <c r="T754" s="358">
        <v>3.221765979817065E-2</v>
      </c>
      <c r="U754" s="358">
        <v>0.26509718366244234</v>
      </c>
      <c r="V754" s="361">
        <v>0</v>
      </c>
    </row>
    <row r="755" spans="1:22" hidden="1" outlineLevel="1">
      <c r="A755" s="65">
        <v>746</v>
      </c>
      <c r="B755" s="117">
        <v>1</v>
      </c>
      <c r="C755" s="325">
        <v>7.4821792908790364E-5</v>
      </c>
      <c r="D755" s="358">
        <v>8.4514029844165033E-5</v>
      </c>
      <c r="E755" s="327">
        <v>8.1714588184096491E-5</v>
      </c>
      <c r="F755" s="332">
        <v>0</v>
      </c>
      <c r="G755" s="358">
        <v>0</v>
      </c>
      <c r="H755" s="327">
        <v>0</v>
      </c>
      <c r="I755" s="332">
        <v>3.2319611986341042E-4</v>
      </c>
      <c r="J755" s="358">
        <v>3.3254396958846413E-4</v>
      </c>
      <c r="K755" s="327">
        <v>3.5062592670729529E-4</v>
      </c>
      <c r="L755" s="336">
        <v>2.3496792687798115E-6</v>
      </c>
      <c r="M755" s="210">
        <v>1.1415525114155251E-4</v>
      </c>
      <c r="N755" s="325">
        <v>1.8840041161301334E-4</v>
      </c>
      <c r="O755" s="358">
        <v>0</v>
      </c>
      <c r="P755" s="327">
        <v>0</v>
      </c>
      <c r="Q755" s="332">
        <v>0.16489832007073388</v>
      </c>
      <c r="R755" s="358">
        <v>0.63958745958939855</v>
      </c>
      <c r="S755" s="327">
        <v>0.11048423272641246</v>
      </c>
      <c r="T755" s="358">
        <v>2.8347356510728075E-2</v>
      </c>
      <c r="U755" s="358">
        <v>0.23650827169884561</v>
      </c>
      <c r="V755" s="361">
        <v>0</v>
      </c>
    </row>
    <row r="756" spans="1:22" hidden="1" outlineLevel="1">
      <c r="A756" s="65">
        <v>747</v>
      </c>
      <c r="B756" s="117">
        <v>1</v>
      </c>
      <c r="C756" s="325">
        <v>7.2034179540039162E-5</v>
      </c>
      <c r="D756" s="358">
        <v>8.0100713815955816E-5</v>
      </c>
      <c r="E756" s="327">
        <v>7.6797961906628233E-5</v>
      </c>
      <c r="F756" s="332">
        <v>0</v>
      </c>
      <c r="G756" s="358">
        <v>0</v>
      </c>
      <c r="H756" s="327">
        <v>0</v>
      </c>
      <c r="I756" s="332">
        <v>3.1428036483269564E-4</v>
      </c>
      <c r="J756" s="358">
        <v>3.3583241428155155E-4</v>
      </c>
      <c r="K756" s="327">
        <v>3.4765452054875886E-4</v>
      </c>
      <c r="L756" s="336">
        <v>1.1748396343899057E-6</v>
      </c>
      <c r="M756" s="210">
        <v>1.1415525114155251E-4</v>
      </c>
      <c r="N756" s="325">
        <v>1.8840041161301334E-4</v>
      </c>
      <c r="O756" s="358">
        <v>0</v>
      </c>
      <c r="P756" s="327">
        <v>0</v>
      </c>
      <c r="Q756" s="332">
        <v>0.23085764809902742</v>
      </c>
      <c r="R756" s="358">
        <v>0.69003203901459365</v>
      </c>
      <c r="S756" s="327">
        <v>8.796708803530684E-2</v>
      </c>
      <c r="T756" s="358">
        <v>2.8242753719175572E-2</v>
      </c>
      <c r="U756" s="358">
        <v>0.2279202981445636</v>
      </c>
      <c r="V756" s="361">
        <v>0</v>
      </c>
    </row>
    <row r="757" spans="1:22" hidden="1" outlineLevel="1">
      <c r="A757" s="65">
        <v>748</v>
      </c>
      <c r="B757" s="117">
        <v>1</v>
      </c>
      <c r="C757" s="325">
        <v>7.112164242829551E-5</v>
      </c>
      <c r="D757" s="358">
        <v>7.7534380266512567E-5</v>
      </c>
      <c r="E757" s="327">
        <v>7.3451023701913694E-5</v>
      </c>
      <c r="F757" s="332">
        <v>0</v>
      </c>
      <c r="G757" s="358">
        <v>0</v>
      </c>
      <c r="H757" s="327">
        <v>0</v>
      </c>
      <c r="I757" s="332">
        <v>3.1205142607501694E-4</v>
      </c>
      <c r="J757" s="358">
        <v>3.025369117640415E-4</v>
      </c>
      <c r="K757" s="327">
        <v>3.4765452054875886E-4</v>
      </c>
      <c r="L757" s="336">
        <v>1.409807561267887E-5</v>
      </c>
      <c r="M757" s="210">
        <v>1.1415525114155251E-4</v>
      </c>
      <c r="N757" s="325">
        <v>1.8840041161301334E-4</v>
      </c>
      <c r="O757" s="358">
        <v>0</v>
      </c>
      <c r="P757" s="327">
        <v>0</v>
      </c>
      <c r="Q757" s="332">
        <v>0.296816976127321</v>
      </c>
      <c r="R757" s="358">
        <v>0.63211415188429909</v>
      </c>
      <c r="S757" s="327">
        <v>0.11525266744172938</v>
      </c>
      <c r="T757" s="358">
        <v>2.7092123012098047E-2</v>
      </c>
      <c r="U757" s="358">
        <v>0.20385137226216793</v>
      </c>
      <c r="V757" s="361">
        <v>0</v>
      </c>
    </row>
    <row r="758" spans="1:22" hidden="1" outlineLevel="1">
      <c r="A758" s="65">
        <v>749</v>
      </c>
      <c r="B758" s="117">
        <v>1</v>
      </c>
      <c r="C758" s="325">
        <v>7.0484116500912946E-5</v>
      </c>
      <c r="D758" s="358">
        <v>7.6290097333449179E-5</v>
      </c>
      <c r="E758" s="327">
        <v>7.3009954326098592E-5</v>
      </c>
      <c r="F758" s="332">
        <v>0</v>
      </c>
      <c r="G758" s="358">
        <v>0</v>
      </c>
      <c r="H758" s="327">
        <v>0</v>
      </c>
      <c r="I758" s="332">
        <v>3.0313567104430216E-4</v>
      </c>
      <c r="J758" s="358">
        <v>2.7047457600643931E-4</v>
      </c>
      <c r="K758" s="327">
        <v>3.5656873902436805E-4</v>
      </c>
      <c r="L758" s="336">
        <v>3.7594868300476983E-5</v>
      </c>
      <c r="M758" s="210">
        <v>1.1415525114155251E-4</v>
      </c>
      <c r="N758" s="325">
        <v>0</v>
      </c>
      <c r="O758" s="358">
        <v>0</v>
      </c>
      <c r="P758" s="327">
        <v>0</v>
      </c>
      <c r="Q758" s="332">
        <v>0.19787798408488064</v>
      </c>
      <c r="R758" s="358">
        <v>0.73277447906569204</v>
      </c>
      <c r="S758" s="327">
        <v>0.13481591305388144</v>
      </c>
      <c r="T758" s="358">
        <v>2.6255300679678035E-2</v>
      </c>
      <c r="U758" s="358">
        <v>0.20509436843449824</v>
      </c>
      <c r="V758" s="361">
        <v>0</v>
      </c>
    </row>
    <row r="759" spans="1:22" hidden="1" outlineLevel="1">
      <c r="A759" s="65">
        <v>750</v>
      </c>
      <c r="B759" s="117">
        <v>1</v>
      </c>
      <c r="C759" s="325">
        <v>7.2271689199260121E-5</v>
      </c>
      <c r="D759" s="358">
        <v>7.8214847495531619E-5</v>
      </c>
      <c r="E759" s="327">
        <v>7.4281271938742103E-5</v>
      </c>
      <c r="F759" s="332">
        <v>0</v>
      </c>
      <c r="G759" s="358">
        <v>0</v>
      </c>
      <c r="H759" s="327">
        <v>0</v>
      </c>
      <c r="I759" s="332">
        <v>3.0982248731733825E-4</v>
      </c>
      <c r="J759" s="358">
        <v>2.2731373940966705E-4</v>
      </c>
      <c r="K759" s="327">
        <v>3.4468311439022243E-4</v>
      </c>
      <c r="L759" s="336">
        <v>9.3987170751192462E-5</v>
      </c>
      <c r="M759" s="210">
        <v>1.1415525114155251E-4</v>
      </c>
      <c r="N759" s="325">
        <v>0</v>
      </c>
      <c r="O759" s="358">
        <v>0</v>
      </c>
      <c r="P759" s="327">
        <v>0</v>
      </c>
      <c r="Q759" s="332">
        <v>0.13191865605658709</v>
      </c>
      <c r="R759" s="358">
        <v>0.72926037226282381</v>
      </c>
      <c r="S759" s="327">
        <v>0.11878890599301166</v>
      </c>
      <c r="T759" s="358">
        <v>2.6359903471230534E-2</v>
      </c>
      <c r="U759" s="358">
        <v>0.20532036773855827</v>
      </c>
      <c r="V759" s="361">
        <v>0</v>
      </c>
    </row>
    <row r="760" spans="1:22" hidden="1" outlineLevel="1">
      <c r="A760" s="65">
        <v>751</v>
      </c>
      <c r="B760" s="117">
        <v>1</v>
      </c>
      <c r="C760" s="325">
        <v>7.6396856964676676E-5</v>
      </c>
      <c r="D760" s="358">
        <v>8.1597741719797708E-5</v>
      </c>
      <c r="E760" s="327">
        <v>7.8964390899602372E-5</v>
      </c>
      <c r="F760" s="332">
        <v>0</v>
      </c>
      <c r="G760" s="358">
        <v>0</v>
      </c>
      <c r="H760" s="327">
        <v>0</v>
      </c>
      <c r="I760" s="332">
        <v>3.321118748941252E-4</v>
      </c>
      <c r="J760" s="358">
        <v>2.3800118466220111E-4</v>
      </c>
      <c r="K760" s="327">
        <v>3.3874030207314967E-4</v>
      </c>
      <c r="L760" s="336">
        <v>1.8210014333043539E-4</v>
      </c>
      <c r="M760" s="210">
        <v>1.1415525114155251E-4</v>
      </c>
      <c r="N760" s="325">
        <v>0</v>
      </c>
      <c r="O760" s="358">
        <v>0</v>
      </c>
      <c r="P760" s="327">
        <v>0</v>
      </c>
      <c r="Q760" s="332">
        <v>6.5959328028293546E-2</v>
      </c>
      <c r="R760" s="358">
        <v>0.71437375735846387</v>
      </c>
      <c r="S760" s="327">
        <v>0.11473784518877804</v>
      </c>
      <c r="T760" s="358">
        <v>2.7928945344518067E-2</v>
      </c>
      <c r="U760" s="358">
        <v>0.21198734720832985</v>
      </c>
      <c r="V760" s="361">
        <v>0</v>
      </c>
    </row>
    <row r="761" spans="1:22" hidden="1" outlineLevel="1">
      <c r="A761" s="65">
        <v>752</v>
      </c>
      <c r="B761" s="117">
        <v>1</v>
      </c>
      <c r="C761" s="325">
        <v>8.1053296336245376E-5</v>
      </c>
      <c r="D761" s="358">
        <v>8.2705931207057294E-5</v>
      </c>
      <c r="E761" s="327">
        <v>8.2142684931211141E-5</v>
      </c>
      <c r="F761" s="332">
        <v>0</v>
      </c>
      <c r="G761" s="358">
        <v>0</v>
      </c>
      <c r="H761" s="327">
        <v>0</v>
      </c>
      <c r="I761" s="332">
        <v>3.499433849555547E-4</v>
      </c>
      <c r="J761" s="358">
        <v>2.6883035365989554E-4</v>
      </c>
      <c r="K761" s="327">
        <v>3.2091186512193129E-4</v>
      </c>
      <c r="L761" s="336">
        <v>1.5860335064263727E-4</v>
      </c>
      <c r="M761" s="210">
        <v>1.1415525114155251E-4</v>
      </c>
      <c r="N761" s="325">
        <v>1.5072032929041067E-3</v>
      </c>
      <c r="O761" s="358">
        <v>1.0789529014764659E-2</v>
      </c>
      <c r="P761" s="327">
        <v>7.4186840246154157E-3</v>
      </c>
      <c r="Q761" s="332">
        <v>3.2979664014146773E-2</v>
      </c>
      <c r="R761" s="358">
        <v>0.6769954828721495</v>
      </c>
      <c r="S761" s="327">
        <v>0.13756726047470308</v>
      </c>
      <c r="T761" s="358">
        <v>2.8765767676938083E-2</v>
      </c>
      <c r="U761" s="358">
        <v>0.22995429188110408</v>
      </c>
      <c r="V761" s="361">
        <v>0</v>
      </c>
    </row>
    <row r="762" spans="1:22" hidden="1" outlineLevel="1">
      <c r="A762" s="65">
        <v>753</v>
      </c>
      <c r="B762" s="117">
        <v>1</v>
      </c>
      <c r="C762" s="325">
        <v>8.454093817427938E-5</v>
      </c>
      <c r="D762" s="358">
        <v>9.7209604145577448E-5</v>
      </c>
      <c r="E762" s="327">
        <v>9.0445167299495281E-5</v>
      </c>
      <c r="F762" s="332">
        <v>0</v>
      </c>
      <c r="G762" s="358">
        <v>0</v>
      </c>
      <c r="H762" s="327">
        <v>0</v>
      </c>
      <c r="I762" s="332">
        <v>3.6331701750162687E-4</v>
      </c>
      <c r="J762" s="358">
        <v>2.6389768662026447E-4</v>
      </c>
      <c r="K762" s="327">
        <v>3.1496905280485843E-4</v>
      </c>
      <c r="L762" s="336">
        <v>1.4685495429873823E-4</v>
      </c>
      <c r="M762" s="210">
        <v>1.1415525114155251E-4</v>
      </c>
      <c r="N762" s="325">
        <v>8.6475788930373124E-2</v>
      </c>
      <c r="O762" s="358">
        <v>0.10461434429377317</v>
      </c>
      <c r="P762" s="327">
        <v>0.11703509994692221</v>
      </c>
      <c r="Q762" s="332">
        <v>6.5959328028293546E-2</v>
      </c>
      <c r="R762" s="358">
        <v>0.62325493005648336</v>
      </c>
      <c r="S762" s="327">
        <v>0.17693850507444928</v>
      </c>
      <c r="T762" s="358">
        <v>3.0962426299540626E-2</v>
      </c>
      <c r="U762" s="358">
        <v>0.26543618261853241</v>
      </c>
      <c r="V762" s="361">
        <v>0</v>
      </c>
    </row>
    <row r="763" spans="1:22" hidden="1" outlineLevel="1">
      <c r="A763" s="65">
        <v>754</v>
      </c>
      <c r="B763" s="117">
        <v>1</v>
      </c>
      <c r="C763" s="325">
        <v>9.2872527009582825E-5</v>
      </c>
      <c r="D763" s="358">
        <v>1.1052731991352156E-4</v>
      </c>
      <c r="E763" s="327">
        <v>1.061809659131338E-4</v>
      </c>
      <c r="F763" s="332">
        <v>0</v>
      </c>
      <c r="G763" s="358">
        <v>0</v>
      </c>
      <c r="H763" s="327">
        <v>0</v>
      </c>
      <c r="I763" s="332">
        <v>3.7446171129002035E-4</v>
      </c>
      <c r="J763" s="358">
        <v>1.973066815852445E-4</v>
      </c>
      <c r="K763" s="327">
        <v>3.0605483432924929E-4</v>
      </c>
      <c r="L763" s="336">
        <v>1.644775488145868E-4</v>
      </c>
      <c r="M763" s="210">
        <v>1.1415525114155251E-4</v>
      </c>
      <c r="N763" s="325">
        <v>0.4018580779705575</v>
      </c>
      <c r="O763" s="358">
        <v>0.19268854019991527</v>
      </c>
      <c r="P763" s="327">
        <v>0.33394319420359403</v>
      </c>
      <c r="Q763" s="332">
        <v>3.2979664014146773E-2</v>
      </c>
      <c r="R763" s="358">
        <v>0.63841033090931687</v>
      </c>
      <c r="S763" s="327">
        <v>0.14141576962080482</v>
      </c>
      <c r="T763" s="358">
        <v>8.4309849991316702E-2</v>
      </c>
      <c r="U763" s="358">
        <v>0.30216106952829103</v>
      </c>
      <c r="V763" s="361">
        <v>0</v>
      </c>
    </row>
    <row r="764" spans="1:22" hidden="1" outlineLevel="1">
      <c r="A764" s="65">
        <v>755</v>
      </c>
      <c r="B764" s="117">
        <v>1</v>
      </c>
      <c r="C764" s="325">
        <v>9.6635180031977931E-5</v>
      </c>
      <c r="D764" s="358">
        <v>1.1494063594173077E-4</v>
      </c>
      <c r="E764" s="327">
        <v>1.1757093391212359E-4</v>
      </c>
      <c r="F764" s="332">
        <v>0</v>
      </c>
      <c r="G764" s="358">
        <v>0</v>
      </c>
      <c r="H764" s="327">
        <v>0</v>
      </c>
      <c r="I764" s="332">
        <v>3.5885913998626954E-4</v>
      </c>
      <c r="J764" s="358">
        <v>1.5126845588202075E-4</v>
      </c>
      <c r="K764" s="327">
        <v>3.1199764664632205E-4</v>
      </c>
      <c r="L764" s="336">
        <v>1.8797434150238492E-4</v>
      </c>
      <c r="M764" s="210">
        <v>1.1415525114155251E-4</v>
      </c>
      <c r="N764" s="325">
        <v>0.63717019207521119</v>
      </c>
      <c r="O764" s="358">
        <v>0.35749985784666177</v>
      </c>
      <c r="P764" s="327">
        <v>0.49714874837630429</v>
      </c>
      <c r="Q764" s="332">
        <v>3.2979664014146773E-2</v>
      </c>
      <c r="R764" s="358">
        <v>0.80082256917404371</v>
      </c>
      <c r="S764" s="327">
        <v>0.13763477769408042</v>
      </c>
      <c r="T764" s="358">
        <v>6.7782608926021379E-2</v>
      </c>
      <c r="U764" s="358">
        <v>0.30532505978513175</v>
      </c>
      <c r="V764" s="361">
        <v>1.0505156087645328E-2</v>
      </c>
    </row>
    <row r="765" spans="1:22" hidden="1" outlineLevel="1">
      <c r="A765" s="65">
        <v>756</v>
      </c>
      <c r="B765" s="117">
        <v>1</v>
      </c>
      <c r="C765" s="325">
        <v>9.9554048738719646E-5</v>
      </c>
      <c r="D765" s="358">
        <v>1.1437682023768642E-4</v>
      </c>
      <c r="E765" s="327">
        <v>1.1283592443646154E-4</v>
      </c>
      <c r="F765" s="332">
        <v>0</v>
      </c>
      <c r="G765" s="358">
        <v>0</v>
      </c>
      <c r="H765" s="327">
        <v>0</v>
      </c>
      <c r="I765" s="332">
        <v>3.2765399737876781E-4</v>
      </c>
      <c r="J765" s="358">
        <v>1.471579000156615E-4</v>
      </c>
      <c r="K765" s="327">
        <v>3.3576889591461329E-4</v>
      </c>
      <c r="L765" s="336">
        <v>2.0677177565262342E-4</v>
      </c>
      <c r="M765" s="210">
        <v>1.1415525114155251E-4</v>
      </c>
      <c r="N765" s="325">
        <v>0.76094926250496087</v>
      </c>
      <c r="O765" s="358">
        <v>0.45556671293776901</v>
      </c>
      <c r="P765" s="327">
        <v>0.57760744472152781</v>
      </c>
      <c r="Q765" s="332">
        <v>6.5959328028293546E-2</v>
      </c>
      <c r="R765" s="358">
        <v>0.8219675716890309</v>
      </c>
      <c r="S765" s="327">
        <v>0.10108239773453317</v>
      </c>
      <c r="T765" s="358">
        <v>6.9037842424651399E-2</v>
      </c>
      <c r="U765" s="358">
        <v>0.28125613390273613</v>
      </c>
      <c r="V765" s="361">
        <v>3.6874166706190523E-2</v>
      </c>
    </row>
    <row r="766" spans="1:22" hidden="1" outlineLevel="1">
      <c r="A766" s="65">
        <v>757</v>
      </c>
      <c r="B766" s="117">
        <v>1</v>
      </c>
      <c r="C766" s="325">
        <v>9.6691432319688145E-5</v>
      </c>
      <c r="D766" s="358">
        <v>1.1842073977014245E-4</v>
      </c>
      <c r="E766" s="327">
        <v>1.0982627457795856E-4</v>
      </c>
      <c r="F766" s="332">
        <v>0</v>
      </c>
      <c r="G766" s="358">
        <v>0</v>
      </c>
      <c r="H766" s="327">
        <v>0</v>
      </c>
      <c r="I766" s="332">
        <v>2.9199097725590868E-4</v>
      </c>
      <c r="J766" s="358">
        <v>0</v>
      </c>
      <c r="K766" s="327">
        <v>3.2685467743900405E-4</v>
      </c>
      <c r="L766" s="336">
        <v>1.8797434150238492E-4</v>
      </c>
      <c r="M766" s="210">
        <v>1.1415525114155251E-4</v>
      </c>
      <c r="N766" s="325">
        <v>0.80880296705466626</v>
      </c>
      <c r="O766" s="358">
        <v>0.46067006326496635</v>
      </c>
      <c r="P766" s="327">
        <v>0.62183786513763173</v>
      </c>
      <c r="Q766" s="332">
        <v>9.8938992042440319E-2</v>
      </c>
      <c r="R766" s="358">
        <v>0.83116688330011046</v>
      </c>
      <c r="S766" s="327">
        <v>8.2996101661857932E-2</v>
      </c>
      <c r="T766" s="358">
        <v>5.951898839337371E-2</v>
      </c>
      <c r="U766" s="358">
        <v>0.23210128526967461</v>
      </c>
      <c r="V766" s="361">
        <v>4.0524250372980665E-2</v>
      </c>
    </row>
    <row r="767" spans="1:22" hidden="1" outlineLevel="1">
      <c r="A767" s="65">
        <v>758</v>
      </c>
      <c r="B767" s="117">
        <v>1</v>
      </c>
      <c r="C767" s="325">
        <v>9.0884946177154847E-5</v>
      </c>
      <c r="D767" s="358">
        <v>1.1904288123667414E-4</v>
      </c>
      <c r="E767" s="327">
        <v>1.0987816509276032E-4</v>
      </c>
      <c r="F767" s="332">
        <v>0</v>
      </c>
      <c r="G767" s="358">
        <v>0</v>
      </c>
      <c r="H767" s="327">
        <v>0</v>
      </c>
      <c r="I767" s="332">
        <v>2.6078583464840701E-4</v>
      </c>
      <c r="J767" s="358">
        <v>1.3194884331013226E-4</v>
      </c>
      <c r="K767" s="327">
        <v>3.327974897560768E-4</v>
      </c>
      <c r="L767" s="336">
        <v>1.9032402077116473E-4</v>
      </c>
      <c r="M767" s="210">
        <v>1.1415525114155251E-4</v>
      </c>
      <c r="N767" s="325">
        <v>0.77696329749206716</v>
      </c>
      <c r="O767" s="358">
        <v>0.41336440478614339</v>
      </c>
      <c r="P767" s="327">
        <v>0.59260210593113105</v>
      </c>
      <c r="Q767" s="332">
        <v>6.5959328028293546E-2</v>
      </c>
      <c r="R767" s="358">
        <v>0.8421835651173063</v>
      </c>
      <c r="S767" s="327">
        <v>8.8456594786191084E-2</v>
      </c>
      <c r="T767" s="358">
        <v>4.1318102663238342E-2</v>
      </c>
      <c r="U767" s="358">
        <v>0.21515133746517059</v>
      </c>
      <c r="V767" s="361">
        <v>2.7647799604504936E-2</v>
      </c>
    </row>
    <row r="768" spans="1:22" hidden="1" outlineLevel="1">
      <c r="A768" s="65">
        <v>759</v>
      </c>
      <c r="B768" s="117">
        <v>1</v>
      </c>
      <c r="C768" s="325">
        <v>9.0628685755363817E-5</v>
      </c>
      <c r="D768" s="358">
        <v>1.0613344580614145E-4</v>
      </c>
      <c r="E768" s="327">
        <v>1.0699824152126177E-4</v>
      </c>
      <c r="F768" s="332">
        <v>0</v>
      </c>
      <c r="G768" s="358">
        <v>0</v>
      </c>
      <c r="H768" s="327">
        <v>0</v>
      </c>
      <c r="I768" s="332">
        <v>2.3403856955626272E-4</v>
      </c>
      <c r="J768" s="358">
        <v>1.9442929247879301E-4</v>
      </c>
      <c r="K768" s="327">
        <v>3.8033998829265929E-4</v>
      </c>
      <c r="L768" s="336">
        <v>2.1382081345896285E-4</v>
      </c>
      <c r="M768" s="210">
        <v>1.1415525114155251E-4</v>
      </c>
      <c r="N768" s="325">
        <v>0.6671258575216803</v>
      </c>
      <c r="O768" s="358">
        <v>0.38980752151335557</v>
      </c>
      <c r="P768" s="327">
        <v>0.48868443562050518</v>
      </c>
      <c r="Q768" s="332">
        <v>6.5959328028293546E-2</v>
      </c>
      <c r="R768" s="358">
        <v>0.88263427378783987</v>
      </c>
      <c r="S768" s="327">
        <v>0.14712101612058004</v>
      </c>
      <c r="T768" s="358">
        <v>3.5564949127850722E-2</v>
      </c>
      <c r="U768" s="358">
        <v>0.21210034686035989</v>
      </c>
      <c r="V768" s="361">
        <v>6.8925581159063132E-3</v>
      </c>
    </row>
    <row r="769" spans="1:22" hidden="1" outlineLevel="1">
      <c r="A769" s="65">
        <v>760</v>
      </c>
      <c r="B769" s="117">
        <v>1</v>
      </c>
      <c r="C769" s="325">
        <v>8.8484848568185203E-5</v>
      </c>
      <c r="D769" s="358">
        <v>1.0908861777216701E-4</v>
      </c>
      <c r="E769" s="327">
        <v>1.0480586727088674E-4</v>
      </c>
      <c r="F769" s="332">
        <v>0</v>
      </c>
      <c r="G769" s="358">
        <v>0</v>
      </c>
      <c r="H769" s="327">
        <v>0</v>
      </c>
      <c r="I769" s="332">
        <v>2.2066493701019058E-4</v>
      </c>
      <c r="J769" s="358">
        <v>1.7593179108017629E-4</v>
      </c>
      <c r="K769" s="327">
        <v>3.9816842524387767E-4</v>
      </c>
      <c r="L769" s="336">
        <v>2.2321953053408208E-4</v>
      </c>
      <c r="M769" s="210">
        <v>1.1415525114155251E-4</v>
      </c>
      <c r="N769" s="325">
        <v>0.43859615823509507</v>
      </c>
      <c r="O769" s="358">
        <v>0.27403732955989307</v>
      </c>
      <c r="P769" s="327">
        <v>0.2556903392439252</v>
      </c>
      <c r="Q769" s="332">
        <v>6.5959328028293546E-2</v>
      </c>
      <c r="R769" s="358">
        <v>0.77678677840791766</v>
      </c>
      <c r="S769" s="327">
        <v>0.15419349322314455</v>
      </c>
      <c r="T769" s="358">
        <v>3.8598430082873288E-2</v>
      </c>
      <c r="U769" s="358">
        <v>0.2185413270260714</v>
      </c>
      <c r="V769" s="361">
        <v>0</v>
      </c>
    </row>
    <row r="770" spans="1:22" hidden="1" outlineLevel="1">
      <c r="A770" s="65">
        <v>761</v>
      </c>
      <c r="B770" s="117">
        <v>1</v>
      </c>
      <c r="C770" s="325">
        <v>8.6341011381006603E-5</v>
      </c>
      <c r="D770" s="358">
        <v>1.0434478908986283E-4</v>
      </c>
      <c r="E770" s="327">
        <v>1.0422209897936676E-4</v>
      </c>
      <c r="F770" s="332">
        <v>0</v>
      </c>
      <c r="G770" s="358">
        <v>0</v>
      </c>
      <c r="H770" s="327">
        <v>0</v>
      </c>
      <c r="I770" s="332">
        <v>2.2066493701019058E-4</v>
      </c>
      <c r="J770" s="358">
        <v>2.4745546315482742E-4</v>
      </c>
      <c r="K770" s="327">
        <v>4.2788248682924167E-4</v>
      </c>
      <c r="L770" s="336">
        <v>2.2321953053408208E-4</v>
      </c>
      <c r="M770" s="210">
        <v>1.1415525114155251E-4</v>
      </c>
      <c r="N770" s="325">
        <v>0.10324342556393132</v>
      </c>
      <c r="O770" s="358">
        <v>8.04699072207129E-2</v>
      </c>
      <c r="P770" s="327">
        <v>6.4373908126853216E-2</v>
      </c>
      <c r="Q770" s="332">
        <v>6.5959328028293546E-2</v>
      </c>
      <c r="R770" s="358">
        <v>0.75872776159679423</v>
      </c>
      <c r="S770" s="327">
        <v>0.12189472572596295</v>
      </c>
      <c r="T770" s="358">
        <v>7.7510668540404074E-2</v>
      </c>
      <c r="U770" s="358">
        <v>0.27040816730785355</v>
      </c>
      <c r="V770" s="361">
        <v>0</v>
      </c>
    </row>
    <row r="771" spans="1:22" hidden="1" outlineLevel="1">
      <c r="A771" s="65">
        <v>762</v>
      </c>
      <c r="B771" s="117">
        <v>1</v>
      </c>
      <c r="C771" s="325">
        <v>9.5647639869953966E-5</v>
      </c>
      <c r="D771" s="358">
        <v>1.1443514600017377E-4</v>
      </c>
      <c r="E771" s="327">
        <v>1.1422399570740906E-4</v>
      </c>
      <c r="F771" s="332">
        <v>0</v>
      </c>
      <c r="G771" s="358">
        <v>0</v>
      </c>
      <c r="H771" s="327">
        <v>0</v>
      </c>
      <c r="I771" s="332">
        <v>2.2289387576786924E-4</v>
      </c>
      <c r="J771" s="358">
        <v>3.6419524975943041E-4</v>
      </c>
      <c r="K771" s="327">
        <v>4.1896826835363248E-4</v>
      </c>
      <c r="L771" s="336">
        <v>1.644775488145868E-4</v>
      </c>
      <c r="M771" s="210">
        <v>1.1415525114155251E-4</v>
      </c>
      <c r="N771" s="325">
        <v>2.6376057625821865E-3</v>
      </c>
      <c r="O771" s="358">
        <v>3.570054148258285E-3</v>
      </c>
      <c r="P771" s="327">
        <v>2.0052638491367255E-3</v>
      </c>
      <c r="Q771" s="332">
        <v>6.5959328028293546E-2</v>
      </c>
      <c r="R771" s="358">
        <v>0.69494620499979798</v>
      </c>
      <c r="S771" s="327">
        <v>0.1141723919316924</v>
      </c>
      <c r="T771" s="358">
        <v>0.15073262262715556</v>
      </c>
      <c r="U771" s="358">
        <v>0.35041192094511242</v>
      </c>
      <c r="V771" s="361">
        <v>0</v>
      </c>
    </row>
    <row r="772" spans="1:22" hidden="1" outlineLevel="1">
      <c r="A772" s="65">
        <v>763</v>
      </c>
      <c r="B772" s="117">
        <v>1</v>
      </c>
      <c r="C772" s="325">
        <v>1.0875442290643658E-4</v>
      </c>
      <c r="D772" s="358">
        <v>1.2260075274840226E-4</v>
      </c>
      <c r="E772" s="327">
        <v>1.2531559324628863E-4</v>
      </c>
      <c r="F772" s="332">
        <v>0</v>
      </c>
      <c r="G772" s="358">
        <v>0</v>
      </c>
      <c r="H772" s="327">
        <v>0</v>
      </c>
      <c r="I772" s="332">
        <v>2.4741220210233484E-4</v>
      </c>
      <c r="J772" s="358">
        <v>3.781711397050519E-4</v>
      </c>
      <c r="K772" s="327">
        <v>4.0113983140241405E-4</v>
      </c>
      <c r="L772" s="336">
        <v>1.1748396343899057E-4</v>
      </c>
      <c r="M772" s="210">
        <v>1.1415525114155251E-4</v>
      </c>
      <c r="N772" s="325">
        <v>0</v>
      </c>
      <c r="O772" s="358">
        <v>0</v>
      </c>
      <c r="P772" s="327">
        <v>0</v>
      </c>
      <c r="Q772" s="332">
        <v>6.5959328028293546E-2</v>
      </c>
      <c r="R772" s="358">
        <v>0.67173271961003667</v>
      </c>
      <c r="S772" s="327">
        <v>0.15385590712625802</v>
      </c>
      <c r="T772" s="358">
        <v>0.20428925190203662</v>
      </c>
      <c r="U772" s="358">
        <v>0.53121136419315496</v>
      </c>
      <c r="V772" s="361">
        <v>0</v>
      </c>
    </row>
    <row r="773" spans="1:22" hidden="1" outlineLevel="1">
      <c r="A773" s="65">
        <v>764</v>
      </c>
      <c r="B773" s="117">
        <v>1</v>
      </c>
      <c r="C773" s="325">
        <v>1.101544798450022E-4</v>
      </c>
      <c r="D773" s="358">
        <v>1.2549759895194048E-4</v>
      </c>
      <c r="E773" s="327">
        <v>1.2898684716851428E-4</v>
      </c>
      <c r="F773" s="332">
        <v>0</v>
      </c>
      <c r="G773" s="358">
        <v>0</v>
      </c>
      <c r="H773" s="327">
        <v>0</v>
      </c>
      <c r="I773" s="332">
        <v>2.6301477340608576E-4</v>
      </c>
      <c r="J773" s="358">
        <v>3.6460630534606631E-4</v>
      </c>
      <c r="K773" s="327">
        <v>4.0113983140241405E-4</v>
      </c>
      <c r="L773" s="336">
        <v>8.811297257924293E-5</v>
      </c>
      <c r="M773" s="210">
        <v>1.1415525114155251E-4</v>
      </c>
      <c r="N773" s="325">
        <v>0</v>
      </c>
      <c r="O773" s="358">
        <v>0</v>
      </c>
      <c r="P773" s="327">
        <v>0</v>
      </c>
      <c r="Q773" s="332">
        <v>0.16489832007073388</v>
      </c>
      <c r="R773" s="358">
        <v>0.60967926775739312</v>
      </c>
      <c r="S773" s="327">
        <v>0.14537399770359397</v>
      </c>
      <c r="T773" s="358">
        <v>0.18305488521687871</v>
      </c>
      <c r="U773" s="358">
        <v>0.55166430121058974</v>
      </c>
      <c r="V773" s="361">
        <v>0</v>
      </c>
    </row>
    <row r="774" spans="1:22" hidden="1" outlineLevel="1">
      <c r="A774" s="65">
        <v>765</v>
      </c>
      <c r="B774" s="117">
        <v>1</v>
      </c>
      <c r="C774" s="325">
        <v>1.0445424802369932E-4</v>
      </c>
      <c r="D774" s="358">
        <v>1.251282024561873E-4</v>
      </c>
      <c r="E774" s="327">
        <v>1.2544531953329307E-4</v>
      </c>
      <c r="F774" s="332">
        <v>0</v>
      </c>
      <c r="G774" s="358">
        <v>0</v>
      </c>
      <c r="H774" s="327">
        <v>0</v>
      </c>
      <c r="I774" s="332">
        <v>2.9867779352894482E-4</v>
      </c>
      <c r="J774" s="358">
        <v>3.7488269501196448E-4</v>
      </c>
      <c r="K774" s="327">
        <v>3.8331139445119567E-4</v>
      </c>
      <c r="L774" s="336">
        <v>5.8741981719495287E-5</v>
      </c>
      <c r="M774" s="210">
        <v>1.1415525114155251E-4</v>
      </c>
      <c r="N774" s="325">
        <v>0</v>
      </c>
      <c r="O774" s="358">
        <v>0</v>
      </c>
      <c r="P774" s="327">
        <v>0</v>
      </c>
      <c r="Q774" s="332">
        <v>0.296816976127321</v>
      </c>
      <c r="R774" s="358">
        <v>0.56846361951139601</v>
      </c>
      <c r="S774" s="327">
        <v>0.11406267299500492</v>
      </c>
      <c r="T774" s="358">
        <v>0.13221792852236269</v>
      </c>
      <c r="U774" s="358">
        <v>0.49041848981031533</v>
      </c>
      <c r="V774" s="361">
        <v>0</v>
      </c>
    </row>
    <row r="775" spans="1:22" hidden="1" outlineLevel="1">
      <c r="A775" s="65">
        <v>766</v>
      </c>
      <c r="B775" s="117">
        <v>1</v>
      </c>
      <c r="C775" s="325">
        <v>9.9235285775028364E-5</v>
      </c>
      <c r="D775" s="358">
        <v>1.2032604801139576E-4</v>
      </c>
      <c r="E775" s="327">
        <v>1.1749309813992093E-4</v>
      </c>
      <c r="F775" s="332">
        <v>0</v>
      </c>
      <c r="G775" s="358">
        <v>0</v>
      </c>
      <c r="H775" s="327">
        <v>0</v>
      </c>
      <c r="I775" s="332">
        <v>3.1650930359037433E-4</v>
      </c>
      <c r="J775" s="358">
        <v>3.7693797294514414E-4</v>
      </c>
      <c r="K775" s="327">
        <v>3.8331139445119567E-4</v>
      </c>
      <c r="L775" s="336">
        <v>3.7594868300476983E-5</v>
      </c>
      <c r="M775" s="210">
        <v>1.1415525114155251E-4</v>
      </c>
      <c r="N775" s="325">
        <v>0</v>
      </c>
      <c r="O775" s="358">
        <v>0</v>
      </c>
      <c r="P775" s="327">
        <v>0</v>
      </c>
      <c r="Q775" s="332">
        <v>0.23085764809902742</v>
      </c>
      <c r="R775" s="358">
        <v>0.49866744705066901</v>
      </c>
      <c r="S775" s="327">
        <v>0.24182299516156486</v>
      </c>
      <c r="T775" s="358">
        <v>0.11265720650204479</v>
      </c>
      <c r="U775" s="358">
        <v>0.40419975531140506</v>
      </c>
      <c r="V775" s="361">
        <v>0</v>
      </c>
    </row>
    <row r="776" spans="1:22" hidden="1" outlineLevel="1">
      <c r="A776" s="65">
        <v>767</v>
      </c>
      <c r="B776" s="117">
        <v>1</v>
      </c>
      <c r="C776" s="325">
        <v>9.0303672537482511E-5</v>
      </c>
      <c r="D776" s="358">
        <v>1.1247151199643311E-4</v>
      </c>
      <c r="E776" s="327">
        <v>1.0791929815899328E-4</v>
      </c>
      <c r="F776" s="332">
        <v>0</v>
      </c>
      <c r="G776" s="358">
        <v>0</v>
      </c>
      <c r="H776" s="327">
        <v>0</v>
      </c>
      <c r="I776" s="332">
        <v>3.3434081365180389E-4</v>
      </c>
      <c r="J776" s="358">
        <v>3.9009175171749377E-4</v>
      </c>
      <c r="K776" s="327">
        <v>3.8331139445119567E-4</v>
      </c>
      <c r="L776" s="336">
        <v>2.3496792687798115E-5</v>
      </c>
      <c r="M776" s="210">
        <v>1.1415525114155251E-4</v>
      </c>
      <c r="N776" s="325">
        <v>0</v>
      </c>
      <c r="O776" s="358">
        <v>0</v>
      </c>
      <c r="P776" s="327">
        <v>0</v>
      </c>
      <c r="Q776" s="332">
        <v>0.32979664014146776</v>
      </c>
      <c r="R776" s="358">
        <v>0.44733423015957224</v>
      </c>
      <c r="S776" s="327">
        <v>0.40418612721255409</v>
      </c>
      <c r="T776" s="358">
        <v>7.468639316848652E-2</v>
      </c>
      <c r="U776" s="358">
        <v>0.32261400654572586</v>
      </c>
      <c r="V776" s="361">
        <v>0</v>
      </c>
    </row>
    <row r="777" spans="1:22" hidden="1" outlineLevel="1">
      <c r="A777" s="65">
        <v>768</v>
      </c>
      <c r="B777" s="117">
        <v>1</v>
      </c>
      <c r="C777" s="325">
        <v>8.115330040328577E-5</v>
      </c>
      <c r="D777" s="358">
        <v>1.0119519791554612E-4</v>
      </c>
      <c r="E777" s="327">
        <v>9.6295822843395497E-5</v>
      </c>
      <c r="F777" s="332">
        <v>0</v>
      </c>
      <c r="G777" s="358">
        <v>0</v>
      </c>
      <c r="H777" s="327">
        <v>0</v>
      </c>
      <c r="I777" s="332">
        <v>3.6777489501698427E-4</v>
      </c>
      <c r="J777" s="358">
        <v>3.7858219529168785E-4</v>
      </c>
      <c r="K777" s="327">
        <v>3.8925420676826842E-4</v>
      </c>
      <c r="L777" s="336">
        <v>9.3987170751192458E-6</v>
      </c>
      <c r="M777" s="210">
        <v>1.1415525114155251E-4</v>
      </c>
      <c r="N777" s="325">
        <v>1.8840041161301334E-4</v>
      </c>
      <c r="O777" s="358">
        <v>0</v>
      </c>
      <c r="P777" s="327">
        <v>0</v>
      </c>
      <c r="Q777" s="332">
        <v>0.56065428824049512</v>
      </c>
      <c r="R777" s="358">
        <v>0.40850537318316366</v>
      </c>
      <c r="S777" s="327">
        <v>0.4914105258347104</v>
      </c>
      <c r="T777" s="358">
        <v>5.0523148319858532E-2</v>
      </c>
      <c r="U777" s="358">
        <v>0.26769617565913295</v>
      </c>
      <c r="V777" s="361">
        <v>0</v>
      </c>
    </row>
    <row r="778" spans="1:22" hidden="1" outlineLevel="1">
      <c r="A778" s="65">
        <v>769</v>
      </c>
      <c r="B778" s="117">
        <v>1</v>
      </c>
      <c r="C778" s="325">
        <v>7.5109304601531513E-5</v>
      </c>
      <c r="D778" s="358">
        <v>8.7838598305943778E-5</v>
      </c>
      <c r="E778" s="327">
        <v>8.3310221514251102E-5</v>
      </c>
      <c r="F778" s="332">
        <v>0</v>
      </c>
      <c r="G778" s="358">
        <v>0</v>
      </c>
      <c r="H778" s="327">
        <v>0</v>
      </c>
      <c r="I778" s="332">
        <v>3.9452216010912855E-4</v>
      </c>
      <c r="J778" s="358">
        <v>3.8310380674468303E-4</v>
      </c>
      <c r="K778" s="327">
        <v>3.9222561292680486E-4</v>
      </c>
      <c r="L778" s="336">
        <v>5.8741981719495289E-6</v>
      </c>
      <c r="M778" s="210">
        <v>1.1415525114155251E-4</v>
      </c>
      <c r="N778" s="325">
        <v>1.8840041161301334E-4</v>
      </c>
      <c r="O778" s="358">
        <v>0</v>
      </c>
      <c r="P778" s="327">
        <v>0</v>
      </c>
      <c r="Q778" s="332">
        <v>0.52767462422634837</v>
      </c>
      <c r="R778" s="358">
        <v>0.38078806030045842</v>
      </c>
      <c r="S778" s="327">
        <v>0.45848721714788998</v>
      </c>
      <c r="T778" s="358">
        <v>2.2489600183787956E-2</v>
      </c>
      <c r="U778" s="358">
        <v>0.2265643023202033</v>
      </c>
      <c r="V778" s="361">
        <v>0</v>
      </c>
    </row>
    <row r="779" spans="1:22" hidden="1" outlineLevel="1">
      <c r="A779" s="65">
        <v>770</v>
      </c>
      <c r="B779" s="117">
        <v>1</v>
      </c>
      <c r="C779" s="325">
        <v>7.192167496461872E-5</v>
      </c>
      <c r="D779" s="358">
        <v>7.9361920824449434E-5</v>
      </c>
      <c r="E779" s="327">
        <v>7.5409890635680734E-5</v>
      </c>
      <c r="F779" s="332">
        <v>0</v>
      </c>
      <c r="G779" s="358">
        <v>0</v>
      </c>
      <c r="H779" s="327">
        <v>0</v>
      </c>
      <c r="I779" s="332">
        <v>4.0343791513984339E-4</v>
      </c>
      <c r="J779" s="358">
        <v>3.9050280730412967E-4</v>
      </c>
      <c r="K779" s="327">
        <v>3.9519701908534129E-4</v>
      </c>
      <c r="L779" s="336">
        <v>2.3496792687798115E-6</v>
      </c>
      <c r="M779" s="210">
        <v>1.1415525114155251E-4</v>
      </c>
      <c r="N779" s="325">
        <v>1.8840041161301334E-4</v>
      </c>
      <c r="O779" s="358">
        <v>0</v>
      </c>
      <c r="P779" s="327">
        <v>0</v>
      </c>
      <c r="Q779" s="332">
        <v>0.46171529619805485</v>
      </c>
      <c r="R779" s="358">
        <v>0.38659781063088633</v>
      </c>
      <c r="S779" s="327">
        <v>0.34207830004832723</v>
      </c>
      <c r="T779" s="358">
        <v>2.0920558310500426E-2</v>
      </c>
      <c r="U779" s="358">
        <v>0.21119634964411968</v>
      </c>
      <c r="V779" s="361">
        <v>0</v>
      </c>
    </row>
    <row r="780" spans="1:22" hidden="1" outlineLevel="1">
      <c r="A780" s="65">
        <v>771</v>
      </c>
      <c r="B780" s="117">
        <v>1</v>
      </c>
      <c r="C780" s="325">
        <v>7.1059139886395258E-5</v>
      </c>
      <c r="D780" s="358">
        <v>7.6192887729303606E-5</v>
      </c>
      <c r="E780" s="327">
        <v>7.2024034544864853E-5</v>
      </c>
      <c r="F780" s="332">
        <v>0</v>
      </c>
      <c r="G780" s="358">
        <v>0</v>
      </c>
      <c r="H780" s="327">
        <v>0</v>
      </c>
      <c r="I780" s="332">
        <v>4.190404864435942E-4</v>
      </c>
      <c r="J780" s="358">
        <v>4.0694503076956672E-4</v>
      </c>
      <c r="K780" s="327">
        <v>3.9519701908534129E-4</v>
      </c>
      <c r="L780" s="336">
        <v>1.1748396343899057E-6</v>
      </c>
      <c r="M780" s="210">
        <v>1.1415525114155251E-4</v>
      </c>
      <c r="N780" s="325">
        <v>1.8840041161301334E-4</v>
      </c>
      <c r="O780" s="358">
        <v>0</v>
      </c>
      <c r="P780" s="327">
        <v>0</v>
      </c>
      <c r="Q780" s="332">
        <v>0.49469496021220166</v>
      </c>
      <c r="R780" s="358">
        <v>0.37897271949278694</v>
      </c>
      <c r="S780" s="327">
        <v>0.33444879897550117</v>
      </c>
      <c r="T780" s="358">
        <v>2.0397544352737915E-2</v>
      </c>
      <c r="U780" s="358">
        <v>0.19300340566728541</v>
      </c>
      <c r="V780" s="361">
        <v>0</v>
      </c>
    </row>
    <row r="781" spans="1:22" hidden="1" outlineLevel="1">
      <c r="A781" s="65">
        <v>772</v>
      </c>
      <c r="B781" s="117">
        <v>1</v>
      </c>
      <c r="C781" s="325">
        <v>7.107789064896533E-5</v>
      </c>
      <c r="D781" s="358">
        <v>7.545409473779721E-5</v>
      </c>
      <c r="E781" s="327">
        <v>7.0791634818322686E-5</v>
      </c>
      <c r="F781" s="332">
        <v>0</v>
      </c>
      <c r="G781" s="358">
        <v>0</v>
      </c>
      <c r="H781" s="327">
        <v>0</v>
      </c>
      <c r="I781" s="332">
        <v>4.1235367017055811E-4</v>
      </c>
      <c r="J781" s="358">
        <v>4.1681036484882898E-4</v>
      </c>
      <c r="K781" s="327">
        <v>4.1896826835363248E-4</v>
      </c>
      <c r="L781" s="336">
        <v>1.409807561267887E-5</v>
      </c>
      <c r="M781" s="210">
        <v>1.1415525114155251E-4</v>
      </c>
      <c r="N781" s="325">
        <v>1.8840041161301334E-4</v>
      </c>
      <c r="O781" s="358">
        <v>0</v>
      </c>
      <c r="P781" s="327">
        <v>0</v>
      </c>
      <c r="Q781" s="332">
        <v>0.42873563218390809</v>
      </c>
      <c r="R781" s="358">
        <v>0.35552131857596048</v>
      </c>
      <c r="S781" s="327">
        <v>0.38906215950565648</v>
      </c>
      <c r="T781" s="358">
        <v>2.0292941561185412E-2</v>
      </c>
      <c r="U781" s="358">
        <v>0.18430243246097333</v>
      </c>
      <c r="V781" s="361">
        <v>0</v>
      </c>
    </row>
    <row r="782" spans="1:22" hidden="1" outlineLevel="1">
      <c r="A782" s="65">
        <v>773</v>
      </c>
      <c r="B782" s="117">
        <v>1</v>
      </c>
      <c r="C782" s="325">
        <v>7.3953007576376878E-5</v>
      </c>
      <c r="D782" s="358">
        <v>7.6795587275006185E-5</v>
      </c>
      <c r="E782" s="327">
        <v>7.1842417743058645E-5</v>
      </c>
      <c r="F782" s="332">
        <v>0</v>
      </c>
      <c r="G782" s="358">
        <v>0</v>
      </c>
      <c r="H782" s="327">
        <v>0</v>
      </c>
      <c r="I782" s="332">
        <v>4.2126942520127284E-4</v>
      </c>
      <c r="J782" s="358">
        <v>4.1105558663592599E-4</v>
      </c>
      <c r="K782" s="327">
        <v>4.2491108067070529E-4</v>
      </c>
      <c r="L782" s="336">
        <v>3.7594868300476983E-5</v>
      </c>
      <c r="M782" s="210">
        <v>1.1415525114155251E-4</v>
      </c>
      <c r="N782" s="325">
        <v>1.8840041161301334E-4</v>
      </c>
      <c r="O782" s="358">
        <v>0</v>
      </c>
      <c r="P782" s="327">
        <v>0</v>
      </c>
      <c r="Q782" s="332">
        <v>0.42873563218390809</v>
      </c>
      <c r="R782" s="358">
        <v>0.32379891508945091</v>
      </c>
      <c r="S782" s="327">
        <v>0.34687205026571133</v>
      </c>
      <c r="T782" s="358">
        <v>2.0606749935842918E-2</v>
      </c>
      <c r="U782" s="358">
        <v>0.18362443454879318</v>
      </c>
      <c r="V782" s="361">
        <v>0</v>
      </c>
    </row>
    <row r="783" spans="1:22" hidden="1" outlineLevel="1">
      <c r="A783" s="65">
        <v>774</v>
      </c>
      <c r="B783" s="117">
        <v>1</v>
      </c>
      <c r="C783" s="325">
        <v>8.2984624880963126E-5</v>
      </c>
      <c r="D783" s="358">
        <v>8.0645087599171052E-5</v>
      </c>
      <c r="E783" s="327">
        <v>7.9625994963325011E-5</v>
      </c>
      <c r="F783" s="332">
        <v>0</v>
      </c>
      <c r="G783" s="358">
        <v>0</v>
      </c>
      <c r="H783" s="327">
        <v>0</v>
      </c>
      <c r="I783" s="332">
        <v>4.2572730271663028E-4</v>
      </c>
      <c r="J783" s="358">
        <v>4.1886564278200865E-4</v>
      </c>
      <c r="K783" s="327">
        <v>4.3679670530485086E-4</v>
      </c>
      <c r="L783" s="336">
        <v>9.3987170751192462E-5</v>
      </c>
      <c r="M783" s="210">
        <v>1.1415525114155251E-4</v>
      </c>
      <c r="N783" s="325">
        <v>0</v>
      </c>
      <c r="O783" s="358">
        <v>0</v>
      </c>
      <c r="P783" s="327">
        <v>0</v>
      </c>
      <c r="Q783" s="332">
        <v>0.39575596816976127</v>
      </c>
      <c r="R783" s="358">
        <v>0.32887753625932881</v>
      </c>
      <c r="S783" s="327">
        <v>0.24444773743045595</v>
      </c>
      <c r="T783" s="358">
        <v>6.5690553094971335E-2</v>
      </c>
      <c r="U783" s="358">
        <v>0.20543336739058829</v>
      </c>
      <c r="V783" s="361">
        <v>0</v>
      </c>
    </row>
    <row r="784" spans="1:22" hidden="1" outlineLevel="1">
      <c r="A784" s="65">
        <v>775</v>
      </c>
      <c r="B784" s="117">
        <v>1</v>
      </c>
      <c r="C784" s="325">
        <v>1.0741686850977121E-4</v>
      </c>
      <c r="D784" s="358">
        <v>9.3321219979754352E-5</v>
      </c>
      <c r="E784" s="327">
        <v>9.9188719043594509E-5</v>
      </c>
      <c r="F784" s="332">
        <v>0</v>
      </c>
      <c r="G784" s="358">
        <v>0</v>
      </c>
      <c r="H784" s="327">
        <v>0</v>
      </c>
      <c r="I784" s="332">
        <v>4.3241411898966632E-4</v>
      </c>
      <c r="J784" s="358">
        <v>4.1393297574237746E-4</v>
      </c>
      <c r="K784" s="327">
        <v>4.1896826835363248E-4</v>
      </c>
      <c r="L784" s="336">
        <v>1.8210014333043539E-4</v>
      </c>
      <c r="M784" s="210">
        <v>1.1415525114155251E-4</v>
      </c>
      <c r="N784" s="325">
        <v>0</v>
      </c>
      <c r="O784" s="358">
        <v>0</v>
      </c>
      <c r="P784" s="327">
        <v>0</v>
      </c>
      <c r="Q784" s="332">
        <v>0.296816976127321</v>
      </c>
      <c r="R784" s="358">
        <v>0.33779982334234182</v>
      </c>
      <c r="S784" s="327">
        <v>0.26367339694572145</v>
      </c>
      <c r="T784" s="358">
        <v>0.11401704279222731</v>
      </c>
      <c r="U784" s="358">
        <v>0.27617114956138494</v>
      </c>
      <c r="V784" s="361">
        <v>0</v>
      </c>
    </row>
    <row r="785" spans="1:22" hidden="1" outlineLevel="1">
      <c r="A785" s="65">
        <v>776</v>
      </c>
      <c r="B785" s="117">
        <v>1</v>
      </c>
      <c r="C785" s="325">
        <v>1.338929452587175E-4</v>
      </c>
      <c r="D785" s="358">
        <v>1.0790266060159096E-4</v>
      </c>
      <c r="E785" s="327">
        <v>1.208789542307368E-4</v>
      </c>
      <c r="F785" s="332">
        <v>0</v>
      </c>
      <c r="G785" s="358">
        <v>0</v>
      </c>
      <c r="H785" s="327">
        <v>0</v>
      </c>
      <c r="I785" s="332">
        <v>4.3687199650502376E-4</v>
      </c>
      <c r="J785" s="358">
        <v>4.5791592351242157E-4</v>
      </c>
      <c r="K785" s="327">
        <v>4.1005404987802329E-4</v>
      </c>
      <c r="L785" s="336">
        <v>1.5860335064263727E-4</v>
      </c>
      <c r="M785" s="210">
        <v>1.1415525114155251E-4</v>
      </c>
      <c r="N785" s="325">
        <v>3.7680082322602668E-4</v>
      </c>
      <c r="O785" s="358">
        <v>2.6214359263806171E-2</v>
      </c>
      <c r="P785" s="327">
        <v>5.3780579713378907E-3</v>
      </c>
      <c r="Q785" s="332">
        <v>0.296816976127321</v>
      </c>
      <c r="R785" s="358">
        <v>0.34583912662601918</v>
      </c>
      <c r="S785" s="327">
        <v>0.25698070765735359</v>
      </c>
      <c r="T785" s="358">
        <v>0.21338969476710437</v>
      </c>
      <c r="U785" s="358">
        <v>0.44069864291710364</v>
      </c>
      <c r="V785" s="361">
        <v>0</v>
      </c>
    </row>
    <row r="786" spans="1:22" hidden="1" outlineLevel="1">
      <c r="A786" s="65">
        <v>777</v>
      </c>
      <c r="B786" s="117">
        <v>1</v>
      </c>
      <c r="C786" s="325">
        <v>1.5219368952711096E-4</v>
      </c>
      <c r="D786" s="358">
        <v>1.2195916936104147E-4</v>
      </c>
      <c r="E786" s="327">
        <v>1.3935197750016901E-4</v>
      </c>
      <c r="F786" s="332">
        <v>0</v>
      </c>
      <c r="G786" s="358">
        <v>0</v>
      </c>
      <c r="H786" s="327">
        <v>0</v>
      </c>
      <c r="I786" s="332">
        <v>4.4578775153573849E-4</v>
      </c>
      <c r="J786" s="358">
        <v>4.9819937100274237E-4</v>
      </c>
      <c r="K786" s="327">
        <v>3.7439717597558643E-4</v>
      </c>
      <c r="L786" s="336">
        <v>1.4685495429873823E-4</v>
      </c>
      <c r="M786" s="210">
        <v>1.1415525114155251E-4</v>
      </c>
      <c r="N786" s="325">
        <v>4.0129287673571844E-2</v>
      </c>
      <c r="O786" s="358">
        <v>0.16559080381924149</v>
      </c>
      <c r="P786" s="327">
        <v>6.714493782789184E-2</v>
      </c>
      <c r="Q786" s="332">
        <v>0.296816976127321</v>
      </c>
      <c r="R786" s="358">
        <v>0.38796143151913953</v>
      </c>
      <c r="S786" s="327">
        <v>0.28193692917446145</v>
      </c>
      <c r="T786" s="358">
        <v>0.26757394079130042</v>
      </c>
      <c r="U786" s="358">
        <v>0.56149527093720208</v>
      </c>
      <c r="V786" s="361">
        <v>0</v>
      </c>
    </row>
    <row r="787" spans="1:22" hidden="1" outlineLevel="1">
      <c r="A787" s="65">
        <v>778</v>
      </c>
      <c r="B787" s="117">
        <v>1</v>
      </c>
      <c r="C787" s="325">
        <v>1.609752966640962E-4</v>
      </c>
      <c r="D787" s="358">
        <v>1.2685853340997858E-4</v>
      </c>
      <c r="E787" s="327">
        <v>1.4939279211431263E-4</v>
      </c>
      <c r="F787" s="332">
        <v>0</v>
      </c>
      <c r="G787" s="358">
        <v>0</v>
      </c>
      <c r="H787" s="327">
        <v>0</v>
      </c>
      <c r="I787" s="332">
        <v>4.168115476859155E-4</v>
      </c>
      <c r="J787" s="358">
        <v>4.8668981457693634E-4</v>
      </c>
      <c r="K787" s="327">
        <v>3.5954014518290443E-4</v>
      </c>
      <c r="L787" s="336">
        <v>1.644775488145868E-4</v>
      </c>
      <c r="M787" s="210">
        <v>1.1415525114155251E-4</v>
      </c>
      <c r="N787" s="325">
        <v>0.11831545849297238</v>
      </c>
      <c r="O787" s="358">
        <v>0.34900891682359936</v>
      </c>
      <c r="P787" s="327">
        <v>0.15347797690396237</v>
      </c>
      <c r="Q787" s="332">
        <v>0.46171529619805485</v>
      </c>
      <c r="R787" s="358">
        <v>0.37889560075343015</v>
      </c>
      <c r="S787" s="327">
        <v>0.2831691253384962</v>
      </c>
      <c r="T787" s="358">
        <v>0.24560735456527497</v>
      </c>
      <c r="U787" s="358">
        <v>0.57754122152546583</v>
      </c>
      <c r="V787" s="361">
        <v>0</v>
      </c>
    </row>
    <row r="788" spans="1:22" hidden="1" outlineLevel="1">
      <c r="A788" s="65">
        <v>779</v>
      </c>
      <c r="B788" s="117">
        <v>1</v>
      </c>
      <c r="C788" s="325">
        <v>1.6081904030934558E-4</v>
      </c>
      <c r="D788" s="358">
        <v>1.2835556131382046E-4</v>
      </c>
      <c r="E788" s="327">
        <v>1.5152030322118542E-4</v>
      </c>
      <c r="F788" s="332">
        <v>0</v>
      </c>
      <c r="G788" s="358">
        <v>0</v>
      </c>
      <c r="H788" s="327">
        <v>0</v>
      </c>
      <c r="I788" s="332">
        <v>3.8114852756305644E-4</v>
      </c>
      <c r="J788" s="358">
        <v>4.7476920256449452E-4</v>
      </c>
      <c r="K788" s="327">
        <v>3.4468311439022243E-4</v>
      </c>
      <c r="L788" s="336">
        <v>1.8797434150238492E-4</v>
      </c>
      <c r="M788" s="210">
        <v>1.1415525114155251E-4</v>
      </c>
      <c r="N788" s="325">
        <v>0.18840041161301335</v>
      </c>
      <c r="O788" s="358">
        <v>0.40849621871982511</v>
      </c>
      <c r="P788" s="327">
        <v>0.25274067766987579</v>
      </c>
      <c r="Q788" s="332">
        <v>0.36277630415561452</v>
      </c>
      <c r="R788" s="358">
        <v>0.43644865365375424</v>
      </c>
      <c r="S788" s="327">
        <v>0.30599854062442117</v>
      </c>
      <c r="T788" s="358">
        <v>0.19759467324267652</v>
      </c>
      <c r="U788" s="358">
        <v>0.54262432904818758</v>
      </c>
      <c r="V788" s="361">
        <v>0</v>
      </c>
    </row>
    <row r="789" spans="1:22" hidden="1" outlineLevel="1">
      <c r="A789" s="65">
        <v>780</v>
      </c>
      <c r="B789" s="117">
        <v>1</v>
      </c>
      <c r="C789" s="325">
        <v>1.5821893456629516E-4</v>
      </c>
      <c r="D789" s="358">
        <v>1.2755844255982673E-4</v>
      </c>
      <c r="E789" s="327">
        <v>1.4896469536719798E-4</v>
      </c>
      <c r="F789" s="332">
        <v>0</v>
      </c>
      <c r="G789" s="358">
        <v>0</v>
      </c>
      <c r="H789" s="327">
        <v>0</v>
      </c>
      <c r="I789" s="332">
        <v>3.3434081365180389E-4</v>
      </c>
      <c r="J789" s="358">
        <v>3.8885858495758601E-4</v>
      </c>
      <c r="K789" s="327">
        <v>3.1496905280485843E-4</v>
      </c>
      <c r="L789" s="336">
        <v>2.0677177565262342E-4</v>
      </c>
      <c r="M789" s="210">
        <v>1.1415525114155251E-4</v>
      </c>
      <c r="N789" s="325">
        <v>0.28599182482855429</v>
      </c>
      <c r="O789" s="358">
        <v>0.44404976899570486</v>
      </c>
      <c r="P789" s="327">
        <v>0.27194280240955698</v>
      </c>
      <c r="Q789" s="332">
        <v>0.32979664014146776</v>
      </c>
      <c r="R789" s="358">
        <v>0.4993775415923834</v>
      </c>
      <c r="S789" s="327">
        <v>0.36509338077714115</v>
      </c>
      <c r="T789" s="358">
        <v>0.17405904514336354</v>
      </c>
      <c r="U789" s="358">
        <v>0.50872443343917961</v>
      </c>
      <c r="V789" s="361">
        <v>3.8575146921544707E-3</v>
      </c>
    </row>
    <row r="790" spans="1:22" hidden="1" outlineLevel="1">
      <c r="A790" s="65">
        <v>781</v>
      </c>
      <c r="B790" s="117">
        <v>1</v>
      </c>
      <c r="C790" s="325">
        <v>1.4540591347674372E-4</v>
      </c>
      <c r="D790" s="358">
        <v>1.324189227671056E-4</v>
      </c>
      <c r="E790" s="327">
        <v>1.4304917667979554E-4</v>
      </c>
      <c r="F790" s="332">
        <v>0</v>
      </c>
      <c r="G790" s="358">
        <v>0</v>
      </c>
      <c r="H790" s="327">
        <v>0</v>
      </c>
      <c r="I790" s="332">
        <v>2.9644885477126613E-4</v>
      </c>
      <c r="J790" s="358">
        <v>3.2802235813546895E-4</v>
      </c>
      <c r="K790" s="327">
        <v>3.2388327128046767E-4</v>
      </c>
      <c r="L790" s="336">
        <v>1.8797434150238492E-4</v>
      </c>
      <c r="M790" s="210">
        <v>1.1415525114155251E-4</v>
      </c>
      <c r="N790" s="325">
        <v>0.23041370340271536</v>
      </c>
      <c r="O790" s="358">
        <v>0.36688107261518843</v>
      </c>
      <c r="P790" s="327">
        <v>0.24010611625235503</v>
      </c>
      <c r="Q790" s="332">
        <v>0.23085764809902742</v>
      </c>
      <c r="R790" s="358">
        <v>0.51370758220099277</v>
      </c>
      <c r="S790" s="327">
        <v>0.37999791061066374</v>
      </c>
      <c r="T790" s="358">
        <v>0.13127650339839017</v>
      </c>
      <c r="U790" s="358">
        <v>0.36001689136766468</v>
      </c>
      <c r="V790" s="361">
        <v>1.4643851665488712E-2</v>
      </c>
    </row>
    <row r="791" spans="1:22" hidden="1" outlineLevel="1">
      <c r="A791" s="65">
        <v>782</v>
      </c>
      <c r="B791" s="117">
        <v>1</v>
      </c>
      <c r="C791" s="325">
        <v>1.4635595211362753E-4</v>
      </c>
      <c r="D791" s="358">
        <v>1.286471901262572E-4</v>
      </c>
      <c r="E791" s="327">
        <v>1.3852172926334059E-4</v>
      </c>
      <c r="F791" s="332">
        <v>0</v>
      </c>
      <c r="G791" s="358">
        <v>0</v>
      </c>
      <c r="H791" s="327">
        <v>0</v>
      </c>
      <c r="I791" s="332">
        <v>2.6301477340608576E-4</v>
      </c>
      <c r="J791" s="358">
        <v>3.5515202685344006E-4</v>
      </c>
      <c r="K791" s="327">
        <v>3.1496905280485843E-4</v>
      </c>
      <c r="L791" s="336">
        <v>1.9032402077116473E-4</v>
      </c>
      <c r="M791" s="210">
        <v>1.1415525114155251E-4</v>
      </c>
      <c r="N791" s="325">
        <v>0.19480602560785579</v>
      </c>
      <c r="O791" s="358">
        <v>0.34691876251888315</v>
      </c>
      <c r="P791" s="327">
        <v>0.14870899857492273</v>
      </c>
      <c r="Q791" s="332">
        <v>0.26383731211317418</v>
      </c>
      <c r="R791" s="358">
        <v>0.56657848606388073</v>
      </c>
      <c r="S791" s="327">
        <v>0.32793334584319811</v>
      </c>
      <c r="T791" s="358">
        <v>0.11621370141482985</v>
      </c>
      <c r="U791" s="358">
        <v>0.33786895956977947</v>
      </c>
      <c r="V791" s="361">
        <v>5.0892747816753299E-3</v>
      </c>
    </row>
    <row r="792" spans="1:22" hidden="1" outlineLevel="1">
      <c r="A792" s="65">
        <v>783</v>
      </c>
      <c r="B792" s="117">
        <v>1</v>
      </c>
      <c r="C792" s="325">
        <v>1.5058737420027451E-4</v>
      </c>
      <c r="D792" s="358">
        <v>1.3510190784152355E-4</v>
      </c>
      <c r="E792" s="327">
        <v>1.4211514741336356E-4</v>
      </c>
      <c r="F792" s="332">
        <v>0</v>
      </c>
      <c r="G792" s="358">
        <v>0</v>
      </c>
      <c r="H792" s="327">
        <v>0</v>
      </c>
      <c r="I792" s="332">
        <v>2.407253858292988E-4</v>
      </c>
      <c r="J792" s="358">
        <v>3.4528669277417785E-4</v>
      </c>
      <c r="K792" s="327">
        <v>3.179404589633948E-4</v>
      </c>
      <c r="L792" s="336">
        <v>2.1382081345896285E-4</v>
      </c>
      <c r="M792" s="210">
        <v>1.1415525114155251E-4</v>
      </c>
      <c r="N792" s="325">
        <v>0.1309382860710443</v>
      </c>
      <c r="O792" s="358">
        <v>0.31278240513352346</v>
      </c>
      <c r="P792" s="327">
        <v>0.10250318214499393</v>
      </c>
      <c r="Q792" s="332">
        <v>0.26383731211317418</v>
      </c>
      <c r="R792" s="358">
        <v>0.61040046754725819</v>
      </c>
      <c r="S792" s="327">
        <v>0.32824561643801753</v>
      </c>
      <c r="T792" s="358">
        <v>0.12698778894473758</v>
      </c>
      <c r="U792" s="358">
        <v>0.35233291502962283</v>
      </c>
      <c r="V792" s="361">
        <v>0</v>
      </c>
    </row>
    <row r="793" spans="1:22" hidden="1" outlineLevel="1">
      <c r="A793" s="65">
        <v>784</v>
      </c>
      <c r="B793" s="117">
        <v>1</v>
      </c>
      <c r="C793" s="325">
        <v>1.5083738436787552E-4</v>
      </c>
      <c r="D793" s="358">
        <v>1.30299753396732E-4</v>
      </c>
      <c r="E793" s="327">
        <v>1.4124598129043383E-4</v>
      </c>
      <c r="F793" s="332">
        <v>0</v>
      </c>
      <c r="G793" s="358">
        <v>0</v>
      </c>
      <c r="H793" s="327">
        <v>0</v>
      </c>
      <c r="I793" s="332">
        <v>2.1620705949483316E-4</v>
      </c>
      <c r="J793" s="358">
        <v>3.1692385729629899E-4</v>
      </c>
      <c r="K793" s="327">
        <v>3.2388327128046767E-4</v>
      </c>
      <c r="L793" s="336">
        <v>2.2321953053408208E-4</v>
      </c>
      <c r="M793" s="210">
        <v>1.1415525114155251E-4</v>
      </c>
      <c r="N793" s="325">
        <v>7.573696546843138E-2</v>
      </c>
      <c r="O793" s="358">
        <v>0.16972326632903795</v>
      </c>
      <c r="P793" s="327">
        <v>6.9249580019084156E-2</v>
      </c>
      <c r="Q793" s="332">
        <v>0.19787798408488064</v>
      </c>
      <c r="R793" s="358">
        <v>0.64720526594324967</v>
      </c>
      <c r="S793" s="327">
        <v>0.33220384452080681</v>
      </c>
      <c r="T793" s="358">
        <v>0.1719669893123135</v>
      </c>
      <c r="U793" s="358">
        <v>0.38159982490539979</v>
      </c>
      <c r="V793" s="361">
        <v>0</v>
      </c>
    </row>
    <row r="794" spans="1:22" hidden="1" outlineLevel="1">
      <c r="A794" s="65">
        <v>785</v>
      </c>
      <c r="B794" s="117">
        <v>1</v>
      </c>
      <c r="C794" s="325">
        <v>1.4841853599633579E-4</v>
      </c>
      <c r="D794" s="358">
        <v>1.2829723555133311E-4</v>
      </c>
      <c r="E794" s="327">
        <v>1.4421671326283548E-4</v>
      </c>
      <c r="F794" s="332">
        <v>0</v>
      </c>
      <c r="G794" s="358">
        <v>0</v>
      </c>
      <c r="H794" s="327">
        <v>0</v>
      </c>
      <c r="I794" s="332">
        <v>2.0283342694876101E-4</v>
      </c>
      <c r="J794" s="358">
        <v>3.3213291400182817E-4</v>
      </c>
      <c r="K794" s="327">
        <v>3.2685467743900405E-4</v>
      </c>
      <c r="L794" s="336">
        <v>2.2321953053408208E-4</v>
      </c>
      <c r="M794" s="210">
        <v>1.1415525114155251E-4</v>
      </c>
      <c r="N794" s="325">
        <v>2.6376057625821871E-2</v>
      </c>
      <c r="O794" s="358">
        <v>7.0269216657447231E-2</v>
      </c>
      <c r="P794" s="327">
        <v>2.4516773523873246E-2</v>
      </c>
      <c r="Q794" s="332">
        <v>0.36277630415561452</v>
      </c>
      <c r="R794" s="358">
        <v>0.66078623176917706</v>
      </c>
      <c r="S794" s="327">
        <v>0.3093491137328146</v>
      </c>
      <c r="T794" s="358">
        <v>0.18797121641984632</v>
      </c>
      <c r="U794" s="358">
        <v>0.44115064152522376</v>
      </c>
      <c r="V794" s="361">
        <v>0</v>
      </c>
    </row>
    <row r="795" spans="1:22" hidden="1" outlineLevel="1">
      <c r="A795" s="65">
        <v>786</v>
      </c>
      <c r="B795" s="117">
        <v>1</v>
      </c>
      <c r="C795" s="325">
        <v>1.512561513986072E-4</v>
      </c>
      <c r="D795" s="358">
        <v>1.3869866319490991E-4</v>
      </c>
      <c r="E795" s="327">
        <v>1.532845807244458E-4</v>
      </c>
      <c r="F795" s="332">
        <v>0</v>
      </c>
      <c r="G795" s="358">
        <v>0</v>
      </c>
      <c r="H795" s="327">
        <v>0</v>
      </c>
      <c r="I795" s="332">
        <v>2.0506236570643968E-4</v>
      </c>
      <c r="J795" s="358">
        <v>3.8351486233131893E-4</v>
      </c>
      <c r="K795" s="327">
        <v>3.5656873902436805E-4</v>
      </c>
      <c r="L795" s="336">
        <v>1.644775488145868E-4</v>
      </c>
      <c r="M795" s="210">
        <v>1.1415525114155251E-4</v>
      </c>
      <c r="N795" s="325">
        <v>0</v>
      </c>
      <c r="O795" s="358">
        <v>2.4866834630378641E-3</v>
      </c>
      <c r="P795" s="327">
        <v>3.1886678803614269E-4</v>
      </c>
      <c r="Q795" s="332">
        <v>0.46171529619805485</v>
      </c>
      <c r="R795" s="358">
        <v>0.72089973479693492</v>
      </c>
      <c r="S795" s="327">
        <v>0.39399940109021414</v>
      </c>
      <c r="T795" s="358">
        <v>0.22583742696185205</v>
      </c>
      <c r="U795" s="358">
        <v>0.60251414462410169</v>
      </c>
      <c r="V795" s="361">
        <v>0</v>
      </c>
    </row>
    <row r="796" spans="1:22" hidden="1" outlineLevel="1">
      <c r="A796" s="65">
        <v>787</v>
      </c>
      <c r="B796" s="117">
        <v>1</v>
      </c>
      <c r="C796" s="325">
        <v>1.5485629781206164E-4</v>
      </c>
      <c r="D796" s="358">
        <v>1.4832241400532207E-4</v>
      </c>
      <c r="E796" s="327">
        <v>1.5897956472394072E-4</v>
      </c>
      <c r="F796" s="332">
        <v>0</v>
      </c>
      <c r="G796" s="358">
        <v>0</v>
      </c>
      <c r="H796" s="327">
        <v>0</v>
      </c>
      <c r="I796" s="332">
        <v>2.2735175328322661E-4</v>
      </c>
      <c r="J796" s="358">
        <v>4.1804353160873674E-4</v>
      </c>
      <c r="K796" s="327">
        <v>3.6548295749997729E-4</v>
      </c>
      <c r="L796" s="336">
        <v>1.1748396343899057E-4</v>
      </c>
      <c r="M796" s="210">
        <v>1.1415525114155251E-4</v>
      </c>
      <c r="N796" s="325">
        <v>0</v>
      </c>
      <c r="O796" s="358">
        <v>0</v>
      </c>
      <c r="P796" s="327">
        <v>0</v>
      </c>
      <c r="Q796" s="332">
        <v>0.52767462422634837</v>
      </c>
      <c r="R796" s="358">
        <v>0.7640202821319898</v>
      </c>
      <c r="S796" s="327">
        <v>0.46848827782734098</v>
      </c>
      <c r="T796" s="358">
        <v>0.26328522633764784</v>
      </c>
      <c r="U796" s="358">
        <v>0.66070896541956536</v>
      </c>
      <c r="V796" s="361">
        <v>0</v>
      </c>
    </row>
    <row r="797" spans="1:22" hidden="1" outlineLevel="1">
      <c r="A797" s="65">
        <v>788</v>
      </c>
      <c r="B797" s="117">
        <v>1</v>
      </c>
      <c r="C797" s="325">
        <v>1.4854979133432632E-4</v>
      </c>
      <c r="D797" s="358">
        <v>1.5063600258398682E-4</v>
      </c>
      <c r="E797" s="327">
        <v>1.5639801161255237E-4</v>
      </c>
      <c r="F797" s="332">
        <v>0</v>
      </c>
      <c r="G797" s="358">
        <v>0</v>
      </c>
      <c r="H797" s="327">
        <v>0</v>
      </c>
      <c r="I797" s="332">
        <v>2.6301477340608576E-4</v>
      </c>
      <c r="J797" s="358">
        <v>4.3859631094053301E-4</v>
      </c>
      <c r="K797" s="327">
        <v>3.8925420676826842E-4</v>
      </c>
      <c r="L797" s="336">
        <v>8.811297257924293E-5</v>
      </c>
      <c r="M797" s="210">
        <v>1.1415525114155251E-4</v>
      </c>
      <c r="N797" s="325">
        <v>0</v>
      </c>
      <c r="O797" s="358">
        <v>0</v>
      </c>
      <c r="P797" s="327">
        <v>0</v>
      </c>
      <c r="Q797" s="332">
        <v>0.49469496021220166</v>
      </c>
      <c r="R797" s="358">
        <v>0.85771567975509222</v>
      </c>
      <c r="S797" s="327">
        <v>0.50380846162285342</v>
      </c>
      <c r="T797" s="358">
        <v>0.24487513502440747</v>
      </c>
      <c r="U797" s="358">
        <v>0.61449210773928453</v>
      </c>
      <c r="V797" s="361">
        <v>0</v>
      </c>
    </row>
    <row r="798" spans="1:22" hidden="1" outlineLevel="1">
      <c r="A798" s="65">
        <v>789</v>
      </c>
      <c r="B798" s="117">
        <v>1</v>
      </c>
      <c r="C798" s="325">
        <v>1.3908065623643832E-4</v>
      </c>
      <c r="D798" s="358">
        <v>1.4606715118914467E-4</v>
      </c>
      <c r="E798" s="327">
        <v>1.4595504550869498E-4</v>
      </c>
      <c r="F798" s="332">
        <v>0</v>
      </c>
      <c r="G798" s="358">
        <v>0</v>
      </c>
      <c r="H798" s="327">
        <v>0</v>
      </c>
      <c r="I798" s="332">
        <v>2.8307522222519396E-4</v>
      </c>
      <c r="J798" s="358">
        <v>4.6778125759168373E-4</v>
      </c>
      <c r="K798" s="327">
        <v>3.8925420676826842E-4</v>
      </c>
      <c r="L798" s="336">
        <v>5.8741981719495287E-5</v>
      </c>
      <c r="M798" s="210">
        <v>1.1415525114155251E-4</v>
      </c>
      <c r="N798" s="325">
        <v>1.8840041161301334E-4</v>
      </c>
      <c r="O798" s="358">
        <v>0</v>
      </c>
      <c r="P798" s="327">
        <v>0</v>
      </c>
      <c r="Q798" s="332">
        <v>0.49469496021220166</v>
      </c>
      <c r="R798" s="358">
        <v>0.86692191000585006</v>
      </c>
      <c r="S798" s="327">
        <v>0.47710522168875952</v>
      </c>
      <c r="T798" s="358">
        <v>0.17604649818286106</v>
      </c>
      <c r="U798" s="358">
        <v>0.51392241743256084</v>
      </c>
      <c r="V798" s="361">
        <v>0</v>
      </c>
    </row>
    <row r="799" spans="1:22" hidden="1" outlineLevel="1">
      <c r="A799" s="65">
        <v>790</v>
      </c>
      <c r="B799" s="117">
        <v>1</v>
      </c>
      <c r="C799" s="325">
        <v>1.2921150487038869E-4</v>
      </c>
      <c r="D799" s="358">
        <v>1.3622953924961225E-4</v>
      </c>
      <c r="E799" s="327">
        <v>1.3459102276710606E-4</v>
      </c>
      <c r="F799" s="332">
        <v>0</v>
      </c>
      <c r="G799" s="358">
        <v>0</v>
      </c>
      <c r="H799" s="327">
        <v>0</v>
      </c>
      <c r="I799" s="332">
        <v>3.2542505862108911E-4</v>
      </c>
      <c r="J799" s="358">
        <v>5.0107676010919383E-4</v>
      </c>
      <c r="K799" s="327">
        <v>4.0708264371948686E-4</v>
      </c>
      <c r="L799" s="336">
        <v>3.7594868300476983E-5</v>
      </c>
      <c r="M799" s="210">
        <v>1.1415525114155251E-4</v>
      </c>
      <c r="N799" s="325">
        <v>1.8840041161301334E-4</v>
      </c>
      <c r="O799" s="358">
        <v>0</v>
      </c>
      <c r="P799" s="327">
        <v>0</v>
      </c>
      <c r="Q799" s="332">
        <v>0.49469496021220166</v>
      </c>
      <c r="R799" s="358">
        <v>0.88611355270285896</v>
      </c>
      <c r="S799" s="327">
        <v>0.60399624929023854</v>
      </c>
      <c r="T799" s="358">
        <v>0.15125563658491806</v>
      </c>
      <c r="U799" s="358">
        <v>0.4357266582277825</v>
      </c>
      <c r="V799" s="361">
        <v>0</v>
      </c>
    </row>
    <row r="800" spans="1:22" hidden="1" outlineLevel="1">
      <c r="A800" s="65">
        <v>791</v>
      </c>
      <c r="B800" s="117">
        <v>1</v>
      </c>
      <c r="C800" s="325">
        <v>1.1604846954619585E-4</v>
      </c>
      <c r="D800" s="358">
        <v>1.232423361357631E-4</v>
      </c>
      <c r="E800" s="327">
        <v>1.1989303444950306E-4</v>
      </c>
      <c r="F800" s="332">
        <v>0</v>
      </c>
      <c r="G800" s="358">
        <v>0</v>
      </c>
      <c r="H800" s="327">
        <v>0</v>
      </c>
      <c r="I800" s="332">
        <v>3.5663020122859079E-4</v>
      </c>
      <c r="J800" s="358">
        <v>5.376607073197912E-4</v>
      </c>
      <c r="K800" s="327">
        <v>3.9816842524387767E-4</v>
      </c>
      <c r="L800" s="336">
        <v>2.3496792687798115E-5</v>
      </c>
      <c r="M800" s="210">
        <v>1.1415525114155251E-4</v>
      </c>
      <c r="N800" s="325">
        <v>3.7680082322602668E-4</v>
      </c>
      <c r="O800" s="358">
        <v>0</v>
      </c>
      <c r="P800" s="327">
        <v>0</v>
      </c>
      <c r="Q800" s="332">
        <v>0.56065428824049512</v>
      </c>
      <c r="R800" s="358">
        <v>0.96923042938034432</v>
      </c>
      <c r="S800" s="327">
        <v>0.77451213395382934</v>
      </c>
      <c r="T800" s="358">
        <v>0.12594176102921256</v>
      </c>
      <c r="U800" s="358">
        <v>0.36250288371232525</v>
      </c>
      <c r="V800" s="361">
        <v>0</v>
      </c>
    </row>
    <row r="801" spans="1:22" hidden="1" outlineLevel="1">
      <c r="A801" s="65">
        <v>792</v>
      </c>
      <c r="B801" s="117">
        <v>1</v>
      </c>
      <c r="C801" s="325">
        <v>1.0517927750974223E-4</v>
      </c>
      <c r="D801" s="358">
        <v>1.0914694353465435E-4</v>
      </c>
      <c r="E801" s="327">
        <v>1.0551936184941116E-4</v>
      </c>
      <c r="F801" s="332">
        <v>0</v>
      </c>
      <c r="G801" s="358">
        <v>0</v>
      </c>
      <c r="H801" s="327">
        <v>0</v>
      </c>
      <c r="I801" s="332">
        <v>3.8114852756305644E-4</v>
      </c>
      <c r="J801" s="358">
        <v>5.6807882073084967E-4</v>
      </c>
      <c r="K801" s="327">
        <v>3.9816842524387767E-4</v>
      </c>
      <c r="L801" s="336">
        <v>9.3987170751192458E-6</v>
      </c>
      <c r="M801" s="210">
        <v>1.1415525114155251E-4</v>
      </c>
      <c r="N801" s="325">
        <v>1.8840041161301334E-4</v>
      </c>
      <c r="O801" s="358">
        <v>0</v>
      </c>
      <c r="P801" s="327">
        <v>0</v>
      </c>
      <c r="Q801" s="332">
        <v>0.56065428824049512</v>
      </c>
      <c r="R801" s="358">
        <v>1.0154692336337288</v>
      </c>
      <c r="S801" s="327">
        <v>0.78474106179347936</v>
      </c>
      <c r="T801" s="358">
        <v>9.8849638017114508E-2</v>
      </c>
      <c r="U801" s="358">
        <v>0.31673802464016448</v>
      </c>
      <c r="V801" s="361">
        <v>0</v>
      </c>
    </row>
    <row r="802" spans="1:22" hidden="1" outlineLevel="1">
      <c r="A802" s="65">
        <v>793</v>
      </c>
      <c r="B802" s="117">
        <v>1</v>
      </c>
      <c r="C802" s="325">
        <v>9.6035155629735523E-5</v>
      </c>
      <c r="D802" s="358">
        <v>9.5304295904324136E-5</v>
      </c>
      <c r="E802" s="327">
        <v>9.3247255098791168E-5</v>
      </c>
      <c r="F802" s="332">
        <v>0</v>
      </c>
      <c r="G802" s="358">
        <v>0</v>
      </c>
      <c r="H802" s="327">
        <v>0</v>
      </c>
      <c r="I802" s="332">
        <v>3.8783534383609247E-4</v>
      </c>
      <c r="J802" s="358">
        <v>5.6067982017140303E-4</v>
      </c>
      <c r="K802" s="327">
        <v>3.9519701908534129E-4</v>
      </c>
      <c r="L802" s="336">
        <v>5.8741981719495289E-6</v>
      </c>
      <c r="M802" s="210">
        <v>1.1415525114155251E-4</v>
      </c>
      <c r="N802" s="325">
        <v>1.8840041161301334E-4</v>
      </c>
      <c r="O802" s="358">
        <v>0</v>
      </c>
      <c r="P802" s="327">
        <v>0</v>
      </c>
      <c r="Q802" s="332">
        <v>0.49469496021220166</v>
      </c>
      <c r="R802" s="358">
        <v>0.99617938544519513</v>
      </c>
      <c r="S802" s="327">
        <v>0.8542420659419141</v>
      </c>
      <c r="T802" s="358">
        <v>3.7657004958900765E-2</v>
      </c>
      <c r="U802" s="358">
        <v>0.25402321776349973</v>
      </c>
      <c r="V802" s="361">
        <v>0</v>
      </c>
    </row>
    <row r="803" spans="1:22" hidden="1" outlineLevel="1">
      <c r="A803" s="65">
        <v>794</v>
      </c>
      <c r="B803" s="117">
        <v>1</v>
      </c>
      <c r="C803" s="325">
        <v>9.0766191347544368E-5</v>
      </c>
      <c r="D803" s="358">
        <v>8.614715119381074E-5</v>
      </c>
      <c r="E803" s="327">
        <v>8.5826911482137232E-5</v>
      </c>
      <c r="F803" s="332">
        <v>0</v>
      </c>
      <c r="G803" s="358">
        <v>0</v>
      </c>
      <c r="H803" s="327">
        <v>0</v>
      </c>
      <c r="I803" s="332">
        <v>3.8783534383609247E-4</v>
      </c>
      <c r="J803" s="358">
        <v>5.72189376597209E-4</v>
      </c>
      <c r="K803" s="327">
        <v>3.9222561292680486E-4</v>
      </c>
      <c r="L803" s="336">
        <v>2.3496792687798115E-6</v>
      </c>
      <c r="M803" s="210">
        <v>1.1415525114155251E-4</v>
      </c>
      <c r="N803" s="325">
        <v>1.8840041161301334E-4</v>
      </c>
      <c r="O803" s="358">
        <v>0</v>
      </c>
      <c r="P803" s="327">
        <v>0</v>
      </c>
      <c r="Q803" s="332">
        <v>0.52767462422634837</v>
      </c>
      <c r="R803" s="358">
        <v>0.94238840923548461</v>
      </c>
      <c r="S803" s="327">
        <v>1.0019032198175128</v>
      </c>
      <c r="T803" s="358">
        <v>2.5941492305020523E-2</v>
      </c>
      <c r="U803" s="358">
        <v>0.23436127831027509</v>
      </c>
      <c r="V803" s="361">
        <v>0</v>
      </c>
    </row>
    <row r="804" spans="1:22" hidden="1" outlineLevel="1">
      <c r="A804" s="65">
        <v>795</v>
      </c>
      <c r="B804" s="117">
        <v>1</v>
      </c>
      <c r="C804" s="325">
        <v>8.790357492851288E-5</v>
      </c>
      <c r="D804" s="358">
        <v>8.1383880590677434E-5</v>
      </c>
      <c r="E804" s="327">
        <v>8.218160281731247E-5</v>
      </c>
      <c r="F804" s="332">
        <v>0</v>
      </c>
      <c r="G804" s="358">
        <v>0</v>
      </c>
      <c r="H804" s="327">
        <v>0</v>
      </c>
      <c r="I804" s="332">
        <v>3.8783534383609247E-4</v>
      </c>
      <c r="J804" s="358">
        <v>5.6890093190412158E-4</v>
      </c>
      <c r="K804" s="327">
        <v>3.9222561292680486E-4</v>
      </c>
      <c r="L804" s="336">
        <v>1.1748396343899057E-6</v>
      </c>
      <c r="M804" s="210">
        <v>1.1415525114155251E-4</v>
      </c>
      <c r="N804" s="325">
        <v>1.8840041161301334E-4</v>
      </c>
      <c r="O804" s="358">
        <v>0</v>
      </c>
      <c r="P804" s="327">
        <v>0</v>
      </c>
      <c r="Q804" s="332">
        <v>0.56065428824049512</v>
      </c>
      <c r="R804" s="358">
        <v>0.87558581423594517</v>
      </c>
      <c r="S804" s="327">
        <v>1.0114147737460797</v>
      </c>
      <c r="T804" s="358">
        <v>2.3535628099312977E-2</v>
      </c>
      <c r="U804" s="358">
        <v>0.20803235938727893</v>
      </c>
      <c r="V804" s="361">
        <v>0</v>
      </c>
    </row>
    <row r="805" spans="1:22" hidden="1" outlineLevel="1">
      <c r="A805" s="65">
        <v>796</v>
      </c>
      <c r="B805" s="117">
        <v>1</v>
      </c>
      <c r="C805" s="325">
        <v>8.6928535274868963E-5</v>
      </c>
      <c r="D805" s="358">
        <v>7.8759221278746854E-5</v>
      </c>
      <c r="E805" s="327">
        <v>8.0832449432466301E-5</v>
      </c>
      <c r="F805" s="332">
        <v>0</v>
      </c>
      <c r="G805" s="358">
        <v>0</v>
      </c>
      <c r="H805" s="327">
        <v>0</v>
      </c>
      <c r="I805" s="332">
        <v>3.9006428259377116E-4</v>
      </c>
      <c r="J805" s="358">
        <v>5.7547782129029642E-4</v>
      </c>
      <c r="K805" s="327">
        <v>3.7736858213412286E-4</v>
      </c>
      <c r="L805" s="336">
        <v>1.409807561267887E-5</v>
      </c>
      <c r="M805" s="210">
        <v>1.1415525114155251E-4</v>
      </c>
      <c r="N805" s="325">
        <v>1.8840041161301334E-4</v>
      </c>
      <c r="O805" s="358">
        <v>0</v>
      </c>
      <c r="P805" s="327">
        <v>0</v>
      </c>
      <c r="Q805" s="332">
        <v>0.56065428824049512</v>
      </c>
      <c r="R805" s="358">
        <v>0.83083928827170273</v>
      </c>
      <c r="S805" s="327">
        <v>0.96805998556147699</v>
      </c>
      <c r="T805" s="358">
        <v>2.4163244848627991E-2</v>
      </c>
      <c r="U805" s="358">
        <v>0.19266440671119531</v>
      </c>
      <c r="V805" s="361">
        <v>0</v>
      </c>
    </row>
    <row r="806" spans="1:22" hidden="1" outlineLevel="1">
      <c r="A806" s="65">
        <v>797</v>
      </c>
      <c r="B806" s="117">
        <v>1</v>
      </c>
      <c r="C806" s="325">
        <v>8.8334842467624605E-5</v>
      </c>
      <c r="D806" s="358">
        <v>7.955634003274058E-5</v>
      </c>
      <c r="E806" s="327">
        <v>8.1325409323083171E-5</v>
      </c>
      <c r="F806" s="332">
        <v>0</v>
      </c>
      <c r="G806" s="358">
        <v>0</v>
      </c>
      <c r="H806" s="327">
        <v>0</v>
      </c>
      <c r="I806" s="332">
        <v>3.9452216010912855E-4</v>
      </c>
      <c r="J806" s="358">
        <v>5.878094888893742E-4</v>
      </c>
      <c r="K806" s="327">
        <v>3.7736858213412286E-4</v>
      </c>
      <c r="L806" s="336">
        <v>3.7594868300476983E-5</v>
      </c>
      <c r="M806" s="210">
        <v>1.1415525114155251E-4</v>
      </c>
      <c r="N806" s="325">
        <v>1.8840041161301334E-4</v>
      </c>
      <c r="O806" s="358">
        <v>0</v>
      </c>
      <c r="P806" s="327">
        <v>0</v>
      </c>
      <c r="Q806" s="332">
        <v>0.59363395225464199</v>
      </c>
      <c r="R806" s="358">
        <v>0.73499075473851483</v>
      </c>
      <c r="S806" s="327">
        <v>0.96074275508347029</v>
      </c>
      <c r="T806" s="358">
        <v>2.3954039265522985E-2</v>
      </c>
      <c r="U806" s="358">
        <v>0.18079944324804254</v>
      </c>
      <c r="V806" s="361">
        <v>0</v>
      </c>
    </row>
    <row r="807" spans="1:22" hidden="1" outlineLevel="1">
      <c r="A807" s="65">
        <v>798</v>
      </c>
      <c r="B807" s="117">
        <v>1</v>
      </c>
      <c r="C807" s="325">
        <v>9.5547635802913558E-5</v>
      </c>
      <c r="D807" s="358">
        <v>8.3794678773487766E-5</v>
      </c>
      <c r="E807" s="327">
        <v>8.7370654297490061E-5</v>
      </c>
      <c r="F807" s="332">
        <v>0</v>
      </c>
      <c r="G807" s="358">
        <v>0</v>
      </c>
      <c r="H807" s="327">
        <v>0</v>
      </c>
      <c r="I807" s="332">
        <v>3.8560640507841383E-4</v>
      </c>
      <c r="J807" s="358">
        <v>6.0795121263453446E-4</v>
      </c>
      <c r="K807" s="327">
        <v>3.6845436365851367E-4</v>
      </c>
      <c r="L807" s="336">
        <v>9.3987170751192462E-5</v>
      </c>
      <c r="M807" s="210">
        <v>1.1415525114155251E-4</v>
      </c>
      <c r="N807" s="325">
        <v>0</v>
      </c>
      <c r="O807" s="358">
        <v>0</v>
      </c>
      <c r="P807" s="327">
        <v>0</v>
      </c>
      <c r="Q807" s="332">
        <v>0.49469496021220166</v>
      </c>
      <c r="R807" s="358">
        <v>0.68877296863084025</v>
      </c>
      <c r="S807" s="327">
        <v>0.90358059879062524</v>
      </c>
      <c r="T807" s="358">
        <v>3.5669551919403228E-2</v>
      </c>
      <c r="U807" s="358">
        <v>0.19187340914698511</v>
      </c>
      <c r="V807" s="361">
        <v>0</v>
      </c>
    </row>
    <row r="808" spans="1:22" hidden="1" outlineLevel="1">
      <c r="A808" s="65">
        <v>799</v>
      </c>
      <c r="B808" s="117">
        <v>1</v>
      </c>
      <c r="C808" s="325">
        <v>1.1594846547915546E-4</v>
      </c>
      <c r="D808" s="358">
        <v>9.8434445157811722E-5</v>
      </c>
      <c r="E808" s="327">
        <v>1.050004567013934E-4</v>
      </c>
      <c r="F808" s="332">
        <v>0</v>
      </c>
      <c r="G808" s="358">
        <v>0</v>
      </c>
      <c r="H808" s="327">
        <v>0</v>
      </c>
      <c r="I808" s="332">
        <v>3.6331701750162687E-4</v>
      </c>
      <c r="J808" s="358">
        <v>6.1329493526080154E-4</v>
      </c>
      <c r="K808" s="327">
        <v>3.7439717597558643E-4</v>
      </c>
      <c r="L808" s="336">
        <v>1.8210014333043539E-4</v>
      </c>
      <c r="M808" s="210">
        <v>1.1415525114155251E-4</v>
      </c>
      <c r="N808" s="325">
        <v>0</v>
      </c>
      <c r="O808" s="358">
        <v>0</v>
      </c>
      <c r="P808" s="327">
        <v>0</v>
      </c>
      <c r="Q808" s="332">
        <v>0.46171529619805485</v>
      </c>
      <c r="R808" s="358">
        <v>0.60983706442178454</v>
      </c>
      <c r="S808" s="327">
        <v>0.9031332937570512</v>
      </c>
      <c r="T808" s="358">
        <v>8.4414452782869215E-2</v>
      </c>
      <c r="U808" s="358">
        <v>0.28091713494664605</v>
      </c>
      <c r="V808" s="361">
        <v>0</v>
      </c>
    </row>
    <row r="809" spans="1:22" hidden="1" outlineLevel="1">
      <c r="A809" s="65">
        <v>800</v>
      </c>
      <c r="B809" s="117">
        <v>1</v>
      </c>
      <c r="C809" s="325">
        <v>1.4156825740406831E-4</v>
      </c>
      <c r="D809" s="358">
        <v>1.1904288123667414E-4</v>
      </c>
      <c r="E809" s="327">
        <v>1.2608097833961482E-4</v>
      </c>
      <c r="F809" s="332">
        <v>0</v>
      </c>
      <c r="G809" s="358">
        <v>0</v>
      </c>
      <c r="H809" s="327">
        <v>0</v>
      </c>
      <c r="I809" s="332">
        <v>3.499433849555547E-4</v>
      </c>
      <c r="J809" s="358">
        <v>6.1699443554052492E-4</v>
      </c>
      <c r="K809" s="327">
        <v>3.5656873902436805E-4</v>
      </c>
      <c r="L809" s="336">
        <v>1.5860335064263727E-4</v>
      </c>
      <c r="M809" s="210">
        <v>1.1415525114155251E-4</v>
      </c>
      <c r="N809" s="325">
        <v>1.8840041161301334E-4</v>
      </c>
      <c r="O809" s="358">
        <v>1.9210839999245888E-2</v>
      </c>
      <c r="P809" s="327">
        <v>5.4701210922577593E-3</v>
      </c>
      <c r="Q809" s="332">
        <v>0.42873563218390809</v>
      </c>
      <c r="R809" s="358">
        <v>0.58142955633969051</v>
      </c>
      <c r="S809" s="327">
        <v>0.93690901079370958</v>
      </c>
      <c r="T809" s="358">
        <v>0.2754191501577381</v>
      </c>
      <c r="U809" s="358">
        <v>0.47764952913092235</v>
      </c>
      <c r="V809" s="361">
        <v>0</v>
      </c>
    </row>
    <row r="810" spans="1:22" hidden="1" outlineLevel="1">
      <c r="A810" s="65">
        <v>801</v>
      </c>
      <c r="B810" s="117">
        <v>1</v>
      </c>
      <c r="C810" s="325">
        <v>1.5897521532328817E-4</v>
      </c>
      <c r="D810" s="358">
        <v>1.3212729395466888E-4</v>
      </c>
      <c r="E810" s="327">
        <v>1.4403509646102928E-4</v>
      </c>
      <c r="F810" s="332">
        <v>0</v>
      </c>
      <c r="G810" s="358">
        <v>0</v>
      </c>
      <c r="H810" s="327">
        <v>0</v>
      </c>
      <c r="I810" s="332">
        <v>3.3879869116716123E-4</v>
      </c>
      <c r="J810" s="358">
        <v>5.5615820871840786E-4</v>
      </c>
      <c r="K810" s="327">
        <v>3.3874030207314967E-4</v>
      </c>
      <c r="L810" s="336">
        <v>1.4685495429873823E-4</v>
      </c>
      <c r="M810" s="210">
        <v>1.1415525114155251E-4</v>
      </c>
      <c r="N810" s="325">
        <v>1.7709638691623255E-2</v>
      </c>
      <c r="O810" s="358">
        <v>0.18186529605792001</v>
      </c>
      <c r="P810" s="327">
        <v>6.1333397333421774E-2</v>
      </c>
      <c r="Q810" s="332">
        <v>0.42873563218390809</v>
      </c>
      <c r="R810" s="358">
        <v>0.58933376625260259</v>
      </c>
      <c r="S810" s="327">
        <v>0.84639312699571312</v>
      </c>
      <c r="T810" s="358">
        <v>0.2765697808648156</v>
      </c>
      <c r="U810" s="358">
        <v>0.62048108929687595</v>
      </c>
      <c r="V810" s="361">
        <v>0</v>
      </c>
    </row>
    <row r="811" spans="1:22" hidden="1" outlineLevel="1">
      <c r="A811" s="65">
        <v>802</v>
      </c>
      <c r="B811" s="117">
        <v>1</v>
      </c>
      <c r="C811" s="325">
        <v>1.6557548374795467E-4</v>
      </c>
      <c r="D811" s="358">
        <v>1.3790154444091616E-4</v>
      </c>
      <c r="E811" s="327">
        <v>1.5628125795424838E-4</v>
      </c>
      <c r="F811" s="332">
        <v>0</v>
      </c>
      <c r="G811" s="358">
        <v>0</v>
      </c>
      <c r="H811" s="327">
        <v>0</v>
      </c>
      <c r="I811" s="332">
        <v>3.2765399737876781E-4</v>
      </c>
      <c r="J811" s="358">
        <v>3.9461336317048895E-4</v>
      </c>
      <c r="K811" s="327">
        <v>3.7142576981705005E-4</v>
      </c>
      <c r="L811" s="336">
        <v>1.644775488145868E-4</v>
      </c>
      <c r="M811" s="210">
        <v>1.1415525114155251E-4</v>
      </c>
      <c r="N811" s="325">
        <v>6.8012548592297828E-2</v>
      </c>
      <c r="O811" s="358">
        <v>0.32173381293599945</v>
      </c>
      <c r="P811" s="327">
        <v>0.12343256051874545</v>
      </c>
      <c r="Q811" s="332">
        <v>0.39575596816976127</v>
      </c>
      <c r="R811" s="358">
        <v>0.60910942347526886</v>
      </c>
      <c r="S811" s="327">
        <v>0.85662205483536313</v>
      </c>
      <c r="T811" s="358">
        <v>0.28723926560317087</v>
      </c>
      <c r="U811" s="358">
        <v>0.64986099882468285</v>
      </c>
      <c r="V811" s="361">
        <v>0</v>
      </c>
    </row>
    <row r="812" spans="1:22" hidden="1" outlineLevel="1">
      <c r="A812" s="65">
        <v>803</v>
      </c>
      <c r="B812" s="117">
        <v>1</v>
      </c>
      <c r="C812" s="325">
        <v>1.6699429144909037E-4</v>
      </c>
      <c r="D812" s="358">
        <v>1.3747382218267564E-4</v>
      </c>
      <c r="E812" s="327">
        <v>1.6114599371691484E-4</v>
      </c>
      <c r="F812" s="332">
        <v>0</v>
      </c>
      <c r="G812" s="358">
        <v>0</v>
      </c>
      <c r="H812" s="327">
        <v>0</v>
      </c>
      <c r="I812" s="332">
        <v>3.075935485596596E-4</v>
      </c>
      <c r="J812" s="358">
        <v>2.9924846707095408E-4</v>
      </c>
      <c r="K812" s="327">
        <v>3.9222561292680486E-4</v>
      </c>
      <c r="L812" s="336">
        <v>1.8797434150238492E-4</v>
      </c>
      <c r="M812" s="210">
        <v>1.1415525114155251E-4</v>
      </c>
      <c r="N812" s="325">
        <v>0.12340226960652376</v>
      </c>
      <c r="O812" s="358">
        <v>0.38633653937975226</v>
      </c>
      <c r="P812" s="327">
        <v>0.19791753579106641</v>
      </c>
      <c r="Q812" s="332">
        <v>0.36277630415561452</v>
      </c>
      <c r="R812" s="358">
        <v>0.69201932436786417</v>
      </c>
      <c r="S812" s="327">
        <v>0.88075118350470016</v>
      </c>
      <c r="T812" s="358">
        <v>0.21872443713628192</v>
      </c>
      <c r="U812" s="358">
        <v>0.61211911504665395</v>
      </c>
      <c r="V812" s="361">
        <v>0</v>
      </c>
    </row>
    <row r="813" spans="1:22" hidden="1" outlineLevel="1">
      <c r="A813" s="65">
        <v>804</v>
      </c>
      <c r="B813" s="117">
        <v>1</v>
      </c>
      <c r="C813" s="325">
        <v>1.6816933923681509E-4</v>
      </c>
      <c r="D813" s="358">
        <v>1.3858201166993522E-4</v>
      </c>
      <c r="E813" s="327">
        <v>1.5979684033206869E-4</v>
      </c>
      <c r="F813" s="332">
        <v>0</v>
      </c>
      <c r="G813" s="358">
        <v>0</v>
      </c>
      <c r="H813" s="327">
        <v>0</v>
      </c>
      <c r="I813" s="332">
        <v>2.8753309974055135E-4</v>
      </c>
      <c r="J813" s="358">
        <v>2.7129668717971111E-4</v>
      </c>
      <c r="K813" s="327">
        <v>4.0708264371948686E-4</v>
      </c>
      <c r="L813" s="336">
        <v>2.0677177565262342E-4</v>
      </c>
      <c r="M813" s="210">
        <v>1.1415525114155251E-4</v>
      </c>
      <c r="N813" s="325">
        <v>0.22513849187755097</v>
      </c>
      <c r="O813" s="358">
        <v>0.46152011478742333</v>
      </c>
      <c r="P813" s="327">
        <v>0.22528337864539563</v>
      </c>
      <c r="Q813" s="332">
        <v>0.296816976127321</v>
      </c>
      <c r="R813" s="358">
        <v>0.71135932666385571</v>
      </c>
      <c r="S813" s="327">
        <v>0.83849355704537765</v>
      </c>
      <c r="T813" s="358">
        <v>0.18263647405066871</v>
      </c>
      <c r="U813" s="358">
        <v>0.55674928555194092</v>
      </c>
      <c r="V813" s="361">
        <v>5.9572480342948084E-3</v>
      </c>
    </row>
    <row r="814" spans="1:22" hidden="1" outlineLevel="1">
      <c r="A814" s="65">
        <v>805</v>
      </c>
      <c r="B814" s="117">
        <v>1</v>
      </c>
      <c r="C814" s="325">
        <v>1.5401251349640827E-4</v>
      </c>
      <c r="D814" s="358">
        <v>1.359379104371755E-4</v>
      </c>
      <c r="E814" s="327">
        <v>1.5075491812785924E-4</v>
      </c>
      <c r="F814" s="332">
        <v>0</v>
      </c>
      <c r="G814" s="358">
        <v>0</v>
      </c>
      <c r="H814" s="327">
        <v>0</v>
      </c>
      <c r="I814" s="332">
        <v>2.6970158967912179E-4</v>
      </c>
      <c r="J814" s="358">
        <v>2.3512379555574967E-4</v>
      </c>
      <c r="K814" s="327">
        <v>3.7736858213412286E-4</v>
      </c>
      <c r="L814" s="336">
        <v>1.8797434150238492E-4</v>
      </c>
      <c r="M814" s="210">
        <v>1.1415525114155251E-4</v>
      </c>
      <c r="N814" s="325">
        <v>0.21722567458980441</v>
      </c>
      <c r="O814" s="358">
        <v>0.39209510529321512</v>
      </c>
      <c r="P814" s="327">
        <v>0.25820226963945986</v>
      </c>
      <c r="Q814" s="332">
        <v>0.23085764809902742</v>
      </c>
      <c r="R814" s="358">
        <v>0.75094648068840475</v>
      </c>
      <c r="S814" s="327">
        <v>0.83972575320941245</v>
      </c>
      <c r="T814" s="358">
        <v>0.17500047026733606</v>
      </c>
      <c r="U814" s="358">
        <v>0.47572853504641188</v>
      </c>
      <c r="V814" s="361">
        <v>0</v>
      </c>
    </row>
    <row r="815" spans="1:22" hidden="1" outlineLevel="1">
      <c r="A815" s="65">
        <v>806</v>
      </c>
      <c r="B815" s="117">
        <v>1</v>
      </c>
      <c r="C815" s="325">
        <v>1.5298747180924414E-4</v>
      </c>
      <c r="D815" s="358">
        <v>1.2845277091796603E-4</v>
      </c>
      <c r="E815" s="327">
        <v>1.4277675147708621E-4</v>
      </c>
      <c r="F815" s="332">
        <v>0</v>
      </c>
      <c r="G815" s="358">
        <v>0</v>
      </c>
      <c r="H815" s="327">
        <v>0</v>
      </c>
      <c r="I815" s="332">
        <v>2.5855689589072831E-4</v>
      </c>
      <c r="J815" s="358">
        <v>2.3471273996911377E-4</v>
      </c>
      <c r="K815" s="327">
        <v>3.2982608359754043E-4</v>
      </c>
      <c r="L815" s="336">
        <v>1.9032402077116473E-4</v>
      </c>
      <c r="M815" s="210">
        <v>1.1415525114155251E-4</v>
      </c>
      <c r="N815" s="325">
        <v>0.16315475645686955</v>
      </c>
      <c r="O815" s="358">
        <v>0.31248967236052749</v>
      </c>
      <c r="P815" s="327">
        <v>0.31672927506770232</v>
      </c>
      <c r="Q815" s="332">
        <v>0.26383731211317418</v>
      </c>
      <c r="R815" s="358">
        <v>0.77729193669070984</v>
      </c>
      <c r="S815" s="327">
        <v>0.77450367702541034</v>
      </c>
      <c r="T815" s="358">
        <v>0.15857783199359321</v>
      </c>
      <c r="U815" s="358">
        <v>0.40838074243651606</v>
      </c>
      <c r="V815" s="361">
        <v>0</v>
      </c>
    </row>
    <row r="816" spans="1:22" hidden="1" outlineLevel="1">
      <c r="A816" s="65">
        <v>807</v>
      </c>
      <c r="B816" s="117">
        <v>1</v>
      </c>
      <c r="C816" s="325">
        <v>1.5659386847688861E-4</v>
      </c>
      <c r="D816" s="358">
        <v>1.3364376377933987E-4</v>
      </c>
      <c r="E816" s="327">
        <v>1.4688907477512694E-4</v>
      </c>
      <c r="F816" s="332">
        <v>0</v>
      </c>
      <c r="G816" s="358">
        <v>0</v>
      </c>
      <c r="H816" s="327">
        <v>0</v>
      </c>
      <c r="I816" s="332">
        <v>2.3849644707162008E-4</v>
      </c>
      <c r="J816" s="358">
        <v>2.3841224024883709E-4</v>
      </c>
      <c r="K816" s="327">
        <v>3.2685467743900405E-4</v>
      </c>
      <c r="L816" s="336">
        <v>2.1382081345896285E-4</v>
      </c>
      <c r="M816" s="210">
        <v>1.1415525114155251E-4</v>
      </c>
      <c r="N816" s="325">
        <v>0.20309564371882838</v>
      </c>
      <c r="O816" s="358">
        <v>0.32297739985268931</v>
      </c>
      <c r="P816" s="327">
        <v>0.23035477246789307</v>
      </c>
      <c r="Q816" s="332">
        <v>0.19787798408488064</v>
      </c>
      <c r="R816" s="358">
        <v>0.67086726786153816</v>
      </c>
      <c r="S816" s="327">
        <v>0.66482122164470148</v>
      </c>
      <c r="T816" s="358">
        <v>0.22311775438148704</v>
      </c>
      <c r="U816" s="358">
        <v>0.42114970311590899</v>
      </c>
      <c r="V816" s="361">
        <v>0</v>
      </c>
    </row>
    <row r="817" spans="1:22" hidden="1" outlineLevel="1">
      <c r="A817" s="65">
        <v>808</v>
      </c>
      <c r="B817" s="117">
        <v>1</v>
      </c>
      <c r="C817" s="325">
        <v>1.5854394778417645E-4</v>
      </c>
      <c r="D817" s="358">
        <v>1.3059138220916874E-4</v>
      </c>
      <c r="E817" s="327">
        <v>1.5154624847858633E-4</v>
      </c>
      <c r="F817" s="332">
        <v>0</v>
      </c>
      <c r="G817" s="358">
        <v>0</v>
      </c>
      <c r="H817" s="327">
        <v>0</v>
      </c>
      <c r="I817" s="332">
        <v>2.3626750831394139E-4</v>
      </c>
      <c r="J817" s="358">
        <v>2.61020297513813E-4</v>
      </c>
      <c r="K817" s="327">
        <v>3.2982608359754043E-4</v>
      </c>
      <c r="L817" s="336">
        <v>2.2321953053408208E-4</v>
      </c>
      <c r="M817" s="210">
        <v>1.1415525114155251E-4</v>
      </c>
      <c r="N817" s="325">
        <v>0.11643145437684224</v>
      </c>
      <c r="O817" s="358">
        <v>0.21957212794024755</v>
      </c>
      <c r="P817" s="327">
        <v>0.12922886362017511</v>
      </c>
      <c r="Q817" s="332">
        <v>0.16489832007073388</v>
      </c>
      <c r="R817" s="358">
        <v>0.58144302887932997</v>
      </c>
      <c r="S817" s="327">
        <v>0.51180929358145733</v>
      </c>
      <c r="T817" s="358">
        <v>0.2024064016540916</v>
      </c>
      <c r="U817" s="358">
        <v>0.44713962308281519</v>
      </c>
      <c r="V817" s="361">
        <v>0</v>
      </c>
    </row>
    <row r="818" spans="1:22" hidden="1" outlineLevel="1">
      <c r="A818" s="65">
        <v>809</v>
      </c>
      <c r="B818" s="117">
        <v>1</v>
      </c>
      <c r="C818" s="325">
        <v>1.5928772803278944E-4</v>
      </c>
      <c r="D818" s="358">
        <v>1.3502414015820706E-4</v>
      </c>
      <c r="E818" s="327">
        <v>1.5523047502951241E-4</v>
      </c>
      <c r="F818" s="332">
        <v>0</v>
      </c>
      <c r="G818" s="358">
        <v>0</v>
      </c>
      <c r="H818" s="327">
        <v>0</v>
      </c>
      <c r="I818" s="332">
        <v>2.4964114086001353E-4</v>
      </c>
      <c r="J818" s="358">
        <v>2.6554190896680823E-4</v>
      </c>
      <c r="K818" s="327">
        <v>3.4171170823168605E-4</v>
      </c>
      <c r="L818" s="336">
        <v>2.2321953053408208E-4</v>
      </c>
      <c r="M818" s="210">
        <v>1.1415525114155251E-4</v>
      </c>
      <c r="N818" s="325">
        <v>2.8825262976791048E-2</v>
      </c>
      <c r="O818" s="358">
        <v>6.5677015685500814E-2</v>
      </c>
      <c r="P818" s="327">
        <v>3.1127621222079176E-2</v>
      </c>
      <c r="Q818" s="332">
        <v>0.16489832007073388</v>
      </c>
      <c r="R818" s="358">
        <v>0.5487745720999645</v>
      </c>
      <c r="S818" s="327">
        <v>0.45779515873887378</v>
      </c>
      <c r="T818" s="358">
        <v>0.17249000327007602</v>
      </c>
      <c r="U818" s="358">
        <v>0.50307445083767832</v>
      </c>
      <c r="V818" s="361">
        <v>0</v>
      </c>
    </row>
    <row r="819" spans="1:22" hidden="1" outlineLevel="1">
      <c r="A819" s="65">
        <v>810</v>
      </c>
      <c r="B819" s="117">
        <v>1</v>
      </c>
      <c r="C819" s="325">
        <v>1.5942523362497E-4</v>
      </c>
      <c r="D819" s="358">
        <v>1.4663096689318902E-4</v>
      </c>
      <c r="E819" s="327">
        <v>1.6205407772594592E-4</v>
      </c>
      <c r="F819" s="332">
        <v>0</v>
      </c>
      <c r="G819" s="358">
        <v>0</v>
      </c>
      <c r="H819" s="327">
        <v>0</v>
      </c>
      <c r="I819" s="332">
        <v>2.5632795713304962E-4</v>
      </c>
      <c r="J819" s="358">
        <v>3.2103441316265821E-4</v>
      </c>
      <c r="K819" s="327">
        <v>3.4765452054875886E-4</v>
      </c>
      <c r="L819" s="336">
        <v>1.644775488145868E-4</v>
      </c>
      <c r="M819" s="210">
        <v>1.1415525114155251E-4</v>
      </c>
      <c r="N819" s="325">
        <v>7.5360164645205336E-4</v>
      </c>
      <c r="O819" s="358">
        <v>2.3620413020120109E-3</v>
      </c>
      <c r="P819" s="327">
        <v>5.8103265929321701E-4</v>
      </c>
      <c r="Q819" s="332">
        <v>0.16489832007073388</v>
      </c>
      <c r="R819" s="358">
        <v>0.52973674435356155</v>
      </c>
      <c r="S819" s="327">
        <v>0.36828360394471288</v>
      </c>
      <c r="T819" s="358">
        <v>0.220398081801122</v>
      </c>
      <c r="U819" s="358">
        <v>0.6351710440607794</v>
      </c>
      <c r="V819" s="361">
        <v>0</v>
      </c>
    </row>
    <row r="820" spans="1:22" hidden="1" outlineLevel="1">
      <c r="A820" s="65">
        <v>811</v>
      </c>
      <c r="B820" s="117">
        <v>1</v>
      </c>
      <c r="C820" s="325">
        <v>1.5947523565849019E-4</v>
      </c>
      <c r="D820" s="358">
        <v>1.5676020764515819E-4</v>
      </c>
      <c r="E820" s="327">
        <v>1.6524534438625514E-4</v>
      </c>
      <c r="F820" s="332">
        <v>0</v>
      </c>
      <c r="G820" s="358">
        <v>0</v>
      </c>
      <c r="H820" s="327">
        <v>0</v>
      </c>
      <c r="I820" s="332">
        <v>2.6301477340608576E-4</v>
      </c>
      <c r="J820" s="358">
        <v>3.699500279723334E-4</v>
      </c>
      <c r="K820" s="327">
        <v>3.4171170823168605E-4</v>
      </c>
      <c r="L820" s="336">
        <v>1.1748396343899057E-4</v>
      </c>
      <c r="M820" s="210">
        <v>1.1415525114155251E-4</v>
      </c>
      <c r="N820" s="325">
        <v>0</v>
      </c>
      <c r="O820" s="358">
        <v>0</v>
      </c>
      <c r="P820" s="327">
        <v>0</v>
      </c>
      <c r="Q820" s="332">
        <v>0.16489832007073388</v>
      </c>
      <c r="R820" s="358">
        <v>0.51516005638456741</v>
      </c>
      <c r="S820" s="327">
        <v>0.33643214148110517</v>
      </c>
      <c r="T820" s="358">
        <v>0.29299241913855845</v>
      </c>
      <c r="U820" s="358">
        <v>0.7139318015257079</v>
      </c>
      <c r="V820" s="361">
        <v>0</v>
      </c>
    </row>
    <row r="821" spans="1:22" hidden="1" outlineLevel="1">
      <c r="A821" s="65">
        <v>812</v>
      </c>
      <c r="B821" s="117">
        <v>1</v>
      </c>
      <c r="C821" s="325">
        <v>1.5109989504385657E-4</v>
      </c>
      <c r="D821" s="358">
        <v>1.5761565216163928E-4</v>
      </c>
      <c r="E821" s="327">
        <v>1.6213191349814858E-4</v>
      </c>
      <c r="F821" s="332">
        <v>0</v>
      </c>
      <c r="G821" s="358">
        <v>0</v>
      </c>
      <c r="H821" s="327">
        <v>0</v>
      </c>
      <c r="I821" s="332">
        <v>2.6970158967912179E-4</v>
      </c>
      <c r="J821" s="358">
        <v>3.9707969669030451E-4</v>
      </c>
      <c r="K821" s="327">
        <v>3.4171170823168605E-4</v>
      </c>
      <c r="L821" s="336">
        <v>8.811297257924293E-5</v>
      </c>
      <c r="M821" s="210">
        <v>1.1415525114155251E-4</v>
      </c>
      <c r="N821" s="325">
        <v>0</v>
      </c>
      <c r="O821" s="358">
        <v>0</v>
      </c>
      <c r="P821" s="327">
        <v>0</v>
      </c>
      <c r="Q821" s="332">
        <v>0.19787798408488064</v>
      </c>
      <c r="R821" s="358">
        <v>0.51847571880176135</v>
      </c>
      <c r="S821" s="327">
        <v>0.36660410274710409</v>
      </c>
      <c r="T821" s="358">
        <v>0.25376637230637017</v>
      </c>
      <c r="U821" s="358">
        <v>0.6718959309705379</v>
      </c>
      <c r="V821" s="361">
        <v>0</v>
      </c>
    </row>
    <row r="822" spans="1:22" hidden="1" outlineLevel="1">
      <c r="A822" s="65">
        <v>813</v>
      </c>
      <c r="B822" s="117">
        <v>1</v>
      </c>
      <c r="C822" s="325">
        <v>1.4016195021131266E-4</v>
      </c>
      <c r="D822" s="358">
        <v>1.5116093444637294E-4</v>
      </c>
      <c r="E822" s="327">
        <v>1.4970413520312329E-4</v>
      </c>
      <c r="F822" s="332">
        <v>0</v>
      </c>
      <c r="G822" s="358">
        <v>0</v>
      </c>
      <c r="H822" s="327">
        <v>0</v>
      </c>
      <c r="I822" s="332">
        <v>2.7415946719447918E-4</v>
      </c>
      <c r="J822" s="358">
        <v>3.781711397050519E-4</v>
      </c>
      <c r="K822" s="327">
        <v>3.4468311439022243E-4</v>
      </c>
      <c r="L822" s="336">
        <v>5.8741981719495287E-5</v>
      </c>
      <c r="M822" s="210">
        <v>1.1415525114155251E-4</v>
      </c>
      <c r="N822" s="325">
        <v>0</v>
      </c>
      <c r="O822" s="358">
        <v>0</v>
      </c>
      <c r="P822" s="327">
        <v>0</v>
      </c>
      <c r="Q822" s="332">
        <v>0.19787798408488064</v>
      </c>
      <c r="R822" s="358">
        <v>0.57337110000313496</v>
      </c>
      <c r="S822" s="327">
        <v>0.40810215357803309</v>
      </c>
      <c r="T822" s="358">
        <v>0.1875528052536363</v>
      </c>
      <c r="U822" s="358">
        <v>0.51460041534474099</v>
      </c>
      <c r="V822" s="361">
        <v>0</v>
      </c>
    </row>
    <row r="823" spans="1:22" hidden="1" outlineLevel="1">
      <c r="A823" s="65">
        <v>814</v>
      </c>
      <c r="B823" s="117">
        <v>1</v>
      </c>
      <c r="C823" s="325">
        <v>1.2958026986760018E-4</v>
      </c>
      <c r="D823" s="358">
        <v>1.3976796884051127E-4</v>
      </c>
      <c r="E823" s="327">
        <v>1.385865924068428E-4</v>
      </c>
      <c r="F823" s="332">
        <v>0</v>
      </c>
      <c r="G823" s="358">
        <v>0</v>
      </c>
      <c r="H823" s="327">
        <v>0</v>
      </c>
      <c r="I823" s="332">
        <v>2.8307522222519396E-4</v>
      </c>
      <c r="J823" s="358">
        <v>3.7981536205159561E-4</v>
      </c>
      <c r="K823" s="327">
        <v>3.5062592670729529E-4</v>
      </c>
      <c r="L823" s="336">
        <v>3.7594868300476983E-5</v>
      </c>
      <c r="M823" s="210">
        <v>1.1415525114155251E-4</v>
      </c>
      <c r="N823" s="325">
        <v>0</v>
      </c>
      <c r="O823" s="358">
        <v>0</v>
      </c>
      <c r="P823" s="327">
        <v>0</v>
      </c>
      <c r="Q823" s="332">
        <v>0.23085764809902742</v>
      </c>
      <c r="R823" s="358">
        <v>0.57662606305176745</v>
      </c>
      <c r="S823" s="327">
        <v>0.42759788197080784</v>
      </c>
      <c r="T823" s="358">
        <v>0.1622389296979308</v>
      </c>
      <c r="U823" s="358">
        <v>0.43663065544402263</v>
      </c>
      <c r="V823" s="361">
        <v>0</v>
      </c>
    </row>
    <row r="824" spans="1:22" hidden="1" outlineLevel="1">
      <c r="A824" s="65">
        <v>815</v>
      </c>
      <c r="B824" s="117">
        <v>1</v>
      </c>
      <c r="C824" s="325">
        <v>1.1461091108249008E-4</v>
      </c>
      <c r="D824" s="358">
        <v>1.2606141465598483E-4</v>
      </c>
      <c r="E824" s="327">
        <v>1.2436859135115622E-4</v>
      </c>
      <c r="F824" s="332">
        <v>0</v>
      </c>
      <c r="G824" s="358">
        <v>0</v>
      </c>
      <c r="H824" s="327">
        <v>0</v>
      </c>
      <c r="I824" s="332">
        <v>2.8753309974055135E-4</v>
      </c>
      <c r="J824" s="358">
        <v>3.6583947210597412E-4</v>
      </c>
      <c r="K824" s="327">
        <v>3.5062592670729529E-4</v>
      </c>
      <c r="L824" s="336">
        <v>2.3496792687798115E-5</v>
      </c>
      <c r="M824" s="210">
        <v>1.1415525114155251E-4</v>
      </c>
      <c r="N824" s="325">
        <v>0</v>
      </c>
      <c r="O824" s="358">
        <v>0</v>
      </c>
      <c r="P824" s="327">
        <v>0</v>
      </c>
      <c r="Q824" s="332">
        <v>0.23085764809902742</v>
      </c>
      <c r="R824" s="358">
        <v>0.62265629476556583</v>
      </c>
      <c r="S824" s="327">
        <v>0.45083240057299667</v>
      </c>
      <c r="T824" s="358">
        <v>0.13723886251688278</v>
      </c>
      <c r="U824" s="358">
        <v>0.36238988406029526</v>
      </c>
      <c r="V824" s="361">
        <v>0</v>
      </c>
    </row>
    <row r="825" spans="1:22" hidden="1" outlineLevel="1">
      <c r="A825" s="65">
        <v>816</v>
      </c>
      <c r="B825" s="117">
        <v>1</v>
      </c>
      <c r="C825" s="325">
        <v>1.0356671192871575E-4</v>
      </c>
      <c r="D825" s="358">
        <v>1.0959410771372402E-4</v>
      </c>
      <c r="E825" s="327">
        <v>1.0942412308824478E-4</v>
      </c>
      <c r="F825" s="332">
        <v>0</v>
      </c>
      <c r="G825" s="358">
        <v>0</v>
      </c>
      <c r="H825" s="327">
        <v>0</v>
      </c>
      <c r="I825" s="332">
        <v>2.8530416098287265E-4</v>
      </c>
      <c r="J825" s="358">
        <v>3.699500279723334E-4</v>
      </c>
      <c r="K825" s="327">
        <v>3.5954014518290443E-4</v>
      </c>
      <c r="L825" s="336">
        <v>9.3987170751192458E-6</v>
      </c>
      <c r="M825" s="210">
        <v>1.1415525114155251E-4</v>
      </c>
      <c r="N825" s="325">
        <v>0</v>
      </c>
      <c r="O825" s="358">
        <v>0</v>
      </c>
      <c r="P825" s="327">
        <v>0</v>
      </c>
      <c r="Q825" s="332">
        <v>0.296816976127321</v>
      </c>
      <c r="R825" s="358">
        <v>0.68610138985160063</v>
      </c>
      <c r="S825" s="327">
        <v>0.4610613284126468</v>
      </c>
      <c r="T825" s="358">
        <v>9.267807331551689E-2</v>
      </c>
      <c r="U825" s="358">
        <v>0.3185460190726449</v>
      </c>
      <c r="V825" s="361">
        <v>0</v>
      </c>
    </row>
    <row r="826" spans="1:22" hidden="1" outlineLevel="1">
      <c r="A826" s="65">
        <v>817</v>
      </c>
      <c r="B826" s="117">
        <v>1</v>
      </c>
      <c r="C826" s="325">
        <v>9.7172701892320087E-5</v>
      </c>
      <c r="D826" s="358">
        <v>9.6781881887336913E-5</v>
      </c>
      <c r="E826" s="327">
        <v>9.7606058342140337E-5</v>
      </c>
      <c r="F826" s="332">
        <v>0</v>
      </c>
      <c r="G826" s="358">
        <v>0</v>
      </c>
      <c r="H826" s="327">
        <v>0</v>
      </c>
      <c r="I826" s="332">
        <v>2.8530416098287265E-4</v>
      </c>
      <c r="J826" s="358">
        <v>3.44464581600906E-4</v>
      </c>
      <c r="K826" s="327">
        <v>3.7439717597558643E-4</v>
      </c>
      <c r="L826" s="336">
        <v>5.8741981719495289E-6</v>
      </c>
      <c r="M826" s="210">
        <v>1.1415525114155251E-4</v>
      </c>
      <c r="N826" s="325">
        <v>0</v>
      </c>
      <c r="O826" s="358">
        <v>0</v>
      </c>
      <c r="P826" s="327">
        <v>0</v>
      </c>
      <c r="Q826" s="332">
        <v>0.56065428824049512</v>
      </c>
      <c r="R826" s="358">
        <v>0.71688584492406371</v>
      </c>
      <c r="S826" s="327">
        <v>0.62514616337855489</v>
      </c>
      <c r="T826" s="358">
        <v>2.9079576051595588E-2</v>
      </c>
      <c r="U826" s="358">
        <v>0.25696120871628042</v>
      </c>
      <c r="V826" s="361">
        <v>0</v>
      </c>
    </row>
    <row r="827" spans="1:22" hidden="1" outlineLevel="1">
      <c r="A827" s="65">
        <v>818</v>
      </c>
      <c r="B827" s="117">
        <v>1</v>
      </c>
      <c r="C827" s="325">
        <v>9.3685060054286083E-5</v>
      </c>
      <c r="D827" s="358">
        <v>8.6166593114639855E-5</v>
      </c>
      <c r="E827" s="327">
        <v>8.7928477331609151E-5</v>
      </c>
      <c r="F827" s="332">
        <v>0</v>
      </c>
      <c r="G827" s="358">
        <v>0</v>
      </c>
      <c r="H827" s="327">
        <v>0</v>
      </c>
      <c r="I827" s="332">
        <v>2.8084628346751526E-4</v>
      </c>
      <c r="J827" s="358">
        <v>3.781711397050519E-4</v>
      </c>
      <c r="K827" s="327">
        <v>3.8331139445119567E-4</v>
      </c>
      <c r="L827" s="336">
        <v>2.3496792687798115E-6</v>
      </c>
      <c r="M827" s="210">
        <v>1.1415525114155251E-4</v>
      </c>
      <c r="N827" s="325">
        <v>0</v>
      </c>
      <c r="O827" s="358">
        <v>0</v>
      </c>
      <c r="P827" s="327">
        <v>0</v>
      </c>
      <c r="Q827" s="332">
        <v>0.56065428824049512</v>
      </c>
      <c r="R827" s="358">
        <v>0.69164102982117481</v>
      </c>
      <c r="S827" s="327">
        <v>0.61755886402303906</v>
      </c>
      <c r="T827" s="358">
        <v>7.395417362761901E-2</v>
      </c>
      <c r="U827" s="358">
        <v>0.22227031554306226</v>
      </c>
      <c r="V827" s="361">
        <v>0</v>
      </c>
    </row>
    <row r="828" spans="1:22" hidden="1" outlineLevel="1">
      <c r="A828" s="65">
        <v>819</v>
      </c>
      <c r="B828" s="117">
        <v>1</v>
      </c>
      <c r="C828" s="325">
        <v>9.0309922791672535E-5</v>
      </c>
      <c r="D828" s="358">
        <v>8.2705931207057294E-5</v>
      </c>
      <c r="E828" s="327">
        <v>8.5009635874009262E-5</v>
      </c>
      <c r="F828" s="332">
        <v>0</v>
      </c>
      <c r="G828" s="358">
        <v>0</v>
      </c>
      <c r="H828" s="327">
        <v>0</v>
      </c>
      <c r="I828" s="332">
        <v>2.7861734470983657E-4</v>
      </c>
      <c r="J828" s="358">
        <v>3.7241636149214897E-4</v>
      </c>
      <c r="K828" s="327">
        <v>3.9222561292680486E-4</v>
      </c>
      <c r="L828" s="336">
        <v>1.1748396343899057E-6</v>
      </c>
      <c r="M828" s="210">
        <v>1.1415525114155251E-4</v>
      </c>
      <c r="N828" s="325">
        <v>0</v>
      </c>
      <c r="O828" s="358">
        <v>0</v>
      </c>
      <c r="P828" s="327">
        <v>0</v>
      </c>
      <c r="Q828" s="332">
        <v>0.46171529619805485</v>
      </c>
      <c r="R828" s="358">
        <v>0.69943132903690408</v>
      </c>
      <c r="S828" s="327">
        <v>0.59459441429835924</v>
      </c>
      <c r="T828" s="358">
        <v>2.4267847640180491E-2</v>
      </c>
      <c r="U828" s="358">
        <v>0.19334240462337546</v>
      </c>
      <c r="V828" s="361">
        <v>0</v>
      </c>
    </row>
    <row r="829" spans="1:22" hidden="1" outlineLevel="1">
      <c r="A829" s="65">
        <v>820</v>
      </c>
      <c r="B829" s="117">
        <v>1</v>
      </c>
      <c r="C829" s="325">
        <v>8.9022370428527359E-5</v>
      </c>
      <c r="D829" s="358">
        <v>8.1072809857411586E-5</v>
      </c>
      <c r="E829" s="327">
        <v>8.3842099290969301E-5</v>
      </c>
      <c r="F829" s="332">
        <v>0</v>
      </c>
      <c r="G829" s="358">
        <v>0</v>
      </c>
      <c r="H829" s="327">
        <v>0</v>
      </c>
      <c r="I829" s="332">
        <v>2.6970158967912179E-4</v>
      </c>
      <c r="J829" s="358">
        <v>3.2062335757602231E-4</v>
      </c>
      <c r="K829" s="327">
        <v>3.7439717597558643E-4</v>
      </c>
      <c r="L829" s="336">
        <v>1.409807561267887E-5</v>
      </c>
      <c r="M829" s="210">
        <v>1.1415525114155251E-4</v>
      </c>
      <c r="N829" s="325">
        <v>0</v>
      </c>
      <c r="O829" s="358">
        <v>0</v>
      </c>
      <c r="P829" s="327">
        <v>0</v>
      </c>
      <c r="Q829" s="332">
        <v>0.42873563218390809</v>
      </c>
      <c r="R829" s="358">
        <v>0.69196683354998256</v>
      </c>
      <c r="S829" s="327">
        <v>0.56885330165079073</v>
      </c>
      <c r="T829" s="358">
        <v>2.4058642057075485E-2</v>
      </c>
      <c r="U829" s="358">
        <v>0.18837041993405429</v>
      </c>
      <c r="V829" s="361">
        <v>0</v>
      </c>
    </row>
    <row r="830" spans="1:22" hidden="1" outlineLevel="1">
      <c r="A830" s="65">
        <v>821</v>
      </c>
      <c r="B830" s="117">
        <v>1</v>
      </c>
      <c r="C830" s="325">
        <v>8.9828653219040607E-5</v>
      </c>
      <c r="D830" s="358">
        <v>8.1228345224044517E-5</v>
      </c>
      <c r="E830" s="327">
        <v>8.4724238042599491E-5</v>
      </c>
      <c r="F830" s="332">
        <v>0</v>
      </c>
      <c r="G830" s="358">
        <v>0</v>
      </c>
      <c r="H830" s="327">
        <v>0</v>
      </c>
      <c r="I830" s="332">
        <v>2.6970158967912179E-4</v>
      </c>
      <c r="J830" s="358">
        <v>2.6225346427372081E-4</v>
      </c>
      <c r="K830" s="327">
        <v>3.7142576981705005E-4</v>
      </c>
      <c r="L830" s="336">
        <v>3.7594868300476983E-5</v>
      </c>
      <c r="M830" s="210">
        <v>1.1415525114155251E-4</v>
      </c>
      <c r="N830" s="325">
        <v>0</v>
      </c>
      <c r="O830" s="358">
        <v>0</v>
      </c>
      <c r="P830" s="327">
        <v>0</v>
      </c>
      <c r="Q830" s="332">
        <v>0.32979664014146776</v>
      </c>
      <c r="R830" s="358">
        <v>0.56762948823774872</v>
      </c>
      <c r="S830" s="327">
        <v>0.53912864541836603</v>
      </c>
      <c r="T830" s="358">
        <v>2.5836889513468023E-2</v>
      </c>
      <c r="U830" s="358">
        <v>0.18565842828533366</v>
      </c>
      <c r="V830" s="361">
        <v>0</v>
      </c>
    </row>
    <row r="831" spans="1:22" hidden="1" outlineLevel="1">
      <c r="A831" s="65">
        <v>822</v>
      </c>
      <c r="B831" s="117">
        <v>1</v>
      </c>
      <c r="C831" s="325">
        <v>9.732895824707071E-5</v>
      </c>
      <c r="D831" s="358">
        <v>8.6069383510494268E-5</v>
      </c>
      <c r="E831" s="327">
        <v>8.9848426379274862E-5</v>
      </c>
      <c r="F831" s="332">
        <v>0</v>
      </c>
      <c r="G831" s="358">
        <v>0</v>
      </c>
      <c r="H831" s="327">
        <v>0</v>
      </c>
      <c r="I831" s="332">
        <v>2.6970158967912179E-4</v>
      </c>
      <c r="J831" s="358">
        <v>2.4416701846174E-4</v>
      </c>
      <c r="K831" s="327">
        <v>3.5954014518290443E-4</v>
      </c>
      <c r="L831" s="336">
        <v>9.3987170751192462E-5</v>
      </c>
      <c r="M831" s="210">
        <v>1.1415525114155251E-4</v>
      </c>
      <c r="N831" s="325">
        <v>0</v>
      </c>
      <c r="O831" s="358">
        <v>0</v>
      </c>
      <c r="P831" s="327">
        <v>0</v>
      </c>
      <c r="Q831" s="332">
        <v>0.32979664014146776</v>
      </c>
      <c r="R831" s="358">
        <v>0.51125488207240144</v>
      </c>
      <c r="S831" s="327">
        <v>0.5774702455122096</v>
      </c>
      <c r="T831" s="358">
        <v>3.9958266373055808E-2</v>
      </c>
      <c r="U831" s="358">
        <v>0.20080038165735722</v>
      </c>
      <c r="V831" s="361">
        <v>0</v>
      </c>
    </row>
    <row r="832" spans="1:22" hidden="1" outlineLevel="1">
      <c r="A832" s="65">
        <v>823</v>
      </c>
      <c r="B832" s="117">
        <v>1</v>
      </c>
      <c r="C832" s="325">
        <v>1.2014863629485231E-4</v>
      </c>
      <c r="D832" s="358">
        <v>1.0098133678642586E-4</v>
      </c>
      <c r="E832" s="327">
        <v>1.0654419951674623E-4</v>
      </c>
      <c r="F832" s="332">
        <v>0</v>
      </c>
      <c r="G832" s="358">
        <v>0</v>
      </c>
      <c r="H832" s="327">
        <v>0</v>
      </c>
      <c r="I832" s="332">
        <v>2.6970158967912179E-4</v>
      </c>
      <c r="J832" s="358">
        <v>2.8527257712533259E-4</v>
      </c>
      <c r="K832" s="327">
        <v>3.6845436365851367E-4</v>
      </c>
      <c r="L832" s="336">
        <v>1.8210014333043539E-4</v>
      </c>
      <c r="M832" s="210">
        <v>1.1415525114155251E-4</v>
      </c>
      <c r="N832" s="325">
        <v>0</v>
      </c>
      <c r="O832" s="358">
        <v>0</v>
      </c>
      <c r="P832" s="327">
        <v>0</v>
      </c>
      <c r="Q832" s="332">
        <v>0.32979664014146776</v>
      </c>
      <c r="R832" s="358">
        <v>0.48943818903063663</v>
      </c>
      <c r="S832" s="327">
        <v>0.57787534882847336</v>
      </c>
      <c r="T832" s="358">
        <v>0.10763627250752468</v>
      </c>
      <c r="U832" s="358">
        <v>0.26249819166575172</v>
      </c>
      <c r="V832" s="361">
        <v>0</v>
      </c>
    </row>
    <row r="833" spans="1:22" hidden="1" outlineLevel="1">
      <c r="A833" s="65">
        <v>824</v>
      </c>
      <c r="B833" s="117">
        <v>1</v>
      </c>
      <c r="C833" s="325">
        <v>1.475184993929722E-4</v>
      </c>
      <c r="D833" s="358">
        <v>1.2020939648642107E-4</v>
      </c>
      <c r="E833" s="327">
        <v>1.2879225773800761E-4</v>
      </c>
      <c r="F833" s="332">
        <v>0</v>
      </c>
      <c r="G833" s="358">
        <v>0</v>
      </c>
      <c r="H833" s="327">
        <v>0</v>
      </c>
      <c r="I833" s="332">
        <v>2.7415946719447918E-4</v>
      </c>
      <c r="J833" s="358">
        <v>3.0130374500413374E-4</v>
      </c>
      <c r="K833" s="327">
        <v>3.4765452054875886E-4</v>
      </c>
      <c r="L833" s="336">
        <v>1.5860335064263727E-4</v>
      </c>
      <c r="M833" s="210">
        <v>1.1415525114155251E-4</v>
      </c>
      <c r="N833" s="325">
        <v>0</v>
      </c>
      <c r="O833" s="358">
        <v>1.4600531329658122E-2</v>
      </c>
      <c r="P833" s="327">
        <v>5.207955221000685E-3</v>
      </c>
      <c r="Q833" s="332">
        <v>0.19787798408488064</v>
      </c>
      <c r="R833" s="358">
        <v>0.55580777839654516</v>
      </c>
      <c r="S833" s="327">
        <v>0.54296026834922473</v>
      </c>
      <c r="T833" s="358">
        <v>0.2268834548773771</v>
      </c>
      <c r="U833" s="358">
        <v>0.44228063804552403</v>
      </c>
      <c r="V833" s="361">
        <v>0</v>
      </c>
    </row>
    <row r="834" spans="1:22" hidden="1" outlineLevel="1">
      <c r="A834" s="65">
        <v>825</v>
      </c>
      <c r="B834" s="117">
        <v>1</v>
      </c>
      <c r="C834" s="325">
        <v>1.6549423044348436E-4</v>
      </c>
      <c r="D834" s="358">
        <v>1.3239948084627648E-4</v>
      </c>
      <c r="E834" s="327">
        <v>1.4496912572746124E-4</v>
      </c>
      <c r="F834" s="332">
        <v>0</v>
      </c>
      <c r="G834" s="358">
        <v>0</v>
      </c>
      <c r="H834" s="327">
        <v>0</v>
      </c>
      <c r="I834" s="332">
        <v>2.9644885477126613E-4</v>
      </c>
      <c r="J834" s="358">
        <v>3.4117613690781858E-4</v>
      </c>
      <c r="K834" s="327">
        <v>3.3576889591461329E-4</v>
      </c>
      <c r="L834" s="336">
        <v>1.4685495429873823E-4</v>
      </c>
      <c r="M834" s="210">
        <v>1.1415525114155251E-4</v>
      </c>
      <c r="N834" s="325">
        <v>6.9708152296814934E-3</v>
      </c>
      <c r="O834" s="358">
        <v>0.11780028910264358</v>
      </c>
      <c r="P834" s="327">
        <v>3.6193520675747715E-2</v>
      </c>
      <c r="Q834" s="332">
        <v>0.16489832007073388</v>
      </c>
      <c r="R834" s="358">
        <v>0.55040197365039301</v>
      </c>
      <c r="S834" s="327">
        <v>0.47637096156243325</v>
      </c>
      <c r="T834" s="358">
        <v>0.24079562615385991</v>
      </c>
      <c r="U834" s="358">
        <v>0.6044351387086121</v>
      </c>
      <c r="V834" s="361">
        <v>0</v>
      </c>
    </row>
    <row r="835" spans="1:22" hidden="1" outlineLevel="1">
      <c r="A835" s="65">
        <v>826</v>
      </c>
      <c r="B835" s="117">
        <v>1</v>
      </c>
      <c r="C835" s="325">
        <v>1.7176948565026954E-4</v>
      </c>
      <c r="D835" s="358">
        <v>1.3288552886700437E-4</v>
      </c>
      <c r="E835" s="327">
        <v>1.5392023953076758E-4</v>
      </c>
      <c r="F835" s="332">
        <v>0</v>
      </c>
      <c r="G835" s="358">
        <v>0</v>
      </c>
      <c r="H835" s="327">
        <v>0</v>
      </c>
      <c r="I835" s="332">
        <v>2.9199097725590868E-4</v>
      </c>
      <c r="J835" s="358">
        <v>2.2895796175621079E-4</v>
      </c>
      <c r="K835" s="327">
        <v>3.327974897560768E-4</v>
      </c>
      <c r="L835" s="336">
        <v>1.644775488145868E-4</v>
      </c>
      <c r="M835" s="210">
        <v>1.1415525114155251E-4</v>
      </c>
      <c r="N835" s="325">
        <v>2.1666047335496538E-2</v>
      </c>
      <c r="O835" s="358">
        <v>0.26797846967073141</v>
      </c>
      <c r="P835" s="327">
        <v>6.256679401105876E-2</v>
      </c>
      <c r="Q835" s="332">
        <v>0.23085764809902742</v>
      </c>
      <c r="R835" s="358">
        <v>0.54019311203010467</v>
      </c>
      <c r="S835" s="327">
        <v>0.64249819932490382</v>
      </c>
      <c r="T835" s="358">
        <v>0.24487513502440747</v>
      </c>
      <c r="U835" s="358">
        <v>0.61392710947913431</v>
      </c>
      <c r="V835" s="361">
        <v>0</v>
      </c>
    </row>
    <row r="836" spans="1:22" hidden="1" outlineLevel="1">
      <c r="A836" s="65">
        <v>827</v>
      </c>
      <c r="B836" s="117">
        <v>1</v>
      </c>
      <c r="C836" s="325">
        <v>1.7020067184857324E-4</v>
      </c>
      <c r="D836" s="358">
        <v>1.286471901262572E-4</v>
      </c>
      <c r="E836" s="327">
        <v>1.5273973031902717E-4</v>
      </c>
      <c r="F836" s="332">
        <v>0</v>
      </c>
      <c r="G836" s="358">
        <v>0</v>
      </c>
      <c r="H836" s="327">
        <v>0</v>
      </c>
      <c r="I836" s="332">
        <v>2.8084628346751526E-4</v>
      </c>
      <c r="J836" s="358">
        <v>1.3112673213686038E-4</v>
      </c>
      <c r="K836" s="327">
        <v>3.327974897560768E-4</v>
      </c>
      <c r="L836" s="336">
        <v>1.8797434150238492E-4</v>
      </c>
      <c r="M836" s="210">
        <v>1.1415525114155251E-4</v>
      </c>
      <c r="N836" s="325">
        <v>3.1274468327760215E-2</v>
      </c>
      <c r="O836" s="358">
        <v>0.35392942891591206</v>
      </c>
      <c r="P836" s="327">
        <v>8.7792025519285902E-2</v>
      </c>
      <c r="Q836" s="332">
        <v>0.19787798408488064</v>
      </c>
      <c r="R836" s="358">
        <v>0.56278367691475706</v>
      </c>
      <c r="S836" s="327">
        <v>0.65498896783449123</v>
      </c>
      <c r="T836" s="358">
        <v>0.23138137491413471</v>
      </c>
      <c r="U836" s="358">
        <v>0.5904231818568888</v>
      </c>
      <c r="V836" s="361">
        <v>6.730323692314405E-2</v>
      </c>
    </row>
    <row r="837" spans="1:22" hidden="1" outlineLevel="1">
      <c r="A837" s="65">
        <v>828</v>
      </c>
      <c r="B837" s="117">
        <v>1</v>
      </c>
      <c r="C837" s="325">
        <v>1.6696929043233028E-4</v>
      </c>
      <c r="D837" s="358">
        <v>1.3061082412999786E-4</v>
      </c>
      <c r="E837" s="327">
        <v>1.5100139807316766E-4</v>
      </c>
      <c r="F837" s="332">
        <v>0</v>
      </c>
      <c r="G837" s="358">
        <v>0</v>
      </c>
      <c r="H837" s="327">
        <v>0</v>
      </c>
      <c r="I837" s="332">
        <v>2.6301477340608576E-4</v>
      </c>
      <c r="J837" s="358">
        <v>0</v>
      </c>
      <c r="K837" s="327">
        <v>3.327974897560768E-4</v>
      </c>
      <c r="L837" s="336">
        <v>2.0677177565262342E-4</v>
      </c>
      <c r="M837" s="210">
        <v>1.1415525114155251E-4</v>
      </c>
      <c r="N837" s="325">
        <v>4.295529384776705E-2</v>
      </c>
      <c r="O837" s="358">
        <v>0.36163550858479926</v>
      </c>
      <c r="P837" s="327">
        <v>0.10442919246317545</v>
      </c>
      <c r="Q837" s="332">
        <v>0.19787798408488064</v>
      </c>
      <c r="R837" s="358">
        <v>0.63156045461877175</v>
      </c>
      <c r="S837" s="327">
        <v>0.51710943676496879</v>
      </c>
      <c r="T837" s="358">
        <v>0.18619296896345378</v>
      </c>
      <c r="U837" s="358">
        <v>0.50951543100338981</v>
      </c>
      <c r="V837" s="361">
        <v>0.10089835963250041</v>
      </c>
    </row>
    <row r="838" spans="1:22" hidden="1" outlineLevel="1">
      <c r="A838" s="65">
        <v>829</v>
      </c>
      <c r="B838" s="117">
        <v>1</v>
      </c>
      <c r="C838" s="325">
        <v>1.5209368546007055E-4</v>
      </c>
      <c r="D838" s="358">
        <v>1.2471992211877586E-4</v>
      </c>
      <c r="E838" s="327">
        <v>1.4547505824677855E-4</v>
      </c>
      <c r="F838" s="332">
        <v>0</v>
      </c>
      <c r="G838" s="358">
        <v>0</v>
      </c>
      <c r="H838" s="327">
        <v>0</v>
      </c>
      <c r="I838" s="332">
        <v>2.3849644707162008E-4</v>
      </c>
      <c r="J838" s="358">
        <v>0</v>
      </c>
      <c r="K838" s="327">
        <v>3.2982608359754043E-4</v>
      </c>
      <c r="L838" s="336">
        <v>1.8797434150238492E-4</v>
      </c>
      <c r="M838" s="210">
        <v>1.1415525114155251E-4</v>
      </c>
      <c r="N838" s="325">
        <v>4.6534901668414307E-2</v>
      </c>
      <c r="O838" s="358">
        <v>0.36948712924125227</v>
      </c>
      <c r="P838" s="327">
        <v>0.14121045406858318</v>
      </c>
      <c r="Q838" s="332">
        <v>0.13191865605658709</v>
      </c>
      <c r="R838" s="358">
        <v>0.64851904508440517</v>
      </c>
      <c r="S838" s="327">
        <v>0.41544469955810676</v>
      </c>
      <c r="T838" s="358">
        <v>0.13483299831117523</v>
      </c>
      <c r="U838" s="358">
        <v>0.38792780541908123</v>
      </c>
      <c r="V838" s="361">
        <v>0.12310729790209358</v>
      </c>
    </row>
    <row r="839" spans="1:22" hidden="1" outlineLevel="1">
      <c r="A839" s="65">
        <v>830</v>
      </c>
      <c r="B839" s="117">
        <v>1</v>
      </c>
      <c r="C839" s="325">
        <v>1.5199368139303014E-4</v>
      </c>
      <c r="D839" s="358">
        <v>1.1892622971169946E-4</v>
      </c>
      <c r="E839" s="327">
        <v>1.396762932176801E-4</v>
      </c>
      <c r="F839" s="332">
        <v>0</v>
      </c>
      <c r="G839" s="358">
        <v>0</v>
      </c>
      <c r="H839" s="327">
        <v>0</v>
      </c>
      <c r="I839" s="332">
        <v>2.0283342694876101E-4</v>
      </c>
      <c r="J839" s="358">
        <v>0</v>
      </c>
      <c r="K839" s="327">
        <v>3.2685467743900405E-4</v>
      </c>
      <c r="L839" s="336">
        <v>1.9032402077116473E-4</v>
      </c>
      <c r="M839" s="210">
        <v>1.1415525114155251E-4</v>
      </c>
      <c r="N839" s="325">
        <v>7.6867367938109443E-2</v>
      </c>
      <c r="O839" s="358">
        <v>0.25923323323411129</v>
      </c>
      <c r="P839" s="327">
        <v>0.11242890914708409</v>
      </c>
      <c r="Q839" s="332">
        <v>9.8938992042440319E-2</v>
      </c>
      <c r="R839" s="358">
        <v>0.67578749907307412</v>
      </c>
      <c r="S839" s="327">
        <v>0.24128285740654634</v>
      </c>
      <c r="T839" s="358">
        <v>0.12866143360957763</v>
      </c>
      <c r="U839" s="358">
        <v>0.35380191050601317</v>
      </c>
      <c r="V839" s="361">
        <v>0.12537476255182525</v>
      </c>
    </row>
    <row r="840" spans="1:22" hidden="1" outlineLevel="1">
      <c r="A840" s="65">
        <v>831</v>
      </c>
      <c r="B840" s="117">
        <v>1</v>
      </c>
      <c r="C840" s="325">
        <v>1.6071903624230517E-4</v>
      </c>
      <c r="D840" s="358">
        <v>1.2378670991897831E-4</v>
      </c>
      <c r="E840" s="327">
        <v>1.411811181469316E-4</v>
      </c>
      <c r="F840" s="332">
        <v>0</v>
      </c>
      <c r="G840" s="358">
        <v>0</v>
      </c>
      <c r="H840" s="327">
        <v>0</v>
      </c>
      <c r="I840" s="332">
        <v>1.8723085564501018E-4</v>
      </c>
      <c r="J840" s="358">
        <v>0</v>
      </c>
      <c r="K840" s="327">
        <v>3.2685467743900405E-4</v>
      </c>
      <c r="L840" s="336">
        <v>2.1382081345896285E-4</v>
      </c>
      <c r="M840" s="210">
        <v>1.1415525114155251E-4</v>
      </c>
      <c r="N840" s="325">
        <v>4.9360907842609499E-2</v>
      </c>
      <c r="O840" s="358">
        <v>0.17878146872185591</v>
      </c>
      <c r="P840" s="327">
        <v>7.3748470304962024E-2</v>
      </c>
      <c r="Q840" s="332">
        <v>6.5959328028293546E-2</v>
      </c>
      <c r="R840" s="358">
        <v>0.75432909001059334</v>
      </c>
      <c r="S840" s="327">
        <v>0.1760607812225442</v>
      </c>
      <c r="T840" s="358">
        <v>0.17113016697989347</v>
      </c>
      <c r="U840" s="358">
        <v>0.36916986318209682</v>
      </c>
      <c r="V840" s="361">
        <v>9.6172566305282176E-2</v>
      </c>
    </row>
    <row r="841" spans="1:22" hidden="1" outlineLevel="1">
      <c r="A841" s="65">
        <v>832</v>
      </c>
      <c r="B841" s="117">
        <v>1</v>
      </c>
      <c r="C841" s="325">
        <v>1.6314413486803492E-4</v>
      </c>
      <c r="D841" s="358">
        <v>1.2438940946468089E-4</v>
      </c>
      <c r="E841" s="327">
        <v>1.4583829185039099E-4</v>
      </c>
      <c r="F841" s="332">
        <v>0</v>
      </c>
      <c r="G841" s="358">
        <v>0</v>
      </c>
      <c r="H841" s="327">
        <v>0</v>
      </c>
      <c r="I841" s="332">
        <v>1.8723085564501018E-4</v>
      </c>
      <c r="J841" s="358">
        <v>0</v>
      </c>
      <c r="K841" s="327">
        <v>3.2685467743900405E-4</v>
      </c>
      <c r="L841" s="336">
        <v>2.2321953053408208E-4</v>
      </c>
      <c r="M841" s="210">
        <v>1.1415525114155251E-4</v>
      </c>
      <c r="N841" s="325">
        <v>3.052086668130816E-2</v>
      </c>
      <c r="O841" s="358">
        <v>0.19330613274919931</v>
      </c>
      <c r="P841" s="327">
        <v>4.0091253491231979E-2</v>
      </c>
      <c r="Q841" s="332">
        <v>6.5959328028293546E-2</v>
      </c>
      <c r="R841" s="358">
        <v>0.71944294736401537</v>
      </c>
      <c r="S841" s="327">
        <v>0.21158351667618869</v>
      </c>
      <c r="T841" s="358">
        <v>0.17384983956025854</v>
      </c>
      <c r="U841" s="358">
        <v>0.39967976923020399</v>
      </c>
      <c r="V841" s="361">
        <v>8.1880667906973972E-3</v>
      </c>
    </row>
    <row r="842" spans="1:22" hidden="1" outlineLevel="1">
      <c r="A842" s="65">
        <v>833</v>
      </c>
      <c r="B842" s="117">
        <v>1</v>
      </c>
      <c r="C842" s="325">
        <v>1.6445668824794019E-4</v>
      </c>
      <c r="D842" s="358">
        <v>1.3092189486326372E-4</v>
      </c>
      <c r="E842" s="327">
        <v>1.5338836175404937E-4</v>
      </c>
      <c r="F842" s="332">
        <v>0</v>
      </c>
      <c r="G842" s="358">
        <v>0</v>
      </c>
      <c r="H842" s="327">
        <v>0</v>
      </c>
      <c r="I842" s="332">
        <v>1.9837554943340365E-4</v>
      </c>
      <c r="J842" s="358">
        <v>0</v>
      </c>
      <c r="K842" s="327">
        <v>3.327974897560768E-4</v>
      </c>
      <c r="L842" s="336">
        <v>2.2321953053408208E-4</v>
      </c>
      <c r="M842" s="210">
        <v>1.1415525114155251E-4</v>
      </c>
      <c r="N842" s="325">
        <v>8.1012176993595728E-3</v>
      </c>
      <c r="O842" s="358">
        <v>3.4213190814944804E-2</v>
      </c>
      <c r="P842" s="327">
        <v>9.6720902535066804E-3</v>
      </c>
      <c r="Q842" s="332">
        <v>9.8938992042440319E-2</v>
      </c>
      <c r="R842" s="358">
        <v>0.5979367159354898</v>
      </c>
      <c r="S842" s="327">
        <v>0.42610404621608788</v>
      </c>
      <c r="T842" s="358">
        <v>0.17594189539130856</v>
      </c>
      <c r="U842" s="358">
        <v>0.46725356114415983</v>
      </c>
      <c r="V842" s="361">
        <v>0</v>
      </c>
    </row>
    <row r="843" spans="1:22" hidden="1" outlineLevel="1">
      <c r="A843" s="65">
        <v>834</v>
      </c>
      <c r="B843" s="117">
        <v>1</v>
      </c>
      <c r="C843" s="325">
        <v>1.6735055593792181E-4</v>
      </c>
      <c r="D843" s="358">
        <v>1.4770027253879038E-4</v>
      </c>
      <c r="E843" s="327">
        <v>1.6263784601746592E-4</v>
      </c>
      <c r="F843" s="332">
        <v>0</v>
      </c>
      <c r="G843" s="358">
        <v>0</v>
      </c>
      <c r="H843" s="327">
        <v>0</v>
      </c>
      <c r="I843" s="332">
        <v>2.0283342694876101E-4</v>
      </c>
      <c r="J843" s="358">
        <v>1.4510262208248183E-4</v>
      </c>
      <c r="K843" s="327">
        <v>3.2982608359754043E-4</v>
      </c>
      <c r="L843" s="336">
        <v>1.644775488145868E-4</v>
      </c>
      <c r="M843" s="210">
        <v>1.1415525114155251E-4</v>
      </c>
      <c r="N843" s="325">
        <v>3.7680082322602668E-4</v>
      </c>
      <c r="O843" s="358">
        <v>3.0200321156156856E-3</v>
      </c>
      <c r="P843" s="327">
        <v>3.1886678803614269E-4</v>
      </c>
      <c r="Q843" s="332">
        <v>9.8938992042440319E-2</v>
      </c>
      <c r="R843" s="358">
        <v>0.57438857093017437</v>
      </c>
      <c r="S843" s="327">
        <v>0.37813274397016611</v>
      </c>
      <c r="T843" s="358">
        <v>0.25868270350933775</v>
      </c>
      <c r="U843" s="358">
        <v>0.58240020656275704</v>
      </c>
      <c r="V843" s="361">
        <v>0</v>
      </c>
    </row>
    <row r="844" spans="1:22" hidden="1" outlineLevel="1">
      <c r="A844" s="65">
        <v>835</v>
      </c>
      <c r="B844" s="117">
        <v>1</v>
      </c>
      <c r="C844" s="325">
        <v>1.6893187024799816E-4</v>
      </c>
      <c r="D844" s="358">
        <v>1.5983203113615843E-4</v>
      </c>
      <c r="E844" s="327">
        <v>1.6589397582127734E-4</v>
      </c>
      <c r="F844" s="332">
        <v>0</v>
      </c>
      <c r="G844" s="358">
        <v>0</v>
      </c>
      <c r="H844" s="327">
        <v>0</v>
      </c>
      <c r="I844" s="332">
        <v>2.1397812073715446E-4</v>
      </c>
      <c r="J844" s="358">
        <v>1.7141017962718112E-4</v>
      </c>
      <c r="K844" s="327">
        <v>3.3576889591461329E-4</v>
      </c>
      <c r="L844" s="336">
        <v>1.1748396343899057E-4</v>
      </c>
      <c r="M844" s="210">
        <v>1.1415525114155251E-4</v>
      </c>
      <c r="N844" s="325">
        <v>0</v>
      </c>
      <c r="O844" s="358">
        <v>0</v>
      </c>
      <c r="P844" s="327">
        <v>0</v>
      </c>
      <c r="Q844" s="332">
        <v>9.8938992042440319E-2</v>
      </c>
      <c r="R844" s="358">
        <v>0.53857592584421499</v>
      </c>
      <c r="S844" s="327">
        <v>0.37971941244633045</v>
      </c>
      <c r="T844" s="358">
        <v>0.3398544697540794</v>
      </c>
      <c r="U844" s="358">
        <v>0.72489276777262035</v>
      </c>
      <c r="V844" s="361">
        <v>0</v>
      </c>
    </row>
    <row r="845" spans="1:22" hidden="1" outlineLevel="1">
      <c r="A845" s="65">
        <v>836</v>
      </c>
      <c r="B845" s="117">
        <v>1</v>
      </c>
      <c r="C845" s="325">
        <v>1.6000650726464232E-4</v>
      </c>
      <c r="D845" s="358">
        <v>1.6049305644434838E-4</v>
      </c>
      <c r="E845" s="327">
        <v>1.6223569452775214E-4</v>
      </c>
      <c r="F845" s="332">
        <v>0</v>
      </c>
      <c r="G845" s="358">
        <v>0</v>
      </c>
      <c r="H845" s="327">
        <v>0</v>
      </c>
      <c r="I845" s="332">
        <v>2.2735175328322661E-4</v>
      </c>
      <c r="J845" s="358">
        <v>1.9442929247879301E-4</v>
      </c>
      <c r="K845" s="327">
        <v>3.3576889591461329E-4</v>
      </c>
      <c r="L845" s="336">
        <v>8.811297257924293E-5</v>
      </c>
      <c r="M845" s="210">
        <v>1.1415525114155251E-4</v>
      </c>
      <c r="N845" s="325">
        <v>0</v>
      </c>
      <c r="O845" s="358">
        <v>0</v>
      </c>
      <c r="P845" s="327">
        <v>0</v>
      </c>
      <c r="Q845" s="332">
        <v>9.8938992042440319E-2</v>
      </c>
      <c r="R845" s="358">
        <v>0.56903067210078684</v>
      </c>
      <c r="S845" s="327">
        <v>0.40937655145937796</v>
      </c>
      <c r="T845" s="358">
        <v>0.24110943452851744</v>
      </c>
      <c r="U845" s="358">
        <v>0.67449492296722857</v>
      </c>
      <c r="V845" s="361">
        <v>0</v>
      </c>
    </row>
    <row r="846" spans="1:22" hidden="1" outlineLevel="1">
      <c r="A846" s="65">
        <v>837</v>
      </c>
      <c r="B846" s="117">
        <v>1</v>
      </c>
      <c r="C846" s="325">
        <v>1.476247537142026E-4</v>
      </c>
      <c r="D846" s="358">
        <v>1.5510764437468336E-4</v>
      </c>
      <c r="E846" s="327">
        <v>1.5094950755836591E-4</v>
      </c>
      <c r="F846" s="332">
        <v>0</v>
      </c>
      <c r="G846" s="358">
        <v>0</v>
      </c>
      <c r="H846" s="327">
        <v>0</v>
      </c>
      <c r="I846" s="332">
        <v>2.429543245869775E-4</v>
      </c>
      <c r="J846" s="358">
        <v>2.1744840533040482E-4</v>
      </c>
      <c r="K846" s="327">
        <v>3.4171170823168605E-4</v>
      </c>
      <c r="L846" s="336">
        <v>5.8741981719495287E-5</v>
      </c>
      <c r="M846" s="210">
        <v>1.1415525114155251E-4</v>
      </c>
      <c r="N846" s="325">
        <v>0</v>
      </c>
      <c r="O846" s="358">
        <v>0</v>
      </c>
      <c r="P846" s="327">
        <v>0</v>
      </c>
      <c r="Q846" s="332">
        <v>9.8938992042440319E-2</v>
      </c>
      <c r="R846" s="358">
        <v>0.67918255678647188</v>
      </c>
      <c r="S846" s="327">
        <v>0.6031944719445349</v>
      </c>
      <c r="T846" s="358">
        <v>0.2026156072371966</v>
      </c>
      <c r="U846" s="358">
        <v>0.54996930643013942</v>
      </c>
      <c r="V846" s="361">
        <v>0</v>
      </c>
    </row>
    <row r="847" spans="1:22" hidden="1" outlineLevel="1">
      <c r="A847" s="65">
        <v>838</v>
      </c>
      <c r="B847" s="117">
        <v>1</v>
      </c>
      <c r="C847" s="325">
        <v>1.3511799507996241E-4</v>
      </c>
      <c r="D847" s="358">
        <v>1.4404519142291667E-4</v>
      </c>
      <c r="E847" s="327">
        <v>1.3784715257091751E-4</v>
      </c>
      <c r="F847" s="332">
        <v>0</v>
      </c>
      <c r="G847" s="358">
        <v>0</v>
      </c>
      <c r="H847" s="327">
        <v>0</v>
      </c>
      <c r="I847" s="332">
        <v>2.5409901837537098E-4</v>
      </c>
      <c r="J847" s="358">
        <v>2.0840518242441449E-4</v>
      </c>
      <c r="K847" s="327">
        <v>3.5359733286583167E-4</v>
      </c>
      <c r="L847" s="336">
        <v>3.7594868300476983E-5</v>
      </c>
      <c r="M847" s="210">
        <v>1.1415525114155251E-4</v>
      </c>
      <c r="N847" s="325">
        <v>0</v>
      </c>
      <c r="O847" s="358">
        <v>0</v>
      </c>
      <c r="P847" s="327">
        <v>0</v>
      </c>
      <c r="Q847" s="332">
        <v>9.8938992042440319E-2</v>
      </c>
      <c r="R847" s="358">
        <v>0.87934626075732714</v>
      </c>
      <c r="S847" s="327">
        <v>0.73156244908549051</v>
      </c>
      <c r="T847" s="358">
        <v>0.14801295004679049</v>
      </c>
      <c r="U847" s="358">
        <v>0.44668762447469507</v>
      </c>
      <c r="V847" s="361">
        <v>0</v>
      </c>
    </row>
    <row r="848" spans="1:22" hidden="1" outlineLevel="1">
      <c r="A848" s="65">
        <v>839</v>
      </c>
      <c r="B848" s="117">
        <v>1</v>
      </c>
      <c r="C848" s="325">
        <v>1.1800479910767371E-4</v>
      </c>
      <c r="D848" s="358">
        <v>1.2872495780957366E-4</v>
      </c>
      <c r="E848" s="327">
        <v>1.2434264609375534E-4</v>
      </c>
      <c r="F848" s="332">
        <v>0</v>
      </c>
      <c r="G848" s="358">
        <v>0</v>
      </c>
      <c r="H848" s="327">
        <v>0</v>
      </c>
      <c r="I848" s="332">
        <v>2.4964114086001353E-4</v>
      </c>
      <c r="J848" s="358">
        <v>2.1621523857049706E-4</v>
      </c>
      <c r="K848" s="327">
        <v>3.5359733286583167E-4</v>
      </c>
      <c r="L848" s="336">
        <v>2.3496792687798115E-5</v>
      </c>
      <c r="M848" s="210">
        <v>1.1415525114155251E-4</v>
      </c>
      <c r="N848" s="325">
        <v>0</v>
      </c>
      <c r="O848" s="358">
        <v>0</v>
      </c>
      <c r="P848" s="327">
        <v>0</v>
      </c>
      <c r="Q848" s="332">
        <v>0.13191865605658709</v>
      </c>
      <c r="R848" s="358">
        <v>0.85141876469466005</v>
      </c>
      <c r="S848" s="327">
        <v>0.85073114289269902</v>
      </c>
      <c r="T848" s="358">
        <v>0.10763627250752468</v>
      </c>
      <c r="U848" s="358">
        <v>0.38024382908103943</v>
      </c>
      <c r="V848" s="361">
        <v>0</v>
      </c>
    </row>
    <row r="849" spans="1:22" hidden="1" outlineLevel="1">
      <c r="A849" s="65">
        <v>840</v>
      </c>
      <c r="B849" s="117">
        <v>1</v>
      </c>
      <c r="C849" s="325">
        <v>1.0538553589801305E-4</v>
      </c>
      <c r="D849" s="358">
        <v>1.1264648928389514E-4</v>
      </c>
      <c r="E849" s="327">
        <v>1.0999491875106433E-4</v>
      </c>
      <c r="F849" s="332">
        <v>0</v>
      </c>
      <c r="G849" s="358">
        <v>0</v>
      </c>
      <c r="H849" s="327">
        <v>0</v>
      </c>
      <c r="I849" s="332">
        <v>2.4964114086001353E-4</v>
      </c>
      <c r="J849" s="358">
        <v>2.1909262767694855E-4</v>
      </c>
      <c r="K849" s="327">
        <v>3.8925420676826842E-4</v>
      </c>
      <c r="L849" s="336">
        <v>9.3987170751192458E-6</v>
      </c>
      <c r="M849" s="210">
        <v>1.1415525114155251E-4</v>
      </c>
      <c r="N849" s="325">
        <v>0</v>
      </c>
      <c r="O849" s="358">
        <v>0</v>
      </c>
      <c r="P849" s="327">
        <v>0</v>
      </c>
      <c r="Q849" s="332">
        <v>0.19787798408488064</v>
      </c>
      <c r="R849" s="358">
        <v>0.83220791657729809</v>
      </c>
      <c r="S849" s="327">
        <v>0.79454800010162252</v>
      </c>
      <c r="T849" s="358">
        <v>7.468639316848652E-2</v>
      </c>
      <c r="U849" s="358">
        <v>0.34453593903955099</v>
      </c>
      <c r="V849" s="361">
        <v>0</v>
      </c>
    </row>
    <row r="850" spans="1:22" hidden="1" outlineLevel="1">
      <c r="A850" s="65">
        <v>841</v>
      </c>
      <c r="B850" s="117">
        <v>1</v>
      </c>
      <c r="C850" s="325">
        <v>9.5553886057103582E-5</v>
      </c>
      <c r="D850" s="358">
        <v>9.3321219979754352E-5</v>
      </c>
      <c r="E850" s="327">
        <v>9.4648298998439119E-5</v>
      </c>
      <c r="F850" s="332">
        <v>0</v>
      </c>
      <c r="G850" s="358">
        <v>0</v>
      </c>
      <c r="H850" s="327">
        <v>0</v>
      </c>
      <c r="I850" s="332">
        <v>2.5187007961769228E-4</v>
      </c>
      <c r="J850" s="358">
        <v>2.2813585058293896E-4</v>
      </c>
      <c r="K850" s="327">
        <v>3.8628280060973205E-4</v>
      </c>
      <c r="L850" s="336">
        <v>5.8741981719495289E-6</v>
      </c>
      <c r="M850" s="210">
        <v>1.1415525114155251E-4</v>
      </c>
      <c r="N850" s="325">
        <v>0</v>
      </c>
      <c r="O850" s="358">
        <v>0</v>
      </c>
      <c r="P850" s="327">
        <v>0</v>
      </c>
      <c r="Q850" s="332">
        <v>0.13191865605658709</v>
      </c>
      <c r="R850" s="358">
        <v>0.82940942475021107</v>
      </c>
      <c r="S850" s="327">
        <v>0.78221758153285692</v>
      </c>
      <c r="T850" s="358">
        <v>3.8493827291320781E-2</v>
      </c>
      <c r="U850" s="358">
        <v>0.28193413181491628</v>
      </c>
      <c r="V850" s="361">
        <v>0</v>
      </c>
    </row>
    <row r="851" spans="1:22" hidden="1" outlineLevel="1">
      <c r="A851" s="65">
        <v>842</v>
      </c>
      <c r="B851" s="117">
        <v>1</v>
      </c>
      <c r="C851" s="325">
        <v>9.0322423300052583E-5</v>
      </c>
      <c r="D851" s="358">
        <v>8.6166593114639855E-5</v>
      </c>
      <c r="E851" s="327">
        <v>8.6670132347666093E-5</v>
      </c>
      <c r="F851" s="332">
        <v>0</v>
      </c>
      <c r="G851" s="358">
        <v>0</v>
      </c>
      <c r="H851" s="327">
        <v>0</v>
      </c>
      <c r="I851" s="332">
        <v>2.5409901837537098E-4</v>
      </c>
      <c r="J851" s="358">
        <v>2.2813585058293896E-4</v>
      </c>
      <c r="K851" s="327">
        <v>3.9816842524387767E-4</v>
      </c>
      <c r="L851" s="336">
        <v>2.3496792687798115E-6</v>
      </c>
      <c r="M851" s="210">
        <v>1.1415525114155251E-4</v>
      </c>
      <c r="N851" s="325">
        <v>0</v>
      </c>
      <c r="O851" s="358">
        <v>0</v>
      </c>
      <c r="P851" s="327">
        <v>0</v>
      </c>
      <c r="Q851" s="332">
        <v>0.19787798408488064</v>
      </c>
      <c r="R851" s="358">
        <v>0.76348310051932489</v>
      </c>
      <c r="S851" s="327">
        <v>0.79313856778152303</v>
      </c>
      <c r="T851" s="358">
        <v>2.9916398384015608E-2</v>
      </c>
      <c r="U851" s="358">
        <v>0.24667824038154801</v>
      </c>
      <c r="V851" s="361">
        <v>0</v>
      </c>
    </row>
    <row r="852" spans="1:22" hidden="1" outlineLevel="1">
      <c r="A852" s="65">
        <v>843</v>
      </c>
      <c r="B852" s="117">
        <v>1</v>
      </c>
      <c r="C852" s="325">
        <v>8.8684856702266006E-5</v>
      </c>
      <c r="D852" s="358">
        <v>8.2122673582183829E-5</v>
      </c>
      <c r="E852" s="327">
        <v>8.368642774656397E-5</v>
      </c>
      <c r="F852" s="332">
        <v>0</v>
      </c>
      <c r="G852" s="358">
        <v>0</v>
      </c>
      <c r="H852" s="327">
        <v>0</v>
      </c>
      <c r="I852" s="332">
        <v>2.5855689589072831E-4</v>
      </c>
      <c r="J852" s="358">
        <v>2.1539312739722523E-4</v>
      </c>
      <c r="K852" s="327">
        <v>4.0411123756095048E-4</v>
      </c>
      <c r="L852" s="336">
        <v>1.1748396343899057E-6</v>
      </c>
      <c r="M852" s="210">
        <v>1.1415525114155251E-4</v>
      </c>
      <c r="N852" s="325">
        <v>0</v>
      </c>
      <c r="O852" s="358">
        <v>0</v>
      </c>
      <c r="P852" s="327">
        <v>0</v>
      </c>
      <c r="Q852" s="332">
        <v>0.23085764809902742</v>
      </c>
      <c r="R852" s="358">
        <v>0.75659520954967519</v>
      </c>
      <c r="S852" s="327">
        <v>0.78895247253853473</v>
      </c>
      <c r="T852" s="358">
        <v>2.6673711845888046E-2</v>
      </c>
      <c r="U852" s="358">
        <v>0.24012426056380648</v>
      </c>
      <c r="V852" s="361">
        <v>0</v>
      </c>
    </row>
    <row r="853" spans="1:22" hidden="1" outlineLevel="1">
      <c r="A853" s="65">
        <v>844</v>
      </c>
      <c r="B853" s="117">
        <v>1</v>
      </c>
      <c r="C853" s="325">
        <v>8.8378594246954785E-5</v>
      </c>
      <c r="D853" s="358">
        <v>8.0761739124145739E-5</v>
      </c>
      <c r="E853" s="327">
        <v>8.2726453222731121E-5</v>
      </c>
      <c r="F853" s="332">
        <v>0</v>
      </c>
      <c r="G853" s="358">
        <v>0</v>
      </c>
      <c r="H853" s="327">
        <v>0</v>
      </c>
      <c r="I853" s="332">
        <v>2.8753309974055135E-4</v>
      </c>
      <c r="J853" s="358">
        <v>2.05527793317963E-4</v>
      </c>
      <c r="K853" s="327">
        <v>3.9816842524387767E-4</v>
      </c>
      <c r="L853" s="336">
        <v>1.409807561267887E-5</v>
      </c>
      <c r="M853" s="210">
        <v>1.1415525114155251E-4</v>
      </c>
      <c r="N853" s="325">
        <v>0</v>
      </c>
      <c r="O853" s="358">
        <v>0</v>
      </c>
      <c r="P853" s="327">
        <v>0</v>
      </c>
      <c r="Q853" s="332">
        <v>0.19787798408488064</v>
      </c>
      <c r="R853" s="358">
        <v>0.70202338812473886</v>
      </c>
      <c r="S853" s="327">
        <v>0.79777196805808537</v>
      </c>
      <c r="T853" s="358">
        <v>2.3849436473970486E-2</v>
      </c>
      <c r="U853" s="358">
        <v>0.22893729501283383</v>
      </c>
      <c r="V853" s="361">
        <v>0</v>
      </c>
    </row>
    <row r="854" spans="1:22" hidden="1" outlineLevel="1">
      <c r="A854" s="65">
        <v>845</v>
      </c>
      <c r="B854" s="117">
        <v>1</v>
      </c>
      <c r="C854" s="325">
        <v>9.0134915674351828E-5</v>
      </c>
      <c r="D854" s="358">
        <v>8.0820064886633097E-5</v>
      </c>
      <c r="E854" s="327">
        <v>8.3478865687356871E-5</v>
      </c>
      <c r="F854" s="332">
        <v>0</v>
      </c>
      <c r="G854" s="358">
        <v>0</v>
      </c>
      <c r="H854" s="327">
        <v>0</v>
      </c>
      <c r="I854" s="332">
        <v>3.0536460980198086E-4</v>
      </c>
      <c r="J854" s="358">
        <v>2.1580418298386113E-4</v>
      </c>
      <c r="K854" s="327">
        <v>3.9519701908534129E-4</v>
      </c>
      <c r="L854" s="336">
        <v>3.7594868300476983E-5</v>
      </c>
      <c r="M854" s="210">
        <v>1.1415525114155251E-4</v>
      </c>
      <c r="N854" s="325">
        <v>0</v>
      </c>
      <c r="O854" s="358">
        <v>0</v>
      </c>
      <c r="P854" s="327">
        <v>0</v>
      </c>
      <c r="Q854" s="332">
        <v>0.16489832007073388</v>
      </c>
      <c r="R854" s="358">
        <v>0.7596489600410542</v>
      </c>
      <c r="S854" s="327">
        <v>0.74866130236957329</v>
      </c>
      <c r="T854" s="358">
        <v>2.3535628099312977E-2</v>
      </c>
      <c r="U854" s="358">
        <v>0.24102825778004672</v>
      </c>
      <c r="V854" s="361">
        <v>0</v>
      </c>
    </row>
    <row r="855" spans="1:22" hidden="1" outlineLevel="1">
      <c r="A855" s="65">
        <v>846</v>
      </c>
      <c r="B855" s="117">
        <v>1</v>
      </c>
      <c r="C855" s="325">
        <v>9.6478923677227295E-5</v>
      </c>
      <c r="D855" s="358">
        <v>8.5486125885620803E-5</v>
      </c>
      <c r="E855" s="327">
        <v>8.966680957746864E-5</v>
      </c>
      <c r="F855" s="332">
        <v>0</v>
      </c>
      <c r="G855" s="358">
        <v>0</v>
      </c>
      <c r="H855" s="327">
        <v>0</v>
      </c>
      <c r="I855" s="332">
        <v>3.0982248731733825E-4</v>
      </c>
      <c r="J855" s="358">
        <v>2.2649162823639519E-4</v>
      </c>
      <c r="K855" s="327">
        <v>4.0113983140241405E-4</v>
      </c>
      <c r="L855" s="336">
        <v>9.3987170751192462E-5</v>
      </c>
      <c r="M855" s="210">
        <v>1.1415525114155251E-4</v>
      </c>
      <c r="N855" s="325">
        <v>0</v>
      </c>
      <c r="O855" s="358">
        <v>0</v>
      </c>
      <c r="P855" s="327">
        <v>0</v>
      </c>
      <c r="Q855" s="332">
        <v>0.16489832007073388</v>
      </c>
      <c r="R855" s="358">
        <v>0.75446906109021616</v>
      </c>
      <c r="S855" s="327">
        <v>0.69614943256853345</v>
      </c>
      <c r="T855" s="358">
        <v>3.221765979817065E-2</v>
      </c>
      <c r="U855" s="358">
        <v>0.25074622785462897</v>
      </c>
      <c r="V855" s="361">
        <v>0</v>
      </c>
    </row>
    <row r="856" spans="1:22" hidden="1" outlineLevel="1">
      <c r="A856" s="65">
        <v>847</v>
      </c>
      <c r="B856" s="117">
        <v>1</v>
      </c>
      <c r="C856" s="325">
        <v>1.1867982656019642E-4</v>
      </c>
      <c r="D856" s="358">
        <v>9.9212121990976346E-5</v>
      </c>
      <c r="E856" s="327">
        <v>1.061550206557329E-4</v>
      </c>
      <c r="F856" s="332">
        <v>0</v>
      </c>
      <c r="G856" s="358">
        <v>0</v>
      </c>
      <c r="H856" s="327">
        <v>0</v>
      </c>
      <c r="I856" s="332">
        <v>3.1428036483269564E-4</v>
      </c>
      <c r="J856" s="358">
        <v>1.9936195951842408E-4</v>
      </c>
      <c r="K856" s="327">
        <v>4.0411123756095048E-4</v>
      </c>
      <c r="L856" s="336">
        <v>1.8210014333043539E-4</v>
      </c>
      <c r="M856" s="210">
        <v>1.1415525114155251E-4</v>
      </c>
      <c r="N856" s="325">
        <v>0</v>
      </c>
      <c r="O856" s="358">
        <v>0</v>
      </c>
      <c r="P856" s="327">
        <v>0</v>
      </c>
      <c r="Q856" s="332">
        <v>9.8938992042440319E-2</v>
      </c>
      <c r="R856" s="358">
        <v>0.80695194406916204</v>
      </c>
      <c r="S856" s="327">
        <v>0.63844713852067014</v>
      </c>
      <c r="T856" s="358">
        <v>7.3221954086751501E-2</v>
      </c>
      <c r="U856" s="358">
        <v>0.33108898044797785</v>
      </c>
      <c r="V856" s="361">
        <v>0</v>
      </c>
    </row>
    <row r="857" spans="1:22" hidden="1" outlineLevel="1">
      <c r="A857" s="65">
        <v>848</v>
      </c>
      <c r="B857" s="117">
        <v>1</v>
      </c>
      <c r="C857" s="325">
        <v>1.4306831840967433E-4</v>
      </c>
      <c r="D857" s="358">
        <v>1.1513505515002193E-4</v>
      </c>
      <c r="E857" s="327">
        <v>1.2663880137373391E-4</v>
      </c>
      <c r="F857" s="332">
        <v>0</v>
      </c>
      <c r="G857" s="358">
        <v>0</v>
      </c>
      <c r="H857" s="327">
        <v>0</v>
      </c>
      <c r="I857" s="332">
        <v>3.1428036483269564E-4</v>
      </c>
      <c r="J857" s="358">
        <v>2.0182829303823965E-4</v>
      </c>
      <c r="K857" s="327">
        <v>4.1302545603655967E-4</v>
      </c>
      <c r="L857" s="336">
        <v>1.5860335064263727E-4</v>
      </c>
      <c r="M857" s="210">
        <v>1.1415525114155251E-4</v>
      </c>
      <c r="N857" s="325">
        <v>3.7680082322602668E-4</v>
      </c>
      <c r="O857" s="358">
        <v>1.5566870899700682E-2</v>
      </c>
      <c r="P857" s="327">
        <v>6.5187845772860555E-3</v>
      </c>
      <c r="Q857" s="332">
        <v>6.5959328028293546E-2</v>
      </c>
      <c r="R857" s="358">
        <v>0.79293846139086555</v>
      </c>
      <c r="S857" s="327">
        <v>0.49535186770225653</v>
      </c>
      <c r="T857" s="358">
        <v>0.21307588639244684</v>
      </c>
      <c r="U857" s="358">
        <v>0.46612356462385957</v>
      </c>
      <c r="V857" s="361">
        <v>0</v>
      </c>
    </row>
    <row r="858" spans="1:22" hidden="1" outlineLevel="1">
      <c r="A858" s="65">
        <v>849</v>
      </c>
      <c r="B858" s="117">
        <v>1</v>
      </c>
      <c r="C858" s="325">
        <v>1.6262536377026284E-4</v>
      </c>
      <c r="D858" s="358">
        <v>1.252642959019911E-4</v>
      </c>
      <c r="E858" s="327">
        <v>1.4384050703052261E-4</v>
      </c>
      <c r="F858" s="332">
        <v>0</v>
      </c>
      <c r="G858" s="358">
        <v>0</v>
      </c>
      <c r="H858" s="327">
        <v>0</v>
      </c>
      <c r="I858" s="332">
        <v>3.1428036483269564E-4</v>
      </c>
      <c r="J858" s="358">
        <v>1.9072979219906969E-4</v>
      </c>
      <c r="K858" s="327">
        <v>4.1005404987802329E-4</v>
      </c>
      <c r="L858" s="336">
        <v>1.4685495429873823E-4</v>
      </c>
      <c r="M858" s="210">
        <v>1.1415525114155251E-4</v>
      </c>
      <c r="N858" s="325">
        <v>1.0362022638715733E-2</v>
      </c>
      <c r="O858" s="358">
        <v>0.12200260048868744</v>
      </c>
      <c r="P858" s="327">
        <v>6.5272593672644694E-2</v>
      </c>
      <c r="Q858" s="332">
        <v>0.13191865605658709</v>
      </c>
      <c r="R858" s="358">
        <v>0.81340996747948635</v>
      </c>
      <c r="S858" s="327">
        <v>0.41445725676951428</v>
      </c>
      <c r="T858" s="358">
        <v>0.2420508596524899</v>
      </c>
      <c r="U858" s="358">
        <v>0.60782512826951296</v>
      </c>
      <c r="V858" s="361">
        <v>1.9422323464367525E-2</v>
      </c>
    </row>
    <row r="859" spans="1:22" hidden="1" outlineLevel="1">
      <c r="A859" s="65">
        <v>850</v>
      </c>
      <c r="B859" s="117">
        <v>1</v>
      </c>
      <c r="C859" s="325">
        <v>1.7032567693237374E-4</v>
      </c>
      <c r="D859" s="358">
        <v>1.2565313431857342E-4</v>
      </c>
      <c r="E859" s="327">
        <v>1.5462076148059153E-4</v>
      </c>
      <c r="F859" s="332">
        <v>0</v>
      </c>
      <c r="G859" s="358">
        <v>0</v>
      </c>
      <c r="H859" s="327">
        <v>0</v>
      </c>
      <c r="I859" s="332">
        <v>3.2319611986341042E-4</v>
      </c>
      <c r="J859" s="358">
        <v>1.2537195392395745E-4</v>
      </c>
      <c r="K859" s="327">
        <v>4.0113983140241405E-4</v>
      </c>
      <c r="L859" s="336">
        <v>1.644775488145868E-4</v>
      </c>
      <c r="M859" s="210">
        <v>1.1415525114155251E-4</v>
      </c>
      <c r="N859" s="325">
        <v>3.560767779485953E-2</v>
      </c>
      <c r="O859" s="358">
        <v>0.34145286149524734</v>
      </c>
      <c r="P859" s="327">
        <v>0.14802555281972921</v>
      </c>
      <c r="Q859" s="332">
        <v>9.8938992042440319E-2</v>
      </c>
      <c r="R859" s="358">
        <v>0.77841792921646258</v>
      </c>
      <c r="S859" s="327">
        <v>0.43612199311078204</v>
      </c>
      <c r="T859" s="358">
        <v>0.26966599662235047</v>
      </c>
      <c r="U859" s="358">
        <v>0.62477507607401706</v>
      </c>
      <c r="V859" s="361">
        <v>0.13345212820642446</v>
      </c>
    </row>
    <row r="860" spans="1:22" hidden="1" outlineLevel="1">
      <c r="A860" s="65">
        <v>851</v>
      </c>
      <c r="B860" s="117">
        <v>1</v>
      </c>
      <c r="C860" s="325">
        <v>1.7194449276759023E-4</v>
      </c>
      <c r="D860" s="358">
        <v>1.2440885138551003E-4</v>
      </c>
      <c r="E860" s="327">
        <v>1.588628110656367E-4</v>
      </c>
      <c r="F860" s="332">
        <v>0</v>
      </c>
      <c r="G860" s="358">
        <v>0</v>
      </c>
      <c r="H860" s="327">
        <v>0</v>
      </c>
      <c r="I860" s="332">
        <v>3.2765399737876781E-4</v>
      </c>
      <c r="J860" s="358">
        <v>0</v>
      </c>
      <c r="K860" s="327">
        <v>3.9816842524387767E-4</v>
      </c>
      <c r="L860" s="336">
        <v>1.8797434150238492E-4</v>
      </c>
      <c r="M860" s="210">
        <v>1.1415525114155251E-4</v>
      </c>
      <c r="N860" s="325">
        <v>6.1606934597455365E-2</v>
      </c>
      <c r="O860" s="358">
        <v>0.40762883437044006</v>
      </c>
      <c r="P860" s="327">
        <v>0.20177016337819842</v>
      </c>
      <c r="Q860" s="332">
        <v>6.5959328028293546E-2</v>
      </c>
      <c r="R860" s="358">
        <v>0.7355367625815471</v>
      </c>
      <c r="S860" s="327">
        <v>0.42266909731466912</v>
      </c>
      <c r="T860" s="358">
        <v>0.32876657384951419</v>
      </c>
      <c r="U860" s="358">
        <v>0.63279805136814882</v>
      </c>
      <c r="V860" s="361">
        <v>0.19817793729876299</v>
      </c>
    </row>
    <row r="861" spans="1:22" hidden="1" outlineLevel="1">
      <c r="A861" s="65">
        <v>852</v>
      </c>
      <c r="B861" s="117">
        <v>1</v>
      </c>
      <c r="C861" s="325">
        <v>1.7253201666145261E-4</v>
      </c>
      <c r="D861" s="358">
        <v>1.2388391952312391E-4</v>
      </c>
      <c r="E861" s="327">
        <v>1.5724123247808121E-4</v>
      </c>
      <c r="F861" s="332">
        <v>0</v>
      </c>
      <c r="G861" s="358">
        <v>0</v>
      </c>
      <c r="H861" s="327">
        <v>0</v>
      </c>
      <c r="I861" s="332">
        <v>3.2542505862108911E-4</v>
      </c>
      <c r="J861" s="358">
        <v>0</v>
      </c>
      <c r="K861" s="327">
        <v>3.8925420676826842E-4</v>
      </c>
      <c r="L861" s="336">
        <v>2.0677177565262342E-4</v>
      </c>
      <c r="M861" s="210">
        <v>1.1415525114155251E-4</v>
      </c>
      <c r="N861" s="325">
        <v>8.2519380286499841E-2</v>
      </c>
      <c r="O861" s="358">
        <v>0.34323631249522996</v>
      </c>
      <c r="P861" s="327">
        <v>0.10770260824332101</v>
      </c>
      <c r="Q861" s="332">
        <v>6.5959328028293546E-2</v>
      </c>
      <c r="R861" s="358">
        <v>0.68637561796844437</v>
      </c>
      <c r="S861" s="327">
        <v>0.36599644777270823</v>
      </c>
      <c r="T861" s="358">
        <v>0.28870370468490586</v>
      </c>
      <c r="U861" s="358">
        <v>0.60138414810380147</v>
      </c>
      <c r="V861" s="361">
        <v>0.25247493591455755</v>
      </c>
    </row>
    <row r="862" spans="1:22" hidden="1" outlineLevel="1">
      <c r="A862" s="65">
        <v>853</v>
      </c>
      <c r="B862" s="117">
        <v>1</v>
      </c>
      <c r="C862" s="325">
        <v>1.5905021837356849E-4</v>
      </c>
      <c r="D862" s="358">
        <v>1.2285349771918078E-4</v>
      </c>
      <c r="E862" s="327">
        <v>1.5168894739429119E-4</v>
      </c>
      <c r="F862" s="332">
        <v>0</v>
      </c>
      <c r="G862" s="358">
        <v>0</v>
      </c>
      <c r="H862" s="327">
        <v>0</v>
      </c>
      <c r="I862" s="332">
        <v>3.2765399737876781E-4</v>
      </c>
      <c r="J862" s="358">
        <v>0</v>
      </c>
      <c r="K862" s="327">
        <v>3.9222561292680486E-4</v>
      </c>
      <c r="L862" s="336">
        <v>1.8797434150238492E-4</v>
      </c>
      <c r="M862" s="210">
        <v>1.1415525114155251E-4</v>
      </c>
      <c r="N862" s="325">
        <v>9.2504602101989561E-2</v>
      </c>
      <c r="O862" s="358">
        <v>0.40351343057860167</v>
      </c>
      <c r="P862" s="327">
        <v>9.8612157599876474E-2</v>
      </c>
      <c r="Q862" s="332">
        <v>9.8938992042440319E-2</v>
      </c>
      <c r="R862" s="358">
        <v>0.69165590198316051</v>
      </c>
      <c r="S862" s="327">
        <v>0.37725502011826106</v>
      </c>
      <c r="T862" s="358">
        <v>0.2086825691472417</v>
      </c>
      <c r="U862" s="358">
        <v>0.45482359942085698</v>
      </c>
      <c r="V862" s="361">
        <v>0.19715490610999487</v>
      </c>
    </row>
    <row r="863" spans="1:22" hidden="1" outlineLevel="1">
      <c r="A863" s="65">
        <v>854</v>
      </c>
      <c r="B863" s="117">
        <v>1</v>
      </c>
      <c r="C863" s="325">
        <v>1.6023151641548323E-4</v>
      </c>
      <c r="D863" s="358">
        <v>1.1682650226215497E-4</v>
      </c>
      <c r="E863" s="327">
        <v>1.4412590486193236E-4</v>
      </c>
      <c r="F863" s="332">
        <v>0</v>
      </c>
      <c r="G863" s="358">
        <v>0</v>
      </c>
      <c r="H863" s="327">
        <v>0</v>
      </c>
      <c r="I863" s="332">
        <v>3.321118748941252E-4</v>
      </c>
      <c r="J863" s="358">
        <v>0</v>
      </c>
      <c r="K863" s="327">
        <v>3.8033998829265929E-4</v>
      </c>
      <c r="L863" s="336">
        <v>1.9032402077116473E-4</v>
      </c>
      <c r="M863" s="210">
        <v>1.1415525114155251E-4</v>
      </c>
      <c r="N863" s="325">
        <v>8.9301795104568316E-2</v>
      </c>
      <c r="O863" s="358">
        <v>0.40290041487210188</v>
      </c>
      <c r="P863" s="327">
        <v>0.11367632931622358</v>
      </c>
      <c r="Q863" s="332">
        <v>9.8938992042440319E-2</v>
      </c>
      <c r="R863" s="358">
        <v>0.69880286950544113</v>
      </c>
      <c r="S863" s="327">
        <v>0.43694908595855275</v>
      </c>
      <c r="T863" s="358">
        <v>0.15732259849496319</v>
      </c>
      <c r="U863" s="358">
        <v>0.39436878558479271</v>
      </c>
      <c r="V863" s="361">
        <v>0.17047974959093065</v>
      </c>
    </row>
    <row r="864" spans="1:22" hidden="1" outlineLevel="1">
      <c r="A864" s="65">
        <v>855</v>
      </c>
      <c r="B864" s="117">
        <v>1</v>
      </c>
      <c r="C864" s="325">
        <v>1.6403792121720852E-4</v>
      </c>
      <c r="D864" s="358">
        <v>1.1915953276164883E-4</v>
      </c>
      <c r="E864" s="327">
        <v>1.4866632490708777E-4</v>
      </c>
      <c r="F864" s="332">
        <v>0</v>
      </c>
      <c r="G864" s="358">
        <v>0</v>
      </c>
      <c r="H864" s="327">
        <v>0</v>
      </c>
      <c r="I864" s="332">
        <v>3.4325656868251867E-4</v>
      </c>
      <c r="J864" s="358">
        <v>0</v>
      </c>
      <c r="K864" s="327">
        <v>3.8331139445119567E-4</v>
      </c>
      <c r="L864" s="336">
        <v>2.1382081345896285E-4</v>
      </c>
      <c r="M864" s="210">
        <v>1.1415525114155251E-4</v>
      </c>
      <c r="N864" s="325">
        <v>7.5925365880044379E-2</v>
      </c>
      <c r="O864" s="358">
        <v>0.31490303328628916</v>
      </c>
      <c r="P864" s="327">
        <v>0.11826057445265452</v>
      </c>
      <c r="Q864" s="332">
        <v>9.8938992042440319E-2</v>
      </c>
      <c r="R864" s="358">
        <v>0.69145501274272714</v>
      </c>
      <c r="S864" s="327">
        <v>0.47240430419281992</v>
      </c>
      <c r="T864" s="358">
        <v>0.21213446126847432</v>
      </c>
      <c r="U864" s="358">
        <v>0.39888877166599379</v>
      </c>
      <c r="V864" s="361">
        <v>9.2576688022374662E-2</v>
      </c>
    </row>
    <row r="865" spans="1:22" hidden="1" outlineLevel="1">
      <c r="A865" s="65">
        <v>856</v>
      </c>
      <c r="B865" s="117">
        <v>1</v>
      </c>
      <c r="C865" s="325">
        <v>1.6391916638759804E-4</v>
      </c>
      <c r="D865" s="358">
        <v>1.2693630109329504E-4</v>
      </c>
      <c r="E865" s="327">
        <v>1.5364781432805825E-4</v>
      </c>
      <c r="F865" s="332">
        <v>0</v>
      </c>
      <c r="G865" s="358">
        <v>0</v>
      </c>
      <c r="H865" s="327">
        <v>0</v>
      </c>
      <c r="I865" s="332">
        <v>3.3434081365180389E-4</v>
      </c>
      <c r="J865" s="358">
        <v>0</v>
      </c>
      <c r="K865" s="327">
        <v>3.8331139445119567E-4</v>
      </c>
      <c r="L865" s="336">
        <v>2.2321953053408208E-4</v>
      </c>
      <c r="M865" s="210">
        <v>1.1415525114155251E-4</v>
      </c>
      <c r="N865" s="325">
        <v>4.8984107019383466E-2</v>
      </c>
      <c r="O865" s="358">
        <v>0.21310802688562455</v>
      </c>
      <c r="P865" s="327">
        <v>8.3427268828835499E-2</v>
      </c>
      <c r="Q865" s="332">
        <v>0.23085764809902742</v>
      </c>
      <c r="R865" s="358">
        <v>0.72349174809703964</v>
      </c>
      <c r="S865" s="327">
        <v>0.57852520552017939</v>
      </c>
      <c r="T865" s="358">
        <v>0.19529341182852145</v>
      </c>
      <c r="U865" s="358">
        <v>0.46103858028250844</v>
      </c>
      <c r="V865" s="361">
        <v>2.1659249869658271E-2</v>
      </c>
    </row>
    <row r="866" spans="1:22" hidden="1" outlineLevel="1">
      <c r="A866" s="65">
        <v>857</v>
      </c>
      <c r="B866" s="117">
        <v>1</v>
      </c>
      <c r="C866" s="325">
        <v>1.6256286122836257E-4</v>
      </c>
      <c r="D866" s="358">
        <v>1.3276887734202969E-4</v>
      </c>
      <c r="E866" s="327">
        <v>1.5827904277411673E-4</v>
      </c>
      <c r="F866" s="332">
        <v>0</v>
      </c>
      <c r="G866" s="358">
        <v>0</v>
      </c>
      <c r="H866" s="327">
        <v>0</v>
      </c>
      <c r="I866" s="332">
        <v>3.2765399737876781E-4</v>
      </c>
      <c r="J866" s="358">
        <v>0</v>
      </c>
      <c r="K866" s="327">
        <v>3.8331139445119567E-4</v>
      </c>
      <c r="L866" s="336">
        <v>2.2321953053408208E-4</v>
      </c>
      <c r="M866" s="210">
        <v>1.1415525114155251E-4</v>
      </c>
      <c r="N866" s="325">
        <v>1.4130030870976001E-2</v>
      </c>
      <c r="O866" s="358">
        <v>0.10064597099638091</v>
      </c>
      <c r="P866" s="327">
        <v>3.4436399206365535E-2</v>
      </c>
      <c r="Q866" s="332">
        <v>0.36277630415561452</v>
      </c>
      <c r="R866" s="358">
        <v>0.6641244647157819</v>
      </c>
      <c r="S866" s="327">
        <v>0.62378736206258956</v>
      </c>
      <c r="T866" s="358">
        <v>0.18608836617190128</v>
      </c>
      <c r="U866" s="358">
        <v>0.52205839237872276</v>
      </c>
      <c r="V866" s="361">
        <v>0</v>
      </c>
    </row>
    <row r="867" spans="1:22" hidden="1" outlineLevel="1">
      <c r="A867" s="65">
        <v>858</v>
      </c>
      <c r="B867" s="117">
        <v>1</v>
      </c>
      <c r="C867" s="325">
        <v>1.6201908911383039E-4</v>
      </c>
      <c r="D867" s="358">
        <v>1.4482286825608128E-4</v>
      </c>
      <c r="E867" s="327">
        <v>1.6354593002649697E-4</v>
      </c>
      <c r="F867" s="332">
        <v>0</v>
      </c>
      <c r="G867" s="358">
        <v>0</v>
      </c>
      <c r="H867" s="327">
        <v>0</v>
      </c>
      <c r="I867" s="332">
        <v>3.1428036483269564E-4</v>
      </c>
      <c r="J867" s="358">
        <v>0</v>
      </c>
      <c r="K867" s="327">
        <v>3.8033998829265929E-4</v>
      </c>
      <c r="L867" s="336">
        <v>1.644775488145868E-4</v>
      </c>
      <c r="M867" s="210">
        <v>1.1415525114155251E-4</v>
      </c>
      <c r="N867" s="325">
        <v>5.6520123483904013E-4</v>
      </c>
      <c r="O867" s="358">
        <v>5.9860798407508336E-3</v>
      </c>
      <c r="P867" s="327">
        <v>2.1540278868356624E-3</v>
      </c>
      <c r="Q867" s="332">
        <v>0.39575596816976127</v>
      </c>
      <c r="R867" s="358">
        <v>0.56900845689787816</v>
      </c>
      <c r="S867" s="327">
        <v>0.63634564779155445</v>
      </c>
      <c r="T867" s="358">
        <v>0.21956125946870197</v>
      </c>
      <c r="U867" s="358">
        <v>0.63641404023310977</v>
      </c>
      <c r="V867" s="361">
        <v>0</v>
      </c>
    </row>
    <row r="868" spans="1:22" hidden="1" outlineLevel="1">
      <c r="A868" s="65">
        <v>859</v>
      </c>
      <c r="B868" s="117">
        <v>1</v>
      </c>
      <c r="C868" s="325">
        <v>1.613753129322578E-4</v>
      </c>
      <c r="D868" s="358">
        <v>1.5170530822958817E-4</v>
      </c>
      <c r="E868" s="327">
        <v>1.6524534438625514E-4</v>
      </c>
      <c r="F868" s="332">
        <v>0</v>
      </c>
      <c r="G868" s="358">
        <v>0</v>
      </c>
      <c r="H868" s="327">
        <v>0</v>
      </c>
      <c r="I868" s="332">
        <v>3.075935485596596E-4</v>
      </c>
      <c r="J868" s="358">
        <v>0</v>
      </c>
      <c r="K868" s="327">
        <v>3.8925420676826842E-4</v>
      </c>
      <c r="L868" s="336">
        <v>1.1748396343899057E-4</v>
      </c>
      <c r="M868" s="210">
        <v>1.1415525114155251E-4</v>
      </c>
      <c r="N868" s="325">
        <v>0</v>
      </c>
      <c r="O868" s="358">
        <v>0</v>
      </c>
      <c r="P868" s="327">
        <v>0</v>
      </c>
      <c r="Q868" s="332">
        <v>0.39575596816976127</v>
      </c>
      <c r="R868" s="358">
        <v>0.55668158501572584</v>
      </c>
      <c r="S868" s="327">
        <v>0.5963920637194795</v>
      </c>
      <c r="T868" s="358">
        <v>0.26684172125043287</v>
      </c>
      <c r="U868" s="358">
        <v>0.72105077960359965</v>
      </c>
      <c r="V868" s="361">
        <v>0</v>
      </c>
    </row>
    <row r="869" spans="1:22" hidden="1" outlineLevel="1">
      <c r="A869" s="65">
        <v>860</v>
      </c>
      <c r="B869" s="117">
        <v>1</v>
      </c>
      <c r="C869" s="325">
        <v>1.5346249112768606E-4</v>
      </c>
      <c r="D869" s="358">
        <v>1.5396057104576557E-4</v>
      </c>
      <c r="E869" s="327">
        <v>1.618724609241397E-4</v>
      </c>
      <c r="F869" s="332">
        <v>0</v>
      </c>
      <c r="G869" s="358">
        <v>0</v>
      </c>
      <c r="H869" s="327">
        <v>0</v>
      </c>
      <c r="I869" s="332">
        <v>3.1428036483269564E-4</v>
      </c>
      <c r="J869" s="358">
        <v>0</v>
      </c>
      <c r="K869" s="327">
        <v>3.8331139445119567E-4</v>
      </c>
      <c r="L869" s="336">
        <v>8.811297257924293E-5</v>
      </c>
      <c r="M869" s="210">
        <v>1.1415525114155251E-4</v>
      </c>
      <c r="N869" s="325">
        <v>0</v>
      </c>
      <c r="O869" s="358">
        <v>0</v>
      </c>
      <c r="P869" s="327">
        <v>0</v>
      </c>
      <c r="Q869" s="332">
        <v>0.39575596816976127</v>
      </c>
      <c r="R869" s="358">
        <v>0.52390674360451051</v>
      </c>
      <c r="S869" s="327">
        <v>0.52655347347415815</v>
      </c>
      <c r="T869" s="358">
        <v>0.24278307919335743</v>
      </c>
      <c r="U869" s="358">
        <v>0.6713309327103878</v>
      </c>
      <c r="V869" s="361">
        <v>0</v>
      </c>
    </row>
    <row r="870" spans="1:22" hidden="1" outlineLevel="1">
      <c r="A870" s="65">
        <v>861</v>
      </c>
      <c r="B870" s="117">
        <v>1</v>
      </c>
      <c r="C870" s="325">
        <v>1.4328082705213519E-4</v>
      </c>
      <c r="D870" s="358">
        <v>1.5141367941715143E-4</v>
      </c>
      <c r="E870" s="327">
        <v>1.495614362874184E-4</v>
      </c>
      <c r="F870" s="332">
        <v>0</v>
      </c>
      <c r="G870" s="358">
        <v>0</v>
      </c>
      <c r="H870" s="327">
        <v>0</v>
      </c>
      <c r="I870" s="332">
        <v>3.1428036483269564E-4</v>
      </c>
      <c r="J870" s="358">
        <v>0</v>
      </c>
      <c r="K870" s="327">
        <v>3.9222561292680486E-4</v>
      </c>
      <c r="L870" s="336">
        <v>5.8741981719495287E-5</v>
      </c>
      <c r="M870" s="210">
        <v>1.1415525114155251E-4</v>
      </c>
      <c r="N870" s="325">
        <v>0</v>
      </c>
      <c r="O870" s="358">
        <v>0</v>
      </c>
      <c r="P870" s="327">
        <v>0</v>
      </c>
      <c r="Q870" s="332">
        <v>0.39575596816976127</v>
      </c>
      <c r="R870" s="358">
        <v>0.46121366988628953</v>
      </c>
      <c r="S870" s="327">
        <v>0.53503538289682229</v>
      </c>
      <c r="T870" s="358">
        <v>0.18023060984496117</v>
      </c>
      <c r="U870" s="358">
        <v>0.53810434296698662</v>
      </c>
      <c r="V870" s="361">
        <v>0</v>
      </c>
    </row>
    <row r="871" spans="1:22" hidden="1" outlineLevel="1">
      <c r="A871" s="65">
        <v>862</v>
      </c>
      <c r="B871" s="117">
        <v>1</v>
      </c>
      <c r="C871" s="325">
        <v>1.3106158011063612E-4</v>
      </c>
      <c r="D871" s="358">
        <v>1.3965131731553655E-4</v>
      </c>
      <c r="E871" s="327">
        <v>1.3955953955937611E-4</v>
      </c>
      <c r="F871" s="332">
        <v>0</v>
      </c>
      <c r="G871" s="358">
        <v>0</v>
      </c>
      <c r="H871" s="327">
        <v>0</v>
      </c>
      <c r="I871" s="332">
        <v>3.2542505862108911E-4</v>
      </c>
      <c r="J871" s="358">
        <v>0</v>
      </c>
      <c r="K871" s="327">
        <v>4.1005404987802329E-4</v>
      </c>
      <c r="L871" s="336">
        <v>3.7594868300476983E-5</v>
      </c>
      <c r="M871" s="210">
        <v>1.1415525114155251E-4</v>
      </c>
      <c r="N871" s="325">
        <v>0</v>
      </c>
      <c r="O871" s="358">
        <v>0</v>
      </c>
      <c r="P871" s="327">
        <v>0</v>
      </c>
      <c r="Q871" s="332">
        <v>0.36277630415561452</v>
      </c>
      <c r="R871" s="358">
        <v>0.38016017699502641</v>
      </c>
      <c r="S871" s="327">
        <v>0.56740166761338118</v>
      </c>
      <c r="T871" s="358">
        <v>0.14100456301277287</v>
      </c>
      <c r="U871" s="358">
        <v>0.46194257749874862</v>
      </c>
      <c r="V871" s="361">
        <v>0</v>
      </c>
    </row>
    <row r="872" spans="1:22" hidden="1" outlineLevel="1">
      <c r="A872" s="65">
        <v>863</v>
      </c>
      <c r="B872" s="117">
        <v>1</v>
      </c>
      <c r="C872" s="325">
        <v>1.179047950406333E-4</v>
      </c>
      <c r="D872" s="358">
        <v>1.255364827935987E-4</v>
      </c>
      <c r="E872" s="327">
        <v>1.2369401465873314E-4</v>
      </c>
      <c r="F872" s="332">
        <v>0</v>
      </c>
      <c r="G872" s="358">
        <v>0</v>
      </c>
      <c r="H872" s="327">
        <v>0</v>
      </c>
      <c r="I872" s="332">
        <v>3.2096718110573172E-4</v>
      </c>
      <c r="J872" s="358">
        <v>0</v>
      </c>
      <c r="K872" s="327">
        <v>3.8628280060973205E-4</v>
      </c>
      <c r="L872" s="336">
        <v>2.3496792687798115E-5</v>
      </c>
      <c r="M872" s="210">
        <v>1.1415525114155251E-4</v>
      </c>
      <c r="N872" s="325">
        <v>0</v>
      </c>
      <c r="O872" s="358">
        <v>0</v>
      </c>
      <c r="P872" s="327">
        <v>0</v>
      </c>
      <c r="Q872" s="332">
        <v>0.39575596816976127</v>
      </c>
      <c r="R872" s="358">
        <v>0.3520692334348719</v>
      </c>
      <c r="S872" s="327">
        <v>0.55600806082907372</v>
      </c>
      <c r="T872" s="358">
        <v>0.11140197300341476</v>
      </c>
      <c r="U872" s="358">
        <v>0.42668668606538029</v>
      </c>
      <c r="V872" s="361">
        <v>0</v>
      </c>
    </row>
    <row r="873" spans="1:22" hidden="1" outlineLevel="1">
      <c r="A873" s="65">
        <v>864</v>
      </c>
      <c r="B873" s="117">
        <v>1</v>
      </c>
      <c r="C873" s="325">
        <v>1.071668583421702E-4</v>
      </c>
      <c r="D873" s="358">
        <v>1.1043011030937598E-4</v>
      </c>
      <c r="E873" s="327">
        <v>1.1223918351624112E-4</v>
      </c>
      <c r="F873" s="332">
        <v>0</v>
      </c>
      <c r="G873" s="358">
        <v>0</v>
      </c>
      <c r="H873" s="327">
        <v>0</v>
      </c>
      <c r="I873" s="332">
        <v>3.1205142607501694E-4</v>
      </c>
      <c r="J873" s="358">
        <v>0</v>
      </c>
      <c r="K873" s="327">
        <v>3.8925420676826842E-4</v>
      </c>
      <c r="L873" s="336">
        <v>9.3987170751192458E-6</v>
      </c>
      <c r="M873" s="210">
        <v>1.1415525114155251E-4</v>
      </c>
      <c r="N873" s="325">
        <v>0</v>
      </c>
      <c r="O873" s="358">
        <v>0</v>
      </c>
      <c r="P873" s="327">
        <v>0</v>
      </c>
      <c r="Q873" s="332">
        <v>0.39575596816976127</v>
      </c>
      <c r="R873" s="358">
        <v>0.33759823146914725</v>
      </c>
      <c r="S873" s="327">
        <v>0.46367764139471385</v>
      </c>
      <c r="T873" s="358">
        <v>9.3410292856384414E-2</v>
      </c>
      <c r="U873" s="358">
        <v>0.39131779497998209</v>
      </c>
      <c r="V873" s="361">
        <v>0</v>
      </c>
    </row>
    <row r="874" spans="1:22" hidden="1" outlineLevel="1">
      <c r="A874" s="65">
        <v>865</v>
      </c>
      <c r="B874" s="117">
        <v>1</v>
      </c>
      <c r="C874" s="325">
        <v>9.9197784249888208E-5</v>
      </c>
      <c r="D874" s="358">
        <v>9.6723556124849556E-5</v>
      </c>
      <c r="E874" s="327">
        <v>1.0051192717103979E-4</v>
      </c>
      <c r="F874" s="332">
        <v>0</v>
      </c>
      <c r="G874" s="358">
        <v>0</v>
      </c>
      <c r="H874" s="327">
        <v>0</v>
      </c>
      <c r="I874" s="332">
        <v>3.2765399737876781E-4</v>
      </c>
      <c r="J874" s="358">
        <v>0</v>
      </c>
      <c r="K874" s="327">
        <v>3.9519701908534129E-4</v>
      </c>
      <c r="L874" s="336">
        <v>5.8741981719495289E-6</v>
      </c>
      <c r="M874" s="210">
        <v>1.1415525114155251E-4</v>
      </c>
      <c r="N874" s="325">
        <v>1.8840041161301334E-4</v>
      </c>
      <c r="O874" s="358">
        <v>0</v>
      </c>
      <c r="P874" s="327">
        <v>0</v>
      </c>
      <c r="Q874" s="332">
        <v>0.42873563218390809</v>
      </c>
      <c r="R874" s="358">
        <v>0.28888190013644505</v>
      </c>
      <c r="S874" s="327">
        <v>0.41888810538794463</v>
      </c>
      <c r="T874" s="358">
        <v>8.0230341120769127E-2</v>
      </c>
      <c r="U874" s="358">
        <v>0.29639808727475969</v>
      </c>
      <c r="V874" s="361">
        <v>0</v>
      </c>
    </row>
    <row r="875" spans="1:22" hidden="1" outlineLevel="1">
      <c r="A875" s="65">
        <v>866</v>
      </c>
      <c r="B875" s="117">
        <v>1</v>
      </c>
      <c r="C875" s="325">
        <v>9.4666349962120025E-5</v>
      </c>
      <c r="D875" s="358">
        <v>8.7294224522728542E-5</v>
      </c>
      <c r="E875" s="327">
        <v>9.1898101713944999E-5</v>
      </c>
      <c r="F875" s="332">
        <v>0</v>
      </c>
      <c r="G875" s="358">
        <v>0</v>
      </c>
      <c r="H875" s="327">
        <v>0</v>
      </c>
      <c r="I875" s="332">
        <v>3.2319611986341042E-4</v>
      </c>
      <c r="J875" s="358">
        <v>1.4140312180275851E-4</v>
      </c>
      <c r="K875" s="327">
        <v>3.8925420676826842E-4</v>
      </c>
      <c r="L875" s="336">
        <v>2.3496792687798115E-6</v>
      </c>
      <c r="M875" s="210">
        <v>1.1415525114155251E-4</v>
      </c>
      <c r="N875" s="325">
        <v>1.8840041161301334E-4</v>
      </c>
      <c r="O875" s="358">
        <v>0</v>
      </c>
      <c r="P875" s="327">
        <v>0</v>
      </c>
      <c r="Q875" s="332">
        <v>0.39575596816976127</v>
      </c>
      <c r="R875" s="358">
        <v>0.29364347529717499</v>
      </c>
      <c r="S875" s="327">
        <v>0.43824879934196481</v>
      </c>
      <c r="T875" s="358">
        <v>5.8682166060953694E-2</v>
      </c>
      <c r="U875" s="358">
        <v>0.26306318992590183</v>
      </c>
      <c r="V875" s="361">
        <v>0</v>
      </c>
    </row>
    <row r="876" spans="1:22" hidden="1" outlineLevel="1">
      <c r="A876" s="65">
        <v>867</v>
      </c>
      <c r="B876" s="117">
        <v>1</v>
      </c>
      <c r="C876" s="325">
        <v>9.1766232017948381E-5</v>
      </c>
      <c r="D876" s="358">
        <v>8.305588578198137E-5</v>
      </c>
      <c r="E876" s="327">
        <v>8.83565740787238E-5</v>
      </c>
      <c r="F876" s="332">
        <v>0</v>
      </c>
      <c r="G876" s="358">
        <v>0</v>
      </c>
      <c r="H876" s="327">
        <v>0</v>
      </c>
      <c r="I876" s="332">
        <v>3.1428036483269564E-4</v>
      </c>
      <c r="J876" s="358">
        <v>3.8557014026449859E-4</v>
      </c>
      <c r="K876" s="327">
        <v>3.9519701908534129E-4</v>
      </c>
      <c r="L876" s="336">
        <v>1.1748396343899057E-6</v>
      </c>
      <c r="M876" s="210">
        <v>1.1415525114155251E-4</v>
      </c>
      <c r="N876" s="325">
        <v>1.8840041161301334E-4</v>
      </c>
      <c r="O876" s="358">
        <v>0</v>
      </c>
      <c r="P876" s="327">
        <v>0</v>
      </c>
      <c r="Q876" s="332">
        <v>0.42873563218390809</v>
      </c>
      <c r="R876" s="358">
        <v>0.27783190139220443</v>
      </c>
      <c r="S876" s="327">
        <v>0.48108876527361594</v>
      </c>
      <c r="T876" s="358">
        <v>4.738506457328346E-2</v>
      </c>
      <c r="U876" s="358">
        <v>0.24859923446605844</v>
      </c>
      <c r="V876" s="361">
        <v>0</v>
      </c>
    </row>
    <row r="877" spans="1:22" hidden="1" outlineLevel="1">
      <c r="A877" s="65">
        <v>868</v>
      </c>
      <c r="B877" s="117">
        <v>1</v>
      </c>
      <c r="C877" s="325">
        <v>8.9653646101719899E-5</v>
      </c>
      <c r="D877" s="358">
        <v>8.1170019461557173E-5</v>
      </c>
      <c r="E877" s="327">
        <v>8.6851749149472301E-5</v>
      </c>
      <c r="F877" s="332">
        <v>0</v>
      </c>
      <c r="G877" s="358">
        <v>0</v>
      </c>
      <c r="H877" s="327">
        <v>0</v>
      </c>
      <c r="I877" s="332">
        <v>3.1205142607501694E-4</v>
      </c>
      <c r="J877" s="358">
        <v>3.8844752937095001E-4</v>
      </c>
      <c r="K877" s="327">
        <v>3.9222561292680486E-4</v>
      </c>
      <c r="L877" s="336">
        <v>1.409807561267887E-5</v>
      </c>
      <c r="M877" s="210">
        <v>1.1415525114155251E-4</v>
      </c>
      <c r="N877" s="325">
        <v>1.8840041161301334E-4</v>
      </c>
      <c r="O877" s="358">
        <v>0</v>
      </c>
      <c r="P877" s="327">
        <v>0</v>
      </c>
      <c r="Q877" s="332">
        <v>0.39575596816976127</v>
      </c>
      <c r="R877" s="358">
        <v>0.27213028145152074</v>
      </c>
      <c r="S877" s="327">
        <v>0.51884802589513079</v>
      </c>
      <c r="T877" s="358">
        <v>3.2636070964380662E-2</v>
      </c>
      <c r="U877" s="358">
        <v>0.23876826473944615</v>
      </c>
      <c r="V877" s="361">
        <v>0</v>
      </c>
    </row>
    <row r="878" spans="1:22" hidden="1" outlineLevel="1">
      <c r="A878" s="65">
        <v>869</v>
      </c>
      <c r="B878" s="117">
        <v>1</v>
      </c>
      <c r="C878" s="325">
        <v>9.0328673554242606E-5</v>
      </c>
      <c r="D878" s="358">
        <v>8.2006022057209141E-5</v>
      </c>
      <c r="E878" s="327">
        <v>8.7785778415904272E-5</v>
      </c>
      <c r="F878" s="332">
        <v>0</v>
      </c>
      <c r="G878" s="358">
        <v>0</v>
      </c>
      <c r="H878" s="327">
        <v>0</v>
      </c>
      <c r="I878" s="332">
        <v>3.0313567104430216E-4</v>
      </c>
      <c r="J878" s="358">
        <v>3.8844752937095001E-4</v>
      </c>
      <c r="K878" s="327">
        <v>3.9222561292680486E-4</v>
      </c>
      <c r="L878" s="336">
        <v>3.7594868300476983E-5</v>
      </c>
      <c r="M878" s="210">
        <v>1.1415525114155251E-4</v>
      </c>
      <c r="N878" s="325">
        <v>1.8840041161301334E-4</v>
      </c>
      <c r="O878" s="358">
        <v>0</v>
      </c>
      <c r="P878" s="327">
        <v>0</v>
      </c>
      <c r="Q878" s="332">
        <v>0.36277630415561452</v>
      </c>
      <c r="R878" s="358">
        <v>0.28510277947382967</v>
      </c>
      <c r="S878" s="327">
        <v>0.50913392030843196</v>
      </c>
      <c r="T878" s="358">
        <v>3.5460346336298215E-2</v>
      </c>
      <c r="U878" s="358">
        <v>0.23515227587448528</v>
      </c>
      <c r="V878" s="361">
        <v>0</v>
      </c>
    </row>
    <row r="879" spans="1:22" hidden="1" outlineLevel="1">
      <c r="A879" s="65">
        <v>870</v>
      </c>
      <c r="B879" s="117">
        <v>1</v>
      </c>
      <c r="C879" s="325">
        <v>9.6310166814096625E-5</v>
      </c>
      <c r="D879" s="358">
        <v>8.6924828026975351E-5</v>
      </c>
      <c r="E879" s="327">
        <v>9.3649406588504941E-5</v>
      </c>
      <c r="F879" s="332">
        <v>0</v>
      </c>
      <c r="G879" s="358">
        <v>0</v>
      </c>
      <c r="H879" s="327">
        <v>0</v>
      </c>
      <c r="I879" s="332">
        <v>3.5663020122859079E-4</v>
      </c>
      <c r="J879" s="358">
        <v>3.4364247042763409E-4</v>
      </c>
      <c r="K879" s="327">
        <v>4.0411123756095048E-4</v>
      </c>
      <c r="L879" s="336">
        <v>9.3987170751192462E-5</v>
      </c>
      <c r="M879" s="210">
        <v>1.1415525114155251E-4</v>
      </c>
      <c r="N879" s="325">
        <v>0</v>
      </c>
      <c r="O879" s="358">
        <v>0</v>
      </c>
      <c r="P879" s="327">
        <v>0</v>
      </c>
      <c r="Q879" s="332">
        <v>0.39575596816976127</v>
      </c>
      <c r="R879" s="358">
        <v>0.29225876058496092</v>
      </c>
      <c r="S879" s="327">
        <v>0.53035135161612557</v>
      </c>
      <c r="T879" s="358">
        <v>6.3284688889263793E-2</v>
      </c>
      <c r="U879" s="358">
        <v>0.24724323864169814</v>
      </c>
      <c r="V879" s="361">
        <v>0</v>
      </c>
    </row>
    <row r="880" spans="1:22" hidden="1" outlineLevel="1">
      <c r="A880" s="65">
        <v>871</v>
      </c>
      <c r="B880" s="117">
        <v>1</v>
      </c>
      <c r="C880" s="325">
        <v>1.1542969438138337E-4</v>
      </c>
      <c r="D880" s="358">
        <v>1.0154515249047021E-4</v>
      </c>
      <c r="E880" s="327">
        <v>1.0961871251875144E-4</v>
      </c>
      <c r="F880" s="332">
        <v>0</v>
      </c>
      <c r="G880" s="358">
        <v>0</v>
      </c>
      <c r="H880" s="327">
        <v>0</v>
      </c>
      <c r="I880" s="332">
        <v>3.8337746632073508E-4</v>
      </c>
      <c r="J880" s="358">
        <v>3.5802941595989158E-4</v>
      </c>
      <c r="K880" s="327">
        <v>4.0708264371948686E-4</v>
      </c>
      <c r="L880" s="336">
        <v>1.8210014333043539E-4</v>
      </c>
      <c r="M880" s="210">
        <v>1.1415525114155251E-4</v>
      </c>
      <c r="N880" s="325">
        <v>0</v>
      </c>
      <c r="O880" s="358">
        <v>0</v>
      </c>
      <c r="P880" s="327">
        <v>0</v>
      </c>
      <c r="Q880" s="332">
        <v>0.36277630415561452</v>
      </c>
      <c r="R880" s="358">
        <v>0.27282368898673087</v>
      </c>
      <c r="S880" s="327">
        <v>0.60099171920715067</v>
      </c>
      <c r="T880" s="358">
        <v>0.13033507827441765</v>
      </c>
      <c r="U880" s="358">
        <v>0.34939492407684219</v>
      </c>
      <c r="V880" s="361">
        <v>0</v>
      </c>
    </row>
    <row r="881" spans="1:22" hidden="1" outlineLevel="1">
      <c r="A881" s="65">
        <v>872</v>
      </c>
      <c r="B881" s="117">
        <v>1</v>
      </c>
      <c r="C881" s="325">
        <v>1.3849313234257595E-4</v>
      </c>
      <c r="D881" s="358">
        <v>1.1795413367024367E-4</v>
      </c>
      <c r="E881" s="327">
        <v>1.2827335258998985E-4</v>
      </c>
      <c r="F881" s="332">
        <v>0</v>
      </c>
      <c r="G881" s="358">
        <v>0</v>
      </c>
      <c r="H881" s="327">
        <v>0</v>
      </c>
      <c r="I881" s="332">
        <v>3.8783534383609247E-4</v>
      </c>
      <c r="J881" s="358">
        <v>3.5515202685344006E-4</v>
      </c>
      <c r="K881" s="327">
        <v>3.9222561292680486E-4</v>
      </c>
      <c r="L881" s="336">
        <v>1.5860335064263727E-4</v>
      </c>
      <c r="M881" s="210">
        <v>1.1415525114155251E-4</v>
      </c>
      <c r="N881" s="325">
        <v>7.5360164645205336E-4</v>
      </c>
      <c r="O881" s="358">
        <v>1.8905765394340832E-2</v>
      </c>
      <c r="P881" s="327">
        <v>7.4613614498919515E-3</v>
      </c>
      <c r="Q881" s="332">
        <v>0.36277630415561452</v>
      </c>
      <c r="R881" s="358">
        <v>0.28279904024653318</v>
      </c>
      <c r="S881" s="327">
        <v>0.60609774001935413</v>
      </c>
      <c r="T881" s="358">
        <v>0.17625570376596608</v>
      </c>
      <c r="U881" s="358">
        <v>0.42996367597425111</v>
      </c>
      <c r="V881" s="361">
        <v>0</v>
      </c>
    </row>
    <row r="882" spans="1:22" hidden="1" outlineLevel="1">
      <c r="A882" s="65">
        <v>873</v>
      </c>
      <c r="B882" s="117">
        <v>1</v>
      </c>
      <c r="C882" s="325">
        <v>1.5493130086234195E-4</v>
      </c>
      <c r="D882" s="358">
        <v>1.3010533418844085E-4</v>
      </c>
      <c r="E882" s="327">
        <v>1.4367186285741684E-4</v>
      </c>
      <c r="F882" s="332">
        <v>0</v>
      </c>
      <c r="G882" s="358">
        <v>0</v>
      </c>
      <c r="H882" s="327">
        <v>0</v>
      </c>
      <c r="I882" s="332">
        <v>3.8337746632073508E-4</v>
      </c>
      <c r="J882" s="358">
        <v>3.3501030310827969E-4</v>
      </c>
      <c r="K882" s="327">
        <v>4.0411123756095048E-4</v>
      </c>
      <c r="L882" s="336">
        <v>1.4685495429873823E-4</v>
      </c>
      <c r="M882" s="210">
        <v>1.1415525114155251E-4</v>
      </c>
      <c r="N882" s="325">
        <v>2.1100846100657492E-2</v>
      </c>
      <c r="O882" s="358">
        <v>0.11617705433413041</v>
      </c>
      <c r="P882" s="327">
        <v>5.0577888341514943E-2</v>
      </c>
      <c r="Q882" s="332">
        <v>0.39575596816976127</v>
      </c>
      <c r="R882" s="358">
        <v>0.25834067423352519</v>
      </c>
      <c r="S882" s="327">
        <v>0.54582133470673377</v>
      </c>
      <c r="T882" s="358">
        <v>0.22855709954221715</v>
      </c>
      <c r="U882" s="358">
        <v>0.56273826710953234</v>
      </c>
      <c r="V882" s="361">
        <v>5.3777848460300629E-3</v>
      </c>
    </row>
    <row r="883" spans="1:22" hidden="1" outlineLevel="1">
      <c r="A883" s="65">
        <v>874</v>
      </c>
      <c r="B883" s="117">
        <v>1</v>
      </c>
      <c r="C883" s="325">
        <v>1.6478795172001151E-4</v>
      </c>
      <c r="D883" s="358">
        <v>1.3992350420714418E-4</v>
      </c>
      <c r="E883" s="327">
        <v>1.5369970484286003E-4</v>
      </c>
      <c r="F883" s="332">
        <v>0</v>
      </c>
      <c r="G883" s="358">
        <v>0</v>
      </c>
      <c r="H883" s="327">
        <v>0</v>
      </c>
      <c r="I883" s="332">
        <v>3.7891958880537774E-4</v>
      </c>
      <c r="J883" s="358">
        <v>2.2197001678340005E-4</v>
      </c>
      <c r="K883" s="327">
        <v>4.0113983140241405E-4</v>
      </c>
      <c r="L883" s="336">
        <v>1.644775488145868E-4</v>
      </c>
      <c r="M883" s="210">
        <v>1.1415525114155251E-4</v>
      </c>
      <c r="N883" s="325">
        <v>8.6098988107147098E-2</v>
      </c>
      <c r="O883" s="358">
        <v>0.21595162902615858</v>
      </c>
      <c r="P883" s="327">
        <v>0.14238593592790319</v>
      </c>
      <c r="Q883" s="332">
        <v>0.42873563218390809</v>
      </c>
      <c r="R883" s="358">
        <v>0.20799891507961027</v>
      </c>
      <c r="S883" s="327">
        <v>0.55307104796536311</v>
      </c>
      <c r="T883" s="358">
        <v>0.26433125425317289</v>
      </c>
      <c r="U883" s="358">
        <v>0.64319401935491127</v>
      </c>
      <c r="V883" s="361">
        <v>5.3779375372522684E-2</v>
      </c>
    </row>
    <row r="884" spans="1:22" hidden="1" outlineLevel="1">
      <c r="A884" s="65">
        <v>875</v>
      </c>
      <c r="B884" s="117">
        <v>1</v>
      </c>
      <c r="C884" s="325">
        <v>1.677005701725632E-4</v>
      </c>
      <c r="D884" s="358">
        <v>1.3772656715345413E-4</v>
      </c>
      <c r="E884" s="327">
        <v>1.5523047502951241E-4</v>
      </c>
      <c r="F884" s="332">
        <v>0</v>
      </c>
      <c r="G884" s="358">
        <v>0</v>
      </c>
      <c r="H884" s="327">
        <v>0</v>
      </c>
      <c r="I884" s="332">
        <v>3.6777489501698427E-4</v>
      </c>
      <c r="J884" s="358">
        <v>1.8990768102579778E-4</v>
      </c>
      <c r="K884" s="327">
        <v>4.0708264371948686E-4</v>
      </c>
      <c r="L884" s="336">
        <v>1.8797434150238492E-4</v>
      </c>
      <c r="M884" s="210">
        <v>1.1415525114155251E-4</v>
      </c>
      <c r="N884" s="325">
        <v>0.17483558197687638</v>
      </c>
      <c r="O884" s="358">
        <v>0.44616823237516695</v>
      </c>
      <c r="P884" s="327">
        <v>0.19115671015362368</v>
      </c>
      <c r="Q884" s="332">
        <v>0.42873563218390809</v>
      </c>
      <c r="R884" s="358">
        <v>0.20121293402032236</v>
      </c>
      <c r="S884" s="327">
        <v>0.47799983175590766</v>
      </c>
      <c r="T884" s="358">
        <v>0.24226006523559493</v>
      </c>
      <c r="U884" s="358">
        <v>0.61381410982710427</v>
      </c>
      <c r="V884" s="361">
        <v>0.14707981978814474</v>
      </c>
    </row>
    <row r="885" spans="1:22" hidden="1" outlineLevel="1">
      <c r="A885" s="65">
        <v>876</v>
      </c>
      <c r="B885" s="117">
        <v>1</v>
      </c>
      <c r="C885" s="325">
        <v>1.6871311135134727E-4</v>
      </c>
      <c r="D885" s="358">
        <v>1.3265222581705497E-4</v>
      </c>
      <c r="E885" s="327">
        <v>1.5148138533508409E-4</v>
      </c>
      <c r="F885" s="332">
        <v>0</v>
      </c>
      <c r="G885" s="358">
        <v>0</v>
      </c>
      <c r="H885" s="327">
        <v>0</v>
      </c>
      <c r="I885" s="332">
        <v>3.5217232371323345E-4</v>
      </c>
      <c r="J885" s="358">
        <v>1.8826345867925409E-4</v>
      </c>
      <c r="K885" s="327">
        <v>3.9816842524387767E-4</v>
      </c>
      <c r="L885" s="336">
        <v>2.0677177565262342E-4</v>
      </c>
      <c r="M885" s="210">
        <v>1.1415525114155251E-4</v>
      </c>
      <c r="N885" s="325">
        <v>0.25660136061692418</v>
      </c>
      <c r="O885" s="358">
        <v>0.48880059599516695</v>
      </c>
      <c r="P885" s="327">
        <v>0.18155716516070541</v>
      </c>
      <c r="Q885" s="332">
        <v>0.42873563218390809</v>
      </c>
      <c r="R885" s="358">
        <v>0.25750252971657656</v>
      </c>
      <c r="S885" s="327">
        <v>0.44397936134380717</v>
      </c>
      <c r="T885" s="358">
        <v>0.19194612249884141</v>
      </c>
      <c r="U885" s="358">
        <v>0.58838918812034835</v>
      </c>
      <c r="V885" s="361">
        <v>0.14639270928822584</v>
      </c>
    </row>
    <row r="886" spans="1:22" hidden="1" outlineLevel="1">
      <c r="A886" s="65">
        <v>877</v>
      </c>
      <c r="B886" s="117">
        <v>1</v>
      </c>
      <c r="C886" s="325">
        <v>1.5599384407464622E-4</v>
      </c>
      <c r="D886" s="358">
        <v>1.350435820790362E-4</v>
      </c>
      <c r="E886" s="327">
        <v>1.4557883927638211E-4</v>
      </c>
      <c r="F886" s="332">
        <v>0</v>
      </c>
      <c r="G886" s="358">
        <v>0</v>
      </c>
      <c r="H886" s="327">
        <v>0</v>
      </c>
      <c r="I886" s="332">
        <v>3.0313567104430216E-4</v>
      </c>
      <c r="J886" s="358">
        <v>1.9442929247879301E-4</v>
      </c>
      <c r="K886" s="327">
        <v>3.9816842524387767E-4</v>
      </c>
      <c r="L886" s="336">
        <v>1.8797434150238492E-4</v>
      </c>
      <c r="M886" s="210">
        <v>1.1415525114155251E-4</v>
      </c>
      <c r="N886" s="325">
        <v>0.26602138119757485</v>
      </c>
      <c r="O886" s="358">
        <v>0.51927657102787417</v>
      </c>
      <c r="P886" s="327">
        <v>0.24781501313123255</v>
      </c>
      <c r="Q886" s="332">
        <v>0.42873563218390809</v>
      </c>
      <c r="R886" s="358">
        <v>0.25178037241496509</v>
      </c>
      <c r="S886" s="327">
        <v>0.46629395437678084</v>
      </c>
      <c r="T886" s="358">
        <v>0.14424724955090043</v>
      </c>
      <c r="U886" s="358">
        <v>0.47414653991799149</v>
      </c>
      <c r="V886" s="361">
        <v>0.14239983382758792</v>
      </c>
    </row>
    <row r="887" spans="1:22" hidden="1" outlineLevel="1">
      <c r="A887" s="65">
        <v>878</v>
      </c>
      <c r="B887" s="117">
        <v>1</v>
      </c>
      <c r="C887" s="325">
        <v>1.551188084880427E-4</v>
      </c>
      <c r="D887" s="358">
        <v>1.3323548344192844E-4</v>
      </c>
      <c r="E887" s="327">
        <v>1.3822335880323038E-4</v>
      </c>
      <c r="F887" s="332">
        <v>0</v>
      </c>
      <c r="G887" s="358">
        <v>0</v>
      </c>
      <c r="H887" s="327">
        <v>0</v>
      </c>
      <c r="I887" s="332">
        <v>3.075935485596596E-4</v>
      </c>
      <c r="J887" s="358">
        <v>1.6935490169400148E-4</v>
      </c>
      <c r="K887" s="327">
        <v>3.9519701908534129E-4</v>
      </c>
      <c r="L887" s="336">
        <v>1.9032402077116473E-4</v>
      </c>
      <c r="M887" s="210">
        <v>1.1415525114155251E-4</v>
      </c>
      <c r="N887" s="325">
        <v>0.29126703635371864</v>
      </c>
      <c r="O887" s="358">
        <v>0.4069288771281504</v>
      </c>
      <c r="P887" s="327">
        <v>0.30028415653755708</v>
      </c>
      <c r="Q887" s="332">
        <v>0.42873563218390809</v>
      </c>
      <c r="R887" s="358">
        <v>0.24604913761277036</v>
      </c>
      <c r="S887" s="327">
        <v>0.49190003258559473</v>
      </c>
      <c r="T887" s="358">
        <v>0.13535601226893776</v>
      </c>
      <c r="U887" s="358">
        <v>0.43256266797094173</v>
      </c>
      <c r="V887" s="361">
        <v>0.1256496067517924</v>
      </c>
    </row>
    <row r="888" spans="1:22" hidden="1" outlineLevel="1">
      <c r="A888" s="65">
        <v>879</v>
      </c>
      <c r="B888" s="117">
        <v>1</v>
      </c>
      <c r="C888" s="325">
        <v>1.5834393965009563E-4</v>
      </c>
      <c r="D888" s="358">
        <v>1.2685853340997858E-4</v>
      </c>
      <c r="E888" s="327">
        <v>1.439832059462275E-4</v>
      </c>
      <c r="F888" s="332">
        <v>0</v>
      </c>
      <c r="G888" s="358">
        <v>0</v>
      </c>
      <c r="H888" s="327">
        <v>0</v>
      </c>
      <c r="I888" s="332">
        <v>3.0536460980198086E-4</v>
      </c>
      <c r="J888" s="358">
        <v>1.5784534526819556E-4</v>
      </c>
      <c r="K888" s="327">
        <v>3.9519701908534129E-4</v>
      </c>
      <c r="L888" s="336">
        <v>2.1382081345896285E-4</v>
      </c>
      <c r="M888" s="210">
        <v>1.1415525114155251E-4</v>
      </c>
      <c r="N888" s="325">
        <v>0.26828218613693106</v>
      </c>
      <c r="O888" s="358">
        <v>0.32037400059073451</v>
      </c>
      <c r="P888" s="327">
        <v>0.17073093176051699</v>
      </c>
      <c r="Q888" s="332">
        <v>0.42873563218390809</v>
      </c>
      <c r="R888" s="358">
        <v>0.25320183047568712</v>
      </c>
      <c r="S888" s="327">
        <v>0.52323667279625086</v>
      </c>
      <c r="T888" s="358">
        <v>0.16150671015706325</v>
      </c>
      <c r="U888" s="358">
        <v>0.41787271320703828</v>
      </c>
      <c r="V888" s="361">
        <v>8.117828828483506E-2</v>
      </c>
    </row>
    <row r="889" spans="1:22" hidden="1" outlineLevel="1">
      <c r="A889" s="65">
        <v>880</v>
      </c>
      <c r="B889" s="117">
        <v>1</v>
      </c>
      <c r="C889" s="325">
        <v>1.5873770566406721E-4</v>
      </c>
      <c r="D889" s="358">
        <v>1.2876384165123189E-4</v>
      </c>
      <c r="E889" s="327">
        <v>1.4919820268380595E-4</v>
      </c>
      <c r="F889" s="332">
        <v>0</v>
      </c>
      <c r="G889" s="358">
        <v>0</v>
      </c>
      <c r="H889" s="327">
        <v>0</v>
      </c>
      <c r="I889" s="332">
        <v>3.0313567104430216E-4</v>
      </c>
      <c r="J889" s="358">
        <v>1.9114084778570559E-4</v>
      </c>
      <c r="K889" s="327">
        <v>3.8628280060973205E-4</v>
      </c>
      <c r="L889" s="336">
        <v>2.2321953053408208E-4</v>
      </c>
      <c r="M889" s="210">
        <v>1.1415525114155251E-4</v>
      </c>
      <c r="N889" s="325">
        <v>0.2000812371330202</v>
      </c>
      <c r="O889" s="358">
        <v>0.19079464032940693</v>
      </c>
      <c r="P889" s="327">
        <v>0.1239715227035311</v>
      </c>
      <c r="Q889" s="332">
        <v>0.39575596816976127</v>
      </c>
      <c r="R889" s="358">
        <v>0.23753946144817412</v>
      </c>
      <c r="S889" s="327">
        <v>0.48688684449483549</v>
      </c>
      <c r="T889" s="358">
        <v>0.15585815941322817</v>
      </c>
      <c r="U889" s="358">
        <v>0.4434106345658243</v>
      </c>
      <c r="V889" s="361">
        <v>3.3498927239367884E-2</v>
      </c>
    </row>
    <row r="890" spans="1:22" hidden="1" outlineLevel="1">
      <c r="A890" s="65">
        <v>881</v>
      </c>
      <c r="B890" s="117">
        <v>1</v>
      </c>
      <c r="C890" s="325">
        <v>1.5794392338193403E-4</v>
      </c>
      <c r="D890" s="358">
        <v>1.360740038829793E-4</v>
      </c>
      <c r="E890" s="327">
        <v>1.5275270294772762E-4</v>
      </c>
      <c r="F890" s="332">
        <v>0</v>
      </c>
      <c r="G890" s="358">
        <v>0</v>
      </c>
      <c r="H890" s="327">
        <v>0</v>
      </c>
      <c r="I890" s="332">
        <v>2.9644885477126613E-4</v>
      </c>
      <c r="J890" s="358">
        <v>1.8415290281289485E-4</v>
      </c>
      <c r="K890" s="327">
        <v>3.8925420676826842E-4</v>
      </c>
      <c r="L890" s="336">
        <v>2.2321953053408208E-4</v>
      </c>
      <c r="M890" s="210">
        <v>1.1415525114155251E-4</v>
      </c>
      <c r="N890" s="325">
        <v>6.7258946945845763E-2</v>
      </c>
      <c r="O890" s="358">
        <v>8.0406153426470978E-2</v>
      </c>
      <c r="P890" s="327">
        <v>6.2722266319124476E-2</v>
      </c>
      <c r="Q890" s="332">
        <v>0.39575596816976127</v>
      </c>
      <c r="R890" s="358">
        <v>0.22542822362514184</v>
      </c>
      <c r="S890" s="327">
        <v>0.45613254375650808</v>
      </c>
      <c r="T890" s="358">
        <v>0.16924731673194843</v>
      </c>
      <c r="U890" s="358">
        <v>0.52013739829421235</v>
      </c>
      <c r="V890" s="361">
        <v>0</v>
      </c>
    </row>
    <row r="891" spans="1:22" hidden="1" outlineLevel="1">
      <c r="A891" s="65">
        <v>882</v>
      </c>
      <c r="B891" s="117">
        <v>1</v>
      </c>
      <c r="C891" s="325">
        <v>1.5973774633447124E-4</v>
      </c>
      <c r="D891" s="358">
        <v>1.4894455547185376E-4</v>
      </c>
      <c r="E891" s="327">
        <v>1.5877200266473362E-4</v>
      </c>
      <c r="F891" s="332">
        <v>0</v>
      </c>
      <c r="G891" s="358">
        <v>0</v>
      </c>
      <c r="H891" s="327">
        <v>0</v>
      </c>
      <c r="I891" s="332">
        <v>2.8530416098287265E-4</v>
      </c>
      <c r="J891" s="358">
        <v>2.1744840533040482E-4</v>
      </c>
      <c r="K891" s="327">
        <v>3.9222561292680486E-4</v>
      </c>
      <c r="L891" s="336">
        <v>1.644775488145868E-4</v>
      </c>
      <c r="M891" s="210">
        <v>1.1415525114155251E-4</v>
      </c>
      <c r="N891" s="325">
        <v>3.95640864387328E-3</v>
      </c>
      <c r="O891" s="358">
        <v>6.2469574989606758E-3</v>
      </c>
      <c r="P891" s="327">
        <v>2.7350605461288796E-3</v>
      </c>
      <c r="Q891" s="332">
        <v>0.36277630415561452</v>
      </c>
      <c r="R891" s="358">
        <v>0.20257180595975213</v>
      </c>
      <c r="S891" s="327">
        <v>0.36235049028473848</v>
      </c>
      <c r="T891" s="358">
        <v>0.22510520742098458</v>
      </c>
      <c r="U891" s="358">
        <v>0.64568001169957179</v>
      </c>
      <c r="V891" s="361">
        <v>0</v>
      </c>
    </row>
    <row r="892" spans="1:22" hidden="1" outlineLevel="1">
      <c r="A892" s="65">
        <v>883</v>
      </c>
      <c r="B892" s="117">
        <v>1</v>
      </c>
      <c r="C892" s="325">
        <v>1.6193783580936008E-4</v>
      </c>
      <c r="D892" s="358">
        <v>1.6060970796932307E-4</v>
      </c>
      <c r="E892" s="327">
        <v>1.6433726037722406E-4</v>
      </c>
      <c r="F892" s="332">
        <v>0</v>
      </c>
      <c r="G892" s="358">
        <v>0</v>
      </c>
      <c r="H892" s="327">
        <v>0</v>
      </c>
      <c r="I892" s="332">
        <v>2.7861734470983657E-4</v>
      </c>
      <c r="J892" s="358">
        <v>2.6389768662026447E-4</v>
      </c>
      <c r="K892" s="327">
        <v>4.0113983140241405E-4</v>
      </c>
      <c r="L892" s="336">
        <v>1.1748396343899057E-4</v>
      </c>
      <c r="M892" s="210">
        <v>1.1415525114155251E-4</v>
      </c>
      <c r="N892" s="325">
        <v>0</v>
      </c>
      <c r="O892" s="358">
        <v>0</v>
      </c>
      <c r="P892" s="327">
        <v>0</v>
      </c>
      <c r="Q892" s="332">
        <v>0.32979664014146776</v>
      </c>
      <c r="R892" s="358">
        <v>0.19577165113291672</v>
      </c>
      <c r="S892" s="327">
        <v>0.39688578294979043</v>
      </c>
      <c r="T892" s="358">
        <v>0.25094209693445257</v>
      </c>
      <c r="U892" s="358">
        <v>0.72929975420179149</v>
      </c>
      <c r="V892" s="361">
        <v>0</v>
      </c>
    </row>
    <row r="893" spans="1:22" hidden="1" outlineLevel="1">
      <c r="A893" s="65">
        <v>884</v>
      </c>
      <c r="B893" s="117">
        <v>1</v>
      </c>
      <c r="C893" s="325">
        <v>1.5551257450201428E-4</v>
      </c>
      <c r="D893" s="358">
        <v>1.6185399090238645E-4</v>
      </c>
      <c r="E893" s="327">
        <v>1.618724609241397E-4</v>
      </c>
      <c r="F893" s="332">
        <v>0</v>
      </c>
      <c r="G893" s="358">
        <v>0</v>
      </c>
      <c r="H893" s="327">
        <v>0</v>
      </c>
      <c r="I893" s="332">
        <v>2.8307522222519396E-4</v>
      </c>
      <c r="J893" s="358">
        <v>3.0089268941749784E-4</v>
      </c>
      <c r="K893" s="327">
        <v>4.0411123756095048E-4</v>
      </c>
      <c r="L893" s="336">
        <v>8.811297257924293E-5</v>
      </c>
      <c r="M893" s="210">
        <v>1.1415525114155251E-4</v>
      </c>
      <c r="N893" s="325">
        <v>0</v>
      </c>
      <c r="O893" s="358">
        <v>0</v>
      </c>
      <c r="P893" s="327">
        <v>0</v>
      </c>
      <c r="Q893" s="332">
        <v>0.32979664014146776</v>
      </c>
      <c r="R893" s="358">
        <v>0.18853716390676697</v>
      </c>
      <c r="S893" s="327">
        <v>0.39334954439850811</v>
      </c>
      <c r="T893" s="358">
        <v>0.23734373403262729</v>
      </c>
      <c r="U893" s="358">
        <v>0.68658588573444146</v>
      </c>
      <c r="V893" s="361">
        <v>0</v>
      </c>
    </row>
    <row r="894" spans="1:22" hidden="1" outlineLevel="1">
      <c r="A894" s="65">
        <v>885</v>
      </c>
      <c r="B894" s="117">
        <v>1</v>
      </c>
      <c r="C894" s="325">
        <v>1.4345583416945588E-4</v>
      </c>
      <c r="D894" s="358">
        <v>1.555159247120948E-4</v>
      </c>
      <c r="E894" s="327">
        <v>1.4892577748109665E-4</v>
      </c>
      <c r="F894" s="332">
        <v>0</v>
      </c>
      <c r="G894" s="358">
        <v>0</v>
      </c>
      <c r="H894" s="327">
        <v>0</v>
      </c>
      <c r="I894" s="332">
        <v>2.8976203849823004E-4</v>
      </c>
      <c r="J894" s="358">
        <v>3.2350074668247372E-4</v>
      </c>
      <c r="K894" s="327">
        <v>4.1599686219509605E-4</v>
      </c>
      <c r="L894" s="336">
        <v>5.8741981719495287E-5</v>
      </c>
      <c r="M894" s="210">
        <v>1.1415525114155251E-4</v>
      </c>
      <c r="N894" s="325">
        <v>0</v>
      </c>
      <c r="O894" s="358">
        <v>0</v>
      </c>
      <c r="P894" s="327">
        <v>0</v>
      </c>
      <c r="Q894" s="332">
        <v>0.26383731211317418</v>
      </c>
      <c r="R894" s="358">
        <v>0.21721156859715804</v>
      </c>
      <c r="S894" s="327">
        <v>0.38820132186899442</v>
      </c>
      <c r="T894" s="358">
        <v>0.18085822659427617</v>
      </c>
      <c r="U894" s="358">
        <v>0.53426235479796558</v>
      </c>
      <c r="V894" s="361">
        <v>0</v>
      </c>
    </row>
    <row r="895" spans="1:22" hidden="1" outlineLevel="1">
      <c r="A895" s="65">
        <v>886</v>
      </c>
      <c r="B895" s="117">
        <v>1</v>
      </c>
      <c r="C895" s="325">
        <v>1.3198036747656981E-4</v>
      </c>
      <c r="D895" s="358">
        <v>1.4387021413545461E-4</v>
      </c>
      <c r="E895" s="327">
        <v>1.3753580948210685E-4</v>
      </c>
      <c r="F895" s="332">
        <v>0</v>
      </c>
      <c r="G895" s="358">
        <v>0</v>
      </c>
      <c r="H895" s="327">
        <v>0</v>
      </c>
      <c r="I895" s="332">
        <v>2.8976203849823004E-4</v>
      </c>
      <c r="J895" s="358">
        <v>3.3953191456127487E-4</v>
      </c>
      <c r="K895" s="327">
        <v>4.0708264371948686E-4</v>
      </c>
      <c r="L895" s="336">
        <v>3.7594868300476983E-5</v>
      </c>
      <c r="M895" s="210">
        <v>1.1415525114155251E-4</v>
      </c>
      <c r="N895" s="325">
        <v>1.8840041161301334E-4</v>
      </c>
      <c r="O895" s="358">
        <v>0</v>
      </c>
      <c r="P895" s="327">
        <v>0</v>
      </c>
      <c r="Q895" s="332">
        <v>0.19787798408488064</v>
      </c>
      <c r="R895" s="358">
        <v>0.23988658161055229</v>
      </c>
      <c r="S895" s="327">
        <v>0.35867921729470165</v>
      </c>
      <c r="T895" s="358">
        <v>0.15251087008354811</v>
      </c>
      <c r="U895" s="358">
        <v>0.48589850372911431</v>
      </c>
      <c r="V895" s="361">
        <v>0</v>
      </c>
    </row>
    <row r="896" spans="1:22" hidden="1" outlineLevel="1">
      <c r="A896" s="65">
        <v>887</v>
      </c>
      <c r="B896" s="117">
        <v>1</v>
      </c>
      <c r="C896" s="325">
        <v>1.1609222132552603E-4</v>
      </c>
      <c r="D896" s="358">
        <v>1.2973593769268767E-4</v>
      </c>
      <c r="E896" s="327">
        <v>1.2479668809827087E-4</v>
      </c>
      <c r="F896" s="332">
        <v>0</v>
      </c>
      <c r="G896" s="358">
        <v>0</v>
      </c>
      <c r="H896" s="327">
        <v>0</v>
      </c>
      <c r="I896" s="332">
        <v>2.8307522222519396E-4</v>
      </c>
      <c r="J896" s="358">
        <v>3.5679624919998372E-4</v>
      </c>
      <c r="K896" s="327">
        <v>4.0708264371948686E-4</v>
      </c>
      <c r="L896" s="336">
        <v>2.3496792687798115E-5</v>
      </c>
      <c r="M896" s="210">
        <v>1.1415525114155251E-4</v>
      </c>
      <c r="N896" s="325">
        <v>1.8840041161301334E-4</v>
      </c>
      <c r="O896" s="358">
        <v>0</v>
      </c>
      <c r="P896" s="327">
        <v>0</v>
      </c>
      <c r="Q896" s="332">
        <v>0.16489832007073388</v>
      </c>
      <c r="R896" s="358">
        <v>0.25503226647591631</v>
      </c>
      <c r="S896" s="327">
        <v>0.33011924000693421</v>
      </c>
      <c r="T896" s="358">
        <v>0.12144384099245498</v>
      </c>
      <c r="U896" s="358">
        <v>0.42612168780523019</v>
      </c>
      <c r="V896" s="361">
        <v>0</v>
      </c>
    </row>
    <row r="897" spans="1:22" hidden="1" outlineLevel="1">
      <c r="A897" s="65">
        <v>888</v>
      </c>
      <c r="B897" s="117">
        <v>1</v>
      </c>
      <c r="C897" s="325">
        <v>1.0629807300975672E-4</v>
      </c>
      <c r="D897" s="358">
        <v>1.135991434045218E-4</v>
      </c>
      <c r="E897" s="327">
        <v>1.1160352470991938E-4</v>
      </c>
      <c r="F897" s="332">
        <v>0</v>
      </c>
      <c r="G897" s="358">
        <v>0</v>
      </c>
      <c r="H897" s="327">
        <v>0</v>
      </c>
      <c r="I897" s="332">
        <v>2.8530416098287265E-4</v>
      </c>
      <c r="J897" s="358">
        <v>3.7241636149214897E-4</v>
      </c>
      <c r="K897" s="327">
        <v>4.0708264371948686E-4</v>
      </c>
      <c r="L897" s="336">
        <v>9.3987170751192458E-6</v>
      </c>
      <c r="M897" s="210">
        <v>1.1415525114155251E-4</v>
      </c>
      <c r="N897" s="325">
        <v>1.8840041161301334E-4</v>
      </c>
      <c r="O897" s="358">
        <v>0</v>
      </c>
      <c r="P897" s="327">
        <v>0</v>
      </c>
      <c r="Q897" s="332">
        <v>9.8938992042440319E-2</v>
      </c>
      <c r="R897" s="358">
        <v>0.2730478311461722</v>
      </c>
      <c r="S897" s="327">
        <v>0.33667689485654728</v>
      </c>
      <c r="T897" s="358">
        <v>0.10219692734679457</v>
      </c>
      <c r="U897" s="358">
        <v>0.38069582768915949</v>
      </c>
      <c r="V897" s="361">
        <v>0</v>
      </c>
    </row>
    <row r="898" spans="1:22" hidden="1" outlineLevel="1">
      <c r="A898" s="65">
        <v>889</v>
      </c>
      <c r="B898" s="117">
        <v>1</v>
      </c>
      <c r="C898" s="325">
        <v>9.6060156646495619E-5</v>
      </c>
      <c r="D898" s="358">
        <v>9.5187644379349435E-5</v>
      </c>
      <c r="E898" s="327">
        <v>9.7943346688351889E-5</v>
      </c>
      <c r="F898" s="332">
        <v>0</v>
      </c>
      <c r="G898" s="358">
        <v>0</v>
      </c>
      <c r="H898" s="327">
        <v>0</v>
      </c>
      <c r="I898" s="332">
        <v>2.9644885477126613E-4</v>
      </c>
      <c r="J898" s="358">
        <v>3.7611586177187229E-4</v>
      </c>
      <c r="K898" s="327">
        <v>4.1302545603655967E-4</v>
      </c>
      <c r="L898" s="336">
        <v>5.8741981719495289E-6</v>
      </c>
      <c r="M898" s="210">
        <v>1.1415525114155251E-4</v>
      </c>
      <c r="N898" s="325">
        <v>1.8840041161301334E-4</v>
      </c>
      <c r="O898" s="358">
        <v>0</v>
      </c>
      <c r="P898" s="327">
        <v>0</v>
      </c>
      <c r="Q898" s="332">
        <v>6.5959328028293546E-2</v>
      </c>
      <c r="R898" s="358">
        <v>0.27246366950233597</v>
      </c>
      <c r="S898" s="327">
        <v>0.24701341940838872</v>
      </c>
      <c r="T898" s="358">
        <v>6.7050389385153869E-2</v>
      </c>
      <c r="U898" s="358">
        <v>0.31334803507926368</v>
      </c>
      <c r="V898" s="361">
        <v>0</v>
      </c>
    </row>
    <row r="899" spans="1:22" hidden="1" outlineLevel="1">
      <c r="A899" s="65">
        <v>890</v>
      </c>
      <c r="B899" s="117">
        <v>1</v>
      </c>
      <c r="C899" s="325">
        <v>9.0641186263743865E-5</v>
      </c>
      <c r="D899" s="358">
        <v>8.6458221927076588E-5</v>
      </c>
      <c r="E899" s="327">
        <v>8.9848426379274862E-5</v>
      </c>
      <c r="F899" s="332">
        <v>0</v>
      </c>
      <c r="G899" s="358">
        <v>0</v>
      </c>
      <c r="H899" s="327">
        <v>0</v>
      </c>
      <c r="I899" s="332">
        <v>3.1205142607501694E-4</v>
      </c>
      <c r="J899" s="358">
        <v>3.6296208299952266E-4</v>
      </c>
      <c r="K899" s="327">
        <v>4.1005404987802329E-4</v>
      </c>
      <c r="L899" s="336">
        <v>2.3496792687798115E-6</v>
      </c>
      <c r="M899" s="210">
        <v>1.1415525114155251E-4</v>
      </c>
      <c r="N899" s="325">
        <v>1.8840041161301334E-4</v>
      </c>
      <c r="O899" s="358">
        <v>0</v>
      </c>
      <c r="P899" s="327">
        <v>0</v>
      </c>
      <c r="Q899" s="332">
        <v>6.5959328028293546E-2</v>
      </c>
      <c r="R899" s="358">
        <v>0.27275578475049517</v>
      </c>
      <c r="S899" s="327">
        <v>0.17001794862588238</v>
      </c>
      <c r="T899" s="358">
        <v>5.1673779026936047E-2</v>
      </c>
      <c r="U899" s="358">
        <v>0.28261212972709648</v>
      </c>
      <c r="V899" s="361">
        <v>0</v>
      </c>
    </row>
    <row r="900" spans="1:22" hidden="1" outlineLevel="1">
      <c r="A900" s="65">
        <v>891</v>
      </c>
      <c r="B900" s="117">
        <v>1</v>
      </c>
      <c r="C900" s="325">
        <v>8.8041080520693431E-5</v>
      </c>
      <c r="D900" s="358">
        <v>8.1714393244772409E-5</v>
      </c>
      <c r="E900" s="327">
        <v>8.5554486279427899E-5</v>
      </c>
      <c r="F900" s="332">
        <v>0</v>
      </c>
      <c r="G900" s="358">
        <v>0</v>
      </c>
      <c r="H900" s="327">
        <v>0</v>
      </c>
      <c r="I900" s="332">
        <v>3.1650930359037433E-4</v>
      </c>
      <c r="J900" s="358">
        <v>3.526856933336245E-4</v>
      </c>
      <c r="K900" s="327">
        <v>4.0113983140241405E-4</v>
      </c>
      <c r="L900" s="336">
        <v>1.1748396343899057E-6</v>
      </c>
      <c r="M900" s="210">
        <v>1.1415525114155251E-4</v>
      </c>
      <c r="N900" s="325">
        <v>1.8840041161301334E-4</v>
      </c>
      <c r="O900" s="358">
        <v>0</v>
      </c>
      <c r="P900" s="327">
        <v>0</v>
      </c>
      <c r="Q900" s="332">
        <v>3.2979664014146773E-2</v>
      </c>
      <c r="R900" s="358">
        <v>0.28197632929535282</v>
      </c>
      <c r="S900" s="327">
        <v>0.20139679055384879</v>
      </c>
      <c r="T900" s="358">
        <v>4.5606817116890928E-2</v>
      </c>
      <c r="U900" s="358">
        <v>0.26984316904770345</v>
      </c>
      <c r="V900" s="361">
        <v>0</v>
      </c>
    </row>
    <row r="901" spans="1:22" hidden="1" outlineLevel="1">
      <c r="A901" s="65">
        <v>892</v>
      </c>
      <c r="B901" s="117">
        <v>1</v>
      </c>
      <c r="C901" s="325">
        <v>8.6691025615648004E-5</v>
      </c>
      <c r="D901" s="358">
        <v>7.8895314724550657E-5</v>
      </c>
      <c r="E901" s="327">
        <v>8.3790208776167533E-5</v>
      </c>
      <c r="F901" s="332">
        <v>0</v>
      </c>
      <c r="G901" s="358">
        <v>0</v>
      </c>
      <c r="H901" s="327">
        <v>0</v>
      </c>
      <c r="I901" s="332">
        <v>3.1650930359037433E-4</v>
      </c>
      <c r="J901" s="358">
        <v>3.9913497462348418E-4</v>
      </c>
      <c r="K901" s="327">
        <v>3.9222561292680486E-4</v>
      </c>
      <c r="L901" s="336">
        <v>1.409807561267887E-5</v>
      </c>
      <c r="M901" s="210">
        <v>1.1415525114155251E-4</v>
      </c>
      <c r="N901" s="325">
        <v>1.8840041161301334E-4</v>
      </c>
      <c r="O901" s="358">
        <v>0</v>
      </c>
      <c r="P901" s="327">
        <v>0</v>
      </c>
      <c r="Q901" s="332">
        <v>3.2979664014146773E-2</v>
      </c>
      <c r="R901" s="358">
        <v>0.2826586266416628</v>
      </c>
      <c r="S901" s="327">
        <v>0.1754109245308382</v>
      </c>
      <c r="T901" s="358">
        <v>4.2259527787210857E-2</v>
      </c>
      <c r="U901" s="358">
        <v>0.25910820210485092</v>
      </c>
      <c r="V901" s="361">
        <v>0</v>
      </c>
    </row>
    <row r="902" spans="1:22" hidden="1" outlineLevel="1">
      <c r="A902" s="65">
        <v>893</v>
      </c>
      <c r="B902" s="117">
        <v>1</v>
      </c>
      <c r="C902" s="325">
        <v>8.5478476302783141E-5</v>
      </c>
      <c r="D902" s="358">
        <v>7.8778663199575969E-5</v>
      </c>
      <c r="E902" s="327">
        <v>8.2882124767136452E-5</v>
      </c>
      <c r="F902" s="332">
        <v>0</v>
      </c>
      <c r="G902" s="358">
        <v>0</v>
      </c>
      <c r="H902" s="327">
        <v>0</v>
      </c>
      <c r="I902" s="332">
        <v>3.1205142607501694E-4</v>
      </c>
      <c r="J902" s="358">
        <v>3.8392591791795488E-4</v>
      </c>
      <c r="K902" s="327">
        <v>3.9519701908534129E-4</v>
      </c>
      <c r="L902" s="336">
        <v>3.7594868300476983E-5</v>
      </c>
      <c r="M902" s="210">
        <v>1.1415525114155251E-4</v>
      </c>
      <c r="N902" s="325">
        <v>1.8840041161301334E-4</v>
      </c>
      <c r="O902" s="358">
        <v>0</v>
      </c>
      <c r="P902" s="327">
        <v>0</v>
      </c>
      <c r="Q902" s="332">
        <v>3.2979664014146773E-2</v>
      </c>
      <c r="R902" s="358">
        <v>0.29960785149369756</v>
      </c>
      <c r="S902" s="327">
        <v>0.1754109245308382</v>
      </c>
      <c r="T902" s="358">
        <v>3.3577496088353184E-2</v>
      </c>
      <c r="U902" s="358">
        <v>0.24622624177342792</v>
      </c>
      <c r="V902" s="361">
        <v>0</v>
      </c>
    </row>
    <row r="903" spans="1:22" hidden="1" outlineLevel="1">
      <c r="A903" s="65">
        <v>894</v>
      </c>
      <c r="B903" s="117">
        <v>1</v>
      </c>
      <c r="C903" s="325">
        <v>8.7916075436892928E-5</v>
      </c>
      <c r="D903" s="358">
        <v>8.2006022057209141E-5</v>
      </c>
      <c r="E903" s="327">
        <v>8.4425867582489281E-5</v>
      </c>
      <c r="F903" s="332">
        <v>0</v>
      </c>
      <c r="G903" s="358">
        <v>0</v>
      </c>
      <c r="H903" s="327">
        <v>0</v>
      </c>
      <c r="I903" s="332">
        <v>3.0536460980198086E-4</v>
      </c>
      <c r="J903" s="358">
        <v>3.7529375059860043E-4</v>
      </c>
      <c r="K903" s="327">
        <v>4.0113983140241405E-4</v>
      </c>
      <c r="L903" s="336">
        <v>9.3987170751192462E-5</v>
      </c>
      <c r="M903" s="210">
        <v>1.1415525114155251E-4</v>
      </c>
      <c r="N903" s="325">
        <v>0</v>
      </c>
      <c r="O903" s="358">
        <v>0</v>
      </c>
      <c r="P903" s="327">
        <v>0</v>
      </c>
      <c r="Q903" s="332">
        <v>3.2979664014146773E-2</v>
      </c>
      <c r="R903" s="358">
        <v>0.31492844395103559</v>
      </c>
      <c r="S903" s="327">
        <v>5.0562299725921682E-2</v>
      </c>
      <c r="T903" s="358">
        <v>3.7029388209585748E-2</v>
      </c>
      <c r="U903" s="358">
        <v>0.24837323516199841</v>
      </c>
      <c r="V903" s="361">
        <v>0</v>
      </c>
    </row>
    <row r="904" spans="1:22" hidden="1" outlineLevel="1">
      <c r="A904" s="65">
        <v>895</v>
      </c>
      <c r="B904" s="117">
        <v>1</v>
      </c>
      <c r="C904" s="325">
        <v>9.5997654104595367E-5</v>
      </c>
      <c r="D904" s="358">
        <v>9.2601868909077071E-5</v>
      </c>
      <c r="E904" s="327">
        <v>9.3792105504209819E-5</v>
      </c>
      <c r="F904" s="332">
        <v>0</v>
      </c>
      <c r="G904" s="358">
        <v>0</v>
      </c>
      <c r="H904" s="327">
        <v>0</v>
      </c>
      <c r="I904" s="332">
        <v>3.1428036483269564E-4</v>
      </c>
      <c r="J904" s="358">
        <v>3.9132491847740153E-4</v>
      </c>
      <c r="K904" s="327">
        <v>4.0113983140241405E-4</v>
      </c>
      <c r="L904" s="336">
        <v>1.8210014333043539E-4</v>
      </c>
      <c r="M904" s="210">
        <v>1.1415525114155251E-4</v>
      </c>
      <c r="N904" s="325">
        <v>0</v>
      </c>
      <c r="O904" s="358">
        <v>0</v>
      </c>
      <c r="P904" s="327">
        <v>0</v>
      </c>
      <c r="Q904" s="332">
        <v>3.2979664014146773E-2</v>
      </c>
      <c r="R904" s="358">
        <v>0.31318134575281026</v>
      </c>
      <c r="S904" s="327">
        <v>1.3832683610309657E-2</v>
      </c>
      <c r="T904" s="358">
        <v>5.6903918604561156E-2</v>
      </c>
      <c r="U904" s="358">
        <v>0.30193507022423099</v>
      </c>
      <c r="V904" s="361">
        <v>0</v>
      </c>
    </row>
    <row r="905" spans="1:22" hidden="1" outlineLevel="1">
      <c r="A905" s="65">
        <v>896</v>
      </c>
      <c r="B905" s="117">
        <v>1</v>
      </c>
      <c r="C905" s="325">
        <v>1.0909818688688795E-4</v>
      </c>
      <c r="D905" s="358">
        <v>1.0440311485235017E-4</v>
      </c>
      <c r="E905" s="327">
        <v>1.0507829247359607E-4</v>
      </c>
      <c r="F905" s="332">
        <v>0</v>
      </c>
      <c r="G905" s="358">
        <v>0</v>
      </c>
      <c r="H905" s="327">
        <v>0</v>
      </c>
      <c r="I905" s="332">
        <v>3.2765399737876781E-4</v>
      </c>
      <c r="J905" s="358">
        <v>4.213319763018241E-4</v>
      </c>
      <c r="K905" s="327">
        <v>3.9816842524387767E-4</v>
      </c>
      <c r="L905" s="336">
        <v>1.5860335064263727E-4</v>
      </c>
      <c r="M905" s="210">
        <v>1.1415525114155251E-4</v>
      </c>
      <c r="N905" s="325">
        <v>2.4492053509691733E-3</v>
      </c>
      <c r="O905" s="358">
        <v>3.2575463341231063E-2</v>
      </c>
      <c r="P905" s="327">
        <v>2.1023262346978211E-2</v>
      </c>
      <c r="Q905" s="332">
        <v>3.2979664014146773E-2</v>
      </c>
      <c r="R905" s="358">
        <v>0.31568520932692345</v>
      </c>
      <c r="S905" s="327">
        <v>2.6053383242387897E-2</v>
      </c>
      <c r="T905" s="358">
        <v>0.10345216084542461</v>
      </c>
      <c r="U905" s="358">
        <v>0.39843677305787373</v>
      </c>
      <c r="V905" s="361">
        <v>0</v>
      </c>
    </row>
    <row r="906" spans="1:22" hidden="1" outlineLevel="1">
      <c r="A906" s="65">
        <v>897</v>
      </c>
      <c r="B906" s="117">
        <v>1</v>
      </c>
      <c r="C906" s="325">
        <v>1.1980487231440094E-4</v>
      </c>
      <c r="D906" s="358">
        <v>1.1830408824516775E-4</v>
      </c>
      <c r="E906" s="327">
        <v>1.1731148133811471E-4</v>
      </c>
      <c r="F906" s="332">
        <v>0</v>
      </c>
      <c r="G906" s="358">
        <v>0</v>
      </c>
      <c r="H906" s="327">
        <v>0</v>
      </c>
      <c r="I906" s="332">
        <v>3.321118748941252E-4</v>
      </c>
      <c r="J906" s="358">
        <v>3.7488269501196448E-4</v>
      </c>
      <c r="K906" s="327">
        <v>4.0113983140241405E-4</v>
      </c>
      <c r="L906" s="336">
        <v>1.4685495429873823E-4</v>
      </c>
      <c r="M906" s="210">
        <v>1.1415525114155251E-4</v>
      </c>
      <c r="N906" s="325">
        <v>0.10738823461941761</v>
      </c>
      <c r="O906" s="358">
        <v>0.19871119110918453</v>
      </c>
      <c r="P906" s="327">
        <v>0.20716406569334561</v>
      </c>
      <c r="Q906" s="332">
        <v>3.2979664014146773E-2</v>
      </c>
      <c r="R906" s="358">
        <v>0.31279088518900078</v>
      </c>
      <c r="S906" s="327">
        <v>2.9142316760096112E-2</v>
      </c>
      <c r="T906" s="358">
        <v>0.14466566071711043</v>
      </c>
      <c r="U906" s="358">
        <v>0.50578644248639892</v>
      </c>
      <c r="V906" s="361">
        <v>0</v>
      </c>
    </row>
    <row r="907" spans="1:22" hidden="1" outlineLevel="1">
      <c r="A907" s="65">
        <v>898</v>
      </c>
      <c r="B907" s="117">
        <v>1</v>
      </c>
      <c r="C907" s="325">
        <v>1.2866773275585651E-4</v>
      </c>
      <c r="D907" s="358">
        <v>1.2248410122342758E-4</v>
      </c>
      <c r="E907" s="327">
        <v>1.2918143659902093E-4</v>
      </c>
      <c r="F907" s="332">
        <v>0</v>
      </c>
      <c r="G907" s="358">
        <v>0</v>
      </c>
      <c r="H907" s="327">
        <v>0</v>
      </c>
      <c r="I907" s="332">
        <v>3.1873824234805303E-4</v>
      </c>
      <c r="J907" s="358">
        <v>2.8650574388524046E-4</v>
      </c>
      <c r="K907" s="327">
        <v>4.0708264371948686E-4</v>
      </c>
      <c r="L907" s="336">
        <v>1.644775488145868E-4</v>
      </c>
      <c r="M907" s="210">
        <v>1.1415525114155251E-4</v>
      </c>
      <c r="N907" s="325">
        <v>0.33328032814342068</v>
      </c>
      <c r="O907" s="358">
        <v>0.31553280415603496</v>
      </c>
      <c r="P907" s="327">
        <v>0.43720850049587623</v>
      </c>
      <c r="Q907" s="332">
        <v>3.2979664014146773E-2</v>
      </c>
      <c r="R907" s="358">
        <v>0.32491505063289761</v>
      </c>
      <c r="S907" s="327">
        <v>4.0333371886271611E-2</v>
      </c>
      <c r="T907" s="358">
        <v>0.17604649818286106</v>
      </c>
      <c r="U907" s="358">
        <v>0.56149527093720208</v>
      </c>
      <c r="V907" s="361">
        <v>1.5969211474220736E-2</v>
      </c>
    </row>
    <row r="908" spans="1:22" hidden="1" outlineLevel="1">
      <c r="A908" s="65">
        <v>899</v>
      </c>
      <c r="B908" s="117">
        <v>1</v>
      </c>
      <c r="C908" s="325">
        <v>1.3061781206314435E-4</v>
      </c>
      <c r="D908" s="358">
        <v>1.2829723555133311E-4</v>
      </c>
      <c r="E908" s="327">
        <v>1.328008000064448E-4</v>
      </c>
      <c r="F908" s="332">
        <v>0</v>
      </c>
      <c r="G908" s="358">
        <v>0</v>
      </c>
      <c r="H908" s="327">
        <v>0</v>
      </c>
      <c r="I908" s="332">
        <v>3.0313567104430216E-4</v>
      </c>
      <c r="J908" s="358">
        <v>2.2566951706312337E-4</v>
      </c>
      <c r="K908" s="327">
        <v>4.2491108067070529E-4</v>
      </c>
      <c r="L908" s="336">
        <v>1.8797434150238492E-4</v>
      </c>
      <c r="M908" s="210">
        <v>1.1415525114155251E-4</v>
      </c>
      <c r="N908" s="325">
        <v>0.47702984220414979</v>
      </c>
      <c r="O908" s="358">
        <v>0.41110691157290336</v>
      </c>
      <c r="P908" s="327">
        <v>0.62080140429179909</v>
      </c>
      <c r="Q908" s="332">
        <v>3.2979664014146773E-2</v>
      </c>
      <c r="R908" s="358">
        <v>0.37055726852266485</v>
      </c>
      <c r="S908" s="327">
        <v>3.5767488829086591E-2</v>
      </c>
      <c r="T908" s="358">
        <v>0.23096296374792469</v>
      </c>
      <c r="U908" s="358">
        <v>0.53550535097029595</v>
      </c>
      <c r="V908" s="361">
        <v>8.0040738679414067E-2</v>
      </c>
    </row>
    <row r="909" spans="1:22" hidden="1" outlineLevel="1">
      <c r="A909" s="65">
        <v>900</v>
      </c>
      <c r="B909" s="117">
        <v>1</v>
      </c>
      <c r="C909" s="325">
        <v>1.281677124206545E-4</v>
      </c>
      <c r="D909" s="358">
        <v>1.3082468525911812E-4</v>
      </c>
      <c r="E909" s="327">
        <v>1.2871442196580495E-4</v>
      </c>
      <c r="F909" s="332">
        <v>0</v>
      </c>
      <c r="G909" s="358">
        <v>0</v>
      </c>
      <c r="H909" s="327">
        <v>0</v>
      </c>
      <c r="I909" s="332">
        <v>2.8530416098287265E-4</v>
      </c>
      <c r="J909" s="358">
        <v>2.1580418298386113E-4</v>
      </c>
      <c r="K909" s="327">
        <v>4.2193967451216886E-4</v>
      </c>
      <c r="L909" s="336">
        <v>2.0677177565262342E-4</v>
      </c>
      <c r="M909" s="210">
        <v>1.1415525114155251E-4</v>
      </c>
      <c r="N909" s="325">
        <v>0.53976717927128326</v>
      </c>
      <c r="O909" s="358">
        <v>0.5295669570245487</v>
      </c>
      <c r="P909" s="327">
        <v>0.66736997883657856</v>
      </c>
      <c r="Q909" s="332">
        <v>3.2979664014146773E-2</v>
      </c>
      <c r="R909" s="358">
        <v>0.46680374406797581</v>
      </c>
      <c r="S909" s="327">
        <v>5.6225344508386739E-2</v>
      </c>
      <c r="T909" s="358">
        <v>0.20638130773308666</v>
      </c>
      <c r="U909" s="358">
        <v>0.47629353330656204</v>
      </c>
      <c r="V909" s="361">
        <v>9.1271178072529088E-2</v>
      </c>
    </row>
    <row r="910" spans="1:22" hidden="1" outlineLevel="1">
      <c r="A910" s="65">
        <v>901</v>
      </c>
      <c r="B910" s="117">
        <v>1</v>
      </c>
      <c r="C910" s="325">
        <v>1.1843606664678544E-4</v>
      </c>
      <c r="D910" s="358">
        <v>1.3051361452585229E-4</v>
      </c>
      <c r="E910" s="327">
        <v>1.2737824120965922E-4</v>
      </c>
      <c r="F910" s="332">
        <v>0</v>
      </c>
      <c r="G910" s="358">
        <v>0</v>
      </c>
      <c r="H910" s="327">
        <v>0</v>
      </c>
      <c r="I910" s="332">
        <v>2.7415946719447918E-4</v>
      </c>
      <c r="J910" s="358">
        <v>1.7058806845390929E-4</v>
      </c>
      <c r="K910" s="327">
        <v>3.9816842524387767E-4</v>
      </c>
      <c r="L910" s="336">
        <v>1.8797434150238492E-4</v>
      </c>
      <c r="M910" s="210">
        <v>1.1415525114155251E-4</v>
      </c>
      <c r="N910" s="325">
        <v>0.54899879944032093</v>
      </c>
      <c r="O910" s="358">
        <v>0.41854952525387235</v>
      </c>
      <c r="P910" s="327">
        <v>0.63734222764747783</v>
      </c>
      <c r="Q910" s="332">
        <v>3.2979664014146773E-2</v>
      </c>
      <c r="R910" s="358">
        <v>0.53852088319794966</v>
      </c>
      <c r="S910" s="327">
        <v>7.8877523638246988E-2</v>
      </c>
      <c r="T910" s="358">
        <v>0.14623470259039795</v>
      </c>
      <c r="U910" s="358">
        <v>0.42194070068011924</v>
      </c>
      <c r="V910" s="361">
        <v>0.10572340225415154</v>
      </c>
    </row>
    <row r="911" spans="1:22" hidden="1" outlineLevel="1">
      <c r="A911" s="65">
        <v>902</v>
      </c>
      <c r="B911" s="117">
        <v>1</v>
      </c>
      <c r="C911" s="325">
        <v>1.1177954593440872E-4</v>
      </c>
      <c r="D911" s="358">
        <v>1.2110372484456039E-4</v>
      </c>
      <c r="E911" s="327">
        <v>1.2286376642190472E-4</v>
      </c>
      <c r="F911" s="332">
        <v>0</v>
      </c>
      <c r="G911" s="358">
        <v>0</v>
      </c>
      <c r="H911" s="327">
        <v>0</v>
      </c>
      <c r="I911" s="332">
        <v>2.6078583464840701E-4</v>
      </c>
      <c r="J911" s="358">
        <v>1.5825640085483149E-4</v>
      </c>
      <c r="K911" s="327">
        <v>3.9222561292680486E-4</v>
      </c>
      <c r="L911" s="336">
        <v>1.9032402077116473E-4</v>
      </c>
      <c r="M911" s="210">
        <v>1.1415525114155251E-4</v>
      </c>
      <c r="N911" s="325">
        <v>0.50905791217836205</v>
      </c>
      <c r="O911" s="358">
        <v>0.29110802277733788</v>
      </c>
      <c r="P911" s="327">
        <v>0.57518575659460602</v>
      </c>
      <c r="Q911" s="332">
        <v>0.13191865605658709</v>
      </c>
      <c r="R911" s="358">
        <v>0.60481308360134656</v>
      </c>
      <c r="S911" s="327">
        <v>0.13194641740954821</v>
      </c>
      <c r="T911" s="358">
        <v>9.4874731938119433E-2</v>
      </c>
      <c r="U911" s="358">
        <v>0.35775689832706409</v>
      </c>
      <c r="V911" s="361">
        <v>0.10007382703259823</v>
      </c>
    </row>
    <row r="912" spans="1:22" hidden="1" outlineLevel="1">
      <c r="A912" s="65">
        <v>903</v>
      </c>
      <c r="B912" s="117">
        <v>1</v>
      </c>
      <c r="C912" s="325">
        <v>1.0987321840645107E-4</v>
      </c>
      <c r="D912" s="358">
        <v>1.1768194677863605E-4</v>
      </c>
      <c r="E912" s="327">
        <v>1.1609205424027298E-4</v>
      </c>
      <c r="F912" s="332">
        <v>0</v>
      </c>
      <c r="G912" s="358">
        <v>0</v>
      </c>
      <c r="H912" s="327">
        <v>0</v>
      </c>
      <c r="I912" s="332">
        <v>2.5632795713304962E-4</v>
      </c>
      <c r="J912" s="358">
        <v>3.021258561774056E-4</v>
      </c>
      <c r="K912" s="327">
        <v>3.8925420676826842E-4</v>
      </c>
      <c r="L912" s="336">
        <v>2.1382081345896285E-4</v>
      </c>
      <c r="M912" s="210">
        <v>1.1415525114155251E-4</v>
      </c>
      <c r="N912" s="325">
        <v>0.28052821289177687</v>
      </c>
      <c r="O912" s="358">
        <v>0.25131060554926743</v>
      </c>
      <c r="P912" s="327">
        <v>0.45291344054214028</v>
      </c>
      <c r="Q912" s="332">
        <v>0.296816976127321</v>
      </c>
      <c r="R912" s="358">
        <v>0.6517321696882763</v>
      </c>
      <c r="S912" s="327">
        <v>0.10685516145368575</v>
      </c>
      <c r="T912" s="358">
        <v>8.1903985785609174E-2</v>
      </c>
      <c r="U912" s="358">
        <v>0.34001595295835002</v>
      </c>
      <c r="V912" s="361">
        <v>6.50701277984084E-2</v>
      </c>
    </row>
    <row r="913" spans="1:22" hidden="1" outlineLevel="1">
      <c r="A913" s="65">
        <v>904</v>
      </c>
      <c r="B913" s="117">
        <v>1</v>
      </c>
      <c r="C913" s="325">
        <v>1.0889192849861713E-4</v>
      </c>
      <c r="D913" s="358">
        <v>1.1665152497469294E-4</v>
      </c>
      <c r="E913" s="327">
        <v>1.1812875694624268E-4</v>
      </c>
      <c r="F913" s="332">
        <v>0</v>
      </c>
      <c r="G913" s="358">
        <v>0</v>
      </c>
      <c r="H913" s="327">
        <v>0</v>
      </c>
      <c r="I913" s="332">
        <v>2.6301477340608576E-4</v>
      </c>
      <c r="J913" s="358">
        <v>2.939047444446871E-4</v>
      </c>
      <c r="K913" s="327">
        <v>3.8925420676826842E-4</v>
      </c>
      <c r="L913" s="336">
        <v>2.2321953053408208E-4</v>
      </c>
      <c r="M913" s="210">
        <v>1.1415525114155251E-4</v>
      </c>
      <c r="N913" s="325">
        <v>0.19800883260527705</v>
      </c>
      <c r="O913" s="358">
        <v>0.15097614815148386</v>
      </c>
      <c r="P913" s="327">
        <v>0.26341265266353631</v>
      </c>
      <c r="Q913" s="332">
        <v>0.42873563218390809</v>
      </c>
      <c r="R913" s="358">
        <v>0.70686545700350045</v>
      </c>
      <c r="S913" s="327">
        <v>0.11495728306215301</v>
      </c>
      <c r="T913" s="358">
        <v>8.7343330946339268E-2</v>
      </c>
      <c r="U913" s="358">
        <v>0.37312485100314774</v>
      </c>
      <c r="V913" s="361">
        <v>0</v>
      </c>
    </row>
    <row r="914" spans="1:22" hidden="1" outlineLevel="1">
      <c r="A914" s="65">
        <v>905</v>
      </c>
      <c r="B914" s="117">
        <v>1</v>
      </c>
      <c r="C914" s="325">
        <v>1.0792313909916323E-4</v>
      </c>
      <c r="D914" s="358">
        <v>1.2030660609056665E-4</v>
      </c>
      <c r="E914" s="327">
        <v>1.2033410382531815E-4</v>
      </c>
      <c r="F914" s="332">
        <v>0</v>
      </c>
      <c r="G914" s="358">
        <v>0</v>
      </c>
      <c r="H914" s="327">
        <v>0</v>
      </c>
      <c r="I914" s="332">
        <v>2.7415946719447918E-4</v>
      </c>
      <c r="J914" s="358">
        <v>3.2802235813546895E-4</v>
      </c>
      <c r="K914" s="327">
        <v>3.8925420676826842E-4</v>
      </c>
      <c r="L914" s="336">
        <v>2.2321953053408208E-4</v>
      </c>
      <c r="M914" s="210">
        <v>1.1415525114155251E-4</v>
      </c>
      <c r="N914" s="325">
        <v>9.3635004571667624E-2</v>
      </c>
      <c r="O914" s="358">
        <v>4.9402170981281718E-2</v>
      </c>
      <c r="P914" s="327">
        <v>5.3376965025558623E-2</v>
      </c>
      <c r="Q914" s="332">
        <v>0.42873563218390809</v>
      </c>
      <c r="R914" s="358">
        <v>0.76659015754643178</v>
      </c>
      <c r="S914" s="327">
        <v>0.19023105092974041</v>
      </c>
      <c r="T914" s="358">
        <v>0.10732246413286717</v>
      </c>
      <c r="U914" s="358">
        <v>0.45086861159980607</v>
      </c>
      <c r="V914" s="361">
        <v>0</v>
      </c>
    </row>
    <row r="915" spans="1:22" hidden="1" outlineLevel="1">
      <c r="A915" s="65">
        <v>906</v>
      </c>
      <c r="B915" s="117">
        <v>1</v>
      </c>
      <c r="C915" s="325">
        <v>1.156359527696542E-4</v>
      </c>
      <c r="D915" s="358">
        <v>1.3185510706306125E-4</v>
      </c>
      <c r="E915" s="327">
        <v>1.2933710814342627E-4</v>
      </c>
      <c r="F915" s="332">
        <v>0</v>
      </c>
      <c r="G915" s="358">
        <v>0</v>
      </c>
      <c r="H915" s="327">
        <v>0</v>
      </c>
      <c r="I915" s="332">
        <v>2.7415946719447918E-4</v>
      </c>
      <c r="J915" s="358">
        <v>3.3912085897463891E-4</v>
      </c>
      <c r="K915" s="327">
        <v>4.1005404987802329E-4</v>
      </c>
      <c r="L915" s="336">
        <v>1.644775488145868E-4</v>
      </c>
      <c r="M915" s="210">
        <v>1.1415525114155251E-4</v>
      </c>
      <c r="N915" s="325">
        <v>3.5796078206472536E-3</v>
      </c>
      <c r="O915" s="358">
        <v>4.7407559840888002E-3</v>
      </c>
      <c r="P915" s="327">
        <v>2.5862965084299419E-3</v>
      </c>
      <c r="Q915" s="332">
        <v>0.46171529619805485</v>
      </c>
      <c r="R915" s="358">
        <v>0.83010502432671951</v>
      </c>
      <c r="S915" s="327">
        <v>0.40526640272259101</v>
      </c>
      <c r="T915" s="358">
        <v>0.18472852988171878</v>
      </c>
      <c r="U915" s="358">
        <v>0.59663816271854031</v>
      </c>
      <c r="V915" s="361">
        <v>0</v>
      </c>
    </row>
    <row r="916" spans="1:22" hidden="1" outlineLevel="1">
      <c r="A916" s="65">
        <v>907</v>
      </c>
      <c r="B916" s="117">
        <v>1</v>
      </c>
      <c r="C916" s="325">
        <v>1.2736767988433129E-4</v>
      </c>
      <c r="D916" s="358">
        <v>1.4429793639369516E-4</v>
      </c>
      <c r="E916" s="327">
        <v>1.4000060893519119E-4</v>
      </c>
      <c r="F916" s="332">
        <v>0</v>
      </c>
      <c r="G916" s="358">
        <v>0</v>
      </c>
      <c r="H916" s="327">
        <v>0</v>
      </c>
      <c r="I916" s="332">
        <v>3.0536460980198086E-4</v>
      </c>
      <c r="J916" s="358">
        <v>3.5432991568016815E-4</v>
      </c>
      <c r="K916" s="327">
        <v>4.0708264371948686E-4</v>
      </c>
      <c r="L916" s="336">
        <v>1.1748396343899057E-4</v>
      </c>
      <c r="M916" s="210">
        <v>1.1415525114155251E-4</v>
      </c>
      <c r="N916" s="325">
        <v>0</v>
      </c>
      <c r="O916" s="358">
        <v>0</v>
      </c>
      <c r="P916" s="327">
        <v>0</v>
      </c>
      <c r="Q916" s="332">
        <v>0.46171529619805485</v>
      </c>
      <c r="R916" s="358">
        <v>0.89478653019521459</v>
      </c>
      <c r="S916" s="327">
        <v>0.61598062483369864</v>
      </c>
      <c r="T916" s="358">
        <v>0.25355716672326511</v>
      </c>
      <c r="U916" s="358">
        <v>0.65923996994317502</v>
      </c>
      <c r="V916" s="361">
        <v>0</v>
      </c>
    </row>
    <row r="917" spans="1:22" hidden="1" outlineLevel="1">
      <c r="A917" s="65">
        <v>908</v>
      </c>
      <c r="B917" s="117">
        <v>1</v>
      </c>
      <c r="C917" s="325">
        <v>1.2669890268599861E-4</v>
      </c>
      <c r="D917" s="358">
        <v>1.4700036338894222E-4</v>
      </c>
      <c r="E917" s="327">
        <v>1.4147948860704181E-4</v>
      </c>
      <c r="F917" s="332">
        <v>0</v>
      </c>
      <c r="G917" s="358">
        <v>0</v>
      </c>
      <c r="H917" s="327">
        <v>0</v>
      </c>
      <c r="I917" s="332">
        <v>3.321118748941252E-4</v>
      </c>
      <c r="J917" s="358">
        <v>3.6707263886588188E-4</v>
      </c>
      <c r="K917" s="327">
        <v>4.3382529914631448E-4</v>
      </c>
      <c r="L917" s="336">
        <v>8.811297257924293E-5</v>
      </c>
      <c r="M917" s="210">
        <v>1.1415525114155251E-4</v>
      </c>
      <c r="N917" s="325">
        <v>0</v>
      </c>
      <c r="O917" s="358">
        <v>0</v>
      </c>
      <c r="P917" s="327">
        <v>0</v>
      </c>
      <c r="Q917" s="332">
        <v>0.39575596816976127</v>
      </c>
      <c r="R917" s="358">
        <v>0.90113467887463572</v>
      </c>
      <c r="S917" s="327">
        <v>0.89963925692307933</v>
      </c>
      <c r="T917" s="358">
        <v>0.245188943399065</v>
      </c>
      <c r="U917" s="358">
        <v>0.64907000126047254</v>
      </c>
      <c r="V917" s="361">
        <v>0</v>
      </c>
    </row>
    <row r="918" spans="1:22" hidden="1" outlineLevel="1">
      <c r="A918" s="65">
        <v>909</v>
      </c>
      <c r="B918" s="117">
        <v>1</v>
      </c>
      <c r="C918" s="325">
        <v>1.1624222742608663E-4</v>
      </c>
      <c r="D918" s="358">
        <v>1.4324807266892292E-4</v>
      </c>
      <c r="E918" s="327">
        <v>1.3295647155085012E-4</v>
      </c>
      <c r="F918" s="332">
        <v>0</v>
      </c>
      <c r="G918" s="358">
        <v>0</v>
      </c>
      <c r="H918" s="327">
        <v>0</v>
      </c>
      <c r="I918" s="332">
        <v>3.4548550744019731E-4</v>
      </c>
      <c r="J918" s="358">
        <v>3.6008469389307114E-4</v>
      </c>
      <c r="K918" s="327">
        <v>4.3976811146338729E-4</v>
      </c>
      <c r="L918" s="336">
        <v>5.8741981719495287E-5</v>
      </c>
      <c r="M918" s="210">
        <v>1.1415525114155251E-4</v>
      </c>
      <c r="N918" s="325">
        <v>1.8840041161301334E-4</v>
      </c>
      <c r="O918" s="358">
        <v>0</v>
      </c>
      <c r="P918" s="327">
        <v>0</v>
      </c>
      <c r="Q918" s="332">
        <v>0.42873563218390809</v>
      </c>
      <c r="R918" s="358">
        <v>0.82404519974615975</v>
      </c>
      <c r="S918" s="327">
        <v>1.0128748370703131</v>
      </c>
      <c r="T918" s="358">
        <v>0.17824315680546363</v>
      </c>
      <c r="U918" s="358">
        <v>0.53211536140939519</v>
      </c>
      <c r="V918" s="361">
        <v>0</v>
      </c>
    </row>
    <row r="919" spans="1:22" hidden="1" outlineLevel="1">
      <c r="A919" s="65">
        <v>910</v>
      </c>
      <c r="B919" s="117">
        <v>1</v>
      </c>
      <c r="C919" s="325">
        <v>1.0707310452931982E-4</v>
      </c>
      <c r="D919" s="358">
        <v>1.3111631407155487E-4</v>
      </c>
      <c r="E919" s="327">
        <v>1.2187784664067099E-4</v>
      </c>
      <c r="F919" s="332">
        <v>0</v>
      </c>
      <c r="G919" s="358">
        <v>0</v>
      </c>
      <c r="H919" s="327">
        <v>0</v>
      </c>
      <c r="I919" s="332">
        <v>3.5663020122859079E-4</v>
      </c>
      <c r="J919" s="358">
        <v>3.8885858495758601E-4</v>
      </c>
      <c r="K919" s="327">
        <v>4.3679670530485086E-4</v>
      </c>
      <c r="L919" s="336">
        <v>3.7594868300476983E-5</v>
      </c>
      <c r="M919" s="210">
        <v>1.1415525114155251E-4</v>
      </c>
      <c r="N919" s="325">
        <v>1.8840041161301334E-4</v>
      </c>
      <c r="O919" s="358">
        <v>0</v>
      </c>
      <c r="P919" s="327">
        <v>0</v>
      </c>
      <c r="Q919" s="332">
        <v>0.49469496021220166</v>
      </c>
      <c r="R919" s="358">
        <v>0.69184519343602502</v>
      </c>
      <c r="S919" s="327">
        <v>0.9866442176718605</v>
      </c>
      <c r="T919" s="358">
        <v>0.12102542982624495</v>
      </c>
      <c r="U919" s="358">
        <v>0.41357872642989724</v>
      </c>
      <c r="V919" s="361">
        <v>0</v>
      </c>
    </row>
    <row r="920" spans="1:22" hidden="1" outlineLevel="1">
      <c r="A920" s="65">
        <v>911</v>
      </c>
      <c r="B920" s="117">
        <v>1</v>
      </c>
      <c r="C920" s="325">
        <v>9.9372791367208915E-5</v>
      </c>
      <c r="D920" s="358">
        <v>1.1947060349491468E-4</v>
      </c>
      <c r="E920" s="327">
        <v>1.1369211793069086E-4</v>
      </c>
      <c r="F920" s="332">
        <v>0</v>
      </c>
      <c r="G920" s="358">
        <v>0</v>
      </c>
      <c r="H920" s="327">
        <v>0</v>
      </c>
      <c r="I920" s="332">
        <v>3.6554595625930552E-4</v>
      </c>
      <c r="J920" s="358">
        <v>3.9296914082394524E-4</v>
      </c>
      <c r="K920" s="327">
        <v>4.3085389298777805E-4</v>
      </c>
      <c r="L920" s="336">
        <v>2.3496792687798115E-5</v>
      </c>
      <c r="M920" s="210">
        <v>1.1415525114155251E-4</v>
      </c>
      <c r="N920" s="325">
        <v>1.8840041161301334E-4</v>
      </c>
      <c r="O920" s="358">
        <v>0</v>
      </c>
      <c r="P920" s="327">
        <v>0</v>
      </c>
      <c r="Q920" s="332">
        <v>0.52767462422634837</v>
      </c>
      <c r="R920" s="358">
        <v>0.62460659360422444</v>
      </c>
      <c r="S920" s="327">
        <v>0.98469464759674241</v>
      </c>
      <c r="T920" s="358">
        <v>0.11213419254428228</v>
      </c>
      <c r="U920" s="358">
        <v>0.37674083986810858</v>
      </c>
      <c r="V920" s="361">
        <v>0</v>
      </c>
    </row>
    <row r="921" spans="1:22" hidden="1" outlineLevel="1">
      <c r="A921" s="65">
        <v>912</v>
      </c>
      <c r="B921" s="117">
        <v>1</v>
      </c>
      <c r="C921" s="325">
        <v>9.1003701006765313E-5</v>
      </c>
      <c r="D921" s="358">
        <v>1.0761103178915423E-4</v>
      </c>
      <c r="E921" s="327">
        <v>1.054415260772085E-4</v>
      </c>
      <c r="F921" s="332">
        <v>0</v>
      </c>
      <c r="G921" s="358">
        <v>0</v>
      </c>
      <c r="H921" s="327">
        <v>0</v>
      </c>
      <c r="I921" s="332">
        <v>3.7891958880537774E-4</v>
      </c>
      <c r="J921" s="358">
        <v>3.9296914082394524E-4</v>
      </c>
      <c r="K921" s="327">
        <v>4.3085389298777805E-4</v>
      </c>
      <c r="L921" s="336">
        <v>9.3987170751192458E-6</v>
      </c>
      <c r="M921" s="210">
        <v>1.1415525114155251E-4</v>
      </c>
      <c r="N921" s="325">
        <v>1.8840041161301334E-4</v>
      </c>
      <c r="O921" s="358">
        <v>0</v>
      </c>
      <c r="P921" s="327">
        <v>0</v>
      </c>
      <c r="Q921" s="332">
        <v>0.39575596816976127</v>
      </c>
      <c r="R921" s="358">
        <v>0.64297720507705325</v>
      </c>
      <c r="S921" s="327">
        <v>0.99760740563783679</v>
      </c>
      <c r="T921" s="358">
        <v>8.8389358861864289E-2</v>
      </c>
      <c r="U921" s="358">
        <v>0.33142797940406793</v>
      </c>
      <c r="V921" s="361">
        <v>0</v>
      </c>
    </row>
    <row r="922" spans="1:22" hidden="1" outlineLevel="1">
      <c r="A922" s="65">
        <v>913</v>
      </c>
      <c r="B922" s="117">
        <v>1</v>
      </c>
      <c r="C922" s="325">
        <v>8.4909703171490852E-5</v>
      </c>
      <c r="D922" s="358">
        <v>9.5595924716760869E-5</v>
      </c>
      <c r="E922" s="327">
        <v>9.2884021495178738E-5</v>
      </c>
      <c r="F922" s="332">
        <v>0</v>
      </c>
      <c r="G922" s="358">
        <v>0</v>
      </c>
      <c r="H922" s="327">
        <v>0</v>
      </c>
      <c r="I922" s="332">
        <v>3.8114852756305644E-4</v>
      </c>
      <c r="J922" s="358">
        <v>4.2379830982163961E-4</v>
      </c>
      <c r="K922" s="327">
        <v>4.3679670530485086E-4</v>
      </c>
      <c r="L922" s="336">
        <v>5.8741981719495289E-6</v>
      </c>
      <c r="M922" s="210">
        <v>1.1415525114155251E-4</v>
      </c>
      <c r="N922" s="325">
        <v>1.8840041161301334E-4</v>
      </c>
      <c r="O922" s="358">
        <v>0</v>
      </c>
      <c r="P922" s="327">
        <v>0</v>
      </c>
      <c r="Q922" s="332">
        <v>0.32979664014146776</v>
      </c>
      <c r="R922" s="358">
        <v>0.72956166789714227</v>
      </c>
      <c r="S922" s="327">
        <v>0.97072692954767825</v>
      </c>
      <c r="T922" s="358">
        <v>7.0711487089491432E-2</v>
      </c>
      <c r="U922" s="358">
        <v>0.27119916487206375</v>
      </c>
      <c r="V922" s="361">
        <v>0</v>
      </c>
    </row>
    <row r="923" spans="1:22" hidden="1" outlineLevel="1">
      <c r="A923" s="65">
        <v>914</v>
      </c>
      <c r="B923" s="117">
        <v>1</v>
      </c>
      <c r="C923" s="325">
        <v>7.8878207878116643E-5</v>
      </c>
      <c r="D923" s="358">
        <v>8.7605295255994389E-5</v>
      </c>
      <c r="E923" s="327">
        <v>8.3919935063171973E-5</v>
      </c>
      <c r="F923" s="332">
        <v>0</v>
      </c>
      <c r="G923" s="358">
        <v>0</v>
      </c>
      <c r="H923" s="327">
        <v>0</v>
      </c>
      <c r="I923" s="332">
        <v>3.8337746632073508E-4</v>
      </c>
      <c r="J923" s="358">
        <v>4.4681742267325156E-4</v>
      </c>
      <c r="K923" s="327">
        <v>4.3976811146338729E-4</v>
      </c>
      <c r="L923" s="336">
        <v>2.3496792687798115E-6</v>
      </c>
      <c r="M923" s="210">
        <v>1.1415525114155251E-4</v>
      </c>
      <c r="N923" s="325">
        <v>1.8840041161301334E-4</v>
      </c>
      <c r="O923" s="358">
        <v>0</v>
      </c>
      <c r="P923" s="327">
        <v>0</v>
      </c>
      <c r="Q923" s="332">
        <v>0.39575596816976127</v>
      </c>
      <c r="R923" s="358">
        <v>0.77736723046990686</v>
      </c>
      <c r="S923" s="327">
        <v>0.88728352285224621</v>
      </c>
      <c r="T923" s="358">
        <v>6.2447866556843763E-2</v>
      </c>
      <c r="U923" s="358">
        <v>0.24170625569222684</v>
      </c>
      <c r="V923" s="361">
        <v>0</v>
      </c>
    </row>
    <row r="924" spans="1:22" hidden="1" outlineLevel="1">
      <c r="A924" s="65">
        <v>915</v>
      </c>
      <c r="B924" s="117">
        <v>1</v>
      </c>
      <c r="C924" s="325">
        <v>7.5553072649023299E-5</v>
      </c>
      <c r="D924" s="358">
        <v>8.3386398436076332E-5</v>
      </c>
      <c r="E924" s="327">
        <v>7.8678993068192614E-5</v>
      </c>
      <c r="F924" s="332">
        <v>0</v>
      </c>
      <c r="G924" s="358">
        <v>0</v>
      </c>
      <c r="H924" s="327">
        <v>0</v>
      </c>
      <c r="I924" s="332">
        <v>3.8560640507841383E-4</v>
      </c>
      <c r="J924" s="358">
        <v>4.3078625479445046E-4</v>
      </c>
      <c r="K924" s="327">
        <v>4.6056795457314204E-4</v>
      </c>
      <c r="L924" s="336">
        <v>1.1748396343899057E-6</v>
      </c>
      <c r="M924" s="210">
        <v>1.1415525114155251E-4</v>
      </c>
      <c r="N924" s="325">
        <v>1.8840041161301334E-4</v>
      </c>
      <c r="O924" s="358">
        <v>0</v>
      </c>
      <c r="P924" s="327">
        <v>0</v>
      </c>
      <c r="Q924" s="332">
        <v>0.36277630415561452</v>
      </c>
      <c r="R924" s="358">
        <v>0.86454026504116088</v>
      </c>
      <c r="S924" s="327">
        <v>0.78371984657440064</v>
      </c>
      <c r="T924" s="358">
        <v>5.3033615317118581E-2</v>
      </c>
      <c r="U924" s="358">
        <v>0.22181831693494217</v>
      </c>
      <c r="V924" s="361">
        <v>0</v>
      </c>
    </row>
    <row r="925" spans="1:22" hidden="1" outlineLevel="1">
      <c r="A925" s="65">
        <v>916</v>
      </c>
      <c r="B925" s="117">
        <v>1</v>
      </c>
      <c r="C925" s="325">
        <v>7.3184226311003787E-5</v>
      </c>
      <c r="D925" s="358">
        <v>7.9575781953569695E-5</v>
      </c>
      <c r="E925" s="327">
        <v>7.6071494699403374E-5</v>
      </c>
      <c r="F925" s="332">
        <v>0</v>
      </c>
      <c r="G925" s="358">
        <v>0</v>
      </c>
      <c r="H925" s="327">
        <v>0</v>
      </c>
      <c r="I925" s="332">
        <v>3.967510988668073E-4</v>
      </c>
      <c r="J925" s="358">
        <v>4.3407469948753778E-4</v>
      </c>
      <c r="K925" s="327">
        <v>4.6651076689021486E-4</v>
      </c>
      <c r="L925" s="336">
        <v>1.409807561267887E-5</v>
      </c>
      <c r="M925" s="210">
        <v>1.1415525114155251E-4</v>
      </c>
      <c r="N925" s="325">
        <v>1.8840041161301334E-4</v>
      </c>
      <c r="O925" s="358">
        <v>0</v>
      </c>
      <c r="P925" s="327">
        <v>0</v>
      </c>
      <c r="Q925" s="332">
        <v>0.296816976127321</v>
      </c>
      <c r="R925" s="358">
        <v>0.91680633878594708</v>
      </c>
      <c r="S925" s="327">
        <v>0.70755146863966512</v>
      </c>
      <c r="T925" s="358">
        <v>3.1903851423513152E-2</v>
      </c>
      <c r="U925" s="358">
        <v>0.21017935277584943</v>
      </c>
      <c r="V925" s="361">
        <v>0</v>
      </c>
    </row>
    <row r="926" spans="1:22" hidden="1" outlineLevel="1">
      <c r="A926" s="65">
        <v>917</v>
      </c>
      <c r="B926" s="117">
        <v>1</v>
      </c>
      <c r="C926" s="325">
        <v>7.3109223260723488E-5</v>
      </c>
      <c r="D926" s="358">
        <v>7.9206385457816504E-5</v>
      </c>
      <c r="E926" s="327">
        <v>7.5007739145966962E-5</v>
      </c>
      <c r="F926" s="332">
        <v>0</v>
      </c>
      <c r="G926" s="358">
        <v>0</v>
      </c>
      <c r="H926" s="327">
        <v>0</v>
      </c>
      <c r="I926" s="332">
        <v>4.0120897638216464E-4</v>
      </c>
      <c r="J926" s="358">
        <v>4.5956014585896523E-4</v>
      </c>
      <c r="K926" s="327">
        <v>4.6056795457314204E-4</v>
      </c>
      <c r="L926" s="336">
        <v>3.7594868300476983E-5</v>
      </c>
      <c r="M926" s="210">
        <v>1.1415525114155251E-4</v>
      </c>
      <c r="N926" s="325">
        <v>1.8840041161301334E-4</v>
      </c>
      <c r="O926" s="358">
        <v>0</v>
      </c>
      <c r="P926" s="327">
        <v>0</v>
      </c>
      <c r="Q926" s="332">
        <v>0.26383731211317418</v>
      </c>
      <c r="R926" s="358">
        <v>0.87848320430581905</v>
      </c>
      <c r="S926" s="327">
        <v>0.69295920940096201</v>
      </c>
      <c r="T926" s="358">
        <v>3.159004304885564E-2</v>
      </c>
      <c r="U926" s="358">
        <v>0.20950135486366925</v>
      </c>
      <c r="V926" s="361">
        <v>0</v>
      </c>
    </row>
    <row r="927" spans="1:22" hidden="1" outlineLevel="1">
      <c r="A927" s="65">
        <v>918</v>
      </c>
      <c r="B927" s="117">
        <v>1</v>
      </c>
      <c r="C927" s="325">
        <v>7.455928223280931E-5</v>
      </c>
      <c r="D927" s="358">
        <v>8.1656067482285051E-5</v>
      </c>
      <c r="E927" s="327">
        <v>7.6188248357707362E-5</v>
      </c>
      <c r="F927" s="332">
        <v>0</v>
      </c>
      <c r="G927" s="358">
        <v>0</v>
      </c>
      <c r="H927" s="327">
        <v>0</v>
      </c>
      <c r="I927" s="332">
        <v>4.0343791513984339E-4</v>
      </c>
      <c r="J927" s="358">
        <v>4.6983653552486339E-4</v>
      </c>
      <c r="K927" s="327">
        <v>4.5462514225606929E-4</v>
      </c>
      <c r="L927" s="336">
        <v>9.3987170751192462E-5</v>
      </c>
      <c r="M927" s="210">
        <v>1.1415525114155251E-4</v>
      </c>
      <c r="N927" s="325">
        <v>0</v>
      </c>
      <c r="O927" s="358">
        <v>0</v>
      </c>
      <c r="P927" s="327">
        <v>0</v>
      </c>
      <c r="Q927" s="332">
        <v>0.19787798408488064</v>
      </c>
      <c r="R927" s="358">
        <v>0.97188668452742044</v>
      </c>
      <c r="S927" s="327">
        <v>0.74114994952025881</v>
      </c>
      <c r="T927" s="358">
        <v>3.1485440257303141E-2</v>
      </c>
      <c r="U927" s="358">
        <v>0.21255234546847995</v>
      </c>
      <c r="V927" s="361">
        <v>0</v>
      </c>
    </row>
    <row r="928" spans="1:22" hidden="1" outlineLevel="1">
      <c r="A928" s="65">
        <v>919</v>
      </c>
      <c r="B928" s="117">
        <v>1</v>
      </c>
      <c r="C928" s="325">
        <v>7.9171969825047816E-5</v>
      </c>
      <c r="D928" s="358">
        <v>8.3269746911101644E-5</v>
      </c>
      <c r="E928" s="327">
        <v>7.9664912849426354E-5</v>
      </c>
      <c r="F928" s="332">
        <v>0</v>
      </c>
      <c r="G928" s="358">
        <v>0</v>
      </c>
      <c r="H928" s="327">
        <v>0</v>
      </c>
      <c r="I928" s="332">
        <v>4.0120897638216464E-4</v>
      </c>
      <c r="J928" s="358">
        <v>4.7476920256449452E-4</v>
      </c>
      <c r="K928" s="327">
        <v>4.5165373609753286E-4</v>
      </c>
      <c r="L928" s="336">
        <v>1.8210014333043539E-4</v>
      </c>
      <c r="M928" s="210">
        <v>1.1415525114155251E-4</v>
      </c>
      <c r="N928" s="325">
        <v>0</v>
      </c>
      <c r="O928" s="358">
        <v>0</v>
      </c>
      <c r="P928" s="327">
        <v>0</v>
      </c>
      <c r="Q928" s="332">
        <v>6.5959328028293546E-2</v>
      </c>
      <c r="R928" s="358">
        <v>0.98709111527529458</v>
      </c>
      <c r="S928" s="327">
        <v>0.72288641729151859</v>
      </c>
      <c r="T928" s="358">
        <v>3.734319658424326E-2</v>
      </c>
      <c r="U928" s="358">
        <v>0.2265643023202033</v>
      </c>
      <c r="V928" s="361">
        <v>0</v>
      </c>
    </row>
    <row r="929" spans="1:22" hidden="1" outlineLevel="1">
      <c r="A929" s="65">
        <v>920</v>
      </c>
      <c r="B929" s="117">
        <v>1</v>
      </c>
      <c r="C929" s="325">
        <v>8.2109589294359617E-5</v>
      </c>
      <c r="D929" s="358">
        <v>8.7371992206045014E-5</v>
      </c>
      <c r="E929" s="327">
        <v>8.3297248885550663E-5</v>
      </c>
      <c r="F929" s="332">
        <v>0</v>
      </c>
      <c r="G929" s="358">
        <v>0</v>
      </c>
      <c r="H929" s="327">
        <v>0</v>
      </c>
      <c r="I929" s="332">
        <v>4.1235367017055811E-4</v>
      </c>
      <c r="J929" s="358">
        <v>5.2039637268108229E-4</v>
      </c>
      <c r="K929" s="327">
        <v>4.0411123756095048E-4</v>
      </c>
      <c r="L929" s="336">
        <v>1.5860335064263727E-4</v>
      </c>
      <c r="M929" s="210">
        <v>1.1415525114155251E-4</v>
      </c>
      <c r="N929" s="325">
        <v>5.8404127600034141E-3</v>
      </c>
      <c r="O929" s="358">
        <v>1.0602919842614038E-2</v>
      </c>
      <c r="P929" s="327">
        <v>2.3007187483476667E-2</v>
      </c>
      <c r="Q929" s="332">
        <v>3.2979664014146773E-2</v>
      </c>
      <c r="R929" s="358">
        <v>0.97179936572593995</v>
      </c>
      <c r="S929" s="327">
        <v>0.73233045400070818</v>
      </c>
      <c r="T929" s="358">
        <v>7.7406065748851574E-2</v>
      </c>
      <c r="U929" s="358">
        <v>0.2628371906218418</v>
      </c>
      <c r="V929" s="361">
        <v>0</v>
      </c>
    </row>
    <row r="930" spans="1:22" hidden="1" outlineLevel="1">
      <c r="A930" s="65">
        <v>921</v>
      </c>
      <c r="B930" s="117">
        <v>1</v>
      </c>
      <c r="C930" s="325">
        <v>8.8516099839135336E-5</v>
      </c>
      <c r="D930" s="358">
        <v>1.0263390005690066E-4</v>
      </c>
      <c r="E930" s="327">
        <v>9.4868833686346669E-5</v>
      </c>
      <c r="F930" s="332">
        <v>0</v>
      </c>
      <c r="G930" s="358">
        <v>0</v>
      </c>
      <c r="H930" s="327">
        <v>0</v>
      </c>
      <c r="I930" s="332">
        <v>4.2126942520127284E-4</v>
      </c>
      <c r="J930" s="358">
        <v>5.0559837156218901E-4</v>
      </c>
      <c r="K930" s="327">
        <v>3.8628280060973205E-4</v>
      </c>
      <c r="L930" s="336">
        <v>1.4685495429873823E-4</v>
      </c>
      <c r="M930" s="210">
        <v>1.1415525114155251E-4</v>
      </c>
      <c r="N930" s="325">
        <v>0.15109713011363671</v>
      </c>
      <c r="O930" s="358">
        <v>0.12940138665929396</v>
      </c>
      <c r="P930" s="327">
        <v>0.25644636207161564</v>
      </c>
      <c r="Q930" s="332">
        <v>3.2979664014146773E-2</v>
      </c>
      <c r="R930" s="358">
        <v>0.94981769045870512</v>
      </c>
      <c r="S930" s="327">
        <v>0.71207514997954002</v>
      </c>
      <c r="T930" s="358">
        <v>0.11548148187396234</v>
      </c>
      <c r="U930" s="358">
        <v>0.2879231133725077</v>
      </c>
      <c r="V930" s="361">
        <v>0</v>
      </c>
    </row>
    <row r="931" spans="1:22" hidden="1" outlineLevel="1">
      <c r="A931" s="65">
        <v>922</v>
      </c>
      <c r="B931" s="117">
        <v>1</v>
      </c>
      <c r="C931" s="325">
        <v>9.9035277640947562E-5</v>
      </c>
      <c r="D931" s="358">
        <v>1.1321030498793949E-4</v>
      </c>
      <c r="E931" s="327">
        <v>1.0734850249617376E-4</v>
      </c>
      <c r="F931" s="332">
        <v>0</v>
      </c>
      <c r="G931" s="358">
        <v>0</v>
      </c>
      <c r="H931" s="327">
        <v>0</v>
      </c>
      <c r="I931" s="332">
        <v>4.168115476859155E-4</v>
      </c>
      <c r="J931" s="358">
        <v>4.3325258831426592E-4</v>
      </c>
      <c r="K931" s="327">
        <v>3.6548295749997729E-4</v>
      </c>
      <c r="L931" s="336">
        <v>1.644775488145868E-4</v>
      </c>
      <c r="M931" s="210">
        <v>1.1415525114155251E-4</v>
      </c>
      <c r="N931" s="325">
        <v>0.46082740680543072</v>
      </c>
      <c r="O931" s="358">
        <v>0.32747036858822876</v>
      </c>
      <c r="P931" s="327">
        <v>0.52490967679578016</v>
      </c>
      <c r="Q931" s="332">
        <v>6.5959328028293546E-2</v>
      </c>
      <c r="R931" s="358">
        <v>0.93918210853246953</v>
      </c>
      <c r="S931" s="327">
        <v>0.63353521243817967</v>
      </c>
      <c r="T931" s="358">
        <v>8.5983494656156748E-2</v>
      </c>
      <c r="U931" s="358">
        <v>0.31074904308257306</v>
      </c>
      <c r="V931" s="361">
        <v>3.1941476772885533E-4</v>
      </c>
    </row>
    <row r="932" spans="1:22" hidden="1" outlineLevel="1">
      <c r="A932" s="65">
        <v>923</v>
      </c>
      <c r="B932" s="117">
        <v>1</v>
      </c>
      <c r="C932" s="325">
        <v>1.0399172921363746E-4</v>
      </c>
      <c r="D932" s="358">
        <v>1.189845554741868E-4</v>
      </c>
      <c r="E932" s="327">
        <v>1.1378292633159395E-4</v>
      </c>
      <c r="F932" s="332">
        <v>0</v>
      </c>
      <c r="G932" s="358">
        <v>0</v>
      </c>
      <c r="H932" s="327">
        <v>0</v>
      </c>
      <c r="I932" s="332">
        <v>4.0120897638216464E-4</v>
      </c>
      <c r="J932" s="358">
        <v>3.5885152713316338E-4</v>
      </c>
      <c r="K932" s="327">
        <v>3.5062592670729529E-4</v>
      </c>
      <c r="L932" s="336">
        <v>1.8797434150238492E-4</v>
      </c>
      <c r="M932" s="210">
        <v>1.1415525114155251E-4</v>
      </c>
      <c r="N932" s="325">
        <v>0.66203904640812894</v>
      </c>
      <c r="O932" s="358">
        <v>0.44883920215376305</v>
      </c>
      <c r="P932" s="327">
        <v>0.68856883830272275</v>
      </c>
      <c r="Q932" s="332">
        <v>3.2979664014146773E-2</v>
      </c>
      <c r="R932" s="358">
        <v>0.96754358191397261</v>
      </c>
      <c r="S932" s="327">
        <v>0.60851147370169434</v>
      </c>
      <c r="T932" s="358">
        <v>7.1025295464148944E-2</v>
      </c>
      <c r="U932" s="358">
        <v>0.30702005456558218</v>
      </c>
      <c r="V932" s="361">
        <v>4.2032076192246602E-2</v>
      </c>
    </row>
    <row r="933" spans="1:22" hidden="1" outlineLevel="1">
      <c r="A933" s="65">
        <v>924</v>
      </c>
      <c r="B933" s="117">
        <v>1</v>
      </c>
      <c r="C933" s="325">
        <v>1.0511052471365195E-4</v>
      </c>
      <c r="D933" s="358">
        <v>1.2981370537600413E-4</v>
      </c>
      <c r="E933" s="327">
        <v>1.1508018920163835E-4</v>
      </c>
      <c r="F933" s="332">
        <v>0</v>
      </c>
      <c r="G933" s="358">
        <v>0</v>
      </c>
      <c r="H933" s="327">
        <v>0</v>
      </c>
      <c r="I933" s="332">
        <v>3.9452216010912855E-4</v>
      </c>
      <c r="J933" s="358">
        <v>3.0541430087049302E-4</v>
      </c>
      <c r="K933" s="327">
        <v>3.3576889591461329E-4</v>
      </c>
      <c r="L933" s="336">
        <v>2.0677177565262342E-4</v>
      </c>
      <c r="M933" s="210">
        <v>1.1415525114155251E-4</v>
      </c>
      <c r="N933" s="325">
        <v>0.78242690942884452</v>
      </c>
      <c r="O933" s="358">
        <v>0.59404594689908385</v>
      </c>
      <c r="P933" s="327">
        <v>0.78476540909527559</v>
      </c>
      <c r="Q933" s="332">
        <v>3.2979664014146773E-2</v>
      </c>
      <c r="R933" s="358">
        <v>1.0026294912394431</v>
      </c>
      <c r="S933" s="327">
        <v>0.55087669687320817</v>
      </c>
      <c r="T933" s="358">
        <v>5.3347423691776093E-2</v>
      </c>
      <c r="U933" s="358">
        <v>0.29922307857551039</v>
      </c>
      <c r="V933" s="361">
        <v>5.0036913516299041E-2</v>
      </c>
    </row>
    <row r="934" spans="1:22" hidden="1" outlineLevel="1">
      <c r="A934" s="65">
        <v>925</v>
      </c>
      <c r="B934" s="117">
        <v>1</v>
      </c>
      <c r="C934" s="325">
        <v>1.014603762666773E-4</v>
      </c>
      <c r="D934" s="358">
        <v>1.2845277091796603E-4</v>
      </c>
      <c r="E934" s="327">
        <v>1.1566395749315833E-4</v>
      </c>
      <c r="F934" s="332">
        <v>0</v>
      </c>
      <c r="G934" s="358">
        <v>0</v>
      </c>
      <c r="H934" s="327">
        <v>0</v>
      </c>
      <c r="I934" s="332">
        <v>3.7891958880537774E-4</v>
      </c>
      <c r="J934" s="358">
        <v>2.3841224024883709E-4</v>
      </c>
      <c r="K934" s="327">
        <v>3.2091186512193129E-4</v>
      </c>
      <c r="L934" s="336">
        <v>1.8797434150238492E-4</v>
      </c>
      <c r="M934" s="210">
        <v>1.1415525114155251E-4</v>
      </c>
      <c r="N934" s="325">
        <v>0.83159941685984085</v>
      </c>
      <c r="O934" s="358">
        <v>0.62530831208058957</v>
      </c>
      <c r="P934" s="327">
        <v>0.7706456351038411</v>
      </c>
      <c r="Q934" s="332">
        <v>3.2979664014146773E-2</v>
      </c>
      <c r="R934" s="358">
        <v>1.0036972938774347</v>
      </c>
      <c r="S934" s="327">
        <v>0.51253509677936471</v>
      </c>
      <c r="T934" s="358">
        <v>7.4372584793829022E-2</v>
      </c>
      <c r="U934" s="358">
        <v>0.32340500410993606</v>
      </c>
      <c r="V934" s="361">
        <v>6.4596785009575552E-2</v>
      </c>
    </row>
    <row r="935" spans="1:22" hidden="1" outlineLevel="1">
      <c r="A935" s="65">
        <v>926</v>
      </c>
      <c r="B935" s="117">
        <v>1</v>
      </c>
      <c r="C935" s="325">
        <v>9.4291334710718515E-5</v>
      </c>
      <c r="D935" s="358">
        <v>1.1562110317074981E-4</v>
      </c>
      <c r="E935" s="327">
        <v>1.0945006834564568E-4</v>
      </c>
      <c r="F935" s="332">
        <v>0</v>
      </c>
      <c r="G935" s="358">
        <v>0</v>
      </c>
      <c r="H935" s="327">
        <v>0</v>
      </c>
      <c r="I935" s="332">
        <v>3.6331701750162687E-4</v>
      </c>
      <c r="J935" s="358">
        <v>2.6636402014008003E-4</v>
      </c>
      <c r="K935" s="327">
        <v>2.7634077274388524E-4</v>
      </c>
      <c r="L935" s="336">
        <v>1.9032402077116473E-4</v>
      </c>
      <c r="M935" s="210">
        <v>1.1415525114155251E-4</v>
      </c>
      <c r="N935" s="325">
        <v>0.81313617652176562</v>
      </c>
      <c r="O935" s="358">
        <v>0.55478072965761804</v>
      </c>
      <c r="P935" s="327">
        <v>0.73110005206776174</v>
      </c>
      <c r="Q935" s="332">
        <v>3.2979664014146773E-2</v>
      </c>
      <c r="R935" s="358">
        <v>0.95815950619689716</v>
      </c>
      <c r="S935" s="327">
        <v>0.56000846298757823</v>
      </c>
      <c r="T935" s="358">
        <v>7.4163379210723995E-2</v>
      </c>
      <c r="U935" s="358">
        <v>0.30566405874122188</v>
      </c>
      <c r="V935" s="361">
        <v>6.3761564024118825E-2</v>
      </c>
    </row>
    <row r="936" spans="1:22" hidden="1" outlineLevel="1">
      <c r="A936" s="65">
        <v>927</v>
      </c>
      <c r="B936" s="117">
        <v>1</v>
      </c>
      <c r="C936" s="325">
        <v>8.7772319590522353E-5</v>
      </c>
      <c r="D936" s="358">
        <v>1.1210211550067991E-4</v>
      </c>
      <c r="E936" s="327">
        <v>1.0654419951674623E-4</v>
      </c>
      <c r="F936" s="332">
        <v>0</v>
      </c>
      <c r="G936" s="358">
        <v>0</v>
      </c>
      <c r="H936" s="327">
        <v>0</v>
      </c>
      <c r="I936" s="332">
        <v>3.5663020122859079E-4</v>
      </c>
      <c r="J936" s="358">
        <v>2.5403235254100226E-4</v>
      </c>
      <c r="K936" s="327">
        <v>3.0902624048778567E-4</v>
      </c>
      <c r="L936" s="336">
        <v>2.1382081345896285E-4</v>
      </c>
      <c r="M936" s="210">
        <v>1.1415525114155251E-4</v>
      </c>
      <c r="N936" s="325">
        <v>0.69764672420298846</v>
      </c>
      <c r="O936" s="358">
        <v>0.42773520436436957</v>
      </c>
      <c r="P936" s="327">
        <v>0.5949048978556658</v>
      </c>
      <c r="Q936" s="332">
        <v>3.2979664014146773E-2</v>
      </c>
      <c r="R936" s="358">
        <v>0.91425782247787113</v>
      </c>
      <c r="S936" s="327">
        <v>0.64369662305845232</v>
      </c>
      <c r="T936" s="358">
        <v>5.2719806942461069E-2</v>
      </c>
      <c r="U936" s="358">
        <v>0.28295112868318656</v>
      </c>
      <c r="V936" s="361">
        <v>1.5023289352666062E-2</v>
      </c>
    </row>
    <row r="937" spans="1:22" hidden="1" outlineLevel="1">
      <c r="A937" s="65">
        <v>928</v>
      </c>
      <c r="B937" s="117">
        <v>1</v>
      </c>
      <c r="C937" s="325">
        <v>8.8022329758123346E-5</v>
      </c>
      <c r="D937" s="358">
        <v>1.1223820894648372E-4</v>
      </c>
      <c r="E937" s="327">
        <v>1.0593448596782537E-4</v>
      </c>
      <c r="F937" s="332">
        <v>0</v>
      </c>
      <c r="G937" s="358">
        <v>0</v>
      </c>
      <c r="H937" s="327">
        <v>0</v>
      </c>
      <c r="I937" s="332">
        <v>3.5217232371323345E-4</v>
      </c>
      <c r="J937" s="358">
        <v>2.9061629975159968E-4</v>
      </c>
      <c r="K937" s="327">
        <v>3.327974897560768E-4</v>
      </c>
      <c r="L937" s="336">
        <v>2.2321953053408208E-4</v>
      </c>
      <c r="M937" s="210">
        <v>1.1415525114155251E-4</v>
      </c>
      <c r="N937" s="325">
        <v>0.47269663273705054</v>
      </c>
      <c r="O937" s="358">
        <v>0.25558839149711088</v>
      </c>
      <c r="P937" s="327">
        <v>0.38476922492486354</v>
      </c>
      <c r="Q937" s="332">
        <v>3.2979664014146773E-2</v>
      </c>
      <c r="R937" s="358">
        <v>0.83986052315527115</v>
      </c>
      <c r="S937" s="327">
        <v>0.6900053103220084</v>
      </c>
      <c r="T937" s="358">
        <v>7.2594337337436476E-2</v>
      </c>
      <c r="U937" s="358">
        <v>0.29843208101130014</v>
      </c>
      <c r="V937" s="361">
        <v>0</v>
      </c>
    </row>
    <row r="938" spans="1:22" hidden="1" outlineLevel="1">
      <c r="A938" s="65">
        <v>929</v>
      </c>
      <c r="B938" s="117">
        <v>1</v>
      </c>
      <c r="C938" s="325">
        <v>8.9934907540271025E-5</v>
      </c>
      <c r="D938" s="358">
        <v>1.1299644385881922E-4</v>
      </c>
      <c r="E938" s="327">
        <v>1.0398859166275877E-4</v>
      </c>
      <c r="F938" s="332">
        <v>0</v>
      </c>
      <c r="G938" s="358">
        <v>0</v>
      </c>
      <c r="H938" s="327">
        <v>0</v>
      </c>
      <c r="I938" s="332">
        <v>3.6108807874394818E-4</v>
      </c>
      <c r="J938" s="358">
        <v>3.0582535645712892E-4</v>
      </c>
      <c r="K938" s="327">
        <v>3.2685467743900405E-4</v>
      </c>
      <c r="L938" s="336">
        <v>2.2321953053408208E-4</v>
      </c>
      <c r="M938" s="210">
        <v>1.1415525114155251E-4</v>
      </c>
      <c r="N938" s="325">
        <v>0.16711116510074286</v>
      </c>
      <c r="O938" s="358">
        <v>0.12789114659557665</v>
      </c>
      <c r="P938" s="327">
        <v>0.12387214436147549</v>
      </c>
      <c r="Q938" s="332">
        <v>3.2979664014146773E-2</v>
      </c>
      <c r="R938" s="358">
        <v>0.7766587944754596</v>
      </c>
      <c r="S938" s="327">
        <v>0.64613569988445452</v>
      </c>
      <c r="T938" s="358">
        <v>9.7803610101589486E-2</v>
      </c>
      <c r="U938" s="358">
        <v>0.35832189658721425</v>
      </c>
      <c r="V938" s="361">
        <v>0</v>
      </c>
    </row>
    <row r="939" spans="1:22" hidden="1" outlineLevel="1">
      <c r="A939" s="65">
        <v>930</v>
      </c>
      <c r="B939" s="117">
        <v>1</v>
      </c>
      <c r="C939" s="325">
        <v>9.7947733411883189E-5</v>
      </c>
      <c r="D939" s="358">
        <v>1.2390336144395302E-4</v>
      </c>
      <c r="E939" s="327">
        <v>1.1539153229044902E-4</v>
      </c>
      <c r="F939" s="332">
        <v>0</v>
      </c>
      <c r="G939" s="358">
        <v>0</v>
      </c>
      <c r="H939" s="327">
        <v>0</v>
      </c>
      <c r="I939" s="332">
        <v>3.6777489501698427E-4</v>
      </c>
      <c r="J939" s="358">
        <v>3.3994297014791077E-4</v>
      </c>
      <c r="K939" s="327">
        <v>3.3874030207314967E-4</v>
      </c>
      <c r="L939" s="336">
        <v>1.644775488145868E-4</v>
      </c>
      <c r="M939" s="210">
        <v>1.1415525114155251E-4</v>
      </c>
      <c r="N939" s="325">
        <v>1.0738823461941762E-2</v>
      </c>
      <c r="O939" s="358">
        <v>1.0338766963638646E-2</v>
      </c>
      <c r="P939" s="327">
        <v>6.1078546683300452E-3</v>
      </c>
      <c r="Q939" s="332">
        <v>3.2979664014146773E-2</v>
      </c>
      <c r="R939" s="358">
        <v>0.7630521212284086</v>
      </c>
      <c r="S939" s="327">
        <v>0.59783524082847028</v>
      </c>
      <c r="T939" s="358">
        <v>0.21841062876162445</v>
      </c>
      <c r="U939" s="358">
        <v>0.49471247658745637</v>
      </c>
      <c r="V939" s="361">
        <v>0</v>
      </c>
    </row>
    <row r="940" spans="1:22" hidden="1" outlineLevel="1">
      <c r="A940" s="65">
        <v>931</v>
      </c>
      <c r="B940" s="117">
        <v>1</v>
      </c>
      <c r="C940" s="325">
        <v>1.1187955000144912E-4</v>
      </c>
      <c r="D940" s="358">
        <v>1.3436311485001714E-4</v>
      </c>
      <c r="E940" s="327">
        <v>1.2711878863565034E-4</v>
      </c>
      <c r="F940" s="332">
        <v>0</v>
      </c>
      <c r="G940" s="358">
        <v>0</v>
      </c>
      <c r="H940" s="327">
        <v>0</v>
      </c>
      <c r="I940" s="332">
        <v>3.7669065004769899E-4</v>
      </c>
      <c r="J940" s="358">
        <v>4.2009880954191629E-4</v>
      </c>
      <c r="K940" s="327">
        <v>3.7736858213412286E-4</v>
      </c>
      <c r="L940" s="336">
        <v>1.1748396343899057E-4</v>
      </c>
      <c r="M940" s="210">
        <v>1.1415525114155251E-4</v>
      </c>
      <c r="N940" s="325">
        <v>0</v>
      </c>
      <c r="O940" s="358">
        <v>0</v>
      </c>
      <c r="P940" s="327">
        <v>0</v>
      </c>
      <c r="Q940" s="332">
        <v>3.2979664014146773E-2</v>
      </c>
      <c r="R940" s="358">
        <v>0.75164678921945682</v>
      </c>
      <c r="S940" s="327">
        <v>0.73555442195717113</v>
      </c>
      <c r="T940" s="358">
        <v>0.23964499544678239</v>
      </c>
      <c r="U940" s="358">
        <v>0.59596016480636016</v>
      </c>
      <c r="V940" s="361">
        <v>0</v>
      </c>
    </row>
    <row r="941" spans="1:22" hidden="1" outlineLevel="1">
      <c r="A941" s="65">
        <v>932</v>
      </c>
      <c r="B941" s="117">
        <v>1</v>
      </c>
      <c r="C941" s="325">
        <v>1.1313585109364416E-4</v>
      </c>
      <c r="D941" s="358">
        <v>1.3844591822413139E-4</v>
      </c>
      <c r="E941" s="327">
        <v>1.3247648428893371E-4</v>
      </c>
      <c r="F941" s="332">
        <v>0</v>
      </c>
      <c r="G941" s="358">
        <v>0</v>
      </c>
      <c r="H941" s="327">
        <v>0</v>
      </c>
      <c r="I941" s="332">
        <v>3.9229322135144991E-4</v>
      </c>
      <c r="J941" s="358">
        <v>4.2996414362117861E-4</v>
      </c>
      <c r="K941" s="327">
        <v>3.9816842524387767E-4</v>
      </c>
      <c r="L941" s="336">
        <v>8.811297257924293E-5</v>
      </c>
      <c r="M941" s="210">
        <v>1.1415525114155251E-4</v>
      </c>
      <c r="N941" s="325">
        <v>0</v>
      </c>
      <c r="O941" s="358">
        <v>0</v>
      </c>
      <c r="P941" s="327">
        <v>0</v>
      </c>
      <c r="Q941" s="332">
        <v>3.2979664014146773E-2</v>
      </c>
      <c r="R941" s="358">
        <v>0.75354127698233686</v>
      </c>
      <c r="S941" s="327">
        <v>0.89603550115241959</v>
      </c>
      <c r="T941" s="358">
        <v>0.2450843406075125</v>
      </c>
      <c r="U941" s="358">
        <v>0.60918112409387326</v>
      </c>
      <c r="V941" s="361">
        <v>0</v>
      </c>
    </row>
    <row r="942" spans="1:22" hidden="1" outlineLevel="1">
      <c r="A942" s="65">
        <v>933</v>
      </c>
      <c r="B942" s="117">
        <v>1</v>
      </c>
      <c r="C942" s="325">
        <v>1.0780438426955277E-4</v>
      </c>
      <c r="D942" s="358">
        <v>1.3799875404506176E-4</v>
      </c>
      <c r="E942" s="327">
        <v>1.2923332711382271E-4</v>
      </c>
      <c r="F942" s="332">
        <v>0</v>
      </c>
      <c r="G942" s="358">
        <v>0</v>
      </c>
      <c r="H942" s="327">
        <v>0</v>
      </c>
      <c r="I942" s="332">
        <v>4.0343791513984339E-4</v>
      </c>
      <c r="J942" s="358">
        <v>4.1845458719537264E-4</v>
      </c>
      <c r="K942" s="327">
        <v>4.0708264371948686E-4</v>
      </c>
      <c r="L942" s="336">
        <v>5.8741981719495287E-5</v>
      </c>
      <c r="M942" s="210">
        <v>1.1415525114155251E-4</v>
      </c>
      <c r="N942" s="325">
        <v>0</v>
      </c>
      <c r="O942" s="358">
        <v>0</v>
      </c>
      <c r="P942" s="327">
        <v>0</v>
      </c>
      <c r="Q942" s="332">
        <v>9.8938992042440319E-2</v>
      </c>
      <c r="R942" s="358">
        <v>0.8036699942842116</v>
      </c>
      <c r="S942" s="327">
        <v>0.93880794986469329</v>
      </c>
      <c r="T942" s="358">
        <v>0.18368250196619373</v>
      </c>
      <c r="U942" s="358">
        <v>0.5062384410945191</v>
      </c>
      <c r="V942" s="361">
        <v>0</v>
      </c>
    </row>
    <row r="943" spans="1:22" hidden="1" outlineLevel="1">
      <c r="A943" s="65">
        <v>934</v>
      </c>
      <c r="B943" s="117">
        <v>1</v>
      </c>
      <c r="C943" s="325">
        <v>1.0089785338957504E-4</v>
      </c>
      <c r="D943" s="358">
        <v>1.3144682672564981E-4</v>
      </c>
      <c r="E943" s="327">
        <v>1.2263025910529674E-4</v>
      </c>
      <c r="F943" s="332">
        <v>0</v>
      </c>
      <c r="G943" s="358">
        <v>0</v>
      </c>
      <c r="H943" s="327">
        <v>0</v>
      </c>
      <c r="I943" s="332">
        <v>4.1012473141287936E-4</v>
      </c>
      <c r="J943" s="358">
        <v>4.1927669836864449E-4</v>
      </c>
      <c r="K943" s="327">
        <v>4.1302545603655967E-4</v>
      </c>
      <c r="L943" s="336">
        <v>3.7594868300476983E-5</v>
      </c>
      <c r="M943" s="210">
        <v>1.1415525114155251E-4</v>
      </c>
      <c r="N943" s="325">
        <v>1.8840041161301334E-4</v>
      </c>
      <c r="O943" s="358">
        <v>0</v>
      </c>
      <c r="P943" s="327">
        <v>0</v>
      </c>
      <c r="Q943" s="332">
        <v>9.8938992042440319E-2</v>
      </c>
      <c r="R943" s="358">
        <v>0.87216681429242349</v>
      </c>
      <c r="S943" s="327">
        <v>0.88542678549857279</v>
      </c>
      <c r="T943" s="358">
        <v>0.12008400470227243</v>
      </c>
      <c r="U943" s="358">
        <v>0.41459572329816746</v>
      </c>
      <c r="V943" s="361">
        <v>0</v>
      </c>
    </row>
    <row r="944" spans="1:22" hidden="1" outlineLevel="1">
      <c r="A944" s="65">
        <v>935</v>
      </c>
      <c r="B944" s="117">
        <v>1</v>
      </c>
      <c r="C944" s="325">
        <v>9.3035033618523472E-5</v>
      </c>
      <c r="D944" s="358">
        <v>1.1968446462403495E-4</v>
      </c>
      <c r="E944" s="327">
        <v>1.1208351197183581E-4</v>
      </c>
      <c r="F944" s="332">
        <v>0</v>
      </c>
      <c r="G944" s="358">
        <v>0</v>
      </c>
      <c r="H944" s="327">
        <v>0</v>
      </c>
      <c r="I944" s="332">
        <v>4.2572730271663028E-4</v>
      </c>
      <c r="J944" s="358">
        <v>4.5092797853961078E-4</v>
      </c>
      <c r="K944" s="327">
        <v>4.1005404987802329E-4</v>
      </c>
      <c r="L944" s="336">
        <v>2.3496792687798115E-5</v>
      </c>
      <c r="M944" s="210">
        <v>1.1415525114155251E-4</v>
      </c>
      <c r="N944" s="325">
        <v>1.8840041161301334E-4</v>
      </c>
      <c r="O944" s="358">
        <v>0</v>
      </c>
      <c r="P944" s="327">
        <v>0</v>
      </c>
      <c r="Q944" s="332">
        <v>0.13191865605658709</v>
      </c>
      <c r="R944" s="358">
        <v>0.85571869198202188</v>
      </c>
      <c r="S944" s="327">
        <v>0.80818656134062417</v>
      </c>
      <c r="T944" s="358">
        <v>9.2468867732411877E-2</v>
      </c>
      <c r="U944" s="358">
        <v>0.35572290459052369</v>
      </c>
      <c r="V944" s="361">
        <v>0</v>
      </c>
    </row>
    <row r="945" spans="1:22" hidden="1" outlineLevel="1">
      <c r="A945" s="65">
        <v>936</v>
      </c>
      <c r="B945" s="117">
        <v>1</v>
      </c>
      <c r="C945" s="325">
        <v>8.3690903604435966E-5</v>
      </c>
      <c r="D945" s="358">
        <v>1.054335366562933E-4</v>
      </c>
      <c r="E945" s="327">
        <v>1.0000599465172248E-4</v>
      </c>
      <c r="F945" s="332">
        <v>0</v>
      </c>
      <c r="G945" s="358">
        <v>0</v>
      </c>
      <c r="H945" s="327">
        <v>0</v>
      </c>
      <c r="I945" s="332">
        <v>4.3241411898966632E-4</v>
      </c>
      <c r="J945" s="358">
        <v>4.8586770340366454E-4</v>
      </c>
      <c r="K945" s="327">
        <v>4.2193967451216886E-4</v>
      </c>
      <c r="L945" s="336">
        <v>9.3987170751192458E-6</v>
      </c>
      <c r="M945" s="210">
        <v>1.1415525114155251E-4</v>
      </c>
      <c r="N945" s="325">
        <v>1.8840041161301334E-4</v>
      </c>
      <c r="O945" s="358">
        <v>0</v>
      </c>
      <c r="P945" s="327">
        <v>0</v>
      </c>
      <c r="Q945" s="332">
        <v>0.16489832007073388</v>
      </c>
      <c r="R945" s="358">
        <v>0.81914579565944412</v>
      </c>
      <c r="S945" s="327">
        <v>0.72745230034870356</v>
      </c>
      <c r="T945" s="358">
        <v>6.9979267548623922E-2</v>
      </c>
      <c r="U945" s="358">
        <v>0.3193370166368551</v>
      </c>
      <c r="V945" s="361">
        <v>0</v>
      </c>
    </row>
    <row r="946" spans="1:22" hidden="1" outlineLevel="1">
      <c r="A946" s="65">
        <v>937</v>
      </c>
      <c r="B946" s="117">
        <v>1</v>
      </c>
      <c r="C946" s="325">
        <v>7.7090635179769468E-5</v>
      </c>
      <c r="D946" s="358">
        <v>9.1046515242747836E-5</v>
      </c>
      <c r="E946" s="327">
        <v>8.820090253431847E-5</v>
      </c>
      <c r="F946" s="332">
        <v>0</v>
      </c>
      <c r="G946" s="358">
        <v>0</v>
      </c>
      <c r="H946" s="327">
        <v>0</v>
      </c>
      <c r="I946" s="332">
        <v>4.3464305774734501E-4</v>
      </c>
      <c r="J946" s="358">
        <v>5.1299737212163565E-4</v>
      </c>
      <c r="K946" s="327">
        <v>4.5462514225606929E-4</v>
      </c>
      <c r="L946" s="336">
        <v>5.8741981719495289E-6</v>
      </c>
      <c r="M946" s="210">
        <v>1.1415525114155251E-4</v>
      </c>
      <c r="N946" s="325">
        <v>1.8840041161301334E-4</v>
      </c>
      <c r="O946" s="358">
        <v>0</v>
      </c>
      <c r="P946" s="327">
        <v>0</v>
      </c>
      <c r="Q946" s="332">
        <v>0.19787798408488064</v>
      </c>
      <c r="R946" s="358">
        <v>0.77335717471247567</v>
      </c>
      <c r="S946" s="327">
        <v>0.66034817130896095</v>
      </c>
      <c r="T946" s="358">
        <v>4.8744900863465994E-2</v>
      </c>
      <c r="U946" s="358">
        <v>0.23413527900621506</v>
      </c>
      <c r="V946" s="361">
        <v>0</v>
      </c>
    </row>
    <row r="947" spans="1:22" hidden="1" outlineLevel="1">
      <c r="A947" s="65">
        <v>938</v>
      </c>
      <c r="B947" s="117">
        <v>1</v>
      </c>
      <c r="C947" s="325">
        <v>7.3590492833355416E-5</v>
      </c>
      <c r="D947" s="358">
        <v>8.3114211544468714E-5</v>
      </c>
      <c r="E947" s="327">
        <v>8.0482188457554324E-5</v>
      </c>
      <c r="F947" s="332">
        <v>0</v>
      </c>
      <c r="G947" s="358">
        <v>0</v>
      </c>
      <c r="H947" s="327">
        <v>0</v>
      </c>
      <c r="I947" s="332">
        <v>4.3018518023198768E-4</v>
      </c>
      <c r="J947" s="358">
        <v>4.7312498021795081E-4</v>
      </c>
      <c r="K947" s="327">
        <v>4.4868232993899648E-4</v>
      </c>
      <c r="L947" s="336">
        <v>2.3496792687798115E-6</v>
      </c>
      <c r="M947" s="210">
        <v>1.1415525114155251E-4</v>
      </c>
      <c r="N947" s="325">
        <v>1.8840041161301334E-4</v>
      </c>
      <c r="O947" s="358">
        <v>0</v>
      </c>
      <c r="P947" s="327">
        <v>0</v>
      </c>
      <c r="Q947" s="332">
        <v>0.23085764809902742</v>
      </c>
      <c r="R947" s="358">
        <v>0.73478236545748077</v>
      </c>
      <c r="S947" s="327">
        <v>0.61840281544445785</v>
      </c>
      <c r="T947" s="358">
        <v>4.5397611533785923E-2</v>
      </c>
      <c r="U947" s="358">
        <v>0.21424734024893038</v>
      </c>
      <c r="V947" s="361">
        <v>0</v>
      </c>
    </row>
    <row r="948" spans="1:22" hidden="1" outlineLevel="1">
      <c r="A948" s="65">
        <v>939</v>
      </c>
      <c r="B948" s="117">
        <v>1</v>
      </c>
      <c r="C948" s="325">
        <v>7.2659204959041679E-5</v>
      </c>
      <c r="D948" s="358">
        <v>7.9400804666107663E-5</v>
      </c>
      <c r="E948" s="327">
        <v>7.7498483856452201E-5</v>
      </c>
      <c r="F948" s="332">
        <v>0</v>
      </c>
      <c r="G948" s="358">
        <v>0</v>
      </c>
      <c r="H948" s="327">
        <v>0</v>
      </c>
      <c r="I948" s="332">
        <v>4.5247456780877457E-4</v>
      </c>
      <c r="J948" s="358">
        <v>4.6325964613868855E-4</v>
      </c>
      <c r="K948" s="327">
        <v>4.6353936073167848E-4</v>
      </c>
      <c r="L948" s="336">
        <v>1.1748396343899057E-6</v>
      </c>
      <c r="M948" s="210">
        <v>1.1415525114155251E-4</v>
      </c>
      <c r="N948" s="325">
        <v>1.8840041161301334E-4</v>
      </c>
      <c r="O948" s="358">
        <v>0</v>
      </c>
      <c r="P948" s="327">
        <v>0</v>
      </c>
      <c r="Q948" s="332">
        <v>0.19787798408488064</v>
      </c>
      <c r="R948" s="358">
        <v>0.72860743734898048</v>
      </c>
      <c r="S948" s="327">
        <v>0.60058658824929179</v>
      </c>
      <c r="T948" s="358">
        <v>4.0795088705475831E-2</v>
      </c>
      <c r="U948" s="358">
        <v>0.20215637748171753</v>
      </c>
      <c r="V948" s="361">
        <v>0</v>
      </c>
    </row>
    <row r="949" spans="1:22" hidden="1" outlineLevel="1">
      <c r="A949" s="65">
        <v>940</v>
      </c>
      <c r="B949" s="117">
        <v>1</v>
      </c>
      <c r="C949" s="325">
        <v>7.1984177506518972E-5</v>
      </c>
      <c r="D949" s="358">
        <v>7.8020428287240459E-5</v>
      </c>
      <c r="E949" s="327">
        <v>7.6733098763126013E-5</v>
      </c>
      <c r="F949" s="332">
        <v>0</v>
      </c>
      <c r="G949" s="358">
        <v>0</v>
      </c>
      <c r="H949" s="327">
        <v>0</v>
      </c>
      <c r="I949" s="332">
        <v>4.7476395538556152E-4</v>
      </c>
      <c r="J949" s="358">
        <v>4.8463453664375668E-4</v>
      </c>
      <c r="K949" s="327">
        <v>4.7245357920728767E-4</v>
      </c>
      <c r="L949" s="336">
        <v>1.409807561267887E-5</v>
      </c>
      <c r="M949" s="210">
        <v>1.1415525114155251E-4</v>
      </c>
      <c r="N949" s="325">
        <v>1.8840041161301334E-4</v>
      </c>
      <c r="O949" s="358">
        <v>0</v>
      </c>
      <c r="P949" s="327">
        <v>0</v>
      </c>
      <c r="Q949" s="332">
        <v>0.13191865605658709</v>
      </c>
      <c r="R949" s="358">
        <v>0.7188109008873973</v>
      </c>
      <c r="S949" s="327">
        <v>0.58726872689193355</v>
      </c>
      <c r="T949" s="358">
        <v>3.6192565877165739E-2</v>
      </c>
      <c r="U949" s="358">
        <v>0.19933138618096688</v>
      </c>
      <c r="V949" s="361">
        <v>0</v>
      </c>
    </row>
    <row r="950" spans="1:22" hidden="1" outlineLevel="1">
      <c r="A950" s="65">
        <v>941</v>
      </c>
      <c r="B950" s="117">
        <v>1</v>
      </c>
      <c r="C950" s="325">
        <v>7.5065552822201333E-5</v>
      </c>
      <c r="D950" s="358">
        <v>7.7767683316461956E-5</v>
      </c>
      <c r="E950" s="327">
        <v>7.7044441851936674E-5</v>
      </c>
      <c r="F950" s="332">
        <v>0</v>
      </c>
      <c r="G950" s="358">
        <v>0</v>
      </c>
      <c r="H950" s="327">
        <v>0</v>
      </c>
      <c r="I950" s="332">
        <v>4.8367971041627625E-4</v>
      </c>
      <c r="J950" s="358">
        <v>5.0600942714882486E-4</v>
      </c>
      <c r="K950" s="327">
        <v>4.9325342231704248E-4</v>
      </c>
      <c r="L950" s="336">
        <v>3.7594868300476983E-5</v>
      </c>
      <c r="M950" s="210">
        <v>1.1415525114155251E-4</v>
      </c>
      <c r="N950" s="325">
        <v>1.8840041161301334E-4</v>
      </c>
      <c r="O950" s="358">
        <v>0</v>
      </c>
      <c r="P950" s="327">
        <v>0</v>
      </c>
      <c r="Q950" s="332">
        <v>0.16489832007073388</v>
      </c>
      <c r="R950" s="358">
        <v>0.73751484073763163</v>
      </c>
      <c r="S950" s="327">
        <v>0.56931746525801297</v>
      </c>
      <c r="T950" s="358">
        <v>3.2845276547485668E-2</v>
      </c>
      <c r="U950" s="358">
        <v>0.20000938409314706</v>
      </c>
      <c r="V950" s="361">
        <v>0</v>
      </c>
    </row>
    <row r="951" spans="1:22" hidden="1" outlineLevel="1">
      <c r="A951" s="65">
        <v>942</v>
      </c>
      <c r="B951" s="117">
        <v>1</v>
      </c>
      <c r="C951" s="325">
        <v>8.4222175210588098E-5</v>
      </c>
      <c r="D951" s="358">
        <v>8.3503049961051033E-5</v>
      </c>
      <c r="E951" s="327">
        <v>8.486693695830437E-5</v>
      </c>
      <c r="F951" s="332">
        <v>0</v>
      </c>
      <c r="G951" s="358">
        <v>0</v>
      </c>
      <c r="H951" s="327">
        <v>0</v>
      </c>
      <c r="I951" s="332">
        <v>4.7253501662788277E-4</v>
      </c>
      <c r="J951" s="358">
        <v>5.2861748441380074E-4</v>
      </c>
      <c r="K951" s="327">
        <v>4.754249853658241E-4</v>
      </c>
      <c r="L951" s="336">
        <v>9.3987170751192462E-5</v>
      </c>
      <c r="M951" s="210">
        <v>1.1415525114155251E-4</v>
      </c>
      <c r="N951" s="325">
        <v>0</v>
      </c>
      <c r="O951" s="358">
        <v>0</v>
      </c>
      <c r="P951" s="327">
        <v>0</v>
      </c>
      <c r="Q951" s="332">
        <v>0.16489832007073388</v>
      </c>
      <c r="R951" s="358">
        <v>0.72014748688641694</v>
      </c>
      <c r="S951" s="327">
        <v>0.63113833732948743</v>
      </c>
      <c r="T951" s="358">
        <v>4.4665391992918406E-2</v>
      </c>
      <c r="U951" s="358">
        <v>0.21029235242787944</v>
      </c>
      <c r="V951" s="361">
        <v>0</v>
      </c>
    </row>
    <row r="952" spans="1:22" hidden="1" outlineLevel="1">
      <c r="A952" s="65">
        <v>943</v>
      </c>
      <c r="B952" s="117">
        <v>1</v>
      </c>
      <c r="C952" s="325">
        <v>1.0872942188967648E-4</v>
      </c>
      <c r="D952" s="358">
        <v>9.8609422445273767E-5</v>
      </c>
      <c r="E952" s="327">
        <v>1.0440371578117298E-4</v>
      </c>
      <c r="F952" s="332">
        <v>0</v>
      </c>
      <c r="G952" s="358">
        <v>0</v>
      </c>
      <c r="H952" s="327">
        <v>0</v>
      </c>
      <c r="I952" s="332">
        <v>4.6584820035484669E-4</v>
      </c>
      <c r="J952" s="358">
        <v>5.3437226262670378E-4</v>
      </c>
      <c r="K952" s="327">
        <v>4.4571092378046005E-4</v>
      </c>
      <c r="L952" s="336">
        <v>1.8210014333043539E-4</v>
      </c>
      <c r="M952" s="210">
        <v>1.1415525114155251E-4</v>
      </c>
      <c r="N952" s="325">
        <v>0</v>
      </c>
      <c r="O952" s="358">
        <v>0</v>
      </c>
      <c r="P952" s="327">
        <v>0</v>
      </c>
      <c r="Q952" s="332">
        <v>0.16489832007073388</v>
      </c>
      <c r="R952" s="358">
        <v>0.70929236816728125</v>
      </c>
      <c r="S952" s="327">
        <v>0.61665579702747186</v>
      </c>
      <c r="T952" s="358">
        <v>0.13682045135067278</v>
      </c>
      <c r="U952" s="358">
        <v>0.33323597383654829</v>
      </c>
      <c r="V952" s="361">
        <v>0</v>
      </c>
    </row>
    <row r="953" spans="1:22" hidden="1" outlineLevel="1">
      <c r="A953" s="65">
        <v>944</v>
      </c>
      <c r="B953" s="117">
        <v>1</v>
      </c>
      <c r="C953" s="325">
        <v>1.3311791373915439E-4</v>
      </c>
      <c r="D953" s="358">
        <v>1.1676817649966763E-4</v>
      </c>
      <c r="E953" s="327">
        <v>1.2477074284086999E-4</v>
      </c>
      <c r="F953" s="332">
        <v>0</v>
      </c>
      <c r="G953" s="358">
        <v>0</v>
      </c>
      <c r="H953" s="327">
        <v>0</v>
      </c>
      <c r="I953" s="332">
        <v>4.7030607787020413E-4</v>
      </c>
      <c r="J953" s="358">
        <v>5.2697326206725713E-4</v>
      </c>
      <c r="K953" s="327">
        <v>4.3976811146338729E-4</v>
      </c>
      <c r="L953" s="336">
        <v>1.5860335064263727E-4</v>
      </c>
      <c r="M953" s="210">
        <v>1.1415525114155251E-4</v>
      </c>
      <c r="N953" s="325">
        <v>5.2752115251643731E-3</v>
      </c>
      <c r="O953" s="358">
        <v>1.9928991931601522E-2</v>
      </c>
      <c r="P953" s="327">
        <v>2.5104514453533264E-2</v>
      </c>
      <c r="Q953" s="332">
        <v>0.13191865605658709</v>
      </c>
      <c r="R953" s="358">
        <v>0.67514014732243732</v>
      </c>
      <c r="S953" s="327">
        <v>0.58223022329910734</v>
      </c>
      <c r="T953" s="358">
        <v>0.220607287384227</v>
      </c>
      <c r="U953" s="358">
        <v>0.44589662691048482</v>
      </c>
      <c r="V953" s="361">
        <v>0</v>
      </c>
    </row>
    <row r="954" spans="1:22" hidden="1" outlineLevel="1">
      <c r="A954" s="65">
        <v>945</v>
      </c>
      <c r="B954" s="117">
        <v>1</v>
      </c>
      <c r="C954" s="325">
        <v>1.5364374849919678E-4</v>
      </c>
      <c r="D954" s="358">
        <v>1.3195231666720682E-4</v>
      </c>
      <c r="E954" s="327">
        <v>1.4838092707567798E-4</v>
      </c>
      <c r="F954" s="332">
        <v>0</v>
      </c>
      <c r="G954" s="358">
        <v>0</v>
      </c>
      <c r="H954" s="327">
        <v>0</v>
      </c>
      <c r="I954" s="332">
        <v>4.6807713911252544E-4</v>
      </c>
      <c r="J954" s="358">
        <v>6.1288387967416559E-4</v>
      </c>
      <c r="K954" s="327">
        <v>4.2788248682924167E-4</v>
      </c>
      <c r="L954" s="336">
        <v>1.4685495429873823E-4</v>
      </c>
      <c r="M954" s="210">
        <v>1.1415525114155251E-4</v>
      </c>
      <c r="N954" s="325">
        <v>0.15128553052524973</v>
      </c>
      <c r="O954" s="358">
        <v>0.1820598485629718</v>
      </c>
      <c r="P954" s="327">
        <v>0.25302357530300212</v>
      </c>
      <c r="Q954" s="332">
        <v>6.5959328028293546E-2</v>
      </c>
      <c r="R954" s="358">
        <v>0.66653030323533491</v>
      </c>
      <c r="S954" s="327">
        <v>0.56210995371669381</v>
      </c>
      <c r="T954" s="358">
        <v>0.21736460084609943</v>
      </c>
      <c r="U954" s="358">
        <v>0.52657837845992383</v>
      </c>
      <c r="V954" s="361">
        <v>0</v>
      </c>
    </row>
    <row r="955" spans="1:22" hidden="1" outlineLevel="1">
      <c r="A955" s="65">
        <v>946</v>
      </c>
      <c r="B955" s="117">
        <v>1</v>
      </c>
      <c r="C955" s="325">
        <v>1.6415042579262894E-4</v>
      </c>
      <c r="D955" s="358">
        <v>1.4227597662746716E-4</v>
      </c>
      <c r="E955" s="327">
        <v>1.6180759778063749E-4</v>
      </c>
      <c r="F955" s="332">
        <v>0</v>
      </c>
      <c r="G955" s="358">
        <v>0</v>
      </c>
      <c r="H955" s="327">
        <v>0</v>
      </c>
      <c r="I955" s="332">
        <v>4.7922183290091891E-4</v>
      </c>
      <c r="J955" s="358">
        <v>5.5204765285204853E-4</v>
      </c>
      <c r="K955" s="327">
        <v>4.1005404987802329E-4</v>
      </c>
      <c r="L955" s="336">
        <v>1.644775488145868E-4</v>
      </c>
      <c r="M955" s="210">
        <v>1.1415525114155251E-4</v>
      </c>
      <c r="N955" s="325">
        <v>0.44876978046219779</v>
      </c>
      <c r="O955" s="358">
        <v>0.42886506411898828</v>
      </c>
      <c r="P955" s="327">
        <v>0.50038619500154002</v>
      </c>
      <c r="Q955" s="332">
        <v>6.5959328028293546E-2</v>
      </c>
      <c r="R955" s="358">
        <v>0.67701339697664764</v>
      </c>
      <c r="S955" s="327">
        <v>0.56220278643813826</v>
      </c>
      <c r="T955" s="358">
        <v>0.18431011871550873</v>
      </c>
      <c r="U955" s="358">
        <v>0.53674834714262631</v>
      </c>
      <c r="V955" s="361">
        <v>0</v>
      </c>
    </row>
    <row r="956" spans="1:22" hidden="1" outlineLevel="1">
      <c r="A956" s="65">
        <v>947</v>
      </c>
      <c r="B956" s="117">
        <v>1</v>
      </c>
      <c r="C956" s="325">
        <v>1.6633176450494771E-4</v>
      </c>
      <c r="D956" s="358">
        <v>1.4023457494041002E-4</v>
      </c>
      <c r="E956" s="327">
        <v>1.6516750861405249E-4</v>
      </c>
      <c r="F956" s="332">
        <v>0</v>
      </c>
      <c r="G956" s="358">
        <v>0</v>
      </c>
      <c r="H956" s="327">
        <v>0</v>
      </c>
      <c r="I956" s="332">
        <v>4.5247456780877457E-4</v>
      </c>
      <c r="J956" s="358">
        <v>5.3355015145343198E-4</v>
      </c>
      <c r="K956" s="327">
        <v>4.0411123756095048E-4</v>
      </c>
      <c r="L956" s="336">
        <v>1.8797434150238492E-4</v>
      </c>
      <c r="M956" s="210">
        <v>1.1415525114155251E-4</v>
      </c>
      <c r="N956" s="325">
        <v>0.63867739536811519</v>
      </c>
      <c r="O956" s="358">
        <v>0.5516589469155192</v>
      </c>
      <c r="P956" s="327">
        <v>0.6506041726660905</v>
      </c>
      <c r="Q956" s="332">
        <v>9.8938992042440319E-2</v>
      </c>
      <c r="R956" s="358">
        <v>0.69801067178791198</v>
      </c>
      <c r="S956" s="327">
        <v>0.51757360037219091</v>
      </c>
      <c r="T956" s="358">
        <v>0.16893350835729093</v>
      </c>
      <c r="U956" s="358">
        <v>0.54115533357179724</v>
      </c>
      <c r="V956" s="361">
        <v>4.9723896510780567E-3</v>
      </c>
    </row>
    <row r="957" spans="1:22" hidden="1" outlineLevel="1">
      <c r="A957" s="65">
        <v>948</v>
      </c>
      <c r="B957" s="117">
        <v>1</v>
      </c>
      <c r="C957" s="325">
        <v>1.6711304627870085E-4</v>
      </c>
      <c r="D957" s="358">
        <v>1.4536724203929652E-4</v>
      </c>
      <c r="E957" s="327">
        <v>1.6564749587596892E-4</v>
      </c>
      <c r="F957" s="332">
        <v>0</v>
      </c>
      <c r="G957" s="358">
        <v>0</v>
      </c>
      <c r="H957" s="327">
        <v>0</v>
      </c>
      <c r="I957" s="332">
        <v>4.1458260892823686E-4</v>
      </c>
      <c r="J957" s="358">
        <v>5.3683859614651929E-4</v>
      </c>
      <c r="K957" s="327">
        <v>4.1005404987802329E-4</v>
      </c>
      <c r="L957" s="336">
        <v>2.0677177565262342E-4</v>
      </c>
      <c r="M957" s="210">
        <v>1.1415525114155251E-4</v>
      </c>
      <c r="N957" s="325">
        <v>0.74776123369205005</v>
      </c>
      <c r="O957" s="358">
        <v>0.62529999824212379</v>
      </c>
      <c r="P957" s="327">
        <v>0.75536746931034238</v>
      </c>
      <c r="Q957" s="332">
        <v>6.5959328028293546E-2</v>
      </c>
      <c r="R957" s="358">
        <v>0.760956113266404</v>
      </c>
      <c r="S957" s="327">
        <v>0.5254309686052161</v>
      </c>
      <c r="T957" s="358">
        <v>0.14937278633697304</v>
      </c>
      <c r="U957" s="358">
        <v>0.47572853504641188</v>
      </c>
      <c r="V957" s="361">
        <v>1.6839551440784348E-2</v>
      </c>
    </row>
    <row r="958" spans="1:22" hidden="1" outlineLevel="1">
      <c r="A958" s="65">
        <v>949</v>
      </c>
      <c r="B958" s="117">
        <v>1</v>
      </c>
      <c r="C958" s="325">
        <v>1.5388750841260776E-4</v>
      </c>
      <c r="D958" s="358">
        <v>1.4579496429753706E-4</v>
      </c>
      <c r="E958" s="327">
        <v>1.5883686580823582E-4</v>
      </c>
      <c r="F958" s="332">
        <v>0</v>
      </c>
      <c r="G958" s="358">
        <v>0</v>
      </c>
      <c r="H958" s="327">
        <v>0</v>
      </c>
      <c r="I958" s="332">
        <v>3.6777489501698427E-4</v>
      </c>
      <c r="J958" s="358">
        <v>4.8956720368338786E-4</v>
      </c>
      <c r="K958" s="327">
        <v>3.9816842524387767E-4</v>
      </c>
      <c r="L958" s="336">
        <v>1.8797434150238492E-4</v>
      </c>
      <c r="M958" s="210">
        <v>1.1415525114155251E-4</v>
      </c>
      <c r="N958" s="325">
        <v>0.78770212095400871</v>
      </c>
      <c r="O958" s="358">
        <v>0.65437894760389204</v>
      </c>
      <c r="P958" s="327">
        <v>0.78741632869238942</v>
      </c>
      <c r="Q958" s="332">
        <v>3.2979664014146773E-2</v>
      </c>
      <c r="R958" s="358">
        <v>0.80890066959041074</v>
      </c>
      <c r="S958" s="327">
        <v>0.53013188610115569</v>
      </c>
      <c r="T958" s="358">
        <v>0.10397517480318712</v>
      </c>
      <c r="U958" s="358">
        <v>0.38657180959472093</v>
      </c>
      <c r="V958" s="361">
        <v>2.1987535997397212E-2</v>
      </c>
    </row>
    <row r="959" spans="1:22" hidden="1" outlineLevel="1">
      <c r="A959" s="65">
        <v>950</v>
      </c>
      <c r="B959" s="117">
        <v>1</v>
      </c>
      <c r="C959" s="325">
        <v>1.5523131306346315E-4</v>
      </c>
      <c r="D959" s="358">
        <v>1.3832926669915671E-4</v>
      </c>
      <c r="E959" s="327">
        <v>1.5403699318907157E-4</v>
      </c>
      <c r="F959" s="332">
        <v>0</v>
      </c>
      <c r="G959" s="358">
        <v>0</v>
      </c>
      <c r="H959" s="327">
        <v>0</v>
      </c>
      <c r="I959" s="332">
        <v>3.0982248731733825E-4</v>
      </c>
      <c r="J959" s="358">
        <v>4.788797584308538E-4</v>
      </c>
      <c r="K959" s="327">
        <v>3.8628280060973205E-4</v>
      </c>
      <c r="L959" s="336">
        <v>1.9032402077116473E-4</v>
      </c>
      <c r="M959" s="210">
        <v>1.1415525114155251E-4</v>
      </c>
      <c r="N959" s="325">
        <v>0.75002203863140626</v>
      </c>
      <c r="O959" s="358">
        <v>0.60853672266466385</v>
      </c>
      <c r="P959" s="327">
        <v>0.74507898419340179</v>
      </c>
      <c r="Q959" s="332">
        <v>6.5959328028293546E-2</v>
      </c>
      <c r="R959" s="358">
        <v>0.84152673005712864</v>
      </c>
      <c r="S959" s="327">
        <v>0.52910224159525299</v>
      </c>
      <c r="T959" s="358">
        <v>0.1132848232513598</v>
      </c>
      <c r="U959" s="358">
        <v>0.37459384647953808</v>
      </c>
      <c r="V959" s="361">
        <v>2.1757735707979984E-2</v>
      </c>
    </row>
    <row r="960" spans="1:22" hidden="1" outlineLevel="1">
      <c r="A960" s="65">
        <v>951</v>
      </c>
      <c r="B960" s="117">
        <v>1</v>
      </c>
      <c r="C960" s="325">
        <v>1.5850644625903631E-4</v>
      </c>
      <c r="D960" s="358">
        <v>1.3327436728358669E-4</v>
      </c>
      <c r="E960" s="327">
        <v>1.5401104793167066E-4</v>
      </c>
      <c r="F960" s="332">
        <v>0</v>
      </c>
      <c r="G960" s="358">
        <v>0</v>
      </c>
      <c r="H960" s="327">
        <v>0</v>
      </c>
      <c r="I960" s="332">
        <v>2.8753309974055135E-4</v>
      </c>
      <c r="J960" s="358">
        <v>4.7682448049767413E-4</v>
      </c>
      <c r="K960" s="327">
        <v>3.4171170823168605E-4</v>
      </c>
      <c r="L960" s="336">
        <v>2.1382081345896285E-4</v>
      </c>
      <c r="M960" s="210">
        <v>1.1415525114155251E-4</v>
      </c>
      <c r="N960" s="325">
        <v>0.64809741594876591</v>
      </c>
      <c r="O960" s="358">
        <v>0.51268871100508251</v>
      </c>
      <c r="P960" s="327">
        <v>0.62919131912279447</v>
      </c>
      <c r="Q960" s="332">
        <v>6.5959328028293546E-2</v>
      </c>
      <c r="R960" s="358">
        <v>0.84359074550446822</v>
      </c>
      <c r="S960" s="327">
        <v>0.50027219542997625</v>
      </c>
      <c r="T960" s="358">
        <v>0.1619251213232733</v>
      </c>
      <c r="U960" s="358">
        <v>0.39617678001727313</v>
      </c>
      <c r="V960" s="361">
        <v>0</v>
      </c>
    </row>
    <row r="961" spans="1:22" hidden="1" outlineLevel="1">
      <c r="A961" s="65">
        <v>952</v>
      </c>
      <c r="B961" s="117">
        <v>1</v>
      </c>
      <c r="C961" s="325">
        <v>1.5668137203554897E-4</v>
      </c>
      <c r="D961" s="358">
        <v>1.2998868266346616E-4</v>
      </c>
      <c r="E961" s="327">
        <v>1.5280459346252937E-4</v>
      </c>
      <c r="F961" s="332">
        <v>0</v>
      </c>
      <c r="G961" s="358">
        <v>0</v>
      </c>
      <c r="H961" s="327">
        <v>0</v>
      </c>
      <c r="I961" s="332">
        <v>2.8753309974055135E-4</v>
      </c>
      <c r="J961" s="358">
        <v>5.2820642882716489E-4</v>
      </c>
      <c r="K961" s="327">
        <v>3.7439717597558643E-4</v>
      </c>
      <c r="L961" s="336">
        <v>2.2321953053408208E-4</v>
      </c>
      <c r="M961" s="210">
        <v>1.1415525114155251E-4</v>
      </c>
      <c r="N961" s="325">
        <v>0.45950860392413956</v>
      </c>
      <c r="O961" s="358">
        <v>0.38001869907610519</v>
      </c>
      <c r="P961" s="327">
        <v>0.42369049092560435</v>
      </c>
      <c r="Q961" s="332">
        <v>3.2979664014146773E-2</v>
      </c>
      <c r="R961" s="358">
        <v>0.87018130025349516</v>
      </c>
      <c r="S961" s="327">
        <v>0.5130752345343832</v>
      </c>
      <c r="T961" s="358">
        <v>0.22520981021253705</v>
      </c>
      <c r="U961" s="358">
        <v>0.44420163213003444</v>
      </c>
      <c r="V961" s="361">
        <v>0</v>
      </c>
    </row>
    <row r="962" spans="1:22" hidden="1" outlineLevel="1">
      <c r="A962" s="65">
        <v>953</v>
      </c>
      <c r="B962" s="117">
        <v>1</v>
      </c>
      <c r="C962" s="325">
        <v>1.5246245045728204E-4</v>
      </c>
      <c r="D962" s="358">
        <v>1.388153147198846E-4</v>
      </c>
      <c r="E962" s="327">
        <v>1.5142949482028231E-4</v>
      </c>
      <c r="F962" s="332">
        <v>0</v>
      </c>
      <c r="G962" s="358">
        <v>0</v>
      </c>
      <c r="H962" s="327">
        <v>0</v>
      </c>
      <c r="I962" s="332">
        <v>2.9867779352894482E-4</v>
      </c>
      <c r="J962" s="358">
        <v>5.1299737212163565E-4</v>
      </c>
      <c r="K962" s="327">
        <v>3.7439717597558643E-4</v>
      </c>
      <c r="L962" s="336">
        <v>2.2321953053408208E-4</v>
      </c>
      <c r="M962" s="210">
        <v>1.1415525114155251E-4</v>
      </c>
      <c r="N962" s="325">
        <v>0.16748796592396889</v>
      </c>
      <c r="O962" s="358">
        <v>0.16431350698456432</v>
      </c>
      <c r="P962" s="327">
        <v>0.15016006284623343</v>
      </c>
      <c r="Q962" s="332">
        <v>3.2979664014146773E-2</v>
      </c>
      <c r="R962" s="358">
        <v>0.83986987935565505</v>
      </c>
      <c r="S962" s="327">
        <v>0.4899082331515715</v>
      </c>
      <c r="T962" s="358">
        <v>0.27908024786207569</v>
      </c>
      <c r="U962" s="358">
        <v>0.52635237915586375</v>
      </c>
      <c r="V962" s="361">
        <v>0</v>
      </c>
    </row>
    <row r="963" spans="1:22" hidden="1" outlineLevel="1">
      <c r="A963" s="65">
        <v>954</v>
      </c>
      <c r="B963" s="117">
        <v>1</v>
      </c>
      <c r="C963" s="325">
        <v>1.5173117071704909E-4</v>
      </c>
      <c r="D963" s="358">
        <v>1.5096651523808176E-4</v>
      </c>
      <c r="E963" s="327">
        <v>1.5891470158043848E-4</v>
      </c>
      <c r="F963" s="332">
        <v>0</v>
      </c>
      <c r="G963" s="358">
        <v>0</v>
      </c>
      <c r="H963" s="327">
        <v>0</v>
      </c>
      <c r="I963" s="332">
        <v>3.0982248731733825E-4</v>
      </c>
      <c r="J963" s="358">
        <v>5.0929787184191228E-4</v>
      </c>
      <c r="K963" s="327">
        <v>3.8331139445119567E-4</v>
      </c>
      <c r="L963" s="336">
        <v>1.644775488145868E-4</v>
      </c>
      <c r="M963" s="210">
        <v>1.1415525114155251E-4</v>
      </c>
      <c r="N963" s="325">
        <v>8.8548193458116275E-3</v>
      </c>
      <c r="O963" s="358">
        <v>1.4903427398162403E-2</v>
      </c>
      <c r="P963" s="327">
        <v>7.0077541156594036E-3</v>
      </c>
      <c r="Q963" s="332">
        <v>3.2979664014146773E-2</v>
      </c>
      <c r="R963" s="358">
        <v>0.74585562511720915</v>
      </c>
      <c r="S963" s="327">
        <v>0.47401626052945645</v>
      </c>
      <c r="T963" s="358">
        <v>0.25136050810066263</v>
      </c>
      <c r="U963" s="358">
        <v>0.65607597968633424</v>
      </c>
      <c r="V963" s="361">
        <v>0</v>
      </c>
    </row>
    <row r="964" spans="1:22" hidden="1" outlineLevel="1">
      <c r="A964" s="65">
        <v>955</v>
      </c>
      <c r="B964" s="117">
        <v>1</v>
      </c>
      <c r="C964" s="325">
        <v>1.5665012076459885E-4</v>
      </c>
      <c r="D964" s="358">
        <v>1.6366208953949419E-4</v>
      </c>
      <c r="E964" s="327">
        <v>1.6748960915143196E-4</v>
      </c>
      <c r="F964" s="332">
        <v>0</v>
      </c>
      <c r="G964" s="358">
        <v>0</v>
      </c>
      <c r="H964" s="327">
        <v>0</v>
      </c>
      <c r="I964" s="332">
        <v>3.4771444619787601E-4</v>
      </c>
      <c r="J964" s="358">
        <v>5.1546370564145116E-4</v>
      </c>
      <c r="K964" s="327">
        <v>3.8925420676826842E-4</v>
      </c>
      <c r="L964" s="336">
        <v>1.1748396343899057E-4</v>
      </c>
      <c r="M964" s="210">
        <v>1.1415525114155251E-4</v>
      </c>
      <c r="N964" s="325">
        <v>0</v>
      </c>
      <c r="O964" s="358">
        <v>0</v>
      </c>
      <c r="P964" s="327">
        <v>0</v>
      </c>
      <c r="Q964" s="332">
        <v>3.2979664014146773E-2</v>
      </c>
      <c r="R964" s="358">
        <v>0.6894951283393923</v>
      </c>
      <c r="S964" s="327">
        <v>0.44415656985827695</v>
      </c>
      <c r="T964" s="358">
        <v>0.39560775765156303</v>
      </c>
      <c r="U964" s="358">
        <v>0.73325474202284247</v>
      </c>
      <c r="V964" s="361">
        <v>0</v>
      </c>
    </row>
    <row r="965" spans="1:22" hidden="1" outlineLevel="1">
      <c r="A965" s="65">
        <v>956</v>
      </c>
      <c r="B965" s="117">
        <v>1</v>
      </c>
      <c r="C965" s="325">
        <v>1.5028736199915332E-4</v>
      </c>
      <c r="D965" s="358">
        <v>1.6480916286841201E-4</v>
      </c>
      <c r="E965" s="327">
        <v>1.6318269642288455E-4</v>
      </c>
      <c r="F965" s="332">
        <v>0</v>
      </c>
      <c r="G965" s="358">
        <v>0</v>
      </c>
      <c r="H965" s="327">
        <v>0</v>
      </c>
      <c r="I965" s="332">
        <v>3.6554595625930552E-4</v>
      </c>
      <c r="J965" s="358">
        <v>5.1505265005481532E-4</v>
      </c>
      <c r="K965" s="327">
        <v>3.8925420676826842E-4</v>
      </c>
      <c r="L965" s="336">
        <v>8.811297257924293E-5</v>
      </c>
      <c r="M965" s="210">
        <v>1.1415525114155251E-4</v>
      </c>
      <c r="N965" s="325">
        <v>0</v>
      </c>
      <c r="O965" s="358">
        <v>0</v>
      </c>
      <c r="P965" s="327">
        <v>0</v>
      </c>
      <c r="Q965" s="332">
        <v>3.2979664014146773E-2</v>
      </c>
      <c r="R965" s="358">
        <v>0.66042292216343046</v>
      </c>
      <c r="S965" s="327">
        <v>0.47556072728831056</v>
      </c>
      <c r="T965" s="358">
        <v>0.31495900536458388</v>
      </c>
      <c r="U965" s="358">
        <v>0.69246186764000284</v>
      </c>
      <c r="V965" s="361">
        <v>0</v>
      </c>
    </row>
    <row r="966" spans="1:22" hidden="1" outlineLevel="1">
      <c r="A966" s="65">
        <v>957</v>
      </c>
      <c r="B966" s="117">
        <v>1</v>
      </c>
      <c r="C966" s="325">
        <v>1.4026820453254309E-4</v>
      </c>
      <c r="D966" s="358">
        <v>1.5825723554900009E-4</v>
      </c>
      <c r="E966" s="327">
        <v>1.5091058967226458E-4</v>
      </c>
      <c r="F966" s="332">
        <v>0</v>
      </c>
      <c r="G966" s="358">
        <v>0</v>
      </c>
      <c r="H966" s="327">
        <v>0</v>
      </c>
      <c r="I966" s="332">
        <v>3.7669065004769899E-4</v>
      </c>
      <c r="J966" s="358">
        <v>5.1957426150781049E-4</v>
      </c>
      <c r="K966" s="327">
        <v>3.9519701908534129E-4</v>
      </c>
      <c r="L966" s="336">
        <v>5.8741981719495287E-5</v>
      </c>
      <c r="M966" s="210">
        <v>1.1415525114155251E-4</v>
      </c>
      <c r="N966" s="325">
        <v>0</v>
      </c>
      <c r="O966" s="358">
        <v>0</v>
      </c>
      <c r="P966" s="327">
        <v>0</v>
      </c>
      <c r="Q966" s="332">
        <v>3.2979664014146773E-2</v>
      </c>
      <c r="R966" s="358">
        <v>0.59615325290652099</v>
      </c>
      <c r="S966" s="327">
        <v>0.45555017664258451</v>
      </c>
      <c r="T966" s="358">
        <v>0.2423646680271474</v>
      </c>
      <c r="U966" s="358">
        <v>0.57618522570110553</v>
      </c>
      <c r="V966" s="361">
        <v>0</v>
      </c>
    </row>
    <row r="967" spans="1:22" hidden="1" outlineLevel="1">
      <c r="A967" s="65">
        <v>958</v>
      </c>
      <c r="B967" s="117">
        <v>1</v>
      </c>
      <c r="C967" s="325">
        <v>1.2866148250166649E-4</v>
      </c>
      <c r="D967" s="358">
        <v>1.4503672938520154E-4</v>
      </c>
      <c r="E967" s="327">
        <v>1.3963737533157877E-4</v>
      </c>
      <c r="F967" s="332">
        <v>0</v>
      </c>
      <c r="G967" s="358">
        <v>0</v>
      </c>
      <c r="H967" s="327">
        <v>0</v>
      </c>
      <c r="I967" s="332">
        <v>3.7891958880537774E-4</v>
      </c>
      <c r="J967" s="358">
        <v>5.2327376178753376E-4</v>
      </c>
      <c r="K967" s="327">
        <v>3.9816842524387767E-4</v>
      </c>
      <c r="L967" s="336">
        <v>3.7594868300476983E-5</v>
      </c>
      <c r="M967" s="210">
        <v>1.1415525114155251E-4</v>
      </c>
      <c r="N967" s="325">
        <v>0</v>
      </c>
      <c r="O967" s="358">
        <v>0</v>
      </c>
      <c r="P967" s="327">
        <v>0</v>
      </c>
      <c r="Q967" s="332">
        <v>3.2979664014146773E-2</v>
      </c>
      <c r="R967" s="358">
        <v>0.55594121783090045</v>
      </c>
      <c r="S967" s="327">
        <v>0.41436439640647493</v>
      </c>
      <c r="T967" s="358">
        <v>0.1527200756666531</v>
      </c>
      <c r="U967" s="358">
        <v>0.49719846893211689</v>
      </c>
      <c r="V967" s="361">
        <v>0</v>
      </c>
    </row>
    <row r="968" spans="1:22" hidden="1" outlineLevel="1">
      <c r="A968" s="65">
        <v>959</v>
      </c>
      <c r="B968" s="117">
        <v>1</v>
      </c>
      <c r="C968" s="325">
        <v>1.1518593446797239E-4</v>
      </c>
      <c r="D968" s="358">
        <v>1.2946375080108004E-4</v>
      </c>
      <c r="E968" s="327">
        <v>1.242129198067509E-4</v>
      </c>
      <c r="F968" s="332">
        <v>0</v>
      </c>
      <c r="G968" s="358">
        <v>0</v>
      </c>
      <c r="H968" s="327">
        <v>0</v>
      </c>
      <c r="I968" s="332">
        <v>3.8114852756305644E-4</v>
      </c>
      <c r="J968" s="358">
        <v>5.3396120704006782E-4</v>
      </c>
      <c r="K968" s="327">
        <v>4.0113983140241405E-4</v>
      </c>
      <c r="L968" s="336">
        <v>2.3496792687798115E-5</v>
      </c>
      <c r="M968" s="210">
        <v>1.1415525114155251E-4</v>
      </c>
      <c r="N968" s="325">
        <v>0</v>
      </c>
      <c r="O968" s="358">
        <v>0</v>
      </c>
      <c r="P968" s="327">
        <v>0</v>
      </c>
      <c r="Q968" s="332">
        <v>3.2979664014146773E-2</v>
      </c>
      <c r="R968" s="358">
        <v>0.51215563190960567</v>
      </c>
      <c r="S968" s="327">
        <v>0.41127546288876676</v>
      </c>
      <c r="T968" s="358">
        <v>0.12824302244336758</v>
      </c>
      <c r="U968" s="358">
        <v>0.39549878210509298</v>
      </c>
      <c r="V968" s="361">
        <v>0</v>
      </c>
    </row>
    <row r="969" spans="1:22" hidden="1" outlineLevel="1">
      <c r="A969" s="65">
        <v>960</v>
      </c>
      <c r="B969" s="117">
        <v>1</v>
      </c>
      <c r="C969" s="325">
        <v>1.053230333561128E-4</v>
      </c>
      <c r="D969" s="358">
        <v>1.135991434045218E-4</v>
      </c>
      <c r="E969" s="327">
        <v>1.0970952091965456E-4</v>
      </c>
      <c r="F969" s="332">
        <v>0</v>
      </c>
      <c r="G969" s="358">
        <v>0</v>
      </c>
      <c r="H969" s="327">
        <v>0</v>
      </c>
      <c r="I969" s="332">
        <v>3.8560640507841383E-4</v>
      </c>
      <c r="J969" s="358">
        <v>5.3683859614651929E-4</v>
      </c>
      <c r="K969" s="327">
        <v>4.1005404987802329E-4</v>
      </c>
      <c r="L969" s="336">
        <v>9.3987170751192458E-6</v>
      </c>
      <c r="M969" s="210">
        <v>1.1415525114155251E-4</v>
      </c>
      <c r="N969" s="325">
        <v>1.8840041161301334E-4</v>
      </c>
      <c r="O969" s="358">
        <v>0</v>
      </c>
      <c r="P969" s="327">
        <v>0</v>
      </c>
      <c r="Q969" s="332">
        <v>3.2979664014146773E-2</v>
      </c>
      <c r="R969" s="358">
        <v>0.49223615207029997</v>
      </c>
      <c r="S969" s="327">
        <v>0.45857159294091537</v>
      </c>
      <c r="T969" s="358">
        <v>0.10533501109336964</v>
      </c>
      <c r="U969" s="358">
        <v>0.3667968704894663</v>
      </c>
      <c r="V969" s="361">
        <v>0</v>
      </c>
    </row>
    <row r="970" spans="1:22" hidden="1" outlineLevel="1">
      <c r="A970" s="65">
        <v>961</v>
      </c>
      <c r="B970" s="117">
        <v>1</v>
      </c>
      <c r="C970" s="325">
        <v>9.6928941978909104E-5</v>
      </c>
      <c r="D970" s="358">
        <v>9.9153796228489003E-5</v>
      </c>
      <c r="E970" s="327">
        <v>9.6360685986897717E-5</v>
      </c>
      <c r="F970" s="332">
        <v>0</v>
      </c>
      <c r="G970" s="358">
        <v>0</v>
      </c>
      <c r="H970" s="327">
        <v>0</v>
      </c>
      <c r="I970" s="332">
        <v>4.0343791513984339E-4</v>
      </c>
      <c r="J970" s="358">
        <v>5.4259337435942222E-4</v>
      </c>
      <c r="K970" s="327">
        <v>4.1302545603655967E-4</v>
      </c>
      <c r="L970" s="336">
        <v>5.8741981719495289E-6</v>
      </c>
      <c r="M970" s="210">
        <v>1.1415525114155251E-4</v>
      </c>
      <c r="N970" s="325">
        <v>0</v>
      </c>
      <c r="O970" s="358">
        <v>0</v>
      </c>
      <c r="P970" s="327">
        <v>0</v>
      </c>
      <c r="Q970" s="332">
        <v>3.2979664014146773E-2</v>
      </c>
      <c r="R970" s="358">
        <v>0.48667716827298219</v>
      </c>
      <c r="S970" s="327">
        <v>0.45805677068796402</v>
      </c>
      <c r="T970" s="358">
        <v>4.958172319588601E-2</v>
      </c>
      <c r="U970" s="358">
        <v>0.25198922402695928</v>
      </c>
      <c r="V970" s="361">
        <v>0</v>
      </c>
    </row>
    <row r="971" spans="1:22" hidden="1" outlineLevel="1">
      <c r="A971" s="65">
        <v>962</v>
      </c>
      <c r="B971" s="117">
        <v>1</v>
      </c>
      <c r="C971" s="325">
        <v>9.1328714224646619E-5</v>
      </c>
      <c r="D971" s="358">
        <v>9.0113303042950295E-5</v>
      </c>
      <c r="E971" s="327">
        <v>8.917384968685177E-5</v>
      </c>
      <c r="F971" s="332">
        <v>0</v>
      </c>
      <c r="G971" s="358">
        <v>0</v>
      </c>
      <c r="H971" s="327">
        <v>0</v>
      </c>
      <c r="I971" s="332">
        <v>4.1235367017055811E-4</v>
      </c>
      <c r="J971" s="358">
        <v>5.4588181905250975E-4</v>
      </c>
      <c r="K971" s="327">
        <v>4.0113983140241405E-4</v>
      </c>
      <c r="L971" s="336">
        <v>2.3496792687798115E-6</v>
      </c>
      <c r="M971" s="210">
        <v>1.1415525114155251E-4</v>
      </c>
      <c r="N971" s="325">
        <v>0</v>
      </c>
      <c r="O971" s="358">
        <v>0</v>
      </c>
      <c r="P971" s="327">
        <v>0</v>
      </c>
      <c r="Q971" s="332">
        <v>0.13191865605658709</v>
      </c>
      <c r="R971" s="358">
        <v>0.46461767775697183</v>
      </c>
      <c r="S971" s="327">
        <v>0.46629392673518594</v>
      </c>
      <c r="T971" s="358">
        <v>4.5711419908443421E-2</v>
      </c>
      <c r="U971" s="358">
        <v>0.22803329779659365</v>
      </c>
      <c r="V971" s="361">
        <v>0</v>
      </c>
    </row>
    <row r="972" spans="1:22" hidden="1" outlineLevel="1">
      <c r="A972" s="65">
        <v>963</v>
      </c>
      <c r="B972" s="117">
        <v>1</v>
      </c>
      <c r="C972" s="325">
        <v>8.8541100855895431E-5</v>
      </c>
      <c r="D972" s="358">
        <v>8.6205476956298084E-5</v>
      </c>
      <c r="E972" s="327">
        <v>8.4970717987907933E-5</v>
      </c>
      <c r="F972" s="332">
        <v>0</v>
      </c>
      <c r="G972" s="358">
        <v>0</v>
      </c>
      <c r="H972" s="327">
        <v>0</v>
      </c>
      <c r="I972" s="332">
        <v>4.0789579265520072E-4</v>
      </c>
      <c r="J972" s="358">
        <v>5.627350981045827E-4</v>
      </c>
      <c r="K972" s="327">
        <v>4.0708264371948686E-4</v>
      </c>
      <c r="L972" s="336">
        <v>1.1748396343899057E-6</v>
      </c>
      <c r="M972" s="210">
        <v>1.1415525114155251E-4</v>
      </c>
      <c r="N972" s="325">
        <v>1.8840041161301334E-4</v>
      </c>
      <c r="O972" s="358">
        <v>0</v>
      </c>
      <c r="P972" s="327">
        <v>0</v>
      </c>
      <c r="Q972" s="332">
        <v>0.16489832007073388</v>
      </c>
      <c r="R972" s="358">
        <v>0.43453634550476178</v>
      </c>
      <c r="S972" s="327">
        <v>0.51596161639395943</v>
      </c>
      <c r="T972" s="358">
        <v>3.9958266373055808E-2</v>
      </c>
      <c r="U972" s="358">
        <v>0.22159231763088211</v>
      </c>
      <c r="V972" s="361">
        <v>0</v>
      </c>
    </row>
    <row r="973" spans="1:22" hidden="1" outlineLevel="1">
      <c r="A973" s="65">
        <v>964</v>
      </c>
      <c r="B973" s="117">
        <v>1</v>
      </c>
      <c r="C973" s="325">
        <v>8.8203587129634078E-5</v>
      </c>
      <c r="D973" s="358">
        <v>8.4747332894114422E-5</v>
      </c>
      <c r="E973" s="327">
        <v>8.3790208776167533E-5</v>
      </c>
      <c r="F973" s="332">
        <v>0</v>
      </c>
      <c r="G973" s="358">
        <v>0</v>
      </c>
      <c r="H973" s="327">
        <v>0</v>
      </c>
      <c r="I973" s="332">
        <v>4.0120897638216464E-4</v>
      </c>
      <c r="J973" s="358">
        <v>5.5328081961195639E-4</v>
      </c>
      <c r="K973" s="327">
        <v>4.3976811146338729E-4</v>
      </c>
      <c r="L973" s="336">
        <v>1.409807561267887E-5</v>
      </c>
      <c r="M973" s="210">
        <v>1.1415525114155251E-4</v>
      </c>
      <c r="N973" s="325">
        <v>1.8840041161301334E-4</v>
      </c>
      <c r="O973" s="358">
        <v>0</v>
      </c>
      <c r="P973" s="327">
        <v>0</v>
      </c>
      <c r="Q973" s="332">
        <v>0.16489832007073388</v>
      </c>
      <c r="R973" s="358">
        <v>0.4238182045558187</v>
      </c>
      <c r="S973" s="327">
        <v>0.49941978708013834</v>
      </c>
      <c r="T973" s="358">
        <v>3.4100510046115695E-2</v>
      </c>
      <c r="U973" s="358">
        <v>0.21763732980983119</v>
      </c>
      <c r="V973" s="361">
        <v>0</v>
      </c>
    </row>
    <row r="974" spans="1:22" hidden="1" outlineLevel="1">
      <c r="A974" s="65">
        <v>965</v>
      </c>
      <c r="B974" s="117">
        <v>1</v>
      </c>
      <c r="C974" s="325">
        <v>8.9653646101719899E-5</v>
      </c>
      <c r="D974" s="358">
        <v>8.5894406223032237E-5</v>
      </c>
      <c r="E974" s="327">
        <v>8.3906962434471521E-5</v>
      </c>
      <c r="F974" s="332">
        <v>0</v>
      </c>
      <c r="G974" s="358">
        <v>0</v>
      </c>
      <c r="H974" s="327">
        <v>0</v>
      </c>
      <c r="I974" s="332">
        <v>4.168115476859155E-4</v>
      </c>
      <c r="J974" s="358">
        <v>5.4629287463914559E-4</v>
      </c>
      <c r="K974" s="327">
        <v>4.3382529914631448E-4</v>
      </c>
      <c r="L974" s="336">
        <v>3.7594868300476983E-5</v>
      </c>
      <c r="M974" s="210">
        <v>1.1415525114155251E-4</v>
      </c>
      <c r="N974" s="325">
        <v>0</v>
      </c>
      <c r="O974" s="358">
        <v>0</v>
      </c>
      <c r="P974" s="327">
        <v>0</v>
      </c>
      <c r="Q974" s="332">
        <v>0.16489832007073388</v>
      </c>
      <c r="R974" s="358">
        <v>0.41866680002411261</v>
      </c>
      <c r="S974" s="327">
        <v>0.48115625485139824</v>
      </c>
      <c r="T974" s="358">
        <v>3.2531468172828162E-2</v>
      </c>
      <c r="U974" s="358">
        <v>0.21187434755629983</v>
      </c>
      <c r="V974" s="361">
        <v>0</v>
      </c>
    </row>
    <row r="975" spans="1:22" hidden="1" outlineLevel="1">
      <c r="A975" s="65">
        <v>966</v>
      </c>
      <c r="B975" s="117">
        <v>1</v>
      </c>
      <c r="C975" s="325">
        <v>9.586639876660484E-5</v>
      </c>
      <c r="D975" s="358">
        <v>8.9743906547197104E-5</v>
      </c>
      <c r="E975" s="327">
        <v>8.960194643396642E-5</v>
      </c>
      <c r="F975" s="332">
        <v>0</v>
      </c>
      <c r="G975" s="358">
        <v>0</v>
      </c>
      <c r="H975" s="327">
        <v>0</v>
      </c>
      <c r="I975" s="332">
        <v>4.2572730271663028E-4</v>
      </c>
      <c r="J975" s="358">
        <v>5.2779537324052894E-4</v>
      </c>
      <c r="K975" s="327">
        <v>4.3679670530485086E-4</v>
      </c>
      <c r="L975" s="336">
        <v>9.3987170751192462E-5</v>
      </c>
      <c r="M975" s="210">
        <v>1.1415525114155251E-4</v>
      </c>
      <c r="N975" s="325">
        <v>0</v>
      </c>
      <c r="O975" s="358">
        <v>0</v>
      </c>
      <c r="P975" s="327">
        <v>0</v>
      </c>
      <c r="Q975" s="332">
        <v>0.16489832007073388</v>
      </c>
      <c r="R975" s="358">
        <v>0.43677966665074341</v>
      </c>
      <c r="S975" s="327">
        <v>0.438940830109386</v>
      </c>
      <c r="T975" s="358">
        <v>4.6339036657758445E-2</v>
      </c>
      <c r="U975" s="358">
        <v>0.21006635312381938</v>
      </c>
      <c r="V975" s="361">
        <v>0</v>
      </c>
    </row>
    <row r="976" spans="1:22" hidden="1" outlineLevel="1">
      <c r="A976" s="65">
        <v>967</v>
      </c>
      <c r="B976" s="117">
        <v>1</v>
      </c>
      <c r="C976" s="325">
        <v>1.1801729961605376E-4</v>
      </c>
      <c r="D976" s="358">
        <v>1.0469474366478691E-4</v>
      </c>
      <c r="E976" s="327">
        <v>1.0837334016350883E-4</v>
      </c>
      <c r="F976" s="332">
        <v>0</v>
      </c>
      <c r="G976" s="358">
        <v>0</v>
      </c>
      <c r="H976" s="327">
        <v>0</v>
      </c>
      <c r="I976" s="332">
        <v>4.3018518023198768E-4</v>
      </c>
      <c r="J976" s="358">
        <v>4.9449987072301899E-4</v>
      </c>
      <c r="K976" s="327">
        <v>4.0708264371948686E-4</v>
      </c>
      <c r="L976" s="336">
        <v>1.8210014333043539E-4</v>
      </c>
      <c r="M976" s="210">
        <v>1.1415525114155251E-4</v>
      </c>
      <c r="N976" s="325">
        <v>0</v>
      </c>
      <c r="O976" s="358">
        <v>0</v>
      </c>
      <c r="P976" s="327">
        <v>0</v>
      </c>
      <c r="Q976" s="332">
        <v>0.16489832007073388</v>
      </c>
      <c r="R976" s="358">
        <v>0.41144146197261622</v>
      </c>
      <c r="S976" s="327">
        <v>0.41384957415352358</v>
      </c>
      <c r="T976" s="358">
        <v>8.4728261157526699E-2</v>
      </c>
      <c r="U976" s="358">
        <v>0.31380003368738379</v>
      </c>
      <c r="V976" s="361">
        <v>0</v>
      </c>
    </row>
    <row r="977" spans="1:22" hidden="1" outlineLevel="1">
      <c r="A977" s="65">
        <v>968</v>
      </c>
      <c r="B977" s="117">
        <v>1</v>
      </c>
      <c r="C977" s="325">
        <v>1.4016820046550268E-4</v>
      </c>
      <c r="D977" s="358">
        <v>1.2248410122342758E-4</v>
      </c>
      <c r="E977" s="327">
        <v>1.2749499486796323E-4</v>
      </c>
      <c r="F977" s="332">
        <v>0</v>
      </c>
      <c r="G977" s="358">
        <v>0</v>
      </c>
      <c r="H977" s="327">
        <v>0</v>
      </c>
      <c r="I977" s="332">
        <v>4.3018518023198768E-4</v>
      </c>
      <c r="J977" s="358">
        <v>4.7600236932440228E-4</v>
      </c>
      <c r="K977" s="327">
        <v>3.8628280060973205E-4</v>
      </c>
      <c r="L977" s="336">
        <v>1.5860335064263727E-4</v>
      </c>
      <c r="M977" s="210">
        <v>1.1415525114155251E-4</v>
      </c>
      <c r="N977" s="325">
        <v>6.7824148180684815E-3</v>
      </c>
      <c r="O977" s="358">
        <v>2.6282839567182435E-2</v>
      </c>
      <c r="P977" s="327">
        <v>3.1453196280482119E-2</v>
      </c>
      <c r="Q977" s="332">
        <v>0.13191865605658709</v>
      </c>
      <c r="R977" s="358">
        <v>0.40555690547354223</v>
      </c>
      <c r="S977" s="327">
        <v>0.45496783717025574</v>
      </c>
      <c r="T977" s="358">
        <v>0.1872389968789788</v>
      </c>
      <c r="U977" s="358">
        <v>0.42883367945395084</v>
      </c>
      <c r="V977" s="361">
        <v>0</v>
      </c>
    </row>
    <row r="978" spans="1:22" hidden="1" outlineLevel="1">
      <c r="A978" s="65">
        <v>969</v>
      </c>
      <c r="B978" s="117">
        <v>1</v>
      </c>
      <c r="C978" s="325">
        <v>1.5905646862775851E-4</v>
      </c>
      <c r="D978" s="358">
        <v>1.3725996105355535E-4</v>
      </c>
      <c r="E978" s="327">
        <v>1.5036573926684591E-4</v>
      </c>
      <c r="F978" s="332">
        <v>0</v>
      </c>
      <c r="G978" s="358">
        <v>0</v>
      </c>
      <c r="H978" s="327">
        <v>0</v>
      </c>
      <c r="I978" s="332">
        <v>4.3464305774734501E-4</v>
      </c>
      <c r="J978" s="358">
        <v>4.3243047714099412E-4</v>
      </c>
      <c r="K978" s="327">
        <v>3.6548295749997729E-4</v>
      </c>
      <c r="L978" s="336">
        <v>1.4685495429873823E-4</v>
      </c>
      <c r="M978" s="210">
        <v>1.1415525114155251E-4</v>
      </c>
      <c r="N978" s="325">
        <v>0.15335793505299289</v>
      </c>
      <c r="O978" s="358">
        <v>0.25144028739722518</v>
      </c>
      <c r="P978" s="327">
        <v>0.27472724865132925</v>
      </c>
      <c r="Q978" s="332">
        <v>0.13191865605658709</v>
      </c>
      <c r="R978" s="358">
        <v>0.35497779783952066</v>
      </c>
      <c r="S978" s="327">
        <v>0.47137463204532226</v>
      </c>
      <c r="T978" s="358">
        <v>0.1934105615805764</v>
      </c>
      <c r="U978" s="358">
        <v>0.51041942821963004</v>
      </c>
      <c r="V978" s="361">
        <v>0</v>
      </c>
    </row>
    <row r="979" spans="1:22" hidden="1" outlineLevel="1">
      <c r="A979" s="65">
        <v>970</v>
      </c>
      <c r="B979" s="117">
        <v>1</v>
      </c>
      <c r="C979" s="325">
        <v>1.6819434025357519E-4</v>
      </c>
      <c r="D979" s="358">
        <v>1.4919730044263225E-4</v>
      </c>
      <c r="E979" s="327">
        <v>1.6135355577612197E-4</v>
      </c>
      <c r="F979" s="332">
        <v>0</v>
      </c>
      <c r="G979" s="358">
        <v>0</v>
      </c>
      <c r="H979" s="327">
        <v>0</v>
      </c>
      <c r="I979" s="332">
        <v>4.2349836395895159E-4</v>
      </c>
      <c r="J979" s="358">
        <v>3.6953897238569745E-4</v>
      </c>
      <c r="K979" s="327">
        <v>3.5359733286583167E-4</v>
      </c>
      <c r="L979" s="336">
        <v>1.644775488145868E-4</v>
      </c>
      <c r="M979" s="210">
        <v>1.1415525114155251E-4</v>
      </c>
      <c r="N979" s="325">
        <v>0.43614695288412597</v>
      </c>
      <c r="O979" s="358">
        <v>0.4709706411525752</v>
      </c>
      <c r="P979" s="327">
        <v>0.54359539196485185</v>
      </c>
      <c r="Q979" s="332">
        <v>9.8938992042440319E-2</v>
      </c>
      <c r="R979" s="358">
        <v>0.32709347309875858</v>
      </c>
      <c r="S979" s="327">
        <v>0.46042833029458885</v>
      </c>
      <c r="T979" s="358">
        <v>0.18818042200295132</v>
      </c>
      <c r="U979" s="358">
        <v>0.54149433252788737</v>
      </c>
      <c r="V979" s="361">
        <v>2.87800050171487E-2</v>
      </c>
    </row>
    <row r="980" spans="1:22" hidden="1" outlineLevel="1">
      <c r="A980" s="65">
        <v>971</v>
      </c>
      <c r="B980" s="117">
        <v>1</v>
      </c>
      <c r="C980" s="325">
        <v>1.6930688549939964E-4</v>
      </c>
      <c r="D980" s="358">
        <v>1.4694203762645488E-4</v>
      </c>
      <c r="E980" s="327">
        <v>1.6130166526132019E-4</v>
      </c>
      <c r="F980" s="332">
        <v>0</v>
      </c>
      <c r="G980" s="358">
        <v>0</v>
      </c>
      <c r="H980" s="327">
        <v>0</v>
      </c>
      <c r="I980" s="332">
        <v>3.8114852756305644E-4</v>
      </c>
      <c r="J980" s="358">
        <v>3.3747663662809526E-4</v>
      </c>
      <c r="K980" s="327">
        <v>3.3874030207314967E-4</v>
      </c>
      <c r="L980" s="336">
        <v>1.8797434150238492E-4</v>
      </c>
      <c r="M980" s="210">
        <v>1.1415525114155251E-4</v>
      </c>
      <c r="N980" s="325">
        <v>0.64545981018618381</v>
      </c>
      <c r="O980" s="358">
        <v>0.61783603772279583</v>
      </c>
      <c r="P980" s="327">
        <v>0.71461714353039996</v>
      </c>
      <c r="Q980" s="332">
        <v>3.2979664014146773E-2</v>
      </c>
      <c r="R980" s="358">
        <v>0.34114544064513447</v>
      </c>
      <c r="S980" s="327">
        <v>0.47491087059660458</v>
      </c>
      <c r="T980" s="358">
        <v>0.16872430277418593</v>
      </c>
      <c r="U980" s="358">
        <v>0.52748237567616407</v>
      </c>
      <c r="V980" s="361">
        <v>3.290190456054963E-2</v>
      </c>
    </row>
    <row r="981" spans="1:22" hidden="1" outlineLevel="1">
      <c r="A981" s="65">
        <v>972</v>
      </c>
      <c r="B981" s="117">
        <v>1</v>
      </c>
      <c r="C981" s="325">
        <v>1.6646927009712827E-4</v>
      </c>
      <c r="D981" s="358">
        <v>1.472336664388916E-4</v>
      </c>
      <c r="E981" s="327">
        <v>1.6031574548008645E-4</v>
      </c>
      <c r="F981" s="332">
        <v>0</v>
      </c>
      <c r="G981" s="358">
        <v>0</v>
      </c>
      <c r="H981" s="327">
        <v>0</v>
      </c>
      <c r="I981" s="332">
        <v>3.2319611986341042E-4</v>
      </c>
      <c r="J981" s="358">
        <v>3.3706558104145925E-4</v>
      </c>
      <c r="K981" s="327">
        <v>3.3576889591461329E-4</v>
      </c>
      <c r="L981" s="336">
        <v>2.0677177565262342E-4</v>
      </c>
      <c r="M981" s="210">
        <v>1.1415525114155251E-4</v>
      </c>
      <c r="N981" s="325">
        <v>0.76471727073722129</v>
      </c>
      <c r="O981" s="358">
        <v>0.67662941585404346</v>
      </c>
      <c r="P981" s="327">
        <v>0.79577758958961065</v>
      </c>
      <c r="Q981" s="332">
        <v>3.2979664014146773E-2</v>
      </c>
      <c r="R981" s="358">
        <v>0.35878891125094325</v>
      </c>
      <c r="S981" s="327">
        <v>0.43025636902859005</v>
      </c>
      <c r="T981" s="358">
        <v>0.11987479911916743</v>
      </c>
      <c r="U981" s="358">
        <v>0.44533162865033465</v>
      </c>
      <c r="V981" s="361">
        <v>1.332612641786696E-2</v>
      </c>
    </row>
    <row r="982" spans="1:22" hidden="1" outlineLevel="1">
      <c r="A982" s="65">
        <v>973</v>
      </c>
      <c r="B982" s="117">
        <v>1</v>
      </c>
      <c r="C982" s="325">
        <v>1.5318747994332493E-4</v>
      </c>
      <c r="D982" s="358">
        <v>1.463393380807523E-4</v>
      </c>
      <c r="E982" s="327">
        <v>1.5345322489755157E-4</v>
      </c>
      <c r="F982" s="332">
        <v>0</v>
      </c>
      <c r="G982" s="358">
        <v>0</v>
      </c>
      <c r="H982" s="327">
        <v>0</v>
      </c>
      <c r="I982" s="332">
        <v>2.7415946719447918E-4</v>
      </c>
      <c r="J982" s="358">
        <v>3.2514496902901743E-4</v>
      </c>
      <c r="K982" s="327">
        <v>3.3576889591461329E-4</v>
      </c>
      <c r="L982" s="336">
        <v>1.8797434150238492E-4</v>
      </c>
      <c r="M982" s="210">
        <v>1.1415525114155251E-4</v>
      </c>
      <c r="N982" s="325">
        <v>0.80541175964563216</v>
      </c>
      <c r="O982" s="358">
        <v>0.68428437762913974</v>
      </c>
      <c r="P982" s="327">
        <v>0.77416719326374117</v>
      </c>
      <c r="Q982" s="332">
        <v>3.2979664014146773E-2</v>
      </c>
      <c r="R982" s="358">
        <v>0.32770550290964295</v>
      </c>
      <c r="S982" s="327">
        <v>0.34177445874033191</v>
      </c>
      <c r="T982" s="358">
        <v>0.10449818876094961</v>
      </c>
      <c r="U982" s="358">
        <v>0.36351988058059548</v>
      </c>
      <c r="V982" s="361">
        <v>1.4104088194997066E-2</v>
      </c>
    </row>
    <row r="983" spans="1:22" hidden="1" outlineLevel="1">
      <c r="A983" s="65">
        <v>974</v>
      </c>
      <c r="B983" s="117">
        <v>1</v>
      </c>
      <c r="C983" s="325">
        <v>1.5452503433999033E-4</v>
      </c>
      <c r="D983" s="358">
        <v>1.3930136274061249E-4</v>
      </c>
      <c r="E983" s="327">
        <v>1.4853659862008333E-4</v>
      </c>
      <c r="F983" s="332">
        <v>0</v>
      </c>
      <c r="G983" s="358">
        <v>0</v>
      </c>
      <c r="H983" s="327">
        <v>0</v>
      </c>
      <c r="I983" s="332">
        <v>2.5409901837537098E-4</v>
      </c>
      <c r="J983" s="358">
        <v>3.1404646818984747E-4</v>
      </c>
      <c r="K983" s="327">
        <v>2.8228358506095805E-4</v>
      </c>
      <c r="L983" s="336">
        <v>1.9032402077116473E-4</v>
      </c>
      <c r="M983" s="210">
        <v>1.1415525114155251E-4</v>
      </c>
      <c r="N983" s="325">
        <v>0.76773167732302938</v>
      </c>
      <c r="O983" s="358">
        <v>0.61045416701918753</v>
      </c>
      <c r="P983" s="327">
        <v>0.75025218416103057</v>
      </c>
      <c r="Q983" s="332">
        <v>3.2979664014146773E-2</v>
      </c>
      <c r="R983" s="358">
        <v>0.2822298849456325</v>
      </c>
      <c r="S983" s="327">
        <v>0.30463973930845595</v>
      </c>
      <c r="T983" s="358">
        <v>0.1178873460796699</v>
      </c>
      <c r="U983" s="358">
        <v>0.35154191746541269</v>
      </c>
      <c r="V983" s="361">
        <v>1.4715616539924672E-2</v>
      </c>
    </row>
    <row r="984" spans="1:22" hidden="1" outlineLevel="1">
      <c r="A984" s="65">
        <v>975</v>
      </c>
      <c r="B984" s="117">
        <v>1</v>
      </c>
      <c r="C984" s="325">
        <v>1.5760015940148266E-4</v>
      </c>
      <c r="D984" s="358">
        <v>1.3685168071614394E-4</v>
      </c>
      <c r="E984" s="327">
        <v>1.5161111162208853E-4</v>
      </c>
      <c r="F984" s="332">
        <v>0</v>
      </c>
      <c r="G984" s="358">
        <v>0</v>
      </c>
      <c r="H984" s="327">
        <v>0</v>
      </c>
      <c r="I984" s="332">
        <v>2.2289387576786924E-4</v>
      </c>
      <c r="J984" s="358">
        <v>4.0530080842302301E-4</v>
      </c>
      <c r="K984" s="327">
        <v>3.0605483432924929E-4</v>
      </c>
      <c r="L984" s="336">
        <v>2.1382081345896285E-4</v>
      </c>
      <c r="M984" s="210">
        <v>1.1415525114155251E-4</v>
      </c>
      <c r="N984" s="325">
        <v>0.64564821059779676</v>
      </c>
      <c r="O984" s="358">
        <v>0.46914616018651928</v>
      </c>
      <c r="P984" s="327">
        <v>0.56491861019030376</v>
      </c>
      <c r="Q984" s="332">
        <v>6.5959328028293546E-2</v>
      </c>
      <c r="R984" s="358">
        <v>0.27538740007118601</v>
      </c>
      <c r="S984" s="327">
        <v>0.43477162108164086</v>
      </c>
      <c r="T984" s="358">
        <v>0.11715512653880238</v>
      </c>
      <c r="U984" s="358">
        <v>0.3840858172500603</v>
      </c>
      <c r="V984" s="361">
        <v>0</v>
      </c>
    </row>
    <row r="985" spans="1:22" hidden="1" outlineLevel="1">
      <c r="A985" s="65">
        <v>976</v>
      </c>
      <c r="B985" s="117">
        <v>1</v>
      </c>
      <c r="C985" s="325">
        <v>1.5666887152716893E-4</v>
      </c>
      <c r="D985" s="358">
        <v>1.3852368590744785E-4</v>
      </c>
      <c r="E985" s="327">
        <v>1.4966521731702196E-4</v>
      </c>
      <c r="F985" s="332">
        <v>0</v>
      </c>
      <c r="G985" s="358">
        <v>0</v>
      </c>
      <c r="H985" s="327">
        <v>0</v>
      </c>
      <c r="I985" s="332">
        <v>1.9837554943340365E-4</v>
      </c>
      <c r="J985" s="358">
        <v>3.8639225143777045E-4</v>
      </c>
      <c r="K985" s="327">
        <v>3.0605483432924929E-4</v>
      </c>
      <c r="L985" s="336">
        <v>2.2321953053408208E-4</v>
      </c>
      <c r="M985" s="210">
        <v>1.1415525114155251E-4</v>
      </c>
      <c r="N985" s="325">
        <v>0.45461019322220125</v>
      </c>
      <c r="O985" s="358">
        <v>0.32463698172481154</v>
      </c>
      <c r="P985" s="327">
        <v>0.37176152360560322</v>
      </c>
      <c r="Q985" s="332">
        <v>6.5959328028293546E-2</v>
      </c>
      <c r="R985" s="358">
        <v>0.25601715430829586</v>
      </c>
      <c r="S985" s="327">
        <v>0.39513030760438533</v>
      </c>
      <c r="T985" s="358">
        <v>0.15543974824701814</v>
      </c>
      <c r="U985" s="358">
        <v>0.44713962308281519</v>
      </c>
      <c r="V985" s="361">
        <v>0</v>
      </c>
    </row>
    <row r="986" spans="1:22" hidden="1" outlineLevel="1">
      <c r="A986" s="65">
        <v>977</v>
      </c>
      <c r="B986" s="117">
        <v>1</v>
      </c>
      <c r="C986" s="325">
        <v>1.5279371392935335E-4</v>
      </c>
      <c r="D986" s="358">
        <v>1.3897085008651752E-4</v>
      </c>
      <c r="E986" s="327">
        <v>1.4714852734913582E-4</v>
      </c>
      <c r="F986" s="332">
        <v>0</v>
      </c>
      <c r="G986" s="358">
        <v>0</v>
      </c>
      <c r="H986" s="327">
        <v>0</v>
      </c>
      <c r="I986" s="332">
        <v>2.095202432217971E-4</v>
      </c>
      <c r="J986" s="358">
        <v>3.8433697350459078E-4</v>
      </c>
      <c r="K986" s="327">
        <v>3.1199764664632205E-4</v>
      </c>
      <c r="L986" s="336">
        <v>2.2321953053408208E-4</v>
      </c>
      <c r="M986" s="210">
        <v>1.1415525114155251E-4</v>
      </c>
      <c r="N986" s="325">
        <v>0.1733283786839723</v>
      </c>
      <c r="O986" s="358">
        <v>0.12425588843393939</v>
      </c>
      <c r="P986" s="327">
        <v>0.1755840510385718</v>
      </c>
      <c r="Q986" s="332">
        <v>6.5959328028293546E-2</v>
      </c>
      <c r="R986" s="358">
        <v>0.20798333016922227</v>
      </c>
      <c r="S986" s="327">
        <v>0.35047580603637091</v>
      </c>
      <c r="T986" s="358">
        <v>0.23221819724655471</v>
      </c>
      <c r="U986" s="358">
        <v>0.46759256010024997</v>
      </c>
      <c r="V986" s="361">
        <v>0</v>
      </c>
    </row>
    <row r="987" spans="1:22" hidden="1" outlineLevel="1">
      <c r="A987" s="65">
        <v>978</v>
      </c>
      <c r="B987" s="117">
        <v>1</v>
      </c>
      <c r="C987" s="325">
        <v>1.5107489402709645E-4</v>
      </c>
      <c r="D987" s="358">
        <v>1.4692259570562577E-4</v>
      </c>
      <c r="E987" s="327">
        <v>1.5347917015495248E-4</v>
      </c>
      <c r="F987" s="332">
        <v>0</v>
      </c>
      <c r="G987" s="358">
        <v>0</v>
      </c>
      <c r="H987" s="327">
        <v>0</v>
      </c>
      <c r="I987" s="332">
        <v>2.1620705949483316E-4</v>
      </c>
      <c r="J987" s="358">
        <v>3.7529375059860043E-4</v>
      </c>
      <c r="K987" s="327">
        <v>3.030834281707128E-4</v>
      </c>
      <c r="L987" s="336">
        <v>1.644775488145868E-4</v>
      </c>
      <c r="M987" s="210">
        <v>1.1415525114155251E-4</v>
      </c>
      <c r="N987" s="325">
        <v>1.1680825520006828E-2</v>
      </c>
      <c r="O987" s="358">
        <v>9.9184671359285412E-3</v>
      </c>
      <c r="P987" s="327">
        <v>1.0437249154639635E-2</v>
      </c>
      <c r="Q987" s="332">
        <v>6.5959328028293546E-2</v>
      </c>
      <c r="R987" s="358">
        <v>0.17565776923170018</v>
      </c>
      <c r="S987" s="327">
        <v>0.29404790986985219</v>
      </c>
      <c r="T987" s="358">
        <v>0.26485426821093538</v>
      </c>
      <c r="U987" s="358">
        <v>0.5955081661982401</v>
      </c>
      <c r="V987" s="361">
        <v>0</v>
      </c>
    </row>
    <row r="988" spans="1:22" hidden="1" outlineLevel="1">
      <c r="A988" s="65">
        <v>979</v>
      </c>
      <c r="B988" s="117">
        <v>1</v>
      </c>
      <c r="C988" s="325">
        <v>1.5801267617802432E-4</v>
      </c>
      <c r="D988" s="358">
        <v>1.6020142763191163E-4</v>
      </c>
      <c r="E988" s="327">
        <v>1.6380538260050585E-4</v>
      </c>
      <c r="F988" s="332">
        <v>0</v>
      </c>
      <c r="G988" s="358">
        <v>0</v>
      </c>
      <c r="H988" s="327">
        <v>0</v>
      </c>
      <c r="I988" s="332">
        <v>2.4964114086001353E-4</v>
      </c>
      <c r="J988" s="358">
        <v>4.0447869724975115E-4</v>
      </c>
      <c r="K988" s="327">
        <v>3.1496905280485843E-4</v>
      </c>
      <c r="L988" s="336">
        <v>1.1748396343899057E-4</v>
      </c>
      <c r="M988" s="210">
        <v>1.1415525114155251E-4</v>
      </c>
      <c r="N988" s="325">
        <v>0</v>
      </c>
      <c r="O988" s="358">
        <v>0</v>
      </c>
      <c r="P988" s="327">
        <v>0</v>
      </c>
      <c r="Q988" s="332">
        <v>6.5959328028293546E-2</v>
      </c>
      <c r="R988" s="358">
        <v>0.16462543906066807</v>
      </c>
      <c r="S988" s="327">
        <v>0.27712629274183437</v>
      </c>
      <c r="T988" s="358">
        <v>0.29592129730202843</v>
      </c>
      <c r="U988" s="358">
        <v>0.69291386624812301</v>
      </c>
      <c r="V988" s="361">
        <v>0</v>
      </c>
    </row>
    <row r="989" spans="1:22" hidden="1" outlineLevel="1">
      <c r="A989" s="65">
        <v>980</v>
      </c>
      <c r="B989" s="117">
        <v>1</v>
      </c>
      <c r="C989" s="325">
        <v>1.518061737673294E-4</v>
      </c>
      <c r="D989" s="358">
        <v>1.6284552886467135E-4</v>
      </c>
      <c r="E989" s="327">
        <v>1.6197624195374326E-4</v>
      </c>
      <c r="F989" s="332">
        <v>0</v>
      </c>
      <c r="G989" s="358">
        <v>0</v>
      </c>
      <c r="H989" s="327">
        <v>0</v>
      </c>
      <c r="I989" s="332">
        <v>2.8976203849823004E-4</v>
      </c>
      <c r="J989" s="358">
        <v>4.118776978091978E-4</v>
      </c>
      <c r="K989" s="327">
        <v>2.9714061585364005E-4</v>
      </c>
      <c r="L989" s="336">
        <v>8.811297257924293E-5</v>
      </c>
      <c r="M989" s="210">
        <v>1.1415525114155251E-4</v>
      </c>
      <c r="N989" s="325">
        <v>0</v>
      </c>
      <c r="O989" s="358">
        <v>0</v>
      </c>
      <c r="P989" s="327">
        <v>0</v>
      </c>
      <c r="Q989" s="332">
        <v>6.5959328028293546E-2</v>
      </c>
      <c r="R989" s="358">
        <v>0.15822266155230097</v>
      </c>
      <c r="S989" s="327">
        <v>0.23768753092271083</v>
      </c>
      <c r="T989" s="358">
        <v>0.28044008415225824</v>
      </c>
      <c r="U989" s="358">
        <v>0.6859078878222612</v>
      </c>
      <c r="V989" s="361">
        <v>0</v>
      </c>
    </row>
    <row r="990" spans="1:22" hidden="1" outlineLevel="1">
      <c r="A990" s="65">
        <v>981</v>
      </c>
      <c r="B990" s="117">
        <v>1</v>
      </c>
      <c r="C990" s="325">
        <v>1.4114324011914659E-4</v>
      </c>
      <c r="D990" s="358">
        <v>1.5874328356972798E-4</v>
      </c>
      <c r="E990" s="327">
        <v>1.5187056419609741E-4</v>
      </c>
      <c r="F990" s="332">
        <v>0</v>
      </c>
      <c r="G990" s="358">
        <v>0</v>
      </c>
      <c r="H990" s="327">
        <v>0</v>
      </c>
      <c r="I990" s="332">
        <v>3.1205142607501694E-4</v>
      </c>
      <c r="J990" s="358">
        <v>4.0201236372993559E-4</v>
      </c>
      <c r="K990" s="327">
        <v>3.030834281707128E-4</v>
      </c>
      <c r="L990" s="336">
        <v>5.8741981719495287E-5</v>
      </c>
      <c r="M990" s="210">
        <v>1.1415525114155251E-4</v>
      </c>
      <c r="N990" s="325">
        <v>0</v>
      </c>
      <c r="O990" s="358">
        <v>0</v>
      </c>
      <c r="P990" s="327">
        <v>0</v>
      </c>
      <c r="Q990" s="332">
        <v>6.5959328028293546E-2</v>
      </c>
      <c r="R990" s="358">
        <v>0.15159231099056422</v>
      </c>
      <c r="S990" s="327">
        <v>0.24393291517750462</v>
      </c>
      <c r="T990" s="358">
        <v>0.23797135078194234</v>
      </c>
      <c r="U990" s="358">
        <v>0.56691925423464329</v>
      </c>
      <c r="V990" s="361">
        <v>0</v>
      </c>
    </row>
    <row r="991" spans="1:22" hidden="1" outlineLevel="1">
      <c r="A991" s="65">
        <v>982</v>
      </c>
      <c r="B991" s="117">
        <v>1</v>
      </c>
      <c r="C991" s="325">
        <v>1.3040530342068349E-4</v>
      </c>
      <c r="D991" s="358">
        <v>1.4622268655577759E-4</v>
      </c>
      <c r="E991" s="327">
        <v>1.3962440270287832E-4</v>
      </c>
      <c r="F991" s="332">
        <v>0</v>
      </c>
      <c r="G991" s="358">
        <v>0</v>
      </c>
      <c r="H991" s="327">
        <v>0</v>
      </c>
      <c r="I991" s="332">
        <v>3.1873824234805303E-4</v>
      </c>
      <c r="J991" s="358">
        <v>4.1763247602210078E-4</v>
      </c>
      <c r="K991" s="327">
        <v>3.0605483432924929E-4</v>
      </c>
      <c r="L991" s="336">
        <v>3.7594868300476983E-5</v>
      </c>
      <c r="M991" s="210">
        <v>1.1415525114155251E-4</v>
      </c>
      <c r="N991" s="325">
        <v>0</v>
      </c>
      <c r="O991" s="358">
        <v>0</v>
      </c>
      <c r="P991" s="327">
        <v>0</v>
      </c>
      <c r="Q991" s="332">
        <v>6.5959328028293546E-2</v>
      </c>
      <c r="R991" s="358">
        <v>0.1337953779271818</v>
      </c>
      <c r="S991" s="327">
        <v>0.23106235885372037</v>
      </c>
      <c r="T991" s="358">
        <v>0.17834775959701613</v>
      </c>
      <c r="U991" s="358">
        <v>0.49414747832730627</v>
      </c>
      <c r="V991" s="361">
        <v>0</v>
      </c>
    </row>
    <row r="992" spans="1:22" hidden="1" outlineLevel="1">
      <c r="A992" s="65">
        <v>983</v>
      </c>
      <c r="B992" s="117">
        <v>1</v>
      </c>
      <c r="C992" s="325">
        <v>1.168047503031889E-4</v>
      </c>
      <c r="D992" s="358">
        <v>1.3238003892544737E-4</v>
      </c>
      <c r="E992" s="327">
        <v>1.2440750923725755E-4</v>
      </c>
      <c r="F992" s="332">
        <v>0</v>
      </c>
      <c r="G992" s="358">
        <v>0</v>
      </c>
      <c r="H992" s="327">
        <v>0</v>
      </c>
      <c r="I992" s="332">
        <v>3.2765399737876781E-4</v>
      </c>
      <c r="J992" s="358">
        <v>4.1516614250228522E-4</v>
      </c>
      <c r="K992" s="327">
        <v>2.7634077274388524E-4</v>
      </c>
      <c r="L992" s="336">
        <v>2.3496792687798115E-5</v>
      </c>
      <c r="M992" s="210">
        <v>1.1415525114155251E-4</v>
      </c>
      <c r="N992" s="325">
        <v>0</v>
      </c>
      <c r="O992" s="358">
        <v>0</v>
      </c>
      <c r="P992" s="327">
        <v>0</v>
      </c>
      <c r="Q992" s="332">
        <v>6.5959328028293546E-2</v>
      </c>
      <c r="R992" s="358">
        <v>0.12213474287106089</v>
      </c>
      <c r="S992" s="327">
        <v>0.22488449181830397</v>
      </c>
      <c r="T992" s="358">
        <v>0.1081592864652872</v>
      </c>
      <c r="U992" s="358">
        <v>0.40374775670328489</v>
      </c>
      <c r="V992" s="361">
        <v>0</v>
      </c>
    </row>
    <row r="993" spans="1:22" hidden="1" outlineLevel="1">
      <c r="A993" s="65">
        <v>984</v>
      </c>
      <c r="B993" s="117">
        <v>1</v>
      </c>
      <c r="C993" s="325">
        <v>1.0667933851534824E-4</v>
      </c>
      <c r="D993" s="358">
        <v>1.158544062206992E-4</v>
      </c>
      <c r="E993" s="327">
        <v>1.1069544070088829E-4</v>
      </c>
      <c r="F993" s="332">
        <v>0</v>
      </c>
      <c r="G993" s="358">
        <v>0</v>
      </c>
      <c r="H993" s="327">
        <v>0</v>
      </c>
      <c r="I993" s="332">
        <v>3.4548550744019731E-4</v>
      </c>
      <c r="J993" s="358">
        <v>4.1475508691564932E-4</v>
      </c>
      <c r="K993" s="327">
        <v>3.030834281707128E-4</v>
      </c>
      <c r="L993" s="336">
        <v>9.3987170751192458E-6</v>
      </c>
      <c r="M993" s="210">
        <v>1.1415525114155251E-4</v>
      </c>
      <c r="N993" s="325">
        <v>0</v>
      </c>
      <c r="O993" s="358">
        <v>0</v>
      </c>
      <c r="P993" s="327">
        <v>0</v>
      </c>
      <c r="Q993" s="332">
        <v>6.5959328028293546E-2</v>
      </c>
      <c r="R993" s="358">
        <v>0.11129107930566243</v>
      </c>
      <c r="S993" s="327">
        <v>0.17758836176615525</v>
      </c>
      <c r="T993" s="358">
        <v>9.6862184977616964E-2</v>
      </c>
      <c r="U993" s="358">
        <v>0.34724793068827164</v>
      </c>
      <c r="V993" s="361">
        <v>0</v>
      </c>
    </row>
    <row r="994" spans="1:22" hidden="1" outlineLevel="1">
      <c r="A994" s="65">
        <v>985</v>
      </c>
      <c r="B994" s="117">
        <v>1</v>
      </c>
      <c r="C994" s="325">
        <v>9.8679013152116123E-5</v>
      </c>
      <c r="D994" s="358">
        <v>1.0286720310685005E-4</v>
      </c>
      <c r="E994" s="327">
        <v>9.9033047499189178E-5</v>
      </c>
      <c r="F994" s="332">
        <v>0</v>
      </c>
      <c r="G994" s="358">
        <v>0</v>
      </c>
      <c r="H994" s="327">
        <v>0</v>
      </c>
      <c r="I994" s="332">
        <v>3.5885913998626954E-4</v>
      </c>
      <c r="J994" s="358">
        <v>4.2790886568799894E-4</v>
      </c>
      <c r="K994" s="327">
        <v>3.2388327128046767E-4</v>
      </c>
      <c r="L994" s="336">
        <v>5.8741981719495289E-6</v>
      </c>
      <c r="M994" s="210">
        <v>1.1415525114155251E-4</v>
      </c>
      <c r="N994" s="325">
        <v>0</v>
      </c>
      <c r="O994" s="358">
        <v>0</v>
      </c>
      <c r="P994" s="327">
        <v>0</v>
      </c>
      <c r="Q994" s="332">
        <v>3.2979664014146773E-2</v>
      </c>
      <c r="R994" s="358">
        <v>0.10940015590335195</v>
      </c>
      <c r="S994" s="327">
        <v>0.20598798911310096</v>
      </c>
      <c r="T994" s="358">
        <v>5.376583485798609E-2</v>
      </c>
      <c r="U994" s="358">
        <v>0.26317618957793187</v>
      </c>
      <c r="V994" s="361">
        <v>0</v>
      </c>
    </row>
    <row r="995" spans="1:22" hidden="1" outlineLevel="1">
      <c r="A995" s="65">
        <v>986</v>
      </c>
      <c r="B995" s="117">
        <v>1</v>
      </c>
      <c r="C995" s="325">
        <v>9.3435049886685077E-5</v>
      </c>
      <c r="D995" s="358">
        <v>9.3982245287944276E-5</v>
      </c>
      <c r="E995" s="327">
        <v>9.1288388165024141E-5</v>
      </c>
      <c r="F995" s="332">
        <v>0</v>
      </c>
      <c r="G995" s="358">
        <v>0</v>
      </c>
      <c r="H995" s="327">
        <v>0</v>
      </c>
      <c r="I995" s="332">
        <v>3.5217232371323345E-4</v>
      </c>
      <c r="J995" s="358">
        <v>4.3530786624744559E-4</v>
      </c>
      <c r="K995" s="327">
        <v>3.3576889591461329E-4</v>
      </c>
      <c r="L995" s="336">
        <v>2.3496792687798115E-6</v>
      </c>
      <c r="M995" s="210">
        <v>1.1415525114155251E-4</v>
      </c>
      <c r="N995" s="325">
        <v>0</v>
      </c>
      <c r="O995" s="358">
        <v>0</v>
      </c>
      <c r="P995" s="327">
        <v>0</v>
      </c>
      <c r="Q995" s="332">
        <v>6.5959328028293546E-2</v>
      </c>
      <c r="R995" s="358">
        <v>0.10227351801384191</v>
      </c>
      <c r="S995" s="327">
        <v>0.14468193929457784</v>
      </c>
      <c r="T995" s="358">
        <v>4.6339036657758445E-2</v>
      </c>
      <c r="U995" s="358">
        <v>0.22814629744862364</v>
      </c>
      <c r="V995" s="361">
        <v>0</v>
      </c>
    </row>
    <row r="996" spans="1:22" hidden="1" outlineLevel="1">
      <c r="A996" s="65">
        <v>987</v>
      </c>
      <c r="B996" s="117">
        <v>1</v>
      </c>
      <c r="C996" s="325">
        <v>9.0834944143634643E-5</v>
      </c>
      <c r="D996" s="358">
        <v>8.9238416605640097E-5</v>
      </c>
      <c r="E996" s="327">
        <v>8.5995555655243001E-5</v>
      </c>
      <c r="F996" s="332">
        <v>0</v>
      </c>
      <c r="G996" s="358">
        <v>0</v>
      </c>
      <c r="H996" s="327">
        <v>0</v>
      </c>
      <c r="I996" s="332">
        <v>3.5440126247091209E-4</v>
      </c>
      <c r="J996" s="358">
        <v>4.4476214474007195E-4</v>
      </c>
      <c r="K996" s="327">
        <v>3.1496905280485843E-4</v>
      </c>
      <c r="L996" s="336">
        <v>1.1748396343899057E-6</v>
      </c>
      <c r="M996" s="210">
        <v>1.1415525114155251E-4</v>
      </c>
      <c r="N996" s="325">
        <v>1.8840041161301334E-4</v>
      </c>
      <c r="O996" s="358">
        <v>0</v>
      </c>
      <c r="P996" s="327">
        <v>0</v>
      </c>
      <c r="Q996" s="332">
        <v>3.2979664014146773E-2</v>
      </c>
      <c r="R996" s="358">
        <v>0.10407426559347065</v>
      </c>
      <c r="S996" s="327">
        <v>0.12570103315475445</v>
      </c>
      <c r="T996" s="358">
        <v>4.027207474771332E-2</v>
      </c>
      <c r="U996" s="358">
        <v>0.21119634964411968</v>
      </c>
      <c r="V996" s="361">
        <v>0</v>
      </c>
    </row>
    <row r="997" spans="1:22" hidden="1" outlineLevel="1">
      <c r="A997" s="65">
        <v>988</v>
      </c>
      <c r="B997" s="117">
        <v>1</v>
      </c>
      <c r="C997" s="325">
        <v>9.1441218800067075E-5</v>
      </c>
      <c r="D997" s="358">
        <v>8.6944269947804466E-5</v>
      </c>
      <c r="E997" s="327">
        <v>8.4918827473106151E-5</v>
      </c>
      <c r="F997" s="332">
        <v>0</v>
      </c>
      <c r="G997" s="358">
        <v>0</v>
      </c>
      <c r="H997" s="327">
        <v>0</v>
      </c>
      <c r="I997" s="332">
        <v>3.6777489501698427E-4</v>
      </c>
      <c r="J997" s="358">
        <v>4.4106264446034857E-4</v>
      </c>
      <c r="K997" s="327">
        <v>3.3576889591461329E-4</v>
      </c>
      <c r="L997" s="336">
        <v>1.409807561267887E-5</v>
      </c>
      <c r="M997" s="210">
        <v>1.1415525114155251E-4</v>
      </c>
      <c r="N997" s="325">
        <v>1.8840041161301334E-4</v>
      </c>
      <c r="O997" s="358">
        <v>0</v>
      </c>
      <c r="P997" s="327">
        <v>0</v>
      </c>
      <c r="Q997" s="332">
        <v>3.2979664014146773E-2</v>
      </c>
      <c r="R997" s="358">
        <v>8.7660372924335928E-2</v>
      </c>
      <c r="S997" s="327">
        <v>0.1186285560521899</v>
      </c>
      <c r="T997" s="358">
        <v>2.94979872178056E-2</v>
      </c>
      <c r="U997" s="358">
        <v>0.19865338826878673</v>
      </c>
      <c r="V997" s="361">
        <v>0</v>
      </c>
    </row>
    <row r="998" spans="1:22" hidden="1" outlineLevel="1">
      <c r="A998" s="65">
        <v>989</v>
      </c>
      <c r="B998" s="117">
        <v>1</v>
      </c>
      <c r="C998" s="325">
        <v>9.3178789464894046E-5</v>
      </c>
      <c r="D998" s="358">
        <v>8.756641141433616E-5</v>
      </c>
      <c r="E998" s="327">
        <v>8.46982927851986E-5</v>
      </c>
      <c r="F998" s="332">
        <v>0</v>
      </c>
      <c r="G998" s="358">
        <v>0</v>
      </c>
      <c r="H998" s="327">
        <v>0</v>
      </c>
      <c r="I998" s="332">
        <v>3.7223277253234166E-4</v>
      </c>
      <c r="J998" s="358">
        <v>4.7764659167094604E-4</v>
      </c>
      <c r="K998" s="327">
        <v>3.5062592670729529E-4</v>
      </c>
      <c r="L998" s="336">
        <v>3.7594868300476983E-5</v>
      </c>
      <c r="M998" s="210">
        <v>1.1415525114155251E-4</v>
      </c>
      <c r="N998" s="325">
        <v>0</v>
      </c>
      <c r="O998" s="358">
        <v>0</v>
      </c>
      <c r="P998" s="327">
        <v>0</v>
      </c>
      <c r="Q998" s="332">
        <v>3.2979664014146773E-2</v>
      </c>
      <c r="R998" s="358">
        <v>8.4538754432844476E-2</v>
      </c>
      <c r="S998" s="327">
        <v>0.17138517922867166</v>
      </c>
      <c r="T998" s="358">
        <v>3.159004304885564E-2</v>
      </c>
      <c r="U998" s="358">
        <v>0.19582839696803603</v>
      </c>
      <c r="V998" s="361">
        <v>0</v>
      </c>
    </row>
    <row r="999" spans="1:22" hidden="1" outlineLevel="1">
      <c r="A999" s="65">
        <v>990</v>
      </c>
      <c r="B999" s="117">
        <v>1</v>
      </c>
      <c r="C999" s="325">
        <v>9.8729015185636327E-5</v>
      </c>
      <c r="D999" s="358">
        <v>9.2076937046690964E-5</v>
      </c>
      <c r="E999" s="327">
        <v>9.0691647244803709E-5</v>
      </c>
      <c r="F999" s="332">
        <v>0</v>
      </c>
      <c r="G999" s="358">
        <v>0</v>
      </c>
      <c r="H999" s="327">
        <v>0</v>
      </c>
      <c r="I999" s="332">
        <v>3.8337746632073508E-4</v>
      </c>
      <c r="J999" s="358">
        <v>4.0735608635620267E-4</v>
      </c>
      <c r="K999" s="327">
        <v>3.5359733286583167E-4</v>
      </c>
      <c r="L999" s="336">
        <v>9.3987170751192462E-5</v>
      </c>
      <c r="M999" s="210">
        <v>1.1415525114155251E-4</v>
      </c>
      <c r="N999" s="325">
        <v>0</v>
      </c>
      <c r="O999" s="358">
        <v>0</v>
      </c>
      <c r="P999" s="327">
        <v>0</v>
      </c>
      <c r="Q999" s="332">
        <v>3.2979664014146773E-2</v>
      </c>
      <c r="R999" s="358">
        <v>9.6448200416862431E-2</v>
      </c>
      <c r="S999" s="327">
        <v>0.18566516787255544</v>
      </c>
      <c r="T999" s="358">
        <v>5.0836956694516031E-2</v>
      </c>
      <c r="U999" s="358">
        <v>0.20532036773855827</v>
      </c>
      <c r="V999" s="361">
        <v>0</v>
      </c>
    </row>
    <row r="1000" spans="1:22" hidden="1" outlineLevel="1">
      <c r="A1000" s="65">
        <v>991</v>
      </c>
      <c r="B1000" s="117">
        <v>1</v>
      </c>
      <c r="C1000" s="325">
        <v>1.2182370441777905E-4</v>
      </c>
      <c r="D1000" s="358">
        <v>1.0817484749319858E-4</v>
      </c>
      <c r="E1000" s="327">
        <v>1.0902197159853103E-4</v>
      </c>
      <c r="F1000" s="332">
        <v>0</v>
      </c>
      <c r="G1000" s="358">
        <v>0</v>
      </c>
      <c r="H1000" s="327">
        <v>0</v>
      </c>
      <c r="I1000" s="332">
        <v>3.8114852756305644E-4</v>
      </c>
      <c r="J1000" s="358">
        <v>4.2338725423500377E-4</v>
      </c>
      <c r="K1000" s="327">
        <v>3.6548295749997729E-4</v>
      </c>
      <c r="L1000" s="336">
        <v>1.8210014333043539E-4</v>
      </c>
      <c r="M1000" s="210">
        <v>1.1415525114155251E-4</v>
      </c>
      <c r="N1000" s="325">
        <v>0</v>
      </c>
      <c r="O1000" s="358">
        <v>1.2464216102585303E-4</v>
      </c>
      <c r="P1000" s="327">
        <v>0</v>
      </c>
      <c r="Q1000" s="332">
        <v>3.2979664014146773E-2</v>
      </c>
      <c r="R1000" s="358">
        <v>0.10587515887454328</v>
      </c>
      <c r="S1000" s="327">
        <v>0.1279628738246919</v>
      </c>
      <c r="T1000" s="358">
        <v>0.11025134229633723</v>
      </c>
      <c r="U1000" s="358">
        <v>0.31097504238663315</v>
      </c>
      <c r="V1000" s="361">
        <v>0</v>
      </c>
    </row>
    <row r="1001" spans="1:22" hidden="1" outlineLevel="1">
      <c r="A1001" s="65">
        <v>992</v>
      </c>
      <c r="B1001" s="117">
        <v>1</v>
      </c>
      <c r="C1001" s="325">
        <v>1.4696847702424997E-4</v>
      </c>
      <c r="D1001" s="358">
        <v>1.2718904606407353E-4</v>
      </c>
      <c r="E1001" s="327">
        <v>1.2748202223926278E-4</v>
      </c>
      <c r="F1001" s="332">
        <v>0</v>
      </c>
      <c r="G1001" s="358">
        <v>0</v>
      </c>
      <c r="H1001" s="327">
        <v>0</v>
      </c>
      <c r="I1001" s="332">
        <v>3.7891958880537774E-4</v>
      </c>
      <c r="J1001" s="358">
        <v>4.1927669836864449E-4</v>
      </c>
      <c r="K1001" s="327">
        <v>3.2685467743900405E-4</v>
      </c>
      <c r="L1001" s="336">
        <v>1.5860335064263727E-4</v>
      </c>
      <c r="M1001" s="210">
        <v>1.1415525114155251E-4</v>
      </c>
      <c r="N1001" s="325">
        <v>3.3912074090342408E-3</v>
      </c>
      <c r="O1001" s="358">
        <v>3.7871303361845174E-2</v>
      </c>
      <c r="P1001" s="327">
        <v>2.7896275916441209E-2</v>
      </c>
      <c r="Q1001" s="332">
        <v>3.2979664014146773E-2</v>
      </c>
      <c r="R1001" s="358">
        <v>0.1183145594872503</v>
      </c>
      <c r="S1001" s="327">
        <v>8.9621273730848439E-2</v>
      </c>
      <c r="T1001" s="358">
        <v>0.21935205388559695</v>
      </c>
      <c r="U1001" s="358">
        <v>0.41877671042327846</v>
      </c>
      <c r="V1001" s="361">
        <v>0</v>
      </c>
    </row>
    <row r="1002" spans="1:22" hidden="1" outlineLevel="1">
      <c r="A1002" s="65">
        <v>993</v>
      </c>
      <c r="B1002" s="117">
        <v>1</v>
      </c>
      <c r="C1002" s="325">
        <v>1.6486295477029182E-4</v>
      </c>
      <c r="D1002" s="358">
        <v>1.3992350420714418E-4</v>
      </c>
      <c r="E1002" s="327">
        <v>1.4399617857492792E-4</v>
      </c>
      <c r="F1002" s="332">
        <v>0</v>
      </c>
      <c r="G1002" s="358">
        <v>0</v>
      </c>
      <c r="H1002" s="327">
        <v>0</v>
      </c>
      <c r="I1002" s="332">
        <v>3.8114852756305644E-4</v>
      </c>
      <c r="J1002" s="358">
        <v>4.0036814138339193E-4</v>
      </c>
      <c r="K1002" s="327">
        <v>3.0605483432924929E-4</v>
      </c>
      <c r="L1002" s="336">
        <v>1.4685495429873823E-4</v>
      </c>
      <c r="M1002" s="210">
        <v>1.1415525114155251E-4</v>
      </c>
      <c r="N1002" s="325">
        <v>9.1562600043924483E-2</v>
      </c>
      <c r="O1002" s="358">
        <v>0.24647015961186713</v>
      </c>
      <c r="P1002" s="327">
        <v>0.23174546230590265</v>
      </c>
      <c r="Q1002" s="332">
        <v>3.2979664014146773E-2</v>
      </c>
      <c r="R1002" s="358">
        <v>0.1168314940503522</v>
      </c>
      <c r="S1002" s="327">
        <v>5.7972362925372785E-2</v>
      </c>
      <c r="T1002" s="358">
        <v>0.1874482024620838</v>
      </c>
      <c r="U1002" s="358">
        <v>0.53053336628097481</v>
      </c>
      <c r="V1002" s="361">
        <v>1.1047209926470077E-2</v>
      </c>
    </row>
    <row r="1003" spans="1:22" hidden="1" outlineLevel="1">
      <c r="A1003" s="65">
        <v>994</v>
      </c>
      <c r="B1003" s="117">
        <v>1</v>
      </c>
      <c r="C1003" s="325">
        <v>1.6792557932340411E-4</v>
      </c>
      <c r="D1003" s="358">
        <v>1.4194546397337218E-4</v>
      </c>
      <c r="E1003" s="327">
        <v>1.4998953303453305E-4</v>
      </c>
      <c r="F1003" s="332">
        <v>0</v>
      </c>
      <c r="G1003" s="358">
        <v>0</v>
      </c>
      <c r="H1003" s="327">
        <v>0</v>
      </c>
      <c r="I1003" s="332">
        <v>3.5885913998626954E-4</v>
      </c>
      <c r="J1003" s="358">
        <v>3.3788769221473116E-4</v>
      </c>
      <c r="K1003" s="327">
        <v>2.8822639737803081E-4</v>
      </c>
      <c r="L1003" s="336">
        <v>1.644775488145868E-4</v>
      </c>
      <c r="M1003" s="210">
        <v>1.1415525114155251E-4</v>
      </c>
      <c r="N1003" s="325">
        <v>0.27694860507112967</v>
      </c>
      <c r="O1003" s="358">
        <v>0.46393119214433559</v>
      </c>
      <c r="P1003" s="327">
        <v>0.46181915799297613</v>
      </c>
      <c r="Q1003" s="332">
        <v>3.2979664014146773E-2</v>
      </c>
      <c r="R1003" s="358">
        <v>0.10053871883109365</v>
      </c>
      <c r="S1003" s="327">
        <v>3.9506279038500805E-2</v>
      </c>
      <c r="T1003" s="358">
        <v>0.22384997392235453</v>
      </c>
      <c r="U1003" s="358">
        <v>0.522962389594963</v>
      </c>
      <c r="V1003" s="361">
        <v>6.9995183170603117E-2</v>
      </c>
    </row>
    <row r="1004" spans="1:22" hidden="1" outlineLevel="1">
      <c r="A1004" s="65">
        <v>995</v>
      </c>
      <c r="B1004" s="117">
        <v>1</v>
      </c>
      <c r="C1004" s="325">
        <v>1.6435668418089978E-4</v>
      </c>
      <c r="D1004" s="358">
        <v>1.3807652172837822E-4</v>
      </c>
      <c r="E1004" s="327">
        <v>1.4957440891611885E-4</v>
      </c>
      <c r="F1004" s="332">
        <v>0</v>
      </c>
      <c r="G1004" s="358">
        <v>0</v>
      </c>
      <c r="H1004" s="327">
        <v>0</v>
      </c>
      <c r="I1004" s="332">
        <v>3.321118748941252E-4</v>
      </c>
      <c r="J1004" s="358">
        <v>3.1034696791012415E-4</v>
      </c>
      <c r="K1004" s="327">
        <v>2.7931217890242167E-4</v>
      </c>
      <c r="L1004" s="336">
        <v>1.8797434150238492E-4</v>
      </c>
      <c r="M1004" s="210">
        <v>1.1415525114155251E-4</v>
      </c>
      <c r="N1004" s="325">
        <v>0.44782777840413279</v>
      </c>
      <c r="O1004" s="358">
        <v>0.58764863598023009</v>
      </c>
      <c r="P1004" s="327">
        <v>0.6408266027509304</v>
      </c>
      <c r="Q1004" s="332">
        <v>3.2979664014146773E-2</v>
      </c>
      <c r="R1004" s="358">
        <v>8.7321951335696146E-2</v>
      </c>
      <c r="S1004" s="327">
        <v>2.7732884439996625E-2</v>
      </c>
      <c r="T1004" s="358">
        <v>0.16338956040500829</v>
      </c>
      <c r="U1004" s="358">
        <v>0.49527747484760654</v>
      </c>
      <c r="V1004" s="361">
        <v>0.10118083839357785</v>
      </c>
    </row>
    <row r="1005" spans="1:22" hidden="1" outlineLevel="1">
      <c r="A1005" s="65">
        <v>996</v>
      </c>
      <c r="B1005" s="117">
        <v>1</v>
      </c>
      <c r="C1005" s="325">
        <v>1.6106905047694658E-4</v>
      </c>
      <c r="D1005" s="358">
        <v>1.345380921374792E-4</v>
      </c>
      <c r="E1005" s="327">
        <v>1.4672043060202117E-4</v>
      </c>
      <c r="F1005" s="332">
        <v>0</v>
      </c>
      <c r="G1005" s="358">
        <v>0</v>
      </c>
      <c r="H1005" s="327">
        <v>0</v>
      </c>
      <c r="I1005" s="332">
        <v>3.1205142607501694E-4</v>
      </c>
      <c r="J1005" s="358">
        <v>3.1733491288293489E-4</v>
      </c>
      <c r="K1005" s="327">
        <v>2.7931217890242167E-4</v>
      </c>
      <c r="L1005" s="336">
        <v>2.0677177565262342E-4</v>
      </c>
      <c r="M1005" s="210">
        <v>1.1415525114155251E-4</v>
      </c>
      <c r="N1005" s="325">
        <v>0.53637597186224906</v>
      </c>
      <c r="O1005" s="358">
        <v>0.62638510586731633</v>
      </c>
      <c r="P1005" s="327">
        <v>0.67415275013742848</v>
      </c>
      <c r="Q1005" s="332">
        <v>3.2979664014146773E-2</v>
      </c>
      <c r="R1005" s="358">
        <v>7.4234547163820816E-2</v>
      </c>
      <c r="S1005" s="327">
        <v>2.8762528945899368E-2</v>
      </c>
      <c r="T1005" s="358">
        <v>0.12939365315044513</v>
      </c>
      <c r="U1005" s="358">
        <v>0.44487963004221465</v>
      </c>
      <c r="V1005" s="361">
        <v>0.12803922437928733</v>
      </c>
    </row>
    <row r="1006" spans="1:22" hidden="1" outlineLevel="1">
      <c r="A1006" s="65">
        <v>997</v>
      </c>
      <c r="B1006" s="117">
        <v>1</v>
      </c>
      <c r="C1006" s="325">
        <v>1.4546216576445393E-4</v>
      </c>
      <c r="D1006" s="358">
        <v>1.3498525631654883E-4</v>
      </c>
      <c r="E1006" s="327">
        <v>1.3828822194673259E-4</v>
      </c>
      <c r="F1006" s="332">
        <v>0</v>
      </c>
      <c r="G1006" s="358">
        <v>0</v>
      </c>
      <c r="H1006" s="327">
        <v>0</v>
      </c>
      <c r="I1006" s="332">
        <v>2.8530416098287265E-4</v>
      </c>
      <c r="J1006" s="358">
        <v>3.0829168997694448E-4</v>
      </c>
      <c r="K1006" s="327">
        <v>2.7336936658534881E-4</v>
      </c>
      <c r="L1006" s="336">
        <v>1.8797434150238492E-4</v>
      </c>
      <c r="M1006" s="210">
        <v>1.1415525114155251E-4</v>
      </c>
      <c r="N1006" s="325">
        <v>0.60024371139906052</v>
      </c>
      <c r="O1006" s="358">
        <v>0.60988665736602354</v>
      </c>
      <c r="P1006" s="327">
        <v>0.70127715888236997</v>
      </c>
      <c r="Q1006" s="332">
        <v>3.2979664014146773E-2</v>
      </c>
      <c r="R1006" s="358">
        <v>6.6010136928472005E-2</v>
      </c>
      <c r="S1006" s="327">
        <v>2.7732884439996625E-2</v>
      </c>
      <c r="T1006" s="358">
        <v>0.10376596922008209</v>
      </c>
      <c r="U1006" s="358">
        <v>0.36024289067172477</v>
      </c>
      <c r="V1006" s="361">
        <v>0.11679351586395237</v>
      </c>
    </row>
    <row r="1007" spans="1:22" hidden="1" outlineLevel="1">
      <c r="A1007" s="65">
        <v>998</v>
      </c>
      <c r="B1007" s="117">
        <v>1</v>
      </c>
      <c r="C1007" s="325">
        <v>1.4494339466668185E-4</v>
      </c>
      <c r="D1007" s="358">
        <v>1.2792783905557991E-4</v>
      </c>
      <c r="E1007" s="327">
        <v>1.3267107371944036E-4</v>
      </c>
      <c r="F1007" s="332">
        <v>0</v>
      </c>
      <c r="G1007" s="358">
        <v>0</v>
      </c>
      <c r="H1007" s="327">
        <v>0</v>
      </c>
      <c r="I1007" s="332">
        <v>2.4964114086001353E-4</v>
      </c>
      <c r="J1007" s="358">
        <v>2.8445046595206079E-4</v>
      </c>
      <c r="K1007" s="327">
        <v>2.6742655426827605E-4</v>
      </c>
      <c r="L1007" s="336">
        <v>1.9032402077116473E-4</v>
      </c>
      <c r="M1007" s="210">
        <v>1.1415525114155251E-4</v>
      </c>
      <c r="N1007" s="325">
        <v>0.57537485706614289</v>
      </c>
      <c r="O1007" s="358">
        <v>0.54423539329636483</v>
      </c>
      <c r="P1007" s="327">
        <v>0.68582949728930298</v>
      </c>
      <c r="Q1007" s="332">
        <v>3.2979664014146773E-2</v>
      </c>
      <c r="R1007" s="358">
        <v>7.7810892535698423E-2</v>
      </c>
      <c r="S1007" s="327">
        <v>3.2366284716558953E-2</v>
      </c>
      <c r="T1007" s="358">
        <v>0.10156931059747956</v>
      </c>
      <c r="U1007" s="358">
        <v>0.34091995017459015</v>
      </c>
      <c r="V1007" s="361">
        <v>0.1022802151934479</v>
      </c>
    </row>
    <row r="1008" spans="1:22" hidden="1" outlineLevel="1">
      <c r="A1008" s="65">
        <v>999</v>
      </c>
      <c r="B1008" s="117">
        <v>1</v>
      </c>
      <c r="C1008" s="325">
        <v>1.5079363258854533E-4</v>
      </c>
      <c r="D1008" s="358">
        <v>1.2654746267671272E-4</v>
      </c>
      <c r="E1008" s="327">
        <v>1.3630340975556468E-4</v>
      </c>
      <c r="F1008" s="332">
        <v>0</v>
      </c>
      <c r="G1008" s="358">
        <v>0</v>
      </c>
      <c r="H1008" s="327">
        <v>0</v>
      </c>
      <c r="I1008" s="332">
        <v>2.1397812073715446E-4</v>
      </c>
      <c r="J1008" s="358">
        <v>2.6841929807325964E-4</v>
      </c>
      <c r="K1008" s="327">
        <v>2.6742655426827605E-4</v>
      </c>
      <c r="L1008" s="336">
        <v>2.1382081345896285E-4</v>
      </c>
      <c r="M1008" s="210">
        <v>1.1415525114155251E-4</v>
      </c>
      <c r="N1008" s="325">
        <v>0.49511628171899907</v>
      </c>
      <c r="O1008" s="358">
        <v>0.45137843889740004</v>
      </c>
      <c r="P1008" s="327">
        <v>0.51089781026907499</v>
      </c>
      <c r="Q1008" s="332">
        <v>3.2979664014146773E-2</v>
      </c>
      <c r="R1008" s="358">
        <v>8.9215316771177638E-2</v>
      </c>
      <c r="S1008" s="327">
        <v>4.3557339842734445E-2</v>
      </c>
      <c r="T1008" s="358">
        <v>0.13033507827441765</v>
      </c>
      <c r="U1008" s="358">
        <v>0.35436690876616334</v>
      </c>
      <c r="V1008" s="361">
        <v>4.4686613090265739E-2</v>
      </c>
    </row>
    <row r="1009" spans="1:22" hidden="1" outlineLevel="1">
      <c r="A1009" s="65">
        <v>1000</v>
      </c>
      <c r="B1009" s="117">
        <v>1</v>
      </c>
      <c r="C1009" s="325">
        <v>1.523561961360516E-4</v>
      </c>
      <c r="D1009" s="358">
        <v>1.2936654119693447E-4</v>
      </c>
      <c r="E1009" s="327">
        <v>1.3805471463012461E-4</v>
      </c>
      <c r="F1009" s="332">
        <v>0</v>
      </c>
      <c r="G1009" s="358">
        <v>0</v>
      </c>
      <c r="H1009" s="327">
        <v>0</v>
      </c>
      <c r="I1009" s="332">
        <v>2.0283342694876101E-4</v>
      </c>
      <c r="J1009" s="358">
        <v>2.6759718689998779E-4</v>
      </c>
      <c r="K1009" s="327">
        <v>2.7336936658534881E-4</v>
      </c>
      <c r="L1009" s="336">
        <v>2.2321953053408208E-4</v>
      </c>
      <c r="M1009" s="210">
        <v>1.1415525114155251E-4</v>
      </c>
      <c r="N1009" s="325">
        <v>0.36210559112021168</v>
      </c>
      <c r="O1009" s="358">
        <v>0.33646637457685385</v>
      </c>
      <c r="P1009" s="327">
        <v>0.35388364476294104</v>
      </c>
      <c r="Q1009" s="332">
        <v>3.2979664014146773E-2</v>
      </c>
      <c r="R1009" s="358">
        <v>9.7660035752954247E-2</v>
      </c>
      <c r="S1009" s="327">
        <v>4.2595212556209024E-2</v>
      </c>
      <c r="T1009" s="358">
        <v>0.14958199192007804</v>
      </c>
      <c r="U1009" s="358">
        <v>0.37866183395261904</v>
      </c>
      <c r="V1009" s="361">
        <v>0</v>
      </c>
    </row>
    <row r="1010" spans="1:22" hidden="1" outlineLevel="1">
      <c r="A1010" s="65">
        <v>1001</v>
      </c>
      <c r="B1010" s="117">
        <v>1</v>
      </c>
      <c r="C1010" s="325">
        <v>1.5511255823385267E-4</v>
      </c>
      <c r="D1010" s="358">
        <v>1.350435820790362E-4</v>
      </c>
      <c r="E1010" s="327">
        <v>1.444242753220426E-4</v>
      </c>
      <c r="F1010" s="332">
        <v>0</v>
      </c>
      <c r="G1010" s="358">
        <v>0</v>
      </c>
      <c r="H1010" s="327">
        <v>0</v>
      </c>
      <c r="I1010" s="332">
        <v>2.0060448819108232E-4</v>
      </c>
      <c r="J1010" s="358">
        <v>2.618424086870848E-4</v>
      </c>
      <c r="K1010" s="327">
        <v>2.7336936658534881E-4</v>
      </c>
      <c r="L1010" s="336">
        <v>2.2321953053408208E-4</v>
      </c>
      <c r="M1010" s="210">
        <v>1.1415525114155251E-4</v>
      </c>
      <c r="N1010" s="325">
        <v>0.14393791447234219</v>
      </c>
      <c r="O1010" s="358">
        <v>0.15736760193525415</v>
      </c>
      <c r="P1010" s="327">
        <v>0.11828252011606175</v>
      </c>
      <c r="Q1010" s="332">
        <v>3.2979664014146773E-2</v>
      </c>
      <c r="R1010" s="358">
        <v>0.10101726120498106</v>
      </c>
      <c r="S1010" s="327">
        <v>5.0832368603430926E-2</v>
      </c>
      <c r="T1010" s="358">
        <v>0.20763654123171671</v>
      </c>
      <c r="U1010" s="358">
        <v>0.4929044821549759</v>
      </c>
      <c r="V1010" s="361">
        <v>0</v>
      </c>
    </row>
    <row r="1011" spans="1:22" hidden="1" outlineLevel="1">
      <c r="A1011" s="65">
        <v>1002</v>
      </c>
      <c r="B1011" s="117">
        <v>1</v>
      </c>
      <c r="C1011" s="325">
        <v>1.5870020413892707E-4</v>
      </c>
      <c r="D1011" s="358">
        <v>1.4598938350582821E-4</v>
      </c>
      <c r="E1011" s="327">
        <v>1.5255811351722094E-4</v>
      </c>
      <c r="F1011" s="332">
        <v>0</v>
      </c>
      <c r="G1011" s="358">
        <v>0</v>
      </c>
      <c r="H1011" s="327">
        <v>0</v>
      </c>
      <c r="I1011" s="332">
        <v>2.2066493701019058E-4</v>
      </c>
      <c r="J1011" s="358">
        <v>3.2884446930874081E-4</v>
      </c>
      <c r="K1011" s="327">
        <v>2.7336936658534881E-4</v>
      </c>
      <c r="L1011" s="336">
        <v>1.644775488145868E-4</v>
      </c>
      <c r="M1011" s="210">
        <v>1.1415525114155251E-4</v>
      </c>
      <c r="N1011" s="325">
        <v>7.7244168761335472E-3</v>
      </c>
      <c r="O1011" s="358">
        <v>1.365302349759373E-2</v>
      </c>
      <c r="P1011" s="327">
        <v>6.9156909947395342E-3</v>
      </c>
      <c r="Q1011" s="332">
        <v>3.2979664014146773E-2</v>
      </c>
      <c r="R1011" s="358">
        <v>9.4711923826237443E-2</v>
      </c>
      <c r="S1011" s="327">
        <v>4.4722018787391807E-2</v>
      </c>
      <c r="T1011" s="358">
        <v>0.21861983434472945</v>
      </c>
      <c r="U1011" s="358">
        <v>0.60375714079643195</v>
      </c>
      <c r="V1011" s="361">
        <v>0</v>
      </c>
    </row>
    <row r="1012" spans="1:22" hidden="1" outlineLevel="1">
      <c r="A1012" s="65">
        <v>1003</v>
      </c>
      <c r="B1012" s="117">
        <v>1</v>
      </c>
      <c r="C1012" s="325">
        <v>1.6760056610552279E-4</v>
      </c>
      <c r="D1012" s="358">
        <v>1.6051249836517749E-4</v>
      </c>
      <c r="E1012" s="327">
        <v>1.6243028395825879E-4</v>
      </c>
      <c r="F1012" s="332">
        <v>0</v>
      </c>
      <c r="G1012" s="358">
        <v>0</v>
      </c>
      <c r="H1012" s="327">
        <v>0</v>
      </c>
      <c r="I1012" s="332">
        <v>2.652437121637644E-4</v>
      </c>
      <c r="J1012" s="358">
        <v>3.5638519361334782E-4</v>
      </c>
      <c r="K1012" s="327">
        <v>2.9714061585364005E-4</v>
      </c>
      <c r="L1012" s="336">
        <v>1.1748396343899057E-4</v>
      </c>
      <c r="M1012" s="210">
        <v>1.1415525114155251E-4</v>
      </c>
      <c r="N1012" s="325">
        <v>0</v>
      </c>
      <c r="O1012" s="358">
        <v>0</v>
      </c>
      <c r="P1012" s="327">
        <v>0</v>
      </c>
      <c r="Q1012" s="332">
        <v>3.2979664014146773E-2</v>
      </c>
      <c r="R1012" s="358">
        <v>0.10797255586308664</v>
      </c>
      <c r="S1012" s="327">
        <v>4.8773079591625447E-2</v>
      </c>
      <c r="T1012" s="358">
        <v>0.24623497131459002</v>
      </c>
      <c r="U1012" s="358">
        <v>0.70432683110315575</v>
      </c>
      <c r="V1012" s="361">
        <v>0</v>
      </c>
    </row>
    <row r="1013" spans="1:22" hidden="1" outlineLevel="1">
      <c r="A1013" s="65">
        <v>1004</v>
      </c>
      <c r="B1013" s="117">
        <v>1</v>
      </c>
      <c r="C1013" s="325">
        <v>1.6047527632889421E-4</v>
      </c>
      <c r="D1013" s="358">
        <v>1.6305938999379161E-4</v>
      </c>
      <c r="E1013" s="327">
        <v>1.6067897908369886E-4</v>
      </c>
      <c r="F1013" s="332">
        <v>0</v>
      </c>
      <c r="G1013" s="358">
        <v>0</v>
      </c>
      <c r="H1013" s="327">
        <v>0</v>
      </c>
      <c r="I1013" s="332">
        <v>2.9867779352894482E-4</v>
      </c>
      <c r="J1013" s="358">
        <v>3.781711397050519E-4</v>
      </c>
      <c r="K1013" s="327">
        <v>2.7336936658534881E-4</v>
      </c>
      <c r="L1013" s="336">
        <v>8.811297257924293E-5</v>
      </c>
      <c r="M1013" s="210">
        <v>1.1415525114155251E-4</v>
      </c>
      <c r="N1013" s="325">
        <v>0</v>
      </c>
      <c r="O1013" s="358">
        <v>0</v>
      </c>
      <c r="P1013" s="327">
        <v>0</v>
      </c>
      <c r="Q1013" s="332">
        <v>3.2979664014146773E-2</v>
      </c>
      <c r="R1013" s="358">
        <v>0.12192414822708331</v>
      </c>
      <c r="S1013" s="327">
        <v>3.6999684993121278E-2</v>
      </c>
      <c r="T1013" s="358">
        <v>0.23054455258171466</v>
      </c>
      <c r="U1013" s="358">
        <v>0.66014396715941526</v>
      </c>
      <c r="V1013" s="361">
        <v>0</v>
      </c>
    </row>
    <row r="1014" spans="1:22" hidden="1" outlineLevel="1">
      <c r="A1014" s="65">
        <v>1005</v>
      </c>
      <c r="B1014" s="117">
        <v>1</v>
      </c>
      <c r="C1014" s="325">
        <v>1.4899355938181812E-4</v>
      </c>
      <c r="D1014" s="358">
        <v>1.5864607396558238E-4</v>
      </c>
      <c r="E1014" s="327">
        <v>1.4989872463362994E-4</v>
      </c>
      <c r="F1014" s="332">
        <v>0</v>
      </c>
      <c r="G1014" s="358">
        <v>0</v>
      </c>
      <c r="H1014" s="327">
        <v>0</v>
      </c>
      <c r="I1014" s="332">
        <v>3.075935485596596E-4</v>
      </c>
      <c r="J1014" s="358">
        <v>3.9790180786357631E-4</v>
      </c>
      <c r="K1014" s="327">
        <v>2.7931217890242167E-4</v>
      </c>
      <c r="L1014" s="336">
        <v>5.8741981719495287E-5</v>
      </c>
      <c r="M1014" s="210">
        <v>1.1415525114155251E-4</v>
      </c>
      <c r="N1014" s="325">
        <v>0</v>
      </c>
      <c r="O1014" s="358">
        <v>0</v>
      </c>
      <c r="P1014" s="327">
        <v>0</v>
      </c>
      <c r="Q1014" s="332">
        <v>3.2979664014146773E-2</v>
      </c>
      <c r="R1014" s="358">
        <v>0.13237266712815007</v>
      </c>
      <c r="S1014" s="327">
        <v>2.9792173451802104E-2</v>
      </c>
      <c r="T1014" s="358">
        <v>0.22772027720979712</v>
      </c>
      <c r="U1014" s="358">
        <v>0.54172033183194745</v>
      </c>
      <c r="V1014" s="361">
        <v>0</v>
      </c>
    </row>
    <row r="1015" spans="1:22" hidden="1" outlineLevel="1">
      <c r="A1015" s="65">
        <v>1006</v>
      </c>
      <c r="B1015" s="117">
        <v>1</v>
      </c>
      <c r="C1015" s="325">
        <v>1.3468047728666067E-4</v>
      </c>
      <c r="D1015" s="358">
        <v>1.4752529525132834E-4</v>
      </c>
      <c r="E1015" s="327">
        <v>1.3875523657994857E-4</v>
      </c>
      <c r="F1015" s="332">
        <v>0</v>
      </c>
      <c r="G1015" s="358">
        <v>0</v>
      </c>
      <c r="H1015" s="327">
        <v>0</v>
      </c>
      <c r="I1015" s="332">
        <v>3.1428036483269564E-4</v>
      </c>
      <c r="J1015" s="358">
        <v>3.876254181976782E-4</v>
      </c>
      <c r="K1015" s="327">
        <v>3.1496905280485843E-4</v>
      </c>
      <c r="L1015" s="336">
        <v>3.7594868300476983E-5</v>
      </c>
      <c r="M1015" s="210">
        <v>1.1415525114155251E-4</v>
      </c>
      <c r="N1015" s="325">
        <v>0</v>
      </c>
      <c r="O1015" s="358">
        <v>0</v>
      </c>
      <c r="P1015" s="327">
        <v>0</v>
      </c>
      <c r="Q1015" s="332">
        <v>6.5959328028293546E-2</v>
      </c>
      <c r="R1015" s="358">
        <v>0.13320633291942996</v>
      </c>
      <c r="S1015" s="327">
        <v>2.6188417681142519E-2</v>
      </c>
      <c r="T1015" s="358">
        <v>0.16516780786140087</v>
      </c>
      <c r="U1015" s="358">
        <v>0.46182957784671869</v>
      </c>
      <c r="V1015" s="361">
        <v>0</v>
      </c>
    </row>
    <row r="1016" spans="1:22" hidden="1" outlineLevel="1">
      <c r="A1016" s="65">
        <v>1007</v>
      </c>
      <c r="B1016" s="117">
        <v>1</v>
      </c>
      <c r="C1016" s="325">
        <v>1.1963611545127025E-4</v>
      </c>
      <c r="D1016" s="358">
        <v>1.3204952627135239E-4</v>
      </c>
      <c r="E1016" s="327">
        <v>1.2357726100042915E-4</v>
      </c>
      <c r="F1016" s="332">
        <v>0</v>
      </c>
      <c r="G1016" s="358">
        <v>0</v>
      </c>
      <c r="H1016" s="327">
        <v>0</v>
      </c>
      <c r="I1016" s="332">
        <v>3.3434081365180389E-4</v>
      </c>
      <c r="J1016" s="358">
        <v>3.8310380674468303E-4</v>
      </c>
      <c r="K1016" s="327">
        <v>3.179404589633948E-4</v>
      </c>
      <c r="L1016" s="336">
        <v>2.3496792687798115E-5</v>
      </c>
      <c r="M1016" s="210">
        <v>1.1415525114155251E-4</v>
      </c>
      <c r="N1016" s="325">
        <v>1.8840041161301334E-4</v>
      </c>
      <c r="O1016" s="358">
        <v>0</v>
      </c>
      <c r="P1016" s="327">
        <v>0</v>
      </c>
      <c r="Q1016" s="332">
        <v>6.5959328028293546E-2</v>
      </c>
      <c r="R1016" s="358">
        <v>0.14563190072524573</v>
      </c>
      <c r="S1016" s="327">
        <v>1.6406794875066504E-2</v>
      </c>
      <c r="T1016" s="358">
        <v>0.13033507827441765</v>
      </c>
      <c r="U1016" s="358">
        <v>0.40352175739922486</v>
      </c>
      <c r="V1016" s="361">
        <v>0</v>
      </c>
    </row>
    <row r="1017" spans="1:22" hidden="1" outlineLevel="1">
      <c r="A1017" s="65">
        <v>1008</v>
      </c>
      <c r="B1017" s="117">
        <v>1</v>
      </c>
      <c r="C1017" s="325">
        <v>1.0921069146230841E-4</v>
      </c>
      <c r="D1017" s="358">
        <v>1.1606826734981948E-4</v>
      </c>
      <c r="E1017" s="327">
        <v>1.0908683474203325E-4</v>
      </c>
      <c r="F1017" s="332">
        <v>0</v>
      </c>
      <c r="G1017" s="358">
        <v>0</v>
      </c>
      <c r="H1017" s="327">
        <v>0</v>
      </c>
      <c r="I1017" s="332">
        <v>3.499433849555547E-4</v>
      </c>
      <c r="J1017" s="358">
        <v>3.7611586177187229E-4</v>
      </c>
      <c r="K1017" s="327">
        <v>3.2685467743900405E-4</v>
      </c>
      <c r="L1017" s="336">
        <v>9.3987170751192458E-6</v>
      </c>
      <c r="M1017" s="210">
        <v>1.1415525114155251E-4</v>
      </c>
      <c r="N1017" s="325">
        <v>0</v>
      </c>
      <c r="O1017" s="358">
        <v>0</v>
      </c>
      <c r="P1017" s="327">
        <v>0</v>
      </c>
      <c r="Q1017" s="332">
        <v>9.8938992042440319E-2</v>
      </c>
      <c r="R1017" s="358">
        <v>0.13892164066798754</v>
      </c>
      <c r="S1017" s="327">
        <v>1.2803039104406918E-2</v>
      </c>
      <c r="T1017" s="358">
        <v>9.6025362645196941E-2</v>
      </c>
      <c r="U1017" s="358">
        <v>0.3855548127264507</v>
      </c>
      <c r="V1017" s="361">
        <v>0</v>
      </c>
    </row>
    <row r="1018" spans="1:22" hidden="1" outlineLevel="1">
      <c r="A1018" s="65">
        <v>1009</v>
      </c>
      <c r="B1018" s="117">
        <v>1</v>
      </c>
      <c r="C1018" s="325">
        <v>9.8991525861617382E-5</v>
      </c>
      <c r="D1018" s="358">
        <v>9.5790343925052015E-5</v>
      </c>
      <c r="E1018" s="327">
        <v>9.626987758599462E-5</v>
      </c>
      <c r="F1018" s="332">
        <v>0</v>
      </c>
      <c r="G1018" s="358">
        <v>0</v>
      </c>
      <c r="H1018" s="327">
        <v>0</v>
      </c>
      <c r="I1018" s="332">
        <v>3.5217232371323345E-4</v>
      </c>
      <c r="J1018" s="358">
        <v>3.7611586177187229E-4</v>
      </c>
      <c r="K1018" s="327">
        <v>3.2982608359754043E-4</v>
      </c>
      <c r="L1018" s="336">
        <v>5.8741981719495289E-6</v>
      </c>
      <c r="M1018" s="210">
        <v>1.1415525114155251E-4</v>
      </c>
      <c r="N1018" s="325">
        <v>1.8840041161301334E-4</v>
      </c>
      <c r="O1018" s="358">
        <v>0</v>
      </c>
      <c r="P1018" s="327">
        <v>0</v>
      </c>
      <c r="Q1018" s="332">
        <v>0.13191865605658709</v>
      </c>
      <c r="R1018" s="358">
        <v>0.14560661511792086</v>
      </c>
      <c r="S1018" s="327">
        <v>1.7368922161591929E-2</v>
      </c>
      <c r="T1018" s="358">
        <v>7.0397678714833933E-2</v>
      </c>
      <c r="U1018" s="358">
        <v>0.30091807335596077</v>
      </c>
      <c r="V1018" s="361">
        <v>0</v>
      </c>
    </row>
    <row r="1019" spans="1:22" hidden="1" outlineLevel="1">
      <c r="A1019" s="65">
        <v>1010</v>
      </c>
      <c r="B1019" s="117">
        <v>1</v>
      </c>
      <c r="C1019" s="325">
        <v>9.3878817934176862E-5</v>
      </c>
      <c r="D1019" s="358">
        <v>8.6030499668836039E-5</v>
      </c>
      <c r="E1019" s="327">
        <v>8.8149012019516702E-5</v>
      </c>
      <c r="F1019" s="332">
        <v>0</v>
      </c>
      <c r="G1019" s="358">
        <v>0</v>
      </c>
      <c r="H1019" s="327">
        <v>0</v>
      </c>
      <c r="I1019" s="332">
        <v>3.6108807874394818E-4</v>
      </c>
      <c r="J1019" s="358">
        <v>4.122887533958338E-4</v>
      </c>
      <c r="K1019" s="327">
        <v>3.3874030207314967E-4</v>
      </c>
      <c r="L1019" s="336">
        <v>2.3496792687798115E-6</v>
      </c>
      <c r="M1019" s="210">
        <v>1.1415525114155251E-4</v>
      </c>
      <c r="N1019" s="325">
        <v>1.8840041161301334E-4</v>
      </c>
      <c r="O1019" s="358">
        <v>0</v>
      </c>
      <c r="P1019" s="327">
        <v>0</v>
      </c>
      <c r="Q1019" s="332">
        <v>0.16489832007073388</v>
      </c>
      <c r="R1019" s="358">
        <v>0.14223590935203517</v>
      </c>
      <c r="S1019" s="327">
        <v>1.9428211173397405E-2</v>
      </c>
      <c r="T1019" s="358">
        <v>6.9142445216203899E-2</v>
      </c>
      <c r="U1019" s="358">
        <v>0.2265643023202033</v>
      </c>
      <c r="V1019" s="361">
        <v>0</v>
      </c>
    </row>
    <row r="1020" spans="1:22" hidden="1" outlineLevel="1">
      <c r="A1020" s="65">
        <v>1011</v>
      </c>
      <c r="B1020" s="117">
        <v>1</v>
      </c>
      <c r="C1020" s="325">
        <v>9.0941198464865062E-5</v>
      </c>
      <c r="D1020" s="358">
        <v>8.1831044769747096E-5</v>
      </c>
      <c r="E1020" s="327">
        <v>8.5269088448018142E-5</v>
      </c>
      <c r="F1020" s="332">
        <v>0</v>
      </c>
      <c r="G1020" s="358">
        <v>0</v>
      </c>
      <c r="H1020" s="327">
        <v>0</v>
      </c>
      <c r="I1020" s="332">
        <v>3.7446171129002035E-4</v>
      </c>
      <c r="J1020" s="358">
        <v>4.3407469948753778E-4</v>
      </c>
      <c r="K1020" s="327">
        <v>3.4171170823168605E-4</v>
      </c>
      <c r="L1020" s="336">
        <v>1.1748396343899057E-6</v>
      </c>
      <c r="M1020" s="210">
        <v>1.1415525114155251E-4</v>
      </c>
      <c r="N1020" s="325">
        <v>1.8840041161301334E-4</v>
      </c>
      <c r="O1020" s="358">
        <v>0</v>
      </c>
      <c r="P1020" s="327">
        <v>0</v>
      </c>
      <c r="Q1020" s="332">
        <v>0.16489832007073388</v>
      </c>
      <c r="R1020" s="358">
        <v>0.1202507390449972</v>
      </c>
      <c r="S1020" s="327">
        <v>1.0228927839650072E-2</v>
      </c>
      <c r="T1020" s="358">
        <v>6.7468800551363867E-2</v>
      </c>
      <c r="U1020" s="358">
        <v>0.2036253729581079</v>
      </c>
      <c r="V1020" s="361">
        <v>0</v>
      </c>
    </row>
    <row r="1021" spans="1:22" hidden="1" outlineLevel="1">
      <c r="A1021" s="65">
        <v>1012</v>
      </c>
      <c r="B1021" s="117">
        <v>1</v>
      </c>
      <c r="C1021" s="325">
        <v>9.0634936009553841E-5</v>
      </c>
      <c r="D1021" s="358">
        <v>8.0683971440829281E-5</v>
      </c>
      <c r="E1021" s="327">
        <v>8.3439947801255542E-5</v>
      </c>
      <c r="F1021" s="332">
        <v>0</v>
      </c>
      <c r="G1021" s="358">
        <v>0</v>
      </c>
      <c r="H1021" s="327">
        <v>0</v>
      </c>
      <c r="I1021" s="332">
        <v>3.967510988668073E-4</v>
      </c>
      <c r="J1021" s="358">
        <v>4.6737020200504788E-4</v>
      </c>
      <c r="K1021" s="327">
        <v>3.4765452054875886E-4</v>
      </c>
      <c r="L1021" s="336">
        <v>1.409807561267887E-5</v>
      </c>
      <c r="M1021" s="210">
        <v>1.1415525114155251E-4</v>
      </c>
      <c r="N1021" s="325">
        <v>1.8840041161301334E-4</v>
      </c>
      <c r="O1021" s="358">
        <v>0</v>
      </c>
      <c r="P1021" s="327">
        <v>0</v>
      </c>
      <c r="Q1021" s="332">
        <v>0.13191865605658709</v>
      </c>
      <c r="R1021" s="358">
        <v>0.10316425513552313</v>
      </c>
      <c r="S1021" s="327">
        <v>1.0743750092601442E-2</v>
      </c>
      <c r="T1021" s="358">
        <v>5.8786768852506194E-2</v>
      </c>
      <c r="U1021" s="358">
        <v>0.19967038513705695</v>
      </c>
      <c r="V1021" s="361">
        <v>0</v>
      </c>
    </row>
    <row r="1022" spans="1:22" hidden="1" outlineLevel="1">
      <c r="A1022" s="65">
        <v>1013</v>
      </c>
      <c r="B1022" s="117">
        <v>1</v>
      </c>
      <c r="C1022" s="325">
        <v>9.1709979730238153E-5</v>
      </c>
      <c r="D1022" s="358">
        <v>8.1189461382386288E-5</v>
      </c>
      <c r="E1022" s="327">
        <v>8.3790208776167533E-5</v>
      </c>
      <c r="F1022" s="332">
        <v>0</v>
      </c>
      <c r="G1022" s="358">
        <v>0</v>
      </c>
      <c r="H1022" s="327">
        <v>0</v>
      </c>
      <c r="I1022" s="332">
        <v>3.9898003762448594E-4</v>
      </c>
      <c r="J1022" s="358">
        <v>4.8463453664375668E-4</v>
      </c>
      <c r="K1022" s="327">
        <v>3.5954014518290443E-4</v>
      </c>
      <c r="L1022" s="336">
        <v>3.7594868300476983E-5</v>
      </c>
      <c r="M1022" s="210">
        <v>1.1415525114155251E-4</v>
      </c>
      <c r="N1022" s="325">
        <v>0</v>
      </c>
      <c r="O1022" s="358">
        <v>0</v>
      </c>
      <c r="P1022" s="327">
        <v>0</v>
      </c>
      <c r="Q1022" s="332">
        <v>9.8938992042440319E-2</v>
      </c>
      <c r="R1022" s="358">
        <v>9.9627933598030544E-2</v>
      </c>
      <c r="S1022" s="327">
        <v>1.2803039104406918E-2</v>
      </c>
      <c r="T1022" s="358">
        <v>6.2657072139948769E-2</v>
      </c>
      <c r="U1022" s="358">
        <v>0.20057438235329716</v>
      </c>
      <c r="V1022" s="361">
        <v>0</v>
      </c>
    </row>
    <row r="1023" spans="1:22" hidden="1" outlineLevel="1">
      <c r="A1023" s="65">
        <v>1014</v>
      </c>
      <c r="B1023" s="117">
        <v>1</v>
      </c>
      <c r="C1023" s="325">
        <v>9.7978984682833321E-5</v>
      </c>
      <c r="D1023" s="358">
        <v>8.5797196618886651E-5</v>
      </c>
      <c r="E1023" s="327">
        <v>9.0081933695882851E-5</v>
      </c>
      <c r="F1023" s="332">
        <v>0</v>
      </c>
      <c r="G1023" s="358">
        <v>0</v>
      </c>
      <c r="H1023" s="327">
        <v>0</v>
      </c>
      <c r="I1023" s="332">
        <v>4.0120897638216464E-4</v>
      </c>
      <c r="J1023" s="358">
        <v>5.0683153832209676E-4</v>
      </c>
      <c r="K1023" s="327">
        <v>3.6548295749997729E-4</v>
      </c>
      <c r="L1023" s="336">
        <v>9.3987170751192462E-5</v>
      </c>
      <c r="M1023" s="210">
        <v>1.1415525114155251E-4</v>
      </c>
      <c r="N1023" s="325">
        <v>0</v>
      </c>
      <c r="O1023" s="358">
        <v>0</v>
      </c>
      <c r="P1023" s="327">
        <v>0</v>
      </c>
      <c r="Q1023" s="332">
        <v>9.8938992042440319E-2</v>
      </c>
      <c r="R1023" s="358">
        <v>9.9496892900811928E-2</v>
      </c>
      <c r="S1023" s="327">
        <v>3.5320183795512543E-2</v>
      </c>
      <c r="T1023" s="358">
        <v>8.0125738329216642E-2</v>
      </c>
      <c r="U1023" s="358">
        <v>0.23085828909734427</v>
      </c>
      <c r="V1023" s="361">
        <v>0</v>
      </c>
    </row>
    <row r="1024" spans="1:22" hidden="1" outlineLevel="1">
      <c r="A1024" s="65">
        <v>1015</v>
      </c>
      <c r="B1024" s="117">
        <v>1</v>
      </c>
      <c r="C1024" s="325">
        <v>1.189985895238877E-4</v>
      </c>
      <c r="D1024" s="358">
        <v>9.946486696175485E-5</v>
      </c>
      <c r="E1024" s="327">
        <v>1.0778957187198884E-4</v>
      </c>
      <c r="F1024" s="332">
        <v>0</v>
      </c>
      <c r="G1024" s="358">
        <v>0</v>
      </c>
      <c r="H1024" s="327">
        <v>0</v>
      </c>
      <c r="I1024" s="332">
        <v>4.0789579265520072E-4</v>
      </c>
      <c r="J1024" s="358">
        <v>5.2697326206725713E-4</v>
      </c>
      <c r="K1024" s="327">
        <v>3.5954014518290443E-4</v>
      </c>
      <c r="L1024" s="336">
        <v>1.8210014333043539E-4</v>
      </c>
      <c r="M1024" s="210">
        <v>1.1415525114155251E-4</v>
      </c>
      <c r="N1024" s="325">
        <v>0</v>
      </c>
      <c r="O1024" s="358">
        <v>1.2464216102585303E-4</v>
      </c>
      <c r="P1024" s="327">
        <v>0</v>
      </c>
      <c r="Q1024" s="332">
        <v>9.8938992042440319E-2</v>
      </c>
      <c r="R1024" s="358">
        <v>0.10317291552891482</v>
      </c>
      <c r="S1024" s="327">
        <v>3.2813589750133008E-2</v>
      </c>
      <c r="T1024" s="358">
        <v>0.12123463540934996</v>
      </c>
      <c r="U1024" s="358">
        <v>0.30758505282573229</v>
      </c>
      <c r="V1024" s="361">
        <v>0</v>
      </c>
    </row>
    <row r="1025" spans="1:22" hidden="1" outlineLevel="1">
      <c r="A1025" s="65">
        <v>1016</v>
      </c>
      <c r="B1025" s="117">
        <v>1</v>
      </c>
      <c r="C1025" s="325">
        <v>1.406432197839446E-4</v>
      </c>
      <c r="D1025" s="358">
        <v>1.1822632056185129E-4</v>
      </c>
      <c r="E1025" s="327">
        <v>1.2663880137373391E-4</v>
      </c>
      <c r="F1025" s="332">
        <v>0</v>
      </c>
      <c r="G1025" s="358">
        <v>0</v>
      </c>
      <c r="H1025" s="327">
        <v>0</v>
      </c>
      <c r="I1025" s="332">
        <v>4.1235367017055811E-4</v>
      </c>
      <c r="J1025" s="358">
        <v>5.1957426150781049E-4</v>
      </c>
      <c r="K1025" s="327">
        <v>3.4171170823168605E-4</v>
      </c>
      <c r="L1025" s="336">
        <v>1.5860335064263727E-4</v>
      </c>
      <c r="M1025" s="210">
        <v>1.1415525114155251E-4</v>
      </c>
      <c r="N1025" s="325">
        <v>4.521609878712321E-3</v>
      </c>
      <c r="O1025" s="358">
        <v>4.5076990454232128E-2</v>
      </c>
      <c r="P1025" s="327">
        <v>2.0782435188359403E-2</v>
      </c>
      <c r="Q1025" s="332">
        <v>6.5959328028293546E-2</v>
      </c>
      <c r="R1025" s="358">
        <v>9.2967546595126058E-2</v>
      </c>
      <c r="S1025" s="327">
        <v>3.1851462463607587E-2</v>
      </c>
      <c r="T1025" s="358">
        <v>0.19518880903696895</v>
      </c>
      <c r="U1025" s="358">
        <v>0.4552755980289771</v>
      </c>
      <c r="V1025" s="361">
        <v>0</v>
      </c>
    </row>
    <row r="1026" spans="1:22" hidden="1" outlineLevel="1">
      <c r="A1026" s="65">
        <v>1017</v>
      </c>
      <c r="B1026" s="117">
        <v>1</v>
      </c>
      <c r="C1026" s="325">
        <v>1.5729389694617144E-4</v>
      </c>
      <c r="D1026" s="358">
        <v>1.3181622322140302E-4</v>
      </c>
      <c r="E1026" s="327">
        <v>1.4478750892565502E-4</v>
      </c>
      <c r="F1026" s="332">
        <v>0</v>
      </c>
      <c r="G1026" s="358">
        <v>0</v>
      </c>
      <c r="H1026" s="327">
        <v>0</v>
      </c>
      <c r="I1026" s="332">
        <v>4.1458260892823686E-4</v>
      </c>
      <c r="J1026" s="358">
        <v>4.3407469948753778E-4</v>
      </c>
      <c r="K1026" s="327">
        <v>3.179404589633948E-4</v>
      </c>
      <c r="L1026" s="336">
        <v>1.4685495429873823E-4</v>
      </c>
      <c r="M1026" s="210">
        <v>1.1415525114155251E-4</v>
      </c>
      <c r="N1026" s="325">
        <v>6.9896552708427956E-2</v>
      </c>
      <c r="O1026" s="358">
        <v>0.26273088425491359</v>
      </c>
      <c r="P1026" s="327">
        <v>0.18828202164323843</v>
      </c>
      <c r="Q1026" s="332">
        <v>6.5959328028293546E-2</v>
      </c>
      <c r="R1026" s="358">
        <v>7.4682147910513752E-2</v>
      </c>
      <c r="S1026" s="327">
        <v>2.4129128669337044E-2</v>
      </c>
      <c r="T1026" s="358">
        <v>0.20533527981756167</v>
      </c>
      <c r="U1026" s="358">
        <v>0.561269271633142</v>
      </c>
      <c r="V1026" s="361">
        <v>0</v>
      </c>
    </row>
    <row r="1027" spans="1:22" hidden="1" outlineLevel="1">
      <c r="A1027" s="65">
        <v>1018</v>
      </c>
      <c r="B1027" s="117">
        <v>1</v>
      </c>
      <c r="C1027" s="325">
        <v>1.623941043652319E-4</v>
      </c>
      <c r="D1027" s="358">
        <v>1.3760991562847944E-4</v>
      </c>
      <c r="E1027" s="327">
        <v>1.5440022679268398E-4</v>
      </c>
      <c r="F1027" s="332">
        <v>0</v>
      </c>
      <c r="G1027" s="358">
        <v>0</v>
      </c>
      <c r="H1027" s="327">
        <v>0</v>
      </c>
      <c r="I1027" s="332">
        <v>3.8783534383609247E-4</v>
      </c>
      <c r="J1027" s="358">
        <v>3.7693797294514414E-4</v>
      </c>
      <c r="K1027" s="327">
        <v>2.9119780353656729E-4</v>
      </c>
      <c r="L1027" s="336">
        <v>1.644775488145868E-4</v>
      </c>
      <c r="M1027" s="210">
        <v>1.1415525114155251E-4</v>
      </c>
      <c r="N1027" s="325">
        <v>0.16014034987106135</v>
      </c>
      <c r="O1027" s="358">
        <v>0.4459990461480639</v>
      </c>
      <c r="P1027" s="327">
        <v>0.33196476343592446</v>
      </c>
      <c r="Q1027" s="332">
        <v>9.8938992042440319E-2</v>
      </c>
      <c r="R1027" s="358">
        <v>6.8001573920552394E-2</v>
      </c>
      <c r="S1027" s="327">
        <v>2.4129128669337044E-2</v>
      </c>
      <c r="T1027" s="358">
        <v>0.25721826442760271</v>
      </c>
      <c r="U1027" s="358">
        <v>0.56172127024126206</v>
      </c>
      <c r="V1027" s="361">
        <v>0</v>
      </c>
    </row>
    <row r="1028" spans="1:22" hidden="1" outlineLevel="1">
      <c r="A1028" s="65">
        <v>1019</v>
      </c>
      <c r="B1028" s="117">
        <v>1</v>
      </c>
      <c r="C1028" s="325">
        <v>1.6100654793504634E-4</v>
      </c>
      <c r="D1028" s="358">
        <v>1.3743493834101741E-4</v>
      </c>
      <c r="E1028" s="327">
        <v>1.5772121973999764E-4</v>
      </c>
      <c r="F1028" s="332">
        <v>0</v>
      </c>
      <c r="G1028" s="358">
        <v>0</v>
      </c>
      <c r="H1028" s="327">
        <v>0</v>
      </c>
      <c r="I1028" s="332">
        <v>3.3879869116716123E-4</v>
      </c>
      <c r="J1028" s="358">
        <v>3.1322435701657556E-4</v>
      </c>
      <c r="K1028" s="327">
        <v>2.5851233579266681E-4</v>
      </c>
      <c r="L1028" s="336">
        <v>1.8797434150238492E-4</v>
      </c>
      <c r="M1028" s="210">
        <v>1.1415525114155251E-4</v>
      </c>
      <c r="N1028" s="325">
        <v>0.24774654127111259</v>
      </c>
      <c r="O1028" s="358">
        <v>0.54927298113775713</v>
      </c>
      <c r="P1028" s="327">
        <v>0.44350048140604592</v>
      </c>
      <c r="Q1028" s="332">
        <v>9.8938992042440319E-2</v>
      </c>
      <c r="R1028" s="358">
        <v>6.6817606985650854E-2</v>
      </c>
      <c r="S1028" s="327">
        <v>2.8762528945899368E-2</v>
      </c>
      <c r="T1028" s="358">
        <v>0.17290841443628602</v>
      </c>
      <c r="U1028" s="358">
        <v>0.51279242091226063</v>
      </c>
      <c r="V1028" s="361">
        <v>3.7875057667738693E-3</v>
      </c>
    </row>
    <row r="1029" spans="1:22" hidden="1" outlineLevel="1">
      <c r="A1029" s="65">
        <v>1020</v>
      </c>
      <c r="B1029" s="117">
        <v>1</v>
      </c>
      <c r="C1029" s="325">
        <v>1.6043777480375404E-4</v>
      </c>
      <c r="D1029" s="358">
        <v>1.3727940297438446E-4</v>
      </c>
      <c r="E1029" s="327">
        <v>1.5258405877462185E-4</v>
      </c>
      <c r="F1029" s="332">
        <v>0</v>
      </c>
      <c r="G1029" s="358">
        <v>0</v>
      </c>
      <c r="H1029" s="327">
        <v>0</v>
      </c>
      <c r="I1029" s="332">
        <v>2.9421991601358738E-4</v>
      </c>
      <c r="J1029" s="358">
        <v>3.2555602461565339E-4</v>
      </c>
      <c r="K1029" s="327">
        <v>2.5256952347559405E-4</v>
      </c>
      <c r="L1029" s="336">
        <v>2.0677177565262342E-4</v>
      </c>
      <c r="M1029" s="210">
        <v>1.1415525114155251E-4</v>
      </c>
      <c r="N1029" s="325">
        <v>0.3771776240492527</v>
      </c>
      <c r="O1029" s="358">
        <v>0.57103574683193115</v>
      </c>
      <c r="P1029" s="327">
        <v>0.45712151102298704</v>
      </c>
      <c r="Q1029" s="332">
        <v>6.5959328028293546E-2</v>
      </c>
      <c r="R1029" s="358">
        <v>6.2051147758578944E-2</v>
      </c>
      <c r="S1029" s="327">
        <v>2.3614306416385674E-2</v>
      </c>
      <c r="T1029" s="358">
        <v>0.21338969476710437</v>
      </c>
      <c r="U1029" s="358">
        <v>0.41482172260222755</v>
      </c>
      <c r="V1029" s="361">
        <v>2.8744122579930684E-2</v>
      </c>
    </row>
    <row r="1030" spans="1:22" hidden="1" outlineLevel="1">
      <c r="A1030" s="65">
        <v>1021</v>
      </c>
      <c r="B1030" s="117">
        <v>1</v>
      </c>
      <c r="C1030" s="325">
        <v>1.4780601108571335E-4</v>
      </c>
      <c r="D1030" s="358">
        <v>1.3727940297438446E-4</v>
      </c>
      <c r="E1030" s="327">
        <v>1.4814741975907001E-4</v>
      </c>
      <c r="F1030" s="332">
        <v>0</v>
      </c>
      <c r="G1030" s="358">
        <v>0</v>
      </c>
      <c r="H1030" s="327">
        <v>0</v>
      </c>
      <c r="I1030" s="332">
        <v>2.652437121637644E-4</v>
      </c>
      <c r="J1030" s="358">
        <v>3.1651280170966298E-4</v>
      </c>
      <c r="K1030" s="327">
        <v>2.5256952347559405E-4</v>
      </c>
      <c r="L1030" s="336">
        <v>1.8797434150238492E-4</v>
      </c>
      <c r="M1030" s="210">
        <v>1.1415525114155251E-4</v>
      </c>
      <c r="N1030" s="325">
        <v>0.47043582779769438</v>
      </c>
      <c r="O1030" s="358">
        <v>0.61091178213424036</v>
      </c>
      <c r="P1030" s="327">
        <v>0.48097921225814971</v>
      </c>
      <c r="Q1030" s="332">
        <v>6.5959328028293546E-2</v>
      </c>
      <c r="R1030" s="358">
        <v>4.5413103282646056E-2</v>
      </c>
      <c r="S1030" s="327">
        <v>2.2517144691105623E-2</v>
      </c>
      <c r="T1030" s="358">
        <v>0.12866143360957763</v>
      </c>
      <c r="U1030" s="358">
        <v>0.34736093034030169</v>
      </c>
      <c r="V1030" s="361">
        <v>0.10036394035478605</v>
      </c>
    </row>
    <row r="1031" spans="1:22" hidden="1" outlineLevel="1">
      <c r="A1031" s="65">
        <v>1022</v>
      </c>
      <c r="B1031" s="117">
        <v>1</v>
      </c>
      <c r="C1031" s="325">
        <v>1.4764975473096273E-4</v>
      </c>
      <c r="D1031" s="358">
        <v>1.3296329655032083E-4</v>
      </c>
      <c r="E1031" s="327">
        <v>1.4524155093017057E-4</v>
      </c>
      <c r="F1031" s="332">
        <v>0</v>
      </c>
      <c r="G1031" s="358">
        <v>0</v>
      </c>
      <c r="H1031" s="327">
        <v>0</v>
      </c>
      <c r="I1031" s="332">
        <v>2.1843599825251188E-4</v>
      </c>
      <c r="J1031" s="358">
        <v>3.029479673506774E-4</v>
      </c>
      <c r="K1031" s="327">
        <v>2.4959811731705767E-4</v>
      </c>
      <c r="L1031" s="336">
        <v>1.9032402077116473E-4</v>
      </c>
      <c r="M1031" s="210">
        <v>1.1415525114155251E-4</v>
      </c>
      <c r="N1031" s="325">
        <v>0.45875500227768756</v>
      </c>
      <c r="O1031" s="358">
        <v>0.62245089570897361</v>
      </c>
      <c r="P1031" s="327">
        <v>0.46040955724540417</v>
      </c>
      <c r="Q1031" s="332">
        <v>3.2979664014146773E-2</v>
      </c>
      <c r="R1031" s="358">
        <v>4.8399840603994326E-2</v>
      </c>
      <c r="S1031" s="327">
        <v>1.633927765568919E-2</v>
      </c>
      <c r="T1031" s="358">
        <v>0.12228066332487499</v>
      </c>
      <c r="U1031" s="358">
        <v>0.3778708363884089</v>
      </c>
      <c r="V1031" s="361">
        <v>6.0826075277244131E-2</v>
      </c>
    </row>
    <row r="1032" spans="1:22" hidden="1" outlineLevel="1">
      <c r="A1032" s="65">
        <v>1023</v>
      </c>
      <c r="B1032" s="117">
        <v>1</v>
      </c>
      <c r="C1032" s="325">
        <v>1.5271871087907307E-4</v>
      </c>
      <c r="D1032" s="358">
        <v>1.3004700842595351E-4</v>
      </c>
      <c r="E1032" s="327">
        <v>1.4376267125831995E-4</v>
      </c>
      <c r="F1032" s="332">
        <v>0</v>
      </c>
      <c r="G1032" s="358">
        <v>0</v>
      </c>
      <c r="H1032" s="327">
        <v>0</v>
      </c>
      <c r="I1032" s="332">
        <v>1.9614661067572496E-4</v>
      </c>
      <c r="J1032" s="358">
        <v>2.9760424472441042E-4</v>
      </c>
      <c r="K1032" s="327">
        <v>2.4662671115852124E-4</v>
      </c>
      <c r="L1032" s="336">
        <v>2.1382081345896285E-4</v>
      </c>
      <c r="M1032" s="210">
        <v>1.1415525114155251E-4</v>
      </c>
      <c r="N1032" s="325">
        <v>0.34646835695633155</v>
      </c>
      <c r="O1032" s="358">
        <v>0.51877618272830073</v>
      </c>
      <c r="P1032" s="327">
        <v>0.35224724034825261</v>
      </c>
      <c r="Q1032" s="332">
        <v>3.2979664014146773E-2</v>
      </c>
      <c r="R1032" s="358">
        <v>4.6581143163910439E-2</v>
      </c>
      <c r="S1032" s="327">
        <v>2.4508916483533792E-2</v>
      </c>
      <c r="T1032" s="358">
        <v>0.14592089421574045</v>
      </c>
      <c r="U1032" s="358">
        <v>0.39515978314900296</v>
      </c>
      <c r="V1032" s="361">
        <v>6.9549324801767051E-2</v>
      </c>
    </row>
    <row r="1033" spans="1:22" hidden="1" outlineLevel="1">
      <c r="A1033" s="65">
        <v>1024</v>
      </c>
      <c r="B1033" s="117">
        <v>1</v>
      </c>
      <c r="C1033" s="325">
        <v>1.5414376883439879E-4</v>
      </c>
      <c r="D1033" s="358">
        <v>1.3201064242969416E-4</v>
      </c>
      <c r="E1033" s="327">
        <v>1.4508587938576523E-4</v>
      </c>
      <c r="F1033" s="332">
        <v>0</v>
      </c>
      <c r="G1033" s="358">
        <v>0</v>
      </c>
      <c r="H1033" s="327">
        <v>0</v>
      </c>
      <c r="I1033" s="332">
        <v>1.9391767191804623E-4</v>
      </c>
      <c r="J1033" s="358">
        <v>3.0788063439030858E-4</v>
      </c>
      <c r="K1033" s="327">
        <v>2.7336936658534881E-4</v>
      </c>
      <c r="L1033" s="336">
        <v>2.2321953053408208E-4</v>
      </c>
      <c r="M1033" s="210">
        <v>1.1415525114155251E-4</v>
      </c>
      <c r="N1033" s="325">
        <v>0.21986328035238659</v>
      </c>
      <c r="O1033" s="358">
        <v>0.32160348249749598</v>
      </c>
      <c r="P1033" s="327">
        <v>0.25433743941313219</v>
      </c>
      <c r="Q1033" s="332">
        <v>6.5959328028293546E-2</v>
      </c>
      <c r="R1033" s="358">
        <v>5.2903034316659263E-2</v>
      </c>
      <c r="S1033" s="327">
        <v>4.0848194139222985E-2</v>
      </c>
      <c r="T1033" s="358">
        <v>0.23462406145226228</v>
      </c>
      <c r="U1033" s="358">
        <v>0.42691268536944038</v>
      </c>
      <c r="V1033" s="361">
        <v>3.1746795464575275E-2</v>
      </c>
    </row>
    <row r="1034" spans="1:22" hidden="1" outlineLevel="1">
      <c r="A1034" s="65">
        <v>1025</v>
      </c>
      <c r="B1034" s="117">
        <v>1</v>
      </c>
      <c r="C1034" s="325">
        <v>1.5204993368074038E-4</v>
      </c>
      <c r="D1034" s="358">
        <v>1.3385762490846016E-4</v>
      </c>
      <c r="E1034" s="327">
        <v>1.4473561841085324E-4</v>
      </c>
      <c r="F1034" s="332">
        <v>0</v>
      </c>
      <c r="G1034" s="358">
        <v>0</v>
      </c>
      <c r="H1034" s="327">
        <v>0</v>
      </c>
      <c r="I1034" s="332">
        <v>1.9614661067572496E-4</v>
      </c>
      <c r="J1034" s="358">
        <v>3.1815702405620669E-4</v>
      </c>
      <c r="K1034" s="327">
        <v>3.0011202201217643E-4</v>
      </c>
      <c r="L1034" s="336">
        <v>2.2321953053408208E-4</v>
      </c>
      <c r="M1034" s="210">
        <v>1.1415525114155251E-4</v>
      </c>
      <c r="N1034" s="325">
        <v>6.838934941552384E-2</v>
      </c>
      <c r="O1034" s="358">
        <v>0.14175864153439496</v>
      </c>
      <c r="P1034" s="327">
        <v>8.8090160545452698E-2</v>
      </c>
      <c r="Q1034" s="332">
        <v>6.5959328028293546E-2</v>
      </c>
      <c r="R1034" s="358">
        <v>5.381241875666519E-2</v>
      </c>
      <c r="S1034" s="327">
        <v>3.8409117313220761E-2</v>
      </c>
      <c r="T1034" s="358">
        <v>0.19832689278354404</v>
      </c>
      <c r="U1034" s="358">
        <v>0.46872255662055018</v>
      </c>
      <c r="V1034" s="361">
        <v>0</v>
      </c>
    </row>
    <row r="1035" spans="1:22" hidden="1" outlineLevel="1">
      <c r="A1035" s="65">
        <v>1026</v>
      </c>
      <c r="B1035" s="117">
        <v>1</v>
      </c>
      <c r="C1035" s="325">
        <v>1.5078113208016528E-4</v>
      </c>
      <c r="D1035" s="358">
        <v>1.4093448409025817E-4</v>
      </c>
      <c r="E1035" s="327">
        <v>1.5071600024175791E-4</v>
      </c>
      <c r="F1035" s="332">
        <v>0</v>
      </c>
      <c r="G1035" s="358">
        <v>0</v>
      </c>
      <c r="H1035" s="327">
        <v>0</v>
      </c>
      <c r="I1035" s="332">
        <v>1.8723085564501018E-4</v>
      </c>
      <c r="J1035" s="358">
        <v>3.5021935981380893E-4</v>
      </c>
      <c r="K1035" s="327">
        <v>3.179404589633948E-4</v>
      </c>
      <c r="L1035" s="336">
        <v>1.644775488145868E-4</v>
      </c>
      <c r="M1035" s="210">
        <v>1.1415525114155251E-4</v>
      </c>
      <c r="N1035" s="325">
        <v>2.4492053509691733E-3</v>
      </c>
      <c r="O1035" s="358">
        <v>1.0400362399967177E-2</v>
      </c>
      <c r="P1035" s="327">
        <v>4.2159926527514562E-3</v>
      </c>
      <c r="Q1035" s="332">
        <v>6.5959328028293546E-2</v>
      </c>
      <c r="R1035" s="358">
        <v>4.7844809981156929E-2</v>
      </c>
      <c r="S1035" s="327">
        <v>3.480536154256117E-2</v>
      </c>
      <c r="T1035" s="358">
        <v>0.27364090270134556</v>
      </c>
      <c r="U1035" s="358">
        <v>0.58545119716756766</v>
      </c>
      <c r="V1035" s="361">
        <v>0</v>
      </c>
    </row>
    <row r="1036" spans="1:22" hidden="1" outlineLevel="1">
      <c r="A1036" s="65">
        <v>1027</v>
      </c>
      <c r="B1036" s="117">
        <v>1</v>
      </c>
      <c r="C1036" s="325">
        <v>1.573876507590218E-4</v>
      </c>
      <c r="D1036" s="358">
        <v>1.5191916935870843E-4</v>
      </c>
      <c r="E1036" s="327">
        <v>1.5922604466924914E-4</v>
      </c>
      <c r="F1036" s="332">
        <v>0</v>
      </c>
      <c r="G1036" s="358">
        <v>0</v>
      </c>
      <c r="H1036" s="327">
        <v>0</v>
      </c>
      <c r="I1036" s="332">
        <v>2.2512281452554794E-4</v>
      </c>
      <c r="J1036" s="358">
        <v>4.2009880954191629E-4</v>
      </c>
      <c r="K1036" s="327">
        <v>3.2982608359754043E-4</v>
      </c>
      <c r="L1036" s="336">
        <v>1.1748396343899057E-4</v>
      </c>
      <c r="M1036" s="210">
        <v>1.1415525114155251E-4</v>
      </c>
      <c r="N1036" s="325">
        <v>0</v>
      </c>
      <c r="O1036" s="358">
        <v>0</v>
      </c>
      <c r="P1036" s="327">
        <v>0</v>
      </c>
      <c r="Q1036" s="332">
        <v>9.8938992042440319E-2</v>
      </c>
      <c r="R1036" s="358">
        <v>5.6169035645979602E-2</v>
      </c>
      <c r="S1036" s="327">
        <v>4.1810321425748406E-2</v>
      </c>
      <c r="T1036" s="358">
        <v>0.21903824551093942</v>
      </c>
      <c r="U1036" s="358">
        <v>0.66952293827790754</v>
      </c>
      <c r="V1036" s="361">
        <v>0</v>
      </c>
    </row>
    <row r="1037" spans="1:22" hidden="1" outlineLevel="1">
      <c r="A1037" s="65">
        <v>1028</v>
      </c>
      <c r="B1037" s="117">
        <v>1</v>
      </c>
      <c r="C1037" s="325">
        <v>1.5119989911089695E-4</v>
      </c>
      <c r="D1037" s="358">
        <v>1.548937832455631E-4</v>
      </c>
      <c r="E1037" s="327">
        <v>1.5839579643242072E-4</v>
      </c>
      <c r="F1037" s="332">
        <v>0</v>
      </c>
      <c r="G1037" s="358">
        <v>0</v>
      </c>
      <c r="H1037" s="327">
        <v>0</v>
      </c>
      <c r="I1037" s="332">
        <v>2.7193052843680048E-4</v>
      </c>
      <c r="J1037" s="358">
        <v>4.369520885939893E-4</v>
      </c>
      <c r="K1037" s="327">
        <v>3.4171170823168605E-4</v>
      </c>
      <c r="L1037" s="336">
        <v>8.811297257924293E-5</v>
      </c>
      <c r="M1037" s="210">
        <v>1.1415525114155251E-4</v>
      </c>
      <c r="N1037" s="325">
        <v>0</v>
      </c>
      <c r="O1037" s="358">
        <v>0</v>
      </c>
      <c r="P1037" s="327">
        <v>0</v>
      </c>
      <c r="Q1037" s="332">
        <v>9.8938992042440319E-2</v>
      </c>
      <c r="R1037" s="358">
        <v>5.2162689248135399E-2</v>
      </c>
      <c r="S1037" s="327">
        <v>3.2611038092001075E-2</v>
      </c>
      <c r="T1037" s="358">
        <v>0.21903824551093942</v>
      </c>
      <c r="U1037" s="358">
        <v>0.64421101622318155</v>
      </c>
      <c r="V1037" s="361">
        <v>0</v>
      </c>
    </row>
    <row r="1038" spans="1:22" hidden="1" outlineLevel="1">
      <c r="A1038" s="65">
        <v>1029</v>
      </c>
      <c r="B1038" s="117">
        <v>1</v>
      </c>
      <c r="C1038" s="325">
        <v>1.4174326452138901E-4</v>
      </c>
      <c r="D1038" s="358">
        <v>1.5100539907974002E-4</v>
      </c>
      <c r="E1038" s="327">
        <v>1.4781013141285847E-4</v>
      </c>
      <c r="F1038" s="332">
        <v>0</v>
      </c>
      <c r="G1038" s="358">
        <v>0</v>
      </c>
      <c r="H1038" s="327">
        <v>0</v>
      </c>
      <c r="I1038" s="332">
        <v>2.7638840595215787E-4</v>
      </c>
      <c r="J1038" s="358">
        <v>4.5257220088615449E-4</v>
      </c>
      <c r="K1038" s="327">
        <v>3.4765452054875886E-4</v>
      </c>
      <c r="L1038" s="336">
        <v>5.8741981719495287E-5</v>
      </c>
      <c r="M1038" s="210">
        <v>1.1415525114155251E-4</v>
      </c>
      <c r="N1038" s="325">
        <v>0</v>
      </c>
      <c r="O1038" s="358">
        <v>0</v>
      </c>
      <c r="P1038" s="327">
        <v>0</v>
      </c>
      <c r="Q1038" s="332">
        <v>9.8938992042440319E-2</v>
      </c>
      <c r="R1038" s="358">
        <v>5.2570616300172096E-2</v>
      </c>
      <c r="S1038" s="327">
        <v>3.7691743402137448E-2</v>
      </c>
      <c r="T1038" s="358">
        <v>0.20763654123171671</v>
      </c>
      <c r="U1038" s="358">
        <v>0.55652328624788094</v>
      </c>
      <c r="V1038" s="361">
        <v>0</v>
      </c>
    </row>
    <row r="1039" spans="1:22" hidden="1" outlineLevel="1">
      <c r="A1039" s="65">
        <v>1030</v>
      </c>
      <c r="B1039" s="117">
        <v>1</v>
      </c>
      <c r="C1039" s="325">
        <v>1.3081156994303511E-4</v>
      </c>
      <c r="D1039" s="358">
        <v>1.3875698895739725E-4</v>
      </c>
      <c r="E1039" s="327">
        <v>1.3639421815646777E-4</v>
      </c>
      <c r="F1039" s="332">
        <v>0</v>
      </c>
      <c r="G1039" s="358">
        <v>0</v>
      </c>
      <c r="H1039" s="327">
        <v>0</v>
      </c>
      <c r="I1039" s="332">
        <v>2.7415946719447918E-4</v>
      </c>
      <c r="J1039" s="358">
        <v>4.6860336876495564E-4</v>
      </c>
      <c r="K1039" s="327">
        <v>3.4765452054875886E-4</v>
      </c>
      <c r="L1039" s="336">
        <v>3.7594868300476983E-5</v>
      </c>
      <c r="M1039" s="210">
        <v>1.1415525114155251E-4</v>
      </c>
      <c r="N1039" s="325">
        <v>0</v>
      </c>
      <c r="O1039" s="358">
        <v>0</v>
      </c>
      <c r="P1039" s="327">
        <v>0</v>
      </c>
      <c r="Q1039" s="332">
        <v>9.8938992042440319E-2</v>
      </c>
      <c r="R1039" s="358">
        <v>5.7550119966729985E-2</v>
      </c>
      <c r="S1039" s="327">
        <v>4.939762078126432E-2</v>
      </c>
      <c r="T1039" s="358">
        <v>0.18410091313240373</v>
      </c>
      <c r="U1039" s="358">
        <v>0.47335554235378136</v>
      </c>
      <c r="V1039" s="361">
        <v>0</v>
      </c>
    </row>
    <row r="1040" spans="1:22" hidden="1" outlineLevel="1">
      <c r="A1040" s="65">
        <v>1031</v>
      </c>
      <c r="B1040" s="117">
        <v>1</v>
      </c>
      <c r="C1040" s="325">
        <v>1.186735763060064E-4</v>
      </c>
      <c r="D1040" s="358">
        <v>1.254003893477949E-4</v>
      </c>
      <c r="E1040" s="327">
        <v>1.2155353092315989E-4</v>
      </c>
      <c r="F1040" s="332">
        <v>0</v>
      </c>
      <c r="G1040" s="358">
        <v>0</v>
      </c>
      <c r="H1040" s="327">
        <v>0</v>
      </c>
      <c r="I1040" s="332">
        <v>2.6970158967912179E-4</v>
      </c>
      <c r="J1040" s="358">
        <v>4.8545664781702853E-4</v>
      </c>
      <c r="K1040" s="327">
        <v>3.5656873902436805E-4</v>
      </c>
      <c r="L1040" s="336">
        <v>2.3496792687798115E-5</v>
      </c>
      <c r="M1040" s="210">
        <v>1.1415525114155251E-4</v>
      </c>
      <c r="N1040" s="325">
        <v>0</v>
      </c>
      <c r="O1040" s="358">
        <v>0</v>
      </c>
      <c r="P1040" s="327">
        <v>0</v>
      </c>
      <c r="Q1040" s="332">
        <v>0.13191865605658709</v>
      </c>
      <c r="R1040" s="358">
        <v>5.8000026926648997E-2</v>
      </c>
      <c r="S1040" s="327">
        <v>5.1456909793069799E-2</v>
      </c>
      <c r="T1040" s="358">
        <v>0.15910084595135576</v>
      </c>
      <c r="U1040" s="358">
        <v>0.41459572329816746</v>
      </c>
      <c r="V1040" s="361">
        <v>0</v>
      </c>
    </row>
    <row r="1041" spans="1:22" hidden="1" outlineLevel="1">
      <c r="A1041" s="65">
        <v>1032</v>
      </c>
      <c r="B1041" s="117">
        <v>1</v>
      </c>
      <c r="C1041" s="325">
        <v>1.0771688071089241E-4</v>
      </c>
      <c r="D1041" s="358">
        <v>1.1068285528015449E-4</v>
      </c>
      <c r="E1041" s="327">
        <v>1.0723174883786975E-4</v>
      </c>
      <c r="F1041" s="332">
        <v>0</v>
      </c>
      <c r="G1041" s="358">
        <v>0</v>
      </c>
      <c r="H1041" s="327">
        <v>0</v>
      </c>
      <c r="I1041" s="332">
        <v>2.7415946719447918E-4</v>
      </c>
      <c r="J1041" s="358">
        <v>4.9491092630965484E-4</v>
      </c>
      <c r="K1041" s="327">
        <v>3.6845436365851367E-4</v>
      </c>
      <c r="L1041" s="336">
        <v>9.3987170751192458E-6</v>
      </c>
      <c r="M1041" s="210">
        <v>1.1415525114155251E-4</v>
      </c>
      <c r="N1041" s="325">
        <v>0</v>
      </c>
      <c r="O1041" s="358">
        <v>0</v>
      </c>
      <c r="P1041" s="327">
        <v>0</v>
      </c>
      <c r="Q1041" s="332">
        <v>0.13191865605658709</v>
      </c>
      <c r="R1041" s="358">
        <v>6.0888344904973267E-2</v>
      </c>
      <c r="S1041" s="327">
        <v>7.0817603747089897E-2</v>
      </c>
      <c r="T1041" s="358">
        <v>0.11569068745706736</v>
      </c>
      <c r="U1041" s="358">
        <v>0.37809683569246888</v>
      </c>
      <c r="V1041" s="361">
        <v>0</v>
      </c>
    </row>
    <row r="1042" spans="1:22" hidden="1" outlineLevel="1">
      <c r="A1042" s="65">
        <v>1033</v>
      </c>
      <c r="B1042" s="117">
        <v>1</v>
      </c>
      <c r="C1042" s="325">
        <v>1.0007907009068175E-4</v>
      </c>
      <c r="D1042" s="358">
        <v>9.5673692400077327E-5</v>
      </c>
      <c r="E1042" s="327">
        <v>9.577691769537775E-5</v>
      </c>
      <c r="F1042" s="332">
        <v>0</v>
      </c>
      <c r="G1042" s="358">
        <v>0</v>
      </c>
      <c r="H1042" s="327">
        <v>0</v>
      </c>
      <c r="I1042" s="332">
        <v>2.7638840595215787E-4</v>
      </c>
      <c r="J1042" s="358">
        <v>5.0970892742854823E-4</v>
      </c>
      <c r="K1042" s="327">
        <v>3.7439717597558643E-4</v>
      </c>
      <c r="L1042" s="336">
        <v>5.8741981719495289E-6</v>
      </c>
      <c r="M1042" s="210">
        <v>1.1415525114155251E-4</v>
      </c>
      <c r="N1042" s="325">
        <v>0</v>
      </c>
      <c r="O1042" s="358">
        <v>0</v>
      </c>
      <c r="P1042" s="327">
        <v>0</v>
      </c>
      <c r="Q1042" s="332">
        <v>0.16489832007073388</v>
      </c>
      <c r="R1042" s="358">
        <v>5.6447737547742738E-2</v>
      </c>
      <c r="S1042" s="327">
        <v>8.4067947885070868E-2</v>
      </c>
      <c r="T1042" s="358">
        <v>7.1339103838806456E-2</v>
      </c>
      <c r="U1042" s="358">
        <v>0.26588818122665253</v>
      </c>
      <c r="V1042" s="361">
        <v>0</v>
      </c>
    </row>
    <row r="1043" spans="1:22" hidden="1" outlineLevel="1">
      <c r="A1043" s="65">
        <v>1034</v>
      </c>
      <c r="B1043" s="117">
        <v>1</v>
      </c>
      <c r="C1043" s="325">
        <v>9.3660059037525988E-5</v>
      </c>
      <c r="D1043" s="358">
        <v>8.6302686560443657E-5</v>
      </c>
      <c r="E1043" s="327">
        <v>8.7292818525287402E-5</v>
      </c>
      <c r="F1043" s="332">
        <v>0</v>
      </c>
      <c r="G1043" s="358">
        <v>0</v>
      </c>
      <c r="H1043" s="327">
        <v>0</v>
      </c>
      <c r="I1043" s="332">
        <v>2.8530416098287265E-4</v>
      </c>
      <c r="J1043" s="358">
        <v>5.1998531709444634E-4</v>
      </c>
      <c r="K1043" s="327">
        <v>3.8331139445119567E-4</v>
      </c>
      <c r="L1043" s="336">
        <v>2.3496792687798115E-6</v>
      </c>
      <c r="M1043" s="210">
        <v>1.1415525114155251E-4</v>
      </c>
      <c r="N1043" s="325">
        <v>0</v>
      </c>
      <c r="O1043" s="358">
        <v>0</v>
      </c>
      <c r="P1043" s="327">
        <v>0</v>
      </c>
      <c r="Q1043" s="332">
        <v>0.16489832007073388</v>
      </c>
      <c r="R1043" s="358">
        <v>5.6964840936244668E-2</v>
      </c>
      <c r="S1043" s="327">
        <v>0.10342864183909097</v>
      </c>
      <c r="T1043" s="358">
        <v>6.2866277723053768E-2</v>
      </c>
      <c r="U1043" s="358">
        <v>0.22091431971870196</v>
      </c>
      <c r="V1043" s="361">
        <v>0</v>
      </c>
    </row>
    <row r="1044" spans="1:22" hidden="1" outlineLevel="1">
      <c r="A1044" s="65">
        <v>1035</v>
      </c>
      <c r="B1044" s="117">
        <v>1</v>
      </c>
      <c r="C1044" s="325">
        <v>9.0784942110114439E-5</v>
      </c>
      <c r="D1044" s="358">
        <v>8.1694951323943281E-5</v>
      </c>
      <c r="E1044" s="327">
        <v>8.3141577341145332E-5</v>
      </c>
      <c r="F1044" s="332">
        <v>0</v>
      </c>
      <c r="G1044" s="358">
        <v>0</v>
      </c>
      <c r="H1044" s="327">
        <v>0</v>
      </c>
      <c r="I1044" s="332">
        <v>2.9199097725590868E-4</v>
      </c>
      <c r="J1044" s="358">
        <v>5.4053809642624266E-4</v>
      </c>
      <c r="K1044" s="327">
        <v>3.8925420676826842E-4</v>
      </c>
      <c r="L1044" s="336">
        <v>1.1748396343899057E-6</v>
      </c>
      <c r="M1044" s="210">
        <v>1.1415525114155251E-4</v>
      </c>
      <c r="N1044" s="325">
        <v>0</v>
      </c>
      <c r="O1044" s="358">
        <v>0</v>
      </c>
      <c r="P1044" s="327">
        <v>0</v>
      </c>
      <c r="Q1044" s="332">
        <v>0.13191865605658709</v>
      </c>
      <c r="R1044" s="358">
        <v>5.6045049642526275E-2</v>
      </c>
      <c r="S1044" s="327">
        <v>0.11623168094349789</v>
      </c>
      <c r="T1044" s="358">
        <v>4.5502214325338422E-2</v>
      </c>
      <c r="U1044" s="358">
        <v>0.20170437887359746</v>
      </c>
      <c r="V1044" s="361">
        <v>0</v>
      </c>
    </row>
    <row r="1045" spans="1:22" hidden="1" outlineLevel="1">
      <c r="A1045" s="65">
        <v>1036</v>
      </c>
      <c r="B1045" s="117">
        <v>1</v>
      </c>
      <c r="C1045" s="325">
        <v>9.00786633866416E-5</v>
      </c>
      <c r="D1045" s="358">
        <v>8.0100713815955816E-5</v>
      </c>
      <c r="E1045" s="327">
        <v>8.1442162981387172E-5</v>
      </c>
      <c r="F1045" s="332">
        <v>0</v>
      </c>
      <c r="G1045" s="358">
        <v>0</v>
      </c>
      <c r="H1045" s="327">
        <v>0</v>
      </c>
      <c r="I1045" s="332">
        <v>2.8307522222519396E-4</v>
      </c>
      <c r="J1045" s="358">
        <v>6.2192710258015594E-4</v>
      </c>
      <c r="K1045" s="327">
        <v>3.8331139445119567E-4</v>
      </c>
      <c r="L1045" s="336">
        <v>1.409807561267887E-5</v>
      </c>
      <c r="M1045" s="210">
        <v>1.1415525114155251E-4</v>
      </c>
      <c r="N1045" s="325">
        <v>0</v>
      </c>
      <c r="O1045" s="358">
        <v>0</v>
      </c>
      <c r="P1045" s="327">
        <v>0</v>
      </c>
      <c r="Q1045" s="332">
        <v>0.13191865605658709</v>
      </c>
      <c r="R1045" s="358">
        <v>5.7816458941283323E-2</v>
      </c>
      <c r="S1045" s="327">
        <v>0.12234203075953699</v>
      </c>
      <c r="T1045" s="358">
        <v>4.4979200367575911E-2</v>
      </c>
      <c r="U1045" s="358">
        <v>0.19661939453224622</v>
      </c>
      <c r="V1045" s="361">
        <v>0</v>
      </c>
    </row>
    <row r="1046" spans="1:22" hidden="1" outlineLevel="1">
      <c r="A1046" s="65">
        <v>1037</v>
      </c>
      <c r="B1046" s="117">
        <v>1</v>
      </c>
      <c r="C1046" s="325">
        <v>9.0947448719055099E-5</v>
      </c>
      <c r="D1046" s="358">
        <v>8.0936716411607784E-5</v>
      </c>
      <c r="E1046" s="327">
        <v>8.16886429266956E-5</v>
      </c>
      <c r="F1046" s="332">
        <v>0</v>
      </c>
      <c r="G1046" s="358">
        <v>0</v>
      </c>
      <c r="H1046" s="327">
        <v>0</v>
      </c>
      <c r="I1046" s="332">
        <v>2.9644885477126613E-4</v>
      </c>
      <c r="J1046" s="358">
        <v>5.5081448609214088E-4</v>
      </c>
      <c r="K1046" s="327">
        <v>3.7736858213412286E-4</v>
      </c>
      <c r="L1046" s="336">
        <v>3.7594868300476983E-5</v>
      </c>
      <c r="M1046" s="210">
        <v>1.1415525114155251E-4</v>
      </c>
      <c r="N1046" s="325">
        <v>0</v>
      </c>
      <c r="O1046" s="358">
        <v>0</v>
      </c>
      <c r="P1046" s="327">
        <v>0</v>
      </c>
      <c r="Q1046" s="332">
        <v>0.13191865605658709</v>
      </c>
      <c r="R1046" s="358">
        <v>6.039429235049807E-2</v>
      </c>
      <c r="S1046" s="327">
        <v>0.12845238057557609</v>
      </c>
      <c r="T1046" s="358">
        <v>4.4979200367575911E-2</v>
      </c>
      <c r="U1046" s="358">
        <v>0.19786239070457654</v>
      </c>
      <c r="V1046" s="361">
        <v>0</v>
      </c>
    </row>
    <row r="1047" spans="1:22" hidden="1" outlineLevel="1">
      <c r="A1047" s="65">
        <v>1038</v>
      </c>
      <c r="B1047" s="117">
        <v>1</v>
      </c>
      <c r="C1047" s="325">
        <v>9.7203953163270206E-5</v>
      </c>
      <c r="D1047" s="358">
        <v>8.5525009727279033E-5</v>
      </c>
      <c r="E1047" s="327">
        <v>8.7630106871498941E-5</v>
      </c>
      <c r="F1047" s="332">
        <v>0</v>
      </c>
      <c r="G1047" s="358">
        <v>0</v>
      </c>
      <c r="H1047" s="327">
        <v>0</v>
      </c>
      <c r="I1047" s="332">
        <v>3.1428036483269564E-4</v>
      </c>
      <c r="J1047" s="358">
        <v>5.2861748441380074E-4</v>
      </c>
      <c r="K1047" s="327">
        <v>3.6845436365851367E-4</v>
      </c>
      <c r="L1047" s="336">
        <v>9.3987170751192462E-5</v>
      </c>
      <c r="M1047" s="210">
        <v>1.1415525114155251E-4</v>
      </c>
      <c r="N1047" s="325">
        <v>0</v>
      </c>
      <c r="O1047" s="358">
        <v>0</v>
      </c>
      <c r="P1047" s="327">
        <v>0</v>
      </c>
      <c r="Q1047" s="332">
        <v>0.16489832007073388</v>
      </c>
      <c r="R1047" s="358">
        <v>5.7726211678673665E-2</v>
      </c>
      <c r="S1047" s="327">
        <v>0.16408483496590809</v>
      </c>
      <c r="T1047" s="358">
        <v>5.0627751111411025E-2</v>
      </c>
      <c r="U1047" s="358">
        <v>0.20351237330607785</v>
      </c>
      <c r="V1047" s="361">
        <v>0</v>
      </c>
    </row>
    <row r="1048" spans="1:22" hidden="1" outlineLevel="1">
      <c r="A1048" s="65">
        <v>1039</v>
      </c>
      <c r="B1048" s="117">
        <v>1</v>
      </c>
      <c r="C1048" s="325">
        <v>1.1743602597638142E-4</v>
      </c>
      <c r="D1048" s="358">
        <v>9.9814821536678926E-5</v>
      </c>
      <c r="E1048" s="327">
        <v>1.0452046943947698E-4</v>
      </c>
      <c r="F1048" s="332">
        <v>0</v>
      </c>
      <c r="G1048" s="358">
        <v>0</v>
      </c>
      <c r="H1048" s="327">
        <v>0</v>
      </c>
      <c r="I1048" s="332">
        <v>3.2319611986341042E-4</v>
      </c>
      <c r="J1048" s="358">
        <v>5.7506676570366047E-4</v>
      </c>
      <c r="K1048" s="327">
        <v>3.6251155134144086E-4</v>
      </c>
      <c r="L1048" s="336">
        <v>1.8210014333043539E-4</v>
      </c>
      <c r="M1048" s="210">
        <v>1.1415525114155251E-4</v>
      </c>
      <c r="N1048" s="325">
        <v>0</v>
      </c>
      <c r="O1048" s="358">
        <v>1.2464216102585303E-4</v>
      </c>
      <c r="P1048" s="327">
        <v>0</v>
      </c>
      <c r="Q1048" s="332">
        <v>0.23085764809902742</v>
      </c>
      <c r="R1048" s="358">
        <v>5.7443106963634936E-2</v>
      </c>
      <c r="S1048" s="327">
        <v>0.19412176179315233</v>
      </c>
      <c r="T1048" s="358">
        <v>0.11809655166277488</v>
      </c>
      <c r="U1048" s="358">
        <v>0.34600493451594139</v>
      </c>
      <c r="V1048" s="361">
        <v>0</v>
      </c>
    </row>
    <row r="1049" spans="1:22" hidden="1" outlineLevel="1">
      <c r="A1049" s="65">
        <v>1040</v>
      </c>
      <c r="B1049" s="117">
        <v>1</v>
      </c>
      <c r="C1049" s="325">
        <v>1.4102448528953611E-4</v>
      </c>
      <c r="D1049" s="358">
        <v>1.1731255028288286E-4</v>
      </c>
      <c r="E1049" s="327">
        <v>1.234994252282265E-4</v>
      </c>
      <c r="F1049" s="332">
        <v>0</v>
      </c>
      <c r="G1049" s="358">
        <v>0</v>
      </c>
      <c r="H1049" s="327">
        <v>0</v>
      </c>
      <c r="I1049" s="332">
        <v>3.2319611986341042E-4</v>
      </c>
      <c r="J1049" s="358">
        <v>5.3930492966633491E-4</v>
      </c>
      <c r="K1049" s="327">
        <v>3.5062592670729529E-4</v>
      </c>
      <c r="L1049" s="336">
        <v>1.5860335064263727E-4</v>
      </c>
      <c r="M1049" s="210">
        <v>1.1415525114155251E-4</v>
      </c>
      <c r="N1049" s="325">
        <v>4.7100102903253338E-3</v>
      </c>
      <c r="O1049" s="358">
        <v>2.807455777018094E-2</v>
      </c>
      <c r="P1049" s="327">
        <v>1.8344902717628401E-2</v>
      </c>
      <c r="Q1049" s="332">
        <v>0.23085764809902742</v>
      </c>
      <c r="R1049" s="358">
        <v>5.353029090172326E-2</v>
      </c>
      <c r="S1049" s="327">
        <v>0.21907798331026018</v>
      </c>
      <c r="T1049" s="358">
        <v>0.20031434582304156</v>
      </c>
      <c r="U1049" s="358">
        <v>0.4560665955931873</v>
      </c>
      <c r="V1049" s="361">
        <v>0</v>
      </c>
    </row>
    <row r="1050" spans="1:22" hidden="1" outlineLevel="1">
      <c r="A1050" s="65">
        <v>1041</v>
      </c>
      <c r="B1050" s="117">
        <v>1</v>
      </c>
      <c r="C1050" s="325">
        <v>1.5900646659423829E-4</v>
      </c>
      <c r="D1050" s="358">
        <v>1.3121352367570044E-4</v>
      </c>
      <c r="E1050" s="327">
        <v>1.4304917667979554E-4</v>
      </c>
      <c r="F1050" s="332">
        <v>0</v>
      </c>
      <c r="G1050" s="358">
        <v>0</v>
      </c>
      <c r="H1050" s="327">
        <v>0</v>
      </c>
      <c r="I1050" s="332">
        <v>3.4548550744019731E-4</v>
      </c>
      <c r="J1050" s="358">
        <v>4.546274788193341E-4</v>
      </c>
      <c r="K1050" s="327">
        <v>3.327974897560768E-4</v>
      </c>
      <c r="L1050" s="336">
        <v>1.4685495429873823E-4</v>
      </c>
      <c r="M1050" s="210">
        <v>1.1415525114155251E-4</v>
      </c>
      <c r="N1050" s="325">
        <v>6.4809741594876583E-2</v>
      </c>
      <c r="O1050" s="358">
        <v>0.17646320294859791</v>
      </c>
      <c r="P1050" s="327">
        <v>0.12581399902346632</v>
      </c>
      <c r="Q1050" s="332">
        <v>0.23085764809902742</v>
      </c>
      <c r="R1050" s="358">
        <v>5.1465160421038471E-2</v>
      </c>
      <c r="S1050" s="327">
        <v>0.19463658404610371</v>
      </c>
      <c r="T1050" s="358">
        <v>0.20345242956961662</v>
      </c>
      <c r="U1050" s="358">
        <v>0.56341626502171249</v>
      </c>
      <c r="V1050" s="361">
        <v>0</v>
      </c>
    </row>
    <row r="1051" spans="1:22" hidden="1" outlineLevel="1">
      <c r="A1051" s="65">
        <v>1042</v>
      </c>
      <c r="B1051" s="117">
        <v>1</v>
      </c>
      <c r="C1051" s="325">
        <v>1.6549423044348436E-4</v>
      </c>
      <c r="D1051" s="358">
        <v>1.3461585982079566E-4</v>
      </c>
      <c r="E1051" s="327">
        <v>1.5123490538977567E-4</v>
      </c>
      <c r="F1051" s="332">
        <v>0</v>
      </c>
      <c r="G1051" s="358">
        <v>0</v>
      </c>
      <c r="H1051" s="327">
        <v>0</v>
      </c>
      <c r="I1051" s="332">
        <v>3.6777489501698427E-4</v>
      </c>
      <c r="J1051" s="358">
        <v>3.2925552489537671E-4</v>
      </c>
      <c r="K1051" s="327">
        <v>3.1199764664632205E-4</v>
      </c>
      <c r="L1051" s="336">
        <v>1.644775488145868E-4</v>
      </c>
      <c r="M1051" s="210">
        <v>1.1415525114155251E-4</v>
      </c>
      <c r="N1051" s="325">
        <v>0.14130030870976001</v>
      </c>
      <c r="O1051" s="358">
        <v>0.34953460351795251</v>
      </c>
      <c r="P1051" s="327">
        <v>0.35634679641360134</v>
      </c>
      <c r="Q1051" s="332">
        <v>0.296816976127321</v>
      </c>
      <c r="R1051" s="358">
        <v>4.6873606432636897E-2</v>
      </c>
      <c r="S1051" s="327">
        <v>0.15540037388511213</v>
      </c>
      <c r="T1051" s="358">
        <v>0.20554448540066667</v>
      </c>
      <c r="U1051" s="358">
        <v>0.56782325145088353</v>
      </c>
      <c r="V1051" s="361">
        <v>3.6986394754510626E-2</v>
      </c>
    </row>
    <row r="1052" spans="1:22" hidden="1" outlineLevel="1">
      <c r="A1052" s="65">
        <v>1043</v>
      </c>
      <c r="B1052" s="117">
        <v>1</v>
      </c>
      <c r="C1052" s="325">
        <v>1.6675678178986941E-4</v>
      </c>
      <c r="D1052" s="358">
        <v>1.3092189486326372E-4</v>
      </c>
      <c r="E1052" s="327">
        <v>1.4958738154481927E-4</v>
      </c>
      <c r="F1052" s="332">
        <v>0</v>
      </c>
      <c r="G1052" s="358">
        <v>0</v>
      </c>
      <c r="H1052" s="327">
        <v>0</v>
      </c>
      <c r="I1052" s="332">
        <v>3.3434081365180389E-4</v>
      </c>
      <c r="J1052" s="358">
        <v>2.8198413243224517E-4</v>
      </c>
      <c r="K1052" s="327">
        <v>3.1496905280485843E-4</v>
      </c>
      <c r="L1052" s="336">
        <v>1.8797434150238492E-4</v>
      </c>
      <c r="M1052" s="210">
        <v>1.1415525114155251E-4</v>
      </c>
      <c r="N1052" s="325">
        <v>0.28165861536145498</v>
      </c>
      <c r="O1052" s="358">
        <v>0.38561456345929057</v>
      </c>
      <c r="P1052" s="327">
        <v>0.63196966404496902</v>
      </c>
      <c r="Q1052" s="332">
        <v>0.23085764809902742</v>
      </c>
      <c r="R1052" s="358">
        <v>6.1213358087966414E-2</v>
      </c>
      <c r="S1052" s="327">
        <v>0.14877520181612164</v>
      </c>
      <c r="T1052" s="358">
        <v>0.1870297912958738</v>
      </c>
      <c r="U1052" s="358">
        <v>0.54013833670352707</v>
      </c>
      <c r="V1052" s="361">
        <v>0.14414051376071482</v>
      </c>
    </row>
    <row r="1053" spans="1:22" hidden="1" outlineLevel="1">
      <c r="A1053" s="65">
        <v>1044</v>
      </c>
      <c r="B1053" s="117">
        <v>1</v>
      </c>
      <c r="C1053" s="325">
        <v>1.6776307271446346E-4</v>
      </c>
      <c r="D1053" s="358">
        <v>1.2808337442221285E-4</v>
      </c>
      <c r="E1053" s="327">
        <v>1.4599396339479631E-4</v>
      </c>
      <c r="F1053" s="332">
        <v>0</v>
      </c>
      <c r="G1053" s="358">
        <v>0</v>
      </c>
      <c r="H1053" s="327">
        <v>0</v>
      </c>
      <c r="I1053" s="332">
        <v>2.9644885477126613E-4</v>
      </c>
      <c r="J1053" s="358">
        <v>2.178594609170408E-4</v>
      </c>
      <c r="K1053" s="327">
        <v>3.0902624048778567E-4</v>
      </c>
      <c r="L1053" s="336">
        <v>2.0677177565262342E-4</v>
      </c>
      <c r="M1053" s="210">
        <v>1.1415525114155251E-4</v>
      </c>
      <c r="N1053" s="325">
        <v>0.3506131660118178</v>
      </c>
      <c r="O1053" s="358">
        <v>0.37015206866506101</v>
      </c>
      <c r="P1053" s="327">
        <v>0.66600305551428307</v>
      </c>
      <c r="Q1053" s="332">
        <v>0.16489832007073388</v>
      </c>
      <c r="R1053" s="358">
        <v>8.0401503626010881E-2</v>
      </c>
      <c r="S1053" s="327">
        <v>0.15694484064396624</v>
      </c>
      <c r="T1053" s="358">
        <v>0.14623470259039795</v>
      </c>
      <c r="U1053" s="358">
        <v>0.4357266582277825</v>
      </c>
      <c r="V1053" s="361">
        <v>0.14781273765472505</v>
      </c>
    </row>
    <row r="1054" spans="1:22" hidden="1" outlineLevel="1">
      <c r="A1054" s="65">
        <v>1045</v>
      </c>
      <c r="B1054" s="117">
        <v>1</v>
      </c>
      <c r="C1054" s="325">
        <v>1.5747515431768216E-4</v>
      </c>
      <c r="D1054" s="358">
        <v>1.3064970797165609E-4</v>
      </c>
      <c r="E1054" s="327">
        <v>1.4068815825631472E-4</v>
      </c>
      <c r="F1054" s="332">
        <v>0</v>
      </c>
      <c r="G1054" s="358">
        <v>0</v>
      </c>
      <c r="H1054" s="327">
        <v>0</v>
      </c>
      <c r="I1054" s="332">
        <v>2.8084628346751526E-4</v>
      </c>
      <c r="J1054" s="358">
        <v>2.0963834918432225E-4</v>
      </c>
      <c r="K1054" s="327">
        <v>3.030834281707128E-4</v>
      </c>
      <c r="L1054" s="336">
        <v>1.8797434150238492E-4</v>
      </c>
      <c r="M1054" s="210">
        <v>1.1415525114155251E-4</v>
      </c>
      <c r="N1054" s="325">
        <v>0.37416321746344455</v>
      </c>
      <c r="O1054" s="358">
        <v>0.39310864963805436</v>
      </c>
      <c r="P1054" s="327">
        <v>0.62278654332983552</v>
      </c>
      <c r="Q1054" s="332">
        <v>0.13191865605658709</v>
      </c>
      <c r="R1054" s="358">
        <v>9.4624745551309036E-2</v>
      </c>
      <c r="S1054" s="327">
        <v>0.20788692818408464</v>
      </c>
      <c r="T1054" s="358">
        <v>0.12217606053332249</v>
      </c>
      <c r="U1054" s="358">
        <v>0.36103388823593491</v>
      </c>
      <c r="V1054" s="361">
        <v>0.19723125172109676</v>
      </c>
    </row>
    <row r="1055" spans="1:22" hidden="1" outlineLevel="1">
      <c r="A1055" s="65">
        <v>1046</v>
      </c>
      <c r="B1055" s="117">
        <v>1</v>
      </c>
      <c r="C1055" s="325">
        <v>1.5610009839587662E-4</v>
      </c>
      <c r="D1055" s="358">
        <v>1.2468103827711764E-4</v>
      </c>
      <c r="E1055" s="327">
        <v>1.3504506477162161E-4</v>
      </c>
      <c r="F1055" s="332">
        <v>0</v>
      </c>
      <c r="G1055" s="358">
        <v>0</v>
      </c>
      <c r="H1055" s="327">
        <v>0</v>
      </c>
      <c r="I1055" s="332">
        <v>2.429543245869775E-4</v>
      </c>
      <c r="J1055" s="358">
        <v>1.9031873661243376E-4</v>
      </c>
      <c r="K1055" s="327">
        <v>3.0605483432924929E-4</v>
      </c>
      <c r="L1055" s="336">
        <v>1.9032402077116473E-4</v>
      </c>
      <c r="M1055" s="210">
        <v>1.1415525114155251E-4</v>
      </c>
      <c r="N1055" s="325">
        <v>0.34590315572149249</v>
      </c>
      <c r="O1055" s="358">
        <v>0.32832988283404002</v>
      </c>
      <c r="P1055" s="327">
        <v>0.54944229466346273</v>
      </c>
      <c r="Q1055" s="332">
        <v>9.8938992042440319E-2</v>
      </c>
      <c r="R1055" s="358">
        <v>0.10163480462416344</v>
      </c>
      <c r="S1055" s="327">
        <v>0.23747654997775486</v>
      </c>
      <c r="T1055" s="358">
        <v>0.11977019632761493</v>
      </c>
      <c r="U1055" s="358">
        <v>0.34148494843474025</v>
      </c>
      <c r="V1055" s="361">
        <v>0.18001531641757931</v>
      </c>
    </row>
    <row r="1056" spans="1:22" hidden="1" outlineLevel="1">
      <c r="A1056" s="65">
        <v>1047</v>
      </c>
      <c r="B1056" s="117">
        <v>1</v>
      </c>
      <c r="C1056" s="325">
        <v>1.5780016753556345E-4</v>
      </c>
      <c r="D1056" s="358">
        <v>1.2911379622615595E-4</v>
      </c>
      <c r="E1056" s="327">
        <v>1.3526559945952916E-4</v>
      </c>
      <c r="F1056" s="332">
        <v>0</v>
      </c>
      <c r="G1056" s="358">
        <v>0</v>
      </c>
      <c r="H1056" s="327">
        <v>0</v>
      </c>
      <c r="I1056" s="332">
        <v>1.9614661067572496E-4</v>
      </c>
      <c r="J1056" s="358">
        <v>1.9072979219906969E-4</v>
      </c>
      <c r="K1056" s="327">
        <v>3.0605483432924929E-4</v>
      </c>
      <c r="L1056" s="336">
        <v>2.1382081345896285E-4</v>
      </c>
      <c r="M1056" s="210">
        <v>1.1415525114155251E-4</v>
      </c>
      <c r="N1056" s="325">
        <v>0.25264495197305087</v>
      </c>
      <c r="O1056" s="358">
        <v>0.34602287065448895</v>
      </c>
      <c r="P1056" s="327">
        <v>0.37429600661531415</v>
      </c>
      <c r="Q1056" s="332">
        <v>6.5959328028293546E-2</v>
      </c>
      <c r="R1056" s="358">
        <v>9.6296620473696651E-2</v>
      </c>
      <c r="S1056" s="327">
        <v>0.28275559273540823</v>
      </c>
      <c r="T1056" s="358">
        <v>0.14947738912852554</v>
      </c>
      <c r="U1056" s="358">
        <v>0.38589381168254078</v>
      </c>
      <c r="V1056" s="361">
        <v>0.12682532916276437</v>
      </c>
    </row>
    <row r="1057" spans="1:22" hidden="1" outlineLevel="1">
      <c r="A1057" s="65">
        <v>1048</v>
      </c>
      <c r="B1057" s="117">
        <v>1</v>
      </c>
      <c r="C1057" s="325">
        <v>1.5660636898526866E-4</v>
      </c>
      <c r="D1057" s="358">
        <v>1.2726681374738999E-4</v>
      </c>
      <c r="E1057" s="327">
        <v>1.3897577126785612E-4</v>
      </c>
      <c r="F1057" s="332">
        <v>0</v>
      </c>
      <c r="G1057" s="358">
        <v>0</v>
      </c>
      <c r="H1057" s="327">
        <v>0</v>
      </c>
      <c r="I1057" s="332">
        <v>1.8723085564501018E-4</v>
      </c>
      <c r="J1057" s="358">
        <v>1.7469862432026854E-4</v>
      </c>
      <c r="K1057" s="327">
        <v>3.0605483432924929E-4</v>
      </c>
      <c r="L1057" s="336">
        <v>2.2321953053408208E-4</v>
      </c>
      <c r="M1057" s="210">
        <v>1.1415525114155251E-4</v>
      </c>
      <c r="N1057" s="325">
        <v>0.15599554081557507</v>
      </c>
      <c r="O1057" s="358">
        <v>0.23349169634472511</v>
      </c>
      <c r="P1057" s="327">
        <v>0.24622860136295652</v>
      </c>
      <c r="Q1057" s="332">
        <v>0.13191865605658709</v>
      </c>
      <c r="R1057" s="358">
        <v>9.422967444606678E-2</v>
      </c>
      <c r="S1057" s="327">
        <v>0.27008758806975591</v>
      </c>
      <c r="T1057" s="358">
        <v>0.19801308440888654</v>
      </c>
      <c r="U1057" s="358">
        <v>0.4127877288656871</v>
      </c>
      <c r="V1057" s="361">
        <v>5.7657732416508088E-2</v>
      </c>
    </row>
    <row r="1058" spans="1:22" hidden="1" outlineLevel="1">
      <c r="A1058" s="65">
        <v>1049</v>
      </c>
      <c r="B1058" s="117">
        <v>1</v>
      </c>
      <c r="C1058" s="325">
        <v>1.5431877595171949E-4</v>
      </c>
      <c r="D1058" s="358">
        <v>1.305330564466814E-4</v>
      </c>
      <c r="E1058" s="327">
        <v>1.4092166557292272E-4</v>
      </c>
      <c r="F1058" s="332">
        <v>0</v>
      </c>
      <c r="G1058" s="358">
        <v>0</v>
      </c>
      <c r="H1058" s="327">
        <v>0</v>
      </c>
      <c r="I1058" s="332">
        <v>2.0506236570643968E-4</v>
      </c>
      <c r="J1058" s="358">
        <v>1.9853984834515226E-4</v>
      </c>
      <c r="K1058" s="327">
        <v>3.0605483432924929E-4</v>
      </c>
      <c r="L1058" s="336">
        <v>2.2321953053408208E-4</v>
      </c>
      <c r="M1058" s="210">
        <v>1.1415525114155251E-4</v>
      </c>
      <c r="N1058" s="325">
        <v>4.5216098787123203E-2</v>
      </c>
      <c r="O1058" s="358">
        <v>9.3432303421813148E-2</v>
      </c>
      <c r="P1058" s="327">
        <v>9.6110608991230653E-2</v>
      </c>
      <c r="Q1058" s="332">
        <v>6.5959328028293546E-2</v>
      </c>
      <c r="R1058" s="358">
        <v>8.3140206679596984E-2</v>
      </c>
      <c r="S1058" s="327">
        <v>0.23902101673660894</v>
      </c>
      <c r="T1058" s="358">
        <v>0.2176784092207569</v>
      </c>
      <c r="U1058" s="358">
        <v>0.48284751312430357</v>
      </c>
      <c r="V1058" s="361">
        <v>0</v>
      </c>
    </row>
    <row r="1059" spans="1:22" hidden="1" outlineLevel="1">
      <c r="A1059" s="65">
        <v>1050</v>
      </c>
      <c r="B1059" s="117">
        <v>1</v>
      </c>
      <c r="C1059" s="325">
        <v>1.5398751247964817E-4</v>
      </c>
      <c r="D1059" s="358">
        <v>1.3935968850309983E-4</v>
      </c>
      <c r="E1059" s="327">
        <v>1.4775824089805669E-4</v>
      </c>
      <c r="F1059" s="332">
        <v>0</v>
      </c>
      <c r="G1059" s="358">
        <v>0</v>
      </c>
      <c r="H1059" s="327">
        <v>0</v>
      </c>
      <c r="I1059" s="332">
        <v>2.4964114086001353E-4</v>
      </c>
      <c r="J1059" s="358">
        <v>2.5649868606081783E-4</v>
      </c>
      <c r="K1059" s="327">
        <v>3.1199764664632205E-4</v>
      </c>
      <c r="L1059" s="336">
        <v>1.644775488145868E-4</v>
      </c>
      <c r="M1059" s="210">
        <v>1.1415525114155251E-4</v>
      </c>
      <c r="N1059" s="325">
        <v>2.2608049393561605E-3</v>
      </c>
      <c r="O1059" s="358">
        <v>7.7658501035871861E-3</v>
      </c>
      <c r="P1059" s="327">
        <v>5.5835229258158958E-3</v>
      </c>
      <c r="Q1059" s="332">
        <v>9.8938992042440319E-2</v>
      </c>
      <c r="R1059" s="358">
        <v>8.7612387090997362E-2</v>
      </c>
      <c r="S1059" s="327">
        <v>0.22782996161043348</v>
      </c>
      <c r="T1059" s="358">
        <v>0.30889204345453875</v>
      </c>
      <c r="U1059" s="358">
        <v>0.63212005345596867</v>
      </c>
      <c r="V1059" s="361">
        <v>0</v>
      </c>
    </row>
    <row r="1060" spans="1:22" hidden="1" outlineLevel="1">
      <c r="A1060" s="65">
        <v>1051</v>
      </c>
      <c r="B1060" s="117">
        <v>1</v>
      </c>
      <c r="C1060" s="325">
        <v>1.5716264160818092E-4</v>
      </c>
      <c r="D1060" s="358">
        <v>1.5291070732099333E-4</v>
      </c>
      <c r="E1060" s="327">
        <v>1.5742284927988744E-4</v>
      </c>
      <c r="F1060" s="332">
        <v>0</v>
      </c>
      <c r="G1060" s="358">
        <v>0</v>
      </c>
      <c r="H1060" s="327">
        <v>0</v>
      </c>
      <c r="I1060" s="332">
        <v>2.7193052843680048E-4</v>
      </c>
      <c r="J1060" s="358">
        <v>3.4405352601426999E-4</v>
      </c>
      <c r="K1060" s="327">
        <v>3.0605483432924929E-4</v>
      </c>
      <c r="L1060" s="336">
        <v>1.1748396343899057E-4</v>
      </c>
      <c r="M1060" s="210">
        <v>1.1415525114155251E-4</v>
      </c>
      <c r="N1060" s="325">
        <v>0</v>
      </c>
      <c r="O1060" s="358">
        <v>0</v>
      </c>
      <c r="P1060" s="327">
        <v>0</v>
      </c>
      <c r="Q1060" s="332">
        <v>6.5959328028293546E-2</v>
      </c>
      <c r="R1060" s="358">
        <v>9.3755182158280409E-2</v>
      </c>
      <c r="S1060" s="327">
        <v>0.23864122892241219</v>
      </c>
      <c r="T1060" s="358">
        <v>0.26652791287577543</v>
      </c>
      <c r="U1060" s="358">
        <v>0.69686885406917398</v>
      </c>
      <c r="V1060" s="361">
        <v>0</v>
      </c>
    </row>
    <row r="1061" spans="1:22" hidden="1" outlineLevel="1">
      <c r="A1061" s="65">
        <v>1052</v>
      </c>
      <c r="B1061" s="117">
        <v>1</v>
      </c>
      <c r="C1061" s="325">
        <v>1.5020610869468298E-4</v>
      </c>
      <c r="D1061" s="358">
        <v>1.5541871510794922E-4</v>
      </c>
      <c r="E1061" s="327">
        <v>1.5624234006814702E-4</v>
      </c>
      <c r="F1061" s="332">
        <v>0</v>
      </c>
      <c r="G1061" s="358">
        <v>0</v>
      </c>
      <c r="H1061" s="327">
        <v>0</v>
      </c>
      <c r="I1061" s="332">
        <v>2.7415946719447918E-4</v>
      </c>
      <c r="J1061" s="358">
        <v>3.6789475003915374E-4</v>
      </c>
      <c r="K1061" s="327">
        <v>3.030834281707128E-4</v>
      </c>
      <c r="L1061" s="336">
        <v>8.811297257924293E-5</v>
      </c>
      <c r="M1061" s="210">
        <v>1.1415525114155251E-4</v>
      </c>
      <c r="N1061" s="325">
        <v>0</v>
      </c>
      <c r="O1061" s="358">
        <v>0</v>
      </c>
      <c r="P1061" s="327">
        <v>0</v>
      </c>
      <c r="Q1061" s="332">
        <v>0.13191865605658709</v>
      </c>
      <c r="R1061" s="358">
        <v>0.10711458367788236</v>
      </c>
      <c r="S1061" s="327">
        <v>0.24365441701317125</v>
      </c>
      <c r="T1061" s="358">
        <v>0.20993780264587175</v>
      </c>
      <c r="U1061" s="358">
        <v>0.66262995950407588</v>
      </c>
      <c r="V1061" s="361">
        <v>0</v>
      </c>
    </row>
    <row r="1062" spans="1:22" hidden="1" outlineLevel="1">
      <c r="A1062" s="65">
        <v>1053</v>
      </c>
      <c r="B1062" s="117">
        <v>1</v>
      </c>
      <c r="C1062" s="325">
        <v>1.4044321164986378E-4</v>
      </c>
      <c r="D1062" s="358">
        <v>1.5104428292139825E-4</v>
      </c>
      <c r="E1062" s="327">
        <v>1.45254523558871E-4</v>
      </c>
      <c r="F1062" s="332">
        <v>0</v>
      </c>
      <c r="G1062" s="358">
        <v>0</v>
      </c>
      <c r="H1062" s="327">
        <v>0</v>
      </c>
      <c r="I1062" s="332">
        <v>2.7861734470983657E-4</v>
      </c>
      <c r="J1062" s="358">
        <v>3.8680330702440635E-4</v>
      </c>
      <c r="K1062" s="327">
        <v>3.0605483432924929E-4</v>
      </c>
      <c r="L1062" s="336">
        <v>5.8741981719495287E-5</v>
      </c>
      <c r="M1062" s="210">
        <v>1.1415525114155251E-4</v>
      </c>
      <c r="N1062" s="325">
        <v>0</v>
      </c>
      <c r="O1062" s="358">
        <v>0</v>
      </c>
      <c r="P1062" s="327">
        <v>0</v>
      </c>
      <c r="Q1062" s="332">
        <v>0.13191865605658709</v>
      </c>
      <c r="R1062" s="358">
        <v>0.12015504749485598</v>
      </c>
      <c r="S1062" s="327">
        <v>0.26308262818656863</v>
      </c>
      <c r="T1062" s="358">
        <v>0.20742733564861171</v>
      </c>
      <c r="U1062" s="358">
        <v>0.58014021352215639</v>
      </c>
      <c r="V1062" s="361">
        <v>0</v>
      </c>
    </row>
    <row r="1063" spans="1:22" hidden="1" outlineLevel="1">
      <c r="A1063" s="65">
        <v>1054</v>
      </c>
      <c r="B1063" s="117">
        <v>1</v>
      </c>
      <c r="C1063" s="325">
        <v>1.2929275817485903E-4</v>
      </c>
      <c r="D1063" s="358">
        <v>1.3875698895739725E-4</v>
      </c>
      <c r="E1063" s="327">
        <v>1.3366996612937455E-4</v>
      </c>
      <c r="F1063" s="332">
        <v>0</v>
      </c>
      <c r="G1063" s="358">
        <v>0</v>
      </c>
      <c r="H1063" s="327">
        <v>0</v>
      </c>
      <c r="I1063" s="332">
        <v>2.7415946719447918E-4</v>
      </c>
      <c r="J1063" s="358">
        <v>4.032455304898434E-4</v>
      </c>
      <c r="K1063" s="327">
        <v>3.0902624048778567E-4</v>
      </c>
      <c r="L1063" s="336">
        <v>3.7594868300476983E-5</v>
      </c>
      <c r="M1063" s="210">
        <v>1.1415525114155251E-4</v>
      </c>
      <c r="N1063" s="325">
        <v>0</v>
      </c>
      <c r="O1063" s="358">
        <v>0</v>
      </c>
      <c r="P1063" s="327">
        <v>0</v>
      </c>
      <c r="Q1063" s="332">
        <v>0.13191865605658709</v>
      </c>
      <c r="R1063" s="358">
        <v>0.12662390404515694</v>
      </c>
      <c r="S1063" s="327">
        <v>0.33602703816484131</v>
      </c>
      <c r="T1063" s="358">
        <v>0.19560722020317897</v>
      </c>
      <c r="U1063" s="358">
        <v>0.5040914477059486</v>
      </c>
      <c r="V1063" s="361">
        <v>0</v>
      </c>
    </row>
    <row r="1064" spans="1:22" hidden="1" outlineLevel="1">
      <c r="A1064" s="65">
        <v>1055</v>
      </c>
      <c r="B1064" s="117">
        <v>1</v>
      </c>
      <c r="C1064" s="325">
        <v>1.1718601580878042E-4</v>
      </c>
      <c r="D1064" s="358">
        <v>1.2565313431857342E-4</v>
      </c>
      <c r="E1064" s="327">
        <v>1.1975033553379818E-4</v>
      </c>
      <c r="F1064" s="332">
        <v>0</v>
      </c>
      <c r="G1064" s="358">
        <v>0</v>
      </c>
      <c r="H1064" s="327">
        <v>0</v>
      </c>
      <c r="I1064" s="332">
        <v>2.7193052843680048E-4</v>
      </c>
      <c r="J1064" s="358">
        <v>4.118776978091978E-4</v>
      </c>
      <c r="K1064" s="327">
        <v>3.1496905280485843E-4</v>
      </c>
      <c r="L1064" s="336">
        <v>2.3496792687798115E-5</v>
      </c>
      <c r="M1064" s="210">
        <v>1.1415525114155251E-4</v>
      </c>
      <c r="N1064" s="325">
        <v>0</v>
      </c>
      <c r="O1064" s="358">
        <v>0</v>
      </c>
      <c r="P1064" s="327">
        <v>0</v>
      </c>
      <c r="Q1064" s="332">
        <v>9.8938992042440319E-2</v>
      </c>
      <c r="R1064" s="358">
        <v>0.15485692634907575</v>
      </c>
      <c r="S1064" s="327">
        <v>0.39616840903870709</v>
      </c>
      <c r="T1064" s="358">
        <v>0.15836862641048821</v>
      </c>
      <c r="U1064" s="358">
        <v>0.44499262969424469</v>
      </c>
      <c r="V1064" s="361">
        <v>0</v>
      </c>
    </row>
    <row r="1065" spans="1:22" hidden="1" outlineLevel="1">
      <c r="A1065" s="65">
        <v>1056</v>
      </c>
      <c r="B1065" s="117">
        <v>1</v>
      </c>
      <c r="C1065" s="325">
        <v>1.0794814011592334E-4</v>
      </c>
      <c r="D1065" s="358">
        <v>1.1035234262605951E-4</v>
      </c>
      <c r="E1065" s="327">
        <v>1.066220352889489E-4</v>
      </c>
      <c r="F1065" s="332">
        <v>0</v>
      </c>
      <c r="G1065" s="358">
        <v>0</v>
      </c>
      <c r="H1065" s="327">
        <v>0</v>
      </c>
      <c r="I1065" s="332">
        <v>2.7415946719447918E-4</v>
      </c>
      <c r="J1065" s="358">
        <v>4.5216114529951859E-4</v>
      </c>
      <c r="K1065" s="327">
        <v>3.0902624048778567E-4</v>
      </c>
      <c r="L1065" s="336">
        <v>9.3987170751192458E-6</v>
      </c>
      <c r="M1065" s="210">
        <v>1.1415525114155251E-4</v>
      </c>
      <c r="N1065" s="325">
        <v>0</v>
      </c>
      <c r="O1065" s="358">
        <v>0</v>
      </c>
      <c r="P1065" s="327">
        <v>0</v>
      </c>
      <c r="Q1065" s="332">
        <v>9.8938992042440319E-2</v>
      </c>
      <c r="R1065" s="358">
        <v>0.15293338159257061</v>
      </c>
      <c r="S1065" s="327">
        <v>0.37584558779816157</v>
      </c>
      <c r="T1065" s="358">
        <v>0.13776187647464527</v>
      </c>
      <c r="U1065" s="358">
        <v>0.35888689484736441</v>
      </c>
      <c r="V1065" s="361">
        <v>0</v>
      </c>
    </row>
    <row r="1066" spans="1:22" hidden="1" outlineLevel="1">
      <c r="A1066" s="65">
        <v>1057</v>
      </c>
      <c r="B1066" s="117">
        <v>1</v>
      </c>
      <c r="C1066" s="325">
        <v>9.9835310177270772E-5</v>
      </c>
      <c r="D1066" s="358">
        <v>1.0010645034911566E-4</v>
      </c>
      <c r="E1066" s="327">
        <v>9.8241717148462099E-5</v>
      </c>
      <c r="F1066" s="332">
        <v>0</v>
      </c>
      <c r="G1066" s="358">
        <v>0</v>
      </c>
      <c r="H1066" s="327">
        <v>0</v>
      </c>
      <c r="I1066" s="332">
        <v>2.7415946719447918E-4</v>
      </c>
      <c r="J1066" s="358">
        <v>4.9984359334928597E-4</v>
      </c>
      <c r="K1066" s="327">
        <v>3.1496905280485843E-4</v>
      </c>
      <c r="L1066" s="336">
        <v>5.8741981719495289E-6</v>
      </c>
      <c r="M1066" s="210">
        <v>1.1415525114155251E-4</v>
      </c>
      <c r="N1066" s="325">
        <v>0</v>
      </c>
      <c r="O1066" s="358">
        <v>0</v>
      </c>
      <c r="P1066" s="327">
        <v>0</v>
      </c>
      <c r="Q1066" s="332">
        <v>0.16489832007073388</v>
      </c>
      <c r="R1066" s="358">
        <v>0.13901915671000414</v>
      </c>
      <c r="S1066" s="327">
        <v>0.32792491655637407</v>
      </c>
      <c r="T1066" s="358">
        <v>7.4477187585381521E-2</v>
      </c>
      <c r="U1066" s="358">
        <v>0.28950510850092809</v>
      </c>
      <c r="V1066" s="361">
        <v>0</v>
      </c>
    </row>
    <row r="1067" spans="1:22" hidden="1" outlineLevel="1">
      <c r="A1067" s="65">
        <v>1058</v>
      </c>
      <c r="B1067" s="117">
        <v>1</v>
      </c>
      <c r="C1067" s="325">
        <v>9.3897568696746933E-5</v>
      </c>
      <c r="D1067" s="358">
        <v>9.1396469817671912E-5</v>
      </c>
      <c r="E1067" s="327">
        <v>8.9614919062666859E-5</v>
      </c>
      <c r="F1067" s="332">
        <v>0</v>
      </c>
      <c r="G1067" s="358">
        <v>0</v>
      </c>
      <c r="H1067" s="327">
        <v>0</v>
      </c>
      <c r="I1067" s="332">
        <v>2.7415946719447918E-4</v>
      </c>
      <c r="J1067" s="358">
        <v>5.0230992686910148E-4</v>
      </c>
      <c r="K1067" s="327">
        <v>3.1496905280485843E-4</v>
      </c>
      <c r="L1067" s="336">
        <v>2.3496792687798115E-6</v>
      </c>
      <c r="M1067" s="210">
        <v>1.1415525114155251E-4</v>
      </c>
      <c r="N1067" s="325">
        <v>0</v>
      </c>
      <c r="O1067" s="358">
        <v>0</v>
      </c>
      <c r="P1067" s="327">
        <v>0</v>
      </c>
      <c r="Q1067" s="332">
        <v>0.16489832007073388</v>
      </c>
      <c r="R1067" s="358">
        <v>0.11994919592238387</v>
      </c>
      <c r="S1067" s="327">
        <v>0.41346981398092181</v>
      </c>
      <c r="T1067" s="358">
        <v>7.4163379210723995E-2</v>
      </c>
      <c r="U1067" s="358">
        <v>0.25447521637161985</v>
      </c>
      <c r="V1067" s="361">
        <v>0</v>
      </c>
    </row>
    <row r="1068" spans="1:22" hidden="1" outlineLevel="1">
      <c r="A1068" s="65">
        <v>1059</v>
      </c>
      <c r="B1068" s="117">
        <v>1</v>
      </c>
      <c r="C1068" s="325">
        <v>8.9453637967639097E-5</v>
      </c>
      <c r="D1068" s="358">
        <v>8.5408358202304345E-5</v>
      </c>
      <c r="E1068" s="327">
        <v>8.5333951591520362E-5</v>
      </c>
      <c r="F1068" s="332">
        <v>0</v>
      </c>
      <c r="G1068" s="358">
        <v>0</v>
      </c>
      <c r="H1068" s="327">
        <v>0</v>
      </c>
      <c r="I1068" s="332">
        <v>2.7415946719447918E-4</v>
      </c>
      <c r="J1068" s="358">
        <v>5.4341548553269413E-4</v>
      </c>
      <c r="K1068" s="327">
        <v>3.1199764664632205E-4</v>
      </c>
      <c r="L1068" s="336">
        <v>1.1748396343899057E-6</v>
      </c>
      <c r="M1068" s="210">
        <v>1.1415525114155251E-4</v>
      </c>
      <c r="N1068" s="325">
        <v>0</v>
      </c>
      <c r="O1068" s="358">
        <v>0</v>
      </c>
      <c r="P1068" s="327">
        <v>0</v>
      </c>
      <c r="Q1068" s="332">
        <v>0.13191865605658709</v>
      </c>
      <c r="R1068" s="358">
        <v>0.11000597276304935</v>
      </c>
      <c r="S1068" s="327">
        <v>0.39572110400513305</v>
      </c>
      <c r="T1068" s="358">
        <v>6.1715647015976254E-2</v>
      </c>
      <c r="U1068" s="358">
        <v>0.2220443162390022</v>
      </c>
      <c r="V1068" s="361">
        <v>0</v>
      </c>
    </row>
    <row r="1069" spans="1:22" hidden="1" outlineLevel="1">
      <c r="A1069" s="65">
        <v>1060</v>
      </c>
      <c r="B1069" s="117">
        <v>1</v>
      </c>
      <c r="C1069" s="325">
        <v>8.7716067302812126E-5</v>
      </c>
      <c r="D1069" s="358">
        <v>8.3366956515247217E-5</v>
      </c>
      <c r="E1069" s="327">
        <v>8.2908070024537343E-5</v>
      </c>
      <c r="F1069" s="332">
        <v>0</v>
      </c>
      <c r="G1069" s="358">
        <v>0</v>
      </c>
      <c r="H1069" s="327">
        <v>0</v>
      </c>
      <c r="I1069" s="332">
        <v>2.7638840595215787E-4</v>
      </c>
      <c r="J1069" s="358">
        <v>5.5698031989167977E-4</v>
      </c>
      <c r="K1069" s="327">
        <v>3.179404589633948E-4</v>
      </c>
      <c r="L1069" s="336">
        <v>1.409807561267887E-5</v>
      </c>
      <c r="M1069" s="210">
        <v>1.1415525114155251E-4</v>
      </c>
      <c r="N1069" s="325">
        <v>0</v>
      </c>
      <c r="O1069" s="358">
        <v>0</v>
      </c>
      <c r="P1069" s="327">
        <v>0</v>
      </c>
      <c r="Q1069" s="332">
        <v>0.13191865605658709</v>
      </c>
      <c r="R1069" s="358">
        <v>9.0084603583566944E-2</v>
      </c>
      <c r="S1069" s="327">
        <v>0.38240324264777475</v>
      </c>
      <c r="T1069" s="358">
        <v>5.3033615317118581E-2</v>
      </c>
      <c r="U1069" s="358">
        <v>0.21063135138396952</v>
      </c>
      <c r="V1069" s="361">
        <v>0</v>
      </c>
    </row>
    <row r="1070" spans="1:22" hidden="1" outlineLevel="1">
      <c r="A1070" s="65">
        <v>1061</v>
      </c>
      <c r="B1070" s="117">
        <v>1</v>
      </c>
      <c r="C1070" s="325">
        <v>8.739105408493082E-5</v>
      </c>
      <c r="D1070" s="358">
        <v>8.305588578198137E-5</v>
      </c>
      <c r="E1070" s="327">
        <v>8.1792423956299163E-5</v>
      </c>
      <c r="F1070" s="332">
        <v>0</v>
      </c>
      <c r="G1070" s="358">
        <v>0</v>
      </c>
      <c r="H1070" s="327">
        <v>0</v>
      </c>
      <c r="I1070" s="332">
        <v>2.7861734470983657E-4</v>
      </c>
      <c r="J1070" s="358">
        <v>5.2245165061426196E-4</v>
      </c>
      <c r="K1070" s="327">
        <v>3.0902624048778567E-4</v>
      </c>
      <c r="L1070" s="336">
        <v>3.7594868300476983E-5</v>
      </c>
      <c r="M1070" s="210">
        <v>1.1415525114155251E-4</v>
      </c>
      <c r="N1070" s="325">
        <v>0</v>
      </c>
      <c r="O1070" s="358">
        <v>0</v>
      </c>
      <c r="P1070" s="327">
        <v>0</v>
      </c>
      <c r="Q1070" s="332">
        <v>0.13191865605658709</v>
      </c>
      <c r="R1070" s="358">
        <v>7.0587717583430076E-2</v>
      </c>
      <c r="S1070" s="327">
        <v>0.39809266361175794</v>
      </c>
      <c r="T1070" s="358">
        <v>5.2301395776251064E-2</v>
      </c>
      <c r="U1070" s="358">
        <v>0.19797539035660655</v>
      </c>
      <c r="V1070" s="361">
        <v>0</v>
      </c>
    </row>
    <row r="1071" spans="1:22" hidden="1" outlineLevel="1">
      <c r="A1071" s="65">
        <v>1062</v>
      </c>
      <c r="B1071" s="117">
        <v>1</v>
      </c>
      <c r="C1071" s="325">
        <v>8.9878655252560797E-5</v>
      </c>
      <c r="D1071" s="358">
        <v>8.5661103173082848E-5</v>
      </c>
      <c r="E1071" s="327">
        <v>8.414046975107951E-5</v>
      </c>
      <c r="F1071" s="332">
        <v>0</v>
      </c>
      <c r="G1071" s="358">
        <v>0</v>
      </c>
      <c r="H1071" s="327">
        <v>0</v>
      </c>
      <c r="I1071" s="332">
        <v>2.8084628346751526E-4</v>
      </c>
      <c r="J1071" s="358">
        <v>5.7629993246356823E-4</v>
      </c>
      <c r="K1071" s="327">
        <v>3.1199764664632205E-4</v>
      </c>
      <c r="L1071" s="336">
        <v>9.3987170751192462E-5</v>
      </c>
      <c r="M1071" s="210">
        <v>1.1415525114155251E-4</v>
      </c>
      <c r="N1071" s="325">
        <v>0</v>
      </c>
      <c r="O1071" s="358">
        <v>0</v>
      </c>
      <c r="P1071" s="327">
        <v>0</v>
      </c>
      <c r="Q1071" s="332">
        <v>9.8938992042440319E-2</v>
      </c>
      <c r="R1071" s="358">
        <v>6.9482542757400942E-2</v>
      </c>
      <c r="S1071" s="327">
        <v>0.33345292690008455</v>
      </c>
      <c r="T1071" s="358">
        <v>6.0774221892003738E-2</v>
      </c>
      <c r="U1071" s="358">
        <v>0.20306037469795776</v>
      </c>
      <c r="V1071" s="361">
        <v>0</v>
      </c>
    </row>
    <row r="1072" spans="1:22" hidden="1" outlineLevel="1">
      <c r="A1072" s="65">
        <v>1063</v>
      </c>
      <c r="B1072" s="117">
        <v>1</v>
      </c>
      <c r="C1072" s="325">
        <v>1.0011032136163187E-4</v>
      </c>
      <c r="D1072" s="358">
        <v>9.3554523029703741E-5</v>
      </c>
      <c r="E1072" s="327">
        <v>9.2001882743548548E-5</v>
      </c>
      <c r="F1072" s="332">
        <v>0</v>
      </c>
      <c r="G1072" s="358">
        <v>0</v>
      </c>
      <c r="H1072" s="327">
        <v>0</v>
      </c>
      <c r="I1072" s="332">
        <v>2.8307522222519396E-4</v>
      </c>
      <c r="J1072" s="358">
        <v>5.6314615369121854E-4</v>
      </c>
      <c r="K1072" s="327">
        <v>3.0902624048778567E-4</v>
      </c>
      <c r="L1072" s="336">
        <v>1.8210014333043539E-4</v>
      </c>
      <c r="M1072" s="210">
        <v>1.1415525114155251E-4</v>
      </c>
      <c r="N1072" s="325">
        <v>0</v>
      </c>
      <c r="O1072" s="358">
        <v>1.2464216102585303E-4</v>
      </c>
      <c r="P1072" s="327">
        <v>0</v>
      </c>
      <c r="Q1072" s="332">
        <v>9.8938992042440319E-2</v>
      </c>
      <c r="R1072" s="358">
        <v>8.1328492259208296E-2</v>
      </c>
      <c r="S1072" s="327">
        <v>0.29885011701565528</v>
      </c>
      <c r="T1072" s="358">
        <v>6.9142445216203899E-2</v>
      </c>
      <c r="U1072" s="358">
        <v>0.2718771627842439</v>
      </c>
      <c r="V1072" s="361">
        <v>0</v>
      </c>
    </row>
    <row r="1073" spans="1:22" hidden="1" outlineLevel="1">
      <c r="A1073" s="65">
        <v>1064</v>
      </c>
      <c r="B1073" s="117">
        <v>1</v>
      </c>
      <c r="C1073" s="325">
        <v>1.1217956220257033E-4</v>
      </c>
      <c r="D1073" s="358">
        <v>1.0611400388531234E-4</v>
      </c>
      <c r="E1073" s="327">
        <v>1.0101785969035711E-4</v>
      </c>
      <c r="F1073" s="332">
        <v>0</v>
      </c>
      <c r="G1073" s="358">
        <v>0</v>
      </c>
      <c r="H1073" s="327">
        <v>0</v>
      </c>
      <c r="I1073" s="332">
        <v>2.8753309974055135E-4</v>
      </c>
      <c r="J1073" s="358">
        <v>5.5122554167877673E-4</v>
      </c>
      <c r="K1073" s="327">
        <v>3.1496905280485843E-4</v>
      </c>
      <c r="L1073" s="336">
        <v>1.5860335064263727E-4</v>
      </c>
      <c r="M1073" s="210">
        <v>1.1415525114155251E-4</v>
      </c>
      <c r="N1073" s="325">
        <v>4.521609878712321E-3</v>
      </c>
      <c r="O1073" s="358">
        <v>3.2504433995889509E-2</v>
      </c>
      <c r="P1073" s="327">
        <v>1.02884851169407E-2</v>
      </c>
      <c r="Q1073" s="332">
        <v>9.8938992042440319E-2</v>
      </c>
      <c r="R1073" s="358">
        <v>9.1819341207886165E-2</v>
      </c>
      <c r="S1073" s="327">
        <v>0.23215109129217631</v>
      </c>
      <c r="T1073" s="358">
        <v>0.10805468367373469</v>
      </c>
      <c r="U1073" s="358">
        <v>0.35052492059714246</v>
      </c>
      <c r="V1073" s="361">
        <v>0</v>
      </c>
    </row>
    <row r="1074" spans="1:22" hidden="1" outlineLevel="1">
      <c r="A1074" s="65">
        <v>1065</v>
      </c>
      <c r="B1074" s="117">
        <v>1</v>
      </c>
      <c r="C1074" s="325">
        <v>1.2344877050718558E-4</v>
      </c>
      <c r="D1074" s="358">
        <v>1.1842073977014245E-4</v>
      </c>
      <c r="E1074" s="327">
        <v>1.1283592443646154E-4</v>
      </c>
      <c r="F1074" s="332">
        <v>0</v>
      </c>
      <c r="G1074" s="358">
        <v>0</v>
      </c>
      <c r="H1074" s="327">
        <v>0</v>
      </c>
      <c r="I1074" s="332">
        <v>2.8976203849823004E-4</v>
      </c>
      <c r="J1074" s="358">
        <v>4.7230286904467896E-4</v>
      </c>
      <c r="K1074" s="327">
        <v>3.1199764664632205E-4</v>
      </c>
      <c r="L1074" s="336">
        <v>1.4685495429873823E-4</v>
      </c>
      <c r="M1074" s="210">
        <v>1.1415525114155251E-4</v>
      </c>
      <c r="N1074" s="325">
        <v>0.10286662474070531</v>
      </c>
      <c r="O1074" s="358">
        <v>0.16272327292603045</v>
      </c>
      <c r="P1074" s="327">
        <v>9.3850494491972594E-2</v>
      </c>
      <c r="Q1074" s="332">
        <v>6.5959328028293546E-2</v>
      </c>
      <c r="R1074" s="358">
        <v>9.5187044953553401E-2</v>
      </c>
      <c r="S1074" s="327">
        <v>0.26888070740778836</v>
      </c>
      <c r="T1074" s="358">
        <v>0.13410077877030774</v>
      </c>
      <c r="U1074" s="358">
        <v>0.4817175166040033</v>
      </c>
      <c r="V1074" s="361">
        <v>0</v>
      </c>
    </row>
    <row r="1075" spans="1:22" hidden="1" outlineLevel="1">
      <c r="A1075" s="65">
        <v>1066</v>
      </c>
      <c r="B1075" s="117">
        <v>1</v>
      </c>
      <c r="C1075" s="325">
        <v>1.3147409688717777E-4</v>
      </c>
      <c r="D1075" s="358">
        <v>1.245060609896556E-4</v>
      </c>
      <c r="E1075" s="327">
        <v>1.2216324447208077E-4</v>
      </c>
      <c r="F1075" s="332">
        <v>0</v>
      </c>
      <c r="G1075" s="358">
        <v>0</v>
      </c>
      <c r="H1075" s="327">
        <v>0</v>
      </c>
      <c r="I1075" s="332">
        <v>2.8530416098287265E-4</v>
      </c>
      <c r="J1075" s="358">
        <v>3.7981536205159561E-4</v>
      </c>
      <c r="K1075" s="327">
        <v>2.8822639737803081E-4</v>
      </c>
      <c r="L1075" s="336">
        <v>1.644775488145868E-4</v>
      </c>
      <c r="M1075" s="210">
        <v>1.1415525114155251E-4</v>
      </c>
      <c r="N1075" s="325">
        <v>0.16918356962848599</v>
      </c>
      <c r="O1075" s="358">
        <v>0.27904521957518091</v>
      </c>
      <c r="P1075" s="327">
        <v>0.23567855732552767</v>
      </c>
      <c r="Q1075" s="332">
        <v>6.5959328028293546E-2</v>
      </c>
      <c r="R1075" s="358">
        <v>8.5042096688525221E-2</v>
      </c>
      <c r="S1075" s="327">
        <v>0.23929108561411819</v>
      </c>
      <c r="T1075" s="358">
        <v>0.14163217976208789</v>
      </c>
      <c r="U1075" s="358">
        <v>0.49934546232068744</v>
      </c>
      <c r="V1075" s="361">
        <v>2.8329565911646426E-2</v>
      </c>
    </row>
    <row r="1076" spans="1:22" hidden="1" outlineLevel="1">
      <c r="A1076" s="65">
        <v>1067</v>
      </c>
      <c r="B1076" s="117">
        <v>1</v>
      </c>
      <c r="C1076" s="325">
        <v>1.3312416399334441E-4</v>
      </c>
      <c r="D1076" s="358">
        <v>1.2123981829036419E-4</v>
      </c>
      <c r="E1076" s="327">
        <v>1.2456318078166289E-4</v>
      </c>
      <c r="F1076" s="332">
        <v>0</v>
      </c>
      <c r="G1076" s="358">
        <v>0</v>
      </c>
      <c r="H1076" s="327">
        <v>0</v>
      </c>
      <c r="I1076" s="332">
        <v>2.6301477340608576E-4</v>
      </c>
      <c r="J1076" s="358">
        <v>3.5926258271979934E-4</v>
      </c>
      <c r="K1076" s="327">
        <v>2.7039796042681243E-4</v>
      </c>
      <c r="L1076" s="336">
        <v>1.8797434150238492E-4</v>
      </c>
      <c r="M1076" s="210">
        <v>1.1415525114155251E-4</v>
      </c>
      <c r="N1076" s="325">
        <v>0.18858881202462635</v>
      </c>
      <c r="O1076" s="358">
        <v>0.34907016193285079</v>
      </c>
      <c r="P1076" s="327">
        <v>0.36846676911281939</v>
      </c>
      <c r="Q1076" s="332">
        <v>6.5959328028293546E-2</v>
      </c>
      <c r="R1076" s="358">
        <v>8.3432391014380464E-2</v>
      </c>
      <c r="S1076" s="327">
        <v>0.2178711026482926</v>
      </c>
      <c r="T1076" s="358">
        <v>0.12144384099245498</v>
      </c>
      <c r="U1076" s="358">
        <v>0.47798852808701237</v>
      </c>
      <c r="V1076" s="361">
        <v>2.6857622529598505E-2</v>
      </c>
    </row>
    <row r="1077" spans="1:22" hidden="1" outlineLevel="1">
      <c r="A1077" s="65">
        <v>1068</v>
      </c>
      <c r="B1077" s="117">
        <v>1</v>
      </c>
      <c r="C1077" s="325">
        <v>1.3104907960225607E-4</v>
      </c>
      <c r="D1077" s="358">
        <v>1.1531003243748397E-4</v>
      </c>
      <c r="E1077" s="327">
        <v>1.1952980084589063E-4</v>
      </c>
      <c r="F1077" s="332">
        <v>0</v>
      </c>
      <c r="G1077" s="358">
        <v>0</v>
      </c>
      <c r="H1077" s="327">
        <v>0</v>
      </c>
      <c r="I1077" s="332">
        <v>2.4964114086001353E-4</v>
      </c>
      <c r="J1077" s="358">
        <v>2.3717907348892928E-4</v>
      </c>
      <c r="K1077" s="327">
        <v>2.4959811731705767E-4</v>
      </c>
      <c r="L1077" s="336">
        <v>2.0677177565262342E-4</v>
      </c>
      <c r="M1077" s="210">
        <v>1.1415525114155251E-4</v>
      </c>
      <c r="N1077" s="325">
        <v>0.20403764577689348</v>
      </c>
      <c r="O1077" s="358">
        <v>0.32625409816205192</v>
      </c>
      <c r="P1077" s="327">
        <v>0.48411970834440571</v>
      </c>
      <c r="Q1077" s="332">
        <v>6.5959328028293546E-2</v>
      </c>
      <c r="R1077" s="358">
        <v>9.0797149337524863E-2</v>
      </c>
      <c r="S1077" s="327">
        <v>0.15618526501557276</v>
      </c>
      <c r="T1077" s="358">
        <v>0.11401704279222731</v>
      </c>
      <c r="U1077" s="358">
        <v>0.41877671042327846</v>
      </c>
      <c r="V1077" s="361">
        <v>0.10857872810936921</v>
      </c>
    </row>
    <row r="1078" spans="1:22" hidden="1" outlineLevel="1">
      <c r="A1078" s="65">
        <v>1069</v>
      </c>
      <c r="B1078" s="117">
        <v>1</v>
      </c>
      <c r="C1078" s="325">
        <v>1.2044864849597352E-4</v>
      </c>
      <c r="D1078" s="358">
        <v>1.1750696949117402E-4</v>
      </c>
      <c r="E1078" s="327">
        <v>1.1524883337474412E-4</v>
      </c>
      <c r="F1078" s="332">
        <v>0</v>
      </c>
      <c r="G1078" s="358">
        <v>0</v>
      </c>
      <c r="H1078" s="327">
        <v>0</v>
      </c>
      <c r="I1078" s="332">
        <v>2.3626750831394139E-4</v>
      </c>
      <c r="J1078" s="358">
        <v>1.5003528912211299E-4</v>
      </c>
      <c r="K1078" s="327">
        <v>2.4365530499998481E-4</v>
      </c>
      <c r="L1078" s="336">
        <v>1.8797434150238492E-4</v>
      </c>
      <c r="M1078" s="210">
        <v>1.1415525114155251E-4</v>
      </c>
      <c r="N1078" s="325">
        <v>0.20347244454205443</v>
      </c>
      <c r="O1078" s="358">
        <v>0.36753858147538881</v>
      </c>
      <c r="P1078" s="327">
        <v>0.48246075131554128</v>
      </c>
      <c r="Q1078" s="332">
        <v>6.5959328028293546E-2</v>
      </c>
      <c r="R1078" s="358">
        <v>9.3157118386786475E-2</v>
      </c>
      <c r="S1078" s="327">
        <v>0.10163942170479473</v>
      </c>
      <c r="T1078" s="358">
        <v>0.10240613292989958</v>
      </c>
      <c r="U1078" s="358">
        <v>0.36996086074630702</v>
      </c>
      <c r="V1078" s="361">
        <v>0.22749465196195898</v>
      </c>
    </row>
    <row r="1079" spans="1:22" hidden="1" outlineLevel="1">
      <c r="A1079" s="65">
        <v>1070</v>
      </c>
      <c r="B1079" s="117">
        <v>1</v>
      </c>
      <c r="C1079" s="325">
        <v>1.1306084804336386E-4</v>
      </c>
      <c r="D1079" s="358">
        <v>1.1540724204162955E-4</v>
      </c>
      <c r="E1079" s="327">
        <v>1.1074733121569008E-4</v>
      </c>
      <c r="F1079" s="332">
        <v>0</v>
      </c>
      <c r="G1079" s="358">
        <v>0</v>
      </c>
      <c r="H1079" s="327">
        <v>0</v>
      </c>
      <c r="I1079" s="332">
        <v>2.2512281452554794E-4</v>
      </c>
      <c r="J1079" s="358">
        <v>1.2454984275068554E-4</v>
      </c>
      <c r="K1079" s="327">
        <v>2.3771249268291205E-4</v>
      </c>
      <c r="L1079" s="336">
        <v>1.9032402077116473E-4</v>
      </c>
      <c r="M1079" s="210">
        <v>1.1415525114155251E-4</v>
      </c>
      <c r="N1079" s="325">
        <v>0.17069077292139009</v>
      </c>
      <c r="O1079" s="358">
        <v>0.31706937662497131</v>
      </c>
      <c r="P1079" s="327">
        <v>0.35398059530192078</v>
      </c>
      <c r="Q1079" s="332">
        <v>9.8938992042440319E-2</v>
      </c>
      <c r="R1079" s="358">
        <v>0.10527283046302228</v>
      </c>
      <c r="S1079" s="327">
        <v>0.13966875120381875</v>
      </c>
      <c r="T1079" s="358">
        <v>8.4728261157526699E-2</v>
      </c>
      <c r="U1079" s="358">
        <v>0.34803892825248178</v>
      </c>
      <c r="V1079" s="361">
        <v>0.21163003397494837</v>
      </c>
    </row>
    <row r="1080" spans="1:22" hidden="1" outlineLevel="1">
      <c r="A1080" s="65">
        <v>1071</v>
      </c>
      <c r="B1080" s="117">
        <v>1</v>
      </c>
      <c r="C1080" s="325">
        <v>1.104794930628835E-4</v>
      </c>
      <c r="D1080" s="358">
        <v>1.1669040881635117E-4</v>
      </c>
      <c r="E1080" s="327">
        <v>1.1008572715196744E-4</v>
      </c>
      <c r="F1080" s="332">
        <v>0</v>
      </c>
      <c r="G1080" s="358">
        <v>0</v>
      </c>
      <c r="H1080" s="327">
        <v>0</v>
      </c>
      <c r="I1080" s="332">
        <v>2.2512281452554794E-4</v>
      </c>
      <c r="J1080" s="358">
        <v>1.4099206621612259E-4</v>
      </c>
      <c r="K1080" s="327">
        <v>2.4068389884144843E-4</v>
      </c>
      <c r="L1080" s="336">
        <v>2.1382081345896285E-4</v>
      </c>
      <c r="M1080" s="210">
        <v>1.1415525114155251E-4</v>
      </c>
      <c r="N1080" s="325">
        <v>0.11624305396522924</v>
      </c>
      <c r="O1080" s="358">
        <v>0.32826187699944509</v>
      </c>
      <c r="P1080" s="327">
        <v>0.24269851408038279</v>
      </c>
      <c r="Q1080" s="332">
        <v>0.16489832007073388</v>
      </c>
      <c r="R1080" s="358">
        <v>0.10917977830444199</v>
      </c>
      <c r="S1080" s="327">
        <v>0.13922144617024468</v>
      </c>
      <c r="T1080" s="358">
        <v>7.4477187585381521E-2</v>
      </c>
      <c r="U1080" s="358">
        <v>0.34521393695173119</v>
      </c>
      <c r="V1080" s="361">
        <v>0.14867544306017816</v>
      </c>
    </row>
    <row r="1081" spans="1:22" hidden="1" outlineLevel="1">
      <c r="A1081" s="65">
        <v>1072</v>
      </c>
      <c r="B1081" s="117">
        <v>1</v>
      </c>
      <c r="C1081" s="325">
        <v>1.0992322043997127E-4</v>
      </c>
      <c r="D1081" s="358">
        <v>1.1935395196993999E-4</v>
      </c>
      <c r="E1081" s="327">
        <v>1.1278403392165978E-4</v>
      </c>
      <c r="F1081" s="332">
        <v>0</v>
      </c>
      <c r="G1081" s="358">
        <v>0</v>
      </c>
      <c r="H1081" s="327">
        <v>0</v>
      </c>
      <c r="I1081" s="332">
        <v>2.1620705949483316E-4</v>
      </c>
      <c r="J1081" s="358">
        <v>2.1292679387740964E-4</v>
      </c>
      <c r="K1081" s="327">
        <v>2.4068389884144843E-4</v>
      </c>
      <c r="L1081" s="336">
        <v>2.2321953053408208E-4</v>
      </c>
      <c r="M1081" s="210">
        <v>1.1415525114155251E-4</v>
      </c>
      <c r="N1081" s="325">
        <v>8.7794591811664227E-2</v>
      </c>
      <c r="O1081" s="358">
        <v>0.18963981781167205</v>
      </c>
      <c r="P1081" s="327">
        <v>0.1378022977422412</v>
      </c>
      <c r="Q1081" s="332">
        <v>0.23085764809902742</v>
      </c>
      <c r="R1081" s="358">
        <v>0.10701685755440492</v>
      </c>
      <c r="S1081" s="327">
        <v>9.6693750833412973E-2</v>
      </c>
      <c r="T1081" s="358">
        <v>8.2845410909581668E-2</v>
      </c>
      <c r="U1081" s="358">
        <v>0.35289791328977299</v>
      </c>
      <c r="V1081" s="361">
        <v>4.1867933128377201E-2</v>
      </c>
    </row>
    <row r="1082" spans="1:22" hidden="1" outlineLevel="1">
      <c r="A1082" s="65">
        <v>1073</v>
      </c>
      <c r="B1082" s="117">
        <v>1</v>
      </c>
      <c r="C1082" s="325">
        <v>1.1027323467461268E-4</v>
      </c>
      <c r="D1082" s="358">
        <v>1.2267852043171875E-4</v>
      </c>
      <c r="E1082" s="327">
        <v>1.1559909434965611E-4</v>
      </c>
      <c r="F1082" s="332">
        <v>0</v>
      </c>
      <c r="G1082" s="358">
        <v>0</v>
      </c>
      <c r="H1082" s="327">
        <v>0</v>
      </c>
      <c r="I1082" s="332">
        <v>2.2066493701019058E-4</v>
      </c>
      <c r="J1082" s="358">
        <v>2.1539312739722523E-4</v>
      </c>
      <c r="K1082" s="327">
        <v>2.4068389884144843E-4</v>
      </c>
      <c r="L1082" s="336">
        <v>2.2321953053408208E-4</v>
      </c>
      <c r="M1082" s="210">
        <v>1.1415525114155251E-4</v>
      </c>
      <c r="N1082" s="325">
        <v>3.0144065858082134E-2</v>
      </c>
      <c r="O1082" s="358">
        <v>6.7111481854718241E-2</v>
      </c>
      <c r="P1082" s="327">
        <v>4.5568082853856523E-2</v>
      </c>
      <c r="Q1082" s="332">
        <v>0.19787798408488064</v>
      </c>
      <c r="R1082" s="358">
        <v>0.11392165008448506</v>
      </c>
      <c r="S1082" s="327">
        <v>7.6683200187686887E-2</v>
      </c>
      <c r="T1082" s="358">
        <v>8.6715714197024271E-2</v>
      </c>
      <c r="U1082" s="358">
        <v>0.40408675565937502</v>
      </c>
      <c r="V1082" s="361">
        <v>0</v>
      </c>
    </row>
    <row r="1083" spans="1:22" hidden="1" outlineLevel="1">
      <c r="A1083" s="65">
        <v>1074</v>
      </c>
      <c r="B1083" s="117">
        <v>1</v>
      </c>
      <c r="C1083" s="325">
        <v>1.1841731588421537E-4</v>
      </c>
      <c r="D1083" s="358">
        <v>1.3366320570016899E-4</v>
      </c>
      <c r="E1083" s="327">
        <v>1.2448534500946024E-4</v>
      </c>
      <c r="F1083" s="332">
        <v>0</v>
      </c>
      <c r="G1083" s="358">
        <v>0</v>
      </c>
      <c r="H1083" s="327">
        <v>0</v>
      </c>
      <c r="I1083" s="332">
        <v>2.3403856955626272E-4</v>
      </c>
      <c r="J1083" s="358">
        <v>2.2895796175621079E-4</v>
      </c>
      <c r="K1083" s="327">
        <v>2.4068389884144843E-4</v>
      </c>
      <c r="L1083" s="336">
        <v>1.644775488145868E-4</v>
      </c>
      <c r="M1083" s="210">
        <v>1.1415525114155251E-4</v>
      </c>
      <c r="N1083" s="325">
        <v>1.3188028812910933E-3</v>
      </c>
      <c r="O1083" s="358">
        <v>3.70230735513213E-3</v>
      </c>
      <c r="P1083" s="327">
        <v>4.1592917359723871E-3</v>
      </c>
      <c r="Q1083" s="332">
        <v>0.23085764809902742</v>
      </c>
      <c r="R1083" s="358">
        <v>0.13251180587840933</v>
      </c>
      <c r="S1083" s="327">
        <v>0.11372508689811833</v>
      </c>
      <c r="T1083" s="358">
        <v>0.14027234347190537</v>
      </c>
      <c r="U1083" s="358">
        <v>0.50171845501331791</v>
      </c>
      <c r="V1083" s="361">
        <v>0</v>
      </c>
    </row>
    <row r="1084" spans="1:22" hidden="1" outlineLevel="1">
      <c r="A1084" s="65">
        <v>1075</v>
      </c>
      <c r="B1084" s="117">
        <v>1</v>
      </c>
      <c r="C1084" s="325">
        <v>1.3043030443744358E-4</v>
      </c>
      <c r="D1084" s="358">
        <v>1.4876957818439173E-4</v>
      </c>
      <c r="E1084" s="327">
        <v>1.3739311056640196E-4</v>
      </c>
      <c r="F1084" s="332">
        <v>0</v>
      </c>
      <c r="G1084" s="358">
        <v>0</v>
      </c>
      <c r="H1084" s="327">
        <v>0</v>
      </c>
      <c r="I1084" s="332">
        <v>2.4741220210233484E-4</v>
      </c>
      <c r="J1084" s="358">
        <v>2.9801530031104632E-4</v>
      </c>
      <c r="K1084" s="327">
        <v>2.4365530499998481E-4</v>
      </c>
      <c r="L1084" s="336">
        <v>1.1748396343899057E-4</v>
      </c>
      <c r="M1084" s="210">
        <v>1.1415525114155251E-4</v>
      </c>
      <c r="N1084" s="325">
        <v>0</v>
      </c>
      <c r="O1084" s="358">
        <v>0</v>
      </c>
      <c r="P1084" s="327">
        <v>0</v>
      </c>
      <c r="Q1084" s="332">
        <v>0.23085764809902742</v>
      </c>
      <c r="R1084" s="358">
        <v>0.16187409978910511</v>
      </c>
      <c r="S1084" s="327">
        <v>0.23188102241466707</v>
      </c>
      <c r="T1084" s="358">
        <v>0.20449845748514164</v>
      </c>
      <c r="U1084" s="358">
        <v>0.62217608407732639</v>
      </c>
      <c r="V1084" s="361">
        <v>0</v>
      </c>
    </row>
    <row r="1085" spans="1:22" hidden="1" outlineLevel="1">
      <c r="A1085" s="65">
        <v>1076</v>
      </c>
      <c r="B1085" s="117">
        <v>1</v>
      </c>
      <c r="C1085" s="325">
        <v>1.2849272563853582E-4</v>
      </c>
      <c r="D1085" s="358">
        <v>1.5104428292139825E-4</v>
      </c>
      <c r="E1085" s="327">
        <v>1.3976710161858321E-4</v>
      </c>
      <c r="F1085" s="332">
        <v>0</v>
      </c>
      <c r="G1085" s="358">
        <v>0</v>
      </c>
      <c r="H1085" s="327">
        <v>0</v>
      </c>
      <c r="I1085" s="332">
        <v>2.5187007961769228E-4</v>
      </c>
      <c r="J1085" s="358">
        <v>3.526856933336245E-4</v>
      </c>
      <c r="K1085" s="327">
        <v>2.5554092963413043E-4</v>
      </c>
      <c r="L1085" s="336">
        <v>8.811297257924293E-5</v>
      </c>
      <c r="M1085" s="210">
        <v>1.1415525114155251E-4</v>
      </c>
      <c r="N1085" s="325">
        <v>0</v>
      </c>
      <c r="O1085" s="358">
        <v>0</v>
      </c>
      <c r="P1085" s="327">
        <v>0</v>
      </c>
      <c r="Q1085" s="332">
        <v>0.26383731211317418</v>
      </c>
      <c r="R1085" s="358">
        <v>0.17813110875409474</v>
      </c>
      <c r="S1085" s="327">
        <v>0.22171961179439434</v>
      </c>
      <c r="T1085" s="358">
        <v>0.2023017988625391</v>
      </c>
      <c r="U1085" s="358">
        <v>0.60714713035733281</v>
      </c>
      <c r="V1085" s="361">
        <v>0</v>
      </c>
    </row>
    <row r="1086" spans="1:22" hidden="1" outlineLevel="1">
      <c r="A1086" s="65">
        <v>1077</v>
      </c>
      <c r="B1086" s="117">
        <v>1</v>
      </c>
      <c r="C1086" s="325">
        <v>1.185235702054458E-4</v>
      </c>
      <c r="D1086" s="358">
        <v>1.4525059051432183E-4</v>
      </c>
      <c r="E1086" s="327">
        <v>1.2968736911833826E-4</v>
      </c>
      <c r="F1086" s="332">
        <v>0</v>
      </c>
      <c r="G1086" s="358">
        <v>0</v>
      </c>
      <c r="H1086" s="327">
        <v>0</v>
      </c>
      <c r="I1086" s="332">
        <v>2.5187007961769228E-4</v>
      </c>
      <c r="J1086" s="358">
        <v>3.6501736093270232E-4</v>
      </c>
      <c r="K1086" s="327">
        <v>2.5554092963413043E-4</v>
      </c>
      <c r="L1086" s="336">
        <v>5.8741981719495287E-5</v>
      </c>
      <c r="M1086" s="210">
        <v>1.1415525114155251E-4</v>
      </c>
      <c r="N1086" s="325">
        <v>0</v>
      </c>
      <c r="O1086" s="358">
        <v>0</v>
      </c>
      <c r="P1086" s="327">
        <v>0</v>
      </c>
      <c r="Q1086" s="332">
        <v>0.23085764809902742</v>
      </c>
      <c r="R1086" s="358">
        <v>0.20873841675467858</v>
      </c>
      <c r="S1086" s="327">
        <v>0.24667583331150217</v>
      </c>
      <c r="T1086" s="358">
        <v>0.15659037895409567</v>
      </c>
      <c r="U1086" s="358">
        <v>0.51426141638865086</v>
      </c>
      <c r="V1086" s="361">
        <v>0</v>
      </c>
    </row>
    <row r="1087" spans="1:22" hidden="1" outlineLevel="1">
      <c r="A1087" s="65">
        <v>1078</v>
      </c>
      <c r="B1087" s="117">
        <v>1</v>
      </c>
      <c r="C1087" s="325">
        <v>1.0906693561593784E-4</v>
      </c>
      <c r="D1087" s="358">
        <v>1.3226338740047268E-4</v>
      </c>
      <c r="E1087" s="327">
        <v>1.1820659271844534E-4</v>
      </c>
      <c r="F1087" s="332">
        <v>0</v>
      </c>
      <c r="G1087" s="358">
        <v>0</v>
      </c>
      <c r="H1087" s="327">
        <v>0</v>
      </c>
      <c r="I1087" s="332">
        <v>2.5409901837537098E-4</v>
      </c>
      <c r="J1087" s="358">
        <v>4.028344749032075E-4</v>
      </c>
      <c r="K1087" s="327">
        <v>2.4959811731705767E-4</v>
      </c>
      <c r="L1087" s="336">
        <v>3.7594868300476983E-5</v>
      </c>
      <c r="M1087" s="210">
        <v>1.1415525114155251E-4</v>
      </c>
      <c r="N1087" s="325">
        <v>0</v>
      </c>
      <c r="O1087" s="358">
        <v>0</v>
      </c>
      <c r="P1087" s="327">
        <v>0</v>
      </c>
      <c r="Q1087" s="332">
        <v>0.23085764809902742</v>
      </c>
      <c r="R1087" s="358">
        <v>0.22965173175017803</v>
      </c>
      <c r="S1087" s="327">
        <v>0.23599960043827803</v>
      </c>
      <c r="T1087" s="358">
        <v>0.1178873460796699</v>
      </c>
      <c r="U1087" s="358">
        <v>0.44872161821123557</v>
      </c>
      <c r="V1087" s="361">
        <v>0</v>
      </c>
    </row>
    <row r="1088" spans="1:22" hidden="1" outlineLevel="1">
      <c r="A1088" s="65">
        <v>1079</v>
      </c>
      <c r="B1088" s="117">
        <v>1</v>
      </c>
      <c r="C1088" s="325">
        <v>9.897277509904731E-5</v>
      </c>
      <c r="D1088" s="358">
        <v>1.2075377026963631E-4</v>
      </c>
      <c r="E1088" s="327">
        <v>1.0976141143445634E-4</v>
      </c>
      <c r="F1088" s="332">
        <v>0</v>
      </c>
      <c r="G1088" s="358">
        <v>0</v>
      </c>
      <c r="H1088" s="327">
        <v>0</v>
      </c>
      <c r="I1088" s="332">
        <v>2.5855689589072831E-4</v>
      </c>
      <c r="J1088" s="358">
        <v>4.295530880345426E-4</v>
      </c>
      <c r="K1088" s="327">
        <v>2.3176968036583927E-4</v>
      </c>
      <c r="L1088" s="336">
        <v>2.3496792687798115E-5</v>
      </c>
      <c r="M1088" s="210">
        <v>1.1415525114155251E-4</v>
      </c>
      <c r="N1088" s="325">
        <v>0</v>
      </c>
      <c r="O1088" s="358">
        <v>0</v>
      </c>
      <c r="P1088" s="327">
        <v>0</v>
      </c>
      <c r="Q1088" s="332">
        <v>0.296816976127321</v>
      </c>
      <c r="R1088" s="358">
        <v>0.25687660013133812</v>
      </c>
      <c r="S1088" s="327">
        <v>0.22892712333571352</v>
      </c>
      <c r="T1088" s="358">
        <v>0.10575342225957964</v>
      </c>
      <c r="U1088" s="358">
        <v>0.37956583116885922</v>
      </c>
      <c r="V1088" s="361">
        <v>0</v>
      </c>
    </row>
    <row r="1089" spans="1:22" hidden="1" outlineLevel="1">
      <c r="A1089" s="65">
        <v>1080</v>
      </c>
      <c r="B1089" s="117">
        <v>1</v>
      </c>
      <c r="C1089" s="325">
        <v>9.1241210665986272E-5</v>
      </c>
      <c r="D1089" s="358">
        <v>1.095746657928949E-4</v>
      </c>
      <c r="E1089" s="327">
        <v>1.0036922825533491E-4</v>
      </c>
      <c r="F1089" s="332">
        <v>0</v>
      </c>
      <c r="G1089" s="358">
        <v>0</v>
      </c>
      <c r="H1089" s="327">
        <v>0</v>
      </c>
      <c r="I1089" s="332">
        <v>2.5855689589072831E-4</v>
      </c>
      <c r="J1089" s="358">
        <v>4.3654103300735345E-4</v>
      </c>
      <c r="K1089" s="327">
        <v>2.3474108652437564E-4</v>
      </c>
      <c r="L1089" s="336">
        <v>9.3987170751192458E-6</v>
      </c>
      <c r="M1089" s="210">
        <v>1.1415525114155251E-4</v>
      </c>
      <c r="N1089" s="325">
        <v>0</v>
      </c>
      <c r="O1089" s="358">
        <v>0</v>
      </c>
      <c r="P1089" s="327">
        <v>0</v>
      </c>
      <c r="Q1089" s="332">
        <v>0.296816976127321</v>
      </c>
      <c r="R1089" s="358">
        <v>0.26797025639129973</v>
      </c>
      <c r="S1089" s="327">
        <v>0.32367130409400852</v>
      </c>
      <c r="T1089" s="358">
        <v>8.0125738329216642E-2</v>
      </c>
      <c r="U1089" s="358">
        <v>0.30543805943716185</v>
      </c>
      <c r="V1089" s="361">
        <v>0</v>
      </c>
    </row>
    <row r="1090" spans="1:22" hidden="1" outlineLevel="1">
      <c r="A1090" s="65">
        <v>1081</v>
      </c>
      <c r="B1090" s="117">
        <v>1</v>
      </c>
      <c r="C1090" s="325">
        <v>8.3159631998283833E-5</v>
      </c>
      <c r="D1090" s="358">
        <v>9.652913691655841E-5</v>
      </c>
      <c r="E1090" s="327">
        <v>8.9264658087754881E-5</v>
      </c>
      <c r="F1090" s="332">
        <v>0</v>
      </c>
      <c r="G1090" s="358">
        <v>0</v>
      </c>
      <c r="H1090" s="327">
        <v>0</v>
      </c>
      <c r="I1090" s="332">
        <v>2.5632795713304962E-4</v>
      </c>
      <c r="J1090" s="358">
        <v>4.620264793787808E-4</v>
      </c>
      <c r="K1090" s="327">
        <v>2.3474108652437564E-4</v>
      </c>
      <c r="L1090" s="336">
        <v>5.8741981719495289E-6</v>
      </c>
      <c r="M1090" s="210">
        <v>1.1415525114155251E-4</v>
      </c>
      <c r="N1090" s="325">
        <v>0</v>
      </c>
      <c r="O1090" s="358">
        <v>0</v>
      </c>
      <c r="P1090" s="327">
        <v>0</v>
      </c>
      <c r="Q1090" s="332">
        <v>0.36277630415561452</v>
      </c>
      <c r="R1090" s="358">
        <v>0.29198500053793008</v>
      </c>
      <c r="S1090" s="327">
        <v>0.31865811600324939</v>
      </c>
      <c r="T1090" s="358">
        <v>5.9205180018716205E-2</v>
      </c>
      <c r="U1090" s="358">
        <v>0.26498418401041235</v>
      </c>
      <c r="V1090" s="361">
        <v>0</v>
      </c>
    </row>
    <row r="1091" spans="1:22" hidden="1" outlineLevel="1">
      <c r="A1091" s="65">
        <v>1082</v>
      </c>
      <c r="B1091" s="117">
        <v>1</v>
      </c>
      <c r="C1091" s="325">
        <v>7.7559404244021348E-5</v>
      </c>
      <c r="D1091" s="358">
        <v>8.8363530168329899E-5</v>
      </c>
      <c r="E1091" s="327">
        <v>8.2765371108832451E-5</v>
      </c>
      <c r="F1091" s="332">
        <v>0</v>
      </c>
      <c r="G1091" s="358">
        <v>0</v>
      </c>
      <c r="H1091" s="327">
        <v>0</v>
      </c>
      <c r="I1091" s="332">
        <v>2.5409901837537098E-4</v>
      </c>
      <c r="J1091" s="358">
        <v>4.6613703524514007E-4</v>
      </c>
      <c r="K1091" s="327">
        <v>2.2879827420730281E-4</v>
      </c>
      <c r="L1091" s="336">
        <v>2.3496792687798115E-6</v>
      </c>
      <c r="M1091" s="210">
        <v>1.1415525114155251E-4</v>
      </c>
      <c r="N1091" s="325">
        <v>0</v>
      </c>
      <c r="O1091" s="358">
        <v>0</v>
      </c>
      <c r="P1091" s="327">
        <v>0</v>
      </c>
      <c r="Q1091" s="332">
        <v>0.39575596816976127</v>
      </c>
      <c r="R1091" s="358">
        <v>0.29163679128775072</v>
      </c>
      <c r="S1091" s="327">
        <v>0.40324088614127163</v>
      </c>
      <c r="T1091" s="358">
        <v>4.7803475739493471E-2</v>
      </c>
      <c r="U1091" s="358">
        <v>0.23526527552651533</v>
      </c>
      <c r="V1091" s="361">
        <v>0</v>
      </c>
    </row>
    <row r="1092" spans="1:22" hidden="1" outlineLevel="1">
      <c r="A1092" s="65">
        <v>1083</v>
      </c>
      <c r="B1092" s="117">
        <v>1</v>
      </c>
      <c r="C1092" s="325">
        <v>7.3865504017716518E-5</v>
      </c>
      <c r="D1092" s="358">
        <v>8.2006022057209141E-5</v>
      </c>
      <c r="E1092" s="327">
        <v>7.6629317733522463E-5</v>
      </c>
      <c r="F1092" s="332">
        <v>0</v>
      </c>
      <c r="G1092" s="358">
        <v>0</v>
      </c>
      <c r="H1092" s="327">
        <v>0</v>
      </c>
      <c r="I1092" s="332">
        <v>2.4964114086001353E-4</v>
      </c>
      <c r="J1092" s="358">
        <v>4.6449281289859636E-4</v>
      </c>
      <c r="K1092" s="327">
        <v>2.2582686804876643E-4</v>
      </c>
      <c r="L1092" s="336">
        <v>1.1748396343899057E-6</v>
      </c>
      <c r="M1092" s="210">
        <v>1.1415525114155251E-4</v>
      </c>
      <c r="N1092" s="325">
        <v>0</v>
      </c>
      <c r="O1092" s="358">
        <v>0</v>
      </c>
      <c r="P1092" s="327">
        <v>0</v>
      </c>
      <c r="Q1092" s="332">
        <v>0.46171529619805485</v>
      </c>
      <c r="R1092" s="358">
        <v>0.30376053491784866</v>
      </c>
      <c r="S1092" s="327">
        <v>0.41346981398092181</v>
      </c>
      <c r="T1092" s="358">
        <v>4.4560789201365907E-2</v>
      </c>
      <c r="U1092" s="358">
        <v>0.20599836565073842</v>
      </c>
      <c r="V1092" s="361">
        <v>0</v>
      </c>
    </row>
    <row r="1093" spans="1:22" hidden="1" outlineLevel="1">
      <c r="A1093" s="65">
        <v>1084</v>
      </c>
      <c r="B1093" s="117">
        <v>1</v>
      </c>
      <c r="C1093" s="325">
        <v>7.2496698350101019E-5</v>
      </c>
      <c r="D1093" s="358">
        <v>7.8117637891386032E-5</v>
      </c>
      <c r="E1093" s="327">
        <v>7.3619667875019464E-5</v>
      </c>
      <c r="F1093" s="332">
        <v>0</v>
      </c>
      <c r="G1093" s="358">
        <v>0</v>
      </c>
      <c r="H1093" s="327">
        <v>0</v>
      </c>
      <c r="I1093" s="332">
        <v>2.4518326334465619E-4</v>
      </c>
      <c r="J1093" s="358">
        <v>4.788797584308538E-4</v>
      </c>
      <c r="K1093" s="327">
        <v>2.2285546189023002E-4</v>
      </c>
      <c r="L1093" s="336">
        <v>1.409807561267887E-5</v>
      </c>
      <c r="M1093" s="210">
        <v>1.1415525114155251E-4</v>
      </c>
      <c r="N1093" s="325">
        <v>0</v>
      </c>
      <c r="O1093" s="358">
        <v>0</v>
      </c>
      <c r="P1093" s="327">
        <v>0</v>
      </c>
      <c r="Q1093" s="332">
        <v>0.46171529619805485</v>
      </c>
      <c r="R1093" s="358">
        <v>0.30250615992096919</v>
      </c>
      <c r="S1093" s="327">
        <v>0.39558606956637843</v>
      </c>
      <c r="T1093" s="358">
        <v>4.4142378035155895E-2</v>
      </c>
      <c r="U1093" s="358">
        <v>0.1989923872248768</v>
      </c>
      <c r="V1093" s="361">
        <v>0</v>
      </c>
    </row>
    <row r="1094" spans="1:22" hidden="1" outlineLevel="1">
      <c r="A1094" s="65">
        <v>1085</v>
      </c>
      <c r="B1094" s="117">
        <v>1</v>
      </c>
      <c r="C1094" s="325">
        <v>7.2409194791440672E-5</v>
      </c>
      <c r="D1094" s="358">
        <v>7.68150291958353E-5</v>
      </c>
      <c r="E1094" s="327">
        <v>7.2361322891076405E-5</v>
      </c>
      <c r="F1094" s="332">
        <v>0</v>
      </c>
      <c r="G1094" s="358">
        <v>0</v>
      </c>
      <c r="H1094" s="327">
        <v>0</v>
      </c>
      <c r="I1094" s="332">
        <v>2.4741220210233484E-4</v>
      </c>
      <c r="J1094" s="358">
        <v>5.0436520480228115E-4</v>
      </c>
      <c r="K1094" s="327">
        <v>2.2879827420730281E-4</v>
      </c>
      <c r="L1094" s="336">
        <v>3.7594868300476983E-5</v>
      </c>
      <c r="M1094" s="210">
        <v>1.1415525114155251E-4</v>
      </c>
      <c r="N1094" s="325">
        <v>0</v>
      </c>
      <c r="O1094" s="358">
        <v>0</v>
      </c>
      <c r="P1094" s="327">
        <v>0</v>
      </c>
      <c r="Q1094" s="332">
        <v>0.52767462422634837</v>
      </c>
      <c r="R1094" s="358">
        <v>0.31360847892762611</v>
      </c>
      <c r="S1094" s="327">
        <v>0.41134300774973898</v>
      </c>
      <c r="T1094" s="358">
        <v>4.3933172452050889E-2</v>
      </c>
      <c r="U1094" s="358">
        <v>0.19515039905585591</v>
      </c>
      <c r="V1094" s="361">
        <v>0</v>
      </c>
    </row>
    <row r="1095" spans="1:22" hidden="1" outlineLevel="1">
      <c r="A1095" s="65">
        <v>1086</v>
      </c>
      <c r="B1095" s="117">
        <v>1</v>
      </c>
      <c r="C1095" s="325">
        <v>7.3459237495364889E-5</v>
      </c>
      <c r="D1095" s="358">
        <v>7.8642569753772153E-5</v>
      </c>
      <c r="E1095" s="327">
        <v>7.3269406900107473E-5</v>
      </c>
      <c r="F1095" s="332">
        <v>0</v>
      </c>
      <c r="G1095" s="358">
        <v>0</v>
      </c>
      <c r="H1095" s="327">
        <v>0</v>
      </c>
      <c r="I1095" s="332">
        <v>2.4741220210233484E-4</v>
      </c>
      <c r="J1095" s="358">
        <v>5.0148781569582968E-4</v>
      </c>
      <c r="K1095" s="327">
        <v>2.4068389884144843E-4</v>
      </c>
      <c r="L1095" s="336">
        <v>9.3987170751192462E-5</v>
      </c>
      <c r="M1095" s="210">
        <v>1.1415525114155251E-4</v>
      </c>
      <c r="N1095" s="325">
        <v>0</v>
      </c>
      <c r="O1095" s="358">
        <v>0</v>
      </c>
      <c r="P1095" s="327">
        <v>0</v>
      </c>
      <c r="Q1095" s="332">
        <v>0.52767462422634837</v>
      </c>
      <c r="R1095" s="358">
        <v>0.3291912909526501</v>
      </c>
      <c r="S1095" s="327">
        <v>0.46447941874041743</v>
      </c>
      <c r="T1095" s="358">
        <v>4.4246980826708394E-2</v>
      </c>
      <c r="U1095" s="358">
        <v>0.19707139314036637</v>
      </c>
      <c r="V1095" s="361">
        <v>0</v>
      </c>
    </row>
    <row r="1096" spans="1:22" hidden="1" outlineLevel="1">
      <c r="A1096" s="65">
        <v>1087</v>
      </c>
      <c r="B1096" s="117">
        <v>1</v>
      </c>
      <c r="C1096" s="325">
        <v>7.7040633146249264E-5</v>
      </c>
      <c r="D1096" s="358">
        <v>8.2025463978038256E-5</v>
      </c>
      <c r="E1096" s="327">
        <v>7.6707153505725122E-5</v>
      </c>
      <c r="F1096" s="332">
        <v>0</v>
      </c>
      <c r="G1096" s="358">
        <v>0</v>
      </c>
      <c r="H1096" s="327">
        <v>0</v>
      </c>
      <c r="I1096" s="332">
        <v>2.4741220210233484E-4</v>
      </c>
      <c r="J1096" s="358">
        <v>4.8463453664375668E-4</v>
      </c>
      <c r="K1096" s="327">
        <v>2.4662671115852124E-4</v>
      </c>
      <c r="L1096" s="336">
        <v>1.8210014333043539E-4</v>
      </c>
      <c r="M1096" s="210">
        <v>1.1415525114155251E-4</v>
      </c>
      <c r="N1096" s="325">
        <v>0</v>
      </c>
      <c r="O1096" s="358">
        <v>3.4312876491329454E-4</v>
      </c>
      <c r="P1096" s="327">
        <v>0</v>
      </c>
      <c r="Q1096" s="332">
        <v>0.56065428824049512</v>
      </c>
      <c r="R1096" s="358">
        <v>0.37226657059989238</v>
      </c>
      <c r="S1096" s="327">
        <v>0.5149742012469618</v>
      </c>
      <c r="T1096" s="358">
        <v>4.6443639449310944E-2</v>
      </c>
      <c r="U1096" s="358">
        <v>0.20791935973524886</v>
      </c>
      <c r="V1096" s="361">
        <v>0</v>
      </c>
    </row>
    <row r="1097" spans="1:22" hidden="1" outlineLevel="1">
      <c r="A1097" s="65">
        <v>1088</v>
      </c>
      <c r="B1097" s="117">
        <v>1</v>
      </c>
      <c r="C1097" s="325">
        <v>7.9740742956340105E-5</v>
      </c>
      <c r="D1097" s="358">
        <v>8.5641661252253734E-5</v>
      </c>
      <c r="E1097" s="327">
        <v>7.8977363528302824E-5</v>
      </c>
      <c r="F1097" s="332">
        <v>0</v>
      </c>
      <c r="G1097" s="358">
        <v>0</v>
      </c>
      <c r="H1097" s="327">
        <v>0</v>
      </c>
      <c r="I1097" s="332">
        <v>2.429543245869775E-4</v>
      </c>
      <c r="J1097" s="358">
        <v>4.8381242547048488E-4</v>
      </c>
      <c r="K1097" s="327">
        <v>2.3176968036583927E-4</v>
      </c>
      <c r="L1097" s="336">
        <v>1.5860335064263727E-4</v>
      </c>
      <c r="M1097" s="210">
        <v>1.1415525114155251E-4</v>
      </c>
      <c r="N1097" s="325">
        <v>9.420020580650667E-4</v>
      </c>
      <c r="O1097" s="358">
        <v>6.3852729952013118E-2</v>
      </c>
      <c r="P1097" s="327">
        <v>9.3178612613297393E-3</v>
      </c>
      <c r="Q1097" s="332">
        <v>0.62661361626878875</v>
      </c>
      <c r="R1097" s="358">
        <v>0.40067456722910577</v>
      </c>
      <c r="S1097" s="327">
        <v>0.54559346754653471</v>
      </c>
      <c r="T1097" s="358">
        <v>6.2657072139948769E-2</v>
      </c>
      <c r="U1097" s="358">
        <v>0.24136725673613676</v>
      </c>
      <c r="V1097" s="361">
        <v>0</v>
      </c>
    </row>
    <row r="1098" spans="1:22" hidden="1" outlineLevel="1">
      <c r="A1098" s="65">
        <v>1089</v>
      </c>
      <c r="B1098" s="117">
        <v>1</v>
      </c>
      <c r="C1098" s="325">
        <v>8.7491058151971214E-5</v>
      </c>
      <c r="D1098" s="358">
        <v>9.9484308882583964E-5</v>
      </c>
      <c r="E1098" s="327">
        <v>8.760416161409805E-5</v>
      </c>
      <c r="F1098" s="332">
        <v>0</v>
      </c>
      <c r="G1098" s="358">
        <v>0</v>
      </c>
      <c r="H1098" s="327">
        <v>0</v>
      </c>
      <c r="I1098" s="332">
        <v>2.3849644707162008E-4</v>
      </c>
      <c r="J1098" s="358">
        <v>4.118776978091978E-4</v>
      </c>
      <c r="K1098" s="327">
        <v>2.1691264957315727E-4</v>
      </c>
      <c r="L1098" s="336">
        <v>1.4685495429873823E-4</v>
      </c>
      <c r="M1098" s="210">
        <v>1.1415525114155251E-4</v>
      </c>
      <c r="N1098" s="325">
        <v>3.3346872855503362E-2</v>
      </c>
      <c r="O1098" s="358">
        <v>0.27650652304503071</v>
      </c>
      <c r="P1098" s="327">
        <v>4.967128062381878E-2</v>
      </c>
      <c r="Q1098" s="332">
        <v>0.62661361626878875</v>
      </c>
      <c r="R1098" s="358">
        <v>0.41869180903891595</v>
      </c>
      <c r="S1098" s="327">
        <v>0.58431485545457496</v>
      </c>
      <c r="T1098" s="358">
        <v>7.2280528962778978E-2</v>
      </c>
      <c r="U1098" s="358">
        <v>0.28283812903115652</v>
      </c>
      <c r="V1098" s="361">
        <v>2.4120632371589151E-2</v>
      </c>
    </row>
    <row r="1099" spans="1:22" hidden="1" outlineLevel="1">
      <c r="A1099" s="65">
        <v>1090</v>
      </c>
      <c r="B1099" s="117">
        <v>1</v>
      </c>
      <c r="C1099" s="325">
        <v>9.5035114959331497E-5</v>
      </c>
      <c r="D1099" s="358">
        <v>1.081942894140277E-4</v>
      </c>
      <c r="E1099" s="327">
        <v>9.8423333950268307E-5</v>
      </c>
      <c r="F1099" s="332">
        <v>0</v>
      </c>
      <c r="G1099" s="358">
        <v>0</v>
      </c>
      <c r="H1099" s="327">
        <v>0</v>
      </c>
      <c r="I1099" s="332">
        <v>2.3403856955626272E-4</v>
      </c>
      <c r="J1099" s="358">
        <v>3.0664746763040083E-4</v>
      </c>
      <c r="K1099" s="327">
        <v>2.0205561878047524E-4</v>
      </c>
      <c r="L1099" s="336">
        <v>1.644775488145868E-4</v>
      </c>
      <c r="M1099" s="210">
        <v>1.1415525114155251E-4</v>
      </c>
      <c r="N1099" s="325">
        <v>9.0432197574246406E-2</v>
      </c>
      <c r="O1099" s="358">
        <v>0.54377095884005433</v>
      </c>
      <c r="P1099" s="327">
        <v>0.10754774288602423</v>
      </c>
      <c r="Q1099" s="332">
        <v>0.49469496021220166</v>
      </c>
      <c r="R1099" s="358">
        <v>0.42894453755395956</v>
      </c>
      <c r="S1099" s="327">
        <v>0.55002431616496517</v>
      </c>
      <c r="T1099" s="358">
        <v>6.4749127970998813E-2</v>
      </c>
      <c r="U1099" s="358">
        <v>0.35029892129308243</v>
      </c>
      <c r="V1099" s="361">
        <v>9.3301971327843861E-2</v>
      </c>
    </row>
    <row r="1100" spans="1:22" hidden="1" outlineLevel="1">
      <c r="A1100" s="65">
        <v>1091</v>
      </c>
      <c r="B1100" s="117">
        <v>1</v>
      </c>
      <c r="C1100" s="325">
        <v>9.9054028403517633E-5</v>
      </c>
      <c r="D1100" s="358">
        <v>1.0969131731786959E-4</v>
      </c>
      <c r="E1100" s="327">
        <v>1.0573989653731871E-4</v>
      </c>
      <c r="F1100" s="332">
        <v>0</v>
      </c>
      <c r="G1100" s="358">
        <v>0</v>
      </c>
      <c r="H1100" s="327">
        <v>0</v>
      </c>
      <c r="I1100" s="332">
        <v>2.2512281452554794E-4</v>
      </c>
      <c r="J1100" s="358">
        <v>2.860946882986045E-4</v>
      </c>
      <c r="K1100" s="327">
        <v>1.7828436951218402E-4</v>
      </c>
      <c r="L1100" s="336">
        <v>1.8797434150238492E-4</v>
      </c>
      <c r="M1100" s="210">
        <v>1.1415525114155251E-4</v>
      </c>
      <c r="N1100" s="325">
        <v>0.14054670706330796</v>
      </c>
      <c r="O1100" s="358">
        <v>0.67138501510304061</v>
      </c>
      <c r="P1100" s="327">
        <v>0.16949814203364894</v>
      </c>
      <c r="Q1100" s="332">
        <v>0.56065428824049512</v>
      </c>
      <c r="R1100" s="358">
        <v>0.42222638176278415</v>
      </c>
      <c r="S1100" s="327">
        <v>0.52197916113014908</v>
      </c>
      <c r="T1100" s="358">
        <v>8.3996041616659203E-2</v>
      </c>
      <c r="U1100" s="358">
        <v>0.39357778802058258</v>
      </c>
      <c r="V1100" s="361">
        <v>0.15400436671510304</v>
      </c>
    </row>
    <row r="1101" spans="1:22" hidden="1" outlineLevel="1">
      <c r="A1101" s="65">
        <v>1092</v>
      </c>
      <c r="B1101" s="117">
        <v>1</v>
      </c>
      <c r="C1101" s="325">
        <v>1.0077284830577453E-4</v>
      </c>
      <c r="D1101" s="358">
        <v>1.0992462036781898E-4</v>
      </c>
      <c r="E1101" s="327">
        <v>1.108121943591923E-4</v>
      </c>
      <c r="F1101" s="332">
        <v>0</v>
      </c>
      <c r="G1101" s="358">
        <v>0</v>
      </c>
      <c r="H1101" s="327">
        <v>0</v>
      </c>
      <c r="I1101" s="332">
        <v>2.095202432217971E-4</v>
      </c>
      <c r="J1101" s="358">
        <v>2.0018407069169591E-4</v>
      </c>
      <c r="K1101" s="327">
        <v>2.1394124341462081E-4</v>
      </c>
      <c r="L1101" s="336">
        <v>2.0677177565262342E-4</v>
      </c>
      <c r="M1101" s="210">
        <v>1.1415525114155251E-4</v>
      </c>
      <c r="N1101" s="325">
        <v>0.21496486965044823</v>
      </c>
      <c r="O1101" s="358">
        <v>0.7302772975425692</v>
      </c>
      <c r="P1101" s="327">
        <v>0.18063043263190889</v>
      </c>
      <c r="Q1101" s="332">
        <v>0.69257294429708227</v>
      </c>
      <c r="R1101" s="358">
        <v>0.45532700313562846</v>
      </c>
      <c r="S1101" s="327">
        <v>0.56128288851051789</v>
      </c>
      <c r="T1101" s="358">
        <v>8.9121578402731813E-2</v>
      </c>
      <c r="U1101" s="358">
        <v>0.36498887605698582</v>
      </c>
      <c r="V1101" s="361">
        <v>0.20553765420900261</v>
      </c>
    </row>
    <row r="1102" spans="1:22" hidden="1" outlineLevel="1">
      <c r="A1102" s="65">
        <v>1093</v>
      </c>
      <c r="B1102" s="117">
        <v>1</v>
      </c>
      <c r="C1102" s="325">
        <v>9.9366541113018892E-5</v>
      </c>
      <c r="D1102" s="358">
        <v>1.1420184295022439E-4</v>
      </c>
      <c r="E1102" s="327">
        <v>1.1269322552075666E-4</v>
      </c>
      <c r="F1102" s="332">
        <v>0</v>
      </c>
      <c r="G1102" s="358">
        <v>0</v>
      </c>
      <c r="H1102" s="327">
        <v>0</v>
      </c>
      <c r="I1102" s="332">
        <v>1.9837554943340365E-4</v>
      </c>
      <c r="J1102" s="358">
        <v>1.6113378996128298E-4</v>
      </c>
      <c r="K1102" s="327">
        <v>2.1988405573169364E-4</v>
      </c>
      <c r="L1102" s="336">
        <v>1.8797434150238492E-4</v>
      </c>
      <c r="M1102" s="210">
        <v>1.1415525114155251E-4</v>
      </c>
      <c r="N1102" s="325">
        <v>0.3187734964492186</v>
      </c>
      <c r="O1102" s="358">
        <v>0.60739450923458682</v>
      </c>
      <c r="P1102" s="327">
        <v>0.17657783445912784</v>
      </c>
      <c r="Q1102" s="332">
        <v>0.59363395225464199</v>
      </c>
      <c r="R1102" s="358">
        <v>0.4554094951908732</v>
      </c>
      <c r="S1102" s="327">
        <v>0.56797557779888574</v>
      </c>
      <c r="T1102" s="358">
        <v>0.10920531438081223</v>
      </c>
      <c r="U1102" s="358">
        <v>0.32973298462361755</v>
      </c>
      <c r="V1102" s="361">
        <v>0.21285156375258094</v>
      </c>
    </row>
    <row r="1103" spans="1:22" hidden="1" outlineLevel="1">
      <c r="A1103" s="65">
        <v>1094</v>
      </c>
      <c r="B1103" s="117">
        <v>1</v>
      </c>
      <c r="C1103" s="325">
        <v>9.2916278788912992E-5</v>
      </c>
      <c r="D1103" s="358">
        <v>1.0551130433960976E-4</v>
      </c>
      <c r="E1103" s="327">
        <v>1.031713160546308E-4</v>
      </c>
      <c r="F1103" s="332">
        <v>0</v>
      </c>
      <c r="G1103" s="358">
        <v>0</v>
      </c>
      <c r="H1103" s="327">
        <v>0</v>
      </c>
      <c r="I1103" s="332">
        <v>1.9614661067572496E-4</v>
      </c>
      <c r="J1103" s="358">
        <v>1.7469862432026854E-4</v>
      </c>
      <c r="K1103" s="327">
        <v>2.2879827420730281E-4</v>
      </c>
      <c r="L1103" s="336">
        <v>1.9032402077116473E-4</v>
      </c>
      <c r="M1103" s="210">
        <v>1.1415525114155251E-4</v>
      </c>
      <c r="N1103" s="325">
        <v>0.39714806768023209</v>
      </c>
      <c r="O1103" s="358">
        <v>0.52733539791093853</v>
      </c>
      <c r="P1103" s="327">
        <v>0.1740982315138892</v>
      </c>
      <c r="Q1103" s="332">
        <v>0.52767462422634837</v>
      </c>
      <c r="R1103" s="358">
        <v>0.43375227100042246</v>
      </c>
      <c r="S1103" s="327">
        <v>0.53852099044397017</v>
      </c>
      <c r="T1103" s="358">
        <v>6.966545917396641E-2</v>
      </c>
      <c r="U1103" s="358">
        <v>0.28125613390273613</v>
      </c>
      <c r="V1103" s="361">
        <v>0.19530734232132466</v>
      </c>
    </row>
    <row r="1104" spans="1:22" hidden="1" outlineLevel="1">
      <c r="A1104" s="65">
        <v>1095</v>
      </c>
      <c r="B1104" s="117">
        <v>1</v>
      </c>
      <c r="C1104" s="325">
        <v>8.9559892288869529E-5</v>
      </c>
      <c r="D1104" s="358">
        <v>1.0599735236033765E-4</v>
      </c>
      <c r="E1104" s="327">
        <v>1.0025247459703091E-4</v>
      </c>
      <c r="F1104" s="332">
        <v>0</v>
      </c>
      <c r="G1104" s="358">
        <v>0</v>
      </c>
      <c r="H1104" s="327">
        <v>0</v>
      </c>
      <c r="I1104" s="332">
        <v>1.9837554943340365E-4</v>
      </c>
      <c r="J1104" s="358">
        <v>1.7798706901335596E-4</v>
      </c>
      <c r="K1104" s="327">
        <v>2.1394124341462081E-4</v>
      </c>
      <c r="L1104" s="336">
        <v>2.1382081345896285E-4</v>
      </c>
      <c r="M1104" s="210">
        <v>1.1415525114155251E-4</v>
      </c>
      <c r="N1104" s="325">
        <v>0.41090129772798212</v>
      </c>
      <c r="O1104" s="358">
        <v>0.31102110665850252</v>
      </c>
      <c r="P1104" s="327">
        <v>0.1442174235101806</v>
      </c>
      <c r="Q1104" s="332">
        <v>0.56065428824049512</v>
      </c>
      <c r="R1104" s="358">
        <v>0.42953993462271539</v>
      </c>
      <c r="S1104" s="327">
        <v>0.53782893203495408</v>
      </c>
      <c r="T1104" s="358">
        <v>6.4330716804788815E-2</v>
      </c>
      <c r="U1104" s="358">
        <v>0.27142516417612383</v>
      </c>
      <c r="V1104" s="361">
        <v>0.14940836092675844</v>
      </c>
    </row>
    <row r="1105" spans="1:22" hidden="1" outlineLevel="1">
      <c r="A1105" s="65">
        <v>1096</v>
      </c>
      <c r="B1105" s="117">
        <v>1</v>
      </c>
      <c r="C1105" s="325">
        <v>8.9334883138028617E-5</v>
      </c>
      <c r="D1105" s="358">
        <v>1.0469474366478691E-4</v>
      </c>
      <c r="E1105" s="327">
        <v>1.0020058408222914E-4</v>
      </c>
      <c r="F1105" s="332">
        <v>0</v>
      </c>
      <c r="G1105" s="358">
        <v>0</v>
      </c>
      <c r="H1105" s="327">
        <v>0</v>
      </c>
      <c r="I1105" s="332">
        <v>1.9391767191804623E-4</v>
      </c>
      <c r="J1105" s="358">
        <v>2.0347251538478333E-4</v>
      </c>
      <c r="K1105" s="327">
        <v>2.1988405573169364E-4</v>
      </c>
      <c r="L1105" s="336">
        <v>2.2321953053408208E-4</v>
      </c>
      <c r="M1105" s="210">
        <v>1.1415525114155251E-4</v>
      </c>
      <c r="N1105" s="325">
        <v>0.28297741824274608</v>
      </c>
      <c r="O1105" s="358">
        <v>0.25926383443156015</v>
      </c>
      <c r="P1105" s="327">
        <v>0.10292142727508566</v>
      </c>
      <c r="Q1105" s="332">
        <v>0.56065428824049512</v>
      </c>
      <c r="R1105" s="358">
        <v>0.41179860207348429</v>
      </c>
      <c r="S1105" s="327">
        <v>0.57939450008526028</v>
      </c>
      <c r="T1105" s="358">
        <v>8.6506508613919245E-2</v>
      </c>
      <c r="U1105" s="358">
        <v>0.28622811859205732</v>
      </c>
      <c r="V1105" s="361">
        <v>8.5102452695481376E-2</v>
      </c>
    </row>
    <row r="1106" spans="1:22" hidden="1" outlineLevel="1">
      <c r="A1106" s="65">
        <v>1097</v>
      </c>
      <c r="B1106" s="117">
        <v>1</v>
      </c>
      <c r="C1106" s="325">
        <v>9.0047412115691481E-5</v>
      </c>
      <c r="D1106" s="358">
        <v>1.0485027903141984E-4</v>
      </c>
      <c r="E1106" s="327">
        <v>1.0000599465172248E-4</v>
      </c>
      <c r="F1106" s="332">
        <v>0</v>
      </c>
      <c r="G1106" s="358">
        <v>0</v>
      </c>
      <c r="H1106" s="327">
        <v>0</v>
      </c>
      <c r="I1106" s="332">
        <v>1.8054403937197409E-4</v>
      </c>
      <c r="J1106" s="358">
        <v>2.1703734974376889E-4</v>
      </c>
      <c r="K1106" s="327">
        <v>2.2879827420730281E-4</v>
      </c>
      <c r="L1106" s="336">
        <v>2.2321953053408208E-4</v>
      </c>
      <c r="M1106" s="210">
        <v>1.1415525114155251E-4</v>
      </c>
      <c r="N1106" s="325">
        <v>0.12189506631361964</v>
      </c>
      <c r="O1106" s="358">
        <v>9.4386056934549586E-2</v>
      </c>
      <c r="P1106" s="327">
        <v>4.3825591826745815E-2</v>
      </c>
      <c r="Q1106" s="332">
        <v>0.56065428824049512</v>
      </c>
      <c r="R1106" s="358">
        <v>0.40291459495198134</v>
      </c>
      <c r="S1106" s="327">
        <v>0.58138627187768832</v>
      </c>
      <c r="T1106" s="358">
        <v>0.10460279155250213</v>
      </c>
      <c r="U1106" s="358">
        <v>0.37888783325667913</v>
      </c>
      <c r="V1106" s="361">
        <v>0</v>
      </c>
    </row>
    <row r="1107" spans="1:22" hidden="1" outlineLevel="1">
      <c r="A1107" s="65">
        <v>1098</v>
      </c>
      <c r="B1107" s="117">
        <v>1</v>
      </c>
      <c r="C1107" s="325">
        <v>9.6847688674438781E-5</v>
      </c>
      <c r="D1107" s="358">
        <v>1.1404630758359146E-4</v>
      </c>
      <c r="E1107" s="327">
        <v>1.0716688569436753E-4</v>
      </c>
      <c r="F1107" s="332">
        <v>0</v>
      </c>
      <c r="G1107" s="358">
        <v>0</v>
      </c>
      <c r="H1107" s="327">
        <v>0</v>
      </c>
      <c r="I1107" s="332">
        <v>1.7385722309893803E-4</v>
      </c>
      <c r="J1107" s="358">
        <v>2.1004940477095815E-4</v>
      </c>
      <c r="K1107" s="327">
        <v>2.2285546189023002E-4</v>
      </c>
      <c r="L1107" s="336">
        <v>1.644775488145868E-4</v>
      </c>
      <c r="M1107" s="210">
        <v>1.1415525114155251E-4</v>
      </c>
      <c r="N1107" s="325">
        <v>7.1592156412945071E-3</v>
      </c>
      <c r="O1107" s="358">
        <v>4.7494467435093462E-3</v>
      </c>
      <c r="P1107" s="327">
        <v>2.6429974252090106E-3</v>
      </c>
      <c r="Q1107" s="332">
        <v>0.49469496021220166</v>
      </c>
      <c r="R1107" s="358">
        <v>0.35518797442785593</v>
      </c>
      <c r="S1107" s="327">
        <v>0.59387704038727596</v>
      </c>
      <c r="T1107" s="358">
        <v>0.12029321028537744</v>
      </c>
      <c r="U1107" s="358">
        <v>0.46239457610686879</v>
      </c>
      <c r="V1107" s="361">
        <v>0</v>
      </c>
    </row>
    <row r="1108" spans="1:22" hidden="1" outlineLevel="1">
      <c r="A1108" s="65">
        <v>1099</v>
      </c>
      <c r="B1108" s="117">
        <v>1</v>
      </c>
      <c r="C1108" s="325">
        <v>1.100544757779618E-4</v>
      </c>
      <c r="D1108" s="358">
        <v>1.2538094742696579E-4</v>
      </c>
      <c r="E1108" s="327">
        <v>1.1997087022170572E-4</v>
      </c>
      <c r="F1108" s="332">
        <v>0</v>
      </c>
      <c r="G1108" s="358">
        <v>0</v>
      </c>
      <c r="H1108" s="327">
        <v>0</v>
      </c>
      <c r="I1108" s="332">
        <v>2.1843599825251188E-4</v>
      </c>
      <c r="J1108" s="358">
        <v>2.6513085338017222E-4</v>
      </c>
      <c r="K1108" s="327">
        <v>2.4068389884144843E-4</v>
      </c>
      <c r="L1108" s="336">
        <v>1.1748396343899057E-4</v>
      </c>
      <c r="M1108" s="210">
        <v>1.1415525114155251E-4</v>
      </c>
      <c r="N1108" s="325">
        <v>0</v>
      </c>
      <c r="O1108" s="358">
        <v>0</v>
      </c>
      <c r="P1108" s="327">
        <v>0</v>
      </c>
      <c r="Q1108" s="332">
        <v>0.46171529619805485</v>
      </c>
      <c r="R1108" s="358">
        <v>0.35016844692691296</v>
      </c>
      <c r="S1108" s="327">
        <v>0.59363228701183379</v>
      </c>
      <c r="T1108" s="358">
        <v>0.18546074942258625</v>
      </c>
      <c r="U1108" s="358">
        <v>0.5947171686340299</v>
      </c>
      <c r="V1108" s="361">
        <v>0</v>
      </c>
    </row>
    <row r="1109" spans="1:22" hidden="1" outlineLevel="1">
      <c r="A1109" s="65">
        <v>1100</v>
      </c>
      <c r="B1109" s="117">
        <v>1</v>
      </c>
      <c r="C1109" s="325">
        <v>1.1152328551261769E-4</v>
      </c>
      <c r="D1109" s="358">
        <v>1.2981370537600413E-4</v>
      </c>
      <c r="E1109" s="327">
        <v>1.2460209866776422E-4</v>
      </c>
      <c r="F1109" s="332">
        <v>0</v>
      </c>
      <c r="G1109" s="358">
        <v>0</v>
      </c>
      <c r="H1109" s="327">
        <v>0</v>
      </c>
      <c r="I1109" s="332">
        <v>2.5855689589072831E-4</v>
      </c>
      <c r="J1109" s="358">
        <v>3.1486857936311932E-4</v>
      </c>
      <c r="K1109" s="327">
        <v>2.1691264957315727E-4</v>
      </c>
      <c r="L1109" s="336">
        <v>8.811297257924293E-5</v>
      </c>
      <c r="M1109" s="210">
        <v>1.1415525114155251E-4</v>
      </c>
      <c r="N1109" s="325">
        <v>0</v>
      </c>
      <c r="O1109" s="358">
        <v>0</v>
      </c>
      <c r="P1109" s="327">
        <v>0</v>
      </c>
      <c r="Q1109" s="332">
        <v>0.52767462422634837</v>
      </c>
      <c r="R1109" s="358">
        <v>0.34426335542021486</v>
      </c>
      <c r="S1109" s="327">
        <v>0.54615892080362027</v>
      </c>
      <c r="T1109" s="358">
        <v>0.19916371511596406</v>
      </c>
      <c r="U1109" s="358">
        <v>0.60115814879974139</v>
      </c>
      <c r="V1109" s="361">
        <v>0</v>
      </c>
    </row>
    <row r="1110" spans="1:22" hidden="1" outlineLevel="1">
      <c r="A1110" s="65">
        <v>1101</v>
      </c>
      <c r="B1110" s="117">
        <v>1</v>
      </c>
      <c r="C1110" s="325">
        <v>1.055480425069537E-4</v>
      </c>
      <c r="D1110" s="358">
        <v>1.3068859181331432E-4</v>
      </c>
      <c r="E1110" s="327">
        <v>1.2221513498688252E-4</v>
      </c>
      <c r="F1110" s="332">
        <v>0</v>
      </c>
      <c r="G1110" s="358">
        <v>0</v>
      </c>
      <c r="H1110" s="327">
        <v>0</v>
      </c>
      <c r="I1110" s="332">
        <v>2.2512281452554794E-4</v>
      </c>
      <c r="J1110" s="358">
        <v>3.5967363830643524E-4</v>
      </c>
      <c r="K1110" s="327">
        <v>2.2879827420730281E-4</v>
      </c>
      <c r="L1110" s="336">
        <v>5.8741981719495287E-5</v>
      </c>
      <c r="M1110" s="210">
        <v>1.1415525114155251E-4</v>
      </c>
      <c r="N1110" s="325">
        <v>0</v>
      </c>
      <c r="O1110" s="358">
        <v>0</v>
      </c>
      <c r="P1110" s="327">
        <v>0</v>
      </c>
      <c r="Q1110" s="332">
        <v>0.49469496021220166</v>
      </c>
      <c r="R1110" s="358">
        <v>0.33873958047756447</v>
      </c>
      <c r="S1110" s="327">
        <v>0.46696912657055395</v>
      </c>
      <c r="T1110" s="358">
        <v>0.1629711492387983</v>
      </c>
      <c r="U1110" s="358">
        <v>0.52578738089571375</v>
      </c>
      <c r="V1110" s="361">
        <v>0</v>
      </c>
    </row>
    <row r="1111" spans="1:22" hidden="1" outlineLevel="1">
      <c r="A1111" s="65">
        <v>1102</v>
      </c>
      <c r="B1111" s="117">
        <v>1</v>
      </c>
      <c r="C1111" s="325">
        <v>1.0021657568286231E-4</v>
      </c>
      <c r="D1111" s="358">
        <v>1.2510876053535818E-4</v>
      </c>
      <c r="E1111" s="327">
        <v>1.1533964177564723E-4</v>
      </c>
      <c r="F1111" s="332">
        <v>0</v>
      </c>
      <c r="G1111" s="358">
        <v>0</v>
      </c>
      <c r="H1111" s="327">
        <v>0</v>
      </c>
      <c r="I1111" s="332">
        <v>2.0729130446411843E-4</v>
      </c>
      <c r="J1111" s="358">
        <v>3.9132491847740153E-4</v>
      </c>
      <c r="K1111" s="327">
        <v>2.2285546189023002E-4</v>
      </c>
      <c r="L1111" s="336">
        <v>3.7594868300476983E-5</v>
      </c>
      <c r="M1111" s="210">
        <v>1.1415525114155251E-4</v>
      </c>
      <c r="N1111" s="325">
        <v>0</v>
      </c>
      <c r="O1111" s="358">
        <v>0</v>
      </c>
      <c r="P1111" s="327">
        <v>0</v>
      </c>
      <c r="Q1111" s="332">
        <v>0.39575596816976127</v>
      </c>
      <c r="R1111" s="358">
        <v>0.38749119210486188</v>
      </c>
      <c r="S1111" s="327">
        <v>0.43449312291730746</v>
      </c>
      <c r="T1111" s="358">
        <v>0.12730159731939508</v>
      </c>
      <c r="U1111" s="358">
        <v>0.47301654339769122</v>
      </c>
      <c r="V1111" s="361">
        <v>0</v>
      </c>
    </row>
    <row r="1112" spans="1:22" hidden="1" outlineLevel="1">
      <c r="A1112" s="65">
        <v>1103</v>
      </c>
      <c r="B1112" s="117">
        <v>1</v>
      </c>
      <c r="C1112" s="325">
        <v>9.2703770146452142E-5</v>
      </c>
      <c r="D1112" s="358">
        <v>1.1503784554587635E-4</v>
      </c>
      <c r="E1112" s="327">
        <v>1.047928946421863E-4</v>
      </c>
      <c r="F1112" s="332">
        <v>0</v>
      </c>
      <c r="G1112" s="358">
        <v>0</v>
      </c>
      <c r="H1112" s="327">
        <v>0</v>
      </c>
      <c r="I1112" s="332">
        <v>2.1397812073715446E-4</v>
      </c>
      <c r="J1112" s="358">
        <v>3.9749075227694041E-4</v>
      </c>
      <c r="K1112" s="327">
        <v>2.3474108652437564E-4</v>
      </c>
      <c r="L1112" s="336">
        <v>2.3496792687798115E-5</v>
      </c>
      <c r="M1112" s="210">
        <v>1.1415525114155251E-4</v>
      </c>
      <c r="N1112" s="325">
        <v>0</v>
      </c>
      <c r="O1112" s="358">
        <v>0</v>
      </c>
      <c r="P1112" s="327">
        <v>0</v>
      </c>
      <c r="Q1112" s="332">
        <v>0.42873563218390809</v>
      </c>
      <c r="R1112" s="358">
        <v>0.43628184623398236</v>
      </c>
      <c r="S1112" s="327">
        <v>0.44331261843685815</v>
      </c>
      <c r="T1112" s="358">
        <v>0.10125550222282205</v>
      </c>
      <c r="U1112" s="358">
        <v>0.39843677305787373</v>
      </c>
      <c r="V1112" s="361">
        <v>0</v>
      </c>
    </row>
    <row r="1113" spans="1:22" hidden="1" outlineLevel="1">
      <c r="A1113" s="65">
        <v>1104</v>
      </c>
      <c r="B1113" s="117">
        <v>1</v>
      </c>
      <c r="C1113" s="325">
        <v>8.3728405129576108E-5</v>
      </c>
      <c r="D1113" s="358">
        <v>1.0226450356114747E-4</v>
      </c>
      <c r="E1113" s="327">
        <v>9.3727242360707599E-5</v>
      </c>
      <c r="F1113" s="332">
        <v>0</v>
      </c>
      <c r="G1113" s="358">
        <v>0</v>
      </c>
      <c r="H1113" s="327">
        <v>0</v>
      </c>
      <c r="I1113" s="332">
        <v>2.2289387576786924E-4</v>
      </c>
      <c r="J1113" s="358">
        <v>4.3201942155435822E-4</v>
      </c>
      <c r="K1113" s="327">
        <v>2.4365530499998481E-4</v>
      </c>
      <c r="L1113" s="336">
        <v>9.3987170751192458E-6</v>
      </c>
      <c r="M1113" s="210">
        <v>1.1415525114155251E-4</v>
      </c>
      <c r="N1113" s="325">
        <v>0</v>
      </c>
      <c r="O1113" s="358">
        <v>0</v>
      </c>
      <c r="P1113" s="327">
        <v>0</v>
      </c>
      <c r="Q1113" s="332">
        <v>0.46171529619805485</v>
      </c>
      <c r="R1113" s="358">
        <v>0.43262880535328185</v>
      </c>
      <c r="S1113" s="327">
        <v>0.41746178685260216</v>
      </c>
      <c r="T1113" s="358">
        <v>7.1339103838806456E-2</v>
      </c>
      <c r="U1113" s="358">
        <v>0.29752808379505996</v>
      </c>
      <c r="V1113" s="361">
        <v>0</v>
      </c>
    </row>
    <row r="1114" spans="1:22" hidden="1" outlineLevel="1">
      <c r="A1114" s="65">
        <v>1105</v>
      </c>
      <c r="B1114" s="117">
        <v>1</v>
      </c>
      <c r="C1114" s="325">
        <v>7.6384356456296628E-5</v>
      </c>
      <c r="D1114" s="358">
        <v>8.94911615764186E-5</v>
      </c>
      <c r="E1114" s="327">
        <v>8.2363219619118692E-5</v>
      </c>
      <c r="F1114" s="332">
        <v>0</v>
      </c>
      <c r="G1114" s="358">
        <v>0</v>
      </c>
      <c r="H1114" s="327">
        <v>0</v>
      </c>
      <c r="I1114" s="332">
        <v>2.2735175328322661E-4</v>
      </c>
      <c r="J1114" s="358">
        <v>4.3612997742071744E-4</v>
      </c>
      <c r="K1114" s="327">
        <v>2.4959811731705767E-4</v>
      </c>
      <c r="L1114" s="336">
        <v>5.8741981719495289E-6</v>
      </c>
      <c r="M1114" s="210">
        <v>1.1415525114155251E-4</v>
      </c>
      <c r="N1114" s="325">
        <v>1.8840041161301334E-4</v>
      </c>
      <c r="O1114" s="358">
        <v>0</v>
      </c>
      <c r="P1114" s="327">
        <v>0</v>
      </c>
      <c r="Q1114" s="332">
        <v>0.46171529619805485</v>
      </c>
      <c r="R1114" s="358">
        <v>0.44714709546033343</v>
      </c>
      <c r="S1114" s="327">
        <v>0.37081551349215952</v>
      </c>
      <c r="T1114" s="358">
        <v>5.0104737153648521E-2</v>
      </c>
      <c r="U1114" s="358">
        <v>0.25221522333101931</v>
      </c>
      <c r="V1114" s="361">
        <v>0</v>
      </c>
    </row>
    <row r="1115" spans="1:22" hidden="1" outlineLevel="1">
      <c r="A1115" s="65">
        <v>1106</v>
      </c>
      <c r="B1115" s="117">
        <v>1</v>
      </c>
      <c r="C1115" s="325">
        <v>7.3196726819383835E-5</v>
      </c>
      <c r="D1115" s="358">
        <v>8.1656067482285051E-5</v>
      </c>
      <c r="E1115" s="327">
        <v>7.5254219091275404E-5</v>
      </c>
      <c r="F1115" s="332">
        <v>0</v>
      </c>
      <c r="G1115" s="358">
        <v>0</v>
      </c>
      <c r="H1115" s="327">
        <v>0</v>
      </c>
      <c r="I1115" s="332">
        <v>2.1397812073715446E-4</v>
      </c>
      <c r="J1115" s="358">
        <v>4.4311792239352824E-4</v>
      </c>
      <c r="K1115" s="327">
        <v>2.6148374195120324E-4</v>
      </c>
      <c r="L1115" s="336">
        <v>2.3496792687798115E-6</v>
      </c>
      <c r="M1115" s="210">
        <v>1.1415525114155251E-4</v>
      </c>
      <c r="N1115" s="325">
        <v>1.8840041161301334E-4</v>
      </c>
      <c r="O1115" s="358">
        <v>0</v>
      </c>
      <c r="P1115" s="327">
        <v>0</v>
      </c>
      <c r="Q1115" s="332">
        <v>0.36277630415561452</v>
      </c>
      <c r="R1115" s="358">
        <v>0.42018563312013257</v>
      </c>
      <c r="S1115" s="327">
        <v>0.39405003209434836</v>
      </c>
      <c r="T1115" s="358">
        <v>4.6234433866205939E-2</v>
      </c>
      <c r="U1115" s="358">
        <v>0.22136631832682208</v>
      </c>
      <c r="V1115" s="361">
        <v>0</v>
      </c>
    </row>
    <row r="1116" spans="1:22" hidden="1" outlineLevel="1">
      <c r="A1116" s="65">
        <v>1107</v>
      </c>
      <c r="B1116" s="117">
        <v>1</v>
      </c>
      <c r="C1116" s="325">
        <v>7.1140393190865581E-5</v>
      </c>
      <c r="D1116" s="358">
        <v>7.7942660603924001E-5</v>
      </c>
      <c r="E1116" s="327">
        <v>7.2504021806781284E-5</v>
      </c>
      <c r="F1116" s="332">
        <v>0</v>
      </c>
      <c r="G1116" s="358">
        <v>0</v>
      </c>
      <c r="H1116" s="327">
        <v>0</v>
      </c>
      <c r="I1116" s="332">
        <v>2.1174918197947579E-4</v>
      </c>
      <c r="J1116" s="358">
        <v>4.3119731038108636E-4</v>
      </c>
      <c r="K1116" s="327">
        <v>2.6445514810973967E-4</v>
      </c>
      <c r="L1116" s="336">
        <v>1.1748396343899057E-6</v>
      </c>
      <c r="M1116" s="210">
        <v>1.1415525114155251E-4</v>
      </c>
      <c r="N1116" s="325">
        <v>1.8840041161301334E-4</v>
      </c>
      <c r="O1116" s="358">
        <v>0</v>
      </c>
      <c r="P1116" s="327">
        <v>0</v>
      </c>
      <c r="Q1116" s="332">
        <v>0.39575596816976127</v>
      </c>
      <c r="R1116" s="358">
        <v>0.39715284951546342</v>
      </c>
      <c r="S1116" s="327">
        <v>0.4789703883292572</v>
      </c>
      <c r="T1116" s="358">
        <v>4.5293008742233423E-2</v>
      </c>
      <c r="U1116" s="358">
        <v>0.20950135486366925</v>
      </c>
      <c r="V1116" s="361">
        <v>0</v>
      </c>
    </row>
    <row r="1117" spans="1:22" hidden="1" outlineLevel="1">
      <c r="A1117" s="65">
        <v>1108</v>
      </c>
      <c r="B1117" s="117">
        <v>1</v>
      </c>
      <c r="C1117" s="325">
        <v>7.1252897766286037E-5</v>
      </c>
      <c r="D1117" s="358">
        <v>7.5765165471063057E-5</v>
      </c>
      <c r="E1117" s="327">
        <v>7.1894308257860413E-5</v>
      </c>
      <c r="F1117" s="332">
        <v>0</v>
      </c>
      <c r="G1117" s="358">
        <v>0</v>
      </c>
      <c r="H1117" s="327">
        <v>0</v>
      </c>
      <c r="I1117" s="332">
        <v>2.2066493701019058E-4</v>
      </c>
      <c r="J1117" s="358">
        <v>4.5216114529951859E-4</v>
      </c>
      <c r="K1117" s="327">
        <v>2.7039796042681243E-4</v>
      </c>
      <c r="L1117" s="336">
        <v>1.409807561267887E-5</v>
      </c>
      <c r="M1117" s="210">
        <v>1.1415525114155251E-4</v>
      </c>
      <c r="N1117" s="325">
        <v>1.8840041161301334E-4</v>
      </c>
      <c r="O1117" s="358">
        <v>0</v>
      </c>
      <c r="P1117" s="327">
        <v>0</v>
      </c>
      <c r="Q1117" s="332">
        <v>0.39575596816976127</v>
      </c>
      <c r="R1117" s="358">
        <v>0.42524498896210583</v>
      </c>
      <c r="S1117" s="327">
        <v>0.48380634026395147</v>
      </c>
      <c r="T1117" s="358">
        <v>3.797081333355827E-2</v>
      </c>
      <c r="U1117" s="358">
        <v>0.20769336043118886</v>
      </c>
      <c r="V1117" s="361">
        <v>0</v>
      </c>
    </row>
    <row r="1118" spans="1:22" hidden="1" outlineLevel="1">
      <c r="A1118" s="65">
        <v>1109</v>
      </c>
      <c r="B1118" s="117">
        <v>1</v>
      </c>
      <c r="C1118" s="325">
        <v>7.3803001475816266E-5</v>
      </c>
      <c r="D1118" s="358">
        <v>7.6601168066715026E-5</v>
      </c>
      <c r="E1118" s="327">
        <v>7.3061844840900374E-5</v>
      </c>
      <c r="F1118" s="332">
        <v>0</v>
      </c>
      <c r="G1118" s="358">
        <v>0</v>
      </c>
      <c r="H1118" s="327">
        <v>0</v>
      </c>
      <c r="I1118" s="332">
        <v>2.2289387576786924E-4</v>
      </c>
      <c r="J1118" s="358">
        <v>4.6367070172532456E-4</v>
      </c>
      <c r="K1118" s="327">
        <v>2.6445514810973967E-4</v>
      </c>
      <c r="L1118" s="336">
        <v>3.7594868300476983E-5</v>
      </c>
      <c r="M1118" s="210">
        <v>1.1415525114155251E-4</v>
      </c>
      <c r="N1118" s="325">
        <v>0</v>
      </c>
      <c r="O1118" s="358">
        <v>0</v>
      </c>
      <c r="P1118" s="327">
        <v>0</v>
      </c>
      <c r="Q1118" s="332">
        <v>0.39575596816976127</v>
      </c>
      <c r="R1118" s="358">
        <v>0.4393663235644879</v>
      </c>
      <c r="S1118" s="327">
        <v>0.48432116251690283</v>
      </c>
      <c r="T1118" s="358">
        <v>3.9121444040635792E-2</v>
      </c>
      <c r="U1118" s="358">
        <v>0.20238237678577761</v>
      </c>
      <c r="V1118" s="361">
        <v>0</v>
      </c>
    </row>
    <row r="1119" spans="1:22" hidden="1" outlineLevel="1">
      <c r="A1119" s="65">
        <v>1110</v>
      </c>
      <c r="B1119" s="117">
        <v>1</v>
      </c>
      <c r="C1119" s="325">
        <v>8.2978374626773102E-5</v>
      </c>
      <c r="D1119" s="358">
        <v>8.1675509403114166E-5</v>
      </c>
      <c r="E1119" s="327">
        <v>7.8912500384800604E-5</v>
      </c>
      <c r="F1119" s="332">
        <v>0</v>
      </c>
      <c r="G1119" s="358">
        <v>0</v>
      </c>
      <c r="H1119" s="327">
        <v>0</v>
      </c>
      <c r="I1119" s="332">
        <v>2.2958069204090536E-4</v>
      </c>
      <c r="J1119" s="358">
        <v>4.6325964613868855E-4</v>
      </c>
      <c r="K1119" s="327">
        <v>2.6445514810973967E-4</v>
      </c>
      <c r="L1119" s="336">
        <v>9.3987170751192462E-5</v>
      </c>
      <c r="M1119" s="210">
        <v>1.1415525114155251E-4</v>
      </c>
      <c r="N1119" s="325">
        <v>0</v>
      </c>
      <c r="O1119" s="358">
        <v>0</v>
      </c>
      <c r="P1119" s="327">
        <v>0</v>
      </c>
      <c r="Q1119" s="332">
        <v>0.36277630415561452</v>
      </c>
      <c r="R1119" s="358">
        <v>0.46766039537669685</v>
      </c>
      <c r="S1119" s="327">
        <v>0.54343288888486585</v>
      </c>
      <c r="T1119" s="358">
        <v>5.5439479522826123E-2</v>
      </c>
      <c r="U1119" s="358">
        <v>0.21481233850908052</v>
      </c>
      <c r="V1119" s="361">
        <v>0</v>
      </c>
    </row>
    <row r="1120" spans="1:22" hidden="1" outlineLevel="1">
      <c r="A1120" s="65">
        <v>1111</v>
      </c>
      <c r="B1120" s="117">
        <v>1</v>
      </c>
      <c r="C1120" s="325">
        <v>1.0663558673601807E-4</v>
      </c>
      <c r="D1120" s="358">
        <v>9.3535081108874626E-5</v>
      </c>
      <c r="E1120" s="327">
        <v>9.7502277312536787E-5</v>
      </c>
      <c r="F1120" s="332">
        <v>0</v>
      </c>
      <c r="G1120" s="358">
        <v>0</v>
      </c>
      <c r="H1120" s="327">
        <v>0</v>
      </c>
      <c r="I1120" s="332">
        <v>2.3180963079858402E-4</v>
      </c>
      <c r="J1120" s="358">
        <v>4.4394003356680009E-4</v>
      </c>
      <c r="K1120" s="327">
        <v>2.5554092963413043E-4</v>
      </c>
      <c r="L1120" s="336">
        <v>1.8210014333043539E-4</v>
      </c>
      <c r="M1120" s="210">
        <v>1.1415525114155251E-4</v>
      </c>
      <c r="N1120" s="325">
        <v>0</v>
      </c>
      <c r="O1120" s="358">
        <v>2.4928432205170606E-4</v>
      </c>
      <c r="P1120" s="327">
        <v>0</v>
      </c>
      <c r="Q1120" s="332">
        <v>0.36277630415561452</v>
      </c>
      <c r="R1120" s="358">
        <v>0.45578105256716722</v>
      </c>
      <c r="S1120" s="327">
        <v>0.59515986755544492</v>
      </c>
      <c r="T1120" s="358">
        <v>0.14550248304953048</v>
      </c>
      <c r="U1120" s="358">
        <v>0.25707420836831046</v>
      </c>
      <c r="V1120" s="361">
        <v>0</v>
      </c>
    </row>
    <row r="1121" spans="1:22" hidden="1" outlineLevel="1">
      <c r="A1121" s="65">
        <v>1112</v>
      </c>
      <c r="B1121" s="117">
        <v>1</v>
      </c>
      <c r="C1121" s="325">
        <v>1.3024904706593286E-4</v>
      </c>
      <c r="D1121" s="358">
        <v>1.0829149901817328E-4</v>
      </c>
      <c r="E1121" s="327">
        <v>1.1544342280525078E-4</v>
      </c>
      <c r="F1121" s="332">
        <v>0</v>
      </c>
      <c r="G1121" s="358">
        <v>0</v>
      </c>
      <c r="H1121" s="327">
        <v>0</v>
      </c>
      <c r="I1121" s="332">
        <v>2.2289387576786924E-4</v>
      </c>
      <c r="J1121" s="358">
        <v>4.2379830982163961E-4</v>
      </c>
      <c r="K1121" s="327">
        <v>2.2879827420730281E-4</v>
      </c>
      <c r="L1121" s="336">
        <v>1.5860335064263727E-4</v>
      </c>
      <c r="M1121" s="210">
        <v>1.1415525114155251E-4</v>
      </c>
      <c r="N1121" s="325">
        <v>1.2434427166458883E-2</v>
      </c>
      <c r="O1121" s="358">
        <v>3.9996734460767874E-2</v>
      </c>
      <c r="P1121" s="327">
        <v>3.5711866358510105E-2</v>
      </c>
      <c r="Q1121" s="332">
        <v>0.36277630415561452</v>
      </c>
      <c r="R1121" s="358">
        <v>0.49040769896647679</v>
      </c>
      <c r="S1121" s="327">
        <v>0.68663787863996695</v>
      </c>
      <c r="T1121" s="358">
        <v>0.15732259849496319</v>
      </c>
      <c r="U1121" s="358">
        <v>0.36159888649608507</v>
      </c>
      <c r="V1121" s="361">
        <v>0</v>
      </c>
    </row>
    <row r="1122" spans="1:22" hidden="1" outlineLevel="1">
      <c r="A1122" s="65">
        <v>1113</v>
      </c>
      <c r="B1122" s="117">
        <v>1</v>
      </c>
      <c r="C1122" s="325">
        <v>1.4975609039300118E-4</v>
      </c>
      <c r="D1122" s="358">
        <v>1.2462271251463029E-4</v>
      </c>
      <c r="E1122" s="327">
        <v>1.3420184390609274E-4</v>
      </c>
      <c r="F1122" s="332">
        <v>0</v>
      </c>
      <c r="G1122" s="358">
        <v>0</v>
      </c>
      <c r="H1122" s="327">
        <v>0</v>
      </c>
      <c r="I1122" s="332">
        <v>2.1174918197947579E-4</v>
      </c>
      <c r="J1122" s="358">
        <v>3.8885858495758601E-4</v>
      </c>
      <c r="K1122" s="327">
        <v>1.9908421262193881E-4</v>
      </c>
      <c r="L1122" s="336">
        <v>1.4685495429873823E-4</v>
      </c>
      <c r="M1122" s="210">
        <v>1.1415525114155251E-4</v>
      </c>
      <c r="N1122" s="325">
        <v>0.16428515892654766</v>
      </c>
      <c r="O1122" s="358">
        <v>0.14032172400795398</v>
      </c>
      <c r="P1122" s="327">
        <v>0.26846270777339559</v>
      </c>
      <c r="Q1122" s="332">
        <v>0.36277630415561452</v>
      </c>
      <c r="R1122" s="358">
        <v>0.51352101878703538</v>
      </c>
      <c r="S1122" s="327">
        <v>0.74574960500792986</v>
      </c>
      <c r="T1122" s="358">
        <v>0.17384983956025854</v>
      </c>
      <c r="U1122" s="358">
        <v>0.47685853156671215</v>
      </c>
      <c r="V1122" s="361">
        <v>0</v>
      </c>
    </row>
    <row r="1123" spans="1:22" hidden="1" outlineLevel="1">
      <c r="A1123" s="65">
        <v>1114</v>
      </c>
      <c r="B1123" s="117">
        <v>1</v>
      </c>
      <c r="C1123" s="325">
        <v>1.5512505874223272E-4</v>
      </c>
      <c r="D1123" s="358">
        <v>1.3477139518742857E-4</v>
      </c>
      <c r="E1123" s="327">
        <v>1.4337349239730663E-4</v>
      </c>
      <c r="F1123" s="332">
        <v>0</v>
      </c>
      <c r="G1123" s="358">
        <v>0</v>
      </c>
      <c r="H1123" s="327">
        <v>0</v>
      </c>
      <c r="I1123" s="332">
        <v>2.095202432217971E-4</v>
      </c>
      <c r="J1123" s="358">
        <v>3.4610880394744966E-4</v>
      </c>
      <c r="K1123" s="327">
        <v>1.7234155719511124E-4</v>
      </c>
      <c r="L1123" s="336">
        <v>1.644775488145868E-4</v>
      </c>
      <c r="M1123" s="210">
        <v>1.1415525114155251E-4</v>
      </c>
      <c r="N1123" s="325">
        <v>0.37548202034473566</v>
      </c>
      <c r="O1123" s="358">
        <v>0.2637536893742331</v>
      </c>
      <c r="P1123" s="327">
        <v>0.46684969524250386</v>
      </c>
      <c r="Q1123" s="332">
        <v>0.39575596816976127</v>
      </c>
      <c r="R1123" s="358">
        <v>0.55638890789549988</v>
      </c>
      <c r="S1123" s="327">
        <v>0.75360697324095505</v>
      </c>
      <c r="T1123" s="358">
        <v>0.19853609836664904</v>
      </c>
      <c r="U1123" s="358">
        <v>0.52906437080458446</v>
      </c>
      <c r="V1123" s="361">
        <v>5.2011211019398665E-2</v>
      </c>
    </row>
    <row r="1124" spans="1:22" hidden="1" outlineLevel="1">
      <c r="A1124" s="65">
        <v>1115</v>
      </c>
      <c r="B1124" s="117">
        <v>1</v>
      </c>
      <c r="C1124" s="325">
        <v>1.5487504857463171E-4</v>
      </c>
      <c r="D1124" s="358">
        <v>1.340520441167513E-4</v>
      </c>
      <c r="E1124" s="327">
        <v>1.4493020784135991E-4</v>
      </c>
      <c r="F1124" s="332">
        <v>0</v>
      </c>
      <c r="G1124" s="358">
        <v>0</v>
      </c>
      <c r="H1124" s="327">
        <v>0</v>
      </c>
      <c r="I1124" s="332">
        <v>1.9837554943340365E-4</v>
      </c>
      <c r="J1124" s="358">
        <v>3.0582535645712892E-4</v>
      </c>
      <c r="K1124" s="327">
        <v>1.5451312024389281E-4</v>
      </c>
      <c r="L1124" s="336">
        <v>1.8797434150238492E-4</v>
      </c>
      <c r="M1124" s="210">
        <v>1.1415525114155251E-4</v>
      </c>
      <c r="N1124" s="325">
        <v>0.49323227760286897</v>
      </c>
      <c r="O1124" s="358">
        <v>0.3904534806020678</v>
      </c>
      <c r="P1124" s="327">
        <v>0.61421860357659819</v>
      </c>
      <c r="Q1124" s="332">
        <v>0.39575596816976127</v>
      </c>
      <c r="R1124" s="358">
        <v>0.57247709180879125</v>
      </c>
      <c r="S1124" s="327">
        <v>0.51434120312890408</v>
      </c>
      <c r="T1124" s="358">
        <v>0.17154857814610344</v>
      </c>
      <c r="U1124" s="358">
        <v>0.51652140942925151</v>
      </c>
      <c r="V1124" s="361">
        <v>0.14197229840541611</v>
      </c>
    </row>
    <row r="1125" spans="1:22" hidden="1" outlineLevel="1">
      <c r="A1125" s="65">
        <v>1116</v>
      </c>
      <c r="B1125" s="117">
        <v>1</v>
      </c>
      <c r="C1125" s="325">
        <v>1.5462503840703071E-4</v>
      </c>
      <c r="D1125" s="358">
        <v>1.3407148603758042E-4</v>
      </c>
      <c r="E1125" s="327">
        <v>1.4382753440182216E-4</v>
      </c>
      <c r="F1125" s="332">
        <v>0</v>
      </c>
      <c r="G1125" s="358">
        <v>0</v>
      </c>
      <c r="H1125" s="327">
        <v>0</v>
      </c>
      <c r="I1125" s="332">
        <v>1.7162828434125931E-4</v>
      </c>
      <c r="J1125" s="358">
        <v>3.2843341372210485E-4</v>
      </c>
      <c r="K1125" s="327">
        <v>1.366846832926744E-4</v>
      </c>
      <c r="L1125" s="336">
        <v>2.0677177565262342E-4</v>
      </c>
      <c r="M1125" s="210">
        <v>1.1415525114155251E-4</v>
      </c>
      <c r="N1125" s="325">
        <v>0.65902463982232073</v>
      </c>
      <c r="O1125" s="358">
        <v>0.36106912114064604</v>
      </c>
      <c r="P1125" s="327">
        <v>0.72984349582517949</v>
      </c>
      <c r="Q1125" s="332">
        <v>0.32979664014146776</v>
      </c>
      <c r="R1125" s="358">
        <v>0.62436261835561147</v>
      </c>
      <c r="S1125" s="327">
        <v>0.5362084911283036</v>
      </c>
      <c r="T1125" s="358">
        <v>0.14037694626345784</v>
      </c>
      <c r="U1125" s="358">
        <v>0.44148964048131378</v>
      </c>
      <c r="V1125" s="361">
        <v>0.22772368879526553</v>
      </c>
    </row>
    <row r="1126" spans="1:22" hidden="1" outlineLevel="1">
      <c r="A1126" s="65">
        <v>1117</v>
      </c>
      <c r="B1126" s="117">
        <v>1</v>
      </c>
      <c r="C1126" s="325">
        <v>1.4509340076724245E-4</v>
      </c>
      <c r="D1126" s="358">
        <v>1.3317715767944109E-4</v>
      </c>
      <c r="E1126" s="327">
        <v>1.3793796097182062E-4</v>
      </c>
      <c r="F1126" s="332">
        <v>0</v>
      </c>
      <c r="G1126" s="358">
        <v>0</v>
      </c>
      <c r="H1126" s="327">
        <v>0</v>
      </c>
      <c r="I1126" s="332">
        <v>1.5825465179518717E-4</v>
      </c>
      <c r="J1126" s="358">
        <v>2.3923435142210892E-4</v>
      </c>
      <c r="K1126" s="327">
        <v>1.3074187097560162E-4</v>
      </c>
      <c r="L1126" s="336">
        <v>1.8797434150238492E-4</v>
      </c>
      <c r="M1126" s="210">
        <v>1.1415525114155251E-4</v>
      </c>
      <c r="N1126" s="325">
        <v>0.72006637318493705</v>
      </c>
      <c r="O1126" s="358">
        <v>0.33901687557729082</v>
      </c>
      <c r="P1126" s="327">
        <v>0.72544398388135722</v>
      </c>
      <c r="Q1126" s="332">
        <v>0.36277630415561452</v>
      </c>
      <c r="R1126" s="358">
        <v>0.62260490133719348</v>
      </c>
      <c r="S1126" s="327">
        <v>0.5544720233570436</v>
      </c>
      <c r="T1126" s="358">
        <v>0.12500033590524004</v>
      </c>
      <c r="U1126" s="358">
        <v>0.37583684265186834</v>
      </c>
      <c r="V1126" s="361">
        <v>0.22033343364058453</v>
      </c>
    </row>
    <row r="1127" spans="1:22" hidden="1" outlineLevel="1">
      <c r="A1127" s="65">
        <v>1118</v>
      </c>
      <c r="B1127" s="117">
        <v>1</v>
      </c>
      <c r="C1127" s="325">
        <v>1.4845603752147596E-4</v>
      </c>
      <c r="D1127" s="358">
        <v>1.2851109668045337E-4</v>
      </c>
      <c r="E1127" s="327">
        <v>1.3470777642541007E-4</v>
      </c>
      <c r="F1127" s="332">
        <v>0</v>
      </c>
      <c r="G1127" s="358">
        <v>0</v>
      </c>
      <c r="H1127" s="327">
        <v>0</v>
      </c>
      <c r="I1127" s="332">
        <v>1.6271252931054456E-4</v>
      </c>
      <c r="J1127" s="358">
        <v>1.9278507013224927E-4</v>
      </c>
      <c r="K1127" s="327">
        <v>1.218276524999924E-4</v>
      </c>
      <c r="L1127" s="336">
        <v>1.9032402077116473E-4</v>
      </c>
      <c r="M1127" s="210">
        <v>1.1415525114155251E-4</v>
      </c>
      <c r="N1127" s="325">
        <v>0.70518274066750897</v>
      </c>
      <c r="O1127" s="358">
        <v>0.29774180813294321</v>
      </c>
      <c r="P1127" s="327">
        <v>0.70588702319873009</v>
      </c>
      <c r="Q1127" s="332">
        <v>0.36277630415561452</v>
      </c>
      <c r="R1127" s="358">
        <v>0.64626459585966289</v>
      </c>
      <c r="S1127" s="327">
        <v>0.57942824487415145</v>
      </c>
      <c r="T1127" s="358">
        <v>0.12792921406871011</v>
      </c>
      <c r="U1127" s="358">
        <v>0.36476287675292579</v>
      </c>
      <c r="V1127" s="361">
        <v>0.15116430998210606</v>
      </c>
    </row>
    <row r="1128" spans="1:22" hidden="1" outlineLevel="1">
      <c r="A1128" s="65">
        <v>1119</v>
      </c>
      <c r="B1128" s="117">
        <v>1</v>
      </c>
      <c r="C1128" s="325">
        <v>1.5553757551877437E-4</v>
      </c>
      <c r="D1128" s="358">
        <v>1.2438940946468089E-4</v>
      </c>
      <c r="E1128" s="327">
        <v>1.3846983874853881E-4</v>
      </c>
      <c r="F1128" s="332">
        <v>0</v>
      </c>
      <c r="G1128" s="358">
        <v>0</v>
      </c>
      <c r="H1128" s="327">
        <v>0</v>
      </c>
      <c r="I1128" s="332">
        <v>1.4042314173375763E-4</v>
      </c>
      <c r="J1128" s="358">
        <v>1.9072979219906969E-4</v>
      </c>
      <c r="K1128" s="327">
        <v>1.3074187097560162E-4</v>
      </c>
      <c r="L1128" s="336">
        <v>2.1382081345896285E-4</v>
      </c>
      <c r="M1128" s="210">
        <v>1.1415525114155251E-4</v>
      </c>
      <c r="N1128" s="325">
        <v>0.64074979989585834</v>
      </c>
      <c r="O1128" s="358">
        <v>0.23237172385709692</v>
      </c>
      <c r="P1128" s="327">
        <v>0.59520181898029456</v>
      </c>
      <c r="Q1128" s="332">
        <v>0.39575596816976127</v>
      </c>
      <c r="R1128" s="358">
        <v>0.69952316811346049</v>
      </c>
      <c r="S1128" s="327">
        <v>0.57627179413706608</v>
      </c>
      <c r="T1128" s="358">
        <v>0.1284522280264726</v>
      </c>
      <c r="U1128" s="358">
        <v>0.36645787153337617</v>
      </c>
      <c r="V1128" s="361">
        <v>0.13752898383927542</v>
      </c>
    </row>
    <row r="1129" spans="1:22" hidden="1" outlineLevel="1">
      <c r="A1129" s="65">
        <v>1120</v>
      </c>
      <c r="B1129" s="117">
        <v>1</v>
      </c>
      <c r="C1129" s="325">
        <v>1.5440627951037985E-4</v>
      </c>
      <c r="D1129" s="358">
        <v>1.2812225826387108E-4</v>
      </c>
      <c r="E1129" s="327">
        <v>1.4106436448862761E-4</v>
      </c>
      <c r="F1129" s="332">
        <v>0</v>
      </c>
      <c r="G1129" s="358">
        <v>0</v>
      </c>
      <c r="H1129" s="327">
        <v>0</v>
      </c>
      <c r="I1129" s="332">
        <v>1.2482057043000677E-4</v>
      </c>
      <c r="J1129" s="358">
        <v>1.4058101062948669E-4</v>
      </c>
      <c r="K1129" s="327">
        <v>1.5451312024389281E-4</v>
      </c>
      <c r="L1129" s="336">
        <v>2.2321953053408208E-4</v>
      </c>
      <c r="M1129" s="210">
        <v>1.1415525114155251E-4</v>
      </c>
      <c r="N1129" s="325">
        <v>0.45668259774994441</v>
      </c>
      <c r="O1129" s="358">
        <v>0.19430439224641691</v>
      </c>
      <c r="P1129" s="327">
        <v>0.43785597709615992</v>
      </c>
      <c r="Q1129" s="332">
        <v>0.36277630415561452</v>
      </c>
      <c r="R1129" s="358">
        <v>0.73605575484194141</v>
      </c>
      <c r="S1129" s="327">
        <v>0.59899149048630351</v>
      </c>
      <c r="T1129" s="358">
        <v>0.16966572789815845</v>
      </c>
      <c r="U1129" s="358">
        <v>0.38883180263532141</v>
      </c>
      <c r="V1129" s="361">
        <v>5.0118603320178298E-2</v>
      </c>
    </row>
    <row r="1130" spans="1:22" hidden="1" outlineLevel="1">
      <c r="A1130" s="65">
        <v>1121</v>
      </c>
      <c r="B1130" s="117">
        <v>1</v>
      </c>
      <c r="C1130" s="325">
        <v>1.5119989911089695E-4</v>
      </c>
      <c r="D1130" s="358">
        <v>1.3144682672564981E-4</v>
      </c>
      <c r="E1130" s="327">
        <v>1.4520263304406921E-4</v>
      </c>
      <c r="F1130" s="332">
        <v>0</v>
      </c>
      <c r="G1130" s="358">
        <v>0</v>
      </c>
      <c r="H1130" s="327">
        <v>0</v>
      </c>
      <c r="I1130" s="332">
        <v>1.1813375415697072E-4</v>
      </c>
      <c r="J1130" s="358">
        <v>1.9607351482533666E-4</v>
      </c>
      <c r="K1130" s="327">
        <v>1.8125577567072043E-4</v>
      </c>
      <c r="L1130" s="336">
        <v>2.2321953053408208E-4</v>
      </c>
      <c r="M1130" s="210">
        <v>1.1415525114155251E-4</v>
      </c>
      <c r="N1130" s="325">
        <v>0.19612482848914692</v>
      </c>
      <c r="O1130" s="358">
        <v>7.4513138798941364E-2</v>
      </c>
      <c r="P1130" s="327">
        <v>0.19599091852211595</v>
      </c>
      <c r="Q1130" s="332">
        <v>0.36277630415561452</v>
      </c>
      <c r="R1130" s="358">
        <v>0.73930045415085932</v>
      </c>
      <c r="S1130" s="327">
        <v>0.61797239662612691</v>
      </c>
      <c r="T1130" s="358">
        <v>0.19916371511596406</v>
      </c>
      <c r="U1130" s="358">
        <v>0.46318557367107893</v>
      </c>
      <c r="V1130" s="361">
        <v>0</v>
      </c>
    </row>
    <row r="1131" spans="1:22" hidden="1" outlineLevel="1">
      <c r="A1131" s="65">
        <v>1122</v>
      </c>
      <c r="B1131" s="117">
        <v>1</v>
      </c>
      <c r="C1131" s="325">
        <v>1.4867479641812682E-4</v>
      </c>
      <c r="D1131" s="358">
        <v>1.3856256974910608E-4</v>
      </c>
      <c r="E1131" s="327">
        <v>1.4895172273849753E-4</v>
      </c>
      <c r="F1131" s="332">
        <v>0</v>
      </c>
      <c r="G1131" s="358">
        <v>0</v>
      </c>
      <c r="H1131" s="327">
        <v>0</v>
      </c>
      <c r="I1131" s="332">
        <v>1.0698906036857726E-4</v>
      </c>
      <c r="J1131" s="358">
        <v>2.5115496343455074E-4</v>
      </c>
      <c r="K1131" s="327">
        <v>2.0502702493901164E-4</v>
      </c>
      <c r="L1131" s="336">
        <v>1.644775488145868E-4</v>
      </c>
      <c r="M1131" s="210">
        <v>1.1415525114155251E-4</v>
      </c>
      <c r="N1131" s="325">
        <v>1.6390835810332162E-2</v>
      </c>
      <c r="O1131" s="358">
        <v>1.4035994274864134E-2</v>
      </c>
      <c r="P1131" s="327">
        <v>1.5928708959535662E-2</v>
      </c>
      <c r="Q1131" s="332">
        <v>0.296816976127321</v>
      </c>
      <c r="R1131" s="358">
        <v>0.69630921517252431</v>
      </c>
      <c r="S1131" s="327">
        <v>0.58144533216864669</v>
      </c>
      <c r="T1131" s="358">
        <v>0.23493786982691978</v>
      </c>
      <c r="U1131" s="358">
        <v>0.56646725562652323</v>
      </c>
      <c r="V1131" s="361">
        <v>0</v>
      </c>
    </row>
    <row r="1132" spans="1:22" hidden="1" outlineLevel="1">
      <c r="A1132" s="65">
        <v>1123</v>
      </c>
      <c r="B1132" s="117">
        <v>1</v>
      </c>
      <c r="C1132" s="325">
        <v>1.5381875561651747E-4</v>
      </c>
      <c r="D1132" s="358">
        <v>1.4943060349258166E-4</v>
      </c>
      <c r="E1132" s="327">
        <v>1.551656118860102E-4</v>
      </c>
      <c r="F1132" s="332">
        <v>0</v>
      </c>
      <c r="G1132" s="358">
        <v>0</v>
      </c>
      <c r="H1132" s="327">
        <v>0</v>
      </c>
      <c r="I1132" s="332">
        <v>1.3596526421840024E-4</v>
      </c>
      <c r="J1132" s="358">
        <v>2.934936888580512E-4</v>
      </c>
      <c r="K1132" s="327">
        <v>2.1988405573169364E-4</v>
      </c>
      <c r="L1132" s="336">
        <v>1.1748396343899057E-4</v>
      </c>
      <c r="M1132" s="210">
        <v>1.1415525114155251E-4</v>
      </c>
      <c r="N1132" s="325">
        <v>0</v>
      </c>
      <c r="O1132" s="358">
        <v>0</v>
      </c>
      <c r="P1132" s="327">
        <v>0</v>
      </c>
      <c r="Q1132" s="332">
        <v>0.23085764809902742</v>
      </c>
      <c r="R1132" s="358">
        <v>0.66549235329979239</v>
      </c>
      <c r="S1132" s="327">
        <v>0.54379579048381965</v>
      </c>
      <c r="T1132" s="358">
        <v>0.25094209693445257</v>
      </c>
      <c r="U1132" s="358">
        <v>0.64760100578408231</v>
      </c>
      <c r="V1132" s="361">
        <v>0</v>
      </c>
    </row>
    <row r="1133" spans="1:22" hidden="1" outlineLevel="1">
      <c r="A1133" s="65">
        <v>1124</v>
      </c>
      <c r="B1133" s="117">
        <v>1</v>
      </c>
      <c r="C1133" s="325">
        <v>1.4824977913320512E-4</v>
      </c>
      <c r="D1133" s="358">
        <v>1.5242465930026544E-4</v>
      </c>
      <c r="E1133" s="327">
        <v>1.5390726690206713E-4</v>
      </c>
      <c r="F1133" s="332">
        <v>0</v>
      </c>
      <c r="G1133" s="358">
        <v>0</v>
      </c>
      <c r="H1133" s="327">
        <v>0</v>
      </c>
      <c r="I1133" s="332">
        <v>1.8945979440268887E-4</v>
      </c>
      <c r="J1133" s="358">
        <v>3.1034696791012415E-4</v>
      </c>
      <c r="K1133" s="327">
        <v>2.2879827420730281E-4</v>
      </c>
      <c r="L1133" s="336">
        <v>8.811297257924293E-5</v>
      </c>
      <c r="M1133" s="210">
        <v>1.1415525114155251E-4</v>
      </c>
      <c r="N1133" s="325">
        <v>0</v>
      </c>
      <c r="O1133" s="358">
        <v>0</v>
      </c>
      <c r="P1133" s="327">
        <v>0</v>
      </c>
      <c r="Q1133" s="332">
        <v>0.19787798408488064</v>
      </c>
      <c r="R1133" s="358">
        <v>0.63840899684958041</v>
      </c>
      <c r="S1133" s="327">
        <v>0.52467984990524152</v>
      </c>
      <c r="T1133" s="358">
        <v>0.24278307919335743</v>
      </c>
      <c r="U1133" s="358">
        <v>0.63042505867551824</v>
      </c>
      <c r="V1133" s="361">
        <v>0</v>
      </c>
    </row>
    <row r="1134" spans="1:22" hidden="1" outlineLevel="1">
      <c r="A1134" s="65">
        <v>1125</v>
      </c>
      <c r="B1134" s="117">
        <v>1</v>
      </c>
      <c r="C1134" s="325">
        <v>1.3741808862189164E-4</v>
      </c>
      <c r="D1134" s="358">
        <v>1.4628101231826496E-4</v>
      </c>
      <c r="E1134" s="327">
        <v>1.4421671326283548E-4</v>
      </c>
      <c r="F1134" s="332">
        <v>0</v>
      </c>
      <c r="G1134" s="358">
        <v>0</v>
      </c>
      <c r="H1134" s="327">
        <v>0</v>
      </c>
      <c r="I1134" s="332">
        <v>2.2735175328322661E-4</v>
      </c>
      <c r="J1134" s="358">
        <v>3.4898619305390118E-4</v>
      </c>
      <c r="K1134" s="327">
        <v>2.3771249268291205E-4</v>
      </c>
      <c r="L1134" s="336">
        <v>5.8741981719495287E-5</v>
      </c>
      <c r="M1134" s="210">
        <v>1.1415525114155251E-4</v>
      </c>
      <c r="N1134" s="325">
        <v>0</v>
      </c>
      <c r="O1134" s="358">
        <v>0</v>
      </c>
      <c r="P1134" s="327">
        <v>0</v>
      </c>
      <c r="Q1134" s="332">
        <v>0.26383731211317418</v>
      </c>
      <c r="R1134" s="358">
        <v>0.63758099178477734</v>
      </c>
      <c r="S1134" s="327">
        <v>0.46447096181199848</v>
      </c>
      <c r="T1134" s="358">
        <v>0.22332695996459204</v>
      </c>
      <c r="U1134" s="358">
        <v>0.53381035618984551</v>
      </c>
      <c r="V1134" s="361">
        <v>0</v>
      </c>
    </row>
    <row r="1135" spans="1:22" hidden="1" outlineLevel="1">
      <c r="A1135" s="65">
        <v>1126</v>
      </c>
      <c r="B1135" s="117">
        <v>1</v>
      </c>
      <c r="C1135" s="325">
        <v>1.2658639811057815E-4</v>
      </c>
      <c r="D1135" s="358">
        <v>1.3640451653707428E-4</v>
      </c>
      <c r="E1135" s="327">
        <v>1.3264512846203948E-4</v>
      </c>
      <c r="F1135" s="332">
        <v>0</v>
      </c>
      <c r="G1135" s="358">
        <v>0</v>
      </c>
      <c r="H1135" s="327">
        <v>0</v>
      </c>
      <c r="I1135" s="332">
        <v>2.4741220210233484E-4</v>
      </c>
      <c r="J1135" s="358">
        <v>3.6542841651933822E-4</v>
      </c>
      <c r="K1135" s="327">
        <v>2.4662671115852124E-4</v>
      </c>
      <c r="L1135" s="336">
        <v>3.7594868300476983E-5</v>
      </c>
      <c r="M1135" s="210">
        <v>1.1415525114155251E-4</v>
      </c>
      <c r="N1135" s="325">
        <v>0</v>
      </c>
      <c r="O1135" s="358">
        <v>0</v>
      </c>
      <c r="P1135" s="327">
        <v>0</v>
      </c>
      <c r="Q1135" s="332">
        <v>0.26383731211317418</v>
      </c>
      <c r="R1135" s="358">
        <v>0.63455786148879223</v>
      </c>
      <c r="S1135" s="327">
        <v>0.4981116444099023</v>
      </c>
      <c r="T1135" s="358">
        <v>0.16997953627281595</v>
      </c>
      <c r="U1135" s="358">
        <v>0.46634956392791965</v>
      </c>
      <c r="V1135" s="361">
        <v>0</v>
      </c>
    </row>
    <row r="1136" spans="1:22" hidden="1" outlineLevel="1">
      <c r="A1136" s="65">
        <v>1127</v>
      </c>
      <c r="B1136" s="117">
        <v>1</v>
      </c>
      <c r="C1136" s="325">
        <v>1.135171165992357E-4</v>
      </c>
      <c r="D1136" s="358">
        <v>1.2433108370219355E-4</v>
      </c>
      <c r="E1136" s="327">
        <v>1.1810281168884179E-4</v>
      </c>
      <c r="F1136" s="332">
        <v>0</v>
      </c>
      <c r="G1136" s="358">
        <v>0</v>
      </c>
      <c r="H1136" s="327">
        <v>0</v>
      </c>
      <c r="I1136" s="332">
        <v>2.6301477340608576E-4</v>
      </c>
      <c r="J1136" s="358">
        <v>3.6378419417279446E-4</v>
      </c>
      <c r="K1136" s="327">
        <v>2.4959811731705767E-4</v>
      </c>
      <c r="L1136" s="336">
        <v>2.3496792687798115E-5</v>
      </c>
      <c r="M1136" s="210">
        <v>1.1415525114155251E-4</v>
      </c>
      <c r="N1136" s="325">
        <v>0</v>
      </c>
      <c r="O1136" s="358">
        <v>0</v>
      </c>
      <c r="P1136" s="327">
        <v>0</v>
      </c>
      <c r="Q1136" s="332">
        <v>0.296816976127321</v>
      </c>
      <c r="R1136" s="358">
        <v>0.64722336504104516</v>
      </c>
      <c r="S1136" s="327">
        <v>0.50789326721597827</v>
      </c>
      <c r="T1136" s="358">
        <v>0.14581629142418798</v>
      </c>
      <c r="U1136" s="358">
        <v>0.4190027097273385</v>
      </c>
      <c r="V1136" s="361">
        <v>0</v>
      </c>
    </row>
    <row r="1137" spans="1:22" hidden="1" outlineLevel="1">
      <c r="A1137" s="65">
        <v>1128</v>
      </c>
      <c r="B1137" s="117">
        <v>1</v>
      </c>
      <c r="C1137" s="325">
        <v>1.0361671396223595E-4</v>
      </c>
      <c r="D1137" s="358">
        <v>1.0974964308035693E-4</v>
      </c>
      <c r="E1137" s="327">
        <v>1.0518207350319962E-4</v>
      </c>
      <c r="F1137" s="332">
        <v>0</v>
      </c>
      <c r="G1137" s="358">
        <v>0</v>
      </c>
      <c r="H1137" s="327">
        <v>0</v>
      </c>
      <c r="I1137" s="332">
        <v>2.6747265092144309E-4</v>
      </c>
      <c r="J1137" s="358">
        <v>3.8474802909122668E-4</v>
      </c>
      <c r="K1137" s="327">
        <v>2.6148374195120324E-4</v>
      </c>
      <c r="L1137" s="336">
        <v>9.3987170751192458E-6</v>
      </c>
      <c r="M1137" s="210">
        <v>1.1415525114155251E-4</v>
      </c>
      <c r="N1137" s="325">
        <v>0</v>
      </c>
      <c r="O1137" s="358">
        <v>0</v>
      </c>
      <c r="P1137" s="327">
        <v>0</v>
      </c>
      <c r="Q1137" s="332">
        <v>0.36277630415561452</v>
      </c>
      <c r="R1137" s="358">
        <v>0.63110898751281419</v>
      </c>
      <c r="S1137" s="327">
        <v>0.49065937949314098</v>
      </c>
      <c r="T1137" s="358">
        <v>9.466552635501442E-2</v>
      </c>
      <c r="U1137" s="358">
        <v>0.37459384647953808</v>
      </c>
      <c r="V1137" s="361">
        <v>0</v>
      </c>
    </row>
    <row r="1138" spans="1:22" hidden="1" outlineLevel="1">
      <c r="A1138" s="65">
        <v>1129</v>
      </c>
      <c r="B1138" s="117">
        <v>1</v>
      </c>
      <c r="C1138" s="325">
        <v>9.5422630719113055E-5</v>
      </c>
      <c r="D1138" s="358">
        <v>9.9542634645071308E-5</v>
      </c>
      <c r="E1138" s="327">
        <v>9.538773883436443E-5</v>
      </c>
      <c r="F1138" s="332">
        <v>0</v>
      </c>
      <c r="G1138" s="358">
        <v>0</v>
      </c>
      <c r="H1138" s="327">
        <v>0</v>
      </c>
      <c r="I1138" s="332">
        <v>2.6970158967912179E-4</v>
      </c>
      <c r="J1138" s="358">
        <v>4.0201236372993559E-4</v>
      </c>
      <c r="K1138" s="327">
        <v>2.6445514810973967E-4</v>
      </c>
      <c r="L1138" s="336">
        <v>5.8741981719495289E-6</v>
      </c>
      <c r="M1138" s="210">
        <v>1.1415525114155251E-4</v>
      </c>
      <c r="N1138" s="325">
        <v>0</v>
      </c>
      <c r="O1138" s="358">
        <v>0</v>
      </c>
      <c r="P1138" s="327">
        <v>0</v>
      </c>
      <c r="Q1138" s="332">
        <v>0.42873563218390809</v>
      </c>
      <c r="R1138" s="358">
        <v>0.65926223590701427</v>
      </c>
      <c r="S1138" s="327">
        <v>0.71289381354048675</v>
      </c>
      <c r="T1138" s="358">
        <v>4.0690485913923324E-2</v>
      </c>
      <c r="U1138" s="358">
        <v>0.28091713494664605</v>
      </c>
      <c r="V1138" s="361">
        <v>0</v>
      </c>
    </row>
    <row r="1139" spans="1:22" hidden="1" outlineLevel="1">
      <c r="A1139" s="65">
        <v>1130</v>
      </c>
      <c r="B1139" s="117">
        <v>1</v>
      </c>
      <c r="C1139" s="325">
        <v>8.9709898389430127E-5</v>
      </c>
      <c r="D1139" s="358">
        <v>9.0385489934557912E-5</v>
      </c>
      <c r="E1139" s="327">
        <v>8.7720915272402052E-5</v>
      </c>
      <c r="F1139" s="332">
        <v>0</v>
      </c>
      <c r="G1139" s="358">
        <v>0</v>
      </c>
      <c r="H1139" s="327">
        <v>0</v>
      </c>
      <c r="I1139" s="332">
        <v>2.5187007961769228E-4</v>
      </c>
      <c r="J1139" s="358">
        <v>4.0776714194283857E-4</v>
      </c>
      <c r="K1139" s="327">
        <v>2.7039796042681243E-4</v>
      </c>
      <c r="L1139" s="336">
        <v>2.3496792687798115E-6</v>
      </c>
      <c r="M1139" s="210">
        <v>1.1415525114155251E-4</v>
      </c>
      <c r="N1139" s="325">
        <v>0</v>
      </c>
      <c r="O1139" s="358">
        <v>0</v>
      </c>
      <c r="P1139" s="327">
        <v>0</v>
      </c>
      <c r="Q1139" s="332">
        <v>0.42873563218390809</v>
      </c>
      <c r="R1139" s="358">
        <v>0.65890648835669952</v>
      </c>
      <c r="S1139" s="327">
        <v>0.72113096958770861</v>
      </c>
      <c r="T1139" s="358">
        <v>3.4623524003878199E-2</v>
      </c>
      <c r="U1139" s="358">
        <v>0.24871223411808849</v>
      </c>
      <c r="V1139" s="361">
        <v>0</v>
      </c>
    </row>
    <row r="1140" spans="1:22" hidden="1" outlineLevel="1">
      <c r="A1140" s="65">
        <v>1131</v>
      </c>
      <c r="B1140" s="117">
        <v>1</v>
      </c>
      <c r="C1140" s="325">
        <v>8.7128543408949765E-5</v>
      </c>
      <c r="D1140" s="358">
        <v>8.5602777410595505E-5</v>
      </c>
      <c r="E1140" s="327">
        <v>8.4464785468590611E-5</v>
      </c>
      <c r="F1140" s="332">
        <v>0</v>
      </c>
      <c r="G1140" s="358">
        <v>0</v>
      </c>
      <c r="H1140" s="327">
        <v>0</v>
      </c>
      <c r="I1140" s="332">
        <v>2.2289387576786924E-4</v>
      </c>
      <c r="J1140" s="358">
        <v>3.9831286345021227E-4</v>
      </c>
      <c r="K1140" s="327">
        <v>2.7931217890242167E-4</v>
      </c>
      <c r="L1140" s="336">
        <v>1.1748396343899057E-6</v>
      </c>
      <c r="M1140" s="210">
        <v>1.1415525114155251E-4</v>
      </c>
      <c r="N1140" s="325">
        <v>0</v>
      </c>
      <c r="O1140" s="358">
        <v>0</v>
      </c>
      <c r="P1140" s="327">
        <v>0</v>
      </c>
      <c r="Q1140" s="332">
        <v>0.39575596816976127</v>
      </c>
      <c r="R1140" s="358">
        <v>0.66821651785799607</v>
      </c>
      <c r="S1140" s="327">
        <v>0.79568736354421266</v>
      </c>
      <c r="T1140" s="358">
        <v>3.4205112837668195E-2</v>
      </c>
      <c r="U1140" s="358">
        <v>0.2185413270260714</v>
      </c>
      <c r="V1140" s="361">
        <v>0</v>
      </c>
    </row>
    <row r="1141" spans="1:22" hidden="1" outlineLevel="1">
      <c r="A1141" s="65">
        <v>1132</v>
      </c>
      <c r="B1141" s="117">
        <v>1</v>
      </c>
      <c r="C1141" s="325">
        <v>8.5690984945243991E-5</v>
      </c>
      <c r="D1141" s="358">
        <v>8.3950214140120682E-5</v>
      </c>
      <c r="E1141" s="327">
        <v>8.306374156894266E-5</v>
      </c>
      <c r="F1141" s="332">
        <v>0</v>
      </c>
      <c r="G1141" s="358">
        <v>0</v>
      </c>
      <c r="H1141" s="327">
        <v>0</v>
      </c>
      <c r="I1141" s="332">
        <v>2.1397812073715446E-4</v>
      </c>
      <c r="J1141" s="358">
        <v>4.0488975283638705E-4</v>
      </c>
      <c r="K1141" s="327">
        <v>2.8228358506095805E-4</v>
      </c>
      <c r="L1141" s="336">
        <v>1.409807561267887E-5</v>
      </c>
      <c r="M1141" s="210">
        <v>1.1415525114155251E-4</v>
      </c>
      <c r="N1141" s="325">
        <v>0</v>
      </c>
      <c r="O1141" s="358">
        <v>0</v>
      </c>
      <c r="P1141" s="327">
        <v>0</v>
      </c>
      <c r="Q1141" s="332">
        <v>0.39575596816976127</v>
      </c>
      <c r="R1141" s="358">
        <v>0.66953453009778052</v>
      </c>
      <c r="S1141" s="327">
        <v>0.85177767361384482</v>
      </c>
      <c r="T1141" s="358">
        <v>3.3995907254563189E-2</v>
      </c>
      <c r="U1141" s="358">
        <v>0.21910632528622151</v>
      </c>
      <c r="V1141" s="361">
        <v>0</v>
      </c>
    </row>
    <row r="1142" spans="1:22" hidden="1" outlineLevel="1">
      <c r="A1142" s="65">
        <v>1133</v>
      </c>
      <c r="B1142" s="117">
        <v>1</v>
      </c>
      <c r="C1142" s="325">
        <v>8.7378553576550772E-5</v>
      </c>
      <c r="D1142" s="358">
        <v>8.4125191427582727E-5</v>
      </c>
      <c r="E1142" s="327">
        <v>8.388101717707063E-5</v>
      </c>
      <c r="F1142" s="332">
        <v>0</v>
      </c>
      <c r="G1142" s="358">
        <v>0</v>
      </c>
      <c r="H1142" s="327">
        <v>0</v>
      </c>
      <c r="I1142" s="332">
        <v>2.2512281452554794E-4</v>
      </c>
      <c r="J1142" s="358">
        <v>3.7981536205159561E-4</v>
      </c>
      <c r="K1142" s="327">
        <v>2.7931217890242167E-4</v>
      </c>
      <c r="L1142" s="336">
        <v>3.7594868300476983E-5</v>
      </c>
      <c r="M1142" s="210">
        <v>1.1415525114155251E-4</v>
      </c>
      <c r="N1142" s="325">
        <v>0</v>
      </c>
      <c r="O1142" s="358">
        <v>0</v>
      </c>
      <c r="P1142" s="327">
        <v>0</v>
      </c>
      <c r="Q1142" s="332">
        <v>0.36277630415561452</v>
      </c>
      <c r="R1142" s="358">
        <v>0.66166572947364</v>
      </c>
      <c r="S1142" s="327">
        <v>0.84056130298560228</v>
      </c>
      <c r="T1142" s="358">
        <v>3.4309715629220694E-2</v>
      </c>
      <c r="U1142" s="358">
        <v>0.22147931797885206</v>
      </c>
      <c r="V1142" s="361">
        <v>0</v>
      </c>
    </row>
    <row r="1143" spans="1:22" hidden="1" outlineLevel="1">
      <c r="A1143" s="65">
        <v>1134</v>
      </c>
      <c r="B1143" s="117">
        <v>1</v>
      </c>
      <c r="C1143" s="325">
        <v>9.4666349962120025E-5</v>
      </c>
      <c r="D1143" s="358">
        <v>8.8713484743253976E-5</v>
      </c>
      <c r="E1143" s="327">
        <v>8.8667917167534462E-5</v>
      </c>
      <c r="F1143" s="332">
        <v>0</v>
      </c>
      <c r="G1143" s="358">
        <v>0</v>
      </c>
      <c r="H1143" s="327">
        <v>0</v>
      </c>
      <c r="I1143" s="332">
        <v>2.3403856955626272E-4</v>
      </c>
      <c r="J1143" s="358">
        <v>3.8351486233131893E-4</v>
      </c>
      <c r="K1143" s="327">
        <v>2.8822639737803081E-4</v>
      </c>
      <c r="L1143" s="336">
        <v>9.3987170751192462E-5</v>
      </c>
      <c r="M1143" s="210">
        <v>1.1415525114155251E-4</v>
      </c>
      <c r="N1143" s="325">
        <v>0</v>
      </c>
      <c r="O1143" s="358">
        <v>0</v>
      </c>
      <c r="P1143" s="327">
        <v>0</v>
      </c>
      <c r="Q1143" s="332">
        <v>0.39575596816976127</v>
      </c>
      <c r="R1143" s="358">
        <v>0.66449257636401737</v>
      </c>
      <c r="S1143" s="327">
        <v>0.8206857867786308</v>
      </c>
      <c r="T1143" s="358">
        <v>5.0000134362096015E-2</v>
      </c>
      <c r="U1143" s="358">
        <v>0.23515227587448528</v>
      </c>
      <c r="V1143" s="361">
        <v>0</v>
      </c>
    </row>
    <row r="1144" spans="1:22" hidden="1" outlineLevel="1">
      <c r="A1144" s="65">
        <v>1135</v>
      </c>
      <c r="B1144" s="117">
        <v>1</v>
      </c>
      <c r="C1144" s="325">
        <v>1.1688600360765922E-4</v>
      </c>
      <c r="D1144" s="358">
        <v>9.9387099278438378E-5</v>
      </c>
      <c r="E1144" s="327">
        <v>1.0348265914344146E-4</v>
      </c>
      <c r="F1144" s="332">
        <v>0</v>
      </c>
      <c r="G1144" s="358">
        <v>0</v>
      </c>
      <c r="H1144" s="327">
        <v>0</v>
      </c>
      <c r="I1144" s="332">
        <v>2.3849644707162008E-4</v>
      </c>
      <c r="J1144" s="358">
        <v>3.9749075227694041E-4</v>
      </c>
      <c r="K1144" s="327">
        <v>2.9416920969510367E-4</v>
      </c>
      <c r="L1144" s="336">
        <v>1.8210014333043539E-4</v>
      </c>
      <c r="M1144" s="210">
        <v>1.1415525114155251E-4</v>
      </c>
      <c r="N1144" s="325">
        <v>0</v>
      </c>
      <c r="O1144" s="358">
        <v>1.2464216102585303E-4</v>
      </c>
      <c r="P1144" s="327">
        <v>0</v>
      </c>
      <c r="Q1144" s="332">
        <v>0.36277630415561452</v>
      </c>
      <c r="R1144" s="358">
        <v>0.66978857099342515</v>
      </c>
      <c r="S1144" s="327">
        <v>0.77791333806635676</v>
      </c>
      <c r="T1144" s="358">
        <v>0.18159044613514369</v>
      </c>
      <c r="U1144" s="358">
        <v>0.32668199401880677</v>
      </c>
      <c r="V1144" s="361">
        <v>0</v>
      </c>
    </row>
    <row r="1145" spans="1:22" hidden="1" outlineLevel="1">
      <c r="A1145" s="65">
        <v>1136</v>
      </c>
      <c r="B1145" s="117">
        <v>1</v>
      </c>
      <c r="C1145" s="325">
        <v>1.370805748956303E-4</v>
      </c>
      <c r="D1145" s="358">
        <v>1.1565998701240804E-4</v>
      </c>
      <c r="E1145" s="327">
        <v>1.2213729921467986E-4</v>
      </c>
      <c r="F1145" s="332">
        <v>0</v>
      </c>
      <c r="G1145" s="358">
        <v>0</v>
      </c>
      <c r="H1145" s="327">
        <v>0</v>
      </c>
      <c r="I1145" s="332">
        <v>2.3849644707162008E-4</v>
      </c>
      <c r="J1145" s="358">
        <v>3.7981536205159561E-4</v>
      </c>
      <c r="K1145" s="327">
        <v>2.7336936658534881E-4</v>
      </c>
      <c r="L1145" s="336">
        <v>1.5860335064263727E-4</v>
      </c>
      <c r="M1145" s="210">
        <v>1.1415525114155251E-4</v>
      </c>
      <c r="N1145" s="325">
        <v>1.7709638691623255E-2</v>
      </c>
      <c r="O1145" s="358">
        <v>2.9428594626628248E-2</v>
      </c>
      <c r="P1145" s="327">
        <v>4.7162416794037244E-2</v>
      </c>
      <c r="Q1145" s="332">
        <v>0.32979664014146776</v>
      </c>
      <c r="R1145" s="358">
        <v>0.66195741866967728</v>
      </c>
      <c r="S1145" s="327">
        <v>0.65478641617635924</v>
      </c>
      <c r="T1145" s="358">
        <v>0.14571168863263548</v>
      </c>
      <c r="U1145" s="358">
        <v>0.40442575461546515</v>
      </c>
      <c r="V1145" s="361">
        <v>0</v>
      </c>
    </row>
    <row r="1146" spans="1:22" hidden="1" outlineLevel="1">
      <c r="A1146" s="65">
        <v>1137</v>
      </c>
      <c r="B1146" s="117">
        <v>1</v>
      </c>
      <c r="C1146" s="325">
        <v>1.5703763652438041E-4</v>
      </c>
      <c r="D1146" s="358">
        <v>1.2872495780957366E-4</v>
      </c>
      <c r="E1146" s="327">
        <v>1.3884604498085168E-4</v>
      </c>
      <c r="F1146" s="332">
        <v>0</v>
      </c>
      <c r="G1146" s="358">
        <v>0</v>
      </c>
      <c r="H1146" s="327">
        <v>0</v>
      </c>
      <c r="I1146" s="332">
        <v>2.5187007961769228E-4</v>
      </c>
      <c r="J1146" s="358">
        <v>2.7294090952625487E-4</v>
      </c>
      <c r="K1146" s="327">
        <v>2.5256952347559405E-4</v>
      </c>
      <c r="L1146" s="336">
        <v>1.4685495429873823E-4</v>
      </c>
      <c r="M1146" s="210">
        <v>1.1415525114155251E-4</v>
      </c>
      <c r="N1146" s="325">
        <v>0.20686365195108866</v>
      </c>
      <c r="O1146" s="358">
        <v>0.12212938617529785</v>
      </c>
      <c r="P1146" s="327">
        <v>0.31233158397618682</v>
      </c>
      <c r="Q1146" s="332">
        <v>0.36277630415561452</v>
      </c>
      <c r="R1146" s="358">
        <v>0.68209916097560441</v>
      </c>
      <c r="S1146" s="327">
        <v>0.69570212753495964</v>
      </c>
      <c r="T1146" s="358">
        <v>0.2266742492942721</v>
      </c>
      <c r="U1146" s="358">
        <v>0.5494043081699892</v>
      </c>
      <c r="V1146" s="361">
        <v>6.306834587531196E-2</v>
      </c>
    </row>
    <row r="1147" spans="1:22" hidden="1" outlineLevel="1">
      <c r="A1147" s="65">
        <v>1138</v>
      </c>
      <c r="B1147" s="117">
        <v>1</v>
      </c>
      <c r="C1147" s="325">
        <v>1.6033777073671366E-4</v>
      </c>
      <c r="D1147" s="358">
        <v>1.3675447111199834E-4</v>
      </c>
      <c r="E1147" s="327">
        <v>1.4652584117151452E-4</v>
      </c>
      <c r="F1147" s="332">
        <v>0</v>
      </c>
      <c r="G1147" s="358">
        <v>0</v>
      </c>
      <c r="H1147" s="327">
        <v>0</v>
      </c>
      <c r="I1147" s="332">
        <v>2.429543245869775E-4</v>
      </c>
      <c r="J1147" s="358">
        <v>1.9607351482533666E-4</v>
      </c>
      <c r="K1147" s="327">
        <v>2.4068389884144843E-4</v>
      </c>
      <c r="L1147" s="336">
        <v>1.644775488145868E-4</v>
      </c>
      <c r="M1147" s="210">
        <v>1.1415525114155251E-4</v>
      </c>
      <c r="N1147" s="325">
        <v>0.44952338210864995</v>
      </c>
      <c r="O1147" s="358">
        <v>0.2243334059668369</v>
      </c>
      <c r="P1147" s="327">
        <v>0.58344642524823409</v>
      </c>
      <c r="Q1147" s="332">
        <v>0.39575596816976127</v>
      </c>
      <c r="R1147" s="358">
        <v>0.69702642384727165</v>
      </c>
      <c r="S1147" s="327">
        <v>0.67773397968579596</v>
      </c>
      <c r="T1147" s="358">
        <v>0.1806490210111712</v>
      </c>
      <c r="U1147" s="358">
        <v>0.5089504327432397</v>
      </c>
      <c r="V1147" s="361">
        <v>0.17037286573538732</v>
      </c>
    </row>
    <row r="1148" spans="1:22" hidden="1" outlineLevel="1">
      <c r="A1148" s="65">
        <v>1139</v>
      </c>
      <c r="B1148" s="117">
        <v>1</v>
      </c>
      <c r="C1148" s="325">
        <v>1.5523131306346315E-4</v>
      </c>
      <c r="D1148" s="358">
        <v>1.3864033743242257E-4</v>
      </c>
      <c r="E1148" s="327">
        <v>1.4647395065671274E-4</v>
      </c>
      <c r="F1148" s="332">
        <v>0</v>
      </c>
      <c r="G1148" s="358">
        <v>0</v>
      </c>
      <c r="H1148" s="327">
        <v>0</v>
      </c>
      <c r="I1148" s="332">
        <v>2.0060448819108232E-4</v>
      </c>
      <c r="J1148" s="358">
        <v>1.2907145420368077E-4</v>
      </c>
      <c r="K1148" s="327">
        <v>2.2582686804876643E-4</v>
      </c>
      <c r="L1148" s="336">
        <v>1.8797434150238492E-4</v>
      </c>
      <c r="M1148" s="210">
        <v>1.1415525114155251E-4</v>
      </c>
      <c r="N1148" s="325">
        <v>0.63114137890359467</v>
      </c>
      <c r="O1148" s="358">
        <v>0.32767693705352685</v>
      </c>
      <c r="P1148" s="327">
        <v>0.76383603072152406</v>
      </c>
      <c r="Q1148" s="332">
        <v>0.39575596816976127</v>
      </c>
      <c r="R1148" s="358">
        <v>0.69866371875452149</v>
      </c>
      <c r="S1148" s="327">
        <v>0.80930060928114733</v>
      </c>
      <c r="T1148" s="358">
        <v>0.12196685495021747</v>
      </c>
      <c r="U1148" s="358">
        <v>0.47697153121874214</v>
      </c>
      <c r="V1148" s="361">
        <v>0.23591557286651763</v>
      </c>
    </row>
    <row r="1149" spans="1:22" hidden="1" outlineLevel="1">
      <c r="A1149" s="65">
        <v>1140</v>
      </c>
      <c r="B1149" s="117">
        <v>1</v>
      </c>
      <c r="C1149" s="325">
        <v>1.5274371189583316E-4</v>
      </c>
      <c r="D1149" s="358">
        <v>1.3574349122888436E-4</v>
      </c>
      <c r="E1149" s="327">
        <v>1.4512479727186656E-4</v>
      </c>
      <c r="F1149" s="332">
        <v>0</v>
      </c>
      <c r="G1149" s="358">
        <v>0</v>
      </c>
      <c r="H1149" s="327">
        <v>0</v>
      </c>
      <c r="I1149" s="332">
        <v>1.6717040682590195E-4</v>
      </c>
      <c r="J1149" s="358">
        <v>0</v>
      </c>
      <c r="K1149" s="327">
        <v>2.1394124341462081E-4</v>
      </c>
      <c r="L1149" s="336">
        <v>2.0677177565262342E-4</v>
      </c>
      <c r="M1149" s="210">
        <v>1.1415525114155251E-4</v>
      </c>
      <c r="N1149" s="325">
        <v>0.74361642463656363</v>
      </c>
      <c r="O1149" s="358">
        <v>0.38904031142806439</v>
      </c>
      <c r="P1149" s="327">
        <v>0.85184815163755945</v>
      </c>
      <c r="Q1149" s="332">
        <v>0.32979664014146776</v>
      </c>
      <c r="R1149" s="358">
        <v>0.69917970687553599</v>
      </c>
      <c r="S1149" s="327">
        <v>0.91268704940292811</v>
      </c>
      <c r="T1149" s="358">
        <v>0.11893337399519492</v>
      </c>
      <c r="U1149" s="358">
        <v>0.42205370033214928</v>
      </c>
      <c r="V1149" s="361">
        <v>0.25881162163602983</v>
      </c>
    </row>
    <row r="1150" spans="1:22" hidden="1" outlineLevel="1">
      <c r="A1150" s="65">
        <v>1141</v>
      </c>
      <c r="B1150" s="117">
        <v>1</v>
      </c>
      <c r="C1150" s="325">
        <v>1.3644929922243776E-4</v>
      </c>
      <c r="D1150" s="358">
        <v>1.3498525631654883E-4</v>
      </c>
      <c r="E1150" s="327">
        <v>1.3804174200142416E-4</v>
      </c>
      <c r="F1150" s="332">
        <v>0</v>
      </c>
      <c r="G1150" s="358">
        <v>0</v>
      </c>
      <c r="H1150" s="327">
        <v>0</v>
      </c>
      <c r="I1150" s="332">
        <v>1.3596526421840024E-4</v>
      </c>
      <c r="J1150" s="358">
        <v>0</v>
      </c>
      <c r="K1150" s="327">
        <v>2.0502702493901164E-4</v>
      </c>
      <c r="L1150" s="336">
        <v>1.8797434150238492E-4</v>
      </c>
      <c r="M1150" s="210">
        <v>1.1415525114155251E-4</v>
      </c>
      <c r="N1150" s="325">
        <v>0.78883252342368693</v>
      </c>
      <c r="O1150" s="358">
        <v>0.39424383152351317</v>
      </c>
      <c r="P1150" s="327">
        <v>0.86419860152041594</v>
      </c>
      <c r="Q1150" s="332">
        <v>0.36277630415561452</v>
      </c>
      <c r="R1150" s="358">
        <v>0.70999298386003784</v>
      </c>
      <c r="S1150" s="327">
        <v>0.89057500802808653</v>
      </c>
      <c r="T1150" s="358">
        <v>9.9477254766429518E-2</v>
      </c>
      <c r="U1150" s="358">
        <v>0.34871692616466204</v>
      </c>
      <c r="V1150" s="361">
        <v>0.28502106992737131</v>
      </c>
    </row>
    <row r="1151" spans="1:22" hidden="1" outlineLevel="1">
      <c r="A1151" s="65">
        <v>1142</v>
      </c>
      <c r="B1151" s="117">
        <v>1</v>
      </c>
      <c r="C1151" s="325">
        <v>1.348929859291215E-4</v>
      </c>
      <c r="D1151" s="358">
        <v>1.2847221283879514E-4</v>
      </c>
      <c r="E1151" s="327">
        <v>1.315035371364004E-4</v>
      </c>
      <c r="F1151" s="332">
        <v>0</v>
      </c>
      <c r="G1151" s="358">
        <v>0</v>
      </c>
      <c r="H1151" s="327">
        <v>0</v>
      </c>
      <c r="I1151" s="332">
        <v>1.1144693788393462E-4</v>
      </c>
      <c r="J1151" s="358">
        <v>0</v>
      </c>
      <c r="K1151" s="327">
        <v>2.1394124341462081E-4</v>
      </c>
      <c r="L1151" s="336">
        <v>1.9032402077116473E-4</v>
      </c>
      <c r="M1151" s="210">
        <v>1.1415525114155251E-4</v>
      </c>
      <c r="N1151" s="325">
        <v>0.76905048020432054</v>
      </c>
      <c r="O1151" s="358">
        <v>0.34245285793243718</v>
      </c>
      <c r="P1151" s="327">
        <v>0.80650687245081898</v>
      </c>
      <c r="Q1151" s="332">
        <v>0.39575596816976127</v>
      </c>
      <c r="R1151" s="358">
        <v>0.68125864704800576</v>
      </c>
      <c r="S1151" s="327">
        <v>0.85082397561414347</v>
      </c>
      <c r="T1151" s="358">
        <v>7.531400991780153E-2</v>
      </c>
      <c r="U1151" s="358">
        <v>0.32340500410993606</v>
      </c>
      <c r="V1151" s="361">
        <v>0.26071262735247092</v>
      </c>
    </row>
    <row r="1152" spans="1:22" hidden="1" outlineLevel="1">
      <c r="A1152" s="65">
        <v>1143</v>
      </c>
      <c r="B1152" s="117">
        <v>1</v>
      </c>
      <c r="C1152" s="325">
        <v>1.4118699189847678E-4</v>
      </c>
      <c r="D1152" s="358">
        <v>1.2697518493495327E-4</v>
      </c>
      <c r="E1152" s="327">
        <v>1.3159434553730351E-4</v>
      </c>
      <c r="F1152" s="332">
        <v>0</v>
      </c>
      <c r="G1152" s="358">
        <v>0</v>
      </c>
      <c r="H1152" s="327">
        <v>0</v>
      </c>
      <c r="I1152" s="332">
        <v>9.8073305337862478E-5</v>
      </c>
      <c r="J1152" s="358">
        <v>0</v>
      </c>
      <c r="K1152" s="327">
        <v>2.1096983725608443E-4</v>
      </c>
      <c r="L1152" s="336">
        <v>2.1382081345896285E-4</v>
      </c>
      <c r="M1152" s="210">
        <v>1.1415525114155251E-4</v>
      </c>
      <c r="N1152" s="325">
        <v>0.69142951061975899</v>
      </c>
      <c r="O1152" s="358">
        <v>0.32005018680534997</v>
      </c>
      <c r="P1152" s="327">
        <v>0.69583447782234842</v>
      </c>
      <c r="Q1152" s="332">
        <v>0.36277630415561452</v>
      </c>
      <c r="R1152" s="358">
        <v>0.68632183418383119</v>
      </c>
      <c r="S1152" s="327">
        <v>0.77252879144822528</v>
      </c>
      <c r="T1152" s="358">
        <v>8.7761742112549293E-2</v>
      </c>
      <c r="U1152" s="358">
        <v>0.34171094773880034</v>
      </c>
      <c r="V1152" s="361">
        <v>0.17424358821826275</v>
      </c>
    </row>
    <row r="1153" spans="1:22" hidden="1" outlineLevel="1">
      <c r="A1153" s="65">
        <v>1144</v>
      </c>
      <c r="B1153" s="117">
        <v>1</v>
      </c>
      <c r="C1153" s="325">
        <v>1.4383709967504742E-4</v>
      </c>
      <c r="D1153" s="358">
        <v>1.3107743022989664E-4</v>
      </c>
      <c r="E1153" s="327">
        <v>1.3486344796981539E-4</v>
      </c>
      <c r="F1153" s="332">
        <v>0</v>
      </c>
      <c r="G1153" s="358">
        <v>0</v>
      </c>
      <c r="H1153" s="327">
        <v>0</v>
      </c>
      <c r="I1153" s="332">
        <v>8.4699672791790334E-5</v>
      </c>
      <c r="J1153" s="358">
        <v>0</v>
      </c>
      <c r="K1153" s="327">
        <v>2.3771249268291205E-4</v>
      </c>
      <c r="L1153" s="336">
        <v>2.2321953053408208E-4</v>
      </c>
      <c r="M1153" s="210">
        <v>1.1415525114155251E-4</v>
      </c>
      <c r="N1153" s="325">
        <v>0.50152189571384154</v>
      </c>
      <c r="O1153" s="358">
        <v>0.259805931390241</v>
      </c>
      <c r="P1153" s="327">
        <v>0.50608494061322085</v>
      </c>
      <c r="Q1153" s="332">
        <v>0.36277630415561452</v>
      </c>
      <c r="R1153" s="358">
        <v>0.68946867154932689</v>
      </c>
      <c r="S1153" s="327">
        <v>0.79014246698525925</v>
      </c>
      <c r="T1153" s="358">
        <v>0.12939365315044513</v>
      </c>
      <c r="U1153" s="358">
        <v>0.3848768148142705</v>
      </c>
      <c r="V1153" s="361">
        <v>6.2407956339279085E-2</v>
      </c>
    </row>
    <row r="1154" spans="1:22" hidden="1" outlineLevel="1">
      <c r="A1154" s="65">
        <v>1145</v>
      </c>
      <c r="B1154" s="117">
        <v>1</v>
      </c>
      <c r="C1154" s="325">
        <v>1.4772475778124301E-4</v>
      </c>
      <c r="D1154" s="358">
        <v>1.3296329655032083E-4</v>
      </c>
      <c r="E1154" s="327">
        <v>1.3629043712686423E-4</v>
      </c>
      <c r="F1154" s="332">
        <v>0</v>
      </c>
      <c r="G1154" s="358">
        <v>0</v>
      </c>
      <c r="H1154" s="327">
        <v>0</v>
      </c>
      <c r="I1154" s="332">
        <v>8.2470734034111612E-5</v>
      </c>
      <c r="J1154" s="358">
        <v>1.2496089833732147E-4</v>
      </c>
      <c r="K1154" s="327">
        <v>2.7039796042681243E-4</v>
      </c>
      <c r="L1154" s="336">
        <v>2.2321953053408208E-4</v>
      </c>
      <c r="M1154" s="210">
        <v>1.1415525114155251E-4</v>
      </c>
      <c r="N1154" s="325">
        <v>0.23625411616271877</v>
      </c>
      <c r="O1154" s="358">
        <v>0.13596384325485728</v>
      </c>
      <c r="P1154" s="327">
        <v>0.21262137719563876</v>
      </c>
      <c r="Q1154" s="332">
        <v>0.39575596816976127</v>
      </c>
      <c r="R1154" s="358">
        <v>0.70012800011658149</v>
      </c>
      <c r="S1154" s="327">
        <v>0.79992408979133534</v>
      </c>
      <c r="T1154" s="358">
        <v>0.22071189017577947</v>
      </c>
      <c r="U1154" s="358">
        <v>0.46860955696852019</v>
      </c>
      <c r="V1154" s="361">
        <v>0</v>
      </c>
    </row>
    <row r="1155" spans="1:22" hidden="1" outlineLevel="1">
      <c r="A1155" s="65">
        <v>1146</v>
      </c>
      <c r="B1155" s="117">
        <v>1</v>
      </c>
      <c r="C1155" s="325">
        <v>1.5004360208574233E-4</v>
      </c>
      <c r="D1155" s="358">
        <v>1.434619337980432E-4</v>
      </c>
      <c r="E1155" s="327">
        <v>1.4175191380975114E-4</v>
      </c>
      <c r="F1155" s="332">
        <v>0</v>
      </c>
      <c r="G1155" s="358">
        <v>0</v>
      </c>
      <c r="H1155" s="327">
        <v>0</v>
      </c>
      <c r="I1155" s="332">
        <v>8.9157550307147697E-5</v>
      </c>
      <c r="J1155" s="358">
        <v>1.9319612571888517E-4</v>
      </c>
      <c r="K1155" s="327">
        <v>2.9119780353656729E-4</v>
      </c>
      <c r="L1155" s="336">
        <v>1.644775488145868E-4</v>
      </c>
      <c r="M1155" s="210">
        <v>1.1415525114155251E-4</v>
      </c>
      <c r="N1155" s="325">
        <v>2.0535644865818457E-2</v>
      </c>
      <c r="O1155" s="358">
        <v>1.3209518957543411E-2</v>
      </c>
      <c r="P1155" s="327">
        <v>1.7763870058335185E-2</v>
      </c>
      <c r="Q1155" s="332">
        <v>0.39575596816976127</v>
      </c>
      <c r="R1155" s="358">
        <v>0.67294190024405076</v>
      </c>
      <c r="S1155" s="327">
        <v>0.75925313180817722</v>
      </c>
      <c r="T1155" s="358">
        <v>0.27071202453787552</v>
      </c>
      <c r="U1155" s="358">
        <v>0.569631245883364</v>
      </c>
      <c r="V1155" s="361">
        <v>0</v>
      </c>
    </row>
    <row r="1156" spans="1:22" hidden="1" outlineLevel="1">
      <c r="A1156" s="65">
        <v>1147</v>
      </c>
      <c r="B1156" s="117">
        <v>1</v>
      </c>
      <c r="C1156" s="325">
        <v>1.6043152454956402E-4</v>
      </c>
      <c r="D1156" s="358">
        <v>1.5320233613343005E-4</v>
      </c>
      <c r="E1156" s="327">
        <v>1.5392023953076758E-4</v>
      </c>
      <c r="F1156" s="332">
        <v>0</v>
      </c>
      <c r="G1156" s="358">
        <v>0</v>
      </c>
      <c r="H1156" s="327">
        <v>0</v>
      </c>
      <c r="I1156" s="332">
        <v>1.0698906036857726E-4</v>
      </c>
      <c r="J1156" s="358">
        <v>2.6718613131335189E-4</v>
      </c>
      <c r="K1156" s="327">
        <v>2.9714061585364005E-4</v>
      </c>
      <c r="L1156" s="336">
        <v>1.1748396343899057E-4</v>
      </c>
      <c r="M1156" s="210">
        <v>1.1415525114155251E-4</v>
      </c>
      <c r="N1156" s="325">
        <v>0</v>
      </c>
      <c r="O1156" s="358">
        <v>0</v>
      </c>
      <c r="P1156" s="327">
        <v>0</v>
      </c>
      <c r="Q1156" s="332">
        <v>0.42873563218390809</v>
      </c>
      <c r="R1156" s="358">
        <v>0.64182000256220617</v>
      </c>
      <c r="S1156" s="327">
        <v>0.65206038425760471</v>
      </c>
      <c r="T1156" s="358">
        <v>0.31119330486869379</v>
      </c>
      <c r="U1156" s="358">
        <v>0.66816694245354702</v>
      </c>
      <c r="V1156" s="361">
        <v>0</v>
      </c>
    </row>
    <row r="1157" spans="1:22" hidden="1" outlineLevel="1">
      <c r="A1157" s="65">
        <v>1148</v>
      </c>
      <c r="B1157" s="117">
        <v>1</v>
      </c>
      <c r="C1157" s="325">
        <v>1.5586258873665569E-4</v>
      </c>
      <c r="D1157" s="358">
        <v>1.5613806617862649E-4</v>
      </c>
      <c r="E1157" s="327">
        <v>1.5455589833708933E-4</v>
      </c>
      <c r="F1157" s="332">
        <v>0</v>
      </c>
      <c r="G1157" s="358">
        <v>0</v>
      </c>
      <c r="H1157" s="327">
        <v>0</v>
      </c>
      <c r="I1157" s="332">
        <v>1.6271252931054456E-4</v>
      </c>
      <c r="J1157" s="358">
        <v>2.9842635589768227E-4</v>
      </c>
      <c r="K1157" s="327">
        <v>3.0902624048778567E-4</v>
      </c>
      <c r="L1157" s="336">
        <v>8.811297257924293E-5</v>
      </c>
      <c r="M1157" s="210">
        <v>1.1415525114155251E-4</v>
      </c>
      <c r="N1157" s="325">
        <v>0</v>
      </c>
      <c r="O1157" s="358">
        <v>0</v>
      </c>
      <c r="P1157" s="327">
        <v>0</v>
      </c>
      <c r="Q1157" s="332">
        <v>0.42873563218390809</v>
      </c>
      <c r="R1157" s="358">
        <v>0.64532356692555914</v>
      </c>
      <c r="S1157" s="327">
        <v>0.62206565914767076</v>
      </c>
      <c r="T1157" s="358">
        <v>0.25784588117691776</v>
      </c>
      <c r="U1157" s="358">
        <v>0.64229002213867092</v>
      </c>
      <c r="V1157" s="361">
        <v>0</v>
      </c>
    </row>
    <row r="1158" spans="1:22" hidden="1" outlineLevel="1">
      <c r="A1158" s="65">
        <v>1149</v>
      </c>
      <c r="B1158" s="117">
        <v>1</v>
      </c>
      <c r="C1158" s="325">
        <v>1.4531215966389333E-4</v>
      </c>
      <c r="D1158" s="358">
        <v>1.5119981828803117E-4</v>
      </c>
      <c r="E1158" s="327">
        <v>1.4551397613287988E-4</v>
      </c>
      <c r="F1158" s="332">
        <v>0</v>
      </c>
      <c r="G1158" s="358">
        <v>0</v>
      </c>
      <c r="H1158" s="327">
        <v>0</v>
      </c>
      <c r="I1158" s="332">
        <v>2.0506236570643968E-4</v>
      </c>
      <c r="J1158" s="358">
        <v>3.11169079083396E-4</v>
      </c>
      <c r="K1158" s="327">
        <v>3.2091186512193129E-4</v>
      </c>
      <c r="L1158" s="336">
        <v>5.8741981719495287E-5</v>
      </c>
      <c r="M1158" s="210">
        <v>1.1415525114155251E-4</v>
      </c>
      <c r="N1158" s="325">
        <v>0</v>
      </c>
      <c r="O1158" s="358">
        <v>0</v>
      </c>
      <c r="P1158" s="327">
        <v>0</v>
      </c>
      <c r="Q1158" s="332">
        <v>0.42873563218390809</v>
      </c>
      <c r="R1158" s="358">
        <v>0.61031770056225132</v>
      </c>
      <c r="S1158" s="327">
        <v>0.64997577974373211</v>
      </c>
      <c r="T1158" s="358">
        <v>0.22405917950545953</v>
      </c>
      <c r="U1158" s="358">
        <v>0.55177730086261978</v>
      </c>
      <c r="V1158" s="361">
        <v>0</v>
      </c>
    </row>
    <row r="1159" spans="1:22" hidden="1" outlineLevel="1">
      <c r="A1159" s="65">
        <v>1150</v>
      </c>
      <c r="B1159" s="117">
        <v>1</v>
      </c>
      <c r="C1159" s="325">
        <v>1.3301790967211398E-4</v>
      </c>
      <c r="D1159" s="358">
        <v>1.3963187539470744E-4</v>
      </c>
      <c r="E1159" s="327">
        <v>1.3420184390609274E-4</v>
      </c>
      <c r="F1159" s="332">
        <v>0</v>
      </c>
      <c r="G1159" s="358">
        <v>0</v>
      </c>
      <c r="H1159" s="327">
        <v>0</v>
      </c>
      <c r="I1159" s="332">
        <v>1.9614661067572496E-4</v>
      </c>
      <c r="J1159" s="358">
        <v>3.3459924752164379E-4</v>
      </c>
      <c r="K1159" s="327">
        <v>3.2982608359754043E-4</v>
      </c>
      <c r="L1159" s="336">
        <v>3.7594868300476983E-5</v>
      </c>
      <c r="M1159" s="210">
        <v>1.1415525114155251E-4</v>
      </c>
      <c r="N1159" s="325">
        <v>0</v>
      </c>
      <c r="O1159" s="358">
        <v>0</v>
      </c>
      <c r="P1159" s="327">
        <v>0</v>
      </c>
      <c r="Q1159" s="332">
        <v>0.32979664014146776</v>
      </c>
      <c r="R1159" s="358">
        <v>0.58899848367483687</v>
      </c>
      <c r="S1159" s="327">
        <v>0.62436970153491822</v>
      </c>
      <c r="T1159" s="358">
        <v>0.16725986369245091</v>
      </c>
      <c r="U1159" s="358">
        <v>0.46002158341423821</v>
      </c>
      <c r="V1159" s="361">
        <v>0</v>
      </c>
    </row>
    <row r="1160" spans="1:22" hidden="1" outlineLevel="1">
      <c r="A1160" s="65">
        <v>1151</v>
      </c>
      <c r="B1160" s="117">
        <v>1</v>
      </c>
      <c r="C1160" s="325">
        <v>1.1746102699314153E-4</v>
      </c>
      <c r="D1160" s="358">
        <v>1.2573090200188988E-4</v>
      </c>
      <c r="E1160" s="327">
        <v>1.2026924068181593E-4</v>
      </c>
      <c r="F1160" s="332">
        <v>0</v>
      </c>
      <c r="G1160" s="358">
        <v>0</v>
      </c>
      <c r="H1160" s="327">
        <v>0</v>
      </c>
      <c r="I1160" s="332">
        <v>2.1397812073715446E-4</v>
      </c>
      <c r="J1160" s="358">
        <v>3.448756371875419E-4</v>
      </c>
      <c r="K1160" s="327">
        <v>3.3576889591461329E-4</v>
      </c>
      <c r="L1160" s="336">
        <v>2.3496792687798115E-5</v>
      </c>
      <c r="M1160" s="210">
        <v>1.1415525114155251E-4</v>
      </c>
      <c r="N1160" s="325">
        <v>0</v>
      </c>
      <c r="O1160" s="358">
        <v>0</v>
      </c>
      <c r="P1160" s="327">
        <v>0</v>
      </c>
      <c r="Q1160" s="332">
        <v>0.23085764809902742</v>
      </c>
      <c r="R1160" s="358">
        <v>0.59322464791868579</v>
      </c>
      <c r="S1160" s="327">
        <v>0.59334533191908145</v>
      </c>
      <c r="T1160" s="358">
        <v>0.12050241586848245</v>
      </c>
      <c r="U1160" s="358">
        <v>0.39527278280103301</v>
      </c>
      <c r="V1160" s="361">
        <v>0</v>
      </c>
    </row>
    <row r="1161" spans="1:22" hidden="1" outlineLevel="1">
      <c r="A1161" s="65">
        <v>1152</v>
      </c>
      <c r="B1161" s="117">
        <v>1</v>
      </c>
      <c r="C1161" s="325">
        <v>1.0591055724997516E-4</v>
      </c>
      <c r="D1161" s="358">
        <v>1.1111057753839502E-4</v>
      </c>
      <c r="E1161" s="327">
        <v>1.0686851523425733E-4</v>
      </c>
      <c r="F1161" s="332">
        <v>0</v>
      </c>
      <c r="G1161" s="358">
        <v>0</v>
      </c>
      <c r="H1161" s="327">
        <v>0</v>
      </c>
      <c r="I1161" s="332">
        <v>2.429543245869775E-4</v>
      </c>
      <c r="J1161" s="358">
        <v>3.272002469621971E-4</v>
      </c>
      <c r="K1161" s="327">
        <v>3.4468311439022243E-4</v>
      </c>
      <c r="L1161" s="336">
        <v>9.3987170751192458E-6</v>
      </c>
      <c r="M1161" s="210">
        <v>1.1415525114155251E-4</v>
      </c>
      <c r="N1161" s="325">
        <v>0</v>
      </c>
      <c r="O1161" s="358">
        <v>0</v>
      </c>
      <c r="P1161" s="327">
        <v>0</v>
      </c>
      <c r="Q1161" s="332">
        <v>0.19787798408488064</v>
      </c>
      <c r="R1161" s="358">
        <v>0.55559372885731861</v>
      </c>
      <c r="S1161" s="327">
        <v>0.61991353741442079</v>
      </c>
      <c r="T1161" s="358">
        <v>9.037681190136182E-2</v>
      </c>
      <c r="U1161" s="358">
        <v>0.35560990493849359</v>
      </c>
      <c r="V1161" s="361">
        <v>0</v>
      </c>
    </row>
    <row r="1162" spans="1:22" hidden="1" outlineLevel="1">
      <c r="A1162" s="65">
        <v>1153</v>
      </c>
      <c r="B1162" s="117">
        <v>1</v>
      </c>
      <c r="C1162" s="325">
        <v>9.5647639869953966E-5</v>
      </c>
      <c r="D1162" s="358">
        <v>9.6431927312412823E-5</v>
      </c>
      <c r="E1162" s="327">
        <v>9.457046322623646E-5</v>
      </c>
      <c r="F1162" s="332">
        <v>0</v>
      </c>
      <c r="G1162" s="358">
        <v>0</v>
      </c>
      <c r="H1162" s="327">
        <v>0</v>
      </c>
      <c r="I1162" s="332">
        <v>2.6747265092144309E-4</v>
      </c>
      <c r="J1162" s="358">
        <v>3.4734197070735741E-4</v>
      </c>
      <c r="K1162" s="327">
        <v>3.5656873902436805E-4</v>
      </c>
      <c r="L1162" s="336">
        <v>5.8741981719495289E-6</v>
      </c>
      <c r="M1162" s="210">
        <v>1.1415525114155251E-4</v>
      </c>
      <c r="N1162" s="325">
        <v>0</v>
      </c>
      <c r="O1162" s="358">
        <v>0</v>
      </c>
      <c r="P1162" s="327">
        <v>0</v>
      </c>
      <c r="Q1162" s="332">
        <v>0.16489832007073388</v>
      </c>
      <c r="R1162" s="358">
        <v>0.51009652499821345</v>
      </c>
      <c r="S1162" s="327">
        <v>0.58857689720376449</v>
      </c>
      <c r="T1162" s="358">
        <v>5.2092190193146065E-2</v>
      </c>
      <c r="U1162" s="358">
        <v>0.28272512937912647</v>
      </c>
      <c r="V1162" s="361">
        <v>0</v>
      </c>
    </row>
    <row r="1163" spans="1:22" hidden="1" outlineLevel="1">
      <c r="A1163" s="65">
        <v>1154</v>
      </c>
      <c r="B1163" s="117">
        <v>1</v>
      </c>
      <c r="C1163" s="325">
        <v>9.1153707107325925E-5</v>
      </c>
      <c r="D1163" s="358">
        <v>8.8460739772475472E-5</v>
      </c>
      <c r="E1163" s="327">
        <v>8.7202010124384292E-5</v>
      </c>
      <c r="F1163" s="332">
        <v>0</v>
      </c>
      <c r="G1163" s="358">
        <v>0</v>
      </c>
      <c r="H1163" s="327">
        <v>0</v>
      </c>
      <c r="I1163" s="332">
        <v>2.7861734470983657E-4</v>
      </c>
      <c r="J1163" s="358">
        <v>3.6871686121242564E-4</v>
      </c>
      <c r="K1163" s="327">
        <v>3.6251155134144086E-4</v>
      </c>
      <c r="L1163" s="336">
        <v>2.3496792687798115E-6</v>
      </c>
      <c r="M1163" s="210">
        <v>1.1415525114155251E-4</v>
      </c>
      <c r="N1163" s="325">
        <v>1.8840041161301334E-4</v>
      </c>
      <c r="O1163" s="358">
        <v>0</v>
      </c>
      <c r="P1163" s="327">
        <v>0</v>
      </c>
      <c r="Q1163" s="332">
        <v>0.16489832007073388</v>
      </c>
      <c r="R1163" s="358">
        <v>0.45533518863343825</v>
      </c>
      <c r="S1163" s="327">
        <v>0.5414158015903705</v>
      </c>
      <c r="T1163" s="358">
        <v>5.0104737153648521E-2</v>
      </c>
      <c r="U1163" s="358">
        <v>0.22701630092832337</v>
      </c>
      <c r="V1163" s="361">
        <v>0</v>
      </c>
    </row>
    <row r="1164" spans="1:22" hidden="1" outlineLevel="1">
      <c r="A1164" s="65">
        <v>1155</v>
      </c>
      <c r="B1164" s="117">
        <v>1</v>
      </c>
      <c r="C1164" s="325">
        <v>8.7347302305600639E-5</v>
      </c>
      <c r="D1164" s="358">
        <v>8.4358494477532116E-5</v>
      </c>
      <c r="E1164" s="327">
        <v>8.3725345632665313E-5</v>
      </c>
      <c r="F1164" s="332">
        <v>0</v>
      </c>
      <c r="G1164" s="358">
        <v>0</v>
      </c>
      <c r="H1164" s="327">
        <v>0</v>
      </c>
      <c r="I1164" s="332">
        <v>2.9199097725590868E-4</v>
      </c>
      <c r="J1164" s="358">
        <v>3.8968069613085787E-4</v>
      </c>
      <c r="K1164" s="327">
        <v>3.6251155134144086E-4</v>
      </c>
      <c r="L1164" s="336">
        <v>1.1748396343899057E-6</v>
      </c>
      <c r="M1164" s="210">
        <v>1.1415525114155251E-4</v>
      </c>
      <c r="N1164" s="325">
        <v>0</v>
      </c>
      <c r="O1164" s="358">
        <v>0</v>
      </c>
      <c r="P1164" s="327">
        <v>0</v>
      </c>
      <c r="Q1164" s="332">
        <v>0.16489832007073388</v>
      </c>
      <c r="R1164" s="358">
        <v>0.41369429490192472</v>
      </c>
      <c r="S1164" s="327">
        <v>0.51278830708322576</v>
      </c>
      <c r="T1164" s="358">
        <v>3.1485440257303141E-2</v>
      </c>
      <c r="U1164" s="358">
        <v>0.20193037817765749</v>
      </c>
      <c r="V1164" s="361">
        <v>0</v>
      </c>
    </row>
    <row r="1165" spans="1:22" hidden="1" outlineLevel="1">
      <c r="A1165" s="65">
        <v>1156</v>
      </c>
      <c r="B1165" s="117">
        <v>1</v>
      </c>
      <c r="C1165" s="325">
        <v>8.7034789596099381E-5</v>
      </c>
      <c r="D1165" s="358">
        <v>8.20837897405256E-5</v>
      </c>
      <c r="E1165" s="327">
        <v>8.2324301733017362E-5</v>
      </c>
      <c r="F1165" s="332">
        <v>0</v>
      </c>
      <c r="G1165" s="358">
        <v>0</v>
      </c>
      <c r="H1165" s="327">
        <v>0</v>
      </c>
      <c r="I1165" s="332">
        <v>3.0536460980198086E-4</v>
      </c>
      <c r="J1165" s="358">
        <v>4.0036814138339193E-4</v>
      </c>
      <c r="K1165" s="327">
        <v>3.5954014518290443E-4</v>
      </c>
      <c r="L1165" s="336">
        <v>1.409807561267887E-5</v>
      </c>
      <c r="M1165" s="210">
        <v>1.1415525114155251E-4</v>
      </c>
      <c r="N1165" s="325">
        <v>1.8840041161301334E-4</v>
      </c>
      <c r="O1165" s="358">
        <v>0</v>
      </c>
      <c r="P1165" s="327">
        <v>0</v>
      </c>
      <c r="Q1165" s="332">
        <v>0.16489832007073388</v>
      </c>
      <c r="R1165" s="358">
        <v>0.41112400449945258</v>
      </c>
      <c r="S1165" s="327">
        <v>0.45611565754126498</v>
      </c>
      <c r="T1165" s="358">
        <v>3.2113057006618151E-2</v>
      </c>
      <c r="U1165" s="358">
        <v>0.19910538687690679</v>
      </c>
      <c r="V1165" s="361">
        <v>0</v>
      </c>
    </row>
    <row r="1166" spans="1:22" hidden="1" outlineLevel="1">
      <c r="A1166" s="65">
        <v>1157</v>
      </c>
      <c r="B1166" s="117">
        <v>1</v>
      </c>
      <c r="C1166" s="325">
        <v>8.8341092721814628E-5</v>
      </c>
      <c r="D1166" s="358">
        <v>8.2997560019494026E-5</v>
      </c>
      <c r="E1166" s="327">
        <v>8.3712373003964861E-5</v>
      </c>
      <c r="F1166" s="332">
        <v>0</v>
      </c>
      <c r="G1166" s="358">
        <v>0</v>
      </c>
      <c r="H1166" s="327">
        <v>0</v>
      </c>
      <c r="I1166" s="332">
        <v>3.1428036483269564E-4</v>
      </c>
      <c r="J1166" s="358">
        <v>4.0900030870274633E-4</v>
      </c>
      <c r="K1166" s="327">
        <v>3.5954014518290443E-4</v>
      </c>
      <c r="L1166" s="336">
        <v>3.7594868300476983E-5</v>
      </c>
      <c r="M1166" s="210">
        <v>1.1415525114155251E-4</v>
      </c>
      <c r="N1166" s="325">
        <v>0</v>
      </c>
      <c r="O1166" s="358">
        <v>0</v>
      </c>
      <c r="P1166" s="327">
        <v>0</v>
      </c>
      <c r="Q1166" s="332">
        <v>0.13191865605658709</v>
      </c>
      <c r="R1166" s="358">
        <v>0.39800405041331055</v>
      </c>
      <c r="S1166" s="327">
        <v>0.42504908620811799</v>
      </c>
      <c r="T1166" s="358">
        <v>3.6506374251823237E-2</v>
      </c>
      <c r="U1166" s="358">
        <v>0.1972973924444264</v>
      </c>
      <c r="V1166" s="361">
        <v>0</v>
      </c>
    </row>
    <row r="1167" spans="1:22" hidden="1" outlineLevel="1">
      <c r="A1167" s="65">
        <v>1158</v>
      </c>
      <c r="B1167" s="117">
        <v>1</v>
      </c>
      <c r="C1167" s="325">
        <v>9.5978903342025296E-5</v>
      </c>
      <c r="D1167" s="358">
        <v>8.73525502852159E-5</v>
      </c>
      <c r="E1167" s="327">
        <v>8.8693862424935339E-5</v>
      </c>
      <c r="F1167" s="332">
        <v>0</v>
      </c>
      <c r="G1167" s="358">
        <v>0</v>
      </c>
      <c r="H1167" s="327">
        <v>0</v>
      </c>
      <c r="I1167" s="332">
        <v>3.1428036483269564E-4</v>
      </c>
      <c r="J1167" s="358">
        <v>4.2174303188846006E-4</v>
      </c>
      <c r="K1167" s="327">
        <v>3.5656873902436805E-4</v>
      </c>
      <c r="L1167" s="336">
        <v>9.3987170751192462E-5</v>
      </c>
      <c r="M1167" s="210">
        <v>1.1415525114155251E-4</v>
      </c>
      <c r="N1167" s="325">
        <v>0</v>
      </c>
      <c r="O1167" s="358">
        <v>0</v>
      </c>
      <c r="P1167" s="327">
        <v>0</v>
      </c>
      <c r="Q1167" s="332">
        <v>9.8938992042440319E-2</v>
      </c>
      <c r="R1167" s="358">
        <v>0.38409569375123603</v>
      </c>
      <c r="S1167" s="327">
        <v>0.4117312248507598</v>
      </c>
      <c r="T1167" s="358">
        <v>7.3535762461408985E-2</v>
      </c>
      <c r="U1167" s="358">
        <v>0.2300672915331341</v>
      </c>
      <c r="V1167" s="361">
        <v>0</v>
      </c>
    </row>
    <row r="1168" spans="1:22" hidden="1" outlineLevel="1">
      <c r="A1168" s="65">
        <v>1159</v>
      </c>
      <c r="B1168" s="117">
        <v>1</v>
      </c>
      <c r="C1168" s="325">
        <v>1.160609700545759E-4</v>
      </c>
      <c r="D1168" s="358">
        <v>9.9620402328387767E-5</v>
      </c>
      <c r="E1168" s="327">
        <v>1.0528585453280317E-4</v>
      </c>
      <c r="F1168" s="332">
        <v>0</v>
      </c>
      <c r="G1168" s="358">
        <v>0</v>
      </c>
      <c r="H1168" s="327">
        <v>0</v>
      </c>
      <c r="I1168" s="332">
        <v>3.2319611986341042E-4</v>
      </c>
      <c r="J1168" s="358">
        <v>4.2626464334145529E-4</v>
      </c>
      <c r="K1168" s="327">
        <v>3.5062592670729529E-4</v>
      </c>
      <c r="L1168" s="336">
        <v>1.8210014333043539E-4</v>
      </c>
      <c r="M1168" s="210">
        <v>1.1415525114155251E-4</v>
      </c>
      <c r="N1168" s="325">
        <v>0</v>
      </c>
      <c r="O1168" s="358">
        <v>4.9856864410341211E-4</v>
      </c>
      <c r="P1168" s="327">
        <v>0</v>
      </c>
      <c r="Q1168" s="332">
        <v>9.8938992042440319E-2</v>
      </c>
      <c r="R1168" s="358">
        <v>0.33771306664707007</v>
      </c>
      <c r="S1168" s="327">
        <v>0.32296235946974927</v>
      </c>
      <c r="T1168" s="358">
        <v>0.11600449583172484</v>
      </c>
      <c r="U1168" s="358">
        <v>0.30928004760618277</v>
      </c>
      <c r="V1168" s="361">
        <v>0</v>
      </c>
    </row>
    <row r="1169" spans="1:22" hidden="1" outlineLevel="1">
      <c r="A1169" s="65">
        <v>1160</v>
      </c>
      <c r="B1169" s="117">
        <v>1</v>
      </c>
      <c r="C1169" s="325">
        <v>1.3768059929787269E-4</v>
      </c>
      <c r="D1169" s="358">
        <v>1.1575719661655363E-4</v>
      </c>
      <c r="E1169" s="327">
        <v>1.2229297075908521E-4</v>
      </c>
      <c r="F1169" s="332">
        <v>0</v>
      </c>
      <c r="G1169" s="358">
        <v>0</v>
      </c>
      <c r="H1169" s="327">
        <v>0</v>
      </c>
      <c r="I1169" s="332">
        <v>3.2319611986341042E-4</v>
      </c>
      <c r="J1169" s="358">
        <v>4.2215408747509596E-4</v>
      </c>
      <c r="K1169" s="327">
        <v>3.2982608359754043E-4</v>
      </c>
      <c r="L1169" s="336">
        <v>1.5860335064263727E-4</v>
      </c>
      <c r="M1169" s="210">
        <v>1.1415525114155251E-4</v>
      </c>
      <c r="N1169" s="325">
        <v>1.6767636633558191E-2</v>
      </c>
      <c r="O1169" s="358">
        <v>6.0112672128500098E-2</v>
      </c>
      <c r="P1169" s="327">
        <v>5.3575114758900901E-2</v>
      </c>
      <c r="Q1169" s="332">
        <v>9.8938992042440319E-2</v>
      </c>
      <c r="R1169" s="358">
        <v>0.29237812663376689</v>
      </c>
      <c r="S1169" s="327">
        <v>0.2410634195331714</v>
      </c>
      <c r="T1169" s="358">
        <v>0.15638117337099067</v>
      </c>
      <c r="U1169" s="358">
        <v>0.45787459002566766</v>
      </c>
      <c r="V1169" s="361">
        <v>0</v>
      </c>
    </row>
    <row r="1170" spans="1:22" hidden="1" outlineLevel="1">
      <c r="A1170" s="65">
        <v>1161</v>
      </c>
      <c r="B1170" s="117">
        <v>1</v>
      </c>
      <c r="C1170" s="325">
        <v>1.5678137610258938E-4</v>
      </c>
      <c r="D1170" s="358">
        <v>1.2996924074263705E-4</v>
      </c>
      <c r="E1170" s="327">
        <v>1.4295836827889243E-4</v>
      </c>
      <c r="F1170" s="332">
        <v>0</v>
      </c>
      <c r="G1170" s="358">
        <v>0</v>
      </c>
      <c r="H1170" s="327">
        <v>0</v>
      </c>
      <c r="I1170" s="332">
        <v>3.298829361364465E-4</v>
      </c>
      <c r="J1170" s="358">
        <v>4.0447869724975115E-4</v>
      </c>
      <c r="K1170" s="327">
        <v>3.2091186512193129E-4</v>
      </c>
      <c r="L1170" s="336">
        <v>1.4685495429873823E-4</v>
      </c>
      <c r="M1170" s="210">
        <v>1.1415525114155251E-4</v>
      </c>
      <c r="N1170" s="325">
        <v>0.20912445689044482</v>
      </c>
      <c r="O1170" s="358">
        <v>0.24156879778148871</v>
      </c>
      <c r="P1170" s="327">
        <v>0.31801509219482726</v>
      </c>
      <c r="Q1170" s="332">
        <v>6.5959328028293546E-2</v>
      </c>
      <c r="R1170" s="358">
        <v>0.2447415414057709</v>
      </c>
      <c r="S1170" s="327">
        <v>0.24189051238094217</v>
      </c>
      <c r="T1170" s="358">
        <v>0.14225979651140289</v>
      </c>
      <c r="U1170" s="358">
        <v>0.53279335932157523</v>
      </c>
      <c r="V1170" s="361">
        <v>2.6195706081343532E-2</v>
      </c>
    </row>
    <row r="1171" spans="1:22" hidden="1" outlineLevel="1">
      <c r="A1171" s="65">
        <v>1162</v>
      </c>
      <c r="B1171" s="117">
        <v>1</v>
      </c>
      <c r="C1171" s="325">
        <v>1.6446918875632024E-4</v>
      </c>
      <c r="D1171" s="358">
        <v>1.3459641789996654E-4</v>
      </c>
      <c r="E1171" s="327">
        <v>1.5118301487497388E-4</v>
      </c>
      <c r="F1171" s="332">
        <v>0</v>
      </c>
      <c r="G1171" s="358">
        <v>0</v>
      </c>
      <c r="H1171" s="327">
        <v>0</v>
      </c>
      <c r="I1171" s="332">
        <v>3.1428036483269564E-4</v>
      </c>
      <c r="J1171" s="358">
        <v>3.3459924752164379E-4</v>
      </c>
      <c r="K1171" s="327">
        <v>3.0605483432924929E-4</v>
      </c>
      <c r="L1171" s="336">
        <v>1.644775488145868E-4</v>
      </c>
      <c r="M1171" s="210">
        <v>1.1415525114155251E-4</v>
      </c>
      <c r="N1171" s="325">
        <v>0.45875500227768756</v>
      </c>
      <c r="O1171" s="358">
        <v>0.40586708695128398</v>
      </c>
      <c r="P1171" s="327">
        <v>0.59222653822631599</v>
      </c>
      <c r="Q1171" s="332">
        <v>6.5959328028293546E-2</v>
      </c>
      <c r="R1171" s="358">
        <v>0.21003554314468365</v>
      </c>
      <c r="S1171" s="327">
        <v>0.20419876897880473</v>
      </c>
      <c r="T1171" s="358">
        <v>0.17269920885318099</v>
      </c>
      <c r="U1171" s="358">
        <v>0.54759631373750872</v>
      </c>
      <c r="V1171" s="361">
        <v>0.1081588272483078</v>
      </c>
    </row>
    <row r="1172" spans="1:22" hidden="1" outlineLevel="1">
      <c r="A1172" s="65">
        <v>1163</v>
      </c>
      <c r="B1172" s="117">
        <v>1</v>
      </c>
      <c r="C1172" s="325">
        <v>1.6399416943787832E-4</v>
      </c>
      <c r="D1172" s="358">
        <v>1.3560739778308053E-4</v>
      </c>
      <c r="E1172" s="327">
        <v>1.5286945660603161E-4</v>
      </c>
      <c r="F1172" s="332">
        <v>0</v>
      </c>
      <c r="G1172" s="358">
        <v>0</v>
      </c>
      <c r="H1172" s="327">
        <v>0</v>
      </c>
      <c r="I1172" s="332">
        <v>2.7193052843680048E-4</v>
      </c>
      <c r="J1172" s="358">
        <v>2.770514653926141E-4</v>
      </c>
      <c r="K1172" s="327">
        <v>2.7931217890242167E-4</v>
      </c>
      <c r="L1172" s="336">
        <v>1.8797434150238492E-4</v>
      </c>
      <c r="M1172" s="210">
        <v>1.1415525114155251E-4</v>
      </c>
      <c r="N1172" s="325">
        <v>0.67296627028168376</v>
      </c>
      <c r="O1172" s="358">
        <v>0.56158818045328407</v>
      </c>
      <c r="P1172" s="327">
        <v>0.76871170261375499</v>
      </c>
      <c r="Q1172" s="332">
        <v>3.2979664014146773E-2</v>
      </c>
      <c r="R1172" s="358">
        <v>0.16406349473890192</v>
      </c>
      <c r="S1172" s="327">
        <v>0.13897669279480257</v>
      </c>
      <c r="T1172" s="358">
        <v>0.12364049961505752</v>
      </c>
      <c r="U1172" s="358">
        <v>0.49301748180700594</v>
      </c>
      <c r="V1172" s="361">
        <v>0.164173602113899</v>
      </c>
    </row>
    <row r="1173" spans="1:22" hidden="1" outlineLevel="1">
      <c r="A1173" s="65">
        <v>1164</v>
      </c>
      <c r="B1173" s="117">
        <v>1</v>
      </c>
      <c r="C1173" s="325">
        <v>1.6216909521439099E-4</v>
      </c>
      <c r="D1173" s="358">
        <v>1.3654060998287808E-4</v>
      </c>
      <c r="E1173" s="327">
        <v>1.5162408425078899E-4</v>
      </c>
      <c r="F1173" s="332">
        <v>0</v>
      </c>
      <c r="G1173" s="358">
        <v>0</v>
      </c>
      <c r="H1173" s="327">
        <v>0</v>
      </c>
      <c r="I1173" s="332">
        <v>2.3626750831394139E-4</v>
      </c>
      <c r="J1173" s="358">
        <v>2.7129668717971111E-4</v>
      </c>
      <c r="K1173" s="327">
        <v>2.6445514810973967E-4</v>
      </c>
      <c r="L1173" s="336">
        <v>2.0677177565262342E-4</v>
      </c>
      <c r="M1173" s="210">
        <v>1.1415525114155251E-4</v>
      </c>
      <c r="N1173" s="325">
        <v>0.78939772465852609</v>
      </c>
      <c r="O1173" s="358">
        <v>0.58628837362159802</v>
      </c>
      <c r="P1173" s="327">
        <v>0.84693162317235871</v>
      </c>
      <c r="Q1173" s="332">
        <v>3.2979664014146773E-2</v>
      </c>
      <c r="R1173" s="358">
        <v>0.12097955705157158</v>
      </c>
      <c r="S1173" s="327">
        <v>7.6573481250999387E-2</v>
      </c>
      <c r="T1173" s="358">
        <v>0.1132848232513598</v>
      </c>
      <c r="U1173" s="358">
        <v>0.44725262273484517</v>
      </c>
      <c r="V1173" s="361">
        <v>0.18561908427247134</v>
      </c>
    </row>
    <row r="1174" spans="1:22" hidden="1" outlineLevel="1">
      <c r="A1174" s="65">
        <v>1165</v>
      </c>
      <c r="B1174" s="117">
        <v>1</v>
      </c>
      <c r="C1174" s="325">
        <v>1.4820602735387495E-4</v>
      </c>
      <c r="D1174" s="358">
        <v>1.3840703438247316E-4</v>
      </c>
      <c r="E1174" s="327">
        <v>1.4526749618757145E-4</v>
      </c>
      <c r="F1174" s="332">
        <v>0</v>
      </c>
      <c r="G1174" s="358">
        <v>0</v>
      </c>
      <c r="H1174" s="327">
        <v>0</v>
      </c>
      <c r="I1174" s="332">
        <v>2.095202432217971E-4</v>
      </c>
      <c r="J1174" s="358">
        <v>2.4786651874146332E-4</v>
      </c>
      <c r="K1174" s="327">
        <v>2.4365530499998481E-4</v>
      </c>
      <c r="L1174" s="336">
        <v>1.8797434150238492E-4</v>
      </c>
      <c r="M1174" s="210">
        <v>1.1415525114155251E-4</v>
      </c>
      <c r="N1174" s="325">
        <v>0.83838183167790947</v>
      </c>
      <c r="O1174" s="358">
        <v>0.60077263502569489</v>
      </c>
      <c r="P1174" s="327">
        <v>0.85737618754813405</v>
      </c>
      <c r="Q1174" s="332">
        <v>3.2979664014146773E-2</v>
      </c>
      <c r="R1174" s="358">
        <v>8.8284975509748731E-2</v>
      </c>
      <c r="S1174" s="327">
        <v>5.0385063569856871E-2</v>
      </c>
      <c r="T1174" s="358">
        <v>9.989566593263953E-2</v>
      </c>
      <c r="U1174" s="358">
        <v>0.38295582072976003</v>
      </c>
      <c r="V1174" s="361">
        <v>0.15676807783699806</v>
      </c>
    </row>
    <row r="1175" spans="1:22" hidden="1" outlineLevel="1">
      <c r="A1175" s="65">
        <v>1166</v>
      </c>
      <c r="B1175" s="117">
        <v>1</v>
      </c>
      <c r="C1175" s="325">
        <v>1.4778101006895325E-4</v>
      </c>
      <c r="D1175" s="358">
        <v>1.3022198571341554E-4</v>
      </c>
      <c r="E1175" s="327">
        <v>1.3850875663464014E-4</v>
      </c>
      <c r="F1175" s="332">
        <v>0</v>
      </c>
      <c r="G1175" s="358">
        <v>0</v>
      </c>
      <c r="H1175" s="327">
        <v>0</v>
      </c>
      <c r="I1175" s="332">
        <v>1.9168873316036754E-4</v>
      </c>
      <c r="J1175" s="358">
        <v>2.3347957320920594E-4</v>
      </c>
      <c r="K1175" s="327">
        <v>2.2879827420730281E-4</v>
      </c>
      <c r="L1175" s="336">
        <v>1.9032402077116473E-4</v>
      </c>
      <c r="M1175" s="210">
        <v>1.1415525114155251E-4</v>
      </c>
      <c r="N1175" s="325">
        <v>0.80446975758756711</v>
      </c>
      <c r="O1175" s="358">
        <v>0.59956642593335796</v>
      </c>
      <c r="P1175" s="327">
        <v>0.81804277773689937</v>
      </c>
      <c r="Q1175" s="332">
        <v>3.2979664014146773E-2</v>
      </c>
      <c r="R1175" s="358">
        <v>8.2682475191546562E-2</v>
      </c>
      <c r="S1175" s="327">
        <v>3.3395929222461686E-2</v>
      </c>
      <c r="T1175" s="358">
        <v>9.7175993352274462E-2</v>
      </c>
      <c r="U1175" s="358">
        <v>0.37075185831051721</v>
      </c>
      <c r="V1175" s="361">
        <v>0.10434154669320402</v>
      </c>
    </row>
    <row r="1176" spans="1:22" hidden="1" outlineLevel="1">
      <c r="A1176" s="65">
        <v>1167</v>
      </c>
      <c r="B1176" s="117">
        <v>1</v>
      </c>
      <c r="C1176" s="325">
        <v>1.5293746977572395E-4</v>
      </c>
      <c r="D1176" s="358">
        <v>1.261586242601304E-4</v>
      </c>
      <c r="E1176" s="327">
        <v>1.3883307235215125E-4</v>
      </c>
      <c r="F1176" s="332">
        <v>0</v>
      </c>
      <c r="G1176" s="358">
        <v>0</v>
      </c>
      <c r="H1176" s="327">
        <v>0</v>
      </c>
      <c r="I1176" s="332">
        <v>1.7385722309893803E-4</v>
      </c>
      <c r="J1176" s="358">
        <v>2.2443635030321561E-4</v>
      </c>
      <c r="K1176" s="327">
        <v>2.2879827420730281E-4</v>
      </c>
      <c r="L1176" s="336">
        <v>2.1382081345896285E-4</v>
      </c>
      <c r="M1176" s="210">
        <v>1.1415525114155251E-4</v>
      </c>
      <c r="N1176" s="325">
        <v>0.70179153325847476</v>
      </c>
      <c r="O1176" s="358">
        <v>0.49892609666100496</v>
      </c>
      <c r="P1176" s="327">
        <v>0.70205573432423651</v>
      </c>
      <c r="Q1176" s="332">
        <v>3.2979664014146773E-2</v>
      </c>
      <c r="R1176" s="358">
        <v>8.8982432896917721E-2</v>
      </c>
      <c r="S1176" s="327">
        <v>3.5970040487218538E-2</v>
      </c>
      <c r="T1176" s="358">
        <v>9.9791063141087016E-2</v>
      </c>
      <c r="U1176" s="358">
        <v>0.36001689136766468</v>
      </c>
      <c r="V1176" s="361">
        <v>5.4235158670802065E-2</v>
      </c>
    </row>
    <row r="1177" spans="1:22" hidden="1" outlineLevel="1">
      <c r="A1177" s="65">
        <v>1168</v>
      </c>
      <c r="B1177" s="117">
        <v>1</v>
      </c>
      <c r="C1177" s="325">
        <v>1.5249995198242218E-4</v>
      </c>
      <c r="D1177" s="358">
        <v>1.2689741725163681E-4</v>
      </c>
      <c r="E1177" s="327">
        <v>1.3958548481677699E-4</v>
      </c>
      <c r="F1177" s="332">
        <v>0</v>
      </c>
      <c r="G1177" s="358">
        <v>0</v>
      </c>
      <c r="H1177" s="327">
        <v>0</v>
      </c>
      <c r="I1177" s="332">
        <v>1.6271252931054456E-4</v>
      </c>
      <c r="J1177" s="358">
        <v>2.2690268382303112E-4</v>
      </c>
      <c r="K1177" s="327">
        <v>2.4959811731705767E-4</v>
      </c>
      <c r="L1177" s="336">
        <v>2.2321953053408208E-4</v>
      </c>
      <c r="M1177" s="210">
        <v>1.1415525114155251E-4</v>
      </c>
      <c r="N1177" s="325">
        <v>0.49907269036287244</v>
      </c>
      <c r="O1177" s="358">
        <v>0.38220707293650846</v>
      </c>
      <c r="P1177" s="327">
        <v>0.50366874685512819</v>
      </c>
      <c r="Q1177" s="332">
        <v>3.2979664014146773E-2</v>
      </c>
      <c r="R1177" s="358">
        <v>9.7852959704561829E-2</v>
      </c>
      <c r="S1177" s="327">
        <v>4.0088618510829482E-2</v>
      </c>
      <c r="T1177" s="358">
        <v>0.13619283460135778</v>
      </c>
      <c r="U1177" s="358">
        <v>0.39063979706780183</v>
      </c>
      <c r="V1177" s="361">
        <v>4.7276256218848076E-3</v>
      </c>
    </row>
    <row r="1178" spans="1:22" hidden="1" outlineLevel="1">
      <c r="A1178" s="65">
        <v>1169</v>
      </c>
      <c r="B1178" s="117">
        <v>1</v>
      </c>
      <c r="C1178" s="325">
        <v>1.5117489809413686E-4</v>
      </c>
      <c r="D1178" s="358">
        <v>1.3230227124213091E-4</v>
      </c>
      <c r="E1178" s="327">
        <v>1.3975412898988276E-4</v>
      </c>
      <c r="F1178" s="332">
        <v>0</v>
      </c>
      <c r="G1178" s="358">
        <v>0</v>
      </c>
      <c r="H1178" s="327">
        <v>0</v>
      </c>
      <c r="I1178" s="332">
        <v>1.5825465179518717E-4</v>
      </c>
      <c r="J1178" s="358">
        <v>2.4827757432809927E-4</v>
      </c>
      <c r="K1178" s="327">
        <v>2.7931217890242167E-4</v>
      </c>
      <c r="L1178" s="336">
        <v>2.2321953053408208E-4</v>
      </c>
      <c r="M1178" s="210">
        <v>1.1415525114155251E-4</v>
      </c>
      <c r="N1178" s="325">
        <v>0.23738451863239682</v>
      </c>
      <c r="O1178" s="358">
        <v>0.1785400237694886</v>
      </c>
      <c r="P1178" s="327">
        <v>0.21762386746216139</v>
      </c>
      <c r="Q1178" s="332">
        <v>3.2979664014146773E-2</v>
      </c>
      <c r="R1178" s="358">
        <v>0.10152996154606521</v>
      </c>
      <c r="S1178" s="327">
        <v>4.5751663293294546E-2</v>
      </c>
      <c r="T1178" s="358">
        <v>0.20533527981756167</v>
      </c>
      <c r="U1178" s="358">
        <v>0.454710599768827</v>
      </c>
      <c r="V1178" s="361">
        <v>0</v>
      </c>
    </row>
    <row r="1179" spans="1:22" hidden="1" outlineLevel="1">
      <c r="A1179" s="65">
        <v>1170</v>
      </c>
      <c r="B1179" s="117">
        <v>1</v>
      </c>
      <c r="C1179" s="325">
        <v>1.4782476184828342E-4</v>
      </c>
      <c r="D1179" s="358">
        <v>1.4066229719865057E-4</v>
      </c>
      <c r="E1179" s="327">
        <v>1.4208920215596268E-4</v>
      </c>
      <c r="F1179" s="332">
        <v>0</v>
      </c>
      <c r="G1179" s="358">
        <v>0</v>
      </c>
      <c r="H1179" s="327">
        <v>0</v>
      </c>
      <c r="I1179" s="332">
        <v>1.5602571303750847E-4</v>
      </c>
      <c r="J1179" s="358">
        <v>2.9596002237786666E-4</v>
      </c>
      <c r="K1179" s="327">
        <v>2.9714061585364005E-4</v>
      </c>
      <c r="L1179" s="336">
        <v>1.644775488145868E-4</v>
      </c>
      <c r="M1179" s="210">
        <v>1.1415525114155251E-4</v>
      </c>
      <c r="N1179" s="325">
        <v>2.2984850216787631E-2</v>
      </c>
      <c r="O1179" s="358">
        <v>2.1463795657444665E-2</v>
      </c>
      <c r="P1179" s="327">
        <v>1.9712432990692846E-2</v>
      </c>
      <c r="Q1179" s="332">
        <v>3.2979664014146773E-2</v>
      </c>
      <c r="R1179" s="358">
        <v>9.9789148441381176E-2</v>
      </c>
      <c r="S1179" s="327">
        <v>4.4722018787391807E-2</v>
      </c>
      <c r="T1179" s="358">
        <v>0.21474953105728686</v>
      </c>
      <c r="U1179" s="358">
        <v>0.53720034575074627</v>
      </c>
      <c r="V1179" s="361">
        <v>0</v>
      </c>
    </row>
    <row r="1180" spans="1:22" hidden="1" outlineLevel="1">
      <c r="A1180" s="65">
        <v>1171</v>
      </c>
      <c r="B1180" s="117">
        <v>1</v>
      </c>
      <c r="C1180" s="325">
        <v>1.5632510754671754E-4</v>
      </c>
      <c r="D1180" s="358">
        <v>1.5261907850855659E-4</v>
      </c>
      <c r="E1180" s="327">
        <v>1.5521750240081195E-4</v>
      </c>
      <c r="F1180" s="332">
        <v>0</v>
      </c>
      <c r="G1180" s="358">
        <v>0</v>
      </c>
      <c r="H1180" s="327">
        <v>0</v>
      </c>
      <c r="I1180" s="332">
        <v>1.7831510061429539E-4</v>
      </c>
      <c r="J1180" s="358">
        <v>3.6378419417279446E-4</v>
      </c>
      <c r="K1180" s="327">
        <v>3.0902624048778567E-4</v>
      </c>
      <c r="L1180" s="336">
        <v>1.1748396343899057E-4</v>
      </c>
      <c r="M1180" s="210">
        <v>1.1415525114155251E-4</v>
      </c>
      <c r="N1180" s="325">
        <v>0</v>
      </c>
      <c r="O1180" s="358">
        <v>0</v>
      </c>
      <c r="P1180" s="327">
        <v>0</v>
      </c>
      <c r="Q1180" s="332">
        <v>3.2979664014146773E-2</v>
      </c>
      <c r="R1180" s="358">
        <v>9.429875974654206E-2</v>
      </c>
      <c r="S1180" s="327">
        <v>5.3921302121139152E-2</v>
      </c>
      <c r="T1180" s="358">
        <v>0.26694632404198543</v>
      </c>
      <c r="U1180" s="358">
        <v>0.62714806876664742</v>
      </c>
      <c r="V1180" s="361">
        <v>0</v>
      </c>
    </row>
    <row r="1181" spans="1:22" hidden="1" outlineLevel="1">
      <c r="A1181" s="65">
        <v>1172</v>
      </c>
      <c r="B1181" s="117">
        <v>1</v>
      </c>
      <c r="C1181" s="325">
        <v>1.5055612292932439E-4</v>
      </c>
      <c r="D1181" s="358">
        <v>1.5576866968287331E-4</v>
      </c>
      <c r="E1181" s="327">
        <v>1.5506183085640664E-4</v>
      </c>
      <c r="F1181" s="332">
        <v>0</v>
      </c>
      <c r="G1181" s="358">
        <v>0</v>
      </c>
      <c r="H1181" s="327">
        <v>0</v>
      </c>
      <c r="I1181" s="332">
        <v>2.0060448819108232E-4</v>
      </c>
      <c r="J1181" s="358">
        <v>3.8269275115804713E-4</v>
      </c>
      <c r="K1181" s="327">
        <v>3.2982608359754043E-4</v>
      </c>
      <c r="L1181" s="336">
        <v>8.811297257924293E-5</v>
      </c>
      <c r="M1181" s="210">
        <v>1.1415525114155251E-4</v>
      </c>
      <c r="N1181" s="325">
        <v>0</v>
      </c>
      <c r="O1181" s="358">
        <v>0</v>
      </c>
      <c r="P1181" s="327">
        <v>0</v>
      </c>
      <c r="Q1181" s="332">
        <v>3.2979664014146773E-2</v>
      </c>
      <c r="R1181" s="358">
        <v>7.1051249856225351E-2</v>
      </c>
      <c r="S1181" s="327">
        <v>4.3042517589783079E-2</v>
      </c>
      <c r="T1181" s="358">
        <v>0.23012614141550466</v>
      </c>
      <c r="U1181" s="358">
        <v>0.60274014392816178</v>
      </c>
      <c r="V1181" s="361">
        <v>0</v>
      </c>
    </row>
    <row r="1182" spans="1:22" hidden="1" outlineLevel="1">
      <c r="A1182" s="65">
        <v>1173</v>
      </c>
      <c r="B1182" s="117">
        <v>1</v>
      </c>
      <c r="C1182" s="325">
        <v>1.4187451985937953E-4</v>
      </c>
      <c r="D1182" s="358">
        <v>1.5077209602979062E-4</v>
      </c>
      <c r="E1182" s="327">
        <v>1.4585126447909142E-4</v>
      </c>
      <c r="F1182" s="332">
        <v>0</v>
      </c>
      <c r="G1182" s="358">
        <v>0</v>
      </c>
      <c r="H1182" s="327">
        <v>0</v>
      </c>
      <c r="I1182" s="332">
        <v>2.2958069204090536E-4</v>
      </c>
      <c r="J1182" s="358">
        <v>3.8885858495758601E-4</v>
      </c>
      <c r="K1182" s="327">
        <v>3.3576889591461329E-4</v>
      </c>
      <c r="L1182" s="336">
        <v>5.8741981719495287E-5</v>
      </c>
      <c r="M1182" s="210">
        <v>1.1415525114155251E-4</v>
      </c>
      <c r="N1182" s="325">
        <v>0</v>
      </c>
      <c r="O1182" s="358">
        <v>0</v>
      </c>
      <c r="P1182" s="327">
        <v>0</v>
      </c>
      <c r="Q1182" s="332">
        <v>3.2979664014146773E-2</v>
      </c>
      <c r="R1182" s="358">
        <v>4.9209271207135634E-2</v>
      </c>
      <c r="S1182" s="327">
        <v>2.7083027748290633E-2</v>
      </c>
      <c r="T1182" s="358">
        <v>0.21705079247144191</v>
      </c>
      <c r="U1182" s="358">
        <v>0.53460135375405571</v>
      </c>
      <c r="V1182" s="361">
        <v>0</v>
      </c>
    </row>
    <row r="1183" spans="1:22" hidden="1" outlineLevel="1">
      <c r="A1183" s="65">
        <v>1174</v>
      </c>
      <c r="B1183" s="117">
        <v>1</v>
      </c>
      <c r="C1183" s="325">
        <v>1.3184286188438926E-4</v>
      </c>
      <c r="D1183" s="358">
        <v>1.3912638545315043E-4</v>
      </c>
      <c r="E1183" s="327">
        <v>1.3491533848461717E-4</v>
      </c>
      <c r="F1183" s="332">
        <v>0</v>
      </c>
      <c r="G1183" s="358">
        <v>0</v>
      </c>
      <c r="H1183" s="327">
        <v>0</v>
      </c>
      <c r="I1183" s="332">
        <v>2.429543245869775E-4</v>
      </c>
      <c r="J1183" s="358">
        <v>3.7406058383869262E-4</v>
      </c>
      <c r="K1183" s="327">
        <v>3.3874030207314967E-4</v>
      </c>
      <c r="L1183" s="336">
        <v>3.7594868300476983E-5</v>
      </c>
      <c r="M1183" s="210">
        <v>1.1415525114155251E-4</v>
      </c>
      <c r="N1183" s="325">
        <v>0</v>
      </c>
      <c r="O1183" s="358">
        <v>0</v>
      </c>
      <c r="P1183" s="327">
        <v>0</v>
      </c>
      <c r="Q1183" s="332">
        <v>3.2979664014146773E-2</v>
      </c>
      <c r="R1183" s="358">
        <v>4.568531259685283E-2</v>
      </c>
      <c r="S1183" s="327">
        <v>3.1648910805475647E-2</v>
      </c>
      <c r="T1183" s="358">
        <v>0.19717626207646649</v>
      </c>
      <c r="U1183" s="358">
        <v>0.46341157297513896</v>
      </c>
      <c r="V1183" s="361">
        <v>0</v>
      </c>
    </row>
    <row r="1184" spans="1:22" hidden="1" outlineLevel="1">
      <c r="A1184" s="65">
        <v>1175</v>
      </c>
      <c r="B1184" s="117">
        <v>1</v>
      </c>
      <c r="C1184" s="325">
        <v>1.173047706383909E-4</v>
      </c>
      <c r="D1184" s="358">
        <v>1.2541983126862402E-4</v>
      </c>
      <c r="E1184" s="327">
        <v>1.2020437753831371E-4</v>
      </c>
      <c r="F1184" s="332">
        <v>0</v>
      </c>
      <c r="G1184" s="358">
        <v>0</v>
      </c>
      <c r="H1184" s="327">
        <v>0</v>
      </c>
      <c r="I1184" s="332">
        <v>2.407253858292988E-4</v>
      </c>
      <c r="J1184" s="358">
        <v>3.5350780450689635E-4</v>
      </c>
      <c r="K1184" s="327">
        <v>3.4765452054875886E-4</v>
      </c>
      <c r="L1184" s="336">
        <v>2.3496792687798115E-5</v>
      </c>
      <c r="M1184" s="210">
        <v>1.1415525114155251E-4</v>
      </c>
      <c r="N1184" s="325">
        <v>0</v>
      </c>
      <c r="O1184" s="358">
        <v>0</v>
      </c>
      <c r="P1184" s="327">
        <v>0</v>
      </c>
      <c r="Q1184" s="332">
        <v>3.2979664014146773E-2</v>
      </c>
      <c r="R1184" s="358">
        <v>4.2196069587510557E-2</v>
      </c>
      <c r="S1184" s="327">
        <v>2.7083027748290633E-2</v>
      </c>
      <c r="T1184" s="358">
        <v>0.10700865575820967</v>
      </c>
      <c r="U1184" s="358">
        <v>0.37945283151682924</v>
      </c>
      <c r="V1184" s="361">
        <v>0</v>
      </c>
    </row>
    <row r="1185" spans="1:22" hidden="1" outlineLevel="1">
      <c r="A1185" s="65">
        <v>1176</v>
      </c>
      <c r="B1185" s="117">
        <v>1</v>
      </c>
      <c r="C1185" s="325">
        <v>1.0648558063545747E-4</v>
      </c>
      <c r="D1185" s="358">
        <v>1.086997793555847E-4</v>
      </c>
      <c r="E1185" s="327">
        <v>1.0716688569436753E-4</v>
      </c>
      <c r="F1185" s="332">
        <v>0</v>
      </c>
      <c r="G1185" s="358">
        <v>0</v>
      </c>
      <c r="H1185" s="327">
        <v>0</v>
      </c>
      <c r="I1185" s="332">
        <v>2.652437121637644E-4</v>
      </c>
      <c r="J1185" s="358">
        <v>3.6378419417279446E-4</v>
      </c>
      <c r="K1185" s="327">
        <v>3.5656873902436805E-4</v>
      </c>
      <c r="L1185" s="336">
        <v>9.3987170751192458E-6</v>
      </c>
      <c r="M1185" s="210">
        <v>1.1415525114155251E-4</v>
      </c>
      <c r="N1185" s="325">
        <v>0</v>
      </c>
      <c r="O1185" s="358">
        <v>0</v>
      </c>
      <c r="P1185" s="327">
        <v>0</v>
      </c>
      <c r="Q1185" s="332">
        <v>3.2979664014146773E-2</v>
      </c>
      <c r="R1185" s="358">
        <v>4.1923512252736522E-2</v>
      </c>
      <c r="S1185" s="327">
        <v>2.8112672254193369E-2</v>
      </c>
      <c r="T1185" s="358">
        <v>9.466552635501442E-2</v>
      </c>
      <c r="U1185" s="358">
        <v>0.35233291502962283</v>
      </c>
      <c r="V1185" s="361">
        <v>0</v>
      </c>
    </row>
    <row r="1186" spans="1:22" hidden="1" outlineLevel="1">
      <c r="A1186" s="65">
        <v>1177</v>
      </c>
      <c r="B1186" s="117">
        <v>1</v>
      </c>
      <c r="C1186" s="325">
        <v>9.7172701892320087E-5</v>
      </c>
      <c r="D1186" s="358">
        <v>9.4915457487741817E-5</v>
      </c>
      <c r="E1186" s="327">
        <v>9.601042501198574E-5</v>
      </c>
      <c r="F1186" s="332">
        <v>0</v>
      </c>
      <c r="G1186" s="358">
        <v>0</v>
      </c>
      <c r="H1186" s="327">
        <v>0</v>
      </c>
      <c r="I1186" s="332">
        <v>2.8753309974055135E-4</v>
      </c>
      <c r="J1186" s="358">
        <v>3.781711397050519E-4</v>
      </c>
      <c r="K1186" s="327">
        <v>3.5359733286583167E-4</v>
      </c>
      <c r="L1186" s="336">
        <v>5.8741981719495289E-6</v>
      </c>
      <c r="M1186" s="210">
        <v>1.1415525114155251E-4</v>
      </c>
      <c r="N1186" s="325">
        <v>0</v>
      </c>
      <c r="O1186" s="358">
        <v>0</v>
      </c>
      <c r="P1186" s="327">
        <v>0</v>
      </c>
      <c r="Q1186" s="332">
        <v>3.2979664014146773E-2</v>
      </c>
      <c r="R1186" s="358">
        <v>4.2724906829550546E-2</v>
      </c>
      <c r="S1186" s="327">
        <v>2.1934805218776943E-2</v>
      </c>
      <c r="T1186" s="358">
        <v>4.4979200367575911E-2</v>
      </c>
      <c r="U1186" s="358">
        <v>0.27831814294995544</v>
      </c>
      <c r="V1186" s="361">
        <v>0</v>
      </c>
    </row>
    <row r="1187" spans="1:22" hidden="1" outlineLevel="1">
      <c r="A1187" s="65">
        <v>1178</v>
      </c>
      <c r="B1187" s="117">
        <v>1</v>
      </c>
      <c r="C1187" s="325">
        <v>9.1497471087777303E-5</v>
      </c>
      <c r="D1187" s="358">
        <v>8.6691524977025963E-5</v>
      </c>
      <c r="E1187" s="327">
        <v>8.820090253431847E-5</v>
      </c>
      <c r="F1187" s="332">
        <v>0</v>
      </c>
      <c r="G1187" s="358">
        <v>0</v>
      </c>
      <c r="H1187" s="327">
        <v>0</v>
      </c>
      <c r="I1187" s="332">
        <v>3.0090673228662347E-4</v>
      </c>
      <c r="J1187" s="358">
        <v>3.9461336317048895E-4</v>
      </c>
      <c r="K1187" s="327">
        <v>3.7142576981705005E-4</v>
      </c>
      <c r="L1187" s="336">
        <v>2.3496792687798115E-6</v>
      </c>
      <c r="M1187" s="210">
        <v>1.1415525114155251E-4</v>
      </c>
      <c r="N1187" s="325">
        <v>0</v>
      </c>
      <c r="O1187" s="358">
        <v>0</v>
      </c>
      <c r="P1187" s="327">
        <v>0</v>
      </c>
      <c r="Q1187" s="332">
        <v>3.2979664014146773E-2</v>
      </c>
      <c r="R1187" s="358">
        <v>4.4171231505386523E-2</v>
      </c>
      <c r="S1187" s="327">
        <v>2.7597850001242003E-2</v>
      </c>
      <c r="T1187" s="358">
        <v>3.5669551919403228E-2</v>
      </c>
      <c r="U1187" s="358">
        <v>0.22328731241133254</v>
      </c>
      <c r="V1187" s="361">
        <v>0</v>
      </c>
    </row>
    <row r="1188" spans="1:22" hidden="1" outlineLevel="1">
      <c r="A1188" s="65">
        <v>1179</v>
      </c>
      <c r="B1188" s="117">
        <v>1</v>
      </c>
      <c r="C1188" s="325">
        <v>8.9947408048651073E-5</v>
      </c>
      <c r="D1188" s="358">
        <v>8.3172537306956058E-5</v>
      </c>
      <c r="E1188" s="327">
        <v>8.4607484384295503E-5</v>
      </c>
      <c r="F1188" s="332">
        <v>0</v>
      </c>
      <c r="G1188" s="358">
        <v>0</v>
      </c>
      <c r="H1188" s="327">
        <v>0</v>
      </c>
      <c r="I1188" s="332">
        <v>3.2319611986341042E-4</v>
      </c>
      <c r="J1188" s="358">
        <v>4.0488975283638705E-4</v>
      </c>
      <c r="K1188" s="327">
        <v>3.9222561292680486E-4</v>
      </c>
      <c r="L1188" s="336">
        <v>1.1748396343899057E-6</v>
      </c>
      <c r="M1188" s="210">
        <v>1.1415525114155251E-4</v>
      </c>
      <c r="N1188" s="325">
        <v>1.8840041161301334E-4</v>
      </c>
      <c r="O1188" s="358">
        <v>0</v>
      </c>
      <c r="P1188" s="327">
        <v>0</v>
      </c>
      <c r="Q1188" s="332">
        <v>3.2979664014146773E-2</v>
      </c>
      <c r="R1188" s="358">
        <v>4.3257587131960866E-2</v>
      </c>
      <c r="S1188" s="327">
        <v>3.9886066852697556E-2</v>
      </c>
      <c r="T1188" s="358">
        <v>3.5669551919403228E-2</v>
      </c>
      <c r="U1188" s="358">
        <v>0.20712836217103875</v>
      </c>
      <c r="V1188" s="361">
        <v>0</v>
      </c>
    </row>
    <row r="1189" spans="1:22" hidden="1" outlineLevel="1">
      <c r="A1189" s="65">
        <v>1180</v>
      </c>
      <c r="B1189" s="117">
        <v>1</v>
      </c>
      <c r="C1189" s="325">
        <v>8.9934907540271025E-5</v>
      </c>
      <c r="D1189" s="358">
        <v>8.1286670986531861E-5</v>
      </c>
      <c r="E1189" s="327">
        <v>8.349183831605731E-5</v>
      </c>
      <c r="F1189" s="332">
        <v>0</v>
      </c>
      <c r="G1189" s="358">
        <v>0</v>
      </c>
      <c r="H1189" s="327">
        <v>0</v>
      </c>
      <c r="I1189" s="332">
        <v>3.321118748941252E-4</v>
      </c>
      <c r="J1189" s="358">
        <v>4.2420936540827562E-4</v>
      </c>
      <c r="K1189" s="327">
        <v>3.9519701908534129E-4</v>
      </c>
      <c r="L1189" s="336">
        <v>1.409807561267887E-5</v>
      </c>
      <c r="M1189" s="210">
        <v>1.1415525114155251E-4</v>
      </c>
      <c r="N1189" s="325">
        <v>0</v>
      </c>
      <c r="O1189" s="358">
        <v>0</v>
      </c>
      <c r="P1189" s="327">
        <v>0</v>
      </c>
      <c r="Q1189" s="332">
        <v>3.2979664014146773E-2</v>
      </c>
      <c r="R1189" s="358">
        <v>5.1954185561031471E-2</v>
      </c>
      <c r="S1189" s="327">
        <v>3.0686783518950218E-2</v>
      </c>
      <c r="T1189" s="358">
        <v>3.5355743544745716E-2</v>
      </c>
      <c r="U1189" s="358">
        <v>0.1923254077551052</v>
      </c>
      <c r="V1189" s="361">
        <v>0</v>
      </c>
    </row>
    <row r="1190" spans="1:22" hidden="1" outlineLevel="1">
      <c r="A1190" s="65">
        <v>1181</v>
      </c>
      <c r="B1190" s="117">
        <v>1</v>
      </c>
      <c r="C1190" s="325">
        <v>9.0822443635254596E-5</v>
      </c>
      <c r="D1190" s="358">
        <v>8.0703413361658395E-5</v>
      </c>
      <c r="E1190" s="327">
        <v>8.3504810944757762E-5</v>
      </c>
      <c r="F1190" s="332">
        <v>0</v>
      </c>
      <c r="G1190" s="358">
        <v>0</v>
      </c>
      <c r="H1190" s="327">
        <v>0</v>
      </c>
      <c r="I1190" s="332">
        <v>3.4548550744019731E-4</v>
      </c>
      <c r="J1190" s="358">
        <v>4.3366364390090193E-4</v>
      </c>
      <c r="K1190" s="327">
        <v>3.9816842524387767E-4</v>
      </c>
      <c r="L1190" s="336">
        <v>3.7594868300476983E-5</v>
      </c>
      <c r="M1190" s="210">
        <v>1.1415525114155251E-4</v>
      </c>
      <c r="N1190" s="325">
        <v>0</v>
      </c>
      <c r="O1190" s="358">
        <v>0</v>
      </c>
      <c r="P1190" s="327">
        <v>0</v>
      </c>
      <c r="Q1190" s="332">
        <v>3.2979664014146773E-2</v>
      </c>
      <c r="R1190" s="358">
        <v>6.1480258934586529E-2</v>
      </c>
      <c r="S1190" s="327">
        <v>3.2746072530755697E-2</v>
      </c>
      <c r="T1190" s="358">
        <v>3.7657004958900765E-2</v>
      </c>
      <c r="U1190" s="358">
        <v>0.19469840044773579</v>
      </c>
      <c r="V1190" s="361">
        <v>0</v>
      </c>
    </row>
    <row r="1191" spans="1:22" hidden="1" outlineLevel="1">
      <c r="A1191" s="65">
        <v>1182</v>
      </c>
      <c r="B1191" s="117">
        <v>1</v>
      </c>
      <c r="C1191" s="325">
        <v>9.7591468923051764E-5</v>
      </c>
      <c r="D1191" s="358">
        <v>8.5330590518987887E-5</v>
      </c>
      <c r="E1191" s="327">
        <v>8.865494453883401E-5</v>
      </c>
      <c r="F1191" s="332">
        <v>0</v>
      </c>
      <c r="G1191" s="358">
        <v>0</v>
      </c>
      <c r="H1191" s="327">
        <v>0</v>
      </c>
      <c r="I1191" s="332">
        <v>3.6108807874394818E-4</v>
      </c>
      <c r="J1191" s="358">
        <v>4.4065158887371262E-4</v>
      </c>
      <c r="K1191" s="327">
        <v>4.0113983140241405E-4</v>
      </c>
      <c r="L1191" s="336">
        <v>9.3987170751192462E-5</v>
      </c>
      <c r="M1191" s="210">
        <v>1.1415525114155251E-4</v>
      </c>
      <c r="N1191" s="325">
        <v>0</v>
      </c>
      <c r="O1191" s="358">
        <v>0</v>
      </c>
      <c r="P1191" s="327">
        <v>0</v>
      </c>
      <c r="Q1191" s="332">
        <v>3.2979664014146773E-2</v>
      </c>
      <c r="R1191" s="358">
        <v>6.7936402417948932E-2</v>
      </c>
      <c r="S1191" s="327">
        <v>2.8112672254193369E-2</v>
      </c>
      <c r="T1191" s="358">
        <v>5.5125671148168617E-2</v>
      </c>
      <c r="U1191" s="358">
        <v>0.22362631136742259</v>
      </c>
      <c r="V1191" s="361">
        <v>0</v>
      </c>
    </row>
    <row r="1192" spans="1:22" hidden="1" outlineLevel="1">
      <c r="A1192" s="65">
        <v>1183</v>
      </c>
      <c r="B1192" s="117">
        <v>1</v>
      </c>
      <c r="C1192" s="325">
        <v>1.1903609104902784E-4</v>
      </c>
      <c r="D1192" s="358">
        <v>9.6645788441533098E-5</v>
      </c>
      <c r="E1192" s="327">
        <v>1.058566501956227E-4</v>
      </c>
      <c r="F1192" s="332">
        <v>0</v>
      </c>
      <c r="G1192" s="358">
        <v>0</v>
      </c>
      <c r="H1192" s="327">
        <v>0</v>
      </c>
      <c r="I1192" s="332">
        <v>3.6554595625930552E-4</v>
      </c>
      <c r="J1192" s="358">
        <v>4.6367070172532456E-4</v>
      </c>
      <c r="K1192" s="327">
        <v>3.9222561292680486E-4</v>
      </c>
      <c r="L1192" s="336">
        <v>1.8210014333043539E-4</v>
      </c>
      <c r="M1192" s="210">
        <v>1.1415525114155251E-4</v>
      </c>
      <c r="N1192" s="325">
        <v>0</v>
      </c>
      <c r="O1192" s="358">
        <v>6.2321080512926514E-4</v>
      </c>
      <c r="P1192" s="327">
        <v>0</v>
      </c>
      <c r="Q1192" s="332">
        <v>3.2979664014146773E-2</v>
      </c>
      <c r="R1192" s="358">
        <v>6.5800094275062324E-2</v>
      </c>
      <c r="S1192" s="327">
        <v>2.9142316760096112E-2</v>
      </c>
      <c r="T1192" s="358">
        <v>0.14633930538195047</v>
      </c>
      <c r="U1192" s="358">
        <v>0.28826211232859777</v>
      </c>
      <c r="V1192" s="361">
        <v>0</v>
      </c>
    </row>
    <row r="1193" spans="1:22" hidden="1" outlineLevel="1">
      <c r="A1193" s="65">
        <v>1184</v>
      </c>
      <c r="B1193" s="117">
        <v>1</v>
      </c>
      <c r="C1193" s="325">
        <v>1.3843062980067571E-4</v>
      </c>
      <c r="D1193" s="358">
        <v>1.1573775469572451E-4</v>
      </c>
      <c r="E1193" s="327">
        <v>1.2355131574302825E-4</v>
      </c>
      <c r="F1193" s="332">
        <v>0</v>
      </c>
      <c r="G1193" s="358">
        <v>0</v>
      </c>
      <c r="H1193" s="327">
        <v>0</v>
      </c>
      <c r="I1193" s="332">
        <v>3.6777489501698427E-4</v>
      </c>
      <c r="J1193" s="358">
        <v>4.7723553608431003E-4</v>
      </c>
      <c r="K1193" s="327">
        <v>3.5954014518290443E-4</v>
      </c>
      <c r="L1193" s="336">
        <v>1.5860335064263727E-4</v>
      </c>
      <c r="M1193" s="210">
        <v>1.1415525114155251E-4</v>
      </c>
      <c r="N1193" s="325">
        <v>1.8651640749688322E-2</v>
      </c>
      <c r="O1193" s="358">
        <v>8.5925226738594249E-2</v>
      </c>
      <c r="P1193" s="327">
        <v>5.2731916228350599E-2</v>
      </c>
      <c r="Q1193" s="332">
        <v>3.2979664014146773E-2</v>
      </c>
      <c r="R1193" s="358">
        <v>5.0926125704320362E-2</v>
      </c>
      <c r="S1193" s="327">
        <v>2.4576433702911099E-2</v>
      </c>
      <c r="T1193" s="358">
        <v>0.20083735978080408</v>
      </c>
      <c r="U1193" s="358">
        <v>0.39843677305787373</v>
      </c>
      <c r="V1193" s="361">
        <v>0</v>
      </c>
    </row>
    <row r="1194" spans="1:22" hidden="1" outlineLevel="1">
      <c r="A1194" s="65">
        <v>1185</v>
      </c>
      <c r="B1194" s="117">
        <v>1</v>
      </c>
      <c r="C1194" s="325">
        <v>1.5750015533444226E-4</v>
      </c>
      <c r="D1194" s="358">
        <v>1.2716960414324441E-4</v>
      </c>
      <c r="E1194" s="327">
        <v>1.4171299592364981E-4</v>
      </c>
      <c r="F1194" s="332">
        <v>0</v>
      </c>
      <c r="G1194" s="358">
        <v>0</v>
      </c>
      <c r="H1194" s="327">
        <v>0</v>
      </c>
      <c r="I1194" s="332">
        <v>3.6777489501698427E-4</v>
      </c>
      <c r="J1194" s="358">
        <v>3.9009175171749377E-4</v>
      </c>
      <c r="K1194" s="327">
        <v>3.3874030207314967E-4</v>
      </c>
      <c r="L1194" s="336">
        <v>1.4685495429873823E-4</v>
      </c>
      <c r="M1194" s="210">
        <v>1.1415525114155251E-4</v>
      </c>
      <c r="N1194" s="325">
        <v>0.19744363137043799</v>
      </c>
      <c r="O1194" s="358">
        <v>0.35118482876840068</v>
      </c>
      <c r="P1194" s="327">
        <v>0.32369738651192986</v>
      </c>
      <c r="Q1194" s="332">
        <v>6.5959328028293546E-2</v>
      </c>
      <c r="R1194" s="358">
        <v>3.5973574637882554E-2</v>
      </c>
      <c r="S1194" s="327">
        <v>2.9209833979473424E-2</v>
      </c>
      <c r="T1194" s="358">
        <v>0.1530338840413106</v>
      </c>
      <c r="U1194" s="358">
        <v>0.51584341151707125</v>
      </c>
      <c r="V1194" s="361">
        <v>0</v>
      </c>
    </row>
    <row r="1195" spans="1:22" hidden="1" outlineLevel="1">
      <c r="A1195" s="65">
        <v>1186</v>
      </c>
      <c r="B1195" s="117">
        <v>1</v>
      </c>
      <c r="C1195" s="325">
        <v>1.6385666384569777E-4</v>
      </c>
      <c r="D1195" s="358">
        <v>1.2915268006781421E-4</v>
      </c>
      <c r="E1195" s="327">
        <v>1.4996358777713217E-4</v>
      </c>
      <c r="F1195" s="332">
        <v>0</v>
      </c>
      <c r="G1195" s="358">
        <v>0</v>
      </c>
      <c r="H1195" s="327">
        <v>0</v>
      </c>
      <c r="I1195" s="332">
        <v>3.5217232371323345E-4</v>
      </c>
      <c r="J1195" s="358">
        <v>3.3501030310827969E-4</v>
      </c>
      <c r="K1195" s="327">
        <v>3.2685467743900405E-4</v>
      </c>
      <c r="L1195" s="336">
        <v>1.644775488145868E-4</v>
      </c>
      <c r="M1195" s="210">
        <v>1.1415525114155251E-4</v>
      </c>
      <c r="N1195" s="325">
        <v>0.43350934712154371</v>
      </c>
      <c r="O1195" s="358">
        <v>0.56817594898780888</v>
      </c>
      <c r="P1195" s="327">
        <v>0.58920736614552283</v>
      </c>
      <c r="Q1195" s="332">
        <v>3.2979664014146773E-2</v>
      </c>
      <c r="R1195" s="358">
        <v>2.9801512729655706E-2</v>
      </c>
      <c r="S1195" s="327">
        <v>3.4358056508987114E-2</v>
      </c>
      <c r="T1195" s="358">
        <v>0.13127650339839017</v>
      </c>
      <c r="U1195" s="358">
        <v>0.52669137811195388</v>
      </c>
      <c r="V1195" s="361">
        <v>0</v>
      </c>
    </row>
    <row r="1196" spans="1:22" hidden="1" outlineLevel="1">
      <c r="A1196" s="65">
        <v>1187</v>
      </c>
      <c r="B1196" s="117">
        <v>1</v>
      </c>
      <c r="C1196" s="325">
        <v>1.635379008820065E-4</v>
      </c>
      <c r="D1196" s="358">
        <v>1.2777230368894699E-4</v>
      </c>
      <c r="E1196" s="327">
        <v>1.5139057693418098E-4</v>
      </c>
      <c r="F1196" s="332">
        <v>0</v>
      </c>
      <c r="G1196" s="358">
        <v>0</v>
      </c>
      <c r="H1196" s="327">
        <v>0</v>
      </c>
      <c r="I1196" s="332">
        <v>3.1205142607501694E-4</v>
      </c>
      <c r="J1196" s="358">
        <v>2.8075096567233747E-4</v>
      </c>
      <c r="K1196" s="327">
        <v>3.2982608359754043E-4</v>
      </c>
      <c r="L1196" s="336">
        <v>1.8797434150238492E-4</v>
      </c>
      <c r="M1196" s="210">
        <v>1.1415525114155251E-4</v>
      </c>
      <c r="N1196" s="325">
        <v>0.62379376285068722</v>
      </c>
      <c r="O1196" s="358">
        <v>0.67898861083785322</v>
      </c>
      <c r="P1196" s="327">
        <v>0.76146982960984366</v>
      </c>
      <c r="Q1196" s="332">
        <v>9.8938992042440319E-2</v>
      </c>
      <c r="R1196" s="358">
        <v>3.5174414834366653E-2</v>
      </c>
      <c r="S1196" s="327">
        <v>4.4966772162833929E-2</v>
      </c>
      <c r="T1196" s="358">
        <v>0.11391244000067483</v>
      </c>
      <c r="U1196" s="358">
        <v>0.48126551799588319</v>
      </c>
      <c r="V1196" s="361">
        <v>0</v>
      </c>
    </row>
    <row r="1197" spans="1:22" hidden="1" outlineLevel="1">
      <c r="A1197" s="65">
        <v>1188</v>
      </c>
      <c r="B1197" s="117">
        <v>1</v>
      </c>
      <c r="C1197" s="325">
        <v>1.6161282259147876E-4</v>
      </c>
      <c r="D1197" s="358">
        <v>1.2470048019794675E-4</v>
      </c>
      <c r="E1197" s="327">
        <v>1.4913333954030375E-4</v>
      </c>
      <c r="F1197" s="332">
        <v>0</v>
      </c>
      <c r="G1197" s="358">
        <v>0</v>
      </c>
      <c r="H1197" s="327">
        <v>0</v>
      </c>
      <c r="I1197" s="332">
        <v>2.6078583464840701E-4</v>
      </c>
      <c r="J1197" s="358">
        <v>2.7294090952625487E-4</v>
      </c>
      <c r="K1197" s="327">
        <v>3.179404589633948E-4</v>
      </c>
      <c r="L1197" s="336">
        <v>2.0677177565262342E-4</v>
      </c>
      <c r="M1197" s="210">
        <v>1.1415525114155251E-4</v>
      </c>
      <c r="N1197" s="325">
        <v>0.74832643492688911</v>
      </c>
      <c r="O1197" s="358">
        <v>0.66198247830740009</v>
      </c>
      <c r="P1197" s="327">
        <v>0.79432042399870206</v>
      </c>
      <c r="Q1197" s="332">
        <v>0.19787798408488064</v>
      </c>
      <c r="R1197" s="358">
        <v>3.5048406024095362E-2</v>
      </c>
      <c r="S1197" s="327">
        <v>5.3068893771301216E-2</v>
      </c>
      <c r="T1197" s="358">
        <v>8.828475607031179E-2</v>
      </c>
      <c r="U1197" s="358">
        <v>0.38668480924675092</v>
      </c>
      <c r="V1197" s="361">
        <v>0</v>
      </c>
    </row>
    <row r="1198" spans="1:22" hidden="1" outlineLevel="1">
      <c r="A1198" s="65">
        <v>1189</v>
      </c>
      <c r="B1198" s="117">
        <v>1</v>
      </c>
      <c r="C1198" s="325">
        <v>1.4691847499072978E-4</v>
      </c>
      <c r="D1198" s="358">
        <v>1.2545871511028225E-4</v>
      </c>
      <c r="E1198" s="327">
        <v>1.4326971136770307E-4</v>
      </c>
      <c r="F1198" s="332">
        <v>0</v>
      </c>
      <c r="G1198" s="358">
        <v>0</v>
      </c>
      <c r="H1198" s="327">
        <v>0</v>
      </c>
      <c r="I1198" s="332">
        <v>2.1620705949483316E-4</v>
      </c>
      <c r="J1198" s="358">
        <v>2.5238813019445855E-4</v>
      </c>
      <c r="K1198" s="327">
        <v>3.1496905280485843E-4</v>
      </c>
      <c r="L1198" s="336">
        <v>1.8797434150238492E-4</v>
      </c>
      <c r="M1198" s="210">
        <v>1.1415525114155251E-4</v>
      </c>
      <c r="N1198" s="325">
        <v>0.79316573289078629</v>
      </c>
      <c r="O1198" s="358">
        <v>0.63826246981101498</v>
      </c>
      <c r="P1198" s="327">
        <v>0.81351523351724742</v>
      </c>
      <c r="Q1198" s="332">
        <v>0.23085764809902742</v>
      </c>
      <c r="R1198" s="358">
        <v>3.4499591408175004E-2</v>
      </c>
      <c r="S1198" s="327">
        <v>5.6090310069632124E-2</v>
      </c>
      <c r="T1198" s="358">
        <v>7.3640365252961498E-2</v>
      </c>
      <c r="U1198" s="358">
        <v>0.32261400654572586</v>
      </c>
      <c r="V1198" s="361">
        <v>0</v>
      </c>
    </row>
    <row r="1199" spans="1:22" hidden="1" outlineLevel="1">
      <c r="A1199" s="65">
        <v>1190</v>
      </c>
      <c r="B1199" s="117">
        <v>1</v>
      </c>
      <c r="C1199" s="325">
        <v>1.4627469880915719E-4</v>
      </c>
      <c r="D1199" s="358">
        <v>1.2343675534405425E-4</v>
      </c>
      <c r="E1199" s="327">
        <v>1.3828822194673259E-4</v>
      </c>
      <c r="F1199" s="332">
        <v>0</v>
      </c>
      <c r="G1199" s="358">
        <v>0</v>
      </c>
      <c r="H1199" s="327">
        <v>0</v>
      </c>
      <c r="I1199" s="332">
        <v>1.9391767191804623E-4</v>
      </c>
      <c r="J1199" s="358">
        <v>2.4745546315482742E-4</v>
      </c>
      <c r="K1199" s="327">
        <v>2.9714061585364005E-4</v>
      </c>
      <c r="L1199" s="336">
        <v>1.9032402077116473E-4</v>
      </c>
      <c r="M1199" s="210">
        <v>1.1415525114155251E-4</v>
      </c>
      <c r="N1199" s="325">
        <v>0.74832643492688911</v>
      </c>
      <c r="O1199" s="358">
        <v>0.58706674079277743</v>
      </c>
      <c r="P1199" s="327">
        <v>0.75698496281546834</v>
      </c>
      <c r="Q1199" s="332">
        <v>0.19787798408488064</v>
      </c>
      <c r="R1199" s="358">
        <v>5.0736694439212207E-2</v>
      </c>
      <c r="S1199" s="327">
        <v>6.1238532599145822E-2</v>
      </c>
      <c r="T1199" s="358">
        <v>7.5732421084011528E-2</v>
      </c>
      <c r="U1199" s="358">
        <v>0.30340406570062139</v>
      </c>
      <c r="V1199" s="361">
        <v>0</v>
      </c>
    </row>
    <row r="1200" spans="1:22" hidden="1" outlineLevel="1">
      <c r="A1200" s="65">
        <v>1191</v>
      </c>
      <c r="B1200" s="117">
        <v>1</v>
      </c>
      <c r="C1200" s="325">
        <v>1.5184992554665957E-4</v>
      </c>
      <c r="D1200" s="358">
        <v>1.1983999999066788E-4</v>
      </c>
      <c r="E1200" s="327">
        <v>1.3997466367779031E-4</v>
      </c>
      <c r="F1200" s="332">
        <v>0</v>
      </c>
      <c r="G1200" s="358">
        <v>0</v>
      </c>
      <c r="H1200" s="327">
        <v>0</v>
      </c>
      <c r="I1200" s="332">
        <v>1.6939934558358061E-4</v>
      </c>
      <c r="J1200" s="358">
        <v>2.2978007292948262E-4</v>
      </c>
      <c r="K1200" s="327">
        <v>2.8228358506095805E-4</v>
      </c>
      <c r="L1200" s="336">
        <v>2.1382081345896285E-4</v>
      </c>
      <c r="M1200" s="210">
        <v>1.1415525114155251E-4</v>
      </c>
      <c r="N1200" s="325">
        <v>0.63434418590101593</v>
      </c>
      <c r="O1200" s="358">
        <v>0.48018641211783913</v>
      </c>
      <c r="P1200" s="327">
        <v>0.64549741663945215</v>
      </c>
      <c r="Q1200" s="332">
        <v>0.16489832007073388</v>
      </c>
      <c r="R1200" s="358">
        <v>6.2530185739496799E-2</v>
      </c>
      <c r="S1200" s="327">
        <v>0.11701657207395852</v>
      </c>
      <c r="T1200" s="358">
        <v>0.10136010501437456</v>
      </c>
      <c r="U1200" s="358">
        <v>0.30351706535265133</v>
      </c>
      <c r="V1200" s="361">
        <v>0</v>
      </c>
    </row>
    <row r="1201" spans="1:22" hidden="1" outlineLevel="1">
      <c r="A1201" s="65">
        <v>1192</v>
      </c>
      <c r="B1201" s="117">
        <v>1</v>
      </c>
      <c r="C1201" s="325">
        <v>1.5143740877011791E-4</v>
      </c>
      <c r="D1201" s="358">
        <v>1.2192028551938324E-4</v>
      </c>
      <c r="E1201" s="327">
        <v>1.4054545934060985E-4</v>
      </c>
      <c r="F1201" s="332">
        <v>0</v>
      </c>
      <c r="G1201" s="358">
        <v>0</v>
      </c>
      <c r="H1201" s="327">
        <v>0</v>
      </c>
      <c r="I1201" s="332">
        <v>1.5156783552215111E-4</v>
      </c>
      <c r="J1201" s="358">
        <v>2.4211174052856042E-4</v>
      </c>
      <c r="K1201" s="327">
        <v>2.8228358506095805E-4</v>
      </c>
      <c r="L1201" s="336">
        <v>2.2321953053408208E-4</v>
      </c>
      <c r="M1201" s="210">
        <v>1.1415525114155251E-4</v>
      </c>
      <c r="N1201" s="325">
        <v>0.4276689343615403</v>
      </c>
      <c r="O1201" s="358">
        <v>0.40233543729011106</v>
      </c>
      <c r="P1201" s="327">
        <v>0.44270970332498366</v>
      </c>
      <c r="Q1201" s="332">
        <v>0.23085764809902742</v>
      </c>
      <c r="R1201" s="358">
        <v>8.1391850334028168E-2</v>
      </c>
      <c r="S1201" s="327">
        <v>0.20278933665870524</v>
      </c>
      <c r="T1201" s="358">
        <v>0.146862319339713</v>
      </c>
      <c r="U1201" s="358">
        <v>0.36668387083743625</v>
      </c>
      <c r="V1201" s="361">
        <v>0</v>
      </c>
    </row>
    <row r="1202" spans="1:22" hidden="1" outlineLevel="1">
      <c r="A1202" s="65">
        <v>1193</v>
      </c>
      <c r="B1202" s="117">
        <v>1</v>
      </c>
      <c r="C1202" s="325">
        <v>1.5043736809971391E-4</v>
      </c>
      <c r="D1202" s="358">
        <v>1.2580866968520634E-4</v>
      </c>
      <c r="E1202" s="327">
        <v>1.4018222573699741E-4</v>
      </c>
      <c r="F1202" s="332">
        <v>0</v>
      </c>
      <c r="G1202" s="358">
        <v>0</v>
      </c>
      <c r="H1202" s="327">
        <v>0</v>
      </c>
      <c r="I1202" s="332">
        <v>1.4933889676447238E-4</v>
      </c>
      <c r="J1202" s="358">
        <v>2.6554190896680823E-4</v>
      </c>
      <c r="K1202" s="327">
        <v>3.1496905280485843E-4</v>
      </c>
      <c r="L1202" s="336">
        <v>2.2321953053408208E-4</v>
      </c>
      <c r="M1202" s="210">
        <v>1.1415525114155251E-4</v>
      </c>
      <c r="N1202" s="325">
        <v>0.18029919391365376</v>
      </c>
      <c r="O1202" s="358">
        <v>0.1926413324363388</v>
      </c>
      <c r="P1202" s="327">
        <v>0.16886650977717452</v>
      </c>
      <c r="Q1202" s="332">
        <v>0.36277630415561452</v>
      </c>
      <c r="R1202" s="358">
        <v>9.2229436065758175E-2</v>
      </c>
      <c r="S1202" s="327">
        <v>0.2695811951036286</v>
      </c>
      <c r="T1202" s="358">
        <v>0.20052355140614656</v>
      </c>
      <c r="U1202" s="358">
        <v>0.47493753748220174</v>
      </c>
      <c r="V1202" s="361">
        <v>0</v>
      </c>
    </row>
    <row r="1203" spans="1:22" hidden="1" outlineLevel="1">
      <c r="A1203" s="65">
        <v>1194</v>
      </c>
      <c r="B1203" s="117">
        <v>1</v>
      </c>
      <c r="C1203" s="325">
        <v>1.4799976896560411E-4</v>
      </c>
      <c r="D1203" s="358">
        <v>1.3514079168318178E-4</v>
      </c>
      <c r="E1203" s="327">
        <v>1.4302323142239464E-4</v>
      </c>
      <c r="F1203" s="332">
        <v>0</v>
      </c>
      <c r="G1203" s="358">
        <v>0</v>
      </c>
      <c r="H1203" s="327">
        <v>0</v>
      </c>
      <c r="I1203" s="332">
        <v>1.537967742798298E-4</v>
      </c>
      <c r="J1203" s="358">
        <v>2.934936888580512E-4</v>
      </c>
      <c r="K1203" s="327">
        <v>3.2091186512193129E-4</v>
      </c>
      <c r="L1203" s="336">
        <v>1.644775488145868E-4</v>
      </c>
      <c r="M1203" s="210">
        <v>1.1415525114155251E-4</v>
      </c>
      <c r="N1203" s="325">
        <v>2.1666047335496538E-2</v>
      </c>
      <c r="O1203" s="358">
        <v>1.8968067900213954E-2</v>
      </c>
      <c r="P1203" s="327">
        <v>1.8210162171431996E-2</v>
      </c>
      <c r="Q1203" s="332">
        <v>0.39575596816976127</v>
      </c>
      <c r="R1203" s="358">
        <v>9.659697877391385E-2</v>
      </c>
      <c r="S1203" s="327">
        <v>0.22313747340131787</v>
      </c>
      <c r="T1203" s="358">
        <v>0.24885004110340253</v>
      </c>
      <c r="U1203" s="358">
        <v>0.60398314010049203</v>
      </c>
      <c r="V1203" s="361">
        <v>0</v>
      </c>
    </row>
    <row r="1204" spans="1:22" hidden="1" outlineLevel="1">
      <c r="A1204" s="65">
        <v>1195</v>
      </c>
      <c r="B1204" s="117">
        <v>1</v>
      </c>
      <c r="C1204" s="325">
        <v>1.5570008212771502E-4</v>
      </c>
      <c r="D1204" s="358">
        <v>1.5067488642564505E-4</v>
      </c>
      <c r="E1204" s="327">
        <v>1.5703367041887411E-4</v>
      </c>
      <c r="F1204" s="332">
        <v>0</v>
      </c>
      <c r="G1204" s="358">
        <v>0</v>
      </c>
      <c r="H1204" s="327">
        <v>0</v>
      </c>
      <c r="I1204" s="332">
        <v>1.8277297812965276E-4</v>
      </c>
      <c r="J1204" s="358">
        <v>3.6707263886588188E-4</v>
      </c>
      <c r="K1204" s="327">
        <v>3.2982608359754043E-4</v>
      </c>
      <c r="L1204" s="336">
        <v>1.1748396343899057E-4</v>
      </c>
      <c r="M1204" s="210">
        <v>1.1415525114155251E-4</v>
      </c>
      <c r="N1204" s="325">
        <v>0</v>
      </c>
      <c r="O1204" s="358">
        <v>0</v>
      </c>
      <c r="P1204" s="327">
        <v>0</v>
      </c>
      <c r="Q1204" s="332">
        <v>0.296816976127321</v>
      </c>
      <c r="R1204" s="358">
        <v>0.11588075124794044</v>
      </c>
      <c r="S1204" s="327">
        <v>0.19211310378548113</v>
      </c>
      <c r="T1204" s="358">
        <v>0.29885017546549852</v>
      </c>
      <c r="U1204" s="358">
        <v>0.69958084571789447</v>
      </c>
      <c r="V1204" s="361">
        <v>0</v>
      </c>
    </row>
    <row r="1205" spans="1:22" hidden="1" outlineLevel="1">
      <c r="A1205" s="65">
        <v>1196</v>
      </c>
      <c r="B1205" s="117">
        <v>1</v>
      </c>
      <c r="C1205" s="325">
        <v>1.5142490826173787E-4</v>
      </c>
      <c r="D1205" s="358">
        <v>1.5504931861219602E-4</v>
      </c>
      <c r="E1205" s="327">
        <v>1.5703367041887411E-4</v>
      </c>
      <c r="F1205" s="332">
        <v>0</v>
      </c>
      <c r="G1205" s="358">
        <v>0</v>
      </c>
      <c r="H1205" s="327">
        <v>0</v>
      </c>
      <c r="I1205" s="332">
        <v>2.0506236570643968E-4</v>
      </c>
      <c r="J1205" s="358">
        <v>4.0242341931657149E-4</v>
      </c>
      <c r="K1205" s="327">
        <v>3.5359733286583167E-4</v>
      </c>
      <c r="L1205" s="336">
        <v>8.811297257924293E-5</v>
      </c>
      <c r="M1205" s="210">
        <v>1.1415525114155251E-4</v>
      </c>
      <c r="N1205" s="325">
        <v>0</v>
      </c>
      <c r="O1205" s="358">
        <v>0</v>
      </c>
      <c r="P1205" s="327">
        <v>0</v>
      </c>
      <c r="Q1205" s="332">
        <v>0.296816976127321</v>
      </c>
      <c r="R1205" s="358">
        <v>0.11502990284312575</v>
      </c>
      <c r="S1205" s="327">
        <v>0.20357422778916581</v>
      </c>
      <c r="T1205" s="358">
        <v>0.28399657906504328</v>
      </c>
      <c r="U1205" s="358">
        <v>0.67517292087940883</v>
      </c>
      <c r="V1205" s="361">
        <v>0</v>
      </c>
    </row>
    <row r="1206" spans="1:22" hidden="1" outlineLevel="1">
      <c r="A1206" s="65">
        <v>1197</v>
      </c>
      <c r="B1206" s="117">
        <v>1</v>
      </c>
      <c r="C1206" s="325">
        <v>1.4116199088171668E-4</v>
      </c>
      <c r="D1206" s="358">
        <v>1.5121926020886028E-4</v>
      </c>
      <c r="E1206" s="327">
        <v>1.4605882653829851E-4</v>
      </c>
      <c r="F1206" s="332">
        <v>0</v>
      </c>
      <c r="G1206" s="358">
        <v>0</v>
      </c>
      <c r="H1206" s="327">
        <v>0</v>
      </c>
      <c r="I1206" s="332">
        <v>2.3403856955626272E-4</v>
      </c>
      <c r="J1206" s="358">
        <v>4.2585358775481928E-4</v>
      </c>
      <c r="K1206" s="327">
        <v>3.7142576981705005E-4</v>
      </c>
      <c r="L1206" s="336">
        <v>5.8741981719495287E-5</v>
      </c>
      <c r="M1206" s="210">
        <v>1.1415525114155251E-4</v>
      </c>
      <c r="N1206" s="325">
        <v>0</v>
      </c>
      <c r="O1206" s="358">
        <v>0</v>
      </c>
      <c r="P1206" s="327">
        <v>0</v>
      </c>
      <c r="Q1206" s="332">
        <v>0.32979664014146776</v>
      </c>
      <c r="R1206" s="358">
        <v>0.12036997633376918</v>
      </c>
      <c r="S1206" s="327">
        <v>0.20608082183454537</v>
      </c>
      <c r="T1206" s="358">
        <v>0.18451932429861373</v>
      </c>
      <c r="U1206" s="358">
        <v>0.58251320621478697</v>
      </c>
      <c r="V1206" s="361">
        <v>0</v>
      </c>
    </row>
    <row r="1207" spans="1:22" hidden="1" outlineLevel="1">
      <c r="A1207" s="65">
        <v>1198</v>
      </c>
      <c r="B1207" s="117">
        <v>1</v>
      </c>
      <c r="C1207" s="325">
        <v>1.3186161264695933E-4</v>
      </c>
      <c r="D1207" s="358">
        <v>1.4039011030704296E-4</v>
      </c>
      <c r="E1207" s="327">
        <v>1.3460399539580651E-4</v>
      </c>
      <c r="F1207" s="332">
        <v>0</v>
      </c>
      <c r="G1207" s="358">
        <v>0</v>
      </c>
      <c r="H1207" s="327">
        <v>0</v>
      </c>
      <c r="I1207" s="332">
        <v>2.5187007961769228E-4</v>
      </c>
      <c r="J1207" s="358">
        <v>4.3736314418062525E-4</v>
      </c>
      <c r="K1207" s="327">
        <v>3.8033998829265929E-4</v>
      </c>
      <c r="L1207" s="336">
        <v>3.7594868300476983E-5</v>
      </c>
      <c r="M1207" s="210">
        <v>1.1415525114155251E-4</v>
      </c>
      <c r="N1207" s="325">
        <v>0</v>
      </c>
      <c r="O1207" s="358">
        <v>0</v>
      </c>
      <c r="P1207" s="327">
        <v>0</v>
      </c>
      <c r="Q1207" s="332">
        <v>0.26383731211317418</v>
      </c>
      <c r="R1207" s="358">
        <v>0.13661553014502154</v>
      </c>
      <c r="S1207" s="327">
        <v>0.17127546029198423</v>
      </c>
      <c r="T1207" s="358">
        <v>0.15041881425249806</v>
      </c>
      <c r="U1207" s="358">
        <v>0.51606941082113145</v>
      </c>
      <c r="V1207" s="361">
        <v>0</v>
      </c>
    </row>
    <row r="1208" spans="1:22" hidden="1" outlineLevel="1">
      <c r="A1208" s="65">
        <v>1199</v>
      </c>
      <c r="B1208" s="117">
        <v>1</v>
      </c>
      <c r="C1208" s="325">
        <v>1.1834856308812509E-4</v>
      </c>
      <c r="D1208" s="358">
        <v>1.2808337442221285E-4</v>
      </c>
      <c r="E1208" s="327">
        <v>1.2047680274102304E-4</v>
      </c>
      <c r="F1208" s="332">
        <v>0</v>
      </c>
      <c r="G1208" s="358">
        <v>0</v>
      </c>
      <c r="H1208" s="327">
        <v>0</v>
      </c>
      <c r="I1208" s="332">
        <v>2.6747265092144309E-4</v>
      </c>
      <c r="J1208" s="358">
        <v>4.871008701635723E-4</v>
      </c>
      <c r="K1208" s="327">
        <v>3.8925420676826842E-4</v>
      </c>
      <c r="L1208" s="336">
        <v>2.3496792687798115E-5</v>
      </c>
      <c r="M1208" s="210">
        <v>1.1415525114155251E-4</v>
      </c>
      <c r="N1208" s="325">
        <v>0</v>
      </c>
      <c r="O1208" s="358">
        <v>0</v>
      </c>
      <c r="P1208" s="327">
        <v>0</v>
      </c>
      <c r="Q1208" s="332">
        <v>0.13191865605658709</v>
      </c>
      <c r="R1208" s="358">
        <v>0.16760324458287693</v>
      </c>
      <c r="S1208" s="327">
        <v>0.19918558088804564</v>
      </c>
      <c r="T1208" s="358">
        <v>0.13556521785204276</v>
      </c>
      <c r="U1208" s="358">
        <v>0.42736468397756056</v>
      </c>
      <c r="V1208" s="361">
        <v>0</v>
      </c>
    </row>
    <row r="1209" spans="1:22" hidden="1" outlineLevel="1">
      <c r="A1209" s="65">
        <v>1200</v>
      </c>
      <c r="B1209" s="117">
        <v>1</v>
      </c>
      <c r="C1209" s="325">
        <v>1.0820440053771437E-4</v>
      </c>
      <c r="D1209" s="358">
        <v>1.1101336793424945E-4</v>
      </c>
      <c r="E1209" s="327">
        <v>1.0711499517956577E-4</v>
      </c>
      <c r="F1209" s="332">
        <v>0</v>
      </c>
      <c r="G1209" s="358">
        <v>0</v>
      </c>
      <c r="H1209" s="327">
        <v>0</v>
      </c>
      <c r="I1209" s="332">
        <v>2.8530416098287265E-4</v>
      </c>
      <c r="J1209" s="358">
        <v>5.0518731597555295E-4</v>
      </c>
      <c r="K1209" s="327">
        <v>3.8628280060973205E-4</v>
      </c>
      <c r="L1209" s="336">
        <v>9.3987170751192458E-6</v>
      </c>
      <c r="M1209" s="210">
        <v>1.1415525114155251E-4</v>
      </c>
      <c r="N1209" s="325">
        <v>0</v>
      </c>
      <c r="O1209" s="358">
        <v>0</v>
      </c>
      <c r="P1209" s="327">
        <v>0</v>
      </c>
      <c r="Q1209" s="332">
        <v>0.23085764809902742</v>
      </c>
      <c r="R1209" s="358">
        <v>0.19928729902125225</v>
      </c>
      <c r="S1209" s="327">
        <v>0.28229140148659104</v>
      </c>
      <c r="T1209" s="358">
        <v>0.10188311897213706</v>
      </c>
      <c r="U1209" s="358">
        <v>0.36272888301638528</v>
      </c>
      <c r="V1209" s="361">
        <v>0</v>
      </c>
    </row>
    <row r="1210" spans="1:22" hidden="1" outlineLevel="1">
      <c r="A1210" s="65">
        <v>1201</v>
      </c>
      <c r="B1210" s="117">
        <v>1</v>
      </c>
      <c r="C1210" s="325">
        <v>9.9079029420277742E-5</v>
      </c>
      <c r="D1210" s="358">
        <v>9.5595924716760869E-5</v>
      </c>
      <c r="E1210" s="327">
        <v>9.5439629349166198E-5</v>
      </c>
      <c r="F1210" s="332">
        <v>0</v>
      </c>
      <c r="G1210" s="358">
        <v>0</v>
      </c>
      <c r="H1210" s="327">
        <v>0</v>
      </c>
      <c r="I1210" s="332">
        <v>3.1205142607501694E-4</v>
      </c>
      <c r="J1210" s="358">
        <v>4.8134609195066936E-4</v>
      </c>
      <c r="K1210" s="327">
        <v>3.9519701908534129E-4</v>
      </c>
      <c r="L1210" s="336">
        <v>5.8741981719495289E-6</v>
      </c>
      <c r="M1210" s="210">
        <v>1.1415525114155251E-4</v>
      </c>
      <c r="N1210" s="325">
        <v>0</v>
      </c>
      <c r="O1210" s="358">
        <v>0</v>
      </c>
      <c r="P1210" s="327">
        <v>0</v>
      </c>
      <c r="Q1210" s="332">
        <v>0.296816976127321</v>
      </c>
      <c r="R1210" s="358">
        <v>0.23106348535580659</v>
      </c>
      <c r="S1210" s="327">
        <v>0.33531809354058212</v>
      </c>
      <c r="T1210" s="358">
        <v>5.1673779026936047E-2</v>
      </c>
      <c r="U1210" s="358">
        <v>0.28781011372047771</v>
      </c>
      <c r="V1210" s="361">
        <v>0</v>
      </c>
    </row>
    <row r="1211" spans="1:22" hidden="1" outlineLevel="1">
      <c r="A1211" s="65">
        <v>1202</v>
      </c>
      <c r="B1211" s="117">
        <v>1</v>
      </c>
      <c r="C1211" s="325">
        <v>9.3866317425796814E-5</v>
      </c>
      <c r="D1211" s="358">
        <v>8.6535989610393046E-5</v>
      </c>
      <c r="E1211" s="327">
        <v>8.8252793049120251E-5</v>
      </c>
      <c r="F1211" s="332">
        <v>0</v>
      </c>
      <c r="G1211" s="358">
        <v>0</v>
      </c>
      <c r="H1211" s="327">
        <v>0</v>
      </c>
      <c r="I1211" s="332">
        <v>3.4548550744019731E-4</v>
      </c>
      <c r="J1211" s="358">
        <v>4.9449987072301899E-4</v>
      </c>
      <c r="K1211" s="327">
        <v>3.9519701908534129E-4</v>
      </c>
      <c r="L1211" s="336">
        <v>2.3496792687798115E-6</v>
      </c>
      <c r="M1211" s="210">
        <v>1.1415525114155251E-4</v>
      </c>
      <c r="N1211" s="325">
        <v>0</v>
      </c>
      <c r="O1211" s="358">
        <v>0</v>
      </c>
      <c r="P1211" s="327">
        <v>0</v>
      </c>
      <c r="Q1211" s="332">
        <v>0.296816976127321</v>
      </c>
      <c r="R1211" s="358">
        <v>0.28766468512698079</v>
      </c>
      <c r="S1211" s="327">
        <v>0.37187047350012936</v>
      </c>
      <c r="T1211" s="358">
        <v>3.8389224499768275E-2</v>
      </c>
      <c r="U1211" s="358">
        <v>0.22972829257704402</v>
      </c>
      <c r="V1211" s="361">
        <v>0</v>
      </c>
    </row>
    <row r="1212" spans="1:22" hidden="1" outlineLevel="1">
      <c r="A1212" s="65">
        <v>1203</v>
      </c>
      <c r="B1212" s="117">
        <v>1</v>
      </c>
      <c r="C1212" s="325">
        <v>8.9759900422950331E-5</v>
      </c>
      <c r="D1212" s="358">
        <v>8.2433744315449676E-5</v>
      </c>
      <c r="E1212" s="327">
        <v>8.4542621240793283E-5</v>
      </c>
      <c r="F1212" s="332">
        <v>0</v>
      </c>
      <c r="G1212" s="358">
        <v>0</v>
      </c>
      <c r="H1212" s="327">
        <v>0</v>
      </c>
      <c r="I1212" s="332">
        <v>3.4771444619787601E-4</v>
      </c>
      <c r="J1212" s="358">
        <v>5.4341548553269413E-4</v>
      </c>
      <c r="K1212" s="327">
        <v>3.9816842524387767E-4</v>
      </c>
      <c r="L1212" s="336">
        <v>1.1748396343899057E-6</v>
      </c>
      <c r="M1212" s="210">
        <v>1.1415525114155251E-4</v>
      </c>
      <c r="N1212" s="325">
        <v>0</v>
      </c>
      <c r="O1212" s="358">
        <v>0</v>
      </c>
      <c r="P1212" s="327">
        <v>0</v>
      </c>
      <c r="Q1212" s="332">
        <v>0.16489832007073388</v>
      </c>
      <c r="R1212" s="358">
        <v>0.28623233143128468</v>
      </c>
      <c r="S1212" s="327">
        <v>0.43698283074744398</v>
      </c>
      <c r="T1212" s="358">
        <v>3.4205112837668195E-2</v>
      </c>
      <c r="U1212" s="358">
        <v>0.19910538687690679</v>
      </c>
      <c r="V1212" s="361">
        <v>0</v>
      </c>
    </row>
    <row r="1213" spans="1:22" hidden="1" outlineLevel="1">
      <c r="A1213" s="65">
        <v>1204</v>
      </c>
      <c r="B1213" s="117">
        <v>1</v>
      </c>
      <c r="C1213" s="325">
        <v>8.8822362294446557E-5</v>
      </c>
      <c r="D1213" s="358">
        <v>8.0761739124145739E-5</v>
      </c>
      <c r="E1213" s="327">
        <v>8.3414002543854651E-5</v>
      </c>
      <c r="F1213" s="332">
        <v>0</v>
      </c>
      <c r="G1213" s="358">
        <v>0</v>
      </c>
      <c r="H1213" s="327">
        <v>0</v>
      </c>
      <c r="I1213" s="332">
        <v>3.499433849555547E-4</v>
      </c>
      <c r="J1213" s="358">
        <v>5.6109087575803899E-4</v>
      </c>
      <c r="K1213" s="327">
        <v>4.1302545603655967E-4</v>
      </c>
      <c r="L1213" s="336">
        <v>1.409807561267887E-5</v>
      </c>
      <c r="M1213" s="210">
        <v>1.1415525114155251E-4</v>
      </c>
      <c r="N1213" s="325">
        <v>0</v>
      </c>
      <c r="O1213" s="358">
        <v>0</v>
      </c>
      <c r="P1213" s="327">
        <v>0</v>
      </c>
      <c r="Q1213" s="332">
        <v>0.16489832007073388</v>
      </c>
      <c r="R1213" s="358">
        <v>0.2843819251170861</v>
      </c>
      <c r="S1213" s="327">
        <v>0.45112778495257311</v>
      </c>
      <c r="T1213" s="358">
        <v>3.5251140753193216E-2</v>
      </c>
      <c r="U1213" s="358">
        <v>0.19356840392743555</v>
      </c>
      <c r="V1213" s="361">
        <v>0</v>
      </c>
    </row>
    <row r="1214" spans="1:22" hidden="1" outlineLevel="1">
      <c r="A1214" s="65">
        <v>1205</v>
      </c>
      <c r="B1214" s="117">
        <v>1</v>
      </c>
      <c r="C1214" s="325">
        <v>9.1272461936936391E-5</v>
      </c>
      <c r="D1214" s="358">
        <v>8.132555482819009E-5</v>
      </c>
      <c r="E1214" s="327">
        <v>8.3465893058656433E-5</v>
      </c>
      <c r="F1214" s="332">
        <v>0</v>
      </c>
      <c r="G1214" s="358">
        <v>0</v>
      </c>
      <c r="H1214" s="327">
        <v>0</v>
      </c>
      <c r="I1214" s="332">
        <v>3.5663020122859079E-4</v>
      </c>
      <c r="J1214" s="358">
        <v>5.5862454223822337E-4</v>
      </c>
      <c r="K1214" s="327">
        <v>4.1005404987802329E-4</v>
      </c>
      <c r="L1214" s="336">
        <v>3.7594868300476983E-5</v>
      </c>
      <c r="M1214" s="210">
        <v>1.1415525114155251E-4</v>
      </c>
      <c r="N1214" s="325">
        <v>0</v>
      </c>
      <c r="O1214" s="358">
        <v>0</v>
      </c>
      <c r="P1214" s="327">
        <v>0</v>
      </c>
      <c r="Q1214" s="332">
        <v>0.296816976127321</v>
      </c>
      <c r="R1214" s="358">
        <v>0.33384244481282455</v>
      </c>
      <c r="S1214" s="327">
        <v>0.39819392562002648</v>
      </c>
      <c r="T1214" s="358">
        <v>4.1213499871685835E-2</v>
      </c>
      <c r="U1214" s="358">
        <v>0.18859641923811435</v>
      </c>
      <c r="V1214" s="361">
        <v>0</v>
      </c>
    </row>
    <row r="1215" spans="1:22" hidden="1" outlineLevel="1">
      <c r="A1215" s="65">
        <v>1206</v>
      </c>
      <c r="B1215" s="117">
        <v>1</v>
      </c>
      <c r="C1215" s="325">
        <v>9.7941483157693165E-5</v>
      </c>
      <c r="D1215" s="358">
        <v>8.6224918877127199E-5</v>
      </c>
      <c r="E1215" s="327">
        <v>8.8758725568437559E-5</v>
      </c>
      <c r="F1215" s="332">
        <v>0</v>
      </c>
      <c r="G1215" s="358">
        <v>0</v>
      </c>
      <c r="H1215" s="327">
        <v>0</v>
      </c>
      <c r="I1215" s="332">
        <v>3.7000383377466296E-4</v>
      </c>
      <c r="J1215" s="358">
        <v>4.9285564837647528E-4</v>
      </c>
      <c r="K1215" s="327">
        <v>4.1896826835363248E-4</v>
      </c>
      <c r="L1215" s="336">
        <v>9.3987170751192462E-5</v>
      </c>
      <c r="M1215" s="210">
        <v>1.1415525114155251E-4</v>
      </c>
      <c r="N1215" s="325">
        <v>0</v>
      </c>
      <c r="O1215" s="358">
        <v>0</v>
      </c>
      <c r="P1215" s="327">
        <v>0</v>
      </c>
      <c r="Q1215" s="332">
        <v>0.62661361626878875</v>
      </c>
      <c r="R1215" s="358">
        <v>0.39314245797226766</v>
      </c>
      <c r="S1215" s="327">
        <v>0.32851568531552688</v>
      </c>
      <c r="T1215" s="358">
        <v>6.7259594968258868E-2</v>
      </c>
      <c r="U1215" s="358">
        <v>0.21571633572532073</v>
      </c>
      <c r="V1215" s="361">
        <v>0</v>
      </c>
    </row>
    <row r="1216" spans="1:22" hidden="1" outlineLevel="1">
      <c r="A1216" s="65">
        <v>1207</v>
      </c>
      <c r="B1216" s="117">
        <v>1</v>
      </c>
      <c r="C1216" s="325">
        <v>1.1829231080041486E-4</v>
      </c>
      <c r="D1216" s="358">
        <v>9.886216741605227E-5</v>
      </c>
      <c r="E1216" s="327">
        <v>1.0524693664670184E-4</v>
      </c>
      <c r="F1216" s="332">
        <v>0</v>
      </c>
      <c r="G1216" s="358">
        <v>0</v>
      </c>
      <c r="H1216" s="327">
        <v>0</v>
      </c>
      <c r="I1216" s="332">
        <v>3.7891958880537774E-4</v>
      </c>
      <c r="J1216" s="358">
        <v>5.0683153832209676E-4</v>
      </c>
      <c r="K1216" s="327">
        <v>3.9222561292680486E-4</v>
      </c>
      <c r="L1216" s="336">
        <v>1.8210014333043539E-4</v>
      </c>
      <c r="M1216" s="210">
        <v>1.1415525114155251E-4</v>
      </c>
      <c r="N1216" s="325">
        <v>0</v>
      </c>
      <c r="O1216" s="358">
        <v>9.9713728820682423E-4</v>
      </c>
      <c r="P1216" s="327">
        <v>0</v>
      </c>
      <c r="Q1216" s="332">
        <v>0.49469496021220166</v>
      </c>
      <c r="R1216" s="358">
        <v>0.38097924602236694</v>
      </c>
      <c r="S1216" s="327">
        <v>0.34462709581101697</v>
      </c>
      <c r="T1216" s="358">
        <v>0.11265720650204479</v>
      </c>
      <c r="U1216" s="358">
        <v>0.28340312729130668</v>
      </c>
      <c r="V1216" s="361">
        <v>0</v>
      </c>
    </row>
    <row r="1217" spans="1:22" hidden="1" outlineLevel="1">
      <c r="A1217" s="65">
        <v>1208</v>
      </c>
      <c r="B1217" s="117">
        <v>1</v>
      </c>
      <c r="C1217" s="325">
        <v>1.3855563488447621E-4</v>
      </c>
      <c r="D1217" s="358">
        <v>1.1661264113303471E-4</v>
      </c>
      <c r="E1217" s="327">
        <v>1.231491642533145E-4</v>
      </c>
      <c r="F1217" s="332">
        <v>0</v>
      </c>
      <c r="G1217" s="358">
        <v>0</v>
      </c>
      <c r="H1217" s="327">
        <v>0</v>
      </c>
      <c r="I1217" s="332">
        <v>3.9006428259377116E-4</v>
      </c>
      <c r="J1217" s="358">
        <v>5.2779537324052894E-4</v>
      </c>
      <c r="K1217" s="327">
        <v>3.5954014518290443E-4</v>
      </c>
      <c r="L1217" s="336">
        <v>1.5860335064263727E-4</v>
      </c>
      <c r="M1217" s="210">
        <v>1.1415525114155251E-4</v>
      </c>
      <c r="N1217" s="325">
        <v>1.4883632517428056E-2</v>
      </c>
      <c r="O1217" s="358">
        <v>4.909416092728635E-2</v>
      </c>
      <c r="P1217" s="327">
        <v>2.651472215187424E-2</v>
      </c>
      <c r="Q1217" s="332">
        <v>0.39575596816976127</v>
      </c>
      <c r="R1217" s="358">
        <v>0.40705521344343698</v>
      </c>
      <c r="S1217" s="327">
        <v>0.41184094378744723</v>
      </c>
      <c r="T1217" s="358">
        <v>0.21286668080934182</v>
      </c>
      <c r="U1217" s="358">
        <v>0.44171563978537387</v>
      </c>
      <c r="V1217" s="361">
        <v>0</v>
      </c>
    </row>
    <row r="1218" spans="1:22" hidden="1" outlineLevel="1">
      <c r="A1218" s="65">
        <v>1209</v>
      </c>
      <c r="B1218" s="117">
        <v>1</v>
      </c>
      <c r="C1218" s="325">
        <v>1.5808142897411458E-4</v>
      </c>
      <c r="D1218" s="358">
        <v>1.2946375080108004E-4</v>
      </c>
      <c r="E1218" s="327">
        <v>1.4271188833358398E-4</v>
      </c>
      <c r="F1218" s="332">
        <v>0</v>
      </c>
      <c r="G1218" s="358">
        <v>0</v>
      </c>
      <c r="H1218" s="327">
        <v>0</v>
      </c>
      <c r="I1218" s="332">
        <v>3.9452216010912855E-4</v>
      </c>
      <c r="J1218" s="358">
        <v>5.0683153832209676E-4</v>
      </c>
      <c r="K1218" s="327">
        <v>3.4468311439022243E-4</v>
      </c>
      <c r="L1218" s="336">
        <v>1.4685495429873823E-4</v>
      </c>
      <c r="M1218" s="210">
        <v>1.1415525114155251E-4</v>
      </c>
      <c r="N1218" s="325">
        <v>0.11963426137426346</v>
      </c>
      <c r="O1218" s="358">
        <v>0.16138408979417804</v>
      </c>
      <c r="P1218" s="327">
        <v>0.11911169515510947</v>
      </c>
      <c r="Q1218" s="332">
        <v>0.42873563218390809</v>
      </c>
      <c r="R1218" s="358">
        <v>0.46397304281899404</v>
      </c>
      <c r="S1218" s="327">
        <v>0.42162256659352321</v>
      </c>
      <c r="T1218" s="358">
        <v>0.22594202975340458</v>
      </c>
      <c r="U1218" s="358">
        <v>0.55177730086261978</v>
      </c>
      <c r="V1218" s="361">
        <v>1.2742845949047106E-2</v>
      </c>
    </row>
    <row r="1219" spans="1:22" hidden="1" outlineLevel="1">
      <c r="A1219" s="65">
        <v>1210</v>
      </c>
      <c r="B1219" s="117">
        <v>1</v>
      </c>
      <c r="C1219" s="325">
        <v>1.6467544714459105E-4</v>
      </c>
      <c r="D1219" s="358">
        <v>1.3302162231280818E-4</v>
      </c>
      <c r="E1219" s="327">
        <v>1.5218190728490808E-4</v>
      </c>
      <c r="F1219" s="332">
        <v>0</v>
      </c>
      <c r="G1219" s="358">
        <v>0</v>
      </c>
      <c r="H1219" s="327">
        <v>0</v>
      </c>
      <c r="I1219" s="332">
        <v>3.7446171129002035E-4</v>
      </c>
      <c r="J1219" s="358">
        <v>3.9954603021012008E-4</v>
      </c>
      <c r="K1219" s="327">
        <v>3.179404589633948E-4</v>
      </c>
      <c r="L1219" s="336">
        <v>1.644775488145868E-4</v>
      </c>
      <c r="M1219" s="210">
        <v>1.1415525114155251E-4</v>
      </c>
      <c r="N1219" s="325">
        <v>0.21873287788270848</v>
      </c>
      <c r="O1219" s="358">
        <v>0.24043799528578227</v>
      </c>
      <c r="P1219" s="327">
        <v>0.23493534408780187</v>
      </c>
      <c r="Q1219" s="332">
        <v>0.52767462422634837</v>
      </c>
      <c r="R1219" s="358">
        <v>0.51554199754982166</v>
      </c>
      <c r="S1219" s="327">
        <v>0.48299613363142363</v>
      </c>
      <c r="T1219" s="358">
        <v>0.15983306549222323</v>
      </c>
      <c r="U1219" s="358">
        <v>0.5256743812436836</v>
      </c>
      <c r="V1219" s="361">
        <v>6.9279824794576714E-2</v>
      </c>
    </row>
    <row r="1220" spans="1:22" hidden="1" outlineLevel="1">
      <c r="A1220" s="65">
        <v>1211</v>
      </c>
      <c r="B1220" s="117">
        <v>1</v>
      </c>
      <c r="C1220" s="325">
        <v>1.6260661300769276E-4</v>
      </c>
      <c r="D1220" s="358">
        <v>1.3103854638823841E-4</v>
      </c>
      <c r="E1220" s="327">
        <v>1.5206515362660409E-4</v>
      </c>
      <c r="F1220" s="332">
        <v>0</v>
      </c>
      <c r="G1220" s="358">
        <v>0</v>
      </c>
      <c r="H1220" s="327">
        <v>0</v>
      </c>
      <c r="I1220" s="332">
        <v>3.298829361364465E-4</v>
      </c>
      <c r="J1220" s="358">
        <v>2.6266451986035671E-4</v>
      </c>
      <c r="K1220" s="327">
        <v>3.1496905280485843E-4</v>
      </c>
      <c r="L1220" s="336">
        <v>1.8797434150238492E-4</v>
      </c>
      <c r="M1220" s="210">
        <v>1.1415525114155251E-4</v>
      </c>
      <c r="N1220" s="325">
        <v>0.36662720099892404</v>
      </c>
      <c r="O1220" s="358">
        <v>0.27712190432247652</v>
      </c>
      <c r="P1220" s="327">
        <v>0.31350157146667795</v>
      </c>
      <c r="Q1220" s="332">
        <v>0.56065428824049512</v>
      </c>
      <c r="R1220" s="358">
        <v>0.54843139003012509</v>
      </c>
      <c r="S1220" s="327">
        <v>0.50276193090170773</v>
      </c>
      <c r="T1220" s="358">
        <v>0.13232253131391519</v>
      </c>
      <c r="U1220" s="358">
        <v>0.44691362377875504</v>
      </c>
      <c r="V1220" s="361">
        <v>0.14719433820479769</v>
      </c>
    </row>
    <row r="1221" spans="1:22" hidden="1" outlineLevel="1">
      <c r="A1221" s="65">
        <v>1212</v>
      </c>
      <c r="B1221" s="117">
        <v>1</v>
      </c>
      <c r="C1221" s="325">
        <v>1.6118155505236704E-4</v>
      </c>
      <c r="D1221" s="358">
        <v>1.2452550291048472E-4</v>
      </c>
      <c r="E1221" s="327">
        <v>1.4838092707567798E-4</v>
      </c>
      <c r="F1221" s="332">
        <v>0</v>
      </c>
      <c r="G1221" s="358">
        <v>0</v>
      </c>
      <c r="H1221" s="327">
        <v>0</v>
      </c>
      <c r="I1221" s="332">
        <v>2.7415946719447918E-4</v>
      </c>
      <c r="J1221" s="358">
        <v>2.0429462655805524E-4</v>
      </c>
      <c r="K1221" s="327">
        <v>3.1199764664632205E-4</v>
      </c>
      <c r="L1221" s="336">
        <v>2.0677177565262342E-4</v>
      </c>
      <c r="M1221" s="210">
        <v>1.1415525114155251E-4</v>
      </c>
      <c r="N1221" s="325">
        <v>0.43878455864670807</v>
      </c>
      <c r="O1221" s="358">
        <v>0.30959223036861999</v>
      </c>
      <c r="P1221" s="327">
        <v>0.33820917950275781</v>
      </c>
      <c r="Q1221" s="332">
        <v>0.42873563218390809</v>
      </c>
      <c r="R1221" s="358">
        <v>0.59142109686792332</v>
      </c>
      <c r="S1221" s="327">
        <v>0.5374322580055142</v>
      </c>
      <c r="T1221" s="358">
        <v>0.15324308962441557</v>
      </c>
      <c r="U1221" s="358">
        <v>0.38013082942900939</v>
      </c>
      <c r="V1221" s="361">
        <v>0.28356286875532183</v>
      </c>
    </row>
    <row r="1222" spans="1:22" hidden="1" outlineLevel="1">
      <c r="A1222" s="65">
        <v>1213</v>
      </c>
      <c r="B1222" s="117">
        <v>1</v>
      </c>
      <c r="C1222" s="325">
        <v>1.4822477811644503E-4</v>
      </c>
      <c r="D1222" s="358">
        <v>1.2265907851088964E-4</v>
      </c>
      <c r="E1222" s="327">
        <v>1.4282864199188799E-4</v>
      </c>
      <c r="F1222" s="332">
        <v>0</v>
      </c>
      <c r="G1222" s="358">
        <v>0</v>
      </c>
      <c r="H1222" s="327">
        <v>0</v>
      </c>
      <c r="I1222" s="332">
        <v>2.2512281452554794E-4</v>
      </c>
      <c r="J1222" s="358">
        <v>1.8168656929307928E-4</v>
      </c>
      <c r="K1222" s="327">
        <v>3.0902624048778567E-4</v>
      </c>
      <c r="L1222" s="336">
        <v>1.8797434150238492E-4</v>
      </c>
      <c r="M1222" s="210">
        <v>1.1415525114155251E-4</v>
      </c>
      <c r="N1222" s="325">
        <v>0.41278530184411227</v>
      </c>
      <c r="O1222" s="358">
        <v>0.27619030975009223</v>
      </c>
      <c r="P1222" s="327">
        <v>0.33386697542648353</v>
      </c>
      <c r="Q1222" s="332">
        <v>0.46171529619805485</v>
      </c>
      <c r="R1222" s="358">
        <v>0.5687425885805838</v>
      </c>
      <c r="S1222" s="327">
        <v>0.5918852685948478</v>
      </c>
      <c r="T1222" s="358">
        <v>0.10094169384816455</v>
      </c>
      <c r="U1222" s="358">
        <v>0.32690799332286685</v>
      </c>
      <c r="V1222" s="361">
        <v>0.32735471128347132</v>
      </c>
    </row>
    <row r="1223" spans="1:22" hidden="1" outlineLevel="1">
      <c r="A1223" s="65">
        <v>1214</v>
      </c>
      <c r="B1223" s="117">
        <v>1</v>
      </c>
      <c r="C1223" s="325">
        <v>1.4727473947956122E-4</v>
      </c>
      <c r="D1223" s="358">
        <v>1.1952892925740204E-4</v>
      </c>
      <c r="E1223" s="327">
        <v>1.3675745176008021E-4</v>
      </c>
      <c r="F1223" s="332">
        <v>0</v>
      </c>
      <c r="G1223" s="358">
        <v>0</v>
      </c>
      <c r="H1223" s="327">
        <v>0</v>
      </c>
      <c r="I1223" s="332">
        <v>1.9614661067572496E-4</v>
      </c>
      <c r="J1223" s="358">
        <v>1.7346545756036078E-4</v>
      </c>
      <c r="K1223" s="327">
        <v>3.0011202201217643E-4</v>
      </c>
      <c r="L1223" s="336">
        <v>1.9032402077116473E-4</v>
      </c>
      <c r="M1223" s="210">
        <v>1.1415525114155251E-4</v>
      </c>
      <c r="N1223" s="325">
        <v>0.40882889320023896</v>
      </c>
      <c r="O1223" s="358">
        <v>0.21390875593326181</v>
      </c>
      <c r="P1223" s="327">
        <v>0.30417821583651927</v>
      </c>
      <c r="Q1223" s="332">
        <v>0.69257294429708227</v>
      </c>
      <c r="R1223" s="358">
        <v>0.53523794712780581</v>
      </c>
      <c r="S1223" s="327">
        <v>0.63022686868869127</v>
      </c>
      <c r="T1223" s="358">
        <v>0.10230153013834707</v>
      </c>
      <c r="U1223" s="358">
        <v>0.30340406570062139</v>
      </c>
      <c r="V1223" s="361">
        <v>0.26779750006274344</v>
      </c>
    </row>
    <row r="1224" spans="1:22" hidden="1" outlineLevel="1">
      <c r="A1224" s="65">
        <v>1215</v>
      </c>
      <c r="B1224" s="117">
        <v>1</v>
      </c>
      <c r="C1224" s="325">
        <v>1.5146240978687801E-4</v>
      </c>
      <c r="D1224" s="358">
        <v>1.181096690368766E-4</v>
      </c>
      <c r="E1224" s="327">
        <v>1.3875523657994857E-4</v>
      </c>
      <c r="F1224" s="332">
        <v>0</v>
      </c>
      <c r="G1224" s="358">
        <v>0</v>
      </c>
      <c r="H1224" s="327">
        <v>0</v>
      </c>
      <c r="I1224" s="332">
        <v>1.8054403937197409E-4</v>
      </c>
      <c r="J1224" s="358">
        <v>1.853860695728026E-4</v>
      </c>
      <c r="K1224" s="327">
        <v>2.8822639737803081E-4</v>
      </c>
      <c r="L1224" s="336">
        <v>2.1382081345896285E-4</v>
      </c>
      <c r="M1224" s="210">
        <v>1.1415525114155251E-4</v>
      </c>
      <c r="N1224" s="325">
        <v>0.19442922478462979</v>
      </c>
      <c r="O1224" s="358">
        <v>0.15671752585912579</v>
      </c>
      <c r="P1224" s="327">
        <v>0.23700523102562235</v>
      </c>
      <c r="Q1224" s="332">
        <v>0.62661361626878875</v>
      </c>
      <c r="R1224" s="358">
        <v>0.51434928654679801</v>
      </c>
      <c r="S1224" s="327">
        <v>0.61241064149352531</v>
      </c>
      <c r="T1224" s="358">
        <v>0.16495860227829587</v>
      </c>
      <c r="U1224" s="358">
        <v>0.31843301942061486</v>
      </c>
      <c r="V1224" s="361">
        <v>0.13701746824489139</v>
      </c>
    </row>
    <row r="1225" spans="1:22" hidden="1" outlineLevel="1">
      <c r="A1225" s="65">
        <v>1216</v>
      </c>
      <c r="B1225" s="117">
        <v>1</v>
      </c>
      <c r="C1225" s="325">
        <v>1.502373599656331E-4</v>
      </c>
      <c r="D1225" s="358">
        <v>1.2293126540249724E-4</v>
      </c>
      <c r="E1225" s="327">
        <v>1.4109030974602849E-4</v>
      </c>
      <c r="F1225" s="332">
        <v>0</v>
      </c>
      <c r="G1225" s="358">
        <v>0</v>
      </c>
      <c r="H1225" s="327">
        <v>0</v>
      </c>
      <c r="I1225" s="332">
        <v>1.6717040682590195E-4</v>
      </c>
      <c r="J1225" s="358">
        <v>1.6688856817418597E-4</v>
      </c>
      <c r="K1225" s="327">
        <v>2.9119780353656729E-4</v>
      </c>
      <c r="L1225" s="336">
        <v>2.2321953053408208E-4</v>
      </c>
      <c r="M1225" s="210">
        <v>1.1415525114155251E-4</v>
      </c>
      <c r="N1225" s="325">
        <v>7.5548565056818354E-2</v>
      </c>
      <c r="O1225" s="358">
        <v>7.928178992445685E-2</v>
      </c>
      <c r="P1225" s="327">
        <v>0.11088517480408459</v>
      </c>
      <c r="Q1225" s="332">
        <v>0.59363395225464199</v>
      </c>
      <c r="R1225" s="358">
        <v>0.49496807158984413</v>
      </c>
      <c r="S1225" s="327">
        <v>0.64251508554014669</v>
      </c>
      <c r="T1225" s="358">
        <v>0.13922631555638032</v>
      </c>
      <c r="U1225" s="358">
        <v>0.33933795504616981</v>
      </c>
      <c r="V1225" s="361">
        <v>4.9238338424171385E-2</v>
      </c>
    </row>
    <row r="1226" spans="1:22" hidden="1" outlineLevel="1">
      <c r="A1226" s="65">
        <v>1217</v>
      </c>
      <c r="B1226" s="117">
        <v>1</v>
      </c>
      <c r="C1226" s="325">
        <v>1.4854979133432632E-4</v>
      </c>
      <c r="D1226" s="358">
        <v>1.2631415962676334E-4</v>
      </c>
      <c r="E1226" s="327">
        <v>1.4077896665721783E-4</v>
      </c>
      <c r="F1226" s="332">
        <v>0</v>
      </c>
      <c r="G1226" s="358">
        <v>0</v>
      </c>
      <c r="H1226" s="327">
        <v>0</v>
      </c>
      <c r="I1226" s="332">
        <v>1.537967742798298E-4</v>
      </c>
      <c r="J1226" s="358">
        <v>1.9895090393178816E-4</v>
      </c>
      <c r="K1226" s="327">
        <v>3.0011202201217643E-4</v>
      </c>
      <c r="L1226" s="336">
        <v>2.2321953053408208E-4</v>
      </c>
      <c r="M1226" s="210">
        <v>1.1415525114155251E-4</v>
      </c>
      <c r="N1226" s="325">
        <v>3.7303281499376645E-2</v>
      </c>
      <c r="O1226" s="358">
        <v>3.6065760235447643E-2</v>
      </c>
      <c r="P1226" s="327">
        <v>4.374023697619274E-2</v>
      </c>
      <c r="Q1226" s="332">
        <v>0.296816976127321</v>
      </c>
      <c r="R1226" s="358">
        <v>0.50944619733595842</v>
      </c>
      <c r="S1226" s="327">
        <v>0.58910860567195888</v>
      </c>
      <c r="T1226" s="358">
        <v>0.17249000327007602</v>
      </c>
      <c r="U1226" s="358">
        <v>0.47990952217152288</v>
      </c>
      <c r="V1226" s="361">
        <v>0</v>
      </c>
    </row>
    <row r="1227" spans="1:22" hidden="1" outlineLevel="1">
      <c r="A1227" s="65">
        <v>1218</v>
      </c>
      <c r="B1227" s="117">
        <v>1</v>
      </c>
      <c r="C1227" s="325">
        <v>1.4666221456893875E-4</v>
      </c>
      <c r="D1227" s="358">
        <v>1.3306050615446641E-4</v>
      </c>
      <c r="E1227" s="327">
        <v>1.427508062196853E-4</v>
      </c>
      <c r="F1227" s="332">
        <v>0</v>
      </c>
      <c r="G1227" s="358">
        <v>0</v>
      </c>
      <c r="H1227" s="327">
        <v>0</v>
      </c>
      <c r="I1227" s="332">
        <v>1.5602571303750847E-4</v>
      </c>
      <c r="J1227" s="358">
        <v>2.3717907348892928E-4</v>
      </c>
      <c r="K1227" s="327">
        <v>3.1199764664632205E-4</v>
      </c>
      <c r="L1227" s="336">
        <v>1.644775488145868E-4</v>
      </c>
      <c r="M1227" s="210">
        <v>1.1415525114155251E-4</v>
      </c>
      <c r="N1227" s="325">
        <v>4.8984107019383466E-3</v>
      </c>
      <c r="O1227" s="358">
        <v>3.7486806997646754E-3</v>
      </c>
      <c r="P1227" s="327">
        <v>2.5862965084299419E-3</v>
      </c>
      <c r="Q1227" s="332">
        <v>6.5959328028293546E-2</v>
      </c>
      <c r="R1227" s="358">
        <v>0.538071915445269</v>
      </c>
      <c r="S1227" s="327">
        <v>0.50920143752780933</v>
      </c>
      <c r="T1227" s="358">
        <v>0.21297128360089432</v>
      </c>
      <c r="U1227" s="358">
        <v>0.55505429077149049</v>
      </c>
      <c r="V1227" s="361">
        <v>0</v>
      </c>
    </row>
    <row r="1228" spans="1:22" hidden="1" outlineLevel="1">
      <c r="A1228" s="65">
        <v>1219</v>
      </c>
      <c r="B1228" s="117">
        <v>1</v>
      </c>
      <c r="C1228" s="325">
        <v>1.5366249926176685E-4</v>
      </c>
      <c r="D1228" s="358">
        <v>1.5069432834647416E-4</v>
      </c>
      <c r="E1228" s="327">
        <v>1.5525642028691328E-4</v>
      </c>
      <c r="F1228" s="332">
        <v>0</v>
      </c>
      <c r="G1228" s="358">
        <v>0</v>
      </c>
      <c r="H1228" s="327">
        <v>0</v>
      </c>
      <c r="I1228" s="332">
        <v>1.6939934558358061E-4</v>
      </c>
      <c r="J1228" s="358">
        <v>3.0459218969722116E-4</v>
      </c>
      <c r="K1228" s="327">
        <v>3.2685467743900405E-4</v>
      </c>
      <c r="L1228" s="336">
        <v>1.1748396343899057E-4</v>
      </c>
      <c r="M1228" s="210">
        <v>1.1415525114155251E-4</v>
      </c>
      <c r="N1228" s="325">
        <v>0</v>
      </c>
      <c r="O1228" s="358">
        <v>0</v>
      </c>
      <c r="P1228" s="327">
        <v>0</v>
      </c>
      <c r="Q1228" s="332">
        <v>0.13191865605658709</v>
      </c>
      <c r="R1228" s="358">
        <v>0.54748001156241499</v>
      </c>
      <c r="S1228" s="327">
        <v>0.44899254943456623</v>
      </c>
      <c r="T1228" s="358">
        <v>0.22269934321527704</v>
      </c>
      <c r="U1228" s="358">
        <v>0.69472186068060338</v>
      </c>
      <c r="V1228" s="361">
        <v>0</v>
      </c>
    </row>
    <row r="1229" spans="1:22" hidden="1" outlineLevel="1">
      <c r="A1229" s="65">
        <v>1220</v>
      </c>
      <c r="B1229" s="117">
        <v>1</v>
      </c>
      <c r="C1229" s="325">
        <v>1.4857479235108644E-4</v>
      </c>
      <c r="D1229" s="358">
        <v>1.5504931861219602E-4</v>
      </c>
      <c r="E1229" s="327">
        <v>1.5581424332103237E-4</v>
      </c>
      <c r="F1229" s="332">
        <v>0</v>
      </c>
      <c r="G1229" s="358">
        <v>0</v>
      </c>
      <c r="H1229" s="327">
        <v>0</v>
      </c>
      <c r="I1229" s="332">
        <v>2.0283342694876101E-4</v>
      </c>
      <c r="J1229" s="358">
        <v>3.4364247042763409E-4</v>
      </c>
      <c r="K1229" s="327">
        <v>3.3874030207314967E-4</v>
      </c>
      <c r="L1229" s="336">
        <v>8.811297257924293E-5</v>
      </c>
      <c r="M1229" s="210">
        <v>1.1415525114155251E-4</v>
      </c>
      <c r="N1229" s="325">
        <v>0</v>
      </c>
      <c r="O1229" s="358">
        <v>0</v>
      </c>
      <c r="P1229" s="327">
        <v>0</v>
      </c>
      <c r="Q1229" s="332">
        <v>0.16489832007073388</v>
      </c>
      <c r="R1229" s="358">
        <v>0.5863680284727949</v>
      </c>
      <c r="S1229" s="327">
        <v>0.4367718498024879</v>
      </c>
      <c r="T1229" s="358">
        <v>0.22834789395911215</v>
      </c>
      <c r="U1229" s="358">
        <v>0.65991796785535517</v>
      </c>
      <c r="V1229" s="361">
        <v>0</v>
      </c>
    </row>
    <row r="1230" spans="1:22" hidden="1" outlineLevel="1">
      <c r="A1230" s="65">
        <v>1221</v>
      </c>
      <c r="B1230" s="117">
        <v>1</v>
      </c>
      <c r="C1230" s="325">
        <v>1.3796811099061384E-4</v>
      </c>
      <c r="D1230" s="358">
        <v>1.498583257508222E-4</v>
      </c>
      <c r="E1230" s="327">
        <v>1.4553992139028078E-4</v>
      </c>
      <c r="F1230" s="332">
        <v>0</v>
      </c>
      <c r="G1230" s="358">
        <v>0</v>
      </c>
      <c r="H1230" s="327">
        <v>0</v>
      </c>
      <c r="I1230" s="332">
        <v>2.2512281452554794E-4</v>
      </c>
      <c r="J1230" s="358">
        <v>3.5885152713316338E-4</v>
      </c>
      <c r="K1230" s="327">
        <v>3.5656873902436805E-4</v>
      </c>
      <c r="L1230" s="336">
        <v>5.8741981719495287E-5</v>
      </c>
      <c r="M1230" s="210">
        <v>1.1415525114155251E-4</v>
      </c>
      <c r="N1230" s="325">
        <v>0</v>
      </c>
      <c r="O1230" s="358">
        <v>0</v>
      </c>
      <c r="P1230" s="327">
        <v>0</v>
      </c>
      <c r="Q1230" s="332">
        <v>0.13191865605658709</v>
      </c>
      <c r="R1230" s="358">
        <v>0.6108801103663849</v>
      </c>
      <c r="S1230" s="327">
        <v>0.49292967709149749</v>
      </c>
      <c r="T1230" s="358">
        <v>0.19968672907372656</v>
      </c>
      <c r="U1230" s="358">
        <v>0.56895324797118374</v>
      </c>
      <c r="V1230" s="361">
        <v>0</v>
      </c>
    </row>
    <row r="1231" spans="1:22" hidden="1" outlineLevel="1">
      <c r="A1231" s="65">
        <v>1222</v>
      </c>
      <c r="B1231" s="117">
        <v>1</v>
      </c>
      <c r="C1231" s="325">
        <v>1.2704891692064002E-4</v>
      </c>
      <c r="D1231" s="358">
        <v>1.3864033743242257E-4</v>
      </c>
      <c r="E1231" s="327">
        <v>1.3283971789254613E-4</v>
      </c>
      <c r="F1231" s="332">
        <v>0</v>
      </c>
      <c r="G1231" s="358">
        <v>0</v>
      </c>
      <c r="H1231" s="327">
        <v>0</v>
      </c>
      <c r="I1231" s="332">
        <v>2.429543245869775E-4</v>
      </c>
      <c r="J1231" s="358">
        <v>4.028344749032075E-4</v>
      </c>
      <c r="K1231" s="327">
        <v>3.7142576981705005E-4</v>
      </c>
      <c r="L1231" s="336">
        <v>3.7594868300476983E-5</v>
      </c>
      <c r="M1231" s="210">
        <v>1.1415525114155251E-4</v>
      </c>
      <c r="N1231" s="325">
        <v>0</v>
      </c>
      <c r="O1231" s="358">
        <v>0</v>
      </c>
      <c r="P1231" s="327">
        <v>0</v>
      </c>
      <c r="Q1231" s="332">
        <v>0.16489832007073388</v>
      </c>
      <c r="R1231" s="358">
        <v>0.5803186250999115</v>
      </c>
      <c r="S1231" s="327">
        <v>0.50727718295475843</v>
      </c>
      <c r="T1231" s="358">
        <v>0.18232266567601121</v>
      </c>
      <c r="U1231" s="358">
        <v>0.49041848981031533</v>
      </c>
      <c r="V1231" s="361">
        <v>0</v>
      </c>
    </row>
    <row r="1232" spans="1:22" hidden="1" outlineLevel="1">
      <c r="A1232" s="65">
        <v>1223</v>
      </c>
      <c r="B1232" s="117">
        <v>1</v>
      </c>
      <c r="C1232" s="325">
        <v>1.1389838210482723E-4</v>
      </c>
      <c r="D1232" s="358">
        <v>1.2333954573990867E-4</v>
      </c>
      <c r="E1232" s="327">
        <v>1.1952980084589063E-4</v>
      </c>
      <c r="F1232" s="332">
        <v>0</v>
      </c>
      <c r="G1232" s="358">
        <v>0</v>
      </c>
      <c r="H1232" s="327">
        <v>0</v>
      </c>
      <c r="I1232" s="332">
        <v>2.6078583464840701E-4</v>
      </c>
      <c r="J1232" s="358">
        <v>4.0858925311611043E-4</v>
      </c>
      <c r="K1232" s="327">
        <v>3.6548295749997729E-4</v>
      </c>
      <c r="L1232" s="336">
        <v>2.3496792687798115E-5</v>
      </c>
      <c r="M1232" s="210">
        <v>1.1415525114155251E-4</v>
      </c>
      <c r="N1232" s="325">
        <v>0</v>
      </c>
      <c r="O1232" s="358">
        <v>0</v>
      </c>
      <c r="P1232" s="327">
        <v>0</v>
      </c>
      <c r="Q1232" s="332">
        <v>0.16489832007073388</v>
      </c>
      <c r="R1232" s="358">
        <v>0.58758203114643781</v>
      </c>
      <c r="S1232" s="327">
        <v>0.51558185622135777</v>
      </c>
      <c r="T1232" s="358">
        <v>0.12280367728263748</v>
      </c>
      <c r="U1232" s="358">
        <v>0.39018779845968177</v>
      </c>
      <c r="V1232" s="361">
        <v>0</v>
      </c>
    </row>
    <row r="1233" spans="1:22" hidden="1" outlineLevel="1">
      <c r="A1233" s="65">
        <v>1224</v>
      </c>
      <c r="B1233" s="117">
        <v>1</v>
      </c>
      <c r="C1233" s="325">
        <v>1.0412923480581801E-4</v>
      </c>
      <c r="D1233" s="358">
        <v>1.0778600907661628E-4</v>
      </c>
      <c r="E1233" s="327">
        <v>1.0579178705212048E-4</v>
      </c>
      <c r="F1233" s="332">
        <v>0</v>
      </c>
      <c r="G1233" s="358">
        <v>0</v>
      </c>
      <c r="H1233" s="327">
        <v>0</v>
      </c>
      <c r="I1233" s="332">
        <v>2.6970158967912179E-4</v>
      </c>
      <c r="J1233" s="358">
        <v>4.3736314418062525E-4</v>
      </c>
      <c r="K1233" s="327">
        <v>3.6845436365851367E-4</v>
      </c>
      <c r="L1233" s="336">
        <v>9.3987170751192458E-6</v>
      </c>
      <c r="M1233" s="210">
        <v>1.1415525114155251E-4</v>
      </c>
      <c r="N1233" s="325">
        <v>0</v>
      </c>
      <c r="O1233" s="358">
        <v>0</v>
      </c>
      <c r="P1233" s="327">
        <v>0</v>
      </c>
      <c r="Q1233" s="332">
        <v>0.23085764809902742</v>
      </c>
      <c r="R1233" s="358">
        <v>0.58230412455073355</v>
      </c>
      <c r="S1233" s="327">
        <v>0.50040725751032578</v>
      </c>
      <c r="T1233" s="358">
        <v>0.12248986890797998</v>
      </c>
      <c r="U1233" s="358">
        <v>0.33775595991774943</v>
      </c>
      <c r="V1233" s="361">
        <v>0</v>
      </c>
    </row>
    <row r="1234" spans="1:22" hidden="1" outlineLevel="1">
      <c r="A1234" s="65">
        <v>1225</v>
      </c>
      <c r="B1234" s="117">
        <v>1</v>
      </c>
      <c r="C1234" s="325">
        <v>9.6547676473317571E-5</v>
      </c>
      <c r="D1234" s="358">
        <v>9.3321219979754352E-5</v>
      </c>
      <c r="E1234" s="327">
        <v>9.3727242360707599E-5</v>
      </c>
      <c r="F1234" s="332">
        <v>0</v>
      </c>
      <c r="G1234" s="358">
        <v>0</v>
      </c>
      <c r="H1234" s="327">
        <v>0</v>
      </c>
      <c r="I1234" s="332">
        <v>2.8753309974055135E-4</v>
      </c>
      <c r="J1234" s="358">
        <v>4.6613703524514007E-4</v>
      </c>
      <c r="K1234" s="327">
        <v>3.5656873902436805E-4</v>
      </c>
      <c r="L1234" s="336">
        <v>5.8741981719495289E-6</v>
      </c>
      <c r="M1234" s="210">
        <v>1.1415525114155251E-4</v>
      </c>
      <c r="N1234" s="325">
        <v>0</v>
      </c>
      <c r="O1234" s="358">
        <v>0</v>
      </c>
      <c r="P1234" s="327">
        <v>0</v>
      </c>
      <c r="Q1234" s="332">
        <v>0.32979664014146776</v>
      </c>
      <c r="R1234" s="358">
        <v>0.63050230654821271</v>
      </c>
      <c r="S1234" s="327">
        <v>0.52370929333189209</v>
      </c>
      <c r="T1234" s="358">
        <v>4.3410158494288378E-2</v>
      </c>
      <c r="U1234" s="358">
        <v>0.27956113912228575</v>
      </c>
      <c r="V1234" s="361">
        <v>0</v>
      </c>
    </row>
    <row r="1235" spans="1:22" hidden="1" outlineLevel="1">
      <c r="A1235" s="65">
        <v>1226</v>
      </c>
      <c r="B1235" s="117">
        <v>1</v>
      </c>
      <c r="C1235" s="325">
        <v>9.1716229984428177E-5</v>
      </c>
      <c r="D1235" s="358">
        <v>8.5466683964791689E-5</v>
      </c>
      <c r="E1235" s="327">
        <v>8.561934942293012E-5</v>
      </c>
      <c r="F1235" s="332">
        <v>0</v>
      </c>
      <c r="G1235" s="358">
        <v>0</v>
      </c>
      <c r="H1235" s="327">
        <v>0</v>
      </c>
      <c r="I1235" s="332">
        <v>2.9867779352894482E-4</v>
      </c>
      <c r="J1235" s="358">
        <v>4.7312498021795081E-4</v>
      </c>
      <c r="K1235" s="327">
        <v>3.5062592670729529E-4</v>
      </c>
      <c r="L1235" s="336">
        <v>2.3496792687798115E-6</v>
      </c>
      <c r="M1235" s="210">
        <v>1.1415525114155251E-4</v>
      </c>
      <c r="N1235" s="325">
        <v>0</v>
      </c>
      <c r="O1235" s="358">
        <v>0</v>
      </c>
      <c r="P1235" s="327">
        <v>0</v>
      </c>
      <c r="Q1235" s="332">
        <v>0.32979664014146776</v>
      </c>
      <c r="R1235" s="358">
        <v>0.63383648093207057</v>
      </c>
      <c r="S1235" s="327">
        <v>0.51914341027470701</v>
      </c>
      <c r="T1235" s="358">
        <v>3.0648617924883124E-2</v>
      </c>
      <c r="U1235" s="358">
        <v>0.22396531032351266</v>
      </c>
      <c r="V1235" s="361">
        <v>0</v>
      </c>
    </row>
    <row r="1236" spans="1:22" hidden="1" outlineLevel="1">
      <c r="A1236" s="65">
        <v>1227</v>
      </c>
      <c r="B1236" s="117">
        <v>1</v>
      </c>
      <c r="C1236" s="325">
        <v>8.8047330774883455E-5</v>
      </c>
      <c r="D1236" s="358">
        <v>8.1539415957310364E-5</v>
      </c>
      <c r="E1236" s="327">
        <v>8.1675670297995162E-5</v>
      </c>
      <c r="F1236" s="332">
        <v>0</v>
      </c>
      <c r="G1236" s="358">
        <v>0</v>
      </c>
      <c r="H1236" s="327">
        <v>0</v>
      </c>
      <c r="I1236" s="332">
        <v>3.321118748941252E-4</v>
      </c>
      <c r="J1236" s="358">
        <v>4.7065864669813519E-4</v>
      </c>
      <c r="K1236" s="327">
        <v>3.3874030207314967E-4</v>
      </c>
      <c r="L1236" s="336">
        <v>1.1748396343899057E-6</v>
      </c>
      <c r="M1236" s="210">
        <v>1.1415525114155251E-4</v>
      </c>
      <c r="N1236" s="325">
        <v>0</v>
      </c>
      <c r="O1236" s="358">
        <v>0</v>
      </c>
      <c r="P1236" s="327">
        <v>0</v>
      </c>
      <c r="Q1236" s="332">
        <v>0.296816976127321</v>
      </c>
      <c r="R1236" s="358">
        <v>0.60437604896559749</v>
      </c>
      <c r="S1236" s="327">
        <v>0.47431167255062773</v>
      </c>
      <c r="T1236" s="358">
        <v>3.0439412341778115E-2</v>
      </c>
      <c r="U1236" s="358">
        <v>0.19808839000863657</v>
      </c>
      <c r="V1236" s="361">
        <v>0</v>
      </c>
    </row>
    <row r="1237" spans="1:22" hidden="1" outlineLevel="1">
      <c r="A1237" s="65">
        <v>1228</v>
      </c>
      <c r="B1237" s="117">
        <v>1</v>
      </c>
      <c r="C1237" s="325">
        <v>8.6128502738545753E-5</v>
      </c>
      <c r="D1237" s="358">
        <v>7.9459130428595007E-5</v>
      </c>
      <c r="E1237" s="327">
        <v>8.0080036967840551E-5</v>
      </c>
      <c r="F1237" s="332">
        <v>0</v>
      </c>
      <c r="G1237" s="358">
        <v>0</v>
      </c>
      <c r="H1237" s="327">
        <v>0</v>
      </c>
      <c r="I1237" s="332">
        <v>3.3434081365180389E-4</v>
      </c>
      <c r="J1237" s="358">
        <v>4.7148075787140705E-4</v>
      </c>
      <c r="K1237" s="327">
        <v>3.327974897560768E-4</v>
      </c>
      <c r="L1237" s="336">
        <v>1.409807561267887E-5</v>
      </c>
      <c r="M1237" s="210">
        <v>1.1415525114155251E-4</v>
      </c>
      <c r="N1237" s="325">
        <v>0</v>
      </c>
      <c r="O1237" s="358">
        <v>0</v>
      </c>
      <c r="P1237" s="327">
        <v>0</v>
      </c>
      <c r="Q1237" s="332">
        <v>0.36277630415561452</v>
      </c>
      <c r="R1237" s="358">
        <v>0.61409770311199918</v>
      </c>
      <c r="S1237" s="327">
        <v>0.32097058767732106</v>
      </c>
      <c r="T1237" s="358">
        <v>3.0334809550225616E-2</v>
      </c>
      <c r="U1237" s="358">
        <v>0.18577142793736368</v>
      </c>
      <c r="V1237" s="361">
        <v>0</v>
      </c>
    </row>
    <row r="1238" spans="1:22" hidden="1" outlineLevel="1">
      <c r="A1238" s="65">
        <v>1229</v>
      </c>
      <c r="B1238" s="117">
        <v>1</v>
      </c>
      <c r="C1238" s="325">
        <v>8.4997206730151213E-5</v>
      </c>
      <c r="D1238" s="358">
        <v>7.9731317320202625E-5</v>
      </c>
      <c r="E1238" s="327">
        <v>7.9613022334624572E-5</v>
      </c>
      <c r="F1238" s="332">
        <v>0</v>
      </c>
      <c r="G1238" s="358">
        <v>0</v>
      </c>
      <c r="H1238" s="327">
        <v>0</v>
      </c>
      <c r="I1238" s="332">
        <v>3.298829361364465E-4</v>
      </c>
      <c r="J1238" s="358">
        <v>4.7723553608431003E-4</v>
      </c>
      <c r="K1238" s="327">
        <v>3.4468311439022243E-4</v>
      </c>
      <c r="L1238" s="336">
        <v>3.7594868300476983E-5</v>
      </c>
      <c r="M1238" s="210">
        <v>1.1415525114155251E-4</v>
      </c>
      <c r="N1238" s="325">
        <v>0</v>
      </c>
      <c r="O1238" s="358">
        <v>0</v>
      </c>
      <c r="P1238" s="327">
        <v>0</v>
      </c>
      <c r="Q1238" s="332">
        <v>0.39575596816976127</v>
      </c>
      <c r="R1238" s="358">
        <v>0.6474244302459774</v>
      </c>
      <c r="S1238" s="327">
        <v>0.21084925654986234</v>
      </c>
      <c r="T1238" s="358">
        <v>3.0334809550225616E-2</v>
      </c>
      <c r="U1238" s="358">
        <v>0.17887844916353204</v>
      </c>
      <c r="V1238" s="361">
        <v>0</v>
      </c>
    </row>
    <row r="1239" spans="1:22" hidden="1" outlineLevel="1">
      <c r="A1239" s="65">
        <v>1230</v>
      </c>
      <c r="B1239" s="117">
        <v>1</v>
      </c>
      <c r="C1239" s="325">
        <v>8.7366053068170711E-5</v>
      </c>
      <c r="D1239" s="358">
        <v>8.3405840356905447E-5</v>
      </c>
      <c r="E1239" s="327">
        <v>8.1027038862972961E-5</v>
      </c>
      <c r="F1239" s="332">
        <v>0</v>
      </c>
      <c r="G1239" s="358">
        <v>0</v>
      </c>
      <c r="H1239" s="327">
        <v>0</v>
      </c>
      <c r="I1239" s="332">
        <v>3.321118748941252E-4</v>
      </c>
      <c r="J1239" s="358">
        <v>4.6243753496541675E-4</v>
      </c>
      <c r="K1239" s="327">
        <v>3.179404589633948E-4</v>
      </c>
      <c r="L1239" s="336">
        <v>9.3987170751192462E-5</v>
      </c>
      <c r="M1239" s="210">
        <v>1.1415525114155251E-4</v>
      </c>
      <c r="N1239" s="325">
        <v>0</v>
      </c>
      <c r="O1239" s="358">
        <v>0</v>
      </c>
      <c r="P1239" s="327">
        <v>0</v>
      </c>
      <c r="Q1239" s="332">
        <v>0.36277630415561452</v>
      </c>
      <c r="R1239" s="358">
        <v>0.6197268160373518</v>
      </c>
      <c r="S1239" s="327">
        <v>0.16227872861636883</v>
      </c>
      <c r="T1239" s="358">
        <v>3.9435252415293297E-2</v>
      </c>
      <c r="U1239" s="358">
        <v>0.18520642967721354</v>
      </c>
      <c r="V1239" s="361">
        <v>0</v>
      </c>
    </row>
    <row r="1240" spans="1:22" hidden="1" outlineLevel="1">
      <c r="A1240" s="65">
        <v>1231</v>
      </c>
      <c r="B1240" s="117">
        <v>1</v>
      </c>
      <c r="C1240" s="325">
        <v>9.6385169864376925E-5</v>
      </c>
      <c r="D1240" s="358">
        <v>9.0968747559431378E-5</v>
      </c>
      <c r="E1240" s="327">
        <v>8.9614919062666859E-5</v>
      </c>
      <c r="F1240" s="332">
        <v>0</v>
      </c>
      <c r="G1240" s="358">
        <v>0</v>
      </c>
      <c r="H1240" s="327">
        <v>0</v>
      </c>
      <c r="I1240" s="332">
        <v>3.4102762992483998E-4</v>
      </c>
      <c r="J1240" s="358">
        <v>4.6778125759168373E-4</v>
      </c>
      <c r="K1240" s="327">
        <v>3.030834281707128E-4</v>
      </c>
      <c r="L1240" s="336">
        <v>1.8210014333043539E-4</v>
      </c>
      <c r="M1240" s="210">
        <v>1.1415525114155251E-4</v>
      </c>
      <c r="N1240" s="325">
        <v>0</v>
      </c>
      <c r="O1240" s="358">
        <v>0</v>
      </c>
      <c r="P1240" s="327">
        <v>0</v>
      </c>
      <c r="Q1240" s="332">
        <v>0.36277630415561452</v>
      </c>
      <c r="R1240" s="358">
        <v>0.55751096475310369</v>
      </c>
      <c r="S1240" s="327">
        <v>0.12297500123599993</v>
      </c>
      <c r="T1240" s="358">
        <v>6.9456253590861411E-2</v>
      </c>
      <c r="U1240" s="358">
        <v>0.21119634964411968</v>
      </c>
      <c r="V1240" s="361">
        <v>0</v>
      </c>
    </row>
    <row r="1241" spans="1:22" hidden="1" outlineLevel="1">
      <c r="A1241" s="65">
        <v>1232</v>
      </c>
      <c r="B1241" s="117">
        <v>1</v>
      </c>
      <c r="C1241" s="325">
        <v>1.0764187766061211E-4</v>
      </c>
      <c r="D1241" s="358">
        <v>1.0409204411908433E-4</v>
      </c>
      <c r="E1241" s="327">
        <v>1.0017463882482825E-4</v>
      </c>
      <c r="F1241" s="332">
        <v>0</v>
      </c>
      <c r="G1241" s="358">
        <v>0</v>
      </c>
      <c r="H1241" s="327">
        <v>0</v>
      </c>
      <c r="I1241" s="332">
        <v>3.2319611986341042E-4</v>
      </c>
      <c r="J1241" s="358">
        <v>4.977883154161063E-4</v>
      </c>
      <c r="K1241" s="327">
        <v>2.9119780353656729E-4</v>
      </c>
      <c r="L1241" s="336">
        <v>1.5860335064263727E-4</v>
      </c>
      <c r="M1241" s="210">
        <v>1.1415525114155251E-4</v>
      </c>
      <c r="N1241" s="325">
        <v>2.4492053509691733E-3</v>
      </c>
      <c r="O1241" s="358">
        <v>7.6937590846970156E-3</v>
      </c>
      <c r="P1241" s="327">
        <v>4.7403243952656039E-3</v>
      </c>
      <c r="Q1241" s="332">
        <v>0.42873563218390809</v>
      </c>
      <c r="R1241" s="358">
        <v>0.52978338554323823</v>
      </c>
      <c r="S1241" s="327">
        <v>0.15534128595255889</v>
      </c>
      <c r="T1241" s="358">
        <v>9.4456320771909436E-2</v>
      </c>
      <c r="U1241" s="358">
        <v>0.26419318644620216</v>
      </c>
      <c r="V1241" s="361">
        <v>0</v>
      </c>
    </row>
    <row r="1242" spans="1:22" hidden="1" outlineLevel="1">
      <c r="A1242" s="65">
        <v>1233</v>
      </c>
      <c r="B1242" s="117">
        <v>1</v>
      </c>
      <c r="C1242" s="325">
        <v>1.2037989569988325E-4</v>
      </c>
      <c r="D1242" s="358">
        <v>1.181096690368766E-4</v>
      </c>
      <c r="E1242" s="327">
        <v>1.1326402118357621E-4</v>
      </c>
      <c r="F1242" s="332">
        <v>0</v>
      </c>
      <c r="G1242" s="358">
        <v>0</v>
      </c>
      <c r="H1242" s="327">
        <v>0</v>
      </c>
      <c r="I1242" s="332">
        <v>3.1650930359037433E-4</v>
      </c>
      <c r="J1242" s="358">
        <v>4.028344749032075E-4</v>
      </c>
      <c r="K1242" s="327">
        <v>2.6742655426827605E-4</v>
      </c>
      <c r="L1242" s="336">
        <v>1.4685495429873823E-4</v>
      </c>
      <c r="M1242" s="210">
        <v>1.1415525114155251E-4</v>
      </c>
      <c r="N1242" s="325">
        <v>2.920206380001707E-2</v>
      </c>
      <c r="O1242" s="358">
        <v>9.0961655221696094E-2</v>
      </c>
      <c r="P1242" s="327">
        <v>4.3067141195979666E-2</v>
      </c>
      <c r="Q1242" s="332">
        <v>0.46171529619805485</v>
      </c>
      <c r="R1242" s="358">
        <v>0.55389963190625346</v>
      </c>
      <c r="S1242" s="327">
        <v>0.22121321882826703</v>
      </c>
      <c r="T1242" s="358">
        <v>0.12573255544610754</v>
      </c>
      <c r="U1242" s="358">
        <v>0.39990576853426402</v>
      </c>
      <c r="V1242" s="361">
        <v>2.7773769862823358E-2</v>
      </c>
    </row>
    <row r="1243" spans="1:22" hidden="1" outlineLevel="1">
      <c r="A1243" s="65">
        <v>1234</v>
      </c>
      <c r="B1243" s="117">
        <v>1</v>
      </c>
      <c r="C1243" s="325">
        <v>1.287614865687069E-4</v>
      </c>
      <c r="D1243" s="358">
        <v>1.2339787150239602E-4</v>
      </c>
      <c r="E1243" s="327">
        <v>1.2111246154734479E-4</v>
      </c>
      <c r="F1243" s="332">
        <v>0</v>
      </c>
      <c r="G1243" s="358">
        <v>0</v>
      </c>
      <c r="H1243" s="327">
        <v>0</v>
      </c>
      <c r="I1243" s="332">
        <v>3.0982248731733825E-4</v>
      </c>
      <c r="J1243" s="358">
        <v>2.7869568773915781E-4</v>
      </c>
      <c r="K1243" s="327">
        <v>2.6445514810973967E-4</v>
      </c>
      <c r="L1243" s="336">
        <v>1.644775488145868E-4</v>
      </c>
      <c r="M1243" s="210">
        <v>1.1415525114155251E-4</v>
      </c>
      <c r="N1243" s="325">
        <v>7.9316573289078623E-2</v>
      </c>
      <c r="O1243" s="358">
        <v>0.16314728636323947</v>
      </c>
      <c r="P1243" s="327">
        <v>0.12719615973880224</v>
      </c>
      <c r="Q1243" s="332">
        <v>0.46171529619805485</v>
      </c>
      <c r="R1243" s="358">
        <v>0.53849557029943174</v>
      </c>
      <c r="S1243" s="327">
        <v>0.26024687733112661</v>
      </c>
      <c r="T1243" s="358">
        <v>0.13336855922944021</v>
      </c>
      <c r="U1243" s="358">
        <v>0.44137664082928374</v>
      </c>
      <c r="V1243" s="361">
        <v>0.12456549907414305</v>
      </c>
    </row>
    <row r="1244" spans="1:22" hidden="1" outlineLevel="1">
      <c r="A1244" s="65">
        <v>1235</v>
      </c>
      <c r="B1244" s="117">
        <v>1</v>
      </c>
      <c r="C1244" s="325">
        <v>1.330491609430641E-4</v>
      </c>
      <c r="D1244" s="358">
        <v>1.2339787150239602E-4</v>
      </c>
      <c r="E1244" s="327">
        <v>1.2274701276360073E-4</v>
      </c>
      <c r="F1244" s="332">
        <v>0</v>
      </c>
      <c r="G1244" s="358">
        <v>0</v>
      </c>
      <c r="H1244" s="327">
        <v>0</v>
      </c>
      <c r="I1244" s="332">
        <v>2.8307522222519396E-4</v>
      </c>
      <c r="J1244" s="358">
        <v>2.0634990449123483E-4</v>
      </c>
      <c r="K1244" s="327">
        <v>2.5851233579266681E-4</v>
      </c>
      <c r="L1244" s="336">
        <v>1.8797434150238492E-4</v>
      </c>
      <c r="M1244" s="210">
        <v>1.1415525114155251E-4</v>
      </c>
      <c r="N1244" s="325">
        <v>0.13866270294717783</v>
      </c>
      <c r="O1244" s="358">
        <v>0.17921408592606097</v>
      </c>
      <c r="P1244" s="327">
        <v>0.20075379553155775</v>
      </c>
      <c r="Q1244" s="332">
        <v>0.52767462422634837</v>
      </c>
      <c r="R1244" s="358">
        <v>0.50060997985201294</v>
      </c>
      <c r="S1244" s="327">
        <v>0.28184409645301706</v>
      </c>
      <c r="T1244" s="358">
        <v>0.13378697039565021</v>
      </c>
      <c r="U1244" s="358">
        <v>0.37527184439171823</v>
      </c>
      <c r="V1244" s="361">
        <v>0.19968194583747376</v>
      </c>
    </row>
    <row r="1245" spans="1:22" hidden="1" outlineLevel="1">
      <c r="A1245" s="65">
        <v>1236</v>
      </c>
      <c r="B1245" s="117">
        <v>1</v>
      </c>
      <c r="C1245" s="325">
        <v>1.3331792187323518E-4</v>
      </c>
      <c r="D1245" s="358">
        <v>1.2409778065224417E-4</v>
      </c>
      <c r="E1245" s="327">
        <v>1.2409616614844691E-4</v>
      </c>
      <c r="F1245" s="332">
        <v>0</v>
      </c>
      <c r="G1245" s="358">
        <v>0</v>
      </c>
      <c r="H1245" s="327">
        <v>0</v>
      </c>
      <c r="I1245" s="332">
        <v>2.6747265092144309E-4</v>
      </c>
      <c r="J1245" s="358">
        <v>1.7223229080045297E-4</v>
      </c>
      <c r="K1245" s="327">
        <v>2.2879827420730281E-4</v>
      </c>
      <c r="L1245" s="336">
        <v>2.0677177565262342E-4</v>
      </c>
      <c r="M1245" s="210">
        <v>1.1415525114155251E-4</v>
      </c>
      <c r="N1245" s="325">
        <v>0.19292202149172566</v>
      </c>
      <c r="O1245" s="358">
        <v>0.19139556163708962</v>
      </c>
      <c r="P1245" s="327">
        <v>0.33981204256561209</v>
      </c>
      <c r="Q1245" s="332">
        <v>0.52767462422634837</v>
      </c>
      <c r="R1245" s="358">
        <v>0.48771864758754957</v>
      </c>
      <c r="S1245" s="327">
        <v>0.2730668026507766</v>
      </c>
      <c r="T1245" s="358">
        <v>0.11495846791619982</v>
      </c>
      <c r="U1245" s="358">
        <v>0.34600493451594139</v>
      </c>
      <c r="V1245" s="361">
        <v>0.29088441286001049</v>
      </c>
    </row>
    <row r="1246" spans="1:22" hidden="1" outlineLevel="1">
      <c r="A1246" s="65">
        <v>1237</v>
      </c>
      <c r="B1246" s="117">
        <v>1</v>
      </c>
      <c r="C1246" s="325">
        <v>1.2323001161053469E-4</v>
      </c>
      <c r="D1246" s="358">
        <v>1.2355340686902893E-4</v>
      </c>
      <c r="E1246" s="327">
        <v>1.2222810761558297E-4</v>
      </c>
      <c r="F1246" s="332">
        <v>0</v>
      </c>
      <c r="G1246" s="358">
        <v>0</v>
      </c>
      <c r="H1246" s="327">
        <v>0</v>
      </c>
      <c r="I1246" s="332">
        <v>2.5632795713304962E-4</v>
      </c>
      <c r="J1246" s="358">
        <v>1.8127551370644335E-4</v>
      </c>
      <c r="K1246" s="327">
        <v>2.4068389884144843E-4</v>
      </c>
      <c r="L1246" s="336">
        <v>1.8797434150238492E-4</v>
      </c>
      <c r="M1246" s="210">
        <v>1.1415525114155251E-4</v>
      </c>
      <c r="N1246" s="325">
        <v>0.24454373427369133</v>
      </c>
      <c r="O1246" s="358">
        <v>0.30079349563493435</v>
      </c>
      <c r="P1246" s="327">
        <v>0.31845346213601949</v>
      </c>
      <c r="Q1246" s="332">
        <v>0.49469496021220166</v>
      </c>
      <c r="R1246" s="358">
        <v>0.43836569617534626</v>
      </c>
      <c r="S1246" s="327">
        <v>0.30921407929405997</v>
      </c>
      <c r="T1246" s="358">
        <v>0.15449832312304562</v>
      </c>
      <c r="U1246" s="358">
        <v>0.3318799780121881</v>
      </c>
      <c r="V1246" s="361">
        <v>0.31183364854641937</v>
      </c>
    </row>
    <row r="1247" spans="1:22" hidden="1" outlineLevel="1">
      <c r="A1247" s="65">
        <v>1238</v>
      </c>
      <c r="B1247" s="117">
        <v>1</v>
      </c>
      <c r="C1247" s="325">
        <v>1.170297594540298E-4</v>
      </c>
      <c r="D1247" s="358">
        <v>1.2164809862777562E-4</v>
      </c>
      <c r="E1247" s="327">
        <v>1.1531369651824634E-4</v>
      </c>
      <c r="F1247" s="332">
        <v>0</v>
      </c>
      <c r="G1247" s="358">
        <v>0</v>
      </c>
      <c r="H1247" s="327">
        <v>0</v>
      </c>
      <c r="I1247" s="332">
        <v>2.4518326334465619E-4</v>
      </c>
      <c r="J1247" s="358">
        <v>1.7141017962718112E-4</v>
      </c>
      <c r="K1247" s="327">
        <v>2.5554092963413043E-4</v>
      </c>
      <c r="L1247" s="336">
        <v>1.9032402077116473E-4</v>
      </c>
      <c r="M1247" s="210">
        <v>1.1415525114155251E-4</v>
      </c>
      <c r="N1247" s="325">
        <v>0.29333944088146185</v>
      </c>
      <c r="O1247" s="358">
        <v>0.29670669405406724</v>
      </c>
      <c r="P1247" s="327">
        <v>0.3054713799966885</v>
      </c>
      <c r="Q1247" s="332">
        <v>0.46171529619805485</v>
      </c>
      <c r="R1247" s="358">
        <v>0.44495504604260111</v>
      </c>
      <c r="S1247" s="327">
        <v>0.3764954444898676</v>
      </c>
      <c r="T1247" s="358">
        <v>0.11935178516140493</v>
      </c>
      <c r="U1247" s="358">
        <v>0.3270209929748969</v>
      </c>
      <c r="V1247" s="361">
        <v>0.25026091319259758</v>
      </c>
    </row>
    <row r="1248" spans="1:22" hidden="1" outlineLevel="1">
      <c r="A1248" s="65">
        <v>1239</v>
      </c>
      <c r="B1248" s="117">
        <v>1</v>
      </c>
      <c r="C1248" s="325">
        <v>1.0988571891483112E-4</v>
      </c>
      <c r="D1248" s="358">
        <v>1.186151589784336E-4</v>
      </c>
      <c r="E1248" s="327">
        <v>1.1295267809476554E-4</v>
      </c>
      <c r="F1248" s="332">
        <v>0</v>
      </c>
      <c r="G1248" s="358">
        <v>0</v>
      </c>
      <c r="H1248" s="327">
        <v>0</v>
      </c>
      <c r="I1248" s="332">
        <v>2.3403856955626272E-4</v>
      </c>
      <c r="J1248" s="358">
        <v>1.7469862432026854E-4</v>
      </c>
      <c r="K1248" s="327">
        <v>2.4959811731705767E-4</v>
      </c>
      <c r="L1248" s="336">
        <v>2.1382081345896285E-4</v>
      </c>
      <c r="M1248" s="210">
        <v>1.1415525114155251E-4</v>
      </c>
      <c r="N1248" s="325">
        <v>0.28071661330338993</v>
      </c>
      <c r="O1248" s="358">
        <v>0.31964523948951501</v>
      </c>
      <c r="P1248" s="327">
        <v>0.18653100149345408</v>
      </c>
      <c r="Q1248" s="332">
        <v>0.49469496021220166</v>
      </c>
      <c r="R1248" s="358">
        <v>0.42461010639799524</v>
      </c>
      <c r="S1248" s="327">
        <v>0.39142528982545732</v>
      </c>
      <c r="T1248" s="358">
        <v>9.5188540312776931E-2</v>
      </c>
      <c r="U1248" s="358">
        <v>0.32543899784647651</v>
      </c>
      <c r="V1248" s="361">
        <v>0.20396493462030021</v>
      </c>
    </row>
    <row r="1249" spans="1:22" hidden="1" outlineLevel="1">
      <c r="A1249" s="65">
        <v>1240</v>
      </c>
      <c r="B1249" s="117">
        <v>1</v>
      </c>
      <c r="C1249" s="325">
        <v>1.0739811774720113E-4</v>
      </c>
      <c r="D1249" s="358">
        <v>1.1731255028288286E-4</v>
      </c>
      <c r="E1249" s="327">
        <v>1.1292673283736465E-4</v>
      </c>
      <c r="F1249" s="332">
        <v>0</v>
      </c>
      <c r="G1249" s="358">
        <v>0</v>
      </c>
      <c r="H1249" s="327">
        <v>0</v>
      </c>
      <c r="I1249" s="332">
        <v>2.2735175328322661E-4</v>
      </c>
      <c r="J1249" s="358">
        <v>1.9031873661243376E-4</v>
      </c>
      <c r="K1249" s="327">
        <v>2.4365530499998481E-4</v>
      </c>
      <c r="L1249" s="336">
        <v>2.2321953053408208E-4</v>
      </c>
      <c r="M1249" s="210">
        <v>1.1415525114155251E-4</v>
      </c>
      <c r="N1249" s="325">
        <v>0.25528255773563313</v>
      </c>
      <c r="O1249" s="358">
        <v>0.20406931131872097</v>
      </c>
      <c r="P1249" s="327">
        <v>0.1501960320011432</v>
      </c>
      <c r="Q1249" s="332">
        <v>0.46171529619805485</v>
      </c>
      <c r="R1249" s="358">
        <v>0.43870999351267326</v>
      </c>
      <c r="S1249" s="327">
        <v>0.35102440071980834</v>
      </c>
      <c r="T1249" s="358">
        <v>0.11642290699793488</v>
      </c>
      <c r="U1249" s="358">
        <v>0.32769899088707699</v>
      </c>
      <c r="V1249" s="361">
        <v>0.10273065429894994</v>
      </c>
    </row>
    <row r="1250" spans="1:22" hidden="1" outlineLevel="1">
      <c r="A1250" s="65">
        <v>1241</v>
      </c>
      <c r="B1250" s="117">
        <v>1</v>
      </c>
      <c r="C1250" s="325">
        <v>1.0902943409079768E-4</v>
      </c>
      <c r="D1250" s="358">
        <v>1.2178419207357942E-4</v>
      </c>
      <c r="E1250" s="327">
        <v>1.1626069841337875E-4</v>
      </c>
      <c r="F1250" s="332">
        <v>0</v>
      </c>
      <c r="G1250" s="358">
        <v>0</v>
      </c>
      <c r="H1250" s="327">
        <v>0</v>
      </c>
      <c r="I1250" s="332">
        <v>2.2512281452554794E-4</v>
      </c>
      <c r="J1250" s="358">
        <v>2.1333784946404557E-4</v>
      </c>
      <c r="K1250" s="327">
        <v>2.3771249268291205E-4</v>
      </c>
      <c r="L1250" s="336">
        <v>2.2321953053408208E-4</v>
      </c>
      <c r="M1250" s="210">
        <v>1.1415525114155251E-4</v>
      </c>
      <c r="N1250" s="325">
        <v>0.13809750171233881</v>
      </c>
      <c r="O1250" s="358">
        <v>9.2318877098789234E-2</v>
      </c>
      <c r="P1250" s="327">
        <v>6.6719377476664357E-2</v>
      </c>
      <c r="Q1250" s="332">
        <v>0.49469496021220166</v>
      </c>
      <c r="R1250" s="358">
        <v>0.41246967082064345</v>
      </c>
      <c r="S1250" s="327">
        <v>0.28817388414243117</v>
      </c>
      <c r="T1250" s="358">
        <v>0.12489573311368753</v>
      </c>
      <c r="U1250" s="358">
        <v>0.3667968704894663</v>
      </c>
      <c r="V1250" s="361">
        <v>0</v>
      </c>
    </row>
    <row r="1251" spans="1:22" hidden="1" outlineLevel="1">
      <c r="A1251" s="65">
        <v>1242</v>
      </c>
      <c r="B1251" s="117">
        <v>1</v>
      </c>
      <c r="C1251" s="325">
        <v>1.1274833533386261E-4</v>
      </c>
      <c r="D1251" s="358">
        <v>1.3204952627135239E-4</v>
      </c>
      <c r="E1251" s="327">
        <v>1.2340861682732338E-4</v>
      </c>
      <c r="F1251" s="332">
        <v>0</v>
      </c>
      <c r="G1251" s="358">
        <v>0</v>
      </c>
      <c r="H1251" s="327">
        <v>0</v>
      </c>
      <c r="I1251" s="332">
        <v>2.3403856955626272E-4</v>
      </c>
      <c r="J1251" s="358">
        <v>2.2690268382303112E-4</v>
      </c>
      <c r="K1251" s="327">
        <v>2.3176968036583927E-4</v>
      </c>
      <c r="L1251" s="336">
        <v>1.644775488145868E-4</v>
      </c>
      <c r="M1251" s="210">
        <v>1.1415525114155251E-4</v>
      </c>
      <c r="N1251" s="325">
        <v>1.526043334065408E-2</v>
      </c>
      <c r="O1251" s="358">
        <v>1.5747655809120461E-2</v>
      </c>
      <c r="P1251" s="327">
        <v>6.4267214563661869E-3</v>
      </c>
      <c r="Q1251" s="332">
        <v>0.42873563218390809</v>
      </c>
      <c r="R1251" s="358">
        <v>0.3516448891312014</v>
      </c>
      <c r="S1251" s="327">
        <v>0.29428423395847031</v>
      </c>
      <c r="T1251" s="358">
        <v>0.14466566071711043</v>
      </c>
      <c r="U1251" s="358">
        <v>0.47674553191468211</v>
      </c>
      <c r="V1251" s="361">
        <v>0</v>
      </c>
    </row>
    <row r="1252" spans="1:22" hidden="1" outlineLevel="1">
      <c r="A1252" s="65">
        <v>1243</v>
      </c>
      <c r="B1252" s="117">
        <v>1</v>
      </c>
      <c r="C1252" s="325">
        <v>1.2387378779210728E-4</v>
      </c>
      <c r="D1252" s="358">
        <v>1.4445347176032808E-4</v>
      </c>
      <c r="E1252" s="327">
        <v>1.3588828563715046E-4</v>
      </c>
      <c r="F1252" s="332">
        <v>0</v>
      </c>
      <c r="G1252" s="358">
        <v>0</v>
      </c>
      <c r="H1252" s="327">
        <v>0</v>
      </c>
      <c r="I1252" s="332">
        <v>2.429543245869775E-4</v>
      </c>
      <c r="J1252" s="358">
        <v>2.4663335198155556E-4</v>
      </c>
      <c r="K1252" s="327">
        <v>2.3771249268291205E-4</v>
      </c>
      <c r="L1252" s="336">
        <v>1.1748396343899057E-4</v>
      </c>
      <c r="M1252" s="210">
        <v>1.1415525114155251E-4</v>
      </c>
      <c r="N1252" s="325">
        <v>0</v>
      </c>
      <c r="O1252" s="358">
        <v>0</v>
      </c>
      <c r="P1252" s="327">
        <v>0</v>
      </c>
      <c r="Q1252" s="332">
        <v>0.39575596816976127</v>
      </c>
      <c r="R1252" s="358">
        <v>0.31460364979443362</v>
      </c>
      <c r="S1252" s="327">
        <v>0.31275031784534224</v>
      </c>
      <c r="T1252" s="358">
        <v>0.2118206528938168</v>
      </c>
      <c r="U1252" s="358">
        <v>0.64104702596634089</v>
      </c>
      <c r="V1252" s="361">
        <v>0</v>
      </c>
    </row>
    <row r="1253" spans="1:22" hidden="1" outlineLevel="1">
      <c r="A1253" s="65">
        <v>1244</v>
      </c>
      <c r="B1253" s="117">
        <v>1</v>
      </c>
      <c r="C1253" s="325">
        <v>1.231612588144444E-4</v>
      </c>
      <c r="D1253" s="358">
        <v>1.4824464632200561E-4</v>
      </c>
      <c r="E1253" s="327">
        <v>1.3813255040232727E-4</v>
      </c>
      <c r="F1253" s="332">
        <v>0</v>
      </c>
      <c r="G1253" s="358">
        <v>0</v>
      </c>
      <c r="H1253" s="327">
        <v>0</v>
      </c>
      <c r="I1253" s="332">
        <v>2.429543245869775E-4</v>
      </c>
      <c r="J1253" s="358">
        <v>2.5896501958063339E-4</v>
      </c>
      <c r="K1253" s="327">
        <v>2.2879827420730281E-4</v>
      </c>
      <c r="L1253" s="336">
        <v>8.811297257924293E-5</v>
      </c>
      <c r="M1253" s="210">
        <v>1.1415525114155251E-4</v>
      </c>
      <c r="N1253" s="325">
        <v>0</v>
      </c>
      <c r="O1253" s="358">
        <v>0</v>
      </c>
      <c r="P1253" s="327">
        <v>0</v>
      </c>
      <c r="Q1253" s="332">
        <v>0.32979664014146776</v>
      </c>
      <c r="R1253" s="358">
        <v>0.30280827856718689</v>
      </c>
      <c r="S1253" s="327">
        <v>0.28669693460295437</v>
      </c>
      <c r="T1253" s="358">
        <v>0.23368263632828976</v>
      </c>
      <c r="U1253" s="358">
        <v>0.65686697725054455</v>
      </c>
      <c r="V1253" s="361">
        <v>0</v>
      </c>
    </row>
    <row r="1254" spans="1:22" hidden="1" outlineLevel="1">
      <c r="A1254" s="65">
        <v>1245</v>
      </c>
      <c r="B1254" s="117">
        <v>1</v>
      </c>
      <c r="C1254" s="325">
        <v>1.1337336075286512E-4</v>
      </c>
      <c r="D1254" s="358">
        <v>1.4289811809399885E-4</v>
      </c>
      <c r="E1254" s="327">
        <v>1.2945386180173026E-4</v>
      </c>
      <c r="F1254" s="332">
        <v>0</v>
      </c>
      <c r="G1254" s="358">
        <v>0</v>
      </c>
      <c r="H1254" s="327">
        <v>0</v>
      </c>
      <c r="I1254" s="332">
        <v>2.4518326334465619E-4</v>
      </c>
      <c r="J1254" s="358">
        <v>2.5896501958063339E-4</v>
      </c>
      <c r="K1254" s="327">
        <v>2.1988405573169364E-4</v>
      </c>
      <c r="L1254" s="336">
        <v>5.8741981719495287E-5</v>
      </c>
      <c r="M1254" s="210">
        <v>1.1415525114155251E-4</v>
      </c>
      <c r="N1254" s="325">
        <v>0</v>
      </c>
      <c r="O1254" s="358">
        <v>0</v>
      </c>
      <c r="P1254" s="327">
        <v>0</v>
      </c>
      <c r="Q1254" s="332">
        <v>0.32979664014146776</v>
      </c>
      <c r="R1254" s="358">
        <v>0.3259854544228995</v>
      </c>
      <c r="S1254" s="327">
        <v>0.26342021428345525</v>
      </c>
      <c r="T1254" s="358">
        <v>0.16903811114884343</v>
      </c>
      <c r="U1254" s="358">
        <v>0.54544932034893823</v>
      </c>
      <c r="V1254" s="361">
        <v>0</v>
      </c>
    </row>
    <row r="1255" spans="1:22" hidden="1" outlineLevel="1">
      <c r="A1255" s="65">
        <v>1246</v>
      </c>
      <c r="B1255" s="117">
        <v>1</v>
      </c>
      <c r="C1255" s="325">
        <v>1.0401047997620753E-4</v>
      </c>
      <c r="D1255" s="358">
        <v>1.2917212198864332E-4</v>
      </c>
      <c r="E1255" s="327">
        <v>1.1882927889606667E-4</v>
      </c>
      <c r="F1255" s="332">
        <v>0</v>
      </c>
      <c r="G1255" s="358">
        <v>0</v>
      </c>
      <c r="H1255" s="327">
        <v>0</v>
      </c>
      <c r="I1255" s="332">
        <v>2.4518326334465619E-4</v>
      </c>
      <c r="J1255" s="358">
        <v>2.9226052209814333E-4</v>
      </c>
      <c r="K1255" s="327">
        <v>2.2285546189023002E-4</v>
      </c>
      <c r="L1255" s="336">
        <v>3.7594868300476983E-5</v>
      </c>
      <c r="M1255" s="210">
        <v>1.1415525114155251E-4</v>
      </c>
      <c r="N1255" s="325">
        <v>0</v>
      </c>
      <c r="O1255" s="358">
        <v>0</v>
      </c>
      <c r="P1255" s="327">
        <v>0</v>
      </c>
      <c r="Q1255" s="332">
        <v>0.32979664014146776</v>
      </c>
      <c r="R1255" s="358">
        <v>0.32831106507086033</v>
      </c>
      <c r="S1255" s="327">
        <v>0.36094105796463899</v>
      </c>
      <c r="T1255" s="358">
        <v>0.10251073572145208</v>
      </c>
      <c r="U1255" s="358">
        <v>0.46454156949543923</v>
      </c>
      <c r="V1255" s="361">
        <v>0</v>
      </c>
    </row>
    <row r="1256" spans="1:22" hidden="1" outlineLevel="1">
      <c r="A1256" s="65">
        <v>1247</v>
      </c>
      <c r="B1256" s="117">
        <v>1</v>
      </c>
      <c r="C1256" s="325">
        <v>9.5728893174424289E-5</v>
      </c>
      <c r="D1256" s="358">
        <v>1.1968446462403495E-4</v>
      </c>
      <c r="E1256" s="327">
        <v>1.0932034205864124E-4</v>
      </c>
      <c r="F1256" s="332">
        <v>0</v>
      </c>
      <c r="G1256" s="358">
        <v>0</v>
      </c>
      <c r="H1256" s="327">
        <v>0</v>
      </c>
      <c r="I1256" s="332">
        <v>2.4518326334465619E-4</v>
      </c>
      <c r="J1256" s="358">
        <v>3.0829168997694448E-4</v>
      </c>
      <c r="K1256" s="327">
        <v>2.3474108652437564E-4</v>
      </c>
      <c r="L1256" s="336">
        <v>2.3496792687798115E-5</v>
      </c>
      <c r="M1256" s="210">
        <v>1.1415525114155251E-4</v>
      </c>
      <c r="N1256" s="325">
        <v>0</v>
      </c>
      <c r="O1256" s="358">
        <v>0</v>
      </c>
      <c r="P1256" s="327">
        <v>0</v>
      </c>
      <c r="Q1256" s="332">
        <v>0.36277630415561452</v>
      </c>
      <c r="R1256" s="358">
        <v>0.34399691121866405</v>
      </c>
      <c r="S1256" s="327">
        <v>0.48509762436053933</v>
      </c>
      <c r="T1256" s="358">
        <v>8.7866344904101779E-2</v>
      </c>
      <c r="U1256" s="358">
        <v>0.37561084334780831</v>
      </c>
      <c r="V1256" s="361">
        <v>0</v>
      </c>
    </row>
    <row r="1257" spans="1:22" hidden="1" outlineLevel="1">
      <c r="A1257" s="65">
        <v>1248</v>
      </c>
      <c r="B1257" s="117">
        <v>1</v>
      </c>
      <c r="C1257" s="325">
        <v>8.9016120174337335E-5</v>
      </c>
      <c r="D1257" s="358">
        <v>1.081942894140277E-4</v>
      </c>
      <c r="E1257" s="327">
        <v>9.9526007389806048E-5</v>
      </c>
      <c r="F1257" s="332">
        <v>0</v>
      </c>
      <c r="G1257" s="358">
        <v>0</v>
      </c>
      <c r="H1257" s="327">
        <v>0</v>
      </c>
      <c r="I1257" s="332">
        <v>2.407253858292988E-4</v>
      </c>
      <c r="J1257" s="358">
        <v>3.119911902566678E-4</v>
      </c>
      <c r="K1257" s="327">
        <v>2.5256952347559405E-4</v>
      </c>
      <c r="L1257" s="336">
        <v>9.3987170751192458E-6</v>
      </c>
      <c r="M1257" s="210">
        <v>1.1415525114155251E-4</v>
      </c>
      <c r="N1257" s="325">
        <v>0</v>
      </c>
      <c r="O1257" s="358">
        <v>0</v>
      </c>
      <c r="P1257" s="327">
        <v>0</v>
      </c>
      <c r="Q1257" s="332">
        <v>0.32979664014146776</v>
      </c>
      <c r="R1257" s="358">
        <v>0.3421134640897755</v>
      </c>
      <c r="S1257" s="327">
        <v>0.5182910019248691</v>
      </c>
      <c r="T1257" s="358">
        <v>7.8452093664376596E-2</v>
      </c>
      <c r="U1257" s="358">
        <v>0.28995710710904815</v>
      </c>
      <c r="V1257" s="361">
        <v>0</v>
      </c>
    </row>
    <row r="1258" spans="1:22" hidden="1" outlineLevel="1">
      <c r="A1258" s="65">
        <v>1249</v>
      </c>
      <c r="B1258" s="117">
        <v>1</v>
      </c>
      <c r="C1258" s="325">
        <v>8.2347098953580562E-5</v>
      </c>
      <c r="D1258" s="358">
        <v>9.6665230362362212E-5</v>
      </c>
      <c r="E1258" s="327">
        <v>9.0510030442997501E-5</v>
      </c>
      <c r="F1258" s="332">
        <v>0</v>
      </c>
      <c r="G1258" s="358">
        <v>0</v>
      </c>
      <c r="H1258" s="327">
        <v>0</v>
      </c>
      <c r="I1258" s="332">
        <v>2.3849644707162008E-4</v>
      </c>
      <c r="J1258" s="358">
        <v>3.0829168997694448E-4</v>
      </c>
      <c r="K1258" s="327">
        <v>2.3474108652437564E-4</v>
      </c>
      <c r="L1258" s="336">
        <v>5.8741981719495289E-6</v>
      </c>
      <c r="M1258" s="210">
        <v>1.1415525114155251E-4</v>
      </c>
      <c r="N1258" s="325">
        <v>1.8840041161301334E-4</v>
      </c>
      <c r="O1258" s="358">
        <v>0</v>
      </c>
      <c r="P1258" s="327">
        <v>0</v>
      </c>
      <c r="Q1258" s="332">
        <v>0.23085764809902742</v>
      </c>
      <c r="R1258" s="358">
        <v>0.34543003663374566</v>
      </c>
      <c r="S1258" s="327">
        <v>0.49481172994723815</v>
      </c>
      <c r="T1258" s="358">
        <v>5.5230273939721117E-2</v>
      </c>
      <c r="U1258" s="358">
        <v>0.25402321776349973</v>
      </c>
      <c r="V1258" s="361">
        <v>0</v>
      </c>
    </row>
    <row r="1259" spans="1:22" hidden="1" outlineLevel="1">
      <c r="A1259" s="65">
        <v>1250</v>
      </c>
      <c r="B1259" s="117">
        <v>1</v>
      </c>
      <c r="C1259" s="325">
        <v>7.7809414411622355E-5</v>
      </c>
      <c r="D1259" s="358">
        <v>8.6088825431323383E-5</v>
      </c>
      <c r="E1259" s="327">
        <v>8.1870259728501822E-5</v>
      </c>
      <c r="F1259" s="332">
        <v>0</v>
      </c>
      <c r="G1259" s="358">
        <v>0</v>
      </c>
      <c r="H1259" s="327">
        <v>0</v>
      </c>
      <c r="I1259" s="332">
        <v>2.3180963079858402E-4</v>
      </c>
      <c r="J1259" s="358">
        <v>2.9965952265759003E-4</v>
      </c>
      <c r="K1259" s="327">
        <v>2.3176968036583927E-4</v>
      </c>
      <c r="L1259" s="336">
        <v>2.3496792687798115E-6</v>
      </c>
      <c r="M1259" s="210">
        <v>1.1415525114155251E-4</v>
      </c>
      <c r="N1259" s="325">
        <v>1.8840041161301334E-4</v>
      </c>
      <c r="O1259" s="358">
        <v>0</v>
      </c>
      <c r="P1259" s="327">
        <v>0</v>
      </c>
      <c r="Q1259" s="332">
        <v>0.19787798408488064</v>
      </c>
      <c r="R1259" s="358">
        <v>0.35503637222999668</v>
      </c>
      <c r="S1259" s="327">
        <v>0.46676657491242202</v>
      </c>
      <c r="T1259" s="358">
        <v>5.7322329770771167E-2</v>
      </c>
      <c r="U1259" s="358">
        <v>0.22068832041464187</v>
      </c>
      <c r="V1259" s="361">
        <v>0</v>
      </c>
    </row>
    <row r="1260" spans="1:22" hidden="1" outlineLevel="1">
      <c r="A1260" s="65">
        <v>1251</v>
      </c>
      <c r="B1260" s="117">
        <v>1</v>
      </c>
      <c r="C1260" s="325">
        <v>7.477179087527016E-5</v>
      </c>
      <c r="D1260" s="358">
        <v>8.0392342628392548E-5</v>
      </c>
      <c r="E1260" s="327">
        <v>7.6162303100306484E-5</v>
      </c>
      <c r="F1260" s="332">
        <v>0</v>
      </c>
      <c r="G1260" s="358">
        <v>0</v>
      </c>
      <c r="H1260" s="327">
        <v>0</v>
      </c>
      <c r="I1260" s="332">
        <v>2.407253858292988E-4</v>
      </c>
      <c r="J1260" s="358">
        <v>2.8897207740505591E-4</v>
      </c>
      <c r="K1260" s="327">
        <v>2.2582686804876643E-4</v>
      </c>
      <c r="L1260" s="336">
        <v>1.1748396343899057E-6</v>
      </c>
      <c r="M1260" s="210">
        <v>1.1415525114155251E-4</v>
      </c>
      <c r="N1260" s="325">
        <v>1.8840041161301334E-4</v>
      </c>
      <c r="O1260" s="358">
        <v>0</v>
      </c>
      <c r="P1260" s="327">
        <v>0</v>
      </c>
      <c r="Q1260" s="332">
        <v>0.19787798408488064</v>
      </c>
      <c r="R1260" s="358">
        <v>0.33156051968608641</v>
      </c>
      <c r="S1260" s="327">
        <v>0.39773819129962834</v>
      </c>
      <c r="T1260" s="358">
        <v>5.8472960477848689E-2</v>
      </c>
      <c r="U1260" s="358">
        <v>0.2091623559075792</v>
      </c>
      <c r="V1260" s="361">
        <v>0</v>
      </c>
    </row>
    <row r="1261" spans="1:22" hidden="1" outlineLevel="1">
      <c r="A1261" s="65">
        <v>1252</v>
      </c>
      <c r="B1261" s="117">
        <v>1</v>
      </c>
      <c r="C1261" s="325">
        <v>7.2496698350101019E-5</v>
      </c>
      <c r="D1261" s="358">
        <v>7.8856430882892427E-5</v>
      </c>
      <c r="E1261" s="327">
        <v>7.3308324786208816E-5</v>
      </c>
      <c r="F1261" s="332">
        <v>0</v>
      </c>
      <c r="G1261" s="358">
        <v>0</v>
      </c>
      <c r="H1261" s="327">
        <v>0</v>
      </c>
      <c r="I1261" s="332">
        <v>2.4741220210233484E-4</v>
      </c>
      <c r="J1261" s="358">
        <v>2.8033991008570152E-4</v>
      </c>
      <c r="K1261" s="327">
        <v>2.4959811731705767E-4</v>
      </c>
      <c r="L1261" s="336">
        <v>1.409807561267887E-5</v>
      </c>
      <c r="M1261" s="210">
        <v>1.1415525114155251E-4</v>
      </c>
      <c r="N1261" s="325">
        <v>1.8840041161301334E-4</v>
      </c>
      <c r="O1261" s="358">
        <v>0</v>
      </c>
      <c r="P1261" s="327">
        <v>0</v>
      </c>
      <c r="Q1261" s="332">
        <v>0.19787798408488064</v>
      </c>
      <c r="R1261" s="358">
        <v>0.33684939053510471</v>
      </c>
      <c r="S1261" s="327">
        <v>0.37470622435557133</v>
      </c>
      <c r="T1261" s="358">
        <v>2.7301328595203057E-2</v>
      </c>
      <c r="U1261" s="358">
        <v>0.19967038513705695</v>
      </c>
      <c r="V1261" s="361">
        <v>0</v>
      </c>
    </row>
    <row r="1262" spans="1:22" hidden="1" outlineLevel="1">
      <c r="A1262" s="65">
        <v>1253</v>
      </c>
      <c r="B1262" s="117">
        <v>1</v>
      </c>
      <c r="C1262" s="325">
        <v>7.1915424710428696E-5</v>
      </c>
      <c r="D1262" s="358">
        <v>7.7592706028999924E-5</v>
      </c>
      <c r="E1262" s="327">
        <v>7.3347242672310145E-5</v>
      </c>
      <c r="F1262" s="332">
        <v>0</v>
      </c>
      <c r="G1262" s="358">
        <v>0</v>
      </c>
      <c r="H1262" s="327">
        <v>0</v>
      </c>
      <c r="I1262" s="332">
        <v>2.4518326334465619E-4</v>
      </c>
      <c r="J1262" s="358">
        <v>2.8157307684560927E-4</v>
      </c>
      <c r="K1262" s="327">
        <v>2.7931217890242167E-4</v>
      </c>
      <c r="L1262" s="336">
        <v>3.7594868300476983E-5</v>
      </c>
      <c r="M1262" s="210">
        <v>1.1415525114155251E-4</v>
      </c>
      <c r="N1262" s="325">
        <v>0</v>
      </c>
      <c r="O1262" s="358">
        <v>0</v>
      </c>
      <c r="P1262" s="327">
        <v>0</v>
      </c>
      <c r="Q1262" s="332">
        <v>9.8938992042440319E-2</v>
      </c>
      <c r="R1262" s="358">
        <v>0.32700367894532167</v>
      </c>
      <c r="S1262" s="327">
        <v>0.32170484780364744</v>
      </c>
      <c r="T1262" s="358">
        <v>2.803354813607057E-2</v>
      </c>
      <c r="U1262" s="358">
        <v>0.19548939801194598</v>
      </c>
      <c r="V1262" s="361">
        <v>0</v>
      </c>
    </row>
    <row r="1263" spans="1:22" hidden="1" outlineLevel="1">
      <c r="A1263" s="65">
        <v>1254</v>
      </c>
      <c r="B1263" s="117">
        <v>1</v>
      </c>
      <c r="C1263" s="325">
        <v>7.322172783614393E-5</v>
      </c>
      <c r="D1263" s="358">
        <v>7.8934198566208886E-5</v>
      </c>
      <c r="E1263" s="327">
        <v>7.4826122344160754E-5</v>
      </c>
      <c r="F1263" s="332">
        <v>0</v>
      </c>
      <c r="G1263" s="358">
        <v>0</v>
      </c>
      <c r="H1263" s="327">
        <v>0</v>
      </c>
      <c r="I1263" s="332">
        <v>2.4518326334465619E-4</v>
      </c>
      <c r="J1263" s="358">
        <v>2.7622935421934229E-4</v>
      </c>
      <c r="K1263" s="327">
        <v>2.7336936658534881E-4</v>
      </c>
      <c r="L1263" s="336">
        <v>9.3987170751192462E-5</v>
      </c>
      <c r="M1263" s="210">
        <v>1.1415525114155251E-4</v>
      </c>
      <c r="N1263" s="325">
        <v>0</v>
      </c>
      <c r="O1263" s="358">
        <v>0</v>
      </c>
      <c r="P1263" s="327">
        <v>0</v>
      </c>
      <c r="Q1263" s="332">
        <v>3.2979664014146773E-2</v>
      </c>
      <c r="R1263" s="358">
        <v>0.36623732019285415</v>
      </c>
      <c r="S1263" s="327">
        <v>0.27790275458547087</v>
      </c>
      <c r="T1263" s="358">
        <v>3.0439412341778115E-2</v>
      </c>
      <c r="U1263" s="358">
        <v>0.20328637400201779</v>
      </c>
      <c r="V1263" s="361">
        <v>0</v>
      </c>
    </row>
    <row r="1264" spans="1:22" hidden="1" outlineLevel="1">
      <c r="A1264" s="65">
        <v>1255</v>
      </c>
      <c r="B1264" s="117">
        <v>1</v>
      </c>
      <c r="C1264" s="325">
        <v>7.733439509318045E-5</v>
      </c>
      <c r="D1264" s="358">
        <v>8.20837897405256E-5</v>
      </c>
      <c r="E1264" s="327">
        <v>7.8471431008985502E-5</v>
      </c>
      <c r="F1264" s="332">
        <v>0</v>
      </c>
      <c r="G1264" s="358">
        <v>0</v>
      </c>
      <c r="H1264" s="327">
        <v>0</v>
      </c>
      <c r="I1264" s="332">
        <v>2.4741220210233484E-4</v>
      </c>
      <c r="J1264" s="358">
        <v>2.7376302069952673E-4</v>
      </c>
      <c r="K1264" s="327">
        <v>2.7039796042681243E-4</v>
      </c>
      <c r="L1264" s="336">
        <v>1.8210014333043539E-4</v>
      </c>
      <c r="M1264" s="210">
        <v>1.1415525114155251E-4</v>
      </c>
      <c r="N1264" s="325">
        <v>0</v>
      </c>
      <c r="O1264" s="358">
        <v>2.4928432205170606E-4</v>
      </c>
      <c r="P1264" s="327">
        <v>2.6216587125707427E-4</v>
      </c>
      <c r="Q1264" s="332">
        <v>6.5959328028293546E-2</v>
      </c>
      <c r="R1264" s="358">
        <v>0.42914623781751393</v>
      </c>
      <c r="S1264" s="327">
        <v>0.230564422816012</v>
      </c>
      <c r="T1264" s="358">
        <v>6.7050389385153869E-2</v>
      </c>
      <c r="U1264" s="358">
        <v>0.24950323168229868</v>
      </c>
      <c r="V1264" s="361">
        <v>0</v>
      </c>
    </row>
    <row r="1265" spans="1:22" hidden="1" outlineLevel="1">
      <c r="A1265" s="65">
        <v>1256</v>
      </c>
      <c r="B1265" s="117">
        <v>1</v>
      </c>
      <c r="C1265" s="325">
        <v>8.0422020663052836E-5</v>
      </c>
      <c r="D1265" s="358">
        <v>8.5544451648108161E-5</v>
      </c>
      <c r="E1265" s="327">
        <v>8.0183817997444101E-5</v>
      </c>
      <c r="F1265" s="332">
        <v>0</v>
      </c>
      <c r="G1265" s="358">
        <v>0</v>
      </c>
      <c r="H1265" s="327">
        <v>0</v>
      </c>
      <c r="I1265" s="332">
        <v>2.5632795713304962E-4</v>
      </c>
      <c r="J1265" s="358">
        <v>2.7417407628616263E-4</v>
      </c>
      <c r="K1265" s="327">
        <v>2.5851233579266681E-4</v>
      </c>
      <c r="L1265" s="336">
        <v>1.5860335064263727E-4</v>
      </c>
      <c r="M1265" s="210">
        <v>1.1415525114155251E-4</v>
      </c>
      <c r="N1265" s="325">
        <v>1.0362022638715733E-2</v>
      </c>
      <c r="O1265" s="358">
        <v>2.1831581492298691E-2</v>
      </c>
      <c r="P1265" s="327">
        <v>4.0239410578161966E-2</v>
      </c>
      <c r="Q1265" s="332">
        <v>6.5959328028293546E-2</v>
      </c>
      <c r="R1265" s="358">
        <v>0.44539213964933366</v>
      </c>
      <c r="S1265" s="327">
        <v>0.19331998444744863</v>
      </c>
      <c r="T1265" s="358">
        <v>7.7719874123509072E-2</v>
      </c>
      <c r="U1265" s="358">
        <v>0.27854414225401553</v>
      </c>
      <c r="V1265" s="361">
        <v>0</v>
      </c>
    </row>
    <row r="1266" spans="1:22" hidden="1" outlineLevel="1">
      <c r="A1266" s="65">
        <v>1257</v>
      </c>
      <c r="B1266" s="117">
        <v>1</v>
      </c>
      <c r="C1266" s="325">
        <v>8.4690944274839978E-5</v>
      </c>
      <c r="D1266" s="358">
        <v>9.9231563911805461E-5</v>
      </c>
      <c r="E1266" s="327">
        <v>8.8616026652732681E-5</v>
      </c>
      <c r="F1266" s="332">
        <v>0</v>
      </c>
      <c r="G1266" s="358">
        <v>0</v>
      </c>
      <c r="H1266" s="327">
        <v>0</v>
      </c>
      <c r="I1266" s="332">
        <v>2.6078583464840701E-4</v>
      </c>
      <c r="J1266" s="358">
        <v>2.6019818634054115E-4</v>
      </c>
      <c r="K1266" s="327">
        <v>2.8525499121949443E-4</v>
      </c>
      <c r="L1266" s="336">
        <v>1.4685495429873823E-4</v>
      </c>
      <c r="M1266" s="210">
        <v>1.1415525114155251E-4</v>
      </c>
      <c r="N1266" s="325">
        <v>0.15034352846718466</v>
      </c>
      <c r="O1266" s="358">
        <v>0.13093617448357658</v>
      </c>
      <c r="P1266" s="327">
        <v>0.20513014791043488</v>
      </c>
      <c r="Q1266" s="332">
        <v>6.5959328028293546E-2</v>
      </c>
      <c r="R1266" s="358">
        <v>0.47750305280104699</v>
      </c>
      <c r="S1266" s="327">
        <v>0.17080283975634303</v>
      </c>
      <c r="T1266" s="358">
        <v>6.6527375427391344E-2</v>
      </c>
      <c r="U1266" s="358">
        <v>0.28385512589942674</v>
      </c>
      <c r="V1266" s="361">
        <v>2.2701367461201626E-2</v>
      </c>
    </row>
    <row r="1267" spans="1:22" hidden="1" outlineLevel="1">
      <c r="A1267" s="65">
        <v>1258</v>
      </c>
      <c r="B1267" s="117">
        <v>1</v>
      </c>
      <c r="C1267" s="325">
        <v>9.4116327593397807E-5</v>
      </c>
      <c r="D1267" s="358">
        <v>1.1087727448844563E-4</v>
      </c>
      <c r="E1267" s="327">
        <v>1.0001896728042292E-4</v>
      </c>
      <c r="F1267" s="332">
        <v>0</v>
      </c>
      <c r="G1267" s="358">
        <v>0</v>
      </c>
      <c r="H1267" s="327">
        <v>0</v>
      </c>
      <c r="I1267" s="332">
        <v>2.4741220210233484E-4</v>
      </c>
      <c r="J1267" s="358">
        <v>2.4951074108800708E-4</v>
      </c>
      <c r="K1267" s="327">
        <v>2.8822639737803081E-4</v>
      </c>
      <c r="L1267" s="336">
        <v>1.644775488145868E-4</v>
      </c>
      <c r="M1267" s="210">
        <v>1.1415525114155251E-4</v>
      </c>
      <c r="N1267" s="325">
        <v>0.3215995026234138</v>
      </c>
      <c r="O1267" s="358">
        <v>0.28496627909248756</v>
      </c>
      <c r="P1267" s="327">
        <v>0.41782164256358628</v>
      </c>
      <c r="Q1267" s="332">
        <v>6.5959328028293546E-2</v>
      </c>
      <c r="R1267" s="358">
        <v>0.48864197698296324</v>
      </c>
      <c r="S1267" s="327">
        <v>0.14893555175694342</v>
      </c>
      <c r="T1267" s="358">
        <v>0.13033507827441765</v>
      </c>
      <c r="U1267" s="358">
        <v>0.3221620079376058</v>
      </c>
      <c r="V1267" s="361">
        <v>9.9256928993805671E-2</v>
      </c>
    </row>
    <row r="1268" spans="1:22" hidden="1" outlineLevel="1">
      <c r="A1268" s="65">
        <v>1259</v>
      </c>
      <c r="B1268" s="117">
        <v>1</v>
      </c>
      <c r="C1268" s="325">
        <v>9.9554048738719646E-5</v>
      </c>
      <c r="D1268" s="358">
        <v>1.1614603503313593E-4</v>
      </c>
      <c r="E1268" s="327">
        <v>1.0594745859652581E-4</v>
      </c>
      <c r="F1268" s="332">
        <v>0</v>
      </c>
      <c r="G1268" s="358">
        <v>0</v>
      </c>
      <c r="H1268" s="327">
        <v>0</v>
      </c>
      <c r="I1268" s="332">
        <v>2.429543245869775E-4</v>
      </c>
      <c r="J1268" s="358">
        <v>2.2649162823639519E-4</v>
      </c>
      <c r="K1268" s="327">
        <v>2.8525499121949443E-4</v>
      </c>
      <c r="L1268" s="336">
        <v>1.8797434150238492E-4</v>
      </c>
      <c r="M1268" s="210">
        <v>1.1415525114155251E-4</v>
      </c>
      <c r="N1268" s="325">
        <v>0.42578493024541014</v>
      </c>
      <c r="O1268" s="358">
        <v>0.29400430456063875</v>
      </c>
      <c r="P1268" s="327">
        <v>0.51035459942890671</v>
      </c>
      <c r="Q1268" s="332">
        <v>3.2979664014146773E-2</v>
      </c>
      <c r="R1268" s="358">
        <v>0.52201557773852258</v>
      </c>
      <c r="S1268" s="327">
        <v>7.9974685363527045E-2</v>
      </c>
      <c r="T1268" s="358">
        <v>0.15993766828377576</v>
      </c>
      <c r="U1268" s="358">
        <v>0.42996367597425111</v>
      </c>
      <c r="V1268" s="361">
        <v>0.16579976363037302</v>
      </c>
    </row>
    <row r="1269" spans="1:22" hidden="1" outlineLevel="1">
      <c r="A1269" s="65">
        <v>1260</v>
      </c>
      <c r="B1269" s="117">
        <v>1</v>
      </c>
      <c r="C1269" s="325">
        <v>1.0130411991192667E-4</v>
      </c>
      <c r="D1269" s="358">
        <v>1.1859571705760448E-4</v>
      </c>
      <c r="E1269" s="327">
        <v>1.0878846428192304E-4</v>
      </c>
      <c r="F1269" s="332">
        <v>0</v>
      </c>
      <c r="G1269" s="358">
        <v>0</v>
      </c>
      <c r="H1269" s="327">
        <v>0</v>
      </c>
      <c r="I1269" s="332">
        <v>2.3403856955626272E-4</v>
      </c>
      <c r="J1269" s="358">
        <v>2.2895796175621079E-4</v>
      </c>
      <c r="K1269" s="327">
        <v>2.8525499121949443E-4</v>
      </c>
      <c r="L1269" s="336">
        <v>2.0677177565262342E-4</v>
      </c>
      <c r="M1269" s="210">
        <v>1.1415525114155251E-4</v>
      </c>
      <c r="N1269" s="325">
        <v>0.58366447517711539</v>
      </c>
      <c r="O1269" s="358">
        <v>0.30849323728456624</v>
      </c>
      <c r="P1269" s="327">
        <v>0.55832545950012225</v>
      </c>
      <c r="Q1269" s="332">
        <v>3.2979664014146773E-2</v>
      </c>
      <c r="R1269" s="358">
        <v>0.50180446625742769</v>
      </c>
      <c r="S1269" s="327">
        <v>3.6417345520792593E-2</v>
      </c>
      <c r="T1269" s="358">
        <v>0.17384983956025854</v>
      </c>
      <c r="U1269" s="358">
        <v>0.44555762795439485</v>
      </c>
      <c r="V1269" s="361">
        <v>0.20790436815316723</v>
      </c>
    </row>
    <row r="1270" spans="1:22" hidden="1" outlineLevel="1">
      <c r="A1270" s="65">
        <v>1261</v>
      </c>
      <c r="B1270" s="117">
        <v>1</v>
      </c>
      <c r="C1270" s="325">
        <v>9.8141491291773967E-5</v>
      </c>
      <c r="D1270" s="358">
        <v>1.2732513950987733E-4</v>
      </c>
      <c r="E1270" s="327">
        <v>1.0599934911132759E-4</v>
      </c>
      <c r="F1270" s="332">
        <v>0</v>
      </c>
      <c r="G1270" s="358">
        <v>0</v>
      </c>
      <c r="H1270" s="327">
        <v>0</v>
      </c>
      <c r="I1270" s="332">
        <v>2.2958069204090536E-4</v>
      </c>
      <c r="J1270" s="358">
        <v>2.4622229639491966E-4</v>
      </c>
      <c r="K1270" s="327">
        <v>2.7039796042681243E-4</v>
      </c>
      <c r="L1270" s="336">
        <v>1.8797434150238492E-4</v>
      </c>
      <c r="M1270" s="210">
        <v>1.1415525114155251E-4</v>
      </c>
      <c r="N1270" s="325">
        <v>0.57198364965710857</v>
      </c>
      <c r="O1270" s="358">
        <v>0.2975178592180357</v>
      </c>
      <c r="P1270" s="327">
        <v>0.4885802016722981</v>
      </c>
      <c r="Q1270" s="332">
        <v>3.2979664014146773E-2</v>
      </c>
      <c r="R1270" s="358">
        <v>0.49738411285471684</v>
      </c>
      <c r="S1270" s="327">
        <v>4.606393388811398E-2</v>
      </c>
      <c r="T1270" s="358">
        <v>0.1778247456392536</v>
      </c>
      <c r="U1270" s="358">
        <v>0.42973767667019108</v>
      </c>
      <c r="V1270" s="361">
        <v>0.19729232820997883</v>
      </c>
    </row>
    <row r="1271" spans="1:22" hidden="1" outlineLevel="1">
      <c r="A1271" s="65">
        <v>1262</v>
      </c>
      <c r="B1271" s="117">
        <v>1</v>
      </c>
      <c r="C1271" s="325">
        <v>9.0403676604522906E-5</v>
      </c>
      <c r="D1271" s="358">
        <v>1.1758473717449048E-4</v>
      </c>
      <c r="E1271" s="327">
        <v>1.0204269735769218E-4</v>
      </c>
      <c r="F1271" s="332">
        <v>0</v>
      </c>
      <c r="G1271" s="358">
        <v>0</v>
      </c>
      <c r="H1271" s="327">
        <v>0</v>
      </c>
      <c r="I1271" s="332">
        <v>2.1397812073715446E-4</v>
      </c>
      <c r="J1271" s="358">
        <v>2.355348511423856E-4</v>
      </c>
      <c r="K1271" s="327">
        <v>2.7634077274388524E-4</v>
      </c>
      <c r="L1271" s="336">
        <v>1.9032402077116473E-4</v>
      </c>
      <c r="M1271" s="210">
        <v>1.1415525114155251E-4</v>
      </c>
      <c r="N1271" s="325">
        <v>0.479479047555119</v>
      </c>
      <c r="O1271" s="358">
        <v>0.27416232525569123</v>
      </c>
      <c r="P1271" s="327">
        <v>0.49242854879213904</v>
      </c>
      <c r="Q1271" s="332">
        <v>3.2979664014146773E-2</v>
      </c>
      <c r="R1271" s="358">
        <v>0.50842084136655952</v>
      </c>
      <c r="S1271" s="327">
        <v>3.6797133334989331E-2</v>
      </c>
      <c r="T1271" s="358">
        <v>8.2636205326476683E-2</v>
      </c>
      <c r="U1271" s="358">
        <v>0.33764296026571938</v>
      </c>
      <c r="V1271" s="361">
        <v>0.17497650608484225</v>
      </c>
    </row>
    <row r="1272" spans="1:22" hidden="1" outlineLevel="1">
      <c r="A1272" s="65">
        <v>1263</v>
      </c>
      <c r="B1272" s="117">
        <v>1</v>
      </c>
      <c r="C1272" s="325">
        <v>8.7072291121239538E-5</v>
      </c>
      <c r="D1272" s="358">
        <v>1.1468789097095227E-4</v>
      </c>
      <c r="E1272" s="327">
        <v>9.8540087608572308E-5</v>
      </c>
      <c r="F1272" s="332">
        <v>0</v>
      </c>
      <c r="G1272" s="358">
        <v>0</v>
      </c>
      <c r="H1272" s="327">
        <v>0</v>
      </c>
      <c r="I1272" s="332">
        <v>2.0283342694876101E-4</v>
      </c>
      <c r="J1272" s="358">
        <v>2.3060218410275444E-4</v>
      </c>
      <c r="K1272" s="327">
        <v>2.7931217890242167E-4</v>
      </c>
      <c r="L1272" s="336">
        <v>2.1382081345896285E-4</v>
      </c>
      <c r="M1272" s="210">
        <v>1.1415525114155251E-4</v>
      </c>
      <c r="N1272" s="325">
        <v>0.40562608620281776</v>
      </c>
      <c r="O1272" s="358">
        <v>0.22485943229595001</v>
      </c>
      <c r="P1272" s="327">
        <v>0.47560604170487186</v>
      </c>
      <c r="Q1272" s="332">
        <v>3.2979664014146773E-2</v>
      </c>
      <c r="R1272" s="358">
        <v>0.48761690549493303</v>
      </c>
      <c r="S1272" s="327">
        <v>4.7988188461164837E-2</v>
      </c>
      <c r="T1272" s="358">
        <v>6.4226114013236302E-2</v>
      </c>
      <c r="U1272" s="358">
        <v>0.29312109736588893</v>
      </c>
      <c r="V1272" s="361">
        <v>7.1469416920984144E-2</v>
      </c>
    </row>
    <row r="1273" spans="1:22" hidden="1" outlineLevel="1">
      <c r="A1273" s="65">
        <v>1264</v>
      </c>
      <c r="B1273" s="117">
        <v>1</v>
      </c>
      <c r="C1273" s="325">
        <v>8.7122293154759742E-5</v>
      </c>
      <c r="D1273" s="358">
        <v>1.1338528227540154E-4</v>
      </c>
      <c r="E1273" s="327">
        <v>1.0004491253782381E-4</v>
      </c>
      <c r="F1273" s="332">
        <v>0</v>
      </c>
      <c r="G1273" s="358">
        <v>0</v>
      </c>
      <c r="H1273" s="327">
        <v>0</v>
      </c>
      <c r="I1273" s="332">
        <v>1.9168873316036754E-4</v>
      </c>
      <c r="J1273" s="358">
        <v>2.0881623801105039E-4</v>
      </c>
      <c r="K1273" s="327">
        <v>2.9416920969510367E-4</v>
      </c>
      <c r="L1273" s="336">
        <v>2.2321953053408208E-4</v>
      </c>
      <c r="M1273" s="210">
        <v>1.1415525114155251E-4</v>
      </c>
      <c r="N1273" s="325">
        <v>0.26018096843757144</v>
      </c>
      <c r="O1273" s="358">
        <v>0.18146150190390059</v>
      </c>
      <c r="P1273" s="327">
        <v>0.31123171394320842</v>
      </c>
      <c r="Q1273" s="332">
        <v>6.5959328028293546E-2</v>
      </c>
      <c r="R1273" s="358">
        <v>0.486180778059633</v>
      </c>
      <c r="S1273" s="327">
        <v>6.1753354852097181E-2</v>
      </c>
      <c r="T1273" s="358">
        <v>8.9330783985836812E-2</v>
      </c>
      <c r="U1273" s="358">
        <v>0.29956207753160041</v>
      </c>
      <c r="V1273" s="361">
        <v>1.3880395554468036E-2</v>
      </c>
    </row>
    <row r="1274" spans="1:22" hidden="1" outlineLevel="1">
      <c r="A1274" s="65">
        <v>1265</v>
      </c>
      <c r="B1274" s="117">
        <v>1</v>
      </c>
      <c r="C1274" s="325">
        <v>8.6191005280446004E-5</v>
      </c>
      <c r="D1274" s="358">
        <v>1.1227709278814195E-4</v>
      </c>
      <c r="E1274" s="327">
        <v>9.9746542077713599E-5</v>
      </c>
      <c r="F1274" s="332">
        <v>0</v>
      </c>
      <c r="G1274" s="358">
        <v>0</v>
      </c>
      <c r="H1274" s="327">
        <v>0</v>
      </c>
      <c r="I1274" s="332">
        <v>1.9837554943340365E-4</v>
      </c>
      <c r="J1274" s="358">
        <v>2.232031835433078E-4</v>
      </c>
      <c r="K1274" s="327">
        <v>2.9119780353656729E-4</v>
      </c>
      <c r="L1274" s="336">
        <v>2.2321953053408208E-4</v>
      </c>
      <c r="M1274" s="210">
        <v>1.1415525114155251E-4</v>
      </c>
      <c r="N1274" s="325">
        <v>9.2693002513602574E-2</v>
      </c>
      <c r="O1274" s="358">
        <v>6.8603893457007278E-2</v>
      </c>
      <c r="P1274" s="327">
        <v>0.14587213188366249</v>
      </c>
      <c r="Q1274" s="332">
        <v>3.2979664014146773E-2</v>
      </c>
      <c r="R1274" s="358">
        <v>0.48050989483957446</v>
      </c>
      <c r="S1274" s="327">
        <v>3.5252666576135232E-2</v>
      </c>
      <c r="T1274" s="358">
        <v>0.11694592095569738</v>
      </c>
      <c r="U1274" s="358">
        <v>0.34453593903955099</v>
      </c>
      <c r="V1274" s="361">
        <v>0</v>
      </c>
    </row>
    <row r="1275" spans="1:22" hidden="1" outlineLevel="1">
      <c r="A1275" s="65">
        <v>1266</v>
      </c>
      <c r="B1275" s="117">
        <v>1</v>
      </c>
      <c r="C1275" s="325">
        <v>8.9478638984399192E-5</v>
      </c>
      <c r="D1275" s="358">
        <v>1.1630157039976886E-4</v>
      </c>
      <c r="E1275" s="327">
        <v>1.0445560629597476E-4</v>
      </c>
      <c r="F1275" s="332">
        <v>0</v>
      </c>
      <c r="G1275" s="358">
        <v>0</v>
      </c>
      <c r="H1275" s="327">
        <v>0</v>
      </c>
      <c r="I1275" s="332">
        <v>2.0506236570643968E-4</v>
      </c>
      <c r="J1275" s="358">
        <v>2.2279212795667187E-4</v>
      </c>
      <c r="K1275" s="327">
        <v>2.9119780353656729E-4</v>
      </c>
      <c r="L1275" s="336">
        <v>1.644775488145868E-4</v>
      </c>
      <c r="M1275" s="210">
        <v>1.1415525114155251E-4</v>
      </c>
      <c r="N1275" s="325">
        <v>1.7898039103236268E-2</v>
      </c>
      <c r="O1275" s="358">
        <v>6.7647305250702157E-3</v>
      </c>
      <c r="P1275" s="327">
        <v>1.7926657587536653E-2</v>
      </c>
      <c r="Q1275" s="332">
        <v>3.2979664014146773E-2</v>
      </c>
      <c r="R1275" s="358">
        <v>0.49959424371452621</v>
      </c>
      <c r="S1275" s="327">
        <v>5.1524427012447117E-2</v>
      </c>
      <c r="T1275" s="358">
        <v>0.10721786134131468</v>
      </c>
      <c r="U1275" s="358">
        <v>0.43730865335620289</v>
      </c>
      <c r="V1275" s="361">
        <v>0</v>
      </c>
    </row>
    <row r="1276" spans="1:22" hidden="1" outlineLevel="1">
      <c r="A1276" s="65">
        <v>1267</v>
      </c>
      <c r="B1276" s="117">
        <v>1</v>
      </c>
      <c r="C1276" s="325">
        <v>1.055980445404739E-4</v>
      </c>
      <c r="D1276" s="358">
        <v>1.2810281634304197E-4</v>
      </c>
      <c r="E1276" s="327">
        <v>1.1762282442692538E-4</v>
      </c>
      <c r="F1276" s="332">
        <v>0</v>
      </c>
      <c r="G1276" s="358">
        <v>0</v>
      </c>
      <c r="H1276" s="327">
        <v>0</v>
      </c>
      <c r="I1276" s="332">
        <v>2.1174918197947579E-4</v>
      </c>
      <c r="J1276" s="358">
        <v>2.1662629415713296E-4</v>
      </c>
      <c r="K1276" s="327">
        <v>2.7336936658534881E-4</v>
      </c>
      <c r="L1276" s="336">
        <v>1.1748396343899057E-4</v>
      </c>
      <c r="M1276" s="210">
        <v>1.1415525114155251E-4</v>
      </c>
      <c r="N1276" s="325">
        <v>0</v>
      </c>
      <c r="O1276" s="358">
        <v>0</v>
      </c>
      <c r="P1276" s="327">
        <v>0</v>
      </c>
      <c r="Q1276" s="332">
        <v>3.2979664014146773E-2</v>
      </c>
      <c r="R1276" s="358">
        <v>0.44416142667029196</v>
      </c>
      <c r="S1276" s="327">
        <v>3.5699971609709287E-2</v>
      </c>
      <c r="T1276" s="358">
        <v>0.16391257436277082</v>
      </c>
      <c r="U1276" s="358">
        <v>0.55064730434231945</v>
      </c>
      <c r="V1276" s="361">
        <v>0</v>
      </c>
    </row>
    <row r="1277" spans="1:22" hidden="1" outlineLevel="1">
      <c r="A1277" s="65">
        <v>1268</v>
      </c>
      <c r="B1277" s="117">
        <v>1</v>
      </c>
      <c r="C1277" s="325">
        <v>1.102044818785224E-4</v>
      </c>
      <c r="D1277" s="358">
        <v>1.3121352367570044E-4</v>
      </c>
      <c r="E1277" s="327">
        <v>1.2308430110981227E-4</v>
      </c>
      <c r="F1277" s="332">
        <v>0</v>
      </c>
      <c r="G1277" s="358">
        <v>0</v>
      </c>
      <c r="H1277" s="327">
        <v>0</v>
      </c>
      <c r="I1277" s="332">
        <v>2.2066493701019058E-4</v>
      </c>
      <c r="J1277" s="358">
        <v>2.1827051650367672E-4</v>
      </c>
      <c r="K1277" s="327">
        <v>2.8228358506095805E-4</v>
      </c>
      <c r="L1277" s="336">
        <v>8.811297257924293E-5</v>
      </c>
      <c r="M1277" s="210">
        <v>1.1415525114155251E-4</v>
      </c>
      <c r="N1277" s="325">
        <v>0</v>
      </c>
      <c r="O1277" s="358">
        <v>0</v>
      </c>
      <c r="P1277" s="327">
        <v>0</v>
      </c>
      <c r="Q1277" s="332">
        <v>3.2979664014146773E-2</v>
      </c>
      <c r="R1277" s="358">
        <v>0.41416070207389943</v>
      </c>
      <c r="S1277" s="327">
        <v>2.9074799540718798E-2</v>
      </c>
      <c r="T1277" s="358">
        <v>0.20355703236116912</v>
      </c>
      <c r="U1277" s="358">
        <v>0.58375620238711734</v>
      </c>
      <c r="V1277" s="361">
        <v>0</v>
      </c>
    </row>
    <row r="1278" spans="1:22" hidden="1" outlineLevel="1">
      <c r="A1278" s="65">
        <v>1269</v>
      </c>
      <c r="B1278" s="117">
        <v>1</v>
      </c>
      <c r="C1278" s="325">
        <v>1.0602931207958564E-4</v>
      </c>
      <c r="D1278" s="358">
        <v>1.3098022062575106E-4</v>
      </c>
      <c r="E1278" s="327">
        <v>1.2026924068181593E-4</v>
      </c>
      <c r="F1278" s="332">
        <v>0</v>
      </c>
      <c r="G1278" s="358">
        <v>0</v>
      </c>
      <c r="H1278" s="327">
        <v>0</v>
      </c>
      <c r="I1278" s="332">
        <v>2.2512281452554794E-4</v>
      </c>
      <c r="J1278" s="358">
        <v>2.4498912963501191E-4</v>
      </c>
      <c r="K1278" s="327">
        <v>2.9119780353656729E-4</v>
      </c>
      <c r="L1278" s="336">
        <v>5.8741981719495287E-5</v>
      </c>
      <c r="M1278" s="210">
        <v>1.1415525114155251E-4</v>
      </c>
      <c r="N1278" s="325">
        <v>0</v>
      </c>
      <c r="O1278" s="358">
        <v>0</v>
      </c>
      <c r="P1278" s="327">
        <v>0</v>
      </c>
      <c r="Q1278" s="332">
        <v>3.2979664014146773E-2</v>
      </c>
      <c r="R1278" s="358">
        <v>0.43276707068117271</v>
      </c>
      <c r="S1278" s="327">
        <v>4.9979960253592998E-2</v>
      </c>
      <c r="T1278" s="358">
        <v>0.15899624315980324</v>
      </c>
      <c r="U1278" s="358">
        <v>0.5173124069934617</v>
      </c>
      <c r="V1278" s="361">
        <v>0</v>
      </c>
    </row>
    <row r="1279" spans="1:22" hidden="1" outlineLevel="1">
      <c r="A1279" s="65">
        <v>1270</v>
      </c>
      <c r="B1279" s="117">
        <v>1</v>
      </c>
      <c r="C1279" s="325">
        <v>1.0033533051247279E-4</v>
      </c>
      <c r="D1279" s="358">
        <v>1.22386891619282E-4</v>
      </c>
      <c r="E1279" s="327">
        <v>1.1330293906967754E-4</v>
      </c>
      <c r="F1279" s="332">
        <v>0</v>
      </c>
      <c r="G1279" s="358">
        <v>0</v>
      </c>
      <c r="H1279" s="327">
        <v>0</v>
      </c>
      <c r="I1279" s="332">
        <v>2.2735175328322661E-4</v>
      </c>
      <c r="J1279" s="358">
        <v>2.5649868606081783E-4</v>
      </c>
      <c r="K1279" s="327">
        <v>2.9119780353656729E-4</v>
      </c>
      <c r="L1279" s="336">
        <v>3.7594868300476983E-5</v>
      </c>
      <c r="M1279" s="210">
        <v>1.1415525114155251E-4</v>
      </c>
      <c r="N1279" s="325">
        <v>1.8840041161301334E-4</v>
      </c>
      <c r="O1279" s="358">
        <v>0</v>
      </c>
      <c r="P1279" s="327">
        <v>0</v>
      </c>
      <c r="Q1279" s="332">
        <v>3.2979664014146773E-2</v>
      </c>
      <c r="R1279" s="358">
        <v>0.42232672386052023</v>
      </c>
      <c r="S1279" s="327">
        <v>4.7026061174639415E-2</v>
      </c>
      <c r="T1279" s="358">
        <v>0.12092082703469245</v>
      </c>
      <c r="U1279" s="358">
        <v>0.44205463874146395</v>
      </c>
      <c r="V1279" s="361">
        <v>0</v>
      </c>
    </row>
    <row r="1280" spans="1:22" hidden="1" outlineLevel="1">
      <c r="A1280" s="65">
        <v>1271</v>
      </c>
      <c r="B1280" s="117">
        <v>1</v>
      </c>
      <c r="C1280" s="325">
        <v>9.2235001082200261E-5</v>
      </c>
      <c r="D1280" s="358">
        <v>1.1064397143849624E-4</v>
      </c>
      <c r="E1280" s="327">
        <v>1.0394967377665744E-4</v>
      </c>
      <c r="F1280" s="332">
        <v>0</v>
      </c>
      <c r="G1280" s="358">
        <v>0</v>
      </c>
      <c r="H1280" s="327">
        <v>0</v>
      </c>
      <c r="I1280" s="332">
        <v>2.3403856955626272E-4</v>
      </c>
      <c r="J1280" s="358">
        <v>2.770514653926141E-4</v>
      </c>
      <c r="K1280" s="327">
        <v>2.7634077274388524E-4</v>
      </c>
      <c r="L1280" s="336">
        <v>2.3496792687798115E-5</v>
      </c>
      <c r="M1280" s="210">
        <v>1.1415525114155251E-4</v>
      </c>
      <c r="N1280" s="325">
        <v>1.8840041161301334E-4</v>
      </c>
      <c r="O1280" s="358">
        <v>0</v>
      </c>
      <c r="P1280" s="327">
        <v>0</v>
      </c>
      <c r="Q1280" s="332">
        <v>6.5959328028293546E-2</v>
      </c>
      <c r="R1280" s="358">
        <v>0.36555969823627821</v>
      </c>
      <c r="S1280" s="327">
        <v>6.8581078579219606E-2</v>
      </c>
      <c r="T1280" s="358">
        <v>0.10512580551026464</v>
      </c>
      <c r="U1280" s="358">
        <v>0.36758786805367644</v>
      </c>
      <c r="V1280" s="361">
        <v>0</v>
      </c>
    </row>
    <row r="1281" spans="1:22" hidden="1" outlineLevel="1">
      <c r="A1281" s="65">
        <v>1272</v>
      </c>
      <c r="B1281" s="117">
        <v>1</v>
      </c>
      <c r="C1281" s="325">
        <v>8.3653402079295809E-5</v>
      </c>
      <c r="D1281" s="358">
        <v>9.8026164820400302E-5</v>
      </c>
      <c r="E1281" s="327">
        <v>9.2429979490663198E-5</v>
      </c>
      <c r="F1281" s="332">
        <v>0</v>
      </c>
      <c r="G1281" s="358">
        <v>0</v>
      </c>
      <c r="H1281" s="327">
        <v>0</v>
      </c>
      <c r="I1281" s="332">
        <v>2.429543245869775E-4</v>
      </c>
      <c r="J1281" s="358">
        <v>2.7294090952625487E-4</v>
      </c>
      <c r="K1281" s="327">
        <v>2.6148374195120324E-4</v>
      </c>
      <c r="L1281" s="336">
        <v>9.3987170751192458E-6</v>
      </c>
      <c r="M1281" s="210">
        <v>1.1415525114155251E-4</v>
      </c>
      <c r="N1281" s="325">
        <v>1.8840041161301334E-4</v>
      </c>
      <c r="O1281" s="358">
        <v>0</v>
      </c>
      <c r="P1281" s="327">
        <v>0</v>
      </c>
      <c r="Q1281" s="332">
        <v>0.13191865605658709</v>
      </c>
      <c r="R1281" s="358">
        <v>0.36653012983127065</v>
      </c>
      <c r="S1281" s="327">
        <v>8.7764536377174893E-2</v>
      </c>
      <c r="T1281" s="358">
        <v>8.1276369036294149E-2</v>
      </c>
      <c r="U1281" s="358">
        <v>0.29831908135927016</v>
      </c>
      <c r="V1281" s="361">
        <v>0</v>
      </c>
    </row>
    <row r="1282" spans="1:22" hidden="1" outlineLevel="1">
      <c r="A1282" s="65">
        <v>1273</v>
      </c>
      <c r="B1282" s="117">
        <v>1</v>
      </c>
      <c r="C1282" s="325">
        <v>7.76219067859216E-5</v>
      </c>
      <c r="D1282" s="358">
        <v>8.5330590518987887E-5</v>
      </c>
      <c r="E1282" s="327">
        <v>8.2467000648722241E-5</v>
      </c>
      <c r="F1282" s="332">
        <v>0</v>
      </c>
      <c r="G1282" s="358">
        <v>0</v>
      </c>
      <c r="H1282" s="327">
        <v>0</v>
      </c>
      <c r="I1282" s="332">
        <v>2.5187007961769228E-4</v>
      </c>
      <c r="J1282" s="358">
        <v>2.5690974164745373E-4</v>
      </c>
      <c r="K1282" s="327">
        <v>2.6742655426827605E-4</v>
      </c>
      <c r="L1282" s="336">
        <v>5.8741981719495289E-6</v>
      </c>
      <c r="M1282" s="210">
        <v>1.1415525114155251E-4</v>
      </c>
      <c r="N1282" s="325">
        <v>1.8840041161301334E-4</v>
      </c>
      <c r="O1282" s="358">
        <v>0</v>
      </c>
      <c r="P1282" s="327">
        <v>0</v>
      </c>
      <c r="Q1282" s="332">
        <v>6.5959328028293546E-2</v>
      </c>
      <c r="R1282" s="358">
        <v>0.3921248933506068</v>
      </c>
      <c r="S1282" s="327">
        <v>0.12630868812915028</v>
      </c>
      <c r="T1282" s="358">
        <v>3.661097704337575E-2</v>
      </c>
      <c r="U1282" s="358">
        <v>0.26182019375357157</v>
      </c>
      <c r="V1282" s="361">
        <v>0</v>
      </c>
    </row>
    <row r="1283" spans="1:22" hidden="1" outlineLevel="1">
      <c r="A1283" s="65">
        <v>1274</v>
      </c>
      <c r="B1283" s="117">
        <v>1</v>
      </c>
      <c r="C1283" s="325">
        <v>7.3527990291455164E-5</v>
      </c>
      <c r="D1283" s="358">
        <v>7.722330953324672E-5</v>
      </c>
      <c r="E1283" s="327">
        <v>7.6797961906628233E-5</v>
      </c>
      <c r="F1283" s="332">
        <v>0</v>
      </c>
      <c r="G1283" s="358">
        <v>0</v>
      </c>
      <c r="H1283" s="327">
        <v>0</v>
      </c>
      <c r="I1283" s="332">
        <v>2.5632795713304962E-4</v>
      </c>
      <c r="J1283" s="358">
        <v>2.4293385170183227E-4</v>
      </c>
      <c r="K1283" s="327">
        <v>2.6445514810973967E-4</v>
      </c>
      <c r="L1283" s="336">
        <v>2.3496792687798115E-6</v>
      </c>
      <c r="M1283" s="210">
        <v>1.1415525114155251E-4</v>
      </c>
      <c r="N1283" s="325">
        <v>1.8840041161301334E-4</v>
      </c>
      <c r="O1283" s="358">
        <v>0</v>
      </c>
      <c r="P1283" s="327">
        <v>0</v>
      </c>
      <c r="Q1283" s="332">
        <v>3.2979664014146773E-2</v>
      </c>
      <c r="R1283" s="358">
        <v>0.40522340230234843</v>
      </c>
      <c r="S1283" s="327">
        <v>0.11975103327953708</v>
      </c>
      <c r="T1283" s="358">
        <v>3.5355743544745716E-2</v>
      </c>
      <c r="U1283" s="358">
        <v>0.22984129222907407</v>
      </c>
      <c r="V1283" s="361">
        <v>0</v>
      </c>
    </row>
    <row r="1284" spans="1:22" hidden="1" outlineLevel="1">
      <c r="A1284" s="65">
        <v>1275</v>
      </c>
      <c r="B1284" s="117">
        <v>1</v>
      </c>
      <c r="C1284" s="325">
        <v>7.213418360707957E-5</v>
      </c>
      <c r="D1284" s="358">
        <v>7.4520882537999669E-5</v>
      </c>
      <c r="E1284" s="327">
        <v>7.3541832102816805E-5</v>
      </c>
      <c r="F1284" s="332">
        <v>0</v>
      </c>
      <c r="G1284" s="358">
        <v>0</v>
      </c>
      <c r="H1284" s="327">
        <v>0</v>
      </c>
      <c r="I1284" s="332">
        <v>2.6078583464840701E-4</v>
      </c>
      <c r="J1284" s="358">
        <v>2.5115496343455074E-4</v>
      </c>
      <c r="K1284" s="327">
        <v>2.6742655426827605E-4</v>
      </c>
      <c r="L1284" s="336">
        <v>1.1748396343899057E-6</v>
      </c>
      <c r="M1284" s="210">
        <v>1.1415525114155251E-4</v>
      </c>
      <c r="N1284" s="325">
        <v>1.8840041161301334E-4</v>
      </c>
      <c r="O1284" s="358">
        <v>0</v>
      </c>
      <c r="P1284" s="327">
        <v>0</v>
      </c>
      <c r="Q1284" s="332">
        <v>3.2979664014146773E-2</v>
      </c>
      <c r="R1284" s="358">
        <v>0.4052442848622555</v>
      </c>
      <c r="S1284" s="327">
        <v>0.16492035710050298</v>
      </c>
      <c r="T1284" s="358">
        <v>3.5355743544745716E-2</v>
      </c>
      <c r="U1284" s="358">
        <v>0.21503833781314055</v>
      </c>
      <c r="V1284" s="361">
        <v>0</v>
      </c>
    </row>
    <row r="1285" spans="1:22" hidden="1" outlineLevel="1">
      <c r="A1285" s="65">
        <v>1276</v>
      </c>
      <c r="B1285" s="117">
        <v>1</v>
      </c>
      <c r="C1285" s="325">
        <v>7.2059180556799271E-5</v>
      </c>
      <c r="D1285" s="358">
        <v>7.4326463329708523E-5</v>
      </c>
      <c r="E1285" s="327">
        <v>7.2101870317067525E-5</v>
      </c>
      <c r="F1285" s="332">
        <v>0</v>
      </c>
      <c r="G1285" s="358">
        <v>0</v>
      </c>
      <c r="H1285" s="327">
        <v>0</v>
      </c>
      <c r="I1285" s="332">
        <v>2.5855689589072831E-4</v>
      </c>
      <c r="J1285" s="358">
        <v>2.7335196511289077E-4</v>
      </c>
      <c r="K1285" s="327">
        <v>2.6445514810973967E-4</v>
      </c>
      <c r="L1285" s="336">
        <v>1.409807561267887E-5</v>
      </c>
      <c r="M1285" s="210">
        <v>1.1415525114155251E-4</v>
      </c>
      <c r="N1285" s="325">
        <v>1.8840041161301334E-4</v>
      </c>
      <c r="O1285" s="358">
        <v>0</v>
      </c>
      <c r="P1285" s="327">
        <v>0</v>
      </c>
      <c r="Q1285" s="332">
        <v>6.5959328028293546E-2</v>
      </c>
      <c r="R1285" s="358">
        <v>0.32394365112273865</v>
      </c>
      <c r="S1285" s="327">
        <v>0.2891444407157806</v>
      </c>
      <c r="T1285" s="358">
        <v>3.44143184207732E-2</v>
      </c>
      <c r="U1285" s="358">
        <v>0.2028343753938977</v>
      </c>
      <c r="V1285" s="361">
        <v>0</v>
      </c>
    </row>
    <row r="1286" spans="1:22" hidden="1" outlineLevel="1">
      <c r="A1286" s="65">
        <v>1277</v>
      </c>
      <c r="B1286" s="117">
        <v>1</v>
      </c>
      <c r="C1286" s="325">
        <v>7.3627994358495572E-5</v>
      </c>
      <c r="D1286" s="358">
        <v>7.4987488637898446E-5</v>
      </c>
      <c r="E1286" s="327">
        <v>7.2906173296495043E-5</v>
      </c>
      <c r="F1286" s="332">
        <v>0</v>
      </c>
      <c r="G1286" s="358">
        <v>0</v>
      </c>
      <c r="H1286" s="327">
        <v>0</v>
      </c>
      <c r="I1286" s="332">
        <v>2.7193052843680048E-4</v>
      </c>
      <c r="J1286" s="358">
        <v>2.7787357656588595E-4</v>
      </c>
      <c r="K1286" s="327">
        <v>2.7039796042681243E-4</v>
      </c>
      <c r="L1286" s="336">
        <v>3.7594868300476983E-5</v>
      </c>
      <c r="M1286" s="210">
        <v>1.1415525114155251E-4</v>
      </c>
      <c r="N1286" s="325">
        <v>1.8840041161301334E-4</v>
      </c>
      <c r="O1286" s="358">
        <v>0</v>
      </c>
      <c r="P1286" s="327">
        <v>0</v>
      </c>
      <c r="Q1286" s="332">
        <v>9.8938992042440319E-2</v>
      </c>
      <c r="R1286" s="358">
        <v>0.28076464366488568</v>
      </c>
      <c r="S1286" s="327">
        <v>0.32968036426018421</v>
      </c>
      <c r="T1286" s="358">
        <v>3.9853663581503308E-2</v>
      </c>
      <c r="U1286" s="358">
        <v>0.21266534512051</v>
      </c>
      <c r="V1286" s="361">
        <v>0</v>
      </c>
    </row>
    <row r="1287" spans="1:22" hidden="1" outlineLevel="1">
      <c r="A1287" s="65">
        <v>1278</v>
      </c>
      <c r="B1287" s="117">
        <v>1</v>
      </c>
      <c r="C1287" s="325">
        <v>8.2397100987100766E-5</v>
      </c>
      <c r="D1287" s="358">
        <v>7.9614665795227924E-5</v>
      </c>
      <c r="E1287" s="327">
        <v>8.0339489541849431E-5</v>
      </c>
      <c r="F1287" s="332">
        <v>0</v>
      </c>
      <c r="G1287" s="358">
        <v>0</v>
      </c>
      <c r="H1287" s="327">
        <v>0</v>
      </c>
      <c r="I1287" s="332">
        <v>3.0536460980198086E-4</v>
      </c>
      <c r="J1287" s="358">
        <v>2.94315800031323E-4</v>
      </c>
      <c r="K1287" s="327">
        <v>2.7039796042681243E-4</v>
      </c>
      <c r="L1287" s="336">
        <v>9.3987170751192462E-5</v>
      </c>
      <c r="M1287" s="210">
        <v>1.1415525114155251E-4</v>
      </c>
      <c r="N1287" s="325">
        <v>0</v>
      </c>
      <c r="O1287" s="358">
        <v>0</v>
      </c>
      <c r="P1287" s="327">
        <v>0</v>
      </c>
      <c r="Q1287" s="332">
        <v>9.8938992042440319E-2</v>
      </c>
      <c r="R1287" s="358">
        <v>0.23852519549559717</v>
      </c>
      <c r="S1287" s="327">
        <v>0.34087141938635973</v>
      </c>
      <c r="T1287" s="358">
        <v>5.0000134362096015E-2</v>
      </c>
      <c r="U1287" s="358">
        <v>0.2335702807460649</v>
      </c>
      <c r="V1287" s="361">
        <v>0</v>
      </c>
    </row>
    <row r="1288" spans="1:22" hidden="1" outlineLevel="1">
      <c r="A1288" s="65">
        <v>1279</v>
      </c>
      <c r="B1288" s="117">
        <v>1</v>
      </c>
      <c r="C1288" s="325">
        <v>1.0802939342039367E-4</v>
      </c>
      <c r="D1288" s="358">
        <v>9.1726982471766874E-5</v>
      </c>
      <c r="E1288" s="327">
        <v>9.9033047499189178E-5</v>
      </c>
      <c r="F1288" s="332">
        <v>0</v>
      </c>
      <c r="G1288" s="358">
        <v>0</v>
      </c>
      <c r="H1288" s="327">
        <v>0</v>
      </c>
      <c r="I1288" s="332">
        <v>3.1205142607501694E-4</v>
      </c>
      <c r="J1288" s="358">
        <v>2.8691679947187636E-4</v>
      </c>
      <c r="K1288" s="327">
        <v>2.7039796042681243E-4</v>
      </c>
      <c r="L1288" s="336">
        <v>1.8210014333043539E-4</v>
      </c>
      <c r="M1288" s="210">
        <v>1.1415525114155251E-4</v>
      </c>
      <c r="N1288" s="325">
        <v>0</v>
      </c>
      <c r="O1288" s="358">
        <v>6.2321080512926514E-4</v>
      </c>
      <c r="P1288" s="327">
        <v>0</v>
      </c>
      <c r="Q1288" s="332">
        <v>9.8938992042440319E-2</v>
      </c>
      <c r="R1288" s="358">
        <v>0.29198089219515438</v>
      </c>
      <c r="S1288" s="327">
        <v>0.30966981361445806</v>
      </c>
      <c r="T1288" s="358">
        <v>0.10627643621734215</v>
      </c>
      <c r="U1288" s="358">
        <v>0.31945001628888514</v>
      </c>
      <c r="V1288" s="361">
        <v>0</v>
      </c>
    </row>
    <row r="1289" spans="1:22" hidden="1" outlineLevel="1">
      <c r="A1289" s="65">
        <v>1280</v>
      </c>
      <c r="B1289" s="117">
        <v>1</v>
      </c>
      <c r="C1289" s="325">
        <v>1.2871148453518668E-4</v>
      </c>
      <c r="D1289" s="358">
        <v>1.1015792341776837E-4</v>
      </c>
      <c r="E1289" s="327">
        <v>1.1770066019912803E-4</v>
      </c>
      <c r="F1289" s="332">
        <v>0</v>
      </c>
      <c r="G1289" s="358">
        <v>0</v>
      </c>
      <c r="H1289" s="327">
        <v>0</v>
      </c>
      <c r="I1289" s="332">
        <v>3.3879869116716123E-4</v>
      </c>
      <c r="J1289" s="358">
        <v>2.7746252097925005E-4</v>
      </c>
      <c r="K1289" s="327">
        <v>2.4959811731705767E-4</v>
      </c>
      <c r="L1289" s="336">
        <v>1.5860335064263727E-4</v>
      </c>
      <c r="M1289" s="210">
        <v>1.1415525114155251E-4</v>
      </c>
      <c r="N1289" s="325">
        <v>1.0362022638715733E-2</v>
      </c>
      <c r="O1289" s="358">
        <v>3.7193011481870583E-2</v>
      </c>
      <c r="P1289" s="327">
        <v>2.0874498309279271E-2</v>
      </c>
      <c r="Q1289" s="332">
        <v>0.16489832007073388</v>
      </c>
      <c r="R1289" s="358">
        <v>0.47279121016811854</v>
      </c>
      <c r="S1289" s="327">
        <v>0.30129762312848157</v>
      </c>
      <c r="T1289" s="358">
        <v>0.19738546765957152</v>
      </c>
      <c r="U1289" s="358">
        <v>0.43098067284252134</v>
      </c>
      <c r="V1289" s="361">
        <v>0</v>
      </c>
    </row>
    <row r="1290" spans="1:22" hidden="1" outlineLevel="1">
      <c r="A1290" s="65">
        <v>1281</v>
      </c>
      <c r="B1290" s="117">
        <v>1</v>
      </c>
      <c r="C1290" s="325">
        <v>1.4854354108013629E-4</v>
      </c>
      <c r="D1290" s="358">
        <v>1.2448661906882649E-4</v>
      </c>
      <c r="E1290" s="327">
        <v>1.3722446639329619E-4</v>
      </c>
      <c r="F1290" s="332">
        <v>0</v>
      </c>
      <c r="G1290" s="358">
        <v>0</v>
      </c>
      <c r="H1290" s="327">
        <v>0</v>
      </c>
      <c r="I1290" s="332">
        <v>3.5217232371323345E-4</v>
      </c>
      <c r="J1290" s="358">
        <v>2.6266451986035671E-4</v>
      </c>
      <c r="K1290" s="327">
        <v>2.8228358506095805E-4</v>
      </c>
      <c r="L1290" s="336">
        <v>1.4685495429873823E-4</v>
      </c>
      <c r="M1290" s="210">
        <v>1.1415525114155251E-4</v>
      </c>
      <c r="N1290" s="325">
        <v>9.0620597985859433E-2</v>
      </c>
      <c r="O1290" s="358">
        <v>0.14474149319668939</v>
      </c>
      <c r="P1290" s="327">
        <v>0.10891466620831972</v>
      </c>
      <c r="Q1290" s="332">
        <v>0.26383731211317418</v>
      </c>
      <c r="R1290" s="358">
        <v>0.5862172187057697</v>
      </c>
      <c r="S1290" s="327">
        <v>0.24417766855294673</v>
      </c>
      <c r="T1290" s="358">
        <v>0.23368263632828976</v>
      </c>
      <c r="U1290" s="358">
        <v>0.55098630329840959</v>
      </c>
      <c r="V1290" s="361">
        <v>2.4287065803791648E-2</v>
      </c>
    </row>
    <row r="1291" spans="1:22" hidden="1" outlineLevel="1">
      <c r="A1291" s="65">
        <v>1282</v>
      </c>
      <c r="B1291" s="117">
        <v>1</v>
      </c>
      <c r="C1291" s="325">
        <v>1.5261245655784263E-4</v>
      </c>
      <c r="D1291" s="358">
        <v>1.3389650875011839E-4</v>
      </c>
      <c r="E1291" s="327">
        <v>1.4709663683433404E-4</v>
      </c>
      <c r="F1291" s="332">
        <v>0</v>
      </c>
      <c r="G1291" s="358">
        <v>0</v>
      </c>
      <c r="H1291" s="327">
        <v>0</v>
      </c>
      <c r="I1291" s="332">
        <v>3.5217232371323345E-4</v>
      </c>
      <c r="J1291" s="358">
        <v>2.3183535086266228E-4</v>
      </c>
      <c r="K1291" s="327">
        <v>2.4959811731705767E-4</v>
      </c>
      <c r="L1291" s="336">
        <v>1.644775488145868E-4</v>
      </c>
      <c r="M1291" s="210">
        <v>1.1415525114155251E-4</v>
      </c>
      <c r="N1291" s="325">
        <v>0.14487991653040727</v>
      </c>
      <c r="O1291" s="358">
        <v>0.18475557309625046</v>
      </c>
      <c r="P1291" s="327">
        <v>0.21653252655185656</v>
      </c>
      <c r="Q1291" s="332">
        <v>0.32979664014146776</v>
      </c>
      <c r="R1291" s="358">
        <v>0.6108540540838755</v>
      </c>
      <c r="S1291" s="327">
        <v>0.26991878120051516</v>
      </c>
      <c r="T1291" s="358">
        <v>0.16349416319656082</v>
      </c>
      <c r="U1291" s="358">
        <v>0.54985630677810937</v>
      </c>
      <c r="V1291" s="361">
        <v>0.11092253837020281</v>
      </c>
    </row>
    <row r="1292" spans="1:22" hidden="1" outlineLevel="1">
      <c r="A1292" s="65">
        <v>1283</v>
      </c>
      <c r="B1292" s="117">
        <v>1</v>
      </c>
      <c r="C1292" s="325">
        <v>1.5156866410810844E-4</v>
      </c>
      <c r="D1292" s="358">
        <v>1.2950263464273827E-4</v>
      </c>
      <c r="E1292" s="327">
        <v>1.467593484881225E-4</v>
      </c>
      <c r="F1292" s="332">
        <v>0</v>
      </c>
      <c r="G1292" s="358">
        <v>0</v>
      </c>
      <c r="H1292" s="327">
        <v>0</v>
      </c>
      <c r="I1292" s="332">
        <v>3.0313567104430216E-4</v>
      </c>
      <c r="J1292" s="358">
        <v>2.7170774276634706E-4</v>
      </c>
      <c r="K1292" s="327">
        <v>2.2285546189023002E-4</v>
      </c>
      <c r="L1292" s="336">
        <v>1.8797434150238492E-4</v>
      </c>
      <c r="M1292" s="210">
        <v>1.1415525114155251E-4</v>
      </c>
      <c r="N1292" s="325">
        <v>0.1622127543988045</v>
      </c>
      <c r="O1292" s="358">
        <v>0.25623092668593878</v>
      </c>
      <c r="P1292" s="327">
        <v>0.24445135508247393</v>
      </c>
      <c r="Q1292" s="332">
        <v>0.32979664014146776</v>
      </c>
      <c r="R1292" s="358">
        <v>0.69914077393478335</v>
      </c>
      <c r="S1292" s="327">
        <v>0.32782362690651062</v>
      </c>
      <c r="T1292" s="358">
        <v>0.13284554527167769</v>
      </c>
      <c r="U1292" s="358">
        <v>0.48476850720881393</v>
      </c>
      <c r="V1292" s="361">
        <v>0.1978649202932441</v>
      </c>
    </row>
    <row r="1293" spans="1:22" hidden="1" outlineLevel="1">
      <c r="A1293" s="65">
        <v>1284</v>
      </c>
      <c r="B1293" s="117">
        <v>1</v>
      </c>
      <c r="C1293" s="325">
        <v>1.5319998045170501E-4</v>
      </c>
      <c r="D1293" s="358">
        <v>1.2893881893869392E-4</v>
      </c>
      <c r="E1293" s="327">
        <v>1.4553992139028078E-4</v>
      </c>
      <c r="F1293" s="332">
        <v>0</v>
      </c>
      <c r="G1293" s="358">
        <v>0</v>
      </c>
      <c r="H1293" s="327">
        <v>0</v>
      </c>
      <c r="I1293" s="332">
        <v>2.2512281452554794E-4</v>
      </c>
      <c r="J1293" s="358">
        <v>2.5773185282072558E-4</v>
      </c>
      <c r="K1293" s="327">
        <v>2.3176968036583927E-4</v>
      </c>
      <c r="L1293" s="336">
        <v>2.0677177565262342E-4</v>
      </c>
      <c r="M1293" s="210">
        <v>1.1415525114155251E-4</v>
      </c>
      <c r="N1293" s="325">
        <v>0.14431471529556825</v>
      </c>
      <c r="O1293" s="358">
        <v>0.32112813981345195</v>
      </c>
      <c r="P1293" s="327">
        <v>0.36268570340443018</v>
      </c>
      <c r="Q1293" s="332">
        <v>0.32979664014146776</v>
      </c>
      <c r="R1293" s="358">
        <v>0.76761096980346888</v>
      </c>
      <c r="S1293" s="327">
        <v>0.36478111018232173</v>
      </c>
      <c r="T1293" s="358">
        <v>0.11516767349930483</v>
      </c>
      <c r="U1293" s="358">
        <v>0.43131967179861147</v>
      </c>
      <c r="V1293" s="361">
        <v>0.26046832139694442</v>
      </c>
    </row>
    <row r="1294" spans="1:22" hidden="1" outlineLevel="1">
      <c r="A1294" s="65">
        <v>1285</v>
      </c>
      <c r="B1294" s="117">
        <v>1</v>
      </c>
      <c r="C1294" s="325">
        <v>1.4058696749623436E-4</v>
      </c>
      <c r="D1294" s="358">
        <v>1.2829723555133311E-4</v>
      </c>
      <c r="E1294" s="327">
        <v>1.3828822194673259E-4</v>
      </c>
      <c r="F1294" s="332">
        <v>0</v>
      </c>
      <c r="G1294" s="358">
        <v>0</v>
      </c>
      <c r="H1294" s="327">
        <v>0</v>
      </c>
      <c r="I1294" s="332">
        <v>1.7385722309893803E-4</v>
      </c>
      <c r="J1294" s="358">
        <v>2.5444340812763816E-4</v>
      </c>
      <c r="K1294" s="327">
        <v>2.0799843109754802E-4</v>
      </c>
      <c r="L1294" s="336">
        <v>1.8797434150238492E-4</v>
      </c>
      <c r="M1294" s="210">
        <v>1.1415525114155251E-4</v>
      </c>
      <c r="N1294" s="325">
        <v>0.16183595357557848</v>
      </c>
      <c r="O1294" s="358">
        <v>0.32777254489332303</v>
      </c>
      <c r="P1294" s="327">
        <v>0.37288944062158669</v>
      </c>
      <c r="Q1294" s="332">
        <v>0.32979664014146776</v>
      </c>
      <c r="R1294" s="358">
        <v>0.83867324664214804</v>
      </c>
      <c r="S1294" s="327">
        <v>0.38763584097031384</v>
      </c>
      <c r="T1294" s="358">
        <v>9.5188540312776931E-2</v>
      </c>
      <c r="U1294" s="358">
        <v>0.35210691572556285</v>
      </c>
      <c r="V1294" s="361">
        <v>0.28504397361070233</v>
      </c>
    </row>
    <row r="1295" spans="1:22" hidden="1" outlineLevel="1">
      <c r="A1295" s="65">
        <v>1286</v>
      </c>
      <c r="B1295" s="117">
        <v>1</v>
      </c>
      <c r="C1295" s="325">
        <v>1.4214953104374064E-4</v>
      </c>
      <c r="D1295" s="358">
        <v>1.2551704087276959E-4</v>
      </c>
      <c r="E1295" s="327">
        <v>1.3662772547307577E-4</v>
      </c>
      <c r="F1295" s="332">
        <v>0</v>
      </c>
      <c r="G1295" s="358">
        <v>0</v>
      </c>
      <c r="H1295" s="327">
        <v>0</v>
      </c>
      <c r="I1295" s="332">
        <v>1.3596526421840024E-4</v>
      </c>
      <c r="J1295" s="358">
        <v>2.3676801790229336E-4</v>
      </c>
      <c r="K1295" s="327">
        <v>2.1691264957315727E-4</v>
      </c>
      <c r="L1295" s="336">
        <v>1.9032402077116473E-4</v>
      </c>
      <c r="M1295" s="210">
        <v>1.1415525114155251E-4</v>
      </c>
      <c r="N1295" s="325">
        <v>0.13903950377040386</v>
      </c>
      <c r="O1295" s="358">
        <v>0.29625981246849792</v>
      </c>
      <c r="P1295" s="327">
        <v>0.39438643511389787</v>
      </c>
      <c r="Q1295" s="332">
        <v>0.32979664014146776</v>
      </c>
      <c r="R1295" s="358">
        <v>0.86901058033596557</v>
      </c>
      <c r="S1295" s="327">
        <v>0.33975737144583656</v>
      </c>
      <c r="T1295" s="358">
        <v>9.4351717980356922E-2</v>
      </c>
      <c r="U1295" s="358">
        <v>0.33560896652917893</v>
      </c>
      <c r="V1295" s="361">
        <v>0.23747302333300011</v>
      </c>
    </row>
    <row r="1296" spans="1:22" hidden="1" outlineLevel="1">
      <c r="A1296" s="65">
        <v>1287</v>
      </c>
      <c r="B1296" s="117">
        <v>1</v>
      </c>
      <c r="C1296" s="325">
        <v>1.4968733759691089E-4</v>
      </c>
      <c r="D1296" s="358">
        <v>1.2139535365699712E-4</v>
      </c>
      <c r="E1296" s="327">
        <v>1.4448913846554481E-4</v>
      </c>
      <c r="F1296" s="332">
        <v>0</v>
      </c>
      <c r="G1296" s="358">
        <v>0</v>
      </c>
      <c r="H1296" s="327">
        <v>0</v>
      </c>
      <c r="I1296" s="332">
        <v>1.0253118285321984E-4</v>
      </c>
      <c r="J1296" s="358">
        <v>2.1374890505068147E-4</v>
      </c>
      <c r="K1296" s="327">
        <v>2.2285546189023002E-4</v>
      </c>
      <c r="L1296" s="336">
        <v>2.1382081345896285E-4</v>
      </c>
      <c r="M1296" s="210">
        <v>1.1415525114155251E-4</v>
      </c>
      <c r="N1296" s="325">
        <v>0.10135942144780119</v>
      </c>
      <c r="O1296" s="358">
        <v>0.26474131203947737</v>
      </c>
      <c r="P1296" s="327">
        <v>0.23749480751476468</v>
      </c>
      <c r="Q1296" s="332">
        <v>0.32979664014146776</v>
      </c>
      <c r="R1296" s="358">
        <v>0.86944323559572545</v>
      </c>
      <c r="S1296" s="327">
        <v>0.19278827597925421</v>
      </c>
      <c r="T1296" s="358">
        <v>0.11380783720912231</v>
      </c>
      <c r="U1296" s="358">
        <v>0.36227688440826517</v>
      </c>
      <c r="V1296" s="361">
        <v>0.21005731438624531</v>
      </c>
    </row>
    <row r="1297" spans="1:22" hidden="1" outlineLevel="1">
      <c r="A1297" s="65">
        <v>1288</v>
      </c>
      <c r="B1297" s="117">
        <v>1</v>
      </c>
      <c r="C1297" s="325">
        <v>1.5183117478408949E-4</v>
      </c>
      <c r="D1297" s="358">
        <v>1.2281461387752255E-4</v>
      </c>
      <c r="E1297" s="327">
        <v>1.4397023331752705E-4</v>
      </c>
      <c r="F1297" s="332">
        <v>0</v>
      </c>
      <c r="G1297" s="358">
        <v>0</v>
      </c>
      <c r="H1297" s="327">
        <v>0</v>
      </c>
      <c r="I1297" s="332">
        <v>1.0030224409554116E-4</v>
      </c>
      <c r="J1297" s="358">
        <v>1.9607351482533666E-4</v>
      </c>
      <c r="K1297" s="327">
        <v>2.4068389884144843E-4</v>
      </c>
      <c r="L1297" s="336">
        <v>2.2321953053408208E-4</v>
      </c>
      <c r="M1297" s="210">
        <v>1.1415525114155251E-4</v>
      </c>
      <c r="N1297" s="325">
        <v>8.0070174935530675E-2</v>
      </c>
      <c r="O1297" s="358">
        <v>0.22194020165033942</v>
      </c>
      <c r="P1297" s="327">
        <v>0.13202244593538986</v>
      </c>
      <c r="Q1297" s="332">
        <v>0.39575596816976127</v>
      </c>
      <c r="R1297" s="358">
        <v>0.84296905240348086</v>
      </c>
      <c r="S1297" s="327">
        <v>9.4972047918494062E-2</v>
      </c>
      <c r="T1297" s="358">
        <v>0.14205059092829789</v>
      </c>
      <c r="U1297" s="358">
        <v>0.40340875774719492</v>
      </c>
      <c r="V1297" s="361">
        <v>0.10092126331583143</v>
      </c>
    </row>
    <row r="1298" spans="1:22" hidden="1" outlineLevel="1">
      <c r="A1298" s="65">
        <v>1289</v>
      </c>
      <c r="B1298" s="117">
        <v>1</v>
      </c>
      <c r="C1298" s="325">
        <v>1.5033736403267351E-4</v>
      </c>
      <c r="D1298" s="358">
        <v>1.2573090200188988E-4</v>
      </c>
      <c r="E1298" s="327">
        <v>1.4302323142239464E-4</v>
      </c>
      <c r="F1298" s="332">
        <v>0</v>
      </c>
      <c r="G1298" s="358">
        <v>0</v>
      </c>
      <c r="H1298" s="327">
        <v>0</v>
      </c>
      <c r="I1298" s="332">
        <v>1.0921799912625594E-4</v>
      </c>
      <c r="J1298" s="358">
        <v>1.7593179108017629E-4</v>
      </c>
      <c r="K1298" s="327">
        <v>2.3474108652437564E-4</v>
      </c>
      <c r="L1298" s="336">
        <v>2.2321953053408208E-4</v>
      </c>
      <c r="M1298" s="210">
        <v>1.1415525114155251E-4</v>
      </c>
      <c r="N1298" s="325">
        <v>3.4100474501955413E-2</v>
      </c>
      <c r="O1298" s="358">
        <v>0.12059963589948368</v>
      </c>
      <c r="P1298" s="327">
        <v>4.0558884316967046E-2</v>
      </c>
      <c r="Q1298" s="332">
        <v>0.39575596816976127</v>
      </c>
      <c r="R1298" s="358">
        <v>0.81223461114606577</v>
      </c>
      <c r="S1298" s="327">
        <v>9.6558716394658364E-2</v>
      </c>
      <c r="T1298" s="358">
        <v>0.24581656014837999</v>
      </c>
      <c r="U1298" s="358">
        <v>0.49493847589151641</v>
      </c>
      <c r="V1298" s="361">
        <v>0</v>
      </c>
    </row>
    <row r="1299" spans="1:22" hidden="1" outlineLevel="1">
      <c r="A1299" s="65">
        <v>1290</v>
      </c>
      <c r="B1299" s="117">
        <v>1</v>
      </c>
      <c r="C1299" s="325">
        <v>1.4648720745161805E-4</v>
      </c>
      <c r="D1299" s="358">
        <v>1.3430478908752979E-4</v>
      </c>
      <c r="E1299" s="327">
        <v>1.4473561841085324E-4</v>
      </c>
      <c r="F1299" s="332">
        <v>0</v>
      </c>
      <c r="G1299" s="358">
        <v>0</v>
      </c>
      <c r="H1299" s="327">
        <v>0</v>
      </c>
      <c r="I1299" s="332">
        <v>1.203626929146494E-4</v>
      </c>
      <c r="J1299" s="358">
        <v>1.9895090393178816E-4</v>
      </c>
      <c r="K1299" s="327">
        <v>2.4068389884144843E-4</v>
      </c>
      <c r="L1299" s="336">
        <v>1.644775488145868E-4</v>
      </c>
      <c r="M1299" s="210">
        <v>1.1415525114155251E-4</v>
      </c>
      <c r="N1299" s="325">
        <v>4.3332094670993073E-3</v>
      </c>
      <c r="O1299" s="358">
        <v>1.371208793198091E-2</v>
      </c>
      <c r="P1299" s="327">
        <v>3.4861959557593021E-3</v>
      </c>
      <c r="Q1299" s="332">
        <v>0.39575596816976127</v>
      </c>
      <c r="R1299" s="358">
        <v>0.89991607694591169</v>
      </c>
      <c r="S1299" s="327">
        <v>0.18210361381920603</v>
      </c>
      <c r="T1299" s="358">
        <v>0.2024064016540916</v>
      </c>
      <c r="U1299" s="358">
        <v>0.55279429773089006</v>
      </c>
      <c r="V1299" s="361">
        <v>0</v>
      </c>
    </row>
    <row r="1300" spans="1:22" hidden="1" outlineLevel="1">
      <c r="A1300" s="65">
        <v>1291</v>
      </c>
      <c r="B1300" s="117">
        <v>1</v>
      </c>
      <c r="C1300" s="325">
        <v>1.5256245452432244E-4</v>
      </c>
      <c r="D1300" s="358">
        <v>1.473697598846954E-4</v>
      </c>
      <c r="E1300" s="327">
        <v>1.5388132164466622E-4</v>
      </c>
      <c r="F1300" s="332">
        <v>0</v>
      </c>
      <c r="G1300" s="358">
        <v>0</v>
      </c>
      <c r="H1300" s="327">
        <v>0</v>
      </c>
      <c r="I1300" s="332">
        <v>1.3150738670304288E-4</v>
      </c>
      <c r="J1300" s="358">
        <v>2.4540018522164786E-4</v>
      </c>
      <c r="K1300" s="327">
        <v>2.2879827420730281E-4</v>
      </c>
      <c r="L1300" s="336">
        <v>1.1748396343899057E-4</v>
      </c>
      <c r="M1300" s="210">
        <v>1.1415525114155251E-4</v>
      </c>
      <c r="N1300" s="325">
        <v>0</v>
      </c>
      <c r="O1300" s="358">
        <v>0</v>
      </c>
      <c r="P1300" s="327">
        <v>0</v>
      </c>
      <c r="Q1300" s="332">
        <v>0.42873563218390809</v>
      </c>
      <c r="R1300" s="358">
        <v>0.90777844959665499</v>
      </c>
      <c r="S1300" s="327">
        <v>0.26675390117660552</v>
      </c>
      <c r="T1300" s="358">
        <v>0.28064928973536318</v>
      </c>
      <c r="U1300" s="358">
        <v>0.65697997690257448</v>
      </c>
      <c r="V1300" s="361">
        <v>0</v>
      </c>
    </row>
    <row r="1301" spans="1:22" hidden="1" outlineLevel="1">
      <c r="A1301" s="65">
        <v>1292</v>
      </c>
      <c r="B1301" s="117">
        <v>1</v>
      </c>
      <c r="C1301" s="325">
        <v>1.483685339628156E-4</v>
      </c>
      <c r="D1301" s="358">
        <v>1.4958613885921457E-4</v>
      </c>
      <c r="E1301" s="327">
        <v>1.5362186907065734E-4</v>
      </c>
      <c r="F1301" s="332">
        <v>0</v>
      </c>
      <c r="G1301" s="358">
        <v>0</v>
      </c>
      <c r="H1301" s="327">
        <v>0</v>
      </c>
      <c r="I1301" s="332">
        <v>1.4710995800679369E-4</v>
      </c>
      <c r="J1301" s="358">
        <v>2.8239518801888113E-4</v>
      </c>
      <c r="K1301" s="327">
        <v>2.3771249268291205E-4</v>
      </c>
      <c r="L1301" s="336">
        <v>8.811297257924293E-5</v>
      </c>
      <c r="M1301" s="210">
        <v>1.1415525114155251E-4</v>
      </c>
      <c r="N1301" s="325">
        <v>0</v>
      </c>
      <c r="O1301" s="358">
        <v>0</v>
      </c>
      <c r="P1301" s="327">
        <v>0</v>
      </c>
      <c r="Q1301" s="332">
        <v>0.39575596816976127</v>
      </c>
      <c r="R1301" s="358">
        <v>0.93951398537645625</v>
      </c>
      <c r="S1301" s="327">
        <v>0.26218801811942061</v>
      </c>
      <c r="T1301" s="358">
        <v>0.24686258806390501</v>
      </c>
      <c r="U1301" s="358">
        <v>0.62952106145927811</v>
      </c>
      <c r="V1301" s="361">
        <v>0</v>
      </c>
    </row>
    <row r="1302" spans="1:22" hidden="1" outlineLevel="1">
      <c r="A1302" s="65">
        <v>1293</v>
      </c>
      <c r="B1302" s="117">
        <v>1</v>
      </c>
      <c r="C1302" s="325">
        <v>1.3868689022246674E-4</v>
      </c>
      <c r="D1302" s="358">
        <v>1.4501728746437243E-4</v>
      </c>
      <c r="E1302" s="327">
        <v>1.4332160188250485E-4</v>
      </c>
      <c r="F1302" s="332">
        <v>0</v>
      </c>
      <c r="G1302" s="358">
        <v>0</v>
      </c>
      <c r="H1302" s="327">
        <v>0</v>
      </c>
      <c r="I1302" s="332">
        <v>1.6048359055286583E-4</v>
      </c>
      <c r="J1302" s="358">
        <v>3.1486857936311932E-4</v>
      </c>
      <c r="K1302" s="327">
        <v>2.5554092963413043E-4</v>
      </c>
      <c r="L1302" s="336">
        <v>5.8741981719495287E-5</v>
      </c>
      <c r="M1302" s="210">
        <v>1.1415525114155251E-4</v>
      </c>
      <c r="N1302" s="325">
        <v>0</v>
      </c>
      <c r="O1302" s="358">
        <v>0</v>
      </c>
      <c r="P1302" s="327">
        <v>0</v>
      </c>
      <c r="Q1302" s="332">
        <v>0.36277630415561452</v>
      </c>
      <c r="R1302" s="358">
        <v>0.96808571079040373</v>
      </c>
      <c r="S1302" s="327">
        <v>0.36407219319965739</v>
      </c>
      <c r="T1302" s="358">
        <v>0.17060715302213098</v>
      </c>
      <c r="U1302" s="358">
        <v>0.53042036662894476</v>
      </c>
      <c r="V1302" s="361">
        <v>0</v>
      </c>
    </row>
    <row r="1303" spans="1:22" hidden="1" outlineLevel="1">
      <c r="A1303" s="65">
        <v>1294</v>
      </c>
      <c r="B1303" s="117">
        <v>1</v>
      </c>
      <c r="C1303" s="325">
        <v>1.2890524241507747E-4</v>
      </c>
      <c r="D1303" s="358">
        <v>1.3329380920441581E-4</v>
      </c>
      <c r="E1303" s="327">
        <v>1.325932379472377E-4</v>
      </c>
      <c r="F1303" s="332">
        <v>0</v>
      </c>
      <c r="G1303" s="358">
        <v>0</v>
      </c>
      <c r="H1303" s="327">
        <v>0</v>
      </c>
      <c r="I1303" s="332">
        <v>1.8054403937197409E-4</v>
      </c>
      <c r="J1303" s="358">
        <v>3.2884446930874081E-4</v>
      </c>
      <c r="K1303" s="327">
        <v>2.5554092963413043E-4</v>
      </c>
      <c r="L1303" s="336">
        <v>3.7594868300476983E-5</v>
      </c>
      <c r="M1303" s="210">
        <v>1.1415525114155251E-4</v>
      </c>
      <c r="N1303" s="325">
        <v>1.8840041161301334E-4</v>
      </c>
      <c r="O1303" s="358">
        <v>0</v>
      </c>
      <c r="P1303" s="327">
        <v>0</v>
      </c>
      <c r="Q1303" s="332">
        <v>0.42873563218390809</v>
      </c>
      <c r="R1303" s="358">
        <v>0.88995881325152892</v>
      </c>
      <c r="S1303" s="327">
        <v>0.44563354703934871</v>
      </c>
      <c r="T1303" s="358">
        <v>0.13692505414222531</v>
      </c>
      <c r="U1303" s="358">
        <v>0.46149057889062856</v>
      </c>
      <c r="V1303" s="361">
        <v>0</v>
      </c>
    </row>
    <row r="1304" spans="1:22" hidden="1" outlineLevel="1">
      <c r="A1304" s="65">
        <v>1295</v>
      </c>
      <c r="B1304" s="117">
        <v>1</v>
      </c>
      <c r="C1304" s="325">
        <v>1.157359568366946E-4</v>
      </c>
      <c r="D1304" s="358">
        <v>1.2015107072393373E-4</v>
      </c>
      <c r="E1304" s="327">
        <v>1.1907575884137509E-4</v>
      </c>
      <c r="F1304" s="332">
        <v>0</v>
      </c>
      <c r="G1304" s="358">
        <v>0</v>
      </c>
      <c r="H1304" s="327">
        <v>0</v>
      </c>
      <c r="I1304" s="332">
        <v>1.9391767191804623E-4</v>
      </c>
      <c r="J1304" s="358">
        <v>3.2185652433593006E-4</v>
      </c>
      <c r="K1304" s="327">
        <v>2.4959811731705767E-4</v>
      </c>
      <c r="L1304" s="336">
        <v>2.3496792687798115E-5</v>
      </c>
      <c r="M1304" s="210">
        <v>1.1415525114155251E-4</v>
      </c>
      <c r="N1304" s="325">
        <v>1.8840041161301334E-4</v>
      </c>
      <c r="O1304" s="358">
        <v>0</v>
      </c>
      <c r="P1304" s="327">
        <v>0</v>
      </c>
      <c r="Q1304" s="332">
        <v>0.72555260831122903</v>
      </c>
      <c r="R1304" s="358">
        <v>0.87075110721265336</v>
      </c>
      <c r="S1304" s="327">
        <v>0.4890558524433285</v>
      </c>
      <c r="T1304" s="358">
        <v>0.10449818876094961</v>
      </c>
      <c r="U1304" s="358">
        <v>0.38498981446630054</v>
      </c>
      <c r="V1304" s="361">
        <v>0</v>
      </c>
    </row>
    <row r="1305" spans="1:22" hidden="1" outlineLevel="1">
      <c r="A1305" s="65">
        <v>1296</v>
      </c>
      <c r="B1305" s="117">
        <v>1</v>
      </c>
      <c r="C1305" s="325">
        <v>1.053480343728729E-4</v>
      </c>
      <c r="D1305" s="358">
        <v>1.0467530174395779E-4</v>
      </c>
      <c r="E1305" s="327">
        <v>1.0537666293370628E-4</v>
      </c>
      <c r="F1305" s="332">
        <v>0</v>
      </c>
      <c r="G1305" s="358">
        <v>0</v>
      </c>
      <c r="H1305" s="327">
        <v>0</v>
      </c>
      <c r="I1305" s="332">
        <v>2.0729130446411843E-4</v>
      </c>
      <c r="J1305" s="358">
        <v>3.0705852321703673E-4</v>
      </c>
      <c r="K1305" s="327">
        <v>2.5554092963413043E-4</v>
      </c>
      <c r="L1305" s="336">
        <v>9.3987170751192458E-6</v>
      </c>
      <c r="M1305" s="210">
        <v>1.1415525114155251E-4</v>
      </c>
      <c r="N1305" s="325">
        <v>1.8840041161301334E-4</v>
      </c>
      <c r="O1305" s="358">
        <v>0</v>
      </c>
      <c r="P1305" s="327">
        <v>0</v>
      </c>
      <c r="Q1305" s="332">
        <v>0.72555260831122903</v>
      </c>
      <c r="R1305" s="358">
        <v>0.88596545838628193</v>
      </c>
      <c r="S1305" s="327">
        <v>0.53299298010025964</v>
      </c>
      <c r="T1305" s="358">
        <v>8.1276369036294149E-2</v>
      </c>
      <c r="U1305" s="358">
        <v>0.33978995365428988</v>
      </c>
      <c r="V1305" s="361">
        <v>0</v>
      </c>
    </row>
    <row r="1306" spans="1:22" hidden="1" outlineLevel="1">
      <c r="A1306" s="65">
        <v>1297</v>
      </c>
      <c r="B1306" s="117">
        <v>1</v>
      </c>
      <c r="C1306" s="325">
        <v>9.5460132244253211E-5</v>
      </c>
      <c r="D1306" s="358">
        <v>9.1085399084406065E-5</v>
      </c>
      <c r="E1306" s="327">
        <v>9.342887190059739E-5</v>
      </c>
      <c r="F1306" s="332">
        <v>0</v>
      </c>
      <c r="G1306" s="358">
        <v>0</v>
      </c>
      <c r="H1306" s="327">
        <v>0</v>
      </c>
      <c r="I1306" s="332">
        <v>2.095202432217971E-4</v>
      </c>
      <c r="J1306" s="358">
        <v>3.0829168997694448E-4</v>
      </c>
      <c r="K1306" s="327">
        <v>2.6148374195120324E-4</v>
      </c>
      <c r="L1306" s="336">
        <v>5.8741981719495289E-6</v>
      </c>
      <c r="M1306" s="210">
        <v>1.1415525114155251E-4</v>
      </c>
      <c r="N1306" s="325">
        <v>1.8840041161301334E-4</v>
      </c>
      <c r="O1306" s="358">
        <v>0</v>
      </c>
      <c r="P1306" s="327">
        <v>0</v>
      </c>
      <c r="Q1306" s="332">
        <v>0.82449160035366931</v>
      </c>
      <c r="R1306" s="358">
        <v>0.89425985957641707</v>
      </c>
      <c r="S1306" s="327">
        <v>0.5337778712307204</v>
      </c>
      <c r="T1306" s="358">
        <v>4.1318102663238342E-2</v>
      </c>
      <c r="U1306" s="358">
        <v>0.27097316556800372</v>
      </c>
      <c r="V1306" s="361">
        <v>0</v>
      </c>
    </row>
    <row r="1307" spans="1:22" hidden="1" outlineLevel="1">
      <c r="A1307" s="65">
        <v>1298</v>
      </c>
      <c r="B1307" s="117">
        <v>1</v>
      </c>
      <c r="C1307" s="325">
        <v>8.9547391780489468E-5</v>
      </c>
      <c r="D1307" s="358">
        <v>8.2511511998766134E-5</v>
      </c>
      <c r="E1307" s="327">
        <v>8.715011960958251E-5</v>
      </c>
      <c r="F1307" s="332">
        <v>0</v>
      </c>
      <c r="G1307" s="358">
        <v>0</v>
      </c>
      <c r="H1307" s="327">
        <v>0</v>
      </c>
      <c r="I1307" s="332">
        <v>2.1620705949483316E-4</v>
      </c>
      <c r="J1307" s="358">
        <v>3.3912085897463891E-4</v>
      </c>
      <c r="K1307" s="327">
        <v>2.6445514810973967E-4</v>
      </c>
      <c r="L1307" s="336">
        <v>2.3496792687798115E-6</v>
      </c>
      <c r="M1307" s="210">
        <v>1.1415525114155251E-4</v>
      </c>
      <c r="N1307" s="325">
        <v>1.8840041161301334E-4</v>
      </c>
      <c r="O1307" s="358">
        <v>0</v>
      </c>
      <c r="P1307" s="327">
        <v>0</v>
      </c>
      <c r="Q1307" s="332">
        <v>0.82449160035366931</v>
      </c>
      <c r="R1307" s="358">
        <v>0.84348482079567766</v>
      </c>
      <c r="S1307" s="327">
        <v>0.56896302058747839</v>
      </c>
      <c r="T1307" s="358">
        <v>3.6297168668718238E-2</v>
      </c>
      <c r="U1307" s="358">
        <v>0.22306131310727245</v>
      </c>
      <c r="V1307" s="361">
        <v>0</v>
      </c>
    </row>
    <row r="1308" spans="1:22" hidden="1" outlineLevel="1">
      <c r="A1308" s="65">
        <v>1299</v>
      </c>
      <c r="B1308" s="117">
        <v>1</v>
      </c>
      <c r="C1308" s="325">
        <v>8.7347302305600639E-5</v>
      </c>
      <c r="D1308" s="358">
        <v>7.8798105120405084E-5</v>
      </c>
      <c r="E1308" s="327">
        <v>8.3919935063171973E-5</v>
      </c>
      <c r="F1308" s="332">
        <v>0</v>
      </c>
      <c r="G1308" s="358">
        <v>0</v>
      </c>
      <c r="H1308" s="327">
        <v>0</v>
      </c>
      <c r="I1308" s="332">
        <v>2.3626750831394139E-4</v>
      </c>
      <c r="J1308" s="358">
        <v>3.6296208299952266E-4</v>
      </c>
      <c r="K1308" s="327">
        <v>2.6445514810973967E-4</v>
      </c>
      <c r="L1308" s="336">
        <v>1.1748396343899057E-6</v>
      </c>
      <c r="M1308" s="210">
        <v>1.1415525114155251E-4</v>
      </c>
      <c r="N1308" s="325">
        <v>1.8840041161301334E-4</v>
      </c>
      <c r="O1308" s="358">
        <v>0</v>
      </c>
      <c r="P1308" s="327">
        <v>0</v>
      </c>
      <c r="Q1308" s="332">
        <v>0.79151193633952255</v>
      </c>
      <c r="R1308" s="358">
        <v>0.83000444235275173</v>
      </c>
      <c r="S1308" s="327">
        <v>0.62062248203867998</v>
      </c>
      <c r="T1308" s="358">
        <v>2.803354813607057E-2</v>
      </c>
      <c r="U1308" s="358">
        <v>0.20543336739058829</v>
      </c>
      <c r="V1308" s="361">
        <v>0</v>
      </c>
    </row>
    <row r="1309" spans="1:22" hidden="1" outlineLevel="1">
      <c r="A1309" s="65">
        <v>1300</v>
      </c>
      <c r="B1309" s="117">
        <v>1</v>
      </c>
      <c r="C1309" s="325">
        <v>8.7184795696659993E-5</v>
      </c>
      <c r="D1309" s="358">
        <v>7.8020428287240459E-5</v>
      </c>
      <c r="E1309" s="327">
        <v>8.2363219619118692E-5</v>
      </c>
      <c r="F1309" s="332">
        <v>0</v>
      </c>
      <c r="G1309" s="358">
        <v>0</v>
      </c>
      <c r="H1309" s="327">
        <v>0</v>
      </c>
      <c r="I1309" s="332">
        <v>2.429543245869775E-4</v>
      </c>
      <c r="J1309" s="358">
        <v>3.8063747322486746E-4</v>
      </c>
      <c r="K1309" s="327">
        <v>2.6742655426827605E-4</v>
      </c>
      <c r="L1309" s="336">
        <v>1.409807561267887E-5</v>
      </c>
      <c r="M1309" s="210">
        <v>1.1415525114155251E-4</v>
      </c>
      <c r="N1309" s="325">
        <v>1.8840041161301334E-4</v>
      </c>
      <c r="O1309" s="358">
        <v>0</v>
      </c>
      <c r="P1309" s="327">
        <v>0</v>
      </c>
      <c r="Q1309" s="332">
        <v>0.69257294429708227</v>
      </c>
      <c r="R1309" s="358">
        <v>0.73707391309932713</v>
      </c>
      <c r="S1309" s="327">
        <v>0.71364495988205612</v>
      </c>
      <c r="T1309" s="358">
        <v>2.7928945344518067E-2</v>
      </c>
      <c r="U1309" s="358">
        <v>0.20091338130938727</v>
      </c>
      <c r="V1309" s="361">
        <v>0</v>
      </c>
    </row>
    <row r="1310" spans="1:22" hidden="1" outlineLevel="1">
      <c r="A1310" s="65">
        <v>1301</v>
      </c>
      <c r="B1310" s="117">
        <v>1</v>
      </c>
      <c r="C1310" s="325">
        <v>8.8491098822375227E-5</v>
      </c>
      <c r="D1310" s="358">
        <v>7.8467592466310122E-5</v>
      </c>
      <c r="E1310" s="327">
        <v>8.2479973277422693E-5</v>
      </c>
      <c r="F1310" s="332">
        <v>0</v>
      </c>
      <c r="G1310" s="358">
        <v>0</v>
      </c>
      <c r="H1310" s="327">
        <v>0</v>
      </c>
      <c r="I1310" s="332">
        <v>2.407253858292988E-4</v>
      </c>
      <c r="J1310" s="358">
        <v>3.8968069613085787E-4</v>
      </c>
      <c r="K1310" s="327">
        <v>2.7039796042681243E-4</v>
      </c>
      <c r="L1310" s="336">
        <v>3.7594868300476983E-5</v>
      </c>
      <c r="M1310" s="210">
        <v>1.1415525114155251E-4</v>
      </c>
      <c r="N1310" s="325">
        <v>0</v>
      </c>
      <c r="O1310" s="358">
        <v>0</v>
      </c>
      <c r="P1310" s="327">
        <v>0</v>
      </c>
      <c r="Q1310" s="332">
        <v>0.69257294429708227</v>
      </c>
      <c r="R1310" s="358">
        <v>0.54276078998233268</v>
      </c>
      <c r="S1310" s="327">
        <v>0.68738902498153642</v>
      </c>
      <c r="T1310" s="358">
        <v>3.1067029091093129E-2</v>
      </c>
      <c r="U1310" s="358">
        <v>0.20102638096141728</v>
      </c>
      <c r="V1310" s="361">
        <v>0</v>
      </c>
    </row>
    <row r="1311" spans="1:22" hidden="1" outlineLevel="1">
      <c r="A1311" s="65">
        <v>1302</v>
      </c>
      <c r="B1311" s="117">
        <v>1</v>
      </c>
      <c r="C1311" s="325">
        <v>9.5760144445374408E-5</v>
      </c>
      <c r="D1311" s="358">
        <v>8.3541933802709262E-5</v>
      </c>
      <c r="E1311" s="327">
        <v>8.7824696302005601E-5</v>
      </c>
      <c r="F1311" s="332">
        <v>0</v>
      </c>
      <c r="G1311" s="358">
        <v>0</v>
      </c>
      <c r="H1311" s="327">
        <v>0</v>
      </c>
      <c r="I1311" s="332">
        <v>2.4741220210233484E-4</v>
      </c>
      <c r="J1311" s="358">
        <v>3.7899325087832375E-4</v>
      </c>
      <c r="K1311" s="327">
        <v>2.6742655426827605E-4</v>
      </c>
      <c r="L1311" s="336">
        <v>9.3987170751192462E-5</v>
      </c>
      <c r="M1311" s="210">
        <v>1.1415525114155251E-4</v>
      </c>
      <c r="N1311" s="325">
        <v>0</v>
      </c>
      <c r="O1311" s="358">
        <v>0</v>
      </c>
      <c r="P1311" s="327">
        <v>0</v>
      </c>
      <c r="Q1311" s="332">
        <v>0.65959328028293551</v>
      </c>
      <c r="R1311" s="358">
        <v>0.57377505288146369</v>
      </c>
      <c r="S1311" s="327">
        <v>0.67664527488893478</v>
      </c>
      <c r="T1311" s="358">
        <v>5.0627751111411025E-2</v>
      </c>
      <c r="U1311" s="358">
        <v>0.21967132354637164</v>
      </c>
      <c r="V1311" s="361">
        <v>0</v>
      </c>
    </row>
    <row r="1312" spans="1:22" hidden="1" outlineLevel="1">
      <c r="A1312" s="65">
        <v>1303</v>
      </c>
      <c r="B1312" s="117">
        <v>1</v>
      </c>
      <c r="C1312" s="325">
        <v>1.161859751383764E-4</v>
      </c>
      <c r="D1312" s="358">
        <v>9.5090434775203862E-5</v>
      </c>
      <c r="E1312" s="327">
        <v>1.0318428868333125E-4</v>
      </c>
      <c r="F1312" s="332">
        <v>0</v>
      </c>
      <c r="G1312" s="358">
        <v>0</v>
      </c>
      <c r="H1312" s="327">
        <v>0</v>
      </c>
      <c r="I1312" s="332">
        <v>2.5409901837537098E-4</v>
      </c>
      <c r="J1312" s="358">
        <v>3.8598119585113449E-4</v>
      </c>
      <c r="K1312" s="327">
        <v>2.7336936658534881E-4</v>
      </c>
      <c r="L1312" s="336">
        <v>1.8210014333043539E-4</v>
      </c>
      <c r="M1312" s="210">
        <v>1.1415525114155251E-4</v>
      </c>
      <c r="N1312" s="325">
        <v>0</v>
      </c>
      <c r="O1312" s="358">
        <v>4.6777092593914757E-4</v>
      </c>
      <c r="P1312" s="327">
        <v>0</v>
      </c>
      <c r="Q1312" s="332">
        <v>0.59363395225464199</v>
      </c>
      <c r="R1312" s="358">
        <v>0.51581456382952595</v>
      </c>
      <c r="S1312" s="327">
        <v>0.65059189164654696</v>
      </c>
      <c r="T1312" s="358">
        <v>0.16182051853172078</v>
      </c>
      <c r="U1312" s="358">
        <v>0.31978901524497527</v>
      </c>
      <c r="V1312" s="361">
        <v>0</v>
      </c>
    </row>
    <row r="1313" spans="1:22" hidden="1" outlineLevel="1">
      <c r="A1313" s="65">
        <v>1304</v>
      </c>
      <c r="B1313" s="117">
        <v>1</v>
      </c>
      <c r="C1313" s="325">
        <v>1.3699932159115996E-4</v>
      </c>
      <c r="D1313" s="358">
        <v>1.1418240102939526E-4</v>
      </c>
      <c r="E1313" s="327">
        <v>1.2100868051774124E-4</v>
      </c>
      <c r="F1313" s="332">
        <v>0</v>
      </c>
      <c r="G1313" s="358">
        <v>0</v>
      </c>
      <c r="H1313" s="327">
        <v>0</v>
      </c>
      <c r="I1313" s="332">
        <v>2.5855689589072831E-4</v>
      </c>
      <c r="J1313" s="358">
        <v>3.8598119585113449E-4</v>
      </c>
      <c r="K1313" s="327">
        <v>2.5554092963413043E-4</v>
      </c>
      <c r="L1313" s="336">
        <v>1.5860335064263727E-4</v>
      </c>
      <c r="M1313" s="210">
        <v>1.1415525114155251E-4</v>
      </c>
      <c r="N1313" s="325">
        <v>1.0927223873554773E-2</v>
      </c>
      <c r="O1313" s="358">
        <v>1.781478366327242E-2</v>
      </c>
      <c r="P1313" s="327">
        <v>9.1617820024950669E-3</v>
      </c>
      <c r="Q1313" s="332">
        <v>0.49469496021220166</v>
      </c>
      <c r="R1313" s="358">
        <v>0.49490433194152972</v>
      </c>
      <c r="S1313" s="327">
        <v>0.58375783148431337</v>
      </c>
      <c r="T1313" s="358">
        <v>0.20878717193879423</v>
      </c>
      <c r="U1313" s="358">
        <v>0.41075373512914659</v>
      </c>
      <c r="V1313" s="361">
        <v>0</v>
      </c>
    </row>
    <row r="1314" spans="1:22" hidden="1" outlineLevel="1">
      <c r="A1314" s="65">
        <v>1305</v>
      </c>
      <c r="B1314" s="117">
        <v>1</v>
      </c>
      <c r="C1314" s="325">
        <v>1.5812518075344477E-4</v>
      </c>
      <c r="D1314" s="358">
        <v>1.301636599509282E-4</v>
      </c>
      <c r="E1314" s="327">
        <v>1.3888496286695301E-4</v>
      </c>
      <c r="F1314" s="332">
        <v>0</v>
      </c>
      <c r="G1314" s="358">
        <v>0</v>
      </c>
      <c r="H1314" s="327">
        <v>0</v>
      </c>
      <c r="I1314" s="332">
        <v>2.5409901837537098E-4</v>
      </c>
      <c r="J1314" s="358">
        <v>2.9965952265759003E-4</v>
      </c>
      <c r="K1314" s="327">
        <v>2.5851233579266681E-4</v>
      </c>
      <c r="L1314" s="336">
        <v>1.4685495429873823E-4</v>
      </c>
      <c r="M1314" s="210">
        <v>1.1415525114155251E-4</v>
      </c>
      <c r="N1314" s="325">
        <v>0.11209824490974293</v>
      </c>
      <c r="O1314" s="358">
        <v>0.10022032779011157</v>
      </c>
      <c r="P1314" s="327">
        <v>5.2037481735499241E-2</v>
      </c>
      <c r="Q1314" s="332">
        <v>0.42873563218390809</v>
      </c>
      <c r="R1314" s="358">
        <v>0.57039074768904197</v>
      </c>
      <c r="S1314" s="327">
        <v>0.63772133532276276</v>
      </c>
      <c r="T1314" s="358">
        <v>0.20774114402326924</v>
      </c>
      <c r="U1314" s="358">
        <v>0.53471435340608575</v>
      </c>
      <c r="V1314" s="361">
        <v>0</v>
      </c>
    </row>
    <row r="1315" spans="1:22" hidden="1" outlineLevel="1">
      <c r="A1315" s="65">
        <v>1306</v>
      </c>
      <c r="B1315" s="117">
        <v>1</v>
      </c>
      <c r="C1315" s="325">
        <v>1.6497545934571228E-4</v>
      </c>
      <c r="D1315" s="358">
        <v>1.358018169913717E-4</v>
      </c>
      <c r="E1315" s="327">
        <v>1.4852362599138288E-4</v>
      </c>
      <c r="F1315" s="332">
        <v>0</v>
      </c>
      <c r="G1315" s="358">
        <v>0</v>
      </c>
      <c r="H1315" s="327">
        <v>0</v>
      </c>
      <c r="I1315" s="332">
        <v>2.407253858292988E-4</v>
      </c>
      <c r="J1315" s="358">
        <v>2.026504042115115E-4</v>
      </c>
      <c r="K1315" s="327">
        <v>2.1691264957315727E-4</v>
      </c>
      <c r="L1315" s="336">
        <v>1.644775488145868E-4</v>
      </c>
      <c r="M1315" s="210">
        <v>1.1415525114155251E-4</v>
      </c>
      <c r="N1315" s="325">
        <v>0.25377535444272897</v>
      </c>
      <c r="O1315" s="358">
        <v>0.24756984800391657</v>
      </c>
      <c r="P1315" s="327">
        <v>0.12401420012880762</v>
      </c>
      <c r="Q1315" s="332">
        <v>0.39575596816976127</v>
      </c>
      <c r="R1315" s="358">
        <v>0.627411124993563</v>
      </c>
      <c r="S1315" s="327">
        <v>0.64022792936814221</v>
      </c>
      <c r="T1315" s="358">
        <v>0.20292941561185412</v>
      </c>
      <c r="U1315" s="358">
        <v>0.51957240003406213</v>
      </c>
      <c r="V1315" s="361">
        <v>0</v>
      </c>
    </row>
    <row r="1316" spans="1:22" hidden="1" outlineLevel="1">
      <c r="A1316" s="65">
        <v>1307</v>
      </c>
      <c r="B1316" s="117">
        <v>1</v>
      </c>
      <c r="C1316" s="325">
        <v>1.6559423451052474E-4</v>
      </c>
      <c r="D1316" s="358">
        <v>1.3411036987923865E-4</v>
      </c>
      <c r="E1316" s="327">
        <v>1.4792688507116246E-4</v>
      </c>
      <c r="F1316" s="332">
        <v>0</v>
      </c>
      <c r="G1316" s="358">
        <v>0</v>
      </c>
      <c r="H1316" s="327">
        <v>0</v>
      </c>
      <c r="I1316" s="332">
        <v>2.2289387576786924E-4</v>
      </c>
      <c r="J1316" s="358">
        <v>1.471579000156615E-4</v>
      </c>
      <c r="K1316" s="327">
        <v>2.1394124341462081E-4</v>
      </c>
      <c r="L1316" s="336">
        <v>1.8797434150238492E-4</v>
      </c>
      <c r="M1316" s="210">
        <v>1.1415525114155251E-4</v>
      </c>
      <c r="N1316" s="325">
        <v>0.34138154584278019</v>
      </c>
      <c r="O1316" s="358">
        <v>0.24774875699933122</v>
      </c>
      <c r="P1316" s="327">
        <v>0.15745192849655712</v>
      </c>
      <c r="Q1316" s="332">
        <v>0.36277630415561452</v>
      </c>
      <c r="R1316" s="358">
        <v>0.60203527154675907</v>
      </c>
      <c r="S1316" s="327">
        <v>0.6545079180120259</v>
      </c>
      <c r="T1316" s="358">
        <v>0.18190425450980116</v>
      </c>
      <c r="U1316" s="358">
        <v>0.49041848981031533</v>
      </c>
      <c r="V1316" s="361">
        <v>8.0735483740442607E-3</v>
      </c>
    </row>
    <row r="1317" spans="1:22" hidden="1" outlineLevel="1">
      <c r="A1317" s="65">
        <v>1308</v>
      </c>
      <c r="B1317" s="117">
        <v>1</v>
      </c>
      <c r="C1317" s="325">
        <v>1.641379252842489E-4</v>
      </c>
      <c r="D1317" s="358">
        <v>1.314273848048207E-4</v>
      </c>
      <c r="E1317" s="327">
        <v>1.5319377232354269E-4</v>
      </c>
      <c r="F1317" s="332">
        <v>0</v>
      </c>
      <c r="G1317" s="358">
        <v>0</v>
      </c>
      <c r="H1317" s="327">
        <v>0</v>
      </c>
      <c r="I1317" s="332">
        <v>2.0060448819108232E-4</v>
      </c>
      <c r="J1317" s="358">
        <v>0</v>
      </c>
      <c r="K1317" s="327">
        <v>2.1394124341462081E-4</v>
      </c>
      <c r="L1317" s="336">
        <v>2.0677177565262342E-4</v>
      </c>
      <c r="M1317" s="210">
        <v>1.1415525114155251E-4</v>
      </c>
      <c r="N1317" s="325">
        <v>0.42540812942218409</v>
      </c>
      <c r="O1317" s="358">
        <v>0.15754692072397633</v>
      </c>
      <c r="P1317" s="327">
        <v>0.18057251781359196</v>
      </c>
      <c r="Q1317" s="332">
        <v>0.42873563218390809</v>
      </c>
      <c r="R1317" s="358">
        <v>0.57426906482310047</v>
      </c>
      <c r="S1317" s="327">
        <v>0.59944725244829666</v>
      </c>
      <c r="T1317" s="358">
        <v>0.19738546765957152</v>
      </c>
      <c r="U1317" s="358">
        <v>0.46442856984340919</v>
      </c>
      <c r="V1317" s="361">
        <v>5.3853430615291684E-4</v>
      </c>
    </row>
    <row r="1318" spans="1:22" hidden="1" outlineLevel="1">
      <c r="A1318" s="65">
        <v>1309</v>
      </c>
      <c r="B1318" s="117">
        <v>1</v>
      </c>
      <c r="C1318" s="325">
        <v>1.513811564824077E-4</v>
      </c>
      <c r="D1318" s="358">
        <v>1.3218561971715622E-4</v>
      </c>
      <c r="E1318" s="327">
        <v>1.4782310404155889E-4</v>
      </c>
      <c r="F1318" s="332">
        <v>0</v>
      </c>
      <c r="G1318" s="358">
        <v>0</v>
      </c>
      <c r="H1318" s="327">
        <v>0</v>
      </c>
      <c r="I1318" s="332">
        <v>2.3180963079858402E-4</v>
      </c>
      <c r="J1318" s="358">
        <v>0</v>
      </c>
      <c r="K1318" s="327">
        <v>2.1691264957315727E-4</v>
      </c>
      <c r="L1318" s="336">
        <v>1.8797434150238492E-4</v>
      </c>
      <c r="M1318" s="210">
        <v>1.1415525114155251E-4</v>
      </c>
      <c r="N1318" s="325">
        <v>0.51979673564030382</v>
      </c>
      <c r="O1318" s="358">
        <v>0.26554911584057195</v>
      </c>
      <c r="P1318" s="327">
        <v>0.21500952397072637</v>
      </c>
      <c r="Q1318" s="332">
        <v>0.42873563218390809</v>
      </c>
      <c r="R1318" s="358">
        <v>0.59392073792733302</v>
      </c>
      <c r="S1318" s="327">
        <v>0.57695542325925808</v>
      </c>
      <c r="T1318" s="358">
        <v>0.17039794743902595</v>
      </c>
      <c r="U1318" s="358">
        <v>0.39278679045637233</v>
      </c>
      <c r="V1318" s="361">
        <v>0</v>
      </c>
    </row>
    <row r="1319" spans="1:22" hidden="1" outlineLevel="1">
      <c r="A1319" s="65">
        <v>1310</v>
      </c>
      <c r="B1319" s="117">
        <v>1</v>
      </c>
      <c r="C1319" s="325">
        <v>1.5191867834274986E-4</v>
      </c>
      <c r="D1319" s="358">
        <v>1.2685853340997858E-4</v>
      </c>
      <c r="E1319" s="327">
        <v>1.4557883927638211E-4</v>
      </c>
      <c r="F1319" s="332">
        <v>0</v>
      </c>
      <c r="G1319" s="358">
        <v>0</v>
      </c>
      <c r="H1319" s="327">
        <v>0</v>
      </c>
      <c r="I1319" s="332">
        <v>2.2735175328322661E-4</v>
      </c>
      <c r="J1319" s="358">
        <v>0</v>
      </c>
      <c r="K1319" s="327">
        <v>2.1096983725608443E-4</v>
      </c>
      <c r="L1319" s="336">
        <v>1.9032402077116473E-4</v>
      </c>
      <c r="M1319" s="210">
        <v>1.1415525114155251E-4</v>
      </c>
      <c r="N1319" s="325">
        <v>0.46007380515897855</v>
      </c>
      <c r="O1319" s="358">
        <v>0.31577701685111847</v>
      </c>
      <c r="P1319" s="327">
        <v>0.24005733750748062</v>
      </c>
      <c r="Q1319" s="332">
        <v>0.42873563218390809</v>
      </c>
      <c r="R1319" s="358">
        <v>0.62106080498429228</v>
      </c>
      <c r="S1319" s="327">
        <v>0.63286849717282534</v>
      </c>
      <c r="T1319" s="358">
        <v>0.14832675842144799</v>
      </c>
      <c r="U1319" s="358">
        <v>0.35334991189789311</v>
      </c>
      <c r="V1319" s="361">
        <v>4.5506564953501985E-3</v>
      </c>
    </row>
    <row r="1320" spans="1:22" hidden="1" outlineLevel="1">
      <c r="A1320" s="65">
        <v>1311</v>
      </c>
      <c r="B1320" s="117">
        <v>1</v>
      </c>
      <c r="C1320" s="325">
        <v>1.5618760195453698E-4</v>
      </c>
      <c r="D1320" s="358">
        <v>1.265280207558836E-4</v>
      </c>
      <c r="E1320" s="327">
        <v>1.4473561841085324E-4</v>
      </c>
      <c r="F1320" s="332">
        <v>0</v>
      </c>
      <c r="G1320" s="358">
        <v>0</v>
      </c>
      <c r="H1320" s="327">
        <v>0</v>
      </c>
      <c r="I1320" s="332">
        <v>2.2066493701019058E-4</v>
      </c>
      <c r="J1320" s="358">
        <v>0</v>
      </c>
      <c r="K1320" s="327">
        <v>2.1394124341462081E-4</v>
      </c>
      <c r="L1320" s="336">
        <v>2.1382081345896285E-4</v>
      </c>
      <c r="M1320" s="210">
        <v>1.1415525114155251E-4</v>
      </c>
      <c r="N1320" s="325">
        <v>0.37811962610731775</v>
      </c>
      <c r="O1320" s="358">
        <v>0.20023432506184694</v>
      </c>
      <c r="P1320" s="327">
        <v>0.20323279152602738</v>
      </c>
      <c r="Q1320" s="332">
        <v>0.39575596816976127</v>
      </c>
      <c r="R1320" s="358">
        <v>0.62603989154365858</v>
      </c>
      <c r="S1320" s="327">
        <v>0.608427097908669</v>
      </c>
      <c r="T1320" s="358">
        <v>0.14738533329747547</v>
      </c>
      <c r="U1320" s="358">
        <v>0.3611468878879649</v>
      </c>
      <c r="V1320" s="361">
        <v>6.0747439297808951E-3</v>
      </c>
    </row>
    <row r="1321" spans="1:22" hidden="1" outlineLevel="1">
      <c r="A1321" s="65">
        <v>1312</v>
      </c>
      <c r="B1321" s="117">
        <v>1</v>
      </c>
      <c r="C1321" s="325">
        <v>1.5797517465288417E-4</v>
      </c>
      <c r="D1321" s="358">
        <v>1.2837500323464957E-4</v>
      </c>
      <c r="E1321" s="327">
        <v>1.4596801813739543E-4</v>
      </c>
      <c r="F1321" s="332">
        <v>0</v>
      </c>
      <c r="G1321" s="358">
        <v>0</v>
      </c>
      <c r="H1321" s="327">
        <v>0</v>
      </c>
      <c r="I1321" s="332">
        <v>2.1397812073715446E-4</v>
      </c>
      <c r="J1321" s="358">
        <v>1.4058101062948669E-4</v>
      </c>
      <c r="K1321" s="327">
        <v>2.3176968036583927E-4</v>
      </c>
      <c r="L1321" s="336">
        <v>2.2321953053408208E-4</v>
      </c>
      <c r="M1321" s="210">
        <v>1.1415525114155251E-4</v>
      </c>
      <c r="N1321" s="325">
        <v>0.29729584952533505</v>
      </c>
      <c r="O1321" s="358">
        <v>0.15292535314374706</v>
      </c>
      <c r="P1321" s="327">
        <v>0.15917308081102954</v>
      </c>
      <c r="Q1321" s="332">
        <v>0.36277630415561452</v>
      </c>
      <c r="R1321" s="358">
        <v>0.57797980023055606</v>
      </c>
      <c r="S1321" s="327">
        <v>0.5784998900181122</v>
      </c>
      <c r="T1321" s="358">
        <v>0.16150671015706325</v>
      </c>
      <c r="U1321" s="358">
        <v>0.40826774278448602</v>
      </c>
      <c r="V1321" s="361">
        <v>1.3927729833351273E-2</v>
      </c>
    </row>
    <row r="1322" spans="1:22" hidden="1" outlineLevel="1">
      <c r="A1322" s="65">
        <v>1313</v>
      </c>
      <c r="B1322" s="117">
        <v>1</v>
      </c>
      <c r="C1322" s="325">
        <v>1.5733764872550161E-4</v>
      </c>
      <c r="D1322" s="358">
        <v>1.3092189486326372E-4</v>
      </c>
      <c r="E1322" s="327">
        <v>1.4838092707567798E-4</v>
      </c>
      <c r="F1322" s="332">
        <v>0</v>
      </c>
      <c r="G1322" s="358">
        <v>0</v>
      </c>
      <c r="H1322" s="327">
        <v>0</v>
      </c>
      <c r="I1322" s="332">
        <v>2.1843599825251188E-4</v>
      </c>
      <c r="J1322" s="358">
        <v>1.6236695672119074E-4</v>
      </c>
      <c r="K1322" s="327">
        <v>2.5256952347559405E-4</v>
      </c>
      <c r="L1322" s="336">
        <v>2.2321953053408208E-4</v>
      </c>
      <c r="M1322" s="210">
        <v>1.1415525114155251E-4</v>
      </c>
      <c r="N1322" s="325">
        <v>0.15674914246202709</v>
      </c>
      <c r="O1322" s="358">
        <v>7.8769095873022221E-2</v>
      </c>
      <c r="P1322" s="327">
        <v>5.9796371260789072E-2</v>
      </c>
      <c r="Q1322" s="332">
        <v>0.39575596816976127</v>
      </c>
      <c r="R1322" s="358">
        <v>0.48829948107275944</v>
      </c>
      <c r="S1322" s="327">
        <v>0.55392345631520101</v>
      </c>
      <c r="T1322" s="358">
        <v>0.18838962758605632</v>
      </c>
      <c r="U1322" s="358">
        <v>0.4894014929420451</v>
      </c>
      <c r="V1322" s="361">
        <v>0</v>
      </c>
    </row>
    <row r="1323" spans="1:22" hidden="1" outlineLevel="1">
      <c r="A1323" s="65">
        <v>1314</v>
      </c>
      <c r="B1323" s="117">
        <v>1</v>
      </c>
      <c r="C1323" s="325">
        <v>1.5413751858020877E-4</v>
      </c>
      <c r="D1323" s="358">
        <v>1.3947634002807452E-4</v>
      </c>
      <c r="E1323" s="327">
        <v>1.5202623574050276E-4</v>
      </c>
      <c r="F1323" s="332">
        <v>0</v>
      </c>
      <c r="G1323" s="358">
        <v>0</v>
      </c>
      <c r="H1323" s="327">
        <v>0</v>
      </c>
      <c r="I1323" s="332">
        <v>2.2958069204090536E-4</v>
      </c>
      <c r="J1323" s="358">
        <v>1.8250868046635111E-4</v>
      </c>
      <c r="K1323" s="327">
        <v>2.4959811731705767E-4</v>
      </c>
      <c r="L1323" s="336">
        <v>1.644775488145868E-4</v>
      </c>
      <c r="M1323" s="210">
        <v>1.1415525114155251E-4</v>
      </c>
      <c r="N1323" s="325">
        <v>2.7129659272273926E-2</v>
      </c>
      <c r="O1323" s="358">
        <v>2.0353609544370124E-2</v>
      </c>
      <c r="P1323" s="327">
        <v>7.1778568659966093E-3</v>
      </c>
      <c r="Q1323" s="332">
        <v>0.42873563218390809</v>
      </c>
      <c r="R1323" s="358">
        <v>0.4539798267902021</v>
      </c>
      <c r="S1323" s="327">
        <v>0.51513455118778351</v>
      </c>
      <c r="T1323" s="358">
        <v>0.21527254501504936</v>
      </c>
      <c r="U1323" s="358">
        <v>0.54759631373750872</v>
      </c>
      <c r="V1323" s="361">
        <v>0</v>
      </c>
    </row>
    <row r="1324" spans="1:22" hidden="1" outlineLevel="1">
      <c r="A1324" s="65">
        <v>1315</v>
      </c>
      <c r="B1324" s="117">
        <v>1</v>
      </c>
      <c r="C1324" s="325">
        <v>1.5742515228416197E-4</v>
      </c>
      <c r="D1324" s="358">
        <v>1.5139423749632231E-4</v>
      </c>
      <c r="E1324" s="327">
        <v>1.583828238037203E-4</v>
      </c>
      <c r="F1324" s="332">
        <v>0</v>
      </c>
      <c r="G1324" s="358">
        <v>0</v>
      </c>
      <c r="H1324" s="327">
        <v>0</v>
      </c>
      <c r="I1324" s="332">
        <v>2.2512281452554794E-4</v>
      </c>
      <c r="J1324" s="358">
        <v>2.0676096007787075E-4</v>
      </c>
      <c r="K1324" s="327">
        <v>2.5256952347559405E-4</v>
      </c>
      <c r="L1324" s="336">
        <v>1.1748396343899057E-4</v>
      </c>
      <c r="M1324" s="210">
        <v>1.1415525114155251E-4</v>
      </c>
      <c r="N1324" s="325">
        <v>0</v>
      </c>
      <c r="O1324" s="358">
        <v>6.0400642312313704E-4</v>
      </c>
      <c r="P1324" s="327">
        <v>0</v>
      </c>
      <c r="Q1324" s="332">
        <v>0.46171529619805485</v>
      </c>
      <c r="R1324" s="358">
        <v>0.37896407203662424</v>
      </c>
      <c r="S1324" s="327">
        <v>0.56137572123196244</v>
      </c>
      <c r="T1324" s="358">
        <v>0.24947765785271755</v>
      </c>
      <c r="U1324" s="358">
        <v>0.64681000821987211</v>
      </c>
      <c r="V1324" s="361">
        <v>0</v>
      </c>
    </row>
    <row r="1325" spans="1:22" hidden="1" outlineLevel="1">
      <c r="A1325" s="65">
        <v>1316</v>
      </c>
      <c r="B1325" s="117">
        <v>1</v>
      </c>
      <c r="C1325" s="325">
        <v>1.5196243012208002E-4</v>
      </c>
      <c r="D1325" s="358">
        <v>1.5477713172058841E-4</v>
      </c>
      <c r="E1325" s="327">
        <v>1.5702069779017366E-4</v>
      </c>
      <c r="F1325" s="332">
        <v>0</v>
      </c>
      <c r="G1325" s="358">
        <v>0</v>
      </c>
      <c r="H1325" s="327">
        <v>0</v>
      </c>
      <c r="I1325" s="332">
        <v>2.095202432217971E-4</v>
      </c>
      <c r="J1325" s="358">
        <v>2.4951074108800708E-4</v>
      </c>
      <c r="K1325" s="327">
        <v>2.4959811731705767E-4</v>
      </c>
      <c r="L1325" s="336">
        <v>8.811297257924293E-5</v>
      </c>
      <c r="M1325" s="210">
        <v>1.1415525114155251E-4</v>
      </c>
      <c r="N1325" s="325">
        <v>0</v>
      </c>
      <c r="O1325" s="358">
        <v>0</v>
      </c>
      <c r="P1325" s="327">
        <v>0</v>
      </c>
      <c r="Q1325" s="332">
        <v>0.42873563218390809</v>
      </c>
      <c r="R1325" s="358">
        <v>0.3288233468880179</v>
      </c>
      <c r="S1325" s="327">
        <v>0.54709573258807864</v>
      </c>
      <c r="T1325" s="358">
        <v>0.26255300679678034</v>
      </c>
      <c r="U1325" s="358">
        <v>0.61110211817838378</v>
      </c>
      <c r="V1325" s="361">
        <v>0</v>
      </c>
    </row>
    <row r="1326" spans="1:22" hidden="1" outlineLevel="1">
      <c r="A1326" s="65">
        <v>1317</v>
      </c>
      <c r="B1326" s="117">
        <v>1</v>
      </c>
      <c r="C1326" s="325">
        <v>1.4143075181188776E-4</v>
      </c>
      <c r="D1326" s="358">
        <v>1.4917785852180314E-4</v>
      </c>
      <c r="E1326" s="327">
        <v>1.4541019510327634E-4</v>
      </c>
      <c r="F1326" s="332">
        <v>0</v>
      </c>
      <c r="G1326" s="358">
        <v>0</v>
      </c>
      <c r="H1326" s="327">
        <v>0</v>
      </c>
      <c r="I1326" s="332">
        <v>2.1620705949483316E-4</v>
      </c>
      <c r="J1326" s="358">
        <v>2.6225346427372081E-4</v>
      </c>
      <c r="K1326" s="327">
        <v>2.4959811731705767E-4</v>
      </c>
      <c r="L1326" s="336">
        <v>5.8741981719495287E-5</v>
      </c>
      <c r="M1326" s="210">
        <v>1.1415525114155251E-4</v>
      </c>
      <c r="N1326" s="325">
        <v>0</v>
      </c>
      <c r="O1326" s="358">
        <v>0</v>
      </c>
      <c r="P1326" s="327">
        <v>0</v>
      </c>
      <c r="Q1326" s="332">
        <v>0.46171529619805485</v>
      </c>
      <c r="R1326" s="358">
        <v>0.33781925601970736</v>
      </c>
      <c r="S1326" s="327">
        <v>0.59333690263225747</v>
      </c>
      <c r="T1326" s="358">
        <v>0.19958212628217403</v>
      </c>
      <c r="U1326" s="358">
        <v>0.52657837845992383</v>
      </c>
      <c r="V1326" s="361">
        <v>0</v>
      </c>
    </row>
    <row r="1327" spans="1:22" hidden="1" outlineLevel="1">
      <c r="A1327" s="65">
        <v>1318</v>
      </c>
      <c r="B1327" s="117">
        <v>1</v>
      </c>
      <c r="C1327" s="325">
        <v>1.3043030443744358E-4</v>
      </c>
      <c r="D1327" s="358">
        <v>1.3512134976235266E-4</v>
      </c>
      <c r="E1327" s="327">
        <v>1.3446129648010162E-4</v>
      </c>
      <c r="F1327" s="332">
        <v>0</v>
      </c>
      <c r="G1327" s="358">
        <v>0</v>
      </c>
      <c r="H1327" s="327">
        <v>0</v>
      </c>
      <c r="I1327" s="332">
        <v>2.0729130446411843E-4</v>
      </c>
      <c r="J1327" s="358">
        <v>2.8033991008570152E-4</v>
      </c>
      <c r="K1327" s="327">
        <v>2.5256952347559405E-4</v>
      </c>
      <c r="L1327" s="336">
        <v>3.7594868300476983E-5</v>
      </c>
      <c r="M1327" s="210">
        <v>1.1415525114155251E-4</v>
      </c>
      <c r="N1327" s="325">
        <v>0</v>
      </c>
      <c r="O1327" s="358">
        <v>0</v>
      </c>
      <c r="P1327" s="327">
        <v>0</v>
      </c>
      <c r="Q1327" s="332">
        <v>0.46171529619805485</v>
      </c>
      <c r="R1327" s="358">
        <v>0.32538516364044484</v>
      </c>
      <c r="S1327" s="327">
        <v>0.57346138642528599</v>
      </c>
      <c r="T1327" s="358">
        <v>0.18295028242532621</v>
      </c>
      <c r="U1327" s="358">
        <v>0.47414653991799149</v>
      </c>
      <c r="V1327" s="361">
        <v>0</v>
      </c>
    </row>
    <row r="1328" spans="1:22" hidden="1" outlineLevel="1">
      <c r="A1328" s="65">
        <v>1319</v>
      </c>
      <c r="B1328" s="117">
        <v>1</v>
      </c>
      <c r="C1328" s="325">
        <v>1.169297553869894E-4</v>
      </c>
      <c r="D1328" s="358">
        <v>1.222507981734782E-4</v>
      </c>
      <c r="E1328" s="327">
        <v>1.1975033553379818E-4</v>
      </c>
      <c r="F1328" s="332">
        <v>0</v>
      </c>
      <c r="G1328" s="358">
        <v>0</v>
      </c>
      <c r="H1328" s="327">
        <v>0</v>
      </c>
      <c r="I1328" s="332">
        <v>2.0729130446411843E-4</v>
      </c>
      <c r="J1328" s="358">
        <v>3.0377007852394931E-4</v>
      </c>
      <c r="K1328" s="327">
        <v>2.5851233579266681E-4</v>
      </c>
      <c r="L1328" s="336">
        <v>2.3496792687798115E-5</v>
      </c>
      <c r="M1328" s="210">
        <v>1.1415525114155251E-4</v>
      </c>
      <c r="N1328" s="325">
        <v>0</v>
      </c>
      <c r="O1328" s="358">
        <v>0</v>
      </c>
      <c r="P1328" s="327">
        <v>0</v>
      </c>
      <c r="Q1328" s="332">
        <v>0.46171529619805485</v>
      </c>
      <c r="R1328" s="358">
        <v>0.3054712683810808</v>
      </c>
      <c r="S1328" s="327">
        <v>0.53525482077019715</v>
      </c>
      <c r="T1328" s="358">
        <v>8.9435386777389311E-2</v>
      </c>
      <c r="U1328" s="358">
        <v>0.40532975183170528</v>
      </c>
      <c r="V1328" s="361">
        <v>0</v>
      </c>
    </row>
    <row r="1329" spans="1:22" hidden="1" outlineLevel="1">
      <c r="A1329" s="65">
        <v>1320</v>
      </c>
      <c r="B1329" s="117">
        <v>1</v>
      </c>
      <c r="C1329" s="325">
        <v>1.0593555826673526E-4</v>
      </c>
      <c r="D1329" s="358">
        <v>1.073194029767175E-4</v>
      </c>
      <c r="E1329" s="327">
        <v>1.0711499517956577E-4</v>
      </c>
      <c r="F1329" s="332">
        <v>0</v>
      </c>
      <c r="G1329" s="358">
        <v>0</v>
      </c>
      <c r="H1329" s="327">
        <v>0</v>
      </c>
      <c r="I1329" s="332">
        <v>2.2289387576786924E-4</v>
      </c>
      <c r="J1329" s="358">
        <v>3.2761130254883305E-4</v>
      </c>
      <c r="K1329" s="327">
        <v>2.6148374195120324E-4</v>
      </c>
      <c r="L1329" s="336">
        <v>9.3987170751192458E-6</v>
      </c>
      <c r="M1329" s="210">
        <v>1.1415525114155251E-4</v>
      </c>
      <c r="N1329" s="325">
        <v>0</v>
      </c>
      <c r="O1329" s="358">
        <v>0</v>
      </c>
      <c r="P1329" s="327">
        <v>0</v>
      </c>
      <c r="Q1329" s="332">
        <v>0.49469496021220166</v>
      </c>
      <c r="R1329" s="358">
        <v>0.37042456245241012</v>
      </c>
      <c r="S1329" s="327">
        <v>0.50991881143889262</v>
      </c>
      <c r="T1329" s="358">
        <v>6.7154992176706368E-2</v>
      </c>
      <c r="U1329" s="358">
        <v>0.34566593555985126</v>
      </c>
      <c r="V1329" s="361">
        <v>0</v>
      </c>
    </row>
    <row r="1330" spans="1:22" hidden="1" outlineLevel="1">
      <c r="A1330" s="65">
        <v>1321</v>
      </c>
      <c r="B1330" s="117">
        <v>1</v>
      </c>
      <c r="C1330" s="325">
        <v>9.6960193249859223E-5</v>
      </c>
      <c r="D1330" s="358">
        <v>9.6120856579146976E-5</v>
      </c>
      <c r="E1330" s="327">
        <v>9.5660164037073749E-5</v>
      </c>
      <c r="F1330" s="332">
        <v>0</v>
      </c>
      <c r="G1330" s="358">
        <v>0</v>
      </c>
      <c r="H1330" s="327">
        <v>0</v>
      </c>
      <c r="I1330" s="332">
        <v>2.2066493701019058E-4</v>
      </c>
      <c r="J1330" s="358">
        <v>3.2391180226910973E-4</v>
      </c>
      <c r="K1330" s="327">
        <v>2.6742655426827605E-4</v>
      </c>
      <c r="L1330" s="336">
        <v>5.8741981719495289E-6</v>
      </c>
      <c r="M1330" s="210">
        <v>1.1415525114155251E-4</v>
      </c>
      <c r="N1330" s="325">
        <v>0</v>
      </c>
      <c r="O1330" s="358">
        <v>0</v>
      </c>
      <c r="P1330" s="327">
        <v>0</v>
      </c>
      <c r="Q1330" s="332">
        <v>0.46171529619805485</v>
      </c>
      <c r="R1330" s="358">
        <v>0.40386864035657166</v>
      </c>
      <c r="S1330" s="327">
        <v>0.50600278507341356</v>
      </c>
      <c r="T1330" s="358">
        <v>4.1004294288580836E-2</v>
      </c>
      <c r="U1330" s="358">
        <v>0.26102919618936138</v>
      </c>
      <c r="V1330" s="361">
        <v>0</v>
      </c>
    </row>
    <row r="1331" spans="1:22" hidden="1" outlineLevel="1">
      <c r="A1331" s="65">
        <v>1322</v>
      </c>
      <c r="B1331" s="117">
        <v>1</v>
      </c>
      <c r="C1331" s="325">
        <v>9.2034992948119459E-5</v>
      </c>
      <c r="D1331" s="358">
        <v>8.7177572997753855E-5</v>
      </c>
      <c r="E1331" s="327">
        <v>8.9459247518261541E-5</v>
      </c>
      <c r="F1331" s="332">
        <v>0</v>
      </c>
      <c r="G1331" s="358">
        <v>0</v>
      </c>
      <c r="H1331" s="327">
        <v>0</v>
      </c>
      <c r="I1331" s="332">
        <v>2.2512281452554794E-4</v>
      </c>
      <c r="J1331" s="358">
        <v>3.2308969109583782E-4</v>
      </c>
      <c r="K1331" s="327">
        <v>2.6445514810973967E-4</v>
      </c>
      <c r="L1331" s="336">
        <v>2.3496792687798115E-6</v>
      </c>
      <c r="M1331" s="210">
        <v>1.1415525114155251E-4</v>
      </c>
      <c r="N1331" s="325">
        <v>0</v>
      </c>
      <c r="O1331" s="358">
        <v>0</v>
      </c>
      <c r="P1331" s="327">
        <v>0</v>
      </c>
      <c r="Q1331" s="332">
        <v>0.42873563218390809</v>
      </c>
      <c r="R1331" s="358">
        <v>0.44794752823344103</v>
      </c>
      <c r="S1331" s="327">
        <v>0.52755780247799378</v>
      </c>
      <c r="T1331" s="358">
        <v>4.1213499871685835E-2</v>
      </c>
      <c r="U1331" s="358">
        <v>0.24136725673613676</v>
      </c>
      <c r="V1331" s="361">
        <v>0</v>
      </c>
    </row>
    <row r="1332" spans="1:22" hidden="1" outlineLevel="1">
      <c r="A1332" s="65">
        <v>1323</v>
      </c>
      <c r="B1332" s="117">
        <v>1</v>
      </c>
      <c r="C1332" s="325">
        <v>8.9972409065411182E-5</v>
      </c>
      <c r="D1332" s="358">
        <v>8.2958676177835797E-5</v>
      </c>
      <c r="E1332" s="327">
        <v>8.5282061076718581E-5</v>
      </c>
      <c r="F1332" s="332">
        <v>0</v>
      </c>
      <c r="G1332" s="358">
        <v>0</v>
      </c>
      <c r="H1332" s="327">
        <v>0</v>
      </c>
      <c r="I1332" s="332">
        <v>2.2735175328322661E-4</v>
      </c>
      <c r="J1332" s="358">
        <v>3.2843341372210485E-4</v>
      </c>
      <c r="K1332" s="327">
        <v>2.7039796042681243E-4</v>
      </c>
      <c r="L1332" s="336">
        <v>1.1748396343899057E-6</v>
      </c>
      <c r="M1332" s="210">
        <v>1.1415525114155251E-4</v>
      </c>
      <c r="N1332" s="325">
        <v>0</v>
      </c>
      <c r="O1332" s="358">
        <v>0</v>
      </c>
      <c r="P1332" s="327">
        <v>0</v>
      </c>
      <c r="Q1332" s="332">
        <v>0.42873563218390809</v>
      </c>
      <c r="R1332" s="358">
        <v>0.48601347291366914</v>
      </c>
      <c r="S1332" s="327">
        <v>0.54859799762962258</v>
      </c>
      <c r="T1332" s="358">
        <v>4.0690485913923324E-2</v>
      </c>
      <c r="U1332" s="358">
        <v>0.21944532424231161</v>
      </c>
      <c r="V1332" s="361">
        <v>0</v>
      </c>
    </row>
    <row r="1333" spans="1:22" hidden="1" outlineLevel="1">
      <c r="A1333" s="65">
        <v>1324</v>
      </c>
      <c r="B1333" s="117">
        <v>1</v>
      </c>
      <c r="C1333" s="325">
        <v>8.8609853651985706E-5</v>
      </c>
      <c r="D1333" s="358">
        <v>8.0761739124145739E-5</v>
      </c>
      <c r="E1333" s="327">
        <v>8.3803181404867972E-5</v>
      </c>
      <c r="F1333" s="332">
        <v>0</v>
      </c>
      <c r="G1333" s="358">
        <v>0</v>
      </c>
      <c r="H1333" s="327">
        <v>0</v>
      </c>
      <c r="I1333" s="332">
        <v>2.2735175328322661E-4</v>
      </c>
      <c r="J1333" s="358">
        <v>3.3706558104145925E-4</v>
      </c>
      <c r="K1333" s="327">
        <v>2.6445514810973967E-4</v>
      </c>
      <c r="L1333" s="336">
        <v>1.409807561267887E-5</v>
      </c>
      <c r="M1333" s="210">
        <v>1.1415525114155251E-4</v>
      </c>
      <c r="N1333" s="325">
        <v>0</v>
      </c>
      <c r="O1333" s="358">
        <v>0</v>
      </c>
      <c r="P1333" s="327">
        <v>0</v>
      </c>
      <c r="Q1333" s="332">
        <v>0.39575596816976127</v>
      </c>
      <c r="R1333" s="358">
        <v>0.4909978655873185</v>
      </c>
      <c r="S1333" s="327">
        <v>0.58546264818398919</v>
      </c>
      <c r="T1333" s="358">
        <v>4.0795088705475831E-2</v>
      </c>
      <c r="U1333" s="358">
        <v>0.21142234894817971</v>
      </c>
      <c r="V1333" s="361">
        <v>0</v>
      </c>
    </row>
    <row r="1334" spans="1:22" hidden="1" outlineLevel="1">
      <c r="A1334" s="65">
        <v>1325</v>
      </c>
      <c r="B1334" s="117">
        <v>1</v>
      </c>
      <c r="C1334" s="325">
        <v>8.9884905506750821E-5</v>
      </c>
      <c r="D1334" s="358">
        <v>8.1928254373892669E-5</v>
      </c>
      <c r="E1334" s="327">
        <v>8.3958852949273302E-5</v>
      </c>
      <c r="F1334" s="332">
        <v>0</v>
      </c>
      <c r="G1334" s="358">
        <v>0</v>
      </c>
      <c r="H1334" s="327">
        <v>0</v>
      </c>
      <c r="I1334" s="332">
        <v>2.3403856955626272E-4</v>
      </c>
      <c r="J1334" s="358">
        <v>3.5391886009353225E-4</v>
      </c>
      <c r="K1334" s="327">
        <v>2.6445514810973967E-4</v>
      </c>
      <c r="L1334" s="336">
        <v>3.7594868300476983E-5</v>
      </c>
      <c r="M1334" s="210">
        <v>1.1415525114155251E-4</v>
      </c>
      <c r="N1334" s="325">
        <v>0</v>
      </c>
      <c r="O1334" s="358">
        <v>0</v>
      </c>
      <c r="P1334" s="327">
        <v>0</v>
      </c>
      <c r="Q1334" s="332">
        <v>0.39575596816976127</v>
      </c>
      <c r="R1334" s="358">
        <v>0.51746331929954692</v>
      </c>
      <c r="S1334" s="327">
        <v>0.53798928197577578</v>
      </c>
      <c r="T1334" s="358">
        <v>4.6234433866205939E-2</v>
      </c>
      <c r="U1334" s="358">
        <v>0.21775032946186121</v>
      </c>
      <c r="V1334" s="361">
        <v>0</v>
      </c>
    </row>
    <row r="1335" spans="1:22" hidden="1" outlineLevel="1">
      <c r="A1335" s="65">
        <v>1326</v>
      </c>
      <c r="B1335" s="117">
        <v>1</v>
      </c>
      <c r="C1335" s="325">
        <v>9.7347709009640781E-5</v>
      </c>
      <c r="D1335" s="358">
        <v>8.5466683964791689E-5</v>
      </c>
      <c r="E1335" s="327">
        <v>8.839549196482513E-5</v>
      </c>
      <c r="F1335" s="332">
        <v>0</v>
      </c>
      <c r="G1335" s="358">
        <v>0</v>
      </c>
      <c r="H1335" s="327">
        <v>0</v>
      </c>
      <c r="I1335" s="332">
        <v>2.1397812073715446E-4</v>
      </c>
      <c r="J1335" s="358">
        <v>3.6090680506634299E-4</v>
      </c>
      <c r="K1335" s="327">
        <v>2.6148374195120324E-4</v>
      </c>
      <c r="L1335" s="336">
        <v>9.3987170751192462E-5</v>
      </c>
      <c r="M1335" s="210">
        <v>1.1415525114155251E-4</v>
      </c>
      <c r="N1335" s="325">
        <v>0</v>
      </c>
      <c r="O1335" s="358">
        <v>0</v>
      </c>
      <c r="P1335" s="327">
        <v>0</v>
      </c>
      <c r="Q1335" s="332">
        <v>0.36277630415561452</v>
      </c>
      <c r="R1335" s="358">
        <v>0.48537972162188731</v>
      </c>
      <c r="S1335" s="327">
        <v>0.56757890376944597</v>
      </c>
      <c r="T1335" s="358">
        <v>8.2217794160266672E-2</v>
      </c>
      <c r="U1335" s="358">
        <v>0.24023726021583652</v>
      </c>
      <c r="V1335" s="361">
        <v>0</v>
      </c>
    </row>
    <row r="1336" spans="1:22" hidden="1" outlineLevel="1">
      <c r="A1336" s="65">
        <v>1327</v>
      </c>
      <c r="B1336" s="117">
        <v>1</v>
      </c>
      <c r="C1336" s="325">
        <v>1.1934235350433908E-4</v>
      </c>
      <c r="D1336" s="358">
        <v>9.5673692400077327E-5</v>
      </c>
      <c r="E1336" s="327">
        <v>1.0551936184941116E-4</v>
      </c>
      <c r="F1336" s="332">
        <v>0</v>
      </c>
      <c r="G1336" s="358">
        <v>0</v>
      </c>
      <c r="H1336" s="327">
        <v>0</v>
      </c>
      <c r="I1336" s="332">
        <v>2.2512281452554794E-4</v>
      </c>
      <c r="J1336" s="358">
        <v>3.6419524975943041E-4</v>
      </c>
      <c r="K1336" s="327">
        <v>2.5256952347559405E-4</v>
      </c>
      <c r="L1336" s="336">
        <v>1.8210014333043539E-4</v>
      </c>
      <c r="M1336" s="210">
        <v>1.1415525114155251E-4</v>
      </c>
      <c r="N1336" s="325">
        <v>0</v>
      </c>
      <c r="O1336" s="358">
        <v>7.1705524799085373E-4</v>
      </c>
      <c r="P1336" s="327">
        <v>2.6216587125707427E-4</v>
      </c>
      <c r="Q1336" s="332">
        <v>0.296816976127321</v>
      </c>
      <c r="R1336" s="358">
        <v>0.51561186445118135</v>
      </c>
      <c r="S1336" s="327">
        <v>0.56397514799878645</v>
      </c>
      <c r="T1336" s="358">
        <v>0.12552334986300256</v>
      </c>
      <c r="U1336" s="358">
        <v>0.35210691572556285</v>
      </c>
      <c r="V1336" s="361">
        <v>0</v>
      </c>
    </row>
    <row r="1337" spans="1:22" hidden="1" outlineLevel="1">
      <c r="A1337" s="65">
        <v>1328</v>
      </c>
      <c r="B1337" s="117">
        <v>1</v>
      </c>
      <c r="C1337" s="325">
        <v>1.3895565115263782E-4</v>
      </c>
      <c r="D1337" s="358">
        <v>1.1377412069198384E-4</v>
      </c>
      <c r="E1337" s="327">
        <v>1.2282484853580339E-4</v>
      </c>
      <c r="F1337" s="332">
        <v>0</v>
      </c>
      <c r="G1337" s="358">
        <v>0</v>
      </c>
      <c r="H1337" s="327">
        <v>0</v>
      </c>
      <c r="I1337" s="332">
        <v>2.3849644707162008E-4</v>
      </c>
      <c r="J1337" s="358">
        <v>3.7118319473224116E-4</v>
      </c>
      <c r="K1337" s="327">
        <v>2.3771249268291205E-4</v>
      </c>
      <c r="L1337" s="336">
        <v>1.5860335064263727E-4</v>
      </c>
      <c r="M1337" s="210">
        <v>1.1415525114155251E-4</v>
      </c>
      <c r="N1337" s="325">
        <v>3.0144065858082134E-3</v>
      </c>
      <c r="O1337" s="358">
        <v>4.1239172711484542E-2</v>
      </c>
      <c r="P1337" s="327">
        <v>5.2462435135957788E-2</v>
      </c>
      <c r="Q1337" s="332">
        <v>0.26383731211317418</v>
      </c>
      <c r="R1337" s="358">
        <v>0.50883258771178785</v>
      </c>
      <c r="S1337" s="327">
        <v>0.55875940824989545</v>
      </c>
      <c r="T1337" s="358">
        <v>0.17165318093765597</v>
      </c>
      <c r="U1337" s="358">
        <v>0.43968164604883342</v>
      </c>
      <c r="V1337" s="361">
        <v>0</v>
      </c>
    </row>
    <row r="1338" spans="1:22" hidden="1" outlineLevel="1">
      <c r="A1338" s="65">
        <v>1329</v>
      </c>
      <c r="B1338" s="117">
        <v>1</v>
      </c>
      <c r="C1338" s="325">
        <v>1.575376568595824E-4</v>
      </c>
      <c r="D1338" s="358">
        <v>1.2956096040522562E-4</v>
      </c>
      <c r="E1338" s="327">
        <v>1.4003952682129254E-4</v>
      </c>
      <c r="F1338" s="332">
        <v>0</v>
      </c>
      <c r="G1338" s="358">
        <v>0</v>
      </c>
      <c r="H1338" s="327">
        <v>0</v>
      </c>
      <c r="I1338" s="332">
        <v>2.407253858292988E-4</v>
      </c>
      <c r="J1338" s="358">
        <v>3.8721436261104225E-4</v>
      </c>
      <c r="K1338" s="327">
        <v>2.1394124341462081E-4</v>
      </c>
      <c r="L1338" s="336">
        <v>1.4685495429873823E-4</v>
      </c>
      <c r="M1338" s="210">
        <v>1.1415525114155251E-4</v>
      </c>
      <c r="N1338" s="325">
        <v>7.7432569172948482E-2</v>
      </c>
      <c r="O1338" s="358">
        <v>0.17388566568109232</v>
      </c>
      <c r="P1338" s="327">
        <v>0.19900948365214022</v>
      </c>
      <c r="Q1338" s="332">
        <v>0.23085764809902742</v>
      </c>
      <c r="R1338" s="358">
        <v>0.46487076249208625</v>
      </c>
      <c r="S1338" s="327">
        <v>0.52704298022504237</v>
      </c>
      <c r="T1338" s="358">
        <v>0.2364023089086548</v>
      </c>
      <c r="U1338" s="358">
        <v>0.59189217733327915</v>
      </c>
      <c r="V1338" s="361">
        <v>0</v>
      </c>
    </row>
    <row r="1339" spans="1:22" hidden="1" outlineLevel="1">
      <c r="A1339" s="65">
        <v>1330</v>
      </c>
      <c r="B1339" s="117">
        <v>1</v>
      </c>
      <c r="C1339" s="325">
        <v>1.6372540850770724E-4</v>
      </c>
      <c r="D1339" s="358">
        <v>1.3916526929480869E-4</v>
      </c>
      <c r="E1339" s="327">
        <v>1.4910739428290287E-4</v>
      </c>
      <c r="F1339" s="332">
        <v>0</v>
      </c>
      <c r="G1339" s="358">
        <v>0</v>
      </c>
      <c r="H1339" s="327">
        <v>0</v>
      </c>
      <c r="I1339" s="332">
        <v>2.3180963079858402E-4</v>
      </c>
      <c r="J1339" s="358">
        <v>3.7529375059860043E-4</v>
      </c>
      <c r="K1339" s="327">
        <v>1.9611280646340243E-4</v>
      </c>
      <c r="L1339" s="336">
        <v>1.644775488145868E-4</v>
      </c>
      <c r="M1339" s="210">
        <v>1.1415525114155251E-4</v>
      </c>
      <c r="N1339" s="325">
        <v>0.20855925565560579</v>
      </c>
      <c r="O1339" s="358">
        <v>0.36413162916454528</v>
      </c>
      <c r="P1339" s="327">
        <v>0.33927004562698171</v>
      </c>
      <c r="Q1339" s="332">
        <v>0.23085764809902742</v>
      </c>
      <c r="R1339" s="358">
        <v>0.47517504378848358</v>
      </c>
      <c r="S1339" s="327">
        <v>0.45949154615172555</v>
      </c>
      <c r="T1339" s="358">
        <v>0.19414278112144392</v>
      </c>
      <c r="U1339" s="358">
        <v>0.55765328276818116</v>
      </c>
      <c r="V1339" s="361">
        <v>0</v>
      </c>
    </row>
    <row r="1340" spans="1:22" hidden="1" outlineLevel="1">
      <c r="A1340" s="65">
        <v>1331</v>
      </c>
      <c r="B1340" s="117">
        <v>1</v>
      </c>
      <c r="C1340" s="325">
        <v>1.6211284292668078E-4</v>
      </c>
      <c r="D1340" s="358">
        <v>1.3687112263697306E-4</v>
      </c>
      <c r="E1340" s="327">
        <v>1.5089761704356413E-4</v>
      </c>
      <c r="F1340" s="332">
        <v>0</v>
      </c>
      <c r="G1340" s="358">
        <v>0</v>
      </c>
      <c r="H1340" s="327">
        <v>0</v>
      </c>
      <c r="I1340" s="332">
        <v>2.3626750831394139E-4</v>
      </c>
      <c r="J1340" s="358">
        <v>3.8351486233131893E-4</v>
      </c>
      <c r="K1340" s="327">
        <v>1.7531296335364765E-4</v>
      </c>
      <c r="L1340" s="336">
        <v>1.8797434150238492E-4</v>
      </c>
      <c r="M1340" s="210">
        <v>1.1415525114155251E-4</v>
      </c>
      <c r="N1340" s="325">
        <v>0.33290352732019463</v>
      </c>
      <c r="O1340" s="358">
        <v>0.46962559981640745</v>
      </c>
      <c r="P1340" s="327">
        <v>0.42245648729719842</v>
      </c>
      <c r="Q1340" s="332">
        <v>0.23085764809902742</v>
      </c>
      <c r="R1340" s="358">
        <v>0.4515886209408197</v>
      </c>
      <c r="S1340" s="327">
        <v>0.52478113955510508</v>
      </c>
      <c r="T1340" s="358">
        <v>0.16569082181916334</v>
      </c>
      <c r="U1340" s="358">
        <v>0.4915484863306156</v>
      </c>
      <c r="V1340" s="361">
        <v>3.9591307005313346E-2</v>
      </c>
    </row>
    <row r="1341" spans="1:22" hidden="1" outlineLevel="1">
      <c r="A1341" s="65">
        <v>1332</v>
      </c>
      <c r="B1341" s="117">
        <v>1</v>
      </c>
      <c r="C1341" s="325">
        <v>1.5986275141827174E-4</v>
      </c>
      <c r="D1341" s="358">
        <v>1.2769453600563053E-4</v>
      </c>
      <c r="E1341" s="327">
        <v>1.4978197097532595E-4</v>
      </c>
      <c r="F1341" s="332">
        <v>0</v>
      </c>
      <c r="G1341" s="358">
        <v>0</v>
      </c>
      <c r="H1341" s="327">
        <v>0</v>
      </c>
      <c r="I1341" s="332">
        <v>2.2289387576786924E-4</v>
      </c>
      <c r="J1341" s="358">
        <v>3.707721391456052E-4</v>
      </c>
      <c r="K1341" s="327">
        <v>1.9314140030486602E-4</v>
      </c>
      <c r="L1341" s="336">
        <v>2.0677177565262342E-4</v>
      </c>
      <c r="M1341" s="210">
        <v>1.1415525114155251E-4</v>
      </c>
      <c r="N1341" s="325">
        <v>0.45008858334348889</v>
      </c>
      <c r="O1341" s="358">
        <v>0.47270213035365288</v>
      </c>
      <c r="P1341" s="327">
        <v>0.53338861999385057</v>
      </c>
      <c r="Q1341" s="332">
        <v>0.23085764809902742</v>
      </c>
      <c r="R1341" s="358">
        <v>0.41149924440054253</v>
      </c>
      <c r="S1341" s="327">
        <v>0.52677291134753312</v>
      </c>
      <c r="T1341" s="358">
        <v>0.17311762001939102</v>
      </c>
      <c r="U1341" s="358">
        <v>0.4474786220389052</v>
      </c>
      <c r="V1341" s="361">
        <v>5.6449944848873251E-2</v>
      </c>
    </row>
    <row r="1342" spans="1:22" hidden="1" outlineLevel="1">
      <c r="A1342" s="65">
        <v>1333</v>
      </c>
      <c r="B1342" s="117">
        <v>1</v>
      </c>
      <c r="C1342" s="325">
        <v>1.4933107310807946E-4</v>
      </c>
      <c r="D1342" s="358">
        <v>1.3253557429208029E-4</v>
      </c>
      <c r="E1342" s="327">
        <v>1.4665556745851896E-4</v>
      </c>
      <c r="F1342" s="332">
        <v>0</v>
      </c>
      <c r="G1342" s="358">
        <v>0</v>
      </c>
      <c r="H1342" s="327">
        <v>0</v>
      </c>
      <c r="I1342" s="332">
        <v>2.1843599825251188E-4</v>
      </c>
      <c r="J1342" s="358">
        <v>3.781711397050519E-4</v>
      </c>
      <c r="K1342" s="327">
        <v>2.0502702493901164E-4</v>
      </c>
      <c r="L1342" s="336">
        <v>1.8797434150238492E-4</v>
      </c>
      <c r="M1342" s="210">
        <v>1.1415525114155251E-4</v>
      </c>
      <c r="N1342" s="325">
        <v>0.49643508460029018</v>
      </c>
      <c r="O1342" s="358">
        <v>0.44969618218993795</v>
      </c>
      <c r="P1342" s="327">
        <v>0.50126964315429101</v>
      </c>
      <c r="Q1342" s="332">
        <v>0.26383731211317418</v>
      </c>
      <c r="R1342" s="358">
        <v>0.42494239141612528</v>
      </c>
      <c r="S1342" s="327">
        <v>0.47724025612751425</v>
      </c>
      <c r="T1342" s="358">
        <v>0.13723886251688278</v>
      </c>
      <c r="U1342" s="358">
        <v>0.40340875774719492</v>
      </c>
      <c r="V1342" s="361">
        <v>0.12126736867453371</v>
      </c>
    </row>
    <row r="1343" spans="1:22" hidden="1" outlineLevel="1">
      <c r="A1343" s="65">
        <v>1334</v>
      </c>
      <c r="B1343" s="117">
        <v>1</v>
      </c>
      <c r="C1343" s="325">
        <v>1.496373355633907E-4</v>
      </c>
      <c r="D1343" s="358">
        <v>1.2880272549289012E-4</v>
      </c>
      <c r="E1343" s="327">
        <v>1.4107733711732804E-4</v>
      </c>
      <c r="F1343" s="332">
        <v>0</v>
      </c>
      <c r="G1343" s="358">
        <v>0</v>
      </c>
      <c r="H1343" s="327">
        <v>0</v>
      </c>
      <c r="I1343" s="332">
        <v>2.0729130446411843E-4</v>
      </c>
      <c r="J1343" s="358">
        <v>3.2966658048201261E-4</v>
      </c>
      <c r="K1343" s="327">
        <v>2.1096983725608443E-4</v>
      </c>
      <c r="L1343" s="336">
        <v>1.9032402077116473E-4</v>
      </c>
      <c r="M1343" s="210">
        <v>1.1415525114155251E-4</v>
      </c>
      <c r="N1343" s="325">
        <v>0.49944949118609838</v>
      </c>
      <c r="O1343" s="358">
        <v>0.40655839686190776</v>
      </c>
      <c r="P1343" s="327">
        <v>0.46801664797915038</v>
      </c>
      <c r="Q1343" s="332">
        <v>0.296816976127321</v>
      </c>
      <c r="R1343" s="358">
        <v>0.34752999805800949</v>
      </c>
      <c r="S1343" s="327">
        <v>0.4805317413033543</v>
      </c>
      <c r="T1343" s="358">
        <v>0.13054428385752265</v>
      </c>
      <c r="U1343" s="358">
        <v>0.37809683569246888</v>
      </c>
      <c r="V1343" s="361">
        <v>0.12312256702431429</v>
      </c>
    </row>
    <row r="1344" spans="1:22" hidden="1" outlineLevel="1">
      <c r="A1344" s="65">
        <v>1335</v>
      </c>
      <c r="B1344" s="117">
        <v>1</v>
      </c>
      <c r="C1344" s="325">
        <v>1.5272496113326309E-4</v>
      </c>
      <c r="D1344" s="358">
        <v>1.2440885138551003E-4</v>
      </c>
      <c r="E1344" s="327">
        <v>1.4411293223323194E-4</v>
      </c>
      <c r="F1344" s="332">
        <v>0</v>
      </c>
      <c r="G1344" s="358">
        <v>0</v>
      </c>
      <c r="H1344" s="327">
        <v>0</v>
      </c>
      <c r="I1344" s="332">
        <v>2.095202432217971E-4</v>
      </c>
      <c r="J1344" s="358">
        <v>3.4693091512072151E-4</v>
      </c>
      <c r="K1344" s="327">
        <v>2.2879827420730281E-4</v>
      </c>
      <c r="L1344" s="336">
        <v>2.1382081345896285E-4</v>
      </c>
      <c r="M1344" s="210">
        <v>1.1415525114155251E-4</v>
      </c>
      <c r="N1344" s="325">
        <v>0.44048016235122517</v>
      </c>
      <c r="O1344" s="358">
        <v>0.32656487916645877</v>
      </c>
      <c r="P1344" s="327">
        <v>0.38525698056169899</v>
      </c>
      <c r="Q1344" s="332">
        <v>0.296816976127321</v>
      </c>
      <c r="R1344" s="358">
        <v>0.32180118923379047</v>
      </c>
      <c r="S1344" s="327">
        <v>0.50325143765259195</v>
      </c>
      <c r="T1344" s="358">
        <v>0.13378697039565021</v>
      </c>
      <c r="U1344" s="358">
        <v>0.38566781237848069</v>
      </c>
      <c r="V1344" s="361">
        <v>5.2633427749880619E-2</v>
      </c>
    </row>
    <row r="1345" spans="1:22" hidden="1" outlineLevel="1">
      <c r="A1345" s="65">
        <v>1336</v>
      </c>
      <c r="B1345" s="117">
        <v>1</v>
      </c>
      <c r="C1345" s="325">
        <v>1.5443753078132997E-4</v>
      </c>
      <c r="D1345" s="358">
        <v>1.2648913691422537E-4</v>
      </c>
      <c r="E1345" s="327">
        <v>1.4716149997783627E-4</v>
      </c>
      <c r="F1345" s="332">
        <v>0</v>
      </c>
      <c r="G1345" s="358">
        <v>0</v>
      </c>
      <c r="H1345" s="327">
        <v>0</v>
      </c>
      <c r="I1345" s="332">
        <v>2.0506236570643968E-4</v>
      </c>
      <c r="J1345" s="358">
        <v>4.0242341931657149E-4</v>
      </c>
      <c r="K1345" s="327">
        <v>2.3474108652437564E-4</v>
      </c>
      <c r="L1345" s="336">
        <v>2.2321953053408208E-4</v>
      </c>
      <c r="M1345" s="210">
        <v>1.1415525114155251E-4</v>
      </c>
      <c r="N1345" s="325">
        <v>0.31726629315631449</v>
      </c>
      <c r="O1345" s="358">
        <v>0.24663341654379081</v>
      </c>
      <c r="P1345" s="327">
        <v>0.22802636136342921</v>
      </c>
      <c r="Q1345" s="332">
        <v>0.296816976127321</v>
      </c>
      <c r="R1345" s="358">
        <v>0.36824968576671363</v>
      </c>
      <c r="S1345" s="327">
        <v>0.46350040523864899</v>
      </c>
      <c r="T1345" s="358">
        <v>0.19048168341710636</v>
      </c>
      <c r="U1345" s="358">
        <v>0.41798571285906827</v>
      </c>
      <c r="V1345" s="361">
        <v>4.8311502705392188E-2</v>
      </c>
    </row>
    <row r="1346" spans="1:22" hidden="1" outlineLevel="1">
      <c r="A1346" s="65">
        <v>1337</v>
      </c>
      <c r="B1346" s="117">
        <v>1</v>
      </c>
      <c r="C1346" s="325">
        <v>1.5301247282600424E-4</v>
      </c>
      <c r="D1346" s="358">
        <v>1.292693315927889E-4</v>
      </c>
      <c r="E1346" s="327">
        <v>1.4677232111682295E-4</v>
      </c>
      <c r="F1346" s="332">
        <v>0</v>
      </c>
      <c r="G1346" s="358">
        <v>0</v>
      </c>
      <c r="H1346" s="327">
        <v>0</v>
      </c>
      <c r="I1346" s="332">
        <v>2.0506236570643968E-4</v>
      </c>
      <c r="J1346" s="358">
        <v>3.6501736093270232E-4</v>
      </c>
      <c r="K1346" s="327">
        <v>2.3771249268291205E-4</v>
      </c>
      <c r="L1346" s="336">
        <v>2.2321953053408208E-4</v>
      </c>
      <c r="M1346" s="210">
        <v>1.1415525114155251E-4</v>
      </c>
      <c r="N1346" s="325">
        <v>0.2004580379562462</v>
      </c>
      <c r="O1346" s="358">
        <v>0.12140901107263982</v>
      </c>
      <c r="P1346" s="327">
        <v>9.4672354309884632E-2</v>
      </c>
      <c r="Q1346" s="332">
        <v>0.296816976127321</v>
      </c>
      <c r="R1346" s="358">
        <v>0.35785523100093825</v>
      </c>
      <c r="S1346" s="327">
        <v>0.51072901807142035</v>
      </c>
      <c r="T1346" s="358">
        <v>0.23974959823833486</v>
      </c>
      <c r="U1346" s="358">
        <v>0.50081445779707778</v>
      </c>
      <c r="V1346" s="361">
        <v>0</v>
      </c>
    </row>
    <row r="1347" spans="1:22" hidden="1" outlineLevel="1">
      <c r="A1347" s="65">
        <v>1338</v>
      </c>
      <c r="B1347" s="117">
        <v>1</v>
      </c>
      <c r="C1347" s="325">
        <v>1.4998734979803209E-4</v>
      </c>
      <c r="D1347" s="358">
        <v>1.376876833117959E-4</v>
      </c>
      <c r="E1347" s="327">
        <v>1.4884794170889399E-4</v>
      </c>
      <c r="F1347" s="332">
        <v>0</v>
      </c>
      <c r="G1347" s="358">
        <v>0</v>
      </c>
      <c r="H1347" s="327">
        <v>0</v>
      </c>
      <c r="I1347" s="332">
        <v>2.0060448819108232E-4</v>
      </c>
      <c r="J1347" s="358">
        <v>3.4528669277417785E-4</v>
      </c>
      <c r="K1347" s="327">
        <v>2.3474108652437564E-4</v>
      </c>
      <c r="L1347" s="336">
        <v>1.644775488145868E-4</v>
      </c>
      <c r="M1347" s="210">
        <v>1.1415525114155251E-4</v>
      </c>
      <c r="N1347" s="325">
        <v>3.6549679852924594E-2</v>
      </c>
      <c r="O1347" s="358">
        <v>2.4278385793699835E-2</v>
      </c>
      <c r="P1347" s="327">
        <v>1.3732003647423463E-2</v>
      </c>
      <c r="Q1347" s="332">
        <v>0.296816976127321</v>
      </c>
      <c r="R1347" s="358">
        <v>0.36442180873396723</v>
      </c>
      <c r="S1347" s="327">
        <v>0.56664209198498772</v>
      </c>
      <c r="T1347" s="358">
        <v>0.26004253979952024</v>
      </c>
      <c r="U1347" s="358">
        <v>0.60274014392816178</v>
      </c>
      <c r="V1347" s="361">
        <v>0</v>
      </c>
    </row>
    <row r="1348" spans="1:22" hidden="1" outlineLevel="1">
      <c r="A1348" s="65">
        <v>1339</v>
      </c>
      <c r="B1348" s="117">
        <v>1</v>
      </c>
      <c r="C1348" s="325">
        <v>1.573626497422617E-4</v>
      </c>
      <c r="D1348" s="358">
        <v>1.5032493185072096E-4</v>
      </c>
      <c r="E1348" s="327">
        <v>1.5677421784486523E-4</v>
      </c>
      <c r="F1348" s="332">
        <v>0</v>
      </c>
      <c r="G1348" s="358">
        <v>0</v>
      </c>
      <c r="H1348" s="327">
        <v>0</v>
      </c>
      <c r="I1348" s="332">
        <v>2.0506236570643968E-4</v>
      </c>
      <c r="J1348" s="358">
        <v>3.5391886009353225E-4</v>
      </c>
      <c r="K1348" s="327">
        <v>2.3771249268291205E-4</v>
      </c>
      <c r="L1348" s="336">
        <v>1.1748396343899057E-4</v>
      </c>
      <c r="M1348" s="210">
        <v>1.1415525114155251E-4</v>
      </c>
      <c r="N1348" s="325">
        <v>0</v>
      </c>
      <c r="O1348" s="358">
        <v>0</v>
      </c>
      <c r="P1348" s="327">
        <v>0</v>
      </c>
      <c r="Q1348" s="332">
        <v>0.26383731211317418</v>
      </c>
      <c r="R1348" s="358">
        <v>0.37156940085745449</v>
      </c>
      <c r="S1348" s="327">
        <v>0.53423360555111854</v>
      </c>
      <c r="T1348" s="358">
        <v>0.33242767155385172</v>
      </c>
      <c r="U1348" s="358">
        <v>0.70579582657954598</v>
      </c>
      <c r="V1348" s="361">
        <v>0</v>
      </c>
    </row>
    <row r="1349" spans="1:22" hidden="1" outlineLevel="1">
      <c r="A1349" s="65">
        <v>1340</v>
      </c>
      <c r="B1349" s="117">
        <v>1</v>
      </c>
      <c r="C1349" s="325">
        <v>1.5296872104667407E-4</v>
      </c>
      <c r="D1349" s="358">
        <v>1.5347452302503768E-4</v>
      </c>
      <c r="E1349" s="327">
        <v>1.5604775063764038E-4</v>
      </c>
      <c r="F1349" s="332">
        <v>0</v>
      </c>
      <c r="G1349" s="358">
        <v>0</v>
      </c>
      <c r="H1349" s="327">
        <v>0</v>
      </c>
      <c r="I1349" s="332">
        <v>2.095202432217971E-4</v>
      </c>
      <c r="J1349" s="358">
        <v>3.9872391903684817E-4</v>
      </c>
      <c r="K1349" s="327">
        <v>2.3176968036583927E-4</v>
      </c>
      <c r="L1349" s="336">
        <v>8.811297257924293E-5</v>
      </c>
      <c r="M1349" s="210">
        <v>1.1415525114155251E-4</v>
      </c>
      <c r="N1349" s="325">
        <v>0</v>
      </c>
      <c r="O1349" s="358">
        <v>0</v>
      </c>
      <c r="P1349" s="327">
        <v>0</v>
      </c>
      <c r="Q1349" s="332">
        <v>0.26383731211317418</v>
      </c>
      <c r="R1349" s="358">
        <v>0.32942292562449682</v>
      </c>
      <c r="S1349" s="327">
        <v>0.50354682203216838</v>
      </c>
      <c r="T1349" s="358">
        <v>0.28336896231572822</v>
      </c>
      <c r="U1349" s="358">
        <v>0.7012758404983449</v>
      </c>
      <c r="V1349" s="361">
        <v>0</v>
      </c>
    </row>
    <row r="1350" spans="1:22" hidden="1" outlineLevel="1">
      <c r="A1350" s="65">
        <v>1341</v>
      </c>
      <c r="B1350" s="117">
        <v>1</v>
      </c>
      <c r="C1350" s="325">
        <v>1.4275580570017308E-4</v>
      </c>
      <c r="D1350" s="358">
        <v>1.4871125242190439E-4</v>
      </c>
      <c r="E1350" s="327">
        <v>1.4490426258395901E-4</v>
      </c>
      <c r="F1350" s="332">
        <v>0</v>
      </c>
      <c r="G1350" s="358">
        <v>0</v>
      </c>
      <c r="H1350" s="327">
        <v>0</v>
      </c>
      <c r="I1350" s="332">
        <v>2.095202432217971E-4</v>
      </c>
      <c r="J1350" s="358">
        <v>4.2215408747509596E-4</v>
      </c>
      <c r="K1350" s="327">
        <v>2.3176968036583927E-4</v>
      </c>
      <c r="L1350" s="336">
        <v>5.8741981719495287E-5</v>
      </c>
      <c r="M1350" s="210">
        <v>1.1415525114155251E-4</v>
      </c>
      <c r="N1350" s="325">
        <v>0</v>
      </c>
      <c r="O1350" s="358">
        <v>0</v>
      </c>
      <c r="P1350" s="327">
        <v>0</v>
      </c>
      <c r="Q1350" s="332">
        <v>0.19787798408488064</v>
      </c>
      <c r="R1350" s="358">
        <v>0.27451559860310493</v>
      </c>
      <c r="S1350" s="327">
        <v>0.46088409225658195</v>
      </c>
      <c r="T1350" s="358">
        <v>0.26401744587851533</v>
      </c>
      <c r="U1350" s="358">
        <v>0.58895418638049846</v>
      </c>
      <c r="V1350" s="361">
        <v>0</v>
      </c>
    </row>
    <row r="1351" spans="1:22" hidden="1" outlineLevel="1">
      <c r="A1351" s="65">
        <v>1342</v>
      </c>
      <c r="B1351" s="117">
        <v>1</v>
      </c>
      <c r="C1351" s="325">
        <v>1.3195536645980972E-4</v>
      </c>
      <c r="D1351" s="358">
        <v>1.3708498376609332E-4</v>
      </c>
      <c r="E1351" s="327">
        <v>1.3302133469435235E-4</v>
      </c>
      <c r="F1351" s="332">
        <v>0</v>
      </c>
      <c r="G1351" s="358">
        <v>0</v>
      </c>
      <c r="H1351" s="327">
        <v>0</v>
      </c>
      <c r="I1351" s="332">
        <v>2.1174918197947579E-4</v>
      </c>
      <c r="J1351" s="358">
        <v>4.1475508691564932E-4</v>
      </c>
      <c r="K1351" s="327">
        <v>2.3474108652437564E-4</v>
      </c>
      <c r="L1351" s="336">
        <v>3.7594868300476983E-5</v>
      </c>
      <c r="M1351" s="210">
        <v>1.1415525114155251E-4</v>
      </c>
      <c r="N1351" s="325">
        <v>0</v>
      </c>
      <c r="O1351" s="358">
        <v>0</v>
      </c>
      <c r="P1351" s="327">
        <v>0</v>
      </c>
      <c r="Q1351" s="332">
        <v>0.23085764809902742</v>
      </c>
      <c r="R1351" s="358">
        <v>0.23006433560868381</v>
      </c>
      <c r="S1351" s="327">
        <v>0.37750820278052732</v>
      </c>
      <c r="T1351" s="358">
        <v>0.18608836617190128</v>
      </c>
      <c r="U1351" s="358">
        <v>0.47324254270175126</v>
      </c>
      <c r="V1351" s="361">
        <v>0</v>
      </c>
    </row>
    <row r="1352" spans="1:22" hidden="1" outlineLevel="1">
      <c r="A1352" s="65">
        <v>1343</v>
      </c>
      <c r="B1352" s="117">
        <v>1</v>
      </c>
      <c r="C1352" s="325">
        <v>1.1840481537583532E-4</v>
      </c>
      <c r="D1352" s="358">
        <v>1.2367005839400362E-4</v>
      </c>
      <c r="E1352" s="327">
        <v>1.1849199054985511E-4</v>
      </c>
      <c r="F1352" s="332">
        <v>0</v>
      </c>
      <c r="G1352" s="358">
        <v>0</v>
      </c>
      <c r="H1352" s="327">
        <v>0</v>
      </c>
      <c r="I1352" s="332">
        <v>2.2066493701019058E-4</v>
      </c>
      <c r="J1352" s="358">
        <v>4.2009880954191629E-4</v>
      </c>
      <c r="K1352" s="327">
        <v>2.3771249268291205E-4</v>
      </c>
      <c r="L1352" s="336">
        <v>2.3496792687798115E-5</v>
      </c>
      <c r="M1352" s="210">
        <v>1.1415525114155251E-4</v>
      </c>
      <c r="N1352" s="325">
        <v>0</v>
      </c>
      <c r="O1352" s="358">
        <v>0</v>
      </c>
      <c r="P1352" s="327">
        <v>0</v>
      </c>
      <c r="Q1352" s="332">
        <v>0.23085764809902742</v>
      </c>
      <c r="R1352" s="358">
        <v>0.23587373344607923</v>
      </c>
      <c r="S1352" s="327">
        <v>0.3705707601167173</v>
      </c>
      <c r="T1352" s="358">
        <v>0.11652750978948737</v>
      </c>
      <c r="U1352" s="358">
        <v>0.4183247118151584</v>
      </c>
      <c r="V1352" s="361">
        <v>0</v>
      </c>
    </row>
    <row r="1353" spans="1:22" hidden="1" outlineLevel="1">
      <c r="A1353" s="65">
        <v>1344</v>
      </c>
      <c r="B1353" s="117">
        <v>1</v>
      </c>
      <c r="C1353" s="325">
        <v>1.0730436393435076E-4</v>
      </c>
      <c r="D1353" s="358">
        <v>1.095746657928949E-4</v>
      </c>
      <c r="E1353" s="327">
        <v>1.0573989653731871E-4</v>
      </c>
      <c r="F1353" s="332">
        <v>0</v>
      </c>
      <c r="G1353" s="358">
        <v>0</v>
      </c>
      <c r="H1353" s="327">
        <v>0</v>
      </c>
      <c r="I1353" s="332">
        <v>2.2958069204090536E-4</v>
      </c>
      <c r="J1353" s="358">
        <v>3.7570480618523639E-4</v>
      </c>
      <c r="K1353" s="327">
        <v>2.3474108652437564E-4</v>
      </c>
      <c r="L1353" s="336">
        <v>9.3987170751192458E-6</v>
      </c>
      <c r="M1353" s="210">
        <v>1.1415525114155251E-4</v>
      </c>
      <c r="N1353" s="325">
        <v>0</v>
      </c>
      <c r="O1353" s="358">
        <v>0</v>
      </c>
      <c r="P1353" s="327">
        <v>0</v>
      </c>
      <c r="Q1353" s="332">
        <v>0.16489832007073388</v>
      </c>
      <c r="R1353" s="358">
        <v>0.22189706273463056</v>
      </c>
      <c r="S1353" s="327">
        <v>0.37616628767980509</v>
      </c>
      <c r="T1353" s="358">
        <v>9.1109031442229343E-2</v>
      </c>
      <c r="U1353" s="358">
        <v>0.37075185831051721</v>
      </c>
      <c r="V1353" s="361">
        <v>0</v>
      </c>
    </row>
    <row r="1354" spans="1:22" hidden="1" outlineLevel="1">
      <c r="A1354" s="65">
        <v>1345</v>
      </c>
      <c r="B1354" s="117">
        <v>1</v>
      </c>
      <c r="C1354" s="325">
        <v>9.8591509593455777E-5</v>
      </c>
      <c r="D1354" s="358">
        <v>9.4682154437792428E-5</v>
      </c>
      <c r="E1354" s="327">
        <v>9.457046322623646E-5</v>
      </c>
      <c r="F1354" s="332">
        <v>0</v>
      </c>
      <c r="G1354" s="358">
        <v>0</v>
      </c>
      <c r="H1354" s="327">
        <v>0</v>
      </c>
      <c r="I1354" s="332">
        <v>2.407253858292988E-4</v>
      </c>
      <c r="J1354" s="358">
        <v>3.7529375059860043E-4</v>
      </c>
      <c r="K1354" s="327">
        <v>2.3474108652437564E-4</v>
      </c>
      <c r="L1354" s="336">
        <v>5.8741981719495289E-6</v>
      </c>
      <c r="M1354" s="210">
        <v>1.1415525114155251E-4</v>
      </c>
      <c r="N1354" s="325">
        <v>0</v>
      </c>
      <c r="O1354" s="358">
        <v>0</v>
      </c>
      <c r="P1354" s="327">
        <v>0</v>
      </c>
      <c r="Q1354" s="332">
        <v>0.26383731211317418</v>
      </c>
      <c r="R1354" s="358">
        <v>0.18980459246295697</v>
      </c>
      <c r="S1354" s="327">
        <v>0.37160040462262001</v>
      </c>
      <c r="T1354" s="358">
        <v>4.4560789201365907E-2</v>
      </c>
      <c r="U1354" s="358">
        <v>0.3143650319475339</v>
      </c>
      <c r="V1354" s="361">
        <v>0</v>
      </c>
    </row>
    <row r="1355" spans="1:22" hidden="1" outlineLevel="1">
      <c r="A1355" s="65">
        <v>1346</v>
      </c>
      <c r="B1355" s="117">
        <v>1</v>
      </c>
      <c r="C1355" s="325">
        <v>9.3697560562666131E-5</v>
      </c>
      <c r="D1355" s="358">
        <v>8.6866502264488008E-5</v>
      </c>
      <c r="E1355" s="327">
        <v>8.7137146980882071E-5</v>
      </c>
      <c r="F1355" s="332">
        <v>0</v>
      </c>
      <c r="G1355" s="358">
        <v>0</v>
      </c>
      <c r="H1355" s="327">
        <v>0</v>
      </c>
      <c r="I1355" s="332">
        <v>2.4741220210233484E-4</v>
      </c>
      <c r="J1355" s="358">
        <v>3.6789475003915374E-4</v>
      </c>
      <c r="K1355" s="327">
        <v>2.3771249268291205E-4</v>
      </c>
      <c r="L1355" s="336">
        <v>2.3496792687798115E-6</v>
      </c>
      <c r="M1355" s="210">
        <v>1.1415525114155251E-4</v>
      </c>
      <c r="N1355" s="325">
        <v>0</v>
      </c>
      <c r="O1355" s="358">
        <v>0</v>
      </c>
      <c r="P1355" s="327">
        <v>0</v>
      </c>
      <c r="Q1355" s="332">
        <v>0.23085764809902742</v>
      </c>
      <c r="R1355" s="358">
        <v>0.19052852404988568</v>
      </c>
      <c r="S1355" s="327">
        <v>0.40674335226206781</v>
      </c>
      <c r="T1355" s="358">
        <v>3.9958266373055808E-2</v>
      </c>
      <c r="U1355" s="358">
        <v>0.24227125395237697</v>
      </c>
      <c r="V1355" s="361">
        <v>0</v>
      </c>
    </row>
    <row r="1356" spans="1:22" hidden="1" outlineLevel="1">
      <c r="A1356" s="65">
        <v>1347</v>
      </c>
      <c r="B1356" s="117">
        <v>1</v>
      </c>
      <c r="C1356" s="325">
        <v>9.0266171012342355E-5</v>
      </c>
      <c r="D1356" s="358">
        <v>8.3444724198563676E-5</v>
      </c>
      <c r="E1356" s="327">
        <v>8.3219413113347991E-5</v>
      </c>
      <c r="F1356" s="332">
        <v>0</v>
      </c>
      <c r="G1356" s="358">
        <v>0</v>
      </c>
      <c r="H1356" s="327">
        <v>0</v>
      </c>
      <c r="I1356" s="332">
        <v>2.4518326334465619E-4</v>
      </c>
      <c r="J1356" s="358">
        <v>3.9255808523730934E-4</v>
      </c>
      <c r="K1356" s="327">
        <v>2.3474108652437564E-4</v>
      </c>
      <c r="L1356" s="336">
        <v>1.1748396343899057E-6</v>
      </c>
      <c r="M1356" s="210">
        <v>1.1415525114155251E-4</v>
      </c>
      <c r="N1356" s="325">
        <v>0</v>
      </c>
      <c r="O1356" s="358">
        <v>0</v>
      </c>
      <c r="P1356" s="327">
        <v>0</v>
      </c>
      <c r="Q1356" s="332">
        <v>0.16489832007073388</v>
      </c>
      <c r="R1356" s="358">
        <v>0.19842743020181822</v>
      </c>
      <c r="S1356" s="327">
        <v>0.44562509011092977</v>
      </c>
      <c r="T1356" s="358">
        <v>3.9853663581503308E-2</v>
      </c>
      <c r="U1356" s="358">
        <v>0.2113093492961497</v>
      </c>
      <c r="V1356" s="361">
        <v>0</v>
      </c>
    </row>
    <row r="1357" spans="1:22" hidden="1" outlineLevel="1">
      <c r="A1357" s="65">
        <v>1348</v>
      </c>
      <c r="B1357" s="117">
        <v>1</v>
      </c>
      <c r="C1357" s="325">
        <v>8.9072372462047563E-5</v>
      </c>
      <c r="D1357" s="358">
        <v>8.1675509403114166E-5</v>
      </c>
      <c r="E1357" s="327">
        <v>8.2090794416409373E-5</v>
      </c>
      <c r="F1357" s="332">
        <v>0</v>
      </c>
      <c r="G1357" s="358">
        <v>0</v>
      </c>
      <c r="H1357" s="327">
        <v>0</v>
      </c>
      <c r="I1357" s="332">
        <v>2.4964114086001353E-4</v>
      </c>
      <c r="J1357" s="358">
        <v>3.9872391903684817E-4</v>
      </c>
      <c r="K1357" s="327">
        <v>2.2879827420730281E-4</v>
      </c>
      <c r="L1357" s="336">
        <v>1.409807561267887E-5</v>
      </c>
      <c r="M1357" s="210">
        <v>1.1415525114155251E-4</v>
      </c>
      <c r="N1357" s="325">
        <v>0</v>
      </c>
      <c r="O1357" s="358">
        <v>0</v>
      </c>
      <c r="P1357" s="327">
        <v>0</v>
      </c>
      <c r="Q1357" s="332">
        <v>0.16489832007073388</v>
      </c>
      <c r="R1357" s="358">
        <v>0.20212852882406948</v>
      </c>
      <c r="S1357" s="327">
        <v>0.45771075530425337</v>
      </c>
      <c r="T1357" s="358">
        <v>4.0062869164608321E-2</v>
      </c>
      <c r="U1357" s="358">
        <v>0.20690236286697866</v>
      </c>
      <c r="V1357" s="361">
        <v>0</v>
      </c>
    </row>
    <row r="1358" spans="1:22" hidden="1" outlineLevel="1">
      <c r="A1358" s="65">
        <v>1349</v>
      </c>
      <c r="B1358" s="117">
        <v>1</v>
      </c>
      <c r="C1358" s="325">
        <v>8.9941157794461049E-5</v>
      </c>
      <c r="D1358" s="358">
        <v>8.2453186236278791E-5</v>
      </c>
      <c r="E1358" s="327">
        <v>8.2791316366233341E-5</v>
      </c>
      <c r="F1358" s="332">
        <v>0</v>
      </c>
      <c r="G1358" s="358">
        <v>0</v>
      </c>
      <c r="H1358" s="327">
        <v>0</v>
      </c>
      <c r="I1358" s="332">
        <v>2.4741220210233484E-4</v>
      </c>
      <c r="J1358" s="358">
        <v>3.9543547434376075E-4</v>
      </c>
      <c r="K1358" s="327">
        <v>2.2879827420730281E-4</v>
      </c>
      <c r="L1358" s="336">
        <v>3.7594868300476983E-5</v>
      </c>
      <c r="M1358" s="210">
        <v>1.1415525114155251E-4</v>
      </c>
      <c r="N1358" s="325">
        <v>0</v>
      </c>
      <c r="O1358" s="358">
        <v>0</v>
      </c>
      <c r="P1358" s="327">
        <v>0</v>
      </c>
      <c r="Q1358" s="332">
        <v>0.13191865605658709</v>
      </c>
      <c r="R1358" s="358">
        <v>0.2510829115037817</v>
      </c>
      <c r="S1358" s="327">
        <v>0.48492881749129868</v>
      </c>
      <c r="T1358" s="358">
        <v>4.3410158494288378E-2</v>
      </c>
      <c r="U1358" s="358">
        <v>0.20554636704261836</v>
      </c>
      <c r="V1358" s="361">
        <v>0</v>
      </c>
    </row>
    <row r="1359" spans="1:22" hidden="1" outlineLevel="1">
      <c r="A1359" s="65">
        <v>1350</v>
      </c>
      <c r="B1359" s="117">
        <v>1</v>
      </c>
      <c r="C1359" s="325">
        <v>9.7022695791759475E-5</v>
      </c>
      <c r="D1359" s="358">
        <v>8.7546969493507046E-5</v>
      </c>
      <c r="E1359" s="327">
        <v>8.8006313103811809E-5</v>
      </c>
      <c r="F1359" s="332">
        <v>0</v>
      </c>
      <c r="G1359" s="358">
        <v>0</v>
      </c>
      <c r="H1359" s="327">
        <v>0</v>
      </c>
      <c r="I1359" s="332">
        <v>2.407253858292988E-4</v>
      </c>
      <c r="J1359" s="358">
        <v>3.9790180786357631E-4</v>
      </c>
      <c r="K1359" s="327">
        <v>2.3474108652437564E-4</v>
      </c>
      <c r="L1359" s="336">
        <v>9.3987170751192462E-5</v>
      </c>
      <c r="M1359" s="210">
        <v>1.1415525114155251E-4</v>
      </c>
      <c r="N1359" s="325">
        <v>0</v>
      </c>
      <c r="O1359" s="358">
        <v>0</v>
      </c>
      <c r="P1359" s="327">
        <v>0</v>
      </c>
      <c r="Q1359" s="332">
        <v>0.16489832007073388</v>
      </c>
      <c r="R1359" s="358">
        <v>0.2825720812104448</v>
      </c>
      <c r="S1359" s="327">
        <v>0.40470937875232948</v>
      </c>
      <c r="T1359" s="358">
        <v>6.9247048007756398E-2</v>
      </c>
      <c r="U1359" s="358">
        <v>0.21628133398547086</v>
      </c>
      <c r="V1359" s="361">
        <v>0</v>
      </c>
    </row>
    <row r="1360" spans="1:22" hidden="1" outlineLevel="1">
      <c r="A1360" s="65">
        <v>1351</v>
      </c>
      <c r="B1360" s="117">
        <v>1</v>
      </c>
      <c r="C1360" s="325">
        <v>1.1796729758253356E-4</v>
      </c>
      <c r="D1360" s="358">
        <v>1.0135073328217905E-4</v>
      </c>
      <c r="E1360" s="327">
        <v>1.0423507160806721E-4</v>
      </c>
      <c r="F1360" s="332">
        <v>0</v>
      </c>
      <c r="G1360" s="358">
        <v>0</v>
      </c>
      <c r="H1360" s="327">
        <v>0</v>
      </c>
      <c r="I1360" s="332">
        <v>2.4518326334465619E-4</v>
      </c>
      <c r="J1360" s="358">
        <v>4.2790886568799894E-4</v>
      </c>
      <c r="K1360" s="327">
        <v>2.2879827420730281E-4</v>
      </c>
      <c r="L1360" s="336">
        <v>1.8210014333043539E-4</v>
      </c>
      <c r="M1360" s="210">
        <v>1.1415525114155251E-4</v>
      </c>
      <c r="N1360" s="325">
        <v>0</v>
      </c>
      <c r="O1360" s="358">
        <v>1.2464216102585303E-4</v>
      </c>
      <c r="P1360" s="327">
        <v>5.2433174251414853E-4</v>
      </c>
      <c r="Q1360" s="332">
        <v>0.13191865605658709</v>
      </c>
      <c r="R1360" s="358">
        <v>0.29906050393587075</v>
      </c>
      <c r="S1360" s="327">
        <v>0.34134403992200085</v>
      </c>
      <c r="T1360" s="358">
        <v>0.16422638273742834</v>
      </c>
      <c r="U1360" s="358">
        <v>0.30589005804528191</v>
      </c>
      <c r="V1360" s="361">
        <v>0</v>
      </c>
    </row>
    <row r="1361" spans="1:22" hidden="1" outlineLevel="1">
      <c r="A1361" s="65">
        <v>1352</v>
      </c>
      <c r="B1361" s="117">
        <v>1</v>
      </c>
      <c r="C1361" s="325">
        <v>1.3724933175876097E-4</v>
      </c>
      <c r="D1361" s="358">
        <v>1.1678761842049674E-4</v>
      </c>
      <c r="E1361" s="327">
        <v>1.2336969894122206E-4</v>
      </c>
      <c r="F1361" s="332">
        <v>0</v>
      </c>
      <c r="G1361" s="358">
        <v>0</v>
      </c>
      <c r="H1361" s="327">
        <v>0</v>
      </c>
      <c r="I1361" s="332">
        <v>2.429543245869775E-4</v>
      </c>
      <c r="J1361" s="358">
        <v>4.2420936540827562E-4</v>
      </c>
      <c r="K1361" s="327">
        <v>2.1988405573169364E-4</v>
      </c>
      <c r="L1361" s="336">
        <v>1.5860335064263727E-4</v>
      </c>
      <c r="M1361" s="210">
        <v>1.1415525114155251E-4</v>
      </c>
      <c r="N1361" s="325">
        <v>3.1274468327760215E-2</v>
      </c>
      <c r="O1361" s="358">
        <v>5.668394835366123E-2</v>
      </c>
      <c r="P1361" s="327">
        <v>6.1447406117748855E-2</v>
      </c>
      <c r="Q1361" s="332">
        <v>9.8938992042440319E-2</v>
      </c>
      <c r="R1361" s="358">
        <v>0.29397112577255158</v>
      </c>
      <c r="S1361" s="327">
        <v>0.32661674624454307</v>
      </c>
      <c r="T1361" s="358">
        <v>0.14571168863263548</v>
      </c>
      <c r="U1361" s="358">
        <v>0.42363569546056967</v>
      </c>
      <c r="V1361" s="361">
        <v>0</v>
      </c>
    </row>
    <row r="1362" spans="1:22" hidden="1" outlineLevel="1">
      <c r="A1362" s="65">
        <v>1353</v>
      </c>
      <c r="B1362" s="117">
        <v>1</v>
      </c>
      <c r="C1362" s="325">
        <v>1.5601259483721629E-4</v>
      </c>
      <c r="D1362" s="358">
        <v>1.2981370537600413E-4</v>
      </c>
      <c r="E1362" s="327">
        <v>1.4081788454331916E-4</v>
      </c>
      <c r="F1362" s="332">
        <v>0</v>
      </c>
      <c r="G1362" s="358">
        <v>0</v>
      </c>
      <c r="H1362" s="327">
        <v>0</v>
      </c>
      <c r="I1362" s="332">
        <v>2.4518326334465619E-4</v>
      </c>
      <c r="J1362" s="358">
        <v>3.9790180786357631E-4</v>
      </c>
      <c r="K1362" s="327">
        <v>2.0205561878047524E-4</v>
      </c>
      <c r="L1362" s="336">
        <v>1.4685495429873823E-4</v>
      </c>
      <c r="M1362" s="210">
        <v>1.1415525114155251E-4</v>
      </c>
      <c r="N1362" s="325">
        <v>0.17596598444655445</v>
      </c>
      <c r="O1362" s="358">
        <v>0.23084708756677383</v>
      </c>
      <c r="P1362" s="327">
        <v>0.25229377860601004</v>
      </c>
      <c r="Q1362" s="332">
        <v>6.5959328028293546E-2</v>
      </c>
      <c r="R1362" s="358">
        <v>0.28159103056111756</v>
      </c>
      <c r="S1362" s="327">
        <v>0.32925837472867725</v>
      </c>
      <c r="T1362" s="358">
        <v>0.21830602597007195</v>
      </c>
      <c r="U1362" s="358">
        <v>0.57980121456606637</v>
      </c>
      <c r="V1362" s="361">
        <v>4.3479588978741955E-2</v>
      </c>
    </row>
    <row r="1363" spans="1:22" hidden="1" outlineLevel="1">
      <c r="A1363" s="65">
        <v>1354</v>
      </c>
      <c r="B1363" s="117">
        <v>1</v>
      </c>
      <c r="C1363" s="325">
        <v>1.5898771583166822E-4</v>
      </c>
      <c r="D1363" s="358">
        <v>1.4023457494041002E-4</v>
      </c>
      <c r="E1363" s="327">
        <v>1.4893875010979707E-4</v>
      </c>
      <c r="F1363" s="332">
        <v>0</v>
      </c>
      <c r="G1363" s="358">
        <v>0</v>
      </c>
      <c r="H1363" s="327">
        <v>0</v>
      </c>
      <c r="I1363" s="332">
        <v>2.3626750831394139E-4</v>
      </c>
      <c r="J1363" s="358">
        <v>1.9936195951842408E-4</v>
      </c>
      <c r="K1363" s="327">
        <v>1.9611280646340243E-4</v>
      </c>
      <c r="L1363" s="336">
        <v>1.644775488145868E-4</v>
      </c>
      <c r="M1363" s="210">
        <v>1.1415525114155251E-4</v>
      </c>
      <c r="N1363" s="325">
        <v>0.38169923392796506</v>
      </c>
      <c r="O1363" s="358">
        <v>0.40304604285209245</v>
      </c>
      <c r="P1363" s="327">
        <v>0.43433381198549087</v>
      </c>
      <c r="Q1363" s="332">
        <v>6.5959328028293546E-2</v>
      </c>
      <c r="R1363" s="358">
        <v>0.2902851846037135</v>
      </c>
      <c r="S1363" s="327">
        <v>0.30371981373924073</v>
      </c>
      <c r="T1363" s="358">
        <v>0.15721799570341069</v>
      </c>
      <c r="U1363" s="358">
        <v>0.54341532661239789</v>
      </c>
      <c r="V1363" s="361">
        <v>0.12429828943528627</v>
      </c>
    </row>
    <row r="1364" spans="1:22" hidden="1" outlineLevel="1">
      <c r="A1364" s="65">
        <v>1355</v>
      </c>
      <c r="B1364" s="117">
        <v>1</v>
      </c>
      <c r="C1364" s="325">
        <v>1.5649386440984821E-4</v>
      </c>
      <c r="D1364" s="358">
        <v>1.4079839064445437E-4</v>
      </c>
      <c r="E1364" s="327">
        <v>1.5032682138074459E-4</v>
      </c>
      <c r="F1364" s="332">
        <v>0</v>
      </c>
      <c r="G1364" s="358">
        <v>0</v>
      </c>
      <c r="H1364" s="327">
        <v>0</v>
      </c>
      <c r="I1364" s="332">
        <v>2.2289387576786924E-4</v>
      </c>
      <c r="J1364" s="358">
        <v>0</v>
      </c>
      <c r="K1364" s="327">
        <v>1.9016999414632964E-4</v>
      </c>
      <c r="L1364" s="336">
        <v>1.8797434150238492E-4</v>
      </c>
      <c r="M1364" s="210">
        <v>1.1415525114155251E-4</v>
      </c>
      <c r="N1364" s="325">
        <v>0.51791273152417372</v>
      </c>
      <c r="O1364" s="358">
        <v>0.44830273743293997</v>
      </c>
      <c r="P1364" s="327">
        <v>0.55290044363621693</v>
      </c>
      <c r="Q1364" s="332">
        <v>6.5959328028293546E-2</v>
      </c>
      <c r="R1364" s="358">
        <v>0.3100312269648689</v>
      </c>
      <c r="S1364" s="327">
        <v>0.27258572518671642</v>
      </c>
      <c r="T1364" s="358">
        <v>0.13598362901825276</v>
      </c>
      <c r="U1364" s="358">
        <v>0.47301654339769122</v>
      </c>
      <c r="V1364" s="361">
        <v>0.19064262548298766</v>
      </c>
    </row>
    <row r="1365" spans="1:22" hidden="1" outlineLevel="1">
      <c r="A1365" s="65">
        <v>1356</v>
      </c>
      <c r="B1365" s="117">
        <v>1</v>
      </c>
      <c r="C1365" s="325">
        <v>1.5595009229531603E-4</v>
      </c>
      <c r="D1365" s="358">
        <v>1.3846536014496051E-4</v>
      </c>
      <c r="E1365" s="327">
        <v>1.5229866094321206E-4</v>
      </c>
      <c r="F1365" s="332">
        <v>0</v>
      </c>
      <c r="G1365" s="358">
        <v>0</v>
      </c>
      <c r="H1365" s="327">
        <v>0</v>
      </c>
      <c r="I1365" s="332">
        <v>1.8500191688733148E-4</v>
      </c>
      <c r="J1365" s="358">
        <v>1.266051206838652E-4</v>
      </c>
      <c r="K1365" s="327">
        <v>1.7531296335364765E-4</v>
      </c>
      <c r="L1365" s="336">
        <v>2.0677177565262342E-4</v>
      </c>
      <c r="M1365" s="210">
        <v>1.1415525114155251E-4</v>
      </c>
      <c r="N1365" s="325">
        <v>0.60514212210099894</v>
      </c>
      <c r="O1365" s="358">
        <v>0.3778755148835452</v>
      </c>
      <c r="P1365" s="327">
        <v>0.62162569191278694</v>
      </c>
      <c r="Q1365" s="332">
        <v>3.2979664014146773E-2</v>
      </c>
      <c r="R1365" s="358">
        <v>0.33784619170953573</v>
      </c>
      <c r="S1365" s="327">
        <v>0.28301720468449842</v>
      </c>
      <c r="T1365" s="358">
        <v>0.13640204018446278</v>
      </c>
      <c r="U1365" s="358">
        <v>0.43312766623109189</v>
      </c>
      <c r="V1365" s="361">
        <v>0.22503632328447243</v>
      </c>
    </row>
    <row r="1366" spans="1:22" hidden="1" outlineLevel="1">
      <c r="A1366" s="65">
        <v>1357</v>
      </c>
      <c r="B1366" s="117">
        <v>1</v>
      </c>
      <c r="C1366" s="325">
        <v>1.4230578739849126E-4</v>
      </c>
      <c r="D1366" s="358">
        <v>1.4276202464819505E-4</v>
      </c>
      <c r="E1366" s="327">
        <v>1.4544911298937767E-4</v>
      </c>
      <c r="F1366" s="332">
        <v>0</v>
      </c>
      <c r="G1366" s="358">
        <v>0</v>
      </c>
      <c r="H1366" s="327">
        <v>0</v>
      </c>
      <c r="I1366" s="332">
        <v>1.5156783552215111E-4</v>
      </c>
      <c r="J1366" s="358">
        <v>1.5579006733501592E-4</v>
      </c>
      <c r="K1366" s="327">
        <v>1.515417140853564E-4</v>
      </c>
      <c r="L1366" s="336">
        <v>1.8797434150238492E-4</v>
      </c>
      <c r="M1366" s="210">
        <v>1.1415525114155251E-4</v>
      </c>
      <c r="N1366" s="325">
        <v>0.68502389662491658</v>
      </c>
      <c r="O1366" s="358">
        <v>0.42403657988484711</v>
      </c>
      <c r="P1366" s="327">
        <v>0.63025643390240105</v>
      </c>
      <c r="Q1366" s="332">
        <v>6.5959328028293546E-2</v>
      </c>
      <c r="R1366" s="358">
        <v>0.39429853933042691</v>
      </c>
      <c r="S1366" s="327">
        <v>0.26757253709595735</v>
      </c>
      <c r="T1366" s="358">
        <v>8.9644592360494324E-2</v>
      </c>
      <c r="U1366" s="358">
        <v>0.36623187222931614</v>
      </c>
      <c r="V1366" s="361">
        <v>0.22480728645116585</v>
      </c>
    </row>
    <row r="1367" spans="1:22" hidden="1" outlineLevel="1">
      <c r="A1367" s="65">
        <v>1358</v>
      </c>
      <c r="B1367" s="117">
        <v>1</v>
      </c>
      <c r="C1367" s="325">
        <v>1.4399335602979804E-4</v>
      </c>
      <c r="D1367" s="358">
        <v>1.303969630008776E-4</v>
      </c>
      <c r="E1367" s="327">
        <v>1.390276617826579E-4</v>
      </c>
      <c r="F1367" s="332">
        <v>0</v>
      </c>
      <c r="G1367" s="358">
        <v>0</v>
      </c>
      <c r="H1367" s="327">
        <v>0</v>
      </c>
      <c r="I1367" s="332">
        <v>1.3596526421840024E-4</v>
      </c>
      <c r="J1367" s="358">
        <v>2.3923435142210892E-4</v>
      </c>
      <c r="K1367" s="327">
        <v>1.515417140853564E-4</v>
      </c>
      <c r="L1367" s="336">
        <v>1.9032402077116473E-4</v>
      </c>
      <c r="M1367" s="210">
        <v>1.1415525114155251E-4</v>
      </c>
      <c r="N1367" s="325">
        <v>0.63717019207521119</v>
      </c>
      <c r="O1367" s="358">
        <v>0.49573447559806061</v>
      </c>
      <c r="P1367" s="327">
        <v>0.56372728398717431</v>
      </c>
      <c r="Q1367" s="332">
        <v>6.5959328028293546E-2</v>
      </c>
      <c r="R1367" s="358">
        <v>0.43437254621666854</v>
      </c>
      <c r="S1367" s="327">
        <v>0.28346450971807252</v>
      </c>
      <c r="T1367" s="358">
        <v>9.9372651974877019E-2</v>
      </c>
      <c r="U1367" s="358">
        <v>0.34464893869158103</v>
      </c>
      <c r="V1367" s="361">
        <v>0.18777966506666044</v>
      </c>
    </row>
    <row r="1368" spans="1:22" hidden="1" outlineLevel="1">
      <c r="A1368" s="65">
        <v>1359</v>
      </c>
      <c r="B1368" s="117">
        <v>1</v>
      </c>
      <c r="C1368" s="325">
        <v>1.4799351871141409E-4</v>
      </c>
      <c r="D1368" s="358">
        <v>1.2930821543444713E-4</v>
      </c>
      <c r="E1368" s="327">
        <v>1.4145354334964093E-4</v>
      </c>
      <c r="F1368" s="332">
        <v>0</v>
      </c>
      <c r="G1368" s="358">
        <v>0</v>
      </c>
      <c r="H1368" s="327">
        <v>0</v>
      </c>
      <c r="I1368" s="332">
        <v>1.3150738670304288E-4</v>
      </c>
      <c r="J1368" s="358">
        <v>3.3912085897463891E-4</v>
      </c>
      <c r="K1368" s="327">
        <v>1.5748452640242924E-4</v>
      </c>
      <c r="L1368" s="336">
        <v>2.1382081345896285E-4</v>
      </c>
      <c r="M1368" s="210">
        <v>1.1415525114155251E-4</v>
      </c>
      <c r="N1368" s="325">
        <v>0.51433312370352646</v>
      </c>
      <c r="O1368" s="358">
        <v>0.39392828030838689</v>
      </c>
      <c r="P1368" s="327">
        <v>0.49097748452082829</v>
      </c>
      <c r="Q1368" s="332">
        <v>6.5959328028293546E-2</v>
      </c>
      <c r="R1368" s="358">
        <v>0.43970081206054229</v>
      </c>
      <c r="S1368" s="327">
        <v>0.28487394203817196</v>
      </c>
      <c r="T1368" s="358">
        <v>0.10460279155250213</v>
      </c>
      <c r="U1368" s="358">
        <v>0.35154191746541269</v>
      </c>
      <c r="V1368" s="361">
        <v>0.13963612270569289</v>
      </c>
    </row>
    <row r="1369" spans="1:22" hidden="1" outlineLevel="1">
      <c r="A1369" s="65">
        <v>1360</v>
      </c>
      <c r="B1369" s="117">
        <v>1</v>
      </c>
      <c r="C1369" s="325">
        <v>1.4811852379521459E-4</v>
      </c>
      <c r="D1369" s="358">
        <v>1.3061082412999786E-4</v>
      </c>
      <c r="E1369" s="327">
        <v>1.3974115636118233E-4</v>
      </c>
      <c r="F1369" s="332">
        <v>0</v>
      </c>
      <c r="G1369" s="358">
        <v>0</v>
      </c>
      <c r="H1369" s="327">
        <v>0</v>
      </c>
      <c r="I1369" s="332">
        <v>1.3150738670304288E-4</v>
      </c>
      <c r="J1369" s="358">
        <v>3.5926258271979934E-4</v>
      </c>
      <c r="K1369" s="327">
        <v>1.663987448780384E-4</v>
      </c>
      <c r="L1369" s="336">
        <v>2.2321953053408208E-4</v>
      </c>
      <c r="M1369" s="210">
        <v>1.1415525114155251E-4</v>
      </c>
      <c r="N1369" s="325">
        <v>0.3483523610724617</v>
      </c>
      <c r="O1369" s="358">
        <v>0.21013758707687166</v>
      </c>
      <c r="P1369" s="327">
        <v>0.36937155597820881</v>
      </c>
      <c r="Q1369" s="332">
        <v>3.2979664014146773E-2</v>
      </c>
      <c r="R1369" s="358">
        <v>0.42539947618666779</v>
      </c>
      <c r="S1369" s="327">
        <v>0.28473890759941733</v>
      </c>
      <c r="T1369" s="358">
        <v>0.13420538156186024</v>
      </c>
      <c r="U1369" s="358">
        <v>0.39448178523682276</v>
      </c>
      <c r="V1369" s="361">
        <v>7.1923673307041511E-2</v>
      </c>
    </row>
    <row r="1370" spans="1:22" hidden="1" outlineLevel="1">
      <c r="A1370" s="65">
        <v>1361</v>
      </c>
      <c r="B1370" s="117">
        <v>1</v>
      </c>
      <c r="C1370" s="325">
        <v>1.4746224710526196E-4</v>
      </c>
      <c r="D1370" s="358">
        <v>1.3325492536275758E-4</v>
      </c>
      <c r="E1370" s="327">
        <v>1.4089572031552184E-4</v>
      </c>
      <c r="F1370" s="332">
        <v>0</v>
      </c>
      <c r="G1370" s="358">
        <v>0</v>
      </c>
      <c r="H1370" s="327">
        <v>0</v>
      </c>
      <c r="I1370" s="332">
        <v>1.2927844794536418E-4</v>
      </c>
      <c r="J1370" s="358">
        <v>3.3870980338800301E-4</v>
      </c>
      <c r="K1370" s="327">
        <v>1.8719858798779324E-4</v>
      </c>
      <c r="L1370" s="336">
        <v>2.2321953053408208E-4</v>
      </c>
      <c r="M1370" s="210">
        <v>1.1415525114155251E-4</v>
      </c>
      <c r="N1370" s="325">
        <v>0.18350200091107499</v>
      </c>
      <c r="O1370" s="358">
        <v>0.16267905259315271</v>
      </c>
      <c r="P1370" s="327">
        <v>0.18792718570029254</v>
      </c>
      <c r="Q1370" s="332">
        <v>6.5959328028293546E-2</v>
      </c>
      <c r="R1370" s="358">
        <v>0.41927575071979245</v>
      </c>
      <c r="S1370" s="327">
        <v>0.28858741674551908</v>
      </c>
      <c r="T1370" s="358">
        <v>0.2021971960709866</v>
      </c>
      <c r="U1370" s="358">
        <v>0.51335741917241073</v>
      </c>
      <c r="V1370" s="361">
        <v>4.0748706469620798E-3</v>
      </c>
    </row>
    <row r="1371" spans="1:22" hidden="1" outlineLevel="1">
      <c r="A1371" s="65">
        <v>1362</v>
      </c>
      <c r="B1371" s="117">
        <v>1</v>
      </c>
      <c r="C1371" s="325">
        <v>1.4348083518621598E-4</v>
      </c>
      <c r="D1371" s="358">
        <v>1.3947634002807452E-4</v>
      </c>
      <c r="E1371" s="327">
        <v>1.4412590486193236E-4</v>
      </c>
      <c r="F1371" s="332">
        <v>0</v>
      </c>
      <c r="G1371" s="358">
        <v>0</v>
      </c>
      <c r="H1371" s="327">
        <v>0</v>
      </c>
      <c r="I1371" s="332">
        <v>1.3596526421840024E-4</v>
      </c>
      <c r="J1371" s="358">
        <v>3.2062335757602231E-4</v>
      </c>
      <c r="K1371" s="327">
        <v>1.9314140030486602E-4</v>
      </c>
      <c r="L1371" s="336">
        <v>1.644775488145868E-4</v>
      </c>
      <c r="M1371" s="210">
        <v>1.1415525114155251E-4</v>
      </c>
      <c r="N1371" s="325">
        <v>3.5042476560020484E-2</v>
      </c>
      <c r="O1371" s="358">
        <v>2.8980397519028023E-2</v>
      </c>
      <c r="P1371" s="327">
        <v>2.9044317743525113E-2</v>
      </c>
      <c r="Q1371" s="332">
        <v>6.5959328028293546E-2</v>
      </c>
      <c r="R1371" s="358">
        <v>0.39012699214900592</v>
      </c>
      <c r="S1371" s="327">
        <v>0.23222703779837769</v>
      </c>
      <c r="T1371" s="358">
        <v>0.21474953105728686</v>
      </c>
      <c r="U1371" s="358">
        <v>0.60477413766470223</v>
      </c>
      <c r="V1371" s="361">
        <v>0</v>
      </c>
    </row>
    <row r="1372" spans="1:22" hidden="1" outlineLevel="1">
      <c r="A1372" s="65">
        <v>1363</v>
      </c>
      <c r="B1372" s="117">
        <v>1</v>
      </c>
      <c r="C1372" s="325">
        <v>1.5030611276172339E-4</v>
      </c>
      <c r="D1372" s="358">
        <v>1.5285238155850599E-4</v>
      </c>
      <c r="E1372" s="327">
        <v>1.5436130890658265E-4</v>
      </c>
      <c r="F1372" s="332">
        <v>0</v>
      </c>
      <c r="G1372" s="358">
        <v>0</v>
      </c>
      <c r="H1372" s="327">
        <v>0</v>
      </c>
      <c r="I1372" s="332">
        <v>1.4265208049143633E-4</v>
      </c>
      <c r="J1372" s="358">
        <v>3.3131080282855637E-4</v>
      </c>
      <c r="K1372" s="327">
        <v>2.0205561878047524E-4</v>
      </c>
      <c r="L1372" s="336">
        <v>1.1748396343899057E-4</v>
      </c>
      <c r="M1372" s="210">
        <v>1.1415525114155251E-4</v>
      </c>
      <c r="N1372" s="325">
        <v>0</v>
      </c>
      <c r="O1372" s="358">
        <v>0</v>
      </c>
      <c r="P1372" s="327">
        <v>0</v>
      </c>
      <c r="Q1372" s="332">
        <v>9.8938992042440319E-2</v>
      </c>
      <c r="R1372" s="358">
        <v>0.33174754035178944</v>
      </c>
      <c r="S1372" s="327">
        <v>0.20037557533477013</v>
      </c>
      <c r="T1372" s="358">
        <v>0.26464506262783039</v>
      </c>
      <c r="U1372" s="358">
        <v>0.68963687633925208</v>
      </c>
      <c r="V1372" s="361">
        <v>0</v>
      </c>
    </row>
    <row r="1373" spans="1:22" hidden="1" outlineLevel="1">
      <c r="A1373" s="65">
        <v>1364</v>
      </c>
      <c r="B1373" s="117">
        <v>1</v>
      </c>
      <c r="C1373" s="325">
        <v>1.4846853802985601E-4</v>
      </c>
      <c r="D1373" s="358">
        <v>1.5697406877427847E-4</v>
      </c>
      <c r="E1373" s="327">
        <v>1.5521750240081195E-4</v>
      </c>
      <c r="F1373" s="332">
        <v>0</v>
      </c>
      <c r="G1373" s="358">
        <v>0</v>
      </c>
      <c r="H1373" s="327">
        <v>0</v>
      </c>
      <c r="I1373" s="332">
        <v>1.6271252931054456E-4</v>
      </c>
      <c r="J1373" s="358">
        <v>3.2802235813546895E-4</v>
      </c>
      <c r="K1373" s="327">
        <v>2.0799843109754802E-4</v>
      </c>
      <c r="L1373" s="336">
        <v>8.811297257924293E-5</v>
      </c>
      <c r="M1373" s="210">
        <v>1.1415525114155251E-4</v>
      </c>
      <c r="N1373" s="325">
        <v>0</v>
      </c>
      <c r="O1373" s="358">
        <v>0</v>
      </c>
      <c r="P1373" s="327">
        <v>0</v>
      </c>
      <c r="Q1373" s="332">
        <v>9.8938992042440319E-2</v>
      </c>
      <c r="R1373" s="358">
        <v>0.29676451756263555</v>
      </c>
      <c r="S1373" s="327">
        <v>0.1606667446381374</v>
      </c>
      <c r="T1373" s="358">
        <v>0.2606701565488353</v>
      </c>
      <c r="U1373" s="358">
        <v>0.66839294175760722</v>
      </c>
      <c r="V1373" s="361">
        <v>0</v>
      </c>
    </row>
    <row r="1374" spans="1:22" hidden="1" outlineLevel="1">
      <c r="A1374" s="65">
        <v>1365</v>
      </c>
      <c r="B1374" s="117">
        <v>1</v>
      </c>
      <c r="C1374" s="325">
        <v>1.3829312420849516E-4</v>
      </c>
      <c r="D1374" s="358">
        <v>1.5139423749632231E-4</v>
      </c>
      <c r="E1374" s="327">
        <v>1.4481345418305589E-4</v>
      </c>
      <c r="F1374" s="332">
        <v>0</v>
      </c>
      <c r="G1374" s="358">
        <v>0</v>
      </c>
      <c r="H1374" s="327">
        <v>0</v>
      </c>
      <c r="I1374" s="332">
        <v>1.7385722309893803E-4</v>
      </c>
      <c r="J1374" s="358">
        <v>3.1774596846957079E-4</v>
      </c>
      <c r="K1374" s="327">
        <v>2.1394124341462081E-4</v>
      </c>
      <c r="L1374" s="336">
        <v>5.8741981719495287E-5</v>
      </c>
      <c r="M1374" s="210">
        <v>1.1415525114155251E-4</v>
      </c>
      <c r="N1374" s="325">
        <v>0</v>
      </c>
      <c r="O1374" s="358">
        <v>0</v>
      </c>
      <c r="P1374" s="327">
        <v>0</v>
      </c>
      <c r="Q1374" s="332">
        <v>9.8938992042440319E-2</v>
      </c>
      <c r="R1374" s="358">
        <v>0.2644253357847024</v>
      </c>
      <c r="S1374" s="327">
        <v>0.12064564334668521</v>
      </c>
      <c r="T1374" s="358">
        <v>0.21778301201230943</v>
      </c>
      <c r="U1374" s="358">
        <v>0.55177730086261978</v>
      </c>
      <c r="V1374" s="361">
        <v>0</v>
      </c>
    </row>
    <row r="1375" spans="1:22" hidden="1" outlineLevel="1">
      <c r="A1375" s="65">
        <v>1366</v>
      </c>
      <c r="B1375" s="117">
        <v>1</v>
      </c>
      <c r="C1375" s="325">
        <v>1.2855522818043606E-4</v>
      </c>
      <c r="D1375" s="358">
        <v>1.3951522386973275E-4</v>
      </c>
      <c r="E1375" s="327">
        <v>1.3197055176961638E-4</v>
      </c>
      <c r="F1375" s="332">
        <v>0</v>
      </c>
      <c r="G1375" s="358">
        <v>0</v>
      </c>
      <c r="H1375" s="327">
        <v>0</v>
      </c>
      <c r="I1375" s="332">
        <v>1.8945979440268887E-4</v>
      </c>
      <c r="J1375" s="358">
        <v>3.1774596846957079E-4</v>
      </c>
      <c r="K1375" s="327">
        <v>2.3176968036583927E-4</v>
      </c>
      <c r="L1375" s="336">
        <v>3.7594868300476983E-5</v>
      </c>
      <c r="M1375" s="210">
        <v>1.1415525114155251E-4</v>
      </c>
      <c r="N1375" s="325">
        <v>0</v>
      </c>
      <c r="O1375" s="358">
        <v>0</v>
      </c>
      <c r="P1375" s="327">
        <v>0</v>
      </c>
      <c r="Q1375" s="332">
        <v>3.2979664014146773E-2</v>
      </c>
      <c r="R1375" s="358">
        <v>0.26521967566775106</v>
      </c>
      <c r="S1375" s="327">
        <v>0.12198755844740738</v>
      </c>
      <c r="T1375" s="358">
        <v>0.18085822659427617</v>
      </c>
      <c r="U1375" s="358">
        <v>0.47188654687739096</v>
      </c>
      <c r="V1375" s="361">
        <v>0</v>
      </c>
    </row>
    <row r="1376" spans="1:22" hidden="1" outlineLevel="1">
      <c r="A1376" s="65">
        <v>1367</v>
      </c>
      <c r="B1376" s="117">
        <v>1</v>
      </c>
      <c r="C1376" s="325">
        <v>1.1670474623614849E-4</v>
      </c>
      <c r="D1376" s="358">
        <v>1.255364827935987E-4</v>
      </c>
      <c r="E1376" s="327">
        <v>1.187254978664631E-4</v>
      </c>
      <c r="F1376" s="332">
        <v>0</v>
      </c>
      <c r="G1376" s="358">
        <v>0</v>
      </c>
      <c r="H1376" s="327">
        <v>0</v>
      </c>
      <c r="I1376" s="332">
        <v>1.9168873316036754E-4</v>
      </c>
      <c r="J1376" s="358">
        <v>3.3377713634837188E-4</v>
      </c>
      <c r="K1376" s="327">
        <v>2.4365530499998481E-4</v>
      </c>
      <c r="L1376" s="336">
        <v>2.3496792687798115E-5</v>
      </c>
      <c r="M1376" s="210">
        <v>1.1415525114155251E-4</v>
      </c>
      <c r="N1376" s="325">
        <v>0</v>
      </c>
      <c r="O1376" s="358">
        <v>0</v>
      </c>
      <c r="P1376" s="327">
        <v>0</v>
      </c>
      <c r="Q1376" s="332">
        <v>6.5959328028293546E-2</v>
      </c>
      <c r="R1376" s="358">
        <v>0.28028405707030535</v>
      </c>
      <c r="S1376" s="327">
        <v>9.5866657985642173E-2</v>
      </c>
      <c r="T1376" s="358">
        <v>0.146443908173503</v>
      </c>
      <c r="U1376" s="358">
        <v>0.43075467353846131</v>
      </c>
      <c r="V1376" s="361">
        <v>0</v>
      </c>
    </row>
    <row r="1377" spans="1:22" hidden="1" outlineLevel="1">
      <c r="A1377" s="65">
        <v>1368</v>
      </c>
      <c r="B1377" s="117">
        <v>1</v>
      </c>
      <c r="C1377" s="325">
        <v>1.0561679530304397E-4</v>
      </c>
      <c r="D1377" s="358">
        <v>1.1043011030937598E-4</v>
      </c>
      <c r="E1377" s="327">
        <v>1.0655717214544668E-4</v>
      </c>
      <c r="F1377" s="332">
        <v>0</v>
      </c>
      <c r="G1377" s="358">
        <v>0</v>
      </c>
      <c r="H1377" s="327">
        <v>0</v>
      </c>
      <c r="I1377" s="332">
        <v>2.095202432217971E-4</v>
      </c>
      <c r="J1377" s="358">
        <v>3.3870980338800301E-4</v>
      </c>
      <c r="K1377" s="327">
        <v>2.5256952347559405E-4</v>
      </c>
      <c r="L1377" s="336">
        <v>9.3987170751192458E-6</v>
      </c>
      <c r="M1377" s="210">
        <v>1.1415525114155251E-4</v>
      </c>
      <c r="N1377" s="325">
        <v>0</v>
      </c>
      <c r="O1377" s="358">
        <v>0</v>
      </c>
      <c r="P1377" s="327">
        <v>0</v>
      </c>
      <c r="Q1377" s="332">
        <v>6.5959328028293546E-2</v>
      </c>
      <c r="R1377" s="358">
        <v>0.28010475137166302</v>
      </c>
      <c r="S1377" s="327">
        <v>6.7306680697874752E-2</v>
      </c>
      <c r="T1377" s="358">
        <v>0.10397517480318712</v>
      </c>
      <c r="U1377" s="358">
        <v>0.36577987362119602</v>
      </c>
      <c r="V1377" s="361">
        <v>0</v>
      </c>
    </row>
    <row r="1378" spans="1:22" hidden="1" outlineLevel="1">
      <c r="A1378" s="65">
        <v>1369</v>
      </c>
      <c r="B1378" s="117">
        <v>1</v>
      </c>
      <c r="C1378" s="325">
        <v>9.6060156646495619E-5</v>
      </c>
      <c r="D1378" s="358">
        <v>9.8959377020197843E-5</v>
      </c>
      <c r="E1378" s="327">
        <v>9.4726134770641791E-5</v>
      </c>
      <c r="F1378" s="332">
        <v>0</v>
      </c>
      <c r="G1378" s="358">
        <v>0</v>
      </c>
      <c r="H1378" s="327">
        <v>0</v>
      </c>
      <c r="I1378" s="332">
        <v>2.1843599825251188E-4</v>
      </c>
      <c r="J1378" s="358">
        <v>3.3501030310827969E-4</v>
      </c>
      <c r="K1378" s="327">
        <v>2.7336936658534881E-4</v>
      </c>
      <c r="L1378" s="336">
        <v>5.8741981719495289E-6</v>
      </c>
      <c r="M1378" s="210">
        <v>1.1415525114155251E-4</v>
      </c>
      <c r="N1378" s="325">
        <v>0</v>
      </c>
      <c r="O1378" s="358">
        <v>0</v>
      </c>
      <c r="P1378" s="327">
        <v>0</v>
      </c>
      <c r="Q1378" s="332">
        <v>9.8938992042440319E-2</v>
      </c>
      <c r="R1378" s="358">
        <v>0.24836160561765638</v>
      </c>
      <c r="S1378" s="327">
        <v>4.9287901844576813E-2</v>
      </c>
      <c r="T1378" s="358">
        <v>3.8493827291320781E-2</v>
      </c>
      <c r="U1378" s="358">
        <v>0.29086110432528839</v>
      </c>
      <c r="V1378" s="361">
        <v>0</v>
      </c>
    </row>
    <row r="1379" spans="1:22" hidden="1" outlineLevel="1">
      <c r="A1379" s="65">
        <v>1370</v>
      </c>
      <c r="B1379" s="117">
        <v>1</v>
      </c>
      <c r="C1379" s="325">
        <v>8.9822402964850583E-5</v>
      </c>
      <c r="D1379" s="358">
        <v>9.1571447105133957E-5</v>
      </c>
      <c r="E1379" s="327">
        <v>8.6851749149472301E-5</v>
      </c>
      <c r="F1379" s="332">
        <v>0</v>
      </c>
      <c r="G1379" s="358">
        <v>0</v>
      </c>
      <c r="H1379" s="327">
        <v>0</v>
      </c>
      <c r="I1379" s="332">
        <v>2.2735175328322661E-4</v>
      </c>
      <c r="J1379" s="358">
        <v>3.2966658048201261E-4</v>
      </c>
      <c r="K1379" s="327">
        <v>2.8822639737803081E-4</v>
      </c>
      <c r="L1379" s="336">
        <v>2.3496792687798115E-6</v>
      </c>
      <c r="M1379" s="210">
        <v>1.1415525114155251E-4</v>
      </c>
      <c r="N1379" s="325">
        <v>0</v>
      </c>
      <c r="O1379" s="358">
        <v>0</v>
      </c>
      <c r="P1379" s="327">
        <v>0</v>
      </c>
      <c r="Q1379" s="332">
        <v>9.8938992042440319E-2</v>
      </c>
      <c r="R1379" s="358">
        <v>0.21767536733495152</v>
      </c>
      <c r="S1379" s="327">
        <v>5.7390023453044108E-2</v>
      </c>
      <c r="T1379" s="358">
        <v>3.3472893296800678E-2</v>
      </c>
      <c r="U1379" s="358">
        <v>0.24848623481402843</v>
      </c>
      <c r="V1379" s="361">
        <v>0</v>
      </c>
    </row>
    <row r="1380" spans="1:22" hidden="1" outlineLevel="1">
      <c r="A1380" s="65">
        <v>1371</v>
      </c>
      <c r="B1380" s="117">
        <v>1</v>
      </c>
      <c r="C1380" s="325">
        <v>8.7053540358669466E-5</v>
      </c>
      <c r="D1380" s="358">
        <v>8.6827618422829778E-5</v>
      </c>
      <c r="E1380" s="327">
        <v>8.2233493332114252E-5</v>
      </c>
      <c r="F1380" s="332">
        <v>0</v>
      </c>
      <c r="G1380" s="358">
        <v>0</v>
      </c>
      <c r="H1380" s="327">
        <v>0</v>
      </c>
      <c r="I1380" s="332">
        <v>2.2735175328322661E-4</v>
      </c>
      <c r="J1380" s="358">
        <v>3.2596708020228929E-4</v>
      </c>
      <c r="K1380" s="327">
        <v>3.0902624048778567E-4</v>
      </c>
      <c r="L1380" s="336">
        <v>1.1748396343899057E-6</v>
      </c>
      <c r="M1380" s="210">
        <v>1.1415525114155251E-4</v>
      </c>
      <c r="N1380" s="325">
        <v>0</v>
      </c>
      <c r="O1380" s="358">
        <v>0</v>
      </c>
      <c r="P1380" s="327">
        <v>0</v>
      </c>
      <c r="Q1380" s="332">
        <v>0.13191865605658709</v>
      </c>
      <c r="R1380" s="358">
        <v>0.19051378582282552</v>
      </c>
      <c r="S1380" s="327">
        <v>4.9152867405822198E-2</v>
      </c>
      <c r="T1380" s="358">
        <v>3.1694645840408139E-2</v>
      </c>
      <c r="U1380" s="358">
        <v>0.21232634616441995</v>
      </c>
      <c r="V1380" s="361">
        <v>0</v>
      </c>
    </row>
    <row r="1381" spans="1:22" hidden="1" outlineLevel="1">
      <c r="A1381" s="65">
        <v>1372</v>
      </c>
      <c r="B1381" s="117">
        <v>1</v>
      </c>
      <c r="C1381" s="325">
        <v>8.6734777394978184E-5</v>
      </c>
      <c r="D1381" s="358">
        <v>8.5622219331424619E-5</v>
      </c>
      <c r="E1381" s="327">
        <v>8.0209763254844991E-5</v>
      </c>
      <c r="F1381" s="332">
        <v>0</v>
      </c>
      <c r="G1381" s="358">
        <v>0</v>
      </c>
      <c r="H1381" s="327">
        <v>0</v>
      </c>
      <c r="I1381" s="332">
        <v>2.2735175328322661E-4</v>
      </c>
      <c r="J1381" s="358">
        <v>3.1445752377648337E-4</v>
      </c>
      <c r="K1381" s="327">
        <v>3.1199764664632205E-4</v>
      </c>
      <c r="L1381" s="336">
        <v>1.409807561267887E-5</v>
      </c>
      <c r="M1381" s="210">
        <v>1.1415525114155251E-4</v>
      </c>
      <c r="N1381" s="325">
        <v>0</v>
      </c>
      <c r="O1381" s="358">
        <v>0</v>
      </c>
      <c r="P1381" s="327">
        <v>0</v>
      </c>
      <c r="Q1381" s="332">
        <v>0.19787798408488064</v>
      </c>
      <c r="R1381" s="358">
        <v>0.17514087569051695</v>
      </c>
      <c r="S1381" s="327">
        <v>3.9506279038500805E-2</v>
      </c>
      <c r="T1381" s="358">
        <v>3.159004304885564E-2</v>
      </c>
      <c r="U1381" s="358">
        <v>0.21481233850908052</v>
      </c>
      <c r="V1381" s="361">
        <v>0</v>
      </c>
    </row>
    <row r="1382" spans="1:22" hidden="1" outlineLevel="1">
      <c r="A1382" s="65">
        <v>1373</v>
      </c>
      <c r="B1382" s="117">
        <v>1</v>
      </c>
      <c r="C1382" s="325">
        <v>8.7878573911752772E-5</v>
      </c>
      <c r="D1382" s="358">
        <v>8.6535989610393046E-5</v>
      </c>
      <c r="E1382" s="327">
        <v>8.0521106343655653E-5</v>
      </c>
      <c r="F1382" s="332">
        <v>0</v>
      </c>
      <c r="G1382" s="358">
        <v>0</v>
      </c>
      <c r="H1382" s="327">
        <v>0</v>
      </c>
      <c r="I1382" s="332">
        <v>2.1620705949483316E-4</v>
      </c>
      <c r="J1382" s="358">
        <v>3.1733491288293489E-4</v>
      </c>
      <c r="K1382" s="327">
        <v>3.0902624048778567E-4</v>
      </c>
      <c r="L1382" s="336">
        <v>3.7594868300476983E-5</v>
      </c>
      <c r="M1382" s="210">
        <v>1.1415525114155251E-4</v>
      </c>
      <c r="N1382" s="325">
        <v>0</v>
      </c>
      <c r="O1382" s="358">
        <v>0</v>
      </c>
      <c r="P1382" s="327">
        <v>0</v>
      </c>
      <c r="Q1382" s="332">
        <v>0.26383731211317418</v>
      </c>
      <c r="R1382" s="358">
        <v>0.16225904439131289</v>
      </c>
      <c r="S1382" s="327">
        <v>5.8487185178324158E-2</v>
      </c>
      <c r="T1382" s="358">
        <v>3.4728126795430705E-2</v>
      </c>
      <c r="U1382" s="358">
        <v>0.21221334651238991</v>
      </c>
      <c r="V1382" s="361">
        <v>0</v>
      </c>
    </row>
    <row r="1383" spans="1:22" hidden="1" outlineLevel="1">
      <c r="A1383" s="65">
        <v>1374</v>
      </c>
      <c r="B1383" s="117">
        <v>1</v>
      </c>
      <c r="C1383" s="325">
        <v>9.4178830135298059E-5</v>
      </c>
      <c r="D1383" s="358">
        <v>9.0735444509481989E-5</v>
      </c>
      <c r="E1383" s="327">
        <v>8.6514460803260762E-5</v>
      </c>
      <c r="F1383" s="332">
        <v>0</v>
      </c>
      <c r="G1383" s="358">
        <v>0</v>
      </c>
      <c r="H1383" s="327">
        <v>0</v>
      </c>
      <c r="I1383" s="332">
        <v>2.2512281452554794E-4</v>
      </c>
      <c r="J1383" s="358">
        <v>3.4199824808109043E-4</v>
      </c>
      <c r="K1383" s="327">
        <v>3.179404589633948E-4</v>
      </c>
      <c r="L1383" s="336">
        <v>9.3987170751192462E-5</v>
      </c>
      <c r="M1383" s="210">
        <v>1.1415525114155251E-4</v>
      </c>
      <c r="N1383" s="325">
        <v>0</v>
      </c>
      <c r="O1383" s="358">
        <v>0</v>
      </c>
      <c r="P1383" s="327">
        <v>0</v>
      </c>
      <c r="Q1383" s="332">
        <v>0.32979664014146776</v>
      </c>
      <c r="R1383" s="358">
        <v>0.18323264164818223</v>
      </c>
      <c r="S1383" s="327">
        <v>9.2397936653737231E-2</v>
      </c>
      <c r="T1383" s="358">
        <v>6.1506441432871255E-2</v>
      </c>
      <c r="U1383" s="358">
        <v>0.23605627309072552</v>
      </c>
      <c r="V1383" s="361">
        <v>0</v>
      </c>
    </row>
    <row r="1384" spans="1:22" hidden="1" outlineLevel="1">
      <c r="A1384" s="65">
        <v>1375</v>
      </c>
      <c r="B1384" s="117">
        <v>1</v>
      </c>
      <c r="C1384" s="325">
        <v>1.1626722844284674E-4</v>
      </c>
      <c r="D1384" s="358">
        <v>1.0146738480715373E-4</v>
      </c>
      <c r="E1384" s="327">
        <v>1.0213350575859529E-4</v>
      </c>
      <c r="F1384" s="332">
        <v>0</v>
      </c>
      <c r="G1384" s="358">
        <v>0</v>
      </c>
      <c r="H1384" s="327">
        <v>0</v>
      </c>
      <c r="I1384" s="332">
        <v>2.3180963079858402E-4</v>
      </c>
      <c r="J1384" s="358">
        <v>3.522746377469886E-4</v>
      </c>
      <c r="K1384" s="327">
        <v>3.030834281707128E-4</v>
      </c>
      <c r="L1384" s="336">
        <v>1.8210014333043539E-4</v>
      </c>
      <c r="M1384" s="210">
        <v>1.1415525114155251E-4</v>
      </c>
      <c r="N1384" s="325">
        <v>0</v>
      </c>
      <c r="O1384" s="358">
        <v>9.3554185187829514E-4</v>
      </c>
      <c r="P1384" s="327">
        <v>8.4319853055029128E-4</v>
      </c>
      <c r="Q1384" s="332">
        <v>0.36277630415561452</v>
      </c>
      <c r="R1384" s="358">
        <v>0.19355599019168382</v>
      </c>
      <c r="S1384" s="327">
        <v>0.14083343014847613</v>
      </c>
      <c r="T1384" s="358">
        <v>0.13702965693377778</v>
      </c>
      <c r="U1384" s="358">
        <v>0.35741789937097412</v>
      </c>
      <c r="V1384" s="361">
        <v>0</v>
      </c>
    </row>
    <row r="1385" spans="1:22" hidden="1" outlineLevel="1">
      <c r="A1385" s="65">
        <v>1376</v>
      </c>
      <c r="B1385" s="117">
        <v>1</v>
      </c>
      <c r="C1385" s="325">
        <v>1.3683056472802929E-4</v>
      </c>
      <c r="D1385" s="358">
        <v>1.2083153795295277E-4</v>
      </c>
      <c r="E1385" s="327">
        <v>1.1932223878668354E-4</v>
      </c>
      <c r="F1385" s="332">
        <v>0</v>
      </c>
      <c r="G1385" s="358">
        <v>0</v>
      </c>
      <c r="H1385" s="327">
        <v>0</v>
      </c>
      <c r="I1385" s="332">
        <v>2.3849644707162008E-4</v>
      </c>
      <c r="J1385" s="358">
        <v>3.5802941595989158E-4</v>
      </c>
      <c r="K1385" s="327">
        <v>2.7039796042681243E-4</v>
      </c>
      <c r="L1385" s="336">
        <v>1.5860335064263727E-4</v>
      </c>
      <c r="M1385" s="210">
        <v>1.1415525114155251E-4</v>
      </c>
      <c r="N1385" s="325">
        <v>3.070926709292118E-2</v>
      </c>
      <c r="O1385" s="358">
        <v>7.2704837415997814E-2</v>
      </c>
      <c r="P1385" s="327">
        <v>0.10407557042176743</v>
      </c>
      <c r="Q1385" s="332">
        <v>0.296816976127321</v>
      </c>
      <c r="R1385" s="358">
        <v>0.17290314853769151</v>
      </c>
      <c r="S1385" s="327">
        <v>0.16977319525044032</v>
      </c>
      <c r="T1385" s="358">
        <v>0.16621383577692586</v>
      </c>
      <c r="U1385" s="358">
        <v>0.45233760707619636</v>
      </c>
      <c r="V1385" s="361">
        <v>0</v>
      </c>
    </row>
    <row r="1386" spans="1:22" hidden="1" outlineLevel="1">
      <c r="A1386" s="65">
        <v>1377</v>
      </c>
      <c r="B1386" s="117">
        <v>1</v>
      </c>
      <c r="C1386" s="325">
        <v>1.5527506484279332E-4</v>
      </c>
      <c r="D1386" s="358">
        <v>1.3521855936649824E-4</v>
      </c>
      <c r="E1386" s="327">
        <v>1.3678339701748109E-4</v>
      </c>
      <c r="F1386" s="332">
        <v>0</v>
      </c>
      <c r="G1386" s="358">
        <v>0</v>
      </c>
      <c r="H1386" s="327">
        <v>0</v>
      </c>
      <c r="I1386" s="332">
        <v>2.3403856955626272E-4</v>
      </c>
      <c r="J1386" s="358">
        <v>3.5021935981380893E-4</v>
      </c>
      <c r="K1386" s="327">
        <v>2.2879827420730281E-4</v>
      </c>
      <c r="L1386" s="336">
        <v>1.4685495429873823E-4</v>
      </c>
      <c r="M1386" s="210">
        <v>1.1415525114155251E-4</v>
      </c>
      <c r="N1386" s="325">
        <v>0.20535644865818456</v>
      </c>
      <c r="O1386" s="358">
        <v>0.23089831583917172</v>
      </c>
      <c r="P1386" s="327">
        <v>0.35798502168059643</v>
      </c>
      <c r="Q1386" s="332">
        <v>0.23085764809902742</v>
      </c>
      <c r="R1386" s="358">
        <v>0.13040923836138574</v>
      </c>
      <c r="S1386" s="327">
        <v>0.16963816081168565</v>
      </c>
      <c r="T1386" s="358">
        <v>0.2178876148038619</v>
      </c>
      <c r="U1386" s="358">
        <v>0.56917924727524394</v>
      </c>
      <c r="V1386" s="361">
        <v>5.0911070763417755E-2</v>
      </c>
    </row>
    <row r="1387" spans="1:22" hidden="1" outlineLevel="1">
      <c r="A1387" s="65">
        <v>1378</v>
      </c>
      <c r="B1387" s="117">
        <v>1</v>
      </c>
      <c r="C1387" s="325">
        <v>1.5976899760542136E-4</v>
      </c>
      <c r="D1387" s="358">
        <v>1.3914582737397955E-4</v>
      </c>
      <c r="E1387" s="327">
        <v>1.4253027153177778E-4</v>
      </c>
      <c r="F1387" s="332">
        <v>0</v>
      </c>
      <c r="G1387" s="358">
        <v>0</v>
      </c>
      <c r="H1387" s="327">
        <v>0</v>
      </c>
      <c r="I1387" s="332">
        <v>2.1843599825251188E-4</v>
      </c>
      <c r="J1387" s="358">
        <v>3.0582535645712892E-4</v>
      </c>
      <c r="K1387" s="327">
        <v>1.9016999414632964E-4</v>
      </c>
      <c r="L1387" s="336">
        <v>1.644775488145868E-4</v>
      </c>
      <c r="M1387" s="210">
        <v>1.1415525114155251E-4</v>
      </c>
      <c r="N1387" s="325">
        <v>0.40977089525830407</v>
      </c>
      <c r="O1387" s="358">
        <v>0.35286760244008236</v>
      </c>
      <c r="P1387" s="327">
        <v>0.59102850375281979</v>
      </c>
      <c r="Q1387" s="332">
        <v>0.16489832007073388</v>
      </c>
      <c r="R1387" s="358">
        <v>0.12198428949361662</v>
      </c>
      <c r="S1387" s="327">
        <v>8.4920356234908803E-2</v>
      </c>
      <c r="T1387" s="358">
        <v>0.19372436995523393</v>
      </c>
      <c r="U1387" s="358">
        <v>0.57742822187343579</v>
      </c>
      <c r="V1387" s="361">
        <v>0.15994405525884417</v>
      </c>
    </row>
    <row r="1388" spans="1:22" hidden="1" outlineLevel="1">
      <c r="A1388" s="65">
        <v>1379</v>
      </c>
      <c r="B1388" s="117">
        <v>1</v>
      </c>
      <c r="C1388" s="325">
        <v>1.5645636288470806E-4</v>
      </c>
      <c r="D1388" s="358">
        <v>1.3691000647863129E-4</v>
      </c>
      <c r="E1388" s="327">
        <v>1.4123300866173338E-4</v>
      </c>
      <c r="F1388" s="332">
        <v>0</v>
      </c>
      <c r="G1388" s="358">
        <v>0</v>
      </c>
      <c r="H1388" s="327">
        <v>0</v>
      </c>
      <c r="I1388" s="332">
        <v>1.8277297812965276E-4</v>
      </c>
      <c r="J1388" s="358">
        <v>2.770514653926141E-4</v>
      </c>
      <c r="K1388" s="327">
        <v>1.8125577567072043E-4</v>
      </c>
      <c r="L1388" s="336">
        <v>1.8797434150238492E-4</v>
      </c>
      <c r="M1388" s="210">
        <v>1.1415525114155251E-4</v>
      </c>
      <c r="N1388" s="325">
        <v>0.51866633317062572</v>
      </c>
      <c r="O1388" s="358">
        <v>0.40808588138998114</v>
      </c>
      <c r="P1388" s="327">
        <v>0.72691271334878416</v>
      </c>
      <c r="Q1388" s="332">
        <v>0.26383731211317418</v>
      </c>
      <c r="R1388" s="358">
        <v>0.12776721525041379</v>
      </c>
      <c r="S1388" s="327">
        <v>3.2231250277804324E-2</v>
      </c>
      <c r="T1388" s="358">
        <v>0.1541845147483881</v>
      </c>
      <c r="U1388" s="358">
        <v>0.50273545188158819</v>
      </c>
      <c r="V1388" s="361">
        <v>0.25995680580256042</v>
      </c>
    </row>
    <row r="1389" spans="1:22" hidden="1" outlineLevel="1">
      <c r="A1389" s="65">
        <v>1380</v>
      </c>
      <c r="B1389" s="117">
        <v>1</v>
      </c>
      <c r="C1389" s="325">
        <v>1.5319373019751498E-4</v>
      </c>
      <c r="D1389" s="358">
        <v>1.3045528876336494E-4</v>
      </c>
      <c r="E1389" s="327">
        <v>1.3968926584638055E-4</v>
      </c>
      <c r="F1389" s="332">
        <v>0</v>
      </c>
      <c r="G1389" s="358">
        <v>0</v>
      </c>
      <c r="H1389" s="327">
        <v>0</v>
      </c>
      <c r="I1389" s="332">
        <v>1.4933889676447238E-4</v>
      </c>
      <c r="J1389" s="358">
        <v>2.4457807404837595E-4</v>
      </c>
      <c r="K1389" s="327">
        <v>1.6045593256096565E-4</v>
      </c>
      <c r="L1389" s="336">
        <v>2.0677177565262342E-4</v>
      </c>
      <c r="M1389" s="210">
        <v>1.1415525114155251E-4</v>
      </c>
      <c r="N1389" s="325">
        <v>0.63528618795908098</v>
      </c>
      <c r="O1389" s="358">
        <v>0.40517165969741309</v>
      </c>
      <c r="P1389" s="327">
        <v>0.76401466259453488</v>
      </c>
      <c r="Q1389" s="332">
        <v>0.26383731211317418</v>
      </c>
      <c r="R1389" s="358">
        <v>0.13017712902809919</v>
      </c>
      <c r="S1389" s="327">
        <v>2.8045155034816062E-2</v>
      </c>
      <c r="T1389" s="358">
        <v>0.16590002740226839</v>
      </c>
      <c r="U1389" s="358">
        <v>0.44160264013334388</v>
      </c>
      <c r="V1389" s="361">
        <v>0.32156771396193407</v>
      </c>
    </row>
    <row r="1390" spans="1:22" hidden="1" outlineLevel="1">
      <c r="A1390" s="65">
        <v>1381</v>
      </c>
      <c r="B1390" s="117">
        <v>1</v>
      </c>
      <c r="C1390" s="325">
        <v>1.3936191767498945E-4</v>
      </c>
      <c r="D1390" s="358">
        <v>1.3026086955507377E-4</v>
      </c>
      <c r="E1390" s="327">
        <v>1.3473372168281095E-4</v>
      </c>
      <c r="F1390" s="332">
        <v>0</v>
      </c>
      <c r="G1390" s="358">
        <v>0</v>
      </c>
      <c r="H1390" s="327">
        <v>0</v>
      </c>
      <c r="I1390" s="332">
        <v>1.3819420297607891E-4</v>
      </c>
      <c r="J1390" s="358">
        <v>2.1827051650367672E-4</v>
      </c>
      <c r="K1390" s="327">
        <v>2.1394124341462081E-4</v>
      </c>
      <c r="L1390" s="336">
        <v>1.8797434150238492E-4</v>
      </c>
      <c r="M1390" s="210">
        <v>1.1415525114155251E-4</v>
      </c>
      <c r="N1390" s="325">
        <v>0.70518274066750897</v>
      </c>
      <c r="O1390" s="358">
        <v>0.40345169808778814</v>
      </c>
      <c r="P1390" s="327">
        <v>0.74377058264019202</v>
      </c>
      <c r="Q1390" s="332">
        <v>0.19787798408488064</v>
      </c>
      <c r="R1390" s="358">
        <v>0.14116692189164734</v>
      </c>
      <c r="S1390" s="327">
        <v>3.1581393586098329E-2</v>
      </c>
      <c r="T1390" s="358">
        <v>9.6025362645196941E-2</v>
      </c>
      <c r="U1390" s="358">
        <v>0.35866089554330438</v>
      </c>
      <c r="V1390" s="361">
        <v>0.35106765809177526</v>
      </c>
    </row>
    <row r="1391" spans="1:22" hidden="1" outlineLevel="1">
      <c r="A1391" s="65">
        <v>1382</v>
      </c>
      <c r="B1391" s="117">
        <v>1</v>
      </c>
      <c r="C1391" s="325">
        <v>1.3688056676154948E-4</v>
      </c>
      <c r="D1391" s="358">
        <v>1.3346878649187784E-4</v>
      </c>
      <c r="E1391" s="327">
        <v>1.2867550407970362E-4</v>
      </c>
      <c r="F1391" s="332">
        <v>0</v>
      </c>
      <c r="G1391" s="358">
        <v>0</v>
      </c>
      <c r="H1391" s="327">
        <v>0</v>
      </c>
      <c r="I1391" s="332">
        <v>1.4042314173375763E-4</v>
      </c>
      <c r="J1391" s="358">
        <v>1.7798706901335596E-4</v>
      </c>
      <c r="K1391" s="327">
        <v>2.1691264957315727E-4</v>
      </c>
      <c r="L1391" s="336">
        <v>1.9032402077116473E-4</v>
      </c>
      <c r="M1391" s="210">
        <v>1.1415525114155251E-4</v>
      </c>
      <c r="N1391" s="325">
        <v>0.66090864393845083</v>
      </c>
      <c r="O1391" s="358">
        <v>0.34068961116439989</v>
      </c>
      <c r="P1391" s="327">
        <v>0.69138497323211368</v>
      </c>
      <c r="Q1391" s="332">
        <v>0.19787798408488064</v>
      </c>
      <c r="R1391" s="358">
        <v>0.14814799305750098</v>
      </c>
      <c r="S1391" s="327">
        <v>2.039033845992283E-2</v>
      </c>
      <c r="T1391" s="358">
        <v>8.3368424867344193E-2</v>
      </c>
      <c r="U1391" s="358">
        <v>0.33447897000887872</v>
      </c>
      <c r="V1391" s="361">
        <v>0.31636094328477238</v>
      </c>
    </row>
    <row r="1392" spans="1:22" hidden="1" outlineLevel="1">
      <c r="A1392" s="65">
        <v>1383</v>
      </c>
      <c r="B1392" s="117">
        <v>1</v>
      </c>
      <c r="C1392" s="325">
        <v>1.4186201935099949E-4</v>
      </c>
      <c r="D1392" s="358">
        <v>1.2907491238449772E-4</v>
      </c>
      <c r="E1392" s="327">
        <v>1.3258026531853725E-4</v>
      </c>
      <c r="F1392" s="332">
        <v>0</v>
      </c>
      <c r="G1392" s="358">
        <v>0</v>
      </c>
      <c r="H1392" s="327">
        <v>0</v>
      </c>
      <c r="I1392" s="332">
        <v>1.4042314173375763E-4</v>
      </c>
      <c r="J1392" s="358">
        <v>2.030614597981474E-4</v>
      </c>
      <c r="K1392" s="327">
        <v>2.1691264957315727E-4</v>
      </c>
      <c r="L1392" s="336">
        <v>2.1382081345896285E-4</v>
      </c>
      <c r="M1392" s="210">
        <v>1.1415525114155251E-4</v>
      </c>
      <c r="N1392" s="325">
        <v>0.56199842784161891</v>
      </c>
      <c r="O1392" s="358">
        <v>0.33399696951975649</v>
      </c>
      <c r="P1392" s="327">
        <v>0.56442171848002565</v>
      </c>
      <c r="Q1392" s="332">
        <v>0.19787798408488064</v>
      </c>
      <c r="R1392" s="358">
        <v>0.16777333484182957</v>
      </c>
      <c r="S1392" s="327">
        <v>2.4508916483533792E-2</v>
      </c>
      <c r="T1392" s="358">
        <v>0.11119276742030976</v>
      </c>
      <c r="U1392" s="358">
        <v>0.34984692268496226</v>
      </c>
      <c r="V1392" s="361">
        <v>0.23909155028836376</v>
      </c>
    </row>
    <row r="1393" spans="1:22" hidden="1" outlineLevel="1">
      <c r="A1393" s="65">
        <v>1384</v>
      </c>
      <c r="B1393" s="117">
        <v>1</v>
      </c>
      <c r="C1393" s="325">
        <v>1.4233703866944138E-4</v>
      </c>
      <c r="D1393" s="358">
        <v>1.2594476313101014E-4</v>
      </c>
      <c r="E1393" s="327">
        <v>1.3608287506765713E-4</v>
      </c>
      <c r="F1393" s="332">
        <v>0</v>
      </c>
      <c r="G1393" s="358">
        <v>0</v>
      </c>
      <c r="H1393" s="327">
        <v>0</v>
      </c>
      <c r="I1393" s="332">
        <v>1.4042314173375763E-4</v>
      </c>
      <c r="J1393" s="358">
        <v>2.4909968550137118E-4</v>
      </c>
      <c r="K1393" s="327">
        <v>1.9908421262193881E-4</v>
      </c>
      <c r="L1393" s="336">
        <v>2.2321953053408208E-4</v>
      </c>
      <c r="M1393" s="210">
        <v>1.1415525114155251E-4</v>
      </c>
      <c r="N1393" s="325">
        <v>0.47382703520672859</v>
      </c>
      <c r="O1393" s="358">
        <v>0.25051095835366621</v>
      </c>
      <c r="P1393" s="327">
        <v>0.40767153969745562</v>
      </c>
      <c r="Q1393" s="332">
        <v>0.13191865605658709</v>
      </c>
      <c r="R1393" s="358">
        <v>0.18316503587474514</v>
      </c>
      <c r="S1393" s="327">
        <v>2.5023738736485158E-2</v>
      </c>
      <c r="T1393" s="358">
        <v>0.11004213671323224</v>
      </c>
      <c r="U1393" s="358">
        <v>0.39775877514569352</v>
      </c>
      <c r="V1393" s="361">
        <v>0.13970483375568449</v>
      </c>
    </row>
    <row r="1394" spans="1:22" hidden="1" outlineLevel="1">
      <c r="A1394" s="65">
        <v>1385</v>
      </c>
      <c r="B1394" s="117">
        <v>1</v>
      </c>
      <c r="C1394" s="325">
        <v>1.4518715458009283E-4</v>
      </c>
      <c r="D1394" s="358">
        <v>1.3304106423363729E-4</v>
      </c>
      <c r="E1394" s="327">
        <v>1.3639421815646777E-4</v>
      </c>
      <c r="F1394" s="332">
        <v>0</v>
      </c>
      <c r="G1394" s="358">
        <v>0</v>
      </c>
      <c r="H1394" s="327">
        <v>0</v>
      </c>
      <c r="I1394" s="332">
        <v>1.3373632546072155E-4</v>
      </c>
      <c r="J1394" s="358">
        <v>2.5896501958063339E-4</v>
      </c>
      <c r="K1394" s="327">
        <v>1.9016999414632964E-4</v>
      </c>
      <c r="L1394" s="336">
        <v>2.2321953053408208E-4</v>
      </c>
      <c r="M1394" s="210">
        <v>1.1415525114155251E-4</v>
      </c>
      <c r="N1394" s="325">
        <v>0.24586253715498246</v>
      </c>
      <c r="O1394" s="358">
        <v>0.10967389049679069</v>
      </c>
      <c r="P1394" s="327">
        <v>0.22467429900309738</v>
      </c>
      <c r="Q1394" s="332">
        <v>0.13191865605658709</v>
      </c>
      <c r="R1394" s="358">
        <v>0.18558144435914847</v>
      </c>
      <c r="S1394" s="327">
        <v>3.4223022070232485E-2</v>
      </c>
      <c r="T1394" s="358">
        <v>0.14246900209450788</v>
      </c>
      <c r="U1394" s="358">
        <v>0.48137851764791317</v>
      </c>
      <c r="V1394" s="361">
        <v>2.0373589778699363E-2</v>
      </c>
    </row>
    <row r="1395" spans="1:22" hidden="1" outlineLevel="1">
      <c r="A1395" s="65">
        <v>1386</v>
      </c>
      <c r="B1395" s="117">
        <v>1</v>
      </c>
      <c r="C1395" s="325">
        <v>1.4528715864713324E-4</v>
      </c>
      <c r="D1395" s="358">
        <v>1.4027345878206825E-4</v>
      </c>
      <c r="E1395" s="327">
        <v>1.3962440270287832E-4</v>
      </c>
      <c r="F1395" s="332">
        <v>0</v>
      </c>
      <c r="G1395" s="358">
        <v>0</v>
      </c>
      <c r="H1395" s="327">
        <v>0</v>
      </c>
      <c r="I1395" s="332">
        <v>1.3150738670304288E-4</v>
      </c>
      <c r="J1395" s="358">
        <v>2.6019818634054115E-4</v>
      </c>
      <c r="K1395" s="327">
        <v>2.1988405573169364E-4</v>
      </c>
      <c r="L1395" s="336">
        <v>1.644775488145868E-4</v>
      </c>
      <c r="M1395" s="210">
        <v>1.1415525114155251E-4</v>
      </c>
      <c r="N1395" s="325">
        <v>4.0506088496797869E-2</v>
      </c>
      <c r="O1395" s="358">
        <v>2.387077705574437E-2</v>
      </c>
      <c r="P1395" s="327">
        <v>3.2473812782505343E-2</v>
      </c>
      <c r="Q1395" s="332">
        <v>9.8938992042440319E-2</v>
      </c>
      <c r="R1395" s="358">
        <v>0.15082166089671284</v>
      </c>
      <c r="S1395" s="327">
        <v>2.7665367220619314E-2</v>
      </c>
      <c r="T1395" s="358">
        <v>0.18012600705340864</v>
      </c>
      <c r="U1395" s="358">
        <v>0.58963218429267861</v>
      </c>
      <c r="V1395" s="361">
        <v>0</v>
      </c>
    </row>
    <row r="1396" spans="1:22" hidden="1" outlineLevel="1">
      <c r="A1396" s="65">
        <v>1387</v>
      </c>
      <c r="B1396" s="117">
        <v>1</v>
      </c>
      <c r="C1396" s="325">
        <v>1.5543132119754394E-4</v>
      </c>
      <c r="D1396" s="358">
        <v>1.5431052562068964E-4</v>
      </c>
      <c r="E1396" s="327">
        <v>1.5189650945349832E-4</v>
      </c>
      <c r="F1396" s="332">
        <v>0</v>
      </c>
      <c r="G1396" s="358">
        <v>0</v>
      </c>
      <c r="H1396" s="327">
        <v>0</v>
      </c>
      <c r="I1396" s="332">
        <v>1.5602571303750847E-4</v>
      </c>
      <c r="J1396" s="358">
        <v>2.7746252097925005E-4</v>
      </c>
      <c r="K1396" s="327">
        <v>2.4068389884144843E-4</v>
      </c>
      <c r="L1396" s="336">
        <v>1.1748396343899057E-4</v>
      </c>
      <c r="M1396" s="210">
        <v>1.1415525114155251E-4</v>
      </c>
      <c r="N1396" s="325">
        <v>0</v>
      </c>
      <c r="O1396" s="358">
        <v>0</v>
      </c>
      <c r="P1396" s="327">
        <v>0</v>
      </c>
      <c r="Q1396" s="332">
        <v>9.8938992042440319E-2</v>
      </c>
      <c r="R1396" s="358">
        <v>0.1115155864270809</v>
      </c>
      <c r="S1396" s="327">
        <v>2.354678919700836E-2</v>
      </c>
      <c r="T1396" s="358">
        <v>0.24937305506116506</v>
      </c>
      <c r="U1396" s="358">
        <v>0.69878984815368439</v>
      </c>
      <c r="V1396" s="361">
        <v>0</v>
      </c>
    </row>
    <row r="1397" spans="1:22" hidden="1" outlineLevel="1">
      <c r="A1397" s="65">
        <v>1388</v>
      </c>
      <c r="B1397" s="117">
        <v>1</v>
      </c>
      <c r="C1397" s="325">
        <v>1.5219993978130098E-4</v>
      </c>
      <c r="D1397" s="358">
        <v>1.5930709927377233E-4</v>
      </c>
      <c r="E1397" s="327">
        <v>1.5438725416398356E-4</v>
      </c>
      <c r="F1397" s="332">
        <v>0</v>
      </c>
      <c r="G1397" s="358">
        <v>0</v>
      </c>
      <c r="H1397" s="327">
        <v>0</v>
      </c>
      <c r="I1397" s="332">
        <v>1.6939934558358061E-4</v>
      </c>
      <c r="J1397" s="358">
        <v>2.8157307684560927E-4</v>
      </c>
      <c r="K1397" s="327">
        <v>2.6445514810973967E-4</v>
      </c>
      <c r="L1397" s="336">
        <v>8.811297257924293E-5</v>
      </c>
      <c r="M1397" s="210">
        <v>1.1415525114155251E-4</v>
      </c>
      <c r="N1397" s="325">
        <v>0</v>
      </c>
      <c r="O1397" s="358">
        <v>0</v>
      </c>
      <c r="P1397" s="327">
        <v>0</v>
      </c>
      <c r="Q1397" s="332">
        <v>0.13191865605658709</v>
      </c>
      <c r="R1397" s="358">
        <v>0.10203589342138017</v>
      </c>
      <c r="S1397" s="327">
        <v>1.7368922161591929E-2</v>
      </c>
      <c r="T1397" s="358">
        <v>0.23148597770568718</v>
      </c>
      <c r="U1397" s="358">
        <v>0.67336492644692825</v>
      </c>
      <c r="V1397" s="361">
        <v>0</v>
      </c>
    </row>
    <row r="1398" spans="1:22" hidden="1" outlineLevel="1">
      <c r="A1398" s="65">
        <v>1389</v>
      </c>
      <c r="B1398" s="117">
        <v>1</v>
      </c>
      <c r="C1398" s="325">
        <v>1.4001194411075206E-4</v>
      </c>
      <c r="D1398" s="358">
        <v>1.5493266708722133E-4</v>
      </c>
      <c r="E1398" s="327">
        <v>1.4441130269334215E-4</v>
      </c>
      <c r="F1398" s="332">
        <v>0</v>
      </c>
      <c r="G1398" s="358">
        <v>0</v>
      </c>
      <c r="H1398" s="327">
        <v>0</v>
      </c>
      <c r="I1398" s="332">
        <v>1.8723085564501018E-4</v>
      </c>
      <c r="J1398" s="358">
        <v>2.9267157768477929E-4</v>
      </c>
      <c r="K1398" s="327">
        <v>2.7039796042681243E-4</v>
      </c>
      <c r="L1398" s="336">
        <v>5.8741981719495287E-5</v>
      </c>
      <c r="M1398" s="210">
        <v>1.1415525114155251E-4</v>
      </c>
      <c r="N1398" s="325">
        <v>0</v>
      </c>
      <c r="O1398" s="358">
        <v>0</v>
      </c>
      <c r="P1398" s="327">
        <v>0</v>
      </c>
      <c r="Q1398" s="332">
        <v>9.8938992042440319E-2</v>
      </c>
      <c r="R1398" s="358">
        <v>8.5620671164974016E-2</v>
      </c>
      <c r="S1398" s="327">
        <v>8.6844610807959646E-3</v>
      </c>
      <c r="T1398" s="358">
        <v>0.18117203496893369</v>
      </c>
      <c r="U1398" s="358">
        <v>0.57347323405238482</v>
      </c>
      <c r="V1398" s="361">
        <v>0</v>
      </c>
    </row>
    <row r="1399" spans="1:22" hidden="1" outlineLevel="1">
      <c r="A1399" s="65">
        <v>1390</v>
      </c>
      <c r="B1399" s="117">
        <v>1</v>
      </c>
      <c r="C1399" s="325">
        <v>1.2857397894300613E-4</v>
      </c>
      <c r="D1399" s="358">
        <v>1.4188713821088484E-4</v>
      </c>
      <c r="E1399" s="327">
        <v>1.3225594960102616E-4</v>
      </c>
      <c r="F1399" s="332">
        <v>0</v>
      </c>
      <c r="G1399" s="358">
        <v>0</v>
      </c>
      <c r="H1399" s="327">
        <v>0</v>
      </c>
      <c r="I1399" s="332">
        <v>2.0506236570643968E-4</v>
      </c>
      <c r="J1399" s="358">
        <v>2.9596002237786666E-4</v>
      </c>
      <c r="K1399" s="327">
        <v>2.6742655426827605E-4</v>
      </c>
      <c r="L1399" s="336">
        <v>3.7594868300476983E-5</v>
      </c>
      <c r="M1399" s="210">
        <v>1.1415525114155251E-4</v>
      </c>
      <c r="N1399" s="325">
        <v>0</v>
      </c>
      <c r="O1399" s="358">
        <v>0</v>
      </c>
      <c r="P1399" s="327">
        <v>0</v>
      </c>
      <c r="Q1399" s="332">
        <v>9.8938992042440319E-2</v>
      </c>
      <c r="R1399" s="358">
        <v>8.1170073827080413E-2</v>
      </c>
      <c r="S1399" s="327">
        <v>8.6844610807959646E-3</v>
      </c>
      <c r="T1399" s="358">
        <v>0.15115103379336556</v>
      </c>
      <c r="U1399" s="358">
        <v>0.48126551799588319</v>
      </c>
      <c r="V1399" s="361">
        <v>0</v>
      </c>
    </row>
    <row r="1400" spans="1:22" hidden="1" outlineLevel="1">
      <c r="A1400" s="65">
        <v>1391</v>
      </c>
      <c r="B1400" s="117">
        <v>1</v>
      </c>
      <c r="C1400" s="325">
        <v>1.1446715523611951E-4</v>
      </c>
      <c r="D1400" s="358">
        <v>1.2821946786801665E-4</v>
      </c>
      <c r="E1400" s="327">
        <v>1.1881630626736621E-4</v>
      </c>
      <c r="F1400" s="332">
        <v>0</v>
      </c>
      <c r="G1400" s="358">
        <v>0</v>
      </c>
      <c r="H1400" s="327">
        <v>0</v>
      </c>
      <c r="I1400" s="332">
        <v>2.095202432217971E-4</v>
      </c>
      <c r="J1400" s="358">
        <v>2.9719318913777452E-4</v>
      </c>
      <c r="K1400" s="327">
        <v>2.7039796042681243E-4</v>
      </c>
      <c r="L1400" s="336">
        <v>2.3496792687798115E-5</v>
      </c>
      <c r="M1400" s="210">
        <v>1.1415525114155251E-4</v>
      </c>
      <c r="N1400" s="325">
        <v>0</v>
      </c>
      <c r="O1400" s="358">
        <v>0</v>
      </c>
      <c r="P1400" s="327">
        <v>0</v>
      </c>
      <c r="Q1400" s="332">
        <v>6.5959328028293546E-2</v>
      </c>
      <c r="R1400" s="358">
        <v>8.1366562139257498E-2</v>
      </c>
      <c r="S1400" s="327">
        <v>2.0905160712874203E-2</v>
      </c>
      <c r="T1400" s="358">
        <v>0.13023047548286515</v>
      </c>
      <c r="U1400" s="358">
        <v>0.39843677305787373</v>
      </c>
      <c r="V1400" s="361">
        <v>0</v>
      </c>
    </row>
    <row r="1401" spans="1:22" hidden="1" outlineLevel="1">
      <c r="A1401" s="65">
        <v>1392</v>
      </c>
      <c r="B1401" s="117">
        <v>1</v>
      </c>
      <c r="C1401" s="325">
        <v>1.0368546675832622E-4</v>
      </c>
      <c r="D1401" s="358">
        <v>1.1052731991352156E-4</v>
      </c>
      <c r="E1401" s="327">
        <v>1.0528585453280317E-4</v>
      </c>
      <c r="F1401" s="332">
        <v>0</v>
      </c>
      <c r="G1401" s="358">
        <v>0</v>
      </c>
      <c r="H1401" s="327">
        <v>0</v>
      </c>
      <c r="I1401" s="332">
        <v>2.1174918197947579E-4</v>
      </c>
      <c r="J1401" s="358">
        <v>3.124022458433037E-4</v>
      </c>
      <c r="K1401" s="327">
        <v>2.7634077274388524E-4</v>
      </c>
      <c r="L1401" s="336">
        <v>9.3987170751192458E-6</v>
      </c>
      <c r="M1401" s="210">
        <v>1.1415525114155251E-4</v>
      </c>
      <c r="N1401" s="325">
        <v>0</v>
      </c>
      <c r="O1401" s="358">
        <v>0</v>
      </c>
      <c r="P1401" s="327">
        <v>0</v>
      </c>
      <c r="Q1401" s="332">
        <v>6.5959328028293546E-2</v>
      </c>
      <c r="R1401" s="358">
        <v>8.4085214025731658E-2</v>
      </c>
      <c r="S1401" s="327">
        <v>2.7015510528913319E-2</v>
      </c>
      <c r="T1401" s="358">
        <v>8.7866344904101779E-2</v>
      </c>
      <c r="U1401" s="358">
        <v>0.35459290807022337</v>
      </c>
      <c r="V1401" s="361">
        <v>0</v>
      </c>
    </row>
    <row r="1402" spans="1:22" hidden="1" outlineLevel="1">
      <c r="A1402" s="65">
        <v>1393</v>
      </c>
      <c r="B1402" s="117">
        <v>1</v>
      </c>
      <c r="C1402" s="325">
        <v>9.6653930794548003E-5</v>
      </c>
      <c r="D1402" s="358">
        <v>9.3185126533950537E-5</v>
      </c>
      <c r="E1402" s="327">
        <v>9.4492627454033788E-5</v>
      </c>
      <c r="F1402" s="332">
        <v>0</v>
      </c>
      <c r="G1402" s="358">
        <v>0</v>
      </c>
      <c r="H1402" s="327">
        <v>0</v>
      </c>
      <c r="I1402" s="332">
        <v>2.2066493701019058E-4</v>
      </c>
      <c r="J1402" s="358">
        <v>3.1445752377648337E-4</v>
      </c>
      <c r="K1402" s="327">
        <v>2.7931217890242167E-4</v>
      </c>
      <c r="L1402" s="336">
        <v>5.8741981719495289E-6</v>
      </c>
      <c r="M1402" s="210">
        <v>1.1415525114155251E-4</v>
      </c>
      <c r="N1402" s="325">
        <v>0</v>
      </c>
      <c r="O1402" s="358">
        <v>0</v>
      </c>
      <c r="P1402" s="327">
        <v>0</v>
      </c>
      <c r="Q1402" s="332">
        <v>3.2979664014146773E-2</v>
      </c>
      <c r="R1402" s="358">
        <v>9.1930056276515015E-2</v>
      </c>
      <c r="S1402" s="327">
        <v>1.4794810896835084E-2</v>
      </c>
      <c r="T1402" s="358">
        <v>6.1715647015976254E-2</v>
      </c>
      <c r="U1402" s="358">
        <v>0.2948160921463393</v>
      </c>
      <c r="V1402" s="361">
        <v>0</v>
      </c>
    </row>
    <row r="1403" spans="1:22" hidden="1" outlineLevel="1">
      <c r="A1403" s="65">
        <v>1394</v>
      </c>
      <c r="B1403" s="117">
        <v>1</v>
      </c>
      <c r="C1403" s="325">
        <v>8.979115169390045E-5</v>
      </c>
      <c r="D1403" s="358">
        <v>8.5369474360646116E-5</v>
      </c>
      <c r="E1403" s="327">
        <v>8.6371761887555869E-5</v>
      </c>
      <c r="F1403" s="332">
        <v>0</v>
      </c>
      <c r="G1403" s="358">
        <v>0</v>
      </c>
      <c r="H1403" s="327">
        <v>0</v>
      </c>
      <c r="I1403" s="332">
        <v>2.3180963079858402E-4</v>
      </c>
      <c r="J1403" s="358">
        <v>3.2555602461565339E-4</v>
      </c>
      <c r="K1403" s="327">
        <v>2.7039796042681243E-4</v>
      </c>
      <c r="L1403" s="336">
        <v>2.3496792687798115E-6</v>
      </c>
      <c r="M1403" s="210">
        <v>1.1415525114155251E-4</v>
      </c>
      <c r="N1403" s="325">
        <v>0</v>
      </c>
      <c r="O1403" s="358">
        <v>0</v>
      </c>
      <c r="P1403" s="327">
        <v>0</v>
      </c>
      <c r="Q1403" s="332">
        <v>3.2979664014146773E-2</v>
      </c>
      <c r="R1403" s="358">
        <v>9.1065934817714342E-2</v>
      </c>
      <c r="S1403" s="327">
        <v>7.1399943219418562E-3</v>
      </c>
      <c r="T1403" s="358">
        <v>3.6820182626480749E-2</v>
      </c>
      <c r="U1403" s="358">
        <v>0.24012426056380648</v>
      </c>
      <c r="V1403" s="361">
        <v>0</v>
      </c>
    </row>
    <row r="1404" spans="1:22" hidden="1" outlineLevel="1">
      <c r="A1404" s="65">
        <v>1395</v>
      </c>
      <c r="B1404" s="117">
        <v>1</v>
      </c>
      <c r="C1404" s="325">
        <v>8.5822240283234518E-5</v>
      </c>
      <c r="D1404" s="358">
        <v>8.0353458786734319E-5</v>
      </c>
      <c r="E1404" s="327">
        <v>8.2454028020021803E-5</v>
      </c>
      <c r="F1404" s="332">
        <v>0</v>
      </c>
      <c r="G1404" s="358">
        <v>0</v>
      </c>
      <c r="H1404" s="327">
        <v>0</v>
      </c>
      <c r="I1404" s="332">
        <v>2.4518326334465619E-4</v>
      </c>
      <c r="J1404" s="358">
        <v>3.3007763606864851E-4</v>
      </c>
      <c r="K1404" s="327">
        <v>2.5256952347559405E-4</v>
      </c>
      <c r="L1404" s="336">
        <v>1.1748396343899057E-6</v>
      </c>
      <c r="M1404" s="210">
        <v>1.1415525114155251E-4</v>
      </c>
      <c r="N1404" s="325">
        <v>0</v>
      </c>
      <c r="O1404" s="358">
        <v>0</v>
      </c>
      <c r="P1404" s="327">
        <v>0</v>
      </c>
      <c r="Q1404" s="332">
        <v>3.2979664014146773E-2</v>
      </c>
      <c r="R1404" s="358">
        <v>9.6464260702998739E-2</v>
      </c>
      <c r="S1404" s="327">
        <v>7.1399943219418562E-3</v>
      </c>
      <c r="T1404" s="358">
        <v>2.803354813607057E-2</v>
      </c>
      <c r="U1404" s="358">
        <v>0.21955832389434163</v>
      </c>
      <c r="V1404" s="361">
        <v>0</v>
      </c>
    </row>
    <row r="1405" spans="1:22" hidden="1" outlineLevel="1">
      <c r="A1405" s="65">
        <v>1396</v>
      </c>
      <c r="B1405" s="117">
        <v>1</v>
      </c>
      <c r="C1405" s="325">
        <v>8.5159713339091859E-5</v>
      </c>
      <c r="D1405" s="358">
        <v>7.8467592466310122E-5</v>
      </c>
      <c r="E1405" s="327">
        <v>7.9470323418919694E-5</v>
      </c>
      <c r="F1405" s="332">
        <v>0</v>
      </c>
      <c r="G1405" s="358">
        <v>0</v>
      </c>
      <c r="H1405" s="327">
        <v>0</v>
      </c>
      <c r="I1405" s="332">
        <v>2.4964114086001353E-4</v>
      </c>
      <c r="J1405" s="358">
        <v>3.3254396958846413E-4</v>
      </c>
      <c r="K1405" s="327">
        <v>2.4959811731705767E-4</v>
      </c>
      <c r="L1405" s="336">
        <v>1.409807561267887E-5</v>
      </c>
      <c r="M1405" s="210">
        <v>1.1415525114155251E-4</v>
      </c>
      <c r="N1405" s="325">
        <v>0</v>
      </c>
      <c r="O1405" s="358">
        <v>0</v>
      </c>
      <c r="P1405" s="327">
        <v>0</v>
      </c>
      <c r="Q1405" s="332">
        <v>3.2979664014146773E-2</v>
      </c>
      <c r="R1405" s="358">
        <v>9.0877196772152752E-2</v>
      </c>
      <c r="S1405" s="327">
        <v>1.3250344137980975E-2</v>
      </c>
      <c r="T1405" s="358">
        <v>2.7615136969860558E-2</v>
      </c>
      <c r="U1405" s="358">
        <v>0.21017935277584943</v>
      </c>
      <c r="V1405" s="361">
        <v>0</v>
      </c>
    </row>
    <row r="1406" spans="1:22" hidden="1" outlineLevel="1">
      <c r="A1406" s="65">
        <v>1397</v>
      </c>
      <c r="B1406" s="117">
        <v>1</v>
      </c>
      <c r="C1406" s="325">
        <v>8.5503477319543236E-5</v>
      </c>
      <c r="D1406" s="358">
        <v>7.8350940941335421E-5</v>
      </c>
      <c r="E1406" s="327">
        <v>7.8575212038589051E-5</v>
      </c>
      <c r="F1406" s="332">
        <v>0</v>
      </c>
      <c r="G1406" s="358">
        <v>0</v>
      </c>
      <c r="H1406" s="327">
        <v>0</v>
      </c>
      <c r="I1406" s="332">
        <v>2.6301477340608576E-4</v>
      </c>
      <c r="J1406" s="358">
        <v>3.3953191456127487E-4</v>
      </c>
      <c r="K1406" s="327">
        <v>2.4662671115852124E-4</v>
      </c>
      <c r="L1406" s="336">
        <v>3.7594868300476983E-5</v>
      </c>
      <c r="M1406" s="210">
        <v>1.1415525114155251E-4</v>
      </c>
      <c r="N1406" s="325">
        <v>0</v>
      </c>
      <c r="O1406" s="358">
        <v>0</v>
      </c>
      <c r="P1406" s="327">
        <v>0</v>
      </c>
      <c r="Q1406" s="332">
        <v>3.2979664014146773E-2</v>
      </c>
      <c r="R1406" s="358">
        <v>8.2835027522344021E-2</v>
      </c>
      <c r="S1406" s="327">
        <v>2.3994094230582418E-2</v>
      </c>
      <c r="T1406" s="358">
        <v>2.7719739761413061E-2</v>
      </c>
      <c r="U1406" s="358">
        <v>0.20532036773855827</v>
      </c>
      <c r="V1406" s="361">
        <v>0</v>
      </c>
    </row>
    <row r="1407" spans="1:22" hidden="1" outlineLevel="1">
      <c r="A1407" s="65">
        <v>1398</v>
      </c>
      <c r="B1407" s="117">
        <v>1</v>
      </c>
      <c r="C1407" s="325">
        <v>8.6734777394978184E-5</v>
      </c>
      <c r="D1407" s="358">
        <v>8.1500532115652135E-5</v>
      </c>
      <c r="E1407" s="327">
        <v>8.1286491436981842E-5</v>
      </c>
      <c r="F1407" s="332">
        <v>0</v>
      </c>
      <c r="G1407" s="358">
        <v>0</v>
      </c>
      <c r="H1407" s="327">
        <v>0</v>
      </c>
      <c r="I1407" s="332">
        <v>2.6747265092144309E-4</v>
      </c>
      <c r="J1407" s="358">
        <v>3.4117613690781858E-4</v>
      </c>
      <c r="K1407" s="327">
        <v>2.3176968036583927E-4</v>
      </c>
      <c r="L1407" s="336">
        <v>9.3987170751192462E-5</v>
      </c>
      <c r="M1407" s="210">
        <v>1.1415525114155251E-4</v>
      </c>
      <c r="N1407" s="325">
        <v>0</v>
      </c>
      <c r="O1407" s="358">
        <v>0</v>
      </c>
      <c r="P1407" s="327">
        <v>0</v>
      </c>
      <c r="Q1407" s="332">
        <v>3.2979664014146773E-2</v>
      </c>
      <c r="R1407" s="358">
        <v>6.9953684770259456E-2</v>
      </c>
      <c r="S1407" s="327">
        <v>9.3022477843376083E-2</v>
      </c>
      <c r="T1407" s="358">
        <v>2.9811795592463101E-2</v>
      </c>
      <c r="U1407" s="358">
        <v>0.21085735068802958</v>
      </c>
      <c r="V1407" s="361">
        <v>0</v>
      </c>
    </row>
    <row r="1408" spans="1:22" hidden="1" outlineLevel="1">
      <c r="A1408" s="65">
        <v>1399</v>
      </c>
      <c r="B1408" s="117">
        <v>1</v>
      </c>
      <c r="C1408" s="325">
        <v>9.5216372330842228E-5</v>
      </c>
      <c r="D1408" s="358">
        <v>8.8402414009988129E-5</v>
      </c>
      <c r="E1408" s="327">
        <v>8.8966287627644672E-5</v>
      </c>
      <c r="F1408" s="332">
        <v>0</v>
      </c>
      <c r="G1408" s="358">
        <v>0</v>
      </c>
      <c r="H1408" s="327">
        <v>0</v>
      </c>
      <c r="I1408" s="332">
        <v>2.8753309974055135E-4</v>
      </c>
      <c r="J1408" s="358">
        <v>3.3747663662809526E-4</v>
      </c>
      <c r="K1408" s="327">
        <v>2.3176968036583927E-4</v>
      </c>
      <c r="L1408" s="336">
        <v>1.8210014333043539E-4</v>
      </c>
      <c r="M1408" s="210">
        <v>1.1415525114155251E-4</v>
      </c>
      <c r="N1408" s="325">
        <v>0</v>
      </c>
      <c r="O1408" s="358">
        <v>1.9326791400851194E-3</v>
      </c>
      <c r="P1408" s="327">
        <v>1.1053644018073655E-3</v>
      </c>
      <c r="Q1408" s="332">
        <v>3.2979664014146773E-2</v>
      </c>
      <c r="R1408" s="358">
        <v>6.1634698252256981E-2</v>
      </c>
      <c r="S1408" s="327">
        <v>0.12738053435236318</v>
      </c>
      <c r="T1408" s="358">
        <v>7.8870504830586594E-2</v>
      </c>
      <c r="U1408" s="358">
        <v>0.26328918922996192</v>
      </c>
      <c r="V1408" s="361">
        <v>0</v>
      </c>
    </row>
    <row r="1409" spans="1:22" hidden="1" outlineLevel="1">
      <c r="A1409" s="65">
        <v>1400</v>
      </c>
      <c r="B1409" s="117">
        <v>1</v>
      </c>
      <c r="C1409" s="325">
        <v>1.0322919820245439E-4</v>
      </c>
      <c r="D1409" s="358">
        <v>1.0255613237358421E-4</v>
      </c>
      <c r="E1409" s="327">
        <v>9.9980049394321588E-5</v>
      </c>
      <c r="F1409" s="332">
        <v>0</v>
      </c>
      <c r="G1409" s="358">
        <v>0</v>
      </c>
      <c r="H1409" s="327">
        <v>0</v>
      </c>
      <c r="I1409" s="332">
        <v>3.0313567104430216E-4</v>
      </c>
      <c r="J1409" s="358">
        <v>3.4035402573454667E-4</v>
      </c>
      <c r="K1409" s="327">
        <v>2.0799843109754802E-4</v>
      </c>
      <c r="L1409" s="336">
        <v>1.5860335064263727E-4</v>
      </c>
      <c r="M1409" s="210">
        <v>1.1415525114155251E-4</v>
      </c>
      <c r="N1409" s="325">
        <v>3.786848273421569E-2</v>
      </c>
      <c r="O1409" s="358">
        <v>8.7181434723406392E-2</v>
      </c>
      <c r="P1409" s="327">
        <v>9.346090329565486E-2</v>
      </c>
      <c r="Q1409" s="332">
        <v>3.2979664014146773E-2</v>
      </c>
      <c r="R1409" s="358">
        <v>4.9193832466475802E-2</v>
      </c>
      <c r="S1409" s="327">
        <v>0.15014243241891098</v>
      </c>
      <c r="T1409" s="358">
        <v>6.3389291680816279E-2</v>
      </c>
      <c r="U1409" s="358">
        <v>0.30702005456558218</v>
      </c>
      <c r="V1409" s="361">
        <v>0</v>
      </c>
    </row>
    <row r="1410" spans="1:22" hidden="1" outlineLevel="1">
      <c r="A1410" s="65">
        <v>1401</v>
      </c>
      <c r="B1410" s="117">
        <v>1</v>
      </c>
      <c r="C1410" s="325">
        <v>1.1526718777244272E-4</v>
      </c>
      <c r="D1410" s="358">
        <v>1.178569240660981E-4</v>
      </c>
      <c r="E1410" s="327">
        <v>1.1422399570740906E-4</v>
      </c>
      <c r="F1410" s="332">
        <v>0</v>
      </c>
      <c r="G1410" s="358">
        <v>0</v>
      </c>
      <c r="H1410" s="327">
        <v>0</v>
      </c>
      <c r="I1410" s="332">
        <v>3.075935485596596E-4</v>
      </c>
      <c r="J1410" s="358">
        <v>3.2185652433593006E-4</v>
      </c>
      <c r="K1410" s="327">
        <v>1.8719858798779324E-4</v>
      </c>
      <c r="L1410" s="336">
        <v>1.4685495429873823E-4</v>
      </c>
      <c r="M1410" s="210">
        <v>1.1415525114155251E-4</v>
      </c>
      <c r="N1410" s="325">
        <v>0.15693754287364012</v>
      </c>
      <c r="O1410" s="358">
        <v>0.2898489206327266</v>
      </c>
      <c r="P1410" s="327">
        <v>0.35116200075754567</v>
      </c>
      <c r="Q1410" s="332">
        <v>6.5959328028293546E-2</v>
      </c>
      <c r="R1410" s="358">
        <v>3.6699391092522793E-2</v>
      </c>
      <c r="S1410" s="327">
        <v>0.12704294825547663</v>
      </c>
      <c r="T1410" s="358">
        <v>9.1527442608439355E-2</v>
      </c>
      <c r="U1410" s="358">
        <v>0.42171470137605915</v>
      </c>
      <c r="V1410" s="361">
        <v>6.8906494756287573E-2</v>
      </c>
    </row>
    <row r="1411" spans="1:22" hidden="1" outlineLevel="1">
      <c r="A1411" s="65">
        <v>1402</v>
      </c>
      <c r="B1411" s="117">
        <v>1</v>
      </c>
      <c r="C1411" s="325">
        <v>1.2369878067478656E-4</v>
      </c>
      <c r="D1411" s="358">
        <v>1.2462271251463029E-4</v>
      </c>
      <c r="E1411" s="327">
        <v>1.2253945070439363E-4</v>
      </c>
      <c r="F1411" s="332">
        <v>0</v>
      </c>
      <c r="G1411" s="358">
        <v>0</v>
      </c>
      <c r="H1411" s="327">
        <v>0</v>
      </c>
      <c r="I1411" s="332">
        <v>2.7193052843680048E-4</v>
      </c>
      <c r="J1411" s="358">
        <v>2.9801530031104632E-4</v>
      </c>
      <c r="K1411" s="327">
        <v>1.663987448780384E-4</v>
      </c>
      <c r="L1411" s="336">
        <v>1.644775488145868E-4</v>
      </c>
      <c r="M1411" s="210">
        <v>1.1415525114155251E-4</v>
      </c>
      <c r="N1411" s="325">
        <v>0.30878827463372888</v>
      </c>
      <c r="O1411" s="358">
        <v>0.4406586863798716</v>
      </c>
      <c r="P1411" s="327">
        <v>0.58737891331709002</v>
      </c>
      <c r="Q1411" s="332">
        <v>6.5959328028293546E-2</v>
      </c>
      <c r="R1411" s="358">
        <v>3.3947350604933708E-2</v>
      </c>
      <c r="S1411" s="327">
        <v>8.7806738094485082E-2</v>
      </c>
      <c r="T1411" s="358">
        <v>9.7071390560721962E-2</v>
      </c>
      <c r="U1411" s="358">
        <v>0.46420257053934921</v>
      </c>
      <c r="V1411" s="361">
        <v>0.12532895518516396</v>
      </c>
    </row>
    <row r="1412" spans="1:22" hidden="1" outlineLevel="1">
      <c r="A1412" s="65">
        <v>1403</v>
      </c>
      <c r="B1412" s="117">
        <v>1</v>
      </c>
      <c r="C1412" s="325">
        <v>1.22311224244601E-4</v>
      </c>
      <c r="D1412" s="358">
        <v>1.2320345229410484E-4</v>
      </c>
      <c r="E1412" s="327">
        <v>1.2281187590710297E-4</v>
      </c>
      <c r="F1412" s="332">
        <v>0</v>
      </c>
      <c r="G1412" s="358">
        <v>0</v>
      </c>
      <c r="H1412" s="327">
        <v>0</v>
      </c>
      <c r="I1412" s="332">
        <v>2.2512281452554794E-4</v>
      </c>
      <c r="J1412" s="358">
        <v>2.770514653926141E-4</v>
      </c>
      <c r="K1412" s="327">
        <v>1.5748452640242924E-4</v>
      </c>
      <c r="L1412" s="336">
        <v>1.8797434150238492E-4</v>
      </c>
      <c r="M1412" s="210">
        <v>1.1415525114155251E-4</v>
      </c>
      <c r="N1412" s="325">
        <v>0.44933498169703689</v>
      </c>
      <c r="O1412" s="358">
        <v>0.55873544680721721</v>
      </c>
      <c r="P1412" s="327">
        <v>0.68121538431756024</v>
      </c>
      <c r="Q1412" s="332">
        <v>9.8938992042440319E-2</v>
      </c>
      <c r="R1412" s="358">
        <v>3.3990378812840817E-2</v>
      </c>
      <c r="S1412" s="327">
        <v>0.14101066630454093</v>
      </c>
      <c r="T1412" s="358">
        <v>8.5460480698394237E-2</v>
      </c>
      <c r="U1412" s="358">
        <v>0.39877577201396375</v>
      </c>
      <c r="V1412" s="361">
        <v>0.18868054327766451</v>
      </c>
    </row>
    <row r="1413" spans="1:22" hidden="1" outlineLevel="1">
      <c r="A1413" s="65">
        <v>1404</v>
      </c>
      <c r="B1413" s="117">
        <v>1</v>
      </c>
      <c r="C1413" s="325">
        <v>1.1933610325014906E-4</v>
      </c>
      <c r="D1413" s="358">
        <v>1.1877069434506653E-4</v>
      </c>
      <c r="E1413" s="327">
        <v>1.1930926615798308E-4</v>
      </c>
      <c r="F1413" s="332">
        <v>0</v>
      </c>
      <c r="G1413" s="358">
        <v>0</v>
      </c>
      <c r="H1413" s="327">
        <v>0</v>
      </c>
      <c r="I1413" s="332">
        <v>1.7831510061429539E-4</v>
      </c>
      <c r="J1413" s="358">
        <v>2.4992179667464298E-4</v>
      </c>
      <c r="K1413" s="327">
        <v>1.5451312024389281E-4</v>
      </c>
      <c r="L1413" s="336">
        <v>2.0677177565262342E-4</v>
      </c>
      <c r="M1413" s="210">
        <v>1.1415525114155251E-4</v>
      </c>
      <c r="N1413" s="325">
        <v>0.52808635375127644</v>
      </c>
      <c r="O1413" s="358">
        <v>0.60267430402533972</v>
      </c>
      <c r="P1413" s="327">
        <v>0.67636165808873638</v>
      </c>
      <c r="Q1413" s="332">
        <v>9.8938992042440319E-2</v>
      </c>
      <c r="R1413" s="358">
        <v>5.5051288045421989E-2</v>
      </c>
      <c r="S1413" s="327">
        <v>0.1862475073448841</v>
      </c>
      <c r="T1413" s="358">
        <v>8.1799382994056646E-2</v>
      </c>
      <c r="U1413" s="358">
        <v>0.35346291154992315</v>
      </c>
      <c r="V1413" s="361">
        <v>0.25763589922505781</v>
      </c>
    </row>
    <row r="1414" spans="1:22" hidden="1" outlineLevel="1">
      <c r="A1414" s="65">
        <v>1405</v>
      </c>
      <c r="B1414" s="117">
        <v>1</v>
      </c>
      <c r="C1414" s="325">
        <v>1.1149828449585759E-4</v>
      </c>
      <c r="D1414" s="358">
        <v>1.2116205060704773E-4</v>
      </c>
      <c r="E1414" s="327">
        <v>1.153266691469468E-4</v>
      </c>
      <c r="F1414" s="332">
        <v>0</v>
      </c>
      <c r="G1414" s="358">
        <v>0</v>
      </c>
      <c r="H1414" s="327">
        <v>0</v>
      </c>
      <c r="I1414" s="332">
        <v>1.3596526421840024E-4</v>
      </c>
      <c r="J1414" s="358">
        <v>2.7787357656588595E-4</v>
      </c>
      <c r="K1414" s="327">
        <v>1.4559890176828365E-4</v>
      </c>
      <c r="L1414" s="336">
        <v>1.8797434150238492E-4</v>
      </c>
      <c r="M1414" s="210">
        <v>1.1415525114155251E-4</v>
      </c>
      <c r="N1414" s="325">
        <v>0.6724010690468446</v>
      </c>
      <c r="O1414" s="358">
        <v>0.64008617154743042</v>
      </c>
      <c r="P1414" s="327">
        <v>0.61452405382390096</v>
      </c>
      <c r="Q1414" s="332">
        <v>0.16489832007073388</v>
      </c>
      <c r="R1414" s="358">
        <v>9.4820261241712292E-2</v>
      </c>
      <c r="S1414" s="327">
        <v>0.26371559866303163</v>
      </c>
      <c r="T1414" s="358">
        <v>7.7092257374194048E-2</v>
      </c>
      <c r="U1414" s="358">
        <v>0.3166250249881345</v>
      </c>
      <c r="V1414" s="361">
        <v>0.24868819360389441</v>
      </c>
    </row>
    <row r="1415" spans="1:22" hidden="1" outlineLevel="1">
      <c r="A1415" s="65">
        <v>1406</v>
      </c>
      <c r="B1415" s="117">
        <v>1</v>
      </c>
      <c r="C1415" s="325">
        <v>1.0456675259911977E-4</v>
      </c>
      <c r="D1415" s="358">
        <v>1.1328807267125595E-4</v>
      </c>
      <c r="E1415" s="327">
        <v>1.0935925994474256E-4</v>
      </c>
      <c r="F1415" s="332">
        <v>0</v>
      </c>
      <c r="G1415" s="358">
        <v>0</v>
      </c>
      <c r="H1415" s="327">
        <v>0</v>
      </c>
      <c r="I1415" s="332">
        <v>1.0698906036857726E-4</v>
      </c>
      <c r="J1415" s="358">
        <v>3.025369117640415E-4</v>
      </c>
      <c r="K1415" s="327">
        <v>1.4857030792682002E-4</v>
      </c>
      <c r="L1415" s="336">
        <v>1.9032402077116473E-4</v>
      </c>
      <c r="M1415" s="210">
        <v>1.1415525114155251E-4</v>
      </c>
      <c r="N1415" s="325">
        <v>0.75944205921205687</v>
      </c>
      <c r="O1415" s="358">
        <v>0.54688097653652468</v>
      </c>
      <c r="P1415" s="327">
        <v>0.58013582641164085</v>
      </c>
      <c r="Q1415" s="332">
        <v>0.23085764809902742</v>
      </c>
      <c r="R1415" s="358">
        <v>0.16461056760110879</v>
      </c>
      <c r="S1415" s="327">
        <v>0.46263111067356794</v>
      </c>
      <c r="T1415" s="358">
        <v>5.8891371644058693E-2</v>
      </c>
      <c r="U1415" s="358">
        <v>0.27029516765582356</v>
      </c>
      <c r="V1415" s="361">
        <v>0.17930530223433008</v>
      </c>
    </row>
    <row r="1416" spans="1:22" hidden="1" outlineLevel="1">
      <c r="A1416" s="65">
        <v>1407</v>
      </c>
      <c r="B1416" s="117">
        <v>1</v>
      </c>
      <c r="C1416" s="325">
        <v>1.0241041490356111E-4</v>
      </c>
      <c r="D1416" s="358">
        <v>1.1309365346296481E-4</v>
      </c>
      <c r="E1416" s="327">
        <v>1.0468911361258275E-4</v>
      </c>
      <c r="F1416" s="332">
        <v>0</v>
      </c>
      <c r="G1416" s="358">
        <v>0</v>
      </c>
      <c r="H1416" s="327">
        <v>0</v>
      </c>
      <c r="I1416" s="332">
        <v>1.1144693788393462E-4</v>
      </c>
      <c r="J1416" s="358">
        <v>3.1486857936311932E-4</v>
      </c>
      <c r="K1416" s="327">
        <v>1.515417140853564E-4</v>
      </c>
      <c r="L1416" s="336">
        <v>2.1382081345896285E-4</v>
      </c>
      <c r="M1416" s="210">
        <v>1.1415525114155251E-4</v>
      </c>
      <c r="N1416" s="325">
        <v>0.72779079006107061</v>
      </c>
      <c r="O1416" s="358">
        <v>0.50795387803769798</v>
      </c>
      <c r="P1416" s="327">
        <v>0.47030052899412245</v>
      </c>
      <c r="Q1416" s="332">
        <v>0.39575596816976127</v>
      </c>
      <c r="R1416" s="358">
        <v>0.23911340957883809</v>
      </c>
      <c r="S1416" s="327">
        <v>0.60068787789915534</v>
      </c>
      <c r="T1416" s="358">
        <v>5.8472960477848689E-2</v>
      </c>
      <c r="U1416" s="358">
        <v>0.27074716626394368</v>
      </c>
      <c r="V1416" s="361">
        <v>9.6691716460776581E-2</v>
      </c>
    </row>
    <row r="1417" spans="1:22" hidden="1" outlineLevel="1">
      <c r="A1417" s="65">
        <v>1408</v>
      </c>
      <c r="B1417" s="117">
        <v>1</v>
      </c>
      <c r="C1417" s="325">
        <v>1.0234791236166086E-4</v>
      </c>
      <c r="D1417" s="358">
        <v>1.1391021413778766E-4</v>
      </c>
      <c r="E1417" s="327">
        <v>1.0505234721619518E-4</v>
      </c>
      <c r="F1417" s="332">
        <v>0</v>
      </c>
      <c r="G1417" s="358">
        <v>0</v>
      </c>
      <c r="H1417" s="327">
        <v>0</v>
      </c>
      <c r="I1417" s="332">
        <v>1.0921799912625594E-4</v>
      </c>
      <c r="J1417" s="358">
        <v>3.2226757992256597E-4</v>
      </c>
      <c r="K1417" s="327">
        <v>1.8125577567072043E-4</v>
      </c>
      <c r="L1417" s="336">
        <v>2.2321953053408208E-4</v>
      </c>
      <c r="M1417" s="210">
        <v>1.1415525114155251E-4</v>
      </c>
      <c r="N1417" s="325">
        <v>0.49342067801448203</v>
      </c>
      <c r="O1417" s="358">
        <v>0.42081453281545006</v>
      </c>
      <c r="P1417" s="327">
        <v>0.33606185988628889</v>
      </c>
      <c r="Q1417" s="332">
        <v>0.56065428824049512</v>
      </c>
      <c r="R1417" s="358">
        <v>0.31074113519230118</v>
      </c>
      <c r="S1417" s="327">
        <v>0.6296529585031867</v>
      </c>
      <c r="T1417" s="358">
        <v>5.8577563269401188E-2</v>
      </c>
      <c r="U1417" s="358">
        <v>0.28272512937912647</v>
      </c>
      <c r="V1417" s="361">
        <v>1.0576157505970253E-2</v>
      </c>
    </row>
    <row r="1418" spans="1:22" hidden="1" outlineLevel="1">
      <c r="A1418" s="65">
        <v>1409</v>
      </c>
      <c r="B1418" s="117">
        <v>1</v>
      </c>
      <c r="C1418" s="325">
        <v>1.0059784118845384E-4</v>
      </c>
      <c r="D1418" s="358">
        <v>1.1480454249592697E-4</v>
      </c>
      <c r="E1418" s="327">
        <v>1.0740039301097554E-4</v>
      </c>
      <c r="F1418" s="332">
        <v>0</v>
      </c>
      <c r="G1418" s="358">
        <v>0</v>
      </c>
      <c r="H1418" s="327">
        <v>0</v>
      </c>
      <c r="I1418" s="332">
        <v>9.8073305337862478E-5</v>
      </c>
      <c r="J1418" s="358">
        <v>3.2267863550920187E-4</v>
      </c>
      <c r="K1418" s="327">
        <v>2.0205561878047524E-4</v>
      </c>
      <c r="L1418" s="336">
        <v>2.2321953053408208E-4</v>
      </c>
      <c r="M1418" s="210">
        <v>1.1415525114155251E-4</v>
      </c>
      <c r="N1418" s="325">
        <v>0.24228292933433518</v>
      </c>
      <c r="O1418" s="358">
        <v>0.19548576685735336</v>
      </c>
      <c r="P1418" s="327">
        <v>0.19743648842459774</v>
      </c>
      <c r="Q1418" s="332">
        <v>0.62661361626878875</v>
      </c>
      <c r="R1418" s="358">
        <v>0.31913115625850746</v>
      </c>
      <c r="S1418" s="327">
        <v>0.59473787802393796</v>
      </c>
      <c r="T1418" s="358">
        <v>0.10554421667647464</v>
      </c>
      <c r="U1418" s="358">
        <v>0.3645368774488657</v>
      </c>
      <c r="V1418" s="361">
        <v>0</v>
      </c>
    </row>
    <row r="1419" spans="1:22" hidden="1" outlineLevel="1">
      <c r="A1419" s="65">
        <v>1410</v>
      </c>
      <c r="B1419" s="117">
        <v>1</v>
      </c>
      <c r="C1419" s="325">
        <v>1.0244166617451123E-4</v>
      </c>
      <c r="D1419" s="358">
        <v>1.2345619726488336E-4</v>
      </c>
      <c r="E1419" s="327">
        <v>1.1140893527941272E-4</v>
      </c>
      <c r="F1419" s="332">
        <v>0</v>
      </c>
      <c r="G1419" s="358">
        <v>0</v>
      </c>
      <c r="H1419" s="327">
        <v>0</v>
      </c>
      <c r="I1419" s="332">
        <v>9.3615427822505074E-5</v>
      </c>
      <c r="J1419" s="358">
        <v>3.2144546874929411E-4</v>
      </c>
      <c r="K1419" s="327">
        <v>2.1988405573169364E-4</v>
      </c>
      <c r="L1419" s="336">
        <v>1.644775488145868E-4</v>
      </c>
      <c r="M1419" s="210">
        <v>1.1415525114155251E-4</v>
      </c>
      <c r="N1419" s="325">
        <v>3.8433683969054722E-2</v>
      </c>
      <c r="O1419" s="358">
        <v>1.7772746143722318E-2</v>
      </c>
      <c r="P1419" s="327">
        <v>3.5641141950228501E-2</v>
      </c>
      <c r="Q1419" s="332">
        <v>0.62661361626878875</v>
      </c>
      <c r="R1419" s="358">
        <v>0.29138771437502181</v>
      </c>
      <c r="S1419" s="327">
        <v>0.59453532636580597</v>
      </c>
      <c r="T1419" s="358">
        <v>0.15847322920204071</v>
      </c>
      <c r="U1419" s="358">
        <v>0.47595453435047191</v>
      </c>
      <c r="V1419" s="361">
        <v>0</v>
      </c>
    </row>
    <row r="1420" spans="1:22" hidden="1" outlineLevel="1">
      <c r="A1420" s="65">
        <v>1411</v>
      </c>
      <c r="B1420" s="117">
        <v>1</v>
      </c>
      <c r="C1420" s="325">
        <v>1.1641098428921732E-4</v>
      </c>
      <c r="D1420" s="358">
        <v>1.3858201166993522E-4</v>
      </c>
      <c r="E1420" s="327">
        <v>1.2868847670840407E-4</v>
      </c>
      <c r="F1420" s="332">
        <v>0</v>
      </c>
      <c r="G1420" s="358">
        <v>0</v>
      </c>
      <c r="H1420" s="327">
        <v>0</v>
      </c>
      <c r="I1420" s="332">
        <v>1.0698906036857726E-4</v>
      </c>
      <c r="J1420" s="358">
        <v>3.3336608076173593E-4</v>
      </c>
      <c r="K1420" s="327">
        <v>2.2879827420730281E-4</v>
      </c>
      <c r="L1420" s="336">
        <v>1.1748396343899057E-4</v>
      </c>
      <c r="M1420" s="210">
        <v>1.1415525114155251E-4</v>
      </c>
      <c r="N1420" s="325">
        <v>0</v>
      </c>
      <c r="O1420" s="358">
        <v>0</v>
      </c>
      <c r="P1420" s="327">
        <v>0</v>
      </c>
      <c r="Q1420" s="332">
        <v>0.62661361626878875</v>
      </c>
      <c r="R1420" s="358">
        <v>0.30444976126550216</v>
      </c>
      <c r="S1420" s="327">
        <v>0.52835112289527852</v>
      </c>
      <c r="T1420" s="358">
        <v>0.2601471425910728</v>
      </c>
      <c r="U1420" s="358">
        <v>0.64511501343942168</v>
      </c>
      <c r="V1420" s="361">
        <v>0</v>
      </c>
    </row>
    <row r="1421" spans="1:22" hidden="1" outlineLevel="1">
      <c r="A1421" s="65">
        <v>1412</v>
      </c>
      <c r="B1421" s="117">
        <v>1</v>
      </c>
      <c r="C1421" s="325">
        <v>1.1994862816077151E-4</v>
      </c>
      <c r="D1421" s="358">
        <v>1.4361746916467612E-4</v>
      </c>
      <c r="E1421" s="327">
        <v>1.3414995339129098E-4</v>
      </c>
      <c r="F1421" s="332">
        <v>0</v>
      </c>
      <c r="G1421" s="358">
        <v>0</v>
      </c>
      <c r="H1421" s="327">
        <v>0</v>
      </c>
      <c r="I1421" s="332">
        <v>1.4488101924911502E-4</v>
      </c>
      <c r="J1421" s="358">
        <v>3.4240930366772633E-4</v>
      </c>
      <c r="K1421" s="327">
        <v>2.3771249268291205E-4</v>
      </c>
      <c r="L1421" s="336">
        <v>8.811297257924293E-5</v>
      </c>
      <c r="M1421" s="210">
        <v>1.1415525114155251E-4</v>
      </c>
      <c r="N1421" s="325">
        <v>0</v>
      </c>
      <c r="O1421" s="358">
        <v>0</v>
      </c>
      <c r="P1421" s="327">
        <v>0</v>
      </c>
      <c r="Q1421" s="332">
        <v>0.56065428824049512</v>
      </c>
      <c r="R1421" s="358">
        <v>0.33555622255999074</v>
      </c>
      <c r="S1421" s="327">
        <v>0.46402365677842444</v>
      </c>
      <c r="T1421" s="358">
        <v>0.28776227956093331</v>
      </c>
      <c r="U1421" s="358">
        <v>0.68014490556872986</v>
      </c>
      <c r="V1421" s="361">
        <v>0</v>
      </c>
    </row>
    <row r="1422" spans="1:22" hidden="1" outlineLevel="1">
      <c r="A1422" s="65">
        <v>1413</v>
      </c>
      <c r="B1422" s="117">
        <v>1</v>
      </c>
      <c r="C1422" s="325">
        <v>1.0972321230589047E-4</v>
      </c>
      <c r="D1422" s="358">
        <v>1.3961243347387832E-4</v>
      </c>
      <c r="E1422" s="327">
        <v>1.2653502034413037E-4</v>
      </c>
      <c r="F1422" s="332">
        <v>0</v>
      </c>
      <c r="G1422" s="358">
        <v>0</v>
      </c>
      <c r="H1422" s="327">
        <v>0</v>
      </c>
      <c r="I1422" s="332">
        <v>1.6494146806822325E-4</v>
      </c>
      <c r="J1422" s="358">
        <v>3.5556308244007596E-4</v>
      </c>
      <c r="K1422" s="327">
        <v>2.4959811731705767E-4</v>
      </c>
      <c r="L1422" s="336">
        <v>5.8741981719495287E-5</v>
      </c>
      <c r="M1422" s="210">
        <v>1.1415525114155251E-4</v>
      </c>
      <c r="N1422" s="325">
        <v>0</v>
      </c>
      <c r="O1422" s="358">
        <v>0</v>
      </c>
      <c r="P1422" s="327">
        <v>0</v>
      </c>
      <c r="Q1422" s="332">
        <v>0.56065428824049512</v>
      </c>
      <c r="R1422" s="358">
        <v>0.3688528488727843</v>
      </c>
      <c r="S1422" s="327">
        <v>0.55118053818120349</v>
      </c>
      <c r="T1422" s="358">
        <v>0.20763654123171671</v>
      </c>
      <c r="U1422" s="358">
        <v>0.53347135723375549</v>
      </c>
      <c r="V1422" s="361">
        <v>0</v>
      </c>
    </row>
    <row r="1423" spans="1:22" hidden="1" outlineLevel="1">
      <c r="A1423" s="65">
        <v>1414</v>
      </c>
      <c r="B1423" s="117">
        <v>1</v>
      </c>
      <c r="C1423" s="325">
        <v>1.0257292151250176E-4</v>
      </c>
      <c r="D1423" s="358">
        <v>1.2816114210552931E-4</v>
      </c>
      <c r="E1423" s="327">
        <v>1.1558612172095566E-4</v>
      </c>
      <c r="F1423" s="332">
        <v>0</v>
      </c>
      <c r="G1423" s="358">
        <v>0</v>
      </c>
      <c r="H1423" s="327">
        <v>0</v>
      </c>
      <c r="I1423" s="332">
        <v>1.9614661067572496E-4</v>
      </c>
      <c r="J1423" s="358">
        <v>3.5679624919998372E-4</v>
      </c>
      <c r="K1423" s="327">
        <v>2.5256952347559405E-4</v>
      </c>
      <c r="L1423" s="336">
        <v>3.7594868300476983E-5</v>
      </c>
      <c r="M1423" s="210">
        <v>1.1415525114155251E-4</v>
      </c>
      <c r="N1423" s="325">
        <v>0</v>
      </c>
      <c r="O1423" s="358">
        <v>0</v>
      </c>
      <c r="P1423" s="327">
        <v>0</v>
      </c>
      <c r="Q1423" s="332">
        <v>0.56065428824049512</v>
      </c>
      <c r="R1423" s="358">
        <v>0.40660279560974694</v>
      </c>
      <c r="S1423" s="327">
        <v>0.59332844570383836</v>
      </c>
      <c r="T1423" s="358">
        <v>0.15638117337099067</v>
      </c>
      <c r="U1423" s="358">
        <v>0.42792968223771072</v>
      </c>
      <c r="V1423" s="361">
        <v>0</v>
      </c>
    </row>
    <row r="1424" spans="1:22" hidden="1" outlineLevel="1">
      <c r="A1424" s="65">
        <v>1415</v>
      </c>
      <c r="B1424" s="117">
        <v>1</v>
      </c>
      <c r="C1424" s="325">
        <v>9.5010113942571402E-5</v>
      </c>
      <c r="D1424" s="358">
        <v>1.1690426994547144E-4</v>
      </c>
      <c r="E1424" s="327">
        <v>1.0627177431403691E-4</v>
      </c>
      <c r="F1424" s="332">
        <v>0</v>
      </c>
      <c r="G1424" s="358">
        <v>0</v>
      </c>
      <c r="H1424" s="327">
        <v>0</v>
      </c>
      <c r="I1424" s="332">
        <v>2.1174918197947579E-4</v>
      </c>
      <c r="J1424" s="358">
        <v>3.6049574947970704E-4</v>
      </c>
      <c r="K1424" s="327">
        <v>2.5851233579266681E-4</v>
      </c>
      <c r="L1424" s="336">
        <v>2.3496792687798115E-5</v>
      </c>
      <c r="M1424" s="210">
        <v>1.1415525114155251E-4</v>
      </c>
      <c r="N1424" s="325">
        <v>0</v>
      </c>
      <c r="O1424" s="358">
        <v>0</v>
      </c>
      <c r="P1424" s="327">
        <v>0</v>
      </c>
      <c r="Q1424" s="332">
        <v>0.56065428824049512</v>
      </c>
      <c r="R1424" s="358">
        <v>0.46303328828309925</v>
      </c>
      <c r="S1424" s="327">
        <v>0.59872142160879427</v>
      </c>
      <c r="T1424" s="358">
        <v>8.4205247199764216E-2</v>
      </c>
      <c r="U1424" s="358">
        <v>0.34351894217128076</v>
      </c>
      <c r="V1424" s="361">
        <v>0</v>
      </c>
    </row>
    <row r="1425" spans="1:22" hidden="1" outlineLevel="1">
      <c r="A1425" s="65">
        <v>1416</v>
      </c>
      <c r="B1425" s="117">
        <v>1</v>
      </c>
      <c r="C1425" s="325">
        <v>8.6991037816769215E-5</v>
      </c>
      <c r="D1425" s="358">
        <v>1.0549186241878065E-4</v>
      </c>
      <c r="E1425" s="327">
        <v>9.6425549130399937E-5</v>
      </c>
      <c r="F1425" s="332">
        <v>0</v>
      </c>
      <c r="G1425" s="358">
        <v>0</v>
      </c>
      <c r="H1425" s="327">
        <v>0</v>
      </c>
      <c r="I1425" s="332">
        <v>2.3180963079858402E-4</v>
      </c>
      <c r="J1425" s="358">
        <v>3.6378419417279446E-4</v>
      </c>
      <c r="K1425" s="327">
        <v>2.7634077274388524E-4</v>
      </c>
      <c r="L1425" s="336">
        <v>9.3987170751192458E-6</v>
      </c>
      <c r="M1425" s="210">
        <v>1.1415525114155251E-4</v>
      </c>
      <c r="N1425" s="325">
        <v>0</v>
      </c>
      <c r="O1425" s="358">
        <v>0</v>
      </c>
      <c r="P1425" s="327">
        <v>0</v>
      </c>
      <c r="Q1425" s="332">
        <v>0.59363395225464199</v>
      </c>
      <c r="R1425" s="358">
        <v>0.46652728447958824</v>
      </c>
      <c r="S1425" s="327">
        <v>0.53895983854912533</v>
      </c>
      <c r="T1425" s="358">
        <v>6.9247048007756398E-2</v>
      </c>
      <c r="U1425" s="358">
        <v>0.29086110432528839</v>
      </c>
      <c r="V1425" s="361">
        <v>0</v>
      </c>
    </row>
    <row r="1426" spans="1:22" hidden="1" outlineLevel="1">
      <c r="A1426" s="65">
        <v>1417</v>
      </c>
      <c r="B1426" s="117">
        <v>1</v>
      </c>
      <c r="C1426" s="325">
        <v>8.1009544556915196E-5</v>
      </c>
      <c r="D1426" s="358">
        <v>9.3962803367115161E-5</v>
      </c>
      <c r="E1426" s="327">
        <v>8.7046338579978961E-5</v>
      </c>
      <c r="F1426" s="332">
        <v>0</v>
      </c>
      <c r="G1426" s="358">
        <v>0</v>
      </c>
      <c r="H1426" s="327">
        <v>0</v>
      </c>
      <c r="I1426" s="332">
        <v>2.5409901837537098E-4</v>
      </c>
      <c r="J1426" s="358">
        <v>3.6625052769261008E-4</v>
      </c>
      <c r="K1426" s="327">
        <v>2.7931217890242167E-4</v>
      </c>
      <c r="L1426" s="336">
        <v>5.8741981719495289E-6</v>
      </c>
      <c r="M1426" s="210">
        <v>1.1415525114155251E-4</v>
      </c>
      <c r="N1426" s="325">
        <v>0</v>
      </c>
      <c r="O1426" s="358">
        <v>0</v>
      </c>
      <c r="P1426" s="327">
        <v>0</v>
      </c>
      <c r="Q1426" s="332">
        <v>0.59363395225464199</v>
      </c>
      <c r="R1426" s="358">
        <v>0.48450233912164309</v>
      </c>
      <c r="S1426" s="327">
        <v>0.57092101994942035</v>
      </c>
      <c r="T1426" s="358">
        <v>3.0021001175568107E-2</v>
      </c>
      <c r="U1426" s="358">
        <v>0.27232916139236407</v>
      </c>
      <c r="V1426" s="361">
        <v>0</v>
      </c>
    </row>
    <row r="1427" spans="1:22" hidden="1" outlineLevel="1">
      <c r="A1427" s="65">
        <v>1418</v>
      </c>
      <c r="B1427" s="117">
        <v>1</v>
      </c>
      <c r="C1427" s="325">
        <v>7.6109345271935526E-5</v>
      </c>
      <c r="D1427" s="358">
        <v>8.4105749506753613E-5</v>
      </c>
      <c r="E1427" s="327">
        <v>7.9081144557906373E-5</v>
      </c>
      <c r="F1427" s="332">
        <v>0</v>
      </c>
      <c r="G1427" s="358">
        <v>0</v>
      </c>
      <c r="H1427" s="327">
        <v>0</v>
      </c>
      <c r="I1427" s="332">
        <v>2.7415946719447918E-4</v>
      </c>
      <c r="J1427" s="358">
        <v>3.7282741707878487E-4</v>
      </c>
      <c r="K1427" s="327">
        <v>2.8525499121949443E-4</v>
      </c>
      <c r="L1427" s="336">
        <v>2.3496792687798115E-6</v>
      </c>
      <c r="M1427" s="210">
        <v>1.1415525114155251E-4</v>
      </c>
      <c r="N1427" s="325">
        <v>0</v>
      </c>
      <c r="O1427" s="358">
        <v>0</v>
      </c>
      <c r="P1427" s="327">
        <v>0</v>
      </c>
      <c r="Q1427" s="332">
        <v>0.59363395225464199</v>
      </c>
      <c r="R1427" s="358">
        <v>0.50674665530207841</v>
      </c>
      <c r="S1427" s="327">
        <v>0.73780783334028444</v>
      </c>
      <c r="T1427" s="358">
        <v>2.1861983434472942E-2</v>
      </c>
      <c r="U1427" s="358">
        <v>0.25357121915537961</v>
      </c>
      <c r="V1427" s="361">
        <v>0</v>
      </c>
    </row>
    <row r="1428" spans="1:22" hidden="1" outlineLevel="1">
      <c r="A1428" s="65">
        <v>1419</v>
      </c>
      <c r="B1428" s="117">
        <v>1</v>
      </c>
      <c r="C1428" s="325">
        <v>7.3446736986984841E-5</v>
      </c>
      <c r="D1428" s="358">
        <v>7.8603685912113924E-5</v>
      </c>
      <c r="E1428" s="327">
        <v>7.3671558389821245E-5</v>
      </c>
      <c r="F1428" s="332">
        <v>0</v>
      </c>
      <c r="G1428" s="358">
        <v>0</v>
      </c>
      <c r="H1428" s="327">
        <v>0</v>
      </c>
      <c r="I1428" s="332">
        <v>2.8084628346751526E-4</v>
      </c>
      <c r="J1428" s="358">
        <v>3.7899325087832375E-4</v>
      </c>
      <c r="K1428" s="327">
        <v>3.0605483432924929E-4</v>
      </c>
      <c r="L1428" s="336">
        <v>1.1748396343899057E-6</v>
      </c>
      <c r="M1428" s="210">
        <v>1.1415525114155251E-4</v>
      </c>
      <c r="N1428" s="325">
        <v>0</v>
      </c>
      <c r="O1428" s="358">
        <v>0</v>
      </c>
      <c r="P1428" s="327">
        <v>0</v>
      </c>
      <c r="Q1428" s="332">
        <v>0.56065428824049512</v>
      </c>
      <c r="R1428" s="358">
        <v>0.50509496972005152</v>
      </c>
      <c r="S1428" s="327">
        <v>0.81102231219606646</v>
      </c>
      <c r="T1428" s="358">
        <v>1.9142310854107888E-2</v>
      </c>
      <c r="U1428" s="358">
        <v>0.21051835173193953</v>
      </c>
      <c r="V1428" s="361">
        <v>0</v>
      </c>
    </row>
    <row r="1429" spans="1:22" hidden="1" outlineLevel="1">
      <c r="A1429" s="65">
        <v>1420</v>
      </c>
      <c r="B1429" s="117">
        <v>1</v>
      </c>
      <c r="C1429" s="325">
        <v>7.1602912000927438E-5</v>
      </c>
      <c r="D1429" s="358">
        <v>7.5337443212822523E-5</v>
      </c>
      <c r="E1429" s="327">
        <v>7.1115950535833786E-5</v>
      </c>
      <c r="F1429" s="332">
        <v>0</v>
      </c>
      <c r="G1429" s="358">
        <v>0</v>
      </c>
      <c r="H1429" s="327">
        <v>0</v>
      </c>
      <c r="I1429" s="332">
        <v>2.8530416098287265E-4</v>
      </c>
      <c r="J1429" s="358">
        <v>3.7323847266542077E-4</v>
      </c>
      <c r="K1429" s="327">
        <v>3.0605483432924929E-4</v>
      </c>
      <c r="L1429" s="336">
        <v>1.409807561267887E-5</v>
      </c>
      <c r="M1429" s="210">
        <v>1.1415525114155251E-4</v>
      </c>
      <c r="N1429" s="325">
        <v>0</v>
      </c>
      <c r="O1429" s="358">
        <v>0</v>
      </c>
      <c r="P1429" s="327">
        <v>0</v>
      </c>
      <c r="Q1429" s="332">
        <v>0.39575596816976127</v>
      </c>
      <c r="R1429" s="358">
        <v>0.5110258377344975</v>
      </c>
      <c r="S1429" s="327">
        <v>0.83792810378829219</v>
      </c>
      <c r="T1429" s="358">
        <v>1.6631843856847836E-2</v>
      </c>
      <c r="U1429" s="358">
        <v>0.19582839696803603</v>
      </c>
      <c r="V1429" s="361">
        <v>0</v>
      </c>
    </row>
    <row r="1430" spans="1:22" hidden="1" outlineLevel="1">
      <c r="A1430" s="65">
        <v>1421</v>
      </c>
      <c r="B1430" s="117">
        <v>1</v>
      </c>
      <c r="C1430" s="325">
        <v>7.0715375905943881E-5</v>
      </c>
      <c r="D1430" s="358">
        <v>7.5143024004531363E-5</v>
      </c>
      <c r="E1430" s="327">
        <v>7.0376510699908474E-5</v>
      </c>
      <c r="F1430" s="332">
        <v>0</v>
      </c>
      <c r="G1430" s="358">
        <v>0</v>
      </c>
      <c r="H1430" s="327">
        <v>0</v>
      </c>
      <c r="I1430" s="332">
        <v>2.9644885477126613E-4</v>
      </c>
      <c r="J1430" s="358">
        <v>3.7488269501196448E-4</v>
      </c>
      <c r="K1430" s="327">
        <v>3.1199764664632205E-4</v>
      </c>
      <c r="L1430" s="336">
        <v>3.7594868300476983E-5</v>
      </c>
      <c r="M1430" s="210">
        <v>1.1415525114155251E-4</v>
      </c>
      <c r="N1430" s="325">
        <v>0</v>
      </c>
      <c r="O1430" s="358">
        <v>0</v>
      </c>
      <c r="P1430" s="327">
        <v>0</v>
      </c>
      <c r="Q1430" s="332">
        <v>0.46171529619805485</v>
      </c>
      <c r="R1430" s="358">
        <v>0.50688656365256168</v>
      </c>
      <c r="S1430" s="327">
        <v>0.82769917594864195</v>
      </c>
      <c r="T1430" s="358">
        <v>1.9560722020317896E-2</v>
      </c>
      <c r="U1430" s="358">
        <v>0.19492439975179585</v>
      </c>
      <c r="V1430" s="361">
        <v>0</v>
      </c>
    </row>
    <row r="1431" spans="1:22" hidden="1" outlineLevel="1">
      <c r="A1431" s="65">
        <v>1422</v>
      </c>
      <c r="B1431" s="117">
        <v>1</v>
      </c>
      <c r="C1431" s="325">
        <v>7.2440446062390805E-5</v>
      </c>
      <c r="D1431" s="358">
        <v>7.7534380266512567E-5</v>
      </c>
      <c r="E1431" s="327">
        <v>7.1349457852441775E-5</v>
      </c>
      <c r="F1431" s="332">
        <v>0</v>
      </c>
      <c r="G1431" s="358">
        <v>0</v>
      </c>
      <c r="H1431" s="327">
        <v>0</v>
      </c>
      <c r="I1431" s="332">
        <v>3.075935485596596E-4</v>
      </c>
      <c r="J1431" s="358">
        <v>3.7652691735850819E-4</v>
      </c>
      <c r="K1431" s="327">
        <v>3.0605483432924929E-4</v>
      </c>
      <c r="L1431" s="336">
        <v>9.3987170751192462E-5</v>
      </c>
      <c r="M1431" s="210">
        <v>1.1415525114155251E-4</v>
      </c>
      <c r="N1431" s="325">
        <v>0</v>
      </c>
      <c r="O1431" s="358">
        <v>0</v>
      </c>
      <c r="P1431" s="327">
        <v>0</v>
      </c>
      <c r="Q1431" s="332">
        <v>0.39575596816976127</v>
      </c>
      <c r="R1431" s="358">
        <v>0.49792585631562852</v>
      </c>
      <c r="S1431" s="327">
        <v>0.89003487027306794</v>
      </c>
      <c r="T1431" s="358">
        <v>2.520927276415301E-2</v>
      </c>
      <c r="U1431" s="358">
        <v>0.20475536947840817</v>
      </c>
      <c r="V1431" s="361">
        <v>0</v>
      </c>
    </row>
    <row r="1432" spans="1:22" hidden="1" outlineLevel="1">
      <c r="A1432" s="65">
        <v>1423</v>
      </c>
      <c r="B1432" s="117">
        <v>1</v>
      </c>
      <c r="C1432" s="325">
        <v>7.5396816294272663E-5</v>
      </c>
      <c r="D1432" s="358">
        <v>7.8137079812215147E-5</v>
      </c>
      <c r="E1432" s="327">
        <v>7.3801284676825685E-5</v>
      </c>
      <c r="F1432" s="332">
        <v>0</v>
      </c>
      <c r="G1432" s="358">
        <v>0</v>
      </c>
      <c r="H1432" s="327">
        <v>0</v>
      </c>
      <c r="I1432" s="332">
        <v>3.1428036483269564E-4</v>
      </c>
      <c r="J1432" s="358">
        <v>3.7858219529168785E-4</v>
      </c>
      <c r="K1432" s="327">
        <v>2.9119780353656729E-4</v>
      </c>
      <c r="L1432" s="336">
        <v>1.8210014333043539E-4</v>
      </c>
      <c r="M1432" s="210">
        <v>1.1415525114155251E-4</v>
      </c>
      <c r="N1432" s="325">
        <v>0</v>
      </c>
      <c r="O1432" s="358">
        <v>3.3975873542310916E-3</v>
      </c>
      <c r="P1432" s="327">
        <v>0</v>
      </c>
      <c r="Q1432" s="332">
        <v>0.56065428824049512</v>
      </c>
      <c r="R1432" s="358">
        <v>0.53401887597044029</v>
      </c>
      <c r="S1432" s="327">
        <v>0.89054969252601923</v>
      </c>
      <c r="T1432" s="358">
        <v>9.1318237025334356E-2</v>
      </c>
      <c r="U1432" s="358">
        <v>0.23899426404350618</v>
      </c>
      <c r="V1432" s="361">
        <v>0</v>
      </c>
    </row>
    <row r="1433" spans="1:22" hidden="1" outlineLevel="1">
      <c r="A1433" s="65">
        <v>1424</v>
      </c>
      <c r="B1433" s="117">
        <v>1</v>
      </c>
      <c r="C1433" s="325">
        <v>7.7021882383679192E-5</v>
      </c>
      <c r="D1433" s="358">
        <v>8.3794678773487766E-5</v>
      </c>
      <c r="E1433" s="327">
        <v>7.7835772202663754E-5</v>
      </c>
      <c r="F1433" s="332">
        <v>0</v>
      </c>
      <c r="G1433" s="358">
        <v>0</v>
      </c>
      <c r="H1433" s="327">
        <v>0</v>
      </c>
      <c r="I1433" s="332">
        <v>3.1428036483269564E-4</v>
      </c>
      <c r="J1433" s="358">
        <v>3.8598119585113449E-4</v>
      </c>
      <c r="K1433" s="327">
        <v>2.5554092963413043E-4</v>
      </c>
      <c r="L1433" s="336">
        <v>1.5860335064263727E-4</v>
      </c>
      <c r="M1433" s="210">
        <v>1.1415525114155251E-4</v>
      </c>
      <c r="N1433" s="325">
        <v>4.1448090554862937E-3</v>
      </c>
      <c r="O1433" s="358">
        <v>0.1217381460565481</v>
      </c>
      <c r="P1433" s="327">
        <v>1.2860758133868111E-2</v>
      </c>
      <c r="Q1433" s="332">
        <v>0.59363395225464199</v>
      </c>
      <c r="R1433" s="358">
        <v>0.55744311135297975</v>
      </c>
      <c r="S1433" s="327">
        <v>0.90959811588521988</v>
      </c>
      <c r="T1433" s="358">
        <v>5.3138218108671073E-2</v>
      </c>
      <c r="U1433" s="358">
        <v>0.25108522681071904</v>
      </c>
      <c r="V1433" s="361">
        <v>0</v>
      </c>
    </row>
    <row r="1434" spans="1:22" hidden="1" outlineLevel="1">
      <c r="A1434" s="65">
        <v>1425</v>
      </c>
      <c r="B1434" s="117">
        <v>1</v>
      </c>
      <c r="C1434" s="325">
        <v>8.4678443766459931E-5</v>
      </c>
      <c r="D1434" s="358">
        <v>9.5984763133343174E-5</v>
      </c>
      <c r="E1434" s="327">
        <v>9.009490632458329E-5</v>
      </c>
      <c r="F1434" s="332">
        <v>0</v>
      </c>
      <c r="G1434" s="358">
        <v>0</v>
      </c>
      <c r="H1434" s="327">
        <v>0</v>
      </c>
      <c r="I1434" s="332">
        <v>3.1650930359037433E-4</v>
      </c>
      <c r="J1434" s="358">
        <v>3.8145958439813926E-4</v>
      </c>
      <c r="K1434" s="327">
        <v>2.7931217890242167E-4</v>
      </c>
      <c r="L1434" s="336">
        <v>1.4685495429873823E-4</v>
      </c>
      <c r="M1434" s="210">
        <v>1.1415525114155251E-4</v>
      </c>
      <c r="N1434" s="325">
        <v>4.8984107019383466E-2</v>
      </c>
      <c r="O1434" s="358">
        <v>0.32627091265461317</v>
      </c>
      <c r="P1434" s="327">
        <v>5.6828405727946063E-2</v>
      </c>
      <c r="Q1434" s="332">
        <v>0.62661361626878875</v>
      </c>
      <c r="R1434" s="358">
        <v>0.57304569113870729</v>
      </c>
      <c r="S1434" s="327">
        <v>0.92902632705861743</v>
      </c>
      <c r="T1434" s="358">
        <v>2.9079576051595588E-2</v>
      </c>
      <c r="U1434" s="358">
        <v>0.25244122263507934</v>
      </c>
      <c r="V1434" s="361">
        <v>9.4325002516611953E-3</v>
      </c>
    </row>
    <row r="1435" spans="1:22" hidden="1" outlineLevel="1">
      <c r="A1435" s="65">
        <v>1426</v>
      </c>
      <c r="B1435" s="117">
        <v>1</v>
      </c>
      <c r="C1435" s="325">
        <v>9.17974832888985E-5</v>
      </c>
      <c r="D1435" s="358">
        <v>1.0286720310685005E-4</v>
      </c>
      <c r="E1435" s="327">
        <v>9.9863295736017587E-5</v>
      </c>
      <c r="F1435" s="332">
        <v>0</v>
      </c>
      <c r="G1435" s="358">
        <v>0</v>
      </c>
      <c r="H1435" s="327">
        <v>0</v>
      </c>
      <c r="I1435" s="332">
        <v>3.0313567104430216E-4</v>
      </c>
      <c r="J1435" s="358">
        <v>3.5474097126680416E-4</v>
      </c>
      <c r="K1435" s="327">
        <v>2.6148374195120324E-4</v>
      </c>
      <c r="L1435" s="336">
        <v>1.644775488145868E-4</v>
      </c>
      <c r="M1435" s="210">
        <v>1.1415525114155251E-4</v>
      </c>
      <c r="N1435" s="325">
        <v>0.16371995769170861</v>
      </c>
      <c r="O1435" s="358">
        <v>0.50703900882698683</v>
      </c>
      <c r="P1435" s="327">
        <v>0.10675514395265513</v>
      </c>
      <c r="Q1435" s="332">
        <v>0.59363395225464199</v>
      </c>
      <c r="R1435" s="358">
        <v>0.58926909694865615</v>
      </c>
      <c r="S1435" s="327">
        <v>0.99626549053711477</v>
      </c>
      <c r="T1435" s="358">
        <v>3.0125603967120614E-2</v>
      </c>
      <c r="U1435" s="358">
        <v>0.2815951328588262</v>
      </c>
      <c r="V1435" s="361">
        <v>0.19422323464367525</v>
      </c>
    </row>
    <row r="1436" spans="1:22" hidden="1" outlineLevel="1">
      <c r="A1436" s="65">
        <v>1427</v>
      </c>
      <c r="B1436" s="117">
        <v>1</v>
      </c>
      <c r="C1436" s="325">
        <v>9.4660099707930001E-5</v>
      </c>
      <c r="D1436" s="358">
        <v>1.0817484749319858E-4</v>
      </c>
      <c r="E1436" s="327">
        <v>1.0394967377665744E-4</v>
      </c>
      <c r="F1436" s="332">
        <v>0</v>
      </c>
      <c r="G1436" s="358">
        <v>0</v>
      </c>
      <c r="H1436" s="327">
        <v>0</v>
      </c>
      <c r="I1436" s="332">
        <v>2.8530416098287265E-4</v>
      </c>
      <c r="J1436" s="358">
        <v>2.9267157768477929E-4</v>
      </c>
      <c r="K1436" s="327">
        <v>2.5256952347559405E-4</v>
      </c>
      <c r="L1436" s="336">
        <v>1.8797434150238492E-4</v>
      </c>
      <c r="M1436" s="210">
        <v>1.1415525114155251E-4</v>
      </c>
      <c r="N1436" s="325">
        <v>0.27770220671758167</v>
      </c>
      <c r="O1436" s="358">
        <v>0.54838747318917025</v>
      </c>
      <c r="P1436" s="327">
        <v>0.13020923049999752</v>
      </c>
      <c r="Q1436" s="332">
        <v>0.52767462422634837</v>
      </c>
      <c r="R1436" s="358">
        <v>0.62113559963244436</v>
      </c>
      <c r="S1436" s="327">
        <v>1.0383458808403725</v>
      </c>
      <c r="T1436" s="358">
        <v>4.9895531570543508E-2</v>
      </c>
      <c r="U1436" s="358">
        <v>0.31380003368738379</v>
      </c>
      <c r="V1436" s="361">
        <v>0.17765623703452504</v>
      </c>
    </row>
    <row r="1437" spans="1:22" hidden="1" outlineLevel="1">
      <c r="A1437" s="65">
        <v>1428</v>
      </c>
      <c r="B1437" s="117">
        <v>1</v>
      </c>
      <c r="C1437" s="325">
        <v>9.3660059037525988E-5</v>
      </c>
      <c r="D1437" s="358">
        <v>1.1087727448844563E-4</v>
      </c>
      <c r="E1437" s="327">
        <v>1.0321023394073214E-4</v>
      </c>
      <c r="F1437" s="332">
        <v>0</v>
      </c>
      <c r="G1437" s="358">
        <v>0</v>
      </c>
      <c r="H1437" s="327">
        <v>0</v>
      </c>
      <c r="I1437" s="332">
        <v>2.5409901837537098E-4</v>
      </c>
      <c r="J1437" s="358">
        <v>2.2279212795667187E-4</v>
      </c>
      <c r="K1437" s="327">
        <v>2.5554092963413043E-4</v>
      </c>
      <c r="L1437" s="336">
        <v>2.0677177565262342E-4</v>
      </c>
      <c r="M1437" s="210">
        <v>1.1415525114155251E-4</v>
      </c>
      <c r="N1437" s="325">
        <v>0.31745469356792749</v>
      </c>
      <c r="O1437" s="358">
        <v>0.63888202954365558</v>
      </c>
      <c r="P1437" s="327">
        <v>0.20043735654659736</v>
      </c>
      <c r="Q1437" s="332">
        <v>0.52767462422634837</v>
      </c>
      <c r="R1437" s="358">
        <v>0.74271999880277817</v>
      </c>
      <c r="S1437" s="327">
        <v>1.0334677271883679</v>
      </c>
      <c r="T1437" s="358">
        <v>4.1318102663238342E-2</v>
      </c>
      <c r="U1437" s="358">
        <v>0.31481703055565402</v>
      </c>
      <c r="V1437" s="361">
        <v>0.2199517055850741</v>
      </c>
    </row>
    <row r="1438" spans="1:22" hidden="1" outlineLevel="1">
      <c r="A1438" s="65">
        <v>1429</v>
      </c>
      <c r="B1438" s="117">
        <v>1</v>
      </c>
      <c r="C1438" s="325">
        <v>9.2928779297293053E-5</v>
      </c>
      <c r="D1438" s="358">
        <v>1.1422128487105351E-4</v>
      </c>
      <c r="E1438" s="327">
        <v>1.0088813340335267E-4</v>
      </c>
      <c r="F1438" s="332">
        <v>0</v>
      </c>
      <c r="G1438" s="358">
        <v>0</v>
      </c>
      <c r="H1438" s="327">
        <v>0</v>
      </c>
      <c r="I1438" s="332">
        <v>2.1843599825251188E-4</v>
      </c>
      <c r="J1438" s="358">
        <v>1.9114084778570559E-4</v>
      </c>
      <c r="K1438" s="327">
        <v>2.5554092963413043E-4</v>
      </c>
      <c r="L1438" s="336">
        <v>1.8797434150238492E-4</v>
      </c>
      <c r="M1438" s="210">
        <v>1.1415525114155251E-4</v>
      </c>
      <c r="N1438" s="325">
        <v>0.38396003886732122</v>
      </c>
      <c r="O1438" s="358">
        <v>0.62075424170567395</v>
      </c>
      <c r="P1438" s="327">
        <v>0.27191961103270346</v>
      </c>
      <c r="Q1438" s="332">
        <v>0.36277630415561452</v>
      </c>
      <c r="R1438" s="358">
        <v>0.81444474531951172</v>
      </c>
      <c r="S1438" s="327">
        <v>1.0266653189633126</v>
      </c>
      <c r="T1438" s="358">
        <v>2.7824342552965564E-2</v>
      </c>
      <c r="U1438" s="358">
        <v>0.26408018679417211</v>
      </c>
      <c r="V1438" s="361">
        <v>0.11828225528044244</v>
      </c>
    </row>
    <row r="1439" spans="1:22" hidden="1" outlineLevel="1">
      <c r="A1439" s="65">
        <v>1430</v>
      </c>
      <c r="B1439" s="117">
        <v>1</v>
      </c>
      <c r="C1439" s="325">
        <v>8.8184836367064006E-5</v>
      </c>
      <c r="D1439" s="358">
        <v>1.055696301020971E-4</v>
      </c>
      <c r="E1439" s="327">
        <v>9.8475224465070088E-5</v>
      </c>
      <c r="F1439" s="332">
        <v>0</v>
      </c>
      <c r="G1439" s="358">
        <v>0</v>
      </c>
      <c r="H1439" s="327">
        <v>0</v>
      </c>
      <c r="I1439" s="332">
        <v>1.6494146806822325E-4</v>
      </c>
      <c r="J1439" s="358">
        <v>1.648332902410063E-4</v>
      </c>
      <c r="K1439" s="327">
        <v>2.4959811731705767E-4</v>
      </c>
      <c r="L1439" s="336">
        <v>1.9032402077116473E-4</v>
      </c>
      <c r="M1439" s="210">
        <v>1.1415525114155251E-4</v>
      </c>
      <c r="N1439" s="325">
        <v>0.43181374341702655</v>
      </c>
      <c r="O1439" s="358">
        <v>0.54965960819675941</v>
      </c>
      <c r="P1439" s="327">
        <v>0.28317201173488826</v>
      </c>
      <c r="Q1439" s="332">
        <v>6.5959328028293546E-2</v>
      </c>
      <c r="R1439" s="358">
        <v>0.87068579731454154</v>
      </c>
      <c r="S1439" s="327">
        <v>1.0293491491647571</v>
      </c>
      <c r="T1439" s="358">
        <v>2.5836889513468023E-2</v>
      </c>
      <c r="U1439" s="358">
        <v>0.22340031206336255</v>
      </c>
      <c r="V1439" s="361">
        <v>0.10219623502123563</v>
      </c>
    </row>
    <row r="1440" spans="1:22" hidden="1" outlineLevel="1">
      <c r="A1440" s="65">
        <v>1431</v>
      </c>
      <c r="B1440" s="117">
        <v>1</v>
      </c>
      <c r="C1440" s="325">
        <v>8.8609853651985706E-5</v>
      </c>
      <c r="D1440" s="358">
        <v>1.024200389277804E-4</v>
      </c>
      <c r="E1440" s="327">
        <v>9.8630896009475419E-5</v>
      </c>
      <c r="F1440" s="332">
        <v>0</v>
      </c>
      <c r="G1440" s="358">
        <v>0</v>
      </c>
      <c r="H1440" s="327">
        <v>0</v>
      </c>
      <c r="I1440" s="332">
        <v>1.2704950918768546E-4</v>
      </c>
      <c r="J1440" s="358">
        <v>0</v>
      </c>
      <c r="K1440" s="327">
        <v>2.5256952347559405E-4</v>
      </c>
      <c r="L1440" s="336">
        <v>2.1382081345896285E-4</v>
      </c>
      <c r="M1440" s="210">
        <v>1.1415525114155251E-4</v>
      </c>
      <c r="N1440" s="325">
        <v>0.5346803681577319</v>
      </c>
      <c r="O1440" s="358">
        <v>0.45704611706481063</v>
      </c>
      <c r="P1440" s="327">
        <v>0.18677486340591759</v>
      </c>
      <c r="Q1440" s="332">
        <v>0.32979664014146776</v>
      </c>
      <c r="R1440" s="358">
        <v>0.88310842983345939</v>
      </c>
      <c r="S1440" s="327">
        <v>0.96945253166633338</v>
      </c>
      <c r="T1440" s="358">
        <v>2.6569109054335537E-2</v>
      </c>
      <c r="U1440" s="358">
        <v>0.2325532838777947</v>
      </c>
      <c r="V1440" s="361">
        <v>2.4167203194361424E-2</v>
      </c>
    </row>
    <row r="1441" spans="1:22" hidden="1" outlineLevel="1">
      <c r="A1441" s="65">
        <v>1432</v>
      </c>
      <c r="B1441" s="117">
        <v>1</v>
      </c>
      <c r="C1441" s="325">
        <v>8.5684734691053967E-5</v>
      </c>
      <c r="D1441" s="358">
        <v>1.0702777416428077E-4</v>
      </c>
      <c r="E1441" s="327">
        <v>9.852711497987187E-5</v>
      </c>
      <c r="F1441" s="332">
        <v>0</v>
      </c>
      <c r="G1441" s="358">
        <v>0</v>
      </c>
      <c r="H1441" s="327">
        <v>0</v>
      </c>
      <c r="I1441" s="332">
        <v>1.0253118285321984E-4</v>
      </c>
      <c r="J1441" s="358">
        <v>0</v>
      </c>
      <c r="K1441" s="327">
        <v>2.4959811731705767E-4</v>
      </c>
      <c r="L1441" s="336">
        <v>2.2321953053408208E-4</v>
      </c>
      <c r="M1441" s="210">
        <v>1.1415525114155251E-4</v>
      </c>
      <c r="N1441" s="325">
        <v>0.48607306196157452</v>
      </c>
      <c r="O1441" s="358">
        <v>0.33760741359739616</v>
      </c>
      <c r="P1441" s="327">
        <v>0.17069617650714511</v>
      </c>
      <c r="Q1441" s="332">
        <v>0.56065428824049512</v>
      </c>
      <c r="R1441" s="358">
        <v>0.85919300574341428</v>
      </c>
      <c r="S1441" s="327">
        <v>0.98290542746244636</v>
      </c>
      <c r="T1441" s="358">
        <v>3.0857823507988127E-2</v>
      </c>
      <c r="U1441" s="358">
        <v>0.25628321080410027</v>
      </c>
      <c r="V1441" s="361">
        <v>2.1492816437455771E-2</v>
      </c>
    </row>
    <row r="1442" spans="1:22" hidden="1" outlineLevel="1">
      <c r="A1442" s="65">
        <v>1433</v>
      </c>
      <c r="B1442" s="117">
        <v>1</v>
      </c>
      <c r="C1442" s="325">
        <v>8.4440934107238972E-5</v>
      </c>
      <c r="D1442" s="358">
        <v>1.043059052482046E-4</v>
      </c>
      <c r="E1442" s="327">
        <v>9.7372551025532347E-5</v>
      </c>
      <c r="F1442" s="332">
        <v>0</v>
      </c>
      <c r="G1442" s="358">
        <v>0</v>
      </c>
      <c r="H1442" s="327">
        <v>0</v>
      </c>
      <c r="I1442" s="332">
        <v>9.1386489064826379E-5</v>
      </c>
      <c r="J1442" s="358">
        <v>1.3400412124331187E-4</v>
      </c>
      <c r="K1442" s="327">
        <v>2.4959811731705767E-4</v>
      </c>
      <c r="L1442" s="336">
        <v>2.2321953053408208E-4</v>
      </c>
      <c r="M1442" s="210">
        <v>1.1415525114155251E-4</v>
      </c>
      <c r="N1442" s="325">
        <v>0.28278901783113308</v>
      </c>
      <c r="O1442" s="358">
        <v>0.18204390029247555</v>
      </c>
      <c r="P1442" s="327">
        <v>0.10243185078594338</v>
      </c>
      <c r="Q1442" s="332">
        <v>0.36277630415561452</v>
      </c>
      <c r="R1442" s="358">
        <v>0.85710384050869515</v>
      </c>
      <c r="S1442" s="327">
        <v>0.96289487681672026</v>
      </c>
      <c r="T1442" s="358">
        <v>6.3075483306158781E-2</v>
      </c>
      <c r="U1442" s="358">
        <v>0.3248739995863264</v>
      </c>
      <c r="V1442" s="361">
        <v>0</v>
      </c>
    </row>
    <row r="1443" spans="1:22" hidden="1" outlineLevel="1">
      <c r="A1443" s="65">
        <v>1434</v>
      </c>
      <c r="B1443" s="117">
        <v>1</v>
      </c>
      <c r="C1443" s="325">
        <v>8.6578521040227548E-5</v>
      </c>
      <c r="D1443" s="358">
        <v>1.0593902659785031E-4</v>
      </c>
      <c r="E1443" s="327">
        <v>1.0031733774053313E-4</v>
      </c>
      <c r="F1443" s="332">
        <v>0</v>
      </c>
      <c r="G1443" s="358">
        <v>0</v>
      </c>
      <c r="H1443" s="327">
        <v>0</v>
      </c>
      <c r="I1443" s="332">
        <v>1.0030224409554116E-4</v>
      </c>
      <c r="J1443" s="358">
        <v>1.7058806845390929E-4</v>
      </c>
      <c r="K1443" s="327">
        <v>2.5851233579266681E-4</v>
      </c>
      <c r="L1443" s="336">
        <v>1.644775488145868E-4</v>
      </c>
      <c r="M1443" s="210">
        <v>1.1415525114155251E-4</v>
      </c>
      <c r="N1443" s="325">
        <v>6.3490938713585507E-2</v>
      </c>
      <c r="O1443" s="358">
        <v>3.2781611320904444E-2</v>
      </c>
      <c r="P1443" s="327">
        <v>1.8387580142904935E-2</v>
      </c>
      <c r="Q1443" s="332">
        <v>0.19787798408488064</v>
      </c>
      <c r="R1443" s="358">
        <v>0.87930904086236017</v>
      </c>
      <c r="S1443" s="327">
        <v>0.89856741069986623</v>
      </c>
      <c r="T1443" s="358">
        <v>0.15230166450044311</v>
      </c>
      <c r="U1443" s="358">
        <v>0.4036347570512549</v>
      </c>
      <c r="V1443" s="361">
        <v>0</v>
      </c>
    </row>
    <row r="1444" spans="1:22" hidden="1" outlineLevel="1">
      <c r="A1444" s="65">
        <v>1435</v>
      </c>
      <c r="B1444" s="117">
        <v>1</v>
      </c>
      <c r="C1444" s="325">
        <v>1.0226665905719054E-4</v>
      </c>
      <c r="D1444" s="358">
        <v>1.2289238156083901E-4</v>
      </c>
      <c r="E1444" s="327">
        <v>1.1513207971644014E-4</v>
      </c>
      <c r="F1444" s="332">
        <v>0</v>
      </c>
      <c r="G1444" s="358">
        <v>0</v>
      </c>
      <c r="H1444" s="327">
        <v>0</v>
      </c>
      <c r="I1444" s="332">
        <v>1.136758766416133E-4</v>
      </c>
      <c r="J1444" s="358">
        <v>2.4416701846174E-4</v>
      </c>
      <c r="K1444" s="327">
        <v>2.4959811731705767E-4</v>
      </c>
      <c r="L1444" s="336">
        <v>1.1748396343899057E-4</v>
      </c>
      <c r="M1444" s="210">
        <v>1.1415525114155251E-4</v>
      </c>
      <c r="N1444" s="325">
        <v>0</v>
      </c>
      <c r="O1444" s="358">
        <v>0</v>
      </c>
      <c r="P1444" s="327">
        <v>0</v>
      </c>
      <c r="Q1444" s="332">
        <v>9.8938992042440319E-2</v>
      </c>
      <c r="R1444" s="358">
        <v>0.87262651103304367</v>
      </c>
      <c r="S1444" s="327">
        <v>0.84419880354515298</v>
      </c>
      <c r="T1444" s="358">
        <v>0.21903824551093942</v>
      </c>
      <c r="U1444" s="358">
        <v>0.58115721039042678</v>
      </c>
      <c r="V1444" s="361">
        <v>0</v>
      </c>
    </row>
    <row r="1445" spans="1:22" hidden="1" outlineLevel="1">
      <c r="A1445" s="65">
        <v>1436</v>
      </c>
      <c r="B1445" s="117">
        <v>1</v>
      </c>
      <c r="C1445" s="325">
        <v>1.0771688071089241E-4</v>
      </c>
      <c r="D1445" s="358">
        <v>1.2897770278035215E-4</v>
      </c>
      <c r="E1445" s="327">
        <v>1.2216324447208077E-4</v>
      </c>
      <c r="F1445" s="332">
        <v>0</v>
      </c>
      <c r="G1445" s="358">
        <v>0</v>
      </c>
      <c r="H1445" s="327">
        <v>0</v>
      </c>
      <c r="I1445" s="332">
        <v>1.2482057043000677E-4</v>
      </c>
      <c r="J1445" s="358">
        <v>2.7499618745943448E-4</v>
      </c>
      <c r="K1445" s="327">
        <v>2.4068389884144843E-4</v>
      </c>
      <c r="L1445" s="336">
        <v>8.811297257924293E-5</v>
      </c>
      <c r="M1445" s="210">
        <v>1.1415525114155251E-4</v>
      </c>
      <c r="N1445" s="325">
        <v>0</v>
      </c>
      <c r="O1445" s="358">
        <v>0</v>
      </c>
      <c r="P1445" s="327">
        <v>0</v>
      </c>
      <c r="Q1445" s="332">
        <v>6.5959328028293546E-2</v>
      </c>
      <c r="R1445" s="358">
        <v>0.88971879384224339</v>
      </c>
      <c r="S1445" s="327">
        <v>0.86129765682923576</v>
      </c>
      <c r="T1445" s="358">
        <v>0.19257373924815641</v>
      </c>
      <c r="U1445" s="358">
        <v>0.61268411330680406</v>
      </c>
      <c r="V1445" s="361">
        <v>0</v>
      </c>
    </row>
    <row r="1446" spans="1:22" hidden="1" outlineLevel="1">
      <c r="A1446" s="65">
        <v>1437</v>
      </c>
      <c r="B1446" s="117">
        <v>1</v>
      </c>
      <c r="C1446" s="325">
        <v>1.0275417888401249E-4</v>
      </c>
      <c r="D1446" s="358">
        <v>1.2802504865972551E-4</v>
      </c>
      <c r="E1446" s="327">
        <v>1.2039896696882037E-4</v>
      </c>
      <c r="F1446" s="332">
        <v>0</v>
      </c>
      <c r="G1446" s="358">
        <v>0</v>
      </c>
      <c r="H1446" s="327">
        <v>0</v>
      </c>
      <c r="I1446" s="332">
        <v>1.3819420297607891E-4</v>
      </c>
      <c r="J1446" s="358">
        <v>2.9678213355113856E-4</v>
      </c>
      <c r="K1446" s="327">
        <v>2.2879827420730281E-4</v>
      </c>
      <c r="L1446" s="336">
        <v>5.8741981719495287E-5</v>
      </c>
      <c r="M1446" s="210">
        <v>1.1415525114155251E-4</v>
      </c>
      <c r="N1446" s="325">
        <v>0</v>
      </c>
      <c r="O1446" s="358">
        <v>0</v>
      </c>
      <c r="P1446" s="327">
        <v>0</v>
      </c>
      <c r="Q1446" s="332">
        <v>6.5959328028293546E-2</v>
      </c>
      <c r="R1446" s="358">
        <v>0.90295665374486656</v>
      </c>
      <c r="S1446" s="327">
        <v>0.84862965216358344</v>
      </c>
      <c r="T1446" s="358">
        <v>0.17353603118560104</v>
      </c>
      <c r="U1446" s="358">
        <v>0.50465644596609871</v>
      </c>
      <c r="V1446" s="361">
        <v>0</v>
      </c>
    </row>
    <row r="1447" spans="1:22" hidden="1" outlineLevel="1">
      <c r="A1447" s="65">
        <v>1438</v>
      </c>
      <c r="B1447" s="117">
        <v>1</v>
      </c>
      <c r="C1447" s="325">
        <v>9.6860189182818829E-5</v>
      </c>
      <c r="D1447" s="358">
        <v>1.2291182348166813E-4</v>
      </c>
      <c r="E1447" s="327">
        <v>1.1469101034062503E-4</v>
      </c>
      <c r="F1447" s="332">
        <v>0</v>
      </c>
      <c r="G1447" s="358">
        <v>0</v>
      </c>
      <c r="H1447" s="327">
        <v>0</v>
      </c>
      <c r="I1447" s="332">
        <v>1.5825465179518717E-4</v>
      </c>
      <c r="J1447" s="358">
        <v>3.3172185841519227E-4</v>
      </c>
      <c r="K1447" s="327">
        <v>2.2582686804876643E-4</v>
      </c>
      <c r="L1447" s="336">
        <v>3.7594868300476983E-5</v>
      </c>
      <c r="M1447" s="210">
        <v>1.1415525114155251E-4</v>
      </c>
      <c r="N1447" s="325">
        <v>0</v>
      </c>
      <c r="O1447" s="358">
        <v>0</v>
      </c>
      <c r="P1447" s="327">
        <v>0</v>
      </c>
      <c r="Q1447" s="332">
        <v>0.19787798408488064</v>
      </c>
      <c r="R1447" s="358">
        <v>0.91976457157252223</v>
      </c>
      <c r="S1447" s="327">
        <v>0.90691428568377552</v>
      </c>
      <c r="T1447" s="358">
        <v>0.14320122163537541</v>
      </c>
      <c r="U1447" s="358">
        <v>0.41764671390297825</v>
      </c>
      <c r="V1447" s="361">
        <v>0</v>
      </c>
    </row>
    <row r="1448" spans="1:22" hidden="1" outlineLevel="1">
      <c r="A1448" s="65">
        <v>1439</v>
      </c>
      <c r="B1448" s="117">
        <v>1</v>
      </c>
      <c r="C1448" s="325">
        <v>8.8791111023496438E-5</v>
      </c>
      <c r="D1448" s="358">
        <v>1.1184937052990142E-4</v>
      </c>
      <c r="E1448" s="327">
        <v>1.0506531984489562E-4</v>
      </c>
      <c r="F1448" s="332">
        <v>0</v>
      </c>
      <c r="G1448" s="358">
        <v>0</v>
      </c>
      <c r="H1448" s="327">
        <v>0</v>
      </c>
      <c r="I1448" s="332">
        <v>1.6494146806822325E-4</v>
      </c>
      <c r="J1448" s="358">
        <v>3.522746377469886E-4</v>
      </c>
      <c r="K1448" s="327">
        <v>2.1988405573169364E-4</v>
      </c>
      <c r="L1448" s="336">
        <v>2.3496792687798115E-5</v>
      </c>
      <c r="M1448" s="210">
        <v>1.1415525114155251E-4</v>
      </c>
      <c r="N1448" s="325">
        <v>0</v>
      </c>
      <c r="O1448" s="358">
        <v>0</v>
      </c>
      <c r="P1448" s="327">
        <v>0</v>
      </c>
      <c r="Q1448" s="332">
        <v>0.26383731211317418</v>
      </c>
      <c r="R1448" s="358">
        <v>0.94252731837542725</v>
      </c>
      <c r="S1448" s="327">
        <v>0.90355528328855816</v>
      </c>
      <c r="T1448" s="358">
        <v>5.6799315813008656E-2</v>
      </c>
      <c r="U1448" s="358">
        <v>0.31289603647114361</v>
      </c>
      <c r="V1448" s="361">
        <v>0</v>
      </c>
    </row>
    <row r="1449" spans="1:22" hidden="1" outlineLevel="1">
      <c r="A1449" s="65">
        <v>1440</v>
      </c>
      <c r="B1449" s="117">
        <v>1</v>
      </c>
      <c r="C1449" s="325">
        <v>8.1515815146307233E-5</v>
      </c>
      <c r="D1449" s="358">
        <v>9.8415003236982607E-5</v>
      </c>
      <c r="E1449" s="327">
        <v>9.3597516073703159E-5</v>
      </c>
      <c r="F1449" s="332">
        <v>0</v>
      </c>
      <c r="G1449" s="358">
        <v>0</v>
      </c>
      <c r="H1449" s="327">
        <v>0</v>
      </c>
      <c r="I1449" s="332">
        <v>1.8500191688733148E-4</v>
      </c>
      <c r="J1449" s="358">
        <v>3.5967363830643524E-4</v>
      </c>
      <c r="K1449" s="327">
        <v>2.1394124341462081E-4</v>
      </c>
      <c r="L1449" s="336">
        <v>9.3987170751192458E-6</v>
      </c>
      <c r="M1449" s="210">
        <v>1.1415525114155251E-4</v>
      </c>
      <c r="N1449" s="325">
        <v>0</v>
      </c>
      <c r="O1449" s="358">
        <v>0</v>
      </c>
      <c r="P1449" s="327">
        <v>0</v>
      </c>
      <c r="Q1449" s="332">
        <v>0.32979664014146776</v>
      </c>
      <c r="R1449" s="358">
        <v>0.92515277189134082</v>
      </c>
      <c r="S1449" s="327">
        <v>0.83342973795048436</v>
      </c>
      <c r="T1449" s="358">
        <v>4.0376677539265812E-2</v>
      </c>
      <c r="U1449" s="358">
        <v>0.27515415269311466</v>
      </c>
      <c r="V1449" s="361">
        <v>0</v>
      </c>
    </row>
    <row r="1450" spans="1:22" hidden="1" outlineLevel="1">
      <c r="A1450" s="65">
        <v>1441</v>
      </c>
      <c r="B1450" s="117">
        <v>1</v>
      </c>
      <c r="C1450" s="325">
        <v>7.4684287316609813E-5</v>
      </c>
      <c r="D1450" s="358">
        <v>8.6963711868633581E-5</v>
      </c>
      <c r="E1450" s="327">
        <v>8.1805396584999602E-5</v>
      </c>
      <c r="F1450" s="332">
        <v>0</v>
      </c>
      <c r="G1450" s="358">
        <v>0</v>
      </c>
      <c r="H1450" s="327">
        <v>0</v>
      </c>
      <c r="I1450" s="332">
        <v>2.0729130446411843E-4</v>
      </c>
      <c r="J1450" s="358">
        <v>3.6501736093270232E-4</v>
      </c>
      <c r="K1450" s="327">
        <v>2.1096983725608443E-4</v>
      </c>
      <c r="L1450" s="336">
        <v>5.8741981719495289E-6</v>
      </c>
      <c r="M1450" s="210">
        <v>1.1415525114155251E-4</v>
      </c>
      <c r="N1450" s="325">
        <v>0</v>
      </c>
      <c r="O1450" s="358">
        <v>0</v>
      </c>
      <c r="P1450" s="327">
        <v>0</v>
      </c>
      <c r="Q1450" s="332">
        <v>0.26383731211317418</v>
      </c>
      <c r="R1450" s="358">
        <v>0.92450176654609639</v>
      </c>
      <c r="S1450" s="327">
        <v>0.80399203681081199</v>
      </c>
      <c r="T1450" s="358">
        <v>1.9037708062555388E-2</v>
      </c>
      <c r="U1450" s="358">
        <v>0.24351425012470729</v>
      </c>
      <c r="V1450" s="361">
        <v>0</v>
      </c>
    </row>
    <row r="1451" spans="1:22" hidden="1" outlineLevel="1">
      <c r="A1451" s="65">
        <v>1442</v>
      </c>
      <c r="B1451" s="117">
        <v>1</v>
      </c>
      <c r="C1451" s="325">
        <v>7.0121601757891497E-5</v>
      </c>
      <c r="D1451" s="358">
        <v>7.9595223874398809E-5</v>
      </c>
      <c r="E1451" s="327">
        <v>7.5422863264381173E-5</v>
      </c>
      <c r="F1451" s="332">
        <v>0</v>
      </c>
      <c r="G1451" s="358">
        <v>0</v>
      </c>
      <c r="H1451" s="327">
        <v>0</v>
      </c>
      <c r="I1451" s="332">
        <v>2.0506236570643968E-4</v>
      </c>
      <c r="J1451" s="358">
        <v>3.5556308244007596E-4</v>
      </c>
      <c r="K1451" s="327">
        <v>2.1096983725608443E-4</v>
      </c>
      <c r="L1451" s="336">
        <v>2.3496792687798115E-6</v>
      </c>
      <c r="M1451" s="210">
        <v>1.1415525114155251E-4</v>
      </c>
      <c r="N1451" s="325">
        <v>0</v>
      </c>
      <c r="O1451" s="358">
        <v>0</v>
      </c>
      <c r="P1451" s="327">
        <v>0</v>
      </c>
      <c r="Q1451" s="332">
        <v>0.23085764809902742</v>
      </c>
      <c r="R1451" s="358">
        <v>0.91245765159255743</v>
      </c>
      <c r="S1451" s="327">
        <v>0.59818128385377578</v>
      </c>
      <c r="T1451" s="358">
        <v>1.9979133186527904E-2</v>
      </c>
      <c r="U1451" s="358">
        <v>0.21289134442457008</v>
      </c>
      <c r="V1451" s="361">
        <v>0</v>
      </c>
    </row>
    <row r="1452" spans="1:22" hidden="1" outlineLevel="1">
      <c r="A1452" s="65">
        <v>1443</v>
      </c>
      <c r="B1452" s="117">
        <v>1</v>
      </c>
      <c r="C1452" s="325">
        <v>6.8165272196413638E-5</v>
      </c>
      <c r="D1452" s="358">
        <v>7.7048332245784688E-5</v>
      </c>
      <c r="E1452" s="327">
        <v>7.2581857578983943E-5</v>
      </c>
      <c r="F1452" s="332">
        <v>0</v>
      </c>
      <c r="G1452" s="358">
        <v>0</v>
      </c>
      <c r="H1452" s="327">
        <v>0</v>
      </c>
      <c r="I1452" s="332">
        <v>2.0506236570643968E-4</v>
      </c>
      <c r="J1452" s="358">
        <v>3.5145252657371674E-4</v>
      </c>
      <c r="K1452" s="327">
        <v>2.1096983725608443E-4</v>
      </c>
      <c r="L1452" s="336">
        <v>1.1748396343899057E-6</v>
      </c>
      <c r="M1452" s="210">
        <v>1.1415525114155251E-4</v>
      </c>
      <c r="N1452" s="325">
        <v>0</v>
      </c>
      <c r="O1452" s="358">
        <v>0</v>
      </c>
      <c r="P1452" s="327">
        <v>0</v>
      </c>
      <c r="Q1452" s="332">
        <v>0.16489832007073388</v>
      </c>
      <c r="R1452" s="358">
        <v>0.79326500931372335</v>
      </c>
      <c r="S1452" s="327">
        <v>0.3475387931726604</v>
      </c>
      <c r="T1452" s="358">
        <v>2.0083735978080407E-2</v>
      </c>
      <c r="U1452" s="358">
        <v>0.20102638096141728</v>
      </c>
      <c r="V1452" s="361">
        <v>0</v>
      </c>
    </row>
    <row r="1453" spans="1:22" hidden="1" outlineLevel="1">
      <c r="A1453" s="65">
        <v>1444</v>
      </c>
      <c r="B1453" s="117">
        <v>1</v>
      </c>
      <c r="C1453" s="325">
        <v>6.8959054478546825E-5</v>
      </c>
      <c r="D1453" s="358">
        <v>7.5434652816968096E-5</v>
      </c>
      <c r="E1453" s="327">
        <v>7.1907280886560865E-5</v>
      </c>
      <c r="F1453" s="332">
        <v>0</v>
      </c>
      <c r="G1453" s="358">
        <v>0</v>
      </c>
      <c r="H1453" s="327">
        <v>0</v>
      </c>
      <c r="I1453" s="332">
        <v>2.0729130446411843E-4</v>
      </c>
      <c r="J1453" s="358">
        <v>3.5063041540044483E-4</v>
      </c>
      <c r="K1453" s="327">
        <v>2.0799843109754802E-4</v>
      </c>
      <c r="L1453" s="336">
        <v>1.409807561267887E-5</v>
      </c>
      <c r="M1453" s="210">
        <v>1.1415525114155251E-4</v>
      </c>
      <c r="N1453" s="325">
        <v>0</v>
      </c>
      <c r="O1453" s="358">
        <v>0</v>
      </c>
      <c r="P1453" s="327">
        <v>0</v>
      </c>
      <c r="Q1453" s="332">
        <v>0.16489832007073388</v>
      </c>
      <c r="R1453" s="358">
        <v>0.71118932502038312</v>
      </c>
      <c r="S1453" s="327">
        <v>0.23674228985142845</v>
      </c>
      <c r="T1453" s="358">
        <v>1.7573268980820355E-2</v>
      </c>
      <c r="U1453" s="358">
        <v>0.18814442062999426</v>
      </c>
      <c r="V1453" s="361">
        <v>0</v>
      </c>
    </row>
    <row r="1454" spans="1:22" hidden="1" outlineLevel="1">
      <c r="A1454" s="65">
        <v>1445</v>
      </c>
      <c r="B1454" s="117">
        <v>1</v>
      </c>
      <c r="C1454" s="325">
        <v>7.1634163271877557E-5</v>
      </c>
      <c r="D1454" s="358">
        <v>7.6231771570961835E-5</v>
      </c>
      <c r="E1454" s="327">
        <v>7.3412105815812365E-5</v>
      </c>
      <c r="F1454" s="332">
        <v>0</v>
      </c>
      <c r="G1454" s="358">
        <v>0</v>
      </c>
      <c r="H1454" s="327">
        <v>0</v>
      </c>
      <c r="I1454" s="332">
        <v>2.1174918197947579E-4</v>
      </c>
      <c r="J1454" s="358">
        <v>3.6707263886588188E-4</v>
      </c>
      <c r="K1454" s="327">
        <v>2.1096983725608443E-4</v>
      </c>
      <c r="L1454" s="336">
        <v>3.7594868300476983E-5</v>
      </c>
      <c r="M1454" s="210">
        <v>1.1415525114155251E-4</v>
      </c>
      <c r="N1454" s="325">
        <v>0</v>
      </c>
      <c r="O1454" s="358">
        <v>0</v>
      </c>
      <c r="P1454" s="327">
        <v>0</v>
      </c>
      <c r="Q1454" s="332">
        <v>0.19787798408488064</v>
      </c>
      <c r="R1454" s="358">
        <v>0.60682308447116329</v>
      </c>
      <c r="S1454" s="327">
        <v>0.21035132051215402</v>
      </c>
      <c r="T1454" s="358">
        <v>2.1757380642920442E-2</v>
      </c>
      <c r="U1454" s="358">
        <v>0.18272043733255297</v>
      </c>
      <c r="V1454" s="361">
        <v>0</v>
      </c>
    </row>
    <row r="1455" spans="1:22" hidden="1" outlineLevel="1">
      <c r="A1455" s="65">
        <v>1446</v>
      </c>
      <c r="B1455" s="117">
        <v>1</v>
      </c>
      <c r="C1455" s="325">
        <v>8.0484523204953087E-5</v>
      </c>
      <c r="D1455" s="358">
        <v>8.1461648273993905E-5</v>
      </c>
      <c r="E1455" s="327">
        <v>8.0663805259360532E-5</v>
      </c>
      <c r="F1455" s="332">
        <v>0</v>
      </c>
      <c r="G1455" s="358">
        <v>0</v>
      </c>
      <c r="H1455" s="327">
        <v>0</v>
      </c>
      <c r="I1455" s="332">
        <v>2.1397812073715446E-4</v>
      </c>
      <c r="J1455" s="358">
        <v>3.9009175171749377E-4</v>
      </c>
      <c r="K1455" s="327">
        <v>2.1096983725608443E-4</v>
      </c>
      <c r="L1455" s="336">
        <v>9.3987170751192462E-5</v>
      </c>
      <c r="M1455" s="210">
        <v>1.1415525114155251E-4</v>
      </c>
      <c r="N1455" s="325">
        <v>0</v>
      </c>
      <c r="O1455" s="358">
        <v>0</v>
      </c>
      <c r="P1455" s="327">
        <v>0</v>
      </c>
      <c r="Q1455" s="332">
        <v>9.8938992042440319E-2</v>
      </c>
      <c r="R1455" s="358">
        <v>0.550663896160133</v>
      </c>
      <c r="S1455" s="327">
        <v>0.14190527637168904</v>
      </c>
      <c r="T1455" s="358">
        <v>3.2531468172828162E-2</v>
      </c>
      <c r="U1455" s="358">
        <v>0.21187434755629983</v>
      </c>
      <c r="V1455" s="361">
        <v>0</v>
      </c>
    </row>
    <row r="1456" spans="1:22" hidden="1" outlineLevel="1">
      <c r="A1456" s="65">
        <v>1447</v>
      </c>
      <c r="B1456" s="117">
        <v>1</v>
      </c>
      <c r="C1456" s="325">
        <v>1.048980160711911E-4</v>
      </c>
      <c r="D1456" s="358">
        <v>9.2038053205032735E-5</v>
      </c>
      <c r="E1456" s="327">
        <v>9.9007102241788287E-5</v>
      </c>
      <c r="F1456" s="332">
        <v>0</v>
      </c>
      <c r="G1456" s="358">
        <v>0</v>
      </c>
      <c r="H1456" s="327">
        <v>0</v>
      </c>
      <c r="I1456" s="332">
        <v>2.1397812073715446E-4</v>
      </c>
      <c r="J1456" s="358">
        <v>3.9050280730412967E-4</v>
      </c>
      <c r="K1456" s="327">
        <v>2.1394124341462081E-4</v>
      </c>
      <c r="L1456" s="336">
        <v>1.8210014333043539E-4</v>
      </c>
      <c r="M1456" s="210">
        <v>1.1415525114155251E-4</v>
      </c>
      <c r="N1456" s="325">
        <v>0</v>
      </c>
      <c r="O1456" s="358">
        <v>1.869632415387796E-3</v>
      </c>
      <c r="P1456" s="327">
        <v>7.8649761377122269E-4</v>
      </c>
      <c r="Q1456" s="332">
        <v>6.5959328028293546E-2</v>
      </c>
      <c r="R1456" s="358">
        <v>0.51139651852506052</v>
      </c>
      <c r="S1456" s="327">
        <v>8.1696388278445969E-2</v>
      </c>
      <c r="T1456" s="358">
        <v>6.6318169844286345E-2</v>
      </c>
      <c r="U1456" s="358">
        <v>0.32204900828557576</v>
      </c>
      <c r="V1456" s="361">
        <v>0</v>
      </c>
    </row>
    <row r="1457" spans="1:22" hidden="1" outlineLevel="1">
      <c r="A1457" s="65">
        <v>1448</v>
      </c>
      <c r="B1457" s="117">
        <v>1</v>
      </c>
      <c r="C1457" s="325">
        <v>1.2573636354073475E-4</v>
      </c>
      <c r="D1457" s="358">
        <v>1.1268537312555337E-4</v>
      </c>
      <c r="E1457" s="327">
        <v>1.1732445396681517E-4</v>
      </c>
      <c r="F1457" s="332">
        <v>0</v>
      </c>
      <c r="G1457" s="358">
        <v>0</v>
      </c>
      <c r="H1457" s="327">
        <v>0</v>
      </c>
      <c r="I1457" s="332">
        <v>2.1397812073715446E-4</v>
      </c>
      <c r="J1457" s="358">
        <v>3.8968069613085787E-4</v>
      </c>
      <c r="K1457" s="327">
        <v>2.2285546189023002E-4</v>
      </c>
      <c r="L1457" s="336">
        <v>1.5860335064263727E-4</v>
      </c>
      <c r="M1457" s="210">
        <v>1.1415525114155251E-4</v>
      </c>
      <c r="N1457" s="325">
        <v>4.4085696317445126E-2</v>
      </c>
      <c r="O1457" s="358">
        <v>6.4660322618978999E-2</v>
      </c>
      <c r="P1457" s="327">
        <v>0.10415361005118477</v>
      </c>
      <c r="Q1457" s="332">
        <v>6.5959328028293546E-2</v>
      </c>
      <c r="R1457" s="358">
        <v>0.49827168037257658</v>
      </c>
      <c r="S1457" s="327">
        <v>1.8913388920446039E-2</v>
      </c>
      <c r="T1457" s="358">
        <v>0.220398081801122</v>
      </c>
      <c r="U1457" s="358">
        <v>0.45132061020792613</v>
      </c>
      <c r="V1457" s="361">
        <v>0</v>
      </c>
    </row>
    <row r="1458" spans="1:22" hidden="1" outlineLevel="1">
      <c r="A1458" s="65">
        <v>1449</v>
      </c>
      <c r="B1458" s="117">
        <v>1</v>
      </c>
      <c r="C1458" s="325">
        <v>1.4636220236781755E-4</v>
      </c>
      <c r="D1458" s="358">
        <v>1.2363117455234539E-4</v>
      </c>
      <c r="E1458" s="327">
        <v>1.3496722899941895E-4</v>
      </c>
      <c r="F1458" s="332">
        <v>0</v>
      </c>
      <c r="G1458" s="358">
        <v>0</v>
      </c>
      <c r="H1458" s="327">
        <v>0</v>
      </c>
      <c r="I1458" s="332">
        <v>2.1174918197947579E-4</v>
      </c>
      <c r="J1458" s="358">
        <v>3.5063041540044483E-4</v>
      </c>
      <c r="K1458" s="327">
        <v>2.1691264957315727E-4</v>
      </c>
      <c r="L1458" s="336">
        <v>1.4685495429873823E-4</v>
      </c>
      <c r="M1458" s="210">
        <v>1.1415525114155251E-4</v>
      </c>
      <c r="N1458" s="325">
        <v>0.22589209352400302</v>
      </c>
      <c r="O1458" s="358">
        <v>0.29144215709120325</v>
      </c>
      <c r="P1458" s="327">
        <v>0.33209522351482984</v>
      </c>
      <c r="Q1458" s="332">
        <v>6.5959328028293546E-2</v>
      </c>
      <c r="R1458" s="358">
        <v>0.46303377376260657</v>
      </c>
      <c r="S1458" s="327">
        <v>7.6548165748932277E-3</v>
      </c>
      <c r="T1458" s="358">
        <v>0.2268834548773771</v>
      </c>
      <c r="U1458" s="358">
        <v>0.51957240003406213</v>
      </c>
      <c r="V1458" s="361">
        <v>0.12386311945200415</v>
      </c>
    </row>
    <row r="1459" spans="1:22" hidden="1" outlineLevel="1">
      <c r="A1459" s="65">
        <v>1450</v>
      </c>
      <c r="B1459" s="117">
        <v>1</v>
      </c>
      <c r="C1459" s="325">
        <v>1.5421252163048905E-4</v>
      </c>
      <c r="D1459" s="358">
        <v>1.2979426345517502E-4</v>
      </c>
      <c r="E1459" s="327">
        <v>1.422708189577689E-4</v>
      </c>
      <c r="F1459" s="332">
        <v>0</v>
      </c>
      <c r="G1459" s="358">
        <v>0</v>
      </c>
      <c r="H1459" s="327">
        <v>0</v>
      </c>
      <c r="I1459" s="332">
        <v>2.0506236570643968E-4</v>
      </c>
      <c r="J1459" s="358">
        <v>2.0429462655805524E-4</v>
      </c>
      <c r="K1459" s="327">
        <v>2.1691264957315727E-4</v>
      </c>
      <c r="L1459" s="336">
        <v>1.644775488145868E-4</v>
      </c>
      <c r="M1459" s="210">
        <v>1.1415525114155251E-4</v>
      </c>
      <c r="N1459" s="325">
        <v>0.38358323804409516</v>
      </c>
      <c r="O1459" s="358">
        <v>0.49926052282294853</v>
      </c>
      <c r="P1459" s="327">
        <v>0.54177668216063057</v>
      </c>
      <c r="Q1459" s="332">
        <v>6.5959328028293546E-2</v>
      </c>
      <c r="R1459" s="358">
        <v>0.41937412991826239</v>
      </c>
      <c r="S1459" s="327">
        <v>1.3765166390932346E-2</v>
      </c>
      <c r="T1459" s="358">
        <v>0.13315935364633522</v>
      </c>
      <c r="U1459" s="358">
        <v>0.51697340803737157</v>
      </c>
      <c r="V1459" s="361">
        <v>0.24542823600983599</v>
      </c>
    </row>
    <row r="1460" spans="1:22" hidden="1" outlineLevel="1">
      <c r="A1460" s="65">
        <v>1451</v>
      </c>
      <c r="B1460" s="117">
        <v>1</v>
      </c>
      <c r="C1460" s="325">
        <v>1.5553757551877437E-4</v>
      </c>
      <c r="D1460" s="358">
        <v>1.221147047276744E-4</v>
      </c>
      <c r="E1460" s="327">
        <v>1.4472264578215281E-4</v>
      </c>
      <c r="F1460" s="332">
        <v>0</v>
      </c>
      <c r="G1460" s="358">
        <v>0</v>
      </c>
      <c r="H1460" s="327">
        <v>0</v>
      </c>
      <c r="I1460" s="332">
        <v>1.9837554943340365E-4</v>
      </c>
      <c r="J1460" s="358">
        <v>1.4386945532257411E-4</v>
      </c>
      <c r="K1460" s="327">
        <v>2.1691264957315727E-4</v>
      </c>
      <c r="L1460" s="336">
        <v>1.8797434150238492E-4</v>
      </c>
      <c r="M1460" s="210">
        <v>1.1415525114155251E-4</v>
      </c>
      <c r="N1460" s="325">
        <v>0.47326183397188953</v>
      </c>
      <c r="O1460" s="358">
        <v>0.54975656327970746</v>
      </c>
      <c r="P1460" s="327">
        <v>0.68388824957808114</v>
      </c>
      <c r="Q1460" s="332">
        <v>3.2979664014146773E-2</v>
      </c>
      <c r="R1460" s="358">
        <v>0.36445373710275747</v>
      </c>
      <c r="S1460" s="327">
        <v>2.8559977287767425E-2</v>
      </c>
      <c r="T1460" s="358">
        <v>0.12050241586848245</v>
      </c>
      <c r="U1460" s="358">
        <v>0.42973767667019108</v>
      </c>
      <c r="V1460" s="361">
        <v>0.30752775608026267</v>
      </c>
    </row>
    <row r="1461" spans="1:22" hidden="1" outlineLevel="1">
      <c r="A1461" s="65">
        <v>1452</v>
      </c>
      <c r="B1461" s="117">
        <v>1</v>
      </c>
      <c r="C1461" s="325">
        <v>1.5434377696847958E-4</v>
      </c>
      <c r="D1461" s="358">
        <v>1.2460327059380118E-4</v>
      </c>
      <c r="E1461" s="327">
        <v>1.4854957124878378E-4</v>
      </c>
      <c r="F1461" s="332">
        <v>0</v>
      </c>
      <c r="G1461" s="358">
        <v>0</v>
      </c>
      <c r="H1461" s="327">
        <v>0</v>
      </c>
      <c r="I1461" s="332">
        <v>1.9168873316036754E-4</v>
      </c>
      <c r="J1461" s="358">
        <v>1.352372880032196E-4</v>
      </c>
      <c r="K1461" s="327">
        <v>2.1691264957315727E-4</v>
      </c>
      <c r="L1461" s="336">
        <v>2.0677177565262342E-4</v>
      </c>
      <c r="M1461" s="210">
        <v>1.1415525114155251E-4</v>
      </c>
      <c r="N1461" s="325">
        <v>0.55841882002097154</v>
      </c>
      <c r="O1461" s="358">
        <v>0.59266932318695287</v>
      </c>
      <c r="P1461" s="327">
        <v>0.73335467219819062</v>
      </c>
      <c r="Q1461" s="332">
        <v>3.2979664014146773E-2</v>
      </c>
      <c r="R1461" s="358">
        <v>0.3716690832885714</v>
      </c>
      <c r="S1461" s="327">
        <v>6.6319237909282194E-2</v>
      </c>
      <c r="T1461" s="358">
        <v>0.15627657057943817</v>
      </c>
      <c r="U1461" s="358">
        <v>0.42476569198086994</v>
      </c>
      <c r="V1461" s="361">
        <v>0.2701947522513487</v>
      </c>
    </row>
    <row r="1462" spans="1:22" hidden="1" outlineLevel="1">
      <c r="A1462" s="65">
        <v>1453</v>
      </c>
      <c r="B1462" s="117">
        <v>1</v>
      </c>
      <c r="C1462" s="325">
        <v>1.4016820046550268E-4</v>
      </c>
      <c r="D1462" s="358">
        <v>1.2538094742696579E-4</v>
      </c>
      <c r="E1462" s="327">
        <v>1.4652584117151452E-4</v>
      </c>
      <c r="F1462" s="332">
        <v>0</v>
      </c>
      <c r="G1462" s="358">
        <v>0</v>
      </c>
      <c r="H1462" s="327">
        <v>0</v>
      </c>
      <c r="I1462" s="332">
        <v>1.7608616185661673E-4</v>
      </c>
      <c r="J1462" s="358">
        <v>0</v>
      </c>
      <c r="K1462" s="327">
        <v>1.8719858798779324E-4</v>
      </c>
      <c r="L1462" s="336">
        <v>1.8797434150238492E-4</v>
      </c>
      <c r="M1462" s="210">
        <v>1.1415525114155251E-4</v>
      </c>
      <c r="N1462" s="325">
        <v>0.6409382003074714</v>
      </c>
      <c r="O1462" s="358">
        <v>0.64059383967503036</v>
      </c>
      <c r="P1462" s="327">
        <v>0.71352944432470866</v>
      </c>
      <c r="Q1462" s="332">
        <v>3.2979664014146773E-2</v>
      </c>
      <c r="R1462" s="358">
        <v>0.36747281237189222</v>
      </c>
      <c r="S1462" s="327">
        <v>8.2211210531397322E-2</v>
      </c>
      <c r="T1462" s="358">
        <v>9.4874731938119433E-2</v>
      </c>
      <c r="U1462" s="358">
        <v>0.35662690180676387</v>
      </c>
      <c r="V1462" s="361">
        <v>0.23646526126645259</v>
      </c>
    </row>
    <row r="1463" spans="1:22" hidden="1" outlineLevel="1">
      <c r="A1463" s="65">
        <v>1454</v>
      </c>
      <c r="B1463" s="117">
        <v>1</v>
      </c>
      <c r="C1463" s="325">
        <v>1.4260579959961245E-4</v>
      </c>
      <c r="D1463" s="358">
        <v>1.2256186890674404E-4</v>
      </c>
      <c r="E1463" s="327">
        <v>1.4170002329494936E-4</v>
      </c>
      <c r="F1463" s="332">
        <v>0</v>
      </c>
      <c r="G1463" s="358">
        <v>0</v>
      </c>
      <c r="H1463" s="327">
        <v>0</v>
      </c>
      <c r="I1463" s="332">
        <v>1.5825465179518717E-4</v>
      </c>
      <c r="J1463" s="358">
        <v>0</v>
      </c>
      <c r="K1463" s="327">
        <v>1.6937015103657481E-4</v>
      </c>
      <c r="L1463" s="336">
        <v>1.9032402077116473E-4</v>
      </c>
      <c r="M1463" s="210">
        <v>1.1415525114155251E-4</v>
      </c>
      <c r="N1463" s="325">
        <v>0.72854439170752261</v>
      </c>
      <c r="O1463" s="358">
        <v>0.63900065840585707</v>
      </c>
      <c r="P1463" s="327">
        <v>0.70033458200976406</v>
      </c>
      <c r="Q1463" s="332">
        <v>3.2979664014146773E-2</v>
      </c>
      <c r="R1463" s="358">
        <v>0.43211150482054816</v>
      </c>
      <c r="S1463" s="327">
        <v>0.11591941034867846</v>
      </c>
      <c r="T1463" s="358">
        <v>0.11213419254428228</v>
      </c>
      <c r="U1463" s="358">
        <v>0.34261494495504063</v>
      </c>
      <c r="V1463" s="361">
        <v>0.20687370240328878</v>
      </c>
    </row>
    <row r="1464" spans="1:22" hidden="1" outlineLevel="1">
      <c r="A1464" s="65">
        <v>1455</v>
      </c>
      <c r="B1464" s="117">
        <v>1</v>
      </c>
      <c r="C1464" s="325">
        <v>1.5164991741257878E-4</v>
      </c>
      <c r="D1464" s="358">
        <v>1.192373004449653E-4</v>
      </c>
      <c r="E1464" s="327">
        <v>1.4238757261607289E-4</v>
      </c>
      <c r="F1464" s="332">
        <v>0</v>
      </c>
      <c r="G1464" s="358">
        <v>0</v>
      </c>
      <c r="H1464" s="327">
        <v>0</v>
      </c>
      <c r="I1464" s="332">
        <v>1.5825465179518717E-4</v>
      </c>
      <c r="J1464" s="358">
        <v>0</v>
      </c>
      <c r="K1464" s="327">
        <v>1.6342733871950202E-4</v>
      </c>
      <c r="L1464" s="336">
        <v>2.1382081345896285E-4</v>
      </c>
      <c r="M1464" s="210">
        <v>1.1415525114155251E-4</v>
      </c>
      <c r="N1464" s="325">
        <v>0.68596589868298163</v>
      </c>
      <c r="O1464" s="358">
        <v>0.56448418812761503</v>
      </c>
      <c r="P1464" s="327">
        <v>0.58444509608685002</v>
      </c>
      <c r="Q1464" s="332">
        <v>3.2979664014146773E-2</v>
      </c>
      <c r="R1464" s="358">
        <v>0.44189022724162108</v>
      </c>
      <c r="S1464" s="327">
        <v>0.14063087849034417</v>
      </c>
      <c r="T1464" s="358">
        <v>0.13159031177304767</v>
      </c>
      <c r="U1464" s="358">
        <v>0.36803986666179656</v>
      </c>
      <c r="V1464" s="361">
        <v>0.10657847309849507</v>
      </c>
    </row>
    <row r="1465" spans="1:22" hidden="1" outlineLevel="1">
      <c r="A1465" s="65">
        <v>1456</v>
      </c>
      <c r="B1465" s="117">
        <v>1</v>
      </c>
      <c r="C1465" s="325">
        <v>1.5113739656899672E-4</v>
      </c>
      <c r="D1465" s="358">
        <v>1.2193972744021235E-4</v>
      </c>
      <c r="E1465" s="327">
        <v>1.4489128995525858E-4</v>
      </c>
      <c r="F1465" s="332">
        <v>0</v>
      </c>
      <c r="G1465" s="358">
        <v>0</v>
      </c>
      <c r="H1465" s="327">
        <v>0</v>
      </c>
      <c r="I1465" s="332">
        <v>1.5602571303750847E-4</v>
      </c>
      <c r="J1465" s="358">
        <v>0</v>
      </c>
      <c r="K1465" s="327">
        <v>2.1691264957315727E-4</v>
      </c>
      <c r="L1465" s="336">
        <v>2.2321953053408208E-4</v>
      </c>
      <c r="M1465" s="210">
        <v>1.1415525114155251E-4</v>
      </c>
      <c r="N1465" s="325">
        <v>0.56802724101323521</v>
      </c>
      <c r="O1465" s="358">
        <v>0.44310550979052837</v>
      </c>
      <c r="P1465" s="327">
        <v>0.41457809461875256</v>
      </c>
      <c r="Q1465" s="332">
        <v>3.2979664014146773E-2</v>
      </c>
      <c r="R1465" s="358">
        <v>0.41521934353657741</v>
      </c>
      <c r="S1465" s="327">
        <v>0.25249922803478897</v>
      </c>
      <c r="T1465" s="358">
        <v>0.12217606053332249</v>
      </c>
      <c r="U1465" s="358">
        <v>0.41290072851771714</v>
      </c>
      <c r="V1465" s="361">
        <v>2.9303735909308928E-2</v>
      </c>
    </row>
    <row r="1466" spans="1:22" hidden="1" outlineLevel="1">
      <c r="A1466" s="65">
        <v>1457</v>
      </c>
      <c r="B1466" s="117">
        <v>1</v>
      </c>
      <c r="C1466" s="325">
        <v>1.4566217389853475E-4</v>
      </c>
      <c r="D1466" s="358">
        <v>1.2623639194344688E-4</v>
      </c>
      <c r="E1466" s="327">
        <v>1.4668151271591984E-4</v>
      </c>
      <c r="F1466" s="332">
        <v>0</v>
      </c>
      <c r="G1466" s="358">
        <v>0</v>
      </c>
      <c r="H1466" s="327">
        <v>0</v>
      </c>
      <c r="I1466" s="332">
        <v>1.5156783552215111E-4</v>
      </c>
      <c r="J1466" s="358">
        <v>0</v>
      </c>
      <c r="K1466" s="327">
        <v>2.1394124341462081E-4</v>
      </c>
      <c r="L1466" s="336">
        <v>2.2321953053408208E-4</v>
      </c>
      <c r="M1466" s="210">
        <v>1.1415525114155251E-4</v>
      </c>
      <c r="N1466" s="325">
        <v>0.30068705693436931</v>
      </c>
      <c r="O1466" s="358">
        <v>0.28467258647069643</v>
      </c>
      <c r="P1466" s="327">
        <v>0.22411399810567342</v>
      </c>
      <c r="Q1466" s="332">
        <v>3.2979664014146773E-2</v>
      </c>
      <c r="R1466" s="358">
        <v>0.38096674492190857</v>
      </c>
      <c r="S1466" s="327">
        <v>0.32170484780364744</v>
      </c>
      <c r="T1466" s="358">
        <v>0.21945665667714948</v>
      </c>
      <c r="U1466" s="358">
        <v>0.48454250790475395</v>
      </c>
      <c r="V1466" s="361">
        <v>0</v>
      </c>
    </row>
    <row r="1467" spans="1:22" hidden="1" outlineLevel="1">
      <c r="A1467" s="65">
        <v>1458</v>
      </c>
      <c r="B1467" s="117">
        <v>1</v>
      </c>
      <c r="C1467" s="325">
        <v>1.3831812522525525E-4</v>
      </c>
      <c r="D1467" s="358">
        <v>1.314273848048207E-4</v>
      </c>
      <c r="E1467" s="327">
        <v>1.4766743249715358E-4</v>
      </c>
      <c r="F1467" s="332">
        <v>0</v>
      </c>
      <c r="G1467" s="358">
        <v>0</v>
      </c>
      <c r="H1467" s="327">
        <v>0</v>
      </c>
      <c r="I1467" s="332">
        <v>1.3373632546072155E-4</v>
      </c>
      <c r="J1467" s="358">
        <v>1.348262324165837E-4</v>
      </c>
      <c r="K1467" s="327">
        <v>2.0502702493901164E-4</v>
      </c>
      <c r="L1467" s="336">
        <v>1.644775488145868E-4</v>
      </c>
      <c r="M1467" s="210">
        <v>1.1415525114155251E-4</v>
      </c>
      <c r="N1467" s="325">
        <v>6.0853332951003314E-2</v>
      </c>
      <c r="O1467" s="358">
        <v>5.6611448610695204E-2</v>
      </c>
      <c r="P1467" s="327">
        <v>5.074799109185215E-2</v>
      </c>
      <c r="Q1467" s="332">
        <v>3.2979664014146773E-2</v>
      </c>
      <c r="R1467" s="358">
        <v>0.34716677658757639</v>
      </c>
      <c r="S1467" s="327">
        <v>0.3404832022853389</v>
      </c>
      <c r="T1467" s="358">
        <v>0.17907997913788365</v>
      </c>
      <c r="U1467" s="358">
        <v>0.55595828798773073</v>
      </c>
      <c r="V1467" s="361">
        <v>0</v>
      </c>
    </row>
    <row r="1468" spans="1:22" hidden="1" outlineLevel="1">
      <c r="A1468" s="65">
        <v>1459</v>
      </c>
      <c r="B1468" s="117">
        <v>1</v>
      </c>
      <c r="C1468" s="325">
        <v>1.4182451782585934E-4</v>
      </c>
      <c r="D1468" s="358">
        <v>1.4457012328530279E-4</v>
      </c>
      <c r="E1468" s="327">
        <v>1.5430941839178087E-4</v>
      </c>
      <c r="F1468" s="332">
        <v>0</v>
      </c>
      <c r="G1468" s="358">
        <v>0</v>
      </c>
      <c r="H1468" s="327">
        <v>0</v>
      </c>
      <c r="I1468" s="332">
        <v>1.4488101924911502E-4</v>
      </c>
      <c r="J1468" s="358">
        <v>1.5866745644146742E-4</v>
      </c>
      <c r="K1468" s="327">
        <v>2.1691264957315727E-4</v>
      </c>
      <c r="L1468" s="336">
        <v>1.1748396343899057E-4</v>
      </c>
      <c r="M1468" s="210">
        <v>1.1415525114155251E-4</v>
      </c>
      <c r="N1468" s="325">
        <v>0</v>
      </c>
      <c r="O1468" s="358">
        <v>0</v>
      </c>
      <c r="P1468" s="327">
        <v>0</v>
      </c>
      <c r="Q1468" s="332">
        <v>3.2979664014146773E-2</v>
      </c>
      <c r="R1468" s="358">
        <v>0.3055271360626568</v>
      </c>
      <c r="S1468" s="327">
        <v>0.34374937195911187</v>
      </c>
      <c r="T1468" s="358">
        <v>0.22970773024929467</v>
      </c>
      <c r="U1468" s="358">
        <v>0.65551098142618414</v>
      </c>
      <c r="V1468" s="361">
        <v>0</v>
      </c>
    </row>
    <row r="1469" spans="1:22" hidden="1" outlineLevel="1">
      <c r="A1469" s="65">
        <v>1460</v>
      </c>
      <c r="B1469" s="117">
        <v>1</v>
      </c>
      <c r="C1469" s="325">
        <v>1.4284330925883341E-4</v>
      </c>
      <c r="D1469" s="358">
        <v>1.4919730044263225E-4</v>
      </c>
      <c r="E1469" s="327">
        <v>1.5447806256488667E-4</v>
      </c>
      <c r="F1469" s="332">
        <v>0</v>
      </c>
      <c r="G1469" s="358">
        <v>0</v>
      </c>
      <c r="H1469" s="327">
        <v>0</v>
      </c>
      <c r="I1469" s="332">
        <v>1.537967742798298E-4</v>
      </c>
      <c r="J1469" s="358">
        <v>1.9237401454561334E-4</v>
      </c>
      <c r="K1469" s="327">
        <v>2.3771249268291205E-4</v>
      </c>
      <c r="L1469" s="336">
        <v>8.811297257924293E-5</v>
      </c>
      <c r="M1469" s="210">
        <v>1.1415525114155251E-4</v>
      </c>
      <c r="N1469" s="325">
        <v>0</v>
      </c>
      <c r="O1469" s="358">
        <v>0</v>
      </c>
      <c r="P1469" s="327">
        <v>0</v>
      </c>
      <c r="Q1469" s="332">
        <v>3.2979664014146773E-2</v>
      </c>
      <c r="R1469" s="358">
        <v>0.2979474463131534</v>
      </c>
      <c r="S1469" s="327">
        <v>0.24763796059802753</v>
      </c>
      <c r="T1469" s="358">
        <v>0.25711366163605021</v>
      </c>
      <c r="U1469" s="358">
        <v>0.67935390800451978</v>
      </c>
      <c r="V1469" s="361">
        <v>0</v>
      </c>
    </row>
    <row r="1470" spans="1:22" hidden="1" outlineLevel="1">
      <c r="A1470" s="65">
        <v>1461</v>
      </c>
      <c r="B1470" s="117">
        <v>1</v>
      </c>
      <c r="C1470" s="325">
        <v>1.3408045288441824E-4</v>
      </c>
      <c r="D1470" s="358">
        <v>1.4558110316841678E-4</v>
      </c>
      <c r="E1470" s="327">
        <v>1.4640908751321051E-4</v>
      </c>
      <c r="F1470" s="332">
        <v>0</v>
      </c>
      <c r="G1470" s="358">
        <v>0</v>
      </c>
      <c r="H1470" s="327">
        <v>0</v>
      </c>
      <c r="I1470" s="332">
        <v>1.6717040682590195E-4</v>
      </c>
      <c r="J1470" s="358">
        <v>2.2197001678340005E-4</v>
      </c>
      <c r="K1470" s="327">
        <v>2.5554092963413043E-4</v>
      </c>
      <c r="L1470" s="336">
        <v>5.8741981719495287E-5</v>
      </c>
      <c r="M1470" s="210">
        <v>1.1415525114155251E-4</v>
      </c>
      <c r="N1470" s="325">
        <v>0</v>
      </c>
      <c r="O1470" s="358">
        <v>0</v>
      </c>
      <c r="P1470" s="327">
        <v>0</v>
      </c>
      <c r="Q1470" s="332">
        <v>6.5959328028293546E-2</v>
      </c>
      <c r="R1470" s="358">
        <v>0.28278450480688083</v>
      </c>
      <c r="S1470" s="327">
        <v>0.20428317241342506</v>
      </c>
      <c r="T1470" s="358">
        <v>0.17039794743902595</v>
      </c>
      <c r="U1470" s="358">
        <v>0.58341720343102721</v>
      </c>
      <c r="V1470" s="361">
        <v>0</v>
      </c>
    </row>
    <row r="1471" spans="1:22" hidden="1" outlineLevel="1">
      <c r="A1471" s="65">
        <v>1462</v>
      </c>
      <c r="B1471" s="117">
        <v>1</v>
      </c>
      <c r="C1471" s="325">
        <v>1.2656764734800808E-4</v>
      </c>
      <c r="D1471" s="358">
        <v>1.3521855936649824E-4</v>
      </c>
      <c r="E1471" s="327">
        <v>1.345391322523043E-4</v>
      </c>
      <c r="F1471" s="332">
        <v>0</v>
      </c>
      <c r="G1471" s="358">
        <v>0</v>
      </c>
      <c r="H1471" s="327">
        <v>0</v>
      </c>
      <c r="I1471" s="332">
        <v>1.7831510061429539E-4</v>
      </c>
      <c r="J1471" s="358">
        <v>1.9484034806542893E-4</v>
      </c>
      <c r="K1471" s="327">
        <v>2.9119780353656729E-4</v>
      </c>
      <c r="L1471" s="336">
        <v>3.7594868300476983E-5</v>
      </c>
      <c r="M1471" s="210">
        <v>1.1415525114155251E-4</v>
      </c>
      <c r="N1471" s="325">
        <v>0</v>
      </c>
      <c r="O1471" s="358">
        <v>0</v>
      </c>
      <c r="P1471" s="327">
        <v>0</v>
      </c>
      <c r="Q1471" s="332">
        <v>6.5959328028293546E-2</v>
      </c>
      <c r="R1471" s="358">
        <v>0.26133837133572241</v>
      </c>
      <c r="S1471" s="327">
        <v>0.15186413533382986</v>
      </c>
      <c r="T1471" s="358">
        <v>0.15125563658491806</v>
      </c>
      <c r="U1471" s="358">
        <v>0.50126645640519796</v>
      </c>
      <c r="V1471" s="361">
        <v>0</v>
      </c>
    </row>
    <row r="1472" spans="1:22" hidden="1" outlineLevel="1">
      <c r="A1472" s="65">
        <v>1463</v>
      </c>
      <c r="B1472" s="117">
        <v>1</v>
      </c>
      <c r="C1472" s="325">
        <v>1.1313585109364416E-4</v>
      </c>
      <c r="D1472" s="358">
        <v>1.2310624268995927E-4</v>
      </c>
      <c r="E1472" s="327">
        <v>1.2077517320113325E-4</v>
      </c>
      <c r="F1472" s="332">
        <v>0</v>
      </c>
      <c r="G1472" s="358">
        <v>0</v>
      </c>
      <c r="H1472" s="327">
        <v>0</v>
      </c>
      <c r="I1472" s="332">
        <v>1.9168873316036754E-4</v>
      </c>
      <c r="J1472" s="358">
        <v>2.2073685002349221E-4</v>
      </c>
      <c r="K1472" s="327">
        <v>2.9416920969510367E-4</v>
      </c>
      <c r="L1472" s="336">
        <v>2.3496792687798115E-5</v>
      </c>
      <c r="M1472" s="210">
        <v>1.1415525114155251E-4</v>
      </c>
      <c r="N1472" s="325">
        <v>0</v>
      </c>
      <c r="O1472" s="358">
        <v>0</v>
      </c>
      <c r="P1472" s="327">
        <v>0</v>
      </c>
      <c r="Q1472" s="332">
        <v>6.5959328028293546E-2</v>
      </c>
      <c r="R1472" s="358">
        <v>0.24129036662560063</v>
      </c>
      <c r="S1472" s="327">
        <v>0.17232199101313</v>
      </c>
      <c r="T1472" s="358">
        <v>0.13566982064359526</v>
      </c>
      <c r="U1472" s="358">
        <v>0.42386169476462965</v>
      </c>
      <c r="V1472" s="361">
        <v>0</v>
      </c>
    </row>
    <row r="1473" spans="1:22" hidden="1" outlineLevel="1">
      <c r="A1473" s="65">
        <v>1464</v>
      </c>
      <c r="B1473" s="117">
        <v>1</v>
      </c>
      <c r="C1473" s="325">
        <v>1.0279793066334267E-4</v>
      </c>
      <c r="D1473" s="358">
        <v>1.0889419856387586E-4</v>
      </c>
      <c r="E1473" s="327">
        <v>1.095149314891479E-4</v>
      </c>
      <c r="F1473" s="332">
        <v>0</v>
      </c>
      <c r="G1473" s="358">
        <v>0</v>
      </c>
      <c r="H1473" s="327">
        <v>0</v>
      </c>
      <c r="I1473" s="332">
        <v>2.1397812073715446E-4</v>
      </c>
      <c r="J1473" s="358">
        <v>2.6389768662026447E-4</v>
      </c>
      <c r="K1473" s="327">
        <v>3.0605483432924929E-4</v>
      </c>
      <c r="L1473" s="336">
        <v>9.3987170751192458E-6</v>
      </c>
      <c r="M1473" s="210">
        <v>1.1415525114155251E-4</v>
      </c>
      <c r="N1473" s="325">
        <v>0</v>
      </c>
      <c r="O1473" s="358">
        <v>0</v>
      </c>
      <c r="P1473" s="327">
        <v>0</v>
      </c>
      <c r="Q1473" s="332">
        <v>6.5959328028293546E-2</v>
      </c>
      <c r="R1473" s="358">
        <v>0.21409483652531225</v>
      </c>
      <c r="S1473" s="327">
        <v>0.23246336188699579</v>
      </c>
      <c r="T1473" s="358">
        <v>9.3933306814146911E-2</v>
      </c>
      <c r="U1473" s="358">
        <v>0.37380284891532795</v>
      </c>
      <c r="V1473" s="361">
        <v>0</v>
      </c>
    </row>
    <row r="1474" spans="1:22" hidden="1" outlineLevel="1">
      <c r="A1474" s="65">
        <v>1465</v>
      </c>
      <c r="B1474" s="117">
        <v>1</v>
      </c>
      <c r="C1474" s="325">
        <v>9.4028824034737461E-5</v>
      </c>
      <c r="D1474" s="358">
        <v>9.5595924716760869E-5</v>
      </c>
      <c r="E1474" s="327">
        <v>9.7813620401347449E-5</v>
      </c>
      <c r="F1474" s="332">
        <v>0</v>
      </c>
      <c r="G1474" s="358">
        <v>0</v>
      </c>
      <c r="H1474" s="327">
        <v>0</v>
      </c>
      <c r="I1474" s="332">
        <v>2.2512281452554794E-4</v>
      </c>
      <c r="J1474" s="358">
        <v>2.6883035365989554E-4</v>
      </c>
      <c r="K1474" s="327">
        <v>3.0011202201217643E-4</v>
      </c>
      <c r="L1474" s="336">
        <v>5.8741981719495289E-6</v>
      </c>
      <c r="M1474" s="210">
        <v>1.1415525114155251E-4</v>
      </c>
      <c r="N1474" s="325">
        <v>0</v>
      </c>
      <c r="O1474" s="358">
        <v>0</v>
      </c>
      <c r="P1474" s="327">
        <v>0</v>
      </c>
      <c r="Q1474" s="332">
        <v>6.5959328028293546E-2</v>
      </c>
      <c r="R1474" s="358">
        <v>0.17808885226557308</v>
      </c>
      <c r="S1474" s="327">
        <v>0.26874567296903373</v>
      </c>
      <c r="T1474" s="358">
        <v>4.1527308246343347E-2</v>
      </c>
      <c r="U1474" s="358">
        <v>0.2969630855349098</v>
      </c>
      <c r="V1474" s="361">
        <v>0</v>
      </c>
    </row>
    <row r="1475" spans="1:22" hidden="1" outlineLevel="1">
      <c r="A1475" s="65">
        <v>1466</v>
      </c>
      <c r="B1475" s="117">
        <v>1</v>
      </c>
      <c r="C1475" s="325">
        <v>8.877861051511639E-5</v>
      </c>
      <c r="D1475" s="358">
        <v>8.7799714464285549E-5</v>
      </c>
      <c r="E1475" s="327">
        <v>8.9225740201653552E-5</v>
      </c>
      <c r="F1475" s="332">
        <v>0</v>
      </c>
      <c r="G1475" s="358">
        <v>0</v>
      </c>
      <c r="H1475" s="327">
        <v>0</v>
      </c>
      <c r="I1475" s="332">
        <v>2.2289387576786924E-4</v>
      </c>
      <c r="J1475" s="358">
        <v>2.7294090952625487E-4</v>
      </c>
      <c r="K1475" s="327">
        <v>3.1199764664632205E-4</v>
      </c>
      <c r="L1475" s="336">
        <v>2.3496792687798115E-6</v>
      </c>
      <c r="M1475" s="210">
        <v>1.1415525114155251E-4</v>
      </c>
      <c r="N1475" s="325">
        <v>0</v>
      </c>
      <c r="O1475" s="358">
        <v>0</v>
      </c>
      <c r="P1475" s="327">
        <v>0</v>
      </c>
      <c r="Q1475" s="332">
        <v>6.5959328028293546E-2</v>
      </c>
      <c r="R1475" s="358">
        <v>0.16817734504026433</v>
      </c>
      <c r="S1475" s="327">
        <v>0.34021313340782966</v>
      </c>
      <c r="T1475" s="358">
        <v>2.0397544352737915E-2</v>
      </c>
      <c r="U1475" s="358">
        <v>0.23424827865824507</v>
      </c>
      <c r="V1475" s="361">
        <v>0</v>
      </c>
    </row>
    <row r="1476" spans="1:22" hidden="1" outlineLevel="1">
      <c r="A1476" s="65">
        <v>1467</v>
      </c>
      <c r="B1476" s="117">
        <v>1</v>
      </c>
      <c r="C1476" s="325">
        <v>8.5534728590493369E-5</v>
      </c>
      <c r="D1476" s="358">
        <v>8.2550395840424364E-5</v>
      </c>
      <c r="E1476" s="327">
        <v>8.50226085027097E-5</v>
      </c>
      <c r="F1476" s="332">
        <v>0</v>
      </c>
      <c r="G1476" s="358">
        <v>0</v>
      </c>
      <c r="H1476" s="327">
        <v>0</v>
      </c>
      <c r="I1476" s="332">
        <v>2.095202432217971E-4</v>
      </c>
      <c r="J1476" s="358">
        <v>2.7540724304607039E-4</v>
      </c>
      <c r="K1476" s="327">
        <v>3.2388327128046767E-4</v>
      </c>
      <c r="L1476" s="336">
        <v>1.1748396343899057E-6</v>
      </c>
      <c r="M1476" s="210">
        <v>1.1415525114155251E-4</v>
      </c>
      <c r="N1476" s="325">
        <v>0</v>
      </c>
      <c r="O1476" s="358">
        <v>0</v>
      </c>
      <c r="P1476" s="327">
        <v>0</v>
      </c>
      <c r="Q1476" s="332">
        <v>0.16489832007073388</v>
      </c>
      <c r="R1476" s="358">
        <v>0.16174061894373482</v>
      </c>
      <c r="S1476" s="327">
        <v>0.35572531821574799</v>
      </c>
      <c r="T1476" s="358">
        <v>2.0397544352737915E-2</v>
      </c>
      <c r="U1476" s="358">
        <v>0.21515133746517059</v>
      </c>
      <c r="V1476" s="361">
        <v>0</v>
      </c>
    </row>
    <row r="1477" spans="1:22" hidden="1" outlineLevel="1">
      <c r="A1477" s="65">
        <v>1468</v>
      </c>
      <c r="B1477" s="117">
        <v>1</v>
      </c>
      <c r="C1477" s="325">
        <v>8.5384722489932757E-5</v>
      </c>
      <c r="D1477" s="358">
        <v>8.0372900707563434E-5</v>
      </c>
      <c r="E1477" s="327">
        <v>8.3634537231762202E-5</v>
      </c>
      <c r="F1477" s="332">
        <v>0</v>
      </c>
      <c r="G1477" s="358">
        <v>0</v>
      </c>
      <c r="H1477" s="327">
        <v>0</v>
      </c>
      <c r="I1477" s="332">
        <v>2.2512281452554794E-4</v>
      </c>
      <c r="J1477" s="358">
        <v>2.4005646259538078E-4</v>
      </c>
      <c r="K1477" s="327">
        <v>3.2091186512193129E-4</v>
      </c>
      <c r="L1477" s="336">
        <v>1.409807561267887E-5</v>
      </c>
      <c r="M1477" s="210">
        <v>1.1415525114155251E-4</v>
      </c>
      <c r="N1477" s="325">
        <v>0</v>
      </c>
      <c r="O1477" s="358">
        <v>0</v>
      </c>
      <c r="P1477" s="327">
        <v>0</v>
      </c>
      <c r="Q1477" s="332">
        <v>0.16489832007073388</v>
      </c>
      <c r="R1477" s="358">
        <v>0.18057623068402098</v>
      </c>
      <c r="S1477" s="327">
        <v>0.36976055348418962</v>
      </c>
      <c r="T1477" s="358">
        <v>2.0397544352737915E-2</v>
      </c>
      <c r="U1477" s="358">
        <v>0.20645036425885857</v>
      </c>
      <c r="V1477" s="361">
        <v>0</v>
      </c>
    </row>
    <row r="1478" spans="1:22" hidden="1" outlineLevel="1">
      <c r="A1478" s="65">
        <v>1469</v>
      </c>
      <c r="B1478" s="117">
        <v>1</v>
      </c>
      <c r="C1478" s="325">
        <v>8.6040999179885392E-5</v>
      </c>
      <c r="D1478" s="358">
        <v>8.0431226470050778E-5</v>
      </c>
      <c r="E1478" s="327">
        <v>8.3893989805771082E-5</v>
      </c>
      <c r="F1478" s="332">
        <v>0</v>
      </c>
      <c r="G1478" s="358">
        <v>0</v>
      </c>
      <c r="H1478" s="327">
        <v>0</v>
      </c>
      <c r="I1478" s="332">
        <v>2.3403856955626272E-4</v>
      </c>
      <c r="J1478" s="358">
        <v>2.5115496343455074E-4</v>
      </c>
      <c r="K1478" s="327">
        <v>2.7634077274388524E-4</v>
      </c>
      <c r="L1478" s="336">
        <v>3.7594868300476983E-5</v>
      </c>
      <c r="M1478" s="210">
        <v>1.1415525114155251E-4</v>
      </c>
      <c r="N1478" s="325">
        <v>0</v>
      </c>
      <c r="O1478" s="358">
        <v>0</v>
      </c>
      <c r="P1478" s="327">
        <v>0</v>
      </c>
      <c r="Q1478" s="332">
        <v>0.16489832007073388</v>
      </c>
      <c r="R1478" s="358">
        <v>0.17023814367931714</v>
      </c>
      <c r="S1478" s="327">
        <v>0.42001058261529184</v>
      </c>
      <c r="T1478" s="358">
        <v>2.364023089086548E-2</v>
      </c>
      <c r="U1478" s="358">
        <v>0.20678936321494862</v>
      </c>
      <c r="V1478" s="361">
        <v>0</v>
      </c>
    </row>
    <row r="1479" spans="1:22" hidden="1" outlineLevel="1">
      <c r="A1479" s="65">
        <v>1470</v>
      </c>
      <c r="B1479" s="117">
        <v>1</v>
      </c>
      <c r="C1479" s="325">
        <v>9.3128787431373856E-5</v>
      </c>
      <c r="D1479" s="358">
        <v>8.639989616458923E-5</v>
      </c>
      <c r="E1479" s="327">
        <v>8.9186822315552209E-5</v>
      </c>
      <c r="F1479" s="332">
        <v>0</v>
      </c>
      <c r="G1479" s="358">
        <v>0</v>
      </c>
      <c r="H1479" s="327">
        <v>0</v>
      </c>
      <c r="I1479" s="332">
        <v>2.6301477340608576E-4</v>
      </c>
      <c r="J1479" s="358">
        <v>2.7458513187279853E-4</v>
      </c>
      <c r="K1479" s="327">
        <v>2.5256952347559405E-4</v>
      </c>
      <c r="L1479" s="336">
        <v>9.3987170751192462E-5</v>
      </c>
      <c r="M1479" s="210">
        <v>1.1415525114155251E-4</v>
      </c>
      <c r="N1479" s="325">
        <v>0</v>
      </c>
      <c r="O1479" s="358">
        <v>0</v>
      </c>
      <c r="P1479" s="327">
        <v>0</v>
      </c>
      <c r="Q1479" s="332">
        <v>0.13191865605658709</v>
      </c>
      <c r="R1479" s="358">
        <v>0.14908461165013381</v>
      </c>
      <c r="S1479" s="327">
        <v>0.39158563976627903</v>
      </c>
      <c r="T1479" s="358">
        <v>3.3682098879905684E-2</v>
      </c>
      <c r="U1479" s="358">
        <v>0.24125425708410672</v>
      </c>
      <c r="V1479" s="361">
        <v>0</v>
      </c>
    </row>
    <row r="1480" spans="1:22" hidden="1" outlineLevel="1">
      <c r="A1480" s="65">
        <v>1471</v>
      </c>
      <c r="B1480" s="117">
        <v>1</v>
      </c>
      <c r="C1480" s="325">
        <v>1.1334210948191499E-4</v>
      </c>
      <c r="D1480" s="358">
        <v>9.6198624262463448E-5</v>
      </c>
      <c r="E1480" s="327">
        <v>1.0295078136672326E-4</v>
      </c>
      <c r="F1480" s="332">
        <v>0</v>
      </c>
      <c r="G1480" s="358">
        <v>0</v>
      </c>
      <c r="H1480" s="327">
        <v>0</v>
      </c>
      <c r="I1480" s="332">
        <v>2.8753309974055135E-4</v>
      </c>
      <c r="J1480" s="358">
        <v>2.8527257712533259E-4</v>
      </c>
      <c r="K1480" s="327">
        <v>2.2285546189023002E-4</v>
      </c>
      <c r="L1480" s="336">
        <v>1.8210014333043539E-4</v>
      </c>
      <c r="M1480" s="210">
        <v>1.1415525114155251E-4</v>
      </c>
      <c r="N1480" s="325">
        <v>0</v>
      </c>
      <c r="O1480" s="358">
        <v>3.8961559983345033E-3</v>
      </c>
      <c r="P1480" s="327">
        <v>1.3108293562853713E-3</v>
      </c>
      <c r="Q1480" s="332">
        <v>0.23085764809902742</v>
      </c>
      <c r="R1480" s="358">
        <v>0.16057013185440785</v>
      </c>
      <c r="S1480" s="327">
        <v>0.41752930407197936</v>
      </c>
      <c r="T1480" s="358">
        <v>0.12918444756734013</v>
      </c>
      <c r="U1480" s="358">
        <v>0.33967695400225989</v>
      </c>
      <c r="V1480" s="361">
        <v>0</v>
      </c>
    </row>
    <row r="1481" spans="1:22" hidden="1" outlineLevel="1">
      <c r="A1481" s="65">
        <v>1472</v>
      </c>
      <c r="B1481" s="117">
        <v>1</v>
      </c>
      <c r="C1481" s="325">
        <v>1.3230538069445113E-4</v>
      </c>
      <c r="D1481" s="358">
        <v>1.12452070075604E-4</v>
      </c>
      <c r="E1481" s="327">
        <v>1.2239675178868874E-4</v>
      </c>
      <c r="F1481" s="332">
        <v>0</v>
      </c>
      <c r="G1481" s="358">
        <v>0</v>
      </c>
      <c r="H1481" s="327">
        <v>0</v>
      </c>
      <c r="I1481" s="332">
        <v>3.075935485596596E-4</v>
      </c>
      <c r="J1481" s="358">
        <v>2.8691679947187636E-4</v>
      </c>
      <c r="K1481" s="327">
        <v>1.9314140030486602E-4</v>
      </c>
      <c r="L1481" s="336">
        <v>1.5860335064263727E-4</v>
      </c>
      <c r="M1481" s="210">
        <v>1.1415525114155251E-4</v>
      </c>
      <c r="N1481" s="325">
        <v>3.7491681910989658E-2</v>
      </c>
      <c r="O1481" s="358">
        <v>0.11960108661065108</v>
      </c>
      <c r="P1481" s="327">
        <v>7.2685176377662253E-2</v>
      </c>
      <c r="Q1481" s="332">
        <v>0.26383731211317418</v>
      </c>
      <c r="R1481" s="358">
        <v>0.16252091593843149</v>
      </c>
      <c r="S1481" s="327">
        <v>0.40427895993399848</v>
      </c>
      <c r="T1481" s="358">
        <v>0.14654851096505547</v>
      </c>
      <c r="U1481" s="358">
        <v>0.39911477097005388</v>
      </c>
      <c r="V1481" s="361">
        <v>0</v>
      </c>
    </row>
    <row r="1482" spans="1:22" hidden="1" outlineLevel="1">
      <c r="A1482" s="65">
        <v>1473</v>
      </c>
      <c r="B1482" s="117">
        <v>1</v>
      </c>
      <c r="C1482" s="325">
        <v>1.5026861123658322E-4</v>
      </c>
      <c r="D1482" s="358">
        <v>1.255364827935987E-4</v>
      </c>
      <c r="E1482" s="327">
        <v>1.390536070400588E-4</v>
      </c>
      <c r="F1482" s="332">
        <v>0</v>
      </c>
      <c r="G1482" s="358">
        <v>0</v>
      </c>
      <c r="H1482" s="327">
        <v>0</v>
      </c>
      <c r="I1482" s="332">
        <v>3.4102762992483998E-4</v>
      </c>
      <c r="J1482" s="358">
        <v>2.5896501958063339E-4</v>
      </c>
      <c r="K1482" s="327">
        <v>1.515417140853564E-4</v>
      </c>
      <c r="L1482" s="336">
        <v>1.4685495429873823E-4</v>
      </c>
      <c r="M1482" s="210">
        <v>1.1415525114155251E-4</v>
      </c>
      <c r="N1482" s="325">
        <v>0.15919834781299627</v>
      </c>
      <c r="O1482" s="358">
        <v>0.29952787819652338</v>
      </c>
      <c r="P1482" s="327">
        <v>0.26549413528978361</v>
      </c>
      <c r="Q1482" s="332">
        <v>0.19787798408488064</v>
      </c>
      <c r="R1482" s="358">
        <v>0.1486672522511778</v>
      </c>
      <c r="S1482" s="327">
        <v>0.38028486570341608</v>
      </c>
      <c r="T1482" s="358">
        <v>0.19424738391299642</v>
      </c>
      <c r="U1482" s="358">
        <v>0.55437629285931034</v>
      </c>
      <c r="V1482" s="361">
        <v>0</v>
      </c>
    </row>
    <row r="1483" spans="1:22" hidden="1" outlineLevel="1">
      <c r="A1483" s="65">
        <v>1474</v>
      </c>
      <c r="B1483" s="117">
        <v>1</v>
      </c>
      <c r="C1483" s="325">
        <v>1.5191867834274986E-4</v>
      </c>
      <c r="D1483" s="358">
        <v>1.2847221283879514E-4</v>
      </c>
      <c r="E1483" s="327">
        <v>1.4508587938576523E-4</v>
      </c>
      <c r="F1483" s="332">
        <v>0</v>
      </c>
      <c r="G1483" s="358">
        <v>0</v>
      </c>
      <c r="H1483" s="327">
        <v>0</v>
      </c>
      <c r="I1483" s="332">
        <v>3.0982248731733825E-4</v>
      </c>
      <c r="J1483" s="358">
        <v>1.3112673213686038E-4</v>
      </c>
      <c r="K1483" s="327">
        <v>1.3371327713413802E-4</v>
      </c>
      <c r="L1483" s="336">
        <v>1.644775488145868E-4</v>
      </c>
      <c r="M1483" s="210">
        <v>1.1415525114155251E-4</v>
      </c>
      <c r="N1483" s="325">
        <v>0.36304759317827673</v>
      </c>
      <c r="O1483" s="358">
        <v>0.40526720606943079</v>
      </c>
      <c r="P1483" s="327">
        <v>0.40314827594509478</v>
      </c>
      <c r="Q1483" s="332">
        <v>0.23085764809902742</v>
      </c>
      <c r="R1483" s="358">
        <v>0.11680696557430659</v>
      </c>
      <c r="S1483" s="327">
        <v>0.28900940627702598</v>
      </c>
      <c r="T1483" s="358">
        <v>0.19968672907372656</v>
      </c>
      <c r="U1483" s="358">
        <v>0.57788022048155585</v>
      </c>
      <c r="V1483" s="361">
        <v>2.9497653761508213E-2</v>
      </c>
    </row>
    <row r="1484" spans="1:22" hidden="1" outlineLevel="1">
      <c r="A1484" s="65">
        <v>1475</v>
      </c>
      <c r="B1484" s="117">
        <v>1</v>
      </c>
      <c r="C1484" s="325">
        <v>1.4802476998236421E-4</v>
      </c>
      <c r="D1484" s="358">
        <v>1.2378670991897831E-4</v>
      </c>
      <c r="E1484" s="327">
        <v>1.4493020784135991E-4</v>
      </c>
      <c r="F1484" s="332">
        <v>0</v>
      </c>
      <c r="G1484" s="358">
        <v>0</v>
      </c>
      <c r="H1484" s="327">
        <v>0</v>
      </c>
      <c r="I1484" s="332">
        <v>2.9421991601358738E-4</v>
      </c>
      <c r="J1484" s="358">
        <v>0</v>
      </c>
      <c r="K1484" s="327">
        <v>9.5084997073164795E-5</v>
      </c>
      <c r="L1484" s="336">
        <v>1.8797434150238492E-4</v>
      </c>
      <c r="M1484" s="210">
        <v>1.1415525114155251E-4</v>
      </c>
      <c r="N1484" s="325">
        <v>0.4310601417705745</v>
      </c>
      <c r="O1484" s="358">
        <v>0.50484179253926476</v>
      </c>
      <c r="P1484" s="327">
        <v>0.44346023178384525</v>
      </c>
      <c r="Q1484" s="332">
        <v>0.13191865605658709</v>
      </c>
      <c r="R1484" s="358">
        <v>0.10475097600653535</v>
      </c>
      <c r="S1484" s="327">
        <v>0.3101171186480321</v>
      </c>
      <c r="T1484" s="358">
        <v>0.15491673428925565</v>
      </c>
      <c r="U1484" s="358">
        <v>0.46092558063047839</v>
      </c>
      <c r="V1484" s="361">
        <v>8.4713090078860576E-2</v>
      </c>
    </row>
    <row r="1485" spans="1:22" hidden="1" outlineLevel="1">
      <c r="A1485" s="65">
        <v>1476</v>
      </c>
      <c r="B1485" s="117">
        <v>1</v>
      </c>
      <c r="C1485" s="325">
        <v>1.4740599481755174E-4</v>
      </c>
      <c r="D1485" s="358">
        <v>1.1914009084081972E-4</v>
      </c>
      <c r="E1485" s="327">
        <v>1.414146254635396E-4</v>
      </c>
      <c r="F1485" s="332">
        <v>0</v>
      </c>
      <c r="G1485" s="358">
        <v>0</v>
      </c>
      <c r="H1485" s="327">
        <v>0</v>
      </c>
      <c r="I1485" s="332">
        <v>2.5632795713304962E-4</v>
      </c>
      <c r="J1485" s="358">
        <v>0</v>
      </c>
      <c r="K1485" s="327">
        <v>1.4262749560974724E-4</v>
      </c>
      <c r="L1485" s="336">
        <v>2.0677177565262342E-4</v>
      </c>
      <c r="M1485" s="210">
        <v>1.1415525114155251E-4</v>
      </c>
      <c r="N1485" s="325">
        <v>0.52639075004675928</v>
      </c>
      <c r="O1485" s="358">
        <v>0.58442837355548671</v>
      </c>
      <c r="P1485" s="327">
        <v>0.52245141256317984</v>
      </c>
      <c r="Q1485" s="332">
        <v>6.5959328028293546E-2</v>
      </c>
      <c r="R1485" s="358">
        <v>0.11642411451641824</v>
      </c>
      <c r="S1485" s="327">
        <v>0.33599326573435523</v>
      </c>
      <c r="T1485" s="358">
        <v>0.12343129403195251</v>
      </c>
      <c r="U1485" s="358">
        <v>0.38600681133457082</v>
      </c>
      <c r="V1485" s="361">
        <v>0.12003820433579007</v>
      </c>
    </row>
    <row r="1486" spans="1:22" hidden="1" outlineLevel="1">
      <c r="A1486" s="65">
        <v>1477</v>
      </c>
      <c r="B1486" s="117">
        <v>1</v>
      </c>
      <c r="C1486" s="325">
        <v>1.3611803575036641E-4</v>
      </c>
      <c r="D1486" s="358">
        <v>1.1812911095770572E-4</v>
      </c>
      <c r="E1486" s="327">
        <v>1.347207490541105E-4</v>
      </c>
      <c r="F1486" s="332">
        <v>0</v>
      </c>
      <c r="G1486" s="358">
        <v>0</v>
      </c>
      <c r="H1486" s="327">
        <v>0</v>
      </c>
      <c r="I1486" s="332">
        <v>1.9391767191804623E-4</v>
      </c>
      <c r="J1486" s="358">
        <v>0</v>
      </c>
      <c r="K1486" s="327">
        <v>1.7531296335364765E-4</v>
      </c>
      <c r="L1486" s="336">
        <v>1.8797434150238492E-4</v>
      </c>
      <c r="M1486" s="210">
        <v>1.1415525114155251E-4</v>
      </c>
      <c r="N1486" s="325">
        <v>0.60834492909842008</v>
      </c>
      <c r="O1486" s="358">
        <v>0.5619058271334828</v>
      </c>
      <c r="P1486" s="327">
        <v>0.42079995807140974</v>
      </c>
      <c r="Q1486" s="332">
        <v>3.2979664014146773E-2</v>
      </c>
      <c r="R1486" s="358">
        <v>0.13546613310961667</v>
      </c>
      <c r="S1486" s="327">
        <v>0.33026270373251287</v>
      </c>
      <c r="T1486" s="358">
        <v>9.7489801726931988E-2</v>
      </c>
      <c r="U1486" s="358">
        <v>0.33380097209669846</v>
      </c>
      <c r="V1486" s="361">
        <v>0.10379185829326902</v>
      </c>
    </row>
    <row r="1487" spans="1:22" hidden="1" outlineLevel="1">
      <c r="A1487" s="65">
        <v>1478</v>
      </c>
      <c r="B1487" s="117">
        <v>1</v>
      </c>
      <c r="C1487" s="325">
        <v>1.4116199088171668E-4</v>
      </c>
      <c r="D1487" s="358">
        <v>1.1542668396245867E-4</v>
      </c>
      <c r="E1487" s="327">
        <v>1.3094571410228131E-4</v>
      </c>
      <c r="F1487" s="332">
        <v>0</v>
      </c>
      <c r="G1487" s="358">
        <v>0</v>
      </c>
      <c r="H1487" s="327">
        <v>0</v>
      </c>
      <c r="I1487" s="332">
        <v>1.15904815399292E-4</v>
      </c>
      <c r="J1487" s="358">
        <v>0</v>
      </c>
      <c r="K1487" s="327">
        <v>1.7828436951218402E-4</v>
      </c>
      <c r="L1487" s="336">
        <v>1.9032402077116473E-4</v>
      </c>
      <c r="M1487" s="210">
        <v>1.1415525114155251E-4</v>
      </c>
      <c r="N1487" s="325">
        <v>0.41542290760669448</v>
      </c>
      <c r="O1487" s="358">
        <v>0.56870101881273705</v>
      </c>
      <c r="P1487" s="327">
        <v>0.24674743873664173</v>
      </c>
      <c r="Q1487" s="332">
        <v>3.2979664014146773E-2</v>
      </c>
      <c r="R1487" s="358">
        <v>0.17646126040856377</v>
      </c>
      <c r="S1487" s="327">
        <v>0.3143960466124649</v>
      </c>
      <c r="T1487" s="358">
        <v>7.8870504830586594E-2</v>
      </c>
      <c r="U1487" s="358">
        <v>0.33606096513729911</v>
      </c>
      <c r="V1487" s="361">
        <v>7.4960701716681968E-2</v>
      </c>
    </row>
    <row r="1488" spans="1:22" hidden="1" outlineLevel="1">
      <c r="A1488" s="65">
        <v>1479</v>
      </c>
      <c r="B1488" s="117">
        <v>1</v>
      </c>
      <c r="C1488" s="325">
        <v>1.4902481065276824E-4</v>
      </c>
      <c r="D1488" s="358">
        <v>1.1410463334607881E-4</v>
      </c>
      <c r="E1488" s="327">
        <v>1.3418887127739231E-4</v>
      </c>
      <c r="F1488" s="332">
        <v>0</v>
      </c>
      <c r="G1488" s="358">
        <v>0</v>
      </c>
      <c r="H1488" s="327">
        <v>0</v>
      </c>
      <c r="I1488" s="332">
        <v>9.8073305337862478E-5</v>
      </c>
      <c r="J1488" s="358">
        <v>0</v>
      </c>
      <c r="K1488" s="327">
        <v>1.6045593256096565E-4</v>
      </c>
      <c r="L1488" s="336">
        <v>2.1382081345896285E-4</v>
      </c>
      <c r="M1488" s="210">
        <v>1.1415525114155251E-4</v>
      </c>
      <c r="N1488" s="325">
        <v>0.31161428080792408</v>
      </c>
      <c r="O1488" s="358">
        <v>0.4785898366134394</v>
      </c>
      <c r="P1488" s="327">
        <v>0.18214062562307437</v>
      </c>
      <c r="Q1488" s="332">
        <v>3.2979664014146773E-2</v>
      </c>
      <c r="R1488" s="358">
        <v>0.25252302487930789</v>
      </c>
      <c r="S1488" s="327">
        <v>0.36959174661494892</v>
      </c>
      <c r="T1488" s="358">
        <v>0.12615096661231756</v>
      </c>
      <c r="U1488" s="358">
        <v>0.386910808550811</v>
      </c>
      <c r="V1488" s="361">
        <v>0.10024178737702281</v>
      </c>
    </row>
    <row r="1489" spans="1:22" hidden="1" outlineLevel="1">
      <c r="A1489" s="65">
        <v>1480</v>
      </c>
      <c r="B1489" s="117">
        <v>1</v>
      </c>
      <c r="C1489" s="325">
        <v>1.5042486759133387E-4</v>
      </c>
      <c r="D1489" s="358">
        <v>1.1682650226215497E-4</v>
      </c>
      <c r="E1489" s="327">
        <v>1.340980628764892E-4</v>
      </c>
      <c r="F1489" s="332">
        <v>0</v>
      </c>
      <c r="G1489" s="358">
        <v>0</v>
      </c>
      <c r="H1489" s="327">
        <v>0</v>
      </c>
      <c r="I1489" s="332">
        <v>8.0241795276432917E-5</v>
      </c>
      <c r="J1489" s="358">
        <v>0</v>
      </c>
      <c r="K1489" s="327">
        <v>1.7531296335364765E-4</v>
      </c>
      <c r="L1489" s="336">
        <v>2.2321953053408208E-4</v>
      </c>
      <c r="M1489" s="210">
        <v>1.1415525114155251E-4</v>
      </c>
      <c r="N1489" s="325">
        <v>0.16202435398719148</v>
      </c>
      <c r="O1489" s="358">
        <v>0.32570864219787626</v>
      </c>
      <c r="P1489" s="327">
        <v>9.1279435376583076E-2</v>
      </c>
      <c r="Q1489" s="332">
        <v>9.8938992042440319E-2</v>
      </c>
      <c r="R1489" s="358">
        <v>0.30805313682000607</v>
      </c>
      <c r="S1489" s="327">
        <v>0.46858953983560947</v>
      </c>
      <c r="T1489" s="358">
        <v>0.15962385990911823</v>
      </c>
      <c r="U1489" s="358">
        <v>0.43324066588312182</v>
      </c>
      <c r="V1489" s="361">
        <v>4.0665489753519544E-2</v>
      </c>
    </row>
    <row r="1490" spans="1:22" hidden="1" outlineLevel="1">
      <c r="A1490" s="65">
        <v>1481</v>
      </c>
      <c r="B1490" s="117">
        <v>1</v>
      </c>
      <c r="C1490" s="325">
        <v>1.4718723592090086E-4</v>
      </c>
      <c r="D1490" s="358">
        <v>1.2085097987378188E-4</v>
      </c>
      <c r="E1490" s="327">
        <v>1.3565477832054248E-4</v>
      </c>
      <c r="F1490" s="332">
        <v>0</v>
      </c>
      <c r="G1490" s="358">
        <v>0</v>
      </c>
      <c r="H1490" s="327">
        <v>0</v>
      </c>
      <c r="I1490" s="332">
        <v>7.8012856518754235E-5</v>
      </c>
      <c r="J1490" s="358">
        <v>0</v>
      </c>
      <c r="K1490" s="327">
        <v>1.6045593256096565E-4</v>
      </c>
      <c r="L1490" s="336">
        <v>2.2321953053408208E-4</v>
      </c>
      <c r="M1490" s="210">
        <v>1.1415525114155251E-4</v>
      </c>
      <c r="N1490" s="325">
        <v>6.0853332951003314E-2</v>
      </c>
      <c r="O1490" s="358">
        <v>0.18909460821135662</v>
      </c>
      <c r="P1490" s="327">
        <v>3.3969375331399397E-2</v>
      </c>
      <c r="Q1490" s="332">
        <v>0.13191865605658709</v>
      </c>
      <c r="R1490" s="358">
        <v>0.30044103556362678</v>
      </c>
      <c r="S1490" s="327">
        <v>0.44981118535391795</v>
      </c>
      <c r="T1490" s="358">
        <v>9.8326624059351997E-2</v>
      </c>
      <c r="U1490" s="358">
        <v>0.46069958132641831</v>
      </c>
      <c r="V1490" s="361">
        <v>0</v>
      </c>
    </row>
    <row r="1491" spans="1:22" hidden="1" outlineLevel="1">
      <c r="A1491" s="65">
        <v>1482</v>
      </c>
      <c r="B1491" s="117">
        <v>1</v>
      </c>
      <c r="C1491" s="325">
        <v>1.4222453409402095E-4</v>
      </c>
      <c r="D1491" s="358">
        <v>1.2446717714799737E-4</v>
      </c>
      <c r="E1491" s="327">
        <v>1.3726338427939752E-4</v>
      </c>
      <c r="F1491" s="332">
        <v>0</v>
      </c>
      <c r="G1491" s="358">
        <v>0</v>
      </c>
      <c r="H1491" s="327">
        <v>0</v>
      </c>
      <c r="I1491" s="332">
        <v>1.0476012161089854E-4</v>
      </c>
      <c r="J1491" s="358">
        <v>0</v>
      </c>
      <c r="K1491" s="327">
        <v>1.8422718182925681E-4</v>
      </c>
      <c r="L1491" s="336">
        <v>1.644775488145868E-4</v>
      </c>
      <c r="M1491" s="210">
        <v>1.1415525114155251E-4</v>
      </c>
      <c r="N1491" s="325">
        <v>8.4780185225856019E-3</v>
      </c>
      <c r="O1491" s="358">
        <v>2.9657610754661771E-2</v>
      </c>
      <c r="P1491" s="327">
        <v>4.2373313653897241E-3</v>
      </c>
      <c r="Q1491" s="332">
        <v>0.32979664014146776</v>
      </c>
      <c r="R1491" s="358">
        <v>0.31493990593054166</v>
      </c>
      <c r="S1491" s="327">
        <v>0.38785527884368892</v>
      </c>
      <c r="T1491" s="358">
        <v>0.13389157318720271</v>
      </c>
      <c r="U1491" s="358">
        <v>0.5299683680208247</v>
      </c>
      <c r="V1491" s="361">
        <v>0</v>
      </c>
    </row>
    <row r="1492" spans="1:22" hidden="1" outlineLevel="1">
      <c r="A1492" s="65">
        <v>1483</v>
      </c>
      <c r="B1492" s="117">
        <v>1</v>
      </c>
      <c r="C1492" s="325">
        <v>1.4944357768349991E-4</v>
      </c>
      <c r="D1492" s="358">
        <v>1.4140109019015695E-4</v>
      </c>
      <c r="E1492" s="327">
        <v>1.4966521731702196E-4</v>
      </c>
      <c r="F1492" s="332">
        <v>0</v>
      </c>
      <c r="G1492" s="358">
        <v>0</v>
      </c>
      <c r="H1492" s="327">
        <v>0</v>
      </c>
      <c r="I1492" s="332">
        <v>1.2704950918768546E-4</v>
      </c>
      <c r="J1492" s="358">
        <v>1.8291973605298704E-4</v>
      </c>
      <c r="K1492" s="327">
        <v>2.0502702493901164E-4</v>
      </c>
      <c r="L1492" s="336">
        <v>1.1748396343899057E-4</v>
      </c>
      <c r="M1492" s="210">
        <v>1.1415525114155251E-4</v>
      </c>
      <c r="N1492" s="325">
        <v>0</v>
      </c>
      <c r="O1492" s="358">
        <v>0</v>
      </c>
      <c r="P1492" s="327">
        <v>0</v>
      </c>
      <c r="Q1492" s="332">
        <v>0.32979664014146776</v>
      </c>
      <c r="R1492" s="358">
        <v>0.4154671625479871</v>
      </c>
      <c r="S1492" s="327">
        <v>0.37565146542685374</v>
      </c>
      <c r="T1492" s="358">
        <v>0.17939378751254115</v>
      </c>
      <c r="U1492" s="358">
        <v>0.62805206598288765</v>
      </c>
      <c r="V1492" s="361">
        <v>0</v>
      </c>
    </row>
    <row r="1493" spans="1:22" hidden="1" outlineLevel="1">
      <c r="A1493" s="65">
        <v>1484</v>
      </c>
      <c r="B1493" s="117">
        <v>1</v>
      </c>
      <c r="C1493" s="325">
        <v>1.5058112394608449E-4</v>
      </c>
      <c r="D1493" s="358">
        <v>1.4756417909298657E-4</v>
      </c>
      <c r="E1493" s="327">
        <v>1.5203920836920318E-4</v>
      </c>
      <c r="F1493" s="332">
        <v>0</v>
      </c>
      <c r="G1493" s="358">
        <v>0</v>
      </c>
      <c r="H1493" s="327">
        <v>0</v>
      </c>
      <c r="I1493" s="332">
        <v>1.6048359055286583E-4</v>
      </c>
      <c r="J1493" s="358">
        <v>2.0429462655805524E-4</v>
      </c>
      <c r="K1493" s="327">
        <v>2.3176968036583927E-4</v>
      </c>
      <c r="L1493" s="336">
        <v>8.811297257924293E-5</v>
      </c>
      <c r="M1493" s="210">
        <v>1.1415525114155251E-4</v>
      </c>
      <c r="N1493" s="325">
        <v>0</v>
      </c>
      <c r="O1493" s="358">
        <v>0</v>
      </c>
      <c r="P1493" s="327">
        <v>0</v>
      </c>
      <c r="Q1493" s="332">
        <v>0.42873563218390809</v>
      </c>
      <c r="R1493" s="358">
        <v>0.48615567971504109</v>
      </c>
      <c r="S1493" s="327">
        <v>0.31561981348967549</v>
      </c>
      <c r="T1493" s="358">
        <v>0.18462392709016626</v>
      </c>
      <c r="U1493" s="358">
        <v>0.67404292435910851</v>
      </c>
      <c r="V1493" s="361">
        <v>0</v>
      </c>
    </row>
    <row r="1494" spans="1:22" hidden="1" outlineLevel="1">
      <c r="A1494" s="65">
        <v>1485</v>
      </c>
      <c r="B1494" s="117">
        <v>1</v>
      </c>
      <c r="C1494" s="325">
        <v>1.4150575486216805E-4</v>
      </c>
      <c r="D1494" s="358">
        <v>1.4383133029379638E-4</v>
      </c>
      <c r="E1494" s="327">
        <v>1.4304917667979554E-4</v>
      </c>
      <c r="F1494" s="332">
        <v>0</v>
      </c>
      <c r="G1494" s="358">
        <v>0</v>
      </c>
      <c r="H1494" s="327">
        <v>0</v>
      </c>
      <c r="I1494" s="332">
        <v>1.8054403937197409E-4</v>
      </c>
      <c r="J1494" s="358">
        <v>2.1621523857049706E-4</v>
      </c>
      <c r="K1494" s="327">
        <v>2.5256952347559405E-4</v>
      </c>
      <c r="L1494" s="336">
        <v>5.8741981719495287E-5</v>
      </c>
      <c r="M1494" s="210">
        <v>1.1415525114155251E-4</v>
      </c>
      <c r="N1494" s="325">
        <v>0</v>
      </c>
      <c r="O1494" s="358">
        <v>0</v>
      </c>
      <c r="P1494" s="327">
        <v>0</v>
      </c>
      <c r="Q1494" s="332">
        <v>0.46171529619805485</v>
      </c>
      <c r="R1494" s="358">
        <v>0.53797177529412232</v>
      </c>
      <c r="S1494" s="327">
        <v>0.22993988162637319</v>
      </c>
      <c r="T1494" s="358">
        <v>0.12981206431665512</v>
      </c>
      <c r="U1494" s="358">
        <v>0.58838918812034835</v>
      </c>
      <c r="V1494" s="361">
        <v>0</v>
      </c>
    </row>
    <row r="1495" spans="1:22" hidden="1" outlineLevel="1">
      <c r="A1495" s="65">
        <v>1486</v>
      </c>
      <c r="B1495" s="117">
        <v>1</v>
      </c>
      <c r="C1495" s="325">
        <v>1.2959902063017025E-4</v>
      </c>
      <c r="D1495" s="358">
        <v>1.3372153146265633E-4</v>
      </c>
      <c r="E1495" s="327">
        <v>1.3277485474904392E-4</v>
      </c>
      <c r="F1495" s="332">
        <v>0</v>
      </c>
      <c r="G1495" s="358">
        <v>0</v>
      </c>
      <c r="H1495" s="327">
        <v>0</v>
      </c>
      <c r="I1495" s="332">
        <v>1.9837554943340365E-4</v>
      </c>
      <c r="J1495" s="358">
        <v>2.1827051650367672E-4</v>
      </c>
      <c r="K1495" s="327">
        <v>2.5554092963413043E-4</v>
      </c>
      <c r="L1495" s="336">
        <v>3.7594868300476983E-5</v>
      </c>
      <c r="M1495" s="210">
        <v>1.1415525114155251E-4</v>
      </c>
      <c r="N1495" s="325">
        <v>0</v>
      </c>
      <c r="O1495" s="358">
        <v>0</v>
      </c>
      <c r="P1495" s="327">
        <v>0</v>
      </c>
      <c r="Q1495" s="332">
        <v>0.52767462422634837</v>
      </c>
      <c r="R1495" s="358">
        <v>0.66816491081226614</v>
      </c>
      <c r="S1495" s="327">
        <v>0.36859587453953224</v>
      </c>
      <c r="T1495" s="358">
        <v>0.11485386512464733</v>
      </c>
      <c r="U1495" s="358">
        <v>0.48216951521212337</v>
      </c>
      <c r="V1495" s="361">
        <v>0</v>
      </c>
    </row>
    <row r="1496" spans="1:22" hidden="1" outlineLevel="1">
      <c r="A1496" s="65">
        <v>1487</v>
      </c>
      <c r="B1496" s="117">
        <v>1</v>
      </c>
      <c r="C1496" s="325">
        <v>1.1629847971379686E-4</v>
      </c>
      <c r="D1496" s="358">
        <v>1.1917897468247795E-4</v>
      </c>
      <c r="E1496" s="327">
        <v>1.1902386832657331E-4</v>
      </c>
      <c r="F1496" s="332">
        <v>0</v>
      </c>
      <c r="G1496" s="358">
        <v>0</v>
      </c>
      <c r="H1496" s="327">
        <v>0</v>
      </c>
      <c r="I1496" s="332">
        <v>2.0729130446411843E-4</v>
      </c>
      <c r="J1496" s="358">
        <v>2.1004940477095815E-4</v>
      </c>
      <c r="K1496" s="327">
        <v>2.7634077274388524E-4</v>
      </c>
      <c r="L1496" s="336">
        <v>2.3496792687798115E-5</v>
      </c>
      <c r="M1496" s="210">
        <v>1.1415525114155251E-4</v>
      </c>
      <c r="N1496" s="325">
        <v>0</v>
      </c>
      <c r="O1496" s="358">
        <v>0</v>
      </c>
      <c r="P1496" s="327">
        <v>0</v>
      </c>
      <c r="Q1496" s="332">
        <v>0.89045092838196294</v>
      </c>
      <c r="R1496" s="358">
        <v>0.74099490830156411</v>
      </c>
      <c r="S1496" s="327">
        <v>0.49639839842340228</v>
      </c>
      <c r="T1496" s="358">
        <v>0.10031407709884954</v>
      </c>
      <c r="U1496" s="358">
        <v>0.41301372816974707</v>
      </c>
      <c r="V1496" s="361">
        <v>0</v>
      </c>
    </row>
    <row r="1497" spans="1:22" hidden="1" outlineLevel="1">
      <c r="A1497" s="65">
        <v>1488</v>
      </c>
      <c r="B1497" s="117">
        <v>1</v>
      </c>
      <c r="C1497" s="325">
        <v>1.0599181055444548E-4</v>
      </c>
      <c r="D1497" s="358">
        <v>1.0473362750644514E-4</v>
      </c>
      <c r="E1497" s="327">
        <v>1.0589556808172404E-4</v>
      </c>
      <c r="F1497" s="332">
        <v>0</v>
      </c>
      <c r="G1497" s="358">
        <v>0</v>
      </c>
      <c r="H1497" s="327">
        <v>0</v>
      </c>
      <c r="I1497" s="332">
        <v>2.1843599825251188E-4</v>
      </c>
      <c r="J1497" s="358">
        <v>2.1744840533040482E-4</v>
      </c>
      <c r="K1497" s="327">
        <v>2.8822639737803081E-4</v>
      </c>
      <c r="L1497" s="336">
        <v>9.3987170751192458E-6</v>
      </c>
      <c r="M1497" s="210">
        <v>1.1415525114155251E-4</v>
      </c>
      <c r="N1497" s="325">
        <v>0</v>
      </c>
      <c r="O1497" s="358">
        <v>0</v>
      </c>
      <c r="P1497" s="327">
        <v>0</v>
      </c>
      <c r="Q1497" s="332">
        <v>0.89045092838196294</v>
      </c>
      <c r="R1497" s="358">
        <v>0.76201306826018111</v>
      </c>
      <c r="S1497" s="327">
        <v>0.51658618522519328</v>
      </c>
      <c r="T1497" s="358">
        <v>7.1966720588121452E-2</v>
      </c>
      <c r="U1497" s="358">
        <v>0.36950886213818696</v>
      </c>
      <c r="V1497" s="361">
        <v>0</v>
      </c>
    </row>
    <row r="1498" spans="1:22" hidden="1" outlineLevel="1">
      <c r="A1498" s="65">
        <v>1489</v>
      </c>
      <c r="B1498" s="117">
        <v>1</v>
      </c>
      <c r="C1498" s="325">
        <v>9.6747684607398373E-5</v>
      </c>
      <c r="D1498" s="358">
        <v>9.126037637186811E-5</v>
      </c>
      <c r="E1498" s="327">
        <v>9.3091583554385851E-5</v>
      </c>
      <c r="F1498" s="332">
        <v>0</v>
      </c>
      <c r="G1498" s="358">
        <v>0</v>
      </c>
      <c r="H1498" s="327">
        <v>0</v>
      </c>
      <c r="I1498" s="332">
        <v>2.2958069204090536E-4</v>
      </c>
      <c r="J1498" s="358">
        <v>2.2936901734284669E-4</v>
      </c>
      <c r="K1498" s="327">
        <v>2.8822639737803081E-4</v>
      </c>
      <c r="L1498" s="336">
        <v>5.8741981719495289E-6</v>
      </c>
      <c r="M1498" s="210">
        <v>1.1415525114155251E-4</v>
      </c>
      <c r="N1498" s="325">
        <v>0</v>
      </c>
      <c r="O1498" s="358">
        <v>0</v>
      </c>
      <c r="P1498" s="327">
        <v>0</v>
      </c>
      <c r="Q1498" s="332">
        <v>0.82449160035366931</v>
      </c>
      <c r="R1498" s="358">
        <v>0.79077779635971701</v>
      </c>
      <c r="S1498" s="327">
        <v>0.47092735465334307</v>
      </c>
      <c r="T1498" s="358">
        <v>2.8347356510728075E-2</v>
      </c>
      <c r="U1498" s="358">
        <v>0.2725551606964241</v>
      </c>
      <c r="V1498" s="361">
        <v>0</v>
      </c>
    </row>
    <row r="1499" spans="1:22" hidden="1" outlineLevel="1">
      <c r="A1499" s="65">
        <v>1490</v>
      </c>
      <c r="B1499" s="117">
        <v>1</v>
      </c>
      <c r="C1499" s="325">
        <v>9.2947530059863125E-5</v>
      </c>
      <c r="D1499" s="358">
        <v>8.4066865665095384E-5</v>
      </c>
      <c r="E1499" s="327">
        <v>8.6734995491168299E-5</v>
      </c>
      <c r="F1499" s="332">
        <v>0</v>
      </c>
      <c r="G1499" s="358">
        <v>0</v>
      </c>
      <c r="H1499" s="327">
        <v>0</v>
      </c>
      <c r="I1499" s="332">
        <v>2.3849644707162008E-4</v>
      </c>
      <c r="J1499" s="358">
        <v>2.4622229639491966E-4</v>
      </c>
      <c r="K1499" s="327">
        <v>2.4959811731705767E-4</v>
      </c>
      <c r="L1499" s="336">
        <v>2.3496792687798115E-6</v>
      </c>
      <c r="M1499" s="210">
        <v>1.1415525114155251E-4</v>
      </c>
      <c r="N1499" s="325">
        <v>0</v>
      </c>
      <c r="O1499" s="358">
        <v>0</v>
      </c>
      <c r="P1499" s="327">
        <v>0</v>
      </c>
      <c r="Q1499" s="332">
        <v>0.62661361626878875</v>
      </c>
      <c r="R1499" s="358">
        <v>0.77979471252267063</v>
      </c>
      <c r="S1499" s="327">
        <v>0.31360272619518015</v>
      </c>
      <c r="T1499" s="358">
        <v>2.7615136969860558E-2</v>
      </c>
      <c r="U1499" s="358">
        <v>0.24306225151658714</v>
      </c>
      <c r="V1499" s="361">
        <v>0</v>
      </c>
    </row>
    <row r="1500" spans="1:22" hidden="1" outlineLevel="1">
      <c r="A1500" s="65">
        <v>1491</v>
      </c>
      <c r="B1500" s="117">
        <v>1</v>
      </c>
      <c r="C1500" s="325">
        <v>9.0303672537482511E-5</v>
      </c>
      <c r="D1500" s="358">
        <v>8.0567319915854593E-5</v>
      </c>
      <c r="E1500" s="327">
        <v>8.3634537231762202E-5</v>
      </c>
      <c r="F1500" s="332">
        <v>0</v>
      </c>
      <c r="G1500" s="358">
        <v>0</v>
      </c>
      <c r="H1500" s="327">
        <v>0</v>
      </c>
      <c r="I1500" s="332">
        <v>2.5409901837537098E-4</v>
      </c>
      <c r="J1500" s="358">
        <v>2.6554190896680823E-4</v>
      </c>
      <c r="K1500" s="327">
        <v>2.5851233579266681E-4</v>
      </c>
      <c r="L1500" s="336">
        <v>1.1748396343899057E-6</v>
      </c>
      <c r="M1500" s="210">
        <v>1.1415525114155251E-4</v>
      </c>
      <c r="N1500" s="325">
        <v>0</v>
      </c>
      <c r="O1500" s="358">
        <v>0</v>
      </c>
      <c r="P1500" s="327">
        <v>0</v>
      </c>
      <c r="Q1500" s="332">
        <v>0.59363395225464199</v>
      </c>
      <c r="R1500" s="358">
        <v>0.77605638223893414</v>
      </c>
      <c r="S1500" s="327">
        <v>0.292275575950799</v>
      </c>
      <c r="T1500" s="358">
        <v>2.7615136969860558E-2</v>
      </c>
      <c r="U1500" s="358">
        <v>0.22294831345524241</v>
      </c>
      <c r="V1500" s="361">
        <v>0</v>
      </c>
    </row>
    <row r="1501" spans="1:22" hidden="1" outlineLevel="1">
      <c r="A1501" s="65">
        <v>1492</v>
      </c>
      <c r="B1501" s="117">
        <v>1</v>
      </c>
      <c r="C1501" s="325">
        <v>8.8591102889415635E-5</v>
      </c>
      <c r="D1501" s="358">
        <v>8.0275691103417861E-5</v>
      </c>
      <c r="E1501" s="327">
        <v>8.1052984120373852E-5</v>
      </c>
      <c r="F1501" s="332">
        <v>0</v>
      </c>
      <c r="G1501" s="358">
        <v>0</v>
      </c>
      <c r="H1501" s="327">
        <v>0</v>
      </c>
      <c r="I1501" s="332">
        <v>2.429543245869775E-4</v>
      </c>
      <c r="J1501" s="358">
        <v>2.7787357656588595E-4</v>
      </c>
      <c r="K1501" s="327">
        <v>2.2879827420730281E-4</v>
      </c>
      <c r="L1501" s="336">
        <v>1.409807561267887E-5</v>
      </c>
      <c r="M1501" s="210">
        <v>1.1415525114155251E-4</v>
      </c>
      <c r="N1501" s="325">
        <v>0</v>
      </c>
      <c r="O1501" s="358">
        <v>0</v>
      </c>
      <c r="P1501" s="327">
        <v>0</v>
      </c>
      <c r="Q1501" s="332">
        <v>0.46171529619805485</v>
      </c>
      <c r="R1501" s="358">
        <v>0.76340211928649238</v>
      </c>
      <c r="S1501" s="327">
        <v>0.41831419520244001</v>
      </c>
      <c r="T1501" s="358">
        <v>2.7510534178308059E-2</v>
      </c>
      <c r="U1501" s="358">
        <v>0.2245303085836628</v>
      </c>
      <c r="V1501" s="361">
        <v>0</v>
      </c>
    </row>
    <row r="1502" spans="1:22" hidden="1" outlineLevel="1">
      <c r="A1502" s="65">
        <v>1493</v>
      </c>
      <c r="B1502" s="117">
        <v>1</v>
      </c>
      <c r="C1502" s="325">
        <v>9.0222419233012188E-5</v>
      </c>
      <c r="D1502" s="358">
        <v>8.1344996749019204E-5</v>
      </c>
      <c r="E1502" s="327">
        <v>8.2090794416409373E-5</v>
      </c>
      <c r="F1502" s="332">
        <v>0</v>
      </c>
      <c r="G1502" s="358">
        <v>0</v>
      </c>
      <c r="H1502" s="327">
        <v>0</v>
      </c>
      <c r="I1502" s="332">
        <v>2.407253858292988E-4</v>
      </c>
      <c r="J1502" s="358">
        <v>2.8362835477878894E-4</v>
      </c>
      <c r="K1502" s="327">
        <v>2.3474108652437564E-4</v>
      </c>
      <c r="L1502" s="336">
        <v>3.7594868300476983E-5</v>
      </c>
      <c r="M1502" s="210">
        <v>1.1415525114155251E-4</v>
      </c>
      <c r="N1502" s="325">
        <v>0</v>
      </c>
      <c r="O1502" s="358">
        <v>0</v>
      </c>
      <c r="P1502" s="327">
        <v>0</v>
      </c>
      <c r="Q1502" s="332">
        <v>0.56065428824049512</v>
      </c>
      <c r="R1502" s="358">
        <v>0.7205481896257917</v>
      </c>
      <c r="S1502" s="327">
        <v>0.39264059977424898</v>
      </c>
      <c r="T1502" s="358">
        <v>2.1234366685157931E-2</v>
      </c>
      <c r="U1502" s="358">
        <v>0.22859829605674375</v>
      </c>
      <c r="V1502" s="361">
        <v>0</v>
      </c>
    </row>
    <row r="1503" spans="1:22" hidden="1" outlineLevel="1">
      <c r="A1503" s="65">
        <v>1494</v>
      </c>
      <c r="B1503" s="117">
        <v>1</v>
      </c>
      <c r="C1503" s="325">
        <v>9.6416421135327044E-5</v>
      </c>
      <c r="D1503" s="358">
        <v>8.7022037631120938E-5</v>
      </c>
      <c r="E1503" s="327">
        <v>8.7617134242798489E-5</v>
      </c>
      <c r="F1503" s="332">
        <v>0</v>
      </c>
      <c r="G1503" s="358">
        <v>0</v>
      </c>
      <c r="H1503" s="327">
        <v>0</v>
      </c>
      <c r="I1503" s="332">
        <v>2.6301477340608576E-4</v>
      </c>
      <c r="J1503" s="358">
        <v>3.3788769221473116E-4</v>
      </c>
      <c r="K1503" s="327">
        <v>1.9016999414632964E-4</v>
      </c>
      <c r="L1503" s="336">
        <v>9.3987170751192462E-5</v>
      </c>
      <c r="M1503" s="210">
        <v>1.1415525114155251E-4</v>
      </c>
      <c r="N1503" s="325">
        <v>0</v>
      </c>
      <c r="O1503" s="358">
        <v>0</v>
      </c>
      <c r="P1503" s="327">
        <v>0</v>
      </c>
      <c r="Q1503" s="332">
        <v>0.62661361626878875</v>
      </c>
      <c r="R1503" s="358">
        <v>0.65428008600314269</v>
      </c>
      <c r="S1503" s="327">
        <v>0.36428317414461336</v>
      </c>
      <c r="T1503" s="358">
        <v>4.0481280330818326E-2</v>
      </c>
      <c r="U1503" s="358">
        <v>0.24622624177342792</v>
      </c>
      <c r="V1503" s="361">
        <v>0</v>
      </c>
    </row>
    <row r="1504" spans="1:22" hidden="1" outlineLevel="1">
      <c r="A1504" s="65">
        <v>1495</v>
      </c>
      <c r="B1504" s="117">
        <v>1</v>
      </c>
      <c r="C1504" s="325">
        <v>1.1456090904896989E-4</v>
      </c>
      <c r="D1504" s="358">
        <v>9.5459831270957053E-5</v>
      </c>
      <c r="E1504" s="327">
        <v>1.0170540901148064E-4</v>
      </c>
      <c r="F1504" s="332">
        <v>0</v>
      </c>
      <c r="G1504" s="358">
        <v>0</v>
      </c>
      <c r="H1504" s="327">
        <v>0</v>
      </c>
      <c r="I1504" s="332">
        <v>2.8530416098287265E-4</v>
      </c>
      <c r="J1504" s="358">
        <v>3.4898619305390118E-4</v>
      </c>
      <c r="K1504" s="327">
        <v>2.3474108652437564E-4</v>
      </c>
      <c r="L1504" s="336">
        <v>1.8210014333043539E-4</v>
      </c>
      <c r="M1504" s="210">
        <v>1.1415525114155251E-4</v>
      </c>
      <c r="N1504" s="325">
        <v>0</v>
      </c>
      <c r="O1504" s="358">
        <v>3.4312876491329454E-4</v>
      </c>
      <c r="P1504" s="327">
        <v>0</v>
      </c>
      <c r="Q1504" s="332">
        <v>0.59363395225464199</v>
      </c>
      <c r="R1504" s="358">
        <v>0.65524604075748571</v>
      </c>
      <c r="S1504" s="327">
        <v>0.33451631619487843</v>
      </c>
      <c r="T1504" s="358">
        <v>0.11861956562053741</v>
      </c>
      <c r="U1504" s="358">
        <v>0.34103294982662025</v>
      </c>
      <c r="V1504" s="361">
        <v>0</v>
      </c>
    </row>
    <row r="1505" spans="1:22" hidden="1" outlineLevel="1">
      <c r="A1505" s="65">
        <v>1496</v>
      </c>
      <c r="B1505" s="117">
        <v>1</v>
      </c>
      <c r="C1505" s="325">
        <v>1.3414295542631848E-4</v>
      </c>
      <c r="D1505" s="358">
        <v>1.1389077221695853E-4</v>
      </c>
      <c r="E1505" s="327">
        <v>1.2036004908271904E-4</v>
      </c>
      <c r="F1505" s="332">
        <v>0</v>
      </c>
      <c r="G1505" s="358">
        <v>0</v>
      </c>
      <c r="H1505" s="327">
        <v>0</v>
      </c>
      <c r="I1505" s="332">
        <v>2.8753309974055135E-4</v>
      </c>
      <c r="J1505" s="358">
        <v>3.4282035925436224E-4</v>
      </c>
      <c r="K1505" s="327">
        <v>2.1691264957315727E-4</v>
      </c>
      <c r="L1505" s="336">
        <v>1.5860335064263727E-4</v>
      </c>
      <c r="M1505" s="210">
        <v>1.1415525114155251E-4</v>
      </c>
      <c r="N1505" s="325">
        <v>4.3708895494219094E-2</v>
      </c>
      <c r="O1505" s="358">
        <v>1.3353383540599334E-2</v>
      </c>
      <c r="P1505" s="327">
        <v>8.8996161312379935E-3</v>
      </c>
      <c r="Q1505" s="332">
        <v>0.62661361626878875</v>
      </c>
      <c r="R1505" s="358">
        <v>0.76315434230465595</v>
      </c>
      <c r="S1505" s="327">
        <v>0.36605550806366666</v>
      </c>
      <c r="T1505" s="358">
        <v>0.1686196999826334</v>
      </c>
      <c r="U1505" s="358">
        <v>0.40182676261877454</v>
      </c>
      <c r="V1505" s="361">
        <v>1.153734874974539E-2</v>
      </c>
    </row>
    <row r="1506" spans="1:22" hidden="1" outlineLevel="1">
      <c r="A1506" s="65">
        <v>1497</v>
      </c>
      <c r="B1506" s="117">
        <v>1</v>
      </c>
      <c r="C1506" s="325">
        <v>1.5268120935393292E-4</v>
      </c>
      <c r="D1506" s="358">
        <v>1.2149256326114269E-4</v>
      </c>
      <c r="E1506" s="327">
        <v>1.3732824742289975E-4</v>
      </c>
      <c r="F1506" s="332">
        <v>0</v>
      </c>
      <c r="G1506" s="358">
        <v>0</v>
      </c>
      <c r="H1506" s="327">
        <v>0</v>
      </c>
      <c r="I1506" s="332">
        <v>2.7861734470983657E-4</v>
      </c>
      <c r="J1506" s="358">
        <v>2.7294090952625487E-4</v>
      </c>
      <c r="K1506" s="327">
        <v>1.7828436951218402E-4</v>
      </c>
      <c r="L1506" s="336">
        <v>1.4685495429873823E-4</v>
      </c>
      <c r="M1506" s="210">
        <v>1.1415525114155251E-4</v>
      </c>
      <c r="N1506" s="325">
        <v>0.22966010175626328</v>
      </c>
      <c r="O1506" s="358">
        <v>5.4413202452545509E-2</v>
      </c>
      <c r="P1506" s="327">
        <v>5.2320379368625651E-2</v>
      </c>
      <c r="Q1506" s="332">
        <v>0.56065428824049512</v>
      </c>
      <c r="R1506" s="358">
        <v>0.85235624761445694</v>
      </c>
      <c r="S1506" s="327">
        <v>0.40531703372672528</v>
      </c>
      <c r="T1506" s="358">
        <v>0.17311762001939102</v>
      </c>
      <c r="U1506" s="358">
        <v>0.53866934122713672</v>
      </c>
      <c r="V1506" s="361">
        <v>0.14716379996035703</v>
      </c>
    </row>
    <row r="1507" spans="1:22" hidden="1" outlineLevel="1">
      <c r="A1507" s="65">
        <v>1498</v>
      </c>
      <c r="B1507" s="117">
        <v>1</v>
      </c>
      <c r="C1507" s="325">
        <v>1.6105029971437651E-4</v>
      </c>
      <c r="D1507" s="358">
        <v>1.1980111614900964E-4</v>
      </c>
      <c r="E1507" s="327">
        <v>1.4385347965922306E-4</v>
      </c>
      <c r="F1507" s="332">
        <v>0</v>
      </c>
      <c r="G1507" s="358">
        <v>0</v>
      </c>
      <c r="H1507" s="327">
        <v>0</v>
      </c>
      <c r="I1507" s="332">
        <v>2.429543245869775E-4</v>
      </c>
      <c r="J1507" s="358">
        <v>0</v>
      </c>
      <c r="K1507" s="327">
        <v>1.366846832926744E-4</v>
      </c>
      <c r="L1507" s="336">
        <v>1.644775488145868E-4</v>
      </c>
      <c r="M1507" s="210">
        <v>1.1415525114155251E-4</v>
      </c>
      <c r="N1507" s="325">
        <v>0.53223116280676264</v>
      </c>
      <c r="O1507" s="358">
        <v>0.18778113847683497</v>
      </c>
      <c r="P1507" s="327">
        <v>9.0845345902681965E-2</v>
      </c>
      <c r="Q1507" s="332">
        <v>0.62661361626878875</v>
      </c>
      <c r="R1507" s="358">
        <v>1.0087665069358565</v>
      </c>
      <c r="S1507" s="327">
        <v>0.39210889130605447</v>
      </c>
      <c r="T1507" s="358">
        <v>0.16788748044176591</v>
      </c>
      <c r="U1507" s="358">
        <v>0.52397938646323317</v>
      </c>
      <c r="V1507" s="361">
        <v>0.25193288207573289</v>
      </c>
    </row>
    <row r="1508" spans="1:22" hidden="1" outlineLevel="1">
      <c r="A1508" s="65">
        <v>1499</v>
      </c>
      <c r="B1508" s="117">
        <v>1</v>
      </c>
      <c r="C1508" s="325">
        <v>1.5981899963894158E-4</v>
      </c>
      <c r="D1508" s="358">
        <v>1.1960669694071849E-4</v>
      </c>
      <c r="E1508" s="327">
        <v>1.4313998508069863E-4</v>
      </c>
      <c r="F1508" s="332">
        <v>0</v>
      </c>
      <c r="G1508" s="358">
        <v>0</v>
      </c>
      <c r="H1508" s="327">
        <v>0</v>
      </c>
      <c r="I1508" s="332">
        <v>1.9837554943340365E-4</v>
      </c>
      <c r="J1508" s="358">
        <v>0</v>
      </c>
      <c r="K1508" s="327">
        <v>1.7234155719511124E-4</v>
      </c>
      <c r="L1508" s="336">
        <v>1.8797434150238492E-4</v>
      </c>
      <c r="M1508" s="210">
        <v>1.1415525114155251E-4</v>
      </c>
      <c r="N1508" s="325">
        <v>0.79015132630497786</v>
      </c>
      <c r="O1508" s="358">
        <v>0.20999818459906583</v>
      </c>
      <c r="P1508" s="327">
        <v>0.14575933700087329</v>
      </c>
      <c r="Q1508" s="332">
        <v>0.62661361626878875</v>
      </c>
      <c r="R1508" s="358">
        <v>1.0353129854110938</v>
      </c>
      <c r="S1508" s="327">
        <v>0.45901046868766532</v>
      </c>
      <c r="T1508" s="358">
        <v>0.14759453888058052</v>
      </c>
      <c r="U1508" s="358">
        <v>0.45346760359649657</v>
      </c>
      <c r="V1508" s="361">
        <v>0.3403563688541546</v>
      </c>
    </row>
    <row r="1509" spans="1:22" hidden="1" outlineLevel="1">
      <c r="A1509" s="65">
        <v>1500</v>
      </c>
      <c r="B1509" s="117">
        <v>1</v>
      </c>
      <c r="C1509" s="325">
        <v>1.5697513398248015E-4</v>
      </c>
      <c r="D1509" s="358">
        <v>1.202482803280793E-4</v>
      </c>
      <c r="E1509" s="327">
        <v>1.4640908751321051E-4</v>
      </c>
      <c r="F1509" s="332">
        <v>0</v>
      </c>
      <c r="G1509" s="358">
        <v>0</v>
      </c>
      <c r="H1509" s="327">
        <v>0</v>
      </c>
      <c r="I1509" s="332">
        <v>1.6271252931054456E-4</v>
      </c>
      <c r="J1509" s="358">
        <v>0</v>
      </c>
      <c r="K1509" s="327">
        <v>1.9314140030486602E-4</v>
      </c>
      <c r="L1509" s="336">
        <v>2.0677177565262342E-4</v>
      </c>
      <c r="M1509" s="210">
        <v>1.1415525114155251E-4</v>
      </c>
      <c r="N1509" s="325">
        <v>0.92165481361086143</v>
      </c>
      <c r="O1509" s="358">
        <v>0.25918756588979158</v>
      </c>
      <c r="P1509" s="327">
        <v>0.19149020738393127</v>
      </c>
      <c r="Q1509" s="332">
        <v>0.69257294429708227</v>
      </c>
      <c r="R1509" s="358">
        <v>1.0398289539832686</v>
      </c>
      <c r="S1509" s="327">
        <v>0.5031501480027285</v>
      </c>
      <c r="T1509" s="358">
        <v>0.11443545395843731</v>
      </c>
      <c r="U1509" s="358">
        <v>0.40792874382839595</v>
      </c>
      <c r="V1509" s="361">
        <v>0.30351197693629367</v>
      </c>
    </row>
    <row r="1510" spans="1:22" hidden="1" outlineLevel="1">
      <c r="A1510" s="65">
        <v>1501</v>
      </c>
      <c r="B1510" s="117">
        <v>1</v>
      </c>
      <c r="C1510" s="325">
        <v>1.4673721761921906E-4</v>
      </c>
      <c r="D1510" s="358">
        <v>1.1729310836205375E-4</v>
      </c>
      <c r="E1510" s="327">
        <v>1.4033789728140275E-4</v>
      </c>
      <c r="F1510" s="332">
        <v>0</v>
      </c>
      <c r="G1510" s="358">
        <v>0</v>
      </c>
      <c r="H1510" s="327">
        <v>0</v>
      </c>
      <c r="I1510" s="332">
        <v>1.2927844794536418E-4</v>
      </c>
      <c r="J1510" s="358">
        <v>0</v>
      </c>
      <c r="K1510" s="327">
        <v>1.3371327713413802E-4</v>
      </c>
      <c r="L1510" s="336">
        <v>1.8797434150238492E-4</v>
      </c>
      <c r="M1510" s="210">
        <v>1.1415525114155251E-4</v>
      </c>
      <c r="N1510" s="325">
        <v>0.86136668189469712</v>
      </c>
      <c r="O1510" s="358">
        <v>0.2328221047103412</v>
      </c>
      <c r="P1510" s="327">
        <v>0.19375153578472726</v>
      </c>
      <c r="Q1510" s="332">
        <v>0.75853227232537579</v>
      </c>
      <c r="R1510" s="358">
        <v>1.0833481318433857</v>
      </c>
      <c r="S1510" s="327">
        <v>0.50415447700656413</v>
      </c>
      <c r="T1510" s="358">
        <v>7.6987654582641563E-2</v>
      </c>
      <c r="U1510" s="358">
        <v>0.36385887953668555</v>
      </c>
      <c r="V1510" s="361">
        <v>0.35277016521935123</v>
      </c>
    </row>
    <row r="1511" spans="1:22" hidden="1" outlineLevel="1">
      <c r="A1511" s="65">
        <v>1502</v>
      </c>
      <c r="B1511" s="117">
        <v>1</v>
      </c>
      <c r="C1511" s="325">
        <v>1.4419336416387883E-4</v>
      </c>
      <c r="D1511" s="358">
        <v>1.1729310836205375E-4</v>
      </c>
      <c r="E1511" s="327">
        <v>1.3381266504507944E-4</v>
      </c>
      <c r="F1511" s="332">
        <v>0</v>
      </c>
      <c r="G1511" s="358">
        <v>0</v>
      </c>
      <c r="H1511" s="327">
        <v>0</v>
      </c>
      <c r="I1511" s="332">
        <v>1.136758766416133E-4</v>
      </c>
      <c r="J1511" s="358">
        <v>0</v>
      </c>
      <c r="K1511" s="327">
        <v>1.3074187097560162E-4</v>
      </c>
      <c r="L1511" s="336">
        <v>1.9032402077116473E-4</v>
      </c>
      <c r="M1511" s="210">
        <v>1.1415525114155251E-4</v>
      </c>
      <c r="N1511" s="325">
        <v>0.84309184196823483</v>
      </c>
      <c r="O1511" s="358">
        <v>0.23351848517870147</v>
      </c>
      <c r="P1511" s="327">
        <v>0.18575974127272332</v>
      </c>
      <c r="Q1511" s="332">
        <v>0.89045092838196294</v>
      </c>
      <c r="R1511" s="358">
        <v>1.0812042092538283</v>
      </c>
      <c r="S1511" s="327">
        <v>0.63545103772440636</v>
      </c>
      <c r="T1511" s="358">
        <v>7.2175926171226465E-2</v>
      </c>
      <c r="U1511" s="358">
        <v>0.34487493799564112</v>
      </c>
      <c r="V1511" s="361">
        <v>0.30107655194213739</v>
      </c>
    </row>
    <row r="1512" spans="1:22" hidden="1" outlineLevel="1">
      <c r="A1512" s="65">
        <v>1503</v>
      </c>
      <c r="B1512" s="117">
        <v>1</v>
      </c>
      <c r="C1512" s="325">
        <v>1.502373599656331E-4</v>
      </c>
      <c r="D1512" s="358">
        <v>1.1651543152888912E-4</v>
      </c>
      <c r="E1512" s="327">
        <v>1.4150543386444269E-4</v>
      </c>
      <c r="F1512" s="332">
        <v>0</v>
      </c>
      <c r="G1512" s="358">
        <v>0</v>
      </c>
      <c r="H1512" s="327">
        <v>0</v>
      </c>
      <c r="I1512" s="332">
        <v>1.0030224409554116E-4</v>
      </c>
      <c r="J1512" s="358">
        <v>0</v>
      </c>
      <c r="K1512" s="327">
        <v>1.1885624634145602E-4</v>
      </c>
      <c r="L1512" s="336">
        <v>2.1382081345896285E-4</v>
      </c>
      <c r="M1512" s="210">
        <v>1.1415525114155251E-4</v>
      </c>
      <c r="N1512" s="325">
        <v>0.76038406127012181</v>
      </c>
      <c r="O1512" s="358">
        <v>0.18493057930915749</v>
      </c>
      <c r="P1512" s="327">
        <v>0.15034479603884213</v>
      </c>
      <c r="Q1512" s="332">
        <v>0.9234305923961097</v>
      </c>
      <c r="R1512" s="358">
        <v>1.0155086810079408</v>
      </c>
      <c r="S1512" s="327">
        <v>0.54204877206683355</v>
      </c>
      <c r="T1512" s="358">
        <v>0.16746906927555588</v>
      </c>
      <c r="U1512" s="358">
        <v>0.38442481620615043</v>
      </c>
      <c r="V1512" s="361">
        <v>0.17619803586247557</v>
      </c>
    </row>
    <row r="1513" spans="1:22" hidden="1" outlineLevel="1">
      <c r="A1513" s="65">
        <v>1504</v>
      </c>
      <c r="B1513" s="117">
        <v>1</v>
      </c>
      <c r="C1513" s="325">
        <v>1.5176867224218926E-4</v>
      </c>
      <c r="D1513" s="358">
        <v>1.1832353016599686E-4</v>
      </c>
      <c r="E1513" s="327">
        <v>1.4412590486193236E-4</v>
      </c>
      <c r="F1513" s="332">
        <v>0</v>
      </c>
      <c r="G1513" s="358">
        <v>0</v>
      </c>
      <c r="H1513" s="327">
        <v>0</v>
      </c>
      <c r="I1513" s="332">
        <v>9.3615427822505074E-5</v>
      </c>
      <c r="J1513" s="358">
        <v>0</v>
      </c>
      <c r="K1513" s="327">
        <v>1.4262749560974724E-4</v>
      </c>
      <c r="L1513" s="336">
        <v>2.2321953053408208E-4</v>
      </c>
      <c r="M1513" s="210">
        <v>1.1415525114155251E-4</v>
      </c>
      <c r="N1513" s="325">
        <v>0.55917242166742365</v>
      </c>
      <c r="O1513" s="358">
        <v>0.13921009823114427</v>
      </c>
      <c r="P1513" s="327">
        <v>0.11464024490146772</v>
      </c>
      <c r="Q1513" s="332">
        <v>0.9234305923961097</v>
      </c>
      <c r="R1513" s="358">
        <v>1.013320267156564</v>
      </c>
      <c r="S1513" s="327">
        <v>0.74745442170760568</v>
      </c>
      <c r="T1513" s="358">
        <v>0.22552361858719458</v>
      </c>
      <c r="U1513" s="358">
        <v>0.43403166344733207</v>
      </c>
      <c r="V1513" s="361">
        <v>8.7537877689637625E-2</v>
      </c>
    </row>
    <row r="1514" spans="1:22" hidden="1" outlineLevel="1">
      <c r="A1514" s="65">
        <v>1505</v>
      </c>
      <c r="B1514" s="117">
        <v>1</v>
      </c>
      <c r="C1514" s="325">
        <v>1.5219993978130098E-4</v>
      </c>
      <c r="D1514" s="358">
        <v>1.2260075274840226E-4</v>
      </c>
      <c r="E1514" s="327">
        <v>1.4901658588199976E-4</v>
      </c>
      <c r="F1514" s="332">
        <v>0</v>
      </c>
      <c r="G1514" s="358">
        <v>0</v>
      </c>
      <c r="H1514" s="327">
        <v>0</v>
      </c>
      <c r="I1514" s="332">
        <v>9.8073305337862478E-5</v>
      </c>
      <c r="J1514" s="358">
        <v>0</v>
      </c>
      <c r="K1514" s="327">
        <v>1.8719858798779324E-4</v>
      </c>
      <c r="L1514" s="336">
        <v>2.2321953053408208E-4</v>
      </c>
      <c r="M1514" s="210">
        <v>1.1415525114155251E-4</v>
      </c>
      <c r="N1514" s="325">
        <v>0.29691904870210906</v>
      </c>
      <c r="O1514" s="358">
        <v>9.3767484576898388E-2</v>
      </c>
      <c r="P1514" s="327">
        <v>5.5609032541811626E-2</v>
      </c>
      <c r="Q1514" s="332">
        <v>0.9234305923961097</v>
      </c>
      <c r="R1514" s="358">
        <v>1.042826591412056</v>
      </c>
      <c r="S1514" s="327">
        <v>0.82006124558899185</v>
      </c>
      <c r="T1514" s="358">
        <v>0.17531427864199359</v>
      </c>
      <c r="U1514" s="358">
        <v>0.46454156949543923</v>
      </c>
      <c r="V1514" s="361">
        <v>0.31607082996258462</v>
      </c>
    </row>
    <row r="1515" spans="1:22" hidden="1" outlineLevel="1">
      <c r="A1515" s="65">
        <v>1506</v>
      </c>
      <c r="B1515" s="117">
        <v>1</v>
      </c>
      <c r="C1515" s="325">
        <v>1.490685624320984E-4</v>
      </c>
      <c r="D1515" s="358">
        <v>1.251282024561873E-4</v>
      </c>
      <c r="E1515" s="327">
        <v>1.5162408425078899E-4</v>
      </c>
      <c r="F1515" s="332">
        <v>0</v>
      </c>
      <c r="G1515" s="358">
        <v>0</v>
      </c>
      <c r="H1515" s="327">
        <v>0</v>
      </c>
      <c r="I1515" s="332">
        <v>1.0476012161089854E-4</v>
      </c>
      <c r="J1515" s="358">
        <v>0</v>
      </c>
      <c r="K1515" s="327">
        <v>2.1394124341462081E-4</v>
      </c>
      <c r="L1515" s="336">
        <v>1.644775488145868E-4</v>
      </c>
      <c r="M1515" s="210">
        <v>1.1415525114155251E-4</v>
      </c>
      <c r="N1515" s="325">
        <v>7.7244168761335469E-2</v>
      </c>
      <c r="O1515" s="358">
        <v>2.1365968924272932E-2</v>
      </c>
      <c r="P1515" s="327">
        <v>1.2768695012948241E-2</v>
      </c>
      <c r="Q1515" s="332">
        <v>0.9234305923961097</v>
      </c>
      <c r="R1515" s="358">
        <v>0.92949028238476972</v>
      </c>
      <c r="S1515" s="327">
        <v>0.91693223257846967</v>
      </c>
      <c r="T1515" s="358">
        <v>0.21715539526299441</v>
      </c>
      <c r="U1515" s="358">
        <v>0.55674928555194092</v>
      </c>
      <c r="V1515" s="361">
        <v>0</v>
      </c>
    </row>
    <row r="1516" spans="1:22" hidden="1" outlineLevel="1">
      <c r="A1516" s="65">
        <v>1507</v>
      </c>
      <c r="B1516" s="117">
        <v>1</v>
      </c>
      <c r="C1516" s="325">
        <v>1.5224994181482117E-4</v>
      </c>
      <c r="D1516" s="358">
        <v>1.4110946137772023E-4</v>
      </c>
      <c r="E1516" s="327">
        <v>1.575914934529932E-4</v>
      </c>
      <c r="F1516" s="332">
        <v>0</v>
      </c>
      <c r="G1516" s="358">
        <v>0</v>
      </c>
      <c r="H1516" s="327">
        <v>0</v>
      </c>
      <c r="I1516" s="332">
        <v>1.1144693788393462E-4</v>
      </c>
      <c r="J1516" s="358">
        <v>0</v>
      </c>
      <c r="K1516" s="327">
        <v>2.3176968036583927E-4</v>
      </c>
      <c r="L1516" s="336">
        <v>1.1748396343899057E-4</v>
      </c>
      <c r="M1516" s="210">
        <v>1.1415525114155251E-4</v>
      </c>
      <c r="N1516" s="325">
        <v>0</v>
      </c>
      <c r="O1516" s="358">
        <v>1.2080128462462741E-3</v>
      </c>
      <c r="P1516" s="327">
        <v>0</v>
      </c>
      <c r="Q1516" s="332">
        <v>0.82449160035366931</v>
      </c>
      <c r="R1516" s="358">
        <v>0.87848934321775007</v>
      </c>
      <c r="S1516" s="327">
        <v>0.95303730750444282</v>
      </c>
      <c r="T1516" s="358">
        <v>0.23284581399586976</v>
      </c>
      <c r="U1516" s="358">
        <v>0.67438192331519864</v>
      </c>
      <c r="V1516" s="361">
        <v>0</v>
      </c>
    </row>
    <row r="1517" spans="1:22" hidden="1" outlineLevel="1">
      <c r="A1517" s="65">
        <v>1508</v>
      </c>
      <c r="B1517" s="117">
        <v>1</v>
      </c>
      <c r="C1517" s="325">
        <v>1.4859979336784653E-4</v>
      </c>
      <c r="D1517" s="358">
        <v>1.454838935642712E-4</v>
      </c>
      <c r="E1517" s="327">
        <v>1.557882980636315E-4</v>
      </c>
      <c r="F1517" s="332">
        <v>0</v>
      </c>
      <c r="G1517" s="358">
        <v>0</v>
      </c>
      <c r="H1517" s="327">
        <v>0</v>
      </c>
      <c r="I1517" s="332">
        <v>1.225916316723281E-4</v>
      </c>
      <c r="J1517" s="358">
        <v>1.38936788282943E-4</v>
      </c>
      <c r="K1517" s="327">
        <v>2.5851233579266681E-4</v>
      </c>
      <c r="L1517" s="336">
        <v>8.811297257924293E-5</v>
      </c>
      <c r="M1517" s="210">
        <v>1.1415525114155251E-4</v>
      </c>
      <c r="N1517" s="325">
        <v>0</v>
      </c>
      <c r="O1517" s="358">
        <v>0</v>
      </c>
      <c r="P1517" s="327">
        <v>0</v>
      </c>
      <c r="Q1517" s="332">
        <v>0.85747126436781618</v>
      </c>
      <c r="R1517" s="358">
        <v>0.84608359431904789</v>
      </c>
      <c r="S1517" s="327">
        <v>0.8968541647133661</v>
      </c>
      <c r="T1517" s="358">
        <v>0.19550261741162647</v>
      </c>
      <c r="U1517" s="358">
        <v>0.66025696681144519</v>
      </c>
      <c r="V1517" s="361">
        <v>0</v>
      </c>
    </row>
    <row r="1518" spans="1:22" hidden="1" outlineLevel="1">
      <c r="A1518" s="65">
        <v>1509</v>
      </c>
      <c r="B1518" s="117">
        <v>1</v>
      </c>
      <c r="C1518" s="325">
        <v>1.3917441004928868E-4</v>
      </c>
      <c r="D1518" s="358">
        <v>1.4074006488196702E-4</v>
      </c>
      <c r="E1518" s="327">
        <v>1.4452805635164614E-4</v>
      </c>
      <c r="F1518" s="332">
        <v>0</v>
      </c>
      <c r="G1518" s="358">
        <v>0</v>
      </c>
      <c r="H1518" s="327">
        <v>0</v>
      </c>
      <c r="I1518" s="332">
        <v>1.4042314173375763E-4</v>
      </c>
      <c r="J1518" s="358">
        <v>1.6154484554791891E-4</v>
      </c>
      <c r="K1518" s="327">
        <v>2.8228358506095805E-4</v>
      </c>
      <c r="L1518" s="336">
        <v>5.8741981719495287E-5</v>
      </c>
      <c r="M1518" s="210">
        <v>1.1415525114155251E-4</v>
      </c>
      <c r="N1518" s="325">
        <v>0</v>
      </c>
      <c r="O1518" s="358">
        <v>0</v>
      </c>
      <c r="P1518" s="327">
        <v>0</v>
      </c>
      <c r="Q1518" s="332">
        <v>0.82449160035366931</v>
      </c>
      <c r="R1518" s="358">
        <v>0.80651614155602414</v>
      </c>
      <c r="S1518" s="327">
        <v>0.8025741752038883</v>
      </c>
      <c r="T1518" s="358">
        <v>0.12625556940387006</v>
      </c>
      <c r="U1518" s="358">
        <v>0.55482829146743051</v>
      </c>
      <c r="V1518" s="361">
        <v>0</v>
      </c>
    </row>
    <row r="1519" spans="1:22" hidden="1" outlineLevel="1">
      <c r="A1519" s="65">
        <v>1510</v>
      </c>
      <c r="B1519" s="117">
        <v>1</v>
      </c>
      <c r="C1519" s="325">
        <v>1.274676839513717E-4</v>
      </c>
      <c r="D1519" s="358">
        <v>1.3099966254658018E-4</v>
      </c>
      <c r="E1519" s="327">
        <v>1.3433157019309718E-4</v>
      </c>
      <c r="F1519" s="332">
        <v>0</v>
      </c>
      <c r="G1519" s="358">
        <v>0</v>
      </c>
      <c r="H1519" s="327">
        <v>0</v>
      </c>
      <c r="I1519" s="332">
        <v>1.5602571303750847E-4</v>
      </c>
      <c r="J1519" s="358">
        <v>1.7305440197372488E-4</v>
      </c>
      <c r="K1519" s="327">
        <v>3.1199764664632205E-4</v>
      </c>
      <c r="L1519" s="336">
        <v>3.7594868300476983E-5</v>
      </c>
      <c r="M1519" s="210">
        <v>1.1415525114155251E-4</v>
      </c>
      <c r="N1519" s="325">
        <v>0</v>
      </c>
      <c r="O1519" s="358">
        <v>0</v>
      </c>
      <c r="P1519" s="327">
        <v>0</v>
      </c>
      <c r="Q1519" s="332">
        <v>0.82449160035366931</v>
      </c>
      <c r="R1519" s="358">
        <v>0.73633502167150156</v>
      </c>
      <c r="S1519" s="327">
        <v>0.72541835448056025</v>
      </c>
      <c r="T1519" s="358">
        <v>9.8012815684694485E-2</v>
      </c>
      <c r="U1519" s="358">
        <v>0.46973955348882052</v>
      </c>
      <c r="V1519" s="361">
        <v>0</v>
      </c>
    </row>
    <row r="1520" spans="1:22" hidden="1" outlineLevel="1">
      <c r="A1520" s="65">
        <v>1511</v>
      </c>
      <c r="B1520" s="117">
        <v>1</v>
      </c>
      <c r="C1520" s="325">
        <v>1.1457340955734994E-4</v>
      </c>
      <c r="D1520" s="358">
        <v>1.1723478259956641E-4</v>
      </c>
      <c r="E1520" s="327">
        <v>1.2122921520564879E-4</v>
      </c>
      <c r="F1520" s="332">
        <v>0</v>
      </c>
      <c r="G1520" s="358">
        <v>0</v>
      </c>
      <c r="H1520" s="327">
        <v>0</v>
      </c>
      <c r="I1520" s="332">
        <v>2.095202432217971E-4</v>
      </c>
      <c r="J1520" s="358">
        <v>1.6976595728063746E-4</v>
      </c>
      <c r="K1520" s="327">
        <v>3.1199764664632205E-4</v>
      </c>
      <c r="L1520" s="336">
        <v>2.3496792687798115E-5</v>
      </c>
      <c r="M1520" s="210">
        <v>1.1415525114155251E-4</v>
      </c>
      <c r="N1520" s="325">
        <v>0</v>
      </c>
      <c r="O1520" s="358">
        <v>0</v>
      </c>
      <c r="P1520" s="327">
        <v>0</v>
      </c>
      <c r="Q1520" s="332">
        <v>0.75853227232537579</v>
      </c>
      <c r="R1520" s="358">
        <v>0.70465431915893117</v>
      </c>
      <c r="S1520" s="327">
        <v>0.7185484290361277</v>
      </c>
      <c r="T1520" s="358">
        <v>6.6422772635838845E-2</v>
      </c>
      <c r="U1520" s="358">
        <v>0.39900177131802383</v>
      </c>
      <c r="V1520" s="361">
        <v>0</v>
      </c>
    </row>
    <row r="1521" spans="1:22" hidden="1" outlineLevel="1">
      <c r="A1521" s="65">
        <v>1512</v>
      </c>
      <c r="B1521" s="117">
        <v>1</v>
      </c>
      <c r="C1521" s="325">
        <v>1.0330420125273469E-4</v>
      </c>
      <c r="D1521" s="358">
        <v>1.049280467147363E-4</v>
      </c>
      <c r="E1521" s="327">
        <v>1.0882738216802437E-4</v>
      </c>
      <c r="F1521" s="332">
        <v>0</v>
      </c>
      <c r="G1521" s="358">
        <v>0</v>
      </c>
      <c r="H1521" s="327">
        <v>0</v>
      </c>
      <c r="I1521" s="332">
        <v>2.407253858292988E-4</v>
      </c>
      <c r="J1521" s="358">
        <v>1.6688856817418597E-4</v>
      </c>
      <c r="K1521" s="327">
        <v>3.030834281707128E-4</v>
      </c>
      <c r="L1521" s="336">
        <v>9.3987170751192458E-6</v>
      </c>
      <c r="M1521" s="210">
        <v>1.1415525114155251E-4</v>
      </c>
      <c r="N1521" s="325">
        <v>0</v>
      </c>
      <c r="O1521" s="358">
        <v>0</v>
      </c>
      <c r="P1521" s="327">
        <v>0</v>
      </c>
      <c r="Q1521" s="332">
        <v>0.75853227232537579</v>
      </c>
      <c r="R1521" s="358">
        <v>0.71327625171176545</v>
      </c>
      <c r="S1521" s="327">
        <v>0.77088306268110252</v>
      </c>
      <c r="T1521" s="358">
        <v>5.0104737153648521E-2</v>
      </c>
      <c r="U1521" s="358">
        <v>0.34498793764767116</v>
      </c>
      <c r="V1521" s="361">
        <v>0</v>
      </c>
    </row>
    <row r="1522" spans="1:22" hidden="1" outlineLevel="1">
      <c r="A1522" s="65">
        <v>1513</v>
      </c>
      <c r="B1522" s="117">
        <v>1</v>
      </c>
      <c r="C1522" s="325">
        <v>9.6572677490077679E-5</v>
      </c>
      <c r="D1522" s="358">
        <v>9.065767682616553E-5</v>
      </c>
      <c r="E1522" s="327">
        <v>9.6879591134915478E-5</v>
      </c>
      <c r="F1522" s="332">
        <v>0</v>
      </c>
      <c r="G1522" s="358">
        <v>0</v>
      </c>
      <c r="H1522" s="327">
        <v>0</v>
      </c>
      <c r="I1522" s="332">
        <v>2.4518326334465619E-4</v>
      </c>
      <c r="J1522" s="358">
        <v>1.6647751258755004E-4</v>
      </c>
      <c r="K1522" s="327">
        <v>2.8525499121949443E-4</v>
      </c>
      <c r="L1522" s="336">
        <v>5.8741981719495289E-6</v>
      </c>
      <c r="M1522" s="210">
        <v>1.1415525114155251E-4</v>
      </c>
      <c r="N1522" s="325">
        <v>0</v>
      </c>
      <c r="O1522" s="358">
        <v>0</v>
      </c>
      <c r="P1522" s="327">
        <v>0</v>
      </c>
      <c r="Q1522" s="332">
        <v>0.75853227232537579</v>
      </c>
      <c r="R1522" s="358">
        <v>0.73820332029190694</v>
      </c>
      <c r="S1522" s="327">
        <v>0.81855898054744791</v>
      </c>
      <c r="T1522" s="358">
        <v>1.872389968789788E-2</v>
      </c>
      <c r="U1522" s="358">
        <v>0.27764014503777529</v>
      </c>
      <c r="V1522" s="361">
        <v>0</v>
      </c>
    </row>
    <row r="1523" spans="1:22" hidden="1" outlineLevel="1">
      <c r="A1523" s="65">
        <v>1514</v>
      </c>
      <c r="B1523" s="117">
        <v>1</v>
      </c>
      <c r="C1523" s="325">
        <v>9.150997159615735E-5</v>
      </c>
      <c r="D1523" s="358">
        <v>8.3989097981778912E-5</v>
      </c>
      <c r="E1523" s="327">
        <v>8.973167272097086E-5</v>
      </c>
      <c r="F1523" s="332">
        <v>0</v>
      </c>
      <c r="G1523" s="358">
        <v>0</v>
      </c>
      <c r="H1523" s="327">
        <v>0</v>
      </c>
      <c r="I1523" s="332">
        <v>2.3403856955626272E-4</v>
      </c>
      <c r="J1523" s="358">
        <v>1.6113378996128298E-4</v>
      </c>
      <c r="K1523" s="327">
        <v>2.9119780353656729E-4</v>
      </c>
      <c r="L1523" s="336">
        <v>2.3496792687798115E-6</v>
      </c>
      <c r="M1523" s="210">
        <v>1.1415525114155251E-4</v>
      </c>
      <c r="N1523" s="325">
        <v>0</v>
      </c>
      <c r="O1523" s="358">
        <v>0</v>
      </c>
      <c r="P1523" s="327">
        <v>0</v>
      </c>
      <c r="Q1523" s="332">
        <v>0.72555260831122903</v>
      </c>
      <c r="R1523" s="358">
        <v>0.74387483917726382</v>
      </c>
      <c r="S1523" s="327">
        <v>0.76647752956473936</v>
      </c>
      <c r="T1523" s="358">
        <v>1.8410091313240375E-2</v>
      </c>
      <c r="U1523" s="358">
        <v>0.24600024246936786</v>
      </c>
      <c r="V1523" s="361">
        <v>0</v>
      </c>
    </row>
    <row r="1524" spans="1:22" hidden="1" outlineLevel="1">
      <c r="A1524" s="65">
        <v>1515</v>
      </c>
      <c r="B1524" s="117">
        <v>1</v>
      </c>
      <c r="C1524" s="325">
        <v>8.8384844501144809E-5</v>
      </c>
      <c r="D1524" s="358">
        <v>8.0470110311709007E-5</v>
      </c>
      <c r="E1524" s="327">
        <v>8.7305791153987841E-5</v>
      </c>
      <c r="F1524" s="332">
        <v>0</v>
      </c>
      <c r="G1524" s="358">
        <v>0</v>
      </c>
      <c r="H1524" s="327">
        <v>0</v>
      </c>
      <c r="I1524" s="332">
        <v>2.3626750831394139E-4</v>
      </c>
      <c r="J1524" s="358">
        <v>1.6565540141427813E-4</v>
      </c>
      <c r="K1524" s="327">
        <v>2.9119780353656729E-4</v>
      </c>
      <c r="L1524" s="336">
        <v>1.1748396343899057E-6</v>
      </c>
      <c r="M1524" s="210">
        <v>1.1415525114155251E-4</v>
      </c>
      <c r="N1524" s="325">
        <v>0</v>
      </c>
      <c r="O1524" s="358">
        <v>0</v>
      </c>
      <c r="P1524" s="327">
        <v>0</v>
      </c>
      <c r="Q1524" s="332">
        <v>0.69257294429708227</v>
      </c>
      <c r="R1524" s="358">
        <v>0.78815644031815768</v>
      </c>
      <c r="S1524" s="327">
        <v>0.8001435276647102</v>
      </c>
      <c r="T1524" s="358">
        <v>1.8410091313240375E-2</v>
      </c>
      <c r="U1524" s="358">
        <v>0.23944626265162633</v>
      </c>
      <c r="V1524" s="361">
        <v>0</v>
      </c>
    </row>
    <row r="1525" spans="1:22" hidden="1" outlineLevel="1">
      <c r="A1525" s="65">
        <v>1516</v>
      </c>
      <c r="B1525" s="117">
        <v>1</v>
      </c>
      <c r="C1525" s="325">
        <v>8.852235009332536E-5</v>
      </c>
      <c r="D1525" s="358">
        <v>7.8973082407867115E-5</v>
      </c>
      <c r="E1525" s="327">
        <v>8.6242035600551429E-5</v>
      </c>
      <c r="F1525" s="332">
        <v>0</v>
      </c>
      <c r="G1525" s="358">
        <v>0</v>
      </c>
      <c r="H1525" s="327">
        <v>0</v>
      </c>
      <c r="I1525" s="332">
        <v>2.3626750831394139E-4</v>
      </c>
      <c r="J1525" s="358">
        <v>1.8415290281289485E-4</v>
      </c>
      <c r="K1525" s="327">
        <v>2.7634077274388524E-4</v>
      </c>
      <c r="L1525" s="336">
        <v>1.409807561267887E-5</v>
      </c>
      <c r="M1525" s="210">
        <v>1.1415525114155251E-4</v>
      </c>
      <c r="N1525" s="325">
        <v>0</v>
      </c>
      <c r="O1525" s="358">
        <v>0</v>
      </c>
      <c r="P1525" s="327">
        <v>0</v>
      </c>
      <c r="Q1525" s="332">
        <v>0.69257294429708227</v>
      </c>
      <c r="R1525" s="358">
        <v>0.79254312359836487</v>
      </c>
      <c r="S1525" s="327">
        <v>0.8673151739238304</v>
      </c>
      <c r="T1525" s="358">
        <v>1.8410091313240375E-2</v>
      </c>
      <c r="U1525" s="358">
        <v>0.2245303085836628</v>
      </c>
      <c r="V1525" s="361">
        <v>0</v>
      </c>
    </row>
    <row r="1526" spans="1:22" hidden="1" outlineLevel="1">
      <c r="A1526" s="65">
        <v>1517</v>
      </c>
      <c r="B1526" s="117">
        <v>1</v>
      </c>
      <c r="C1526" s="325">
        <v>9.0472429400613181E-5</v>
      </c>
      <c r="D1526" s="358">
        <v>7.9342478903620319E-5</v>
      </c>
      <c r="E1526" s="327">
        <v>8.581393885343678E-5</v>
      </c>
      <c r="F1526" s="332">
        <v>0</v>
      </c>
      <c r="G1526" s="358">
        <v>0</v>
      </c>
      <c r="H1526" s="327">
        <v>0</v>
      </c>
      <c r="I1526" s="332">
        <v>2.3626750831394139E-4</v>
      </c>
      <c r="J1526" s="358">
        <v>1.8209762487971521E-4</v>
      </c>
      <c r="K1526" s="327">
        <v>2.6742655426827605E-4</v>
      </c>
      <c r="L1526" s="336">
        <v>3.7594868300476983E-5</v>
      </c>
      <c r="M1526" s="210">
        <v>1.1415525114155251E-4</v>
      </c>
      <c r="N1526" s="325">
        <v>0</v>
      </c>
      <c r="O1526" s="358">
        <v>0</v>
      </c>
      <c r="P1526" s="327">
        <v>0</v>
      </c>
      <c r="Q1526" s="332">
        <v>0.59363395225464199</v>
      </c>
      <c r="R1526" s="358">
        <v>0.82995142699765179</v>
      </c>
      <c r="S1526" s="327">
        <v>1.0092457657975866</v>
      </c>
      <c r="T1526" s="358">
        <v>2.1757380642920442E-2</v>
      </c>
      <c r="U1526" s="358">
        <v>0.22780729849253356</v>
      </c>
      <c r="V1526" s="361">
        <v>0</v>
      </c>
    </row>
    <row r="1527" spans="1:22" hidden="1" outlineLevel="1">
      <c r="A1527" s="65">
        <v>1518</v>
      </c>
      <c r="B1527" s="117">
        <v>1</v>
      </c>
      <c r="C1527" s="325">
        <v>9.6728933844828302E-5</v>
      </c>
      <c r="D1527" s="358">
        <v>8.1792160928088867E-5</v>
      </c>
      <c r="E1527" s="327">
        <v>9.080840090310771E-5</v>
      </c>
      <c r="F1527" s="332">
        <v>0</v>
      </c>
      <c r="G1527" s="358">
        <v>0</v>
      </c>
      <c r="H1527" s="327">
        <v>0</v>
      </c>
      <c r="I1527" s="332">
        <v>2.3849644707162008E-4</v>
      </c>
      <c r="J1527" s="358">
        <v>1.7757601342672003E-4</v>
      </c>
      <c r="K1527" s="327">
        <v>2.7336936658534881E-4</v>
      </c>
      <c r="L1527" s="336">
        <v>9.3987170751192462E-5</v>
      </c>
      <c r="M1527" s="210">
        <v>1.1415525114155251E-4</v>
      </c>
      <c r="N1527" s="325">
        <v>0</v>
      </c>
      <c r="O1527" s="358">
        <v>0</v>
      </c>
      <c r="P1527" s="327">
        <v>0</v>
      </c>
      <c r="Q1527" s="332">
        <v>0.39575596816976127</v>
      </c>
      <c r="R1527" s="358">
        <v>0.84259402259573379</v>
      </c>
      <c r="S1527" s="327">
        <v>0.97990089737935848</v>
      </c>
      <c r="T1527" s="358">
        <v>3.8493827291320781E-2</v>
      </c>
      <c r="U1527" s="358">
        <v>0.24385324908079734</v>
      </c>
      <c r="V1527" s="361">
        <v>0</v>
      </c>
    </row>
    <row r="1528" spans="1:22" hidden="1" outlineLevel="1">
      <c r="A1528" s="65">
        <v>1519</v>
      </c>
      <c r="B1528" s="117">
        <v>1</v>
      </c>
      <c r="C1528" s="325">
        <v>1.1615472386742629E-4</v>
      </c>
      <c r="D1528" s="358">
        <v>9.2096378967520078E-5</v>
      </c>
      <c r="E1528" s="327">
        <v>1.0554530710681205E-4</v>
      </c>
      <c r="F1528" s="332">
        <v>0</v>
      </c>
      <c r="G1528" s="358">
        <v>0</v>
      </c>
      <c r="H1528" s="327">
        <v>0</v>
      </c>
      <c r="I1528" s="332">
        <v>2.4741220210233484E-4</v>
      </c>
      <c r="J1528" s="358">
        <v>1.9771773717188043E-4</v>
      </c>
      <c r="K1528" s="327">
        <v>2.7336936658534881E-4</v>
      </c>
      <c r="L1528" s="336">
        <v>1.8210014333043539E-4</v>
      </c>
      <c r="M1528" s="210">
        <v>1.1415525114155251E-4</v>
      </c>
      <c r="N1528" s="325">
        <v>1.8840041161301334E-4</v>
      </c>
      <c r="O1528" s="358">
        <v>2.3066056231626788E-3</v>
      </c>
      <c r="P1528" s="327">
        <v>1.1053644018073655E-3</v>
      </c>
      <c r="Q1528" s="332">
        <v>0.23085764809902742</v>
      </c>
      <c r="R1528" s="358">
        <v>0.76270829582668342</v>
      </c>
      <c r="S1528" s="327">
        <v>0.92741434308038595</v>
      </c>
      <c r="T1528" s="358">
        <v>0.10711325854976218</v>
      </c>
      <c r="U1528" s="358">
        <v>0.38182582420945982</v>
      </c>
      <c r="V1528" s="361">
        <v>0</v>
      </c>
    </row>
    <row r="1529" spans="1:22" hidden="1" outlineLevel="1">
      <c r="A1529" s="65">
        <v>1520</v>
      </c>
      <c r="B1529" s="117">
        <v>1</v>
      </c>
      <c r="C1529" s="325">
        <v>1.344929696609599E-4</v>
      </c>
      <c r="D1529" s="358">
        <v>1.081942894140277E-4</v>
      </c>
      <c r="E1529" s="327">
        <v>1.2260431384789584E-4</v>
      </c>
      <c r="F1529" s="332">
        <v>0</v>
      </c>
      <c r="G1529" s="358">
        <v>0</v>
      </c>
      <c r="H1529" s="327">
        <v>0</v>
      </c>
      <c r="I1529" s="332">
        <v>2.5187007961769228E-4</v>
      </c>
      <c r="J1529" s="358">
        <v>1.9771773717188043E-4</v>
      </c>
      <c r="K1529" s="327">
        <v>2.7039796042681243E-4</v>
      </c>
      <c r="L1529" s="336">
        <v>1.5860335064263727E-4</v>
      </c>
      <c r="M1529" s="210">
        <v>1.1415525114155251E-4</v>
      </c>
      <c r="N1529" s="325">
        <v>0.10475062885683542</v>
      </c>
      <c r="O1529" s="358">
        <v>7.3177670345819651E-2</v>
      </c>
      <c r="P1529" s="327">
        <v>0.11132415169604565</v>
      </c>
      <c r="Q1529" s="332">
        <v>0.26383731211317418</v>
      </c>
      <c r="R1529" s="358">
        <v>0.72587053323082196</v>
      </c>
      <c r="S1529" s="327">
        <v>0.86133985854654582</v>
      </c>
      <c r="T1529" s="358">
        <v>0.12949825594199763</v>
      </c>
      <c r="U1529" s="358">
        <v>0.46182957784671869</v>
      </c>
      <c r="V1529" s="361">
        <v>0</v>
      </c>
    </row>
    <row r="1530" spans="1:22" hidden="1" outlineLevel="1">
      <c r="A1530" s="65">
        <v>1521</v>
      </c>
      <c r="B1530" s="117">
        <v>1</v>
      </c>
      <c r="C1530" s="325">
        <v>1.5090613716396578E-4</v>
      </c>
      <c r="D1530" s="358">
        <v>1.1727366644122463E-4</v>
      </c>
      <c r="E1530" s="327">
        <v>1.4079193928591828E-4</v>
      </c>
      <c r="F1530" s="332">
        <v>0</v>
      </c>
      <c r="G1530" s="358">
        <v>0</v>
      </c>
      <c r="H1530" s="327">
        <v>0</v>
      </c>
      <c r="I1530" s="332">
        <v>2.5409901837537098E-4</v>
      </c>
      <c r="J1530" s="358">
        <v>1.7510967990690447E-4</v>
      </c>
      <c r="K1530" s="327">
        <v>2.6742655426827605E-4</v>
      </c>
      <c r="L1530" s="336">
        <v>1.4685495429873823E-4</v>
      </c>
      <c r="M1530" s="210">
        <v>1.1415525114155251E-4</v>
      </c>
      <c r="N1530" s="325">
        <v>0.39978567344281435</v>
      </c>
      <c r="O1530" s="358">
        <v>0.21450990534586545</v>
      </c>
      <c r="P1530" s="327">
        <v>0.32036056154463843</v>
      </c>
      <c r="Q1530" s="332">
        <v>0.39575596816976127</v>
      </c>
      <c r="R1530" s="358">
        <v>0.76968112088474916</v>
      </c>
      <c r="S1530" s="327">
        <v>0.77597219727806288</v>
      </c>
      <c r="T1530" s="358">
        <v>0.18148584334359119</v>
      </c>
      <c r="U1530" s="358">
        <v>0.57189123892396443</v>
      </c>
      <c r="V1530" s="361">
        <v>4.3098624379342608E-2</v>
      </c>
    </row>
    <row r="1531" spans="1:22" hidden="1" outlineLevel="1">
      <c r="A1531" s="65">
        <v>1522</v>
      </c>
      <c r="B1531" s="117">
        <v>1</v>
      </c>
      <c r="C1531" s="325">
        <v>1.5803142694059439E-4</v>
      </c>
      <c r="D1531" s="358">
        <v>1.2973593769268767E-4</v>
      </c>
      <c r="E1531" s="327">
        <v>1.5045654766774903E-4</v>
      </c>
      <c r="F1531" s="332">
        <v>0</v>
      </c>
      <c r="G1531" s="358">
        <v>0</v>
      </c>
      <c r="H1531" s="327">
        <v>0</v>
      </c>
      <c r="I1531" s="332">
        <v>2.2735175328322661E-4</v>
      </c>
      <c r="J1531" s="358">
        <v>1.9237401454561334E-4</v>
      </c>
      <c r="K1531" s="327">
        <v>2.5851233579266681E-4</v>
      </c>
      <c r="L1531" s="336">
        <v>1.644775488145868E-4</v>
      </c>
      <c r="M1531" s="210">
        <v>1.1415525114155251E-4</v>
      </c>
      <c r="N1531" s="325">
        <v>0.67654587810233091</v>
      </c>
      <c r="O1531" s="358">
        <v>0.34992489541254057</v>
      </c>
      <c r="P1531" s="327">
        <v>0.55117929132174459</v>
      </c>
      <c r="Q1531" s="332">
        <v>0.69257294429708227</v>
      </c>
      <c r="R1531" s="358">
        <v>0.80505579353257384</v>
      </c>
      <c r="S1531" s="327">
        <v>0.59948099723718795</v>
      </c>
      <c r="T1531" s="358">
        <v>0.14884977237921052</v>
      </c>
      <c r="U1531" s="358">
        <v>0.56149527093720208</v>
      </c>
      <c r="V1531" s="361">
        <v>8.2605951212443879E-2</v>
      </c>
    </row>
    <row r="1532" spans="1:22" hidden="1" outlineLevel="1">
      <c r="A1532" s="65">
        <v>1523</v>
      </c>
      <c r="B1532" s="117">
        <v>1</v>
      </c>
      <c r="C1532" s="325">
        <v>1.6005650929816251E-4</v>
      </c>
      <c r="D1532" s="358">
        <v>1.2691685917246592E-4</v>
      </c>
      <c r="E1532" s="327">
        <v>1.5477643302499688E-4</v>
      </c>
      <c r="F1532" s="332">
        <v>0</v>
      </c>
      <c r="G1532" s="358">
        <v>0</v>
      </c>
      <c r="H1532" s="327">
        <v>0</v>
      </c>
      <c r="I1532" s="332">
        <v>1.9837554943340365E-4</v>
      </c>
      <c r="J1532" s="358">
        <v>1.8785240309261819E-4</v>
      </c>
      <c r="K1532" s="327">
        <v>2.2582686804876643E-4</v>
      </c>
      <c r="L1532" s="336">
        <v>1.8797434150238492E-4</v>
      </c>
      <c r="M1532" s="210">
        <v>1.1415525114155251E-4</v>
      </c>
      <c r="N1532" s="325">
        <v>0.86965630000566962</v>
      </c>
      <c r="O1532" s="358">
        <v>0.4712781724608624</v>
      </c>
      <c r="P1532" s="327">
        <v>0.71471163445439567</v>
      </c>
      <c r="Q1532" s="332">
        <v>0.79151193633952255</v>
      </c>
      <c r="R1532" s="358">
        <v>0.83989855783151557</v>
      </c>
      <c r="S1532" s="327">
        <v>0.63287692645964955</v>
      </c>
      <c r="T1532" s="358">
        <v>0.15062801983560306</v>
      </c>
      <c r="U1532" s="358">
        <v>0.50092745744910783</v>
      </c>
      <c r="V1532" s="361">
        <v>9.5493090366473563E-2</v>
      </c>
    </row>
    <row r="1533" spans="1:22" hidden="1" outlineLevel="1">
      <c r="A1533" s="65">
        <v>1524</v>
      </c>
      <c r="B1533" s="117">
        <v>1</v>
      </c>
      <c r="C1533" s="325">
        <v>1.5928147777859942E-4</v>
      </c>
      <c r="D1533" s="358">
        <v>1.256336923977443E-4</v>
      </c>
      <c r="E1533" s="327">
        <v>1.5424455524827867E-4</v>
      </c>
      <c r="F1533" s="332">
        <v>0</v>
      </c>
      <c r="G1533" s="358">
        <v>0</v>
      </c>
      <c r="H1533" s="327">
        <v>0</v>
      </c>
      <c r="I1533" s="332">
        <v>1.7831510061429539E-4</v>
      </c>
      <c r="J1533" s="358">
        <v>1.6031167878801115E-4</v>
      </c>
      <c r="K1533" s="327">
        <v>2.0799843109754802E-4</v>
      </c>
      <c r="L1533" s="336">
        <v>2.0677177565262342E-4</v>
      </c>
      <c r="M1533" s="210">
        <v>1.1415525114155251E-4</v>
      </c>
      <c r="N1533" s="325">
        <v>0.97082732104185765</v>
      </c>
      <c r="O1533" s="358">
        <v>0.45476451883866592</v>
      </c>
      <c r="P1533" s="327">
        <v>0.85237309033084241</v>
      </c>
      <c r="Q1533" s="332">
        <v>0.82449160035366931</v>
      </c>
      <c r="R1533" s="358">
        <v>0.84087835504010677</v>
      </c>
      <c r="S1533" s="327">
        <v>0.73774031612090696</v>
      </c>
      <c r="T1533" s="358">
        <v>0.10449818876094961</v>
      </c>
      <c r="U1533" s="358">
        <v>0.44160264013334388</v>
      </c>
      <c r="V1533" s="361">
        <v>0.14375115114409479</v>
      </c>
    </row>
    <row r="1534" spans="1:22" hidden="1" outlineLevel="1">
      <c r="A1534" s="65">
        <v>1525</v>
      </c>
      <c r="B1534" s="117">
        <v>1</v>
      </c>
      <c r="C1534" s="325">
        <v>1.4358083925325639E-4</v>
      </c>
      <c r="D1534" s="358">
        <v>1.284138870763078E-4</v>
      </c>
      <c r="E1534" s="327">
        <v>1.494187373717135E-4</v>
      </c>
      <c r="F1534" s="332">
        <v>0</v>
      </c>
      <c r="G1534" s="358">
        <v>0</v>
      </c>
      <c r="H1534" s="327">
        <v>0</v>
      </c>
      <c r="I1534" s="332">
        <v>1.537967742798298E-4</v>
      </c>
      <c r="J1534" s="358">
        <v>1.7305440197372488E-4</v>
      </c>
      <c r="K1534" s="327">
        <v>1.9908421262193881E-4</v>
      </c>
      <c r="L1534" s="336">
        <v>1.8797434150238492E-4</v>
      </c>
      <c r="M1534" s="210">
        <v>1.1415525114155251E-4</v>
      </c>
      <c r="N1534" s="325">
        <v>1.0022901897812311</v>
      </c>
      <c r="O1534" s="358">
        <v>0.54086787213533927</v>
      </c>
      <c r="P1534" s="327">
        <v>0.79485817228194966</v>
      </c>
      <c r="Q1534" s="332">
        <v>0.69257294429708227</v>
      </c>
      <c r="R1534" s="358">
        <v>0.86586646842193105</v>
      </c>
      <c r="S1534" s="327">
        <v>0.8760418367219367</v>
      </c>
      <c r="T1534" s="358">
        <v>6.2866277723053768E-2</v>
      </c>
      <c r="U1534" s="358">
        <v>0.36611887257728609</v>
      </c>
      <c r="V1534" s="361">
        <v>0.10366207075439542</v>
      </c>
    </row>
    <row r="1535" spans="1:22" hidden="1" outlineLevel="1">
      <c r="A1535" s="65">
        <v>1526</v>
      </c>
      <c r="B1535" s="117">
        <v>1</v>
      </c>
      <c r="C1535" s="325">
        <v>1.4389960221694765E-4</v>
      </c>
      <c r="D1535" s="358">
        <v>1.2129814405285155E-4</v>
      </c>
      <c r="E1535" s="327">
        <v>1.4176488643845157E-4</v>
      </c>
      <c r="F1535" s="332">
        <v>0</v>
      </c>
      <c r="G1535" s="358">
        <v>0</v>
      </c>
      <c r="H1535" s="327">
        <v>0</v>
      </c>
      <c r="I1535" s="332">
        <v>1.3150738670304288E-4</v>
      </c>
      <c r="J1535" s="358">
        <v>1.9278507013224927E-4</v>
      </c>
      <c r="K1535" s="327">
        <v>1.8422718182925681E-4</v>
      </c>
      <c r="L1535" s="336">
        <v>1.9032402077116473E-4</v>
      </c>
      <c r="M1535" s="210">
        <v>1.1415525114155251E-4</v>
      </c>
      <c r="N1535" s="325">
        <v>0.96498690828185441</v>
      </c>
      <c r="O1535" s="358">
        <v>0.51414517589289999</v>
      </c>
      <c r="P1535" s="327">
        <v>0.7828467139982298</v>
      </c>
      <c r="Q1535" s="332">
        <v>0.62661361626878875</v>
      </c>
      <c r="R1535" s="358">
        <v>0.87078987855475287</v>
      </c>
      <c r="S1535" s="327">
        <v>0.8904568598045749</v>
      </c>
      <c r="T1535" s="358">
        <v>7.6883051791089063E-2</v>
      </c>
      <c r="U1535" s="358">
        <v>0.34656993277609155</v>
      </c>
      <c r="V1535" s="361">
        <v>0.11103705678685573</v>
      </c>
    </row>
    <row r="1536" spans="1:22" hidden="1" outlineLevel="1">
      <c r="A1536" s="65">
        <v>1527</v>
      </c>
      <c r="B1536" s="117">
        <v>1</v>
      </c>
      <c r="C1536" s="325">
        <v>1.4892480658572783E-4</v>
      </c>
      <c r="D1536" s="358">
        <v>1.1729310836205375E-4</v>
      </c>
      <c r="E1536" s="327">
        <v>1.4390537017402484E-4</v>
      </c>
      <c r="F1536" s="332">
        <v>0</v>
      </c>
      <c r="G1536" s="358">
        <v>0</v>
      </c>
      <c r="H1536" s="327">
        <v>0</v>
      </c>
      <c r="I1536" s="332">
        <v>1.136758766416133E-4</v>
      </c>
      <c r="J1536" s="358">
        <v>2.7376302069952673E-4</v>
      </c>
      <c r="K1536" s="327">
        <v>1.9016999414632964E-4</v>
      </c>
      <c r="L1536" s="336">
        <v>2.1382081345896285E-4</v>
      </c>
      <c r="M1536" s="210">
        <v>1.1415525114155251E-4</v>
      </c>
      <c r="N1536" s="325">
        <v>0.86098988107147112</v>
      </c>
      <c r="O1536" s="358">
        <v>0.41592349458433236</v>
      </c>
      <c r="P1536" s="327">
        <v>0.6503157806641352</v>
      </c>
      <c r="Q1536" s="332">
        <v>0.62661361626878875</v>
      </c>
      <c r="R1536" s="358">
        <v>0.86606784150287675</v>
      </c>
      <c r="S1536" s="327">
        <v>0.92783633261189269</v>
      </c>
      <c r="T1536" s="358">
        <v>0.13954012393103785</v>
      </c>
      <c r="U1536" s="358">
        <v>0.37888783325667913</v>
      </c>
      <c r="V1536" s="361">
        <v>0.13502484779512761</v>
      </c>
    </row>
    <row r="1537" spans="1:22" hidden="1" outlineLevel="1">
      <c r="A1537" s="65">
        <v>1528</v>
      </c>
      <c r="B1537" s="117">
        <v>1</v>
      </c>
      <c r="C1537" s="325">
        <v>1.4728723998794126E-4</v>
      </c>
      <c r="D1537" s="358">
        <v>1.2044269953637046E-4</v>
      </c>
      <c r="E1537" s="327">
        <v>1.474079799231447E-4</v>
      </c>
      <c r="F1537" s="332">
        <v>0</v>
      </c>
      <c r="G1537" s="358">
        <v>0</v>
      </c>
      <c r="H1537" s="327">
        <v>0</v>
      </c>
      <c r="I1537" s="332">
        <v>1.0253118285321984E-4</v>
      </c>
      <c r="J1537" s="358">
        <v>2.8321729919215304E-4</v>
      </c>
      <c r="K1537" s="327">
        <v>1.9611280646340243E-4</v>
      </c>
      <c r="L1537" s="336">
        <v>2.2321953053408208E-4</v>
      </c>
      <c r="M1537" s="210">
        <v>1.1415525114155251E-4</v>
      </c>
      <c r="N1537" s="325">
        <v>0.6648650525823242</v>
      </c>
      <c r="O1537" s="358">
        <v>0.29817721005065667</v>
      </c>
      <c r="P1537" s="327">
        <v>0.52667532738783585</v>
      </c>
      <c r="Q1537" s="332">
        <v>0.52767462422634837</v>
      </c>
      <c r="R1537" s="358">
        <v>0.85316393622974274</v>
      </c>
      <c r="S1537" s="327">
        <v>0.98227245698598331</v>
      </c>
      <c r="T1537" s="358">
        <v>0.18828502479450382</v>
      </c>
      <c r="U1537" s="358">
        <v>0.4021657615748645</v>
      </c>
      <c r="V1537" s="361">
        <v>9.513426599429417E-2</v>
      </c>
    </row>
    <row r="1538" spans="1:22" hidden="1" outlineLevel="1">
      <c r="A1538" s="65">
        <v>1529</v>
      </c>
      <c r="B1538" s="117">
        <v>1</v>
      </c>
      <c r="C1538" s="325">
        <v>1.4449337636500005E-4</v>
      </c>
      <c r="D1538" s="358">
        <v>1.2913323814698509E-4</v>
      </c>
      <c r="E1538" s="327">
        <v>1.4762851461105225E-4</v>
      </c>
      <c r="F1538" s="332">
        <v>0</v>
      </c>
      <c r="G1538" s="358">
        <v>0</v>
      </c>
      <c r="H1538" s="327">
        <v>0</v>
      </c>
      <c r="I1538" s="332">
        <v>9.3615427822505074E-5</v>
      </c>
      <c r="J1538" s="358">
        <v>3.617289162396149E-4</v>
      </c>
      <c r="K1538" s="327">
        <v>2.1394124341462081E-4</v>
      </c>
      <c r="L1538" s="336">
        <v>2.2321953053408208E-4</v>
      </c>
      <c r="M1538" s="210">
        <v>1.1415525114155251E-4</v>
      </c>
      <c r="N1538" s="325">
        <v>0.38565564257183832</v>
      </c>
      <c r="O1538" s="358">
        <v>0.15972082405921453</v>
      </c>
      <c r="P1538" s="327">
        <v>0.29779905922348965</v>
      </c>
      <c r="Q1538" s="332">
        <v>0.46171529619805485</v>
      </c>
      <c r="R1538" s="358">
        <v>0.86503949800561519</v>
      </c>
      <c r="S1538" s="327">
        <v>1.0345142579095137</v>
      </c>
      <c r="T1538" s="358">
        <v>0.12656937777852759</v>
      </c>
      <c r="U1538" s="358">
        <v>0.44544462830236481</v>
      </c>
      <c r="V1538" s="361">
        <v>2.1785983584087728E-2</v>
      </c>
    </row>
    <row r="1539" spans="1:22" hidden="1" outlineLevel="1">
      <c r="A1539" s="65">
        <v>1530</v>
      </c>
      <c r="B1539" s="117">
        <v>1</v>
      </c>
      <c r="C1539" s="325">
        <v>1.4046821266662388E-4</v>
      </c>
      <c r="D1539" s="358">
        <v>1.3216617779632711E-4</v>
      </c>
      <c r="E1539" s="327">
        <v>1.48264173417374E-4</v>
      </c>
      <c r="F1539" s="332">
        <v>0</v>
      </c>
      <c r="G1539" s="358">
        <v>0</v>
      </c>
      <c r="H1539" s="327">
        <v>0</v>
      </c>
      <c r="I1539" s="332">
        <v>1.136758766416133E-4</v>
      </c>
      <c r="J1539" s="358">
        <v>3.621399718262508E-4</v>
      </c>
      <c r="K1539" s="327">
        <v>2.2879827420730281E-4</v>
      </c>
      <c r="L1539" s="336">
        <v>1.644775488145868E-4</v>
      </c>
      <c r="M1539" s="210">
        <v>1.1415525114155251E-4</v>
      </c>
      <c r="N1539" s="325">
        <v>9.4200205806506676E-2</v>
      </c>
      <c r="O1539" s="358">
        <v>4.4922219426075279E-2</v>
      </c>
      <c r="P1539" s="327">
        <v>6.5557312158077918E-2</v>
      </c>
      <c r="Q1539" s="332">
        <v>0.32979664014146776</v>
      </c>
      <c r="R1539" s="358">
        <v>0.84018360238106826</v>
      </c>
      <c r="S1539" s="327">
        <v>1.0250027039809471</v>
      </c>
      <c r="T1539" s="358">
        <v>0.13954012393103785</v>
      </c>
      <c r="U1539" s="358">
        <v>0.53064636593300474</v>
      </c>
      <c r="V1539" s="361">
        <v>0</v>
      </c>
    </row>
    <row r="1540" spans="1:22" hidden="1" outlineLevel="1">
      <c r="A1540" s="65">
        <v>1531</v>
      </c>
      <c r="B1540" s="117">
        <v>1</v>
      </c>
      <c r="C1540" s="325">
        <v>1.4777475981476323E-4</v>
      </c>
      <c r="D1540" s="358">
        <v>1.4686426994313842E-4</v>
      </c>
      <c r="E1540" s="327">
        <v>1.5550290023222174E-4</v>
      </c>
      <c r="F1540" s="332">
        <v>0</v>
      </c>
      <c r="G1540" s="358">
        <v>0</v>
      </c>
      <c r="H1540" s="327">
        <v>0</v>
      </c>
      <c r="I1540" s="332">
        <v>1.3150738670304288E-4</v>
      </c>
      <c r="J1540" s="358">
        <v>3.6871686121242564E-4</v>
      </c>
      <c r="K1540" s="327">
        <v>2.4068389884144843E-4</v>
      </c>
      <c r="L1540" s="336">
        <v>1.1748396343899057E-4</v>
      </c>
      <c r="M1540" s="210">
        <v>1.1415525114155251E-4</v>
      </c>
      <c r="N1540" s="325">
        <v>0</v>
      </c>
      <c r="O1540" s="358">
        <v>6.0400642312313704E-4</v>
      </c>
      <c r="P1540" s="327">
        <v>0</v>
      </c>
      <c r="Q1540" s="332">
        <v>0.19787798408488064</v>
      </c>
      <c r="R1540" s="358">
        <v>0.86807623714135118</v>
      </c>
      <c r="S1540" s="327">
        <v>1.0150438450188062</v>
      </c>
      <c r="T1540" s="358">
        <v>0.20711352727395421</v>
      </c>
      <c r="U1540" s="358">
        <v>0.67460792261925873</v>
      </c>
      <c r="V1540" s="361">
        <v>0</v>
      </c>
    </row>
    <row r="1541" spans="1:22" hidden="1" outlineLevel="1">
      <c r="A1541" s="65">
        <v>1532</v>
      </c>
      <c r="B1541" s="117">
        <v>1</v>
      </c>
      <c r="C1541" s="325">
        <v>1.4903731116114828E-4</v>
      </c>
      <c r="D1541" s="358">
        <v>1.4991665151330955E-4</v>
      </c>
      <c r="E1541" s="327">
        <v>1.5574938017753017E-4</v>
      </c>
      <c r="F1541" s="332">
        <v>0</v>
      </c>
      <c r="G1541" s="358">
        <v>0</v>
      </c>
      <c r="H1541" s="327">
        <v>0</v>
      </c>
      <c r="I1541" s="332">
        <v>1.6048359055286583E-4</v>
      </c>
      <c r="J1541" s="358">
        <v>3.7734902853178004E-4</v>
      </c>
      <c r="K1541" s="327">
        <v>2.4365530499998481E-4</v>
      </c>
      <c r="L1541" s="336">
        <v>8.811297257924293E-5</v>
      </c>
      <c r="M1541" s="210">
        <v>1.1415525114155251E-4</v>
      </c>
      <c r="N1541" s="325">
        <v>0</v>
      </c>
      <c r="O1541" s="358">
        <v>0</v>
      </c>
      <c r="P1541" s="327">
        <v>0</v>
      </c>
      <c r="Q1541" s="332">
        <v>0.13191865605658709</v>
      </c>
      <c r="R1541" s="358">
        <v>0.86519105441574462</v>
      </c>
      <c r="S1541" s="327">
        <v>1.0005613047167907</v>
      </c>
      <c r="T1541" s="358">
        <v>0.31338996349129639</v>
      </c>
      <c r="U1541" s="358">
        <v>0.72647476290104085</v>
      </c>
      <c r="V1541" s="361">
        <v>0</v>
      </c>
    </row>
    <row r="1542" spans="1:22" hidden="1" outlineLevel="1">
      <c r="A1542" s="65">
        <v>1533</v>
      </c>
      <c r="B1542" s="117">
        <v>1</v>
      </c>
      <c r="C1542" s="325">
        <v>1.3854313437609617E-4</v>
      </c>
      <c r="D1542" s="358">
        <v>1.452117066726636E-4</v>
      </c>
      <c r="E1542" s="327">
        <v>1.4489128995525858E-4</v>
      </c>
      <c r="F1542" s="332">
        <v>0</v>
      </c>
      <c r="G1542" s="358">
        <v>0</v>
      </c>
      <c r="H1542" s="327">
        <v>0</v>
      </c>
      <c r="I1542" s="332">
        <v>1.7608616185661673E-4</v>
      </c>
      <c r="J1542" s="358">
        <v>3.7570480618523639E-4</v>
      </c>
      <c r="K1542" s="327">
        <v>2.5256952347559405E-4</v>
      </c>
      <c r="L1542" s="336">
        <v>5.8741981719495287E-5</v>
      </c>
      <c r="M1542" s="210">
        <v>1.1415525114155251E-4</v>
      </c>
      <c r="N1542" s="325">
        <v>0</v>
      </c>
      <c r="O1542" s="358">
        <v>0</v>
      </c>
      <c r="P1542" s="327">
        <v>0</v>
      </c>
      <c r="Q1542" s="332">
        <v>0.23085764809902742</v>
      </c>
      <c r="R1542" s="358">
        <v>0.86523478313725111</v>
      </c>
      <c r="S1542" s="327">
        <v>0.97927635618971953</v>
      </c>
      <c r="T1542" s="358">
        <v>0.15041881425249806</v>
      </c>
      <c r="U1542" s="358">
        <v>0.55855727998442128</v>
      </c>
      <c r="V1542" s="361">
        <v>0</v>
      </c>
    </row>
    <row r="1543" spans="1:22" hidden="1" outlineLevel="1">
      <c r="A1543" s="65">
        <v>1534</v>
      </c>
      <c r="B1543" s="117">
        <v>1</v>
      </c>
      <c r="C1543" s="325">
        <v>1.2753018649327194E-4</v>
      </c>
      <c r="D1543" s="358">
        <v>1.3449920829582097E-4</v>
      </c>
      <c r="E1543" s="327">
        <v>1.3424076179219409E-4</v>
      </c>
      <c r="F1543" s="332">
        <v>0</v>
      </c>
      <c r="G1543" s="358">
        <v>0</v>
      </c>
      <c r="H1543" s="327">
        <v>0</v>
      </c>
      <c r="I1543" s="332">
        <v>1.9614661067572496E-4</v>
      </c>
      <c r="J1543" s="358">
        <v>3.6501736093270232E-4</v>
      </c>
      <c r="K1543" s="327">
        <v>2.6148374195120324E-4</v>
      </c>
      <c r="L1543" s="336">
        <v>3.7594868300476983E-5</v>
      </c>
      <c r="M1543" s="210">
        <v>1.1415525114155251E-4</v>
      </c>
      <c r="N1543" s="325">
        <v>0</v>
      </c>
      <c r="O1543" s="358">
        <v>0</v>
      </c>
      <c r="P1543" s="327">
        <v>0</v>
      </c>
      <c r="Q1543" s="332">
        <v>0.32979664014146776</v>
      </c>
      <c r="R1543" s="358">
        <v>0.92094700000940233</v>
      </c>
      <c r="S1543" s="327">
        <v>0.98082082294857365</v>
      </c>
      <c r="T1543" s="358">
        <v>0.12186225215866497</v>
      </c>
      <c r="U1543" s="358">
        <v>0.47640653295859203</v>
      </c>
      <c r="V1543" s="361">
        <v>0</v>
      </c>
    </row>
    <row r="1544" spans="1:22" hidden="1" outlineLevel="1">
      <c r="A1544" s="65">
        <v>1535</v>
      </c>
      <c r="B1544" s="117">
        <v>1</v>
      </c>
      <c r="C1544" s="325">
        <v>1.1395463439253746E-4</v>
      </c>
      <c r="D1544" s="358">
        <v>1.2118149252787684E-4</v>
      </c>
      <c r="E1544" s="327">
        <v>1.2085300897333591E-4</v>
      </c>
      <c r="F1544" s="332">
        <v>0</v>
      </c>
      <c r="G1544" s="358">
        <v>0</v>
      </c>
      <c r="H1544" s="327">
        <v>0</v>
      </c>
      <c r="I1544" s="332">
        <v>2.0283342694876101E-4</v>
      </c>
      <c r="J1544" s="358">
        <v>3.526856933336245E-4</v>
      </c>
      <c r="K1544" s="327">
        <v>2.6742655426827605E-4</v>
      </c>
      <c r="L1544" s="336">
        <v>2.3496792687798115E-5</v>
      </c>
      <c r="M1544" s="210">
        <v>1.1415525114155251E-4</v>
      </c>
      <c r="N1544" s="325">
        <v>0</v>
      </c>
      <c r="O1544" s="358">
        <v>0</v>
      </c>
      <c r="P1544" s="327">
        <v>0</v>
      </c>
      <c r="Q1544" s="332">
        <v>0.46171529619805485</v>
      </c>
      <c r="R1544" s="358">
        <v>0.89086447422400805</v>
      </c>
      <c r="S1544" s="327">
        <v>0.98590152825871002</v>
      </c>
      <c r="T1544" s="358">
        <v>7.5104804334696518E-2</v>
      </c>
      <c r="U1544" s="358">
        <v>0.3917697935881021</v>
      </c>
      <c r="V1544" s="361">
        <v>0</v>
      </c>
    </row>
    <row r="1545" spans="1:22" hidden="1" outlineLevel="1">
      <c r="A1545" s="65">
        <v>1536</v>
      </c>
      <c r="B1545" s="117">
        <v>1</v>
      </c>
      <c r="C1545" s="325">
        <v>1.0330420125273469E-4</v>
      </c>
      <c r="D1545" s="358">
        <v>1.063084230936035E-4</v>
      </c>
      <c r="E1545" s="327">
        <v>1.0702418677866266E-4</v>
      </c>
      <c r="F1545" s="332">
        <v>0</v>
      </c>
      <c r="G1545" s="358">
        <v>0</v>
      </c>
      <c r="H1545" s="327">
        <v>0</v>
      </c>
      <c r="I1545" s="332">
        <v>2.1174918197947579E-4</v>
      </c>
      <c r="J1545" s="358">
        <v>3.4323141484099819E-4</v>
      </c>
      <c r="K1545" s="327">
        <v>2.7336936658534881E-4</v>
      </c>
      <c r="L1545" s="336">
        <v>9.3987170751192458E-6</v>
      </c>
      <c r="M1545" s="210">
        <v>1.1415525114155251E-4</v>
      </c>
      <c r="N1545" s="325">
        <v>0</v>
      </c>
      <c r="O1545" s="358">
        <v>0</v>
      </c>
      <c r="P1545" s="327">
        <v>0</v>
      </c>
      <c r="Q1545" s="332">
        <v>0.52767462422634837</v>
      </c>
      <c r="R1545" s="358">
        <v>0.83446367703116719</v>
      </c>
      <c r="S1545" s="327">
        <v>0.94718014035066989</v>
      </c>
      <c r="T1545" s="358">
        <v>6.7678006134468879E-2</v>
      </c>
      <c r="U1545" s="358">
        <v>0.34589193486391134</v>
      </c>
      <c r="V1545" s="361">
        <v>0</v>
      </c>
    </row>
    <row r="1546" spans="1:22" hidden="1" outlineLevel="1">
      <c r="A1546" s="65">
        <v>1537</v>
      </c>
      <c r="B1546" s="117">
        <v>1</v>
      </c>
      <c r="C1546" s="325">
        <v>9.5778895207944493E-5</v>
      </c>
      <c r="D1546" s="358">
        <v>9.4779364041938015E-5</v>
      </c>
      <c r="E1546" s="327">
        <v>9.4531545340135131E-5</v>
      </c>
      <c r="F1546" s="332">
        <v>0</v>
      </c>
      <c r="G1546" s="358">
        <v>0</v>
      </c>
      <c r="H1546" s="327">
        <v>0</v>
      </c>
      <c r="I1546" s="332">
        <v>2.429543245869775E-4</v>
      </c>
      <c r="J1546" s="358">
        <v>3.4734197070735741E-4</v>
      </c>
      <c r="K1546" s="327">
        <v>2.8228358506095805E-4</v>
      </c>
      <c r="L1546" s="336">
        <v>5.8741981719495289E-6</v>
      </c>
      <c r="M1546" s="210">
        <v>1.1415525114155251E-4</v>
      </c>
      <c r="N1546" s="325">
        <v>0</v>
      </c>
      <c r="O1546" s="358">
        <v>0</v>
      </c>
      <c r="P1546" s="327">
        <v>0</v>
      </c>
      <c r="Q1546" s="332">
        <v>0.56065428824049512</v>
      </c>
      <c r="R1546" s="358">
        <v>0.82609796447804684</v>
      </c>
      <c r="S1546" s="327">
        <v>0.95566204977333369</v>
      </c>
      <c r="T1546" s="358">
        <v>3.44143184207732E-2</v>
      </c>
      <c r="U1546" s="358">
        <v>0.30182207057220101</v>
      </c>
      <c r="V1546" s="361">
        <v>0</v>
      </c>
    </row>
    <row r="1547" spans="1:22" hidden="1" outlineLevel="1">
      <c r="A1547" s="65">
        <v>1538</v>
      </c>
      <c r="B1547" s="117">
        <v>1</v>
      </c>
      <c r="C1547" s="325">
        <v>9.0697438551454092E-5</v>
      </c>
      <c r="D1547" s="358">
        <v>8.73525502852159E-5</v>
      </c>
      <c r="E1547" s="327">
        <v>8.6216090343150552E-5</v>
      </c>
      <c r="F1547" s="332">
        <v>0</v>
      </c>
      <c r="G1547" s="358">
        <v>0</v>
      </c>
      <c r="H1547" s="327">
        <v>0</v>
      </c>
      <c r="I1547" s="332">
        <v>2.3180963079858402E-4</v>
      </c>
      <c r="J1547" s="358">
        <v>3.4898619305390118E-4</v>
      </c>
      <c r="K1547" s="327">
        <v>2.8822639737803081E-4</v>
      </c>
      <c r="L1547" s="336">
        <v>2.3496792687798115E-6</v>
      </c>
      <c r="M1547" s="210">
        <v>1.1415525114155251E-4</v>
      </c>
      <c r="N1547" s="325">
        <v>0</v>
      </c>
      <c r="O1547" s="358">
        <v>0</v>
      </c>
      <c r="P1547" s="327">
        <v>0</v>
      </c>
      <c r="Q1547" s="332">
        <v>0.52767462422634837</v>
      </c>
      <c r="R1547" s="358">
        <v>0.83092281897961551</v>
      </c>
      <c r="S1547" s="327">
        <v>1.0185125663507111</v>
      </c>
      <c r="T1547" s="358">
        <v>3.4309715629220694E-2</v>
      </c>
      <c r="U1547" s="358">
        <v>0.26306318992590183</v>
      </c>
      <c r="V1547" s="361">
        <v>0</v>
      </c>
    </row>
    <row r="1548" spans="1:22" hidden="1" outlineLevel="1">
      <c r="A1548" s="65">
        <v>1539</v>
      </c>
      <c r="B1548" s="117">
        <v>1</v>
      </c>
      <c r="C1548" s="325">
        <v>8.7966077470413119E-5</v>
      </c>
      <c r="D1548" s="358">
        <v>8.3094769623639599E-5</v>
      </c>
      <c r="E1548" s="327">
        <v>8.3180495227246662E-5</v>
      </c>
      <c r="F1548" s="332">
        <v>0</v>
      </c>
      <c r="G1548" s="358">
        <v>0</v>
      </c>
      <c r="H1548" s="327">
        <v>0</v>
      </c>
      <c r="I1548" s="332">
        <v>2.6301477340608576E-4</v>
      </c>
      <c r="J1548" s="358">
        <v>3.5556308244007596E-4</v>
      </c>
      <c r="K1548" s="327">
        <v>2.9416920969510367E-4</v>
      </c>
      <c r="L1548" s="336">
        <v>1.1748396343899057E-6</v>
      </c>
      <c r="M1548" s="210">
        <v>1.1415525114155251E-4</v>
      </c>
      <c r="N1548" s="325">
        <v>0</v>
      </c>
      <c r="O1548" s="358">
        <v>0</v>
      </c>
      <c r="P1548" s="327">
        <v>0</v>
      </c>
      <c r="Q1548" s="332">
        <v>0.65959328028293551</v>
      </c>
      <c r="R1548" s="358">
        <v>0.87925064582200563</v>
      </c>
      <c r="S1548" s="327">
        <v>1.0231459666272735</v>
      </c>
      <c r="T1548" s="358">
        <v>2.5627683930363021E-2</v>
      </c>
      <c r="U1548" s="358">
        <v>0.23198828561764454</v>
      </c>
      <c r="V1548" s="361">
        <v>0</v>
      </c>
    </row>
    <row r="1549" spans="1:22" hidden="1" outlineLevel="1">
      <c r="A1549" s="65">
        <v>1540</v>
      </c>
      <c r="B1549" s="117">
        <v>1</v>
      </c>
      <c r="C1549" s="325">
        <v>8.7653564760911874E-5</v>
      </c>
      <c r="D1549" s="358">
        <v>8.1714393244772409E-5</v>
      </c>
      <c r="E1549" s="327">
        <v>8.2428082762620912E-5</v>
      </c>
      <c r="F1549" s="332">
        <v>0</v>
      </c>
      <c r="G1549" s="358">
        <v>0</v>
      </c>
      <c r="H1549" s="327">
        <v>0</v>
      </c>
      <c r="I1549" s="332">
        <v>2.8307522222519396E-4</v>
      </c>
      <c r="J1549" s="358">
        <v>3.7159425031887706E-4</v>
      </c>
      <c r="K1549" s="327">
        <v>3.0011202201217643E-4</v>
      </c>
      <c r="L1549" s="336">
        <v>1.409807561267887E-5</v>
      </c>
      <c r="M1549" s="210">
        <v>1.1415525114155251E-4</v>
      </c>
      <c r="N1549" s="325">
        <v>0</v>
      </c>
      <c r="O1549" s="358">
        <v>0</v>
      </c>
      <c r="P1549" s="327">
        <v>0</v>
      </c>
      <c r="Q1549" s="332">
        <v>0.69257294429708227</v>
      </c>
      <c r="R1549" s="358">
        <v>0.87507630599940034</v>
      </c>
      <c r="S1549" s="327">
        <v>1.041924321108965</v>
      </c>
      <c r="T1549" s="358">
        <v>2.3221819724655472E-2</v>
      </c>
      <c r="U1549" s="358">
        <v>0.21582933537735075</v>
      </c>
      <c r="V1549" s="361">
        <v>0</v>
      </c>
    </row>
    <row r="1550" spans="1:22" hidden="1" outlineLevel="1">
      <c r="A1550" s="65">
        <v>1541</v>
      </c>
      <c r="B1550" s="117">
        <v>1</v>
      </c>
      <c r="C1550" s="325">
        <v>8.8809861786066509E-5</v>
      </c>
      <c r="D1550" s="358">
        <v>8.2919792336177568E-5</v>
      </c>
      <c r="E1550" s="327">
        <v>8.381615403356841E-5</v>
      </c>
      <c r="F1550" s="332">
        <v>0</v>
      </c>
      <c r="G1550" s="358">
        <v>0</v>
      </c>
      <c r="H1550" s="327">
        <v>0</v>
      </c>
      <c r="I1550" s="332">
        <v>2.8530416098287265E-4</v>
      </c>
      <c r="J1550" s="358">
        <v>3.6748369445251778E-4</v>
      </c>
      <c r="K1550" s="327">
        <v>3.0902624048778567E-4</v>
      </c>
      <c r="L1550" s="336">
        <v>3.7594868300476983E-5</v>
      </c>
      <c r="M1550" s="210">
        <v>1.1415525114155251E-4</v>
      </c>
      <c r="N1550" s="325">
        <v>0</v>
      </c>
      <c r="O1550" s="358">
        <v>0</v>
      </c>
      <c r="P1550" s="327">
        <v>0</v>
      </c>
      <c r="Q1550" s="332">
        <v>0.59363395225464199</v>
      </c>
      <c r="R1550" s="358">
        <v>0.88405531333651721</v>
      </c>
      <c r="S1550" s="327">
        <v>1.035231631820597</v>
      </c>
      <c r="T1550" s="358">
        <v>2.0083735978080407E-2</v>
      </c>
      <c r="U1550" s="358">
        <v>0.21142234894817971</v>
      </c>
      <c r="V1550" s="361">
        <v>0</v>
      </c>
    </row>
    <row r="1551" spans="1:22" hidden="1" outlineLevel="1">
      <c r="A1551" s="65">
        <v>1542</v>
      </c>
      <c r="B1551" s="117">
        <v>1</v>
      </c>
      <c r="C1551" s="325">
        <v>9.4110077339207784E-5</v>
      </c>
      <c r="D1551" s="358">
        <v>8.6924828026975351E-5</v>
      </c>
      <c r="E1551" s="327">
        <v>8.9329521231257101E-5</v>
      </c>
      <c r="F1551" s="332">
        <v>0</v>
      </c>
      <c r="G1551" s="358">
        <v>0</v>
      </c>
      <c r="H1551" s="327">
        <v>0</v>
      </c>
      <c r="I1551" s="332">
        <v>2.9421991601358738E-4</v>
      </c>
      <c r="J1551" s="358">
        <v>3.8968069613085787E-4</v>
      </c>
      <c r="K1551" s="327">
        <v>3.0902624048778567E-4</v>
      </c>
      <c r="L1551" s="336">
        <v>9.3987170751192462E-5</v>
      </c>
      <c r="M1551" s="210">
        <v>1.1415525114155251E-4</v>
      </c>
      <c r="N1551" s="325">
        <v>0</v>
      </c>
      <c r="O1551" s="358">
        <v>0</v>
      </c>
      <c r="P1551" s="327">
        <v>0</v>
      </c>
      <c r="Q1551" s="332">
        <v>0.52767462422634837</v>
      </c>
      <c r="R1551" s="358">
        <v>0.85566945741455458</v>
      </c>
      <c r="S1551" s="327">
        <v>1.0459078646938214</v>
      </c>
      <c r="T1551" s="358">
        <v>4.3200952911183373E-2</v>
      </c>
      <c r="U1551" s="358">
        <v>0.23583027378666546</v>
      </c>
      <c r="V1551" s="361">
        <v>0</v>
      </c>
    </row>
    <row r="1552" spans="1:22" hidden="1" outlineLevel="1">
      <c r="A1552" s="65">
        <v>1543</v>
      </c>
      <c r="B1552" s="117">
        <v>1</v>
      </c>
      <c r="C1552" s="325">
        <v>1.1290459168861324E-4</v>
      </c>
      <c r="D1552" s="358">
        <v>9.5693134320906442E-5</v>
      </c>
      <c r="E1552" s="327">
        <v>1.0371616646004945E-4</v>
      </c>
      <c r="F1552" s="332">
        <v>0</v>
      </c>
      <c r="G1552" s="358">
        <v>0</v>
      </c>
      <c r="H1552" s="327">
        <v>0</v>
      </c>
      <c r="I1552" s="332">
        <v>2.9867779352894482E-4</v>
      </c>
      <c r="J1552" s="358">
        <v>3.876254181976782E-4</v>
      </c>
      <c r="K1552" s="327">
        <v>3.0011202201217643E-4</v>
      </c>
      <c r="L1552" s="336">
        <v>1.8210014333043539E-4</v>
      </c>
      <c r="M1552" s="210">
        <v>1.1415525114155251E-4</v>
      </c>
      <c r="N1552" s="325">
        <v>0</v>
      </c>
      <c r="O1552" s="358">
        <v>1.9634768582493843E-3</v>
      </c>
      <c r="P1552" s="327">
        <v>3.0539273341650226E-3</v>
      </c>
      <c r="Q1552" s="332">
        <v>0.49469496021220166</v>
      </c>
      <c r="R1552" s="358">
        <v>0.8310444273299149</v>
      </c>
      <c r="S1552" s="327">
        <v>1.0571664370393741</v>
      </c>
      <c r="T1552" s="358">
        <v>8.7552536529444266E-2</v>
      </c>
      <c r="U1552" s="358">
        <v>0.31752902220437468</v>
      </c>
      <c r="V1552" s="361">
        <v>0</v>
      </c>
    </row>
    <row r="1553" spans="1:22" hidden="1" outlineLevel="1">
      <c r="A1553" s="65">
        <v>1544</v>
      </c>
      <c r="B1553" s="117">
        <v>1</v>
      </c>
      <c r="C1553" s="325">
        <v>1.3237413349054139E-4</v>
      </c>
      <c r="D1553" s="358">
        <v>1.1457123944597758E-4</v>
      </c>
      <c r="E1553" s="327">
        <v>1.2392752197534115E-4</v>
      </c>
      <c r="F1553" s="332">
        <v>0</v>
      </c>
      <c r="G1553" s="358">
        <v>0</v>
      </c>
      <c r="H1553" s="327">
        <v>0</v>
      </c>
      <c r="I1553" s="332">
        <v>3.0090673228662347E-4</v>
      </c>
      <c r="J1553" s="358">
        <v>3.7570480618523639E-4</v>
      </c>
      <c r="K1553" s="327">
        <v>2.8228358506095805E-4</v>
      </c>
      <c r="L1553" s="336">
        <v>1.5860335064263727E-4</v>
      </c>
      <c r="M1553" s="210">
        <v>1.1415525114155251E-4</v>
      </c>
      <c r="N1553" s="325">
        <v>0.10380862679877037</v>
      </c>
      <c r="O1553" s="358">
        <v>6.7995568179593929E-2</v>
      </c>
      <c r="P1553" s="327">
        <v>0.13952527090902045</v>
      </c>
      <c r="Q1553" s="332">
        <v>0.49469496021220166</v>
      </c>
      <c r="R1553" s="358">
        <v>0.81508288836047738</v>
      </c>
      <c r="S1553" s="327">
        <v>1.0453930424408699</v>
      </c>
      <c r="T1553" s="358">
        <v>0.22468679625477456</v>
      </c>
      <c r="U1553" s="358">
        <v>0.44397563282597446</v>
      </c>
      <c r="V1553" s="361">
        <v>0</v>
      </c>
    </row>
    <row r="1554" spans="1:22" hidden="1" outlineLevel="1">
      <c r="A1554" s="65">
        <v>1545</v>
      </c>
      <c r="B1554" s="117">
        <v>1</v>
      </c>
      <c r="C1554" s="325">
        <v>1.5147491029525808E-4</v>
      </c>
      <c r="D1554" s="358">
        <v>1.2627527578510511E-4</v>
      </c>
      <c r="E1554" s="327">
        <v>1.4448913846554481E-4</v>
      </c>
      <c r="F1554" s="332">
        <v>0</v>
      </c>
      <c r="G1554" s="358">
        <v>0</v>
      </c>
      <c r="H1554" s="327">
        <v>0</v>
      </c>
      <c r="I1554" s="332">
        <v>2.7861734470983657E-4</v>
      </c>
      <c r="J1554" s="358">
        <v>3.0418113411058526E-4</v>
      </c>
      <c r="K1554" s="327">
        <v>2.5851233579266681E-4</v>
      </c>
      <c r="L1554" s="336">
        <v>1.4685495429873823E-4</v>
      </c>
      <c r="M1554" s="210">
        <v>1.1415525114155251E-4</v>
      </c>
      <c r="N1554" s="325">
        <v>0.37001840840795824</v>
      </c>
      <c r="O1554" s="358">
        <v>0.27273012461529911</v>
      </c>
      <c r="P1554" s="327">
        <v>0.43285348682963731</v>
      </c>
      <c r="Q1554" s="332">
        <v>0.49469496021220166</v>
      </c>
      <c r="R1554" s="358">
        <v>0.84302994233652961</v>
      </c>
      <c r="S1554" s="327">
        <v>1.006739171752207</v>
      </c>
      <c r="T1554" s="358">
        <v>0.2265696465027196</v>
      </c>
      <c r="U1554" s="358">
        <v>0.56477226084607279</v>
      </c>
      <c r="V1554" s="361">
        <v>6.4168486131292904E-2</v>
      </c>
    </row>
    <row r="1555" spans="1:22" hidden="1" outlineLevel="1">
      <c r="A1555" s="65">
        <v>1546</v>
      </c>
      <c r="B1555" s="117">
        <v>1</v>
      </c>
      <c r="C1555" s="325">
        <v>1.5688763042381979E-4</v>
      </c>
      <c r="D1555" s="358">
        <v>1.3387706682928927E-4</v>
      </c>
      <c r="E1555" s="327">
        <v>1.5521750240081195E-4</v>
      </c>
      <c r="F1555" s="332">
        <v>0</v>
      </c>
      <c r="G1555" s="358">
        <v>0</v>
      </c>
      <c r="H1555" s="327">
        <v>0</v>
      </c>
      <c r="I1555" s="332">
        <v>2.5632795713304962E-4</v>
      </c>
      <c r="J1555" s="358">
        <v>2.2238107237003597E-4</v>
      </c>
      <c r="K1555" s="327">
        <v>2.4068389884144843E-4</v>
      </c>
      <c r="L1555" s="336">
        <v>1.644775488145868E-4</v>
      </c>
      <c r="M1555" s="210">
        <v>1.1415525114155251E-4</v>
      </c>
      <c r="N1555" s="325">
        <v>0.59647570316680021</v>
      </c>
      <c r="O1555" s="358">
        <v>0.44028652329372864</v>
      </c>
      <c r="P1555" s="327">
        <v>0.65159734913587741</v>
      </c>
      <c r="Q1555" s="332">
        <v>0.56065428824049512</v>
      </c>
      <c r="R1555" s="358">
        <v>0.90395566178284414</v>
      </c>
      <c r="S1555" s="327">
        <v>0.98082082294857365</v>
      </c>
      <c r="T1555" s="358">
        <v>0.14895437517076304</v>
      </c>
      <c r="U1555" s="358">
        <v>0.531324363845185</v>
      </c>
      <c r="V1555" s="361">
        <v>0.10244817553787247</v>
      </c>
    </row>
    <row r="1556" spans="1:22" hidden="1" outlineLevel="1">
      <c r="A1556" s="65">
        <v>1547</v>
      </c>
      <c r="B1556" s="117">
        <v>1</v>
      </c>
      <c r="C1556" s="325">
        <v>1.5671262330649909E-4</v>
      </c>
      <c r="D1556" s="358">
        <v>1.3547130433727672E-4</v>
      </c>
      <c r="E1556" s="327">
        <v>1.5881092055083495E-4</v>
      </c>
      <c r="F1556" s="332">
        <v>0</v>
      </c>
      <c r="G1556" s="358">
        <v>0</v>
      </c>
      <c r="H1556" s="327">
        <v>0</v>
      </c>
      <c r="I1556" s="332">
        <v>2.0729130446411843E-4</v>
      </c>
      <c r="J1556" s="358">
        <v>1.8291973605298704E-4</v>
      </c>
      <c r="K1556" s="327">
        <v>2.2285546189023002E-4</v>
      </c>
      <c r="L1556" s="336">
        <v>1.8797434150238492E-4</v>
      </c>
      <c r="M1556" s="210">
        <v>1.1415525114155251E-4</v>
      </c>
      <c r="N1556" s="325">
        <v>0.78902092383529998</v>
      </c>
      <c r="O1556" s="358">
        <v>0.56973315053324236</v>
      </c>
      <c r="P1556" s="327">
        <v>0.77523780241217677</v>
      </c>
      <c r="Q1556" s="332">
        <v>0.65959328028293551</v>
      </c>
      <c r="R1556" s="358">
        <v>0.87964809952115119</v>
      </c>
      <c r="S1556" s="327">
        <v>1.012849521568246</v>
      </c>
      <c r="T1556" s="358">
        <v>0.14152757697053536</v>
      </c>
      <c r="U1556" s="358">
        <v>0.49053148946234537</v>
      </c>
      <c r="V1556" s="361">
        <v>0.17840442402332599</v>
      </c>
    </row>
    <row r="1557" spans="1:22" hidden="1" outlineLevel="1">
      <c r="A1557" s="65">
        <v>1548</v>
      </c>
      <c r="B1557" s="117">
        <v>1</v>
      </c>
      <c r="C1557" s="325">
        <v>1.565126151724183E-4</v>
      </c>
      <c r="D1557" s="358">
        <v>1.2987203113849148E-4</v>
      </c>
      <c r="E1557" s="327">
        <v>1.5936874358495404E-4</v>
      </c>
      <c r="F1557" s="332">
        <v>0</v>
      </c>
      <c r="G1557" s="358">
        <v>0</v>
      </c>
      <c r="H1557" s="327">
        <v>0</v>
      </c>
      <c r="I1557" s="332">
        <v>1.7385722309893803E-4</v>
      </c>
      <c r="J1557" s="358">
        <v>1.7798706901335596E-4</v>
      </c>
      <c r="K1557" s="327">
        <v>1.9908421262193881E-4</v>
      </c>
      <c r="L1557" s="336">
        <v>2.0677177565262342E-4</v>
      </c>
      <c r="M1557" s="210">
        <v>1.1415525114155251E-4</v>
      </c>
      <c r="N1557" s="325">
        <v>0.92598802307796058</v>
      </c>
      <c r="O1557" s="358">
        <v>0.61850117032270946</v>
      </c>
      <c r="P1557" s="327">
        <v>0.87482789908879988</v>
      </c>
      <c r="Q1557" s="332">
        <v>0.62661361626878875</v>
      </c>
      <c r="R1557" s="358">
        <v>0.82589680430014989</v>
      </c>
      <c r="S1557" s="327">
        <v>0.89728458353169738</v>
      </c>
      <c r="T1557" s="358">
        <v>0.1384940960155128</v>
      </c>
      <c r="U1557" s="358">
        <v>0.38227782281757988</v>
      </c>
      <c r="V1557" s="361">
        <v>0.1570887294036265</v>
      </c>
    </row>
    <row r="1558" spans="1:22" hidden="1" outlineLevel="1">
      <c r="A1558" s="65">
        <v>1549</v>
      </c>
      <c r="B1558" s="117">
        <v>1</v>
      </c>
      <c r="C1558" s="325">
        <v>1.4426211695996912E-4</v>
      </c>
      <c r="D1558" s="358">
        <v>1.3683223879531483E-4</v>
      </c>
      <c r="E1558" s="327">
        <v>1.5031384875204413E-4</v>
      </c>
      <c r="F1558" s="332">
        <v>0</v>
      </c>
      <c r="G1558" s="358">
        <v>0</v>
      </c>
      <c r="H1558" s="327">
        <v>0</v>
      </c>
      <c r="I1558" s="332">
        <v>1.537967742798298E-4</v>
      </c>
      <c r="J1558" s="358">
        <v>1.6565540141427813E-4</v>
      </c>
      <c r="K1558" s="327">
        <v>1.9314140030486602E-4</v>
      </c>
      <c r="L1558" s="336">
        <v>1.8797434150238492E-4</v>
      </c>
      <c r="M1558" s="210">
        <v>1.1415525114155251E-4</v>
      </c>
      <c r="N1558" s="325">
        <v>0.95217568029216959</v>
      </c>
      <c r="O1558" s="358">
        <v>0.58530715159461943</v>
      </c>
      <c r="P1558" s="327">
        <v>0.84806564150794006</v>
      </c>
      <c r="Q1558" s="332">
        <v>0.89045092838196294</v>
      </c>
      <c r="R1558" s="358">
        <v>0.81880250671172994</v>
      </c>
      <c r="S1558" s="327">
        <v>0.85990511072437914</v>
      </c>
      <c r="T1558" s="358">
        <v>0.11725972933035488</v>
      </c>
      <c r="U1558" s="358">
        <v>0.34476193834361107</v>
      </c>
      <c r="V1558" s="361">
        <v>0.1133197905588081</v>
      </c>
    </row>
    <row r="1559" spans="1:22" hidden="1" outlineLevel="1">
      <c r="A1559" s="65">
        <v>1550</v>
      </c>
      <c r="B1559" s="117">
        <v>1</v>
      </c>
      <c r="C1559" s="325">
        <v>1.4411836111359854E-4</v>
      </c>
      <c r="D1559" s="358">
        <v>1.3146626864647893E-4</v>
      </c>
      <c r="E1559" s="327">
        <v>1.4594207287999453E-4</v>
      </c>
      <c r="F1559" s="332">
        <v>0</v>
      </c>
      <c r="G1559" s="358">
        <v>0</v>
      </c>
      <c r="H1559" s="327">
        <v>0</v>
      </c>
      <c r="I1559" s="332">
        <v>1.3596526421840024E-4</v>
      </c>
      <c r="J1559" s="358">
        <v>1.6401117906773448E-4</v>
      </c>
      <c r="K1559" s="327">
        <v>1.8422718182925681E-4</v>
      </c>
      <c r="L1559" s="336">
        <v>1.9032402077116473E-4</v>
      </c>
      <c r="M1559" s="210">
        <v>1.1415525114155251E-4</v>
      </c>
      <c r="N1559" s="325">
        <v>0.92806042760570384</v>
      </c>
      <c r="O1559" s="358">
        <v>0.47083991682232468</v>
      </c>
      <c r="P1559" s="327">
        <v>0.79881321296498198</v>
      </c>
      <c r="Q1559" s="332">
        <v>0.75853227232537579</v>
      </c>
      <c r="R1559" s="358">
        <v>0.84409390944234641</v>
      </c>
      <c r="S1559" s="327">
        <v>0.92275562730175653</v>
      </c>
      <c r="T1559" s="358">
        <v>9.9686460349534517E-2</v>
      </c>
      <c r="U1559" s="358">
        <v>0.33131497975203794</v>
      </c>
      <c r="V1559" s="361">
        <v>7.7758004907461709E-2</v>
      </c>
    </row>
    <row r="1560" spans="1:22" hidden="1" outlineLevel="1">
      <c r="A1560" s="65">
        <v>1551</v>
      </c>
      <c r="B1560" s="117">
        <v>1</v>
      </c>
      <c r="C1560" s="325">
        <v>1.4816227557454476E-4</v>
      </c>
      <c r="D1560" s="358">
        <v>1.2680020764749123E-4</v>
      </c>
      <c r="E1560" s="327">
        <v>1.4516371515796789E-4</v>
      </c>
      <c r="F1560" s="332">
        <v>0</v>
      </c>
      <c r="G1560" s="358">
        <v>0</v>
      </c>
      <c r="H1560" s="327">
        <v>0</v>
      </c>
      <c r="I1560" s="332">
        <v>1.15904815399292E-4</v>
      </c>
      <c r="J1560" s="358">
        <v>1.8291973605298704E-4</v>
      </c>
      <c r="K1560" s="327">
        <v>1.8125577567072043E-4</v>
      </c>
      <c r="L1560" s="336">
        <v>2.1382081345896285E-4</v>
      </c>
      <c r="M1560" s="210">
        <v>1.1415525114155251E-4</v>
      </c>
      <c r="N1560" s="325">
        <v>0.833671821387584</v>
      </c>
      <c r="O1560" s="358">
        <v>0.37494549787652642</v>
      </c>
      <c r="P1560" s="327">
        <v>0.67046230312872912</v>
      </c>
      <c r="Q1560" s="332">
        <v>0.69257294429708227</v>
      </c>
      <c r="R1560" s="358">
        <v>0.83759969584479244</v>
      </c>
      <c r="S1560" s="327">
        <v>0.91716009973866874</v>
      </c>
      <c r="T1560" s="358">
        <v>8.89123728196268E-2</v>
      </c>
      <c r="U1560" s="358">
        <v>0.34329294286722073</v>
      </c>
      <c r="V1560" s="361">
        <v>5.5984236621150603E-2</v>
      </c>
    </row>
    <row r="1561" spans="1:22" hidden="1" outlineLevel="1">
      <c r="A1561" s="65">
        <v>1552</v>
      </c>
      <c r="B1561" s="117">
        <v>1</v>
      </c>
      <c r="C1561" s="325">
        <v>1.4715598464995074E-4</v>
      </c>
      <c r="D1561" s="358">
        <v>1.2567257623940253E-4</v>
      </c>
      <c r="E1561" s="327">
        <v>1.4605882653829851E-4</v>
      </c>
      <c r="F1561" s="332">
        <v>0</v>
      </c>
      <c r="G1561" s="358">
        <v>0</v>
      </c>
      <c r="H1561" s="327">
        <v>0</v>
      </c>
      <c r="I1561" s="332">
        <v>1.1144693788393462E-4</v>
      </c>
      <c r="J1561" s="358">
        <v>2.9143841092487153E-4</v>
      </c>
      <c r="K1561" s="327">
        <v>1.8422718182925681E-4</v>
      </c>
      <c r="L1561" s="336">
        <v>2.2321953053408208E-4</v>
      </c>
      <c r="M1561" s="210">
        <v>1.1415525114155251E-4</v>
      </c>
      <c r="N1561" s="325">
        <v>0.65393782870876938</v>
      </c>
      <c r="O1561" s="358">
        <v>0.29029430865340428</v>
      </c>
      <c r="P1561" s="327">
        <v>0.53289169647166412</v>
      </c>
      <c r="Q1561" s="332">
        <v>0.65959328028293551</v>
      </c>
      <c r="R1561" s="358">
        <v>0.82190777892323119</v>
      </c>
      <c r="S1561" s="327">
        <v>0.95261531797293608</v>
      </c>
      <c r="T1561" s="358">
        <v>8.692491978012927E-2</v>
      </c>
      <c r="U1561" s="358">
        <v>0.35685290111082396</v>
      </c>
      <c r="V1561" s="361">
        <v>7.2937543022477055E-3</v>
      </c>
    </row>
    <row r="1562" spans="1:22" hidden="1" outlineLevel="1">
      <c r="A1562" s="65">
        <v>1553</v>
      </c>
      <c r="B1562" s="117">
        <v>1</v>
      </c>
      <c r="C1562" s="325">
        <v>1.4464963271975067E-4</v>
      </c>
      <c r="D1562" s="358">
        <v>1.2594476313101014E-4</v>
      </c>
      <c r="E1562" s="327">
        <v>1.4530641407367278E-4</v>
      </c>
      <c r="F1562" s="332">
        <v>0</v>
      </c>
      <c r="G1562" s="358">
        <v>0</v>
      </c>
      <c r="H1562" s="327">
        <v>0</v>
      </c>
      <c r="I1562" s="332">
        <v>1.0921799912625594E-4</v>
      </c>
      <c r="J1562" s="358">
        <v>3.1527963494975522E-4</v>
      </c>
      <c r="K1562" s="327">
        <v>1.9016999414632964E-4</v>
      </c>
      <c r="L1562" s="336">
        <v>2.2321953053408208E-4</v>
      </c>
      <c r="M1562" s="210">
        <v>1.1415525114155251E-4</v>
      </c>
      <c r="N1562" s="325">
        <v>0.37887322775376991</v>
      </c>
      <c r="O1562" s="358">
        <v>0.166909854742329</v>
      </c>
      <c r="P1562" s="327">
        <v>0.3004926562458799</v>
      </c>
      <c r="Q1562" s="332">
        <v>0.62661361626878875</v>
      </c>
      <c r="R1562" s="358">
        <v>0.75173155016496152</v>
      </c>
      <c r="S1562" s="327">
        <v>0.95395723307365798</v>
      </c>
      <c r="T1562" s="358">
        <v>0.11684131816414488</v>
      </c>
      <c r="U1562" s="358">
        <v>0.41120573373726671</v>
      </c>
      <c r="V1562" s="361">
        <v>0</v>
      </c>
    </row>
    <row r="1563" spans="1:22" hidden="1" outlineLevel="1">
      <c r="A1563" s="65">
        <v>1554</v>
      </c>
      <c r="B1563" s="117">
        <v>1</v>
      </c>
      <c r="C1563" s="325">
        <v>1.3893065013587772E-4</v>
      </c>
      <c r="D1563" s="358">
        <v>1.324189227671056E-4</v>
      </c>
      <c r="E1563" s="327">
        <v>1.4385347965922306E-4</v>
      </c>
      <c r="F1563" s="332">
        <v>0</v>
      </c>
      <c r="G1563" s="358">
        <v>0</v>
      </c>
      <c r="H1563" s="327">
        <v>0</v>
      </c>
      <c r="I1563" s="332">
        <v>1.15904815399292E-4</v>
      </c>
      <c r="J1563" s="358">
        <v>3.1363541260321157E-4</v>
      </c>
      <c r="K1563" s="327">
        <v>2.0799843109754802E-4</v>
      </c>
      <c r="L1563" s="336">
        <v>1.644775488145868E-4</v>
      </c>
      <c r="M1563" s="210">
        <v>1.1415525114155251E-4</v>
      </c>
      <c r="N1563" s="325">
        <v>8.9490195516181356E-2</v>
      </c>
      <c r="O1563" s="358">
        <v>5.9422391951388612E-2</v>
      </c>
      <c r="P1563" s="327">
        <v>5.8138628133462496E-2</v>
      </c>
      <c r="Q1563" s="332">
        <v>0.52767462422634837</v>
      </c>
      <c r="R1563" s="358">
        <v>0.73675216958414369</v>
      </c>
      <c r="S1563" s="327">
        <v>0.93383696349124445</v>
      </c>
      <c r="T1563" s="358">
        <v>0.12405891078126753</v>
      </c>
      <c r="U1563" s="358">
        <v>0.50906343239526974</v>
      </c>
      <c r="V1563" s="361">
        <v>0</v>
      </c>
    </row>
    <row r="1564" spans="1:22" hidden="1" outlineLevel="1">
      <c r="A1564" s="65">
        <v>1555</v>
      </c>
      <c r="B1564" s="117">
        <v>1</v>
      </c>
      <c r="C1564" s="325">
        <v>1.4468713424489082E-4</v>
      </c>
      <c r="D1564" s="358">
        <v>1.4492007786022685E-4</v>
      </c>
      <c r="E1564" s="327">
        <v>1.5222082517100941E-4</v>
      </c>
      <c r="F1564" s="332">
        <v>0</v>
      </c>
      <c r="G1564" s="358">
        <v>0</v>
      </c>
      <c r="H1564" s="327">
        <v>0</v>
      </c>
      <c r="I1564" s="332">
        <v>1.1813375415697072E-4</v>
      </c>
      <c r="J1564" s="358">
        <v>3.4364247042763409E-4</v>
      </c>
      <c r="K1564" s="327">
        <v>2.4662671115852124E-4</v>
      </c>
      <c r="L1564" s="336">
        <v>1.1748396343899057E-4</v>
      </c>
      <c r="M1564" s="210">
        <v>1.1415525114155251E-4</v>
      </c>
      <c r="N1564" s="325">
        <v>0</v>
      </c>
      <c r="O1564" s="358">
        <v>6.0400642312313704E-4</v>
      </c>
      <c r="P1564" s="327">
        <v>0</v>
      </c>
      <c r="Q1564" s="332">
        <v>0.46171529619805485</v>
      </c>
      <c r="R1564" s="358">
        <v>0.62769197188243364</v>
      </c>
      <c r="S1564" s="327">
        <v>0.87221864307790187</v>
      </c>
      <c r="T1564" s="358">
        <v>0.18451932429861373</v>
      </c>
      <c r="U1564" s="358">
        <v>0.6567539775985145</v>
      </c>
      <c r="V1564" s="361">
        <v>0</v>
      </c>
    </row>
    <row r="1565" spans="1:22" hidden="1" outlineLevel="1">
      <c r="A1565" s="65">
        <v>1556</v>
      </c>
      <c r="B1565" s="117">
        <v>1</v>
      </c>
      <c r="C1565" s="325">
        <v>1.4539966322255369E-4</v>
      </c>
      <c r="D1565" s="358">
        <v>1.5081097987144885E-4</v>
      </c>
      <c r="E1565" s="327">
        <v>1.5669638207266258E-4</v>
      </c>
      <c r="F1565" s="332">
        <v>0</v>
      </c>
      <c r="G1565" s="358">
        <v>0</v>
      </c>
      <c r="H1565" s="327">
        <v>0</v>
      </c>
      <c r="I1565" s="332">
        <v>1.5156783552215111E-4</v>
      </c>
      <c r="J1565" s="358">
        <v>3.522746377469886E-4</v>
      </c>
      <c r="K1565" s="327">
        <v>2.5554092963413043E-4</v>
      </c>
      <c r="L1565" s="336">
        <v>8.811297257924293E-5</v>
      </c>
      <c r="M1565" s="210">
        <v>1.1415525114155251E-4</v>
      </c>
      <c r="N1565" s="325">
        <v>0</v>
      </c>
      <c r="O1565" s="358">
        <v>0</v>
      </c>
      <c r="P1565" s="327">
        <v>0</v>
      </c>
      <c r="Q1565" s="332">
        <v>0.39575596816976127</v>
      </c>
      <c r="R1565" s="358">
        <v>0.57818863147280297</v>
      </c>
      <c r="S1565" s="327">
        <v>0.89583294949428771</v>
      </c>
      <c r="T1565" s="358">
        <v>0.21286668080934182</v>
      </c>
      <c r="U1565" s="358">
        <v>0.66805394280151709</v>
      </c>
      <c r="V1565" s="361">
        <v>0</v>
      </c>
    </row>
    <row r="1566" spans="1:22" hidden="1" outlineLevel="1">
      <c r="A1566" s="65">
        <v>1557</v>
      </c>
      <c r="B1566" s="117">
        <v>1</v>
      </c>
      <c r="C1566" s="325">
        <v>1.3490548643750155E-4</v>
      </c>
      <c r="D1566" s="358">
        <v>1.4604770926831555E-4</v>
      </c>
      <c r="E1566" s="327">
        <v>1.4604585390959809E-4</v>
      </c>
      <c r="F1566" s="332">
        <v>0</v>
      </c>
      <c r="G1566" s="358">
        <v>0</v>
      </c>
      <c r="H1566" s="327">
        <v>0</v>
      </c>
      <c r="I1566" s="332">
        <v>1.7831510061429539E-4</v>
      </c>
      <c r="J1566" s="358">
        <v>3.6378419417279446E-4</v>
      </c>
      <c r="K1566" s="327">
        <v>2.7039796042681243E-4</v>
      </c>
      <c r="L1566" s="336">
        <v>5.8741981719495287E-5</v>
      </c>
      <c r="M1566" s="210">
        <v>1.1415525114155251E-4</v>
      </c>
      <c r="N1566" s="325">
        <v>0</v>
      </c>
      <c r="O1566" s="358">
        <v>0</v>
      </c>
      <c r="P1566" s="327">
        <v>0</v>
      </c>
      <c r="Q1566" s="332">
        <v>0.36277630415561452</v>
      </c>
      <c r="R1566" s="358">
        <v>0.53188018381691504</v>
      </c>
      <c r="S1566" s="327">
        <v>0.83765803491078283</v>
      </c>
      <c r="T1566" s="358">
        <v>0.16495860227829587</v>
      </c>
      <c r="U1566" s="358">
        <v>0.58330420377899717</v>
      </c>
      <c r="V1566" s="361">
        <v>0</v>
      </c>
    </row>
    <row r="1567" spans="1:22" hidden="1" outlineLevel="1">
      <c r="A1567" s="65">
        <v>1558</v>
      </c>
      <c r="B1567" s="117">
        <v>1</v>
      </c>
      <c r="C1567" s="325">
        <v>1.2495508176698161E-4</v>
      </c>
      <c r="D1567" s="358">
        <v>1.3397427643343485E-4</v>
      </c>
      <c r="E1567" s="327">
        <v>1.3403319973298697E-4</v>
      </c>
      <c r="F1567" s="332">
        <v>0</v>
      </c>
      <c r="G1567" s="358">
        <v>0</v>
      </c>
      <c r="H1567" s="327">
        <v>0</v>
      </c>
      <c r="I1567" s="332">
        <v>2.0729130446411843E-4</v>
      </c>
      <c r="J1567" s="358">
        <v>3.9461336317048895E-4</v>
      </c>
      <c r="K1567" s="327">
        <v>2.8822639737803081E-4</v>
      </c>
      <c r="L1567" s="336">
        <v>3.7594868300476983E-5</v>
      </c>
      <c r="M1567" s="210">
        <v>1.1415525114155251E-4</v>
      </c>
      <c r="N1567" s="325">
        <v>0</v>
      </c>
      <c r="O1567" s="358">
        <v>0</v>
      </c>
      <c r="P1567" s="327">
        <v>0</v>
      </c>
      <c r="Q1567" s="332">
        <v>0.42873563218390809</v>
      </c>
      <c r="R1567" s="358">
        <v>0.51630610127190724</v>
      </c>
      <c r="S1567" s="327">
        <v>0.88667586787785035</v>
      </c>
      <c r="T1567" s="358">
        <v>0.1376572736830928</v>
      </c>
      <c r="U1567" s="358">
        <v>0.48149151729994327</v>
      </c>
      <c r="V1567" s="361">
        <v>0</v>
      </c>
    </row>
    <row r="1568" spans="1:22" hidden="1" outlineLevel="1">
      <c r="A1568" s="65">
        <v>1559</v>
      </c>
      <c r="B1568" s="117">
        <v>1</v>
      </c>
      <c r="C1568" s="325">
        <v>1.1145453271652742E-4</v>
      </c>
      <c r="D1568" s="358">
        <v>1.2098707331958569E-4</v>
      </c>
      <c r="E1568" s="327">
        <v>1.205546385132257E-4</v>
      </c>
      <c r="F1568" s="332">
        <v>0</v>
      </c>
      <c r="G1568" s="358">
        <v>0</v>
      </c>
      <c r="H1568" s="327">
        <v>0</v>
      </c>
      <c r="I1568" s="332">
        <v>2.2958069204090536E-4</v>
      </c>
      <c r="J1568" s="358">
        <v>4.0119025255666373E-4</v>
      </c>
      <c r="K1568" s="327">
        <v>2.9416920969510367E-4</v>
      </c>
      <c r="L1568" s="336">
        <v>2.3496792687798115E-5</v>
      </c>
      <c r="M1568" s="210">
        <v>1.1415525114155251E-4</v>
      </c>
      <c r="N1568" s="325">
        <v>0</v>
      </c>
      <c r="O1568" s="358">
        <v>0</v>
      </c>
      <c r="P1568" s="327">
        <v>0</v>
      </c>
      <c r="Q1568" s="332">
        <v>0.49469496021220166</v>
      </c>
      <c r="R1568" s="358">
        <v>0.48537266293582332</v>
      </c>
      <c r="S1568" s="327">
        <v>0.90068578764422491</v>
      </c>
      <c r="T1568" s="358">
        <v>8.3054616492686695E-2</v>
      </c>
      <c r="U1568" s="358">
        <v>0.4142567243420775</v>
      </c>
      <c r="V1568" s="361">
        <v>0</v>
      </c>
    </row>
    <row r="1569" spans="1:22" hidden="1" outlineLevel="1">
      <c r="A1569" s="65">
        <v>1560</v>
      </c>
      <c r="B1569" s="117">
        <v>1</v>
      </c>
      <c r="C1569" s="325">
        <v>1.0182914126388877E-4</v>
      </c>
      <c r="D1569" s="358">
        <v>1.06055678122825E-4</v>
      </c>
      <c r="E1569" s="327">
        <v>1.0782848975809019E-4</v>
      </c>
      <c r="F1569" s="332">
        <v>0</v>
      </c>
      <c r="G1569" s="358">
        <v>0</v>
      </c>
      <c r="H1569" s="327">
        <v>0</v>
      </c>
      <c r="I1569" s="332">
        <v>2.4964114086001353E-4</v>
      </c>
      <c r="J1569" s="358">
        <v>4.205098651285523E-4</v>
      </c>
      <c r="K1569" s="327">
        <v>3.030834281707128E-4</v>
      </c>
      <c r="L1569" s="336">
        <v>9.3987170751192458E-6</v>
      </c>
      <c r="M1569" s="210">
        <v>1.1415525114155251E-4</v>
      </c>
      <c r="N1569" s="325">
        <v>0</v>
      </c>
      <c r="O1569" s="358">
        <v>0</v>
      </c>
      <c r="P1569" s="327">
        <v>0</v>
      </c>
      <c r="Q1569" s="332">
        <v>0.56065428824049512</v>
      </c>
      <c r="R1569" s="358">
        <v>0.47216665478717068</v>
      </c>
      <c r="S1569" s="327">
        <v>0.83148016787536638</v>
      </c>
      <c r="T1569" s="358">
        <v>5.7217726979218654E-2</v>
      </c>
      <c r="U1569" s="358">
        <v>0.34690893173218151</v>
      </c>
      <c r="V1569" s="361">
        <v>0</v>
      </c>
    </row>
    <row r="1570" spans="1:22" hidden="1" outlineLevel="1">
      <c r="A1570" s="65">
        <v>1561</v>
      </c>
      <c r="B1570" s="117">
        <v>1</v>
      </c>
      <c r="C1570" s="325">
        <v>9.3578805733055651E-5</v>
      </c>
      <c r="D1570" s="358">
        <v>9.1338144055184568E-5</v>
      </c>
      <c r="E1570" s="327">
        <v>9.5374766205663978E-5</v>
      </c>
      <c r="F1570" s="332">
        <v>0</v>
      </c>
      <c r="G1570" s="358">
        <v>0</v>
      </c>
      <c r="H1570" s="327">
        <v>0</v>
      </c>
      <c r="I1570" s="332">
        <v>2.7861734470983657E-4</v>
      </c>
      <c r="J1570" s="358">
        <v>4.1845458719537264E-4</v>
      </c>
      <c r="K1570" s="327">
        <v>3.1199764664632205E-4</v>
      </c>
      <c r="L1570" s="336">
        <v>5.8741981719495289E-6</v>
      </c>
      <c r="M1570" s="210">
        <v>1.1415525114155251E-4</v>
      </c>
      <c r="N1570" s="325">
        <v>0</v>
      </c>
      <c r="O1570" s="358">
        <v>0</v>
      </c>
      <c r="P1570" s="327">
        <v>0</v>
      </c>
      <c r="Q1570" s="332">
        <v>0.46171529619805485</v>
      </c>
      <c r="R1570" s="358">
        <v>0.48026513235878343</v>
      </c>
      <c r="S1570" s="327">
        <v>0.79893664700274258</v>
      </c>
      <c r="T1570" s="358">
        <v>5.9832796768031216E-2</v>
      </c>
      <c r="U1570" s="358">
        <v>0.31628602603204437</v>
      </c>
      <c r="V1570" s="361">
        <v>0</v>
      </c>
    </row>
    <row r="1571" spans="1:22" hidden="1" outlineLevel="1">
      <c r="A1571" s="65">
        <v>1562</v>
      </c>
      <c r="B1571" s="117">
        <v>1</v>
      </c>
      <c r="C1571" s="325">
        <v>8.8272339925724353E-5</v>
      </c>
      <c r="D1571" s="358">
        <v>8.4202959110899186E-5</v>
      </c>
      <c r="E1571" s="327">
        <v>8.7863614188106931E-5</v>
      </c>
      <c r="F1571" s="332">
        <v>0</v>
      </c>
      <c r="G1571" s="358">
        <v>0</v>
      </c>
      <c r="H1571" s="327">
        <v>0</v>
      </c>
      <c r="I1571" s="332">
        <v>2.8307522222519396E-4</v>
      </c>
      <c r="J1571" s="358">
        <v>4.2749781010136304E-4</v>
      </c>
      <c r="K1571" s="327">
        <v>3.1496905280485843E-4</v>
      </c>
      <c r="L1571" s="336">
        <v>2.3496792687798115E-6</v>
      </c>
      <c r="M1571" s="210">
        <v>1.1415525114155251E-4</v>
      </c>
      <c r="N1571" s="325">
        <v>0</v>
      </c>
      <c r="O1571" s="358">
        <v>0</v>
      </c>
      <c r="P1571" s="327">
        <v>0</v>
      </c>
      <c r="Q1571" s="332">
        <v>0.42873563218390809</v>
      </c>
      <c r="R1571" s="358">
        <v>0.47067347319702141</v>
      </c>
      <c r="S1571" s="327">
        <v>0.79152658380329166</v>
      </c>
      <c r="T1571" s="358">
        <v>2.1966586226025445E-2</v>
      </c>
      <c r="U1571" s="358">
        <v>0.25752620697643053</v>
      </c>
      <c r="V1571" s="361">
        <v>0</v>
      </c>
    </row>
    <row r="1572" spans="1:22" hidden="1" outlineLevel="1">
      <c r="A1572" s="65">
        <v>1563</v>
      </c>
      <c r="B1572" s="117">
        <v>1</v>
      </c>
      <c r="C1572" s="325">
        <v>8.4865951392160686E-5</v>
      </c>
      <c r="D1572" s="358">
        <v>8.0625645678341937E-5</v>
      </c>
      <c r="E1572" s="327">
        <v>8.4283168666784403E-5</v>
      </c>
      <c r="F1572" s="332">
        <v>0</v>
      </c>
      <c r="G1572" s="358">
        <v>0</v>
      </c>
      <c r="H1572" s="327">
        <v>0</v>
      </c>
      <c r="I1572" s="332">
        <v>3.0536460980198086E-4</v>
      </c>
      <c r="J1572" s="358">
        <v>4.3982947770044076E-4</v>
      </c>
      <c r="K1572" s="327">
        <v>3.179404589633948E-4</v>
      </c>
      <c r="L1572" s="336">
        <v>1.1748396343899057E-6</v>
      </c>
      <c r="M1572" s="210">
        <v>1.1415525114155251E-4</v>
      </c>
      <c r="N1572" s="325">
        <v>0</v>
      </c>
      <c r="O1572" s="358">
        <v>0</v>
      </c>
      <c r="P1572" s="327">
        <v>0</v>
      </c>
      <c r="Q1572" s="332">
        <v>0.49469496021220166</v>
      </c>
      <c r="R1572" s="358">
        <v>0.44480307652946111</v>
      </c>
      <c r="S1572" s="327">
        <v>0.78160992655846084</v>
      </c>
      <c r="T1572" s="358">
        <v>1.9874530394975404E-2</v>
      </c>
      <c r="U1572" s="358">
        <v>0.21402134094487033</v>
      </c>
      <c r="V1572" s="361">
        <v>0</v>
      </c>
    </row>
    <row r="1573" spans="1:22" hidden="1" outlineLevel="1">
      <c r="A1573" s="65">
        <v>1564</v>
      </c>
      <c r="B1573" s="117">
        <v>1</v>
      </c>
      <c r="C1573" s="325">
        <v>8.3628401062535714E-5</v>
      </c>
      <c r="D1573" s="358">
        <v>7.8895314724550657E-5</v>
      </c>
      <c r="E1573" s="327">
        <v>8.2220520703413813E-5</v>
      </c>
      <c r="F1573" s="332">
        <v>0</v>
      </c>
      <c r="G1573" s="358">
        <v>0</v>
      </c>
      <c r="H1573" s="327">
        <v>0</v>
      </c>
      <c r="I1573" s="332">
        <v>3.3434081365180389E-4</v>
      </c>
      <c r="J1573" s="358">
        <v>4.2585358775481928E-4</v>
      </c>
      <c r="K1573" s="327">
        <v>3.1496905280485843E-4</v>
      </c>
      <c r="L1573" s="336">
        <v>1.409807561267887E-5</v>
      </c>
      <c r="M1573" s="210">
        <v>1.1415525114155251E-4</v>
      </c>
      <c r="N1573" s="325">
        <v>0</v>
      </c>
      <c r="O1573" s="358">
        <v>0</v>
      </c>
      <c r="P1573" s="327">
        <v>0</v>
      </c>
      <c r="Q1573" s="332">
        <v>0.46171529619805485</v>
      </c>
      <c r="R1573" s="358">
        <v>0.42929060347979076</v>
      </c>
      <c r="S1573" s="327">
        <v>0.7660302245311652</v>
      </c>
      <c r="T1573" s="358">
        <v>1.9560722020317896E-2</v>
      </c>
      <c r="U1573" s="358">
        <v>0.20882335695148913</v>
      </c>
      <c r="V1573" s="361">
        <v>0</v>
      </c>
    </row>
    <row r="1574" spans="1:22" hidden="1" outlineLevel="1">
      <c r="A1574" s="65">
        <v>1565</v>
      </c>
      <c r="B1574" s="117">
        <v>1</v>
      </c>
      <c r="C1574" s="325">
        <v>8.2809617763642419E-5</v>
      </c>
      <c r="D1574" s="358">
        <v>7.9478572349424122E-5</v>
      </c>
      <c r="E1574" s="327">
        <v>8.1883232357202261E-5</v>
      </c>
      <c r="F1574" s="332">
        <v>0</v>
      </c>
      <c r="G1574" s="358">
        <v>0</v>
      </c>
      <c r="H1574" s="327">
        <v>0</v>
      </c>
      <c r="I1574" s="332">
        <v>3.4102762992483998E-4</v>
      </c>
      <c r="J1574" s="358">
        <v>4.3325258831426592E-4</v>
      </c>
      <c r="K1574" s="327">
        <v>3.2091186512193129E-4</v>
      </c>
      <c r="L1574" s="336">
        <v>3.7594868300476983E-5</v>
      </c>
      <c r="M1574" s="210">
        <v>1.1415525114155251E-4</v>
      </c>
      <c r="N1574" s="325">
        <v>0</v>
      </c>
      <c r="O1574" s="358">
        <v>0</v>
      </c>
      <c r="P1574" s="327">
        <v>0</v>
      </c>
      <c r="Q1574" s="332">
        <v>0.39575596816976127</v>
      </c>
      <c r="R1574" s="358">
        <v>0.43105034801163411</v>
      </c>
      <c r="S1574" s="327">
        <v>0.74378314871756879</v>
      </c>
      <c r="T1574" s="358">
        <v>1.9560722020317896E-2</v>
      </c>
      <c r="U1574" s="358">
        <v>0.20825835869133899</v>
      </c>
      <c r="V1574" s="361">
        <v>0</v>
      </c>
    </row>
    <row r="1575" spans="1:22" hidden="1" outlineLevel="1">
      <c r="A1575" s="65">
        <v>1566</v>
      </c>
      <c r="B1575" s="117">
        <v>1</v>
      </c>
      <c r="C1575" s="325">
        <v>8.6191005280446004E-5</v>
      </c>
      <c r="D1575" s="358">
        <v>8.2414302394620561E-5</v>
      </c>
      <c r="E1575" s="327">
        <v>8.4348031810286623E-5</v>
      </c>
      <c r="F1575" s="332">
        <v>0</v>
      </c>
      <c r="G1575" s="358">
        <v>0</v>
      </c>
      <c r="H1575" s="327">
        <v>0</v>
      </c>
      <c r="I1575" s="332">
        <v>3.3434081365180389E-4</v>
      </c>
      <c r="J1575" s="358">
        <v>4.1763247602210078E-4</v>
      </c>
      <c r="K1575" s="327">
        <v>3.179404589633948E-4</v>
      </c>
      <c r="L1575" s="336">
        <v>9.3987170751192462E-5</v>
      </c>
      <c r="M1575" s="210">
        <v>1.1415525114155251E-4</v>
      </c>
      <c r="N1575" s="325">
        <v>0</v>
      </c>
      <c r="O1575" s="358">
        <v>0</v>
      </c>
      <c r="P1575" s="327">
        <v>0</v>
      </c>
      <c r="Q1575" s="332">
        <v>0.32979664014146776</v>
      </c>
      <c r="R1575" s="358">
        <v>0.40320352657224728</v>
      </c>
      <c r="S1575" s="327">
        <v>0.66222179487787747</v>
      </c>
      <c r="T1575" s="358">
        <v>1.9560722020317896E-2</v>
      </c>
      <c r="U1575" s="358">
        <v>0.20509436843449824</v>
      </c>
      <c r="V1575" s="361">
        <v>0</v>
      </c>
    </row>
    <row r="1576" spans="1:22" hidden="1" outlineLevel="1">
      <c r="A1576" s="65">
        <v>1567</v>
      </c>
      <c r="B1576" s="117">
        <v>1</v>
      </c>
      <c r="C1576" s="325">
        <v>9.254751379170152E-5</v>
      </c>
      <c r="D1576" s="358">
        <v>8.7138689156095626E-5</v>
      </c>
      <c r="E1576" s="327">
        <v>9.0198687354186839E-5</v>
      </c>
      <c r="F1576" s="332">
        <v>0</v>
      </c>
      <c r="G1576" s="358">
        <v>0</v>
      </c>
      <c r="H1576" s="327">
        <v>0</v>
      </c>
      <c r="I1576" s="332">
        <v>3.3879869116716123E-4</v>
      </c>
      <c r="J1576" s="358">
        <v>3.8639225143777045E-4</v>
      </c>
      <c r="K1576" s="327">
        <v>3.1496905280485843E-4</v>
      </c>
      <c r="L1576" s="336">
        <v>1.8210014333043539E-4</v>
      </c>
      <c r="M1576" s="210">
        <v>1.1415525114155251E-4</v>
      </c>
      <c r="N1576" s="325">
        <v>9.420020580650667E-4</v>
      </c>
      <c r="O1576" s="358">
        <v>6.264357057825712E-3</v>
      </c>
      <c r="P1576" s="327">
        <v>2.5295955916508736E-3</v>
      </c>
      <c r="Q1576" s="332">
        <v>0.36277630415561452</v>
      </c>
      <c r="R1576" s="358">
        <v>0.39963556054065685</v>
      </c>
      <c r="S1576" s="327">
        <v>0.69689212198168404</v>
      </c>
      <c r="T1576" s="358">
        <v>4.3305555702735886E-2</v>
      </c>
      <c r="U1576" s="358">
        <v>0.22351331171539254</v>
      </c>
      <c r="V1576" s="361">
        <v>0</v>
      </c>
    </row>
    <row r="1577" spans="1:22" hidden="1" outlineLevel="1">
      <c r="A1577" s="65">
        <v>1568</v>
      </c>
      <c r="B1577" s="117">
        <v>1</v>
      </c>
      <c r="C1577" s="325">
        <v>1.0087285237281494E-4</v>
      </c>
      <c r="D1577" s="358">
        <v>1.0133129136134993E-4</v>
      </c>
      <c r="E1577" s="327">
        <v>1.0295078136672326E-4</v>
      </c>
      <c r="F1577" s="332">
        <v>0</v>
      </c>
      <c r="G1577" s="358">
        <v>0</v>
      </c>
      <c r="H1577" s="327">
        <v>0</v>
      </c>
      <c r="I1577" s="332">
        <v>3.4102762992483998E-4</v>
      </c>
      <c r="J1577" s="358">
        <v>4.1434403132901341E-4</v>
      </c>
      <c r="K1577" s="327">
        <v>2.9119780353656729E-4</v>
      </c>
      <c r="L1577" s="336">
        <v>1.5860335064263727E-4</v>
      </c>
      <c r="M1577" s="210">
        <v>1.1415525114155251E-4</v>
      </c>
      <c r="N1577" s="325">
        <v>0.1087070375007087</v>
      </c>
      <c r="O1577" s="358">
        <v>0.11919669897338933</v>
      </c>
      <c r="P1577" s="327">
        <v>0.10842569666994635</v>
      </c>
      <c r="Q1577" s="332">
        <v>0.32979664014146776</v>
      </c>
      <c r="R1577" s="358">
        <v>0.41032143004099186</v>
      </c>
      <c r="S1577" s="327">
        <v>0.64059926025392011</v>
      </c>
      <c r="T1577" s="358">
        <v>6.2029455390633766E-2</v>
      </c>
      <c r="U1577" s="358">
        <v>0.29402509458212911</v>
      </c>
      <c r="V1577" s="361">
        <v>0</v>
      </c>
    </row>
    <row r="1578" spans="1:22" hidden="1" outlineLevel="1">
      <c r="A1578" s="65">
        <v>1569</v>
      </c>
      <c r="B1578" s="117">
        <v>1</v>
      </c>
      <c r="C1578" s="325">
        <v>1.135171165992357E-4</v>
      </c>
      <c r="D1578" s="358">
        <v>1.1670985073718028E-4</v>
      </c>
      <c r="E1578" s="327">
        <v>1.1971141764769684E-4</v>
      </c>
      <c r="F1578" s="332">
        <v>0</v>
      </c>
      <c r="G1578" s="358">
        <v>0</v>
      </c>
      <c r="H1578" s="327">
        <v>0</v>
      </c>
      <c r="I1578" s="332">
        <v>3.3656975240948253E-4</v>
      </c>
      <c r="J1578" s="358">
        <v>3.6707263886588188E-4</v>
      </c>
      <c r="K1578" s="327">
        <v>2.3474108652437564E-4</v>
      </c>
      <c r="L1578" s="336">
        <v>1.4685495429873823E-4</v>
      </c>
      <c r="M1578" s="210">
        <v>1.1415525114155251E-4</v>
      </c>
      <c r="N1578" s="325">
        <v>0.39111925450861568</v>
      </c>
      <c r="O1578" s="358">
        <v>0.32572262114655243</v>
      </c>
      <c r="P1578" s="327">
        <v>0.38060261796775535</v>
      </c>
      <c r="Q1578" s="332">
        <v>0.42873563218390809</v>
      </c>
      <c r="R1578" s="358">
        <v>0.43398636841688876</v>
      </c>
      <c r="S1578" s="327">
        <v>0.76808951354297073</v>
      </c>
      <c r="T1578" s="358">
        <v>7.5209407126249031E-2</v>
      </c>
      <c r="U1578" s="358">
        <v>0.361711886148115</v>
      </c>
      <c r="V1578" s="361">
        <v>0</v>
      </c>
    </row>
    <row r="1579" spans="1:22" hidden="1" outlineLevel="1">
      <c r="A1579" s="65">
        <v>1570</v>
      </c>
      <c r="B1579" s="117">
        <v>1</v>
      </c>
      <c r="C1579" s="325">
        <v>1.1984862409373112E-4</v>
      </c>
      <c r="D1579" s="358">
        <v>1.2580866968520634E-4</v>
      </c>
      <c r="E1579" s="327">
        <v>1.2859766830750096E-4</v>
      </c>
      <c r="F1579" s="332">
        <v>0</v>
      </c>
      <c r="G1579" s="358">
        <v>0</v>
      </c>
      <c r="H1579" s="327">
        <v>0</v>
      </c>
      <c r="I1579" s="332">
        <v>2.8530416098287265E-4</v>
      </c>
      <c r="J1579" s="358">
        <v>3.3254396958846413E-4</v>
      </c>
      <c r="K1579" s="327">
        <v>2.1691264957315727E-4</v>
      </c>
      <c r="L1579" s="336">
        <v>1.644775488145868E-4</v>
      </c>
      <c r="M1579" s="210">
        <v>1.1415525114155251E-4</v>
      </c>
      <c r="N1579" s="325">
        <v>0.67560387604426586</v>
      </c>
      <c r="O1579" s="358">
        <v>0.52119741153717247</v>
      </c>
      <c r="P1579" s="327">
        <v>0.61643846845365557</v>
      </c>
      <c r="Q1579" s="332">
        <v>0.49469496021220166</v>
      </c>
      <c r="R1579" s="358">
        <v>0.43611234138013311</v>
      </c>
      <c r="S1579" s="327">
        <v>0.86317128039815227</v>
      </c>
      <c r="T1579" s="358">
        <v>9.5293143104329445E-2</v>
      </c>
      <c r="U1579" s="358">
        <v>0.40792874382839595</v>
      </c>
      <c r="V1579" s="361">
        <v>2.9964125445341827E-2</v>
      </c>
    </row>
    <row r="1580" spans="1:22" hidden="1" outlineLevel="1">
      <c r="A1580" s="65">
        <v>1571</v>
      </c>
      <c r="B1580" s="117">
        <v>1</v>
      </c>
      <c r="C1580" s="325">
        <v>1.1994237790658149E-4</v>
      </c>
      <c r="D1580" s="358">
        <v>1.2621695002261777E-4</v>
      </c>
      <c r="E1580" s="327">
        <v>1.3051761735516666E-4</v>
      </c>
      <c r="F1580" s="332">
        <v>0</v>
      </c>
      <c r="G1580" s="358">
        <v>0</v>
      </c>
      <c r="H1580" s="327">
        <v>0</v>
      </c>
      <c r="I1580" s="332">
        <v>2.1843599825251188E-4</v>
      </c>
      <c r="J1580" s="358">
        <v>2.8897207740505591E-4</v>
      </c>
      <c r="K1580" s="327">
        <v>1.9314140030486602E-4</v>
      </c>
      <c r="L1580" s="336">
        <v>1.8797434150238492E-4</v>
      </c>
      <c r="M1580" s="210">
        <v>1.1415525114155251E-4</v>
      </c>
      <c r="N1580" s="325">
        <v>0.88887314199019696</v>
      </c>
      <c r="O1580" s="358">
        <v>0.53977454621795906</v>
      </c>
      <c r="P1580" s="327">
        <v>0.79058365786011231</v>
      </c>
      <c r="Q1580" s="332">
        <v>0.65959328028293551</v>
      </c>
      <c r="R1580" s="358">
        <v>0.41259919067555906</v>
      </c>
      <c r="S1580" s="327">
        <v>0.68910227096803611</v>
      </c>
      <c r="T1580" s="358">
        <v>8.7970947695654278E-2</v>
      </c>
      <c r="U1580" s="358">
        <v>0.42691268536944038</v>
      </c>
      <c r="V1580" s="361">
        <v>4.3162754692668372E-2</v>
      </c>
    </row>
    <row r="1581" spans="1:22" hidden="1" outlineLevel="1">
      <c r="A1581" s="65">
        <v>1572</v>
      </c>
      <c r="B1581" s="117">
        <v>1</v>
      </c>
      <c r="C1581" s="325">
        <v>1.1767353563560238E-4</v>
      </c>
      <c r="D1581" s="358">
        <v>1.2258131082757315E-4</v>
      </c>
      <c r="E1581" s="327">
        <v>1.3110138564668665E-4</v>
      </c>
      <c r="F1581" s="332">
        <v>0</v>
      </c>
      <c r="G1581" s="358">
        <v>0</v>
      </c>
      <c r="H1581" s="327">
        <v>0</v>
      </c>
      <c r="I1581" s="332">
        <v>1.7608616185661673E-4</v>
      </c>
      <c r="J1581" s="358">
        <v>2.1703734974376889E-4</v>
      </c>
      <c r="K1581" s="327">
        <v>1.8422718182925681E-4</v>
      </c>
      <c r="L1581" s="336">
        <v>2.0677177565262342E-4</v>
      </c>
      <c r="M1581" s="210">
        <v>1.1415525114155251E-4</v>
      </c>
      <c r="N1581" s="325">
        <v>0.99305856961219352</v>
      </c>
      <c r="O1581" s="358">
        <v>0.57247351788657186</v>
      </c>
      <c r="P1581" s="327">
        <v>0.90064757979705379</v>
      </c>
      <c r="Q1581" s="332">
        <v>0.62661361626878875</v>
      </c>
      <c r="R1581" s="358">
        <v>0.38007594765853331</v>
      </c>
      <c r="S1581" s="327">
        <v>0.77283263275622049</v>
      </c>
      <c r="T1581" s="358">
        <v>5.7740740936981172E-2</v>
      </c>
      <c r="U1581" s="358">
        <v>0.32464800028226637</v>
      </c>
      <c r="V1581" s="361">
        <v>8.0437735857144449E-2</v>
      </c>
    </row>
    <row r="1582" spans="1:22" hidden="1" outlineLevel="1">
      <c r="A1582" s="65">
        <v>1573</v>
      </c>
      <c r="B1582" s="117">
        <v>1</v>
      </c>
      <c r="C1582" s="325">
        <v>1.0971071179751041E-4</v>
      </c>
      <c r="D1582" s="358">
        <v>1.2403945488975683E-4</v>
      </c>
      <c r="E1582" s="327">
        <v>1.229156569367065E-4</v>
      </c>
      <c r="F1582" s="332">
        <v>0</v>
      </c>
      <c r="G1582" s="358">
        <v>0</v>
      </c>
      <c r="H1582" s="327">
        <v>0</v>
      </c>
      <c r="I1582" s="332">
        <v>1.5602571303750847E-4</v>
      </c>
      <c r="J1582" s="358">
        <v>2.3759012907556518E-4</v>
      </c>
      <c r="K1582" s="327">
        <v>1.6342733871950202E-4</v>
      </c>
      <c r="L1582" s="336">
        <v>1.8797434150238492E-4</v>
      </c>
      <c r="M1582" s="210">
        <v>1.1415525114155251E-4</v>
      </c>
      <c r="N1582" s="325">
        <v>1.0199998284728544</v>
      </c>
      <c r="O1582" s="358">
        <v>0.5704625158100215</v>
      </c>
      <c r="P1582" s="327">
        <v>0.86175985514814701</v>
      </c>
      <c r="Q1582" s="332">
        <v>0.59363395225464199</v>
      </c>
      <c r="R1582" s="358">
        <v>0.33832510328372323</v>
      </c>
      <c r="S1582" s="327">
        <v>0.71080920902661415</v>
      </c>
      <c r="T1582" s="358">
        <v>2.5523081138810522E-2</v>
      </c>
      <c r="U1582" s="358">
        <v>0.24475724629703755</v>
      </c>
      <c r="V1582" s="361">
        <v>7.8666517679576886E-2</v>
      </c>
    </row>
    <row r="1583" spans="1:22" hidden="1" outlineLevel="1">
      <c r="A1583" s="65">
        <v>1574</v>
      </c>
      <c r="B1583" s="117">
        <v>1</v>
      </c>
      <c r="C1583" s="325">
        <v>1.0366671599575615E-4</v>
      </c>
      <c r="D1583" s="358">
        <v>1.1357970148369268E-4</v>
      </c>
      <c r="E1583" s="327">
        <v>1.176617423130267E-4</v>
      </c>
      <c r="F1583" s="332">
        <v>0</v>
      </c>
      <c r="G1583" s="358">
        <v>0</v>
      </c>
      <c r="H1583" s="327">
        <v>0</v>
      </c>
      <c r="I1583" s="332">
        <v>1.3373632546072155E-4</v>
      </c>
      <c r="J1583" s="358">
        <v>2.61020297513813E-4</v>
      </c>
      <c r="K1583" s="327">
        <v>1.6937015103657481E-4</v>
      </c>
      <c r="L1583" s="336">
        <v>1.9032402077116473E-4</v>
      </c>
      <c r="M1583" s="210">
        <v>1.1415525114155251E-4</v>
      </c>
      <c r="N1583" s="325">
        <v>0.99720337866767961</v>
      </c>
      <c r="O1583" s="358">
        <v>0.55537854558937283</v>
      </c>
      <c r="P1583" s="327">
        <v>0.82167591687805075</v>
      </c>
      <c r="Q1583" s="332">
        <v>0.52767462422634837</v>
      </c>
      <c r="R1583" s="358">
        <v>0.31993995825626137</v>
      </c>
      <c r="S1583" s="327">
        <v>0.72893770681659953</v>
      </c>
      <c r="T1583" s="358">
        <v>2.0502147144290418E-2</v>
      </c>
      <c r="U1583" s="358">
        <v>0.22238331519509227</v>
      </c>
      <c r="V1583" s="361">
        <v>0.10583028610969411</v>
      </c>
    </row>
    <row r="1584" spans="1:22" hidden="1" outlineLevel="1">
      <c r="A1584" s="65">
        <v>1575</v>
      </c>
      <c r="B1584" s="117">
        <v>1</v>
      </c>
      <c r="C1584" s="325">
        <v>9.963530204318997E-5</v>
      </c>
      <c r="D1584" s="358">
        <v>1.1206323165902168E-4</v>
      </c>
      <c r="E1584" s="327">
        <v>1.1412021467780551E-4</v>
      </c>
      <c r="F1584" s="332">
        <v>0</v>
      </c>
      <c r="G1584" s="358">
        <v>0</v>
      </c>
      <c r="H1584" s="327">
        <v>0</v>
      </c>
      <c r="I1584" s="332">
        <v>1.203626929146494E-4</v>
      </c>
      <c r="J1584" s="358">
        <v>2.4005646259538078E-4</v>
      </c>
      <c r="K1584" s="327">
        <v>1.6342733871950202E-4</v>
      </c>
      <c r="L1584" s="336">
        <v>2.1382081345896285E-4</v>
      </c>
      <c r="M1584" s="210">
        <v>1.1415525114155251E-4</v>
      </c>
      <c r="N1584" s="325">
        <v>0.87530831235406004</v>
      </c>
      <c r="O1584" s="358">
        <v>0.42750725525604333</v>
      </c>
      <c r="P1584" s="327">
        <v>0.71256980920675572</v>
      </c>
      <c r="Q1584" s="332">
        <v>0.46171529619805485</v>
      </c>
      <c r="R1584" s="358">
        <v>0.29115875017595172</v>
      </c>
      <c r="S1584" s="327">
        <v>0.67927001715782598</v>
      </c>
      <c r="T1584" s="358">
        <v>2.2698805766892961E-2</v>
      </c>
      <c r="U1584" s="358">
        <v>0.22769429884050355</v>
      </c>
      <c r="V1584" s="361">
        <v>6.8398796442458762E-2</v>
      </c>
    </row>
    <row r="1585" spans="1:22" hidden="1" outlineLevel="1">
      <c r="A1585" s="65">
        <v>1576</v>
      </c>
      <c r="B1585" s="117">
        <v>1</v>
      </c>
      <c r="C1585" s="325">
        <v>9.8710264423066256E-5</v>
      </c>
      <c r="D1585" s="358">
        <v>1.1317142114628126E-4</v>
      </c>
      <c r="E1585" s="327">
        <v>1.1389967998989795E-4</v>
      </c>
      <c r="F1585" s="332">
        <v>0</v>
      </c>
      <c r="G1585" s="358">
        <v>0</v>
      </c>
      <c r="H1585" s="327">
        <v>0</v>
      </c>
      <c r="I1585" s="332">
        <v>1.1144693788393462E-4</v>
      </c>
      <c r="J1585" s="358">
        <v>2.4663335198155556E-4</v>
      </c>
      <c r="K1585" s="327">
        <v>1.663987448780384E-4</v>
      </c>
      <c r="L1585" s="336">
        <v>2.2321953053408208E-4</v>
      </c>
      <c r="M1585" s="210">
        <v>1.1415525114155251E-4</v>
      </c>
      <c r="N1585" s="325">
        <v>0.6708938657539405</v>
      </c>
      <c r="O1585" s="358">
        <v>0.35619822567369513</v>
      </c>
      <c r="P1585" s="327">
        <v>0.56364924435775698</v>
      </c>
      <c r="Q1585" s="332">
        <v>0.39575596816976127</v>
      </c>
      <c r="R1585" s="358">
        <v>0.32027188772562903</v>
      </c>
      <c r="S1585" s="327">
        <v>0.69639418594397584</v>
      </c>
      <c r="T1585" s="358">
        <v>4.1213499871685835E-2</v>
      </c>
      <c r="U1585" s="358">
        <v>0.25504021463176996</v>
      </c>
      <c r="V1585" s="361">
        <v>4.1089207895135989E-2</v>
      </c>
    </row>
    <row r="1586" spans="1:22" hidden="1" outlineLevel="1">
      <c r="A1586" s="65">
        <v>1577</v>
      </c>
      <c r="B1586" s="117">
        <v>1</v>
      </c>
      <c r="C1586" s="325">
        <v>9.7710223752662243E-5</v>
      </c>
      <c r="D1586" s="358">
        <v>1.1478510057509784E-4</v>
      </c>
      <c r="E1586" s="327">
        <v>1.1474290085542682E-4</v>
      </c>
      <c r="F1586" s="332">
        <v>0</v>
      </c>
      <c r="G1586" s="358">
        <v>0</v>
      </c>
      <c r="H1586" s="327">
        <v>0</v>
      </c>
      <c r="I1586" s="332">
        <v>1.0476012161089854E-4</v>
      </c>
      <c r="J1586" s="358">
        <v>2.5485446371427406E-4</v>
      </c>
      <c r="K1586" s="327">
        <v>1.8125577567072043E-4</v>
      </c>
      <c r="L1586" s="336">
        <v>2.2321953053408208E-4</v>
      </c>
      <c r="M1586" s="210">
        <v>1.1415525114155251E-4</v>
      </c>
      <c r="N1586" s="325">
        <v>0.35796078206472542</v>
      </c>
      <c r="O1586" s="358">
        <v>0.18802588853354088</v>
      </c>
      <c r="P1586" s="327">
        <v>0.31078053441205156</v>
      </c>
      <c r="Q1586" s="332">
        <v>0.49469496021220166</v>
      </c>
      <c r="R1586" s="358">
        <v>0.31521317507714935</v>
      </c>
      <c r="S1586" s="327">
        <v>0.68211419730009193</v>
      </c>
      <c r="T1586" s="358">
        <v>8.9958400735151822E-2</v>
      </c>
      <c r="U1586" s="358">
        <v>0.33278397522842829</v>
      </c>
      <c r="V1586" s="361">
        <v>0</v>
      </c>
    </row>
    <row r="1587" spans="1:22" hidden="1" outlineLevel="1">
      <c r="A1587" s="65">
        <v>1578</v>
      </c>
      <c r="B1587" s="117">
        <v>1</v>
      </c>
      <c r="C1587" s="325">
        <v>9.876026645658646E-5</v>
      </c>
      <c r="D1587" s="358">
        <v>1.2302847500664281E-4</v>
      </c>
      <c r="E1587" s="327">
        <v>1.1680554881879741E-4</v>
      </c>
      <c r="F1587" s="332">
        <v>0</v>
      </c>
      <c r="G1587" s="358">
        <v>0</v>
      </c>
      <c r="H1587" s="327">
        <v>0</v>
      </c>
      <c r="I1587" s="332">
        <v>9.8073305337862478E-5</v>
      </c>
      <c r="J1587" s="358">
        <v>2.6389768662026447E-4</v>
      </c>
      <c r="K1587" s="327">
        <v>1.9016999414632964E-4</v>
      </c>
      <c r="L1587" s="336">
        <v>1.644775488145868E-4</v>
      </c>
      <c r="M1587" s="210">
        <v>1.1415525114155251E-4</v>
      </c>
      <c r="N1587" s="325">
        <v>8.04469757587567E-2</v>
      </c>
      <c r="O1587" s="358">
        <v>5.8926000774454236E-2</v>
      </c>
      <c r="P1587" s="327">
        <v>6.3119779687346902E-2</v>
      </c>
      <c r="Q1587" s="332">
        <v>0.46171529619805485</v>
      </c>
      <c r="R1587" s="358">
        <v>0.2894985449612274</v>
      </c>
      <c r="S1587" s="327">
        <v>0.63777196632689703</v>
      </c>
      <c r="T1587" s="358">
        <v>0.13420538156186024</v>
      </c>
      <c r="U1587" s="358">
        <v>0.43889064848462322</v>
      </c>
      <c r="V1587" s="361">
        <v>0</v>
      </c>
    </row>
    <row r="1588" spans="1:22" hidden="1" outlineLevel="1">
      <c r="A1588" s="65">
        <v>1579</v>
      </c>
      <c r="B1588" s="117">
        <v>1</v>
      </c>
      <c r="C1588" s="325">
        <v>1.1229206677799077E-4</v>
      </c>
      <c r="D1588" s="358">
        <v>1.3729884489521358E-4</v>
      </c>
      <c r="E1588" s="327">
        <v>1.3128300244849285E-4</v>
      </c>
      <c r="F1588" s="332">
        <v>0</v>
      </c>
      <c r="G1588" s="358">
        <v>0</v>
      </c>
      <c r="H1588" s="327">
        <v>0</v>
      </c>
      <c r="I1588" s="332">
        <v>1.136758766416133E-4</v>
      </c>
      <c r="J1588" s="358">
        <v>2.6800824248662374E-4</v>
      </c>
      <c r="K1588" s="327">
        <v>2.0799843109754802E-4</v>
      </c>
      <c r="L1588" s="336">
        <v>1.1748396343899057E-4</v>
      </c>
      <c r="M1588" s="210">
        <v>1.1415525114155251E-4</v>
      </c>
      <c r="N1588" s="325">
        <v>0</v>
      </c>
      <c r="O1588" s="358">
        <v>6.0400642312313704E-4</v>
      </c>
      <c r="P1588" s="327">
        <v>0</v>
      </c>
      <c r="Q1588" s="332">
        <v>0.32979664014146776</v>
      </c>
      <c r="R1588" s="358">
        <v>0.28134118827460558</v>
      </c>
      <c r="S1588" s="327">
        <v>0.60323667366184497</v>
      </c>
      <c r="T1588" s="358">
        <v>0.21600476455591688</v>
      </c>
      <c r="U1588" s="358">
        <v>0.59663816271854031</v>
      </c>
      <c r="V1588" s="361">
        <v>0</v>
      </c>
    </row>
    <row r="1589" spans="1:22" hidden="1" outlineLevel="1">
      <c r="A1589" s="65">
        <v>1580</v>
      </c>
      <c r="B1589" s="117">
        <v>1</v>
      </c>
      <c r="C1589" s="325">
        <v>1.1820480724175452E-4</v>
      </c>
      <c r="D1589" s="358">
        <v>1.4379244645213815E-4</v>
      </c>
      <c r="E1589" s="327">
        <v>1.3765256314041084E-4</v>
      </c>
      <c r="F1589" s="332">
        <v>0</v>
      </c>
      <c r="G1589" s="358">
        <v>0</v>
      </c>
      <c r="H1589" s="327">
        <v>0</v>
      </c>
      <c r="I1589" s="332">
        <v>1.5156783552215111E-4</v>
      </c>
      <c r="J1589" s="358">
        <v>2.6554190896680823E-4</v>
      </c>
      <c r="K1589" s="327">
        <v>2.2582686804876643E-4</v>
      </c>
      <c r="L1589" s="336">
        <v>8.811297257924293E-5</v>
      </c>
      <c r="M1589" s="210">
        <v>1.1415525114155251E-4</v>
      </c>
      <c r="N1589" s="325">
        <v>0</v>
      </c>
      <c r="O1589" s="358">
        <v>0</v>
      </c>
      <c r="P1589" s="327">
        <v>0</v>
      </c>
      <c r="Q1589" s="332">
        <v>0.296816976127321</v>
      </c>
      <c r="R1589" s="358">
        <v>0.28593350950992746</v>
      </c>
      <c r="S1589" s="327">
        <v>0.59211313575504687</v>
      </c>
      <c r="T1589" s="358">
        <v>0.23096296374792469</v>
      </c>
      <c r="U1589" s="358">
        <v>0.63166805484784871</v>
      </c>
      <c r="V1589" s="361">
        <v>0</v>
      </c>
    </row>
    <row r="1590" spans="1:22" hidden="1" outlineLevel="1">
      <c r="A1590" s="65">
        <v>1581</v>
      </c>
      <c r="B1590" s="117">
        <v>1</v>
      </c>
      <c r="C1590" s="325">
        <v>1.0752937308519165E-4</v>
      </c>
      <c r="D1590" s="358">
        <v>1.4005959765294799E-4</v>
      </c>
      <c r="E1590" s="327">
        <v>1.2944088917302981E-4</v>
      </c>
      <c r="F1590" s="332">
        <v>0</v>
      </c>
      <c r="G1590" s="358">
        <v>0</v>
      </c>
      <c r="H1590" s="327">
        <v>0</v>
      </c>
      <c r="I1590" s="332">
        <v>1.7162828434125931E-4</v>
      </c>
      <c r="J1590" s="358">
        <v>2.5896501958063339E-4</v>
      </c>
      <c r="K1590" s="327">
        <v>2.3474108652437564E-4</v>
      </c>
      <c r="L1590" s="336">
        <v>5.8741981719495287E-5</v>
      </c>
      <c r="M1590" s="210">
        <v>1.1415525114155251E-4</v>
      </c>
      <c r="N1590" s="325">
        <v>0</v>
      </c>
      <c r="O1590" s="358">
        <v>0</v>
      </c>
      <c r="P1590" s="327">
        <v>0</v>
      </c>
      <c r="Q1590" s="332">
        <v>0.13191865605658709</v>
      </c>
      <c r="R1590" s="358">
        <v>0.26024353592765864</v>
      </c>
      <c r="S1590" s="327">
        <v>0.55511345076192553</v>
      </c>
      <c r="T1590" s="358">
        <v>0.15261547287510061</v>
      </c>
      <c r="U1590" s="358">
        <v>0.52160639377060269</v>
      </c>
      <c r="V1590" s="361">
        <v>0</v>
      </c>
    </row>
    <row r="1591" spans="1:22" hidden="1" outlineLevel="1">
      <c r="A1591" s="65">
        <v>1582</v>
      </c>
      <c r="B1591" s="117">
        <v>1</v>
      </c>
      <c r="C1591" s="325">
        <v>9.8285247138144556E-5</v>
      </c>
      <c r="D1591" s="358">
        <v>1.2773341984728876E-4</v>
      </c>
      <c r="E1591" s="327">
        <v>1.1911467672747642E-4</v>
      </c>
      <c r="F1591" s="332">
        <v>0</v>
      </c>
      <c r="G1591" s="358">
        <v>0</v>
      </c>
      <c r="H1591" s="327">
        <v>0</v>
      </c>
      <c r="I1591" s="332">
        <v>2.0060448819108232E-4</v>
      </c>
      <c r="J1591" s="358">
        <v>2.7746252097925005E-4</v>
      </c>
      <c r="K1591" s="327">
        <v>2.4365530499998481E-4</v>
      </c>
      <c r="L1591" s="336">
        <v>3.7594868300476983E-5</v>
      </c>
      <c r="M1591" s="210">
        <v>1.1415525114155251E-4</v>
      </c>
      <c r="N1591" s="325">
        <v>0</v>
      </c>
      <c r="O1591" s="358">
        <v>0</v>
      </c>
      <c r="P1591" s="327">
        <v>0</v>
      </c>
      <c r="Q1591" s="332">
        <v>9.8938992042440319E-2</v>
      </c>
      <c r="R1591" s="358">
        <v>0.22009897833372546</v>
      </c>
      <c r="S1591" s="327">
        <v>0.50067732638783513</v>
      </c>
      <c r="T1591" s="358">
        <v>0.11746893491345989</v>
      </c>
      <c r="U1591" s="358">
        <v>0.39866277236193376</v>
      </c>
      <c r="V1591" s="361">
        <v>0</v>
      </c>
    </row>
    <row r="1592" spans="1:22" hidden="1" outlineLevel="1">
      <c r="A1592" s="65">
        <v>1583</v>
      </c>
      <c r="B1592" s="117">
        <v>1</v>
      </c>
      <c r="C1592" s="325">
        <v>9.2435009216281064E-5</v>
      </c>
      <c r="D1592" s="358">
        <v>1.1529059051665485E-4</v>
      </c>
      <c r="E1592" s="327">
        <v>1.0913872525683503E-4</v>
      </c>
      <c r="F1592" s="332">
        <v>0</v>
      </c>
      <c r="G1592" s="358">
        <v>0</v>
      </c>
      <c r="H1592" s="327">
        <v>0</v>
      </c>
      <c r="I1592" s="332">
        <v>2.1397812073715446E-4</v>
      </c>
      <c r="J1592" s="358">
        <v>2.9267157768477929E-4</v>
      </c>
      <c r="K1592" s="327">
        <v>2.6148374195120324E-4</v>
      </c>
      <c r="L1592" s="336">
        <v>2.3496792687798115E-5</v>
      </c>
      <c r="M1592" s="210">
        <v>1.1415525114155251E-4</v>
      </c>
      <c r="N1592" s="325">
        <v>0</v>
      </c>
      <c r="O1592" s="358">
        <v>0</v>
      </c>
      <c r="P1592" s="327">
        <v>0</v>
      </c>
      <c r="Q1592" s="332">
        <v>9.8938992042440319E-2</v>
      </c>
      <c r="R1592" s="358">
        <v>0.21287315150096747</v>
      </c>
      <c r="S1592" s="327">
        <v>0.47307947638659309</v>
      </c>
      <c r="T1592" s="358">
        <v>0.11474926233309483</v>
      </c>
      <c r="U1592" s="358">
        <v>0.35007292198902229</v>
      </c>
      <c r="V1592" s="361">
        <v>0</v>
      </c>
    </row>
    <row r="1593" spans="1:22" hidden="1" outlineLevel="1">
      <c r="A1593" s="65">
        <v>1584</v>
      </c>
      <c r="B1593" s="117">
        <v>1</v>
      </c>
      <c r="C1593" s="325">
        <v>8.3922163009466887E-5</v>
      </c>
      <c r="D1593" s="358">
        <v>1.0450032445649576E-4</v>
      </c>
      <c r="E1593" s="327">
        <v>9.940925373150206E-5</v>
      </c>
      <c r="F1593" s="332">
        <v>0</v>
      </c>
      <c r="G1593" s="358">
        <v>0</v>
      </c>
      <c r="H1593" s="327">
        <v>0</v>
      </c>
      <c r="I1593" s="332">
        <v>2.3403856955626272E-4</v>
      </c>
      <c r="J1593" s="358">
        <v>2.9226052209814333E-4</v>
      </c>
      <c r="K1593" s="327">
        <v>2.7039796042681243E-4</v>
      </c>
      <c r="L1593" s="336">
        <v>9.3987170751192458E-6</v>
      </c>
      <c r="M1593" s="210">
        <v>1.1415525114155251E-4</v>
      </c>
      <c r="N1593" s="325">
        <v>0</v>
      </c>
      <c r="O1593" s="358">
        <v>0</v>
      </c>
      <c r="P1593" s="327">
        <v>0</v>
      </c>
      <c r="Q1593" s="332">
        <v>9.8938992042440319E-2</v>
      </c>
      <c r="R1593" s="358">
        <v>0.20349166822511416</v>
      </c>
      <c r="S1593" s="327">
        <v>0.52460390339904017</v>
      </c>
      <c r="T1593" s="358">
        <v>8.2845410909581668E-2</v>
      </c>
      <c r="U1593" s="358">
        <v>0.31255703751505354</v>
      </c>
      <c r="V1593" s="361">
        <v>0</v>
      </c>
    </row>
    <row r="1594" spans="1:22" hidden="1" outlineLevel="1">
      <c r="A1594" s="65">
        <v>1585</v>
      </c>
      <c r="B1594" s="117">
        <v>1</v>
      </c>
      <c r="C1594" s="325">
        <v>7.7859416445142559E-5</v>
      </c>
      <c r="D1594" s="358">
        <v>9.4332199862868352E-5</v>
      </c>
      <c r="E1594" s="327">
        <v>9.0276523126389511E-5</v>
      </c>
      <c r="F1594" s="332">
        <v>0</v>
      </c>
      <c r="G1594" s="358">
        <v>0</v>
      </c>
      <c r="H1594" s="327">
        <v>0</v>
      </c>
      <c r="I1594" s="332">
        <v>2.5409901837537098E-4</v>
      </c>
      <c r="J1594" s="358">
        <v>2.8445046595206079E-4</v>
      </c>
      <c r="K1594" s="327">
        <v>2.7336936658534881E-4</v>
      </c>
      <c r="L1594" s="336">
        <v>5.8741981719495289E-6</v>
      </c>
      <c r="M1594" s="210">
        <v>1.1415525114155251E-4</v>
      </c>
      <c r="N1594" s="325">
        <v>0</v>
      </c>
      <c r="O1594" s="358">
        <v>0</v>
      </c>
      <c r="P1594" s="327">
        <v>0</v>
      </c>
      <c r="Q1594" s="332">
        <v>6.5959328028293546E-2</v>
      </c>
      <c r="R1594" s="358">
        <v>0.20036746458645371</v>
      </c>
      <c r="S1594" s="327">
        <v>0.52957488977248901</v>
      </c>
      <c r="T1594" s="358">
        <v>3.5669551919403228E-2</v>
      </c>
      <c r="U1594" s="358">
        <v>0.25436221671958981</v>
      </c>
      <c r="V1594" s="361">
        <v>0</v>
      </c>
    </row>
    <row r="1595" spans="1:22" hidden="1" outlineLevel="1">
      <c r="A1595" s="65">
        <v>1586</v>
      </c>
      <c r="B1595" s="117">
        <v>1</v>
      </c>
      <c r="C1595" s="325">
        <v>7.3034220210443189E-5</v>
      </c>
      <c r="D1595" s="358">
        <v>8.3561375723538377E-5</v>
      </c>
      <c r="E1595" s="327">
        <v>8.244105539132135E-5</v>
      </c>
      <c r="F1595" s="332">
        <v>0</v>
      </c>
      <c r="G1595" s="358">
        <v>0</v>
      </c>
      <c r="H1595" s="327">
        <v>0</v>
      </c>
      <c r="I1595" s="332">
        <v>2.8307522222519396E-4</v>
      </c>
      <c r="J1595" s="358">
        <v>2.860946882986045E-4</v>
      </c>
      <c r="K1595" s="327">
        <v>2.8228358506095805E-4</v>
      </c>
      <c r="L1595" s="336">
        <v>2.3496792687798115E-6</v>
      </c>
      <c r="M1595" s="210">
        <v>1.1415525114155251E-4</v>
      </c>
      <c r="N1595" s="325">
        <v>0</v>
      </c>
      <c r="O1595" s="358">
        <v>0</v>
      </c>
      <c r="P1595" s="327">
        <v>0</v>
      </c>
      <c r="Q1595" s="332">
        <v>0.13191865605658709</v>
      </c>
      <c r="R1595" s="358">
        <v>0.19397516537172702</v>
      </c>
      <c r="S1595" s="327">
        <v>0.55954429938035588</v>
      </c>
      <c r="T1595" s="358">
        <v>3.2845276547485668E-2</v>
      </c>
      <c r="U1595" s="358">
        <v>0.21537733676923065</v>
      </c>
      <c r="V1595" s="361">
        <v>0</v>
      </c>
    </row>
    <row r="1596" spans="1:22" hidden="1" outlineLevel="1">
      <c r="A1596" s="65">
        <v>1587</v>
      </c>
      <c r="B1596" s="117">
        <v>1</v>
      </c>
      <c r="C1596" s="325">
        <v>7.0184104299791749E-5</v>
      </c>
      <c r="D1596" s="358">
        <v>7.737884489987965E-5</v>
      </c>
      <c r="E1596" s="327">
        <v>7.7680100658258423E-5</v>
      </c>
      <c r="F1596" s="332">
        <v>0</v>
      </c>
      <c r="G1596" s="358">
        <v>0</v>
      </c>
      <c r="H1596" s="327">
        <v>0</v>
      </c>
      <c r="I1596" s="332">
        <v>3.0536460980198086E-4</v>
      </c>
      <c r="J1596" s="358">
        <v>2.9308263327141524E-4</v>
      </c>
      <c r="K1596" s="327">
        <v>3.0011202201217643E-4</v>
      </c>
      <c r="L1596" s="336">
        <v>1.1748396343899057E-6</v>
      </c>
      <c r="M1596" s="210">
        <v>1.1415525114155251E-4</v>
      </c>
      <c r="N1596" s="325">
        <v>0</v>
      </c>
      <c r="O1596" s="358">
        <v>0</v>
      </c>
      <c r="P1596" s="327">
        <v>0</v>
      </c>
      <c r="Q1596" s="332">
        <v>0.16489832007073388</v>
      </c>
      <c r="R1596" s="358">
        <v>0.19162462396277738</v>
      </c>
      <c r="S1596" s="327">
        <v>0.56706408151649457</v>
      </c>
      <c r="T1596" s="358">
        <v>2.4163244848627991E-2</v>
      </c>
      <c r="U1596" s="358">
        <v>0.20599836565073842</v>
      </c>
      <c r="V1596" s="361">
        <v>0</v>
      </c>
    </row>
    <row r="1597" spans="1:22" hidden="1" outlineLevel="1">
      <c r="A1597" s="65">
        <v>1588</v>
      </c>
      <c r="B1597" s="117">
        <v>1</v>
      </c>
      <c r="C1597" s="325">
        <v>6.8927803207596706E-5</v>
      </c>
      <c r="D1597" s="358">
        <v>7.4929162875411102E-5</v>
      </c>
      <c r="E1597" s="327">
        <v>7.5332054863478062E-5</v>
      </c>
      <c r="F1597" s="332">
        <v>0</v>
      </c>
      <c r="G1597" s="358">
        <v>0</v>
      </c>
      <c r="H1597" s="327">
        <v>0</v>
      </c>
      <c r="I1597" s="332">
        <v>3.0982248731733825E-4</v>
      </c>
      <c r="J1597" s="358">
        <v>3.021258561774056E-4</v>
      </c>
      <c r="K1597" s="327">
        <v>3.1199764664632205E-4</v>
      </c>
      <c r="L1597" s="336">
        <v>1.409807561267887E-5</v>
      </c>
      <c r="M1597" s="210">
        <v>1.1415525114155251E-4</v>
      </c>
      <c r="N1597" s="325">
        <v>0</v>
      </c>
      <c r="O1597" s="358">
        <v>0</v>
      </c>
      <c r="P1597" s="327">
        <v>0</v>
      </c>
      <c r="Q1597" s="332">
        <v>9.8938992042440319E-2</v>
      </c>
      <c r="R1597" s="358">
        <v>0.17172798299101821</v>
      </c>
      <c r="S1597" s="327">
        <v>0.55594054360969636</v>
      </c>
      <c r="T1597" s="358">
        <v>2.510466997260051E-2</v>
      </c>
      <c r="U1597" s="358">
        <v>0.20452937017434808</v>
      </c>
      <c r="V1597" s="361">
        <v>0</v>
      </c>
    </row>
    <row r="1598" spans="1:22" hidden="1" outlineLevel="1">
      <c r="A1598" s="65">
        <v>1589</v>
      </c>
      <c r="B1598" s="117">
        <v>1</v>
      </c>
      <c r="C1598" s="325">
        <v>6.8665292531615651E-5</v>
      </c>
      <c r="D1598" s="358">
        <v>7.3665438021518586E-5</v>
      </c>
      <c r="E1598" s="327">
        <v>7.4346135082244323E-5</v>
      </c>
      <c r="F1598" s="332">
        <v>0</v>
      </c>
      <c r="G1598" s="358">
        <v>0</v>
      </c>
      <c r="H1598" s="327">
        <v>0</v>
      </c>
      <c r="I1598" s="332">
        <v>3.1205142607501694E-4</v>
      </c>
      <c r="J1598" s="358">
        <v>3.1610174612302708E-4</v>
      </c>
      <c r="K1598" s="327">
        <v>3.2091186512193129E-4</v>
      </c>
      <c r="L1598" s="336">
        <v>3.7594868300476983E-5</v>
      </c>
      <c r="M1598" s="210">
        <v>1.1415525114155251E-4</v>
      </c>
      <c r="N1598" s="325">
        <v>0</v>
      </c>
      <c r="O1598" s="358">
        <v>0</v>
      </c>
      <c r="P1598" s="327">
        <v>0</v>
      </c>
      <c r="Q1598" s="332">
        <v>0.13191865605658709</v>
      </c>
      <c r="R1598" s="358">
        <v>0.17668317791034807</v>
      </c>
      <c r="S1598" s="327">
        <v>0.54835324425418053</v>
      </c>
      <c r="T1598" s="358">
        <v>2.6255300679678035E-2</v>
      </c>
      <c r="U1598" s="358">
        <v>0.20904935625554918</v>
      </c>
      <c r="V1598" s="361">
        <v>0</v>
      </c>
    </row>
    <row r="1599" spans="1:22" hidden="1" outlineLevel="1">
      <c r="A1599" s="65">
        <v>1590</v>
      </c>
      <c r="B1599" s="117">
        <v>1</v>
      </c>
      <c r="C1599" s="325">
        <v>7.0902883531644622E-5</v>
      </c>
      <c r="D1599" s="358">
        <v>7.6115120045987147E-5</v>
      </c>
      <c r="E1599" s="327">
        <v>7.5954741041099372E-5</v>
      </c>
      <c r="F1599" s="332">
        <v>0</v>
      </c>
      <c r="G1599" s="358">
        <v>0</v>
      </c>
      <c r="H1599" s="327">
        <v>0</v>
      </c>
      <c r="I1599" s="332">
        <v>3.1650930359037433E-4</v>
      </c>
      <c r="J1599" s="358">
        <v>3.3089974724192042E-4</v>
      </c>
      <c r="K1599" s="327">
        <v>3.1199764664632205E-4</v>
      </c>
      <c r="L1599" s="336">
        <v>9.3987170751192462E-5</v>
      </c>
      <c r="M1599" s="210">
        <v>1.1415525114155251E-4</v>
      </c>
      <c r="N1599" s="325">
        <v>0</v>
      </c>
      <c r="O1599" s="358">
        <v>0</v>
      </c>
      <c r="P1599" s="327">
        <v>0</v>
      </c>
      <c r="Q1599" s="332">
        <v>0.13191865605658709</v>
      </c>
      <c r="R1599" s="358">
        <v>0.17272824141400187</v>
      </c>
      <c r="S1599" s="327">
        <v>0.56308053793163815</v>
      </c>
      <c r="T1599" s="358">
        <v>2.5627683930363021E-2</v>
      </c>
      <c r="U1599" s="358">
        <v>0.23876826473944615</v>
      </c>
      <c r="V1599" s="361">
        <v>0</v>
      </c>
    </row>
    <row r="1600" spans="1:22" hidden="1" outlineLevel="1">
      <c r="A1600" s="65">
        <v>1591</v>
      </c>
      <c r="B1600" s="117">
        <v>1</v>
      </c>
      <c r="C1600" s="325">
        <v>7.300921919368308E-5</v>
      </c>
      <c r="D1600" s="358">
        <v>7.5823491233550415E-5</v>
      </c>
      <c r="E1600" s="327">
        <v>7.6629317733522463E-5</v>
      </c>
      <c r="F1600" s="332">
        <v>0</v>
      </c>
      <c r="G1600" s="358">
        <v>0</v>
      </c>
      <c r="H1600" s="327">
        <v>0</v>
      </c>
      <c r="I1600" s="332">
        <v>3.3656975240948253E-4</v>
      </c>
      <c r="J1600" s="358">
        <v>3.5597413802671192E-4</v>
      </c>
      <c r="K1600" s="327">
        <v>3.030834281707128E-4</v>
      </c>
      <c r="L1600" s="336">
        <v>1.8210014333043539E-4</v>
      </c>
      <c r="M1600" s="210">
        <v>1.1415525114155251E-4</v>
      </c>
      <c r="N1600" s="325">
        <v>1.8840041161301334E-4</v>
      </c>
      <c r="O1600" s="358">
        <v>5.0795308838957097E-3</v>
      </c>
      <c r="P1600" s="327">
        <v>5.002490266522679E-3</v>
      </c>
      <c r="Q1600" s="332">
        <v>0.296816976127321</v>
      </c>
      <c r="R1600" s="358">
        <v>0.183726763757566</v>
      </c>
      <c r="S1600" s="327">
        <v>0.56589940257183724</v>
      </c>
      <c r="T1600" s="358">
        <v>2.7510534178308059E-2</v>
      </c>
      <c r="U1600" s="358">
        <v>0.250972227158689</v>
      </c>
      <c r="V1600" s="361">
        <v>0</v>
      </c>
    </row>
    <row r="1601" spans="1:22" hidden="1" outlineLevel="1">
      <c r="A1601" s="65">
        <v>1592</v>
      </c>
      <c r="B1601" s="117">
        <v>1</v>
      </c>
      <c r="C1601" s="325">
        <v>7.4840543671360435E-5</v>
      </c>
      <c r="D1601" s="358">
        <v>8.6535989610393046E-5</v>
      </c>
      <c r="E1601" s="327">
        <v>8.1922150243303604E-5</v>
      </c>
      <c r="F1601" s="332">
        <v>0</v>
      </c>
      <c r="G1601" s="358">
        <v>0</v>
      </c>
      <c r="H1601" s="327">
        <v>0</v>
      </c>
      <c r="I1601" s="332">
        <v>3.3656975240948253E-4</v>
      </c>
      <c r="J1601" s="358">
        <v>3.4569774836081376E-4</v>
      </c>
      <c r="K1601" s="327">
        <v>2.8228358506095805E-4</v>
      </c>
      <c r="L1601" s="336">
        <v>1.5860335064263727E-4</v>
      </c>
      <c r="M1601" s="210">
        <v>1.1415525114155251E-4</v>
      </c>
      <c r="N1601" s="325">
        <v>7.5360164645205341E-2</v>
      </c>
      <c r="O1601" s="358">
        <v>0.11114244764496188</v>
      </c>
      <c r="P1601" s="327">
        <v>0.12687668599999719</v>
      </c>
      <c r="Q1601" s="332">
        <v>0.39575596816976127</v>
      </c>
      <c r="R1601" s="358">
        <v>0.188632783548696</v>
      </c>
      <c r="S1601" s="327">
        <v>0.4731469936059704</v>
      </c>
      <c r="T1601" s="358">
        <v>2.8870370468490586E-2</v>
      </c>
      <c r="U1601" s="358">
        <v>0.26080319688530135</v>
      </c>
      <c r="V1601" s="361">
        <v>1.5954705808111379E-2</v>
      </c>
    </row>
    <row r="1602" spans="1:22" hidden="1" outlineLevel="1">
      <c r="A1602" s="65">
        <v>1593</v>
      </c>
      <c r="B1602" s="117">
        <v>1</v>
      </c>
      <c r="C1602" s="325">
        <v>8.3978415297177115E-5</v>
      </c>
      <c r="D1602" s="358">
        <v>1.003008695574068E-4</v>
      </c>
      <c r="E1602" s="327">
        <v>9.6853645877514587E-5</v>
      </c>
      <c r="F1602" s="332">
        <v>0</v>
      </c>
      <c r="G1602" s="358">
        <v>0</v>
      </c>
      <c r="H1602" s="327">
        <v>0</v>
      </c>
      <c r="I1602" s="332">
        <v>3.4548550744019731E-4</v>
      </c>
      <c r="J1602" s="358">
        <v>2.7417407628616263E-4</v>
      </c>
      <c r="K1602" s="327">
        <v>2.5554092963413043E-4</v>
      </c>
      <c r="L1602" s="336">
        <v>1.4685495429873823E-4</v>
      </c>
      <c r="M1602" s="210">
        <v>1.1415525114155251E-4</v>
      </c>
      <c r="N1602" s="325">
        <v>0.25848536473305428</v>
      </c>
      <c r="O1602" s="358">
        <v>0.31278384158956335</v>
      </c>
      <c r="P1602" s="327">
        <v>0.36681330645278387</v>
      </c>
      <c r="Q1602" s="332">
        <v>0.36277630415561452</v>
      </c>
      <c r="R1602" s="358">
        <v>0.1518942070744943</v>
      </c>
      <c r="S1602" s="327">
        <v>0.43737950477688381</v>
      </c>
      <c r="T1602" s="358">
        <v>3.9644457998398303E-2</v>
      </c>
      <c r="U1602" s="358">
        <v>0.28374212624739675</v>
      </c>
      <c r="V1602" s="361">
        <v>9.9585215121544474E-2</v>
      </c>
    </row>
    <row r="1603" spans="1:22" hidden="1" outlineLevel="1">
      <c r="A1603" s="65">
        <v>1594</v>
      </c>
      <c r="B1603" s="117">
        <v>1</v>
      </c>
      <c r="C1603" s="325">
        <v>9.205374371068953E-5</v>
      </c>
      <c r="D1603" s="358">
        <v>1.1705980531210436E-4</v>
      </c>
      <c r="E1603" s="327">
        <v>1.0563611550771516E-4</v>
      </c>
      <c r="F1603" s="332">
        <v>0</v>
      </c>
      <c r="G1603" s="358">
        <v>0</v>
      </c>
      <c r="H1603" s="327">
        <v>0</v>
      </c>
      <c r="I1603" s="332">
        <v>2.7638840595215787E-4</v>
      </c>
      <c r="J1603" s="358">
        <v>2.1333784946404557E-4</v>
      </c>
      <c r="K1603" s="327">
        <v>2.3474108652437564E-4</v>
      </c>
      <c r="L1603" s="336">
        <v>1.644775488145868E-4</v>
      </c>
      <c r="M1603" s="210">
        <v>1.1415525114155251E-4</v>
      </c>
      <c r="N1603" s="325">
        <v>0.48908746854738266</v>
      </c>
      <c r="O1603" s="358">
        <v>0.48461285588980973</v>
      </c>
      <c r="P1603" s="327">
        <v>0.59023347701637496</v>
      </c>
      <c r="Q1603" s="332">
        <v>0.32979664014146776</v>
      </c>
      <c r="R1603" s="358">
        <v>0.13466425045396746</v>
      </c>
      <c r="S1603" s="327">
        <v>0.43672964808517778</v>
      </c>
      <c r="T1603" s="358">
        <v>4.2573336161868369E-2</v>
      </c>
      <c r="U1603" s="358">
        <v>0.35267191398571296</v>
      </c>
      <c r="V1603" s="361">
        <v>0.25069608317587888</v>
      </c>
    </row>
    <row r="1604" spans="1:22" hidden="1" outlineLevel="1">
      <c r="A1604" s="65">
        <v>1595</v>
      </c>
      <c r="B1604" s="117">
        <v>1</v>
      </c>
      <c r="C1604" s="325">
        <v>9.6203912492866193E-5</v>
      </c>
      <c r="D1604" s="358">
        <v>1.2656690459754183E-4</v>
      </c>
      <c r="E1604" s="327">
        <v>1.071539130656671E-4</v>
      </c>
      <c r="F1604" s="332">
        <v>0</v>
      </c>
      <c r="G1604" s="358">
        <v>0</v>
      </c>
      <c r="H1604" s="327">
        <v>0</v>
      </c>
      <c r="I1604" s="332">
        <v>2.1620705949483316E-4</v>
      </c>
      <c r="J1604" s="358">
        <v>1.8127551370644335E-4</v>
      </c>
      <c r="K1604" s="327">
        <v>1.9908421262193881E-4</v>
      </c>
      <c r="L1604" s="336">
        <v>1.8797434150238492E-4</v>
      </c>
      <c r="M1604" s="210">
        <v>1.1415525114155251E-4</v>
      </c>
      <c r="N1604" s="325">
        <v>0.65035822088812212</v>
      </c>
      <c r="O1604" s="358">
        <v>0.50913976588517662</v>
      </c>
      <c r="P1604" s="327">
        <v>0.71902397069535784</v>
      </c>
      <c r="Q1604" s="332">
        <v>0.26383731211317418</v>
      </c>
      <c r="R1604" s="358">
        <v>0.15912094144658265</v>
      </c>
      <c r="S1604" s="327">
        <v>0.4158244873723036</v>
      </c>
      <c r="T1604" s="358">
        <v>5.4602657190406113E-2</v>
      </c>
      <c r="U1604" s="358">
        <v>0.38306882038179013</v>
      </c>
      <c r="V1604" s="361">
        <v>0.27705822268942498</v>
      </c>
    </row>
    <row r="1605" spans="1:22" hidden="1" outlineLevel="1">
      <c r="A1605" s="65">
        <v>1596</v>
      </c>
      <c r="B1605" s="117">
        <v>1</v>
      </c>
      <c r="C1605" s="325">
        <v>9.6860189182818829E-5</v>
      </c>
      <c r="D1605" s="358">
        <v>1.1822632056185129E-4</v>
      </c>
      <c r="E1605" s="327">
        <v>1.1642934258648452E-4</v>
      </c>
      <c r="F1605" s="332">
        <v>0</v>
      </c>
      <c r="G1605" s="358">
        <v>0</v>
      </c>
      <c r="H1605" s="327">
        <v>0</v>
      </c>
      <c r="I1605" s="332">
        <v>1.8054403937197409E-4</v>
      </c>
      <c r="J1605" s="358">
        <v>1.6688856817418597E-4</v>
      </c>
      <c r="K1605" s="327">
        <v>1.9314140030486602E-4</v>
      </c>
      <c r="L1605" s="336">
        <v>2.0677177565262342E-4</v>
      </c>
      <c r="M1605" s="210">
        <v>1.1415525114155251E-4</v>
      </c>
      <c r="N1605" s="325">
        <v>0.77545609419916295</v>
      </c>
      <c r="O1605" s="358">
        <v>0.55058030808559177</v>
      </c>
      <c r="P1605" s="327">
        <v>0.73114212254226918</v>
      </c>
      <c r="Q1605" s="332">
        <v>0.16489832007073388</v>
      </c>
      <c r="R1605" s="358">
        <v>0.17605521845838074</v>
      </c>
      <c r="S1605" s="327">
        <v>0.3785800490037402</v>
      </c>
      <c r="T1605" s="358">
        <v>4.3828569660498397E-2</v>
      </c>
      <c r="U1605" s="358">
        <v>0.35018592164105233</v>
      </c>
      <c r="V1605" s="361">
        <v>0.35373975448034767</v>
      </c>
    </row>
    <row r="1606" spans="1:22" hidden="1" outlineLevel="1">
      <c r="A1606" s="65">
        <v>1597</v>
      </c>
      <c r="B1606" s="117">
        <v>1</v>
      </c>
      <c r="C1606" s="325">
        <v>9.4372588015188838E-5</v>
      </c>
      <c r="D1606" s="358">
        <v>1.1820687864102218E-4</v>
      </c>
      <c r="E1606" s="327">
        <v>1.1301754123826776E-4</v>
      </c>
      <c r="F1606" s="332">
        <v>0</v>
      </c>
      <c r="G1606" s="358">
        <v>0</v>
      </c>
      <c r="H1606" s="327">
        <v>0</v>
      </c>
      <c r="I1606" s="332">
        <v>1.537967742798298E-4</v>
      </c>
      <c r="J1606" s="358">
        <v>1.5291267822856449E-4</v>
      </c>
      <c r="K1606" s="327">
        <v>1.7828436951218402E-4</v>
      </c>
      <c r="L1606" s="336">
        <v>1.8797434150238492E-4</v>
      </c>
      <c r="M1606" s="210">
        <v>1.1415525114155251E-4</v>
      </c>
      <c r="N1606" s="325">
        <v>0.79335413330239934</v>
      </c>
      <c r="O1606" s="358">
        <v>0.48384604597474051</v>
      </c>
      <c r="P1606" s="327">
        <v>0.76873792874445313</v>
      </c>
      <c r="Q1606" s="332">
        <v>0.16489832007073388</v>
      </c>
      <c r="R1606" s="358">
        <v>0.19536699750684614</v>
      </c>
      <c r="S1606" s="327">
        <v>0.30937442923488173</v>
      </c>
      <c r="T1606" s="358">
        <v>2.5941492305020523E-2</v>
      </c>
      <c r="U1606" s="358">
        <v>0.30137007196408089</v>
      </c>
      <c r="V1606" s="361">
        <v>0.3461280970534712</v>
      </c>
    </row>
    <row r="1607" spans="1:22" hidden="1" outlineLevel="1">
      <c r="A1607" s="65">
        <v>1598</v>
      </c>
      <c r="B1607" s="117">
        <v>1</v>
      </c>
      <c r="C1607" s="325">
        <v>8.9484889238589216E-5</v>
      </c>
      <c r="D1607" s="358">
        <v>1.1243262815477488E-4</v>
      </c>
      <c r="E1607" s="327">
        <v>1.0579178705212048E-4</v>
      </c>
      <c r="F1607" s="332">
        <v>0</v>
      </c>
      <c r="G1607" s="358">
        <v>0</v>
      </c>
      <c r="H1607" s="327">
        <v>0</v>
      </c>
      <c r="I1607" s="332">
        <v>1.3150738670304288E-4</v>
      </c>
      <c r="J1607" s="358">
        <v>0</v>
      </c>
      <c r="K1607" s="327">
        <v>1.7531296335364765E-4</v>
      </c>
      <c r="L1607" s="336">
        <v>1.9032402077116473E-4</v>
      </c>
      <c r="M1607" s="210">
        <v>1.1415525114155251E-4</v>
      </c>
      <c r="N1607" s="325">
        <v>0.72232717812429326</v>
      </c>
      <c r="O1607" s="358">
        <v>0.48817995441049034</v>
      </c>
      <c r="P1607" s="327">
        <v>0.7382541424180441</v>
      </c>
      <c r="Q1607" s="332">
        <v>0.19787798408488064</v>
      </c>
      <c r="R1607" s="358">
        <v>0.18710445042398532</v>
      </c>
      <c r="S1607" s="327">
        <v>0.26910857456798742</v>
      </c>
      <c r="T1607" s="358">
        <v>3.45189212123257E-2</v>
      </c>
      <c r="U1607" s="358">
        <v>0.27978713842634578</v>
      </c>
      <c r="V1607" s="361">
        <v>0.27702768444498432</v>
      </c>
    </row>
    <row r="1608" spans="1:22" hidden="1" outlineLevel="1">
      <c r="A1608" s="65">
        <v>1599</v>
      </c>
      <c r="B1608" s="117">
        <v>1</v>
      </c>
      <c r="C1608" s="325">
        <v>8.7534809931301394E-5</v>
      </c>
      <c r="D1608" s="358">
        <v>1.0533632705214773E-4</v>
      </c>
      <c r="E1608" s="327">
        <v>1.0069354397284601E-4</v>
      </c>
      <c r="F1608" s="332">
        <v>0</v>
      </c>
      <c r="G1608" s="358">
        <v>0</v>
      </c>
      <c r="H1608" s="327">
        <v>0</v>
      </c>
      <c r="I1608" s="332">
        <v>1.136758766416133E-4</v>
      </c>
      <c r="J1608" s="358">
        <v>0</v>
      </c>
      <c r="K1608" s="327">
        <v>1.7234155719511124E-4</v>
      </c>
      <c r="L1608" s="336">
        <v>2.1382081345896285E-4</v>
      </c>
      <c r="M1608" s="210">
        <v>1.1415525114155251E-4</v>
      </c>
      <c r="N1608" s="325">
        <v>0.62831537272939952</v>
      </c>
      <c r="O1608" s="358">
        <v>0.48879847371730134</v>
      </c>
      <c r="P1608" s="327">
        <v>0.60208703518895335</v>
      </c>
      <c r="Q1608" s="332">
        <v>0.19787798408488064</v>
      </c>
      <c r="R1608" s="358">
        <v>0.18817637694130965</v>
      </c>
      <c r="S1608" s="327">
        <v>0.29317018601794714</v>
      </c>
      <c r="T1608" s="358">
        <v>3.3368290505248178E-2</v>
      </c>
      <c r="U1608" s="358">
        <v>0.2705211669598836</v>
      </c>
      <c r="V1608" s="361">
        <v>0.23431231503337391</v>
      </c>
    </row>
    <row r="1609" spans="1:22" hidden="1" outlineLevel="1">
      <c r="A1609" s="65">
        <v>1600</v>
      </c>
      <c r="B1609" s="117">
        <v>1</v>
      </c>
      <c r="C1609" s="325">
        <v>8.4503436649139223E-5</v>
      </c>
      <c r="D1609" s="358">
        <v>1.0726107721423016E-4</v>
      </c>
      <c r="E1609" s="327">
        <v>1.0169243638278019E-4</v>
      </c>
      <c r="F1609" s="332">
        <v>0</v>
      </c>
      <c r="G1609" s="358">
        <v>0</v>
      </c>
      <c r="H1609" s="327">
        <v>0</v>
      </c>
      <c r="I1609" s="332">
        <v>1.0253118285321984E-4</v>
      </c>
      <c r="J1609" s="358">
        <v>1.7757601342672003E-4</v>
      </c>
      <c r="K1609" s="327">
        <v>1.7531296335364765E-4</v>
      </c>
      <c r="L1609" s="336">
        <v>2.2321953053408208E-4</v>
      </c>
      <c r="M1609" s="210">
        <v>1.1415525114155251E-4</v>
      </c>
      <c r="N1609" s="325">
        <v>0.44537857305316358</v>
      </c>
      <c r="O1609" s="358">
        <v>0.39151812137406339</v>
      </c>
      <c r="P1609" s="327">
        <v>0.43360462223926766</v>
      </c>
      <c r="Q1609" s="332">
        <v>0.13191865605658709</v>
      </c>
      <c r="R1609" s="358">
        <v>0.21907125920352855</v>
      </c>
      <c r="S1609" s="327">
        <v>0.2893216768718454</v>
      </c>
      <c r="T1609" s="358">
        <v>6.8619431258441388E-2</v>
      </c>
      <c r="U1609" s="358">
        <v>0.29334709666994901</v>
      </c>
      <c r="V1609" s="361">
        <v>0.17009038697430989</v>
      </c>
    </row>
    <row r="1610" spans="1:22" hidden="1" outlineLevel="1">
      <c r="A1610" s="65">
        <v>1601</v>
      </c>
      <c r="B1610" s="117">
        <v>1</v>
      </c>
      <c r="C1610" s="325">
        <v>8.0753284135124165E-5</v>
      </c>
      <c r="D1610" s="358">
        <v>1.0383929914830582E-4</v>
      </c>
      <c r="E1610" s="327">
        <v>1.0001896728042292E-4</v>
      </c>
      <c r="F1610" s="332">
        <v>0</v>
      </c>
      <c r="G1610" s="358">
        <v>0</v>
      </c>
      <c r="H1610" s="327">
        <v>0</v>
      </c>
      <c r="I1610" s="332">
        <v>9.5844366580183796E-5</v>
      </c>
      <c r="J1610" s="358">
        <v>1.4016995504285076E-4</v>
      </c>
      <c r="K1610" s="327">
        <v>1.9611280646340243E-4</v>
      </c>
      <c r="L1610" s="336">
        <v>2.2321953053408208E-4</v>
      </c>
      <c r="M1610" s="210">
        <v>1.1415525114155251E-4</v>
      </c>
      <c r="N1610" s="325">
        <v>0.25848536473305428</v>
      </c>
      <c r="O1610" s="358">
        <v>0.27525235355335465</v>
      </c>
      <c r="P1610" s="327">
        <v>0.24818508646721885</v>
      </c>
      <c r="Q1610" s="332">
        <v>0.16489832007073388</v>
      </c>
      <c r="R1610" s="358">
        <v>0.2326367888762419</v>
      </c>
      <c r="S1610" s="327">
        <v>0.21668953748839218</v>
      </c>
      <c r="T1610" s="358">
        <v>9.4037909605699396E-2</v>
      </c>
      <c r="U1610" s="358">
        <v>0.35188091642150277</v>
      </c>
      <c r="V1610" s="361">
        <v>2.6727834990724984E-2</v>
      </c>
    </row>
    <row r="1611" spans="1:22" hidden="1" outlineLevel="1">
      <c r="A1611" s="65">
        <v>1602</v>
      </c>
      <c r="B1611" s="117">
        <v>1</v>
      </c>
      <c r="C1611" s="325">
        <v>8.3872160975946697E-5</v>
      </c>
      <c r="D1611" s="358">
        <v>1.0920526929714171E-4</v>
      </c>
      <c r="E1611" s="327">
        <v>1.0151081958097398E-4</v>
      </c>
      <c r="F1611" s="332">
        <v>0</v>
      </c>
      <c r="G1611" s="358">
        <v>0</v>
      </c>
      <c r="H1611" s="327">
        <v>0</v>
      </c>
      <c r="I1611" s="332">
        <v>9.8073305337862478E-5</v>
      </c>
      <c r="J1611" s="358">
        <v>1.644222346543704E-4</v>
      </c>
      <c r="K1611" s="327">
        <v>2.1096983725608443E-4</v>
      </c>
      <c r="L1611" s="336">
        <v>1.644775488145868E-4</v>
      </c>
      <c r="M1611" s="210">
        <v>1.1415525114155251E-4</v>
      </c>
      <c r="N1611" s="325">
        <v>7.2722558882623162E-2</v>
      </c>
      <c r="O1611" s="358">
        <v>5.4421148993141863E-2</v>
      </c>
      <c r="P1611" s="327">
        <v>5.5282850532639746E-2</v>
      </c>
      <c r="Q1611" s="332">
        <v>0.16489832007073388</v>
      </c>
      <c r="R1611" s="358">
        <v>0.23923773207048257</v>
      </c>
      <c r="S1611" s="327">
        <v>0.18967402695947888</v>
      </c>
      <c r="T1611" s="358">
        <v>0.23315962237052723</v>
      </c>
      <c r="U1611" s="358">
        <v>0.46533256705964943</v>
      </c>
      <c r="V1611" s="361">
        <v>0</v>
      </c>
    </row>
    <row r="1612" spans="1:22" hidden="1" outlineLevel="1">
      <c r="A1612" s="65">
        <v>1603</v>
      </c>
      <c r="B1612" s="117">
        <v>1</v>
      </c>
      <c r="C1612" s="325">
        <v>9.7503965364391417E-5</v>
      </c>
      <c r="D1612" s="358">
        <v>1.2250354314425669E-4</v>
      </c>
      <c r="E1612" s="327">
        <v>1.1553423120615389E-4</v>
      </c>
      <c r="F1612" s="332">
        <v>0</v>
      </c>
      <c r="G1612" s="358">
        <v>0</v>
      </c>
      <c r="H1612" s="327">
        <v>0</v>
      </c>
      <c r="I1612" s="332">
        <v>1.0921799912625594E-4</v>
      </c>
      <c r="J1612" s="358">
        <v>2.2690268382303112E-4</v>
      </c>
      <c r="K1612" s="327">
        <v>2.2879827420730281E-4</v>
      </c>
      <c r="L1612" s="336">
        <v>1.1748396343899057E-4</v>
      </c>
      <c r="M1612" s="210">
        <v>1.1415525114155251E-4</v>
      </c>
      <c r="N1612" s="325">
        <v>3.7680082322602668E-4</v>
      </c>
      <c r="O1612" s="358">
        <v>6.0400642312313704E-4</v>
      </c>
      <c r="P1612" s="327">
        <v>0</v>
      </c>
      <c r="Q1612" s="332">
        <v>0.19787798408488064</v>
      </c>
      <c r="R1612" s="358">
        <v>0.25760178233741504</v>
      </c>
      <c r="S1612" s="327">
        <v>0.20742273693526755</v>
      </c>
      <c r="T1612" s="358">
        <v>0.22458219346322209</v>
      </c>
      <c r="U1612" s="358">
        <v>0.6057911345329724</v>
      </c>
      <c r="V1612" s="361">
        <v>0</v>
      </c>
    </row>
    <row r="1613" spans="1:22" hidden="1" outlineLevel="1">
      <c r="A1613" s="65">
        <v>1604</v>
      </c>
      <c r="B1613" s="117">
        <v>1</v>
      </c>
      <c r="C1613" s="325">
        <v>1.0448549929464943E-4</v>
      </c>
      <c r="D1613" s="358">
        <v>1.2798616481806728E-4</v>
      </c>
      <c r="E1613" s="327">
        <v>1.24653989182566E-4</v>
      </c>
      <c r="F1613" s="332">
        <v>0</v>
      </c>
      <c r="G1613" s="358">
        <v>0</v>
      </c>
      <c r="H1613" s="327">
        <v>0</v>
      </c>
      <c r="I1613" s="332">
        <v>1.5602571303750847E-4</v>
      </c>
      <c r="J1613" s="358">
        <v>2.5814290840736148E-4</v>
      </c>
      <c r="K1613" s="327">
        <v>2.4068389884144843E-4</v>
      </c>
      <c r="L1613" s="336">
        <v>8.811297257924293E-5</v>
      </c>
      <c r="M1613" s="210">
        <v>1.1415525114155251E-4</v>
      </c>
      <c r="N1613" s="325">
        <v>0</v>
      </c>
      <c r="O1613" s="358">
        <v>0</v>
      </c>
      <c r="P1613" s="327">
        <v>0</v>
      </c>
      <c r="Q1613" s="332">
        <v>0.16489832007073388</v>
      </c>
      <c r="R1613" s="358">
        <v>0.27740657011279607</v>
      </c>
      <c r="S1613" s="327">
        <v>0.23052222109870191</v>
      </c>
      <c r="T1613" s="358">
        <v>0.18629757175500627</v>
      </c>
      <c r="U1613" s="358">
        <v>0.5947171686340299</v>
      </c>
      <c r="V1613" s="361">
        <v>0</v>
      </c>
    </row>
    <row r="1614" spans="1:22" hidden="1" outlineLevel="1">
      <c r="A1614" s="65">
        <v>1605</v>
      </c>
      <c r="B1614" s="117">
        <v>1</v>
      </c>
      <c r="C1614" s="325">
        <v>9.9941564498501204E-5</v>
      </c>
      <c r="D1614" s="358">
        <v>1.2771397792645965E-4</v>
      </c>
      <c r="E1614" s="327">
        <v>1.2168325721016433E-4</v>
      </c>
      <c r="F1614" s="332">
        <v>0</v>
      </c>
      <c r="G1614" s="358">
        <v>0</v>
      </c>
      <c r="H1614" s="327">
        <v>0</v>
      </c>
      <c r="I1614" s="332">
        <v>1.7831510061429539E-4</v>
      </c>
      <c r="J1614" s="358">
        <v>2.770514653926141E-4</v>
      </c>
      <c r="K1614" s="327">
        <v>2.5554092963413043E-4</v>
      </c>
      <c r="L1614" s="336">
        <v>5.8741981719495287E-5</v>
      </c>
      <c r="M1614" s="210">
        <v>1.1415525114155251E-4</v>
      </c>
      <c r="N1614" s="325">
        <v>0</v>
      </c>
      <c r="O1614" s="358">
        <v>0</v>
      </c>
      <c r="P1614" s="327">
        <v>0</v>
      </c>
      <c r="Q1614" s="332">
        <v>0.13191865605658709</v>
      </c>
      <c r="R1614" s="358">
        <v>0.29924771007503753</v>
      </c>
      <c r="S1614" s="327">
        <v>0.2278805926145677</v>
      </c>
      <c r="T1614" s="358">
        <v>0.13012587269131265</v>
      </c>
      <c r="U1614" s="358">
        <v>0.49765046754023706</v>
      </c>
      <c r="V1614" s="361">
        <v>0</v>
      </c>
    </row>
    <row r="1615" spans="1:22" hidden="1" outlineLevel="1">
      <c r="A1615" s="65">
        <v>1606</v>
      </c>
      <c r="B1615" s="117">
        <v>1</v>
      </c>
      <c r="C1615" s="325">
        <v>9.4322585981668647E-5</v>
      </c>
      <c r="D1615" s="358">
        <v>1.2077321219046542E-4</v>
      </c>
      <c r="E1615" s="327">
        <v>1.1431480410831217E-4</v>
      </c>
      <c r="F1615" s="332">
        <v>0</v>
      </c>
      <c r="G1615" s="358">
        <v>0</v>
      </c>
      <c r="H1615" s="327">
        <v>0</v>
      </c>
      <c r="I1615" s="332">
        <v>1.9391767191804623E-4</v>
      </c>
      <c r="J1615" s="358">
        <v>2.9596002237786666E-4</v>
      </c>
      <c r="K1615" s="327">
        <v>2.6148374195120324E-4</v>
      </c>
      <c r="L1615" s="336">
        <v>3.7594868300476983E-5</v>
      </c>
      <c r="M1615" s="210">
        <v>1.1415525114155251E-4</v>
      </c>
      <c r="N1615" s="325">
        <v>0</v>
      </c>
      <c r="O1615" s="358">
        <v>0</v>
      </c>
      <c r="P1615" s="327">
        <v>0</v>
      </c>
      <c r="Q1615" s="332">
        <v>0.19787798408488064</v>
      </c>
      <c r="R1615" s="358">
        <v>0.2801663632203043</v>
      </c>
      <c r="S1615" s="327">
        <v>0.19132821265502048</v>
      </c>
      <c r="T1615" s="358">
        <v>9.5711554270539442E-2</v>
      </c>
      <c r="U1615" s="358">
        <v>0.41244872990959697</v>
      </c>
      <c r="V1615" s="361">
        <v>0</v>
      </c>
    </row>
    <row r="1616" spans="1:22" hidden="1" outlineLevel="1">
      <c r="A1616" s="65">
        <v>1607</v>
      </c>
      <c r="B1616" s="117">
        <v>1</v>
      </c>
      <c r="C1616" s="325">
        <v>8.6409764177096878E-5</v>
      </c>
      <c r="D1616" s="358">
        <v>1.1081894872595829E-4</v>
      </c>
      <c r="E1616" s="327">
        <v>1.0567503339381649E-4</v>
      </c>
      <c r="F1616" s="332">
        <v>0</v>
      </c>
      <c r="G1616" s="358">
        <v>0</v>
      </c>
      <c r="H1616" s="327">
        <v>0</v>
      </c>
      <c r="I1616" s="332">
        <v>2.3403856955626272E-4</v>
      </c>
      <c r="J1616" s="358">
        <v>3.0623641204376482E-4</v>
      </c>
      <c r="K1616" s="327">
        <v>2.7931217890242167E-4</v>
      </c>
      <c r="L1616" s="336">
        <v>2.3496792687798115E-5</v>
      </c>
      <c r="M1616" s="210">
        <v>1.1415525114155251E-4</v>
      </c>
      <c r="N1616" s="325">
        <v>0</v>
      </c>
      <c r="O1616" s="358">
        <v>0</v>
      </c>
      <c r="P1616" s="327">
        <v>0</v>
      </c>
      <c r="Q1616" s="332">
        <v>0.26383731211317418</v>
      </c>
      <c r="R1616" s="358">
        <v>0.27402049233957121</v>
      </c>
      <c r="S1616" s="327">
        <v>0.18823927913731225</v>
      </c>
      <c r="T1616" s="358">
        <v>6.2343263765291264E-2</v>
      </c>
      <c r="U1616" s="358">
        <v>0.34204994669489047</v>
      </c>
      <c r="V1616" s="361">
        <v>0</v>
      </c>
    </row>
    <row r="1617" spans="1:22" hidden="1" outlineLevel="1">
      <c r="A1617" s="65">
        <v>1608</v>
      </c>
      <c r="B1617" s="117">
        <v>1</v>
      </c>
      <c r="C1617" s="325">
        <v>7.8840706352976487E-5</v>
      </c>
      <c r="D1617" s="358">
        <v>9.8317793632837034E-5</v>
      </c>
      <c r="E1617" s="327">
        <v>9.450560008273424E-5</v>
      </c>
      <c r="F1617" s="332">
        <v>0</v>
      </c>
      <c r="G1617" s="358">
        <v>0</v>
      </c>
      <c r="H1617" s="327">
        <v>0</v>
      </c>
      <c r="I1617" s="332">
        <v>2.5855689589072831E-4</v>
      </c>
      <c r="J1617" s="358">
        <v>3.1897913522947854E-4</v>
      </c>
      <c r="K1617" s="327">
        <v>3.0011202201217643E-4</v>
      </c>
      <c r="L1617" s="336">
        <v>9.3987170751192458E-6</v>
      </c>
      <c r="M1617" s="210">
        <v>1.1415525114155251E-4</v>
      </c>
      <c r="N1617" s="325">
        <v>0</v>
      </c>
      <c r="O1617" s="358">
        <v>0</v>
      </c>
      <c r="P1617" s="327">
        <v>0</v>
      </c>
      <c r="Q1617" s="332">
        <v>0.296816976127321</v>
      </c>
      <c r="R1617" s="358">
        <v>0.29973497980977942</v>
      </c>
      <c r="S1617" s="327">
        <v>0.18823927913731225</v>
      </c>
      <c r="T1617" s="358">
        <v>4.2782541744973368E-2</v>
      </c>
      <c r="U1617" s="358">
        <v>0.28091713494664605</v>
      </c>
      <c r="V1617" s="361">
        <v>0</v>
      </c>
    </row>
    <row r="1618" spans="1:22" hidden="1" outlineLevel="1">
      <c r="A1618" s="65">
        <v>1609</v>
      </c>
      <c r="B1618" s="117">
        <v>1</v>
      </c>
      <c r="C1618" s="325">
        <v>7.3077971989773355E-5</v>
      </c>
      <c r="D1618" s="358">
        <v>8.614715119381074E-5</v>
      </c>
      <c r="E1618" s="327">
        <v>8.3829126662268862E-5</v>
      </c>
      <c r="F1618" s="332">
        <v>0</v>
      </c>
      <c r="G1618" s="358">
        <v>0</v>
      </c>
      <c r="H1618" s="327">
        <v>0</v>
      </c>
      <c r="I1618" s="332">
        <v>2.6970158967912179E-4</v>
      </c>
      <c r="J1618" s="358">
        <v>3.1897913522947854E-4</v>
      </c>
      <c r="K1618" s="327">
        <v>3.030834281707128E-4</v>
      </c>
      <c r="L1618" s="336">
        <v>5.8741981719495289E-6</v>
      </c>
      <c r="M1618" s="210">
        <v>1.1415525114155251E-4</v>
      </c>
      <c r="N1618" s="325">
        <v>0</v>
      </c>
      <c r="O1618" s="358">
        <v>0</v>
      </c>
      <c r="P1618" s="327">
        <v>0</v>
      </c>
      <c r="Q1618" s="332">
        <v>0.32979664014146776</v>
      </c>
      <c r="R1618" s="358">
        <v>0.28807678914013324</v>
      </c>
      <c r="S1618" s="327">
        <v>0.176018579505234</v>
      </c>
      <c r="T1618" s="358">
        <v>3.9958266373055808E-2</v>
      </c>
      <c r="U1618" s="358">
        <v>0.24441824734094747</v>
      </c>
      <c r="V1618" s="361">
        <v>0</v>
      </c>
    </row>
    <row r="1619" spans="1:22" hidden="1" outlineLevel="1">
      <c r="A1619" s="65">
        <v>1610</v>
      </c>
      <c r="B1619" s="117">
        <v>1</v>
      </c>
      <c r="C1619" s="325">
        <v>6.9940344386380766E-5</v>
      </c>
      <c r="D1619" s="358">
        <v>7.8603685912113924E-5</v>
      </c>
      <c r="E1619" s="327">
        <v>7.7135250252839772E-5</v>
      </c>
      <c r="F1619" s="332">
        <v>0</v>
      </c>
      <c r="G1619" s="358">
        <v>0</v>
      </c>
      <c r="H1619" s="327">
        <v>0</v>
      </c>
      <c r="I1619" s="332">
        <v>2.6078583464840701E-4</v>
      </c>
      <c r="J1619" s="358">
        <v>3.1363541260321157E-4</v>
      </c>
      <c r="K1619" s="327">
        <v>3.0605483432924929E-4</v>
      </c>
      <c r="L1619" s="336">
        <v>2.3496792687798115E-6</v>
      </c>
      <c r="M1619" s="210">
        <v>1.1415525114155251E-4</v>
      </c>
      <c r="N1619" s="325">
        <v>0</v>
      </c>
      <c r="O1619" s="358">
        <v>0</v>
      </c>
      <c r="P1619" s="327">
        <v>0</v>
      </c>
      <c r="Q1619" s="332">
        <v>0.296816976127321</v>
      </c>
      <c r="R1619" s="358">
        <v>0.27863286003539772</v>
      </c>
      <c r="S1619" s="327">
        <v>0.22167741007708414</v>
      </c>
      <c r="T1619" s="358">
        <v>3.6924785418033249E-2</v>
      </c>
      <c r="U1619" s="358">
        <v>0.22814629744862364</v>
      </c>
      <c r="V1619" s="361">
        <v>0</v>
      </c>
    </row>
    <row r="1620" spans="1:22" hidden="1" outlineLevel="1">
      <c r="A1620" s="65">
        <v>1611</v>
      </c>
      <c r="B1620" s="117">
        <v>1</v>
      </c>
      <c r="C1620" s="325">
        <v>6.8284027026024118E-5</v>
      </c>
      <c r="D1620" s="358">
        <v>7.5123582083702248E-5</v>
      </c>
      <c r="E1620" s="327">
        <v>7.4060737250834552E-5</v>
      </c>
      <c r="F1620" s="332">
        <v>0</v>
      </c>
      <c r="G1620" s="358">
        <v>0</v>
      </c>
      <c r="H1620" s="327">
        <v>0</v>
      </c>
      <c r="I1620" s="332">
        <v>2.7638840595215787E-4</v>
      </c>
      <c r="J1620" s="358">
        <v>3.4569774836081376E-4</v>
      </c>
      <c r="K1620" s="327">
        <v>3.0605483432924929E-4</v>
      </c>
      <c r="L1620" s="336">
        <v>1.1748396343899057E-6</v>
      </c>
      <c r="M1620" s="210">
        <v>1.1415525114155251E-4</v>
      </c>
      <c r="N1620" s="325">
        <v>0</v>
      </c>
      <c r="O1620" s="358">
        <v>0</v>
      </c>
      <c r="P1620" s="327">
        <v>0</v>
      </c>
      <c r="Q1620" s="332">
        <v>0.23085764809902742</v>
      </c>
      <c r="R1620" s="358">
        <v>0.2480391037886007</v>
      </c>
      <c r="S1620" s="327">
        <v>0.21498472078871633</v>
      </c>
      <c r="T1620" s="358">
        <v>3.4728126795430705E-2</v>
      </c>
      <c r="U1620" s="358">
        <v>0.20373837261013791</v>
      </c>
      <c r="V1620" s="361">
        <v>0</v>
      </c>
    </row>
    <row r="1621" spans="1:22" hidden="1" outlineLevel="1">
      <c r="A1621" s="65">
        <v>1612</v>
      </c>
      <c r="B1621" s="117">
        <v>1</v>
      </c>
      <c r="C1621" s="325">
        <v>6.8677793039995699E-5</v>
      </c>
      <c r="D1621" s="358">
        <v>7.3257157684107166E-5</v>
      </c>
      <c r="E1621" s="327">
        <v>7.2996981697398154E-5</v>
      </c>
      <c r="F1621" s="332">
        <v>0</v>
      </c>
      <c r="G1621" s="358">
        <v>0</v>
      </c>
      <c r="H1621" s="327">
        <v>0</v>
      </c>
      <c r="I1621" s="332">
        <v>2.7638840595215787E-4</v>
      </c>
      <c r="J1621" s="358">
        <v>3.4651985953408561E-4</v>
      </c>
      <c r="K1621" s="327">
        <v>3.1496905280485843E-4</v>
      </c>
      <c r="L1621" s="336">
        <v>1.409807561267887E-5</v>
      </c>
      <c r="M1621" s="210">
        <v>1.1415525114155251E-4</v>
      </c>
      <c r="N1621" s="325">
        <v>0</v>
      </c>
      <c r="O1621" s="358">
        <v>0</v>
      </c>
      <c r="P1621" s="327">
        <v>0</v>
      </c>
      <c r="Q1621" s="332">
        <v>0.23085764809902742</v>
      </c>
      <c r="R1621" s="358">
        <v>0.2344950192502876</v>
      </c>
      <c r="S1621" s="327">
        <v>0.22816754770732003</v>
      </c>
      <c r="T1621" s="358">
        <v>3.7029388209585748E-2</v>
      </c>
      <c r="U1621" s="358">
        <v>0.19741039209645642</v>
      </c>
      <c r="V1621" s="361">
        <v>0</v>
      </c>
    </row>
    <row r="1622" spans="1:22" hidden="1" outlineLevel="1">
      <c r="A1622" s="65">
        <v>1613</v>
      </c>
      <c r="B1622" s="117">
        <v>1</v>
      </c>
      <c r="C1622" s="325">
        <v>7.0777878447844119E-5</v>
      </c>
      <c r="D1622" s="358">
        <v>7.3257157684107166E-5</v>
      </c>
      <c r="E1622" s="327">
        <v>7.4255326681341212E-5</v>
      </c>
      <c r="F1622" s="332">
        <v>0</v>
      </c>
      <c r="G1622" s="358">
        <v>0</v>
      </c>
      <c r="H1622" s="327">
        <v>0</v>
      </c>
      <c r="I1622" s="332">
        <v>2.8084628346751526E-4</v>
      </c>
      <c r="J1622" s="358">
        <v>3.4980830422717298E-4</v>
      </c>
      <c r="K1622" s="327">
        <v>3.179404589633948E-4</v>
      </c>
      <c r="L1622" s="336">
        <v>3.7594868300476983E-5</v>
      </c>
      <c r="M1622" s="210">
        <v>1.1415525114155251E-4</v>
      </c>
      <c r="N1622" s="325">
        <v>0</v>
      </c>
      <c r="O1622" s="358">
        <v>0</v>
      </c>
      <c r="P1622" s="327">
        <v>0</v>
      </c>
      <c r="Q1622" s="332">
        <v>0.23085764809902742</v>
      </c>
      <c r="R1622" s="358">
        <v>0.23199451042356747</v>
      </c>
      <c r="S1622" s="327">
        <v>0.24694590218901144</v>
      </c>
      <c r="T1622" s="358">
        <v>3.734319658424326E-2</v>
      </c>
      <c r="U1622" s="358">
        <v>0.19481140009976583</v>
      </c>
      <c r="V1622" s="361">
        <v>0</v>
      </c>
    </row>
    <row r="1623" spans="1:22" hidden="1" outlineLevel="1">
      <c r="A1623" s="65">
        <v>1614</v>
      </c>
      <c r="B1623" s="117">
        <v>1</v>
      </c>
      <c r="C1623" s="325">
        <v>8.0059505920031387E-5</v>
      </c>
      <c r="D1623" s="358">
        <v>7.6601168066715026E-5</v>
      </c>
      <c r="E1623" s="327">
        <v>8.0508133714955201E-5</v>
      </c>
      <c r="F1623" s="332">
        <v>0</v>
      </c>
      <c r="G1623" s="358">
        <v>0</v>
      </c>
      <c r="H1623" s="327">
        <v>0</v>
      </c>
      <c r="I1623" s="332">
        <v>2.7861734470983657E-4</v>
      </c>
      <c r="J1623" s="358">
        <v>3.5063041540044483E-4</v>
      </c>
      <c r="K1623" s="327">
        <v>3.2388327128046767E-4</v>
      </c>
      <c r="L1623" s="336">
        <v>9.3987170751192462E-5</v>
      </c>
      <c r="M1623" s="210">
        <v>1.1415525114155251E-4</v>
      </c>
      <c r="N1623" s="325">
        <v>0</v>
      </c>
      <c r="O1623" s="358">
        <v>0</v>
      </c>
      <c r="P1623" s="327">
        <v>0</v>
      </c>
      <c r="Q1623" s="332">
        <v>0.16489832007073388</v>
      </c>
      <c r="R1623" s="358">
        <v>0.21310029591476942</v>
      </c>
      <c r="S1623" s="327">
        <v>0.17568099340834745</v>
      </c>
      <c r="T1623" s="358">
        <v>3.8807635665978286E-2</v>
      </c>
      <c r="U1623" s="358">
        <v>0.1972973924444264</v>
      </c>
      <c r="V1623" s="361">
        <v>0</v>
      </c>
    </row>
    <row r="1624" spans="1:22" hidden="1" outlineLevel="1">
      <c r="A1624" s="65">
        <v>1615</v>
      </c>
      <c r="B1624" s="117">
        <v>1</v>
      </c>
      <c r="C1624" s="325">
        <v>1.0197289711025935E-4</v>
      </c>
      <c r="D1624" s="358">
        <v>8.7935807910089365E-5</v>
      </c>
      <c r="E1624" s="327">
        <v>9.6256904957294168E-5</v>
      </c>
      <c r="F1624" s="332">
        <v>0</v>
      </c>
      <c r="G1624" s="358">
        <v>0</v>
      </c>
      <c r="H1624" s="327">
        <v>0</v>
      </c>
      <c r="I1624" s="332">
        <v>2.9199097725590868E-4</v>
      </c>
      <c r="J1624" s="358">
        <v>3.4282035925436224E-4</v>
      </c>
      <c r="K1624" s="327">
        <v>3.1496905280485843E-4</v>
      </c>
      <c r="L1624" s="336">
        <v>1.8210014333043539E-4</v>
      </c>
      <c r="M1624" s="210">
        <v>1.1415525114155251E-4</v>
      </c>
      <c r="N1624" s="325">
        <v>1.1304024696780803E-3</v>
      </c>
      <c r="O1624" s="358">
        <v>5.2349707630858274E-3</v>
      </c>
      <c r="P1624" s="327">
        <v>5.2646561377797533E-3</v>
      </c>
      <c r="Q1624" s="332">
        <v>0.16489832007073388</v>
      </c>
      <c r="R1624" s="358">
        <v>0.18302937075041398</v>
      </c>
      <c r="S1624" s="327">
        <v>0.13586244377502721</v>
      </c>
      <c r="T1624" s="358">
        <v>8.0753355078531625E-2</v>
      </c>
      <c r="U1624" s="358">
        <v>0.2857761199839372</v>
      </c>
      <c r="V1624" s="361">
        <v>0</v>
      </c>
    </row>
    <row r="1625" spans="1:22" hidden="1" outlineLevel="1">
      <c r="A1625" s="65">
        <v>1616</v>
      </c>
      <c r="B1625" s="117">
        <v>1</v>
      </c>
      <c r="C1625" s="325">
        <v>1.2162994653788827E-4</v>
      </c>
      <c r="D1625" s="358">
        <v>1.101968072594266E-4</v>
      </c>
      <c r="E1625" s="327">
        <v>1.1763579705562581E-4</v>
      </c>
      <c r="F1625" s="332">
        <v>0</v>
      </c>
      <c r="G1625" s="358">
        <v>0</v>
      </c>
      <c r="H1625" s="327">
        <v>0</v>
      </c>
      <c r="I1625" s="332">
        <v>2.9644885477126613E-4</v>
      </c>
      <c r="J1625" s="358">
        <v>3.1939019081611445E-4</v>
      </c>
      <c r="K1625" s="327">
        <v>2.9714061585364005E-4</v>
      </c>
      <c r="L1625" s="336">
        <v>1.5860335064263727E-4</v>
      </c>
      <c r="M1625" s="210">
        <v>1.1415525114155251E-4</v>
      </c>
      <c r="N1625" s="325">
        <v>9.5707409099410792E-2</v>
      </c>
      <c r="O1625" s="358">
        <v>0.11657738965944968</v>
      </c>
      <c r="P1625" s="327">
        <v>0.15082705730684867</v>
      </c>
      <c r="Q1625" s="332">
        <v>0.16489832007073388</v>
      </c>
      <c r="R1625" s="358">
        <v>0.16019551772523513</v>
      </c>
      <c r="S1625" s="327">
        <v>0.1186285560521899</v>
      </c>
      <c r="T1625" s="358">
        <v>0.19456119228765395</v>
      </c>
      <c r="U1625" s="358">
        <v>0.39696777758148333</v>
      </c>
      <c r="V1625" s="361">
        <v>0</v>
      </c>
    </row>
    <row r="1626" spans="1:22" hidden="1" outlineLevel="1">
      <c r="A1626" s="65">
        <v>1617</v>
      </c>
      <c r="B1626" s="117">
        <v>1</v>
      </c>
      <c r="C1626" s="325">
        <v>1.4188702036775958E-4</v>
      </c>
      <c r="D1626" s="358">
        <v>1.260225308143266E-4</v>
      </c>
      <c r="E1626" s="327">
        <v>1.3792498834312017E-4</v>
      </c>
      <c r="F1626" s="332">
        <v>0</v>
      </c>
      <c r="G1626" s="358">
        <v>0</v>
      </c>
      <c r="H1626" s="327">
        <v>0</v>
      </c>
      <c r="I1626" s="332">
        <v>2.8753309974055135E-4</v>
      </c>
      <c r="J1626" s="358">
        <v>2.1333784946404557E-4</v>
      </c>
      <c r="K1626" s="327">
        <v>2.6445514810973967E-4</v>
      </c>
      <c r="L1626" s="336">
        <v>1.4685495429873823E-4</v>
      </c>
      <c r="M1626" s="210">
        <v>1.1415525114155251E-4</v>
      </c>
      <c r="N1626" s="325">
        <v>0.34778715983762265</v>
      </c>
      <c r="O1626" s="358">
        <v>0.33791252428234908</v>
      </c>
      <c r="P1626" s="327">
        <v>0.43563854002217844</v>
      </c>
      <c r="Q1626" s="332">
        <v>0.16489832007073388</v>
      </c>
      <c r="R1626" s="358">
        <v>0.14279638355997773</v>
      </c>
      <c r="S1626" s="327">
        <v>0.10383374515535483</v>
      </c>
      <c r="T1626" s="358">
        <v>0.1872389968789788</v>
      </c>
      <c r="U1626" s="358">
        <v>0.48126551799588319</v>
      </c>
      <c r="V1626" s="361">
        <v>0</v>
      </c>
    </row>
    <row r="1627" spans="1:22" hidden="1" outlineLevel="1">
      <c r="A1627" s="65">
        <v>1618</v>
      </c>
      <c r="B1627" s="117">
        <v>1</v>
      </c>
      <c r="C1627" s="325">
        <v>1.5018735793211291E-4</v>
      </c>
      <c r="D1627" s="358">
        <v>1.3760991562847944E-4</v>
      </c>
      <c r="E1627" s="327">
        <v>1.4742095255184515E-4</v>
      </c>
      <c r="F1627" s="332">
        <v>0</v>
      </c>
      <c r="G1627" s="358">
        <v>0</v>
      </c>
      <c r="H1627" s="327">
        <v>0</v>
      </c>
      <c r="I1627" s="332">
        <v>2.4518326334465619E-4</v>
      </c>
      <c r="J1627" s="358">
        <v>1.4880212236220518E-4</v>
      </c>
      <c r="K1627" s="327">
        <v>2.4068389884144843E-4</v>
      </c>
      <c r="L1627" s="336">
        <v>1.644775488145868E-4</v>
      </c>
      <c r="M1627" s="210">
        <v>1.1415525114155251E-4</v>
      </c>
      <c r="N1627" s="325">
        <v>0.61098253486100229</v>
      </c>
      <c r="O1627" s="358">
        <v>0.48405578342220884</v>
      </c>
      <c r="P1627" s="327">
        <v>0.66656335641170683</v>
      </c>
      <c r="Q1627" s="332">
        <v>0.16489832007073388</v>
      </c>
      <c r="R1627" s="358">
        <v>0.14015345032222962</v>
      </c>
      <c r="S1627" s="327">
        <v>0.10537821191420894</v>
      </c>
      <c r="T1627" s="358">
        <v>0.21370350314176181</v>
      </c>
      <c r="U1627" s="358">
        <v>0.51866840281782201</v>
      </c>
      <c r="V1627" s="361">
        <v>5.9871755138468173E-2</v>
      </c>
    </row>
    <row r="1628" spans="1:22" hidden="1" outlineLevel="1">
      <c r="A1628" s="65">
        <v>1619</v>
      </c>
      <c r="B1628" s="117">
        <v>1</v>
      </c>
      <c r="C1628" s="325">
        <v>1.506811280131249E-4</v>
      </c>
      <c r="D1628" s="358">
        <v>1.3457697597913743E-4</v>
      </c>
      <c r="E1628" s="327">
        <v>1.4803066610076602E-4</v>
      </c>
      <c r="F1628" s="332">
        <v>0</v>
      </c>
      <c r="G1628" s="358">
        <v>0</v>
      </c>
      <c r="H1628" s="327">
        <v>0</v>
      </c>
      <c r="I1628" s="332">
        <v>2.0729130446411843E-4</v>
      </c>
      <c r="J1628" s="358">
        <v>1.6113378996128298E-4</v>
      </c>
      <c r="K1628" s="327">
        <v>2.0205561878047524E-4</v>
      </c>
      <c r="L1628" s="336">
        <v>1.8797434150238492E-4</v>
      </c>
      <c r="M1628" s="210">
        <v>1.1415525114155251E-4</v>
      </c>
      <c r="N1628" s="325">
        <v>0.80202055223659796</v>
      </c>
      <c r="O1628" s="358">
        <v>0.55770262186226449</v>
      </c>
      <c r="P1628" s="327">
        <v>0.81145266180056275</v>
      </c>
      <c r="Q1628" s="332">
        <v>6.5959328028293546E-2</v>
      </c>
      <c r="R1628" s="358">
        <v>0.14707396029277037</v>
      </c>
      <c r="S1628" s="327">
        <v>9.3089995062753395E-2</v>
      </c>
      <c r="T1628" s="358">
        <v>0.11903797678674742</v>
      </c>
      <c r="U1628" s="358">
        <v>0.40713774626418581</v>
      </c>
      <c r="V1628" s="361">
        <v>0.14943126461008874</v>
      </c>
    </row>
    <row r="1629" spans="1:22" hidden="1" outlineLevel="1">
      <c r="A1629" s="65">
        <v>1620</v>
      </c>
      <c r="B1629" s="117">
        <v>1</v>
      </c>
      <c r="C1629" s="325">
        <v>1.5090613716396578E-4</v>
      </c>
      <c r="D1629" s="358">
        <v>1.3449920829582097E-4</v>
      </c>
      <c r="E1629" s="327">
        <v>1.4594207287999453E-4</v>
      </c>
      <c r="F1629" s="332">
        <v>0</v>
      </c>
      <c r="G1629" s="358">
        <v>0</v>
      </c>
      <c r="H1629" s="327">
        <v>0</v>
      </c>
      <c r="I1629" s="332">
        <v>1.8277297812965276E-4</v>
      </c>
      <c r="J1629" s="358">
        <v>1.2907145420368077E-4</v>
      </c>
      <c r="K1629" s="327">
        <v>1.7828436951218402E-4</v>
      </c>
      <c r="L1629" s="336">
        <v>2.0677177565262342E-4</v>
      </c>
      <c r="M1629" s="210">
        <v>1.1415525114155251E-4</v>
      </c>
      <c r="N1629" s="325">
        <v>0.90903198603278945</v>
      </c>
      <c r="O1629" s="358">
        <v>0.57057807545834316</v>
      </c>
      <c r="P1629" s="327">
        <v>0.84422521656000382</v>
      </c>
      <c r="Q1629" s="332">
        <v>3.2979664014146773E-2</v>
      </c>
      <c r="R1629" s="358">
        <v>0.17554063113042359</v>
      </c>
      <c r="S1629" s="327">
        <v>7.5653555681784154E-2</v>
      </c>
      <c r="T1629" s="358">
        <v>0.1373434653084353</v>
      </c>
      <c r="U1629" s="358">
        <v>0.38159982490539979</v>
      </c>
      <c r="V1629" s="361">
        <v>4.8981817170868407E-2</v>
      </c>
    </row>
    <row r="1630" spans="1:22" hidden="1" outlineLevel="1">
      <c r="A1630" s="65">
        <v>1621</v>
      </c>
      <c r="B1630" s="117">
        <v>1</v>
      </c>
      <c r="C1630" s="325">
        <v>1.3926816386213906E-4</v>
      </c>
      <c r="D1630" s="358">
        <v>1.2987203113849148E-4</v>
      </c>
      <c r="E1630" s="327">
        <v>1.4373672600091907E-4</v>
      </c>
      <c r="F1630" s="332">
        <v>0</v>
      </c>
      <c r="G1630" s="358">
        <v>0</v>
      </c>
      <c r="H1630" s="327">
        <v>0</v>
      </c>
      <c r="I1630" s="332">
        <v>1.7162828434125931E-4</v>
      </c>
      <c r="J1630" s="358">
        <v>0</v>
      </c>
      <c r="K1630" s="327">
        <v>1.515417140853564E-4</v>
      </c>
      <c r="L1630" s="336">
        <v>1.8797434150238492E-4</v>
      </c>
      <c r="M1630" s="210">
        <v>1.1415525114155251E-4</v>
      </c>
      <c r="N1630" s="325">
        <v>0.94219045847667982</v>
      </c>
      <c r="O1630" s="358">
        <v>0.5161119651211945</v>
      </c>
      <c r="P1630" s="327">
        <v>0.81204222358252975</v>
      </c>
      <c r="Q1630" s="332">
        <v>6.5959328028293546E-2</v>
      </c>
      <c r="R1630" s="358">
        <v>0.19162762621713797</v>
      </c>
      <c r="S1630" s="327">
        <v>8.6709576369205024E-2</v>
      </c>
      <c r="T1630" s="358">
        <v>7.5104804334696518E-2</v>
      </c>
      <c r="U1630" s="358">
        <v>0.30521206013310176</v>
      </c>
      <c r="V1630" s="361">
        <v>0.14584302088829154</v>
      </c>
    </row>
    <row r="1631" spans="1:22" hidden="1" outlineLevel="1">
      <c r="A1631" s="65">
        <v>1622</v>
      </c>
      <c r="B1631" s="117">
        <v>1</v>
      </c>
      <c r="C1631" s="325">
        <v>1.4129324621970721E-4</v>
      </c>
      <c r="D1631" s="358">
        <v>1.2806393250138374E-4</v>
      </c>
      <c r="E1631" s="327">
        <v>1.4022114362309874E-4</v>
      </c>
      <c r="F1631" s="332">
        <v>0</v>
      </c>
      <c r="G1631" s="358">
        <v>0</v>
      </c>
      <c r="H1631" s="327">
        <v>0</v>
      </c>
      <c r="I1631" s="332">
        <v>1.6494146806822325E-4</v>
      </c>
      <c r="J1631" s="358">
        <v>1.3564834358985561E-4</v>
      </c>
      <c r="K1631" s="327">
        <v>1.3074187097560162E-4</v>
      </c>
      <c r="L1631" s="336">
        <v>1.9032402077116473E-4</v>
      </c>
      <c r="M1631" s="210">
        <v>1.1415525114155251E-4</v>
      </c>
      <c r="N1631" s="325">
        <v>0.90300317286117304</v>
      </c>
      <c r="O1631" s="358">
        <v>0.50767105907065524</v>
      </c>
      <c r="P1631" s="327">
        <v>0.78072255394670598</v>
      </c>
      <c r="Q1631" s="332">
        <v>6.5959328028293546E-2</v>
      </c>
      <c r="R1631" s="358">
        <v>0.22386531542604293</v>
      </c>
      <c r="S1631" s="327">
        <v>8.7739220875107771E-2</v>
      </c>
      <c r="T1631" s="358">
        <v>7.2594337337436476E-2</v>
      </c>
      <c r="U1631" s="358">
        <v>0.28249913007506644</v>
      </c>
      <c r="V1631" s="361">
        <v>7.9132225907299625E-2</v>
      </c>
    </row>
    <row r="1632" spans="1:22" hidden="1" outlineLevel="1">
      <c r="A1632" s="65">
        <v>1623</v>
      </c>
      <c r="B1632" s="117">
        <v>1</v>
      </c>
      <c r="C1632" s="325">
        <v>1.4643720541809784E-4</v>
      </c>
      <c r="D1632" s="358">
        <v>1.2950263464273827E-4</v>
      </c>
      <c r="E1632" s="327">
        <v>1.4098652871642495E-4</v>
      </c>
      <c r="F1632" s="332">
        <v>0</v>
      </c>
      <c r="G1632" s="358">
        <v>0</v>
      </c>
      <c r="H1632" s="327">
        <v>0</v>
      </c>
      <c r="I1632" s="332">
        <v>1.5156783552215111E-4</v>
      </c>
      <c r="J1632" s="358">
        <v>1.2989356537695262E-4</v>
      </c>
      <c r="K1632" s="327">
        <v>1.4262749560974724E-4</v>
      </c>
      <c r="L1632" s="336">
        <v>2.1382081345896285E-4</v>
      </c>
      <c r="M1632" s="210">
        <v>1.1415525114155251E-4</v>
      </c>
      <c r="N1632" s="325">
        <v>0.79410773494885134</v>
      </c>
      <c r="O1632" s="358">
        <v>0.46856031237341411</v>
      </c>
      <c r="P1632" s="327">
        <v>0.6455199692536282</v>
      </c>
      <c r="Q1632" s="332">
        <v>6.5959328028293546E-2</v>
      </c>
      <c r="R1632" s="358">
        <v>0.26658540280341059</v>
      </c>
      <c r="S1632" s="327">
        <v>0.11739635988815525</v>
      </c>
      <c r="T1632" s="358">
        <v>7.2071323379673966E-2</v>
      </c>
      <c r="U1632" s="358">
        <v>0.28769711406844767</v>
      </c>
      <c r="V1632" s="361">
        <v>9.4317367955501594E-2</v>
      </c>
    </row>
    <row r="1633" spans="1:22" hidden="1" outlineLevel="1">
      <c r="A1633" s="65">
        <v>1624</v>
      </c>
      <c r="B1633" s="117">
        <v>1</v>
      </c>
      <c r="C1633" s="325">
        <v>1.4488089212478161E-4</v>
      </c>
      <c r="D1633" s="358">
        <v>1.3035807915921937E-4</v>
      </c>
      <c r="E1633" s="327">
        <v>1.4005249944999297E-4</v>
      </c>
      <c r="F1633" s="332">
        <v>0</v>
      </c>
      <c r="G1633" s="358">
        <v>0</v>
      </c>
      <c r="H1633" s="327">
        <v>0</v>
      </c>
      <c r="I1633" s="332">
        <v>1.3596526421840024E-4</v>
      </c>
      <c r="J1633" s="358">
        <v>1.4551367766911776E-4</v>
      </c>
      <c r="K1633" s="327">
        <v>1.5451312024389281E-4</v>
      </c>
      <c r="L1633" s="336">
        <v>2.2321953053408208E-4</v>
      </c>
      <c r="M1633" s="210">
        <v>1.1415525114155251E-4</v>
      </c>
      <c r="N1633" s="325">
        <v>0.59760610563647831</v>
      </c>
      <c r="O1633" s="358">
        <v>0.38748243341006017</v>
      </c>
      <c r="P1633" s="327">
        <v>0.4857146492353554</v>
      </c>
      <c r="Q1633" s="332">
        <v>6.5959328028293546E-2</v>
      </c>
      <c r="R1633" s="358">
        <v>0.29381648954479145</v>
      </c>
      <c r="S1633" s="327">
        <v>0.16088618251151238</v>
      </c>
      <c r="T1633" s="358">
        <v>0.10805468367373469</v>
      </c>
      <c r="U1633" s="358">
        <v>0.33278397522842829</v>
      </c>
      <c r="V1633" s="361">
        <v>7.726939299640867E-2</v>
      </c>
    </row>
    <row r="1634" spans="1:22" hidden="1" outlineLevel="1">
      <c r="A1634" s="65">
        <v>1625</v>
      </c>
      <c r="B1634" s="117">
        <v>1</v>
      </c>
      <c r="C1634" s="325">
        <v>1.4254954731190224E-4</v>
      </c>
      <c r="D1634" s="358">
        <v>1.315245944089663E-4</v>
      </c>
      <c r="E1634" s="327">
        <v>1.4013033522219563E-4</v>
      </c>
      <c r="F1634" s="332">
        <v>0</v>
      </c>
      <c r="G1634" s="358">
        <v>0</v>
      </c>
      <c r="H1634" s="327">
        <v>0</v>
      </c>
      <c r="I1634" s="332">
        <v>1.2927844794536418E-4</v>
      </c>
      <c r="J1634" s="358">
        <v>1.7264334638708887E-4</v>
      </c>
      <c r="K1634" s="327">
        <v>1.7531296335364765E-4</v>
      </c>
      <c r="L1634" s="336">
        <v>2.2321953053408208E-4</v>
      </c>
      <c r="M1634" s="210">
        <v>1.1415525114155251E-4</v>
      </c>
      <c r="N1634" s="325">
        <v>0.31801989480276655</v>
      </c>
      <c r="O1634" s="358">
        <v>0.24213152145928787</v>
      </c>
      <c r="P1634" s="327">
        <v>0.26259810806676009</v>
      </c>
      <c r="Q1634" s="332">
        <v>3.2979664014146773E-2</v>
      </c>
      <c r="R1634" s="358">
        <v>0.28890732956019438</v>
      </c>
      <c r="S1634" s="327">
        <v>0.15954426741079022</v>
      </c>
      <c r="T1634" s="358">
        <v>0.11736433212190739</v>
      </c>
      <c r="U1634" s="358">
        <v>0.37764483708434887</v>
      </c>
      <c r="V1634" s="361">
        <v>0</v>
      </c>
    </row>
    <row r="1635" spans="1:22" hidden="1" outlineLevel="1">
      <c r="A1635" s="65">
        <v>1626</v>
      </c>
      <c r="B1635" s="117">
        <v>1</v>
      </c>
      <c r="C1635" s="325">
        <v>1.3812436734536449E-4</v>
      </c>
      <c r="D1635" s="358">
        <v>1.3078580141745989E-4</v>
      </c>
      <c r="E1635" s="327">
        <v>1.3845686611983836E-4</v>
      </c>
      <c r="F1635" s="332">
        <v>0</v>
      </c>
      <c r="G1635" s="358">
        <v>0</v>
      </c>
      <c r="H1635" s="327">
        <v>0</v>
      </c>
      <c r="I1635" s="332">
        <v>1.3150738670304288E-4</v>
      </c>
      <c r="J1635" s="358">
        <v>2.1087151594423006E-4</v>
      </c>
      <c r="K1635" s="327">
        <v>2.0205561878047524E-4</v>
      </c>
      <c r="L1635" s="336">
        <v>1.644775488145868E-4</v>
      </c>
      <c r="M1635" s="210">
        <v>1.1415525114155251E-4</v>
      </c>
      <c r="N1635" s="325">
        <v>7.4418162587140277E-2</v>
      </c>
      <c r="O1635" s="358">
        <v>5.577371545196471E-2</v>
      </c>
      <c r="P1635" s="327">
        <v>6.0590184095696033E-2</v>
      </c>
      <c r="Q1635" s="332">
        <v>3.2979664014146773E-2</v>
      </c>
      <c r="R1635" s="358">
        <v>0.27758616933348745</v>
      </c>
      <c r="S1635" s="327">
        <v>0.13613251265253645</v>
      </c>
      <c r="T1635" s="358">
        <v>0.16977033068971092</v>
      </c>
      <c r="U1635" s="358">
        <v>0.46137757923859851</v>
      </c>
      <c r="V1635" s="361">
        <v>0</v>
      </c>
    </row>
    <row r="1636" spans="1:22" hidden="1" outlineLevel="1">
      <c r="A1636" s="65">
        <v>1627</v>
      </c>
      <c r="B1636" s="117">
        <v>1</v>
      </c>
      <c r="C1636" s="325">
        <v>1.4293081281749377E-4</v>
      </c>
      <c r="D1636" s="358">
        <v>1.4472565865193571E-4</v>
      </c>
      <c r="E1636" s="327">
        <v>1.4771932301195536E-4</v>
      </c>
      <c r="F1636" s="332">
        <v>0</v>
      </c>
      <c r="G1636" s="358">
        <v>0</v>
      </c>
      <c r="H1636" s="327">
        <v>0</v>
      </c>
      <c r="I1636" s="332">
        <v>1.4488101924911502E-4</v>
      </c>
      <c r="J1636" s="358">
        <v>2.6924140924653155E-4</v>
      </c>
      <c r="K1636" s="327">
        <v>2.3176968036583927E-4</v>
      </c>
      <c r="L1636" s="336">
        <v>1.1748396343899057E-4</v>
      </c>
      <c r="M1636" s="210">
        <v>1.1415525114155251E-4</v>
      </c>
      <c r="N1636" s="325">
        <v>5.6520123483904013E-4</v>
      </c>
      <c r="O1636" s="358">
        <v>6.0400642312313704E-4</v>
      </c>
      <c r="P1636" s="327">
        <v>2.6216587125707427E-4</v>
      </c>
      <c r="Q1636" s="332">
        <v>3.2979664014146773E-2</v>
      </c>
      <c r="R1636" s="358">
        <v>0.22338796423203616</v>
      </c>
      <c r="S1636" s="327">
        <v>9.7343607525118961E-2</v>
      </c>
      <c r="T1636" s="358">
        <v>0.19487500066231145</v>
      </c>
      <c r="U1636" s="358">
        <v>0.62048108929687595</v>
      </c>
      <c r="V1636" s="361">
        <v>0</v>
      </c>
    </row>
    <row r="1637" spans="1:22" hidden="1" outlineLevel="1">
      <c r="A1637" s="65">
        <v>1628</v>
      </c>
      <c r="B1637" s="117">
        <v>1</v>
      </c>
      <c r="C1637" s="325">
        <v>1.4508715051305242E-4</v>
      </c>
      <c r="D1637" s="358">
        <v>1.5217191432948695E-4</v>
      </c>
      <c r="E1637" s="327">
        <v>1.5152030322118542E-4</v>
      </c>
      <c r="F1637" s="332">
        <v>0</v>
      </c>
      <c r="G1637" s="358">
        <v>0</v>
      </c>
      <c r="H1637" s="327">
        <v>0</v>
      </c>
      <c r="I1637" s="332">
        <v>1.6939934558358061E-4</v>
      </c>
      <c r="J1637" s="358">
        <v>3.0048163383086189E-4</v>
      </c>
      <c r="K1637" s="327">
        <v>2.4068389884144843E-4</v>
      </c>
      <c r="L1637" s="336">
        <v>8.811297257924293E-5</v>
      </c>
      <c r="M1637" s="210">
        <v>1.1415525114155251E-4</v>
      </c>
      <c r="N1637" s="325">
        <v>0</v>
      </c>
      <c r="O1637" s="358">
        <v>0</v>
      </c>
      <c r="P1637" s="327">
        <v>0</v>
      </c>
      <c r="Q1637" s="332">
        <v>3.2979664014146773E-2</v>
      </c>
      <c r="R1637" s="358">
        <v>0.19355711298736661</v>
      </c>
      <c r="S1637" s="327">
        <v>8.2928584442480635E-2</v>
      </c>
      <c r="T1637" s="358">
        <v>0.18357789917464123</v>
      </c>
      <c r="U1637" s="358">
        <v>0.63166805484784871</v>
      </c>
      <c r="V1637" s="361">
        <v>0</v>
      </c>
    </row>
    <row r="1638" spans="1:22" hidden="1" outlineLevel="1">
      <c r="A1638" s="65">
        <v>1629</v>
      </c>
      <c r="B1638" s="117">
        <v>1</v>
      </c>
      <c r="C1638" s="325">
        <v>1.3612428600455644E-4</v>
      </c>
      <c r="D1638" s="358">
        <v>1.480891109553727E-4</v>
      </c>
      <c r="E1638" s="327">
        <v>1.4298431353629331E-4</v>
      </c>
      <c r="F1638" s="332">
        <v>0</v>
      </c>
      <c r="G1638" s="358">
        <v>0</v>
      </c>
      <c r="H1638" s="327">
        <v>0</v>
      </c>
      <c r="I1638" s="332">
        <v>1.8723085564501018E-4</v>
      </c>
      <c r="J1638" s="358">
        <v>3.1034696791012415E-4</v>
      </c>
      <c r="K1638" s="327">
        <v>2.6445514810973967E-4</v>
      </c>
      <c r="L1638" s="336">
        <v>5.8741981719495287E-5</v>
      </c>
      <c r="M1638" s="210">
        <v>1.1415525114155251E-4</v>
      </c>
      <c r="N1638" s="325">
        <v>0</v>
      </c>
      <c r="O1638" s="358">
        <v>0</v>
      </c>
      <c r="P1638" s="327">
        <v>0</v>
      </c>
      <c r="Q1638" s="332">
        <v>3.2979664014146773E-2</v>
      </c>
      <c r="R1638" s="358">
        <v>0.18144153908437932</v>
      </c>
      <c r="S1638" s="327">
        <v>0.12364174414294897</v>
      </c>
      <c r="T1638" s="358">
        <v>0.13085809223218015</v>
      </c>
      <c r="U1638" s="358">
        <v>0.55030830538622932</v>
      </c>
      <c r="V1638" s="361">
        <v>0</v>
      </c>
    </row>
    <row r="1639" spans="1:22" hidden="1" outlineLevel="1">
      <c r="A1639" s="65">
        <v>1630</v>
      </c>
      <c r="B1639" s="117">
        <v>1</v>
      </c>
      <c r="C1639" s="325">
        <v>1.2379878474182696E-4</v>
      </c>
      <c r="D1639" s="358">
        <v>1.3753214794516298E-4</v>
      </c>
      <c r="E1639" s="327">
        <v>1.3296944417955057E-4</v>
      </c>
      <c r="F1639" s="332">
        <v>0</v>
      </c>
      <c r="G1639" s="358">
        <v>0</v>
      </c>
      <c r="H1639" s="327">
        <v>0</v>
      </c>
      <c r="I1639" s="332">
        <v>2.0729130446411843E-4</v>
      </c>
      <c r="J1639" s="358">
        <v>3.1569069053639112E-4</v>
      </c>
      <c r="K1639" s="327">
        <v>2.7039796042681243E-4</v>
      </c>
      <c r="L1639" s="336">
        <v>3.7594868300476983E-5</v>
      </c>
      <c r="M1639" s="210">
        <v>1.1415525114155251E-4</v>
      </c>
      <c r="N1639" s="325">
        <v>0</v>
      </c>
      <c r="O1639" s="358">
        <v>0</v>
      </c>
      <c r="P1639" s="327">
        <v>0</v>
      </c>
      <c r="Q1639" s="332">
        <v>3.2979664014146773E-2</v>
      </c>
      <c r="R1639" s="358">
        <v>0.17803597483769729</v>
      </c>
      <c r="S1639" s="327">
        <v>0.14512924432815186</v>
      </c>
      <c r="T1639" s="358">
        <v>9.8222021267799497E-2</v>
      </c>
      <c r="U1639" s="358">
        <v>0.43855164952853315</v>
      </c>
      <c r="V1639" s="361">
        <v>0</v>
      </c>
    </row>
    <row r="1640" spans="1:22" hidden="1" outlineLevel="1">
      <c r="A1640" s="65">
        <v>1631</v>
      </c>
      <c r="B1640" s="117">
        <v>1</v>
      </c>
      <c r="C1640" s="325">
        <v>1.106795011969643E-4</v>
      </c>
      <c r="D1640" s="358">
        <v>1.2308680076913016E-4</v>
      </c>
      <c r="E1640" s="327">
        <v>1.1810281168884179E-4</v>
      </c>
      <c r="F1640" s="332">
        <v>0</v>
      </c>
      <c r="G1640" s="358">
        <v>0</v>
      </c>
      <c r="H1640" s="327">
        <v>0</v>
      </c>
      <c r="I1640" s="332">
        <v>2.2735175328322661E-4</v>
      </c>
      <c r="J1640" s="358">
        <v>3.1651280170966298E-4</v>
      </c>
      <c r="K1640" s="327">
        <v>2.7039796042681243E-4</v>
      </c>
      <c r="L1640" s="336">
        <v>2.3496792687798115E-5</v>
      </c>
      <c r="M1640" s="210">
        <v>1.1415525114155251E-4</v>
      </c>
      <c r="N1640" s="325">
        <v>0</v>
      </c>
      <c r="O1640" s="358">
        <v>0</v>
      </c>
      <c r="P1640" s="327">
        <v>0</v>
      </c>
      <c r="Q1640" s="332">
        <v>3.2979664014146773E-2</v>
      </c>
      <c r="R1640" s="358">
        <v>0.17799315624296669</v>
      </c>
      <c r="S1640" s="327">
        <v>0.14821817784586008</v>
      </c>
      <c r="T1640" s="358">
        <v>7.2489734545883963E-2</v>
      </c>
      <c r="U1640" s="358">
        <v>0.36996086074630702</v>
      </c>
      <c r="V1640" s="361">
        <v>0</v>
      </c>
    </row>
    <row r="1641" spans="1:22" hidden="1" outlineLevel="1">
      <c r="A1641" s="65">
        <v>1632</v>
      </c>
      <c r="B1641" s="117">
        <v>1</v>
      </c>
      <c r="C1641" s="325">
        <v>9.9879061956600952E-5</v>
      </c>
      <c r="D1641" s="358">
        <v>1.1126611290502795E-4</v>
      </c>
      <c r="E1641" s="327">
        <v>1.0593448596782537E-4</v>
      </c>
      <c r="F1641" s="332">
        <v>0</v>
      </c>
      <c r="G1641" s="358">
        <v>0</v>
      </c>
      <c r="H1641" s="327">
        <v>0</v>
      </c>
      <c r="I1641" s="332">
        <v>2.2289387576786924E-4</v>
      </c>
      <c r="J1641" s="358">
        <v>3.2514496902901743E-4</v>
      </c>
      <c r="K1641" s="327">
        <v>2.7634077274388524E-4</v>
      </c>
      <c r="L1641" s="336">
        <v>9.3987170751192458E-6</v>
      </c>
      <c r="M1641" s="210">
        <v>1.1415525114155251E-4</v>
      </c>
      <c r="N1641" s="325">
        <v>0</v>
      </c>
      <c r="O1641" s="358">
        <v>0</v>
      </c>
      <c r="P1641" s="327">
        <v>0</v>
      </c>
      <c r="Q1641" s="332">
        <v>3.2979664014146773E-2</v>
      </c>
      <c r="R1641" s="358">
        <v>0.17566825293437435</v>
      </c>
      <c r="S1641" s="327">
        <v>0.16448993828217195</v>
      </c>
      <c r="T1641" s="358">
        <v>5.9205180018716205E-2</v>
      </c>
      <c r="U1641" s="358">
        <v>0.32589099645459663</v>
      </c>
      <c r="V1641" s="361">
        <v>0</v>
      </c>
    </row>
    <row r="1642" spans="1:22" hidden="1" outlineLevel="1">
      <c r="A1642" s="65">
        <v>1633</v>
      </c>
      <c r="B1642" s="117">
        <v>1</v>
      </c>
      <c r="C1642" s="325">
        <v>9.2610016333601771E-5</v>
      </c>
      <c r="D1642" s="358">
        <v>9.3476755346387269E-5</v>
      </c>
      <c r="E1642" s="327">
        <v>9.3545625558901378E-5</v>
      </c>
      <c r="F1642" s="332">
        <v>0</v>
      </c>
      <c r="G1642" s="358">
        <v>0</v>
      </c>
      <c r="H1642" s="327">
        <v>0</v>
      </c>
      <c r="I1642" s="332">
        <v>2.2512281452554794E-4</v>
      </c>
      <c r="J1642" s="358">
        <v>3.3007763606864851E-4</v>
      </c>
      <c r="K1642" s="327">
        <v>2.6742655426827605E-4</v>
      </c>
      <c r="L1642" s="336">
        <v>5.8741981719495289E-6</v>
      </c>
      <c r="M1642" s="210">
        <v>1.1415525114155251E-4</v>
      </c>
      <c r="N1642" s="325">
        <v>0</v>
      </c>
      <c r="O1642" s="358">
        <v>0</v>
      </c>
      <c r="P1642" s="327">
        <v>0</v>
      </c>
      <c r="Q1642" s="332">
        <v>3.2979664014146773E-2</v>
      </c>
      <c r="R1642" s="358">
        <v>0.19424255288044728</v>
      </c>
      <c r="S1642" s="327">
        <v>0.16236313205098918</v>
      </c>
      <c r="T1642" s="358">
        <v>4.4769994784470912E-2</v>
      </c>
      <c r="U1642" s="358">
        <v>0.27153816382815388</v>
      </c>
      <c r="V1642" s="361">
        <v>0</v>
      </c>
    </row>
    <row r="1643" spans="1:22" hidden="1" outlineLevel="1">
      <c r="A1643" s="65">
        <v>1634</v>
      </c>
      <c r="B1643" s="117">
        <v>1</v>
      </c>
      <c r="C1643" s="325">
        <v>8.8003578995553275E-5</v>
      </c>
      <c r="D1643" s="358">
        <v>8.4358494477532116E-5</v>
      </c>
      <c r="E1643" s="327">
        <v>8.558043153682879E-5</v>
      </c>
      <c r="F1643" s="332">
        <v>0</v>
      </c>
      <c r="G1643" s="358">
        <v>0</v>
      </c>
      <c r="H1643" s="327">
        <v>0</v>
      </c>
      <c r="I1643" s="332">
        <v>2.4964114086001353E-4</v>
      </c>
      <c r="J1643" s="358">
        <v>3.4898619305390118E-4</v>
      </c>
      <c r="K1643" s="327">
        <v>2.6148374195120324E-4</v>
      </c>
      <c r="L1643" s="336">
        <v>2.3496792687798115E-6</v>
      </c>
      <c r="M1643" s="210">
        <v>1.1415525114155251E-4</v>
      </c>
      <c r="N1643" s="325">
        <v>0</v>
      </c>
      <c r="O1643" s="358">
        <v>0</v>
      </c>
      <c r="P1643" s="327">
        <v>0</v>
      </c>
      <c r="Q1643" s="332">
        <v>3.2979664014146773E-2</v>
      </c>
      <c r="R1643" s="358">
        <v>0.1986455069965358</v>
      </c>
      <c r="S1643" s="327">
        <v>0.17406900943011605</v>
      </c>
      <c r="T1643" s="358">
        <v>3.9330649623740797E-2</v>
      </c>
      <c r="U1643" s="358">
        <v>0.2279202981445636</v>
      </c>
      <c r="V1643" s="361">
        <v>0</v>
      </c>
    </row>
    <row r="1644" spans="1:22" hidden="1" outlineLevel="1">
      <c r="A1644" s="65">
        <v>1635</v>
      </c>
      <c r="B1644" s="117">
        <v>1</v>
      </c>
      <c r="C1644" s="325">
        <v>8.5434724523452961E-5</v>
      </c>
      <c r="D1644" s="358">
        <v>7.9575781953569695E-5</v>
      </c>
      <c r="E1644" s="327">
        <v>8.3154549969845771E-5</v>
      </c>
      <c r="F1644" s="332">
        <v>0</v>
      </c>
      <c r="G1644" s="358">
        <v>0</v>
      </c>
      <c r="H1644" s="327">
        <v>0</v>
      </c>
      <c r="I1644" s="332">
        <v>2.5187007961769228E-4</v>
      </c>
      <c r="J1644" s="358">
        <v>4.4476214474007195E-4</v>
      </c>
      <c r="K1644" s="327">
        <v>2.5256952347559405E-4</v>
      </c>
      <c r="L1644" s="336">
        <v>1.1748396343899057E-6</v>
      </c>
      <c r="M1644" s="210">
        <v>1.1415525114155251E-4</v>
      </c>
      <c r="N1644" s="325">
        <v>0</v>
      </c>
      <c r="O1644" s="358">
        <v>0</v>
      </c>
      <c r="P1644" s="327">
        <v>0</v>
      </c>
      <c r="Q1644" s="332">
        <v>3.2979664014146773E-2</v>
      </c>
      <c r="R1644" s="358">
        <v>0.20550343061164214</v>
      </c>
      <c r="S1644" s="327">
        <v>0.13438549423555043</v>
      </c>
      <c r="T1644" s="358">
        <v>3.9226046832188298E-2</v>
      </c>
      <c r="U1644" s="358">
        <v>0.1984273889647267</v>
      </c>
      <c r="V1644" s="361">
        <v>0</v>
      </c>
    </row>
    <row r="1645" spans="1:22" hidden="1" outlineLevel="1">
      <c r="A1645" s="65">
        <v>1636</v>
      </c>
      <c r="B1645" s="117">
        <v>1</v>
      </c>
      <c r="C1645" s="325">
        <v>8.4878451900540733E-5</v>
      </c>
      <c r="D1645" s="358">
        <v>7.7553822187341682E-5</v>
      </c>
      <c r="E1645" s="327">
        <v>8.16886429266956E-5</v>
      </c>
      <c r="F1645" s="332">
        <v>0</v>
      </c>
      <c r="G1645" s="358">
        <v>0</v>
      </c>
      <c r="H1645" s="327">
        <v>0</v>
      </c>
      <c r="I1645" s="332">
        <v>2.652437121637644E-4</v>
      </c>
      <c r="J1645" s="358">
        <v>4.5544958999260601E-4</v>
      </c>
      <c r="K1645" s="327">
        <v>2.5851233579266681E-4</v>
      </c>
      <c r="L1645" s="336">
        <v>1.409807561267887E-5</v>
      </c>
      <c r="M1645" s="210">
        <v>1.1415525114155251E-4</v>
      </c>
      <c r="N1645" s="325">
        <v>0</v>
      </c>
      <c r="O1645" s="358">
        <v>0</v>
      </c>
      <c r="P1645" s="327">
        <v>0</v>
      </c>
      <c r="Q1645" s="332">
        <v>3.2979664014146773E-2</v>
      </c>
      <c r="R1645" s="358">
        <v>0.1905960734397853</v>
      </c>
      <c r="S1645" s="327">
        <v>0.15779724899380415</v>
      </c>
      <c r="T1645" s="358">
        <v>3.9226046832188298E-2</v>
      </c>
      <c r="U1645" s="358">
        <v>0.19786239070457654</v>
      </c>
      <c r="V1645" s="361">
        <v>0</v>
      </c>
    </row>
    <row r="1646" spans="1:22" hidden="1" outlineLevel="1">
      <c r="A1646" s="65">
        <v>1637</v>
      </c>
      <c r="B1646" s="117">
        <v>1</v>
      </c>
      <c r="C1646" s="325">
        <v>8.6103501721785644E-5</v>
      </c>
      <c r="D1646" s="358">
        <v>7.8331499020506306E-5</v>
      </c>
      <c r="E1646" s="327">
        <v>8.2596726935726681E-5</v>
      </c>
      <c r="F1646" s="332">
        <v>0</v>
      </c>
      <c r="G1646" s="358">
        <v>0</v>
      </c>
      <c r="H1646" s="327">
        <v>0</v>
      </c>
      <c r="I1646" s="332">
        <v>2.7638840595215787E-4</v>
      </c>
      <c r="J1646" s="358">
        <v>4.7846870284421784E-4</v>
      </c>
      <c r="K1646" s="327">
        <v>2.7634077274388524E-4</v>
      </c>
      <c r="L1646" s="336">
        <v>3.7594868300476983E-5</v>
      </c>
      <c r="M1646" s="210">
        <v>1.1415525114155251E-4</v>
      </c>
      <c r="N1646" s="325">
        <v>0</v>
      </c>
      <c r="O1646" s="358">
        <v>0</v>
      </c>
      <c r="P1646" s="327">
        <v>0</v>
      </c>
      <c r="Q1646" s="332">
        <v>3.2979664014146773E-2</v>
      </c>
      <c r="R1646" s="358">
        <v>0.18127277582525234</v>
      </c>
      <c r="S1646" s="327">
        <v>0.12113515009756946</v>
      </c>
      <c r="T1646" s="358">
        <v>3.4728126795430705E-2</v>
      </c>
      <c r="U1646" s="358">
        <v>0.20080038165735722</v>
      </c>
      <c r="V1646" s="361">
        <v>0</v>
      </c>
    </row>
    <row r="1647" spans="1:22" hidden="1" outlineLevel="1">
      <c r="A1647" s="65">
        <v>1638</v>
      </c>
      <c r="B1647" s="117">
        <v>1</v>
      </c>
      <c r="C1647" s="325">
        <v>9.2835025484442669E-5</v>
      </c>
      <c r="D1647" s="358">
        <v>8.365858532768395E-5</v>
      </c>
      <c r="E1647" s="327">
        <v>8.7798751044604711E-5</v>
      </c>
      <c r="F1647" s="332">
        <v>0</v>
      </c>
      <c r="G1647" s="358">
        <v>0</v>
      </c>
      <c r="H1647" s="327">
        <v>0</v>
      </c>
      <c r="I1647" s="332">
        <v>3.0313567104430216E-4</v>
      </c>
      <c r="J1647" s="358">
        <v>4.4270686680689228E-4</v>
      </c>
      <c r="K1647" s="327">
        <v>2.6445514810973967E-4</v>
      </c>
      <c r="L1647" s="336">
        <v>9.3987170751192462E-5</v>
      </c>
      <c r="M1647" s="210">
        <v>1.1415525114155251E-4</v>
      </c>
      <c r="N1647" s="325">
        <v>0</v>
      </c>
      <c r="O1647" s="358">
        <v>0</v>
      </c>
      <c r="P1647" s="327">
        <v>0</v>
      </c>
      <c r="Q1647" s="332">
        <v>3.2979664014146773E-2</v>
      </c>
      <c r="R1647" s="358">
        <v>0.18477263530148361</v>
      </c>
      <c r="S1647" s="327">
        <v>0.11759891154628718</v>
      </c>
      <c r="T1647" s="358">
        <v>7.9707327163006617E-2</v>
      </c>
      <c r="U1647" s="358">
        <v>0.24317525116861716</v>
      </c>
      <c r="V1647" s="361">
        <v>0</v>
      </c>
    </row>
    <row r="1648" spans="1:22" hidden="1" outlineLevel="1">
      <c r="A1648" s="65">
        <v>1639</v>
      </c>
      <c r="B1648" s="117">
        <v>1</v>
      </c>
      <c r="C1648" s="325">
        <v>1.1178579618859875E-4</v>
      </c>
      <c r="D1648" s="358">
        <v>9.182419207591246E-5</v>
      </c>
      <c r="E1648" s="327">
        <v>1.0112164071996066E-4</v>
      </c>
      <c r="F1648" s="332">
        <v>0</v>
      </c>
      <c r="G1648" s="358">
        <v>0</v>
      </c>
      <c r="H1648" s="327">
        <v>0</v>
      </c>
      <c r="I1648" s="332">
        <v>3.0536460980198086E-4</v>
      </c>
      <c r="J1648" s="358">
        <v>4.2174303188846006E-4</v>
      </c>
      <c r="K1648" s="327">
        <v>2.3771249268291205E-4</v>
      </c>
      <c r="L1648" s="336">
        <v>1.8210014333043539E-4</v>
      </c>
      <c r="M1648" s="210">
        <v>1.1415525114155251E-4</v>
      </c>
      <c r="N1648" s="325">
        <v>5.6520123483904013E-4</v>
      </c>
      <c r="O1648" s="358">
        <v>6.3904505072203592E-3</v>
      </c>
      <c r="P1648" s="327">
        <v>6.1078546683300452E-3</v>
      </c>
      <c r="Q1648" s="332">
        <v>3.2979664014146773E-2</v>
      </c>
      <c r="R1648" s="358">
        <v>0.17197245760481814</v>
      </c>
      <c r="S1648" s="327">
        <v>0.11605444478743307</v>
      </c>
      <c r="T1648" s="358">
        <v>0.12123463540934996</v>
      </c>
      <c r="U1648" s="358">
        <v>0.30012707579175057</v>
      </c>
      <c r="V1648" s="361">
        <v>0</v>
      </c>
    </row>
    <row r="1649" spans="1:22" hidden="1" outlineLevel="1">
      <c r="A1649" s="65">
        <v>1640</v>
      </c>
      <c r="B1649" s="117">
        <v>1</v>
      </c>
      <c r="C1649" s="325">
        <v>1.3049280697934385E-4</v>
      </c>
      <c r="D1649" s="358">
        <v>1.1391021413778766E-4</v>
      </c>
      <c r="E1649" s="327">
        <v>1.2117732469084701E-4</v>
      </c>
      <c r="F1649" s="332">
        <v>0</v>
      </c>
      <c r="G1649" s="358">
        <v>0</v>
      </c>
      <c r="H1649" s="327">
        <v>0</v>
      </c>
      <c r="I1649" s="332">
        <v>3.1428036483269564E-4</v>
      </c>
      <c r="J1649" s="358">
        <v>4.0982241987601824E-4</v>
      </c>
      <c r="K1649" s="327">
        <v>1.9908421262193881E-4</v>
      </c>
      <c r="L1649" s="336">
        <v>1.5860335064263727E-4</v>
      </c>
      <c r="M1649" s="210">
        <v>1.1415525114155251E-4</v>
      </c>
      <c r="N1649" s="325">
        <v>7.460656299875329E-2</v>
      </c>
      <c r="O1649" s="358">
        <v>0.11294577401644733</v>
      </c>
      <c r="P1649" s="327">
        <v>0.12618956672828155</v>
      </c>
      <c r="Q1649" s="332">
        <v>3.2979664014146773E-2</v>
      </c>
      <c r="R1649" s="358">
        <v>0.16504496226127854</v>
      </c>
      <c r="S1649" s="327">
        <v>0.10839962821253986</v>
      </c>
      <c r="T1649" s="358">
        <v>0.1439334411762429</v>
      </c>
      <c r="U1649" s="358">
        <v>0.38465081551021041</v>
      </c>
      <c r="V1649" s="361">
        <v>0</v>
      </c>
    </row>
    <row r="1650" spans="1:22" hidden="1" outlineLevel="1">
      <c r="A1650" s="65">
        <v>1641</v>
      </c>
      <c r="B1650" s="117">
        <v>1</v>
      </c>
      <c r="C1650" s="325">
        <v>1.4988109547680166E-4</v>
      </c>
      <c r="D1650" s="358">
        <v>1.2491434132706701E-4</v>
      </c>
      <c r="E1650" s="327">
        <v>1.4114220026083027E-4</v>
      </c>
      <c r="F1650" s="332">
        <v>0</v>
      </c>
      <c r="G1650" s="358">
        <v>0</v>
      </c>
      <c r="H1650" s="327">
        <v>0</v>
      </c>
      <c r="I1650" s="332">
        <v>3.2319611986341042E-4</v>
      </c>
      <c r="J1650" s="358">
        <v>3.272002469621971E-4</v>
      </c>
      <c r="K1650" s="327">
        <v>1.8719858798779324E-4</v>
      </c>
      <c r="L1650" s="336">
        <v>1.4685495429873823E-4</v>
      </c>
      <c r="M1650" s="210">
        <v>1.1415525114155251E-4</v>
      </c>
      <c r="N1650" s="325">
        <v>0.23116730504916741</v>
      </c>
      <c r="O1650" s="358">
        <v>0.26551318395842921</v>
      </c>
      <c r="P1650" s="327">
        <v>0.35578770941771526</v>
      </c>
      <c r="Q1650" s="332">
        <v>3.2979664014146773E-2</v>
      </c>
      <c r="R1650" s="358">
        <v>0.14475192083114788</v>
      </c>
      <c r="S1650" s="327">
        <v>7.5206250648210099E-2</v>
      </c>
      <c r="T1650" s="358">
        <v>0.12154844378400748</v>
      </c>
      <c r="U1650" s="358">
        <v>0.47053055105303065</v>
      </c>
      <c r="V1650" s="361">
        <v>0</v>
      </c>
    </row>
    <row r="1651" spans="1:22" hidden="1" outlineLevel="1">
      <c r="A1651" s="65">
        <v>1642</v>
      </c>
      <c r="B1651" s="117">
        <v>1</v>
      </c>
      <c r="C1651" s="325">
        <v>1.5357499570310649E-4</v>
      </c>
      <c r="D1651" s="358">
        <v>1.261586242601304E-4</v>
      </c>
      <c r="E1651" s="327">
        <v>1.4874416067929043E-4</v>
      </c>
      <c r="F1651" s="332">
        <v>0</v>
      </c>
      <c r="G1651" s="358">
        <v>0</v>
      </c>
      <c r="H1651" s="327">
        <v>0</v>
      </c>
      <c r="I1651" s="332">
        <v>2.8530416098287265E-4</v>
      </c>
      <c r="J1651" s="358">
        <v>2.4581124080828376E-4</v>
      </c>
      <c r="K1651" s="327">
        <v>1.3074187097560162E-4</v>
      </c>
      <c r="L1651" s="336">
        <v>1.644775488145868E-4</v>
      </c>
      <c r="M1651" s="210">
        <v>1.1415525114155251E-4</v>
      </c>
      <c r="N1651" s="325">
        <v>0.46629101874220807</v>
      </c>
      <c r="O1651" s="358">
        <v>0.44885237412768925</v>
      </c>
      <c r="P1651" s="327">
        <v>0.55072325618443618</v>
      </c>
      <c r="Q1651" s="332">
        <v>3.2979664014146773E-2</v>
      </c>
      <c r="R1651" s="358">
        <v>0.15209921784095662</v>
      </c>
      <c r="S1651" s="327">
        <v>6.2918033796754536E-2</v>
      </c>
      <c r="T1651" s="358">
        <v>9.0481414692914319E-2</v>
      </c>
      <c r="U1651" s="358">
        <v>0.44838261925514544</v>
      </c>
      <c r="V1651" s="361">
        <v>5.6333899519998121E-2</v>
      </c>
    </row>
    <row r="1652" spans="1:22" hidden="1" outlineLevel="1">
      <c r="A1652" s="65">
        <v>1643</v>
      </c>
      <c r="B1652" s="117">
        <v>1</v>
      </c>
      <c r="C1652" s="325">
        <v>1.5328748401036534E-4</v>
      </c>
      <c r="D1652" s="358">
        <v>1.2610029849764306E-4</v>
      </c>
      <c r="E1652" s="327">
        <v>1.5053438343995168E-4</v>
      </c>
      <c r="F1652" s="332">
        <v>0</v>
      </c>
      <c r="G1652" s="358">
        <v>0</v>
      </c>
      <c r="H1652" s="327">
        <v>0</v>
      </c>
      <c r="I1652" s="332">
        <v>2.407253858292988E-4</v>
      </c>
      <c r="J1652" s="358">
        <v>1.9196295895897744E-4</v>
      </c>
      <c r="K1652" s="327">
        <v>0</v>
      </c>
      <c r="L1652" s="336">
        <v>1.8797434150238492E-4</v>
      </c>
      <c r="M1652" s="210">
        <v>1.1415525114155251E-4</v>
      </c>
      <c r="N1652" s="325">
        <v>0.76132606332818697</v>
      </c>
      <c r="O1652" s="358">
        <v>0.56056395691794858</v>
      </c>
      <c r="P1652" s="327">
        <v>0.63272690077419702</v>
      </c>
      <c r="Q1652" s="332">
        <v>3.2979664014146773E-2</v>
      </c>
      <c r="R1652" s="358">
        <v>0.18258561565153716</v>
      </c>
      <c r="S1652" s="327">
        <v>5.6672649541960801E-2</v>
      </c>
      <c r="T1652" s="358">
        <v>8.1067163453189151E-2</v>
      </c>
      <c r="U1652" s="358">
        <v>0.39922777062208392</v>
      </c>
      <c r="V1652" s="361">
        <v>0.15037031562664455</v>
      </c>
    </row>
    <row r="1653" spans="1:22" hidden="1" outlineLevel="1">
      <c r="A1653" s="65">
        <v>1644</v>
      </c>
      <c r="B1653" s="117">
        <v>1</v>
      </c>
      <c r="C1653" s="325">
        <v>1.5187492656341969E-4</v>
      </c>
      <c r="D1653" s="358">
        <v>1.2689741725163681E-4</v>
      </c>
      <c r="E1653" s="327">
        <v>1.4825120078867354E-4</v>
      </c>
      <c r="F1653" s="332">
        <v>0</v>
      </c>
      <c r="G1653" s="358">
        <v>0</v>
      </c>
      <c r="H1653" s="327">
        <v>0</v>
      </c>
      <c r="I1653" s="332">
        <v>1.8945979440268887E-4</v>
      </c>
      <c r="J1653" s="358">
        <v>1.5044634470874892E-4</v>
      </c>
      <c r="K1653" s="327">
        <v>1.366846832926744E-4</v>
      </c>
      <c r="L1653" s="336">
        <v>2.0677177565262342E-4</v>
      </c>
      <c r="M1653" s="210">
        <v>1.1415525114155251E-4</v>
      </c>
      <c r="N1653" s="325">
        <v>0.87945312140954635</v>
      </c>
      <c r="O1653" s="358">
        <v>0.54732283869564968</v>
      </c>
      <c r="P1653" s="327">
        <v>0.69951700265914296</v>
      </c>
      <c r="Q1653" s="332">
        <v>3.2979664014146773E-2</v>
      </c>
      <c r="R1653" s="358">
        <v>0.19708176269803448</v>
      </c>
      <c r="S1653" s="327">
        <v>6.0723710346194434E-2</v>
      </c>
      <c r="T1653" s="358">
        <v>6.4330716804788815E-2</v>
      </c>
      <c r="U1653" s="358">
        <v>0.34046795156647008</v>
      </c>
      <c r="V1653" s="361">
        <v>0.19776567099881193</v>
      </c>
    </row>
    <row r="1654" spans="1:22" hidden="1" outlineLevel="1">
      <c r="A1654" s="65">
        <v>1645</v>
      </c>
      <c r="B1654" s="117">
        <v>1</v>
      </c>
      <c r="C1654" s="325">
        <v>1.3918066030347873E-4</v>
      </c>
      <c r="D1654" s="358">
        <v>1.2271740427337698E-4</v>
      </c>
      <c r="E1654" s="327">
        <v>1.4180380432455292E-4</v>
      </c>
      <c r="F1654" s="332">
        <v>0</v>
      </c>
      <c r="G1654" s="358">
        <v>0</v>
      </c>
      <c r="H1654" s="327">
        <v>0</v>
      </c>
      <c r="I1654" s="332">
        <v>1.4933889676447238E-4</v>
      </c>
      <c r="J1654" s="358">
        <v>1.5085740029538482E-4</v>
      </c>
      <c r="K1654" s="327">
        <v>2.1691264957315727E-4</v>
      </c>
      <c r="L1654" s="336">
        <v>1.8797434150238492E-4</v>
      </c>
      <c r="M1654" s="210">
        <v>1.1415525114155251E-4</v>
      </c>
      <c r="N1654" s="325">
        <v>0.91411879714634081</v>
      </c>
      <c r="O1654" s="358">
        <v>0.5042360705058887</v>
      </c>
      <c r="P1654" s="327">
        <v>0.72648105167795884</v>
      </c>
      <c r="Q1654" s="332">
        <v>3.2979664014146773E-2</v>
      </c>
      <c r="R1654" s="358">
        <v>0.20983367303997258</v>
      </c>
      <c r="S1654" s="327">
        <v>6.1753354852097181E-2</v>
      </c>
      <c r="T1654" s="358">
        <v>8.619270023926176E-2</v>
      </c>
      <c r="U1654" s="358">
        <v>0.30283906744047123</v>
      </c>
      <c r="V1654" s="361">
        <v>0.18278666210058472</v>
      </c>
    </row>
    <row r="1655" spans="1:22" hidden="1" outlineLevel="1">
      <c r="A1655" s="65">
        <v>1646</v>
      </c>
      <c r="B1655" s="117">
        <v>1</v>
      </c>
      <c r="C1655" s="325">
        <v>1.4087447918897551E-4</v>
      </c>
      <c r="D1655" s="358">
        <v>1.2110372484456039E-4</v>
      </c>
      <c r="E1655" s="327">
        <v>1.375487821108073E-4</v>
      </c>
      <c r="F1655" s="332">
        <v>0</v>
      </c>
      <c r="G1655" s="358">
        <v>0</v>
      </c>
      <c r="H1655" s="327">
        <v>0</v>
      </c>
      <c r="I1655" s="332">
        <v>1.1144693788393462E-4</v>
      </c>
      <c r="J1655" s="358">
        <v>1.352372880032196E-4</v>
      </c>
      <c r="K1655" s="327">
        <v>2.1691264957315727E-4</v>
      </c>
      <c r="L1655" s="336">
        <v>1.9032402077116473E-4</v>
      </c>
      <c r="M1655" s="210">
        <v>1.1415525114155251E-4</v>
      </c>
      <c r="N1655" s="325">
        <v>0.87662711523535108</v>
      </c>
      <c r="O1655" s="358">
        <v>0.53941020446147669</v>
      </c>
      <c r="P1655" s="327">
        <v>0.70015106271869332</v>
      </c>
      <c r="Q1655" s="332">
        <v>3.2979664014146773E-2</v>
      </c>
      <c r="R1655" s="358">
        <v>0.27218091751447182</v>
      </c>
      <c r="S1655" s="327">
        <v>7.3459232231224039E-2</v>
      </c>
      <c r="T1655" s="358">
        <v>6.0146605142688721E-2</v>
      </c>
      <c r="U1655" s="358">
        <v>0.28950510850092809</v>
      </c>
      <c r="V1655" s="361">
        <v>0.16980027365212205</v>
      </c>
    </row>
    <row r="1656" spans="1:22" hidden="1" outlineLevel="1">
      <c r="A1656" s="65">
        <v>1647</v>
      </c>
      <c r="B1656" s="117">
        <v>1</v>
      </c>
      <c r="C1656" s="325">
        <v>1.4646220643485796E-4</v>
      </c>
      <c r="D1656" s="358">
        <v>1.2664467228085829E-4</v>
      </c>
      <c r="E1656" s="327">
        <v>1.3756175473950773E-4</v>
      </c>
      <c r="F1656" s="332">
        <v>0</v>
      </c>
      <c r="G1656" s="358">
        <v>0</v>
      </c>
      <c r="H1656" s="327">
        <v>0</v>
      </c>
      <c r="I1656" s="332">
        <v>8.9157550307147697E-5</v>
      </c>
      <c r="J1656" s="358">
        <v>1.8209762487971521E-4</v>
      </c>
      <c r="K1656" s="327">
        <v>2.1096983725608443E-4</v>
      </c>
      <c r="L1656" s="336">
        <v>2.1382081345896285E-4</v>
      </c>
      <c r="M1656" s="210">
        <v>1.1415525114155251E-4</v>
      </c>
      <c r="N1656" s="325">
        <v>0.76490567114883423</v>
      </c>
      <c r="O1656" s="358">
        <v>0.4654800108989029</v>
      </c>
      <c r="P1656" s="327">
        <v>0.66299241255616337</v>
      </c>
      <c r="Q1656" s="332">
        <v>6.5959328028293546E-2</v>
      </c>
      <c r="R1656" s="358">
        <v>0.33664169799763172</v>
      </c>
      <c r="S1656" s="327">
        <v>0.13360060310508981</v>
      </c>
      <c r="T1656" s="358">
        <v>5.9309782810268705E-2</v>
      </c>
      <c r="U1656" s="358">
        <v>0.28747111476438758</v>
      </c>
      <c r="V1656" s="361">
        <v>0.13023797797902742</v>
      </c>
    </row>
    <row r="1657" spans="1:22" hidden="1" outlineLevel="1">
      <c r="A1657" s="65">
        <v>1648</v>
      </c>
      <c r="B1657" s="117">
        <v>1</v>
      </c>
      <c r="C1657" s="325">
        <v>1.4659346177284849E-4</v>
      </c>
      <c r="D1657" s="358">
        <v>1.2987203113849148E-4</v>
      </c>
      <c r="E1657" s="327">
        <v>1.3915738806966234E-4</v>
      </c>
      <c r="F1657" s="332">
        <v>0</v>
      </c>
      <c r="G1657" s="358">
        <v>0</v>
      </c>
      <c r="H1657" s="327">
        <v>0</v>
      </c>
      <c r="I1657" s="332">
        <v>6.9097101488039455E-5</v>
      </c>
      <c r="J1657" s="358">
        <v>1.7305440197372488E-4</v>
      </c>
      <c r="K1657" s="327">
        <v>2.2285546189023002E-4</v>
      </c>
      <c r="L1657" s="336">
        <v>2.2321953053408208E-4</v>
      </c>
      <c r="M1657" s="210">
        <v>1.1415525114155251E-4</v>
      </c>
      <c r="N1657" s="325">
        <v>0.57857766406356403</v>
      </c>
      <c r="O1657" s="358">
        <v>0.38307459198299959</v>
      </c>
      <c r="P1657" s="327">
        <v>0.51075454060020486</v>
      </c>
      <c r="Q1657" s="332">
        <v>9.8938992042440319E-2</v>
      </c>
      <c r="R1657" s="358">
        <v>0.33489264372590899</v>
      </c>
      <c r="S1657" s="327">
        <v>0.16744383736112556</v>
      </c>
      <c r="T1657" s="358">
        <v>7.3326556878304E-2</v>
      </c>
      <c r="U1657" s="358">
        <v>0.30600305769731201</v>
      </c>
      <c r="V1657" s="361">
        <v>5.053239653235151E-2</v>
      </c>
    </row>
    <row r="1658" spans="1:22" hidden="1" outlineLevel="1">
      <c r="A1658" s="65">
        <v>1649</v>
      </c>
      <c r="B1658" s="117">
        <v>1</v>
      </c>
      <c r="C1658" s="325">
        <v>1.4413086162197859E-4</v>
      </c>
      <c r="D1658" s="358">
        <v>1.2971649577185856E-4</v>
      </c>
      <c r="E1658" s="327">
        <v>1.3981899213338499E-4</v>
      </c>
      <c r="F1658" s="332">
        <v>0</v>
      </c>
      <c r="G1658" s="358">
        <v>0</v>
      </c>
      <c r="H1658" s="327">
        <v>0</v>
      </c>
      <c r="I1658" s="332">
        <v>0</v>
      </c>
      <c r="J1658" s="358">
        <v>2.2566951706312337E-4</v>
      </c>
      <c r="K1658" s="327">
        <v>2.2582686804876643E-4</v>
      </c>
      <c r="L1658" s="336">
        <v>2.2321953053408208E-4</v>
      </c>
      <c r="M1658" s="210">
        <v>1.1415525114155251E-4</v>
      </c>
      <c r="N1658" s="325">
        <v>0.33365712896664662</v>
      </c>
      <c r="O1658" s="358">
        <v>0.21862268793564274</v>
      </c>
      <c r="P1658" s="327">
        <v>0.27000886991947082</v>
      </c>
      <c r="Q1658" s="332">
        <v>9.8938992042440319E-2</v>
      </c>
      <c r="R1658" s="358">
        <v>0.31652356627863648</v>
      </c>
      <c r="S1658" s="327">
        <v>0.20204664724555479</v>
      </c>
      <c r="T1658" s="358">
        <v>8.6401905822366745E-2</v>
      </c>
      <c r="U1658" s="358">
        <v>0.38148682525336974</v>
      </c>
      <c r="V1658" s="361">
        <v>0</v>
      </c>
    </row>
    <row r="1659" spans="1:22" hidden="1" outlineLevel="1">
      <c r="A1659" s="65">
        <v>1650</v>
      </c>
      <c r="B1659" s="117">
        <v>1</v>
      </c>
      <c r="C1659" s="325">
        <v>1.3996819233142187E-4</v>
      </c>
      <c r="D1659" s="358">
        <v>1.30299753396732E-4</v>
      </c>
      <c r="E1659" s="327">
        <v>1.392611690992659E-4</v>
      </c>
      <c r="F1659" s="332">
        <v>0</v>
      </c>
      <c r="G1659" s="358">
        <v>0</v>
      </c>
      <c r="H1659" s="327">
        <v>0</v>
      </c>
      <c r="I1659" s="332">
        <v>0</v>
      </c>
      <c r="J1659" s="358">
        <v>2.3841224024883709E-4</v>
      </c>
      <c r="K1659" s="327">
        <v>2.1691264957315727E-4</v>
      </c>
      <c r="L1659" s="336">
        <v>1.644775488145868E-4</v>
      </c>
      <c r="M1659" s="210">
        <v>1.1415525114155251E-4</v>
      </c>
      <c r="N1659" s="325">
        <v>8.4968585637469035E-2</v>
      </c>
      <c r="O1659" s="358">
        <v>5.4283833782385313E-2</v>
      </c>
      <c r="P1659" s="327">
        <v>5.3653154388318226E-2</v>
      </c>
      <c r="Q1659" s="332">
        <v>6.5959328028293546E-2</v>
      </c>
      <c r="R1659" s="358">
        <v>0.27760977286050853</v>
      </c>
      <c r="S1659" s="327">
        <v>0.19940501876142064</v>
      </c>
      <c r="T1659" s="358">
        <v>0.12636017219542256</v>
      </c>
      <c r="U1659" s="358">
        <v>0.47877952565122261</v>
      </c>
      <c r="V1659" s="361">
        <v>0</v>
      </c>
    </row>
    <row r="1660" spans="1:22" hidden="1" outlineLevel="1">
      <c r="A1660" s="65">
        <v>1651</v>
      </c>
      <c r="B1660" s="117">
        <v>1</v>
      </c>
      <c r="C1660" s="325">
        <v>1.4568092466110482E-4</v>
      </c>
      <c r="D1660" s="358">
        <v>1.4451179752281545E-4</v>
      </c>
      <c r="E1660" s="327">
        <v>1.4892577748109665E-4</v>
      </c>
      <c r="F1660" s="332">
        <v>0</v>
      </c>
      <c r="G1660" s="358">
        <v>0</v>
      </c>
      <c r="H1660" s="327">
        <v>0</v>
      </c>
      <c r="I1660" s="332">
        <v>0</v>
      </c>
      <c r="J1660" s="358">
        <v>2.6883035365989554E-4</v>
      </c>
      <c r="K1660" s="327">
        <v>2.3176968036583927E-4</v>
      </c>
      <c r="L1660" s="336">
        <v>1.1748396343899057E-4</v>
      </c>
      <c r="M1660" s="210">
        <v>1.1415525114155251E-4</v>
      </c>
      <c r="N1660" s="325">
        <v>7.5360164645205336E-4</v>
      </c>
      <c r="O1660" s="358">
        <v>1.2080128462462741E-3</v>
      </c>
      <c r="P1660" s="327">
        <v>0</v>
      </c>
      <c r="Q1660" s="332">
        <v>3.2979664014146773E-2</v>
      </c>
      <c r="R1660" s="358">
        <v>0.27427978908930389</v>
      </c>
      <c r="S1660" s="327">
        <v>0.19322715172600421</v>
      </c>
      <c r="T1660" s="358">
        <v>0.22813868837600715</v>
      </c>
      <c r="U1660" s="358">
        <v>0.64104702596634089</v>
      </c>
      <c r="V1660" s="361">
        <v>0</v>
      </c>
    </row>
    <row r="1661" spans="1:22" hidden="1" outlineLevel="1">
      <c r="A1661" s="65">
        <v>1652</v>
      </c>
      <c r="B1661" s="117">
        <v>1</v>
      </c>
      <c r="C1661" s="325">
        <v>1.4720598668347093E-4</v>
      </c>
      <c r="D1661" s="358">
        <v>1.5040269953403744E-4</v>
      </c>
      <c r="E1661" s="327">
        <v>1.5363484169935779E-4</v>
      </c>
      <c r="F1661" s="332">
        <v>0</v>
      </c>
      <c r="G1661" s="358">
        <v>0</v>
      </c>
      <c r="H1661" s="327">
        <v>0</v>
      </c>
      <c r="I1661" s="332">
        <v>8.6928611549469016E-5</v>
      </c>
      <c r="J1661" s="358">
        <v>3.1322435701657556E-4</v>
      </c>
      <c r="K1661" s="327">
        <v>2.5256952347559405E-4</v>
      </c>
      <c r="L1661" s="336">
        <v>8.811297257924293E-5</v>
      </c>
      <c r="M1661" s="210">
        <v>1.1415525114155251E-4</v>
      </c>
      <c r="N1661" s="325">
        <v>0</v>
      </c>
      <c r="O1661" s="358">
        <v>0</v>
      </c>
      <c r="P1661" s="327">
        <v>0</v>
      </c>
      <c r="Q1661" s="332">
        <v>3.2979664014146773E-2</v>
      </c>
      <c r="R1661" s="358">
        <v>0.28587029948985515</v>
      </c>
      <c r="S1661" s="327">
        <v>0.10047474276013738</v>
      </c>
      <c r="T1661" s="358">
        <v>0.2754191501577381</v>
      </c>
      <c r="U1661" s="358">
        <v>0.67291292783880829</v>
      </c>
      <c r="V1661" s="361">
        <v>0</v>
      </c>
    </row>
    <row r="1662" spans="1:22" hidden="1" outlineLevel="1">
      <c r="A1662" s="65">
        <v>1653</v>
      </c>
      <c r="B1662" s="117">
        <v>1</v>
      </c>
      <c r="C1662" s="325">
        <v>1.3734933582580137E-4</v>
      </c>
      <c r="D1662" s="358">
        <v>1.473697598846954E-4</v>
      </c>
      <c r="E1662" s="327">
        <v>1.4416482274803372E-4</v>
      </c>
      <c r="F1662" s="332">
        <v>0</v>
      </c>
      <c r="G1662" s="358">
        <v>0</v>
      </c>
      <c r="H1662" s="327">
        <v>0</v>
      </c>
      <c r="I1662" s="332">
        <v>1.2704950918768546E-4</v>
      </c>
      <c r="J1662" s="358">
        <v>3.3788769221473116E-4</v>
      </c>
      <c r="K1662" s="327">
        <v>2.6445514810973967E-4</v>
      </c>
      <c r="L1662" s="336">
        <v>5.8741981719495287E-5</v>
      </c>
      <c r="M1662" s="210">
        <v>1.1415525114155251E-4</v>
      </c>
      <c r="N1662" s="325">
        <v>0</v>
      </c>
      <c r="O1662" s="358">
        <v>0</v>
      </c>
      <c r="P1662" s="327">
        <v>0</v>
      </c>
      <c r="Q1662" s="332">
        <v>9.8938992042440319E-2</v>
      </c>
      <c r="R1662" s="358">
        <v>0.3146795926444424</v>
      </c>
      <c r="S1662" s="327">
        <v>5.9246760806717647E-2</v>
      </c>
      <c r="T1662" s="358">
        <v>0.15983306549222323</v>
      </c>
      <c r="U1662" s="358">
        <v>0.53561835062232588</v>
      </c>
      <c r="V1662" s="361">
        <v>0</v>
      </c>
    </row>
    <row r="1663" spans="1:22" hidden="1" outlineLevel="1">
      <c r="A1663" s="65">
        <v>1654</v>
      </c>
      <c r="B1663" s="117">
        <v>1</v>
      </c>
      <c r="C1663" s="325">
        <v>1.2746143369718167E-4</v>
      </c>
      <c r="D1663" s="358">
        <v>1.3667670342868188E-4</v>
      </c>
      <c r="E1663" s="327">
        <v>1.3220405908622438E-4</v>
      </c>
      <c r="F1663" s="332">
        <v>0</v>
      </c>
      <c r="G1663" s="358">
        <v>0</v>
      </c>
      <c r="H1663" s="327">
        <v>0</v>
      </c>
      <c r="I1663" s="332">
        <v>1.6048359055286583E-4</v>
      </c>
      <c r="J1663" s="358">
        <v>3.5597413802671192E-4</v>
      </c>
      <c r="K1663" s="327">
        <v>2.5554092963413043E-4</v>
      </c>
      <c r="L1663" s="336">
        <v>3.7594868300476983E-5</v>
      </c>
      <c r="M1663" s="210">
        <v>1.1415525114155251E-4</v>
      </c>
      <c r="N1663" s="325">
        <v>0</v>
      </c>
      <c r="O1663" s="358">
        <v>0</v>
      </c>
      <c r="P1663" s="327">
        <v>0</v>
      </c>
      <c r="Q1663" s="332">
        <v>0.13191865605658709</v>
      </c>
      <c r="R1663" s="358">
        <v>0.29179216403109171</v>
      </c>
      <c r="S1663" s="327">
        <v>5.2621588737727154E-2</v>
      </c>
      <c r="T1663" s="358">
        <v>9.1109031442229343E-2</v>
      </c>
      <c r="U1663" s="358">
        <v>0.44680062412672511</v>
      </c>
      <c r="V1663" s="361">
        <v>0</v>
      </c>
    </row>
    <row r="1664" spans="1:22" hidden="1" outlineLevel="1">
      <c r="A1664" s="65">
        <v>1655</v>
      </c>
      <c r="B1664" s="117">
        <v>1</v>
      </c>
      <c r="C1664" s="325">
        <v>1.1467341362439033E-4</v>
      </c>
      <c r="D1664" s="358">
        <v>1.2312568461078839E-4</v>
      </c>
      <c r="E1664" s="327">
        <v>1.1877738838126488E-4</v>
      </c>
      <c r="F1664" s="332">
        <v>0</v>
      </c>
      <c r="G1664" s="358">
        <v>0</v>
      </c>
      <c r="H1664" s="327">
        <v>0</v>
      </c>
      <c r="I1664" s="332">
        <v>1.9391767191804623E-4</v>
      </c>
      <c r="J1664" s="358">
        <v>3.6501736093270232E-4</v>
      </c>
      <c r="K1664" s="327">
        <v>2.7336936658534881E-4</v>
      </c>
      <c r="L1664" s="336">
        <v>2.3496792687798115E-5</v>
      </c>
      <c r="M1664" s="210">
        <v>1.1415525114155251E-4</v>
      </c>
      <c r="N1664" s="325">
        <v>0</v>
      </c>
      <c r="O1664" s="358">
        <v>0</v>
      </c>
      <c r="P1664" s="327">
        <v>0</v>
      </c>
      <c r="Q1664" s="332">
        <v>0.13191865605658709</v>
      </c>
      <c r="R1664" s="358">
        <v>0.26982892011152049</v>
      </c>
      <c r="S1664" s="327">
        <v>9.9959920507185995E-2</v>
      </c>
      <c r="T1664" s="358">
        <v>7.029307592328142E-2</v>
      </c>
      <c r="U1664" s="358">
        <v>0.37617584160795847</v>
      </c>
      <c r="V1664" s="361">
        <v>0</v>
      </c>
    </row>
    <row r="1665" spans="1:22" hidden="1" outlineLevel="1">
      <c r="A1665" s="65">
        <v>1656</v>
      </c>
      <c r="B1665" s="117">
        <v>1</v>
      </c>
      <c r="C1665" s="325">
        <v>1.039542276884973E-4</v>
      </c>
      <c r="D1665" s="358">
        <v>1.0663893574769846E-4</v>
      </c>
      <c r="E1665" s="327">
        <v>1.0522099138930095E-4</v>
      </c>
      <c r="F1665" s="332">
        <v>0</v>
      </c>
      <c r="G1665" s="358">
        <v>0</v>
      </c>
      <c r="H1665" s="327">
        <v>0</v>
      </c>
      <c r="I1665" s="332">
        <v>2.0283342694876101E-4</v>
      </c>
      <c r="J1665" s="358">
        <v>3.625510274128867E-4</v>
      </c>
      <c r="K1665" s="327">
        <v>2.7039796042681243E-4</v>
      </c>
      <c r="L1665" s="336">
        <v>9.3987170751192458E-6</v>
      </c>
      <c r="M1665" s="210">
        <v>1.1415525114155251E-4</v>
      </c>
      <c r="N1665" s="325">
        <v>0</v>
      </c>
      <c r="O1665" s="358">
        <v>0</v>
      </c>
      <c r="P1665" s="327">
        <v>0</v>
      </c>
      <c r="Q1665" s="332">
        <v>0.16489832007073388</v>
      </c>
      <c r="R1665" s="358">
        <v>0.22901302448384195</v>
      </c>
      <c r="S1665" s="327">
        <v>0.16569681894413951</v>
      </c>
      <c r="T1665" s="358">
        <v>5.5544082314378629E-2</v>
      </c>
      <c r="U1665" s="358">
        <v>0.32046701315715537</v>
      </c>
      <c r="V1665" s="361">
        <v>0</v>
      </c>
    </row>
    <row r="1666" spans="1:22" hidden="1" outlineLevel="1">
      <c r="A1666" s="65">
        <v>1657</v>
      </c>
      <c r="B1666" s="117">
        <v>1</v>
      </c>
      <c r="C1666" s="325">
        <v>9.6235163763816326E-5</v>
      </c>
      <c r="D1666" s="358">
        <v>9.2776846196539116E-5</v>
      </c>
      <c r="E1666" s="327">
        <v>9.4414791681831129E-5</v>
      </c>
      <c r="F1666" s="332">
        <v>0</v>
      </c>
      <c r="G1666" s="358">
        <v>0</v>
      </c>
      <c r="H1666" s="327">
        <v>0</v>
      </c>
      <c r="I1666" s="332">
        <v>2.2289387576786924E-4</v>
      </c>
      <c r="J1666" s="358">
        <v>3.6707263886588188E-4</v>
      </c>
      <c r="K1666" s="327">
        <v>2.9416920969510367E-4</v>
      </c>
      <c r="L1666" s="336">
        <v>5.8741981719495289E-6</v>
      </c>
      <c r="M1666" s="210">
        <v>1.1415525114155251E-4</v>
      </c>
      <c r="N1666" s="325">
        <v>0</v>
      </c>
      <c r="O1666" s="358">
        <v>0</v>
      </c>
      <c r="P1666" s="327">
        <v>0</v>
      </c>
      <c r="Q1666" s="332">
        <v>0.16489832007073388</v>
      </c>
      <c r="R1666" s="358">
        <v>0.21859384151034325</v>
      </c>
      <c r="S1666" s="327">
        <v>0.19407956007584212</v>
      </c>
      <c r="T1666" s="358">
        <v>4.518840595068091E-2</v>
      </c>
      <c r="U1666" s="358">
        <v>0.24091525812801667</v>
      </c>
      <c r="V1666" s="361">
        <v>0</v>
      </c>
    </row>
    <row r="1667" spans="1:22" hidden="1" outlineLevel="1">
      <c r="A1667" s="65">
        <v>1658</v>
      </c>
      <c r="B1667" s="117">
        <v>1</v>
      </c>
      <c r="C1667" s="325">
        <v>9.2928779297293053E-5</v>
      </c>
      <c r="D1667" s="358">
        <v>8.463068136913972E-5</v>
      </c>
      <c r="E1667" s="327">
        <v>8.727984589658695E-5</v>
      </c>
      <c r="F1667" s="332">
        <v>0</v>
      </c>
      <c r="G1667" s="358">
        <v>0</v>
      </c>
      <c r="H1667" s="327">
        <v>0</v>
      </c>
      <c r="I1667" s="332">
        <v>2.5855689589072831E-4</v>
      </c>
      <c r="J1667" s="358">
        <v>3.707721391456052E-4</v>
      </c>
      <c r="K1667" s="327">
        <v>3.0605483432924929E-4</v>
      </c>
      <c r="L1667" s="336">
        <v>2.3496792687798115E-6</v>
      </c>
      <c r="M1667" s="210">
        <v>1.1415525114155251E-4</v>
      </c>
      <c r="N1667" s="325">
        <v>0</v>
      </c>
      <c r="O1667" s="358">
        <v>0</v>
      </c>
      <c r="P1667" s="327">
        <v>0</v>
      </c>
      <c r="Q1667" s="332">
        <v>0.16489832007073388</v>
      </c>
      <c r="R1667" s="358">
        <v>0.22926392448359331</v>
      </c>
      <c r="S1667" s="327">
        <v>0.26091362023807568</v>
      </c>
      <c r="T1667" s="358">
        <v>3.6820182626480749E-2</v>
      </c>
      <c r="U1667" s="358">
        <v>0.2304062904892242</v>
      </c>
      <c r="V1667" s="361">
        <v>0</v>
      </c>
    </row>
    <row r="1668" spans="1:22" hidden="1" outlineLevel="1">
      <c r="A1668" s="65">
        <v>1659</v>
      </c>
      <c r="B1668" s="117">
        <v>1</v>
      </c>
      <c r="C1668" s="325">
        <v>8.9509890255349325E-5</v>
      </c>
      <c r="D1668" s="358">
        <v>8.0489552232538121E-5</v>
      </c>
      <c r="E1668" s="327">
        <v>8.3414002543854651E-5</v>
      </c>
      <c r="F1668" s="332">
        <v>0</v>
      </c>
      <c r="G1668" s="358">
        <v>0</v>
      </c>
      <c r="H1668" s="327">
        <v>0</v>
      </c>
      <c r="I1668" s="332">
        <v>2.5632795713304962E-4</v>
      </c>
      <c r="J1668" s="358">
        <v>3.8680330702440635E-4</v>
      </c>
      <c r="K1668" s="327">
        <v>3.0011202201217643E-4</v>
      </c>
      <c r="L1668" s="336">
        <v>1.1748396343899057E-6</v>
      </c>
      <c r="M1668" s="210">
        <v>1.1415525114155251E-4</v>
      </c>
      <c r="N1668" s="325">
        <v>0</v>
      </c>
      <c r="O1668" s="358">
        <v>0</v>
      </c>
      <c r="P1668" s="327">
        <v>0</v>
      </c>
      <c r="Q1668" s="332">
        <v>0.23085764809902742</v>
      </c>
      <c r="R1668" s="358">
        <v>0.26281438137642876</v>
      </c>
      <c r="S1668" s="327">
        <v>0.3564004904095211</v>
      </c>
      <c r="T1668" s="358">
        <v>3.671557983492825E-2</v>
      </c>
      <c r="U1668" s="358">
        <v>0.21277834477254004</v>
      </c>
      <c r="V1668" s="361">
        <v>0</v>
      </c>
    </row>
    <row r="1669" spans="1:22" hidden="1" outlineLevel="1">
      <c r="A1669" s="65">
        <v>1660</v>
      </c>
      <c r="B1669" s="117">
        <v>1</v>
      </c>
      <c r="C1669" s="325">
        <v>8.7678565777671969E-5</v>
      </c>
      <c r="D1669" s="358">
        <v>7.899252432869623E-5</v>
      </c>
      <c r="E1669" s="327">
        <v>8.1909177614603151E-5</v>
      </c>
      <c r="F1669" s="332">
        <v>0</v>
      </c>
      <c r="G1669" s="358">
        <v>0</v>
      </c>
      <c r="H1669" s="327">
        <v>0</v>
      </c>
      <c r="I1669" s="332">
        <v>2.5187007961769228E-4</v>
      </c>
      <c r="J1669" s="358">
        <v>4.0201236372993559E-4</v>
      </c>
      <c r="K1669" s="327">
        <v>3.030834281707128E-4</v>
      </c>
      <c r="L1669" s="336">
        <v>1.409807561267887E-5</v>
      </c>
      <c r="M1669" s="210">
        <v>1.1415525114155251E-4</v>
      </c>
      <c r="N1669" s="325">
        <v>0</v>
      </c>
      <c r="O1669" s="358">
        <v>0</v>
      </c>
      <c r="P1669" s="327">
        <v>0</v>
      </c>
      <c r="Q1669" s="332">
        <v>0.23085764809902742</v>
      </c>
      <c r="R1669" s="358">
        <v>0.2905122716974094</v>
      </c>
      <c r="S1669" s="327">
        <v>0.36067941837395379</v>
      </c>
      <c r="T1669" s="358">
        <v>3.6820182626480749E-2</v>
      </c>
      <c r="U1669" s="358">
        <v>0.20984035381975935</v>
      </c>
      <c r="V1669" s="361">
        <v>0</v>
      </c>
    </row>
    <row r="1670" spans="1:22" hidden="1" outlineLevel="1">
      <c r="A1670" s="65">
        <v>1661</v>
      </c>
      <c r="B1670" s="117">
        <v>1</v>
      </c>
      <c r="C1670" s="325">
        <v>8.8584852635225611E-5</v>
      </c>
      <c r="D1670" s="358">
        <v>7.975075924103174E-5</v>
      </c>
      <c r="E1670" s="327">
        <v>8.2544836420924913E-5</v>
      </c>
      <c r="F1670" s="332">
        <v>0</v>
      </c>
      <c r="G1670" s="358">
        <v>0</v>
      </c>
      <c r="H1670" s="327">
        <v>0</v>
      </c>
      <c r="I1670" s="332">
        <v>2.5855689589072831E-4</v>
      </c>
      <c r="J1670" s="358">
        <v>4.0612291959629492E-4</v>
      </c>
      <c r="K1670" s="327">
        <v>3.030834281707128E-4</v>
      </c>
      <c r="L1670" s="336">
        <v>3.7594868300476983E-5</v>
      </c>
      <c r="M1670" s="210">
        <v>1.1415525114155251E-4</v>
      </c>
      <c r="N1670" s="325">
        <v>0</v>
      </c>
      <c r="O1670" s="358">
        <v>0</v>
      </c>
      <c r="P1670" s="327">
        <v>0</v>
      </c>
      <c r="Q1670" s="332">
        <v>0.23085764809902742</v>
      </c>
      <c r="R1670" s="358">
        <v>0.26552666966952271</v>
      </c>
      <c r="S1670" s="327">
        <v>0.50511660429308947</v>
      </c>
      <c r="T1670" s="358">
        <v>4.1213499871685835E-2</v>
      </c>
      <c r="U1670" s="358">
        <v>0.20871035729945905</v>
      </c>
      <c r="V1670" s="361">
        <v>0</v>
      </c>
    </row>
    <row r="1671" spans="1:22" hidden="1" outlineLevel="1">
      <c r="A1671" s="65">
        <v>1662</v>
      </c>
      <c r="B1671" s="117">
        <v>1</v>
      </c>
      <c r="C1671" s="325">
        <v>9.5341377414642732E-5</v>
      </c>
      <c r="D1671" s="358">
        <v>8.3872446456804224E-5</v>
      </c>
      <c r="E1671" s="327">
        <v>8.7876586816807369E-5</v>
      </c>
      <c r="F1671" s="332">
        <v>0</v>
      </c>
      <c r="G1671" s="358">
        <v>0</v>
      </c>
      <c r="H1671" s="327">
        <v>0</v>
      </c>
      <c r="I1671" s="332">
        <v>2.5632795713304962E-4</v>
      </c>
      <c r="J1671" s="358">
        <v>4.0900030870274633E-4</v>
      </c>
      <c r="K1671" s="327">
        <v>2.8525499121949443E-4</v>
      </c>
      <c r="L1671" s="336">
        <v>9.3987170751192462E-5</v>
      </c>
      <c r="M1671" s="210">
        <v>1.1415525114155251E-4</v>
      </c>
      <c r="N1671" s="325">
        <v>0</v>
      </c>
      <c r="O1671" s="358">
        <v>0</v>
      </c>
      <c r="P1671" s="327">
        <v>0</v>
      </c>
      <c r="Q1671" s="332">
        <v>0.19787798408488064</v>
      </c>
      <c r="R1671" s="358">
        <v>0.302958376864153</v>
      </c>
      <c r="S1671" s="327">
        <v>0.66960654257526153</v>
      </c>
      <c r="T1671" s="358">
        <v>5.2301395776251064E-2</v>
      </c>
      <c r="U1671" s="358">
        <v>0.22859829605674375</v>
      </c>
      <c r="V1671" s="361">
        <v>0</v>
      </c>
    </row>
    <row r="1672" spans="1:22" hidden="1" outlineLevel="1">
      <c r="A1672" s="65">
        <v>1663</v>
      </c>
      <c r="B1672" s="117">
        <v>1</v>
      </c>
      <c r="C1672" s="325">
        <v>1.1348586532828556E-4</v>
      </c>
      <c r="D1672" s="358">
        <v>9.3729500317165772E-5</v>
      </c>
      <c r="E1672" s="327">
        <v>1.0083624288855089E-4</v>
      </c>
      <c r="F1672" s="332">
        <v>0</v>
      </c>
      <c r="G1672" s="358">
        <v>0</v>
      </c>
      <c r="H1672" s="327">
        <v>0</v>
      </c>
      <c r="I1672" s="332">
        <v>2.5409901837537098E-4</v>
      </c>
      <c r="J1672" s="358">
        <v>4.4270686680689228E-4</v>
      </c>
      <c r="K1672" s="327">
        <v>2.8525499121949443E-4</v>
      </c>
      <c r="L1672" s="336">
        <v>1.8210014333043539E-4</v>
      </c>
      <c r="M1672" s="210">
        <v>1.1415525114155251E-4</v>
      </c>
      <c r="N1672" s="325">
        <v>9.420020580650667E-4</v>
      </c>
      <c r="O1672" s="358">
        <v>5.4871576618751227E-3</v>
      </c>
      <c r="P1672" s="327">
        <v>6.0157915474101748E-3</v>
      </c>
      <c r="Q1672" s="332">
        <v>0.23085764809902742</v>
      </c>
      <c r="R1672" s="358">
        <v>0.38494982758267732</v>
      </c>
      <c r="S1672" s="327">
        <v>0.66727718468594677</v>
      </c>
      <c r="T1672" s="358">
        <v>9.1632045399991868E-2</v>
      </c>
      <c r="U1672" s="358">
        <v>0.29786708275115004</v>
      </c>
      <c r="V1672" s="361">
        <v>0</v>
      </c>
    </row>
    <row r="1673" spans="1:22" hidden="1" outlineLevel="1">
      <c r="A1673" s="65">
        <v>1664</v>
      </c>
      <c r="B1673" s="117">
        <v>1</v>
      </c>
      <c r="C1673" s="325">
        <v>1.3233663196540125E-4</v>
      </c>
      <c r="D1673" s="358">
        <v>1.1431849447519908E-4</v>
      </c>
      <c r="E1673" s="327">
        <v>1.1985411656340173E-4</v>
      </c>
      <c r="F1673" s="332">
        <v>0</v>
      </c>
      <c r="G1673" s="358">
        <v>0</v>
      </c>
      <c r="H1673" s="327">
        <v>0</v>
      </c>
      <c r="I1673" s="332">
        <v>2.5409901837537098E-4</v>
      </c>
      <c r="J1673" s="358">
        <v>4.3243047714099412E-4</v>
      </c>
      <c r="K1673" s="327">
        <v>2.6445514810973967E-4</v>
      </c>
      <c r="L1673" s="336">
        <v>1.5860335064263727E-4</v>
      </c>
      <c r="M1673" s="210">
        <v>1.1415525114155251E-4</v>
      </c>
      <c r="N1673" s="325">
        <v>0.1113446432632909</v>
      </c>
      <c r="O1673" s="358">
        <v>7.6624497541373002E-2</v>
      </c>
      <c r="P1673" s="327">
        <v>0.11515055315247935</v>
      </c>
      <c r="Q1673" s="332">
        <v>0.16489832007073388</v>
      </c>
      <c r="R1673" s="358">
        <v>0.42517269344497066</v>
      </c>
      <c r="S1673" s="327">
        <v>0.76327887711034348</v>
      </c>
      <c r="T1673" s="358">
        <v>0.17228079768697102</v>
      </c>
      <c r="U1673" s="358">
        <v>0.41177073199741682</v>
      </c>
      <c r="V1673" s="361">
        <v>0</v>
      </c>
    </row>
    <row r="1674" spans="1:22" hidden="1" outlineLevel="1">
      <c r="A1674" s="65">
        <v>1665</v>
      </c>
      <c r="B1674" s="117">
        <v>1</v>
      </c>
      <c r="C1674" s="325">
        <v>1.5013735589859269E-4</v>
      </c>
      <c r="D1674" s="358">
        <v>1.2322289421493399E-4</v>
      </c>
      <c r="E1674" s="327">
        <v>1.3597909403805357E-4</v>
      </c>
      <c r="F1674" s="332">
        <v>0</v>
      </c>
      <c r="G1674" s="358">
        <v>0</v>
      </c>
      <c r="H1674" s="327">
        <v>0</v>
      </c>
      <c r="I1674" s="332">
        <v>2.5632795713304962E-4</v>
      </c>
      <c r="J1674" s="358">
        <v>3.9913497462348418E-4</v>
      </c>
      <c r="K1674" s="327">
        <v>2.5851233579266681E-4</v>
      </c>
      <c r="L1674" s="336">
        <v>1.4685495429873823E-4</v>
      </c>
      <c r="M1674" s="210">
        <v>1.1415525114155251E-4</v>
      </c>
      <c r="N1674" s="325">
        <v>0.3768008232260267</v>
      </c>
      <c r="O1674" s="358">
        <v>0.24993434707854242</v>
      </c>
      <c r="P1674" s="327">
        <v>0.30928618576469546</v>
      </c>
      <c r="Q1674" s="332">
        <v>0.19787798408488064</v>
      </c>
      <c r="R1674" s="358">
        <v>0.48247820015636783</v>
      </c>
      <c r="S1674" s="327">
        <v>0.79166161824204617</v>
      </c>
      <c r="T1674" s="358">
        <v>0.19822228999199151</v>
      </c>
      <c r="U1674" s="358">
        <v>0.53878234087916665</v>
      </c>
      <c r="V1674" s="361">
        <v>6.043823957284556E-2</v>
      </c>
    </row>
    <row r="1675" spans="1:22" hidden="1" outlineLevel="1">
      <c r="A1675" s="65">
        <v>1666</v>
      </c>
      <c r="B1675" s="117">
        <v>1</v>
      </c>
      <c r="C1675" s="325">
        <v>1.5572508314447514E-4</v>
      </c>
      <c r="D1675" s="358">
        <v>1.2849165475962426E-4</v>
      </c>
      <c r="E1675" s="327">
        <v>1.4397023331752705E-4</v>
      </c>
      <c r="F1675" s="332">
        <v>0</v>
      </c>
      <c r="G1675" s="358">
        <v>0</v>
      </c>
      <c r="H1675" s="327">
        <v>0</v>
      </c>
      <c r="I1675" s="332">
        <v>2.2958069204090536E-4</v>
      </c>
      <c r="J1675" s="358">
        <v>3.6460630534606631E-4</v>
      </c>
      <c r="K1675" s="327">
        <v>2.5554092963413043E-4</v>
      </c>
      <c r="L1675" s="336">
        <v>1.644775488145868E-4</v>
      </c>
      <c r="M1675" s="210">
        <v>1.1415525114155251E-4</v>
      </c>
      <c r="N1675" s="325">
        <v>0.55992602331387575</v>
      </c>
      <c r="O1675" s="358">
        <v>0.47334641610863476</v>
      </c>
      <c r="P1675" s="327">
        <v>0.50239938102258153</v>
      </c>
      <c r="Q1675" s="332">
        <v>0.23085764809902742</v>
      </c>
      <c r="R1675" s="358">
        <v>0.51081914323685418</v>
      </c>
      <c r="S1675" s="327">
        <v>0.90771606302947938</v>
      </c>
      <c r="T1675" s="358">
        <v>0.2116114473107118</v>
      </c>
      <c r="U1675" s="358">
        <v>0.53256736001751526</v>
      </c>
      <c r="V1675" s="361">
        <v>0.16110450854759548</v>
      </c>
    </row>
    <row r="1676" spans="1:22" hidden="1" outlineLevel="1">
      <c r="A1676" s="65">
        <v>1667</v>
      </c>
      <c r="B1676" s="117">
        <v>1</v>
      </c>
      <c r="C1676" s="325">
        <v>1.5788767109422381E-4</v>
      </c>
      <c r="D1676" s="358">
        <v>1.2806393250138374E-4</v>
      </c>
      <c r="E1676" s="327">
        <v>1.4260810730398044E-4</v>
      </c>
      <c r="F1676" s="332">
        <v>0</v>
      </c>
      <c r="G1676" s="358">
        <v>0</v>
      </c>
      <c r="H1676" s="327">
        <v>0</v>
      </c>
      <c r="I1676" s="332">
        <v>1.7385722309893803E-4</v>
      </c>
      <c r="J1676" s="358">
        <v>3.2144546874929411E-4</v>
      </c>
      <c r="K1676" s="327">
        <v>2.4959811731705767E-4</v>
      </c>
      <c r="L1676" s="336">
        <v>1.8797434150238492E-4</v>
      </c>
      <c r="M1676" s="210">
        <v>1.1415525114155251E-4</v>
      </c>
      <c r="N1676" s="325">
        <v>0.76000726044689582</v>
      </c>
      <c r="O1676" s="358">
        <v>0.54040962638776457</v>
      </c>
      <c r="P1676" s="327">
        <v>0.61958263805643377</v>
      </c>
      <c r="Q1676" s="332">
        <v>0.23085764809902742</v>
      </c>
      <c r="R1676" s="358">
        <v>0.54451426660806879</v>
      </c>
      <c r="S1676" s="327">
        <v>1.0087731452619453</v>
      </c>
      <c r="T1676" s="358">
        <v>0.13619283460135778</v>
      </c>
      <c r="U1676" s="358">
        <v>0.41482172260222755</v>
      </c>
      <c r="V1676" s="361">
        <v>0.25407819374770124</v>
      </c>
    </row>
    <row r="1677" spans="1:22" hidden="1" outlineLevel="1">
      <c r="A1677" s="65">
        <v>1668</v>
      </c>
      <c r="B1677" s="117">
        <v>1</v>
      </c>
      <c r="C1677" s="325">
        <v>1.5665012076459885E-4</v>
      </c>
      <c r="D1677" s="358">
        <v>1.2361173263151628E-4</v>
      </c>
      <c r="E1677" s="327">
        <v>1.4211514741336356E-4</v>
      </c>
      <c r="F1677" s="332">
        <v>0</v>
      </c>
      <c r="G1677" s="358">
        <v>0</v>
      </c>
      <c r="H1677" s="327">
        <v>0</v>
      </c>
      <c r="I1677" s="332">
        <v>1.1813375415697072E-4</v>
      </c>
      <c r="J1677" s="358">
        <v>2.4909968550137118E-4</v>
      </c>
      <c r="K1677" s="327">
        <v>2.4662671115852124E-4</v>
      </c>
      <c r="L1677" s="336">
        <v>2.0677177565262342E-4</v>
      </c>
      <c r="M1677" s="210">
        <v>1.1415525114155251E-4</v>
      </c>
      <c r="N1677" s="325">
        <v>0.94087165559538877</v>
      </c>
      <c r="O1677" s="358">
        <v>0.59654673666019731</v>
      </c>
      <c r="P1677" s="327">
        <v>0.68064227383017162</v>
      </c>
      <c r="Q1677" s="332">
        <v>0.23085764809902742</v>
      </c>
      <c r="R1677" s="358">
        <v>0.5936476071999981</v>
      </c>
      <c r="S1677" s="327">
        <v>1.0395274460002728</v>
      </c>
      <c r="T1677" s="358">
        <v>0.11809655166277488</v>
      </c>
      <c r="U1677" s="358">
        <v>0.34080695052256016</v>
      </c>
      <c r="V1677" s="361">
        <v>0.37771991092750917</v>
      </c>
    </row>
    <row r="1678" spans="1:22" hidden="1" outlineLevel="1">
      <c r="A1678" s="65">
        <v>1669</v>
      </c>
      <c r="B1678" s="117">
        <v>1</v>
      </c>
      <c r="C1678" s="325">
        <v>1.4304331739291423E-4</v>
      </c>
      <c r="D1678" s="358">
        <v>1.1865404282009184E-4</v>
      </c>
      <c r="E1678" s="327">
        <v>1.3671853387397888E-4</v>
      </c>
      <c r="F1678" s="332">
        <v>0</v>
      </c>
      <c r="G1678" s="358">
        <v>0</v>
      </c>
      <c r="H1678" s="327">
        <v>0</v>
      </c>
      <c r="I1678" s="332">
        <v>8.4699672791790334E-5</v>
      </c>
      <c r="J1678" s="358">
        <v>2.4704440756819152E-4</v>
      </c>
      <c r="K1678" s="327">
        <v>2.3771249268291205E-4</v>
      </c>
      <c r="L1678" s="336">
        <v>1.8797434150238492E-4</v>
      </c>
      <c r="M1678" s="210">
        <v>1.1415525114155251E-4</v>
      </c>
      <c r="N1678" s="325">
        <v>0.96027689799152915</v>
      </c>
      <c r="O1678" s="358">
        <v>0.61823013364591795</v>
      </c>
      <c r="P1678" s="327">
        <v>0.73152743327129577</v>
      </c>
      <c r="Q1678" s="332">
        <v>0.296816976127321</v>
      </c>
      <c r="R1678" s="358">
        <v>0.64557182328732465</v>
      </c>
      <c r="S1678" s="327">
        <v>1.045840347474444</v>
      </c>
      <c r="T1678" s="358">
        <v>9.6025362645196941E-2</v>
      </c>
      <c r="U1678" s="358">
        <v>0.32363100341399614</v>
      </c>
      <c r="V1678" s="361">
        <v>0.38785860808186456</v>
      </c>
    </row>
    <row r="1679" spans="1:22" hidden="1" outlineLevel="1">
      <c r="A1679" s="65">
        <v>1670</v>
      </c>
      <c r="B1679" s="117">
        <v>1</v>
      </c>
      <c r="C1679" s="325">
        <v>1.4581217999909535E-4</v>
      </c>
      <c r="D1679" s="358">
        <v>1.1805134327438926E-4</v>
      </c>
      <c r="E1679" s="327">
        <v>1.3090679621617998E-4</v>
      </c>
      <c r="F1679" s="332">
        <v>0</v>
      </c>
      <c r="G1679" s="358">
        <v>0</v>
      </c>
      <c r="H1679" s="327">
        <v>0</v>
      </c>
      <c r="I1679" s="332">
        <v>0</v>
      </c>
      <c r="J1679" s="358">
        <v>2.6554190896680823E-4</v>
      </c>
      <c r="K1679" s="327">
        <v>2.2879827420730281E-4</v>
      </c>
      <c r="L1679" s="336">
        <v>1.9032402077116473E-4</v>
      </c>
      <c r="M1679" s="210">
        <v>1.1415525114155251E-4</v>
      </c>
      <c r="N1679" s="325">
        <v>0.91204639261859766</v>
      </c>
      <c r="O1679" s="358">
        <v>0.57436299694112125</v>
      </c>
      <c r="P1679" s="327">
        <v>0.72500133347287399</v>
      </c>
      <c r="Q1679" s="332">
        <v>0.296816976127321</v>
      </c>
      <c r="R1679" s="358">
        <v>0.67073504681438856</v>
      </c>
      <c r="S1679" s="327">
        <v>1.0189598713842853</v>
      </c>
      <c r="T1679" s="358">
        <v>8.8703167236521815E-2</v>
      </c>
      <c r="U1679" s="358">
        <v>0.30848905004197252</v>
      </c>
      <c r="V1679" s="361">
        <v>0.36311499552368287</v>
      </c>
    </row>
    <row r="1680" spans="1:22" hidden="1" outlineLevel="1">
      <c r="A1680" s="65">
        <v>1671</v>
      </c>
      <c r="B1680" s="117">
        <v>1</v>
      </c>
      <c r="C1680" s="325">
        <v>1.490685624320984E-4</v>
      </c>
      <c r="D1680" s="358">
        <v>1.1853739129511714E-4</v>
      </c>
      <c r="E1680" s="327">
        <v>1.3552505203353804E-4</v>
      </c>
      <c r="F1680" s="332">
        <v>0</v>
      </c>
      <c r="G1680" s="358">
        <v>0</v>
      </c>
      <c r="H1680" s="327">
        <v>0</v>
      </c>
      <c r="I1680" s="332">
        <v>0</v>
      </c>
      <c r="J1680" s="358">
        <v>3.2185652433593006E-4</v>
      </c>
      <c r="K1680" s="327">
        <v>2.2879827420730281E-4</v>
      </c>
      <c r="L1680" s="336">
        <v>2.1382081345896285E-4</v>
      </c>
      <c r="M1680" s="210">
        <v>1.1415525114155251E-4</v>
      </c>
      <c r="N1680" s="325">
        <v>0.78939772465852609</v>
      </c>
      <c r="O1680" s="358">
        <v>0.51573516572603695</v>
      </c>
      <c r="P1680" s="327">
        <v>0.66569942611928734</v>
      </c>
      <c r="Q1680" s="332">
        <v>0.26383731211317418</v>
      </c>
      <c r="R1680" s="358">
        <v>0.70331506999306992</v>
      </c>
      <c r="S1680" s="327">
        <v>0.96808530106354418</v>
      </c>
      <c r="T1680" s="358">
        <v>0.14288741326071791</v>
      </c>
      <c r="U1680" s="358">
        <v>0.3221620079376058</v>
      </c>
      <c r="V1680" s="361">
        <v>0.28551731639953459</v>
      </c>
    </row>
    <row r="1681" spans="1:22" hidden="1" outlineLevel="1">
      <c r="A1681" s="65">
        <v>1672</v>
      </c>
      <c r="B1681" s="117">
        <v>1</v>
      </c>
      <c r="C1681" s="325">
        <v>1.4909356344885852E-4</v>
      </c>
      <c r="D1681" s="358">
        <v>1.1828464632433863E-4</v>
      </c>
      <c r="E1681" s="327">
        <v>1.3691312330448553E-4</v>
      </c>
      <c r="F1681" s="332">
        <v>0</v>
      </c>
      <c r="G1681" s="358">
        <v>0</v>
      </c>
      <c r="H1681" s="327">
        <v>0</v>
      </c>
      <c r="I1681" s="332">
        <v>0</v>
      </c>
      <c r="J1681" s="358">
        <v>2.4170068494192451E-4</v>
      </c>
      <c r="K1681" s="327">
        <v>1.7234155719511124E-4</v>
      </c>
      <c r="L1681" s="336">
        <v>2.2321953053408208E-4</v>
      </c>
      <c r="M1681" s="210">
        <v>1.1415525114155251E-4</v>
      </c>
      <c r="N1681" s="325">
        <v>0.61418534185842355</v>
      </c>
      <c r="O1681" s="358">
        <v>0.40396742321659168</v>
      </c>
      <c r="P1681" s="327">
        <v>0.49073847821451633</v>
      </c>
      <c r="Q1681" s="332">
        <v>0.23085764809902742</v>
      </c>
      <c r="R1681" s="358">
        <v>0.74893576448274013</v>
      </c>
      <c r="S1681" s="327">
        <v>0.91707569630404839</v>
      </c>
      <c r="T1681" s="358">
        <v>0.10847309483994469</v>
      </c>
      <c r="U1681" s="358">
        <v>0.35809589728315422</v>
      </c>
      <c r="V1681" s="361">
        <v>0.17431229926825434</v>
      </c>
    </row>
    <row r="1682" spans="1:22" hidden="1" outlineLevel="1">
      <c r="A1682" s="65">
        <v>1673</v>
      </c>
      <c r="B1682" s="117">
        <v>1</v>
      </c>
      <c r="C1682" s="325">
        <v>1.4646220643485796E-4</v>
      </c>
      <c r="D1682" s="358">
        <v>1.2100651524041481E-4</v>
      </c>
      <c r="E1682" s="327">
        <v>1.3757472736820818E-4</v>
      </c>
      <c r="F1682" s="332">
        <v>0</v>
      </c>
      <c r="G1682" s="358">
        <v>0</v>
      </c>
      <c r="H1682" s="327">
        <v>0</v>
      </c>
      <c r="I1682" s="332">
        <v>0</v>
      </c>
      <c r="J1682" s="358">
        <v>2.2073685002349221E-4</v>
      </c>
      <c r="K1682" s="327">
        <v>1.3371327713413802E-4</v>
      </c>
      <c r="L1682" s="336">
        <v>2.2321953053408208E-4</v>
      </c>
      <c r="M1682" s="210">
        <v>1.1415525114155251E-4</v>
      </c>
      <c r="N1682" s="325">
        <v>0.35852598329956442</v>
      </c>
      <c r="O1682" s="358">
        <v>0.2435435589381103</v>
      </c>
      <c r="P1682" s="327">
        <v>0.28331652711720468</v>
      </c>
      <c r="Q1682" s="332">
        <v>0.16489832007073388</v>
      </c>
      <c r="R1682" s="358">
        <v>0.80359693269086685</v>
      </c>
      <c r="S1682" s="327">
        <v>0.91092314477069902</v>
      </c>
      <c r="T1682" s="358">
        <v>0.21893364271938695</v>
      </c>
      <c r="U1682" s="358">
        <v>0.46804455870837008</v>
      </c>
      <c r="V1682" s="361">
        <v>4.2260349569441837E-2</v>
      </c>
    </row>
    <row r="1683" spans="1:22" hidden="1" outlineLevel="1">
      <c r="A1683" s="65">
        <v>1674</v>
      </c>
      <c r="B1683" s="117">
        <v>1</v>
      </c>
      <c r="C1683" s="325">
        <v>1.3993069080628172E-4</v>
      </c>
      <c r="D1683" s="358">
        <v>1.2611974041847217E-4</v>
      </c>
      <c r="E1683" s="327">
        <v>1.3673150650267933E-4</v>
      </c>
      <c r="F1683" s="332">
        <v>0</v>
      </c>
      <c r="G1683" s="358">
        <v>0</v>
      </c>
      <c r="H1683" s="327">
        <v>0</v>
      </c>
      <c r="I1683" s="332">
        <v>0</v>
      </c>
      <c r="J1683" s="358">
        <v>2.5526551930091007E-4</v>
      </c>
      <c r="K1683" s="327">
        <v>1.5748452640242924E-4</v>
      </c>
      <c r="L1683" s="336">
        <v>1.644775488145868E-4</v>
      </c>
      <c r="M1683" s="210">
        <v>1.1415525114155251E-4</v>
      </c>
      <c r="N1683" s="325">
        <v>9.9663817743284061E-2</v>
      </c>
      <c r="O1683" s="358">
        <v>6.6375927155802428E-2</v>
      </c>
      <c r="P1683" s="327">
        <v>6.6549274726327157E-2</v>
      </c>
      <c r="Q1683" s="332">
        <v>0.13191865605658709</v>
      </c>
      <c r="R1683" s="358">
        <v>0.7989313348399899</v>
      </c>
      <c r="S1683" s="327">
        <v>0.93247816217527935</v>
      </c>
      <c r="T1683" s="358">
        <v>0.18336869359153621</v>
      </c>
      <c r="U1683" s="358">
        <v>0.50499544492218873</v>
      </c>
      <c r="V1683" s="361">
        <v>0</v>
      </c>
    </row>
    <row r="1684" spans="1:22" hidden="1" outlineLevel="1">
      <c r="A1684" s="65">
        <v>1675</v>
      </c>
      <c r="B1684" s="117">
        <v>1</v>
      </c>
      <c r="C1684" s="325">
        <v>1.4584343127004547E-4</v>
      </c>
      <c r="D1684" s="358">
        <v>1.4208155741917599E-4</v>
      </c>
      <c r="E1684" s="327">
        <v>1.4880902382279263E-4</v>
      </c>
      <c r="F1684" s="332">
        <v>0</v>
      </c>
      <c r="G1684" s="358">
        <v>0</v>
      </c>
      <c r="H1684" s="327">
        <v>0</v>
      </c>
      <c r="I1684" s="332">
        <v>0</v>
      </c>
      <c r="J1684" s="358">
        <v>2.9020524416496378E-4</v>
      </c>
      <c r="K1684" s="327">
        <v>1.5748452640242924E-4</v>
      </c>
      <c r="L1684" s="336">
        <v>1.1748396343899057E-4</v>
      </c>
      <c r="M1684" s="210">
        <v>1.1415525114155251E-4</v>
      </c>
      <c r="N1684" s="325">
        <v>7.5360164645205336E-4</v>
      </c>
      <c r="O1684" s="358">
        <v>1.2080128462462741E-3</v>
      </c>
      <c r="P1684" s="327">
        <v>2.6216587125707427E-4</v>
      </c>
      <c r="Q1684" s="332">
        <v>9.8938992042440319E-2</v>
      </c>
      <c r="R1684" s="358">
        <v>0.80067305548400425</v>
      </c>
      <c r="S1684" s="327">
        <v>0.90391818488751186</v>
      </c>
      <c r="T1684" s="358">
        <v>0.21746920363765193</v>
      </c>
      <c r="U1684" s="358">
        <v>0.65178199290919325</v>
      </c>
      <c r="V1684" s="361">
        <v>0</v>
      </c>
    </row>
    <row r="1685" spans="1:22" hidden="1" outlineLevel="1">
      <c r="A1685" s="65">
        <v>1676</v>
      </c>
      <c r="B1685" s="117">
        <v>1</v>
      </c>
      <c r="C1685" s="325">
        <v>1.4761225320582256E-4</v>
      </c>
      <c r="D1685" s="358">
        <v>1.4919730044263225E-4</v>
      </c>
      <c r="E1685" s="327">
        <v>1.5359592381325647E-4</v>
      </c>
      <c r="F1685" s="332">
        <v>0</v>
      </c>
      <c r="G1685" s="358">
        <v>0</v>
      </c>
      <c r="H1685" s="327">
        <v>0</v>
      </c>
      <c r="I1685" s="332">
        <v>7.8012856518754235E-5</v>
      </c>
      <c r="J1685" s="358">
        <v>3.4117613690781858E-4</v>
      </c>
      <c r="K1685" s="327">
        <v>1.7234155719511124E-4</v>
      </c>
      <c r="L1685" s="336">
        <v>8.811297257924293E-5</v>
      </c>
      <c r="M1685" s="210">
        <v>1.1415525114155251E-4</v>
      </c>
      <c r="N1685" s="325">
        <v>0</v>
      </c>
      <c r="O1685" s="358">
        <v>0</v>
      </c>
      <c r="P1685" s="327">
        <v>0</v>
      </c>
      <c r="Q1685" s="332">
        <v>9.8938992042440319E-2</v>
      </c>
      <c r="R1685" s="358">
        <v>0.75902251720494907</v>
      </c>
      <c r="S1685" s="327">
        <v>0.79043785136483569</v>
      </c>
      <c r="T1685" s="358">
        <v>0.2917371856399284</v>
      </c>
      <c r="U1685" s="358">
        <v>0.70658682414375618</v>
      </c>
      <c r="V1685" s="361">
        <v>0</v>
      </c>
    </row>
    <row r="1686" spans="1:22" hidden="1" outlineLevel="1">
      <c r="A1686" s="65">
        <v>1677</v>
      </c>
      <c r="B1686" s="117">
        <v>1</v>
      </c>
      <c r="C1686" s="325">
        <v>1.3783685565262331E-4</v>
      </c>
      <c r="D1686" s="358">
        <v>1.4585329006002441E-4</v>
      </c>
      <c r="E1686" s="327">
        <v>1.4447616583684436E-4</v>
      </c>
      <c r="F1686" s="332">
        <v>0</v>
      </c>
      <c r="G1686" s="358">
        <v>0</v>
      </c>
      <c r="H1686" s="327">
        <v>0</v>
      </c>
      <c r="I1686" s="332">
        <v>1.1144693788393462E-4</v>
      </c>
      <c r="J1686" s="358">
        <v>3.3994297014791077E-4</v>
      </c>
      <c r="K1686" s="327">
        <v>2.1096983725608443E-4</v>
      </c>
      <c r="L1686" s="336">
        <v>5.8741981719495287E-5</v>
      </c>
      <c r="M1686" s="210">
        <v>1.1415525114155251E-4</v>
      </c>
      <c r="N1686" s="325">
        <v>0</v>
      </c>
      <c r="O1686" s="358">
        <v>0</v>
      </c>
      <c r="P1686" s="327">
        <v>0</v>
      </c>
      <c r="Q1686" s="332">
        <v>6.5959328028293546E-2</v>
      </c>
      <c r="R1686" s="358">
        <v>0.77630953762768196</v>
      </c>
      <c r="S1686" s="327">
        <v>0.74001058607766856</v>
      </c>
      <c r="T1686" s="358">
        <v>0.18566995500569131</v>
      </c>
      <c r="U1686" s="358">
        <v>0.58341720343102721</v>
      </c>
      <c r="V1686" s="361">
        <v>0</v>
      </c>
    </row>
    <row r="1687" spans="1:22" hidden="1" outlineLevel="1">
      <c r="A1687" s="65">
        <v>1678</v>
      </c>
      <c r="B1687" s="117">
        <v>1</v>
      </c>
      <c r="C1687" s="325">
        <v>1.2638013972230734E-4</v>
      </c>
      <c r="D1687" s="358">
        <v>1.3412981180006776E-4</v>
      </c>
      <c r="E1687" s="327">
        <v>1.3347537669886788E-4</v>
      </c>
      <c r="F1687" s="332">
        <v>0</v>
      </c>
      <c r="G1687" s="358">
        <v>0</v>
      </c>
      <c r="H1687" s="327">
        <v>0</v>
      </c>
      <c r="I1687" s="332">
        <v>1.4933889676447238E-4</v>
      </c>
      <c r="J1687" s="358">
        <v>3.3254396958846413E-4</v>
      </c>
      <c r="K1687" s="327">
        <v>2.2285546189023002E-4</v>
      </c>
      <c r="L1687" s="336">
        <v>3.7594868300476983E-5</v>
      </c>
      <c r="M1687" s="210">
        <v>1.1415525114155251E-4</v>
      </c>
      <c r="N1687" s="325">
        <v>0</v>
      </c>
      <c r="O1687" s="358">
        <v>0</v>
      </c>
      <c r="P1687" s="327">
        <v>0</v>
      </c>
      <c r="Q1687" s="332">
        <v>3.2979664014146773E-2</v>
      </c>
      <c r="R1687" s="358">
        <v>0.77400991780725314</v>
      </c>
      <c r="S1687" s="327">
        <v>0.68532970832813589</v>
      </c>
      <c r="T1687" s="358">
        <v>0.13347316202099271</v>
      </c>
      <c r="U1687" s="358">
        <v>0.44736562238687522</v>
      </c>
      <c r="V1687" s="361">
        <v>0</v>
      </c>
    </row>
    <row r="1688" spans="1:22" hidden="1" outlineLevel="1">
      <c r="A1688" s="65">
        <v>1679</v>
      </c>
      <c r="B1688" s="117">
        <v>1</v>
      </c>
      <c r="C1688" s="325">
        <v>1.1406088871376788E-4</v>
      </c>
      <c r="D1688" s="358">
        <v>1.2069544450714895E-4</v>
      </c>
      <c r="E1688" s="327">
        <v>1.1933521141538397E-4</v>
      </c>
      <c r="F1688" s="332">
        <v>0</v>
      </c>
      <c r="G1688" s="358">
        <v>0</v>
      </c>
      <c r="H1688" s="327">
        <v>0</v>
      </c>
      <c r="I1688" s="332">
        <v>1.8277297812965276E-4</v>
      </c>
      <c r="J1688" s="358">
        <v>3.7118319473224116E-4</v>
      </c>
      <c r="K1688" s="327">
        <v>2.1988405573169364E-4</v>
      </c>
      <c r="L1688" s="336">
        <v>2.3496792687798115E-5</v>
      </c>
      <c r="M1688" s="210">
        <v>1.1415525114155251E-4</v>
      </c>
      <c r="N1688" s="325">
        <v>0</v>
      </c>
      <c r="O1688" s="358">
        <v>0</v>
      </c>
      <c r="P1688" s="327">
        <v>0</v>
      </c>
      <c r="Q1688" s="332">
        <v>6.5959328028293546E-2</v>
      </c>
      <c r="R1688" s="358">
        <v>0.774979792002644</v>
      </c>
      <c r="S1688" s="327">
        <v>0.61777827425481902</v>
      </c>
      <c r="T1688" s="358">
        <v>8.9121578402731813E-2</v>
      </c>
      <c r="U1688" s="358">
        <v>0.38600681133457082</v>
      </c>
      <c r="V1688" s="361">
        <v>0</v>
      </c>
    </row>
    <row r="1689" spans="1:22" hidden="1" outlineLevel="1">
      <c r="A1689" s="65">
        <v>1680</v>
      </c>
      <c r="B1689" s="117">
        <v>1</v>
      </c>
      <c r="C1689" s="325">
        <v>1.0411673429743796E-4</v>
      </c>
      <c r="D1689" s="358">
        <v>1.0560851394375533E-4</v>
      </c>
      <c r="E1689" s="327">
        <v>1.0649230900194446E-4</v>
      </c>
      <c r="F1689" s="332">
        <v>0</v>
      </c>
      <c r="G1689" s="358">
        <v>0</v>
      </c>
      <c r="H1689" s="327">
        <v>0</v>
      </c>
      <c r="I1689" s="332">
        <v>2.0506236570643968E-4</v>
      </c>
      <c r="J1689" s="358">
        <v>3.8474802909122668E-4</v>
      </c>
      <c r="K1689" s="327">
        <v>2.1691264957315727E-4</v>
      </c>
      <c r="L1689" s="336">
        <v>9.3987170751192458E-6</v>
      </c>
      <c r="M1689" s="210">
        <v>1.1415525114155251E-4</v>
      </c>
      <c r="N1689" s="325">
        <v>0</v>
      </c>
      <c r="O1689" s="358">
        <v>0</v>
      </c>
      <c r="P1689" s="327">
        <v>0</v>
      </c>
      <c r="Q1689" s="332">
        <v>6.5959328028293546E-2</v>
      </c>
      <c r="R1689" s="358">
        <v>0.7452678283753017</v>
      </c>
      <c r="S1689" s="327">
        <v>0.57603547004844791</v>
      </c>
      <c r="T1689" s="358">
        <v>8.1590177410951661E-2</v>
      </c>
      <c r="U1689" s="358">
        <v>0.33289697488045833</v>
      </c>
      <c r="V1689" s="361">
        <v>0</v>
      </c>
    </row>
    <row r="1690" spans="1:22" hidden="1" outlineLevel="1">
      <c r="A1690" s="65">
        <v>1681</v>
      </c>
      <c r="B1690" s="117">
        <v>1</v>
      </c>
      <c r="C1690" s="325">
        <v>9.6428921643707091E-5</v>
      </c>
      <c r="D1690" s="358">
        <v>9.2776846196539116E-5</v>
      </c>
      <c r="E1690" s="327">
        <v>9.427209276612625E-5</v>
      </c>
      <c r="F1690" s="332">
        <v>0</v>
      </c>
      <c r="G1690" s="358">
        <v>0</v>
      </c>
      <c r="H1690" s="327">
        <v>0</v>
      </c>
      <c r="I1690" s="332">
        <v>2.1397812073715446E-4</v>
      </c>
      <c r="J1690" s="358">
        <v>3.7776008411841594E-4</v>
      </c>
      <c r="K1690" s="327">
        <v>2.3474108652437564E-4</v>
      </c>
      <c r="L1690" s="336">
        <v>5.8741981719495289E-6</v>
      </c>
      <c r="M1690" s="210">
        <v>1.1415525114155251E-4</v>
      </c>
      <c r="N1690" s="325">
        <v>0</v>
      </c>
      <c r="O1690" s="358">
        <v>0</v>
      </c>
      <c r="P1690" s="327">
        <v>0</v>
      </c>
      <c r="Q1690" s="332">
        <v>6.5959328028293546E-2</v>
      </c>
      <c r="R1690" s="358">
        <v>0.69445891268047033</v>
      </c>
      <c r="S1690" s="327">
        <v>0.53666422544870174</v>
      </c>
      <c r="T1690" s="358">
        <v>4.1736513829448346E-2</v>
      </c>
      <c r="U1690" s="358">
        <v>0.25278022159116947</v>
      </c>
      <c r="V1690" s="361">
        <v>0</v>
      </c>
    </row>
    <row r="1691" spans="1:22" hidden="1" outlineLevel="1">
      <c r="A1691" s="65">
        <v>1682</v>
      </c>
      <c r="B1691" s="117">
        <v>1</v>
      </c>
      <c r="C1691" s="325">
        <v>9.1422468037497003E-5</v>
      </c>
      <c r="D1691" s="358">
        <v>8.4591797527481491E-5</v>
      </c>
      <c r="E1691" s="327">
        <v>8.626798085795232E-5</v>
      </c>
      <c r="F1691" s="332">
        <v>0</v>
      </c>
      <c r="G1691" s="358">
        <v>0</v>
      </c>
      <c r="H1691" s="327">
        <v>0</v>
      </c>
      <c r="I1691" s="332">
        <v>2.1397812073715446E-4</v>
      </c>
      <c r="J1691" s="358">
        <v>3.8145958439813926E-4</v>
      </c>
      <c r="K1691" s="327">
        <v>2.4662671115852124E-4</v>
      </c>
      <c r="L1691" s="336">
        <v>2.3496792687798115E-6</v>
      </c>
      <c r="M1691" s="210">
        <v>1.1415525114155251E-4</v>
      </c>
      <c r="N1691" s="325">
        <v>0</v>
      </c>
      <c r="O1691" s="358">
        <v>0</v>
      </c>
      <c r="P1691" s="327">
        <v>0</v>
      </c>
      <c r="Q1691" s="332">
        <v>3.2979664014146773E-2</v>
      </c>
      <c r="R1691" s="358">
        <v>0.67795086036758911</v>
      </c>
      <c r="S1691" s="327">
        <v>0.48370505061408797</v>
      </c>
      <c r="T1691" s="358">
        <v>3.8075416125110777E-2</v>
      </c>
      <c r="U1691" s="358">
        <v>0.2245303085836628</v>
      </c>
      <c r="V1691" s="361">
        <v>0</v>
      </c>
    </row>
    <row r="1692" spans="1:22" hidden="1" outlineLevel="1">
      <c r="A1692" s="65">
        <v>1683</v>
      </c>
      <c r="B1692" s="117">
        <v>1</v>
      </c>
      <c r="C1692" s="325">
        <v>8.9053621699477492E-5</v>
      </c>
      <c r="D1692" s="358">
        <v>8.1344996749019204E-5</v>
      </c>
      <c r="E1692" s="327">
        <v>8.3401029915154213E-5</v>
      </c>
      <c r="F1692" s="332">
        <v>0</v>
      </c>
      <c r="G1692" s="358">
        <v>0</v>
      </c>
      <c r="H1692" s="327">
        <v>0</v>
      </c>
      <c r="I1692" s="332">
        <v>2.2735175328322661E-4</v>
      </c>
      <c r="J1692" s="358">
        <v>3.9420230758385299E-4</v>
      </c>
      <c r="K1692" s="327">
        <v>2.7039796042681243E-4</v>
      </c>
      <c r="L1692" s="336">
        <v>1.1748396343899057E-6</v>
      </c>
      <c r="M1692" s="210">
        <v>1.1415525114155251E-4</v>
      </c>
      <c r="N1692" s="325">
        <v>0</v>
      </c>
      <c r="O1692" s="358">
        <v>0</v>
      </c>
      <c r="P1692" s="327">
        <v>0</v>
      </c>
      <c r="Q1692" s="332">
        <v>3.2979664014146773E-2</v>
      </c>
      <c r="R1692" s="358">
        <v>0.63384668453009096</v>
      </c>
      <c r="S1692" s="327">
        <v>0.41292964858430831</v>
      </c>
      <c r="T1692" s="358">
        <v>3.7657004958900765E-2</v>
      </c>
      <c r="U1692" s="358">
        <v>0.2066763635629186</v>
      </c>
      <c r="V1692" s="361">
        <v>0</v>
      </c>
    </row>
    <row r="1693" spans="1:22" hidden="1" outlineLevel="1">
      <c r="A1693" s="65">
        <v>1684</v>
      </c>
      <c r="B1693" s="117">
        <v>1</v>
      </c>
      <c r="C1693" s="325">
        <v>8.7628563744151765E-5</v>
      </c>
      <c r="D1693" s="358">
        <v>8.1403322511506562E-5</v>
      </c>
      <c r="E1693" s="327">
        <v>8.1870259728501822E-5</v>
      </c>
      <c r="F1693" s="332">
        <v>0</v>
      </c>
      <c r="G1693" s="358">
        <v>0</v>
      </c>
      <c r="H1693" s="327">
        <v>0</v>
      </c>
      <c r="I1693" s="332">
        <v>2.5409901837537098E-4</v>
      </c>
      <c r="J1693" s="358">
        <v>4.1804353160873674E-4</v>
      </c>
      <c r="K1693" s="327">
        <v>2.7931217890242167E-4</v>
      </c>
      <c r="L1693" s="336">
        <v>1.409807561267887E-5</v>
      </c>
      <c r="M1693" s="210">
        <v>1.1415525114155251E-4</v>
      </c>
      <c r="N1693" s="325">
        <v>0</v>
      </c>
      <c r="O1693" s="358">
        <v>0</v>
      </c>
      <c r="P1693" s="327">
        <v>0</v>
      </c>
      <c r="Q1693" s="332">
        <v>6.5959328028293546E-2</v>
      </c>
      <c r="R1693" s="358">
        <v>0.59831407752479293</v>
      </c>
      <c r="S1693" s="327">
        <v>0.41986709124811833</v>
      </c>
      <c r="T1693" s="358">
        <v>3.7029388209585748E-2</v>
      </c>
      <c r="U1693" s="358">
        <v>0.20012238374517707</v>
      </c>
      <c r="V1693" s="361">
        <v>0</v>
      </c>
    </row>
    <row r="1694" spans="1:22" hidden="1" outlineLevel="1">
      <c r="A1694" s="65">
        <v>1685</v>
      </c>
      <c r="B1694" s="117">
        <v>1</v>
      </c>
      <c r="C1694" s="325">
        <v>8.9584893305629624E-5</v>
      </c>
      <c r="D1694" s="358">
        <v>8.1753277086430638E-5</v>
      </c>
      <c r="E1694" s="327">
        <v>8.2726453222731121E-5</v>
      </c>
      <c r="F1694" s="332">
        <v>0</v>
      </c>
      <c r="G1694" s="358">
        <v>0</v>
      </c>
      <c r="H1694" s="327">
        <v>0</v>
      </c>
      <c r="I1694" s="332">
        <v>2.5632795713304962E-4</v>
      </c>
      <c r="J1694" s="358">
        <v>3.9338019641058119E-4</v>
      </c>
      <c r="K1694" s="327">
        <v>2.6445514810973967E-4</v>
      </c>
      <c r="L1694" s="336">
        <v>3.7594868300476983E-5</v>
      </c>
      <c r="M1694" s="210">
        <v>1.1415525114155251E-4</v>
      </c>
      <c r="N1694" s="325">
        <v>0</v>
      </c>
      <c r="O1694" s="358">
        <v>0</v>
      </c>
      <c r="P1694" s="327">
        <v>0</v>
      </c>
      <c r="Q1694" s="332">
        <v>9.8938992042440319E-2</v>
      </c>
      <c r="R1694" s="358">
        <v>0.56154036622329773</v>
      </c>
      <c r="S1694" s="327">
        <v>0.40184831239482033</v>
      </c>
      <c r="T1694" s="358">
        <v>3.2531468172828162E-2</v>
      </c>
      <c r="U1694" s="358">
        <v>0.19910538687690679</v>
      </c>
      <c r="V1694" s="361">
        <v>0</v>
      </c>
    </row>
    <row r="1695" spans="1:22" hidden="1" outlineLevel="1">
      <c r="A1695" s="65">
        <v>1686</v>
      </c>
      <c r="B1695" s="117">
        <v>1</v>
      </c>
      <c r="C1695" s="325">
        <v>9.5641389615763942E-5</v>
      </c>
      <c r="D1695" s="358">
        <v>8.599161582717781E-5</v>
      </c>
      <c r="E1695" s="327">
        <v>8.7746860529802929E-5</v>
      </c>
      <c r="F1695" s="332">
        <v>0</v>
      </c>
      <c r="G1695" s="358">
        <v>0</v>
      </c>
      <c r="H1695" s="327">
        <v>0</v>
      </c>
      <c r="I1695" s="332">
        <v>2.5855689589072831E-4</v>
      </c>
      <c r="J1695" s="358">
        <v>4.2544253216818338E-4</v>
      </c>
      <c r="K1695" s="327">
        <v>3.0605483432924929E-4</v>
      </c>
      <c r="L1695" s="336">
        <v>9.3987170751192462E-5</v>
      </c>
      <c r="M1695" s="210">
        <v>1.1415525114155251E-4</v>
      </c>
      <c r="N1695" s="325">
        <v>0</v>
      </c>
      <c r="O1695" s="358">
        <v>0</v>
      </c>
      <c r="P1695" s="327">
        <v>0</v>
      </c>
      <c r="Q1695" s="332">
        <v>3.2979664014146773E-2</v>
      </c>
      <c r="R1695" s="358">
        <v>0.51099178546258262</v>
      </c>
      <c r="S1695" s="327">
        <v>0.34850934974600978</v>
      </c>
      <c r="T1695" s="358">
        <v>3.6401771460270738E-2</v>
      </c>
      <c r="U1695" s="358">
        <v>0.21808932841795128</v>
      </c>
      <c r="V1695" s="361">
        <v>0</v>
      </c>
    </row>
    <row r="1696" spans="1:22" hidden="1" outlineLevel="1">
      <c r="A1696" s="65">
        <v>1687</v>
      </c>
      <c r="B1696" s="117">
        <v>1</v>
      </c>
      <c r="C1696" s="325">
        <v>1.1295459372213343E-4</v>
      </c>
      <c r="D1696" s="358">
        <v>9.6723556124849556E-5</v>
      </c>
      <c r="E1696" s="327">
        <v>1.0078435237374911E-4</v>
      </c>
      <c r="F1696" s="332">
        <v>0</v>
      </c>
      <c r="G1696" s="358">
        <v>0</v>
      </c>
      <c r="H1696" s="327">
        <v>0</v>
      </c>
      <c r="I1696" s="332">
        <v>2.6747265092144309E-4</v>
      </c>
      <c r="J1696" s="358">
        <v>4.2914203244790675E-4</v>
      </c>
      <c r="K1696" s="327">
        <v>2.4068389884144843E-4</v>
      </c>
      <c r="L1696" s="336">
        <v>1.8210014333043539E-4</v>
      </c>
      <c r="M1696" s="210">
        <v>1.1415525114155251E-4</v>
      </c>
      <c r="N1696" s="325">
        <v>2.8260061741952002E-3</v>
      </c>
      <c r="O1696" s="358">
        <v>6.7013302656005946E-3</v>
      </c>
      <c r="P1696" s="327">
        <v>9.3318847528322726E-3</v>
      </c>
      <c r="Q1696" s="332">
        <v>3.2979664014146773E-2</v>
      </c>
      <c r="R1696" s="358">
        <v>0.46281358083898377</v>
      </c>
      <c r="S1696" s="327">
        <v>0.27450997975976726</v>
      </c>
      <c r="T1696" s="358">
        <v>5.5857890689036134E-2</v>
      </c>
      <c r="U1696" s="358">
        <v>0.30521206013310176</v>
      </c>
      <c r="V1696" s="361">
        <v>0</v>
      </c>
    </row>
    <row r="1697" spans="1:22" hidden="1" outlineLevel="1">
      <c r="A1697" s="65">
        <v>1688</v>
      </c>
      <c r="B1697" s="117">
        <v>1</v>
      </c>
      <c r="C1697" s="325">
        <v>1.3129908976985708E-4</v>
      </c>
      <c r="D1697" s="358">
        <v>1.1614603503313593E-4</v>
      </c>
      <c r="E1697" s="327">
        <v>1.224745875608914E-4</v>
      </c>
      <c r="F1697" s="332">
        <v>0</v>
      </c>
      <c r="G1697" s="358">
        <v>0</v>
      </c>
      <c r="H1697" s="327">
        <v>0</v>
      </c>
      <c r="I1697" s="332">
        <v>2.7638840595215787E-4</v>
      </c>
      <c r="J1697" s="358">
        <v>4.2379830982163961E-4</v>
      </c>
      <c r="K1697" s="327">
        <v>2.1394124341462081E-4</v>
      </c>
      <c r="L1697" s="336">
        <v>1.5860335064263727E-4</v>
      </c>
      <c r="M1697" s="210">
        <v>1.1415525114155251E-4</v>
      </c>
      <c r="N1697" s="325">
        <v>0.12264866796007169</v>
      </c>
      <c r="O1697" s="358">
        <v>0.13764193077437936</v>
      </c>
      <c r="P1697" s="327">
        <v>0.17115588516097552</v>
      </c>
      <c r="Q1697" s="332">
        <v>3.2979664014146773E-2</v>
      </c>
      <c r="R1697" s="358">
        <v>0.39343455839817854</v>
      </c>
      <c r="S1697" s="327">
        <v>0.20720329906189255</v>
      </c>
      <c r="T1697" s="358">
        <v>9.1527442608439355E-2</v>
      </c>
      <c r="U1697" s="358">
        <v>0.40521675217967529</v>
      </c>
      <c r="V1697" s="361">
        <v>0</v>
      </c>
    </row>
    <row r="1698" spans="1:22" hidden="1" outlineLevel="1">
      <c r="A1698" s="65">
        <v>1689</v>
      </c>
      <c r="B1698" s="117">
        <v>1</v>
      </c>
      <c r="C1698" s="325">
        <v>1.5046236911647401E-4</v>
      </c>
      <c r="D1698" s="358">
        <v>1.2876384165123189E-4</v>
      </c>
      <c r="E1698" s="327">
        <v>1.4033789728140275E-4</v>
      </c>
      <c r="F1698" s="332">
        <v>0</v>
      </c>
      <c r="G1698" s="358">
        <v>0</v>
      </c>
      <c r="H1698" s="327">
        <v>0</v>
      </c>
      <c r="I1698" s="332">
        <v>2.6747265092144309E-4</v>
      </c>
      <c r="J1698" s="358">
        <v>3.8310380674468303E-4</v>
      </c>
      <c r="K1698" s="327">
        <v>1.9611280646340243E-4</v>
      </c>
      <c r="L1698" s="336">
        <v>1.4685495429873823E-4</v>
      </c>
      <c r="M1698" s="210">
        <v>1.1415525114155251E-4</v>
      </c>
      <c r="N1698" s="325">
        <v>0.38282963639764317</v>
      </c>
      <c r="O1698" s="358">
        <v>0.41583096865228142</v>
      </c>
      <c r="P1698" s="327">
        <v>0.4557545877006916</v>
      </c>
      <c r="Q1698" s="332">
        <v>3.2979664014146773E-2</v>
      </c>
      <c r="R1698" s="358">
        <v>0.33746487749879156</v>
      </c>
      <c r="S1698" s="327">
        <v>0.156885752711413</v>
      </c>
      <c r="T1698" s="358">
        <v>0.13138110618994267</v>
      </c>
      <c r="U1698" s="358">
        <v>0.53731334540277642</v>
      </c>
      <c r="V1698" s="361">
        <v>5.4232104846358008E-2</v>
      </c>
    </row>
    <row r="1699" spans="1:22" hidden="1" outlineLevel="1">
      <c r="A1699" s="65">
        <v>1690</v>
      </c>
      <c r="B1699" s="117">
        <v>1</v>
      </c>
      <c r="C1699" s="325">
        <v>1.5411251756344865E-4</v>
      </c>
      <c r="D1699" s="358">
        <v>1.4035122646538473E-4</v>
      </c>
      <c r="E1699" s="327">
        <v>1.4694096528992872E-4</v>
      </c>
      <c r="F1699" s="332">
        <v>0</v>
      </c>
      <c r="G1699" s="358">
        <v>0</v>
      </c>
      <c r="H1699" s="327">
        <v>0</v>
      </c>
      <c r="I1699" s="332">
        <v>2.2512281452554794E-4</v>
      </c>
      <c r="J1699" s="358">
        <v>3.5515202685344006E-4</v>
      </c>
      <c r="K1699" s="327">
        <v>2.6445514810973967E-4</v>
      </c>
      <c r="L1699" s="336">
        <v>1.644775488145868E-4</v>
      </c>
      <c r="M1699" s="210">
        <v>1.1415525114155251E-4</v>
      </c>
      <c r="N1699" s="325">
        <v>0.63264858219649878</v>
      </c>
      <c r="O1699" s="358">
        <v>0.59837409267679664</v>
      </c>
      <c r="P1699" s="327">
        <v>0.68008257988351661</v>
      </c>
      <c r="Q1699" s="332">
        <v>3.2979664014146773E-2</v>
      </c>
      <c r="R1699" s="358">
        <v>0.35410466584759948</v>
      </c>
      <c r="S1699" s="327">
        <v>0.14202342459520059</v>
      </c>
      <c r="T1699" s="358">
        <v>0.10836849204839219</v>
      </c>
      <c r="U1699" s="358">
        <v>0.50951543100338981</v>
      </c>
      <c r="V1699" s="361">
        <v>7.5483669152731164E-2</v>
      </c>
    </row>
    <row r="1700" spans="1:22" hidden="1" outlineLevel="1">
      <c r="A1700" s="65">
        <v>1691</v>
      </c>
      <c r="B1700" s="117">
        <v>1</v>
      </c>
      <c r="C1700" s="325">
        <v>1.5467504044055092E-4</v>
      </c>
      <c r="D1700" s="358">
        <v>1.3729884489521358E-4</v>
      </c>
      <c r="E1700" s="327">
        <v>1.4901658588199976E-4</v>
      </c>
      <c r="F1700" s="332">
        <v>0</v>
      </c>
      <c r="G1700" s="358">
        <v>0</v>
      </c>
      <c r="H1700" s="327">
        <v>0</v>
      </c>
      <c r="I1700" s="332">
        <v>1.8054403937197409E-4</v>
      </c>
      <c r="J1700" s="358">
        <v>2.7294090952625487E-4</v>
      </c>
      <c r="K1700" s="327">
        <v>2.4365530499998481E-4</v>
      </c>
      <c r="L1700" s="336">
        <v>1.8797434150238492E-4</v>
      </c>
      <c r="M1700" s="210">
        <v>1.1415525114155251E-4</v>
      </c>
      <c r="N1700" s="325">
        <v>0.81596218269596077</v>
      </c>
      <c r="O1700" s="358">
        <v>0.68978096813079603</v>
      </c>
      <c r="P1700" s="327">
        <v>0.82194661187198137</v>
      </c>
      <c r="Q1700" s="332">
        <v>3.2979664014146773E-2</v>
      </c>
      <c r="R1700" s="358">
        <v>0.3567528382321678</v>
      </c>
      <c r="S1700" s="327">
        <v>0.14453001864058015</v>
      </c>
      <c r="T1700" s="358">
        <v>9.0690620276019346E-2</v>
      </c>
      <c r="U1700" s="358">
        <v>0.40645974835200555</v>
      </c>
      <c r="V1700" s="361">
        <v>0.19649833385451729</v>
      </c>
    </row>
    <row r="1701" spans="1:22" hidden="1" outlineLevel="1">
      <c r="A1701" s="65">
        <v>1692</v>
      </c>
      <c r="B1701" s="117">
        <v>1</v>
      </c>
      <c r="C1701" s="325">
        <v>1.5635635881766765E-4</v>
      </c>
      <c r="D1701" s="358">
        <v>1.3652116806204897E-4</v>
      </c>
      <c r="E1701" s="327">
        <v>1.4727825363614026E-4</v>
      </c>
      <c r="F1701" s="332">
        <v>0</v>
      </c>
      <c r="G1701" s="358">
        <v>0</v>
      </c>
      <c r="H1701" s="327">
        <v>0</v>
      </c>
      <c r="I1701" s="332">
        <v>1.3819420297607891E-4</v>
      </c>
      <c r="J1701" s="358">
        <v>1.9196295895897744E-4</v>
      </c>
      <c r="K1701" s="327">
        <v>2.2879827420730281E-4</v>
      </c>
      <c r="L1701" s="336">
        <v>2.0677177565262342E-4</v>
      </c>
      <c r="M1701" s="210">
        <v>1.1415525114155251E-4</v>
      </c>
      <c r="N1701" s="325">
        <v>0.92184321402247427</v>
      </c>
      <c r="O1701" s="358">
        <v>0.7041201950381446</v>
      </c>
      <c r="P1701" s="327">
        <v>0.87287933615644231</v>
      </c>
      <c r="Q1701" s="332">
        <v>3.2979664014146773E-2</v>
      </c>
      <c r="R1701" s="358">
        <v>0.356140040940221</v>
      </c>
      <c r="S1701" s="327">
        <v>0.1500580289842906</v>
      </c>
      <c r="T1701" s="358">
        <v>7.1339103838806456E-2</v>
      </c>
      <c r="U1701" s="358">
        <v>0.34397094077940094</v>
      </c>
      <c r="V1701" s="361">
        <v>0.29449556026513868</v>
      </c>
    </row>
    <row r="1702" spans="1:22" hidden="1" outlineLevel="1">
      <c r="A1702" s="65">
        <v>1693</v>
      </c>
      <c r="B1702" s="117">
        <v>1</v>
      </c>
      <c r="C1702" s="325">
        <v>1.4394335399627785E-4</v>
      </c>
      <c r="D1702" s="358">
        <v>1.3766824139096678E-4</v>
      </c>
      <c r="E1702" s="327">
        <v>1.4329565662510397E-4</v>
      </c>
      <c r="F1702" s="332">
        <v>0</v>
      </c>
      <c r="G1702" s="358">
        <v>0</v>
      </c>
      <c r="H1702" s="327">
        <v>0</v>
      </c>
      <c r="I1702" s="332">
        <v>1.136758766416133E-4</v>
      </c>
      <c r="J1702" s="358">
        <v>1.6688856817418597E-4</v>
      </c>
      <c r="K1702" s="327">
        <v>2.2879827420730281E-4</v>
      </c>
      <c r="L1702" s="336">
        <v>1.8797434150238492E-4</v>
      </c>
      <c r="M1702" s="210">
        <v>1.1415525114155251E-4</v>
      </c>
      <c r="N1702" s="325">
        <v>0.95650888975926873</v>
      </c>
      <c r="O1702" s="358">
        <v>0.67204690998729921</v>
      </c>
      <c r="P1702" s="327">
        <v>0.85400339342593279</v>
      </c>
      <c r="Q1702" s="332">
        <v>3.2979664014146773E-2</v>
      </c>
      <c r="R1702" s="358">
        <v>0.37265186699270608</v>
      </c>
      <c r="S1702" s="327">
        <v>0.18819707742000208</v>
      </c>
      <c r="T1702" s="358">
        <v>2.9811795592463101E-2</v>
      </c>
      <c r="U1702" s="358">
        <v>0.30374306465671136</v>
      </c>
      <c r="V1702" s="361">
        <v>0.26443065861314252</v>
      </c>
    </row>
    <row r="1703" spans="1:22" hidden="1" outlineLevel="1">
      <c r="A1703" s="65">
        <v>1694</v>
      </c>
      <c r="B1703" s="117">
        <v>1</v>
      </c>
      <c r="C1703" s="325">
        <v>1.4317457273090476E-4</v>
      </c>
      <c r="D1703" s="358">
        <v>1.3105798830906752E-4</v>
      </c>
      <c r="E1703" s="327">
        <v>1.3831416720413349E-4</v>
      </c>
      <c r="F1703" s="332">
        <v>0</v>
      </c>
      <c r="G1703" s="358">
        <v>0</v>
      </c>
      <c r="H1703" s="327">
        <v>0</v>
      </c>
      <c r="I1703" s="332">
        <v>8.9157550307147697E-5</v>
      </c>
      <c r="J1703" s="358">
        <v>1.7387651314699671E-4</v>
      </c>
      <c r="K1703" s="327">
        <v>2.2879827420730281E-4</v>
      </c>
      <c r="L1703" s="336">
        <v>1.9032402077116473E-4</v>
      </c>
      <c r="M1703" s="210">
        <v>1.1415525114155251E-4</v>
      </c>
      <c r="N1703" s="325">
        <v>0.91449559796956681</v>
      </c>
      <c r="O1703" s="358">
        <v>0.63841381167512923</v>
      </c>
      <c r="P1703" s="327">
        <v>0.82033886139106726</v>
      </c>
      <c r="Q1703" s="332">
        <v>6.5959328028293546E-2</v>
      </c>
      <c r="R1703" s="358">
        <v>0.40069084537092242</v>
      </c>
      <c r="S1703" s="327">
        <v>0.19770863134856889</v>
      </c>
      <c r="T1703" s="358">
        <v>4.8535695280360981E-2</v>
      </c>
      <c r="U1703" s="358">
        <v>0.28012613738243591</v>
      </c>
      <c r="V1703" s="361">
        <v>0.24031308006599705</v>
      </c>
    </row>
    <row r="1704" spans="1:22" hidden="1" outlineLevel="1">
      <c r="A1704" s="65">
        <v>1695</v>
      </c>
      <c r="B1704" s="117">
        <v>1</v>
      </c>
      <c r="C1704" s="325">
        <v>1.4589968355775568E-4</v>
      </c>
      <c r="D1704" s="358">
        <v>1.2837500323464957E-4</v>
      </c>
      <c r="E1704" s="327">
        <v>1.4280269673448709E-4</v>
      </c>
      <c r="F1704" s="332">
        <v>0</v>
      </c>
      <c r="G1704" s="358">
        <v>0</v>
      </c>
      <c r="H1704" s="327">
        <v>0</v>
      </c>
      <c r="I1704" s="332">
        <v>7.3554979003396872E-5</v>
      </c>
      <c r="J1704" s="358">
        <v>2.1703734974376889E-4</v>
      </c>
      <c r="K1704" s="327">
        <v>2.2285546189023002E-4</v>
      </c>
      <c r="L1704" s="336">
        <v>2.1382081345896285E-4</v>
      </c>
      <c r="M1704" s="210">
        <v>1.1415525114155251E-4</v>
      </c>
      <c r="N1704" s="325">
        <v>0.79975974729724175</v>
      </c>
      <c r="O1704" s="358">
        <v>0.57566664849796834</v>
      </c>
      <c r="P1704" s="327">
        <v>0.67494656297233546</v>
      </c>
      <c r="Q1704" s="332">
        <v>6.5959328028293546E-2</v>
      </c>
      <c r="R1704" s="358">
        <v>0.41341894021935927</v>
      </c>
      <c r="S1704" s="327">
        <v>0.20992933098064712</v>
      </c>
      <c r="T1704" s="358">
        <v>5.2929012525566074E-2</v>
      </c>
      <c r="U1704" s="358">
        <v>0.29007010676107819</v>
      </c>
      <c r="V1704" s="361">
        <v>0.15378296444290682</v>
      </c>
    </row>
    <row r="1705" spans="1:22" hidden="1" outlineLevel="1">
      <c r="A1705" s="65">
        <v>1696</v>
      </c>
      <c r="B1705" s="117">
        <v>1</v>
      </c>
      <c r="C1705" s="325">
        <v>1.4660596228122853E-4</v>
      </c>
      <c r="D1705" s="358">
        <v>1.3074691757580166E-4</v>
      </c>
      <c r="E1705" s="327">
        <v>1.4368483548611729E-4</v>
      </c>
      <c r="F1705" s="332">
        <v>0</v>
      </c>
      <c r="G1705" s="358">
        <v>0</v>
      </c>
      <c r="H1705" s="327">
        <v>0</v>
      </c>
      <c r="I1705" s="332">
        <v>0</v>
      </c>
      <c r="J1705" s="358">
        <v>2.3101323968939037E-4</v>
      </c>
      <c r="K1705" s="327">
        <v>2.3176968036583927E-4</v>
      </c>
      <c r="L1705" s="336">
        <v>2.2321953053408208E-4</v>
      </c>
      <c r="M1705" s="210">
        <v>1.1415525114155251E-4</v>
      </c>
      <c r="N1705" s="325">
        <v>0.58743248340937571</v>
      </c>
      <c r="O1705" s="358">
        <v>0.4284936304193408</v>
      </c>
      <c r="P1705" s="327">
        <v>0.52889458531412425</v>
      </c>
      <c r="Q1705" s="332">
        <v>0.13191865605658709</v>
      </c>
      <c r="R1705" s="358">
        <v>0.40281556536171481</v>
      </c>
      <c r="S1705" s="327">
        <v>0.1673341184244381</v>
      </c>
      <c r="T1705" s="358">
        <v>7.4895598751591519E-2</v>
      </c>
      <c r="U1705" s="358">
        <v>0.34882992581669203</v>
      </c>
      <c r="V1705" s="361">
        <v>0.1071357960595397</v>
      </c>
    </row>
    <row r="1706" spans="1:22" hidden="1" outlineLevel="1">
      <c r="A1706" s="65">
        <v>1697</v>
      </c>
      <c r="B1706" s="117">
        <v>1</v>
      </c>
      <c r="C1706" s="325">
        <v>1.4316832247671473E-4</v>
      </c>
      <c r="D1706" s="358">
        <v>1.3160236209228276E-4</v>
      </c>
      <c r="E1706" s="327">
        <v>1.431270124519982E-4</v>
      </c>
      <c r="F1706" s="332">
        <v>0</v>
      </c>
      <c r="G1706" s="358">
        <v>0</v>
      </c>
      <c r="H1706" s="327">
        <v>0</v>
      </c>
      <c r="I1706" s="332">
        <v>0</v>
      </c>
      <c r="J1706" s="358">
        <v>2.4868862991473523E-4</v>
      </c>
      <c r="K1706" s="327">
        <v>2.3176968036583927E-4</v>
      </c>
      <c r="L1706" s="336">
        <v>2.2321953053408208E-4</v>
      </c>
      <c r="M1706" s="210">
        <v>1.1415525114155251E-4</v>
      </c>
      <c r="N1706" s="325">
        <v>0.32838191744148232</v>
      </c>
      <c r="O1706" s="358">
        <v>0.28308264648070441</v>
      </c>
      <c r="P1706" s="327">
        <v>0.30718825184386983</v>
      </c>
      <c r="Q1706" s="332">
        <v>0.13191865605658709</v>
      </c>
      <c r="R1706" s="358">
        <v>0.32917293269579151</v>
      </c>
      <c r="S1706" s="327">
        <v>0.11959068333871535</v>
      </c>
      <c r="T1706" s="358">
        <v>0.10240613292989958</v>
      </c>
      <c r="U1706" s="358">
        <v>0.44092464222116368</v>
      </c>
      <c r="V1706" s="361">
        <v>0</v>
      </c>
    </row>
    <row r="1707" spans="1:22" hidden="1" outlineLevel="1">
      <c r="A1707" s="65">
        <v>1698</v>
      </c>
      <c r="B1707" s="117">
        <v>1</v>
      </c>
      <c r="C1707" s="325">
        <v>1.3756809472245223E-4</v>
      </c>
      <c r="D1707" s="358">
        <v>1.3263278389622586E-4</v>
      </c>
      <c r="E1707" s="327">
        <v>1.4347727342691019E-4</v>
      </c>
      <c r="F1707" s="332">
        <v>0</v>
      </c>
      <c r="G1707" s="358">
        <v>0</v>
      </c>
      <c r="H1707" s="327">
        <v>0</v>
      </c>
      <c r="I1707" s="332">
        <v>0</v>
      </c>
      <c r="J1707" s="358">
        <v>2.6430874220690037E-4</v>
      </c>
      <c r="K1707" s="327">
        <v>2.2879827420730281E-4</v>
      </c>
      <c r="L1707" s="336">
        <v>1.644775488145868E-4</v>
      </c>
      <c r="M1707" s="210">
        <v>1.1415525114155251E-4</v>
      </c>
      <c r="N1707" s="325">
        <v>8.176577864004779E-2</v>
      </c>
      <c r="O1707" s="358">
        <v>7.7856404129480125E-2</v>
      </c>
      <c r="P1707" s="327">
        <v>7.0843307008495934E-2</v>
      </c>
      <c r="Q1707" s="332">
        <v>0.13191865605658709</v>
      </c>
      <c r="R1707" s="358">
        <v>0.25562690147264361</v>
      </c>
      <c r="S1707" s="327">
        <v>8.3755677290251435E-2</v>
      </c>
      <c r="T1707" s="358">
        <v>0.13242713410546769</v>
      </c>
      <c r="U1707" s="358">
        <v>0.50352644944579839</v>
      </c>
      <c r="V1707" s="361">
        <v>0</v>
      </c>
    </row>
    <row r="1708" spans="1:22" hidden="1" outlineLevel="1">
      <c r="A1708" s="65">
        <v>1699</v>
      </c>
      <c r="B1708" s="117">
        <v>1</v>
      </c>
      <c r="C1708" s="325">
        <v>1.4371834484543694E-4</v>
      </c>
      <c r="D1708" s="358">
        <v>1.4643654768489787E-4</v>
      </c>
      <c r="E1708" s="327">
        <v>1.5207812625530451E-4</v>
      </c>
      <c r="F1708" s="332">
        <v>0</v>
      </c>
      <c r="G1708" s="358">
        <v>0</v>
      </c>
      <c r="H1708" s="327">
        <v>0</v>
      </c>
      <c r="I1708" s="332">
        <v>7.8012856518754235E-5</v>
      </c>
      <c r="J1708" s="358">
        <v>2.9678213355113856E-4</v>
      </c>
      <c r="K1708" s="327">
        <v>1.5748452640242924E-4</v>
      </c>
      <c r="L1708" s="336">
        <v>1.1748396343899057E-4</v>
      </c>
      <c r="M1708" s="210">
        <v>1.1415525114155251E-4</v>
      </c>
      <c r="N1708" s="325">
        <v>1.8840041161301334E-4</v>
      </c>
      <c r="O1708" s="358">
        <v>2.4160256924925481E-3</v>
      </c>
      <c r="P1708" s="327">
        <v>0</v>
      </c>
      <c r="Q1708" s="332">
        <v>9.8938992042440319E-2</v>
      </c>
      <c r="R1708" s="358">
        <v>0.22209844217306066</v>
      </c>
      <c r="S1708" s="327">
        <v>8.2793550003726013E-2</v>
      </c>
      <c r="T1708" s="358">
        <v>0.18776201083674132</v>
      </c>
      <c r="U1708" s="358">
        <v>0.64229002213867092</v>
      </c>
      <c r="V1708" s="361">
        <v>0</v>
      </c>
    </row>
    <row r="1709" spans="1:22" hidden="1" outlineLevel="1">
      <c r="A1709" s="65">
        <v>1700</v>
      </c>
      <c r="B1709" s="117">
        <v>1</v>
      </c>
      <c r="C1709" s="325">
        <v>1.4759350244325248E-4</v>
      </c>
      <c r="D1709" s="358">
        <v>1.5213303048782869E-4</v>
      </c>
      <c r="E1709" s="327">
        <v>1.5813634385841184E-4</v>
      </c>
      <c r="F1709" s="332">
        <v>0</v>
      </c>
      <c r="G1709" s="358">
        <v>0</v>
      </c>
      <c r="H1709" s="327">
        <v>0</v>
      </c>
      <c r="I1709" s="332">
        <v>1.0698906036857726E-4</v>
      </c>
      <c r="J1709" s="358">
        <v>3.1404646818984747E-4</v>
      </c>
      <c r="K1709" s="327">
        <v>1.7531296335364765E-4</v>
      </c>
      <c r="L1709" s="336">
        <v>8.811297257924293E-5</v>
      </c>
      <c r="M1709" s="210">
        <v>1.1415525114155251E-4</v>
      </c>
      <c r="N1709" s="325">
        <v>0</v>
      </c>
      <c r="O1709" s="358">
        <v>0</v>
      </c>
      <c r="P1709" s="327">
        <v>0</v>
      </c>
      <c r="Q1709" s="332">
        <v>6.5959328028293546E-2</v>
      </c>
      <c r="R1709" s="358">
        <v>0.19616119921664632</v>
      </c>
      <c r="S1709" s="327">
        <v>7.0058028118696408E-2</v>
      </c>
      <c r="T1709" s="358">
        <v>0.24916384947806006</v>
      </c>
      <c r="U1709" s="358">
        <v>0.70410083179909555</v>
      </c>
      <c r="V1709" s="361">
        <v>0</v>
      </c>
    </row>
    <row r="1710" spans="1:22" hidden="1" outlineLevel="1">
      <c r="A1710" s="65">
        <v>1701</v>
      </c>
      <c r="B1710" s="117">
        <v>1</v>
      </c>
      <c r="C1710" s="325">
        <v>1.3724933175876097E-4</v>
      </c>
      <c r="D1710" s="358">
        <v>1.4910009083848668E-4</v>
      </c>
      <c r="E1710" s="327">
        <v>1.4845876284788067E-4</v>
      </c>
      <c r="F1710" s="332">
        <v>0</v>
      </c>
      <c r="G1710" s="358">
        <v>0</v>
      </c>
      <c r="H1710" s="327">
        <v>0</v>
      </c>
      <c r="I1710" s="332">
        <v>1.3373632546072155E-4</v>
      </c>
      <c r="J1710" s="358">
        <v>3.3501030310827969E-4</v>
      </c>
      <c r="K1710" s="327">
        <v>1.9016999414632964E-4</v>
      </c>
      <c r="L1710" s="336">
        <v>5.8741981719495287E-5</v>
      </c>
      <c r="M1710" s="210">
        <v>1.1415525114155251E-4</v>
      </c>
      <c r="N1710" s="325">
        <v>0</v>
      </c>
      <c r="O1710" s="358">
        <v>0</v>
      </c>
      <c r="P1710" s="327">
        <v>0</v>
      </c>
      <c r="Q1710" s="332">
        <v>9.8938992042440319E-2</v>
      </c>
      <c r="R1710" s="358">
        <v>0.17768713627970401</v>
      </c>
      <c r="S1710" s="327">
        <v>6.6521789567414127E-2</v>
      </c>
      <c r="T1710" s="358">
        <v>0.13054428385752265</v>
      </c>
      <c r="U1710" s="358">
        <v>0.58488619890741755</v>
      </c>
      <c r="V1710" s="361">
        <v>0</v>
      </c>
    </row>
    <row r="1711" spans="1:22" hidden="1" outlineLevel="1">
      <c r="A1711" s="65">
        <v>1702</v>
      </c>
      <c r="B1711" s="117">
        <v>1</v>
      </c>
      <c r="C1711" s="325">
        <v>1.2663640014409837E-4</v>
      </c>
      <c r="D1711" s="358">
        <v>1.3737661257853004E-4</v>
      </c>
      <c r="E1711" s="327">
        <v>1.3700393170538864E-4</v>
      </c>
      <c r="F1711" s="332">
        <v>0</v>
      </c>
      <c r="G1711" s="358">
        <v>0</v>
      </c>
      <c r="H1711" s="327">
        <v>0</v>
      </c>
      <c r="I1711" s="332">
        <v>1.537967742798298E-4</v>
      </c>
      <c r="J1711" s="358">
        <v>3.1815702405620669E-4</v>
      </c>
      <c r="K1711" s="327">
        <v>2.0502702493901164E-4</v>
      </c>
      <c r="L1711" s="336">
        <v>3.7594868300476983E-5</v>
      </c>
      <c r="M1711" s="210">
        <v>1.1415525114155251E-4</v>
      </c>
      <c r="N1711" s="325">
        <v>0</v>
      </c>
      <c r="O1711" s="358">
        <v>0</v>
      </c>
      <c r="P1711" s="327">
        <v>0</v>
      </c>
      <c r="Q1711" s="332">
        <v>6.5959328028293546E-2</v>
      </c>
      <c r="R1711" s="358">
        <v>0.16294001967854677</v>
      </c>
      <c r="S1711" s="327">
        <v>6.1888389290851817E-2</v>
      </c>
      <c r="T1711" s="358">
        <v>9.1841250983096867E-2</v>
      </c>
      <c r="U1711" s="358">
        <v>0.46465456914746928</v>
      </c>
      <c r="V1711" s="361">
        <v>0</v>
      </c>
    </row>
    <row r="1712" spans="1:22" hidden="1" outlineLevel="1">
      <c r="A1712" s="65">
        <v>1703</v>
      </c>
      <c r="B1712" s="117">
        <v>1</v>
      </c>
      <c r="C1712" s="325">
        <v>1.1395463439253746E-4</v>
      </c>
      <c r="D1712" s="358">
        <v>1.2219247241099086E-4</v>
      </c>
      <c r="E1712" s="327">
        <v>1.2371995991613402E-4</v>
      </c>
      <c r="F1712" s="332">
        <v>0</v>
      </c>
      <c r="G1712" s="358">
        <v>0</v>
      </c>
      <c r="H1712" s="327">
        <v>0</v>
      </c>
      <c r="I1712" s="332">
        <v>1.7385722309893803E-4</v>
      </c>
      <c r="J1712" s="358">
        <v>3.1527963494975522E-4</v>
      </c>
      <c r="K1712" s="327">
        <v>2.3474108652437564E-4</v>
      </c>
      <c r="L1712" s="336">
        <v>2.3496792687798115E-5</v>
      </c>
      <c r="M1712" s="210">
        <v>1.1415525114155251E-4</v>
      </c>
      <c r="N1712" s="325">
        <v>0</v>
      </c>
      <c r="O1712" s="358">
        <v>0</v>
      </c>
      <c r="P1712" s="327">
        <v>0</v>
      </c>
      <c r="Q1712" s="332">
        <v>6.5959328028293546E-2</v>
      </c>
      <c r="R1712" s="358">
        <v>0.15446303183560794</v>
      </c>
      <c r="S1712" s="327">
        <v>5.7702294047863534E-2</v>
      </c>
      <c r="T1712" s="358">
        <v>5.9728193976478716E-2</v>
      </c>
      <c r="U1712" s="358">
        <v>0.35820889693518426</v>
      </c>
      <c r="V1712" s="361">
        <v>0</v>
      </c>
    </row>
    <row r="1713" spans="1:22" hidden="1" outlineLevel="1">
      <c r="A1713" s="65">
        <v>1704</v>
      </c>
      <c r="B1713" s="117">
        <v>1</v>
      </c>
      <c r="C1713" s="325">
        <v>1.033542032862549E-4</v>
      </c>
      <c r="D1713" s="358">
        <v>1.0753326410583777E-4</v>
      </c>
      <c r="E1713" s="327">
        <v>1.0894413582632837E-4</v>
      </c>
      <c r="F1713" s="332">
        <v>0</v>
      </c>
      <c r="G1713" s="358">
        <v>0</v>
      </c>
      <c r="H1713" s="327">
        <v>0</v>
      </c>
      <c r="I1713" s="332">
        <v>1.8945979440268887E-4</v>
      </c>
      <c r="J1713" s="358">
        <v>3.124022458433037E-4</v>
      </c>
      <c r="K1713" s="327">
        <v>2.4068389884144843E-4</v>
      </c>
      <c r="L1713" s="336">
        <v>9.3987170751192458E-6</v>
      </c>
      <c r="M1713" s="210">
        <v>1.1415525114155251E-4</v>
      </c>
      <c r="N1713" s="325">
        <v>0</v>
      </c>
      <c r="O1713" s="358">
        <v>0</v>
      </c>
      <c r="P1713" s="327">
        <v>0</v>
      </c>
      <c r="Q1713" s="332">
        <v>9.8938992042440319E-2</v>
      </c>
      <c r="R1713" s="358">
        <v>0.15130613775612853</v>
      </c>
      <c r="S1713" s="327">
        <v>6.1238532599145822E-2</v>
      </c>
      <c r="T1713" s="358">
        <v>5.4602657190406113E-2</v>
      </c>
      <c r="U1713" s="358">
        <v>0.29165210188949858</v>
      </c>
      <c r="V1713" s="361">
        <v>0</v>
      </c>
    </row>
    <row r="1714" spans="1:22" hidden="1" outlineLevel="1">
      <c r="A1714" s="65">
        <v>1705</v>
      </c>
      <c r="B1714" s="117">
        <v>1</v>
      </c>
      <c r="C1714" s="325">
        <v>9.5928901308505092E-5</v>
      </c>
      <c r="D1714" s="358">
        <v>9.3535081108874626E-5</v>
      </c>
      <c r="E1714" s="327">
        <v>9.607528815548796E-5</v>
      </c>
      <c r="F1714" s="332">
        <v>0</v>
      </c>
      <c r="G1714" s="358">
        <v>0</v>
      </c>
      <c r="H1714" s="327">
        <v>0</v>
      </c>
      <c r="I1714" s="332">
        <v>2.1843599825251188E-4</v>
      </c>
      <c r="J1714" s="358">
        <v>3.1897913522947854E-4</v>
      </c>
      <c r="K1714" s="327">
        <v>2.4959811731705767E-4</v>
      </c>
      <c r="L1714" s="336">
        <v>5.8741981719495289E-6</v>
      </c>
      <c r="M1714" s="210">
        <v>1.1415525114155251E-4</v>
      </c>
      <c r="N1714" s="325">
        <v>0</v>
      </c>
      <c r="O1714" s="358">
        <v>0</v>
      </c>
      <c r="P1714" s="327">
        <v>0</v>
      </c>
      <c r="Q1714" s="332">
        <v>0.13191865605658709</v>
      </c>
      <c r="R1714" s="358">
        <v>0.15231799185940167</v>
      </c>
      <c r="S1714" s="327">
        <v>2.7150544967667948E-2</v>
      </c>
      <c r="T1714" s="358">
        <v>3.6087963085613232E-2</v>
      </c>
      <c r="U1714" s="358">
        <v>0.25131122611477913</v>
      </c>
      <c r="V1714" s="361">
        <v>0</v>
      </c>
    </row>
    <row r="1715" spans="1:22" hidden="1" outlineLevel="1">
      <c r="A1715" s="65">
        <v>1706</v>
      </c>
      <c r="B1715" s="117">
        <v>1</v>
      </c>
      <c r="C1715" s="325">
        <v>9.0878695922964824E-5</v>
      </c>
      <c r="D1715" s="358">
        <v>8.5874964302203122E-5</v>
      </c>
      <c r="E1715" s="327">
        <v>8.852521825182957E-5</v>
      </c>
      <c r="F1715" s="332">
        <v>0</v>
      </c>
      <c r="G1715" s="358">
        <v>0</v>
      </c>
      <c r="H1715" s="327">
        <v>0</v>
      </c>
      <c r="I1715" s="332">
        <v>2.5187007961769228E-4</v>
      </c>
      <c r="J1715" s="358">
        <v>3.1281330142993966E-4</v>
      </c>
      <c r="K1715" s="327">
        <v>2.4959811731705767E-4</v>
      </c>
      <c r="L1715" s="336">
        <v>2.3496792687798115E-6</v>
      </c>
      <c r="M1715" s="210">
        <v>1.1415525114155251E-4</v>
      </c>
      <c r="N1715" s="325">
        <v>0</v>
      </c>
      <c r="O1715" s="358">
        <v>0</v>
      </c>
      <c r="P1715" s="327">
        <v>0</v>
      </c>
      <c r="Q1715" s="332">
        <v>9.8938992042440319E-2</v>
      </c>
      <c r="R1715" s="358">
        <v>0.15411321923910573</v>
      </c>
      <c r="S1715" s="327">
        <v>2.4576433702911099E-2</v>
      </c>
      <c r="T1715" s="358">
        <v>3.6087963085613232E-2</v>
      </c>
      <c r="U1715" s="358">
        <v>0.23571727413463542</v>
      </c>
      <c r="V1715" s="361">
        <v>0</v>
      </c>
    </row>
    <row r="1716" spans="1:22" hidden="1" outlineLevel="1">
      <c r="A1716" s="65">
        <v>1707</v>
      </c>
      <c r="B1716" s="117">
        <v>1</v>
      </c>
      <c r="C1716" s="325">
        <v>8.7797320607282449E-5</v>
      </c>
      <c r="D1716" s="358">
        <v>8.2219883186329402E-5</v>
      </c>
      <c r="E1716" s="327">
        <v>8.4879909587004822E-5</v>
      </c>
      <c r="F1716" s="332">
        <v>0</v>
      </c>
      <c r="G1716" s="358">
        <v>0</v>
      </c>
      <c r="H1716" s="327">
        <v>0</v>
      </c>
      <c r="I1716" s="332">
        <v>2.6747265092144309E-4</v>
      </c>
      <c r="J1716" s="358">
        <v>3.1692385729629899E-4</v>
      </c>
      <c r="K1716" s="327">
        <v>2.5554092963413043E-4</v>
      </c>
      <c r="L1716" s="336">
        <v>1.1748396343899057E-6</v>
      </c>
      <c r="M1716" s="210">
        <v>1.1415525114155251E-4</v>
      </c>
      <c r="N1716" s="325">
        <v>0</v>
      </c>
      <c r="O1716" s="358">
        <v>0</v>
      </c>
      <c r="P1716" s="327">
        <v>0</v>
      </c>
      <c r="Q1716" s="332">
        <v>6.5959328028293546E-2</v>
      </c>
      <c r="R1716" s="358">
        <v>0.13455514555743017</v>
      </c>
      <c r="S1716" s="327">
        <v>2.2517144691105623E-2</v>
      </c>
      <c r="T1716" s="358">
        <v>3.2740673755933161E-2</v>
      </c>
      <c r="U1716" s="358">
        <v>0.21311734372863012</v>
      </c>
      <c r="V1716" s="361">
        <v>0</v>
      </c>
    </row>
    <row r="1717" spans="1:22" hidden="1" outlineLevel="1">
      <c r="A1717" s="65">
        <v>1708</v>
      </c>
      <c r="B1717" s="117">
        <v>1</v>
      </c>
      <c r="C1717" s="325">
        <v>8.8022329758123346E-5</v>
      </c>
      <c r="D1717" s="358">
        <v>8.1811602848917982E-5</v>
      </c>
      <c r="E1717" s="327">
        <v>8.3452920429955981E-5</v>
      </c>
      <c r="F1717" s="332">
        <v>0</v>
      </c>
      <c r="G1717" s="358">
        <v>0</v>
      </c>
      <c r="H1717" s="327">
        <v>0</v>
      </c>
      <c r="I1717" s="332">
        <v>2.8307522222519396E-4</v>
      </c>
      <c r="J1717" s="358">
        <v>3.3048869165528446E-4</v>
      </c>
      <c r="K1717" s="327">
        <v>2.6148374195120324E-4</v>
      </c>
      <c r="L1717" s="336">
        <v>1.409807561267887E-5</v>
      </c>
      <c r="M1717" s="210">
        <v>1.1415525114155251E-4</v>
      </c>
      <c r="N1717" s="325">
        <v>0</v>
      </c>
      <c r="O1717" s="358">
        <v>0</v>
      </c>
      <c r="P1717" s="327">
        <v>0</v>
      </c>
      <c r="Q1717" s="332">
        <v>9.8938992042440319E-2</v>
      </c>
      <c r="R1717" s="358">
        <v>0.13152174681512316</v>
      </c>
      <c r="S1717" s="327">
        <v>8.6844610807959646E-3</v>
      </c>
      <c r="T1717" s="358">
        <v>2.0920558310500426E-2</v>
      </c>
      <c r="U1717" s="358">
        <v>0.20645036425885857</v>
      </c>
      <c r="V1717" s="361">
        <v>0</v>
      </c>
    </row>
    <row r="1718" spans="1:22" hidden="1" outlineLevel="1">
      <c r="A1718" s="65">
        <v>1709</v>
      </c>
      <c r="B1718" s="117">
        <v>1</v>
      </c>
      <c r="C1718" s="325">
        <v>8.9166126274897947E-5</v>
      </c>
      <c r="D1718" s="358">
        <v>8.1539415957310364E-5</v>
      </c>
      <c r="E1718" s="327">
        <v>8.3958852949273302E-5</v>
      </c>
      <c r="F1718" s="332">
        <v>0</v>
      </c>
      <c r="G1718" s="358">
        <v>0</v>
      </c>
      <c r="H1718" s="327">
        <v>0</v>
      </c>
      <c r="I1718" s="332">
        <v>2.8976203849823004E-4</v>
      </c>
      <c r="J1718" s="358">
        <v>3.4364247042763409E-4</v>
      </c>
      <c r="K1718" s="327">
        <v>2.7336936658534881E-4</v>
      </c>
      <c r="L1718" s="336">
        <v>3.7594868300476983E-5</v>
      </c>
      <c r="M1718" s="210">
        <v>1.1415525114155251E-4</v>
      </c>
      <c r="N1718" s="325">
        <v>0</v>
      </c>
      <c r="O1718" s="358">
        <v>0</v>
      </c>
      <c r="P1718" s="327">
        <v>0</v>
      </c>
      <c r="Q1718" s="332">
        <v>0.13191865605658709</v>
      </c>
      <c r="R1718" s="358">
        <v>0.13264654887530389</v>
      </c>
      <c r="S1718" s="327">
        <v>1.5309633149786455E-2</v>
      </c>
      <c r="T1718" s="358">
        <v>2.374483368241798E-2</v>
      </c>
      <c r="U1718" s="358">
        <v>0.19967038513705695</v>
      </c>
      <c r="V1718" s="361">
        <v>0</v>
      </c>
    </row>
    <row r="1719" spans="1:22" hidden="1" outlineLevel="1">
      <c r="A1719" s="65">
        <v>1710</v>
      </c>
      <c r="B1719" s="117">
        <v>1</v>
      </c>
      <c r="C1719" s="325">
        <v>9.5135119026371905E-5</v>
      </c>
      <c r="D1719" s="358">
        <v>8.5680545093911963E-5</v>
      </c>
      <c r="E1719" s="327">
        <v>8.95370832904642E-5</v>
      </c>
      <c r="F1719" s="332">
        <v>0</v>
      </c>
      <c r="G1719" s="358">
        <v>0</v>
      </c>
      <c r="H1719" s="327">
        <v>0</v>
      </c>
      <c r="I1719" s="332">
        <v>2.9421991601358738E-4</v>
      </c>
      <c r="J1719" s="358">
        <v>3.4282035925436224E-4</v>
      </c>
      <c r="K1719" s="327">
        <v>2.7931217890242167E-4</v>
      </c>
      <c r="L1719" s="336">
        <v>9.3987170751192462E-5</v>
      </c>
      <c r="M1719" s="210">
        <v>1.1415525114155251E-4</v>
      </c>
      <c r="N1719" s="325">
        <v>0</v>
      </c>
      <c r="O1719" s="358">
        <v>0</v>
      </c>
      <c r="P1719" s="327">
        <v>0</v>
      </c>
      <c r="Q1719" s="332">
        <v>0.13191865605658709</v>
      </c>
      <c r="R1719" s="358">
        <v>0.13813142207682566</v>
      </c>
      <c r="S1719" s="327">
        <v>1.5309633149786455E-2</v>
      </c>
      <c r="T1719" s="358">
        <v>2.9916398384015608E-2</v>
      </c>
      <c r="U1719" s="358">
        <v>0.22633830301614322</v>
      </c>
      <c r="V1719" s="361">
        <v>0</v>
      </c>
    </row>
    <row r="1720" spans="1:22" hidden="1" outlineLevel="1">
      <c r="A1720" s="65">
        <v>1711</v>
      </c>
      <c r="B1720" s="117">
        <v>1</v>
      </c>
      <c r="C1720" s="325">
        <v>1.1189830076401919E-4</v>
      </c>
      <c r="D1720" s="358">
        <v>9.359340687136197E-5</v>
      </c>
      <c r="E1720" s="327">
        <v>1.0131623015046732E-4</v>
      </c>
      <c r="F1720" s="332">
        <v>0</v>
      </c>
      <c r="G1720" s="358">
        <v>0</v>
      </c>
      <c r="H1720" s="327">
        <v>0</v>
      </c>
      <c r="I1720" s="332">
        <v>3.0536460980198086E-4</v>
      </c>
      <c r="J1720" s="358">
        <v>3.6830580562578969E-4</v>
      </c>
      <c r="K1720" s="327">
        <v>2.8822639737803081E-4</v>
      </c>
      <c r="L1720" s="336">
        <v>1.8210014333043539E-4</v>
      </c>
      <c r="M1720" s="210">
        <v>1.1415525114155251E-4</v>
      </c>
      <c r="N1720" s="325">
        <v>1.6956037045171204E-3</v>
      </c>
      <c r="O1720" s="358">
        <v>1.2187036639106924E-2</v>
      </c>
      <c r="P1720" s="327">
        <v>9.2751838360532034E-3</v>
      </c>
      <c r="Q1720" s="332">
        <v>0.16489832007073388</v>
      </c>
      <c r="R1720" s="358">
        <v>0.1215670710894972</v>
      </c>
      <c r="S1720" s="327">
        <v>1.633927765568919E-2</v>
      </c>
      <c r="T1720" s="358">
        <v>7.1234501047253942E-2</v>
      </c>
      <c r="U1720" s="358">
        <v>0.30080507370393078</v>
      </c>
      <c r="V1720" s="361">
        <v>0</v>
      </c>
    </row>
    <row r="1721" spans="1:22" hidden="1" outlineLevel="1">
      <c r="A1721" s="65">
        <v>1712</v>
      </c>
      <c r="B1721" s="117">
        <v>1</v>
      </c>
      <c r="C1721" s="325">
        <v>1.3127408875309698E-4</v>
      </c>
      <c r="D1721" s="358">
        <v>1.1410463334607881E-4</v>
      </c>
      <c r="E1721" s="327">
        <v>1.2156650355186033E-4</v>
      </c>
      <c r="F1721" s="332">
        <v>0</v>
      </c>
      <c r="G1721" s="358">
        <v>0</v>
      </c>
      <c r="H1721" s="327">
        <v>0</v>
      </c>
      <c r="I1721" s="332">
        <v>3.298829361364465E-4</v>
      </c>
      <c r="J1721" s="358">
        <v>3.5597413802671192E-4</v>
      </c>
      <c r="K1721" s="327">
        <v>2.4365530499998481E-4</v>
      </c>
      <c r="L1721" s="336">
        <v>1.5860335064263727E-4</v>
      </c>
      <c r="M1721" s="210">
        <v>1.1415525114155251E-4</v>
      </c>
      <c r="N1721" s="325">
        <v>8.04469757587567E-2</v>
      </c>
      <c r="O1721" s="358">
        <v>0.13389470350144692</v>
      </c>
      <c r="P1721" s="327">
        <v>0.11512129226793641</v>
      </c>
      <c r="Q1721" s="332">
        <v>0.16489832007073388</v>
      </c>
      <c r="R1721" s="358">
        <v>8.0187555885517514E-2</v>
      </c>
      <c r="S1721" s="327">
        <v>2.1419982965825573E-2</v>
      </c>
      <c r="T1721" s="358">
        <v>0.17207159210386599</v>
      </c>
      <c r="U1721" s="358">
        <v>0.46623656427588966</v>
      </c>
      <c r="V1721" s="361">
        <v>0</v>
      </c>
    </row>
    <row r="1722" spans="1:22" hidden="1" outlineLevel="1">
      <c r="A1722" s="65">
        <v>1713</v>
      </c>
      <c r="B1722" s="117">
        <v>1</v>
      </c>
      <c r="C1722" s="325">
        <v>1.4727473947956122E-4</v>
      </c>
      <c r="D1722" s="358">
        <v>1.2668355612251652E-4</v>
      </c>
      <c r="E1722" s="327">
        <v>1.3911847018356101E-4</v>
      </c>
      <c r="F1722" s="332">
        <v>0</v>
      </c>
      <c r="G1722" s="358">
        <v>0</v>
      </c>
      <c r="H1722" s="327">
        <v>0</v>
      </c>
      <c r="I1722" s="332">
        <v>3.3656975240948253E-4</v>
      </c>
      <c r="J1722" s="358">
        <v>3.3747663662809526E-4</v>
      </c>
      <c r="K1722" s="327">
        <v>2.7039796042681243E-4</v>
      </c>
      <c r="L1722" s="336">
        <v>1.4685495429873823E-4</v>
      </c>
      <c r="M1722" s="210">
        <v>1.1415525114155251E-4</v>
      </c>
      <c r="N1722" s="325">
        <v>0.27299219642725636</v>
      </c>
      <c r="O1722" s="358">
        <v>0.34904129317953164</v>
      </c>
      <c r="P1722" s="327">
        <v>0.29895380932094029</v>
      </c>
      <c r="Q1722" s="332">
        <v>0.13191865605658709</v>
      </c>
      <c r="R1722" s="358">
        <v>4.4531382103119022E-2</v>
      </c>
      <c r="S1722" s="327">
        <v>2.5985866023010579E-2</v>
      </c>
      <c r="T1722" s="358">
        <v>0.15941465432601323</v>
      </c>
      <c r="U1722" s="358">
        <v>0.53042036662894476</v>
      </c>
      <c r="V1722" s="361">
        <v>2.9304499365419963E-2</v>
      </c>
    </row>
    <row r="1723" spans="1:22" hidden="1" outlineLevel="1">
      <c r="A1723" s="65">
        <v>1714</v>
      </c>
      <c r="B1723" s="117">
        <v>1</v>
      </c>
      <c r="C1723" s="325">
        <v>1.4982484318909145E-4</v>
      </c>
      <c r="D1723" s="358">
        <v>1.2808337442221285E-4</v>
      </c>
      <c r="E1723" s="327">
        <v>1.4573451082078743E-4</v>
      </c>
      <c r="F1723" s="332">
        <v>0</v>
      </c>
      <c r="G1723" s="358">
        <v>0</v>
      </c>
      <c r="H1723" s="327">
        <v>0</v>
      </c>
      <c r="I1723" s="332">
        <v>2.8307522222519396E-4</v>
      </c>
      <c r="J1723" s="358">
        <v>2.9719318913777452E-4</v>
      </c>
      <c r="K1723" s="327">
        <v>2.6742655426827605E-4</v>
      </c>
      <c r="L1723" s="336">
        <v>1.644775488145868E-4</v>
      </c>
      <c r="M1723" s="210">
        <v>1.1415525114155251E-4</v>
      </c>
      <c r="N1723" s="325">
        <v>0.47552263891124569</v>
      </c>
      <c r="O1723" s="358">
        <v>0.53192320907464619</v>
      </c>
      <c r="P1723" s="327">
        <v>0.52141067125005613</v>
      </c>
      <c r="Q1723" s="332">
        <v>9.8938992042440319E-2</v>
      </c>
      <c r="R1723" s="358">
        <v>3.2626758392871866E-2</v>
      </c>
      <c r="S1723" s="327">
        <v>2.4956221517107843E-2</v>
      </c>
      <c r="T1723" s="358">
        <v>0.1178873460796699</v>
      </c>
      <c r="U1723" s="358">
        <v>0.47877952565122261</v>
      </c>
      <c r="V1723" s="361">
        <v>0.12752770878490402</v>
      </c>
    </row>
    <row r="1724" spans="1:22" hidden="1" outlineLevel="1">
      <c r="A1724" s="65">
        <v>1715</v>
      </c>
      <c r="B1724" s="117">
        <v>1</v>
      </c>
      <c r="C1724" s="325">
        <v>1.4914356548237871E-4</v>
      </c>
      <c r="D1724" s="358">
        <v>1.2339787150239602E-4</v>
      </c>
      <c r="E1724" s="327">
        <v>1.4476156366825414E-4</v>
      </c>
      <c r="F1724" s="332">
        <v>0</v>
      </c>
      <c r="G1724" s="358">
        <v>0</v>
      </c>
      <c r="H1724" s="327">
        <v>0</v>
      </c>
      <c r="I1724" s="332">
        <v>2.2512281452554794E-4</v>
      </c>
      <c r="J1724" s="358">
        <v>2.1703734974376889E-4</v>
      </c>
      <c r="K1724" s="327">
        <v>2.5554092963413043E-4</v>
      </c>
      <c r="L1724" s="336">
        <v>1.8797434150238492E-4</v>
      </c>
      <c r="M1724" s="210">
        <v>1.1415525114155251E-4</v>
      </c>
      <c r="N1724" s="325">
        <v>0.59402649781583106</v>
      </c>
      <c r="O1724" s="358">
        <v>0.59890919524013897</v>
      </c>
      <c r="P1724" s="327">
        <v>0.68232867089127203</v>
      </c>
      <c r="Q1724" s="332">
        <v>9.8938992042440319E-2</v>
      </c>
      <c r="R1724" s="358">
        <v>3.7247788835393744E-2</v>
      </c>
      <c r="S1724" s="327">
        <v>3.1581393586098329E-2</v>
      </c>
      <c r="T1724" s="358">
        <v>8.6297303030814246E-2</v>
      </c>
      <c r="U1724" s="358">
        <v>0.40770274452433586</v>
      </c>
      <c r="V1724" s="361">
        <v>0.32226245902296258</v>
      </c>
    </row>
    <row r="1725" spans="1:22" hidden="1" outlineLevel="1">
      <c r="A1725" s="65">
        <v>1716</v>
      </c>
      <c r="B1725" s="117">
        <v>1</v>
      </c>
      <c r="C1725" s="325">
        <v>1.4712473337900062E-4</v>
      </c>
      <c r="D1725" s="358">
        <v>1.2090930563626923E-4</v>
      </c>
      <c r="E1725" s="327">
        <v>1.4175191380975114E-4</v>
      </c>
      <c r="F1725" s="332">
        <v>0</v>
      </c>
      <c r="G1725" s="358">
        <v>0</v>
      </c>
      <c r="H1725" s="327">
        <v>0</v>
      </c>
      <c r="I1725" s="332">
        <v>1.6271252931054456E-4</v>
      </c>
      <c r="J1725" s="358">
        <v>2.0758307125114263E-4</v>
      </c>
      <c r="K1725" s="327">
        <v>2.4365530499998481E-4</v>
      </c>
      <c r="L1725" s="336">
        <v>2.0677177565262342E-4</v>
      </c>
      <c r="M1725" s="210">
        <v>1.1415525114155251E-4</v>
      </c>
      <c r="N1725" s="325">
        <v>0.69387871597072814</v>
      </c>
      <c r="O1725" s="358">
        <v>0.6528157912386332</v>
      </c>
      <c r="P1725" s="327">
        <v>0.79861934369893084</v>
      </c>
      <c r="Q1725" s="332">
        <v>0.13191865605658709</v>
      </c>
      <c r="R1725" s="358">
        <v>4.0482217110544234E-2</v>
      </c>
      <c r="S1725" s="327">
        <v>2.4956221517107843E-2</v>
      </c>
      <c r="T1725" s="358">
        <v>5.606709627214114E-2</v>
      </c>
      <c r="U1725" s="358">
        <v>0.32498699923835644</v>
      </c>
      <c r="V1725" s="361">
        <v>0.24088567214926235</v>
      </c>
    </row>
    <row r="1726" spans="1:22" hidden="1" outlineLevel="1">
      <c r="A1726" s="65">
        <v>1717</v>
      </c>
      <c r="B1726" s="117">
        <v>1</v>
      </c>
      <c r="C1726" s="325">
        <v>1.3511799507996241E-4</v>
      </c>
      <c r="D1726" s="358">
        <v>1.1884846202838298E-4</v>
      </c>
      <c r="E1726" s="327">
        <v>1.3342348618406612E-4</v>
      </c>
      <c r="F1726" s="332">
        <v>0</v>
      </c>
      <c r="G1726" s="358">
        <v>0</v>
      </c>
      <c r="H1726" s="327">
        <v>0</v>
      </c>
      <c r="I1726" s="332">
        <v>1.225916316723281E-4</v>
      </c>
      <c r="J1726" s="358">
        <v>1.9977301510506001E-4</v>
      </c>
      <c r="K1726" s="327">
        <v>2.4662671115852124E-4</v>
      </c>
      <c r="L1726" s="336">
        <v>1.8797434150238492E-4</v>
      </c>
      <c r="M1726" s="210">
        <v>1.1415525114155251E-4</v>
      </c>
      <c r="N1726" s="325">
        <v>0.77941250284303631</v>
      </c>
      <c r="O1726" s="358">
        <v>0.53672725814729261</v>
      </c>
      <c r="P1726" s="327">
        <v>0.75392311330939843</v>
      </c>
      <c r="Q1726" s="332">
        <v>0.16489832007073388</v>
      </c>
      <c r="R1726" s="358">
        <v>4.9211017667456405E-2</v>
      </c>
      <c r="S1726" s="327">
        <v>4.02658546668943E-2</v>
      </c>
      <c r="T1726" s="358">
        <v>4.1108897080133336E-2</v>
      </c>
      <c r="U1726" s="358">
        <v>0.25978620001703107</v>
      </c>
      <c r="V1726" s="361">
        <v>0.27589776940067368</v>
      </c>
    </row>
    <row r="1727" spans="1:22" hidden="1" outlineLevel="1">
      <c r="A1727" s="65">
        <v>1718</v>
      </c>
      <c r="B1727" s="117">
        <v>1</v>
      </c>
      <c r="C1727" s="325">
        <v>1.3496798897940181E-4</v>
      </c>
      <c r="D1727" s="358">
        <v>1.1387133029612942E-4</v>
      </c>
      <c r="E1727" s="327">
        <v>1.3063437101347065E-4</v>
      </c>
      <c r="F1727" s="332">
        <v>0</v>
      </c>
      <c r="G1727" s="358">
        <v>0</v>
      </c>
      <c r="H1727" s="327">
        <v>0</v>
      </c>
      <c r="I1727" s="332">
        <v>9.8073305337862478E-5</v>
      </c>
      <c r="J1727" s="358">
        <v>2.0347251538478333E-4</v>
      </c>
      <c r="K1727" s="327">
        <v>2.4068389884144843E-4</v>
      </c>
      <c r="L1727" s="336">
        <v>1.9032402077116473E-4</v>
      </c>
      <c r="M1727" s="210">
        <v>1.1415525114155251E-4</v>
      </c>
      <c r="N1727" s="325">
        <v>0.80691896293853616</v>
      </c>
      <c r="O1727" s="358">
        <v>0.50213513296545931</v>
      </c>
      <c r="P1727" s="327">
        <v>0.68863467529294453</v>
      </c>
      <c r="Q1727" s="332">
        <v>0.23085764809902742</v>
      </c>
      <c r="R1727" s="358">
        <v>5.4332037971569706E-2</v>
      </c>
      <c r="S1727" s="327">
        <v>4.5481594415785302E-2</v>
      </c>
      <c r="T1727" s="358">
        <v>4.2154924995658351E-2</v>
      </c>
      <c r="U1727" s="358">
        <v>0.25255422228710939</v>
      </c>
      <c r="V1727" s="361">
        <v>0.22140227219601319</v>
      </c>
    </row>
    <row r="1728" spans="1:22" hidden="1" outlineLevel="1">
      <c r="A1728" s="65">
        <v>1719</v>
      </c>
      <c r="B1728" s="117">
        <v>1</v>
      </c>
      <c r="C1728" s="325">
        <v>1.389243998816877E-4</v>
      </c>
      <c r="D1728" s="358">
        <v>1.187318105034083E-4</v>
      </c>
      <c r="E1728" s="327">
        <v>1.3114030353278798E-4</v>
      </c>
      <c r="F1728" s="332">
        <v>0</v>
      </c>
      <c r="G1728" s="358">
        <v>0</v>
      </c>
      <c r="H1728" s="327">
        <v>0</v>
      </c>
      <c r="I1728" s="332">
        <v>7.8012856518754235E-5</v>
      </c>
      <c r="J1728" s="358">
        <v>2.1251573829077374E-4</v>
      </c>
      <c r="K1728" s="327">
        <v>2.3474108652437564E-4</v>
      </c>
      <c r="L1728" s="336">
        <v>2.1382081345896285E-4</v>
      </c>
      <c r="M1728" s="210">
        <v>1.1415525114155251E-4</v>
      </c>
      <c r="N1728" s="325">
        <v>0.63886579577972824</v>
      </c>
      <c r="O1728" s="358">
        <v>0.43505117360813972</v>
      </c>
      <c r="P1728" s="327">
        <v>0.631763592139722</v>
      </c>
      <c r="Q1728" s="332">
        <v>0.26383731211317418</v>
      </c>
      <c r="R1728" s="358">
        <v>6.2585784134486566E-2</v>
      </c>
      <c r="S1728" s="327">
        <v>5.8284633520192225E-2</v>
      </c>
      <c r="T1728" s="358">
        <v>6.1297235849766249E-2</v>
      </c>
      <c r="U1728" s="358">
        <v>0.26758317600710296</v>
      </c>
      <c r="V1728" s="361">
        <v>0.16652504693584297</v>
      </c>
    </row>
    <row r="1729" spans="1:22" hidden="1" outlineLevel="1">
      <c r="A1729" s="65">
        <v>1720</v>
      </c>
      <c r="B1729" s="117">
        <v>1</v>
      </c>
      <c r="C1729" s="325">
        <v>1.398994395353316E-4</v>
      </c>
      <c r="D1729" s="358">
        <v>1.1845962361180068E-4</v>
      </c>
      <c r="E1729" s="327">
        <v>1.3278782737774435E-4</v>
      </c>
      <c r="F1729" s="332">
        <v>0</v>
      </c>
      <c r="G1729" s="358">
        <v>0</v>
      </c>
      <c r="H1729" s="327">
        <v>0</v>
      </c>
      <c r="I1729" s="332">
        <v>0</v>
      </c>
      <c r="J1729" s="358">
        <v>2.1333784946404557E-4</v>
      </c>
      <c r="K1729" s="327">
        <v>2.3176968036583927E-4</v>
      </c>
      <c r="L1729" s="336">
        <v>2.2321953053408208E-4</v>
      </c>
      <c r="M1729" s="210">
        <v>1.1415525114155251E-4</v>
      </c>
      <c r="N1729" s="325">
        <v>0.48889906813576967</v>
      </c>
      <c r="O1729" s="358">
        <v>0.30519723597613924</v>
      </c>
      <c r="P1729" s="327">
        <v>0.49454782142560283</v>
      </c>
      <c r="Q1729" s="332">
        <v>0.19787798408488064</v>
      </c>
      <c r="R1729" s="358">
        <v>5.7602928307981485E-2</v>
      </c>
      <c r="S1729" s="327">
        <v>8.1831422717200578E-2</v>
      </c>
      <c r="T1729" s="358">
        <v>7.6464640624879066E-2</v>
      </c>
      <c r="U1729" s="358">
        <v>0.29990107648769054</v>
      </c>
      <c r="V1729" s="361">
        <v>1.634635879306498E-2</v>
      </c>
    </row>
    <row r="1730" spans="1:22" hidden="1" outlineLevel="1">
      <c r="A1730" s="65">
        <v>1721</v>
      </c>
      <c r="B1730" s="117">
        <v>1</v>
      </c>
      <c r="C1730" s="325">
        <v>1.384806318341959E-4</v>
      </c>
      <c r="D1730" s="358">
        <v>1.2168698246943385E-4</v>
      </c>
      <c r="E1730" s="327">
        <v>1.33449431441467E-4</v>
      </c>
      <c r="F1730" s="332">
        <v>0</v>
      </c>
      <c r="G1730" s="358">
        <v>0</v>
      </c>
      <c r="H1730" s="327">
        <v>0</v>
      </c>
      <c r="I1730" s="332">
        <v>0</v>
      </c>
      <c r="J1730" s="358">
        <v>2.178594609170408E-4</v>
      </c>
      <c r="K1730" s="327">
        <v>2.4068389884144843E-4</v>
      </c>
      <c r="L1730" s="336">
        <v>2.2321953053408208E-4</v>
      </c>
      <c r="M1730" s="210">
        <v>1.1415525114155251E-4</v>
      </c>
      <c r="N1730" s="325">
        <v>0.25471735650079402</v>
      </c>
      <c r="O1730" s="358">
        <v>0.18756187478177064</v>
      </c>
      <c r="P1730" s="327">
        <v>0.26046420499102479</v>
      </c>
      <c r="Q1730" s="332">
        <v>0.23085764809902742</v>
      </c>
      <c r="R1730" s="358">
        <v>4.4192116886881565E-2</v>
      </c>
      <c r="S1730" s="327">
        <v>7.7712844693589619E-2</v>
      </c>
      <c r="T1730" s="358">
        <v>0.10251073572145208</v>
      </c>
      <c r="U1730" s="358">
        <v>0.37594984230389838</v>
      </c>
      <c r="V1730" s="361">
        <v>0</v>
      </c>
    </row>
    <row r="1731" spans="1:22" hidden="1" outlineLevel="1">
      <c r="A1731" s="65">
        <v>1722</v>
      </c>
      <c r="B1731" s="117">
        <v>1</v>
      </c>
      <c r="C1731" s="325">
        <v>1.3551801134812402E-4</v>
      </c>
      <c r="D1731" s="358">
        <v>1.2555592471442782E-4</v>
      </c>
      <c r="E1731" s="327">
        <v>1.3456507750970518E-4</v>
      </c>
      <c r="F1731" s="332">
        <v>0</v>
      </c>
      <c r="G1731" s="358">
        <v>0</v>
      </c>
      <c r="H1731" s="327">
        <v>0</v>
      </c>
      <c r="I1731" s="332">
        <v>0</v>
      </c>
      <c r="J1731" s="358">
        <v>2.5362129695436631E-4</v>
      </c>
      <c r="K1731" s="327">
        <v>2.4662671115852124E-4</v>
      </c>
      <c r="L1731" s="336">
        <v>1.644775488145868E-4</v>
      </c>
      <c r="M1731" s="210">
        <v>1.1415525114155251E-4</v>
      </c>
      <c r="N1731" s="325">
        <v>6.4056139948424545E-2</v>
      </c>
      <c r="O1731" s="358">
        <v>3.4907785569419647E-2</v>
      </c>
      <c r="P1731" s="327">
        <v>5.5566355116535085E-2</v>
      </c>
      <c r="Q1731" s="332">
        <v>0.26383731211317418</v>
      </c>
      <c r="R1731" s="358">
        <v>4.4672617687569957E-2</v>
      </c>
      <c r="S1731" s="327">
        <v>7.6683200187686887E-2</v>
      </c>
      <c r="T1731" s="358">
        <v>0.13776187647464527</v>
      </c>
      <c r="U1731" s="358">
        <v>0.47222554583348109</v>
      </c>
      <c r="V1731" s="361">
        <v>0</v>
      </c>
    </row>
    <row r="1732" spans="1:22" hidden="1" outlineLevel="1">
      <c r="A1732" s="65">
        <v>1723</v>
      </c>
      <c r="B1732" s="117">
        <v>1</v>
      </c>
      <c r="C1732" s="325">
        <v>1.4258704883704238E-4</v>
      </c>
      <c r="D1732" s="358">
        <v>1.4145941595264429E-4</v>
      </c>
      <c r="E1732" s="327">
        <v>1.4696691054732959E-4</v>
      </c>
      <c r="F1732" s="332">
        <v>0</v>
      </c>
      <c r="G1732" s="358">
        <v>0</v>
      </c>
      <c r="H1732" s="327">
        <v>0</v>
      </c>
      <c r="I1732" s="332">
        <v>8.0241795276432917E-5</v>
      </c>
      <c r="J1732" s="358">
        <v>2.9801530031104632E-4</v>
      </c>
      <c r="K1732" s="327">
        <v>2.5554092963413043E-4</v>
      </c>
      <c r="L1732" s="336">
        <v>1.1748396343899057E-4</v>
      </c>
      <c r="M1732" s="210">
        <v>1.1415525114155251E-4</v>
      </c>
      <c r="N1732" s="325">
        <v>3.7680082322602668E-4</v>
      </c>
      <c r="O1732" s="358">
        <v>6.0400642312313704E-4</v>
      </c>
      <c r="P1732" s="327">
        <v>0</v>
      </c>
      <c r="Q1732" s="332">
        <v>0.26383731211317418</v>
      </c>
      <c r="R1732" s="358">
        <v>5.6167079572482306E-2</v>
      </c>
      <c r="S1732" s="327">
        <v>8.5300144049105547E-2</v>
      </c>
      <c r="T1732" s="358">
        <v>0.21924745109404448</v>
      </c>
      <c r="U1732" s="358">
        <v>0.67607691809564896</v>
      </c>
      <c r="V1732" s="361">
        <v>0</v>
      </c>
    </row>
    <row r="1733" spans="1:22" hidden="1" outlineLevel="1">
      <c r="A1733" s="65">
        <v>1724</v>
      </c>
      <c r="B1733" s="117">
        <v>1</v>
      </c>
      <c r="C1733" s="325">
        <v>1.4564967339015467E-4</v>
      </c>
      <c r="D1733" s="358">
        <v>1.5110260868388559E-4</v>
      </c>
      <c r="E1733" s="327">
        <v>1.5473751513889552E-4</v>
      </c>
      <c r="F1733" s="332">
        <v>0</v>
      </c>
      <c r="G1733" s="358">
        <v>0</v>
      </c>
      <c r="H1733" s="327">
        <v>0</v>
      </c>
      <c r="I1733" s="332">
        <v>1.4933889676447238E-4</v>
      </c>
      <c r="J1733" s="358">
        <v>3.2843341372210485E-4</v>
      </c>
      <c r="K1733" s="327">
        <v>2.6742655426827605E-4</v>
      </c>
      <c r="L1733" s="336">
        <v>8.811297257924293E-5</v>
      </c>
      <c r="M1733" s="210">
        <v>1.1415525114155251E-4</v>
      </c>
      <c r="N1733" s="325">
        <v>0</v>
      </c>
      <c r="O1733" s="358">
        <v>0</v>
      </c>
      <c r="P1733" s="327">
        <v>0</v>
      </c>
      <c r="Q1733" s="332">
        <v>0.23085764809902742</v>
      </c>
      <c r="R1733" s="358">
        <v>7.549164548111785E-2</v>
      </c>
      <c r="S1733" s="327">
        <v>6.2335694324425858E-2</v>
      </c>
      <c r="T1733" s="358">
        <v>0.29497987217805599</v>
      </c>
      <c r="U1733" s="358">
        <v>0.7654596428514</v>
      </c>
      <c r="V1733" s="361">
        <v>0</v>
      </c>
    </row>
    <row r="1734" spans="1:22" hidden="1" outlineLevel="1">
      <c r="A1734" s="65">
        <v>1725</v>
      </c>
      <c r="B1734" s="117">
        <v>1</v>
      </c>
      <c r="C1734" s="325">
        <v>1.349179869458816E-4</v>
      </c>
      <c r="D1734" s="358">
        <v>1.4686426994313842E-4</v>
      </c>
      <c r="E1734" s="327">
        <v>1.4372375337221862E-4</v>
      </c>
      <c r="F1734" s="332">
        <v>0</v>
      </c>
      <c r="G1734" s="358">
        <v>0</v>
      </c>
      <c r="H1734" s="327">
        <v>0</v>
      </c>
      <c r="I1734" s="332">
        <v>1.8723085564501018E-4</v>
      </c>
      <c r="J1734" s="358">
        <v>3.44464581600906E-4</v>
      </c>
      <c r="K1734" s="327">
        <v>2.8228358506095805E-4</v>
      </c>
      <c r="L1734" s="336">
        <v>5.8741981719495287E-5</v>
      </c>
      <c r="M1734" s="210">
        <v>1.1415525114155251E-4</v>
      </c>
      <c r="N1734" s="325">
        <v>0</v>
      </c>
      <c r="O1734" s="358">
        <v>0</v>
      </c>
      <c r="P1734" s="327">
        <v>0</v>
      </c>
      <c r="Q1734" s="332">
        <v>0.16489832007073388</v>
      </c>
      <c r="R1734" s="358">
        <v>0.10048667773676243</v>
      </c>
      <c r="S1734" s="327">
        <v>8.50975923909736E-2</v>
      </c>
      <c r="T1734" s="358">
        <v>0.16977033068971092</v>
      </c>
      <c r="U1734" s="358">
        <v>0.61675210077988507</v>
      </c>
      <c r="V1734" s="361">
        <v>0</v>
      </c>
    </row>
    <row r="1735" spans="1:22" hidden="1" outlineLevel="1">
      <c r="A1735" s="65">
        <v>1726</v>
      </c>
      <c r="B1735" s="117">
        <v>1</v>
      </c>
      <c r="C1735" s="325">
        <v>1.2428630456864893E-4</v>
      </c>
      <c r="D1735" s="358">
        <v>1.356657235455679E-4</v>
      </c>
      <c r="E1735" s="327">
        <v>1.3306025258045368E-4</v>
      </c>
      <c r="F1735" s="332">
        <v>0</v>
      </c>
      <c r="G1735" s="358">
        <v>0</v>
      </c>
      <c r="H1735" s="327">
        <v>0</v>
      </c>
      <c r="I1735" s="332">
        <v>2.1174918197947579E-4</v>
      </c>
      <c r="J1735" s="358">
        <v>3.6419524975943041E-4</v>
      </c>
      <c r="K1735" s="327">
        <v>2.6148374195120324E-4</v>
      </c>
      <c r="L1735" s="336">
        <v>3.7594868300476983E-5</v>
      </c>
      <c r="M1735" s="210">
        <v>1.1415525114155251E-4</v>
      </c>
      <c r="N1735" s="325">
        <v>0</v>
      </c>
      <c r="O1735" s="358">
        <v>0</v>
      </c>
      <c r="P1735" s="327">
        <v>0</v>
      </c>
      <c r="Q1735" s="332">
        <v>0.16489832007073388</v>
      </c>
      <c r="R1735" s="358">
        <v>0.17193286311242725</v>
      </c>
      <c r="S1735" s="327">
        <v>0.1268403965973447</v>
      </c>
      <c r="T1735" s="358">
        <v>0.12343129403195251</v>
      </c>
      <c r="U1735" s="358">
        <v>0.47007855244491054</v>
      </c>
      <c r="V1735" s="361">
        <v>0</v>
      </c>
    </row>
    <row r="1736" spans="1:22" hidden="1" outlineLevel="1">
      <c r="A1736" s="65">
        <v>1727</v>
      </c>
      <c r="B1736" s="117">
        <v>1</v>
      </c>
      <c r="C1736" s="325">
        <v>1.1303584702660377E-4</v>
      </c>
      <c r="D1736" s="358">
        <v>1.2147312134031358E-4</v>
      </c>
      <c r="E1736" s="327">
        <v>1.1967249976159551E-4</v>
      </c>
      <c r="F1736" s="332">
        <v>0</v>
      </c>
      <c r="G1736" s="358">
        <v>0</v>
      </c>
      <c r="H1736" s="327">
        <v>0</v>
      </c>
      <c r="I1736" s="332">
        <v>2.3403856955626272E-4</v>
      </c>
      <c r="J1736" s="358">
        <v>3.7159425031887706E-4</v>
      </c>
      <c r="K1736" s="327">
        <v>2.7336936658534881E-4</v>
      </c>
      <c r="L1736" s="336">
        <v>2.3496792687798115E-5</v>
      </c>
      <c r="M1736" s="210">
        <v>1.1415525114155251E-4</v>
      </c>
      <c r="N1736" s="325">
        <v>0</v>
      </c>
      <c r="O1736" s="358">
        <v>0</v>
      </c>
      <c r="P1736" s="327">
        <v>0</v>
      </c>
      <c r="Q1736" s="332">
        <v>0.23085764809902742</v>
      </c>
      <c r="R1736" s="358">
        <v>0.28287651053047164</v>
      </c>
      <c r="S1736" s="327">
        <v>0.14465662379251068</v>
      </c>
      <c r="T1736" s="358">
        <v>0.1378664792661978</v>
      </c>
      <c r="U1736" s="358">
        <v>0.41007573721696644</v>
      </c>
      <c r="V1736" s="361">
        <v>0</v>
      </c>
    </row>
    <row r="1737" spans="1:22" hidden="1" outlineLevel="1">
      <c r="A1737" s="65">
        <v>1728</v>
      </c>
      <c r="B1737" s="117">
        <v>1</v>
      </c>
      <c r="C1737" s="325">
        <v>1.0292293574714317E-4</v>
      </c>
      <c r="D1737" s="358">
        <v>1.0720275145174281E-4</v>
      </c>
      <c r="E1737" s="327">
        <v>1.0548044396330983E-4</v>
      </c>
      <c r="F1737" s="332">
        <v>0</v>
      </c>
      <c r="G1737" s="358">
        <v>0</v>
      </c>
      <c r="H1737" s="327">
        <v>0</v>
      </c>
      <c r="I1737" s="332">
        <v>2.6747265092144309E-4</v>
      </c>
      <c r="J1737" s="358">
        <v>3.9009175171749377E-4</v>
      </c>
      <c r="K1737" s="327">
        <v>2.7931217890242167E-4</v>
      </c>
      <c r="L1737" s="336">
        <v>9.3987170751192458E-6</v>
      </c>
      <c r="M1737" s="210">
        <v>1.1415525114155251E-4</v>
      </c>
      <c r="N1737" s="325">
        <v>0</v>
      </c>
      <c r="O1737" s="358">
        <v>0</v>
      </c>
      <c r="P1737" s="327">
        <v>0</v>
      </c>
      <c r="Q1737" s="332">
        <v>0.19787798408488064</v>
      </c>
      <c r="R1737" s="358">
        <v>0.37621070478335172</v>
      </c>
      <c r="S1737" s="327">
        <v>0.16202554595410262</v>
      </c>
      <c r="T1737" s="358">
        <v>7.9602724371454117E-2</v>
      </c>
      <c r="U1737" s="358">
        <v>0.35685290111082396</v>
      </c>
      <c r="V1737" s="361">
        <v>0</v>
      </c>
    </row>
    <row r="1738" spans="1:22" hidden="1" outlineLevel="1">
      <c r="A1738" s="65">
        <v>1729</v>
      </c>
      <c r="B1738" s="117">
        <v>1</v>
      </c>
      <c r="C1738" s="325">
        <v>9.4660099707930001E-5</v>
      </c>
      <c r="D1738" s="358">
        <v>9.3418429583899925E-5</v>
      </c>
      <c r="E1738" s="327">
        <v>9.506342311685333E-5</v>
      </c>
      <c r="F1738" s="332">
        <v>0</v>
      </c>
      <c r="G1738" s="358">
        <v>0</v>
      </c>
      <c r="H1738" s="327">
        <v>0</v>
      </c>
      <c r="I1738" s="332">
        <v>2.7415946719447918E-4</v>
      </c>
      <c r="J1738" s="358">
        <v>3.9995708579675598E-4</v>
      </c>
      <c r="K1738" s="327">
        <v>2.8525499121949443E-4</v>
      </c>
      <c r="L1738" s="336">
        <v>5.8741981719495289E-6</v>
      </c>
      <c r="M1738" s="210">
        <v>1.1415525114155251E-4</v>
      </c>
      <c r="N1738" s="325">
        <v>0</v>
      </c>
      <c r="O1738" s="358">
        <v>0</v>
      </c>
      <c r="P1738" s="327">
        <v>0</v>
      </c>
      <c r="Q1738" s="332">
        <v>0.16489832007073388</v>
      </c>
      <c r="R1738" s="358">
        <v>0.45281688599749009</v>
      </c>
      <c r="S1738" s="327">
        <v>0.18042411262159727</v>
      </c>
      <c r="T1738" s="358">
        <v>4.0481280330818326E-2</v>
      </c>
      <c r="U1738" s="358">
        <v>0.26170719410154153</v>
      </c>
      <c r="V1738" s="361">
        <v>0</v>
      </c>
    </row>
    <row r="1739" spans="1:22" hidden="1" outlineLevel="1">
      <c r="A1739" s="65">
        <v>1730</v>
      </c>
      <c r="B1739" s="117">
        <v>1</v>
      </c>
      <c r="C1739" s="325">
        <v>8.936613440897875E-5</v>
      </c>
      <c r="D1739" s="358">
        <v>8.4844542498259995E-5</v>
      </c>
      <c r="E1739" s="327">
        <v>8.663121446156475E-5</v>
      </c>
      <c r="F1739" s="332">
        <v>0</v>
      </c>
      <c r="G1739" s="358">
        <v>0</v>
      </c>
      <c r="H1739" s="327">
        <v>0</v>
      </c>
      <c r="I1739" s="332">
        <v>2.5855689589072831E-4</v>
      </c>
      <c r="J1739" s="358">
        <v>4.5997120144560124E-4</v>
      </c>
      <c r="K1739" s="327">
        <v>2.8822639737803081E-4</v>
      </c>
      <c r="L1739" s="336">
        <v>2.3496792687798115E-6</v>
      </c>
      <c r="M1739" s="210">
        <v>1.1415525114155251E-4</v>
      </c>
      <c r="N1739" s="325">
        <v>0</v>
      </c>
      <c r="O1739" s="358">
        <v>0</v>
      </c>
      <c r="P1739" s="327">
        <v>0</v>
      </c>
      <c r="Q1739" s="332">
        <v>0.19787798408488064</v>
      </c>
      <c r="R1739" s="358">
        <v>0.49726458486548375</v>
      </c>
      <c r="S1739" s="327">
        <v>0.24063300071484034</v>
      </c>
      <c r="T1739" s="358">
        <v>2.7928945344518067E-2</v>
      </c>
      <c r="U1739" s="358">
        <v>0.216846332245621</v>
      </c>
      <c r="V1739" s="361">
        <v>0</v>
      </c>
    </row>
    <row r="1740" spans="1:22" hidden="1" outlineLevel="1">
      <c r="A1740" s="65">
        <v>1731</v>
      </c>
      <c r="B1740" s="117">
        <v>1</v>
      </c>
      <c r="C1740" s="325">
        <v>8.5890993079324794E-5</v>
      </c>
      <c r="D1740" s="358">
        <v>8.0450668390879892E-5</v>
      </c>
      <c r="E1740" s="327">
        <v>8.2700507965330231E-5</v>
      </c>
      <c r="F1740" s="332">
        <v>0</v>
      </c>
      <c r="G1740" s="358">
        <v>0</v>
      </c>
      <c r="H1740" s="327">
        <v>0</v>
      </c>
      <c r="I1740" s="332">
        <v>2.5855689589072831E-4</v>
      </c>
      <c r="J1740" s="358">
        <v>4.9737725982947046E-4</v>
      </c>
      <c r="K1740" s="327">
        <v>2.9119780353656729E-4</v>
      </c>
      <c r="L1740" s="336">
        <v>1.1748396343899057E-6</v>
      </c>
      <c r="M1740" s="210">
        <v>1.1415525114155251E-4</v>
      </c>
      <c r="N1740" s="325">
        <v>0</v>
      </c>
      <c r="O1740" s="358">
        <v>0</v>
      </c>
      <c r="P1740" s="327">
        <v>0</v>
      </c>
      <c r="Q1740" s="332">
        <v>0.23085764809902742</v>
      </c>
      <c r="R1740" s="358">
        <v>0.53590973309583212</v>
      </c>
      <c r="S1740" s="327">
        <v>0.30777933147189329</v>
      </c>
      <c r="T1740" s="358">
        <v>2.4686258806390499E-2</v>
      </c>
      <c r="U1740" s="358">
        <v>0.20238237678577761</v>
      </c>
      <c r="V1740" s="361">
        <v>0</v>
      </c>
    </row>
    <row r="1741" spans="1:22" hidden="1" outlineLevel="1">
      <c r="A1741" s="65">
        <v>1732</v>
      </c>
      <c r="B1741" s="117">
        <v>1</v>
      </c>
      <c r="C1741" s="325">
        <v>8.459094020779957E-5</v>
      </c>
      <c r="D1741" s="358">
        <v>7.9011966249525344E-5</v>
      </c>
      <c r="E1741" s="327">
        <v>8.0365434799250322E-5</v>
      </c>
      <c r="F1741" s="332">
        <v>0</v>
      </c>
      <c r="G1741" s="358">
        <v>0</v>
      </c>
      <c r="H1741" s="327">
        <v>0</v>
      </c>
      <c r="I1741" s="332">
        <v>2.6970158967912179E-4</v>
      </c>
      <c r="J1741" s="358">
        <v>5.0724259390873261E-4</v>
      </c>
      <c r="K1741" s="327">
        <v>2.8228358506095805E-4</v>
      </c>
      <c r="L1741" s="336">
        <v>1.409807561267887E-5</v>
      </c>
      <c r="M1741" s="210">
        <v>1.1415525114155251E-4</v>
      </c>
      <c r="N1741" s="325">
        <v>0</v>
      </c>
      <c r="O1741" s="358">
        <v>0</v>
      </c>
      <c r="P1741" s="327">
        <v>0</v>
      </c>
      <c r="Q1741" s="332">
        <v>0.296816976127321</v>
      </c>
      <c r="R1741" s="358">
        <v>0.58393078002209242</v>
      </c>
      <c r="S1741" s="327">
        <v>0.27111723257565862</v>
      </c>
      <c r="T1741" s="358">
        <v>2.4267847640180491E-2</v>
      </c>
      <c r="U1741" s="358">
        <v>0.1934554042754055</v>
      </c>
      <c r="V1741" s="361">
        <v>0</v>
      </c>
    </row>
    <row r="1742" spans="1:22" hidden="1" outlineLevel="1">
      <c r="A1742" s="65">
        <v>1733</v>
      </c>
      <c r="B1742" s="117">
        <v>1</v>
      </c>
      <c r="C1742" s="325">
        <v>8.3515896487115258E-5</v>
      </c>
      <c r="D1742" s="358">
        <v>8.0022946132639357E-5</v>
      </c>
      <c r="E1742" s="327">
        <v>7.9781666507730342E-5</v>
      </c>
      <c r="F1742" s="332">
        <v>0</v>
      </c>
      <c r="G1742" s="358">
        <v>0</v>
      </c>
      <c r="H1742" s="327">
        <v>0</v>
      </c>
      <c r="I1742" s="332">
        <v>2.8084628346751526E-4</v>
      </c>
      <c r="J1742" s="358">
        <v>4.9038931485665966E-4</v>
      </c>
      <c r="K1742" s="327">
        <v>2.9714061585364005E-4</v>
      </c>
      <c r="L1742" s="336">
        <v>3.7594868300476983E-5</v>
      </c>
      <c r="M1742" s="210">
        <v>1.1415525114155251E-4</v>
      </c>
      <c r="N1742" s="325">
        <v>0</v>
      </c>
      <c r="O1742" s="358">
        <v>0</v>
      </c>
      <c r="P1742" s="327">
        <v>0</v>
      </c>
      <c r="Q1742" s="332">
        <v>0.32979664014146776</v>
      </c>
      <c r="R1742" s="358">
        <v>0.61881413026162813</v>
      </c>
      <c r="S1742" s="327">
        <v>0.36342233650795142</v>
      </c>
      <c r="T1742" s="358">
        <v>2.4163244848627991E-2</v>
      </c>
      <c r="U1742" s="358">
        <v>0.19243840740713525</v>
      </c>
      <c r="V1742" s="361">
        <v>0</v>
      </c>
    </row>
    <row r="1743" spans="1:22" hidden="1" outlineLevel="1">
      <c r="A1743" s="65">
        <v>1734</v>
      </c>
      <c r="B1743" s="117">
        <v>1</v>
      </c>
      <c r="C1743" s="325">
        <v>8.5922244350274926E-5</v>
      </c>
      <c r="D1743" s="358">
        <v>8.2278208948816746E-5</v>
      </c>
      <c r="E1743" s="327">
        <v>8.2752398480132012E-5</v>
      </c>
      <c r="F1743" s="332">
        <v>0</v>
      </c>
      <c r="G1743" s="358">
        <v>0</v>
      </c>
      <c r="H1743" s="327">
        <v>0</v>
      </c>
      <c r="I1743" s="332">
        <v>2.9199097725590868E-4</v>
      </c>
      <c r="J1743" s="358">
        <v>4.9367775954974708E-4</v>
      </c>
      <c r="K1743" s="327">
        <v>2.8822639737803081E-4</v>
      </c>
      <c r="L1743" s="336">
        <v>9.3987170751192462E-5</v>
      </c>
      <c r="M1743" s="210">
        <v>1.1415525114155251E-4</v>
      </c>
      <c r="N1743" s="325">
        <v>0</v>
      </c>
      <c r="O1743" s="358">
        <v>0</v>
      </c>
      <c r="P1743" s="327">
        <v>0</v>
      </c>
      <c r="Q1743" s="332">
        <v>0.36277630415561452</v>
      </c>
      <c r="R1743" s="358">
        <v>0.60126075933196599</v>
      </c>
      <c r="S1743" s="327">
        <v>0.35847666563656966</v>
      </c>
      <c r="T1743" s="358">
        <v>3.7447799375795759E-2</v>
      </c>
      <c r="U1743" s="358">
        <v>0.22679030162426331</v>
      </c>
      <c r="V1743" s="361">
        <v>0</v>
      </c>
    </row>
    <row r="1744" spans="1:22" hidden="1" outlineLevel="1">
      <c r="A1744" s="65">
        <v>1735</v>
      </c>
      <c r="B1744" s="117">
        <v>1</v>
      </c>
      <c r="C1744" s="325">
        <v>9.0959949227435147E-5</v>
      </c>
      <c r="D1744" s="358">
        <v>8.6652641135367733E-5</v>
      </c>
      <c r="E1744" s="327">
        <v>8.7863614188106931E-5</v>
      </c>
      <c r="F1744" s="332">
        <v>0</v>
      </c>
      <c r="G1744" s="358">
        <v>0</v>
      </c>
      <c r="H1744" s="327">
        <v>0</v>
      </c>
      <c r="I1744" s="332">
        <v>3.0313567104430216E-4</v>
      </c>
      <c r="J1744" s="358">
        <v>4.969662042428345E-4</v>
      </c>
      <c r="K1744" s="327">
        <v>2.7634077274388524E-4</v>
      </c>
      <c r="L1744" s="336">
        <v>1.8210014333043539E-4</v>
      </c>
      <c r="M1744" s="210">
        <v>1.1415525114155251E-4</v>
      </c>
      <c r="N1744" s="325">
        <v>3.0144065858082134E-3</v>
      </c>
      <c r="O1744" s="358">
        <v>1.0565237257402039E-2</v>
      </c>
      <c r="P1744" s="327">
        <v>2.7563992587671476E-3</v>
      </c>
      <c r="Q1744" s="332">
        <v>0.42873563218390809</v>
      </c>
      <c r="R1744" s="358">
        <v>0.59870401832997699</v>
      </c>
      <c r="S1744" s="327">
        <v>0.32098747389256416</v>
      </c>
      <c r="T1744" s="358">
        <v>3.7866210542005764E-2</v>
      </c>
      <c r="U1744" s="358">
        <v>0.22701630092832337</v>
      </c>
      <c r="V1744" s="361">
        <v>0</v>
      </c>
    </row>
    <row r="1745" spans="1:22" hidden="1" outlineLevel="1">
      <c r="A1745" s="65">
        <v>1736</v>
      </c>
      <c r="B1745" s="117">
        <v>1</v>
      </c>
      <c r="C1745" s="325">
        <v>1.0149162753762742E-4</v>
      </c>
      <c r="D1745" s="358">
        <v>1.0135073328217905E-4</v>
      </c>
      <c r="E1745" s="327">
        <v>9.9629788419409597E-5</v>
      </c>
      <c r="F1745" s="332">
        <v>0</v>
      </c>
      <c r="G1745" s="358">
        <v>0</v>
      </c>
      <c r="H1745" s="327">
        <v>0</v>
      </c>
      <c r="I1745" s="332">
        <v>3.0536460980198086E-4</v>
      </c>
      <c r="J1745" s="358">
        <v>5.0148781569582968E-4</v>
      </c>
      <c r="K1745" s="327">
        <v>2.3771249268291205E-4</v>
      </c>
      <c r="L1745" s="336">
        <v>1.5860335064263727E-4</v>
      </c>
      <c r="M1745" s="210">
        <v>1.1415525114155251E-4</v>
      </c>
      <c r="N1745" s="325">
        <v>7.1403756001332072E-2</v>
      </c>
      <c r="O1745" s="358">
        <v>0.10171492113649655</v>
      </c>
      <c r="P1745" s="327">
        <v>5.2215506657741134E-2</v>
      </c>
      <c r="Q1745" s="332">
        <v>0.52767462422634837</v>
      </c>
      <c r="R1745" s="358">
        <v>0.61622169209199462</v>
      </c>
      <c r="S1745" s="327">
        <v>0.3611858113400811</v>
      </c>
      <c r="T1745" s="358">
        <v>3.9644457998398303E-2</v>
      </c>
      <c r="U1745" s="358">
        <v>0.29504209145039939</v>
      </c>
      <c r="V1745" s="361">
        <v>0</v>
      </c>
    </row>
    <row r="1746" spans="1:22" hidden="1" outlineLevel="1">
      <c r="A1746" s="65">
        <v>1737</v>
      </c>
      <c r="B1746" s="117">
        <v>1</v>
      </c>
      <c r="C1746" s="325">
        <v>1.1349836583666562E-4</v>
      </c>
      <c r="D1746" s="358">
        <v>1.1377412069198384E-4</v>
      </c>
      <c r="E1746" s="327">
        <v>1.1161649733861981E-4</v>
      </c>
      <c r="F1746" s="332">
        <v>0</v>
      </c>
      <c r="G1746" s="358">
        <v>0</v>
      </c>
      <c r="H1746" s="327">
        <v>0</v>
      </c>
      <c r="I1746" s="332">
        <v>3.0536460980198086E-4</v>
      </c>
      <c r="J1746" s="358">
        <v>4.4394003356680009E-4</v>
      </c>
      <c r="K1746" s="327">
        <v>2.0502702493901164E-4</v>
      </c>
      <c r="L1746" s="336">
        <v>1.4685495429873823E-4</v>
      </c>
      <c r="M1746" s="210">
        <v>1.1415525114155251E-4</v>
      </c>
      <c r="N1746" s="325">
        <v>0.26620978160918785</v>
      </c>
      <c r="O1746" s="358">
        <v>0.27555853018878307</v>
      </c>
      <c r="P1746" s="327">
        <v>0.12117487382256314</v>
      </c>
      <c r="Q1746" s="332">
        <v>0.59363395225464199</v>
      </c>
      <c r="R1746" s="358">
        <v>0.60649612367943673</v>
      </c>
      <c r="S1746" s="327">
        <v>0.3436143375203573</v>
      </c>
      <c r="T1746" s="358">
        <v>7.4267982002276509E-2</v>
      </c>
      <c r="U1746" s="358">
        <v>0.3667968704894663</v>
      </c>
      <c r="V1746" s="361">
        <v>5.7637882557621485E-2</v>
      </c>
    </row>
    <row r="1747" spans="1:22" hidden="1" outlineLevel="1">
      <c r="A1747" s="65">
        <v>1738</v>
      </c>
      <c r="B1747" s="117">
        <v>1</v>
      </c>
      <c r="C1747" s="325">
        <v>1.1974236977250068E-4</v>
      </c>
      <c r="D1747" s="358">
        <v>1.1879013626589564E-4</v>
      </c>
      <c r="E1747" s="327">
        <v>1.2128110572045056E-4</v>
      </c>
      <c r="F1747" s="332">
        <v>0</v>
      </c>
      <c r="G1747" s="358">
        <v>0</v>
      </c>
      <c r="H1747" s="327">
        <v>0</v>
      </c>
      <c r="I1747" s="332">
        <v>2.6747265092144309E-4</v>
      </c>
      <c r="J1747" s="358">
        <v>3.0500324528385706E-4</v>
      </c>
      <c r="K1747" s="327">
        <v>2.2582686804876643E-4</v>
      </c>
      <c r="L1747" s="336">
        <v>1.644775488145868E-4</v>
      </c>
      <c r="M1747" s="210">
        <v>1.1415525114155251E-4</v>
      </c>
      <c r="N1747" s="325">
        <v>0.45837820145446151</v>
      </c>
      <c r="O1747" s="358">
        <v>0.42382828103188236</v>
      </c>
      <c r="P1747" s="327">
        <v>0.18627979254794641</v>
      </c>
      <c r="Q1747" s="332">
        <v>0.62661361626878875</v>
      </c>
      <c r="R1747" s="358">
        <v>0.6235239310271673</v>
      </c>
      <c r="S1747" s="327">
        <v>0.39146749154276744</v>
      </c>
      <c r="T1747" s="358">
        <v>5.6903918604561156E-2</v>
      </c>
      <c r="U1747" s="358">
        <v>0.39470778454088284</v>
      </c>
      <c r="V1747" s="361">
        <v>0.10822753829829938</v>
      </c>
    </row>
    <row r="1748" spans="1:22" hidden="1" outlineLevel="1">
      <c r="A1748" s="65">
        <v>1739</v>
      </c>
      <c r="B1748" s="117">
        <v>1</v>
      </c>
      <c r="C1748" s="325">
        <v>1.1895483774455752E-4</v>
      </c>
      <c r="D1748" s="358">
        <v>1.1338528227540154E-4</v>
      </c>
      <c r="E1748" s="327">
        <v>1.2194270978417321E-4</v>
      </c>
      <c r="F1748" s="332">
        <v>0</v>
      </c>
      <c r="G1748" s="358">
        <v>0</v>
      </c>
      <c r="H1748" s="327">
        <v>0</v>
      </c>
      <c r="I1748" s="332">
        <v>1.9837554943340365E-4</v>
      </c>
      <c r="J1748" s="358">
        <v>2.2484740588985154E-4</v>
      </c>
      <c r="K1748" s="327">
        <v>2.3771249268291205E-4</v>
      </c>
      <c r="L1748" s="336">
        <v>1.8797434150238492E-4</v>
      </c>
      <c r="M1748" s="210">
        <v>1.1415525114155251E-4</v>
      </c>
      <c r="N1748" s="325">
        <v>0.59572210152034821</v>
      </c>
      <c r="O1748" s="358">
        <v>0.45836545248826971</v>
      </c>
      <c r="P1748" s="327">
        <v>0.21267379764512676</v>
      </c>
      <c r="Q1748" s="332">
        <v>0.52767462422634837</v>
      </c>
      <c r="R1748" s="358">
        <v>0.71648436090181478</v>
      </c>
      <c r="S1748" s="327">
        <v>0.44910226837125378</v>
      </c>
      <c r="T1748" s="358">
        <v>7.6883051791089063E-2</v>
      </c>
      <c r="U1748" s="358">
        <v>0.41052773582508656</v>
      </c>
      <c r="V1748" s="361">
        <v>0.16131064169757101</v>
      </c>
    </row>
    <row r="1749" spans="1:22" hidden="1" outlineLevel="1">
      <c r="A1749" s="65">
        <v>1740</v>
      </c>
      <c r="B1749" s="117">
        <v>1</v>
      </c>
      <c r="C1749" s="325">
        <v>1.1539219285624322E-4</v>
      </c>
      <c r="D1749" s="358">
        <v>1.1165495132161026E-4</v>
      </c>
      <c r="E1749" s="327">
        <v>1.2126813309175012E-4</v>
      </c>
      <c r="F1749" s="332">
        <v>0</v>
      </c>
      <c r="G1749" s="358">
        <v>0</v>
      </c>
      <c r="H1749" s="327">
        <v>0</v>
      </c>
      <c r="I1749" s="332">
        <v>1.5602571303750847E-4</v>
      </c>
      <c r="J1749" s="358">
        <v>1.6976595728063746E-4</v>
      </c>
      <c r="K1749" s="327">
        <v>2.5851233579266681E-4</v>
      </c>
      <c r="L1749" s="336">
        <v>2.0677177565262342E-4</v>
      </c>
      <c r="M1749" s="210">
        <v>1.1415525114155251E-4</v>
      </c>
      <c r="N1749" s="325">
        <v>0.63924259660295435</v>
      </c>
      <c r="O1749" s="358">
        <v>0.50774668428603642</v>
      </c>
      <c r="P1749" s="327">
        <v>0.19984840171539944</v>
      </c>
      <c r="Q1749" s="332">
        <v>0.62661361626878875</v>
      </c>
      <c r="R1749" s="358">
        <v>0.69385523476840605</v>
      </c>
      <c r="S1749" s="327">
        <v>0.43276299071556446</v>
      </c>
      <c r="T1749" s="358">
        <v>3.0021001175568107E-2</v>
      </c>
      <c r="U1749" s="358">
        <v>0.32984598427564754</v>
      </c>
      <c r="V1749" s="361">
        <v>0.20960687528074318</v>
      </c>
    </row>
    <row r="1750" spans="1:22" hidden="1" outlineLevel="1">
      <c r="A1750" s="65">
        <v>1741</v>
      </c>
      <c r="B1750" s="117">
        <v>1</v>
      </c>
      <c r="C1750" s="325">
        <v>1.0947945239247949E-4</v>
      </c>
      <c r="D1750" s="358">
        <v>1.0747493834335043E-4</v>
      </c>
      <c r="E1750" s="327">
        <v>1.1422399570740906E-4</v>
      </c>
      <c r="F1750" s="332">
        <v>0</v>
      </c>
      <c r="G1750" s="358">
        <v>0</v>
      </c>
      <c r="H1750" s="327">
        <v>0</v>
      </c>
      <c r="I1750" s="332">
        <v>1.3150738670304288E-4</v>
      </c>
      <c r="J1750" s="358">
        <v>1.4345839973593818E-4</v>
      </c>
      <c r="K1750" s="327">
        <v>2.4662671115852124E-4</v>
      </c>
      <c r="L1750" s="336">
        <v>1.8797434150238492E-4</v>
      </c>
      <c r="M1750" s="210">
        <v>1.1415525114155251E-4</v>
      </c>
      <c r="N1750" s="325">
        <v>0.69124111020814605</v>
      </c>
      <c r="O1750" s="358">
        <v>0.47654557690764771</v>
      </c>
      <c r="P1750" s="327">
        <v>0.15082156293801974</v>
      </c>
      <c r="Q1750" s="332">
        <v>0.69257294429708227</v>
      </c>
      <c r="R1750" s="358">
        <v>0.65527161965271752</v>
      </c>
      <c r="S1750" s="327">
        <v>0.49379897165657832</v>
      </c>
      <c r="T1750" s="358">
        <v>2.3221819724655472E-2</v>
      </c>
      <c r="U1750" s="358">
        <v>0.23402227935418504</v>
      </c>
      <c r="V1750" s="361">
        <v>0.13393310555636787</v>
      </c>
    </row>
    <row r="1751" spans="1:22" hidden="1" outlineLevel="1">
      <c r="A1751" s="65">
        <v>1742</v>
      </c>
      <c r="B1751" s="117">
        <v>1</v>
      </c>
      <c r="C1751" s="325">
        <v>1.052730313225926E-4</v>
      </c>
      <c r="D1751" s="358">
        <v>1.0735828681837573E-4</v>
      </c>
      <c r="E1751" s="327">
        <v>1.086587379949186E-4</v>
      </c>
      <c r="F1751" s="332">
        <v>0</v>
      </c>
      <c r="G1751" s="358">
        <v>0</v>
      </c>
      <c r="H1751" s="327">
        <v>0</v>
      </c>
      <c r="I1751" s="332">
        <v>1.136758766416133E-4</v>
      </c>
      <c r="J1751" s="358">
        <v>0</v>
      </c>
      <c r="K1751" s="327">
        <v>2.3771249268291205E-4</v>
      </c>
      <c r="L1751" s="336">
        <v>1.9032402077116473E-4</v>
      </c>
      <c r="M1751" s="210">
        <v>1.1415525114155251E-4</v>
      </c>
      <c r="N1751" s="325">
        <v>0.56520123483904006</v>
      </c>
      <c r="O1751" s="358">
        <v>0.42641727137336594</v>
      </c>
      <c r="P1751" s="327">
        <v>0.11831848927097148</v>
      </c>
      <c r="Q1751" s="332">
        <v>0.59363395225464199</v>
      </c>
      <c r="R1751" s="358">
        <v>0.6029651719338176</v>
      </c>
      <c r="S1751" s="327">
        <v>0.49012769866654143</v>
      </c>
      <c r="T1751" s="358">
        <v>1.6004227107532826E-2</v>
      </c>
      <c r="U1751" s="358">
        <v>0.21243934581644996</v>
      </c>
      <c r="V1751" s="361">
        <v>8.1521843534794539E-2</v>
      </c>
    </row>
    <row r="1752" spans="1:22" hidden="1" outlineLevel="1">
      <c r="A1752" s="65">
        <v>1743</v>
      </c>
      <c r="B1752" s="117">
        <v>1</v>
      </c>
      <c r="C1752" s="325">
        <v>1.0089785338957504E-4</v>
      </c>
      <c r="D1752" s="358">
        <v>1.064445165394073E-4</v>
      </c>
      <c r="E1752" s="327">
        <v>1.1009869978066788E-4</v>
      </c>
      <c r="F1752" s="332">
        <v>0</v>
      </c>
      <c r="G1752" s="358">
        <v>0</v>
      </c>
      <c r="H1752" s="327">
        <v>0</v>
      </c>
      <c r="I1752" s="332">
        <v>1.0030224409554116E-4</v>
      </c>
      <c r="J1752" s="358">
        <v>0</v>
      </c>
      <c r="K1752" s="327">
        <v>2.2582686804876643E-4</v>
      </c>
      <c r="L1752" s="336">
        <v>2.1382081345896285E-4</v>
      </c>
      <c r="M1752" s="210">
        <v>1.1415525114155251E-4</v>
      </c>
      <c r="N1752" s="325">
        <v>0.38923525039248558</v>
      </c>
      <c r="O1752" s="358">
        <v>0.41769804988724057</v>
      </c>
      <c r="P1752" s="327">
        <v>8.9819235031829828E-2</v>
      </c>
      <c r="Q1752" s="332">
        <v>0.52767462422634837</v>
      </c>
      <c r="R1752" s="358">
        <v>0.57426623946980759</v>
      </c>
      <c r="S1752" s="327">
        <v>0.4921869876783469</v>
      </c>
      <c r="T1752" s="358">
        <v>1.7677871772372858E-2</v>
      </c>
      <c r="U1752" s="358">
        <v>0.24814723585793838</v>
      </c>
      <c r="V1752" s="361">
        <v>4.4150666900329191E-2</v>
      </c>
    </row>
    <row r="1753" spans="1:22" hidden="1" outlineLevel="1">
      <c r="A1753" s="65">
        <v>1744</v>
      </c>
      <c r="B1753" s="117">
        <v>1</v>
      </c>
      <c r="C1753" s="325">
        <v>9.9579049755479742E-5</v>
      </c>
      <c r="D1753" s="358">
        <v>1.0533632705214773E-4</v>
      </c>
      <c r="E1753" s="327">
        <v>1.1139596265071228E-4</v>
      </c>
      <c r="F1753" s="332">
        <v>0</v>
      </c>
      <c r="G1753" s="358">
        <v>0</v>
      </c>
      <c r="H1753" s="327">
        <v>0</v>
      </c>
      <c r="I1753" s="332">
        <v>9.1386489064826379E-5</v>
      </c>
      <c r="J1753" s="358">
        <v>1.3071567655022445E-4</v>
      </c>
      <c r="K1753" s="327">
        <v>2.3771249268291205E-4</v>
      </c>
      <c r="L1753" s="336">
        <v>2.2321953053408208E-4</v>
      </c>
      <c r="M1753" s="210">
        <v>1.1415525114155251E-4</v>
      </c>
      <c r="N1753" s="325">
        <v>0.20497964783495856</v>
      </c>
      <c r="O1753" s="358">
        <v>0.33848070385577805</v>
      </c>
      <c r="P1753" s="327">
        <v>6.4147104459736939E-2</v>
      </c>
      <c r="Q1753" s="332">
        <v>0.49469496021220166</v>
      </c>
      <c r="R1753" s="358">
        <v>0.57009175676734658</v>
      </c>
      <c r="S1753" s="327">
        <v>0.50100648319789753</v>
      </c>
      <c r="T1753" s="358">
        <v>5.6380904646798645E-2</v>
      </c>
      <c r="U1753" s="358">
        <v>0.30091807335596077</v>
      </c>
      <c r="V1753" s="361">
        <v>0</v>
      </c>
    </row>
    <row r="1754" spans="1:22" hidden="1" outlineLevel="1">
      <c r="A1754" s="65">
        <v>1745</v>
      </c>
      <c r="B1754" s="117">
        <v>1</v>
      </c>
      <c r="C1754" s="325">
        <v>9.7403961297351009E-5</v>
      </c>
      <c r="D1754" s="358">
        <v>1.1011903957611014E-4</v>
      </c>
      <c r="E1754" s="327">
        <v>1.109938111609985E-4</v>
      </c>
      <c r="F1754" s="332">
        <v>0</v>
      </c>
      <c r="G1754" s="358">
        <v>0</v>
      </c>
      <c r="H1754" s="327">
        <v>0</v>
      </c>
      <c r="I1754" s="332">
        <v>8.6928611549469016E-5</v>
      </c>
      <c r="J1754" s="358">
        <v>1.7058806845390929E-4</v>
      </c>
      <c r="K1754" s="327">
        <v>2.3474108652437564E-4</v>
      </c>
      <c r="L1754" s="336">
        <v>2.2321953053408208E-4</v>
      </c>
      <c r="M1754" s="210">
        <v>1.1415525114155251E-4</v>
      </c>
      <c r="N1754" s="325">
        <v>9.5895809511023791E-2</v>
      </c>
      <c r="O1754" s="358">
        <v>0.17777128573989043</v>
      </c>
      <c r="P1754" s="327">
        <v>4.4045080272726349E-2</v>
      </c>
      <c r="Q1754" s="332">
        <v>0.59363395225464199</v>
      </c>
      <c r="R1754" s="358">
        <v>0.54789961514788366</v>
      </c>
      <c r="S1754" s="327">
        <v>0.51226505554345025</v>
      </c>
      <c r="T1754" s="358">
        <v>6.1192633058213743E-2</v>
      </c>
      <c r="U1754" s="358">
        <v>0.3862328106386308</v>
      </c>
      <c r="V1754" s="361">
        <v>0</v>
      </c>
    </row>
    <row r="1755" spans="1:22" hidden="1" outlineLevel="1">
      <c r="A1755" s="65">
        <v>1746</v>
      </c>
      <c r="B1755" s="117">
        <v>1</v>
      </c>
      <c r="C1755" s="325">
        <v>9.9566549247099694E-5</v>
      </c>
      <c r="D1755" s="358">
        <v>1.1655431537054735E-4</v>
      </c>
      <c r="E1755" s="327">
        <v>1.1077327647309097E-4</v>
      </c>
      <c r="F1755" s="332">
        <v>0</v>
      </c>
      <c r="G1755" s="358">
        <v>0</v>
      </c>
      <c r="H1755" s="327">
        <v>0</v>
      </c>
      <c r="I1755" s="332">
        <v>9.1386489064826379E-5</v>
      </c>
      <c r="J1755" s="358">
        <v>1.9895090393178816E-4</v>
      </c>
      <c r="K1755" s="327">
        <v>2.3474108652437564E-4</v>
      </c>
      <c r="L1755" s="336">
        <v>1.644775488145868E-4</v>
      </c>
      <c r="M1755" s="210">
        <v>1.1415525114155251E-4</v>
      </c>
      <c r="N1755" s="325">
        <v>1.9593642807753386E-2</v>
      </c>
      <c r="O1755" s="358">
        <v>5.7052050574007938E-2</v>
      </c>
      <c r="P1755" s="327">
        <v>9.4239478737521403E-3</v>
      </c>
      <c r="Q1755" s="332">
        <v>0.65959328028293551</v>
      </c>
      <c r="R1755" s="358">
        <v>0.510724888374119</v>
      </c>
      <c r="S1755" s="327">
        <v>0.51940504986539215</v>
      </c>
      <c r="T1755" s="358">
        <v>8.8389358861864289E-2</v>
      </c>
      <c r="U1755" s="358">
        <v>0.45369360290055677</v>
      </c>
      <c r="V1755" s="361">
        <v>0</v>
      </c>
    </row>
    <row r="1756" spans="1:22" hidden="1" outlineLevel="1">
      <c r="A1756" s="65">
        <v>1747</v>
      </c>
      <c r="B1756" s="117">
        <v>1</v>
      </c>
      <c r="C1756" s="325">
        <v>1.1204205661038978E-4</v>
      </c>
      <c r="D1756" s="358">
        <v>1.3276887734202969E-4</v>
      </c>
      <c r="E1756" s="327">
        <v>1.2554910056289663E-4</v>
      </c>
      <c r="F1756" s="332">
        <v>0</v>
      </c>
      <c r="G1756" s="358">
        <v>0</v>
      </c>
      <c r="H1756" s="327">
        <v>0</v>
      </c>
      <c r="I1756" s="332">
        <v>1.0253118285321984E-4</v>
      </c>
      <c r="J1756" s="358">
        <v>2.618424086870848E-4</v>
      </c>
      <c r="K1756" s="327">
        <v>2.3474108652437564E-4</v>
      </c>
      <c r="L1756" s="336">
        <v>1.1748396343899057E-4</v>
      </c>
      <c r="M1756" s="210">
        <v>1.1415525114155251E-4</v>
      </c>
      <c r="N1756" s="325">
        <v>0</v>
      </c>
      <c r="O1756" s="358">
        <v>1.2080128462462741E-3</v>
      </c>
      <c r="P1756" s="327">
        <v>0</v>
      </c>
      <c r="Q1756" s="332">
        <v>0.59363395225464199</v>
      </c>
      <c r="R1756" s="358">
        <v>0.45137660574078708</v>
      </c>
      <c r="S1756" s="327">
        <v>0.46382956204871145</v>
      </c>
      <c r="T1756" s="358">
        <v>0.1621343269063783</v>
      </c>
      <c r="U1756" s="358">
        <v>0.59968915332335104</v>
      </c>
      <c r="V1756" s="361">
        <v>0</v>
      </c>
    </row>
    <row r="1757" spans="1:22" hidden="1" outlineLevel="1">
      <c r="A1757" s="65">
        <v>1748</v>
      </c>
      <c r="B1757" s="117">
        <v>1</v>
      </c>
      <c r="C1757" s="325">
        <v>1.1967986723060043E-4</v>
      </c>
      <c r="D1757" s="358">
        <v>1.4095392601108731E-4</v>
      </c>
      <c r="E1757" s="327">
        <v>1.3381266504507944E-4</v>
      </c>
      <c r="F1757" s="332">
        <v>0</v>
      </c>
      <c r="G1757" s="358">
        <v>0</v>
      </c>
      <c r="H1757" s="327">
        <v>0</v>
      </c>
      <c r="I1757" s="332">
        <v>1.3819420297607891E-4</v>
      </c>
      <c r="J1757" s="358">
        <v>2.9760424472441042E-4</v>
      </c>
      <c r="K1757" s="327">
        <v>2.4068389884144843E-4</v>
      </c>
      <c r="L1757" s="336">
        <v>8.811297257924293E-5</v>
      </c>
      <c r="M1757" s="210">
        <v>1.1415525114155251E-4</v>
      </c>
      <c r="N1757" s="325">
        <v>0</v>
      </c>
      <c r="O1757" s="358">
        <v>0</v>
      </c>
      <c r="P1757" s="327">
        <v>0</v>
      </c>
      <c r="Q1757" s="332">
        <v>0.46171529619805485</v>
      </c>
      <c r="R1757" s="358">
        <v>0.44883523203952996</v>
      </c>
      <c r="S1757" s="327">
        <v>0.42318391956762047</v>
      </c>
      <c r="T1757" s="358">
        <v>0.25502160580500016</v>
      </c>
      <c r="U1757" s="358">
        <v>0.68771588225474178</v>
      </c>
      <c r="V1757" s="361">
        <v>0</v>
      </c>
    </row>
    <row r="1758" spans="1:22" hidden="1" outlineLevel="1">
      <c r="A1758" s="65">
        <v>1749</v>
      </c>
      <c r="B1758" s="117">
        <v>1</v>
      </c>
      <c r="C1758" s="325">
        <v>1.1049824382545357E-4</v>
      </c>
      <c r="D1758" s="358">
        <v>1.3759047370765032E-4</v>
      </c>
      <c r="E1758" s="327">
        <v>1.2679447291813925E-4</v>
      </c>
      <c r="F1758" s="332">
        <v>0</v>
      </c>
      <c r="G1758" s="358">
        <v>0</v>
      </c>
      <c r="H1758" s="327">
        <v>0</v>
      </c>
      <c r="I1758" s="332">
        <v>1.7162828434125931E-4</v>
      </c>
      <c r="J1758" s="358">
        <v>3.1445752377648337E-4</v>
      </c>
      <c r="K1758" s="327">
        <v>2.3176968036583927E-4</v>
      </c>
      <c r="L1758" s="336">
        <v>5.8741981719495287E-5</v>
      </c>
      <c r="M1758" s="210">
        <v>1.1415525114155251E-4</v>
      </c>
      <c r="N1758" s="325">
        <v>0</v>
      </c>
      <c r="O1758" s="358">
        <v>0</v>
      </c>
      <c r="P1758" s="327">
        <v>0</v>
      </c>
      <c r="Q1758" s="332">
        <v>0.36277630415561452</v>
      </c>
      <c r="R1758" s="358">
        <v>0.46156960704075878</v>
      </c>
      <c r="S1758" s="327">
        <v>0.43464504357130518</v>
      </c>
      <c r="T1758" s="358">
        <v>0.16318035482190332</v>
      </c>
      <c r="U1758" s="358">
        <v>0.54409332452457793</v>
      </c>
      <c r="V1758" s="361">
        <v>0</v>
      </c>
    </row>
    <row r="1759" spans="1:22" hidden="1" outlineLevel="1">
      <c r="A1759" s="65">
        <v>1750</v>
      </c>
      <c r="B1759" s="117">
        <v>1</v>
      </c>
      <c r="C1759" s="325">
        <v>1.014853772834374E-4</v>
      </c>
      <c r="D1759" s="358">
        <v>1.2518652821867464E-4</v>
      </c>
      <c r="E1759" s="327">
        <v>1.158326016662641E-4</v>
      </c>
      <c r="F1759" s="332">
        <v>0</v>
      </c>
      <c r="G1759" s="358">
        <v>0</v>
      </c>
      <c r="H1759" s="327">
        <v>0</v>
      </c>
      <c r="I1759" s="332">
        <v>1.9837554943340365E-4</v>
      </c>
      <c r="J1759" s="358">
        <v>3.2432285785574563E-4</v>
      </c>
      <c r="K1759" s="327">
        <v>2.3771249268291205E-4</v>
      </c>
      <c r="L1759" s="336">
        <v>3.7594868300476983E-5</v>
      </c>
      <c r="M1759" s="210">
        <v>1.1415525114155251E-4</v>
      </c>
      <c r="N1759" s="325">
        <v>0</v>
      </c>
      <c r="O1759" s="358">
        <v>0</v>
      </c>
      <c r="P1759" s="327">
        <v>0</v>
      </c>
      <c r="Q1759" s="332">
        <v>0.46171529619805485</v>
      </c>
      <c r="R1759" s="358">
        <v>0.47736853461211148</v>
      </c>
      <c r="S1759" s="327">
        <v>0.4540057375253253</v>
      </c>
      <c r="T1759" s="358">
        <v>0.10920531438081223</v>
      </c>
      <c r="U1759" s="358">
        <v>0.45561459698506712</v>
      </c>
      <c r="V1759" s="361">
        <v>0</v>
      </c>
    </row>
    <row r="1760" spans="1:22" hidden="1" outlineLevel="1">
      <c r="A1760" s="65">
        <v>1751</v>
      </c>
      <c r="B1760" s="117">
        <v>1</v>
      </c>
      <c r="C1760" s="325">
        <v>9.3160038702323975E-5</v>
      </c>
      <c r="D1760" s="358">
        <v>1.1404630758359146E-4</v>
      </c>
      <c r="E1760" s="327">
        <v>1.0583070493822182E-4</v>
      </c>
      <c r="F1760" s="332">
        <v>0</v>
      </c>
      <c r="G1760" s="358">
        <v>0</v>
      </c>
      <c r="H1760" s="327">
        <v>0</v>
      </c>
      <c r="I1760" s="332">
        <v>2.2066493701019058E-4</v>
      </c>
      <c r="J1760" s="358">
        <v>3.5926258271979934E-4</v>
      </c>
      <c r="K1760" s="327">
        <v>2.5256952347559405E-4</v>
      </c>
      <c r="L1760" s="336">
        <v>2.3496792687798115E-5</v>
      </c>
      <c r="M1760" s="210">
        <v>1.1415525114155251E-4</v>
      </c>
      <c r="N1760" s="325">
        <v>0</v>
      </c>
      <c r="O1760" s="358">
        <v>0</v>
      </c>
      <c r="P1760" s="327">
        <v>0</v>
      </c>
      <c r="Q1760" s="332">
        <v>0.46171529619805485</v>
      </c>
      <c r="R1760" s="358">
        <v>0.53063765189287004</v>
      </c>
      <c r="S1760" s="327">
        <v>0.41964768101633826</v>
      </c>
      <c r="T1760" s="358">
        <v>6.2447866556843763E-2</v>
      </c>
      <c r="U1760" s="358">
        <v>0.37933983186479919</v>
      </c>
      <c r="V1760" s="361">
        <v>0</v>
      </c>
    </row>
    <row r="1761" spans="1:22" hidden="1" outlineLevel="1">
      <c r="A1761" s="65">
        <v>1752</v>
      </c>
      <c r="B1761" s="117">
        <v>1</v>
      </c>
      <c r="C1761" s="325">
        <v>8.4778447833500325E-5</v>
      </c>
      <c r="D1761" s="358">
        <v>1.0401427643576787E-4</v>
      </c>
      <c r="E1761" s="327">
        <v>9.7190934223726139E-5</v>
      </c>
      <c r="F1761" s="332">
        <v>0</v>
      </c>
      <c r="G1761" s="358">
        <v>0</v>
      </c>
      <c r="H1761" s="327">
        <v>0</v>
      </c>
      <c r="I1761" s="332">
        <v>2.5409901837537098E-4</v>
      </c>
      <c r="J1761" s="358">
        <v>3.6953897238569745E-4</v>
      </c>
      <c r="K1761" s="327">
        <v>2.6445514810973967E-4</v>
      </c>
      <c r="L1761" s="336">
        <v>9.3987170751192458E-6</v>
      </c>
      <c r="M1761" s="210">
        <v>1.1415525114155251E-4</v>
      </c>
      <c r="N1761" s="325">
        <v>0</v>
      </c>
      <c r="O1761" s="358">
        <v>0</v>
      </c>
      <c r="P1761" s="327">
        <v>0</v>
      </c>
      <c r="Q1761" s="332">
        <v>0.46171529619805485</v>
      </c>
      <c r="R1761" s="358">
        <v>0.54828196118552697</v>
      </c>
      <c r="S1761" s="327">
        <v>0.34553859209340809</v>
      </c>
      <c r="T1761" s="358">
        <v>5.5230273939721117E-2</v>
      </c>
      <c r="U1761" s="358">
        <v>0.32114501106933546</v>
      </c>
      <c r="V1761" s="361">
        <v>0</v>
      </c>
    </row>
    <row r="1762" spans="1:22" hidden="1" outlineLevel="1">
      <c r="A1762" s="65">
        <v>1753</v>
      </c>
      <c r="B1762" s="117">
        <v>1</v>
      </c>
      <c r="C1762" s="325">
        <v>7.7771912886482198E-5</v>
      </c>
      <c r="D1762" s="358">
        <v>9.47599221211089E-5</v>
      </c>
      <c r="E1762" s="327">
        <v>8.8084148876014482E-5</v>
      </c>
      <c r="F1762" s="332">
        <v>0</v>
      </c>
      <c r="G1762" s="358">
        <v>0</v>
      </c>
      <c r="H1762" s="327">
        <v>0</v>
      </c>
      <c r="I1762" s="332">
        <v>2.7193052843680048E-4</v>
      </c>
      <c r="J1762" s="358">
        <v>3.9379125199721709E-4</v>
      </c>
      <c r="K1762" s="327">
        <v>2.6148374195120324E-4</v>
      </c>
      <c r="L1762" s="336">
        <v>5.8741981719495289E-6</v>
      </c>
      <c r="M1762" s="210">
        <v>1.1415525114155251E-4</v>
      </c>
      <c r="N1762" s="325">
        <v>0</v>
      </c>
      <c r="O1762" s="358">
        <v>0</v>
      </c>
      <c r="P1762" s="327">
        <v>0</v>
      </c>
      <c r="Q1762" s="332">
        <v>0.42873563218390809</v>
      </c>
      <c r="R1762" s="358">
        <v>0.54828594241914586</v>
      </c>
      <c r="S1762" s="327">
        <v>0.32418612634695987</v>
      </c>
      <c r="T1762" s="358">
        <v>3.7029388209585748E-2</v>
      </c>
      <c r="U1762" s="358">
        <v>0.25910820210485092</v>
      </c>
      <c r="V1762" s="361">
        <v>0</v>
      </c>
    </row>
    <row r="1763" spans="1:22" hidden="1" outlineLevel="1">
      <c r="A1763" s="65">
        <v>1754</v>
      </c>
      <c r="B1763" s="117">
        <v>1</v>
      </c>
      <c r="C1763" s="325">
        <v>7.2321691232780325E-5</v>
      </c>
      <c r="D1763" s="358">
        <v>8.6108267352152498E-5</v>
      </c>
      <c r="E1763" s="327">
        <v>8.0611914744558764E-5</v>
      </c>
      <c r="F1763" s="332">
        <v>0</v>
      </c>
      <c r="G1763" s="358">
        <v>0</v>
      </c>
      <c r="H1763" s="327">
        <v>0</v>
      </c>
      <c r="I1763" s="332">
        <v>2.7861734470983657E-4</v>
      </c>
      <c r="J1763" s="358">
        <v>4.1105558663592599E-4</v>
      </c>
      <c r="K1763" s="327">
        <v>2.6742655426827605E-4</v>
      </c>
      <c r="L1763" s="336">
        <v>2.3496792687798115E-6</v>
      </c>
      <c r="M1763" s="210">
        <v>1.1415525114155251E-4</v>
      </c>
      <c r="N1763" s="325">
        <v>0</v>
      </c>
      <c r="O1763" s="358">
        <v>0</v>
      </c>
      <c r="P1763" s="327">
        <v>0</v>
      </c>
      <c r="Q1763" s="332">
        <v>0.39575596816976127</v>
      </c>
      <c r="R1763" s="358">
        <v>0.55361400076900458</v>
      </c>
      <c r="S1763" s="327">
        <v>0.28199601710701472</v>
      </c>
      <c r="T1763" s="358">
        <v>1.9456119228765393E-2</v>
      </c>
      <c r="U1763" s="358">
        <v>0.22509530684381293</v>
      </c>
      <c r="V1763" s="361">
        <v>0</v>
      </c>
    </row>
    <row r="1764" spans="1:22" hidden="1" outlineLevel="1">
      <c r="A1764" s="65">
        <v>1755</v>
      </c>
      <c r="B1764" s="117">
        <v>1</v>
      </c>
      <c r="C1764" s="325">
        <v>6.935907074670843E-5</v>
      </c>
      <c r="D1764" s="358">
        <v>8.0820064886633097E-5</v>
      </c>
      <c r="E1764" s="327">
        <v>7.5280164348676294E-5</v>
      </c>
      <c r="F1764" s="332">
        <v>0</v>
      </c>
      <c r="G1764" s="358">
        <v>0</v>
      </c>
      <c r="H1764" s="327">
        <v>0</v>
      </c>
      <c r="I1764" s="332">
        <v>2.7193052843680048E-4</v>
      </c>
      <c r="J1764" s="358">
        <v>4.2215408747509596E-4</v>
      </c>
      <c r="K1764" s="327">
        <v>2.6742655426827605E-4</v>
      </c>
      <c r="L1764" s="336">
        <v>1.1748396343899057E-6</v>
      </c>
      <c r="M1764" s="210">
        <v>1.1415525114155251E-4</v>
      </c>
      <c r="N1764" s="325">
        <v>0</v>
      </c>
      <c r="O1764" s="358">
        <v>0</v>
      </c>
      <c r="P1764" s="327">
        <v>0</v>
      </c>
      <c r="Q1764" s="332">
        <v>0.36277630415561452</v>
      </c>
      <c r="R1764" s="358">
        <v>0.55029833811766871</v>
      </c>
      <c r="S1764" s="327">
        <v>0.3328283857104456</v>
      </c>
      <c r="T1764" s="358">
        <v>1.8933105271002882E-2</v>
      </c>
      <c r="U1764" s="358">
        <v>0.19481140009976583</v>
      </c>
      <c r="V1764" s="361">
        <v>0</v>
      </c>
    </row>
    <row r="1765" spans="1:22" hidden="1" outlineLevel="1">
      <c r="A1765" s="65">
        <v>1756</v>
      </c>
      <c r="B1765" s="117">
        <v>1</v>
      </c>
      <c r="C1765" s="325">
        <v>6.8821548886366274E-5</v>
      </c>
      <c r="D1765" s="358">
        <v>7.9070292012012702E-5</v>
      </c>
      <c r="E1765" s="327">
        <v>7.2984009068697715E-5</v>
      </c>
      <c r="F1765" s="332">
        <v>0</v>
      </c>
      <c r="G1765" s="358">
        <v>0</v>
      </c>
      <c r="H1765" s="327">
        <v>0</v>
      </c>
      <c r="I1765" s="332">
        <v>2.7861734470983657E-4</v>
      </c>
      <c r="J1765" s="358">
        <v>4.2379830982163961E-4</v>
      </c>
      <c r="K1765" s="327">
        <v>2.8228358506095805E-4</v>
      </c>
      <c r="L1765" s="336">
        <v>1.409807561267887E-5</v>
      </c>
      <c r="M1765" s="210">
        <v>1.1415525114155251E-4</v>
      </c>
      <c r="N1765" s="325">
        <v>0</v>
      </c>
      <c r="O1765" s="358">
        <v>0</v>
      </c>
      <c r="P1765" s="327">
        <v>0</v>
      </c>
      <c r="Q1765" s="332">
        <v>0.32979664014146776</v>
      </c>
      <c r="R1765" s="358">
        <v>0.55083157817298423</v>
      </c>
      <c r="S1765" s="327">
        <v>0.31161095440275194</v>
      </c>
      <c r="T1765" s="358">
        <v>1.579502152442782E-2</v>
      </c>
      <c r="U1765" s="358">
        <v>0.18102544255210257</v>
      </c>
      <c r="V1765" s="361">
        <v>0</v>
      </c>
    </row>
    <row r="1766" spans="1:22" hidden="1" outlineLevel="1">
      <c r="A1766" s="65">
        <v>1757</v>
      </c>
      <c r="B1766" s="117">
        <v>1</v>
      </c>
      <c r="C1766" s="325">
        <v>6.8165272196413638E-5</v>
      </c>
      <c r="D1766" s="358">
        <v>7.7767683316461956E-5</v>
      </c>
      <c r="E1766" s="327">
        <v>7.2011061916164414E-5</v>
      </c>
      <c r="F1766" s="332">
        <v>0</v>
      </c>
      <c r="G1766" s="358">
        <v>0</v>
      </c>
      <c r="H1766" s="327">
        <v>0</v>
      </c>
      <c r="I1766" s="332">
        <v>2.8084628346751526E-4</v>
      </c>
      <c r="J1766" s="358">
        <v>4.472284782598874E-4</v>
      </c>
      <c r="K1766" s="327">
        <v>2.8822639737803081E-4</v>
      </c>
      <c r="L1766" s="336">
        <v>3.7594868300476983E-5</v>
      </c>
      <c r="M1766" s="210">
        <v>1.1415525114155251E-4</v>
      </c>
      <c r="N1766" s="325">
        <v>0</v>
      </c>
      <c r="O1766" s="358">
        <v>0</v>
      </c>
      <c r="P1766" s="327">
        <v>0</v>
      </c>
      <c r="Q1766" s="332">
        <v>0.26383731211317418</v>
      </c>
      <c r="R1766" s="358">
        <v>0.55807417051208563</v>
      </c>
      <c r="S1766" s="327">
        <v>0.3147252034225273</v>
      </c>
      <c r="T1766" s="358">
        <v>1.861929689634538E-2</v>
      </c>
      <c r="U1766" s="358">
        <v>0.178539450207442</v>
      </c>
      <c r="V1766" s="361">
        <v>0</v>
      </c>
    </row>
    <row r="1767" spans="1:22" hidden="1" outlineLevel="1">
      <c r="A1767" s="65">
        <v>1758</v>
      </c>
      <c r="B1767" s="117">
        <v>1</v>
      </c>
      <c r="C1767" s="325">
        <v>6.9634081931069531E-5</v>
      </c>
      <c r="D1767" s="358">
        <v>7.8875872803721542E-5</v>
      </c>
      <c r="E1767" s="327">
        <v>7.2971036439997263E-5</v>
      </c>
      <c r="F1767" s="332">
        <v>0</v>
      </c>
      <c r="G1767" s="358">
        <v>0</v>
      </c>
      <c r="H1767" s="327">
        <v>0</v>
      </c>
      <c r="I1767" s="332">
        <v>2.8084628346751526E-4</v>
      </c>
      <c r="J1767" s="358">
        <v>4.5750486792578557E-4</v>
      </c>
      <c r="K1767" s="327">
        <v>2.9119780353656729E-4</v>
      </c>
      <c r="L1767" s="336">
        <v>9.3987170751192462E-5</v>
      </c>
      <c r="M1767" s="210">
        <v>1.1415525114155251E-4</v>
      </c>
      <c r="N1767" s="325">
        <v>0</v>
      </c>
      <c r="O1767" s="358">
        <v>0</v>
      </c>
      <c r="P1767" s="327">
        <v>0</v>
      </c>
      <c r="Q1767" s="332">
        <v>0.32979664014146776</v>
      </c>
      <c r="R1767" s="358">
        <v>0.60552879580764585</v>
      </c>
      <c r="S1767" s="327">
        <v>0.28444352321984101</v>
      </c>
      <c r="T1767" s="358">
        <v>1.9037708062555388E-2</v>
      </c>
      <c r="U1767" s="358">
        <v>0.19368140357946553</v>
      </c>
      <c r="V1767" s="361">
        <v>0</v>
      </c>
    </row>
    <row r="1768" spans="1:22" hidden="1" outlineLevel="1">
      <c r="A1768" s="65">
        <v>1759</v>
      </c>
      <c r="B1768" s="117">
        <v>1</v>
      </c>
      <c r="C1768" s="325">
        <v>7.0409113450632646E-5</v>
      </c>
      <c r="D1768" s="358">
        <v>7.8409266703822765E-5</v>
      </c>
      <c r="E1768" s="327">
        <v>7.3243461642706595E-5</v>
      </c>
      <c r="F1768" s="332">
        <v>0</v>
      </c>
      <c r="G1768" s="358">
        <v>0</v>
      </c>
      <c r="H1768" s="327">
        <v>0</v>
      </c>
      <c r="I1768" s="332">
        <v>2.8307522222519396E-4</v>
      </c>
      <c r="J1768" s="358">
        <v>4.620264793787808E-4</v>
      </c>
      <c r="K1768" s="327">
        <v>2.6445514810973967E-4</v>
      </c>
      <c r="L1768" s="336">
        <v>1.8210014333043539E-4</v>
      </c>
      <c r="M1768" s="210">
        <v>1.1415525114155251E-4</v>
      </c>
      <c r="N1768" s="325">
        <v>3.7680082322602668E-4</v>
      </c>
      <c r="O1768" s="358">
        <v>7.8024540444583479E-3</v>
      </c>
      <c r="P1768" s="327">
        <v>1.8564998114377876E-3</v>
      </c>
      <c r="Q1768" s="332">
        <v>0.32979664014146776</v>
      </c>
      <c r="R1768" s="358">
        <v>0.68191054863434675</v>
      </c>
      <c r="S1768" s="327">
        <v>0.32072583430187895</v>
      </c>
      <c r="T1768" s="358">
        <v>2.0188338769632906E-2</v>
      </c>
      <c r="U1768" s="358">
        <v>0.22317431275930247</v>
      </c>
      <c r="V1768" s="361">
        <v>0</v>
      </c>
    </row>
    <row r="1769" spans="1:22" hidden="1" outlineLevel="1">
      <c r="A1769" s="65">
        <v>1760</v>
      </c>
      <c r="B1769" s="117">
        <v>1</v>
      </c>
      <c r="C1769" s="325">
        <v>7.3259229361284086E-5</v>
      </c>
      <c r="D1769" s="358">
        <v>8.6555431531222161E-5</v>
      </c>
      <c r="E1769" s="327">
        <v>7.7965498489668194E-5</v>
      </c>
      <c r="F1769" s="332">
        <v>0</v>
      </c>
      <c r="G1769" s="358">
        <v>0</v>
      </c>
      <c r="H1769" s="327">
        <v>0</v>
      </c>
      <c r="I1769" s="332">
        <v>2.8307522222519396E-4</v>
      </c>
      <c r="J1769" s="358">
        <v>4.213319763018241E-4</v>
      </c>
      <c r="K1769" s="327">
        <v>2.2582686804876643E-4</v>
      </c>
      <c r="L1769" s="336">
        <v>1.5860335064263727E-4</v>
      </c>
      <c r="M1769" s="210">
        <v>1.1415525114155251E-4</v>
      </c>
      <c r="N1769" s="325">
        <v>1.2999628401297921E-2</v>
      </c>
      <c r="O1769" s="358">
        <v>8.3691774877102096E-2</v>
      </c>
      <c r="P1769" s="327">
        <v>1.7976650233948923E-2</v>
      </c>
      <c r="Q1769" s="332">
        <v>0.296816976127321</v>
      </c>
      <c r="R1769" s="358">
        <v>0.72795776040841442</v>
      </c>
      <c r="S1769" s="327">
        <v>0.33679504308005898</v>
      </c>
      <c r="T1769" s="358">
        <v>2.1966586226025445E-2</v>
      </c>
      <c r="U1769" s="358">
        <v>0.25357121915537961</v>
      </c>
      <c r="V1769" s="361">
        <v>0</v>
      </c>
    </row>
    <row r="1770" spans="1:22" hidden="1" outlineLevel="1">
      <c r="A1770" s="65">
        <v>1761</v>
      </c>
      <c r="B1770" s="117">
        <v>1</v>
      </c>
      <c r="C1770" s="325">
        <v>8.190333090608879E-5</v>
      </c>
      <c r="D1770" s="358">
        <v>9.8589980524444652E-5</v>
      </c>
      <c r="E1770" s="327">
        <v>8.8019285732512262E-5</v>
      </c>
      <c r="F1770" s="332">
        <v>0</v>
      </c>
      <c r="G1770" s="358">
        <v>0</v>
      </c>
      <c r="H1770" s="327">
        <v>0</v>
      </c>
      <c r="I1770" s="332">
        <v>2.7193052843680048E-4</v>
      </c>
      <c r="J1770" s="358">
        <v>2.9184946651150743E-4</v>
      </c>
      <c r="K1770" s="327">
        <v>1.9908421262193881E-4</v>
      </c>
      <c r="L1770" s="336">
        <v>1.4685495429873823E-4</v>
      </c>
      <c r="M1770" s="210">
        <v>1.1415525114155251E-4</v>
      </c>
      <c r="N1770" s="325">
        <v>4.8418905784544435E-2</v>
      </c>
      <c r="O1770" s="358">
        <v>0.17812305862877448</v>
      </c>
      <c r="P1770" s="327">
        <v>4.0566199538102782E-2</v>
      </c>
      <c r="Q1770" s="332">
        <v>0.26383731211317418</v>
      </c>
      <c r="R1770" s="358">
        <v>0.74591255897678821</v>
      </c>
      <c r="S1770" s="327">
        <v>0.36962551904543495</v>
      </c>
      <c r="T1770" s="358">
        <v>2.8870370468490586E-2</v>
      </c>
      <c r="U1770" s="358">
        <v>0.25391021811146974</v>
      </c>
      <c r="V1770" s="361">
        <v>5.9883206980133538E-2</v>
      </c>
    </row>
    <row r="1771" spans="1:22" hidden="1" outlineLevel="1">
      <c r="A1771" s="65">
        <v>1762</v>
      </c>
      <c r="B1771" s="117">
        <v>1</v>
      </c>
      <c r="C1771" s="325">
        <v>8.9159876020707924E-5</v>
      </c>
      <c r="D1771" s="358">
        <v>1.0801931212656567E-4</v>
      </c>
      <c r="E1771" s="327">
        <v>9.8630896009475419E-5</v>
      </c>
      <c r="F1771" s="332">
        <v>0</v>
      </c>
      <c r="G1771" s="358">
        <v>0</v>
      </c>
      <c r="H1771" s="327">
        <v>0</v>
      </c>
      <c r="I1771" s="332">
        <v>2.2289387576786924E-4</v>
      </c>
      <c r="J1771" s="358">
        <v>1.6894384610736555E-4</v>
      </c>
      <c r="K1771" s="327">
        <v>1.5451312024389281E-4</v>
      </c>
      <c r="L1771" s="336">
        <v>1.644775488145868E-4</v>
      </c>
      <c r="M1771" s="210">
        <v>1.1415525114155251E-4</v>
      </c>
      <c r="N1771" s="325">
        <v>6.2737337067133456E-2</v>
      </c>
      <c r="O1771" s="358">
        <v>0.23728282435734738</v>
      </c>
      <c r="P1771" s="327">
        <v>6.7917411950160517E-2</v>
      </c>
      <c r="Q1771" s="332">
        <v>0.23085764809902742</v>
      </c>
      <c r="R1771" s="358">
        <v>0.73659757420336403</v>
      </c>
      <c r="S1771" s="327">
        <v>0.36613148221146291</v>
      </c>
      <c r="T1771" s="358">
        <v>5.5962493480588633E-2</v>
      </c>
      <c r="U1771" s="358">
        <v>0.32566499715053659</v>
      </c>
      <c r="V1771" s="361">
        <v>0.13708617929488373</v>
      </c>
    </row>
    <row r="1772" spans="1:22" hidden="1" outlineLevel="1">
      <c r="A1772" s="65">
        <v>1763</v>
      </c>
      <c r="B1772" s="117">
        <v>1</v>
      </c>
      <c r="C1772" s="325">
        <v>9.3416299124115005E-5</v>
      </c>
      <c r="D1772" s="358">
        <v>1.1357970148369268E-4</v>
      </c>
      <c r="E1772" s="327">
        <v>1.0519504613190006E-4</v>
      </c>
      <c r="F1772" s="332">
        <v>0</v>
      </c>
      <c r="G1772" s="358">
        <v>0</v>
      </c>
      <c r="H1772" s="327">
        <v>0</v>
      </c>
      <c r="I1772" s="332">
        <v>1.8723085564501018E-4</v>
      </c>
      <c r="J1772" s="358">
        <v>0</v>
      </c>
      <c r="K1772" s="327">
        <v>1.2777046481706524E-4</v>
      </c>
      <c r="L1772" s="336">
        <v>1.8797434150238492E-4</v>
      </c>
      <c r="M1772" s="210">
        <v>1.1415525114155251E-4</v>
      </c>
      <c r="N1772" s="325">
        <v>7.9128172877465597E-2</v>
      </c>
      <c r="O1772" s="358">
        <v>0.25021229842395443</v>
      </c>
      <c r="P1772" s="327">
        <v>9.5105229882247844E-2</v>
      </c>
      <c r="Q1772" s="332">
        <v>0.19787798408488064</v>
      </c>
      <c r="R1772" s="358">
        <v>0.68507254862814726</v>
      </c>
      <c r="S1772" s="327">
        <v>0.27537084503802423</v>
      </c>
      <c r="T1772" s="358">
        <v>7.0711487089491432E-2</v>
      </c>
      <c r="U1772" s="358">
        <v>0.42126270276793903</v>
      </c>
      <c r="V1772" s="361">
        <v>0.22284520424584267</v>
      </c>
    </row>
    <row r="1773" spans="1:22" hidden="1" outlineLevel="1">
      <c r="A1773" s="65">
        <v>1764</v>
      </c>
      <c r="B1773" s="117">
        <v>1</v>
      </c>
      <c r="C1773" s="325">
        <v>9.6210162747056217E-5</v>
      </c>
      <c r="D1773" s="358">
        <v>1.1565998701240804E-4</v>
      </c>
      <c r="E1773" s="327">
        <v>1.0680365209075511E-4</v>
      </c>
      <c r="F1773" s="332">
        <v>0</v>
      </c>
      <c r="G1773" s="358">
        <v>0</v>
      </c>
      <c r="H1773" s="327">
        <v>0</v>
      </c>
      <c r="I1773" s="332">
        <v>1.5825465179518717E-4</v>
      </c>
      <c r="J1773" s="358">
        <v>0</v>
      </c>
      <c r="K1773" s="327">
        <v>1.7234155719511124E-4</v>
      </c>
      <c r="L1773" s="336">
        <v>2.0677177565262342E-4</v>
      </c>
      <c r="M1773" s="210">
        <v>1.1415525114155251E-4</v>
      </c>
      <c r="N1773" s="325">
        <v>0.10305502515231831</v>
      </c>
      <c r="O1773" s="358">
        <v>0.27410375132856113</v>
      </c>
      <c r="P1773" s="327">
        <v>9.285853192372337E-2</v>
      </c>
      <c r="Q1773" s="332">
        <v>0.23085764809902742</v>
      </c>
      <c r="R1773" s="358">
        <v>0.66846405204626269</v>
      </c>
      <c r="S1773" s="327">
        <v>0.2895833164625306</v>
      </c>
      <c r="T1773" s="358">
        <v>6.7991814509126378E-2</v>
      </c>
      <c r="U1773" s="358">
        <v>0.40510375252764524</v>
      </c>
      <c r="V1773" s="361">
        <v>0.31440649564055961</v>
      </c>
    </row>
    <row r="1774" spans="1:22" hidden="1" outlineLevel="1">
      <c r="A1774" s="65">
        <v>1765</v>
      </c>
      <c r="B1774" s="117">
        <v>1</v>
      </c>
      <c r="C1774" s="325">
        <v>9.5160120043132E-5</v>
      </c>
      <c r="D1774" s="358">
        <v>1.1550445164577512E-4</v>
      </c>
      <c r="E1774" s="327">
        <v>1.0711499517956577E-4</v>
      </c>
      <c r="F1774" s="332">
        <v>0</v>
      </c>
      <c r="G1774" s="358">
        <v>0</v>
      </c>
      <c r="H1774" s="327">
        <v>0</v>
      </c>
      <c r="I1774" s="332">
        <v>1.3596526421840024E-4</v>
      </c>
      <c r="J1774" s="358">
        <v>0</v>
      </c>
      <c r="K1774" s="327">
        <v>2.0502702493901164E-4</v>
      </c>
      <c r="L1774" s="336">
        <v>1.8797434150238492E-4</v>
      </c>
      <c r="M1774" s="210">
        <v>1.1415525114155251E-4</v>
      </c>
      <c r="N1774" s="325">
        <v>0.12453267207620182</v>
      </c>
      <c r="O1774" s="358">
        <v>0.28611362967532272</v>
      </c>
      <c r="P1774" s="327">
        <v>0.10676003137071512</v>
      </c>
      <c r="Q1774" s="332">
        <v>0.23085764809902742</v>
      </c>
      <c r="R1774" s="358">
        <v>0.64266930000005462</v>
      </c>
      <c r="S1774" s="327">
        <v>0.32682775483109394</v>
      </c>
      <c r="T1774" s="358">
        <v>4.2991747328078374E-2</v>
      </c>
      <c r="U1774" s="358">
        <v>0.32476099993429641</v>
      </c>
      <c r="V1774" s="361">
        <v>0.38422455699340596</v>
      </c>
    </row>
    <row r="1775" spans="1:22" hidden="1" outlineLevel="1">
      <c r="A1775" s="65">
        <v>1766</v>
      </c>
      <c r="B1775" s="117">
        <v>1</v>
      </c>
      <c r="C1775" s="325">
        <v>8.8641104922935839E-5</v>
      </c>
      <c r="D1775" s="358">
        <v>1.049280467147363E-4</v>
      </c>
      <c r="E1775" s="327">
        <v>1.0139406592266998E-4</v>
      </c>
      <c r="F1775" s="332">
        <v>0</v>
      </c>
      <c r="G1775" s="358">
        <v>0</v>
      </c>
      <c r="H1775" s="327">
        <v>0</v>
      </c>
      <c r="I1775" s="332">
        <v>1.1144693788393462E-4</v>
      </c>
      <c r="J1775" s="358">
        <v>0</v>
      </c>
      <c r="K1775" s="327">
        <v>2.0799843109754802E-4</v>
      </c>
      <c r="L1775" s="336">
        <v>1.9032402077116473E-4</v>
      </c>
      <c r="M1775" s="210">
        <v>1.1415525114155251E-4</v>
      </c>
      <c r="N1775" s="325">
        <v>0.11473585067232514</v>
      </c>
      <c r="O1775" s="358">
        <v>0.21205985027911298</v>
      </c>
      <c r="P1775" s="327">
        <v>9.9256599446315541E-2</v>
      </c>
      <c r="Q1775" s="332">
        <v>0.19787798408488064</v>
      </c>
      <c r="R1775" s="358">
        <v>0.66099318331860413</v>
      </c>
      <c r="S1775" s="327">
        <v>0.31357741069311307</v>
      </c>
      <c r="T1775" s="358">
        <v>5.1987587401593559E-2</v>
      </c>
      <c r="U1775" s="358">
        <v>0.26554918227056246</v>
      </c>
      <c r="V1775" s="361">
        <v>0.36977233281178362</v>
      </c>
    </row>
    <row r="1776" spans="1:22" hidden="1" outlineLevel="1">
      <c r="A1776" s="65">
        <v>1767</v>
      </c>
      <c r="B1776" s="117">
        <v>1</v>
      </c>
      <c r="C1776" s="325">
        <v>8.5903493587704841E-5</v>
      </c>
      <c r="D1776" s="358">
        <v>1.0080635949896381E-4</v>
      </c>
      <c r="E1776" s="327">
        <v>9.9396281102801608E-5</v>
      </c>
      <c r="F1776" s="332">
        <v>0</v>
      </c>
      <c r="G1776" s="358">
        <v>0</v>
      </c>
      <c r="H1776" s="327">
        <v>0</v>
      </c>
      <c r="I1776" s="332">
        <v>1.0030224409554116E-4</v>
      </c>
      <c r="J1776" s="358">
        <v>0</v>
      </c>
      <c r="K1776" s="327">
        <v>1.9314140030486602E-4</v>
      </c>
      <c r="L1776" s="336">
        <v>2.1382081345896285E-4</v>
      </c>
      <c r="M1776" s="210">
        <v>1.1415525114155251E-4</v>
      </c>
      <c r="N1776" s="325">
        <v>9.8721815685218997E-2</v>
      </c>
      <c r="O1776" s="358">
        <v>0.1464306220773339</v>
      </c>
      <c r="P1776" s="327">
        <v>0.10598084897807962</v>
      </c>
      <c r="Q1776" s="332">
        <v>0.296816976127321</v>
      </c>
      <c r="R1776" s="358">
        <v>0.67069513879092635</v>
      </c>
      <c r="S1776" s="327">
        <v>0.3187256332226267</v>
      </c>
      <c r="T1776" s="358">
        <v>5.5857890689036134E-2</v>
      </c>
      <c r="U1776" s="358">
        <v>0.2579782055845507</v>
      </c>
      <c r="V1776" s="361">
        <v>0.29037289726562715</v>
      </c>
    </row>
    <row r="1777" spans="1:22" hidden="1" outlineLevel="1">
      <c r="A1777" s="65">
        <v>1768</v>
      </c>
      <c r="B1777" s="117">
        <v>1</v>
      </c>
      <c r="C1777" s="325">
        <v>8.3384641149124731E-5</v>
      </c>
      <c r="D1777" s="358">
        <v>1.0306162231514121E-4</v>
      </c>
      <c r="E1777" s="327">
        <v>1.0122542174956421E-4</v>
      </c>
      <c r="F1777" s="332">
        <v>0</v>
      </c>
      <c r="G1777" s="358">
        <v>0</v>
      </c>
      <c r="H1777" s="327">
        <v>0</v>
      </c>
      <c r="I1777" s="332">
        <v>9.3615427822505074E-5</v>
      </c>
      <c r="J1777" s="358">
        <v>0</v>
      </c>
      <c r="K1777" s="327">
        <v>1.9908421262193881E-4</v>
      </c>
      <c r="L1777" s="336">
        <v>2.2321953053408208E-4</v>
      </c>
      <c r="M1777" s="210">
        <v>1.1415525114155251E-4</v>
      </c>
      <c r="N1777" s="325">
        <v>8.0070174935530675E-2</v>
      </c>
      <c r="O1777" s="358">
        <v>0.12644077678976462</v>
      </c>
      <c r="P1777" s="327">
        <v>5.9442142268612136E-2</v>
      </c>
      <c r="Q1777" s="332">
        <v>0.296816976127321</v>
      </c>
      <c r="R1777" s="358">
        <v>0.66179855700987555</v>
      </c>
      <c r="S1777" s="327">
        <v>0.39057288147561936</v>
      </c>
      <c r="T1777" s="358">
        <v>6.4226114013236302E-2</v>
      </c>
      <c r="U1777" s="358">
        <v>0.28837511198062782</v>
      </c>
      <c r="V1777" s="361">
        <v>0.17643470725689248</v>
      </c>
    </row>
    <row r="1778" spans="1:22" hidden="1" outlineLevel="1">
      <c r="A1778" s="65">
        <v>1769</v>
      </c>
      <c r="B1778" s="117">
        <v>1</v>
      </c>
      <c r="C1778" s="325">
        <v>8.299087513515315E-5</v>
      </c>
      <c r="D1778" s="358">
        <v>1.0107854639057143E-4</v>
      </c>
      <c r="E1778" s="327">
        <v>1.0201675210029129E-4</v>
      </c>
      <c r="F1778" s="332">
        <v>0</v>
      </c>
      <c r="G1778" s="358">
        <v>0</v>
      </c>
      <c r="H1778" s="327">
        <v>0</v>
      </c>
      <c r="I1778" s="332">
        <v>1.1144693788393462E-4</v>
      </c>
      <c r="J1778" s="358">
        <v>0</v>
      </c>
      <c r="K1778" s="327">
        <v>1.4857030792682002E-4</v>
      </c>
      <c r="L1778" s="336">
        <v>2.2321953053408208E-4</v>
      </c>
      <c r="M1778" s="210">
        <v>1.1415525114155251E-4</v>
      </c>
      <c r="N1778" s="325">
        <v>4.4650897552284158E-2</v>
      </c>
      <c r="O1778" s="358">
        <v>8.1045667106100505E-2</v>
      </c>
      <c r="P1778" s="327">
        <v>3.0100296449689146E-2</v>
      </c>
      <c r="Q1778" s="332">
        <v>0.32979664014146776</v>
      </c>
      <c r="R1778" s="358">
        <v>0.62461656616331129</v>
      </c>
      <c r="S1778" s="327">
        <v>0.39417663724627894</v>
      </c>
      <c r="T1778" s="358">
        <v>8.054414949542664E-2</v>
      </c>
      <c r="U1778" s="358">
        <v>0.36125988753999499</v>
      </c>
      <c r="V1778" s="361">
        <v>5.0267477261827301E-2</v>
      </c>
    </row>
    <row r="1779" spans="1:22" hidden="1" outlineLevel="1">
      <c r="A1779" s="65">
        <v>1770</v>
      </c>
      <c r="B1779" s="117">
        <v>1</v>
      </c>
      <c r="C1779" s="325">
        <v>8.6778529174308364E-5</v>
      </c>
      <c r="D1779" s="358">
        <v>1.0584181699370472E-4</v>
      </c>
      <c r="E1779" s="327">
        <v>1.0525990927540228E-4</v>
      </c>
      <c r="F1779" s="332">
        <v>0</v>
      </c>
      <c r="G1779" s="358">
        <v>0</v>
      </c>
      <c r="H1779" s="327">
        <v>0</v>
      </c>
      <c r="I1779" s="332">
        <v>1.2927844794536418E-4</v>
      </c>
      <c r="J1779" s="358">
        <v>1.2372773157741371E-4</v>
      </c>
      <c r="K1779" s="327">
        <v>1.7234155719511124E-4</v>
      </c>
      <c r="L1779" s="336">
        <v>1.644775488145868E-4</v>
      </c>
      <c r="M1779" s="210">
        <v>1.1415525114155251E-4</v>
      </c>
      <c r="N1779" s="325">
        <v>1.3376429224523948E-2</v>
      </c>
      <c r="O1779" s="358">
        <v>1.7559321543717574E-2</v>
      </c>
      <c r="P1779" s="327">
        <v>7.2345577827756776E-3</v>
      </c>
      <c r="Q1779" s="332">
        <v>0.32979664014146776</v>
      </c>
      <c r="R1779" s="358">
        <v>0.59705690211250984</v>
      </c>
      <c r="S1779" s="327">
        <v>0.41920037598276411</v>
      </c>
      <c r="T1779" s="358">
        <v>0.10920531438081223</v>
      </c>
      <c r="U1779" s="358">
        <v>0.40578175043982545</v>
      </c>
      <c r="V1779" s="361">
        <v>0</v>
      </c>
    </row>
    <row r="1780" spans="1:22" hidden="1" outlineLevel="1">
      <c r="A1780" s="65">
        <v>1771</v>
      </c>
      <c r="B1780" s="117">
        <v>1</v>
      </c>
      <c r="C1780" s="325">
        <v>9.9741556364420401E-5</v>
      </c>
      <c r="D1780" s="358">
        <v>1.1812911095770572E-4</v>
      </c>
      <c r="E1780" s="327">
        <v>1.1654609624478852E-4</v>
      </c>
      <c r="F1780" s="332">
        <v>0</v>
      </c>
      <c r="G1780" s="358">
        <v>0</v>
      </c>
      <c r="H1780" s="327">
        <v>0</v>
      </c>
      <c r="I1780" s="332">
        <v>1.4042314173375763E-4</v>
      </c>
      <c r="J1780" s="358">
        <v>1.8949662543916185E-4</v>
      </c>
      <c r="K1780" s="327">
        <v>1.9314140030486602E-4</v>
      </c>
      <c r="L1780" s="336">
        <v>1.1748396343899057E-4</v>
      </c>
      <c r="M1780" s="210">
        <v>1.1415525114155251E-4</v>
      </c>
      <c r="N1780" s="325">
        <v>5.6520123483904013E-4</v>
      </c>
      <c r="O1780" s="358">
        <v>6.0400642312313704E-4</v>
      </c>
      <c r="P1780" s="327">
        <v>0</v>
      </c>
      <c r="Q1780" s="332">
        <v>0.36277630415561452</v>
      </c>
      <c r="R1780" s="358">
        <v>0.59041900619072696</v>
      </c>
      <c r="S1780" s="327">
        <v>0.41192534722206764</v>
      </c>
      <c r="T1780" s="358">
        <v>0.16087909340774828</v>
      </c>
      <c r="U1780" s="358">
        <v>0.53968633809540689</v>
      </c>
      <c r="V1780" s="361">
        <v>0</v>
      </c>
    </row>
    <row r="1781" spans="1:22" hidden="1" outlineLevel="1">
      <c r="A1781" s="65">
        <v>1772</v>
      </c>
      <c r="B1781" s="117">
        <v>1</v>
      </c>
      <c r="C1781" s="325">
        <v>1.0676059181981858E-4</v>
      </c>
      <c r="D1781" s="358">
        <v>1.2604197273515571E-4</v>
      </c>
      <c r="E1781" s="327">
        <v>1.2343456208472426E-4</v>
      </c>
      <c r="F1781" s="332">
        <v>0</v>
      </c>
      <c r="G1781" s="358">
        <v>0</v>
      </c>
      <c r="H1781" s="327">
        <v>0</v>
      </c>
      <c r="I1781" s="332">
        <v>1.537967742798298E-4</v>
      </c>
      <c r="J1781" s="358">
        <v>2.437559628751041E-4</v>
      </c>
      <c r="K1781" s="327">
        <v>2.0205561878047524E-4</v>
      </c>
      <c r="L1781" s="336">
        <v>8.811297257924293E-5</v>
      </c>
      <c r="M1781" s="210">
        <v>1.1415525114155251E-4</v>
      </c>
      <c r="N1781" s="325">
        <v>0</v>
      </c>
      <c r="O1781" s="358">
        <v>0</v>
      </c>
      <c r="P1781" s="327">
        <v>0</v>
      </c>
      <c r="Q1781" s="332">
        <v>0.36277630415561452</v>
      </c>
      <c r="R1781" s="358">
        <v>0.56604711370072458</v>
      </c>
      <c r="S1781" s="327">
        <v>0.43636674648622409</v>
      </c>
      <c r="T1781" s="358">
        <v>0.18023060984496117</v>
      </c>
      <c r="U1781" s="358">
        <v>0.62048108929687595</v>
      </c>
      <c r="V1781" s="361">
        <v>0</v>
      </c>
    </row>
    <row r="1782" spans="1:22" hidden="1" outlineLevel="1">
      <c r="A1782" s="65">
        <v>1773</v>
      </c>
      <c r="B1782" s="117">
        <v>1</v>
      </c>
      <c r="C1782" s="325">
        <v>1.0086035186443488E-4</v>
      </c>
      <c r="D1782" s="358">
        <v>1.2705295261826972E-4</v>
      </c>
      <c r="E1782" s="327">
        <v>1.2013951439481151E-4</v>
      </c>
      <c r="F1782" s="332">
        <v>0</v>
      </c>
      <c r="G1782" s="358">
        <v>0</v>
      </c>
      <c r="H1782" s="327">
        <v>0</v>
      </c>
      <c r="I1782" s="332">
        <v>1.7162828434125931E-4</v>
      </c>
      <c r="J1782" s="358">
        <v>2.7047457600643931E-4</v>
      </c>
      <c r="K1782" s="327">
        <v>2.0799843109754802E-4</v>
      </c>
      <c r="L1782" s="336">
        <v>5.8741981719495287E-5</v>
      </c>
      <c r="M1782" s="210">
        <v>1.1415525114155251E-4</v>
      </c>
      <c r="N1782" s="325">
        <v>0</v>
      </c>
      <c r="O1782" s="358">
        <v>0</v>
      </c>
      <c r="P1782" s="327">
        <v>0</v>
      </c>
      <c r="Q1782" s="332">
        <v>0.39575596816976127</v>
      </c>
      <c r="R1782" s="358">
        <v>0.56137984341690061</v>
      </c>
      <c r="S1782" s="327">
        <v>0.42716746315247667</v>
      </c>
      <c r="T1782" s="358">
        <v>9.9477254766429518E-2</v>
      </c>
      <c r="U1782" s="358">
        <v>0.47132154861724085</v>
      </c>
      <c r="V1782" s="361">
        <v>0</v>
      </c>
    </row>
    <row r="1783" spans="1:22" hidden="1" outlineLevel="1">
      <c r="A1783" s="65">
        <v>1774</v>
      </c>
      <c r="B1783" s="117">
        <v>1</v>
      </c>
      <c r="C1783" s="325">
        <v>9.4897609367150946E-5</v>
      </c>
      <c r="D1783" s="358">
        <v>1.2122037636953507E-4</v>
      </c>
      <c r="E1783" s="327">
        <v>1.1360130952978775E-4</v>
      </c>
      <c r="F1783" s="332">
        <v>0</v>
      </c>
      <c r="G1783" s="358">
        <v>0</v>
      </c>
      <c r="H1783" s="327">
        <v>0</v>
      </c>
      <c r="I1783" s="332">
        <v>1.8500191688733148E-4</v>
      </c>
      <c r="J1783" s="358">
        <v>2.8403941036542484E-4</v>
      </c>
      <c r="K1783" s="327">
        <v>2.1691264957315727E-4</v>
      </c>
      <c r="L1783" s="336">
        <v>3.7594868300476983E-5</v>
      </c>
      <c r="M1783" s="210">
        <v>1.1415525114155251E-4</v>
      </c>
      <c r="N1783" s="325">
        <v>0</v>
      </c>
      <c r="O1783" s="358">
        <v>0</v>
      </c>
      <c r="P1783" s="327">
        <v>0</v>
      </c>
      <c r="Q1783" s="332">
        <v>0.36277630415561452</v>
      </c>
      <c r="R1783" s="358">
        <v>0.56869926967221551</v>
      </c>
      <c r="S1783" s="327">
        <v>0.45881637395795233</v>
      </c>
      <c r="T1783" s="358">
        <v>7.029307592328142E-2</v>
      </c>
      <c r="U1783" s="358">
        <v>0.37674083986810858</v>
      </c>
      <c r="V1783" s="361">
        <v>0</v>
      </c>
    </row>
    <row r="1784" spans="1:22" hidden="1" outlineLevel="1">
      <c r="A1784" s="65">
        <v>1775</v>
      </c>
      <c r="B1784" s="117">
        <v>1</v>
      </c>
      <c r="C1784" s="325">
        <v>8.7416055101690915E-5</v>
      </c>
      <c r="D1784" s="358">
        <v>1.1389077221695853E-4</v>
      </c>
      <c r="E1784" s="327">
        <v>1.0423507160806721E-4</v>
      </c>
      <c r="F1784" s="332">
        <v>0</v>
      </c>
      <c r="G1784" s="358">
        <v>0</v>
      </c>
      <c r="H1784" s="327">
        <v>0</v>
      </c>
      <c r="I1784" s="332">
        <v>2.0283342694876101E-4</v>
      </c>
      <c r="J1784" s="358">
        <v>3.1897913522947854E-4</v>
      </c>
      <c r="K1784" s="327">
        <v>2.2879827420730281E-4</v>
      </c>
      <c r="L1784" s="336">
        <v>2.3496792687798115E-5</v>
      </c>
      <c r="M1784" s="210">
        <v>1.1415525114155251E-4</v>
      </c>
      <c r="N1784" s="325">
        <v>0</v>
      </c>
      <c r="O1784" s="358">
        <v>0</v>
      </c>
      <c r="P1784" s="327">
        <v>0</v>
      </c>
      <c r="Q1784" s="332">
        <v>0.39575596816976127</v>
      </c>
      <c r="R1784" s="358">
        <v>0.59409754723267816</v>
      </c>
      <c r="S1784" s="327">
        <v>0.45366815142843869</v>
      </c>
      <c r="T1784" s="358">
        <v>5.2719806942461069E-2</v>
      </c>
      <c r="U1784" s="358">
        <v>0.32826398914722715</v>
      </c>
      <c r="V1784" s="361">
        <v>0</v>
      </c>
    </row>
    <row r="1785" spans="1:22" hidden="1" outlineLevel="1">
      <c r="A1785" s="65">
        <v>1776</v>
      </c>
      <c r="B1785" s="117">
        <v>1</v>
      </c>
      <c r="C1785" s="325">
        <v>7.9121967791527626E-5</v>
      </c>
      <c r="D1785" s="358">
        <v>1.021672939570019E-4</v>
      </c>
      <c r="E1785" s="327">
        <v>9.3831023390311149E-5</v>
      </c>
      <c r="F1785" s="332">
        <v>0</v>
      </c>
      <c r="G1785" s="358">
        <v>0</v>
      </c>
      <c r="H1785" s="327">
        <v>0</v>
      </c>
      <c r="I1785" s="332">
        <v>2.1843599825251188E-4</v>
      </c>
      <c r="J1785" s="358">
        <v>3.3912085897463891E-4</v>
      </c>
      <c r="K1785" s="327">
        <v>2.2879827420730281E-4</v>
      </c>
      <c r="L1785" s="336">
        <v>9.3987170751192458E-6</v>
      </c>
      <c r="M1785" s="210">
        <v>1.1415525114155251E-4</v>
      </c>
      <c r="N1785" s="325">
        <v>0</v>
      </c>
      <c r="O1785" s="358">
        <v>0</v>
      </c>
      <c r="P1785" s="327">
        <v>0</v>
      </c>
      <c r="Q1785" s="332">
        <v>0.46171529619805485</v>
      </c>
      <c r="R1785" s="358">
        <v>0.60539076997157049</v>
      </c>
      <c r="S1785" s="327">
        <v>0.47148437862360471</v>
      </c>
      <c r="T1785" s="358">
        <v>4.8744900863465994E-2</v>
      </c>
      <c r="U1785" s="358">
        <v>0.26408018679417211</v>
      </c>
      <c r="V1785" s="361">
        <v>0</v>
      </c>
    </row>
    <row r="1786" spans="1:22" hidden="1" outlineLevel="1">
      <c r="A1786" s="65">
        <v>1777</v>
      </c>
      <c r="B1786" s="117">
        <v>1</v>
      </c>
      <c r="C1786" s="325">
        <v>7.3584242579165392E-5</v>
      </c>
      <c r="D1786" s="358">
        <v>9.0774328351140218E-5</v>
      </c>
      <c r="E1786" s="327">
        <v>8.3206440484647552E-5</v>
      </c>
      <c r="F1786" s="332">
        <v>0</v>
      </c>
      <c r="G1786" s="358">
        <v>0</v>
      </c>
      <c r="H1786" s="327">
        <v>0</v>
      </c>
      <c r="I1786" s="332">
        <v>2.1397812073715446E-4</v>
      </c>
      <c r="J1786" s="358">
        <v>3.522746377469886E-4</v>
      </c>
      <c r="K1786" s="327">
        <v>2.2285546189023002E-4</v>
      </c>
      <c r="L1786" s="336">
        <v>5.8741981719495289E-6</v>
      </c>
      <c r="M1786" s="210">
        <v>1.1415525114155251E-4</v>
      </c>
      <c r="N1786" s="325">
        <v>0</v>
      </c>
      <c r="O1786" s="358">
        <v>0</v>
      </c>
      <c r="P1786" s="327">
        <v>0</v>
      </c>
      <c r="Q1786" s="332">
        <v>0.36277630415561452</v>
      </c>
      <c r="R1786" s="358">
        <v>0.58241791401607734</v>
      </c>
      <c r="S1786" s="327">
        <v>0.4428568841164599</v>
      </c>
      <c r="T1786" s="358">
        <v>3.4309715629220694E-2</v>
      </c>
      <c r="U1786" s="358">
        <v>0.26521018331447238</v>
      </c>
      <c r="V1786" s="361">
        <v>0</v>
      </c>
    </row>
    <row r="1787" spans="1:22" hidden="1" outlineLevel="1">
      <c r="A1787" s="65">
        <v>1778</v>
      </c>
      <c r="B1787" s="117">
        <v>1</v>
      </c>
      <c r="C1787" s="325">
        <v>7.062787234728352E-5</v>
      </c>
      <c r="D1787" s="358">
        <v>8.4047423744266255E-5</v>
      </c>
      <c r="E1787" s="327">
        <v>7.6901742936231782E-5</v>
      </c>
      <c r="F1787" s="332">
        <v>0</v>
      </c>
      <c r="G1787" s="358">
        <v>0</v>
      </c>
      <c r="H1787" s="327">
        <v>0</v>
      </c>
      <c r="I1787" s="332">
        <v>2.0283342694876101E-4</v>
      </c>
      <c r="J1787" s="358">
        <v>3.8474802909122668E-4</v>
      </c>
      <c r="K1787" s="327">
        <v>2.1691264957315727E-4</v>
      </c>
      <c r="L1787" s="336">
        <v>2.3496792687798115E-6</v>
      </c>
      <c r="M1787" s="210">
        <v>1.1415525114155251E-4</v>
      </c>
      <c r="N1787" s="325">
        <v>0</v>
      </c>
      <c r="O1787" s="358">
        <v>0</v>
      </c>
      <c r="P1787" s="327">
        <v>0</v>
      </c>
      <c r="Q1787" s="332">
        <v>0.32979664014146776</v>
      </c>
      <c r="R1787" s="358">
        <v>0.55332112274639034</v>
      </c>
      <c r="S1787" s="327">
        <v>0.43211313402385859</v>
      </c>
      <c r="T1787" s="358">
        <v>2.2908011349997967E-2</v>
      </c>
      <c r="U1787" s="358">
        <v>0.24396624873282735</v>
      </c>
      <c r="V1787" s="361">
        <v>0</v>
      </c>
    </row>
    <row r="1788" spans="1:22" hidden="1" outlineLevel="1">
      <c r="A1788" s="65">
        <v>1779</v>
      </c>
      <c r="B1788" s="117">
        <v>1</v>
      </c>
      <c r="C1788" s="325">
        <v>6.9446574305368777E-5</v>
      </c>
      <c r="D1788" s="358">
        <v>8.087839064912044E-5</v>
      </c>
      <c r="E1788" s="327">
        <v>7.3541832102816805E-5</v>
      </c>
      <c r="F1788" s="332">
        <v>0</v>
      </c>
      <c r="G1788" s="358">
        <v>0</v>
      </c>
      <c r="H1788" s="327">
        <v>0</v>
      </c>
      <c r="I1788" s="332">
        <v>2.0729130446411843E-4</v>
      </c>
      <c r="J1788" s="358">
        <v>3.7200530590551307E-4</v>
      </c>
      <c r="K1788" s="327">
        <v>2.0502702493901164E-4</v>
      </c>
      <c r="L1788" s="336">
        <v>1.1748396343899057E-6</v>
      </c>
      <c r="M1788" s="210">
        <v>1.1415525114155251E-4</v>
      </c>
      <c r="N1788" s="325">
        <v>0</v>
      </c>
      <c r="O1788" s="358">
        <v>0</v>
      </c>
      <c r="P1788" s="327">
        <v>0</v>
      </c>
      <c r="Q1788" s="332">
        <v>0.32979664014146776</v>
      </c>
      <c r="R1788" s="358">
        <v>0.58322272983946288</v>
      </c>
      <c r="S1788" s="327">
        <v>0.45263850692253599</v>
      </c>
      <c r="T1788" s="358">
        <v>2.2698805766892961E-2</v>
      </c>
      <c r="U1788" s="358">
        <v>0.21526433711720064</v>
      </c>
      <c r="V1788" s="361">
        <v>0</v>
      </c>
    </row>
    <row r="1789" spans="1:22" hidden="1" outlineLevel="1">
      <c r="A1789" s="65">
        <v>1780</v>
      </c>
      <c r="B1789" s="117">
        <v>1</v>
      </c>
      <c r="C1789" s="325">
        <v>6.9065308799777256E-5</v>
      </c>
      <c r="D1789" s="358">
        <v>7.8759221278746854E-5</v>
      </c>
      <c r="E1789" s="327">
        <v>7.2711583865988383E-5</v>
      </c>
      <c r="F1789" s="332">
        <v>0</v>
      </c>
      <c r="G1789" s="358">
        <v>0</v>
      </c>
      <c r="H1789" s="327">
        <v>0</v>
      </c>
      <c r="I1789" s="332">
        <v>2.1174918197947579E-4</v>
      </c>
      <c r="J1789" s="358">
        <v>3.8639225143777045E-4</v>
      </c>
      <c r="K1789" s="327">
        <v>2.2285546189023002E-4</v>
      </c>
      <c r="L1789" s="336">
        <v>1.409807561267887E-5</v>
      </c>
      <c r="M1789" s="210">
        <v>1.1415525114155251E-4</v>
      </c>
      <c r="N1789" s="325">
        <v>1.8840041161301334E-4</v>
      </c>
      <c r="O1789" s="358">
        <v>0</v>
      </c>
      <c r="P1789" s="327">
        <v>0</v>
      </c>
      <c r="Q1789" s="332">
        <v>0.296816976127321</v>
      </c>
      <c r="R1789" s="358">
        <v>0.599051624765359</v>
      </c>
      <c r="S1789" s="327">
        <v>0.4470429793594482</v>
      </c>
      <c r="T1789" s="358">
        <v>1.7991680147030363E-2</v>
      </c>
      <c r="U1789" s="358">
        <v>0.19639339522818616</v>
      </c>
      <c r="V1789" s="361">
        <v>0</v>
      </c>
    </row>
    <row r="1790" spans="1:22" hidden="1" outlineLevel="1">
      <c r="A1790" s="65">
        <v>1781</v>
      </c>
      <c r="B1790" s="117">
        <v>1</v>
      </c>
      <c r="C1790" s="325">
        <v>7.0927884548404731E-5</v>
      </c>
      <c r="D1790" s="358">
        <v>7.7748241395632841E-5</v>
      </c>
      <c r="E1790" s="327">
        <v>7.3438051073213242E-5</v>
      </c>
      <c r="F1790" s="332">
        <v>0</v>
      </c>
      <c r="G1790" s="358">
        <v>0</v>
      </c>
      <c r="H1790" s="327">
        <v>0</v>
      </c>
      <c r="I1790" s="332">
        <v>2.2512281452554794E-4</v>
      </c>
      <c r="J1790" s="358">
        <v>3.9461336317048895E-4</v>
      </c>
      <c r="K1790" s="327">
        <v>2.2285546189023002E-4</v>
      </c>
      <c r="L1790" s="336">
        <v>3.7594868300476983E-5</v>
      </c>
      <c r="M1790" s="210">
        <v>1.1415525114155251E-4</v>
      </c>
      <c r="N1790" s="325">
        <v>0</v>
      </c>
      <c r="O1790" s="358">
        <v>0</v>
      </c>
      <c r="P1790" s="327">
        <v>0</v>
      </c>
      <c r="Q1790" s="332">
        <v>0.32979664014146776</v>
      </c>
      <c r="R1790" s="358">
        <v>0.59587873689892179</v>
      </c>
      <c r="S1790" s="327">
        <v>0.43128604117608776</v>
      </c>
      <c r="T1790" s="358">
        <v>1.7887077355477864E-2</v>
      </c>
      <c r="U1790" s="358">
        <v>0.18622342654548377</v>
      </c>
      <c r="V1790" s="361">
        <v>0</v>
      </c>
    </row>
    <row r="1791" spans="1:22" hidden="1" outlineLevel="1">
      <c r="A1791" s="65">
        <v>1782</v>
      </c>
      <c r="B1791" s="117">
        <v>1</v>
      </c>
      <c r="C1791" s="325">
        <v>7.997200236137104E-5</v>
      </c>
      <c r="D1791" s="358">
        <v>8.2219883186329402E-5</v>
      </c>
      <c r="E1791" s="327">
        <v>7.9444378161518803E-5</v>
      </c>
      <c r="F1791" s="332">
        <v>0</v>
      </c>
      <c r="G1791" s="358">
        <v>0</v>
      </c>
      <c r="H1791" s="327">
        <v>0</v>
      </c>
      <c r="I1791" s="332">
        <v>2.2735175328322661E-4</v>
      </c>
      <c r="J1791" s="358">
        <v>4.028344749032075E-4</v>
      </c>
      <c r="K1791" s="327">
        <v>2.2285546189023002E-4</v>
      </c>
      <c r="L1791" s="336">
        <v>9.3987170751192462E-5</v>
      </c>
      <c r="M1791" s="210">
        <v>1.1415525114155251E-4</v>
      </c>
      <c r="N1791" s="325">
        <v>0</v>
      </c>
      <c r="O1791" s="358">
        <v>0</v>
      </c>
      <c r="P1791" s="327">
        <v>0</v>
      </c>
      <c r="Q1791" s="332">
        <v>0.32979664014146776</v>
      </c>
      <c r="R1791" s="358">
        <v>0.58279503526086451</v>
      </c>
      <c r="S1791" s="327">
        <v>0.48030387414315534</v>
      </c>
      <c r="T1791" s="358">
        <v>2.4372450431732997E-2</v>
      </c>
      <c r="U1791" s="358">
        <v>0.20136537991750733</v>
      </c>
      <c r="V1791" s="361">
        <v>0</v>
      </c>
    </row>
    <row r="1792" spans="1:22" hidden="1" outlineLevel="1">
      <c r="A1792" s="65">
        <v>1783</v>
      </c>
      <c r="B1792" s="117">
        <v>1</v>
      </c>
      <c r="C1792" s="325">
        <v>1.0279793066334267E-4</v>
      </c>
      <c r="D1792" s="358">
        <v>9.2349123938298582E-5</v>
      </c>
      <c r="E1792" s="327">
        <v>9.5206122032558208E-5</v>
      </c>
      <c r="F1792" s="332">
        <v>0</v>
      </c>
      <c r="G1792" s="358">
        <v>0</v>
      </c>
      <c r="H1792" s="327">
        <v>0</v>
      </c>
      <c r="I1792" s="332">
        <v>2.2066493701019058E-4</v>
      </c>
      <c r="J1792" s="358">
        <v>4.0817819752947447E-4</v>
      </c>
      <c r="K1792" s="327">
        <v>2.1988405573169364E-4</v>
      </c>
      <c r="L1792" s="336">
        <v>1.8210014333043539E-4</v>
      </c>
      <c r="M1792" s="210">
        <v>1.1415525114155251E-4</v>
      </c>
      <c r="N1792" s="325">
        <v>0</v>
      </c>
      <c r="O1792" s="358">
        <v>3.8345605620059746E-3</v>
      </c>
      <c r="P1792" s="327">
        <v>1.1053644018073655E-3</v>
      </c>
      <c r="Q1792" s="332">
        <v>0.296816976127321</v>
      </c>
      <c r="R1792" s="358">
        <v>0.54861207769539555</v>
      </c>
      <c r="S1792" s="327">
        <v>0.47573799108597026</v>
      </c>
      <c r="T1792" s="358">
        <v>6.4121511221683788E-2</v>
      </c>
      <c r="U1792" s="358">
        <v>0.33142797940406793</v>
      </c>
      <c r="V1792" s="361">
        <v>0</v>
      </c>
    </row>
    <row r="1793" spans="1:22" hidden="1" outlineLevel="1">
      <c r="A1793" s="65">
        <v>1784</v>
      </c>
      <c r="B1793" s="117">
        <v>1</v>
      </c>
      <c r="C1793" s="325">
        <v>1.2586136862453525E-4</v>
      </c>
      <c r="D1793" s="358">
        <v>1.1235486047145841E-4</v>
      </c>
      <c r="E1793" s="327">
        <v>1.1570287537925966E-4</v>
      </c>
      <c r="F1793" s="332">
        <v>0</v>
      </c>
      <c r="G1793" s="358">
        <v>0</v>
      </c>
      <c r="H1793" s="327">
        <v>0</v>
      </c>
      <c r="I1793" s="332">
        <v>2.2066493701019058E-4</v>
      </c>
      <c r="J1793" s="358">
        <v>3.9296914082394524E-4</v>
      </c>
      <c r="K1793" s="327">
        <v>2.1988405573169364E-4</v>
      </c>
      <c r="L1793" s="336">
        <v>1.5860335064263727E-4</v>
      </c>
      <c r="M1793" s="210">
        <v>1.1415525114155251E-4</v>
      </c>
      <c r="N1793" s="325">
        <v>1.1115624285167788E-2</v>
      </c>
      <c r="O1793" s="358">
        <v>4.8291205638566807E-2</v>
      </c>
      <c r="P1793" s="327">
        <v>2.5742248029605549E-2</v>
      </c>
      <c r="Q1793" s="332">
        <v>0.32979664014146776</v>
      </c>
      <c r="R1793" s="358">
        <v>0.50295638419837663</v>
      </c>
      <c r="S1793" s="327">
        <v>0.45966878230779029</v>
      </c>
      <c r="T1793" s="358">
        <v>7.1339103838806456E-2</v>
      </c>
      <c r="U1793" s="358">
        <v>0.4118837316494468</v>
      </c>
      <c r="V1793" s="361">
        <v>1.5698948010919429E-2</v>
      </c>
    </row>
    <row r="1794" spans="1:22" hidden="1" outlineLevel="1">
      <c r="A1794" s="65">
        <v>1785</v>
      </c>
      <c r="B1794" s="117">
        <v>1</v>
      </c>
      <c r="C1794" s="325">
        <v>1.4761850346001258E-4</v>
      </c>
      <c r="D1794" s="358">
        <v>1.2473936403960498E-4</v>
      </c>
      <c r="E1794" s="327">
        <v>1.3582342249364825E-4</v>
      </c>
      <c r="F1794" s="332">
        <v>0</v>
      </c>
      <c r="G1794" s="358">
        <v>0</v>
      </c>
      <c r="H1794" s="327">
        <v>0</v>
      </c>
      <c r="I1794" s="332">
        <v>2.2512281452554794E-4</v>
      </c>
      <c r="J1794" s="358">
        <v>2.8486152153869669E-4</v>
      </c>
      <c r="K1794" s="327">
        <v>2.1096983725608443E-4</v>
      </c>
      <c r="L1794" s="336">
        <v>1.4685495429873823E-4</v>
      </c>
      <c r="M1794" s="210">
        <v>1.1415525114155251E-4</v>
      </c>
      <c r="N1794" s="325">
        <v>5.972293048132523E-2</v>
      </c>
      <c r="O1794" s="358">
        <v>0.10980458417515207</v>
      </c>
      <c r="P1794" s="327">
        <v>8.1003759849607032E-2</v>
      </c>
      <c r="Q1794" s="332">
        <v>0.32979664014146776</v>
      </c>
      <c r="R1794" s="358">
        <v>0.43783021004849865</v>
      </c>
      <c r="S1794" s="327">
        <v>0.42293916619217836</v>
      </c>
      <c r="T1794" s="358">
        <v>0.12625556940387006</v>
      </c>
      <c r="U1794" s="358">
        <v>0.56680625458261336</v>
      </c>
      <c r="V1794" s="361">
        <v>0.15398146303177201</v>
      </c>
    </row>
    <row r="1795" spans="1:22" hidden="1" outlineLevel="1">
      <c r="A1795" s="65">
        <v>1786</v>
      </c>
      <c r="B1795" s="117">
        <v>1</v>
      </c>
      <c r="C1795" s="325">
        <v>1.5550007399363423E-4</v>
      </c>
      <c r="D1795" s="358">
        <v>1.272862556682191E-4</v>
      </c>
      <c r="E1795" s="327">
        <v>1.4482642681175635E-4</v>
      </c>
      <c r="F1795" s="332">
        <v>0</v>
      </c>
      <c r="G1795" s="358">
        <v>0</v>
      </c>
      <c r="H1795" s="327">
        <v>0</v>
      </c>
      <c r="I1795" s="332">
        <v>2.2289387576786924E-4</v>
      </c>
      <c r="J1795" s="358">
        <v>1.3112673213686038E-4</v>
      </c>
      <c r="K1795" s="327">
        <v>2.1096983725608443E-4</v>
      </c>
      <c r="L1795" s="336">
        <v>1.644775488145868E-4</v>
      </c>
      <c r="M1795" s="210">
        <v>1.1415525114155251E-4</v>
      </c>
      <c r="N1795" s="325">
        <v>0.16485036016138668</v>
      </c>
      <c r="O1795" s="358">
        <v>0.17246149558494139</v>
      </c>
      <c r="P1795" s="327">
        <v>0.14057393439404875</v>
      </c>
      <c r="Q1795" s="332">
        <v>0.32979664014146776</v>
      </c>
      <c r="R1795" s="358">
        <v>0.40666815012487822</v>
      </c>
      <c r="S1795" s="327">
        <v>0.36973523798212249</v>
      </c>
      <c r="T1795" s="358">
        <v>0.15575355662167567</v>
      </c>
      <c r="U1795" s="358">
        <v>0.56386826362983256</v>
      </c>
      <c r="V1795" s="361">
        <v>0.26595757083518357</v>
      </c>
    </row>
    <row r="1796" spans="1:22" hidden="1" outlineLevel="1">
      <c r="A1796" s="65">
        <v>1787</v>
      </c>
      <c r="B1796" s="117">
        <v>1</v>
      </c>
      <c r="C1796" s="325">
        <v>1.5788767109422381E-4</v>
      </c>
      <c r="D1796" s="358">
        <v>1.2783062945143434E-4</v>
      </c>
      <c r="E1796" s="327">
        <v>1.469928558047305E-4</v>
      </c>
      <c r="F1796" s="332">
        <v>0</v>
      </c>
      <c r="G1796" s="358">
        <v>0</v>
      </c>
      <c r="H1796" s="327">
        <v>0</v>
      </c>
      <c r="I1796" s="332">
        <v>2.1620705949483316E-4</v>
      </c>
      <c r="J1796" s="358">
        <v>0</v>
      </c>
      <c r="K1796" s="327">
        <v>2.1691264957315727E-4</v>
      </c>
      <c r="L1796" s="336">
        <v>1.8797434150238492E-4</v>
      </c>
      <c r="M1796" s="210">
        <v>1.1415525114155251E-4</v>
      </c>
      <c r="N1796" s="325">
        <v>0.23851492110207489</v>
      </c>
      <c r="O1796" s="358">
        <v>0.2115976616109714</v>
      </c>
      <c r="P1796" s="327">
        <v>0.18457633724149858</v>
      </c>
      <c r="Q1796" s="332">
        <v>0.36277630415561452</v>
      </c>
      <c r="R1796" s="358">
        <v>0.38052624677587238</v>
      </c>
      <c r="S1796" s="327">
        <v>0.31210046115363627</v>
      </c>
      <c r="T1796" s="358">
        <v>0.19142310854107888</v>
      </c>
      <c r="U1796" s="358">
        <v>0.5110974261318102</v>
      </c>
      <c r="V1796" s="361">
        <v>0.29778605610363845</v>
      </c>
    </row>
    <row r="1797" spans="1:22" hidden="1" outlineLevel="1">
      <c r="A1797" s="65">
        <v>1788</v>
      </c>
      <c r="B1797" s="117">
        <v>1</v>
      </c>
      <c r="C1797" s="325">
        <v>1.5827518685400537E-4</v>
      </c>
      <c r="D1797" s="358">
        <v>1.2936654119693447E-4</v>
      </c>
      <c r="E1797" s="327">
        <v>1.4618855282530295E-4</v>
      </c>
      <c r="F1797" s="332">
        <v>0</v>
      </c>
      <c r="G1797" s="358">
        <v>0</v>
      </c>
      <c r="H1797" s="327">
        <v>0</v>
      </c>
      <c r="I1797" s="332">
        <v>2.0283342694876101E-4</v>
      </c>
      <c r="J1797" s="358">
        <v>0</v>
      </c>
      <c r="K1797" s="327">
        <v>2.2879827420730281E-4</v>
      </c>
      <c r="L1797" s="336">
        <v>2.0677177565262342E-4</v>
      </c>
      <c r="M1797" s="210">
        <v>1.1415525114155251E-4</v>
      </c>
      <c r="N1797" s="325">
        <v>0.30332466269695152</v>
      </c>
      <c r="O1797" s="358">
        <v>0.27903302963008547</v>
      </c>
      <c r="P1797" s="327">
        <v>0.21848169643498316</v>
      </c>
      <c r="Q1797" s="332">
        <v>0.49469496021220166</v>
      </c>
      <c r="R1797" s="358">
        <v>0.35934540633254619</v>
      </c>
      <c r="S1797" s="327">
        <v>0.34072795566078101</v>
      </c>
      <c r="T1797" s="358">
        <v>0.19037708062555386</v>
      </c>
      <c r="U1797" s="358">
        <v>0.49437347763136624</v>
      </c>
      <c r="V1797" s="361">
        <v>0.36506180860678533</v>
      </c>
    </row>
    <row r="1798" spans="1:22" hidden="1" outlineLevel="1">
      <c r="A1798" s="65">
        <v>1789</v>
      </c>
      <c r="B1798" s="117">
        <v>1</v>
      </c>
      <c r="C1798" s="325">
        <v>1.4672471711083901E-4</v>
      </c>
      <c r="D1798" s="358">
        <v>1.305330564466814E-4</v>
      </c>
      <c r="E1798" s="327">
        <v>1.4136273494873782E-4</v>
      </c>
      <c r="F1798" s="332">
        <v>0</v>
      </c>
      <c r="G1798" s="358">
        <v>0</v>
      </c>
      <c r="H1798" s="327">
        <v>0</v>
      </c>
      <c r="I1798" s="332">
        <v>2.095202432217971E-4</v>
      </c>
      <c r="J1798" s="358">
        <v>0</v>
      </c>
      <c r="K1798" s="327">
        <v>2.3474108652437564E-4</v>
      </c>
      <c r="L1798" s="336">
        <v>1.8797434150238492E-4</v>
      </c>
      <c r="M1798" s="210">
        <v>1.1415525114155251E-4</v>
      </c>
      <c r="N1798" s="325">
        <v>0.36907640634989319</v>
      </c>
      <c r="O1798" s="358">
        <v>0.2966529019073752</v>
      </c>
      <c r="P1798" s="327">
        <v>0.22016077827494801</v>
      </c>
      <c r="Q1798" s="332">
        <v>0.65959328028293551</v>
      </c>
      <c r="R1798" s="358">
        <v>0.34933799559061601</v>
      </c>
      <c r="S1798" s="327">
        <v>0.3533537586091231</v>
      </c>
      <c r="T1798" s="358">
        <v>0.14194598813674539</v>
      </c>
      <c r="U1798" s="358">
        <v>0.4196807076395187</v>
      </c>
      <c r="V1798" s="361">
        <v>0.3929737640257035</v>
      </c>
    </row>
    <row r="1799" spans="1:22" hidden="1" outlineLevel="1">
      <c r="A1799" s="65">
        <v>1790</v>
      </c>
      <c r="B1799" s="117">
        <v>1</v>
      </c>
      <c r="C1799" s="325">
        <v>1.4718098566671083E-4</v>
      </c>
      <c r="D1799" s="358">
        <v>1.2127870213202242E-4</v>
      </c>
      <c r="E1799" s="327">
        <v>1.3691312330448553E-4</v>
      </c>
      <c r="F1799" s="332">
        <v>0</v>
      </c>
      <c r="G1799" s="358">
        <v>0</v>
      </c>
      <c r="H1799" s="327">
        <v>0</v>
      </c>
      <c r="I1799" s="332">
        <v>2.0729130446411843E-4</v>
      </c>
      <c r="J1799" s="358">
        <v>0</v>
      </c>
      <c r="K1799" s="327">
        <v>2.3771249268291205E-4</v>
      </c>
      <c r="L1799" s="336">
        <v>1.9032402077116473E-4</v>
      </c>
      <c r="M1799" s="210">
        <v>1.1415525114155251E-4</v>
      </c>
      <c r="N1799" s="325">
        <v>0.35419277383246511</v>
      </c>
      <c r="O1799" s="358">
        <v>0.27842397817387188</v>
      </c>
      <c r="P1799" s="327">
        <v>0.19603359594739247</v>
      </c>
      <c r="Q1799" s="332">
        <v>0.59363395225464199</v>
      </c>
      <c r="R1799" s="358">
        <v>0.30760378325550786</v>
      </c>
      <c r="S1799" s="327">
        <v>0.3330984545879549</v>
      </c>
      <c r="T1799" s="358">
        <v>0.13179951735615267</v>
      </c>
      <c r="U1799" s="358">
        <v>0.37007386039833701</v>
      </c>
      <c r="V1799" s="361">
        <v>0.33173694936072995</v>
      </c>
    </row>
    <row r="1800" spans="1:22" hidden="1" outlineLevel="1">
      <c r="A1800" s="65">
        <v>1791</v>
      </c>
      <c r="B1800" s="117">
        <v>1</v>
      </c>
      <c r="C1800" s="325">
        <v>1.5354999468634639E-4</v>
      </c>
      <c r="D1800" s="358">
        <v>1.2055935106134515E-4</v>
      </c>
      <c r="E1800" s="327">
        <v>1.4220595581426667E-4</v>
      </c>
      <c r="F1800" s="332">
        <v>0</v>
      </c>
      <c r="G1800" s="358">
        <v>0</v>
      </c>
      <c r="H1800" s="327">
        <v>0</v>
      </c>
      <c r="I1800" s="332">
        <v>2.0506236570643968E-4</v>
      </c>
      <c r="J1800" s="358">
        <v>0</v>
      </c>
      <c r="K1800" s="327">
        <v>2.4068389884144843E-4</v>
      </c>
      <c r="L1800" s="336">
        <v>2.1382081345896285E-4</v>
      </c>
      <c r="M1800" s="210">
        <v>1.1415525114155251E-4</v>
      </c>
      <c r="N1800" s="325">
        <v>0.26112297049563649</v>
      </c>
      <c r="O1800" s="358">
        <v>0.25962305172914985</v>
      </c>
      <c r="P1800" s="327">
        <v>0.16954813468006122</v>
      </c>
      <c r="Q1800" s="332">
        <v>0.46171529619805485</v>
      </c>
      <c r="R1800" s="358">
        <v>0.28899567760112854</v>
      </c>
      <c r="S1800" s="327">
        <v>0.2887140218974496</v>
      </c>
      <c r="T1800" s="358">
        <v>0.14623470259039795</v>
      </c>
      <c r="U1800" s="358">
        <v>0.37176885517878744</v>
      </c>
      <c r="V1800" s="361">
        <v>0.24487854760990097</v>
      </c>
    </row>
    <row r="1801" spans="1:22" hidden="1" outlineLevel="1">
      <c r="A1801" s="65">
        <v>1792</v>
      </c>
      <c r="B1801" s="117">
        <v>1</v>
      </c>
      <c r="C1801" s="325">
        <v>1.5419377086791898E-4</v>
      </c>
      <c r="D1801" s="358">
        <v>1.2345619726488336E-4</v>
      </c>
      <c r="E1801" s="327">
        <v>1.4358105445651373E-4</v>
      </c>
      <c r="F1801" s="332">
        <v>0</v>
      </c>
      <c r="G1801" s="358">
        <v>0</v>
      </c>
      <c r="H1801" s="327">
        <v>0</v>
      </c>
      <c r="I1801" s="332">
        <v>2.0283342694876101E-4</v>
      </c>
      <c r="J1801" s="358">
        <v>0</v>
      </c>
      <c r="K1801" s="327">
        <v>2.3771249268291205E-4</v>
      </c>
      <c r="L1801" s="336">
        <v>2.2321953053408208E-4</v>
      </c>
      <c r="M1801" s="210">
        <v>1.1415525114155251E-4</v>
      </c>
      <c r="N1801" s="325">
        <v>0.19480602560785579</v>
      </c>
      <c r="O1801" s="358">
        <v>0.20827301559613487</v>
      </c>
      <c r="P1801" s="327">
        <v>0.13207183163103323</v>
      </c>
      <c r="Q1801" s="332">
        <v>0.39575596816976127</v>
      </c>
      <c r="R1801" s="358">
        <v>0.27148003370583973</v>
      </c>
      <c r="S1801" s="327">
        <v>0.26715900449286945</v>
      </c>
      <c r="T1801" s="358">
        <v>0.14487486630021545</v>
      </c>
      <c r="U1801" s="358">
        <v>0.39335178871652249</v>
      </c>
      <c r="V1801" s="361">
        <v>0.1485685592046356</v>
      </c>
    </row>
    <row r="1802" spans="1:22" hidden="1" outlineLevel="1">
      <c r="A1802" s="65">
        <v>1793</v>
      </c>
      <c r="B1802" s="117">
        <v>1</v>
      </c>
      <c r="C1802" s="325">
        <v>1.5249370172823215E-4</v>
      </c>
      <c r="D1802" s="358">
        <v>1.2718904606407353E-4</v>
      </c>
      <c r="E1802" s="327">
        <v>1.4600693602349676E-4</v>
      </c>
      <c r="F1802" s="332">
        <v>0</v>
      </c>
      <c r="G1802" s="358">
        <v>0</v>
      </c>
      <c r="H1802" s="327">
        <v>0</v>
      </c>
      <c r="I1802" s="332">
        <v>2.0283342694876101E-4</v>
      </c>
      <c r="J1802" s="358">
        <v>0</v>
      </c>
      <c r="K1802" s="327">
        <v>2.3474108652437564E-4</v>
      </c>
      <c r="L1802" s="336">
        <v>2.2321953053408208E-4</v>
      </c>
      <c r="M1802" s="210">
        <v>1.1415525114155251E-4</v>
      </c>
      <c r="N1802" s="325">
        <v>0.13150348730588332</v>
      </c>
      <c r="O1802" s="358">
        <v>0.1034261516297262</v>
      </c>
      <c r="P1802" s="327">
        <v>6.494091729464388E-2</v>
      </c>
      <c r="Q1802" s="332">
        <v>0.36277630415561452</v>
      </c>
      <c r="R1802" s="358">
        <v>0.23230570021288391</v>
      </c>
      <c r="S1802" s="327">
        <v>0.31868343150531653</v>
      </c>
      <c r="T1802" s="358">
        <v>0.15481213149770315</v>
      </c>
      <c r="U1802" s="358">
        <v>0.44894761751529561</v>
      </c>
      <c r="V1802" s="361">
        <v>5.7403501531538108E-2</v>
      </c>
    </row>
    <row r="1803" spans="1:22" hidden="1" outlineLevel="1">
      <c r="A1803" s="65">
        <v>1794</v>
      </c>
      <c r="B1803" s="117">
        <v>1</v>
      </c>
      <c r="C1803" s="325">
        <v>1.4698097753263004E-4</v>
      </c>
      <c r="D1803" s="358">
        <v>1.3136905904233335E-4</v>
      </c>
      <c r="E1803" s="327">
        <v>1.4709663683433404E-4</v>
      </c>
      <c r="F1803" s="332">
        <v>0</v>
      </c>
      <c r="G1803" s="358">
        <v>0</v>
      </c>
      <c r="H1803" s="327">
        <v>0</v>
      </c>
      <c r="I1803" s="332">
        <v>2.095202432217971E-4</v>
      </c>
      <c r="J1803" s="358">
        <v>0</v>
      </c>
      <c r="K1803" s="327">
        <v>2.2879827420730281E-4</v>
      </c>
      <c r="L1803" s="336">
        <v>1.644775488145868E-4</v>
      </c>
      <c r="M1803" s="210">
        <v>1.1415525114155251E-4</v>
      </c>
      <c r="N1803" s="325">
        <v>4.879570660777046E-2</v>
      </c>
      <c r="O1803" s="358">
        <v>3.6488236461095072E-2</v>
      </c>
      <c r="P1803" s="327">
        <v>2.3127904538170541E-2</v>
      </c>
      <c r="Q1803" s="332">
        <v>0.32979664014146776</v>
      </c>
      <c r="R1803" s="358">
        <v>0.20802035245167322</v>
      </c>
      <c r="S1803" s="327">
        <v>0.36159091465634502</v>
      </c>
      <c r="T1803" s="358">
        <v>0.12918444756734013</v>
      </c>
      <c r="U1803" s="358">
        <v>0.53437535444999562</v>
      </c>
      <c r="V1803" s="361">
        <v>0</v>
      </c>
    </row>
    <row r="1804" spans="1:22" hidden="1" outlineLevel="1">
      <c r="A1804" s="65">
        <v>1795</v>
      </c>
      <c r="B1804" s="117">
        <v>1</v>
      </c>
      <c r="C1804" s="325">
        <v>1.4836228370862558E-4</v>
      </c>
      <c r="D1804" s="358">
        <v>1.4225653470663804E-4</v>
      </c>
      <c r="E1804" s="327">
        <v>1.5176678316649388E-4</v>
      </c>
      <c r="F1804" s="332">
        <v>0</v>
      </c>
      <c r="G1804" s="358">
        <v>0</v>
      </c>
      <c r="H1804" s="327">
        <v>0</v>
      </c>
      <c r="I1804" s="332">
        <v>2.095202432217971E-4</v>
      </c>
      <c r="J1804" s="358">
        <v>1.4345839973593818E-4</v>
      </c>
      <c r="K1804" s="327">
        <v>2.3176968036583927E-4</v>
      </c>
      <c r="L1804" s="336">
        <v>1.1748396343899057E-4</v>
      </c>
      <c r="M1804" s="210">
        <v>1.1415525114155251E-4</v>
      </c>
      <c r="N1804" s="325">
        <v>9.420020580650667E-4</v>
      </c>
      <c r="O1804" s="358">
        <v>1.8120192693694113E-3</v>
      </c>
      <c r="P1804" s="327">
        <v>0</v>
      </c>
      <c r="Q1804" s="332">
        <v>0.32979664014146776</v>
      </c>
      <c r="R1804" s="358">
        <v>0.17029995831536612</v>
      </c>
      <c r="S1804" s="327">
        <v>0.38513770385335344</v>
      </c>
      <c r="T1804" s="358">
        <v>0.14539788025797795</v>
      </c>
      <c r="U1804" s="358">
        <v>0.64387201726709142</v>
      </c>
      <c r="V1804" s="361">
        <v>0</v>
      </c>
    </row>
    <row r="1805" spans="1:22" hidden="1" outlineLevel="1">
      <c r="A1805" s="65">
        <v>1796</v>
      </c>
      <c r="B1805" s="117">
        <v>1</v>
      </c>
      <c r="C1805" s="325">
        <v>1.4659346177284849E-4</v>
      </c>
      <c r="D1805" s="358">
        <v>1.4785580790542329E-4</v>
      </c>
      <c r="E1805" s="327">
        <v>1.5268783980422538E-4</v>
      </c>
      <c r="F1805" s="332">
        <v>0</v>
      </c>
      <c r="G1805" s="358">
        <v>0</v>
      </c>
      <c r="H1805" s="327">
        <v>0</v>
      </c>
      <c r="I1805" s="332">
        <v>2.1397812073715446E-4</v>
      </c>
      <c r="J1805" s="358">
        <v>1.8250868046635111E-4</v>
      </c>
      <c r="K1805" s="327">
        <v>2.0799843109754802E-4</v>
      </c>
      <c r="L1805" s="336">
        <v>8.811297257924293E-5</v>
      </c>
      <c r="M1805" s="210">
        <v>1.1415525114155251E-4</v>
      </c>
      <c r="N1805" s="325">
        <v>0</v>
      </c>
      <c r="O1805" s="358">
        <v>0</v>
      </c>
      <c r="P1805" s="327">
        <v>0</v>
      </c>
      <c r="Q1805" s="332">
        <v>0.32979664014146776</v>
      </c>
      <c r="R1805" s="358">
        <v>0.1394815619487936</v>
      </c>
      <c r="S1805" s="327">
        <v>0.38122167748787433</v>
      </c>
      <c r="T1805" s="358">
        <v>0.15366150079062563</v>
      </c>
      <c r="U1805" s="358">
        <v>0.69065387320752225</v>
      </c>
      <c r="V1805" s="361">
        <v>0</v>
      </c>
    </row>
    <row r="1806" spans="1:22" hidden="1" outlineLevel="1">
      <c r="A1806" s="65">
        <v>1797</v>
      </c>
      <c r="B1806" s="117">
        <v>1</v>
      </c>
      <c r="C1806" s="325">
        <v>1.3566176719449459E-4</v>
      </c>
      <c r="D1806" s="358">
        <v>1.4383133029379638E-4</v>
      </c>
      <c r="E1806" s="327">
        <v>1.4372375337221862E-4</v>
      </c>
      <c r="F1806" s="332">
        <v>0</v>
      </c>
      <c r="G1806" s="358">
        <v>0</v>
      </c>
      <c r="H1806" s="327">
        <v>0</v>
      </c>
      <c r="I1806" s="332">
        <v>2.1397812073715446E-4</v>
      </c>
      <c r="J1806" s="358">
        <v>2.149820718105893E-4</v>
      </c>
      <c r="K1806" s="327">
        <v>2.0205561878047524E-4</v>
      </c>
      <c r="L1806" s="336">
        <v>5.8741981719495287E-5</v>
      </c>
      <c r="M1806" s="210">
        <v>1.1415525114155251E-4</v>
      </c>
      <c r="N1806" s="325">
        <v>0</v>
      </c>
      <c r="O1806" s="358">
        <v>0</v>
      </c>
      <c r="P1806" s="327">
        <v>0</v>
      </c>
      <c r="Q1806" s="332">
        <v>0.26383731211317418</v>
      </c>
      <c r="R1806" s="358">
        <v>0.10814773956741565</v>
      </c>
      <c r="S1806" s="327">
        <v>0.39897038746366303</v>
      </c>
      <c r="T1806" s="358">
        <v>0.12479113032213503</v>
      </c>
      <c r="U1806" s="358">
        <v>0.60172314705989149</v>
      </c>
      <c r="V1806" s="361">
        <v>0</v>
      </c>
    </row>
    <row r="1807" spans="1:22" hidden="1" outlineLevel="1">
      <c r="A1807" s="65">
        <v>1798</v>
      </c>
      <c r="B1807" s="117">
        <v>1</v>
      </c>
      <c r="C1807" s="325">
        <v>1.2568011125302451E-4</v>
      </c>
      <c r="D1807" s="358">
        <v>1.3274943542120057E-4</v>
      </c>
      <c r="E1807" s="327">
        <v>1.3229486748712749E-4</v>
      </c>
      <c r="F1807" s="332">
        <v>0</v>
      </c>
      <c r="G1807" s="358">
        <v>0</v>
      </c>
      <c r="H1807" s="327">
        <v>0</v>
      </c>
      <c r="I1807" s="332">
        <v>2.2066493701019058E-4</v>
      </c>
      <c r="J1807" s="358">
        <v>2.5567657488754597E-4</v>
      </c>
      <c r="K1807" s="327">
        <v>1.9016999414632964E-4</v>
      </c>
      <c r="L1807" s="336">
        <v>3.7594868300476983E-5</v>
      </c>
      <c r="M1807" s="210">
        <v>1.1415525114155251E-4</v>
      </c>
      <c r="N1807" s="325">
        <v>0</v>
      </c>
      <c r="O1807" s="358">
        <v>0</v>
      </c>
      <c r="P1807" s="327">
        <v>0</v>
      </c>
      <c r="Q1807" s="332">
        <v>0.26383731211317418</v>
      </c>
      <c r="R1807" s="358">
        <v>0.12004363615095044</v>
      </c>
      <c r="S1807" s="327">
        <v>0.47551855321259529</v>
      </c>
      <c r="T1807" s="358">
        <v>0.11861956562053741</v>
      </c>
      <c r="U1807" s="358">
        <v>0.47425953957002148</v>
      </c>
      <c r="V1807" s="361">
        <v>0</v>
      </c>
    </row>
    <row r="1808" spans="1:22" hidden="1" outlineLevel="1">
      <c r="A1808" s="65">
        <v>1799</v>
      </c>
      <c r="B1808" s="117">
        <v>1</v>
      </c>
      <c r="C1808" s="325">
        <v>1.119983048310596E-4</v>
      </c>
      <c r="D1808" s="358">
        <v>1.189845554741868E-4</v>
      </c>
      <c r="E1808" s="327">
        <v>1.1823253797584623E-4</v>
      </c>
      <c r="F1808" s="332">
        <v>0</v>
      </c>
      <c r="G1808" s="358">
        <v>0</v>
      </c>
      <c r="H1808" s="327">
        <v>0</v>
      </c>
      <c r="I1808" s="332">
        <v>2.2289387576786924E-4</v>
      </c>
      <c r="J1808" s="358">
        <v>2.7992885449906562E-4</v>
      </c>
      <c r="K1808" s="327">
        <v>1.9611280646340243E-4</v>
      </c>
      <c r="L1808" s="336">
        <v>2.3496792687798115E-5</v>
      </c>
      <c r="M1808" s="210">
        <v>1.1415525114155251E-4</v>
      </c>
      <c r="N1808" s="325">
        <v>0</v>
      </c>
      <c r="O1808" s="358">
        <v>0</v>
      </c>
      <c r="P1808" s="327">
        <v>0</v>
      </c>
      <c r="Q1808" s="332">
        <v>0.296816976127321</v>
      </c>
      <c r="R1808" s="358">
        <v>0.1486564360526112</v>
      </c>
      <c r="S1808" s="327">
        <v>0.49971519910130963</v>
      </c>
      <c r="T1808" s="358">
        <v>8.8703167236521815E-2</v>
      </c>
      <c r="U1808" s="358">
        <v>0.38374681829397023</v>
      </c>
      <c r="V1808" s="361">
        <v>0</v>
      </c>
    </row>
    <row r="1809" spans="1:22" hidden="1" outlineLevel="1">
      <c r="A1809" s="65">
        <v>1800</v>
      </c>
      <c r="B1809" s="117">
        <v>1</v>
      </c>
      <c r="C1809" s="325">
        <v>1.0162288287561795E-4</v>
      </c>
      <c r="D1809" s="358">
        <v>1.0675558727267315E-4</v>
      </c>
      <c r="E1809" s="327">
        <v>1.0663500791764934E-4</v>
      </c>
      <c r="F1809" s="332">
        <v>0</v>
      </c>
      <c r="G1809" s="358">
        <v>0</v>
      </c>
      <c r="H1809" s="327">
        <v>0</v>
      </c>
      <c r="I1809" s="332">
        <v>2.2066493701019058E-4</v>
      </c>
      <c r="J1809" s="358">
        <v>2.8814996623178411E-4</v>
      </c>
      <c r="K1809" s="327">
        <v>1.9314140030486602E-4</v>
      </c>
      <c r="L1809" s="336">
        <v>9.3987170751192458E-6</v>
      </c>
      <c r="M1809" s="210">
        <v>1.1415525114155251E-4</v>
      </c>
      <c r="N1809" s="325">
        <v>0</v>
      </c>
      <c r="O1809" s="358">
        <v>0</v>
      </c>
      <c r="P1809" s="327">
        <v>0</v>
      </c>
      <c r="Q1809" s="332">
        <v>0.296816976127321</v>
      </c>
      <c r="R1809" s="358">
        <v>0.17142931336273146</v>
      </c>
      <c r="S1809" s="327">
        <v>0.5581348670602565</v>
      </c>
      <c r="T1809" s="358">
        <v>7.907971041369162E-2</v>
      </c>
      <c r="U1809" s="358">
        <v>0.32928098601549738</v>
      </c>
      <c r="V1809" s="361">
        <v>0</v>
      </c>
    </row>
    <row r="1810" spans="1:22" hidden="1" outlineLevel="1">
      <c r="A1810" s="65">
        <v>1801</v>
      </c>
      <c r="B1810" s="117">
        <v>1</v>
      </c>
      <c r="C1810" s="325">
        <v>9.356005497048558E-5</v>
      </c>
      <c r="D1810" s="358">
        <v>9.1940843600887148E-5</v>
      </c>
      <c r="E1810" s="327">
        <v>9.6775810105311928E-5</v>
      </c>
      <c r="F1810" s="332">
        <v>0</v>
      </c>
      <c r="G1810" s="358">
        <v>0</v>
      </c>
      <c r="H1810" s="327">
        <v>0</v>
      </c>
      <c r="I1810" s="332">
        <v>2.1843599825251188E-4</v>
      </c>
      <c r="J1810" s="358">
        <v>2.9308263327141524E-4</v>
      </c>
      <c r="K1810" s="327">
        <v>1.9314140030486602E-4</v>
      </c>
      <c r="L1810" s="336">
        <v>5.8741981719495289E-6</v>
      </c>
      <c r="M1810" s="210">
        <v>1.1415525114155251E-4</v>
      </c>
      <c r="N1810" s="325">
        <v>0</v>
      </c>
      <c r="O1810" s="358">
        <v>0</v>
      </c>
      <c r="P1810" s="327">
        <v>0</v>
      </c>
      <c r="Q1810" s="332">
        <v>0.26383731211317418</v>
      </c>
      <c r="R1810" s="358">
        <v>0.17415201792275248</v>
      </c>
      <c r="S1810" s="327">
        <v>0.48601754992975466</v>
      </c>
      <c r="T1810" s="358">
        <v>3.4205112837668195E-2</v>
      </c>
      <c r="U1810" s="358">
        <v>0.26600118087868257</v>
      </c>
      <c r="V1810" s="361">
        <v>0</v>
      </c>
    </row>
    <row r="1811" spans="1:22" hidden="1" outlineLevel="1">
      <c r="A1811" s="65">
        <v>1802</v>
      </c>
      <c r="B1811" s="117">
        <v>1</v>
      </c>
      <c r="C1811" s="325">
        <v>8.9059871953667516E-5</v>
      </c>
      <c r="D1811" s="358">
        <v>8.2142115503012944E-5</v>
      </c>
      <c r="E1811" s="327">
        <v>8.9186822315552209E-5</v>
      </c>
      <c r="F1811" s="332">
        <v>0</v>
      </c>
      <c r="G1811" s="358">
        <v>0</v>
      </c>
      <c r="H1811" s="327">
        <v>0</v>
      </c>
      <c r="I1811" s="332">
        <v>2.1620705949483316E-4</v>
      </c>
      <c r="J1811" s="358">
        <v>2.8650574388524046E-4</v>
      </c>
      <c r="K1811" s="327">
        <v>1.9016999414632964E-4</v>
      </c>
      <c r="L1811" s="336">
        <v>2.3496792687798115E-6</v>
      </c>
      <c r="M1811" s="210">
        <v>1.1415525114155251E-4</v>
      </c>
      <c r="N1811" s="325">
        <v>0</v>
      </c>
      <c r="O1811" s="358">
        <v>0</v>
      </c>
      <c r="P1811" s="327">
        <v>0</v>
      </c>
      <c r="Q1811" s="332">
        <v>0.32979664014146776</v>
      </c>
      <c r="R1811" s="358">
        <v>0.17382071729291432</v>
      </c>
      <c r="S1811" s="327">
        <v>0.44819077208886254</v>
      </c>
      <c r="T1811" s="358">
        <v>2.4895464389495508E-2</v>
      </c>
      <c r="U1811" s="358">
        <v>0.22950229327298394</v>
      </c>
      <c r="V1811" s="361">
        <v>0</v>
      </c>
    </row>
    <row r="1812" spans="1:22" hidden="1" outlineLevel="1">
      <c r="A1812" s="65">
        <v>1803</v>
      </c>
      <c r="B1812" s="117">
        <v>1</v>
      </c>
      <c r="C1812" s="325">
        <v>8.6403513922906854E-5</v>
      </c>
      <c r="D1812" s="358">
        <v>7.9614665795227924E-5</v>
      </c>
      <c r="E1812" s="327">
        <v>8.525611581931769E-5</v>
      </c>
      <c r="F1812" s="332">
        <v>0</v>
      </c>
      <c r="G1812" s="358">
        <v>0</v>
      </c>
      <c r="H1812" s="327">
        <v>0</v>
      </c>
      <c r="I1812" s="332">
        <v>2.0506236570643968E-4</v>
      </c>
      <c r="J1812" s="358">
        <v>2.8773891064514821E-4</v>
      </c>
      <c r="K1812" s="327">
        <v>1.9016999414632964E-4</v>
      </c>
      <c r="L1812" s="336">
        <v>1.1748396343899057E-6</v>
      </c>
      <c r="M1812" s="210">
        <v>1.1415525114155251E-4</v>
      </c>
      <c r="N1812" s="325">
        <v>0</v>
      </c>
      <c r="O1812" s="358">
        <v>0</v>
      </c>
      <c r="P1812" s="327">
        <v>0</v>
      </c>
      <c r="Q1812" s="332">
        <v>0.36277630415561452</v>
      </c>
      <c r="R1812" s="358">
        <v>0.15903531625778189</v>
      </c>
      <c r="S1812" s="327">
        <v>0.39467457328398725</v>
      </c>
      <c r="T1812" s="358">
        <v>2.4372450431732997E-2</v>
      </c>
      <c r="U1812" s="358">
        <v>0.21673333259359095</v>
      </c>
      <c r="V1812" s="361">
        <v>0</v>
      </c>
    </row>
    <row r="1813" spans="1:22" hidden="1" outlineLevel="1">
      <c r="A1813" s="65">
        <v>1804</v>
      </c>
      <c r="B1813" s="117">
        <v>1</v>
      </c>
      <c r="C1813" s="325">
        <v>8.5609731640773668E-5</v>
      </c>
      <c r="D1813" s="358">
        <v>7.8603685912113924E-5</v>
      </c>
      <c r="E1813" s="327">
        <v>8.3336166771651993E-5</v>
      </c>
      <c r="F1813" s="332">
        <v>0</v>
      </c>
      <c r="G1813" s="358">
        <v>0</v>
      </c>
      <c r="H1813" s="327">
        <v>0</v>
      </c>
      <c r="I1813" s="332">
        <v>1.9391767191804623E-4</v>
      </c>
      <c r="J1813" s="358">
        <v>3.0418113411058526E-4</v>
      </c>
      <c r="K1813" s="327">
        <v>1.8422718182925681E-4</v>
      </c>
      <c r="L1813" s="336">
        <v>1.409807561267887E-5</v>
      </c>
      <c r="M1813" s="210">
        <v>1.1415525114155251E-4</v>
      </c>
      <c r="N1813" s="325">
        <v>0</v>
      </c>
      <c r="O1813" s="358">
        <v>0</v>
      </c>
      <c r="P1813" s="327">
        <v>0</v>
      </c>
      <c r="Q1813" s="332">
        <v>0.36277630415561452</v>
      </c>
      <c r="R1813" s="358">
        <v>0.15510734274245705</v>
      </c>
      <c r="S1813" s="327">
        <v>0.4380968786879671</v>
      </c>
      <c r="T1813" s="358">
        <v>2.4058642057075485E-2</v>
      </c>
      <c r="U1813" s="358">
        <v>0.20984035381975935</v>
      </c>
      <c r="V1813" s="361">
        <v>0</v>
      </c>
    </row>
    <row r="1814" spans="1:22" hidden="1" outlineLevel="1">
      <c r="A1814" s="65">
        <v>1805</v>
      </c>
      <c r="B1814" s="117">
        <v>1</v>
      </c>
      <c r="C1814" s="325">
        <v>8.6497267735757225E-5</v>
      </c>
      <c r="D1814" s="358">
        <v>7.8914756645379771E-5</v>
      </c>
      <c r="E1814" s="327">
        <v>8.3906962434471521E-5</v>
      </c>
      <c r="F1814" s="332">
        <v>0</v>
      </c>
      <c r="G1814" s="358">
        <v>0</v>
      </c>
      <c r="H1814" s="327">
        <v>0</v>
      </c>
      <c r="I1814" s="332">
        <v>1.8277297812965276E-4</v>
      </c>
      <c r="J1814" s="358">
        <v>3.0993591232348814E-4</v>
      </c>
      <c r="K1814" s="327">
        <v>1.8422718182925681E-4</v>
      </c>
      <c r="L1814" s="336">
        <v>3.7594868300476983E-5</v>
      </c>
      <c r="M1814" s="210">
        <v>1.1415525114155251E-4</v>
      </c>
      <c r="N1814" s="325">
        <v>0</v>
      </c>
      <c r="O1814" s="358">
        <v>0</v>
      </c>
      <c r="P1814" s="327">
        <v>0</v>
      </c>
      <c r="Q1814" s="332">
        <v>0.36277630415561452</v>
      </c>
      <c r="R1814" s="358">
        <v>0.15743441173772324</v>
      </c>
      <c r="S1814" s="327">
        <v>0.44239269286764282</v>
      </c>
      <c r="T1814" s="358">
        <v>2.4267847640180491E-2</v>
      </c>
      <c r="U1814" s="358">
        <v>0.20825835869133899</v>
      </c>
      <c r="V1814" s="361">
        <v>0</v>
      </c>
    </row>
    <row r="1815" spans="1:22" hidden="1" outlineLevel="1">
      <c r="A1815" s="65">
        <v>1806</v>
      </c>
      <c r="B1815" s="117">
        <v>1</v>
      </c>
      <c r="C1815" s="325">
        <v>9.3616307258195808E-5</v>
      </c>
      <c r="D1815" s="358">
        <v>8.3153095386126943E-5</v>
      </c>
      <c r="E1815" s="327">
        <v>8.8901424484142452E-5</v>
      </c>
      <c r="F1815" s="332">
        <v>0</v>
      </c>
      <c r="G1815" s="358">
        <v>0</v>
      </c>
      <c r="H1815" s="327">
        <v>0</v>
      </c>
      <c r="I1815" s="332">
        <v>1.8054403937197409E-4</v>
      </c>
      <c r="J1815" s="358">
        <v>3.1897913522947854E-4</v>
      </c>
      <c r="K1815" s="327">
        <v>1.8125577567072043E-4</v>
      </c>
      <c r="L1815" s="336">
        <v>9.3987170751192462E-5</v>
      </c>
      <c r="M1815" s="210">
        <v>1.1415525114155251E-4</v>
      </c>
      <c r="N1815" s="325">
        <v>0</v>
      </c>
      <c r="O1815" s="358">
        <v>0</v>
      </c>
      <c r="P1815" s="327">
        <v>0</v>
      </c>
      <c r="Q1815" s="332">
        <v>0.36277630415561452</v>
      </c>
      <c r="R1815" s="358">
        <v>0.17277861501613545</v>
      </c>
      <c r="S1815" s="327">
        <v>0.44812325486948523</v>
      </c>
      <c r="T1815" s="358">
        <v>3.7761607750453265E-2</v>
      </c>
      <c r="U1815" s="358">
        <v>0.2245303085836628</v>
      </c>
      <c r="V1815" s="361">
        <v>0</v>
      </c>
    </row>
    <row r="1816" spans="1:22" hidden="1" outlineLevel="1">
      <c r="A1816" s="65">
        <v>1807</v>
      </c>
      <c r="B1816" s="117">
        <v>1</v>
      </c>
      <c r="C1816" s="325">
        <v>1.1195455305172942E-4</v>
      </c>
      <c r="D1816" s="358">
        <v>9.1688098630108645E-5</v>
      </c>
      <c r="E1816" s="327">
        <v>1.019908068428904E-4</v>
      </c>
      <c r="F1816" s="332">
        <v>0</v>
      </c>
      <c r="G1816" s="358">
        <v>0</v>
      </c>
      <c r="H1816" s="327">
        <v>0</v>
      </c>
      <c r="I1816" s="332">
        <v>1.7608616185661673E-4</v>
      </c>
      <c r="J1816" s="358">
        <v>3.115801346700319E-4</v>
      </c>
      <c r="K1816" s="327">
        <v>1.7234155719511124E-4</v>
      </c>
      <c r="L1816" s="336">
        <v>1.8210014333043539E-4</v>
      </c>
      <c r="M1816" s="210">
        <v>1.1415525114155251E-4</v>
      </c>
      <c r="N1816" s="325">
        <v>4.3332094670993073E-3</v>
      </c>
      <c r="O1816" s="358">
        <v>1.337331410140572E-2</v>
      </c>
      <c r="P1816" s="327">
        <v>1.2704678875033435E-2</v>
      </c>
      <c r="Q1816" s="332">
        <v>0.26383731211317418</v>
      </c>
      <c r="R1816" s="358">
        <v>0.15693784335684546</v>
      </c>
      <c r="S1816" s="327">
        <v>0.40810215357803309</v>
      </c>
      <c r="T1816" s="358">
        <v>0.1561719677878857</v>
      </c>
      <c r="U1816" s="358">
        <v>0.34781292894842181</v>
      </c>
      <c r="V1816" s="361">
        <v>0</v>
      </c>
    </row>
    <row r="1817" spans="1:22" hidden="1" outlineLevel="1">
      <c r="A1817" s="65">
        <v>1808</v>
      </c>
      <c r="B1817" s="117">
        <v>1</v>
      </c>
      <c r="C1817" s="325">
        <v>1.3183661163019924E-4</v>
      </c>
      <c r="D1817" s="358">
        <v>1.128409084921863E-4</v>
      </c>
      <c r="E1817" s="327">
        <v>1.2212432658597944E-4</v>
      </c>
      <c r="F1817" s="332">
        <v>0</v>
      </c>
      <c r="G1817" s="358">
        <v>0</v>
      </c>
      <c r="H1817" s="327">
        <v>0</v>
      </c>
      <c r="I1817" s="332">
        <v>1.8500191688733148E-4</v>
      </c>
      <c r="J1817" s="358">
        <v>2.9596002237786666E-4</v>
      </c>
      <c r="K1817" s="327">
        <v>1.663987448780384E-4</v>
      </c>
      <c r="L1817" s="336">
        <v>1.5860335064263727E-4</v>
      </c>
      <c r="M1817" s="210">
        <v>1.1415525114155251E-4</v>
      </c>
      <c r="N1817" s="325">
        <v>0.10362022638715733</v>
      </c>
      <c r="O1817" s="358">
        <v>0.15443099297849763</v>
      </c>
      <c r="P1817" s="327">
        <v>0.14677445913406761</v>
      </c>
      <c r="Q1817" s="332">
        <v>0.19787798408488064</v>
      </c>
      <c r="R1817" s="358">
        <v>0.138855079904703</v>
      </c>
      <c r="S1817" s="327">
        <v>0.37786267509265686</v>
      </c>
      <c r="T1817" s="358">
        <v>0.10387057201163462</v>
      </c>
      <c r="U1817" s="358">
        <v>0.43866464918056319</v>
      </c>
      <c r="V1817" s="361">
        <v>1.3267340297318362E-2</v>
      </c>
    </row>
    <row r="1818" spans="1:22" hidden="1" outlineLevel="1">
      <c r="A1818" s="65">
        <v>1809</v>
      </c>
      <c r="B1818" s="117">
        <v>1</v>
      </c>
      <c r="C1818" s="325">
        <v>1.5172492046285906E-4</v>
      </c>
      <c r="D1818" s="358">
        <v>1.2192028551938324E-4</v>
      </c>
      <c r="E1818" s="327">
        <v>1.3821038617452993E-4</v>
      </c>
      <c r="F1818" s="332">
        <v>0</v>
      </c>
      <c r="G1818" s="358">
        <v>0</v>
      </c>
      <c r="H1818" s="327">
        <v>0</v>
      </c>
      <c r="I1818" s="332">
        <v>1.8277297812965276E-4</v>
      </c>
      <c r="J1818" s="358">
        <v>2.5485446371427406E-4</v>
      </c>
      <c r="K1818" s="327">
        <v>1.6937015103657481E-4</v>
      </c>
      <c r="L1818" s="336">
        <v>1.4685495429873823E-4</v>
      </c>
      <c r="M1818" s="210">
        <v>1.1415525114155251E-4</v>
      </c>
      <c r="N1818" s="325">
        <v>0.30822307339888988</v>
      </c>
      <c r="O1818" s="358">
        <v>0.37409949743277982</v>
      </c>
      <c r="P1818" s="327">
        <v>0.42282777453472264</v>
      </c>
      <c r="Q1818" s="332">
        <v>0.16489832007073388</v>
      </c>
      <c r="R1818" s="358">
        <v>0.11959540656472795</v>
      </c>
      <c r="S1818" s="327">
        <v>0.32730037536673523</v>
      </c>
      <c r="T1818" s="358">
        <v>0.14707152492281797</v>
      </c>
      <c r="U1818" s="358">
        <v>0.57279523614020467</v>
      </c>
      <c r="V1818" s="361">
        <v>0.11588500309183793</v>
      </c>
    </row>
    <row r="1819" spans="1:22" hidden="1" outlineLevel="1">
      <c r="A1819" s="65">
        <v>1810</v>
      </c>
      <c r="B1819" s="117">
        <v>1</v>
      </c>
      <c r="C1819" s="325">
        <v>1.59675243792571E-4</v>
      </c>
      <c r="D1819" s="358">
        <v>1.281417001847002E-4</v>
      </c>
      <c r="E1819" s="327">
        <v>1.4662962220111806E-4</v>
      </c>
      <c r="F1819" s="332">
        <v>0</v>
      </c>
      <c r="G1819" s="358">
        <v>0</v>
      </c>
      <c r="H1819" s="327">
        <v>0</v>
      </c>
      <c r="I1819" s="332">
        <v>1.7608616185661673E-4</v>
      </c>
      <c r="J1819" s="358">
        <v>2.0881623801105039E-4</v>
      </c>
      <c r="K1819" s="327">
        <v>1.6045593256096565E-4</v>
      </c>
      <c r="L1819" s="336">
        <v>1.644775488145868E-4</v>
      </c>
      <c r="M1819" s="210">
        <v>1.1415525114155251E-4</v>
      </c>
      <c r="N1819" s="325">
        <v>0.57405605418485173</v>
      </c>
      <c r="O1819" s="358">
        <v>0.54664653738521418</v>
      </c>
      <c r="P1819" s="327">
        <v>0.6359387282195037</v>
      </c>
      <c r="Q1819" s="332">
        <v>6.5959328028293546E-2</v>
      </c>
      <c r="R1819" s="358">
        <v>0.12248707905630304</v>
      </c>
      <c r="S1819" s="327">
        <v>0.29115309872345185</v>
      </c>
      <c r="T1819" s="358">
        <v>0.16705065810934591</v>
      </c>
      <c r="U1819" s="358">
        <v>0.59370017176575962</v>
      </c>
      <c r="V1819" s="361">
        <v>0.19720071347665616</v>
      </c>
    </row>
    <row r="1820" spans="1:22" hidden="1" outlineLevel="1">
      <c r="A1820" s="65">
        <v>1811</v>
      </c>
      <c r="B1820" s="117">
        <v>1</v>
      </c>
      <c r="C1820" s="325">
        <v>1.612503078484573E-4</v>
      </c>
      <c r="D1820" s="358">
        <v>1.276556521639723E-4</v>
      </c>
      <c r="E1820" s="327">
        <v>1.487701059366913E-4</v>
      </c>
      <c r="F1820" s="332">
        <v>0</v>
      </c>
      <c r="G1820" s="358">
        <v>0</v>
      </c>
      <c r="H1820" s="327">
        <v>0</v>
      </c>
      <c r="I1820" s="332">
        <v>1.6494146806822325E-4</v>
      </c>
      <c r="J1820" s="358">
        <v>1.7182123521381705E-4</v>
      </c>
      <c r="K1820" s="327">
        <v>1.4559890176828365E-4</v>
      </c>
      <c r="L1820" s="336">
        <v>1.8797434150238492E-4</v>
      </c>
      <c r="M1820" s="210">
        <v>1.1415525114155251E-4</v>
      </c>
      <c r="N1820" s="325">
        <v>0.78035450490110136</v>
      </c>
      <c r="O1820" s="358">
        <v>0.66840526588280968</v>
      </c>
      <c r="P1820" s="327">
        <v>0.76909397858893691</v>
      </c>
      <c r="Q1820" s="332">
        <v>3.2979664014146773E-2</v>
      </c>
      <c r="R1820" s="358">
        <v>0.1212758704405793</v>
      </c>
      <c r="S1820" s="327">
        <v>0.2289524388377806</v>
      </c>
      <c r="T1820" s="358">
        <v>0.17541888143354606</v>
      </c>
      <c r="U1820" s="358">
        <v>0.55324629633901012</v>
      </c>
      <c r="V1820" s="361">
        <v>0.26279686253555812</v>
      </c>
    </row>
    <row r="1821" spans="1:22" hidden="1" outlineLevel="1">
      <c r="A1821" s="65">
        <v>1812</v>
      </c>
      <c r="B1821" s="117">
        <v>1</v>
      </c>
      <c r="C1821" s="325">
        <v>1.6065028344621491E-4</v>
      </c>
      <c r="D1821" s="358">
        <v>1.2777230368894699E-4</v>
      </c>
      <c r="E1821" s="327">
        <v>1.4945765525781483E-4</v>
      </c>
      <c r="F1821" s="332">
        <v>0</v>
      </c>
      <c r="G1821" s="358">
        <v>0</v>
      </c>
      <c r="H1821" s="327">
        <v>0</v>
      </c>
      <c r="I1821" s="332">
        <v>1.5825465179518717E-4</v>
      </c>
      <c r="J1821" s="358">
        <v>1.5003528912211299E-4</v>
      </c>
      <c r="K1821" s="327">
        <v>1.3371327713413802E-4</v>
      </c>
      <c r="L1821" s="336">
        <v>2.0677177565262342E-4</v>
      </c>
      <c r="M1821" s="210">
        <v>1.1415525114155251E-4</v>
      </c>
      <c r="N1821" s="325">
        <v>0.88849634116697085</v>
      </c>
      <c r="O1821" s="358">
        <v>0.73416338187057739</v>
      </c>
      <c r="P1821" s="327">
        <v>0.80556490252898205</v>
      </c>
      <c r="Q1821" s="332">
        <v>3.2979664014146773E-2</v>
      </c>
      <c r="R1821" s="358">
        <v>0.12396406665953266</v>
      </c>
      <c r="S1821" s="327">
        <v>0.13503535092725644</v>
      </c>
      <c r="T1821" s="358">
        <v>0.15094182821026056</v>
      </c>
      <c r="U1821" s="358">
        <v>0.49765046754023706</v>
      </c>
      <c r="V1821" s="361">
        <v>0.28355523419421153</v>
      </c>
    </row>
    <row r="1822" spans="1:22" hidden="1" outlineLevel="1">
      <c r="A1822" s="65">
        <v>1813</v>
      </c>
      <c r="B1822" s="117">
        <v>1</v>
      </c>
      <c r="C1822" s="325">
        <v>1.480935227784545E-4</v>
      </c>
      <c r="D1822" s="358">
        <v>1.2573090200188988E-4</v>
      </c>
      <c r="E1822" s="327">
        <v>1.4373672600091907E-4</v>
      </c>
      <c r="F1822" s="332">
        <v>0</v>
      </c>
      <c r="G1822" s="358">
        <v>0</v>
      </c>
      <c r="H1822" s="327">
        <v>0</v>
      </c>
      <c r="I1822" s="332">
        <v>1.136758766416133E-4</v>
      </c>
      <c r="J1822" s="358">
        <v>1.4592473325575374E-4</v>
      </c>
      <c r="K1822" s="327">
        <v>1.218276524999924E-4</v>
      </c>
      <c r="L1822" s="336">
        <v>1.8797434150238492E-4</v>
      </c>
      <c r="M1822" s="210">
        <v>1.1415525114155251E-4</v>
      </c>
      <c r="N1822" s="325">
        <v>0.91336519549988882</v>
      </c>
      <c r="O1822" s="358">
        <v>0.66294133204253058</v>
      </c>
      <c r="P1822" s="327">
        <v>0.81812021041554772</v>
      </c>
      <c r="Q1822" s="332">
        <v>3.2979664014146773E-2</v>
      </c>
      <c r="R1822" s="358">
        <v>0.1319172442066294</v>
      </c>
      <c r="S1822" s="327">
        <v>8.8659146444323003E-2</v>
      </c>
      <c r="T1822" s="358">
        <v>8.9121578402731813E-2</v>
      </c>
      <c r="U1822" s="358">
        <v>0.32860298810331728</v>
      </c>
      <c r="V1822" s="361">
        <v>0.28196724548328839</v>
      </c>
    </row>
    <row r="1823" spans="1:22" hidden="1" outlineLevel="1">
      <c r="A1823" s="65">
        <v>1814</v>
      </c>
      <c r="B1823" s="117">
        <v>1</v>
      </c>
      <c r="C1823" s="325">
        <v>1.4703722982034026E-4</v>
      </c>
      <c r="D1823" s="358">
        <v>1.1670985073718028E-4</v>
      </c>
      <c r="E1823" s="327">
        <v>1.3806768725882504E-4</v>
      </c>
      <c r="F1823" s="332">
        <v>0</v>
      </c>
      <c r="G1823" s="358">
        <v>0</v>
      </c>
      <c r="H1823" s="327">
        <v>0</v>
      </c>
      <c r="I1823" s="332">
        <v>7.3554979003396872E-5</v>
      </c>
      <c r="J1823" s="358">
        <v>1.4839106677556926E-4</v>
      </c>
      <c r="K1823" s="327">
        <v>1.1588484018291963E-4</v>
      </c>
      <c r="L1823" s="336">
        <v>1.9032402077116473E-4</v>
      </c>
      <c r="M1823" s="210">
        <v>1.1415525114155251E-4</v>
      </c>
      <c r="N1823" s="325">
        <v>0.87172870453341267</v>
      </c>
      <c r="O1823" s="358">
        <v>0.62076224450480566</v>
      </c>
      <c r="P1823" s="327">
        <v>0.7501966971457894</v>
      </c>
      <c r="Q1823" s="332">
        <v>3.2979664014146773E-2</v>
      </c>
      <c r="R1823" s="358">
        <v>0.12330781958002207</v>
      </c>
      <c r="S1823" s="327">
        <v>5.7972362925372785E-2</v>
      </c>
      <c r="T1823" s="358">
        <v>7.4477187585381521E-2</v>
      </c>
      <c r="U1823" s="358">
        <v>0.3193370166368551</v>
      </c>
      <c r="V1823" s="361">
        <v>0.27388224526757887</v>
      </c>
    </row>
    <row r="1824" spans="1:22" hidden="1" outlineLevel="1">
      <c r="A1824" s="65">
        <v>1815</v>
      </c>
      <c r="B1824" s="117">
        <v>1</v>
      </c>
      <c r="C1824" s="325">
        <v>1.4867479641812682E-4</v>
      </c>
      <c r="D1824" s="358">
        <v>1.2127870213202242E-4</v>
      </c>
      <c r="E1824" s="327">
        <v>1.4185569483935468E-4</v>
      </c>
      <c r="F1824" s="332">
        <v>0</v>
      </c>
      <c r="G1824" s="358">
        <v>0</v>
      </c>
      <c r="H1824" s="327">
        <v>0</v>
      </c>
      <c r="I1824" s="332">
        <v>0</v>
      </c>
      <c r="J1824" s="358">
        <v>1.4880212236220518E-4</v>
      </c>
      <c r="K1824" s="327">
        <v>9.5084997073164795E-5</v>
      </c>
      <c r="L1824" s="336">
        <v>2.1382081345896285E-4</v>
      </c>
      <c r="M1824" s="210">
        <v>1.1415525114155251E-4</v>
      </c>
      <c r="N1824" s="325">
        <v>0.72571838553332746</v>
      </c>
      <c r="O1824" s="358">
        <v>0.54480001627435171</v>
      </c>
      <c r="P1824" s="327">
        <v>0.64344947536503883</v>
      </c>
      <c r="Q1824" s="332">
        <v>3.2979664014146773E-2</v>
      </c>
      <c r="R1824" s="358">
        <v>0.13427602678261763</v>
      </c>
      <c r="S1824" s="327">
        <v>6.7686468512071482E-2</v>
      </c>
      <c r="T1824" s="358">
        <v>9.5293143104329445E-2</v>
      </c>
      <c r="U1824" s="358">
        <v>0.37436784717547805</v>
      </c>
      <c r="V1824" s="361">
        <v>0.20146843313726198</v>
      </c>
    </row>
    <row r="1825" spans="1:22" hidden="1" outlineLevel="1">
      <c r="A1825" s="65">
        <v>1816</v>
      </c>
      <c r="B1825" s="117">
        <v>1</v>
      </c>
      <c r="C1825" s="325">
        <v>1.485185400633762E-4</v>
      </c>
      <c r="D1825" s="358">
        <v>1.2143423749865535E-4</v>
      </c>
      <c r="E1825" s="327">
        <v>1.437756438870204E-4</v>
      </c>
      <c r="F1825" s="332">
        <v>0</v>
      </c>
      <c r="G1825" s="358">
        <v>0</v>
      </c>
      <c r="H1825" s="327">
        <v>0</v>
      </c>
      <c r="I1825" s="332">
        <v>0</v>
      </c>
      <c r="J1825" s="358">
        <v>1.2619406509722927E-4</v>
      </c>
      <c r="K1825" s="327">
        <v>0</v>
      </c>
      <c r="L1825" s="336">
        <v>2.2321953053408208E-4</v>
      </c>
      <c r="M1825" s="210">
        <v>1.1415525114155251E-4</v>
      </c>
      <c r="N1825" s="325">
        <v>0.564636033604201</v>
      </c>
      <c r="O1825" s="358">
        <v>0.39713963327295876</v>
      </c>
      <c r="P1825" s="327">
        <v>0.50129462357154309</v>
      </c>
      <c r="Q1825" s="332">
        <v>3.2979664014146773E-2</v>
      </c>
      <c r="R1825" s="358">
        <v>0.13176196620211067</v>
      </c>
      <c r="S1825" s="327">
        <v>5.3853784901761834E-2</v>
      </c>
      <c r="T1825" s="358">
        <v>0.11485386512464733</v>
      </c>
      <c r="U1825" s="358">
        <v>0.40193976227080452</v>
      </c>
      <c r="V1825" s="361">
        <v>0.11761041390274415</v>
      </c>
    </row>
    <row r="1826" spans="1:22" hidden="1" outlineLevel="1">
      <c r="A1826" s="65">
        <v>1817</v>
      </c>
      <c r="B1826" s="117">
        <v>1</v>
      </c>
      <c r="C1826" s="325">
        <v>1.4785601311923354E-4</v>
      </c>
      <c r="D1826" s="358">
        <v>1.2349508110654159E-4</v>
      </c>
      <c r="E1826" s="327">
        <v>1.4339943765470751E-4</v>
      </c>
      <c r="F1826" s="332">
        <v>0</v>
      </c>
      <c r="G1826" s="358">
        <v>0</v>
      </c>
      <c r="H1826" s="327">
        <v>0</v>
      </c>
      <c r="I1826" s="332">
        <v>0</v>
      </c>
      <c r="J1826" s="358">
        <v>1.3359306565667594E-4</v>
      </c>
      <c r="K1826" s="327">
        <v>1.1291343402438324E-4</v>
      </c>
      <c r="L1826" s="336">
        <v>2.2321953053408208E-4</v>
      </c>
      <c r="M1826" s="210">
        <v>1.1415525114155251E-4</v>
      </c>
      <c r="N1826" s="325">
        <v>0.33007752114599936</v>
      </c>
      <c r="O1826" s="358">
        <v>0.25680239310476694</v>
      </c>
      <c r="P1826" s="327">
        <v>0.28408839428870447</v>
      </c>
      <c r="Q1826" s="332">
        <v>3.2979664014146773E-2</v>
      </c>
      <c r="R1826" s="358">
        <v>0.13827001048739421</v>
      </c>
      <c r="S1826" s="327">
        <v>3.2813589750133008E-2</v>
      </c>
      <c r="T1826" s="358">
        <v>0.12594176102921256</v>
      </c>
      <c r="U1826" s="358">
        <v>0.45109461090386604</v>
      </c>
      <c r="V1826" s="361">
        <v>1.853060672669532E-2</v>
      </c>
    </row>
    <row r="1827" spans="1:22" hidden="1" outlineLevel="1">
      <c r="A1827" s="65">
        <v>1818</v>
      </c>
      <c r="B1827" s="117">
        <v>1</v>
      </c>
      <c r="C1827" s="325">
        <v>1.4339333162755562E-4</v>
      </c>
      <c r="D1827" s="358">
        <v>1.2923044775113067E-4</v>
      </c>
      <c r="E1827" s="327">
        <v>1.428935051353902E-4</v>
      </c>
      <c r="F1827" s="332">
        <v>0</v>
      </c>
      <c r="G1827" s="358">
        <v>0</v>
      </c>
      <c r="H1827" s="327">
        <v>0</v>
      </c>
      <c r="I1827" s="332">
        <v>7.3554979003396872E-5</v>
      </c>
      <c r="J1827" s="358">
        <v>1.594895676147393E-4</v>
      </c>
      <c r="K1827" s="327">
        <v>1.366846832926744E-4</v>
      </c>
      <c r="L1827" s="336">
        <v>1.644775488145868E-4</v>
      </c>
      <c r="M1827" s="210">
        <v>1.1415525114155251E-4</v>
      </c>
      <c r="N1827" s="325">
        <v>0.1002290189781231</v>
      </c>
      <c r="O1827" s="358">
        <v>7.9395970444505512E-2</v>
      </c>
      <c r="P1827" s="327">
        <v>7.5300126819866198E-2</v>
      </c>
      <c r="Q1827" s="332">
        <v>3.2979664014146773E-2</v>
      </c>
      <c r="R1827" s="358">
        <v>0.17224767646743863</v>
      </c>
      <c r="S1827" s="327">
        <v>2.9792173451802104E-2</v>
      </c>
      <c r="T1827" s="358">
        <v>0.1225944716995325</v>
      </c>
      <c r="U1827" s="358">
        <v>0.52849937254443424</v>
      </c>
      <c r="V1827" s="361">
        <v>0</v>
      </c>
    </row>
    <row r="1828" spans="1:22" hidden="1" outlineLevel="1">
      <c r="A1828" s="65">
        <v>1819</v>
      </c>
      <c r="B1828" s="117">
        <v>1</v>
      </c>
      <c r="C1828" s="325">
        <v>1.4616219423373673E-4</v>
      </c>
      <c r="D1828" s="358">
        <v>1.4004015573211887E-4</v>
      </c>
      <c r="E1828" s="327">
        <v>1.4899064062459886E-4</v>
      </c>
      <c r="F1828" s="332">
        <v>0</v>
      </c>
      <c r="G1828" s="358">
        <v>0</v>
      </c>
      <c r="H1828" s="327">
        <v>0</v>
      </c>
      <c r="I1828" s="332">
        <v>9.3615427822505074E-5</v>
      </c>
      <c r="J1828" s="358">
        <v>1.8908556985252595E-4</v>
      </c>
      <c r="K1828" s="327">
        <v>1.4559890176828365E-4</v>
      </c>
      <c r="L1828" s="336">
        <v>1.1748396343899057E-4</v>
      </c>
      <c r="M1828" s="210">
        <v>1.1415525114155251E-4</v>
      </c>
      <c r="N1828" s="325">
        <v>1.8840041161301334E-3</v>
      </c>
      <c r="O1828" s="358">
        <v>1.2080128462462741E-3</v>
      </c>
      <c r="P1828" s="327">
        <v>8.4319853055029128E-4</v>
      </c>
      <c r="Q1828" s="332">
        <v>3.2979664014146773E-2</v>
      </c>
      <c r="R1828" s="358">
        <v>0.17861126882826897</v>
      </c>
      <c r="S1828" s="327">
        <v>1.9495728392774719E-2</v>
      </c>
      <c r="T1828" s="358">
        <v>0.20648591052463919</v>
      </c>
      <c r="U1828" s="358">
        <v>0.65279898977746342</v>
      </c>
      <c r="V1828" s="361">
        <v>0</v>
      </c>
    </row>
    <row r="1829" spans="1:22" hidden="1" outlineLevel="1">
      <c r="A1829" s="65">
        <v>1820</v>
      </c>
      <c r="B1829" s="117">
        <v>1</v>
      </c>
      <c r="C1829" s="325">
        <v>1.4852479031756622E-4</v>
      </c>
      <c r="D1829" s="358">
        <v>1.4762250485547392E-4</v>
      </c>
      <c r="E1829" s="327">
        <v>1.5276567557642804E-4</v>
      </c>
      <c r="F1829" s="332">
        <v>0</v>
      </c>
      <c r="G1829" s="358">
        <v>0</v>
      </c>
      <c r="H1829" s="327">
        <v>0</v>
      </c>
      <c r="I1829" s="332">
        <v>1.3373632546072155E-4</v>
      </c>
      <c r="J1829" s="358">
        <v>2.0634990449123483E-4</v>
      </c>
      <c r="K1829" s="327">
        <v>1.4559890176828365E-4</v>
      </c>
      <c r="L1829" s="336">
        <v>8.811297257924293E-5</v>
      </c>
      <c r="M1829" s="210">
        <v>1.1415525114155251E-4</v>
      </c>
      <c r="N1829" s="325">
        <v>0</v>
      </c>
      <c r="O1829" s="358">
        <v>0</v>
      </c>
      <c r="P1829" s="327">
        <v>0</v>
      </c>
      <c r="Q1829" s="332">
        <v>3.2979664014146773E-2</v>
      </c>
      <c r="R1829" s="358">
        <v>0.16956031893533352</v>
      </c>
      <c r="S1829" s="327">
        <v>1.6406794875066504E-2</v>
      </c>
      <c r="T1829" s="358">
        <v>0.23431025307760475</v>
      </c>
      <c r="U1829" s="358">
        <v>0.69200986903188277</v>
      </c>
      <c r="V1829" s="361">
        <v>0</v>
      </c>
    </row>
    <row r="1830" spans="1:22" hidden="1" outlineLevel="1">
      <c r="A1830" s="65">
        <v>1821</v>
      </c>
      <c r="B1830" s="117">
        <v>1</v>
      </c>
      <c r="C1830" s="325">
        <v>1.3887439784816748E-4</v>
      </c>
      <c r="D1830" s="358">
        <v>1.4363691108550524E-4</v>
      </c>
      <c r="E1830" s="327">
        <v>1.443983300646417E-4</v>
      </c>
      <c r="F1830" s="332">
        <v>0</v>
      </c>
      <c r="G1830" s="358">
        <v>0</v>
      </c>
      <c r="H1830" s="327">
        <v>0</v>
      </c>
      <c r="I1830" s="332">
        <v>1.5156783552215111E-4</v>
      </c>
      <c r="J1830" s="358">
        <v>2.1950368326358448E-4</v>
      </c>
      <c r="K1830" s="327">
        <v>1.663987448780384E-4</v>
      </c>
      <c r="L1830" s="336">
        <v>5.8741981719495287E-5</v>
      </c>
      <c r="M1830" s="210">
        <v>1.1415525114155251E-4</v>
      </c>
      <c r="N1830" s="325">
        <v>0</v>
      </c>
      <c r="O1830" s="358">
        <v>0</v>
      </c>
      <c r="P1830" s="327">
        <v>0</v>
      </c>
      <c r="Q1830" s="332">
        <v>3.2979664014146773E-2</v>
      </c>
      <c r="R1830" s="358">
        <v>0.15320132650089252</v>
      </c>
      <c r="S1830" s="327">
        <v>1.5377150369163763E-2</v>
      </c>
      <c r="T1830" s="358">
        <v>0.14089996022122037</v>
      </c>
      <c r="U1830" s="358">
        <v>0.55109930295043963</v>
      </c>
      <c r="V1830" s="361">
        <v>0</v>
      </c>
    </row>
    <row r="1831" spans="1:22" hidden="1" outlineLevel="1">
      <c r="A1831" s="65">
        <v>1822</v>
      </c>
      <c r="B1831" s="117">
        <v>1</v>
      </c>
      <c r="C1831" s="325">
        <v>1.2801145606590388E-4</v>
      </c>
      <c r="D1831" s="358">
        <v>1.3306050615446641E-4</v>
      </c>
      <c r="E1831" s="327">
        <v>1.3285269052124658E-4</v>
      </c>
      <c r="F1831" s="332">
        <v>0</v>
      </c>
      <c r="G1831" s="358">
        <v>0</v>
      </c>
      <c r="H1831" s="327">
        <v>0</v>
      </c>
      <c r="I1831" s="332">
        <v>1.6271252931054456E-4</v>
      </c>
      <c r="J1831" s="358">
        <v>2.3389062879584186E-4</v>
      </c>
      <c r="K1831" s="327">
        <v>1.8422718182925681E-4</v>
      </c>
      <c r="L1831" s="336">
        <v>3.7594868300476983E-5</v>
      </c>
      <c r="M1831" s="210">
        <v>1.1415525114155251E-4</v>
      </c>
      <c r="N1831" s="325">
        <v>0</v>
      </c>
      <c r="O1831" s="358">
        <v>0</v>
      </c>
      <c r="P1831" s="327">
        <v>0</v>
      </c>
      <c r="Q1831" s="332">
        <v>3.2979664014146773E-2</v>
      </c>
      <c r="R1831" s="358">
        <v>0.16660878340874158</v>
      </c>
      <c r="S1831" s="327">
        <v>1.177339459850418E-2</v>
      </c>
      <c r="T1831" s="358">
        <v>0.12573255544610754</v>
      </c>
      <c r="U1831" s="358">
        <v>0.44510562934627468</v>
      </c>
      <c r="V1831" s="361">
        <v>0</v>
      </c>
    </row>
    <row r="1832" spans="1:22" hidden="1" outlineLevel="1">
      <c r="A1832" s="65">
        <v>1823</v>
      </c>
      <c r="B1832" s="117">
        <v>1</v>
      </c>
      <c r="C1832" s="325">
        <v>1.1388588159644717E-4</v>
      </c>
      <c r="D1832" s="358">
        <v>1.1917897468247795E-4</v>
      </c>
      <c r="E1832" s="327">
        <v>1.199060070782035E-4</v>
      </c>
      <c r="F1832" s="332">
        <v>0</v>
      </c>
      <c r="G1832" s="358">
        <v>0</v>
      </c>
      <c r="H1832" s="327">
        <v>0</v>
      </c>
      <c r="I1832" s="332">
        <v>1.7162828434125931E-4</v>
      </c>
      <c r="J1832" s="358">
        <v>2.3964540700874485E-4</v>
      </c>
      <c r="K1832" s="327">
        <v>1.9611280646340243E-4</v>
      </c>
      <c r="L1832" s="336">
        <v>2.3496792687798115E-5</v>
      </c>
      <c r="M1832" s="210">
        <v>1.1415525114155251E-4</v>
      </c>
      <c r="N1832" s="325">
        <v>0</v>
      </c>
      <c r="O1832" s="358">
        <v>0</v>
      </c>
      <c r="P1832" s="327">
        <v>0</v>
      </c>
      <c r="Q1832" s="332">
        <v>6.5959328028293546E-2</v>
      </c>
      <c r="R1832" s="358">
        <v>0.18924538087482304</v>
      </c>
      <c r="S1832" s="327">
        <v>8.6844610807959646E-3</v>
      </c>
      <c r="T1832" s="358">
        <v>0.10732246413286717</v>
      </c>
      <c r="U1832" s="358">
        <v>0.38781480576705119</v>
      </c>
      <c r="V1832" s="361">
        <v>0</v>
      </c>
    </row>
    <row r="1833" spans="1:22" hidden="1" outlineLevel="1">
      <c r="A1833" s="65">
        <v>1824</v>
      </c>
      <c r="B1833" s="117">
        <v>1</v>
      </c>
      <c r="C1833" s="325">
        <v>1.0337295404882497E-4</v>
      </c>
      <c r="D1833" s="358">
        <v>1.0308106423597033E-4</v>
      </c>
      <c r="E1833" s="327">
        <v>1.0743931089707687E-4</v>
      </c>
      <c r="F1833" s="332">
        <v>0</v>
      </c>
      <c r="G1833" s="358">
        <v>0</v>
      </c>
      <c r="H1833" s="327">
        <v>0</v>
      </c>
      <c r="I1833" s="332">
        <v>1.8277297812965276E-4</v>
      </c>
      <c r="J1833" s="358">
        <v>2.4827757432809927E-4</v>
      </c>
      <c r="K1833" s="327">
        <v>1.8719858798779324E-4</v>
      </c>
      <c r="L1833" s="336">
        <v>9.3987170751192458E-6</v>
      </c>
      <c r="M1833" s="210">
        <v>1.1415525114155251E-4</v>
      </c>
      <c r="N1833" s="325">
        <v>0</v>
      </c>
      <c r="O1833" s="358">
        <v>0</v>
      </c>
      <c r="P1833" s="327">
        <v>0</v>
      </c>
      <c r="Q1833" s="332">
        <v>9.8938992042440319E-2</v>
      </c>
      <c r="R1833" s="358">
        <v>0.1936595161514553</v>
      </c>
      <c r="S1833" s="327">
        <v>4.3802093218176567E-2</v>
      </c>
      <c r="T1833" s="358">
        <v>8.1590177410951661E-2</v>
      </c>
      <c r="U1833" s="358">
        <v>0.3235180037619661</v>
      </c>
      <c r="V1833" s="361">
        <v>0</v>
      </c>
    </row>
    <row r="1834" spans="1:22" hidden="1" outlineLevel="1">
      <c r="A1834" s="65">
        <v>1825</v>
      </c>
      <c r="B1834" s="117">
        <v>1</v>
      </c>
      <c r="C1834" s="325">
        <v>9.4985112925811307E-5</v>
      </c>
      <c r="D1834" s="358">
        <v>8.9452277734760371E-5</v>
      </c>
      <c r="E1834" s="327">
        <v>9.6114206041589289E-5</v>
      </c>
      <c r="F1834" s="332">
        <v>0</v>
      </c>
      <c r="G1834" s="358">
        <v>0</v>
      </c>
      <c r="H1834" s="327">
        <v>0</v>
      </c>
      <c r="I1834" s="332">
        <v>1.9391767191804623E-4</v>
      </c>
      <c r="J1834" s="358">
        <v>2.6019818634054115E-4</v>
      </c>
      <c r="K1834" s="327">
        <v>1.8422718182925681E-4</v>
      </c>
      <c r="L1834" s="336">
        <v>5.8741981719495289E-6</v>
      </c>
      <c r="M1834" s="210">
        <v>1.1415525114155251E-4</v>
      </c>
      <c r="N1834" s="325">
        <v>0</v>
      </c>
      <c r="O1834" s="358">
        <v>0</v>
      </c>
      <c r="P1834" s="327">
        <v>0</v>
      </c>
      <c r="Q1834" s="332">
        <v>9.8938992042440319E-2</v>
      </c>
      <c r="R1834" s="358">
        <v>0.20901894832320869</v>
      </c>
      <c r="S1834" s="327">
        <v>3.8721387908040188E-2</v>
      </c>
      <c r="T1834" s="358">
        <v>3.0544015133330622E-2</v>
      </c>
      <c r="U1834" s="358">
        <v>0.27492815338905469</v>
      </c>
      <c r="V1834" s="361">
        <v>0</v>
      </c>
    </row>
    <row r="1835" spans="1:22" hidden="1" outlineLevel="1">
      <c r="A1835" s="65">
        <v>1826</v>
      </c>
      <c r="B1835" s="117">
        <v>1</v>
      </c>
      <c r="C1835" s="325">
        <v>9.0266171012342355E-5</v>
      </c>
      <c r="D1835" s="358">
        <v>8.2025463978038256E-5</v>
      </c>
      <c r="E1835" s="327">
        <v>8.9316548602556649E-5</v>
      </c>
      <c r="F1835" s="332">
        <v>0</v>
      </c>
      <c r="G1835" s="358">
        <v>0</v>
      </c>
      <c r="H1835" s="327">
        <v>0</v>
      </c>
      <c r="I1835" s="332">
        <v>2.095202432217971E-4</v>
      </c>
      <c r="J1835" s="358">
        <v>2.7252985393961897E-4</v>
      </c>
      <c r="K1835" s="327">
        <v>1.9611280646340243E-4</v>
      </c>
      <c r="L1835" s="336">
        <v>2.3496792687798115E-6</v>
      </c>
      <c r="M1835" s="210">
        <v>1.1415525114155251E-4</v>
      </c>
      <c r="N1835" s="325">
        <v>0</v>
      </c>
      <c r="O1835" s="358">
        <v>0</v>
      </c>
      <c r="P1835" s="327">
        <v>0</v>
      </c>
      <c r="Q1835" s="332">
        <v>0.16489832007073388</v>
      </c>
      <c r="R1835" s="358">
        <v>0.19621458213305143</v>
      </c>
      <c r="S1835" s="327">
        <v>3.8206565655088828E-2</v>
      </c>
      <c r="T1835" s="358">
        <v>3.0334809550225616E-2</v>
      </c>
      <c r="U1835" s="358">
        <v>0.25481421532770993</v>
      </c>
      <c r="V1835" s="361">
        <v>0</v>
      </c>
    </row>
    <row r="1836" spans="1:22" hidden="1" outlineLevel="1">
      <c r="A1836" s="65">
        <v>1827</v>
      </c>
      <c r="B1836" s="117">
        <v>1</v>
      </c>
      <c r="C1836" s="325">
        <v>8.7416055101690915E-5</v>
      </c>
      <c r="D1836" s="358">
        <v>7.7301077216563192E-5</v>
      </c>
      <c r="E1836" s="327">
        <v>8.5930692511740781E-5</v>
      </c>
      <c r="F1836" s="332">
        <v>0</v>
      </c>
      <c r="G1836" s="358">
        <v>0</v>
      </c>
      <c r="H1836" s="327">
        <v>0</v>
      </c>
      <c r="I1836" s="332">
        <v>2.4518326334465619E-4</v>
      </c>
      <c r="J1836" s="358">
        <v>2.9760424472441042E-4</v>
      </c>
      <c r="K1836" s="327">
        <v>2.0502702493901164E-4</v>
      </c>
      <c r="L1836" s="336">
        <v>1.1748396343899057E-6</v>
      </c>
      <c r="M1836" s="210">
        <v>1.1415525114155251E-4</v>
      </c>
      <c r="N1836" s="325">
        <v>0</v>
      </c>
      <c r="O1836" s="358">
        <v>0</v>
      </c>
      <c r="P1836" s="327">
        <v>0</v>
      </c>
      <c r="Q1836" s="332">
        <v>0.13191865605658709</v>
      </c>
      <c r="R1836" s="358">
        <v>0.1807432526577189</v>
      </c>
      <c r="S1836" s="327">
        <v>4.4316915471127941E-2</v>
      </c>
      <c r="T1836" s="358">
        <v>3.0334809550225616E-2</v>
      </c>
      <c r="U1836" s="358">
        <v>0.24374024942876729</v>
      </c>
      <c r="V1836" s="361">
        <v>0</v>
      </c>
    </row>
    <row r="1837" spans="1:22" hidden="1" outlineLevel="1">
      <c r="A1837" s="65">
        <v>1828</v>
      </c>
      <c r="B1837" s="117">
        <v>1</v>
      </c>
      <c r="C1837" s="325">
        <v>8.6634773327937776E-5</v>
      </c>
      <c r="D1837" s="358">
        <v>7.564851394608837E-5</v>
      </c>
      <c r="E1837" s="327">
        <v>8.3543728830859091E-5</v>
      </c>
      <c r="F1837" s="332">
        <v>0</v>
      </c>
      <c r="G1837" s="358">
        <v>0</v>
      </c>
      <c r="H1837" s="327">
        <v>0</v>
      </c>
      <c r="I1837" s="332">
        <v>2.5632795713304962E-4</v>
      </c>
      <c r="J1837" s="358">
        <v>3.0459218969722116E-4</v>
      </c>
      <c r="K1837" s="327">
        <v>2.0799843109754802E-4</v>
      </c>
      <c r="L1837" s="336">
        <v>1.409807561267887E-5</v>
      </c>
      <c r="M1837" s="210">
        <v>1.1415525114155251E-4</v>
      </c>
      <c r="N1837" s="325">
        <v>0</v>
      </c>
      <c r="O1837" s="358">
        <v>0</v>
      </c>
      <c r="P1837" s="327">
        <v>0</v>
      </c>
      <c r="Q1837" s="332">
        <v>0.13191865605658709</v>
      </c>
      <c r="R1837" s="358">
        <v>0.16749016362761232</v>
      </c>
      <c r="S1837" s="327">
        <v>3.4155504850855181E-2</v>
      </c>
      <c r="T1837" s="358">
        <v>2.4686258806390499E-2</v>
      </c>
      <c r="U1837" s="358">
        <v>0.23831626613132603</v>
      </c>
      <c r="V1837" s="361">
        <v>0</v>
      </c>
    </row>
    <row r="1838" spans="1:22" hidden="1" outlineLevel="1">
      <c r="A1838" s="65">
        <v>1829</v>
      </c>
      <c r="B1838" s="117">
        <v>1</v>
      </c>
      <c r="C1838" s="325">
        <v>8.7572311456441551E-5</v>
      </c>
      <c r="D1838" s="358">
        <v>7.7203867612417605E-5</v>
      </c>
      <c r="E1838" s="327">
        <v>8.4322086552885732E-5</v>
      </c>
      <c r="F1838" s="332">
        <v>0</v>
      </c>
      <c r="G1838" s="358">
        <v>0</v>
      </c>
      <c r="H1838" s="327">
        <v>0</v>
      </c>
      <c r="I1838" s="332">
        <v>2.7193052843680048E-4</v>
      </c>
      <c r="J1838" s="358">
        <v>2.9678213355113856E-4</v>
      </c>
      <c r="K1838" s="327">
        <v>2.1096983725608443E-4</v>
      </c>
      <c r="L1838" s="336">
        <v>3.7594868300476983E-5</v>
      </c>
      <c r="M1838" s="210">
        <v>1.1415525114155251E-4</v>
      </c>
      <c r="N1838" s="325">
        <v>0</v>
      </c>
      <c r="O1838" s="358">
        <v>0</v>
      </c>
      <c r="P1838" s="327">
        <v>0</v>
      </c>
      <c r="Q1838" s="332">
        <v>0.16489832007073388</v>
      </c>
      <c r="R1838" s="358">
        <v>0.16031134623638035</v>
      </c>
      <c r="S1838" s="327">
        <v>1.8913388920446039E-2</v>
      </c>
      <c r="T1838" s="358">
        <v>2.803354813607057E-2</v>
      </c>
      <c r="U1838" s="358">
        <v>0.23458727761433518</v>
      </c>
      <c r="V1838" s="361">
        <v>0</v>
      </c>
    </row>
    <row r="1839" spans="1:22" hidden="1" outlineLevel="1">
      <c r="A1839" s="65">
        <v>1830</v>
      </c>
      <c r="B1839" s="117">
        <v>1</v>
      </c>
      <c r="C1839" s="325">
        <v>9.3941320476077114E-5</v>
      </c>
      <c r="D1839" s="358">
        <v>8.2667047365399065E-5</v>
      </c>
      <c r="E1839" s="327">
        <v>8.9640864320067749E-5</v>
      </c>
      <c r="F1839" s="332">
        <v>0</v>
      </c>
      <c r="G1839" s="358">
        <v>0</v>
      </c>
      <c r="H1839" s="327">
        <v>0</v>
      </c>
      <c r="I1839" s="332">
        <v>2.8307522222519396E-4</v>
      </c>
      <c r="J1839" s="358">
        <v>3.1774596846957079E-4</v>
      </c>
      <c r="K1839" s="327">
        <v>2.0502702493901164E-4</v>
      </c>
      <c r="L1839" s="336">
        <v>9.3987170751192462E-5</v>
      </c>
      <c r="M1839" s="210">
        <v>1.1415525114155251E-4</v>
      </c>
      <c r="N1839" s="325">
        <v>0</v>
      </c>
      <c r="O1839" s="358">
        <v>0</v>
      </c>
      <c r="P1839" s="327">
        <v>0</v>
      </c>
      <c r="Q1839" s="332">
        <v>0.16489832007073388</v>
      </c>
      <c r="R1839" s="358">
        <v>0.16648452553125626</v>
      </c>
      <c r="S1839" s="327">
        <v>1.795126163392061E-2</v>
      </c>
      <c r="T1839" s="358">
        <v>2.7719739761413061E-2</v>
      </c>
      <c r="U1839" s="358">
        <v>0.22814629744862364</v>
      </c>
      <c r="V1839" s="361">
        <v>0</v>
      </c>
    </row>
    <row r="1840" spans="1:22" hidden="1" outlineLevel="1">
      <c r="A1840" s="65">
        <v>1831</v>
      </c>
      <c r="B1840" s="117">
        <v>1</v>
      </c>
      <c r="C1840" s="325">
        <v>1.1064824992601418E-4</v>
      </c>
      <c r="D1840" s="358">
        <v>9.1318702134355454E-5</v>
      </c>
      <c r="E1840" s="327">
        <v>1.0140703855137043E-4</v>
      </c>
      <c r="F1840" s="332">
        <v>0</v>
      </c>
      <c r="G1840" s="358">
        <v>0</v>
      </c>
      <c r="H1840" s="327">
        <v>0</v>
      </c>
      <c r="I1840" s="332">
        <v>2.8753309974055135E-4</v>
      </c>
      <c r="J1840" s="358">
        <v>3.1815702405620669E-4</v>
      </c>
      <c r="K1840" s="327">
        <v>1.8125577567072043E-4</v>
      </c>
      <c r="L1840" s="336">
        <v>1.8210014333043539E-4</v>
      </c>
      <c r="M1840" s="210">
        <v>1.1415525114155251E-4</v>
      </c>
      <c r="N1840" s="325">
        <v>5.0868111135513611E-3</v>
      </c>
      <c r="O1840" s="358">
        <v>1.3063514056598039E-2</v>
      </c>
      <c r="P1840" s="327">
        <v>1.4936746391286436E-2</v>
      </c>
      <c r="Q1840" s="332">
        <v>0.16489832007073388</v>
      </c>
      <c r="R1840" s="358">
        <v>0.18291797870122195</v>
      </c>
      <c r="S1840" s="327">
        <v>1.177339459850418E-2</v>
      </c>
      <c r="T1840" s="358">
        <v>0.1030337496792146</v>
      </c>
      <c r="U1840" s="358">
        <v>0.33357497279263842</v>
      </c>
      <c r="V1840" s="361">
        <v>0</v>
      </c>
    </row>
    <row r="1841" spans="1:22" hidden="1" outlineLevel="1">
      <c r="A1841" s="65">
        <v>1832</v>
      </c>
      <c r="B1841" s="117">
        <v>1</v>
      </c>
      <c r="C1841" s="325">
        <v>1.3041155367487351E-4</v>
      </c>
      <c r="D1841" s="358">
        <v>1.1451291368349024E-4</v>
      </c>
      <c r="E1841" s="327">
        <v>1.2107354366124346E-4</v>
      </c>
      <c r="F1841" s="332">
        <v>0</v>
      </c>
      <c r="G1841" s="358">
        <v>0</v>
      </c>
      <c r="H1841" s="327">
        <v>0</v>
      </c>
      <c r="I1841" s="332">
        <v>3.0536460980198086E-4</v>
      </c>
      <c r="J1841" s="358">
        <v>3.0952485673685224E-4</v>
      </c>
      <c r="K1841" s="327">
        <v>1.4559890176828365E-4</v>
      </c>
      <c r="L1841" s="336">
        <v>1.5860335064263727E-4</v>
      </c>
      <c r="M1841" s="210">
        <v>1.1415525114155251E-4</v>
      </c>
      <c r="N1841" s="325">
        <v>0.11059104161683883</v>
      </c>
      <c r="O1841" s="358">
        <v>0.12291348420139327</v>
      </c>
      <c r="P1841" s="327">
        <v>0.16985968624696163</v>
      </c>
      <c r="Q1841" s="332">
        <v>6.5959328028293546E-2</v>
      </c>
      <c r="R1841" s="358">
        <v>0.19216109023959416</v>
      </c>
      <c r="S1841" s="327">
        <v>1.1258572345552812E-2</v>
      </c>
      <c r="T1841" s="358">
        <v>0.11119276742030976</v>
      </c>
      <c r="U1841" s="358">
        <v>0.42928567806207091</v>
      </c>
      <c r="V1841" s="361">
        <v>5.1860810165527595E-3</v>
      </c>
    </row>
    <row r="1842" spans="1:22" hidden="1" outlineLevel="1">
      <c r="A1842" s="65">
        <v>1833</v>
      </c>
      <c r="B1842" s="117">
        <v>1</v>
      </c>
      <c r="C1842" s="325">
        <v>1.4853104057175625E-4</v>
      </c>
      <c r="D1842" s="358">
        <v>1.3014421803009908E-4</v>
      </c>
      <c r="E1842" s="327">
        <v>1.3906657966875923E-4</v>
      </c>
      <c r="F1842" s="332">
        <v>0</v>
      </c>
      <c r="G1842" s="358">
        <v>0</v>
      </c>
      <c r="H1842" s="327">
        <v>0</v>
      </c>
      <c r="I1842" s="332">
        <v>2.8530416098287265E-4</v>
      </c>
      <c r="J1842" s="358">
        <v>2.3019112851611854E-4</v>
      </c>
      <c r="K1842" s="327">
        <v>1.1885624634145602E-4</v>
      </c>
      <c r="L1842" s="336">
        <v>1.4685495429873823E-4</v>
      </c>
      <c r="M1842" s="210">
        <v>1.1415525114155251E-4</v>
      </c>
      <c r="N1842" s="325">
        <v>0.30464346557824257</v>
      </c>
      <c r="O1842" s="358">
        <v>0.34454829379210322</v>
      </c>
      <c r="P1842" s="327">
        <v>0.44370958806513755</v>
      </c>
      <c r="Q1842" s="332">
        <v>3.2979664014146773E-2</v>
      </c>
      <c r="R1842" s="358">
        <v>0.19247269454865637</v>
      </c>
      <c r="S1842" s="327">
        <v>2.0010550645726089E-2</v>
      </c>
      <c r="T1842" s="358">
        <v>0.14518867467487295</v>
      </c>
      <c r="U1842" s="358">
        <v>0.51143642508790021</v>
      </c>
      <c r="V1842" s="361">
        <v>5.6446891024429117E-2</v>
      </c>
    </row>
    <row r="1843" spans="1:22" hidden="1" outlineLevel="1">
      <c r="A1843" s="65">
        <v>1834</v>
      </c>
      <c r="B1843" s="117">
        <v>1</v>
      </c>
      <c r="C1843" s="325">
        <v>1.5508130696290255E-4</v>
      </c>
      <c r="D1843" s="358">
        <v>1.325550162129094E-4</v>
      </c>
      <c r="E1843" s="327">
        <v>1.4480048155435547E-4</v>
      </c>
      <c r="F1843" s="332">
        <v>0</v>
      </c>
      <c r="G1843" s="358">
        <v>0</v>
      </c>
      <c r="H1843" s="327">
        <v>0</v>
      </c>
      <c r="I1843" s="332">
        <v>2.4518326334465619E-4</v>
      </c>
      <c r="J1843" s="358">
        <v>1.7552073549354037E-4</v>
      </c>
      <c r="K1843" s="327">
        <v>1.099420278658468E-4</v>
      </c>
      <c r="L1843" s="336">
        <v>1.644775488145868E-4</v>
      </c>
      <c r="M1843" s="210">
        <v>1.1415525114155251E-4</v>
      </c>
      <c r="N1843" s="325">
        <v>0.55182480561451608</v>
      </c>
      <c r="O1843" s="358">
        <v>0.46363404710923467</v>
      </c>
      <c r="P1843" s="327">
        <v>0.66177364632079794</v>
      </c>
      <c r="Q1843" s="332">
        <v>3.2979664014146773E-2</v>
      </c>
      <c r="R1843" s="358">
        <v>0.20906882820333123</v>
      </c>
      <c r="S1843" s="327">
        <v>2.1555017404580195E-2</v>
      </c>
      <c r="T1843" s="358">
        <v>0.13472839551962273</v>
      </c>
      <c r="U1843" s="358">
        <v>0.48228251486415341</v>
      </c>
      <c r="V1843" s="361">
        <v>8.8545639756185027E-2</v>
      </c>
    </row>
    <row r="1844" spans="1:22" hidden="1" outlineLevel="1">
      <c r="A1844" s="65">
        <v>1835</v>
      </c>
      <c r="B1844" s="117">
        <v>1</v>
      </c>
      <c r="C1844" s="325">
        <v>1.555188247562043E-4</v>
      </c>
      <c r="D1844" s="358">
        <v>1.3642395845790339E-4</v>
      </c>
      <c r="E1844" s="327">
        <v>1.4538424984587544E-4</v>
      </c>
      <c r="F1844" s="332">
        <v>0</v>
      </c>
      <c r="G1844" s="358">
        <v>0</v>
      </c>
      <c r="H1844" s="327">
        <v>0</v>
      </c>
      <c r="I1844" s="332">
        <v>2.0060448819108232E-4</v>
      </c>
      <c r="J1844" s="358">
        <v>0</v>
      </c>
      <c r="K1844" s="327">
        <v>0</v>
      </c>
      <c r="L1844" s="336">
        <v>1.8797434150238492E-4</v>
      </c>
      <c r="M1844" s="210">
        <v>1.1415525114155251E-4</v>
      </c>
      <c r="N1844" s="325">
        <v>0.7505872398662452</v>
      </c>
      <c r="O1844" s="358">
        <v>0.58100530954469964</v>
      </c>
      <c r="P1844" s="327">
        <v>0.79791209961611487</v>
      </c>
      <c r="Q1844" s="332">
        <v>3.2979664014146773E-2</v>
      </c>
      <c r="R1844" s="358">
        <v>0.26731717727661564</v>
      </c>
      <c r="S1844" s="327">
        <v>3.9573796257878116E-2</v>
      </c>
      <c r="T1844" s="358">
        <v>0.12374510240661001</v>
      </c>
      <c r="U1844" s="358">
        <v>0.41007573721696644</v>
      </c>
      <c r="V1844" s="361">
        <v>0.24539769776539536</v>
      </c>
    </row>
    <row r="1845" spans="1:22" hidden="1" outlineLevel="1">
      <c r="A1845" s="65">
        <v>1836</v>
      </c>
      <c r="B1845" s="117">
        <v>1</v>
      </c>
      <c r="C1845" s="325">
        <v>1.5493755111653198E-4</v>
      </c>
      <c r="D1845" s="358">
        <v>1.4039011030704296E-4</v>
      </c>
      <c r="E1845" s="327">
        <v>1.4071410351371562E-4</v>
      </c>
      <c r="F1845" s="332">
        <v>0</v>
      </c>
      <c r="G1845" s="358">
        <v>0</v>
      </c>
      <c r="H1845" s="327">
        <v>0</v>
      </c>
      <c r="I1845" s="332">
        <v>1.6494146806822325E-4</v>
      </c>
      <c r="J1845" s="358">
        <v>0</v>
      </c>
      <c r="K1845" s="327">
        <v>0</v>
      </c>
      <c r="L1845" s="336">
        <v>2.0677177565262342E-4</v>
      </c>
      <c r="M1845" s="210">
        <v>1.1415525114155251E-4</v>
      </c>
      <c r="N1845" s="325">
        <v>0.84026583579403946</v>
      </c>
      <c r="O1845" s="358">
        <v>0.65231911975625412</v>
      </c>
      <c r="P1845" s="327">
        <v>0.87477790644238773</v>
      </c>
      <c r="Q1845" s="332">
        <v>3.2979664014146773E-2</v>
      </c>
      <c r="R1845" s="358">
        <v>0.33839113018044265</v>
      </c>
      <c r="S1845" s="327">
        <v>5.6562930605273301E-2</v>
      </c>
      <c r="T1845" s="358">
        <v>0.11537687908240986</v>
      </c>
      <c r="U1845" s="358">
        <v>0.38679780889878096</v>
      </c>
      <c r="V1845" s="361">
        <v>0.30891724620232053</v>
      </c>
    </row>
    <row r="1846" spans="1:22" hidden="1" outlineLevel="1">
      <c r="A1846" s="65">
        <v>1837</v>
      </c>
      <c r="B1846" s="117">
        <v>1</v>
      </c>
      <c r="C1846" s="325">
        <v>1.4156200714987829E-4</v>
      </c>
      <c r="D1846" s="358">
        <v>1.3622953924961225E-4</v>
      </c>
      <c r="E1846" s="327">
        <v>1.4057140459801073E-4</v>
      </c>
      <c r="F1846" s="332">
        <v>0</v>
      </c>
      <c r="G1846" s="358">
        <v>0</v>
      </c>
      <c r="H1846" s="327">
        <v>0</v>
      </c>
      <c r="I1846" s="332">
        <v>1.4265208049143633E-4</v>
      </c>
      <c r="J1846" s="358">
        <v>0</v>
      </c>
      <c r="K1846" s="327">
        <v>0</v>
      </c>
      <c r="L1846" s="336">
        <v>1.8797434150238492E-4</v>
      </c>
      <c r="M1846" s="210">
        <v>1.1415525114155251E-4</v>
      </c>
      <c r="N1846" s="325">
        <v>0.89885836380568673</v>
      </c>
      <c r="O1846" s="358">
        <v>0.69857179761317667</v>
      </c>
      <c r="P1846" s="327">
        <v>0.87364449505757524</v>
      </c>
      <c r="Q1846" s="332">
        <v>6.5959328028293546E-2</v>
      </c>
      <c r="R1846" s="358">
        <v>0.38051609119237567</v>
      </c>
      <c r="S1846" s="327">
        <v>6.2225975387738372E-2</v>
      </c>
      <c r="T1846" s="358">
        <v>7.092069267259643E-2</v>
      </c>
      <c r="U1846" s="358">
        <v>0.32261400654572586</v>
      </c>
      <c r="V1846" s="361">
        <v>0.31895669406224297</v>
      </c>
    </row>
    <row r="1847" spans="1:22" hidden="1" outlineLevel="1">
      <c r="A1847" s="65">
        <v>1838</v>
      </c>
      <c r="B1847" s="117">
        <v>1</v>
      </c>
      <c r="C1847" s="325">
        <v>1.42487044770002E-4</v>
      </c>
      <c r="D1847" s="358">
        <v>1.292693315927889E-4</v>
      </c>
      <c r="E1847" s="327">
        <v>1.3610882032505801E-4</v>
      </c>
      <c r="F1847" s="332">
        <v>0</v>
      </c>
      <c r="G1847" s="358">
        <v>0</v>
      </c>
      <c r="H1847" s="327">
        <v>0</v>
      </c>
      <c r="I1847" s="332">
        <v>1.15904815399292E-4</v>
      </c>
      <c r="J1847" s="358">
        <v>0</v>
      </c>
      <c r="K1847" s="327">
        <v>1.8422718182925681E-4</v>
      </c>
      <c r="L1847" s="336">
        <v>1.9032402077116473E-4</v>
      </c>
      <c r="M1847" s="210">
        <v>1.1415525114155251E-4</v>
      </c>
      <c r="N1847" s="325">
        <v>0.86023627942501901</v>
      </c>
      <c r="O1847" s="358">
        <v>0.70511007588450747</v>
      </c>
      <c r="P1847" s="327">
        <v>0.82682899203457916</v>
      </c>
      <c r="Q1847" s="332">
        <v>6.5959328028293546E-2</v>
      </c>
      <c r="R1847" s="358">
        <v>0.414187041402165</v>
      </c>
      <c r="S1847" s="327">
        <v>0.11261103895759524</v>
      </c>
      <c r="T1847" s="358">
        <v>6.4016908430131303E-2</v>
      </c>
      <c r="U1847" s="358">
        <v>0.30046607474784065</v>
      </c>
      <c r="V1847" s="361">
        <v>0.21279812182481</v>
      </c>
    </row>
    <row r="1848" spans="1:22" hidden="1" outlineLevel="1">
      <c r="A1848" s="65">
        <v>1839</v>
      </c>
      <c r="B1848" s="117">
        <v>1</v>
      </c>
      <c r="C1848" s="325">
        <v>1.4680597041530932E-4</v>
      </c>
      <c r="D1848" s="358">
        <v>1.2683909148914946E-4</v>
      </c>
      <c r="E1848" s="327">
        <v>1.4089572031552184E-4</v>
      </c>
      <c r="F1848" s="332">
        <v>0</v>
      </c>
      <c r="G1848" s="358">
        <v>0</v>
      </c>
      <c r="H1848" s="327">
        <v>0</v>
      </c>
      <c r="I1848" s="332">
        <v>7.8012856518754235E-5</v>
      </c>
      <c r="J1848" s="358">
        <v>0</v>
      </c>
      <c r="K1848" s="327">
        <v>1.6937015103657481E-4</v>
      </c>
      <c r="L1848" s="336">
        <v>2.1382081345896285E-4</v>
      </c>
      <c r="M1848" s="210">
        <v>1.1415525114155251E-4</v>
      </c>
      <c r="N1848" s="325">
        <v>0.77413729131787179</v>
      </c>
      <c r="O1848" s="358">
        <v>0.64696452847905028</v>
      </c>
      <c r="P1848" s="327">
        <v>0.70554253723076477</v>
      </c>
      <c r="Q1848" s="332">
        <v>6.5959328028293546E-2</v>
      </c>
      <c r="R1848" s="358">
        <v>0.3899032972214192</v>
      </c>
      <c r="S1848" s="327">
        <v>0.14555966314648286</v>
      </c>
      <c r="T1848" s="358">
        <v>8.4623658365974214E-2</v>
      </c>
      <c r="U1848" s="358">
        <v>0.31323503542723363</v>
      </c>
      <c r="V1848" s="361">
        <v>0.18638254038349222</v>
      </c>
    </row>
    <row r="1849" spans="1:22" hidden="1" outlineLevel="1">
      <c r="A1849" s="65">
        <v>1840</v>
      </c>
      <c r="B1849" s="117">
        <v>1</v>
      </c>
      <c r="C1849" s="325">
        <v>1.4651220846837815E-4</v>
      </c>
      <c r="D1849" s="358">
        <v>1.2429219986053532E-4</v>
      </c>
      <c r="E1849" s="327">
        <v>1.4184272221065425E-4</v>
      </c>
      <c r="F1849" s="332">
        <v>0</v>
      </c>
      <c r="G1849" s="358">
        <v>0</v>
      </c>
      <c r="H1849" s="327">
        <v>0</v>
      </c>
      <c r="I1849" s="332">
        <v>0</v>
      </c>
      <c r="J1849" s="358">
        <v>0</v>
      </c>
      <c r="K1849" s="327">
        <v>1.5451312024389281E-4</v>
      </c>
      <c r="L1849" s="336">
        <v>2.2321953053408208E-4</v>
      </c>
      <c r="M1849" s="210">
        <v>1.1415525114155251E-4</v>
      </c>
      <c r="N1849" s="325">
        <v>0.59044688999518391</v>
      </c>
      <c r="O1849" s="358">
        <v>0.48564393555985186</v>
      </c>
      <c r="P1849" s="327">
        <v>0.52191548513223873</v>
      </c>
      <c r="Q1849" s="332">
        <v>6.5959328028293546E-2</v>
      </c>
      <c r="R1849" s="358">
        <v>0.36499075725516145</v>
      </c>
      <c r="S1849" s="327">
        <v>0.14607448539943427</v>
      </c>
      <c r="T1849" s="358">
        <v>0.11025134229633723</v>
      </c>
      <c r="U1849" s="358">
        <v>0.33617396478932904</v>
      </c>
      <c r="V1849" s="361">
        <v>0.12600843112397259</v>
      </c>
    </row>
    <row r="1850" spans="1:22" hidden="1" outlineLevel="1">
      <c r="A1850" s="65">
        <v>1841</v>
      </c>
      <c r="B1850" s="117">
        <v>1</v>
      </c>
      <c r="C1850" s="325">
        <v>1.4511840178400254E-4</v>
      </c>
      <c r="D1850" s="358">
        <v>1.2487545748540878E-4</v>
      </c>
      <c r="E1850" s="327">
        <v>1.4085680242942051E-4</v>
      </c>
      <c r="F1850" s="332">
        <v>0</v>
      </c>
      <c r="G1850" s="358">
        <v>0</v>
      </c>
      <c r="H1850" s="327">
        <v>0</v>
      </c>
      <c r="I1850" s="332">
        <v>0</v>
      </c>
      <c r="J1850" s="358">
        <v>0</v>
      </c>
      <c r="K1850" s="327">
        <v>1.7828436951218402E-4</v>
      </c>
      <c r="L1850" s="336">
        <v>2.2321953053408208E-4</v>
      </c>
      <c r="M1850" s="210">
        <v>1.1415525114155251E-4</v>
      </c>
      <c r="N1850" s="325">
        <v>0.3474103590143966</v>
      </c>
      <c r="O1850" s="358">
        <v>0.27782776533529957</v>
      </c>
      <c r="P1850" s="327">
        <v>0.30753577256567999</v>
      </c>
      <c r="Q1850" s="332">
        <v>6.5959328028293546E-2</v>
      </c>
      <c r="R1850" s="358">
        <v>0.35938308687676335</v>
      </c>
      <c r="S1850" s="327">
        <v>0.14916341891714244</v>
      </c>
      <c r="T1850" s="358">
        <v>0.10512580551026464</v>
      </c>
      <c r="U1850" s="358">
        <v>0.38996179915562174</v>
      </c>
      <c r="V1850" s="361">
        <v>7.7109067213094476E-2</v>
      </c>
    </row>
    <row r="1851" spans="1:22" hidden="1" outlineLevel="1">
      <c r="A1851" s="65">
        <v>1842</v>
      </c>
      <c r="B1851" s="117">
        <v>1</v>
      </c>
      <c r="C1851" s="325">
        <v>1.3986818826438148E-4</v>
      </c>
      <c r="D1851" s="358">
        <v>1.248948994062379E-4</v>
      </c>
      <c r="E1851" s="327">
        <v>1.3714663062109353E-4</v>
      </c>
      <c r="F1851" s="332">
        <v>0</v>
      </c>
      <c r="G1851" s="358">
        <v>0</v>
      </c>
      <c r="H1851" s="327">
        <v>0</v>
      </c>
      <c r="I1851" s="332">
        <v>0</v>
      </c>
      <c r="J1851" s="358">
        <v>1.6072273437464706E-4</v>
      </c>
      <c r="K1851" s="327">
        <v>1.7531296335364765E-4</v>
      </c>
      <c r="L1851" s="336">
        <v>1.644775488145868E-4</v>
      </c>
      <c r="M1851" s="210">
        <v>1.1415525114155251E-4</v>
      </c>
      <c r="N1851" s="325">
        <v>0.1000406185665101</v>
      </c>
      <c r="O1851" s="358">
        <v>5.8692329228150424E-2</v>
      </c>
      <c r="P1851" s="327">
        <v>8.2874890103316279E-2</v>
      </c>
      <c r="Q1851" s="332">
        <v>6.5959328028293546E-2</v>
      </c>
      <c r="R1851" s="358">
        <v>0.32061870583010799</v>
      </c>
      <c r="S1851" s="327">
        <v>0.14298555188172604</v>
      </c>
      <c r="T1851" s="358">
        <v>0.1285568308180251</v>
      </c>
      <c r="U1851" s="358">
        <v>0.48906249398595497</v>
      </c>
      <c r="V1851" s="361">
        <v>0</v>
      </c>
    </row>
    <row r="1852" spans="1:22" hidden="1" outlineLevel="1">
      <c r="A1852" s="65">
        <v>1843</v>
      </c>
      <c r="B1852" s="117">
        <v>1</v>
      </c>
      <c r="C1852" s="325">
        <v>1.437870976415272E-4</v>
      </c>
      <c r="D1852" s="358">
        <v>1.3778489291594147E-4</v>
      </c>
      <c r="E1852" s="327">
        <v>1.4469670052475191E-4</v>
      </c>
      <c r="F1852" s="332">
        <v>0</v>
      </c>
      <c r="G1852" s="358">
        <v>0</v>
      </c>
      <c r="H1852" s="327">
        <v>0</v>
      </c>
      <c r="I1852" s="332">
        <v>0</v>
      </c>
      <c r="J1852" s="358">
        <v>2.1292679387740964E-4</v>
      </c>
      <c r="K1852" s="327">
        <v>1.9314140030486602E-4</v>
      </c>
      <c r="L1852" s="336">
        <v>1.1748396343899057E-4</v>
      </c>
      <c r="M1852" s="210">
        <v>1.1415525114155251E-4</v>
      </c>
      <c r="N1852" s="325">
        <v>2.2608049393561605E-3</v>
      </c>
      <c r="O1852" s="358">
        <v>1.2080128462462741E-3</v>
      </c>
      <c r="P1852" s="327">
        <v>1.162065318586434E-3</v>
      </c>
      <c r="Q1852" s="332">
        <v>6.5959328028293546E-2</v>
      </c>
      <c r="R1852" s="358">
        <v>0.31818197453870289</v>
      </c>
      <c r="S1852" s="327">
        <v>0.12657875700665952</v>
      </c>
      <c r="T1852" s="358">
        <v>0.18640217454655877</v>
      </c>
      <c r="U1852" s="358">
        <v>0.63426704684453916</v>
      </c>
      <c r="V1852" s="361">
        <v>0</v>
      </c>
    </row>
    <row r="1853" spans="1:22" hidden="1" outlineLevel="1">
      <c r="A1853" s="65">
        <v>1844</v>
      </c>
      <c r="B1853" s="117">
        <v>1</v>
      </c>
      <c r="C1853" s="325">
        <v>1.4924356954941912E-4</v>
      </c>
      <c r="D1853" s="358">
        <v>1.4824464632200561E-4</v>
      </c>
      <c r="E1853" s="327">
        <v>1.517148926516921E-4</v>
      </c>
      <c r="F1853" s="332">
        <v>0</v>
      </c>
      <c r="G1853" s="358">
        <v>0</v>
      </c>
      <c r="H1853" s="327">
        <v>0</v>
      </c>
      <c r="I1853" s="332">
        <v>9.1386489064826379E-5</v>
      </c>
      <c r="J1853" s="358">
        <v>2.5321024136773041E-4</v>
      </c>
      <c r="K1853" s="327">
        <v>2.1096983725608443E-4</v>
      </c>
      <c r="L1853" s="336">
        <v>8.811297257924293E-5</v>
      </c>
      <c r="M1853" s="210">
        <v>1.1415525114155251E-4</v>
      </c>
      <c r="N1853" s="325">
        <v>0</v>
      </c>
      <c r="O1853" s="358">
        <v>0</v>
      </c>
      <c r="P1853" s="327">
        <v>0</v>
      </c>
      <c r="Q1853" s="332">
        <v>6.5959328028293546E-2</v>
      </c>
      <c r="R1853" s="358">
        <v>0.32462449953495781</v>
      </c>
      <c r="S1853" s="327">
        <v>0.12915286827141637</v>
      </c>
      <c r="T1853" s="358">
        <v>0.25031448018513758</v>
      </c>
      <c r="U1853" s="358">
        <v>0.69641685546105381</v>
      </c>
      <c r="V1853" s="361">
        <v>0</v>
      </c>
    </row>
    <row r="1854" spans="1:22" hidden="1" outlineLevel="1">
      <c r="A1854" s="65">
        <v>1845</v>
      </c>
      <c r="B1854" s="117">
        <v>1</v>
      </c>
      <c r="C1854" s="325">
        <v>1.3828062370011511E-4</v>
      </c>
      <c r="D1854" s="358">
        <v>1.4375356261047992E-4</v>
      </c>
      <c r="E1854" s="327">
        <v>1.4284161462058842E-4</v>
      </c>
      <c r="F1854" s="332">
        <v>0</v>
      </c>
      <c r="G1854" s="358">
        <v>0</v>
      </c>
      <c r="H1854" s="327">
        <v>0</v>
      </c>
      <c r="I1854" s="332">
        <v>1.15904815399292E-4</v>
      </c>
      <c r="J1854" s="358">
        <v>2.6266451986035671E-4</v>
      </c>
      <c r="K1854" s="327">
        <v>2.2582686804876643E-4</v>
      </c>
      <c r="L1854" s="336">
        <v>5.8741981719495287E-5</v>
      </c>
      <c r="M1854" s="210">
        <v>1.1415525114155251E-4</v>
      </c>
      <c r="N1854" s="325">
        <v>0</v>
      </c>
      <c r="O1854" s="358">
        <v>0</v>
      </c>
      <c r="P1854" s="327">
        <v>0</v>
      </c>
      <c r="Q1854" s="332">
        <v>9.8938992042440319E-2</v>
      </c>
      <c r="R1854" s="358">
        <v>0.31094238869228519</v>
      </c>
      <c r="S1854" s="327">
        <v>0.12297500123599993</v>
      </c>
      <c r="T1854" s="358">
        <v>0.14884977237921052</v>
      </c>
      <c r="U1854" s="358">
        <v>0.53414935514593564</v>
      </c>
      <c r="V1854" s="361">
        <v>0</v>
      </c>
    </row>
    <row r="1855" spans="1:22" hidden="1" outlineLevel="1">
      <c r="A1855" s="65">
        <v>1846</v>
      </c>
      <c r="B1855" s="117">
        <v>1</v>
      </c>
      <c r="C1855" s="325">
        <v>1.2875523631451687E-4</v>
      </c>
      <c r="D1855" s="358">
        <v>1.3300218039197906E-4</v>
      </c>
      <c r="E1855" s="327">
        <v>1.3261918320463858E-4</v>
      </c>
      <c r="F1855" s="332">
        <v>0</v>
      </c>
      <c r="G1855" s="358">
        <v>0</v>
      </c>
      <c r="H1855" s="327">
        <v>0</v>
      </c>
      <c r="I1855" s="332">
        <v>1.4265208049143633E-4</v>
      </c>
      <c r="J1855" s="358">
        <v>2.7540724304607039E-4</v>
      </c>
      <c r="K1855" s="327">
        <v>2.3176968036583927E-4</v>
      </c>
      <c r="L1855" s="336">
        <v>3.7594868300476983E-5</v>
      </c>
      <c r="M1855" s="210">
        <v>1.1415525114155251E-4</v>
      </c>
      <c r="N1855" s="325">
        <v>0</v>
      </c>
      <c r="O1855" s="358">
        <v>0</v>
      </c>
      <c r="P1855" s="327">
        <v>0</v>
      </c>
      <c r="Q1855" s="332">
        <v>9.8938992042440319E-2</v>
      </c>
      <c r="R1855" s="358">
        <v>0.31774464247247386</v>
      </c>
      <c r="S1855" s="327">
        <v>0.13172697953617324</v>
      </c>
      <c r="T1855" s="358">
        <v>0.12060701866003494</v>
      </c>
      <c r="U1855" s="358">
        <v>0.44567062760642479</v>
      </c>
      <c r="V1855" s="361">
        <v>0</v>
      </c>
    </row>
    <row r="1856" spans="1:22" hidden="1" outlineLevel="1">
      <c r="A1856" s="65">
        <v>1847</v>
      </c>
      <c r="B1856" s="117">
        <v>1</v>
      </c>
      <c r="C1856" s="325">
        <v>1.1440465269421925E-4</v>
      </c>
      <c r="D1856" s="358">
        <v>1.1966502270320584E-4</v>
      </c>
      <c r="E1856" s="327">
        <v>1.1943899244498752E-4</v>
      </c>
      <c r="F1856" s="332">
        <v>0</v>
      </c>
      <c r="G1856" s="358">
        <v>0</v>
      </c>
      <c r="H1856" s="327">
        <v>0</v>
      </c>
      <c r="I1856" s="332">
        <v>1.7831510061429539E-4</v>
      </c>
      <c r="J1856" s="358">
        <v>3.119911902566678E-4</v>
      </c>
      <c r="K1856" s="327">
        <v>2.4662671115852124E-4</v>
      </c>
      <c r="L1856" s="336">
        <v>2.3496792687798115E-5</v>
      </c>
      <c r="M1856" s="210">
        <v>1.1415525114155251E-4</v>
      </c>
      <c r="N1856" s="325">
        <v>0</v>
      </c>
      <c r="O1856" s="358">
        <v>0</v>
      </c>
      <c r="P1856" s="327">
        <v>0</v>
      </c>
      <c r="Q1856" s="332">
        <v>0.13191865605658709</v>
      </c>
      <c r="R1856" s="358">
        <v>0.33243287972447993</v>
      </c>
      <c r="S1856" s="327">
        <v>0.13739002431863825</v>
      </c>
      <c r="T1856" s="358">
        <v>9.2991881690174374E-2</v>
      </c>
      <c r="U1856" s="358">
        <v>0.36668387083743625</v>
      </c>
      <c r="V1856" s="361">
        <v>0</v>
      </c>
    </row>
    <row r="1857" spans="1:22" hidden="1" outlineLevel="1">
      <c r="A1857" s="65">
        <v>1848</v>
      </c>
      <c r="B1857" s="117">
        <v>1</v>
      </c>
      <c r="C1857" s="325">
        <v>1.0346045760748533E-4</v>
      </c>
      <c r="D1857" s="358">
        <v>1.0362543801918556E-4</v>
      </c>
      <c r="E1857" s="327">
        <v>1.0689446049165822E-4</v>
      </c>
      <c r="F1857" s="332">
        <v>0</v>
      </c>
      <c r="G1857" s="358">
        <v>0</v>
      </c>
      <c r="H1857" s="327">
        <v>0</v>
      </c>
      <c r="I1857" s="332">
        <v>1.8054403937197409E-4</v>
      </c>
      <c r="J1857" s="358">
        <v>3.2144546874929411E-4</v>
      </c>
      <c r="K1857" s="327">
        <v>2.6445514810973967E-4</v>
      </c>
      <c r="L1857" s="336">
        <v>9.3987170751192458E-6</v>
      </c>
      <c r="M1857" s="210">
        <v>1.1415525114155251E-4</v>
      </c>
      <c r="N1857" s="325">
        <v>0</v>
      </c>
      <c r="O1857" s="358">
        <v>0</v>
      </c>
      <c r="P1857" s="327">
        <v>0</v>
      </c>
      <c r="Q1857" s="332">
        <v>0.16489832007073388</v>
      </c>
      <c r="R1857" s="358">
        <v>0.3592474455196108</v>
      </c>
      <c r="S1857" s="327">
        <v>0.19001161305636546</v>
      </c>
      <c r="T1857" s="358">
        <v>6.4958333554103811E-2</v>
      </c>
      <c r="U1857" s="358">
        <v>0.32058001280918541</v>
      </c>
      <c r="V1857" s="361">
        <v>0</v>
      </c>
    </row>
    <row r="1858" spans="1:22" hidden="1" outlineLevel="1">
      <c r="A1858" s="65">
        <v>1849</v>
      </c>
      <c r="B1858" s="117">
        <v>1</v>
      </c>
      <c r="C1858" s="325">
        <v>9.6166410967726037E-5</v>
      </c>
      <c r="D1858" s="358">
        <v>9.1474237500988384E-5</v>
      </c>
      <c r="E1858" s="327">
        <v>9.431101065222758E-5</v>
      </c>
      <c r="F1858" s="332">
        <v>0</v>
      </c>
      <c r="G1858" s="358">
        <v>0</v>
      </c>
      <c r="H1858" s="327">
        <v>0</v>
      </c>
      <c r="I1858" s="332">
        <v>2.095202432217971E-4</v>
      </c>
      <c r="J1858" s="358">
        <v>3.3377713634837188E-4</v>
      </c>
      <c r="K1858" s="327">
        <v>2.3474108652437564E-4</v>
      </c>
      <c r="L1858" s="336">
        <v>5.8741981719495289E-6</v>
      </c>
      <c r="M1858" s="210">
        <v>1.1415525114155251E-4</v>
      </c>
      <c r="N1858" s="325">
        <v>0</v>
      </c>
      <c r="O1858" s="358">
        <v>0</v>
      </c>
      <c r="P1858" s="327">
        <v>0</v>
      </c>
      <c r="Q1858" s="332">
        <v>0.19787798408488064</v>
      </c>
      <c r="R1858" s="358">
        <v>0.38933451229152949</v>
      </c>
      <c r="S1858" s="327">
        <v>0.2547863842067935</v>
      </c>
      <c r="T1858" s="358">
        <v>2.9184178843148091E-2</v>
      </c>
      <c r="U1858" s="358">
        <v>0.26724417705101283</v>
      </c>
      <c r="V1858" s="361">
        <v>0</v>
      </c>
    </row>
    <row r="1859" spans="1:22" hidden="1" outlineLevel="1">
      <c r="A1859" s="65">
        <v>1850</v>
      </c>
      <c r="B1859" s="117">
        <v>1</v>
      </c>
      <c r="C1859" s="325">
        <v>9.1359965495596752E-5</v>
      </c>
      <c r="D1859" s="358">
        <v>8.2705931207057294E-5</v>
      </c>
      <c r="E1859" s="327">
        <v>8.7746860529802929E-5</v>
      </c>
      <c r="F1859" s="332">
        <v>0</v>
      </c>
      <c r="G1859" s="358">
        <v>0</v>
      </c>
      <c r="H1859" s="327">
        <v>0</v>
      </c>
      <c r="I1859" s="332">
        <v>2.2066493701019058E-4</v>
      </c>
      <c r="J1859" s="358">
        <v>3.3747663662809526E-4</v>
      </c>
      <c r="K1859" s="327">
        <v>2.0205561878047524E-4</v>
      </c>
      <c r="L1859" s="336">
        <v>2.3496792687798115E-6</v>
      </c>
      <c r="M1859" s="210">
        <v>1.1415525114155251E-4</v>
      </c>
      <c r="N1859" s="325">
        <v>0</v>
      </c>
      <c r="O1859" s="358">
        <v>0</v>
      </c>
      <c r="P1859" s="327">
        <v>0</v>
      </c>
      <c r="Q1859" s="332">
        <v>0.23085764809902742</v>
      </c>
      <c r="R1859" s="358">
        <v>0.37448422362848588</v>
      </c>
      <c r="S1859" s="327">
        <v>0.26130183733909651</v>
      </c>
      <c r="T1859" s="358">
        <v>2.8451959302280578E-2</v>
      </c>
      <c r="U1859" s="358">
        <v>0.22871129570877377</v>
      </c>
      <c r="V1859" s="361">
        <v>0</v>
      </c>
    </row>
    <row r="1860" spans="1:22" hidden="1" outlineLevel="1">
      <c r="A1860" s="65">
        <v>1851</v>
      </c>
      <c r="B1860" s="117">
        <v>1</v>
      </c>
      <c r="C1860" s="325">
        <v>8.8622354160365754E-5</v>
      </c>
      <c r="D1860" s="358">
        <v>7.8273173258018962E-5</v>
      </c>
      <c r="E1860" s="327">
        <v>8.4257223409383512E-5</v>
      </c>
      <c r="F1860" s="332">
        <v>0</v>
      </c>
      <c r="G1860" s="358">
        <v>0</v>
      </c>
      <c r="H1860" s="327">
        <v>0</v>
      </c>
      <c r="I1860" s="332">
        <v>2.3180963079858402E-4</v>
      </c>
      <c r="J1860" s="358">
        <v>3.5391886009353225E-4</v>
      </c>
      <c r="K1860" s="327">
        <v>2.4662671115852124E-4</v>
      </c>
      <c r="L1860" s="336">
        <v>1.1748396343899057E-6</v>
      </c>
      <c r="M1860" s="210">
        <v>1.1415525114155251E-4</v>
      </c>
      <c r="N1860" s="325">
        <v>0</v>
      </c>
      <c r="O1860" s="358">
        <v>0</v>
      </c>
      <c r="P1860" s="327">
        <v>0</v>
      </c>
      <c r="Q1860" s="332">
        <v>0.23085764809902742</v>
      </c>
      <c r="R1860" s="358">
        <v>0.35200060054114291</v>
      </c>
      <c r="S1860" s="327">
        <v>0.19115097649895568</v>
      </c>
      <c r="T1860" s="358">
        <v>2.8451959302280578E-2</v>
      </c>
      <c r="U1860" s="358">
        <v>0.22328731241133254</v>
      </c>
      <c r="V1860" s="361">
        <v>0</v>
      </c>
    </row>
    <row r="1861" spans="1:22" hidden="1" outlineLevel="1">
      <c r="A1861" s="65">
        <v>1852</v>
      </c>
      <c r="B1861" s="117">
        <v>1</v>
      </c>
      <c r="C1861" s="325">
        <v>8.8053581029073479E-5</v>
      </c>
      <c r="D1861" s="358">
        <v>7.6756703433347956E-5</v>
      </c>
      <c r="E1861" s="327">
        <v>8.2752398480132012E-5</v>
      </c>
      <c r="F1861" s="332">
        <v>0</v>
      </c>
      <c r="G1861" s="358">
        <v>0</v>
      </c>
      <c r="H1861" s="327">
        <v>0</v>
      </c>
      <c r="I1861" s="332">
        <v>2.429543245869775E-4</v>
      </c>
      <c r="J1861" s="358">
        <v>3.6871686121242564E-4</v>
      </c>
      <c r="K1861" s="327">
        <v>2.4068389884144843E-4</v>
      </c>
      <c r="L1861" s="336">
        <v>1.409807561267887E-5</v>
      </c>
      <c r="M1861" s="210">
        <v>1.1415525114155251E-4</v>
      </c>
      <c r="N1861" s="325">
        <v>0</v>
      </c>
      <c r="O1861" s="358">
        <v>0</v>
      </c>
      <c r="P1861" s="327">
        <v>0</v>
      </c>
      <c r="Q1861" s="332">
        <v>0.19787798408488064</v>
      </c>
      <c r="R1861" s="358">
        <v>0.34634340983556566</v>
      </c>
      <c r="S1861" s="327">
        <v>0.21923833325108191</v>
      </c>
      <c r="T1861" s="358">
        <v>2.8451959302280578E-2</v>
      </c>
      <c r="U1861" s="358">
        <v>0.22407830997554273</v>
      </c>
      <c r="V1861" s="361">
        <v>0</v>
      </c>
    </row>
    <row r="1862" spans="1:22" hidden="1" outlineLevel="1">
      <c r="A1862" s="65">
        <v>1853</v>
      </c>
      <c r="B1862" s="117">
        <v>1</v>
      </c>
      <c r="C1862" s="325">
        <v>8.9784901439710427E-5</v>
      </c>
      <c r="D1862" s="358">
        <v>7.7437170662366994E-5</v>
      </c>
      <c r="E1862" s="327">
        <v>8.325833099944932E-5</v>
      </c>
      <c r="F1862" s="332">
        <v>0</v>
      </c>
      <c r="G1862" s="358">
        <v>0</v>
      </c>
      <c r="H1862" s="327">
        <v>0</v>
      </c>
      <c r="I1862" s="332">
        <v>2.5855689589072831E-4</v>
      </c>
      <c r="J1862" s="358">
        <v>4.0735608635620267E-4</v>
      </c>
      <c r="K1862" s="327">
        <v>2.4068389884144843E-4</v>
      </c>
      <c r="L1862" s="336">
        <v>3.7594868300476983E-5</v>
      </c>
      <c r="M1862" s="210">
        <v>1.1415525114155251E-4</v>
      </c>
      <c r="N1862" s="325">
        <v>0</v>
      </c>
      <c r="O1862" s="358">
        <v>0</v>
      </c>
      <c r="P1862" s="327">
        <v>0</v>
      </c>
      <c r="Q1862" s="332">
        <v>0.19787798408488064</v>
      </c>
      <c r="R1862" s="358">
        <v>0.34230716775724812</v>
      </c>
      <c r="S1862" s="327">
        <v>0.19754828140774711</v>
      </c>
      <c r="T1862" s="358">
        <v>2.8347356510728075E-2</v>
      </c>
      <c r="U1862" s="358">
        <v>0.22611230371208316</v>
      </c>
      <c r="V1862" s="361">
        <v>0</v>
      </c>
    </row>
    <row r="1863" spans="1:22" hidden="1" outlineLevel="1">
      <c r="A1863" s="65">
        <v>1854</v>
      </c>
      <c r="B1863" s="117">
        <v>1</v>
      </c>
      <c r="C1863" s="325">
        <v>9.6141409950965942E-5</v>
      </c>
      <c r="D1863" s="358">
        <v>8.0956158332436899E-5</v>
      </c>
      <c r="E1863" s="327">
        <v>8.8538190880530022E-5</v>
      </c>
      <c r="F1863" s="332">
        <v>0</v>
      </c>
      <c r="G1863" s="358">
        <v>0</v>
      </c>
      <c r="H1863" s="327">
        <v>0</v>
      </c>
      <c r="I1863" s="332">
        <v>2.7193052843680048E-4</v>
      </c>
      <c r="J1863" s="358">
        <v>4.1763247602210078E-4</v>
      </c>
      <c r="K1863" s="327">
        <v>2.3474108652437564E-4</v>
      </c>
      <c r="L1863" s="336">
        <v>9.3987170751192462E-5</v>
      </c>
      <c r="M1863" s="210">
        <v>1.1415525114155251E-4</v>
      </c>
      <c r="N1863" s="325">
        <v>0</v>
      </c>
      <c r="O1863" s="358">
        <v>0</v>
      </c>
      <c r="P1863" s="327">
        <v>0</v>
      </c>
      <c r="Q1863" s="332">
        <v>0.19787798408488064</v>
      </c>
      <c r="R1863" s="358">
        <v>0.37228484387291771</v>
      </c>
      <c r="S1863" s="327">
        <v>0.2252136486283664</v>
      </c>
      <c r="T1863" s="358">
        <v>2.9916398384015608E-2</v>
      </c>
      <c r="U1863" s="358">
        <v>0.24238425360440696</v>
      </c>
      <c r="V1863" s="361">
        <v>0</v>
      </c>
    </row>
    <row r="1864" spans="1:22" hidden="1" outlineLevel="1">
      <c r="A1864" s="65">
        <v>1855</v>
      </c>
      <c r="B1864" s="117">
        <v>1</v>
      </c>
      <c r="C1864" s="325">
        <v>1.1078575551819474E-4</v>
      </c>
      <c r="D1864" s="358">
        <v>8.9413393893102142E-5</v>
      </c>
      <c r="E1864" s="327">
        <v>9.9007102241788287E-5</v>
      </c>
      <c r="F1864" s="332">
        <v>0</v>
      </c>
      <c r="G1864" s="358">
        <v>0</v>
      </c>
      <c r="H1864" s="327">
        <v>0</v>
      </c>
      <c r="I1864" s="332">
        <v>2.7861734470983657E-4</v>
      </c>
      <c r="J1864" s="358">
        <v>3.9625758551703266E-4</v>
      </c>
      <c r="K1864" s="327">
        <v>1.8719858798779324E-4</v>
      </c>
      <c r="L1864" s="336">
        <v>1.8210014333043539E-4</v>
      </c>
      <c r="M1864" s="210">
        <v>1.1415525114155251E-4</v>
      </c>
      <c r="N1864" s="325">
        <v>6.0288131716164269E-3</v>
      </c>
      <c r="O1864" s="358">
        <v>2.0999672596299031E-2</v>
      </c>
      <c r="P1864" s="327">
        <v>1.840160363440747E-2</v>
      </c>
      <c r="Q1864" s="332">
        <v>9.8938992042440319E-2</v>
      </c>
      <c r="R1864" s="358">
        <v>0.40322128916996941</v>
      </c>
      <c r="S1864" s="327">
        <v>0.23358583911434291</v>
      </c>
      <c r="T1864" s="358">
        <v>7.4477187585381521E-2</v>
      </c>
      <c r="U1864" s="358">
        <v>0.30057907439987069</v>
      </c>
      <c r="V1864" s="361">
        <v>0</v>
      </c>
    </row>
    <row r="1865" spans="1:22" hidden="1" outlineLevel="1">
      <c r="A1865" s="65">
        <v>1856</v>
      </c>
      <c r="B1865" s="117">
        <v>1</v>
      </c>
      <c r="C1865" s="325">
        <v>1.311553339234865E-4</v>
      </c>
      <c r="D1865" s="358">
        <v>1.0875810511807205E-4</v>
      </c>
      <c r="E1865" s="327">
        <v>1.2047680274102304E-4</v>
      </c>
      <c r="F1865" s="332">
        <v>0</v>
      </c>
      <c r="G1865" s="358">
        <v>0</v>
      </c>
      <c r="H1865" s="327">
        <v>0</v>
      </c>
      <c r="I1865" s="332">
        <v>2.7638840595215787E-4</v>
      </c>
      <c r="J1865" s="358">
        <v>3.4610880394744966E-4</v>
      </c>
      <c r="K1865" s="327">
        <v>1.366846832926744E-4</v>
      </c>
      <c r="L1865" s="336">
        <v>1.5860335064263727E-4</v>
      </c>
      <c r="M1865" s="210">
        <v>1.1415525114155251E-4</v>
      </c>
      <c r="N1865" s="325">
        <v>7.7997770407787534E-2</v>
      </c>
      <c r="O1865" s="358">
        <v>0.14386536717550713</v>
      </c>
      <c r="P1865" s="327">
        <v>0.12651574873745342</v>
      </c>
      <c r="Q1865" s="332">
        <v>9.8938992042440319E-2</v>
      </c>
      <c r="R1865" s="358">
        <v>0.42352438966738737</v>
      </c>
      <c r="S1865" s="327">
        <v>0.20547316686014955</v>
      </c>
      <c r="T1865" s="358">
        <v>9.5711554270539442E-2</v>
      </c>
      <c r="U1865" s="358">
        <v>0.42420069372071978</v>
      </c>
      <c r="V1865" s="361">
        <v>0</v>
      </c>
    </row>
    <row r="1866" spans="1:22" hidden="1" outlineLevel="1">
      <c r="A1866" s="65">
        <v>1857</v>
      </c>
      <c r="B1866" s="117">
        <v>1</v>
      </c>
      <c r="C1866" s="325">
        <v>1.4639970389295769E-4</v>
      </c>
      <c r="D1866" s="358">
        <v>1.2236744969845289E-4</v>
      </c>
      <c r="E1866" s="327">
        <v>1.3648502655737088E-4</v>
      </c>
      <c r="F1866" s="332">
        <v>0</v>
      </c>
      <c r="G1866" s="358">
        <v>0</v>
      </c>
      <c r="H1866" s="327">
        <v>0</v>
      </c>
      <c r="I1866" s="332">
        <v>2.6970158967912179E-4</v>
      </c>
      <c r="J1866" s="358">
        <v>2.4457807404837595E-4</v>
      </c>
      <c r="K1866" s="327">
        <v>1.1291343402438324E-4</v>
      </c>
      <c r="L1866" s="336">
        <v>1.4685495429873823E-4</v>
      </c>
      <c r="M1866" s="210">
        <v>1.1415525114155251E-4</v>
      </c>
      <c r="N1866" s="325">
        <v>0.21628367253173936</v>
      </c>
      <c r="O1866" s="358">
        <v>0.3174111230539165</v>
      </c>
      <c r="P1866" s="327">
        <v>0.30054875021188998</v>
      </c>
      <c r="Q1866" s="332">
        <v>9.8938992042440319E-2</v>
      </c>
      <c r="R1866" s="358">
        <v>0.45201194800569722</v>
      </c>
      <c r="S1866" s="327">
        <v>0.17073532253696572</v>
      </c>
      <c r="T1866" s="358">
        <v>0.12772000848560511</v>
      </c>
      <c r="U1866" s="358">
        <v>0.47358154165784139</v>
      </c>
      <c r="V1866" s="361">
        <v>5.1159957455610541E-2</v>
      </c>
    </row>
    <row r="1867" spans="1:22" hidden="1" outlineLevel="1">
      <c r="A1867" s="65">
        <v>1858</v>
      </c>
      <c r="B1867" s="117">
        <v>1</v>
      </c>
      <c r="C1867" s="325">
        <v>1.5321873121427508E-4</v>
      </c>
      <c r="D1867" s="358">
        <v>1.2118149252787684E-4</v>
      </c>
      <c r="E1867" s="327">
        <v>1.4101247397382583E-4</v>
      </c>
      <c r="F1867" s="332">
        <v>0</v>
      </c>
      <c r="G1867" s="358">
        <v>0</v>
      </c>
      <c r="H1867" s="327">
        <v>0</v>
      </c>
      <c r="I1867" s="332">
        <v>2.2958069204090536E-4</v>
      </c>
      <c r="J1867" s="358">
        <v>1.853860695728026E-4</v>
      </c>
      <c r="K1867" s="327">
        <v>9.8056403231701241E-5</v>
      </c>
      <c r="L1867" s="336">
        <v>1.644775488145868E-4</v>
      </c>
      <c r="M1867" s="210">
        <v>1.1415525114155251E-4</v>
      </c>
      <c r="N1867" s="325">
        <v>0.32762831579503021</v>
      </c>
      <c r="O1867" s="358">
        <v>0.38618137980600697</v>
      </c>
      <c r="P1867" s="327">
        <v>0.38978695258442647</v>
      </c>
      <c r="Q1867" s="332">
        <v>9.8938992042440319E-2</v>
      </c>
      <c r="R1867" s="358">
        <v>0.50357022636208393</v>
      </c>
      <c r="S1867" s="327">
        <v>0.20567571851828145</v>
      </c>
      <c r="T1867" s="358">
        <v>0.13650664297601525</v>
      </c>
      <c r="U1867" s="358">
        <v>0.42431369337274977</v>
      </c>
      <c r="V1867" s="361">
        <v>0.11726685865278542</v>
      </c>
    </row>
    <row r="1868" spans="1:22" hidden="1" outlineLevel="1">
      <c r="A1868" s="65">
        <v>1859</v>
      </c>
      <c r="B1868" s="117">
        <v>1</v>
      </c>
      <c r="C1868" s="325">
        <v>1.5396251146288805E-4</v>
      </c>
      <c r="D1868" s="358">
        <v>1.2302847500664281E-4</v>
      </c>
      <c r="E1868" s="327">
        <v>1.4173894118105069E-4</v>
      </c>
      <c r="F1868" s="332">
        <v>0</v>
      </c>
      <c r="G1868" s="358">
        <v>0</v>
      </c>
      <c r="H1868" s="327">
        <v>0</v>
      </c>
      <c r="I1868" s="332">
        <v>1.7608616185661673E-4</v>
      </c>
      <c r="J1868" s="358">
        <v>1.467468444290256E-4</v>
      </c>
      <c r="K1868" s="327">
        <v>0</v>
      </c>
      <c r="L1868" s="336">
        <v>1.8797434150238492E-4</v>
      </c>
      <c r="M1868" s="210">
        <v>1.1415525114155251E-4</v>
      </c>
      <c r="N1868" s="325">
        <v>0.22909490052142423</v>
      </c>
      <c r="O1868" s="358">
        <v>0.3084245690143283</v>
      </c>
      <c r="P1868" s="327">
        <v>0.29782100488689683</v>
      </c>
      <c r="Q1868" s="332">
        <v>9.8938992042440319E-2</v>
      </c>
      <c r="R1868" s="358">
        <v>0.50830357804114545</v>
      </c>
      <c r="S1868" s="327">
        <v>0.1445722203578903</v>
      </c>
      <c r="T1868" s="358">
        <v>0.11087895904565225</v>
      </c>
      <c r="U1868" s="358">
        <v>0.37097785761457724</v>
      </c>
      <c r="V1868" s="361">
        <v>0.20564453806454513</v>
      </c>
    </row>
    <row r="1869" spans="1:22" hidden="1" outlineLevel="1">
      <c r="A1869" s="65">
        <v>1860</v>
      </c>
      <c r="B1869" s="117">
        <v>1</v>
      </c>
      <c r="C1869" s="325">
        <v>1.513561554656476E-4</v>
      </c>
      <c r="D1869" s="358">
        <v>1.2631415962676334E-4</v>
      </c>
      <c r="E1869" s="327">
        <v>1.4198542112635912E-4</v>
      </c>
      <c r="F1869" s="332">
        <v>0</v>
      </c>
      <c r="G1869" s="358">
        <v>0</v>
      </c>
      <c r="H1869" s="327">
        <v>0</v>
      </c>
      <c r="I1869" s="332">
        <v>1.3373632546072155E-4</v>
      </c>
      <c r="J1869" s="358">
        <v>0</v>
      </c>
      <c r="K1869" s="327">
        <v>2.0205561878047524E-4</v>
      </c>
      <c r="L1869" s="336">
        <v>2.0677177565262342E-4</v>
      </c>
      <c r="M1869" s="210">
        <v>1.1415525114155251E-4</v>
      </c>
      <c r="N1869" s="325">
        <v>0.47100102903253332</v>
      </c>
      <c r="O1869" s="358">
        <v>0.49127425394293361</v>
      </c>
      <c r="P1869" s="327">
        <v>0.52135397033327702</v>
      </c>
      <c r="Q1869" s="332">
        <v>6.5959328028293546E-2</v>
      </c>
      <c r="R1869" s="358">
        <v>0.51474288669739809</v>
      </c>
      <c r="S1869" s="327">
        <v>0.11704188757602564</v>
      </c>
      <c r="T1869" s="358">
        <v>8.253160253492417E-2</v>
      </c>
      <c r="U1869" s="358">
        <v>0.30430806291686152</v>
      </c>
      <c r="V1869" s="361">
        <v>0.34245587315946174</v>
      </c>
    </row>
    <row r="1870" spans="1:22" hidden="1" outlineLevel="1">
      <c r="A1870" s="65">
        <v>1861</v>
      </c>
      <c r="B1870" s="117">
        <v>1</v>
      </c>
      <c r="C1870" s="325">
        <v>1.3872439174760688E-4</v>
      </c>
      <c r="D1870" s="358">
        <v>1.2483657364375055E-4</v>
      </c>
      <c r="E1870" s="327">
        <v>1.3612179295375846E-4</v>
      </c>
      <c r="F1870" s="332">
        <v>0</v>
      </c>
      <c r="G1870" s="358">
        <v>0</v>
      </c>
      <c r="H1870" s="327">
        <v>0</v>
      </c>
      <c r="I1870" s="332">
        <v>9.8073305337862478E-5</v>
      </c>
      <c r="J1870" s="358">
        <v>0</v>
      </c>
      <c r="K1870" s="327">
        <v>1.9314140030486602E-4</v>
      </c>
      <c r="L1870" s="336">
        <v>1.8797434150238492E-4</v>
      </c>
      <c r="M1870" s="210">
        <v>1.1415525114155251E-4</v>
      </c>
      <c r="N1870" s="325">
        <v>0.55747681796290649</v>
      </c>
      <c r="O1870" s="358">
        <v>0.51315401467223754</v>
      </c>
      <c r="P1870" s="327">
        <v>0.59447202228330265</v>
      </c>
      <c r="Q1870" s="332">
        <v>6.5959328028293546E-2</v>
      </c>
      <c r="R1870" s="358">
        <v>0.51242426612904346</v>
      </c>
      <c r="S1870" s="327">
        <v>0.10938707100113239</v>
      </c>
      <c r="T1870" s="358">
        <v>5.8159152103191177E-2</v>
      </c>
      <c r="U1870" s="358">
        <v>0.25978620001703107</v>
      </c>
      <c r="V1870" s="361">
        <v>0.26979012051250795</v>
      </c>
    </row>
    <row r="1871" spans="1:22" hidden="1" outlineLevel="1">
      <c r="A1871" s="65">
        <v>1862</v>
      </c>
      <c r="B1871" s="117">
        <v>1</v>
      </c>
      <c r="C1871" s="325">
        <v>1.3902440394872808E-4</v>
      </c>
      <c r="D1871" s="358">
        <v>1.2005386111978814E-4</v>
      </c>
      <c r="E1871" s="327">
        <v>1.323597306306297E-4</v>
      </c>
      <c r="F1871" s="332">
        <v>0</v>
      </c>
      <c r="G1871" s="358">
        <v>0</v>
      </c>
      <c r="H1871" s="327">
        <v>0</v>
      </c>
      <c r="I1871" s="332">
        <v>7.3554979003396872E-5</v>
      </c>
      <c r="J1871" s="358">
        <v>0</v>
      </c>
      <c r="K1871" s="327">
        <v>1.6342733871950202E-4</v>
      </c>
      <c r="L1871" s="336">
        <v>1.9032402077116473E-4</v>
      </c>
      <c r="M1871" s="210">
        <v>1.1415525114155251E-4</v>
      </c>
      <c r="N1871" s="325">
        <v>0.5335499656880538</v>
      </c>
      <c r="O1871" s="358">
        <v>0.48143003725304029</v>
      </c>
      <c r="P1871" s="327">
        <v>0.56713544031351626</v>
      </c>
      <c r="Q1871" s="332">
        <v>9.8938992042440319E-2</v>
      </c>
      <c r="R1871" s="358">
        <v>0.52193867708898845</v>
      </c>
      <c r="S1871" s="327">
        <v>0.12778563766862708</v>
      </c>
      <c r="T1871" s="358">
        <v>4.9686325987438509E-2</v>
      </c>
      <c r="U1871" s="358">
        <v>0.25176322472289919</v>
      </c>
      <c r="V1871" s="361">
        <v>0.25581123911971781</v>
      </c>
    </row>
    <row r="1872" spans="1:22" hidden="1" outlineLevel="1">
      <c r="A1872" s="65">
        <v>1863</v>
      </c>
      <c r="B1872" s="117">
        <v>1</v>
      </c>
      <c r="C1872" s="325">
        <v>1.4346208442364591E-4</v>
      </c>
      <c r="D1872" s="358">
        <v>1.2133702789450978E-4</v>
      </c>
      <c r="E1872" s="327">
        <v>1.3411103550518965E-4</v>
      </c>
      <c r="F1872" s="332">
        <v>0</v>
      </c>
      <c r="G1872" s="358">
        <v>0</v>
      </c>
      <c r="H1872" s="327">
        <v>0</v>
      </c>
      <c r="I1872" s="332">
        <v>0</v>
      </c>
      <c r="J1872" s="358">
        <v>0</v>
      </c>
      <c r="K1872" s="327">
        <v>1.7828436951218402E-4</v>
      </c>
      <c r="L1872" s="336">
        <v>2.1382081345896285E-4</v>
      </c>
      <c r="M1872" s="210">
        <v>1.1415525114155251E-4</v>
      </c>
      <c r="N1872" s="325">
        <v>0.46534901668414291</v>
      </c>
      <c r="O1872" s="358">
        <v>0.43811649828558369</v>
      </c>
      <c r="P1872" s="327">
        <v>0.48907891423488287</v>
      </c>
      <c r="Q1872" s="332">
        <v>9.8938992042440319E-2</v>
      </c>
      <c r="R1872" s="358">
        <v>0.54640368068857026</v>
      </c>
      <c r="S1872" s="327">
        <v>0.16200865973885956</v>
      </c>
      <c r="T1872" s="358">
        <v>4.9895531570543508E-2</v>
      </c>
      <c r="U1872" s="358">
        <v>0.27142516417612383</v>
      </c>
      <c r="V1872" s="361">
        <v>0.23483909974997866</v>
      </c>
    </row>
    <row r="1873" spans="1:22" hidden="1" outlineLevel="1">
      <c r="A1873" s="65">
        <v>1864</v>
      </c>
      <c r="B1873" s="117">
        <v>1</v>
      </c>
      <c r="C1873" s="325">
        <v>1.4288706103816361E-4</v>
      </c>
      <c r="D1873" s="358">
        <v>1.1970390654486407E-4</v>
      </c>
      <c r="E1873" s="327">
        <v>1.3404617236168742E-4</v>
      </c>
      <c r="F1873" s="332">
        <v>0</v>
      </c>
      <c r="G1873" s="358">
        <v>0</v>
      </c>
      <c r="H1873" s="327">
        <v>0</v>
      </c>
      <c r="I1873" s="332">
        <v>0</v>
      </c>
      <c r="J1873" s="358">
        <v>1.3277095448340412E-4</v>
      </c>
      <c r="K1873" s="327">
        <v>1.7234155719511124E-4</v>
      </c>
      <c r="L1873" s="336">
        <v>2.2321953053408208E-4</v>
      </c>
      <c r="M1873" s="210">
        <v>1.1415525114155251E-4</v>
      </c>
      <c r="N1873" s="325">
        <v>0.32122270180018775</v>
      </c>
      <c r="O1873" s="358">
        <v>0.32964665531552134</v>
      </c>
      <c r="P1873" s="327">
        <v>0.36453306714242539</v>
      </c>
      <c r="Q1873" s="332">
        <v>0.13191865605658709</v>
      </c>
      <c r="R1873" s="358">
        <v>0.54150066291765864</v>
      </c>
      <c r="S1873" s="327">
        <v>0.12559131421806699</v>
      </c>
      <c r="T1873" s="358">
        <v>0.10366136642852961</v>
      </c>
      <c r="U1873" s="358">
        <v>0.30735905352167231</v>
      </c>
      <c r="V1873" s="361">
        <v>0.15083602385436654</v>
      </c>
    </row>
    <row r="1874" spans="1:22" hidden="1" outlineLevel="1">
      <c r="A1874" s="65">
        <v>1865</v>
      </c>
      <c r="B1874" s="117">
        <v>1</v>
      </c>
      <c r="C1874" s="325">
        <v>1.4089948020573563E-4</v>
      </c>
      <c r="D1874" s="358">
        <v>1.1970390654486407E-4</v>
      </c>
      <c r="E1874" s="327">
        <v>1.3307322520915413E-4</v>
      </c>
      <c r="F1874" s="332">
        <v>0</v>
      </c>
      <c r="G1874" s="358">
        <v>0</v>
      </c>
      <c r="H1874" s="327">
        <v>0</v>
      </c>
      <c r="I1874" s="332">
        <v>0</v>
      </c>
      <c r="J1874" s="358">
        <v>1.3934784386957893E-4</v>
      </c>
      <c r="K1874" s="327">
        <v>1.6937015103657481E-4</v>
      </c>
      <c r="L1874" s="336">
        <v>2.2321953053408208E-4</v>
      </c>
      <c r="M1874" s="210">
        <v>1.1415525114155251E-4</v>
      </c>
      <c r="N1874" s="325">
        <v>0.25509415732402008</v>
      </c>
      <c r="O1874" s="358">
        <v>0.22117029905320756</v>
      </c>
      <c r="P1874" s="327">
        <v>0.2729853645749874</v>
      </c>
      <c r="Q1874" s="332">
        <v>0.13191865605658709</v>
      </c>
      <c r="R1874" s="358">
        <v>0.54109252625244542</v>
      </c>
      <c r="S1874" s="327">
        <v>0.1108640205406092</v>
      </c>
      <c r="T1874" s="358">
        <v>8.0021135537664129E-2</v>
      </c>
      <c r="U1874" s="358">
        <v>0.39143079463201202</v>
      </c>
      <c r="V1874" s="361">
        <v>6.4911328927316006E-2</v>
      </c>
    </row>
    <row r="1875" spans="1:22" hidden="1" outlineLevel="1">
      <c r="A1875" s="65">
        <v>1866</v>
      </c>
      <c r="B1875" s="117">
        <v>1</v>
      </c>
      <c r="C1875" s="325">
        <v>1.3583677431181529E-4</v>
      </c>
      <c r="D1875" s="358">
        <v>1.2032604801139576E-4</v>
      </c>
      <c r="E1875" s="327">
        <v>1.3047869946906533E-4</v>
      </c>
      <c r="F1875" s="332">
        <v>0</v>
      </c>
      <c r="G1875" s="358">
        <v>0</v>
      </c>
      <c r="H1875" s="327">
        <v>0</v>
      </c>
      <c r="I1875" s="332">
        <v>0</v>
      </c>
      <c r="J1875" s="358">
        <v>1.7552073549354037E-4</v>
      </c>
      <c r="K1875" s="327">
        <v>1.663987448780384E-4</v>
      </c>
      <c r="L1875" s="336">
        <v>1.644775488145868E-4</v>
      </c>
      <c r="M1875" s="210">
        <v>1.1415525114155251E-4</v>
      </c>
      <c r="N1875" s="325">
        <v>7.6113766291657392E-2</v>
      </c>
      <c r="O1875" s="358">
        <v>5.0234769976033752E-2</v>
      </c>
      <c r="P1875" s="327">
        <v>6.5259784082680045E-2</v>
      </c>
      <c r="Q1875" s="332">
        <v>0.16489832007073388</v>
      </c>
      <c r="R1875" s="358">
        <v>0.57299395673779652</v>
      </c>
      <c r="S1875" s="327">
        <v>0.11607976028950019</v>
      </c>
      <c r="T1875" s="358">
        <v>9.3933306814146911E-2</v>
      </c>
      <c r="U1875" s="358">
        <v>0.46476756879949926</v>
      </c>
      <c r="V1875" s="361">
        <v>0</v>
      </c>
    </row>
    <row r="1876" spans="1:22" hidden="1" outlineLevel="1">
      <c r="A1876" s="65">
        <v>1867</v>
      </c>
      <c r="B1876" s="117">
        <v>1</v>
      </c>
      <c r="C1876" s="325">
        <v>1.4106198681467628E-4</v>
      </c>
      <c r="D1876" s="358">
        <v>1.3370208954182722E-4</v>
      </c>
      <c r="E1876" s="327">
        <v>1.3985791001948632E-4</v>
      </c>
      <c r="F1876" s="332">
        <v>0</v>
      </c>
      <c r="G1876" s="358">
        <v>0</v>
      </c>
      <c r="H1876" s="327">
        <v>0</v>
      </c>
      <c r="I1876" s="332">
        <v>0</v>
      </c>
      <c r="J1876" s="358">
        <v>2.059388489045989E-4</v>
      </c>
      <c r="K1876" s="327">
        <v>2.0205561878047524E-4</v>
      </c>
      <c r="L1876" s="336">
        <v>1.1748396343899057E-4</v>
      </c>
      <c r="M1876" s="210">
        <v>1.1415525114155251E-4</v>
      </c>
      <c r="N1876" s="325">
        <v>1.1304024696780803E-3</v>
      </c>
      <c r="O1876" s="358">
        <v>6.0400642312313704E-4</v>
      </c>
      <c r="P1876" s="327">
        <v>5.8103265929321701E-4</v>
      </c>
      <c r="Q1876" s="332">
        <v>0.19787798408488064</v>
      </c>
      <c r="R1876" s="358">
        <v>0.61448963623868613</v>
      </c>
      <c r="S1876" s="327">
        <v>0.14676654380845042</v>
      </c>
      <c r="T1876" s="358">
        <v>0.15292928124975813</v>
      </c>
      <c r="U1876" s="358">
        <v>0.59290917420154943</v>
      </c>
      <c r="V1876" s="361">
        <v>0</v>
      </c>
    </row>
    <row r="1877" spans="1:22" hidden="1" outlineLevel="1">
      <c r="A1877" s="65">
        <v>1868</v>
      </c>
      <c r="B1877" s="117">
        <v>1</v>
      </c>
      <c r="C1877" s="325">
        <v>1.4741224507174177E-4</v>
      </c>
      <c r="D1877" s="358">
        <v>1.4167327708176458E-4</v>
      </c>
      <c r="E1877" s="327">
        <v>1.4760256935365137E-4</v>
      </c>
      <c r="F1877" s="332">
        <v>0</v>
      </c>
      <c r="G1877" s="358">
        <v>0</v>
      </c>
      <c r="H1877" s="327">
        <v>0</v>
      </c>
      <c r="I1877" s="332">
        <v>8.0241795276432917E-5</v>
      </c>
      <c r="J1877" s="358">
        <v>2.4498912963501191E-4</v>
      </c>
      <c r="K1877" s="327">
        <v>1.8719858798779324E-4</v>
      </c>
      <c r="L1877" s="336">
        <v>8.811297257924293E-5</v>
      </c>
      <c r="M1877" s="210">
        <v>1.1415525114155251E-4</v>
      </c>
      <c r="N1877" s="325">
        <v>0</v>
      </c>
      <c r="O1877" s="358">
        <v>0</v>
      </c>
      <c r="P1877" s="327">
        <v>0</v>
      </c>
      <c r="Q1877" s="332">
        <v>0.19787798408488064</v>
      </c>
      <c r="R1877" s="358">
        <v>0.6266276297828669</v>
      </c>
      <c r="S1877" s="327">
        <v>0.12888279939390715</v>
      </c>
      <c r="T1877" s="358">
        <v>0.26977059941390297</v>
      </c>
      <c r="U1877" s="358">
        <v>0.68059690417685015</v>
      </c>
      <c r="V1877" s="361">
        <v>0</v>
      </c>
    </row>
    <row r="1878" spans="1:22" hidden="1" outlineLevel="1">
      <c r="A1878" s="65">
        <v>1869</v>
      </c>
      <c r="B1878" s="117">
        <v>1</v>
      </c>
      <c r="C1878" s="325">
        <v>1.3640554744310759E-4</v>
      </c>
      <c r="D1878" s="358">
        <v>1.3887364048237194E-4</v>
      </c>
      <c r="E1878" s="327">
        <v>1.3918333332706324E-4</v>
      </c>
      <c r="F1878" s="332">
        <v>0</v>
      </c>
      <c r="G1878" s="358">
        <v>0</v>
      </c>
      <c r="H1878" s="327">
        <v>0</v>
      </c>
      <c r="I1878" s="332">
        <v>1.0921799912625594E-4</v>
      </c>
      <c r="J1878" s="358">
        <v>2.7417407628616263E-4</v>
      </c>
      <c r="K1878" s="327">
        <v>1.8719858798779324E-4</v>
      </c>
      <c r="L1878" s="336">
        <v>5.8741981719495287E-5</v>
      </c>
      <c r="M1878" s="210">
        <v>1.1415525114155251E-4</v>
      </c>
      <c r="N1878" s="325">
        <v>0</v>
      </c>
      <c r="O1878" s="358">
        <v>0</v>
      </c>
      <c r="P1878" s="327">
        <v>0</v>
      </c>
      <c r="Q1878" s="332">
        <v>0.16489832007073388</v>
      </c>
      <c r="R1878" s="358">
        <v>0.62656713555501675</v>
      </c>
      <c r="S1878" s="327">
        <v>0.10282941615151921</v>
      </c>
      <c r="T1878" s="358">
        <v>0.1694565223150534</v>
      </c>
      <c r="U1878" s="358">
        <v>0.53708734609871633</v>
      </c>
      <c r="V1878" s="361">
        <v>0</v>
      </c>
    </row>
    <row r="1879" spans="1:22" hidden="1" outlineLevel="1">
      <c r="A1879" s="65">
        <v>1870</v>
      </c>
      <c r="B1879" s="117">
        <v>1</v>
      </c>
      <c r="C1879" s="325">
        <v>1.2599262396252578E-4</v>
      </c>
      <c r="D1879" s="358">
        <v>1.2880272549289012E-4</v>
      </c>
      <c r="E1879" s="327">
        <v>1.3051761735516666E-4</v>
      </c>
      <c r="F1879" s="332">
        <v>0</v>
      </c>
      <c r="G1879" s="358">
        <v>0</v>
      </c>
      <c r="H1879" s="327">
        <v>0</v>
      </c>
      <c r="I1879" s="332">
        <v>1.3373632546072155E-4</v>
      </c>
      <c r="J1879" s="358">
        <v>2.9226052209814333E-4</v>
      </c>
      <c r="K1879" s="327">
        <v>2.0799843109754802E-4</v>
      </c>
      <c r="L1879" s="336">
        <v>3.7594868300476983E-5</v>
      </c>
      <c r="M1879" s="210">
        <v>1.1415525114155251E-4</v>
      </c>
      <c r="N1879" s="325">
        <v>0</v>
      </c>
      <c r="O1879" s="358">
        <v>0</v>
      </c>
      <c r="P1879" s="327">
        <v>0</v>
      </c>
      <c r="Q1879" s="332">
        <v>0.13191865605658709</v>
      </c>
      <c r="R1879" s="358">
        <v>0.64685325834546925</v>
      </c>
      <c r="S1879" s="327">
        <v>0.10828990927585236</v>
      </c>
      <c r="T1879" s="358">
        <v>0.14309661884382291</v>
      </c>
      <c r="U1879" s="358">
        <v>0.46228157645483869</v>
      </c>
      <c r="V1879" s="361">
        <v>0</v>
      </c>
    </row>
    <row r="1880" spans="1:22" hidden="1" outlineLevel="1">
      <c r="A1880" s="65">
        <v>1871</v>
      </c>
      <c r="B1880" s="117">
        <v>1</v>
      </c>
      <c r="C1880" s="325">
        <v>1.1496717557132152E-4</v>
      </c>
      <c r="D1880" s="358">
        <v>1.1688482802464233E-4</v>
      </c>
      <c r="E1880" s="327">
        <v>1.1805092117404002E-4</v>
      </c>
      <c r="F1880" s="332">
        <v>0</v>
      </c>
      <c r="G1880" s="358">
        <v>0</v>
      </c>
      <c r="H1880" s="327">
        <v>0</v>
      </c>
      <c r="I1880" s="332">
        <v>1.6048359055286583E-4</v>
      </c>
      <c r="J1880" s="358">
        <v>2.9678213355113856E-4</v>
      </c>
      <c r="K1880" s="327">
        <v>1.9611280646340243E-4</v>
      </c>
      <c r="L1880" s="336">
        <v>2.3496792687798115E-5</v>
      </c>
      <c r="M1880" s="210">
        <v>1.1415525114155251E-4</v>
      </c>
      <c r="N1880" s="325">
        <v>0</v>
      </c>
      <c r="O1880" s="358">
        <v>0</v>
      </c>
      <c r="P1880" s="327">
        <v>0</v>
      </c>
      <c r="Q1880" s="332">
        <v>0.13191865605658709</v>
      </c>
      <c r="R1880" s="358">
        <v>0.64418405793369227</v>
      </c>
      <c r="S1880" s="327">
        <v>8.4295815045269937E-2</v>
      </c>
      <c r="T1880" s="358">
        <v>0.1132848232513598</v>
      </c>
      <c r="U1880" s="358">
        <v>0.35967789241157461</v>
      </c>
      <c r="V1880" s="361">
        <v>0</v>
      </c>
    </row>
    <row r="1881" spans="1:22" hidden="1" outlineLevel="1">
      <c r="A1881" s="65">
        <v>1872</v>
      </c>
      <c r="B1881" s="117">
        <v>1</v>
      </c>
      <c r="C1881" s="325">
        <v>1.0449174954883946E-4</v>
      </c>
      <c r="D1881" s="358">
        <v>1.0389762491079318E-4</v>
      </c>
      <c r="E1881" s="327">
        <v>1.0513018298839784E-4</v>
      </c>
      <c r="F1881" s="332">
        <v>0</v>
      </c>
      <c r="G1881" s="358">
        <v>0</v>
      </c>
      <c r="H1881" s="327">
        <v>0</v>
      </c>
      <c r="I1881" s="332">
        <v>1.8054403937197409E-4</v>
      </c>
      <c r="J1881" s="358">
        <v>3.2473391344238153E-4</v>
      </c>
      <c r="K1881" s="327">
        <v>1.9908421262193881E-4</v>
      </c>
      <c r="L1881" s="336">
        <v>9.3987170751192458E-6</v>
      </c>
      <c r="M1881" s="210">
        <v>1.1415525114155251E-4</v>
      </c>
      <c r="N1881" s="325">
        <v>0</v>
      </c>
      <c r="O1881" s="358">
        <v>0</v>
      </c>
      <c r="P1881" s="327">
        <v>0</v>
      </c>
      <c r="Q1881" s="332">
        <v>0.13191865605658709</v>
      </c>
      <c r="R1881" s="358">
        <v>0.66695302074351415</v>
      </c>
      <c r="S1881" s="327">
        <v>0.12246017898304858</v>
      </c>
      <c r="T1881" s="358">
        <v>7.2175926171226465E-2</v>
      </c>
      <c r="U1881" s="358">
        <v>0.29854508066333019</v>
      </c>
      <c r="V1881" s="361">
        <v>0</v>
      </c>
    </row>
    <row r="1882" spans="1:22" hidden="1" outlineLevel="1">
      <c r="A1882" s="65">
        <v>1873</v>
      </c>
      <c r="B1882" s="117">
        <v>1</v>
      </c>
      <c r="C1882" s="325">
        <v>9.4928860638101079E-5</v>
      </c>
      <c r="D1882" s="358">
        <v>9.1590889025963072E-5</v>
      </c>
      <c r="E1882" s="327">
        <v>9.3402926643196499E-5</v>
      </c>
      <c r="F1882" s="332">
        <v>0</v>
      </c>
      <c r="G1882" s="358">
        <v>0</v>
      </c>
      <c r="H1882" s="327">
        <v>0</v>
      </c>
      <c r="I1882" s="332">
        <v>2.0506236570643968E-4</v>
      </c>
      <c r="J1882" s="358">
        <v>3.0582535645712892E-4</v>
      </c>
      <c r="K1882" s="327">
        <v>2.0502702493901164E-4</v>
      </c>
      <c r="L1882" s="336">
        <v>5.8741981719495289E-6</v>
      </c>
      <c r="M1882" s="210">
        <v>1.1415525114155251E-4</v>
      </c>
      <c r="N1882" s="325">
        <v>0</v>
      </c>
      <c r="O1882" s="358">
        <v>0</v>
      </c>
      <c r="P1882" s="327">
        <v>0</v>
      </c>
      <c r="Q1882" s="332">
        <v>0.13191865605658709</v>
      </c>
      <c r="R1882" s="358">
        <v>0.70287525221321934</v>
      </c>
      <c r="S1882" s="327">
        <v>0.13224180178912456</v>
      </c>
      <c r="T1882" s="358">
        <v>3.1171631882645632E-2</v>
      </c>
      <c r="U1882" s="358">
        <v>0.26713117739898279</v>
      </c>
      <c r="V1882" s="361">
        <v>0</v>
      </c>
    </row>
    <row r="1883" spans="1:22" hidden="1" outlineLevel="1">
      <c r="A1883" s="65">
        <v>1874</v>
      </c>
      <c r="B1883" s="117">
        <v>1</v>
      </c>
      <c r="C1883" s="325">
        <v>8.9078622716237587E-5</v>
      </c>
      <c r="D1883" s="358">
        <v>8.3289188831930759E-5</v>
      </c>
      <c r="E1883" s="327">
        <v>8.669607760506697E-5</v>
      </c>
      <c r="F1883" s="332">
        <v>0</v>
      </c>
      <c r="G1883" s="358">
        <v>0</v>
      </c>
      <c r="H1883" s="327">
        <v>0</v>
      </c>
      <c r="I1883" s="332">
        <v>2.2735175328322661E-4</v>
      </c>
      <c r="J1883" s="358">
        <v>3.2596708020228929E-4</v>
      </c>
      <c r="K1883" s="327">
        <v>2.1691264957315727E-4</v>
      </c>
      <c r="L1883" s="336">
        <v>2.3496792687798115E-6</v>
      </c>
      <c r="M1883" s="210">
        <v>1.1415525114155251E-4</v>
      </c>
      <c r="N1883" s="325">
        <v>0</v>
      </c>
      <c r="O1883" s="358">
        <v>0</v>
      </c>
      <c r="P1883" s="327">
        <v>0</v>
      </c>
      <c r="Q1883" s="332">
        <v>0.13191865605658709</v>
      </c>
      <c r="R1883" s="358">
        <v>0.73563961533079414</v>
      </c>
      <c r="S1883" s="327">
        <v>0.13203925013099263</v>
      </c>
      <c r="T1883" s="358">
        <v>2.9602590009358103E-2</v>
      </c>
      <c r="U1883" s="358">
        <v>0.23583027378666546</v>
      </c>
      <c r="V1883" s="361">
        <v>0</v>
      </c>
    </row>
    <row r="1884" spans="1:22" hidden="1" outlineLevel="1">
      <c r="A1884" s="65">
        <v>1875</v>
      </c>
      <c r="B1884" s="117">
        <v>1</v>
      </c>
      <c r="C1884" s="325">
        <v>8.668477536145798E-5</v>
      </c>
      <c r="D1884" s="358">
        <v>8.0645087599171052E-5</v>
      </c>
      <c r="E1884" s="327">
        <v>8.3465893058656433E-5</v>
      </c>
      <c r="F1884" s="332">
        <v>0</v>
      </c>
      <c r="G1884" s="358">
        <v>0</v>
      </c>
      <c r="H1884" s="327">
        <v>0</v>
      </c>
      <c r="I1884" s="332">
        <v>2.2735175328322661E-4</v>
      </c>
      <c r="J1884" s="358">
        <v>3.3829874780136711E-4</v>
      </c>
      <c r="K1884" s="327">
        <v>2.5256952347559405E-4</v>
      </c>
      <c r="L1884" s="336">
        <v>1.1748396343899057E-6</v>
      </c>
      <c r="M1884" s="210">
        <v>1.1415525114155251E-4</v>
      </c>
      <c r="N1884" s="325">
        <v>0</v>
      </c>
      <c r="O1884" s="358">
        <v>0</v>
      </c>
      <c r="P1884" s="327">
        <v>0</v>
      </c>
      <c r="Q1884" s="332">
        <v>9.8938992042440319E-2</v>
      </c>
      <c r="R1884" s="358">
        <v>0.72866643754555394</v>
      </c>
      <c r="S1884" s="327">
        <v>8.9958859827735008E-2</v>
      </c>
      <c r="T1884" s="358">
        <v>3.0857823507988127E-2</v>
      </c>
      <c r="U1884" s="358">
        <v>0.2227223141511824</v>
      </c>
      <c r="V1884" s="361">
        <v>0</v>
      </c>
    </row>
    <row r="1885" spans="1:22" hidden="1" outlineLevel="1">
      <c r="A1885" s="65">
        <v>1876</v>
      </c>
      <c r="B1885" s="117">
        <v>1</v>
      </c>
      <c r="C1885" s="325">
        <v>8.5940995112844998E-5</v>
      </c>
      <c r="D1885" s="358">
        <v>8.0353458786734319E-5</v>
      </c>
      <c r="E1885" s="327">
        <v>8.2661590079228901E-5</v>
      </c>
      <c r="F1885" s="332">
        <v>0</v>
      </c>
      <c r="G1885" s="358">
        <v>0</v>
      </c>
      <c r="H1885" s="327">
        <v>0</v>
      </c>
      <c r="I1885" s="332">
        <v>2.3403856955626272E-4</v>
      </c>
      <c r="J1885" s="358">
        <v>3.5885152713316338E-4</v>
      </c>
      <c r="K1885" s="327">
        <v>2.4959811731705767E-4</v>
      </c>
      <c r="L1885" s="336">
        <v>1.409807561267887E-5</v>
      </c>
      <c r="M1885" s="210">
        <v>1.1415525114155251E-4</v>
      </c>
      <c r="N1885" s="325">
        <v>0</v>
      </c>
      <c r="O1885" s="358">
        <v>0</v>
      </c>
      <c r="P1885" s="327">
        <v>0</v>
      </c>
      <c r="Q1885" s="332">
        <v>6.5959328028293546E-2</v>
      </c>
      <c r="R1885" s="358">
        <v>0.72997529590407784</v>
      </c>
      <c r="S1885" s="327">
        <v>6.6724341225546061E-2</v>
      </c>
      <c r="T1885" s="358">
        <v>3.0962426299540626E-2</v>
      </c>
      <c r="U1885" s="358">
        <v>0.22080132006667194</v>
      </c>
      <c r="V1885" s="361">
        <v>0</v>
      </c>
    </row>
    <row r="1886" spans="1:22" hidden="1" outlineLevel="1">
      <c r="A1886" s="65">
        <v>1877</v>
      </c>
      <c r="B1886" s="117">
        <v>1</v>
      </c>
      <c r="C1886" s="325">
        <v>8.7053540358669466E-5</v>
      </c>
      <c r="D1886" s="358">
        <v>8.031457494507609E-5</v>
      </c>
      <c r="E1886" s="327">
        <v>8.2454028020021803E-5</v>
      </c>
      <c r="F1886" s="332">
        <v>0</v>
      </c>
      <c r="G1886" s="358">
        <v>0</v>
      </c>
      <c r="H1886" s="327">
        <v>0</v>
      </c>
      <c r="I1886" s="332">
        <v>2.4964114086001353E-4</v>
      </c>
      <c r="J1886" s="358">
        <v>3.707721391456052E-4</v>
      </c>
      <c r="K1886" s="327">
        <v>2.5851233579266681E-4</v>
      </c>
      <c r="L1886" s="336">
        <v>3.7594868300476983E-5</v>
      </c>
      <c r="M1886" s="210">
        <v>1.1415525114155251E-4</v>
      </c>
      <c r="N1886" s="325">
        <v>0</v>
      </c>
      <c r="O1886" s="358">
        <v>0</v>
      </c>
      <c r="P1886" s="327">
        <v>0</v>
      </c>
      <c r="Q1886" s="332">
        <v>6.5959328028293546E-2</v>
      </c>
      <c r="R1886" s="358">
        <v>0.73316229315804571</v>
      </c>
      <c r="S1886" s="327">
        <v>7.3729301108733297E-2</v>
      </c>
      <c r="T1886" s="358">
        <v>3.2845276547485668E-2</v>
      </c>
      <c r="U1886" s="358">
        <v>0.22780729849253356</v>
      </c>
      <c r="V1886" s="361">
        <v>0</v>
      </c>
    </row>
    <row r="1887" spans="1:22" hidden="1" outlineLevel="1">
      <c r="A1887" s="65">
        <v>1878</v>
      </c>
      <c r="B1887" s="117">
        <v>1</v>
      </c>
      <c r="C1887" s="325">
        <v>9.3616307258195808E-5</v>
      </c>
      <c r="D1887" s="358">
        <v>8.4339052556702988E-5</v>
      </c>
      <c r="E1887" s="327">
        <v>8.5995555655243001E-5</v>
      </c>
      <c r="F1887" s="332">
        <v>0</v>
      </c>
      <c r="G1887" s="358">
        <v>0</v>
      </c>
      <c r="H1887" s="327">
        <v>0</v>
      </c>
      <c r="I1887" s="332">
        <v>2.5187007961769228E-4</v>
      </c>
      <c r="J1887" s="358">
        <v>3.7364952825205672E-4</v>
      </c>
      <c r="K1887" s="327">
        <v>2.4959811731705767E-4</v>
      </c>
      <c r="L1887" s="336">
        <v>9.3987170751192462E-5</v>
      </c>
      <c r="M1887" s="210">
        <v>1.1415525114155251E-4</v>
      </c>
      <c r="N1887" s="325">
        <v>0</v>
      </c>
      <c r="O1887" s="358">
        <v>0</v>
      </c>
      <c r="P1887" s="327">
        <v>0</v>
      </c>
      <c r="Q1887" s="332">
        <v>6.5959328028293546E-2</v>
      </c>
      <c r="R1887" s="358">
        <v>0.71142948849211751</v>
      </c>
      <c r="S1887" s="327">
        <v>7.3594266669978661E-2</v>
      </c>
      <c r="T1887" s="358">
        <v>5.9623591184926203E-2</v>
      </c>
      <c r="U1887" s="358">
        <v>0.27651014851747502</v>
      </c>
      <c r="V1887" s="361">
        <v>0</v>
      </c>
    </row>
    <row r="1888" spans="1:22" hidden="1" outlineLevel="1">
      <c r="A1888" s="65">
        <v>1879</v>
      </c>
      <c r="B1888" s="117">
        <v>1</v>
      </c>
      <c r="C1888" s="325">
        <v>1.0987946866064109E-4</v>
      </c>
      <c r="D1888" s="358">
        <v>9.2096378967520078E-5</v>
      </c>
      <c r="E1888" s="327">
        <v>9.8215771891061208E-5</v>
      </c>
      <c r="F1888" s="332">
        <v>0</v>
      </c>
      <c r="G1888" s="358">
        <v>0</v>
      </c>
      <c r="H1888" s="327">
        <v>0</v>
      </c>
      <c r="I1888" s="332">
        <v>2.652437121637644E-4</v>
      </c>
      <c r="J1888" s="358">
        <v>3.8392591791795488E-4</v>
      </c>
      <c r="K1888" s="327">
        <v>2.4068389884144843E-4</v>
      </c>
      <c r="L1888" s="336">
        <v>1.8210014333043539E-4</v>
      </c>
      <c r="M1888" s="210">
        <v>1.1415525114155251E-4</v>
      </c>
      <c r="N1888" s="325">
        <v>9.420020580650667E-4</v>
      </c>
      <c r="O1888" s="358">
        <v>2.4026590648194169E-2</v>
      </c>
      <c r="P1888" s="327">
        <v>1.737427886201744E-2</v>
      </c>
      <c r="Q1888" s="332">
        <v>3.2979664014146773E-2</v>
      </c>
      <c r="R1888" s="358">
        <v>0.72739898757548915</v>
      </c>
      <c r="S1888" s="327">
        <v>7.5003698990078152E-2</v>
      </c>
      <c r="T1888" s="358">
        <v>6.7678006134468879E-2</v>
      </c>
      <c r="U1888" s="358">
        <v>0.36193788545217509</v>
      </c>
      <c r="V1888" s="361">
        <v>0</v>
      </c>
    </row>
    <row r="1889" spans="1:22" hidden="1" outlineLevel="1">
      <c r="A1889" s="65">
        <v>1880</v>
      </c>
      <c r="B1889" s="117">
        <v>1</v>
      </c>
      <c r="C1889" s="325">
        <v>1.2854897792624603E-4</v>
      </c>
      <c r="D1889" s="358">
        <v>1.1286035041301542E-4</v>
      </c>
      <c r="E1889" s="327">
        <v>1.1832334637674934E-4</v>
      </c>
      <c r="F1889" s="332">
        <v>0</v>
      </c>
      <c r="G1889" s="358">
        <v>0</v>
      </c>
      <c r="H1889" s="327">
        <v>0</v>
      </c>
      <c r="I1889" s="332">
        <v>2.7193052843680048E-4</v>
      </c>
      <c r="J1889" s="358">
        <v>3.4240930366772633E-4</v>
      </c>
      <c r="K1889" s="327">
        <v>2.3474108652437564E-4</v>
      </c>
      <c r="L1889" s="336">
        <v>1.5860335064263727E-4</v>
      </c>
      <c r="M1889" s="210">
        <v>1.1415525114155251E-4</v>
      </c>
      <c r="N1889" s="325">
        <v>3.560767779485953E-2</v>
      </c>
      <c r="O1889" s="358">
        <v>0.1312967601351219</v>
      </c>
      <c r="P1889" s="327">
        <v>0.16857690387368129</v>
      </c>
      <c r="Q1889" s="332">
        <v>3.2979664014146773E-2</v>
      </c>
      <c r="R1889" s="358">
        <v>0.71261470863361298</v>
      </c>
      <c r="S1889" s="327">
        <v>7.2944409978272687E-2</v>
      </c>
      <c r="T1889" s="358">
        <v>0.10292914688766208</v>
      </c>
      <c r="U1889" s="358">
        <v>0.48838449607377488</v>
      </c>
      <c r="V1889" s="361">
        <v>4.5458467218507707E-2</v>
      </c>
    </row>
    <row r="1890" spans="1:22" hidden="1" outlineLevel="1">
      <c r="A1890" s="65">
        <v>1881</v>
      </c>
      <c r="B1890" s="117">
        <v>1</v>
      </c>
      <c r="C1890" s="325">
        <v>1.4711223287062057E-4</v>
      </c>
      <c r="D1890" s="358">
        <v>1.2541983126862402E-4</v>
      </c>
      <c r="E1890" s="327">
        <v>1.33682938758075E-4</v>
      </c>
      <c r="F1890" s="332">
        <v>0</v>
      </c>
      <c r="G1890" s="358">
        <v>0</v>
      </c>
      <c r="H1890" s="327">
        <v>0</v>
      </c>
      <c r="I1890" s="332">
        <v>2.6078583464840701E-4</v>
      </c>
      <c r="J1890" s="358">
        <v>2.7129668717971111E-4</v>
      </c>
      <c r="K1890" s="327">
        <v>2.3176968036583927E-4</v>
      </c>
      <c r="L1890" s="336">
        <v>1.4685495429873823E-4</v>
      </c>
      <c r="M1890" s="210">
        <v>1.1415525114155251E-4</v>
      </c>
      <c r="N1890" s="325">
        <v>0.12679347701555796</v>
      </c>
      <c r="O1890" s="358">
        <v>0.30564907987930123</v>
      </c>
      <c r="P1890" s="327">
        <v>0.40663629275316088</v>
      </c>
      <c r="Q1890" s="332">
        <v>3.2979664014146773E-2</v>
      </c>
      <c r="R1890" s="358">
        <v>0.75687577311600562</v>
      </c>
      <c r="S1890" s="327">
        <v>6.0141370873865771E-2</v>
      </c>
      <c r="T1890" s="358">
        <v>0.14299201605227038</v>
      </c>
      <c r="U1890" s="358">
        <v>0.63358904893235901</v>
      </c>
      <c r="V1890" s="361">
        <v>0.16036395611990559</v>
      </c>
    </row>
    <row r="1891" spans="1:22" hidden="1" outlineLevel="1">
      <c r="A1891" s="65">
        <v>1882</v>
      </c>
      <c r="B1891" s="117">
        <v>1</v>
      </c>
      <c r="C1891" s="325">
        <v>1.519311788511299E-4</v>
      </c>
      <c r="D1891" s="358">
        <v>1.2802504865972551E-4</v>
      </c>
      <c r="E1891" s="327">
        <v>1.3569369620664381E-4</v>
      </c>
      <c r="F1891" s="332">
        <v>0</v>
      </c>
      <c r="G1891" s="358">
        <v>0</v>
      </c>
      <c r="H1891" s="327">
        <v>0</v>
      </c>
      <c r="I1891" s="332">
        <v>2.0060448819108232E-4</v>
      </c>
      <c r="J1891" s="358">
        <v>2.4951074108800708E-4</v>
      </c>
      <c r="K1891" s="327">
        <v>2.3176968036583927E-4</v>
      </c>
      <c r="L1891" s="336">
        <v>1.644775488145868E-4</v>
      </c>
      <c r="M1891" s="210">
        <v>1.1415525114155251E-4</v>
      </c>
      <c r="N1891" s="325">
        <v>0.28731062770984533</v>
      </c>
      <c r="O1891" s="358">
        <v>0.47893321494990815</v>
      </c>
      <c r="P1891" s="327">
        <v>0.5289586014520391</v>
      </c>
      <c r="Q1891" s="332">
        <v>3.2979664014146773E-2</v>
      </c>
      <c r="R1891" s="358">
        <v>0.79384436703005168</v>
      </c>
      <c r="S1891" s="327">
        <v>6.2133142666293918E-2</v>
      </c>
      <c r="T1891" s="358">
        <v>0.15502133708080815</v>
      </c>
      <c r="U1891" s="358">
        <v>0.66455095358858629</v>
      </c>
      <c r="V1891" s="361">
        <v>0.28621206146056394</v>
      </c>
    </row>
    <row r="1892" spans="1:22" hidden="1" outlineLevel="1">
      <c r="A1892" s="65">
        <v>1883</v>
      </c>
      <c r="B1892" s="117">
        <v>1</v>
      </c>
      <c r="C1892" s="325">
        <v>1.527812134209733E-4</v>
      </c>
      <c r="D1892" s="358">
        <v>1.2611974041847217E-4</v>
      </c>
      <c r="E1892" s="327">
        <v>1.379639062292215E-4</v>
      </c>
      <c r="F1892" s="332">
        <v>0</v>
      </c>
      <c r="G1892" s="358">
        <v>0</v>
      </c>
      <c r="H1892" s="327">
        <v>0</v>
      </c>
      <c r="I1892" s="332">
        <v>1.3819420297607891E-4</v>
      </c>
      <c r="J1892" s="358">
        <v>2.3471273996911377E-4</v>
      </c>
      <c r="K1892" s="327">
        <v>1.9611280646340243E-4</v>
      </c>
      <c r="L1892" s="336">
        <v>1.8797434150238492E-4</v>
      </c>
      <c r="M1892" s="210">
        <v>1.1415525114155251E-4</v>
      </c>
      <c r="N1892" s="325">
        <v>0.55144800479129008</v>
      </c>
      <c r="O1892" s="358">
        <v>0.58797016205675368</v>
      </c>
      <c r="P1892" s="327">
        <v>0.55421491469711581</v>
      </c>
      <c r="Q1892" s="332">
        <v>3.2979664014146773E-2</v>
      </c>
      <c r="R1892" s="358">
        <v>0.81159275403890585</v>
      </c>
      <c r="S1892" s="327">
        <v>8.2008658873265389E-2</v>
      </c>
      <c r="T1892" s="358">
        <v>0.24027261219609736</v>
      </c>
      <c r="U1892" s="358">
        <v>0.7020668380625551</v>
      </c>
      <c r="V1892" s="361">
        <v>0.34067702042078307</v>
      </c>
    </row>
    <row r="1893" spans="1:22" hidden="1" outlineLevel="1">
      <c r="A1893" s="65">
        <v>1884</v>
      </c>
      <c r="B1893" s="117">
        <v>1</v>
      </c>
      <c r="C1893" s="325">
        <v>1.5200618190141022E-4</v>
      </c>
      <c r="D1893" s="358">
        <v>1.2456438675214295E-4</v>
      </c>
      <c r="E1893" s="327">
        <v>1.3693906856188643E-4</v>
      </c>
      <c r="F1893" s="332">
        <v>0</v>
      </c>
      <c r="G1893" s="358">
        <v>0</v>
      </c>
      <c r="H1893" s="327">
        <v>0</v>
      </c>
      <c r="I1893" s="332">
        <v>1.2482057043000677E-4</v>
      </c>
      <c r="J1893" s="358">
        <v>2.6800824248662374E-4</v>
      </c>
      <c r="K1893" s="327">
        <v>1.9908421262193881E-4</v>
      </c>
      <c r="L1893" s="336">
        <v>2.0677177565262342E-4</v>
      </c>
      <c r="M1893" s="210">
        <v>1.1415525114155251E-4</v>
      </c>
      <c r="N1893" s="325">
        <v>0.68370509374362542</v>
      </c>
      <c r="O1893" s="358">
        <v>0.58728433236025868</v>
      </c>
      <c r="P1893" s="327">
        <v>0.55321502995696203</v>
      </c>
      <c r="Q1893" s="332">
        <v>6.5959328028293546E-2</v>
      </c>
      <c r="R1893" s="358">
        <v>0.81163123890698519</v>
      </c>
      <c r="S1893" s="327">
        <v>0.10085453057433411</v>
      </c>
      <c r="T1893" s="358">
        <v>0.11569068745706736</v>
      </c>
      <c r="U1893" s="358">
        <v>0.63494504475671931</v>
      </c>
      <c r="V1893" s="361">
        <v>0.42442052123864799</v>
      </c>
    </row>
    <row r="1894" spans="1:22" hidden="1" outlineLevel="1">
      <c r="A1894" s="65">
        <v>1885</v>
      </c>
      <c r="B1894" s="117">
        <v>1</v>
      </c>
      <c r="C1894" s="325">
        <v>1.3828062370011511E-4</v>
      </c>
      <c r="D1894" s="358">
        <v>1.2254242698591492E-4</v>
      </c>
      <c r="E1894" s="327">
        <v>1.3208730542792039E-4</v>
      </c>
      <c r="F1894" s="332">
        <v>0</v>
      </c>
      <c r="G1894" s="358">
        <v>0</v>
      </c>
      <c r="H1894" s="327">
        <v>0</v>
      </c>
      <c r="I1894" s="332">
        <v>1.0476012161089854E-4</v>
      </c>
      <c r="J1894" s="358">
        <v>2.4457807404837595E-4</v>
      </c>
      <c r="K1894" s="327">
        <v>1.8125577567072043E-4</v>
      </c>
      <c r="L1894" s="336">
        <v>1.8797434150238492E-4</v>
      </c>
      <c r="M1894" s="210">
        <v>1.1415525114155251E-4</v>
      </c>
      <c r="N1894" s="325">
        <v>0.64998142006489601</v>
      </c>
      <c r="O1894" s="358">
        <v>0.60711439873586026</v>
      </c>
      <c r="P1894" s="327">
        <v>0.55431857350646252</v>
      </c>
      <c r="Q1894" s="332">
        <v>0.13191865605658709</v>
      </c>
      <c r="R1894" s="358">
        <v>0.77733951952479663</v>
      </c>
      <c r="S1894" s="327">
        <v>7.6413131310177657E-2</v>
      </c>
      <c r="T1894" s="358">
        <v>9.1841250983096867E-2</v>
      </c>
      <c r="U1894" s="358">
        <v>0.45165960916401621</v>
      </c>
      <c r="V1894" s="361">
        <v>0.44266712229204314</v>
      </c>
    </row>
    <row r="1895" spans="1:22" hidden="1" outlineLevel="1">
      <c r="A1895" s="65">
        <v>1886</v>
      </c>
      <c r="B1895" s="117">
        <v>1</v>
      </c>
      <c r="C1895" s="325">
        <v>1.3851188310514602E-4</v>
      </c>
      <c r="D1895" s="358">
        <v>1.1655431537054735E-4</v>
      </c>
      <c r="E1895" s="327">
        <v>1.2632745828492327E-4</v>
      </c>
      <c r="F1895" s="332">
        <v>0</v>
      </c>
      <c r="G1895" s="358">
        <v>0</v>
      </c>
      <c r="H1895" s="327">
        <v>0</v>
      </c>
      <c r="I1895" s="332">
        <v>7.132604024571815E-5</v>
      </c>
      <c r="J1895" s="358">
        <v>2.2854690616957486E-4</v>
      </c>
      <c r="K1895" s="327">
        <v>1.8719858798779324E-4</v>
      </c>
      <c r="L1895" s="336">
        <v>1.9032402077116473E-4</v>
      </c>
      <c r="M1895" s="210">
        <v>1.1415525114155251E-4</v>
      </c>
      <c r="N1895" s="325">
        <v>0.5297819574557936</v>
      </c>
      <c r="O1895" s="358">
        <v>0.55769382171146842</v>
      </c>
      <c r="P1895" s="327">
        <v>0.44596360124479784</v>
      </c>
      <c r="Q1895" s="332">
        <v>0.13191865605658709</v>
      </c>
      <c r="R1895" s="358">
        <v>0.73436664257335871</v>
      </c>
      <c r="S1895" s="327">
        <v>5.9694065840291709E-2</v>
      </c>
      <c r="T1895" s="358">
        <v>0.11014673950478474</v>
      </c>
      <c r="U1895" s="358">
        <v>0.38306882038179013</v>
      </c>
      <c r="V1895" s="361">
        <v>0.40858644149607731</v>
      </c>
    </row>
    <row r="1896" spans="1:22" hidden="1" outlineLevel="1">
      <c r="A1896" s="65">
        <v>1887</v>
      </c>
      <c r="B1896" s="117">
        <v>1</v>
      </c>
      <c r="C1896" s="325">
        <v>1.3963692885935055E-4</v>
      </c>
      <c r="D1896" s="358">
        <v>1.0625009733111616E-4</v>
      </c>
      <c r="E1896" s="327">
        <v>1.2593827942390995E-4</v>
      </c>
      <c r="F1896" s="332">
        <v>0</v>
      </c>
      <c r="G1896" s="358">
        <v>0</v>
      </c>
      <c r="H1896" s="327">
        <v>0</v>
      </c>
      <c r="I1896" s="332">
        <v>0</v>
      </c>
      <c r="J1896" s="358">
        <v>2.059388489045989E-4</v>
      </c>
      <c r="K1896" s="327">
        <v>1.9611280646340243E-4</v>
      </c>
      <c r="L1896" s="336">
        <v>2.1382081345896285E-4</v>
      </c>
      <c r="M1896" s="210">
        <v>1.1415525114155251E-4</v>
      </c>
      <c r="N1896" s="325">
        <v>0.47646464096931085</v>
      </c>
      <c r="O1896" s="358">
        <v>0.48050151082530418</v>
      </c>
      <c r="P1896" s="327">
        <v>0.39299574527588838</v>
      </c>
      <c r="Q1896" s="332">
        <v>6.5959328028293546E-2</v>
      </c>
      <c r="R1896" s="358">
        <v>0.72091049649698347</v>
      </c>
      <c r="S1896" s="327">
        <v>8.337588947605469E-2</v>
      </c>
      <c r="T1896" s="358">
        <v>0.1629711492387983</v>
      </c>
      <c r="U1896" s="358">
        <v>0.41109273408523672</v>
      </c>
      <c r="V1896" s="361">
        <v>0.31017694878550478</v>
      </c>
    </row>
    <row r="1897" spans="1:22" hidden="1" outlineLevel="1">
      <c r="A1897" s="65">
        <v>1888</v>
      </c>
      <c r="B1897" s="117">
        <v>1</v>
      </c>
      <c r="C1897" s="325">
        <v>1.3886814759397746E-4</v>
      </c>
      <c r="D1897" s="358">
        <v>1.0549186241878065E-4</v>
      </c>
      <c r="E1897" s="327">
        <v>1.2574368999340328E-4</v>
      </c>
      <c r="F1897" s="332">
        <v>0</v>
      </c>
      <c r="G1897" s="358">
        <v>0</v>
      </c>
      <c r="H1897" s="327">
        <v>0</v>
      </c>
      <c r="I1897" s="332">
        <v>0</v>
      </c>
      <c r="J1897" s="358">
        <v>2.2525846147648747E-4</v>
      </c>
      <c r="K1897" s="327">
        <v>1.9908421262193881E-4</v>
      </c>
      <c r="L1897" s="336">
        <v>2.2321953053408208E-4</v>
      </c>
      <c r="M1897" s="210">
        <v>1.1415525114155251E-4</v>
      </c>
      <c r="N1897" s="325">
        <v>0.24586253715498246</v>
      </c>
      <c r="O1897" s="358">
        <v>0.31264180307736772</v>
      </c>
      <c r="P1897" s="327">
        <v>0.3087655275387034</v>
      </c>
      <c r="Q1897" s="332">
        <v>3.2979664014146773E-2</v>
      </c>
      <c r="R1897" s="358">
        <v>0.69056987761068167</v>
      </c>
      <c r="S1897" s="327">
        <v>9.5014249635804252E-2</v>
      </c>
      <c r="T1897" s="358">
        <v>0.19843149557509651</v>
      </c>
      <c r="U1897" s="358">
        <v>0.44307163560973417</v>
      </c>
      <c r="V1897" s="361">
        <v>0.20675918398663584</v>
      </c>
    </row>
    <row r="1898" spans="1:22" hidden="1" outlineLevel="1">
      <c r="A1898" s="65">
        <v>1889</v>
      </c>
      <c r="B1898" s="117">
        <v>1</v>
      </c>
      <c r="C1898" s="325">
        <v>1.4026195427835307E-4</v>
      </c>
      <c r="D1898" s="358">
        <v>1.1548500972494601E-4</v>
      </c>
      <c r="E1898" s="327">
        <v>1.3142570136419774E-4</v>
      </c>
      <c r="F1898" s="332">
        <v>0</v>
      </c>
      <c r="G1898" s="358">
        <v>0</v>
      </c>
      <c r="H1898" s="327">
        <v>0</v>
      </c>
      <c r="I1898" s="332">
        <v>0</v>
      </c>
      <c r="J1898" s="358">
        <v>2.1580418298386113E-4</v>
      </c>
      <c r="K1898" s="327">
        <v>2.0799843109754802E-4</v>
      </c>
      <c r="L1898" s="336">
        <v>2.2321953053408208E-4</v>
      </c>
      <c r="M1898" s="210">
        <v>1.1415525114155251E-4</v>
      </c>
      <c r="N1898" s="325">
        <v>0.10889543791232172</v>
      </c>
      <c r="O1898" s="358">
        <v>0.15918732565828642</v>
      </c>
      <c r="P1898" s="327">
        <v>0.19547878941879757</v>
      </c>
      <c r="Q1898" s="332">
        <v>3.2979664014146773E-2</v>
      </c>
      <c r="R1898" s="358">
        <v>0.65109797775626632</v>
      </c>
      <c r="S1898" s="327">
        <v>4.9600172439396253E-2</v>
      </c>
      <c r="T1898" s="358">
        <v>0.2119252556853693</v>
      </c>
      <c r="U1898" s="358">
        <v>0.55053430469028952</v>
      </c>
      <c r="V1898" s="361">
        <v>7.2703925452504731E-2</v>
      </c>
    </row>
    <row r="1899" spans="1:22" hidden="1" outlineLevel="1">
      <c r="A1899" s="65">
        <v>1890</v>
      </c>
      <c r="B1899" s="117">
        <v>1</v>
      </c>
      <c r="C1899" s="325">
        <v>1.3605553320846617E-4</v>
      </c>
      <c r="D1899" s="358">
        <v>1.1976223230735141E-4</v>
      </c>
      <c r="E1899" s="327">
        <v>1.317110991956075E-4</v>
      </c>
      <c r="F1899" s="332">
        <v>0</v>
      </c>
      <c r="G1899" s="358">
        <v>0</v>
      </c>
      <c r="H1899" s="327">
        <v>0</v>
      </c>
      <c r="I1899" s="332">
        <v>0</v>
      </c>
      <c r="J1899" s="358">
        <v>2.4252279611519634E-4</v>
      </c>
      <c r="K1899" s="327">
        <v>2.0799843109754802E-4</v>
      </c>
      <c r="L1899" s="336">
        <v>1.644775488145868E-4</v>
      </c>
      <c r="M1899" s="210">
        <v>1.1415525114155251E-4</v>
      </c>
      <c r="N1899" s="325">
        <v>2.1289246512270509E-2</v>
      </c>
      <c r="O1899" s="358">
        <v>3.8085453071418446E-2</v>
      </c>
      <c r="P1899" s="327">
        <v>5.0414493861544528E-2</v>
      </c>
      <c r="Q1899" s="332">
        <v>3.2979664014146773E-2</v>
      </c>
      <c r="R1899" s="358">
        <v>0.62529715281713949</v>
      </c>
      <c r="S1899" s="327">
        <v>5.9761583059669013E-2</v>
      </c>
      <c r="T1899" s="358">
        <v>0.16161131294861578</v>
      </c>
      <c r="U1899" s="358">
        <v>0.56432026223795273</v>
      </c>
      <c r="V1899" s="361">
        <v>0</v>
      </c>
    </row>
    <row r="1900" spans="1:22" hidden="1" outlineLevel="1">
      <c r="A1900" s="65">
        <v>1891</v>
      </c>
      <c r="B1900" s="117">
        <v>1</v>
      </c>
      <c r="C1900" s="325">
        <v>1.4014944970293261E-4</v>
      </c>
      <c r="D1900" s="358">
        <v>1.3492693055406149E-4</v>
      </c>
      <c r="E1900" s="327">
        <v>1.4307512193719642E-4</v>
      </c>
      <c r="F1900" s="332">
        <v>0</v>
      </c>
      <c r="G1900" s="358">
        <v>0</v>
      </c>
      <c r="H1900" s="327">
        <v>0</v>
      </c>
      <c r="I1900" s="332">
        <v>0</v>
      </c>
      <c r="J1900" s="358">
        <v>2.8814996623178411E-4</v>
      </c>
      <c r="K1900" s="327">
        <v>2.1394124341462081E-4</v>
      </c>
      <c r="L1900" s="336">
        <v>1.1748396343899057E-4</v>
      </c>
      <c r="M1900" s="210">
        <v>1.1415525114155251E-4</v>
      </c>
      <c r="N1900" s="325">
        <v>0</v>
      </c>
      <c r="O1900" s="358">
        <v>0</v>
      </c>
      <c r="P1900" s="327">
        <v>8.4319853055029128E-4</v>
      </c>
      <c r="Q1900" s="332">
        <v>6.5959328028293546E-2</v>
      </c>
      <c r="R1900" s="358">
        <v>0.63255357349066677</v>
      </c>
      <c r="S1900" s="327">
        <v>9.2305103932292784E-2</v>
      </c>
      <c r="T1900" s="358">
        <v>0.19403817832989143</v>
      </c>
      <c r="U1900" s="358">
        <v>0.67291292783880829</v>
      </c>
      <c r="V1900" s="361">
        <v>0</v>
      </c>
    </row>
    <row r="1901" spans="1:22" hidden="1" outlineLevel="1">
      <c r="A1901" s="65">
        <v>1892</v>
      </c>
      <c r="B1901" s="117">
        <v>1</v>
      </c>
      <c r="C1901" s="325">
        <v>1.4481213932869132E-4</v>
      </c>
      <c r="D1901" s="358">
        <v>1.452117066726636E-4</v>
      </c>
      <c r="E1901" s="327">
        <v>1.524283872302165E-4</v>
      </c>
      <c r="F1901" s="332">
        <v>0</v>
      </c>
      <c r="G1901" s="358">
        <v>0</v>
      </c>
      <c r="H1901" s="327">
        <v>0</v>
      </c>
      <c r="I1901" s="332">
        <v>9.3615427822505074E-5</v>
      </c>
      <c r="J1901" s="358">
        <v>3.3089974724192042E-4</v>
      </c>
      <c r="K1901" s="327">
        <v>2.2582686804876643E-4</v>
      </c>
      <c r="L1901" s="336">
        <v>8.811297257924293E-5</v>
      </c>
      <c r="M1901" s="210">
        <v>1.1415525114155251E-4</v>
      </c>
      <c r="N1901" s="325">
        <v>0</v>
      </c>
      <c r="O1901" s="358">
        <v>0</v>
      </c>
      <c r="P1901" s="327">
        <v>0</v>
      </c>
      <c r="Q1901" s="332">
        <v>9.8938992042440319E-2</v>
      </c>
      <c r="R1901" s="358">
        <v>0.64458965241787824</v>
      </c>
      <c r="S1901" s="327">
        <v>9.3267231218818206E-2</v>
      </c>
      <c r="T1901" s="358">
        <v>0.22981233304084719</v>
      </c>
      <c r="U1901" s="358">
        <v>0.69370486381233321</v>
      </c>
      <c r="V1901" s="361">
        <v>0</v>
      </c>
    </row>
    <row r="1902" spans="1:22" hidden="1" outlineLevel="1">
      <c r="A1902" s="65">
        <v>1893</v>
      </c>
      <c r="B1902" s="117">
        <v>1</v>
      </c>
      <c r="C1902" s="325">
        <v>1.3504924228387212E-4</v>
      </c>
      <c r="D1902" s="358">
        <v>1.4072062296113791E-4</v>
      </c>
      <c r="E1902" s="327">
        <v>1.4249135364567645E-4</v>
      </c>
      <c r="F1902" s="332">
        <v>0</v>
      </c>
      <c r="G1902" s="358">
        <v>0</v>
      </c>
      <c r="H1902" s="327">
        <v>0</v>
      </c>
      <c r="I1902" s="332">
        <v>1.2482057043000677E-4</v>
      </c>
      <c r="J1902" s="358">
        <v>3.4076508132118262E-4</v>
      </c>
      <c r="K1902" s="327">
        <v>2.4662671115852124E-4</v>
      </c>
      <c r="L1902" s="336">
        <v>5.8741981719495287E-5</v>
      </c>
      <c r="M1902" s="210">
        <v>1.1415525114155251E-4</v>
      </c>
      <c r="N1902" s="325">
        <v>0</v>
      </c>
      <c r="O1902" s="358">
        <v>0</v>
      </c>
      <c r="P1902" s="327">
        <v>0</v>
      </c>
      <c r="Q1902" s="332">
        <v>3.2979664014146773E-2</v>
      </c>
      <c r="R1902" s="358">
        <v>0.66189203990720114</v>
      </c>
      <c r="S1902" s="327">
        <v>8.0531709333788601E-2</v>
      </c>
      <c r="T1902" s="358">
        <v>0.20491686865135164</v>
      </c>
      <c r="U1902" s="358">
        <v>0.61076311922229365</v>
      </c>
      <c r="V1902" s="361">
        <v>0</v>
      </c>
    </row>
    <row r="1903" spans="1:22" hidden="1" outlineLevel="1">
      <c r="A1903" s="65">
        <v>1894</v>
      </c>
      <c r="B1903" s="117">
        <v>1</v>
      </c>
      <c r="C1903" s="325">
        <v>1.2481132592061104E-4</v>
      </c>
      <c r="D1903" s="358">
        <v>1.3049417260502317E-4</v>
      </c>
      <c r="E1903" s="327">
        <v>1.2997276694974802E-4</v>
      </c>
      <c r="F1903" s="332">
        <v>0</v>
      </c>
      <c r="G1903" s="358">
        <v>0</v>
      </c>
      <c r="H1903" s="327">
        <v>0</v>
      </c>
      <c r="I1903" s="332">
        <v>1.4933889676447238E-4</v>
      </c>
      <c r="J1903" s="358">
        <v>3.5186358216035264E-4</v>
      </c>
      <c r="K1903" s="327">
        <v>2.7039796042681243E-4</v>
      </c>
      <c r="L1903" s="336">
        <v>3.7594868300476983E-5</v>
      </c>
      <c r="M1903" s="210">
        <v>1.1415525114155251E-4</v>
      </c>
      <c r="N1903" s="325">
        <v>0</v>
      </c>
      <c r="O1903" s="358">
        <v>0</v>
      </c>
      <c r="P1903" s="327">
        <v>0</v>
      </c>
      <c r="Q1903" s="332">
        <v>3.2979664014146773E-2</v>
      </c>
      <c r="R1903" s="358">
        <v>0.68049777026172997</v>
      </c>
      <c r="S1903" s="327">
        <v>8.0084404300214546E-2</v>
      </c>
      <c r="T1903" s="358">
        <v>0.15366150079062563</v>
      </c>
      <c r="U1903" s="358">
        <v>0.48962749224610513</v>
      </c>
      <c r="V1903" s="361">
        <v>0</v>
      </c>
    </row>
    <row r="1904" spans="1:22" hidden="1" outlineLevel="1">
      <c r="A1904" s="65">
        <v>1895</v>
      </c>
      <c r="B1904" s="117">
        <v>1</v>
      </c>
      <c r="C1904" s="325">
        <v>1.1186704949306907E-4</v>
      </c>
      <c r="D1904" s="358">
        <v>1.1686538610381321E-4</v>
      </c>
      <c r="E1904" s="327">
        <v>1.1698716562060361E-4</v>
      </c>
      <c r="F1904" s="332">
        <v>0</v>
      </c>
      <c r="G1904" s="358">
        <v>0</v>
      </c>
      <c r="H1904" s="327">
        <v>0</v>
      </c>
      <c r="I1904" s="332">
        <v>1.7385722309893803E-4</v>
      </c>
      <c r="J1904" s="358">
        <v>3.5432991568016815E-4</v>
      </c>
      <c r="K1904" s="327">
        <v>2.7931217890242167E-4</v>
      </c>
      <c r="L1904" s="336">
        <v>2.3496792687798115E-5</v>
      </c>
      <c r="M1904" s="210">
        <v>1.1415525114155251E-4</v>
      </c>
      <c r="N1904" s="325">
        <v>0</v>
      </c>
      <c r="O1904" s="358">
        <v>0</v>
      </c>
      <c r="P1904" s="327">
        <v>0</v>
      </c>
      <c r="Q1904" s="332">
        <v>3.2979664014146773E-2</v>
      </c>
      <c r="R1904" s="358">
        <v>0.68282693585704568</v>
      </c>
      <c r="S1904" s="327">
        <v>0.12292437023186568</v>
      </c>
      <c r="T1904" s="358">
        <v>8.0753355078531625E-2</v>
      </c>
      <c r="U1904" s="358">
        <v>0.35979089206360459</v>
      </c>
      <c r="V1904" s="361">
        <v>0</v>
      </c>
    </row>
    <row r="1905" spans="1:22" hidden="1" outlineLevel="1">
      <c r="A1905" s="65">
        <v>1896</v>
      </c>
      <c r="B1905" s="117">
        <v>1</v>
      </c>
      <c r="C1905" s="325">
        <v>1.0179788999293865E-4</v>
      </c>
      <c r="D1905" s="358">
        <v>1.040531602774261E-4</v>
      </c>
      <c r="E1905" s="327">
        <v>1.0523396401800139E-4</v>
      </c>
      <c r="F1905" s="332">
        <v>0</v>
      </c>
      <c r="G1905" s="358">
        <v>0</v>
      </c>
      <c r="H1905" s="327">
        <v>0</v>
      </c>
      <c r="I1905" s="332">
        <v>2.1174918197947579E-4</v>
      </c>
      <c r="J1905" s="358">
        <v>3.6419524975943041E-4</v>
      </c>
      <c r="K1905" s="327">
        <v>2.7931217890242167E-4</v>
      </c>
      <c r="L1905" s="336">
        <v>9.3987170751192458E-6</v>
      </c>
      <c r="M1905" s="210">
        <v>1.1415525114155251E-4</v>
      </c>
      <c r="N1905" s="325">
        <v>0</v>
      </c>
      <c r="O1905" s="358">
        <v>0</v>
      </c>
      <c r="P1905" s="327">
        <v>0</v>
      </c>
      <c r="Q1905" s="332">
        <v>3.2979664014146773E-2</v>
      </c>
      <c r="R1905" s="358">
        <v>0.67513848899743012</v>
      </c>
      <c r="S1905" s="327">
        <v>0.13971095292112895</v>
      </c>
      <c r="T1905" s="358">
        <v>6.3389291680816279E-2</v>
      </c>
      <c r="U1905" s="358">
        <v>0.31628602603204437</v>
      </c>
      <c r="V1905" s="361">
        <v>0</v>
      </c>
    </row>
    <row r="1906" spans="1:22" hidden="1" outlineLevel="1">
      <c r="A1906" s="65">
        <v>1897</v>
      </c>
      <c r="B1906" s="117">
        <v>1</v>
      </c>
      <c r="C1906" s="325">
        <v>9.4028824034737461E-5</v>
      </c>
      <c r="D1906" s="358">
        <v>9.4546060991988626E-5</v>
      </c>
      <c r="E1906" s="327">
        <v>9.4842888428945779E-5</v>
      </c>
      <c r="F1906" s="332">
        <v>0</v>
      </c>
      <c r="G1906" s="358">
        <v>0</v>
      </c>
      <c r="H1906" s="327">
        <v>0</v>
      </c>
      <c r="I1906" s="332">
        <v>2.2735175328322661E-4</v>
      </c>
      <c r="J1906" s="358">
        <v>3.703610835589693E-4</v>
      </c>
      <c r="K1906" s="327">
        <v>3.0011202201217643E-4</v>
      </c>
      <c r="L1906" s="336">
        <v>5.8741981719495289E-6</v>
      </c>
      <c r="M1906" s="210">
        <v>1.1415525114155251E-4</v>
      </c>
      <c r="N1906" s="325">
        <v>0</v>
      </c>
      <c r="O1906" s="358">
        <v>0</v>
      </c>
      <c r="P1906" s="327">
        <v>0</v>
      </c>
      <c r="Q1906" s="332">
        <v>3.2979664014146773E-2</v>
      </c>
      <c r="R1906" s="358">
        <v>0.69075965007058826</v>
      </c>
      <c r="S1906" s="327">
        <v>0.12388649751839111</v>
      </c>
      <c r="T1906" s="358">
        <v>3.8912238457530786E-2</v>
      </c>
      <c r="U1906" s="358">
        <v>0.2852111217237871</v>
      </c>
      <c r="V1906" s="361">
        <v>0</v>
      </c>
    </row>
    <row r="1907" spans="1:22" hidden="1" outlineLevel="1">
      <c r="A1907" s="65">
        <v>1898</v>
      </c>
      <c r="B1907" s="117">
        <v>1</v>
      </c>
      <c r="C1907" s="325">
        <v>8.9316132375458546E-5</v>
      </c>
      <c r="D1907" s="358">
        <v>8.5913848143861352E-5</v>
      </c>
      <c r="E1907" s="327">
        <v>8.80322583612127E-5</v>
      </c>
      <c r="F1907" s="332">
        <v>0</v>
      </c>
      <c r="G1907" s="358">
        <v>0</v>
      </c>
      <c r="H1907" s="327">
        <v>0</v>
      </c>
      <c r="I1907" s="332">
        <v>2.3849644707162008E-4</v>
      </c>
      <c r="J1907" s="358">
        <v>4.1105558663592599E-4</v>
      </c>
      <c r="K1907" s="327">
        <v>2.9714061585364005E-4</v>
      </c>
      <c r="L1907" s="336">
        <v>2.3496792687798115E-6</v>
      </c>
      <c r="M1907" s="210">
        <v>1.1415525114155251E-4</v>
      </c>
      <c r="N1907" s="325">
        <v>0</v>
      </c>
      <c r="O1907" s="358">
        <v>0</v>
      </c>
      <c r="P1907" s="327">
        <v>0</v>
      </c>
      <c r="Q1907" s="332">
        <v>3.2979664014146773E-2</v>
      </c>
      <c r="R1907" s="358">
        <v>0.68718930638584397</v>
      </c>
      <c r="S1907" s="327">
        <v>0.11372508689811833</v>
      </c>
      <c r="T1907" s="358">
        <v>3.0230206758673113E-2</v>
      </c>
      <c r="U1907" s="358">
        <v>0.25673520941222039</v>
      </c>
      <c r="V1907" s="361">
        <v>0</v>
      </c>
    </row>
    <row r="1908" spans="1:22" hidden="1" outlineLevel="1">
      <c r="A1908" s="65">
        <v>1899</v>
      </c>
      <c r="B1908" s="117">
        <v>1</v>
      </c>
      <c r="C1908" s="325">
        <v>8.5753487487144243E-5</v>
      </c>
      <c r="D1908" s="358">
        <v>8.148109019482302E-5</v>
      </c>
      <c r="E1908" s="327">
        <v>8.3738318261365751E-5</v>
      </c>
      <c r="F1908" s="332">
        <v>0</v>
      </c>
      <c r="G1908" s="358">
        <v>0</v>
      </c>
      <c r="H1908" s="327">
        <v>0</v>
      </c>
      <c r="I1908" s="332">
        <v>2.407253858292988E-4</v>
      </c>
      <c r="J1908" s="358">
        <v>4.3037519920781445E-4</v>
      </c>
      <c r="K1908" s="327">
        <v>3.0902624048778567E-4</v>
      </c>
      <c r="L1908" s="336">
        <v>1.1748396343899057E-6</v>
      </c>
      <c r="M1908" s="210">
        <v>1.1415525114155251E-4</v>
      </c>
      <c r="N1908" s="325">
        <v>0</v>
      </c>
      <c r="O1908" s="358">
        <v>0</v>
      </c>
      <c r="P1908" s="327">
        <v>0</v>
      </c>
      <c r="Q1908" s="332">
        <v>3.2979664014146773E-2</v>
      </c>
      <c r="R1908" s="358">
        <v>0.65460075392710837</v>
      </c>
      <c r="S1908" s="327">
        <v>0.17297184770483598</v>
      </c>
      <c r="T1908" s="358">
        <v>2.7719739761413061E-2</v>
      </c>
      <c r="U1908" s="358">
        <v>0.23842926578335608</v>
      </c>
      <c r="V1908" s="361">
        <v>0</v>
      </c>
    </row>
    <row r="1909" spans="1:22" hidden="1" outlineLevel="1">
      <c r="A1909" s="65">
        <v>1900</v>
      </c>
      <c r="B1909" s="117">
        <v>1</v>
      </c>
      <c r="C1909" s="325">
        <v>8.3809658434046445E-5</v>
      </c>
      <c r="D1909" s="358">
        <v>7.955634003274058E-5</v>
      </c>
      <c r="E1909" s="327">
        <v>8.1597834525792503E-5</v>
      </c>
      <c r="F1909" s="332">
        <v>0</v>
      </c>
      <c r="G1909" s="358">
        <v>0</v>
      </c>
      <c r="H1909" s="327">
        <v>0</v>
      </c>
      <c r="I1909" s="332">
        <v>2.4518326334465619E-4</v>
      </c>
      <c r="J1909" s="358">
        <v>4.1639930926219297E-4</v>
      </c>
      <c r="K1909" s="327">
        <v>2.7931217890242167E-4</v>
      </c>
      <c r="L1909" s="336">
        <v>1.409807561267887E-5</v>
      </c>
      <c r="M1909" s="210">
        <v>1.1415525114155251E-4</v>
      </c>
      <c r="N1909" s="325">
        <v>0</v>
      </c>
      <c r="O1909" s="358">
        <v>0</v>
      </c>
      <c r="P1909" s="327">
        <v>0</v>
      </c>
      <c r="Q1909" s="332">
        <v>6.5959328028293546E-2</v>
      </c>
      <c r="R1909" s="358">
        <v>0.60193813919739847</v>
      </c>
      <c r="S1909" s="327">
        <v>0.23136620016171572</v>
      </c>
      <c r="T1909" s="358">
        <v>2.6778314637440546E-2</v>
      </c>
      <c r="U1909" s="358">
        <v>0.21842832737404139</v>
      </c>
      <c r="V1909" s="361">
        <v>0</v>
      </c>
    </row>
    <row r="1910" spans="1:22" hidden="1" outlineLevel="1">
      <c r="A1910" s="65">
        <v>1901</v>
      </c>
      <c r="B1910" s="117">
        <v>1</v>
      </c>
      <c r="C1910" s="325">
        <v>8.3697153858625989E-5</v>
      </c>
      <c r="D1910" s="358">
        <v>8.091727449077867E-5</v>
      </c>
      <c r="E1910" s="327">
        <v>8.0287599027047664E-5</v>
      </c>
      <c r="F1910" s="332">
        <v>0</v>
      </c>
      <c r="G1910" s="358">
        <v>0</v>
      </c>
      <c r="H1910" s="327">
        <v>0</v>
      </c>
      <c r="I1910" s="332">
        <v>2.4518326334465619E-4</v>
      </c>
      <c r="J1910" s="358">
        <v>5.1053103860182003E-4</v>
      </c>
      <c r="K1910" s="327">
        <v>2.7336936658534881E-4</v>
      </c>
      <c r="L1910" s="336">
        <v>3.7594868300476983E-5</v>
      </c>
      <c r="M1910" s="210">
        <v>1.1415525114155251E-4</v>
      </c>
      <c r="N1910" s="325">
        <v>0</v>
      </c>
      <c r="O1910" s="358">
        <v>0</v>
      </c>
      <c r="P1910" s="327">
        <v>0</v>
      </c>
      <c r="Q1910" s="332">
        <v>0.13191865605658709</v>
      </c>
      <c r="R1910" s="358">
        <v>0.56590868017067231</v>
      </c>
      <c r="S1910" s="327">
        <v>0.29607345409276647</v>
      </c>
      <c r="T1910" s="358">
        <v>2.5627683930363021E-2</v>
      </c>
      <c r="U1910" s="358">
        <v>0.21865432667810145</v>
      </c>
      <c r="V1910" s="361">
        <v>0</v>
      </c>
    </row>
    <row r="1911" spans="1:22" hidden="1" outlineLevel="1">
      <c r="A1911" s="65">
        <v>1902</v>
      </c>
      <c r="B1911" s="117">
        <v>1</v>
      </c>
      <c r="C1911" s="325">
        <v>8.5472226048593117E-5</v>
      </c>
      <c r="D1911" s="358">
        <v>8.3211421148614301E-5</v>
      </c>
      <c r="E1911" s="327">
        <v>8.2946987910638672E-5</v>
      </c>
      <c r="F1911" s="332">
        <v>0</v>
      </c>
      <c r="G1911" s="358">
        <v>0</v>
      </c>
      <c r="H1911" s="327">
        <v>0</v>
      </c>
      <c r="I1911" s="332">
        <v>2.3849644707162008E-4</v>
      </c>
      <c r="J1911" s="358">
        <v>5.0313203804237339E-4</v>
      </c>
      <c r="K1911" s="327">
        <v>2.4959811731705767E-4</v>
      </c>
      <c r="L1911" s="336">
        <v>9.3987170751192462E-5</v>
      </c>
      <c r="M1911" s="210">
        <v>1.1415525114155251E-4</v>
      </c>
      <c r="N1911" s="325">
        <v>0</v>
      </c>
      <c r="O1911" s="358">
        <v>0</v>
      </c>
      <c r="P1911" s="327">
        <v>0</v>
      </c>
      <c r="Q1911" s="332">
        <v>9.8938992042440319E-2</v>
      </c>
      <c r="R1911" s="358">
        <v>0.56768923840994046</v>
      </c>
      <c r="S1911" s="327">
        <v>0.3144720207602611</v>
      </c>
      <c r="T1911" s="358">
        <v>2.719672580365055E-2</v>
      </c>
      <c r="U1911" s="358">
        <v>0.23470027726636519</v>
      </c>
      <c r="V1911" s="361">
        <v>0</v>
      </c>
    </row>
    <row r="1912" spans="1:22" hidden="1" outlineLevel="1">
      <c r="A1912" s="65">
        <v>1903</v>
      </c>
      <c r="B1912" s="117">
        <v>1</v>
      </c>
      <c r="C1912" s="325">
        <v>9.0347424316812678E-5</v>
      </c>
      <c r="D1912" s="358">
        <v>8.6166593114639855E-5</v>
      </c>
      <c r="E1912" s="327">
        <v>8.5359896848921253E-5</v>
      </c>
      <c r="F1912" s="332">
        <v>0</v>
      </c>
      <c r="G1912" s="358">
        <v>0</v>
      </c>
      <c r="H1912" s="327">
        <v>0</v>
      </c>
      <c r="I1912" s="332">
        <v>2.3849644707162008E-4</v>
      </c>
      <c r="J1912" s="358">
        <v>5.5286976402532044E-4</v>
      </c>
      <c r="K1912" s="327">
        <v>2.1691264957315727E-4</v>
      </c>
      <c r="L1912" s="336">
        <v>1.8210014333043539E-4</v>
      </c>
      <c r="M1912" s="210">
        <v>1.1415525114155251E-4</v>
      </c>
      <c r="N1912" s="325">
        <v>1.1304024696780803E-3</v>
      </c>
      <c r="O1912" s="358">
        <v>4.2700824814120627E-3</v>
      </c>
      <c r="P1912" s="327">
        <v>4.2373313653897241E-3</v>
      </c>
      <c r="Q1912" s="332">
        <v>0.16489832007073388</v>
      </c>
      <c r="R1912" s="358">
        <v>0.60633976631366149</v>
      </c>
      <c r="S1912" s="327">
        <v>0.28494991618596832</v>
      </c>
      <c r="T1912" s="358">
        <v>3.0021001175568107E-2</v>
      </c>
      <c r="U1912" s="358">
        <v>0.24475724629703755</v>
      </c>
      <c r="V1912" s="361">
        <v>0</v>
      </c>
    </row>
    <row r="1913" spans="1:22" hidden="1" outlineLevel="1">
      <c r="A1913" s="65">
        <v>1904</v>
      </c>
      <c r="B1913" s="117">
        <v>1</v>
      </c>
      <c r="C1913" s="325">
        <v>1.001915746661022E-4</v>
      </c>
      <c r="D1913" s="358">
        <v>1.0115631407388789E-4</v>
      </c>
      <c r="E1913" s="327">
        <v>9.872170441037853E-5</v>
      </c>
      <c r="F1913" s="332">
        <v>0</v>
      </c>
      <c r="G1913" s="358">
        <v>0</v>
      </c>
      <c r="H1913" s="327">
        <v>0</v>
      </c>
      <c r="I1913" s="332">
        <v>2.3626750831394139E-4</v>
      </c>
      <c r="J1913" s="358">
        <v>5.1053103860182003E-4</v>
      </c>
      <c r="K1913" s="327">
        <v>1.9908421262193881E-4</v>
      </c>
      <c r="L1913" s="336">
        <v>1.5860335064263727E-4</v>
      </c>
      <c r="M1913" s="210">
        <v>1.1415525114155251E-4</v>
      </c>
      <c r="N1913" s="325">
        <v>3.052086668130816E-2</v>
      </c>
      <c r="O1913" s="358">
        <v>7.7615865756152536E-2</v>
      </c>
      <c r="P1913" s="327">
        <v>3.1050188543430782E-2</v>
      </c>
      <c r="Q1913" s="332">
        <v>0.13191865605658709</v>
      </c>
      <c r="R1913" s="358">
        <v>0.61429169065416422</v>
      </c>
      <c r="S1913" s="327">
        <v>0.33866866664897549</v>
      </c>
      <c r="T1913" s="358">
        <v>3.0334809550225616E-2</v>
      </c>
      <c r="U1913" s="358">
        <v>0.29108710362934848</v>
      </c>
      <c r="V1913" s="361">
        <v>8.5522353556542807E-2</v>
      </c>
    </row>
    <row r="1914" spans="1:22" hidden="1" outlineLevel="1">
      <c r="A1914" s="65">
        <v>1905</v>
      </c>
      <c r="B1914" s="117">
        <v>1</v>
      </c>
      <c r="C1914" s="325">
        <v>1.1056074636735382E-4</v>
      </c>
      <c r="D1914" s="358">
        <v>1.1404630758359146E-4</v>
      </c>
      <c r="E1914" s="327">
        <v>1.1196675831353181E-4</v>
      </c>
      <c r="F1914" s="332">
        <v>0</v>
      </c>
      <c r="G1914" s="358">
        <v>0</v>
      </c>
      <c r="H1914" s="327">
        <v>0</v>
      </c>
      <c r="I1914" s="332">
        <v>2.2512281452554794E-4</v>
      </c>
      <c r="J1914" s="358">
        <v>3.0048163383086189E-4</v>
      </c>
      <c r="K1914" s="327">
        <v>2.2582686804876643E-4</v>
      </c>
      <c r="L1914" s="336">
        <v>1.4685495429873823E-4</v>
      </c>
      <c r="M1914" s="210">
        <v>1.1415525114155251E-4</v>
      </c>
      <c r="N1914" s="325">
        <v>9.2693002513602574E-2</v>
      </c>
      <c r="O1914" s="358">
        <v>0.19854020740664716</v>
      </c>
      <c r="P1914" s="327">
        <v>7.710784788642959E-2</v>
      </c>
      <c r="Q1914" s="332">
        <v>0.13191865605658709</v>
      </c>
      <c r="R1914" s="358">
        <v>0.58852914308910154</v>
      </c>
      <c r="S1914" s="327">
        <v>0.38703664292433709</v>
      </c>
      <c r="T1914" s="358">
        <v>5.0732353902963531E-2</v>
      </c>
      <c r="U1914" s="358">
        <v>0.33911195574210973</v>
      </c>
      <c r="V1914" s="361">
        <v>0.19371171904929124</v>
      </c>
    </row>
    <row r="1915" spans="1:22" hidden="1" outlineLevel="1">
      <c r="A1915" s="65">
        <v>1906</v>
      </c>
      <c r="B1915" s="117">
        <v>1</v>
      </c>
      <c r="C1915" s="325">
        <v>1.1667974521938839E-4</v>
      </c>
      <c r="D1915" s="358">
        <v>1.1931506812828176E-4</v>
      </c>
      <c r="E1915" s="327">
        <v>1.1597530058196898E-4</v>
      </c>
      <c r="F1915" s="332">
        <v>0</v>
      </c>
      <c r="G1915" s="358">
        <v>0</v>
      </c>
      <c r="H1915" s="327">
        <v>0</v>
      </c>
      <c r="I1915" s="332">
        <v>1.9837554943340365E-4</v>
      </c>
      <c r="J1915" s="358">
        <v>2.0511673773132707E-4</v>
      </c>
      <c r="K1915" s="327">
        <v>2.1691264957315727E-4</v>
      </c>
      <c r="L1915" s="336">
        <v>1.644775488145868E-4</v>
      </c>
      <c r="M1915" s="210">
        <v>1.1415525114155251E-4</v>
      </c>
      <c r="N1915" s="325">
        <v>0.13338749142201345</v>
      </c>
      <c r="O1915" s="358">
        <v>0.29147220417515302</v>
      </c>
      <c r="P1915" s="327">
        <v>0.15269208624096009</v>
      </c>
      <c r="Q1915" s="332">
        <v>9.8938992042440319E-2</v>
      </c>
      <c r="R1915" s="358">
        <v>0.59895852542229766</v>
      </c>
      <c r="S1915" s="327">
        <v>0.34903262892738018</v>
      </c>
      <c r="T1915" s="358">
        <v>0.11150657579496726</v>
      </c>
      <c r="U1915" s="358">
        <v>0.39346478836855259</v>
      </c>
      <c r="V1915" s="361">
        <v>0.29009805306565928</v>
      </c>
    </row>
    <row r="1916" spans="1:22" hidden="1" outlineLevel="1">
      <c r="A1916" s="65">
        <v>1907</v>
      </c>
      <c r="B1916" s="117">
        <v>1</v>
      </c>
      <c r="C1916" s="325">
        <v>1.2172995060492866E-4</v>
      </c>
      <c r="D1916" s="358">
        <v>1.1900399739501592E-4</v>
      </c>
      <c r="E1916" s="327">
        <v>1.1426291359351038E-4</v>
      </c>
      <c r="F1916" s="332">
        <v>0</v>
      </c>
      <c r="G1916" s="358">
        <v>0</v>
      </c>
      <c r="H1916" s="327">
        <v>0</v>
      </c>
      <c r="I1916" s="332">
        <v>1.5602571303750847E-4</v>
      </c>
      <c r="J1916" s="358">
        <v>1.8415290281289485E-4</v>
      </c>
      <c r="K1916" s="327">
        <v>2.0799843109754802E-4</v>
      </c>
      <c r="L1916" s="336">
        <v>1.8797434150238492E-4</v>
      </c>
      <c r="M1916" s="210">
        <v>1.1415525114155251E-4</v>
      </c>
      <c r="N1916" s="325">
        <v>0.21044325977173595</v>
      </c>
      <c r="O1916" s="358">
        <v>0.30603535019583616</v>
      </c>
      <c r="P1916" s="327">
        <v>0.25358630400350185</v>
      </c>
      <c r="Q1916" s="332">
        <v>0.16489832007073388</v>
      </c>
      <c r="R1916" s="358">
        <v>0.59853173838302964</v>
      </c>
      <c r="S1916" s="327">
        <v>0.33976582837425551</v>
      </c>
      <c r="T1916" s="358">
        <v>0.13211332573081017</v>
      </c>
      <c r="U1916" s="358">
        <v>0.43764765231229291</v>
      </c>
      <c r="V1916" s="361">
        <v>0.37532265873890391</v>
      </c>
    </row>
    <row r="1917" spans="1:22" hidden="1" outlineLevel="1">
      <c r="A1917" s="65">
        <v>1908</v>
      </c>
      <c r="B1917" s="117">
        <v>1</v>
      </c>
      <c r="C1917" s="325">
        <v>1.2051115103787378E-4</v>
      </c>
      <c r="D1917" s="358">
        <v>1.1468789097095227E-4</v>
      </c>
      <c r="E1917" s="327">
        <v>1.1230404665974334E-4</v>
      </c>
      <c r="F1917" s="332">
        <v>0</v>
      </c>
      <c r="G1917" s="358">
        <v>0</v>
      </c>
      <c r="H1917" s="327">
        <v>0</v>
      </c>
      <c r="I1917" s="332">
        <v>1.2704950918768546E-4</v>
      </c>
      <c r="J1917" s="358">
        <v>1.4756895560229743E-4</v>
      </c>
      <c r="K1917" s="327">
        <v>1.9908421262193881E-4</v>
      </c>
      <c r="L1917" s="336">
        <v>2.0677177565262342E-4</v>
      </c>
      <c r="M1917" s="210">
        <v>1.1415525114155251E-4</v>
      </c>
      <c r="N1917" s="325">
        <v>0.36248239194343773</v>
      </c>
      <c r="O1917" s="358">
        <v>0.36863498502358716</v>
      </c>
      <c r="P1917" s="327">
        <v>0.28461454688352539</v>
      </c>
      <c r="Q1917" s="332">
        <v>0.23085764809902742</v>
      </c>
      <c r="R1917" s="358">
        <v>0.56887376721690874</v>
      </c>
      <c r="S1917" s="327">
        <v>0.25614518552275872</v>
      </c>
      <c r="T1917" s="358">
        <v>8.3996041616659203E-2</v>
      </c>
      <c r="U1917" s="358">
        <v>0.3673618687496164</v>
      </c>
      <c r="V1917" s="361">
        <v>0.41182349540680535</v>
      </c>
    </row>
    <row r="1918" spans="1:22" hidden="1" outlineLevel="1">
      <c r="A1918" s="65">
        <v>1909</v>
      </c>
      <c r="B1918" s="117">
        <v>1</v>
      </c>
      <c r="C1918" s="325">
        <v>1.1111701899026607E-4</v>
      </c>
      <c r="D1918" s="358">
        <v>1.1515449707085105E-4</v>
      </c>
      <c r="E1918" s="327">
        <v>1.1248566346154957E-4</v>
      </c>
      <c r="F1918" s="332">
        <v>0</v>
      </c>
      <c r="G1918" s="358">
        <v>0</v>
      </c>
      <c r="H1918" s="327">
        <v>0</v>
      </c>
      <c r="I1918" s="332">
        <v>1.0698906036857726E-4</v>
      </c>
      <c r="J1918" s="358">
        <v>1.2701617627050113E-4</v>
      </c>
      <c r="K1918" s="327">
        <v>1.9611280646340243E-4</v>
      </c>
      <c r="L1918" s="336">
        <v>1.8797434150238492E-4</v>
      </c>
      <c r="M1918" s="210">
        <v>1.1415525114155251E-4</v>
      </c>
      <c r="N1918" s="325">
        <v>0.32348350673954396</v>
      </c>
      <c r="O1918" s="358">
        <v>0.41931978659501989</v>
      </c>
      <c r="P1918" s="327">
        <v>0.25025618730657717</v>
      </c>
      <c r="Q1918" s="332">
        <v>0.19787798408488064</v>
      </c>
      <c r="R1918" s="358">
        <v>0.55552023391779881</v>
      </c>
      <c r="S1918" s="327">
        <v>0.19130289715295334</v>
      </c>
      <c r="T1918" s="358">
        <v>6.0460413517346226E-2</v>
      </c>
      <c r="U1918" s="358">
        <v>0.28453312381160695</v>
      </c>
      <c r="V1918" s="361">
        <v>0.3719863555337436</v>
      </c>
    </row>
    <row r="1919" spans="1:22" hidden="1" outlineLevel="1">
      <c r="A1919" s="65">
        <v>1910</v>
      </c>
      <c r="B1919" s="117">
        <v>1</v>
      </c>
      <c r="C1919" s="325">
        <v>1.0399797946782748E-4</v>
      </c>
      <c r="D1919" s="358">
        <v>1.1113001945922414E-4</v>
      </c>
      <c r="E1919" s="327">
        <v>1.0790632553029285E-4</v>
      </c>
      <c r="F1919" s="332">
        <v>0</v>
      </c>
      <c r="G1919" s="358">
        <v>0</v>
      </c>
      <c r="H1919" s="327">
        <v>0</v>
      </c>
      <c r="I1919" s="332">
        <v>9.1386489064826379E-5</v>
      </c>
      <c r="J1919" s="358">
        <v>0</v>
      </c>
      <c r="K1919" s="327">
        <v>2.0205561878047524E-4</v>
      </c>
      <c r="L1919" s="336">
        <v>1.9032402077116473E-4</v>
      </c>
      <c r="M1919" s="210">
        <v>1.1415525114155251E-4</v>
      </c>
      <c r="N1919" s="325">
        <v>0.2663981820208009</v>
      </c>
      <c r="O1919" s="358">
        <v>0.46809400115278227</v>
      </c>
      <c r="P1919" s="327">
        <v>0.28351039638325592</v>
      </c>
      <c r="Q1919" s="332">
        <v>0.36277630415561452</v>
      </c>
      <c r="R1919" s="358">
        <v>0.48512153072642744</v>
      </c>
      <c r="S1919" s="327">
        <v>0.18924360814114788</v>
      </c>
      <c r="T1919" s="358">
        <v>6.2029455390633766E-2</v>
      </c>
      <c r="U1919" s="358">
        <v>0.29108710362934848</v>
      </c>
      <c r="V1919" s="361">
        <v>0.3468839186033818</v>
      </c>
    </row>
    <row r="1920" spans="1:22" hidden="1" outlineLevel="1">
      <c r="A1920" s="65">
        <v>1911</v>
      </c>
      <c r="B1920" s="117">
        <v>1</v>
      </c>
      <c r="C1920" s="325">
        <v>1.0426674039799856E-4</v>
      </c>
      <c r="D1920" s="358">
        <v>1.101968072594266E-4</v>
      </c>
      <c r="E1920" s="327">
        <v>1.0825658650520484E-4</v>
      </c>
      <c r="F1920" s="332">
        <v>0</v>
      </c>
      <c r="G1920" s="358">
        <v>0</v>
      </c>
      <c r="H1920" s="327">
        <v>0</v>
      </c>
      <c r="I1920" s="332">
        <v>7.5783917761075554E-5</v>
      </c>
      <c r="J1920" s="358">
        <v>0</v>
      </c>
      <c r="K1920" s="327">
        <v>1.9908421262193881E-4</v>
      </c>
      <c r="L1920" s="336">
        <v>2.1382081345896285E-4</v>
      </c>
      <c r="M1920" s="210">
        <v>1.1415525114155251E-4</v>
      </c>
      <c r="N1920" s="325">
        <v>0.3982784701499103</v>
      </c>
      <c r="O1920" s="358">
        <v>0.3472638967676645</v>
      </c>
      <c r="P1920" s="327">
        <v>0.24676938440004892</v>
      </c>
      <c r="Q1920" s="332">
        <v>0.49469496021220166</v>
      </c>
      <c r="R1920" s="358">
        <v>0.44197493736289628</v>
      </c>
      <c r="S1920" s="327">
        <v>0.23105392956689624</v>
      </c>
      <c r="T1920" s="358">
        <v>5.7531535353876166E-2</v>
      </c>
      <c r="U1920" s="358">
        <v>0.28509812207175705</v>
      </c>
      <c r="V1920" s="361">
        <v>0.26031563017474063</v>
      </c>
    </row>
    <row r="1921" spans="1:22" hidden="1" outlineLevel="1">
      <c r="A1921" s="65">
        <v>1912</v>
      </c>
      <c r="B1921" s="117">
        <v>1</v>
      </c>
      <c r="C1921" s="325">
        <v>1.0089160313538501E-4</v>
      </c>
      <c r="D1921" s="358">
        <v>1.0574460738955915E-4</v>
      </c>
      <c r="E1921" s="327">
        <v>1.0887927268282615E-4</v>
      </c>
      <c r="F1921" s="332">
        <v>0</v>
      </c>
      <c r="G1921" s="358">
        <v>0</v>
      </c>
      <c r="H1921" s="327">
        <v>0</v>
      </c>
      <c r="I1921" s="332">
        <v>7.3554979003396872E-5</v>
      </c>
      <c r="J1921" s="358">
        <v>0</v>
      </c>
      <c r="K1921" s="327">
        <v>1.9908421262193881E-4</v>
      </c>
      <c r="L1921" s="336">
        <v>2.2321953053408208E-4</v>
      </c>
      <c r="M1921" s="210">
        <v>1.1415525114155251E-4</v>
      </c>
      <c r="N1921" s="325">
        <v>0.33912074090342403</v>
      </c>
      <c r="O1921" s="358">
        <v>0.3018423294678455</v>
      </c>
      <c r="P1921" s="327">
        <v>0.17852579044071654</v>
      </c>
      <c r="Q1921" s="332">
        <v>0.65959328028293551</v>
      </c>
      <c r="R1921" s="358">
        <v>0.40375665208420891</v>
      </c>
      <c r="S1921" s="327">
        <v>0.33049902782113089</v>
      </c>
      <c r="T1921" s="358">
        <v>9.1213634233781857E-2</v>
      </c>
      <c r="U1921" s="358">
        <v>0.3089410486500927</v>
      </c>
      <c r="V1921" s="361">
        <v>0.17254871565179641</v>
      </c>
    </row>
    <row r="1922" spans="1:22" hidden="1" outlineLevel="1">
      <c r="A1922" s="65">
        <v>1913</v>
      </c>
      <c r="B1922" s="117">
        <v>1</v>
      </c>
      <c r="C1922" s="325">
        <v>9.9029027386757538E-5</v>
      </c>
      <c r="D1922" s="358">
        <v>1.0638619077691996E-4</v>
      </c>
      <c r="E1922" s="327">
        <v>1.0959276726135055E-4</v>
      </c>
      <c r="F1922" s="332">
        <v>0</v>
      </c>
      <c r="G1922" s="358">
        <v>0</v>
      </c>
      <c r="H1922" s="327">
        <v>0</v>
      </c>
      <c r="I1922" s="332">
        <v>8.0241795276432917E-5</v>
      </c>
      <c r="J1922" s="358">
        <v>0</v>
      </c>
      <c r="K1922" s="327">
        <v>1.9908421262193881E-4</v>
      </c>
      <c r="L1922" s="336">
        <v>2.2321953053408208E-4</v>
      </c>
      <c r="M1922" s="210">
        <v>1.1415525114155251E-4</v>
      </c>
      <c r="N1922" s="325">
        <v>0.19669002972398594</v>
      </c>
      <c r="O1922" s="358">
        <v>0.16349384330496383</v>
      </c>
      <c r="P1922" s="327">
        <v>0.12424221769746177</v>
      </c>
      <c r="Q1922" s="332">
        <v>0.69257294429708227</v>
      </c>
      <c r="R1922" s="358">
        <v>0.33222309482528034</v>
      </c>
      <c r="S1922" s="327">
        <v>0.45252878798584856</v>
      </c>
      <c r="T1922" s="358">
        <v>8.9539989568941825E-2</v>
      </c>
      <c r="U1922" s="358">
        <v>0.378548834300589</v>
      </c>
      <c r="V1922" s="361">
        <v>7.9659010623903612E-2</v>
      </c>
    </row>
    <row r="1923" spans="1:22" hidden="1" outlineLevel="1">
      <c r="A1923" s="65">
        <v>1914</v>
      </c>
      <c r="B1923" s="117">
        <v>1</v>
      </c>
      <c r="C1923" s="325">
        <v>1.0080409957672467E-4</v>
      </c>
      <c r="D1923" s="358">
        <v>1.1319086306711038E-4</v>
      </c>
      <c r="E1923" s="327">
        <v>1.1074733121569008E-4</v>
      </c>
      <c r="F1923" s="332">
        <v>0</v>
      </c>
      <c r="G1923" s="358">
        <v>0</v>
      </c>
      <c r="H1923" s="327">
        <v>0</v>
      </c>
      <c r="I1923" s="332">
        <v>9.8073305337862478E-5</v>
      </c>
      <c r="J1923" s="358">
        <v>1.4386945532257411E-4</v>
      </c>
      <c r="K1923" s="327">
        <v>1.7234155719511124E-4</v>
      </c>
      <c r="L1923" s="336">
        <v>1.644775488145868E-4</v>
      </c>
      <c r="M1923" s="210">
        <v>1.1415525114155251E-4</v>
      </c>
      <c r="N1923" s="325">
        <v>6.7070546534232764E-2</v>
      </c>
      <c r="O1923" s="358">
        <v>5.2454396914126927E-2</v>
      </c>
      <c r="P1923" s="327">
        <v>3.3005459746155229E-2</v>
      </c>
      <c r="Q1923" s="332">
        <v>0.69257294429708227</v>
      </c>
      <c r="R1923" s="358">
        <v>0.29335827139464088</v>
      </c>
      <c r="S1923" s="327">
        <v>0.50985129421951525</v>
      </c>
      <c r="T1923" s="358">
        <v>0.11600449583172484</v>
      </c>
      <c r="U1923" s="358">
        <v>0.42544368989305004</v>
      </c>
      <c r="V1923" s="361">
        <v>0</v>
      </c>
    </row>
    <row r="1924" spans="1:22" hidden="1" outlineLevel="1">
      <c r="A1924" s="65">
        <v>1915</v>
      </c>
      <c r="B1924" s="117">
        <v>1</v>
      </c>
      <c r="C1924" s="325">
        <v>1.1066700068858426E-4</v>
      </c>
      <c r="D1924" s="358">
        <v>1.2985258921766236E-4</v>
      </c>
      <c r="E1924" s="327">
        <v>1.2466696181126643E-4</v>
      </c>
      <c r="F1924" s="332">
        <v>0</v>
      </c>
      <c r="G1924" s="358">
        <v>0</v>
      </c>
      <c r="H1924" s="327">
        <v>0</v>
      </c>
      <c r="I1924" s="332">
        <v>1.0921799912625594E-4</v>
      </c>
      <c r="J1924" s="358">
        <v>2.2936901734284669E-4</v>
      </c>
      <c r="K1924" s="327">
        <v>1.7828436951218402E-4</v>
      </c>
      <c r="L1924" s="336">
        <v>1.1748396343899057E-4</v>
      </c>
      <c r="M1924" s="210">
        <v>1.1415525114155251E-4</v>
      </c>
      <c r="N1924" s="325">
        <v>3.95640864387328E-3</v>
      </c>
      <c r="O1924" s="358">
        <v>2.4160256924925481E-3</v>
      </c>
      <c r="P1924" s="327">
        <v>5.8103265929321701E-4</v>
      </c>
      <c r="Q1924" s="332">
        <v>0.69257294429708227</v>
      </c>
      <c r="R1924" s="358">
        <v>0.25631018956473012</v>
      </c>
      <c r="S1924" s="327">
        <v>0.49076066914300442</v>
      </c>
      <c r="T1924" s="358">
        <v>0.22238553484061951</v>
      </c>
      <c r="U1924" s="358">
        <v>0.57471623022471519</v>
      </c>
      <c r="V1924" s="361">
        <v>0</v>
      </c>
    </row>
    <row r="1925" spans="1:22" hidden="1" outlineLevel="1">
      <c r="A1925" s="65">
        <v>1916</v>
      </c>
      <c r="B1925" s="117">
        <v>1</v>
      </c>
      <c r="C1925" s="325">
        <v>1.1714226402945025E-4</v>
      </c>
      <c r="D1925" s="358">
        <v>1.398068526821695E-4</v>
      </c>
      <c r="E1925" s="327">
        <v>1.3398130921818521E-4</v>
      </c>
      <c r="F1925" s="332">
        <v>0</v>
      </c>
      <c r="G1925" s="358">
        <v>0</v>
      </c>
      <c r="H1925" s="327">
        <v>0</v>
      </c>
      <c r="I1925" s="332">
        <v>1.2482057043000677E-4</v>
      </c>
      <c r="J1925" s="358">
        <v>2.8239518801888113E-4</v>
      </c>
      <c r="K1925" s="327">
        <v>1.8422718182925681E-4</v>
      </c>
      <c r="L1925" s="336">
        <v>8.811297257924293E-5</v>
      </c>
      <c r="M1925" s="210">
        <v>1.1415525114155251E-4</v>
      </c>
      <c r="N1925" s="325">
        <v>0</v>
      </c>
      <c r="O1925" s="358">
        <v>0</v>
      </c>
      <c r="P1925" s="327">
        <v>0</v>
      </c>
      <c r="Q1925" s="332">
        <v>0.62661361626878875</v>
      </c>
      <c r="R1925" s="358">
        <v>0.22791462730265447</v>
      </c>
      <c r="S1925" s="327">
        <v>0.50703242957931627</v>
      </c>
      <c r="T1925" s="358">
        <v>0.2086825691472417</v>
      </c>
      <c r="U1925" s="358">
        <v>0.65325098838558371</v>
      </c>
      <c r="V1925" s="361">
        <v>0</v>
      </c>
    </row>
    <row r="1926" spans="1:22" hidden="1" outlineLevel="1">
      <c r="A1926" s="65">
        <v>1917</v>
      </c>
      <c r="B1926" s="117">
        <v>1</v>
      </c>
      <c r="C1926" s="325">
        <v>1.0854816451816575E-4</v>
      </c>
      <c r="D1926" s="358">
        <v>1.3652116806204897E-4</v>
      </c>
      <c r="E1926" s="327">
        <v>1.2692419920514369E-4</v>
      </c>
      <c r="F1926" s="332">
        <v>0</v>
      </c>
      <c r="G1926" s="358">
        <v>0</v>
      </c>
      <c r="H1926" s="327">
        <v>0</v>
      </c>
      <c r="I1926" s="332">
        <v>1.4042314173375763E-4</v>
      </c>
      <c r="J1926" s="358">
        <v>3.2925552489537671E-4</v>
      </c>
      <c r="K1926" s="327">
        <v>1.8719858798779324E-4</v>
      </c>
      <c r="L1926" s="336">
        <v>5.8741981719495287E-5</v>
      </c>
      <c r="M1926" s="210">
        <v>1.1415525114155251E-4</v>
      </c>
      <c r="N1926" s="325">
        <v>0</v>
      </c>
      <c r="O1926" s="358">
        <v>0</v>
      </c>
      <c r="P1926" s="327">
        <v>0</v>
      </c>
      <c r="Q1926" s="332">
        <v>0.59363395225464199</v>
      </c>
      <c r="R1926" s="358">
        <v>0.17630389545135225</v>
      </c>
      <c r="S1926" s="327">
        <v>0.51994518762041064</v>
      </c>
      <c r="T1926" s="358">
        <v>0.18274107684222121</v>
      </c>
      <c r="U1926" s="358">
        <v>0.55516729042352053</v>
      </c>
      <c r="V1926" s="361">
        <v>0</v>
      </c>
    </row>
    <row r="1927" spans="1:22" hidden="1" outlineLevel="1">
      <c r="A1927" s="65">
        <v>1918</v>
      </c>
      <c r="B1927" s="117">
        <v>1</v>
      </c>
      <c r="C1927" s="325">
        <v>9.977280763537052E-5</v>
      </c>
      <c r="D1927" s="358">
        <v>1.2384503568146568E-4</v>
      </c>
      <c r="E1927" s="327">
        <v>1.1628664367077964E-4</v>
      </c>
      <c r="F1927" s="332">
        <v>0</v>
      </c>
      <c r="G1927" s="358">
        <v>0</v>
      </c>
      <c r="H1927" s="327">
        <v>0</v>
      </c>
      <c r="I1927" s="332">
        <v>1.537967742798298E-4</v>
      </c>
      <c r="J1927" s="358">
        <v>3.2925552489537671E-4</v>
      </c>
      <c r="K1927" s="327">
        <v>1.9016999414632964E-4</v>
      </c>
      <c r="L1927" s="336">
        <v>3.7594868300476983E-5</v>
      </c>
      <c r="M1927" s="210">
        <v>1.1415525114155251E-4</v>
      </c>
      <c r="N1927" s="325">
        <v>0</v>
      </c>
      <c r="O1927" s="358">
        <v>0</v>
      </c>
      <c r="P1927" s="327">
        <v>0</v>
      </c>
      <c r="Q1927" s="332">
        <v>0.42873563218390809</v>
      </c>
      <c r="R1927" s="358">
        <v>0.16748023755868194</v>
      </c>
      <c r="S1927" s="327">
        <v>0.51352256720955214</v>
      </c>
      <c r="T1927" s="358">
        <v>0.1182011544543274</v>
      </c>
      <c r="U1927" s="358">
        <v>0.42872067980192086</v>
      </c>
      <c r="V1927" s="361">
        <v>0</v>
      </c>
    </row>
    <row r="1928" spans="1:22" hidden="1" outlineLevel="1">
      <c r="A1928" s="65">
        <v>1919</v>
      </c>
      <c r="B1928" s="117">
        <v>1</v>
      </c>
      <c r="C1928" s="325">
        <v>9.2928779297293053E-5</v>
      </c>
      <c r="D1928" s="358">
        <v>1.1344360803788888E-4</v>
      </c>
      <c r="E1928" s="327">
        <v>1.0589556808172404E-4</v>
      </c>
      <c r="F1928" s="332">
        <v>0</v>
      </c>
      <c r="G1928" s="358">
        <v>0</v>
      </c>
      <c r="H1928" s="327">
        <v>0</v>
      </c>
      <c r="I1928" s="332">
        <v>1.7162828434125931E-4</v>
      </c>
      <c r="J1928" s="358">
        <v>3.5432991568016815E-4</v>
      </c>
      <c r="K1928" s="327">
        <v>1.9611280646340243E-4</v>
      </c>
      <c r="L1928" s="336">
        <v>2.3496792687798115E-5</v>
      </c>
      <c r="M1928" s="210">
        <v>1.1415525114155251E-4</v>
      </c>
      <c r="N1928" s="325">
        <v>0</v>
      </c>
      <c r="O1928" s="358">
        <v>0</v>
      </c>
      <c r="P1928" s="327">
        <v>0</v>
      </c>
      <c r="Q1928" s="332">
        <v>0.39575596816976127</v>
      </c>
      <c r="R1928" s="358">
        <v>0.21178257649460774</v>
      </c>
      <c r="S1928" s="327">
        <v>0.52202979213428335</v>
      </c>
      <c r="T1928" s="358">
        <v>5.7740740936981172E-2</v>
      </c>
      <c r="U1928" s="358">
        <v>0.33865995713398961</v>
      </c>
      <c r="V1928" s="361">
        <v>0</v>
      </c>
    </row>
    <row r="1929" spans="1:22" hidden="1" outlineLevel="1">
      <c r="A1929" s="65">
        <v>1920</v>
      </c>
      <c r="B1929" s="117">
        <v>1</v>
      </c>
      <c r="C1929" s="325">
        <v>8.5434724523452961E-5</v>
      </c>
      <c r="D1929" s="358">
        <v>1.0381985722747671E-4</v>
      </c>
      <c r="E1929" s="327">
        <v>9.6866618506215039E-5</v>
      </c>
      <c r="F1929" s="332">
        <v>0</v>
      </c>
      <c r="G1929" s="358">
        <v>0</v>
      </c>
      <c r="H1929" s="327">
        <v>0</v>
      </c>
      <c r="I1929" s="332">
        <v>1.7831510061429539E-4</v>
      </c>
      <c r="J1929" s="358">
        <v>3.8557014026449859E-4</v>
      </c>
      <c r="K1929" s="327">
        <v>1.9908421262193881E-4</v>
      </c>
      <c r="L1929" s="336">
        <v>9.3987170751192458E-6</v>
      </c>
      <c r="M1929" s="210">
        <v>1.1415525114155251E-4</v>
      </c>
      <c r="N1929" s="325">
        <v>0</v>
      </c>
      <c r="O1929" s="358">
        <v>0</v>
      </c>
      <c r="P1929" s="327">
        <v>0</v>
      </c>
      <c r="Q1929" s="332">
        <v>0.39575596816976127</v>
      </c>
      <c r="R1929" s="358">
        <v>0.24341857319143223</v>
      </c>
      <c r="S1929" s="327">
        <v>0.588036759448746</v>
      </c>
      <c r="T1929" s="358">
        <v>5.5857890689036134E-2</v>
      </c>
      <c r="U1929" s="358">
        <v>0.29617208797069966</v>
      </c>
      <c r="V1929" s="361">
        <v>0</v>
      </c>
    </row>
    <row r="1930" spans="1:22" hidden="1" outlineLevel="1">
      <c r="A1930" s="65">
        <v>1921</v>
      </c>
      <c r="B1930" s="117">
        <v>1</v>
      </c>
      <c r="C1930" s="325">
        <v>7.8490692118335085E-5</v>
      </c>
      <c r="D1930" s="358">
        <v>9.5109876696032977E-5</v>
      </c>
      <c r="E1930" s="327">
        <v>8.6799858634670519E-5</v>
      </c>
      <c r="F1930" s="332">
        <v>0</v>
      </c>
      <c r="G1930" s="358">
        <v>0</v>
      </c>
      <c r="H1930" s="327">
        <v>0</v>
      </c>
      <c r="I1930" s="332">
        <v>1.8500191688733148E-4</v>
      </c>
      <c r="J1930" s="358">
        <v>3.7981536205159561E-4</v>
      </c>
      <c r="K1930" s="327">
        <v>1.9908421262193881E-4</v>
      </c>
      <c r="L1930" s="336">
        <v>5.8741981719495289E-6</v>
      </c>
      <c r="M1930" s="210">
        <v>1.1415525114155251E-4</v>
      </c>
      <c r="N1930" s="325">
        <v>0</v>
      </c>
      <c r="O1930" s="358">
        <v>0</v>
      </c>
      <c r="P1930" s="327">
        <v>0</v>
      </c>
      <c r="Q1930" s="332">
        <v>0.32979664014146776</v>
      </c>
      <c r="R1930" s="358">
        <v>0.24644680187354337</v>
      </c>
      <c r="S1930" s="327">
        <v>0.58031442565447544</v>
      </c>
      <c r="T1930" s="358">
        <v>2.3326422516207972E-2</v>
      </c>
      <c r="U1930" s="358">
        <v>0.25888220280079088</v>
      </c>
      <c r="V1930" s="361">
        <v>0</v>
      </c>
    </row>
    <row r="1931" spans="1:22" hidden="1" outlineLevel="1">
      <c r="A1931" s="65">
        <v>1922</v>
      </c>
      <c r="B1931" s="117">
        <v>1</v>
      </c>
      <c r="C1931" s="325">
        <v>7.2684205975801774E-5</v>
      </c>
      <c r="D1931" s="358">
        <v>8.6244360797956313E-5</v>
      </c>
      <c r="E1931" s="327">
        <v>7.9405460275417474E-5</v>
      </c>
      <c r="F1931" s="332">
        <v>0</v>
      </c>
      <c r="G1931" s="358">
        <v>0</v>
      </c>
      <c r="H1931" s="327">
        <v>0</v>
      </c>
      <c r="I1931" s="332">
        <v>1.9168873316036754E-4</v>
      </c>
      <c r="J1931" s="358">
        <v>4.0119025255666373E-4</v>
      </c>
      <c r="K1931" s="327">
        <v>2.0799843109754802E-4</v>
      </c>
      <c r="L1931" s="336">
        <v>2.3496792687798115E-6</v>
      </c>
      <c r="M1931" s="210">
        <v>1.1415525114155251E-4</v>
      </c>
      <c r="N1931" s="325">
        <v>0</v>
      </c>
      <c r="O1931" s="358">
        <v>0</v>
      </c>
      <c r="P1931" s="327">
        <v>0</v>
      </c>
      <c r="Q1931" s="332">
        <v>0.32979664014146776</v>
      </c>
      <c r="R1931" s="358">
        <v>0.27452566120628885</v>
      </c>
      <c r="S1931" s="327">
        <v>0.58861909892107478</v>
      </c>
      <c r="T1931" s="358">
        <v>1.8410091313240375E-2</v>
      </c>
      <c r="U1931" s="358">
        <v>0.238090266827266</v>
      </c>
      <c r="V1931" s="361">
        <v>0</v>
      </c>
    </row>
    <row r="1932" spans="1:22" hidden="1" outlineLevel="1">
      <c r="A1932" s="65">
        <v>1923</v>
      </c>
      <c r="B1932" s="117">
        <v>1</v>
      </c>
      <c r="C1932" s="325">
        <v>6.9896592607050586E-5</v>
      </c>
      <c r="D1932" s="358">
        <v>7.9323036982791191E-5</v>
      </c>
      <c r="E1932" s="327">
        <v>7.3982901478631893E-5</v>
      </c>
      <c r="F1932" s="332">
        <v>0</v>
      </c>
      <c r="G1932" s="358">
        <v>0</v>
      </c>
      <c r="H1932" s="327">
        <v>0</v>
      </c>
      <c r="I1932" s="332">
        <v>1.9391767191804623E-4</v>
      </c>
      <c r="J1932" s="358">
        <v>3.3747663662809526E-4</v>
      </c>
      <c r="K1932" s="327">
        <v>2.3771249268291205E-4</v>
      </c>
      <c r="L1932" s="336">
        <v>1.1748396343899057E-6</v>
      </c>
      <c r="M1932" s="210">
        <v>1.1415525114155251E-4</v>
      </c>
      <c r="N1932" s="325">
        <v>0</v>
      </c>
      <c r="O1932" s="358">
        <v>0</v>
      </c>
      <c r="P1932" s="327">
        <v>0</v>
      </c>
      <c r="Q1932" s="332">
        <v>0.36277630415561452</v>
      </c>
      <c r="R1932" s="358">
        <v>0.28153208706609156</v>
      </c>
      <c r="S1932" s="327">
        <v>0.54269019947171537</v>
      </c>
      <c r="T1932" s="358">
        <v>1.3075348944062766E-2</v>
      </c>
      <c r="U1932" s="358">
        <v>0.21368234198878028</v>
      </c>
      <c r="V1932" s="361">
        <v>0</v>
      </c>
    </row>
    <row r="1933" spans="1:22" hidden="1" outlineLevel="1">
      <c r="A1933" s="65">
        <v>1924</v>
      </c>
      <c r="B1933" s="117">
        <v>1</v>
      </c>
      <c r="C1933" s="325">
        <v>6.8684043294185723E-5</v>
      </c>
      <c r="D1933" s="358">
        <v>7.7398286820708765E-5</v>
      </c>
      <c r="E1933" s="327">
        <v>7.2335377633675515E-5</v>
      </c>
      <c r="F1933" s="332">
        <v>0</v>
      </c>
      <c r="G1933" s="358">
        <v>0</v>
      </c>
      <c r="H1933" s="327">
        <v>0</v>
      </c>
      <c r="I1933" s="332">
        <v>1.9837554943340365E-4</v>
      </c>
      <c r="J1933" s="358">
        <v>3.2802235813546895E-4</v>
      </c>
      <c r="K1933" s="327">
        <v>2.4662671115852124E-4</v>
      </c>
      <c r="L1933" s="336">
        <v>1.409807561267887E-5</v>
      </c>
      <c r="M1933" s="210">
        <v>1.1415525114155251E-4</v>
      </c>
      <c r="N1933" s="325">
        <v>0</v>
      </c>
      <c r="O1933" s="358">
        <v>0</v>
      </c>
      <c r="P1933" s="327">
        <v>0</v>
      </c>
      <c r="Q1933" s="332">
        <v>0.36277630415561452</v>
      </c>
      <c r="R1933" s="358">
        <v>0.29442118267223738</v>
      </c>
      <c r="S1933" s="327">
        <v>0.56912337052830009</v>
      </c>
      <c r="T1933" s="358">
        <v>1.7573268980820355E-2</v>
      </c>
      <c r="U1933" s="358">
        <v>0.20984035381975935</v>
      </c>
      <c r="V1933" s="361">
        <v>0</v>
      </c>
    </row>
    <row r="1934" spans="1:22" hidden="1" outlineLevel="1">
      <c r="A1934" s="65">
        <v>1925</v>
      </c>
      <c r="B1934" s="117">
        <v>1</v>
      </c>
      <c r="C1934" s="325">
        <v>6.8021516350043063E-5</v>
      </c>
      <c r="D1934" s="358">
        <v>7.757326410817081E-5</v>
      </c>
      <c r="E1934" s="327">
        <v>7.1569992540349313E-5</v>
      </c>
      <c r="F1934" s="332">
        <v>0</v>
      </c>
      <c r="G1934" s="358">
        <v>0</v>
      </c>
      <c r="H1934" s="327">
        <v>0</v>
      </c>
      <c r="I1934" s="332">
        <v>2.0506236570643968E-4</v>
      </c>
      <c r="J1934" s="358">
        <v>3.0664746763040083E-4</v>
      </c>
      <c r="K1934" s="327">
        <v>2.3771249268291205E-4</v>
      </c>
      <c r="L1934" s="336">
        <v>3.7594868300476983E-5</v>
      </c>
      <c r="M1934" s="210">
        <v>1.1415525114155251E-4</v>
      </c>
      <c r="N1934" s="325">
        <v>0</v>
      </c>
      <c r="O1934" s="358">
        <v>0</v>
      </c>
      <c r="P1934" s="327">
        <v>0</v>
      </c>
      <c r="Q1934" s="332">
        <v>0.32979664014146776</v>
      </c>
      <c r="R1934" s="358">
        <v>0.2803622986053449</v>
      </c>
      <c r="S1934" s="327">
        <v>0.5911932101858316</v>
      </c>
      <c r="T1934" s="358">
        <v>1.7887077355477864E-2</v>
      </c>
      <c r="U1934" s="358">
        <v>0.20995335347178937</v>
      </c>
      <c r="V1934" s="361">
        <v>0</v>
      </c>
    </row>
    <row r="1935" spans="1:22" hidden="1" outlineLevel="1">
      <c r="A1935" s="65">
        <v>1926</v>
      </c>
      <c r="B1935" s="117">
        <v>1</v>
      </c>
      <c r="C1935" s="325">
        <v>6.9771587523250082E-5</v>
      </c>
      <c r="D1935" s="358">
        <v>7.8409266703822765E-5</v>
      </c>
      <c r="E1935" s="327">
        <v>7.3087790098301265E-5</v>
      </c>
      <c r="F1935" s="332">
        <v>0</v>
      </c>
      <c r="G1935" s="358">
        <v>0</v>
      </c>
      <c r="H1935" s="327">
        <v>0</v>
      </c>
      <c r="I1935" s="332">
        <v>2.095202432217971E-4</v>
      </c>
      <c r="J1935" s="358">
        <v>2.6841929807325964E-4</v>
      </c>
      <c r="K1935" s="327">
        <v>2.1096983725608443E-4</v>
      </c>
      <c r="L1935" s="336">
        <v>9.3987170751192462E-5</v>
      </c>
      <c r="M1935" s="210">
        <v>1.1415525114155251E-4</v>
      </c>
      <c r="N1935" s="325">
        <v>0</v>
      </c>
      <c r="O1935" s="358">
        <v>0</v>
      </c>
      <c r="P1935" s="327">
        <v>0</v>
      </c>
      <c r="Q1935" s="332">
        <v>0.36277630415561452</v>
      </c>
      <c r="R1935" s="358">
        <v>0.26132013948559418</v>
      </c>
      <c r="S1935" s="327">
        <v>0.5702880494729573</v>
      </c>
      <c r="T1935" s="358">
        <v>1.7887077355477864E-2</v>
      </c>
      <c r="U1935" s="358">
        <v>0.22769429884050355</v>
      </c>
      <c r="V1935" s="361">
        <v>0</v>
      </c>
    </row>
    <row r="1936" spans="1:22" hidden="1" outlineLevel="1">
      <c r="A1936" s="65">
        <v>1927</v>
      </c>
      <c r="B1936" s="117">
        <v>1</v>
      </c>
      <c r="C1936" s="325">
        <v>7.1302899799806227E-5</v>
      </c>
      <c r="D1936" s="358">
        <v>7.8720337437088612E-5</v>
      </c>
      <c r="E1936" s="327">
        <v>7.3152653241803485E-5</v>
      </c>
      <c r="F1936" s="332">
        <v>0</v>
      </c>
      <c r="G1936" s="358">
        <v>0</v>
      </c>
      <c r="H1936" s="327">
        <v>0</v>
      </c>
      <c r="I1936" s="332">
        <v>2.1174918197947579E-4</v>
      </c>
      <c r="J1936" s="358">
        <v>2.6924140924653155E-4</v>
      </c>
      <c r="K1936" s="327">
        <v>2.0799843109754802E-4</v>
      </c>
      <c r="L1936" s="336">
        <v>1.8210014333043539E-4</v>
      </c>
      <c r="M1936" s="210">
        <v>1.1415525114155251E-4</v>
      </c>
      <c r="N1936" s="325">
        <v>1.0738823461941762E-2</v>
      </c>
      <c r="O1936" s="358">
        <v>1.2135228646563717E-2</v>
      </c>
      <c r="P1936" s="327">
        <v>1.1188384564270062E-2</v>
      </c>
      <c r="Q1936" s="332">
        <v>0.39575596816976127</v>
      </c>
      <c r="R1936" s="358">
        <v>0.22997569828402362</v>
      </c>
      <c r="S1936" s="327">
        <v>0.5452643107364723</v>
      </c>
      <c r="T1936" s="358">
        <v>1.4853596400455301E-2</v>
      </c>
      <c r="U1936" s="358">
        <v>0.24091525812801667</v>
      </c>
      <c r="V1936" s="361">
        <v>0</v>
      </c>
    </row>
    <row r="1937" spans="1:22" hidden="1" outlineLevel="1">
      <c r="A1937" s="65">
        <v>1928</v>
      </c>
      <c r="B1937" s="117">
        <v>1</v>
      </c>
      <c r="C1937" s="325">
        <v>7.326547961547411E-5</v>
      </c>
      <c r="D1937" s="358">
        <v>8.7449759889361473E-5</v>
      </c>
      <c r="E1937" s="327">
        <v>7.7744963801760643E-5</v>
      </c>
      <c r="F1937" s="332">
        <v>0</v>
      </c>
      <c r="G1937" s="358">
        <v>0</v>
      </c>
      <c r="H1937" s="327">
        <v>0</v>
      </c>
      <c r="I1937" s="332">
        <v>2.1397812073715446E-4</v>
      </c>
      <c r="J1937" s="358">
        <v>2.5403235254100226E-4</v>
      </c>
      <c r="K1937" s="327">
        <v>2.1096983725608443E-4</v>
      </c>
      <c r="L1937" s="336">
        <v>1.5860335064263727E-4</v>
      </c>
      <c r="M1937" s="210">
        <v>1.1415525114155251E-4</v>
      </c>
      <c r="N1937" s="325">
        <v>0.16466195974977368</v>
      </c>
      <c r="O1937" s="358">
        <v>0.10396898831138887</v>
      </c>
      <c r="P1937" s="327">
        <v>9.9951640889935842E-2</v>
      </c>
      <c r="Q1937" s="332">
        <v>0.42873563218390809</v>
      </c>
      <c r="R1937" s="358">
        <v>0.18959085456978225</v>
      </c>
      <c r="S1937" s="327">
        <v>0.49830576678121014</v>
      </c>
      <c r="T1937" s="358">
        <v>3.3054482130590673E-2</v>
      </c>
      <c r="U1937" s="358">
        <v>0.25583121219598015</v>
      </c>
      <c r="V1937" s="361">
        <v>1.6170763887530217E-2</v>
      </c>
    </row>
    <row r="1938" spans="1:22" hidden="1" outlineLevel="1">
      <c r="A1938" s="65">
        <v>1929</v>
      </c>
      <c r="B1938" s="117">
        <v>1</v>
      </c>
      <c r="C1938" s="325">
        <v>8.1684572009437903E-5</v>
      </c>
      <c r="D1938" s="358">
        <v>1.0485027903141984E-4</v>
      </c>
      <c r="E1938" s="327">
        <v>8.6812831263370971E-5</v>
      </c>
      <c r="F1938" s="332">
        <v>0</v>
      </c>
      <c r="G1938" s="358">
        <v>0</v>
      </c>
      <c r="H1938" s="327">
        <v>0</v>
      </c>
      <c r="I1938" s="332">
        <v>2.1174918197947579E-4</v>
      </c>
      <c r="J1938" s="358">
        <v>2.8321729919215304E-4</v>
      </c>
      <c r="K1938" s="327">
        <v>1.9611280646340243E-4</v>
      </c>
      <c r="L1938" s="336">
        <v>1.4685495429873823E-4</v>
      </c>
      <c r="M1938" s="210">
        <v>1.1415525114155251E-4</v>
      </c>
      <c r="N1938" s="325">
        <v>0.44519017264155053</v>
      </c>
      <c r="O1938" s="358">
        <v>0.25829521022343654</v>
      </c>
      <c r="P1938" s="327">
        <v>0.26643913996546525</v>
      </c>
      <c r="Q1938" s="332">
        <v>0.39575596816976127</v>
      </c>
      <c r="R1938" s="358">
        <v>0.156321262677938</v>
      </c>
      <c r="S1938" s="327">
        <v>0.47863280223237065</v>
      </c>
      <c r="T1938" s="358">
        <v>7.1757515005016453E-2</v>
      </c>
      <c r="U1938" s="358">
        <v>0.2718771627842439</v>
      </c>
      <c r="V1938" s="361">
        <v>0.13066551340119917</v>
      </c>
    </row>
    <row r="1939" spans="1:22" hidden="1" outlineLevel="1">
      <c r="A1939" s="65">
        <v>1930</v>
      </c>
      <c r="B1939" s="117">
        <v>1</v>
      </c>
      <c r="C1939" s="325">
        <v>8.8366093738574737E-5</v>
      </c>
      <c r="D1939" s="358">
        <v>1.1531003243748397E-4</v>
      </c>
      <c r="E1939" s="327">
        <v>9.6607165932206159E-5</v>
      </c>
      <c r="F1939" s="332">
        <v>0</v>
      </c>
      <c r="G1939" s="358">
        <v>0</v>
      </c>
      <c r="H1939" s="327">
        <v>0</v>
      </c>
      <c r="I1939" s="332">
        <v>2.0506236570643968E-4</v>
      </c>
      <c r="J1939" s="358">
        <v>2.5238813019445855E-4</v>
      </c>
      <c r="K1939" s="327">
        <v>1.8422718182925681E-4</v>
      </c>
      <c r="L1939" s="336">
        <v>1.644775488145868E-4</v>
      </c>
      <c r="M1939" s="210">
        <v>1.1415525114155251E-4</v>
      </c>
      <c r="N1939" s="325">
        <v>0.69877712667266656</v>
      </c>
      <c r="O1939" s="358">
        <v>0.39114167123675114</v>
      </c>
      <c r="P1939" s="327">
        <v>0.45286648264957274</v>
      </c>
      <c r="Q1939" s="332">
        <v>0.39575596816976127</v>
      </c>
      <c r="R1939" s="358">
        <v>0.14371680628067149</v>
      </c>
      <c r="S1939" s="327">
        <v>0.44922041659476525</v>
      </c>
      <c r="T1939" s="358">
        <v>7.2803542920541475E-2</v>
      </c>
      <c r="U1939" s="358">
        <v>0.28408112520348683</v>
      </c>
      <c r="V1939" s="361">
        <v>0.32965271417764358</v>
      </c>
    </row>
    <row r="1940" spans="1:22" hidden="1" outlineLevel="1">
      <c r="A1940" s="65">
        <v>1931</v>
      </c>
      <c r="B1940" s="117">
        <v>1</v>
      </c>
      <c r="C1940" s="325">
        <v>9.3810065138086587E-5</v>
      </c>
      <c r="D1940" s="358">
        <v>1.1733199220371198E-4</v>
      </c>
      <c r="E1940" s="327">
        <v>1.0407940006366188E-4</v>
      </c>
      <c r="F1940" s="332">
        <v>0</v>
      </c>
      <c r="G1940" s="358">
        <v>0</v>
      </c>
      <c r="H1940" s="327">
        <v>0</v>
      </c>
      <c r="I1940" s="332">
        <v>2.0283342694876101E-4</v>
      </c>
      <c r="J1940" s="358">
        <v>2.7787357656588595E-4</v>
      </c>
      <c r="K1940" s="327">
        <v>1.7828436951218402E-4</v>
      </c>
      <c r="L1940" s="336">
        <v>1.8797434150238492E-4</v>
      </c>
      <c r="M1940" s="210">
        <v>1.1415525114155251E-4</v>
      </c>
      <c r="N1940" s="325">
        <v>0.85251186254888534</v>
      </c>
      <c r="O1940" s="358">
        <v>0.48234060872026496</v>
      </c>
      <c r="P1940" s="327">
        <v>0.59754422176435273</v>
      </c>
      <c r="Q1940" s="332">
        <v>0.16489832007073388</v>
      </c>
      <c r="R1940" s="358">
        <v>0.16058004851012364</v>
      </c>
      <c r="S1940" s="327">
        <v>0.21380315562881591</v>
      </c>
      <c r="T1940" s="358">
        <v>8.2845410909581668E-2</v>
      </c>
      <c r="U1940" s="358">
        <v>0.4342576627513921</v>
      </c>
      <c r="V1940" s="361">
        <v>0.40567003915197836</v>
      </c>
    </row>
    <row r="1941" spans="1:22" hidden="1" outlineLevel="1">
      <c r="A1941" s="65">
        <v>1932</v>
      </c>
      <c r="B1941" s="117">
        <v>1</v>
      </c>
      <c r="C1941" s="325">
        <v>9.956029899290967E-5</v>
      </c>
      <c r="D1941" s="358">
        <v>1.2052046721968692E-4</v>
      </c>
      <c r="E1941" s="327">
        <v>1.0644041848714268E-4</v>
      </c>
      <c r="F1941" s="332">
        <v>0</v>
      </c>
      <c r="G1941" s="358">
        <v>0</v>
      </c>
      <c r="H1941" s="327">
        <v>0</v>
      </c>
      <c r="I1941" s="332">
        <v>1.9168873316036754E-4</v>
      </c>
      <c r="J1941" s="358">
        <v>3.0007057824422599E-4</v>
      </c>
      <c r="K1941" s="327">
        <v>1.515417140853564E-4</v>
      </c>
      <c r="L1941" s="336">
        <v>2.0677177565262342E-4</v>
      </c>
      <c r="M1941" s="210">
        <v>1.1415525114155251E-4</v>
      </c>
      <c r="N1941" s="325">
        <v>0.99362377084703246</v>
      </c>
      <c r="O1941" s="358">
        <v>0.56147933026209851</v>
      </c>
      <c r="P1941" s="327">
        <v>0.70106070519023411</v>
      </c>
      <c r="Q1941" s="332">
        <v>6.5959328028293546E-2</v>
      </c>
      <c r="R1941" s="358">
        <v>0.15440260928182797</v>
      </c>
      <c r="S1941" s="327">
        <v>0.18143687091225696</v>
      </c>
      <c r="T1941" s="358">
        <v>0.10564881946802715</v>
      </c>
      <c r="U1941" s="358">
        <v>0.44126364117725381</v>
      </c>
      <c r="V1941" s="361">
        <v>0.45407315659069308</v>
      </c>
    </row>
    <row r="1942" spans="1:22" hidden="1" outlineLevel="1">
      <c r="A1942" s="65">
        <v>1933</v>
      </c>
      <c r="B1942" s="117">
        <v>1</v>
      </c>
      <c r="C1942" s="325">
        <v>9.5591387582243738E-5</v>
      </c>
      <c r="D1942" s="358">
        <v>1.1826520440350952E-4</v>
      </c>
      <c r="E1942" s="327">
        <v>1.0675176157595334E-4</v>
      </c>
      <c r="F1942" s="332">
        <v>0</v>
      </c>
      <c r="G1942" s="358">
        <v>0</v>
      </c>
      <c r="H1942" s="327">
        <v>0</v>
      </c>
      <c r="I1942" s="332">
        <v>1.7608616185661673E-4</v>
      </c>
      <c r="J1942" s="358">
        <v>2.7088563159307521E-4</v>
      </c>
      <c r="K1942" s="327">
        <v>1.3074187097560162E-4</v>
      </c>
      <c r="L1942" s="336">
        <v>1.8797434150238492E-4</v>
      </c>
      <c r="M1942" s="210">
        <v>1.1415525114155251E-4</v>
      </c>
      <c r="N1942" s="325">
        <v>0.99739177907929277</v>
      </c>
      <c r="O1942" s="358">
        <v>0.60471491893711782</v>
      </c>
      <c r="P1942" s="327">
        <v>0.68049105017748857</v>
      </c>
      <c r="Q1942" s="332">
        <v>6.5959328028293546E-2</v>
      </c>
      <c r="R1942" s="358">
        <v>0.15231470902022093</v>
      </c>
      <c r="S1942" s="327">
        <v>0.13582024205771703</v>
      </c>
      <c r="T1942" s="358">
        <v>0.10847309483994469</v>
      </c>
      <c r="U1942" s="358">
        <v>0.37470684613156813</v>
      </c>
      <c r="V1942" s="361">
        <v>0.45108040863549159</v>
      </c>
    </row>
    <row r="1943" spans="1:22" hidden="1" outlineLevel="1">
      <c r="A1943" s="65">
        <v>1934</v>
      </c>
      <c r="B1943" s="117">
        <v>1</v>
      </c>
      <c r="C1943" s="325">
        <v>8.7609812981581694E-5</v>
      </c>
      <c r="D1943" s="358">
        <v>1.0941913042626197E-4</v>
      </c>
      <c r="E1943" s="327">
        <v>1.0196486158548952E-4</v>
      </c>
      <c r="F1943" s="332">
        <v>0</v>
      </c>
      <c r="G1943" s="358">
        <v>0</v>
      </c>
      <c r="H1943" s="327">
        <v>0</v>
      </c>
      <c r="I1943" s="332">
        <v>1.7608616185661673E-4</v>
      </c>
      <c r="J1943" s="358">
        <v>2.7211879835298296E-4</v>
      </c>
      <c r="K1943" s="327">
        <v>1.7531296335364765E-4</v>
      </c>
      <c r="L1943" s="336">
        <v>1.9032402077116473E-4</v>
      </c>
      <c r="M1943" s="210">
        <v>1.1415525114155251E-4</v>
      </c>
      <c r="N1943" s="325">
        <v>0.94124845641861477</v>
      </c>
      <c r="O1943" s="358">
        <v>0.54480408128015967</v>
      </c>
      <c r="P1943" s="327">
        <v>0.60807474794145011</v>
      </c>
      <c r="Q1943" s="332">
        <v>6.5959328028293546E-2</v>
      </c>
      <c r="R1943" s="358">
        <v>0.14478985277209064</v>
      </c>
      <c r="S1943" s="327">
        <v>0.11793649764317374</v>
      </c>
      <c r="T1943" s="358">
        <v>7.1966720588121452E-2</v>
      </c>
      <c r="U1943" s="358">
        <v>0.27176416313221391</v>
      </c>
      <c r="V1943" s="361">
        <v>0.41609884962852156</v>
      </c>
    </row>
    <row r="1944" spans="1:22" hidden="1" outlineLevel="1">
      <c r="A1944" s="65">
        <v>1935</v>
      </c>
      <c r="B1944" s="117">
        <v>1</v>
      </c>
      <c r="C1944" s="325">
        <v>9.0859945160394739E-5</v>
      </c>
      <c r="D1944" s="358">
        <v>9.927044775346369E-5</v>
      </c>
      <c r="E1944" s="327">
        <v>9.8410361321567868E-5</v>
      </c>
      <c r="F1944" s="332">
        <v>0</v>
      </c>
      <c r="G1944" s="358">
        <v>0</v>
      </c>
      <c r="H1944" s="327">
        <v>0</v>
      </c>
      <c r="I1944" s="332">
        <v>1.4488101924911502E-4</v>
      </c>
      <c r="J1944" s="358">
        <v>2.9020524416496378E-4</v>
      </c>
      <c r="K1944" s="327">
        <v>1.5451312024389281E-4</v>
      </c>
      <c r="L1944" s="336">
        <v>2.1382081345896285E-4</v>
      </c>
      <c r="M1944" s="210">
        <v>1.1415525114155251E-4</v>
      </c>
      <c r="N1944" s="325">
        <v>0.8348022238572621</v>
      </c>
      <c r="O1944" s="358">
        <v>0.53642330561448293</v>
      </c>
      <c r="P1944" s="327">
        <v>0.51839025345581657</v>
      </c>
      <c r="Q1944" s="332">
        <v>6.5959328028293546E-2</v>
      </c>
      <c r="R1944" s="358">
        <v>0.11581103899295493</v>
      </c>
      <c r="S1944" s="327">
        <v>0.10667792529762095</v>
      </c>
      <c r="T1944" s="358">
        <v>6.3284688889263793E-2</v>
      </c>
      <c r="U1944" s="358">
        <v>0.26374118783808204</v>
      </c>
      <c r="V1944" s="361">
        <v>0.33119489552190534</v>
      </c>
    </row>
    <row r="1945" spans="1:22" hidden="1" outlineLevel="1">
      <c r="A1945" s="65">
        <v>1936</v>
      </c>
      <c r="B1945" s="117">
        <v>1</v>
      </c>
      <c r="C1945" s="325">
        <v>8.8453597297235084E-5</v>
      </c>
      <c r="D1945" s="358">
        <v>1.0059249836984354E-4</v>
      </c>
      <c r="E1945" s="327">
        <v>9.7255797367228359E-5</v>
      </c>
      <c r="F1945" s="332">
        <v>0</v>
      </c>
      <c r="G1945" s="358">
        <v>0</v>
      </c>
      <c r="H1945" s="327">
        <v>0</v>
      </c>
      <c r="I1945" s="332">
        <v>1.3150738670304288E-4</v>
      </c>
      <c r="J1945" s="358">
        <v>2.934936888580512E-4</v>
      </c>
      <c r="K1945" s="327">
        <v>0</v>
      </c>
      <c r="L1945" s="336">
        <v>2.2321953053408208E-4</v>
      </c>
      <c r="M1945" s="210">
        <v>1.1415525114155251E-4</v>
      </c>
      <c r="N1945" s="325">
        <v>0.64470620853973171</v>
      </c>
      <c r="O1945" s="358">
        <v>0.47889586037482251</v>
      </c>
      <c r="P1945" s="327">
        <v>0.39092400567385255</v>
      </c>
      <c r="Q1945" s="332">
        <v>6.5959328028293546E-2</v>
      </c>
      <c r="R1945" s="358">
        <v>9.8060207597625959E-2</v>
      </c>
      <c r="S1945" s="327">
        <v>9.0203613203177116E-2</v>
      </c>
      <c r="T1945" s="358">
        <v>5.5753287897483628E-2</v>
      </c>
      <c r="U1945" s="358">
        <v>0.29831908135927016</v>
      </c>
      <c r="V1945" s="361">
        <v>0.18985626568863648</v>
      </c>
    </row>
    <row r="1946" spans="1:22" hidden="1" outlineLevel="1">
      <c r="A1946" s="65">
        <v>1937</v>
      </c>
      <c r="B1946" s="117">
        <v>1</v>
      </c>
      <c r="C1946" s="325">
        <v>8.4628441732939727E-5</v>
      </c>
      <c r="D1946" s="358">
        <v>9.8142816345374989E-5</v>
      </c>
      <c r="E1946" s="327">
        <v>9.9448171617603389E-5</v>
      </c>
      <c r="F1946" s="332">
        <v>0</v>
      </c>
      <c r="G1946" s="358">
        <v>0</v>
      </c>
      <c r="H1946" s="327">
        <v>0</v>
      </c>
      <c r="I1946" s="332">
        <v>1.225916316723281E-4</v>
      </c>
      <c r="J1946" s="358">
        <v>2.9513791120459485E-4</v>
      </c>
      <c r="K1946" s="327">
        <v>0</v>
      </c>
      <c r="L1946" s="336">
        <v>2.2321953053408208E-4</v>
      </c>
      <c r="M1946" s="210">
        <v>1.1415525114155251E-4</v>
      </c>
      <c r="N1946" s="325">
        <v>0.39338005944797189</v>
      </c>
      <c r="O1946" s="358">
        <v>0.26017310984184033</v>
      </c>
      <c r="P1946" s="327">
        <v>0.23139426806757041</v>
      </c>
      <c r="Q1946" s="332">
        <v>6.5959328028293546E-2</v>
      </c>
      <c r="R1946" s="358">
        <v>9.7290176461805281E-2</v>
      </c>
      <c r="S1946" s="327">
        <v>8.3063618881235257E-2</v>
      </c>
      <c r="T1946" s="358">
        <v>5.7008521396113655E-2</v>
      </c>
      <c r="U1946" s="358">
        <v>0.33538296722511884</v>
      </c>
      <c r="V1946" s="361">
        <v>8.9942764439353229E-2</v>
      </c>
    </row>
    <row r="1947" spans="1:22" hidden="1" outlineLevel="1">
      <c r="A1947" s="65">
        <v>1938</v>
      </c>
      <c r="B1947" s="117">
        <v>1</v>
      </c>
      <c r="C1947" s="325">
        <v>8.5690984945243991E-5</v>
      </c>
      <c r="D1947" s="358">
        <v>1.0226450356114747E-4</v>
      </c>
      <c r="E1947" s="327">
        <v>1.0249673936220772E-4</v>
      </c>
      <c r="F1947" s="332">
        <v>0</v>
      </c>
      <c r="G1947" s="358">
        <v>0</v>
      </c>
      <c r="H1947" s="327">
        <v>0</v>
      </c>
      <c r="I1947" s="332">
        <v>1.0921799912625594E-4</v>
      </c>
      <c r="J1947" s="358">
        <v>2.9924846707095408E-4</v>
      </c>
      <c r="K1947" s="327">
        <v>1.099420278658468E-4</v>
      </c>
      <c r="L1947" s="336">
        <v>1.644775488145868E-4</v>
      </c>
      <c r="M1947" s="210">
        <v>1.1415525114155251E-4</v>
      </c>
      <c r="N1947" s="325">
        <v>0.1115330436749039</v>
      </c>
      <c r="O1947" s="358">
        <v>7.476571424331914E-2</v>
      </c>
      <c r="P1947" s="327">
        <v>6.1490690493794332E-2</v>
      </c>
      <c r="Q1947" s="332">
        <v>6.5959328028293546E-2</v>
      </c>
      <c r="R1947" s="358">
        <v>9.2514079981244834E-2</v>
      </c>
      <c r="S1947" s="327">
        <v>7.9907168144149721E-2</v>
      </c>
      <c r="T1947" s="358">
        <v>0.15136023937647058</v>
      </c>
      <c r="U1947" s="358">
        <v>0.42510469093695991</v>
      </c>
      <c r="V1947" s="361">
        <v>0</v>
      </c>
    </row>
    <row r="1948" spans="1:22" hidden="1" outlineLevel="1">
      <c r="A1948" s="65">
        <v>1939</v>
      </c>
      <c r="B1948" s="117">
        <v>1</v>
      </c>
      <c r="C1948" s="325">
        <v>9.5997654104595367E-5</v>
      </c>
      <c r="D1948" s="358">
        <v>1.1404630758359146E-4</v>
      </c>
      <c r="E1948" s="327">
        <v>1.1401643364820196E-4</v>
      </c>
      <c r="F1948" s="332">
        <v>0</v>
      </c>
      <c r="G1948" s="358">
        <v>0</v>
      </c>
      <c r="H1948" s="327">
        <v>0</v>
      </c>
      <c r="I1948" s="332">
        <v>1.1144693788393462E-4</v>
      </c>
      <c r="J1948" s="358">
        <v>2.8239518801888113E-4</v>
      </c>
      <c r="K1948" s="327">
        <v>1.1588484018291963E-4</v>
      </c>
      <c r="L1948" s="336">
        <v>1.1748396343899057E-4</v>
      </c>
      <c r="M1948" s="210">
        <v>1.1415525114155251E-4</v>
      </c>
      <c r="N1948" s="325">
        <v>3.2028069974212275E-3</v>
      </c>
      <c r="O1948" s="358">
        <v>2.155148034282706E-3</v>
      </c>
      <c r="P1948" s="327">
        <v>1.2187662353655025E-3</v>
      </c>
      <c r="Q1948" s="332">
        <v>6.5959328028293546E-2</v>
      </c>
      <c r="R1948" s="358">
        <v>0.10163083256961697</v>
      </c>
      <c r="S1948" s="327">
        <v>6.7618951292694185E-2</v>
      </c>
      <c r="T1948" s="358">
        <v>0.15554435103857067</v>
      </c>
      <c r="U1948" s="358">
        <v>0.53584434992638597</v>
      </c>
      <c r="V1948" s="361">
        <v>0</v>
      </c>
    </row>
    <row r="1949" spans="1:22" hidden="1" outlineLevel="1">
      <c r="A1949" s="65">
        <v>1940</v>
      </c>
      <c r="B1949" s="117">
        <v>1</v>
      </c>
      <c r="C1949" s="325">
        <v>1.0541053691477315E-4</v>
      </c>
      <c r="D1949" s="358">
        <v>1.2256186890674404E-4</v>
      </c>
      <c r="E1949" s="327">
        <v>1.2370698728743359E-4</v>
      </c>
      <c r="F1949" s="332">
        <v>0</v>
      </c>
      <c r="G1949" s="358">
        <v>0</v>
      </c>
      <c r="H1949" s="327">
        <v>0</v>
      </c>
      <c r="I1949" s="332">
        <v>1.3596526421840024E-4</v>
      </c>
      <c r="J1949" s="358">
        <v>2.7828463215252185E-4</v>
      </c>
      <c r="K1949" s="327">
        <v>1.1588484018291963E-4</v>
      </c>
      <c r="L1949" s="336">
        <v>8.811297257924293E-5</v>
      </c>
      <c r="M1949" s="210">
        <v>1.1415525114155251E-4</v>
      </c>
      <c r="N1949" s="325">
        <v>0</v>
      </c>
      <c r="O1949" s="358">
        <v>0</v>
      </c>
      <c r="P1949" s="327">
        <v>0</v>
      </c>
      <c r="Q1949" s="332">
        <v>6.5959328028293546E-2</v>
      </c>
      <c r="R1949" s="358">
        <v>0.12311901974188928</v>
      </c>
      <c r="S1949" s="327">
        <v>5.7837328486618156E-2</v>
      </c>
      <c r="T1949" s="358">
        <v>0.13546061506049023</v>
      </c>
      <c r="U1949" s="358">
        <v>0.59878515610711081</v>
      </c>
      <c r="V1949" s="361">
        <v>0</v>
      </c>
    </row>
    <row r="1950" spans="1:22" hidden="1" outlineLevel="1">
      <c r="A1950" s="65">
        <v>1941</v>
      </c>
      <c r="B1950" s="117">
        <v>1</v>
      </c>
      <c r="C1950" s="325">
        <v>1.01135363048796E-4</v>
      </c>
      <c r="D1950" s="358">
        <v>1.2328121997742133E-4</v>
      </c>
      <c r="E1950" s="327">
        <v>1.213200236065519E-4</v>
      </c>
      <c r="F1950" s="332">
        <v>0</v>
      </c>
      <c r="G1950" s="358">
        <v>0</v>
      </c>
      <c r="H1950" s="327">
        <v>0</v>
      </c>
      <c r="I1950" s="332">
        <v>1.5156783552215111E-4</v>
      </c>
      <c r="J1950" s="358">
        <v>2.7211879835298296E-4</v>
      </c>
      <c r="K1950" s="327">
        <v>1.366846832926744E-4</v>
      </c>
      <c r="L1950" s="336">
        <v>5.8741981719495287E-5</v>
      </c>
      <c r="M1950" s="210">
        <v>1.1415525114155251E-4</v>
      </c>
      <c r="N1950" s="325">
        <v>0</v>
      </c>
      <c r="O1950" s="358">
        <v>0</v>
      </c>
      <c r="P1950" s="327">
        <v>0</v>
      </c>
      <c r="Q1950" s="332">
        <v>6.5959328028293546E-2</v>
      </c>
      <c r="R1950" s="358">
        <v>0.14698561672430144</v>
      </c>
      <c r="S1950" s="327">
        <v>4.9085350186444894E-2</v>
      </c>
      <c r="T1950" s="358">
        <v>8.7657139320996794E-2</v>
      </c>
      <c r="U1950" s="358">
        <v>0.4602475827182983</v>
      </c>
      <c r="V1950" s="361">
        <v>0</v>
      </c>
    </row>
    <row r="1951" spans="1:22" hidden="1" outlineLevel="1">
      <c r="A1951" s="65">
        <v>1942</v>
      </c>
      <c r="B1951" s="117">
        <v>1</v>
      </c>
      <c r="C1951" s="325">
        <v>9.5560136311293606E-5</v>
      </c>
      <c r="D1951" s="358">
        <v>1.1678761842049674E-4</v>
      </c>
      <c r="E1951" s="327">
        <v>1.1325104855487575E-4</v>
      </c>
      <c r="F1951" s="332">
        <v>0</v>
      </c>
      <c r="G1951" s="358">
        <v>0</v>
      </c>
      <c r="H1951" s="327">
        <v>0</v>
      </c>
      <c r="I1951" s="332">
        <v>1.7385722309893803E-4</v>
      </c>
      <c r="J1951" s="358">
        <v>2.6636402014008003E-4</v>
      </c>
      <c r="K1951" s="327">
        <v>1.4262749560974724E-4</v>
      </c>
      <c r="L1951" s="336">
        <v>3.7594868300476983E-5</v>
      </c>
      <c r="M1951" s="210">
        <v>1.1415525114155251E-4</v>
      </c>
      <c r="N1951" s="325">
        <v>0</v>
      </c>
      <c r="O1951" s="358">
        <v>0</v>
      </c>
      <c r="P1951" s="327">
        <v>0</v>
      </c>
      <c r="Q1951" s="332">
        <v>6.5959328028293546E-2</v>
      </c>
      <c r="R1951" s="358">
        <v>0.17370294988382384</v>
      </c>
      <c r="S1951" s="327">
        <v>4.1877838645125717E-2</v>
      </c>
      <c r="T1951" s="358">
        <v>7.1652912213463954E-2</v>
      </c>
      <c r="U1951" s="358">
        <v>0.35538390563443356</v>
      </c>
      <c r="V1951" s="361">
        <v>0</v>
      </c>
    </row>
    <row r="1952" spans="1:22" hidden="1" outlineLevel="1">
      <c r="A1952" s="65">
        <v>1943</v>
      </c>
      <c r="B1952" s="117">
        <v>1</v>
      </c>
      <c r="C1952" s="325">
        <v>8.7597312473201646E-5</v>
      </c>
      <c r="D1952" s="358">
        <v>1.0753326410583777E-4</v>
      </c>
      <c r="E1952" s="327">
        <v>1.0391075589055611E-4</v>
      </c>
      <c r="F1952" s="332">
        <v>0</v>
      </c>
      <c r="G1952" s="358">
        <v>0</v>
      </c>
      <c r="H1952" s="327">
        <v>0</v>
      </c>
      <c r="I1952" s="332">
        <v>1.8277297812965276E-4</v>
      </c>
      <c r="J1952" s="358">
        <v>2.4745546315482742E-4</v>
      </c>
      <c r="K1952" s="327">
        <v>1.4857030792682002E-4</v>
      </c>
      <c r="L1952" s="336">
        <v>2.3496792687798115E-5</v>
      </c>
      <c r="M1952" s="210">
        <v>1.1415525114155251E-4</v>
      </c>
      <c r="N1952" s="325">
        <v>0</v>
      </c>
      <c r="O1952" s="358">
        <v>0</v>
      </c>
      <c r="P1952" s="327">
        <v>0</v>
      </c>
      <c r="Q1952" s="332">
        <v>6.5959328028293546E-2</v>
      </c>
      <c r="R1952" s="358">
        <v>0.19046413955720029</v>
      </c>
      <c r="S1952" s="327">
        <v>4.2392660898077084E-2</v>
      </c>
      <c r="T1952" s="358">
        <v>5.1569176235383554E-2</v>
      </c>
      <c r="U1952" s="358">
        <v>0.29549409005851945</v>
      </c>
      <c r="V1952" s="361">
        <v>0</v>
      </c>
    </row>
    <row r="1953" spans="1:22" hidden="1" outlineLevel="1">
      <c r="A1953" s="65">
        <v>1944</v>
      </c>
      <c r="B1953" s="117">
        <v>1</v>
      </c>
      <c r="C1953" s="325">
        <v>7.9515733805499207E-5</v>
      </c>
      <c r="D1953" s="358">
        <v>9.633471770826725E-5</v>
      </c>
      <c r="E1953" s="327">
        <v>9.3415899271896951E-5</v>
      </c>
      <c r="F1953" s="332">
        <v>0</v>
      </c>
      <c r="G1953" s="358">
        <v>0</v>
      </c>
      <c r="H1953" s="327">
        <v>0</v>
      </c>
      <c r="I1953" s="332">
        <v>1.9168873316036754E-4</v>
      </c>
      <c r="J1953" s="358">
        <v>2.2443635030321561E-4</v>
      </c>
      <c r="K1953" s="327">
        <v>1.6045593256096565E-4</v>
      </c>
      <c r="L1953" s="336">
        <v>9.3987170751192458E-6</v>
      </c>
      <c r="M1953" s="210">
        <v>1.1415525114155251E-4</v>
      </c>
      <c r="N1953" s="325">
        <v>0</v>
      </c>
      <c r="O1953" s="358">
        <v>0</v>
      </c>
      <c r="P1953" s="327">
        <v>0</v>
      </c>
      <c r="Q1953" s="332">
        <v>6.5959328028293546E-2</v>
      </c>
      <c r="R1953" s="358">
        <v>0.2306213413655899</v>
      </c>
      <c r="S1953" s="327">
        <v>4.8503010714116203E-2</v>
      </c>
      <c r="T1953" s="358">
        <v>4.0481280330818326E-2</v>
      </c>
      <c r="U1953" s="358">
        <v>0.26939117043958333</v>
      </c>
      <c r="V1953" s="361">
        <v>0</v>
      </c>
    </row>
    <row r="1954" spans="1:22" hidden="1" outlineLevel="1">
      <c r="A1954" s="65">
        <v>1945</v>
      </c>
      <c r="B1954" s="117">
        <v>1</v>
      </c>
      <c r="C1954" s="325">
        <v>7.2746708517702026E-5</v>
      </c>
      <c r="D1954" s="358">
        <v>8.3133653465297829E-5</v>
      </c>
      <c r="E1954" s="327">
        <v>8.4127497122379072E-5</v>
      </c>
      <c r="F1954" s="332">
        <v>0</v>
      </c>
      <c r="G1954" s="358">
        <v>0</v>
      </c>
      <c r="H1954" s="327">
        <v>0</v>
      </c>
      <c r="I1954" s="332">
        <v>2.0729130446411843E-4</v>
      </c>
      <c r="J1954" s="358">
        <v>2.2114790561012822E-4</v>
      </c>
      <c r="K1954" s="327">
        <v>1.7531296335364765E-4</v>
      </c>
      <c r="L1954" s="336">
        <v>5.8741981719495289E-6</v>
      </c>
      <c r="M1954" s="210">
        <v>1.1415525114155251E-4</v>
      </c>
      <c r="N1954" s="325">
        <v>0</v>
      </c>
      <c r="O1954" s="358">
        <v>0</v>
      </c>
      <c r="P1954" s="327">
        <v>0</v>
      </c>
      <c r="Q1954" s="332">
        <v>3.2979664014146773E-2</v>
      </c>
      <c r="R1954" s="358">
        <v>0.2981877467874256</v>
      </c>
      <c r="S1954" s="327">
        <v>5.5575487816680744E-2</v>
      </c>
      <c r="T1954" s="358">
        <v>2.5000067181048007E-2</v>
      </c>
      <c r="U1954" s="358">
        <v>0.24600024246936786</v>
      </c>
      <c r="V1954" s="361">
        <v>0</v>
      </c>
    </row>
    <row r="1955" spans="1:22" hidden="1" outlineLevel="1">
      <c r="A1955" s="65">
        <v>1946</v>
      </c>
      <c r="B1955" s="117">
        <v>1</v>
      </c>
      <c r="C1955" s="325">
        <v>6.86027899897154E-5</v>
      </c>
      <c r="D1955" s="358">
        <v>7.6367865016765637E-5</v>
      </c>
      <c r="E1955" s="327">
        <v>7.8289814207179294E-5</v>
      </c>
      <c r="F1955" s="332">
        <v>0</v>
      </c>
      <c r="G1955" s="358">
        <v>0</v>
      </c>
      <c r="H1955" s="327">
        <v>0</v>
      </c>
      <c r="I1955" s="332">
        <v>2.1397812073715446E-4</v>
      </c>
      <c r="J1955" s="358">
        <v>2.3471273996911377E-4</v>
      </c>
      <c r="K1955" s="327">
        <v>1.9314140030486602E-4</v>
      </c>
      <c r="L1955" s="336">
        <v>2.3496792687798115E-6</v>
      </c>
      <c r="M1955" s="210">
        <v>1.1415525114155251E-4</v>
      </c>
      <c r="N1955" s="325">
        <v>0</v>
      </c>
      <c r="O1955" s="358">
        <v>0</v>
      </c>
      <c r="P1955" s="327">
        <v>0</v>
      </c>
      <c r="Q1955" s="332">
        <v>9.8938992042440319E-2</v>
      </c>
      <c r="R1955" s="358">
        <v>0.31826704349861279</v>
      </c>
      <c r="S1955" s="327">
        <v>6.6251720689904883E-2</v>
      </c>
      <c r="T1955" s="358">
        <v>1.9142310854107888E-2</v>
      </c>
      <c r="U1955" s="358">
        <v>0.23696027030696576</v>
      </c>
      <c r="V1955" s="361">
        <v>0</v>
      </c>
    </row>
    <row r="1956" spans="1:22" hidden="1" outlineLevel="1">
      <c r="A1956" s="65">
        <v>1947</v>
      </c>
      <c r="B1956" s="117">
        <v>1</v>
      </c>
      <c r="C1956" s="325">
        <v>6.7071477713159241E-5</v>
      </c>
      <c r="D1956" s="358">
        <v>7.3101622317474235E-5</v>
      </c>
      <c r="E1956" s="327">
        <v>7.5487726407883393E-5</v>
      </c>
      <c r="F1956" s="332">
        <v>0</v>
      </c>
      <c r="G1956" s="358">
        <v>0</v>
      </c>
      <c r="H1956" s="327">
        <v>0</v>
      </c>
      <c r="I1956" s="332">
        <v>2.2289387576786924E-4</v>
      </c>
      <c r="J1956" s="358">
        <v>2.2032579443685631E-4</v>
      </c>
      <c r="K1956" s="327">
        <v>2.1096983725608443E-4</v>
      </c>
      <c r="L1956" s="336">
        <v>1.1748396343899057E-6</v>
      </c>
      <c r="M1956" s="210">
        <v>1.1415525114155251E-4</v>
      </c>
      <c r="N1956" s="325">
        <v>0</v>
      </c>
      <c r="O1956" s="358">
        <v>0</v>
      </c>
      <c r="P1956" s="327">
        <v>0</v>
      </c>
      <c r="Q1956" s="332">
        <v>9.8938992042440319E-2</v>
      </c>
      <c r="R1956" s="358">
        <v>0.34482602519347005</v>
      </c>
      <c r="S1956" s="327">
        <v>8.50975923909736E-2</v>
      </c>
      <c r="T1956" s="358">
        <v>1.9246913645660391E-2</v>
      </c>
      <c r="U1956" s="358">
        <v>0.20803235938727893</v>
      </c>
      <c r="V1956" s="361">
        <v>0</v>
      </c>
    </row>
    <row r="1957" spans="1:22" hidden="1" outlineLevel="1">
      <c r="A1957" s="65">
        <v>1948</v>
      </c>
      <c r="B1957" s="117">
        <v>1</v>
      </c>
      <c r="C1957" s="325">
        <v>6.709647872991935E-5</v>
      </c>
      <c r="D1957" s="358">
        <v>7.1565710571974114E-5</v>
      </c>
      <c r="E1957" s="327">
        <v>7.4034791993433675E-5</v>
      </c>
      <c r="F1957" s="332">
        <v>0</v>
      </c>
      <c r="G1957" s="358">
        <v>0</v>
      </c>
      <c r="H1957" s="327">
        <v>0</v>
      </c>
      <c r="I1957" s="332">
        <v>2.3626750831394139E-4</v>
      </c>
      <c r="J1957" s="358">
        <v>2.2731373940966705E-4</v>
      </c>
      <c r="K1957" s="327">
        <v>2.1988405573169364E-4</v>
      </c>
      <c r="L1957" s="336">
        <v>1.409807561267887E-5</v>
      </c>
      <c r="M1957" s="210">
        <v>1.1415525114155251E-4</v>
      </c>
      <c r="N1957" s="325">
        <v>0</v>
      </c>
      <c r="O1957" s="358">
        <v>0</v>
      </c>
      <c r="P1957" s="327">
        <v>0</v>
      </c>
      <c r="Q1957" s="332">
        <v>0.13191865605658709</v>
      </c>
      <c r="R1957" s="358">
        <v>0.38057712327908949</v>
      </c>
      <c r="S1957" s="327">
        <v>0.10195169229961419</v>
      </c>
      <c r="T1957" s="358">
        <v>1.8933105271002882E-2</v>
      </c>
      <c r="U1957" s="358">
        <v>0.20701536251900868</v>
      </c>
      <c r="V1957" s="361">
        <v>0</v>
      </c>
    </row>
    <row r="1958" spans="1:22" hidden="1" outlineLevel="1">
      <c r="A1958" s="65">
        <v>1949</v>
      </c>
      <c r="B1958" s="117">
        <v>1</v>
      </c>
      <c r="C1958" s="325">
        <v>6.9690334218779759E-5</v>
      </c>
      <c r="D1958" s="358">
        <v>7.1876781305239962E-5</v>
      </c>
      <c r="E1958" s="327">
        <v>7.5435835893081612E-5</v>
      </c>
      <c r="F1958" s="332">
        <v>0</v>
      </c>
      <c r="G1958" s="358">
        <v>0</v>
      </c>
      <c r="H1958" s="327">
        <v>0</v>
      </c>
      <c r="I1958" s="332">
        <v>2.5409901837537098E-4</v>
      </c>
      <c r="J1958" s="358">
        <v>3.0130374500413374E-4</v>
      </c>
      <c r="K1958" s="327">
        <v>2.2285546189023002E-4</v>
      </c>
      <c r="L1958" s="336">
        <v>3.7594868300476983E-5</v>
      </c>
      <c r="M1958" s="210">
        <v>1.1415525114155251E-4</v>
      </c>
      <c r="N1958" s="325">
        <v>0</v>
      </c>
      <c r="O1958" s="358">
        <v>0</v>
      </c>
      <c r="P1958" s="327">
        <v>0</v>
      </c>
      <c r="Q1958" s="332">
        <v>0.13191865605658709</v>
      </c>
      <c r="R1958" s="358">
        <v>0.45177890077427502</v>
      </c>
      <c r="S1958" s="327">
        <v>0.14626860777074213</v>
      </c>
      <c r="T1958" s="358">
        <v>1.9456119228765393E-2</v>
      </c>
      <c r="U1958" s="358">
        <v>0.21119634964411968</v>
      </c>
      <c r="V1958" s="361">
        <v>0</v>
      </c>
    </row>
    <row r="1959" spans="1:22" hidden="1" outlineLevel="1">
      <c r="A1959" s="65">
        <v>1950</v>
      </c>
      <c r="B1959" s="117">
        <v>1</v>
      </c>
      <c r="C1959" s="325">
        <v>7.8365687034534582E-5</v>
      </c>
      <c r="D1959" s="358">
        <v>7.6251213491790949E-5</v>
      </c>
      <c r="E1959" s="327">
        <v>8.1883232357202261E-5</v>
      </c>
      <c r="F1959" s="332">
        <v>0</v>
      </c>
      <c r="G1959" s="358">
        <v>0</v>
      </c>
      <c r="H1959" s="327">
        <v>0</v>
      </c>
      <c r="I1959" s="332">
        <v>2.5409901837537098E-4</v>
      </c>
      <c r="J1959" s="358">
        <v>3.029479673506774E-4</v>
      </c>
      <c r="K1959" s="327">
        <v>2.2879827420730281E-4</v>
      </c>
      <c r="L1959" s="336">
        <v>9.3987170751192462E-5</v>
      </c>
      <c r="M1959" s="210">
        <v>1.1415525114155251E-4</v>
      </c>
      <c r="N1959" s="325">
        <v>0</v>
      </c>
      <c r="O1959" s="358">
        <v>0</v>
      </c>
      <c r="P1959" s="327">
        <v>0</v>
      </c>
      <c r="Q1959" s="332">
        <v>9.8938992042440319E-2</v>
      </c>
      <c r="R1959" s="358">
        <v>0.44372981500394953</v>
      </c>
      <c r="S1959" s="327">
        <v>0.18093893487454868</v>
      </c>
      <c r="T1959" s="358">
        <v>6.1192633058213743E-2</v>
      </c>
      <c r="U1959" s="358">
        <v>0.23537827517854537</v>
      </c>
      <c r="V1959" s="361">
        <v>0</v>
      </c>
    </row>
    <row r="1960" spans="1:22" hidden="1" outlineLevel="1">
      <c r="A1960" s="65">
        <v>1951</v>
      </c>
      <c r="B1960" s="117">
        <v>1</v>
      </c>
      <c r="C1960" s="325">
        <v>9.7635220702381944E-5</v>
      </c>
      <c r="D1960" s="358">
        <v>8.4494587923335918E-5</v>
      </c>
      <c r="E1960" s="327">
        <v>9.4518572711434678E-5</v>
      </c>
      <c r="F1960" s="332">
        <v>0</v>
      </c>
      <c r="G1960" s="358">
        <v>0</v>
      </c>
      <c r="H1960" s="327">
        <v>0</v>
      </c>
      <c r="I1960" s="332">
        <v>2.4964114086001353E-4</v>
      </c>
      <c r="J1960" s="358">
        <v>2.8897207740505591E-4</v>
      </c>
      <c r="K1960" s="327">
        <v>2.1691264957315727E-4</v>
      </c>
      <c r="L1960" s="336">
        <v>1.8210014333043539E-4</v>
      </c>
      <c r="M1960" s="210">
        <v>1.1415525114155251E-4</v>
      </c>
      <c r="N1960" s="325">
        <v>9.2316201690376531E-3</v>
      </c>
      <c r="O1960" s="358">
        <v>1.6166523457717432E-2</v>
      </c>
      <c r="P1960" s="327">
        <v>1.4653241807391094E-2</v>
      </c>
      <c r="Q1960" s="332">
        <v>9.8938992042440319E-2</v>
      </c>
      <c r="R1960" s="358">
        <v>0.49200469274439368</v>
      </c>
      <c r="S1960" s="327">
        <v>0.19123537993357606</v>
      </c>
      <c r="T1960" s="358">
        <v>8.1903985785609174E-2</v>
      </c>
      <c r="U1960" s="358">
        <v>0.259334201408911</v>
      </c>
      <c r="V1960" s="361">
        <v>0</v>
      </c>
    </row>
    <row r="1961" spans="1:22" hidden="1" outlineLevel="1">
      <c r="A1961" s="65">
        <v>1952</v>
      </c>
      <c r="B1961" s="117">
        <v>1</v>
      </c>
      <c r="C1961" s="325">
        <v>1.1936110426690915E-4</v>
      </c>
      <c r="D1961" s="358">
        <v>1.0420869564405903E-4</v>
      </c>
      <c r="E1961" s="327">
        <v>1.1519694285994236E-4</v>
      </c>
      <c r="F1961" s="332">
        <v>0</v>
      </c>
      <c r="G1961" s="358">
        <v>0</v>
      </c>
      <c r="H1961" s="327">
        <v>0</v>
      </c>
      <c r="I1961" s="332">
        <v>2.6301477340608576E-4</v>
      </c>
      <c r="J1961" s="358">
        <v>2.7170774276634706E-4</v>
      </c>
      <c r="K1961" s="327">
        <v>1.8422718182925681E-4</v>
      </c>
      <c r="L1961" s="336">
        <v>1.5860335064263727E-4</v>
      </c>
      <c r="M1961" s="210">
        <v>1.1415525114155251E-4</v>
      </c>
      <c r="N1961" s="325">
        <v>9.4011805394893663E-2</v>
      </c>
      <c r="O1961" s="358">
        <v>0.10529615989683712</v>
      </c>
      <c r="P1961" s="327">
        <v>0.13021411791805751</v>
      </c>
      <c r="Q1961" s="332">
        <v>9.8938992042440319E-2</v>
      </c>
      <c r="R1961" s="358">
        <v>0.57123913805584436</v>
      </c>
      <c r="S1961" s="327">
        <v>0.18653446243763641</v>
      </c>
      <c r="T1961" s="358">
        <v>9.3096484481726888E-2</v>
      </c>
      <c r="U1961" s="358">
        <v>0.3681528663138266</v>
      </c>
      <c r="V1961" s="361">
        <v>0</v>
      </c>
    </row>
    <row r="1962" spans="1:22" hidden="1" outlineLevel="1">
      <c r="A1962" s="65">
        <v>1953</v>
      </c>
      <c r="B1962" s="117">
        <v>1</v>
      </c>
      <c r="C1962" s="325">
        <v>1.3906190547386825E-4</v>
      </c>
      <c r="D1962" s="358">
        <v>1.1375467877115473E-4</v>
      </c>
      <c r="E1962" s="327">
        <v>1.3094571410228131E-4</v>
      </c>
      <c r="F1962" s="332">
        <v>0</v>
      </c>
      <c r="G1962" s="358">
        <v>0</v>
      </c>
      <c r="H1962" s="327">
        <v>0</v>
      </c>
      <c r="I1962" s="332">
        <v>2.5187007961769228E-4</v>
      </c>
      <c r="J1962" s="358">
        <v>2.4827757432809927E-4</v>
      </c>
      <c r="K1962" s="327">
        <v>1.515417140853564E-4</v>
      </c>
      <c r="L1962" s="336">
        <v>1.4685495429873823E-4</v>
      </c>
      <c r="M1962" s="210">
        <v>1.1415525114155251E-4</v>
      </c>
      <c r="N1962" s="325">
        <v>0.2696009890182221</v>
      </c>
      <c r="O1962" s="358">
        <v>0.22445729856287999</v>
      </c>
      <c r="P1962" s="327">
        <v>0.3233077953156121</v>
      </c>
      <c r="Q1962" s="332">
        <v>0.13191865605658709</v>
      </c>
      <c r="R1962" s="358">
        <v>0.65278221395498659</v>
      </c>
      <c r="S1962" s="327">
        <v>0.13507755264456661</v>
      </c>
      <c r="T1962" s="358">
        <v>0.12866143360957763</v>
      </c>
      <c r="U1962" s="358">
        <v>0.49821546580038711</v>
      </c>
      <c r="V1962" s="361">
        <v>2.335946662890143E-2</v>
      </c>
    </row>
    <row r="1963" spans="1:22" hidden="1" outlineLevel="1">
      <c r="A1963" s="65">
        <v>1954</v>
      </c>
      <c r="B1963" s="117">
        <v>1</v>
      </c>
      <c r="C1963" s="325">
        <v>1.4429336823091924E-4</v>
      </c>
      <c r="D1963" s="358">
        <v>1.1569887085406628E-4</v>
      </c>
      <c r="E1963" s="327">
        <v>1.388200997234508E-4</v>
      </c>
      <c r="F1963" s="332">
        <v>0</v>
      </c>
      <c r="G1963" s="358">
        <v>0</v>
      </c>
      <c r="H1963" s="327">
        <v>0</v>
      </c>
      <c r="I1963" s="332">
        <v>1.8723085564501018E-4</v>
      </c>
      <c r="J1963" s="358">
        <v>2.2690268382303112E-4</v>
      </c>
      <c r="K1963" s="327">
        <v>1.069706217073104E-4</v>
      </c>
      <c r="L1963" s="336">
        <v>1.644775488145868E-4</v>
      </c>
      <c r="M1963" s="210">
        <v>1.1415525114155251E-4</v>
      </c>
      <c r="N1963" s="325">
        <v>0.40788689114217397</v>
      </c>
      <c r="O1963" s="358">
        <v>0.37079583959428691</v>
      </c>
      <c r="P1963" s="327">
        <v>0.59513109457201308</v>
      </c>
      <c r="Q1963" s="332">
        <v>9.8938992042440319E-2</v>
      </c>
      <c r="R1963" s="358">
        <v>0.72062320163757565</v>
      </c>
      <c r="S1963" s="327">
        <v>0.11571685869054651</v>
      </c>
      <c r="T1963" s="358">
        <v>0.13043968106597015</v>
      </c>
      <c r="U1963" s="358">
        <v>0.52149339411857265</v>
      </c>
      <c r="V1963" s="361">
        <v>8.0483543223805756E-2</v>
      </c>
    </row>
    <row r="1964" spans="1:22" hidden="1" outlineLevel="1">
      <c r="A1964" s="65">
        <v>1955</v>
      </c>
      <c r="B1964" s="117">
        <v>1</v>
      </c>
      <c r="C1964" s="325">
        <v>1.433620803566055E-4</v>
      </c>
      <c r="D1964" s="358">
        <v>1.1328807267125595E-4</v>
      </c>
      <c r="E1964" s="327">
        <v>1.3841794823373703E-4</v>
      </c>
      <c r="F1964" s="332">
        <v>0</v>
      </c>
      <c r="G1964" s="358">
        <v>0</v>
      </c>
      <c r="H1964" s="327">
        <v>0</v>
      </c>
      <c r="I1964" s="332">
        <v>1.3150738670304288E-4</v>
      </c>
      <c r="J1964" s="358">
        <v>2.3512379555574967E-4</v>
      </c>
      <c r="K1964" s="327">
        <v>0</v>
      </c>
      <c r="L1964" s="336">
        <v>1.8797434150238492E-4</v>
      </c>
      <c r="M1964" s="210">
        <v>1.1415525114155251E-4</v>
      </c>
      <c r="N1964" s="325">
        <v>0.51452152411513952</v>
      </c>
      <c r="O1964" s="358">
        <v>0.45519625605770891</v>
      </c>
      <c r="P1964" s="327">
        <v>0.68359742977304983</v>
      </c>
      <c r="Q1964" s="332">
        <v>9.8938992042440319E-2</v>
      </c>
      <c r="R1964" s="358">
        <v>0.79095743854655043</v>
      </c>
      <c r="S1964" s="327">
        <v>8.2658515564971391E-2</v>
      </c>
      <c r="T1964" s="358">
        <v>9.6443773811406966E-2</v>
      </c>
      <c r="U1964" s="358">
        <v>0.42408769406868974</v>
      </c>
      <c r="V1964" s="361">
        <v>0.12902408276250446</v>
      </c>
    </row>
    <row r="1965" spans="1:22" hidden="1" outlineLevel="1">
      <c r="A1965" s="65">
        <v>1956</v>
      </c>
      <c r="B1965" s="117">
        <v>1</v>
      </c>
      <c r="C1965" s="325">
        <v>1.4259954934542243E-4</v>
      </c>
      <c r="D1965" s="358">
        <v>1.1114946138005325E-4</v>
      </c>
      <c r="E1965" s="327">
        <v>1.3756175473950773E-4</v>
      </c>
      <c r="F1965" s="332">
        <v>0</v>
      </c>
      <c r="G1965" s="358">
        <v>0</v>
      </c>
      <c r="H1965" s="327">
        <v>0</v>
      </c>
      <c r="I1965" s="332">
        <v>1.0476012161089854E-4</v>
      </c>
      <c r="J1965" s="358">
        <v>2.2731373940966705E-4</v>
      </c>
      <c r="K1965" s="327">
        <v>0</v>
      </c>
      <c r="L1965" s="336">
        <v>2.0677177565262342E-4</v>
      </c>
      <c r="M1965" s="210">
        <v>1.1415525114155251E-4</v>
      </c>
      <c r="N1965" s="325">
        <v>0.60118571345712557</v>
      </c>
      <c r="O1965" s="358">
        <v>0.3566906207972223</v>
      </c>
      <c r="P1965" s="327">
        <v>0.71739245369872962</v>
      </c>
      <c r="Q1965" s="332">
        <v>6.5959328028293546E-2</v>
      </c>
      <c r="R1965" s="358">
        <v>0.87122762489470362</v>
      </c>
      <c r="S1965" s="327">
        <v>0.11450997802857896</v>
      </c>
      <c r="T1965" s="358">
        <v>6.7468800551363867E-2</v>
      </c>
      <c r="U1965" s="358">
        <v>0.36996086074630702</v>
      </c>
      <c r="V1965" s="361">
        <v>0.13874287905579838</v>
      </c>
    </row>
    <row r="1966" spans="1:22" hidden="1" outlineLevel="1">
      <c r="A1966" s="65">
        <v>1957</v>
      </c>
      <c r="B1966" s="117">
        <v>1</v>
      </c>
      <c r="C1966" s="325">
        <v>1.3239913450730149E-4</v>
      </c>
      <c r="D1966" s="358">
        <v>1.2227024009430732E-4</v>
      </c>
      <c r="E1966" s="327">
        <v>1.3341051355536567E-4</v>
      </c>
      <c r="F1966" s="332">
        <v>0</v>
      </c>
      <c r="G1966" s="358">
        <v>0</v>
      </c>
      <c r="H1966" s="327">
        <v>0</v>
      </c>
      <c r="I1966" s="332">
        <v>8.0241795276432917E-5</v>
      </c>
      <c r="J1966" s="358">
        <v>1.9812879275851633E-4</v>
      </c>
      <c r="K1966" s="327">
        <v>0</v>
      </c>
      <c r="L1966" s="336">
        <v>1.8797434150238492E-4</v>
      </c>
      <c r="M1966" s="210">
        <v>1.1415525114155251E-4</v>
      </c>
      <c r="N1966" s="325">
        <v>0.60457692086615988</v>
      </c>
      <c r="O1966" s="358">
        <v>0.32456919472788281</v>
      </c>
      <c r="P1966" s="327">
        <v>0.72750534169650416</v>
      </c>
      <c r="Q1966" s="332">
        <v>0.13191865605658709</v>
      </c>
      <c r="R1966" s="358">
        <v>0.90796808812163621</v>
      </c>
      <c r="S1966" s="327">
        <v>0.13259627410125421</v>
      </c>
      <c r="T1966" s="358">
        <v>6.3598497263921291E-2</v>
      </c>
      <c r="U1966" s="358">
        <v>0.29662408657881978</v>
      </c>
      <c r="V1966" s="361">
        <v>0.10795269409833227</v>
      </c>
    </row>
    <row r="1967" spans="1:22" hidden="1" outlineLevel="1">
      <c r="A1967" s="65">
        <v>1958</v>
      </c>
      <c r="B1967" s="117">
        <v>1</v>
      </c>
      <c r="C1967" s="325">
        <v>1.3453047118610004E-4</v>
      </c>
      <c r="D1967" s="358">
        <v>1.1476565865426873E-4</v>
      </c>
      <c r="E1967" s="327">
        <v>1.2844199676309564E-4</v>
      </c>
      <c r="F1967" s="332">
        <v>0</v>
      </c>
      <c r="G1967" s="358">
        <v>0</v>
      </c>
      <c r="H1967" s="327">
        <v>0</v>
      </c>
      <c r="I1967" s="332">
        <v>0</v>
      </c>
      <c r="J1967" s="358">
        <v>1.7963129135989961E-4</v>
      </c>
      <c r="K1967" s="327">
        <v>0</v>
      </c>
      <c r="L1967" s="336">
        <v>1.9032402077116473E-4</v>
      </c>
      <c r="M1967" s="210">
        <v>1.1415525114155251E-4</v>
      </c>
      <c r="N1967" s="325">
        <v>0.55012920190999903</v>
      </c>
      <c r="O1967" s="358">
        <v>0.2911655075047252</v>
      </c>
      <c r="P1967" s="327">
        <v>0.57222999370095884</v>
      </c>
      <c r="Q1967" s="332">
        <v>0.23085764809902742</v>
      </c>
      <c r="R1967" s="358">
        <v>0.8845869547402353</v>
      </c>
      <c r="S1967" s="327">
        <v>0.10925203656237778</v>
      </c>
      <c r="T1967" s="358">
        <v>6.0878824683556231E-2</v>
      </c>
      <c r="U1967" s="358">
        <v>0.28837511198062782</v>
      </c>
      <c r="V1967" s="361">
        <v>8.5827736000951324E-2</v>
      </c>
    </row>
    <row r="1968" spans="1:22" hidden="1" outlineLevel="1">
      <c r="A1968" s="65">
        <v>1959</v>
      </c>
      <c r="B1968" s="117">
        <v>1</v>
      </c>
      <c r="C1968" s="325">
        <v>1.4021195224483285E-4</v>
      </c>
      <c r="D1968" s="358">
        <v>1.0868033743475559E-4</v>
      </c>
      <c r="E1968" s="327">
        <v>1.3063437101347065E-4</v>
      </c>
      <c r="F1968" s="332">
        <v>0</v>
      </c>
      <c r="G1968" s="358">
        <v>0</v>
      </c>
      <c r="H1968" s="327">
        <v>0</v>
      </c>
      <c r="I1968" s="332">
        <v>0</v>
      </c>
      <c r="J1968" s="358">
        <v>1.5085740029538482E-4</v>
      </c>
      <c r="K1968" s="327">
        <v>0</v>
      </c>
      <c r="L1968" s="336">
        <v>2.1382081345896285E-4</v>
      </c>
      <c r="M1968" s="210">
        <v>1.1415525114155251E-4</v>
      </c>
      <c r="N1968" s="325">
        <v>0.39564086438732804</v>
      </c>
      <c r="O1968" s="358">
        <v>0.21914588398502929</v>
      </c>
      <c r="P1968" s="327">
        <v>0.47563955124479729</v>
      </c>
      <c r="Q1968" s="332">
        <v>0.19787798408488064</v>
      </c>
      <c r="R1968" s="358">
        <v>0.86254324839800633</v>
      </c>
      <c r="S1968" s="327">
        <v>0.13100960562508993</v>
      </c>
      <c r="T1968" s="358">
        <v>6.6318169844286345E-2</v>
      </c>
      <c r="U1968" s="358">
        <v>0.31357403438332371</v>
      </c>
      <c r="V1968" s="361">
        <v>4.3437598892635806E-2</v>
      </c>
    </row>
    <row r="1969" spans="1:22" hidden="1" outlineLevel="1">
      <c r="A1969" s="65">
        <v>1960</v>
      </c>
      <c r="B1969" s="117">
        <v>1</v>
      </c>
      <c r="C1969" s="325">
        <v>1.414682533370279E-4</v>
      </c>
      <c r="D1969" s="358">
        <v>1.1280202465052807E-4</v>
      </c>
      <c r="E1969" s="327">
        <v>1.3395536396078431E-4</v>
      </c>
      <c r="F1969" s="332">
        <v>0</v>
      </c>
      <c r="G1969" s="358">
        <v>0</v>
      </c>
      <c r="H1969" s="327">
        <v>0</v>
      </c>
      <c r="I1969" s="332">
        <v>0</v>
      </c>
      <c r="J1969" s="358">
        <v>1.7510967990690447E-4</v>
      </c>
      <c r="K1969" s="327">
        <v>0</v>
      </c>
      <c r="L1969" s="336">
        <v>2.2321953053408208E-4</v>
      </c>
      <c r="M1969" s="210">
        <v>1.1415525114155251E-4</v>
      </c>
      <c r="N1969" s="325">
        <v>0.28184701577306798</v>
      </c>
      <c r="O1969" s="358">
        <v>0.13197829008658243</v>
      </c>
      <c r="P1969" s="327">
        <v>0.32021301140847741</v>
      </c>
      <c r="Q1969" s="332">
        <v>0.16489832007073388</v>
      </c>
      <c r="R1969" s="358">
        <v>0.88867418725955583</v>
      </c>
      <c r="S1969" s="327">
        <v>0.18287161873442356</v>
      </c>
      <c r="T1969" s="358">
        <v>7.0083870340176421E-2</v>
      </c>
      <c r="U1969" s="358">
        <v>0.3248739995863264</v>
      </c>
      <c r="V1969" s="361">
        <v>7.1306037313225695E-3</v>
      </c>
    </row>
    <row r="1970" spans="1:22" hidden="1" outlineLevel="1">
      <c r="A1970" s="65">
        <v>1961</v>
      </c>
      <c r="B1970" s="117">
        <v>1</v>
      </c>
      <c r="C1970" s="325">
        <v>1.4024320351578299E-4</v>
      </c>
      <c r="D1970" s="358">
        <v>1.1552389356660424E-4</v>
      </c>
      <c r="E1970" s="327">
        <v>1.3505803740032206E-4</v>
      </c>
      <c r="F1970" s="332">
        <v>0</v>
      </c>
      <c r="G1970" s="358">
        <v>0</v>
      </c>
      <c r="H1970" s="327">
        <v>0</v>
      </c>
      <c r="I1970" s="332">
        <v>0</v>
      </c>
      <c r="J1970" s="358">
        <v>1.9977301510506001E-4</v>
      </c>
      <c r="K1970" s="327">
        <v>0</v>
      </c>
      <c r="L1970" s="336">
        <v>2.2321953053408208E-4</v>
      </c>
      <c r="M1970" s="210">
        <v>1.1415525114155251E-4</v>
      </c>
      <c r="N1970" s="325">
        <v>0.1735167790955853</v>
      </c>
      <c r="O1970" s="358">
        <v>5.9581480764603949E-2</v>
      </c>
      <c r="P1970" s="327">
        <v>0.17161802161788167</v>
      </c>
      <c r="Q1970" s="332">
        <v>0.23085764809902742</v>
      </c>
      <c r="R1970" s="358">
        <v>0.93026017840307185</v>
      </c>
      <c r="S1970" s="327">
        <v>0.156235896019707</v>
      </c>
      <c r="T1970" s="358">
        <v>8.9121578402731813E-2</v>
      </c>
      <c r="U1970" s="358">
        <v>0.35583590424255374</v>
      </c>
      <c r="V1970" s="361">
        <v>0</v>
      </c>
    </row>
    <row r="1971" spans="1:22" hidden="1" outlineLevel="1">
      <c r="A1971" s="65">
        <v>1962</v>
      </c>
      <c r="B1971" s="117">
        <v>1</v>
      </c>
      <c r="C1971" s="325">
        <v>1.3540550677270356E-4</v>
      </c>
      <c r="D1971" s="358">
        <v>1.1809022711604749E-4</v>
      </c>
      <c r="E1971" s="327">
        <v>1.3481155745501361E-4</v>
      </c>
      <c r="F1971" s="332">
        <v>0</v>
      </c>
      <c r="G1971" s="358">
        <v>0</v>
      </c>
      <c r="H1971" s="327">
        <v>0</v>
      </c>
      <c r="I1971" s="332">
        <v>0</v>
      </c>
      <c r="J1971" s="358">
        <v>2.1004940477095815E-4</v>
      </c>
      <c r="K1971" s="327">
        <v>1.069706217073104E-4</v>
      </c>
      <c r="L1971" s="336">
        <v>1.644775488145868E-4</v>
      </c>
      <c r="M1971" s="210">
        <v>1.1415525114155251E-4</v>
      </c>
      <c r="N1971" s="325">
        <v>4.3332094670993075E-2</v>
      </c>
      <c r="O1971" s="358">
        <v>1.0254711033794099E-2</v>
      </c>
      <c r="P1971" s="327">
        <v>4.195506852380549E-2</v>
      </c>
      <c r="Q1971" s="332">
        <v>0.23085764809902742</v>
      </c>
      <c r="R1971" s="358">
        <v>0.90849196703581814</v>
      </c>
      <c r="S1971" s="327">
        <v>0.1279206721073817</v>
      </c>
      <c r="T1971" s="358">
        <v>0.10899610879770721</v>
      </c>
      <c r="U1971" s="358">
        <v>0.42499169128492997</v>
      </c>
      <c r="V1971" s="361">
        <v>0</v>
      </c>
    </row>
    <row r="1972" spans="1:22" hidden="1" outlineLevel="1">
      <c r="A1972" s="65">
        <v>1963</v>
      </c>
      <c r="B1972" s="117">
        <v>1</v>
      </c>
      <c r="C1972" s="325">
        <v>1.3692431854087965E-4</v>
      </c>
      <c r="D1972" s="358">
        <v>1.295415184843965E-4</v>
      </c>
      <c r="E1972" s="327">
        <v>1.4343835554080883E-4</v>
      </c>
      <c r="F1972" s="332">
        <v>0</v>
      </c>
      <c r="G1972" s="358">
        <v>0</v>
      </c>
      <c r="H1972" s="327">
        <v>0</v>
      </c>
      <c r="I1972" s="332">
        <v>0</v>
      </c>
      <c r="J1972" s="358">
        <v>2.1950368326358448E-4</v>
      </c>
      <c r="K1972" s="327">
        <v>1.099420278658468E-4</v>
      </c>
      <c r="L1972" s="336">
        <v>1.1748396343899057E-4</v>
      </c>
      <c r="M1972" s="210">
        <v>1.1415525114155251E-4</v>
      </c>
      <c r="N1972" s="325">
        <v>9.420020580650667E-4</v>
      </c>
      <c r="O1972" s="358">
        <v>1.2464216102585303E-4</v>
      </c>
      <c r="P1972" s="327">
        <v>3.1886678803614269E-4</v>
      </c>
      <c r="Q1972" s="332">
        <v>0.19787798408488064</v>
      </c>
      <c r="R1972" s="358">
        <v>0.89433578359999633</v>
      </c>
      <c r="S1972" s="327">
        <v>9.6381480238593553E-2</v>
      </c>
      <c r="T1972" s="358">
        <v>0.14016774068035284</v>
      </c>
      <c r="U1972" s="358">
        <v>0.58443420029929749</v>
      </c>
      <c r="V1972" s="361">
        <v>0</v>
      </c>
    </row>
    <row r="1973" spans="1:22" hidden="1" outlineLevel="1">
      <c r="A1973" s="65">
        <v>1964</v>
      </c>
      <c r="B1973" s="117">
        <v>1</v>
      </c>
      <c r="C1973" s="325">
        <v>1.4236828994039152E-4</v>
      </c>
      <c r="D1973" s="358">
        <v>1.3969020115719478E-4</v>
      </c>
      <c r="E1973" s="327">
        <v>1.5104031595926902E-4</v>
      </c>
      <c r="F1973" s="332">
        <v>0</v>
      </c>
      <c r="G1973" s="358">
        <v>0</v>
      </c>
      <c r="H1973" s="327">
        <v>0</v>
      </c>
      <c r="I1973" s="332">
        <v>0</v>
      </c>
      <c r="J1973" s="358">
        <v>2.3347957320920594E-4</v>
      </c>
      <c r="K1973" s="327">
        <v>1.4559890176828365E-4</v>
      </c>
      <c r="L1973" s="336">
        <v>8.811297257924293E-5</v>
      </c>
      <c r="M1973" s="210">
        <v>1.1415525114155251E-4</v>
      </c>
      <c r="N1973" s="325">
        <v>0</v>
      </c>
      <c r="O1973" s="358">
        <v>0</v>
      </c>
      <c r="P1973" s="327">
        <v>0</v>
      </c>
      <c r="Q1973" s="332">
        <v>0.23085764809902742</v>
      </c>
      <c r="R1973" s="358">
        <v>0.93838624544193194</v>
      </c>
      <c r="S1973" s="327">
        <v>0.13568520761896241</v>
      </c>
      <c r="T1973" s="358">
        <v>0.24069102336230738</v>
      </c>
      <c r="U1973" s="358">
        <v>0.66375995602437621</v>
      </c>
      <c r="V1973" s="361">
        <v>0</v>
      </c>
    </row>
    <row r="1974" spans="1:22" hidden="1" outlineLevel="1">
      <c r="A1974" s="65">
        <v>1965</v>
      </c>
      <c r="B1974" s="117">
        <v>1</v>
      </c>
      <c r="C1974" s="325">
        <v>1.3407420263022822E-4</v>
      </c>
      <c r="D1974" s="358">
        <v>1.3700721608277686E-4</v>
      </c>
      <c r="E1974" s="327">
        <v>1.4272486096228443E-4</v>
      </c>
      <c r="F1974" s="332">
        <v>0</v>
      </c>
      <c r="G1974" s="358">
        <v>0</v>
      </c>
      <c r="H1974" s="327">
        <v>0</v>
      </c>
      <c r="I1974" s="332">
        <v>9.1386489064826379E-5</v>
      </c>
      <c r="J1974" s="358">
        <v>2.4046751818201668E-4</v>
      </c>
      <c r="K1974" s="327">
        <v>1.8719858798779324E-4</v>
      </c>
      <c r="L1974" s="336">
        <v>5.8741981719495287E-5</v>
      </c>
      <c r="M1974" s="210">
        <v>1.1415525114155251E-4</v>
      </c>
      <c r="N1974" s="325">
        <v>0</v>
      </c>
      <c r="O1974" s="358">
        <v>0</v>
      </c>
      <c r="P1974" s="327">
        <v>0</v>
      </c>
      <c r="Q1974" s="332">
        <v>0.26383731211317418</v>
      </c>
      <c r="R1974" s="358">
        <v>0.94946551338042018</v>
      </c>
      <c r="S1974" s="327">
        <v>0.21062138938966327</v>
      </c>
      <c r="T1974" s="358">
        <v>0.14738533329747547</v>
      </c>
      <c r="U1974" s="358">
        <v>0.50951543100338981</v>
      </c>
      <c r="V1974" s="361">
        <v>0</v>
      </c>
    </row>
    <row r="1975" spans="1:22" hidden="1" outlineLevel="1">
      <c r="A1975" s="65">
        <v>1966</v>
      </c>
      <c r="B1975" s="117">
        <v>1</v>
      </c>
      <c r="C1975" s="325">
        <v>1.2451756397367986E-4</v>
      </c>
      <c r="D1975" s="358">
        <v>1.261586242601304E-4</v>
      </c>
      <c r="E1975" s="327">
        <v>1.3049167209776578E-4</v>
      </c>
      <c r="F1975" s="332">
        <v>0</v>
      </c>
      <c r="G1975" s="358">
        <v>0</v>
      </c>
      <c r="H1975" s="327">
        <v>0</v>
      </c>
      <c r="I1975" s="332">
        <v>1.225916316723281E-4</v>
      </c>
      <c r="J1975" s="358">
        <v>2.5197707460782265E-4</v>
      </c>
      <c r="K1975" s="327">
        <v>1.5451312024389281E-4</v>
      </c>
      <c r="L1975" s="336">
        <v>3.7594868300476983E-5</v>
      </c>
      <c r="M1975" s="210">
        <v>1.1415525114155251E-4</v>
      </c>
      <c r="N1975" s="325">
        <v>0</v>
      </c>
      <c r="O1975" s="358">
        <v>0</v>
      </c>
      <c r="P1975" s="327">
        <v>0</v>
      </c>
      <c r="Q1975" s="332">
        <v>0.23085764809902742</v>
      </c>
      <c r="R1975" s="358">
        <v>0.95977999168321115</v>
      </c>
      <c r="S1975" s="327">
        <v>0.22767804095643573</v>
      </c>
      <c r="T1975" s="358">
        <v>0.12918444756734013</v>
      </c>
      <c r="U1975" s="358">
        <v>0.41617771842658785</v>
      </c>
      <c r="V1975" s="361">
        <v>0</v>
      </c>
    </row>
    <row r="1976" spans="1:22" hidden="1" outlineLevel="1">
      <c r="A1976" s="65">
        <v>1967</v>
      </c>
      <c r="B1976" s="117">
        <v>1</v>
      </c>
      <c r="C1976" s="325">
        <v>1.1131702712434687E-4</v>
      </c>
      <c r="D1976" s="358">
        <v>1.1204378973819256E-4</v>
      </c>
      <c r="E1976" s="327">
        <v>1.1666284990309251E-4</v>
      </c>
      <c r="F1976" s="332">
        <v>0</v>
      </c>
      <c r="G1976" s="358">
        <v>0</v>
      </c>
      <c r="H1976" s="327">
        <v>0</v>
      </c>
      <c r="I1976" s="332">
        <v>1.3373632546072155E-4</v>
      </c>
      <c r="J1976" s="358">
        <v>2.5773185282072558E-4</v>
      </c>
      <c r="K1976" s="327">
        <v>1.6342733871950202E-4</v>
      </c>
      <c r="L1976" s="336">
        <v>2.3496792687798115E-5</v>
      </c>
      <c r="M1976" s="210">
        <v>1.1415525114155251E-4</v>
      </c>
      <c r="N1976" s="325">
        <v>0</v>
      </c>
      <c r="O1976" s="358">
        <v>0</v>
      </c>
      <c r="P1976" s="327">
        <v>0</v>
      </c>
      <c r="Q1976" s="332">
        <v>0.23085764809902742</v>
      </c>
      <c r="R1976" s="358">
        <v>0.96909099781046237</v>
      </c>
      <c r="S1976" s="327">
        <v>0.2024770660638858</v>
      </c>
      <c r="T1976" s="358">
        <v>9.466552635501442E-2</v>
      </c>
      <c r="U1976" s="358">
        <v>0.34803892825248178</v>
      </c>
      <c r="V1976" s="361">
        <v>0</v>
      </c>
    </row>
    <row r="1977" spans="1:22" hidden="1" outlineLevel="1">
      <c r="A1977" s="65">
        <v>1968</v>
      </c>
      <c r="B1977" s="117">
        <v>1</v>
      </c>
      <c r="C1977" s="325">
        <v>1.0029782898733263E-4</v>
      </c>
      <c r="D1977" s="358">
        <v>9.8978818941026958E-5</v>
      </c>
      <c r="E1977" s="327">
        <v>1.0452046943947698E-4</v>
      </c>
      <c r="F1977" s="332">
        <v>0</v>
      </c>
      <c r="G1977" s="358">
        <v>0</v>
      </c>
      <c r="H1977" s="327">
        <v>0</v>
      </c>
      <c r="I1977" s="332">
        <v>1.4488101924911502E-4</v>
      </c>
      <c r="J1977" s="358">
        <v>2.5526551930091007E-4</v>
      </c>
      <c r="K1977" s="327">
        <v>1.8125577567072043E-4</v>
      </c>
      <c r="L1977" s="336">
        <v>9.3987170751192458E-6</v>
      </c>
      <c r="M1977" s="210">
        <v>1.1415525114155251E-4</v>
      </c>
      <c r="N1977" s="325">
        <v>0</v>
      </c>
      <c r="O1977" s="358">
        <v>0</v>
      </c>
      <c r="P1977" s="327">
        <v>0</v>
      </c>
      <c r="Q1977" s="332">
        <v>0.296816976127321</v>
      </c>
      <c r="R1977" s="358">
        <v>0.96974654414223105</v>
      </c>
      <c r="S1977" s="327">
        <v>0.22279988730443137</v>
      </c>
      <c r="T1977" s="358">
        <v>7.029307592328142E-2</v>
      </c>
      <c r="U1977" s="358">
        <v>0.30566405874122188</v>
      </c>
      <c r="V1977" s="361">
        <v>0</v>
      </c>
    </row>
    <row r="1978" spans="1:22" hidden="1" outlineLevel="1">
      <c r="A1978" s="65">
        <v>1969</v>
      </c>
      <c r="B1978" s="117">
        <v>1</v>
      </c>
      <c r="C1978" s="325">
        <v>9.2141247269349891E-5</v>
      </c>
      <c r="D1978" s="358">
        <v>9.0716002588652874E-5</v>
      </c>
      <c r="E1978" s="327">
        <v>9.257267840636809E-5</v>
      </c>
      <c r="F1978" s="332">
        <v>0</v>
      </c>
      <c r="G1978" s="358">
        <v>0</v>
      </c>
      <c r="H1978" s="327">
        <v>0</v>
      </c>
      <c r="I1978" s="332">
        <v>1.7162828434125931E-4</v>
      </c>
      <c r="J1978" s="358">
        <v>2.6471979779353632E-4</v>
      </c>
      <c r="K1978" s="327">
        <v>2.0205561878047524E-4</v>
      </c>
      <c r="L1978" s="336">
        <v>5.8741981719495289E-6</v>
      </c>
      <c r="M1978" s="210">
        <v>1.1415525114155251E-4</v>
      </c>
      <c r="N1978" s="325">
        <v>0</v>
      </c>
      <c r="O1978" s="358">
        <v>0</v>
      </c>
      <c r="P1978" s="327">
        <v>0</v>
      </c>
      <c r="Q1978" s="332">
        <v>0.296816976127321</v>
      </c>
      <c r="R1978" s="358">
        <v>0.91150539005512199</v>
      </c>
      <c r="S1978" s="327">
        <v>0.39765378786500793</v>
      </c>
      <c r="T1978" s="358">
        <v>2.7928945344518067E-2</v>
      </c>
      <c r="U1978" s="358">
        <v>0.25108522681071904</v>
      </c>
      <c r="V1978" s="361">
        <v>0</v>
      </c>
    </row>
    <row r="1979" spans="1:22" hidden="1" outlineLevel="1">
      <c r="A1979" s="65">
        <v>1970</v>
      </c>
      <c r="B1979" s="117">
        <v>1</v>
      </c>
      <c r="C1979" s="325">
        <v>8.7672315523481945E-5</v>
      </c>
      <c r="D1979" s="358">
        <v>8.3561375723538377E-5</v>
      </c>
      <c r="E1979" s="327">
        <v>8.5437732621123911E-5</v>
      </c>
      <c r="F1979" s="332">
        <v>0</v>
      </c>
      <c r="G1979" s="358">
        <v>0</v>
      </c>
      <c r="H1979" s="327">
        <v>0</v>
      </c>
      <c r="I1979" s="332">
        <v>1.6717040682590195E-4</v>
      </c>
      <c r="J1979" s="358">
        <v>2.6636402014008003E-4</v>
      </c>
      <c r="K1979" s="327">
        <v>2.0205561878047524E-4</v>
      </c>
      <c r="L1979" s="336">
        <v>2.3496792687798115E-6</v>
      </c>
      <c r="M1979" s="210">
        <v>1.1415525114155251E-4</v>
      </c>
      <c r="N1979" s="325">
        <v>0</v>
      </c>
      <c r="O1979" s="358">
        <v>0</v>
      </c>
      <c r="P1979" s="327">
        <v>0</v>
      </c>
      <c r="Q1979" s="332">
        <v>0.39575596816976127</v>
      </c>
      <c r="R1979" s="358">
        <v>0.85734545997443135</v>
      </c>
      <c r="S1979" s="327">
        <v>0.59851886995066239</v>
      </c>
      <c r="T1979" s="358">
        <v>2.144357226826293E-2</v>
      </c>
      <c r="U1979" s="358">
        <v>0.2356042744826054</v>
      </c>
      <c r="V1979" s="361">
        <v>0</v>
      </c>
    </row>
    <row r="1980" spans="1:22" hidden="1" outlineLevel="1">
      <c r="A1980" s="65">
        <v>1971</v>
      </c>
      <c r="B1980" s="117">
        <v>1</v>
      </c>
      <c r="C1980" s="325">
        <v>8.4215924956398074E-5</v>
      </c>
      <c r="D1980" s="358">
        <v>7.8914756645379771E-5</v>
      </c>
      <c r="E1980" s="327">
        <v>8.1922150243303604E-5</v>
      </c>
      <c r="F1980" s="332">
        <v>0</v>
      </c>
      <c r="G1980" s="358">
        <v>0</v>
      </c>
      <c r="H1980" s="327">
        <v>0</v>
      </c>
      <c r="I1980" s="332">
        <v>1.7162828434125931E-4</v>
      </c>
      <c r="J1980" s="358">
        <v>2.7335196511289077E-4</v>
      </c>
      <c r="K1980" s="327">
        <v>2.1691264957315727E-4</v>
      </c>
      <c r="L1980" s="336">
        <v>1.1748396343899057E-6</v>
      </c>
      <c r="M1980" s="210">
        <v>1.1415525114155251E-4</v>
      </c>
      <c r="N1980" s="325">
        <v>0</v>
      </c>
      <c r="O1980" s="358">
        <v>0</v>
      </c>
      <c r="P1980" s="327">
        <v>0</v>
      </c>
      <c r="Q1980" s="332">
        <v>0.49469496021220166</v>
      </c>
      <c r="R1980" s="358">
        <v>0.84245388180146419</v>
      </c>
      <c r="S1980" s="327">
        <v>0.67663681796051589</v>
      </c>
      <c r="T1980" s="358">
        <v>1.8200885730135369E-2</v>
      </c>
      <c r="U1980" s="358">
        <v>0.21176134790426979</v>
      </c>
      <c r="V1980" s="361">
        <v>0</v>
      </c>
    </row>
    <row r="1981" spans="1:22" hidden="1" outlineLevel="1">
      <c r="A1981" s="65">
        <v>1972</v>
      </c>
      <c r="B1981" s="117">
        <v>1</v>
      </c>
      <c r="C1981" s="325">
        <v>8.3209634031804037E-5</v>
      </c>
      <c r="D1981" s="358">
        <v>7.6834471116664414E-5</v>
      </c>
      <c r="E1981" s="327">
        <v>8.0728668402862752E-5</v>
      </c>
      <c r="F1981" s="332">
        <v>0</v>
      </c>
      <c r="G1981" s="358">
        <v>0</v>
      </c>
      <c r="H1981" s="327">
        <v>0</v>
      </c>
      <c r="I1981" s="332">
        <v>1.8277297812965276E-4</v>
      </c>
      <c r="J1981" s="358">
        <v>2.8486152153869669E-4</v>
      </c>
      <c r="K1981" s="327">
        <v>2.3771249268291205E-4</v>
      </c>
      <c r="L1981" s="336">
        <v>1.409807561267887E-5</v>
      </c>
      <c r="M1981" s="210">
        <v>1.1415525114155251E-4</v>
      </c>
      <c r="N1981" s="325">
        <v>0</v>
      </c>
      <c r="O1981" s="358">
        <v>0</v>
      </c>
      <c r="P1981" s="327">
        <v>0</v>
      </c>
      <c r="Q1981" s="332">
        <v>0.62661361626878875</v>
      </c>
      <c r="R1981" s="358">
        <v>0.84963380693198831</v>
      </c>
      <c r="S1981" s="327">
        <v>0.80981543153409874</v>
      </c>
      <c r="T1981" s="358">
        <v>1.8933105271002882E-2</v>
      </c>
      <c r="U1981" s="358">
        <v>0.20419037121825803</v>
      </c>
      <c r="V1981" s="361">
        <v>0</v>
      </c>
    </row>
    <row r="1982" spans="1:22" hidden="1" outlineLevel="1">
      <c r="A1982" s="65">
        <v>1973</v>
      </c>
      <c r="B1982" s="117">
        <v>1</v>
      </c>
      <c r="C1982" s="325">
        <v>8.3672152841865894E-5</v>
      </c>
      <c r="D1982" s="358">
        <v>7.7826009078949299E-5</v>
      </c>
      <c r="E1982" s="327">
        <v>8.1883232357202261E-5</v>
      </c>
      <c r="F1982" s="332">
        <v>0</v>
      </c>
      <c r="G1982" s="358">
        <v>0</v>
      </c>
      <c r="H1982" s="327">
        <v>0</v>
      </c>
      <c r="I1982" s="332">
        <v>1.9614661067572496E-4</v>
      </c>
      <c r="J1982" s="358">
        <v>2.9267157768477929E-4</v>
      </c>
      <c r="K1982" s="327">
        <v>2.2582686804876643E-4</v>
      </c>
      <c r="L1982" s="336">
        <v>3.7594868300476983E-5</v>
      </c>
      <c r="M1982" s="210">
        <v>1.1415525114155251E-4</v>
      </c>
      <c r="N1982" s="325">
        <v>0</v>
      </c>
      <c r="O1982" s="358">
        <v>0</v>
      </c>
      <c r="P1982" s="327">
        <v>0</v>
      </c>
      <c r="Q1982" s="332">
        <v>0.79151193633952255</v>
      </c>
      <c r="R1982" s="358">
        <v>0.80985344319612007</v>
      </c>
      <c r="S1982" s="327">
        <v>0.87159410188826314</v>
      </c>
      <c r="T1982" s="358">
        <v>1.8933105271002882E-2</v>
      </c>
      <c r="U1982" s="358">
        <v>0.21888032598216148</v>
      </c>
      <c r="V1982" s="361">
        <v>0</v>
      </c>
    </row>
    <row r="1983" spans="1:22" hidden="1" outlineLevel="1">
      <c r="A1983" s="65">
        <v>1974</v>
      </c>
      <c r="B1983" s="117">
        <v>1</v>
      </c>
      <c r="C1983" s="325">
        <v>8.9891155760940858E-5</v>
      </c>
      <c r="D1983" s="358">
        <v>8.2219883186329402E-5</v>
      </c>
      <c r="E1983" s="327">
        <v>8.639770714495676E-5</v>
      </c>
      <c r="F1983" s="332">
        <v>0</v>
      </c>
      <c r="G1983" s="358">
        <v>0</v>
      </c>
      <c r="H1983" s="327">
        <v>0</v>
      </c>
      <c r="I1983" s="332">
        <v>2.095202432217971E-4</v>
      </c>
      <c r="J1983" s="358">
        <v>2.8897207740505591E-4</v>
      </c>
      <c r="K1983" s="327">
        <v>2.3474108652437564E-4</v>
      </c>
      <c r="L1983" s="336">
        <v>9.3987170751192462E-5</v>
      </c>
      <c r="M1983" s="210">
        <v>1.1415525114155251E-4</v>
      </c>
      <c r="N1983" s="325">
        <v>0</v>
      </c>
      <c r="O1983" s="358">
        <v>0</v>
      </c>
      <c r="P1983" s="327">
        <v>0</v>
      </c>
      <c r="Q1983" s="332">
        <v>0.82449160035366931</v>
      </c>
      <c r="R1983" s="358">
        <v>0.7277891400291433</v>
      </c>
      <c r="S1983" s="327">
        <v>0.95037879280506565</v>
      </c>
      <c r="T1983" s="358">
        <v>4.5606817116890928E-2</v>
      </c>
      <c r="U1983" s="358">
        <v>0.2579782055845507</v>
      </c>
      <c r="V1983" s="361">
        <v>0</v>
      </c>
    </row>
    <row r="1984" spans="1:22" hidden="1" outlineLevel="1">
      <c r="A1984" s="65">
        <v>1975</v>
      </c>
      <c r="B1984" s="117">
        <v>1</v>
      </c>
      <c r="C1984" s="325">
        <v>1.0475426022482051E-4</v>
      </c>
      <c r="D1984" s="358">
        <v>8.9530045418076829E-5</v>
      </c>
      <c r="E1984" s="327">
        <v>9.6321768100796388E-5</v>
      </c>
      <c r="F1984" s="332">
        <v>0</v>
      </c>
      <c r="G1984" s="358">
        <v>0</v>
      </c>
      <c r="H1984" s="327">
        <v>0</v>
      </c>
      <c r="I1984" s="332">
        <v>2.1620705949483316E-4</v>
      </c>
      <c r="J1984" s="358">
        <v>2.860946882986045E-4</v>
      </c>
      <c r="K1984" s="327">
        <v>2.3176968036583927E-4</v>
      </c>
      <c r="L1984" s="336">
        <v>1.8210014333043539E-4</v>
      </c>
      <c r="M1984" s="210">
        <v>1.1415525114155251E-4</v>
      </c>
      <c r="N1984" s="325">
        <v>3.2028069974212275E-3</v>
      </c>
      <c r="O1984" s="358">
        <v>5.2085269100279477E-3</v>
      </c>
      <c r="P1984" s="327">
        <v>8.9989944732935965E-4</v>
      </c>
      <c r="Q1984" s="332">
        <v>0.9234305923961097</v>
      </c>
      <c r="R1984" s="358">
        <v>0.65221059944536297</v>
      </c>
      <c r="S1984" s="327">
        <v>1.0242853300698638</v>
      </c>
      <c r="T1984" s="358">
        <v>6.2134058182186258E-2</v>
      </c>
      <c r="U1984" s="358">
        <v>0.28272512937912647</v>
      </c>
      <c r="V1984" s="361">
        <v>0</v>
      </c>
    </row>
    <row r="1985" spans="1:22" hidden="1" outlineLevel="1">
      <c r="A1985" s="65">
        <v>1976</v>
      </c>
      <c r="B1985" s="117">
        <v>1</v>
      </c>
      <c r="C1985" s="325">
        <v>1.261488803172764E-4</v>
      </c>
      <c r="D1985" s="358">
        <v>1.0593902659785031E-4</v>
      </c>
      <c r="E1985" s="327">
        <v>1.1598827321066944E-4</v>
      </c>
      <c r="F1985" s="332">
        <v>0</v>
      </c>
      <c r="G1985" s="358">
        <v>0</v>
      </c>
      <c r="H1985" s="327">
        <v>0</v>
      </c>
      <c r="I1985" s="332">
        <v>2.2735175328322661E-4</v>
      </c>
      <c r="J1985" s="358">
        <v>2.8198413243224517E-4</v>
      </c>
      <c r="K1985" s="327">
        <v>2.2879827420730281E-4</v>
      </c>
      <c r="L1985" s="336">
        <v>1.5860335064263727E-4</v>
      </c>
      <c r="M1985" s="210">
        <v>1.1415525114155251E-4</v>
      </c>
      <c r="N1985" s="325">
        <v>3.2781671620664324E-2</v>
      </c>
      <c r="O1985" s="358">
        <v>4.4896202337117184E-2</v>
      </c>
      <c r="P1985" s="327">
        <v>1.2612615754113569E-2</v>
      </c>
      <c r="Q1985" s="332">
        <v>0.89045092838196294</v>
      </c>
      <c r="R1985" s="358">
        <v>0.61408046012262829</v>
      </c>
      <c r="S1985" s="327">
        <v>1.0081232885702394</v>
      </c>
      <c r="T1985" s="358">
        <v>8.7238728154786768E-2</v>
      </c>
      <c r="U1985" s="358">
        <v>0.36837886561788669</v>
      </c>
      <c r="V1985" s="361">
        <v>0</v>
      </c>
    </row>
    <row r="1986" spans="1:22" hidden="1" outlineLevel="1">
      <c r="A1986" s="65">
        <v>1977</v>
      </c>
      <c r="B1986" s="117">
        <v>1</v>
      </c>
      <c r="C1986" s="325">
        <v>1.4803727049074428E-4</v>
      </c>
      <c r="D1986" s="358">
        <v>1.1766250485780694E-4</v>
      </c>
      <c r="E1986" s="327">
        <v>1.3103652250318442E-4</v>
      </c>
      <c r="F1986" s="332">
        <v>0</v>
      </c>
      <c r="G1986" s="358">
        <v>0</v>
      </c>
      <c r="H1986" s="327">
        <v>0</v>
      </c>
      <c r="I1986" s="332">
        <v>2.0729130446411843E-4</v>
      </c>
      <c r="J1986" s="358">
        <v>2.1868157209031263E-4</v>
      </c>
      <c r="K1986" s="327">
        <v>2.1691264957315727E-4</v>
      </c>
      <c r="L1986" s="336">
        <v>1.4685495429873823E-4</v>
      </c>
      <c r="M1986" s="210">
        <v>1.1415525114155251E-4</v>
      </c>
      <c r="N1986" s="325">
        <v>6.462134118326357E-2</v>
      </c>
      <c r="O1986" s="358">
        <v>0.13127581560544843</v>
      </c>
      <c r="P1986" s="327">
        <v>4.1897760656257485E-2</v>
      </c>
      <c r="Q1986" s="332">
        <v>0.85747126436781618</v>
      </c>
      <c r="R1986" s="358">
        <v>0.67604233701040994</v>
      </c>
      <c r="S1986" s="327">
        <v>1.0386328359331249</v>
      </c>
      <c r="T1986" s="358">
        <v>0.16767827485866091</v>
      </c>
      <c r="U1986" s="358">
        <v>0.48917549363798507</v>
      </c>
      <c r="V1986" s="361">
        <v>0</v>
      </c>
    </row>
    <row r="1987" spans="1:22" hidden="1" outlineLevel="1">
      <c r="A1987" s="65">
        <v>1978</v>
      </c>
      <c r="B1987" s="117">
        <v>1</v>
      </c>
      <c r="C1987" s="325">
        <v>1.5343123985673592E-4</v>
      </c>
      <c r="D1987" s="358">
        <v>1.2250354314425669E-4</v>
      </c>
      <c r="E1987" s="327">
        <v>1.3915738806966234E-4</v>
      </c>
      <c r="F1987" s="332">
        <v>0</v>
      </c>
      <c r="G1987" s="358">
        <v>0</v>
      </c>
      <c r="H1987" s="327">
        <v>0</v>
      </c>
      <c r="I1987" s="332">
        <v>1.8054403937197409E-4</v>
      </c>
      <c r="J1987" s="358">
        <v>1.5332373381520041E-4</v>
      </c>
      <c r="K1987" s="327">
        <v>2.0799843109754802E-4</v>
      </c>
      <c r="L1987" s="336">
        <v>1.644775488145868E-4</v>
      </c>
      <c r="M1987" s="210">
        <v>1.1415525114155251E-4</v>
      </c>
      <c r="N1987" s="325">
        <v>9.7779813627153919E-2</v>
      </c>
      <c r="O1987" s="358">
        <v>0.21504700796491694</v>
      </c>
      <c r="P1987" s="327">
        <v>8.7685331956094556E-2</v>
      </c>
      <c r="Q1987" s="332">
        <v>0.85747126436781618</v>
      </c>
      <c r="R1987" s="358">
        <v>0.73262810533497769</v>
      </c>
      <c r="S1987" s="327">
        <v>1.102538312518472</v>
      </c>
      <c r="T1987" s="358">
        <v>0.15219706170889058</v>
      </c>
      <c r="U1987" s="358">
        <v>0.51799040490564174</v>
      </c>
      <c r="V1987" s="361">
        <v>1.4565215686053597E-2</v>
      </c>
    </row>
    <row r="1988" spans="1:22" hidden="1" outlineLevel="1">
      <c r="A1988" s="65">
        <v>1979</v>
      </c>
      <c r="B1988" s="117">
        <v>1</v>
      </c>
      <c r="C1988" s="325">
        <v>1.5351874341539628E-4</v>
      </c>
      <c r="D1988" s="358">
        <v>1.2343675534405425E-4</v>
      </c>
      <c r="E1988" s="327">
        <v>1.3583639512234868E-4</v>
      </c>
      <c r="F1988" s="332">
        <v>0</v>
      </c>
      <c r="G1988" s="358">
        <v>0</v>
      </c>
      <c r="H1988" s="327">
        <v>0</v>
      </c>
      <c r="I1988" s="332">
        <v>1.4710995800679369E-4</v>
      </c>
      <c r="J1988" s="358">
        <v>0</v>
      </c>
      <c r="K1988" s="327">
        <v>1.9016999414632964E-4</v>
      </c>
      <c r="L1988" s="336">
        <v>1.8797434150238492E-4</v>
      </c>
      <c r="M1988" s="210">
        <v>1.1415525114155251E-4</v>
      </c>
      <c r="N1988" s="325">
        <v>0.12321386919491073</v>
      </c>
      <c r="O1988" s="358">
        <v>0.30613546691324744</v>
      </c>
      <c r="P1988" s="327">
        <v>0.10849581412745903</v>
      </c>
      <c r="Q1988" s="332">
        <v>0.9234305923961097</v>
      </c>
      <c r="R1988" s="358">
        <v>0.7289295204199675</v>
      </c>
      <c r="S1988" s="327">
        <v>1.0647115346775797</v>
      </c>
      <c r="T1988" s="358">
        <v>0.14309661884382291</v>
      </c>
      <c r="U1988" s="358">
        <v>0.44329763491379426</v>
      </c>
      <c r="V1988" s="361">
        <v>5.9211365602435263E-2</v>
      </c>
    </row>
    <row r="1989" spans="1:22" hidden="1" outlineLevel="1">
      <c r="A1989" s="65">
        <v>1980</v>
      </c>
      <c r="B1989" s="117">
        <v>1</v>
      </c>
      <c r="C1989" s="325">
        <v>1.5522506280927313E-4</v>
      </c>
      <c r="D1989" s="358">
        <v>1.2207582088601617E-4</v>
      </c>
      <c r="E1989" s="327">
        <v>1.3543424363263493E-4</v>
      </c>
      <c r="F1989" s="332">
        <v>0</v>
      </c>
      <c r="G1989" s="358">
        <v>0</v>
      </c>
      <c r="H1989" s="327">
        <v>0</v>
      </c>
      <c r="I1989" s="332">
        <v>1.0030224409554116E-4</v>
      </c>
      <c r="J1989" s="358">
        <v>0</v>
      </c>
      <c r="K1989" s="327">
        <v>1.7828436951218402E-4</v>
      </c>
      <c r="L1989" s="336">
        <v>2.0677177565262342E-4</v>
      </c>
      <c r="M1989" s="210">
        <v>1.1415525114155251E-4</v>
      </c>
      <c r="N1989" s="325">
        <v>0.12773547907362304</v>
      </c>
      <c r="O1989" s="358">
        <v>0.39127945356858229</v>
      </c>
      <c r="P1989" s="327">
        <v>0.13352350285311285</v>
      </c>
      <c r="Q1989" s="332">
        <v>0.9234305923961097</v>
      </c>
      <c r="R1989" s="358">
        <v>0.70169152209881946</v>
      </c>
      <c r="S1989" s="327">
        <v>1.0233485182854054</v>
      </c>
      <c r="T1989" s="358">
        <v>0.17479126468423103</v>
      </c>
      <c r="U1989" s="358">
        <v>0.37436784717547805</v>
      </c>
      <c r="V1989" s="361">
        <v>0.10976208508145152</v>
      </c>
    </row>
    <row r="1990" spans="1:22" hidden="1" outlineLevel="1">
      <c r="A1990" s="65">
        <v>1981</v>
      </c>
      <c r="B1990" s="117">
        <v>1</v>
      </c>
      <c r="C1990" s="325">
        <v>1.4320582400185488E-4</v>
      </c>
      <c r="D1990" s="358">
        <v>1.2359229071068716E-4</v>
      </c>
      <c r="E1990" s="327">
        <v>1.3138678347809641E-4</v>
      </c>
      <c r="F1990" s="332">
        <v>0</v>
      </c>
      <c r="G1990" s="358">
        <v>0</v>
      </c>
      <c r="H1990" s="327">
        <v>0</v>
      </c>
      <c r="I1990" s="332">
        <v>8.0241795276432917E-5</v>
      </c>
      <c r="J1990" s="358">
        <v>0</v>
      </c>
      <c r="K1990" s="327">
        <v>1.663987448780384E-4</v>
      </c>
      <c r="L1990" s="336">
        <v>1.8797434150238492E-4</v>
      </c>
      <c r="M1990" s="210">
        <v>1.1415525114155251E-4</v>
      </c>
      <c r="N1990" s="325">
        <v>0.11869225931619841</v>
      </c>
      <c r="O1990" s="358">
        <v>0.41456769518126668</v>
      </c>
      <c r="P1990" s="327">
        <v>0.16437372081089449</v>
      </c>
      <c r="Q1990" s="332">
        <v>0.95641025641025657</v>
      </c>
      <c r="R1990" s="358">
        <v>0.70076069511185901</v>
      </c>
      <c r="S1990" s="327">
        <v>0.98064358679250885</v>
      </c>
      <c r="T1990" s="358">
        <v>0.13713425972533028</v>
      </c>
      <c r="U1990" s="358">
        <v>0.3185460190726449</v>
      </c>
      <c r="V1990" s="361">
        <v>8.4400073073342491E-2</v>
      </c>
    </row>
    <row r="1991" spans="1:22" hidden="1" outlineLevel="1">
      <c r="A1991" s="65">
        <v>1982</v>
      </c>
      <c r="B1991" s="117">
        <v>1</v>
      </c>
      <c r="C1991" s="325">
        <v>1.4449337636500005E-4</v>
      </c>
      <c r="D1991" s="358">
        <v>1.1865404282009184E-4</v>
      </c>
      <c r="E1991" s="327">
        <v>1.2394049460404157E-4</v>
      </c>
      <c r="F1991" s="332">
        <v>0</v>
      </c>
      <c r="G1991" s="358">
        <v>0</v>
      </c>
      <c r="H1991" s="327">
        <v>0</v>
      </c>
      <c r="I1991" s="332">
        <v>0</v>
      </c>
      <c r="J1991" s="358">
        <v>0</v>
      </c>
      <c r="K1991" s="327">
        <v>1.515417140853564E-4</v>
      </c>
      <c r="L1991" s="336">
        <v>1.9032402077116473E-4</v>
      </c>
      <c r="M1991" s="210">
        <v>1.1415525114155251E-4</v>
      </c>
      <c r="N1991" s="325">
        <v>0.10098262062457518</v>
      </c>
      <c r="O1991" s="358">
        <v>0.41820081516347796</v>
      </c>
      <c r="P1991" s="327">
        <v>0.17564746022571764</v>
      </c>
      <c r="Q1991" s="332">
        <v>0.95641025641025657</v>
      </c>
      <c r="R1991" s="358">
        <v>0.71318920055787616</v>
      </c>
      <c r="S1991" s="327">
        <v>1.0027809436694179</v>
      </c>
      <c r="T1991" s="358">
        <v>0.12416351357282002</v>
      </c>
      <c r="U1991" s="358">
        <v>0.29673708623084982</v>
      </c>
      <c r="V1991" s="361">
        <v>0.18765751208889719</v>
      </c>
    </row>
    <row r="1992" spans="1:22" hidden="1" outlineLevel="1">
      <c r="A1992" s="65">
        <v>1983</v>
      </c>
      <c r="B1992" s="117">
        <v>1</v>
      </c>
      <c r="C1992" s="325">
        <v>1.4681847092368937E-4</v>
      </c>
      <c r="D1992" s="358">
        <v>1.2048158337802869E-4</v>
      </c>
      <c r="E1992" s="327">
        <v>1.2968736911833826E-4</v>
      </c>
      <c r="F1992" s="332">
        <v>0</v>
      </c>
      <c r="G1992" s="358">
        <v>0</v>
      </c>
      <c r="H1992" s="327">
        <v>0</v>
      </c>
      <c r="I1992" s="332">
        <v>0</v>
      </c>
      <c r="J1992" s="358">
        <v>0</v>
      </c>
      <c r="K1992" s="327">
        <v>9.2113590914628404E-5</v>
      </c>
      <c r="L1992" s="336">
        <v>2.1382081345896285E-4</v>
      </c>
      <c r="M1992" s="210">
        <v>1.1415525114155251E-4</v>
      </c>
      <c r="N1992" s="325">
        <v>8.1577378228434777E-2</v>
      </c>
      <c r="O1992" s="358">
        <v>0.42218568357915903</v>
      </c>
      <c r="P1992" s="327">
        <v>0.17576878423118047</v>
      </c>
      <c r="Q1992" s="332">
        <v>0.89045092838196294</v>
      </c>
      <c r="R1992" s="358">
        <v>0.67125409709731532</v>
      </c>
      <c r="S1992" s="327">
        <v>0.90752194065817138</v>
      </c>
      <c r="T1992" s="358">
        <v>0.13682045135067278</v>
      </c>
      <c r="U1992" s="358">
        <v>0.3081500510858825</v>
      </c>
      <c r="V1992" s="361">
        <v>0.13374987608972266</v>
      </c>
    </row>
    <row r="1993" spans="1:22" hidden="1" outlineLevel="1">
      <c r="A1993" s="65">
        <v>1984</v>
      </c>
      <c r="B1993" s="117">
        <v>1</v>
      </c>
      <c r="C1993" s="325">
        <v>1.4916231624494879E-4</v>
      </c>
      <c r="D1993" s="358">
        <v>1.2279517195669344E-4</v>
      </c>
      <c r="E1993" s="327">
        <v>1.3216514120012305E-4</v>
      </c>
      <c r="F1993" s="332">
        <v>0</v>
      </c>
      <c r="G1993" s="358">
        <v>0</v>
      </c>
      <c r="H1993" s="327">
        <v>0</v>
      </c>
      <c r="I1993" s="332">
        <v>0</v>
      </c>
      <c r="J1993" s="358">
        <v>0</v>
      </c>
      <c r="K1993" s="327">
        <v>1.5451312024389281E-4</v>
      </c>
      <c r="L1993" s="336">
        <v>2.2321953053408208E-4</v>
      </c>
      <c r="M1993" s="210">
        <v>1.1415525114155251E-4</v>
      </c>
      <c r="N1993" s="325">
        <v>6.0853332951003314E-2</v>
      </c>
      <c r="O1993" s="358">
        <v>0.33811272577713536</v>
      </c>
      <c r="P1993" s="327">
        <v>0.12003232636430816</v>
      </c>
      <c r="Q1993" s="332">
        <v>0.69257294429708227</v>
      </c>
      <c r="R1993" s="358">
        <v>0.58105382458972676</v>
      </c>
      <c r="S1993" s="327">
        <v>0.7997890553525806</v>
      </c>
      <c r="T1993" s="358">
        <v>0.15951925711756573</v>
      </c>
      <c r="U1993" s="358">
        <v>0.32871598775534733</v>
      </c>
      <c r="V1993" s="361">
        <v>1.5292789359856401E-2</v>
      </c>
    </row>
    <row r="1994" spans="1:22" hidden="1" outlineLevel="1">
      <c r="A1994" s="65">
        <v>1985</v>
      </c>
      <c r="B1994" s="117">
        <v>1</v>
      </c>
      <c r="C1994" s="325">
        <v>1.4979984217233135E-4</v>
      </c>
      <c r="D1994" s="358">
        <v>1.2487545748540878E-4</v>
      </c>
      <c r="E1994" s="327">
        <v>1.338905008172821E-4</v>
      </c>
      <c r="F1994" s="332">
        <v>0</v>
      </c>
      <c r="G1994" s="358">
        <v>0</v>
      </c>
      <c r="H1994" s="327">
        <v>0</v>
      </c>
      <c r="I1994" s="332">
        <v>0</v>
      </c>
      <c r="J1994" s="358">
        <v>0</v>
      </c>
      <c r="K1994" s="327">
        <v>1.6937015103657481E-4</v>
      </c>
      <c r="L1994" s="336">
        <v>2.2321953053408208E-4</v>
      </c>
      <c r="M1994" s="210">
        <v>1.1415525114155251E-4</v>
      </c>
      <c r="N1994" s="325">
        <v>4.1071289731636915E-2</v>
      </c>
      <c r="O1994" s="358">
        <v>0.18429443211964494</v>
      </c>
      <c r="P1994" s="327">
        <v>6.2687511065752627E-2</v>
      </c>
      <c r="Q1994" s="332">
        <v>0.46171529619805485</v>
      </c>
      <c r="R1994" s="358">
        <v>0.59882428815995681</v>
      </c>
      <c r="S1994" s="327">
        <v>0.80916557484239282</v>
      </c>
      <c r="T1994" s="358">
        <v>0.13954012393103785</v>
      </c>
      <c r="U1994" s="358">
        <v>0.41561272016643774</v>
      </c>
      <c r="V1994" s="361">
        <v>0</v>
      </c>
    </row>
    <row r="1995" spans="1:22" hidden="1" outlineLevel="1">
      <c r="A1995" s="65">
        <v>1986</v>
      </c>
      <c r="B1995" s="117">
        <v>1</v>
      </c>
      <c r="C1995" s="325">
        <v>1.4378084738733717E-4</v>
      </c>
      <c r="D1995" s="358">
        <v>1.2648913691422537E-4</v>
      </c>
      <c r="E1995" s="327">
        <v>1.351877636873265E-4</v>
      </c>
      <c r="F1995" s="332">
        <v>0</v>
      </c>
      <c r="G1995" s="358">
        <v>0</v>
      </c>
      <c r="H1995" s="327">
        <v>0</v>
      </c>
      <c r="I1995" s="332">
        <v>0</v>
      </c>
      <c r="J1995" s="358">
        <v>0</v>
      </c>
      <c r="K1995" s="327">
        <v>1.7234155719511124E-4</v>
      </c>
      <c r="L1995" s="336">
        <v>1.644775488145868E-4</v>
      </c>
      <c r="M1995" s="210">
        <v>1.1415525114155251E-4</v>
      </c>
      <c r="N1995" s="325">
        <v>1.4506831694202029E-2</v>
      </c>
      <c r="O1995" s="358">
        <v>4.8993091845701796E-2</v>
      </c>
      <c r="P1995" s="327">
        <v>1.4561178686471226E-2</v>
      </c>
      <c r="Q1995" s="332">
        <v>0.42873563218390809</v>
      </c>
      <c r="R1995" s="358">
        <v>0.60935781305765147</v>
      </c>
      <c r="S1995" s="327">
        <v>0.77834375688468793</v>
      </c>
      <c r="T1995" s="358">
        <v>0.15795021524427819</v>
      </c>
      <c r="U1995" s="358">
        <v>0.46250757575889878</v>
      </c>
      <c r="V1995" s="361">
        <v>0</v>
      </c>
    </row>
    <row r="1996" spans="1:22" hidden="1" outlineLevel="1">
      <c r="A1996" s="65">
        <v>1987</v>
      </c>
      <c r="B1996" s="117">
        <v>1</v>
      </c>
      <c r="C1996" s="325">
        <v>1.449308941583018E-4</v>
      </c>
      <c r="D1996" s="358">
        <v>1.3887364048237194E-4</v>
      </c>
      <c r="E1996" s="327">
        <v>1.4441130269334215E-4</v>
      </c>
      <c r="F1996" s="332">
        <v>0</v>
      </c>
      <c r="G1996" s="358">
        <v>0</v>
      </c>
      <c r="H1996" s="327">
        <v>0</v>
      </c>
      <c r="I1996" s="332">
        <v>0</v>
      </c>
      <c r="J1996" s="358">
        <v>0</v>
      </c>
      <c r="K1996" s="327">
        <v>1.515417140853564E-4</v>
      </c>
      <c r="L1996" s="336">
        <v>1.1748396343899057E-4</v>
      </c>
      <c r="M1996" s="210">
        <v>1.1415525114155251E-4</v>
      </c>
      <c r="N1996" s="325">
        <v>1.8840041161301334E-4</v>
      </c>
      <c r="O1996" s="358">
        <v>1.8120192693694113E-3</v>
      </c>
      <c r="P1996" s="327">
        <v>0</v>
      </c>
      <c r="Q1996" s="332">
        <v>0.42873563218390809</v>
      </c>
      <c r="R1996" s="358">
        <v>0.56383078048553581</v>
      </c>
      <c r="S1996" s="327">
        <v>0.73344450194123123</v>
      </c>
      <c r="T1996" s="358">
        <v>0.18410091313240373</v>
      </c>
      <c r="U1996" s="358">
        <v>0.58545119716756766</v>
      </c>
      <c r="V1996" s="361">
        <v>0</v>
      </c>
    </row>
    <row r="1997" spans="1:22" hidden="1" outlineLevel="1">
      <c r="A1997" s="65">
        <v>1988</v>
      </c>
      <c r="B1997" s="117">
        <v>1</v>
      </c>
      <c r="C1997" s="325">
        <v>1.4651845872256817E-4</v>
      </c>
      <c r="D1997" s="358">
        <v>1.4567831277256238E-4</v>
      </c>
      <c r="E1997" s="327">
        <v>1.5035276663814549E-4</v>
      </c>
      <c r="F1997" s="332">
        <v>0</v>
      </c>
      <c r="G1997" s="358">
        <v>0</v>
      </c>
      <c r="H1997" s="327">
        <v>0</v>
      </c>
      <c r="I1997" s="332">
        <v>8.6928611549469016E-5</v>
      </c>
      <c r="J1997" s="358">
        <v>1.348262324165837E-4</v>
      </c>
      <c r="K1997" s="327">
        <v>1.663987448780384E-4</v>
      </c>
      <c r="L1997" s="336">
        <v>8.811297257924293E-5</v>
      </c>
      <c r="M1997" s="210">
        <v>1.1415525114155251E-4</v>
      </c>
      <c r="N1997" s="325">
        <v>0</v>
      </c>
      <c r="O1997" s="358">
        <v>0</v>
      </c>
      <c r="P1997" s="327">
        <v>0</v>
      </c>
      <c r="Q1997" s="332">
        <v>0.42873563218390809</v>
      </c>
      <c r="R1997" s="358">
        <v>0.505908564101055</v>
      </c>
      <c r="S1997" s="327">
        <v>0.66421356667030562</v>
      </c>
      <c r="T1997" s="358">
        <v>0.26234380121367534</v>
      </c>
      <c r="U1997" s="358">
        <v>0.65607597968633424</v>
      </c>
      <c r="V1997" s="361">
        <v>0</v>
      </c>
    </row>
    <row r="1998" spans="1:22" hidden="1" outlineLevel="1">
      <c r="A1998" s="65">
        <v>1989</v>
      </c>
      <c r="B1998" s="117">
        <v>1</v>
      </c>
      <c r="C1998" s="325">
        <v>1.3626179159673699E-4</v>
      </c>
      <c r="D1998" s="358">
        <v>1.4040955222787208E-4</v>
      </c>
      <c r="E1998" s="327">
        <v>1.4172596855235024E-4</v>
      </c>
      <c r="F1998" s="332">
        <v>0</v>
      </c>
      <c r="G1998" s="358">
        <v>0</v>
      </c>
      <c r="H1998" s="327">
        <v>0</v>
      </c>
      <c r="I1998" s="332">
        <v>1.0698906036857726E-4</v>
      </c>
      <c r="J1998" s="358">
        <v>1.3605939917649151E-4</v>
      </c>
      <c r="K1998" s="327">
        <v>1.7531296335364765E-4</v>
      </c>
      <c r="L1998" s="336">
        <v>5.8741981719495287E-5</v>
      </c>
      <c r="M1998" s="210">
        <v>1.1415525114155251E-4</v>
      </c>
      <c r="N1998" s="325">
        <v>0</v>
      </c>
      <c r="O1998" s="358">
        <v>0</v>
      </c>
      <c r="P1998" s="327">
        <v>0</v>
      </c>
      <c r="Q1998" s="332">
        <v>0.39575596816976127</v>
      </c>
      <c r="R1998" s="358">
        <v>0.49566058383240869</v>
      </c>
      <c r="S1998" s="327">
        <v>0.58479590527704017</v>
      </c>
      <c r="T1998" s="358">
        <v>0.17207159210386599</v>
      </c>
      <c r="U1998" s="358">
        <v>0.52872537184849433</v>
      </c>
      <c r="V1998" s="361">
        <v>0</v>
      </c>
    </row>
    <row r="1999" spans="1:22" hidden="1" outlineLevel="1">
      <c r="A1999" s="65">
        <v>1990</v>
      </c>
      <c r="B1999" s="117">
        <v>1</v>
      </c>
      <c r="C1999" s="325">
        <v>1.2751143573070187E-4</v>
      </c>
      <c r="D1999" s="358">
        <v>1.2888049317620658E-4</v>
      </c>
      <c r="E1999" s="327">
        <v>1.3008952060805201E-4</v>
      </c>
      <c r="F1999" s="332">
        <v>0</v>
      </c>
      <c r="G1999" s="358">
        <v>0</v>
      </c>
      <c r="H1999" s="327">
        <v>0</v>
      </c>
      <c r="I1999" s="332">
        <v>1.203626929146494E-4</v>
      </c>
      <c r="J1999" s="358">
        <v>1.3235989889676819E-4</v>
      </c>
      <c r="K1999" s="327">
        <v>1.6045593256096565E-4</v>
      </c>
      <c r="L1999" s="336">
        <v>3.7594868300476983E-5</v>
      </c>
      <c r="M1999" s="210">
        <v>1.1415525114155251E-4</v>
      </c>
      <c r="N1999" s="325">
        <v>0</v>
      </c>
      <c r="O1999" s="358">
        <v>0</v>
      </c>
      <c r="P1999" s="327">
        <v>0</v>
      </c>
      <c r="Q1999" s="332">
        <v>0.39575596816976127</v>
      </c>
      <c r="R1999" s="358">
        <v>0.48858221329762586</v>
      </c>
      <c r="S1999" s="327">
        <v>0.55654819858409221</v>
      </c>
      <c r="T1999" s="358">
        <v>0.12353589682350501</v>
      </c>
      <c r="U1999" s="358">
        <v>0.38702380820284105</v>
      </c>
      <c r="V1999" s="361">
        <v>0</v>
      </c>
    </row>
    <row r="2000" spans="1:22" hidden="1" outlineLevel="1">
      <c r="A2000" s="65">
        <v>1991</v>
      </c>
      <c r="B2000" s="117">
        <v>1</v>
      </c>
      <c r="C2000" s="325">
        <v>1.1282958863833294E-4</v>
      </c>
      <c r="D2000" s="358">
        <v>1.1634045424142709E-4</v>
      </c>
      <c r="E2000" s="327">
        <v>1.1681852144749784E-4</v>
      </c>
      <c r="F2000" s="332">
        <v>0</v>
      </c>
      <c r="G2000" s="358">
        <v>0</v>
      </c>
      <c r="H2000" s="327">
        <v>0</v>
      </c>
      <c r="I2000" s="332">
        <v>1.2927844794536418E-4</v>
      </c>
      <c r="J2000" s="358">
        <v>1.2989356537695262E-4</v>
      </c>
      <c r="K2000" s="327">
        <v>1.7531296335364765E-4</v>
      </c>
      <c r="L2000" s="336">
        <v>2.3496792687798115E-5</v>
      </c>
      <c r="M2000" s="210">
        <v>1.1415525114155251E-4</v>
      </c>
      <c r="N2000" s="325">
        <v>0</v>
      </c>
      <c r="O2000" s="358">
        <v>0</v>
      </c>
      <c r="P2000" s="327">
        <v>0</v>
      </c>
      <c r="Q2000" s="332">
        <v>0.32979664014146776</v>
      </c>
      <c r="R2000" s="358">
        <v>0.45373854381265721</v>
      </c>
      <c r="S2000" s="327">
        <v>0.55740060693393012</v>
      </c>
      <c r="T2000" s="358">
        <v>8.0962560661636651E-2</v>
      </c>
      <c r="U2000" s="358">
        <v>0.32250100689369582</v>
      </c>
      <c r="V2000" s="361">
        <v>0</v>
      </c>
    </row>
    <row r="2001" spans="1:22" hidden="1" outlineLevel="1">
      <c r="A2001" s="65">
        <v>1992</v>
      </c>
      <c r="B2001" s="117">
        <v>1</v>
      </c>
      <c r="C2001" s="325">
        <v>1.0212915346500998E-4</v>
      </c>
      <c r="D2001" s="358">
        <v>1.0257557429441332E-4</v>
      </c>
      <c r="E2001" s="327">
        <v>1.0502640195879429E-4</v>
      </c>
      <c r="F2001" s="332">
        <v>0</v>
      </c>
      <c r="G2001" s="358">
        <v>0</v>
      </c>
      <c r="H2001" s="327">
        <v>0</v>
      </c>
      <c r="I2001" s="332">
        <v>1.3596526421840024E-4</v>
      </c>
      <c r="J2001" s="358">
        <v>1.3400412124331187E-4</v>
      </c>
      <c r="K2001" s="327">
        <v>1.5748452640242924E-4</v>
      </c>
      <c r="L2001" s="336">
        <v>9.3987170751192458E-6</v>
      </c>
      <c r="M2001" s="210">
        <v>1.1415525114155251E-4</v>
      </c>
      <c r="N2001" s="325">
        <v>0</v>
      </c>
      <c r="O2001" s="358">
        <v>0</v>
      </c>
      <c r="P2001" s="327">
        <v>0</v>
      </c>
      <c r="Q2001" s="332">
        <v>0.36277630415561452</v>
      </c>
      <c r="R2001" s="358">
        <v>0.41666342520849348</v>
      </c>
      <c r="S2001" s="327">
        <v>0.56048954045163835</v>
      </c>
      <c r="T2001" s="358">
        <v>5.5753287897483628E-2</v>
      </c>
      <c r="U2001" s="358">
        <v>0.2914261025854385</v>
      </c>
      <c r="V2001" s="361">
        <v>0</v>
      </c>
    </row>
    <row r="2002" spans="1:22" hidden="1" outlineLevel="1">
      <c r="A2002" s="65">
        <v>1993</v>
      </c>
      <c r="B2002" s="117">
        <v>1</v>
      </c>
      <c r="C2002" s="325">
        <v>9.4347586998428743E-5</v>
      </c>
      <c r="D2002" s="358">
        <v>9.1726982471766874E-5</v>
      </c>
      <c r="E2002" s="327">
        <v>9.338995401449606E-5</v>
      </c>
      <c r="F2002" s="332">
        <v>0</v>
      </c>
      <c r="G2002" s="358">
        <v>0</v>
      </c>
      <c r="H2002" s="327">
        <v>0</v>
      </c>
      <c r="I2002" s="332">
        <v>1.3819420297607891E-4</v>
      </c>
      <c r="J2002" s="358">
        <v>1.3153778772349628E-4</v>
      </c>
      <c r="K2002" s="327">
        <v>1.5748452640242924E-4</v>
      </c>
      <c r="L2002" s="336">
        <v>5.8741981719495289E-6</v>
      </c>
      <c r="M2002" s="210">
        <v>1.1415525114155251E-4</v>
      </c>
      <c r="N2002" s="325">
        <v>0</v>
      </c>
      <c r="O2002" s="358">
        <v>0</v>
      </c>
      <c r="P2002" s="327">
        <v>0</v>
      </c>
      <c r="Q2002" s="332">
        <v>0.36277630415561452</v>
      </c>
      <c r="R2002" s="358">
        <v>0.41009705708864114</v>
      </c>
      <c r="S2002" s="327">
        <v>0.47971307774240762</v>
      </c>
      <c r="T2002" s="358">
        <v>3.5460346336298215E-2</v>
      </c>
      <c r="U2002" s="358">
        <v>0.28148213320679616</v>
      </c>
      <c r="V2002" s="361">
        <v>0</v>
      </c>
    </row>
    <row r="2003" spans="1:22" hidden="1" outlineLevel="1">
      <c r="A2003" s="65">
        <v>1994</v>
      </c>
      <c r="B2003" s="117">
        <v>1</v>
      </c>
      <c r="C2003" s="325">
        <v>8.9659896355909923E-5</v>
      </c>
      <c r="D2003" s="358">
        <v>8.6438780006247473E-5</v>
      </c>
      <c r="E2003" s="327">
        <v>8.5930692511740781E-5</v>
      </c>
      <c r="F2003" s="332">
        <v>0</v>
      </c>
      <c r="G2003" s="358">
        <v>0</v>
      </c>
      <c r="H2003" s="327">
        <v>0</v>
      </c>
      <c r="I2003" s="332">
        <v>1.3596526421840024E-4</v>
      </c>
      <c r="J2003" s="358">
        <v>1.3235989889676819E-4</v>
      </c>
      <c r="K2003" s="327">
        <v>1.4857030792682002E-4</v>
      </c>
      <c r="L2003" s="336">
        <v>2.3496792687798115E-6</v>
      </c>
      <c r="M2003" s="210">
        <v>1.1415525114155251E-4</v>
      </c>
      <c r="N2003" s="325">
        <v>0</v>
      </c>
      <c r="O2003" s="358">
        <v>0</v>
      </c>
      <c r="P2003" s="327">
        <v>0</v>
      </c>
      <c r="Q2003" s="332">
        <v>0.39575596816976127</v>
      </c>
      <c r="R2003" s="358">
        <v>0.43038206484574815</v>
      </c>
      <c r="S2003" s="327">
        <v>0.64016884143558916</v>
      </c>
      <c r="T2003" s="358">
        <v>2.3954039265522985E-2</v>
      </c>
      <c r="U2003" s="358">
        <v>0.24679124003357805</v>
      </c>
      <c r="V2003" s="361">
        <v>0</v>
      </c>
    </row>
    <row r="2004" spans="1:22" hidden="1" outlineLevel="1">
      <c r="A2004" s="65">
        <v>1995</v>
      </c>
      <c r="B2004" s="117">
        <v>1</v>
      </c>
      <c r="C2004" s="325">
        <v>8.7178545442469969E-5</v>
      </c>
      <c r="D2004" s="358">
        <v>8.2783698890373752E-5</v>
      </c>
      <c r="E2004" s="327">
        <v>8.273942585143156E-5</v>
      </c>
      <c r="F2004" s="332">
        <v>0</v>
      </c>
      <c r="G2004" s="358">
        <v>0</v>
      </c>
      <c r="H2004" s="327">
        <v>0</v>
      </c>
      <c r="I2004" s="332">
        <v>1.4265208049143633E-4</v>
      </c>
      <c r="J2004" s="358">
        <v>1.4140312180275851E-4</v>
      </c>
      <c r="K2004" s="327">
        <v>1.5451312024389281E-4</v>
      </c>
      <c r="L2004" s="336">
        <v>1.1748396343899057E-6</v>
      </c>
      <c r="M2004" s="210">
        <v>1.1415525114155251E-4</v>
      </c>
      <c r="N2004" s="325">
        <v>0</v>
      </c>
      <c r="O2004" s="358">
        <v>0</v>
      </c>
      <c r="P2004" s="327">
        <v>0</v>
      </c>
      <c r="Q2004" s="332">
        <v>0.36277630415561452</v>
      </c>
      <c r="R2004" s="358">
        <v>0.4390064377808765</v>
      </c>
      <c r="S2004" s="327">
        <v>0.60513561273282868</v>
      </c>
      <c r="T2004" s="358">
        <v>2.3221819724655472E-2</v>
      </c>
      <c r="U2004" s="358">
        <v>0.23526527552651533</v>
      </c>
      <c r="V2004" s="361">
        <v>0</v>
      </c>
    </row>
    <row r="2005" spans="1:22" hidden="1" outlineLevel="1">
      <c r="A2005" s="65">
        <v>1996</v>
      </c>
      <c r="B2005" s="117">
        <v>1</v>
      </c>
      <c r="C2005" s="325">
        <v>8.6122252484355729E-5</v>
      </c>
      <c r="D2005" s="358">
        <v>8.2861466573690211E-5</v>
      </c>
      <c r="E2005" s="327">
        <v>8.2583754307026243E-5</v>
      </c>
      <c r="F2005" s="332">
        <v>0</v>
      </c>
      <c r="G2005" s="358">
        <v>0</v>
      </c>
      <c r="H2005" s="327">
        <v>0</v>
      </c>
      <c r="I2005" s="332">
        <v>1.4042314173375763E-4</v>
      </c>
      <c r="J2005" s="358">
        <v>1.4921317794884116E-4</v>
      </c>
      <c r="K2005" s="327">
        <v>1.7234155719511124E-4</v>
      </c>
      <c r="L2005" s="336">
        <v>1.409807561267887E-5</v>
      </c>
      <c r="M2005" s="210">
        <v>1.1415525114155251E-4</v>
      </c>
      <c r="N2005" s="325">
        <v>0</v>
      </c>
      <c r="O2005" s="358">
        <v>0</v>
      </c>
      <c r="P2005" s="327">
        <v>0</v>
      </c>
      <c r="Q2005" s="332">
        <v>0.296816976127321</v>
      </c>
      <c r="R2005" s="358">
        <v>0.44857714529610709</v>
      </c>
      <c r="S2005" s="327">
        <v>0.51802093304735986</v>
      </c>
      <c r="T2005" s="358">
        <v>2.3326422516207972E-2</v>
      </c>
      <c r="U2005" s="358">
        <v>0.23515227587448528</v>
      </c>
      <c r="V2005" s="361">
        <v>0</v>
      </c>
    </row>
    <row r="2006" spans="1:22" hidden="1" outlineLevel="1">
      <c r="A2006" s="65">
        <v>1997</v>
      </c>
      <c r="B2006" s="117">
        <v>1</v>
      </c>
      <c r="C2006" s="325">
        <v>8.7541060185491418E-5</v>
      </c>
      <c r="D2006" s="358">
        <v>8.1170019461557173E-5</v>
      </c>
      <c r="E2006" s="327">
        <v>8.3868044548370192E-5</v>
      </c>
      <c r="F2006" s="332">
        <v>0</v>
      </c>
      <c r="G2006" s="358">
        <v>0</v>
      </c>
      <c r="H2006" s="327">
        <v>0</v>
      </c>
      <c r="I2006" s="332">
        <v>1.3819420297607891E-4</v>
      </c>
      <c r="J2006" s="358">
        <v>1.3688151034976336E-4</v>
      </c>
      <c r="K2006" s="327">
        <v>1.6045593256096565E-4</v>
      </c>
      <c r="L2006" s="336">
        <v>3.7594868300476983E-5</v>
      </c>
      <c r="M2006" s="210">
        <v>1.1415525114155251E-4</v>
      </c>
      <c r="N2006" s="325">
        <v>0</v>
      </c>
      <c r="O2006" s="358">
        <v>0</v>
      </c>
      <c r="P2006" s="327">
        <v>0</v>
      </c>
      <c r="Q2006" s="332">
        <v>0.23085764809902742</v>
      </c>
      <c r="R2006" s="358">
        <v>0.46159106323925092</v>
      </c>
      <c r="S2006" s="327">
        <v>0.43992830053957349</v>
      </c>
      <c r="T2006" s="358">
        <v>2.3954039265522985E-2</v>
      </c>
      <c r="U2006" s="358">
        <v>0.22351331171539254</v>
      </c>
      <c r="V2006" s="361">
        <v>0</v>
      </c>
    </row>
    <row r="2007" spans="1:22" hidden="1" outlineLevel="1">
      <c r="A2007" s="65">
        <v>1998</v>
      </c>
      <c r="B2007" s="117">
        <v>1</v>
      </c>
      <c r="C2007" s="325">
        <v>9.3428799632495053E-5</v>
      </c>
      <c r="D2007" s="358">
        <v>8.3853004535975109E-5</v>
      </c>
      <c r="E2007" s="327">
        <v>8.8343601450023362E-5</v>
      </c>
      <c r="F2007" s="332">
        <v>0</v>
      </c>
      <c r="G2007" s="358">
        <v>0</v>
      </c>
      <c r="H2007" s="327">
        <v>0</v>
      </c>
      <c r="I2007" s="332">
        <v>1.3819420297607891E-4</v>
      </c>
      <c r="J2007" s="358">
        <v>1.4304734414930225E-4</v>
      </c>
      <c r="K2007" s="327">
        <v>1.3965608945121081E-4</v>
      </c>
      <c r="L2007" s="336">
        <v>9.3987170751192462E-5</v>
      </c>
      <c r="M2007" s="210">
        <v>1.1415525114155251E-4</v>
      </c>
      <c r="N2007" s="325">
        <v>0</v>
      </c>
      <c r="O2007" s="358">
        <v>1.2464216102585303E-4</v>
      </c>
      <c r="P2007" s="327">
        <v>0</v>
      </c>
      <c r="Q2007" s="332">
        <v>0.16489832007073388</v>
      </c>
      <c r="R2007" s="358">
        <v>0.40656973760762294</v>
      </c>
      <c r="S2007" s="327">
        <v>0.41380740007780831</v>
      </c>
      <c r="T2007" s="358">
        <v>2.7824342552965564E-2</v>
      </c>
      <c r="U2007" s="358">
        <v>0.24554824386124774</v>
      </c>
      <c r="V2007" s="361">
        <v>0</v>
      </c>
    </row>
    <row r="2008" spans="1:22" hidden="1" outlineLevel="1">
      <c r="A2008" s="65">
        <v>1999</v>
      </c>
      <c r="B2008" s="117">
        <v>1</v>
      </c>
      <c r="C2008" s="325">
        <v>1.1026698442042265E-4</v>
      </c>
      <c r="D2008" s="358">
        <v>9.0852096034456676E-5</v>
      </c>
      <c r="E2008" s="327">
        <v>9.9577897904607829E-5</v>
      </c>
      <c r="F2008" s="332">
        <v>0</v>
      </c>
      <c r="G2008" s="358">
        <v>0</v>
      </c>
      <c r="H2008" s="327">
        <v>0</v>
      </c>
      <c r="I2008" s="332">
        <v>1.4042314173375763E-4</v>
      </c>
      <c r="J2008" s="358">
        <v>1.8209762487971521E-4</v>
      </c>
      <c r="K2008" s="327">
        <v>1.1588484018291963E-4</v>
      </c>
      <c r="L2008" s="336">
        <v>1.8210014333043539E-4</v>
      </c>
      <c r="M2008" s="210">
        <v>1.1415525114155251E-4</v>
      </c>
      <c r="N2008" s="325">
        <v>1.8840041161301334E-3</v>
      </c>
      <c r="O2008" s="358">
        <v>1.6528856604636856E-2</v>
      </c>
      <c r="P2008" s="327">
        <v>1.4674580520029359E-2</v>
      </c>
      <c r="Q2008" s="332">
        <v>0.16489832007073388</v>
      </c>
      <c r="R2008" s="358">
        <v>0.36479319287160011</v>
      </c>
      <c r="S2008" s="327">
        <v>0.34305731355009578</v>
      </c>
      <c r="T2008" s="358">
        <v>4.958172319588601E-2</v>
      </c>
      <c r="U2008" s="358">
        <v>0.30509906048107172</v>
      </c>
      <c r="V2008" s="361">
        <v>0</v>
      </c>
    </row>
    <row r="2009" spans="1:22" hidden="1" outlineLevel="1">
      <c r="A2009" s="65">
        <v>2000</v>
      </c>
      <c r="B2009" s="117">
        <v>1</v>
      </c>
      <c r="C2009" s="325">
        <v>1.3136784256594734E-4</v>
      </c>
      <c r="D2009" s="358">
        <v>1.0930247890128728E-4</v>
      </c>
      <c r="E2009" s="327">
        <v>1.1802497591663913E-4</v>
      </c>
      <c r="F2009" s="332">
        <v>0</v>
      </c>
      <c r="G2009" s="358">
        <v>0</v>
      </c>
      <c r="H2009" s="327">
        <v>0</v>
      </c>
      <c r="I2009" s="332">
        <v>1.4265208049143633E-4</v>
      </c>
      <c r="J2009" s="358">
        <v>1.9566245923870076E-4</v>
      </c>
      <c r="K2009" s="327">
        <v>1.0399921554877401E-4</v>
      </c>
      <c r="L2009" s="336">
        <v>1.5860335064263727E-4</v>
      </c>
      <c r="M2009" s="210">
        <v>1.1415525114155251E-4</v>
      </c>
      <c r="N2009" s="325">
        <v>3.6549679852924594E-2</v>
      </c>
      <c r="O2009" s="358">
        <v>0.10840534709545963</v>
      </c>
      <c r="P2009" s="327">
        <v>0.12114439903648234</v>
      </c>
      <c r="Q2009" s="332">
        <v>0.13191865605658709</v>
      </c>
      <c r="R2009" s="358">
        <v>0.36471202781618095</v>
      </c>
      <c r="S2009" s="327">
        <v>0.30066465265201858</v>
      </c>
      <c r="T2009" s="358">
        <v>0.12709239173629008</v>
      </c>
      <c r="U2009" s="358">
        <v>0.41075373512914659</v>
      </c>
      <c r="V2009" s="361">
        <v>2.3928241431611933E-2</v>
      </c>
    </row>
    <row r="2010" spans="1:22" hidden="1" outlineLevel="1">
      <c r="A2010" s="65">
        <v>2001</v>
      </c>
      <c r="B2010" s="117">
        <v>1</v>
      </c>
      <c r="C2010" s="325">
        <v>1.5119989911089695E-4</v>
      </c>
      <c r="D2010" s="358">
        <v>1.2275628811503521E-4</v>
      </c>
      <c r="E2010" s="327">
        <v>1.351618184299256E-4</v>
      </c>
      <c r="F2010" s="332">
        <v>0</v>
      </c>
      <c r="G2010" s="358">
        <v>0</v>
      </c>
      <c r="H2010" s="327">
        <v>0</v>
      </c>
      <c r="I2010" s="332">
        <v>1.2927844794536418E-4</v>
      </c>
      <c r="J2010" s="358">
        <v>1.9895090393178816E-4</v>
      </c>
      <c r="K2010" s="327">
        <v>1.0102780939023762E-4</v>
      </c>
      <c r="L2010" s="336">
        <v>1.4685495429873823E-4</v>
      </c>
      <c r="M2010" s="210">
        <v>1.1415525114155251E-4</v>
      </c>
      <c r="N2010" s="325">
        <v>8.8171392634890253E-2</v>
      </c>
      <c r="O2010" s="358">
        <v>0.20870712765337862</v>
      </c>
      <c r="P2010" s="327">
        <v>0.23457990119408711</v>
      </c>
      <c r="Q2010" s="332">
        <v>0.16489832007073388</v>
      </c>
      <c r="R2010" s="358">
        <v>0.32060149779851738</v>
      </c>
      <c r="S2010" s="327">
        <v>0.24200023131762968</v>
      </c>
      <c r="T2010" s="358">
        <v>0.22332695996459204</v>
      </c>
      <c r="U2010" s="358">
        <v>0.62590507259431727</v>
      </c>
      <c r="V2010" s="361">
        <v>0.11265558374222016</v>
      </c>
    </row>
    <row r="2011" spans="1:22" hidden="1" outlineLevel="1">
      <c r="A2011" s="65">
        <v>2002</v>
      </c>
      <c r="B2011" s="117">
        <v>1</v>
      </c>
      <c r="C2011" s="325">
        <v>1.5734389897969163E-4</v>
      </c>
      <c r="D2011" s="358">
        <v>1.2732513950987733E-4</v>
      </c>
      <c r="E2011" s="327">
        <v>1.4428157640633771E-4</v>
      </c>
      <c r="F2011" s="332">
        <v>0</v>
      </c>
      <c r="G2011" s="358">
        <v>0</v>
      </c>
      <c r="H2011" s="327">
        <v>0</v>
      </c>
      <c r="I2011" s="332">
        <v>1.136758766416133E-4</v>
      </c>
      <c r="J2011" s="358">
        <v>1.9319612571888517E-4</v>
      </c>
      <c r="K2011" s="327">
        <v>1.099420278658468E-4</v>
      </c>
      <c r="L2011" s="336">
        <v>1.644775488145868E-4</v>
      </c>
      <c r="M2011" s="210">
        <v>1.1415525114155251E-4</v>
      </c>
      <c r="N2011" s="325">
        <v>0.16956037045171202</v>
      </c>
      <c r="O2011" s="358">
        <v>0.29555153818004742</v>
      </c>
      <c r="P2011" s="327">
        <v>0.31866806316393997</v>
      </c>
      <c r="Q2011" s="332">
        <v>0.13191865605658709</v>
      </c>
      <c r="R2011" s="358">
        <v>0.31263945001071031</v>
      </c>
      <c r="S2011" s="327">
        <v>0.20056969770607799</v>
      </c>
      <c r="T2011" s="358">
        <v>0.23127677212258219</v>
      </c>
      <c r="U2011" s="358">
        <v>0.64342001865897125</v>
      </c>
      <c r="V2011" s="361">
        <v>0.19494088338803481</v>
      </c>
    </row>
    <row r="2012" spans="1:22" hidden="1" outlineLevel="1">
      <c r="A2012" s="65">
        <v>2003</v>
      </c>
      <c r="B2012" s="117">
        <v>1</v>
      </c>
      <c r="C2012" s="325">
        <v>1.590814696445186E-4</v>
      </c>
      <c r="D2012" s="358">
        <v>1.2654746267671272E-4</v>
      </c>
      <c r="E2012" s="327">
        <v>1.4647395065671274E-4</v>
      </c>
      <c r="F2012" s="332">
        <v>0</v>
      </c>
      <c r="G2012" s="358">
        <v>0</v>
      </c>
      <c r="H2012" s="327">
        <v>0</v>
      </c>
      <c r="I2012" s="332">
        <v>1.0253118285321984E-4</v>
      </c>
      <c r="J2012" s="358">
        <v>1.6647751258755004E-4</v>
      </c>
      <c r="K2012" s="327">
        <v>9.5084997073164795E-5</v>
      </c>
      <c r="L2012" s="336">
        <v>1.8797434150238492E-4</v>
      </c>
      <c r="M2012" s="210">
        <v>1.1415525114155251E-4</v>
      </c>
      <c r="N2012" s="325">
        <v>0.21515327006206125</v>
      </c>
      <c r="O2012" s="358">
        <v>0.33910859132689664</v>
      </c>
      <c r="P2012" s="327">
        <v>0.42067374664788693</v>
      </c>
      <c r="Q2012" s="332">
        <v>0.13191865605658709</v>
      </c>
      <c r="R2012" s="358">
        <v>0.31853190012453991</v>
      </c>
      <c r="S2012" s="327">
        <v>0.19844289147489522</v>
      </c>
      <c r="T2012" s="358">
        <v>0.23389184191139475</v>
      </c>
      <c r="U2012" s="358">
        <v>0.60771212861748292</v>
      </c>
      <c r="V2012" s="361">
        <v>0.30406929989733911</v>
      </c>
    </row>
    <row r="2013" spans="1:22" hidden="1" outlineLevel="1">
      <c r="A2013" s="65">
        <v>2004</v>
      </c>
      <c r="B2013" s="117">
        <v>1</v>
      </c>
      <c r="C2013" s="325">
        <v>1.5911272091546872E-4</v>
      </c>
      <c r="D2013" s="358">
        <v>1.2419499025638974E-4</v>
      </c>
      <c r="E2013" s="327">
        <v>1.4556586664768166E-4</v>
      </c>
      <c r="F2013" s="332">
        <v>0</v>
      </c>
      <c r="G2013" s="358">
        <v>0</v>
      </c>
      <c r="H2013" s="327">
        <v>0</v>
      </c>
      <c r="I2013" s="332">
        <v>1.2482057043000677E-4</v>
      </c>
      <c r="J2013" s="358">
        <v>1.7880918018662779E-4</v>
      </c>
      <c r="K2013" s="327">
        <v>1.0399921554877401E-4</v>
      </c>
      <c r="L2013" s="336">
        <v>2.0677177565262342E-4</v>
      </c>
      <c r="M2013" s="210">
        <v>1.1415525114155251E-4</v>
      </c>
      <c r="N2013" s="325">
        <v>0.26206497255370159</v>
      </c>
      <c r="O2013" s="358">
        <v>0.38326630565447112</v>
      </c>
      <c r="P2013" s="327">
        <v>0.51418892305724517</v>
      </c>
      <c r="Q2013" s="332">
        <v>9.8938992042440319E-2</v>
      </c>
      <c r="R2013" s="358">
        <v>0.3423081069644866</v>
      </c>
      <c r="S2013" s="327">
        <v>0.23074165897207685</v>
      </c>
      <c r="T2013" s="358">
        <v>0.1932013559974714</v>
      </c>
      <c r="U2013" s="358">
        <v>0.53426235479796558</v>
      </c>
      <c r="V2013" s="361">
        <v>0.34071519322633409</v>
      </c>
    </row>
    <row r="2014" spans="1:22" hidden="1" outlineLevel="1">
      <c r="A2014" s="65">
        <v>2005</v>
      </c>
      <c r="B2014" s="117">
        <v>1</v>
      </c>
      <c r="C2014" s="325">
        <v>1.4668096533150882E-4</v>
      </c>
      <c r="D2014" s="358">
        <v>1.2293126540249724E-4</v>
      </c>
      <c r="E2014" s="327">
        <v>1.4216703792816534E-4</v>
      </c>
      <c r="F2014" s="332">
        <v>0</v>
      </c>
      <c r="G2014" s="358">
        <v>0</v>
      </c>
      <c r="H2014" s="327">
        <v>0</v>
      </c>
      <c r="I2014" s="332">
        <v>1.4710995800679369E-4</v>
      </c>
      <c r="J2014" s="358">
        <v>1.9648457041197259E-4</v>
      </c>
      <c r="K2014" s="327">
        <v>1.2479905865852881E-4</v>
      </c>
      <c r="L2014" s="336">
        <v>1.8797434150238492E-4</v>
      </c>
      <c r="M2014" s="210">
        <v>1.1415525114155251E-4</v>
      </c>
      <c r="N2014" s="325">
        <v>0.31368668533566724</v>
      </c>
      <c r="O2014" s="358">
        <v>0.37066397920992844</v>
      </c>
      <c r="P2014" s="327">
        <v>0.50413334292701861</v>
      </c>
      <c r="Q2014" s="332">
        <v>3.2979664014146773E-2</v>
      </c>
      <c r="R2014" s="358">
        <v>0.35592197307855156</v>
      </c>
      <c r="S2014" s="327">
        <v>0.21684145814238986</v>
      </c>
      <c r="T2014" s="358">
        <v>0.13943552113948532</v>
      </c>
      <c r="U2014" s="358">
        <v>0.44069864291710364</v>
      </c>
      <c r="V2014" s="361">
        <v>0.3296985215443049</v>
      </c>
    </row>
    <row r="2015" spans="1:22" hidden="1" outlineLevel="1">
      <c r="A2015" s="65">
        <v>2006</v>
      </c>
      <c r="B2015" s="117">
        <v>1</v>
      </c>
      <c r="C2015" s="325">
        <v>1.4614344347116666E-4</v>
      </c>
      <c r="D2015" s="358">
        <v>1.1890678779087033E-4</v>
      </c>
      <c r="E2015" s="327">
        <v>1.3540829837523403E-4</v>
      </c>
      <c r="F2015" s="332">
        <v>0</v>
      </c>
      <c r="G2015" s="358">
        <v>0</v>
      </c>
      <c r="H2015" s="327">
        <v>0</v>
      </c>
      <c r="I2015" s="332">
        <v>1.4710995800679369E-4</v>
      </c>
      <c r="J2015" s="358">
        <v>1.7922023577326371E-4</v>
      </c>
      <c r="K2015" s="327">
        <v>1.3965608945121081E-4</v>
      </c>
      <c r="L2015" s="336">
        <v>1.9032402077116473E-4</v>
      </c>
      <c r="M2015" s="210">
        <v>1.1415525114155251E-4</v>
      </c>
      <c r="N2015" s="325">
        <v>0.29955665446469126</v>
      </c>
      <c r="O2015" s="358">
        <v>0.36147953904752422</v>
      </c>
      <c r="P2015" s="327">
        <v>0.44604592134150622</v>
      </c>
      <c r="Q2015" s="332">
        <v>3.2979664014146773E-2</v>
      </c>
      <c r="R2015" s="358">
        <v>0.37021814124553382</v>
      </c>
      <c r="S2015" s="327">
        <v>0.16339277655689194</v>
      </c>
      <c r="T2015" s="358">
        <v>0.10700865575820967</v>
      </c>
      <c r="U2015" s="358">
        <v>0.38860580333126143</v>
      </c>
      <c r="V2015" s="361">
        <v>0.29309080102086088</v>
      </c>
    </row>
    <row r="2016" spans="1:22" hidden="1" outlineLevel="1">
      <c r="A2016" s="65">
        <v>2007</v>
      </c>
      <c r="B2016" s="117">
        <v>1</v>
      </c>
      <c r="C2016" s="325">
        <v>1.5141865800754784E-4</v>
      </c>
      <c r="D2016" s="358">
        <v>1.1639878000391444E-4</v>
      </c>
      <c r="E2016" s="327">
        <v>1.3787309782831839E-4</v>
      </c>
      <c r="F2016" s="332">
        <v>0</v>
      </c>
      <c r="G2016" s="358">
        <v>0</v>
      </c>
      <c r="H2016" s="327">
        <v>0</v>
      </c>
      <c r="I2016" s="332">
        <v>1.5156783552215111E-4</v>
      </c>
      <c r="J2016" s="358">
        <v>1.2783828744377296E-4</v>
      </c>
      <c r="K2016" s="327">
        <v>1.3371327713413802E-4</v>
      </c>
      <c r="L2016" s="336">
        <v>2.1382081345896285E-4</v>
      </c>
      <c r="M2016" s="210">
        <v>1.1415525114155251E-4</v>
      </c>
      <c r="N2016" s="325">
        <v>0.33045432196922542</v>
      </c>
      <c r="O2016" s="358">
        <v>0.30627575387205769</v>
      </c>
      <c r="P2016" s="327">
        <v>0.35737533508752922</v>
      </c>
      <c r="Q2016" s="332">
        <v>3.2979664014146773E-2</v>
      </c>
      <c r="R2016" s="358">
        <v>0.34576620085261933</v>
      </c>
      <c r="S2016" s="327">
        <v>0.19531175623987679</v>
      </c>
      <c r="T2016" s="358">
        <v>0.10805468367373469</v>
      </c>
      <c r="U2016" s="358">
        <v>0.44182863943740391</v>
      </c>
      <c r="V2016" s="361">
        <v>0.24036652199376871</v>
      </c>
    </row>
    <row r="2017" spans="1:22" hidden="1" outlineLevel="1">
      <c r="A2017" s="65">
        <v>2008</v>
      </c>
      <c r="B2017" s="117">
        <v>1</v>
      </c>
      <c r="C2017" s="325">
        <v>1.5415001908858882E-4</v>
      </c>
      <c r="D2017" s="358">
        <v>1.1272425696721162E-4</v>
      </c>
      <c r="E2017" s="327">
        <v>1.3955953955937611E-4</v>
      </c>
      <c r="F2017" s="332">
        <v>0</v>
      </c>
      <c r="G2017" s="358">
        <v>0</v>
      </c>
      <c r="H2017" s="327">
        <v>0</v>
      </c>
      <c r="I2017" s="332">
        <v>1.4933889676447238E-4</v>
      </c>
      <c r="J2017" s="358">
        <v>0</v>
      </c>
      <c r="K2017" s="327">
        <v>1.2479905865852881E-4</v>
      </c>
      <c r="L2017" s="336">
        <v>2.2321953053408208E-4</v>
      </c>
      <c r="M2017" s="210">
        <v>1.1415525114155251E-4</v>
      </c>
      <c r="N2017" s="325">
        <v>0.23493531328142764</v>
      </c>
      <c r="O2017" s="358">
        <v>0.19413043487627785</v>
      </c>
      <c r="P2017" s="327">
        <v>0.30375693595258285</v>
      </c>
      <c r="Q2017" s="332">
        <v>6.5959328028293546E-2</v>
      </c>
      <c r="R2017" s="358">
        <v>0.30822315869476086</v>
      </c>
      <c r="S2017" s="327">
        <v>0.17543624003290534</v>
      </c>
      <c r="T2017" s="358">
        <v>0.16150671015706325</v>
      </c>
      <c r="U2017" s="358">
        <v>0.44578362725845483</v>
      </c>
      <c r="V2017" s="361">
        <v>0.15835606654792111</v>
      </c>
    </row>
    <row r="2018" spans="1:22" hidden="1" outlineLevel="1">
      <c r="A2018" s="65">
        <v>2009</v>
      </c>
      <c r="B2018" s="117">
        <v>1</v>
      </c>
      <c r="C2018" s="325">
        <v>1.530749753679045E-4</v>
      </c>
      <c r="D2018" s="358">
        <v>1.1367691108783827E-4</v>
      </c>
      <c r="E2018" s="327">
        <v>1.4189461272545601E-4</v>
      </c>
      <c r="F2018" s="332">
        <v>0</v>
      </c>
      <c r="G2018" s="358">
        <v>0</v>
      </c>
      <c r="H2018" s="327">
        <v>0</v>
      </c>
      <c r="I2018" s="332">
        <v>1.4710995800679369E-4</v>
      </c>
      <c r="J2018" s="358">
        <v>0</v>
      </c>
      <c r="K2018" s="327">
        <v>1.3371327713413802E-4</v>
      </c>
      <c r="L2018" s="336">
        <v>2.2321953053408208E-4</v>
      </c>
      <c r="M2018" s="210">
        <v>1.1415525114155251E-4</v>
      </c>
      <c r="N2018" s="325">
        <v>0.13715549965427373</v>
      </c>
      <c r="O2018" s="358">
        <v>9.1682251163568512E-2</v>
      </c>
      <c r="P2018" s="327">
        <v>0.20321755413298698</v>
      </c>
      <c r="Q2018" s="332">
        <v>3.2979664014146773E-2</v>
      </c>
      <c r="R2018" s="358">
        <v>0.24415047312291682</v>
      </c>
      <c r="S2018" s="327">
        <v>0.10428105018892889</v>
      </c>
      <c r="T2018" s="358">
        <v>0.14320122163537541</v>
      </c>
      <c r="U2018" s="358">
        <v>0.47764952913092235</v>
      </c>
      <c r="V2018" s="361">
        <v>5.8159323081448666E-2</v>
      </c>
    </row>
    <row r="2019" spans="1:22" hidden="1" outlineLevel="1">
      <c r="A2019" s="65">
        <v>2010</v>
      </c>
      <c r="B2019" s="117">
        <v>1</v>
      </c>
      <c r="C2019" s="325">
        <v>1.4850603955499615E-4</v>
      </c>
      <c r="D2019" s="358">
        <v>1.20870421794611E-4</v>
      </c>
      <c r="E2019" s="327">
        <v>1.4332160188250485E-4</v>
      </c>
      <c r="F2019" s="332">
        <v>0</v>
      </c>
      <c r="G2019" s="358">
        <v>0</v>
      </c>
      <c r="H2019" s="327">
        <v>0</v>
      </c>
      <c r="I2019" s="332">
        <v>1.4488101924911502E-4</v>
      </c>
      <c r="J2019" s="358">
        <v>0</v>
      </c>
      <c r="K2019" s="327">
        <v>1.4857030792682002E-4</v>
      </c>
      <c r="L2019" s="336">
        <v>1.644775488145868E-4</v>
      </c>
      <c r="M2019" s="210">
        <v>1.1415525114155251E-4</v>
      </c>
      <c r="N2019" s="325">
        <v>6.6505345299393712E-2</v>
      </c>
      <c r="O2019" s="358">
        <v>1.7598810021302386E-2</v>
      </c>
      <c r="P2019" s="327">
        <v>5.9810394752291607E-2</v>
      </c>
      <c r="Q2019" s="332">
        <v>3.2979664014146773E-2</v>
      </c>
      <c r="R2019" s="358">
        <v>0.19568986641704045</v>
      </c>
      <c r="S2019" s="327">
        <v>9.0785952675505807E-2</v>
      </c>
      <c r="T2019" s="358">
        <v>0.16370336877966582</v>
      </c>
      <c r="U2019" s="358">
        <v>0.50838543448308959</v>
      </c>
      <c r="V2019" s="361">
        <v>0</v>
      </c>
    </row>
    <row r="2020" spans="1:22" hidden="1" outlineLevel="1">
      <c r="A2020" s="65">
        <v>2011</v>
      </c>
      <c r="B2020" s="117">
        <v>1</v>
      </c>
      <c r="C2020" s="325">
        <v>1.4871854819745701E-4</v>
      </c>
      <c r="D2020" s="358">
        <v>1.3201064242969416E-4</v>
      </c>
      <c r="E2020" s="327">
        <v>1.4841984496177934E-4</v>
      </c>
      <c r="F2020" s="332">
        <v>0</v>
      </c>
      <c r="G2020" s="358">
        <v>0</v>
      </c>
      <c r="H2020" s="327">
        <v>0</v>
      </c>
      <c r="I2020" s="332">
        <v>1.4488101924911502E-4</v>
      </c>
      <c r="J2020" s="358">
        <v>0</v>
      </c>
      <c r="K2020" s="327">
        <v>1.3965608945121081E-4</v>
      </c>
      <c r="L2020" s="336">
        <v>1.1748396343899057E-4</v>
      </c>
      <c r="M2020" s="210">
        <v>1.1415525114155251E-4</v>
      </c>
      <c r="N2020" s="325">
        <v>2.0724045277431468E-3</v>
      </c>
      <c r="O2020" s="358">
        <v>1.2080128462462741E-3</v>
      </c>
      <c r="P2020" s="327">
        <v>1.6863970611005826E-3</v>
      </c>
      <c r="Q2020" s="332">
        <v>3.2979664014146773E-2</v>
      </c>
      <c r="R2020" s="358">
        <v>0.21499152437150512</v>
      </c>
      <c r="S2020" s="327">
        <v>3.5387701014889854E-2</v>
      </c>
      <c r="T2020" s="358">
        <v>0.17458205910112604</v>
      </c>
      <c r="U2020" s="358">
        <v>0.6009321494956813</v>
      </c>
      <c r="V2020" s="361">
        <v>0</v>
      </c>
    </row>
    <row r="2021" spans="1:22" hidden="1" outlineLevel="1">
      <c r="A2021" s="65">
        <v>2012</v>
      </c>
      <c r="B2021" s="117">
        <v>1</v>
      </c>
      <c r="C2021" s="325">
        <v>1.4789351464437368E-4</v>
      </c>
      <c r="D2021" s="358">
        <v>1.4229541854829627E-4</v>
      </c>
      <c r="E2021" s="327">
        <v>1.5358295118455601E-4</v>
      </c>
      <c r="F2021" s="332">
        <v>0</v>
      </c>
      <c r="G2021" s="358">
        <v>0</v>
      </c>
      <c r="H2021" s="327">
        <v>0</v>
      </c>
      <c r="I2021" s="332">
        <v>1.4933889676447238E-4</v>
      </c>
      <c r="J2021" s="358">
        <v>0</v>
      </c>
      <c r="K2021" s="327">
        <v>1.3965608945121081E-4</v>
      </c>
      <c r="L2021" s="336">
        <v>8.811297257924293E-5</v>
      </c>
      <c r="M2021" s="210">
        <v>1.1415525114155251E-4</v>
      </c>
      <c r="N2021" s="325">
        <v>0</v>
      </c>
      <c r="O2021" s="358">
        <v>0</v>
      </c>
      <c r="P2021" s="327">
        <v>0</v>
      </c>
      <c r="Q2021" s="332">
        <v>3.2979664014146773E-2</v>
      </c>
      <c r="R2021" s="358">
        <v>0.20607161282248465</v>
      </c>
      <c r="S2021" s="327">
        <v>4.1565568050306291E-2</v>
      </c>
      <c r="T2021" s="358">
        <v>0.29769954475842103</v>
      </c>
      <c r="U2021" s="358">
        <v>0.73517573610735287</v>
      </c>
      <c r="V2021" s="361">
        <v>0</v>
      </c>
    </row>
    <row r="2022" spans="1:22" hidden="1" outlineLevel="1">
      <c r="A2022" s="65">
        <v>2013</v>
      </c>
      <c r="B2022" s="117">
        <v>1</v>
      </c>
      <c r="C2022" s="325">
        <v>1.3617428803807665E-4</v>
      </c>
      <c r="D2022" s="358">
        <v>1.399429461279733E-4</v>
      </c>
      <c r="E2022" s="327">
        <v>1.4526749618757145E-4</v>
      </c>
      <c r="F2022" s="332">
        <v>0</v>
      </c>
      <c r="G2022" s="358">
        <v>0</v>
      </c>
      <c r="H2022" s="327">
        <v>0</v>
      </c>
      <c r="I2022" s="332">
        <v>1.5602571303750847E-4</v>
      </c>
      <c r="J2022" s="358">
        <v>0</v>
      </c>
      <c r="K2022" s="327">
        <v>1.4857030792682002E-4</v>
      </c>
      <c r="L2022" s="336">
        <v>5.8741981719495287E-5</v>
      </c>
      <c r="M2022" s="210">
        <v>1.1415525114155251E-4</v>
      </c>
      <c r="N2022" s="325">
        <v>0</v>
      </c>
      <c r="O2022" s="358">
        <v>0</v>
      </c>
      <c r="P2022" s="327">
        <v>0</v>
      </c>
      <c r="Q2022" s="332">
        <v>3.2979664014146773E-2</v>
      </c>
      <c r="R2022" s="358">
        <v>0.19245551193512153</v>
      </c>
      <c r="S2022" s="327">
        <v>3.3395929222461686E-2</v>
      </c>
      <c r="T2022" s="358">
        <v>0.15826402361893568</v>
      </c>
      <c r="U2022" s="358">
        <v>0.55799228172427118</v>
      </c>
      <c r="V2022" s="361">
        <v>0</v>
      </c>
    </row>
    <row r="2023" spans="1:22" hidden="1" outlineLevel="1">
      <c r="A2023" s="65">
        <v>2014</v>
      </c>
      <c r="B2023" s="117">
        <v>1</v>
      </c>
      <c r="C2023" s="325">
        <v>1.2655514683962803E-4</v>
      </c>
      <c r="D2023" s="358">
        <v>1.2821946786801665E-4</v>
      </c>
      <c r="E2023" s="327">
        <v>1.3408509024778875E-4</v>
      </c>
      <c r="F2023" s="332">
        <v>0</v>
      </c>
      <c r="G2023" s="358">
        <v>0</v>
      </c>
      <c r="H2023" s="327">
        <v>0</v>
      </c>
      <c r="I2023" s="332">
        <v>1.6494146806822325E-4</v>
      </c>
      <c r="J2023" s="358">
        <v>1.266051206838652E-4</v>
      </c>
      <c r="K2023" s="327">
        <v>1.1885624634145602E-4</v>
      </c>
      <c r="L2023" s="336">
        <v>3.7594868300476983E-5</v>
      </c>
      <c r="M2023" s="210">
        <v>1.1415525114155251E-4</v>
      </c>
      <c r="N2023" s="325">
        <v>0</v>
      </c>
      <c r="O2023" s="358">
        <v>0</v>
      </c>
      <c r="P2023" s="327">
        <v>0</v>
      </c>
      <c r="Q2023" s="332">
        <v>3.2979664014146773E-2</v>
      </c>
      <c r="R2023" s="358">
        <v>0.23286606542379029</v>
      </c>
      <c r="S2023" s="327">
        <v>1.228821685145555E-2</v>
      </c>
      <c r="T2023" s="358">
        <v>0.14759453888058052</v>
      </c>
      <c r="U2023" s="358">
        <v>0.48296051277633356</v>
      </c>
      <c r="V2023" s="361">
        <v>0</v>
      </c>
    </row>
    <row r="2024" spans="1:22" hidden="1" outlineLevel="1">
      <c r="A2024" s="65">
        <v>2015</v>
      </c>
      <c r="B2024" s="117">
        <v>1</v>
      </c>
      <c r="C2024" s="325">
        <v>1.1324835566906462E-4</v>
      </c>
      <c r="D2024" s="358">
        <v>1.1389077221695853E-4</v>
      </c>
      <c r="E2024" s="327">
        <v>1.1980222604859995E-4</v>
      </c>
      <c r="F2024" s="332">
        <v>0</v>
      </c>
      <c r="G2024" s="358">
        <v>0</v>
      </c>
      <c r="H2024" s="327">
        <v>0</v>
      </c>
      <c r="I2024" s="332">
        <v>1.6494146806822325E-4</v>
      </c>
      <c r="J2024" s="358">
        <v>1.3564834358985561E-4</v>
      </c>
      <c r="K2024" s="327">
        <v>0</v>
      </c>
      <c r="L2024" s="336">
        <v>2.3496792687798115E-5</v>
      </c>
      <c r="M2024" s="210">
        <v>1.1415525114155251E-4</v>
      </c>
      <c r="N2024" s="325">
        <v>0</v>
      </c>
      <c r="O2024" s="358">
        <v>0</v>
      </c>
      <c r="P2024" s="327">
        <v>0</v>
      </c>
      <c r="Q2024" s="332">
        <v>3.2979664014146773E-2</v>
      </c>
      <c r="R2024" s="358">
        <v>0.27818599086353618</v>
      </c>
      <c r="S2024" s="327">
        <v>2.0010550645726089E-2</v>
      </c>
      <c r="T2024" s="358">
        <v>0.13587902622670026</v>
      </c>
      <c r="U2024" s="358">
        <v>0.42894667910598089</v>
      </c>
      <c r="V2024" s="361">
        <v>0</v>
      </c>
    </row>
    <row r="2025" spans="1:22" hidden="1" outlineLevel="1">
      <c r="A2025" s="65">
        <v>2016</v>
      </c>
      <c r="B2025" s="117">
        <v>1</v>
      </c>
      <c r="C2025" s="325">
        <v>1.0321044743988432E-4</v>
      </c>
      <c r="D2025" s="358">
        <v>1.0053417260735619E-4</v>
      </c>
      <c r="E2025" s="327">
        <v>1.0694635100646E-4</v>
      </c>
      <c r="F2025" s="332">
        <v>0</v>
      </c>
      <c r="G2025" s="358">
        <v>0</v>
      </c>
      <c r="H2025" s="327">
        <v>0</v>
      </c>
      <c r="I2025" s="332">
        <v>1.6494146806822325E-4</v>
      </c>
      <c r="J2025" s="358">
        <v>1.4222523297603042E-4</v>
      </c>
      <c r="K2025" s="327">
        <v>0</v>
      </c>
      <c r="L2025" s="336">
        <v>9.3987170751192458E-6</v>
      </c>
      <c r="M2025" s="210">
        <v>1.1415525114155251E-4</v>
      </c>
      <c r="N2025" s="325">
        <v>0</v>
      </c>
      <c r="O2025" s="358">
        <v>0</v>
      </c>
      <c r="P2025" s="327">
        <v>0</v>
      </c>
      <c r="Q2025" s="332">
        <v>3.2979664014146773E-2</v>
      </c>
      <c r="R2025" s="358">
        <v>0.30604091059010585</v>
      </c>
      <c r="S2025" s="327">
        <v>2.8695011726522054E-2</v>
      </c>
      <c r="T2025" s="358">
        <v>9.7385198935379488E-2</v>
      </c>
      <c r="U2025" s="358">
        <v>0.36894386387803679</v>
      </c>
      <c r="V2025" s="361">
        <v>0</v>
      </c>
    </row>
    <row r="2026" spans="1:22" hidden="1" outlineLevel="1">
      <c r="A2026" s="65">
        <v>2017</v>
      </c>
      <c r="B2026" s="117">
        <v>1</v>
      </c>
      <c r="C2026" s="325">
        <v>9.5185121059892109E-5</v>
      </c>
      <c r="D2026" s="358">
        <v>8.9063439318178052E-5</v>
      </c>
      <c r="E2026" s="327">
        <v>9.5309903062161758E-5</v>
      </c>
      <c r="F2026" s="332">
        <v>0</v>
      </c>
      <c r="G2026" s="358">
        <v>0</v>
      </c>
      <c r="H2026" s="327">
        <v>0</v>
      </c>
      <c r="I2026" s="332">
        <v>1.5825465179518717E-4</v>
      </c>
      <c r="J2026" s="358">
        <v>1.3400412124331187E-4</v>
      </c>
      <c r="K2026" s="327">
        <v>0</v>
      </c>
      <c r="L2026" s="336">
        <v>5.8741981719495289E-6</v>
      </c>
      <c r="M2026" s="210">
        <v>1.1415525114155251E-4</v>
      </c>
      <c r="N2026" s="325">
        <v>0</v>
      </c>
      <c r="O2026" s="358">
        <v>0</v>
      </c>
      <c r="P2026" s="327">
        <v>0</v>
      </c>
      <c r="Q2026" s="332">
        <v>3.2979664014146773E-2</v>
      </c>
      <c r="R2026" s="358">
        <v>0.31354425520465734</v>
      </c>
      <c r="S2026" s="327">
        <v>8.2278727750774633E-2</v>
      </c>
      <c r="T2026" s="358">
        <v>4.1945719412553352E-2</v>
      </c>
      <c r="U2026" s="358">
        <v>0.32589099645459663</v>
      </c>
      <c r="V2026" s="361">
        <v>0</v>
      </c>
    </row>
    <row r="2027" spans="1:22" hidden="1" outlineLevel="1">
      <c r="A2027" s="65">
        <v>2018</v>
      </c>
      <c r="B2027" s="117">
        <v>1</v>
      </c>
      <c r="C2027" s="325">
        <v>9.1284962445316453E-5</v>
      </c>
      <c r="D2027" s="358">
        <v>8.2725373127886409E-5</v>
      </c>
      <c r="E2027" s="327">
        <v>8.8473327737027802E-5</v>
      </c>
      <c r="F2027" s="332">
        <v>0</v>
      </c>
      <c r="G2027" s="358">
        <v>0</v>
      </c>
      <c r="H2027" s="327">
        <v>0</v>
      </c>
      <c r="I2027" s="332">
        <v>1.5825465179518717E-4</v>
      </c>
      <c r="J2027" s="358">
        <v>1.2578300951059337E-4</v>
      </c>
      <c r="K2027" s="327">
        <v>1.1291343402438324E-4</v>
      </c>
      <c r="L2027" s="336">
        <v>2.3496792687798115E-6</v>
      </c>
      <c r="M2027" s="210">
        <v>1.1415525114155251E-4</v>
      </c>
      <c r="N2027" s="325">
        <v>0</v>
      </c>
      <c r="O2027" s="358">
        <v>0</v>
      </c>
      <c r="P2027" s="327">
        <v>0</v>
      </c>
      <c r="Q2027" s="332">
        <v>3.2979664014146773E-2</v>
      </c>
      <c r="R2027" s="358">
        <v>0.35184755777820664</v>
      </c>
      <c r="S2027" s="327">
        <v>0.10942927271844259</v>
      </c>
      <c r="T2027" s="358">
        <v>3.7029388209585748E-2</v>
      </c>
      <c r="U2027" s="358">
        <v>0.31165304029881324</v>
      </c>
      <c r="V2027" s="361">
        <v>0</v>
      </c>
    </row>
    <row r="2028" spans="1:22" hidden="1" outlineLevel="1">
      <c r="A2028" s="65">
        <v>2019</v>
      </c>
      <c r="B2028" s="117">
        <v>1</v>
      </c>
      <c r="C2028" s="325">
        <v>8.8453597297235084E-5</v>
      </c>
      <c r="D2028" s="358">
        <v>7.9284153141132962E-5</v>
      </c>
      <c r="E2028" s="327">
        <v>8.5865829368238561E-5</v>
      </c>
      <c r="F2028" s="332">
        <v>0</v>
      </c>
      <c r="G2028" s="358">
        <v>0</v>
      </c>
      <c r="H2028" s="327">
        <v>0</v>
      </c>
      <c r="I2028" s="332">
        <v>1.5825465179518717E-4</v>
      </c>
      <c r="J2028" s="358">
        <v>1.2907145420368077E-4</v>
      </c>
      <c r="K2028" s="327">
        <v>1.0102780939023762E-4</v>
      </c>
      <c r="L2028" s="336">
        <v>1.1748396343899057E-6</v>
      </c>
      <c r="M2028" s="210">
        <v>1.1415525114155251E-4</v>
      </c>
      <c r="N2028" s="325">
        <v>0</v>
      </c>
      <c r="O2028" s="358">
        <v>0</v>
      </c>
      <c r="P2028" s="327">
        <v>0</v>
      </c>
      <c r="Q2028" s="332">
        <v>3.2979664014146773E-2</v>
      </c>
      <c r="R2028" s="358">
        <v>0.39310029692499465</v>
      </c>
      <c r="S2028" s="327">
        <v>0.17286212876814849</v>
      </c>
      <c r="T2028" s="358">
        <v>3.7029388209585748E-2</v>
      </c>
      <c r="U2028" s="358">
        <v>0.30317806639656131</v>
      </c>
      <c r="V2028" s="361">
        <v>0</v>
      </c>
    </row>
    <row r="2029" spans="1:22" hidden="1" outlineLevel="1">
      <c r="A2029" s="65">
        <v>2020</v>
      </c>
      <c r="B2029" s="117">
        <v>1</v>
      </c>
      <c r="C2029" s="325">
        <v>8.7478557643591167E-5</v>
      </c>
      <c r="D2029" s="358">
        <v>7.8448150545481007E-5</v>
      </c>
      <c r="E2029" s="327">
        <v>8.4166415008480401E-5</v>
      </c>
      <c r="F2029" s="332">
        <v>0</v>
      </c>
      <c r="G2029" s="358">
        <v>0</v>
      </c>
      <c r="H2029" s="327">
        <v>0</v>
      </c>
      <c r="I2029" s="332">
        <v>1.6271252931054456E-4</v>
      </c>
      <c r="J2029" s="358">
        <v>1.3605939917649151E-4</v>
      </c>
      <c r="K2029" s="327">
        <v>1.099420278658468E-4</v>
      </c>
      <c r="L2029" s="336">
        <v>1.409807561267887E-5</v>
      </c>
      <c r="M2029" s="210">
        <v>1.1415525114155251E-4</v>
      </c>
      <c r="N2029" s="325">
        <v>0</v>
      </c>
      <c r="O2029" s="358">
        <v>0</v>
      </c>
      <c r="P2029" s="327">
        <v>0</v>
      </c>
      <c r="Q2029" s="332">
        <v>3.2979664014146773E-2</v>
      </c>
      <c r="R2029" s="358">
        <v>0.40945886519233321</v>
      </c>
      <c r="S2029" s="327">
        <v>0.23880157886323394</v>
      </c>
      <c r="T2029" s="358">
        <v>3.797081333355827E-2</v>
      </c>
      <c r="U2029" s="358">
        <v>0.30566405874122188</v>
      </c>
      <c r="V2029" s="361">
        <v>0</v>
      </c>
    </row>
    <row r="2030" spans="1:22" hidden="1" outlineLevel="1">
      <c r="A2030" s="65">
        <v>2021</v>
      </c>
      <c r="B2030" s="117">
        <v>1</v>
      </c>
      <c r="C2030" s="325">
        <v>8.8678606448075982E-5</v>
      </c>
      <c r="D2030" s="358">
        <v>7.9653549636886167E-5</v>
      </c>
      <c r="E2030" s="327">
        <v>8.5152334789714141E-5</v>
      </c>
      <c r="F2030" s="332">
        <v>0</v>
      </c>
      <c r="G2030" s="358">
        <v>0</v>
      </c>
      <c r="H2030" s="327">
        <v>0</v>
      </c>
      <c r="I2030" s="332">
        <v>1.5825465179518717E-4</v>
      </c>
      <c r="J2030" s="358">
        <v>1.4756895560229743E-4</v>
      </c>
      <c r="K2030" s="327">
        <v>1.1588484018291963E-4</v>
      </c>
      <c r="L2030" s="336">
        <v>3.7594868300476983E-5</v>
      </c>
      <c r="M2030" s="210">
        <v>1.1415525114155251E-4</v>
      </c>
      <c r="N2030" s="325">
        <v>0</v>
      </c>
      <c r="O2030" s="358">
        <v>0</v>
      </c>
      <c r="P2030" s="327">
        <v>0</v>
      </c>
      <c r="Q2030" s="332">
        <v>6.5959328028293546E-2</v>
      </c>
      <c r="R2030" s="358">
        <v>0.41913567299643695</v>
      </c>
      <c r="S2030" s="327">
        <v>0.30216691769356252</v>
      </c>
      <c r="T2030" s="358">
        <v>3.7866210542005764E-2</v>
      </c>
      <c r="U2030" s="358">
        <v>0.30995804551836292</v>
      </c>
      <c r="V2030" s="361">
        <v>0</v>
      </c>
    </row>
    <row r="2031" spans="1:22" hidden="1" outlineLevel="1">
      <c r="A2031" s="65">
        <v>2022</v>
      </c>
      <c r="B2031" s="117">
        <v>1</v>
      </c>
      <c r="C2031" s="325">
        <v>9.5103867755421773E-5</v>
      </c>
      <c r="D2031" s="358">
        <v>8.2783698890373752E-5</v>
      </c>
      <c r="E2031" s="327">
        <v>8.9368439117358431E-5</v>
      </c>
      <c r="F2031" s="332">
        <v>0</v>
      </c>
      <c r="G2031" s="358">
        <v>0</v>
      </c>
      <c r="H2031" s="327">
        <v>0</v>
      </c>
      <c r="I2031" s="332">
        <v>1.5825465179518717E-4</v>
      </c>
      <c r="J2031" s="358">
        <v>1.5661217850828781E-4</v>
      </c>
      <c r="K2031" s="327">
        <v>1.1291343402438324E-4</v>
      </c>
      <c r="L2031" s="336">
        <v>9.3987170751192462E-5</v>
      </c>
      <c r="M2031" s="210">
        <v>1.1415525114155251E-4</v>
      </c>
      <c r="N2031" s="325">
        <v>0</v>
      </c>
      <c r="O2031" s="358">
        <v>0</v>
      </c>
      <c r="P2031" s="327">
        <v>0</v>
      </c>
      <c r="Q2031" s="332">
        <v>6.5959328028293546E-2</v>
      </c>
      <c r="R2031" s="358">
        <v>0.40857266011224591</v>
      </c>
      <c r="S2031" s="327">
        <v>0.38256359258859657</v>
      </c>
      <c r="T2031" s="358">
        <v>4.7489667364835959E-2</v>
      </c>
      <c r="U2031" s="358">
        <v>0.31560802811986416</v>
      </c>
      <c r="V2031" s="361">
        <v>0</v>
      </c>
    </row>
    <row r="2032" spans="1:22" hidden="1" outlineLevel="1">
      <c r="A2032" s="65">
        <v>2023</v>
      </c>
      <c r="B2032" s="117">
        <v>1</v>
      </c>
      <c r="C2032" s="325">
        <v>1.0977946459360069E-4</v>
      </c>
      <c r="D2032" s="358">
        <v>9.0852096034456676E-5</v>
      </c>
      <c r="E2032" s="327">
        <v>9.8812512811281627E-5</v>
      </c>
      <c r="F2032" s="332">
        <v>0</v>
      </c>
      <c r="G2032" s="358">
        <v>0</v>
      </c>
      <c r="H2032" s="327">
        <v>0</v>
      </c>
      <c r="I2032" s="332">
        <v>1.5825465179518717E-4</v>
      </c>
      <c r="J2032" s="358">
        <v>1.5085740029538482E-4</v>
      </c>
      <c r="K2032" s="327">
        <v>1.1291343402438324E-4</v>
      </c>
      <c r="L2032" s="336">
        <v>1.8210014333043539E-4</v>
      </c>
      <c r="M2032" s="210">
        <v>1.1415525114155251E-4</v>
      </c>
      <c r="N2032" s="325">
        <v>3.2028069974212275E-3</v>
      </c>
      <c r="O2032" s="358">
        <v>8.2318162063852399E-3</v>
      </c>
      <c r="P2032" s="327">
        <v>1.7274900519961833E-2</v>
      </c>
      <c r="Q2032" s="332">
        <v>9.8938992042440319E-2</v>
      </c>
      <c r="R2032" s="358">
        <v>0.49129047315263591</v>
      </c>
      <c r="S2032" s="327">
        <v>0.26028907904843684</v>
      </c>
      <c r="T2032" s="358">
        <v>0.15188325333423308</v>
      </c>
      <c r="U2032" s="358">
        <v>0.37956583116885922</v>
      </c>
      <c r="V2032" s="361">
        <v>0</v>
      </c>
    </row>
    <row r="2033" spans="1:22" hidden="1" outlineLevel="1">
      <c r="A2033" s="65">
        <v>2024</v>
      </c>
      <c r="B2033" s="117">
        <v>1</v>
      </c>
      <c r="C2033" s="325">
        <v>1.3095532578940569E-4</v>
      </c>
      <c r="D2033" s="358">
        <v>1.1078006488430006E-4</v>
      </c>
      <c r="E2033" s="327">
        <v>1.1869955260906223E-4</v>
      </c>
      <c r="F2033" s="332">
        <v>0</v>
      </c>
      <c r="G2033" s="358">
        <v>0</v>
      </c>
      <c r="H2033" s="327">
        <v>0</v>
      </c>
      <c r="I2033" s="332">
        <v>1.5825465179518717E-4</v>
      </c>
      <c r="J2033" s="358">
        <v>1.4921317794884116E-4</v>
      </c>
      <c r="K2033" s="327">
        <v>9.8056403231701241E-5</v>
      </c>
      <c r="L2033" s="336">
        <v>1.5860335064263727E-4</v>
      </c>
      <c r="M2033" s="210">
        <v>1.1415525114155251E-4</v>
      </c>
      <c r="N2033" s="325">
        <v>5.972293048132523E-2</v>
      </c>
      <c r="O2033" s="358">
        <v>7.9255735686219159E-2</v>
      </c>
      <c r="P2033" s="327">
        <v>0.11607728568127591</v>
      </c>
      <c r="Q2033" s="332">
        <v>9.8938992042440319E-2</v>
      </c>
      <c r="R2033" s="358">
        <v>0.54176968944479043</v>
      </c>
      <c r="S2033" s="327">
        <v>0.27192743920818635</v>
      </c>
      <c r="T2033" s="358">
        <v>0.14571168863263548</v>
      </c>
      <c r="U2033" s="358">
        <v>0.43730865335620289</v>
      </c>
      <c r="V2033" s="361">
        <v>9.3737141311125954E-2</v>
      </c>
    </row>
    <row r="2034" spans="1:22" hidden="1" outlineLevel="1">
      <c r="A2034" s="65">
        <v>2025</v>
      </c>
      <c r="B2034" s="117">
        <v>1</v>
      </c>
      <c r="C2034" s="325">
        <v>1.5039986657457374E-4</v>
      </c>
      <c r="D2034" s="358">
        <v>1.1910120699916149E-4</v>
      </c>
      <c r="E2034" s="327">
        <v>1.3232081274452837E-4</v>
      </c>
      <c r="F2034" s="332">
        <v>0</v>
      </c>
      <c r="G2034" s="358">
        <v>0</v>
      </c>
      <c r="H2034" s="327">
        <v>0</v>
      </c>
      <c r="I2034" s="332">
        <v>1.537967742798298E-4</v>
      </c>
      <c r="J2034" s="358">
        <v>1.3441517682994777E-4</v>
      </c>
      <c r="K2034" s="327">
        <v>0</v>
      </c>
      <c r="L2034" s="336">
        <v>1.4685495429873823E-4</v>
      </c>
      <c r="M2034" s="210">
        <v>1.1415525114155251E-4</v>
      </c>
      <c r="N2034" s="325">
        <v>0.16390835810332161</v>
      </c>
      <c r="O2034" s="358">
        <v>0.18741434322466549</v>
      </c>
      <c r="P2034" s="327">
        <v>0.24529151885917955</v>
      </c>
      <c r="Q2034" s="332">
        <v>0.26383731211317418</v>
      </c>
      <c r="R2034" s="358">
        <v>0.57371610209238444</v>
      </c>
      <c r="S2034" s="327">
        <v>0.23622746759847713</v>
      </c>
      <c r="T2034" s="358">
        <v>0.15219706170889058</v>
      </c>
      <c r="U2034" s="358">
        <v>0.58533819751553773</v>
      </c>
      <c r="V2034" s="361">
        <v>0.21318748444143001</v>
      </c>
    </row>
    <row r="2035" spans="1:22" hidden="1" outlineLevel="1">
      <c r="A2035" s="65">
        <v>2026</v>
      </c>
      <c r="B2035" s="117">
        <v>1</v>
      </c>
      <c r="C2035" s="325">
        <v>1.5787517058584377E-4</v>
      </c>
      <c r="D2035" s="358">
        <v>1.1805134327438926E-4</v>
      </c>
      <c r="E2035" s="327">
        <v>1.3770445365521262E-4</v>
      </c>
      <c r="F2035" s="332">
        <v>0</v>
      </c>
      <c r="G2035" s="358">
        <v>0</v>
      </c>
      <c r="H2035" s="327">
        <v>0</v>
      </c>
      <c r="I2035" s="332">
        <v>1.4710995800679369E-4</v>
      </c>
      <c r="J2035" s="358">
        <v>0</v>
      </c>
      <c r="K2035" s="327">
        <v>0</v>
      </c>
      <c r="L2035" s="336">
        <v>1.644775488145868E-4</v>
      </c>
      <c r="M2035" s="210">
        <v>1.1415525114155251E-4</v>
      </c>
      <c r="N2035" s="325">
        <v>0.35212036930472196</v>
      </c>
      <c r="O2035" s="358">
        <v>0.25943182642647195</v>
      </c>
      <c r="P2035" s="327">
        <v>0.30589511949560916</v>
      </c>
      <c r="Q2035" s="332">
        <v>0.39575596816976127</v>
      </c>
      <c r="R2035" s="358">
        <v>0.59830851341027547</v>
      </c>
      <c r="S2035" s="327">
        <v>0.22929002493466719</v>
      </c>
      <c r="T2035" s="358">
        <v>0.18577455779724378</v>
      </c>
      <c r="U2035" s="358">
        <v>0.61268411330680406</v>
      </c>
      <c r="V2035" s="361">
        <v>0.34283760121497148</v>
      </c>
    </row>
    <row r="2036" spans="1:22" hidden="1" outlineLevel="1">
      <c r="A2036" s="65">
        <v>2027</v>
      </c>
      <c r="B2036" s="117">
        <v>1</v>
      </c>
      <c r="C2036" s="325">
        <v>1.5776891626461333E-4</v>
      </c>
      <c r="D2036" s="358">
        <v>1.1492119402090166E-4</v>
      </c>
      <c r="E2036" s="327">
        <v>1.4124598129043383E-4</v>
      </c>
      <c r="F2036" s="332">
        <v>0</v>
      </c>
      <c r="G2036" s="358">
        <v>0</v>
      </c>
      <c r="H2036" s="327">
        <v>0</v>
      </c>
      <c r="I2036" s="332">
        <v>1.4710995800679369E-4</v>
      </c>
      <c r="J2036" s="358">
        <v>0</v>
      </c>
      <c r="K2036" s="327">
        <v>1.069706217073104E-4</v>
      </c>
      <c r="L2036" s="336">
        <v>1.8797434150238492E-4</v>
      </c>
      <c r="M2036" s="210">
        <v>1.1415525114155251E-4</v>
      </c>
      <c r="N2036" s="325">
        <v>0.49681188542351623</v>
      </c>
      <c r="O2036" s="358">
        <v>0.37792817640428794</v>
      </c>
      <c r="P2036" s="327">
        <v>0.34625464017769608</v>
      </c>
      <c r="Q2036" s="332">
        <v>0.49469496021220166</v>
      </c>
      <c r="R2036" s="358">
        <v>0.68593710625471083</v>
      </c>
      <c r="S2036" s="327">
        <v>0.27566622941760061</v>
      </c>
      <c r="T2036" s="358">
        <v>0.13138110618994267</v>
      </c>
      <c r="U2036" s="358">
        <v>0.57686322361328568</v>
      </c>
      <c r="V2036" s="361">
        <v>0.41832050691159195</v>
      </c>
    </row>
    <row r="2037" spans="1:22" hidden="1" outlineLevel="1">
      <c r="A2037" s="65">
        <v>2028</v>
      </c>
      <c r="B2037" s="117">
        <v>1</v>
      </c>
      <c r="C2037" s="325">
        <v>1.5733764872550161E-4</v>
      </c>
      <c r="D2037" s="358">
        <v>1.1179104476741406E-4</v>
      </c>
      <c r="E2037" s="327">
        <v>1.4677232111682295E-4</v>
      </c>
      <c r="F2037" s="332">
        <v>0</v>
      </c>
      <c r="G2037" s="358">
        <v>0</v>
      </c>
      <c r="H2037" s="327">
        <v>0</v>
      </c>
      <c r="I2037" s="332">
        <v>1.3819420297607891E-4</v>
      </c>
      <c r="J2037" s="358">
        <v>0</v>
      </c>
      <c r="K2037" s="327">
        <v>1.4559890176828365E-4</v>
      </c>
      <c r="L2037" s="336">
        <v>2.0677177565262342E-4</v>
      </c>
      <c r="M2037" s="210">
        <v>1.1415525114155251E-4</v>
      </c>
      <c r="N2037" s="325">
        <v>0.49097147266351282</v>
      </c>
      <c r="O2037" s="358">
        <v>0.40711435246665661</v>
      </c>
      <c r="P2037" s="327">
        <v>0.36562747461848338</v>
      </c>
      <c r="Q2037" s="332">
        <v>0.49469496021220166</v>
      </c>
      <c r="R2037" s="358">
        <v>0.76756177372967815</v>
      </c>
      <c r="S2037" s="327">
        <v>0.31606711852324954</v>
      </c>
      <c r="T2037" s="358">
        <v>0.1527200756666531</v>
      </c>
      <c r="U2037" s="358">
        <v>0.49493847589151641</v>
      </c>
      <c r="V2037" s="361">
        <v>0.46806730710570332</v>
      </c>
    </row>
    <row r="2038" spans="1:22" hidden="1" outlineLevel="1">
      <c r="A2038" s="65">
        <v>2029</v>
      </c>
      <c r="B2038" s="117">
        <v>1</v>
      </c>
      <c r="C2038" s="325">
        <v>1.457809287281452E-4</v>
      </c>
      <c r="D2038" s="358">
        <v>1.0996350420947721E-4</v>
      </c>
      <c r="E2038" s="327">
        <v>1.4064924037021339E-4</v>
      </c>
      <c r="F2038" s="332">
        <v>0</v>
      </c>
      <c r="G2038" s="358">
        <v>0</v>
      </c>
      <c r="H2038" s="327">
        <v>0</v>
      </c>
      <c r="I2038" s="332">
        <v>1.2927844794536418E-4</v>
      </c>
      <c r="J2038" s="358">
        <v>0</v>
      </c>
      <c r="K2038" s="327">
        <v>1.3371327713413802E-4</v>
      </c>
      <c r="L2038" s="336">
        <v>1.8797434150238492E-4</v>
      </c>
      <c r="M2038" s="210">
        <v>1.1415525114155251E-4</v>
      </c>
      <c r="N2038" s="325">
        <v>0.60777972786358114</v>
      </c>
      <c r="O2038" s="358">
        <v>0.42539437498469501</v>
      </c>
      <c r="P2038" s="327">
        <v>0.31963322446263048</v>
      </c>
      <c r="Q2038" s="332">
        <v>0.46171529619805485</v>
      </c>
      <c r="R2038" s="358">
        <v>0.8114781240016945</v>
      </c>
      <c r="S2038" s="327">
        <v>0.32660831695771902</v>
      </c>
      <c r="T2038" s="358">
        <v>0.12374510240661001</v>
      </c>
      <c r="U2038" s="358">
        <v>0.41177073199741682</v>
      </c>
      <c r="V2038" s="361">
        <v>0.47271675482181946</v>
      </c>
    </row>
    <row r="2039" spans="1:22" hidden="1" outlineLevel="1">
      <c r="A2039" s="65">
        <v>2030</v>
      </c>
      <c r="B2039" s="117">
        <v>1</v>
      </c>
      <c r="C2039" s="325">
        <v>1.4404960831750825E-4</v>
      </c>
      <c r="D2039" s="358">
        <v>1.0895252432636321E-4</v>
      </c>
      <c r="E2039" s="327">
        <v>1.3350132195626878E-4</v>
      </c>
      <c r="F2039" s="332">
        <v>0</v>
      </c>
      <c r="G2039" s="358">
        <v>0</v>
      </c>
      <c r="H2039" s="327">
        <v>0</v>
      </c>
      <c r="I2039" s="332">
        <v>1.225916316723281E-4</v>
      </c>
      <c r="J2039" s="358">
        <v>0</v>
      </c>
      <c r="K2039" s="327">
        <v>1.2479905865852881E-4</v>
      </c>
      <c r="L2039" s="336">
        <v>1.9032402077116473E-4</v>
      </c>
      <c r="M2039" s="210">
        <v>1.1415525114155251E-4</v>
      </c>
      <c r="N2039" s="325">
        <v>0.63453258631262899</v>
      </c>
      <c r="O2039" s="358">
        <v>0.36994012181038749</v>
      </c>
      <c r="P2039" s="327">
        <v>0.3432781455221795</v>
      </c>
      <c r="Q2039" s="332">
        <v>0.52767462422634837</v>
      </c>
      <c r="R2039" s="358">
        <v>0.83951109127956303</v>
      </c>
      <c r="S2039" s="327">
        <v>0.54644587589637261</v>
      </c>
      <c r="T2039" s="358">
        <v>7.5523215500906529E-2</v>
      </c>
      <c r="U2039" s="358">
        <v>0.38679780889878096</v>
      </c>
      <c r="V2039" s="361">
        <v>0.43398662630973728</v>
      </c>
    </row>
    <row r="2040" spans="1:22" hidden="1" outlineLevel="1">
      <c r="A2040" s="65">
        <v>2031</v>
      </c>
      <c r="B2040" s="117">
        <v>1</v>
      </c>
      <c r="C2040" s="325">
        <v>1.4991859700194183E-4</v>
      </c>
      <c r="D2040" s="358">
        <v>1.1208267357985079E-4</v>
      </c>
      <c r="E2040" s="327">
        <v>1.3418887127739231E-4</v>
      </c>
      <c r="F2040" s="332">
        <v>0</v>
      </c>
      <c r="G2040" s="358">
        <v>0</v>
      </c>
      <c r="H2040" s="327">
        <v>0</v>
      </c>
      <c r="I2040" s="332">
        <v>1.203626929146494E-4</v>
      </c>
      <c r="J2040" s="358">
        <v>0</v>
      </c>
      <c r="K2040" s="327">
        <v>1.2479905865852881E-4</v>
      </c>
      <c r="L2040" s="336">
        <v>2.1382081345896285E-4</v>
      </c>
      <c r="M2040" s="210">
        <v>1.1415525114155251E-4</v>
      </c>
      <c r="N2040" s="325">
        <v>0.6158809455629406</v>
      </c>
      <c r="O2040" s="358">
        <v>0.42190858491163036</v>
      </c>
      <c r="P2040" s="327">
        <v>0.25369424328013945</v>
      </c>
      <c r="Q2040" s="332">
        <v>0.42873563218390809</v>
      </c>
      <c r="R2040" s="358">
        <v>0.81167705411290036</v>
      </c>
      <c r="S2040" s="327">
        <v>0.57417876033636928</v>
      </c>
      <c r="T2040" s="358">
        <v>0.12207145774176999</v>
      </c>
      <c r="U2040" s="358">
        <v>0.40465175391952518</v>
      </c>
      <c r="V2040" s="361">
        <v>0.35558731826901785</v>
      </c>
    </row>
    <row r="2041" spans="1:22" hidden="1" outlineLevel="1">
      <c r="A2041" s="65">
        <v>2032</v>
      </c>
      <c r="B2041" s="117">
        <v>1</v>
      </c>
      <c r="C2041" s="325">
        <v>1.4893730709410787E-4</v>
      </c>
      <c r="D2041" s="358">
        <v>1.1295756001716099E-4</v>
      </c>
      <c r="E2041" s="327">
        <v>1.3464291328190784E-4</v>
      </c>
      <c r="F2041" s="332">
        <v>0</v>
      </c>
      <c r="G2041" s="358">
        <v>0</v>
      </c>
      <c r="H2041" s="327">
        <v>0</v>
      </c>
      <c r="I2041" s="332">
        <v>1.136758766416133E-4</v>
      </c>
      <c r="J2041" s="358">
        <v>0</v>
      </c>
      <c r="K2041" s="327">
        <v>1.3965608945121081E-4</v>
      </c>
      <c r="L2041" s="336">
        <v>2.2321953053408208E-4</v>
      </c>
      <c r="M2041" s="210">
        <v>1.1415525114155251E-4</v>
      </c>
      <c r="N2041" s="325">
        <v>0.50886951176674911</v>
      </c>
      <c r="O2041" s="358">
        <v>0.26855084074905122</v>
      </c>
      <c r="P2041" s="327">
        <v>0.18239304847011997</v>
      </c>
      <c r="Q2041" s="332">
        <v>0.39575596816976127</v>
      </c>
      <c r="R2041" s="358">
        <v>0.82487901147302545</v>
      </c>
      <c r="S2041" s="327">
        <v>0.68875625558432563</v>
      </c>
      <c r="T2041" s="358">
        <v>0.10951912275546971</v>
      </c>
      <c r="U2041" s="358">
        <v>0.43527465961966239</v>
      </c>
      <c r="V2041" s="361">
        <v>0.2493065930538218</v>
      </c>
    </row>
    <row r="2042" spans="1:22" hidden="1" outlineLevel="1">
      <c r="A2042" s="65">
        <v>2033</v>
      </c>
      <c r="B2042" s="117">
        <v>1</v>
      </c>
      <c r="C2042" s="325">
        <v>1.4569342516948487E-4</v>
      </c>
      <c r="D2042" s="358">
        <v>1.1717645683707906E-4</v>
      </c>
      <c r="E2042" s="327">
        <v>1.3548613414743671E-4</v>
      </c>
      <c r="F2042" s="332">
        <v>0</v>
      </c>
      <c r="G2042" s="358">
        <v>0</v>
      </c>
      <c r="H2042" s="327">
        <v>0</v>
      </c>
      <c r="I2042" s="332">
        <v>1.0476012161089854E-4</v>
      </c>
      <c r="J2042" s="358">
        <v>0</v>
      </c>
      <c r="K2042" s="327">
        <v>1.5451312024389281E-4</v>
      </c>
      <c r="L2042" s="336">
        <v>2.2321953053408208E-4</v>
      </c>
      <c r="M2042" s="210">
        <v>1.1415525114155251E-4</v>
      </c>
      <c r="N2042" s="325">
        <v>0.30502026640146856</v>
      </c>
      <c r="O2042" s="358">
        <v>0.17921834959104765</v>
      </c>
      <c r="P2042" s="327">
        <v>0.14014105882168557</v>
      </c>
      <c r="Q2042" s="332">
        <v>0.39575596816976127</v>
      </c>
      <c r="R2042" s="358">
        <v>0.80606009097756659</v>
      </c>
      <c r="S2042" s="327">
        <v>0.70198971350706352</v>
      </c>
      <c r="T2042" s="358">
        <v>0.10690405296665717</v>
      </c>
      <c r="U2042" s="358">
        <v>0.46996555279288049</v>
      </c>
      <c r="V2042" s="361">
        <v>0.12426775119084489</v>
      </c>
    </row>
    <row r="2043" spans="1:22" hidden="1" outlineLevel="1">
      <c r="A2043" s="65">
        <v>2034</v>
      </c>
      <c r="B2043" s="117">
        <v>1</v>
      </c>
      <c r="C2043" s="325">
        <v>1.4181201731747927E-4</v>
      </c>
      <c r="D2043" s="358">
        <v>1.21375911736168E-4</v>
      </c>
      <c r="E2043" s="327">
        <v>1.3470777642541007E-4</v>
      </c>
      <c r="F2043" s="332">
        <v>0</v>
      </c>
      <c r="G2043" s="358">
        <v>0</v>
      </c>
      <c r="H2043" s="327">
        <v>0</v>
      </c>
      <c r="I2043" s="332">
        <v>9.3615427822505074E-5</v>
      </c>
      <c r="J2043" s="358">
        <v>0</v>
      </c>
      <c r="K2043" s="327">
        <v>1.515417140853564E-4</v>
      </c>
      <c r="L2043" s="336">
        <v>1.644775488145868E-4</v>
      </c>
      <c r="M2043" s="210">
        <v>1.1415525114155251E-4</v>
      </c>
      <c r="N2043" s="325">
        <v>0.12264866796007169</v>
      </c>
      <c r="O2043" s="358">
        <v>6.6790775364809651E-2</v>
      </c>
      <c r="P2043" s="327">
        <v>4.8211080279065531E-2</v>
      </c>
      <c r="Q2043" s="332">
        <v>0.39575596816976127</v>
      </c>
      <c r="R2043" s="358">
        <v>0.82080713802381544</v>
      </c>
      <c r="S2043" s="327">
        <v>0.80410175574749942</v>
      </c>
      <c r="T2043" s="358">
        <v>0.12949825594199763</v>
      </c>
      <c r="U2043" s="358">
        <v>0.48928849329001506</v>
      </c>
      <c r="V2043" s="361">
        <v>0</v>
      </c>
    </row>
    <row r="2044" spans="1:22" hidden="1" outlineLevel="1">
      <c r="A2044" s="65">
        <v>2035</v>
      </c>
      <c r="B2044" s="117">
        <v>1</v>
      </c>
      <c r="C2044" s="325">
        <v>1.4244954324486183E-4</v>
      </c>
      <c r="D2044" s="358">
        <v>1.3459641789996654E-4</v>
      </c>
      <c r="E2044" s="327">
        <v>1.414146254635396E-4</v>
      </c>
      <c r="F2044" s="332">
        <v>0</v>
      </c>
      <c r="G2044" s="358">
        <v>0</v>
      </c>
      <c r="H2044" s="327">
        <v>0</v>
      </c>
      <c r="I2044" s="332">
        <v>8.9157550307147697E-5</v>
      </c>
      <c r="J2044" s="358">
        <v>1.4263628856266635E-4</v>
      </c>
      <c r="K2044" s="327">
        <v>1.4262749560974724E-4</v>
      </c>
      <c r="L2044" s="336">
        <v>1.1748396343899057E-4</v>
      </c>
      <c r="M2044" s="210">
        <v>1.1415525114155251E-4</v>
      </c>
      <c r="N2044" s="325">
        <v>6.7824148180684815E-3</v>
      </c>
      <c r="O2044" s="358">
        <v>3.6240385387388226E-3</v>
      </c>
      <c r="P2044" s="327">
        <v>3.7837240311571763E-3</v>
      </c>
      <c r="Q2044" s="332">
        <v>0.32979664014146776</v>
      </c>
      <c r="R2044" s="358">
        <v>0.83269338511905899</v>
      </c>
      <c r="S2044" s="327">
        <v>0.85218277693010847</v>
      </c>
      <c r="T2044" s="358">
        <v>0.20805495239792673</v>
      </c>
      <c r="U2044" s="358">
        <v>0.62228908372935621</v>
      </c>
      <c r="V2044" s="361">
        <v>0</v>
      </c>
    </row>
    <row r="2045" spans="1:22" hidden="1" outlineLevel="1">
      <c r="A2045" s="65">
        <v>2036</v>
      </c>
      <c r="B2045" s="117">
        <v>1</v>
      </c>
      <c r="C2045" s="325">
        <v>1.4559967135663448E-4</v>
      </c>
      <c r="D2045" s="358">
        <v>1.4342304995638497E-4</v>
      </c>
      <c r="E2045" s="327">
        <v>1.5044357503904857E-4</v>
      </c>
      <c r="F2045" s="332">
        <v>0</v>
      </c>
      <c r="G2045" s="358">
        <v>0</v>
      </c>
      <c r="H2045" s="327">
        <v>0</v>
      </c>
      <c r="I2045" s="332">
        <v>1.0476012161089854E-4</v>
      </c>
      <c r="J2045" s="358">
        <v>1.6113378996128298E-4</v>
      </c>
      <c r="K2045" s="327">
        <v>1.6045593256096565E-4</v>
      </c>
      <c r="L2045" s="336">
        <v>8.811297257924293E-5</v>
      </c>
      <c r="M2045" s="210">
        <v>1.1415525114155251E-4</v>
      </c>
      <c r="N2045" s="325">
        <v>0</v>
      </c>
      <c r="O2045" s="358">
        <v>0</v>
      </c>
      <c r="P2045" s="327">
        <v>0</v>
      </c>
      <c r="Q2045" s="332">
        <v>0.296816976127321</v>
      </c>
      <c r="R2045" s="358">
        <v>0.79734182509783225</v>
      </c>
      <c r="S2045" s="327">
        <v>0.85921305231536294</v>
      </c>
      <c r="T2045" s="358">
        <v>0.25732286721915526</v>
      </c>
      <c r="U2045" s="358">
        <v>0.68782888190677172</v>
      </c>
      <c r="V2045" s="361">
        <v>0</v>
      </c>
    </row>
    <row r="2046" spans="1:22" hidden="1" outlineLevel="1">
      <c r="A2046" s="65">
        <v>2037</v>
      </c>
      <c r="B2046" s="117">
        <v>1</v>
      </c>
      <c r="C2046" s="325">
        <v>1.346429757615205E-4</v>
      </c>
      <c r="D2046" s="358">
        <v>1.3943745618641629E-4</v>
      </c>
      <c r="E2046" s="327">
        <v>1.4199839375505957E-4</v>
      </c>
      <c r="F2046" s="332">
        <v>0</v>
      </c>
      <c r="G2046" s="358">
        <v>0</v>
      </c>
      <c r="H2046" s="327">
        <v>0</v>
      </c>
      <c r="I2046" s="332">
        <v>1.15904815399292E-4</v>
      </c>
      <c r="J2046" s="358">
        <v>1.6236695672119074E-4</v>
      </c>
      <c r="K2046" s="327">
        <v>1.663987448780384E-4</v>
      </c>
      <c r="L2046" s="336">
        <v>5.8741981719495287E-5</v>
      </c>
      <c r="M2046" s="210">
        <v>1.1415525114155251E-4</v>
      </c>
      <c r="N2046" s="325">
        <v>0</v>
      </c>
      <c r="O2046" s="358">
        <v>0</v>
      </c>
      <c r="P2046" s="327">
        <v>0</v>
      </c>
      <c r="Q2046" s="332">
        <v>0.36277630415561452</v>
      </c>
      <c r="R2046" s="358">
        <v>0.8248037653784599</v>
      </c>
      <c r="S2046" s="327">
        <v>0.91543839682374983</v>
      </c>
      <c r="T2046" s="358">
        <v>0.15763640686962072</v>
      </c>
      <c r="U2046" s="358">
        <v>0.52262339063887298</v>
      </c>
      <c r="V2046" s="361">
        <v>0</v>
      </c>
    </row>
    <row r="2047" spans="1:22" hidden="1" outlineLevel="1">
      <c r="A2047" s="65">
        <v>2038</v>
      </c>
      <c r="B2047" s="117">
        <v>1</v>
      </c>
      <c r="C2047" s="325">
        <v>1.2514883964687238E-4</v>
      </c>
      <c r="D2047" s="358">
        <v>1.2909435430532684E-4</v>
      </c>
      <c r="E2047" s="327">
        <v>1.3049167209776578E-4</v>
      </c>
      <c r="F2047" s="332">
        <v>0</v>
      </c>
      <c r="G2047" s="358">
        <v>0</v>
      </c>
      <c r="H2047" s="327">
        <v>0</v>
      </c>
      <c r="I2047" s="332">
        <v>1.2482057043000677E-4</v>
      </c>
      <c r="J2047" s="358">
        <v>1.6360012348109855E-4</v>
      </c>
      <c r="K2047" s="327">
        <v>1.5748452640242924E-4</v>
      </c>
      <c r="L2047" s="336">
        <v>3.7594868300476983E-5</v>
      </c>
      <c r="M2047" s="210">
        <v>1.1415525114155251E-4</v>
      </c>
      <c r="N2047" s="325">
        <v>0</v>
      </c>
      <c r="O2047" s="358">
        <v>0</v>
      </c>
      <c r="P2047" s="327">
        <v>0</v>
      </c>
      <c r="Q2047" s="332">
        <v>0.296816976127321</v>
      </c>
      <c r="R2047" s="358">
        <v>0.87258752820463026</v>
      </c>
      <c r="S2047" s="327">
        <v>0.97869401671739098</v>
      </c>
      <c r="T2047" s="358">
        <v>0.13964472672259032</v>
      </c>
      <c r="U2047" s="358">
        <v>0.4587785872419079</v>
      </c>
      <c r="V2047" s="361">
        <v>0</v>
      </c>
    </row>
    <row r="2048" spans="1:22" hidden="1" outlineLevel="1">
      <c r="A2048" s="65">
        <v>2039</v>
      </c>
      <c r="B2048" s="117">
        <v>1</v>
      </c>
      <c r="C2048" s="325">
        <v>1.1251707592883168E-4</v>
      </c>
      <c r="D2048" s="358">
        <v>1.1608770927064859E-4</v>
      </c>
      <c r="E2048" s="327">
        <v>1.1685743933359917E-4</v>
      </c>
      <c r="F2048" s="332">
        <v>0</v>
      </c>
      <c r="G2048" s="358">
        <v>0</v>
      </c>
      <c r="H2048" s="327">
        <v>0</v>
      </c>
      <c r="I2048" s="332">
        <v>1.3373632546072155E-4</v>
      </c>
      <c r="J2048" s="358">
        <v>1.8168656929307928E-4</v>
      </c>
      <c r="K2048" s="327">
        <v>1.6937015103657481E-4</v>
      </c>
      <c r="L2048" s="336">
        <v>2.3496792687798115E-5</v>
      </c>
      <c r="M2048" s="210">
        <v>1.1415525114155251E-4</v>
      </c>
      <c r="N2048" s="325">
        <v>0</v>
      </c>
      <c r="O2048" s="358">
        <v>0</v>
      </c>
      <c r="P2048" s="327">
        <v>0</v>
      </c>
      <c r="Q2048" s="332">
        <v>0.296816976127321</v>
      </c>
      <c r="R2048" s="358">
        <v>0.87051037811069565</v>
      </c>
      <c r="S2048" s="327">
        <v>0.95147595453034584</v>
      </c>
      <c r="T2048" s="358">
        <v>8.6820316988576757E-2</v>
      </c>
      <c r="U2048" s="358">
        <v>0.40657274800403559</v>
      </c>
      <c r="V2048" s="361">
        <v>0</v>
      </c>
    </row>
    <row r="2049" spans="1:22" hidden="1" outlineLevel="1">
      <c r="A2049" s="65">
        <v>2040</v>
      </c>
      <c r="B2049" s="117">
        <v>1</v>
      </c>
      <c r="C2049" s="325">
        <v>1.0237291337842095E-4</v>
      </c>
      <c r="D2049" s="358">
        <v>1.0273110966104625E-4</v>
      </c>
      <c r="E2049" s="327">
        <v>1.062977195714378E-4</v>
      </c>
      <c r="F2049" s="332">
        <v>0</v>
      </c>
      <c r="G2049" s="358">
        <v>0</v>
      </c>
      <c r="H2049" s="327">
        <v>0</v>
      </c>
      <c r="I2049" s="332">
        <v>1.3819420297607891E-4</v>
      </c>
      <c r="J2049" s="358">
        <v>1.8744134750598227E-4</v>
      </c>
      <c r="K2049" s="327">
        <v>1.6342733871950202E-4</v>
      </c>
      <c r="L2049" s="336">
        <v>9.3987170751192458E-6</v>
      </c>
      <c r="M2049" s="210">
        <v>1.1415525114155251E-4</v>
      </c>
      <c r="N2049" s="325">
        <v>0</v>
      </c>
      <c r="O2049" s="358">
        <v>0</v>
      </c>
      <c r="P2049" s="327">
        <v>0</v>
      </c>
      <c r="Q2049" s="332">
        <v>0.296816976127321</v>
      </c>
      <c r="R2049" s="358">
        <v>0.84077766280264188</v>
      </c>
      <c r="S2049" s="327">
        <v>1.0118198770623432</v>
      </c>
      <c r="T2049" s="358">
        <v>6.5272141928761324E-2</v>
      </c>
      <c r="U2049" s="358">
        <v>0.37425484752344795</v>
      </c>
      <c r="V2049" s="361">
        <v>0</v>
      </c>
    </row>
    <row r="2050" spans="1:22" hidden="1" outlineLevel="1">
      <c r="A2050" s="65">
        <v>2041</v>
      </c>
      <c r="B2050" s="117">
        <v>1</v>
      </c>
      <c r="C2050" s="325">
        <v>9.447884233641927E-5</v>
      </c>
      <c r="D2050" s="358">
        <v>8.9316184288956555E-5</v>
      </c>
      <c r="E2050" s="327">
        <v>9.4803970542844449E-5</v>
      </c>
      <c r="F2050" s="332">
        <v>0</v>
      </c>
      <c r="G2050" s="358">
        <v>0</v>
      </c>
      <c r="H2050" s="327">
        <v>0</v>
      </c>
      <c r="I2050" s="332">
        <v>1.3819420297607891E-4</v>
      </c>
      <c r="J2050" s="358">
        <v>1.9278507013224927E-4</v>
      </c>
      <c r="K2050" s="327">
        <v>1.8422718182925681E-4</v>
      </c>
      <c r="L2050" s="336">
        <v>5.8741981719495289E-6</v>
      </c>
      <c r="M2050" s="210">
        <v>1.1415525114155251E-4</v>
      </c>
      <c r="N2050" s="325">
        <v>0</v>
      </c>
      <c r="O2050" s="358">
        <v>0</v>
      </c>
      <c r="P2050" s="327">
        <v>0</v>
      </c>
      <c r="Q2050" s="332">
        <v>0.296816976127321</v>
      </c>
      <c r="R2050" s="358">
        <v>0.80680237000328636</v>
      </c>
      <c r="S2050" s="327">
        <v>1.1073067472337887</v>
      </c>
      <c r="T2050" s="358">
        <v>4.6862050615520949E-2</v>
      </c>
      <c r="U2050" s="358">
        <v>0.34306694356316064</v>
      </c>
      <c r="V2050" s="361">
        <v>0</v>
      </c>
    </row>
    <row r="2051" spans="1:22" hidden="1" outlineLevel="1">
      <c r="A2051" s="65">
        <v>2042</v>
      </c>
      <c r="B2051" s="117">
        <v>1</v>
      </c>
      <c r="C2051" s="325">
        <v>8.9803652202280498E-5</v>
      </c>
      <c r="D2051" s="358">
        <v>8.1442206353164791E-5</v>
      </c>
      <c r="E2051" s="327">
        <v>8.9199794944252661E-5</v>
      </c>
      <c r="F2051" s="332">
        <v>0</v>
      </c>
      <c r="G2051" s="358">
        <v>0</v>
      </c>
      <c r="H2051" s="327">
        <v>0</v>
      </c>
      <c r="I2051" s="332">
        <v>1.4265208049143633E-4</v>
      </c>
      <c r="J2051" s="358">
        <v>1.9525140365206484E-4</v>
      </c>
      <c r="K2051" s="327">
        <v>1.7234155719511124E-4</v>
      </c>
      <c r="L2051" s="336">
        <v>2.3496792687798115E-6</v>
      </c>
      <c r="M2051" s="210">
        <v>1.1415525114155251E-4</v>
      </c>
      <c r="N2051" s="325">
        <v>0</v>
      </c>
      <c r="O2051" s="358">
        <v>0</v>
      </c>
      <c r="P2051" s="327">
        <v>0</v>
      </c>
      <c r="Q2051" s="332">
        <v>0.26383731211317418</v>
      </c>
      <c r="R2051" s="358">
        <v>0.8092380577012741</v>
      </c>
      <c r="S2051" s="327">
        <v>1.0642895451460728</v>
      </c>
      <c r="T2051" s="358">
        <v>4.7594270156388466E-2</v>
      </c>
      <c r="U2051" s="358">
        <v>0.32995898392767758</v>
      </c>
      <c r="V2051" s="361">
        <v>0</v>
      </c>
    </row>
    <row r="2052" spans="1:22" hidden="1" outlineLevel="1">
      <c r="A2052" s="65">
        <v>2043</v>
      </c>
      <c r="B2052" s="117">
        <v>1</v>
      </c>
      <c r="C2052" s="325">
        <v>8.7253548492750269E-5</v>
      </c>
      <c r="D2052" s="358">
        <v>7.7923218683094886E-5</v>
      </c>
      <c r="E2052" s="327">
        <v>8.4905854844405712E-5</v>
      </c>
      <c r="F2052" s="332">
        <v>0</v>
      </c>
      <c r="G2052" s="358">
        <v>0</v>
      </c>
      <c r="H2052" s="327">
        <v>0</v>
      </c>
      <c r="I2052" s="332">
        <v>1.4710995800679369E-4</v>
      </c>
      <c r="J2052" s="358">
        <v>2.059388489045989E-4</v>
      </c>
      <c r="K2052" s="327">
        <v>1.5748452640242924E-4</v>
      </c>
      <c r="L2052" s="336">
        <v>1.1748396343899057E-6</v>
      </c>
      <c r="M2052" s="210">
        <v>1.1415525114155251E-4</v>
      </c>
      <c r="N2052" s="325">
        <v>0</v>
      </c>
      <c r="O2052" s="358">
        <v>0</v>
      </c>
      <c r="P2052" s="327">
        <v>0</v>
      </c>
      <c r="Q2052" s="332">
        <v>0.16489832007073388</v>
      </c>
      <c r="R2052" s="358">
        <v>0.78463649532371038</v>
      </c>
      <c r="S2052" s="327">
        <v>1.0357295678583056</v>
      </c>
      <c r="T2052" s="358">
        <v>4.6548242240863444E-2</v>
      </c>
      <c r="U2052" s="358">
        <v>0.3089410486500927</v>
      </c>
      <c r="V2052" s="361">
        <v>0</v>
      </c>
    </row>
    <row r="2053" spans="1:22" hidden="1" outlineLevel="1">
      <c r="A2053" s="65">
        <v>2044</v>
      </c>
      <c r="B2053" s="117">
        <v>1</v>
      </c>
      <c r="C2053" s="325">
        <v>8.62160062972061E-5</v>
      </c>
      <c r="D2053" s="358">
        <v>7.6581726145885911E-5</v>
      </c>
      <c r="E2053" s="327">
        <v>8.3037796311541783E-5</v>
      </c>
      <c r="F2053" s="332">
        <v>0</v>
      </c>
      <c r="G2053" s="358">
        <v>0</v>
      </c>
      <c r="H2053" s="327">
        <v>0</v>
      </c>
      <c r="I2053" s="332">
        <v>1.4710995800679369E-4</v>
      </c>
      <c r="J2053" s="358">
        <v>2.0182829303823965E-4</v>
      </c>
      <c r="K2053" s="327">
        <v>1.6045593256096565E-4</v>
      </c>
      <c r="L2053" s="336">
        <v>1.409807561267887E-5</v>
      </c>
      <c r="M2053" s="210">
        <v>1.1415525114155251E-4</v>
      </c>
      <c r="N2053" s="325">
        <v>0</v>
      </c>
      <c r="O2053" s="358">
        <v>0</v>
      </c>
      <c r="P2053" s="327">
        <v>0</v>
      </c>
      <c r="Q2053" s="332">
        <v>0.13191865605658709</v>
      </c>
      <c r="R2053" s="358">
        <v>0.80133579915525222</v>
      </c>
      <c r="S2053" s="327">
        <v>0.99385172921317977</v>
      </c>
      <c r="T2053" s="358">
        <v>4.4979200367575911E-2</v>
      </c>
      <c r="U2053" s="358">
        <v>0.29956207753160041</v>
      </c>
      <c r="V2053" s="361">
        <v>0</v>
      </c>
    </row>
    <row r="2054" spans="1:22" hidden="1" outlineLevel="1">
      <c r="A2054" s="65">
        <v>2045</v>
      </c>
      <c r="B2054" s="117">
        <v>1</v>
      </c>
      <c r="C2054" s="325">
        <v>8.6791029682688412E-5</v>
      </c>
      <c r="D2054" s="358">
        <v>7.778712523729107E-5</v>
      </c>
      <c r="E2054" s="327">
        <v>8.4361004438987061E-5</v>
      </c>
      <c r="F2054" s="332">
        <v>0</v>
      </c>
      <c r="G2054" s="358">
        <v>0</v>
      </c>
      <c r="H2054" s="327">
        <v>0</v>
      </c>
      <c r="I2054" s="332">
        <v>1.4488101924911502E-4</v>
      </c>
      <c r="J2054" s="358">
        <v>1.9936195951842408E-4</v>
      </c>
      <c r="K2054" s="327">
        <v>1.9314140030486602E-4</v>
      </c>
      <c r="L2054" s="336">
        <v>3.7594868300476983E-5</v>
      </c>
      <c r="M2054" s="210">
        <v>1.1415525114155251E-4</v>
      </c>
      <c r="N2054" s="325">
        <v>0</v>
      </c>
      <c r="O2054" s="358">
        <v>0</v>
      </c>
      <c r="P2054" s="327">
        <v>0</v>
      </c>
      <c r="Q2054" s="332">
        <v>9.8938992042440319E-2</v>
      </c>
      <c r="R2054" s="358">
        <v>0.83344021289364034</v>
      </c>
      <c r="S2054" s="327">
        <v>0.98348776693477513</v>
      </c>
      <c r="T2054" s="358">
        <v>4.7908078531045971E-2</v>
      </c>
      <c r="U2054" s="358">
        <v>0.31255703751505354</v>
      </c>
      <c r="V2054" s="361">
        <v>0</v>
      </c>
    </row>
    <row r="2055" spans="1:22" hidden="1" outlineLevel="1">
      <c r="A2055" s="65">
        <v>2046</v>
      </c>
      <c r="B2055" s="117">
        <v>1</v>
      </c>
      <c r="C2055" s="325">
        <v>9.1909987864318955E-5</v>
      </c>
      <c r="D2055" s="358">
        <v>8.1014484094924243E-5</v>
      </c>
      <c r="E2055" s="327">
        <v>8.8797643454538889E-5</v>
      </c>
      <c r="F2055" s="332">
        <v>0</v>
      </c>
      <c r="G2055" s="358">
        <v>0</v>
      </c>
      <c r="H2055" s="327">
        <v>0</v>
      </c>
      <c r="I2055" s="332">
        <v>1.4265208049143633E-4</v>
      </c>
      <c r="J2055" s="358">
        <v>2.1868157209031263E-4</v>
      </c>
      <c r="K2055" s="327">
        <v>1.8422718182925681E-4</v>
      </c>
      <c r="L2055" s="336">
        <v>9.3987170751192462E-5</v>
      </c>
      <c r="M2055" s="210">
        <v>1.1415525114155251E-4</v>
      </c>
      <c r="N2055" s="325">
        <v>0</v>
      </c>
      <c r="O2055" s="358">
        <v>0</v>
      </c>
      <c r="P2055" s="327">
        <v>0</v>
      </c>
      <c r="Q2055" s="332">
        <v>9.8938992042440319E-2</v>
      </c>
      <c r="R2055" s="358">
        <v>0.88142647277903208</v>
      </c>
      <c r="S2055" s="327">
        <v>0.9014115908421324</v>
      </c>
      <c r="T2055" s="358">
        <v>4.958172319588601E-2</v>
      </c>
      <c r="U2055" s="358">
        <v>0.32860298810331728</v>
      </c>
      <c r="V2055" s="361">
        <v>0</v>
      </c>
    </row>
    <row r="2056" spans="1:22" hidden="1" outlineLevel="1">
      <c r="A2056" s="65">
        <v>2047</v>
      </c>
      <c r="B2056" s="117">
        <v>1</v>
      </c>
      <c r="C2056" s="325">
        <v>1.0493551759633124E-4</v>
      </c>
      <c r="D2056" s="358">
        <v>8.9355068130614785E-5</v>
      </c>
      <c r="E2056" s="327">
        <v>9.8708731781678078E-5</v>
      </c>
      <c r="F2056" s="332">
        <v>0</v>
      </c>
      <c r="G2056" s="358">
        <v>0</v>
      </c>
      <c r="H2056" s="327">
        <v>0</v>
      </c>
      <c r="I2056" s="332">
        <v>1.4265208049143633E-4</v>
      </c>
      <c r="J2056" s="358">
        <v>2.2525846147648747E-4</v>
      </c>
      <c r="K2056" s="327">
        <v>1.8125577567072043E-4</v>
      </c>
      <c r="L2056" s="336">
        <v>1.8210014333043539E-4</v>
      </c>
      <c r="M2056" s="210">
        <v>1.1415525114155251E-4</v>
      </c>
      <c r="N2056" s="325">
        <v>1.8274839926462297E-2</v>
      </c>
      <c r="O2056" s="358">
        <v>6.9792348386475125E-3</v>
      </c>
      <c r="P2056" s="327">
        <v>2.4049142698138168E-2</v>
      </c>
      <c r="Q2056" s="332">
        <v>6.5959328028293546E-2</v>
      </c>
      <c r="R2056" s="358">
        <v>0.86112518782855896</v>
      </c>
      <c r="S2056" s="327">
        <v>0.91569157948601598</v>
      </c>
      <c r="T2056" s="358">
        <v>6.9351650799308898E-2</v>
      </c>
      <c r="U2056" s="358">
        <v>0.35843489623924429</v>
      </c>
      <c r="V2056" s="361">
        <v>0</v>
      </c>
    </row>
    <row r="2057" spans="1:22" hidden="1" outlineLevel="1">
      <c r="A2057" s="65">
        <v>2048</v>
      </c>
      <c r="B2057" s="117">
        <v>1</v>
      </c>
      <c r="C2057" s="325">
        <v>1.2571761277816468E-4</v>
      </c>
      <c r="D2057" s="358">
        <v>1.1064397143849624E-4</v>
      </c>
      <c r="E2057" s="327">
        <v>1.1626069841337875E-4</v>
      </c>
      <c r="F2057" s="332">
        <v>0</v>
      </c>
      <c r="G2057" s="358">
        <v>0</v>
      </c>
      <c r="H2057" s="327">
        <v>0</v>
      </c>
      <c r="I2057" s="332">
        <v>1.4488101924911502E-4</v>
      </c>
      <c r="J2057" s="358">
        <v>2.1621523857049706E-4</v>
      </c>
      <c r="K2057" s="327">
        <v>1.4559890176828365E-4</v>
      </c>
      <c r="L2057" s="336">
        <v>1.5860335064263727E-4</v>
      </c>
      <c r="M2057" s="210">
        <v>1.1415525114155251E-4</v>
      </c>
      <c r="N2057" s="325">
        <v>0.19292202149172566</v>
      </c>
      <c r="O2057" s="358">
        <v>8.4023269948882456E-2</v>
      </c>
      <c r="P2057" s="327">
        <v>0.16716669617534036</v>
      </c>
      <c r="Q2057" s="332">
        <v>9.8938992042440319E-2</v>
      </c>
      <c r="R2057" s="358">
        <v>0.81435027473213983</v>
      </c>
      <c r="S2057" s="327">
        <v>0.85438552966749293</v>
      </c>
      <c r="T2057" s="358">
        <v>0.13315935364633522</v>
      </c>
      <c r="U2057" s="358">
        <v>0.47109554931318071</v>
      </c>
      <c r="V2057" s="361">
        <v>0.10810538532053612</v>
      </c>
    </row>
    <row r="2058" spans="1:22" hidden="1" outlineLevel="1">
      <c r="A2058" s="65">
        <v>2049</v>
      </c>
      <c r="B2058" s="117">
        <v>1</v>
      </c>
      <c r="C2058" s="325">
        <v>1.4253079654933217E-4</v>
      </c>
      <c r="D2058" s="358">
        <v>1.2217303049016174E-4</v>
      </c>
      <c r="E2058" s="327">
        <v>1.325932379472377E-4</v>
      </c>
      <c r="F2058" s="332">
        <v>0</v>
      </c>
      <c r="G2058" s="358">
        <v>0</v>
      </c>
      <c r="H2058" s="327">
        <v>0</v>
      </c>
      <c r="I2058" s="332">
        <v>1.4042314173375763E-4</v>
      </c>
      <c r="J2058" s="358">
        <v>1.9936195951842408E-4</v>
      </c>
      <c r="K2058" s="327">
        <v>1.6045593256096565E-4</v>
      </c>
      <c r="L2058" s="336">
        <v>1.4685495429873823E-4</v>
      </c>
      <c r="M2058" s="210">
        <v>1.1415525114155251E-4</v>
      </c>
      <c r="N2058" s="325">
        <v>0.44330616852542043</v>
      </c>
      <c r="O2058" s="358">
        <v>0.24037596346226853</v>
      </c>
      <c r="P2058" s="327">
        <v>0.34366527710351297</v>
      </c>
      <c r="Q2058" s="332">
        <v>9.8938992042440319E-2</v>
      </c>
      <c r="R2058" s="358">
        <v>0.80842590377771517</v>
      </c>
      <c r="S2058" s="327">
        <v>0.84787007653518975</v>
      </c>
      <c r="T2058" s="358">
        <v>0.12301288286574251</v>
      </c>
      <c r="U2058" s="358">
        <v>0.53505335236217577</v>
      </c>
      <c r="V2058" s="361">
        <v>0.23155623847258919</v>
      </c>
    </row>
    <row r="2059" spans="1:22" hidden="1" outlineLevel="1">
      <c r="A2059" s="65">
        <v>2050</v>
      </c>
      <c r="B2059" s="117">
        <v>1</v>
      </c>
      <c r="C2059" s="325">
        <v>1.4729974049632131E-4</v>
      </c>
      <c r="D2059" s="358">
        <v>1.2777230368894699E-4</v>
      </c>
      <c r="E2059" s="327">
        <v>1.3871631869384724E-4</v>
      </c>
      <c r="F2059" s="332">
        <v>0</v>
      </c>
      <c r="G2059" s="358">
        <v>0</v>
      </c>
      <c r="H2059" s="327">
        <v>0</v>
      </c>
      <c r="I2059" s="332">
        <v>1.3373632546072155E-4</v>
      </c>
      <c r="J2059" s="358">
        <v>1.9196295895897744E-4</v>
      </c>
      <c r="K2059" s="327">
        <v>2.0502702493901164E-4</v>
      </c>
      <c r="L2059" s="336">
        <v>1.644775488145868E-4</v>
      </c>
      <c r="M2059" s="210">
        <v>1.1415525114155251E-4</v>
      </c>
      <c r="N2059" s="325">
        <v>0.64960461924167012</v>
      </c>
      <c r="O2059" s="358">
        <v>0.39511917924737144</v>
      </c>
      <c r="P2059" s="327">
        <v>0.53896297503431545</v>
      </c>
      <c r="Q2059" s="332">
        <v>6.5959328028293546E-2</v>
      </c>
      <c r="R2059" s="358">
        <v>0.80010014126574824</v>
      </c>
      <c r="S2059" s="327">
        <v>0.84574327030400709</v>
      </c>
      <c r="T2059" s="358">
        <v>0.13472839551962273</v>
      </c>
      <c r="U2059" s="358">
        <v>0.5877111902081682</v>
      </c>
      <c r="V2059" s="361">
        <v>0.34372321030375558</v>
      </c>
    </row>
    <row r="2060" spans="1:22" hidden="1" outlineLevel="1">
      <c r="A2060" s="65">
        <v>2051</v>
      </c>
      <c r="B2060" s="117">
        <v>1</v>
      </c>
      <c r="C2060" s="325">
        <v>1.4739974456336172E-4</v>
      </c>
      <c r="D2060" s="358">
        <v>1.3461585982079566E-4</v>
      </c>
      <c r="E2060" s="327">
        <v>1.3718554850719486E-4</v>
      </c>
      <c r="F2060" s="332">
        <v>0</v>
      </c>
      <c r="G2060" s="358">
        <v>0</v>
      </c>
      <c r="H2060" s="327">
        <v>0</v>
      </c>
      <c r="I2060" s="332">
        <v>1.1144693788393462E-4</v>
      </c>
      <c r="J2060" s="358">
        <v>2.1169362711750188E-4</v>
      </c>
      <c r="K2060" s="327">
        <v>2.3771249268291205E-4</v>
      </c>
      <c r="L2060" s="336">
        <v>1.8797434150238492E-4</v>
      </c>
      <c r="M2060" s="210">
        <v>1.1415525114155251E-4</v>
      </c>
      <c r="N2060" s="325">
        <v>0.78920932424691304</v>
      </c>
      <c r="O2060" s="358">
        <v>0.5133951656380632</v>
      </c>
      <c r="P2060" s="327">
        <v>0.6918519971070799</v>
      </c>
      <c r="Q2060" s="332">
        <v>9.8938992042440319E-2</v>
      </c>
      <c r="R2060" s="358">
        <v>0.81233648718549012</v>
      </c>
      <c r="S2060" s="327">
        <v>0.86004857444995808</v>
      </c>
      <c r="T2060" s="358">
        <v>0.16454019111208582</v>
      </c>
      <c r="U2060" s="358">
        <v>0.55550628937961066</v>
      </c>
      <c r="V2060" s="361">
        <v>0.4189770791670695</v>
      </c>
    </row>
    <row r="2061" spans="1:22" hidden="1" outlineLevel="1">
      <c r="A2061" s="65">
        <v>2052</v>
      </c>
      <c r="B2061" s="117">
        <v>1</v>
      </c>
      <c r="C2061" s="325">
        <v>1.403682085995835E-4</v>
      </c>
      <c r="D2061" s="358">
        <v>1.2923044775113067E-4</v>
      </c>
      <c r="E2061" s="327">
        <v>1.3787309782831839E-4</v>
      </c>
      <c r="F2061" s="332">
        <v>0</v>
      </c>
      <c r="G2061" s="358">
        <v>0</v>
      </c>
      <c r="H2061" s="327">
        <v>0</v>
      </c>
      <c r="I2061" s="332">
        <v>8.6928611549469016E-5</v>
      </c>
      <c r="J2061" s="358">
        <v>2.1210468270413781E-4</v>
      </c>
      <c r="K2061" s="327">
        <v>2.4365530499998481E-4</v>
      </c>
      <c r="L2061" s="336">
        <v>2.0677177565262342E-4</v>
      </c>
      <c r="M2061" s="210">
        <v>1.1415525114155251E-4</v>
      </c>
      <c r="N2061" s="325">
        <v>0.86796069630115247</v>
      </c>
      <c r="O2061" s="358">
        <v>0.5858683678624298</v>
      </c>
      <c r="P2061" s="327">
        <v>0.79452406810087339</v>
      </c>
      <c r="Q2061" s="332">
        <v>6.5959328028293546E-2</v>
      </c>
      <c r="R2061" s="358">
        <v>0.76806446339053291</v>
      </c>
      <c r="S2061" s="327">
        <v>0.7940416071354951</v>
      </c>
      <c r="T2061" s="358">
        <v>8.2740808118029169E-2</v>
      </c>
      <c r="U2061" s="358">
        <v>0.45064261229574598</v>
      </c>
      <c r="V2061" s="361">
        <v>0.46145577718426378</v>
      </c>
    </row>
    <row r="2062" spans="1:22" hidden="1" outlineLevel="1">
      <c r="A2062" s="65">
        <v>2053</v>
      </c>
      <c r="B2062" s="117">
        <v>1</v>
      </c>
      <c r="C2062" s="325">
        <v>1.3023029630336279E-4</v>
      </c>
      <c r="D2062" s="358">
        <v>1.2876384165123189E-4</v>
      </c>
      <c r="E2062" s="327">
        <v>1.3398130921818521E-4</v>
      </c>
      <c r="F2062" s="332">
        <v>0</v>
      </c>
      <c r="G2062" s="358">
        <v>0</v>
      </c>
      <c r="H2062" s="327">
        <v>0</v>
      </c>
      <c r="I2062" s="332">
        <v>7.132604024571815E-5</v>
      </c>
      <c r="J2062" s="358">
        <v>1.9319612571888517E-4</v>
      </c>
      <c r="K2062" s="327">
        <v>2.0205561878047524E-4</v>
      </c>
      <c r="L2062" s="336">
        <v>1.8797434150238492E-4</v>
      </c>
      <c r="M2062" s="210">
        <v>1.1415525114155251E-4</v>
      </c>
      <c r="N2062" s="325">
        <v>0.88585873540438875</v>
      </c>
      <c r="O2062" s="358">
        <v>0.59466065077164265</v>
      </c>
      <c r="P2062" s="327">
        <v>0.8100491623725885</v>
      </c>
      <c r="Q2062" s="332">
        <v>3.2979664014146773E-2</v>
      </c>
      <c r="R2062" s="358">
        <v>0.73778140414760973</v>
      </c>
      <c r="S2062" s="327">
        <v>0.65990086627538691</v>
      </c>
      <c r="T2062" s="358">
        <v>9.6339171019854467E-2</v>
      </c>
      <c r="U2062" s="358">
        <v>0.40612074939591553</v>
      </c>
      <c r="V2062" s="361">
        <v>0.45681396402925778</v>
      </c>
    </row>
    <row r="2063" spans="1:22" hidden="1" outlineLevel="1">
      <c r="A2063" s="65">
        <v>2054</v>
      </c>
      <c r="B2063" s="117">
        <v>1</v>
      </c>
      <c r="C2063" s="325">
        <v>1.3009279071118224E-4</v>
      </c>
      <c r="D2063" s="358">
        <v>1.2308680076913016E-4</v>
      </c>
      <c r="E2063" s="327">
        <v>1.33215924124859E-4</v>
      </c>
      <c r="F2063" s="332">
        <v>0</v>
      </c>
      <c r="G2063" s="358">
        <v>0</v>
      </c>
      <c r="H2063" s="327">
        <v>0</v>
      </c>
      <c r="I2063" s="332">
        <v>0</v>
      </c>
      <c r="J2063" s="358">
        <v>1.8579712515943853E-4</v>
      </c>
      <c r="K2063" s="327">
        <v>1.663987448780384E-4</v>
      </c>
      <c r="L2063" s="336">
        <v>1.9032402077116473E-4</v>
      </c>
      <c r="M2063" s="210">
        <v>1.1415525114155251E-4</v>
      </c>
      <c r="N2063" s="325">
        <v>0.85138146007920745</v>
      </c>
      <c r="O2063" s="358">
        <v>0.55219934087581235</v>
      </c>
      <c r="P2063" s="327">
        <v>0.76820810263311001</v>
      </c>
      <c r="Q2063" s="332">
        <v>6.5959328028293546E-2</v>
      </c>
      <c r="R2063" s="358">
        <v>0.7106314159624697</v>
      </c>
      <c r="S2063" s="327">
        <v>0.61184516059484473</v>
      </c>
      <c r="T2063" s="358">
        <v>8.0753355078531625E-2</v>
      </c>
      <c r="U2063" s="358">
        <v>0.39210879254419223</v>
      </c>
      <c r="V2063" s="361">
        <v>0.41522087510084776</v>
      </c>
    </row>
    <row r="2064" spans="1:22" hidden="1" outlineLevel="1">
      <c r="A2064" s="65">
        <v>2055</v>
      </c>
      <c r="B2064" s="117">
        <v>1</v>
      </c>
      <c r="C2064" s="325">
        <v>1.355930143984043E-4</v>
      </c>
      <c r="D2064" s="358">
        <v>1.265280207558836E-4</v>
      </c>
      <c r="E2064" s="327">
        <v>1.3360510298587232E-4</v>
      </c>
      <c r="F2064" s="332">
        <v>0</v>
      </c>
      <c r="G2064" s="358">
        <v>0</v>
      </c>
      <c r="H2064" s="327">
        <v>0</v>
      </c>
      <c r="I2064" s="332">
        <v>0</v>
      </c>
      <c r="J2064" s="358">
        <v>2.0018407069169591E-4</v>
      </c>
      <c r="K2064" s="327">
        <v>1.4857030792682002E-4</v>
      </c>
      <c r="L2064" s="336">
        <v>2.1382081345896285E-4</v>
      </c>
      <c r="M2064" s="210">
        <v>1.1415525114155251E-4</v>
      </c>
      <c r="N2064" s="325">
        <v>0.76057246168173498</v>
      </c>
      <c r="O2064" s="358">
        <v>0.46350235665171385</v>
      </c>
      <c r="P2064" s="327">
        <v>0.67601535126846413</v>
      </c>
      <c r="Q2064" s="332">
        <v>3.2979664014146773E-2</v>
      </c>
      <c r="R2064" s="358">
        <v>0.67675321785961617</v>
      </c>
      <c r="S2064" s="327">
        <v>0.52631714938554008</v>
      </c>
      <c r="T2064" s="358">
        <v>8.117176624474165E-2</v>
      </c>
      <c r="U2064" s="358">
        <v>0.39448178523682276</v>
      </c>
      <c r="V2064" s="361">
        <v>0.32372066019501283</v>
      </c>
    </row>
    <row r="2065" spans="1:22" hidden="1" outlineLevel="1">
      <c r="A2065" s="65">
        <v>2056</v>
      </c>
      <c r="B2065" s="117">
        <v>1</v>
      </c>
      <c r="C2065" s="325">
        <v>1.3544925855203373E-4</v>
      </c>
      <c r="D2065" s="358">
        <v>1.1954837117823115E-4</v>
      </c>
      <c r="E2065" s="327">
        <v>1.3525262683082871E-4</v>
      </c>
      <c r="F2065" s="332">
        <v>0</v>
      </c>
      <c r="G2065" s="358">
        <v>0</v>
      </c>
      <c r="H2065" s="327">
        <v>0</v>
      </c>
      <c r="I2065" s="332">
        <v>0</v>
      </c>
      <c r="J2065" s="358">
        <v>2.0758307125114263E-4</v>
      </c>
      <c r="K2065" s="327">
        <v>1.3965608945121081E-4</v>
      </c>
      <c r="L2065" s="336">
        <v>2.2321953053408208E-4</v>
      </c>
      <c r="M2065" s="210">
        <v>1.1415525114155251E-4</v>
      </c>
      <c r="N2065" s="325">
        <v>0.59591050193196127</v>
      </c>
      <c r="O2065" s="358">
        <v>0.37281687227078764</v>
      </c>
      <c r="P2065" s="327">
        <v>0.52729964442317456</v>
      </c>
      <c r="Q2065" s="332">
        <v>6.5959328028293546E-2</v>
      </c>
      <c r="R2065" s="358">
        <v>0.68361497982848551</v>
      </c>
      <c r="S2065" s="327">
        <v>0.52206353692317453</v>
      </c>
      <c r="T2065" s="358">
        <v>8.5983494656156748E-2</v>
      </c>
      <c r="U2065" s="358">
        <v>0.40612074939591553</v>
      </c>
      <c r="V2065" s="361">
        <v>0.23746538877188975</v>
      </c>
    </row>
    <row r="2066" spans="1:22" hidden="1" outlineLevel="1">
      <c r="A2066" s="65">
        <v>2057</v>
      </c>
      <c r="B2066" s="117">
        <v>1</v>
      </c>
      <c r="C2066" s="325">
        <v>1.3210537256037031E-4</v>
      </c>
      <c r="D2066" s="358">
        <v>1.2166754054860474E-4</v>
      </c>
      <c r="E2066" s="327">
        <v>1.377563441700144E-4</v>
      </c>
      <c r="F2066" s="332">
        <v>0</v>
      </c>
      <c r="G2066" s="358">
        <v>0</v>
      </c>
      <c r="H2066" s="327">
        <v>0</v>
      </c>
      <c r="I2066" s="332">
        <v>0</v>
      </c>
      <c r="J2066" s="358">
        <v>2.1539312739722523E-4</v>
      </c>
      <c r="K2066" s="327">
        <v>1.5748452640242924E-4</v>
      </c>
      <c r="L2066" s="336">
        <v>2.2321953053408208E-4</v>
      </c>
      <c r="M2066" s="210">
        <v>1.1415525114155251E-4</v>
      </c>
      <c r="N2066" s="325">
        <v>0.35796078206472542</v>
      </c>
      <c r="O2066" s="358">
        <v>0.27128288250236587</v>
      </c>
      <c r="P2066" s="327">
        <v>0.33436875455482146</v>
      </c>
      <c r="Q2066" s="332">
        <v>3.2979664014146773E-2</v>
      </c>
      <c r="R2066" s="358">
        <v>0.66935590444731352</v>
      </c>
      <c r="S2066" s="327">
        <v>0.52305097971176706</v>
      </c>
      <c r="T2066" s="358">
        <v>0.10784547809062969</v>
      </c>
      <c r="U2066" s="358">
        <v>0.44736562238687522</v>
      </c>
      <c r="V2066" s="361">
        <v>8.156765090145511E-2</v>
      </c>
    </row>
    <row r="2067" spans="1:22" hidden="1" outlineLevel="1">
      <c r="A2067" s="65">
        <v>2058</v>
      </c>
      <c r="B2067" s="117">
        <v>1</v>
      </c>
      <c r="C2067" s="325">
        <v>1.28292717504455E-4</v>
      </c>
      <c r="D2067" s="358">
        <v>1.2596420505183925E-4</v>
      </c>
      <c r="E2067" s="327">
        <v>1.3533046260303137E-4</v>
      </c>
      <c r="F2067" s="332">
        <v>0</v>
      </c>
      <c r="G2067" s="358">
        <v>0</v>
      </c>
      <c r="H2067" s="327">
        <v>0</v>
      </c>
      <c r="I2067" s="332">
        <v>0</v>
      </c>
      <c r="J2067" s="358">
        <v>2.4498912963501191E-4</v>
      </c>
      <c r="K2067" s="327">
        <v>1.6045593256096565E-4</v>
      </c>
      <c r="L2067" s="336">
        <v>1.644775488145868E-4</v>
      </c>
      <c r="M2067" s="210">
        <v>1.1415525114155251E-4</v>
      </c>
      <c r="N2067" s="325">
        <v>0.12189506631361964</v>
      </c>
      <c r="O2067" s="358">
        <v>9.0489086695758558E-2</v>
      </c>
      <c r="P2067" s="327">
        <v>0.10946765188460786</v>
      </c>
      <c r="Q2067" s="332">
        <v>3.2979664014146773E-2</v>
      </c>
      <c r="R2067" s="358">
        <v>0.67609738695072852</v>
      </c>
      <c r="S2067" s="327">
        <v>0.5492647128949768</v>
      </c>
      <c r="T2067" s="358">
        <v>0.13671584855912028</v>
      </c>
      <c r="U2067" s="358">
        <v>0.49437347763136624</v>
      </c>
      <c r="V2067" s="361">
        <v>0</v>
      </c>
    </row>
    <row r="2068" spans="1:22" hidden="1" outlineLevel="1">
      <c r="A2068" s="65">
        <v>2059</v>
      </c>
      <c r="B2068" s="117">
        <v>1</v>
      </c>
      <c r="C2068" s="325">
        <v>1.3013654249051241E-4</v>
      </c>
      <c r="D2068" s="358">
        <v>1.3724051913272623E-4</v>
      </c>
      <c r="E2068" s="327">
        <v>1.4225784632906845E-4</v>
      </c>
      <c r="F2068" s="332">
        <v>0</v>
      </c>
      <c r="G2068" s="358">
        <v>0</v>
      </c>
      <c r="H2068" s="327">
        <v>0</v>
      </c>
      <c r="I2068" s="332">
        <v>0</v>
      </c>
      <c r="J2068" s="358">
        <v>2.3389062879584186E-4</v>
      </c>
      <c r="K2068" s="327">
        <v>1.663987448780384E-4</v>
      </c>
      <c r="L2068" s="336">
        <v>1.1748396343899057E-4</v>
      </c>
      <c r="M2068" s="210">
        <v>1.1415525114155251E-4</v>
      </c>
      <c r="N2068" s="325">
        <v>4.7100102903253338E-3</v>
      </c>
      <c r="O2068" s="358">
        <v>2.8837966184316957E-3</v>
      </c>
      <c r="P2068" s="327">
        <v>4.1239295318315867E-3</v>
      </c>
      <c r="Q2068" s="332">
        <v>3.2979664014146773E-2</v>
      </c>
      <c r="R2068" s="358">
        <v>0.61618380289493391</v>
      </c>
      <c r="S2068" s="327">
        <v>0.54810003395031937</v>
      </c>
      <c r="T2068" s="358">
        <v>0.18640217454655877</v>
      </c>
      <c r="U2068" s="358">
        <v>0.60115814879974139</v>
      </c>
      <c r="V2068" s="361">
        <v>0</v>
      </c>
    </row>
    <row r="2069" spans="1:22" hidden="1" outlineLevel="1">
      <c r="A2069" s="65">
        <v>2060</v>
      </c>
      <c r="B2069" s="117">
        <v>1</v>
      </c>
      <c r="C2069" s="325">
        <v>1.3991194004371165E-4</v>
      </c>
      <c r="D2069" s="358">
        <v>1.4490063593939774E-4</v>
      </c>
      <c r="E2069" s="327">
        <v>1.4987277937622906E-4</v>
      </c>
      <c r="F2069" s="332">
        <v>0</v>
      </c>
      <c r="G2069" s="358">
        <v>0</v>
      </c>
      <c r="H2069" s="327">
        <v>0</v>
      </c>
      <c r="I2069" s="332">
        <v>7.3554979003396872E-5</v>
      </c>
      <c r="J2069" s="358">
        <v>2.4416701846174E-4</v>
      </c>
      <c r="K2069" s="327">
        <v>1.5748452640242924E-4</v>
      </c>
      <c r="L2069" s="336">
        <v>8.811297257924293E-5</v>
      </c>
      <c r="M2069" s="210">
        <v>1.1415525114155251E-4</v>
      </c>
      <c r="N2069" s="325">
        <v>0</v>
      </c>
      <c r="O2069" s="358">
        <v>0</v>
      </c>
      <c r="P2069" s="327">
        <v>0</v>
      </c>
      <c r="Q2069" s="332">
        <v>3.2979664014146773E-2</v>
      </c>
      <c r="R2069" s="358">
        <v>0.60439414994841234</v>
      </c>
      <c r="S2069" s="327">
        <v>0.55552698336501349</v>
      </c>
      <c r="T2069" s="358">
        <v>0.22405917950545953</v>
      </c>
      <c r="U2069" s="358">
        <v>0.73223774515457218</v>
      </c>
      <c r="V2069" s="361">
        <v>0</v>
      </c>
    </row>
    <row r="2070" spans="1:22" hidden="1" outlineLevel="1">
      <c r="A2070" s="65">
        <v>2061</v>
      </c>
      <c r="B2070" s="117">
        <v>1</v>
      </c>
      <c r="C2070" s="325">
        <v>1.2941776325865953E-4</v>
      </c>
      <c r="D2070" s="358">
        <v>1.4206211549834687E-4</v>
      </c>
      <c r="E2070" s="327">
        <v>1.4045465093970674E-4</v>
      </c>
      <c r="F2070" s="332">
        <v>0</v>
      </c>
      <c r="G2070" s="358">
        <v>0</v>
      </c>
      <c r="H2070" s="327">
        <v>0</v>
      </c>
      <c r="I2070" s="332">
        <v>1.0030224409554116E-4</v>
      </c>
      <c r="J2070" s="358">
        <v>2.4128962935528851E-4</v>
      </c>
      <c r="K2070" s="327">
        <v>1.6045593256096565E-4</v>
      </c>
      <c r="L2070" s="336">
        <v>5.8741981719495287E-5</v>
      </c>
      <c r="M2070" s="210">
        <v>1.1415525114155251E-4</v>
      </c>
      <c r="N2070" s="325">
        <v>0</v>
      </c>
      <c r="O2070" s="358">
        <v>0</v>
      </c>
      <c r="P2070" s="327">
        <v>0</v>
      </c>
      <c r="Q2070" s="332">
        <v>6.5959328028293546E-2</v>
      </c>
      <c r="R2070" s="358">
        <v>0.58713136236051422</v>
      </c>
      <c r="S2070" s="327">
        <v>0.46192216604930875</v>
      </c>
      <c r="T2070" s="358">
        <v>0.19958212628217403</v>
      </c>
      <c r="U2070" s="358">
        <v>0.62070708860093593</v>
      </c>
      <c r="V2070" s="361">
        <v>0</v>
      </c>
    </row>
    <row r="2071" spans="1:22" hidden="1" outlineLevel="1">
      <c r="A2071" s="65">
        <v>2062</v>
      </c>
      <c r="B2071" s="117">
        <v>1</v>
      </c>
      <c r="C2071" s="325">
        <v>1.1800479910767371E-4</v>
      </c>
      <c r="D2071" s="358">
        <v>1.2899714470118127E-4</v>
      </c>
      <c r="E2071" s="327">
        <v>1.3091976884488043E-4</v>
      </c>
      <c r="F2071" s="332">
        <v>0</v>
      </c>
      <c r="G2071" s="358">
        <v>0</v>
      </c>
      <c r="H2071" s="327">
        <v>0</v>
      </c>
      <c r="I2071" s="332">
        <v>1.15904815399292E-4</v>
      </c>
      <c r="J2071" s="358">
        <v>2.232031835433078E-4</v>
      </c>
      <c r="K2071" s="327">
        <v>1.7234155719511124E-4</v>
      </c>
      <c r="L2071" s="336">
        <v>3.7594868300476983E-5</v>
      </c>
      <c r="M2071" s="210">
        <v>1.1415525114155251E-4</v>
      </c>
      <c r="N2071" s="325">
        <v>0</v>
      </c>
      <c r="O2071" s="358">
        <v>0</v>
      </c>
      <c r="P2071" s="327">
        <v>0</v>
      </c>
      <c r="Q2071" s="332">
        <v>6.5959328028293546E-2</v>
      </c>
      <c r="R2071" s="358">
        <v>0.5596504260385684</v>
      </c>
      <c r="S2071" s="327">
        <v>0.42158879416303713</v>
      </c>
      <c r="T2071" s="358">
        <v>0.11265720650204479</v>
      </c>
      <c r="U2071" s="358">
        <v>0.5011534567531678</v>
      </c>
      <c r="V2071" s="361">
        <v>0</v>
      </c>
    </row>
    <row r="2072" spans="1:22" hidden="1" outlineLevel="1">
      <c r="A2072" s="65">
        <v>2063</v>
      </c>
      <c r="B2072" s="117">
        <v>1</v>
      </c>
      <c r="C2072" s="325">
        <v>1.0727936291759066E-4</v>
      </c>
      <c r="D2072" s="358">
        <v>1.1618491887479416E-4</v>
      </c>
      <c r="E2072" s="327">
        <v>1.1882927889606667E-4</v>
      </c>
      <c r="F2072" s="332">
        <v>0</v>
      </c>
      <c r="G2072" s="358">
        <v>0</v>
      </c>
      <c r="H2072" s="327">
        <v>0</v>
      </c>
      <c r="I2072" s="332">
        <v>1.3373632546072155E-4</v>
      </c>
      <c r="J2072" s="358">
        <v>2.1991473885022038E-4</v>
      </c>
      <c r="K2072" s="327">
        <v>1.6937015103657481E-4</v>
      </c>
      <c r="L2072" s="336">
        <v>2.3496792687798115E-5</v>
      </c>
      <c r="M2072" s="210">
        <v>1.1415525114155251E-4</v>
      </c>
      <c r="N2072" s="325">
        <v>0</v>
      </c>
      <c r="O2072" s="358">
        <v>0</v>
      </c>
      <c r="P2072" s="327">
        <v>0</v>
      </c>
      <c r="Q2072" s="332">
        <v>6.5959328028293546E-2</v>
      </c>
      <c r="R2072" s="358">
        <v>0.55332106096570133</v>
      </c>
      <c r="S2072" s="327">
        <v>0.43779303737997172</v>
      </c>
      <c r="T2072" s="358">
        <v>9.037681190136182E-2</v>
      </c>
      <c r="U2072" s="358">
        <v>0.44725262273484517</v>
      </c>
      <c r="V2072" s="361">
        <v>0</v>
      </c>
    </row>
    <row r="2073" spans="1:22" hidden="1" outlineLevel="1">
      <c r="A2073" s="65">
        <v>2064</v>
      </c>
      <c r="B2073" s="117">
        <v>1</v>
      </c>
      <c r="C2073" s="325">
        <v>9.8135241037583944E-5</v>
      </c>
      <c r="D2073" s="358">
        <v>1.0348934457338175E-4</v>
      </c>
      <c r="E2073" s="327">
        <v>1.0769876347108575E-4</v>
      </c>
      <c r="F2073" s="332">
        <v>0</v>
      </c>
      <c r="G2073" s="358">
        <v>0</v>
      </c>
      <c r="H2073" s="327">
        <v>0</v>
      </c>
      <c r="I2073" s="332">
        <v>1.4488101924911502E-4</v>
      </c>
      <c r="J2073" s="358">
        <v>2.2608057264975929E-4</v>
      </c>
      <c r="K2073" s="327">
        <v>1.2777046481706524E-4</v>
      </c>
      <c r="L2073" s="336">
        <v>9.3987170751192458E-6</v>
      </c>
      <c r="M2073" s="210">
        <v>1.1415525114155251E-4</v>
      </c>
      <c r="N2073" s="325">
        <v>0</v>
      </c>
      <c r="O2073" s="358">
        <v>0</v>
      </c>
      <c r="P2073" s="327">
        <v>0</v>
      </c>
      <c r="Q2073" s="332">
        <v>6.5959328028293546E-2</v>
      </c>
      <c r="R2073" s="358">
        <v>0.5482946192975453</v>
      </c>
      <c r="S2073" s="327">
        <v>0.38015826055148555</v>
      </c>
      <c r="T2073" s="358">
        <v>8.1903985785609174E-2</v>
      </c>
      <c r="U2073" s="358">
        <v>0.4245396926768098</v>
      </c>
      <c r="V2073" s="361">
        <v>0</v>
      </c>
    </row>
    <row r="2074" spans="1:22" hidden="1" outlineLevel="1">
      <c r="A2074" s="65">
        <v>2065</v>
      </c>
      <c r="B2074" s="117">
        <v>1</v>
      </c>
      <c r="C2074" s="325">
        <v>9.016616694530196E-5</v>
      </c>
      <c r="D2074" s="358">
        <v>9.0832654113627562E-5</v>
      </c>
      <c r="E2074" s="327">
        <v>9.6490412273902157E-5</v>
      </c>
      <c r="F2074" s="332">
        <v>0</v>
      </c>
      <c r="G2074" s="358">
        <v>0</v>
      </c>
      <c r="H2074" s="327">
        <v>0</v>
      </c>
      <c r="I2074" s="332">
        <v>1.5602571303750847E-4</v>
      </c>
      <c r="J2074" s="358">
        <v>2.2936901734284669E-4</v>
      </c>
      <c r="K2074" s="327">
        <v>1.4262749560974724E-4</v>
      </c>
      <c r="L2074" s="336">
        <v>5.8741981719495289E-6</v>
      </c>
      <c r="M2074" s="210">
        <v>1.1415525114155251E-4</v>
      </c>
      <c r="N2074" s="325">
        <v>0</v>
      </c>
      <c r="O2074" s="358">
        <v>0</v>
      </c>
      <c r="P2074" s="327">
        <v>0</v>
      </c>
      <c r="Q2074" s="332">
        <v>3.2979664014146773E-2</v>
      </c>
      <c r="R2074" s="358">
        <v>0.54014334279789566</v>
      </c>
      <c r="S2074" s="327">
        <v>0.39269123077838314</v>
      </c>
      <c r="T2074" s="358">
        <v>6.9770061965518923E-2</v>
      </c>
      <c r="U2074" s="358">
        <v>0.38860580333126143</v>
      </c>
      <c r="V2074" s="361">
        <v>0</v>
      </c>
    </row>
    <row r="2075" spans="1:22" hidden="1" outlineLevel="1">
      <c r="A2075" s="65">
        <v>2066</v>
      </c>
      <c r="B2075" s="117">
        <v>1</v>
      </c>
      <c r="C2075" s="325">
        <v>8.4528437665899319E-5</v>
      </c>
      <c r="D2075" s="358">
        <v>8.426128487338653E-5</v>
      </c>
      <c r="E2075" s="327">
        <v>8.9718700092270422E-5</v>
      </c>
      <c r="F2075" s="332">
        <v>0</v>
      </c>
      <c r="G2075" s="358">
        <v>0</v>
      </c>
      <c r="H2075" s="327">
        <v>0</v>
      </c>
      <c r="I2075" s="332">
        <v>1.5825465179518717E-4</v>
      </c>
      <c r="J2075" s="358">
        <v>2.3430168438247779E-4</v>
      </c>
      <c r="K2075" s="327">
        <v>1.2777046481706524E-4</v>
      </c>
      <c r="L2075" s="336">
        <v>2.3496792687798115E-6</v>
      </c>
      <c r="M2075" s="210">
        <v>1.1415525114155251E-4</v>
      </c>
      <c r="N2075" s="325">
        <v>0</v>
      </c>
      <c r="O2075" s="358">
        <v>0</v>
      </c>
      <c r="P2075" s="327">
        <v>0</v>
      </c>
      <c r="Q2075" s="332">
        <v>3.2979664014146773E-2</v>
      </c>
      <c r="R2075" s="358">
        <v>0.52067013670545725</v>
      </c>
      <c r="S2075" s="327">
        <v>0.30801562791891651</v>
      </c>
      <c r="T2075" s="358">
        <v>4.9372517612780997E-2</v>
      </c>
      <c r="U2075" s="358">
        <v>0.33854695748195962</v>
      </c>
      <c r="V2075" s="361">
        <v>0</v>
      </c>
    </row>
    <row r="2076" spans="1:22" hidden="1" outlineLevel="1">
      <c r="A2076" s="65">
        <v>2067</v>
      </c>
      <c r="B2076" s="117">
        <v>1</v>
      </c>
      <c r="C2076" s="325">
        <v>8.1547066417257352E-5</v>
      </c>
      <c r="D2076" s="358">
        <v>8.0683971440829281E-5</v>
      </c>
      <c r="E2076" s="327">
        <v>8.571015782383323E-5</v>
      </c>
      <c r="F2076" s="332">
        <v>0</v>
      </c>
      <c r="G2076" s="358">
        <v>0</v>
      </c>
      <c r="H2076" s="327">
        <v>0</v>
      </c>
      <c r="I2076" s="332">
        <v>1.5825465179518717E-4</v>
      </c>
      <c r="J2076" s="358">
        <v>2.4498912963501191E-4</v>
      </c>
      <c r="K2076" s="327">
        <v>1.5748452640242924E-4</v>
      </c>
      <c r="L2076" s="336">
        <v>1.1748396343899057E-6</v>
      </c>
      <c r="M2076" s="210">
        <v>1.1415525114155251E-4</v>
      </c>
      <c r="N2076" s="325">
        <v>0</v>
      </c>
      <c r="O2076" s="358">
        <v>0</v>
      </c>
      <c r="P2076" s="327">
        <v>0</v>
      </c>
      <c r="Q2076" s="332">
        <v>3.2979664014146773E-2</v>
      </c>
      <c r="R2076" s="358">
        <v>0.51261015812174571</v>
      </c>
      <c r="S2076" s="327">
        <v>0.28415656812708873</v>
      </c>
      <c r="T2076" s="358">
        <v>4.7175858990178461E-2</v>
      </c>
      <c r="U2076" s="358">
        <v>0.30995804551836292</v>
      </c>
      <c r="V2076" s="361">
        <v>0</v>
      </c>
    </row>
    <row r="2077" spans="1:22" hidden="1" outlineLevel="1">
      <c r="A2077" s="65">
        <v>2068</v>
      </c>
      <c r="B2077" s="117">
        <v>1</v>
      </c>
      <c r="C2077" s="325">
        <v>7.9228222112758044E-5</v>
      </c>
      <c r="D2077" s="358">
        <v>7.9303595061962077E-5</v>
      </c>
      <c r="E2077" s="327">
        <v>8.4348031810286623E-5</v>
      </c>
      <c r="F2077" s="332">
        <v>0</v>
      </c>
      <c r="G2077" s="358">
        <v>0</v>
      </c>
      <c r="H2077" s="327">
        <v>0</v>
      </c>
      <c r="I2077" s="332">
        <v>1.6494146806822325E-4</v>
      </c>
      <c r="J2077" s="358">
        <v>2.5362129695436631E-4</v>
      </c>
      <c r="K2077" s="327">
        <v>1.515417140853564E-4</v>
      </c>
      <c r="L2077" s="336">
        <v>1.409807561267887E-5</v>
      </c>
      <c r="M2077" s="210">
        <v>1.1415525114155251E-4</v>
      </c>
      <c r="N2077" s="325">
        <v>0</v>
      </c>
      <c r="O2077" s="358">
        <v>0</v>
      </c>
      <c r="P2077" s="327">
        <v>0</v>
      </c>
      <c r="Q2077" s="332">
        <v>3.2979664014146773E-2</v>
      </c>
      <c r="R2077" s="358">
        <v>0.52759044176942871</v>
      </c>
      <c r="S2077" s="327">
        <v>0.28100011739000319</v>
      </c>
      <c r="T2077" s="358">
        <v>3.5251140753193216E-2</v>
      </c>
      <c r="U2077" s="358">
        <v>0.30340406570062139</v>
      </c>
      <c r="V2077" s="361">
        <v>0</v>
      </c>
    </row>
    <row r="2078" spans="1:22" hidden="1" outlineLevel="1">
      <c r="A2078" s="65">
        <v>2069</v>
      </c>
      <c r="B2078" s="117">
        <v>1</v>
      </c>
      <c r="C2078" s="325">
        <v>7.9503233297119146E-5</v>
      </c>
      <c r="D2078" s="358">
        <v>8.0003504211810243E-5</v>
      </c>
      <c r="E2078" s="327">
        <v>8.3414002543854651E-5</v>
      </c>
      <c r="F2078" s="332">
        <v>0</v>
      </c>
      <c r="G2078" s="358">
        <v>0</v>
      </c>
      <c r="H2078" s="327">
        <v>0</v>
      </c>
      <c r="I2078" s="332">
        <v>1.9168873316036754E-4</v>
      </c>
      <c r="J2078" s="358">
        <v>2.3265746203593411E-4</v>
      </c>
      <c r="K2078" s="327">
        <v>1.6342733871950202E-4</v>
      </c>
      <c r="L2078" s="336">
        <v>3.7594868300476983E-5</v>
      </c>
      <c r="M2078" s="210">
        <v>1.1415525114155251E-4</v>
      </c>
      <c r="N2078" s="325">
        <v>0</v>
      </c>
      <c r="O2078" s="358">
        <v>0</v>
      </c>
      <c r="P2078" s="327">
        <v>0</v>
      </c>
      <c r="Q2078" s="332">
        <v>3.2979664014146773E-2</v>
      </c>
      <c r="R2078" s="358">
        <v>0.51055711680921934</v>
      </c>
      <c r="S2078" s="327">
        <v>0.25546155640056661</v>
      </c>
      <c r="T2078" s="358">
        <v>3.5251140753193216E-2</v>
      </c>
      <c r="U2078" s="358">
        <v>0.30091807335596077</v>
      </c>
      <c r="V2078" s="361">
        <v>0</v>
      </c>
    </row>
    <row r="2079" spans="1:22" hidden="1" outlineLevel="1">
      <c r="A2079" s="65">
        <v>2070</v>
      </c>
      <c r="B2079" s="117">
        <v>1</v>
      </c>
      <c r="C2079" s="325">
        <v>8.0697031847413951E-5</v>
      </c>
      <c r="D2079" s="358">
        <v>8.1792160928088867E-5</v>
      </c>
      <c r="E2079" s="327">
        <v>8.4555593869493721E-5</v>
      </c>
      <c r="F2079" s="332">
        <v>0</v>
      </c>
      <c r="G2079" s="358">
        <v>0</v>
      </c>
      <c r="H2079" s="327">
        <v>0</v>
      </c>
      <c r="I2079" s="332">
        <v>1.9391767191804623E-4</v>
      </c>
      <c r="J2079" s="358">
        <v>2.2895796175621079E-4</v>
      </c>
      <c r="K2079" s="327">
        <v>1.6045593256096565E-4</v>
      </c>
      <c r="L2079" s="336">
        <v>9.3987170751192462E-5</v>
      </c>
      <c r="M2079" s="210">
        <v>1.1415525114155251E-4</v>
      </c>
      <c r="N2079" s="325">
        <v>0</v>
      </c>
      <c r="O2079" s="358">
        <v>2.5573412335831791E-3</v>
      </c>
      <c r="P2079" s="327">
        <v>2.0973269700565941E-3</v>
      </c>
      <c r="Q2079" s="332">
        <v>3.2979664014146773E-2</v>
      </c>
      <c r="R2079" s="358">
        <v>0.52921601293878162</v>
      </c>
      <c r="S2079" s="327">
        <v>0.22123853433033414</v>
      </c>
      <c r="T2079" s="358">
        <v>4.6966653407073455E-2</v>
      </c>
      <c r="U2079" s="358">
        <v>0.31097504238663315</v>
      </c>
      <c r="V2079" s="361">
        <v>0</v>
      </c>
    </row>
    <row r="2080" spans="1:22" hidden="1" outlineLevel="1">
      <c r="A2080" s="65">
        <v>2071</v>
      </c>
      <c r="B2080" s="117">
        <v>1</v>
      </c>
      <c r="C2080" s="325">
        <v>8.4134671651927751E-5</v>
      </c>
      <c r="D2080" s="358">
        <v>8.4027981823437141E-5</v>
      </c>
      <c r="E2080" s="327">
        <v>8.7422544812291829E-5</v>
      </c>
      <c r="F2080" s="332">
        <v>0</v>
      </c>
      <c r="G2080" s="358">
        <v>0</v>
      </c>
      <c r="H2080" s="327">
        <v>0</v>
      </c>
      <c r="I2080" s="332">
        <v>2.0283342694876101E-4</v>
      </c>
      <c r="J2080" s="358">
        <v>2.3594590672902153E-4</v>
      </c>
      <c r="K2080" s="327">
        <v>1.5748452640242924E-4</v>
      </c>
      <c r="L2080" s="336">
        <v>1.8210014333043539E-4</v>
      </c>
      <c r="M2080" s="210">
        <v>1.1415525114155251E-4</v>
      </c>
      <c r="N2080" s="325">
        <v>3.8998885203893767E-2</v>
      </c>
      <c r="O2080" s="358">
        <v>6.3255575523584989E-2</v>
      </c>
      <c r="P2080" s="327">
        <v>6.5125043536483643E-2</v>
      </c>
      <c r="Q2080" s="332">
        <v>9.8938992042440319E-2</v>
      </c>
      <c r="R2080" s="358">
        <v>0.48554945516136666</v>
      </c>
      <c r="S2080" s="327">
        <v>0.16093681351564665</v>
      </c>
      <c r="T2080" s="358">
        <v>4.9895531570543508E-2</v>
      </c>
      <c r="U2080" s="358">
        <v>0.35447990841819338</v>
      </c>
      <c r="V2080" s="361">
        <v>0</v>
      </c>
    </row>
    <row r="2081" spans="1:22" hidden="1" outlineLevel="1">
      <c r="A2081" s="65">
        <v>2072</v>
      </c>
      <c r="B2081" s="117">
        <v>1</v>
      </c>
      <c r="C2081" s="325">
        <v>9.5797645970514565E-5</v>
      </c>
      <c r="D2081" s="358">
        <v>9.6820765728995143E-5</v>
      </c>
      <c r="E2081" s="327">
        <v>1.0013572093872692E-4</v>
      </c>
      <c r="F2081" s="332">
        <v>0</v>
      </c>
      <c r="G2081" s="358">
        <v>0</v>
      </c>
      <c r="H2081" s="327">
        <v>0</v>
      </c>
      <c r="I2081" s="332">
        <v>1.9391767191804623E-4</v>
      </c>
      <c r="J2081" s="358">
        <v>2.3594590672902153E-4</v>
      </c>
      <c r="K2081" s="327">
        <v>1.2777046481706524E-4</v>
      </c>
      <c r="L2081" s="336">
        <v>1.5860335064263727E-4</v>
      </c>
      <c r="M2081" s="210">
        <v>1.1415525114155251E-4</v>
      </c>
      <c r="N2081" s="325">
        <v>0.21289246512270507</v>
      </c>
      <c r="O2081" s="358">
        <v>0.22476396770711365</v>
      </c>
      <c r="P2081" s="327">
        <v>0.26674947763082774</v>
      </c>
      <c r="Q2081" s="332">
        <v>3.2979664014146773E-2</v>
      </c>
      <c r="R2081" s="358">
        <v>0.42158726610004466</v>
      </c>
      <c r="S2081" s="327">
        <v>0.14350037413467739</v>
      </c>
      <c r="T2081" s="358">
        <v>4.3828569660498397E-2</v>
      </c>
      <c r="U2081" s="358">
        <v>0.37007386039833701</v>
      </c>
      <c r="V2081" s="361">
        <v>6.8443840353008947E-2</v>
      </c>
    </row>
    <row r="2082" spans="1:22" hidden="1" outlineLevel="1">
      <c r="A2082" s="65">
        <v>2073</v>
      </c>
      <c r="B2082" s="117">
        <v>1</v>
      </c>
      <c r="C2082" s="325">
        <v>1.0598556030025546E-4</v>
      </c>
      <c r="D2082" s="358">
        <v>1.0895252432636321E-4</v>
      </c>
      <c r="E2082" s="327">
        <v>1.0902197159853103E-4</v>
      </c>
      <c r="F2082" s="332">
        <v>0</v>
      </c>
      <c r="G2082" s="358">
        <v>0</v>
      </c>
      <c r="H2082" s="327">
        <v>0</v>
      </c>
      <c r="I2082" s="332">
        <v>1.8500191688733148E-4</v>
      </c>
      <c r="J2082" s="358">
        <v>2.2114790561012822E-4</v>
      </c>
      <c r="K2082" s="327">
        <v>1.0399921554877401E-4</v>
      </c>
      <c r="L2082" s="336">
        <v>1.4685495429873823E-4</v>
      </c>
      <c r="M2082" s="210">
        <v>1.1415525114155251E-4</v>
      </c>
      <c r="N2082" s="325">
        <v>0.42484292818734515</v>
      </c>
      <c r="O2082" s="358">
        <v>0.39625532503963695</v>
      </c>
      <c r="P2082" s="327">
        <v>0.4866834522386595</v>
      </c>
      <c r="Q2082" s="332">
        <v>3.2979664014146773E-2</v>
      </c>
      <c r="R2082" s="358">
        <v>0.46093916095048343</v>
      </c>
      <c r="S2082" s="327">
        <v>0.14820129163061704</v>
      </c>
      <c r="T2082" s="358">
        <v>6.7782608926021379E-2</v>
      </c>
      <c r="U2082" s="358">
        <v>0.4001317678383241</v>
      </c>
      <c r="V2082" s="361">
        <v>0.19881924043201982</v>
      </c>
    </row>
    <row r="2083" spans="1:22" hidden="1" outlineLevel="1">
      <c r="A2083" s="65">
        <v>2074</v>
      </c>
      <c r="B2083" s="117">
        <v>1</v>
      </c>
      <c r="C2083" s="325">
        <v>1.0999197323606155E-4</v>
      </c>
      <c r="D2083" s="358">
        <v>1.1694315378712967E-4</v>
      </c>
      <c r="E2083" s="327">
        <v>1.150023534294357E-4</v>
      </c>
      <c r="F2083" s="332">
        <v>0</v>
      </c>
      <c r="G2083" s="358">
        <v>0</v>
      </c>
      <c r="H2083" s="327">
        <v>0</v>
      </c>
      <c r="I2083" s="332">
        <v>1.4265208049143633E-4</v>
      </c>
      <c r="J2083" s="358">
        <v>2.0347251538478333E-4</v>
      </c>
      <c r="K2083" s="327">
        <v>0</v>
      </c>
      <c r="L2083" s="336">
        <v>1.644775488145868E-4</v>
      </c>
      <c r="M2083" s="210">
        <v>1.1415525114155251E-4</v>
      </c>
      <c r="N2083" s="325">
        <v>0.60891013033325914</v>
      </c>
      <c r="O2083" s="358">
        <v>0.55775243813403674</v>
      </c>
      <c r="P2083" s="327">
        <v>0.64755085228269438</v>
      </c>
      <c r="Q2083" s="332">
        <v>3.2979664014146773E-2</v>
      </c>
      <c r="R2083" s="358">
        <v>0.41321945482771322</v>
      </c>
      <c r="S2083" s="327">
        <v>0.14047895783634651</v>
      </c>
      <c r="T2083" s="358">
        <v>8.5460480698394237E-2</v>
      </c>
      <c r="U2083" s="358">
        <v>0.43663065544402263</v>
      </c>
      <c r="V2083" s="361">
        <v>0.2902431097267536</v>
      </c>
    </row>
    <row r="2084" spans="1:22" hidden="1" outlineLevel="1">
      <c r="A2084" s="65">
        <v>2075</v>
      </c>
      <c r="B2084" s="117">
        <v>1</v>
      </c>
      <c r="C2084" s="325">
        <v>1.1121077280311644E-4</v>
      </c>
      <c r="D2084" s="358">
        <v>1.165931992122056E-4</v>
      </c>
      <c r="E2084" s="327">
        <v>1.1508018920163835E-4</v>
      </c>
      <c r="F2084" s="332">
        <v>0</v>
      </c>
      <c r="G2084" s="358">
        <v>0</v>
      </c>
      <c r="H2084" s="327">
        <v>0</v>
      </c>
      <c r="I2084" s="332">
        <v>8.4699672791790334E-5</v>
      </c>
      <c r="J2084" s="358">
        <v>1.3729256593639927E-4</v>
      </c>
      <c r="K2084" s="327">
        <v>1.1885624634145602E-4</v>
      </c>
      <c r="L2084" s="336">
        <v>1.8797434150238492E-4</v>
      </c>
      <c r="M2084" s="210">
        <v>1.1415525114155251E-4</v>
      </c>
      <c r="N2084" s="325">
        <v>0.69726992337976246</v>
      </c>
      <c r="O2084" s="358">
        <v>0.66038983525016548</v>
      </c>
      <c r="P2084" s="327">
        <v>0.74590815923244946</v>
      </c>
      <c r="Q2084" s="332">
        <v>6.5959328028293546E-2</v>
      </c>
      <c r="R2084" s="358">
        <v>0.30243018069644517</v>
      </c>
      <c r="S2084" s="327">
        <v>0.11569997247530343</v>
      </c>
      <c r="T2084" s="358">
        <v>7.468639316848652E-2</v>
      </c>
      <c r="U2084" s="358">
        <v>0.48250851416821344</v>
      </c>
      <c r="V2084" s="361">
        <v>0.37530738961668403</v>
      </c>
    </row>
    <row r="2085" spans="1:22" hidden="1" outlineLevel="1">
      <c r="A2085" s="65">
        <v>2076</v>
      </c>
      <c r="B2085" s="117">
        <v>1</v>
      </c>
      <c r="C2085" s="325">
        <v>1.0823565180866449E-4</v>
      </c>
      <c r="D2085" s="358">
        <v>1.1665152497469294E-4</v>
      </c>
      <c r="E2085" s="327">
        <v>1.1373103581679219E-4</v>
      </c>
      <c r="F2085" s="332">
        <v>0</v>
      </c>
      <c r="G2085" s="358">
        <v>0</v>
      </c>
      <c r="H2085" s="327">
        <v>0</v>
      </c>
      <c r="I2085" s="332">
        <v>7.132604024571815E-5</v>
      </c>
      <c r="J2085" s="358">
        <v>1.3852573269630702E-4</v>
      </c>
      <c r="K2085" s="327">
        <v>1.6342733871950202E-4</v>
      </c>
      <c r="L2085" s="336">
        <v>2.0677177565262342E-4</v>
      </c>
      <c r="M2085" s="210">
        <v>1.1415525114155251E-4</v>
      </c>
      <c r="N2085" s="325">
        <v>0.75303644521721436</v>
      </c>
      <c r="O2085" s="358">
        <v>0.71087824448258907</v>
      </c>
      <c r="P2085" s="327">
        <v>0.80231100460916793</v>
      </c>
      <c r="Q2085" s="332">
        <v>0.13191865605658709</v>
      </c>
      <c r="R2085" s="358">
        <v>0.30372702885493369</v>
      </c>
      <c r="S2085" s="327">
        <v>9.2397936653737231E-2</v>
      </c>
      <c r="T2085" s="358">
        <v>5.7322329770771167E-2</v>
      </c>
      <c r="U2085" s="358">
        <v>0.40035776714238414</v>
      </c>
      <c r="V2085" s="361">
        <v>0.28912082924355248</v>
      </c>
    </row>
    <row r="2086" spans="1:22" hidden="1" outlineLevel="1">
      <c r="A2086" s="65">
        <v>2077</v>
      </c>
      <c r="B2086" s="117">
        <v>1</v>
      </c>
      <c r="C2086" s="325">
        <v>1.0099785745661544E-4</v>
      </c>
      <c r="D2086" s="358">
        <v>1.1569887085406628E-4</v>
      </c>
      <c r="E2086" s="327">
        <v>1.1109759219060205E-4</v>
      </c>
      <c r="F2086" s="332">
        <v>0</v>
      </c>
      <c r="G2086" s="358">
        <v>0</v>
      </c>
      <c r="H2086" s="327">
        <v>0</v>
      </c>
      <c r="I2086" s="332">
        <v>0</v>
      </c>
      <c r="J2086" s="358">
        <v>0</v>
      </c>
      <c r="K2086" s="327">
        <v>1.4262749560974724E-4</v>
      </c>
      <c r="L2086" s="336">
        <v>1.8797434150238492E-4</v>
      </c>
      <c r="M2086" s="210">
        <v>1.1415525114155251E-4</v>
      </c>
      <c r="N2086" s="325">
        <v>0.72571838553332746</v>
      </c>
      <c r="O2086" s="358">
        <v>0.69612627467330657</v>
      </c>
      <c r="P2086" s="327">
        <v>0.80570513744400762</v>
      </c>
      <c r="Q2086" s="332">
        <v>0.13191865605658709</v>
      </c>
      <c r="R2086" s="358">
        <v>0.32508717970350942</v>
      </c>
      <c r="S2086" s="327">
        <v>0.11478004690608822</v>
      </c>
      <c r="T2086" s="358">
        <v>4.7489667364835959E-2</v>
      </c>
      <c r="U2086" s="358">
        <v>0.33402697140075854</v>
      </c>
      <c r="V2086" s="361">
        <v>0.29561020618722866</v>
      </c>
    </row>
    <row r="2087" spans="1:22" hidden="1" outlineLevel="1">
      <c r="A2087" s="65">
        <v>2078</v>
      </c>
      <c r="B2087" s="117">
        <v>1</v>
      </c>
      <c r="C2087" s="325">
        <v>9.5947652071075163E-5</v>
      </c>
      <c r="D2087" s="358">
        <v>1.1076062296347095E-4</v>
      </c>
      <c r="E2087" s="327">
        <v>1.03819947489653E-4</v>
      </c>
      <c r="F2087" s="332">
        <v>0</v>
      </c>
      <c r="G2087" s="358">
        <v>0</v>
      </c>
      <c r="H2087" s="327">
        <v>0</v>
      </c>
      <c r="I2087" s="332">
        <v>0</v>
      </c>
      <c r="J2087" s="358">
        <v>0</v>
      </c>
      <c r="K2087" s="327">
        <v>1.4559890176828365E-4</v>
      </c>
      <c r="L2087" s="336">
        <v>1.9032402077116473E-4</v>
      </c>
      <c r="M2087" s="210">
        <v>1.1415525114155251E-4</v>
      </c>
      <c r="N2087" s="325">
        <v>0.62360536243907416</v>
      </c>
      <c r="O2087" s="358">
        <v>0.67968542020877665</v>
      </c>
      <c r="P2087" s="327">
        <v>0.76972378999310453</v>
      </c>
      <c r="Q2087" s="332">
        <v>0.13191865605658709</v>
      </c>
      <c r="R2087" s="358">
        <v>0.33937244799719457</v>
      </c>
      <c r="S2087" s="327">
        <v>0.15182193361651966</v>
      </c>
      <c r="T2087" s="358">
        <v>4.8744900863465994E-2</v>
      </c>
      <c r="U2087" s="358">
        <v>0.33380097209669846</v>
      </c>
      <c r="V2087" s="361">
        <v>0.30506179284166579</v>
      </c>
    </row>
    <row r="2088" spans="1:22" hidden="1" outlineLevel="1">
      <c r="A2088" s="65">
        <v>2079</v>
      </c>
      <c r="B2088" s="117">
        <v>1</v>
      </c>
      <c r="C2088" s="325">
        <v>9.4422590048709042E-5</v>
      </c>
      <c r="D2088" s="358">
        <v>9.9328773515951034E-5</v>
      </c>
      <c r="E2088" s="327">
        <v>1.0079732500244956E-4</v>
      </c>
      <c r="F2088" s="332">
        <v>0</v>
      </c>
      <c r="G2088" s="358">
        <v>0</v>
      </c>
      <c r="H2088" s="327">
        <v>0</v>
      </c>
      <c r="I2088" s="332">
        <v>0</v>
      </c>
      <c r="J2088" s="358">
        <v>0</v>
      </c>
      <c r="K2088" s="327">
        <v>1.4262749560974724E-4</v>
      </c>
      <c r="L2088" s="336">
        <v>2.1382081345896285E-4</v>
      </c>
      <c r="M2088" s="210">
        <v>1.1415525114155251E-4</v>
      </c>
      <c r="N2088" s="325">
        <v>0.51339112164546141</v>
      </c>
      <c r="O2088" s="358">
        <v>0.55911118239036273</v>
      </c>
      <c r="P2088" s="327">
        <v>0.65606819243875025</v>
      </c>
      <c r="Q2088" s="332">
        <v>0.19787798408488064</v>
      </c>
      <c r="R2088" s="358">
        <v>0.4111952684238307</v>
      </c>
      <c r="S2088" s="327">
        <v>0.20321132619021218</v>
      </c>
      <c r="T2088" s="358">
        <v>4.8954106446570993E-2</v>
      </c>
      <c r="U2088" s="358">
        <v>0.33244497627233816</v>
      </c>
      <c r="V2088" s="361">
        <v>0.25579596999749793</v>
      </c>
    </row>
    <row r="2089" spans="1:22" hidden="1" outlineLevel="1">
      <c r="A2089" s="65">
        <v>2080</v>
      </c>
      <c r="B2089" s="117">
        <v>1</v>
      </c>
      <c r="C2089" s="325">
        <v>9.3253792515174346E-5</v>
      </c>
      <c r="D2089" s="358">
        <v>1.0014533419077389E-4</v>
      </c>
      <c r="E2089" s="327">
        <v>1.0066759871544512E-4</v>
      </c>
      <c r="F2089" s="332">
        <v>0</v>
      </c>
      <c r="G2089" s="358">
        <v>0</v>
      </c>
      <c r="H2089" s="327">
        <v>0</v>
      </c>
      <c r="I2089" s="332">
        <v>0</v>
      </c>
      <c r="J2089" s="358">
        <v>0</v>
      </c>
      <c r="K2089" s="327">
        <v>1.366846832926744E-4</v>
      </c>
      <c r="L2089" s="336">
        <v>2.2321953053408208E-4</v>
      </c>
      <c r="M2089" s="210">
        <v>1.1415525114155251E-4</v>
      </c>
      <c r="N2089" s="325">
        <v>0.36116358906214663</v>
      </c>
      <c r="O2089" s="358">
        <v>0.42663574100646118</v>
      </c>
      <c r="P2089" s="327">
        <v>0.47184547723865977</v>
      </c>
      <c r="Q2089" s="332">
        <v>0.23085764809902742</v>
      </c>
      <c r="R2089" s="358">
        <v>0.47482790566893901</v>
      </c>
      <c r="S2089" s="327">
        <v>0.19067835596331445</v>
      </c>
      <c r="T2089" s="358">
        <v>6.2029455390633766E-2</v>
      </c>
      <c r="U2089" s="358">
        <v>0.3667968704894663</v>
      </c>
      <c r="V2089" s="361">
        <v>0.22668538848427677</v>
      </c>
    </row>
    <row r="2090" spans="1:22" hidden="1" outlineLevel="1">
      <c r="A2090" s="65">
        <v>2081</v>
      </c>
      <c r="B2090" s="117">
        <v>1</v>
      </c>
      <c r="C2090" s="325">
        <v>9.2903778280532944E-5</v>
      </c>
      <c r="D2090" s="358">
        <v>1.0623065541028704E-4</v>
      </c>
      <c r="E2090" s="327">
        <v>1.0187405318458641E-4</v>
      </c>
      <c r="F2090" s="332">
        <v>0</v>
      </c>
      <c r="G2090" s="358">
        <v>0</v>
      </c>
      <c r="H2090" s="327">
        <v>0</v>
      </c>
      <c r="I2090" s="332">
        <v>0</v>
      </c>
      <c r="J2090" s="358">
        <v>0</v>
      </c>
      <c r="K2090" s="327">
        <v>1.366846832926744E-4</v>
      </c>
      <c r="L2090" s="336">
        <v>2.2321953053408208E-4</v>
      </c>
      <c r="M2090" s="210">
        <v>1.1415525114155251E-4</v>
      </c>
      <c r="N2090" s="325">
        <v>0.21496486965044823</v>
      </c>
      <c r="O2090" s="358">
        <v>0.28847706066100959</v>
      </c>
      <c r="P2090" s="327">
        <v>0.25342108867122465</v>
      </c>
      <c r="Q2090" s="332">
        <v>0.296816976127321</v>
      </c>
      <c r="R2090" s="358">
        <v>0.54964235195573063</v>
      </c>
      <c r="S2090" s="327">
        <v>0.17227978929581983</v>
      </c>
      <c r="T2090" s="358">
        <v>9.7489801726931988E-2</v>
      </c>
      <c r="U2090" s="358">
        <v>0.41086673478117658</v>
      </c>
      <c r="V2090" s="361">
        <v>6.0621469039490526E-2</v>
      </c>
    </row>
    <row r="2091" spans="1:22" hidden="1" outlineLevel="1">
      <c r="A2091" s="65">
        <v>2082</v>
      </c>
      <c r="B2091" s="117">
        <v>1</v>
      </c>
      <c r="C2091" s="325">
        <v>9.3910069205126981E-5</v>
      </c>
      <c r="D2091" s="358">
        <v>1.1013848149693925E-4</v>
      </c>
      <c r="E2091" s="327">
        <v>1.0423507160806721E-4</v>
      </c>
      <c r="F2091" s="332">
        <v>0</v>
      </c>
      <c r="G2091" s="358">
        <v>0</v>
      </c>
      <c r="H2091" s="327">
        <v>0</v>
      </c>
      <c r="I2091" s="332">
        <v>0</v>
      </c>
      <c r="J2091" s="358">
        <v>1.4263628856266635E-4</v>
      </c>
      <c r="K2091" s="327">
        <v>1.366846832926744E-4</v>
      </c>
      <c r="L2091" s="336">
        <v>1.644775488145868E-4</v>
      </c>
      <c r="M2091" s="210">
        <v>1.1415525114155251E-4</v>
      </c>
      <c r="N2091" s="325">
        <v>7.4229762175527264E-2</v>
      </c>
      <c r="O2091" s="358">
        <v>6.8576706454356928E-2</v>
      </c>
      <c r="P2091" s="327">
        <v>6.061152280833431E-2</v>
      </c>
      <c r="Q2091" s="332">
        <v>0.26383731211317418</v>
      </c>
      <c r="R2091" s="358">
        <v>0.55149409256380799</v>
      </c>
      <c r="S2091" s="327">
        <v>0.18848403251275439</v>
      </c>
      <c r="T2091" s="358">
        <v>0.16454019111208582</v>
      </c>
      <c r="U2091" s="358">
        <v>0.47990952217152288</v>
      </c>
      <c r="V2091" s="361">
        <v>0</v>
      </c>
    </row>
    <row r="2092" spans="1:22" hidden="1" outlineLevel="1">
      <c r="A2092" s="65">
        <v>2083</v>
      </c>
      <c r="B2092" s="117">
        <v>1</v>
      </c>
      <c r="C2092" s="325">
        <v>1.0201664888958953E-4</v>
      </c>
      <c r="D2092" s="358">
        <v>1.2256186890674404E-4</v>
      </c>
      <c r="E2092" s="327">
        <v>1.1602719109677076E-4</v>
      </c>
      <c r="F2092" s="332">
        <v>0</v>
      </c>
      <c r="G2092" s="358">
        <v>0</v>
      </c>
      <c r="H2092" s="327">
        <v>0</v>
      </c>
      <c r="I2092" s="332">
        <v>0</v>
      </c>
      <c r="J2092" s="358">
        <v>1.6688856817418597E-4</v>
      </c>
      <c r="K2092" s="327">
        <v>1.4262749560974724E-4</v>
      </c>
      <c r="L2092" s="336">
        <v>1.1748396343899057E-4</v>
      </c>
      <c r="M2092" s="210">
        <v>1.1415525114155251E-4</v>
      </c>
      <c r="N2092" s="325">
        <v>1.6956037045171204E-3</v>
      </c>
      <c r="O2092" s="358">
        <v>3.6240385387388226E-3</v>
      </c>
      <c r="P2092" s="327">
        <v>3.0539273341650226E-3</v>
      </c>
      <c r="Q2092" s="332">
        <v>0.296816976127321</v>
      </c>
      <c r="R2092" s="358">
        <v>0.53831267444963005</v>
      </c>
      <c r="S2092" s="327">
        <v>0.24041356284146534</v>
      </c>
      <c r="T2092" s="358">
        <v>0.16244813528103577</v>
      </c>
      <c r="U2092" s="358">
        <v>0.61810809660424526</v>
      </c>
      <c r="V2092" s="361">
        <v>0</v>
      </c>
    </row>
    <row r="2093" spans="1:22" hidden="1" outlineLevel="1">
      <c r="A2093" s="65">
        <v>2084</v>
      </c>
      <c r="B2093" s="117">
        <v>1</v>
      </c>
      <c r="C2093" s="325">
        <v>1.1396713490091751E-4</v>
      </c>
      <c r="D2093" s="358">
        <v>1.3529632704981469E-4</v>
      </c>
      <c r="E2093" s="327">
        <v>1.3082896044397732E-4</v>
      </c>
      <c r="F2093" s="332">
        <v>0</v>
      </c>
      <c r="G2093" s="358">
        <v>0</v>
      </c>
      <c r="H2093" s="327">
        <v>0</v>
      </c>
      <c r="I2093" s="332">
        <v>0</v>
      </c>
      <c r="J2093" s="358">
        <v>2.0100618186496782E-4</v>
      </c>
      <c r="K2093" s="327">
        <v>1.7234155719511124E-4</v>
      </c>
      <c r="L2093" s="336">
        <v>8.811297257924293E-5</v>
      </c>
      <c r="M2093" s="210">
        <v>1.1415525114155251E-4</v>
      </c>
      <c r="N2093" s="325">
        <v>0</v>
      </c>
      <c r="O2093" s="358">
        <v>0</v>
      </c>
      <c r="P2093" s="327">
        <v>0</v>
      </c>
      <c r="Q2093" s="332">
        <v>0.32979664014146776</v>
      </c>
      <c r="R2093" s="358">
        <v>0.55580478390452193</v>
      </c>
      <c r="S2093" s="327">
        <v>0.30140734206516906</v>
      </c>
      <c r="T2093" s="358">
        <v>0.23786674799038984</v>
      </c>
      <c r="U2093" s="358">
        <v>0.69336586485624307</v>
      </c>
      <c r="V2093" s="361">
        <v>0</v>
      </c>
    </row>
    <row r="2094" spans="1:22" hidden="1" outlineLevel="1">
      <c r="A2094" s="65">
        <v>2085</v>
      </c>
      <c r="B2094" s="117">
        <v>1</v>
      </c>
      <c r="C2094" s="325">
        <v>1.0581055318293475E-4</v>
      </c>
      <c r="D2094" s="358">
        <v>1.3236059700461825E-4</v>
      </c>
      <c r="E2094" s="327">
        <v>1.2391454934664069E-4</v>
      </c>
      <c r="F2094" s="332">
        <v>0</v>
      </c>
      <c r="G2094" s="358">
        <v>0</v>
      </c>
      <c r="H2094" s="327">
        <v>0</v>
      </c>
      <c r="I2094" s="332">
        <v>0</v>
      </c>
      <c r="J2094" s="358">
        <v>2.0388357097141931E-4</v>
      </c>
      <c r="K2094" s="327">
        <v>1.4559890176828365E-4</v>
      </c>
      <c r="L2094" s="336">
        <v>5.8741981719495287E-5</v>
      </c>
      <c r="M2094" s="210">
        <v>1.1415525114155251E-4</v>
      </c>
      <c r="N2094" s="325">
        <v>0</v>
      </c>
      <c r="O2094" s="358">
        <v>0</v>
      </c>
      <c r="P2094" s="327">
        <v>0</v>
      </c>
      <c r="Q2094" s="332">
        <v>0.296816976127321</v>
      </c>
      <c r="R2094" s="358">
        <v>0.59759453449292588</v>
      </c>
      <c r="S2094" s="327">
        <v>0.32220278384135576</v>
      </c>
      <c r="T2094" s="358">
        <v>0.18242726846756371</v>
      </c>
      <c r="U2094" s="358">
        <v>0.53844334192307663</v>
      </c>
      <c r="V2094" s="361">
        <v>0</v>
      </c>
    </row>
    <row r="2095" spans="1:22" hidden="1" outlineLevel="1">
      <c r="A2095" s="65">
        <v>2086</v>
      </c>
      <c r="B2095" s="117">
        <v>1</v>
      </c>
      <c r="C2095" s="325">
        <v>9.671018308225823E-5</v>
      </c>
      <c r="D2095" s="358">
        <v>1.1993720959481346E-4</v>
      </c>
      <c r="E2095" s="327">
        <v>1.1256349923375222E-4</v>
      </c>
      <c r="F2095" s="332">
        <v>0</v>
      </c>
      <c r="G2095" s="358">
        <v>0</v>
      </c>
      <c r="H2095" s="327">
        <v>0</v>
      </c>
      <c r="I2095" s="332">
        <v>8.2470734034111612E-5</v>
      </c>
      <c r="J2095" s="358">
        <v>2.1087151594423006E-4</v>
      </c>
      <c r="K2095" s="327">
        <v>1.6937015103657481E-4</v>
      </c>
      <c r="L2095" s="336">
        <v>3.7594868300476983E-5</v>
      </c>
      <c r="M2095" s="210">
        <v>1.1415525114155251E-4</v>
      </c>
      <c r="N2095" s="325">
        <v>0</v>
      </c>
      <c r="O2095" s="358">
        <v>0</v>
      </c>
      <c r="P2095" s="327">
        <v>0</v>
      </c>
      <c r="Q2095" s="332">
        <v>0.26383731211317418</v>
      </c>
      <c r="R2095" s="358">
        <v>0.63194946648263273</v>
      </c>
      <c r="S2095" s="327">
        <v>0.38295180968961734</v>
      </c>
      <c r="T2095" s="358">
        <v>0.11746893491345989</v>
      </c>
      <c r="U2095" s="358">
        <v>0.45821358898175774</v>
      </c>
      <c r="V2095" s="361">
        <v>0</v>
      </c>
    </row>
    <row r="2096" spans="1:22" hidden="1" outlineLevel="1">
      <c r="A2096" s="65">
        <v>2087</v>
      </c>
      <c r="B2096" s="117">
        <v>1</v>
      </c>
      <c r="C2096" s="325">
        <v>9.0159916691111936E-5</v>
      </c>
      <c r="D2096" s="358">
        <v>1.1008015573445191E-4</v>
      </c>
      <c r="E2096" s="327">
        <v>1.0223728678819884E-4</v>
      </c>
      <c r="F2096" s="332">
        <v>0</v>
      </c>
      <c r="G2096" s="358">
        <v>0</v>
      </c>
      <c r="H2096" s="327">
        <v>0</v>
      </c>
      <c r="I2096" s="332">
        <v>1.0253118285321984E-4</v>
      </c>
      <c r="J2096" s="358">
        <v>2.2238107237003597E-4</v>
      </c>
      <c r="K2096" s="327">
        <v>1.8125577567072043E-4</v>
      </c>
      <c r="L2096" s="336">
        <v>2.3496792687798115E-5</v>
      </c>
      <c r="M2096" s="210">
        <v>1.1415525114155251E-4</v>
      </c>
      <c r="N2096" s="325">
        <v>0</v>
      </c>
      <c r="O2096" s="358">
        <v>0</v>
      </c>
      <c r="P2096" s="327">
        <v>0</v>
      </c>
      <c r="Q2096" s="332">
        <v>0.32979664014146776</v>
      </c>
      <c r="R2096" s="358">
        <v>0.66572840396816813</v>
      </c>
      <c r="S2096" s="327">
        <v>0.46100224048009353</v>
      </c>
      <c r="T2096" s="358">
        <v>8.7134125363234269E-2</v>
      </c>
      <c r="U2096" s="358">
        <v>0.41674271668673801</v>
      </c>
      <c r="V2096" s="361">
        <v>0</v>
      </c>
    </row>
    <row r="2097" spans="1:22" hidden="1" outlineLevel="1">
      <c r="A2097" s="65">
        <v>2088</v>
      </c>
      <c r="B2097" s="117">
        <v>1</v>
      </c>
      <c r="C2097" s="325">
        <v>8.2053337006649389E-5</v>
      </c>
      <c r="D2097" s="358">
        <v>9.9853705378337155E-5</v>
      </c>
      <c r="E2097" s="327">
        <v>9.2598623663768981E-5</v>
      </c>
      <c r="F2097" s="332">
        <v>0</v>
      </c>
      <c r="G2097" s="358">
        <v>0</v>
      </c>
      <c r="H2097" s="327">
        <v>0</v>
      </c>
      <c r="I2097" s="332">
        <v>1.1813375415697072E-4</v>
      </c>
      <c r="J2097" s="358">
        <v>2.4457807404837595E-4</v>
      </c>
      <c r="K2097" s="327">
        <v>1.9611280646340243E-4</v>
      </c>
      <c r="L2097" s="336">
        <v>9.3987170751192458E-6</v>
      </c>
      <c r="M2097" s="210">
        <v>1.1415525114155251E-4</v>
      </c>
      <c r="N2097" s="325">
        <v>0</v>
      </c>
      <c r="O2097" s="358">
        <v>0</v>
      </c>
      <c r="P2097" s="327">
        <v>0</v>
      </c>
      <c r="Q2097" s="332">
        <v>0.36277630415561452</v>
      </c>
      <c r="R2097" s="358">
        <v>0.74055116050862269</v>
      </c>
      <c r="S2097" s="327">
        <v>0.51221439689772119</v>
      </c>
      <c r="T2097" s="358">
        <v>6.1924852599081252E-2</v>
      </c>
      <c r="U2097" s="358">
        <v>0.37515884473968819</v>
      </c>
      <c r="V2097" s="361">
        <v>0</v>
      </c>
    </row>
    <row r="2098" spans="1:22" hidden="1" outlineLevel="1">
      <c r="A2098" s="65">
        <v>2089</v>
      </c>
      <c r="B2098" s="117">
        <v>1</v>
      </c>
      <c r="C2098" s="325">
        <v>7.6284352389256234E-5</v>
      </c>
      <c r="D2098" s="358">
        <v>8.9763348468026218E-5</v>
      </c>
      <c r="E2098" s="327">
        <v>8.4724238042599491E-5</v>
      </c>
      <c r="F2098" s="332">
        <v>0</v>
      </c>
      <c r="G2098" s="358">
        <v>0</v>
      </c>
      <c r="H2098" s="327">
        <v>0</v>
      </c>
      <c r="I2098" s="332">
        <v>1.3150738670304288E-4</v>
      </c>
      <c r="J2098" s="358">
        <v>2.5608763047418193E-4</v>
      </c>
      <c r="K2098" s="327">
        <v>1.9611280646340243E-4</v>
      </c>
      <c r="L2098" s="336">
        <v>5.8741981719495289E-6</v>
      </c>
      <c r="M2098" s="210">
        <v>1.1415525114155251E-4</v>
      </c>
      <c r="N2098" s="325">
        <v>0</v>
      </c>
      <c r="O2098" s="358">
        <v>0</v>
      </c>
      <c r="P2098" s="327">
        <v>0</v>
      </c>
      <c r="Q2098" s="332">
        <v>0.36277630415561452</v>
      </c>
      <c r="R2098" s="358">
        <v>0.74964283216209704</v>
      </c>
      <c r="S2098" s="327">
        <v>0.59489822796475977</v>
      </c>
      <c r="T2098" s="358">
        <v>3.5983360294060726E-2</v>
      </c>
      <c r="U2098" s="358">
        <v>0.32622999541068676</v>
      </c>
      <c r="V2098" s="361">
        <v>0</v>
      </c>
    </row>
    <row r="2099" spans="1:22" hidden="1" outlineLevel="1">
      <c r="A2099" s="65">
        <v>2090</v>
      </c>
      <c r="B2099" s="117">
        <v>1</v>
      </c>
      <c r="C2099" s="325">
        <v>7.154665971321721E-5</v>
      </c>
      <c r="D2099" s="358">
        <v>8.1170019461557173E-5</v>
      </c>
      <c r="E2099" s="327">
        <v>7.7498483856452201E-5</v>
      </c>
      <c r="F2099" s="332">
        <v>0</v>
      </c>
      <c r="G2099" s="358">
        <v>0</v>
      </c>
      <c r="H2099" s="327">
        <v>0</v>
      </c>
      <c r="I2099" s="332">
        <v>1.5825465179518717E-4</v>
      </c>
      <c r="J2099" s="358">
        <v>2.7088563159307521E-4</v>
      </c>
      <c r="K2099" s="327">
        <v>2.0799843109754802E-4</v>
      </c>
      <c r="L2099" s="336">
        <v>2.3496792687798115E-6</v>
      </c>
      <c r="M2099" s="210">
        <v>1.1415525114155251E-4</v>
      </c>
      <c r="N2099" s="325">
        <v>0</v>
      </c>
      <c r="O2099" s="358">
        <v>0</v>
      </c>
      <c r="P2099" s="327">
        <v>0</v>
      </c>
      <c r="Q2099" s="332">
        <v>0.32979664014146776</v>
      </c>
      <c r="R2099" s="358">
        <v>0.80407510243618996</v>
      </c>
      <c r="S2099" s="327">
        <v>0.66233994310138911</v>
      </c>
      <c r="T2099" s="358">
        <v>3.5774154710955727E-2</v>
      </c>
      <c r="U2099" s="358">
        <v>0.31300903612317355</v>
      </c>
      <c r="V2099" s="361">
        <v>0</v>
      </c>
    </row>
    <row r="2100" spans="1:22" hidden="1" outlineLevel="1">
      <c r="A2100" s="65">
        <v>2091</v>
      </c>
      <c r="B2100" s="117">
        <v>1</v>
      </c>
      <c r="C2100" s="325">
        <v>7.154665971321721E-5</v>
      </c>
      <c r="D2100" s="358">
        <v>8.1170019461557173E-5</v>
      </c>
      <c r="E2100" s="327">
        <v>7.7498483856452201E-5</v>
      </c>
      <c r="F2100" s="332">
        <v>0</v>
      </c>
      <c r="G2100" s="358">
        <v>0</v>
      </c>
      <c r="H2100" s="327">
        <v>0</v>
      </c>
      <c r="I2100" s="332">
        <v>1.7162828434125931E-4</v>
      </c>
      <c r="J2100" s="358">
        <v>2.6677507572671599E-4</v>
      </c>
      <c r="K2100" s="327">
        <v>2.1394124341462081E-4</v>
      </c>
      <c r="L2100" s="336">
        <v>1.1748396343899057E-6</v>
      </c>
      <c r="M2100" s="210">
        <v>1.1415525114155251E-4</v>
      </c>
      <c r="N2100" s="325">
        <v>0</v>
      </c>
      <c r="O2100" s="358">
        <v>0</v>
      </c>
      <c r="P2100" s="327">
        <v>0</v>
      </c>
      <c r="Q2100" s="332">
        <v>0.296816976127321</v>
      </c>
      <c r="R2100" s="358">
        <v>0.82224168494340277</v>
      </c>
      <c r="S2100" s="327">
        <v>0.68846084356315429</v>
      </c>
      <c r="T2100" s="358">
        <v>0</v>
      </c>
      <c r="U2100" s="358">
        <v>0</v>
      </c>
      <c r="V2100" s="361">
        <v>0</v>
      </c>
    </row>
    <row r="2101" spans="1:22" hidden="1" outlineLevel="1">
      <c r="A2101" s="65">
        <v>2092</v>
      </c>
      <c r="B2101" s="117">
        <v>1</v>
      </c>
      <c r="C2101" s="325">
        <v>6.9215314900337855E-5</v>
      </c>
      <c r="D2101" s="358">
        <v>7.6912238799980873E-5</v>
      </c>
      <c r="E2101" s="327">
        <v>7.4125600394336772E-5</v>
      </c>
      <c r="F2101" s="332">
        <v>0</v>
      </c>
      <c r="G2101" s="358">
        <v>0</v>
      </c>
      <c r="H2101" s="327">
        <v>0</v>
      </c>
      <c r="I2101" s="332">
        <v>1.8723085564501018E-4</v>
      </c>
      <c r="J2101" s="358">
        <v>2.5690974164745373E-4</v>
      </c>
      <c r="K2101" s="327">
        <v>2.2285546189023002E-4</v>
      </c>
      <c r="L2101" s="336">
        <v>1.409807561267887E-5</v>
      </c>
      <c r="M2101" s="210">
        <v>1.1415525114155251E-4</v>
      </c>
      <c r="N2101" s="325">
        <v>0</v>
      </c>
      <c r="O2101" s="358">
        <v>0</v>
      </c>
      <c r="P2101" s="327">
        <v>0</v>
      </c>
      <c r="Q2101" s="332">
        <v>0.296816976127321</v>
      </c>
      <c r="R2101" s="358">
        <v>0.834072410258476</v>
      </c>
      <c r="S2101" s="327">
        <v>0.69598062569929275</v>
      </c>
      <c r="T2101" s="358">
        <v>3.6506374251823237E-2</v>
      </c>
      <c r="U2101" s="358">
        <v>0.29323409701791892</v>
      </c>
      <c r="V2101" s="361">
        <v>0</v>
      </c>
    </row>
    <row r="2102" spans="1:22" hidden="1" outlineLevel="1">
      <c r="A2102" s="65">
        <v>2093</v>
      </c>
      <c r="B2102" s="117">
        <v>1</v>
      </c>
      <c r="C2102" s="325">
        <v>6.8690293548375747E-5</v>
      </c>
      <c r="D2102" s="358">
        <v>7.564851394608837E-5</v>
      </c>
      <c r="E2102" s="327">
        <v>7.1933226143961756E-5</v>
      </c>
      <c r="F2102" s="332">
        <v>0</v>
      </c>
      <c r="G2102" s="358">
        <v>0</v>
      </c>
      <c r="H2102" s="327">
        <v>0</v>
      </c>
      <c r="I2102" s="332">
        <v>2.0060448819108232E-4</v>
      </c>
      <c r="J2102" s="358">
        <v>2.6019818634054115E-4</v>
      </c>
      <c r="K2102" s="327">
        <v>2.3474108652437564E-4</v>
      </c>
      <c r="L2102" s="336">
        <v>3.7594868300476983E-5</v>
      </c>
      <c r="M2102" s="210">
        <v>1.1415525114155251E-4</v>
      </c>
      <c r="N2102" s="325">
        <v>0</v>
      </c>
      <c r="O2102" s="358">
        <v>0</v>
      </c>
      <c r="P2102" s="327">
        <v>0</v>
      </c>
      <c r="Q2102" s="332">
        <v>0.296816976127321</v>
      </c>
      <c r="R2102" s="358">
        <v>0.83469422043684693</v>
      </c>
      <c r="S2102" s="327">
        <v>0.69282417496220738</v>
      </c>
      <c r="T2102" s="358">
        <v>3.6401771460270738E-2</v>
      </c>
      <c r="U2102" s="358">
        <v>0.28600211928799724</v>
      </c>
      <c r="V2102" s="361">
        <v>0</v>
      </c>
    </row>
    <row r="2103" spans="1:22" hidden="1" outlineLevel="1">
      <c r="A2103" s="65">
        <v>2094</v>
      </c>
      <c r="B2103" s="117">
        <v>1</v>
      </c>
      <c r="C2103" s="325">
        <v>6.8615290498095447E-5</v>
      </c>
      <c r="D2103" s="358">
        <v>7.5162465925360478E-5</v>
      </c>
      <c r="E2103" s="327">
        <v>7.2452131291979503E-5</v>
      </c>
      <c r="F2103" s="332">
        <v>0</v>
      </c>
      <c r="G2103" s="358">
        <v>0</v>
      </c>
      <c r="H2103" s="327">
        <v>0</v>
      </c>
      <c r="I2103" s="332">
        <v>2.2066493701019058E-4</v>
      </c>
      <c r="J2103" s="358">
        <v>2.6759718689998779E-4</v>
      </c>
      <c r="K2103" s="327">
        <v>2.2879827420730281E-4</v>
      </c>
      <c r="L2103" s="336">
        <v>9.3987170751192462E-5</v>
      </c>
      <c r="M2103" s="210">
        <v>1.1415525114155251E-4</v>
      </c>
      <c r="N2103" s="325">
        <v>0</v>
      </c>
      <c r="O2103" s="358">
        <v>4.9856864410341211E-4</v>
      </c>
      <c r="P2103" s="327">
        <v>5.2433174251414853E-4</v>
      </c>
      <c r="Q2103" s="332">
        <v>0.32979664014146776</v>
      </c>
      <c r="R2103" s="358">
        <v>0.84770694955341386</v>
      </c>
      <c r="S2103" s="327">
        <v>0.67624014393107601</v>
      </c>
      <c r="T2103" s="358">
        <v>3.5669551919403228E-2</v>
      </c>
      <c r="U2103" s="358">
        <v>0.31380003368738379</v>
      </c>
      <c r="V2103" s="361">
        <v>0</v>
      </c>
    </row>
    <row r="2104" spans="1:22" hidden="1" outlineLevel="1">
      <c r="A2104" s="65">
        <v>2095</v>
      </c>
      <c r="B2104" s="117">
        <v>1</v>
      </c>
      <c r="C2104" s="325">
        <v>7.0946635310974803E-5</v>
      </c>
      <c r="D2104" s="358">
        <v>7.7670473712316383E-5</v>
      </c>
      <c r="E2104" s="327">
        <v>7.4903958116363413E-5</v>
      </c>
      <c r="F2104" s="332">
        <v>0</v>
      </c>
      <c r="G2104" s="358">
        <v>0</v>
      </c>
      <c r="H2104" s="327">
        <v>0</v>
      </c>
      <c r="I2104" s="332">
        <v>2.3180963079858402E-4</v>
      </c>
      <c r="J2104" s="358">
        <v>3.3254396958846413E-4</v>
      </c>
      <c r="K2104" s="327">
        <v>2.0799843109754802E-4</v>
      </c>
      <c r="L2104" s="336">
        <v>1.8210014333043539E-4</v>
      </c>
      <c r="M2104" s="210">
        <v>1.1415525114155251E-4</v>
      </c>
      <c r="N2104" s="325">
        <v>1.6767636633558191E-2</v>
      </c>
      <c r="O2104" s="358">
        <v>4.2230876421012434E-2</v>
      </c>
      <c r="P2104" s="327">
        <v>1.9216755181952695E-2</v>
      </c>
      <c r="Q2104" s="332">
        <v>0.32979664014146776</v>
      </c>
      <c r="R2104" s="358">
        <v>0.85392490116321396</v>
      </c>
      <c r="S2104" s="327">
        <v>0.64125754623245013</v>
      </c>
      <c r="T2104" s="358">
        <v>4.7280461781730961E-2</v>
      </c>
      <c r="U2104" s="358">
        <v>0.32961998497158751</v>
      </c>
      <c r="V2104" s="361">
        <v>0</v>
      </c>
    </row>
    <row r="2105" spans="1:22" hidden="1" outlineLevel="1">
      <c r="A2105" s="65">
        <v>2096</v>
      </c>
      <c r="B2105" s="117">
        <v>1</v>
      </c>
      <c r="C2105" s="325">
        <v>7.0946635310974803E-5</v>
      </c>
      <c r="D2105" s="358">
        <v>7.9945178449322899E-5</v>
      </c>
      <c r="E2105" s="327">
        <v>7.6227166243808704E-5</v>
      </c>
      <c r="F2105" s="332">
        <v>0</v>
      </c>
      <c r="G2105" s="358">
        <v>0</v>
      </c>
      <c r="H2105" s="327">
        <v>0</v>
      </c>
      <c r="I2105" s="332">
        <v>2.2958069204090536E-4</v>
      </c>
      <c r="J2105" s="358">
        <v>3.0541430087049302E-4</v>
      </c>
      <c r="K2105" s="327">
        <v>2.0502702493901164E-4</v>
      </c>
      <c r="L2105" s="336">
        <v>1.5860335064263727E-4</v>
      </c>
      <c r="M2105" s="210">
        <v>1.1415525114155251E-4</v>
      </c>
      <c r="N2105" s="325">
        <v>0.18312520008784897</v>
      </c>
      <c r="O2105" s="358">
        <v>0.1640900167737929</v>
      </c>
      <c r="P2105" s="327">
        <v>8.8494382184041931E-2</v>
      </c>
      <c r="Q2105" s="332">
        <v>0.296816976127321</v>
      </c>
      <c r="R2105" s="358">
        <v>0.84903305513963145</v>
      </c>
      <c r="S2105" s="327">
        <v>0.68461233441705249</v>
      </c>
      <c r="T2105" s="358">
        <v>4.7175858990178461E-2</v>
      </c>
      <c r="U2105" s="358">
        <v>0.34216294634692052</v>
      </c>
      <c r="V2105" s="361">
        <v>4.115791894512788E-2</v>
      </c>
    </row>
    <row r="2106" spans="1:22" hidden="1" outlineLevel="1">
      <c r="A2106" s="65">
        <v>2097</v>
      </c>
      <c r="B2106" s="117">
        <v>1</v>
      </c>
      <c r="C2106" s="325">
        <v>7.6128096034505598E-5</v>
      </c>
      <c r="D2106" s="358">
        <v>9.009386112212118E-5</v>
      </c>
      <c r="E2106" s="327">
        <v>8.5878801996939E-5</v>
      </c>
      <c r="F2106" s="332">
        <v>0</v>
      </c>
      <c r="G2106" s="358">
        <v>0</v>
      </c>
      <c r="H2106" s="327">
        <v>0</v>
      </c>
      <c r="I2106" s="332">
        <v>2.0283342694876101E-4</v>
      </c>
      <c r="J2106" s="358">
        <v>2.2895796175621079E-4</v>
      </c>
      <c r="K2106" s="327">
        <v>2.1988405573169364E-4</v>
      </c>
      <c r="L2106" s="336">
        <v>1.4685495429873823E-4</v>
      </c>
      <c r="M2106" s="210">
        <v>1.1415525114155251E-4</v>
      </c>
      <c r="N2106" s="325">
        <v>0.41881411501572874</v>
      </c>
      <c r="O2106" s="358">
        <v>0.28119130206755172</v>
      </c>
      <c r="P2106" s="327">
        <v>0.19469593350963998</v>
      </c>
      <c r="Q2106" s="332">
        <v>0.296816976127321</v>
      </c>
      <c r="R2106" s="358">
        <v>0.85455738748188359</v>
      </c>
      <c r="S2106" s="327">
        <v>0.72933435320444451</v>
      </c>
      <c r="T2106" s="358">
        <v>6.9456253590861411E-2</v>
      </c>
      <c r="U2106" s="358">
        <v>0.36374587988465551</v>
      </c>
      <c r="V2106" s="361">
        <v>8.0430101296034853E-2</v>
      </c>
    </row>
    <row r="2107" spans="1:22" hidden="1" outlineLevel="1">
      <c r="A2107" s="65">
        <v>2098</v>
      </c>
      <c r="B2107" s="117">
        <v>1</v>
      </c>
      <c r="C2107" s="325">
        <v>8.1547066417257352E-5</v>
      </c>
      <c r="D2107" s="358">
        <v>1.0084524334062204E-4</v>
      </c>
      <c r="E2107" s="327">
        <v>9.2040800629649891E-5</v>
      </c>
      <c r="F2107" s="332">
        <v>0</v>
      </c>
      <c r="G2107" s="358">
        <v>0</v>
      </c>
      <c r="H2107" s="327">
        <v>0</v>
      </c>
      <c r="I2107" s="332">
        <v>1.5156783552215111E-4</v>
      </c>
      <c r="J2107" s="358">
        <v>1.5126845588202075E-4</v>
      </c>
      <c r="K2107" s="327">
        <v>2.0799843109754802E-4</v>
      </c>
      <c r="L2107" s="336">
        <v>1.644775488145868E-4</v>
      </c>
      <c r="M2107" s="210">
        <v>1.1415525114155251E-4</v>
      </c>
      <c r="N2107" s="325">
        <v>0.59289609534615295</v>
      </c>
      <c r="O2107" s="358">
        <v>0.39793977832352379</v>
      </c>
      <c r="P2107" s="327">
        <v>0.26176893302771231</v>
      </c>
      <c r="Q2107" s="332">
        <v>0.296816976127321</v>
      </c>
      <c r="R2107" s="358">
        <v>0.90439523992060522</v>
      </c>
      <c r="S2107" s="327">
        <v>0.77468091318147514</v>
      </c>
      <c r="T2107" s="358">
        <v>5.020933994520102E-2</v>
      </c>
      <c r="U2107" s="358">
        <v>0.36634487188134618</v>
      </c>
      <c r="V2107" s="361">
        <v>0.10886884143155703</v>
      </c>
    </row>
    <row r="2108" spans="1:22" hidden="1" outlineLevel="1">
      <c r="A2108" s="65">
        <v>2099</v>
      </c>
      <c r="B2108" s="117">
        <v>1</v>
      </c>
      <c r="C2108" s="325">
        <v>8.5065959526241488E-5</v>
      </c>
      <c r="D2108" s="358">
        <v>1.032949253650906E-4</v>
      </c>
      <c r="E2108" s="327">
        <v>9.4427764310531568E-5</v>
      </c>
      <c r="F2108" s="332">
        <v>0</v>
      </c>
      <c r="G2108" s="358">
        <v>0</v>
      </c>
      <c r="H2108" s="327">
        <v>0</v>
      </c>
      <c r="I2108" s="332">
        <v>1.1144693788393462E-4</v>
      </c>
      <c r="J2108" s="358">
        <v>1.3359306565667594E-4</v>
      </c>
      <c r="K2108" s="327">
        <v>1.9314140030486602E-4</v>
      </c>
      <c r="L2108" s="336">
        <v>1.8797434150238492E-4</v>
      </c>
      <c r="M2108" s="210">
        <v>1.1415525114155251E-4</v>
      </c>
      <c r="N2108" s="325">
        <v>0.72684878800300556</v>
      </c>
      <c r="O2108" s="358">
        <v>0.47364323099514594</v>
      </c>
      <c r="P2108" s="327">
        <v>0.37600677714289765</v>
      </c>
      <c r="Q2108" s="332">
        <v>0.296816976127321</v>
      </c>
      <c r="R2108" s="358">
        <v>0.90414175030121968</v>
      </c>
      <c r="S2108" s="327">
        <v>0.80406798331701335</v>
      </c>
      <c r="T2108" s="358">
        <v>7.7929079706614085E-2</v>
      </c>
      <c r="U2108" s="358">
        <v>0.38736280715893107</v>
      </c>
      <c r="V2108" s="361">
        <v>0</v>
      </c>
    </row>
    <row r="2109" spans="1:22" hidden="1" outlineLevel="1">
      <c r="A2109" s="65">
        <v>2100</v>
      </c>
      <c r="B2109" s="117">
        <v>1</v>
      </c>
      <c r="C2109" s="325">
        <v>8.5072209780431512E-5</v>
      </c>
      <c r="D2109" s="358">
        <v>1.0179789746124871E-4</v>
      </c>
      <c r="E2109" s="327">
        <v>9.4726134770641791E-5</v>
      </c>
      <c r="F2109" s="332">
        <v>0</v>
      </c>
      <c r="G2109" s="358">
        <v>0</v>
      </c>
      <c r="H2109" s="327">
        <v>0</v>
      </c>
      <c r="I2109" s="332">
        <v>7.5783917761075554E-5</v>
      </c>
      <c r="J2109" s="358">
        <v>0</v>
      </c>
      <c r="K2109" s="327">
        <v>1.8125577567072043E-4</v>
      </c>
      <c r="L2109" s="336">
        <v>2.0677177565262342E-4</v>
      </c>
      <c r="M2109" s="210">
        <v>1.1415525114155251E-4</v>
      </c>
      <c r="N2109" s="325">
        <v>0.83084581521338896</v>
      </c>
      <c r="O2109" s="358">
        <v>0.53487578327269092</v>
      </c>
      <c r="P2109" s="327">
        <v>0.46848181918990112</v>
      </c>
      <c r="Q2109" s="332">
        <v>0.32979664014146776</v>
      </c>
      <c r="R2109" s="358">
        <v>0.95651427047042681</v>
      </c>
      <c r="S2109" s="327">
        <v>0.87866657899082756</v>
      </c>
      <c r="T2109" s="358">
        <v>6.2134058182186258E-2</v>
      </c>
      <c r="U2109" s="358">
        <v>0.36193788545217509</v>
      </c>
      <c r="V2109" s="361">
        <v>0</v>
      </c>
    </row>
    <row r="2110" spans="1:22" hidden="1" outlineLevel="1">
      <c r="A2110" s="65">
        <v>2101</v>
      </c>
      <c r="B2110" s="117">
        <v>1</v>
      </c>
      <c r="C2110" s="325">
        <v>8.4759697070930254E-5</v>
      </c>
      <c r="D2110" s="358">
        <v>1.0483083711059072E-4</v>
      </c>
      <c r="E2110" s="327">
        <v>9.5478547235267527E-5</v>
      </c>
      <c r="F2110" s="332">
        <v>0</v>
      </c>
      <c r="G2110" s="358">
        <v>0</v>
      </c>
      <c r="H2110" s="327">
        <v>0</v>
      </c>
      <c r="I2110" s="332">
        <v>0</v>
      </c>
      <c r="J2110" s="358">
        <v>0</v>
      </c>
      <c r="K2110" s="327">
        <v>1.6937015103657481E-4</v>
      </c>
      <c r="L2110" s="336">
        <v>1.8797434150238492E-4</v>
      </c>
      <c r="M2110" s="210">
        <v>1.1415525114155251E-4</v>
      </c>
      <c r="N2110" s="325">
        <v>0.82293299792564245</v>
      </c>
      <c r="O2110" s="358">
        <v>0.4899178931606622</v>
      </c>
      <c r="P2110" s="327">
        <v>0.57801227331088589</v>
      </c>
      <c r="Q2110" s="332">
        <v>0.13191865605658709</v>
      </c>
      <c r="R2110" s="358">
        <v>1.0010468392809613</v>
      </c>
      <c r="S2110" s="327">
        <v>0.7752548233669796</v>
      </c>
      <c r="T2110" s="358">
        <v>6.5167539137208824E-2</v>
      </c>
      <c r="U2110" s="358">
        <v>0.34487493799564112</v>
      </c>
      <c r="V2110" s="361">
        <v>4.7962603262655695E-2</v>
      </c>
    </row>
    <row r="2111" spans="1:22" hidden="1" outlineLevel="1">
      <c r="A2111" s="65">
        <v>2102</v>
      </c>
      <c r="B2111" s="117">
        <v>1</v>
      </c>
      <c r="C2111" s="325">
        <v>8.2053337006649389E-5</v>
      </c>
      <c r="D2111" s="358">
        <v>9.7734536007963569E-5</v>
      </c>
      <c r="E2111" s="327">
        <v>9.1093798734517481E-5</v>
      </c>
      <c r="F2111" s="332">
        <v>0</v>
      </c>
      <c r="G2111" s="358">
        <v>0</v>
      </c>
      <c r="H2111" s="327">
        <v>0</v>
      </c>
      <c r="I2111" s="332">
        <v>0</v>
      </c>
      <c r="J2111" s="358">
        <v>0</v>
      </c>
      <c r="K2111" s="327">
        <v>1.4559890176828365E-4</v>
      </c>
      <c r="L2111" s="336">
        <v>1.9032402077116473E-4</v>
      </c>
      <c r="M2111" s="210">
        <v>1.1415525114155251E-4</v>
      </c>
      <c r="N2111" s="325">
        <v>0.73118199747010482</v>
      </c>
      <c r="O2111" s="358">
        <v>0.58164145352651719</v>
      </c>
      <c r="P2111" s="327">
        <v>0.53299778308408641</v>
      </c>
      <c r="Q2111" s="332">
        <v>3.2979664014146773E-2</v>
      </c>
      <c r="R2111" s="358">
        <v>1.0173659460542659</v>
      </c>
      <c r="S2111" s="327">
        <v>0.7378500350575945</v>
      </c>
      <c r="T2111" s="358">
        <v>5.9832796768031216E-2</v>
      </c>
      <c r="U2111" s="358">
        <v>0.32193600863354571</v>
      </c>
      <c r="V2111" s="361">
        <v>0.11910678788034537</v>
      </c>
    </row>
    <row r="2112" spans="1:22" hidden="1" outlineLevel="1">
      <c r="A2112" s="65">
        <v>2103</v>
      </c>
      <c r="B2112" s="117">
        <v>1</v>
      </c>
      <c r="C2112" s="325">
        <v>8.1797076584858358E-5</v>
      </c>
      <c r="D2112" s="358">
        <v>9.1027073321918721E-5</v>
      </c>
      <c r="E2112" s="327">
        <v>8.7176064866983401E-5</v>
      </c>
      <c r="F2112" s="332">
        <v>0</v>
      </c>
      <c r="G2112" s="358">
        <v>0</v>
      </c>
      <c r="H2112" s="327">
        <v>0</v>
      </c>
      <c r="I2112" s="332">
        <v>0</v>
      </c>
      <c r="J2112" s="358">
        <v>0</v>
      </c>
      <c r="K2112" s="327">
        <v>1.6045593256096565E-4</v>
      </c>
      <c r="L2112" s="336">
        <v>2.1382081345896285E-4</v>
      </c>
      <c r="M2112" s="210">
        <v>1.1415525114155251E-4</v>
      </c>
      <c r="N2112" s="325">
        <v>0.66731425793329324</v>
      </c>
      <c r="O2112" s="358">
        <v>0.47184583827776699</v>
      </c>
      <c r="P2112" s="327">
        <v>0.54222297427372734</v>
      </c>
      <c r="Q2112" s="332">
        <v>0.13191865605658709</v>
      </c>
      <c r="R2112" s="358">
        <v>0.99988369099423413</v>
      </c>
      <c r="S2112" s="327">
        <v>0.65592577961894949</v>
      </c>
      <c r="T2112" s="358">
        <v>5.8159152103191177E-2</v>
      </c>
      <c r="U2112" s="358">
        <v>0.32476099993429641</v>
      </c>
      <c r="V2112" s="361">
        <v>0.12790180227930414</v>
      </c>
    </row>
    <row r="2113" spans="1:22" hidden="1" outlineLevel="1">
      <c r="A2113" s="65">
        <v>2104</v>
      </c>
      <c r="B2113" s="117">
        <v>1</v>
      </c>
      <c r="C2113" s="325">
        <v>8.0840787693784526E-5</v>
      </c>
      <c r="D2113" s="358">
        <v>8.8071901355893167E-5</v>
      </c>
      <c r="E2113" s="327">
        <v>8.6644187090265202E-5</v>
      </c>
      <c r="F2113" s="332">
        <v>0</v>
      </c>
      <c r="G2113" s="358">
        <v>0</v>
      </c>
      <c r="H2113" s="327">
        <v>0</v>
      </c>
      <c r="I2113" s="332">
        <v>0</v>
      </c>
      <c r="J2113" s="358">
        <v>0</v>
      </c>
      <c r="K2113" s="327">
        <v>1.6045593256096565E-4</v>
      </c>
      <c r="L2113" s="336">
        <v>2.2321953053408208E-4</v>
      </c>
      <c r="M2113" s="210">
        <v>1.1415525114155251E-4</v>
      </c>
      <c r="N2113" s="325">
        <v>0.54523079120806062</v>
      </c>
      <c r="O2113" s="358">
        <v>0.32386443453943609</v>
      </c>
      <c r="P2113" s="327">
        <v>0.45505283798670448</v>
      </c>
      <c r="Q2113" s="332">
        <v>0.23085764809902742</v>
      </c>
      <c r="R2113" s="358">
        <v>0.95744279712147906</v>
      </c>
      <c r="S2113" s="327">
        <v>0.56679401263898532</v>
      </c>
      <c r="T2113" s="358">
        <v>6.0669619100451232E-2</v>
      </c>
      <c r="U2113" s="358">
        <v>0.33798195922180946</v>
      </c>
      <c r="V2113" s="361">
        <v>0.13704037192822241</v>
      </c>
    </row>
    <row r="2114" spans="1:22" hidden="1" outlineLevel="1">
      <c r="A2114" s="65">
        <v>2105</v>
      </c>
      <c r="B2114" s="117">
        <v>1</v>
      </c>
      <c r="C2114" s="325">
        <v>7.8959461182586966E-5</v>
      </c>
      <c r="D2114" s="358">
        <v>8.6535989610393046E-5</v>
      </c>
      <c r="E2114" s="327">
        <v>8.665715971896564E-5</v>
      </c>
      <c r="F2114" s="332">
        <v>0</v>
      </c>
      <c r="G2114" s="358">
        <v>0</v>
      </c>
      <c r="H2114" s="327">
        <v>0</v>
      </c>
      <c r="I2114" s="332">
        <v>0</v>
      </c>
      <c r="J2114" s="358">
        <v>0</v>
      </c>
      <c r="K2114" s="327">
        <v>1.663987448780384E-4</v>
      </c>
      <c r="L2114" s="336">
        <v>2.2321953053408208E-4</v>
      </c>
      <c r="M2114" s="210">
        <v>1.1415525114155251E-4</v>
      </c>
      <c r="N2114" s="325">
        <v>0.33139632402729047</v>
      </c>
      <c r="O2114" s="358">
        <v>0.20797408591638025</v>
      </c>
      <c r="P2114" s="327">
        <v>0.2918192368309892</v>
      </c>
      <c r="Q2114" s="332">
        <v>0.296816976127321</v>
      </c>
      <c r="R2114" s="358">
        <v>0.95460036907887025</v>
      </c>
      <c r="S2114" s="327">
        <v>0.51338753277079752</v>
      </c>
      <c r="T2114" s="358">
        <v>7.0083870340176421E-2</v>
      </c>
      <c r="U2114" s="358">
        <v>0.35334991189789311</v>
      </c>
      <c r="V2114" s="361">
        <v>6.5409865767812561E-2</v>
      </c>
    </row>
    <row r="2115" spans="1:22" hidden="1" outlineLevel="1">
      <c r="A2115" s="65">
        <v>2106</v>
      </c>
      <c r="B2115" s="117">
        <v>1</v>
      </c>
      <c r="C2115" s="325">
        <v>7.8559444914425361E-5</v>
      </c>
      <c r="D2115" s="358">
        <v>8.9141207001494524E-5</v>
      </c>
      <c r="E2115" s="327">
        <v>8.6851749149472301E-5</v>
      </c>
      <c r="F2115" s="332">
        <v>0</v>
      </c>
      <c r="G2115" s="358">
        <v>0</v>
      </c>
      <c r="H2115" s="327">
        <v>0</v>
      </c>
      <c r="I2115" s="332">
        <v>0</v>
      </c>
      <c r="J2115" s="358">
        <v>1.3235989889676819E-4</v>
      </c>
      <c r="K2115" s="327">
        <v>1.7531296335364765E-4</v>
      </c>
      <c r="L2115" s="336">
        <v>1.644775488145868E-4</v>
      </c>
      <c r="M2115" s="210">
        <v>1.1415525114155251E-4</v>
      </c>
      <c r="N2115" s="325">
        <v>0.1311266864826573</v>
      </c>
      <c r="O2115" s="358">
        <v>7.3393553787669985E-2</v>
      </c>
      <c r="P2115" s="327">
        <v>0.10129783245036203</v>
      </c>
      <c r="Q2115" s="332">
        <v>0.296816976127321</v>
      </c>
      <c r="R2115" s="358">
        <v>0.94393880597245972</v>
      </c>
      <c r="S2115" s="327">
        <v>0.49337698212507153</v>
      </c>
      <c r="T2115" s="358">
        <v>9.5606951478986943E-2</v>
      </c>
      <c r="U2115" s="358">
        <v>0.43561365857575246</v>
      </c>
      <c r="V2115" s="361">
        <v>0</v>
      </c>
    </row>
    <row r="2116" spans="1:22" hidden="1" outlineLevel="1">
      <c r="A2116" s="65">
        <v>2107</v>
      </c>
      <c r="B2116" s="117">
        <v>1</v>
      </c>
      <c r="C2116" s="325">
        <v>8.1928331922848885E-5</v>
      </c>
      <c r="D2116" s="358">
        <v>9.1960285521716263E-5</v>
      </c>
      <c r="E2116" s="327">
        <v>9.0795428274407258E-5</v>
      </c>
      <c r="F2116" s="332">
        <v>0</v>
      </c>
      <c r="G2116" s="358">
        <v>0</v>
      </c>
      <c r="H2116" s="327">
        <v>0</v>
      </c>
      <c r="I2116" s="332">
        <v>0</v>
      </c>
      <c r="J2116" s="358">
        <v>1.8620818074607443E-4</v>
      </c>
      <c r="K2116" s="327">
        <v>1.8422718182925681E-4</v>
      </c>
      <c r="L2116" s="336">
        <v>1.1748396343899057E-4</v>
      </c>
      <c r="M2116" s="210">
        <v>1.1415525114155251E-4</v>
      </c>
      <c r="N2116" s="325">
        <v>7.7244168761335472E-3</v>
      </c>
      <c r="O2116" s="358">
        <v>3.6240385387388226E-3</v>
      </c>
      <c r="P2116" s="327">
        <v>4.4427963198677301E-3</v>
      </c>
      <c r="Q2116" s="332">
        <v>0.19787798408488064</v>
      </c>
      <c r="R2116" s="358">
        <v>0.94160649547706976</v>
      </c>
      <c r="S2116" s="327">
        <v>0.47336643147934537</v>
      </c>
      <c r="T2116" s="358">
        <v>0.11401704279222731</v>
      </c>
      <c r="U2116" s="358">
        <v>0.51832940386173187</v>
      </c>
      <c r="V2116" s="361">
        <v>0</v>
      </c>
    </row>
    <row r="2117" spans="1:22" hidden="1" outlineLevel="1">
      <c r="A2117" s="65">
        <v>2108</v>
      </c>
      <c r="B2117" s="117">
        <v>1</v>
      </c>
      <c r="C2117" s="325">
        <v>9.082869388944462E-5</v>
      </c>
      <c r="D2117" s="358">
        <v>1.06055678122825E-4</v>
      </c>
      <c r="E2117" s="327">
        <v>1.0561017025031427E-4</v>
      </c>
      <c r="F2117" s="332">
        <v>0</v>
      </c>
      <c r="G2117" s="358">
        <v>0</v>
      </c>
      <c r="H2117" s="327">
        <v>0</v>
      </c>
      <c r="I2117" s="332">
        <v>0</v>
      </c>
      <c r="J2117" s="358">
        <v>2.4951074108800708E-4</v>
      </c>
      <c r="K2117" s="327">
        <v>1.7234155719511124E-4</v>
      </c>
      <c r="L2117" s="336">
        <v>8.811297257924293E-5</v>
      </c>
      <c r="M2117" s="210">
        <v>1.1415525114155251E-4</v>
      </c>
      <c r="N2117" s="325">
        <v>0</v>
      </c>
      <c r="O2117" s="358">
        <v>0</v>
      </c>
      <c r="P2117" s="327">
        <v>0</v>
      </c>
      <c r="Q2117" s="332">
        <v>0.19787798408488064</v>
      </c>
      <c r="R2117" s="358">
        <v>0.85831722915317465</v>
      </c>
      <c r="S2117" s="327">
        <v>0.46313750363969525</v>
      </c>
      <c r="T2117" s="358">
        <v>0.18232266567601121</v>
      </c>
      <c r="U2117" s="358">
        <v>0.59449116932996982</v>
      </c>
      <c r="V2117" s="361">
        <v>0</v>
      </c>
    </row>
    <row r="2118" spans="1:22" hidden="1" outlineLevel="1">
      <c r="A2118" s="65">
        <v>2109</v>
      </c>
      <c r="B2118" s="117">
        <v>1</v>
      </c>
      <c r="C2118" s="325">
        <v>9.9760307126990473E-5</v>
      </c>
      <c r="D2118" s="358">
        <v>1.181096690368766E-4</v>
      </c>
      <c r="E2118" s="327">
        <v>1.160401637254712E-4</v>
      </c>
      <c r="F2118" s="332">
        <v>0</v>
      </c>
      <c r="G2118" s="358">
        <v>0</v>
      </c>
      <c r="H2118" s="327">
        <v>0</v>
      </c>
      <c r="I2118" s="332">
        <v>7.5783917761075554E-5</v>
      </c>
      <c r="J2118" s="358">
        <v>2.7951779891242972E-4</v>
      </c>
      <c r="K2118" s="327">
        <v>1.9908421262193881E-4</v>
      </c>
      <c r="L2118" s="336">
        <v>5.8741981719495287E-5</v>
      </c>
      <c r="M2118" s="210">
        <v>1.1415525114155251E-4</v>
      </c>
      <c r="N2118" s="325">
        <v>0</v>
      </c>
      <c r="O2118" s="358">
        <v>0</v>
      </c>
      <c r="P2118" s="327">
        <v>0</v>
      </c>
      <c r="Q2118" s="332">
        <v>0.13191865605658709</v>
      </c>
      <c r="R2118" s="358">
        <v>0.77624496563812162</v>
      </c>
      <c r="S2118" s="327">
        <v>0.44017305391501566</v>
      </c>
      <c r="T2118" s="358">
        <v>0.26474966541938283</v>
      </c>
      <c r="U2118" s="358">
        <v>0.60183614671192154</v>
      </c>
      <c r="V2118" s="361">
        <v>0</v>
      </c>
    </row>
    <row r="2119" spans="1:22" hidden="1" outlineLevel="1">
      <c r="A2119" s="65">
        <v>2110</v>
      </c>
      <c r="B2119" s="117">
        <v>1</v>
      </c>
      <c r="C2119" s="325">
        <v>9.4960111909051198E-5</v>
      </c>
      <c r="D2119" s="358">
        <v>1.1488231017924343E-4</v>
      </c>
      <c r="E2119" s="327">
        <v>1.1153866156641716E-4</v>
      </c>
      <c r="F2119" s="332">
        <v>0</v>
      </c>
      <c r="G2119" s="358">
        <v>0</v>
      </c>
      <c r="H2119" s="327">
        <v>0</v>
      </c>
      <c r="I2119" s="332">
        <v>1.0921799912625594E-4</v>
      </c>
      <c r="J2119" s="358">
        <v>2.9596002237786666E-4</v>
      </c>
      <c r="K2119" s="327">
        <v>1.9314140030486602E-4</v>
      </c>
      <c r="L2119" s="336">
        <v>3.7594868300476983E-5</v>
      </c>
      <c r="M2119" s="210">
        <v>1.1415525114155251E-4</v>
      </c>
      <c r="N2119" s="325">
        <v>0</v>
      </c>
      <c r="O2119" s="358">
        <v>0</v>
      </c>
      <c r="P2119" s="327">
        <v>0</v>
      </c>
      <c r="Q2119" s="332">
        <v>0.296816976127321</v>
      </c>
      <c r="R2119" s="358">
        <v>0.83233451313409423</v>
      </c>
      <c r="S2119" s="327">
        <v>0.49687101895904362</v>
      </c>
      <c r="T2119" s="358">
        <v>0.14299201605227038</v>
      </c>
      <c r="U2119" s="358">
        <v>0.50149245570925793</v>
      </c>
      <c r="V2119" s="361">
        <v>0</v>
      </c>
    </row>
    <row r="2120" spans="1:22" hidden="1" outlineLevel="1">
      <c r="A2120" s="65">
        <v>2111</v>
      </c>
      <c r="B2120" s="117">
        <v>1</v>
      </c>
      <c r="C2120" s="325">
        <v>8.7747318573762245E-5</v>
      </c>
      <c r="D2120" s="358">
        <v>1.0681391303516051E-4</v>
      </c>
      <c r="E2120" s="327">
        <v>1.0457235995427875E-4</v>
      </c>
      <c r="F2120" s="332">
        <v>0</v>
      </c>
      <c r="G2120" s="358">
        <v>0</v>
      </c>
      <c r="H2120" s="327">
        <v>0</v>
      </c>
      <c r="I2120" s="332">
        <v>1.4488101924911502E-4</v>
      </c>
      <c r="J2120" s="358">
        <v>3.1404646818984747E-4</v>
      </c>
      <c r="K2120" s="327">
        <v>2.1394124341462081E-4</v>
      </c>
      <c r="L2120" s="336">
        <v>2.3496792687798115E-5</v>
      </c>
      <c r="M2120" s="210">
        <v>1.1415525114155251E-4</v>
      </c>
      <c r="N2120" s="325">
        <v>0</v>
      </c>
      <c r="O2120" s="358">
        <v>0</v>
      </c>
      <c r="P2120" s="327">
        <v>0</v>
      </c>
      <c r="Q2120" s="332">
        <v>0.23085764809902742</v>
      </c>
      <c r="R2120" s="358">
        <v>0.82487957146007296</v>
      </c>
      <c r="S2120" s="327">
        <v>0.40973945305833159</v>
      </c>
      <c r="T2120" s="358">
        <v>0.11380783720912231</v>
      </c>
      <c r="U2120" s="358">
        <v>0.40600774974388548</v>
      </c>
      <c r="V2120" s="361">
        <v>0</v>
      </c>
    </row>
    <row r="2121" spans="1:22" hidden="1" outlineLevel="1">
      <c r="A2121" s="65">
        <v>2112</v>
      </c>
      <c r="B2121" s="117">
        <v>1</v>
      </c>
      <c r="C2121" s="325">
        <v>8.0359518121152584E-5</v>
      </c>
      <c r="D2121" s="358">
        <v>9.9153796228489003E-5</v>
      </c>
      <c r="E2121" s="327">
        <v>9.2819158351676518E-5</v>
      </c>
      <c r="F2121" s="332">
        <v>0</v>
      </c>
      <c r="G2121" s="358">
        <v>0</v>
      </c>
      <c r="H2121" s="327">
        <v>0</v>
      </c>
      <c r="I2121" s="332">
        <v>1.6494146806822325E-4</v>
      </c>
      <c r="J2121" s="358">
        <v>3.3747663662809526E-4</v>
      </c>
      <c r="K2121" s="327">
        <v>2.0205561878047524E-4</v>
      </c>
      <c r="L2121" s="336">
        <v>9.3987170751192458E-6</v>
      </c>
      <c r="M2121" s="210">
        <v>1.1415525114155251E-4</v>
      </c>
      <c r="N2121" s="325">
        <v>0</v>
      </c>
      <c r="O2121" s="358">
        <v>0</v>
      </c>
      <c r="P2121" s="327">
        <v>0</v>
      </c>
      <c r="Q2121" s="332">
        <v>0.13191865605658709</v>
      </c>
      <c r="R2121" s="358">
        <v>0.81653746478727751</v>
      </c>
      <c r="S2121" s="327">
        <v>0.48691215999690274</v>
      </c>
      <c r="T2121" s="358">
        <v>8.7866344904101779E-2</v>
      </c>
      <c r="U2121" s="358">
        <v>0.36012989101969473</v>
      </c>
      <c r="V2121" s="361">
        <v>0</v>
      </c>
    </row>
    <row r="2122" spans="1:22" hidden="1" outlineLevel="1">
      <c r="A2122" s="65">
        <v>2113</v>
      </c>
      <c r="B2122" s="117">
        <v>1</v>
      </c>
      <c r="C2122" s="325">
        <v>7.3090472498153403E-5</v>
      </c>
      <c r="D2122" s="358">
        <v>8.6011057748006925E-5</v>
      </c>
      <c r="E2122" s="327">
        <v>8.2648617450528463E-5</v>
      </c>
      <c r="F2122" s="332">
        <v>0</v>
      </c>
      <c r="G2122" s="358">
        <v>0</v>
      </c>
      <c r="H2122" s="327">
        <v>0</v>
      </c>
      <c r="I2122" s="332">
        <v>1.7831510061429539E-4</v>
      </c>
      <c r="J2122" s="358">
        <v>3.7899325087832375E-4</v>
      </c>
      <c r="K2122" s="327">
        <v>2.0205561878047524E-4</v>
      </c>
      <c r="L2122" s="336">
        <v>5.8741981719495289E-6</v>
      </c>
      <c r="M2122" s="210">
        <v>1.1415525114155251E-4</v>
      </c>
      <c r="N2122" s="325">
        <v>0</v>
      </c>
      <c r="O2122" s="358">
        <v>0</v>
      </c>
      <c r="P2122" s="327">
        <v>0</v>
      </c>
      <c r="Q2122" s="332">
        <v>6.5959328028293546E-2</v>
      </c>
      <c r="R2122" s="358">
        <v>0.80621970082371752</v>
      </c>
      <c r="S2122" s="327">
        <v>0.4314717066189766</v>
      </c>
      <c r="T2122" s="358">
        <v>4.1213499871685835E-2</v>
      </c>
      <c r="U2122" s="358">
        <v>0.30125707231205084</v>
      </c>
      <c r="V2122" s="361">
        <v>0</v>
      </c>
    </row>
    <row r="2123" spans="1:22" hidden="1" outlineLevel="1">
      <c r="A2123" s="65">
        <v>2114</v>
      </c>
      <c r="B2123" s="117">
        <v>1</v>
      </c>
      <c r="C2123" s="325">
        <v>6.9121561087487471E-5</v>
      </c>
      <c r="D2123" s="358">
        <v>7.8350940941335421E-5</v>
      </c>
      <c r="E2123" s="327">
        <v>7.6123385214205141E-5</v>
      </c>
      <c r="F2123" s="332">
        <v>0</v>
      </c>
      <c r="G2123" s="358">
        <v>0</v>
      </c>
      <c r="H2123" s="327">
        <v>0</v>
      </c>
      <c r="I2123" s="332">
        <v>1.8500191688733148E-4</v>
      </c>
      <c r="J2123" s="358">
        <v>3.9954603021012008E-4</v>
      </c>
      <c r="K2123" s="327">
        <v>2.0799843109754802E-4</v>
      </c>
      <c r="L2123" s="336">
        <v>2.3496792687798115E-6</v>
      </c>
      <c r="M2123" s="210">
        <v>1.1415525114155251E-4</v>
      </c>
      <c r="N2123" s="325">
        <v>0</v>
      </c>
      <c r="O2123" s="358">
        <v>0</v>
      </c>
      <c r="P2123" s="327">
        <v>0</v>
      </c>
      <c r="Q2123" s="332">
        <v>3.2979664014146773E-2</v>
      </c>
      <c r="R2123" s="358">
        <v>0.82090220826262239</v>
      </c>
      <c r="S2123" s="327">
        <v>0.37916238847606887</v>
      </c>
      <c r="T2123" s="358">
        <v>3.3368290505248178E-2</v>
      </c>
      <c r="U2123" s="358">
        <v>0.29018310641310824</v>
      </c>
      <c r="V2123" s="361">
        <v>0</v>
      </c>
    </row>
    <row r="2124" spans="1:22" hidden="1" outlineLevel="1">
      <c r="A2124" s="65">
        <v>2115</v>
      </c>
      <c r="B2124" s="117">
        <v>1</v>
      </c>
      <c r="C2124" s="325">
        <v>6.7615249827691434E-5</v>
      </c>
      <c r="D2124" s="358">
        <v>7.4618092142145255E-5</v>
      </c>
      <c r="E2124" s="327">
        <v>7.2802392266891494E-5</v>
      </c>
      <c r="F2124" s="332">
        <v>0</v>
      </c>
      <c r="G2124" s="358">
        <v>0</v>
      </c>
      <c r="H2124" s="327">
        <v>0</v>
      </c>
      <c r="I2124" s="332">
        <v>1.8723085564501018E-4</v>
      </c>
      <c r="J2124" s="358">
        <v>4.0612291959629492E-4</v>
      </c>
      <c r="K2124" s="327">
        <v>1.5451312024389281E-4</v>
      </c>
      <c r="L2124" s="336">
        <v>1.1748396343899057E-6</v>
      </c>
      <c r="M2124" s="210">
        <v>1.1415525114155251E-4</v>
      </c>
      <c r="N2124" s="325">
        <v>0</v>
      </c>
      <c r="O2124" s="358">
        <v>0</v>
      </c>
      <c r="P2124" s="327">
        <v>0</v>
      </c>
      <c r="Q2124" s="332">
        <v>3.2979664014146773E-2</v>
      </c>
      <c r="R2124" s="358">
        <v>0.78946165863786111</v>
      </c>
      <c r="S2124" s="327">
        <v>0.4212174632772594</v>
      </c>
      <c r="T2124" s="358">
        <v>3.378670167145819E-2</v>
      </c>
      <c r="U2124" s="358">
        <v>0.27402415617281445</v>
      </c>
      <c r="V2124" s="361">
        <v>0</v>
      </c>
    </row>
    <row r="2125" spans="1:22" hidden="1" outlineLevel="1">
      <c r="A2125" s="65">
        <v>2116</v>
      </c>
      <c r="B2125" s="117">
        <v>1</v>
      </c>
      <c r="C2125" s="325">
        <v>6.7421491947800656E-5</v>
      </c>
      <c r="D2125" s="358">
        <v>7.4326463329708523E-5</v>
      </c>
      <c r="E2125" s="327">
        <v>7.1894308257860413E-5</v>
      </c>
      <c r="F2125" s="332">
        <v>0</v>
      </c>
      <c r="G2125" s="358">
        <v>0</v>
      </c>
      <c r="H2125" s="327">
        <v>0</v>
      </c>
      <c r="I2125" s="332">
        <v>1.9614661067572496E-4</v>
      </c>
      <c r="J2125" s="358">
        <v>3.9420230758385299E-4</v>
      </c>
      <c r="K2125" s="327">
        <v>1.6045593256096565E-4</v>
      </c>
      <c r="L2125" s="336">
        <v>1.409807561267887E-5</v>
      </c>
      <c r="M2125" s="210">
        <v>1.1415525114155251E-4</v>
      </c>
      <c r="N2125" s="325">
        <v>0</v>
      </c>
      <c r="O2125" s="358">
        <v>0</v>
      </c>
      <c r="P2125" s="327">
        <v>0</v>
      </c>
      <c r="Q2125" s="332">
        <v>9.8938992042440319E-2</v>
      </c>
      <c r="R2125" s="358">
        <v>0.72067336163423401</v>
      </c>
      <c r="S2125" s="327">
        <v>0.36825828844264563</v>
      </c>
      <c r="T2125" s="358">
        <v>3.4728126795430705E-2</v>
      </c>
      <c r="U2125" s="358">
        <v>0.29040910571716827</v>
      </c>
      <c r="V2125" s="361">
        <v>0</v>
      </c>
    </row>
    <row r="2126" spans="1:22" hidden="1" outlineLevel="1">
      <c r="A2126" s="65">
        <v>2117</v>
      </c>
      <c r="B2126" s="117">
        <v>1</v>
      </c>
      <c r="C2126" s="325">
        <v>6.987159159029049E-5</v>
      </c>
      <c r="D2126" s="358">
        <v>7.4676417904632599E-5</v>
      </c>
      <c r="E2126" s="327">
        <v>7.2335377633675515E-5</v>
      </c>
      <c r="F2126" s="332">
        <v>0</v>
      </c>
      <c r="G2126" s="358">
        <v>0</v>
      </c>
      <c r="H2126" s="327">
        <v>0</v>
      </c>
      <c r="I2126" s="332">
        <v>2.0729130446411843E-4</v>
      </c>
      <c r="J2126" s="358">
        <v>3.9420230758385299E-4</v>
      </c>
      <c r="K2126" s="327">
        <v>1.7531296335364765E-4</v>
      </c>
      <c r="L2126" s="336">
        <v>3.7594868300476983E-5</v>
      </c>
      <c r="M2126" s="210">
        <v>1.1415525114155251E-4</v>
      </c>
      <c r="N2126" s="325">
        <v>0</v>
      </c>
      <c r="O2126" s="358">
        <v>0</v>
      </c>
      <c r="P2126" s="327">
        <v>0</v>
      </c>
      <c r="Q2126" s="332">
        <v>9.8938992042440319E-2</v>
      </c>
      <c r="R2126" s="358">
        <v>0.6420460644206295</v>
      </c>
      <c r="S2126" s="327">
        <v>0.28933856308708844</v>
      </c>
      <c r="T2126" s="358">
        <v>3.4937332378535711E-2</v>
      </c>
      <c r="U2126" s="358">
        <v>0.29074810467325835</v>
      </c>
      <c r="V2126" s="361">
        <v>0</v>
      </c>
    </row>
    <row r="2127" spans="1:22" hidden="1" outlineLevel="1">
      <c r="A2127" s="65">
        <v>2118</v>
      </c>
      <c r="B2127" s="117">
        <v>1</v>
      </c>
      <c r="C2127" s="325">
        <v>7.686562602892857E-5</v>
      </c>
      <c r="D2127" s="358">
        <v>7.7728799474803727E-5</v>
      </c>
      <c r="E2127" s="327">
        <v>7.8653047810791724E-5</v>
      </c>
      <c r="F2127" s="332">
        <v>0</v>
      </c>
      <c r="G2127" s="358">
        <v>0</v>
      </c>
      <c r="H2127" s="327">
        <v>0</v>
      </c>
      <c r="I2127" s="332">
        <v>2.1843599825251188E-4</v>
      </c>
      <c r="J2127" s="358">
        <v>3.8392591791795488E-4</v>
      </c>
      <c r="K2127" s="327">
        <v>1.8719858798779324E-4</v>
      </c>
      <c r="L2127" s="336">
        <v>9.3987170751192462E-5</v>
      </c>
      <c r="M2127" s="210">
        <v>1.1415525114155251E-4</v>
      </c>
      <c r="N2127" s="325">
        <v>0</v>
      </c>
      <c r="O2127" s="358">
        <v>2.4928432205170606E-4</v>
      </c>
      <c r="P2127" s="327">
        <v>1.0486634850282971E-3</v>
      </c>
      <c r="Q2127" s="332">
        <v>6.5959328028293546E-2</v>
      </c>
      <c r="R2127" s="358">
        <v>0.59886601595680489</v>
      </c>
      <c r="S2127" s="327">
        <v>0.26359745043951999</v>
      </c>
      <c r="T2127" s="358">
        <v>4.5606817116890928E-2</v>
      </c>
      <c r="U2127" s="358">
        <v>0.31018404482242296</v>
      </c>
      <c r="V2127" s="361">
        <v>0</v>
      </c>
    </row>
    <row r="2128" spans="1:22" hidden="1" outlineLevel="1">
      <c r="A2128" s="65">
        <v>2119</v>
      </c>
      <c r="B2128" s="117">
        <v>1</v>
      </c>
      <c r="C2128" s="325">
        <v>9.9385291875588963E-5</v>
      </c>
      <c r="D2128" s="358">
        <v>8.7858040226772893E-5</v>
      </c>
      <c r="E2128" s="327">
        <v>9.519314940385777E-5</v>
      </c>
      <c r="F2128" s="332">
        <v>0</v>
      </c>
      <c r="G2128" s="358">
        <v>0</v>
      </c>
      <c r="H2128" s="327">
        <v>0</v>
      </c>
      <c r="I2128" s="332">
        <v>2.2289387576786924E-4</v>
      </c>
      <c r="J2128" s="358">
        <v>3.880364737843141E-4</v>
      </c>
      <c r="K2128" s="327">
        <v>1.4857030792682002E-4</v>
      </c>
      <c r="L2128" s="336">
        <v>1.8210014333043539E-4</v>
      </c>
      <c r="M2128" s="210">
        <v>1.1415525114155251E-4</v>
      </c>
      <c r="N2128" s="325">
        <v>1.7332837868397229E-2</v>
      </c>
      <c r="O2128" s="358">
        <v>4.3094680788772849E-2</v>
      </c>
      <c r="P2128" s="327">
        <v>4.9033547047746491E-2</v>
      </c>
      <c r="Q2128" s="332">
        <v>6.5959328028293546E-2</v>
      </c>
      <c r="R2128" s="358">
        <v>0.55167123728238354</v>
      </c>
      <c r="S2128" s="327">
        <v>0.24719065556445352</v>
      </c>
      <c r="T2128" s="358">
        <v>6.2447866556843763E-2</v>
      </c>
      <c r="U2128" s="358">
        <v>0.35120291850932256</v>
      </c>
      <c r="V2128" s="361">
        <v>0</v>
      </c>
    </row>
    <row r="2129" spans="1:22" hidden="1" outlineLevel="1">
      <c r="A2129" s="65">
        <v>2120</v>
      </c>
      <c r="B2129" s="117">
        <v>1</v>
      </c>
      <c r="C2129" s="325">
        <v>1.1819855698756449E-4</v>
      </c>
      <c r="D2129" s="358">
        <v>1.027894354235336E-4</v>
      </c>
      <c r="E2129" s="327">
        <v>1.1249863609025E-4</v>
      </c>
      <c r="F2129" s="332">
        <v>0</v>
      </c>
      <c r="G2129" s="358">
        <v>0</v>
      </c>
      <c r="H2129" s="327">
        <v>0</v>
      </c>
      <c r="I2129" s="332">
        <v>2.2958069204090536E-4</v>
      </c>
      <c r="J2129" s="358">
        <v>3.2308969109583782E-4</v>
      </c>
      <c r="K2129" s="327">
        <v>1.1291343402438324E-4</v>
      </c>
      <c r="L2129" s="336">
        <v>1.5860335064263727E-4</v>
      </c>
      <c r="M2129" s="210">
        <v>1.1415525114155251E-4</v>
      </c>
      <c r="N2129" s="325">
        <v>0.13169188771749632</v>
      </c>
      <c r="O2129" s="358">
        <v>0.20071235055264591</v>
      </c>
      <c r="P2129" s="327">
        <v>0.19841503445211339</v>
      </c>
      <c r="Q2129" s="332">
        <v>3.2979664014146773E-2</v>
      </c>
      <c r="R2129" s="358">
        <v>0.5334928518350085</v>
      </c>
      <c r="S2129" s="327">
        <v>0.1610634186675772</v>
      </c>
      <c r="T2129" s="358">
        <v>0.16318035482190332</v>
      </c>
      <c r="U2129" s="358">
        <v>0.46069958132641831</v>
      </c>
      <c r="V2129" s="361">
        <v>3.4827340872543959E-2</v>
      </c>
    </row>
    <row r="2130" spans="1:22" hidden="1" outlineLevel="1">
      <c r="A2130" s="65">
        <v>2121</v>
      </c>
      <c r="B2130" s="117">
        <v>1</v>
      </c>
      <c r="C2130" s="325">
        <v>1.3722433074200087E-4</v>
      </c>
      <c r="D2130" s="358">
        <v>1.13463049958718E-4</v>
      </c>
      <c r="E2130" s="327">
        <v>1.2779336532807344E-4</v>
      </c>
      <c r="F2130" s="332">
        <v>0</v>
      </c>
      <c r="G2130" s="358">
        <v>0</v>
      </c>
      <c r="H2130" s="327">
        <v>0</v>
      </c>
      <c r="I2130" s="332">
        <v>1.8945979440268887E-4</v>
      </c>
      <c r="J2130" s="358">
        <v>2.0634990449123483E-4</v>
      </c>
      <c r="K2130" s="327">
        <v>1.3074187097560162E-4</v>
      </c>
      <c r="L2130" s="336">
        <v>1.4685495429873823E-4</v>
      </c>
      <c r="M2130" s="210">
        <v>1.1415525114155251E-4</v>
      </c>
      <c r="N2130" s="325">
        <v>0.31519388862857134</v>
      </c>
      <c r="O2130" s="358">
        <v>0.38034815579166481</v>
      </c>
      <c r="P2130" s="327">
        <v>0.43366803142641352</v>
      </c>
      <c r="Q2130" s="332">
        <v>0.16489832007073388</v>
      </c>
      <c r="R2130" s="358">
        <v>0.4807054887956746</v>
      </c>
      <c r="S2130" s="327">
        <v>0.13771918112870077</v>
      </c>
      <c r="T2130" s="358">
        <v>0.14926818354542051</v>
      </c>
      <c r="U2130" s="358">
        <v>0.53347135723375549</v>
      </c>
      <c r="V2130" s="361">
        <v>0.12401581067420803</v>
      </c>
    </row>
    <row r="2131" spans="1:22" hidden="1" outlineLevel="1">
      <c r="A2131" s="65">
        <v>2122</v>
      </c>
      <c r="B2131" s="117">
        <v>1</v>
      </c>
      <c r="C2131" s="325">
        <v>1.423432889236314E-4</v>
      </c>
      <c r="D2131" s="358">
        <v>1.1525170667499662E-4</v>
      </c>
      <c r="E2131" s="327">
        <v>1.3320295149615857E-4</v>
      </c>
      <c r="F2131" s="332">
        <v>0</v>
      </c>
      <c r="G2131" s="358">
        <v>0</v>
      </c>
      <c r="H2131" s="327">
        <v>0</v>
      </c>
      <c r="I2131" s="332">
        <v>1.4042314173375763E-4</v>
      </c>
      <c r="J2131" s="358">
        <v>1.6647751258755004E-4</v>
      </c>
      <c r="K2131" s="327">
        <v>1.4262749560974724E-4</v>
      </c>
      <c r="L2131" s="336">
        <v>1.644775488145868E-4</v>
      </c>
      <c r="M2131" s="210">
        <v>1.1415525114155251E-4</v>
      </c>
      <c r="N2131" s="325">
        <v>0.56520123483904006</v>
      </c>
      <c r="O2131" s="358">
        <v>0.56098182128999563</v>
      </c>
      <c r="P2131" s="327">
        <v>0.59669006630805299</v>
      </c>
      <c r="Q2131" s="332">
        <v>0.296816976127321</v>
      </c>
      <c r="R2131" s="358">
        <v>0.43800893821200731</v>
      </c>
      <c r="S2131" s="327">
        <v>0.27669587392350331</v>
      </c>
      <c r="T2131" s="358">
        <v>0.15188325333423308</v>
      </c>
      <c r="U2131" s="358">
        <v>0.53155036314924498</v>
      </c>
      <c r="V2131" s="361">
        <v>0.20332363148704258</v>
      </c>
    </row>
    <row r="2132" spans="1:22" hidden="1" outlineLevel="1">
      <c r="A2132" s="65">
        <v>2123</v>
      </c>
      <c r="B2132" s="117">
        <v>1</v>
      </c>
      <c r="C2132" s="325">
        <v>1.4163701020015857E-4</v>
      </c>
      <c r="D2132" s="358">
        <v>1.1427961063354085E-4</v>
      </c>
      <c r="E2132" s="327">
        <v>1.3182785285391151E-4</v>
      </c>
      <c r="F2132" s="332">
        <v>0</v>
      </c>
      <c r="G2132" s="358">
        <v>0</v>
      </c>
      <c r="H2132" s="327">
        <v>0</v>
      </c>
      <c r="I2132" s="332">
        <v>1.0921799912625594E-4</v>
      </c>
      <c r="J2132" s="358">
        <v>0</v>
      </c>
      <c r="K2132" s="327">
        <v>1.3965608945121081E-4</v>
      </c>
      <c r="L2132" s="336">
        <v>1.8797434150238492E-4</v>
      </c>
      <c r="M2132" s="210">
        <v>1.1415525114155251E-4</v>
      </c>
      <c r="N2132" s="325">
        <v>0.74644243081075901</v>
      </c>
      <c r="O2132" s="358">
        <v>0.68564931986145627</v>
      </c>
      <c r="P2132" s="327">
        <v>0.6922842657286743</v>
      </c>
      <c r="Q2132" s="332">
        <v>0.32979664014146776</v>
      </c>
      <c r="R2132" s="358">
        <v>0.52444441706604927</v>
      </c>
      <c r="S2132" s="327">
        <v>0.50762319833846903</v>
      </c>
      <c r="T2132" s="358">
        <v>0.11265720650204479</v>
      </c>
      <c r="U2132" s="358">
        <v>0.48702850024941458</v>
      </c>
      <c r="V2132" s="361">
        <v>0.28706713230490671</v>
      </c>
    </row>
    <row r="2133" spans="1:22" hidden="1" outlineLevel="1">
      <c r="A2133" s="65">
        <v>2124</v>
      </c>
      <c r="B2133" s="117">
        <v>1</v>
      </c>
      <c r="C2133" s="325">
        <v>1.4081197664707527E-4</v>
      </c>
      <c r="D2133" s="358">
        <v>1.1970390654486407E-4</v>
      </c>
      <c r="E2133" s="327">
        <v>1.2670366451723614E-4</v>
      </c>
      <c r="F2133" s="332">
        <v>0</v>
      </c>
      <c r="G2133" s="358">
        <v>0</v>
      </c>
      <c r="H2133" s="327">
        <v>0</v>
      </c>
      <c r="I2133" s="332">
        <v>7.3554979003396872E-5</v>
      </c>
      <c r="J2133" s="358">
        <v>0</v>
      </c>
      <c r="K2133" s="327">
        <v>1.5451312024389281E-4</v>
      </c>
      <c r="L2133" s="336">
        <v>2.0677177565262342E-4</v>
      </c>
      <c r="M2133" s="210">
        <v>1.1415525114155251E-4</v>
      </c>
      <c r="N2133" s="325">
        <v>0.81087537158240952</v>
      </c>
      <c r="O2133" s="358">
        <v>0.74738773437422834</v>
      </c>
      <c r="P2133" s="327">
        <v>0.77715649750922244</v>
      </c>
      <c r="Q2133" s="332">
        <v>0.32979664014146776</v>
      </c>
      <c r="R2133" s="358">
        <v>0.58879588515865688</v>
      </c>
      <c r="S2133" s="327">
        <v>0.67670433517989326</v>
      </c>
      <c r="T2133" s="358">
        <v>8.8075550487206791E-2</v>
      </c>
      <c r="U2133" s="358">
        <v>0.42510469093695991</v>
      </c>
      <c r="V2133" s="361">
        <v>0.3004199796866599</v>
      </c>
    </row>
    <row r="2134" spans="1:22" hidden="1" outlineLevel="1">
      <c r="A2134" s="65">
        <v>2125</v>
      </c>
      <c r="B2134" s="117">
        <v>1</v>
      </c>
      <c r="C2134" s="325">
        <v>1.3274289848775288E-4</v>
      </c>
      <c r="D2134" s="358">
        <v>1.1678761842049674E-4</v>
      </c>
      <c r="E2134" s="327">
        <v>1.2278593064970206E-4</v>
      </c>
      <c r="F2134" s="332">
        <v>0</v>
      </c>
      <c r="G2134" s="358">
        <v>0</v>
      </c>
      <c r="H2134" s="327">
        <v>0</v>
      </c>
      <c r="I2134" s="332">
        <v>0</v>
      </c>
      <c r="J2134" s="358">
        <v>0</v>
      </c>
      <c r="K2134" s="327">
        <v>1.7234155719511124E-4</v>
      </c>
      <c r="L2134" s="336">
        <v>1.8797434150238492E-4</v>
      </c>
      <c r="M2134" s="210">
        <v>1.1415525114155251E-4</v>
      </c>
      <c r="N2134" s="325">
        <v>0.81370137775660467</v>
      </c>
      <c r="O2134" s="358">
        <v>0.77000955881777278</v>
      </c>
      <c r="P2134" s="327">
        <v>0.7701133811894223</v>
      </c>
      <c r="Q2134" s="332">
        <v>0.296816976127321</v>
      </c>
      <c r="R2134" s="358">
        <v>0.60049067606281303</v>
      </c>
      <c r="S2134" s="327">
        <v>0.63267437480151756</v>
      </c>
      <c r="T2134" s="358">
        <v>7.092069267259643E-2</v>
      </c>
      <c r="U2134" s="358">
        <v>0.36487587640495578</v>
      </c>
      <c r="V2134" s="361">
        <v>0.25465842039207698</v>
      </c>
    </row>
    <row r="2135" spans="1:22" hidden="1" outlineLevel="1">
      <c r="A2135" s="65">
        <v>2126</v>
      </c>
      <c r="B2135" s="117">
        <v>1</v>
      </c>
      <c r="C2135" s="325">
        <v>1.339179462754776E-4</v>
      </c>
      <c r="D2135" s="358">
        <v>1.0362543801918556E-4</v>
      </c>
      <c r="E2135" s="327">
        <v>1.2515992170188331E-4</v>
      </c>
      <c r="F2135" s="332">
        <v>0</v>
      </c>
      <c r="G2135" s="358">
        <v>0</v>
      </c>
      <c r="H2135" s="327">
        <v>0</v>
      </c>
      <c r="I2135" s="332">
        <v>0</v>
      </c>
      <c r="J2135" s="358">
        <v>0</v>
      </c>
      <c r="K2135" s="327">
        <v>1.7531296335364765E-4</v>
      </c>
      <c r="L2135" s="336">
        <v>1.9032402077116473E-4</v>
      </c>
      <c r="M2135" s="210">
        <v>1.1415525114155251E-4</v>
      </c>
      <c r="N2135" s="325">
        <v>0.73457320487913913</v>
      </c>
      <c r="O2135" s="358">
        <v>0.75603480430600145</v>
      </c>
      <c r="P2135" s="327">
        <v>0.7385175221908391</v>
      </c>
      <c r="Q2135" s="332">
        <v>0.296816976127321</v>
      </c>
      <c r="R2135" s="358">
        <v>0.5305645069665692</v>
      </c>
      <c r="S2135" s="327">
        <v>0.68896723652928171</v>
      </c>
      <c r="T2135" s="358">
        <v>6.6318169844286345E-2</v>
      </c>
      <c r="U2135" s="358">
        <v>0.3457789352118813</v>
      </c>
      <c r="V2135" s="361">
        <v>0.19710146418222324</v>
      </c>
    </row>
    <row r="2136" spans="1:22" hidden="1" outlineLevel="1">
      <c r="A2136" s="65">
        <v>2127</v>
      </c>
      <c r="B2136" s="117">
        <v>1</v>
      </c>
      <c r="C2136" s="325">
        <v>1.3833687598782533E-4</v>
      </c>
      <c r="D2136" s="358">
        <v>1.1414351718773704E-4</v>
      </c>
      <c r="E2136" s="327">
        <v>1.2556207319159709E-4</v>
      </c>
      <c r="F2136" s="332">
        <v>0</v>
      </c>
      <c r="G2136" s="358">
        <v>0</v>
      </c>
      <c r="H2136" s="327">
        <v>0</v>
      </c>
      <c r="I2136" s="332">
        <v>0</v>
      </c>
      <c r="J2136" s="358">
        <v>0</v>
      </c>
      <c r="K2136" s="327">
        <v>1.6045593256096565E-4</v>
      </c>
      <c r="L2136" s="336">
        <v>2.1382081345896285E-4</v>
      </c>
      <c r="M2136" s="210">
        <v>1.1415525114155251E-4</v>
      </c>
      <c r="N2136" s="325">
        <v>0.70857394807654328</v>
      </c>
      <c r="O2136" s="358">
        <v>0.69107486083928371</v>
      </c>
      <c r="P2136" s="327">
        <v>0.6164024992987458</v>
      </c>
      <c r="Q2136" s="332">
        <v>0.32979664014146776</v>
      </c>
      <c r="R2136" s="358">
        <v>0.61624363755191491</v>
      </c>
      <c r="S2136" s="327">
        <v>0.77659673846770194</v>
      </c>
      <c r="T2136" s="358">
        <v>6.6318169844286345E-2</v>
      </c>
      <c r="U2136" s="358">
        <v>0.35673990145879386</v>
      </c>
      <c r="V2136" s="361">
        <v>0.10406670249323689</v>
      </c>
    </row>
    <row r="2137" spans="1:22" hidden="1" outlineLevel="1">
      <c r="A2137" s="65">
        <v>2128</v>
      </c>
      <c r="B2137" s="117">
        <v>1</v>
      </c>
      <c r="C2137" s="325">
        <v>1.3973693292639096E-4</v>
      </c>
      <c r="D2137" s="358">
        <v>1.171181310745917E-4</v>
      </c>
      <c r="E2137" s="327">
        <v>1.2490046912787443E-4</v>
      </c>
      <c r="F2137" s="332">
        <v>0</v>
      </c>
      <c r="G2137" s="358">
        <v>0</v>
      </c>
      <c r="H2137" s="327">
        <v>0</v>
      </c>
      <c r="I2137" s="332">
        <v>0</v>
      </c>
      <c r="J2137" s="358">
        <v>0</v>
      </c>
      <c r="K2137" s="327">
        <v>1.515417140853564E-4</v>
      </c>
      <c r="L2137" s="336">
        <v>2.2321953053408208E-4</v>
      </c>
      <c r="M2137" s="210">
        <v>1.1415525114155251E-4</v>
      </c>
      <c r="N2137" s="325">
        <v>0.52507194716546823</v>
      </c>
      <c r="O2137" s="358">
        <v>0.55555368770553282</v>
      </c>
      <c r="P2137" s="327">
        <v>0.46793554178397978</v>
      </c>
      <c r="Q2137" s="332">
        <v>0.49469496021220166</v>
      </c>
      <c r="R2137" s="358">
        <v>0.65994135127630815</v>
      </c>
      <c r="S2137" s="327">
        <v>0.81860961155158218</v>
      </c>
      <c r="T2137" s="358">
        <v>7.4372584793829022E-2</v>
      </c>
      <c r="U2137" s="358">
        <v>0.38284282107773004</v>
      </c>
      <c r="V2137" s="361">
        <v>4.5872260430680926E-2</v>
      </c>
    </row>
    <row r="2138" spans="1:22" hidden="1" outlineLevel="1">
      <c r="A2138" s="65">
        <v>2129</v>
      </c>
      <c r="B2138" s="117">
        <v>1</v>
      </c>
      <c r="C2138" s="325">
        <v>1.3865563895151662E-4</v>
      </c>
      <c r="D2138" s="358">
        <v>1.0879698895973028E-4</v>
      </c>
      <c r="E2138" s="327">
        <v>1.2950575231653204E-4</v>
      </c>
      <c r="F2138" s="332">
        <v>0</v>
      </c>
      <c r="G2138" s="358">
        <v>0</v>
      </c>
      <c r="H2138" s="327">
        <v>0</v>
      </c>
      <c r="I2138" s="332">
        <v>0</v>
      </c>
      <c r="J2138" s="358">
        <v>0</v>
      </c>
      <c r="K2138" s="327">
        <v>1.4262749560974724E-4</v>
      </c>
      <c r="L2138" s="336">
        <v>2.2321953053408208E-4</v>
      </c>
      <c r="M2138" s="210">
        <v>1.1415525114155251E-4</v>
      </c>
      <c r="N2138" s="325">
        <v>0.30822307339888988</v>
      </c>
      <c r="O2138" s="358">
        <v>0.36792956346872929</v>
      </c>
      <c r="P2138" s="327">
        <v>0.28483282142796801</v>
      </c>
      <c r="Q2138" s="332">
        <v>0.56065428824049512</v>
      </c>
      <c r="R2138" s="358">
        <v>0.7317171620272761</v>
      </c>
      <c r="S2138" s="327">
        <v>0.80535926741360131</v>
      </c>
      <c r="T2138" s="358">
        <v>9.9058843600219507E-2</v>
      </c>
      <c r="U2138" s="358">
        <v>0.41064073547711655</v>
      </c>
      <c r="V2138" s="361">
        <v>9.4088331122195792E-3</v>
      </c>
    </row>
    <row r="2139" spans="1:22" hidden="1" outlineLevel="1">
      <c r="A2139" s="65">
        <v>2130</v>
      </c>
      <c r="B2139" s="117">
        <v>1</v>
      </c>
      <c r="C2139" s="325">
        <v>1.3201161874751993E-4</v>
      </c>
      <c r="D2139" s="358">
        <v>1.1433793639602819E-4</v>
      </c>
      <c r="E2139" s="327">
        <v>1.2596422468131083E-4</v>
      </c>
      <c r="F2139" s="332">
        <v>0</v>
      </c>
      <c r="G2139" s="358">
        <v>0</v>
      </c>
      <c r="H2139" s="327">
        <v>0</v>
      </c>
      <c r="I2139" s="332">
        <v>0</v>
      </c>
      <c r="J2139" s="358">
        <v>1.3688151034976336E-4</v>
      </c>
      <c r="K2139" s="327">
        <v>1.3371327713413802E-4</v>
      </c>
      <c r="L2139" s="336">
        <v>1.644775488145868E-4</v>
      </c>
      <c r="M2139" s="210">
        <v>1.1415525114155251E-4</v>
      </c>
      <c r="N2139" s="325">
        <v>0.1085186370890957</v>
      </c>
      <c r="O2139" s="358">
        <v>0.12184713722331476</v>
      </c>
      <c r="P2139" s="327">
        <v>8.6800669901805599E-2</v>
      </c>
      <c r="Q2139" s="332">
        <v>0.59363395225464199</v>
      </c>
      <c r="R2139" s="358">
        <v>0.76200553209108945</v>
      </c>
      <c r="S2139" s="327">
        <v>0.82570740415621391</v>
      </c>
      <c r="T2139" s="358">
        <v>0.16590002740226839</v>
      </c>
      <c r="U2139" s="358">
        <v>0.51369641812850086</v>
      </c>
      <c r="V2139" s="361">
        <v>0</v>
      </c>
    </row>
    <row r="2140" spans="1:22" hidden="1" outlineLevel="1">
      <c r="A2140" s="65">
        <v>2131</v>
      </c>
      <c r="B2140" s="117">
        <v>1</v>
      </c>
      <c r="C2140" s="325">
        <v>1.275926890351722E-4</v>
      </c>
      <c r="D2140" s="358">
        <v>1.1515449707085105E-4</v>
      </c>
      <c r="E2140" s="327">
        <v>1.2451129026686111E-4</v>
      </c>
      <c r="F2140" s="332">
        <v>0</v>
      </c>
      <c r="G2140" s="358">
        <v>0</v>
      </c>
      <c r="H2140" s="327">
        <v>0</v>
      </c>
      <c r="I2140" s="332">
        <v>0</v>
      </c>
      <c r="J2140" s="358">
        <v>1.3277095448340412E-4</v>
      </c>
      <c r="K2140" s="327">
        <v>1.1291343402438324E-4</v>
      </c>
      <c r="L2140" s="336">
        <v>1.1748396343899057E-4</v>
      </c>
      <c r="M2140" s="210">
        <v>1.1415525114155251E-4</v>
      </c>
      <c r="N2140" s="325">
        <v>8.4780185225856019E-3</v>
      </c>
      <c r="O2140" s="358">
        <v>5.3820734176276966E-3</v>
      </c>
      <c r="P2140" s="327">
        <v>4.4427963198677301E-3</v>
      </c>
      <c r="Q2140" s="332">
        <v>0.62661361626878875</v>
      </c>
      <c r="R2140" s="358">
        <v>0.77477657617931051</v>
      </c>
      <c r="S2140" s="327">
        <v>0.97916663725303199</v>
      </c>
      <c r="T2140" s="358">
        <v>0.22583742696185205</v>
      </c>
      <c r="U2140" s="358">
        <v>0.62138508651311619</v>
      </c>
      <c r="V2140" s="361">
        <v>0</v>
      </c>
    </row>
    <row r="2141" spans="1:22" hidden="1" outlineLevel="1">
      <c r="A2141" s="65">
        <v>2132</v>
      </c>
      <c r="B2141" s="117">
        <v>1</v>
      </c>
      <c r="C2141" s="325">
        <v>1.2979902876425107E-4</v>
      </c>
      <c r="D2141" s="358">
        <v>1.2895826085952304E-4</v>
      </c>
      <c r="E2141" s="327">
        <v>1.3392941870338343E-4</v>
      </c>
      <c r="F2141" s="332">
        <v>0</v>
      </c>
      <c r="G2141" s="358">
        <v>0</v>
      </c>
      <c r="H2141" s="327">
        <v>0</v>
      </c>
      <c r="I2141" s="332">
        <v>0</v>
      </c>
      <c r="J2141" s="358">
        <v>1.9977301510506001E-4</v>
      </c>
      <c r="K2141" s="327">
        <v>9.5084997073164795E-5</v>
      </c>
      <c r="L2141" s="336">
        <v>8.811297257924293E-5</v>
      </c>
      <c r="M2141" s="210">
        <v>1.1415525114155251E-4</v>
      </c>
      <c r="N2141" s="325">
        <v>0</v>
      </c>
      <c r="O2141" s="358">
        <v>0</v>
      </c>
      <c r="P2141" s="327">
        <v>0</v>
      </c>
      <c r="Q2141" s="332">
        <v>0.62661361626878875</v>
      </c>
      <c r="R2141" s="358">
        <v>0.77570851843375821</v>
      </c>
      <c r="S2141" s="327">
        <v>0.98939556509268223</v>
      </c>
      <c r="T2141" s="358">
        <v>0.22426838508856456</v>
      </c>
      <c r="U2141" s="358">
        <v>0.69076687285955241</v>
      </c>
      <c r="V2141" s="361">
        <v>0</v>
      </c>
    </row>
    <row r="2142" spans="1:22" hidden="1" outlineLevel="1">
      <c r="A2142" s="65">
        <v>2133</v>
      </c>
      <c r="B2142" s="117">
        <v>1</v>
      </c>
      <c r="C2142" s="325">
        <v>1.3299915890954391E-4</v>
      </c>
      <c r="D2142" s="358">
        <v>1.3776545099511236E-4</v>
      </c>
      <c r="E2142" s="327">
        <v>1.3894982601045524E-4</v>
      </c>
      <c r="F2142" s="332">
        <v>0</v>
      </c>
      <c r="G2142" s="358">
        <v>0</v>
      </c>
      <c r="H2142" s="327">
        <v>0</v>
      </c>
      <c r="I2142" s="332">
        <v>0</v>
      </c>
      <c r="J2142" s="358">
        <v>2.3923435142210892E-4</v>
      </c>
      <c r="K2142" s="327">
        <v>1.2777046481706524E-4</v>
      </c>
      <c r="L2142" s="336">
        <v>5.8741981719495287E-5</v>
      </c>
      <c r="M2142" s="210">
        <v>1.1415525114155251E-4</v>
      </c>
      <c r="N2142" s="325">
        <v>0</v>
      </c>
      <c r="O2142" s="358">
        <v>0</v>
      </c>
      <c r="P2142" s="327">
        <v>0</v>
      </c>
      <c r="Q2142" s="332">
        <v>0.59363395225464199</v>
      </c>
      <c r="R2142" s="358">
        <v>0.81194012202667332</v>
      </c>
      <c r="S2142" s="327">
        <v>0.92674760017343694</v>
      </c>
      <c r="T2142" s="358">
        <v>0.30104683408810112</v>
      </c>
      <c r="U2142" s="358">
        <v>0.69652985511308374</v>
      </c>
      <c r="V2142" s="361">
        <v>0</v>
      </c>
    </row>
    <row r="2143" spans="1:22" hidden="1" outlineLevel="1">
      <c r="A2143" s="65">
        <v>2134</v>
      </c>
      <c r="B2143" s="117">
        <v>1</v>
      </c>
      <c r="C2143" s="325">
        <v>1.2351127304908581E-4</v>
      </c>
      <c r="D2143" s="358">
        <v>1.295415184843965E-4</v>
      </c>
      <c r="E2143" s="327">
        <v>1.2885712088150984E-4</v>
      </c>
      <c r="F2143" s="332">
        <v>0</v>
      </c>
      <c r="G2143" s="358">
        <v>0</v>
      </c>
      <c r="H2143" s="327">
        <v>0</v>
      </c>
      <c r="I2143" s="332">
        <v>0</v>
      </c>
      <c r="J2143" s="358">
        <v>2.6677507572671599E-4</v>
      </c>
      <c r="K2143" s="327">
        <v>1.1291343402438324E-4</v>
      </c>
      <c r="L2143" s="336">
        <v>3.7594868300476983E-5</v>
      </c>
      <c r="M2143" s="210">
        <v>1.1415525114155251E-4</v>
      </c>
      <c r="N2143" s="325">
        <v>0</v>
      </c>
      <c r="O2143" s="358">
        <v>0</v>
      </c>
      <c r="P2143" s="327">
        <v>0</v>
      </c>
      <c r="Q2143" s="332">
        <v>0.59363395225464199</v>
      </c>
      <c r="R2143" s="358">
        <v>0.84301633279435262</v>
      </c>
      <c r="S2143" s="327">
        <v>0.96656614980675715</v>
      </c>
      <c r="T2143" s="358">
        <v>0.19382897274678645</v>
      </c>
      <c r="U2143" s="358">
        <v>0.53098536488909487</v>
      </c>
      <c r="V2143" s="361">
        <v>0</v>
      </c>
    </row>
    <row r="2144" spans="1:22" hidden="1" outlineLevel="1">
      <c r="A2144" s="65">
        <v>2135</v>
      </c>
      <c r="B2144" s="117">
        <v>1</v>
      </c>
      <c r="C2144" s="325">
        <v>1.116482905964182E-4</v>
      </c>
      <c r="D2144" s="358">
        <v>1.1859571705760448E-4</v>
      </c>
      <c r="E2144" s="327">
        <v>1.160401637254712E-4</v>
      </c>
      <c r="F2144" s="332">
        <v>0</v>
      </c>
      <c r="G2144" s="358">
        <v>0</v>
      </c>
      <c r="H2144" s="327">
        <v>0</v>
      </c>
      <c r="I2144" s="332">
        <v>8.9157550307147697E-5</v>
      </c>
      <c r="J2144" s="358">
        <v>2.8033991008570152E-4</v>
      </c>
      <c r="K2144" s="327">
        <v>1.3074187097560162E-4</v>
      </c>
      <c r="L2144" s="336">
        <v>2.3496792687798115E-5</v>
      </c>
      <c r="M2144" s="210">
        <v>1.1415525114155251E-4</v>
      </c>
      <c r="N2144" s="325">
        <v>0</v>
      </c>
      <c r="O2144" s="358">
        <v>0</v>
      </c>
      <c r="P2144" s="327">
        <v>0</v>
      </c>
      <c r="Q2144" s="332">
        <v>0.49469496021220166</v>
      </c>
      <c r="R2144" s="358">
        <v>0.87259166643792696</v>
      </c>
      <c r="S2144" s="327">
        <v>0.89901471573344016</v>
      </c>
      <c r="T2144" s="358">
        <v>0.12688318615318508</v>
      </c>
      <c r="U2144" s="358">
        <v>0.47019155209694058</v>
      </c>
      <c r="V2144" s="361">
        <v>0</v>
      </c>
    </row>
    <row r="2145" spans="1:22" hidden="1" outlineLevel="1">
      <c r="A2145" s="65">
        <v>2136</v>
      </c>
      <c r="B2145" s="117">
        <v>1</v>
      </c>
      <c r="C2145" s="325">
        <v>1.007915990683446E-4</v>
      </c>
      <c r="D2145" s="358">
        <v>1.0770824139329982E-4</v>
      </c>
      <c r="E2145" s="327">
        <v>1.0212053312989484E-4</v>
      </c>
      <c r="F2145" s="332">
        <v>0</v>
      </c>
      <c r="G2145" s="358">
        <v>0</v>
      </c>
      <c r="H2145" s="327">
        <v>0</v>
      </c>
      <c r="I2145" s="332">
        <v>1.225916316723281E-4</v>
      </c>
      <c r="J2145" s="358">
        <v>2.8650574388524046E-4</v>
      </c>
      <c r="K2145" s="327">
        <v>1.3074187097560162E-4</v>
      </c>
      <c r="L2145" s="336">
        <v>9.3987170751192458E-6</v>
      </c>
      <c r="M2145" s="210">
        <v>1.1415525114155251E-4</v>
      </c>
      <c r="N2145" s="325">
        <v>0</v>
      </c>
      <c r="O2145" s="358">
        <v>0</v>
      </c>
      <c r="P2145" s="327">
        <v>0</v>
      </c>
      <c r="Q2145" s="332">
        <v>0.72555260831122903</v>
      </c>
      <c r="R2145" s="358">
        <v>0.94540992066047225</v>
      </c>
      <c r="S2145" s="327">
        <v>0.81948733540348739</v>
      </c>
      <c r="T2145" s="358">
        <v>6.9037842424651399E-2</v>
      </c>
      <c r="U2145" s="358">
        <v>0.39798477444975361</v>
      </c>
      <c r="V2145" s="361">
        <v>0</v>
      </c>
    </row>
    <row r="2146" spans="1:22" hidden="1" outlineLevel="1">
      <c r="A2146" s="65">
        <v>2137</v>
      </c>
      <c r="B2146" s="117">
        <v>1</v>
      </c>
      <c r="C2146" s="325">
        <v>9.2741271671592298E-5</v>
      </c>
      <c r="D2146" s="358">
        <v>9.4934899408570932E-5</v>
      </c>
      <c r="E2146" s="327">
        <v>8.9057096028547769E-5</v>
      </c>
      <c r="F2146" s="332">
        <v>0</v>
      </c>
      <c r="G2146" s="358">
        <v>0</v>
      </c>
      <c r="H2146" s="327">
        <v>0</v>
      </c>
      <c r="I2146" s="332">
        <v>1.2927844794536418E-4</v>
      </c>
      <c r="J2146" s="358">
        <v>2.7252985393961897E-4</v>
      </c>
      <c r="K2146" s="327">
        <v>1.3965608945121081E-4</v>
      </c>
      <c r="L2146" s="336">
        <v>5.8741981719495289E-6</v>
      </c>
      <c r="M2146" s="210">
        <v>1.1415525114155251E-4</v>
      </c>
      <c r="N2146" s="325">
        <v>0</v>
      </c>
      <c r="O2146" s="358">
        <v>0</v>
      </c>
      <c r="P2146" s="327">
        <v>0</v>
      </c>
      <c r="Q2146" s="332">
        <v>0.69257294429708227</v>
      </c>
      <c r="R2146" s="358">
        <v>0.99520251082041511</v>
      </c>
      <c r="S2146" s="327">
        <v>0.76196227751168855</v>
      </c>
      <c r="T2146" s="358">
        <v>3.7447799375795759E-2</v>
      </c>
      <c r="U2146" s="358">
        <v>0.35651390215473383</v>
      </c>
      <c r="V2146" s="361">
        <v>0</v>
      </c>
    </row>
    <row r="2147" spans="1:22" hidden="1" outlineLevel="1">
      <c r="A2147" s="65">
        <v>2138</v>
      </c>
      <c r="B2147" s="117">
        <v>1</v>
      </c>
      <c r="C2147" s="325">
        <v>8.6909784512298878E-5</v>
      </c>
      <c r="D2147" s="358">
        <v>8.659431537288039E-5</v>
      </c>
      <c r="E2147" s="327">
        <v>8.1468108238788063E-5</v>
      </c>
      <c r="F2147" s="332">
        <v>0</v>
      </c>
      <c r="G2147" s="358">
        <v>0</v>
      </c>
      <c r="H2147" s="327">
        <v>0</v>
      </c>
      <c r="I2147" s="332">
        <v>1.2927844794536418E-4</v>
      </c>
      <c r="J2147" s="358">
        <v>2.6965246483316745E-4</v>
      </c>
      <c r="K2147" s="327">
        <v>1.6342733871950202E-4</v>
      </c>
      <c r="L2147" s="336">
        <v>2.3496792687798115E-6</v>
      </c>
      <c r="M2147" s="210">
        <v>1.1415525114155251E-4</v>
      </c>
      <c r="N2147" s="325">
        <v>0</v>
      </c>
      <c r="O2147" s="358">
        <v>0</v>
      </c>
      <c r="P2147" s="327">
        <v>0</v>
      </c>
      <c r="Q2147" s="332">
        <v>0.72555260831122903</v>
      </c>
      <c r="R2147" s="358">
        <v>0.98857656095279245</v>
      </c>
      <c r="S2147" s="327">
        <v>0.73145273014880297</v>
      </c>
      <c r="T2147" s="358">
        <v>3.6820182626480749E-2</v>
      </c>
      <c r="U2147" s="358">
        <v>0.32024101385309534</v>
      </c>
      <c r="V2147" s="361">
        <v>0</v>
      </c>
    </row>
    <row r="2148" spans="1:22" hidden="1" outlineLevel="1">
      <c r="A2148" s="65">
        <v>2139</v>
      </c>
      <c r="B2148" s="117">
        <v>1</v>
      </c>
      <c r="C2148" s="325">
        <v>8.5003456984341237E-5</v>
      </c>
      <c r="D2148" s="358">
        <v>8.1811602848917982E-5</v>
      </c>
      <c r="E2148" s="327">
        <v>7.8095224776672634E-5</v>
      </c>
      <c r="F2148" s="332">
        <v>0</v>
      </c>
      <c r="G2148" s="358">
        <v>0</v>
      </c>
      <c r="H2148" s="327">
        <v>0</v>
      </c>
      <c r="I2148" s="332">
        <v>1.6494146806822325E-4</v>
      </c>
      <c r="J2148" s="358">
        <v>2.5937607516726929E-4</v>
      </c>
      <c r="K2148" s="327">
        <v>1.515417140853564E-4</v>
      </c>
      <c r="L2148" s="336">
        <v>1.1748396343899057E-6</v>
      </c>
      <c r="M2148" s="210">
        <v>1.1415525114155251E-4</v>
      </c>
      <c r="N2148" s="325">
        <v>0</v>
      </c>
      <c r="O2148" s="358">
        <v>0</v>
      </c>
      <c r="P2148" s="327">
        <v>0</v>
      </c>
      <c r="Q2148" s="332">
        <v>0.89045092838196294</v>
      </c>
      <c r="R2148" s="358">
        <v>0.98012150914467711</v>
      </c>
      <c r="S2148" s="327">
        <v>0.6712185265534929</v>
      </c>
      <c r="T2148" s="358">
        <v>3.0544015133330622E-2</v>
      </c>
      <c r="U2148" s="358">
        <v>0.29108710362934848</v>
      </c>
      <c r="V2148" s="361">
        <v>0</v>
      </c>
    </row>
    <row r="2149" spans="1:22" hidden="1" outlineLevel="1">
      <c r="A2149" s="65">
        <v>2140</v>
      </c>
      <c r="B2149" s="117">
        <v>1</v>
      </c>
      <c r="C2149" s="325">
        <v>8.4159672668687846E-5</v>
      </c>
      <c r="D2149" s="358">
        <v>7.8000986366411344E-5</v>
      </c>
      <c r="E2149" s="327">
        <v>7.8211978434976622E-5</v>
      </c>
      <c r="F2149" s="332">
        <v>0</v>
      </c>
      <c r="G2149" s="358">
        <v>0</v>
      </c>
      <c r="H2149" s="327">
        <v>0</v>
      </c>
      <c r="I2149" s="332">
        <v>1.8945979440268887E-4</v>
      </c>
      <c r="J2149" s="358">
        <v>2.7252985393961897E-4</v>
      </c>
      <c r="K2149" s="327">
        <v>1.4559890176828365E-4</v>
      </c>
      <c r="L2149" s="336">
        <v>1.409807561267887E-5</v>
      </c>
      <c r="M2149" s="210">
        <v>1.1415525114155251E-4</v>
      </c>
      <c r="N2149" s="325">
        <v>0</v>
      </c>
      <c r="O2149" s="358">
        <v>0</v>
      </c>
      <c r="P2149" s="327">
        <v>0</v>
      </c>
      <c r="Q2149" s="332">
        <v>0.85747126436781618</v>
      </c>
      <c r="R2149" s="358">
        <v>0.99341071480292353</v>
      </c>
      <c r="S2149" s="327">
        <v>0.5696213065660084</v>
      </c>
      <c r="T2149" s="358">
        <v>3.0962426299540626E-2</v>
      </c>
      <c r="U2149" s="358">
        <v>0.28973110780498817</v>
      </c>
      <c r="V2149" s="361">
        <v>0</v>
      </c>
    </row>
    <row r="2150" spans="1:22" hidden="1" outlineLevel="1">
      <c r="A2150" s="65">
        <v>2141</v>
      </c>
      <c r="B2150" s="117">
        <v>1</v>
      </c>
      <c r="C2150" s="325">
        <v>8.5065959526241488E-5</v>
      </c>
      <c r="D2150" s="358">
        <v>8.6769292660342435E-5</v>
      </c>
      <c r="E2150" s="327">
        <v>7.8912500384800604E-5</v>
      </c>
      <c r="F2150" s="332">
        <v>0</v>
      </c>
      <c r="G2150" s="358">
        <v>0</v>
      </c>
      <c r="H2150" s="327">
        <v>0</v>
      </c>
      <c r="I2150" s="332">
        <v>1.8945979440268887E-4</v>
      </c>
      <c r="J2150" s="358">
        <v>3.1815702405620669E-4</v>
      </c>
      <c r="K2150" s="327">
        <v>1.515417140853564E-4</v>
      </c>
      <c r="L2150" s="336">
        <v>3.7594868300476983E-5</v>
      </c>
      <c r="M2150" s="210">
        <v>1.1415525114155251E-4</v>
      </c>
      <c r="N2150" s="325">
        <v>0</v>
      </c>
      <c r="O2150" s="358">
        <v>0</v>
      </c>
      <c r="P2150" s="327">
        <v>0</v>
      </c>
      <c r="Q2150" s="332">
        <v>0.79151193633952255</v>
      </c>
      <c r="R2150" s="358">
        <v>0.94923299070998068</v>
      </c>
      <c r="S2150" s="327">
        <v>0.50791015343122137</v>
      </c>
      <c r="T2150" s="358">
        <v>3.7761607750453265E-2</v>
      </c>
      <c r="U2150" s="358">
        <v>0.30939304725821276</v>
      </c>
      <c r="V2150" s="361">
        <v>0</v>
      </c>
    </row>
    <row r="2151" spans="1:22" hidden="1" outlineLevel="1">
      <c r="A2151" s="65">
        <v>2142</v>
      </c>
      <c r="B2151" s="117">
        <v>1</v>
      </c>
      <c r="C2151" s="325">
        <v>9.2441259470471088E-5</v>
      </c>
      <c r="D2151" s="358">
        <v>9.4526619071159512E-5</v>
      </c>
      <c r="E2151" s="327">
        <v>8.2674562707929353E-5</v>
      </c>
      <c r="F2151" s="332">
        <v>0</v>
      </c>
      <c r="G2151" s="358">
        <v>0</v>
      </c>
      <c r="H2151" s="327">
        <v>0</v>
      </c>
      <c r="I2151" s="332">
        <v>1.9391767191804623E-4</v>
      </c>
      <c r="J2151" s="358">
        <v>3.1445752377648337E-4</v>
      </c>
      <c r="K2151" s="327">
        <v>1.6937015103657481E-4</v>
      </c>
      <c r="L2151" s="336">
        <v>9.3987170751192462E-5</v>
      </c>
      <c r="M2151" s="210">
        <v>1.1415525114155251E-4</v>
      </c>
      <c r="N2151" s="325">
        <v>0</v>
      </c>
      <c r="O2151" s="358">
        <v>3.7392648307755914E-4</v>
      </c>
      <c r="P2151" s="327">
        <v>1.3108293562853713E-3</v>
      </c>
      <c r="Q2151" s="332">
        <v>0.65959328028293551</v>
      </c>
      <c r="R2151" s="358">
        <v>0.86457618969996042</v>
      </c>
      <c r="S2151" s="327">
        <v>0.48465031932696528</v>
      </c>
      <c r="T2151" s="358">
        <v>4.5920625491548434E-2</v>
      </c>
      <c r="U2151" s="358">
        <v>0.32306600515384598</v>
      </c>
      <c r="V2151" s="361">
        <v>0</v>
      </c>
    </row>
    <row r="2152" spans="1:22" hidden="1" outlineLevel="1">
      <c r="A2152" s="65">
        <v>2143</v>
      </c>
      <c r="B2152" s="117">
        <v>1</v>
      </c>
      <c r="C2152" s="325">
        <v>1.1079825602657478E-4</v>
      </c>
      <c r="D2152" s="358">
        <v>1.0422813756488814E-4</v>
      </c>
      <c r="E2152" s="327">
        <v>9.5660164037073749E-5</v>
      </c>
      <c r="F2152" s="332">
        <v>0</v>
      </c>
      <c r="G2152" s="358">
        <v>0</v>
      </c>
      <c r="H2152" s="327">
        <v>0</v>
      </c>
      <c r="I2152" s="332">
        <v>2.1174918197947579E-4</v>
      </c>
      <c r="J2152" s="358">
        <v>3.2185652433593006E-4</v>
      </c>
      <c r="K2152" s="327">
        <v>1.8422718182925681E-4</v>
      </c>
      <c r="L2152" s="336">
        <v>1.8210014333043539E-4</v>
      </c>
      <c r="M2152" s="210">
        <v>1.1415525114155251E-4</v>
      </c>
      <c r="N2152" s="325">
        <v>1.9028441572914348E-2</v>
      </c>
      <c r="O2152" s="358">
        <v>5.0914533322864504E-2</v>
      </c>
      <c r="P2152" s="327">
        <v>5.7387492723832069E-2</v>
      </c>
      <c r="Q2152" s="332">
        <v>0.65959328028293551</v>
      </c>
      <c r="R2152" s="358">
        <v>0.82575006333802259</v>
      </c>
      <c r="S2152" s="327">
        <v>0.47551855321259529</v>
      </c>
      <c r="T2152" s="358">
        <v>0.14445645513400543</v>
      </c>
      <c r="U2152" s="358">
        <v>0.40499075287561531</v>
      </c>
      <c r="V2152" s="361">
        <v>0</v>
      </c>
    </row>
    <row r="2153" spans="1:22" hidden="1" outlineLevel="1">
      <c r="A2153" s="65">
        <v>2144</v>
      </c>
      <c r="B2153" s="117">
        <v>1</v>
      </c>
      <c r="C2153" s="325">
        <v>1.2738643064690136E-4</v>
      </c>
      <c r="D2153" s="358">
        <v>1.1797357559107279E-4</v>
      </c>
      <c r="E2153" s="327">
        <v>1.1216134774403847E-4</v>
      </c>
      <c r="F2153" s="332">
        <v>0</v>
      </c>
      <c r="G2153" s="358">
        <v>0</v>
      </c>
      <c r="H2153" s="327">
        <v>0</v>
      </c>
      <c r="I2153" s="332">
        <v>2.095202432217971E-4</v>
      </c>
      <c r="J2153" s="358">
        <v>2.8362835477878894E-4</v>
      </c>
      <c r="K2153" s="327">
        <v>1.7531296335364765E-4</v>
      </c>
      <c r="L2153" s="336">
        <v>1.5860335064263727E-4</v>
      </c>
      <c r="M2153" s="210">
        <v>1.1415525114155251E-4</v>
      </c>
      <c r="N2153" s="325">
        <v>0.18331360049946202</v>
      </c>
      <c r="O2153" s="358">
        <v>0.24300197074562596</v>
      </c>
      <c r="P2153" s="327">
        <v>0.23877516208496927</v>
      </c>
      <c r="Q2153" s="332">
        <v>0.62661361626878875</v>
      </c>
      <c r="R2153" s="358">
        <v>0.7798127307673236</v>
      </c>
      <c r="S2153" s="327">
        <v>0.42726029587392123</v>
      </c>
      <c r="T2153" s="358">
        <v>0.16359876598811329</v>
      </c>
      <c r="U2153" s="358">
        <v>0.50363944909782843</v>
      </c>
      <c r="V2153" s="361">
        <v>0</v>
      </c>
    </row>
    <row r="2154" spans="1:22" hidden="1" outlineLevel="1">
      <c r="A2154" s="65">
        <v>2145</v>
      </c>
      <c r="B2154" s="117">
        <v>1</v>
      </c>
      <c r="C2154" s="325">
        <v>1.4496214542925192E-4</v>
      </c>
      <c r="D2154" s="358">
        <v>1.2001497727812991E-4</v>
      </c>
      <c r="E2154" s="327">
        <v>1.2723554229395435E-4</v>
      </c>
      <c r="F2154" s="332">
        <v>0</v>
      </c>
      <c r="G2154" s="358">
        <v>0</v>
      </c>
      <c r="H2154" s="327">
        <v>0</v>
      </c>
      <c r="I2154" s="332">
        <v>1.6939934558358061E-4</v>
      </c>
      <c r="J2154" s="358">
        <v>1.5455690057510817E-4</v>
      </c>
      <c r="K2154" s="327">
        <v>1.6937015103657481E-4</v>
      </c>
      <c r="L2154" s="336">
        <v>1.4685495429873823E-4</v>
      </c>
      <c r="M2154" s="210">
        <v>1.1415525114155251E-4</v>
      </c>
      <c r="N2154" s="325">
        <v>0.41937931625056774</v>
      </c>
      <c r="O2154" s="358">
        <v>0.43142108248283367</v>
      </c>
      <c r="P2154" s="327">
        <v>0.43296688866319544</v>
      </c>
      <c r="Q2154" s="332">
        <v>0.65959328028293551</v>
      </c>
      <c r="R2154" s="358">
        <v>0.80428011248834363</v>
      </c>
      <c r="S2154" s="327">
        <v>0.27848509405779959</v>
      </c>
      <c r="T2154" s="358">
        <v>0.18954025829313384</v>
      </c>
      <c r="U2154" s="358">
        <v>0.61765609799612531</v>
      </c>
      <c r="V2154" s="361">
        <v>4.9971256290751283E-2</v>
      </c>
    </row>
    <row r="2155" spans="1:22" hidden="1" outlineLevel="1">
      <c r="A2155" s="65">
        <v>2146</v>
      </c>
      <c r="B2155" s="117">
        <v>1</v>
      </c>
      <c r="C2155" s="325">
        <v>1.4798726845722407E-4</v>
      </c>
      <c r="D2155" s="358">
        <v>1.1869292666175007E-4</v>
      </c>
      <c r="E2155" s="327">
        <v>1.3753580948210685E-4</v>
      </c>
      <c r="F2155" s="332">
        <v>0</v>
      </c>
      <c r="G2155" s="358">
        <v>0</v>
      </c>
      <c r="H2155" s="327">
        <v>0</v>
      </c>
      <c r="I2155" s="332">
        <v>1.2704950918768546E-4</v>
      </c>
      <c r="J2155" s="358">
        <v>0</v>
      </c>
      <c r="K2155" s="327">
        <v>1.6045593256096565E-4</v>
      </c>
      <c r="L2155" s="336">
        <v>1.644775488145868E-4</v>
      </c>
      <c r="M2155" s="210">
        <v>1.1415525114155251E-4</v>
      </c>
      <c r="N2155" s="325">
        <v>0.63302538301972477</v>
      </c>
      <c r="O2155" s="358">
        <v>0.55987388266572236</v>
      </c>
      <c r="P2155" s="327">
        <v>0.60152916209460527</v>
      </c>
      <c r="Q2155" s="332">
        <v>0.65959328028293551</v>
      </c>
      <c r="R2155" s="358">
        <v>0.83915151478869976</v>
      </c>
      <c r="S2155" s="327">
        <v>0.23472520255693313</v>
      </c>
      <c r="T2155" s="358">
        <v>0.15732259849496319</v>
      </c>
      <c r="U2155" s="358">
        <v>0.5960731644583902</v>
      </c>
      <c r="V2155" s="361">
        <v>0.11463293506976327</v>
      </c>
    </row>
    <row r="2156" spans="1:22" hidden="1" outlineLevel="1">
      <c r="A2156" s="65">
        <v>2147</v>
      </c>
      <c r="B2156" s="117">
        <v>1</v>
      </c>
      <c r="C2156" s="325">
        <v>1.4819352684549491E-4</v>
      </c>
      <c r="D2156" s="358">
        <v>1.1507672938753458E-4</v>
      </c>
      <c r="E2156" s="327">
        <v>1.3793796097182062E-4</v>
      </c>
      <c r="F2156" s="332">
        <v>0</v>
      </c>
      <c r="G2156" s="358">
        <v>0</v>
      </c>
      <c r="H2156" s="327">
        <v>0</v>
      </c>
      <c r="I2156" s="332">
        <v>1.0030224409554116E-4</v>
      </c>
      <c r="J2156" s="358">
        <v>0</v>
      </c>
      <c r="K2156" s="327">
        <v>1.366846832926744E-4</v>
      </c>
      <c r="L2156" s="336">
        <v>1.8797434150238492E-4</v>
      </c>
      <c r="M2156" s="210">
        <v>1.1415525114155251E-4</v>
      </c>
      <c r="N2156" s="325">
        <v>0.77244168761335474</v>
      </c>
      <c r="O2156" s="358">
        <v>0.64760128283290208</v>
      </c>
      <c r="P2156" s="327">
        <v>0.74192018414835215</v>
      </c>
      <c r="Q2156" s="332">
        <v>0.62661361626878875</v>
      </c>
      <c r="R2156" s="358">
        <v>0.8766390967248171</v>
      </c>
      <c r="S2156" s="327">
        <v>0.20397090181860561</v>
      </c>
      <c r="T2156" s="358">
        <v>0.11830575724587991</v>
      </c>
      <c r="U2156" s="358">
        <v>0.52736937602413403</v>
      </c>
      <c r="V2156" s="361">
        <v>0.22846424122295542</v>
      </c>
    </row>
    <row r="2157" spans="1:22" hidden="1" outlineLevel="1">
      <c r="A2157" s="65">
        <v>2148</v>
      </c>
      <c r="B2157" s="117">
        <v>1</v>
      </c>
      <c r="C2157" s="325">
        <v>1.4879980150192732E-4</v>
      </c>
      <c r="D2157" s="358">
        <v>1.1552389356660424E-4</v>
      </c>
      <c r="E2157" s="327">
        <v>1.3416292601999141E-4</v>
      </c>
      <c r="F2157" s="332">
        <v>0</v>
      </c>
      <c r="G2157" s="358">
        <v>0</v>
      </c>
      <c r="H2157" s="327">
        <v>0</v>
      </c>
      <c r="I2157" s="332">
        <v>8.0241795276432917E-5</v>
      </c>
      <c r="J2157" s="358">
        <v>0</v>
      </c>
      <c r="K2157" s="327">
        <v>1.3965608945121081E-4</v>
      </c>
      <c r="L2157" s="336">
        <v>2.0677177565262342E-4</v>
      </c>
      <c r="M2157" s="210">
        <v>1.1415525114155251E-4</v>
      </c>
      <c r="N2157" s="325">
        <v>0.84196143949855662</v>
      </c>
      <c r="O2157" s="358">
        <v>0.69477618081942649</v>
      </c>
      <c r="P2157" s="327">
        <v>0.80209943833509223</v>
      </c>
      <c r="Q2157" s="332">
        <v>0.69257294429708227</v>
      </c>
      <c r="R2157" s="358">
        <v>0.87957323249650254</v>
      </c>
      <c r="S2157" s="327">
        <v>0.2530562520050505</v>
      </c>
      <c r="T2157" s="358">
        <v>7.5209407126249031E-2</v>
      </c>
      <c r="U2157" s="358">
        <v>0.44329763491379426</v>
      </c>
      <c r="V2157" s="361">
        <v>0.18822246961105213</v>
      </c>
    </row>
    <row r="2158" spans="1:22" hidden="1" outlineLevel="1">
      <c r="A2158" s="65">
        <v>2149</v>
      </c>
      <c r="B2158" s="117">
        <v>1</v>
      </c>
      <c r="C2158" s="325">
        <v>1.3741808862189164E-4</v>
      </c>
      <c r="D2158" s="358">
        <v>1.1107169369673679E-4</v>
      </c>
      <c r="E2158" s="327">
        <v>1.3042680895426355E-4</v>
      </c>
      <c r="F2158" s="332">
        <v>0</v>
      </c>
      <c r="G2158" s="358">
        <v>0</v>
      </c>
      <c r="H2158" s="327">
        <v>0</v>
      </c>
      <c r="I2158" s="332">
        <v>0</v>
      </c>
      <c r="J2158" s="358">
        <v>0</v>
      </c>
      <c r="K2158" s="327">
        <v>1.099420278658468E-4</v>
      </c>
      <c r="L2158" s="336">
        <v>1.8797434150238492E-4</v>
      </c>
      <c r="M2158" s="210">
        <v>1.1415525114155251E-4</v>
      </c>
      <c r="N2158" s="325">
        <v>0.8583522753088888</v>
      </c>
      <c r="O2158" s="358">
        <v>0.76385869431970677</v>
      </c>
      <c r="P2158" s="327">
        <v>0.8296835557338641</v>
      </c>
      <c r="Q2158" s="332">
        <v>0.56065428824049512</v>
      </c>
      <c r="R2158" s="358">
        <v>0.88113480898916841</v>
      </c>
      <c r="S2158" s="327">
        <v>0.35984389623935892</v>
      </c>
      <c r="T2158" s="358">
        <v>7.2908145712093989E-2</v>
      </c>
      <c r="U2158" s="358">
        <v>0.39233479184825226</v>
      </c>
      <c r="V2158" s="361">
        <v>0.16262378620852691</v>
      </c>
    </row>
    <row r="2159" spans="1:22" hidden="1" outlineLevel="1">
      <c r="A2159" s="65">
        <v>2150</v>
      </c>
      <c r="B2159" s="117">
        <v>1</v>
      </c>
      <c r="C2159" s="325">
        <v>1.3895565115263782E-4</v>
      </c>
      <c r="D2159" s="358">
        <v>1.0689168071847696E-4</v>
      </c>
      <c r="E2159" s="327">
        <v>1.2455020815296244E-4</v>
      </c>
      <c r="F2159" s="332">
        <v>0</v>
      </c>
      <c r="G2159" s="358">
        <v>0</v>
      </c>
      <c r="H2159" s="327">
        <v>0</v>
      </c>
      <c r="I2159" s="332">
        <v>0</v>
      </c>
      <c r="J2159" s="358">
        <v>0</v>
      </c>
      <c r="K2159" s="327">
        <v>1.3074187097560162E-4</v>
      </c>
      <c r="L2159" s="336">
        <v>1.9032402077116473E-4</v>
      </c>
      <c r="M2159" s="210">
        <v>1.1415525114155251E-4</v>
      </c>
      <c r="N2159" s="325">
        <v>0.83310662015274506</v>
      </c>
      <c r="O2159" s="358">
        <v>0.71396089335110713</v>
      </c>
      <c r="P2159" s="327">
        <v>0.72972520657356155</v>
      </c>
      <c r="Q2159" s="332">
        <v>0.69257294429708227</v>
      </c>
      <c r="R2159" s="358">
        <v>0.85690840966373316</v>
      </c>
      <c r="S2159" s="327">
        <v>0.36944828288937015</v>
      </c>
      <c r="T2159" s="358">
        <v>6.5376744720313823E-2</v>
      </c>
      <c r="U2159" s="358">
        <v>0.37967883082088927</v>
      </c>
      <c r="V2159" s="361">
        <v>0.10920476212040617</v>
      </c>
    </row>
    <row r="2160" spans="1:22" hidden="1" outlineLevel="1">
      <c r="A2160" s="65">
        <v>2151</v>
      </c>
      <c r="B2160" s="117">
        <v>1</v>
      </c>
      <c r="C2160" s="325">
        <v>1.4126199494875706E-4</v>
      </c>
      <c r="D2160" s="358">
        <v>1.0566683970624269E-4</v>
      </c>
      <c r="E2160" s="327">
        <v>1.2779336532807344E-4</v>
      </c>
      <c r="F2160" s="332">
        <v>0</v>
      </c>
      <c r="G2160" s="358">
        <v>0</v>
      </c>
      <c r="H2160" s="327">
        <v>0</v>
      </c>
      <c r="I2160" s="332">
        <v>0</v>
      </c>
      <c r="J2160" s="358">
        <v>0</v>
      </c>
      <c r="K2160" s="327">
        <v>1.1588484018291963E-4</v>
      </c>
      <c r="L2160" s="336">
        <v>2.1382081345896285E-4</v>
      </c>
      <c r="M2160" s="210">
        <v>1.1415525114155251E-4</v>
      </c>
      <c r="N2160" s="325">
        <v>0.7441816258714028</v>
      </c>
      <c r="O2160" s="358">
        <v>0.60508595139731158</v>
      </c>
      <c r="P2160" s="327">
        <v>0.63562656970183429</v>
      </c>
      <c r="Q2160" s="332">
        <v>0.72555260831122903</v>
      </c>
      <c r="R2160" s="358">
        <v>0.87712559168444337</v>
      </c>
      <c r="S2160" s="327">
        <v>0.4332187250359627</v>
      </c>
      <c r="T2160" s="358">
        <v>6.0042002351136214E-2</v>
      </c>
      <c r="U2160" s="358">
        <v>0.37210785413487751</v>
      </c>
      <c r="V2160" s="361">
        <v>3.1642201977365433E-2</v>
      </c>
    </row>
    <row r="2161" spans="1:22" hidden="1" outlineLevel="1">
      <c r="A2161" s="65">
        <v>2152</v>
      </c>
      <c r="B2161" s="117">
        <v>1</v>
      </c>
      <c r="C2161" s="325">
        <v>1.4361834077839653E-4</v>
      </c>
      <c r="D2161" s="358">
        <v>1.0675558727267315E-4</v>
      </c>
      <c r="E2161" s="327">
        <v>1.2884414825280939E-4</v>
      </c>
      <c r="F2161" s="332">
        <v>0</v>
      </c>
      <c r="G2161" s="358">
        <v>0</v>
      </c>
      <c r="H2161" s="327">
        <v>0</v>
      </c>
      <c r="I2161" s="332">
        <v>0</v>
      </c>
      <c r="J2161" s="358">
        <v>0</v>
      </c>
      <c r="K2161" s="327">
        <v>0</v>
      </c>
      <c r="L2161" s="336">
        <v>2.2321953053408208E-4</v>
      </c>
      <c r="M2161" s="210">
        <v>1.1415525114155251E-4</v>
      </c>
      <c r="N2161" s="325">
        <v>0.59496849987389622</v>
      </c>
      <c r="O2161" s="358">
        <v>0.46240617265458273</v>
      </c>
      <c r="P2161" s="327">
        <v>0.49030499569138419</v>
      </c>
      <c r="Q2161" s="332">
        <v>0.72555260831122903</v>
      </c>
      <c r="R2161" s="358">
        <v>0.90462644076611065</v>
      </c>
      <c r="S2161" s="327">
        <v>0.48772236662943047</v>
      </c>
      <c r="T2161" s="358">
        <v>9.0063003526704322E-2</v>
      </c>
      <c r="U2161" s="358">
        <v>0.39346478836855259</v>
      </c>
      <c r="V2161" s="361">
        <v>4.1019733389033135E-2</v>
      </c>
    </row>
    <row r="2162" spans="1:22" hidden="1" outlineLevel="1">
      <c r="A2162" s="65">
        <v>2153</v>
      </c>
      <c r="B2162" s="117">
        <v>1</v>
      </c>
      <c r="C2162" s="325">
        <v>1.403494578370134E-4</v>
      </c>
      <c r="D2162" s="358">
        <v>1.0739717066003396E-4</v>
      </c>
      <c r="E2162" s="327">
        <v>1.276376937836681E-4</v>
      </c>
      <c r="F2162" s="332">
        <v>0</v>
      </c>
      <c r="G2162" s="358">
        <v>0</v>
      </c>
      <c r="H2162" s="327">
        <v>0</v>
      </c>
      <c r="I2162" s="332">
        <v>0</v>
      </c>
      <c r="J2162" s="358">
        <v>0</v>
      </c>
      <c r="K2162" s="327">
        <v>0</v>
      </c>
      <c r="L2162" s="336">
        <v>2.2321953053408208E-4</v>
      </c>
      <c r="M2162" s="210">
        <v>1.1415525114155251E-4</v>
      </c>
      <c r="N2162" s="325">
        <v>0.3756704207563486</v>
      </c>
      <c r="O2162" s="358">
        <v>0.27241889239137829</v>
      </c>
      <c r="P2162" s="327">
        <v>0.30152668928863663</v>
      </c>
      <c r="Q2162" s="332">
        <v>0.69257294429708227</v>
      </c>
      <c r="R2162" s="358">
        <v>0.91073361010567688</v>
      </c>
      <c r="S2162" s="327">
        <v>0.45336431012044331</v>
      </c>
      <c r="T2162" s="358">
        <v>8.3054616492686695E-2</v>
      </c>
      <c r="U2162" s="358">
        <v>0.42691268536944038</v>
      </c>
      <c r="V2162" s="361">
        <v>9.3515739038929728E-3</v>
      </c>
    </row>
    <row r="2163" spans="1:22" hidden="1" outlineLevel="1">
      <c r="A2163" s="65">
        <v>2154</v>
      </c>
      <c r="B2163" s="117">
        <v>1</v>
      </c>
      <c r="C2163" s="325">
        <v>1.3418045695145865E-4</v>
      </c>
      <c r="D2163" s="358">
        <v>1.0823317325568593E-4</v>
      </c>
      <c r="E2163" s="327">
        <v>1.265739382302317E-4</v>
      </c>
      <c r="F2163" s="332">
        <v>0</v>
      </c>
      <c r="G2163" s="358">
        <v>0</v>
      </c>
      <c r="H2163" s="327">
        <v>0</v>
      </c>
      <c r="I2163" s="332">
        <v>0</v>
      </c>
      <c r="J2163" s="358">
        <v>0</v>
      </c>
      <c r="K2163" s="327">
        <v>0</v>
      </c>
      <c r="L2163" s="336">
        <v>1.644775488145868E-4</v>
      </c>
      <c r="M2163" s="210">
        <v>1.1415525114155251E-4</v>
      </c>
      <c r="N2163" s="325">
        <v>0.14374951406072919</v>
      </c>
      <c r="O2163" s="358">
        <v>9.4843260117831327E-2</v>
      </c>
      <c r="P2163" s="327">
        <v>0.10652712638400096</v>
      </c>
      <c r="Q2163" s="332">
        <v>0.69257294429708227</v>
      </c>
      <c r="R2163" s="358">
        <v>0.85321687874006191</v>
      </c>
      <c r="S2163" s="327">
        <v>0.43516829511108057</v>
      </c>
      <c r="T2163" s="358">
        <v>0.12447732194747753</v>
      </c>
      <c r="U2163" s="358">
        <v>0.50081445779707778</v>
      </c>
      <c r="V2163" s="361">
        <v>0</v>
      </c>
    </row>
    <row r="2164" spans="1:22" hidden="1" outlineLevel="1">
      <c r="A2164" s="65">
        <v>2155</v>
      </c>
      <c r="B2164" s="117">
        <v>1</v>
      </c>
      <c r="C2164" s="325">
        <v>1.2997403588157176E-4</v>
      </c>
      <c r="D2164" s="358">
        <v>1.1124667098419884E-4</v>
      </c>
      <c r="E2164" s="327">
        <v>1.2595125205261038E-4</v>
      </c>
      <c r="F2164" s="332">
        <v>0</v>
      </c>
      <c r="G2164" s="358">
        <v>0</v>
      </c>
      <c r="H2164" s="327">
        <v>0</v>
      </c>
      <c r="I2164" s="332">
        <v>0</v>
      </c>
      <c r="J2164" s="358">
        <v>0</v>
      </c>
      <c r="K2164" s="327">
        <v>0</v>
      </c>
      <c r="L2164" s="336">
        <v>1.1748396343899057E-4</v>
      </c>
      <c r="M2164" s="210">
        <v>1.1415525114155251E-4</v>
      </c>
      <c r="N2164" s="325">
        <v>7.1592156412945071E-3</v>
      </c>
      <c r="O2164" s="358">
        <v>6.8509639220838137E-3</v>
      </c>
      <c r="P2164" s="327">
        <v>5.2859948504180212E-3</v>
      </c>
      <c r="Q2164" s="332">
        <v>0.52767462422634837</v>
      </c>
      <c r="R2164" s="358">
        <v>0.80403310487258917</v>
      </c>
      <c r="S2164" s="327">
        <v>0.39682669501723716</v>
      </c>
      <c r="T2164" s="358">
        <v>0.18232266567601121</v>
      </c>
      <c r="U2164" s="358">
        <v>0.62149808616514612</v>
      </c>
      <c r="V2164" s="361">
        <v>0</v>
      </c>
    </row>
    <row r="2165" spans="1:22" hidden="1" outlineLevel="1">
      <c r="A2165" s="65">
        <v>2156</v>
      </c>
      <c r="B2165" s="117">
        <v>1</v>
      </c>
      <c r="C2165" s="325">
        <v>1.3296165738440377E-4</v>
      </c>
      <c r="D2165" s="358">
        <v>1.2458382867297206E-4</v>
      </c>
      <c r="E2165" s="327">
        <v>1.3652394444347221E-4</v>
      </c>
      <c r="F2165" s="332">
        <v>0</v>
      </c>
      <c r="G2165" s="358">
        <v>0</v>
      </c>
      <c r="H2165" s="327">
        <v>0</v>
      </c>
      <c r="I2165" s="332">
        <v>0</v>
      </c>
      <c r="J2165" s="358">
        <v>0</v>
      </c>
      <c r="K2165" s="327">
        <v>0</v>
      </c>
      <c r="L2165" s="336">
        <v>8.811297257924293E-5</v>
      </c>
      <c r="M2165" s="210">
        <v>1.1415525114155251E-4</v>
      </c>
      <c r="N2165" s="325">
        <v>0</v>
      </c>
      <c r="O2165" s="358">
        <v>0</v>
      </c>
      <c r="P2165" s="327">
        <v>0</v>
      </c>
      <c r="Q2165" s="332">
        <v>0.42873563218390809</v>
      </c>
      <c r="R2165" s="358">
        <v>0.73200262438644681</v>
      </c>
      <c r="S2165" s="327">
        <v>0.35759048485624562</v>
      </c>
      <c r="T2165" s="358">
        <v>0.27458232782531805</v>
      </c>
      <c r="U2165" s="358">
        <v>0.73901772427637391</v>
      </c>
      <c r="V2165" s="361">
        <v>0</v>
      </c>
    </row>
    <row r="2166" spans="1:22" hidden="1" outlineLevel="1">
      <c r="A2166" s="65">
        <v>2157</v>
      </c>
      <c r="B2166" s="117">
        <v>1</v>
      </c>
      <c r="C2166" s="325">
        <v>1.3781810489005324E-4</v>
      </c>
      <c r="D2166" s="358">
        <v>1.3514079168318178E-4</v>
      </c>
      <c r="E2166" s="327">
        <v>1.4072707614241607E-4</v>
      </c>
      <c r="F2166" s="332">
        <v>0</v>
      </c>
      <c r="G2166" s="358">
        <v>0</v>
      </c>
      <c r="H2166" s="327">
        <v>0</v>
      </c>
      <c r="I2166" s="332">
        <v>0</v>
      </c>
      <c r="J2166" s="358">
        <v>0</v>
      </c>
      <c r="K2166" s="327">
        <v>0</v>
      </c>
      <c r="L2166" s="336">
        <v>5.8741981719495287E-5</v>
      </c>
      <c r="M2166" s="210">
        <v>1.1415525114155251E-4</v>
      </c>
      <c r="N2166" s="325">
        <v>0</v>
      </c>
      <c r="O2166" s="358">
        <v>0</v>
      </c>
      <c r="P2166" s="327">
        <v>0</v>
      </c>
      <c r="Q2166" s="332">
        <v>0.32979664014146776</v>
      </c>
      <c r="R2166" s="358">
        <v>0.65216956284465</v>
      </c>
      <c r="S2166" s="327">
        <v>0.33713262917694553</v>
      </c>
      <c r="T2166" s="358">
        <v>0.3238502426465466</v>
      </c>
      <c r="U2166" s="358">
        <v>0.70511782866736583</v>
      </c>
      <c r="V2166" s="361">
        <v>0</v>
      </c>
    </row>
    <row r="2167" spans="1:22" hidden="1" outlineLevel="1">
      <c r="A2167" s="65">
        <v>2158</v>
      </c>
      <c r="B2167" s="117">
        <v>1</v>
      </c>
      <c r="C2167" s="325">
        <v>1.2752393623908191E-4</v>
      </c>
      <c r="D2167" s="358">
        <v>1.28277793630504E-4</v>
      </c>
      <c r="E2167" s="327">
        <v>1.315035371364004E-4</v>
      </c>
      <c r="F2167" s="332">
        <v>0</v>
      </c>
      <c r="G2167" s="358">
        <v>0</v>
      </c>
      <c r="H2167" s="327">
        <v>0</v>
      </c>
      <c r="I2167" s="332">
        <v>0</v>
      </c>
      <c r="J2167" s="358">
        <v>1.4016995504285076E-4</v>
      </c>
      <c r="K2167" s="327">
        <v>0</v>
      </c>
      <c r="L2167" s="336">
        <v>3.7594868300476983E-5</v>
      </c>
      <c r="M2167" s="210">
        <v>1.1415525114155251E-4</v>
      </c>
      <c r="N2167" s="325">
        <v>0</v>
      </c>
      <c r="O2167" s="358">
        <v>0</v>
      </c>
      <c r="P2167" s="327">
        <v>0</v>
      </c>
      <c r="Q2167" s="332">
        <v>0.296816976127321</v>
      </c>
      <c r="R2167" s="358">
        <v>0.56977151701466411</v>
      </c>
      <c r="S2167" s="327">
        <v>0.32580653961201533</v>
      </c>
      <c r="T2167" s="358">
        <v>0.20000053744838406</v>
      </c>
      <c r="U2167" s="358">
        <v>0.53561835062232588</v>
      </c>
      <c r="V2167" s="361">
        <v>0</v>
      </c>
    </row>
    <row r="2168" spans="1:22" hidden="1" outlineLevel="1">
      <c r="A2168" s="65">
        <v>2159</v>
      </c>
      <c r="B2168" s="117">
        <v>1</v>
      </c>
      <c r="C2168" s="325">
        <v>1.1557345022775395E-4</v>
      </c>
      <c r="D2168" s="358">
        <v>1.1565998701240804E-4</v>
      </c>
      <c r="E2168" s="327">
        <v>1.1894603255437065E-4</v>
      </c>
      <c r="F2168" s="332">
        <v>0</v>
      </c>
      <c r="G2168" s="358">
        <v>0</v>
      </c>
      <c r="H2168" s="327">
        <v>0</v>
      </c>
      <c r="I2168" s="332">
        <v>0</v>
      </c>
      <c r="J2168" s="358">
        <v>1.648332902410063E-4</v>
      </c>
      <c r="K2168" s="327">
        <v>9.5084997073164795E-5</v>
      </c>
      <c r="L2168" s="336">
        <v>2.3496792687798115E-5</v>
      </c>
      <c r="M2168" s="210">
        <v>1.1415525114155251E-4</v>
      </c>
      <c r="N2168" s="325">
        <v>0</v>
      </c>
      <c r="O2168" s="358">
        <v>0</v>
      </c>
      <c r="P2168" s="327">
        <v>0</v>
      </c>
      <c r="Q2168" s="332">
        <v>0.26383731211317418</v>
      </c>
      <c r="R2168" s="358">
        <v>0.47375345815032055</v>
      </c>
      <c r="S2168" s="327">
        <v>0.25335163638462693</v>
      </c>
      <c r="T2168" s="358">
        <v>0.11454005674998982</v>
      </c>
      <c r="U2168" s="358">
        <v>0.45685759315739743</v>
      </c>
      <c r="V2168" s="361">
        <v>0</v>
      </c>
    </row>
    <row r="2169" spans="1:22" hidden="1" outlineLevel="1">
      <c r="A2169" s="65">
        <v>2160</v>
      </c>
      <c r="B2169" s="117">
        <v>1</v>
      </c>
      <c r="C2169" s="325">
        <v>1.0489176581700106E-4</v>
      </c>
      <c r="D2169" s="358">
        <v>1.0257557429441332E-4</v>
      </c>
      <c r="E2169" s="327">
        <v>1.0567503339381649E-4</v>
      </c>
      <c r="F2169" s="332">
        <v>0</v>
      </c>
      <c r="G2169" s="358">
        <v>0</v>
      </c>
      <c r="H2169" s="327">
        <v>0</v>
      </c>
      <c r="I2169" s="332">
        <v>1.0476012161089854E-4</v>
      </c>
      <c r="J2169" s="358">
        <v>1.9114084778570559E-4</v>
      </c>
      <c r="K2169" s="327">
        <v>1.069706217073104E-4</v>
      </c>
      <c r="L2169" s="336">
        <v>9.3987170751192458E-6</v>
      </c>
      <c r="M2169" s="210">
        <v>1.1415525114155251E-4</v>
      </c>
      <c r="N2169" s="325">
        <v>0</v>
      </c>
      <c r="O2169" s="358">
        <v>0</v>
      </c>
      <c r="P2169" s="327">
        <v>0</v>
      </c>
      <c r="Q2169" s="332">
        <v>0.13191865605658709</v>
      </c>
      <c r="R2169" s="358">
        <v>0.43869988441933278</v>
      </c>
      <c r="S2169" s="327">
        <v>0.14945037400989475</v>
      </c>
      <c r="T2169" s="358">
        <v>9.6757582186064464E-2</v>
      </c>
      <c r="U2169" s="358">
        <v>0.42804268188974065</v>
      </c>
      <c r="V2169" s="361">
        <v>0</v>
      </c>
    </row>
    <row r="2170" spans="1:22" hidden="1" outlineLevel="1">
      <c r="A2170" s="65">
        <v>2161</v>
      </c>
      <c r="B2170" s="117">
        <v>1</v>
      </c>
      <c r="C2170" s="325">
        <v>9.4772604283350443E-5</v>
      </c>
      <c r="D2170" s="358">
        <v>9.2193588571665651E-5</v>
      </c>
      <c r="E2170" s="327">
        <v>9.3104556183086289E-5</v>
      </c>
      <c r="F2170" s="332">
        <v>0</v>
      </c>
      <c r="G2170" s="358">
        <v>0</v>
      </c>
      <c r="H2170" s="327">
        <v>0</v>
      </c>
      <c r="I2170" s="332">
        <v>1.2482057043000677E-4</v>
      </c>
      <c r="J2170" s="358">
        <v>2.0429462655805524E-4</v>
      </c>
      <c r="K2170" s="327">
        <v>1.099420278658468E-4</v>
      </c>
      <c r="L2170" s="336">
        <v>5.8741981719495289E-6</v>
      </c>
      <c r="M2170" s="210">
        <v>1.1415525114155251E-4</v>
      </c>
      <c r="N2170" s="325">
        <v>0</v>
      </c>
      <c r="O2170" s="358">
        <v>0</v>
      </c>
      <c r="P2170" s="327">
        <v>0</v>
      </c>
      <c r="Q2170" s="332">
        <v>0.16489832007073388</v>
      </c>
      <c r="R2170" s="358">
        <v>0.35969210226861786</v>
      </c>
      <c r="S2170" s="327">
        <v>0.10383374515535483</v>
      </c>
      <c r="T2170" s="358">
        <v>4.4979200367575911E-2</v>
      </c>
      <c r="U2170" s="358">
        <v>0.39301278976043241</v>
      </c>
      <c r="V2170" s="361">
        <v>0</v>
      </c>
    </row>
    <row r="2171" spans="1:22" hidden="1" outlineLevel="1">
      <c r="A2171" s="65">
        <v>2162</v>
      </c>
      <c r="B2171" s="117">
        <v>1</v>
      </c>
      <c r="C2171" s="325">
        <v>8.9078622716237587E-5</v>
      </c>
      <c r="D2171" s="358">
        <v>8.5525009727279033E-5</v>
      </c>
      <c r="E2171" s="327">
        <v>8.430911392418528E-5</v>
      </c>
      <c r="F2171" s="332">
        <v>0</v>
      </c>
      <c r="G2171" s="358">
        <v>0</v>
      </c>
      <c r="H2171" s="327">
        <v>0</v>
      </c>
      <c r="I2171" s="332">
        <v>1.3819420297607891E-4</v>
      </c>
      <c r="J2171" s="358">
        <v>2.2772479499630295E-4</v>
      </c>
      <c r="K2171" s="327">
        <v>1.2777046481706524E-4</v>
      </c>
      <c r="L2171" s="336">
        <v>2.3496792687798115E-6</v>
      </c>
      <c r="M2171" s="210">
        <v>1.1415525114155251E-4</v>
      </c>
      <c r="N2171" s="325">
        <v>0</v>
      </c>
      <c r="O2171" s="358">
        <v>0</v>
      </c>
      <c r="P2171" s="327">
        <v>0</v>
      </c>
      <c r="Q2171" s="332">
        <v>0.26383731211317418</v>
      </c>
      <c r="R2171" s="358">
        <v>0.31383544620621845</v>
      </c>
      <c r="S2171" s="327">
        <v>8.3240855037300054E-2</v>
      </c>
      <c r="T2171" s="358">
        <v>4.3305555702735886E-2</v>
      </c>
      <c r="U2171" s="358">
        <v>0.33832095817789959</v>
      </c>
      <c r="V2171" s="361">
        <v>0</v>
      </c>
    </row>
    <row r="2172" spans="1:22" hidden="1" outlineLevel="1">
      <c r="A2172" s="65">
        <v>2163</v>
      </c>
      <c r="B2172" s="117">
        <v>1</v>
      </c>
      <c r="C2172" s="325">
        <v>8.625975807653628E-5</v>
      </c>
      <c r="D2172" s="358">
        <v>8.501951978572204E-5</v>
      </c>
      <c r="E2172" s="327">
        <v>7.7693073286958861E-5</v>
      </c>
      <c r="F2172" s="332">
        <v>0</v>
      </c>
      <c r="G2172" s="358">
        <v>0</v>
      </c>
      <c r="H2172" s="327">
        <v>0</v>
      </c>
      <c r="I2172" s="332">
        <v>1.4933889676447238E-4</v>
      </c>
      <c r="J2172" s="358">
        <v>2.5773185282072558E-4</v>
      </c>
      <c r="K2172" s="327">
        <v>1.4559890176828365E-4</v>
      </c>
      <c r="L2172" s="336">
        <v>1.1748396343899057E-6</v>
      </c>
      <c r="M2172" s="210">
        <v>1.1415525114155251E-4</v>
      </c>
      <c r="N2172" s="325">
        <v>0</v>
      </c>
      <c r="O2172" s="358">
        <v>0</v>
      </c>
      <c r="P2172" s="327">
        <v>0</v>
      </c>
      <c r="Q2172" s="332">
        <v>0.16489832007073388</v>
      </c>
      <c r="R2172" s="358">
        <v>0.25883941088852258</v>
      </c>
      <c r="S2172" s="327">
        <v>4.9667689658773564E-2</v>
      </c>
      <c r="T2172" s="358">
        <v>4.3933172452050889E-2</v>
      </c>
      <c r="U2172" s="358">
        <v>0.30057907439987069</v>
      </c>
      <c r="V2172" s="361">
        <v>0</v>
      </c>
    </row>
    <row r="2173" spans="1:22" hidden="1" outlineLevel="1">
      <c r="A2173" s="65">
        <v>2164</v>
      </c>
      <c r="B2173" s="117">
        <v>1</v>
      </c>
      <c r="C2173" s="325">
        <v>8.5384722489932757E-5</v>
      </c>
      <c r="D2173" s="358">
        <v>8.5874964302203122E-5</v>
      </c>
      <c r="E2173" s="327">
        <v>7.5267191719975842E-5</v>
      </c>
      <c r="F2173" s="332">
        <v>0</v>
      </c>
      <c r="G2173" s="358">
        <v>0</v>
      </c>
      <c r="H2173" s="327">
        <v>0</v>
      </c>
      <c r="I2173" s="332">
        <v>1.4265208049143633E-4</v>
      </c>
      <c r="J2173" s="358">
        <v>2.4992179667464298E-4</v>
      </c>
      <c r="K2173" s="327">
        <v>1.8125577567072043E-4</v>
      </c>
      <c r="L2173" s="336">
        <v>1.409807561267887E-5</v>
      </c>
      <c r="M2173" s="210">
        <v>1.1415525114155251E-4</v>
      </c>
      <c r="N2173" s="325">
        <v>0</v>
      </c>
      <c r="O2173" s="358">
        <v>0</v>
      </c>
      <c r="P2173" s="327">
        <v>0</v>
      </c>
      <c r="Q2173" s="332">
        <v>0.16489832007073388</v>
      </c>
      <c r="R2173" s="358">
        <v>0.23751823792761076</v>
      </c>
      <c r="S2173" s="327">
        <v>4.5101806601588558E-2</v>
      </c>
      <c r="T2173" s="358">
        <v>4.0167471956160813E-2</v>
      </c>
      <c r="U2173" s="358">
        <v>0.29323409701791892</v>
      </c>
      <c r="V2173" s="361">
        <v>0</v>
      </c>
    </row>
    <row r="2174" spans="1:22" hidden="1" outlineLevel="1">
      <c r="A2174" s="65">
        <v>2165</v>
      </c>
      <c r="B2174" s="117">
        <v>1</v>
      </c>
      <c r="C2174" s="325">
        <v>8.6334761126816579E-5</v>
      </c>
      <c r="D2174" s="358">
        <v>8.5602777410595505E-5</v>
      </c>
      <c r="E2174" s="327">
        <v>7.5928795783698495E-5</v>
      </c>
      <c r="F2174" s="332">
        <v>0</v>
      </c>
      <c r="G2174" s="358">
        <v>0</v>
      </c>
      <c r="H2174" s="327">
        <v>0</v>
      </c>
      <c r="I2174" s="332">
        <v>1.1813375415697072E-4</v>
      </c>
      <c r="J2174" s="358">
        <v>2.6389768662026447E-4</v>
      </c>
      <c r="K2174" s="327">
        <v>1.6937015103657481E-4</v>
      </c>
      <c r="L2174" s="336">
        <v>3.7594868300476983E-5</v>
      </c>
      <c r="M2174" s="210">
        <v>1.1415525114155251E-4</v>
      </c>
      <c r="N2174" s="325">
        <v>0</v>
      </c>
      <c r="O2174" s="358">
        <v>0</v>
      </c>
      <c r="P2174" s="327">
        <v>0</v>
      </c>
      <c r="Q2174" s="332">
        <v>0.16489832007073388</v>
      </c>
      <c r="R2174" s="358">
        <v>0.20771560757716379</v>
      </c>
      <c r="S2174" s="327">
        <v>5.9896617498423642E-2</v>
      </c>
      <c r="T2174" s="358">
        <v>3.0648617924883124E-2</v>
      </c>
      <c r="U2174" s="358">
        <v>0.30532505978513175</v>
      </c>
      <c r="V2174" s="361">
        <v>0</v>
      </c>
    </row>
    <row r="2175" spans="1:22" hidden="1" outlineLevel="1">
      <c r="A2175" s="65">
        <v>2166</v>
      </c>
      <c r="B2175" s="117">
        <v>1</v>
      </c>
      <c r="C2175" s="325">
        <v>9.2847525992822717E-5</v>
      </c>
      <c r="D2175" s="358">
        <v>8.8363530168329899E-5</v>
      </c>
      <c r="E2175" s="327">
        <v>8.0754613660263643E-5</v>
      </c>
      <c r="F2175" s="332">
        <v>0</v>
      </c>
      <c r="G2175" s="358">
        <v>0</v>
      </c>
      <c r="H2175" s="327">
        <v>0</v>
      </c>
      <c r="I2175" s="332">
        <v>1.2927844794536418E-4</v>
      </c>
      <c r="J2175" s="358">
        <v>2.8732785505851226E-4</v>
      </c>
      <c r="K2175" s="327">
        <v>1.218276524999924E-4</v>
      </c>
      <c r="L2175" s="336">
        <v>9.3987170751192462E-5</v>
      </c>
      <c r="M2175" s="210">
        <v>1.1415525114155251E-4</v>
      </c>
      <c r="N2175" s="325">
        <v>0</v>
      </c>
      <c r="O2175" s="358">
        <v>4.9856864410341211E-4</v>
      </c>
      <c r="P2175" s="327">
        <v>0</v>
      </c>
      <c r="Q2175" s="332">
        <v>6.5959328028293546E-2</v>
      </c>
      <c r="R2175" s="358">
        <v>0.19302974562500808</v>
      </c>
      <c r="S2175" s="327">
        <v>5.2756623176481783E-2</v>
      </c>
      <c r="T2175" s="358">
        <v>5.3661232066433584E-2</v>
      </c>
      <c r="U2175" s="358">
        <v>0.32442200097820628</v>
      </c>
      <c r="V2175" s="361">
        <v>0</v>
      </c>
    </row>
    <row r="2176" spans="1:22" hidden="1" outlineLevel="1">
      <c r="A2176" s="65">
        <v>2167</v>
      </c>
      <c r="B2176" s="117">
        <v>1</v>
      </c>
      <c r="C2176" s="325">
        <v>1.1191705152658928E-4</v>
      </c>
      <c r="D2176" s="358">
        <v>9.5654250479248212E-5</v>
      </c>
      <c r="E2176" s="327">
        <v>9.4881806315047108E-5</v>
      </c>
      <c r="F2176" s="332">
        <v>0</v>
      </c>
      <c r="G2176" s="358">
        <v>0</v>
      </c>
      <c r="H2176" s="327">
        <v>0</v>
      </c>
      <c r="I2176" s="332">
        <v>1.4265208049143633E-4</v>
      </c>
      <c r="J2176" s="358">
        <v>2.7787357656588595E-4</v>
      </c>
      <c r="K2176" s="327">
        <v>1.366846832926744E-4</v>
      </c>
      <c r="L2176" s="336">
        <v>1.8210014333043539E-4</v>
      </c>
      <c r="M2176" s="210">
        <v>1.1415525114155251E-4</v>
      </c>
      <c r="N2176" s="325">
        <v>2.7506460095499952E-2</v>
      </c>
      <c r="O2176" s="358">
        <v>5.2163485935064396E-2</v>
      </c>
      <c r="P2176" s="327">
        <v>4.8353136046397675E-2</v>
      </c>
      <c r="Q2176" s="332">
        <v>3.2979664014146773E-2</v>
      </c>
      <c r="R2176" s="358">
        <v>0.17051056801573419</v>
      </c>
      <c r="S2176" s="327">
        <v>5.1144639198250359E-2</v>
      </c>
      <c r="T2176" s="358">
        <v>9.1527442608439355E-2</v>
      </c>
      <c r="U2176" s="358">
        <v>0.38261682177367001</v>
      </c>
      <c r="V2176" s="361">
        <v>2.1427159211908011E-3</v>
      </c>
    </row>
    <row r="2177" spans="1:22" hidden="1" outlineLevel="1">
      <c r="A2177" s="65">
        <v>2168</v>
      </c>
      <c r="B2177" s="117">
        <v>1</v>
      </c>
      <c r="C2177" s="325">
        <v>1.2866773275585651E-4</v>
      </c>
      <c r="D2177" s="358">
        <v>1.097107592386987E-4</v>
      </c>
      <c r="E2177" s="327">
        <v>1.1139596265071228E-4</v>
      </c>
      <c r="F2177" s="332">
        <v>0</v>
      </c>
      <c r="G2177" s="358">
        <v>0</v>
      </c>
      <c r="H2177" s="327">
        <v>0</v>
      </c>
      <c r="I2177" s="332">
        <v>1.4488101924911502E-4</v>
      </c>
      <c r="J2177" s="358">
        <v>1.8661923633271036E-4</v>
      </c>
      <c r="K2177" s="327">
        <v>1.663987448780384E-4</v>
      </c>
      <c r="L2177" s="336">
        <v>1.5860335064263727E-4</v>
      </c>
      <c r="M2177" s="210">
        <v>1.1415525114155251E-4</v>
      </c>
      <c r="N2177" s="325">
        <v>0.19160321861043456</v>
      </c>
      <c r="O2177" s="358">
        <v>0.24698103186936846</v>
      </c>
      <c r="P2177" s="327">
        <v>0.24692303585580785</v>
      </c>
      <c r="Q2177" s="332">
        <v>3.2979664014146773E-2</v>
      </c>
      <c r="R2177" s="358">
        <v>0.13603284096831258</v>
      </c>
      <c r="S2177" s="327">
        <v>4.0915711358600289E-2</v>
      </c>
      <c r="T2177" s="358">
        <v>0.17039794743902595</v>
      </c>
      <c r="U2177" s="358">
        <v>0.50680343935466921</v>
      </c>
      <c r="V2177" s="361">
        <v>0.11499939400305377</v>
      </c>
    </row>
    <row r="2178" spans="1:22" hidden="1" outlineLevel="1">
      <c r="A2178" s="65">
        <v>2169</v>
      </c>
      <c r="B2178" s="117">
        <v>1</v>
      </c>
      <c r="C2178" s="325">
        <v>1.4573717694881503E-4</v>
      </c>
      <c r="D2178" s="358">
        <v>1.2085097987378188E-4</v>
      </c>
      <c r="E2178" s="327">
        <v>1.2806579053078275E-4</v>
      </c>
      <c r="F2178" s="332">
        <v>0</v>
      </c>
      <c r="G2178" s="358">
        <v>0</v>
      </c>
      <c r="H2178" s="327">
        <v>0</v>
      </c>
      <c r="I2178" s="332">
        <v>1.1813375415697072E-4</v>
      </c>
      <c r="J2178" s="358">
        <v>0</v>
      </c>
      <c r="K2178" s="327">
        <v>1.6342733871950202E-4</v>
      </c>
      <c r="L2178" s="336">
        <v>1.4685495429873823E-4</v>
      </c>
      <c r="M2178" s="210">
        <v>1.1415525114155251E-4</v>
      </c>
      <c r="N2178" s="325">
        <v>0.45140738622478005</v>
      </c>
      <c r="O2178" s="358">
        <v>0.47490591833062518</v>
      </c>
      <c r="P2178" s="327">
        <v>0.44835542153640762</v>
      </c>
      <c r="Q2178" s="332">
        <v>3.2979664014146773E-2</v>
      </c>
      <c r="R2178" s="358">
        <v>0.13695724233517945</v>
      </c>
      <c r="S2178" s="327">
        <v>3.9438761819123494E-2</v>
      </c>
      <c r="T2178" s="358">
        <v>0.19801308440888654</v>
      </c>
      <c r="U2178" s="358">
        <v>0.6092941237459033</v>
      </c>
      <c r="V2178" s="361">
        <v>0.24602373177643239</v>
      </c>
    </row>
    <row r="2179" spans="1:22" hidden="1" outlineLevel="1">
      <c r="A2179" s="65">
        <v>2170</v>
      </c>
      <c r="B2179" s="117">
        <v>1</v>
      </c>
      <c r="C2179" s="325">
        <v>1.4921231827846898E-4</v>
      </c>
      <c r="D2179" s="358">
        <v>1.2038437377388311E-4</v>
      </c>
      <c r="E2179" s="327">
        <v>1.3293052629344924E-4</v>
      </c>
      <c r="F2179" s="332">
        <v>0</v>
      </c>
      <c r="G2179" s="358">
        <v>0</v>
      </c>
      <c r="H2179" s="327">
        <v>0</v>
      </c>
      <c r="I2179" s="332">
        <v>7.8012856518754235E-5</v>
      </c>
      <c r="J2179" s="358">
        <v>0</v>
      </c>
      <c r="K2179" s="327">
        <v>1.3074187097560162E-4</v>
      </c>
      <c r="L2179" s="336">
        <v>1.644775488145868E-4</v>
      </c>
      <c r="M2179" s="210">
        <v>1.1415525114155251E-4</v>
      </c>
      <c r="N2179" s="325">
        <v>0.63886579577972824</v>
      </c>
      <c r="O2179" s="358">
        <v>0.6306151190817666</v>
      </c>
      <c r="P2179" s="327">
        <v>0.60497146672355018</v>
      </c>
      <c r="Q2179" s="332">
        <v>6.5959328028293546E-2</v>
      </c>
      <c r="R2179" s="358">
        <v>0.1522705013989514</v>
      </c>
      <c r="S2179" s="327">
        <v>6.7931221887513604E-2</v>
      </c>
      <c r="T2179" s="358">
        <v>0.1374480680999878</v>
      </c>
      <c r="U2179" s="358">
        <v>0.58884118672846852</v>
      </c>
      <c r="V2179" s="361">
        <v>0.35906104357416219</v>
      </c>
    </row>
    <row r="2180" spans="1:22" hidden="1" outlineLevel="1">
      <c r="A2180" s="65">
        <v>2171</v>
      </c>
      <c r="B2180" s="117">
        <v>1</v>
      </c>
      <c r="C2180" s="325">
        <v>1.4953108124216027E-4</v>
      </c>
      <c r="D2180" s="358">
        <v>1.191206489199906E-4</v>
      </c>
      <c r="E2180" s="327">
        <v>1.3269701897684124E-4</v>
      </c>
      <c r="F2180" s="332">
        <v>0</v>
      </c>
      <c r="G2180" s="358">
        <v>0</v>
      </c>
      <c r="H2180" s="327">
        <v>0</v>
      </c>
      <c r="I2180" s="332">
        <v>0</v>
      </c>
      <c r="J2180" s="358">
        <v>0</v>
      </c>
      <c r="K2180" s="327">
        <v>1.2777046481706524E-4</v>
      </c>
      <c r="L2180" s="336">
        <v>1.8797434150238492E-4</v>
      </c>
      <c r="M2180" s="210">
        <v>1.1415525114155251E-4</v>
      </c>
      <c r="N2180" s="325">
        <v>0.78920932424691304</v>
      </c>
      <c r="O2180" s="358">
        <v>0.70749900798216458</v>
      </c>
      <c r="P2180" s="327">
        <v>0.72378563380326177</v>
      </c>
      <c r="Q2180" s="332">
        <v>6.5959328028293546E-2</v>
      </c>
      <c r="R2180" s="358">
        <v>0.16971559905901373</v>
      </c>
      <c r="S2180" s="327">
        <v>9.7655878119938394E-2</v>
      </c>
      <c r="T2180" s="358">
        <v>0.11297101487670229</v>
      </c>
      <c r="U2180" s="358">
        <v>0.5173124069934617</v>
      </c>
      <c r="V2180" s="361">
        <v>0.43775046493706937</v>
      </c>
    </row>
    <row r="2181" spans="1:22" hidden="1" outlineLevel="1">
      <c r="A2181" s="65">
        <v>2172</v>
      </c>
      <c r="B2181" s="117">
        <v>1</v>
      </c>
      <c r="C2181" s="325">
        <v>1.4704348007453028E-4</v>
      </c>
      <c r="D2181" s="358">
        <v>1.1422128487105351E-4</v>
      </c>
      <c r="E2181" s="327">
        <v>1.3204838754181906E-4</v>
      </c>
      <c r="F2181" s="332">
        <v>0</v>
      </c>
      <c r="G2181" s="358">
        <v>0</v>
      </c>
      <c r="H2181" s="327">
        <v>0</v>
      </c>
      <c r="I2181" s="332">
        <v>0</v>
      </c>
      <c r="J2181" s="358">
        <v>0</v>
      </c>
      <c r="K2181" s="327">
        <v>1.0102780939023762E-4</v>
      </c>
      <c r="L2181" s="336">
        <v>2.0677177565262342E-4</v>
      </c>
      <c r="M2181" s="210">
        <v>1.1415525114155251E-4</v>
      </c>
      <c r="N2181" s="325">
        <v>0.86042467983663184</v>
      </c>
      <c r="O2181" s="358">
        <v>0.75807941968502901</v>
      </c>
      <c r="P2181" s="327">
        <v>0.76966648212555644</v>
      </c>
      <c r="Q2181" s="332">
        <v>9.8938992042440319E-2</v>
      </c>
      <c r="R2181" s="358">
        <v>0.21333194305556086</v>
      </c>
      <c r="S2181" s="327">
        <v>0.17069312081965554</v>
      </c>
      <c r="T2181" s="358">
        <v>8.2113191368714172E-2</v>
      </c>
      <c r="U2181" s="358">
        <v>0.43979464570086341</v>
      </c>
      <c r="V2181" s="361">
        <v>0.45246226419643903</v>
      </c>
    </row>
    <row r="2182" spans="1:22" hidden="1" outlineLevel="1">
      <c r="A2182" s="65">
        <v>2173</v>
      </c>
      <c r="B2182" s="117">
        <v>1</v>
      </c>
      <c r="C2182" s="325">
        <v>1.3533675397661327E-4</v>
      </c>
      <c r="D2182" s="358">
        <v>1.157183127748954E-4</v>
      </c>
      <c r="E2182" s="327">
        <v>1.2746904961056233E-4</v>
      </c>
      <c r="F2182" s="332">
        <v>0</v>
      </c>
      <c r="G2182" s="358">
        <v>0</v>
      </c>
      <c r="H2182" s="327">
        <v>0</v>
      </c>
      <c r="I2182" s="332">
        <v>0</v>
      </c>
      <c r="J2182" s="358">
        <v>0</v>
      </c>
      <c r="K2182" s="327">
        <v>0</v>
      </c>
      <c r="L2182" s="336">
        <v>1.8797434150238492E-4</v>
      </c>
      <c r="M2182" s="210">
        <v>1.1415525114155251E-4</v>
      </c>
      <c r="N2182" s="325">
        <v>0.89056874569471411</v>
      </c>
      <c r="O2182" s="358">
        <v>0.75274738444761957</v>
      </c>
      <c r="P2182" s="327">
        <v>0.76746306854307755</v>
      </c>
      <c r="Q2182" s="332">
        <v>0.23085764809902742</v>
      </c>
      <c r="R2182" s="358">
        <v>0.25021238866035039</v>
      </c>
      <c r="S2182" s="327">
        <v>0.2747969348525196</v>
      </c>
      <c r="T2182" s="358">
        <v>7.0711487089491432E-2</v>
      </c>
      <c r="U2182" s="358">
        <v>0.3827298214257</v>
      </c>
      <c r="V2182" s="361">
        <v>0.46240246276192914</v>
      </c>
    </row>
    <row r="2183" spans="1:22" hidden="1" outlineLevel="1">
      <c r="A2183" s="65">
        <v>2174</v>
      </c>
      <c r="B2183" s="117">
        <v>1</v>
      </c>
      <c r="C2183" s="325">
        <v>1.3633054439282728E-4</v>
      </c>
      <c r="D2183" s="358">
        <v>1.1478510057509784E-4</v>
      </c>
      <c r="E2183" s="327">
        <v>1.2414805666324867E-4</v>
      </c>
      <c r="F2183" s="332">
        <v>0</v>
      </c>
      <c r="G2183" s="358">
        <v>0</v>
      </c>
      <c r="H2183" s="327">
        <v>0</v>
      </c>
      <c r="I2183" s="332">
        <v>0</v>
      </c>
      <c r="J2183" s="358">
        <v>0</v>
      </c>
      <c r="K2183" s="327">
        <v>0</v>
      </c>
      <c r="L2183" s="336">
        <v>1.9032402077116473E-4</v>
      </c>
      <c r="M2183" s="210">
        <v>1.1415525114155251E-4</v>
      </c>
      <c r="N2183" s="325">
        <v>0.85665667160437164</v>
      </c>
      <c r="O2183" s="358">
        <v>0.69837846807265735</v>
      </c>
      <c r="P2183" s="327">
        <v>0.74712692546781501</v>
      </c>
      <c r="Q2183" s="332">
        <v>0.46171529619805485</v>
      </c>
      <c r="R2183" s="358">
        <v>0.35386441572927252</v>
      </c>
      <c r="S2183" s="327">
        <v>0.42102334090595145</v>
      </c>
      <c r="T2183" s="358">
        <v>7.0083870340176421E-2</v>
      </c>
      <c r="U2183" s="358">
        <v>0.37459384647953808</v>
      </c>
      <c r="V2183" s="361">
        <v>0.41018969932922106</v>
      </c>
    </row>
    <row r="2184" spans="1:22" hidden="1" outlineLevel="1">
      <c r="A2184" s="65">
        <v>2175</v>
      </c>
      <c r="B2184" s="117">
        <v>1</v>
      </c>
      <c r="C2184" s="325">
        <v>1.4168076197948874E-4</v>
      </c>
      <c r="D2184" s="358">
        <v>1.1367691108783827E-4</v>
      </c>
      <c r="E2184" s="327">
        <v>1.24420481865958E-4</v>
      </c>
      <c r="F2184" s="332">
        <v>0</v>
      </c>
      <c r="G2184" s="358">
        <v>0</v>
      </c>
      <c r="H2184" s="327">
        <v>0</v>
      </c>
      <c r="I2184" s="332">
        <v>0</v>
      </c>
      <c r="J2184" s="358">
        <v>0</v>
      </c>
      <c r="K2184" s="327">
        <v>0</v>
      </c>
      <c r="L2184" s="336">
        <v>2.1382081345896285E-4</v>
      </c>
      <c r="M2184" s="210">
        <v>1.1415525114155251E-4</v>
      </c>
      <c r="N2184" s="325">
        <v>0.75567405097979656</v>
      </c>
      <c r="O2184" s="358">
        <v>0.66213979410059531</v>
      </c>
      <c r="P2184" s="327">
        <v>0.67219505113162836</v>
      </c>
      <c r="Q2184" s="332">
        <v>0.56065428824049512</v>
      </c>
      <c r="R2184" s="358">
        <v>0.41390519742191556</v>
      </c>
      <c r="S2184" s="327">
        <v>0.58314171958149863</v>
      </c>
      <c r="T2184" s="358">
        <v>7.2385131754331478E-2</v>
      </c>
      <c r="U2184" s="358">
        <v>0.38035682873306947</v>
      </c>
      <c r="V2184" s="361">
        <v>0.34330330944269416</v>
      </c>
    </row>
    <row r="2185" spans="1:22" hidden="1" outlineLevel="1">
      <c r="A2185" s="65">
        <v>2176</v>
      </c>
      <c r="B2185" s="117">
        <v>1</v>
      </c>
      <c r="C2185" s="325">
        <v>1.4071197258003486E-4</v>
      </c>
      <c r="D2185" s="358">
        <v>1.112077871425406E-4</v>
      </c>
      <c r="E2185" s="327">
        <v>1.2422589243545135E-4</v>
      </c>
      <c r="F2185" s="332">
        <v>0</v>
      </c>
      <c r="G2185" s="358">
        <v>0</v>
      </c>
      <c r="H2185" s="327">
        <v>0</v>
      </c>
      <c r="I2185" s="332">
        <v>0</v>
      </c>
      <c r="J2185" s="358">
        <v>0</v>
      </c>
      <c r="K2185" s="327">
        <v>0</v>
      </c>
      <c r="L2185" s="336">
        <v>2.2321953053408208E-4</v>
      </c>
      <c r="M2185" s="210">
        <v>1.1415525114155251E-4</v>
      </c>
      <c r="N2185" s="325">
        <v>0.59986691057583452</v>
      </c>
      <c r="O2185" s="358">
        <v>0.53456092015476897</v>
      </c>
      <c r="P2185" s="327">
        <v>0.53856485471532423</v>
      </c>
      <c r="Q2185" s="332">
        <v>0.56065428824049512</v>
      </c>
      <c r="R2185" s="358">
        <v>0.4841357734877425</v>
      </c>
      <c r="S2185" s="327">
        <v>0.60825829103942819</v>
      </c>
      <c r="T2185" s="358">
        <v>7.6046229458669026E-2</v>
      </c>
      <c r="U2185" s="358">
        <v>0.38035682873306947</v>
      </c>
      <c r="V2185" s="361">
        <v>0.24097728688258493</v>
      </c>
    </row>
    <row r="2186" spans="1:22" hidden="1" outlineLevel="1">
      <c r="A2186" s="65">
        <v>2177</v>
      </c>
      <c r="B2186" s="117">
        <v>1</v>
      </c>
      <c r="C2186" s="325">
        <v>1.3891189937330765E-4</v>
      </c>
      <c r="D2186" s="358">
        <v>1.12452070075604E-4</v>
      </c>
      <c r="E2186" s="327">
        <v>1.2503019541487887E-4</v>
      </c>
      <c r="F2186" s="332">
        <v>0</v>
      </c>
      <c r="G2186" s="358">
        <v>0</v>
      </c>
      <c r="H2186" s="327">
        <v>0</v>
      </c>
      <c r="I2186" s="332">
        <v>0</v>
      </c>
      <c r="J2186" s="358">
        <v>0</v>
      </c>
      <c r="K2186" s="327">
        <v>0</v>
      </c>
      <c r="L2186" s="336">
        <v>2.2321953053408208E-4</v>
      </c>
      <c r="M2186" s="210">
        <v>1.1415525114155251E-4</v>
      </c>
      <c r="N2186" s="325">
        <v>0.39187285615506773</v>
      </c>
      <c r="O2186" s="358">
        <v>0.33471823645112564</v>
      </c>
      <c r="P2186" s="327">
        <v>0.33778361915153027</v>
      </c>
      <c r="Q2186" s="332">
        <v>0.62661361626878875</v>
      </c>
      <c r="R2186" s="358">
        <v>0.54787898315576589</v>
      </c>
      <c r="S2186" s="327">
        <v>0.64387385921451701</v>
      </c>
      <c r="T2186" s="358">
        <v>8.9853797943599337E-2</v>
      </c>
      <c r="U2186" s="358">
        <v>0.40352175739922486</v>
      </c>
      <c r="V2186" s="361">
        <v>9.1110852289214866E-2</v>
      </c>
    </row>
    <row r="2187" spans="1:22" hidden="1" outlineLevel="1">
      <c r="A2187" s="65">
        <v>2178</v>
      </c>
      <c r="B2187" s="117">
        <v>1</v>
      </c>
      <c r="C2187" s="325">
        <v>1.3324291882295489E-4</v>
      </c>
      <c r="D2187" s="358">
        <v>1.1449347176266113E-4</v>
      </c>
      <c r="E2187" s="327">
        <v>1.2482263335567177E-4</v>
      </c>
      <c r="F2187" s="332">
        <v>0</v>
      </c>
      <c r="G2187" s="358">
        <v>0</v>
      </c>
      <c r="H2187" s="327">
        <v>0</v>
      </c>
      <c r="I2187" s="332">
        <v>0</v>
      </c>
      <c r="J2187" s="358">
        <v>0</v>
      </c>
      <c r="K2187" s="327">
        <v>0</v>
      </c>
      <c r="L2187" s="336">
        <v>1.644775488145868E-4</v>
      </c>
      <c r="M2187" s="210">
        <v>1.1415525114155251E-4</v>
      </c>
      <c r="N2187" s="325">
        <v>0.15053192887879768</v>
      </c>
      <c r="O2187" s="358">
        <v>0.11041845020215632</v>
      </c>
      <c r="P2187" s="327">
        <v>0.11047363794435963</v>
      </c>
      <c r="Q2187" s="332">
        <v>0.62661361626878875</v>
      </c>
      <c r="R2187" s="358">
        <v>0.57530013235508815</v>
      </c>
      <c r="S2187" s="327">
        <v>0.64517357259792918</v>
      </c>
      <c r="T2187" s="358">
        <v>0.10659024459199966</v>
      </c>
      <c r="U2187" s="358">
        <v>0.44939961612341572</v>
      </c>
      <c r="V2187" s="361">
        <v>6.3849361476886208E-4</v>
      </c>
    </row>
    <row r="2188" spans="1:22" hidden="1" outlineLevel="1">
      <c r="A2188" s="65">
        <v>2179</v>
      </c>
      <c r="B2188" s="117">
        <v>1</v>
      </c>
      <c r="C2188" s="325">
        <v>1.2988028206872138E-4</v>
      </c>
      <c r="D2188" s="358">
        <v>1.1680706034132586E-4</v>
      </c>
      <c r="E2188" s="327">
        <v>1.2318808213941583E-4</v>
      </c>
      <c r="F2188" s="332">
        <v>0</v>
      </c>
      <c r="G2188" s="358">
        <v>0</v>
      </c>
      <c r="H2188" s="327">
        <v>0</v>
      </c>
      <c r="I2188" s="332">
        <v>0</v>
      </c>
      <c r="J2188" s="358">
        <v>0</v>
      </c>
      <c r="K2188" s="327">
        <v>9.5084997073164795E-5</v>
      </c>
      <c r="L2188" s="336">
        <v>1.1748396343899057E-4</v>
      </c>
      <c r="M2188" s="210">
        <v>1.1415525114155251E-4</v>
      </c>
      <c r="N2188" s="325">
        <v>9.4200205806506676E-3</v>
      </c>
      <c r="O2188" s="358">
        <v>5.2882289747661071E-3</v>
      </c>
      <c r="P2188" s="327">
        <v>6.3346583354463182E-3</v>
      </c>
      <c r="Q2188" s="332">
        <v>0.56065428824049512</v>
      </c>
      <c r="R2188" s="358">
        <v>0.57822085948698465</v>
      </c>
      <c r="S2188" s="327">
        <v>0.60528750574523149</v>
      </c>
      <c r="T2188" s="358">
        <v>0.1927829448312614</v>
      </c>
      <c r="U2188" s="358">
        <v>0.52635237915586375</v>
      </c>
      <c r="V2188" s="361">
        <v>0</v>
      </c>
    </row>
    <row r="2189" spans="1:22" hidden="1" outlineLevel="1">
      <c r="A2189" s="65">
        <v>2180</v>
      </c>
      <c r="B2189" s="117">
        <v>1</v>
      </c>
      <c r="C2189" s="325">
        <v>1.3242413552406158E-4</v>
      </c>
      <c r="D2189" s="358">
        <v>1.3150515248813718E-4</v>
      </c>
      <c r="E2189" s="327">
        <v>1.3146461925029907E-4</v>
      </c>
      <c r="F2189" s="332">
        <v>0</v>
      </c>
      <c r="G2189" s="358">
        <v>0</v>
      </c>
      <c r="H2189" s="327">
        <v>0</v>
      </c>
      <c r="I2189" s="332">
        <v>0</v>
      </c>
      <c r="J2189" s="358">
        <v>0</v>
      </c>
      <c r="K2189" s="327">
        <v>1.069706217073104E-4</v>
      </c>
      <c r="L2189" s="336">
        <v>8.811297257924293E-5</v>
      </c>
      <c r="M2189" s="210">
        <v>1.1415525114155251E-4</v>
      </c>
      <c r="N2189" s="325">
        <v>0</v>
      </c>
      <c r="O2189" s="358">
        <v>0</v>
      </c>
      <c r="P2189" s="327">
        <v>0</v>
      </c>
      <c r="Q2189" s="332">
        <v>0.49469496021220166</v>
      </c>
      <c r="R2189" s="358">
        <v>0.63101988705909029</v>
      </c>
      <c r="S2189" s="327">
        <v>0.5388332333971948</v>
      </c>
      <c r="T2189" s="358">
        <v>0.2260466325449571</v>
      </c>
      <c r="U2189" s="358">
        <v>0.64059502735822071</v>
      </c>
      <c r="V2189" s="361">
        <v>0</v>
      </c>
    </row>
    <row r="2190" spans="1:22" hidden="1" outlineLevel="1">
      <c r="A2190" s="65">
        <v>2181</v>
      </c>
      <c r="B2190" s="117">
        <v>1</v>
      </c>
      <c r="C2190" s="325">
        <v>1.372055799794308E-4</v>
      </c>
      <c r="D2190" s="358">
        <v>1.418288124483975E-4</v>
      </c>
      <c r="E2190" s="327">
        <v>1.3706879484889087E-4</v>
      </c>
      <c r="F2190" s="332">
        <v>0</v>
      </c>
      <c r="G2190" s="358">
        <v>0</v>
      </c>
      <c r="H2190" s="327">
        <v>0</v>
      </c>
      <c r="I2190" s="332">
        <v>0</v>
      </c>
      <c r="J2190" s="358">
        <v>1.2783828744377296E-4</v>
      </c>
      <c r="K2190" s="327">
        <v>1.366846832926744E-4</v>
      </c>
      <c r="L2190" s="336">
        <v>5.8741981719495287E-5</v>
      </c>
      <c r="M2190" s="210">
        <v>1.1415525114155251E-4</v>
      </c>
      <c r="N2190" s="325">
        <v>0</v>
      </c>
      <c r="O2190" s="358">
        <v>0</v>
      </c>
      <c r="P2190" s="327">
        <v>0</v>
      </c>
      <c r="Q2190" s="332">
        <v>0.42873563218390809</v>
      </c>
      <c r="R2190" s="358">
        <v>0.68135975663868642</v>
      </c>
      <c r="S2190" s="327">
        <v>0.51954005666255187</v>
      </c>
      <c r="T2190" s="358">
        <v>0.27803421994655064</v>
      </c>
      <c r="U2190" s="358">
        <v>0.64986099882468285</v>
      </c>
      <c r="V2190" s="361">
        <v>0</v>
      </c>
    </row>
    <row r="2191" spans="1:22" hidden="1" outlineLevel="1">
      <c r="A2191" s="65">
        <v>2182</v>
      </c>
      <c r="B2191" s="117">
        <v>1</v>
      </c>
      <c r="C2191" s="325">
        <v>1.287614865687069E-4</v>
      </c>
      <c r="D2191" s="358">
        <v>1.3171901361725744E-4</v>
      </c>
      <c r="E2191" s="327">
        <v>1.2755985801146544E-4</v>
      </c>
      <c r="F2191" s="332">
        <v>0</v>
      </c>
      <c r="G2191" s="358">
        <v>0</v>
      </c>
      <c r="H2191" s="327">
        <v>0</v>
      </c>
      <c r="I2191" s="332">
        <v>1.0253118285321984E-4</v>
      </c>
      <c r="J2191" s="358">
        <v>1.4181417738939444E-4</v>
      </c>
      <c r="K2191" s="327">
        <v>1.2479905865852881E-4</v>
      </c>
      <c r="L2191" s="336">
        <v>3.7594868300476983E-5</v>
      </c>
      <c r="M2191" s="210">
        <v>1.1415525114155251E-4</v>
      </c>
      <c r="N2191" s="325">
        <v>0</v>
      </c>
      <c r="O2191" s="358">
        <v>0</v>
      </c>
      <c r="P2191" s="327">
        <v>0</v>
      </c>
      <c r="Q2191" s="332">
        <v>0.36277630415561452</v>
      </c>
      <c r="R2191" s="358">
        <v>0.70138799335396218</v>
      </c>
      <c r="S2191" s="327">
        <v>0.55660725887505058</v>
      </c>
      <c r="T2191" s="358">
        <v>0.25983333421641525</v>
      </c>
      <c r="U2191" s="358">
        <v>0.53550535097029595</v>
      </c>
      <c r="V2191" s="361">
        <v>0</v>
      </c>
    </row>
    <row r="2192" spans="1:22" hidden="1" outlineLevel="1">
      <c r="A2192" s="65">
        <v>2183</v>
      </c>
      <c r="B2192" s="117">
        <v>1</v>
      </c>
      <c r="C2192" s="325">
        <v>1.1677974928642879E-4</v>
      </c>
      <c r="D2192" s="358">
        <v>1.1834297208682599E-4</v>
      </c>
      <c r="E2192" s="327">
        <v>1.15508285948753E-4</v>
      </c>
      <c r="F2192" s="332">
        <v>0</v>
      </c>
      <c r="G2192" s="358">
        <v>0</v>
      </c>
      <c r="H2192" s="327">
        <v>0</v>
      </c>
      <c r="I2192" s="332">
        <v>1.2704950918768546E-4</v>
      </c>
      <c r="J2192" s="358">
        <v>1.5003528912211299E-4</v>
      </c>
      <c r="K2192" s="327">
        <v>1.6937015103657481E-4</v>
      </c>
      <c r="L2192" s="336">
        <v>2.3496792687798115E-5</v>
      </c>
      <c r="M2192" s="210">
        <v>1.1415525114155251E-4</v>
      </c>
      <c r="N2192" s="325">
        <v>0</v>
      </c>
      <c r="O2192" s="358">
        <v>0</v>
      </c>
      <c r="P2192" s="327">
        <v>0</v>
      </c>
      <c r="Q2192" s="332">
        <v>0.42873563218390809</v>
      </c>
      <c r="R2192" s="358">
        <v>0.72920484273219821</v>
      </c>
      <c r="S2192" s="327">
        <v>0.53505224147047026</v>
      </c>
      <c r="T2192" s="358">
        <v>0.18640217454655877</v>
      </c>
      <c r="U2192" s="358">
        <v>0.46533256705964943</v>
      </c>
      <c r="V2192" s="361">
        <v>0</v>
      </c>
    </row>
    <row r="2193" spans="1:22" hidden="1" outlineLevel="1">
      <c r="A2193" s="65">
        <v>2184</v>
      </c>
      <c r="B2193" s="117">
        <v>1</v>
      </c>
      <c r="C2193" s="325">
        <v>1.0554179225276368E-4</v>
      </c>
      <c r="D2193" s="358">
        <v>1.0551130433960976E-4</v>
      </c>
      <c r="E2193" s="327">
        <v>1.0427398949416854E-4</v>
      </c>
      <c r="F2193" s="332">
        <v>0</v>
      </c>
      <c r="G2193" s="358">
        <v>0</v>
      </c>
      <c r="H2193" s="327">
        <v>0</v>
      </c>
      <c r="I2193" s="332">
        <v>1.6271252931054456E-4</v>
      </c>
      <c r="J2193" s="358">
        <v>1.6113378996128298E-4</v>
      </c>
      <c r="K2193" s="327">
        <v>1.8125577567072043E-4</v>
      </c>
      <c r="L2193" s="336">
        <v>9.3987170751192458E-6</v>
      </c>
      <c r="M2193" s="210">
        <v>1.1415525114155251E-4</v>
      </c>
      <c r="N2193" s="325">
        <v>0</v>
      </c>
      <c r="O2193" s="358">
        <v>0</v>
      </c>
      <c r="P2193" s="327">
        <v>0</v>
      </c>
      <c r="Q2193" s="332">
        <v>0.42873563218390809</v>
      </c>
      <c r="R2193" s="358">
        <v>0.74168161082633544</v>
      </c>
      <c r="S2193" s="327">
        <v>0.53446990199814159</v>
      </c>
      <c r="T2193" s="358">
        <v>8.0230341120769127E-2</v>
      </c>
      <c r="U2193" s="358">
        <v>0.39843677305787373</v>
      </c>
      <c r="V2193" s="361">
        <v>0</v>
      </c>
    </row>
    <row r="2194" spans="1:22" hidden="1" outlineLevel="1">
      <c r="A2194" s="65">
        <v>2185</v>
      </c>
      <c r="B2194" s="117">
        <v>1</v>
      </c>
      <c r="C2194" s="325">
        <v>9.6285165797336517E-5</v>
      </c>
      <c r="D2194" s="358">
        <v>9.5906995450026716E-5</v>
      </c>
      <c r="E2194" s="327">
        <v>9.0990017704913918E-5</v>
      </c>
      <c r="F2194" s="332">
        <v>0</v>
      </c>
      <c r="G2194" s="358">
        <v>0</v>
      </c>
      <c r="H2194" s="327">
        <v>0</v>
      </c>
      <c r="I2194" s="332">
        <v>1.6271252931054456E-4</v>
      </c>
      <c r="J2194" s="358">
        <v>1.7839812459999186E-4</v>
      </c>
      <c r="K2194" s="327">
        <v>2.1394124341462081E-4</v>
      </c>
      <c r="L2194" s="336">
        <v>5.8741981719495289E-6</v>
      </c>
      <c r="M2194" s="210">
        <v>1.1415525114155251E-4</v>
      </c>
      <c r="N2194" s="325">
        <v>0</v>
      </c>
      <c r="O2194" s="358">
        <v>0</v>
      </c>
      <c r="P2194" s="327">
        <v>0</v>
      </c>
      <c r="Q2194" s="332">
        <v>0.26383731211317418</v>
      </c>
      <c r="R2194" s="358">
        <v>0.72060526285309445</v>
      </c>
      <c r="S2194" s="327">
        <v>0.46664839904731559</v>
      </c>
      <c r="T2194" s="358">
        <v>5.3661232066433584E-2</v>
      </c>
      <c r="U2194" s="358">
        <v>0.33244497627233816</v>
      </c>
      <c r="V2194" s="361">
        <v>0</v>
      </c>
    </row>
    <row r="2195" spans="1:22" hidden="1" outlineLevel="1">
      <c r="A2195" s="65">
        <v>2186</v>
      </c>
      <c r="B2195" s="117">
        <v>1</v>
      </c>
      <c r="C2195" s="325">
        <v>9.0916197448104966E-5</v>
      </c>
      <c r="D2195" s="358">
        <v>8.7508085651848816E-5</v>
      </c>
      <c r="E2195" s="327">
        <v>8.4270196038083951E-5</v>
      </c>
      <c r="F2195" s="332">
        <v>0</v>
      </c>
      <c r="G2195" s="358">
        <v>0</v>
      </c>
      <c r="H2195" s="327">
        <v>0</v>
      </c>
      <c r="I2195" s="332">
        <v>1.7831510061429539E-4</v>
      </c>
      <c r="J2195" s="358">
        <v>2.0182829303823965E-4</v>
      </c>
      <c r="K2195" s="327">
        <v>2.2582686804876643E-4</v>
      </c>
      <c r="L2195" s="336">
        <v>2.3496792687798115E-6</v>
      </c>
      <c r="M2195" s="210">
        <v>1.1415525114155251E-4</v>
      </c>
      <c r="N2195" s="325">
        <v>0</v>
      </c>
      <c r="O2195" s="358">
        <v>0</v>
      </c>
      <c r="P2195" s="327">
        <v>0</v>
      </c>
      <c r="Q2195" s="332">
        <v>0.19787798408488064</v>
      </c>
      <c r="R2195" s="358">
        <v>0.70742894100588094</v>
      </c>
      <c r="S2195" s="327">
        <v>0.37733939591128651</v>
      </c>
      <c r="T2195" s="358">
        <v>4.2259527787210857E-2</v>
      </c>
      <c r="U2195" s="358">
        <v>0.29809308205521007</v>
      </c>
      <c r="V2195" s="361">
        <v>0</v>
      </c>
    </row>
    <row r="2196" spans="1:22" hidden="1" outlineLevel="1">
      <c r="A2196" s="65">
        <v>2187</v>
      </c>
      <c r="B2196" s="117">
        <v>1</v>
      </c>
      <c r="C2196" s="325">
        <v>8.7928575945272976E-5</v>
      </c>
      <c r="D2196" s="358">
        <v>8.2317092790474988E-5</v>
      </c>
      <c r="E2196" s="327">
        <v>8.142919035268672E-5</v>
      </c>
      <c r="F2196" s="332">
        <v>0</v>
      </c>
      <c r="G2196" s="358">
        <v>0</v>
      </c>
      <c r="H2196" s="327">
        <v>0</v>
      </c>
      <c r="I2196" s="332">
        <v>2.2512281452554794E-4</v>
      </c>
      <c r="J2196" s="358">
        <v>2.3265746203593411E-4</v>
      </c>
      <c r="K2196" s="327">
        <v>2.3771249268291205E-4</v>
      </c>
      <c r="L2196" s="336">
        <v>1.1748396343899057E-6</v>
      </c>
      <c r="M2196" s="210">
        <v>1.1415525114155251E-4</v>
      </c>
      <c r="N2196" s="325">
        <v>0</v>
      </c>
      <c r="O2196" s="358">
        <v>0</v>
      </c>
      <c r="P2196" s="327">
        <v>0</v>
      </c>
      <c r="Q2196" s="332">
        <v>9.8938992042440319E-2</v>
      </c>
      <c r="R2196" s="358">
        <v>0.70323951752309422</v>
      </c>
      <c r="S2196" s="327">
        <v>0.3572613280461831</v>
      </c>
      <c r="T2196" s="358">
        <v>4.2050322204105858E-2</v>
      </c>
      <c r="U2196" s="358">
        <v>0.28385512589942674</v>
      </c>
      <c r="V2196" s="361">
        <v>0</v>
      </c>
    </row>
    <row r="2197" spans="1:22" hidden="1" outlineLevel="1">
      <c r="A2197" s="65">
        <v>2188</v>
      </c>
      <c r="B2197" s="117">
        <v>1</v>
      </c>
      <c r="C2197" s="325">
        <v>8.6784779428498388E-5</v>
      </c>
      <c r="D2197" s="358">
        <v>7.9809085003519083E-5</v>
      </c>
      <c r="E2197" s="327">
        <v>7.9963283309536563E-5</v>
      </c>
      <c r="F2197" s="332">
        <v>0</v>
      </c>
      <c r="G2197" s="358">
        <v>0</v>
      </c>
      <c r="H2197" s="327">
        <v>0</v>
      </c>
      <c r="I2197" s="332">
        <v>2.1397812073715446E-4</v>
      </c>
      <c r="J2197" s="358">
        <v>2.6225346427372081E-4</v>
      </c>
      <c r="K2197" s="327">
        <v>2.4662671115852124E-4</v>
      </c>
      <c r="L2197" s="336">
        <v>1.409807561267887E-5</v>
      </c>
      <c r="M2197" s="210">
        <v>1.1415525114155251E-4</v>
      </c>
      <c r="N2197" s="325">
        <v>0</v>
      </c>
      <c r="O2197" s="358">
        <v>0</v>
      </c>
      <c r="P2197" s="327">
        <v>0</v>
      </c>
      <c r="Q2197" s="332">
        <v>3.2979664014146773E-2</v>
      </c>
      <c r="R2197" s="358">
        <v>0.66738503776241209</v>
      </c>
      <c r="S2197" s="327">
        <v>0.29998102352982653</v>
      </c>
      <c r="T2197" s="358">
        <v>4.1841116621000853E-2</v>
      </c>
      <c r="U2197" s="358">
        <v>0.28498512241972701</v>
      </c>
      <c r="V2197" s="361">
        <v>0</v>
      </c>
    </row>
    <row r="2198" spans="1:22" hidden="1" outlineLevel="1">
      <c r="A2198" s="65">
        <v>2189</v>
      </c>
      <c r="B2198" s="117">
        <v>1</v>
      </c>
      <c r="C2198" s="325">
        <v>8.727229925532034E-5</v>
      </c>
      <c r="D2198" s="358">
        <v>7.9536898111911465E-5</v>
      </c>
      <c r="E2198" s="327">
        <v>7.9470323418919694E-5</v>
      </c>
      <c r="F2198" s="332">
        <v>0</v>
      </c>
      <c r="G2198" s="358">
        <v>0</v>
      </c>
      <c r="H2198" s="327">
        <v>0</v>
      </c>
      <c r="I2198" s="332">
        <v>2.2066493701019058E-4</v>
      </c>
      <c r="J2198" s="358">
        <v>2.7211879835298296E-4</v>
      </c>
      <c r="K2198" s="327">
        <v>2.4959811731705767E-4</v>
      </c>
      <c r="L2198" s="336">
        <v>3.7594868300476983E-5</v>
      </c>
      <c r="M2198" s="210">
        <v>1.1415525114155251E-4</v>
      </c>
      <c r="N2198" s="325">
        <v>0</v>
      </c>
      <c r="O2198" s="358">
        <v>0</v>
      </c>
      <c r="P2198" s="327">
        <v>0</v>
      </c>
      <c r="Q2198" s="332">
        <v>0.16489832007073388</v>
      </c>
      <c r="R2198" s="358">
        <v>0.57158428115181259</v>
      </c>
      <c r="S2198" s="327">
        <v>0.21362591947275111</v>
      </c>
      <c r="T2198" s="358">
        <v>3.3472893296800678E-2</v>
      </c>
      <c r="U2198" s="358">
        <v>0.28475912311566692</v>
      </c>
      <c r="V2198" s="361">
        <v>0</v>
      </c>
    </row>
    <row r="2199" spans="1:22" hidden="1" outlineLevel="1">
      <c r="A2199" s="65">
        <v>2190</v>
      </c>
      <c r="B2199" s="117">
        <v>1</v>
      </c>
      <c r="C2199" s="325">
        <v>9.3310044802884573E-5</v>
      </c>
      <c r="D2199" s="358">
        <v>8.3891888377633339E-5</v>
      </c>
      <c r="E2199" s="327">
        <v>8.3608591974361311E-5</v>
      </c>
      <c r="F2199" s="332">
        <v>0</v>
      </c>
      <c r="G2199" s="358">
        <v>0</v>
      </c>
      <c r="H2199" s="327">
        <v>0</v>
      </c>
      <c r="I2199" s="332">
        <v>2.429543245869775E-4</v>
      </c>
      <c r="J2199" s="358">
        <v>2.8773891064514821E-4</v>
      </c>
      <c r="K2199" s="327">
        <v>2.2879827420730281E-4</v>
      </c>
      <c r="L2199" s="336">
        <v>9.3987170751192462E-5</v>
      </c>
      <c r="M2199" s="210">
        <v>1.1415525114155251E-4</v>
      </c>
      <c r="N2199" s="325">
        <v>0</v>
      </c>
      <c r="O2199" s="358">
        <v>4.9856864410341211E-4</v>
      </c>
      <c r="P2199" s="327">
        <v>0</v>
      </c>
      <c r="Q2199" s="332">
        <v>0.39575596816976127</v>
      </c>
      <c r="R2199" s="358">
        <v>0.47557362500180156</v>
      </c>
      <c r="S2199" s="327">
        <v>0.11961599884078249</v>
      </c>
      <c r="T2199" s="358">
        <v>6.4121511221683788E-2</v>
      </c>
      <c r="U2199" s="358">
        <v>0.30261306813641115</v>
      </c>
      <c r="V2199" s="361">
        <v>0</v>
      </c>
    </row>
    <row r="2200" spans="1:22" hidden="1" outlineLevel="1">
      <c r="A2200" s="65">
        <v>2191</v>
      </c>
      <c r="B2200" s="117">
        <v>1</v>
      </c>
      <c r="C2200" s="325">
        <v>1.1049199357126355E-4</v>
      </c>
      <c r="D2200" s="358">
        <v>9.4234990258722779E-5</v>
      </c>
      <c r="E2200" s="327">
        <v>9.3766160246808929E-5</v>
      </c>
      <c r="F2200" s="332">
        <v>0</v>
      </c>
      <c r="G2200" s="358">
        <v>0</v>
      </c>
      <c r="H2200" s="327">
        <v>0</v>
      </c>
      <c r="I2200" s="332">
        <v>2.5409901837537098E-4</v>
      </c>
      <c r="J2200" s="358">
        <v>2.8527257712533259E-4</v>
      </c>
      <c r="K2200" s="327">
        <v>1.8719858798779324E-4</v>
      </c>
      <c r="L2200" s="336">
        <v>1.8210014333043539E-4</v>
      </c>
      <c r="M2200" s="210">
        <v>1.1415525114155251E-4</v>
      </c>
      <c r="N2200" s="325">
        <v>2.5057254744530775E-2</v>
      </c>
      <c r="O2200" s="358">
        <v>4.6556394581273822E-2</v>
      </c>
      <c r="P2200" s="327">
        <v>3.5903307821485583E-2</v>
      </c>
      <c r="Q2200" s="332">
        <v>0.49469496021220166</v>
      </c>
      <c r="R2200" s="358">
        <v>0.43268554443381507</v>
      </c>
      <c r="S2200" s="327">
        <v>0.1133030973666114</v>
      </c>
      <c r="T2200" s="358">
        <v>0.1382848904324078</v>
      </c>
      <c r="U2200" s="358">
        <v>0.39256079115231235</v>
      </c>
      <c r="V2200" s="361">
        <v>0</v>
      </c>
    </row>
    <row r="2201" spans="1:22" hidden="1" outlineLevel="1">
      <c r="A2201" s="65">
        <v>2192</v>
      </c>
      <c r="B2201" s="117">
        <v>1</v>
      </c>
      <c r="C2201" s="325">
        <v>1.2600512447090583E-4</v>
      </c>
      <c r="D2201" s="358">
        <v>1.0450032445649576E-4</v>
      </c>
      <c r="E2201" s="327">
        <v>1.0764687295628397E-4</v>
      </c>
      <c r="F2201" s="332">
        <v>0</v>
      </c>
      <c r="G2201" s="358">
        <v>0</v>
      </c>
      <c r="H2201" s="327">
        <v>0</v>
      </c>
      <c r="I2201" s="332">
        <v>2.4518326334465619E-4</v>
      </c>
      <c r="J2201" s="358">
        <v>2.0634990449123483E-4</v>
      </c>
      <c r="K2201" s="327">
        <v>1.6937015103657481E-4</v>
      </c>
      <c r="L2201" s="336">
        <v>1.5860335064263727E-4</v>
      </c>
      <c r="M2201" s="210">
        <v>1.1415525114155251E-4</v>
      </c>
      <c r="N2201" s="325">
        <v>0.17577758403494143</v>
      </c>
      <c r="O2201" s="358">
        <v>0.24383890663469215</v>
      </c>
      <c r="P2201" s="327">
        <v>0.20215486715645614</v>
      </c>
      <c r="Q2201" s="332">
        <v>0.52767462422634837</v>
      </c>
      <c r="R2201" s="358">
        <v>0.36447671791359126</v>
      </c>
      <c r="S2201" s="327">
        <v>0.19613884908764762</v>
      </c>
      <c r="T2201" s="358">
        <v>0.14309661884382291</v>
      </c>
      <c r="U2201" s="358">
        <v>0.53234136071345517</v>
      </c>
      <c r="V2201" s="361">
        <v>0.12952032923466783</v>
      </c>
    </row>
    <row r="2202" spans="1:22" hidden="1" outlineLevel="1">
      <c r="A2202" s="65">
        <v>2193</v>
      </c>
      <c r="B2202" s="117">
        <v>1</v>
      </c>
      <c r="C2202" s="325">
        <v>1.432120742560449E-4</v>
      </c>
      <c r="D2202" s="358">
        <v>1.1789580790775633E-4</v>
      </c>
      <c r="E2202" s="327">
        <v>1.2513397644448244E-4</v>
      </c>
      <c r="F2202" s="332">
        <v>0</v>
      </c>
      <c r="G2202" s="358">
        <v>0</v>
      </c>
      <c r="H2202" s="327">
        <v>0</v>
      </c>
      <c r="I2202" s="332">
        <v>2.0060448819108232E-4</v>
      </c>
      <c r="J2202" s="358">
        <v>1.677106793474578E-4</v>
      </c>
      <c r="K2202" s="327">
        <v>2.0205561878047524E-4</v>
      </c>
      <c r="L2202" s="336">
        <v>1.4685495429873823E-4</v>
      </c>
      <c r="M2202" s="210">
        <v>1.1415525114155251E-4</v>
      </c>
      <c r="N2202" s="325">
        <v>0.3752936199331226</v>
      </c>
      <c r="O2202" s="358">
        <v>0.43030001224160902</v>
      </c>
      <c r="P2202" s="327">
        <v>0.38635502974237063</v>
      </c>
      <c r="Q2202" s="332">
        <v>0.52767462422634837</v>
      </c>
      <c r="R2202" s="358">
        <v>0.37374391893865822</v>
      </c>
      <c r="S2202" s="327">
        <v>0.28050218135229488</v>
      </c>
      <c r="T2202" s="358">
        <v>0.18598376338034875</v>
      </c>
      <c r="U2202" s="358">
        <v>0.59788115889087057</v>
      </c>
      <c r="V2202" s="361">
        <v>0.2526276271367614</v>
      </c>
    </row>
    <row r="2203" spans="1:22" hidden="1" outlineLevel="1">
      <c r="A2203" s="65">
        <v>2194</v>
      </c>
      <c r="B2203" s="117">
        <v>1</v>
      </c>
      <c r="C2203" s="325">
        <v>1.4929982183712934E-4</v>
      </c>
      <c r="D2203" s="358">
        <v>1.2256186890674404E-4</v>
      </c>
      <c r="E2203" s="327">
        <v>1.3130894770589375E-4</v>
      </c>
      <c r="F2203" s="332">
        <v>0</v>
      </c>
      <c r="G2203" s="358">
        <v>0</v>
      </c>
      <c r="H2203" s="327">
        <v>0</v>
      </c>
      <c r="I2203" s="332">
        <v>1.4042314173375763E-4</v>
      </c>
      <c r="J2203" s="358">
        <v>0</v>
      </c>
      <c r="K2203" s="327">
        <v>1.9611280646340243E-4</v>
      </c>
      <c r="L2203" s="336">
        <v>1.644775488145868E-4</v>
      </c>
      <c r="M2203" s="210">
        <v>1.1415525114155251E-4</v>
      </c>
      <c r="N2203" s="325">
        <v>0.58573687970485855</v>
      </c>
      <c r="O2203" s="358">
        <v>0.53315299124642423</v>
      </c>
      <c r="P2203" s="327">
        <v>0.55218895089801834</v>
      </c>
      <c r="Q2203" s="332">
        <v>0.65959328028293551</v>
      </c>
      <c r="R2203" s="358">
        <v>0.37970405144074454</v>
      </c>
      <c r="S2203" s="327">
        <v>0.33104759486297347</v>
      </c>
      <c r="T2203" s="358">
        <v>0.18608836617190128</v>
      </c>
      <c r="U2203" s="358">
        <v>0.60194914636395158</v>
      </c>
      <c r="V2203" s="361">
        <v>0.36240498134043286</v>
      </c>
    </row>
    <row r="2204" spans="1:22" hidden="1" outlineLevel="1">
      <c r="A2204" s="65">
        <v>2195</v>
      </c>
      <c r="B2204" s="117">
        <v>1</v>
      </c>
      <c r="C2204" s="325">
        <v>1.4940607615835977E-4</v>
      </c>
      <c r="D2204" s="358">
        <v>1.2176475015275031E-4</v>
      </c>
      <c r="E2204" s="327">
        <v>1.3040086369686267E-4</v>
      </c>
      <c r="F2204" s="332">
        <v>0</v>
      </c>
      <c r="G2204" s="358">
        <v>0</v>
      </c>
      <c r="H2204" s="327">
        <v>0</v>
      </c>
      <c r="I2204" s="332">
        <v>1.136758766416133E-4</v>
      </c>
      <c r="J2204" s="358">
        <v>0</v>
      </c>
      <c r="K2204" s="327">
        <v>1.3371327713413802E-4</v>
      </c>
      <c r="L2204" s="336">
        <v>1.8797434150238492E-4</v>
      </c>
      <c r="M2204" s="210">
        <v>1.1415525114155251E-4</v>
      </c>
      <c r="N2204" s="325">
        <v>0.73777601187656028</v>
      </c>
      <c r="O2204" s="358">
        <v>0.55334786765081467</v>
      </c>
      <c r="P2204" s="327">
        <v>0.72058354938216662</v>
      </c>
      <c r="Q2204" s="332">
        <v>0.62661361626878875</v>
      </c>
      <c r="R2204" s="358">
        <v>0.39036246988122292</v>
      </c>
      <c r="S2204" s="327">
        <v>0.43830785963292318</v>
      </c>
      <c r="T2204" s="358">
        <v>0.17772014284770107</v>
      </c>
      <c r="U2204" s="358">
        <v>0.53968633809540689</v>
      </c>
      <c r="V2204" s="361">
        <v>0.42730638533830623</v>
      </c>
    </row>
    <row r="2205" spans="1:22" hidden="1" outlineLevel="1">
      <c r="A2205" s="65">
        <v>2196</v>
      </c>
      <c r="B2205" s="117">
        <v>1</v>
      </c>
      <c r="C2205" s="325">
        <v>1.4884980353544754E-4</v>
      </c>
      <c r="D2205" s="358">
        <v>1.1676817649966763E-4</v>
      </c>
      <c r="E2205" s="327">
        <v>1.2936305340082715E-4</v>
      </c>
      <c r="F2205" s="332">
        <v>0</v>
      </c>
      <c r="G2205" s="358">
        <v>0</v>
      </c>
      <c r="H2205" s="327">
        <v>0</v>
      </c>
      <c r="I2205" s="332">
        <v>9.8073305337862478E-5</v>
      </c>
      <c r="J2205" s="358">
        <v>0</v>
      </c>
      <c r="K2205" s="327">
        <v>1.099420278658468E-4</v>
      </c>
      <c r="L2205" s="336">
        <v>2.0677177565262342E-4</v>
      </c>
      <c r="M2205" s="210">
        <v>1.1415525114155251E-4</v>
      </c>
      <c r="N2205" s="325">
        <v>0.84591784814242998</v>
      </c>
      <c r="O2205" s="358">
        <v>0.56574462476659759</v>
      </c>
      <c r="P2205" s="327">
        <v>0.76302880134588336</v>
      </c>
      <c r="Q2205" s="332">
        <v>0.46171529619805485</v>
      </c>
      <c r="R2205" s="358">
        <v>0.37058660092621848</v>
      </c>
      <c r="S2205" s="327">
        <v>0.46129762485966991</v>
      </c>
      <c r="T2205" s="358">
        <v>0.14194598813674539</v>
      </c>
      <c r="U2205" s="358">
        <v>0.46668856288400973</v>
      </c>
      <c r="V2205" s="361">
        <v>0.46970110318328756</v>
      </c>
    </row>
    <row r="2206" spans="1:22" hidden="1" outlineLevel="1">
      <c r="A2206" s="65">
        <v>2197</v>
      </c>
      <c r="B2206" s="117">
        <v>1</v>
      </c>
      <c r="C2206" s="325">
        <v>1.3543050778946366E-4</v>
      </c>
      <c r="D2206" s="358">
        <v>1.1690426994547144E-4</v>
      </c>
      <c r="E2206" s="327">
        <v>1.2464101655386555E-4</v>
      </c>
      <c r="F2206" s="332">
        <v>0</v>
      </c>
      <c r="G2206" s="358">
        <v>0</v>
      </c>
      <c r="H2206" s="327">
        <v>0</v>
      </c>
      <c r="I2206" s="332">
        <v>7.132604024571815E-5</v>
      </c>
      <c r="J2206" s="358">
        <v>0</v>
      </c>
      <c r="K2206" s="327">
        <v>1.1588484018291963E-4</v>
      </c>
      <c r="L2206" s="336">
        <v>1.8797434150238492E-4</v>
      </c>
      <c r="M2206" s="210">
        <v>1.1415525114155251E-4</v>
      </c>
      <c r="N2206" s="325">
        <v>0.87417790988438193</v>
      </c>
      <c r="O2206" s="358">
        <v>0.64882552318585762</v>
      </c>
      <c r="P2206" s="327">
        <v>0.7833222669958696</v>
      </c>
      <c r="Q2206" s="332">
        <v>0.296816976127321</v>
      </c>
      <c r="R2206" s="358">
        <v>0.29559857875388584</v>
      </c>
      <c r="S2206" s="327">
        <v>0.35829097255208581</v>
      </c>
      <c r="T2206" s="358">
        <v>9.9268049183324519E-2</v>
      </c>
      <c r="U2206" s="358">
        <v>0.38250382212163991</v>
      </c>
      <c r="V2206" s="361">
        <v>0.44590417620277129</v>
      </c>
    </row>
    <row r="2207" spans="1:22" hidden="1" outlineLevel="1">
      <c r="A2207" s="65">
        <v>2198</v>
      </c>
      <c r="B2207" s="117">
        <v>1</v>
      </c>
      <c r="C2207" s="325">
        <v>1.3732433480904125E-4</v>
      </c>
      <c r="D2207" s="358">
        <v>1.1441570407934465E-4</v>
      </c>
      <c r="E2207" s="327">
        <v>1.1837523689155113E-4</v>
      </c>
      <c r="F2207" s="332">
        <v>0</v>
      </c>
      <c r="G2207" s="358">
        <v>0</v>
      </c>
      <c r="H2207" s="327">
        <v>0</v>
      </c>
      <c r="I2207" s="332">
        <v>0</v>
      </c>
      <c r="J2207" s="358">
        <v>0</v>
      </c>
      <c r="K2207" s="327">
        <v>1.3371327713413802E-4</v>
      </c>
      <c r="L2207" s="336">
        <v>1.9032402077116473E-4</v>
      </c>
      <c r="M2207" s="210">
        <v>1.1415525114155251E-4</v>
      </c>
      <c r="N2207" s="325">
        <v>0.81351297734499162</v>
      </c>
      <c r="O2207" s="358">
        <v>0.67076870435311875</v>
      </c>
      <c r="P2207" s="327">
        <v>0.77604503178781725</v>
      </c>
      <c r="Q2207" s="332">
        <v>0.19787798408488064</v>
      </c>
      <c r="R2207" s="358">
        <v>0.28459698295017533</v>
      </c>
      <c r="S2207" s="327">
        <v>0.28744805330292883</v>
      </c>
      <c r="T2207" s="358">
        <v>7.468639316848652E-2</v>
      </c>
      <c r="U2207" s="358">
        <v>0.3645368774488657</v>
      </c>
      <c r="V2207" s="361">
        <v>0.42299285831103917</v>
      </c>
    </row>
    <row r="2208" spans="1:22" hidden="1" outlineLevel="1">
      <c r="A2208" s="65">
        <v>2199</v>
      </c>
      <c r="B2208" s="117">
        <v>1</v>
      </c>
      <c r="C2208" s="325">
        <v>1.4093073147668575E-4</v>
      </c>
      <c r="D2208" s="358">
        <v>1.1433793639602819E-4</v>
      </c>
      <c r="E2208" s="327">
        <v>1.2056761114192615E-4</v>
      </c>
      <c r="F2208" s="332">
        <v>0</v>
      </c>
      <c r="G2208" s="358">
        <v>0</v>
      </c>
      <c r="H2208" s="327">
        <v>0</v>
      </c>
      <c r="I2208" s="332">
        <v>0</v>
      </c>
      <c r="J2208" s="358">
        <v>0</v>
      </c>
      <c r="K2208" s="327">
        <v>1.515417140853564E-4</v>
      </c>
      <c r="L2208" s="336">
        <v>2.1382081345896285E-4</v>
      </c>
      <c r="M2208" s="210">
        <v>1.1415525114155251E-4</v>
      </c>
      <c r="N2208" s="325">
        <v>0.69651632173331035</v>
      </c>
      <c r="O2208" s="358">
        <v>0.54783531297710164</v>
      </c>
      <c r="P2208" s="327">
        <v>0.69511870461685876</v>
      </c>
      <c r="Q2208" s="332">
        <v>0.16489832007073388</v>
      </c>
      <c r="R2208" s="358">
        <v>0.32643073648742171</v>
      </c>
      <c r="S2208" s="327">
        <v>0.25508176858636988</v>
      </c>
      <c r="T2208" s="358">
        <v>8.2426999743371671E-2</v>
      </c>
      <c r="U2208" s="358">
        <v>0.37561084334780831</v>
      </c>
      <c r="V2208" s="361">
        <v>0.35654163840779368</v>
      </c>
    </row>
    <row r="2209" spans="1:22" hidden="1" outlineLevel="1">
      <c r="A2209" s="65">
        <v>2200</v>
      </c>
      <c r="B2209" s="117">
        <v>1</v>
      </c>
      <c r="C2209" s="325">
        <v>1.3978693495991115E-4</v>
      </c>
      <c r="D2209" s="358">
        <v>1.1851794937428802E-4</v>
      </c>
      <c r="E2209" s="327">
        <v>1.2234486127388696E-4</v>
      </c>
      <c r="F2209" s="332">
        <v>0</v>
      </c>
      <c r="G2209" s="358">
        <v>0</v>
      </c>
      <c r="H2209" s="327">
        <v>0</v>
      </c>
      <c r="I2209" s="332">
        <v>0</v>
      </c>
      <c r="J2209" s="358">
        <v>0</v>
      </c>
      <c r="K2209" s="327">
        <v>1.4559890176828365E-4</v>
      </c>
      <c r="L2209" s="336">
        <v>2.2321953053408208E-4</v>
      </c>
      <c r="M2209" s="210">
        <v>1.1415525114155251E-4</v>
      </c>
      <c r="N2209" s="325">
        <v>0.49078307225189977</v>
      </c>
      <c r="O2209" s="358">
        <v>0.43509503399085492</v>
      </c>
      <c r="P2209" s="327">
        <v>0.53549080257005865</v>
      </c>
      <c r="Q2209" s="332">
        <v>0.16489832007073388</v>
      </c>
      <c r="R2209" s="358">
        <v>0.33287039528340318</v>
      </c>
      <c r="S2209" s="327">
        <v>0.22470725566223912</v>
      </c>
      <c r="T2209" s="358">
        <v>7.4895598751591519E-2</v>
      </c>
      <c r="U2209" s="358">
        <v>0.36419787849277568</v>
      </c>
      <c r="V2209" s="361">
        <v>0.23896176274949016</v>
      </c>
    </row>
    <row r="2210" spans="1:22" hidden="1" outlineLevel="1">
      <c r="A2210" s="65">
        <v>2201</v>
      </c>
      <c r="B2210" s="117">
        <v>1</v>
      </c>
      <c r="C2210" s="325">
        <v>1.3684931549059936E-4</v>
      </c>
      <c r="D2210" s="358">
        <v>1.2145367941948446E-4</v>
      </c>
      <c r="E2210" s="327">
        <v>1.2180001086846832E-4</v>
      </c>
      <c r="F2210" s="332">
        <v>0</v>
      </c>
      <c r="G2210" s="358">
        <v>0</v>
      </c>
      <c r="H2210" s="327">
        <v>0</v>
      </c>
      <c r="I2210" s="332">
        <v>0</v>
      </c>
      <c r="J2210" s="358">
        <v>0</v>
      </c>
      <c r="K2210" s="327">
        <v>1.366846832926744E-4</v>
      </c>
      <c r="L2210" s="336">
        <v>2.2321953053408208E-4</v>
      </c>
      <c r="M2210" s="210">
        <v>1.1415525114155251E-4</v>
      </c>
      <c r="N2210" s="325">
        <v>0.28128181453822892</v>
      </c>
      <c r="O2210" s="358">
        <v>0.26263521481042351</v>
      </c>
      <c r="P2210" s="327">
        <v>0.31866684926240213</v>
      </c>
      <c r="Q2210" s="332">
        <v>0.13191865605658709</v>
      </c>
      <c r="R2210" s="358">
        <v>0.29463359097814074</v>
      </c>
      <c r="S2210" s="327">
        <v>0.19748919347519386</v>
      </c>
      <c r="T2210" s="358">
        <v>9.2887278898621889E-2</v>
      </c>
      <c r="U2210" s="358">
        <v>0.38758880646299115</v>
      </c>
      <c r="V2210" s="361">
        <v>0.13831534363362663</v>
      </c>
    </row>
    <row r="2211" spans="1:22" hidden="1" outlineLevel="1">
      <c r="A2211" s="65">
        <v>2202</v>
      </c>
      <c r="B2211" s="117">
        <v>1</v>
      </c>
      <c r="C2211" s="325">
        <v>1.2994278461062164E-4</v>
      </c>
      <c r="D2211" s="358">
        <v>1.2355340686902893E-4</v>
      </c>
      <c r="E2211" s="327">
        <v>1.18517935807256E-4</v>
      </c>
      <c r="F2211" s="332">
        <v>0</v>
      </c>
      <c r="G2211" s="358">
        <v>0</v>
      </c>
      <c r="H2211" s="327">
        <v>0</v>
      </c>
      <c r="I2211" s="332">
        <v>0</v>
      </c>
      <c r="J2211" s="358">
        <v>0</v>
      </c>
      <c r="K2211" s="327">
        <v>1.4262749560974724E-4</v>
      </c>
      <c r="L2211" s="336">
        <v>1.644775488145868E-4</v>
      </c>
      <c r="M2211" s="210">
        <v>1.1415525114155251E-4</v>
      </c>
      <c r="N2211" s="325">
        <v>9.4200205806506676E-2</v>
      </c>
      <c r="O2211" s="358">
        <v>9.7448817737699464E-2</v>
      </c>
      <c r="P2211" s="327">
        <v>0.10009308970649905</v>
      </c>
      <c r="Q2211" s="332">
        <v>9.8938992042440319E-2</v>
      </c>
      <c r="R2211" s="358">
        <v>0.24570302637937555</v>
      </c>
      <c r="S2211" s="327">
        <v>0.14549214592710555</v>
      </c>
      <c r="T2211" s="358">
        <v>0.11380783720912231</v>
      </c>
      <c r="U2211" s="358">
        <v>0.43606565718387252</v>
      </c>
      <c r="V2211" s="361">
        <v>1.455300038827727E-2</v>
      </c>
    </row>
    <row r="2212" spans="1:22" hidden="1" outlineLevel="1">
      <c r="A2212" s="65">
        <v>2203</v>
      </c>
      <c r="B2212" s="117">
        <v>1</v>
      </c>
      <c r="C2212" s="325">
        <v>1.2666140116085846E-4</v>
      </c>
      <c r="D2212" s="358">
        <v>1.2322289421493399E-4</v>
      </c>
      <c r="E2212" s="327">
        <v>1.163644794429823E-4</v>
      </c>
      <c r="F2212" s="332">
        <v>0</v>
      </c>
      <c r="G2212" s="358">
        <v>0</v>
      </c>
      <c r="H2212" s="327">
        <v>0</v>
      </c>
      <c r="I2212" s="332">
        <v>0</v>
      </c>
      <c r="J2212" s="358">
        <v>1.5167951146865668E-4</v>
      </c>
      <c r="K2212" s="327">
        <v>1.4857030792682002E-4</v>
      </c>
      <c r="L2212" s="336">
        <v>1.1748396343899057E-4</v>
      </c>
      <c r="M2212" s="210">
        <v>1.1415525114155251E-4</v>
      </c>
      <c r="N2212" s="325">
        <v>7.3476160529075208E-3</v>
      </c>
      <c r="O2212" s="358">
        <v>3.3515675443708433E-3</v>
      </c>
      <c r="P2212" s="327">
        <v>4.3293944863095936E-3</v>
      </c>
      <c r="Q2212" s="332">
        <v>9.8938992042440319E-2</v>
      </c>
      <c r="R2212" s="358">
        <v>0.21181714474322721</v>
      </c>
      <c r="S2212" s="327">
        <v>0.12143053447714583</v>
      </c>
      <c r="T2212" s="358">
        <v>0.1775109372645961</v>
      </c>
      <c r="U2212" s="358">
        <v>0.56319026571765241</v>
      </c>
      <c r="V2212" s="361">
        <v>0</v>
      </c>
    </row>
    <row r="2213" spans="1:22" hidden="1" outlineLevel="1">
      <c r="A2213" s="65">
        <v>2204</v>
      </c>
      <c r="B2213" s="117">
        <v>1</v>
      </c>
      <c r="C2213" s="325">
        <v>1.266176493815283E-4</v>
      </c>
      <c r="D2213" s="358">
        <v>1.3387706682928927E-4</v>
      </c>
      <c r="E2213" s="327">
        <v>1.2394049460404157E-4</v>
      </c>
      <c r="F2213" s="332">
        <v>0</v>
      </c>
      <c r="G2213" s="358">
        <v>0</v>
      </c>
      <c r="H2213" s="327">
        <v>0</v>
      </c>
      <c r="I2213" s="332">
        <v>0</v>
      </c>
      <c r="J2213" s="358">
        <v>2.178594609170408E-4</v>
      </c>
      <c r="K2213" s="327">
        <v>1.515417140853564E-4</v>
      </c>
      <c r="L2213" s="336">
        <v>8.811297257924293E-5</v>
      </c>
      <c r="M2213" s="210">
        <v>1.1415525114155251E-4</v>
      </c>
      <c r="N2213" s="325">
        <v>0</v>
      </c>
      <c r="O2213" s="358">
        <v>0</v>
      </c>
      <c r="P2213" s="327">
        <v>0</v>
      </c>
      <c r="Q2213" s="332">
        <v>6.5959328028293546E-2</v>
      </c>
      <c r="R2213" s="358">
        <v>0.20346309248455544</v>
      </c>
      <c r="S2213" s="327">
        <v>0.10945458822050974</v>
      </c>
      <c r="T2213" s="358">
        <v>0.20962399427121423</v>
      </c>
      <c r="U2213" s="358">
        <v>0.65505898281806396</v>
      </c>
      <c r="V2213" s="361">
        <v>0</v>
      </c>
    </row>
    <row r="2214" spans="1:22" hidden="1" outlineLevel="1">
      <c r="A2214" s="65">
        <v>2205</v>
      </c>
      <c r="B2214" s="117">
        <v>1</v>
      </c>
      <c r="C2214" s="325">
        <v>1.3152409892069799E-4</v>
      </c>
      <c r="D2214" s="358">
        <v>1.4515338091017626E-4</v>
      </c>
      <c r="E2214" s="327">
        <v>1.2966142386093736E-4</v>
      </c>
      <c r="F2214" s="332">
        <v>0</v>
      </c>
      <c r="G2214" s="358">
        <v>0</v>
      </c>
      <c r="H2214" s="327">
        <v>0</v>
      </c>
      <c r="I2214" s="332">
        <v>0</v>
      </c>
      <c r="J2214" s="358">
        <v>2.1909262767694855E-4</v>
      </c>
      <c r="K2214" s="327">
        <v>1.5748452640242924E-4</v>
      </c>
      <c r="L2214" s="336">
        <v>5.8741981719495287E-5</v>
      </c>
      <c r="M2214" s="210">
        <v>1.1415525114155251E-4</v>
      </c>
      <c r="N2214" s="325">
        <v>0</v>
      </c>
      <c r="O2214" s="358">
        <v>0</v>
      </c>
      <c r="P2214" s="327">
        <v>0</v>
      </c>
      <c r="Q2214" s="332">
        <v>3.2979664014146773E-2</v>
      </c>
      <c r="R2214" s="358">
        <v>0.19128695997370121</v>
      </c>
      <c r="S2214" s="327">
        <v>0.12507649196511558</v>
      </c>
      <c r="T2214" s="358">
        <v>0.21945665667714948</v>
      </c>
      <c r="U2214" s="358">
        <v>0.6526859901254336</v>
      </c>
      <c r="V2214" s="361">
        <v>0</v>
      </c>
    </row>
    <row r="2215" spans="1:22" hidden="1" outlineLevel="1">
      <c r="A2215" s="65">
        <v>2206</v>
      </c>
      <c r="B2215" s="117">
        <v>1</v>
      </c>
      <c r="C2215" s="325">
        <v>1.2259873593734215E-4</v>
      </c>
      <c r="D2215" s="358">
        <v>1.3836815054081494E-4</v>
      </c>
      <c r="E2215" s="327">
        <v>1.2056761114192615E-4</v>
      </c>
      <c r="F2215" s="332">
        <v>0</v>
      </c>
      <c r="G2215" s="358">
        <v>0</v>
      </c>
      <c r="H2215" s="327">
        <v>0</v>
      </c>
      <c r="I2215" s="332">
        <v>0</v>
      </c>
      <c r="J2215" s="358">
        <v>2.4622229639491966E-4</v>
      </c>
      <c r="K2215" s="327">
        <v>1.5451312024389281E-4</v>
      </c>
      <c r="L2215" s="336">
        <v>3.7594868300476983E-5</v>
      </c>
      <c r="M2215" s="210">
        <v>1.1415525114155251E-4</v>
      </c>
      <c r="N2215" s="325">
        <v>0</v>
      </c>
      <c r="O2215" s="358">
        <v>0</v>
      </c>
      <c r="P2215" s="327">
        <v>0</v>
      </c>
      <c r="Q2215" s="332">
        <v>9.8938992042440319E-2</v>
      </c>
      <c r="R2215" s="358">
        <v>0.1831815755289285</v>
      </c>
      <c r="S2215" s="327">
        <v>0.1325287568818769</v>
      </c>
      <c r="T2215" s="358">
        <v>0.19822228999199151</v>
      </c>
      <c r="U2215" s="358">
        <v>0.56646725562652323</v>
      </c>
      <c r="V2215" s="361">
        <v>0</v>
      </c>
    </row>
    <row r="2216" spans="1:22" hidden="1" outlineLevel="1">
      <c r="A2216" s="65">
        <v>2207</v>
      </c>
      <c r="B2216" s="117">
        <v>1</v>
      </c>
      <c r="C2216" s="325">
        <v>1.1042324077517327E-4</v>
      </c>
      <c r="D2216" s="358">
        <v>1.2775286176811788E-4</v>
      </c>
      <c r="E2216" s="327">
        <v>1.0860684748011681E-4</v>
      </c>
      <c r="F2216" s="332">
        <v>0</v>
      </c>
      <c r="G2216" s="358">
        <v>0</v>
      </c>
      <c r="H2216" s="327">
        <v>0</v>
      </c>
      <c r="I2216" s="332">
        <v>0</v>
      </c>
      <c r="J2216" s="358">
        <v>2.7129668717971111E-4</v>
      </c>
      <c r="K2216" s="327">
        <v>1.6937015103657481E-4</v>
      </c>
      <c r="L2216" s="336">
        <v>2.3496792687798115E-5</v>
      </c>
      <c r="M2216" s="210">
        <v>1.1415525114155251E-4</v>
      </c>
      <c r="N2216" s="325">
        <v>0</v>
      </c>
      <c r="O2216" s="358">
        <v>0</v>
      </c>
      <c r="P2216" s="327">
        <v>0</v>
      </c>
      <c r="Q2216" s="332">
        <v>0.16489832007073388</v>
      </c>
      <c r="R2216" s="358">
        <v>0.1923070554781551</v>
      </c>
      <c r="S2216" s="327">
        <v>0.10891445046549122</v>
      </c>
      <c r="T2216" s="358">
        <v>0.13535601226893776</v>
      </c>
      <c r="U2216" s="358">
        <v>0.49211348459076576</v>
      </c>
      <c r="V2216" s="361">
        <v>0</v>
      </c>
    </row>
    <row r="2217" spans="1:22" hidden="1" outlineLevel="1">
      <c r="A2217" s="65">
        <v>2208</v>
      </c>
      <c r="B2217" s="117">
        <v>1</v>
      </c>
      <c r="C2217" s="325">
        <v>1.0182914126388877E-4</v>
      </c>
      <c r="D2217" s="358">
        <v>1.1762362101614871E-4</v>
      </c>
      <c r="E2217" s="327">
        <v>9.751524994123724E-5</v>
      </c>
      <c r="F2217" s="332">
        <v>0</v>
      </c>
      <c r="G2217" s="358">
        <v>0</v>
      </c>
      <c r="H2217" s="327">
        <v>0</v>
      </c>
      <c r="I2217" s="332">
        <v>9.1386489064826379E-5</v>
      </c>
      <c r="J2217" s="358">
        <v>2.8732785505851226E-4</v>
      </c>
      <c r="K2217" s="327">
        <v>1.8125577567072043E-4</v>
      </c>
      <c r="L2217" s="336">
        <v>9.3987170751192458E-6</v>
      </c>
      <c r="M2217" s="210">
        <v>1.1415525114155251E-4</v>
      </c>
      <c r="N2217" s="325">
        <v>0</v>
      </c>
      <c r="O2217" s="358">
        <v>0</v>
      </c>
      <c r="P2217" s="327">
        <v>0</v>
      </c>
      <c r="Q2217" s="332">
        <v>0.16489832007073388</v>
      </c>
      <c r="R2217" s="358">
        <v>0.20920158970867261</v>
      </c>
      <c r="S2217" s="327">
        <v>8.9418722072716506E-2</v>
      </c>
      <c r="T2217" s="358">
        <v>0.10543961388492214</v>
      </c>
      <c r="U2217" s="358">
        <v>0.43391866379530208</v>
      </c>
      <c r="V2217" s="361">
        <v>0</v>
      </c>
    </row>
    <row r="2218" spans="1:22" hidden="1" outlineLevel="1">
      <c r="A2218" s="65">
        <v>2209</v>
      </c>
      <c r="B2218" s="117">
        <v>1</v>
      </c>
      <c r="C2218" s="325">
        <v>9.3103786414613747E-5</v>
      </c>
      <c r="D2218" s="358">
        <v>1.0245892276943863E-4</v>
      </c>
      <c r="E2218" s="327">
        <v>8.672202286246786E-5</v>
      </c>
      <c r="F2218" s="332">
        <v>0</v>
      </c>
      <c r="G2218" s="358">
        <v>0</v>
      </c>
      <c r="H2218" s="327">
        <v>0</v>
      </c>
      <c r="I2218" s="332">
        <v>1.2927844794536418E-4</v>
      </c>
      <c r="J2218" s="358">
        <v>2.860946882986045E-4</v>
      </c>
      <c r="K2218" s="327">
        <v>2.0205561878047524E-4</v>
      </c>
      <c r="L2218" s="336">
        <v>5.8741981719495289E-6</v>
      </c>
      <c r="M2218" s="210">
        <v>1.1415525114155251E-4</v>
      </c>
      <c r="N2218" s="325">
        <v>0</v>
      </c>
      <c r="O2218" s="358">
        <v>0</v>
      </c>
      <c r="P2218" s="327">
        <v>0</v>
      </c>
      <c r="Q2218" s="332">
        <v>0.13191865605658709</v>
      </c>
      <c r="R2218" s="358">
        <v>0.20743646785676056</v>
      </c>
      <c r="S2218" s="327">
        <v>0.14286740365821443</v>
      </c>
      <c r="T2218" s="358">
        <v>5.8472960477848689E-2</v>
      </c>
      <c r="U2218" s="358">
        <v>0.34125894913068028</v>
      </c>
      <c r="V2218" s="361">
        <v>0</v>
      </c>
    </row>
    <row r="2219" spans="1:22" hidden="1" outlineLevel="1">
      <c r="A2219" s="65">
        <v>2210</v>
      </c>
      <c r="B2219" s="117">
        <v>1</v>
      </c>
      <c r="C2219" s="325">
        <v>8.7709817048622102E-5</v>
      </c>
      <c r="D2219" s="358">
        <v>9.4351641783697467E-5</v>
      </c>
      <c r="E2219" s="327">
        <v>7.9327624503214801E-5</v>
      </c>
      <c r="F2219" s="332">
        <v>0</v>
      </c>
      <c r="G2219" s="358">
        <v>0</v>
      </c>
      <c r="H2219" s="327">
        <v>0</v>
      </c>
      <c r="I2219" s="332">
        <v>1.5602571303750847E-4</v>
      </c>
      <c r="J2219" s="358">
        <v>2.7787357656588595E-4</v>
      </c>
      <c r="K2219" s="327">
        <v>2.0502702493901164E-4</v>
      </c>
      <c r="L2219" s="336">
        <v>2.3496792687798115E-6</v>
      </c>
      <c r="M2219" s="210">
        <v>1.1415525114155251E-4</v>
      </c>
      <c r="N2219" s="325">
        <v>0</v>
      </c>
      <c r="O2219" s="358">
        <v>0</v>
      </c>
      <c r="P2219" s="327">
        <v>0</v>
      </c>
      <c r="Q2219" s="332">
        <v>6.5959328028293546E-2</v>
      </c>
      <c r="R2219" s="358">
        <v>0.21410349009293514</v>
      </c>
      <c r="S2219" s="327">
        <v>0.1611984531063318</v>
      </c>
      <c r="T2219" s="358">
        <v>5.3556629274881092E-2</v>
      </c>
      <c r="U2219" s="358">
        <v>0.30453406222092166</v>
      </c>
      <c r="V2219" s="361">
        <v>0</v>
      </c>
    </row>
    <row r="2220" spans="1:22" hidden="1" outlineLevel="1">
      <c r="A2220" s="65">
        <v>2211</v>
      </c>
      <c r="B2220" s="117">
        <v>1</v>
      </c>
      <c r="C2220" s="325">
        <v>8.4822199612830505E-5</v>
      </c>
      <c r="D2220" s="358">
        <v>8.9199532763981868E-5</v>
      </c>
      <c r="E2220" s="327">
        <v>7.5695288467090492E-5</v>
      </c>
      <c r="F2220" s="332">
        <v>0</v>
      </c>
      <c r="G2220" s="358">
        <v>0</v>
      </c>
      <c r="H2220" s="327">
        <v>0</v>
      </c>
      <c r="I2220" s="332">
        <v>1.8500191688733148E-4</v>
      </c>
      <c r="J2220" s="358">
        <v>2.9801530031104632E-4</v>
      </c>
      <c r="K2220" s="327">
        <v>2.1691264957315727E-4</v>
      </c>
      <c r="L2220" s="336">
        <v>1.1748396343899057E-6</v>
      </c>
      <c r="M2220" s="210">
        <v>1.1415525114155251E-4</v>
      </c>
      <c r="N2220" s="325">
        <v>0</v>
      </c>
      <c r="O2220" s="358">
        <v>0</v>
      </c>
      <c r="P2220" s="327">
        <v>0</v>
      </c>
      <c r="Q2220" s="332">
        <v>3.2979664014146773E-2</v>
      </c>
      <c r="R2220" s="358">
        <v>0.21501475916651039</v>
      </c>
      <c r="S2220" s="327">
        <v>0.20345607956565429</v>
      </c>
      <c r="T2220" s="358">
        <v>4.4979200367575911E-2</v>
      </c>
      <c r="U2220" s="358">
        <v>0.29074810467325835</v>
      </c>
      <c r="V2220" s="361">
        <v>0</v>
      </c>
    </row>
    <row r="2221" spans="1:22" hidden="1" outlineLevel="1">
      <c r="A2221" s="65">
        <v>2212</v>
      </c>
      <c r="B2221" s="117">
        <v>1</v>
      </c>
      <c r="C2221" s="325">
        <v>8.4528437665899319E-5</v>
      </c>
      <c r="D2221" s="358">
        <v>8.6438780006247473E-5</v>
      </c>
      <c r="E2221" s="327">
        <v>7.4787204458059425E-5</v>
      </c>
      <c r="F2221" s="332">
        <v>0</v>
      </c>
      <c r="G2221" s="358">
        <v>0</v>
      </c>
      <c r="H2221" s="327">
        <v>0</v>
      </c>
      <c r="I2221" s="332">
        <v>1.9168873316036754E-4</v>
      </c>
      <c r="J2221" s="358">
        <v>3.1404646818984747E-4</v>
      </c>
      <c r="K2221" s="327">
        <v>2.2582686804876643E-4</v>
      </c>
      <c r="L2221" s="336">
        <v>1.409807561267887E-5</v>
      </c>
      <c r="M2221" s="210">
        <v>1.1415525114155251E-4</v>
      </c>
      <c r="N2221" s="325">
        <v>0</v>
      </c>
      <c r="O2221" s="358">
        <v>0</v>
      </c>
      <c r="P2221" s="327">
        <v>0</v>
      </c>
      <c r="Q2221" s="332">
        <v>3.2979664014146773E-2</v>
      </c>
      <c r="R2221" s="358">
        <v>0.22080809177702007</v>
      </c>
      <c r="S2221" s="327">
        <v>0.16930057471479909</v>
      </c>
      <c r="T2221" s="358">
        <v>4.2573336161868369E-2</v>
      </c>
      <c r="U2221" s="358">
        <v>0.26634017983477259</v>
      </c>
      <c r="V2221" s="361">
        <v>0</v>
      </c>
    </row>
    <row r="2222" spans="1:22" hidden="1" outlineLevel="1">
      <c r="A2222" s="65">
        <v>2213</v>
      </c>
      <c r="B2222" s="117">
        <v>1</v>
      </c>
      <c r="C2222" s="325">
        <v>8.4778447833500325E-5</v>
      </c>
      <c r="D2222" s="358">
        <v>8.381412069431688E-5</v>
      </c>
      <c r="E2222" s="327">
        <v>7.5461781150482502E-5</v>
      </c>
      <c r="F2222" s="332">
        <v>0</v>
      </c>
      <c r="G2222" s="358">
        <v>0</v>
      </c>
      <c r="H2222" s="327">
        <v>0</v>
      </c>
      <c r="I2222" s="332">
        <v>2.0283342694876101E-4</v>
      </c>
      <c r="J2222" s="358">
        <v>3.1445752377648337E-4</v>
      </c>
      <c r="K2222" s="327">
        <v>2.2879827420730281E-4</v>
      </c>
      <c r="L2222" s="336">
        <v>3.7594868300476983E-5</v>
      </c>
      <c r="M2222" s="210">
        <v>1.1415525114155251E-4</v>
      </c>
      <c r="N2222" s="325">
        <v>0</v>
      </c>
      <c r="O2222" s="358">
        <v>0</v>
      </c>
      <c r="P2222" s="327">
        <v>0</v>
      </c>
      <c r="Q2222" s="332">
        <v>3.2979664014146773E-2</v>
      </c>
      <c r="R2222" s="358">
        <v>0.21423941979724523</v>
      </c>
      <c r="S2222" s="327">
        <v>0.16010129138105178</v>
      </c>
      <c r="T2222" s="358">
        <v>4.3200952911183373E-2</v>
      </c>
      <c r="U2222" s="358">
        <v>0.2606901972332713</v>
      </c>
      <c r="V2222" s="361">
        <v>0</v>
      </c>
    </row>
    <row r="2223" spans="1:22" hidden="1" outlineLevel="1">
      <c r="A2223" s="65">
        <v>2214</v>
      </c>
      <c r="B2223" s="117">
        <v>1</v>
      </c>
      <c r="C2223" s="325">
        <v>8.936613440897875E-5</v>
      </c>
      <c r="D2223" s="358">
        <v>8.4708449052456192E-5</v>
      </c>
      <c r="E2223" s="327">
        <v>8.0702723145461861E-5</v>
      </c>
      <c r="F2223" s="332">
        <v>0</v>
      </c>
      <c r="G2223" s="358">
        <v>0</v>
      </c>
      <c r="H2223" s="327">
        <v>0</v>
      </c>
      <c r="I2223" s="332">
        <v>2.1620705949483316E-4</v>
      </c>
      <c r="J2223" s="358">
        <v>3.1897913522947854E-4</v>
      </c>
      <c r="K2223" s="327">
        <v>2.2285546189023002E-4</v>
      </c>
      <c r="L2223" s="336">
        <v>9.3987170751192462E-5</v>
      </c>
      <c r="M2223" s="210">
        <v>1.1415525114155251E-4</v>
      </c>
      <c r="N2223" s="325">
        <v>0</v>
      </c>
      <c r="O2223" s="358">
        <v>1.7449902543619424E-3</v>
      </c>
      <c r="P2223" s="327">
        <v>1.0486634850282971E-3</v>
      </c>
      <c r="Q2223" s="332">
        <v>6.5959328028293546E-2</v>
      </c>
      <c r="R2223" s="358">
        <v>0.2252880250424818</v>
      </c>
      <c r="S2223" s="327">
        <v>0.23394031142647256</v>
      </c>
      <c r="T2223" s="358">
        <v>5.4602657190406113E-2</v>
      </c>
      <c r="U2223" s="358">
        <v>0.29120010328137852</v>
      </c>
      <c r="V2223" s="361">
        <v>0</v>
      </c>
    </row>
    <row r="2224" spans="1:22" hidden="1" outlineLevel="1">
      <c r="A2224" s="65">
        <v>2215</v>
      </c>
      <c r="B2224" s="117">
        <v>1</v>
      </c>
      <c r="C2224" s="325">
        <v>1.0406673226391776E-4</v>
      </c>
      <c r="D2224" s="358">
        <v>8.9413393893102142E-5</v>
      </c>
      <c r="E2224" s="327">
        <v>9.2585651035068529E-5</v>
      </c>
      <c r="F2224" s="332">
        <v>0</v>
      </c>
      <c r="G2224" s="358">
        <v>0</v>
      </c>
      <c r="H2224" s="327">
        <v>0</v>
      </c>
      <c r="I2224" s="332">
        <v>2.2735175328322661E-4</v>
      </c>
      <c r="J2224" s="358">
        <v>3.2473391344238153E-4</v>
      </c>
      <c r="K2224" s="327">
        <v>2.0502702493901164E-4</v>
      </c>
      <c r="L2224" s="336">
        <v>1.8210014333043539E-4</v>
      </c>
      <c r="M2224" s="210">
        <v>1.1415525114155251E-4</v>
      </c>
      <c r="N2224" s="325">
        <v>5.6520123483904004E-3</v>
      </c>
      <c r="O2224" s="358">
        <v>4.42443553794322E-2</v>
      </c>
      <c r="P2224" s="327">
        <v>1.9726456482195377E-2</v>
      </c>
      <c r="Q2224" s="332">
        <v>9.8938992042440319E-2</v>
      </c>
      <c r="R2224" s="358">
        <v>0.23198676085937836</v>
      </c>
      <c r="S2224" s="327">
        <v>0.28192849988763741</v>
      </c>
      <c r="T2224" s="358">
        <v>0.11422624837533231</v>
      </c>
      <c r="U2224" s="358">
        <v>0.36216388475623512</v>
      </c>
      <c r="V2224" s="361">
        <v>1.9210082665503787E-2</v>
      </c>
    </row>
    <row r="2225" spans="1:22" hidden="1" outlineLevel="1">
      <c r="A2225" s="65">
        <v>2216</v>
      </c>
      <c r="B2225" s="117">
        <v>1</v>
      </c>
      <c r="C2225" s="325">
        <v>1.1860482350991612E-4</v>
      </c>
      <c r="D2225" s="358">
        <v>9.7229046066406563E-5</v>
      </c>
      <c r="E2225" s="327">
        <v>1.0567503339381649E-4</v>
      </c>
      <c r="F2225" s="332">
        <v>0</v>
      </c>
      <c r="G2225" s="358">
        <v>0</v>
      </c>
      <c r="H2225" s="327">
        <v>0</v>
      </c>
      <c r="I2225" s="332">
        <v>2.2512281452554794E-4</v>
      </c>
      <c r="J2225" s="358">
        <v>2.4128962935528851E-4</v>
      </c>
      <c r="K2225" s="327">
        <v>1.8125577567072043E-4</v>
      </c>
      <c r="L2225" s="336">
        <v>1.5860335064263727E-4</v>
      </c>
      <c r="M2225" s="210">
        <v>1.1415525114155251E-4</v>
      </c>
      <c r="N2225" s="325">
        <v>4.2578493024541017E-2</v>
      </c>
      <c r="O2225" s="358">
        <v>0.1508228326886227</v>
      </c>
      <c r="P2225" s="327">
        <v>7.0686620798892333E-2</v>
      </c>
      <c r="Q2225" s="332">
        <v>9.8938992042440319E-2</v>
      </c>
      <c r="R2225" s="358">
        <v>0.2516093769699857</v>
      </c>
      <c r="S2225" s="327">
        <v>0.26218801811942061</v>
      </c>
      <c r="T2225" s="358">
        <v>0.11506307070775233</v>
      </c>
      <c r="U2225" s="358">
        <v>0.4783275270431025</v>
      </c>
      <c r="V2225" s="361">
        <v>0.15156130715983648</v>
      </c>
    </row>
    <row r="2226" spans="1:22" hidden="1" outlineLevel="1">
      <c r="A2226" s="65">
        <v>2217</v>
      </c>
      <c r="B2226" s="117">
        <v>1</v>
      </c>
      <c r="C2226" s="325">
        <v>1.3500549050454196E-4</v>
      </c>
      <c r="D2226" s="358">
        <v>1.1492119402090166E-4</v>
      </c>
      <c r="E2226" s="327">
        <v>1.2234486127388696E-4</v>
      </c>
      <c r="F2226" s="332">
        <v>0</v>
      </c>
      <c r="G2226" s="358">
        <v>0</v>
      </c>
      <c r="H2226" s="327">
        <v>0</v>
      </c>
      <c r="I2226" s="332">
        <v>1.9391767191804623E-4</v>
      </c>
      <c r="J2226" s="358">
        <v>1.5496795616174407E-4</v>
      </c>
      <c r="K2226" s="327">
        <v>1.5451312024389281E-4</v>
      </c>
      <c r="L2226" s="336">
        <v>1.4685495429873823E-4</v>
      </c>
      <c r="M2226" s="210">
        <v>1.1415525114155251E-4</v>
      </c>
      <c r="N2226" s="325">
        <v>9.1751000455537496E-2</v>
      </c>
      <c r="O2226" s="358">
        <v>0.28249316042589129</v>
      </c>
      <c r="P2226" s="327">
        <v>0.13436609443289418</v>
      </c>
      <c r="Q2226" s="332">
        <v>0.13191865605658709</v>
      </c>
      <c r="R2226" s="358">
        <v>0.28397028258212015</v>
      </c>
      <c r="S2226" s="327">
        <v>0.15611774779619544</v>
      </c>
      <c r="T2226" s="358">
        <v>0.16600463019382086</v>
      </c>
      <c r="U2226" s="358">
        <v>0.52725637637210399</v>
      </c>
      <c r="V2226" s="361">
        <v>0.26422452546316694</v>
      </c>
    </row>
    <row r="2227" spans="1:22" hidden="1" outlineLevel="1">
      <c r="A2227" s="65">
        <v>2218</v>
      </c>
      <c r="B2227" s="117">
        <v>1</v>
      </c>
      <c r="C2227" s="325">
        <v>1.4004319538170218E-4</v>
      </c>
      <c r="D2227" s="358">
        <v>1.2302847500664281E-4</v>
      </c>
      <c r="E2227" s="327">
        <v>1.3073815204307421E-4</v>
      </c>
      <c r="F2227" s="332">
        <v>0</v>
      </c>
      <c r="G2227" s="358">
        <v>0</v>
      </c>
      <c r="H2227" s="327">
        <v>0</v>
      </c>
      <c r="I2227" s="332">
        <v>1.3373632546072155E-4</v>
      </c>
      <c r="J2227" s="358">
        <v>0</v>
      </c>
      <c r="K2227" s="327">
        <v>1.366846832926744E-4</v>
      </c>
      <c r="L2227" s="336">
        <v>1.644775488145868E-4</v>
      </c>
      <c r="M2227" s="210">
        <v>1.1415525114155251E-4</v>
      </c>
      <c r="N2227" s="325">
        <v>0.14450311570718125</v>
      </c>
      <c r="O2227" s="358">
        <v>0.39324389027562695</v>
      </c>
      <c r="P2227" s="327">
        <v>0.23008771917857604</v>
      </c>
      <c r="Q2227" s="332">
        <v>0.13191865605658709</v>
      </c>
      <c r="R2227" s="358">
        <v>0.32626100012635439</v>
      </c>
      <c r="S2227" s="327">
        <v>0.16486972609636871</v>
      </c>
      <c r="T2227" s="358">
        <v>0.2018833876963291</v>
      </c>
      <c r="U2227" s="358">
        <v>0.57697622326531572</v>
      </c>
      <c r="V2227" s="361">
        <v>0.29280068769867312</v>
      </c>
    </row>
    <row r="2228" spans="1:22" hidden="1" outlineLevel="1">
      <c r="A2228" s="65">
        <v>2219</v>
      </c>
      <c r="B2228" s="117">
        <v>1</v>
      </c>
      <c r="C2228" s="325">
        <v>1.3876814352693705E-4</v>
      </c>
      <c r="D2228" s="358">
        <v>1.2157033094445915E-4</v>
      </c>
      <c r="E2228" s="327">
        <v>1.3089382358747953E-4</v>
      </c>
      <c r="F2228" s="332">
        <v>0</v>
      </c>
      <c r="G2228" s="358">
        <v>0</v>
      </c>
      <c r="H2228" s="327">
        <v>0</v>
      </c>
      <c r="I2228" s="332">
        <v>1.0921799912625594E-4</v>
      </c>
      <c r="J2228" s="358">
        <v>0</v>
      </c>
      <c r="K2228" s="327">
        <v>1.1885624634145602E-4</v>
      </c>
      <c r="L2228" s="336">
        <v>1.8797434150238492E-4</v>
      </c>
      <c r="M2228" s="210">
        <v>1.1415525114155251E-4</v>
      </c>
      <c r="N2228" s="325">
        <v>0.21797927623625646</v>
      </c>
      <c r="O2228" s="358">
        <v>0.44116226611548098</v>
      </c>
      <c r="P2228" s="327">
        <v>0.26677752461383286</v>
      </c>
      <c r="Q2228" s="332">
        <v>0.13191865605658709</v>
      </c>
      <c r="R2228" s="358">
        <v>0.35169482962130222</v>
      </c>
      <c r="S2228" s="327">
        <v>0.2968161435059169</v>
      </c>
      <c r="T2228" s="358">
        <v>0.16757367206710838</v>
      </c>
      <c r="U2228" s="358">
        <v>0.52816037358834422</v>
      </c>
      <c r="V2228" s="361">
        <v>0.32975196347207658</v>
      </c>
    </row>
    <row r="2229" spans="1:22" hidden="1" outlineLevel="1">
      <c r="A2229" s="65">
        <v>2220</v>
      </c>
      <c r="B2229" s="117">
        <v>1</v>
      </c>
      <c r="C2229" s="325">
        <v>1.380806155660343E-4</v>
      </c>
      <c r="D2229" s="358">
        <v>1.1494063594173077E-4</v>
      </c>
      <c r="E2229" s="327">
        <v>1.3184082548261194E-4</v>
      </c>
      <c r="F2229" s="332">
        <v>0</v>
      </c>
      <c r="G2229" s="358">
        <v>0</v>
      </c>
      <c r="H2229" s="327">
        <v>0</v>
      </c>
      <c r="I2229" s="332">
        <v>8.4699672791790334E-5</v>
      </c>
      <c r="J2229" s="358">
        <v>0</v>
      </c>
      <c r="K2229" s="327">
        <v>1.2777046481706524E-4</v>
      </c>
      <c r="L2229" s="336">
        <v>2.0677177565262342E-4</v>
      </c>
      <c r="M2229" s="210">
        <v>1.1415525114155251E-4</v>
      </c>
      <c r="N2229" s="325">
        <v>0.27487620054338646</v>
      </c>
      <c r="O2229" s="358">
        <v>0.52173757396593412</v>
      </c>
      <c r="P2229" s="327">
        <v>0.32593006097895177</v>
      </c>
      <c r="Q2229" s="332">
        <v>0.16489832007073388</v>
      </c>
      <c r="R2229" s="358">
        <v>0.3727447722472656</v>
      </c>
      <c r="S2229" s="327">
        <v>0.43082184992727063</v>
      </c>
      <c r="T2229" s="358">
        <v>0.13818028764085533</v>
      </c>
      <c r="U2229" s="358">
        <v>0.44521862899830472</v>
      </c>
      <c r="V2229" s="361">
        <v>0.43692593233716731</v>
      </c>
    </row>
    <row r="2230" spans="1:22" hidden="1" outlineLevel="1">
      <c r="A2230" s="65">
        <v>2221</v>
      </c>
      <c r="B2230" s="117">
        <v>1</v>
      </c>
      <c r="C2230" s="325">
        <v>1.2773019462735275E-4</v>
      </c>
      <c r="D2230" s="358">
        <v>1.1309365346296481E-4</v>
      </c>
      <c r="E2230" s="327">
        <v>1.2477074284086999E-4</v>
      </c>
      <c r="F2230" s="332">
        <v>0</v>
      </c>
      <c r="G2230" s="358">
        <v>0</v>
      </c>
      <c r="H2230" s="327">
        <v>0</v>
      </c>
      <c r="I2230" s="332">
        <v>7.132604024571815E-5</v>
      </c>
      <c r="J2230" s="358">
        <v>0</v>
      </c>
      <c r="K2230" s="327">
        <v>1.6342733871950202E-4</v>
      </c>
      <c r="L2230" s="336">
        <v>1.8797434150238492E-4</v>
      </c>
      <c r="M2230" s="210">
        <v>1.1415525114155251E-4</v>
      </c>
      <c r="N2230" s="325">
        <v>0.3189618968608316</v>
      </c>
      <c r="O2230" s="358">
        <v>0.49630080371289864</v>
      </c>
      <c r="P2230" s="327">
        <v>0.26757986657141342</v>
      </c>
      <c r="Q2230" s="332">
        <v>6.5959328028293546E-2</v>
      </c>
      <c r="R2230" s="358">
        <v>0.41846948219227764</v>
      </c>
      <c r="S2230" s="327">
        <v>0.47863280223237065</v>
      </c>
      <c r="T2230" s="358">
        <v>0.12876603640113013</v>
      </c>
      <c r="U2230" s="358">
        <v>0.39425578593276273</v>
      </c>
      <c r="V2230" s="361">
        <v>0.4681894600834664</v>
      </c>
    </row>
    <row r="2231" spans="1:22" hidden="1" outlineLevel="1">
      <c r="A2231" s="65">
        <v>2222</v>
      </c>
      <c r="B2231" s="117">
        <v>1</v>
      </c>
      <c r="C2231" s="325">
        <v>1.2764894132288242E-4</v>
      </c>
      <c r="D2231" s="358">
        <v>1.0737772873920484E-4</v>
      </c>
      <c r="E2231" s="327">
        <v>1.1744120762511915E-4</v>
      </c>
      <c r="F2231" s="332">
        <v>0</v>
      </c>
      <c r="G2231" s="358">
        <v>0</v>
      </c>
      <c r="H2231" s="327">
        <v>0</v>
      </c>
      <c r="I2231" s="332">
        <v>0</v>
      </c>
      <c r="J2231" s="358">
        <v>0</v>
      </c>
      <c r="K2231" s="327">
        <v>1.8125577567072043E-4</v>
      </c>
      <c r="L2231" s="336">
        <v>1.9032402077116473E-4</v>
      </c>
      <c r="M2231" s="210">
        <v>1.1415525114155251E-4</v>
      </c>
      <c r="N2231" s="325">
        <v>0.27487620054338646</v>
      </c>
      <c r="O2231" s="358">
        <v>0.46582183269563887</v>
      </c>
      <c r="P2231" s="327">
        <v>0.18659623153290678</v>
      </c>
      <c r="Q2231" s="332">
        <v>6.5959328028293546E-2</v>
      </c>
      <c r="R2231" s="358">
        <v>0.4788991260431566</v>
      </c>
      <c r="S2231" s="327">
        <v>0.45452898906510064</v>
      </c>
      <c r="T2231" s="358">
        <v>8.3054616492686695E-2</v>
      </c>
      <c r="U2231" s="358">
        <v>0.34498793764767116</v>
      </c>
      <c r="V2231" s="361">
        <v>0.40273836768565874</v>
      </c>
    </row>
    <row r="2232" spans="1:22" hidden="1" outlineLevel="1">
      <c r="A2232" s="65">
        <v>2223</v>
      </c>
      <c r="B2232" s="117">
        <v>1</v>
      </c>
      <c r="C2232" s="325">
        <v>1.2896149470278769E-4</v>
      </c>
      <c r="D2232" s="358">
        <v>1.1039122646771776E-4</v>
      </c>
      <c r="E2232" s="327">
        <v>1.1637745207168276E-4</v>
      </c>
      <c r="F2232" s="332">
        <v>0</v>
      </c>
      <c r="G2232" s="358">
        <v>0</v>
      </c>
      <c r="H2232" s="327">
        <v>0</v>
      </c>
      <c r="I2232" s="332">
        <v>0</v>
      </c>
      <c r="J2232" s="358">
        <v>0</v>
      </c>
      <c r="K2232" s="327">
        <v>1.8422718182925681E-4</v>
      </c>
      <c r="L2232" s="336">
        <v>2.1382081345896285E-4</v>
      </c>
      <c r="M2232" s="210">
        <v>1.1415525114155251E-4</v>
      </c>
      <c r="N2232" s="325">
        <v>0.25339855361950298</v>
      </c>
      <c r="O2232" s="358">
        <v>0.34935710224623684</v>
      </c>
      <c r="P2232" s="327">
        <v>0.12013841297673056</v>
      </c>
      <c r="Q2232" s="332">
        <v>3.2979664014146773E-2</v>
      </c>
      <c r="R2232" s="358">
        <v>0.56692419784580228</v>
      </c>
      <c r="S2232" s="327">
        <v>0.42937021588986091</v>
      </c>
      <c r="T2232" s="358">
        <v>7.5523215500906529E-2</v>
      </c>
      <c r="U2232" s="358">
        <v>0.32374400306602619</v>
      </c>
      <c r="V2232" s="361">
        <v>0.33692845091567097</v>
      </c>
    </row>
    <row r="2233" spans="1:22" hidden="1" outlineLevel="1">
      <c r="A2233" s="65">
        <v>2224</v>
      </c>
      <c r="B2233" s="117">
        <v>1</v>
      </c>
      <c r="C2233" s="325">
        <v>1.274676839513717E-4</v>
      </c>
      <c r="D2233" s="358">
        <v>1.1091615833010386E-4</v>
      </c>
      <c r="E2233" s="327">
        <v>1.1646826047258585E-4</v>
      </c>
      <c r="F2233" s="332">
        <v>0</v>
      </c>
      <c r="G2233" s="358">
        <v>0</v>
      </c>
      <c r="H2233" s="327">
        <v>0</v>
      </c>
      <c r="I2233" s="332">
        <v>0</v>
      </c>
      <c r="J2233" s="358">
        <v>0</v>
      </c>
      <c r="K2233" s="327">
        <v>1.8422718182925681E-4</v>
      </c>
      <c r="L2233" s="336">
        <v>2.2321953053408208E-4</v>
      </c>
      <c r="M2233" s="210">
        <v>1.1415525114155251E-4</v>
      </c>
      <c r="N2233" s="325">
        <v>0.19122641778720856</v>
      </c>
      <c r="O2233" s="358">
        <v>0.28617404343640995</v>
      </c>
      <c r="P2233" s="327">
        <v>8.2314589205892408E-2</v>
      </c>
      <c r="Q2233" s="332">
        <v>3.2979664014146773E-2</v>
      </c>
      <c r="R2233" s="358">
        <v>0.60792310382510273</v>
      </c>
      <c r="S2233" s="327">
        <v>0.42699865628323608</v>
      </c>
      <c r="T2233" s="358">
        <v>7.3431159669856499E-2</v>
      </c>
      <c r="U2233" s="358">
        <v>0.33447897000887872</v>
      </c>
      <c r="V2233" s="361">
        <v>0.19505540180468775</v>
      </c>
    </row>
    <row r="2234" spans="1:22" hidden="1" outlineLevel="1">
      <c r="A2234" s="65">
        <v>2225</v>
      </c>
      <c r="B2234" s="117">
        <v>1</v>
      </c>
      <c r="C2234" s="325">
        <v>1.2459881727815017E-4</v>
      </c>
      <c r="D2234" s="358">
        <v>1.1023569110108482E-4</v>
      </c>
      <c r="E2234" s="327">
        <v>1.1661095938829074E-4</v>
      </c>
      <c r="F2234" s="332">
        <v>0</v>
      </c>
      <c r="G2234" s="358">
        <v>0</v>
      </c>
      <c r="H2234" s="327">
        <v>0</v>
      </c>
      <c r="I2234" s="332">
        <v>0</v>
      </c>
      <c r="J2234" s="358">
        <v>0</v>
      </c>
      <c r="K2234" s="327">
        <v>1.8719858798779324E-4</v>
      </c>
      <c r="L2234" s="336">
        <v>2.2321953053408208E-4</v>
      </c>
      <c r="M2234" s="210">
        <v>1.1415525114155251E-4</v>
      </c>
      <c r="N2234" s="325">
        <v>0.11304024696780801</v>
      </c>
      <c r="O2234" s="358">
        <v>0.19749761091946974</v>
      </c>
      <c r="P2234" s="327">
        <v>5.7500287606621278E-2</v>
      </c>
      <c r="Q2234" s="332">
        <v>6.5959328028293546E-2</v>
      </c>
      <c r="R2234" s="358">
        <v>0.61165346670085197</v>
      </c>
      <c r="S2234" s="327">
        <v>0.55326514269507621</v>
      </c>
      <c r="T2234" s="358">
        <v>8.6088097447709247E-2</v>
      </c>
      <c r="U2234" s="358">
        <v>0.37900083290870912</v>
      </c>
      <c r="V2234" s="361">
        <v>9.8844662693854599E-2</v>
      </c>
    </row>
    <row r="2235" spans="1:22" hidden="1" outlineLevel="1">
      <c r="A2235" s="65">
        <v>2226</v>
      </c>
      <c r="B2235" s="117">
        <v>1</v>
      </c>
      <c r="C2235" s="325">
        <v>1.204423982417835E-4</v>
      </c>
      <c r="D2235" s="358">
        <v>1.1186881245073053E-4</v>
      </c>
      <c r="E2235" s="327">
        <v>1.1431480410831217E-4</v>
      </c>
      <c r="F2235" s="332">
        <v>0</v>
      </c>
      <c r="G2235" s="358">
        <v>0</v>
      </c>
      <c r="H2235" s="327">
        <v>0</v>
      </c>
      <c r="I2235" s="332">
        <v>0</v>
      </c>
      <c r="J2235" s="358">
        <v>1.4962423353547709E-4</v>
      </c>
      <c r="K2235" s="327">
        <v>1.9016999414632964E-4</v>
      </c>
      <c r="L2235" s="336">
        <v>1.644775488145868E-4</v>
      </c>
      <c r="M2235" s="210">
        <v>1.1415525114155251E-4</v>
      </c>
      <c r="N2235" s="325">
        <v>3.9187285615506773E-2</v>
      </c>
      <c r="O2235" s="358">
        <v>8.0713720814806073E-2</v>
      </c>
      <c r="P2235" s="327">
        <v>2.7669472249324936E-2</v>
      </c>
      <c r="Q2235" s="332">
        <v>6.5959328028293546E-2</v>
      </c>
      <c r="R2235" s="358">
        <v>0.60791723066386139</v>
      </c>
      <c r="S2235" s="327">
        <v>0.65040619856206316</v>
      </c>
      <c r="T2235" s="358">
        <v>0.10554421667647464</v>
      </c>
      <c r="U2235" s="358">
        <v>0.44634862551860494</v>
      </c>
      <c r="V2235" s="361">
        <v>8.1995186323626876E-3</v>
      </c>
    </row>
    <row r="2236" spans="1:22" hidden="1" outlineLevel="1">
      <c r="A2236" s="65">
        <v>2227</v>
      </c>
      <c r="B2236" s="117">
        <v>1</v>
      </c>
      <c r="C2236" s="325">
        <v>1.1927985096243883E-4</v>
      </c>
      <c r="D2236" s="358">
        <v>1.1165495132161026E-4</v>
      </c>
      <c r="E2236" s="327">
        <v>1.1524883337474412E-4</v>
      </c>
      <c r="F2236" s="332">
        <v>0</v>
      </c>
      <c r="G2236" s="358">
        <v>0</v>
      </c>
      <c r="H2236" s="327">
        <v>0</v>
      </c>
      <c r="I2236" s="332">
        <v>7.5783917761075554E-5</v>
      </c>
      <c r="J2236" s="358">
        <v>1.9237401454561334E-4</v>
      </c>
      <c r="K2236" s="327">
        <v>1.9908421262193881E-4</v>
      </c>
      <c r="L2236" s="336">
        <v>1.1748396343899057E-4</v>
      </c>
      <c r="M2236" s="210">
        <v>1.1415525114155251E-4</v>
      </c>
      <c r="N2236" s="325">
        <v>4.1448090554862937E-3</v>
      </c>
      <c r="O2236" s="358">
        <v>5.4360578081082333E-3</v>
      </c>
      <c r="P2236" s="327">
        <v>1.6296961443215139E-3</v>
      </c>
      <c r="Q2236" s="332">
        <v>0.13191865605658709</v>
      </c>
      <c r="R2236" s="358">
        <v>0.58481109406295984</v>
      </c>
      <c r="S2236" s="327">
        <v>0.73141052843149312</v>
      </c>
      <c r="T2236" s="358">
        <v>0.15397530916528313</v>
      </c>
      <c r="U2236" s="358">
        <v>0.52669137811195388</v>
      </c>
      <c r="V2236" s="361">
        <v>0</v>
      </c>
    </row>
    <row r="2237" spans="1:22" hidden="1" outlineLevel="1">
      <c r="A2237" s="65">
        <v>2228</v>
      </c>
      <c r="B2237" s="117">
        <v>1</v>
      </c>
      <c r="C2237" s="325">
        <v>1.2409254668875814E-4</v>
      </c>
      <c r="D2237" s="358">
        <v>1.2263963659006052E-4</v>
      </c>
      <c r="E2237" s="327">
        <v>1.2493938701397576E-4</v>
      </c>
      <c r="F2237" s="332">
        <v>0</v>
      </c>
      <c r="G2237" s="358">
        <v>0</v>
      </c>
      <c r="H2237" s="327">
        <v>0</v>
      </c>
      <c r="I2237" s="332">
        <v>1.0253118285321984E-4</v>
      </c>
      <c r="J2237" s="358">
        <v>2.5814290840736148E-4</v>
      </c>
      <c r="K2237" s="327">
        <v>2.1988405573169364E-4</v>
      </c>
      <c r="L2237" s="336">
        <v>8.811297257924293E-5</v>
      </c>
      <c r="M2237" s="210">
        <v>1.1415525114155251E-4</v>
      </c>
      <c r="N2237" s="325">
        <v>0</v>
      </c>
      <c r="O2237" s="358">
        <v>0</v>
      </c>
      <c r="P2237" s="327">
        <v>0</v>
      </c>
      <c r="Q2237" s="332">
        <v>9.8938992042440319E-2</v>
      </c>
      <c r="R2237" s="358">
        <v>0.58049111796178965</v>
      </c>
      <c r="S2237" s="327">
        <v>0.75258575802187644</v>
      </c>
      <c r="T2237" s="358">
        <v>0.33169545201298423</v>
      </c>
      <c r="U2237" s="358">
        <v>0.69528685894075348</v>
      </c>
      <c r="V2237" s="361">
        <v>0</v>
      </c>
    </row>
    <row r="2238" spans="1:22" hidden="1" outlineLevel="1">
      <c r="A2238" s="65">
        <v>2229</v>
      </c>
      <c r="B2238" s="117">
        <v>1</v>
      </c>
      <c r="C2238" s="325">
        <v>1.2580511633682501E-4</v>
      </c>
      <c r="D2238" s="358">
        <v>1.3169957169642833E-4</v>
      </c>
      <c r="E2238" s="327">
        <v>1.2877928510930718E-4</v>
      </c>
      <c r="F2238" s="332">
        <v>0</v>
      </c>
      <c r="G2238" s="358">
        <v>0</v>
      </c>
      <c r="H2238" s="327">
        <v>0</v>
      </c>
      <c r="I2238" s="332">
        <v>1.2927844794536418E-4</v>
      </c>
      <c r="J2238" s="358">
        <v>2.7211879835298296E-4</v>
      </c>
      <c r="K2238" s="327">
        <v>2.3176968036583927E-4</v>
      </c>
      <c r="L2238" s="336">
        <v>5.8741981719495287E-5</v>
      </c>
      <c r="M2238" s="210">
        <v>1.1415525114155251E-4</v>
      </c>
      <c r="N2238" s="325">
        <v>0</v>
      </c>
      <c r="O2238" s="358">
        <v>0</v>
      </c>
      <c r="P2238" s="327">
        <v>0</v>
      </c>
      <c r="Q2238" s="332">
        <v>0.19787798408488064</v>
      </c>
      <c r="R2238" s="358">
        <v>0.60882814654197781</v>
      </c>
      <c r="S2238" s="327">
        <v>0.73120797677336102</v>
      </c>
      <c r="T2238" s="358">
        <v>0.28263674277486073</v>
      </c>
      <c r="U2238" s="358">
        <v>0.69551285824481346</v>
      </c>
      <c r="V2238" s="361">
        <v>0</v>
      </c>
    </row>
    <row r="2239" spans="1:22" hidden="1" outlineLevel="1">
      <c r="A2239" s="65">
        <v>2230</v>
      </c>
      <c r="B2239" s="117">
        <v>1</v>
      </c>
      <c r="C2239" s="325">
        <v>1.1739852445124128E-4</v>
      </c>
      <c r="D2239" s="358">
        <v>1.2454494483131383E-4</v>
      </c>
      <c r="E2239" s="327">
        <v>1.188422515247671E-4</v>
      </c>
      <c r="F2239" s="332">
        <v>0</v>
      </c>
      <c r="G2239" s="358">
        <v>0</v>
      </c>
      <c r="H2239" s="327">
        <v>0</v>
      </c>
      <c r="I2239" s="332">
        <v>1.6048359055286583E-4</v>
      </c>
      <c r="J2239" s="358">
        <v>2.7828463215252185E-4</v>
      </c>
      <c r="K2239" s="327">
        <v>2.4959811731705767E-4</v>
      </c>
      <c r="L2239" s="336">
        <v>3.7594868300476983E-5</v>
      </c>
      <c r="M2239" s="210">
        <v>1.1415525114155251E-4</v>
      </c>
      <c r="N2239" s="325">
        <v>0</v>
      </c>
      <c r="O2239" s="358">
        <v>0</v>
      </c>
      <c r="P2239" s="327">
        <v>0</v>
      </c>
      <c r="Q2239" s="332">
        <v>0.26383731211317418</v>
      </c>
      <c r="R2239" s="358">
        <v>0.62740517216177194</v>
      </c>
      <c r="S2239" s="327">
        <v>0.76278937035945937</v>
      </c>
      <c r="T2239" s="358">
        <v>0.1780339512223586</v>
      </c>
      <c r="U2239" s="358">
        <v>0.54827431164968898</v>
      </c>
      <c r="V2239" s="361">
        <v>0</v>
      </c>
    </row>
    <row r="2240" spans="1:22" hidden="1" outlineLevel="1">
      <c r="A2240" s="65">
        <v>2231</v>
      </c>
      <c r="B2240" s="117">
        <v>1</v>
      </c>
      <c r="C2240" s="325">
        <v>1.0523552979745245E-4</v>
      </c>
      <c r="D2240" s="358">
        <v>1.1499896170421812E-4</v>
      </c>
      <c r="E2240" s="327">
        <v>1.0965763040485277E-4</v>
      </c>
      <c r="F2240" s="332">
        <v>0</v>
      </c>
      <c r="G2240" s="358">
        <v>0</v>
      </c>
      <c r="H2240" s="327">
        <v>0</v>
      </c>
      <c r="I2240" s="332">
        <v>1.7831510061429539E-4</v>
      </c>
      <c r="J2240" s="358">
        <v>3.0089268941749784E-4</v>
      </c>
      <c r="K2240" s="327">
        <v>2.5554092963413043E-4</v>
      </c>
      <c r="L2240" s="336">
        <v>2.3496792687798115E-5</v>
      </c>
      <c r="M2240" s="210">
        <v>1.1415525114155251E-4</v>
      </c>
      <c r="N2240" s="325">
        <v>0</v>
      </c>
      <c r="O2240" s="358">
        <v>0</v>
      </c>
      <c r="P2240" s="327">
        <v>0</v>
      </c>
      <c r="Q2240" s="332">
        <v>0.32979664014146776</v>
      </c>
      <c r="R2240" s="358">
        <v>0.64569735154695607</v>
      </c>
      <c r="S2240" s="327">
        <v>0.73013613055014803</v>
      </c>
      <c r="T2240" s="358">
        <v>0.13033507827441765</v>
      </c>
      <c r="U2240" s="358">
        <v>0.47222554583348109</v>
      </c>
      <c r="V2240" s="361">
        <v>0</v>
      </c>
    </row>
    <row r="2241" spans="1:22" hidden="1" outlineLevel="1">
      <c r="A2241" s="65">
        <v>2232</v>
      </c>
      <c r="B2241" s="117">
        <v>1</v>
      </c>
      <c r="C2241" s="325">
        <v>9.6522675456557475E-5</v>
      </c>
      <c r="D2241" s="358">
        <v>1.0374208954416025E-4</v>
      </c>
      <c r="E2241" s="327">
        <v>9.8423333950268307E-5</v>
      </c>
      <c r="F2241" s="332">
        <v>0</v>
      </c>
      <c r="G2241" s="358">
        <v>0</v>
      </c>
      <c r="H2241" s="327">
        <v>0</v>
      </c>
      <c r="I2241" s="332">
        <v>1.8277297812965276E-4</v>
      </c>
      <c r="J2241" s="358">
        <v>3.3048869165528446E-4</v>
      </c>
      <c r="K2241" s="327">
        <v>2.5851233579266681E-4</v>
      </c>
      <c r="L2241" s="336">
        <v>9.3987170751192458E-6</v>
      </c>
      <c r="M2241" s="210">
        <v>1.1415525114155251E-4</v>
      </c>
      <c r="N2241" s="325">
        <v>0</v>
      </c>
      <c r="O2241" s="358">
        <v>0</v>
      </c>
      <c r="P2241" s="327">
        <v>0</v>
      </c>
      <c r="Q2241" s="332">
        <v>0.26383731211317418</v>
      </c>
      <c r="R2241" s="358">
        <v>0.63964529699600936</v>
      </c>
      <c r="S2241" s="327">
        <v>0.53907798677263685</v>
      </c>
      <c r="T2241" s="358">
        <v>0.12280367728263748</v>
      </c>
      <c r="U2241" s="358">
        <v>0.42612168780523019</v>
      </c>
      <c r="V2241" s="361">
        <v>0</v>
      </c>
    </row>
    <row r="2242" spans="1:22" hidden="1" outlineLevel="1">
      <c r="A2242" s="65">
        <v>2233</v>
      </c>
      <c r="B2242" s="117">
        <v>1</v>
      </c>
      <c r="C2242" s="325">
        <v>8.6753528157548256E-5</v>
      </c>
      <c r="D2242" s="358">
        <v>9.5751460083393785E-5</v>
      </c>
      <c r="E2242" s="327">
        <v>8.669607760506697E-5</v>
      </c>
      <c r="F2242" s="332">
        <v>0</v>
      </c>
      <c r="G2242" s="358">
        <v>0</v>
      </c>
      <c r="H2242" s="327">
        <v>0</v>
      </c>
      <c r="I2242" s="332">
        <v>1.7385722309893803E-4</v>
      </c>
      <c r="J2242" s="358">
        <v>3.3994297014791077E-4</v>
      </c>
      <c r="K2242" s="327">
        <v>2.5256952347559405E-4</v>
      </c>
      <c r="L2242" s="336">
        <v>5.8741981719495289E-6</v>
      </c>
      <c r="M2242" s="210">
        <v>1.1415525114155251E-4</v>
      </c>
      <c r="N2242" s="325">
        <v>0</v>
      </c>
      <c r="O2242" s="358">
        <v>0</v>
      </c>
      <c r="P2242" s="327">
        <v>0</v>
      </c>
      <c r="Q2242" s="332">
        <v>0.39575596816976127</v>
      </c>
      <c r="R2242" s="358">
        <v>0.61719143118174902</v>
      </c>
      <c r="S2242" s="327">
        <v>0.46686783692069056</v>
      </c>
      <c r="T2242" s="358">
        <v>5.9728193976478716E-2</v>
      </c>
      <c r="U2242" s="358">
        <v>0.38306882038179013</v>
      </c>
      <c r="V2242" s="361">
        <v>0</v>
      </c>
    </row>
    <row r="2243" spans="1:22" hidden="1" outlineLevel="1">
      <c r="A2243" s="65">
        <v>2234</v>
      </c>
      <c r="B2243" s="117">
        <v>1</v>
      </c>
      <c r="C2243" s="325">
        <v>8.1934582177038909E-5</v>
      </c>
      <c r="D2243" s="358">
        <v>8.5913848143861352E-5</v>
      </c>
      <c r="E2243" s="327">
        <v>7.9288706617113472E-5</v>
      </c>
      <c r="F2243" s="332">
        <v>0</v>
      </c>
      <c r="G2243" s="358">
        <v>0</v>
      </c>
      <c r="H2243" s="327">
        <v>0</v>
      </c>
      <c r="I2243" s="332">
        <v>1.7162828434125931E-4</v>
      </c>
      <c r="J2243" s="358">
        <v>3.4980830422717298E-4</v>
      </c>
      <c r="K2243" s="327">
        <v>2.6148374195120324E-4</v>
      </c>
      <c r="L2243" s="336">
        <v>2.3496792687798115E-6</v>
      </c>
      <c r="M2243" s="210">
        <v>1.1415525114155251E-4</v>
      </c>
      <c r="N2243" s="325">
        <v>0</v>
      </c>
      <c r="O2243" s="358">
        <v>0</v>
      </c>
      <c r="P2243" s="327">
        <v>0</v>
      </c>
      <c r="Q2243" s="332">
        <v>0.49469496021220166</v>
      </c>
      <c r="R2243" s="358">
        <v>0.65975757179274652</v>
      </c>
      <c r="S2243" s="327">
        <v>0.72538458205007428</v>
      </c>
      <c r="T2243" s="358">
        <v>5.4602657190406113E-2</v>
      </c>
      <c r="U2243" s="358">
        <v>0.34306694356316064</v>
      </c>
      <c r="V2243" s="361">
        <v>0</v>
      </c>
    </row>
    <row r="2244" spans="1:22" hidden="1" outlineLevel="1">
      <c r="A2244" s="65">
        <v>2235</v>
      </c>
      <c r="B2244" s="117">
        <v>1</v>
      </c>
      <c r="C2244" s="325">
        <v>7.8259432713304164E-5</v>
      </c>
      <c r="D2244" s="358">
        <v>8.0489552232538121E-5</v>
      </c>
      <c r="E2244" s="327">
        <v>7.5189355947773184E-5</v>
      </c>
      <c r="F2244" s="332">
        <v>0</v>
      </c>
      <c r="G2244" s="358">
        <v>0</v>
      </c>
      <c r="H2244" s="327">
        <v>0</v>
      </c>
      <c r="I2244" s="332">
        <v>1.6048359055286583E-4</v>
      </c>
      <c r="J2244" s="358">
        <v>3.6501736093270232E-4</v>
      </c>
      <c r="K2244" s="327">
        <v>2.4662671115852124E-4</v>
      </c>
      <c r="L2244" s="336">
        <v>1.1748396343899057E-6</v>
      </c>
      <c r="M2244" s="210">
        <v>1.1415525114155251E-4</v>
      </c>
      <c r="N2244" s="325">
        <v>0</v>
      </c>
      <c r="O2244" s="358">
        <v>0</v>
      </c>
      <c r="P2244" s="327">
        <v>0</v>
      </c>
      <c r="Q2244" s="332">
        <v>0.72555260831122903</v>
      </c>
      <c r="R2244" s="358">
        <v>0.6539390299555895</v>
      </c>
      <c r="S2244" s="327">
        <v>0.67569157688923354</v>
      </c>
      <c r="T2244" s="358">
        <v>3.3682098879905684E-2</v>
      </c>
      <c r="U2244" s="358">
        <v>0.29549409005851945</v>
      </c>
      <c r="V2244" s="361">
        <v>0</v>
      </c>
    </row>
    <row r="2245" spans="1:22" hidden="1" outlineLevel="1">
      <c r="A2245" s="65">
        <v>2236</v>
      </c>
      <c r="B2245" s="117">
        <v>1</v>
      </c>
      <c r="C2245" s="325">
        <v>7.5853084850144496E-5</v>
      </c>
      <c r="D2245" s="358">
        <v>7.8506476307968351E-5</v>
      </c>
      <c r="E2245" s="327">
        <v>7.3347242672310145E-5</v>
      </c>
      <c r="F2245" s="332">
        <v>0</v>
      </c>
      <c r="G2245" s="358">
        <v>0</v>
      </c>
      <c r="H2245" s="327">
        <v>0</v>
      </c>
      <c r="I2245" s="332">
        <v>1.7162828434125931E-4</v>
      </c>
      <c r="J2245" s="358">
        <v>3.9173597406403743E-4</v>
      </c>
      <c r="K2245" s="327">
        <v>2.3474108652437564E-4</v>
      </c>
      <c r="L2245" s="336">
        <v>1.409807561267887E-5</v>
      </c>
      <c r="M2245" s="210">
        <v>1.1415525114155251E-4</v>
      </c>
      <c r="N2245" s="325">
        <v>0</v>
      </c>
      <c r="O2245" s="358">
        <v>0</v>
      </c>
      <c r="P2245" s="327">
        <v>0</v>
      </c>
      <c r="Q2245" s="332">
        <v>0.72555260831122903</v>
      </c>
      <c r="R2245" s="358">
        <v>0.63459756272066581</v>
      </c>
      <c r="S2245" s="327">
        <v>0.61339808428211784</v>
      </c>
      <c r="T2245" s="358">
        <v>3.2426865381275656E-2</v>
      </c>
      <c r="U2245" s="358">
        <v>0.28645411789611736</v>
      </c>
      <c r="V2245" s="361">
        <v>0</v>
      </c>
    </row>
    <row r="2246" spans="1:22" hidden="1" outlineLevel="1">
      <c r="A2246" s="65">
        <v>2237</v>
      </c>
      <c r="B2246" s="117">
        <v>1</v>
      </c>
      <c r="C2246" s="325">
        <v>7.3702997408775872E-5</v>
      </c>
      <c r="D2246" s="358">
        <v>7.9225827378645618E-5</v>
      </c>
      <c r="E2246" s="327">
        <v>7.2724556494688835E-5</v>
      </c>
      <c r="F2246" s="332">
        <v>0</v>
      </c>
      <c r="G2246" s="358">
        <v>0</v>
      </c>
      <c r="H2246" s="327">
        <v>0</v>
      </c>
      <c r="I2246" s="332">
        <v>1.8723085564501018E-4</v>
      </c>
      <c r="J2246" s="358">
        <v>4.0242341931657149E-4</v>
      </c>
      <c r="K2246" s="327">
        <v>2.2285546189023002E-4</v>
      </c>
      <c r="L2246" s="336">
        <v>3.7594868300476983E-5</v>
      </c>
      <c r="M2246" s="210">
        <v>1.1415525114155251E-4</v>
      </c>
      <c r="N2246" s="325">
        <v>0</v>
      </c>
      <c r="O2246" s="358">
        <v>0</v>
      </c>
      <c r="P2246" s="327">
        <v>0</v>
      </c>
      <c r="Q2246" s="332">
        <v>0.69257294429708227</v>
      </c>
      <c r="R2246" s="358">
        <v>0.62849207075479596</v>
      </c>
      <c r="S2246" s="327">
        <v>0.56397514799878645</v>
      </c>
      <c r="T2246" s="358">
        <v>3.2113057006618151E-2</v>
      </c>
      <c r="U2246" s="358">
        <v>0.29108710362934848</v>
      </c>
      <c r="V2246" s="361">
        <v>0</v>
      </c>
    </row>
    <row r="2247" spans="1:22" hidden="1" outlineLevel="1">
      <c r="A2247" s="65">
        <v>2238</v>
      </c>
      <c r="B2247" s="117">
        <v>1</v>
      </c>
      <c r="C2247" s="325">
        <v>7.4053011643417273E-5</v>
      </c>
      <c r="D2247" s="358">
        <v>8.072285528248751E-5</v>
      </c>
      <c r="E2247" s="327">
        <v>7.4631532913654094E-5</v>
      </c>
      <c r="F2247" s="332">
        <v>0</v>
      </c>
      <c r="G2247" s="358">
        <v>0</v>
      </c>
      <c r="H2247" s="327">
        <v>0</v>
      </c>
      <c r="I2247" s="332">
        <v>1.9837554943340365E-4</v>
      </c>
      <c r="J2247" s="358">
        <v>4.0982241987601824E-4</v>
      </c>
      <c r="K2247" s="327">
        <v>2.2582686804876643E-4</v>
      </c>
      <c r="L2247" s="336">
        <v>9.3987170751192462E-5</v>
      </c>
      <c r="M2247" s="210">
        <v>1.1415525114155251E-4</v>
      </c>
      <c r="N2247" s="325">
        <v>0</v>
      </c>
      <c r="O2247" s="358">
        <v>6.2321080512926514E-4</v>
      </c>
      <c r="P2247" s="327">
        <v>1.3675302730644398E-3</v>
      </c>
      <c r="Q2247" s="332">
        <v>0.79151193633952255</v>
      </c>
      <c r="R2247" s="358">
        <v>0.64779317130965908</v>
      </c>
      <c r="S2247" s="327">
        <v>0.53411545732760701</v>
      </c>
      <c r="T2247" s="358">
        <v>3.7761607750453265E-2</v>
      </c>
      <c r="U2247" s="358">
        <v>0.29108710362934848</v>
      </c>
      <c r="V2247" s="361">
        <v>0</v>
      </c>
    </row>
    <row r="2248" spans="1:22" hidden="1" outlineLevel="1">
      <c r="A2248" s="65">
        <v>2239</v>
      </c>
      <c r="B2248" s="117">
        <v>1</v>
      </c>
      <c r="C2248" s="325">
        <v>7.8328185509394439E-5</v>
      </c>
      <c r="D2248" s="358">
        <v>8.4572355606652377E-5</v>
      </c>
      <c r="E2248" s="327">
        <v>7.9171952958809484E-5</v>
      </c>
      <c r="F2248" s="332">
        <v>0</v>
      </c>
      <c r="G2248" s="358">
        <v>0</v>
      </c>
      <c r="H2248" s="327">
        <v>0</v>
      </c>
      <c r="I2248" s="332">
        <v>1.9614661067572496E-4</v>
      </c>
      <c r="J2248" s="358">
        <v>4.6819231317831974E-4</v>
      </c>
      <c r="K2248" s="327">
        <v>2.2285546189023002E-4</v>
      </c>
      <c r="L2248" s="336">
        <v>1.8210014333043539E-4</v>
      </c>
      <c r="M2248" s="210">
        <v>1.1415525114155251E-4</v>
      </c>
      <c r="N2248" s="325">
        <v>1.4130030870976001E-2</v>
      </c>
      <c r="O2248" s="358">
        <v>3.4025149463681049E-2</v>
      </c>
      <c r="P2248" s="327">
        <v>1.7898610604531587E-2</v>
      </c>
      <c r="Q2248" s="332">
        <v>0.62661361626878875</v>
      </c>
      <c r="R2248" s="358">
        <v>0.64562424181257783</v>
      </c>
      <c r="S2248" s="327">
        <v>0.58584243599818608</v>
      </c>
      <c r="T2248" s="358">
        <v>5.3242820900223579E-2</v>
      </c>
      <c r="U2248" s="358">
        <v>0.32419600167414625</v>
      </c>
      <c r="V2248" s="361">
        <v>0</v>
      </c>
    </row>
    <row r="2249" spans="1:22" hidden="1" outlineLevel="1">
      <c r="A2249" s="65">
        <v>2240</v>
      </c>
      <c r="B2249" s="117">
        <v>1</v>
      </c>
      <c r="C2249" s="325">
        <v>8.2940873101632946E-5</v>
      </c>
      <c r="D2249" s="358">
        <v>9.2115820888349193E-5</v>
      </c>
      <c r="E2249" s="327">
        <v>8.4542621240793283E-5</v>
      </c>
      <c r="F2249" s="332">
        <v>0</v>
      </c>
      <c r="G2249" s="358">
        <v>0</v>
      </c>
      <c r="H2249" s="327">
        <v>0</v>
      </c>
      <c r="I2249" s="332">
        <v>1.9837554943340365E-4</v>
      </c>
      <c r="J2249" s="358">
        <v>3.7241636149214897E-4</v>
      </c>
      <c r="K2249" s="327">
        <v>2.3176968036583927E-4</v>
      </c>
      <c r="L2249" s="336">
        <v>1.5860335064263727E-4</v>
      </c>
      <c r="M2249" s="210">
        <v>1.1415525114155251E-4</v>
      </c>
      <c r="N2249" s="325">
        <v>8.7982992223277226E-2</v>
      </c>
      <c r="O2249" s="358">
        <v>0.1689235353487073</v>
      </c>
      <c r="P2249" s="327">
        <v>4.9245720272591297E-2</v>
      </c>
      <c r="Q2249" s="332">
        <v>0.42873563218390809</v>
      </c>
      <c r="R2249" s="358">
        <v>0.62737607243614701</v>
      </c>
      <c r="S2249" s="327">
        <v>0.604755824918632</v>
      </c>
      <c r="T2249" s="358">
        <v>6.830562288378389E-2</v>
      </c>
      <c r="U2249" s="358">
        <v>0.38261682177367001</v>
      </c>
      <c r="V2249" s="361">
        <v>2.0251436800936034E-2</v>
      </c>
    </row>
    <row r="2250" spans="1:22" hidden="1" outlineLevel="1">
      <c r="A2250" s="65">
        <v>2241</v>
      </c>
      <c r="B2250" s="117">
        <v>1</v>
      </c>
      <c r="C2250" s="325">
        <v>9.2034992948119459E-5</v>
      </c>
      <c r="D2250" s="358">
        <v>1.0490860479390718E-4</v>
      </c>
      <c r="E2250" s="327">
        <v>9.4414791681831129E-5</v>
      </c>
      <c r="F2250" s="332">
        <v>0</v>
      </c>
      <c r="G2250" s="358">
        <v>0</v>
      </c>
      <c r="H2250" s="327">
        <v>0</v>
      </c>
      <c r="I2250" s="332">
        <v>1.9614661067572496E-4</v>
      </c>
      <c r="J2250" s="358">
        <v>2.4252279611519634E-4</v>
      </c>
      <c r="K2250" s="327">
        <v>2.5256952347559405E-4</v>
      </c>
      <c r="L2250" s="336">
        <v>1.4685495429873823E-4</v>
      </c>
      <c r="M2250" s="210">
        <v>1.1415525114155251E-4</v>
      </c>
      <c r="N2250" s="325">
        <v>0.20497964783495856</v>
      </c>
      <c r="O2250" s="358">
        <v>0.29097139124994342</v>
      </c>
      <c r="P2250" s="327">
        <v>9.0349668093941807E-2</v>
      </c>
      <c r="Q2250" s="332">
        <v>0.59363395225464199</v>
      </c>
      <c r="R2250" s="358">
        <v>0.6710684783953802</v>
      </c>
      <c r="S2250" s="327">
        <v>0.64227033216470464</v>
      </c>
      <c r="T2250" s="358">
        <v>9.6966787769169463E-2</v>
      </c>
      <c r="U2250" s="358">
        <v>0.41222273060553694</v>
      </c>
      <c r="V2250" s="361">
        <v>2.9432759992071414E-2</v>
      </c>
    </row>
    <row r="2251" spans="1:22" hidden="1" outlineLevel="1">
      <c r="A2251" s="65">
        <v>2242</v>
      </c>
      <c r="B2251" s="117">
        <v>1</v>
      </c>
      <c r="C2251" s="325">
        <v>9.7366459772210866E-5</v>
      </c>
      <c r="D2251" s="358">
        <v>1.1188825437155965E-4</v>
      </c>
      <c r="E2251" s="327">
        <v>1.019908068428904E-4</v>
      </c>
      <c r="F2251" s="332">
        <v>0</v>
      </c>
      <c r="G2251" s="358">
        <v>0</v>
      </c>
      <c r="H2251" s="327">
        <v>0</v>
      </c>
      <c r="I2251" s="332">
        <v>1.8500191688733148E-4</v>
      </c>
      <c r="J2251" s="358">
        <v>1.5579006733501592E-4</v>
      </c>
      <c r="K2251" s="327">
        <v>2.7634077274388524E-4</v>
      </c>
      <c r="L2251" s="336">
        <v>1.644775488145868E-4</v>
      </c>
      <c r="M2251" s="210">
        <v>1.1415525114155251E-4</v>
      </c>
      <c r="N2251" s="325">
        <v>0.35683037959504732</v>
      </c>
      <c r="O2251" s="358">
        <v>0.44793214670609022</v>
      </c>
      <c r="P2251" s="327">
        <v>0.178956238210004</v>
      </c>
      <c r="Q2251" s="332">
        <v>0.65959328028293551</v>
      </c>
      <c r="R2251" s="358">
        <v>0.70454803914740249</v>
      </c>
      <c r="S2251" s="327">
        <v>0.74033131360090687</v>
      </c>
      <c r="T2251" s="358">
        <v>0.12092082703469245</v>
      </c>
      <c r="U2251" s="358">
        <v>0.46601056497182958</v>
      </c>
      <c r="V2251" s="361">
        <v>3.8229301303252354E-2</v>
      </c>
    </row>
    <row r="2252" spans="1:22" hidden="1" outlineLevel="1">
      <c r="A2252" s="65">
        <v>2243</v>
      </c>
      <c r="B2252" s="117">
        <v>1</v>
      </c>
      <c r="C2252" s="325">
        <v>9.6353918593426792E-5</v>
      </c>
      <c r="D2252" s="358">
        <v>1.1307421154213569E-4</v>
      </c>
      <c r="E2252" s="327">
        <v>1.0465019572648142E-4</v>
      </c>
      <c r="F2252" s="332">
        <v>0</v>
      </c>
      <c r="G2252" s="358">
        <v>0</v>
      </c>
      <c r="H2252" s="327">
        <v>0</v>
      </c>
      <c r="I2252" s="332">
        <v>1.8277297812965276E-4</v>
      </c>
      <c r="J2252" s="358">
        <v>1.4304734414930225E-4</v>
      </c>
      <c r="K2252" s="327">
        <v>2.8228358506095805E-4</v>
      </c>
      <c r="L2252" s="336">
        <v>1.8797434150238492E-4</v>
      </c>
      <c r="M2252" s="210">
        <v>1.1415525114155251E-4</v>
      </c>
      <c r="N2252" s="325">
        <v>0.46440701462607797</v>
      </c>
      <c r="O2252" s="358">
        <v>0.54407296864492161</v>
      </c>
      <c r="P2252" s="327">
        <v>0.23066875183786922</v>
      </c>
      <c r="Q2252" s="332">
        <v>0.72555260831122903</v>
      </c>
      <c r="R2252" s="358">
        <v>0.71093963572936802</v>
      </c>
      <c r="S2252" s="327">
        <v>0.72110565408564153</v>
      </c>
      <c r="T2252" s="358">
        <v>0.12761540569405261</v>
      </c>
      <c r="U2252" s="358">
        <v>0.4997974609288075</v>
      </c>
      <c r="V2252" s="361">
        <v>5.7482137510973245E-2</v>
      </c>
    </row>
    <row r="2253" spans="1:22" hidden="1" outlineLevel="1">
      <c r="A2253" s="65">
        <v>2244</v>
      </c>
      <c r="B2253" s="117">
        <v>1</v>
      </c>
      <c r="C2253" s="325">
        <v>9.490385962134097E-5</v>
      </c>
      <c r="D2253" s="358">
        <v>1.0871922127641382E-4</v>
      </c>
      <c r="E2253" s="327">
        <v>1.0375508434615078E-4</v>
      </c>
      <c r="F2253" s="332">
        <v>0</v>
      </c>
      <c r="G2253" s="358">
        <v>0</v>
      </c>
      <c r="H2253" s="327">
        <v>0</v>
      </c>
      <c r="I2253" s="332">
        <v>1.7608616185661673E-4</v>
      </c>
      <c r="J2253" s="358">
        <v>1.3277095448340412E-4</v>
      </c>
      <c r="K2253" s="327">
        <v>2.7336936658534881E-4</v>
      </c>
      <c r="L2253" s="336">
        <v>2.0677177565262342E-4</v>
      </c>
      <c r="M2253" s="210">
        <v>1.1415525114155251E-4</v>
      </c>
      <c r="N2253" s="325">
        <v>0.55465081178871134</v>
      </c>
      <c r="O2253" s="358">
        <v>0.5117207916460399</v>
      </c>
      <c r="P2253" s="327">
        <v>0.22603572795656393</v>
      </c>
      <c r="Q2253" s="332">
        <v>0.56065428824049512</v>
      </c>
      <c r="R2253" s="358">
        <v>0.67512810308930826</v>
      </c>
      <c r="S2253" s="327">
        <v>0.65547847458537545</v>
      </c>
      <c r="T2253" s="358">
        <v>0.11464465954154233</v>
      </c>
      <c r="U2253" s="358">
        <v>0.44928661647138568</v>
      </c>
      <c r="V2253" s="361">
        <v>9.182086647246411E-2</v>
      </c>
    </row>
    <row r="2254" spans="1:22" hidden="1" outlineLevel="1">
      <c r="A2254" s="65">
        <v>2245</v>
      </c>
      <c r="B2254" s="117">
        <v>1</v>
      </c>
      <c r="C2254" s="325">
        <v>9.0022411098931386E-5</v>
      </c>
      <c r="D2254" s="358">
        <v>1.1011903957611014E-4</v>
      </c>
      <c r="E2254" s="327">
        <v>1.0260052039181127E-4</v>
      </c>
      <c r="F2254" s="332">
        <v>0</v>
      </c>
      <c r="G2254" s="358">
        <v>0</v>
      </c>
      <c r="H2254" s="327">
        <v>0</v>
      </c>
      <c r="I2254" s="332">
        <v>1.6939934558358061E-4</v>
      </c>
      <c r="J2254" s="358">
        <v>1.2907145420368077E-4</v>
      </c>
      <c r="K2254" s="327">
        <v>2.7039796042681243E-4</v>
      </c>
      <c r="L2254" s="336">
        <v>1.8797434150238492E-4</v>
      </c>
      <c r="M2254" s="210">
        <v>1.1415525114155251E-4</v>
      </c>
      <c r="N2254" s="325">
        <v>0.59609890234357432</v>
      </c>
      <c r="O2254" s="358">
        <v>0.49763952071090795</v>
      </c>
      <c r="P2254" s="327">
        <v>0.23256182775498568</v>
      </c>
      <c r="Q2254" s="332">
        <v>0.59363395225464199</v>
      </c>
      <c r="R2254" s="358">
        <v>0.63005655970374985</v>
      </c>
      <c r="S2254" s="327">
        <v>0.6271885661751172</v>
      </c>
      <c r="T2254" s="358">
        <v>8.3368424867344193E-2</v>
      </c>
      <c r="U2254" s="358">
        <v>0.35730489971894402</v>
      </c>
      <c r="V2254" s="361">
        <v>8.3430483812346051E-2</v>
      </c>
    </row>
    <row r="2255" spans="1:22" hidden="1" outlineLevel="1">
      <c r="A2255" s="65">
        <v>2246</v>
      </c>
      <c r="B2255" s="117">
        <v>1</v>
      </c>
      <c r="C2255" s="325">
        <v>8.6078500705025549E-5</v>
      </c>
      <c r="D2255" s="358">
        <v>1.0521967552717303E-4</v>
      </c>
      <c r="E2255" s="327">
        <v>9.6646083818307488E-5</v>
      </c>
      <c r="F2255" s="332">
        <v>0</v>
      </c>
      <c r="G2255" s="358">
        <v>0</v>
      </c>
      <c r="H2255" s="327">
        <v>0</v>
      </c>
      <c r="I2255" s="332">
        <v>1.6048359055286583E-4</v>
      </c>
      <c r="J2255" s="358">
        <v>0</v>
      </c>
      <c r="K2255" s="327">
        <v>2.7634077274388524E-4</v>
      </c>
      <c r="L2255" s="336">
        <v>1.9032402077116473E-4</v>
      </c>
      <c r="M2255" s="210">
        <v>1.1415525114155251E-4</v>
      </c>
      <c r="N2255" s="325">
        <v>0.58611368052808455</v>
      </c>
      <c r="O2255" s="358">
        <v>0.44588252558171521</v>
      </c>
      <c r="P2255" s="327">
        <v>0.20725124139620552</v>
      </c>
      <c r="Q2255" s="332">
        <v>0.72555260831122903</v>
      </c>
      <c r="R2255" s="358">
        <v>0.61845802198765942</v>
      </c>
      <c r="S2255" s="327">
        <v>0.69062142222482326</v>
      </c>
      <c r="T2255" s="358">
        <v>6.2657072139948769E-2</v>
      </c>
      <c r="U2255" s="358">
        <v>0.3199020148970052</v>
      </c>
      <c r="V2255" s="361">
        <v>6.724979499537255E-2</v>
      </c>
    </row>
    <row r="2256" spans="1:22" hidden="1" outlineLevel="1">
      <c r="A2256" s="65">
        <v>2247</v>
      </c>
      <c r="B2256" s="117">
        <v>1</v>
      </c>
      <c r="C2256" s="325">
        <v>8.2865870051352647E-5</v>
      </c>
      <c r="D2256" s="358">
        <v>1.0243948084860952E-4</v>
      </c>
      <c r="E2256" s="327">
        <v>9.5828808210179518E-5</v>
      </c>
      <c r="F2256" s="332">
        <v>0</v>
      </c>
      <c r="G2256" s="358">
        <v>0</v>
      </c>
      <c r="H2256" s="327">
        <v>0</v>
      </c>
      <c r="I2256" s="332">
        <v>1.6048359055286583E-4</v>
      </c>
      <c r="J2256" s="358">
        <v>0</v>
      </c>
      <c r="K2256" s="327">
        <v>2.7931217890242167E-4</v>
      </c>
      <c r="L2256" s="336">
        <v>2.1382081345896285E-4</v>
      </c>
      <c r="M2256" s="210">
        <v>1.1415525114155251E-4</v>
      </c>
      <c r="N2256" s="325">
        <v>0.51847793275901266</v>
      </c>
      <c r="O2256" s="358">
        <v>0.36582017297888592</v>
      </c>
      <c r="P2256" s="327">
        <v>0.18663890895818333</v>
      </c>
      <c r="Q2256" s="332">
        <v>0.62661361626878875</v>
      </c>
      <c r="R2256" s="358">
        <v>0.61984364941409553</v>
      </c>
      <c r="S2256" s="327">
        <v>0.70024269509007742</v>
      </c>
      <c r="T2256" s="358">
        <v>6.182024980752876E-2</v>
      </c>
      <c r="U2256" s="358">
        <v>0.30848905004197252</v>
      </c>
      <c r="V2256" s="361">
        <v>4.1338094587328775E-2</v>
      </c>
    </row>
    <row r="2257" spans="1:22" hidden="1" outlineLevel="1">
      <c r="A2257" s="65">
        <v>2248</v>
      </c>
      <c r="B2257" s="117">
        <v>1</v>
      </c>
      <c r="C2257" s="325">
        <v>8.3890911738516768E-5</v>
      </c>
      <c r="D2257" s="358">
        <v>1.0140905904466639E-4</v>
      </c>
      <c r="E2257" s="327">
        <v>9.6970399535818588E-5</v>
      </c>
      <c r="F2257" s="332">
        <v>0</v>
      </c>
      <c r="G2257" s="358">
        <v>0</v>
      </c>
      <c r="H2257" s="327">
        <v>0</v>
      </c>
      <c r="I2257" s="332">
        <v>1.5156783552215111E-4</v>
      </c>
      <c r="J2257" s="358">
        <v>0</v>
      </c>
      <c r="K2257" s="327">
        <v>2.7634077274388524E-4</v>
      </c>
      <c r="L2257" s="336">
        <v>2.2321953053408208E-4</v>
      </c>
      <c r="M2257" s="210">
        <v>1.1415525114155251E-4</v>
      </c>
      <c r="N2257" s="325">
        <v>0.38320643722086911</v>
      </c>
      <c r="O2257" s="358">
        <v>0.29658000605219847</v>
      </c>
      <c r="P2257" s="327">
        <v>0.16629605761255392</v>
      </c>
      <c r="Q2257" s="332">
        <v>0.59363395225464199</v>
      </c>
      <c r="R2257" s="358">
        <v>0.58270084630251373</v>
      </c>
      <c r="S2257" s="327">
        <v>0.6340078606154157</v>
      </c>
      <c r="T2257" s="358">
        <v>7.3326556878304E-2</v>
      </c>
      <c r="U2257" s="358">
        <v>0.33560896652917893</v>
      </c>
      <c r="V2257" s="361">
        <v>2.0134628015949872E-2</v>
      </c>
    </row>
    <row r="2258" spans="1:22" hidden="1" outlineLevel="1">
      <c r="A2258" s="65">
        <v>2249</v>
      </c>
      <c r="B2258" s="117">
        <v>1</v>
      </c>
      <c r="C2258" s="325">
        <v>8.3540897503875367E-5</v>
      </c>
      <c r="D2258" s="358">
        <v>1.045586502189831E-4</v>
      </c>
      <c r="E2258" s="327">
        <v>9.9993022023022027E-5</v>
      </c>
      <c r="F2258" s="332">
        <v>0</v>
      </c>
      <c r="G2258" s="358">
        <v>0</v>
      </c>
      <c r="H2258" s="327">
        <v>0</v>
      </c>
      <c r="I2258" s="332">
        <v>1.5156783552215111E-4</v>
      </c>
      <c r="J2258" s="358">
        <v>1.5373478940183631E-4</v>
      </c>
      <c r="K2258" s="327">
        <v>2.6445514810973967E-4</v>
      </c>
      <c r="L2258" s="336">
        <v>2.2321953053408208E-4</v>
      </c>
      <c r="M2258" s="210">
        <v>1.1415525114155251E-4</v>
      </c>
      <c r="N2258" s="325">
        <v>0.21722567458980441</v>
      </c>
      <c r="O2258" s="358">
        <v>0.18137258134120501</v>
      </c>
      <c r="P2258" s="327">
        <v>0.11485302507708149</v>
      </c>
      <c r="Q2258" s="332">
        <v>0.49469496021220166</v>
      </c>
      <c r="R2258" s="358">
        <v>0.66254724080584837</v>
      </c>
      <c r="S2258" s="327">
        <v>0.64087778605984824</v>
      </c>
      <c r="T2258" s="358">
        <v>7.7301462957299075E-2</v>
      </c>
      <c r="U2258" s="358">
        <v>0.36826586596585653</v>
      </c>
      <c r="V2258" s="361">
        <v>0</v>
      </c>
    </row>
    <row r="2259" spans="1:22" hidden="1" outlineLevel="1">
      <c r="A2259" s="65">
        <v>2250</v>
      </c>
      <c r="B2259" s="117">
        <v>1</v>
      </c>
      <c r="C2259" s="325">
        <v>8.5697235199434015E-5</v>
      </c>
      <c r="D2259" s="358">
        <v>1.0337269304840706E-4</v>
      </c>
      <c r="E2259" s="327">
        <v>1.0614204802703247E-4</v>
      </c>
      <c r="F2259" s="332">
        <v>0</v>
      </c>
      <c r="G2259" s="358">
        <v>0</v>
      </c>
      <c r="H2259" s="327">
        <v>0</v>
      </c>
      <c r="I2259" s="332">
        <v>1.5156783552215111E-4</v>
      </c>
      <c r="J2259" s="358">
        <v>1.9031873661243376E-4</v>
      </c>
      <c r="K2259" s="327">
        <v>2.7336936658534881E-4</v>
      </c>
      <c r="L2259" s="336">
        <v>1.644775488145868E-4</v>
      </c>
      <c r="M2259" s="210">
        <v>1.1415525114155251E-4</v>
      </c>
      <c r="N2259" s="325">
        <v>0.10248982391747928</v>
      </c>
      <c r="O2259" s="358">
        <v>6.3212810756002907E-2</v>
      </c>
      <c r="P2259" s="327">
        <v>5.0663243192068004E-2</v>
      </c>
      <c r="Q2259" s="332">
        <v>0.39575596816976127</v>
      </c>
      <c r="R2259" s="358">
        <v>0.67907959692520803</v>
      </c>
      <c r="S2259" s="327">
        <v>0.64441402461113062</v>
      </c>
      <c r="T2259" s="358">
        <v>8.5774289073051721E-2</v>
      </c>
      <c r="U2259" s="358">
        <v>0.45007761403559582</v>
      </c>
      <c r="V2259" s="361">
        <v>0</v>
      </c>
    </row>
    <row r="2260" spans="1:22" hidden="1" outlineLevel="1">
      <c r="A2260" s="65">
        <v>2251</v>
      </c>
      <c r="B2260" s="117">
        <v>1</v>
      </c>
      <c r="C2260" s="325">
        <v>8.9859904489990726E-5</v>
      </c>
      <c r="D2260" s="358">
        <v>1.0833038285983151E-4</v>
      </c>
      <c r="E2260" s="327">
        <v>1.1035815235467676E-4</v>
      </c>
      <c r="F2260" s="332">
        <v>0</v>
      </c>
      <c r="G2260" s="358">
        <v>0</v>
      </c>
      <c r="H2260" s="327">
        <v>0</v>
      </c>
      <c r="I2260" s="332">
        <v>1.5825465179518717E-4</v>
      </c>
      <c r="J2260" s="358">
        <v>2.0634990449123483E-4</v>
      </c>
      <c r="K2260" s="327">
        <v>2.8228358506095805E-4</v>
      </c>
      <c r="L2260" s="336">
        <v>1.1748396343899057E-4</v>
      </c>
      <c r="M2260" s="210">
        <v>1.1415525114155251E-4</v>
      </c>
      <c r="N2260" s="325">
        <v>8.2896181109725874E-3</v>
      </c>
      <c r="O2260" s="358">
        <v>2.3620413020120109E-3</v>
      </c>
      <c r="P2260" s="327">
        <v>4.7049621911248044E-3</v>
      </c>
      <c r="Q2260" s="332">
        <v>0.36277630415561452</v>
      </c>
      <c r="R2260" s="358">
        <v>0.65865788751026322</v>
      </c>
      <c r="S2260" s="327">
        <v>0.6733115879957845</v>
      </c>
      <c r="T2260" s="358">
        <v>0.14215519371985039</v>
      </c>
      <c r="U2260" s="358">
        <v>0.55889627894051142</v>
      </c>
      <c r="V2260" s="361">
        <v>0</v>
      </c>
    </row>
    <row r="2261" spans="1:22" hidden="1" outlineLevel="1">
      <c r="A2261" s="65">
        <v>2252</v>
      </c>
      <c r="B2261" s="117">
        <v>1</v>
      </c>
      <c r="C2261" s="325">
        <v>9.5735143428614313E-5</v>
      </c>
      <c r="D2261" s="358">
        <v>1.2067600258631984E-4</v>
      </c>
      <c r="E2261" s="327">
        <v>1.1959466398939285E-4</v>
      </c>
      <c r="F2261" s="332">
        <v>0</v>
      </c>
      <c r="G2261" s="358">
        <v>0</v>
      </c>
      <c r="H2261" s="327">
        <v>0</v>
      </c>
      <c r="I2261" s="332">
        <v>1.6494146806822325E-4</v>
      </c>
      <c r="J2261" s="358">
        <v>2.3841224024883709E-4</v>
      </c>
      <c r="K2261" s="327">
        <v>2.7931217890242167E-4</v>
      </c>
      <c r="L2261" s="336">
        <v>8.811297257924293E-5</v>
      </c>
      <c r="M2261" s="210">
        <v>1.1415525114155251E-4</v>
      </c>
      <c r="N2261" s="325">
        <v>0</v>
      </c>
      <c r="O2261" s="358">
        <v>0</v>
      </c>
      <c r="P2261" s="327">
        <v>0</v>
      </c>
      <c r="Q2261" s="332">
        <v>0.32979664014146776</v>
      </c>
      <c r="R2261" s="358">
        <v>0.67584830837524035</v>
      </c>
      <c r="S2261" s="327">
        <v>0.74185046485769379</v>
      </c>
      <c r="T2261" s="358">
        <v>0.26506347379404038</v>
      </c>
      <c r="U2261" s="358">
        <v>0.66771494384542707</v>
      </c>
      <c r="V2261" s="361">
        <v>0</v>
      </c>
    </row>
    <row r="2262" spans="1:22" hidden="1" outlineLevel="1">
      <c r="A2262" s="65">
        <v>2253</v>
      </c>
      <c r="B2262" s="117">
        <v>1</v>
      </c>
      <c r="C2262" s="325">
        <v>9.8847770015246807E-5</v>
      </c>
      <c r="D2262" s="358">
        <v>1.2956096040522562E-4</v>
      </c>
      <c r="E2262" s="327">
        <v>1.2129407834915101E-4</v>
      </c>
      <c r="F2262" s="332">
        <v>0</v>
      </c>
      <c r="G2262" s="358">
        <v>0</v>
      </c>
      <c r="H2262" s="327">
        <v>0</v>
      </c>
      <c r="I2262" s="332">
        <v>1.7831510061429539E-4</v>
      </c>
      <c r="J2262" s="358">
        <v>2.5690974164745373E-4</v>
      </c>
      <c r="K2262" s="327">
        <v>2.7039796042681243E-4</v>
      </c>
      <c r="L2262" s="336">
        <v>5.8741981719495287E-5</v>
      </c>
      <c r="M2262" s="210">
        <v>1.1415525114155251E-4</v>
      </c>
      <c r="N2262" s="325">
        <v>0</v>
      </c>
      <c r="O2262" s="358">
        <v>0</v>
      </c>
      <c r="P2262" s="327">
        <v>0</v>
      </c>
      <c r="Q2262" s="332">
        <v>0.46171529619805485</v>
      </c>
      <c r="R2262" s="358">
        <v>0.64244760175880378</v>
      </c>
      <c r="S2262" s="327">
        <v>0.79570424975945564</v>
      </c>
      <c r="T2262" s="358">
        <v>0.22772027720979712</v>
      </c>
      <c r="U2262" s="358">
        <v>0.6627429591561057</v>
      </c>
      <c r="V2262" s="361">
        <v>0</v>
      </c>
    </row>
    <row r="2263" spans="1:22" hidden="1" outlineLevel="1">
      <c r="A2263" s="65">
        <v>2254</v>
      </c>
      <c r="B2263" s="117">
        <v>1</v>
      </c>
      <c r="C2263" s="325">
        <v>9.0916197448104966E-5</v>
      </c>
      <c r="D2263" s="358">
        <v>1.2034548993222488E-4</v>
      </c>
      <c r="E2263" s="327">
        <v>1.1230404665974334E-4</v>
      </c>
      <c r="F2263" s="332">
        <v>0</v>
      </c>
      <c r="G2263" s="358">
        <v>0</v>
      </c>
      <c r="H2263" s="327">
        <v>0</v>
      </c>
      <c r="I2263" s="332">
        <v>1.8500191688733148E-4</v>
      </c>
      <c r="J2263" s="358">
        <v>2.6554190896680823E-4</v>
      </c>
      <c r="K2263" s="327">
        <v>2.7039796042681243E-4</v>
      </c>
      <c r="L2263" s="336">
        <v>3.7594868300476983E-5</v>
      </c>
      <c r="M2263" s="210">
        <v>1.1415525114155251E-4</v>
      </c>
      <c r="N2263" s="325">
        <v>0</v>
      </c>
      <c r="O2263" s="358">
        <v>0</v>
      </c>
      <c r="P2263" s="327">
        <v>0</v>
      </c>
      <c r="Q2263" s="332">
        <v>0.49469496021220166</v>
      </c>
      <c r="R2263" s="358">
        <v>0.67698099581955495</v>
      </c>
      <c r="S2263" s="327">
        <v>0.83256890031382247</v>
      </c>
      <c r="T2263" s="358">
        <v>0.18043981542806617</v>
      </c>
      <c r="U2263" s="358">
        <v>0.53200236175736515</v>
      </c>
      <c r="V2263" s="361">
        <v>0</v>
      </c>
    </row>
    <row r="2264" spans="1:22" hidden="1" outlineLevel="1">
      <c r="A2264" s="65">
        <v>2255</v>
      </c>
      <c r="B2264" s="117">
        <v>1</v>
      </c>
      <c r="C2264" s="325">
        <v>8.2897121322302779E-5</v>
      </c>
      <c r="D2264" s="358">
        <v>1.1074118104264183E-4</v>
      </c>
      <c r="E2264" s="327">
        <v>1.0305456239632681E-4</v>
      </c>
      <c r="F2264" s="332">
        <v>0</v>
      </c>
      <c r="G2264" s="358">
        <v>0</v>
      </c>
      <c r="H2264" s="327">
        <v>0</v>
      </c>
      <c r="I2264" s="332">
        <v>2.0283342694876101E-4</v>
      </c>
      <c r="J2264" s="358">
        <v>2.7499618745943448E-4</v>
      </c>
      <c r="K2264" s="327">
        <v>2.6742655426827605E-4</v>
      </c>
      <c r="L2264" s="336">
        <v>2.3496792687798115E-5</v>
      </c>
      <c r="M2264" s="210">
        <v>1.1415525114155251E-4</v>
      </c>
      <c r="N2264" s="325">
        <v>0</v>
      </c>
      <c r="O2264" s="358">
        <v>0</v>
      </c>
      <c r="P2264" s="327">
        <v>0</v>
      </c>
      <c r="Q2264" s="332">
        <v>0.49469496021220166</v>
      </c>
      <c r="R2264" s="358">
        <v>0.69709151733020269</v>
      </c>
      <c r="S2264" s="327">
        <v>0.88899679648034102</v>
      </c>
      <c r="T2264" s="358">
        <v>9.916344639177202E-2</v>
      </c>
      <c r="U2264" s="358">
        <v>0.44420163213003444</v>
      </c>
      <c r="V2264" s="361">
        <v>0</v>
      </c>
    </row>
    <row r="2265" spans="1:22" hidden="1" outlineLevel="1">
      <c r="A2265" s="65">
        <v>2256</v>
      </c>
      <c r="B2265" s="117">
        <v>1</v>
      </c>
      <c r="C2265" s="325">
        <v>7.6146846797075683E-5</v>
      </c>
      <c r="D2265" s="358">
        <v>1.0541409473546419E-4</v>
      </c>
      <c r="E2265" s="327">
        <v>8.910898654334955E-5</v>
      </c>
      <c r="F2265" s="332">
        <v>0</v>
      </c>
      <c r="G2265" s="358">
        <v>0</v>
      </c>
      <c r="H2265" s="327">
        <v>0</v>
      </c>
      <c r="I2265" s="332">
        <v>2.095202432217971E-4</v>
      </c>
      <c r="J2265" s="358">
        <v>2.6718613131335189E-4</v>
      </c>
      <c r="K2265" s="327">
        <v>2.7039796042681243E-4</v>
      </c>
      <c r="L2265" s="336">
        <v>9.3987170751192458E-6</v>
      </c>
      <c r="M2265" s="210">
        <v>1.1415525114155251E-4</v>
      </c>
      <c r="N2265" s="325">
        <v>0</v>
      </c>
      <c r="O2265" s="358">
        <v>0</v>
      </c>
      <c r="P2265" s="327">
        <v>0</v>
      </c>
      <c r="Q2265" s="332">
        <v>0.52767462422634837</v>
      </c>
      <c r="R2265" s="358">
        <v>0.72005340644493587</v>
      </c>
      <c r="S2265" s="327">
        <v>0.91422308687495824</v>
      </c>
      <c r="T2265" s="358">
        <v>6.3075483306158781E-2</v>
      </c>
      <c r="U2265" s="358">
        <v>0.38724980750690108</v>
      </c>
      <c r="V2265" s="361">
        <v>0</v>
      </c>
    </row>
    <row r="2266" spans="1:22" hidden="1" outlineLevel="1">
      <c r="A2266" s="65">
        <v>2257</v>
      </c>
      <c r="B2266" s="117">
        <v>1</v>
      </c>
      <c r="C2266" s="325">
        <v>6.8402781855634597E-5</v>
      </c>
      <c r="D2266" s="358">
        <v>8.6263802718785428E-5</v>
      </c>
      <c r="E2266" s="327">
        <v>8.4335059181586171E-5</v>
      </c>
      <c r="F2266" s="332">
        <v>0</v>
      </c>
      <c r="G2266" s="358">
        <v>0</v>
      </c>
      <c r="H2266" s="327">
        <v>0</v>
      </c>
      <c r="I2266" s="332">
        <v>2.095202432217971E-4</v>
      </c>
      <c r="J2266" s="358">
        <v>2.4951074108800708E-4</v>
      </c>
      <c r="K2266" s="327">
        <v>2.8228358506095805E-4</v>
      </c>
      <c r="L2266" s="336">
        <v>5.8741981719495289E-6</v>
      </c>
      <c r="M2266" s="210">
        <v>1.1415525114155251E-4</v>
      </c>
      <c r="N2266" s="325">
        <v>0</v>
      </c>
      <c r="O2266" s="358">
        <v>0</v>
      </c>
      <c r="P2266" s="327">
        <v>0</v>
      </c>
      <c r="Q2266" s="332">
        <v>0.49469496021220166</v>
      </c>
      <c r="R2266" s="358">
        <v>0.73575028357937433</v>
      </c>
      <c r="S2266" s="327">
        <v>0.9435004380738089</v>
      </c>
      <c r="T2266" s="358">
        <v>5.020933994520102E-2</v>
      </c>
      <c r="U2266" s="358">
        <v>0.33798195922180946</v>
      </c>
      <c r="V2266" s="361">
        <v>0</v>
      </c>
    </row>
    <row r="2267" spans="1:22" hidden="1" outlineLevel="1">
      <c r="A2267" s="65">
        <v>2258</v>
      </c>
      <c r="B2267" s="117">
        <v>1</v>
      </c>
      <c r="C2267" s="325">
        <v>6.2283783003600027E-5</v>
      </c>
      <c r="D2267" s="358">
        <v>8.1306112907360975E-5</v>
      </c>
      <c r="E2267" s="327">
        <v>7.5682315838390053E-5</v>
      </c>
      <c r="F2267" s="332">
        <v>0</v>
      </c>
      <c r="G2267" s="358">
        <v>0</v>
      </c>
      <c r="H2267" s="327">
        <v>0</v>
      </c>
      <c r="I2267" s="332">
        <v>2.1620705949483316E-4</v>
      </c>
      <c r="J2267" s="358">
        <v>2.3060218410275444E-4</v>
      </c>
      <c r="K2267" s="327">
        <v>2.8525499121949443E-4</v>
      </c>
      <c r="L2267" s="336">
        <v>2.3496792687798115E-6</v>
      </c>
      <c r="M2267" s="210">
        <v>1.1415525114155251E-4</v>
      </c>
      <c r="N2267" s="325">
        <v>0</v>
      </c>
      <c r="O2267" s="358">
        <v>0</v>
      </c>
      <c r="P2267" s="327">
        <v>0</v>
      </c>
      <c r="Q2267" s="332">
        <v>0.56065428824049512</v>
      </c>
      <c r="R2267" s="358">
        <v>0.7450358588661411</v>
      </c>
      <c r="S2267" s="327">
        <v>0.96930906794075478</v>
      </c>
      <c r="T2267" s="358">
        <v>4.0795088705475831E-2</v>
      </c>
      <c r="U2267" s="358">
        <v>0.30916704795415267</v>
      </c>
      <c r="V2267" s="361">
        <v>0</v>
      </c>
    </row>
    <row r="2268" spans="1:22" hidden="1" outlineLevel="1">
      <c r="A2268" s="65">
        <v>2259</v>
      </c>
      <c r="B2268" s="117">
        <v>1</v>
      </c>
      <c r="C2268" s="325">
        <v>5.9033650824786982E-5</v>
      </c>
      <c r="D2268" s="358">
        <v>7.6231771570961835E-5</v>
      </c>
      <c r="E2268" s="327">
        <v>7.1388375738543105E-5</v>
      </c>
      <c r="F2268" s="332">
        <v>0</v>
      </c>
      <c r="G2268" s="358">
        <v>0</v>
      </c>
      <c r="H2268" s="327">
        <v>0</v>
      </c>
      <c r="I2268" s="332">
        <v>2.2512281452554794E-4</v>
      </c>
      <c r="J2268" s="358">
        <v>2.1744840533040482E-4</v>
      </c>
      <c r="K2268" s="327">
        <v>2.7931217890242167E-4</v>
      </c>
      <c r="L2268" s="336">
        <v>1.1748396343899057E-6</v>
      </c>
      <c r="M2268" s="210">
        <v>1.1415525114155251E-4</v>
      </c>
      <c r="N2268" s="325">
        <v>0</v>
      </c>
      <c r="O2268" s="358">
        <v>0</v>
      </c>
      <c r="P2268" s="327">
        <v>0</v>
      </c>
      <c r="Q2268" s="332">
        <v>0.56065428824049512</v>
      </c>
      <c r="R2268" s="358">
        <v>0.74170315436196455</v>
      </c>
      <c r="S2268" s="327">
        <v>0.92897569605448316</v>
      </c>
      <c r="T2268" s="358">
        <v>3.4728126795430705E-2</v>
      </c>
      <c r="U2268" s="358">
        <v>0.29165210188949858</v>
      </c>
      <c r="V2268" s="361">
        <v>0</v>
      </c>
    </row>
    <row r="2269" spans="1:22" hidden="1" outlineLevel="1">
      <c r="A2269" s="65">
        <v>2260</v>
      </c>
      <c r="B2269" s="117">
        <v>1</v>
      </c>
      <c r="C2269" s="325">
        <v>5.6989817704648777E-5</v>
      </c>
      <c r="D2269" s="358">
        <v>7.3432134971569211E-5</v>
      </c>
      <c r="E2269" s="327">
        <v>6.8495479538344106E-5</v>
      </c>
      <c r="F2269" s="332">
        <v>0</v>
      </c>
      <c r="G2269" s="358">
        <v>0</v>
      </c>
      <c r="H2269" s="327">
        <v>0</v>
      </c>
      <c r="I2269" s="332">
        <v>2.2289387576786924E-4</v>
      </c>
      <c r="J2269" s="358">
        <v>2.1169362711750188E-4</v>
      </c>
      <c r="K2269" s="327">
        <v>2.8525499121949443E-4</v>
      </c>
      <c r="L2269" s="336">
        <v>1.409807561267887E-5</v>
      </c>
      <c r="M2269" s="210">
        <v>1.1415525114155251E-4</v>
      </c>
      <c r="N2269" s="325">
        <v>0</v>
      </c>
      <c r="O2269" s="358">
        <v>0</v>
      </c>
      <c r="P2269" s="327">
        <v>0</v>
      </c>
      <c r="Q2269" s="332">
        <v>0.49469496021220166</v>
      </c>
      <c r="R2269" s="358">
        <v>0.73567184207851499</v>
      </c>
      <c r="S2269" s="327">
        <v>0.82645855049778327</v>
      </c>
      <c r="T2269" s="358">
        <v>2.9184178843148091E-2</v>
      </c>
      <c r="U2269" s="358">
        <v>0.28475912311566692</v>
      </c>
      <c r="V2269" s="361">
        <v>0</v>
      </c>
    </row>
    <row r="2270" spans="1:22" hidden="1" outlineLevel="1">
      <c r="A2270" s="65">
        <v>2261</v>
      </c>
      <c r="B2270" s="117">
        <v>1</v>
      </c>
      <c r="C2270" s="325">
        <v>5.6008527796814835E-5</v>
      </c>
      <c r="D2270" s="358">
        <v>7.2809993505037503E-5</v>
      </c>
      <c r="E2270" s="327">
        <v>6.7146326153497924E-5</v>
      </c>
      <c r="F2270" s="332">
        <v>0</v>
      </c>
      <c r="G2270" s="358">
        <v>0</v>
      </c>
      <c r="H2270" s="327">
        <v>0</v>
      </c>
      <c r="I2270" s="332">
        <v>2.2289387576786924E-4</v>
      </c>
      <c r="J2270" s="358">
        <v>2.1251573829077374E-4</v>
      </c>
      <c r="K2270" s="327">
        <v>2.9416920969510367E-4</v>
      </c>
      <c r="L2270" s="336">
        <v>3.7594868300476983E-5</v>
      </c>
      <c r="M2270" s="210">
        <v>1.1415525114155251E-4</v>
      </c>
      <c r="N2270" s="325">
        <v>0</v>
      </c>
      <c r="O2270" s="358">
        <v>0</v>
      </c>
      <c r="P2270" s="327">
        <v>0</v>
      </c>
      <c r="Q2270" s="332">
        <v>0.52767462422634837</v>
      </c>
      <c r="R2270" s="358">
        <v>0.72534011184142244</v>
      </c>
      <c r="S2270" s="327">
        <v>0.8500728569141689</v>
      </c>
      <c r="T2270" s="358">
        <v>3.2949879339038167E-2</v>
      </c>
      <c r="U2270" s="358">
        <v>0.2705211669598836</v>
      </c>
      <c r="V2270" s="361">
        <v>0</v>
      </c>
    </row>
    <row r="2271" spans="1:22" hidden="1" outlineLevel="1">
      <c r="A2271" s="65">
        <v>2262</v>
      </c>
      <c r="B2271" s="117">
        <v>1</v>
      </c>
      <c r="C2271" s="325">
        <v>5.7146074059399406E-5</v>
      </c>
      <c r="D2271" s="358">
        <v>7.3743205704835058E-5</v>
      </c>
      <c r="E2271" s="327">
        <v>6.7898738618123674E-5</v>
      </c>
      <c r="F2271" s="332">
        <v>0</v>
      </c>
      <c r="G2271" s="358">
        <v>0</v>
      </c>
      <c r="H2271" s="327">
        <v>0</v>
      </c>
      <c r="I2271" s="332">
        <v>2.2289387576786924E-4</v>
      </c>
      <c r="J2271" s="358">
        <v>1.9895090393178816E-4</v>
      </c>
      <c r="K2271" s="327">
        <v>2.9416920969510367E-4</v>
      </c>
      <c r="L2271" s="336">
        <v>9.3987170751192462E-5</v>
      </c>
      <c r="M2271" s="210">
        <v>1.1415525114155251E-4</v>
      </c>
      <c r="N2271" s="325">
        <v>0</v>
      </c>
      <c r="O2271" s="358">
        <v>4.9856864410341211E-4</v>
      </c>
      <c r="P2271" s="327">
        <v>1.5729952275424454E-3</v>
      </c>
      <c r="Q2271" s="332">
        <v>0.56065428824049512</v>
      </c>
      <c r="R2271" s="358">
        <v>0.72239374872833018</v>
      </c>
      <c r="S2271" s="327">
        <v>0.92619903313159435</v>
      </c>
      <c r="T2271" s="358">
        <v>3.797081333355827E-2</v>
      </c>
      <c r="U2271" s="358">
        <v>0.27775314468980533</v>
      </c>
      <c r="V2271" s="361">
        <v>0</v>
      </c>
    </row>
    <row r="2272" spans="1:22" hidden="1" outlineLevel="1">
      <c r="A2272" s="65">
        <v>2263</v>
      </c>
      <c r="B2272" s="117">
        <v>1</v>
      </c>
      <c r="C2272" s="325">
        <v>5.9677427006359563E-5</v>
      </c>
      <c r="D2272" s="358">
        <v>7.4345905250537637E-5</v>
      </c>
      <c r="E2272" s="327">
        <v>6.9546262463080066E-5</v>
      </c>
      <c r="F2272" s="332">
        <v>0</v>
      </c>
      <c r="G2272" s="358">
        <v>0</v>
      </c>
      <c r="H2272" s="327">
        <v>0</v>
      </c>
      <c r="I2272" s="332">
        <v>2.2735175328322661E-4</v>
      </c>
      <c r="J2272" s="358">
        <v>1.8415290281289485E-4</v>
      </c>
      <c r="K2272" s="327">
        <v>2.8228358506095805E-4</v>
      </c>
      <c r="L2272" s="336">
        <v>1.8210014333043539E-4</v>
      </c>
      <c r="M2272" s="210">
        <v>1.1415525114155251E-4</v>
      </c>
      <c r="N2272" s="325">
        <v>3.4477275325181439E-2</v>
      </c>
      <c r="O2272" s="358">
        <v>4.5590780120799798E-2</v>
      </c>
      <c r="P2272" s="327">
        <v>3.8284139375437523E-2</v>
      </c>
      <c r="Q2272" s="332">
        <v>0.36277630415561452</v>
      </c>
      <c r="R2272" s="358">
        <v>0.67996088806031452</v>
      </c>
      <c r="S2272" s="327">
        <v>0.9657728293894724</v>
      </c>
      <c r="T2272" s="358">
        <v>4.3828569660498397E-2</v>
      </c>
      <c r="U2272" s="358">
        <v>0.3047600615249817</v>
      </c>
      <c r="V2272" s="361">
        <v>0</v>
      </c>
    </row>
    <row r="2273" spans="1:22" hidden="1" outlineLevel="1">
      <c r="A2273" s="65">
        <v>2264</v>
      </c>
      <c r="B2273" s="117">
        <v>1</v>
      </c>
      <c r="C2273" s="325">
        <v>6.0189947849941624E-5</v>
      </c>
      <c r="D2273" s="358">
        <v>7.7009448404126459E-5</v>
      </c>
      <c r="E2273" s="327">
        <v>7.2218623975371513E-5</v>
      </c>
      <c r="F2273" s="332">
        <v>0</v>
      </c>
      <c r="G2273" s="358">
        <v>0</v>
      </c>
      <c r="H2273" s="327">
        <v>0</v>
      </c>
      <c r="I2273" s="332">
        <v>2.2066493701019058E-4</v>
      </c>
      <c r="J2273" s="358">
        <v>1.6401117906773448E-4</v>
      </c>
      <c r="K2273" s="327">
        <v>2.6742655426827605E-4</v>
      </c>
      <c r="L2273" s="336">
        <v>1.5860335064263727E-4</v>
      </c>
      <c r="M2273" s="210">
        <v>1.1415525114155251E-4</v>
      </c>
      <c r="N2273" s="325">
        <v>0.22042848158722561</v>
      </c>
      <c r="O2273" s="358">
        <v>0.1807692108967624</v>
      </c>
      <c r="P2273" s="327">
        <v>0.16252514317136138</v>
      </c>
      <c r="Q2273" s="332">
        <v>0.19787798408488064</v>
      </c>
      <c r="R2273" s="358">
        <v>0.65808566157080428</v>
      </c>
      <c r="S2273" s="327">
        <v>0.90278727837334072</v>
      </c>
      <c r="T2273" s="358">
        <v>5.4498054398853607E-2</v>
      </c>
      <c r="U2273" s="358">
        <v>0.34521393695173119</v>
      </c>
      <c r="V2273" s="361">
        <v>7.1777853189836566E-2</v>
      </c>
    </row>
    <row r="2274" spans="1:22" hidden="1" outlineLevel="1">
      <c r="A2274" s="65">
        <v>2265</v>
      </c>
      <c r="B2274" s="117">
        <v>1</v>
      </c>
      <c r="C2274" s="325">
        <v>6.6308946701976187E-5</v>
      </c>
      <c r="D2274" s="358">
        <v>8.8460739772475472E-5</v>
      </c>
      <c r="E2274" s="327">
        <v>8.1169737778677854E-5</v>
      </c>
      <c r="F2274" s="332">
        <v>0</v>
      </c>
      <c r="G2274" s="358">
        <v>0</v>
      </c>
      <c r="H2274" s="327">
        <v>0</v>
      </c>
      <c r="I2274" s="332">
        <v>2.1174918197947579E-4</v>
      </c>
      <c r="J2274" s="358">
        <v>1.4222523297603042E-4</v>
      </c>
      <c r="K2274" s="327">
        <v>2.4068389884144843E-4</v>
      </c>
      <c r="L2274" s="336">
        <v>1.4685495429873823E-4</v>
      </c>
      <c r="M2274" s="210">
        <v>1.1415525114155251E-4</v>
      </c>
      <c r="N2274" s="325">
        <v>0.46534901668414291</v>
      </c>
      <c r="O2274" s="358">
        <v>0.31495011370046627</v>
      </c>
      <c r="P2274" s="327">
        <v>0.35473233766232021</v>
      </c>
      <c r="Q2274" s="332">
        <v>0.32979664014146776</v>
      </c>
      <c r="R2274" s="358">
        <v>0.66905945358748364</v>
      </c>
      <c r="S2274" s="327">
        <v>0.91147173945413662</v>
      </c>
      <c r="T2274" s="358">
        <v>5.8368357686296182E-2</v>
      </c>
      <c r="U2274" s="358">
        <v>0.38770180611502114</v>
      </c>
      <c r="V2274" s="361">
        <v>0.16389875791393185</v>
      </c>
    </row>
    <row r="2275" spans="1:22" hidden="1" outlineLevel="1">
      <c r="A2275" s="65">
        <v>2266</v>
      </c>
      <c r="B2275" s="117">
        <v>1</v>
      </c>
      <c r="C2275" s="325">
        <v>7.2546700383621223E-5</v>
      </c>
      <c r="D2275" s="358">
        <v>9.927044775346369E-5</v>
      </c>
      <c r="E2275" s="327">
        <v>9.0211659982887291E-5</v>
      </c>
      <c r="F2275" s="332">
        <v>0</v>
      </c>
      <c r="G2275" s="358">
        <v>0</v>
      </c>
      <c r="H2275" s="327">
        <v>0</v>
      </c>
      <c r="I2275" s="332">
        <v>1.9614661067572496E-4</v>
      </c>
      <c r="J2275" s="358">
        <v>1.973066815852445E-4</v>
      </c>
      <c r="K2275" s="327">
        <v>2.2879827420730281E-4</v>
      </c>
      <c r="L2275" s="336">
        <v>1.644775488145868E-4</v>
      </c>
      <c r="M2275" s="210">
        <v>1.1415525114155251E-4</v>
      </c>
      <c r="N2275" s="325">
        <v>0.67729947974878302</v>
      </c>
      <c r="O2275" s="358">
        <v>0.44724435717394523</v>
      </c>
      <c r="P2275" s="327">
        <v>0.50012524303182082</v>
      </c>
      <c r="Q2275" s="332">
        <v>0.49469496021220166</v>
      </c>
      <c r="R2275" s="358">
        <v>0.68042824950780034</v>
      </c>
      <c r="S2275" s="327">
        <v>0.92382747352496952</v>
      </c>
      <c r="T2275" s="358">
        <v>6.7887211717573878E-2</v>
      </c>
      <c r="U2275" s="358">
        <v>0.39561178175712297</v>
      </c>
      <c r="V2275" s="361">
        <v>0.27250038970663132</v>
      </c>
    </row>
    <row r="2276" spans="1:22" hidden="1" outlineLevel="1">
      <c r="A2276" s="65">
        <v>2267</v>
      </c>
      <c r="B2276" s="117">
        <v>1</v>
      </c>
      <c r="C2276" s="325">
        <v>7.6140596542885659E-5</v>
      </c>
      <c r="D2276" s="358">
        <v>1.0323659960260324E-4</v>
      </c>
      <c r="E2276" s="327">
        <v>9.9071965385290507E-5</v>
      </c>
      <c r="F2276" s="332">
        <v>0</v>
      </c>
      <c r="G2276" s="358">
        <v>0</v>
      </c>
      <c r="H2276" s="327">
        <v>0</v>
      </c>
      <c r="I2276" s="332">
        <v>1.8500191688733148E-4</v>
      </c>
      <c r="J2276" s="358">
        <v>0</v>
      </c>
      <c r="K2276" s="327">
        <v>2.1394124341462081E-4</v>
      </c>
      <c r="L2276" s="336">
        <v>1.8797434150238492E-4</v>
      </c>
      <c r="M2276" s="210">
        <v>1.1415525114155251E-4</v>
      </c>
      <c r="N2276" s="325">
        <v>0.82651260574628949</v>
      </c>
      <c r="O2276" s="358">
        <v>0.54212820566142128</v>
      </c>
      <c r="P2276" s="327">
        <v>0.6095233844096849</v>
      </c>
      <c r="Q2276" s="332">
        <v>0.56065428824049512</v>
      </c>
      <c r="R2276" s="358">
        <v>0.72094692609216016</v>
      </c>
      <c r="S2276" s="327">
        <v>0.93412391858399679</v>
      </c>
      <c r="T2276" s="358">
        <v>8.5355877906841723E-2</v>
      </c>
      <c r="U2276" s="358">
        <v>0.41312672782177712</v>
      </c>
      <c r="V2276" s="361">
        <v>0.36961964158957894</v>
      </c>
    </row>
    <row r="2277" spans="1:22" hidden="1" outlineLevel="1">
      <c r="A2277" s="65">
        <v>2268</v>
      </c>
      <c r="B2277" s="117">
        <v>1</v>
      </c>
      <c r="C2277" s="325">
        <v>7.8296934238444307E-5</v>
      </c>
      <c r="D2277" s="358">
        <v>1.0483083711059072E-4</v>
      </c>
      <c r="E2277" s="327">
        <v>1.0330104234163524E-4</v>
      </c>
      <c r="F2277" s="332">
        <v>0</v>
      </c>
      <c r="G2277" s="358">
        <v>0</v>
      </c>
      <c r="H2277" s="327">
        <v>0</v>
      </c>
      <c r="I2277" s="332">
        <v>1.6717040682590195E-4</v>
      </c>
      <c r="J2277" s="358">
        <v>0</v>
      </c>
      <c r="K2277" s="327">
        <v>1.9908421262193881E-4</v>
      </c>
      <c r="L2277" s="336">
        <v>2.0677177565262342E-4</v>
      </c>
      <c r="M2277" s="210">
        <v>1.1415525114155251E-4</v>
      </c>
      <c r="N2277" s="325">
        <v>0.88793113993213191</v>
      </c>
      <c r="O2277" s="358">
        <v>0.60650444484061861</v>
      </c>
      <c r="P2277" s="327">
        <v>0.64272820779072026</v>
      </c>
      <c r="Q2277" s="332">
        <v>0.52767462422634837</v>
      </c>
      <c r="R2277" s="358">
        <v>0.74925929790455281</v>
      </c>
      <c r="S2277" s="327">
        <v>0.96315651640740529</v>
      </c>
      <c r="T2277" s="358">
        <v>7.395417362761901E-2</v>
      </c>
      <c r="U2277" s="358">
        <v>0.36962186179021694</v>
      </c>
      <c r="V2277" s="361">
        <v>0.44862971451911532</v>
      </c>
    </row>
    <row r="2278" spans="1:22" hidden="1" outlineLevel="1">
      <c r="A2278" s="65">
        <v>2269</v>
      </c>
      <c r="B2278" s="117">
        <v>1</v>
      </c>
      <c r="C2278" s="325">
        <v>7.6234350355736029E-5</v>
      </c>
      <c r="D2278" s="358">
        <v>1.0275055158187537E-4</v>
      </c>
      <c r="E2278" s="327">
        <v>1.0126433963566554E-4</v>
      </c>
      <c r="F2278" s="332">
        <v>0</v>
      </c>
      <c r="G2278" s="358">
        <v>0</v>
      </c>
      <c r="H2278" s="327">
        <v>0</v>
      </c>
      <c r="I2278" s="332">
        <v>1.5602571303750847E-4</v>
      </c>
      <c r="J2278" s="358">
        <v>0</v>
      </c>
      <c r="K2278" s="327">
        <v>1.9016999414632964E-4</v>
      </c>
      <c r="L2278" s="336">
        <v>1.8797434150238492E-4</v>
      </c>
      <c r="M2278" s="210">
        <v>1.1415525114155251E-4</v>
      </c>
      <c r="N2278" s="325">
        <v>0.91732160414376196</v>
      </c>
      <c r="O2278" s="358">
        <v>0.63916063797855205</v>
      </c>
      <c r="P2278" s="327">
        <v>0.62291761035950988</v>
      </c>
      <c r="Q2278" s="332">
        <v>0.32979664014146776</v>
      </c>
      <c r="R2278" s="358">
        <v>0.70314734373573384</v>
      </c>
      <c r="S2278" s="327">
        <v>0.85435178487860164</v>
      </c>
      <c r="T2278" s="358">
        <v>6.7887211717573878E-2</v>
      </c>
      <c r="U2278" s="358">
        <v>0.34091995017459015</v>
      </c>
      <c r="V2278" s="361">
        <v>0.47034240631654517</v>
      </c>
    </row>
    <row r="2279" spans="1:22" hidden="1" outlineLevel="1">
      <c r="A2279" s="65">
        <v>2270</v>
      </c>
      <c r="B2279" s="117">
        <v>1</v>
      </c>
      <c r="C2279" s="325">
        <v>6.8921552953406668E-5</v>
      </c>
      <c r="D2279" s="358">
        <v>8.73525502852159E-5</v>
      </c>
      <c r="E2279" s="327">
        <v>9.074353775960549E-5</v>
      </c>
      <c r="F2279" s="332">
        <v>0</v>
      </c>
      <c r="G2279" s="358">
        <v>0</v>
      </c>
      <c r="H2279" s="327">
        <v>0</v>
      </c>
      <c r="I2279" s="332">
        <v>1.3596526421840024E-4</v>
      </c>
      <c r="J2279" s="358">
        <v>0</v>
      </c>
      <c r="K2279" s="327">
        <v>1.9016999414632964E-4</v>
      </c>
      <c r="L2279" s="336">
        <v>1.9032402077116473E-4</v>
      </c>
      <c r="M2279" s="210">
        <v>1.1415525114155251E-4</v>
      </c>
      <c r="N2279" s="325">
        <v>0.88774273952051908</v>
      </c>
      <c r="O2279" s="358">
        <v>0.54727140334713431</v>
      </c>
      <c r="P2279" s="327">
        <v>0.59368977332491391</v>
      </c>
      <c r="Q2279" s="332">
        <v>0.36277630415561452</v>
      </c>
      <c r="R2279" s="358">
        <v>0.67129229597154072</v>
      </c>
      <c r="S2279" s="327">
        <v>0.81175657232239273</v>
      </c>
      <c r="T2279" s="358">
        <v>5.9205180018716205E-2</v>
      </c>
      <c r="U2279" s="358">
        <v>0.30781105212979237</v>
      </c>
      <c r="V2279" s="361">
        <v>0.29131194828218221</v>
      </c>
    </row>
    <row r="2280" spans="1:22" hidden="1" outlineLevel="1">
      <c r="A2280" s="65">
        <v>2271</v>
      </c>
      <c r="B2280" s="117">
        <v>1</v>
      </c>
      <c r="C2280" s="325">
        <v>6.5890179671244511E-5</v>
      </c>
      <c r="D2280" s="358">
        <v>7.4054276438100905E-5</v>
      </c>
      <c r="E2280" s="327">
        <v>8.3764263518766642E-5</v>
      </c>
      <c r="F2280" s="332">
        <v>0</v>
      </c>
      <c r="G2280" s="358">
        <v>0</v>
      </c>
      <c r="H2280" s="327">
        <v>0</v>
      </c>
      <c r="I2280" s="332">
        <v>1.15904815399292E-4</v>
      </c>
      <c r="J2280" s="358">
        <v>0</v>
      </c>
      <c r="K2280" s="327">
        <v>1.8719858798779324E-4</v>
      </c>
      <c r="L2280" s="336">
        <v>2.1382081345896285E-4</v>
      </c>
      <c r="M2280" s="210">
        <v>1.1415525114155251E-4</v>
      </c>
      <c r="N2280" s="325">
        <v>0.79109332836304314</v>
      </c>
      <c r="O2280" s="358">
        <v>0.51997264673537535</v>
      </c>
      <c r="P2280" s="327">
        <v>0.53968238994441886</v>
      </c>
      <c r="Q2280" s="332">
        <v>0.26383731211317418</v>
      </c>
      <c r="R2280" s="358">
        <v>0.59481219994835088</v>
      </c>
      <c r="S2280" s="327">
        <v>0.74234840089540222</v>
      </c>
      <c r="T2280" s="358">
        <v>5.5648685105931128E-2</v>
      </c>
      <c r="U2280" s="358">
        <v>0.29899707927145036</v>
      </c>
      <c r="V2280" s="361">
        <v>0.26216319396341081</v>
      </c>
    </row>
    <row r="2281" spans="1:22" hidden="1" outlineLevel="1">
      <c r="A2281" s="65">
        <v>2272</v>
      </c>
      <c r="B2281" s="117">
        <v>1</v>
      </c>
      <c r="C2281" s="325">
        <v>6.5396409590232521E-5</v>
      </c>
      <c r="D2281" s="358">
        <v>7.5415210896138981E-5</v>
      </c>
      <c r="E2281" s="327">
        <v>8.325833099944932E-5</v>
      </c>
      <c r="F2281" s="332">
        <v>0</v>
      </c>
      <c r="G2281" s="358">
        <v>0</v>
      </c>
      <c r="H2281" s="327">
        <v>0</v>
      </c>
      <c r="I2281" s="332">
        <v>1.15904815399292E-4</v>
      </c>
      <c r="J2281" s="358">
        <v>0</v>
      </c>
      <c r="K2281" s="327">
        <v>1.9314140030486602E-4</v>
      </c>
      <c r="L2281" s="336">
        <v>2.2321953053408208E-4</v>
      </c>
      <c r="M2281" s="210">
        <v>1.1415525114155251E-4</v>
      </c>
      <c r="N2281" s="325">
        <v>0.60834492909842008</v>
      </c>
      <c r="O2281" s="358">
        <v>0.45259742286422094</v>
      </c>
      <c r="P2281" s="327">
        <v>0.44859989039964004</v>
      </c>
      <c r="Q2281" s="332">
        <v>0.16489832007073388</v>
      </c>
      <c r="R2281" s="358">
        <v>0.74205079703346988</v>
      </c>
      <c r="S2281" s="327">
        <v>0.68330419174681656</v>
      </c>
      <c r="T2281" s="358">
        <v>5.5648685105931128E-2</v>
      </c>
      <c r="U2281" s="358">
        <v>0.31312203577520364</v>
      </c>
      <c r="V2281" s="361">
        <v>0.16391402703615179</v>
      </c>
    </row>
    <row r="2282" spans="1:22" hidden="1" outlineLevel="1">
      <c r="A2282" s="65">
        <v>2273</v>
      </c>
      <c r="B2282" s="117">
        <v>1</v>
      </c>
      <c r="C2282" s="325">
        <v>6.4271363836028005E-5</v>
      </c>
      <c r="D2282" s="358">
        <v>7.9945178449322899E-5</v>
      </c>
      <c r="E2282" s="327">
        <v>8.4296141295484841E-5</v>
      </c>
      <c r="F2282" s="332">
        <v>0</v>
      </c>
      <c r="G2282" s="358">
        <v>0</v>
      </c>
      <c r="H2282" s="327">
        <v>0</v>
      </c>
      <c r="I2282" s="332">
        <v>1.203626929146494E-4</v>
      </c>
      <c r="J2282" s="358">
        <v>0</v>
      </c>
      <c r="K2282" s="327">
        <v>2.0502702493901164E-4</v>
      </c>
      <c r="L2282" s="336">
        <v>2.2321953053408208E-4</v>
      </c>
      <c r="M2282" s="210">
        <v>1.1415525114155251E-4</v>
      </c>
      <c r="N2282" s="325">
        <v>0.34458435284020145</v>
      </c>
      <c r="O2282" s="358">
        <v>0.30693784684074882</v>
      </c>
      <c r="P2282" s="327">
        <v>0.30448916045265079</v>
      </c>
      <c r="Q2282" s="332">
        <v>6.5959328028293546E-2</v>
      </c>
      <c r="R2282" s="358">
        <v>0.72123157236095048</v>
      </c>
      <c r="S2282" s="327">
        <v>0.6847811412862933</v>
      </c>
      <c r="T2282" s="358">
        <v>5.7949946520086178E-2</v>
      </c>
      <c r="U2282" s="358">
        <v>0.34125894913068028</v>
      </c>
      <c r="V2282" s="361">
        <v>0.10361626338773409</v>
      </c>
    </row>
    <row r="2283" spans="1:22" hidden="1" outlineLevel="1">
      <c r="A2283" s="65">
        <v>2274</v>
      </c>
      <c r="B2283" s="117">
        <v>1</v>
      </c>
      <c r="C2283" s="325">
        <v>6.4183860277367658E-5</v>
      </c>
      <c r="D2283" s="358">
        <v>8.2219883186329402E-5</v>
      </c>
      <c r="E2283" s="327">
        <v>8.5035581131410153E-5</v>
      </c>
      <c r="F2283" s="332">
        <v>0</v>
      </c>
      <c r="G2283" s="358">
        <v>0</v>
      </c>
      <c r="H2283" s="327">
        <v>0</v>
      </c>
      <c r="I2283" s="332">
        <v>1.2482057043000677E-4</v>
      </c>
      <c r="J2283" s="358">
        <v>0</v>
      </c>
      <c r="K2283" s="327">
        <v>2.1988405573169364E-4</v>
      </c>
      <c r="L2283" s="336">
        <v>1.644775488145868E-4</v>
      </c>
      <c r="M2283" s="210">
        <v>1.1415525114155251E-4</v>
      </c>
      <c r="N2283" s="325">
        <v>0.11624305396522924</v>
      </c>
      <c r="O2283" s="358">
        <v>0.11334826556121654</v>
      </c>
      <c r="P2283" s="327">
        <v>0.11355621921229864</v>
      </c>
      <c r="Q2283" s="332">
        <v>6.5959328028293546E-2</v>
      </c>
      <c r="R2283" s="358">
        <v>0.73098431078026038</v>
      </c>
      <c r="S2283" s="327">
        <v>0.686688509644101</v>
      </c>
      <c r="T2283" s="358">
        <v>8.5460480698394237E-2</v>
      </c>
      <c r="U2283" s="358">
        <v>0.40069676609847427</v>
      </c>
      <c r="V2283" s="361">
        <v>2.0441537372580228E-3</v>
      </c>
    </row>
    <row r="2284" spans="1:22" hidden="1" outlineLevel="1">
      <c r="A2284" s="65">
        <v>2275</v>
      </c>
      <c r="B2284" s="117">
        <v>1</v>
      </c>
      <c r="C2284" s="325">
        <v>6.8571538718765267E-5</v>
      </c>
      <c r="D2284" s="358">
        <v>8.5602777410595505E-5</v>
      </c>
      <c r="E2284" s="327">
        <v>8.6319871372754102E-5</v>
      </c>
      <c r="F2284" s="332">
        <v>0</v>
      </c>
      <c r="G2284" s="358">
        <v>0</v>
      </c>
      <c r="H2284" s="327">
        <v>0</v>
      </c>
      <c r="I2284" s="332">
        <v>1.3596526421840024E-4</v>
      </c>
      <c r="J2284" s="358">
        <v>1.2866039861704487E-4</v>
      </c>
      <c r="K2284" s="327">
        <v>2.3474108652437564E-4</v>
      </c>
      <c r="L2284" s="336">
        <v>1.1748396343899057E-4</v>
      </c>
      <c r="M2284" s="210">
        <v>1.1415525114155251E-4</v>
      </c>
      <c r="N2284" s="325">
        <v>6.7824148180684815E-3</v>
      </c>
      <c r="O2284" s="358">
        <v>7.5256281157522658E-3</v>
      </c>
      <c r="P2284" s="327">
        <v>7.0644550324384728E-3</v>
      </c>
      <c r="Q2284" s="332">
        <v>6.5959328028293546E-2</v>
      </c>
      <c r="R2284" s="358">
        <v>0.64389762309113963</v>
      </c>
      <c r="S2284" s="327">
        <v>0.58899042980685257</v>
      </c>
      <c r="T2284" s="358">
        <v>9.8745035225561995E-2</v>
      </c>
      <c r="U2284" s="358">
        <v>0.49245248354685583</v>
      </c>
      <c r="V2284" s="361">
        <v>0</v>
      </c>
    </row>
    <row r="2285" spans="1:22" hidden="1" outlineLevel="1">
      <c r="A2285" s="65">
        <v>2276</v>
      </c>
      <c r="B2285" s="117">
        <v>1</v>
      </c>
      <c r="C2285" s="325">
        <v>7.4959298500970915E-5</v>
      </c>
      <c r="D2285" s="358">
        <v>9.5420947429298824E-5</v>
      </c>
      <c r="E2285" s="327">
        <v>9.538773883436443E-5</v>
      </c>
      <c r="F2285" s="332">
        <v>0</v>
      </c>
      <c r="G2285" s="358">
        <v>0</v>
      </c>
      <c r="H2285" s="327">
        <v>0</v>
      </c>
      <c r="I2285" s="332">
        <v>1.4710995800679369E-4</v>
      </c>
      <c r="J2285" s="358">
        <v>1.4592473325575374E-4</v>
      </c>
      <c r="K2285" s="327">
        <v>2.4365530499998481E-4</v>
      </c>
      <c r="L2285" s="336">
        <v>8.811297257924293E-5</v>
      </c>
      <c r="M2285" s="210">
        <v>1.1415525114155251E-4</v>
      </c>
      <c r="N2285" s="325">
        <v>0</v>
      </c>
      <c r="O2285" s="358">
        <v>0</v>
      </c>
      <c r="P2285" s="327">
        <v>0</v>
      </c>
      <c r="Q2285" s="332">
        <v>9.8938992042440319E-2</v>
      </c>
      <c r="R2285" s="358">
        <v>0.56022173408891396</v>
      </c>
      <c r="S2285" s="327">
        <v>0.47459017071496107</v>
      </c>
      <c r="T2285" s="358">
        <v>0.17343142839404854</v>
      </c>
      <c r="U2285" s="358">
        <v>0.60375714079643195</v>
      </c>
      <c r="V2285" s="361">
        <v>0</v>
      </c>
    </row>
    <row r="2286" spans="1:22" hidden="1" outlineLevel="1">
      <c r="A2286" s="65">
        <v>2277</v>
      </c>
      <c r="B2286" s="117">
        <v>1</v>
      </c>
      <c r="C2286" s="325">
        <v>8.4240925973158169E-5</v>
      </c>
      <c r="D2286" s="358">
        <v>1.0838870862231886E-4</v>
      </c>
      <c r="E2286" s="327">
        <v>1.0505234721619518E-4</v>
      </c>
      <c r="F2286" s="332">
        <v>0</v>
      </c>
      <c r="G2286" s="358">
        <v>0</v>
      </c>
      <c r="H2286" s="327">
        <v>0</v>
      </c>
      <c r="I2286" s="332">
        <v>1.6939934558358061E-4</v>
      </c>
      <c r="J2286" s="358">
        <v>1.5702323409492373E-4</v>
      </c>
      <c r="K2286" s="327">
        <v>2.4959811731705767E-4</v>
      </c>
      <c r="L2286" s="336">
        <v>5.8741981719495287E-5</v>
      </c>
      <c r="M2286" s="210">
        <v>1.1415525114155251E-4</v>
      </c>
      <c r="N2286" s="325">
        <v>0</v>
      </c>
      <c r="O2286" s="358">
        <v>0</v>
      </c>
      <c r="P2286" s="327">
        <v>0</v>
      </c>
      <c r="Q2286" s="332">
        <v>3.2979664014146773E-2</v>
      </c>
      <c r="R2286" s="358">
        <v>0.53054113154926141</v>
      </c>
      <c r="S2286" s="327">
        <v>0.45735628299212377</v>
      </c>
      <c r="T2286" s="358">
        <v>0.21516794222349689</v>
      </c>
      <c r="U2286" s="358">
        <v>0.64681000821987211</v>
      </c>
      <c r="V2286" s="361">
        <v>0</v>
      </c>
    </row>
    <row r="2287" spans="1:22" hidden="1" outlineLevel="1">
      <c r="A2287" s="65">
        <v>2278</v>
      </c>
      <c r="B2287" s="117">
        <v>1</v>
      </c>
      <c r="C2287" s="325">
        <v>8.185957912675861E-5</v>
      </c>
      <c r="D2287" s="358">
        <v>1.0704721608510988E-4</v>
      </c>
      <c r="E2287" s="327">
        <v>1.0230214993170106E-4</v>
      </c>
      <c r="F2287" s="332">
        <v>0</v>
      </c>
      <c r="G2287" s="358">
        <v>0</v>
      </c>
      <c r="H2287" s="327">
        <v>0</v>
      </c>
      <c r="I2287" s="332">
        <v>1.8723085564501018E-4</v>
      </c>
      <c r="J2287" s="358">
        <v>1.7141017962718112E-4</v>
      </c>
      <c r="K2287" s="327">
        <v>2.5851233579266681E-4</v>
      </c>
      <c r="L2287" s="336">
        <v>3.7594868300476983E-5</v>
      </c>
      <c r="M2287" s="210">
        <v>1.1415525114155251E-4</v>
      </c>
      <c r="N2287" s="325">
        <v>0</v>
      </c>
      <c r="O2287" s="358">
        <v>0</v>
      </c>
      <c r="P2287" s="327">
        <v>0</v>
      </c>
      <c r="Q2287" s="332">
        <v>6.5959328028293546E-2</v>
      </c>
      <c r="R2287" s="358">
        <v>0.59127399330900476</v>
      </c>
      <c r="S2287" s="327">
        <v>0.49339384069871961</v>
      </c>
      <c r="T2287" s="358">
        <v>0.20062815419769908</v>
      </c>
      <c r="U2287" s="358">
        <v>0.56895324797118374</v>
      </c>
      <c r="V2287" s="361">
        <v>0</v>
      </c>
    </row>
    <row r="2288" spans="1:22" hidden="1" outlineLevel="1">
      <c r="A2288" s="65">
        <v>2279</v>
      </c>
      <c r="B2288" s="117">
        <v>1</v>
      </c>
      <c r="C2288" s="325">
        <v>7.5753080783104101E-5</v>
      </c>
      <c r="D2288" s="358">
        <v>1.0339213496923617E-4</v>
      </c>
      <c r="E2288" s="327">
        <v>9.672391959051016E-5</v>
      </c>
      <c r="F2288" s="332">
        <v>0</v>
      </c>
      <c r="G2288" s="358">
        <v>0</v>
      </c>
      <c r="H2288" s="327">
        <v>0</v>
      </c>
      <c r="I2288" s="332">
        <v>2.0729130446411843E-4</v>
      </c>
      <c r="J2288" s="358">
        <v>1.8579712515943853E-4</v>
      </c>
      <c r="K2288" s="327">
        <v>2.6445514810973967E-4</v>
      </c>
      <c r="L2288" s="336">
        <v>2.3496792687798115E-5</v>
      </c>
      <c r="M2288" s="210">
        <v>1.1415525114155251E-4</v>
      </c>
      <c r="N2288" s="325">
        <v>0</v>
      </c>
      <c r="O2288" s="358">
        <v>0</v>
      </c>
      <c r="P2288" s="327">
        <v>0</v>
      </c>
      <c r="Q2288" s="332">
        <v>6.5959328028293546E-2</v>
      </c>
      <c r="R2288" s="358">
        <v>0.60265068755068441</v>
      </c>
      <c r="S2288" s="327">
        <v>0.38036081220961737</v>
      </c>
      <c r="T2288" s="358">
        <v>0.146653113756608</v>
      </c>
      <c r="U2288" s="358">
        <v>0.51426141638865086</v>
      </c>
      <c r="V2288" s="361">
        <v>0</v>
      </c>
    </row>
    <row r="2289" spans="1:22" hidden="1" outlineLevel="1">
      <c r="A2289" s="65">
        <v>2280</v>
      </c>
      <c r="B2289" s="117">
        <v>1</v>
      </c>
      <c r="C2289" s="325">
        <v>6.8059017875183206E-5</v>
      </c>
      <c r="D2289" s="358">
        <v>9.3671174554678429E-5</v>
      </c>
      <c r="E2289" s="327">
        <v>8.8278738306521142E-5</v>
      </c>
      <c r="F2289" s="332">
        <v>0</v>
      </c>
      <c r="G2289" s="358">
        <v>0</v>
      </c>
      <c r="H2289" s="327">
        <v>0</v>
      </c>
      <c r="I2289" s="332">
        <v>2.1620705949483316E-4</v>
      </c>
      <c r="J2289" s="358">
        <v>2.236142391299437E-4</v>
      </c>
      <c r="K2289" s="327">
        <v>2.7336936658534881E-4</v>
      </c>
      <c r="L2289" s="336">
        <v>9.3987170751192458E-6</v>
      </c>
      <c r="M2289" s="210">
        <v>1.1415525114155251E-4</v>
      </c>
      <c r="N2289" s="325">
        <v>0</v>
      </c>
      <c r="O2289" s="358">
        <v>0</v>
      </c>
      <c r="P2289" s="327">
        <v>0</v>
      </c>
      <c r="Q2289" s="332">
        <v>0.296816976127321</v>
      </c>
      <c r="R2289" s="358">
        <v>0.62105140949205473</v>
      </c>
      <c r="S2289" s="327">
        <v>0.39412597860054971</v>
      </c>
      <c r="T2289" s="358">
        <v>7.5523215500906529E-2</v>
      </c>
      <c r="U2289" s="358">
        <v>0.4142567243420775</v>
      </c>
      <c r="V2289" s="361">
        <v>0</v>
      </c>
    </row>
    <row r="2290" spans="1:22" hidden="1" outlineLevel="1">
      <c r="A2290" s="65">
        <v>2281</v>
      </c>
      <c r="B2290" s="117">
        <v>1</v>
      </c>
      <c r="C2290" s="325">
        <v>6.3771343500826006E-5</v>
      </c>
      <c r="D2290" s="358">
        <v>8.7274782601899428E-5</v>
      </c>
      <c r="E2290" s="327">
        <v>7.7018496594535784E-5</v>
      </c>
      <c r="F2290" s="332">
        <v>0</v>
      </c>
      <c r="G2290" s="358">
        <v>0</v>
      </c>
      <c r="H2290" s="327">
        <v>0</v>
      </c>
      <c r="I2290" s="332">
        <v>2.2735175328322661E-4</v>
      </c>
      <c r="J2290" s="358">
        <v>2.6225346427372081E-4</v>
      </c>
      <c r="K2290" s="327">
        <v>2.8228358506095805E-4</v>
      </c>
      <c r="L2290" s="336">
        <v>5.8741981719495289E-6</v>
      </c>
      <c r="M2290" s="210">
        <v>1.1415525114155251E-4</v>
      </c>
      <c r="N2290" s="325">
        <v>0</v>
      </c>
      <c r="O2290" s="358">
        <v>0</v>
      </c>
      <c r="P2290" s="327">
        <v>0</v>
      </c>
      <c r="Q2290" s="332">
        <v>0.26383731211317418</v>
      </c>
      <c r="R2290" s="358">
        <v>0.60129775503753236</v>
      </c>
      <c r="S2290" s="327">
        <v>0.36968457933639326</v>
      </c>
      <c r="T2290" s="358">
        <v>3.7029388209585748E-2</v>
      </c>
      <c r="U2290" s="358">
        <v>0.35154191746541269</v>
      </c>
      <c r="V2290" s="361">
        <v>0</v>
      </c>
    </row>
    <row r="2291" spans="1:22" hidden="1" outlineLevel="1">
      <c r="A2291" s="65">
        <v>2282</v>
      </c>
      <c r="B2291" s="117">
        <v>1</v>
      </c>
      <c r="C2291" s="325">
        <v>5.9121154383447329E-5</v>
      </c>
      <c r="D2291" s="358">
        <v>7.9770201161860854E-5</v>
      </c>
      <c r="E2291" s="327">
        <v>7.0493264358212476E-5</v>
      </c>
      <c r="F2291" s="332">
        <v>0</v>
      </c>
      <c r="G2291" s="358">
        <v>0</v>
      </c>
      <c r="H2291" s="327">
        <v>0</v>
      </c>
      <c r="I2291" s="332">
        <v>2.1397812073715446E-4</v>
      </c>
      <c r="J2291" s="358">
        <v>3.2226757992256597E-4</v>
      </c>
      <c r="K2291" s="327">
        <v>2.8822639737803081E-4</v>
      </c>
      <c r="L2291" s="336">
        <v>2.3496792687798115E-6</v>
      </c>
      <c r="M2291" s="210">
        <v>1.1415525114155251E-4</v>
      </c>
      <c r="N2291" s="325">
        <v>0</v>
      </c>
      <c r="O2291" s="358">
        <v>0</v>
      </c>
      <c r="P2291" s="327">
        <v>0</v>
      </c>
      <c r="Q2291" s="332">
        <v>0.13191865605658709</v>
      </c>
      <c r="R2291" s="358">
        <v>0.63180266504891891</v>
      </c>
      <c r="S2291" s="327">
        <v>0.36742273866645592</v>
      </c>
      <c r="T2291" s="358">
        <v>3.1694645840408139E-2</v>
      </c>
      <c r="U2291" s="358">
        <v>0.32012801420106524</v>
      </c>
      <c r="V2291" s="361">
        <v>0</v>
      </c>
    </row>
    <row r="2292" spans="1:22" hidden="1" outlineLevel="1">
      <c r="A2292" s="65">
        <v>2283</v>
      </c>
      <c r="B2292" s="117">
        <v>1</v>
      </c>
      <c r="C2292" s="325">
        <v>5.703356948397895E-5</v>
      </c>
      <c r="D2292" s="358">
        <v>7.5881816996037758E-5</v>
      </c>
      <c r="E2292" s="327">
        <v>6.6238242144466857E-5</v>
      </c>
      <c r="F2292" s="332">
        <v>0</v>
      </c>
      <c r="G2292" s="358">
        <v>0</v>
      </c>
      <c r="H2292" s="327">
        <v>0</v>
      </c>
      <c r="I2292" s="332">
        <v>2.1843599825251188E-4</v>
      </c>
      <c r="J2292" s="358">
        <v>3.526856933336245E-4</v>
      </c>
      <c r="K2292" s="327">
        <v>2.9714061585364005E-4</v>
      </c>
      <c r="L2292" s="336">
        <v>1.1748396343899057E-6</v>
      </c>
      <c r="M2292" s="210">
        <v>1.1415525114155251E-4</v>
      </c>
      <c r="N2292" s="325">
        <v>0</v>
      </c>
      <c r="O2292" s="358">
        <v>0</v>
      </c>
      <c r="P2292" s="327">
        <v>0</v>
      </c>
      <c r="Q2292" s="332">
        <v>0.13191865605658709</v>
      </c>
      <c r="R2292" s="358">
        <v>0.63831056857350821</v>
      </c>
      <c r="S2292" s="327">
        <v>0.54409117486339598</v>
      </c>
      <c r="T2292" s="358">
        <v>2.6150697888125532E-2</v>
      </c>
      <c r="U2292" s="358">
        <v>0.29357309597400905</v>
      </c>
      <c r="V2292" s="361">
        <v>0</v>
      </c>
    </row>
    <row r="2293" spans="1:22" hidden="1" outlineLevel="1">
      <c r="A2293" s="65">
        <v>2284</v>
      </c>
      <c r="B2293" s="117">
        <v>1</v>
      </c>
      <c r="C2293" s="325">
        <v>5.5896023221394386E-5</v>
      </c>
      <c r="D2293" s="358">
        <v>7.3723763784005943E-5</v>
      </c>
      <c r="E2293" s="327">
        <v>6.4811252987418015E-5</v>
      </c>
      <c r="F2293" s="332">
        <v>0</v>
      </c>
      <c r="G2293" s="358">
        <v>0</v>
      </c>
      <c r="H2293" s="327">
        <v>0</v>
      </c>
      <c r="I2293" s="332">
        <v>2.3849644707162008E-4</v>
      </c>
      <c r="J2293" s="358">
        <v>3.8351486233131893E-4</v>
      </c>
      <c r="K2293" s="327">
        <v>3.0011202201217643E-4</v>
      </c>
      <c r="L2293" s="336">
        <v>1.409807561267887E-5</v>
      </c>
      <c r="M2293" s="210">
        <v>1.1415525114155251E-4</v>
      </c>
      <c r="N2293" s="325">
        <v>0</v>
      </c>
      <c r="O2293" s="358">
        <v>0</v>
      </c>
      <c r="P2293" s="327">
        <v>0</v>
      </c>
      <c r="Q2293" s="332">
        <v>0.26383731211317418</v>
      </c>
      <c r="R2293" s="358">
        <v>0.57678518695012659</v>
      </c>
      <c r="S2293" s="327">
        <v>0.4514906865515268</v>
      </c>
      <c r="T2293" s="358">
        <v>2.6150697888125532E-2</v>
      </c>
      <c r="U2293" s="358">
        <v>0.27300715930454422</v>
      </c>
      <c r="V2293" s="361">
        <v>0</v>
      </c>
    </row>
    <row r="2294" spans="1:22" hidden="1" outlineLevel="1">
      <c r="A2294" s="65">
        <v>2285</v>
      </c>
      <c r="B2294" s="117">
        <v>1</v>
      </c>
      <c r="C2294" s="325">
        <v>5.5933524746534536E-5</v>
      </c>
      <c r="D2294" s="358">
        <v>7.2129526276018465E-5</v>
      </c>
      <c r="E2294" s="327">
        <v>6.4564773042109587E-5</v>
      </c>
      <c r="F2294" s="332">
        <v>0</v>
      </c>
      <c r="G2294" s="358">
        <v>0</v>
      </c>
      <c r="H2294" s="327">
        <v>0</v>
      </c>
      <c r="I2294" s="332">
        <v>2.6747265092144309E-4</v>
      </c>
      <c r="J2294" s="358">
        <v>4.1557719808892112E-4</v>
      </c>
      <c r="K2294" s="327">
        <v>3.0605483432924929E-4</v>
      </c>
      <c r="L2294" s="336">
        <v>3.7594868300476983E-5</v>
      </c>
      <c r="M2294" s="210">
        <v>1.1415525114155251E-4</v>
      </c>
      <c r="N2294" s="325">
        <v>0</v>
      </c>
      <c r="O2294" s="358">
        <v>0</v>
      </c>
      <c r="P2294" s="327">
        <v>0</v>
      </c>
      <c r="Q2294" s="332">
        <v>0.32979664014146776</v>
      </c>
      <c r="R2294" s="358">
        <v>0.56784508841404924</v>
      </c>
      <c r="S2294" s="327">
        <v>0.48452371417503476</v>
      </c>
      <c r="T2294" s="358">
        <v>3.1799248631960646E-2</v>
      </c>
      <c r="U2294" s="358">
        <v>0.26747017635507292</v>
      </c>
      <c r="V2294" s="361">
        <v>0</v>
      </c>
    </row>
    <row r="2295" spans="1:22" hidden="1" outlineLevel="1">
      <c r="A2295" s="65">
        <v>2286</v>
      </c>
      <c r="B2295" s="117">
        <v>1</v>
      </c>
      <c r="C2295" s="325">
        <v>5.8333622355504173E-5</v>
      </c>
      <c r="D2295" s="358">
        <v>7.387929915063886E-5</v>
      </c>
      <c r="E2295" s="327">
        <v>6.6134461114863294E-5</v>
      </c>
      <c r="F2295" s="332">
        <v>0</v>
      </c>
      <c r="G2295" s="358">
        <v>0</v>
      </c>
      <c r="H2295" s="327">
        <v>0</v>
      </c>
      <c r="I2295" s="332">
        <v>2.8530416098287265E-4</v>
      </c>
      <c r="J2295" s="358">
        <v>4.3119731038108636E-4</v>
      </c>
      <c r="K2295" s="327">
        <v>2.9714061585364005E-4</v>
      </c>
      <c r="L2295" s="336">
        <v>9.3987170751192462E-5</v>
      </c>
      <c r="M2295" s="210">
        <v>1.1415525114155251E-4</v>
      </c>
      <c r="N2295" s="325">
        <v>0</v>
      </c>
      <c r="O2295" s="358">
        <v>7.4785296615511828E-4</v>
      </c>
      <c r="P2295" s="327">
        <v>1.8918620155785881E-3</v>
      </c>
      <c r="Q2295" s="332">
        <v>0.32979664014146776</v>
      </c>
      <c r="R2295" s="358">
        <v>0.549068989334909</v>
      </c>
      <c r="S2295" s="327">
        <v>0.58654292369402627</v>
      </c>
      <c r="T2295" s="358">
        <v>3.4832729586983205E-2</v>
      </c>
      <c r="U2295" s="358">
        <v>0.26882617217943322</v>
      </c>
      <c r="V2295" s="361">
        <v>0</v>
      </c>
    </row>
    <row r="2296" spans="1:22" hidden="1" outlineLevel="1">
      <c r="A2296" s="65">
        <v>2287</v>
      </c>
      <c r="B2296" s="117">
        <v>1</v>
      </c>
      <c r="C2296" s="325">
        <v>6.1327494112526195E-5</v>
      </c>
      <c r="D2296" s="358">
        <v>7.5687397787746599E-5</v>
      </c>
      <c r="E2296" s="327">
        <v>6.8469534280943216E-5</v>
      </c>
      <c r="F2296" s="332">
        <v>0</v>
      </c>
      <c r="G2296" s="358">
        <v>0</v>
      </c>
      <c r="H2296" s="327">
        <v>0</v>
      </c>
      <c r="I2296" s="332">
        <v>2.8976203849823004E-4</v>
      </c>
      <c r="J2296" s="358">
        <v>4.4558425591334375E-4</v>
      </c>
      <c r="K2296" s="327">
        <v>2.7634077274388524E-4</v>
      </c>
      <c r="L2296" s="336">
        <v>1.8210014333043539E-4</v>
      </c>
      <c r="M2296" s="210">
        <v>1.1415525114155251E-4</v>
      </c>
      <c r="N2296" s="325">
        <v>3.560767779485953E-2</v>
      </c>
      <c r="O2296" s="358">
        <v>5.8507562028420487E-2</v>
      </c>
      <c r="P2296" s="327">
        <v>7.4924559115050984E-2</v>
      </c>
      <c r="Q2296" s="332">
        <v>0.296816976127321</v>
      </c>
      <c r="R2296" s="358">
        <v>0.52688942472829758</v>
      </c>
      <c r="S2296" s="327">
        <v>0.62739111783324919</v>
      </c>
      <c r="T2296" s="358">
        <v>6.3284688889263793E-2</v>
      </c>
      <c r="U2296" s="358">
        <v>0.31447803159956395</v>
      </c>
      <c r="V2296" s="361">
        <v>0</v>
      </c>
    </row>
    <row r="2297" spans="1:22" hidden="1" outlineLevel="1">
      <c r="A2297" s="65">
        <v>2288</v>
      </c>
      <c r="B2297" s="117">
        <v>1</v>
      </c>
      <c r="C2297" s="325">
        <v>6.1740010889067847E-5</v>
      </c>
      <c r="D2297" s="358">
        <v>8.0411784549221663E-5</v>
      </c>
      <c r="E2297" s="327">
        <v>7.0895415847926235E-5</v>
      </c>
      <c r="F2297" s="332">
        <v>0</v>
      </c>
      <c r="G2297" s="358">
        <v>0</v>
      </c>
      <c r="H2297" s="327">
        <v>0</v>
      </c>
      <c r="I2297" s="332">
        <v>2.9867779352894482E-4</v>
      </c>
      <c r="J2297" s="358">
        <v>4.0077919697002783E-4</v>
      </c>
      <c r="K2297" s="327">
        <v>2.5256952347559405E-4</v>
      </c>
      <c r="L2297" s="336">
        <v>1.5860335064263727E-4</v>
      </c>
      <c r="M2297" s="210">
        <v>1.1415525114155251E-4</v>
      </c>
      <c r="N2297" s="325">
        <v>0.20140004001431125</v>
      </c>
      <c r="O2297" s="358">
        <v>0.23982644142305315</v>
      </c>
      <c r="P2297" s="327">
        <v>0.28201850735088396</v>
      </c>
      <c r="Q2297" s="332">
        <v>0.23085764809902742</v>
      </c>
      <c r="R2297" s="358">
        <v>0.55747444678847136</v>
      </c>
      <c r="S2297" s="327">
        <v>0.6348686982520777</v>
      </c>
      <c r="T2297" s="358">
        <v>4.7071256198625955E-2</v>
      </c>
      <c r="U2297" s="358">
        <v>0.34114594947865023</v>
      </c>
      <c r="V2297" s="361">
        <v>3.4095949918186055E-2</v>
      </c>
    </row>
    <row r="2298" spans="1:22" hidden="1" outlineLevel="1">
      <c r="A2298" s="65">
        <v>2289</v>
      </c>
      <c r="B2298" s="117">
        <v>1</v>
      </c>
      <c r="C2298" s="325">
        <v>6.764025084445153E-5</v>
      </c>
      <c r="D2298" s="358">
        <v>9.1882517838399804E-5</v>
      </c>
      <c r="E2298" s="327">
        <v>8.0015173824338331E-5</v>
      </c>
      <c r="F2298" s="332">
        <v>0</v>
      </c>
      <c r="G2298" s="358">
        <v>0</v>
      </c>
      <c r="H2298" s="327">
        <v>0</v>
      </c>
      <c r="I2298" s="332">
        <v>2.4964114086001353E-4</v>
      </c>
      <c r="J2298" s="358">
        <v>3.0746957880367263E-4</v>
      </c>
      <c r="K2298" s="327">
        <v>2.3474108652437564E-4</v>
      </c>
      <c r="L2298" s="336">
        <v>1.4685495429873823E-4</v>
      </c>
      <c r="M2298" s="210">
        <v>1.1415525114155251E-4</v>
      </c>
      <c r="N2298" s="325">
        <v>0.4553637948686533</v>
      </c>
      <c r="O2298" s="358">
        <v>0.39023833175595612</v>
      </c>
      <c r="P2298" s="327">
        <v>0.47427448058671717</v>
      </c>
      <c r="Q2298" s="332">
        <v>0.296816976127321</v>
      </c>
      <c r="R2298" s="358">
        <v>0.64498575818349002</v>
      </c>
      <c r="S2298" s="327">
        <v>0.71752721381704909</v>
      </c>
      <c r="T2298" s="358">
        <v>5.2196792984698558E-2</v>
      </c>
      <c r="U2298" s="358">
        <v>0.38295582072976003</v>
      </c>
      <c r="V2298" s="361">
        <v>0.13135262390111735</v>
      </c>
    </row>
    <row r="2299" spans="1:22" hidden="1" outlineLevel="1">
      <c r="A2299" s="65">
        <v>2290</v>
      </c>
      <c r="B2299" s="117">
        <v>1</v>
      </c>
      <c r="C2299" s="325">
        <v>7.2559200892001271E-5</v>
      </c>
      <c r="D2299" s="358">
        <v>1.0035919531989416E-4</v>
      </c>
      <c r="E2299" s="327">
        <v>8.9134931800750441E-5</v>
      </c>
      <c r="F2299" s="332">
        <v>0</v>
      </c>
      <c r="G2299" s="358">
        <v>0</v>
      </c>
      <c r="H2299" s="327">
        <v>0</v>
      </c>
      <c r="I2299" s="332">
        <v>1.8054403937197409E-4</v>
      </c>
      <c r="J2299" s="358">
        <v>3.0377007852394931E-4</v>
      </c>
      <c r="K2299" s="327">
        <v>2.1096983725608443E-4</v>
      </c>
      <c r="L2299" s="336">
        <v>1.644775488145868E-4</v>
      </c>
      <c r="M2299" s="210">
        <v>1.1415525114155251E-4</v>
      </c>
      <c r="N2299" s="325">
        <v>0.65563343241328642</v>
      </c>
      <c r="O2299" s="358">
        <v>0.41405080770539321</v>
      </c>
      <c r="P2299" s="327">
        <v>0.63290981311449901</v>
      </c>
      <c r="Q2299" s="332">
        <v>0.46171529619805485</v>
      </c>
      <c r="R2299" s="358">
        <v>0.75218912159760409</v>
      </c>
      <c r="S2299" s="327">
        <v>0.84219860246590073</v>
      </c>
      <c r="T2299" s="358">
        <v>4.3514761285840885E-2</v>
      </c>
      <c r="U2299" s="358">
        <v>0.39120479532795199</v>
      </c>
      <c r="V2299" s="361">
        <v>0.23148752742259759</v>
      </c>
    </row>
    <row r="2300" spans="1:22" hidden="1" outlineLevel="1">
      <c r="A2300" s="65">
        <v>2291</v>
      </c>
      <c r="B2300" s="117">
        <v>1</v>
      </c>
      <c r="C2300" s="325">
        <v>7.3890505034476627E-5</v>
      </c>
      <c r="D2300" s="358">
        <v>1.044419986940084E-4</v>
      </c>
      <c r="E2300" s="327">
        <v>9.2235390060156538E-5</v>
      </c>
      <c r="F2300" s="332">
        <v>0</v>
      </c>
      <c r="G2300" s="358">
        <v>0</v>
      </c>
      <c r="H2300" s="327">
        <v>0</v>
      </c>
      <c r="I2300" s="332">
        <v>1.6717040682590195E-4</v>
      </c>
      <c r="J2300" s="358">
        <v>2.6348663103362857E-4</v>
      </c>
      <c r="K2300" s="327">
        <v>2.0502702493901164E-4</v>
      </c>
      <c r="L2300" s="336">
        <v>1.8797434150238492E-4</v>
      </c>
      <c r="M2300" s="210">
        <v>1.1415525114155251E-4</v>
      </c>
      <c r="N2300" s="325">
        <v>0.82858501027403275</v>
      </c>
      <c r="O2300" s="358">
        <v>0.55329676779704795</v>
      </c>
      <c r="P2300" s="327">
        <v>0.6795405829448864</v>
      </c>
      <c r="Q2300" s="332">
        <v>0.46171529619805485</v>
      </c>
      <c r="R2300" s="358">
        <v>0.75071939571387036</v>
      </c>
      <c r="S2300" s="327">
        <v>0.89801884365802365</v>
      </c>
      <c r="T2300" s="358">
        <v>4.9790928778991016E-2</v>
      </c>
      <c r="U2300" s="358">
        <v>0.34159794808677035</v>
      </c>
      <c r="V2300" s="361">
        <v>0.24803162134841689</v>
      </c>
    </row>
    <row r="2301" spans="1:22" hidden="1" outlineLevel="1">
      <c r="A2301" s="65">
        <v>2292</v>
      </c>
      <c r="B2301" s="117">
        <v>1</v>
      </c>
      <c r="C2301" s="325">
        <v>7.4459278165768902E-5</v>
      </c>
      <c r="D2301" s="358">
        <v>1.0525855936883126E-4</v>
      </c>
      <c r="E2301" s="327">
        <v>9.3701297103306708E-5</v>
      </c>
      <c r="F2301" s="332">
        <v>0</v>
      </c>
      <c r="G2301" s="358">
        <v>0</v>
      </c>
      <c r="H2301" s="327">
        <v>0</v>
      </c>
      <c r="I2301" s="332">
        <v>1.537967742798298E-4</v>
      </c>
      <c r="J2301" s="358">
        <v>2.5526551930091007E-4</v>
      </c>
      <c r="K2301" s="327">
        <v>1.8719858798779324E-4</v>
      </c>
      <c r="L2301" s="336">
        <v>2.0677177565262342E-4</v>
      </c>
      <c r="M2301" s="210">
        <v>1.1415525114155251E-4</v>
      </c>
      <c r="N2301" s="325">
        <v>0.90507557738891609</v>
      </c>
      <c r="O2301" s="358">
        <v>0.55734731897181611</v>
      </c>
      <c r="P2301" s="327">
        <v>0.63587289122928192</v>
      </c>
      <c r="Q2301" s="332">
        <v>0.49469496021220166</v>
      </c>
      <c r="R2301" s="358">
        <v>0.73039330852830042</v>
      </c>
      <c r="S2301" s="327">
        <v>0.92962555274618908</v>
      </c>
      <c r="T2301" s="358">
        <v>5.020933994520102E-2</v>
      </c>
      <c r="U2301" s="358">
        <v>0.30080507370393078</v>
      </c>
      <c r="V2301" s="361">
        <v>0.26339999286326404</v>
      </c>
    </row>
    <row r="2302" spans="1:22" hidden="1" outlineLevel="1">
      <c r="A2302" s="65">
        <v>2293</v>
      </c>
      <c r="B2302" s="117">
        <v>1</v>
      </c>
      <c r="C2302" s="325">
        <v>7.3252979107094063E-5</v>
      </c>
      <c r="D2302" s="358">
        <v>1.0376153146498937E-4</v>
      </c>
      <c r="E2302" s="327">
        <v>9.3480762415399158E-5</v>
      </c>
      <c r="F2302" s="332">
        <v>0</v>
      </c>
      <c r="G2302" s="358">
        <v>0</v>
      </c>
      <c r="H2302" s="327">
        <v>0</v>
      </c>
      <c r="I2302" s="332">
        <v>1.3596526421840024E-4</v>
      </c>
      <c r="J2302" s="358">
        <v>2.5156601902118664E-4</v>
      </c>
      <c r="K2302" s="327">
        <v>2.3176968036583927E-4</v>
      </c>
      <c r="L2302" s="336">
        <v>1.8797434150238492E-4</v>
      </c>
      <c r="M2302" s="210">
        <v>1.1415525114155251E-4</v>
      </c>
      <c r="N2302" s="325">
        <v>0.92146641319924827</v>
      </c>
      <c r="O2302" s="358">
        <v>0.6689810395312944</v>
      </c>
      <c r="P2302" s="327">
        <v>0.59714245974074753</v>
      </c>
      <c r="Q2302" s="332">
        <v>0.52767462422634837</v>
      </c>
      <c r="R2302" s="358">
        <v>0.77862222489310129</v>
      </c>
      <c r="S2302" s="327">
        <v>0.96098750845891245</v>
      </c>
      <c r="T2302" s="358">
        <v>5.606709627214114E-2</v>
      </c>
      <c r="U2302" s="358">
        <v>0.29662408657881978</v>
      </c>
      <c r="V2302" s="361">
        <v>0.25933840635263378</v>
      </c>
    </row>
    <row r="2303" spans="1:22" hidden="1" outlineLevel="1">
      <c r="A2303" s="65">
        <v>2294</v>
      </c>
      <c r="B2303" s="117">
        <v>1</v>
      </c>
      <c r="C2303" s="325">
        <v>6.9477825576318909E-5</v>
      </c>
      <c r="D2303" s="358">
        <v>1.0000924074497007E-4</v>
      </c>
      <c r="E2303" s="327">
        <v>8.594366514044122E-5</v>
      </c>
      <c r="F2303" s="332">
        <v>0</v>
      </c>
      <c r="G2303" s="358">
        <v>0</v>
      </c>
      <c r="H2303" s="327">
        <v>0</v>
      </c>
      <c r="I2303" s="332">
        <v>1.225916316723281E-4</v>
      </c>
      <c r="J2303" s="358">
        <v>2.8445046595206079E-4</v>
      </c>
      <c r="K2303" s="327">
        <v>2.3176968036583927E-4</v>
      </c>
      <c r="L2303" s="336">
        <v>1.9032402077116473E-4</v>
      </c>
      <c r="M2303" s="210">
        <v>1.1415525114155251E-4</v>
      </c>
      <c r="N2303" s="325">
        <v>0.88585873540438875</v>
      </c>
      <c r="O2303" s="358">
        <v>0.57172166031315563</v>
      </c>
      <c r="P2303" s="327">
        <v>0.57183248033273648</v>
      </c>
      <c r="Q2303" s="332">
        <v>0.59363395225464199</v>
      </c>
      <c r="R2303" s="358">
        <v>0.82308466669476243</v>
      </c>
      <c r="S2303" s="327">
        <v>1.0205043381431393</v>
      </c>
      <c r="T2303" s="358">
        <v>4.6443639449310944E-2</v>
      </c>
      <c r="U2303" s="358">
        <v>0.26803517461522303</v>
      </c>
      <c r="V2303" s="361">
        <v>0.20870599706973839</v>
      </c>
    </row>
    <row r="2304" spans="1:22" hidden="1" outlineLevel="1">
      <c r="A2304" s="65">
        <v>2295</v>
      </c>
      <c r="B2304" s="117">
        <v>1</v>
      </c>
      <c r="C2304" s="325">
        <v>6.7634000590261506E-5</v>
      </c>
      <c r="D2304" s="358">
        <v>8.6380454243760116E-5</v>
      </c>
      <c r="E2304" s="327">
        <v>8.3478865687356871E-5</v>
      </c>
      <c r="F2304" s="332">
        <v>0</v>
      </c>
      <c r="G2304" s="358">
        <v>0</v>
      </c>
      <c r="H2304" s="327">
        <v>0</v>
      </c>
      <c r="I2304" s="332">
        <v>1.136758766416133E-4</v>
      </c>
      <c r="J2304" s="358">
        <v>2.4663335198155556E-4</v>
      </c>
      <c r="K2304" s="327">
        <v>1.8719858798779324E-4</v>
      </c>
      <c r="L2304" s="336">
        <v>2.1382081345896285E-4</v>
      </c>
      <c r="M2304" s="210">
        <v>1.1415525114155251E-4</v>
      </c>
      <c r="N2304" s="325">
        <v>0.79052812712820397</v>
      </c>
      <c r="O2304" s="358">
        <v>0.51139085725400379</v>
      </c>
      <c r="P2304" s="327">
        <v>0.58519683844724935</v>
      </c>
      <c r="Q2304" s="332">
        <v>0.49469496021220166</v>
      </c>
      <c r="R2304" s="358">
        <v>0.87377449480644664</v>
      </c>
      <c r="S2304" s="327">
        <v>0.98113309354339318</v>
      </c>
      <c r="T2304" s="358">
        <v>3.6820182626480749E-2</v>
      </c>
      <c r="U2304" s="358">
        <v>0.26848717322334315</v>
      </c>
      <c r="V2304" s="361">
        <v>0.13933074026128436</v>
      </c>
    </row>
    <row r="2305" spans="1:22" hidden="1" outlineLevel="1">
      <c r="A2305" s="65">
        <v>2296</v>
      </c>
      <c r="B2305" s="117">
        <v>1</v>
      </c>
      <c r="C2305" s="325">
        <v>6.68839700874585E-5</v>
      </c>
      <c r="D2305" s="358">
        <v>8.73525502852159E-5</v>
      </c>
      <c r="E2305" s="327">
        <v>8.2168630188612032E-5</v>
      </c>
      <c r="F2305" s="332">
        <v>0</v>
      </c>
      <c r="G2305" s="358">
        <v>0</v>
      </c>
      <c r="H2305" s="327">
        <v>0</v>
      </c>
      <c r="I2305" s="332">
        <v>1.0476012161089854E-4</v>
      </c>
      <c r="J2305" s="358">
        <v>2.7992885449906562E-4</v>
      </c>
      <c r="K2305" s="327">
        <v>1.8719858798779324E-4</v>
      </c>
      <c r="L2305" s="336">
        <v>2.2321953053408208E-4</v>
      </c>
      <c r="M2305" s="210">
        <v>1.1415525114155251E-4</v>
      </c>
      <c r="N2305" s="325">
        <v>0.63340218384295088</v>
      </c>
      <c r="O2305" s="358">
        <v>0.40943461637607587</v>
      </c>
      <c r="P2305" s="327">
        <v>0.4455447491639371</v>
      </c>
      <c r="Q2305" s="332">
        <v>0.39575596816976127</v>
      </c>
      <c r="R2305" s="358">
        <v>0.90745257373737509</v>
      </c>
      <c r="S2305" s="327">
        <v>0.95232836288018363</v>
      </c>
      <c r="T2305" s="358">
        <v>3.6820182626480749E-2</v>
      </c>
      <c r="U2305" s="358">
        <v>0.26927817078755334</v>
      </c>
      <c r="V2305" s="361">
        <v>0.12765749632377765</v>
      </c>
    </row>
    <row r="2306" spans="1:22" hidden="1" outlineLevel="1">
      <c r="A2306" s="65">
        <v>2297</v>
      </c>
      <c r="B2306" s="117">
        <v>1</v>
      </c>
      <c r="C2306" s="325">
        <v>6.5833927383534283E-5</v>
      </c>
      <c r="D2306" s="358">
        <v>8.9043997397348937E-5</v>
      </c>
      <c r="E2306" s="327">
        <v>8.2194575446012922E-5</v>
      </c>
      <c r="F2306" s="332">
        <v>0</v>
      </c>
      <c r="G2306" s="358">
        <v>0</v>
      </c>
      <c r="H2306" s="327">
        <v>0</v>
      </c>
      <c r="I2306" s="332">
        <v>9.3615427822505074E-5</v>
      </c>
      <c r="J2306" s="358">
        <v>2.7910674332579371E-4</v>
      </c>
      <c r="K2306" s="327">
        <v>1.9016999414632964E-4</v>
      </c>
      <c r="L2306" s="336">
        <v>2.2321953053408208E-4</v>
      </c>
      <c r="M2306" s="210">
        <v>1.1415525114155251E-4</v>
      </c>
      <c r="N2306" s="325">
        <v>0.41523450719508148</v>
      </c>
      <c r="O2306" s="358">
        <v>0.26699759383081839</v>
      </c>
      <c r="P2306" s="327">
        <v>0.29918853515996124</v>
      </c>
      <c r="Q2306" s="332">
        <v>0.26383731211317418</v>
      </c>
      <c r="R2306" s="358">
        <v>0.86017040694070668</v>
      </c>
      <c r="S2306" s="327">
        <v>0.91483917113617819</v>
      </c>
      <c r="T2306" s="358">
        <v>4.1422705454790834E-2</v>
      </c>
      <c r="U2306" s="358">
        <v>0.28882711058874788</v>
      </c>
      <c r="V2306" s="361">
        <v>7.3606330575731183E-2</v>
      </c>
    </row>
    <row r="2307" spans="1:22" hidden="1" outlineLevel="1">
      <c r="A2307" s="65">
        <v>2298</v>
      </c>
      <c r="B2307" s="117">
        <v>1</v>
      </c>
      <c r="C2307" s="325">
        <v>6.6583957886337289E-5</v>
      </c>
      <c r="D2307" s="358">
        <v>8.7683062939310861E-5</v>
      </c>
      <c r="E2307" s="327">
        <v>8.3958852949273302E-5</v>
      </c>
      <c r="F2307" s="332">
        <v>0</v>
      </c>
      <c r="G2307" s="358">
        <v>0</v>
      </c>
      <c r="H2307" s="327">
        <v>0</v>
      </c>
      <c r="I2307" s="332">
        <v>8.6928611549469016E-5</v>
      </c>
      <c r="J2307" s="358">
        <v>2.2895796175621079E-4</v>
      </c>
      <c r="K2307" s="327">
        <v>2.2582686804876643E-4</v>
      </c>
      <c r="L2307" s="336">
        <v>1.644775488145868E-4</v>
      </c>
      <c r="M2307" s="210">
        <v>1.1415525114155251E-4</v>
      </c>
      <c r="N2307" s="325">
        <v>0.16466195974977368</v>
      </c>
      <c r="O2307" s="358">
        <v>0.10072570807193523</v>
      </c>
      <c r="P2307" s="327">
        <v>0.11323735242426249</v>
      </c>
      <c r="Q2307" s="332">
        <v>6.5959328028293546E-2</v>
      </c>
      <c r="R2307" s="358">
        <v>0.78457538190368759</v>
      </c>
      <c r="S2307" s="327">
        <v>0.80149387205225642</v>
      </c>
      <c r="T2307" s="358">
        <v>4.518840595068091E-2</v>
      </c>
      <c r="U2307" s="358">
        <v>0.34204994669489047</v>
      </c>
      <c r="V2307" s="361">
        <v>0</v>
      </c>
    </row>
    <row r="2308" spans="1:22" hidden="1" outlineLevel="1">
      <c r="A2308" s="65">
        <v>2299</v>
      </c>
      <c r="B2308" s="117">
        <v>1</v>
      </c>
      <c r="C2308" s="325">
        <v>7.1134142936675557E-5</v>
      </c>
      <c r="D2308" s="358">
        <v>8.9646696943051517E-5</v>
      </c>
      <c r="E2308" s="327">
        <v>8.7137146980882071E-5</v>
      </c>
      <c r="F2308" s="332">
        <v>0</v>
      </c>
      <c r="G2308" s="358">
        <v>0</v>
      </c>
      <c r="H2308" s="327">
        <v>0</v>
      </c>
      <c r="I2308" s="332">
        <v>8.9157550307147697E-5</v>
      </c>
      <c r="J2308" s="358">
        <v>2.5238813019445855E-4</v>
      </c>
      <c r="K2308" s="327">
        <v>2.4662671115852124E-4</v>
      </c>
      <c r="L2308" s="336">
        <v>1.1748396343899057E-4</v>
      </c>
      <c r="M2308" s="210">
        <v>1.1415525114155251E-4</v>
      </c>
      <c r="N2308" s="325">
        <v>1.3753230047749976E-2</v>
      </c>
      <c r="O2308" s="358">
        <v>4.0918094646779698E-3</v>
      </c>
      <c r="P2308" s="327">
        <v>8.7154898893982528E-3</v>
      </c>
      <c r="Q2308" s="332">
        <v>3.2979664014146773E-2</v>
      </c>
      <c r="R2308" s="358">
        <v>0.69126416939820989</v>
      </c>
      <c r="S2308" s="327">
        <v>0.73499739798690944</v>
      </c>
      <c r="T2308" s="358">
        <v>0.1131802204598073</v>
      </c>
      <c r="U2308" s="358">
        <v>0.48228251486415341</v>
      </c>
      <c r="V2308" s="361">
        <v>0</v>
      </c>
    </row>
    <row r="2309" spans="1:22" hidden="1" outlineLevel="1">
      <c r="A2309" s="65">
        <v>2300</v>
      </c>
      <c r="B2309" s="117">
        <v>1</v>
      </c>
      <c r="C2309" s="325">
        <v>8.002200439489123E-5</v>
      </c>
      <c r="D2309" s="358">
        <v>1.0028142763657769E-4</v>
      </c>
      <c r="E2309" s="327">
        <v>9.7982264574453219E-5</v>
      </c>
      <c r="F2309" s="332">
        <v>0</v>
      </c>
      <c r="G2309" s="358">
        <v>0</v>
      </c>
      <c r="H2309" s="327">
        <v>0</v>
      </c>
      <c r="I2309" s="332">
        <v>1.3150738670304288E-4</v>
      </c>
      <c r="J2309" s="358">
        <v>2.934936888580512E-4</v>
      </c>
      <c r="K2309" s="327">
        <v>2.5851233579266681E-4</v>
      </c>
      <c r="L2309" s="336">
        <v>8.811297257924293E-5</v>
      </c>
      <c r="M2309" s="210">
        <v>1.1415525114155251E-4</v>
      </c>
      <c r="N2309" s="325">
        <v>0</v>
      </c>
      <c r="O2309" s="358">
        <v>0</v>
      </c>
      <c r="P2309" s="327">
        <v>0</v>
      </c>
      <c r="Q2309" s="332">
        <v>3.2979664014146773E-2</v>
      </c>
      <c r="R2309" s="358">
        <v>0.66397063918125065</v>
      </c>
      <c r="S2309" s="327">
        <v>0.66091362456604652</v>
      </c>
      <c r="T2309" s="358">
        <v>0.30847363228832875</v>
      </c>
      <c r="U2309" s="358">
        <v>0.62387107885777671</v>
      </c>
      <c r="V2309" s="361">
        <v>0</v>
      </c>
    </row>
    <row r="2310" spans="1:22" hidden="1" outlineLevel="1">
      <c r="A2310" s="65">
        <v>2301</v>
      </c>
      <c r="B2310" s="117">
        <v>1</v>
      </c>
      <c r="C2310" s="325">
        <v>8.9128624749757791E-5</v>
      </c>
      <c r="D2310" s="358">
        <v>1.1777915638278164E-4</v>
      </c>
      <c r="E2310" s="327">
        <v>1.0893116319762791E-4</v>
      </c>
      <c r="F2310" s="332">
        <v>0</v>
      </c>
      <c r="G2310" s="358">
        <v>0</v>
      </c>
      <c r="H2310" s="327">
        <v>0</v>
      </c>
      <c r="I2310" s="332">
        <v>1.6717040682590195E-4</v>
      </c>
      <c r="J2310" s="358">
        <v>3.021258561774056E-4</v>
      </c>
      <c r="K2310" s="327">
        <v>2.5256952347559405E-4</v>
      </c>
      <c r="L2310" s="336">
        <v>5.8741981719495287E-5</v>
      </c>
      <c r="M2310" s="210">
        <v>1.1415525114155251E-4</v>
      </c>
      <c r="N2310" s="325">
        <v>0</v>
      </c>
      <c r="O2310" s="358">
        <v>0</v>
      </c>
      <c r="P2310" s="327">
        <v>0</v>
      </c>
      <c r="Q2310" s="332">
        <v>3.2979664014146773E-2</v>
      </c>
      <c r="R2310" s="358">
        <v>0.6635921909366379</v>
      </c>
      <c r="S2310" s="327">
        <v>0.67461127373760155</v>
      </c>
      <c r="T2310" s="358">
        <v>0.4060680368068133</v>
      </c>
      <c r="U2310" s="358">
        <v>0.70681282344781626</v>
      </c>
      <c r="V2310" s="361">
        <v>0</v>
      </c>
    </row>
    <row r="2311" spans="1:22" hidden="1" outlineLevel="1">
      <c r="A2311" s="65">
        <v>2302</v>
      </c>
      <c r="B2311" s="117">
        <v>1</v>
      </c>
      <c r="C2311" s="325">
        <v>8.6591021548607609E-5</v>
      </c>
      <c r="D2311" s="358">
        <v>1.1643766384557267E-4</v>
      </c>
      <c r="E2311" s="327">
        <v>1.0636258271494002E-4</v>
      </c>
      <c r="F2311" s="332">
        <v>0</v>
      </c>
      <c r="G2311" s="358">
        <v>0</v>
      </c>
      <c r="H2311" s="327">
        <v>0</v>
      </c>
      <c r="I2311" s="332">
        <v>1.7831510061429539E-4</v>
      </c>
      <c r="J2311" s="358">
        <v>3.2802235813546895E-4</v>
      </c>
      <c r="K2311" s="327">
        <v>2.7931217890242167E-4</v>
      </c>
      <c r="L2311" s="336">
        <v>3.7594868300476983E-5</v>
      </c>
      <c r="M2311" s="210">
        <v>1.1415525114155251E-4</v>
      </c>
      <c r="N2311" s="325">
        <v>0</v>
      </c>
      <c r="O2311" s="358">
        <v>0</v>
      </c>
      <c r="P2311" s="327">
        <v>0</v>
      </c>
      <c r="Q2311" s="332">
        <v>6.5959328028293546E-2</v>
      </c>
      <c r="R2311" s="358">
        <v>0.68036071400358056</v>
      </c>
      <c r="S2311" s="327">
        <v>0.65762213939020642</v>
      </c>
      <c r="T2311" s="358">
        <v>0.33336909667782427</v>
      </c>
      <c r="U2311" s="358">
        <v>0.67257392888271816</v>
      </c>
      <c r="V2311" s="361">
        <v>0</v>
      </c>
    </row>
    <row r="2312" spans="1:22" hidden="1" outlineLevel="1">
      <c r="A2312" s="65">
        <v>2303</v>
      </c>
      <c r="B2312" s="117">
        <v>1</v>
      </c>
      <c r="C2312" s="325">
        <v>7.9421979992648823E-5</v>
      </c>
      <c r="D2312" s="358">
        <v>1.0803875404739478E-4</v>
      </c>
      <c r="E2312" s="327">
        <v>9.8669813895576748E-5</v>
      </c>
      <c r="F2312" s="332">
        <v>0</v>
      </c>
      <c r="G2312" s="358">
        <v>0</v>
      </c>
      <c r="H2312" s="327">
        <v>0</v>
      </c>
      <c r="I2312" s="332">
        <v>1.9614661067572496E-4</v>
      </c>
      <c r="J2312" s="358">
        <v>3.4898619305390118E-4</v>
      </c>
      <c r="K2312" s="327">
        <v>2.9416920969510367E-4</v>
      </c>
      <c r="L2312" s="336">
        <v>2.3496792687798115E-5</v>
      </c>
      <c r="M2312" s="210">
        <v>1.1415525114155251E-4</v>
      </c>
      <c r="N2312" s="325">
        <v>0</v>
      </c>
      <c r="O2312" s="358">
        <v>0</v>
      </c>
      <c r="P2312" s="327">
        <v>0</v>
      </c>
      <c r="Q2312" s="332">
        <v>6.5959328028293546E-2</v>
      </c>
      <c r="R2312" s="358">
        <v>0.66095358201232646</v>
      </c>
      <c r="S2312" s="327">
        <v>0.63349301072086939</v>
      </c>
      <c r="T2312" s="358">
        <v>0.22594202975340458</v>
      </c>
      <c r="U2312" s="358">
        <v>0.5416073321799173</v>
      </c>
      <c r="V2312" s="361">
        <v>0</v>
      </c>
    </row>
    <row r="2313" spans="1:22" hidden="1" outlineLevel="1">
      <c r="A2313" s="65">
        <v>2304</v>
      </c>
      <c r="B2313" s="117">
        <v>1</v>
      </c>
      <c r="C2313" s="325">
        <v>7.150290793388703E-5</v>
      </c>
      <c r="D2313" s="358">
        <v>9.8045606741229416E-5</v>
      </c>
      <c r="E2313" s="327">
        <v>8.7876586816807369E-5</v>
      </c>
      <c r="F2313" s="332">
        <v>0</v>
      </c>
      <c r="G2313" s="358">
        <v>0</v>
      </c>
      <c r="H2313" s="327">
        <v>0</v>
      </c>
      <c r="I2313" s="332">
        <v>2.1620705949483316E-4</v>
      </c>
      <c r="J2313" s="358">
        <v>3.8310380674468303E-4</v>
      </c>
      <c r="K2313" s="327">
        <v>2.8525499121949443E-4</v>
      </c>
      <c r="L2313" s="336">
        <v>9.3987170751192458E-6</v>
      </c>
      <c r="M2313" s="210">
        <v>1.1415525114155251E-4</v>
      </c>
      <c r="N2313" s="325">
        <v>0</v>
      </c>
      <c r="O2313" s="358">
        <v>0</v>
      </c>
      <c r="P2313" s="327">
        <v>0</v>
      </c>
      <c r="Q2313" s="332">
        <v>6.5959328028293546E-2</v>
      </c>
      <c r="R2313" s="358">
        <v>0.62976050643413783</v>
      </c>
      <c r="S2313" s="327">
        <v>0.65460072309187545</v>
      </c>
      <c r="T2313" s="358">
        <v>0.12573255544610754</v>
      </c>
      <c r="U2313" s="358">
        <v>0.47674553191468211</v>
      </c>
      <c r="V2313" s="361">
        <v>0</v>
      </c>
    </row>
    <row r="2314" spans="1:22" hidden="1" outlineLevel="1">
      <c r="A2314" s="65">
        <v>2305</v>
      </c>
      <c r="B2314" s="117">
        <v>1</v>
      </c>
      <c r="C2314" s="325">
        <v>6.726523559305002E-5</v>
      </c>
      <c r="D2314" s="358">
        <v>8.7041479551950053E-5</v>
      </c>
      <c r="E2314" s="327">
        <v>7.7342812312046884E-5</v>
      </c>
      <c r="F2314" s="332">
        <v>0</v>
      </c>
      <c r="G2314" s="358">
        <v>0</v>
      </c>
      <c r="H2314" s="327">
        <v>0</v>
      </c>
      <c r="I2314" s="332">
        <v>2.1174918197947579E-4</v>
      </c>
      <c r="J2314" s="358">
        <v>3.8145958439813926E-4</v>
      </c>
      <c r="K2314" s="327">
        <v>2.8525499121949443E-4</v>
      </c>
      <c r="L2314" s="336">
        <v>5.8741981719495289E-6</v>
      </c>
      <c r="M2314" s="210">
        <v>1.1415525114155251E-4</v>
      </c>
      <c r="N2314" s="325">
        <v>0</v>
      </c>
      <c r="O2314" s="358">
        <v>0</v>
      </c>
      <c r="P2314" s="327">
        <v>0</v>
      </c>
      <c r="Q2314" s="332">
        <v>3.2979664014146773E-2</v>
      </c>
      <c r="R2314" s="358">
        <v>0.64042165031419529</v>
      </c>
      <c r="S2314" s="327">
        <v>0.63991563113172789</v>
      </c>
      <c r="T2314" s="358">
        <v>7.531400991780153E-2</v>
      </c>
      <c r="U2314" s="358">
        <v>0.37583684265186834</v>
      </c>
      <c r="V2314" s="361">
        <v>0</v>
      </c>
    </row>
    <row r="2315" spans="1:22" hidden="1" outlineLevel="1">
      <c r="A2315" s="65">
        <v>2306</v>
      </c>
      <c r="B2315" s="117">
        <v>1</v>
      </c>
      <c r="C2315" s="325">
        <v>6.3065064777353166E-5</v>
      </c>
      <c r="D2315" s="358">
        <v>7.8759221278746854E-5</v>
      </c>
      <c r="E2315" s="327">
        <v>7.0700826417419575E-5</v>
      </c>
      <c r="F2315" s="332">
        <v>0</v>
      </c>
      <c r="G2315" s="358">
        <v>0</v>
      </c>
      <c r="H2315" s="327">
        <v>0</v>
      </c>
      <c r="I2315" s="332">
        <v>2.5855689589072831E-4</v>
      </c>
      <c r="J2315" s="358">
        <v>4.3037519920781445E-4</v>
      </c>
      <c r="K2315" s="327">
        <v>2.8525499121949443E-4</v>
      </c>
      <c r="L2315" s="336">
        <v>2.3496792687798115E-6</v>
      </c>
      <c r="M2315" s="210">
        <v>1.1415525114155251E-4</v>
      </c>
      <c r="N2315" s="325">
        <v>0</v>
      </c>
      <c r="O2315" s="358">
        <v>0</v>
      </c>
      <c r="P2315" s="327">
        <v>0</v>
      </c>
      <c r="Q2315" s="332">
        <v>3.2979664014146773E-2</v>
      </c>
      <c r="R2315" s="358">
        <v>0.61930374189356741</v>
      </c>
      <c r="S2315" s="327">
        <v>0.56817810181542272</v>
      </c>
      <c r="T2315" s="358">
        <v>4.5502214325338422E-2</v>
      </c>
      <c r="U2315" s="358">
        <v>0.32159700967745564</v>
      </c>
      <c r="V2315" s="361">
        <v>0</v>
      </c>
    </row>
    <row r="2316" spans="1:22" hidden="1" outlineLevel="1">
      <c r="A2316" s="65">
        <v>2307</v>
      </c>
      <c r="B2316" s="117">
        <v>1</v>
      </c>
      <c r="C2316" s="325">
        <v>6.1658757584597524E-5</v>
      </c>
      <c r="D2316" s="358">
        <v>7.5084698242044019E-5</v>
      </c>
      <c r="E2316" s="327">
        <v>6.7457669242308586E-5</v>
      </c>
      <c r="F2316" s="332">
        <v>0</v>
      </c>
      <c r="G2316" s="358">
        <v>0</v>
      </c>
      <c r="H2316" s="327">
        <v>0</v>
      </c>
      <c r="I2316" s="332">
        <v>3.0536460980198086E-4</v>
      </c>
      <c r="J2316" s="358">
        <v>4.616154237921449E-4</v>
      </c>
      <c r="K2316" s="327">
        <v>2.7634077274388524E-4</v>
      </c>
      <c r="L2316" s="336">
        <v>1.1748396343899057E-6</v>
      </c>
      <c r="M2316" s="210">
        <v>1.1415525114155251E-4</v>
      </c>
      <c r="N2316" s="325">
        <v>0</v>
      </c>
      <c r="O2316" s="358">
        <v>0</v>
      </c>
      <c r="P2316" s="327">
        <v>0</v>
      </c>
      <c r="Q2316" s="332">
        <v>3.2979664014146773E-2</v>
      </c>
      <c r="R2316" s="358">
        <v>0.62181221318752533</v>
      </c>
      <c r="S2316" s="327">
        <v>0.58064355482294316</v>
      </c>
      <c r="T2316" s="358">
        <v>4.5606817116890928E-2</v>
      </c>
      <c r="U2316" s="358">
        <v>0.30747205317370224</v>
      </c>
      <c r="V2316" s="361">
        <v>0</v>
      </c>
    </row>
    <row r="2317" spans="1:22" hidden="1" outlineLevel="1">
      <c r="A2317" s="65">
        <v>2308</v>
      </c>
      <c r="B2317" s="117">
        <v>1</v>
      </c>
      <c r="C2317" s="325">
        <v>6.1377496146046385E-5</v>
      </c>
      <c r="D2317" s="358">
        <v>7.2790551584208388E-5</v>
      </c>
      <c r="E2317" s="327">
        <v>6.6796065178585946E-5</v>
      </c>
      <c r="F2317" s="332">
        <v>0</v>
      </c>
      <c r="G2317" s="358">
        <v>0</v>
      </c>
      <c r="H2317" s="327">
        <v>0</v>
      </c>
      <c r="I2317" s="332">
        <v>2.9867779352894482E-4</v>
      </c>
      <c r="J2317" s="358">
        <v>4.8545664781702853E-4</v>
      </c>
      <c r="K2317" s="327">
        <v>2.8822639737803081E-4</v>
      </c>
      <c r="L2317" s="336">
        <v>1.409807561267887E-5</v>
      </c>
      <c r="M2317" s="210">
        <v>1.1415525114155251E-4</v>
      </c>
      <c r="N2317" s="325">
        <v>0</v>
      </c>
      <c r="O2317" s="358">
        <v>0</v>
      </c>
      <c r="P2317" s="327">
        <v>0</v>
      </c>
      <c r="Q2317" s="332">
        <v>3.2979664014146773E-2</v>
      </c>
      <c r="R2317" s="358">
        <v>0.64920409107343846</v>
      </c>
      <c r="S2317" s="327">
        <v>0.58932801590373918</v>
      </c>
      <c r="T2317" s="358">
        <v>5.4498054398853607E-2</v>
      </c>
      <c r="U2317" s="358">
        <v>0.28905310989280797</v>
      </c>
      <c r="V2317" s="361">
        <v>0</v>
      </c>
    </row>
    <row r="2318" spans="1:22" hidden="1" outlineLevel="1">
      <c r="A2318" s="65">
        <v>2309</v>
      </c>
      <c r="B2318" s="117">
        <v>1</v>
      </c>
      <c r="C2318" s="325">
        <v>6.2790053592992064E-5</v>
      </c>
      <c r="D2318" s="358">
        <v>7.3412693050740082E-5</v>
      </c>
      <c r="E2318" s="327">
        <v>6.7924683875524565E-5</v>
      </c>
      <c r="F2318" s="332">
        <v>0</v>
      </c>
      <c r="G2318" s="358">
        <v>0</v>
      </c>
      <c r="H2318" s="327">
        <v>0</v>
      </c>
      <c r="I2318" s="332">
        <v>3.1428036483269564E-4</v>
      </c>
      <c r="J2318" s="358">
        <v>5.0107676010919383E-4</v>
      </c>
      <c r="K2318" s="327">
        <v>2.8228358506095805E-4</v>
      </c>
      <c r="L2318" s="336">
        <v>3.7594868300476983E-5</v>
      </c>
      <c r="M2318" s="210">
        <v>1.1415525114155251E-4</v>
      </c>
      <c r="N2318" s="325">
        <v>0</v>
      </c>
      <c r="O2318" s="358">
        <v>0</v>
      </c>
      <c r="P2318" s="327">
        <v>0</v>
      </c>
      <c r="Q2318" s="332">
        <v>3.2979664014146773E-2</v>
      </c>
      <c r="R2318" s="358">
        <v>0.67782066024223808</v>
      </c>
      <c r="S2318" s="327">
        <v>0.57298873824804986</v>
      </c>
      <c r="T2318" s="358">
        <v>4.2259527787210857E-2</v>
      </c>
      <c r="U2318" s="358">
        <v>0.28091713494664605</v>
      </c>
      <c r="V2318" s="361">
        <v>0</v>
      </c>
    </row>
    <row r="2319" spans="1:22" hidden="1" outlineLevel="1">
      <c r="A2319" s="65">
        <v>2310</v>
      </c>
      <c r="B2319" s="117">
        <v>1</v>
      </c>
      <c r="C2319" s="325">
        <v>7.2696706484181835E-5</v>
      </c>
      <c r="D2319" s="358">
        <v>7.8506476307968351E-5</v>
      </c>
      <c r="E2319" s="327">
        <v>7.3554804731517244E-5</v>
      </c>
      <c r="F2319" s="332">
        <v>0</v>
      </c>
      <c r="G2319" s="358">
        <v>0</v>
      </c>
      <c r="H2319" s="327">
        <v>0</v>
      </c>
      <c r="I2319" s="332">
        <v>3.298829361364465E-4</v>
      </c>
      <c r="J2319" s="358">
        <v>5.1587476122808712E-4</v>
      </c>
      <c r="K2319" s="327">
        <v>2.7336936658534881E-4</v>
      </c>
      <c r="L2319" s="336">
        <v>9.3987170751192462E-5</v>
      </c>
      <c r="M2319" s="210">
        <v>1.1415525114155251E-4</v>
      </c>
      <c r="N2319" s="325">
        <v>0</v>
      </c>
      <c r="O2319" s="358">
        <v>7.4785296615511828E-4</v>
      </c>
      <c r="P2319" s="327">
        <v>2.1540278868356624E-3</v>
      </c>
      <c r="Q2319" s="332">
        <v>3.2979664014146773E-2</v>
      </c>
      <c r="R2319" s="358">
        <v>0.65415258167287393</v>
      </c>
      <c r="S2319" s="327">
        <v>0.564751582200828</v>
      </c>
      <c r="T2319" s="358">
        <v>5.5962493480588633E-2</v>
      </c>
      <c r="U2319" s="358">
        <v>0.31041004412648299</v>
      </c>
      <c r="V2319" s="361">
        <v>0</v>
      </c>
    </row>
    <row r="2320" spans="1:22" hidden="1" outlineLevel="1">
      <c r="A2320" s="65">
        <v>2311</v>
      </c>
      <c r="B2320" s="117">
        <v>1</v>
      </c>
      <c r="C2320" s="325">
        <v>9.5453881990063187E-5</v>
      </c>
      <c r="D2320" s="358">
        <v>8.618603503546897E-5</v>
      </c>
      <c r="E2320" s="327">
        <v>8.8123066762115811E-5</v>
      </c>
      <c r="F2320" s="332">
        <v>0</v>
      </c>
      <c r="G2320" s="358">
        <v>0</v>
      </c>
      <c r="H2320" s="327">
        <v>0</v>
      </c>
      <c r="I2320" s="332">
        <v>3.2765399737876781E-4</v>
      </c>
      <c r="J2320" s="358">
        <v>5.0847576066864048E-4</v>
      </c>
      <c r="K2320" s="327">
        <v>2.5554092963413043E-4</v>
      </c>
      <c r="L2320" s="336">
        <v>1.8210014333043539E-4</v>
      </c>
      <c r="M2320" s="210">
        <v>1.1415525114155251E-4</v>
      </c>
      <c r="N2320" s="325">
        <v>4.3897295905832114E-2</v>
      </c>
      <c r="O2320" s="358">
        <v>6.7493390958440036E-2</v>
      </c>
      <c r="P2320" s="327">
        <v>7.6093939654773166E-2</v>
      </c>
      <c r="Q2320" s="332">
        <v>3.2979664014146773E-2</v>
      </c>
      <c r="R2320" s="358">
        <v>0.63224941534224555</v>
      </c>
      <c r="S2320" s="327">
        <v>0.5452558538080533</v>
      </c>
      <c r="T2320" s="358">
        <v>0.10523040830181712</v>
      </c>
      <c r="U2320" s="358">
        <v>0.38216482316554984</v>
      </c>
      <c r="V2320" s="361">
        <v>0</v>
      </c>
    </row>
    <row r="2321" spans="1:22" hidden="1" outlineLevel="1">
      <c r="A2321" s="65">
        <v>2312</v>
      </c>
      <c r="B2321" s="117">
        <v>1</v>
      </c>
      <c r="C2321" s="325">
        <v>1.1464216235344021E-4</v>
      </c>
      <c r="D2321" s="358">
        <v>9.7909513295425601E-5</v>
      </c>
      <c r="E2321" s="327">
        <v>1.0506531984489562E-4</v>
      </c>
      <c r="F2321" s="332">
        <v>0</v>
      </c>
      <c r="G2321" s="358">
        <v>0</v>
      </c>
      <c r="H2321" s="327">
        <v>0</v>
      </c>
      <c r="I2321" s="332">
        <v>3.3434081365180389E-4</v>
      </c>
      <c r="J2321" s="358">
        <v>4.0858925311611043E-4</v>
      </c>
      <c r="K2321" s="327">
        <v>2.4365530499998481E-4</v>
      </c>
      <c r="L2321" s="336">
        <v>1.5860335064263727E-4</v>
      </c>
      <c r="M2321" s="210">
        <v>1.1415525114155251E-4</v>
      </c>
      <c r="N2321" s="325">
        <v>0.23097890463755438</v>
      </c>
      <c r="O2321" s="358">
        <v>0.27542119479953914</v>
      </c>
      <c r="P2321" s="327">
        <v>0.28892078180488989</v>
      </c>
      <c r="Q2321" s="332">
        <v>3.2979664014146773E-2</v>
      </c>
      <c r="R2321" s="358">
        <v>0.60995613364678691</v>
      </c>
      <c r="S2321" s="327">
        <v>0.5149741736053669</v>
      </c>
      <c r="T2321" s="358">
        <v>0.13357776481254521</v>
      </c>
      <c r="U2321" s="358">
        <v>0.50465644596609871</v>
      </c>
      <c r="V2321" s="361">
        <v>5.0486589165690279E-2</v>
      </c>
    </row>
    <row r="2322" spans="1:22" hidden="1" outlineLevel="1">
      <c r="A2322" s="65">
        <v>2313</v>
      </c>
      <c r="B2322" s="117">
        <v>1</v>
      </c>
      <c r="C2322" s="325">
        <v>1.3609303473360632E-4</v>
      </c>
      <c r="D2322" s="358">
        <v>1.167292926580094E-4</v>
      </c>
      <c r="E2322" s="327">
        <v>1.2666474663113481E-4</v>
      </c>
      <c r="F2322" s="332">
        <v>0</v>
      </c>
      <c r="G2322" s="358">
        <v>0</v>
      </c>
      <c r="H2322" s="327">
        <v>0</v>
      </c>
      <c r="I2322" s="332">
        <v>2.8753309974055135E-4</v>
      </c>
      <c r="J2322" s="358">
        <v>4.5668275675251376E-4</v>
      </c>
      <c r="K2322" s="327">
        <v>2.1988405573169364E-4</v>
      </c>
      <c r="L2322" s="336">
        <v>1.4685495429873823E-4</v>
      </c>
      <c r="M2322" s="210">
        <v>1.1415525114155251E-4</v>
      </c>
      <c r="N2322" s="325">
        <v>0.47910224673189294</v>
      </c>
      <c r="O2322" s="358">
        <v>0.44890492954675187</v>
      </c>
      <c r="P2322" s="327">
        <v>0.49554099789538991</v>
      </c>
      <c r="Q2322" s="332">
        <v>3.2979664014146773E-2</v>
      </c>
      <c r="R2322" s="358">
        <v>0.67639507783389907</v>
      </c>
      <c r="S2322" s="327">
        <v>0.54331471301975931</v>
      </c>
      <c r="T2322" s="358">
        <v>0.17322222281094354</v>
      </c>
      <c r="U2322" s="358">
        <v>0.57720222256937581</v>
      </c>
      <c r="V2322" s="361">
        <v>0.10076857209362679</v>
      </c>
    </row>
    <row r="2323" spans="1:22" hidden="1" outlineLevel="1">
      <c r="A2323" s="65">
        <v>2314</v>
      </c>
      <c r="B2323" s="117">
        <v>1</v>
      </c>
      <c r="C2323" s="325">
        <v>1.4385585043761749E-4</v>
      </c>
      <c r="D2323" s="358">
        <v>1.2433108370219355E-4</v>
      </c>
      <c r="E2323" s="327">
        <v>1.3853470189204104E-4</v>
      </c>
      <c r="F2323" s="332">
        <v>0</v>
      </c>
      <c r="G2323" s="358">
        <v>0</v>
      </c>
      <c r="H2323" s="327">
        <v>0</v>
      </c>
      <c r="I2323" s="332">
        <v>2.0283342694876101E-4</v>
      </c>
      <c r="J2323" s="358">
        <v>3.9173597406403743E-4</v>
      </c>
      <c r="K2323" s="327">
        <v>1.9611280646340243E-4</v>
      </c>
      <c r="L2323" s="336">
        <v>1.644775488145868E-4</v>
      </c>
      <c r="M2323" s="210">
        <v>1.1415525114155251E-4</v>
      </c>
      <c r="N2323" s="325">
        <v>0.67070546534232756</v>
      </c>
      <c r="O2323" s="358">
        <v>0.58315286350392659</v>
      </c>
      <c r="P2323" s="327">
        <v>0.63187760092404877</v>
      </c>
      <c r="Q2323" s="332">
        <v>3.2979664014146773E-2</v>
      </c>
      <c r="R2323" s="358">
        <v>0.72710885490572597</v>
      </c>
      <c r="S2323" s="327">
        <v>0.57368922594389016</v>
      </c>
      <c r="T2323" s="358">
        <v>0.23535628099312977</v>
      </c>
      <c r="U2323" s="358">
        <v>0.59991515262741113</v>
      </c>
      <c r="V2323" s="361">
        <v>0.27822631053928659</v>
      </c>
    </row>
    <row r="2324" spans="1:22" hidden="1" outlineLevel="1">
      <c r="A2324" s="65">
        <v>2315</v>
      </c>
      <c r="B2324" s="117">
        <v>1</v>
      </c>
      <c r="C2324" s="325">
        <v>1.4386835094599754E-4</v>
      </c>
      <c r="D2324" s="358">
        <v>1.197427903865223E-4</v>
      </c>
      <c r="E2324" s="327">
        <v>1.4385347965922306E-4</v>
      </c>
      <c r="F2324" s="332">
        <v>0</v>
      </c>
      <c r="G2324" s="358">
        <v>0</v>
      </c>
      <c r="H2324" s="327">
        <v>0</v>
      </c>
      <c r="I2324" s="332">
        <v>1.6048359055286583E-4</v>
      </c>
      <c r="J2324" s="358">
        <v>4.4969481177970308E-4</v>
      </c>
      <c r="K2324" s="327">
        <v>1.6937015103657481E-4</v>
      </c>
      <c r="L2324" s="336">
        <v>1.8797434150238492E-4</v>
      </c>
      <c r="M2324" s="210">
        <v>1.1415525114155251E-4</v>
      </c>
      <c r="N2324" s="325">
        <v>0.80673056252692321</v>
      </c>
      <c r="O2324" s="358">
        <v>0.609933134673873</v>
      </c>
      <c r="P2324" s="327">
        <v>0.75450293206715391</v>
      </c>
      <c r="Q2324" s="332">
        <v>3.2979664014146773E-2</v>
      </c>
      <c r="R2324" s="358">
        <v>0.74934087747971778</v>
      </c>
      <c r="S2324" s="327">
        <v>0.55656505715774029</v>
      </c>
      <c r="T2324" s="358">
        <v>0.16977033068971092</v>
      </c>
      <c r="U2324" s="358">
        <v>0.51143642508790021</v>
      </c>
      <c r="V2324" s="361">
        <v>0.36629860750663934</v>
      </c>
    </row>
    <row r="2325" spans="1:22" hidden="1" outlineLevel="1">
      <c r="A2325" s="65">
        <v>2316</v>
      </c>
      <c r="B2325" s="117">
        <v>1</v>
      </c>
      <c r="C2325" s="325">
        <v>1.441871139096888E-4</v>
      </c>
      <c r="D2325" s="358">
        <v>1.2619750810178866E-4</v>
      </c>
      <c r="E2325" s="327">
        <v>1.4229676421516978E-4</v>
      </c>
      <c r="F2325" s="332">
        <v>0</v>
      </c>
      <c r="G2325" s="358">
        <v>0</v>
      </c>
      <c r="H2325" s="327">
        <v>0</v>
      </c>
      <c r="I2325" s="332">
        <v>1.3150738670304288E-4</v>
      </c>
      <c r="J2325" s="358">
        <v>3.4240930366772633E-4</v>
      </c>
      <c r="K2325" s="327">
        <v>1.4559890176828365E-4</v>
      </c>
      <c r="L2325" s="336">
        <v>2.0677177565262342E-4</v>
      </c>
      <c r="M2325" s="210">
        <v>1.1415525114155251E-4</v>
      </c>
      <c r="N2325" s="325">
        <v>0.87191710494502583</v>
      </c>
      <c r="O2325" s="358">
        <v>0.65876892876640347</v>
      </c>
      <c r="P2325" s="327">
        <v>0.76983658487589379</v>
      </c>
      <c r="Q2325" s="332">
        <v>3.2979664014146773E-2</v>
      </c>
      <c r="R2325" s="358">
        <v>0.78547797364246141</v>
      </c>
      <c r="S2325" s="327">
        <v>0.55643002271898567</v>
      </c>
      <c r="T2325" s="358">
        <v>0.11527227629085733</v>
      </c>
      <c r="U2325" s="358">
        <v>0.47109554931318071</v>
      </c>
      <c r="V2325" s="361">
        <v>0.44521706570285235</v>
      </c>
    </row>
    <row r="2326" spans="1:22" hidden="1" outlineLevel="1">
      <c r="A2326" s="65">
        <v>2317</v>
      </c>
      <c r="B2326" s="117">
        <v>1</v>
      </c>
      <c r="C2326" s="325">
        <v>1.3198661773075983E-4</v>
      </c>
      <c r="D2326" s="358">
        <v>1.2382559376063657E-4</v>
      </c>
      <c r="E2326" s="327">
        <v>1.356028878057407E-4</v>
      </c>
      <c r="F2326" s="332">
        <v>0</v>
      </c>
      <c r="G2326" s="358">
        <v>0</v>
      </c>
      <c r="H2326" s="327">
        <v>0</v>
      </c>
      <c r="I2326" s="332">
        <v>1.0476012161089854E-4</v>
      </c>
      <c r="J2326" s="358">
        <v>3.0705852321703673E-4</v>
      </c>
      <c r="K2326" s="327">
        <v>1.1885624634145602E-4</v>
      </c>
      <c r="L2326" s="336">
        <v>1.8797434150238492E-4</v>
      </c>
      <c r="M2326" s="210">
        <v>1.1415525114155251E-4</v>
      </c>
      <c r="N2326" s="325">
        <v>0.88736593869729297</v>
      </c>
      <c r="O2326" s="358">
        <v>0.70040887626117232</v>
      </c>
      <c r="P2326" s="327">
        <v>0.75429136579307798</v>
      </c>
      <c r="Q2326" s="332">
        <v>3.2979664014146773E-2</v>
      </c>
      <c r="R2326" s="358">
        <v>0.80932193666389618</v>
      </c>
      <c r="S2326" s="327">
        <v>0.59412176612112311</v>
      </c>
      <c r="T2326" s="358">
        <v>0.10481199713560711</v>
      </c>
      <c r="U2326" s="358">
        <v>0.38205182351351985</v>
      </c>
      <c r="V2326" s="361">
        <v>0.48689413480347477</v>
      </c>
    </row>
    <row r="2327" spans="1:22" hidden="1" outlineLevel="1">
      <c r="A2327" s="65">
        <v>2318</v>
      </c>
      <c r="B2327" s="117">
        <v>1</v>
      </c>
      <c r="C2327" s="325">
        <v>1.3369918737882671E-4</v>
      </c>
      <c r="D2327" s="358">
        <v>1.2683909148914946E-4</v>
      </c>
      <c r="E2327" s="327">
        <v>1.3005060272195068E-4</v>
      </c>
      <c r="F2327" s="332">
        <v>0</v>
      </c>
      <c r="G2327" s="358">
        <v>0</v>
      </c>
      <c r="H2327" s="327">
        <v>0</v>
      </c>
      <c r="I2327" s="332">
        <v>8.6928611549469016E-5</v>
      </c>
      <c r="J2327" s="358">
        <v>2.766404098059782E-4</v>
      </c>
      <c r="K2327" s="327">
        <v>1.8422718182925681E-4</v>
      </c>
      <c r="L2327" s="336">
        <v>1.9032402077116473E-4</v>
      </c>
      <c r="M2327" s="210">
        <v>1.1415525114155251E-4</v>
      </c>
      <c r="N2327" s="325">
        <v>0.8489322547282383</v>
      </c>
      <c r="O2327" s="358">
        <v>0.61342920384921196</v>
      </c>
      <c r="P2327" s="327">
        <v>0.71286123596255546</v>
      </c>
      <c r="Q2327" s="332">
        <v>6.5959328028293546E-2</v>
      </c>
      <c r="R2327" s="358">
        <v>0.84835356681188101</v>
      </c>
      <c r="S2327" s="327">
        <v>0.63946832609815374</v>
      </c>
      <c r="T2327" s="358">
        <v>7.0188473131728921E-2</v>
      </c>
      <c r="U2327" s="358">
        <v>0.34950792372887224</v>
      </c>
      <c r="V2327" s="361">
        <v>0.45553135776274256</v>
      </c>
    </row>
    <row r="2328" spans="1:22" hidden="1" outlineLevel="1">
      <c r="A2328" s="65">
        <v>2319</v>
      </c>
      <c r="B2328" s="117">
        <v>1</v>
      </c>
      <c r="C2328" s="325">
        <v>1.3832437547944528E-4</v>
      </c>
      <c r="D2328" s="358">
        <v>1.1737087604537021E-4</v>
      </c>
      <c r="E2328" s="327">
        <v>1.3317700623875767E-4</v>
      </c>
      <c r="F2328" s="332">
        <v>0</v>
      </c>
      <c r="G2328" s="358">
        <v>0</v>
      </c>
      <c r="H2328" s="327">
        <v>0</v>
      </c>
      <c r="I2328" s="332">
        <v>6.9097101488039455E-5</v>
      </c>
      <c r="J2328" s="358">
        <v>2.9637107796450266E-4</v>
      </c>
      <c r="K2328" s="327">
        <v>1.9016999414632964E-4</v>
      </c>
      <c r="L2328" s="336">
        <v>2.1382081345896285E-4</v>
      </c>
      <c r="M2328" s="210">
        <v>1.1415525114155251E-4</v>
      </c>
      <c r="N2328" s="325">
        <v>0.75812325633076572</v>
      </c>
      <c r="O2328" s="358">
        <v>0.52683259027617835</v>
      </c>
      <c r="P2328" s="327">
        <v>0.63431574034554883</v>
      </c>
      <c r="Q2328" s="332">
        <v>3.2979664014146773E-2</v>
      </c>
      <c r="R2328" s="358">
        <v>0.86578099354543137</v>
      </c>
      <c r="S2328" s="327">
        <v>0.66634880218831249</v>
      </c>
      <c r="T2328" s="358">
        <v>7.2698940128988976E-2</v>
      </c>
      <c r="U2328" s="358">
        <v>0.35447990841819338</v>
      </c>
      <c r="V2328" s="361">
        <v>0.36995556227842802</v>
      </c>
    </row>
    <row r="2329" spans="1:22" hidden="1" outlineLevel="1">
      <c r="A2329" s="65">
        <v>2320</v>
      </c>
      <c r="B2329" s="117">
        <v>1</v>
      </c>
      <c r="C2329" s="325">
        <v>1.3713057692915049E-4</v>
      </c>
      <c r="D2329" s="358">
        <v>1.1877069434506653E-4</v>
      </c>
      <c r="E2329" s="327">
        <v>1.3616071083985979E-4</v>
      </c>
      <c r="F2329" s="332">
        <v>0</v>
      </c>
      <c r="G2329" s="358">
        <v>0</v>
      </c>
      <c r="H2329" s="327">
        <v>0</v>
      </c>
      <c r="I2329" s="332">
        <v>0</v>
      </c>
      <c r="J2329" s="358">
        <v>2.5896501958063339E-4</v>
      </c>
      <c r="K2329" s="327">
        <v>1.7234155719511124E-4</v>
      </c>
      <c r="L2329" s="336">
        <v>2.2321953053408208E-4</v>
      </c>
      <c r="M2329" s="210">
        <v>1.1415525114155251E-4</v>
      </c>
      <c r="N2329" s="325">
        <v>0.60683772580551598</v>
      </c>
      <c r="O2329" s="358">
        <v>0.46950778412543065</v>
      </c>
      <c r="P2329" s="327">
        <v>0.48951178980724619</v>
      </c>
      <c r="Q2329" s="332">
        <v>3.2979664014146773E-2</v>
      </c>
      <c r="R2329" s="358">
        <v>0.87559848659429529</v>
      </c>
      <c r="S2329" s="327">
        <v>0.68635935283403859</v>
      </c>
      <c r="T2329" s="358">
        <v>8.8389358861864289E-2</v>
      </c>
      <c r="U2329" s="358">
        <v>0.35289791328977299</v>
      </c>
      <c r="V2329" s="361">
        <v>0.26704931307394325</v>
      </c>
    </row>
    <row r="2330" spans="1:22" hidden="1" outlineLevel="1">
      <c r="A2330" s="65">
        <v>2321</v>
      </c>
      <c r="B2330" s="117">
        <v>1</v>
      </c>
      <c r="C2330" s="325">
        <v>1.348929859291215E-4</v>
      </c>
      <c r="D2330" s="358">
        <v>1.1851794937428802E-4</v>
      </c>
      <c r="E2330" s="327">
        <v>1.3392941870338343E-4</v>
      </c>
      <c r="F2330" s="332">
        <v>0</v>
      </c>
      <c r="G2330" s="358">
        <v>0</v>
      </c>
      <c r="H2330" s="327">
        <v>0</v>
      </c>
      <c r="I2330" s="332">
        <v>0</v>
      </c>
      <c r="J2330" s="358">
        <v>2.5978713075390525E-4</v>
      </c>
      <c r="K2330" s="327">
        <v>1.8719858798779324E-4</v>
      </c>
      <c r="L2330" s="336">
        <v>2.2321953053408208E-4</v>
      </c>
      <c r="M2330" s="210">
        <v>1.1415525114155251E-4</v>
      </c>
      <c r="N2330" s="325">
        <v>0.39733646809184514</v>
      </c>
      <c r="O2330" s="358">
        <v>0.28523050199309524</v>
      </c>
      <c r="P2330" s="327">
        <v>0.29709852341104043</v>
      </c>
      <c r="Q2330" s="332">
        <v>6.5959328028293546E-2</v>
      </c>
      <c r="R2330" s="358">
        <v>0.8632400484837417</v>
      </c>
      <c r="S2330" s="327">
        <v>0.6256356424878442</v>
      </c>
      <c r="T2330" s="358">
        <v>0.13242713410546769</v>
      </c>
      <c r="U2330" s="358">
        <v>0.36950886213818696</v>
      </c>
      <c r="V2330" s="361">
        <v>0.163036052508478</v>
      </c>
    </row>
    <row r="2331" spans="1:22" hidden="1" outlineLevel="1">
      <c r="A2331" s="65">
        <v>2322</v>
      </c>
      <c r="B2331" s="117">
        <v>1</v>
      </c>
      <c r="C2331" s="325">
        <v>1.2953026783407999E-4</v>
      </c>
      <c r="D2331" s="358">
        <v>1.1752641141200314E-4</v>
      </c>
      <c r="E2331" s="327">
        <v>1.3142570136419774E-4</v>
      </c>
      <c r="F2331" s="332">
        <v>0</v>
      </c>
      <c r="G2331" s="358">
        <v>0</v>
      </c>
      <c r="H2331" s="327">
        <v>0</v>
      </c>
      <c r="I2331" s="332">
        <v>0</v>
      </c>
      <c r="J2331" s="358">
        <v>2.4745546315482742E-4</v>
      </c>
      <c r="K2331" s="327">
        <v>2.0205561878047524E-4</v>
      </c>
      <c r="L2331" s="336">
        <v>1.644775488145868E-4</v>
      </c>
      <c r="M2331" s="210">
        <v>1.1415525114155251E-4</v>
      </c>
      <c r="N2331" s="325">
        <v>0.1593867482246093</v>
      </c>
      <c r="O2331" s="358">
        <v>8.8945183486419013E-2</v>
      </c>
      <c r="P2331" s="327">
        <v>0.10773186912786395</v>
      </c>
      <c r="Q2331" s="332">
        <v>6.5959328028293546E-2</v>
      </c>
      <c r="R2331" s="358">
        <v>0.75642778670776911</v>
      </c>
      <c r="S2331" s="327">
        <v>0.57538561335674199</v>
      </c>
      <c r="T2331" s="358">
        <v>9.8117418476246984E-2</v>
      </c>
      <c r="U2331" s="358">
        <v>0.42985067632222107</v>
      </c>
      <c r="V2331" s="361">
        <v>3.0918445584117809E-2</v>
      </c>
    </row>
    <row r="2332" spans="1:22" hidden="1" outlineLevel="1">
      <c r="A2332" s="65">
        <v>2323</v>
      </c>
      <c r="B2332" s="117">
        <v>1</v>
      </c>
      <c r="C2332" s="325">
        <v>1.2668015192342854E-4</v>
      </c>
      <c r="D2332" s="358">
        <v>1.2053990914051604E-4</v>
      </c>
      <c r="E2332" s="327">
        <v>1.2877928510930718E-4</v>
      </c>
      <c r="F2332" s="332">
        <v>0</v>
      </c>
      <c r="G2332" s="358">
        <v>0</v>
      </c>
      <c r="H2332" s="327">
        <v>0</v>
      </c>
      <c r="I2332" s="332">
        <v>0</v>
      </c>
      <c r="J2332" s="358">
        <v>2.4992179667464298E-4</v>
      </c>
      <c r="K2332" s="327">
        <v>1.9611280646340243E-4</v>
      </c>
      <c r="L2332" s="336">
        <v>1.1748396343899057E-4</v>
      </c>
      <c r="M2332" s="210">
        <v>1.1415525114155251E-4</v>
      </c>
      <c r="N2332" s="325">
        <v>1.3941630459362987E-2</v>
      </c>
      <c r="O2332" s="358">
        <v>6.496241821012382E-3</v>
      </c>
      <c r="P2332" s="327">
        <v>9.0343566774343971E-3</v>
      </c>
      <c r="Q2332" s="332">
        <v>6.5959328028293546E-2</v>
      </c>
      <c r="R2332" s="358">
        <v>0.67206296041935598</v>
      </c>
      <c r="S2332" s="327">
        <v>0.54140734466195162</v>
      </c>
      <c r="T2332" s="358">
        <v>0.12656937777852759</v>
      </c>
      <c r="U2332" s="358">
        <v>0.5062384410945191</v>
      </c>
      <c r="V2332" s="361">
        <v>0</v>
      </c>
    </row>
    <row r="2333" spans="1:22" hidden="1" outlineLevel="1">
      <c r="A2333" s="65">
        <v>2324</v>
      </c>
      <c r="B2333" s="117">
        <v>1</v>
      </c>
      <c r="C2333" s="325">
        <v>1.2911775105753831E-4</v>
      </c>
      <c r="D2333" s="358">
        <v>1.3265222581705497E-4</v>
      </c>
      <c r="E2333" s="327">
        <v>1.3599206666675402E-4</v>
      </c>
      <c r="F2333" s="332">
        <v>0</v>
      </c>
      <c r="G2333" s="358">
        <v>0</v>
      </c>
      <c r="H2333" s="327">
        <v>0</v>
      </c>
      <c r="I2333" s="332">
        <v>9.3615427822505074E-5</v>
      </c>
      <c r="J2333" s="358">
        <v>2.9801530031104632E-4</v>
      </c>
      <c r="K2333" s="327">
        <v>2.0502702493901164E-4</v>
      </c>
      <c r="L2333" s="336">
        <v>8.811297257924293E-5</v>
      </c>
      <c r="M2333" s="210">
        <v>1.1415525114155251E-4</v>
      </c>
      <c r="N2333" s="325">
        <v>0</v>
      </c>
      <c r="O2333" s="358">
        <v>0</v>
      </c>
      <c r="P2333" s="327">
        <v>0</v>
      </c>
      <c r="Q2333" s="332">
        <v>3.2979664014146773E-2</v>
      </c>
      <c r="R2333" s="358">
        <v>0.67694935532963807</v>
      </c>
      <c r="S2333" s="327">
        <v>0.56504696658040443</v>
      </c>
      <c r="T2333" s="358">
        <v>0.17845236238856862</v>
      </c>
      <c r="U2333" s="358">
        <v>0.61392710947913431</v>
      </c>
      <c r="V2333" s="361">
        <v>0</v>
      </c>
    </row>
    <row r="2334" spans="1:22" hidden="1" outlineLevel="1">
      <c r="A2334" s="65">
        <v>2325</v>
      </c>
      <c r="B2334" s="117">
        <v>1</v>
      </c>
      <c r="C2334" s="325">
        <v>1.3528675194309308E-4</v>
      </c>
      <c r="D2334" s="358">
        <v>1.4268425696487857E-4</v>
      </c>
      <c r="E2334" s="327">
        <v>1.4246540838827555E-4</v>
      </c>
      <c r="F2334" s="332">
        <v>0</v>
      </c>
      <c r="G2334" s="358">
        <v>0</v>
      </c>
      <c r="H2334" s="327">
        <v>0</v>
      </c>
      <c r="I2334" s="332">
        <v>1.3150738670304288E-4</v>
      </c>
      <c r="J2334" s="358">
        <v>2.8239518801888113E-4</v>
      </c>
      <c r="K2334" s="327">
        <v>2.1096983725608443E-4</v>
      </c>
      <c r="L2334" s="336">
        <v>5.8741981719495287E-5</v>
      </c>
      <c r="M2334" s="210">
        <v>1.1415525114155251E-4</v>
      </c>
      <c r="N2334" s="325">
        <v>0</v>
      </c>
      <c r="O2334" s="358">
        <v>0</v>
      </c>
      <c r="P2334" s="327">
        <v>0</v>
      </c>
      <c r="Q2334" s="332">
        <v>3.2979664014146773E-2</v>
      </c>
      <c r="R2334" s="358">
        <v>0.62578587361701576</v>
      </c>
      <c r="S2334" s="327">
        <v>0.53565989644486622</v>
      </c>
      <c r="T2334" s="358">
        <v>0.20889177473034676</v>
      </c>
      <c r="U2334" s="358">
        <v>0.66545495080482642</v>
      </c>
      <c r="V2334" s="361">
        <v>0</v>
      </c>
    </row>
    <row r="2335" spans="1:22" hidden="1" outlineLevel="1">
      <c r="A2335" s="65">
        <v>2326</v>
      </c>
      <c r="B2335" s="117">
        <v>1</v>
      </c>
      <c r="C2335" s="325">
        <v>1.2785519971115326E-4</v>
      </c>
      <c r="D2335" s="358">
        <v>1.3238003892544737E-4</v>
      </c>
      <c r="E2335" s="327">
        <v>1.3287863577864746E-4</v>
      </c>
      <c r="F2335" s="332">
        <v>0</v>
      </c>
      <c r="G2335" s="358">
        <v>0</v>
      </c>
      <c r="H2335" s="327">
        <v>0</v>
      </c>
      <c r="I2335" s="332">
        <v>1.6494146806822325E-4</v>
      </c>
      <c r="J2335" s="358">
        <v>2.8979418857832782E-4</v>
      </c>
      <c r="K2335" s="327">
        <v>2.2285546189023002E-4</v>
      </c>
      <c r="L2335" s="336">
        <v>3.7594868300476983E-5</v>
      </c>
      <c r="M2335" s="210">
        <v>1.1415525114155251E-4</v>
      </c>
      <c r="N2335" s="325">
        <v>0</v>
      </c>
      <c r="O2335" s="358">
        <v>0</v>
      </c>
      <c r="P2335" s="327">
        <v>0</v>
      </c>
      <c r="Q2335" s="332">
        <v>3.2979664014146773E-2</v>
      </c>
      <c r="R2335" s="358">
        <v>0.56743149075403665</v>
      </c>
      <c r="S2335" s="327">
        <v>0.54441187474503938</v>
      </c>
      <c r="T2335" s="358">
        <v>0.14843136121300052</v>
      </c>
      <c r="U2335" s="358">
        <v>0.56160827058923202</v>
      </c>
      <c r="V2335" s="361">
        <v>0</v>
      </c>
    </row>
    <row r="2336" spans="1:22" hidden="1" outlineLevel="1">
      <c r="A2336" s="65">
        <v>2327</v>
      </c>
      <c r="B2336" s="117">
        <v>1</v>
      </c>
      <c r="C2336" s="325">
        <v>1.1326710643163469E-4</v>
      </c>
      <c r="D2336" s="358">
        <v>1.192373004449653E-4</v>
      </c>
      <c r="E2336" s="327">
        <v>1.1946493770238841E-4</v>
      </c>
      <c r="F2336" s="332">
        <v>0</v>
      </c>
      <c r="G2336" s="358">
        <v>0</v>
      </c>
      <c r="H2336" s="327">
        <v>0</v>
      </c>
      <c r="I2336" s="332">
        <v>1.8723085564501018E-4</v>
      </c>
      <c r="J2336" s="358">
        <v>2.939047444446871E-4</v>
      </c>
      <c r="K2336" s="327">
        <v>2.3474108652437564E-4</v>
      </c>
      <c r="L2336" s="336">
        <v>2.3496792687798115E-5</v>
      </c>
      <c r="M2336" s="210">
        <v>1.1415525114155251E-4</v>
      </c>
      <c r="N2336" s="325">
        <v>0</v>
      </c>
      <c r="O2336" s="358">
        <v>0</v>
      </c>
      <c r="P2336" s="327">
        <v>0</v>
      </c>
      <c r="Q2336" s="332">
        <v>3.2979664014146773E-2</v>
      </c>
      <c r="R2336" s="358">
        <v>0.52483245456150895</v>
      </c>
      <c r="S2336" s="327">
        <v>0.51770863481094553</v>
      </c>
      <c r="T2336" s="358">
        <v>0.12562795265455506</v>
      </c>
      <c r="U2336" s="358">
        <v>0.48533350546896414</v>
      </c>
      <c r="V2336" s="361">
        <v>0</v>
      </c>
    </row>
    <row r="2337" spans="1:22" hidden="1" outlineLevel="1">
      <c r="A2337" s="65">
        <v>2328</v>
      </c>
      <c r="B2337" s="117">
        <v>1</v>
      </c>
      <c r="C2337" s="325">
        <v>1.014103742331571E-4</v>
      </c>
      <c r="D2337" s="358">
        <v>1.0566683970624269E-4</v>
      </c>
      <c r="E2337" s="327">
        <v>1.0457235995427875E-4</v>
      </c>
      <c r="F2337" s="332">
        <v>0</v>
      </c>
      <c r="G2337" s="358">
        <v>0</v>
      </c>
      <c r="H2337" s="327">
        <v>0</v>
      </c>
      <c r="I2337" s="332">
        <v>1.6717040682590195E-4</v>
      </c>
      <c r="J2337" s="358">
        <v>2.9596002237786666E-4</v>
      </c>
      <c r="K2337" s="327">
        <v>2.5851233579266681E-4</v>
      </c>
      <c r="L2337" s="336">
        <v>9.3987170751192458E-6</v>
      </c>
      <c r="M2337" s="210">
        <v>1.1415525114155251E-4</v>
      </c>
      <c r="N2337" s="325">
        <v>0</v>
      </c>
      <c r="O2337" s="358">
        <v>0</v>
      </c>
      <c r="P2337" s="327">
        <v>0</v>
      </c>
      <c r="Q2337" s="332">
        <v>3.2979664014146773E-2</v>
      </c>
      <c r="R2337" s="358">
        <v>0.48408431793690648</v>
      </c>
      <c r="S2337" s="327">
        <v>0.44267962031880026</v>
      </c>
      <c r="T2337" s="358">
        <v>0.11046054787944223</v>
      </c>
      <c r="U2337" s="358">
        <v>0.39753277584163349</v>
      </c>
      <c r="V2337" s="361">
        <v>0</v>
      </c>
    </row>
    <row r="2338" spans="1:22" hidden="1" outlineLevel="1">
      <c r="A2338" s="65">
        <v>2329</v>
      </c>
      <c r="B2338" s="117">
        <v>1</v>
      </c>
      <c r="C2338" s="325">
        <v>9.3085035652043676E-5</v>
      </c>
      <c r="D2338" s="358">
        <v>9.110484100523518E-5</v>
      </c>
      <c r="E2338" s="327">
        <v>9.2468897376764541E-5</v>
      </c>
      <c r="F2338" s="332">
        <v>0</v>
      </c>
      <c r="G2338" s="358">
        <v>0</v>
      </c>
      <c r="H2338" s="327">
        <v>0</v>
      </c>
      <c r="I2338" s="332">
        <v>1.9614661067572496E-4</v>
      </c>
      <c r="J2338" s="358">
        <v>3.0664746763040083E-4</v>
      </c>
      <c r="K2338" s="327">
        <v>2.4959811731705767E-4</v>
      </c>
      <c r="L2338" s="336">
        <v>5.8741981719495289E-6</v>
      </c>
      <c r="M2338" s="210">
        <v>1.1415525114155251E-4</v>
      </c>
      <c r="N2338" s="325">
        <v>0</v>
      </c>
      <c r="O2338" s="358">
        <v>0</v>
      </c>
      <c r="P2338" s="327">
        <v>0</v>
      </c>
      <c r="Q2338" s="332">
        <v>3.2979664014146773E-2</v>
      </c>
      <c r="R2338" s="358">
        <v>0.48048729491169101</v>
      </c>
      <c r="S2338" s="327">
        <v>0.36700074913494901</v>
      </c>
      <c r="T2338" s="358">
        <v>6.3493894472368792E-2</v>
      </c>
      <c r="U2338" s="358">
        <v>0.35063792024917245</v>
      </c>
      <c r="V2338" s="361">
        <v>0</v>
      </c>
    </row>
    <row r="2339" spans="1:22" hidden="1" outlineLevel="1">
      <c r="A2339" s="65">
        <v>2330</v>
      </c>
      <c r="B2339" s="117">
        <v>1</v>
      </c>
      <c r="C2339" s="325">
        <v>8.7428555610070963E-5</v>
      </c>
      <c r="D2339" s="358">
        <v>8.4066865665095384E-5</v>
      </c>
      <c r="E2339" s="327">
        <v>8.3984798206674193E-5</v>
      </c>
      <c r="F2339" s="332">
        <v>0</v>
      </c>
      <c r="G2339" s="358">
        <v>0</v>
      </c>
      <c r="H2339" s="327">
        <v>0</v>
      </c>
      <c r="I2339" s="332">
        <v>2.1174918197947579E-4</v>
      </c>
      <c r="J2339" s="358">
        <v>3.1815702405620669E-4</v>
      </c>
      <c r="K2339" s="327">
        <v>2.7039796042681243E-4</v>
      </c>
      <c r="L2339" s="336">
        <v>2.3496792687798115E-6</v>
      </c>
      <c r="M2339" s="210">
        <v>1.1415525114155251E-4</v>
      </c>
      <c r="N2339" s="325">
        <v>0</v>
      </c>
      <c r="O2339" s="358">
        <v>0</v>
      </c>
      <c r="P2339" s="327">
        <v>0</v>
      </c>
      <c r="Q2339" s="332">
        <v>3.2979664014146773E-2</v>
      </c>
      <c r="R2339" s="358">
        <v>0.4300114286603221</v>
      </c>
      <c r="S2339" s="327">
        <v>0.35045891982112781</v>
      </c>
      <c r="T2339" s="358">
        <v>3.7761607750453265E-2</v>
      </c>
      <c r="U2339" s="358">
        <v>0.26611418053071256</v>
      </c>
      <c r="V2339" s="361">
        <v>0</v>
      </c>
    </row>
    <row r="2340" spans="1:22" hidden="1" outlineLevel="1">
      <c r="A2340" s="65">
        <v>2331</v>
      </c>
      <c r="B2340" s="117">
        <v>1</v>
      </c>
      <c r="C2340" s="325">
        <v>8.4972205713391104E-5</v>
      </c>
      <c r="D2340" s="358">
        <v>8.0256249182588746E-5</v>
      </c>
      <c r="E2340" s="327">
        <v>8.1104874635175634E-5</v>
      </c>
      <c r="F2340" s="332">
        <v>0</v>
      </c>
      <c r="G2340" s="358">
        <v>0</v>
      </c>
      <c r="H2340" s="327">
        <v>0</v>
      </c>
      <c r="I2340" s="332">
        <v>2.4518326334465619E-4</v>
      </c>
      <c r="J2340" s="358">
        <v>3.2391180226910973E-4</v>
      </c>
      <c r="K2340" s="327">
        <v>2.9416920969510367E-4</v>
      </c>
      <c r="L2340" s="336">
        <v>1.1748396343899057E-6</v>
      </c>
      <c r="M2340" s="210">
        <v>1.1415525114155251E-4</v>
      </c>
      <c r="N2340" s="325">
        <v>0</v>
      </c>
      <c r="O2340" s="358">
        <v>0</v>
      </c>
      <c r="P2340" s="327">
        <v>0</v>
      </c>
      <c r="Q2340" s="332">
        <v>3.2979664014146773E-2</v>
      </c>
      <c r="R2340" s="358">
        <v>0.43006060378852207</v>
      </c>
      <c r="S2340" s="327">
        <v>0.31596582887338609</v>
      </c>
      <c r="T2340" s="358">
        <v>2.8870370468490586E-2</v>
      </c>
      <c r="U2340" s="358">
        <v>0.2317622863135845</v>
      </c>
      <c r="V2340" s="361">
        <v>0</v>
      </c>
    </row>
    <row r="2341" spans="1:22" hidden="1" outlineLevel="1">
      <c r="A2341" s="65">
        <v>2332</v>
      </c>
      <c r="B2341" s="117">
        <v>1</v>
      </c>
      <c r="C2341" s="325">
        <v>8.5278468168702338E-5</v>
      </c>
      <c r="D2341" s="358">
        <v>7.9225827378645618E-5</v>
      </c>
      <c r="E2341" s="327">
        <v>7.8938445642201481E-5</v>
      </c>
      <c r="F2341" s="332">
        <v>0</v>
      </c>
      <c r="G2341" s="358">
        <v>0</v>
      </c>
      <c r="H2341" s="327">
        <v>0</v>
      </c>
      <c r="I2341" s="332">
        <v>2.8084628346751526E-4</v>
      </c>
      <c r="J2341" s="358">
        <v>3.3501030310827969E-4</v>
      </c>
      <c r="K2341" s="327">
        <v>3.2091186512193129E-4</v>
      </c>
      <c r="L2341" s="336">
        <v>1.409807561267887E-5</v>
      </c>
      <c r="M2341" s="210">
        <v>1.1415525114155251E-4</v>
      </c>
      <c r="N2341" s="325">
        <v>0</v>
      </c>
      <c r="O2341" s="358">
        <v>0</v>
      </c>
      <c r="P2341" s="327">
        <v>0</v>
      </c>
      <c r="Q2341" s="332">
        <v>6.5959328028293546E-2</v>
      </c>
      <c r="R2341" s="358">
        <v>0.43961182459615333</v>
      </c>
      <c r="S2341" s="327">
        <v>0.30927313958501823</v>
      </c>
      <c r="T2341" s="358">
        <v>2.8870370468490586E-2</v>
      </c>
      <c r="U2341" s="358">
        <v>0.22509530684381293</v>
      </c>
      <c r="V2341" s="361">
        <v>0</v>
      </c>
    </row>
    <row r="2342" spans="1:22" hidden="1" outlineLevel="1">
      <c r="A2342" s="65">
        <v>2333</v>
      </c>
      <c r="B2342" s="117">
        <v>1</v>
      </c>
      <c r="C2342" s="325">
        <v>8.6459766210617082E-5</v>
      </c>
      <c r="D2342" s="358">
        <v>8.0139597657614045E-5</v>
      </c>
      <c r="E2342" s="327">
        <v>7.9509241305021023E-5</v>
      </c>
      <c r="F2342" s="332">
        <v>0</v>
      </c>
      <c r="G2342" s="358">
        <v>0</v>
      </c>
      <c r="H2342" s="327">
        <v>0</v>
      </c>
      <c r="I2342" s="332">
        <v>3.0313567104430216E-4</v>
      </c>
      <c r="J2342" s="358">
        <v>3.3624346986818745E-4</v>
      </c>
      <c r="K2342" s="327">
        <v>2.9119780353656729E-4</v>
      </c>
      <c r="L2342" s="336">
        <v>3.7594868300476983E-5</v>
      </c>
      <c r="M2342" s="210">
        <v>1.1415525114155251E-4</v>
      </c>
      <c r="N2342" s="325">
        <v>0</v>
      </c>
      <c r="O2342" s="358">
        <v>0</v>
      </c>
      <c r="P2342" s="327">
        <v>0</v>
      </c>
      <c r="Q2342" s="332">
        <v>9.8938992042440319E-2</v>
      </c>
      <c r="R2342" s="358">
        <v>0.4305070895018695</v>
      </c>
      <c r="S2342" s="327">
        <v>0.32883638519717034</v>
      </c>
      <c r="T2342" s="358">
        <v>2.8870370468490586E-2</v>
      </c>
      <c r="U2342" s="358">
        <v>0.22306131310727245</v>
      </c>
      <c r="V2342" s="361">
        <v>0</v>
      </c>
    </row>
    <row r="2343" spans="1:22" hidden="1" outlineLevel="1">
      <c r="A2343" s="65">
        <v>2334</v>
      </c>
      <c r="B2343" s="117">
        <v>1</v>
      </c>
      <c r="C2343" s="325">
        <v>9.2866276755392802E-5</v>
      </c>
      <c r="D2343" s="358">
        <v>8.4358494477532116E-5</v>
      </c>
      <c r="E2343" s="327">
        <v>8.499666324530881E-5</v>
      </c>
      <c r="F2343" s="332">
        <v>0</v>
      </c>
      <c r="G2343" s="358">
        <v>0</v>
      </c>
      <c r="H2343" s="327">
        <v>0</v>
      </c>
      <c r="I2343" s="332">
        <v>3.0313567104430216E-4</v>
      </c>
      <c r="J2343" s="358">
        <v>3.4117613690781858E-4</v>
      </c>
      <c r="K2343" s="327">
        <v>2.9714061585364005E-4</v>
      </c>
      <c r="L2343" s="336">
        <v>9.3987170751192462E-5</v>
      </c>
      <c r="M2343" s="210">
        <v>1.1415525114155251E-4</v>
      </c>
      <c r="N2343" s="325">
        <v>0</v>
      </c>
      <c r="O2343" s="358">
        <v>1.7449902543619424E-3</v>
      </c>
      <c r="P2343" s="327">
        <v>2.1540278868356624E-3</v>
      </c>
      <c r="Q2343" s="332">
        <v>9.8938992042440319E-2</v>
      </c>
      <c r="R2343" s="358">
        <v>0.43382289267975777</v>
      </c>
      <c r="S2343" s="327">
        <v>0.34067729701505178</v>
      </c>
      <c r="T2343" s="358">
        <v>4.0899691497028323E-2</v>
      </c>
      <c r="U2343" s="358">
        <v>0.25052022855056894</v>
      </c>
      <c r="V2343" s="361">
        <v>0</v>
      </c>
    </row>
    <row r="2344" spans="1:22" hidden="1" outlineLevel="1">
      <c r="A2344" s="65">
        <v>2335</v>
      </c>
      <c r="B2344" s="117">
        <v>1</v>
      </c>
      <c r="C2344" s="325">
        <v>1.0999197323606155E-4</v>
      </c>
      <c r="D2344" s="358">
        <v>9.3068475008975849E-5</v>
      </c>
      <c r="E2344" s="327">
        <v>9.8280635034563428E-5</v>
      </c>
      <c r="F2344" s="332">
        <v>0</v>
      </c>
      <c r="G2344" s="358">
        <v>0</v>
      </c>
      <c r="H2344" s="327">
        <v>0</v>
      </c>
      <c r="I2344" s="332">
        <v>3.0982248731733825E-4</v>
      </c>
      <c r="J2344" s="358">
        <v>3.3254396958846413E-4</v>
      </c>
      <c r="K2344" s="327">
        <v>2.3771249268291205E-4</v>
      </c>
      <c r="L2344" s="336">
        <v>1.8210014333043539E-4</v>
      </c>
      <c r="M2344" s="210">
        <v>1.1415525114155251E-4</v>
      </c>
      <c r="N2344" s="325">
        <v>4.1259690143249921E-2</v>
      </c>
      <c r="O2344" s="358">
        <v>6.5765782222919206E-2</v>
      </c>
      <c r="P2344" s="327">
        <v>7.8715598367343889E-2</v>
      </c>
      <c r="Q2344" s="332">
        <v>6.5959328028293546E-2</v>
      </c>
      <c r="R2344" s="358">
        <v>0.44260282185092137</v>
      </c>
      <c r="S2344" s="327">
        <v>0.36957486039970583</v>
      </c>
      <c r="T2344" s="358">
        <v>9.6862184977616964E-2</v>
      </c>
      <c r="U2344" s="358">
        <v>0.34058095121850013</v>
      </c>
      <c r="V2344" s="361">
        <v>4.1412149830097771E-2</v>
      </c>
    </row>
    <row r="2345" spans="1:22" hidden="1" outlineLevel="1">
      <c r="A2345" s="65">
        <v>2336</v>
      </c>
      <c r="B2345" s="117">
        <v>1</v>
      </c>
      <c r="C2345" s="325">
        <v>1.2963027190112037E-4</v>
      </c>
      <c r="D2345" s="358">
        <v>1.0998294613030632E-4</v>
      </c>
      <c r="E2345" s="327">
        <v>1.1637745207168276E-4</v>
      </c>
      <c r="F2345" s="332">
        <v>0</v>
      </c>
      <c r="G2345" s="358">
        <v>0</v>
      </c>
      <c r="H2345" s="327">
        <v>0</v>
      </c>
      <c r="I2345" s="332">
        <v>3.0313567104430216E-4</v>
      </c>
      <c r="J2345" s="358">
        <v>2.9678213355113856E-4</v>
      </c>
      <c r="K2345" s="327">
        <v>2.1394124341462081E-4</v>
      </c>
      <c r="L2345" s="336">
        <v>1.5860335064263727E-4</v>
      </c>
      <c r="M2345" s="210">
        <v>1.1415525114155251E-4</v>
      </c>
      <c r="N2345" s="325">
        <v>0.22984850216787628</v>
      </c>
      <c r="O2345" s="358">
        <v>0.23857272942936625</v>
      </c>
      <c r="P2345" s="327">
        <v>0.27202876421087896</v>
      </c>
      <c r="Q2345" s="332">
        <v>6.5959328028293546E-2</v>
      </c>
      <c r="R2345" s="358">
        <v>0.41777026517341659</v>
      </c>
      <c r="S2345" s="327">
        <v>0.40612724035925302</v>
      </c>
      <c r="T2345" s="358">
        <v>0.16663224694313586</v>
      </c>
      <c r="U2345" s="358">
        <v>0.49279148250294585</v>
      </c>
      <c r="V2345" s="361">
        <v>0.17781656281783997</v>
      </c>
    </row>
    <row r="2346" spans="1:22" hidden="1" outlineLevel="1">
      <c r="A2346" s="65">
        <v>2337</v>
      </c>
      <c r="B2346" s="117">
        <v>1</v>
      </c>
      <c r="C2346" s="325">
        <v>1.476685054935328E-4</v>
      </c>
      <c r="D2346" s="358">
        <v>1.2477824788126321E-4</v>
      </c>
      <c r="E2346" s="327">
        <v>1.347207490541105E-4</v>
      </c>
      <c r="F2346" s="332">
        <v>0</v>
      </c>
      <c r="G2346" s="358">
        <v>0</v>
      </c>
      <c r="H2346" s="327">
        <v>0</v>
      </c>
      <c r="I2346" s="332">
        <v>2.6747265092144309E-4</v>
      </c>
      <c r="J2346" s="358">
        <v>2.4951074108800708E-4</v>
      </c>
      <c r="K2346" s="327">
        <v>2.2582686804876643E-4</v>
      </c>
      <c r="L2346" s="336">
        <v>1.4685495429873823E-4</v>
      </c>
      <c r="M2346" s="210">
        <v>1.1415525114155251E-4</v>
      </c>
      <c r="N2346" s="325">
        <v>0.46384181339123887</v>
      </c>
      <c r="O2346" s="358">
        <v>0.45064453713481151</v>
      </c>
      <c r="P2346" s="327">
        <v>0.48231930249897814</v>
      </c>
      <c r="Q2346" s="332">
        <v>6.5959328028293546E-2</v>
      </c>
      <c r="R2346" s="358">
        <v>0.4553941960401971</v>
      </c>
      <c r="S2346" s="327">
        <v>0.4559974816761585</v>
      </c>
      <c r="T2346" s="358">
        <v>0.18828502479450382</v>
      </c>
      <c r="U2346" s="358">
        <v>0.57675022396125564</v>
      </c>
      <c r="V2346" s="361">
        <v>0.29632785493158825</v>
      </c>
    </row>
    <row r="2347" spans="1:22" hidden="1" outlineLevel="1">
      <c r="A2347" s="65">
        <v>2338</v>
      </c>
      <c r="B2347" s="117">
        <v>1</v>
      </c>
      <c r="C2347" s="325">
        <v>1.5139365699078775E-4</v>
      </c>
      <c r="D2347" s="358">
        <v>1.2802504865972551E-4</v>
      </c>
      <c r="E2347" s="327">
        <v>1.4267297044748265E-4</v>
      </c>
      <c r="F2347" s="332">
        <v>0</v>
      </c>
      <c r="G2347" s="358">
        <v>0</v>
      </c>
      <c r="H2347" s="327">
        <v>0</v>
      </c>
      <c r="I2347" s="332">
        <v>2.0060448819108232E-4</v>
      </c>
      <c r="J2347" s="358">
        <v>2.2238107237003597E-4</v>
      </c>
      <c r="K2347" s="327">
        <v>2.1691264957315727E-4</v>
      </c>
      <c r="L2347" s="336">
        <v>1.644775488145868E-4</v>
      </c>
      <c r="M2347" s="210">
        <v>1.1415525114155251E-4</v>
      </c>
      <c r="N2347" s="325">
        <v>0.65770583694102958</v>
      </c>
      <c r="O2347" s="358">
        <v>0.51543197451975908</v>
      </c>
      <c r="P2347" s="327">
        <v>0.65171806619057138</v>
      </c>
      <c r="Q2347" s="332">
        <v>3.2979664014146773E-2</v>
      </c>
      <c r="R2347" s="358">
        <v>0.5118789530488026</v>
      </c>
      <c r="S2347" s="327">
        <v>0.4626901709645263</v>
      </c>
      <c r="T2347" s="358">
        <v>0.16788748044176591</v>
      </c>
      <c r="U2347" s="358">
        <v>0.59686416202260029</v>
      </c>
      <c r="V2347" s="361">
        <v>0.38840066192068923</v>
      </c>
    </row>
    <row r="2348" spans="1:22" hidden="1" outlineLevel="1">
      <c r="A2348" s="65">
        <v>2339</v>
      </c>
      <c r="B2348" s="117">
        <v>1</v>
      </c>
      <c r="C2348" s="325">
        <v>1.5019360818630293E-4</v>
      </c>
      <c r="D2348" s="358">
        <v>1.254003893477949E-4</v>
      </c>
      <c r="E2348" s="327">
        <v>1.4258216204657954E-4</v>
      </c>
      <c r="F2348" s="332">
        <v>0</v>
      </c>
      <c r="G2348" s="358">
        <v>0</v>
      </c>
      <c r="H2348" s="327">
        <v>0</v>
      </c>
      <c r="I2348" s="332">
        <v>1.2482057043000677E-4</v>
      </c>
      <c r="J2348" s="358">
        <v>1.8703029191934634E-4</v>
      </c>
      <c r="K2348" s="327">
        <v>2.0502702493901164E-4</v>
      </c>
      <c r="L2348" s="336">
        <v>1.8797434150238492E-4</v>
      </c>
      <c r="M2348" s="210">
        <v>1.1415525114155251E-4</v>
      </c>
      <c r="N2348" s="325">
        <v>0.79090492795143008</v>
      </c>
      <c r="O2348" s="358">
        <v>0.65184267183399136</v>
      </c>
      <c r="P2348" s="327">
        <v>0.76766914044832457</v>
      </c>
      <c r="Q2348" s="332">
        <v>3.2979664014146773E-2</v>
      </c>
      <c r="R2348" s="358">
        <v>0.50380954423733326</v>
      </c>
      <c r="S2348" s="327">
        <v>0.49478638680357601</v>
      </c>
      <c r="T2348" s="358">
        <v>0.12656937777852759</v>
      </c>
      <c r="U2348" s="358">
        <v>0.53279335932157523</v>
      </c>
      <c r="V2348" s="361">
        <v>0.41645767400070172</v>
      </c>
    </row>
    <row r="2349" spans="1:22" hidden="1" outlineLevel="1">
      <c r="A2349" s="65">
        <v>2340</v>
      </c>
      <c r="B2349" s="117">
        <v>1</v>
      </c>
      <c r="C2349" s="325">
        <v>1.4893105683991785E-4</v>
      </c>
      <c r="D2349" s="358">
        <v>1.2020939648642107E-4</v>
      </c>
      <c r="E2349" s="327">
        <v>1.4303620405109509E-4</v>
      </c>
      <c r="F2349" s="332">
        <v>0</v>
      </c>
      <c r="G2349" s="358">
        <v>0</v>
      </c>
      <c r="H2349" s="327">
        <v>0</v>
      </c>
      <c r="I2349" s="332">
        <v>7.8012856518754235E-5</v>
      </c>
      <c r="J2349" s="358">
        <v>2.0059512627833192E-4</v>
      </c>
      <c r="K2349" s="327">
        <v>1.6937015103657481E-4</v>
      </c>
      <c r="L2349" s="336">
        <v>2.0677177565262342E-4</v>
      </c>
      <c r="M2349" s="210">
        <v>1.1415525114155251E-4</v>
      </c>
      <c r="N2349" s="325">
        <v>0.86155508230631006</v>
      </c>
      <c r="O2349" s="358">
        <v>0.70312782140835184</v>
      </c>
      <c r="P2349" s="327">
        <v>0.82095404235296332</v>
      </c>
      <c r="Q2349" s="332">
        <v>6.5959328028293546E-2</v>
      </c>
      <c r="R2349" s="358">
        <v>0.54003821230920845</v>
      </c>
      <c r="S2349" s="327">
        <v>0.57990929469661678</v>
      </c>
      <c r="T2349" s="358">
        <v>0.1082638892568397</v>
      </c>
      <c r="U2349" s="358">
        <v>0.4545976001167969</v>
      </c>
      <c r="V2349" s="361">
        <v>0.45554662688496322</v>
      </c>
    </row>
    <row r="2350" spans="1:22" hidden="1" outlineLevel="1">
      <c r="A2350" s="65">
        <v>2341</v>
      </c>
      <c r="B2350" s="117">
        <v>1</v>
      </c>
      <c r="C2350" s="325">
        <v>1.3739308760513154E-4</v>
      </c>
      <c r="D2350" s="358">
        <v>1.2262019466923141E-4</v>
      </c>
      <c r="E2350" s="327">
        <v>1.3654988970087311E-4</v>
      </c>
      <c r="F2350" s="332">
        <v>0</v>
      </c>
      <c r="G2350" s="358">
        <v>0</v>
      </c>
      <c r="H2350" s="327">
        <v>0</v>
      </c>
      <c r="I2350" s="332">
        <v>0</v>
      </c>
      <c r="J2350" s="358">
        <v>2.1580418298386113E-4</v>
      </c>
      <c r="K2350" s="327">
        <v>1.8125577567072043E-4</v>
      </c>
      <c r="L2350" s="336">
        <v>1.8797434150238492E-4</v>
      </c>
      <c r="M2350" s="210">
        <v>1.1415525114155251E-4</v>
      </c>
      <c r="N2350" s="325">
        <v>0.87719231647019014</v>
      </c>
      <c r="O2350" s="358">
        <v>0.73683446309701228</v>
      </c>
      <c r="P2350" s="327">
        <v>0.83365140600686094</v>
      </c>
      <c r="Q2350" s="332">
        <v>3.2979664014146773E-2</v>
      </c>
      <c r="R2350" s="358">
        <v>0.55562283988117733</v>
      </c>
      <c r="S2350" s="327">
        <v>0.54651336547415497</v>
      </c>
      <c r="T2350" s="358">
        <v>0.10188311897213706</v>
      </c>
      <c r="U2350" s="358">
        <v>0.34476193834361107</v>
      </c>
      <c r="V2350" s="361">
        <v>0.44452995520293415</v>
      </c>
    </row>
    <row r="2351" spans="1:22" hidden="1" outlineLevel="1">
      <c r="A2351" s="65">
        <v>2342</v>
      </c>
      <c r="B2351" s="117">
        <v>1</v>
      </c>
      <c r="C2351" s="325">
        <v>1.3698682108277991E-4</v>
      </c>
      <c r="D2351" s="358">
        <v>1.2075377026963631E-4</v>
      </c>
      <c r="E2351" s="327">
        <v>1.3189271599741372E-4</v>
      </c>
      <c r="F2351" s="332">
        <v>0</v>
      </c>
      <c r="G2351" s="358">
        <v>0</v>
      </c>
      <c r="H2351" s="327">
        <v>0</v>
      </c>
      <c r="I2351" s="332">
        <v>0</v>
      </c>
      <c r="J2351" s="358">
        <v>2.2238107237003597E-4</v>
      </c>
      <c r="K2351" s="327">
        <v>1.7828436951218402E-4</v>
      </c>
      <c r="L2351" s="336">
        <v>1.9032402077116473E-4</v>
      </c>
      <c r="M2351" s="210">
        <v>1.1415525114155251E-4</v>
      </c>
      <c r="N2351" s="325">
        <v>0.83838183167790947</v>
      </c>
      <c r="O2351" s="358">
        <v>0.71426917101668197</v>
      </c>
      <c r="P2351" s="327">
        <v>0.7902227205975686</v>
      </c>
      <c r="Q2351" s="332">
        <v>6.5959328028293546E-2</v>
      </c>
      <c r="R2351" s="358">
        <v>0.55546023083639628</v>
      </c>
      <c r="S2351" s="327">
        <v>0.50107397277568</v>
      </c>
      <c r="T2351" s="358">
        <v>6.4958333554103811E-2</v>
      </c>
      <c r="U2351" s="358">
        <v>0.32622999541068676</v>
      </c>
      <c r="V2351" s="361">
        <v>0.34644874862009967</v>
      </c>
    </row>
    <row r="2352" spans="1:22" hidden="1" outlineLevel="1">
      <c r="A2352" s="65">
        <v>2343</v>
      </c>
      <c r="B2352" s="117">
        <v>1</v>
      </c>
      <c r="C2352" s="325">
        <v>1.4134949850741743E-4</v>
      </c>
      <c r="D2352" s="358">
        <v>1.1665152497469294E-4</v>
      </c>
      <c r="E2352" s="327">
        <v>1.3619962872596112E-4</v>
      </c>
      <c r="F2352" s="332">
        <v>0</v>
      </c>
      <c r="G2352" s="358">
        <v>0</v>
      </c>
      <c r="H2352" s="327">
        <v>0</v>
      </c>
      <c r="I2352" s="332">
        <v>0</v>
      </c>
      <c r="J2352" s="358">
        <v>2.1087151594423006E-4</v>
      </c>
      <c r="K2352" s="327">
        <v>1.5451312024389281E-4</v>
      </c>
      <c r="L2352" s="336">
        <v>2.1382081345896285E-4</v>
      </c>
      <c r="M2352" s="210">
        <v>1.1415525114155251E-4</v>
      </c>
      <c r="N2352" s="325">
        <v>0.74700763204559795</v>
      </c>
      <c r="O2352" s="358">
        <v>0.65680770474311401</v>
      </c>
      <c r="P2352" s="327">
        <v>0.69368655125511058</v>
      </c>
      <c r="Q2352" s="332">
        <v>6.5959328028293546E-2</v>
      </c>
      <c r="R2352" s="358">
        <v>0.52987790145005575</v>
      </c>
      <c r="S2352" s="327">
        <v>0.4954109279932149</v>
      </c>
      <c r="T2352" s="358">
        <v>5.8263754894743683E-2</v>
      </c>
      <c r="U2352" s="358">
        <v>0.32668199401880677</v>
      </c>
      <c r="V2352" s="361">
        <v>0.29324349224306473</v>
      </c>
    </row>
    <row r="2353" spans="1:22" hidden="1" outlineLevel="1">
      <c r="A2353" s="65">
        <v>2344</v>
      </c>
      <c r="B2353" s="117">
        <v>1</v>
      </c>
      <c r="C2353" s="325">
        <v>1.4018070097388273E-4</v>
      </c>
      <c r="D2353" s="358">
        <v>1.148434263375852E-4</v>
      </c>
      <c r="E2353" s="327">
        <v>1.3792498834312017E-4</v>
      </c>
      <c r="F2353" s="332">
        <v>0</v>
      </c>
      <c r="G2353" s="358">
        <v>0</v>
      </c>
      <c r="H2353" s="327">
        <v>0</v>
      </c>
      <c r="I2353" s="332">
        <v>0</v>
      </c>
      <c r="J2353" s="358">
        <v>2.2032579443685631E-4</v>
      </c>
      <c r="K2353" s="327">
        <v>1.663987448780384E-4</v>
      </c>
      <c r="L2353" s="336">
        <v>2.2321953053408208E-4</v>
      </c>
      <c r="M2353" s="210">
        <v>1.1415525114155251E-4</v>
      </c>
      <c r="N2353" s="325">
        <v>0.59609890234357432</v>
      </c>
      <c r="O2353" s="358">
        <v>0.52126548632416803</v>
      </c>
      <c r="P2353" s="327">
        <v>0.54302959669859907</v>
      </c>
      <c r="Q2353" s="332">
        <v>6.5959328028293546E-2</v>
      </c>
      <c r="R2353" s="358">
        <v>0.52365114868616935</v>
      </c>
      <c r="S2353" s="327">
        <v>0.44684040005972142</v>
      </c>
      <c r="T2353" s="358">
        <v>7.8033682498166598E-2</v>
      </c>
      <c r="U2353" s="358">
        <v>0.32442200097820628</v>
      </c>
      <c r="V2353" s="361">
        <v>0.22319639405691252</v>
      </c>
    </row>
    <row r="2354" spans="1:22" hidden="1" outlineLevel="1">
      <c r="A2354" s="65">
        <v>2345</v>
      </c>
      <c r="B2354" s="117">
        <v>1</v>
      </c>
      <c r="C2354" s="325">
        <v>1.3811186683698441E-4</v>
      </c>
      <c r="D2354" s="358">
        <v>1.2040381569471223E-4</v>
      </c>
      <c r="E2354" s="327">
        <v>1.351877636873265E-4</v>
      </c>
      <c r="F2354" s="332">
        <v>0</v>
      </c>
      <c r="G2354" s="358">
        <v>0</v>
      </c>
      <c r="H2354" s="327">
        <v>0</v>
      </c>
      <c r="I2354" s="332">
        <v>0</v>
      </c>
      <c r="J2354" s="358">
        <v>2.2731373940966705E-4</v>
      </c>
      <c r="K2354" s="327">
        <v>1.4857030792682002E-4</v>
      </c>
      <c r="L2354" s="336">
        <v>2.2321953053408208E-4</v>
      </c>
      <c r="M2354" s="210">
        <v>1.1415525114155251E-4</v>
      </c>
      <c r="N2354" s="325">
        <v>0.38584404298345132</v>
      </c>
      <c r="O2354" s="358">
        <v>0.35317577079628176</v>
      </c>
      <c r="P2354" s="327">
        <v>0.3425599127017056</v>
      </c>
      <c r="Q2354" s="332">
        <v>6.5959328028293546E-2</v>
      </c>
      <c r="R2354" s="358">
        <v>0.45855333171874341</v>
      </c>
      <c r="S2354" s="327">
        <v>0.38255513566017757</v>
      </c>
      <c r="T2354" s="358">
        <v>8.0125738329216642E-2</v>
      </c>
      <c r="U2354" s="358">
        <v>0.34668293242812154</v>
      </c>
      <c r="V2354" s="361">
        <v>0.12284008826323684</v>
      </c>
    </row>
    <row r="2355" spans="1:22" hidden="1" outlineLevel="1">
      <c r="A2355" s="65">
        <v>2346</v>
      </c>
      <c r="B2355" s="117">
        <v>1</v>
      </c>
      <c r="C2355" s="325">
        <v>1.3321791780619477E-4</v>
      </c>
      <c r="D2355" s="358">
        <v>1.1857627513677537E-4</v>
      </c>
      <c r="E2355" s="327">
        <v>1.3160731816600396E-4</v>
      </c>
      <c r="F2355" s="332">
        <v>0</v>
      </c>
      <c r="G2355" s="358">
        <v>0</v>
      </c>
      <c r="H2355" s="327">
        <v>0</v>
      </c>
      <c r="I2355" s="332">
        <v>0</v>
      </c>
      <c r="J2355" s="358">
        <v>2.3923435142210892E-4</v>
      </c>
      <c r="K2355" s="327">
        <v>1.515417140853564E-4</v>
      </c>
      <c r="L2355" s="336">
        <v>1.644775488145868E-4</v>
      </c>
      <c r="M2355" s="210">
        <v>1.1415525114155251E-4</v>
      </c>
      <c r="N2355" s="325">
        <v>0.15429993711105794</v>
      </c>
      <c r="O2355" s="358">
        <v>0.13167648642551605</v>
      </c>
      <c r="P2355" s="327">
        <v>0.12373130249568122</v>
      </c>
      <c r="Q2355" s="332">
        <v>3.2979664014146773E-2</v>
      </c>
      <c r="R2355" s="358">
        <v>0.35968209252495698</v>
      </c>
      <c r="S2355" s="327">
        <v>0.29046946960125974</v>
      </c>
      <c r="T2355" s="358">
        <v>0.11035594508788973</v>
      </c>
      <c r="U2355" s="358">
        <v>0.41504772190628758</v>
      </c>
      <c r="V2355" s="361">
        <v>3.1727709061799725E-2</v>
      </c>
    </row>
    <row r="2356" spans="1:22" hidden="1" outlineLevel="1">
      <c r="A2356" s="65">
        <v>2347</v>
      </c>
      <c r="B2356" s="117">
        <v>1</v>
      </c>
      <c r="C2356" s="325">
        <v>1.2927400741228896E-4</v>
      </c>
      <c r="D2356" s="358">
        <v>1.1750696949117402E-4</v>
      </c>
      <c r="E2356" s="327">
        <v>1.3040086369686267E-4</v>
      </c>
      <c r="F2356" s="332">
        <v>0</v>
      </c>
      <c r="G2356" s="358">
        <v>0</v>
      </c>
      <c r="H2356" s="327">
        <v>0</v>
      </c>
      <c r="I2356" s="332">
        <v>0</v>
      </c>
      <c r="J2356" s="358">
        <v>2.5690974164745373E-4</v>
      </c>
      <c r="K2356" s="327">
        <v>1.7234155719511124E-4</v>
      </c>
      <c r="L2356" s="336">
        <v>1.1748396343899057E-4</v>
      </c>
      <c r="M2356" s="210">
        <v>1.1415525114155251E-4</v>
      </c>
      <c r="N2356" s="325">
        <v>1.4883632517428056E-2</v>
      </c>
      <c r="O2356" s="358">
        <v>7.3777992824101395E-3</v>
      </c>
      <c r="P2356" s="327">
        <v>9.6153893367276165E-3</v>
      </c>
      <c r="Q2356" s="332">
        <v>3.2979664014146773E-2</v>
      </c>
      <c r="R2356" s="358">
        <v>0.27688597145034888</v>
      </c>
      <c r="S2356" s="327">
        <v>0.23956958377845147</v>
      </c>
      <c r="T2356" s="358">
        <v>0.1623435324894833</v>
      </c>
      <c r="U2356" s="358">
        <v>0.46736656079618993</v>
      </c>
      <c r="V2356" s="361">
        <v>0</v>
      </c>
    </row>
    <row r="2357" spans="1:22" hidden="1" outlineLevel="1">
      <c r="A2357" s="65">
        <v>2348</v>
      </c>
      <c r="B2357" s="117">
        <v>1</v>
      </c>
      <c r="C2357" s="325">
        <v>1.3187411315533938E-4</v>
      </c>
      <c r="D2357" s="358">
        <v>1.3220506163798534E-4</v>
      </c>
      <c r="E2357" s="327">
        <v>1.375487821108073E-4</v>
      </c>
      <c r="F2357" s="332">
        <v>0</v>
      </c>
      <c r="G2357" s="358">
        <v>0</v>
      </c>
      <c r="H2357" s="327">
        <v>0</v>
      </c>
      <c r="I2357" s="332">
        <v>0</v>
      </c>
      <c r="J2357" s="358">
        <v>2.6800824248662374E-4</v>
      </c>
      <c r="K2357" s="327">
        <v>1.9016999414632964E-4</v>
      </c>
      <c r="L2357" s="336">
        <v>8.811297257924293E-5</v>
      </c>
      <c r="M2357" s="210">
        <v>1.1415525114155251E-4</v>
      </c>
      <c r="N2357" s="325">
        <v>0</v>
      </c>
      <c r="O2357" s="358">
        <v>0</v>
      </c>
      <c r="P2357" s="327">
        <v>0</v>
      </c>
      <c r="Q2357" s="332">
        <v>3.2979664014146773E-2</v>
      </c>
      <c r="R2357" s="358">
        <v>0.197615207191635</v>
      </c>
      <c r="S2357" s="327">
        <v>0.19337061545158291</v>
      </c>
      <c r="T2357" s="358">
        <v>0.24696719085545754</v>
      </c>
      <c r="U2357" s="358">
        <v>0.57539422813689534</v>
      </c>
      <c r="V2357" s="361">
        <v>0</v>
      </c>
    </row>
    <row r="2358" spans="1:22" hidden="1" outlineLevel="1">
      <c r="A2358" s="65">
        <v>2349</v>
      </c>
      <c r="B2358" s="117">
        <v>1</v>
      </c>
      <c r="C2358" s="325">
        <v>1.3615553727550658E-4</v>
      </c>
      <c r="D2358" s="358">
        <v>1.463393380807523E-4</v>
      </c>
      <c r="E2358" s="327">
        <v>1.428935051353902E-4</v>
      </c>
      <c r="F2358" s="332">
        <v>0</v>
      </c>
      <c r="G2358" s="358">
        <v>0</v>
      </c>
      <c r="H2358" s="327">
        <v>0</v>
      </c>
      <c r="I2358" s="332">
        <v>0</v>
      </c>
      <c r="J2358" s="358">
        <v>2.6677507572671599E-4</v>
      </c>
      <c r="K2358" s="327">
        <v>1.7531296335364765E-4</v>
      </c>
      <c r="L2358" s="336">
        <v>5.8741981719495287E-5</v>
      </c>
      <c r="M2358" s="210">
        <v>1.1415525114155251E-4</v>
      </c>
      <c r="N2358" s="325">
        <v>0</v>
      </c>
      <c r="O2358" s="358">
        <v>0</v>
      </c>
      <c r="P2358" s="327">
        <v>0</v>
      </c>
      <c r="Q2358" s="332">
        <v>3.2979664014146773E-2</v>
      </c>
      <c r="R2358" s="358">
        <v>0.15394885667409283</v>
      </c>
      <c r="S2358" s="327">
        <v>0.16917396956286856</v>
      </c>
      <c r="T2358" s="358">
        <v>0.25251113880774012</v>
      </c>
      <c r="U2358" s="358">
        <v>0.59460416898199975</v>
      </c>
      <c r="V2358" s="361">
        <v>0</v>
      </c>
    </row>
    <row r="2359" spans="1:22" hidden="1" outlineLevel="1">
      <c r="A2359" s="65">
        <v>2350</v>
      </c>
      <c r="B2359" s="117">
        <v>1</v>
      </c>
      <c r="C2359" s="325">
        <v>1.2864273173909642E-4</v>
      </c>
      <c r="D2359" s="358">
        <v>1.3844591822413139E-4</v>
      </c>
      <c r="E2359" s="327">
        <v>1.3267107371944036E-4</v>
      </c>
      <c r="F2359" s="332">
        <v>0</v>
      </c>
      <c r="G2359" s="358">
        <v>0</v>
      </c>
      <c r="H2359" s="327">
        <v>0</v>
      </c>
      <c r="I2359" s="332">
        <v>8.0241795276432917E-5</v>
      </c>
      <c r="J2359" s="358">
        <v>2.5156601902118664E-4</v>
      </c>
      <c r="K2359" s="327">
        <v>1.7828436951218402E-4</v>
      </c>
      <c r="L2359" s="336">
        <v>3.7594868300476983E-5</v>
      </c>
      <c r="M2359" s="210">
        <v>1.1415525114155251E-4</v>
      </c>
      <c r="N2359" s="325">
        <v>0</v>
      </c>
      <c r="O2359" s="358">
        <v>0</v>
      </c>
      <c r="P2359" s="327">
        <v>0</v>
      </c>
      <c r="Q2359" s="332">
        <v>3.2979664014146773E-2</v>
      </c>
      <c r="R2359" s="358">
        <v>0.13837030693579233</v>
      </c>
      <c r="S2359" s="327">
        <v>0.13004747833856448</v>
      </c>
      <c r="T2359" s="358">
        <v>0.20774114402326924</v>
      </c>
      <c r="U2359" s="358">
        <v>0.53991233739946698</v>
      </c>
      <c r="V2359" s="361">
        <v>0</v>
      </c>
    </row>
    <row r="2360" spans="1:22" hidden="1" outlineLevel="1">
      <c r="A2360" s="65">
        <v>2351</v>
      </c>
      <c r="B2360" s="117">
        <v>1</v>
      </c>
      <c r="C2360" s="325">
        <v>1.1497967607970157E-4</v>
      </c>
      <c r="D2360" s="358">
        <v>1.2075377026963631E-4</v>
      </c>
      <c r="E2360" s="327">
        <v>1.2102165314644168E-4</v>
      </c>
      <c r="F2360" s="332">
        <v>0</v>
      </c>
      <c r="G2360" s="358">
        <v>0</v>
      </c>
      <c r="H2360" s="327">
        <v>0</v>
      </c>
      <c r="I2360" s="332">
        <v>1.1813375415697072E-4</v>
      </c>
      <c r="J2360" s="358">
        <v>2.5732079723408968E-4</v>
      </c>
      <c r="K2360" s="327">
        <v>1.9611280646340243E-4</v>
      </c>
      <c r="L2360" s="336">
        <v>2.3496792687798115E-5</v>
      </c>
      <c r="M2360" s="210">
        <v>1.1415525114155251E-4</v>
      </c>
      <c r="N2360" s="325">
        <v>0</v>
      </c>
      <c r="O2360" s="358">
        <v>0</v>
      </c>
      <c r="P2360" s="327">
        <v>0</v>
      </c>
      <c r="Q2360" s="332">
        <v>3.2979664014146773E-2</v>
      </c>
      <c r="R2360" s="358">
        <v>0.11724883886120199</v>
      </c>
      <c r="S2360" s="327">
        <v>9.7098854149676853E-2</v>
      </c>
      <c r="T2360" s="358">
        <v>0.16464479390363834</v>
      </c>
      <c r="U2360" s="358">
        <v>0.46103858028250844</v>
      </c>
      <c r="V2360" s="361">
        <v>0</v>
      </c>
    </row>
    <row r="2361" spans="1:22" hidden="1" outlineLevel="1">
      <c r="A2361" s="65">
        <v>2352</v>
      </c>
      <c r="B2361" s="117">
        <v>1</v>
      </c>
      <c r="C2361" s="325">
        <v>1.0401047997620753E-4</v>
      </c>
      <c r="D2361" s="358">
        <v>1.114605321133191E-4</v>
      </c>
      <c r="E2361" s="327">
        <v>1.0401453692015966E-4</v>
      </c>
      <c r="F2361" s="332">
        <v>0</v>
      </c>
      <c r="G2361" s="358">
        <v>0</v>
      </c>
      <c r="H2361" s="327">
        <v>0</v>
      </c>
      <c r="I2361" s="332">
        <v>1.5602571303750847E-4</v>
      </c>
      <c r="J2361" s="358">
        <v>2.7252985393961897E-4</v>
      </c>
      <c r="K2361" s="327">
        <v>1.9908421262193881E-4</v>
      </c>
      <c r="L2361" s="336">
        <v>9.3987170751192458E-6</v>
      </c>
      <c r="M2361" s="210">
        <v>1.1415525114155251E-4</v>
      </c>
      <c r="N2361" s="325">
        <v>0</v>
      </c>
      <c r="O2361" s="358">
        <v>0</v>
      </c>
      <c r="P2361" s="327">
        <v>0</v>
      </c>
      <c r="Q2361" s="332">
        <v>3.2979664014146773E-2</v>
      </c>
      <c r="R2361" s="358">
        <v>9.6064296118199888E-2</v>
      </c>
      <c r="S2361" s="327">
        <v>6.5694696719643342E-2</v>
      </c>
      <c r="T2361" s="358">
        <v>0.12018860749382493</v>
      </c>
      <c r="U2361" s="358">
        <v>0.39866277236193376</v>
      </c>
      <c r="V2361" s="361">
        <v>0</v>
      </c>
    </row>
    <row r="2362" spans="1:22" hidden="1" outlineLevel="1">
      <c r="A2362" s="65">
        <v>2353</v>
      </c>
      <c r="B2362" s="117">
        <v>1</v>
      </c>
      <c r="C2362" s="325">
        <v>9.4116327593397807E-5</v>
      </c>
      <c r="D2362" s="358">
        <v>9.3962803367115161E-5</v>
      </c>
      <c r="E2362" s="327">
        <v>9.338995401449606E-5</v>
      </c>
      <c r="F2362" s="332">
        <v>0</v>
      </c>
      <c r="G2362" s="358">
        <v>0</v>
      </c>
      <c r="H2362" s="327">
        <v>0</v>
      </c>
      <c r="I2362" s="332">
        <v>1.7385722309893803E-4</v>
      </c>
      <c r="J2362" s="358">
        <v>2.9184946651150743E-4</v>
      </c>
      <c r="K2362" s="327">
        <v>1.8422718182925681E-4</v>
      </c>
      <c r="L2362" s="336">
        <v>5.8741981719495289E-6</v>
      </c>
      <c r="M2362" s="210">
        <v>1.1415525114155251E-4</v>
      </c>
      <c r="N2362" s="325">
        <v>0</v>
      </c>
      <c r="O2362" s="358">
        <v>0</v>
      </c>
      <c r="P2362" s="327">
        <v>0</v>
      </c>
      <c r="Q2362" s="332">
        <v>3.2979664014146773E-2</v>
      </c>
      <c r="R2362" s="358">
        <v>7.5641262290875352E-2</v>
      </c>
      <c r="S2362" s="327">
        <v>3.4358056508987114E-2</v>
      </c>
      <c r="T2362" s="358">
        <v>3.734319658424326E-2</v>
      </c>
      <c r="U2362" s="358">
        <v>0.30430806291686152</v>
      </c>
      <c r="V2362" s="361">
        <v>0</v>
      </c>
    </row>
    <row r="2363" spans="1:22" hidden="1" outlineLevel="1">
      <c r="A2363" s="65">
        <v>2354</v>
      </c>
      <c r="B2363" s="117">
        <v>1</v>
      </c>
      <c r="C2363" s="325">
        <v>8.8559851618465502E-5</v>
      </c>
      <c r="D2363" s="358">
        <v>8.9024555476519823E-5</v>
      </c>
      <c r="E2363" s="327">
        <v>8.4464785468590611E-5</v>
      </c>
      <c r="F2363" s="332">
        <v>0</v>
      </c>
      <c r="G2363" s="358">
        <v>0</v>
      </c>
      <c r="H2363" s="327">
        <v>0</v>
      </c>
      <c r="I2363" s="332">
        <v>1.8054403937197409E-4</v>
      </c>
      <c r="J2363" s="358">
        <v>2.9267157768477929E-4</v>
      </c>
      <c r="K2363" s="327">
        <v>2.0205561878047524E-4</v>
      </c>
      <c r="L2363" s="336">
        <v>2.3496792687798115E-6</v>
      </c>
      <c r="M2363" s="210">
        <v>1.1415525114155251E-4</v>
      </c>
      <c r="N2363" s="325">
        <v>0</v>
      </c>
      <c r="O2363" s="358">
        <v>0</v>
      </c>
      <c r="P2363" s="327">
        <v>0</v>
      </c>
      <c r="Q2363" s="332">
        <v>3.2979664014146773E-2</v>
      </c>
      <c r="R2363" s="358">
        <v>6.352771590131337E-2</v>
      </c>
      <c r="S2363" s="327">
        <v>3.0171961265998852E-2</v>
      </c>
      <c r="T2363" s="358">
        <v>2.6778314637440546E-2</v>
      </c>
      <c r="U2363" s="358">
        <v>0.28668011720017744</v>
      </c>
      <c r="V2363" s="361">
        <v>0</v>
      </c>
    </row>
    <row r="2364" spans="1:22" hidden="1" outlineLevel="1">
      <c r="A2364" s="65">
        <v>2355</v>
      </c>
      <c r="B2364" s="117">
        <v>1</v>
      </c>
      <c r="C2364" s="325">
        <v>8.6028498671505345E-5</v>
      </c>
      <c r="D2364" s="358">
        <v>8.2239325107158516E-5</v>
      </c>
      <c r="E2364" s="327">
        <v>8.2518891163524023E-5</v>
      </c>
      <c r="F2364" s="332">
        <v>0</v>
      </c>
      <c r="G2364" s="358">
        <v>0</v>
      </c>
      <c r="H2364" s="327">
        <v>0</v>
      </c>
      <c r="I2364" s="332">
        <v>2.0060448819108232E-4</v>
      </c>
      <c r="J2364" s="358">
        <v>2.8403941036542484E-4</v>
      </c>
      <c r="K2364" s="327">
        <v>2.1394124341462081E-4</v>
      </c>
      <c r="L2364" s="336">
        <v>1.1748396343899057E-6</v>
      </c>
      <c r="M2364" s="210">
        <v>1.1415525114155251E-4</v>
      </c>
      <c r="N2364" s="325">
        <v>0</v>
      </c>
      <c r="O2364" s="358">
        <v>0</v>
      </c>
      <c r="P2364" s="327">
        <v>0</v>
      </c>
      <c r="Q2364" s="332">
        <v>3.2979664014146773E-2</v>
      </c>
      <c r="R2364" s="358">
        <v>6.3719665580269938E-2</v>
      </c>
      <c r="S2364" s="327">
        <v>1.3317861357358289E-2</v>
      </c>
      <c r="T2364" s="358">
        <v>2.6673711845888046E-2</v>
      </c>
      <c r="U2364" s="358">
        <v>0.24351425012470729</v>
      </c>
      <c r="V2364" s="361">
        <v>0</v>
      </c>
    </row>
    <row r="2365" spans="1:22" hidden="1" outlineLevel="1">
      <c r="A2365" s="65">
        <v>2356</v>
      </c>
      <c r="B2365" s="117">
        <v>1</v>
      </c>
      <c r="C2365" s="325">
        <v>8.5415973760882889E-5</v>
      </c>
      <c r="D2365" s="358">
        <v>8.715813107692474E-5</v>
      </c>
      <c r="E2365" s="327">
        <v>7.6253111501209582E-5</v>
      </c>
      <c r="F2365" s="332">
        <v>0</v>
      </c>
      <c r="G2365" s="358">
        <v>0</v>
      </c>
      <c r="H2365" s="327">
        <v>0</v>
      </c>
      <c r="I2365" s="332">
        <v>2.1620705949483316E-4</v>
      </c>
      <c r="J2365" s="358">
        <v>2.9637107796450266E-4</v>
      </c>
      <c r="K2365" s="327">
        <v>2.1988405573169364E-4</v>
      </c>
      <c r="L2365" s="336">
        <v>1.409807561267887E-5</v>
      </c>
      <c r="M2365" s="210">
        <v>1.1415525114155251E-4</v>
      </c>
      <c r="N2365" s="325">
        <v>0</v>
      </c>
      <c r="O2365" s="358">
        <v>0</v>
      </c>
      <c r="P2365" s="327">
        <v>0</v>
      </c>
      <c r="Q2365" s="332">
        <v>3.2979664014146773E-2</v>
      </c>
      <c r="R2365" s="358">
        <v>7.2070994752666206E-2</v>
      </c>
      <c r="S2365" s="327">
        <v>1.2803039104406918E-2</v>
      </c>
      <c r="T2365" s="358">
        <v>2.4581656014837999E-2</v>
      </c>
      <c r="U2365" s="358">
        <v>0.2356042744826054</v>
      </c>
      <c r="V2365" s="361">
        <v>0</v>
      </c>
    </row>
    <row r="2366" spans="1:22" hidden="1" outlineLevel="1">
      <c r="A2366" s="65">
        <v>2357</v>
      </c>
      <c r="B2366" s="117">
        <v>1</v>
      </c>
      <c r="C2366" s="325">
        <v>8.7066040867049514E-5</v>
      </c>
      <c r="D2366" s="358">
        <v>8.7041479551950053E-5</v>
      </c>
      <c r="E2366" s="327">
        <v>7.7303894425945555E-5</v>
      </c>
      <c r="F2366" s="332">
        <v>0</v>
      </c>
      <c r="G2366" s="358">
        <v>0</v>
      </c>
      <c r="H2366" s="327">
        <v>0</v>
      </c>
      <c r="I2366" s="332">
        <v>2.3626750831394139E-4</v>
      </c>
      <c r="J2366" s="358">
        <v>3.1075802349676005E-4</v>
      </c>
      <c r="K2366" s="327">
        <v>2.1691264957315727E-4</v>
      </c>
      <c r="L2366" s="336">
        <v>3.7594868300476983E-5</v>
      </c>
      <c r="M2366" s="210">
        <v>1.1415525114155251E-4</v>
      </c>
      <c r="N2366" s="325">
        <v>0</v>
      </c>
      <c r="O2366" s="358">
        <v>0</v>
      </c>
      <c r="P2366" s="327">
        <v>0</v>
      </c>
      <c r="Q2366" s="332">
        <v>3.2979664014146773E-2</v>
      </c>
      <c r="R2366" s="358">
        <v>9.5257247874819914E-2</v>
      </c>
      <c r="S2366" s="327">
        <v>1.3832683610309657E-2</v>
      </c>
      <c r="T2366" s="358">
        <v>2.9079576051595588E-2</v>
      </c>
      <c r="U2366" s="358">
        <v>0.23311828213794483</v>
      </c>
      <c r="V2366" s="361">
        <v>0</v>
      </c>
    </row>
    <row r="2367" spans="1:22" hidden="1" outlineLevel="1">
      <c r="A2367" s="65">
        <v>2358</v>
      </c>
      <c r="B2367" s="117">
        <v>1</v>
      </c>
      <c r="C2367" s="325">
        <v>9.3828815900656658E-5</v>
      </c>
      <c r="D2367" s="358">
        <v>9.1377027896842798E-5</v>
      </c>
      <c r="E2367" s="327">
        <v>8.2895097395836891E-5</v>
      </c>
      <c r="F2367" s="332">
        <v>0</v>
      </c>
      <c r="G2367" s="358">
        <v>0</v>
      </c>
      <c r="H2367" s="327">
        <v>0</v>
      </c>
      <c r="I2367" s="332">
        <v>2.5632795713304962E-4</v>
      </c>
      <c r="J2367" s="358">
        <v>3.0870274556358038E-4</v>
      </c>
      <c r="K2367" s="327">
        <v>1.8422718182925681E-4</v>
      </c>
      <c r="L2367" s="336">
        <v>9.3987170751192462E-5</v>
      </c>
      <c r="M2367" s="210">
        <v>1.1415525114155251E-4</v>
      </c>
      <c r="N2367" s="325">
        <v>1.8840041161301334E-4</v>
      </c>
      <c r="O2367" s="358">
        <v>1.7449902543619424E-3</v>
      </c>
      <c r="P2367" s="327">
        <v>1.8918620155785881E-3</v>
      </c>
      <c r="Q2367" s="332">
        <v>3.2979664014146773E-2</v>
      </c>
      <c r="R2367" s="358">
        <v>0.12205169812282185</v>
      </c>
      <c r="S2367" s="327">
        <v>1.4862328116212398E-2</v>
      </c>
      <c r="T2367" s="358">
        <v>3.7761607750453265E-2</v>
      </c>
      <c r="U2367" s="358">
        <v>0.26215919270966165</v>
      </c>
      <c r="V2367" s="361">
        <v>0</v>
      </c>
    </row>
    <row r="2368" spans="1:22" hidden="1" outlineLevel="1">
      <c r="A2368" s="65">
        <v>2359</v>
      </c>
      <c r="B2368" s="117">
        <v>1</v>
      </c>
      <c r="C2368" s="325">
        <v>1.1073575348467453E-4</v>
      </c>
      <c r="D2368" s="358">
        <v>1.0111743023222966E-4</v>
      </c>
      <c r="E2368" s="327">
        <v>9.5309903062161758E-5</v>
      </c>
      <c r="F2368" s="332">
        <v>0</v>
      </c>
      <c r="G2368" s="358">
        <v>0</v>
      </c>
      <c r="H2368" s="327">
        <v>0</v>
      </c>
      <c r="I2368" s="332">
        <v>2.6078583464840701E-4</v>
      </c>
      <c r="J2368" s="358">
        <v>2.8650574388524046E-4</v>
      </c>
      <c r="K2368" s="327">
        <v>1.7531296335364765E-4</v>
      </c>
      <c r="L2368" s="336">
        <v>1.8210014333043539E-4</v>
      </c>
      <c r="M2368" s="210">
        <v>1.1415525114155251E-4</v>
      </c>
      <c r="N2368" s="325">
        <v>4.4650897552284158E-2</v>
      </c>
      <c r="O2368" s="358">
        <v>7.9888772153645066E-2</v>
      </c>
      <c r="P2368" s="327">
        <v>7.5456206078700877E-2</v>
      </c>
      <c r="Q2368" s="332">
        <v>3.2979664014146773E-2</v>
      </c>
      <c r="R2368" s="358">
        <v>0.10104967271185698</v>
      </c>
      <c r="S2368" s="327">
        <v>3.0171961265998852E-2</v>
      </c>
      <c r="T2368" s="358">
        <v>7.9811929954559116E-2</v>
      </c>
      <c r="U2368" s="358">
        <v>0.32204900828557576</v>
      </c>
      <c r="V2368" s="361">
        <v>0</v>
      </c>
    </row>
    <row r="2369" spans="1:22" hidden="1" outlineLevel="1">
      <c r="A2369" s="65">
        <v>2360</v>
      </c>
      <c r="B2369" s="117">
        <v>1</v>
      </c>
      <c r="C2369" s="325">
        <v>1.2866148250166649E-4</v>
      </c>
      <c r="D2369" s="358">
        <v>1.1958725501988938E-4</v>
      </c>
      <c r="E2369" s="327">
        <v>1.1422399570740906E-4</v>
      </c>
      <c r="F2369" s="332">
        <v>0</v>
      </c>
      <c r="G2369" s="358">
        <v>0</v>
      </c>
      <c r="H2369" s="327">
        <v>0</v>
      </c>
      <c r="I2369" s="332">
        <v>2.429543245869775E-4</v>
      </c>
      <c r="J2369" s="358">
        <v>2.3635696231565743E-4</v>
      </c>
      <c r="K2369" s="327">
        <v>1.9908421262193881E-4</v>
      </c>
      <c r="L2369" s="336">
        <v>1.5860335064263727E-4</v>
      </c>
      <c r="M2369" s="210">
        <v>1.1415525114155251E-4</v>
      </c>
      <c r="N2369" s="325">
        <v>0.22589209352400302</v>
      </c>
      <c r="O2369" s="358">
        <v>0.30765643195259451</v>
      </c>
      <c r="P2369" s="327">
        <v>0.27123495137597209</v>
      </c>
      <c r="Q2369" s="332">
        <v>3.2979664014146773E-2</v>
      </c>
      <c r="R2369" s="358">
        <v>7.9523279605448402E-2</v>
      </c>
      <c r="S2369" s="327">
        <v>3.7826777840892077E-2</v>
      </c>
      <c r="T2369" s="358">
        <v>0.12761540569405261</v>
      </c>
      <c r="U2369" s="358">
        <v>0.45776159037363762</v>
      </c>
      <c r="V2369" s="361">
        <v>0</v>
      </c>
    </row>
    <row r="2370" spans="1:22" hidden="1" outlineLevel="1">
      <c r="A2370" s="65">
        <v>2361</v>
      </c>
      <c r="B2370" s="117">
        <v>1</v>
      </c>
      <c r="C2370" s="325">
        <v>1.4656221050189834E-4</v>
      </c>
      <c r="D2370" s="358">
        <v>1.3370208954182722E-4</v>
      </c>
      <c r="E2370" s="327">
        <v>1.2933710814342627E-4</v>
      </c>
      <c r="F2370" s="332">
        <v>0</v>
      </c>
      <c r="G2370" s="358">
        <v>0</v>
      </c>
      <c r="H2370" s="327">
        <v>0</v>
      </c>
      <c r="I2370" s="332">
        <v>2.0060448819108232E-4</v>
      </c>
      <c r="J2370" s="358">
        <v>2.149820718105893E-4</v>
      </c>
      <c r="K2370" s="327">
        <v>1.8719858798779324E-4</v>
      </c>
      <c r="L2370" s="336">
        <v>1.4685495429873823E-4</v>
      </c>
      <c r="M2370" s="210">
        <v>1.1415525114155251E-4</v>
      </c>
      <c r="N2370" s="325">
        <v>0.45008858334348889</v>
      </c>
      <c r="O2370" s="358">
        <v>0.52067206675295796</v>
      </c>
      <c r="P2370" s="327">
        <v>0.4743549480192103</v>
      </c>
      <c r="Q2370" s="332">
        <v>3.2979664014146773E-2</v>
      </c>
      <c r="R2370" s="358">
        <v>8.1882969954909221E-2</v>
      </c>
      <c r="S2370" s="327">
        <v>3.4223022070232485E-2</v>
      </c>
      <c r="T2370" s="358">
        <v>0.25188352205842512</v>
      </c>
      <c r="U2370" s="358">
        <v>0.53821734261901655</v>
      </c>
      <c r="V2370" s="361">
        <v>0</v>
      </c>
    </row>
    <row r="2371" spans="1:22" hidden="1" outlineLevel="1">
      <c r="A2371" s="65">
        <v>2362</v>
      </c>
      <c r="B2371" s="117">
        <v>1</v>
      </c>
      <c r="C2371" s="325">
        <v>1.5126240165279722E-4</v>
      </c>
      <c r="D2371" s="358">
        <v>1.3770712523262501E-4</v>
      </c>
      <c r="E2371" s="327">
        <v>1.345391322523043E-4</v>
      </c>
      <c r="F2371" s="332">
        <v>0</v>
      </c>
      <c r="G2371" s="358">
        <v>0</v>
      </c>
      <c r="H2371" s="327">
        <v>0</v>
      </c>
      <c r="I2371" s="332">
        <v>1.4710995800679369E-4</v>
      </c>
      <c r="J2371" s="358">
        <v>1.672996237608219E-4</v>
      </c>
      <c r="K2371" s="327">
        <v>1.6045593256096565E-4</v>
      </c>
      <c r="L2371" s="336">
        <v>1.644775488145868E-4</v>
      </c>
      <c r="M2371" s="210">
        <v>1.1415525114155251E-4</v>
      </c>
      <c r="N2371" s="325">
        <v>0.64188020236553656</v>
      </c>
      <c r="O2371" s="358">
        <v>0.65296955257484968</v>
      </c>
      <c r="P2371" s="327">
        <v>0.64799104307619326</v>
      </c>
      <c r="Q2371" s="332">
        <v>6.5959328028293546E-2</v>
      </c>
      <c r="R2371" s="358">
        <v>0.11425421804073906</v>
      </c>
      <c r="S2371" s="327">
        <v>4.7988188461164837E-2</v>
      </c>
      <c r="T2371" s="358">
        <v>0.27144424407874301</v>
      </c>
      <c r="U2371" s="358">
        <v>0.57030924379554415</v>
      </c>
      <c r="V2371" s="361">
        <v>2.8330329367757461E-2</v>
      </c>
    </row>
    <row r="2372" spans="1:22" hidden="1" outlineLevel="1">
      <c r="A2372" s="65">
        <v>2363</v>
      </c>
      <c r="B2372" s="117">
        <v>1</v>
      </c>
      <c r="C2372" s="325">
        <v>1.4976859090138123E-4</v>
      </c>
      <c r="D2372" s="358">
        <v>1.2781118753060522E-4</v>
      </c>
      <c r="E2372" s="327">
        <v>1.3417589864869186E-4</v>
      </c>
      <c r="F2372" s="332">
        <v>0</v>
      </c>
      <c r="G2372" s="358">
        <v>0</v>
      </c>
      <c r="H2372" s="327">
        <v>0</v>
      </c>
      <c r="I2372" s="332">
        <v>9.3615427822505074E-5</v>
      </c>
      <c r="J2372" s="358">
        <v>1.3071567655022445E-4</v>
      </c>
      <c r="K2372" s="327">
        <v>1.7234155719511124E-4</v>
      </c>
      <c r="L2372" s="336">
        <v>1.8797434150238492E-4</v>
      </c>
      <c r="M2372" s="210">
        <v>1.1415525114155251E-4</v>
      </c>
      <c r="N2372" s="325">
        <v>0.77244168761335474</v>
      </c>
      <c r="O2372" s="358">
        <v>0.73318001645492947</v>
      </c>
      <c r="P2372" s="327">
        <v>0.75655879551347183</v>
      </c>
      <c r="Q2372" s="332">
        <v>9.8938992042440319E-2</v>
      </c>
      <c r="R2372" s="358">
        <v>0.1130919749400387</v>
      </c>
      <c r="S2372" s="327">
        <v>5.9694065840291709E-2</v>
      </c>
      <c r="T2372" s="358">
        <v>0.15397530916528313</v>
      </c>
      <c r="U2372" s="358">
        <v>0.46793155905634004</v>
      </c>
      <c r="V2372" s="361">
        <v>3.5667142594666724E-2</v>
      </c>
    </row>
    <row r="2373" spans="1:22" hidden="1" outlineLevel="1">
      <c r="A2373" s="65">
        <v>2364</v>
      </c>
      <c r="B2373" s="117">
        <v>1</v>
      </c>
      <c r="C2373" s="325">
        <v>1.4778726032314328E-4</v>
      </c>
      <c r="D2373" s="358">
        <v>1.3084412717994723E-4</v>
      </c>
      <c r="E2373" s="327">
        <v>1.3250242954633459E-4</v>
      </c>
      <c r="F2373" s="332">
        <v>0</v>
      </c>
      <c r="G2373" s="358">
        <v>0</v>
      </c>
      <c r="H2373" s="327">
        <v>0</v>
      </c>
      <c r="I2373" s="332">
        <v>0</v>
      </c>
      <c r="J2373" s="358">
        <v>0</v>
      </c>
      <c r="K2373" s="327">
        <v>1.663987448780384E-4</v>
      </c>
      <c r="L2373" s="336">
        <v>2.0677177565262342E-4</v>
      </c>
      <c r="M2373" s="210">
        <v>1.1415525114155251E-4</v>
      </c>
      <c r="N2373" s="325">
        <v>0.84026583579403946</v>
      </c>
      <c r="O2373" s="358">
        <v>0.77597431092942026</v>
      </c>
      <c r="P2373" s="327">
        <v>0.79659334808792481</v>
      </c>
      <c r="Q2373" s="332">
        <v>0.16489832007073388</v>
      </c>
      <c r="R2373" s="358">
        <v>0.11574105509807957</v>
      </c>
      <c r="S2373" s="327">
        <v>7.912227701368911E-2</v>
      </c>
      <c r="T2373" s="358">
        <v>0.10910071158925971</v>
      </c>
      <c r="U2373" s="358">
        <v>0.37357684961126786</v>
      </c>
      <c r="V2373" s="361">
        <v>0.12399290699087774</v>
      </c>
    </row>
    <row r="2374" spans="1:22" hidden="1" outlineLevel="1">
      <c r="A2374" s="65">
        <v>2365</v>
      </c>
      <c r="B2374" s="117">
        <v>1</v>
      </c>
      <c r="C2374" s="325">
        <v>1.3543050778946366E-4</v>
      </c>
      <c r="D2374" s="358">
        <v>1.3101910446740929E-4</v>
      </c>
      <c r="E2374" s="327">
        <v>1.2640529405712593E-4</v>
      </c>
      <c r="F2374" s="332">
        <v>0</v>
      </c>
      <c r="G2374" s="358">
        <v>0</v>
      </c>
      <c r="H2374" s="327">
        <v>0</v>
      </c>
      <c r="I2374" s="332">
        <v>0</v>
      </c>
      <c r="J2374" s="358">
        <v>0</v>
      </c>
      <c r="K2374" s="327">
        <v>1.4559890176828365E-4</v>
      </c>
      <c r="L2374" s="336">
        <v>1.8797434150238492E-4</v>
      </c>
      <c r="M2374" s="210">
        <v>1.1415525114155251E-4</v>
      </c>
      <c r="N2374" s="325">
        <v>0.84667144978888187</v>
      </c>
      <c r="O2374" s="358">
        <v>0.79135492619174264</v>
      </c>
      <c r="P2374" s="327">
        <v>0.81471815540880366</v>
      </c>
      <c r="Q2374" s="332">
        <v>0.19787798408488064</v>
      </c>
      <c r="R2374" s="358">
        <v>0.11807531931366325</v>
      </c>
      <c r="S2374" s="327">
        <v>8.0151921519591857E-2</v>
      </c>
      <c r="T2374" s="358">
        <v>6.8096417300678891E-2</v>
      </c>
      <c r="U2374" s="358">
        <v>0.31097504238663315</v>
      </c>
      <c r="V2374" s="361">
        <v>0.12609241129618484</v>
      </c>
    </row>
    <row r="2375" spans="1:22" hidden="1" outlineLevel="1">
      <c r="A2375" s="65">
        <v>2366</v>
      </c>
      <c r="B2375" s="117">
        <v>1</v>
      </c>
      <c r="C2375" s="325">
        <v>1.3614928702131656E-4</v>
      </c>
      <c r="D2375" s="358">
        <v>1.2773341984728876E-4</v>
      </c>
      <c r="E2375" s="327">
        <v>1.208789542307368E-4</v>
      </c>
      <c r="F2375" s="332">
        <v>0</v>
      </c>
      <c r="G2375" s="358">
        <v>0</v>
      </c>
      <c r="H2375" s="327">
        <v>0</v>
      </c>
      <c r="I2375" s="332">
        <v>0</v>
      </c>
      <c r="J2375" s="358">
        <v>0</v>
      </c>
      <c r="K2375" s="327">
        <v>1.2479905865852881E-4</v>
      </c>
      <c r="L2375" s="336">
        <v>1.9032402077116473E-4</v>
      </c>
      <c r="M2375" s="210">
        <v>1.1415525114155251E-4</v>
      </c>
      <c r="N2375" s="325">
        <v>0.78562971642626578</v>
      </c>
      <c r="O2375" s="358">
        <v>0.76883926463678631</v>
      </c>
      <c r="P2375" s="327">
        <v>0.77739732466784128</v>
      </c>
      <c r="Q2375" s="332">
        <v>0.19787798408488064</v>
      </c>
      <c r="R2375" s="358">
        <v>0.13162527207246821</v>
      </c>
      <c r="S2375" s="327">
        <v>9.8550488187086518E-2</v>
      </c>
      <c r="T2375" s="358">
        <v>6.3389291680816279E-2</v>
      </c>
      <c r="U2375" s="358">
        <v>0.29911007892348035</v>
      </c>
      <c r="V2375" s="361">
        <v>0.14003311988342323</v>
      </c>
    </row>
    <row r="2376" spans="1:22" hidden="1" outlineLevel="1">
      <c r="A2376" s="65">
        <v>2367</v>
      </c>
      <c r="B2376" s="117">
        <v>1</v>
      </c>
      <c r="C2376" s="325">
        <v>1.4036195834539345E-4</v>
      </c>
      <c r="D2376" s="358">
        <v>1.2503099285204173E-4</v>
      </c>
      <c r="E2376" s="327">
        <v>1.2387563146053936E-4</v>
      </c>
      <c r="F2376" s="332">
        <v>0</v>
      </c>
      <c r="G2376" s="358">
        <v>0</v>
      </c>
      <c r="H2376" s="327">
        <v>0</v>
      </c>
      <c r="I2376" s="332">
        <v>0</v>
      </c>
      <c r="J2376" s="358">
        <v>0</v>
      </c>
      <c r="K2376" s="327">
        <v>1.4559890176828365E-4</v>
      </c>
      <c r="L2376" s="336">
        <v>2.1382081345896285E-4</v>
      </c>
      <c r="M2376" s="210">
        <v>1.1415525114155251E-4</v>
      </c>
      <c r="N2376" s="325">
        <v>0.68069068715781733</v>
      </c>
      <c r="O2376" s="358">
        <v>0.66766428081291029</v>
      </c>
      <c r="P2376" s="327">
        <v>0.6671571986609649</v>
      </c>
      <c r="Q2376" s="332">
        <v>0.23085764809902742</v>
      </c>
      <c r="R2376" s="358">
        <v>0.13859851894433256</v>
      </c>
      <c r="S2376" s="327">
        <v>0.13431797701617312</v>
      </c>
      <c r="T2376" s="358">
        <v>7.6255435041774053E-2</v>
      </c>
      <c r="U2376" s="358">
        <v>0.29888407961942026</v>
      </c>
      <c r="V2376" s="361">
        <v>0.17996950905091799</v>
      </c>
    </row>
    <row r="2377" spans="1:22" hidden="1" outlineLevel="1">
      <c r="A2377" s="65">
        <v>2368</v>
      </c>
      <c r="B2377" s="117">
        <v>1</v>
      </c>
      <c r="C2377" s="325">
        <v>1.3961817809678048E-4</v>
      </c>
      <c r="D2377" s="358">
        <v>1.2378670991897831E-4</v>
      </c>
      <c r="E2377" s="327">
        <v>1.2373293254483447E-4</v>
      </c>
      <c r="F2377" s="332">
        <v>0</v>
      </c>
      <c r="G2377" s="358">
        <v>0</v>
      </c>
      <c r="H2377" s="327">
        <v>0</v>
      </c>
      <c r="I2377" s="332">
        <v>0</v>
      </c>
      <c r="J2377" s="358">
        <v>0</v>
      </c>
      <c r="K2377" s="327">
        <v>1.515417140853564E-4</v>
      </c>
      <c r="L2377" s="336">
        <v>2.2321953053408208E-4</v>
      </c>
      <c r="M2377" s="210">
        <v>1.1415525114155251E-4</v>
      </c>
      <c r="N2377" s="325">
        <v>0.53656437227386211</v>
      </c>
      <c r="O2377" s="358">
        <v>0.52311237580213166</v>
      </c>
      <c r="P2377" s="327">
        <v>0.50794083347388974</v>
      </c>
      <c r="Q2377" s="332">
        <v>0.23085764809902742</v>
      </c>
      <c r="R2377" s="358">
        <v>0.15240153997700856</v>
      </c>
      <c r="S2377" s="327">
        <v>0.16802617683345422</v>
      </c>
      <c r="T2377" s="358">
        <v>6.9770061965518923E-2</v>
      </c>
      <c r="U2377" s="358">
        <v>0.31413903264347387</v>
      </c>
      <c r="V2377" s="361">
        <v>0.18635963670016198</v>
      </c>
    </row>
    <row r="2378" spans="1:22" hidden="1" outlineLevel="1">
      <c r="A2378" s="65">
        <v>2369</v>
      </c>
      <c r="B2378" s="117">
        <v>1</v>
      </c>
      <c r="C2378" s="325">
        <v>1.3704932362468015E-4</v>
      </c>
      <c r="D2378" s="358">
        <v>1.2227024009430732E-4</v>
      </c>
      <c r="E2378" s="327">
        <v>1.239794124901429E-4</v>
      </c>
      <c r="F2378" s="332">
        <v>0</v>
      </c>
      <c r="G2378" s="358">
        <v>0</v>
      </c>
      <c r="H2378" s="327">
        <v>0</v>
      </c>
      <c r="I2378" s="332">
        <v>0</v>
      </c>
      <c r="J2378" s="358">
        <v>0</v>
      </c>
      <c r="K2378" s="327">
        <v>1.4262749560974724E-4</v>
      </c>
      <c r="L2378" s="336">
        <v>2.2321953053408208E-4</v>
      </c>
      <c r="M2378" s="210">
        <v>1.1415525114155251E-4</v>
      </c>
      <c r="N2378" s="325">
        <v>0.34119314543116719</v>
      </c>
      <c r="O2378" s="358">
        <v>0.36126303232085871</v>
      </c>
      <c r="P2378" s="327">
        <v>0.31123414174628411</v>
      </c>
      <c r="Q2378" s="332">
        <v>0.19787798408488064</v>
      </c>
      <c r="R2378" s="358">
        <v>0.14410797723957949</v>
      </c>
      <c r="S2378" s="327">
        <v>0.15947675019141291</v>
      </c>
      <c r="T2378" s="358">
        <v>7.7301462957299075E-2</v>
      </c>
      <c r="U2378" s="358">
        <v>0.33741696096165935</v>
      </c>
      <c r="V2378" s="361">
        <v>0.10964756666479786</v>
      </c>
    </row>
    <row r="2379" spans="1:22" hidden="1" outlineLevel="1">
      <c r="A2379" s="65">
        <v>2370</v>
      </c>
      <c r="B2379" s="117">
        <v>1</v>
      </c>
      <c r="C2379" s="325">
        <v>1.3182411112181919E-4</v>
      </c>
      <c r="D2379" s="358">
        <v>1.2158977286528828E-4</v>
      </c>
      <c r="E2379" s="327">
        <v>1.234994252282265E-4</v>
      </c>
      <c r="F2379" s="332">
        <v>0</v>
      </c>
      <c r="G2379" s="358">
        <v>0</v>
      </c>
      <c r="H2379" s="327">
        <v>0</v>
      </c>
      <c r="I2379" s="332">
        <v>0</v>
      </c>
      <c r="J2379" s="358">
        <v>1.2907145420368077E-4</v>
      </c>
      <c r="K2379" s="327">
        <v>1.3965608945121081E-4</v>
      </c>
      <c r="L2379" s="336">
        <v>1.644775488145868E-4</v>
      </c>
      <c r="M2379" s="210">
        <v>1.1415525114155251E-4</v>
      </c>
      <c r="N2379" s="325">
        <v>0.13828590212395181</v>
      </c>
      <c r="O2379" s="358">
        <v>0.13918291015926218</v>
      </c>
      <c r="P2379" s="327">
        <v>0.11121806508362325</v>
      </c>
      <c r="Q2379" s="332">
        <v>0.13191865605658709</v>
      </c>
      <c r="R2379" s="358">
        <v>0.13430836731784995</v>
      </c>
      <c r="S2379" s="327">
        <v>0.18985126311554368</v>
      </c>
      <c r="T2379" s="358">
        <v>0.11757353770501239</v>
      </c>
      <c r="U2379" s="358">
        <v>0.3840858172500603</v>
      </c>
      <c r="V2379" s="361">
        <v>2.1085894330281709E-2</v>
      </c>
    </row>
    <row r="2380" spans="1:22" hidden="1" outlineLevel="1">
      <c r="A2380" s="65">
        <v>2371</v>
      </c>
      <c r="B2380" s="117">
        <v>1</v>
      </c>
      <c r="C2380" s="325">
        <v>1.2811146013294429E-4</v>
      </c>
      <c r="D2380" s="358">
        <v>1.2213414664850351E-4</v>
      </c>
      <c r="E2380" s="327">
        <v>1.2323997265421762E-4</v>
      </c>
      <c r="F2380" s="332">
        <v>0</v>
      </c>
      <c r="G2380" s="358">
        <v>0</v>
      </c>
      <c r="H2380" s="327">
        <v>0</v>
      </c>
      <c r="I2380" s="332">
        <v>0</v>
      </c>
      <c r="J2380" s="358">
        <v>1.5620112292165191E-4</v>
      </c>
      <c r="K2380" s="327">
        <v>1.515417140853564E-4</v>
      </c>
      <c r="L2380" s="336">
        <v>1.1748396343899057E-4</v>
      </c>
      <c r="M2380" s="210">
        <v>1.1415525114155251E-4</v>
      </c>
      <c r="N2380" s="325">
        <v>1.7898039103236268E-2</v>
      </c>
      <c r="O2380" s="358">
        <v>9.1474274974571498E-3</v>
      </c>
      <c r="P2380" s="327">
        <v>1.0834155572093116E-2</v>
      </c>
      <c r="Q2380" s="332">
        <v>0.26383731211317418</v>
      </c>
      <c r="R2380" s="358">
        <v>0.14122552254099774</v>
      </c>
      <c r="S2380" s="327">
        <v>0.23148434838522733</v>
      </c>
      <c r="T2380" s="358">
        <v>0.1873435996705313</v>
      </c>
      <c r="U2380" s="358">
        <v>0.46883555627258022</v>
      </c>
      <c r="V2380" s="361">
        <v>0</v>
      </c>
    </row>
    <row r="2381" spans="1:22" hidden="1" outlineLevel="1">
      <c r="A2381" s="65">
        <v>2372</v>
      </c>
      <c r="B2381" s="117">
        <v>1</v>
      </c>
      <c r="C2381" s="325">
        <v>1.3055530952124408E-4</v>
      </c>
      <c r="D2381" s="358">
        <v>1.3506302399986532E-4</v>
      </c>
      <c r="E2381" s="327">
        <v>1.3159434553730351E-4</v>
      </c>
      <c r="F2381" s="332">
        <v>0</v>
      </c>
      <c r="G2381" s="358">
        <v>0</v>
      </c>
      <c r="H2381" s="327">
        <v>0</v>
      </c>
      <c r="I2381" s="332">
        <v>0</v>
      </c>
      <c r="J2381" s="358">
        <v>2.0511673773132707E-4</v>
      </c>
      <c r="K2381" s="327">
        <v>1.6045593256096565E-4</v>
      </c>
      <c r="L2381" s="336">
        <v>8.811297257924293E-5</v>
      </c>
      <c r="M2381" s="210">
        <v>1.1415525114155251E-4</v>
      </c>
      <c r="N2381" s="325">
        <v>0</v>
      </c>
      <c r="O2381" s="358">
        <v>0</v>
      </c>
      <c r="P2381" s="327">
        <v>0</v>
      </c>
      <c r="Q2381" s="332">
        <v>0.56065428824049512</v>
      </c>
      <c r="R2381" s="358">
        <v>0.1570144624849909</v>
      </c>
      <c r="S2381" s="327">
        <v>0.2639181503211635</v>
      </c>
      <c r="T2381" s="358">
        <v>0.23232280003810721</v>
      </c>
      <c r="U2381" s="358">
        <v>0.55471529181540047</v>
      </c>
      <c r="V2381" s="361">
        <v>0</v>
      </c>
    </row>
    <row r="2382" spans="1:22" hidden="1" outlineLevel="1">
      <c r="A2382" s="65">
        <v>2373</v>
      </c>
      <c r="B2382" s="117">
        <v>1</v>
      </c>
      <c r="C2382" s="325">
        <v>1.3634304490120732E-4</v>
      </c>
      <c r="D2382" s="358">
        <v>1.47466969488841E-4</v>
      </c>
      <c r="E2382" s="327">
        <v>1.3919630595576367E-4</v>
      </c>
      <c r="F2382" s="332">
        <v>0</v>
      </c>
      <c r="G2382" s="358">
        <v>0</v>
      </c>
      <c r="H2382" s="327">
        <v>0</v>
      </c>
      <c r="I2382" s="332">
        <v>0</v>
      </c>
      <c r="J2382" s="358">
        <v>2.2566951706312337E-4</v>
      </c>
      <c r="K2382" s="327">
        <v>1.7828436951218402E-4</v>
      </c>
      <c r="L2382" s="336">
        <v>5.8741981719495287E-5</v>
      </c>
      <c r="M2382" s="210">
        <v>1.1415525114155251E-4</v>
      </c>
      <c r="N2382" s="325">
        <v>0</v>
      </c>
      <c r="O2382" s="358">
        <v>0</v>
      </c>
      <c r="P2382" s="327">
        <v>0</v>
      </c>
      <c r="Q2382" s="332">
        <v>0.56065428824049512</v>
      </c>
      <c r="R2382" s="358">
        <v>0.18149685831128398</v>
      </c>
      <c r="S2382" s="327">
        <v>0.25053277174442795</v>
      </c>
      <c r="T2382" s="358">
        <v>0.23985420102988739</v>
      </c>
      <c r="U2382" s="358">
        <v>0.61426610843522456</v>
      </c>
      <c r="V2382" s="361">
        <v>0</v>
      </c>
    </row>
    <row r="2383" spans="1:22" hidden="1" outlineLevel="1">
      <c r="A2383" s="65">
        <v>2374</v>
      </c>
      <c r="B2383" s="117">
        <v>1</v>
      </c>
      <c r="C2383" s="325">
        <v>1.2742393217204153E-4</v>
      </c>
      <c r="D2383" s="358">
        <v>1.3788210252008704E-4</v>
      </c>
      <c r="E2383" s="327">
        <v>1.3050464472646623E-4</v>
      </c>
      <c r="F2383" s="332">
        <v>0</v>
      </c>
      <c r="G2383" s="358">
        <v>0</v>
      </c>
      <c r="H2383" s="327">
        <v>0</v>
      </c>
      <c r="I2383" s="332">
        <v>9.1386489064826379E-5</v>
      </c>
      <c r="J2383" s="358">
        <v>2.2936901734284669E-4</v>
      </c>
      <c r="K2383" s="327">
        <v>1.9314140030486602E-4</v>
      </c>
      <c r="L2383" s="336">
        <v>3.7594868300476983E-5</v>
      </c>
      <c r="M2383" s="210">
        <v>1.1415525114155251E-4</v>
      </c>
      <c r="N2383" s="325">
        <v>0</v>
      </c>
      <c r="O2383" s="358">
        <v>0</v>
      </c>
      <c r="P2383" s="327">
        <v>0</v>
      </c>
      <c r="Q2383" s="332">
        <v>0.56065428824049512</v>
      </c>
      <c r="R2383" s="358">
        <v>0.21183454402984947</v>
      </c>
      <c r="S2383" s="327">
        <v>0.27548899326153581</v>
      </c>
      <c r="T2383" s="358">
        <v>0.20408004631893165</v>
      </c>
      <c r="U2383" s="358">
        <v>0.56567625806231303</v>
      </c>
      <c r="V2383" s="361">
        <v>0</v>
      </c>
    </row>
    <row r="2384" spans="1:22" hidden="1" outlineLevel="1">
      <c r="A2384" s="65">
        <v>2375</v>
      </c>
      <c r="B2384" s="117">
        <v>1</v>
      </c>
      <c r="C2384" s="325">
        <v>1.1527968828082278E-4</v>
      </c>
      <c r="D2384" s="358">
        <v>1.2473936403960498E-4</v>
      </c>
      <c r="E2384" s="327">
        <v>1.1731148133811471E-4</v>
      </c>
      <c r="F2384" s="332">
        <v>0</v>
      </c>
      <c r="G2384" s="358">
        <v>0</v>
      </c>
      <c r="H2384" s="327">
        <v>0</v>
      </c>
      <c r="I2384" s="332">
        <v>1.203626929146494E-4</v>
      </c>
      <c r="J2384" s="358">
        <v>2.2854690616957486E-4</v>
      </c>
      <c r="K2384" s="327">
        <v>2.0799843109754802E-4</v>
      </c>
      <c r="L2384" s="336">
        <v>2.3496792687798115E-5</v>
      </c>
      <c r="M2384" s="210">
        <v>1.1415525114155251E-4</v>
      </c>
      <c r="N2384" s="325">
        <v>0</v>
      </c>
      <c r="O2384" s="358">
        <v>0</v>
      </c>
      <c r="P2384" s="327">
        <v>0</v>
      </c>
      <c r="Q2384" s="332">
        <v>0.59363395225464199</v>
      </c>
      <c r="R2384" s="358">
        <v>0.22244923845542847</v>
      </c>
      <c r="S2384" s="327">
        <v>0.32000846039079567</v>
      </c>
      <c r="T2384" s="358">
        <v>0.11087895904565225</v>
      </c>
      <c r="U2384" s="358">
        <v>0.49324348111106597</v>
      </c>
      <c r="V2384" s="361">
        <v>0</v>
      </c>
    </row>
    <row r="2385" spans="1:22" hidden="1" outlineLevel="1">
      <c r="A2385" s="65">
        <v>2376</v>
      </c>
      <c r="B2385" s="117">
        <v>1</v>
      </c>
      <c r="C2385" s="325">
        <v>1.0426049014380854E-4</v>
      </c>
      <c r="D2385" s="358">
        <v>1.1130499674668618E-4</v>
      </c>
      <c r="E2385" s="327">
        <v>1.0370319383134901E-4</v>
      </c>
      <c r="F2385" s="332">
        <v>0</v>
      </c>
      <c r="G2385" s="358">
        <v>0</v>
      </c>
      <c r="H2385" s="327">
        <v>0</v>
      </c>
      <c r="I2385" s="332">
        <v>1.4042314173375763E-4</v>
      </c>
      <c r="J2385" s="358">
        <v>2.2978007292948262E-4</v>
      </c>
      <c r="K2385" s="327">
        <v>2.0502702493901164E-4</v>
      </c>
      <c r="L2385" s="336">
        <v>9.3987170751192458E-6</v>
      </c>
      <c r="M2385" s="210">
        <v>1.1415525114155251E-4</v>
      </c>
      <c r="N2385" s="325">
        <v>0</v>
      </c>
      <c r="O2385" s="358">
        <v>0</v>
      </c>
      <c r="P2385" s="327">
        <v>0</v>
      </c>
      <c r="Q2385" s="332">
        <v>0.56065428824049512</v>
      </c>
      <c r="R2385" s="358">
        <v>0.24110777715120899</v>
      </c>
      <c r="S2385" s="327">
        <v>0.32728348915149214</v>
      </c>
      <c r="T2385" s="358">
        <v>7.6464640624879066E-2</v>
      </c>
      <c r="U2385" s="358">
        <v>0.41120573373726671</v>
      </c>
      <c r="V2385" s="361">
        <v>0</v>
      </c>
    </row>
    <row r="2386" spans="1:22" hidden="1" outlineLevel="1">
      <c r="A2386" s="65">
        <v>2377</v>
      </c>
      <c r="B2386" s="117">
        <v>1</v>
      </c>
      <c r="C2386" s="325">
        <v>9.4860107842010803E-5</v>
      </c>
      <c r="D2386" s="358">
        <v>9.6295833866609021E-5</v>
      </c>
      <c r="E2386" s="327">
        <v>9.10419082197157E-5</v>
      </c>
      <c r="F2386" s="332">
        <v>0</v>
      </c>
      <c r="G2386" s="358">
        <v>0</v>
      </c>
      <c r="H2386" s="327">
        <v>0</v>
      </c>
      <c r="I2386" s="332">
        <v>1.7831510061429539E-4</v>
      </c>
      <c r="J2386" s="358">
        <v>2.4005646259538078E-4</v>
      </c>
      <c r="K2386" s="327">
        <v>2.2879827420730281E-4</v>
      </c>
      <c r="L2386" s="336">
        <v>5.8741981719495289E-6</v>
      </c>
      <c r="M2386" s="210">
        <v>1.1415525114155251E-4</v>
      </c>
      <c r="N2386" s="325">
        <v>0</v>
      </c>
      <c r="O2386" s="358">
        <v>0</v>
      </c>
      <c r="P2386" s="327">
        <v>0</v>
      </c>
      <c r="Q2386" s="332">
        <v>0.56065428824049512</v>
      </c>
      <c r="R2386" s="358">
        <v>0.27008693871676986</v>
      </c>
      <c r="S2386" s="327">
        <v>0.36473047917818746</v>
      </c>
      <c r="T2386" s="358">
        <v>3.7761607750453265E-2</v>
      </c>
      <c r="U2386" s="358">
        <v>0.34182394739083038</v>
      </c>
      <c r="V2386" s="361">
        <v>0</v>
      </c>
    </row>
    <row r="2387" spans="1:22" hidden="1" outlineLevel="1">
      <c r="A2387" s="65">
        <v>2378</v>
      </c>
      <c r="B2387" s="117">
        <v>1</v>
      </c>
      <c r="C2387" s="325">
        <v>8.9541141526299444E-5</v>
      </c>
      <c r="D2387" s="358">
        <v>8.7197014918582969E-5</v>
      </c>
      <c r="E2387" s="327">
        <v>8.362156460306175E-5</v>
      </c>
      <c r="F2387" s="332">
        <v>0</v>
      </c>
      <c r="G2387" s="358">
        <v>0</v>
      </c>
      <c r="H2387" s="327">
        <v>0</v>
      </c>
      <c r="I2387" s="332">
        <v>1.8277297812965276E-4</v>
      </c>
      <c r="J2387" s="358">
        <v>2.5444340812763816E-4</v>
      </c>
      <c r="K2387" s="327">
        <v>2.2285546189023002E-4</v>
      </c>
      <c r="L2387" s="336">
        <v>2.3496792687798115E-6</v>
      </c>
      <c r="M2387" s="210">
        <v>1.1415525114155251E-4</v>
      </c>
      <c r="N2387" s="325">
        <v>0</v>
      </c>
      <c r="O2387" s="358">
        <v>0</v>
      </c>
      <c r="P2387" s="327">
        <v>0</v>
      </c>
      <c r="Q2387" s="332">
        <v>0.49469496021220166</v>
      </c>
      <c r="R2387" s="358">
        <v>0.26385487560027759</v>
      </c>
      <c r="S2387" s="327">
        <v>0.39644690720304043</v>
      </c>
      <c r="T2387" s="358">
        <v>4.8640298071913488E-2</v>
      </c>
      <c r="U2387" s="358">
        <v>0.32340500410993606</v>
      </c>
      <c r="V2387" s="361">
        <v>0</v>
      </c>
    </row>
    <row r="2388" spans="1:22" hidden="1" outlineLevel="1">
      <c r="A2388" s="65">
        <v>2379</v>
      </c>
      <c r="B2388" s="117">
        <v>1</v>
      </c>
      <c r="C2388" s="325">
        <v>8.6528519006707358E-5</v>
      </c>
      <c r="D2388" s="358">
        <v>8.4358494477532116E-5</v>
      </c>
      <c r="E2388" s="327">
        <v>7.9470323418919694E-5</v>
      </c>
      <c r="F2388" s="332">
        <v>0</v>
      </c>
      <c r="G2388" s="358">
        <v>0</v>
      </c>
      <c r="H2388" s="327">
        <v>0</v>
      </c>
      <c r="I2388" s="332">
        <v>1.9391767191804623E-4</v>
      </c>
      <c r="J2388" s="358">
        <v>2.8362835477878894E-4</v>
      </c>
      <c r="K2388" s="327">
        <v>2.1988405573169364E-4</v>
      </c>
      <c r="L2388" s="336">
        <v>1.1748396343899057E-6</v>
      </c>
      <c r="M2388" s="210">
        <v>1.1415525114155251E-4</v>
      </c>
      <c r="N2388" s="325">
        <v>0</v>
      </c>
      <c r="O2388" s="358">
        <v>0</v>
      </c>
      <c r="P2388" s="327">
        <v>0</v>
      </c>
      <c r="Q2388" s="332">
        <v>0.42873563218390809</v>
      </c>
      <c r="R2388" s="358">
        <v>0.25699653275881823</v>
      </c>
      <c r="S2388" s="327">
        <v>0.34375780124593597</v>
      </c>
      <c r="T2388" s="358">
        <v>0.15753180407806819</v>
      </c>
      <c r="U2388" s="358">
        <v>0.3541409094621033</v>
      </c>
      <c r="V2388" s="361">
        <v>0</v>
      </c>
    </row>
    <row r="2389" spans="1:22" hidden="1" outlineLevel="1">
      <c r="A2389" s="65">
        <v>2380</v>
      </c>
      <c r="B2389" s="117">
        <v>1</v>
      </c>
      <c r="C2389" s="325">
        <v>8.5103461051381631E-5</v>
      </c>
      <c r="D2389" s="358">
        <v>8.1617183640626822E-5</v>
      </c>
      <c r="E2389" s="327">
        <v>7.7680100658258423E-5</v>
      </c>
      <c r="F2389" s="332">
        <v>0</v>
      </c>
      <c r="G2389" s="358">
        <v>0</v>
      </c>
      <c r="H2389" s="327">
        <v>0</v>
      </c>
      <c r="I2389" s="332">
        <v>2.0729130446411843E-4</v>
      </c>
      <c r="J2389" s="358">
        <v>2.8321729919215304E-4</v>
      </c>
      <c r="K2389" s="327">
        <v>2.3176968036583927E-4</v>
      </c>
      <c r="L2389" s="336">
        <v>1.409807561267887E-5</v>
      </c>
      <c r="M2389" s="210">
        <v>1.1415525114155251E-4</v>
      </c>
      <c r="N2389" s="325">
        <v>0</v>
      </c>
      <c r="O2389" s="358">
        <v>0</v>
      </c>
      <c r="P2389" s="327">
        <v>0</v>
      </c>
      <c r="Q2389" s="332">
        <v>0.36277630415561452</v>
      </c>
      <c r="R2389" s="358">
        <v>0.24679290793204653</v>
      </c>
      <c r="S2389" s="327">
        <v>0.29024160244106073</v>
      </c>
      <c r="T2389" s="358">
        <v>2.9602590009358103E-2</v>
      </c>
      <c r="U2389" s="358">
        <v>0.27345915791266429</v>
      </c>
      <c r="V2389" s="361">
        <v>0</v>
      </c>
    </row>
    <row r="2390" spans="1:22" hidden="1" outlineLevel="1">
      <c r="A2390" s="65">
        <v>2381</v>
      </c>
      <c r="B2390" s="117">
        <v>1</v>
      </c>
      <c r="C2390" s="325">
        <v>8.6372262651956722E-5</v>
      </c>
      <c r="D2390" s="358">
        <v>8.3678027248513064E-5</v>
      </c>
      <c r="E2390" s="327">
        <v>7.8134142662773963E-5</v>
      </c>
      <c r="F2390" s="332">
        <v>0</v>
      </c>
      <c r="G2390" s="358">
        <v>0</v>
      </c>
      <c r="H2390" s="327">
        <v>0</v>
      </c>
      <c r="I2390" s="332">
        <v>2.1397812073715446E-4</v>
      </c>
      <c r="J2390" s="358">
        <v>3.0870274556358038E-4</v>
      </c>
      <c r="K2390" s="327">
        <v>2.2879827420730281E-4</v>
      </c>
      <c r="L2390" s="336">
        <v>3.7594868300476983E-5</v>
      </c>
      <c r="M2390" s="210">
        <v>1.1415525114155251E-4</v>
      </c>
      <c r="N2390" s="325">
        <v>0</v>
      </c>
      <c r="O2390" s="358">
        <v>0</v>
      </c>
      <c r="P2390" s="327">
        <v>0</v>
      </c>
      <c r="Q2390" s="332">
        <v>0.46171529619805485</v>
      </c>
      <c r="R2390" s="358">
        <v>0.23952363366502843</v>
      </c>
      <c r="S2390" s="327">
        <v>0.30078280087553022</v>
      </c>
      <c r="T2390" s="358">
        <v>2.6673711845888046E-2</v>
      </c>
      <c r="U2390" s="358">
        <v>0.2614811947974815</v>
      </c>
      <c r="V2390" s="361">
        <v>0</v>
      </c>
    </row>
    <row r="2391" spans="1:22" hidden="1" outlineLevel="1">
      <c r="A2391" s="65">
        <v>2382</v>
      </c>
      <c r="B2391" s="117">
        <v>1</v>
      </c>
      <c r="C2391" s="325">
        <v>9.2610016333601771E-5</v>
      </c>
      <c r="D2391" s="358">
        <v>8.6613757293709504E-5</v>
      </c>
      <c r="E2391" s="327">
        <v>8.2791316366233341E-5</v>
      </c>
      <c r="F2391" s="332">
        <v>0</v>
      </c>
      <c r="G2391" s="358">
        <v>0</v>
      </c>
      <c r="H2391" s="327">
        <v>0</v>
      </c>
      <c r="I2391" s="332">
        <v>2.2289387576786924E-4</v>
      </c>
      <c r="J2391" s="358">
        <v>2.8239518801888113E-4</v>
      </c>
      <c r="K2391" s="327">
        <v>1.9016999414632964E-4</v>
      </c>
      <c r="L2391" s="336">
        <v>9.3987170751192462E-5</v>
      </c>
      <c r="M2391" s="210">
        <v>1.1415525114155251E-4</v>
      </c>
      <c r="N2391" s="325">
        <v>1.8840041161301334E-4</v>
      </c>
      <c r="O2391" s="358">
        <v>1.9942745764136485E-3</v>
      </c>
      <c r="P2391" s="327">
        <v>2.2107288036147311E-3</v>
      </c>
      <c r="Q2391" s="332">
        <v>0.46171529619805485</v>
      </c>
      <c r="R2391" s="358">
        <v>0.20885506654297786</v>
      </c>
      <c r="S2391" s="327">
        <v>0.28283153924160964</v>
      </c>
      <c r="T2391" s="358">
        <v>3.8493827291320781E-2</v>
      </c>
      <c r="U2391" s="358">
        <v>0.28860111128468791</v>
      </c>
      <c r="V2391" s="361">
        <v>0</v>
      </c>
    </row>
    <row r="2392" spans="1:22" hidden="1" outlineLevel="1">
      <c r="A2392" s="65">
        <v>2383</v>
      </c>
      <c r="B2392" s="117">
        <v>1</v>
      </c>
      <c r="C2392" s="325">
        <v>1.0942945035895928E-4</v>
      </c>
      <c r="D2392" s="358">
        <v>9.6431927312412823E-5</v>
      </c>
      <c r="E2392" s="327">
        <v>9.5141258889055988E-5</v>
      </c>
      <c r="F2392" s="332">
        <v>0</v>
      </c>
      <c r="G2392" s="358">
        <v>0</v>
      </c>
      <c r="H2392" s="327">
        <v>0</v>
      </c>
      <c r="I2392" s="332">
        <v>2.3403856955626272E-4</v>
      </c>
      <c r="J2392" s="358">
        <v>2.6595296455344413E-4</v>
      </c>
      <c r="K2392" s="327">
        <v>2.0205561878047524E-4</v>
      </c>
      <c r="L2392" s="336">
        <v>1.8210014333043539E-4</v>
      </c>
      <c r="M2392" s="210">
        <v>1.1415525114155251E-4</v>
      </c>
      <c r="N2392" s="325">
        <v>3.3535273267116382E-2</v>
      </c>
      <c r="O2392" s="358">
        <v>7.4768656107799772E-2</v>
      </c>
      <c r="P2392" s="327">
        <v>6.5968242067033916E-2</v>
      </c>
      <c r="Q2392" s="332">
        <v>0.46171529619805485</v>
      </c>
      <c r="R2392" s="358">
        <v>0.18405038061996709</v>
      </c>
      <c r="S2392" s="327">
        <v>0.26127652183702937</v>
      </c>
      <c r="T2392" s="358">
        <v>9.1422839816886842E-2</v>
      </c>
      <c r="U2392" s="358">
        <v>0.36690987014149629</v>
      </c>
      <c r="V2392" s="361">
        <v>4.2094679593350302E-2</v>
      </c>
    </row>
    <row r="2393" spans="1:22" hidden="1" outlineLevel="1">
      <c r="A2393" s="65">
        <v>2384</v>
      </c>
      <c r="B2393" s="117">
        <v>1</v>
      </c>
      <c r="C2393" s="325">
        <v>1.2828646725026498E-4</v>
      </c>
      <c r="D2393" s="358">
        <v>1.1282146657135719E-4</v>
      </c>
      <c r="E2393" s="327">
        <v>1.140034610195015E-4</v>
      </c>
      <c r="F2393" s="332">
        <v>0</v>
      </c>
      <c r="G2393" s="358">
        <v>0</v>
      </c>
      <c r="H2393" s="327">
        <v>0</v>
      </c>
      <c r="I2393" s="332">
        <v>2.2735175328322661E-4</v>
      </c>
      <c r="J2393" s="358">
        <v>2.8691679947187636E-4</v>
      </c>
      <c r="K2393" s="327">
        <v>1.9908421262193881E-4</v>
      </c>
      <c r="L2393" s="336">
        <v>1.5860335064263727E-4</v>
      </c>
      <c r="M2393" s="210">
        <v>1.1415525114155251E-4</v>
      </c>
      <c r="N2393" s="325">
        <v>0.16202435398719148</v>
      </c>
      <c r="O2393" s="358">
        <v>0.27617883734794302</v>
      </c>
      <c r="P2393" s="327">
        <v>0.21371271810594353</v>
      </c>
      <c r="Q2393" s="332">
        <v>0.49469496021220166</v>
      </c>
      <c r="R2393" s="358">
        <v>0.16561082131748511</v>
      </c>
      <c r="S2393" s="327">
        <v>0.24160355728818986</v>
      </c>
      <c r="T2393" s="358">
        <v>0.14320122163537541</v>
      </c>
      <c r="U2393" s="358">
        <v>0.50081445779707778</v>
      </c>
      <c r="V2393" s="361">
        <v>0.1656547069692795</v>
      </c>
    </row>
    <row r="2394" spans="1:22" hidden="1" outlineLevel="1">
      <c r="A2394" s="65">
        <v>2385</v>
      </c>
      <c r="B2394" s="117">
        <v>1</v>
      </c>
      <c r="C2394" s="325">
        <v>1.4449962661919008E-4</v>
      </c>
      <c r="D2394" s="358">
        <v>1.2497266708955435E-4</v>
      </c>
      <c r="E2394" s="327">
        <v>1.2832524310479163E-4</v>
      </c>
      <c r="F2394" s="332">
        <v>0</v>
      </c>
      <c r="G2394" s="358">
        <v>0</v>
      </c>
      <c r="H2394" s="327">
        <v>0</v>
      </c>
      <c r="I2394" s="332">
        <v>1.7831510061429539E-4</v>
      </c>
      <c r="J2394" s="358">
        <v>1.6976595728063746E-4</v>
      </c>
      <c r="K2394" s="327">
        <v>1.7234155719511124E-4</v>
      </c>
      <c r="L2394" s="336">
        <v>1.4685495429873823E-4</v>
      </c>
      <c r="M2394" s="210">
        <v>1.1415525114155251E-4</v>
      </c>
      <c r="N2394" s="325">
        <v>0.37849642693054386</v>
      </c>
      <c r="O2394" s="358">
        <v>0.47194457907460036</v>
      </c>
      <c r="P2394" s="327">
        <v>0.3703921724802321</v>
      </c>
      <c r="Q2394" s="332">
        <v>0.46171529619805485</v>
      </c>
      <c r="R2394" s="358">
        <v>0.15316562415835627</v>
      </c>
      <c r="S2394" s="327">
        <v>0.23182193448211383</v>
      </c>
      <c r="T2394" s="358">
        <v>0.18179965171824869</v>
      </c>
      <c r="U2394" s="358">
        <v>0.58579019612365768</v>
      </c>
      <c r="V2394" s="361">
        <v>0.28993009272123477</v>
      </c>
    </row>
    <row r="2395" spans="1:22" hidden="1" outlineLevel="1">
      <c r="A2395" s="65">
        <v>2386</v>
      </c>
      <c r="B2395" s="117">
        <v>1</v>
      </c>
      <c r="C2395" s="325">
        <v>1.4836228370862558E-4</v>
      </c>
      <c r="D2395" s="358">
        <v>1.2806393250138374E-4</v>
      </c>
      <c r="E2395" s="327">
        <v>1.3342348618406612E-4</v>
      </c>
      <c r="F2395" s="332">
        <v>0</v>
      </c>
      <c r="G2395" s="358">
        <v>0</v>
      </c>
      <c r="H2395" s="327">
        <v>0</v>
      </c>
      <c r="I2395" s="332">
        <v>1.0921799912625594E-4</v>
      </c>
      <c r="J2395" s="358">
        <v>0</v>
      </c>
      <c r="K2395" s="327">
        <v>1.6045593256096565E-4</v>
      </c>
      <c r="L2395" s="336">
        <v>1.644775488145868E-4</v>
      </c>
      <c r="M2395" s="210">
        <v>1.1415525114155251E-4</v>
      </c>
      <c r="N2395" s="325">
        <v>0.59798290645970442</v>
      </c>
      <c r="O2395" s="358">
        <v>0.60306484976841024</v>
      </c>
      <c r="P2395" s="327">
        <v>0.4578098441962406</v>
      </c>
      <c r="Q2395" s="332">
        <v>0.52767462422634837</v>
      </c>
      <c r="R2395" s="358">
        <v>0.15966025486310159</v>
      </c>
      <c r="S2395" s="327">
        <v>0.25156241625033071</v>
      </c>
      <c r="T2395" s="358">
        <v>0.2730132859520305</v>
      </c>
      <c r="U2395" s="358">
        <v>0.62319308094559656</v>
      </c>
      <c r="V2395" s="361">
        <v>0.42971127208802107</v>
      </c>
    </row>
    <row r="2396" spans="1:22" hidden="1" outlineLevel="1">
      <c r="A2396" s="65">
        <v>2387</v>
      </c>
      <c r="B2396" s="117">
        <v>1</v>
      </c>
      <c r="C2396" s="325">
        <v>1.4656846075608836E-4</v>
      </c>
      <c r="D2396" s="358">
        <v>1.1943171965325645E-4</v>
      </c>
      <c r="E2396" s="327">
        <v>1.3444832385140119E-4</v>
      </c>
      <c r="F2396" s="332">
        <v>0</v>
      </c>
      <c r="G2396" s="358">
        <v>0</v>
      </c>
      <c r="H2396" s="327">
        <v>0</v>
      </c>
      <c r="I2396" s="332">
        <v>0</v>
      </c>
      <c r="J2396" s="358">
        <v>0</v>
      </c>
      <c r="K2396" s="327">
        <v>1.4559890176828365E-4</v>
      </c>
      <c r="L2396" s="336">
        <v>1.8797434150238492E-4</v>
      </c>
      <c r="M2396" s="210">
        <v>1.1415525114155251E-4</v>
      </c>
      <c r="N2396" s="325">
        <v>0.76132606332818697</v>
      </c>
      <c r="O2396" s="358">
        <v>0.705664173615275</v>
      </c>
      <c r="P2396" s="327">
        <v>0.54339663528074078</v>
      </c>
      <c r="Q2396" s="332">
        <v>0.42873563218390809</v>
      </c>
      <c r="R2396" s="358">
        <v>0.16403129049189885</v>
      </c>
      <c r="S2396" s="327">
        <v>0.22712101698617421</v>
      </c>
      <c r="T2396" s="358">
        <v>0.18954025829313384</v>
      </c>
      <c r="U2396" s="358">
        <v>0.47629353330656204</v>
      </c>
      <c r="V2396" s="361">
        <v>0.47163264714417003</v>
      </c>
    </row>
    <row r="2397" spans="1:22" hidden="1" outlineLevel="1">
      <c r="A2397" s="65">
        <v>2388</v>
      </c>
      <c r="B2397" s="117">
        <v>1</v>
      </c>
      <c r="C2397" s="325">
        <v>1.4501214746277214E-4</v>
      </c>
      <c r="D2397" s="358">
        <v>1.1565998701240804E-4</v>
      </c>
      <c r="E2397" s="327">
        <v>1.3282674526384568E-4</v>
      </c>
      <c r="F2397" s="332">
        <v>0</v>
      </c>
      <c r="G2397" s="358">
        <v>0</v>
      </c>
      <c r="H2397" s="327">
        <v>0</v>
      </c>
      <c r="I2397" s="332">
        <v>0</v>
      </c>
      <c r="J2397" s="358">
        <v>0</v>
      </c>
      <c r="K2397" s="327">
        <v>1.3965608945121081E-4</v>
      </c>
      <c r="L2397" s="336">
        <v>2.0677177565262342E-4</v>
      </c>
      <c r="M2397" s="210">
        <v>1.1415525114155251E-4</v>
      </c>
      <c r="N2397" s="325">
        <v>0.85477266748824154</v>
      </c>
      <c r="O2397" s="358">
        <v>0.770607107137948</v>
      </c>
      <c r="P2397" s="327">
        <v>0.61419605096242225</v>
      </c>
      <c r="Q2397" s="332">
        <v>0.296816976127321</v>
      </c>
      <c r="R2397" s="358">
        <v>0.15594322918721318</v>
      </c>
      <c r="S2397" s="327">
        <v>0.22025109154174161</v>
      </c>
      <c r="T2397" s="358">
        <v>0.12426811636437252</v>
      </c>
      <c r="U2397" s="358">
        <v>0.40962373860884632</v>
      </c>
      <c r="V2397" s="361">
        <v>0.53214417850367368</v>
      </c>
    </row>
    <row r="2398" spans="1:22" hidden="1" outlineLevel="1">
      <c r="A2398" s="65">
        <v>2389</v>
      </c>
      <c r="B2398" s="117">
        <v>1</v>
      </c>
      <c r="C2398" s="325">
        <v>1.3271789747099278E-4</v>
      </c>
      <c r="D2398" s="358">
        <v>1.1426016871271174E-4</v>
      </c>
      <c r="E2398" s="327">
        <v>1.2552315530549573E-4</v>
      </c>
      <c r="F2398" s="332">
        <v>0</v>
      </c>
      <c r="G2398" s="358">
        <v>0</v>
      </c>
      <c r="H2398" s="327">
        <v>0</v>
      </c>
      <c r="I2398" s="332">
        <v>0</v>
      </c>
      <c r="J2398" s="358">
        <v>0</v>
      </c>
      <c r="K2398" s="327">
        <v>1.4559890176828365E-4</v>
      </c>
      <c r="L2398" s="336">
        <v>1.8797434150238492E-4</v>
      </c>
      <c r="M2398" s="210">
        <v>1.1415525114155251E-4</v>
      </c>
      <c r="N2398" s="325">
        <v>0.84497584608436471</v>
      </c>
      <c r="O2398" s="358">
        <v>0.76562395169885522</v>
      </c>
      <c r="P2398" s="327">
        <v>0.63366155547489833</v>
      </c>
      <c r="Q2398" s="332">
        <v>0.26383731211317418</v>
      </c>
      <c r="R2398" s="358">
        <v>0.16418705680939491</v>
      </c>
      <c r="S2398" s="327">
        <v>0.26284630409795062</v>
      </c>
      <c r="T2398" s="358">
        <v>0.10596262784268465</v>
      </c>
      <c r="U2398" s="358">
        <v>0.35018592164105233</v>
      </c>
      <c r="V2398" s="361">
        <v>0.54046585011379933</v>
      </c>
    </row>
    <row r="2399" spans="1:22" hidden="1" outlineLevel="1">
      <c r="A2399" s="65">
        <v>2390</v>
      </c>
      <c r="B2399" s="117">
        <v>1</v>
      </c>
      <c r="C2399" s="325">
        <v>1.3315541526429453E-4</v>
      </c>
      <c r="D2399" s="358">
        <v>1.1241318623394575E-4</v>
      </c>
      <c r="E2399" s="327">
        <v>1.2115137943344612E-4</v>
      </c>
      <c r="F2399" s="332">
        <v>0</v>
      </c>
      <c r="G2399" s="358">
        <v>0</v>
      </c>
      <c r="H2399" s="327">
        <v>0</v>
      </c>
      <c r="I2399" s="332">
        <v>0</v>
      </c>
      <c r="J2399" s="358">
        <v>0</v>
      </c>
      <c r="K2399" s="327">
        <v>1.4559890176828365E-4</v>
      </c>
      <c r="L2399" s="336">
        <v>1.9032402077116473E-4</v>
      </c>
      <c r="M2399" s="210">
        <v>1.1415525114155251E-4</v>
      </c>
      <c r="N2399" s="325">
        <v>0.80936816828950542</v>
      </c>
      <c r="O2399" s="358">
        <v>0.72872010370067308</v>
      </c>
      <c r="P2399" s="327">
        <v>0.61876077823852171</v>
      </c>
      <c r="Q2399" s="332">
        <v>0.296816976127321</v>
      </c>
      <c r="R2399" s="358">
        <v>0.17300310025539464</v>
      </c>
      <c r="S2399" s="327">
        <v>0.262711269659196</v>
      </c>
      <c r="T2399" s="358">
        <v>6.820102009223139E-2</v>
      </c>
      <c r="U2399" s="358">
        <v>0.32690799332286685</v>
      </c>
      <c r="V2399" s="361">
        <v>0.49851393681320982</v>
      </c>
    </row>
    <row r="2400" spans="1:22" hidden="1" outlineLevel="1">
      <c r="A2400" s="65">
        <v>2391</v>
      </c>
      <c r="B2400" s="117">
        <v>1</v>
      </c>
      <c r="C2400" s="325">
        <v>1.3638054642634747E-4</v>
      </c>
      <c r="D2400" s="358">
        <v>1.094580142679202E-4</v>
      </c>
      <c r="E2400" s="327">
        <v>1.2461507129646468E-4</v>
      </c>
      <c r="F2400" s="332">
        <v>0</v>
      </c>
      <c r="G2400" s="358">
        <v>0</v>
      </c>
      <c r="H2400" s="327">
        <v>0</v>
      </c>
      <c r="I2400" s="332">
        <v>0</v>
      </c>
      <c r="J2400" s="358">
        <v>0</v>
      </c>
      <c r="K2400" s="327">
        <v>1.2479905865852881E-4</v>
      </c>
      <c r="L2400" s="336">
        <v>2.1382081345896285E-4</v>
      </c>
      <c r="M2400" s="210">
        <v>1.1415525114155251E-4</v>
      </c>
      <c r="N2400" s="325">
        <v>0.72741398923784462</v>
      </c>
      <c r="O2400" s="358">
        <v>0.63417610875734476</v>
      </c>
      <c r="P2400" s="327">
        <v>0.5822069272509991</v>
      </c>
      <c r="Q2400" s="332">
        <v>0.32979664014146776</v>
      </c>
      <c r="R2400" s="358">
        <v>0.17878616418544038</v>
      </c>
      <c r="S2400" s="327">
        <v>0.25698070765735359</v>
      </c>
      <c r="T2400" s="358">
        <v>6.830562288378389E-2</v>
      </c>
      <c r="U2400" s="358">
        <v>0.31786802116046475</v>
      </c>
      <c r="V2400" s="361">
        <v>0.42111475627792833</v>
      </c>
    </row>
    <row r="2401" spans="1:22" hidden="1" outlineLevel="1">
      <c r="A2401" s="65">
        <v>2392</v>
      </c>
      <c r="B2401" s="117">
        <v>1</v>
      </c>
      <c r="C2401" s="325">
        <v>1.3665555761070857E-4</v>
      </c>
      <c r="D2401" s="358">
        <v>1.0908861777216701E-4</v>
      </c>
      <c r="E2401" s="327">
        <v>1.2371995991613402E-4</v>
      </c>
      <c r="F2401" s="332">
        <v>0</v>
      </c>
      <c r="G2401" s="358">
        <v>0</v>
      </c>
      <c r="H2401" s="327">
        <v>0</v>
      </c>
      <c r="I2401" s="332">
        <v>0</v>
      </c>
      <c r="J2401" s="358">
        <v>0</v>
      </c>
      <c r="K2401" s="327">
        <v>1.3074187097560162E-4</v>
      </c>
      <c r="L2401" s="336">
        <v>2.2321953053408208E-4</v>
      </c>
      <c r="M2401" s="210">
        <v>1.1415525114155251E-4</v>
      </c>
      <c r="N2401" s="325">
        <v>0.58234567229582423</v>
      </c>
      <c r="O2401" s="358">
        <v>0.51425729360131345</v>
      </c>
      <c r="P2401" s="327">
        <v>0.43886927837704748</v>
      </c>
      <c r="Q2401" s="332">
        <v>0.296816976127321</v>
      </c>
      <c r="R2401" s="358">
        <v>0.17824636010264047</v>
      </c>
      <c r="S2401" s="327">
        <v>0.25221227294203663</v>
      </c>
      <c r="T2401" s="358">
        <v>7.3326556878304E-2</v>
      </c>
      <c r="U2401" s="358">
        <v>0.33346197314060844</v>
      </c>
      <c r="V2401" s="361">
        <v>0.30116053211434973</v>
      </c>
    </row>
    <row r="2402" spans="1:22" hidden="1" outlineLevel="1">
      <c r="A2402" s="65">
        <v>2393</v>
      </c>
      <c r="B2402" s="117">
        <v>1</v>
      </c>
      <c r="C2402" s="325">
        <v>1.3361793407435637E-4</v>
      </c>
      <c r="D2402" s="358">
        <v>1.1354081764203446E-4</v>
      </c>
      <c r="E2402" s="327">
        <v>1.2292862956540695E-4</v>
      </c>
      <c r="F2402" s="332">
        <v>0</v>
      </c>
      <c r="G2402" s="358">
        <v>0</v>
      </c>
      <c r="H2402" s="327">
        <v>0</v>
      </c>
      <c r="I2402" s="332">
        <v>0</v>
      </c>
      <c r="J2402" s="358">
        <v>0</v>
      </c>
      <c r="K2402" s="327">
        <v>1.3074187097560162E-4</v>
      </c>
      <c r="L2402" s="336">
        <v>2.2321953053408208E-4</v>
      </c>
      <c r="M2402" s="210">
        <v>1.1415525114155251E-4</v>
      </c>
      <c r="N2402" s="325">
        <v>0.37906162816538286</v>
      </c>
      <c r="O2402" s="358">
        <v>0.33783320969396757</v>
      </c>
      <c r="P2402" s="327">
        <v>0.27235433926928193</v>
      </c>
      <c r="Q2402" s="332">
        <v>0.23085764809902742</v>
      </c>
      <c r="R2402" s="358">
        <v>0.16228607669310069</v>
      </c>
      <c r="S2402" s="327">
        <v>0.27356473868848497</v>
      </c>
      <c r="T2402" s="358">
        <v>9.0481414692914319E-2</v>
      </c>
      <c r="U2402" s="358">
        <v>0.37594984230389838</v>
      </c>
      <c r="V2402" s="361">
        <v>0.16241765305855138</v>
      </c>
    </row>
    <row r="2403" spans="1:22" hidden="1" outlineLevel="1">
      <c r="A2403" s="65">
        <v>2394</v>
      </c>
      <c r="B2403" s="117">
        <v>1</v>
      </c>
      <c r="C2403" s="325">
        <v>1.2717392200444053E-4</v>
      </c>
      <c r="D2403" s="358">
        <v>1.1496007786255989E-4</v>
      </c>
      <c r="E2403" s="327">
        <v>1.2063247428542837E-4</v>
      </c>
      <c r="F2403" s="332">
        <v>0</v>
      </c>
      <c r="G2403" s="358">
        <v>0</v>
      </c>
      <c r="H2403" s="327">
        <v>0</v>
      </c>
      <c r="I2403" s="332">
        <v>0</v>
      </c>
      <c r="J2403" s="358">
        <v>0</v>
      </c>
      <c r="K2403" s="327">
        <v>1.4262749560974724E-4</v>
      </c>
      <c r="L2403" s="336">
        <v>1.644775488145868E-4</v>
      </c>
      <c r="M2403" s="210">
        <v>1.1415525114155251E-4</v>
      </c>
      <c r="N2403" s="325">
        <v>0.15072032929041068</v>
      </c>
      <c r="O2403" s="358">
        <v>0.12065724904550205</v>
      </c>
      <c r="P2403" s="327">
        <v>0.10617960566219084</v>
      </c>
      <c r="Q2403" s="332">
        <v>0.26383731211317418</v>
      </c>
      <c r="R2403" s="358">
        <v>0.16285172613613078</v>
      </c>
      <c r="S2403" s="327">
        <v>0.27273764584071414</v>
      </c>
      <c r="T2403" s="358">
        <v>0.10460279155250213</v>
      </c>
      <c r="U2403" s="358">
        <v>0.43776065196432296</v>
      </c>
      <c r="V2403" s="361">
        <v>4.1265566256781787E-2</v>
      </c>
    </row>
    <row r="2404" spans="1:22" hidden="1" outlineLevel="1">
      <c r="A2404" s="65">
        <v>2395</v>
      </c>
      <c r="B2404" s="117">
        <v>1</v>
      </c>
      <c r="C2404" s="325">
        <v>1.2363002787869629E-4</v>
      </c>
      <c r="D2404" s="358">
        <v>1.1972334846569318E-4</v>
      </c>
      <c r="E2404" s="327">
        <v>1.2047680274102304E-4</v>
      </c>
      <c r="F2404" s="332">
        <v>0</v>
      </c>
      <c r="G2404" s="358">
        <v>0</v>
      </c>
      <c r="H2404" s="327">
        <v>0</v>
      </c>
      <c r="I2404" s="332">
        <v>0</v>
      </c>
      <c r="J2404" s="358">
        <v>0</v>
      </c>
      <c r="K2404" s="327">
        <v>1.5451312024389281E-4</v>
      </c>
      <c r="L2404" s="336">
        <v>1.1748396343899057E-4</v>
      </c>
      <c r="M2404" s="210">
        <v>1.1415525114155251E-4</v>
      </c>
      <c r="N2404" s="325">
        <v>1.526043334065408E-2</v>
      </c>
      <c r="O2404" s="358">
        <v>1.0990244484990825E-2</v>
      </c>
      <c r="P2404" s="327">
        <v>1.1223746768410859E-2</v>
      </c>
      <c r="Q2404" s="332">
        <v>0.296816976127321</v>
      </c>
      <c r="R2404" s="358">
        <v>0.17133723596507053</v>
      </c>
      <c r="S2404" s="327">
        <v>0.28334636149456099</v>
      </c>
      <c r="T2404" s="358">
        <v>0.15439372033149315</v>
      </c>
      <c r="U2404" s="358">
        <v>0.49414747832730627</v>
      </c>
      <c r="V2404" s="361">
        <v>0</v>
      </c>
    </row>
    <row r="2405" spans="1:22" hidden="1" outlineLevel="1">
      <c r="A2405" s="65">
        <v>2396</v>
      </c>
      <c r="B2405" s="117">
        <v>1</v>
      </c>
      <c r="C2405" s="325">
        <v>1.2601137472509585E-4</v>
      </c>
      <c r="D2405" s="358">
        <v>1.3107743022989664E-4</v>
      </c>
      <c r="E2405" s="327">
        <v>1.299987122071489E-4</v>
      </c>
      <c r="F2405" s="332">
        <v>0</v>
      </c>
      <c r="G2405" s="358">
        <v>0</v>
      </c>
      <c r="H2405" s="327">
        <v>0</v>
      </c>
      <c r="I2405" s="332">
        <v>0</v>
      </c>
      <c r="J2405" s="358">
        <v>1.672996237608219E-4</v>
      </c>
      <c r="K2405" s="327">
        <v>1.6045593256096565E-4</v>
      </c>
      <c r="L2405" s="336">
        <v>8.811297257924293E-5</v>
      </c>
      <c r="M2405" s="210">
        <v>1.1415525114155251E-4</v>
      </c>
      <c r="N2405" s="325">
        <v>0</v>
      </c>
      <c r="O2405" s="358">
        <v>0</v>
      </c>
      <c r="P2405" s="327">
        <v>0</v>
      </c>
      <c r="Q2405" s="332">
        <v>0.26383731211317418</v>
      </c>
      <c r="R2405" s="358">
        <v>0.16907505718516119</v>
      </c>
      <c r="S2405" s="327">
        <v>0.24524951477615961</v>
      </c>
      <c r="T2405" s="358">
        <v>0.23023074420705716</v>
      </c>
      <c r="U2405" s="358">
        <v>0.63392804788844914</v>
      </c>
      <c r="V2405" s="361">
        <v>0</v>
      </c>
    </row>
    <row r="2406" spans="1:22" hidden="1" outlineLevel="1">
      <c r="A2406" s="65">
        <v>2397</v>
      </c>
      <c r="B2406" s="117">
        <v>1</v>
      </c>
      <c r="C2406" s="325">
        <v>1.3087407248493538E-4</v>
      </c>
      <c r="D2406" s="358">
        <v>1.4550333548510032E-4</v>
      </c>
      <c r="E2406" s="327">
        <v>1.3859956503554325E-4</v>
      </c>
      <c r="F2406" s="332">
        <v>0</v>
      </c>
      <c r="G2406" s="358">
        <v>0</v>
      </c>
      <c r="H2406" s="327">
        <v>0</v>
      </c>
      <c r="I2406" s="332">
        <v>0</v>
      </c>
      <c r="J2406" s="358">
        <v>1.9977301510506001E-4</v>
      </c>
      <c r="K2406" s="327">
        <v>1.6937015103657481E-4</v>
      </c>
      <c r="L2406" s="336">
        <v>5.8741981719495287E-5</v>
      </c>
      <c r="M2406" s="210">
        <v>1.1415525114155251E-4</v>
      </c>
      <c r="N2406" s="325">
        <v>0</v>
      </c>
      <c r="O2406" s="358">
        <v>0</v>
      </c>
      <c r="P2406" s="327">
        <v>0</v>
      </c>
      <c r="Q2406" s="332">
        <v>0.19787798408488064</v>
      </c>
      <c r="R2406" s="358">
        <v>0.13066698367586801</v>
      </c>
      <c r="S2406" s="327">
        <v>0.23134931394647262</v>
      </c>
      <c r="T2406" s="358">
        <v>0.29979160058947113</v>
      </c>
      <c r="U2406" s="358">
        <v>0.7012758404983449</v>
      </c>
      <c r="V2406" s="361">
        <v>0</v>
      </c>
    </row>
    <row r="2407" spans="1:22" hidden="1" outlineLevel="1">
      <c r="A2407" s="65">
        <v>2398</v>
      </c>
      <c r="B2407" s="117">
        <v>1</v>
      </c>
      <c r="C2407" s="325">
        <v>1.2246748059935162E-4</v>
      </c>
      <c r="D2407" s="358">
        <v>1.3702665800360597E-4</v>
      </c>
      <c r="E2407" s="327">
        <v>1.2892198402501205E-4</v>
      </c>
      <c r="F2407" s="332">
        <v>0</v>
      </c>
      <c r="G2407" s="358">
        <v>0</v>
      </c>
      <c r="H2407" s="327">
        <v>0</v>
      </c>
      <c r="I2407" s="332">
        <v>8.6928611549469016E-5</v>
      </c>
      <c r="J2407" s="358">
        <v>2.3306851762257004E-4</v>
      </c>
      <c r="K2407" s="327">
        <v>1.8125577567072043E-4</v>
      </c>
      <c r="L2407" s="336">
        <v>3.7594868300476983E-5</v>
      </c>
      <c r="M2407" s="210">
        <v>1.1415525114155251E-4</v>
      </c>
      <c r="N2407" s="325">
        <v>0</v>
      </c>
      <c r="O2407" s="358">
        <v>0</v>
      </c>
      <c r="P2407" s="327">
        <v>0</v>
      </c>
      <c r="Q2407" s="332">
        <v>9.8938992042440319E-2</v>
      </c>
      <c r="R2407" s="358">
        <v>0.12310112437995224</v>
      </c>
      <c r="S2407" s="327">
        <v>0.16908113684142409</v>
      </c>
      <c r="T2407" s="358">
        <v>0.17301301722783849</v>
      </c>
      <c r="U2407" s="358">
        <v>0.57821921943764598</v>
      </c>
      <c r="V2407" s="361">
        <v>0</v>
      </c>
    </row>
    <row r="2408" spans="1:22" hidden="1" outlineLevel="1">
      <c r="A2408" s="65">
        <v>2399</v>
      </c>
      <c r="B2408" s="117">
        <v>1</v>
      </c>
      <c r="C2408" s="325">
        <v>1.1074825399305458E-4</v>
      </c>
      <c r="D2408" s="358">
        <v>1.2258131082757315E-4</v>
      </c>
      <c r="E2408" s="327">
        <v>1.1671474041789429E-4</v>
      </c>
      <c r="F2408" s="332">
        <v>0</v>
      </c>
      <c r="G2408" s="358">
        <v>0</v>
      </c>
      <c r="H2408" s="327">
        <v>0</v>
      </c>
      <c r="I2408" s="332">
        <v>1.2704950918768546E-4</v>
      </c>
      <c r="J2408" s="358">
        <v>2.6636402014008003E-4</v>
      </c>
      <c r="K2408" s="327">
        <v>1.8719858798779324E-4</v>
      </c>
      <c r="L2408" s="336">
        <v>2.3496792687798115E-5</v>
      </c>
      <c r="M2408" s="210">
        <v>1.1415525114155251E-4</v>
      </c>
      <c r="N2408" s="325">
        <v>0</v>
      </c>
      <c r="O2408" s="358">
        <v>0</v>
      </c>
      <c r="P2408" s="327">
        <v>0</v>
      </c>
      <c r="Q2408" s="332">
        <v>6.5959328028293546E-2</v>
      </c>
      <c r="R2408" s="358">
        <v>0.11728117916229215</v>
      </c>
      <c r="S2408" s="327">
        <v>0.10455111906643812</v>
      </c>
      <c r="T2408" s="358">
        <v>0.13096269502373264</v>
      </c>
      <c r="U2408" s="358">
        <v>0.51900740177391202</v>
      </c>
      <c r="V2408" s="361">
        <v>0</v>
      </c>
    </row>
    <row r="2409" spans="1:22" hidden="1" outlineLevel="1">
      <c r="A2409" s="65">
        <v>2400</v>
      </c>
      <c r="B2409" s="117">
        <v>1</v>
      </c>
      <c r="C2409" s="325">
        <v>1.0066659398454411E-4</v>
      </c>
      <c r="D2409" s="358">
        <v>1.0930247890128728E-4</v>
      </c>
      <c r="E2409" s="327">
        <v>1.0385886537575433E-4</v>
      </c>
      <c r="F2409" s="332">
        <v>0</v>
      </c>
      <c r="G2409" s="358">
        <v>0</v>
      </c>
      <c r="H2409" s="327">
        <v>0</v>
      </c>
      <c r="I2409" s="332">
        <v>1.4933889676447238E-4</v>
      </c>
      <c r="J2409" s="358">
        <v>2.8157307684560927E-4</v>
      </c>
      <c r="K2409" s="327">
        <v>1.7828436951218402E-4</v>
      </c>
      <c r="L2409" s="336">
        <v>9.3987170751192458E-6</v>
      </c>
      <c r="M2409" s="210">
        <v>1.1415525114155251E-4</v>
      </c>
      <c r="N2409" s="325">
        <v>0</v>
      </c>
      <c r="O2409" s="358">
        <v>0</v>
      </c>
      <c r="P2409" s="327">
        <v>0</v>
      </c>
      <c r="Q2409" s="332">
        <v>3.2979664014146773E-2</v>
      </c>
      <c r="R2409" s="358">
        <v>0.11027733844965842</v>
      </c>
      <c r="S2409" s="327">
        <v>8.622006961832078E-2</v>
      </c>
      <c r="T2409" s="358">
        <v>0.10115089943126955</v>
      </c>
      <c r="U2409" s="358">
        <v>0.44069864291710364</v>
      </c>
      <c r="V2409" s="361">
        <v>0</v>
      </c>
    </row>
    <row r="2410" spans="1:22" hidden="1" outlineLevel="1">
      <c r="A2410" s="65">
        <v>2401</v>
      </c>
      <c r="B2410" s="117">
        <v>1</v>
      </c>
      <c r="C2410" s="325">
        <v>9.3660059037525988E-5</v>
      </c>
      <c r="D2410" s="358">
        <v>9.5090434775203862E-5</v>
      </c>
      <c r="E2410" s="327">
        <v>9.0860291417909478E-5</v>
      </c>
      <c r="F2410" s="332">
        <v>0</v>
      </c>
      <c r="G2410" s="358">
        <v>0</v>
      </c>
      <c r="H2410" s="327">
        <v>0</v>
      </c>
      <c r="I2410" s="332">
        <v>1.6048359055286583E-4</v>
      </c>
      <c r="J2410" s="358">
        <v>2.9842635589768227E-4</v>
      </c>
      <c r="K2410" s="327">
        <v>2.1096983725608443E-4</v>
      </c>
      <c r="L2410" s="336">
        <v>5.8741981719495289E-6</v>
      </c>
      <c r="M2410" s="210">
        <v>1.1415525114155251E-4</v>
      </c>
      <c r="N2410" s="325">
        <v>0</v>
      </c>
      <c r="O2410" s="358">
        <v>0</v>
      </c>
      <c r="P2410" s="327">
        <v>0</v>
      </c>
      <c r="Q2410" s="332">
        <v>3.2979664014146773E-2</v>
      </c>
      <c r="R2410" s="358">
        <v>0.10741849692545448</v>
      </c>
      <c r="S2410" s="327">
        <v>6.5179874466691948E-2</v>
      </c>
      <c r="T2410" s="358">
        <v>4.6862050615520949E-2</v>
      </c>
      <c r="U2410" s="358">
        <v>0.35188091642150277</v>
      </c>
      <c r="V2410" s="361">
        <v>0</v>
      </c>
    </row>
    <row r="2411" spans="1:22" hidden="1" outlineLevel="1">
      <c r="A2411" s="65">
        <v>2402</v>
      </c>
      <c r="B2411" s="117">
        <v>1</v>
      </c>
      <c r="C2411" s="325">
        <v>8.8297340942484448E-5</v>
      </c>
      <c r="D2411" s="358">
        <v>8.7799714464285549E-5</v>
      </c>
      <c r="E2411" s="327">
        <v>8.3465893058656433E-5</v>
      </c>
      <c r="F2411" s="332">
        <v>0</v>
      </c>
      <c r="G2411" s="358">
        <v>0</v>
      </c>
      <c r="H2411" s="327">
        <v>0</v>
      </c>
      <c r="I2411" s="332">
        <v>1.7162828434125931E-4</v>
      </c>
      <c r="J2411" s="358">
        <v>2.9883741148431818E-4</v>
      </c>
      <c r="K2411" s="327">
        <v>1.9016999414632964E-4</v>
      </c>
      <c r="L2411" s="336">
        <v>2.3496792687798115E-6</v>
      </c>
      <c r="M2411" s="210">
        <v>1.1415525114155251E-4</v>
      </c>
      <c r="N2411" s="325">
        <v>0</v>
      </c>
      <c r="O2411" s="358">
        <v>0</v>
      </c>
      <c r="P2411" s="327">
        <v>0</v>
      </c>
      <c r="Q2411" s="332">
        <v>3.2979664014146773E-2</v>
      </c>
      <c r="R2411" s="358">
        <v>0.10581507869815471</v>
      </c>
      <c r="S2411" s="327">
        <v>5.3406479868187778E-2</v>
      </c>
      <c r="T2411" s="358">
        <v>3.5983360294060726E-2</v>
      </c>
      <c r="U2411" s="358">
        <v>0.30656805595746212</v>
      </c>
      <c r="V2411" s="361">
        <v>0</v>
      </c>
    </row>
    <row r="2412" spans="1:22" hidden="1" outlineLevel="1">
      <c r="A2412" s="65">
        <v>2403</v>
      </c>
      <c r="B2412" s="117">
        <v>1</v>
      </c>
      <c r="C2412" s="325">
        <v>8.4640942241319774E-5</v>
      </c>
      <c r="D2412" s="358">
        <v>8.381412069431688E-5</v>
      </c>
      <c r="E2412" s="327">
        <v>7.9535186562421914E-5</v>
      </c>
      <c r="F2412" s="332">
        <v>0</v>
      </c>
      <c r="G2412" s="358">
        <v>0</v>
      </c>
      <c r="H2412" s="327">
        <v>0</v>
      </c>
      <c r="I2412" s="332">
        <v>1.7831510061429539E-4</v>
      </c>
      <c r="J2412" s="358">
        <v>3.1322435701657556E-4</v>
      </c>
      <c r="K2412" s="327">
        <v>2.1691264957315727E-4</v>
      </c>
      <c r="L2412" s="336">
        <v>1.1748396343899057E-6</v>
      </c>
      <c r="M2412" s="210">
        <v>1.1415525114155251E-4</v>
      </c>
      <c r="N2412" s="325">
        <v>0</v>
      </c>
      <c r="O2412" s="358">
        <v>0</v>
      </c>
      <c r="P2412" s="327">
        <v>0</v>
      </c>
      <c r="Q2412" s="332">
        <v>3.2979664014146773E-2</v>
      </c>
      <c r="R2412" s="358">
        <v>0.10826725108352327</v>
      </c>
      <c r="S2412" s="327">
        <v>4.2147907522634968E-2</v>
      </c>
      <c r="T2412" s="358">
        <v>2.94979872178056E-2</v>
      </c>
      <c r="U2412" s="358">
        <v>0.28227313077100635</v>
      </c>
      <c r="V2412" s="361">
        <v>0</v>
      </c>
    </row>
    <row r="2413" spans="1:22" hidden="1" outlineLevel="1">
      <c r="A2413" s="65">
        <v>2404</v>
      </c>
      <c r="B2413" s="117">
        <v>1</v>
      </c>
      <c r="C2413" s="325">
        <v>8.2953373610013007E-5</v>
      </c>
      <c r="D2413" s="358">
        <v>8.0975600253266013E-5</v>
      </c>
      <c r="E2413" s="327">
        <v>7.7342812312046884E-5</v>
      </c>
      <c r="F2413" s="332">
        <v>0</v>
      </c>
      <c r="G2413" s="358">
        <v>0</v>
      </c>
      <c r="H2413" s="327">
        <v>0</v>
      </c>
      <c r="I2413" s="332">
        <v>1.8723085564501018E-4</v>
      </c>
      <c r="J2413" s="358">
        <v>3.2267863550920187E-4</v>
      </c>
      <c r="K2413" s="327">
        <v>2.0205561878047524E-4</v>
      </c>
      <c r="L2413" s="336">
        <v>1.409807561267887E-5</v>
      </c>
      <c r="M2413" s="210">
        <v>1.1415525114155251E-4</v>
      </c>
      <c r="N2413" s="325">
        <v>0</v>
      </c>
      <c r="O2413" s="358">
        <v>0</v>
      </c>
      <c r="P2413" s="327">
        <v>0</v>
      </c>
      <c r="Q2413" s="332">
        <v>3.2979664014146773E-2</v>
      </c>
      <c r="R2413" s="358">
        <v>0.12027560237023895</v>
      </c>
      <c r="S2413" s="327">
        <v>4.0603440763780863E-2</v>
      </c>
      <c r="T2413" s="358">
        <v>2.9602590009358103E-2</v>
      </c>
      <c r="U2413" s="358">
        <v>0.27413715582484449</v>
      </c>
      <c r="V2413" s="361">
        <v>0</v>
      </c>
    </row>
    <row r="2414" spans="1:22" hidden="1" outlineLevel="1">
      <c r="A2414" s="65">
        <v>2405</v>
      </c>
      <c r="B2414" s="117">
        <v>1</v>
      </c>
      <c r="C2414" s="325">
        <v>8.3028376660293306E-5</v>
      </c>
      <c r="D2414" s="358">
        <v>8.0334016865905205E-5</v>
      </c>
      <c r="E2414" s="327">
        <v>7.6590399847421134E-5</v>
      </c>
      <c r="F2414" s="332">
        <v>0</v>
      </c>
      <c r="G2414" s="358">
        <v>0</v>
      </c>
      <c r="H2414" s="327">
        <v>0</v>
      </c>
      <c r="I2414" s="332">
        <v>1.9837554943340365E-4</v>
      </c>
      <c r="J2414" s="358">
        <v>3.3089974724192042E-4</v>
      </c>
      <c r="K2414" s="327">
        <v>2.1691264957315727E-4</v>
      </c>
      <c r="L2414" s="336">
        <v>3.7594868300476983E-5</v>
      </c>
      <c r="M2414" s="210">
        <v>1.1415525114155251E-4</v>
      </c>
      <c r="N2414" s="325">
        <v>0</v>
      </c>
      <c r="O2414" s="358">
        <v>0</v>
      </c>
      <c r="P2414" s="327">
        <v>0</v>
      </c>
      <c r="Q2414" s="332">
        <v>3.2979664014146773E-2</v>
      </c>
      <c r="R2414" s="358">
        <v>0.14202935656353696</v>
      </c>
      <c r="S2414" s="327">
        <v>6.0613991409506948E-2</v>
      </c>
      <c r="T2414" s="358">
        <v>2.9393384426253097E-2</v>
      </c>
      <c r="U2414" s="358">
        <v>0.26814817426725307</v>
      </c>
      <c r="V2414" s="361">
        <v>0</v>
      </c>
    </row>
    <row r="2415" spans="1:22" hidden="1" outlineLevel="1">
      <c r="A2415" s="65">
        <v>2406</v>
      </c>
      <c r="B2415" s="117">
        <v>1</v>
      </c>
      <c r="C2415" s="325">
        <v>8.3965914788797067E-5</v>
      </c>
      <c r="D2415" s="358">
        <v>8.3328072673588988E-5</v>
      </c>
      <c r="E2415" s="327">
        <v>7.8367649979381953E-5</v>
      </c>
      <c r="F2415" s="332">
        <v>0</v>
      </c>
      <c r="G2415" s="358">
        <v>0</v>
      </c>
      <c r="H2415" s="327">
        <v>0</v>
      </c>
      <c r="I2415" s="332">
        <v>2.0283342694876101E-4</v>
      </c>
      <c r="J2415" s="358">
        <v>3.3706558104145925E-4</v>
      </c>
      <c r="K2415" s="327">
        <v>1.9611280646340243E-4</v>
      </c>
      <c r="L2415" s="336">
        <v>9.3987170751192462E-5</v>
      </c>
      <c r="M2415" s="210">
        <v>1.1415525114155251E-4</v>
      </c>
      <c r="N2415" s="325">
        <v>1.8840041161301334E-4</v>
      </c>
      <c r="O2415" s="358">
        <v>2.9606141464562081E-3</v>
      </c>
      <c r="P2415" s="327">
        <v>4.0458899024142505E-3</v>
      </c>
      <c r="Q2415" s="332">
        <v>3.2979664014146773E-2</v>
      </c>
      <c r="R2415" s="358">
        <v>0.15625196941516337</v>
      </c>
      <c r="S2415" s="327">
        <v>9.0988504333637726E-2</v>
      </c>
      <c r="T2415" s="358">
        <v>3.0753220716435627E-2</v>
      </c>
      <c r="U2415" s="358">
        <v>0.27662314816950506</v>
      </c>
      <c r="V2415" s="361">
        <v>0</v>
      </c>
    </row>
    <row r="2416" spans="1:22" hidden="1" outlineLevel="1">
      <c r="A2416" s="65">
        <v>2407</v>
      </c>
      <c r="B2416" s="117">
        <v>1</v>
      </c>
      <c r="C2416" s="325">
        <v>8.9016120174337335E-5</v>
      </c>
      <c r="D2416" s="358">
        <v>8.9005113555690708E-5</v>
      </c>
      <c r="E2416" s="327">
        <v>8.2752398480132012E-5</v>
      </c>
      <c r="F2416" s="332">
        <v>0</v>
      </c>
      <c r="G2416" s="358">
        <v>0</v>
      </c>
      <c r="H2416" s="327">
        <v>0</v>
      </c>
      <c r="I2416" s="332">
        <v>2.1843599825251188E-4</v>
      </c>
      <c r="J2416" s="358">
        <v>3.3131080282855637E-4</v>
      </c>
      <c r="K2416" s="327">
        <v>1.7531296335364765E-4</v>
      </c>
      <c r="L2416" s="336">
        <v>1.8210014333043539E-4</v>
      </c>
      <c r="M2416" s="210">
        <v>1.1415525114155251E-4</v>
      </c>
      <c r="N2416" s="325">
        <v>4.0882889320023895E-2</v>
      </c>
      <c r="O2416" s="358">
        <v>7.8553939679203877E-2</v>
      </c>
      <c r="P2416" s="327">
        <v>7.9827671039518058E-2</v>
      </c>
      <c r="Q2416" s="332">
        <v>6.5959328028293546E-2</v>
      </c>
      <c r="R2416" s="358">
        <v>0.16084778804359201</v>
      </c>
      <c r="S2416" s="327">
        <v>0.10694799417513018</v>
      </c>
      <c r="T2416" s="358">
        <v>4.4665391992918406E-2</v>
      </c>
      <c r="U2416" s="358">
        <v>0.31685102429219453</v>
      </c>
      <c r="V2416" s="361">
        <v>5.1801260588867949E-2</v>
      </c>
    </row>
    <row r="2417" spans="1:22" hidden="1" outlineLevel="1">
      <c r="A2417" s="65">
        <v>2408</v>
      </c>
      <c r="B2417" s="117">
        <v>1</v>
      </c>
      <c r="C2417" s="325">
        <v>9.6235163763816326E-5</v>
      </c>
      <c r="D2417" s="358">
        <v>1.01175755994717E-4</v>
      </c>
      <c r="E2417" s="327">
        <v>9.1677567026037448E-5</v>
      </c>
      <c r="F2417" s="332">
        <v>0</v>
      </c>
      <c r="G2417" s="358">
        <v>0</v>
      </c>
      <c r="H2417" s="327">
        <v>0</v>
      </c>
      <c r="I2417" s="332">
        <v>2.2958069204090536E-4</v>
      </c>
      <c r="J2417" s="358">
        <v>2.2032579443685631E-4</v>
      </c>
      <c r="K2417" s="327">
        <v>1.3371327713413802E-4</v>
      </c>
      <c r="L2417" s="336">
        <v>1.5860335064263727E-4</v>
      </c>
      <c r="M2417" s="210">
        <v>1.1415525114155251E-4</v>
      </c>
      <c r="N2417" s="325">
        <v>0.16522716098461271</v>
      </c>
      <c r="O2417" s="358">
        <v>0.2845563218912936</v>
      </c>
      <c r="P2417" s="327">
        <v>0.27973034586862083</v>
      </c>
      <c r="Q2417" s="332">
        <v>6.5959328028293546E-2</v>
      </c>
      <c r="R2417" s="358">
        <v>0.14123201936687707</v>
      </c>
      <c r="S2417" s="327">
        <v>0.11202869948526657</v>
      </c>
      <c r="T2417" s="358">
        <v>7.5941626667116541E-2</v>
      </c>
      <c r="U2417" s="358">
        <v>0.35866089554330438</v>
      </c>
      <c r="V2417" s="361">
        <v>0.19515465109912075</v>
      </c>
    </row>
    <row r="2418" spans="1:22" hidden="1" outlineLevel="1">
      <c r="A2418" s="65">
        <v>2409</v>
      </c>
      <c r="B2418" s="117">
        <v>1</v>
      </c>
      <c r="C2418" s="325">
        <v>1.0628557250137667E-4</v>
      </c>
      <c r="D2418" s="358">
        <v>1.1235486047145841E-4</v>
      </c>
      <c r="E2418" s="327">
        <v>1.0330104234163524E-4</v>
      </c>
      <c r="F2418" s="332">
        <v>0</v>
      </c>
      <c r="G2418" s="358">
        <v>0</v>
      </c>
      <c r="H2418" s="327">
        <v>0</v>
      </c>
      <c r="I2418" s="332">
        <v>1.8277297812965276E-4</v>
      </c>
      <c r="J2418" s="358">
        <v>0</v>
      </c>
      <c r="K2418" s="327">
        <v>1.3965608945121081E-4</v>
      </c>
      <c r="L2418" s="336">
        <v>1.4685495429873823E-4</v>
      </c>
      <c r="M2418" s="210">
        <v>1.1415525114155251E-4</v>
      </c>
      <c r="N2418" s="325">
        <v>0.32593271209051311</v>
      </c>
      <c r="O2418" s="358">
        <v>0.47316744029928304</v>
      </c>
      <c r="P2418" s="327">
        <v>0.49836080634130292</v>
      </c>
      <c r="Q2418" s="332">
        <v>3.2979664014146773E-2</v>
      </c>
      <c r="R2418" s="358">
        <v>0.15289083887605287</v>
      </c>
      <c r="S2418" s="327">
        <v>0.13100960562508993</v>
      </c>
      <c r="T2418" s="358">
        <v>0.15376610358217813</v>
      </c>
      <c r="U2418" s="358">
        <v>0.46838355766446021</v>
      </c>
      <c r="V2418" s="361">
        <v>0.29741959717034788</v>
      </c>
    </row>
    <row r="2419" spans="1:22" hidden="1" outlineLevel="1">
      <c r="A2419" s="65">
        <v>2410</v>
      </c>
      <c r="B2419" s="117">
        <v>1</v>
      </c>
      <c r="C2419" s="325">
        <v>1.1077325500981467E-4</v>
      </c>
      <c r="D2419" s="358">
        <v>1.1519338091250928E-4</v>
      </c>
      <c r="E2419" s="327">
        <v>1.0969654829095412E-4</v>
      </c>
      <c r="F2419" s="332">
        <v>0</v>
      </c>
      <c r="G2419" s="358">
        <v>0</v>
      </c>
      <c r="H2419" s="327">
        <v>0</v>
      </c>
      <c r="I2419" s="332">
        <v>1.4710995800679369E-4</v>
      </c>
      <c r="J2419" s="358">
        <v>0</v>
      </c>
      <c r="K2419" s="327">
        <v>1.2777046481706524E-4</v>
      </c>
      <c r="L2419" s="336">
        <v>1.644775488145868E-4</v>
      </c>
      <c r="M2419" s="210">
        <v>1.1415525114155251E-4</v>
      </c>
      <c r="N2419" s="325">
        <v>0.59609890234357432</v>
      </c>
      <c r="O2419" s="358">
        <v>0.63228476006726508</v>
      </c>
      <c r="P2419" s="327">
        <v>0.65856242582626046</v>
      </c>
      <c r="Q2419" s="332">
        <v>6.5959328028293546E-2</v>
      </c>
      <c r="R2419" s="358">
        <v>0.15142593291278644</v>
      </c>
      <c r="S2419" s="327">
        <v>0.17147801195011614</v>
      </c>
      <c r="T2419" s="358">
        <v>0.14069075463811537</v>
      </c>
      <c r="U2419" s="358">
        <v>0.5159564111691014</v>
      </c>
      <c r="V2419" s="361">
        <v>0.42738273094940826</v>
      </c>
    </row>
    <row r="2420" spans="1:22" hidden="1" outlineLevel="1">
      <c r="A2420" s="65">
        <v>2411</v>
      </c>
      <c r="B2420" s="117">
        <v>1</v>
      </c>
      <c r="C2420" s="325">
        <v>1.1027323467461268E-4</v>
      </c>
      <c r="D2420" s="358">
        <v>1.1375467877115473E-4</v>
      </c>
      <c r="E2420" s="327">
        <v>1.0702418677866266E-4</v>
      </c>
      <c r="F2420" s="332">
        <v>0</v>
      </c>
      <c r="G2420" s="358">
        <v>0</v>
      </c>
      <c r="H2420" s="327">
        <v>0</v>
      </c>
      <c r="I2420" s="332">
        <v>1.1144693788393462E-4</v>
      </c>
      <c r="J2420" s="358">
        <v>0</v>
      </c>
      <c r="K2420" s="327">
        <v>1.218276524999924E-4</v>
      </c>
      <c r="L2420" s="336">
        <v>1.8797434150238492E-4</v>
      </c>
      <c r="M2420" s="210">
        <v>1.1415525114155251E-4</v>
      </c>
      <c r="N2420" s="325">
        <v>0.73683400981849534</v>
      </c>
      <c r="O2420" s="358">
        <v>0.73634100950763182</v>
      </c>
      <c r="P2420" s="327">
        <v>0.7664076967876825</v>
      </c>
      <c r="Q2420" s="332">
        <v>6.5959328028293546E-2</v>
      </c>
      <c r="R2420" s="358">
        <v>0.13476246465628014</v>
      </c>
      <c r="S2420" s="327">
        <v>0.17868552349143532</v>
      </c>
      <c r="T2420" s="358">
        <v>0.13075348944062765</v>
      </c>
      <c r="U2420" s="358">
        <v>0.50985442995947983</v>
      </c>
      <c r="V2420" s="361">
        <v>0.50617903616785798</v>
      </c>
    </row>
    <row r="2421" spans="1:22" hidden="1" outlineLevel="1">
      <c r="A2421" s="65">
        <v>2412</v>
      </c>
      <c r="B2421" s="117">
        <v>1</v>
      </c>
      <c r="C2421" s="325">
        <v>1.0575430089522454E-4</v>
      </c>
      <c r="D2421" s="358">
        <v>1.1161606747995203E-4</v>
      </c>
      <c r="E2421" s="327">
        <v>1.0441668840987342E-4</v>
      </c>
      <c r="F2421" s="332">
        <v>0</v>
      </c>
      <c r="G2421" s="358">
        <v>0</v>
      </c>
      <c r="H2421" s="327">
        <v>0</v>
      </c>
      <c r="I2421" s="332">
        <v>8.9157550307147697E-5</v>
      </c>
      <c r="J2421" s="358">
        <v>0</v>
      </c>
      <c r="K2421" s="327">
        <v>1.3371327713413802E-4</v>
      </c>
      <c r="L2421" s="336">
        <v>2.0677177565262342E-4</v>
      </c>
      <c r="M2421" s="210">
        <v>1.1415525114155251E-4</v>
      </c>
      <c r="N2421" s="325">
        <v>0.81275937569853951</v>
      </c>
      <c r="O2421" s="358">
        <v>0.78569820431257786</v>
      </c>
      <c r="P2421" s="327">
        <v>0.80940411357538067</v>
      </c>
      <c r="Q2421" s="332">
        <v>6.5959328028293546E-2</v>
      </c>
      <c r="R2421" s="358">
        <v>0.12710489292468055</v>
      </c>
      <c r="S2421" s="327">
        <v>0.17244013923664156</v>
      </c>
      <c r="T2421" s="358">
        <v>0.10481199713560711</v>
      </c>
      <c r="U2421" s="358">
        <v>0.42521769058899006</v>
      </c>
      <c r="V2421" s="361">
        <v>0.53948862629169347</v>
      </c>
    </row>
    <row r="2422" spans="1:22" hidden="1" outlineLevel="1">
      <c r="A2422" s="65">
        <v>2413</v>
      </c>
      <c r="B2422" s="117">
        <v>1</v>
      </c>
      <c r="C2422" s="325">
        <v>9.746646383925126E-5</v>
      </c>
      <c r="D2422" s="358">
        <v>1.0860256975143913E-4</v>
      </c>
      <c r="E2422" s="327">
        <v>1.0289889085192148E-4</v>
      </c>
      <c r="F2422" s="332">
        <v>0</v>
      </c>
      <c r="G2422" s="358">
        <v>0</v>
      </c>
      <c r="H2422" s="327">
        <v>0</v>
      </c>
      <c r="I2422" s="332">
        <v>0</v>
      </c>
      <c r="J2422" s="358">
        <v>0</v>
      </c>
      <c r="K2422" s="327">
        <v>1.4559890176828365E-4</v>
      </c>
      <c r="L2422" s="336">
        <v>1.8797434150238492E-4</v>
      </c>
      <c r="M2422" s="210">
        <v>1.1415525114155251E-4</v>
      </c>
      <c r="N2422" s="325">
        <v>0.83272981932951906</v>
      </c>
      <c r="O2422" s="358">
        <v>0.77313979130159061</v>
      </c>
      <c r="P2422" s="327">
        <v>0.81362010622813208</v>
      </c>
      <c r="Q2422" s="332">
        <v>9.8938992042440319E-2</v>
      </c>
      <c r="R2422" s="358">
        <v>0.12415678099796373</v>
      </c>
      <c r="S2422" s="327">
        <v>0.14999051176491326</v>
      </c>
      <c r="T2422" s="358">
        <v>5.5021068356616118E-2</v>
      </c>
      <c r="U2422" s="358">
        <v>0.32035401350512532</v>
      </c>
      <c r="V2422" s="361">
        <v>0.53486208225890741</v>
      </c>
    </row>
    <row r="2423" spans="1:22" hidden="1" outlineLevel="1">
      <c r="A2423" s="65">
        <v>2414</v>
      </c>
      <c r="B2423" s="117">
        <v>1</v>
      </c>
      <c r="C2423" s="325">
        <v>9.2285003115720465E-5</v>
      </c>
      <c r="D2423" s="358">
        <v>1.0385874106913495E-4</v>
      </c>
      <c r="E2423" s="327">
        <v>9.708715319412259E-5</v>
      </c>
      <c r="F2423" s="332">
        <v>0</v>
      </c>
      <c r="G2423" s="358">
        <v>0</v>
      </c>
      <c r="H2423" s="327">
        <v>0</v>
      </c>
      <c r="I2423" s="332">
        <v>0</v>
      </c>
      <c r="J2423" s="358">
        <v>0</v>
      </c>
      <c r="K2423" s="327">
        <v>1.5451312024389281E-4</v>
      </c>
      <c r="L2423" s="336">
        <v>1.9032402077116473E-4</v>
      </c>
      <c r="M2423" s="210">
        <v>1.1415525114155251E-4</v>
      </c>
      <c r="N2423" s="325">
        <v>0.79316573289078629</v>
      </c>
      <c r="O2423" s="358">
        <v>0.73008752067639571</v>
      </c>
      <c r="P2423" s="327">
        <v>0.74612764767843009</v>
      </c>
      <c r="Q2423" s="332">
        <v>6.5959328028293546E-2</v>
      </c>
      <c r="R2423" s="358">
        <v>0.12294124100889235</v>
      </c>
      <c r="S2423" s="327">
        <v>0.13454584417637216</v>
      </c>
      <c r="T2423" s="358">
        <v>4.9686325987438509E-2</v>
      </c>
      <c r="U2423" s="358">
        <v>0.30860204969400257</v>
      </c>
      <c r="V2423" s="361">
        <v>0.49177261935289684</v>
      </c>
    </row>
    <row r="2424" spans="1:22" hidden="1" outlineLevel="1">
      <c r="A2424" s="65">
        <v>2415</v>
      </c>
      <c r="B2424" s="117">
        <v>1</v>
      </c>
      <c r="C2424" s="325">
        <v>9.1953739643649136E-5</v>
      </c>
      <c r="D2424" s="358">
        <v>1.01175755994717E-4</v>
      </c>
      <c r="E2424" s="327">
        <v>9.4803970542844449E-5</v>
      </c>
      <c r="F2424" s="332">
        <v>0</v>
      </c>
      <c r="G2424" s="358">
        <v>0</v>
      </c>
      <c r="H2424" s="327">
        <v>0</v>
      </c>
      <c r="I2424" s="332">
        <v>0</v>
      </c>
      <c r="J2424" s="358">
        <v>0</v>
      </c>
      <c r="K2424" s="327">
        <v>1.4559890176828365E-4</v>
      </c>
      <c r="L2424" s="336">
        <v>2.1382081345896285E-4</v>
      </c>
      <c r="M2424" s="210">
        <v>1.1415525114155251E-4</v>
      </c>
      <c r="N2424" s="325">
        <v>0.70254513490492676</v>
      </c>
      <c r="O2424" s="358">
        <v>0.62674140446769255</v>
      </c>
      <c r="P2424" s="327">
        <v>0.65295024896667064</v>
      </c>
      <c r="Q2424" s="332">
        <v>6.5959328028293546E-2</v>
      </c>
      <c r="R2424" s="358">
        <v>0.13262985669390792</v>
      </c>
      <c r="S2424" s="327">
        <v>0.11350564902474336</v>
      </c>
      <c r="T2424" s="358">
        <v>4.8535695280360981E-2</v>
      </c>
      <c r="U2424" s="358">
        <v>0.29990107648769054</v>
      </c>
      <c r="V2424" s="361">
        <v>0.41722113011172191</v>
      </c>
    </row>
    <row r="2425" spans="1:22" hidden="1" outlineLevel="1">
      <c r="A2425" s="65">
        <v>2416</v>
      </c>
      <c r="B2425" s="117">
        <v>1</v>
      </c>
      <c r="C2425" s="325">
        <v>9.0928697956485014E-5</v>
      </c>
      <c r="D2425" s="358">
        <v>1.0026198571574858E-4</v>
      </c>
      <c r="E2425" s="327">
        <v>9.5867726096280847E-5</v>
      </c>
      <c r="F2425" s="332">
        <v>0</v>
      </c>
      <c r="G2425" s="358">
        <v>0</v>
      </c>
      <c r="H2425" s="327">
        <v>0</v>
      </c>
      <c r="I2425" s="332">
        <v>0</v>
      </c>
      <c r="J2425" s="358">
        <v>0</v>
      </c>
      <c r="K2425" s="327">
        <v>1.2479905865852881E-4</v>
      </c>
      <c r="L2425" s="336">
        <v>2.2321953053408208E-4</v>
      </c>
      <c r="M2425" s="210">
        <v>1.1415525114155251E-4</v>
      </c>
      <c r="N2425" s="325">
        <v>0.53543396980418401</v>
      </c>
      <c r="O2425" s="358">
        <v>0.50141046132546185</v>
      </c>
      <c r="P2425" s="327">
        <v>0.52347324296674091</v>
      </c>
      <c r="Q2425" s="332">
        <v>6.5959328028293546E-2</v>
      </c>
      <c r="R2425" s="358">
        <v>0.14242764871538877</v>
      </c>
      <c r="S2425" s="327">
        <v>0.12232514454429394</v>
      </c>
      <c r="T2425" s="358">
        <v>5.2615204150908562E-2</v>
      </c>
      <c r="U2425" s="358">
        <v>0.3025000684843811</v>
      </c>
      <c r="V2425" s="361">
        <v>0.3081079827246383</v>
      </c>
    </row>
    <row r="2426" spans="1:22" hidden="1" outlineLevel="1">
      <c r="A2426" s="65">
        <v>2417</v>
      </c>
      <c r="B2426" s="117">
        <v>1</v>
      </c>
      <c r="C2426" s="325">
        <v>8.9666146610099947E-5</v>
      </c>
      <c r="D2426" s="358">
        <v>1.0265334197772978E-4</v>
      </c>
      <c r="E2426" s="327">
        <v>9.6217987071192838E-5</v>
      </c>
      <c r="F2426" s="332">
        <v>0</v>
      </c>
      <c r="G2426" s="358">
        <v>0</v>
      </c>
      <c r="H2426" s="327">
        <v>0</v>
      </c>
      <c r="I2426" s="332">
        <v>0</v>
      </c>
      <c r="J2426" s="358">
        <v>0</v>
      </c>
      <c r="K2426" s="327">
        <v>9.8056403231701241E-5</v>
      </c>
      <c r="L2426" s="336">
        <v>2.2321953053408208E-4</v>
      </c>
      <c r="M2426" s="210">
        <v>1.1415525114155251E-4</v>
      </c>
      <c r="N2426" s="325">
        <v>0.33346872855503362</v>
      </c>
      <c r="O2426" s="358">
        <v>0.32785238593209415</v>
      </c>
      <c r="P2426" s="327">
        <v>0.32884924776692037</v>
      </c>
      <c r="Q2426" s="332">
        <v>6.5959328028293546E-2</v>
      </c>
      <c r="R2426" s="358">
        <v>0.14138932017821376</v>
      </c>
      <c r="S2426" s="327">
        <v>0.1347483958345041</v>
      </c>
      <c r="T2426" s="358">
        <v>5.6171699063693639E-2</v>
      </c>
      <c r="U2426" s="358">
        <v>0.33730396130962936</v>
      </c>
      <c r="V2426" s="361">
        <v>0.18248127965617619</v>
      </c>
    </row>
    <row r="2427" spans="1:22" hidden="1" outlineLevel="1">
      <c r="A2427" s="65">
        <v>2418</v>
      </c>
      <c r="B2427" s="117">
        <v>1</v>
      </c>
      <c r="C2427" s="325">
        <v>9.0884946177154847E-5</v>
      </c>
      <c r="D2427" s="358">
        <v>1.0695000648096431E-4</v>
      </c>
      <c r="E2427" s="327">
        <v>9.859197812337409E-5</v>
      </c>
      <c r="F2427" s="332">
        <v>0</v>
      </c>
      <c r="G2427" s="358">
        <v>0</v>
      </c>
      <c r="H2427" s="327">
        <v>0</v>
      </c>
      <c r="I2427" s="332">
        <v>0</v>
      </c>
      <c r="J2427" s="358">
        <v>0</v>
      </c>
      <c r="K2427" s="327">
        <v>1.1588484018291963E-4</v>
      </c>
      <c r="L2427" s="336">
        <v>1.644775488145868E-4</v>
      </c>
      <c r="M2427" s="210">
        <v>1.1415525114155251E-4</v>
      </c>
      <c r="N2427" s="325">
        <v>0.1326338897755614</v>
      </c>
      <c r="O2427" s="358">
        <v>0.11786149171645678</v>
      </c>
      <c r="P2427" s="327">
        <v>0.11705643865956047</v>
      </c>
      <c r="Q2427" s="332">
        <v>3.2979664014146773E-2</v>
      </c>
      <c r="R2427" s="358">
        <v>0.11569830064922385</v>
      </c>
      <c r="S2427" s="327">
        <v>0.16800929061821118</v>
      </c>
      <c r="T2427" s="358">
        <v>7.3221954086751501E-2</v>
      </c>
      <c r="U2427" s="358">
        <v>0.39436878558479271</v>
      </c>
      <c r="V2427" s="361">
        <v>4.996209481741902E-2</v>
      </c>
    </row>
    <row r="2428" spans="1:22" hidden="1" outlineLevel="1">
      <c r="A2428" s="65">
        <v>2419</v>
      </c>
      <c r="B2428" s="117">
        <v>1</v>
      </c>
      <c r="C2428" s="325">
        <v>9.3841316409036706E-5</v>
      </c>
      <c r="D2428" s="358">
        <v>1.1023569110108482E-4</v>
      </c>
      <c r="E2428" s="327">
        <v>1.0206864261509307E-4</v>
      </c>
      <c r="F2428" s="332">
        <v>0</v>
      </c>
      <c r="G2428" s="358">
        <v>0</v>
      </c>
      <c r="H2428" s="327">
        <v>0</v>
      </c>
      <c r="I2428" s="332">
        <v>0</v>
      </c>
      <c r="J2428" s="358">
        <v>0</v>
      </c>
      <c r="K2428" s="327">
        <v>1.218276524999924E-4</v>
      </c>
      <c r="L2428" s="336">
        <v>1.1748396343899057E-4</v>
      </c>
      <c r="M2428" s="210">
        <v>1.1415525114155251E-4</v>
      </c>
      <c r="N2428" s="325">
        <v>2.0724045277431467E-2</v>
      </c>
      <c r="O2428" s="358">
        <v>9.9184671359285412E-3</v>
      </c>
      <c r="P2428" s="327">
        <v>9.5019875031694765E-3</v>
      </c>
      <c r="Q2428" s="332">
        <v>3.2979664014146773E-2</v>
      </c>
      <c r="R2428" s="358">
        <v>0.10341215288091392</v>
      </c>
      <c r="S2428" s="327">
        <v>0.22499421075499143</v>
      </c>
      <c r="T2428" s="358">
        <v>8.90169756111793E-2</v>
      </c>
      <c r="U2428" s="358">
        <v>0.454710599768827</v>
      </c>
      <c r="V2428" s="361">
        <v>0</v>
      </c>
    </row>
    <row r="2429" spans="1:22" hidden="1" outlineLevel="1">
      <c r="A2429" s="65">
        <v>2420</v>
      </c>
      <c r="B2429" s="117">
        <v>1</v>
      </c>
      <c r="C2429" s="325">
        <v>9.9160282724748065E-5</v>
      </c>
      <c r="D2429" s="358">
        <v>1.2234800777762377E-4</v>
      </c>
      <c r="E2429" s="327">
        <v>1.123170192884438E-4</v>
      </c>
      <c r="F2429" s="332">
        <v>0</v>
      </c>
      <c r="G2429" s="358">
        <v>0</v>
      </c>
      <c r="H2429" s="327">
        <v>0</v>
      </c>
      <c r="I2429" s="332">
        <v>0</v>
      </c>
      <c r="J2429" s="358">
        <v>0</v>
      </c>
      <c r="K2429" s="327">
        <v>1.1588484018291963E-4</v>
      </c>
      <c r="L2429" s="336">
        <v>8.811297257924293E-5</v>
      </c>
      <c r="M2429" s="210">
        <v>1.1415525114155251E-4</v>
      </c>
      <c r="N2429" s="325">
        <v>0</v>
      </c>
      <c r="O2429" s="358">
        <v>0</v>
      </c>
      <c r="P2429" s="327">
        <v>0</v>
      </c>
      <c r="Q2429" s="332">
        <v>3.2979664014146773E-2</v>
      </c>
      <c r="R2429" s="358">
        <v>0.10218117650448635</v>
      </c>
      <c r="S2429" s="327">
        <v>0.22389704902971139</v>
      </c>
      <c r="T2429" s="358">
        <v>0.12353589682350501</v>
      </c>
      <c r="U2429" s="358">
        <v>0.59799415854290072</v>
      </c>
      <c r="V2429" s="361">
        <v>0</v>
      </c>
    </row>
    <row r="2430" spans="1:22" hidden="1" outlineLevel="1">
      <c r="A2430" s="65">
        <v>2421</v>
      </c>
      <c r="B2430" s="117">
        <v>1</v>
      </c>
      <c r="C2430" s="325">
        <v>1.0581680343712478E-4</v>
      </c>
      <c r="D2430" s="358">
        <v>1.3490748863323237E-4</v>
      </c>
      <c r="E2430" s="327">
        <v>1.2251350544699276E-4</v>
      </c>
      <c r="F2430" s="332">
        <v>0</v>
      </c>
      <c r="G2430" s="358">
        <v>0</v>
      </c>
      <c r="H2430" s="327">
        <v>0</v>
      </c>
      <c r="I2430" s="332">
        <v>0</v>
      </c>
      <c r="J2430" s="358">
        <v>1.6154484554791891E-4</v>
      </c>
      <c r="K2430" s="327">
        <v>1.3371327713413802E-4</v>
      </c>
      <c r="L2430" s="336">
        <v>5.8741981719495287E-5</v>
      </c>
      <c r="M2430" s="210">
        <v>1.1415525114155251E-4</v>
      </c>
      <c r="N2430" s="325">
        <v>0</v>
      </c>
      <c r="O2430" s="358">
        <v>0</v>
      </c>
      <c r="P2430" s="327">
        <v>0</v>
      </c>
      <c r="Q2430" s="332">
        <v>3.2979664014146773E-2</v>
      </c>
      <c r="R2430" s="358">
        <v>9.0032914513983847E-2</v>
      </c>
      <c r="S2430" s="327">
        <v>0.16921617128017871</v>
      </c>
      <c r="T2430" s="358">
        <v>0.12866143360957763</v>
      </c>
      <c r="U2430" s="358">
        <v>0.62635707120243733</v>
      </c>
      <c r="V2430" s="361">
        <v>0</v>
      </c>
    </row>
    <row r="2431" spans="1:22" hidden="1" outlineLevel="1">
      <c r="A2431" s="65">
        <v>2422</v>
      </c>
      <c r="B2431" s="117">
        <v>1</v>
      </c>
      <c r="C2431" s="325">
        <v>1.0007281983649173E-4</v>
      </c>
      <c r="D2431" s="358">
        <v>1.2600308889349748E-4</v>
      </c>
      <c r="E2431" s="327">
        <v>1.130305138669682E-4</v>
      </c>
      <c r="F2431" s="332">
        <v>0</v>
      </c>
      <c r="G2431" s="358">
        <v>0</v>
      </c>
      <c r="H2431" s="327">
        <v>0</v>
      </c>
      <c r="I2431" s="332">
        <v>0</v>
      </c>
      <c r="J2431" s="358">
        <v>1.9689562599860852E-4</v>
      </c>
      <c r="K2431" s="327">
        <v>1.4262749560974724E-4</v>
      </c>
      <c r="L2431" s="336">
        <v>3.7594868300476983E-5</v>
      </c>
      <c r="M2431" s="210">
        <v>1.1415525114155251E-4</v>
      </c>
      <c r="N2431" s="325">
        <v>0</v>
      </c>
      <c r="O2431" s="358">
        <v>0</v>
      </c>
      <c r="P2431" s="327">
        <v>0</v>
      </c>
      <c r="Q2431" s="332">
        <v>3.2979664014146773E-2</v>
      </c>
      <c r="R2431" s="358">
        <v>7.8581061610625544E-2</v>
      </c>
      <c r="S2431" s="327">
        <v>0.12013082109373385</v>
      </c>
      <c r="T2431" s="358">
        <v>0.11182038416962478</v>
      </c>
      <c r="U2431" s="358">
        <v>0.53166336280127502</v>
      </c>
      <c r="V2431" s="361">
        <v>0</v>
      </c>
    </row>
    <row r="2432" spans="1:22" hidden="1" outlineLevel="1">
      <c r="A2432" s="65">
        <v>2423</v>
      </c>
      <c r="B2432" s="117">
        <v>1</v>
      </c>
      <c r="C2432" s="325">
        <v>9.2416258453710992E-5</v>
      </c>
      <c r="D2432" s="358">
        <v>1.1536835819997131E-4</v>
      </c>
      <c r="E2432" s="327">
        <v>1.0387183800445478E-4</v>
      </c>
      <c r="F2432" s="332">
        <v>0</v>
      </c>
      <c r="G2432" s="358">
        <v>0</v>
      </c>
      <c r="H2432" s="327">
        <v>0</v>
      </c>
      <c r="I2432" s="332">
        <v>0</v>
      </c>
      <c r="J2432" s="358">
        <v>2.1210468270413781E-4</v>
      </c>
      <c r="K2432" s="327">
        <v>1.6937015103657481E-4</v>
      </c>
      <c r="L2432" s="336">
        <v>2.3496792687798115E-5</v>
      </c>
      <c r="M2432" s="210">
        <v>1.1415525114155251E-4</v>
      </c>
      <c r="N2432" s="325">
        <v>0</v>
      </c>
      <c r="O2432" s="358">
        <v>0</v>
      </c>
      <c r="P2432" s="327">
        <v>0</v>
      </c>
      <c r="Q2432" s="332">
        <v>3.2979664014146773E-2</v>
      </c>
      <c r="R2432" s="358">
        <v>7.3589054490305644E-2</v>
      </c>
      <c r="S2432" s="327">
        <v>9.3427581159639964E-2</v>
      </c>
      <c r="T2432" s="358">
        <v>0.10094169384816455</v>
      </c>
      <c r="U2432" s="358">
        <v>0.48216951521212337</v>
      </c>
      <c r="V2432" s="361">
        <v>0</v>
      </c>
    </row>
    <row r="2433" spans="1:22" hidden="1" outlineLevel="1">
      <c r="A2433" s="65">
        <v>2424</v>
      </c>
      <c r="B2433" s="117">
        <v>1</v>
      </c>
      <c r="C2433" s="325">
        <v>8.6084750959215572E-5</v>
      </c>
      <c r="D2433" s="358">
        <v>1.0409204411908433E-4</v>
      </c>
      <c r="E2433" s="327">
        <v>9.381805076161071E-5</v>
      </c>
      <c r="F2433" s="332">
        <v>0</v>
      </c>
      <c r="G2433" s="358">
        <v>0</v>
      </c>
      <c r="H2433" s="327">
        <v>0</v>
      </c>
      <c r="I2433" s="332">
        <v>7.3554979003396872E-5</v>
      </c>
      <c r="J2433" s="358">
        <v>2.2936901734284669E-4</v>
      </c>
      <c r="K2433" s="327">
        <v>1.8422718182925681E-4</v>
      </c>
      <c r="L2433" s="336">
        <v>9.3987170751192458E-6</v>
      </c>
      <c r="M2433" s="210">
        <v>1.1415525114155251E-4</v>
      </c>
      <c r="N2433" s="325">
        <v>0</v>
      </c>
      <c r="O2433" s="358">
        <v>0</v>
      </c>
      <c r="P2433" s="327">
        <v>0</v>
      </c>
      <c r="Q2433" s="332">
        <v>3.2979664014146773E-2</v>
      </c>
      <c r="R2433" s="358">
        <v>7.9210693495539899E-2</v>
      </c>
      <c r="S2433" s="327">
        <v>0.10430636569099601</v>
      </c>
      <c r="T2433" s="358">
        <v>7.531400991780153E-2</v>
      </c>
      <c r="U2433" s="358">
        <v>0.43131967179861147</v>
      </c>
      <c r="V2433" s="361">
        <v>0</v>
      </c>
    </row>
    <row r="2434" spans="1:22" hidden="1" outlineLevel="1">
      <c r="A2434" s="65">
        <v>2425</v>
      </c>
      <c r="B2434" s="117">
        <v>1</v>
      </c>
      <c r="C2434" s="325">
        <v>7.8290683984254283E-5</v>
      </c>
      <c r="D2434" s="358">
        <v>9.5809785845881129E-5</v>
      </c>
      <c r="E2434" s="327">
        <v>8.3712373003964861E-5</v>
      </c>
      <c r="F2434" s="332">
        <v>0</v>
      </c>
      <c r="G2434" s="358">
        <v>0</v>
      </c>
      <c r="H2434" s="327">
        <v>0</v>
      </c>
      <c r="I2434" s="332">
        <v>1.0921799912625594E-4</v>
      </c>
      <c r="J2434" s="358">
        <v>2.3841224024883709E-4</v>
      </c>
      <c r="K2434" s="327">
        <v>1.9016999414632964E-4</v>
      </c>
      <c r="L2434" s="336">
        <v>5.8741981719495289E-6</v>
      </c>
      <c r="M2434" s="210">
        <v>1.1415525114155251E-4</v>
      </c>
      <c r="N2434" s="325">
        <v>0</v>
      </c>
      <c r="O2434" s="358">
        <v>0</v>
      </c>
      <c r="P2434" s="327">
        <v>0</v>
      </c>
      <c r="Q2434" s="332">
        <v>3.2979664014146773E-2</v>
      </c>
      <c r="R2434" s="358">
        <v>8.2867787049787228E-2</v>
      </c>
      <c r="S2434" s="327">
        <v>9.8263533094334207E-2</v>
      </c>
      <c r="T2434" s="358">
        <v>5.0836956694516031E-2</v>
      </c>
      <c r="U2434" s="358">
        <v>0.35719190006691398</v>
      </c>
      <c r="V2434" s="361">
        <v>0</v>
      </c>
    </row>
    <row r="2435" spans="1:22" hidden="1" outlineLevel="1">
      <c r="A2435" s="65">
        <v>2426</v>
      </c>
      <c r="B2435" s="117">
        <v>1</v>
      </c>
      <c r="C2435" s="325">
        <v>7.2427945554010744E-5</v>
      </c>
      <c r="D2435" s="358">
        <v>8.659431537288039E-5</v>
      </c>
      <c r="E2435" s="327">
        <v>7.5773124239293164E-5</v>
      </c>
      <c r="F2435" s="332">
        <v>0</v>
      </c>
      <c r="G2435" s="358">
        <v>0</v>
      </c>
      <c r="H2435" s="327">
        <v>0</v>
      </c>
      <c r="I2435" s="332">
        <v>1.2704950918768546E-4</v>
      </c>
      <c r="J2435" s="358">
        <v>2.7828463215252185E-4</v>
      </c>
      <c r="K2435" s="327">
        <v>2.0205561878047524E-4</v>
      </c>
      <c r="L2435" s="336">
        <v>2.3496792687798115E-6</v>
      </c>
      <c r="M2435" s="210">
        <v>1.1415525114155251E-4</v>
      </c>
      <c r="N2435" s="325">
        <v>0</v>
      </c>
      <c r="O2435" s="358">
        <v>0</v>
      </c>
      <c r="P2435" s="327">
        <v>0</v>
      </c>
      <c r="Q2435" s="332">
        <v>3.2979664014146773E-2</v>
      </c>
      <c r="R2435" s="358">
        <v>8.127058482940451E-2</v>
      </c>
      <c r="S2435" s="327">
        <v>7.9729931988084923E-2</v>
      </c>
      <c r="T2435" s="358">
        <v>5.2301395776251064E-2</v>
      </c>
      <c r="U2435" s="358">
        <v>0.30408206361280149</v>
      </c>
      <c r="V2435" s="361">
        <v>0</v>
      </c>
    </row>
    <row r="2436" spans="1:22" hidden="1" outlineLevel="1">
      <c r="A2436" s="65">
        <v>2427</v>
      </c>
      <c r="B2436" s="117">
        <v>1</v>
      </c>
      <c r="C2436" s="325">
        <v>6.9371571255088477E-5</v>
      </c>
      <c r="D2436" s="358">
        <v>8.1753277086430638E-5</v>
      </c>
      <c r="E2436" s="327">
        <v>7.2179706089270184E-5</v>
      </c>
      <c r="F2436" s="332">
        <v>0</v>
      </c>
      <c r="G2436" s="358">
        <v>0</v>
      </c>
      <c r="H2436" s="327">
        <v>0</v>
      </c>
      <c r="I2436" s="332">
        <v>1.3373632546072155E-4</v>
      </c>
      <c r="J2436" s="358">
        <v>3.115801346700319E-4</v>
      </c>
      <c r="K2436" s="327">
        <v>2.0205561878047524E-4</v>
      </c>
      <c r="L2436" s="336">
        <v>1.1748396343899057E-6</v>
      </c>
      <c r="M2436" s="210">
        <v>1.1415525114155251E-4</v>
      </c>
      <c r="N2436" s="325">
        <v>0</v>
      </c>
      <c r="O2436" s="358">
        <v>0</v>
      </c>
      <c r="P2436" s="327">
        <v>0</v>
      </c>
      <c r="Q2436" s="332">
        <v>3.2979664014146773E-2</v>
      </c>
      <c r="R2436" s="358">
        <v>9.148377782304036E-2</v>
      </c>
      <c r="S2436" s="327">
        <v>5.6048108352321935E-2</v>
      </c>
      <c r="T2436" s="358">
        <v>4.9163312029675998E-2</v>
      </c>
      <c r="U2436" s="358">
        <v>0.28611511894002728</v>
      </c>
      <c r="V2436" s="361">
        <v>0</v>
      </c>
    </row>
    <row r="2437" spans="1:22" hidden="1" outlineLevel="1">
      <c r="A2437" s="65">
        <v>2428</v>
      </c>
      <c r="B2437" s="117">
        <v>1</v>
      </c>
      <c r="C2437" s="325">
        <v>6.7290236609810129E-5</v>
      </c>
      <c r="D2437" s="358">
        <v>7.8175963653873389E-5</v>
      </c>
      <c r="E2437" s="327">
        <v>7.0311647556406254E-5</v>
      </c>
      <c r="F2437" s="332">
        <v>0</v>
      </c>
      <c r="G2437" s="358">
        <v>0</v>
      </c>
      <c r="H2437" s="327">
        <v>0</v>
      </c>
      <c r="I2437" s="332">
        <v>1.4265208049143633E-4</v>
      </c>
      <c r="J2437" s="358">
        <v>3.2596708020228929E-4</v>
      </c>
      <c r="K2437" s="327">
        <v>1.8719858798779324E-4</v>
      </c>
      <c r="L2437" s="336">
        <v>1.409807561267887E-5</v>
      </c>
      <c r="M2437" s="210">
        <v>1.1415525114155251E-4</v>
      </c>
      <c r="N2437" s="325">
        <v>0</v>
      </c>
      <c r="O2437" s="358">
        <v>0</v>
      </c>
      <c r="P2437" s="327">
        <v>0</v>
      </c>
      <c r="Q2437" s="332">
        <v>3.2979664014146773E-2</v>
      </c>
      <c r="R2437" s="358">
        <v>9.8246565168445613E-2</v>
      </c>
      <c r="S2437" s="327">
        <v>5.0899885822808244E-2</v>
      </c>
      <c r="T2437" s="358">
        <v>3.8284621708215776E-2</v>
      </c>
      <c r="U2437" s="358">
        <v>0.28272512937912647</v>
      </c>
      <c r="V2437" s="361">
        <v>0</v>
      </c>
    </row>
    <row r="2438" spans="1:22" hidden="1" outlineLevel="1">
      <c r="A2438" s="65">
        <v>2429</v>
      </c>
      <c r="B2438" s="117">
        <v>1</v>
      </c>
      <c r="C2438" s="325">
        <v>6.7446492964560751E-5</v>
      </c>
      <c r="D2438" s="358">
        <v>7.7028890324955574E-5</v>
      </c>
      <c r="E2438" s="327">
        <v>6.9001412057661415E-5</v>
      </c>
      <c r="F2438" s="332">
        <v>0</v>
      </c>
      <c r="G2438" s="358">
        <v>0</v>
      </c>
      <c r="H2438" s="327">
        <v>0</v>
      </c>
      <c r="I2438" s="332">
        <v>1.4933889676447238E-4</v>
      </c>
      <c r="J2438" s="358">
        <v>3.2185652433593006E-4</v>
      </c>
      <c r="K2438" s="327">
        <v>1.9314140030486602E-4</v>
      </c>
      <c r="L2438" s="336">
        <v>3.7594868300476983E-5</v>
      </c>
      <c r="M2438" s="210">
        <v>1.1415525114155251E-4</v>
      </c>
      <c r="N2438" s="325">
        <v>0</v>
      </c>
      <c r="O2438" s="358">
        <v>0</v>
      </c>
      <c r="P2438" s="327">
        <v>0</v>
      </c>
      <c r="Q2438" s="332">
        <v>3.2979664014146773E-2</v>
      </c>
      <c r="R2438" s="358">
        <v>0.11682833903463684</v>
      </c>
      <c r="S2438" s="327">
        <v>7.0463131434960261E-2</v>
      </c>
      <c r="T2438" s="358">
        <v>3.1276234674198135E-2</v>
      </c>
      <c r="U2438" s="358">
        <v>0.28170813251085625</v>
      </c>
      <c r="V2438" s="361">
        <v>0</v>
      </c>
    </row>
    <row r="2439" spans="1:22" hidden="1" outlineLevel="1">
      <c r="A2439" s="65">
        <v>2430</v>
      </c>
      <c r="B2439" s="117">
        <v>1</v>
      </c>
      <c r="C2439" s="325">
        <v>6.8315278296974237E-5</v>
      </c>
      <c r="D2439" s="358">
        <v>7.9906294607664656E-5</v>
      </c>
      <c r="E2439" s="327">
        <v>7.0661908531318245E-5</v>
      </c>
      <c r="F2439" s="332">
        <v>0</v>
      </c>
      <c r="G2439" s="358">
        <v>0</v>
      </c>
      <c r="H2439" s="327">
        <v>0</v>
      </c>
      <c r="I2439" s="332">
        <v>1.6717040682590195E-4</v>
      </c>
      <c r="J2439" s="358">
        <v>3.1486857936311932E-4</v>
      </c>
      <c r="K2439" s="327">
        <v>1.9611280646340243E-4</v>
      </c>
      <c r="L2439" s="336">
        <v>9.3987170751192462E-5</v>
      </c>
      <c r="M2439" s="210">
        <v>1.1415525114155251E-4</v>
      </c>
      <c r="N2439" s="325">
        <v>3.7680082322602668E-4</v>
      </c>
      <c r="O2439" s="358">
        <v>2.3374033413269429E-3</v>
      </c>
      <c r="P2439" s="327">
        <v>3.2593922886430277E-3</v>
      </c>
      <c r="Q2439" s="332">
        <v>3.2979664014146773E-2</v>
      </c>
      <c r="R2439" s="358">
        <v>0.12907522998133988</v>
      </c>
      <c r="S2439" s="327">
        <v>9.5174599576626009E-2</v>
      </c>
      <c r="T2439" s="358">
        <v>3.2845276547485668E-2</v>
      </c>
      <c r="U2439" s="358">
        <v>0.28419412485551682</v>
      </c>
      <c r="V2439" s="361">
        <v>0</v>
      </c>
    </row>
    <row r="2440" spans="1:22" hidden="1" outlineLevel="1">
      <c r="A2440" s="65">
        <v>2431</v>
      </c>
      <c r="B2440" s="117">
        <v>1</v>
      </c>
      <c r="C2440" s="325">
        <v>6.827152651764407E-5</v>
      </c>
      <c r="D2440" s="358">
        <v>7.9595223874398809E-5</v>
      </c>
      <c r="E2440" s="327">
        <v>7.2348350262375953E-5</v>
      </c>
      <c r="F2440" s="332">
        <v>0</v>
      </c>
      <c r="G2440" s="358">
        <v>0</v>
      </c>
      <c r="H2440" s="327">
        <v>0</v>
      </c>
      <c r="I2440" s="332">
        <v>1.8277297812965276E-4</v>
      </c>
      <c r="J2440" s="358">
        <v>3.0130374500413374E-4</v>
      </c>
      <c r="K2440" s="327">
        <v>1.7234155719511124E-4</v>
      </c>
      <c r="L2440" s="336">
        <v>1.8210014333043539E-4</v>
      </c>
      <c r="M2440" s="210">
        <v>1.1415525114155251E-4</v>
      </c>
      <c r="N2440" s="325">
        <v>5.0302909900674556E-2</v>
      </c>
      <c r="O2440" s="358">
        <v>7.2828737496662896E-2</v>
      </c>
      <c r="P2440" s="327">
        <v>8.1627469934176772E-2</v>
      </c>
      <c r="Q2440" s="332">
        <v>3.2979664014146773E-2</v>
      </c>
      <c r="R2440" s="358">
        <v>0.1160752808991744</v>
      </c>
      <c r="S2440" s="327">
        <v>8.9511554794160925E-2</v>
      </c>
      <c r="T2440" s="358">
        <v>4.0376677539265812E-2</v>
      </c>
      <c r="U2440" s="358">
        <v>0.30137007196408089</v>
      </c>
      <c r="V2440" s="361">
        <v>6.4255520127949245E-2</v>
      </c>
    </row>
    <row r="2441" spans="1:22" hidden="1" outlineLevel="1">
      <c r="A2441" s="65">
        <v>2432</v>
      </c>
      <c r="B2441" s="117">
        <v>1</v>
      </c>
      <c r="C2441" s="325">
        <v>6.9152812358437603E-5</v>
      </c>
      <c r="D2441" s="358">
        <v>8.441682024001946E-5</v>
      </c>
      <c r="E2441" s="327">
        <v>7.5578534808786504E-5</v>
      </c>
      <c r="F2441" s="332">
        <v>0</v>
      </c>
      <c r="G2441" s="358">
        <v>0</v>
      </c>
      <c r="H2441" s="327">
        <v>0</v>
      </c>
      <c r="I2441" s="332">
        <v>1.7608616185661673E-4</v>
      </c>
      <c r="J2441" s="358">
        <v>2.0018407069169591E-4</v>
      </c>
      <c r="K2441" s="327">
        <v>1.6937015103657481E-4</v>
      </c>
      <c r="L2441" s="336">
        <v>1.5860335064263727E-4</v>
      </c>
      <c r="M2441" s="210">
        <v>1.1415525114155251E-4</v>
      </c>
      <c r="N2441" s="325">
        <v>0.22984850216787628</v>
      </c>
      <c r="O2441" s="358">
        <v>0.25694629804479757</v>
      </c>
      <c r="P2441" s="327">
        <v>0.28782212567344928</v>
      </c>
      <c r="Q2441" s="332">
        <v>3.2979664014146773E-2</v>
      </c>
      <c r="R2441" s="358">
        <v>9.3604649578570814E-2</v>
      </c>
      <c r="S2441" s="327">
        <v>5.6562930605273301E-2</v>
      </c>
      <c r="T2441" s="358">
        <v>4.5920625491548434E-2</v>
      </c>
      <c r="U2441" s="358">
        <v>0.33504396826902882</v>
      </c>
      <c r="V2441" s="361">
        <v>0.1986741837709263</v>
      </c>
    </row>
    <row r="2442" spans="1:22" hidden="1" outlineLevel="1">
      <c r="A2442" s="65">
        <v>2433</v>
      </c>
      <c r="B2442" s="117">
        <v>1</v>
      </c>
      <c r="C2442" s="325">
        <v>7.3709247662965895E-5</v>
      </c>
      <c r="D2442" s="358">
        <v>9.6762439966507785E-5</v>
      </c>
      <c r="E2442" s="327">
        <v>8.4153442379779963E-5</v>
      </c>
      <c r="F2442" s="332">
        <v>0</v>
      </c>
      <c r="G2442" s="358">
        <v>0</v>
      </c>
      <c r="H2442" s="327">
        <v>0</v>
      </c>
      <c r="I2442" s="332">
        <v>1.3150738670304288E-4</v>
      </c>
      <c r="J2442" s="358">
        <v>1.3975889945621486E-4</v>
      </c>
      <c r="K2442" s="327">
        <v>1.5748452640242924E-4</v>
      </c>
      <c r="L2442" s="336">
        <v>1.4685495429873823E-4</v>
      </c>
      <c r="M2442" s="210">
        <v>1.1415525114155251E-4</v>
      </c>
      <c r="N2442" s="325">
        <v>0.451218985813167</v>
      </c>
      <c r="O2442" s="358">
        <v>0.42692851199796833</v>
      </c>
      <c r="P2442" s="327">
        <v>0.50403639238803866</v>
      </c>
      <c r="Q2442" s="332">
        <v>3.2979664014146773E-2</v>
      </c>
      <c r="R2442" s="358">
        <v>9.8444032694023173E-2</v>
      </c>
      <c r="S2442" s="327">
        <v>4.5751663293294546E-2</v>
      </c>
      <c r="T2442" s="358">
        <v>7.0397678714833933E-2</v>
      </c>
      <c r="U2442" s="358">
        <v>0.37572384299983835</v>
      </c>
      <c r="V2442" s="361">
        <v>0.31943767141218637</v>
      </c>
    </row>
    <row r="2443" spans="1:22" hidden="1" outlineLevel="1">
      <c r="A2443" s="65">
        <v>2434</v>
      </c>
      <c r="B2443" s="117">
        <v>1</v>
      </c>
      <c r="C2443" s="325">
        <v>7.6471860014956988E-5</v>
      </c>
      <c r="D2443" s="358">
        <v>1.0450032445649576E-4</v>
      </c>
      <c r="E2443" s="327">
        <v>9.1521895481632131E-5</v>
      </c>
      <c r="F2443" s="332">
        <v>0</v>
      </c>
      <c r="G2443" s="358">
        <v>0</v>
      </c>
      <c r="H2443" s="327">
        <v>0</v>
      </c>
      <c r="I2443" s="332">
        <v>9.1386489064826379E-5</v>
      </c>
      <c r="J2443" s="358">
        <v>0</v>
      </c>
      <c r="K2443" s="327">
        <v>1.366846832926744E-4</v>
      </c>
      <c r="L2443" s="336">
        <v>1.644775488145868E-4</v>
      </c>
      <c r="M2443" s="210">
        <v>1.1415525114155251E-4</v>
      </c>
      <c r="N2443" s="325">
        <v>0.63208338096165984</v>
      </c>
      <c r="O2443" s="358">
        <v>0.58494902577215135</v>
      </c>
      <c r="P2443" s="327">
        <v>0.66051098875861802</v>
      </c>
      <c r="Q2443" s="332">
        <v>3.2979664014146773E-2</v>
      </c>
      <c r="R2443" s="358">
        <v>9.987980998959442E-2</v>
      </c>
      <c r="S2443" s="327">
        <v>3.2881106969510319E-2</v>
      </c>
      <c r="T2443" s="358">
        <v>7.2594337337436476E-2</v>
      </c>
      <c r="U2443" s="358">
        <v>0.3765148405640486</v>
      </c>
      <c r="V2443" s="361">
        <v>0.41718295730617089</v>
      </c>
    </row>
    <row r="2444" spans="1:22" hidden="1" outlineLevel="1">
      <c r="A2444" s="65">
        <v>2435</v>
      </c>
      <c r="B2444" s="117">
        <v>1</v>
      </c>
      <c r="C2444" s="325">
        <v>8.1015794811105219E-5</v>
      </c>
      <c r="D2444" s="358">
        <v>1.0611400388531234E-4</v>
      </c>
      <c r="E2444" s="327">
        <v>9.5024505230752E-5</v>
      </c>
      <c r="F2444" s="332">
        <v>0</v>
      </c>
      <c r="G2444" s="358">
        <v>0</v>
      </c>
      <c r="H2444" s="327">
        <v>0</v>
      </c>
      <c r="I2444" s="332">
        <v>0</v>
      </c>
      <c r="J2444" s="358">
        <v>0</v>
      </c>
      <c r="K2444" s="327">
        <v>1.218276524999924E-4</v>
      </c>
      <c r="L2444" s="336">
        <v>1.8797434150238492E-4</v>
      </c>
      <c r="M2444" s="210">
        <v>1.1415525114155251E-4</v>
      </c>
      <c r="N2444" s="325">
        <v>0.75812325633076572</v>
      </c>
      <c r="O2444" s="358">
        <v>0.72180172007952992</v>
      </c>
      <c r="P2444" s="327">
        <v>0.76151129313358223</v>
      </c>
      <c r="Q2444" s="332">
        <v>3.2979664014146773E-2</v>
      </c>
      <c r="R2444" s="358">
        <v>0.10365222680059977</v>
      </c>
      <c r="S2444" s="327">
        <v>2.7732884439996625E-2</v>
      </c>
      <c r="T2444" s="358">
        <v>8.054414949542664E-2</v>
      </c>
      <c r="U2444" s="358">
        <v>0.41866371077124848</v>
      </c>
      <c r="V2444" s="361">
        <v>0.49902545240759377</v>
      </c>
    </row>
    <row r="2445" spans="1:22" hidden="1" outlineLevel="1">
      <c r="A2445" s="65">
        <v>2436</v>
      </c>
      <c r="B2445" s="117">
        <v>1</v>
      </c>
      <c r="C2445" s="325">
        <v>8.1390810062506729E-5</v>
      </c>
      <c r="D2445" s="358">
        <v>1.063084230936035E-4</v>
      </c>
      <c r="E2445" s="327">
        <v>9.463532636973868E-5</v>
      </c>
      <c r="F2445" s="332">
        <v>0</v>
      </c>
      <c r="G2445" s="358">
        <v>0</v>
      </c>
      <c r="H2445" s="327">
        <v>0</v>
      </c>
      <c r="I2445" s="332">
        <v>0</v>
      </c>
      <c r="J2445" s="358">
        <v>0</v>
      </c>
      <c r="K2445" s="327">
        <v>9.2113590914628404E-5</v>
      </c>
      <c r="L2445" s="336">
        <v>2.0677177565262342E-4</v>
      </c>
      <c r="M2445" s="210">
        <v>1.1415525114155251E-4</v>
      </c>
      <c r="N2445" s="325">
        <v>0.82877341068564581</v>
      </c>
      <c r="O2445" s="358">
        <v>0.78134188950338379</v>
      </c>
      <c r="P2445" s="327">
        <v>0.81046680055191123</v>
      </c>
      <c r="Q2445" s="332">
        <v>3.2979664014146773E-2</v>
      </c>
      <c r="R2445" s="358">
        <v>0.10552205544238083</v>
      </c>
      <c r="S2445" s="327">
        <v>4.8705562372248143E-2</v>
      </c>
      <c r="T2445" s="358">
        <v>4.1108897080133336E-2</v>
      </c>
      <c r="U2445" s="358">
        <v>0.35504490667834349</v>
      </c>
      <c r="V2445" s="361">
        <v>0.53770977355301464</v>
      </c>
    </row>
    <row r="2446" spans="1:22" hidden="1" outlineLevel="1">
      <c r="A2446" s="65">
        <v>2437</v>
      </c>
      <c r="B2446" s="117">
        <v>1</v>
      </c>
      <c r="C2446" s="325">
        <v>8.1497064383737161E-5</v>
      </c>
      <c r="D2446" s="358">
        <v>1.0502525631888187E-4</v>
      </c>
      <c r="E2446" s="327">
        <v>9.411642122172092E-5</v>
      </c>
      <c r="F2446" s="332">
        <v>0</v>
      </c>
      <c r="G2446" s="358">
        <v>0</v>
      </c>
      <c r="H2446" s="327">
        <v>0</v>
      </c>
      <c r="I2446" s="332">
        <v>0</v>
      </c>
      <c r="J2446" s="358">
        <v>0</v>
      </c>
      <c r="K2446" s="327">
        <v>0</v>
      </c>
      <c r="L2446" s="336">
        <v>1.8797434150238492E-4</v>
      </c>
      <c r="M2446" s="210">
        <v>1.1415525114155251E-4</v>
      </c>
      <c r="N2446" s="325">
        <v>0.84704825061210798</v>
      </c>
      <c r="O2446" s="358">
        <v>0.78725478057164811</v>
      </c>
      <c r="P2446" s="327">
        <v>0.81500897521383475</v>
      </c>
      <c r="Q2446" s="332">
        <v>6.5959328028293546E-2</v>
      </c>
      <c r="R2446" s="358">
        <v>0.10317018938690928</v>
      </c>
      <c r="S2446" s="327">
        <v>6.1441084257277741E-2</v>
      </c>
      <c r="T2446" s="358">
        <v>7.2385131754331478E-2</v>
      </c>
      <c r="U2446" s="358">
        <v>0.32837698879925725</v>
      </c>
      <c r="V2446" s="361">
        <v>0.54435947628000503</v>
      </c>
    </row>
    <row r="2447" spans="1:22" hidden="1" outlineLevel="1">
      <c r="A2447" s="65">
        <v>2438</v>
      </c>
      <c r="B2447" s="117">
        <v>1</v>
      </c>
      <c r="C2447" s="325">
        <v>7.5553072649023299E-5</v>
      </c>
      <c r="D2447" s="358">
        <v>9.8609422445273767E-5</v>
      </c>
      <c r="E2447" s="327">
        <v>8.865494453883401E-5</v>
      </c>
      <c r="F2447" s="332">
        <v>0</v>
      </c>
      <c r="G2447" s="358">
        <v>0</v>
      </c>
      <c r="H2447" s="327">
        <v>0</v>
      </c>
      <c r="I2447" s="332">
        <v>0</v>
      </c>
      <c r="J2447" s="358">
        <v>0</v>
      </c>
      <c r="K2447" s="327">
        <v>0</v>
      </c>
      <c r="L2447" s="336">
        <v>1.9032402077116473E-4</v>
      </c>
      <c r="M2447" s="210">
        <v>1.1415525114155251E-4</v>
      </c>
      <c r="N2447" s="325">
        <v>0.81144057281724846</v>
      </c>
      <c r="O2447" s="358">
        <v>0.74964147033129924</v>
      </c>
      <c r="P2447" s="327">
        <v>0.77978547144292909</v>
      </c>
      <c r="Q2447" s="332">
        <v>9.8938992042440319E-2</v>
      </c>
      <c r="R2447" s="358">
        <v>0.12720086294048044</v>
      </c>
      <c r="S2447" s="327">
        <v>8.4920356234908803E-2</v>
      </c>
      <c r="T2447" s="358">
        <v>3.5251140753193216E-2</v>
      </c>
      <c r="U2447" s="358">
        <v>0.26543618261853241</v>
      </c>
      <c r="V2447" s="361">
        <v>0.49560516903022128</v>
      </c>
    </row>
    <row r="2448" spans="1:22" hidden="1" outlineLevel="1">
      <c r="A2448" s="65">
        <v>2439</v>
      </c>
      <c r="B2448" s="117">
        <v>1</v>
      </c>
      <c r="C2448" s="325">
        <v>7.4284271048448208E-5</v>
      </c>
      <c r="D2448" s="358">
        <v>9.1999169363374492E-5</v>
      </c>
      <c r="E2448" s="327">
        <v>8.545070524982435E-5</v>
      </c>
      <c r="F2448" s="332">
        <v>0</v>
      </c>
      <c r="G2448" s="358">
        <v>0</v>
      </c>
      <c r="H2448" s="327">
        <v>0</v>
      </c>
      <c r="I2448" s="332">
        <v>0</v>
      </c>
      <c r="J2448" s="358">
        <v>0</v>
      </c>
      <c r="K2448" s="327">
        <v>0</v>
      </c>
      <c r="L2448" s="336">
        <v>2.1382081345896285E-4</v>
      </c>
      <c r="M2448" s="210">
        <v>1.1415525114155251E-4</v>
      </c>
      <c r="N2448" s="325">
        <v>0.72590678594494051</v>
      </c>
      <c r="O2448" s="358">
        <v>0.67440688526998105</v>
      </c>
      <c r="P2448" s="327">
        <v>0.6787357813723216</v>
      </c>
      <c r="Q2448" s="332">
        <v>6.5959328028293546E-2</v>
      </c>
      <c r="R2448" s="358">
        <v>0.16083695961022282</v>
      </c>
      <c r="S2448" s="327">
        <v>0.11766642876566451</v>
      </c>
      <c r="T2448" s="358">
        <v>3.3682098879905684E-2</v>
      </c>
      <c r="U2448" s="358">
        <v>0.25831720454064072</v>
      </c>
      <c r="V2448" s="361">
        <v>0.41325879289552458</v>
      </c>
    </row>
    <row r="2449" spans="1:22" hidden="1" outlineLevel="1">
      <c r="A2449" s="65">
        <v>2440</v>
      </c>
      <c r="B2449" s="117">
        <v>1</v>
      </c>
      <c r="C2449" s="325">
        <v>7.2909215126642685E-5</v>
      </c>
      <c r="D2449" s="358">
        <v>8.9782790388855333E-5</v>
      </c>
      <c r="E2449" s="327">
        <v>8.5113416903612811E-5</v>
      </c>
      <c r="F2449" s="332">
        <v>0</v>
      </c>
      <c r="G2449" s="358">
        <v>0</v>
      </c>
      <c r="H2449" s="327">
        <v>0</v>
      </c>
      <c r="I2449" s="332">
        <v>0</v>
      </c>
      <c r="J2449" s="358">
        <v>0</v>
      </c>
      <c r="K2449" s="327">
        <v>0</v>
      </c>
      <c r="L2449" s="336">
        <v>2.2321953053408208E-4</v>
      </c>
      <c r="M2449" s="210">
        <v>1.1415525114155251E-4</v>
      </c>
      <c r="N2449" s="325">
        <v>0.5810268694145333</v>
      </c>
      <c r="O2449" s="358">
        <v>0.54247895295680471</v>
      </c>
      <c r="P2449" s="327">
        <v>0.53146564442951383</v>
      </c>
      <c r="Q2449" s="332">
        <v>3.2979664014146773E-2</v>
      </c>
      <c r="R2449" s="358">
        <v>0.19178492914763617</v>
      </c>
      <c r="S2449" s="327">
        <v>0.16881106796391485</v>
      </c>
      <c r="T2449" s="358">
        <v>3.5355743544745716E-2</v>
      </c>
      <c r="U2449" s="358">
        <v>0.26114219584139142</v>
      </c>
      <c r="V2449" s="361">
        <v>0.31309335112960368</v>
      </c>
    </row>
    <row r="2450" spans="1:22" hidden="1" outlineLevel="1">
      <c r="A2450" s="65">
        <v>2441</v>
      </c>
      <c r="B2450" s="117">
        <v>1</v>
      </c>
      <c r="C2450" s="325">
        <v>7.1202895732765833E-5</v>
      </c>
      <c r="D2450" s="358">
        <v>8.9102323159836295E-5</v>
      </c>
      <c r="E2450" s="327">
        <v>8.5243143190617251E-5</v>
      </c>
      <c r="F2450" s="332">
        <v>0</v>
      </c>
      <c r="G2450" s="358">
        <v>0</v>
      </c>
      <c r="H2450" s="327">
        <v>0</v>
      </c>
      <c r="I2450" s="332">
        <v>0</v>
      </c>
      <c r="J2450" s="358">
        <v>0</v>
      </c>
      <c r="K2450" s="327">
        <v>0</v>
      </c>
      <c r="L2450" s="336">
        <v>2.2321953053408208E-4</v>
      </c>
      <c r="M2450" s="210">
        <v>1.1415525114155251E-4</v>
      </c>
      <c r="N2450" s="325">
        <v>0.37548202034473566</v>
      </c>
      <c r="O2450" s="358">
        <v>0.35420841320253155</v>
      </c>
      <c r="P2450" s="327">
        <v>0.33375235969138745</v>
      </c>
      <c r="Q2450" s="332">
        <v>3.2979664014146773E-2</v>
      </c>
      <c r="R2450" s="358">
        <v>0.2143912091194454</v>
      </c>
      <c r="S2450" s="327">
        <v>0.22754300651768114</v>
      </c>
      <c r="T2450" s="358">
        <v>3.9958266373055808E-2</v>
      </c>
      <c r="U2450" s="358">
        <v>0.28498512241972701</v>
      </c>
      <c r="V2450" s="361">
        <v>0.18251181790061757</v>
      </c>
    </row>
    <row r="2451" spans="1:22" hidden="1" outlineLevel="1">
      <c r="A2451" s="65">
        <v>2442</v>
      </c>
      <c r="B2451" s="117">
        <v>1</v>
      </c>
      <c r="C2451" s="325">
        <v>7.2396694283060624E-5</v>
      </c>
      <c r="D2451" s="358">
        <v>9.1474237500988384E-5</v>
      </c>
      <c r="E2451" s="327">
        <v>8.6293926115353211E-5</v>
      </c>
      <c r="F2451" s="332">
        <v>0</v>
      </c>
      <c r="G2451" s="358">
        <v>0</v>
      </c>
      <c r="H2451" s="327">
        <v>0</v>
      </c>
      <c r="I2451" s="332">
        <v>0</v>
      </c>
      <c r="J2451" s="358">
        <v>0</v>
      </c>
      <c r="K2451" s="327">
        <v>0</v>
      </c>
      <c r="L2451" s="336">
        <v>1.644775488145868E-4</v>
      </c>
      <c r="M2451" s="210">
        <v>1.1415525114155251E-4</v>
      </c>
      <c r="N2451" s="325">
        <v>0.15429993711105794</v>
      </c>
      <c r="O2451" s="358">
        <v>0.13682847990309818</v>
      </c>
      <c r="P2451" s="327">
        <v>0.11999696416016738</v>
      </c>
      <c r="Q2451" s="332">
        <v>3.2979664014146773E-2</v>
      </c>
      <c r="R2451" s="358">
        <v>0.19024989170303111</v>
      </c>
      <c r="S2451" s="327">
        <v>0.22946726109073198</v>
      </c>
      <c r="T2451" s="358">
        <v>5.2196792984698558E-2</v>
      </c>
      <c r="U2451" s="358">
        <v>0.3457789352118813</v>
      </c>
      <c r="V2451" s="361">
        <v>4.6679996996140859E-2</v>
      </c>
    </row>
    <row r="2452" spans="1:22" hidden="1" outlineLevel="1">
      <c r="A2452" s="65">
        <v>2443</v>
      </c>
      <c r="B2452" s="117">
        <v>1</v>
      </c>
      <c r="C2452" s="325">
        <v>7.7540653481451277E-5</v>
      </c>
      <c r="D2452" s="358">
        <v>9.47599221211089E-5</v>
      </c>
      <c r="E2452" s="327">
        <v>8.9653836948768201E-5</v>
      </c>
      <c r="F2452" s="332">
        <v>0</v>
      </c>
      <c r="G2452" s="358">
        <v>0</v>
      </c>
      <c r="H2452" s="327">
        <v>0</v>
      </c>
      <c r="I2452" s="332">
        <v>0</v>
      </c>
      <c r="J2452" s="358">
        <v>0</v>
      </c>
      <c r="K2452" s="327">
        <v>0</v>
      </c>
      <c r="L2452" s="336">
        <v>1.1748396343899057E-4</v>
      </c>
      <c r="M2452" s="210">
        <v>1.1415525114155251E-4</v>
      </c>
      <c r="N2452" s="325">
        <v>1.7521238280010242E-2</v>
      </c>
      <c r="O2452" s="358">
        <v>1.1197137752720132E-2</v>
      </c>
      <c r="P2452" s="327">
        <v>9.9696183289045576E-3</v>
      </c>
      <c r="Q2452" s="332">
        <v>6.5959328028293546E-2</v>
      </c>
      <c r="R2452" s="358">
        <v>0.17616998196223346</v>
      </c>
      <c r="S2452" s="327">
        <v>0.19034076986642792</v>
      </c>
      <c r="T2452" s="358">
        <v>9.7908212893141985E-2</v>
      </c>
      <c r="U2452" s="358">
        <v>0.44634862551860494</v>
      </c>
      <c r="V2452" s="361">
        <v>0</v>
      </c>
    </row>
    <row r="2453" spans="1:22" hidden="1" outlineLevel="1">
      <c r="A2453" s="65">
        <v>2444</v>
      </c>
      <c r="B2453" s="117">
        <v>1</v>
      </c>
      <c r="C2453" s="325">
        <v>8.5434724523452961E-5</v>
      </c>
      <c r="D2453" s="358">
        <v>1.0617232964779968E-4</v>
      </c>
      <c r="E2453" s="327">
        <v>1.0012274831002647E-4</v>
      </c>
      <c r="F2453" s="332">
        <v>0</v>
      </c>
      <c r="G2453" s="358">
        <v>0</v>
      </c>
      <c r="H2453" s="327">
        <v>0</v>
      </c>
      <c r="I2453" s="332">
        <v>0</v>
      </c>
      <c r="J2453" s="358">
        <v>1.6853279052072962E-4</v>
      </c>
      <c r="K2453" s="327">
        <v>0</v>
      </c>
      <c r="L2453" s="336">
        <v>8.811297257924293E-5</v>
      </c>
      <c r="M2453" s="210">
        <v>1.1415525114155251E-4</v>
      </c>
      <c r="N2453" s="325">
        <v>0</v>
      </c>
      <c r="O2453" s="358">
        <v>0</v>
      </c>
      <c r="P2453" s="327">
        <v>0</v>
      </c>
      <c r="Q2453" s="332">
        <v>6.5959328028293546E-2</v>
      </c>
      <c r="R2453" s="358">
        <v>0.14633424194461458</v>
      </c>
      <c r="S2453" s="327">
        <v>0.16202554595410262</v>
      </c>
      <c r="T2453" s="358">
        <v>0.26192539004746529</v>
      </c>
      <c r="U2453" s="358">
        <v>0.58748519090410811</v>
      </c>
      <c r="V2453" s="361">
        <v>0</v>
      </c>
    </row>
    <row r="2454" spans="1:22" hidden="1" outlineLevel="1">
      <c r="A2454" s="65">
        <v>2445</v>
      </c>
      <c r="B2454" s="117">
        <v>1</v>
      </c>
      <c r="C2454" s="325">
        <v>9.6566427235887656E-5</v>
      </c>
      <c r="D2454" s="358">
        <v>1.230090330858137E-4</v>
      </c>
      <c r="E2454" s="327">
        <v>1.1376995370289351E-4</v>
      </c>
      <c r="F2454" s="332">
        <v>0</v>
      </c>
      <c r="G2454" s="358">
        <v>0</v>
      </c>
      <c r="H2454" s="327">
        <v>0</v>
      </c>
      <c r="I2454" s="332">
        <v>0</v>
      </c>
      <c r="J2454" s="358">
        <v>1.9114084778570559E-4</v>
      </c>
      <c r="K2454" s="327">
        <v>0</v>
      </c>
      <c r="L2454" s="336">
        <v>5.8741981719495287E-5</v>
      </c>
      <c r="M2454" s="210">
        <v>1.1415525114155251E-4</v>
      </c>
      <c r="N2454" s="325">
        <v>0</v>
      </c>
      <c r="O2454" s="358">
        <v>0</v>
      </c>
      <c r="P2454" s="327">
        <v>0</v>
      </c>
      <c r="Q2454" s="332">
        <v>6.5959328028293546E-2</v>
      </c>
      <c r="R2454" s="358">
        <v>0.12590170903705014</v>
      </c>
      <c r="S2454" s="327">
        <v>0.12478110758553922</v>
      </c>
      <c r="T2454" s="358">
        <v>0.2607747593403878</v>
      </c>
      <c r="U2454" s="358">
        <v>0.69054087355549243</v>
      </c>
      <c r="V2454" s="361">
        <v>0</v>
      </c>
    </row>
    <row r="2455" spans="1:22" hidden="1" outlineLevel="1">
      <c r="A2455" s="65">
        <v>2446</v>
      </c>
      <c r="B2455" s="117">
        <v>1</v>
      </c>
      <c r="C2455" s="325">
        <v>9.3628807766575855E-5</v>
      </c>
      <c r="D2455" s="358">
        <v>1.1855683321594625E-4</v>
      </c>
      <c r="E2455" s="327">
        <v>1.0950195886044746E-4</v>
      </c>
      <c r="F2455" s="332">
        <v>0</v>
      </c>
      <c r="G2455" s="358">
        <v>0</v>
      </c>
      <c r="H2455" s="327">
        <v>0</v>
      </c>
      <c r="I2455" s="332">
        <v>0</v>
      </c>
      <c r="J2455" s="358">
        <v>1.9936195951842408E-4</v>
      </c>
      <c r="K2455" s="327">
        <v>0</v>
      </c>
      <c r="L2455" s="336">
        <v>3.7594868300476983E-5</v>
      </c>
      <c r="M2455" s="210">
        <v>1.1415525114155251E-4</v>
      </c>
      <c r="N2455" s="325">
        <v>0</v>
      </c>
      <c r="O2455" s="358">
        <v>0</v>
      </c>
      <c r="P2455" s="327">
        <v>0</v>
      </c>
      <c r="Q2455" s="332">
        <v>6.5959328028293546E-2</v>
      </c>
      <c r="R2455" s="358">
        <v>0.10790863544791567</v>
      </c>
      <c r="S2455" s="327">
        <v>0.15385590712625802</v>
      </c>
      <c r="T2455" s="358">
        <v>0.18692518850432127</v>
      </c>
      <c r="U2455" s="358">
        <v>0.63562304266889946</v>
      </c>
      <c r="V2455" s="361">
        <v>0</v>
      </c>
    </row>
    <row r="2456" spans="1:22" hidden="1" outlineLevel="1">
      <c r="A2456" s="65">
        <v>2447</v>
      </c>
      <c r="B2456" s="117">
        <v>1</v>
      </c>
      <c r="C2456" s="325">
        <v>8.6672274853077933E-5</v>
      </c>
      <c r="D2456" s="358">
        <v>1.0906917585133789E-4</v>
      </c>
      <c r="E2456" s="327">
        <v>1.0221134153079795E-4</v>
      </c>
      <c r="F2456" s="332">
        <v>0</v>
      </c>
      <c r="G2456" s="358">
        <v>0</v>
      </c>
      <c r="H2456" s="327">
        <v>0</v>
      </c>
      <c r="I2456" s="332">
        <v>0</v>
      </c>
      <c r="J2456" s="358">
        <v>2.1046046035759407E-4</v>
      </c>
      <c r="K2456" s="327">
        <v>1.0102780939023762E-4</v>
      </c>
      <c r="L2456" s="336">
        <v>2.3496792687798115E-5</v>
      </c>
      <c r="M2456" s="210">
        <v>1.1415525114155251E-4</v>
      </c>
      <c r="N2456" s="325">
        <v>0</v>
      </c>
      <c r="O2456" s="358">
        <v>0</v>
      </c>
      <c r="P2456" s="327">
        <v>0</v>
      </c>
      <c r="Q2456" s="332">
        <v>6.5959328028293546E-2</v>
      </c>
      <c r="R2456" s="358">
        <v>9.6188487496506742E-2</v>
      </c>
      <c r="S2456" s="327">
        <v>0.15231144036740391</v>
      </c>
      <c r="T2456" s="358">
        <v>0.13974932951414284</v>
      </c>
      <c r="U2456" s="358">
        <v>0.56771025179885348</v>
      </c>
      <c r="V2456" s="361">
        <v>0</v>
      </c>
    </row>
    <row r="2457" spans="1:22" hidden="1" outlineLevel="1">
      <c r="A2457" s="65">
        <v>2448</v>
      </c>
      <c r="B2457" s="117">
        <v>1</v>
      </c>
      <c r="C2457" s="325">
        <v>7.8534443897665266E-5</v>
      </c>
      <c r="D2457" s="358">
        <v>9.7579000641330639E-5</v>
      </c>
      <c r="E2457" s="327">
        <v>9.162567651123568E-5</v>
      </c>
      <c r="F2457" s="332">
        <v>0</v>
      </c>
      <c r="G2457" s="358">
        <v>0</v>
      </c>
      <c r="H2457" s="327">
        <v>0</v>
      </c>
      <c r="I2457" s="332">
        <v>0</v>
      </c>
      <c r="J2457" s="358">
        <v>2.2197001678340005E-4</v>
      </c>
      <c r="K2457" s="327">
        <v>1.1291343402438324E-4</v>
      </c>
      <c r="L2457" s="336">
        <v>9.3987170751192458E-6</v>
      </c>
      <c r="M2457" s="210">
        <v>1.1415525114155251E-4</v>
      </c>
      <c r="N2457" s="325">
        <v>0</v>
      </c>
      <c r="O2457" s="358">
        <v>0</v>
      </c>
      <c r="P2457" s="327">
        <v>0</v>
      </c>
      <c r="Q2457" s="332">
        <v>6.5959328028293546E-2</v>
      </c>
      <c r="R2457" s="358">
        <v>0.1138239265484534</v>
      </c>
      <c r="S2457" s="327">
        <v>0.12182720850658563</v>
      </c>
      <c r="T2457" s="358">
        <v>9.3096484481726888E-2</v>
      </c>
      <c r="U2457" s="358">
        <v>0.48612450303317428</v>
      </c>
      <c r="V2457" s="361">
        <v>0</v>
      </c>
    </row>
    <row r="2458" spans="1:22" hidden="1" outlineLevel="1">
      <c r="A2458" s="65">
        <v>2449</v>
      </c>
      <c r="B2458" s="117">
        <v>1</v>
      </c>
      <c r="C2458" s="325">
        <v>7.1577910984167343E-5</v>
      </c>
      <c r="D2458" s="358">
        <v>8.4514029844165033E-5</v>
      </c>
      <c r="E2458" s="327">
        <v>8.087136731856763E-5</v>
      </c>
      <c r="F2458" s="332">
        <v>0</v>
      </c>
      <c r="G2458" s="358">
        <v>0</v>
      </c>
      <c r="H2458" s="327">
        <v>0</v>
      </c>
      <c r="I2458" s="332">
        <v>8.0241795276432917E-5</v>
      </c>
      <c r="J2458" s="358">
        <v>2.3676801790229336E-4</v>
      </c>
      <c r="K2458" s="327">
        <v>1.2777046481706524E-4</v>
      </c>
      <c r="L2458" s="336">
        <v>5.8741981719495289E-6</v>
      </c>
      <c r="M2458" s="210">
        <v>1.1415525114155251E-4</v>
      </c>
      <c r="N2458" s="325">
        <v>0</v>
      </c>
      <c r="O2458" s="358">
        <v>0</v>
      </c>
      <c r="P2458" s="327">
        <v>0</v>
      </c>
      <c r="Q2458" s="332">
        <v>6.5959328028293546E-2</v>
      </c>
      <c r="R2458" s="358">
        <v>0.12844762137152776</v>
      </c>
      <c r="S2458" s="327">
        <v>0.15567044276262137</v>
      </c>
      <c r="T2458" s="358">
        <v>4.4874597576023412E-2</v>
      </c>
      <c r="U2458" s="358">
        <v>0.35843489623924429</v>
      </c>
      <c r="V2458" s="361">
        <v>0</v>
      </c>
    </row>
    <row r="2459" spans="1:22" hidden="1" outlineLevel="1">
      <c r="A2459" s="65">
        <v>2450</v>
      </c>
      <c r="B2459" s="117">
        <v>1</v>
      </c>
      <c r="C2459" s="325">
        <v>6.7377740168470476E-5</v>
      </c>
      <c r="D2459" s="358">
        <v>7.7670473712316383E-5</v>
      </c>
      <c r="E2459" s="327">
        <v>7.4566669770151874E-5</v>
      </c>
      <c r="F2459" s="332">
        <v>0</v>
      </c>
      <c r="G2459" s="358">
        <v>0</v>
      </c>
      <c r="H2459" s="327">
        <v>0</v>
      </c>
      <c r="I2459" s="332">
        <v>1.1144693788393462E-4</v>
      </c>
      <c r="J2459" s="358">
        <v>2.6759718689998779E-4</v>
      </c>
      <c r="K2459" s="327">
        <v>1.4559890176828365E-4</v>
      </c>
      <c r="L2459" s="336">
        <v>2.3496792687798115E-6</v>
      </c>
      <c r="M2459" s="210">
        <v>1.1415525114155251E-4</v>
      </c>
      <c r="N2459" s="325">
        <v>0</v>
      </c>
      <c r="O2459" s="358">
        <v>0</v>
      </c>
      <c r="P2459" s="327">
        <v>0</v>
      </c>
      <c r="Q2459" s="332">
        <v>6.5959328028293546E-2</v>
      </c>
      <c r="R2459" s="358">
        <v>0.13906126749708198</v>
      </c>
      <c r="S2459" s="327">
        <v>0.15580547720137597</v>
      </c>
      <c r="T2459" s="358">
        <v>3.661097704337575E-2</v>
      </c>
      <c r="U2459" s="358">
        <v>0.31504302985971411</v>
      </c>
      <c r="V2459" s="361">
        <v>0</v>
      </c>
    </row>
    <row r="2460" spans="1:22" hidden="1" outlineLevel="1">
      <c r="A2460" s="65">
        <v>2451</v>
      </c>
      <c r="B2460" s="117">
        <v>1</v>
      </c>
      <c r="C2460" s="325">
        <v>6.5502663911462953E-5</v>
      </c>
      <c r="D2460" s="358">
        <v>7.3529344575714784E-5</v>
      </c>
      <c r="E2460" s="327">
        <v>7.2101870317067525E-5</v>
      </c>
      <c r="F2460" s="332">
        <v>0</v>
      </c>
      <c r="G2460" s="358">
        <v>0</v>
      </c>
      <c r="H2460" s="327">
        <v>0</v>
      </c>
      <c r="I2460" s="332">
        <v>1.2482057043000677E-4</v>
      </c>
      <c r="J2460" s="358">
        <v>3.0335902293731341E-4</v>
      </c>
      <c r="K2460" s="327">
        <v>1.6342733871950202E-4</v>
      </c>
      <c r="L2460" s="336">
        <v>1.1748396343899057E-6</v>
      </c>
      <c r="M2460" s="210">
        <v>1.1415525114155251E-4</v>
      </c>
      <c r="N2460" s="325">
        <v>0</v>
      </c>
      <c r="O2460" s="358">
        <v>0</v>
      </c>
      <c r="P2460" s="327">
        <v>0</v>
      </c>
      <c r="Q2460" s="332">
        <v>6.5959328028293546E-2</v>
      </c>
      <c r="R2460" s="358">
        <v>0.15947235550438824</v>
      </c>
      <c r="S2460" s="327">
        <v>0.16352781099564653</v>
      </c>
      <c r="T2460" s="358">
        <v>2.8974973260043089E-2</v>
      </c>
      <c r="U2460" s="358">
        <v>0.2788831412101056</v>
      </c>
      <c r="V2460" s="361">
        <v>0</v>
      </c>
    </row>
    <row r="2461" spans="1:22" hidden="1" outlineLevel="1">
      <c r="A2461" s="65">
        <v>2452</v>
      </c>
      <c r="B2461" s="117">
        <v>1</v>
      </c>
      <c r="C2461" s="325">
        <v>6.5577666961743252E-5</v>
      </c>
      <c r="D2461" s="358">
        <v>7.1740687859436159E-5</v>
      </c>
      <c r="E2461" s="327">
        <v>7.0934333734027564E-5</v>
      </c>
      <c r="F2461" s="332">
        <v>0</v>
      </c>
      <c r="G2461" s="358">
        <v>0</v>
      </c>
      <c r="H2461" s="327">
        <v>0</v>
      </c>
      <c r="I2461" s="332">
        <v>1.2482057043000677E-4</v>
      </c>
      <c r="J2461" s="358">
        <v>3.2678919137556114E-4</v>
      </c>
      <c r="K2461" s="327">
        <v>1.5748452640242924E-4</v>
      </c>
      <c r="L2461" s="336">
        <v>1.409807561267887E-5</v>
      </c>
      <c r="M2461" s="210">
        <v>1.1415525114155251E-4</v>
      </c>
      <c r="N2461" s="325">
        <v>0</v>
      </c>
      <c r="O2461" s="358">
        <v>0</v>
      </c>
      <c r="P2461" s="327">
        <v>0</v>
      </c>
      <c r="Q2461" s="332">
        <v>9.8938992042440319E-2</v>
      </c>
      <c r="R2461" s="358">
        <v>0.16536445524434701</v>
      </c>
      <c r="S2461" s="327">
        <v>0.19575906127345089</v>
      </c>
      <c r="T2461" s="358">
        <v>2.8974973260043089E-2</v>
      </c>
      <c r="U2461" s="358">
        <v>0.2705211669598836</v>
      </c>
      <c r="V2461" s="361">
        <v>0</v>
      </c>
    </row>
    <row r="2462" spans="1:22" hidden="1" outlineLevel="1">
      <c r="A2462" s="65">
        <v>2453</v>
      </c>
      <c r="B2462" s="117">
        <v>1</v>
      </c>
      <c r="C2462" s="325">
        <v>6.7671502115401662E-5</v>
      </c>
      <c r="D2462" s="358">
        <v>7.2032316671872892E-5</v>
      </c>
      <c r="E2462" s="327">
        <v>7.2296459747574185E-5</v>
      </c>
      <c r="F2462" s="332">
        <v>0</v>
      </c>
      <c r="G2462" s="358">
        <v>0</v>
      </c>
      <c r="H2462" s="327">
        <v>0</v>
      </c>
      <c r="I2462" s="332">
        <v>1.3596526421840024E-4</v>
      </c>
      <c r="J2462" s="358">
        <v>3.5145252657371674E-4</v>
      </c>
      <c r="K2462" s="327">
        <v>1.4559890176828365E-4</v>
      </c>
      <c r="L2462" s="336">
        <v>3.7594868300476983E-5</v>
      </c>
      <c r="M2462" s="210">
        <v>1.1415525114155251E-4</v>
      </c>
      <c r="N2462" s="325">
        <v>0</v>
      </c>
      <c r="O2462" s="358">
        <v>0</v>
      </c>
      <c r="P2462" s="327">
        <v>0</v>
      </c>
      <c r="Q2462" s="332">
        <v>9.8938992042440319E-2</v>
      </c>
      <c r="R2462" s="358">
        <v>0.1559578959743454</v>
      </c>
      <c r="S2462" s="327">
        <v>0.15755249561836207</v>
      </c>
      <c r="T2462" s="358">
        <v>3.0439412341778115E-2</v>
      </c>
      <c r="U2462" s="358">
        <v>0.28317712798724659</v>
      </c>
      <c r="V2462" s="361">
        <v>0</v>
      </c>
    </row>
    <row r="2463" spans="1:22" hidden="1" outlineLevel="1">
      <c r="A2463" s="65">
        <v>2454</v>
      </c>
      <c r="B2463" s="117">
        <v>1</v>
      </c>
      <c r="C2463" s="325">
        <v>7.686562602892857E-5</v>
      </c>
      <c r="D2463" s="358">
        <v>7.5318001291993408E-5</v>
      </c>
      <c r="E2463" s="327">
        <v>7.7550374371253983E-5</v>
      </c>
      <c r="F2463" s="332">
        <v>0</v>
      </c>
      <c r="G2463" s="358">
        <v>0</v>
      </c>
      <c r="H2463" s="327">
        <v>0</v>
      </c>
      <c r="I2463" s="332">
        <v>1.4488101924911502E-4</v>
      </c>
      <c r="J2463" s="358">
        <v>3.2637813578892519E-4</v>
      </c>
      <c r="K2463" s="327">
        <v>1.4559890176828365E-4</v>
      </c>
      <c r="L2463" s="336">
        <v>9.3987170751192462E-5</v>
      </c>
      <c r="M2463" s="210">
        <v>1.1415525114155251E-4</v>
      </c>
      <c r="N2463" s="325">
        <v>5.6520123483904013E-4</v>
      </c>
      <c r="O2463" s="358">
        <v>2.5866876633786496E-3</v>
      </c>
      <c r="P2463" s="327">
        <v>7.043116319800204E-3</v>
      </c>
      <c r="Q2463" s="332">
        <v>0.16489832007073388</v>
      </c>
      <c r="R2463" s="358">
        <v>0.14131897437709137</v>
      </c>
      <c r="S2463" s="327">
        <v>0.14931533957114015</v>
      </c>
      <c r="T2463" s="358">
        <v>4.1736513829448346E-2</v>
      </c>
      <c r="U2463" s="358">
        <v>0.30272606778844119</v>
      </c>
      <c r="V2463" s="361">
        <v>0</v>
      </c>
    </row>
    <row r="2464" spans="1:22" hidden="1" outlineLevel="1">
      <c r="A2464" s="65">
        <v>2455</v>
      </c>
      <c r="B2464" s="117">
        <v>1</v>
      </c>
      <c r="C2464" s="325">
        <v>9.6766435369968458E-5</v>
      </c>
      <c r="D2464" s="358">
        <v>8.3444724198563676E-5</v>
      </c>
      <c r="E2464" s="327">
        <v>9.0393276784693499E-5</v>
      </c>
      <c r="F2464" s="332">
        <v>0</v>
      </c>
      <c r="G2464" s="358">
        <v>0</v>
      </c>
      <c r="H2464" s="327">
        <v>0</v>
      </c>
      <c r="I2464" s="332">
        <v>1.4710995800679369E-4</v>
      </c>
      <c r="J2464" s="358">
        <v>2.9760424472441042E-4</v>
      </c>
      <c r="K2464" s="327">
        <v>1.3371327713413802E-4</v>
      </c>
      <c r="L2464" s="336">
        <v>1.8210014333043539E-4</v>
      </c>
      <c r="M2464" s="210">
        <v>1.1415525114155251E-4</v>
      </c>
      <c r="N2464" s="325">
        <v>5.0679710723900595E-2</v>
      </c>
      <c r="O2464" s="358">
        <v>7.4662863724776027E-2</v>
      </c>
      <c r="P2464" s="327">
        <v>8.5319130844414073E-2</v>
      </c>
      <c r="Q2464" s="332">
        <v>0.13191865605658709</v>
      </c>
      <c r="R2464" s="358">
        <v>0.12711452335240025</v>
      </c>
      <c r="S2464" s="327">
        <v>0.12055281062524077</v>
      </c>
      <c r="T2464" s="358">
        <v>5.6380904646798645E-2</v>
      </c>
      <c r="U2464" s="358">
        <v>0.37900083290870912</v>
      </c>
      <c r="V2464" s="361">
        <v>2.9558730250389839E-2</v>
      </c>
    </row>
    <row r="2465" spans="1:22" hidden="1" outlineLevel="1">
      <c r="A2465" s="65">
        <v>2456</v>
      </c>
      <c r="B2465" s="117">
        <v>1</v>
      </c>
      <c r="C2465" s="325">
        <v>1.1512968218026216E-4</v>
      </c>
      <c r="D2465" s="358">
        <v>1.0037863724072328E-4</v>
      </c>
      <c r="E2465" s="327">
        <v>1.0824361387650439E-4</v>
      </c>
      <c r="F2465" s="332">
        <v>0</v>
      </c>
      <c r="G2465" s="358">
        <v>0</v>
      </c>
      <c r="H2465" s="327">
        <v>0</v>
      </c>
      <c r="I2465" s="332">
        <v>1.4933889676447238E-4</v>
      </c>
      <c r="J2465" s="358">
        <v>2.6430874220690037E-4</v>
      </c>
      <c r="K2465" s="327">
        <v>1.3074187097560162E-4</v>
      </c>
      <c r="L2465" s="336">
        <v>1.5860335064263727E-4</v>
      </c>
      <c r="M2465" s="210">
        <v>1.1415525114155251E-4</v>
      </c>
      <c r="N2465" s="325">
        <v>0.19706683054721197</v>
      </c>
      <c r="O2465" s="358">
        <v>0.28309723793987845</v>
      </c>
      <c r="P2465" s="327">
        <v>0.24786621967918268</v>
      </c>
      <c r="Q2465" s="332">
        <v>0.13191865605658709</v>
      </c>
      <c r="R2465" s="358">
        <v>9.8389547447359477E-2</v>
      </c>
      <c r="S2465" s="327">
        <v>0.12498365924367118</v>
      </c>
      <c r="T2465" s="358">
        <v>0.11736433212190739</v>
      </c>
      <c r="U2465" s="358">
        <v>0.49493847589151641</v>
      </c>
      <c r="V2465" s="361">
        <v>0.14239983382758792</v>
      </c>
    </row>
    <row r="2466" spans="1:22" hidden="1" outlineLevel="1">
      <c r="A2466" s="65">
        <v>2457</v>
      </c>
      <c r="B2466" s="117">
        <v>1</v>
      </c>
      <c r="C2466" s="325">
        <v>1.3197411722237979E-4</v>
      </c>
      <c r="D2466" s="358">
        <v>1.1387133029612942E-4</v>
      </c>
      <c r="E2466" s="327">
        <v>1.2330483579771982E-4</v>
      </c>
      <c r="F2466" s="332">
        <v>0</v>
      </c>
      <c r="G2466" s="358">
        <v>0</v>
      </c>
      <c r="H2466" s="327">
        <v>0</v>
      </c>
      <c r="I2466" s="332">
        <v>9.5844366580183796E-5</v>
      </c>
      <c r="J2466" s="358">
        <v>1.8209762487971521E-4</v>
      </c>
      <c r="K2466" s="327">
        <v>1.1885624634145602E-4</v>
      </c>
      <c r="L2466" s="336">
        <v>1.4685495429873823E-4</v>
      </c>
      <c r="M2466" s="210">
        <v>1.1415525114155251E-4</v>
      </c>
      <c r="N2466" s="325">
        <v>0.4009160759124924</v>
      </c>
      <c r="O2466" s="358">
        <v>0.47426895262372915</v>
      </c>
      <c r="P2466" s="327">
        <v>0.43590741416380235</v>
      </c>
      <c r="Q2466" s="332">
        <v>9.8938992042440319E-2</v>
      </c>
      <c r="R2466" s="358">
        <v>7.3168552778721141E-2</v>
      </c>
      <c r="S2466" s="327">
        <v>9.0828154392815982E-2</v>
      </c>
      <c r="T2466" s="358">
        <v>0.16129750457395825</v>
      </c>
      <c r="U2466" s="358">
        <v>0.63155505519581856</v>
      </c>
      <c r="V2466" s="361">
        <v>0.26794255672383771</v>
      </c>
    </row>
    <row r="2467" spans="1:22" hidden="1" outlineLevel="1">
      <c r="A2467" s="65">
        <v>2458</v>
      </c>
      <c r="B2467" s="117">
        <v>1</v>
      </c>
      <c r="C2467" s="325">
        <v>1.357867722782951E-4</v>
      </c>
      <c r="D2467" s="358">
        <v>1.1002182997196455E-4</v>
      </c>
      <c r="E2467" s="327">
        <v>1.2931116288602537E-4</v>
      </c>
      <c r="F2467" s="332">
        <v>0</v>
      </c>
      <c r="G2467" s="358">
        <v>0</v>
      </c>
      <c r="H2467" s="327">
        <v>0</v>
      </c>
      <c r="I2467" s="332">
        <v>0</v>
      </c>
      <c r="J2467" s="358">
        <v>0</v>
      </c>
      <c r="K2467" s="327">
        <v>9.5084997073164795E-5</v>
      </c>
      <c r="L2467" s="336">
        <v>1.644775488145868E-4</v>
      </c>
      <c r="M2467" s="210">
        <v>1.1415525114155251E-4</v>
      </c>
      <c r="N2467" s="325">
        <v>0.54466558997322168</v>
      </c>
      <c r="O2467" s="358">
        <v>0.62601895065183888</v>
      </c>
      <c r="P2467" s="327">
        <v>0.59682480685424943</v>
      </c>
      <c r="Q2467" s="332">
        <v>6.5959328028293546E-2</v>
      </c>
      <c r="R2467" s="358">
        <v>7.155242148448282E-2</v>
      </c>
      <c r="S2467" s="327">
        <v>8.2211210531397322E-2</v>
      </c>
      <c r="T2467" s="358">
        <v>0.17531427864199359</v>
      </c>
      <c r="U2467" s="358">
        <v>0.62534007433416716</v>
      </c>
      <c r="V2467" s="361">
        <v>0.33536336588807891</v>
      </c>
    </row>
    <row r="2468" spans="1:22" hidden="1" outlineLevel="1">
      <c r="A2468" s="65">
        <v>2459</v>
      </c>
      <c r="B2468" s="117">
        <v>1</v>
      </c>
      <c r="C2468" s="325">
        <v>1.3568676821125469E-4</v>
      </c>
      <c r="D2468" s="358">
        <v>1.0922471121797083E-4</v>
      </c>
      <c r="E2468" s="327">
        <v>1.2947980705913114E-4</v>
      </c>
      <c r="F2468" s="332">
        <v>0</v>
      </c>
      <c r="G2468" s="358">
        <v>0</v>
      </c>
      <c r="H2468" s="327">
        <v>0</v>
      </c>
      <c r="I2468" s="332">
        <v>0</v>
      </c>
      <c r="J2468" s="358">
        <v>0</v>
      </c>
      <c r="K2468" s="327">
        <v>0</v>
      </c>
      <c r="L2468" s="336">
        <v>1.8797434150238492E-4</v>
      </c>
      <c r="M2468" s="210">
        <v>1.1415525114155251E-4</v>
      </c>
      <c r="N2468" s="325">
        <v>0.62643136861326942</v>
      </c>
      <c r="O2468" s="358">
        <v>0.73215898435563009</v>
      </c>
      <c r="P2468" s="327">
        <v>0.71181928074789402</v>
      </c>
      <c r="Q2468" s="332">
        <v>6.5959328028293546E-2</v>
      </c>
      <c r="R2468" s="358">
        <v>8.4752492326019196E-2</v>
      </c>
      <c r="S2468" s="327">
        <v>8.632978855500828E-2</v>
      </c>
      <c r="T2468" s="358">
        <v>0.12113003261779746</v>
      </c>
      <c r="U2468" s="358">
        <v>0.54273732870021762</v>
      </c>
      <c r="V2468" s="361">
        <v>0.44714097510262452</v>
      </c>
    </row>
    <row r="2469" spans="1:22" hidden="1" outlineLevel="1">
      <c r="A2469" s="65">
        <v>2460</v>
      </c>
      <c r="B2469" s="117">
        <v>1</v>
      </c>
      <c r="C2469" s="325">
        <v>1.3466172652409057E-4</v>
      </c>
      <c r="D2469" s="358">
        <v>1.0823317325568593E-4</v>
      </c>
      <c r="E2469" s="327">
        <v>1.2897387453981383E-4</v>
      </c>
      <c r="F2469" s="332">
        <v>0</v>
      </c>
      <c r="G2469" s="358">
        <v>0</v>
      </c>
      <c r="H2469" s="327">
        <v>0</v>
      </c>
      <c r="I2469" s="332">
        <v>0</v>
      </c>
      <c r="J2469" s="358">
        <v>0</v>
      </c>
      <c r="K2469" s="327">
        <v>0</v>
      </c>
      <c r="L2469" s="336">
        <v>2.0677177565262342E-4</v>
      </c>
      <c r="M2469" s="210">
        <v>1.1415525114155251E-4</v>
      </c>
      <c r="N2469" s="325">
        <v>0.73080519664687893</v>
      </c>
      <c r="O2469" s="358">
        <v>0.77724972543470194</v>
      </c>
      <c r="P2469" s="327">
        <v>0.75855674414147278</v>
      </c>
      <c r="Q2469" s="332">
        <v>3.2979664014146773E-2</v>
      </c>
      <c r="R2469" s="358">
        <v>9.4361548655242058E-2</v>
      </c>
      <c r="S2469" s="327">
        <v>0.11488976584277572</v>
      </c>
      <c r="T2469" s="358">
        <v>0.10115089943126955</v>
      </c>
      <c r="U2469" s="358">
        <v>0.45278960568431648</v>
      </c>
      <c r="V2469" s="361">
        <v>0.48121402133748015</v>
      </c>
    </row>
    <row r="2470" spans="1:22" hidden="1" outlineLevel="1">
      <c r="A2470" s="65">
        <v>2461</v>
      </c>
      <c r="B2470" s="117">
        <v>1</v>
      </c>
      <c r="C2470" s="325">
        <v>1.2333626593176512E-4</v>
      </c>
      <c r="D2470" s="358">
        <v>1.0871922127641382E-4</v>
      </c>
      <c r="E2470" s="327">
        <v>1.2364212414393136E-4</v>
      </c>
      <c r="F2470" s="332">
        <v>0</v>
      </c>
      <c r="G2470" s="358">
        <v>0</v>
      </c>
      <c r="H2470" s="327">
        <v>0</v>
      </c>
      <c r="I2470" s="332">
        <v>0</v>
      </c>
      <c r="J2470" s="358">
        <v>0</v>
      </c>
      <c r="K2470" s="327">
        <v>0</v>
      </c>
      <c r="L2470" s="336">
        <v>1.8797434150238492E-4</v>
      </c>
      <c r="M2470" s="210">
        <v>1.1415525114155251E-4</v>
      </c>
      <c r="N2470" s="325">
        <v>0.7524712439823753</v>
      </c>
      <c r="O2470" s="358">
        <v>0.77302275911718077</v>
      </c>
      <c r="P2470" s="327">
        <v>0.74152267078012979</v>
      </c>
      <c r="Q2470" s="332">
        <v>3.2979664014146773E-2</v>
      </c>
      <c r="R2470" s="358">
        <v>0.13134055177630416</v>
      </c>
      <c r="S2470" s="327">
        <v>0.10781728874021117</v>
      </c>
      <c r="T2470" s="358">
        <v>9.0481414692914319E-2</v>
      </c>
      <c r="U2470" s="358">
        <v>0.38126082594930966</v>
      </c>
      <c r="V2470" s="361">
        <v>0.42171025204452389</v>
      </c>
    </row>
    <row r="2471" spans="1:22" hidden="1" outlineLevel="1">
      <c r="A2471" s="65">
        <v>2462</v>
      </c>
      <c r="B2471" s="117">
        <v>1</v>
      </c>
      <c r="C2471" s="325">
        <v>1.2519259142620257E-4</v>
      </c>
      <c r="D2471" s="358">
        <v>1.0333380920674883E-4</v>
      </c>
      <c r="E2471" s="327">
        <v>1.2019140490961327E-4</v>
      </c>
      <c r="F2471" s="332">
        <v>0</v>
      </c>
      <c r="G2471" s="358">
        <v>0</v>
      </c>
      <c r="H2471" s="327">
        <v>0</v>
      </c>
      <c r="I2471" s="332">
        <v>0</v>
      </c>
      <c r="J2471" s="358">
        <v>0</v>
      </c>
      <c r="K2471" s="327">
        <v>0</v>
      </c>
      <c r="L2471" s="336">
        <v>1.9032402077116473E-4</v>
      </c>
      <c r="M2471" s="210">
        <v>1.1415525114155251E-4</v>
      </c>
      <c r="N2471" s="325">
        <v>0.74889163616172805</v>
      </c>
      <c r="O2471" s="358">
        <v>0.72639860934209921</v>
      </c>
      <c r="P2471" s="327">
        <v>0.72735900546188093</v>
      </c>
      <c r="Q2471" s="332">
        <v>6.5959328028293546E-2</v>
      </c>
      <c r="R2471" s="358">
        <v>0.16431858817289452</v>
      </c>
      <c r="S2471" s="327">
        <v>0.14642895771156386</v>
      </c>
      <c r="T2471" s="358">
        <v>8.3786836033554191E-2</v>
      </c>
      <c r="U2471" s="358">
        <v>0.35877389519533437</v>
      </c>
      <c r="V2471" s="361">
        <v>0.27947837856136054</v>
      </c>
    </row>
    <row r="2472" spans="1:22" hidden="1" outlineLevel="1">
      <c r="A2472" s="65">
        <v>2463</v>
      </c>
      <c r="B2472" s="117">
        <v>1</v>
      </c>
      <c r="C2472" s="325">
        <v>1.3159910197097828E-4</v>
      </c>
      <c r="D2472" s="358">
        <v>1.0183678130290694E-4</v>
      </c>
      <c r="E2472" s="327">
        <v>1.2353834311432783E-4</v>
      </c>
      <c r="F2472" s="332">
        <v>0</v>
      </c>
      <c r="G2472" s="358">
        <v>0</v>
      </c>
      <c r="H2472" s="327">
        <v>0</v>
      </c>
      <c r="I2472" s="332">
        <v>0</v>
      </c>
      <c r="J2472" s="358">
        <v>0</v>
      </c>
      <c r="K2472" s="327">
        <v>0</v>
      </c>
      <c r="L2472" s="336">
        <v>2.1382081345896285E-4</v>
      </c>
      <c r="M2472" s="210">
        <v>1.1415525114155251E-4</v>
      </c>
      <c r="N2472" s="325">
        <v>0.68502389662491658</v>
      </c>
      <c r="O2472" s="358">
        <v>0.61347786076269384</v>
      </c>
      <c r="P2472" s="327">
        <v>0.63031984308954692</v>
      </c>
      <c r="Q2472" s="332">
        <v>6.5959328028293546E-2</v>
      </c>
      <c r="R2472" s="358">
        <v>0.19500650382929582</v>
      </c>
      <c r="S2472" s="327">
        <v>0.15003271348222344</v>
      </c>
      <c r="T2472" s="358">
        <v>8.9749195152046823E-2</v>
      </c>
      <c r="U2472" s="358">
        <v>0.36046888997578475</v>
      </c>
      <c r="V2472" s="361">
        <v>0.26207921379119853</v>
      </c>
    </row>
    <row r="2473" spans="1:22" hidden="1" outlineLevel="1">
      <c r="A2473" s="65">
        <v>2464</v>
      </c>
      <c r="B2473" s="117">
        <v>1</v>
      </c>
      <c r="C2473" s="325">
        <v>1.328991548425035E-4</v>
      </c>
      <c r="D2473" s="358">
        <v>1.0306162231514121E-4</v>
      </c>
      <c r="E2473" s="327">
        <v>1.2327889054031894E-4</v>
      </c>
      <c r="F2473" s="332">
        <v>2.3259478237381707E-4</v>
      </c>
      <c r="G2473" s="358">
        <v>0</v>
      </c>
      <c r="H2473" s="327">
        <v>0</v>
      </c>
      <c r="I2473" s="332">
        <v>0</v>
      </c>
      <c r="J2473" s="358">
        <v>0</v>
      </c>
      <c r="K2473" s="327">
        <v>0</v>
      </c>
      <c r="L2473" s="336">
        <v>2.2321953053408208E-4</v>
      </c>
      <c r="M2473" s="210">
        <v>1.1415525114155251E-4</v>
      </c>
      <c r="N2473" s="325">
        <v>0.56218682825323185</v>
      </c>
      <c r="O2473" s="358">
        <v>0.47418588193041061</v>
      </c>
      <c r="P2473" s="327">
        <v>0.48506228521701161</v>
      </c>
      <c r="Q2473" s="332">
        <v>6.5959328028293546E-2</v>
      </c>
      <c r="R2473" s="358">
        <v>0.20295912397679092</v>
      </c>
      <c r="S2473" s="327">
        <v>0.14443718591913568</v>
      </c>
      <c r="T2473" s="358">
        <v>8.5565083489946736E-2</v>
      </c>
      <c r="U2473" s="358">
        <v>0.378548834300589</v>
      </c>
      <c r="V2473" s="361">
        <v>0.2057514219200885</v>
      </c>
    </row>
    <row r="2474" spans="1:22" hidden="1" outlineLevel="1">
      <c r="A2474" s="65">
        <v>2465</v>
      </c>
      <c r="B2474" s="117">
        <v>1</v>
      </c>
      <c r="C2474" s="325">
        <v>1.3102407858549598E-4</v>
      </c>
      <c r="D2474" s="358">
        <v>1.0486972095224895E-4</v>
      </c>
      <c r="E2474" s="327">
        <v>1.2294160219410741E-4</v>
      </c>
      <c r="F2474" s="332">
        <v>2.7761312734939439E-4</v>
      </c>
      <c r="G2474" s="358">
        <v>0</v>
      </c>
      <c r="H2474" s="327">
        <v>0</v>
      </c>
      <c r="I2474" s="332">
        <v>0</v>
      </c>
      <c r="J2474" s="358">
        <v>0</v>
      </c>
      <c r="K2474" s="327">
        <v>0</v>
      </c>
      <c r="L2474" s="336">
        <v>2.2321953053408208E-4</v>
      </c>
      <c r="M2474" s="210">
        <v>1.1415525114155251E-4</v>
      </c>
      <c r="N2474" s="325">
        <v>0.38113403269312601</v>
      </c>
      <c r="O2474" s="358">
        <v>0.30241230437824534</v>
      </c>
      <c r="P2474" s="327">
        <v>0.29394582468558872</v>
      </c>
      <c r="Q2474" s="332">
        <v>6.5959328028293546E-2</v>
      </c>
      <c r="R2474" s="358">
        <v>0.18315203210734537</v>
      </c>
      <c r="S2474" s="327">
        <v>0.12391181302045826</v>
      </c>
      <c r="T2474" s="358">
        <v>9.6234568228301939E-2</v>
      </c>
      <c r="U2474" s="358">
        <v>0.42646068676132032</v>
      </c>
      <c r="V2474" s="361">
        <v>0.12061843098016646</v>
      </c>
    </row>
    <row r="2475" spans="1:22" hidden="1" outlineLevel="1">
      <c r="A2475" s="65">
        <v>2466</v>
      </c>
      <c r="B2475" s="117">
        <v>1</v>
      </c>
      <c r="C2475" s="325">
        <v>1.2623013362174674E-4</v>
      </c>
      <c r="D2475" s="358">
        <v>1.06561168064382E-4</v>
      </c>
      <c r="E2475" s="327">
        <v>1.2135894149265323E-4</v>
      </c>
      <c r="F2475" s="332">
        <v>2.9261924234125349E-4</v>
      </c>
      <c r="G2475" s="358">
        <v>0</v>
      </c>
      <c r="H2475" s="327">
        <v>0</v>
      </c>
      <c r="I2475" s="332">
        <v>0</v>
      </c>
      <c r="J2475" s="358">
        <v>0</v>
      </c>
      <c r="K2475" s="327">
        <v>0</v>
      </c>
      <c r="L2475" s="336">
        <v>1.644775488145868E-4</v>
      </c>
      <c r="M2475" s="210">
        <v>1.1415525114155251E-4</v>
      </c>
      <c r="N2475" s="325">
        <v>0.15844474616654425</v>
      </c>
      <c r="O2475" s="358">
        <v>0.11169349206341006</v>
      </c>
      <c r="P2475" s="327">
        <v>0.11345013259987624</v>
      </c>
      <c r="Q2475" s="332">
        <v>6.5959328028293546E-2</v>
      </c>
      <c r="R2475" s="358">
        <v>0.17818600875464635</v>
      </c>
      <c r="S2475" s="327">
        <v>0.10801984039834313</v>
      </c>
      <c r="T2475" s="358">
        <v>0.10240613292989958</v>
      </c>
      <c r="U2475" s="358">
        <v>0.48928849329001506</v>
      </c>
      <c r="V2475" s="361">
        <v>4.061968238685823E-2</v>
      </c>
    </row>
    <row r="2476" spans="1:22" hidden="1" outlineLevel="1">
      <c r="A2476" s="65">
        <v>2467</v>
      </c>
      <c r="B2476" s="117">
        <v>1</v>
      </c>
      <c r="C2476" s="325">
        <v>1.2256748466639203E-4</v>
      </c>
      <c r="D2476" s="358">
        <v>1.0673614535184403E-4</v>
      </c>
      <c r="E2476" s="327">
        <v>1.2004870599390839E-4</v>
      </c>
      <c r="F2476" s="332">
        <v>2.7761312734939439E-4</v>
      </c>
      <c r="G2476" s="358">
        <v>0</v>
      </c>
      <c r="H2476" s="327">
        <v>0</v>
      </c>
      <c r="I2476" s="332">
        <v>0</v>
      </c>
      <c r="J2476" s="358">
        <v>0</v>
      </c>
      <c r="K2476" s="327">
        <v>0</v>
      </c>
      <c r="L2476" s="336">
        <v>1.1748396343899057E-4</v>
      </c>
      <c r="M2476" s="210">
        <v>1.1415525114155251E-4</v>
      </c>
      <c r="N2476" s="325">
        <v>1.9593642807753386E-2</v>
      </c>
      <c r="O2476" s="358">
        <v>9.2206162699438165E-3</v>
      </c>
      <c r="P2476" s="327">
        <v>1.0982919609792053E-2</v>
      </c>
      <c r="Q2476" s="332">
        <v>3.2979664014146773E-2</v>
      </c>
      <c r="R2476" s="358">
        <v>0.18325149739709048</v>
      </c>
      <c r="S2476" s="327">
        <v>9.0068578764422494E-2</v>
      </c>
      <c r="T2476" s="358">
        <v>0.14069075463811537</v>
      </c>
      <c r="U2476" s="358">
        <v>0.55878327928848137</v>
      </c>
      <c r="V2476" s="361">
        <v>0</v>
      </c>
    </row>
    <row r="2477" spans="1:22" hidden="1" outlineLevel="1">
      <c r="A2477" s="65">
        <v>2468</v>
      </c>
      <c r="B2477" s="117">
        <v>1</v>
      </c>
      <c r="C2477" s="325">
        <v>1.2411129745132824E-4</v>
      </c>
      <c r="D2477" s="358">
        <v>1.1826520440350952E-4</v>
      </c>
      <c r="E2477" s="327">
        <v>1.27663639041069E-4</v>
      </c>
      <c r="F2477" s="332">
        <v>0</v>
      </c>
      <c r="G2477" s="358">
        <v>0</v>
      </c>
      <c r="H2477" s="327">
        <v>0</v>
      </c>
      <c r="I2477" s="332">
        <v>0</v>
      </c>
      <c r="J2477" s="358">
        <v>1.2372773157741371E-4</v>
      </c>
      <c r="K2477" s="327">
        <v>0</v>
      </c>
      <c r="L2477" s="336">
        <v>8.811297257924293E-5</v>
      </c>
      <c r="M2477" s="210">
        <v>1.1415525114155251E-4</v>
      </c>
      <c r="N2477" s="325">
        <v>0</v>
      </c>
      <c r="O2477" s="358">
        <v>0</v>
      </c>
      <c r="P2477" s="327">
        <v>0</v>
      </c>
      <c r="Q2477" s="332">
        <v>3.2979664014146773E-2</v>
      </c>
      <c r="R2477" s="358">
        <v>0.18367548967601297</v>
      </c>
      <c r="S2477" s="327">
        <v>8.8076806971994326E-2</v>
      </c>
      <c r="T2477" s="358">
        <v>0.17740633447304363</v>
      </c>
      <c r="U2477" s="358">
        <v>0.65901397063911504</v>
      </c>
      <c r="V2477" s="361">
        <v>0</v>
      </c>
    </row>
    <row r="2478" spans="1:22" hidden="1" outlineLevel="1">
      <c r="A2478" s="65">
        <v>2469</v>
      </c>
      <c r="B2478" s="117">
        <v>1</v>
      </c>
      <c r="C2478" s="325">
        <v>1.3199286798494986E-4</v>
      </c>
      <c r="D2478" s="358">
        <v>1.3236059700461825E-4</v>
      </c>
      <c r="E2478" s="327">
        <v>1.3658880758697444E-4</v>
      </c>
      <c r="F2478" s="332">
        <v>0</v>
      </c>
      <c r="G2478" s="358">
        <v>0</v>
      </c>
      <c r="H2478" s="327">
        <v>0</v>
      </c>
      <c r="I2478" s="332">
        <v>0</v>
      </c>
      <c r="J2478" s="358">
        <v>1.4345839973593818E-4</v>
      </c>
      <c r="K2478" s="327">
        <v>0</v>
      </c>
      <c r="L2478" s="336">
        <v>5.8741981719495287E-5</v>
      </c>
      <c r="M2478" s="210">
        <v>1.1415525114155251E-4</v>
      </c>
      <c r="N2478" s="325">
        <v>0</v>
      </c>
      <c r="O2478" s="358">
        <v>0</v>
      </c>
      <c r="P2478" s="327">
        <v>0</v>
      </c>
      <c r="Q2478" s="332">
        <v>3.2979664014146773E-2</v>
      </c>
      <c r="R2478" s="358">
        <v>0.17035813950422124</v>
      </c>
      <c r="S2478" s="327">
        <v>8.0421990397101101E-2</v>
      </c>
      <c r="T2478" s="358">
        <v>0.24675798527235249</v>
      </c>
      <c r="U2478" s="358">
        <v>0.76873663276027071</v>
      </c>
      <c r="V2478" s="361">
        <v>0</v>
      </c>
    </row>
    <row r="2479" spans="1:22" hidden="1" outlineLevel="1">
      <c r="A2479" s="65">
        <v>2470</v>
      </c>
      <c r="B2479" s="117">
        <v>1</v>
      </c>
      <c r="C2479" s="325">
        <v>1.2396754160495763E-4</v>
      </c>
      <c r="D2479" s="358">
        <v>1.2448661906882649E-4</v>
      </c>
      <c r="E2479" s="327">
        <v>1.2811768104558453E-4</v>
      </c>
      <c r="F2479" s="332">
        <v>0</v>
      </c>
      <c r="G2479" s="358">
        <v>0</v>
      </c>
      <c r="H2479" s="327">
        <v>0</v>
      </c>
      <c r="I2479" s="332">
        <v>0</v>
      </c>
      <c r="J2479" s="358">
        <v>1.6894384610736555E-4</v>
      </c>
      <c r="K2479" s="327">
        <v>0</v>
      </c>
      <c r="L2479" s="336">
        <v>3.7594868300476983E-5</v>
      </c>
      <c r="M2479" s="210">
        <v>1.1415525114155251E-4</v>
      </c>
      <c r="N2479" s="325">
        <v>0</v>
      </c>
      <c r="O2479" s="358">
        <v>0</v>
      </c>
      <c r="P2479" s="327">
        <v>0</v>
      </c>
      <c r="Q2479" s="332">
        <v>3.2979664014146773E-2</v>
      </c>
      <c r="R2479" s="358">
        <v>0.1770003644460483</v>
      </c>
      <c r="S2479" s="327">
        <v>0.10757253536476905</v>
      </c>
      <c r="T2479" s="358">
        <v>0.19382897274678645</v>
      </c>
      <c r="U2479" s="358">
        <v>0.67257392888271816</v>
      </c>
      <c r="V2479" s="361">
        <v>0</v>
      </c>
    </row>
    <row r="2480" spans="1:22" hidden="1" outlineLevel="1">
      <c r="A2480" s="65">
        <v>2471</v>
      </c>
      <c r="B2480" s="117">
        <v>1</v>
      </c>
      <c r="C2480" s="325">
        <v>1.0991697018578124E-4</v>
      </c>
      <c r="D2480" s="358">
        <v>1.1181048668824318E-4</v>
      </c>
      <c r="E2480" s="327">
        <v>1.1517099760254147E-4</v>
      </c>
      <c r="F2480" s="332">
        <v>0</v>
      </c>
      <c r="G2480" s="358">
        <v>0</v>
      </c>
      <c r="H2480" s="327">
        <v>0</v>
      </c>
      <c r="I2480" s="332">
        <v>0</v>
      </c>
      <c r="J2480" s="358">
        <v>1.8744134750598227E-4</v>
      </c>
      <c r="K2480" s="327">
        <v>0</v>
      </c>
      <c r="L2480" s="336">
        <v>2.3496792687798115E-5</v>
      </c>
      <c r="M2480" s="210">
        <v>1.1415525114155251E-4</v>
      </c>
      <c r="N2480" s="325">
        <v>0</v>
      </c>
      <c r="O2480" s="358">
        <v>0</v>
      </c>
      <c r="P2480" s="327">
        <v>0</v>
      </c>
      <c r="Q2480" s="332">
        <v>3.2979664014146773E-2</v>
      </c>
      <c r="R2480" s="358">
        <v>0.18248628359429114</v>
      </c>
      <c r="S2480" s="327">
        <v>0.11838380267674779</v>
      </c>
      <c r="T2480" s="358">
        <v>0.15251087008354811</v>
      </c>
      <c r="U2480" s="358">
        <v>0.54759631373750872</v>
      </c>
      <c r="V2480" s="361">
        <v>0</v>
      </c>
    </row>
    <row r="2481" spans="1:22" hidden="1" outlineLevel="1">
      <c r="A2481" s="65">
        <v>2472</v>
      </c>
      <c r="B2481" s="117">
        <v>1</v>
      </c>
      <c r="C2481" s="325">
        <v>1.005165878839835E-4</v>
      </c>
      <c r="D2481" s="358">
        <v>9.9562076565900423E-5</v>
      </c>
      <c r="E2481" s="327">
        <v>1.0304158976762636E-4</v>
      </c>
      <c r="F2481" s="332">
        <v>0</v>
      </c>
      <c r="G2481" s="358">
        <v>0</v>
      </c>
      <c r="H2481" s="327">
        <v>0</v>
      </c>
      <c r="I2481" s="332">
        <v>0</v>
      </c>
      <c r="J2481" s="358">
        <v>1.9442929247879301E-4</v>
      </c>
      <c r="K2481" s="327">
        <v>0</v>
      </c>
      <c r="L2481" s="336">
        <v>9.3987170751192458E-6</v>
      </c>
      <c r="M2481" s="210">
        <v>1.1415525114155251E-4</v>
      </c>
      <c r="N2481" s="325">
        <v>0</v>
      </c>
      <c r="O2481" s="358">
        <v>0</v>
      </c>
      <c r="P2481" s="327">
        <v>0</v>
      </c>
      <c r="Q2481" s="332">
        <v>3.2979664014146773E-2</v>
      </c>
      <c r="R2481" s="358">
        <v>0.18793217867400688</v>
      </c>
      <c r="S2481" s="327">
        <v>7.5991141778670723E-2</v>
      </c>
      <c r="T2481" s="358">
        <v>9.5293143104329445E-2</v>
      </c>
      <c r="U2481" s="358">
        <v>0.47651953261062202</v>
      </c>
      <c r="V2481" s="361">
        <v>0</v>
      </c>
    </row>
    <row r="2482" spans="1:22" hidden="1" outlineLevel="1">
      <c r="A2482" s="65">
        <v>2473</v>
      </c>
      <c r="B2482" s="117">
        <v>1</v>
      </c>
      <c r="C2482" s="325">
        <v>9.1403717274926918E-5</v>
      </c>
      <c r="D2482" s="358">
        <v>8.8033017514234938E-5</v>
      </c>
      <c r="E2482" s="327">
        <v>9.1054880848416138E-5</v>
      </c>
      <c r="F2482" s="332">
        <v>0</v>
      </c>
      <c r="G2482" s="358">
        <v>0</v>
      </c>
      <c r="H2482" s="327">
        <v>0</v>
      </c>
      <c r="I2482" s="332">
        <v>0</v>
      </c>
      <c r="J2482" s="358">
        <v>2.0100618186496782E-4</v>
      </c>
      <c r="K2482" s="327">
        <v>0</v>
      </c>
      <c r="L2482" s="336">
        <v>5.8741981719495289E-6</v>
      </c>
      <c r="M2482" s="210">
        <v>1.1415525114155251E-4</v>
      </c>
      <c r="N2482" s="325">
        <v>0</v>
      </c>
      <c r="O2482" s="358">
        <v>0</v>
      </c>
      <c r="P2482" s="327">
        <v>0</v>
      </c>
      <c r="Q2482" s="332">
        <v>3.2979664014146773E-2</v>
      </c>
      <c r="R2482" s="358">
        <v>0.18561858999259956</v>
      </c>
      <c r="S2482" s="327">
        <v>5.6048108352321935E-2</v>
      </c>
      <c r="T2482" s="358">
        <v>4.9372517612780997E-2</v>
      </c>
      <c r="U2482" s="358">
        <v>0.37527184439171823</v>
      </c>
      <c r="V2482" s="361">
        <v>0</v>
      </c>
    </row>
    <row r="2483" spans="1:22" hidden="1" outlineLevel="1">
      <c r="A2483" s="65">
        <v>2474</v>
      </c>
      <c r="B2483" s="117">
        <v>1</v>
      </c>
      <c r="C2483" s="325">
        <v>8.6109751975975668E-5</v>
      </c>
      <c r="D2483" s="358">
        <v>8.0664529520000166E-5</v>
      </c>
      <c r="E2483" s="327">
        <v>8.3271303628149773E-5</v>
      </c>
      <c r="F2483" s="332">
        <v>0</v>
      </c>
      <c r="G2483" s="358">
        <v>0</v>
      </c>
      <c r="H2483" s="327">
        <v>0</v>
      </c>
      <c r="I2483" s="332">
        <v>0</v>
      </c>
      <c r="J2483" s="358">
        <v>1.9895090393178816E-4</v>
      </c>
      <c r="K2483" s="327">
        <v>0</v>
      </c>
      <c r="L2483" s="336">
        <v>2.3496792687798115E-6</v>
      </c>
      <c r="M2483" s="210">
        <v>1.1415525114155251E-4</v>
      </c>
      <c r="N2483" s="325">
        <v>0</v>
      </c>
      <c r="O2483" s="358">
        <v>0</v>
      </c>
      <c r="P2483" s="327">
        <v>0</v>
      </c>
      <c r="Q2483" s="332">
        <v>3.2979664014146773E-2</v>
      </c>
      <c r="R2483" s="358">
        <v>0.18438314406957573</v>
      </c>
      <c r="S2483" s="327">
        <v>6.2225975387738372E-2</v>
      </c>
      <c r="T2483" s="358">
        <v>3.7657004958900765E-2</v>
      </c>
      <c r="U2483" s="358">
        <v>0.31628602603204437</v>
      </c>
      <c r="V2483" s="361">
        <v>0</v>
      </c>
    </row>
    <row r="2484" spans="1:22" hidden="1" outlineLevel="1">
      <c r="A2484" s="65">
        <v>2475</v>
      </c>
      <c r="B2484" s="117">
        <v>1</v>
      </c>
      <c r="C2484" s="325">
        <v>8.4415933090478877E-5</v>
      </c>
      <c r="D2484" s="358">
        <v>7.8059312128898688E-5</v>
      </c>
      <c r="E2484" s="327">
        <v>7.9431405532818351E-5</v>
      </c>
      <c r="F2484" s="332">
        <v>0</v>
      </c>
      <c r="G2484" s="358">
        <v>0</v>
      </c>
      <c r="H2484" s="327">
        <v>0</v>
      </c>
      <c r="I2484" s="332">
        <v>0</v>
      </c>
      <c r="J2484" s="358">
        <v>2.2238107237003597E-4</v>
      </c>
      <c r="K2484" s="327">
        <v>0</v>
      </c>
      <c r="L2484" s="336">
        <v>1.1748396343899057E-6</v>
      </c>
      <c r="M2484" s="210">
        <v>1.1415525114155251E-4</v>
      </c>
      <c r="N2484" s="325">
        <v>0</v>
      </c>
      <c r="O2484" s="358">
        <v>0</v>
      </c>
      <c r="P2484" s="327">
        <v>0</v>
      </c>
      <c r="Q2484" s="332">
        <v>3.2979664014146773E-2</v>
      </c>
      <c r="R2484" s="358">
        <v>0.17909322492053262</v>
      </c>
      <c r="S2484" s="327">
        <v>5.5018463846419188E-2</v>
      </c>
      <c r="T2484" s="358">
        <v>3.8912238457530786E-2</v>
      </c>
      <c r="U2484" s="358">
        <v>0.30329106604859135</v>
      </c>
      <c r="V2484" s="361">
        <v>0</v>
      </c>
    </row>
    <row r="2485" spans="1:22" hidden="1" outlineLevel="1">
      <c r="A2485" s="65">
        <v>2476</v>
      </c>
      <c r="B2485" s="117">
        <v>1</v>
      </c>
      <c r="C2485" s="325">
        <v>8.3297137590464384E-5</v>
      </c>
      <c r="D2485" s="358">
        <v>7.7476054504025223E-5</v>
      </c>
      <c r="E2485" s="327">
        <v>7.7680100658258423E-5</v>
      </c>
      <c r="F2485" s="332">
        <v>0</v>
      </c>
      <c r="G2485" s="358">
        <v>0</v>
      </c>
      <c r="H2485" s="327">
        <v>0</v>
      </c>
      <c r="I2485" s="332">
        <v>7.132604024571815E-5</v>
      </c>
      <c r="J2485" s="358">
        <v>2.2032579443685631E-4</v>
      </c>
      <c r="K2485" s="327">
        <v>0</v>
      </c>
      <c r="L2485" s="336">
        <v>1.409807561267887E-5</v>
      </c>
      <c r="M2485" s="210">
        <v>1.1415525114155251E-4</v>
      </c>
      <c r="N2485" s="325">
        <v>0</v>
      </c>
      <c r="O2485" s="358">
        <v>0</v>
      </c>
      <c r="P2485" s="327">
        <v>0</v>
      </c>
      <c r="Q2485" s="332">
        <v>3.2979664014146773E-2</v>
      </c>
      <c r="R2485" s="358">
        <v>0.16924660791058066</v>
      </c>
      <c r="S2485" s="327">
        <v>4.9355419063954138E-2</v>
      </c>
      <c r="T2485" s="358">
        <v>3.8703032874425787E-2</v>
      </c>
      <c r="U2485" s="358">
        <v>0.29809308205521007</v>
      </c>
      <c r="V2485" s="361">
        <v>0</v>
      </c>
    </row>
    <row r="2486" spans="1:22" hidden="1" outlineLevel="1">
      <c r="A2486" s="65">
        <v>2477</v>
      </c>
      <c r="B2486" s="117">
        <v>1</v>
      </c>
      <c r="C2486" s="325">
        <v>8.4747196562550206E-5</v>
      </c>
      <c r="D2486" s="358">
        <v>7.8642569753772153E-5</v>
      </c>
      <c r="E2486" s="327">
        <v>7.8043334261870852E-5</v>
      </c>
      <c r="F2486" s="332">
        <v>0</v>
      </c>
      <c r="G2486" s="358">
        <v>0</v>
      </c>
      <c r="H2486" s="327">
        <v>0</v>
      </c>
      <c r="I2486" s="332">
        <v>7.3554979003396872E-5</v>
      </c>
      <c r="J2486" s="358">
        <v>1.9196295895897744E-4</v>
      </c>
      <c r="K2486" s="327">
        <v>0</v>
      </c>
      <c r="L2486" s="336">
        <v>3.7594868300476983E-5</v>
      </c>
      <c r="M2486" s="210">
        <v>1.1415525114155251E-4</v>
      </c>
      <c r="N2486" s="325">
        <v>0</v>
      </c>
      <c r="O2486" s="358">
        <v>0</v>
      </c>
      <c r="P2486" s="327">
        <v>0</v>
      </c>
      <c r="Q2486" s="332">
        <v>3.2979664014146773E-2</v>
      </c>
      <c r="R2486" s="358">
        <v>0.16950184187112555</v>
      </c>
      <c r="S2486" s="327">
        <v>4.5751663293294546E-2</v>
      </c>
      <c r="T2486" s="358">
        <v>4.1736513829448346E-2</v>
      </c>
      <c r="U2486" s="358">
        <v>0.29741508414302997</v>
      </c>
      <c r="V2486" s="361">
        <v>0</v>
      </c>
    </row>
    <row r="2487" spans="1:22" hidden="1" outlineLevel="1">
      <c r="A2487" s="65">
        <v>2478</v>
      </c>
      <c r="B2487" s="117">
        <v>1</v>
      </c>
      <c r="C2487" s="325">
        <v>8.9309882121268522E-5</v>
      </c>
      <c r="D2487" s="358">
        <v>8.2044905898867371E-5</v>
      </c>
      <c r="E2487" s="327">
        <v>8.3076714197643112E-5</v>
      </c>
      <c r="F2487" s="332">
        <v>0</v>
      </c>
      <c r="G2487" s="358">
        <v>0</v>
      </c>
      <c r="H2487" s="327">
        <v>0</v>
      </c>
      <c r="I2487" s="332">
        <v>1.0030224409554116E-4</v>
      </c>
      <c r="J2487" s="358">
        <v>2.5197707460782265E-4</v>
      </c>
      <c r="K2487" s="327">
        <v>0</v>
      </c>
      <c r="L2487" s="336">
        <v>9.3987170751192462E-5</v>
      </c>
      <c r="M2487" s="210">
        <v>1.1415525114155251E-4</v>
      </c>
      <c r="N2487" s="325">
        <v>5.6520123483904013E-4</v>
      </c>
      <c r="O2487" s="358">
        <v>2.8359719854303554E-3</v>
      </c>
      <c r="P2487" s="327">
        <v>4.1592917359723871E-3</v>
      </c>
      <c r="Q2487" s="332">
        <v>3.2979664014146773E-2</v>
      </c>
      <c r="R2487" s="358">
        <v>0.15777568752597609</v>
      </c>
      <c r="S2487" s="327">
        <v>4.5236841040343173E-2</v>
      </c>
      <c r="T2487" s="358">
        <v>4.3410158494288378E-2</v>
      </c>
      <c r="U2487" s="358">
        <v>0.31786802116046475</v>
      </c>
      <c r="V2487" s="361">
        <v>0</v>
      </c>
    </row>
    <row r="2488" spans="1:22" hidden="1" outlineLevel="1">
      <c r="A2488" s="65">
        <v>2479</v>
      </c>
      <c r="B2488" s="117">
        <v>1</v>
      </c>
      <c r="C2488" s="325">
        <v>1.0539178615220308E-4</v>
      </c>
      <c r="D2488" s="358">
        <v>8.9393951972273027E-5</v>
      </c>
      <c r="E2488" s="327">
        <v>9.3908859162513821E-5</v>
      </c>
      <c r="F2488" s="332">
        <v>0</v>
      </c>
      <c r="G2488" s="358">
        <v>0</v>
      </c>
      <c r="H2488" s="327">
        <v>0</v>
      </c>
      <c r="I2488" s="332">
        <v>1.203626929146494E-4</v>
      </c>
      <c r="J2488" s="358">
        <v>2.3101323968939037E-4</v>
      </c>
      <c r="K2488" s="327">
        <v>0</v>
      </c>
      <c r="L2488" s="336">
        <v>1.8210014333043539E-4</v>
      </c>
      <c r="M2488" s="210">
        <v>1.1415525114155251E-4</v>
      </c>
      <c r="N2488" s="325">
        <v>5.5389721014225922E-2</v>
      </c>
      <c r="O2488" s="358">
        <v>8.3913924178111818E-2</v>
      </c>
      <c r="P2488" s="327">
        <v>7.1034748471471412E-2</v>
      </c>
      <c r="Q2488" s="332">
        <v>3.2979664014146773E-2</v>
      </c>
      <c r="R2488" s="358">
        <v>0.13142996011792343</v>
      </c>
      <c r="S2488" s="327">
        <v>5.9516829684226898E-2</v>
      </c>
      <c r="T2488" s="358">
        <v>9.0167606318256835E-2</v>
      </c>
      <c r="U2488" s="358">
        <v>0.41244872990959697</v>
      </c>
      <c r="V2488" s="361">
        <v>7.1081581216585633E-3</v>
      </c>
    </row>
    <row r="2489" spans="1:22" hidden="1" outlineLevel="1">
      <c r="A2489" s="65">
        <v>2480</v>
      </c>
      <c r="B2489" s="117">
        <v>1</v>
      </c>
      <c r="C2489" s="325">
        <v>1.2363002787869629E-4</v>
      </c>
      <c r="D2489" s="358">
        <v>1.0512246592302746E-4</v>
      </c>
      <c r="E2489" s="327">
        <v>1.111365100767034E-4</v>
      </c>
      <c r="F2489" s="332">
        <v>0</v>
      </c>
      <c r="G2489" s="358">
        <v>0</v>
      </c>
      <c r="H2489" s="327">
        <v>0</v>
      </c>
      <c r="I2489" s="332">
        <v>1.225916316723281E-4</v>
      </c>
      <c r="J2489" s="358">
        <v>1.467468444290256E-4</v>
      </c>
      <c r="K2489" s="327">
        <v>0</v>
      </c>
      <c r="L2489" s="336">
        <v>1.5860335064263727E-4</v>
      </c>
      <c r="M2489" s="210">
        <v>1.1415525114155251E-4</v>
      </c>
      <c r="N2489" s="325">
        <v>0.23041370340271536</v>
      </c>
      <c r="O2489" s="358">
        <v>0.30553570932278223</v>
      </c>
      <c r="P2489" s="327">
        <v>0.2255400501478238</v>
      </c>
      <c r="Q2489" s="332">
        <v>3.2979664014146773E-2</v>
      </c>
      <c r="R2489" s="358">
        <v>0.10521631935381051</v>
      </c>
      <c r="S2489" s="327">
        <v>4.2595212556209024E-2</v>
      </c>
      <c r="T2489" s="358">
        <v>0.15700879012030572</v>
      </c>
      <c r="U2489" s="358">
        <v>0.51426141638865086</v>
      </c>
      <c r="V2489" s="361">
        <v>0.11919840261366724</v>
      </c>
    </row>
    <row r="2490" spans="1:22" hidden="1" outlineLevel="1">
      <c r="A2490" s="65">
        <v>2481</v>
      </c>
      <c r="B2490" s="117">
        <v>1</v>
      </c>
      <c r="C2490" s="325">
        <v>1.4143075181188776E-4</v>
      </c>
      <c r="D2490" s="358">
        <v>1.1521282283333839E-4</v>
      </c>
      <c r="E2490" s="327">
        <v>1.2740418646706012E-4</v>
      </c>
      <c r="F2490" s="332">
        <v>0</v>
      </c>
      <c r="G2490" s="358">
        <v>0</v>
      </c>
      <c r="H2490" s="327">
        <v>0</v>
      </c>
      <c r="I2490" s="332">
        <v>8.6928611549469016E-5</v>
      </c>
      <c r="J2490" s="358">
        <v>0</v>
      </c>
      <c r="K2490" s="327">
        <v>0</v>
      </c>
      <c r="L2490" s="336">
        <v>1.4685495429873823E-4</v>
      </c>
      <c r="M2490" s="210">
        <v>1.1415525114155251E-4</v>
      </c>
      <c r="N2490" s="325">
        <v>0.43633535329573891</v>
      </c>
      <c r="O2490" s="358">
        <v>0.50897561613731024</v>
      </c>
      <c r="P2490" s="327">
        <v>0.41567917855326897</v>
      </c>
      <c r="Q2490" s="332">
        <v>3.2979664014146773E-2</v>
      </c>
      <c r="R2490" s="358">
        <v>7.9559805812584553E-2</v>
      </c>
      <c r="S2490" s="327">
        <v>6.2673280421312427E-2</v>
      </c>
      <c r="T2490" s="358">
        <v>0.23336882795363223</v>
      </c>
      <c r="U2490" s="358">
        <v>0.66262995950407588</v>
      </c>
      <c r="V2490" s="361">
        <v>0.28008914345017749</v>
      </c>
    </row>
    <row r="2491" spans="1:22" hidden="1" outlineLevel="1">
      <c r="A2491" s="65">
        <v>2482</v>
      </c>
      <c r="B2491" s="117">
        <v>1</v>
      </c>
      <c r="C2491" s="325">
        <v>1.4674346787340908E-4</v>
      </c>
      <c r="D2491" s="358">
        <v>1.1583496429987009E-4</v>
      </c>
      <c r="E2491" s="327">
        <v>1.3483750271241451E-4</v>
      </c>
      <c r="F2491" s="332">
        <v>0</v>
      </c>
      <c r="G2491" s="358">
        <v>0</v>
      </c>
      <c r="H2491" s="327">
        <v>0</v>
      </c>
      <c r="I2491" s="332">
        <v>0</v>
      </c>
      <c r="J2491" s="358">
        <v>0</v>
      </c>
      <c r="K2491" s="327">
        <v>0</v>
      </c>
      <c r="L2491" s="336">
        <v>1.644775488145868E-4</v>
      </c>
      <c r="M2491" s="210">
        <v>1.1415525114155251E-4</v>
      </c>
      <c r="N2491" s="325">
        <v>0.62304016120423522</v>
      </c>
      <c r="O2491" s="358">
        <v>0.65770958238013844</v>
      </c>
      <c r="P2491" s="327">
        <v>0.60666760680886223</v>
      </c>
      <c r="Q2491" s="332">
        <v>6.5959328028293546E-2</v>
      </c>
      <c r="R2491" s="358">
        <v>6.9098154618226201E-2</v>
      </c>
      <c r="S2491" s="327">
        <v>0.10179977164561649</v>
      </c>
      <c r="T2491" s="358">
        <v>0.16087909340774828</v>
      </c>
      <c r="U2491" s="358">
        <v>0.62782606667882768</v>
      </c>
      <c r="V2491" s="361">
        <v>0.43232229198771227</v>
      </c>
    </row>
    <row r="2492" spans="1:22" hidden="1" outlineLevel="1">
      <c r="A2492" s="65">
        <v>2483</v>
      </c>
      <c r="B2492" s="117">
        <v>1</v>
      </c>
      <c r="C2492" s="325">
        <v>1.4578717898233522E-4</v>
      </c>
      <c r="D2492" s="358">
        <v>1.0992462036781898E-4</v>
      </c>
      <c r="E2492" s="327">
        <v>1.3509695528642339E-4</v>
      </c>
      <c r="F2492" s="332">
        <v>0</v>
      </c>
      <c r="G2492" s="358">
        <v>0</v>
      </c>
      <c r="H2492" s="327">
        <v>0</v>
      </c>
      <c r="I2492" s="332">
        <v>0</v>
      </c>
      <c r="J2492" s="358">
        <v>0</v>
      </c>
      <c r="K2492" s="327">
        <v>0</v>
      </c>
      <c r="L2492" s="336">
        <v>1.8797434150238492E-4</v>
      </c>
      <c r="M2492" s="210">
        <v>1.1415525114155251E-4</v>
      </c>
      <c r="N2492" s="325">
        <v>0.75529725015657057</v>
      </c>
      <c r="O2492" s="358">
        <v>0.74377932558202975</v>
      </c>
      <c r="P2492" s="327">
        <v>0.7403538971911765</v>
      </c>
      <c r="Q2492" s="332">
        <v>9.8938992042440319E-2</v>
      </c>
      <c r="R2492" s="358">
        <v>8.389647598017004E-2</v>
      </c>
      <c r="S2492" s="327">
        <v>0.15661568383390378</v>
      </c>
      <c r="T2492" s="358">
        <v>0.14069075463811537</v>
      </c>
      <c r="U2492" s="358">
        <v>0.53731334540277642</v>
      </c>
      <c r="V2492" s="361">
        <v>0.49139089129738639</v>
      </c>
    </row>
    <row r="2493" spans="1:22" hidden="1" outlineLevel="1">
      <c r="A2493" s="65">
        <v>2484</v>
      </c>
      <c r="B2493" s="117">
        <v>1</v>
      </c>
      <c r="C2493" s="325">
        <v>1.42487044770002E-4</v>
      </c>
      <c r="D2493" s="358">
        <v>1.1029401686357217E-4</v>
      </c>
      <c r="E2493" s="327">
        <v>1.338645555598812E-4</v>
      </c>
      <c r="F2493" s="332">
        <v>0</v>
      </c>
      <c r="G2493" s="358">
        <v>0</v>
      </c>
      <c r="H2493" s="327">
        <v>0</v>
      </c>
      <c r="I2493" s="332">
        <v>0</v>
      </c>
      <c r="J2493" s="358">
        <v>0</v>
      </c>
      <c r="K2493" s="327">
        <v>0</v>
      </c>
      <c r="L2493" s="336">
        <v>2.0677177565262342E-4</v>
      </c>
      <c r="M2493" s="210">
        <v>1.1415525114155251E-4</v>
      </c>
      <c r="N2493" s="325">
        <v>0.82500540245338549</v>
      </c>
      <c r="O2493" s="358">
        <v>0.79518442581909754</v>
      </c>
      <c r="P2493" s="327">
        <v>0.7945667455261497</v>
      </c>
      <c r="Q2493" s="332">
        <v>0.13191865605658709</v>
      </c>
      <c r="R2493" s="358">
        <v>9.9212808504088396E-2</v>
      </c>
      <c r="S2493" s="327">
        <v>0.15757781112042921</v>
      </c>
      <c r="T2493" s="358">
        <v>0.10962372554702224</v>
      </c>
      <c r="U2493" s="358">
        <v>0.46149057889062856</v>
      </c>
      <c r="V2493" s="361">
        <v>0.52298270517142431</v>
      </c>
    </row>
    <row r="2494" spans="1:22" hidden="1" outlineLevel="1">
      <c r="A2494" s="65">
        <v>2485</v>
      </c>
      <c r="B2494" s="117">
        <v>1</v>
      </c>
      <c r="C2494" s="325">
        <v>1.3136159231175732E-4</v>
      </c>
      <c r="D2494" s="358">
        <v>1.0873866319724293E-4</v>
      </c>
      <c r="E2494" s="327">
        <v>1.2672960977463702E-4</v>
      </c>
      <c r="F2494" s="332">
        <v>0</v>
      </c>
      <c r="G2494" s="358">
        <v>0</v>
      </c>
      <c r="H2494" s="327">
        <v>0</v>
      </c>
      <c r="I2494" s="332">
        <v>0</v>
      </c>
      <c r="J2494" s="358">
        <v>0</v>
      </c>
      <c r="K2494" s="327">
        <v>0</v>
      </c>
      <c r="L2494" s="336">
        <v>1.8797434150238492E-4</v>
      </c>
      <c r="M2494" s="210">
        <v>1.1415525114155251E-4</v>
      </c>
      <c r="N2494" s="325">
        <v>0.84177303908694379</v>
      </c>
      <c r="O2494" s="358">
        <v>0.80474055980810677</v>
      </c>
      <c r="P2494" s="327">
        <v>0.80411811872496253</v>
      </c>
      <c r="Q2494" s="332">
        <v>0.19787798408488064</v>
      </c>
      <c r="R2494" s="358">
        <v>0.11613360755533124</v>
      </c>
      <c r="S2494" s="327">
        <v>0.17384957155674105</v>
      </c>
      <c r="T2494" s="358">
        <v>0.13901710997327532</v>
      </c>
      <c r="U2494" s="358">
        <v>0.40397375600734503</v>
      </c>
      <c r="V2494" s="361">
        <v>0.5377479463585656</v>
      </c>
    </row>
    <row r="2495" spans="1:22" hidden="1" outlineLevel="1">
      <c r="A2495" s="65">
        <v>2486</v>
      </c>
      <c r="B2495" s="117">
        <v>1</v>
      </c>
      <c r="C2495" s="325">
        <v>1.3216787510227058E-4</v>
      </c>
      <c r="D2495" s="358">
        <v>1.0467530174395779E-4</v>
      </c>
      <c r="E2495" s="327">
        <v>1.213200236065519E-4</v>
      </c>
      <c r="F2495" s="332">
        <v>0</v>
      </c>
      <c r="G2495" s="358">
        <v>0</v>
      </c>
      <c r="H2495" s="327">
        <v>0</v>
      </c>
      <c r="I2495" s="332">
        <v>0</v>
      </c>
      <c r="J2495" s="358">
        <v>0</v>
      </c>
      <c r="K2495" s="327">
        <v>0</v>
      </c>
      <c r="L2495" s="336">
        <v>1.9032402077116473E-4</v>
      </c>
      <c r="M2495" s="210">
        <v>1.1415525114155251E-4</v>
      </c>
      <c r="N2495" s="325">
        <v>0.80107855017853269</v>
      </c>
      <c r="O2495" s="358">
        <v>0.7684352666143448</v>
      </c>
      <c r="P2495" s="327">
        <v>0.7587408703833125</v>
      </c>
      <c r="Q2495" s="332">
        <v>0.19787798408488064</v>
      </c>
      <c r="R2495" s="358">
        <v>0.12317558770292278</v>
      </c>
      <c r="S2495" s="327">
        <v>0.1556282410453112</v>
      </c>
      <c r="T2495" s="358">
        <v>7.6464640624879066E-2</v>
      </c>
      <c r="U2495" s="358">
        <v>0.36984786109427692</v>
      </c>
      <c r="V2495" s="361">
        <v>0.4994758915130959</v>
      </c>
    </row>
    <row r="2496" spans="1:22" hidden="1" outlineLevel="1">
      <c r="A2496" s="65">
        <v>2487</v>
      </c>
      <c r="B2496" s="117">
        <v>1</v>
      </c>
      <c r="C2496" s="325">
        <v>1.3566801744868462E-4</v>
      </c>
      <c r="D2496" s="358">
        <v>1.0376153146498937E-4</v>
      </c>
      <c r="E2496" s="327">
        <v>1.2443345449465845E-4</v>
      </c>
      <c r="F2496" s="332">
        <v>0</v>
      </c>
      <c r="G2496" s="358">
        <v>0</v>
      </c>
      <c r="H2496" s="327">
        <v>0</v>
      </c>
      <c r="I2496" s="332">
        <v>0</v>
      </c>
      <c r="J2496" s="358">
        <v>0</v>
      </c>
      <c r="K2496" s="327">
        <v>0</v>
      </c>
      <c r="L2496" s="336">
        <v>2.1382081345896285E-4</v>
      </c>
      <c r="M2496" s="210">
        <v>1.1415525114155251E-4</v>
      </c>
      <c r="N2496" s="325">
        <v>0.71026955178106033</v>
      </c>
      <c r="O2496" s="358">
        <v>0.68703342611880402</v>
      </c>
      <c r="P2496" s="327">
        <v>0.6700202914829233</v>
      </c>
      <c r="Q2496" s="332">
        <v>0.16489832007073388</v>
      </c>
      <c r="R2496" s="358">
        <v>0.13703672554443691</v>
      </c>
      <c r="S2496" s="327">
        <v>0.11296551126972484</v>
      </c>
      <c r="T2496" s="358">
        <v>7.2803542920541475E-2</v>
      </c>
      <c r="U2496" s="358">
        <v>0.36205088510420513</v>
      </c>
      <c r="V2496" s="361">
        <v>0.42264930306107967</v>
      </c>
    </row>
    <row r="2497" spans="1:22" hidden="1" outlineLevel="1">
      <c r="A2497" s="65">
        <v>2488</v>
      </c>
      <c r="B2497" s="117">
        <v>1</v>
      </c>
      <c r="C2497" s="325">
        <v>1.3749934192636197E-4</v>
      </c>
      <c r="D2497" s="358">
        <v>1.0366432186084379E-4</v>
      </c>
      <c r="E2497" s="327">
        <v>1.2418697454935003E-4</v>
      </c>
      <c r="F2497" s="332">
        <v>0</v>
      </c>
      <c r="G2497" s="358">
        <v>0</v>
      </c>
      <c r="H2497" s="327">
        <v>0</v>
      </c>
      <c r="I2497" s="332">
        <v>0</v>
      </c>
      <c r="J2497" s="358">
        <v>0</v>
      </c>
      <c r="K2497" s="327">
        <v>0</v>
      </c>
      <c r="L2497" s="336">
        <v>2.2321953053408208E-4</v>
      </c>
      <c r="M2497" s="210">
        <v>1.1415525114155251E-4</v>
      </c>
      <c r="N2497" s="325">
        <v>0.56576643607387911</v>
      </c>
      <c r="O2497" s="358">
        <v>0.555913862494539</v>
      </c>
      <c r="P2497" s="327">
        <v>0.53037491046997787</v>
      </c>
      <c r="Q2497" s="332">
        <v>0.13191865605658709</v>
      </c>
      <c r="R2497" s="358">
        <v>0.12927745139649044</v>
      </c>
      <c r="S2497" s="327">
        <v>0.11945564889996073</v>
      </c>
      <c r="T2497" s="358">
        <v>7.6046229458669026E-2</v>
      </c>
      <c r="U2497" s="358">
        <v>0.37685383952013862</v>
      </c>
      <c r="V2497" s="361">
        <v>0.3180176430456878</v>
      </c>
    </row>
    <row r="2498" spans="1:22" hidden="1" outlineLevel="1">
      <c r="A2498" s="65">
        <v>2489</v>
      </c>
      <c r="B2498" s="117">
        <v>1</v>
      </c>
      <c r="C2498" s="325">
        <v>1.3617428803807665E-4</v>
      </c>
      <c r="D2498" s="358">
        <v>1.0652228422272377E-4</v>
      </c>
      <c r="E2498" s="327">
        <v>1.2471885232606821E-4</v>
      </c>
      <c r="F2498" s="332">
        <v>2.551039548616056E-4</v>
      </c>
      <c r="G2498" s="358">
        <v>0</v>
      </c>
      <c r="H2498" s="327">
        <v>0</v>
      </c>
      <c r="I2498" s="332">
        <v>0</v>
      </c>
      <c r="J2498" s="358">
        <v>0</v>
      </c>
      <c r="K2498" s="327">
        <v>0</v>
      </c>
      <c r="L2498" s="336">
        <v>2.2321953053408208E-4</v>
      </c>
      <c r="M2498" s="210">
        <v>1.1415525114155251E-4</v>
      </c>
      <c r="N2498" s="325">
        <v>0.37039520923118424</v>
      </c>
      <c r="O2498" s="358">
        <v>0.36590123506264144</v>
      </c>
      <c r="P2498" s="327">
        <v>0.32458386941852563</v>
      </c>
      <c r="Q2498" s="332">
        <v>0.13191865605658709</v>
      </c>
      <c r="R2498" s="358">
        <v>0.1098791252659298</v>
      </c>
      <c r="S2498" s="327">
        <v>9.6938504208855109E-2</v>
      </c>
      <c r="T2498" s="358">
        <v>7.3744968044513998E-2</v>
      </c>
      <c r="U2498" s="358">
        <v>0.40758974487230581</v>
      </c>
      <c r="V2498" s="361">
        <v>0.18642834775015354</v>
      </c>
    </row>
    <row r="2499" spans="1:22" hidden="1" outlineLevel="1">
      <c r="A2499" s="65">
        <v>2490</v>
      </c>
      <c r="B2499" s="117">
        <v>1</v>
      </c>
      <c r="C2499" s="325">
        <v>1.2953026783407999E-4</v>
      </c>
      <c r="D2499" s="358">
        <v>1.0809707980988212E-4</v>
      </c>
      <c r="E2499" s="327">
        <v>1.2186487401197054E-4</v>
      </c>
      <c r="F2499" s="332">
        <v>2.551039548616056E-4</v>
      </c>
      <c r="G2499" s="358">
        <v>0</v>
      </c>
      <c r="H2499" s="327">
        <v>0</v>
      </c>
      <c r="I2499" s="332">
        <v>0</v>
      </c>
      <c r="J2499" s="358">
        <v>0</v>
      </c>
      <c r="K2499" s="327">
        <v>0</v>
      </c>
      <c r="L2499" s="336">
        <v>1.644775488145868E-4</v>
      </c>
      <c r="M2499" s="210">
        <v>1.1415525114155251E-4</v>
      </c>
      <c r="N2499" s="325">
        <v>0.15279273381815384</v>
      </c>
      <c r="O2499" s="358">
        <v>0.13984199872646236</v>
      </c>
      <c r="P2499" s="327">
        <v>0.12185346397160517</v>
      </c>
      <c r="Q2499" s="332">
        <v>0.13191865605658709</v>
      </c>
      <c r="R2499" s="358">
        <v>8.8589875733058709E-2</v>
      </c>
      <c r="S2499" s="327">
        <v>6.5804415656330828E-2</v>
      </c>
      <c r="T2499" s="358">
        <v>9.0063003526704322E-2</v>
      </c>
      <c r="U2499" s="358">
        <v>0.45222460742416631</v>
      </c>
      <c r="V2499" s="361">
        <v>5.288155098596229E-2</v>
      </c>
    </row>
    <row r="2500" spans="1:22" hidden="1" outlineLevel="1">
      <c r="A2500" s="65">
        <v>2491</v>
      </c>
      <c r="B2500" s="117">
        <v>1</v>
      </c>
      <c r="C2500" s="325">
        <v>1.2578636557425494E-4</v>
      </c>
      <c r="D2500" s="358">
        <v>1.0936080466377463E-4</v>
      </c>
      <c r="E2500" s="327">
        <v>1.2024329542441505E-4</v>
      </c>
      <c r="F2500" s="332">
        <v>0</v>
      </c>
      <c r="G2500" s="358">
        <v>0</v>
      </c>
      <c r="H2500" s="327">
        <v>0</v>
      </c>
      <c r="I2500" s="332">
        <v>0</v>
      </c>
      <c r="J2500" s="358">
        <v>0</v>
      </c>
      <c r="K2500" s="327">
        <v>0</v>
      </c>
      <c r="L2500" s="336">
        <v>1.1748396343899057E-4</v>
      </c>
      <c r="M2500" s="210">
        <v>1.1415525114155251E-4</v>
      </c>
      <c r="N2500" s="325">
        <v>1.8274839926462297E-2</v>
      </c>
      <c r="O2500" s="358">
        <v>1.2362759544644004E-2</v>
      </c>
      <c r="P2500" s="327">
        <v>1.081281685945485E-2</v>
      </c>
      <c r="Q2500" s="332">
        <v>0.23085764809902742</v>
      </c>
      <c r="R2500" s="358">
        <v>8.6321480946232348E-2</v>
      </c>
      <c r="S2500" s="327">
        <v>7.3459232231224039E-2</v>
      </c>
      <c r="T2500" s="358">
        <v>0.12803381686026261</v>
      </c>
      <c r="U2500" s="358">
        <v>0.55087330364637954</v>
      </c>
      <c r="V2500" s="361">
        <v>0</v>
      </c>
    </row>
    <row r="2501" spans="1:22" hidden="1" outlineLevel="1">
      <c r="A2501" s="65">
        <v>2492</v>
      </c>
      <c r="B2501" s="117">
        <v>1</v>
      </c>
      <c r="C2501" s="325">
        <v>1.2659264836476818E-4</v>
      </c>
      <c r="D2501" s="358">
        <v>1.1978167422818053E-4</v>
      </c>
      <c r="E2501" s="327">
        <v>1.2889603876761117E-4</v>
      </c>
      <c r="F2501" s="332">
        <v>0</v>
      </c>
      <c r="G2501" s="358">
        <v>0</v>
      </c>
      <c r="H2501" s="327">
        <v>0</v>
      </c>
      <c r="I2501" s="332">
        <v>0</v>
      </c>
      <c r="J2501" s="358">
        <v>0</v>
      </c>
      <c r="K2501" s="327">
        <v>0</v>
      </c>
      <c r="L2501" s="336">
        <v>8.811297257924293E-5</v>
      </c>
      <c r="M2501" s="210">
        <v>1.1415525114155251E-4</v>
      </c>
      <c r="N2501" s="325">
        <v>0</v>
      </c>
      <c r="O2501" s="358">
        <v>0</v>
      </c>
      <c r="P2501" s="327">
        <v>0</v>
      </c>
      <c r="Q2501" s="332">
        <v>0.32979664014146776</v>
      </c>
      <c r="R2501" s="358">
        <v>7.9643213169497046E-2</v>
      </c>
      <c r="S2501" s="327">
        <v>8.2143693312020011E-2</v>
      </c>
      <c r="T2501" s="358">
        <v>0.18608836617190128</v>
      </c>
      <c r="U2501" s="358">
        <v>0.64183802353055097</v>
      </c>
      <c r="V2501" s="361">
        <v>0</v>
      </c>
    </row>
    <row r="2502" spans="1:22" hidden="1" outlineLevel="1">
      <c r="A2502" s="65">
        <v>2493</v>
      </c>
      <c r="B2502" s="117">
        <v>1</v>
      </c>
      <c r="C2502" s="325">
        <v>1.3154284968326806E-4</v>
      </c>
      <c r="D2502" s="358">
        <v>1.3296329655032083E-4</v>
      </c>
      <c r="E2502" s="327">
        <v>1.3673150650267933E-4</v>
      </c>
      <c r="F2502" s="332">
        <v>0</v>
      </c>
      <c r="G2502" s="358">
        <v>0</v>
      </c>
      <c r="H2502" s="327">
        <v>0</v>
      </c>
      <c r="I2502" s="332">
        <v>0</v>
      </c>
      <c r="J2502" s="358">
        <v>0</v>
      </c>
      <c r="K2502" s="327">
        <v>0</v>
      </c>
      <c r="L2502" s="336">
        <v>5.8741981719495287E-5</v>
      </c>
      <c r="M2502" s="210">
        <v>1.1415525114155251E-4</v>
      </c>
      <c r="N2502" s="325">
        <v>0</v>
      </c>
      <c r="O2502" s="358">
        <v>0</v>
      </c>
      <c r="P2502" s="327">
        <v>0</v>
      </c>
      <c r="Q2502" s="332">
        <v>0.42873563218390809</v>
      </c>
      <c r="R2502" s="358">
        <v>7.9174655835523258E-2</v>
      </c>
      <c r="S2502" s="327">
        <v>8.632978855500828E-2</v>
      </c>
      <c r="T2502" s="358">
        <v>0.27207186082805801</v>
      </c>
      <c r="U2502" s="358">
        <v>0.77009262858463123</v>
      </c>
      <c r="V2502" s="361">
        <v>0</v>
      </c>
    </row>
    <row r="2503" spans="1:22" hidden="1" outlineLevel="1">
      <c r="A2503" s="65">
        <v>2494</v>
      </c>
      <c r="B2503" s="117">
        <v>1</v>
      </c>
      <c r="C2503" s="325">
        <v>1.2499258329212175E-4</v>
      </c>
      <c r="D2503" s="358">
        <v>1.2339787150239602E-4</v>
      </c>
      <c r="E2503" s="327">
        <v>1.2714473389305124E-4</v>
      </c>
      <c r="F2503" s="332">
        <v>0</v>
      </c>
      <c r="G2503" s="358">
        <v>0</v>
      </c>
      <c r="H2503" s="327">
        <v>0</v>
      </c>
      <c r="I2503" s="332">
        <v>0</v>
      </c>
      <c r="J2503" s="358">
        <v>1.4222523297603042E-4</v>
      </c>
      <c r="K2503" s="327">
        <v>0</v>
      </c>
      <c r="L2503" s="336">
        <v>3.7594868300476983E-5</v>
      </c>
      <c r="M2503" s="210">
        <v>1.1415525114155251E-4</v>
      </c>
      <c r="N2503" s="325">
        <v>0</v>
      </c>
      <c r="O2503" s="358">
        <v>0</v>
      </c>
      <c r="P2503" s="327">
        <v>0</v>
      </c>
      <c r="Q2503" s="332">
        <v>0.49469496021220166</v>
      </c>
      <c r="R2503" s="358">
        <v>8.4571935774086532E-2</v>
      </c>
      <c r="S2503" s="327">
        <v>0.11200338398319945</v>
      </c>
      <c r="T2503" s="358">
        <v>0.18483313267327123</v>
      </c>
      <c r="U2503" s="358">
        <v>0.66907093966978726</v>
      </c>
      <c r="V2503" s="361">
        <v>0</v>
      </c>
    </row>
    <row r="2504" spans="1:22" hidden="1" outlineLevel="1">
      <c r="A2504" s="65">
        <v>2495</v>
      </c>
      <c r="B2504" s="117">
        <v>1</v>
      </c>
      <c r="C2504" s="325">
        <v>1.1113576975283614E-4</v>
      </c>
      <c r="D2504" s="358">
        <v>1.1223820894648372E-4</v>
      </c>
      <c r="E2504" s="327">
        <v>1.1469101034062503E-4</v>
      </c>
      <c r="F2504" s="332">
        <v>0</v>
      </c>
      <c r="G2504" s="358">
        <v>0</v>
      </c>
      <c r="H2504" s="327">
        <v>0</v>
      </c>
      <c r="I2504" s="332">
        <v>0</v>
      </c>
      <c r="J2504" s="358">
        <v>1.6195590113455481E-4</v>
      </c>
      <c r="K2504" s="327">
        <v>0</v>
      </c>
      <c r="L2504" s="336">
        <v>2.3496792687798115E-5</v>
      </c>
      <c r="M2504" s="210">
        <v>1.1415525114155251E-4</v>
      </c>
      <c r="N2504" s="325">
        <v>0</v>
      </c>
      <c r="O2504" s="358">
        <v>0</v>
      </c>
      <c r="P2504" s="327">
        <v>0</v>
      </c>
      <c r="Q2504" s="332">
        <v>0.46171529619805485</v>
      </c>
      <c r="R2504" s="358">
        <v>8.9980739953011354E-2</v>
      </c>
      <c r="S2504" s="327">
        <v>0.13922144617024468</v>
      </c>
      <c r="T2504" s="358">
        <v>0.1530338840413106</v>
      </c>
      <c r="U2504" s="358">
        <v>0.57358623370441486</v>
      </c>
      <c r="V2504" s="361">
        <v>0</v>
      </c>
    </row>
    <row r="2505" spans="1:22" hidden="1" outlineLevel="1">
      <c r="A2505" s="65">
        <v>2496</v>
      </c>
      <c r="B2505" s="117">
        <v>1</v>
      </c>
      <c r="C2505" s="325">
        <v>1.0165413414656807E-4</v>
      </c>
      <c r="D2505" s="358">
        <v>1.000286826657992E-4</v>
      </c>
      <c r="E2505" s="327">
        <v>1.0158865535317664E-4</v>
      </c>
      <c r="F2505" s="332">
        <v>0</v>
      </c>
      <c r="G2505" s="358">
        <v>0</v>
      </c>
      <c r="H2505" s="327">
        <v>0</v>
      </c>
      <c r="I2505" s="332">
        <v>0</v>
      </c>
      <c r="J2505" s="358">
        <v>1.7182123521381705E-4</v>
      </c>
      <c r="K2505" s="327">
        <v>1.099420278658468E-4</v>
      </c>
      <c r="L2505" s="336">
        <v>9.3987170751192458E-6</v>
      </c>
      <c r="M2505" s="210">
        <v>1.1415525114155251E-4</v>
      </c>
      <c r="N2505" s="325">
        <v>0</v>
      </c>
      <c r="O2505" s="358">
        <v>0</v>
      </c>
      <c r="P2505" s="327">
        <v>0</v>
      </c>
      <c r="Q2505" s="332">
        <v>0.46171529619805485</v>
      </c>
      <c r="R2505" s="358">
        <v>0.12147997084612332</v>
      </c>
      <c r="S2505" s="327">
        <v>0.14945037400989475</v>
      </c>
      <c r="T2505" s="358">
        <v>0.12510493869679254</v>
      </c>
      <c r="U2505" s="358">
        <v>0.48883649468189494</v>
      </c>
      <c r="V2505" s="361">
        <v>0</v>
      </c>
    </row>
    <row r="2506" spans="1:22" hidden="1" outlineLevel="1">
      <c r="A2506" s="65">
        <v>2497</v>
      </c>
      <c r="B2506" s="117">
        <v>1</v>
      </c>
      <c r="C2506" s="325">
        <v>9.3428799632495053E-5</v>
      </c>
      <c r="D2506" s="358">
        <v>8.8110785197551396E-5</v>
      </c>
      <c r="E2506" s="327">
        <v>9.015976946808551E-5</v>
      </c>
      <c r="F2506" s="332">
        <v>0</v>
      </c>
      <c r="G2506" s="358">
        <v>0</v>
      </c>
      <c r="H2506" s="327">
        <v>0</v>
      </c>
      <c r="I2506" s="332">
        <v>8.2470734034111612E-5</v>
      </c>
      <c r="J2506" s="358">
        <v>1.9771773717188043E-4</v>
      </c>
      <c r="K2506" s="327">
        <v>1.1885624634145602E-4</v>
      </c>
      <c r="L2506" s="336">
        <v>5.8741981719495289E-6</v>
      </c>
      <c r="M2506" s="210">
        <v>1.1415525114155251E-4</v>
      </c>
      <c r="N2506" s="325">
        <v>0</v>
      </c>
      <c r="O2506" s="358">
        <v>0</v>
      </c>
      <c r="P2506" s="327">
        <v>0</v>
      </c>
      <c r="Q2506" s="332">
        <v>0.46171529619805485</v>
      </c>
      <c r="R2506" s="358">
        <v>0.14821986393924935</v>
      </c>
      <c r="S2506" s="327">
        <v>0.15126490964625813</v>
      </c>
      <c r="T2506" s="358">
        <v>4.2259527787210857E-2</v>
      </c>
      <c r="U2506" s="358">
        <v>0.38465081551021041</v>
      </c>
      <c r="V2506" s="361">
        <v>0</v>
      </c>
    </row>
    <row r="2507" spans="1:22" hidden="1" outlineLevel="1">
      <c r="A2507" s="65">
        <v>2498</v>
      </c>
      <c r="B2507" s="117">
        <v>1</v>
      </c>
      <c r="C2507" s="325">
        <v>8.8822362294446557E-5</v>
      </c>
      <c r="D2507" s="358">
        <v>8.1267229065702746E-5</v>
      </c>
      <c r="E2507" s="327">
        <v>8.3842099290969301E-5</v>
      </c>
      <c r="F2507" s="332">
        <v>0</v>
      </c>
      <c r="G2507" s="358">
        <v>0</v>
      </c>
      <c r="H2507" s="327">
        <v>0</v>
      </c>
      <c r="I2507" s="332">
        <v>9.8073305337862478E-5</v>
      </c>
      <c r="J2507" s="358">
        <v>2.1087151594423006E-4</v>
      </c>
      <c r="K2507" s="327">
        <v>1.1885624634145602E-4</v>
      </c>
      <c r="L2507" s="336">
        <v>2.3496792687798115E-6</v>
      </c>
      <c r="M2507" s="210">
        <v>1.1415525114155251E-4</v>
      </c>
      <c r="N2507" s="325">
        <v>0</v>
      </c>
      <c r="O2507" s="358">
        <v>0</v>
      </c>
      <c r="P2507" s="327">
        <v>0</v>
      </c>
      <c r="Q2507" s="332">
        <v>0.32979664014146776</v>
      </c>
      <c r="R2507" s="358">
        <v>0.17196554579090875</v>
      </c>
      <c r="S2507" s="327">
        <v>0.14522207704959633</v>
      </c>
      <c r="T2507" s="358">
        <v>4.1841116621000853E-2</v>
      </c>
      <c r="U2507" s="358">
        <v>0.34137194878271021</v>
      </c>
      <c r="V2507" s="361">
        <v>0</v>
      </c>
    </row>
    <row r="2508" spans="1:22" hidden="1" outlineLevel="1">
      <c r="A2508" s="65">
        <v>2499</v>
      </c>
      <c r="B2508" s="117">
        <v>1</v>
      </c>
      <c r="C2508" s="325">
        <v>8.5834740791614566E-5</v>
      </c>
      <c r="D2508" s="358">
        <v>7.7048332245784688E-5</v>
      </c>
      <c r="E2508" s="327">
        <v>8.0326516913148993E-5</v>
      </c>
      <c r="F2508" s="332">
        <v>0</v>
      </c>
      <c r="G2508" s="358">
        <v>0</v>
      </c>
      <c r="H2508" s="327">
        <v>0</v>
      </c>
      <c r="I2508" s="332">
        <v>1.0921799912625594E-4</v>
      </c>
      <c r="J2508" s="358">
        <v>2.1251573829077374E-4</v>
      </c>
      <c r="K2508" s="327">
        <v>1.3371327713413802E-4</v>
      </c>
      <c r="L2508" s="336">
        <v>1.1748396343899057E-6</v>
      </c>
      <c r="M2508" s="210">
        <v>1.1415525114155251E-4</v>
      </c>
      <c r="N2508" s="325">
        <v>0</v>
      </c>
      <c r="O2508" s="358">
        <v>0</v>
      </c>
      <c r="P2508" s="327">
        <v>0</v>
      </c>
      <c r="Q2508" s="332">
        <v>0.296816976127321</v>
      </c>
      <c r="R2508" s="358">
        <v>0.15698973427726765</v>
      </c>
      <c r="S2508" s="327">
        <v>0.14965292566802671</v>
      </c>
      <c r="T2508" s="358">
        <v>3.8075416125110777E-2</v>
      </c>
      <c r="U2508" s="358">
        <v>0.31278303681911357</v>
      </c>
      <c r="V2508" s="361">
        <v>0</v>
      </c>
    </row>
    <row r="2509" spans="1:22" hidden="1" outlineLevel="1">
      <c r="A2509" s="65">
        <v>2500</v>
      </c>
      <c r="B2509" s="117">
        <v>1</v>
      </c>
      <c r="C2509" s="325">
        <v>8.5147212830711811E-5</v>
      </c>
      <c r="D2509" s="358">
        <v>7.5745723550233943E-5</v>
      </c>
      <c r="E2509" s="327">
        <v>7.8121170034073511E-5</v>
      </c>
      <c r="F2509" s="332">
        <v>0</v>
      </c>
      <c r="G2509" s="358">
        <v>0</v>
      </c>
      <c r="H2509" s="327">
        <v>0</v>
      </c>
      <c r="I2509" s="332">
        <v>1.15904815399292E-4</v>
      </c>
      <c r="J2509" s="358">
        <v>2.1950368326358448E-4</v>
      </c>
      <c r="K2509" s="327">
        <v>1.3074187097560162E-4</v>
      </c>
      <c r="L2509" s="336">
        <v>1.409807561267887E-5</v>
      </c>
      <c r="M2509" s="210">
        <v>1.1415525114155251E-4</v>
      </c>
      <c r="N2509" s="325">
        <v>0</v>
      </c>
      <c r="O2509" s="358">
        <v>0</v>
      </c>
      <c r="P2509" s="327">
        <v>0</v>
      </c>
      <c r="Q2509" s="332">
        <v>0.42873563218390809</v>
      </c>
      <c r="R2509" s="358">
        <v>0.13879737761561056</v>
      </c>
      <c r="S2509" s="327">
        <v>0.13228400350643477</v>
      </c>
      <c r="T2509" s="358">
        <v>3.8493827291320781E-2</v>
      </c>
      <c r="U2509" s="358">
        <v>0.30283906744047123</v>
      </c>
      <c r="V2509" s="361">
        <v>0</v>
      </c>
    </row>
    <row r="2510" spans="1:22" hidden="1" outlineLevel="1">
      <c r="A2510" s="65">
        <v>2501</v>
      </c>
      <c r="B2510" s="117">
        <v>1</v>
      </c>
      <c r="C2510" s="325">
        <v>8.6222256551396123E-5</v>
      </c>
      <c r="D2510" s="358">
        <v>7.6542842304227682E-5</v>
      </c>
      <c r="E2510" s="327">
        <v>7.8601157295989942E-5</v>
      </c>
      <c r="F2510" s="332">
        <v>0</v>
      </c>
      <c r="G2510" s="358">
        <v>0</v>
      </c>
      <c r="H2510" s="327">
        <v>0</v>
      </c>
      <c r="I2510" s="332">
        <v>1.2927844794536418E-4</v>
      </c>
      <c r="J2510" s="358">
        <v>2.1662629415713296E-4</v>
      </c>
      <c r="K2510" s="327">
        <v>1.2777046481706524E-4</v>
      </c>
      <c r="L2510" s="336">
        <v>3.7594868300476983E-5</v>
      </c>
      <c r="M2510" s="210">
        <v>1.1415525114155251E-4</v>
      </c>
      <c r="N2510" s="325">
        <v>0</v>
      </c>
      <c r="O2510" s="358">
        <v>0</v>
      </c>
      <c r="P2510" s="327">
        <v>0</v>
      </c>
      <c r="Q2510" s="332">
        <v>0.26383731211317418</v>
      </c>
      <c r="R2510" s="358">
        <v>0.14371527414013452</v>
      </c>
      <c r="S2510" s="327">
        <v>0.12462918693154156</v>
      </c>
      <c r="T2510" s="358">
        <v>4.0899691497028323E-2</v>
      </c>
      <c r="U2510" s="358">
        <v>0.30137007196408089</v>
      </c>
      <c r="V2510" s="361">
        <v>0</v>
      </c>
    </row>
    <row r="2511" spans="1:22" hidden="1" outlineLevel="1">
      <c r="A2511" s="65">
        <v>2502</v>
      </c>
      <c r="B2511" s="117">
        <v>1</v>
      </c>
      <c r="C2511" s="325">
        <v>9.1322463970456595E-5</v>
      </c>
      <c r="D2511" s="358">
        <v>8.0839506807462211E-5</v>
      </c>
      <c r="E2511" s="327">
        <v>8.3504810944757762E-5</v>
      </c>
      <c r="F2511" s="332">
        <v>0</v>
      </c>
      <c r="G2511" s="358">
        <v>0</v>
      </c>
      <c r="H2511" s="327">
        <v>0</v>
      </c>
      <c r="I2511" s="332">
        <v>1.3596526421840024E-4</v>
      </c>
      <c r="J2511" s="358">
        <v>2.1415996063731748E-4</v>
      </c>
      <c r="K2511" s="327">
        <v>1.0102780939023762E-4</v>
      </c>
      <c r="L2511" s="336">
        <v>9.3987170751192462E-5</v>
      </c>
      <c r="M2511" s="210">
        <v>1.1415525114155251E-4</v>
      </c>
      <c r="N2511" s="325">
        <v>9.420020580650667E-4</v>
      </c>
      <c r="O2511" s="358">
        <v>2.088119019275237E-3</v>
      </c>
      <c r="P2511" s="327">
        <v>8.6728124641217187E-3</v>
      </c>
      <c r="Q2511" s="332">
        <v>0.16489832007073388</v>
      </c>
      <c r="R2511" s="358">
        <v>0.14945719920244982</v>
      </c>
      <c r="S2511" s="327">
        <v>0.12359954242563879</v>
      </c>
      <c r="T2511" s="358">
        <v>4.2887144536525861E-2</v>
      </c>
      <c r="U2511" s="358">
        <v>0.34476193834361107</v>
      </c>
      <c r="V2511" s="361">
        <v>0</v>
      </c>
    </row>
    <row r="2512" spans="1:22" hidden="1" outlineLevel="1">
      <c r="A2512" s="65">
        <v>2503</v>
      </c>
      <c r="B2512" s="117">
        <v>1</v>
      </c>
      <c r="C2512" s="325">
        <v>1.0557304352371381E-4</v>
      </c>
      <c r="D2512" s="358">
        <v>8.9471719655589486E-5</v>
      </c>
      <c r="E2512" s="327">
        <v>9.4946669458549328E-5</v>
      </c>
      <c r="F2512" s="332">
        <v>0</v>
      </c>
      <c r="G2512" s="358">
        <v>0</v>
      </c>
      <c r="H2512" s="327">
        <v>0</v>
      </c>
      <c r="I2512" s="332">
        <v>1.4933889676447238E-4</v>
      </c>
      <c r="J2512" s="358">
        <v>2.1087151594423006E-4</v>
      </c>
      <c r="K2512" s="327">
        <v>1.1885624634145602E-4</v>
      </c>
      <c r="L2512" s="336">
        <v>1.8210014333043539E-4</v>
      </c>
      <c r="M2512" s="210">
        <v>1.1415525114155251E-4</v>
      </c>
      <c r="N2512" s="325">
        <v>5.5954922249064967E-2</v>
      </c>
      <c r="O2512" s="358">
        <v>9.9471360099567752E-2</v>
      </c>
      <c r="P2512" s="327">
        <v>7.7099925714524911E-2</v>
      </c>
      <c r="Q2512" s="332">
        <v>0.16489832007073388</v>
      </c>
      <c r="R2512" s="358">
        <v>0.15709165595414787</v>
      </c>
      <c r="S2512" s="327">
        <v>0.10963182437657451</v>
      </c>
      <c r="T2512" s="358">
        <v>6.5167539137208824E-2</v>
      </c>
      <c r="U2512" s="358">
        <v>0.3959507807132131</v>
      </c>
      <c r="V2512" s="361">
        <v>6.8962227052392092E-2</v>
      </c>
    </row>
    <row r="2513" spans="1:22" hidden="1" outlineLevel="1">
      <c r="A2513" s="65">
        <v>2504</v>
      </c>
      <c r="B2513" s="117">
        <v>1</v>
      </c>
      <c r="C2513" s="325">
        <v>1.2171745009654861E-4</v>
      </c>
      <c r="D2513" s="358">
        <v>1.0341157689006529E-4</v>
      </c>
      <c r="E2513" s="327">
        <v>1.1195378568483137E-4</v>
      </c>
      <c r="F2513" s="332">
        <v>0</v>
      </c>
      <c r="G2513" s="358">
        <v>0</v>
      </c>
      <c r="H2513" s="327">
        <v>0</v>
      </c>
      <c r="I2513" s="332">
        <v>1.4265208049143633E-4</v>
      </c>
      <c r="J2513" s="358">
        <v>1.7428756873363261E-4</v>
      </c>
      <c r="K2513" s="327">
        <v>1.1885624634145602E-4</v>
      </c>
      <c r="L2513" s="336">
        <v>1.5860335064263727E-4</v>
      </c>
      <c r="M2513" s="210">
        <v>1.1415525114155251E-4</v>
      </c>
      <c r="N2513" s="325">
        <v>0.20686365195108866</v>
      </c>
      <c r="O2513" s="358">
        <v>0.31136346474762921</v>
      </c>
      <c r="P2513" s="327">
        <v>0.22087715843120659</v>
      </c>
      <c r="Q2513" s="332">
        <v>0.296816976127321</v>
      </c>
      <c r="R2513" s="358">
        <v>0.14390597555324652</v>
      </c>
      <c r="S2513" s="327">
        <v>0.12583606759350907</v>
      </c>
      <c r="T2513" s="358">
        <v>0.12667398057008009</v>
      </c>
      <c r="U2513" s="358">
        <v>0.54149433252788737</v>
      </c>
      <c r="V2513" s="361">
        <v>0.20623239927003115</v>
      </c>
    </row>
    <row r="2514" spans="1:22" hidden="1" outlineLevel="1">
      <c r="A2514" s="65">
        <v>2505</v>
      </c>
      <c r="B2514" s="117">
        <v>1</v>
      </c>
      <c r="C2514" s="325">
        <v>1.3975568368896103E-4</v>
      </c>
      <c r="D2514" s="358">
        <v>1.1457123944597758E-4</v>
      </c>
      <c r="E2514" s="327">
        <v>1.2452426289556156E-4</v>
      </c>
      <c r="F2514" s="332">
        <v>0</v>
      </c>
      <c r="G2514" s="358">
        <v>0</v>
      </c>
      <c r="H2514" s="327">
        <v>0</v>
      </c>
      <c r="I2514" s="332">
        <v>8.6928611549469016E-5</v>
      </c>
      <c r="J2514" s="358">
        <v>0</v>
      </c>
      <c r="K2514" s="327">
        <v>1.099420278658468E-4</v>
      </c>
      <c r="L2514" s="336">
        <v>1.4685495429873823E-4</v>
      </c>
      <c r="M2514" s="210">
        <v>1.1415525114155251E-4</v>
      </c>
      <c r="N2514" s="325">
        <v>0.39281485821313289</v>
      </c>
      <c r="O2514" s="358">
        <v>0.45552195858787931</v>
      </c>
      <c r="P2514" s="327">
        <v>0.38015083148582962</v>
      </c>
      <c r="Q2514" s="332">
        <v>0.26383731211317418</v>
      </c>
      <c r="R2514" s="358">
        <v>0.10988241539916366</v>
      </c>
      <c r="S2514" s="327">
        <v>0.11348033352267624</v>
      </c>
      <c r="T2514" s="358">
        <v>0.18472852988171878</v>
      </c>
      <c r="U2514" s="358">
        <v>0.6246620764219869</v>
      </c>
      <c r="V2514" s="361">
        <v>0.33549315342695246</v>
      </c>
    </row>
    <row r="2515" spans="1:22" hidden="1" outlineLevel="1">
      <c r="A2515" s="65">
        <v>2506</v>
      </c>
      <c r="B2515" s="117">
        <v>1</v>
      </c>
      <c r="C2515" s="325">
        <v>1.4323082501861497E-4</v>
      </c>
      <c r="D2515" s="358">
        <v>1.1758473717449048E-4</v>
      </c>
      <c r="E2515" s="327">
        <v>1.2775444744197212E-4</v>
      </c>
      <c r="F2515" s="332">
        <v>0</v>
      </c>
      <c r="G2515" s="358">
        <v>0</v>
      </c>
      <c r="H2515" s="327">
        <v>0</v>
      </c>
      <c r="I2515" s="332">
        <v>0</v>
      </c>
      <c r="J2515" s="358">
        <v>0</v>
      </c>
      <c r="K2515" s="327">
        <v>9.8056403231701241E-5</v>
      </c>
      <c r="L2515" s="336">
        <v>1.644775488145868E-4</v>
      </c>
      <c r="M2515" s="210">
        <v>1.1415525114155251E-4</v>
      </c>
      <c r="N2515" s="325">
        <v>0.48400065743383136</v>
      </c>
      <c r="O2515" s="358">
        <v>0.56306534114953577</v>
      </c>
      <c r="P2515" s="327">
        <v>0.55364487077548052</v>
      </c>
      <c r="Q2515" s="332">
        <v>0.19787798408488064</v>
      </c>
      <c r="R2515" s="358">
        <v>0.10029745585068864</v>
      </c>
      <c r="S2515" s="327">
        <v>0.12975209395898812</v>
      </c>
      <c r="T2515" s="358">
        <v>0.16380797157121835</v>
      </c>
      <c r="U2515" s="358">
        <v>0.60477413766470223</v>
      </c>
      <c r="V2515" s="361">
        <v>0.44818690997472288</v>
      </c>
    </row>
    <row r="2516" spans="1:22" hidden="1" outlineLevel="1">
      <c r="A2516" s="65">
        <v>2507</v>
      </c>
      <c r="B2516" s="117">
        <v>1</v>
      </c>
      <c r="C2516" s="325">
        <v>1.4241829197391171E-4</v>
      </c>
      <c r="D2516" s="358">
        <v>1.0924415313879994E-4</v>
      </c>
      <c r="E2516" s="327">
        <v>1.3158137290860306E-4</v>
      </c>
      <c r="F2516" s="332">
        <v>0</v>
      </c>
      <c r="G2516" s="358">
        <v>0</v>
      </c>
      <c r="H2516" s="327">
        <v>0</v>
      </c>
      <c r="I2516" s="332">
        <v>0</v>
      </c>
      <c r="J2516" s="358">
        <v>0</v>
      </c>
      <c r="K2516" s="327">
        <v>0</v>
      </c>
      <c r="L2516" s="336">
        <v>1.8797434150238492E-4</v>
      </c>
      <c r="M2516" s="210">
        <v>1.1415525114155251E-4</v>
      </c>
      <c r="N2516" s="325">
        <v>0.60683772580551598</v>
      </c>
      <c r="O2516" s="358">
        <v>0.65730891476776598</v>
      </c>
      <c r="P2516" s="327">
        <v>0.73520813725578371</v>
      </c>
      <c r="Q2516" s="332">
        <v>0.32979664014146776</v>
      </c>
      <c r="R2516" s="358">
        <v>0.1419705564166511</v>
      </c>
      <c r="S2516" s="327">
        <v>0.1251862109018031</v>
      </c>
      <c r="T2516" s="358">
        <v>0.10763627250752468</v>
      </c>
      <c r="U2516" s="358">
        <v>0.52330138855105301</v>
      </c>
      <c r="V2516" s="361">
        <v>0.52108169945498328</v>
      </c>
    </row>
    <row r="2517" spans="1:22" hidden="1" outlineLevel="1">
      <c r="A2517" s="65">
        <v>2508</v>
      </c>
      <c r="B2517" s="117">
        <v>1</v>
      </c>
      <c r="C2517" s="325">
        <v>1.4154950664149821E-4</v>
      </c>
      <c r="D2517" s="358">
        <v>1.1536835819997131E-4</v>
      </c>
      <c r="E2517" s="327">
        <v>1.3138678347809641E-4</v>
      </c>
      <c r="F2517" s="332">
        <v>0</v>
      </c>
      <c r="G2517" s="358">
        <v>0</v>
      </c>
      <c r="H2517" s="327">
        <v>0</v>
      </c>
      <c r="I2517" s="332">
        <v>0</v>
      </c>
      <c r="J2517" s="358">
        <v>0</v>
      </c>
      <c r="K2517" s="327">
        <v>0</v>
      </c>
      <c r="L2517" s="336">
        <v>2.0677177565262342E-4</v>
      </c>
      <c r="M2517" s="210">
        <v>1.1415525114155251E-4</v>
      </c>
      <c r="N2517" s="325">
        <v>0.63867739536811519</v>
      </c>
      <c r="O2517" s="358">
        <v>0.75842297307557871</v>
      </c>
      <c r="P2517" s="327">
        <v>0.81062898113034376</v>
      </c>
      <c r="Q2517" s="332">
        <v>0.49469496021220166</v>
      </c>
      <c r="R2517" s="358">
        <v>0.18073221673033465</v>
      </c>
      <c r="S2517" s="327">
        <v>0.15793228343255877</v>
      </c>
      <c r="T2517" s="358">
        <v>9.4247115188804409E-2</v>
      </c>
      <c r="U2517" s="358">
        <v>0.46262057541092882</v>
      </c>
      <c r="V2517" s="361">
        <v>0.55342170031782145</v>
      </c>
    </row>
    <row r="2518" spans="1:22" hidden="1" outlineLevel="1">
      <c r="A2518" s="65">
        <v>2509</v>
      </c>
      <c r="B2518" s="117">
        <v>1</v>
      </c>
      <c r="C2518" s="325">
        <v>1.3114908366929648E-4</v>
      </c>
      <c r="D2518" s="358">
        <v>1.2462271251463029E-4</v>
      </c>
      <c r="E2518" s="327">
        <v>1.2654799297283082E-4</v>
      </c>
      <c r="F2518" s="332">
        <v>0</v>
      </c>
      <c r="G2518" s="358">
        <v>0</v>
      </c>
      <c r="H2518" s="327">
        <v>0</v>
      </c>
      <c r="I2518" s="332">
        <v>0</v>
      </c>
      <c r="J2518" s="358">
        <v>0</v>
      </c>
      <c r="K2518" s="327">
        <v>0</v>
      </c>
      <c r="L2518" s="336">
        <v>1.8797434150238492E-4</v>
      </c>
      <c r="M2518" s="210">
        <v>1.1415525114155251E-4</v>
      </c>
      <c r="N2518" s="325">
        <v>0.57443285500807773</v>
      </c>
      <c r="O2518" s="358">
        <v>0.7685755024418629</v>
      </c>
      <c r="P2518" s="327">
        <v>0.81563147139686665</v>
      </c>
      <c r="Q2518" s="332">
        <v>0.59363395225464199</v>
      </c>
      <c r="R2518" s="358">
        <v>0.17418784879118054</v>
      </c>
      <c r="S2518" s="327">
        <v>0.19421459451459677</v>
      </c>
      <c r="T2518" s="358">
        <v>7.2175926171226465E-2</v>
      </c>
      <c r="U2518" s="358">
        <v>0.40035776714238414</v>
      </c>
      <c r="V2518" s="361">
        <v>0.54798589280735399</v>
      </c>
    </row>
    <row r="2519" spans="1:22" hidden="1" outlineLevel="1">
      <c r="A2519" s="65">
        <v>2510</v>
      </c>
      <c r="B2519" s="117">
        <v>1</v>
      </c>
      <c r="C2519" s="325">
        <v>1.3204287001847008E-4</v>
      </c>
      <c r="D2519" s="358">
        <v>1.2057879298217427E-4</v>
      </c>
      <c r="E2519" s="327">
        <v>1.2243566967479007E-4</v>
      </c>
      <c r="F2519" s="332">
        <v>0</v>
      </c>
      <c r="G2519" s="358">
        <v>0</v>
      </c>
      <c r="H2519" s="327">
        <v>0</v>
      </c>
      <c r="I2519" s="332">
        <v>0</v>
      </c>
      <c r="J2519" s="358">
        <v>0</v>
      </c>
      <c r="K2519" s="327">
        <v>0</v>
      </c>
      <c r="L2519" s="336">
        <v>1.9032402077116473E-4</v>
      </c>
      <c r="M2519" s="210">
        <v>1.1415525114155251E-4</v>
      </c>
      <c r="N2519" s="325">
        <v>0.55992602331387575</v>
      </c>
      <c r="O2519" s="358">
        <v>0.76302423531251018</v>
      </c>
      <c r="P2519" s="327">
        <v>0.7575074737056755</v>
      </c>
      <c r="Q2519" s="332">
        <v>0.59363395225464199</v>
      </c>
      <c r="R2519" s="358">
        <v>0.18194208869887604</v>
      </c>
      <c r="S2519" s="327">
        <v>0.18580020231131</v>
      </c>
      <c r="T2519" s="358">
        <v>7.0502281506386433E-2</v>
      </c>
      <c r="U2519" s="358">
        <v>0.36272888301638528</v>
      </c>
      <c r="V2519" s="361">
        <v>0.50782046680655268</v>
      </c>
    </row>
    <row r="2520" spans="1:22" hidden="1" outlineLevel="1">
      <c r="A2520" s="65">
        <v>2511</v>
      </c>
      <c r="B2520" s="117">
        <v>1</v>
      </c>
      <c r="C2520" s="325">
        <v>1.3788060743195351E-4</v>
      </c>
      <c r="D2520" s="358">
        <v>9.9970356903311843E-5</v>
      </c>
      <c r="E2520" s="327">
        <v>1.2474479758346912E-4</v>
      </c>
      <c r="F2520" s="332">
        <v>0</v>
      </c>
      <c r="G2520" s="358">
        <v>0</v>
      </c>
      <c r="H2520" s="327">
        <v>0</v>
      </c>
      <c r="I2520" s="332">
        <v>0</v>
      </c>
      <c r="J2520" s="358">
        <v>0</v>
      </c>
      <c r="K2520" s="327">
        <v>0</v>
      </c>
      <c r="L2520" s="336">
        <v>2.1382081345896285E-4</v>
      </c>
      <c r="M2520" s="210">
        <v>1.1415525114155251E-4</v>
      </c>
      <c r="N2520" s="325">
        <v>0.47100102903253332</v>
      </c>
      <c r="O2520" s="358">
        <v>0.6428264740883709</v>
      </c>
      <c r="P2520" s="327">
        <v>0.65722294253620117</v>
      </c>
      <c r="Q2520" s="332">
        <v>0.56065428824049512</v>
      </c>
      <c r="R2520" s="358">
        <v>0.20063247914862728</v>
      </c>
      <c r="S2520" s="327">
        <v>0.22626860863633624</v>
      </c>
      <c r="T2520" s="358">
        <v>9.3201087273279387E-2</v>
      </c>
      <c r="U2520" s="358">
        <v>0.3603558903237547</v>
      </c>
      <c r="V2520" s="361">
        <v>0.37691064744982694</v>
      </c>
    </row>
    <row r="2521" spans="1:22" hidden="1" outlineLevel="1">
      <c r="A2521" s="65">
        <v>2512</v>
      </c>
      <c r="B2521" s="117">
        <v>1</v>
      </c>
      <c r="C2521" s="325">
        <v>1.3756809472245223E-4</v>
      </c>
      <c r="D2521" s="358">
        <v>1.0545297857712242E-4</v>
      </c>
      <c r="E2521" s="327">
        <v>1.2282484853580339E-4</v>
      </c>
      <c r="F2521" s="332">
        <v>2.7011006985346497E-4</v>
      </c>
      <c r="G2521" s="358">
        <v>0</v>
      </c>
      <c r="H2521" s="327">
        <v>0</v>
      </c>
      <c r="I2521" s="332">
        <v>0</v>
      </c>
      <c r="J2521" s="358">
        <v>0</v>
      </c>
      <c r="K2521" s="327">
        <v>0</v>
      </c>
      <c r="L2521" s="336">
        <v>2.2321953053408208E-4</v>
      </c>
      <c r="M2521" s="210">
        <v>1.1415525114155251E-4</v>
      </c>
      <c r="N2521" s="325">
        <v>0.36135198947375963</v>
      </c>
      <c r="O2521" s="358">
        <v>0.47936154724140745</v>
      </c>
      <c r="P2521" s="327">
        <v>0.4970572922061533</v>
      </c>
      <c r="Q2521" s="332">
        <v>0.62661361626878875</v>
      </c>
      <c r="R2521" s="358">
        <v>0.22095080618608276</v>
      </c>
      <c r="S2521" s="327">
        <v>0.23470831634169009</v>
      </c>
      <c r="T2521" s="358">
        <v>7.9602724371454117E-2</v>
      </c>
      <c r="U2521" s="358">
        <v>0.3730118513511177</v>
      </c>
      <c r="V2521" s="361">
        <v>0.29679356315931094</v>
      </c>
    </row>
    <row r="2522" spans="1:22" hidden="1" outlineLevel="1">
      <c r="A2522" s="65">
        <v>2513</v>
      </c>
      <c r="B2522" s="117">
        <v>1</v>
      </c>
      <c r="C2522" s="325">
        <v>1.3623679057997689E-4</v>
      </c>
      <c r="D2522" s="358">
        <v>1.0473362750644514E-4</v>
      </c>
      <c r="E2522" s="327">
        <v>1.2452426289556156E-4</v>
      </c>
      <c r="F2522" s="332">
        <v>3.2263147232497198E-4</v>
      </c>
      <c r="G2522" s="358">
        <v>0</v>
      </c>
      <c r="H2522" s="327">
        <v>0</v>
      </c>
      <c r="I2522" s="332">
        <v>0</v>
      </c>
      <c r="J2522" s="358">
        <v>0</v>
      </c>
      <c r="K2522" s="327">
        <v>0</v>
      </c>
      <c r="L2522" s="336">
        <v>2.2321953053408208E-4</v>
      </c>
      <c r="M2522" s="210">
        <v>1.1415525114155251E-4</v>
      </c>
      <c r="N2522" s="325">
        <v>0.23625411616271877</v>
      </c>
      <c r="O2522" s="358">
        <v>0.28284032346272314</v>
      </c>
      <c r="P2522" s="327">
        <v>0.30261071497780578</v>
      </c>
      <c r="Q2522" s="332">
        <v>0.59363395225464199</v>
      </c>
      <c r="R2522" s="358">
        <v>0.25104862524483529</v>
      </c>
      <c r="S2522" s="327">
        <v>0.27537927432484827</v>
      </c>
      <c r="T2522" s="358">
        <v>9.1945853774649366E-2</v>
      </c>
      <c r="U2522" s="358">
        <v>0.40928473965275619</v>
      </c>
      <c r="V2522" s="361">
        <v>0.13496377130624559</v>
      </c>
    </row>
    <row r="2523" spans="1:22" hidden="1" outlineLevel="1">
      <c r="A2523" s="65">
        <v>2514</v>
      </c>
      <c r="B2523" s="117">
        <v>1</v>
      </c>
      <c r="C2523" s="325">
        <v>1.3002403791509195E-4</v>
      </c>
      <c r="D2523" s="358">
        <v>1.0625009733111616E-4</v>
      </c>
      <c r="E2523" s="327">
        <v>1.2134596886395278E-4</v>
      </c>
      <c r="F2523" s="332">
        <v>3.6014675980461987E-4</v>
      </c>
      <c r="G2523" s="358">
        <v>0</v>
      </c>
      <c r="H2523" s="327">
        <v>0</v>
      </c>
      <c r="I2523" s="332">
        <v>0</v>
      </c>
      <c r="J2523" s="358">
        <v>0</v>
      </c>
      <c r="K2523" s="327">
        <v>0</v>
      </c>
      <c r="L2523" s="336">
        <v>1.644775488145868E-4</v>
      </c>
      <c r="M2523" s="210">
        <v>1.1415525114155251E-4</v>
      </c>
      <c r="N2523" s="325">
        <v>9.9663817743284061E-2</v>
      </c>
      <c r="O2523" s="358">
        <v>0.10622955822313081</v>
      </c>
      <c r="P2523" s="327">
        <v>0.12113769076611552</v>
      </c>
      <c r="Q2523" s="332">
        <v>0.56065428824049512</v>
      </c>
      <c r="R2523" s="358">
        <v>0.26131420735336958</v>
      </c>
      <c r="S2523" s="327">
        <v>0.29075642469401208</v>
      </c>
      <c r="T2523" s="358">
        <v>0.11192498696117727</v>
      </c>
      <c r="U2523" s="358">
        <v>0.46069958132641831</v>
      </c>
      <c r="V2523" s="361">
        <v>4.0007390585819667E-2</v>
      </c>
    </row>
    <row r="2524" spans="1:22" hidden="1" outlineLevel="1">
      <c r="A2524" s="65">
        <v>2515</v>
      </c>
      <c r="B2524" s="117">
        <v>1</v>
      </c>
      <c r="C2524" s="325">
        <v>1.25298845747433E-4</v>
      </c>
      <c r="D2524" s="358">
        <v>1.0798042828490742E-4</v>
      </c>
      <c r="E2524" s="327">
        <v>1.2065841954282925E-4</v>
      </c>
      <c r="F2524" s="332">
        <v>3.3013452982090139E-4</v>
      </c>
      <c r="G2524" s="358">
        <v>0</v>
      </c>
      <c r="H2524" s="327">
        <v>0</v>
      </c>
      <c r="I2524" s="332">
        <v>0</v>
      </c>
      <c r="J2524" s="358">
        <v>0</v>
      </c>
      <c r="K2524" s="327">
        <v>0</v>
      </c>
      <c r="L2524" s="336">
        <v>1.1748396343899057E-4</v>
      </c>
      <c r="M2524" s="210">
        <v>1.1415525114155251E-4</v>
      </c>
      <c r="N2524" s="325">
        <v>1.3376429224523948E-2</v>
      </c>
      <c r="O2524" s="358">
        <v>6.7929972412931316E-3</v>
      </c>
      <c r="P2524" s="327">
        <v>1.2088284011599419E-2</v>
      </c>
      <c r="Q2524" s="332">
        <v>0.52767462422634837</v>
      </c>
      <c r="R2524" s="358">
        <v>0.3062387068415372</v>
      </c>
      <c r="S2524" s="327">
        <v>0.29467245105949108</v>
      </c>
      <c r="T2524" s="358">
        <v>0.14811755283834299</v>
      </c>
      <c r="U2524" s="358">
        <v>0.55754028311615111</v>
      </c>
      <c r="V2524" s="361">
        <v>0</v>
      </c>
    </row>
    <row r="2525" spans="1:22" hidden="1" outlineLevel="1">
      <c r="A2525" s="65">
        <v>2516</v>
      </c>
      <c r="B2525" s="117">
        <v>1</v>
      </c>
      <c r="C2525" s="325">
        <v>1.2684265853236918E-4</v>
      </c>
      <c r="D2525" s="358">
        <v>1.1770138869946517E-4</v>
      </c>
      <c r="E2525" s="327">
        <v>1.2719662440785303E-4</v>
      </c>
      <c r="F2525" s="332">
        <v>2.551039548616056E-4</v>
      </c>
      <c r="G2525" s="358">
        <v>0</v>
      </c>
      <c r="H2525" s="327">
        <v>0</v>
      </c>
      <c r="I2525" s="332">
        <v>0</v>
      </c>
      <c r="J2525" s="358">
        <v>0</v>
      </c>
      <c r="K2525" s="327">
        <v>0</v>
      </c>
      <c r="L2525" s="336">
        <v>8.811297257924293E-5</v>
      </c>
      <c r="M2525" s="210">
        <v>1.1415525114155251E-4</v>
      </c>
      <c r="N2525" s="325">
        <v>0</v>
      </c>
      <c r="O2525" s="358">
        <v>0</v>
      </c>
      <c r="P2525" s="327">
        <v>0</v>
      </c>
      <c r="Q2525" s="332">
        <v>0.36277630415561452</v>
      </c>
      <c r="R2525" s="358">
        <v>0.33717703889131989</v>
      </c>
      <c r="S2525" s="327">
        <v>0.34169851223413056</v>
      </c>
      <c r="T2525" s="358">
        <v>0.19811768720043901</v>
      </c>
      <c r="U2525" s="358">
        <v>0.69641685546105381</v>
      </c>
      <c r="V2525" s="361">
        <v>0</v>
      </c>
    </row>
    <row r="2526" spans="1:22" hidden="1" outlineLevel="1">
      <c r="A2526" s="65">
        <v>2517</v>
      </c>
      <c r="B2526" s="117">
        <v>1</v>
      </c>
      <c r="C2526" s="325">
        <v>1.3293040611345362E-4</v>
      </c>
      <c r="D2526" s="358">
        <v>1.3220506163798534E-4</v>
      </c>
      <c r="E2526" s="327">
        <v>1.3594017615195224E-4</v>
      </c>
      <c r="F2526" s="332">
        <v>0</v>
      </c>
      <c r="G2526" s="358">
        <v>0</v>
      </c>
      <c r="H2526" s="327">
        <v>0</v>
      </c>
      <c r="I2526" s="332">
        <v>0</v>
      </c>
      <c r="J2526" s="358">
        <v>0</v>
      </c>
      <c r="K2526" s="327">
        <v>0</v>
      </c>
      <c r="L2526" s="336">
        <v>5.8741981719495287E-5</v>
      </c>
      <c r="M2526" s="210">
        <v>1.1415525114155251E-4</v>
      </c>
      <c r="N2526" s="325">
        <v>0</v>
      </c>
      <c r="O2526" s="358">
        <v>0</v>
      </c>
      <c r="P2526" s="327">
        <v>0</v>
      </c>
      <c r="Q2526" s="332">
        <v>0.42873563218390809</v>
      </c>
      <c r="R2526" s="358">
        <v>0.33905357185299534</v>
      </c>
      <c r="S2526" s="327">
        <v>0.33500582294576275</v>
      </c>
      <c r="T2526" s="358">
        <v>0.21924745109404448</v>
      </c>
      <c r="U2526" s="358">
        <v>0.78455658404447448</v>
      </c>
      <c r="V2526" s="361">
        <v>0</v>
      </c>
    </row>
    <row r="2527" spans="1:22" hidden="1" outlineLevel="1">
      <c r="A2527" s="65">
        <v>2518</v>
      </c>
      <c r="B2527" s="117">
        <v>1</v>
      </c>
      <c r="C2527" s="325">
        <v>1.2675515497370885E-4</v>
      </c>
      <c r="D2527" s="358">
        <v>1.2367005839400362E-4</v>
      </c>
      <c r="E2527" s="327">
        <v>1.278452558428752E-4</v>
      </c>
      <c r="F2527" s="332">
        <v>0</v>
      </c>
      <c r="G2527" s="358">
        <v>0</v>
      </c>
      <c r="H2527" s="327">
        <v>0</v>
      </c>
      <c r="I2527" s="332">
        <v>0</v>
      </c>
      <c r="J2527" s="358">
        <v>1.4345839973593818E-4</v>
      </c>
      <c r="K2527" s="327">
        <v>0</v>
      </c>
      <c r="L2527" s="336">
        <v>3.7594868300476983E-5</v>
      </c>
      <c r="M2527" s="210">
        <v>1.1415525114155251E-4</v>
      </c>
      <c r="N2527" s="325">
        <v>0</v>
      </c>
      <c r="O2527" s="358">
        <v>0</v>
      </c>
      <c r="P2527" s="327">
        <v>0</v>
      </c>
      <c r="Q2527" s="332">
        <v>0.52767462422634837</v>
      </c>
      <c r="R2527" s="358">
        <v>0.3598283005570877</v>
      </c>
      <c r="S2527" s="327">
        <v>0.35920246883447698</v>
      </c>
      <c r="T2527" s="358">
        <v>0.20104656536390908</v>
      </c>
      <c r="U2527" s="358">
        <v>0.69359186416030305</v>
      </c>
      <c r="V2527" s="361">
        <v>0</v>
      </c>
    </row>
    <row r="2528" spans="1:22" hidden="1" outlineLevel="1">
      <c r="A2528" s="65">
        <v>2519</v>
      </c>
      <c r="B2528" s="117">
        <v>1</v>
      </c>
      <c r="C2528" s="325">
        <v>1.1219206271095038E-4</v>
      </c>
      <c r="D2528" s="358">
        <v>1.108383906467874E-4</v>
      </c>
      <c r="E2528" s="327">
        <v>1.1456128405362059E-4</v>
      </c>
      <c r="F2528" s="332">
        <v>0</v>
      </c>
      <c r="G2528" s="358">
        <v>0</v>
      </c>
      <c r="H2528" s="327">
        <v>0</v>
      </c>
      <c r="I2528" s="332">
        <v>0</v>
      </c>
      <c r="J2528" s="358">
        <v>1.5866745644146742E-4</v>
      </c>
      <c r="K2528" s="327">
        <v>1.0399921554877401E-4</v>
      </c>
      <c r="L2528" s="336">
        <v>2.3496792687798115E-5</v>
      </c>
      <c r="M2528" s="210">
        <v>1.1415525114155251E-4</v>
      </c>
      <c r="N2528" s="325">
        <v>0</v>
      </c>
      <c r="O2528" s="358">
        <v>0</v>
      </c>
      <c r="P2528" s="327">
        <v>0</v>
      </c>
      <c r="Q2528" s="332">
        <v>0.52767462422634837</v>
      </c>
      <c r="R2528" s="358">
        <v>0.37078833097266167</v>
      </c>
      <c r="S2528" s="327">
        <v>0.34986815106197511</v>
      </c>
      <c r="T2528" s="358">
        <v>0.14152757697053536</v>
      </c>
      <c r="U2528" s="358">
        <v>0.56217326884938223</v>
      </c>
      <c r="V2528" s="361">
        <v>0</v>
      </c>
    </row>
    <row r="2529" spans="1:22" hidden="1" outlineLevel="1">
      <c r="A2529" s="65">
        <v>2520</v>
      </c>
      <c r="B2529" s="117">
        <v>1</v>
      </c>
      <c r="C2529" s="325">
        <v>1.0152912906276758E-4</v>
      </c>
      <c r="D2529" s="358">
        <v>9.8823283574394027E-5</v>
      </c>
      <c r="E2529" s="327">
        <v>1.0171838164018108E-4</v>
      </c>
      <c r="F2529" s="332">
        <v>0</v>
      </c>
      <c r="G2529" s="358">
        <v>0</v>
      </c>
      <c r="H2529" s="327">
        <v>0</v>
      </c>
      <c r="I2529" s="332">
        <v>0</v>
      </c>
      <c r="J2529" s="358">
        <v>1.5332373381520041E-4</v>
      </c>
      <c r="K2529" s="327">
        <v>1.099420278658468E-4</v>
      </c>
      <c r="L2529" s="336">
        <v>9.3987170751192458E-6</v>
      </c>
      <c r="M2529" s="210">
        <v>1.1415525114155251E-4</v>
      </c>
      <c r="N2529" s="325">
        <v>0</v>
      </c>
      <c r="O2529" s="358">
        <v>0</v>
      </c>
      <c r="P2529" s="327">
        <v>0</v>
      </c>
      <c r="Q2529" s="332">
        <v>0.62661361626878875</v>
      </c>
      <c r="R2529" s="358">
        <v>0.36721652940889615</v>
      </c>
      <c r="S2529" s="327">
        <v>0.36192850075323157</v>
      </c>
      <c r="T2529" s="358">
        <v>8.8075550487206791E-2</v>
      </c>
      <c r="U2529" s="358">
        <v>0.4532416042924366</v>
      </c>
      <c r="V2529" s="361">
        <v>0</v>
      </c>
    </row>
    <row r="2530" spans="1:22" hidden="1" outlineLevel="1">
      <c r="A2530" s="65">
        <v>2521</v>
      </c>
      <c r="B2530" s="117">
        <v>1</v>
      </c>
      <c r="C2530" s="325">
        <v>9.6660181048738026E-5</v>
      </c>
      <c r="D2530" s="358">
        <v>9.1921401680058033E-5</v>
      </c>
      <c r="E2530" s="327">
        <v>9.2909966752579629E-5</v>
      </c>
      <c r="F2530" s="332">
        <v>0</v>
      </c>
      <c r="G2530" s="358">
        <v>0</v>
      </c>
      <c r="H2530" s="327">
        <v>0</v>
      </c>
      <c r="I2530" s="332">
        <v>0</v>
      </c>
      <c r="J2530" s="358">
        <v>1.7264334638708887E-4</v>
      </c>
      <c r="K2530" s="327">
        <v>1.099420278658468E-4</v>
      </c>
      <c r="L2530" s="336">
        <v>5.8741981719495289E-6</v>
      </c>
      <c r="M2530" s="210">
        <v>1.1415525114155251E-4</v>
      </c>
      <c r="N2530" s="325">
        <v>0</v>
      </c>
      <c r="O2530" s="358">
        <v>0</v>
      </c>
      <c r="P2530" s="327">
        <v>0</v>
      </c>
      <c r="Q2530" s="332">
        <v>0.75853227232537579</v>
      </c>
      <c r="R2530" s="358">
        <v>0.39585132949125518</v>
      </c>
      <c r="S2530" s="327">
        <v>0.44073850717210122</v>
      </c>
      <c r="T2530" s="358">
        <v>5.3033615317118581E-2</v>
      </c>
      <c r="U2530" s="358">
        <v>0.39165679393607206</v>
      </c>
      <c r="V2530" s="361">
        <v>0</v>
      </c>
    </row>
    <row r="2531" spans="1:22" hidden="1" outlineLevel="1">
      <c r="A2531" s="65">
        <v>2522</v>
      </c>
      <c r="B2531" s="117">
        <v>1</v>
      </c>
      <c r="C2531" s="325">
        <v>8.9903656269320906E-5</v>
      </c>
      <c r="D2531" s="358">
        <v>8.3989097981778912E-5</v>
      </c>
      <c r="E2531" s="327">
        <v>8.7059311208679399E-5</v>
      </c>
      <c r="F2531" s="332">
        <v>0</v>
      </c>
      <c r="G2531" s="358">
        <v>0</v>
      </c>
      <c r="H2531" s="327">
        <v>0</v>
      </c>
      <c r="I2531" s="332">
        <v>8.9157550307147697E-5</v>
      </c>
      <c r="J2531" s="358">
        <v>2.1539312739722523E-4</v>
      </c>
      <c r="K2531" s="327">
        <v>1.1291343402438324E-4</v>
      </c>
      <c r="L2531" s="336">
        <v>2.3496792687798115E-6</v>
      </c>
      <c r="M2531" s="210">
        <v>1.1415525114155251E-4</v>
      </c>
      <c r="N2531" s="325">
        <v>0</v>
      </c>
      <c r="O2531" s="358">
        <v>0</v>
      </c>
      <c r="P2531" s="327">
        <v>0</v>
      </c>
      <c r="Q2531" s="332">
        <v>0.42873563218390809</v>
      </c>
      <c r="R2531" s="358">
        <v>0.3842721332496048</v>
      </c>
      <c r="S2531" s="327">
        <v>0.53197176488118114</v>
      </c>
      <c r="T2531" s="358">
        <v>4.4560789201365907E-2</v>
      </c>
      <c r="U2531" s="358">
        <v>0.33820795852586955</v>
      </c>
      <c r="V2531" s="361">
        <v>0</v>
      </c>
    </row>
    <row r="2532" spans="1:22" hidden="1" outlineLevel="1">
      <c r="A2532" s="65">
        <v>2523</v>
      </c>
      <c r="B2532" s="117">
        <v>1</v>
      </c>
      <c r="C2532" s="325">
        <v>8.7672315523481945E-5</v>
      </c>
      <c r="D2532" s="358">
        <v>7.9653549636886167E-5</v>
      </c>
      <c r="E2532" s="327">
        <v>8.3401029915154213E-5</v>
      </c>
      <c r="F2532" s="332">
        <v>0</v>
      </c>
      <c r="G2532" s="358">
        <v>0</v>
      </c>
      <c r="H2532" s="327">
        <v>0</v>
      </c>
      <c r="I2532" s="332">
        <v>1.0030224409554116E-4</v>
      </c>
      <c r="J2532" s="358">
        <v>2.3800118466220111E-4</v>
      </c>
      <c r="K2532" s="327">
        <v>1.099420278658468E-4</v>
      </c>
      <c r="L2532" s="336">
        <v>1.1748396343899057E-6</v>
      </c>
      <c r="M2532" s="210">
        <v>1.1415525114155251E-4</v>
      </c>
      <c r="N2532" s="325">
        <v>0</v>
      </c>
      <c r="O2532" s="358">
        <v>0</v>
      </c>
      <c r="P2532" s="327">
        <v>0</v>
      </c>
      <c r="Q2532" s="332">
        <v>0.42873563218390809</v>
      </c>
      <c r="R2532" s="358">
        <v>0.42429040074602004</v>
      </c>
      <c r="S2532" s="327">
        <v>0.52705140951186646</v>
      </c>
      <c r="T2532" s="358">
        <v>4.309635011963088E-2</v>
      </c>
      <c r="U2532" s="358">
        <v>0.32159700967745564</v>
      </c>
      <c r="V2532" s="361">
        <v>0</v>
      </c>
    </row>
    <row r="2533" spans="1:22" hidden="1" outlineLevel="1">
      <c r="A2533" s="65">
        <v>2524</v>
      </c>
      <c r="B2533" s="117">
        <v>1</v>
      </c>
      <c r="C2533" s="325">
        <v>8.5740986978764195E-5</v>
      </c>
      <c r="D2533" s="358">
        <v>7.8662011674601268E-5</v>
      </c>
      <c r="E2533" s="327">
        <v>8.1338381951783623E-5</v>
      </c>
      <c r="F2533" s="332">
        <v>0</v>
      </c>
      <c r="G2533" s="358">
        <v>0</v>
      </c>
      <c r="H2533" s="327">
        <v>0</v>
      </c>
      <c r="I2533" s="332">
        <v>1.136758766416133E-4</v>
      </c>
      <c r="J2533" s="358">
        <v>2.9513791120459485E-4</v>
      </c>
      <c r="K2533" s="327">
        <v>1.2777046481706524E-4</v>
      </c>
      <c r="L2533" s="336">
        <v>1.409807561267887E-5</v>
      </c>
      <c r="M2533" s="210">
        <v>1.1415525114155251E-4</v>
      </c>
      <c r="N2533" s="325">
        <v>0</v>
      </c>
      <c r="O2533" s="358">
        <v>0</v>
      </c>
      <c r="P2533" s="327">
        <v>0</v>
      </c>
      <c r="Q2533" s="332">
        <v>0.39575596816976127</v>
      </c>
      <c r="R2533" s="358">
        <v>0.37830284215965054</v>
      </c>
      <c r="S2533" s="327">
        <v>0.52145588194877868</v>
      </c>
      <c r="T2533" s="358">
        <v>4.4874597576023412E-2</v>
      </c>
      <c r="U2533" s="358">
        <v>0.31809402046452484</v>
      </c>
      <c r="V2533" s="361">
        <v>0</v>
      </c>
    </row>
    <row r="2534" spans="1:22" hidden="1" outlineLevel="1">
      <c r="A2534" s="65">
        <v>2525</v>
      </c>
      <c r="B2534" s="117">
        <v>1</v>
      </c>
      <c r="C2534" s="325">
        <v>8.7422305355880939E-5</v>
      </c>
      <c r="D2534" s="358">
        <v>8.0256249182588746E-5</v>
      </c>
      <c r="E2534" s="327">
        <v>8.1584861897092051E-5</v>
      </c>
      <c r="F2534" s="332">
        <v>0</v>
      </c>
      <c r="G2534" s="358">
        <v>0</v>
      </c>
      <c r="H2534" s="327">
        <v>0</v>
      </c>
      <c r="I2534" s="332">
        <v>1.2927844794536418E-4</v>
      </c>
      <c r="J2534" s="358">
        <v>2.7910674332579371E-4</v>
      </c>
      <c r="K2534" s="327">
        <v>1.218276524999924E-4</v>
      </c>
      <c r="L2534" s="336">
        <v>3.7594868300476983E-5</v>
      </c>
      <c r="M2534" s="210">
        <v>1.1415525114155251E-4</v>
      </c>
      <c r="N2534" s="325">
        <v>0</v>
      </c>
      <c r="O2534" s="358">
        <v>0</v>
      </c>
      <c r="P2534" s="327">
        <v>0</v>
      </c>
      <c r="Q2534" s="332">
        <v>0.36277630415561452</v>
      </c>
      <c r="R2534" s="358">
        <v>0.35974663260058504</v>
      </c>
      <c r="S2534" s="327">
        <v>0.58866972992520905</v>
      </c>
      <c r="T2534" s="358">
        <v>4.7803475739493471E-2</v>
      </c>
      <c r="U2534" s="358">
        <v>0.32815098949519717</v>
      </c>
      <c r="V2534" s="361">
        <v>0</v>
      </c>
    </row>
    <row r="2535" spans="1:22" hidden="1" outlineLevel="1">
      <c r="A2535" s="65">
        <v>2526</v>
      </c>
      <c r="B2535" s="117">
        <v>1</v>
      </c>
      <c r="C2535" s="325">
        <v>9.3647558529145927E-5</v>
      </c>
      <c r="D2535" s="358">
        <v>8.441682024001946E-5</v>
      </c>
      <c r="E2535" s="327">
        <v>8.6242035600551429E-5</v>
      </c>
      <c r="F2535" s="332">
        <v>0</v>
      </c>
      <c r="G2535" s="358">
        <v>0</v>
      </c>
      <c r="H2535" s="327">
        <v>0</v>
      </c>
      <c r="I2535" s="332">
        <v>1.4933889676447238E-4</v>
      </c>
      <c r="J2535" s="358">
        <v>2.8650574388524046E-4</v>
      </c>
      <c r="K2535" s="327">
        <v>0</v>
      </c>
      <c r="L2535" s="336">
        <v>9.3987170751192462E-5</v>
      </c>
      <c r="M2535" s="210">
        <v>1.1415525114155251E-4</v>
      </c>
      <c r="N2535" s="325">
        <v>7.5360164645205336E-4</v>
      </c>
      <c r="O2535" s="358">
        <v>2.9606141464562081E-3</v>
      </c>
      <c r="P2535" s="327">
        <v>9.5660036410842814E-4</v>
      </c>
      <c r="Q2535" s="332">
        <v>0.32979664014146776</v>
      </c>
      <c r="R2535" s="358">
        <v>0.3941250992648308</v>
      </c>
      <c r="S2535" s="327">
        <v>0.74313329202586287</v>
      </c>
      <c r="T2535" s="358">
        <v>6.4958333554103811E-2</v>
      </c>
      <c r="U2535" s="358">
        <v>0.35911289415142444</v>
      </c>
      <c r="V2535" s="361">
        <v>0</v>
      </c>
    </row>
    <row r="2536" spans="1:22" hidden="1" outlineLevel="1">
      <c r="A2536" s="65">
        <v>2527</v>
      </c>
      <c r="B2536" s="117">
        <v>1</v>
      </c>
      <c r="C2536" s="325">
        <v>1.0872942188967648E-4</v>
      </c>
      <c r="D2536" s="358">
        <v>9.2115820888349193E-5</v>
      </c>
      <c r="E2536" s="327">
        <v>9.8150908747558988E-5</v>
      </c>
      <c r="F2536" s="332">
        <v>0</v>
      </c>
      <c r="G2536" s="358">
        <v>0</v>
      </c>
      <c r="H2536" s="327">
        <v>0</v>
      </c>
      <c r="I2536" s="332">
        <v>1.6048359055286583E-4</v>
      </c>
      <c r="J2536" s="358">
        <v>2.3142429527602635E-4</v>
      </c>
      <c r="K2536" s="327">
        <v>1.1588484018291963E-4</v>
      </c>
      <c r="L2536" s="336">
        <v>1.8210014333043539E-4</v>
      </c>
      <c r="M2536" s="210">
        <v>1.1415525114155251E-4</v>
      </c>
      <c r="N2536" s="325">
        <v>1.0927223873554773E-2</v>
      </c>
      <c r="O2536" s="358">
        <v>7.9427514519957415E-2</v>
      </c>
      <c r="P2536" s="327">
        <v>3.3416389655111248E-2</v>
      </c>
      <c r="Q2536" s="332">
        <v>0.13191865605658709</v>
      </c>
      <c r="R2536" s="358">
        <v>0.36603122323936643</v>
      </c>
      <c r="S2536" s="327">
        <v>0.57221230404600831</v>
      </c>
      <c r="T2536" s="358">
        <v>8.4309849991316702E-2</v>
      </c>
      <c r="U2536" s="358">
        <v>0.42849468049786077</v>
      </c>
      <c r="V2536" s="361">
        <v>4.6184513980088389E-2</v>
      </c>
    </row>
    <row r="2537" spans="1:22" hidden="1" outlineLevel="1">
      <c r="A2537" s="65">
        <v>2528</v>
      </c>
      <c r="B2537" s="117">
        <v>1</v>
      </c>
      <c r="C2537" s="325">
        <v>1.2565511023626441E-4</v>
      </c>
      <c r="D2537" s="358">
        <v>1.0813596365154035E-4</v>
      </c>
      <c r="E2537" s="327">
        <v>1.143277767370126E-4</v>
      </c>
      <c r="F2537" s="332">
        <v>0</v>
      </c>
      <c r="G2537" s="358">
        <v>0</v>
      </c>
      <c r="H2537" s="327">
        <v>0</v>
      </c>
      <c r="I2537" s="332">
        <v>1.4265208049143633E-4</v>
      </c>
      <c r="J2537" s="358">
        <v>1.3441517682994777E-4</v>
      </c>
      <c r="K2537" s="327">
        <v>9.8056403231701241E-5</v>
      </c>
      <c r="L2537" s="336">
        <v>1.5860335064263727E-4</v>
      </c>
      <c r="M2537" s="210">
        <v>1.1415525114155251E-4</v>
      </c>
      <c r="N2537" s="325">
        <v>4.3520495082606088E-2</v>
      </c>
      <c r="O2537" s="358">
        <v>0.23900610889241938</v>
      </c>
      <c r="P2537" s="327">
        <v>0.11945129370501495</v>
      </c>
      <c r="Q2537" s="332">
        <v>0.32979664014146776</v>
      </c>
      <c r="R2537" s="358">
        <v>0.20453236335135136</v>
      </c>
      <c r="S2537" s="327">
        <v>0.33654186041779277</v>
      </c>
      <c r="T2537" s="358">
        <v>0.11705052374724986</v>
      </c>
      <c r="U2537" s="358">
        <v>0.5291773704566145</v>
      </c>
      <c r="V2537" s="361">
        <v>0.19568907037683508</v>
      </c>
    </row>
    <row r="2538" spans="1:22" hidden="1" outlineLevel="1">
      <c r="A2538" s="65">
        <v>2529</v>
      </c>
      <c r="B2538" s="117">
        <v>1</v>
      </c>
      <c r="C2538" s="325">
        <v>1.4274955544598306E-4</v>
      </c>
      <c r="D2538" s="358">
        <v>1.1635989616225621E-4</v>
      </c>
      <c r="E2538" s="327">
        <v>1.2602908782481306E-4</v>
      </c>
      <c r="F2538" s="332">
        <v>0</v>
      </c>
      <c r="G2538" s="358">
        <v>0</v>
      </c>
      <c r="H2538" s="327">
        <v>0</v>
      </c>
      <c r="I2538" s="332">
        <v>9.5844366580183796E-5</v>
      </c>
      <c r="J2538" s="358">
        <v>0</v>
      </c>
      <c r="K2538" s="327">
        <v>0</v>
      </c>
      <c r="L2538" s="336">
        <v>1.4685495429873823E-4</v>
      </c>
      <c r="M2538" s="210">
        <v>1.1415525114155251E-4</v>
      </c>
      <c r="N2538" s="325">
        <v>9.4953807452958741E-2</v>
      </c>
      <c r="O2538" s="358">
        <v>0.43422616548074827</v>
      </c>
      <c r="P2538" s="327">
        <v>0.21851705863912396</v>
      </c>
      <c r="Q2538" s="332">
        <v>0.32979664014146776</v>
      </c>
      <c r="R2538" s="358">
        <v>0.18260712540009666</v>
      </c>
      <c r="S2538" s="327">
        <v>0.33070157947926287</v>
      </c>
      <c r="T2538" s="358">
        <v>0.16098369619930078</v>
      </c>
      <c r="U2538" s="358">
        <v>0.667262945237307</v>
      </c>
      <c r="V2538" s="361">
        <v>0.35481622759688741</v>
      </c>
    </row>
    <row r="2539" spans="1:22" hidden="1" outlineLevel="1">
      <c r="A2539" s="65">
        <v>2530</v>
      </c>
      <c r="B2539" s="117">
        <v>1</v>
      </c>
      <c r="C2539" s="325">
        <v>1.4770600701867294E-4</v>
      </c>
      <c r="D2539" s="358">
        <v>1.1645710576640178E-4</v>
      </c>
      <c r="E2539" s="327">
        <v>1.2818254418908676E-4</v>
      </c>
      <c r="F2539" s="332">
        <v>0</v>
      </c>
      <c r="G2539" s="358">
        <v>0</v>
      </c>
      <c r="H2539" s="327">
        <v>0</v>
      </c>
      <c r="I2539" s="332">
        <v>0</v>
      </c>
      <c r="J2539" s="358">
        <v>0</v>
      </c>
      <c r="K2539" s="327">
        <v>0</v>
      </c>
      <c r="L2539" s="336">
        <v>1.644775488145868E-4</v>
      </c>
      <c r="M2539" s="210">
        <v>1.1415525114155251E-4</v>
      </c>
      <c r="N2539" s="325">
        <v>0.21515327006206125</v>
      </c>
      <c r="O2539" s="358">
        <v>0.59151877595883817</v>
      </c>
      <c r="P2539" s="327">
        <v>0.36213760514620202</v>
      </c>
      <c r="Q2539" s="332">
        <v>0.23085764809902742</v>
      </c>
      <c r="R2539" s="358">
        <v>0.20566338377175281</v>
      </c>
      <c r="S2539" s="327">
        <v>0.30890180869924055</v>
      </c>
      <c r="T2539" s="358">
        <v>0.16778287765021341</v>
      </c>
      <c r="U2539" s="358">
        <v>0.69110587181564254</v>
      </c>
      <c r="V2539" s="361">
        <v>0.46572349684486952</v>
      </c>
    </row>
    <row r="2540" spans="1:22" hidden="1" outlineLevel="1">
      <c r="A2540" s="65">
        <v>2531</v>
      </c>
      <c r="B2540" s="117">
        <v>1</v>
      </c>
      <c r="C2540" s="325">
        <v>1.4566842415272477E-4</v>
      </c>
      <c r="D2540" s="358">
        <v>1.0990517844698986E-4</v>
      </c>
      <c r="E2540" s="327">
        <v>1.3164623605210529E-4</v>
      </c>
      <c r="F2540" s="332">
        <v>0</v>
      </c>
      <c r="G2540" s="358">
        <v>0</v>
      </c>
      <c r="H2540" s="327">
        <v>0</v>
      </c>
      <c r="I2540" s="332">
        <v>0</v>
      </c>
      <c r="J2540" s="358">
        <v>0</v>
      </c>
      <c r="K2540" s="327">
        <v>0</v>
      </c>
      <c r="L2540" s="336">
        <v>1.8797434150238492E-4</v>
      </c>
      <c r="M2540" s="210">
        <v>1.1415525114155251E-4</v>
      </c>
      <c r="N2540" s="325">
        <v>0.3232951063279309</v>
      </c>
      <c r="O2540" s="358">
        <v>0.67196006185932422</v>
      </c>
      <c r="P2540" s="327">
        <v>0.44688180465092076</v>
      </c>
      <c r="Q2540" s="332">
        <v>0.296816976127321</v>
      </c>
      <c r="R2540" s="358">
        <v>0.24428673908127593</v>
      </c>
      <c r="S2540" s="327">
        <v>0.36454481373529862</v>
      </c>
      <c r="T2540" s="358">
        <v>0.19864070115820154</v>
      </c>
      <c r="U2540" s="358">
        <v>0.55516729042352053</v>
      </c>
      <c r="V2540" s="361">
        <v>0.47657984274358456</v>
      </c>
    </row>
    <row r="2541" spans="1:22" hidden="1" outlineLevel="1">
      <c r="A2541" s="65">
        <v>2532</v>
      </c>
      <c r="B2541" s="117">
        <v>1</v>
      </c>
      <c r="C2541" s="325">
        <v>1.4448087585662E-4</v>
      </c>
      <c r="D2541" s="358">
        <v>1.0634730693526173E-4</v>
      </c>
      <c r="E2541" s="327">
        <v>1.3112733090408753E-4</v>
      </c>
      <c r="F2541" s="332">
        <v>0</v>
      </c>
      <c r="G2541" s="358">
        <v>0</v>
      </c>
      <c r="H2541" s="327">
        <v>0</v>
      </c>
      <c r="I2541" s="332">
        <v>0</v>
      </c>
      <c r="J2541" s="358">
        <v>0</v>
      </c>
      <c r="K2541" s="327">
        <v>0</v>
      </c>
      <c r="L2541" s="336">
        <v>2.0677177565262342E-4</v>
      </c>
      <c r="M2541" s="210">
        <v>1.1415525114155251E-4</v>
      </c>
      <c r="N2541" s="325">
        <v>0.30407826434340351</v>
      </c>
      <c r="O2541" s="358">
        <v>0.74044221787050668</v>
      </c>
      <c r="P2541" s="327">
        <v>0.44584595075585715</v>
      </c>
      <c r="Q2541" s="332">
        <v>0.39575596816976127</v>
      </c>
      <c r="R2541" s="358">
        <v>0.27465893337505121</v>
      </c>
      <c r="S2541" s="327">
        <v>0.32156981336489282</v>
      </c>
      <c r="T2541" s="358">
        <v>0.18682058571276883</v>
      </c>
      <c r="U2541" s="358">
        <v>0.48465550755678394</v>
      </c>
      <c r="V2541" s="361">
        <v>0.51727205346098992</v>
      </c>
    </row>
    <row r="2542" spans="1:22" hidden="1" outlineLevel="1">
      <c r="A2542" s="65">
        <v>2533</v>
      </c>
      <c r="B2542" s="117">
        <v>1</v>
      </c>
      <c r="C2542" s="325">
        <v>1.321991263732207E-4</v>
      </c>
      <c r="D2542" s="358">
        <v>1.0623065541028704E-4</v>
      </c>
      <c r="E2542" s="327">
        <v>1.2896090191111338E-4</v>
      </c>
      <c r="F2542" s="332">
        <v>0</v>
      </c>
      <c r="G2542" s="358">
        <v>0</v>
      </c>
      <c r="H2542" s="327">
        <v>0</v>
      </c>
      <c r="I2542" s="332">
        <v>0</v>
      </c>
      <c r="J2542" s="358">
        <v>0</v>
      </c>
      <c r="K2542" s="327">
        <v>0</v>
      </c>
      <c r="L2542" s="336">
        <v>1.8797434150238492E-4</v>
      </c>
      <c r="M2542" s="210">
        <v>1.1415525114155251E-4</v>
      </c>
      <c r="N2542" s="325">
        <v>0.30426666475501657</v>
      </c>
      <c r="O2542" s="358">
        <v>0.71927443127605506</v>
      </c>
      <c r="P2542" s="327">
        <v>0.45201539375902622</v>
      </c>
      <c r="Q2542" s="332">
        <v>0.39575596816976127</v>
      </c>
      <c r="R2542" s="358">
        <v>0.31197280360568241</v>
      </c>
      <c r="S2542" s="327">
        <v>0.39563670057051264</v>
      </c>
      <c r="T2542" s="358">
        <v>0.13954012393103785</v>
      </c>
      <c r="U2542" s="358">
        <v>0.4300766756262811</v>
      </c>
      <c r="V2542" s="361">
        <v>0.53191514167036713</v>
      </c>
    </row>
    <row r="2543" spans="1:22" hidden="1" outlineLevel="1">
      <c r="A2543" s="65">
        <v>2534</v>
      </c>
      <c r="B2543" s="117">
        <v>1</v>
      </c>
      <c r="C2543" s="325">
        <v>1.3229913044026108E-4</v>
      </c>
      <c r="D2543" s="358">
        <v>1.0105910446974231E-4</v>
      </c>
      <c r="E2543" s="327">
        <v>1.2290268430800605E-4</v>
      </c>
      <c r="F2543" s="332">
        <v>0</v>
      </c>
      <c r="G2543" s="358">
        <v>1.773879392539668E-4</v>
      </c>
      <c r="H2543" s="327">
        <v>0</v>
      </c>
      <c r="I2543" s="332">
        <v>0</v>
      </c>
      <c r="J2543" s="358">
        <v>0</v>
      </c>
      <c r="K2543" s="327">
        <v>0</v>
      </c>
      <c r="L2543" s="336">
        <v>1.9032402077116473E-4</v>
      </c>
      <c r="M2543" s="210">
        <v>1.1415525114155251E-4</v>
      </c>
      <c r="N2543" s="325">
        <v>0.32574431167890011</v>
      </c>
      <c r="O2543" s="358">
        <v>0.66703885539133223</v>
      </c>
      <c r="P2543" s="327">
        <v>0.51525528355029804</v>
      </c>
      <c r="Q2543" s="332">
        <v>0.296816976127321</v>
      </c>
      <c r="R2543" s="358">
        <v>0.38213736948205773</v>
      </c>
      <c r="S2543" s="327">
        <v>0.41224604710371116</v>
      </c>
      <c r="T2543" s="358">
        <v>8.5355877906841723E-2</v>
      </c>
      <c r="U2543" s="358">
        <v>0.39628977966930323</v>
      </c>
      <c r="V2543" s="361">
        <v>0.5039268406403471</v>
      </c>
    </row>
    <row r="2544" spans="1:22" hidden="1" outlineLevel="1">
      <c r="A2544" s="65">
        <v>2535</v>
      </c>
      <c r="B2544" s="117">
        <v>1</v>
      </c>
      <c r="C2544" s="325">
        <v>1.3853063386771612E-4</v>
      </c>
      <c r="D2544" s="358">
        <v>1.029255288693374E-4</v>
      </c>
      <c r="E2544" s="327">
        <v>1.2383671357443803E-4</v>
      </c>
      <c r="F2544" s="332">
        <v>0</v>
      </c>
      <c r="G2544" s="358">
        <v>1.8322306883468946E-4</v>
      </c>
      <c r="H2544" s="327">
        <v>0</v>
      </c>
      <c r="I2544" s="332">
        <v>0</v>
      </c>
      <c r="J2544" s="358">
        <v>0</v>
      </c>
      <c r="K2544" s="327">
        <v>0</v>
      </c>
      <c r="L2544" s="336">
        <v>2.1382081345896285E-4</v>
      </c>
      <c r="M2544" s="210">
        <v>1.1415525114155251E-4</v>
      </c>
      <c r="N2544" s="325">
        <v>0.27148499313435226</v>
      </c>
      <c r="O2544" s="358">
        <v>0.59739865362325784</v>
      </c>
      <c r="P2544" s="327">
        <v>0.51761599029314964</v>
      </c>
      <c r="Q2544" s="332">
        <v>0.39575596816976127</v>
      </c>
      <c r="R2544" s="358">
        <v>0.4039187867016924</v>
      </c>
      <c r="S2544" s="327">
        <v>0.4854183242421829</v>
      </c>
      <c r="T2544" s="358">
        <v>0.10836849204839219</v>
      </c>
      <c r="U2544" s="358">
        <v>0.41764671390297825</v>
      </c>
      <c r="V2544" s="361">
        <v>0.42455794333863117</v>
      </c>
    </row>
    <row r="2545" spans="1:22" hidden="1" outlineLevel="1">
      <c r="A2545" s="65">
        <v>2536</v>
      </c>
      <c r="B2545" s="117">
        <v>1</v>
      </c>
      <c r="C2545" s="325">
        <v>1.3819937039564477E-4</v>
      </c>
      <c r="D2545" s="358">
        <v>1.0459753406064133E-4</v>
      </c>
      <c r="E2545" s="327">
        <v>1.24653989182566E-4</v>
      </c>
      <c r="F2545" s="332">
        <v>0</v>
      </c>
      <c r="G2545" s="358">
        <v>1.9547684095420697E-4</v>
      </c>
      <c r="H2545" s="327">
        <v>0</v>
      </c>
      <c r="I2545" s="332">
        <v>0</v>
      </c>
      <c r="J2545" s="358">
        <v>0</v>
      </c>
      <c r="K2545" s="327">
        <v>0</v>
      </c>
      <c r="L2545" s="336">
        <v>2.2321953053408208E-4</v>
      </c>
      <c r="M2545" s="210">
        <v>1.1415525114155251E-4</v>
      </c>
      <c r="N2545" s="325">
        <v>0.22796449805174615</v>
      </c>
      <c r="O2545" s="358">
        <v>0.47045748746468802</v>
      </c>
      <c r="P2545" s="327">
        <v>0.44002160067142249</v>
      </c>
      <c r="Q2545" s="332">
        <v>0.52767462422634837</v>
      </c>
      <c r="R2545" s="358">
        <v>0.38603600660153015</v>
      </c>
      <c r="S2545" s="327">
        <v>0.60510184030234271</v>
      </c>
      <c r="T2545" s="358">
        <v>0.10523040830181712</v>
      </c>
      <c r="U2545" s="358">
        <v>0.42216669998417927</v>
      </c>
      <c r="V2545" s="361">
        <v>0.30028255758667594</v>
      </c>
    </row>
    <row r="2546" spans="1:22" hidden="1" outlineLevel="1">
      <c r="A2546" s="65">
        <v>2537</v>
      </c>
      <c r="B2546" s="117">
        <v>1</v>
      </c>
      <c r="C2546" s="325">
        <v>1.3708682514982032E-4</v>
      </c>
      <c r="D2546" s="358">
        <v>1.0856368590978089E-4</v>
      </c>
      <c r="E2546" s="327">
        <v>1.2429075557895356E-4</v>
      </c>
      <c r="F2546" s="332">
        <v>0</v>
      </c>
      <c r="G2546" s="358">
        <v>2.0014494461878494E-4</v>
      </c>
      <c r="H2546" s="327">
        <v>0</v>
      </c>
      <c r="I2546" s="332">
        <v>0</v>
      </c>
      <c r="J2546" s="358">
        <v>0</v>
      </c>
      <c r="K2546" s="327">
        <v>0</v>
      </c>
      <c r="L2546" s="336">
        <v>2.2321953053408208E-4</v>
      </c>
      <c r="M2546" s="210">
        <v>1.1415525114155251E-4</v>
      </c>
      <c r="N2546" s="325">
        <v>0.18161799679494486</v>
      </c>
      <c r="O2546" s="358">
        <v>0.30381636244411869</v>
      </c>
      <c r="P2546" s="327">
        <v>0.30110723025700703</v>
      </c>
      <c r="Q2546" s="332">
        <v>0.59363395225464199</v>
      </c>
      <c r="R2546" s="358">
        <v>0.34320094375382959</v>
      </c>
      <c r="S2546" s="327">
        <v>0.59534553299833382</v>
      </c>
      <c r="T2546" s="358">
        <v>0.15020960866939304</v>
      </c>
      <c r="U2546" s="358">
        <v>0.4817175166040033</v>
      </c>
      <c r="V2546" s="361">
        <v>0.15613440926485075</v>
      </c>
    </row>
    <row r="2547" spans="1:22" hidden="1" outlineLevel="1">
      <c r="A2547" s="65">
        <v>2538</v>
      </c>
      <c r="B2547" s="117">
        <v>1</v>
      </c>
      <c r="C2547" s="325">
        <v>1.340429513592781E-4</v>
      </c>
      <c r="D2547" s="358">
        <v>1.1027457494274305E-4</v>
      </c>
      <c r="E2547" s="327">
        <v>1.2436859135115622E-4</v>
      </c>
      <c r="F2547" s="332">
        <v>0</v>
      </c>
      <c r="G2547" s="358">
        <v>0</v>
      </c>
      <c r="H2547" s="327">
        <v>0</v>
      </c>
      <c r="I2547" s="332">
        <v>0</v>
      </c>
      <c r="J2547" s="358">
        <v>0</v>
      </c>
      <c r="K2547" s="327">
        <v>0</v>
      </c>
      <c r="L2547" s="336">
        <v>1.644775488145868E-4</v>
      </c>
      <c r="M2547" s="210">
        <v>1.1415525114155251E-4</v>
      </c>
      <c r="N2547" s="325">
        <v>8.8548193458116278E-2</v>
      </c>
      <c r="O2547" s="358">
        <v>0.12379103812476176</v>
      </c>
      <c r="P2547" s="327">
        <v>0.11262035061005955</v>
      </c>
      <c r="Q2547" s="332">
        <v>0.56065428824049512</v>
      </c>
      <c r="R2547" s="358">
        <v>0.30465344526628113</v>
      </c>
      <c r="S2547" s="327">
        <v>0.55480960945393032</v>
      </c>
      <c r="T2547" s="358">
        <v>0.13054428385752265</v>
      </c>
      <c r="U2547" s="358">
        <v>0.5286123721964644</v>
      </c>
      <c r="V2547" s="361">
        <v>3.5615991035228396E-2</v>
      </c>
    </row>
    <row r="2548" spans="1:22" hidden="1" outlineLevel="1">
      <c r="A2548" s="65">
        <v>2539</v>
      </c>
      <c r="B2548" s="117">
        <v>1</v>
      </c>
      <c r="C2548" s="325">
        <v>1.3096157604359571E-4</v>
      </c>
      <c r="D2548" s="358">
        <v>1.1229653470897107E-4</v>
      </c>
      <c r="E2548" s="327">
        <v>1.242129198067509E-4</v>
      </c>
      <c r="F2548" s="332">
        <v>0</v>
      </c>
      <c r="G2548" s="358">
        <v>0</v>
      </c>
      <c r="H2548" s="327">
        <v>0</v>
      </c>
      <c r="I2548" s="332">
        <v>0</v>
      </c>
      <c r="J2548" s="358">
        <v>0</v>
      </c>
      <c r="K2548" s="327">
        <v>0</v>
      </c>
      <c r="L2548" s="336">
        <v>1.1748396343899057E-4</v>
      </c>
      <c r="M2548" s="210">
        <v>1.1415525114155251E-4</v>
      </c>
      <c r="N2548" s="325">
        <v>1.4695232105815042E-2</v>
      </c>
      <c r="O2548" s="358">
        <v>1.2969296969708492E-2</v>
      </c>
      <c r="P2548" s="327">
        <v>1.1131683647490991E-2</v>
      </c>
      <c r="Q2548" s="332">
        <v>0.59363395225464199</v>
      </c>
      <c r="R2548" s="358">
        <v>0.27877976552539807</v>
      </c>
      <c r="S2548" s="327">
        <v>0.50435702866469601</v>
      </c>
      <c r="T2548" s="358">
        <v>0.1717577837292085</v>
      </c>
      <c r="U2548" s="358">
        <v>0.61663910112785492</v>
      </c>
      <c r="V2548" s="361">
        <v>0</v>
      </c>
    </row>
    <row r="2549" spans="1:22" hidden="1" outlineLevel="1">
      <c r="A2549" s="65">
        <v>2540</v>
      </c>
      <c r="B2549" s="117">
        <v>1</v>
      </c>
      <c r="C2549" s="325">
        <v>1.3342417619446561E-4</v>
      </c>
      <c r="D2549" s="358">
        <v>1.233784295815669E-4</v>
      </c>
      <c r="E2549" s="327">
        <v>1.3049167209776578E-4</v>
      </c>
      <c r="F2549" s="332">
        <v>0</v>
      </c>
      <c r="G2549" s="358">
        <v>0</v>
      </c>
      <c r="H2549" s="327">
        <v>0</v>
      </c>
      <c r="I2549" s="332">
        <v>0</v>
      </c>
      <c r="J2549" s="358">
        <v>0</v>
      </c>
      <c r="K2549" s="327">
        <v>0</v>
      </c>
      <c r="L2549" s="336">
        <v>8.811297257924293E-5</v>
      </c>
      <c r="M2549" s="210">
        <v>1.1415525114155251E-4</v>
      </c>
      <c r="N2549" s="325">
        <v>0</v>
      </c>
      <c r="O2549" s="358">
        <v>0</v>
      </c>
      <c r="P2549" s="327">
        <v>0</v>
      </c>
      <c r="Q2549" s="332">
        <v>0.52767462422634837</v>
      </c>
      <c r="R2549" s="358">
        <v>0.25326665560860046</v>
      </c>
      <c r="S2549" s="327">
        <v>0.5188142534646446</v>
      </c>
      <c r="T2549" s="358">
        <v>0.23849436473970481</v>
      </c>
      <c r="U2549" s="358">
        <v>0.74624970200629548</v>
      </c>
      <c r="V2549" s="361">
        <v>0</v>
      </c>
    </row>
    <row r="2550" spans="1:22" hidden="1" outlineLevel="1">
      <c r="A2550" s="65">
        <v>2541</v>
      </c>
      <c r="B2550" s="117">
        <v>1</v>
      </c>
      <c r="C2550" s="325">
        <v>1.3827437344592509E-4</v>
      </c>
      <c r="D2550" s="358">
        <v>1.3799875404506176E-4</v>
      </c>
      <c r="E2550" s="327">
        <v>1.3888496286695301E-4</v>
      </c>
      <c r="F2550" s="332">
        <v>0</v>
      </c>
      <c r="G2550" s="358">
        <v>0</v>
      </c>
      <c r="H2550" s="327">
        <v>0</v>
      </c>
      <c r="I2550" s="332">
        <v>0</v>
      </c>
      <c r="J2550" s="358">
        <v>0</v>
      </c>
      <c r="K2550" s="327">
        <v>0</v>
      </c>
      <c r="L2550" s="336">
        <v>5.8741981719495287E-5</v>
      </c>
      <c r="M2550" s="210">
        <v>1.1415525114155251E-4</v>
      </c>
      <c r="N2550" s="325">
        <v>0</v>
      </c>
      <c r="O2550" s="358">
        <v>0</v>
      </c>
      <c r="P2550" s="327">
        <v>0</v>
      </c>
      <c r="Q2550" s="332">
        <v>0.42873563218390809</v>
      </c>
      <c r="R2550" s="358">
        <v>0.23788634064279782</v>
      </c>
      <c r="S2550" s="327">
        <v>0.38628549658276762</v>
      </c>
      <c r="T2550" s="358">
        <v>0.25617223651207771</v>
      </c>
      <c r="U2550" s="358">
        <v>0.83133843998490553</v>
      </c>
      <c r="V2550" s="361">
        <v>0</v>
      </c>
    </row>
    <row r="2551" spans="1:22" hidden="1" outlineLevel="1">
      <c r="A2551" s="65">
        <v>2542</v>
      </c>
      <c r="B2551" s="117">
        <v>1</v>
      </c>
      <c r="C2551" s="325">
        <v>1.3059281104638425E-4</v>
      </c>
      <c r="D2551" s="358">
        <v>1.270140687766115E-4</v>
      </c>
      <c r="E2551" s="327">
        <v>1.2887009351021029E-4</v>
      </c>
      <c r="F2551" s="332">
        <v>0</v>
      </c>
      <c r="G2551" s="358">
        <v>0</v>
      </c>
      <c r="H2551" s="327">
        <v>0</v>
      </c>
      <c r="I2551" s="332">
        <v>0</v>
      </c>
      <c r="J2551" s="358">
        <v>0</v>
      </c>
      <c r="K2551" s="327">
        <v>0</v>
      </c>
      <c r="L2551" s="336">
        <v>3.7594868300476983E-5</v>
      </c>
      <c r="M2551" s="210">
        <v>1.1415525114155251E-4</v>
      </c>
      <c r="N2551" s="325">
        <v>0</v>
      </c>
      <c r="O2551" s="358">
        <v>0</v>
      </c>
      <c r="P2551" s="327">
        <v>0</v>
      </c>
      <c r="Q2551" s="332">
        <v>0.52767462422634837</v>
      </c>
      <c r="R2551" s="358">
        <v>0.25042143492480762</v>
      </c>
      <c r="S2551" s="327">
        <v>0.40152761251317681</v>
      </c>
      <c r="T2551" s="358">
        <v>0.19163231412418388</v>
      </c>
      <c r="U2551" s="358">
        <v>0.75754966720929817</v>
      </c>
      <c r="V2551" s="361">
        <v>0</v>
      </c>
    </row>
    <row r="2552" spans="1:22" hidden="1" outlineLevel="1">
      <c r="A2552" s="65">
        <v>2543</v>
      </c>
      <c r="B2552" s="117">
        <v>1</v>
      </c>
      <c r="C2552" s="325">
        <v>1.1637348276407716E-4</v>
      </c>
      <c r="D2552" s="358">
        <v>1.157183127748954E-4</v>
      </c>
      <c r="E2552" s="327">
        <v>1.1672771304659473E-4</v>
      </c>
      <c r="F2552" s="332">
        <v>0</v>
      </c>
      <c r="G2552" s="358">
        <v>0</v>
      </c>
      <c r="H2552" s="327">
        <v>0</v>
      </c>
      <c r="I2552" s="332">
        <v>0</v>
      </c>
      <c r="J2552" s="358">
        <v>1.4099206621612259E-4</v>
      </c>
      <c r="K2552" s="327">
        <v>0</v>
      </c>
      <c r="L2552" s="336">
        <v>2.3496792687798115E-5</v>
      </c>
      <c r="M2552" s="210">
        <v>1.1415525114155251E-4</v>
      </c>
      <c r="N2552" s="325">
        <v>0</v>
      </c>
      <c r="O2552" s="358">
        <v>0</v>
      </c>
      <c r="P2552" s="327">
        <v>0</v>
      </c>
      <c r="Q2552" s="332">
        <v>0.42873563218390809</v>
      </c>
      <c r="R2552" s="358">
        <v>0.27531224870356058</v>
      </c>
      <c r="S2552" s="327">
        <v>0.37052855839940724</v>
      </c>
      <c r="T2552" s="358">
        <v>0.12667398057008009</v>
      </c>
      <c r="U2552" s="358">
        <v>0.62341908024965664</v>
      </c>
      <c r="V2552" s="361">
        <v>0</v>
      </c>
    </row>
    <row r="2553" spans="1:22" hidden="1" outlineLevel="1">
      <c r="A2553" s="65">
        <v>2544</v>
      </c>
      <c r="B2553" s="117">
        <v>1</v>
      </c>
      <c r="C2553" s="325">
        <v>1.068918471578091E-4</v>
      </c>
      <c r="D2553" s="358">
        <v>1.0350878649421086E-4</v>
      </c>
      <c r="E2553" s="327">
        <v>1.0524693664670184E-4</v>
      </c>
      <c r="F2553" s="332">
        <v>0</v>
      </c>
      <c r="G2553" s="358">
        <v>0</v>
      </c>
      <c r="H2553" s="327">
        <v>0</v>
      </c>
      <c r="I2553" s="332">
        <v>0</v>
      </c>
      <c r="J2553" s="358">
        <v>1.6565540141427813E-4</v>
      </c>
      <c r="K2553" s="327">
        <v>0</v>
      </c>
      <c r="L2553" s="336">
        <v>9.3987170751192458E-6</v>
      </c>
      <c r="M2553" s="210">
        <v>1.1415525114155251E-4</v>
      </c>
      <c r="N2553" s="325">
        <v>0</v>
      </c>
      <c r="O2553" s="358">
        <v>0</v>
      </c>
      <c r="P2553" s="327">
        <v>0</v>
      </c>
      <c r="Q2553" s="332">
        <v>0.39575596816976127</v>
      </c>
      <c r="R2553" s="358">
        <v>0.26977477889312529</v>
      </c>
      <c r="S2553" s="327">
        <v>0.34004432653858885</v>
      </c>
      <c r="T2553" s="358">
        <v>0.11694592095569738</v>
      </c>
      <c r="U2553" s="358">
        <v>0.50793343587496942</v>
      </c>
      <c r="V2553" s="361">
        <v>0</v>
      </c>
    </row>
    <row r="2554" spans="1:22" hidden="1" outlineLevel="1">
      <c r="A2554" s="65">
        <v>2545</v>
      </c>
      <c r="B2554" s="117">
        <v>1</v>
      </c>
      <c r="C2554" s="325">
        <v>9.4585096657649702E-5</v>
      </c>
      <c r="D2554" s="358">
        <v>8.8480181693304587E-5</v>
      </c>
      <c r="E2554" s="327">
        <v>9.0133824210684619E-5</v>
      </c>
      <c r="F2554" s="332">
        <v>0</v>
      </c>
      <c r="G2554" s="358">
        <v>0</v>
      </c>
      <c r="H2554" s="327">
        <v>0</v>
      </c>
      <c r="I2554" s="332">
        <v>0</v>
      </c>
      <c r="J2554" s="358">
        <v>1.7922023577326371E-4</v>
      </c>
      <c r="K2554" s="327">
        <v>0</v>
      </c>
      <c r="L2554" s="336">
        <v>5.8741981719495289E-6</v>
      </c>
      <c r="M2554" s="210">
        <v>1.1415525114155251E-4</v>
      </c>
      <c r="N2554" s="325">
        <v>0</v>
      </c>
      <c r="O2554" s="358">
        <v>0</v>
      </c>
      <c r="P2554" s="327">
        <v>0</v>
      </c>
      <c r="Q2554" s="332">
        <v>0.42873563218390809</v>
      </c>
      <c r="R2554" s="358">
        <v>0.2564879534754787</v>
      </c>
      <c r="S2554" s="327">
        <v>0.29326301873939165</v>
      </c>
      <c r="T2554" s="358">
        <v>5.9414385601821204E-2</v>
      </c>
      <c r="U2554" s="358">
        <v>0.42058470485575888</v>
      </c>
      <c r="V2554" s="361">
        <v>0</v>
      </c>
    </row>
    <row r="2555" spans="1:22" hidden="1" outlineLevel="1">
      <c r="A2555" s="65">
        <v>2546</v>
      </c>
      <c r="B2555" s="117">
        <v>1</v>
      </c>
      <c r="C2555" s="325">
        <v>8.8791111023496438E-5</v>
      </c>
      <c r="D2555" s="358">
        <v>8.1656067482285051E-5</v>
      </c>
      <c r="E2555" s="327">
        <v>8.3582646716960421E-5</v>
      </c>
      <c r="F2555" s="332">
        <v>0</v>
      </c>
      <c r="G2555" s="358">
        <v>0</v>
      </c>
      <c r="H2555" s="327">
        <v>0</v>
      </c>
      <c r="I2555" s="332">
        <v>0</v>
      </c>
      <c r="J2555" s="358">
        <v>1.7922023577326371E-4</v>
      </c>
      <c r="K2555" s="327">
        <v>0</v>
      </c>
      <c r="L2555" s="336">
        <v>2.3496792687798115E-6</v>
      </c>
      <c r="M2555" s="210">
        <v>1.1415525114155251E-4</v>
      </c>
      <c r="N2555" s="325">
        <v>0</v>
      </c>
      <c r="O2555" s="358">
        <v>0</v>
      </c>
      <c r="P2555" s="327">
        <v>0</v>
      </c>
      <c r="Q2555" s="332">
        <v>0.36277630415561452</v>
      </c>
      <c r="R2555" s="358">
        <v>0.27026841198710527</v>
      </c>
      <c r="S2555" s="327">
        <v>0.27775083393147321</v>
      </c>
      <c r="T2555" s="358">
        <v>5.1673779026936047E-2</v>
      </c>
      <c r="U2555" s="358">
        <v>0.3904137977637418</v>
      </c>
      <c r="V2555" s="361">
        <v>0</v>
      </c>
    </row>
    <row r="2556" spans="1:22" hidden="1" outlineLevel="1">
      <c r="A2556" s="65">
        <v>2547</v>
      </c>
      <c r="B2556" s="117">
        <v>1</v>
      </c>
      <c r="C2556" s="325">
        <v>8.630976011005647E-5</v>
      </c>
      <c r="D2556" s="358">
        <v>7.8623127832943039E-5</v>
      </c>
      <c r="E2556" s="327">
        <v>7.9340597131915253E-5</v>
      </c>
      <c r="F2556" s="332">
        <v>0</v>
      </c>
      <c r="G2556" s="358">
        <v>0</v>
      </c>
      <c r="H2556" s="327">
        <v>0</v>
      </c>
      <c r="I2556" s="332">
        <v>0</v>
      </c>
      <c r="J2556" s="358">
        <v>1.8785240309261819E-4</v>
      </c>
      <c r="K2556" s="327">
        <v>0</v>
      </c>
      <c r="L2556" s="336">
        <v>1.1748396343899057E-6</v>
      </c>
      <c r="M2556" s="210">
        <v>1.1415525114155251E-4</v>
      </c>
      <c r="N2556" s="325">
        <v>0</v>
      </c>
      <c r="O2556" s="358">
        <v>0</v>
      </c>
      <c r="P2556" s="327">
        <v>0</v>
      </c>
      <c r="Q2556" s="332">
        <v>0.296816976127321</v>
      </c>
      <c r="R2556" s="358">
        <v>0.26150587504265305</v>
      </c>
      <c r="S2556" s="327">
        <v>0.27188523749087623</v>
      </c>
      <c r="T2556" s="358">
        <v>4.7489667364835959E-2</v>
      </c>
      <c r="U2556" s="358">
        <v>0.34826492755654187</v>
      </c>
      <c r="V2556" s="361">
        <v>0</v>
      </c>
    </row>
    <row r="2557" spans="1:22" hidden="1" outlineLevel="1">
      <c r="A2557" s="65">
        <v>2548</v>
      </c>
      <c r="B2557" s="117">
        <v>1</v>
      </c>
      <c r="C2557" s="325">
        <v>8.5828490537424542E-5</v>
      </c>
      <c r="D2557" s="358">
        <v>7.8331499020506306E-5</v>
      </c>
      <c r="E2557" s="327">
        <v>7.7693073286958861E-5</v>
      </c>
      <c r="F2557" s="332">
        <v>0</v>
      </c>
      <c r="G2557" s="358">
        <v>0</v>
      </c>
      <c r="H2557" s="327">
        <v>0</v>
      </c>
      <c r="I2557" s="332">
        <v>0</v>
      </c>
      <c r="J2557" s="358">
        <v>1.9360718130552118E-4</v>
      </c>
      <c r="K2557" s="327">
        <v>0</v>
      </c>
      <c r="L2557" s="336">
        <v>1.409807561267887E-5</v>
      </c>
      <c r="M2557" s="210">
        <v>1.1415525114155251E-4</v>
      </c>
      <c r="N2557" s="325">
        <v>0</v>
      </c>
      <c r="O2557" s="358">
        <v>0</v>
      </c>
      <c r="P2557" s="327">
        <v>0</v>
      </c>
      <c r="Q2557" s="332">
        <v>0.19787798408488064</v>
      </c>
      <c r="R2557" s="358">
        <v>0.24910007264423753</v>
      </c>
      <c r="S2557" s="327">
        <v>0.26725183721431389</v>
      </c>
      <c r="T2557" s="358">
        <v>4.7280461781730961E-2</v>
      </c>
      <c r="U2557" s="358">
        <v>0.34069395087053012</v>
      </c>
      <c r="V2557" s="361">
        <v>0</v>
      </c>
    </row>
    <row r="2558" spans="1:22" hidden="1" outlineLevel="1">
      <c r="A2558" s="65">
        <v>2549</v>
      </c>
      <c r="B2558" s="117">
        <v>1</v>
      </c>
      <c r="C2558" s="325">
        <v>8.61410032469258E-5</v>
      </c>
      <c r="D2558" s="358">
        <v>7.8953640487038E-5</v>
      </c>
      <c r="E2558" s="327">
        <v>7.8691965696893053E-5</v>
      </c>
      <c r="F2558" s="332">
        <v>0</v>
      </c>
      <c r="G2558" s="358">
        <v>0</v>
      </c>
      <c r="H2558" s="327">
        <v>0</v>
      </c>
      <c r="I2558" s="332">
        <v>0</v>
      </c>
      <c r="J2558" s="358">
        <v>1.9360718130552118E-4</v>
      </c>
      <c r="K2558" s="327">
        <v>0</v>
      </c>
      <c r="L2558" s="336">
        <v>3.7594868300476983E-5</v>
      </c>
      <c r="M2558" s="210">
        <v>1.1415525114155251E-4</v>
      </c>
      <c r="N2558" s="325">
        <v>0</v>
      </c>
      <c r="O2558" s="358">
        <v>0</v>
      </c>
      <c r="P2558" s="327">
        <v>0</v>
      </c>
      <c r="Q2558" s="332">
        <v>0.16489832007073388</v>
      </c>
      <c r="R2558" s="358">
        <v>0.25081545938090227</v>
      </c>
      <c r="S2558" s="327">
        <v>0.27396984200474883</v>
      </c>
      <c r="T2558" s="358">
        <v>4.8535695280360981E-2</v>
      </c>
      <c r="U2558" s="358">
        <v>0.34329294286722073</v>
      </c>
      <c r="V2558" s="361">
        <v>0</v>
      </c>
    </row>
    <row r="2559" spans="1:22" hidden="1" outlineLevel="1">
      <c r="A2559" s="65">
        <v>2550</v>
      </c>
      <c r="B2559" s="117">
        <v>1</v>
      </c>
      <c r="C2559" s="325">
        <v>9.1322463970456595E-5</v>
      </c>
      <c r="D2559" s="358">
        <v>8.3366956515247217E-5</v>
      </c>
      <c r="E2559" s="327">
        <v>8.3076714197643112E-5</v>
      </c>
      <c r="F2559" s="332">
        <v>0</v>
      </c>
      <c r="G2559" s="358">
        <v>0</v>
      </c>
      <c r="H2559" s="327">
        <v>0</v>
      </c>
      <c r="I2559" s="332">
        <v>0</v>
      </c>
      <c r="J2559" s="358">
        <v>1.9401823689215708E-4</v>
      </c>
      <c r="K2559" s="327">
        <v>0</v>
      </c>
      <c r="L2559" s="336">
        <v>9.3987170751192462E-5</v>
      </c>
      <c r="M2559" s="210">
        <v>1.1415525114155251E-4</v>
      </c>
      <c r="N2559" s="325">
        <v>9.420020580650667E-4</v>
      </c>
      <c r="O2559" s="358">
        <v>3.3037429113695034E-3</v>
      </c>
      <c r="P2559" s="327">
        <v>1.743097977879651E-3</v>
      </c>
      <c r="Q2559" s="332">
        <v>0.13191865605658709</v>
      </c>
      <c r="R2559" s="358">
        <v>0.25941454624042137</v>
      </c>
      <c r="S2559" s="327">
        <v>0.27629919989406354</v>
      </c>
      <c r="T2559" s="358">
        <v>5.1150765069173536E-2</v>
      </c>
      <c r="U2559" s="358">
        <v>0.3653278750130759</v>
      </c>
      <c r="V2559" s="361">
        <v>0</v>
      </c>
    </row>
    <row r="2560" spans="1:22" hidden="1" outlineLevel="1">
      <c r="A2560" s="65">
        <v>2551</v>
      </c>
      <c r="B2560" s="117">
        <v>1</v>
      </c>
      <c r="C2560" s="325">
        <v>1.0667933851534824E-4</v>
      </c>
      <c r="D2560" s="358">
        <v>8.9646696943051517E-5</v>
      </c>
      <c r="E2560" s="327">
        <v>9.440181905313069E-5</v>
      </c>
      <c r="F2560" s="332">
        <v>0</v>
      </c>
      <c r="G2560" s="358">
        <v>0</v>
      </c>
      <c r="H2560" s="327">
        <v>0</v>
      </c>
      <c r="I2560" s="332">
        <v>9.1386489064826379E-5</v>
      </c>
      <c r="J2560" s="358">
        <v>1.9114084778570559E-4</v>
      </c>
      <c r="K2560" s="327">
        <v>0</v>
      </c>
      <c r="L2560" s="336">
        <v>1.8210014333043539E-4</v>
      </c>
      <c r="M2560" s="210">
        <v>1.1415525114155251E-4</v>
      </c>
      <c r="N2560" s="325">
        <v>3.6549679852924594E-2</v>
      </c>
      <c r="O2560" s="358">
        <v>8.966992407881709E-2</v>
      </c>
      <c r="P2560" s="327">
        <v>3.7440940844887222E-2</v>
      </c>
      <c r="Q2560" s="332">
        <v>0.16489832007073388</v>
      </c>
      <c r="R2560" s="358">
        <v>0.23660241469614007</v>
      </c>
      <c r="S2560" s="327">
        <v>0.26027219283319381</v>
      </c>
      <c r="T2560" s="358">
        <v>6.5167539137208824E-2</v>
      </c>
      <c r="U2560" s="358">
        <v>0.44973861507950574</v>
      </c>
      <c r="V2560" s="361">
        <v>7.7979407179657928E-2</v>
      </c>
    </row>
    <row r="2561" spans="1:22" hidden="1" outlineLevel="1">
      <c r="A2561" s="65">
        <v>2552</v>
      </c>
      <c r="B2561" s="117">
        <v>1</v>
      </c>
      <c r="C2561" s="325">
        <v>1.2466131982005044E-4</v>
      </c>
      <c r="D2561" s="358">
        <v>1.0315883191928679E-4</v>
      </c>
      <c r="E2561" s="327">
        <v>1.1138299002201182E-4</v>
      </c>
      <c r="F2561" s="332">
        <v>0</v>
      </c>
      <c r="G2561" s="358">
        <v>0</v>
      </c>
      <c r="H2561" s="327">
        <v>0</v>
      </c>
      <c r="I2561" s="332">
        <v>8.9157550307147697E-5</v>
      </c>
      <c r="J2561" s="358">
        <v>0</v>
      </c>
      <c r="K2561" s="327">
        <v>0</v>
      </c>
      <c r="L2561" s="336">
        <v>1.5860335064263727E-4</v>
      </c>
      <c r="M2561" s="210">
        <v>1.1415525114155251E-4</v>
      </c>
      <c r="N2561" s="325">
        <v>0.15392313628783189</v>
      </c>
      <c r="O2561" s="358">
        <v>0.30491575569839457</v>
      </c>
      <c r="P2561" s="327">
        <v>0.1574513215457882</v>
      </c>
      <c r="Q2561" s="332">
        <v>0.16489832007073388</v>
      </c>
      <c r="R2561" s="358">
        <v>0.23338188596120152</v>
      </c>
      <c r="S2561" s="327">
        <v>0.32146852371502943</v>
      </c>
      <c r="T2561" s="358">
        <v>0.14487486630021545</v>
      </c>
      <c r="U2561" s="358">
        <v>0.6219500847732663</v>
      </c>
      <c r="V2561" s="361">
        <v>0.22159313622376875</v>
      </c>
    </row>
    <row r="2562" spans="1:22" hidden="1" outlineLevel="1">
      <c r="A2562" s="65">
        <v>2553</v>
      </c>
      <c r="B2562" s="117">
        <v>1</v>
      </c>
      <c r="C2562" s="325">
        <v>1.4387460120018756E-4</v>
      </c>
      <c r="D2562" s="358">
        <v>1.1190769629238876E-4</v>
      </c>
      <c r="E2562" s="327">
        <v>1.2609395096831527E-4</v>
      </c>
      <c r="F2562" s="332">
        <v>0</v>
      </c>
      <c r="G2562" s="358">
        <v>0</v>
      </c>
      <c r="H2562" s="327">
        <v>0</v>
      </c>
      <c r="I2562" s="332">
        <v>9.3615427822505074E-5</v>
      </c>
      <c r="J2562" s="358">
        <v>0</v>
      </c>
      <c r="K2562" s="327">
        <v>0</v>
      </c>
      <c r="L2562" s="336">
        <v>1.4685495429873823E-4</v>
      </c>
      <c r="M2562" s="210">
        <v>1.1415525114155251E-4</v>
      </c>
      <c r="N2562" s="325">
        <v>0.30313626228533846</v>
      </c>
      <c r="O2562" s="358">
        <v>0.50015429048992932</v>
      </c>
      <c r="P2562" s="327">
        <v>0.28397256465207049</v>
      </c>
      <c r="Q2562" s="332">
        <v>9.8938992042440319E-2</v>
      </c>
      <c r="R2562" s="358">
        <v>0.23591270992889027</v>
      </c>
      <c r="S2562" s="327">
        <v>0.38698598427860786</v>
      </c>
      <c r="T2562" s="358">
        <v>0.24769941039632501</v>
      </c>
      <c r="U2562" s="358">
        <v>0.77506461327395226</v>
      </c>
      <c r="V2562" s="361">
        <v>0.3534191029137192</v>
      </c>
    </row>
    <row r="2563" spans="1:22" hidden="1" outlineLevel="1">
      <c r="A2563" s="65">
        <v>2554</v>
      </c>
      <c r="B2563" s="117">
        <v>1</v>
      </c>
      <c r="C2563" s="325">
        <v>1.5037486555781365E-4</v>
      </c>
      <c r="D2563" s="358">
        <v>1.1688482802464233E-4</v>
      </c>
      <c r="E2563" s="327">
        <v>1.3274890949164302E-4</v>
      </c>
      <c r="F2563" s="332">
        <v>0</v>
      </c>
      <c r="G2563" s="358">
        <v>0</v>
      </c>
      <c r="H2563" s="327">
        <v>0</v>
      </c>
      <c r="I2563" s="332">
        <v>8.0241795276432917E-5</v>
      </c>
      <c r="J2563" s="358">
        <v>0</v>
      </c>
      <c r="K2563" s="327">
        <v>1.099420278658468E-4</v>
      </c>
      <c r="L2563" s="336">
        <v>1.644775488145868E-4</v>
      </c>
      <c r="M2563" s="210">
        <v>1.1415525114155251E-4</v>
      </c>
      <c r="N2563" s="325">
        <v>0.43972656070477317</v>
      </c>
      <c r="O2563" s="358">
        <v>0.64023684883743837</v>
      </c>
      <c r="P2563" s="327">
        <v>0.43485082850686929</v>
      </c>
      <c r="Q2563" s="332">
        <v>6.5959328028293546E-2</v>
      </c>
      <c r="R2563" s="358">
        <v>0.24891664024467464</v>
      </c>
      <c r="S2563" s="327">
        <v>0.41677815773040999</v>
      </c>
      <c r="T2563" s="358">
        <v>0.30345269829380872</v>
      </c>
      <c r="U2563" s="358">
        <v>0.79958553776446795</v>
      </c>
      <c r="V2563" s="361">
        <v>0.45715751927921661</v>
      </c>
    </row>
    <row r="2564" spans="1:22" hidden="1" outlineLevel="1">
      <c r="A2564" s="65">
        <v>2555</v>
      </c>
      <c r="B2564" s="117">
        <v>1</v>
      </c>
      <c r="C2564" s="325">
        <v>1.5151866207458825E-4</v>
      </c>
      <c r="D2564" s="358">
        <v>1.1200490589653433E-4</v>
      </c>
      <c r="E2564" s="327">
        <v>1.3475966694021183E-4</v>
      </c>
      <c r="F2564" s="332">
        <v>0</v>
      </c>
      <c r="G2564" s="358">
        <v>0</v>
      </c>
      <c r="H2564" s="327">
        <v>0</v>
      </c>
      <c r="I2564" s="332">
        <v>6.9097101488039455E-5</v>
      </c>
      <c r="J2564" s="358">
        <v>0</v>
      </c>
      <c r="K2564" s="327">
        <v>1.0399921554877401E-4</v>
      </c>
      <c r="L2564" s="336">
        <v>1.8797434150238492E-4</v>
      </c>
      <c r="M2564" s="210">
        <v>1.1415525114155251E-4</v>
      </c>
      <c r="N2564" s="325">
        <v>0.52714435169321139</v>
      </c>
      <c r="O2564" s="358">
        <v>0.7199302658702087</v>
      </c>
      <c r="P2564" s="327">
        <v>0.50110746257585859</v>
      </c>
      <c r="Q2564" s="332">
        <v>9.8938992042440319E-2</v>
      </c>
      <c r="R2564" s="358">
        <v>0.25981108487204146</v>
      </c>
      <c r="S2564" s="327">
        <v>0.37977847273728871</v>
      </c>
      <c r="T2564" s="358">
        <v>0.21401731151641934</v>
      </c>
      <c r="U2564" s="358">
        <v>0.6734779260989584</v>
      </c>
      <c r="V2564" s="361">
        <v>0.528189475848586</v>
      </c>
    </row>
    <row r="2565" spans="1:22" hidden="1" outlineLevel="1">
      <c r="A2565" s="65">
        <v>2556</v>
      </c>
      <c r="B2565" s="117">
        <v>1</v>
      </c>
      <c r="C2565" s="325">
        <v>1.5188117681760971E-4</v>
      </c>
      <c r="D2565" s="358">
        <v>1.081942894140277E-4</v>
      </c>
      <c r="E2565" s="327">
        <v>1.3385158293118077E-4</v>
      </c>
      <c r="F2565" s="332">
        <v>0</v>
      </c>
      <c r="G2565" s="358">
        <v>0</v>
      </c>
      <c r="H2565" s="327">
        <v>0</v>
      </c>
      <c r="I2565" s="332">
        <v>0</v>
      </c>
      <c r="J2565" s="358">
        <v>0</v>
      </c>
      <c r="K2565" s="327">
        <v>1.0399921554877401E-4</v>
      </c>
      <c r="L2565" s="336">
        <v>2.0677177565262342E-4</v>
      </c>
      <c r="M2565" s="210">
        <v>1.1415525114155251E-4</v>
      </c>
      <c r="N2565" s="325">
        <v>0.54052078091773537</v>
      </c>
      <c r="O2565" s="358">
        <v>0.75867802754028946</v>
      </c>
      <c r="P2565" s="327">
        <v>0.60691820880360092</v>
      </c>
      <c r="Q2565" s="332">
        <v>0.16489832007073388</v>
      </c>
      <c r="R2565" s="358">
        <v>0.26515017914928446</v>
      </c>
      <c r="S2565" s="327">
        <v>0.40782362777210474</v>
      </c>
      <c r="T2565" s="358">
        <v>0.15805481803583071</v>
      </c>
      <c r="U2565" s="358">
        <v>0.59302217385357947</v>
      </c>
      <c r="V2565" s="361">
        <v>0.55838416503945643</v>
      </c>
    </row>
    <row r="2566" spans="1:22" hidden="1" outlineLevel="1">
      <c r="A2566" s="65">
        <v>2557</v>
      </c>
      <c r="B2566" s="117">
        <v>1</v>
      </c>
      <c r="C2566" s="325">
        <v>1.362117895632168E-4</v>
      </c>
      <c r="D2566" s="358">
        <v>1.1031345878440128E-4</v>
      </c>
      <c r="E2566" s="327">
        <v>1.2653502034413037E-4</v>
      </c>
      <c r="F2566" s="332">
        <v>0</v>
      </c>
      <c r="G2566" s="358">
        <v>0</v>
      </c>
      <c r="H2566" s="327">
        <v>0</v>
      </c>
      <c r="I2566" s="332">
        <v>0</v>
      </c>
      <c r="J2566" s="358">
        <v>0</v>
      </c>
      <c r="K2566" s="327">
        <v>1.0399921554877401E-4</v>
      </c>
      <c r="L2566" s="336">
        <v>1.8797434150238492E-4</v>
      </c>
      <c r="M2566" s="210">
        <v>1.1415525114155251E-4</v>
      </c>
      <c r="N2566" s="325">
        <v>0.49963789159771138</v>
      </c>
      <c r="O2566" s="358">
        <v>0.74835228609192217</v>
      </c>
      <c r="P2566" s="327">
        <v>0.54622925331661831</v>
      </c>
      <c r="Q2566" s="332">
        <v>0.16489832007073388</v>
      </c>
      <c r="R2566" s="358">
        <v>0.25752418047185471</v>
      </c>
      <c r="S2566" s="327">
        <v>0.34116680376593611</v>
      </c>
      <c r="T2566" s="358">
        <v>0.12228066332487499</v>
      </c>
      <c r="U2566" s="358">
        <v>0.50318745048970825</v>
      </c>
      <c r="V2566" s="361">
        <v>0.55506313095651605</v>
      </c>
    </row>
    <row r="2567" spans="1:22" hidden="1" outlineLevel="1">
      <c r="A2567" s="65">
        <v>2558</v>
      </c>
      <c r="B2567" s="117">
        <v>1</v>
      </c>
      <c r="C2567" s="325">
        <v>1.354867600771739E-4</v>
      </c>
      <c r="D2567" s="358">
        <v>1.0218673587783102E-4</v>
      </c>
      <c r="E2567" s="327">
        <v>1.2222810761558297E-4</v>
      </c>
      <c r="F2567" s="332">
        <v>0</v>
      </c>
      <c r="G2567" s="358">
        <v>0</v>
      </c>
      <c r="H2567" s="327">
        <v>0</v>
      </c>
      <c r="I2567" s="332">
        <v>0</v>
      </c>
      <c r="J2567" s="358">
        <v>0</v>
      </c>
      <c r="K2567" s="327">
        <v>1.0399921554877401E-4</v>
      </c>
      <c r="L2567" s="336">
        <v>1.9032402077116473E-4</v>
      </c>
      <c r="M2567" s="210">
        <v>1.1415525114155251E-4</v>
      </c>
      <c r="N2567" s="325">
        <v>0.4272921335383143</v>
      </c>
      <c r="O2567" s="358">
        <v>0.72260860140002425</v>
      </c>
      <c r="P2567" s="327">
        <v>0.46676251953964393</v>
      </c>
      <c r="Q2567" s="332">
        <v>0.26383731211317418</v>
      </c>
      <c r="R2567" s="358">
        <v>0.25272887386433418</v>
      </c>
      <c r="S2567" s="327">
        <v>0.36426628792937038</v>
      </c>
      <c r="T2567" s="358">
        <v>0.10721786134131468</v>
      </c>
      <c r="U2567" s="358">
        <v>0.45188560846807624</v>
      </c>
      <c r="V2567" s="361">
        <v>0.51349294571143711</v>
      </c>
    </row>
    <row r="2568" spans="1:22" hidden="1" outlineLevel="1">
      <c r="A2568" s="65">
        <v>2559</v>
      </c>
      <c r="B2568" s="117">
        <v>1</v>
      </c>
      <c r="C2568" s="325">
        <v>1.4059321775042438E-4</v>
      </c>
      <c r="D2568" s="358">
        <v>1.0119519791554612E-4</v>
      </c>
      <c r="E2568" s="327">
        <v>1.287014493371045E-4</v>
      </c>
      <c r="F2568" s="332">
        <v>0</v>
      </c>
      <c r="G2568" s="358">
        <v>0</v>
      </c>
      <c r="H2568" s="327">
        <v>0</v>
      </c>
      <c r="I2568" s="332">
        <v>0</v>
      </c>
      <c r="J2568" s="358">
        <v>0</v>
      </c>
      <c r="K2568" s="327">
        <v>9.2113590914628404E-5</v>
      </c>
      <c r="L2568" s="336">
        <v>2.1382081345896285E-4</v>
      </c>
      <c r="M2568" s="210">
        <v>1.1415525114155251E-4</v>
      </c>
      <c r="N2568" s="325">
        <v>0.31217948204276313</v>
      </c>
      <c r="O2568" s="358">
        <v>0.62954801091407186</v>
      </c>
      <c r="P2568" s="327">
        <v>0.41631205652318976</v>
      </c>
      <c r="Q2568" s="332">
        <v>0.19787798408488064</v>
      </c>
      <c r="R2568" s="358">
        <v>0.2650384916930239</v>
      </c>
      <c r="S2568" s="327">
        <v>0.39759469993245478</v>
      </c>
      <c r="T2568" s="358">
        <v>0.10209232455524209</v>
      </c>
      <c r="U2568" s="358">
        <v>0.44521862899830472</v>
      </c>
      <c r="V2568" s="361">
        <v>0.43525396345403178</v>
      </c>
    </row>
    <row r="2569" spans="1:22" hidden="1" outlineLevel="1">
      <c r="A2569" s="65">
        <v>2560</v>
      </c>
      <c r="B2569" s="117">
        <v>1</v>
      </c>
      <c r="C2569" s="325">
        <v>1.3876814352693705E-4</v>
      </c>
      <c r="D2569" s="358">
        <v>1.0088412718228027E-4</v>
      </c>
      <c r="E2569" s="327">
        <v>1.3119219404758976E-4</v>
      </c>
      <c r="F2569" s="332">
        <v>0</v>
      </c>
      <c r="G2569" s="358">
        <v>0</v>
      </c>
      <c r="H2569" s="327">
        <v>0</v>
      </c>
      <c r="I2569" s="332">
        <v>0</v>
      </c>
      <c r="J2569" s="358">
        <v>0</v>
      </c>
      <c r="K2569" s="327">
        <v>0</v>
      </c>
      <c r="L2569" s="336">
        <v>2.2321953053408208E-4</v>
      </c>
      <c r="M2569" s="210">
        <v>1.1415525114155251E-4</v>
      </c>
      <c r="N2569" s="325">
        <v>0.21571847129690028</v>
      </c>
      <c r="O2569" s="358">
        <v>0.49220901228824449</v>
      </c>
      <c r="P2569" s="327">
        <v>0.35516399933314557</v>
      </c>
      <c r="Q2569" s="332">
        <v>9.8938992042440319E-2</v>
      </c>
      <c r="R2569" s="358">
        <v>0.24670503785430664</v>
      </c>
      <c r="S2569" s="327">
        <v>0.36999684993121268</v>
      </c>
      <c r="T2569" s="358">
        <v>0.10951912275546971</v>
      </c>
      <c r="U2569" s="358">
        <v>0.46736656079618993</v>
      </c>
      <c r="V2569" s="361">
        <v>0.32634694921692387</v>
      </c>
    </row>
    <row r="2570" spans="1:22" hidden="1" outlineLevel="1">
      <c r="A2570" s="65">
        <v>2561</v>
      </c>
      <c r="B2570" s="117">
        <v>1</v>
      </c>
      <c r="C2570" s="325">
        <v>1.3619928905483675E-4</v>
      </c>
      <c r="D2570" s="358">
        <v>1.0197287474871074E-4</v>
      </c>
      <c r="E2570" s="327">
        <v>1.30206274266356E-4</v>
      </c>
      <c r="F2570" s="332">
        <v>0</v>
      </c>
      <c r="G2570" s="358">
        <v>0</v>
      </c>
      <c r="H2570" s="327">
        <v>0</v>
      </c>
      <c r="I2570" s="332">
        <v>0</v>
      </c>
      <c r="J2570" s="358">
        <v>0</v>
      </c>
      <c r="K2570" s="327">
        <v>0</v>
      </c>
      <c r="L2570" s="336">
        <v>2.2321953053408208E-4</v>
      </c>
      <c r="M2570" s="210">
        <v>1.1415525114155251E-4</v>
      </c>
      <c r="N2570" s="325">
        <v>0.16447355933816066</v>
      </c>
      <c r="O2570" s="358">
        <v>0.31621174257009205</v>
      </c>
      <c r="P2570" s="327">
        <v>0.24763820211052856</v>
      </c>
      <c r="Q2570" s="332">
        <v>0.13191865605658709</v>
      </c>
      <c r="R2570" s="358">
        <v>0.21658137343532399</v>
      </c>
      <c r="S2570" s="327">
        <v>0.29040195238188243</v>
      </c>
      <c r="T2570" s="358">
        <v>0.10899610879770721</v>
      </c>
      <c r="U2570" s="358">
        <v>0.50171845501331791</v>
      </c>
      <c r="V2570" s="361">
        <v>0.19557455196018217</v>
      </c>
    </row>
    <row r="2571" spans="1:22" hidden="1" outlineLevel="1">
      <c r="A2571" s="65">
        <v>2562</v>
      </c>
      <c r="B2571" s="117">
        <v>1</v>
      </c>
      <c r="C2571" s="325">
        <v>1.2937401147932934E-4</v>
      </c>
      <c r="D2571" s="358">
        <v>1.0411148603991344E-4</v>
      </c>
      <c r="E2571" s="327">
        <v>1.2547126479069397E-4</v>
      </c>
      <c r="F2571" s="332">
        <v>0</v>
      </c>
      <c r="G2571" s="358">
        <v>0</v>
      </c>
      <c r="H2571" s="327">
        <v>0</v>
      </c>
      <c r="I2571" s="332">
        <v>0</v>
      </c>
      <c r="J2571" s="358">
        <v>0</v>
      </c>
      <c r="K2571" s="327">
        <v>0</v>
      </c>
      <c r="L2571" s="336">
        <v>1.644775488145868E-4</v>
      </c>
      <c r="M2571" s="210">
        <v>1.1415525114155251E-4</v>
      </c>
      <c r="N2571" s="325">
        <v>6.3114137890359481E-2</v>
      </c>
      <c r="O2571" s="358">
        <v>0.12691542830582464</v>
      </c>
      <c r="P2571" s="327">
        <v>9.0484408640138236E-2</v>
      </c>
      <c r="Q2571" s="332">
        <v>0.42873563218390809</v>
      </c>
      <c r="R2571" s="358">
        <v>0.16282001467457016</v>
      </c>
      <c r="S2571" s="327">
        <v>0.18029750746966675</v>
      </c>
      <c r="T2571" s="358">
        <v>0.13054428385752265</v>
      </c>
      <c r="U2571" s="358">
        <v>0.53494035271014584</v>
      </c>
      <c r="V2571" s="361">
        <v>5.3757998601414107E-2</v>
      </c>
    </row>
    <row r="2572" spans="1:22" hidden="1" outlineLevel="1">
      <c r="A2572" s="65">
        <v>2563</v>
      </c>
      <c r="B2572" s="117">
        <v>1</v>
      </c>
      <c r="C2572" s="325">
        <v>1.2623013362174674E-4</v>
      </c>
      <c r="D2572" s="358">
        <v>1.0691112263930608E-4</v>
      </c>
      <c r="E2572" s="327">
        <v>1.2174812035366655E-4</v>
      </c>
      <c r="F2572" s="332">
        <v>0</v>
      </c>
      <c r="G2572" s="358">
        <v>0</v>
      </c>
      <c r="H2572" s="327">
        <v>0</v>
      </c>
      <c r="I2572" s="332">
        <v>0</v>
      </c>
      <c r="J2572" s="358">
        <v>0</v>
      </c>
      <c r="K2572" s="327">
        <v>0</v>
      </c>
      <c r="L2572" s="336">
        <v>1.1748396343899057E-4</v>
      </c>
      <c r="M2572" s="210">
        <v>1.1415525114155251E-4</v>
      </c>
      <c r="N2572" s="325">
        <v>7.7244168761335472E-3</v>
      </c>
      <c r="O2572" s="358">
        <v>1.339467684132524E-2</v>
      </c>
      <c r="P2572" s="327">
        <v>1.0961580897153786E-2</v>
      </c>
      <c r="Q2572" s="332">
        <v>0.59363395225464199</v>
      </c>
      <c r="R2572" s="358">
        <v>0.11726986453510713</v>
      </c>
      <c r="S2572" s="327">
        <v>0.16097901523295682</v>
      </c>
      <c r="T2572" s="358">
        <v>0.15648577616254317</v>
      </c>
      <c r="U2572" s="358">
        <v>0.64647100926378198</v>
      </c>
      <c r="V2572" s="361">
        <v>0</v>
      </c>
    </row>
    <row r="2573" spans="1:22" hidden="1" outlineLevel="1">
      <c r="A2573" s="65">
        <v>2564</v>
      </c>
      <c r="B2573" s="117">
        <v>1</v>
      </c>
      <c r="C2573" s="325">
        <v>1.2594262192900556E-4</v>
      </c>
      <c r="D2573" s="358">
        <v>1.169820376287879E-4</v>
      </c>
      <c r="E2573" s="327">
        <v>1.2695014446254457E-4</v>
      </c>
      <c r="F2573" s="332">
        <v>0</v>
      </c>
      <c r="G2573" s="358">
        <v>0</v>
      </c>
      <c r="H2573" s="327">
        <v>0</v>
      </c>
      <c r="I2573" s="332">
        <v>0</v>
      </c>
      <c r="J2573" s="358">
        <v>0</v>
      </c>
      <c r="K2573" s="327">
        <v>0</v>
      </c>
      <c r="L2573" s="336">
        <v>8.811297257924293E-5</v>
      </c>
      <c r="M2573" s="210">
        <v>1.1415525114155251E-4</v>
      </c>
      <c r="N2573" s="325">
        <v>0</v>
      </c>
      <c r="O2573" s="358">
        <v>0</v>
      </c>
      <c r="P2573" s="327">
        <v>0</v>
      </c>
      <c r="Q2573" s="332">
        <v>0.56065428824049512</v>
      </c>
      <c r="R2573" s="358">
        <v>8.074468052095865E-2</v>
      </c>
      <c r="S2573" s="327">
        <v>0.11721912373209045</v>
      </c>
      <c r="T2573" s="358">
        <v>0.23619310332554977</v>
      </c>
      <c r="U2573" s="358">
        <v>0.76749363658794045</v>
      </c>
      <c r="V2573" s="361">
        <v>0</v>
      </c>
    </row>
    <row r="2574" spans="1:22" hidden="1" outlineLevel="1">
      <c r="A2574" s="65">
        <v>2565</v>
      </c>
      <c r="B2574" s="117">
        <v>1</v>
      </c>
      <c r="C2574" s="325">
        <v>1.2989278257710142E-4</v>
      </c>
      <c r="D2574" s="358">
        <v>1.3084412717994723E-4</v>
      </c>
      <c r="E2574" s="327">
        <v>1.3473372168281095E-4</v>
      </c>
      <c r="F2574" s="332">
        <v>0</v>
      </c>
      <c r="G2574" s="358">
        <v>0</v>
      </c>
      <c r="H2574" s="327">
        <v>0</v>
      </c>
      <c r="I2574" s="332">
        <v>0</v>
      </c>
      <c r="J2574" s="358">
        <v>0</v>
      </c>
      <c r="K2574" s="327">
        <v>9.5084997073164795E-5</v>
      </c>
      <c r="L2574" s="336">
        <v>5.8741981719495287E-5</v>
      </c>
      <c r="M2574" s="210">
        <v>1.1415525114155251E-4</v>
      </c>
      <c r="N2574" s="325">
        <v>0</v>
      </c>
      <c r="O2574" s="358">
        <v>0</v>
      </c>
      <c r="P2574" s="327">
        <v>0</v>
      </c>
      <c r="Q2574" s="332">
        <v>0.52767462422634837</v>
      </c>
      <c r="R2574" s="358">
        <v>5.5866441635895686E-2</v>
      </c>
      <c r="S2574" s="327">
        <v>7.6615682968309576E-2</v>
      </c>
      <c r="T2574" s="358">
        <v>0.27196725803650551</v>
      </c>
      <c r="U2574" s="358">
        <v>0.845802395444749</v>
      </c>
      <c r="V2574" s="361">
        <v>0</v>
      </c>
    </row>
    <row r="2575" spans="1:22" hidden="1" outlineLevel="1">
      <c r="A2575" s="65">
        <v>2566</v>
      </c>
      <c r="B2575" s="117">
        <v>1</v>
      </c>
      <c r="C2575" s="325">
        <v>1.2303000347645387E-4</v>
      </c>
      <c r="D2575" s="358">
        <v>1.2201749512352881E-4</v>
      </c>
      <c r="E2575" s="327">
        <v>1.2535451113238996E-4</v>
      </c>
      <c r="F2575" s="332">
        <v>0</v>
      </c>
      <c r="G2575" s="358">
        <v>0</v>
      </c>
      <c r="H2575" s="327">
        <v>0</v>
      </c>
      <c r="I2575" s="332">
        <v>0</v>
      </c>
      <c r="J2575" s="358">
        <v>0</v>
      </c>
      <c r="K2575" s="327">
        <v>0</v>
      </c>
      <c r="L2575" s="336">
        <v>3.7594868300476983E-5</v>
      </c>
      <c r="M2575" s="210">
        <v>1.1415525114155251E-4</v>
      </c>
      <c r="N2575" s="325">
        <v>0</v>
      </c>
      <c r="O2575" s="358">
        <v>0</v>
      </c>
      <c r="P2575" s="327">
        <v>0</v>
      </c>
      <c r="Q2575" s="332">
        <v>0.49469496021220166</v>
      </c>
      <c r="R2575" s="358">
        <v>4.6258433606697576E-2</v>
      </c>
      <c r="S2575" s="327">
        <v>0.10806204211565328</v>
      </c>
      <c r="T2575" s="358">
        <v>0.20313862119495912</v>
      </c>
      <c r="U2575" s="358">
        <v>0.76658963937170022</v>
      </c>
      <c r="V2575" s="361">
        <v>0</v>
      </c>
    </row>
    <row r="2576" spans="1:22" hidden="1" outlineLevel="1">
      <c r="A2576" s="65">
        <v>2567</v>
      </c>
      <c r="B2576" s="117">
        <v>1</v>
      </c>
      <c r="C2576" s="325">
        <v>1.1083575755171493E-4</v>
      </c>
      <c r="D2576" s="358">
        <v>1.1113001945922414E-4</v>
      </c>
      <c r="E2576" s="327">
        <v>1.1232999191714423E-4</v>
      </c>
      <c r="F2576" s="332">
        <v>0</v>
      </c>
      <c r="G2576" s="358">
        <v>0</v>
      </c>
      <c r="H2576" s="327">
        <v>0</v>
      </c>
      <c r="I2576" s="332">
        <v>0</v>
      </c>
      <c r="J2576" s="358">
        <v>0</v>
      </c>
      <c r="K2576" s="327">
        <v>9.5084997073164795E-5</v>
      </c>
      <c r="L2576" s="336">
        <v>2.3496792687798115E-5</v>
      </c>
      <c r="M2576" s="210">
        <v>1.1415525114155251E-4</v>
      </c>
      <c r="N2576" s="325">
        <v>0</v>
      </c>
      <c r="O2576" s="358">
        <v>0</v>
      </c>
      <c r="P2576" s="327">
        <v>0</v>
      </c>
      <c r="Q2576" s="332">
        <v>0.46171529619805485</v>
      </c>
      <c r="R2576" s="358">
        <v>6.8161459410773811E-2</v>
      </c>
      <c r="S2576" s="327">
        <v>0.3364743431984154</v>
      </c>
      <c r="T2576" s="358">
        <v>0.14937278633697304</v>
      </c>
      <c r="U2576" s="358">
        <v>0.59742916028275062</v>
      </c>
      <c r="V2576" s="361">
        <v>0</v>
      </c>
    </row>
    <row r="2577" spans="1:22" hidden="1" outlineLevel="1">
      <c r="A2577" s="65">
        <v>2568</v>
      </c>
      <c r="B2577" s="117">
        <v>1</v>
      </c>
      <c r="C2577" s="325">
        <v>1.0191664482254912E-4</v>
      </c>
      <c r="D2577" s="358">
        <v>1.0014533419077389E-4</v>
      </c>
      <c r="E2577" s="327">
        <v>1.0069354397284601E-4</v>
      </c>
      <c r="F2577" s="332">
        <v>0</v>
      </c>
      <c r="G2577" s="358">
        <v>0</v>
      </c>
      <c r="H2577" s="327">
        <v>0</v>
      </c>
      <c r="I2577" s="332">
        <v>7.132604024571815E-5</v>
      </c>
      <c r="J2577" s="358">
        <v>0</v>
      </c>
      <c r="K2577" s="327">
        <v>0</v>
      </c>
      <c r="L2577" s="336">
        <v>9.3987170751192458E-6</v>
      </c>
      <c r="M2577" s="210">
        <v>1.1415525114155251E-4</v>
      </c>
      <c r="N2577" s="325">
        <v>0</v>
      </c>
      <c r="O2577" s="358">
        <v>0</v>
      </c>
      <c r="P2577" s="327">
        <v>0</v>
      </c>
      <c r="Q2577" s="332">
        <v>0.32979664014146776</v>
      </c>
      <c r="R2577" s="358">
        <v>0.10273844190062187</v>
      </c>
      <c r="S2577" s="327">
        <v>0.45286637408273506</v>
      </c>
      <c r="T2577" s="358">
        <v>0.10020947430729704</v>
      </c>
      <c r="U2577" s="358">
        <v>0.51878140246985205</v>
      </c>
      <c r="V2577" s="361">
        <v>0</v>
      </c>
    </row>
    <row r="2578" spans="1:22" hidden="1" outlineLevel="1">
      <c r="A2578" s="65">
        <v>2569</v>
      </c>
      <c r="B2578" s="117">
        <v>1</v>
      </c>
      <c r="C2578" s="325">
        <v>9.322879149841425E-5</v>
      </c>
      <c r="D2578" s="358">
        <v>9.0716002588652874E-5</v>
      </c>
      <c r="E2578" s="327">
        <v>9.061381147260105E-5</v>
      </c>
      <c r="F2578" s="332">
        <v>0</v>
      </c>
      <c r="G2578" s="358">
        <v>0</v>
      </c>
      <c r="H2578" s="327">
        <v>0</v>
      </c>
      <c r="I2578" s="332">
        <v>7.5783917761075554E-5</v>
      </c>
      <c r="J2578" s="358">
        <v>0</v>
      </c>
      <c r="K2578" s="327">
        <v>0</v>
      </c>
      <c r="L2578" s="336">
        <v>5.8741981719495289E-6</v>
      </c>
      <c r="M2578" s="210">
        <v>1.1415525114155251E-4</v>
      </c>
      <c r="N2578" s="325">
        <v>0</v>
      </c>
      <c r="O2578" s="358">
        <v>0</v>
      </c>
      <c r="P2578" s="327">
        <v>0</v>
      </c>
      <c r="Q2578" s="332">
        <v>0.49469496021220166</v>
      </c>
      <c r="R2578" s="358">
        <v>0.17896686762140976</v>
      </c>
      <c r="S2578" s="327">
        <v>0.51813908127087149</v>
      </c>
      <c r="T2578" s="358">
        <v>4.9267914821228505E-2</v>
      </c>
      <c r="U2578" s="358">
        <v>0.4300766756262811</v>
      </c>
      <c r="V2578" s="361">
        <v>0</v>
      </c>
    </row>
    <row r="2579" spans="1:22" hidden="1" outlineLevel="1">
      <c r="A2579" s="65">
        <v>2570</v>
      </c>
      <c r="B2579" s="117">
        <v>1</v>
      </c>
      <c r="C2579" s="325">
        <v>8.7378553576550772E-5</v>
      </c>
      <c r="D2579" s="358">
        <v>8.4027981823437141E-5</v>
      </c>
      <c r="E2579" s="327">
        <v>8.3725345632665313E-5</v>
      </c>
      <c r="F2579" s="332">
        <v>0</v>
      </c>
      <c r="G2579" s="358">
        <v>0</v>
      </c>
      <c r="H2579" s="327">
        <v>0</v>
      </c>
      <c r="I2579" s="332">
        <v>8.9157550307147697E-5</v>
      </c>
      <c r="J2579" s="358">
        <v>1.2496089833732147E-4</v>
      </c>
      <c r="K2579" s="327">
        <v>0</v>
      </c>
      <c r="L2579" s="336">
        <v>2.3496792687798115E-6</v>
      </c>
      <c r="M2579" s="210">
        <v>1.1415525114155251E-4</v>
      </c>
      <c r="N2579" s="325">
        <v>0</v>
      </c>
      <c r="O2579" s="358">
        <v>0</v>
      </c>
      <c r="P2579" s="327">
        <v>0</v>
      </c>
      <c r="Q2579" s="332">
        <v>0.59363395225464199</v>
      </c>
      <c r="R2579" s="358">
        <v>0.28988564301530645</v>
      </c>
      <c r="S2579" s="327">
        <v>0.64859166292569981</v>
      </c>
      <c r="T2579" s="358">
        <v>4.6652845032415943E-2</v>
      </c>
      <c r="U2579" s="358">
        <v>0.38770180611502114</v>
      </c>
      <c r="V2579" s="361">
        <v>0</v>
      </c>
    </row>
    <row r="2580" spans="1:22" hidden="1" outlineLevel="1">
      <c r="A2580" s="65">
        <v>2571</v>
      </c>
      <c r="B2580" s="117">
        <v>1</v>
      </c>
      <c r="C2580" s="325">
        <v>8.4309678769248445E-5</v>
      </c>
      <c r="D2580" s="358">
        <v>7.9925736528493784E-5</v>
      </c>
      <c r="E2580" s="327">
        <v>7.9950310680836111E-5</v>
      </c>
      <c r="F2580" s="332">
        <v>0</v>
      </c>
      <c r="G2580" s="358">
        <v>0</v>
      </c>
      <c r="H2580" s="327">
        <v>0</v>
      </c>
      <c r="I2580" s="332">
        <v>1.0030224409554116E-4</v>
      </c>
      <c r="J2580" s="358">
        <v>1.2701617627050113E-4</v>
      </c>
      <c r="K2580" s="327">
        <v>9.5084997073164795E-5</v>
      </c>
      <c r="L2580" s="336">
        <v>1.1748396343899057E-6</v>
      </c>
      <c r="M2580" s="210">
        <v>1.1415525114155251E-4</v>
      </c>
      <c r="N2580" s="325">
        <v>0</v>
      </c>
      <c r="O2580" s="358">
        <v>0</v>
      </c>
      <c r="P2580" s="327">
        <v>0</v>
      </c>
      <c r="Q2580" s="332">
        <v>0.56065428824049512</v>
      </c>
      <c r="R2580" s="358">
        <v>0.32524662785525721</v>
      </c>
      <c r="S2580" s="327">
        <v>0.74067732898461758</v>
      </c>
      <c r="T2580" s="358">
        <v>4.3619364077393384E-2</v>
      </c>
      <c r="U2580" s="358">
        <v>0.3535759112019532</v>
      </c>
      <c r="V2580" s="361">
        <v>0</v>
      </c>
    </row>
    <row r="2581" spans="1:22" hidden="1" outlineLevel="1">
      <c r="A2581" s="65">
        <v>2572</v>
      </c>
      <c r="B2581" s="117">
        <v>1</v>
      </c>
      <c r="C2581" s="325">
        <v>8.3047127422863378E-5</v>
      </c>
      <c r="D2581" s="358">
        <v>7.8487034387139236E-5</v>
      </c>
      <c r="E2581" s="327">
        <v>7.7926580603566864E-5</v>
      </c>
      <c r="F2581" s="332">
        <v>0</v>
      </c>
      <c r="G2581" s="358">
        <v>0</v>
      </c>
      <c r="H2581" s="327">
        <v>0</v>
      </c>
      <c r="I2581" s="332">
        <v>1.0921799912625594E-4</v>
      </c>
      <c r="J2581" s="358">
        <v>1.2742723185713703E-4</v>
      </c>
      <c r="K2581" s="327">
        <v>9.2113590914628404E-5</v>
      </c>
      <c r="L2581" s="336">
        <v>1.409807561267887E-5</v>
      </c>
      <c r="M2581" s="210">
        <v>1.1415525114155251E-4</v>
      </c>
      <c r="N2581" s="325">
        <v>0</v>
      </c>
      <c r="O2581" s="358">
        <v>0</v>
      </c>
      <c r="P2581" s="327">
        <v>0</v>
      </c>
      <c r="Q2581" s="332">
        <v>0.46171529619805485</v>
      </c>
      <c r="R2581" s="358">
        <v>0.32081300610516766</v>
      </c>
      <c r="S2581" s="327">
        <v>0.75128604463846438</v>
      </c>
      <c r="T2581" s="358">
        <v>5.1464573443831041E-2</v>
      </c>
      <c r="U2581" s="358">
        <v>0.3513159181613526</v>
      </c>
      <c r="V2581" s="361">
        <v>0</v>
      </c>
    </row>
    <row r="2582" spans="1:22" hidden="1" outlineLevel="1">
      <c r="A2582" s="65">
        <v>2573</v>
      </c>
      <c r="B2582" s="117">
        <v>1</v>
      </c>
      <c r="C2582" s="325">
        <v>8.2415851749670851E-5</v>
      </c>
      <c r="D2582" s="358">
        <v>7.8292615178848077E-5</v>
      </c>
      <c r="E2582" s="327">
        <v>7.6875797678830891E-5</v>
      </c>
      <c r="F2582" s="332">
        <v>0</v>
      </c>
      <c r="G2582" s="358">
        <v>0</v>
      </c>
      <c r="H2582" s="327">
        <v>0</v>
      </c>
      <c r="I2582" s="332">
        <v>1.2927844794536418E-4</v>
      </c>
      <c r="J2582" s="358">
        <v>1.2866039861704487E-4</v>
      </c>
      <c r="K2582" s="327">
        <v>1.069706217073104E-4</v>
      </c>
      <c r="L2582" s="336">
        <v>3.7594868300476983E-5</v>
      </c>
      <c r="M2582" s="210">
        <v>1.1415525114155251E-4</v>
      </c>
      <c r="N2582" s="325">
        <v>0</v>
      </c>
      <c r="O2582" s="358">
        <v>0</v>
      </c>
      <c r="P2582" s="327">
        <v>0</v>
      </c>
      <c r="Q2582" s="332">
        <v>0.46171529619805485</v>
      </c>
      <c r="R2582" s="358">
        <v>0.28698628934374004</v>
      </c>
      <c r="S2582" s="327">
        <v>0.7310729423346064</v>
      </c>
      <c r="T2582" s="358">
        <v>4.4351583618260908E-2</v>
      </c>
      <c r="U2582" s="358">
        <v>0.34792592860045185</v>
      </c>
      <c r="V2582" s="361">
        <v>0</v>
      </c>
    </row>
    <row r="2583" spans="1:22" hidden="1" outlineLevel="1">
      <c r="A2583" s="65">
        <v>2574</v>
      </c>
      <c r="B2583" s="117">
        <v>1</v>
      </c>
      <c r="C2583" s="325">
        <v>8.3165882252473857E-5</v>
      </c>
      <c r="D2583" s="358">
        <v>8.1558857878139478E-5</v>
      </c>
      <c r="E2583" s="327">
        <v>7.8549266781188174E-5</v>
      </c>
      <c r="F2583" s="332">
        <v>0</v>
      </c>
      <c r="G2583" s="358">
        <v>0</v>
      </c>
      <c r="H2583" s="327">
        <v>0</v>
      </c>
      <c r="I2583" s="332">
        <v>1.3819420297607891E-4</v>
      </c>
      <c r="J2583" s="358">
        <v>1.3318201007004002E-4</v>
      </c>
      <c r="K2583" s="327">
        <v>1.0102780939023762E-4</v>
      </c>
      <c r="L2583" s="336">
        <v>9.3987170751192462E-5</v>
      </c>
      <c r="M2583" s="210">
        <v>1.1415525114155251E-4</v>
      </c>
      <c r="N2583" s="325">
        <v>4.7100102903253338E-3</v>
      </c>
      <c r="O2583" s="358">
        <v>2.2435588984653547E-3</v>
      </c>
      <c r="P2583" s="327">
        <v>4.0672286150525185E-3</v>
      </c>
      <c r="Q2583" s="332">
        <v>0.39575596816976127</v>
      </c>
      <c r="R2583" s="358">
        <v>0.26935113157904006</v>
      </c>
      <c r="S2583" s="327">
        <v>0.66613782124335652</v>
      </c>
      <c r="T2583" s="358">
        <v>4.7698872947940972E-2</v>
      </c>
      <c r="U2583" s="358">
        <v>0.34284094425910061</v>
      </c>
      <c r="V2583" s="361">
        <v>0</v>
      </c>
    </row>
    <row r="2584" spans="1:22" hidden="1" outlineLevel="1">
      <c r="A2584" s="65">
        <v>2575</v>
      </c>
      <c r="B2584" s="117">
        <v>1</v>
      </c>
      <c r="C2584" s="325">
        <v>8.6522268752517334E-5</v>
      </c>
      <c r="D2584" s="358">
        <v>8.3678027248513064E-5</v>
      </c>
      <c r="E2584" s="327">
        <v>8.2622672193127572E-5</v>
      </c>
      <c r="F2584" s="332">
        <v>0</v>
      </c>
      <c r="G2584" s="358">
        <v>0</v>
      </c>
      <c r="H2584" s="327">
        <v>0</v>
      </c>
      <c r="I2584" s="332">
        <v>1.4042314173375763E-4</v>
      </c>
      <c r="J2584" s="358">
        <v>1.352372880032196E-4</v>
      </c>
      <c r="K2584" s="327">
        <v>9.5084997073164795E-5</v>
      </c>
      <c r="L2584" s="336">
        <v>1.8210014333043539E-4</v>
      </c>
      <c r="M2584" s="210">
        <v>1.1415525114155251E-4</v>
      </c>
      <c r="N2584" s="325">
        <v>6.4244540360037558E-2</v>
      </c>
      <c r="O2584" s="358">
        <v>5.1684828742511714E-2</v>
      </c>
      <c r="P2584" s="327">
        <v>6.1404728692472321E-2</v>
      </c>
      <c r="Q2584" s="332">
        <v>0.36277630415561452</v>
      </c>
      <c r="R2584" s="358">
        <v>0.28432191379317961</v>
      </c>
      <c r="S2584" s="327">
        <v>0.60686574493457179</v>
      </c>
      <c r="T2584" s="358">
        <v>5.8682166060953694E-2</v>
      </c>
      <c r="U2584" s="358">
        <v>0.35888689484736441</v>
      </c>
      <c r="V2584" s="361">
        <v>8.3964903090060383E-2</v>
      </c>
    </row>
    <row r="2585" spans="1:22" hidden="1" outlineLevel="1">
      <c r="A2585" s="65">
        <v>2576</v>
      </c>
      <c r="B2585" s="117">
        <v>1</v>
      </c>
      <c r="C2585" s="325">
        <v>9.4028824034737461E-5</v>
      </c>
      <c r="D2585" s="358">
        <v>9.7034626858115403E-5</v>
      </c>
      <c r="E2585" s="327">
        <v>9.13662239372268E-5</v>
      </c>
      <c r="F2585" s="332">
        <v>0</v>
      </c>
      <c r="G2585" s="358">
        <v>0</v>
      </c>
      <c r="H2585" s="327">
        <v>0</v>
      </c>
      <c r="I2585" s="332">
        <v>1.3596526421840024E-4</v>
      </c>
      <c r="J2585" s="358">
        <v>0</v>
      </c>
      <c r="K2585" s="327">
        <v>1.0399921554877401E-4</v>
      </c>
      <c r="L2585" s="336">
        <v>1.5860335064263727E-4</v>
      </c>
      <c r="M2585" s="210">
        <v>1.1415525114155251E-4</v>
      </c>
      <c r="N2585" s="325">
        <v>0.21703727417819141</v>
      </c>
      <c r="O2585" s="358">
        <v>0.15117896679031986</v>
      </c>
      <c r="P2585" s="327">
        <v>0.19695422715659119</v>
      </c>
      <c r="Q2585" s="332">
        <v>0.36277630415561452</v>
      </c>
      <c r="R2585" s="358">
        <v>0.29815043004635694</v>
      </c>
      <c r="S2585" s="327">
        <v>0.5967718515336764</v>
      </c>
      <c r="T2585" s="358">
        <v>0.10376596922008209</v>
      </c>
      <c r="U2585" s="358">
        <v>0.46872255662055018</v>
      </c>
      <c r="V2585" s="361">
        <v>0.22568526097883965</v>
      </c>
    </row>
    <row r="2586" spans="1:22" hidden="1" outlineLevel="1">
      <c r="A2586" s="65">
        <v>2577</v>
      </c>
      <c r="B2586" s="117">
        <v>1</v>
      </c>
      <c r="C2586" s="325">
        <v>1.0472300895387039E-4</v>
      </c>
      <c r="D2586" s="358">
        <v>1.0939968850543286E-4</v>
      </c>
      <c r="E2586" s="327">
        <v>1.057658417947196E-4</v>
      </c>
      <c r="F2586" s="332">
        <v>0</v>
      </c>
      <c r="G2586" s="358">
        <v>0</v>
      </c>
      <c r="H2586" s="327">
        <v>0</v>
      </c>
      <c r="I2586" s="332">
        <v>1.2927844794536418E-4</v>
      </c>
      <c r="J2586" s="358">
        <v>0</v>
      </c>
      <c r="K2586" s="327">
        <v>2.1096983725608443E-4</v>
      </c>
      <c r="L2586" s="336">
        <v>1.4685495429873823E-4</v>
      </c>
      <c r="M2586" s="210">
        <v>1.1415525114155251E-4</v>
      </c>
      <c r="N2586" s="325">
        <v>0.41466930596024237</v>
      </c>
      <c r="O2586" s="358">
        <v>0.32440297254529588</v>
      </c>
      <c r="P2586" s="327">
        <v>0.33645755240220449</v>
      </c>
      <c r="Q2586" s="332">
        <v>0.42873563218390809</v>
      </c>
      <c r="R2586" s="358">
        <v>0.32792896102861019</v>
      </c>
      <c r="S2586" s="327">
        <v>0.64104656528749404</v>
      </c>
      <c r="T2586" s="358">
        <v>0.11861956562053741</v>
      </c>
      <c r="U2586" s="358">
        <v>0.591214179421099</v>
      </c>
      <c r="V2586" s="361">
        <v>0.35867168095754215</v>
      </c>
    </row>
    <row r="2587" spans="1:22" hidden="1" outlineLevel="1">
      <c r="A2587" s="65">
        <v>2578</v>
      </c>
      <c r="B2587" s="117">
        <v>1</v>
      </c>
      <c r="C2587" s="325">
        <v>1.0962945849304009E-4</v>
      </c>
      <c r="D2587" s="358">
        <v>1.1142164827166087E-4</v>
      </c>
      <c r="E2587" s="327">
        <v>1.1181108676912647E-4</v>
      </c>
      <c r="F2587" s="332">
        <v>0</v>
      </c>
      <c r="G2587" s="358">
        <v>0</v>
      </c>
      <c r="H2587" s="327">
        <v>0</v>
      </c>
      <c r="I2587" s="332">
        <v>1.136758766416133E-4</v>
      </c>
      <c r="J2587" s="358">
        <v>0</v>
      </c>
      <c r="K2587" s="327">
        <v>2.4662671115852124E-4</v>
      </c>
      <c r="L2587" s="336">
        <v>1.644775488145868E-4</v>
      </c>
      <c r="M2587" s="210">
        <v>1.1415525114155251E-4</v>
      </c>
      <c r="N2587" s="325">
        <v>0.59704090440163937</v>
      </c>
      <c r="O2587" s="358">
        <v>0.48248725922297642</v>
      </c>
      <c r="P2587" s="327">
        <v>0.46133018845460283</v>
      </c>
      <c r="Q2587" s="332">
        <v>0.49469496021220166</v>
      </c>
      <c r="R2587" s="358">
        <v>0.36069828200575865</v>
      </c>
      <c r="S2587" s="327">
        <v>0.66074484533840072</v>
      </c>
      <c r="T2587" s="358">
        <v>0.14895437517076304</v>
      </c>
      <c r="U2587" s="358">
        <v>0.68127490208903008</v>
      </c>
      <c r="V2587" s="361">
        <v>0.46133362420650054</v>
      </c>
    </row>
    <row r="2588" spans="1:22" hidden="1" outlineLevel="1">
      <c r="A2588" s="65">
        <v>2579</v>
      </c>
      <c r="B2588" s="117">
        <v>1</v>
      </c>
      <c r="C2588" s="325">
        <v>1.0746062028910138E-4</v>
      </c>
      <c r="D2588" s="358">
        <v>1.0846647630563532E-4</v>
      </c>
      <c r="E2588" s="327">
        <v>1.1249863609025E-4</v>
      </c>
      <c r="F2588" s="332">
        <v>0</v>
      </c>
      <c r="G2588" s="358">
        <v>0</v>
      </c>
      <c r="H2588" s="327">
        <v>0</v>
      </c>
      <c r="I2588" s="332">
        <v>7.8012856518754235E-5</v>
      </c>
      <c r="J2588" s="358">
        <v>0</v>
      </c>
      <c r="K2588" s="327">
        <v>2.6742655426827605E-4</v>
      </c>
      <c r="L2588" s="336">
        <v>1.8797434150238492E-4</v>
      </c>
      <c r="M2588" s="210">
        <v>1.1415525114155251E-4</v>
      </c>
      <c r="N2588" s="325">
        <v>0.75002203863140626</v>
      </c>
      <c r="O2588" s="358">
        <v>0.59202675833346718</v>
      </c>
      <c r="P2588" s="327">
        <v>0.58351104833691758</v>
      </c>
      <c r="Q2588" s="332">
        <v>0.46171529619805485</v>
      </c>
      <c r="R2588" s="358">
        <v>0.36803237528234783</v>
      </c>
      <c r="S2588" s="327">
        <v>0.6500010952457993</v>
      </c>
      <c r="T2588" s="358">
        <v>0.14466566071711043</v>
      </c>
      <c r="U2588" s="358">
        <v>0.69765985163338406</v>
      </c>
      <c r="V2588" s="361">
        <v>0.53476283296447447</v>
      </c>
    </row>
    <row r="2589" spans="1:22" hidden="1" outlineLevel="1">
      <c r="A2589" s="65">
        <v>2580</v>
      </c>
      <c r="B2589" s="117">
        <v>1</v>
      </c>
      <c r="C2589" s="325">
        <v>1.0366046574156613E-4</v>
      </c>
      <c r="D2589" s="358">
        <v>1.05044698239711E-4</v>
      </c>
      <c r="E2589" s="327">
        <v>1.093073694299408E-4</v>
      </c>
      <c r="F2589" s="332">
        <v>0</v>
      </c>
      <c r="G2589" s="358">
        <v>0</v>
      </c>
      <c r="H2589" s="327">
        <v>0</v>
      </c>
      <c r="I2589" s="332">
        <v>0</v>
      </c>
      <c r="J2589" s="358">
        <v>0</v>
      </c>
      <c r="K2589" s="327">
        <v>2.8822639737803081E-4</v>
      </c>
      <c r="L2589" s="336">
        <v>2.0677177565262342E-4</v>
      </c>
      <c r="M2589" s="210">
        <v>1.1415525114155251E-4</v>
      </c>
      <c r="N2589" s="325">
        <v>0.82123739422112529</v>
      </c>
      <c r="O2589" s="358">
        <v>0.661011466348295</v>
      </c>
      <c r="P2589" s="327">
        <v>0.65147723903195254</v>
      </c>
      <c r="Q2589" s="332">
        <v>0.46171529619805485</v>
      </c>
      <c r="R2589" s="358">
        <v>0.39816050736290742</v>
      </c>
      <c r="S2589" s="327">
        <v>0.61763481052924041</v>
      </c>
      <c r="T2589" s="358">
        <v>0.12552334986300256</v>
      </c>
      <c r="U2589" s="358">
        <v>0.60692113105327272</v>
      </c>
      <c r="V2589" s="361">
        <v>0.56589657317190001</v>
      </c>
    </row>
    <row r="2590" spans="1:22" hidden="1" outlineLevel="1">
      <c r="A2590" s="65">
        <v>2581</v>
      </c>
      <c r="B2590" s="117">
        <v>1</v>
      </c>
      <c r="C2590" s="325">
        <v>9.5241373347602337E-5</v>
      </c>
      <c r="D2590" s="358">
        <v>1.0508358208136923E-4</v>
      </c>
      <c r="E2590" s="327">
        <v>1.0996897349366344E-4</v>
      </c>
      <c r="F2590" s="332">
        <v>0</v>
      </c>
      <c r="G2590" s="358">
        <v>0</v>
      </c>
      <c r="H2590" s="327">
        <v>0</v>
      </c>
      <c r="I2590" s="332">
        <v>0</v>
      </c>
      <c r="J2590" s="358">
        <v>0</v>
      </c>
      <c r="K2590" s="327">
        <v>2.6742655426827605E-4</v>
      </c>
      <c r="L2590" s="336">
        <v>1.8797434150238492E-4</v>
      </c>
      <c r="M2590" s="210">
        <v>1.1415525114155251E-4</v>
      </c>
      <c r="N2590" s="325">
        <v>0.84328024237984778</v>
      </c>
      <c r="O2590" s="358">
        <v>0.67325607898414064</v>
      </c>
      <c r="P2590" s="327">
        <v>0.64481639868733442</v>
      </c>
      <c r="Q2590" s="332">
        <v>0.46171529619805485</v>
      </c>
      <c r="R2590" s="358">
        <v>0.3923404239719987</v>
      </c>
      <c r="S2590" s="327">
        <v>0.55276720665736789</v>
      </c>
      <c r="T2590" s="358">
        <v>8.9121578402731813E-2</v>
      </c>
      <c r="U2590" s="358">
        <v>0.44668762447469507</v>
      </c>
      <c r="V2590" s="361">
        <v>0.5569106947451864</v>
      </c>
    </row>
    <row r="2591" spans="1:22" hidden="1" outlineLevel="1">
      <c r="A2591" s="65">
        <v>2582</v>
      </c>
      <c r="B2591" s="117">
        <v>1</v>
      </c>
      <c r="C2591" s="325">
        <v>9.1003701006765313E-5</v>
      </c>
      <c r="D2591" s="358">
        <v>1.003008695574068E-4</v>
      </c>
      <c r="E2591" s="327">
        <v>1.0252268461960861E-4</v>
      </c>
      <c r="F2591" s="332">
        <v>0</v>
      </c>
      <c r="G2591" s="358">
        <v>0</v>
      </c>
      <c r="H2591" s="327">
        <v>0</v>
      </c>
      <c r="I2591" s="332">
        <v>0</v>
      </c>
      <c r="J2591" s="358">
        <v>0</v>
      </c>
      <c r="K2591" s="327">
        <v>2.4365530499998481E-4</v>
      </c>
      <c r="L2591" s="336">
        <v>1.9032402077116473E-4</v>
      </c>
      <c r="M2591" s="210">
        <v>1.1415525114155251E-4</v>
      </c>
      <c r="N2591" s="325">
        <v>0.78412251313336156</v>
      </c>
      <c r="O2591" s="358">
        <v>0.58319670905431298</v>
      </c>
      <c r="P2591" s="327">
        <v>0.56566853169839626</v>
      </c>
      <c r="Q2591" s="332">
        <v>0.42873563218390809</v>
      </c>
      <c r="R2591" s="358">
        <v>0.38882498758185896</v>
      </c>
      <c r="S2591" s="327">
        <v>0.5974892254447598</v>
      </c>
      <c r="T2591" s="358">
        <v>8.7134125363234269E-2</v>
      </c>
      <c r="U2591" s="358">
        <v>0.41256172956162701</v>
      </c>
      <c r="V2591" s="361">
        <v>0.51069106178399093</v>
      </c>
    </row>
    <row r="2592" spans="1:22" hidden="1" outlineLevel="1">
      <c r="A2592" s="65">
        <v>2583</v>
      </c>
      <c r="B2592" s="117">
        <v>1</v>
      </c>
      <c r="C2592" s="325">
        <v>9.1372466003976799E-5</v>
      </c>
      <c r="D2592" s="358">
        <v>9.7384581433039493E-5</v>
      </c>
      <c r="E2592" s="327">
        <v>1.0130325752176687E-4</v>
      </c>
      <c r="F2592" s="332">
        <v>0</v>
      </c>
      <c r="G2592" s="358">
        <v>0</v>
      </c>
      <c r="H2592" s="327">
        <v>0</v>
      </c>
      <c r="I2592" s="332">
        <v>0</v>
      </c>
      <c r="J2592" s="358">
        <v>0</v>
      </c>
      <c r="K2592" s="327">
        <v>2.2285546189023002E-4</v>
      </c>
      <c r="L2592" s="336">
        <v>2.1382081345896285E-4</v>
      </c>
      <c r="M2592" s="210">
        <v>1.1415525114155251E-4</v>
      </c>
      <c r="N2592" s="325">
        <v>0.71328395836686853</v>
      </c>
      <c r="O2592" s="358">
        <v>0.53834868381573775</v>
      </c>
      <c r="P2592" s="327">
        <v>0.49109759462475328</v>
      </c>
      <c r="Q2592" s="332">
        <v>0.39575596816976127</v>
      </c>
      <c r="R2592" s="358">
        <v>0.37130634166635174</v>
      </c>
      <c r="S2592" s="327">
        <v>0.51326092761886699</v>
      </c>
      <c r="T2592" s="358">
        <v>0.10355676363697711</v>
      </c>
      <c r="U2592" s="358">
        <v>0.40080976575050431</v>
      </c>
      <c r="V2592" s="361">
        <v>0.43503256118183564</v>
      </c>
    </row>
    <row r="2593" spans="1:22" hidden="1" outlineLevel="1">
      <c r="A2593" s="65">
        <v>2584</v>
      </c>
      <c r="B2593" s="117">
        <v>1</v>
      </c>
      <c r="C2593" s="325">
        <v>9.1109955327995745E-5</v>
      </c>
      <c r="D2593" s="358">
        <v>9.5984763133343174E-5</v>
      </c>
      <c r="E2593" s="327">
        <v>1.0344374125734013E-4</v>
      </c>
      <c r="F2593" s="332">
        <v>0</v>
      </c>
      <c r="G2593" s="358">
        <v>1.9314278912191778E-4</v>
      </c>
      <c r="H2593" s="327">
        <v>0</v>
      </c>
      <c r="I2593" s="332">
        <v>0</v>
      </c>
      <c r="J2593" s="358">
        <v>0</v>
      </c>
      <c r="K2593" s="327">
        <v>1.9908421262193881E-4</v>
      </c>
      <c r="L2593" s="336">
        <v>2.2321953053408208E-4</v>
      </c>
      <c r="M2593" s="210">
        <v>1.1415525114155251E-4</v>
      </c>
      <c r="N2593" s="325">
        <v>0.55747681796290649</v>
      </c>
      <c r="O2593" s="358">
        <v>0.36238582039279993</v>
      </c>
      <c r="P2593" s="327">
        <v>0.36254121983402232</v>
      </c>
      <c r="Q2593" s="332">
        <v>0.32979664014146776</v>
      </c>
      <c r="R2593" s="358">
        <v>0.36492969080546145</v>
      </c>
      <c r="S2593" s="327">
        <v>0.46122167835346856</v>
      </c>
      <c r="T2593" s="358">
        <v>0.13096269502373264</v>
      </c>
      <c r="U2593" s="358">
        <v>0.43109367249455133</v>
      </c>
      <c r="V2593" s="361">
        <v>0.31637621240699315</v>
      </c>
    </row>
    <row r="2594" spans="1:22" hidden="1" outlineLevel="1">
      <c r="A2594" s="65">
        <v>2585</v>
      </c>
      <c r="B2594" s="117">
        <v>1</v>
      </c>
      <c r="C2594" s="325">
        <v>9.0928697956485014E-5</v>
      </c>
      <c r="D2594" s="358">
        <v>1.029255288693374E-4</v>
      </c>
      <c r="E2594" s="327">
        <v>9.940925373150206E-5</v>
      </c>
      <c r="F2594" s="332">
        <v>0</v>
      </c>
      <c r="G2594" s="358">
        <v>0</v>
      </c>
      <c r="H2594" s="327">
        <v>0</v>
      </c>
      <c r="I2594" s="332">
        <v>7.5783917761075554E-5</v>
      </c>
      <c r="J2594" s="358">
        <v>0</v>
      </c>
      <c r="K2594" s="327">
        <v>2.0799843109754802E-4</v>
      </c>
      <c r="L2594" s="336">
        <v>2.2321953053408208E-4</v>
      </c>
      <c r="M2594" s="210">
        <v>1.1415525114155251E-4</v>
      </c>
      <c r="N2594" s="325">
        <v>0.38848164874603358</v>
      </c>
      <c r="O2594" s="358">
        <v>0.23325764680823466</v>
      </c>
      <c r="P2594" s="327">
        <v>0.19747977280064327</v>
      </c>
      <c r="Q2594" s="332">
        <v>0.32979664014146776</v>
      </c>
      <c r="R2594" s="358">
        <v>0.31633147254911331</v>
      </c>
      <c r="S2594" s="327">
        <v>0.44262056002784189</v>
      </c>
      <c r="T2594" s="358">
        <v>0.17301301722783849</v>
      </c>
      <c r="U2594" s="358">
        <v>0.50149245570925793</v>
      </c>
      <c r="V2594" s="361">
        <v>0.18235149211730256</v>
      </c>
    </row>
    <row r="2595" spans="1:22" hidden="1" outlineLevel="1">
      <c r="A2595" s="65">
        <v>2586</v>
      </c>
      <c r="B2595" s="117">
        <v>1</v>
      </c>
      <c r="C2595" s="325">
        <v>9.3716311325236202E-5</v>
      </c>
      <c r="D2595" s="358">
        <v>1.0098133678642586E-4</v>
      </c>
      <c r="E2595" s="327">
        <v>1.0475397675608497E-4</v>
      </c>
      <c r="F2595" s="332">
        <v>0</v>
      </c>
      <c r="G2595" s="358">
        <v>0</v>
      </c>
      <c r="H2595" s="327">
        <v>0</v>
      </c>
      <c r="I2595" s="332">
        <v>1.4933889676447238E-4</v>
      </c>
      <c r="J2595" s="358">
        <v>0</v>
      </c>
      <c r="K2595" s="327">
        <v>2.1988405573169364E-4</v>
      </c>
      <c r="L2595" s="336">
        <v>1.644775488145868E-4</v>
      </c>
      <c r="M2595" s="210">
        <v>1.1415525114155251E-4</v>
      </c>
      <c r="N2595" s="325">
        <v>0.16767636633558189</v>
      </c>
      <c r="O2595" s="358">
        <v>9.7742279897190712E-2</v>
      </c>
      <c r="P2595" s="327">
        <v>9.8788968620580481E-2</v>
      </c>
      <c r="Q2595" s="332">
        <v>0.32979664014146776</v>
      </c>
      <c r="R2595" s="358">
        <v>0.24486922218070489</v>
      </c>
      <c r="S2595" s="327">
        <v>0.43335375947471727</v>
      </c>
      <c r="T2595" s="358">
        <v>0.18807581921139879</v>
      </c>
      <c r="U2595" s="358">
        <v>0.50013645988489763</v>
      </c>
      <c r="V2595" s="361">
        <v>4.9082593377523145E-2</v>
      </c>
    </row>
    <row r="2596" spans="1:22" hidden="1" outlineLevel="1">
      <c r="A2596" s="65">
        <v>2587</v>
      </c>
      <c r="B2596" s="117">
        <v>1</v>
      </c>
      <c r="C2596" s="325">
        <v>9.7910231886743046E-5</v>
      </c>
      <c r="D2596" s="358">
        <v>1.0459753406064133E-4</v>
      </c>
      <c r="E2596" s="327">
        <v>1.0449452418207609E-4</v>
      </c>
      <c r="F2596" s="332">
        <v>0</v>
      </c>
      <c r="G2596" s="358">
        <v>0</v>
      </c>
      <c r="H2596" s="327">
        <v>0</v>
      </c>
      <c r="I2596" s="332">
        <v>1.7608616185661673E-4</v>
      </c>
      <c r="J2596" s="358">
        <v>0</v>
      </c>
      <c r="K2596" s="327">
        <v>2.1096983725608443E-4</v>
      </c>
      <c r="L2596" s="336">
        <v>1.1748396343899057E-4</v>
      </c>
      <c r="M2596" s="210">
        <v>1.1415525114155251E-4</v>
      </c>
      <c r="N2596" s="325">
        <v>2.4303653098078724E-2</v>
      </c>
      <c r="O2596" s="358">
        <v>1.174969078730408E-2</v>
      </c>
      <c r="P2596" s="327">
        <v>1.354787740558373E-2</v>
      </c>
      <c r="Q2596" s="332">
        <v>0.296816976127321</v>
      </c>
      <c r="R2596" s="358">
        <v>0.21391391713056399</v>
      </c>
      <c r="S2596" s="327">
        <v>0.39185570864378827</v>
      </c>
      <c r="T2596" s="358">
        <v>0.19445658949610145</v>
      </c>
      <c r="U2596" s="358">
        <v>0.58850218777237839</v>
      </c>
      <c r="V2596" s="361">
        <v>0</v>
      </c>
    </row>
    <row r="2597" spans="1:22" hidden="1" outlineLevel="1">
      <c r="A2597" s="65">
        <v>2588</v>
      </c>
      <c r="B2597" s="117">
        <v>1</v>
      </c>
      <c r="C2597" s="325">
        <v>1.0197914736444937E-4</v>
      </c>
      <c r="D2597" s="358">
        <v>1.1214099934233815E-4</v>
      </c>
      <c r="E2597" s="327">
        <v>1.1083813961659317E-4</v>
      </c>
      <c r="F2597" s="332">
        <v>0</v>
      </c>
      <c r="G2597" s="358">
        <v>0</v>
      </c>
      <c r="H2597" s="327">
        <v>0</v>
      </c>
      <c r="I2597" s="332">
        <v>2.0729130446411843E-4</v>
      </c>
      <c r="J2597" s="358">
        <v>0</v>
      </c>
      <c r="K2597" s="327">
        <v>2.2285546189023002E-4</v>
      </c>
      <c r="L2597" s="336">
        <v>8.811297257924293E-5</v>
      </c>
      <c r="M2597" s="210">
        <v>1.1415525114155251E-4</v>
      </c>
      <c r="N2597" s="325">
        <v>0</v>
      </c>
      <c r="O2597" s="358">
        <v>0</v>
      </c>
      <c r="P2597" s="327">
        <v>0</v>
      </c>
      <c r="Q2597" s="332">
        <v>0.296816976127321</v>
      </c>
      <c r="R2597" s="358">
        <v>0.2009008355209648</v>
      </c>
      <c r="S2597" s="327">
        <v>0.37929742291482355</v>
      </c>
      <c r="T2597" s="358">
        <v>0.19550261741162647</v>
      </c>
      <c r="U2597" s="358">
        <v>0.69517385928872355</v>
      </c>
      <c r="V2597" s="361">
        <v>0</v>
      </c>
    </row>
    <row r="2598" spans="1:22" hidden="1" outlineLevel="1">
      <c r="A2598" s="65">
        <v>2589</v>
      </c>
      <c r="B2598" s="117">
        <v>1</v>
      </c>
      <c r="C2598" s="325">
        <v>1.0516677700136218E-4</v>
      </c>
      <c r="D2598" s="358">
        <v>1.2415610641473151E-4</v>
      </c>
      <c r="E2598" s="327">
        <v>1.1723364556591205E-4</v>
      </c>
      <c r="F2598" s="332">
        <v>0</v>
      </c>
      <c r="G2598" s="358">
        <v>0</v>
      </c>
      <c r="H2598" s="327">
        <v>0</v>
      </c>
      <c r="I2598" s="332">
        <v>2.1397812073715446E-4</v>
      </c>
      <c r="J2598" s="358">
        <v>0</v>
      </c>
      <c r="K2598" s="327">
        <v>2.3771249268291205E-4</v>
      </c>
      <c r="L2598" s="336">
        <v>5.8741981719495287E-5</v>
      </c>
      <c r="M2598" s="210">
        <v>1.1415525114155251E-4</v>
      </c>
      <c r="N2598" s="325">
        <v>0</v>
      </c>
      <c r="O2598" s="358">
        <v>0</v>
      </c>
      <c r="P2598" s="327">
        <v>0</v>
      </c>
      <c r="Q2598" s="332">
        <v>0.296816976127321</v>
      </c>
      <c r="R2598" s="358">
        <v>0.19874168615722798</v>
      </c>
      <c r="S2598" s="327">
        <v>0.40161201594779722</v>
      </c>
      <c r="T2598" s="358">
        <v>0.20826415798103173</v>
      </c>
      <c r="U2598" s="358">
        <v>0.7257967649888607</v>
      </c>
      <c r="V2598" s="361">
        <v>0</v>
      </c>
    </row>
    <row r="2599" spans="1:22" hidden="1" outlineLevel="1">
      <c r="A2599" s="65">
        <v>2590</v>
      </c>
      <c r="B2599" s="117">
        <v>1</v>
      </c>
      <c r="C2599" s="325">
        <v>9.9760307126990473E-5</v>
      </c>
      <c r="D2599" s="358">
        <v>1.1404630758359146E-4</v>
      </c>
      <c r="E2599" s="327">
        <v>1.0902197159853103E-4</v>
      </c>
      <c r="F2599" s="332">
        <v>0</v>
      </c>
      <c r="G2599" s="358">
        <v>0</v>
      </c>
      <c r="H2599" s="327">
        <v>0</v>
      </c>
      <c r="I2599" s="332">
        <v>2.095202432217971E-4</v>
      </c>
      <c r="J2599" s="358">
        <v>0</v>
      </c>
      <c r="K2599" s="327">
        <v>2.4068389884144843E-4</v>
      </c>
      <c r="L2599" s="336">
        <v>3.7594868300476983E-5</v>
      </c>
      <c r="M2599" s="210">
        <v>1.1415525114155251E-4</v>
      </c>
      <c r="N2599" s="325">
        <v>0</v>
      </c>
      <c r="O2599" s="358">
        <v>0</v>
      </c>
      <c r="P2599" s="327">
        <v>0</v>
      </c>
      <c r="Q2599" s="332">
        <v>0.32979664014146776</v>
      </c>
      <c r="R2599" s="358">
        <v>0.19535470531713789</v>
      </c>
      <c r="S2599" s="327">
        <v>0.44472205075695759</v>
      </c>
      <c r="T2599" s="358">
        <v>0.13284554527167769</v>
      </c>
      <c r="U2599" s="358">
        <v>0.62070708860093593</v>
      </c>
      <c r="V2599" s="361">
        <v>0</v>
      </c>
    </row>
    <row r="2600" spans="1:22" hidden="1" outlineLevel="1">
      <c r="A2600" s="65">
        <v>2591</v>
      </c>
      <c r="B2600" s="117">
        <v>1</v>
      </c>
      <c r="C2600" s="325">
        <v>9.1697479221858105E-5</v>
      </c>
      <c r="D2600" s="358">
        <v>1.0383929914830582E-4</v>
      </c>
      <c r="E2600" s="327">
        <v>1.004859819136389E-4</v>
      </c>
      <c r="F2600" s="332">
        <v>0</v>
      </c>
      <c r="G2600" s="358">
        <v>0</v>
      </c>
      <c r="H2600" s="327">
        <v>0</v>
      </c>
      <c r="I2600" s="332">
        <v>2.0729130446411843E-4</v>
      </c>
      <c r="J2600" s="358">
        <v>0</v>
      </c>
      <c r="K2600" s="327">
        <v>2.5554092963413043E-4</v>
      </c>
      <c r="L2600" s="336">
        <v>2.3496792687798115E-5</v>
      </c>
      <c r="M2600" s="210">
        <v>1.1415525114155251E-4</v>
      </c>
      <c r="N2600" s="325">
        <v>0</v>
      </c>
      <c r="O2600" s="358">
        <v>0</v>
      </c>
      <c r="P2600" s="327">
        <v>0</v>
      </c>
      <c r="Q2600" s="332">
        <v>0.296816976127321</v>
      </c>
      <c r="R2600" s="358">
        <v>0.16717777701523928</v>
      </c>
      <c r="S2600" s="327">
        <v>0.3889440112821449</v>
      </c>
      <c r="T2600" s="358">
        <v>0.11150657579496726</v>
      </c>
      <c r="U2600" s="358">
        <v>0.55426329320728041</v>
      </c>
      <c r="V2600" s="361">
        <v>0</v>
      </c>
    </row>
    <row r="2601" spans="1:22" hidden="1" outlineLevel="1">
      <c r="A2601" s="65">
        <v>2592</v>
      </c>
      <c r="B2601" s="117">
        <v>1</v>
      </c>
      <c r="C2601" s="325">
        <v>8.4647192495509798E-5</v>
      </c>
      <c r="D2601" s="358">
        <v>9.596532121251406E-5</v>
      </c>
      <c r="E2601" s="327">
        <v>9.2339171089760101E-5</v>
      </c>
      <c r="F2601" s="332">
        <v>0</v>
      </c>
      <c r="G2601" s="358">
        <v>0</v>
      </c>
      <c r="H2601" s="327">
        <v>0</v>
      </c>
      <c r="I2601" s="332">
        <v>2.0060448819108232E-4</v>
      </c>
      <c r="J2601" s="358">
        <v>0</v>
      </c>
      <c r="K2601" s="327">
        <v>2.7634077274388524E-4</v>
      </c>
      <c r="L2601" s="336">
        <v>9.3987170751192458E-6</v>
      </c>
      <c r="M2601" s="210">
        <v>1.1415525114155251E-4</v>
      </c>
      <c r="N2601" s="325">
        <v>0</v>
      </c>
      <c r="O2601" s="358">
        <v>0</v>
      </c>
      <c r="P2601" s="327">
        <v>0</v>
      </c>
      <c r="Q2601" s="332">
        <v>0.26383731211317418</v>
      </c>
      <c r="R2601" s="358">
        <v>0.16552385665991409</v>
      </c>
      <c r="S2601" s="327">
        <v>0.38108664304911971</v>
      </c>
      <c r="T2601" s="358">
        <v>9.1109031442229343E-2</v>
      </c>
      <c r="U2601" s="358">
        <v>0.52251039098684293</v>
      </c>
      <c r="V2601" s="361">
        <v>0</v>
      </c>
    </row>
    <row r="2602" spans="1:22" hidden="1" outlineLevel="1">
      <c r="A2602" s="65">
        <v>2593</v>
      </c>
      <c r="B2602" s="117">
        <v>1</v>
      </c>
      <c r="C2602" s="325">
        <v>7.6303103151826305E-5</v>
      </c>
      <c r="D2602" s="358">
        <v>9.1940843600887148E-5</v>
      </c>
      <c r="E2602" s="327">
        <v>8.1753506070197821E-5</v>
      </c>
      <c r="F2602" s="332">
        <v>0</v>
      </c>
      <c r="G2602" s="358">
        <v>0</v>
      </c>
      <c r="H2602" s="327">
        <v>0</v>
      </c>
      <c r="I2602" s="332">
        <v>2.0060448819108232E-4</v>
      </c>
      <c r="J2602" s="358">
        <v>0</v>
      </c>
      <c r="K2602" s="327">
        <v>2.6742655426827605E-4</v>
      </c>
      <c r="L2602" s="336">
        <v>5.8741981719495289E-6</v>
      </c>
      <c r="M2602" s="210">
        <v>1.1415525114155251E-4</v>
      </c>
      <c r="N2602" s="325">
        <v>0</v>
      </c>
      <c r="O2602" s="358">
        <v>0</v>
      </c>
      <c r="P2602" s="327">
        <v>0</v>
      </c>
      <c r="Q2602" s="332">
        <v>0.26383731211317418</v>
      </c>
      <c r="R2602" s="358">
        <v>0.17875333486894646</v>
      </c>
      <c r="S2602" s="327">
        <v>0.38585507776443667</v>
      </c>
      <c r="T2602" s="358">
        <v>6.1611044224423747E-2</v>
      </c>
      <c r="U2602" s="358">
        <v>0.51267942126023058</v>
      </c>
      <c r="V2602" s="361">
        <v>0</v>
      </c>
    </row>
    <row r="2603" spans="1:22" hidden="1" outlineLevel="1">
      <c r="A2603" s="65">
        <v>2594</v>
      </c>
      <c r="B2603" s="117">
        <v>1</v>
      </c>
      <c r="C2603" s="325">
        <v>7.0696625143373796E-5</v>
      </c>
      <c r="D2603" s="358">
        <v>8.7819156385114664E-5</v>
      </c>
      <c r="E2603" s="327">
        <v>7.3879120449028344E-5</v>
      </c>
      <c r="F2603" s="332">
        <v>0</v>
      </c>
      <c r="G2603" s="358">
        <v>0</v>
      </c>
      <c r="H2603" s="327">
        <v>0</v>
      </c>
      <c r="I2603" s="332">
        <v>2.095202432217971E-4</v>
      </c>
      <c r="J2603" s="358">
        <v>0</v>
      </c>
      <c r="K2603" s="327">
        <v>2.7336936658534881E-4</v>
      </c>
      <c r="L2603" s="336">
        <v>2.3496792687798115E-6</v>
      </c>
      <c r="M2603" s="210">
        <v>1.1415525114155251E-4</v>
      </c>
      <c r="N2603" s="325">
        <v>0</v>
      </c>
      <c r="O2603" s="358">
        <v>0</v>
      </c>
      <c r="P2603" s="327">
        <v>0</v>
      </c>
      <c r="Q2603" s="332">
        <v>0.296816976127321</v>
      </c>
      <c r="R2603" s="358">
        <v>0.18861545947204034</v>
      </c>
      <c r="S2603" s="327">
        <v>0.41307313995148193</v>
      </c>
      <c r="T2603" s="358">
        <v>4.2573336161868369E-2</v>
      </c>
      <c r="U2603" s="358">
        <v>0.41470872295019751</v>
      </c>
      <c r="V2603" s="361">
        <v>0</v>
      </c>
    </row>
    <row r="2604" spans="1:22" hidden="1" outlineLevel="1">
      <c r="A2604" s="65">
        <v>2595</v>
      </c>
      <c r="B2604" s="117">
        <v>1</v>
      </c>
      <c r="C2604" s="325">
        <v>6.7246484830479948E-5</v>
      </c>
      <c r="D2604" s="358">
        <v>8.6924828026975351E-5</v>
      </c>
      <c r="E2604" s="327">
        <v>6.9455454062176955E-5</v>
      </c>
      <c r="F2604" s="332">
        <v>0</v>
      </c>
      <c r="G2604" s="358">
        <v>0</v>
      </c>
      <c r="H2604" s="327">
        <v>0</v>
      </c>
      <c r="I2604" s="332">
        <v>2.2066493701019058E-4</v>
      </c>
      <c r="J2604" s="358">
        <v>1.4469156649584593E-4</v>
      </c>
      <c r="K2604" s="327">
        <v>2.7634077274388524E-4</v>
      </c>
      <c r="L2604" s="336">
        <v>1.1748396343899057E-6</v>
      </c>
      <c r="M2604" s="210">
        <v>1.1415525114155251E-4</v>
      </c>
      <c r="N2604" s="325">
        <v>0</v>
      </c>
      <c r="O2604" s="358">
        <v>0</v>
      </c>
      <c r="P2604" s="327">
        <v>0</v>
      </c>
      <c r="Q2604" s="332">
        <v>0.296816976127321</v>
      </c>
      <c r="R2604" s="358">
        <v>0.20272016391973974</v>
      </c>
      <c r="S2604" s="327">
        <v>0.39930797356054953</v>
      </c>
      <c r="T2604" s="358">
        <v>3.7657004958900765E-2</v>
      </c>
      <c r="U2604" s="358">
        <v>0.3882668043751713</v>
      </c>
      <c r="V2604" s="361">
        <v>0</v>
      </c>
    </row>
    <row r="2605" spans="1:22" hidden="1" outlineLevel="1">
      <c r="A2605" s="65">
        <v>2596</v>
      </c>
      <c r="B2605" s="117">
        <v>1</v>
      </c>
      <c r="C2605" s="325">
        <v>6.676521525784802E-5</v>
      </c>
      <c r="D2605" s="358">
        <v>8.5097287469038498E-5</v>
      </c>
      <c r="E2605" s="327">
        <v>6.6575530490678396E-5</v>
      </c>
      <c r="F2605" s="332">
        <v>0</v>
      </c>
      <c r="G2605" s="358">
        <v>0</v>
      </c>
      <c r="H2605" s="327">
        <v>0</v>
      </c>
      <c r="I2605" s="332">
        <v>2.2958069204090536E-4</v>
      </c>
      <c r="J2605" s="358">
        <v>1.4181417738939444E-4</v>
      </c>
      <c r="K2605" s="327">
        <v>2.8822639737803081E-4</v>
      </c>
      <c r="L2605" s="336">
        <v>1.409807561267887E-5</v>
      </c>
      <c r="M2605" s="210">
        <v>1.1415525114155251E-4</v>
      </c>
      <c r="N2605" s="325">
        <v>0</v>
      </c>
      <c r="O2605" s="358">
        <v>0</v>
      </c>
      <c r="P2605" s="327">
        <v>0</v>
      </c>
      <c r="Q2605" s="332">
        <v>0.296816976127321</v>
      </c>
      <c r="R2605" s="358">
        <v>0.21242701051831495</v>
      </c>
      <c r="S2605" s="327">
        <v>0.39769598958231817</v>
      </c>
      <c r="T2605" s="358">
        <v>3.232226258972315E-2</v>
      </c>
      <c r="U2605" s="358">
        <v>0.35221991537759278</v>
      </c>
      <c r="V2605" s="361">
        <v>0</v>
      </c>
    </row>
    <row r="2606" spans="1:22" hidden="1" outlineLevel="1">
      <c r="A2606" s="65">
        <v>2597</v>
      </c>
      <c r="B2606" s="117">
        <v>1</v>
      </c>
      <c r="C2606" s="325">
        <v>6.646520305672681E-5</v>
      </c>
      <c r="D2606" s="358">
        <v>8.4377936398361231E-5</v>
      </c>
      <c r="E2606" s="327">
        <v>6.6367968431471297E-5</v>
      </c>
      <c r="F2606" s="332">
        <v>0</v>
      </c>
      <c r="G2606" s="358">
        <v>0</v>
      </c>
      <c r="H2606" s="327">
        <v>0</v>
      </c>
      <c r="I2606" s="332">
        <v>2.2512281452554794E-4</v>
      </c>
      <c r="J2606" s="358">
        <v>1.3852573269630702E-4</v>
      </c>
      <c r="K2606" s="327">
        <v>2.9714061585364005E-4</v>
      </c>
      <c r="L2606" s="336">
        <v>3.7594868300476983E-5</v>
      </c>
      <c r="M2606" s="210">
        <v>1.1415525114155251E-4</v>
      </c>
      <c r="N2606" s="325">
        <v>0</v>
      </c>
      <c r="O2606" s="358">
        <v>0</v>
      </c>
      <c r="P2606" s="327">
        <v>0</v>
      </c>
      <c r="Q2606" s="332">
        <v>0.296816976127321</v>
      </c>
      <c r="R2606" s="358">
        <v>0.21499785832038867</v>
      </c>
      <c r="S2606" s="327">
        <v>0.4223399405046066</v>
      </c>
      <c r="T2606" s="358">
        <v>3.1276234674198135E-2</v>
      </c>
      <c r="U2606" s="358">
        <v>0.35097691920526253</v>
      </c>
      <c r="V2606" s="361">
        <v>0</v>
      </c>
    </row>
    <row r="2607" spans="1:22" hidden="1" outlineLevel="1">
      <c r="A2607" s="65">
        <v>2598</v>
      </c>
      <c r="B2607" s="117">
        <v>1</v>
      </c>
      <c r="C2607" s="325">
        <v>6.7115229492489421E-5</v>
      </c>
      <c r="D2607" s="358">
        <v>8.4358494477532116E-5</v>
      </c>
      <c r="E2607" s="327">
        <v>6.8508452167044545E-5</v>
      </c>
      <c r="F2607" s="332">
        <v>0</v>
      </c>
      <c r="G2607" s="358">
        <v>0</v>
      </c>
      <c r="H2607" s="327">
        <v>0</v>
      </c>
      <c r="I2607" s="332">
        <v>2.2735175328322661E-4</v>
      </c>
      <c r="J2607" s="358">
        <v>1.4839106677556926E-4</v>
      </c>
      <c r="K2607" s="327">
        <v>2.6742655426827605E-4</v>
      </c>
      <c r="L2607" s="336">
        <v>9.3987170751192462E-5</v>
      </c>
      <c r="M2607" s="210">
        <v>1.1415525114155251E-4</v>
      </c>
      <c r="N2607" s="325">
        <v>2.0724045277431468E-3</v>
      </c>
      <c r="O2607" s="358">
        <v>4.611759957956563E-3</v>
      </c>
      <c r="P2607" s="327">
        <v>7.2699199869164779E-3</v>
      </c>
      <c r="Q2607" s="332">
        <v>0.296816976127321</v>
      </c>
      <c r="R2607" s="358">
        <v>0.2076425990774842</v>
      </c>
      <c r="S2607" s="327">
        <v>0.45089991779237393</v>
      </c>
      <c r="T2607" s="358">
        <v>3.1171631882645632E-2</v>
      </c>
      <c r="U2607" s="358">
        <v>0.37877483360464909</v>
      </c>
      <c r="V2607" s="361">
        <v>0</v>
      </c>
    </row>
    <row r="2608" spans="1:22" hidden="1" outlineLevel="1">
      <c r="A2608" s="65">
        <v>2599</v>
      </c>
      <c r="B2608" s="117">
        <v>1</v>
      </c>
      <c r="C2608" s="325">
        <v>6.6502704581866966E-5</v>
      </c>
      <c r="D2608" s="358">
        <v>8.0995042174095128E-5</v>
      </c>
      <c r="E2608" s="327">
        <v>6.7872793360722797E-5</v>
      </c>
      <c r="F2608" s="332">
        <v>0</v>
      </c>
      <c r="G2608" s="358">
        <v>0</v>
      </c>
      <c r="H2608" s="327">
        <v>0</v>
      </c>
      <c r="I2608" s="332">
        <v>2.2735175328322661E-4</v>
      </c>
      <c r="J2608" s="358">
        <v>1.4222523297603042E-4</v>
      </c>
      <c r="K2608" s="327">
        <v>2.3771249268291205E-4</v>
      </c>
      <c r="L2608" s="336">
        <v>1.8210014333043539E-4</v>
      </c>
      <c r="M2608" s="210">
        <v>1.1415525114155251E-4</v>
      </c>
      <c r="N2608" s="325">
        <v>6.7824148180684815E-2</v>
      </c>
      <c r="O2608" s="358">
        <v>8.4359924709287298E-2</v>
      </c>
      <c r="P2608" s="327">
        <v>0.10078020897821467</v>
      </c>
      <c r="Q2608" s="332">
        <v>0.23085764809902742</v>
      </c>
      <c r="R2608" s="358">
        <v>0.18981604903342925</v>
      </c>
      <c r="S2608" s="327">
        <v>0.44980275606709391</v>
      </c>
      <c r="T2608" s="358">
        <v>4.1422705454790834E-2</v>
      </c>
      <c r="U2608" s="358">
        <v>0.39143079463201202</v>
      </c>
      <c r="V2608" s="361">
        <v>0</v>
      </c>
    </row>
    <row r="2609" spans="1:22" hidden="1" outlineLevel="1">
      <c r="A2609" s="65">
        <v>2600</v>
      </c>
      <c r="B2609" s="117">
        <v>1</v>
      </c>
      <c r="C2609" s="325">
        <v>6.8171522450603662E-5</v>
      </c>
      <c r="D2609" s="358">
        <v>8.6088825431323383E-5</v>
      </c>
      <c r="E2609" s="327">
        <v>7.0220839155503144E-5</v>
      </c>
      <c r="F2609" s="332">
        <v>0</v>
      </c>
      <c r="G2609" s="358">
        <v>0</v>
      </c>
      <c r="H2609" s="327">
        <v>0</v>
      </c>
      <c r="I2609" s="332">
        <v>2.1174918197947579E-4</v>
      </c>
      <c r="J2609" s="358">
        <v>0</v>
      </c>
      <c r="K2609" s="327">
        <v>2.0205561878047524E-4</v>
      </c>
      <c r="L2609" s="336">
        <v>1.5860335064263727E-4</v>
      </c>
      <c r="M2609" s="210">
        <v>1.1415525114155251E-4</v>
      </c>
      <c r="N2609" s="325">
        <v>0.27544140177822551</v>
      </c>
      <c r="O2609" s="358">
        <v>0.23428956945107454</v>
      </c>
      <c r="P2609" s="327">
        <v>0.30415505627157419</v>
      </c>
      <c r="Q2609" s="332">
        <v>0.26383731211317418</v>
      </c>
      <c r="R2609" s="358">
        <v>0.1704467110440116</v>
      </c>
      <c r="S2609" s="327">
        <v>0.36192850075323157</v>
      </c>
      <c r="T2609" s="358">
        <v>3.514653796164071E-2</v>
      </c>
      <c r="U2609" s="358">
        <v>0.40114876470659433</v>
      </c>
      <c r="V2609" s="361">
        <v>1.2179415339113767E-2</v>
      </c>
    </row>
    <row r="2610" spans="1:22" hidden="1" outlineLevel="1">
      <c r="A2610" s="65">
        <v>2601</v>
      </c>
      <c r="B2610" s="117">
        <v>1</v>
      </c>
      <c r="C2610" s="325">
        <v>7.3652995375255668E-5</v>
      </c>
      <c r="D2610" s="358">
        <v>9.2660194671564429E-5</v>
      </c>
      <c r="E2610" s="327">
        <v>8.2908070024537343E-5</v>
      </c>
      <c r="F2610" s="332">
        <v>0</v>
      </c>
      <c r="G2610" s="358">
        <v>0</v>
      </c>
      <c r="H2610" s="327">
        <v>0</v>
      </c>
      <c r="I2610" s="332">
        <v>1.8277297812965276E-4</v>
      </c>
      <c r="J2610" s="358">
        <v>1.348262324165837E-4</v>
      </c>
      <c r="K2610" s="327">
        <v>1.8125577567072043E-4</v>
      </c>
      <c r="L2610" s="336">
        <v>1.4685495429873823E-4</v>
      </c>
      <c r="M2610" s="210">
        <v>1.1415525114155251E-4</v>
      </c>
      <c r="N2610" s="325">
        <v>0.50736230847384489</v>
      </c>
      <c r="O2610" s="358">
        <v>0.37614350885516334</v>
      </c>
      <c r="P2610" s="327">
        <v>0.49443624044435147</v>
      </c>
      <c r="Q2610" s="332">
        <v>0.23085764809902742</v>
      </c>
      <c r="R2610" s="358">
        <v>0.15064639516853054</v>
      </c>
      <c r="S2610" s="327">
        <v>0.26458489322811257</v>
      </c>
      <c r="T2610" s="358">
        <v>3.7447799375795759E-2</v>
      </c>
      <c r="U2610" s="358">
        <v>0.42194070068011924</v>
      </c>
      <c r="V2610" s="361">
        <v>3.846215541711364E-2</v>
      </c>
    </row>
    <row r="2611" spans="1:22" hidden="1" outlineLevel="1">
      <c r="A2611" s="65">
        <v>2602</v>
      </c>
      <c r="B2611" s="117">
        <v>1</v>
      </c>
      <c r="C2611" s="325">
        <v>7.9859497785950584E-5</v>
      </c>
      <c r="D2611" s="358">
        <v>1.0148682672798285E-4</v>
      </c>
      <c r="E2611" s="327">
        <v>8.9627891691367311E-5</v>
      </c>
      <c r="F2611" s="332">
        <v>0</v>
      </c>
      <c r="G2611" s="358">
        <v>0</v>
      </c>
      <c r="H2611" s="327">
        <v>0</v>
      </c>
      <c r="I2611" s="332">
        <v>1.6048359055286583E-4</v>
      </c>
      <c r="J2611" s="358">
        <v>0</v>
      </c>
      <c r="K2611" s="327">
        <v>1.5451312024389281E-4</v>
      </c>
      <c r="L2611" s="336">
        <v>1.644775488145868E-4</v>
      </c>
      <c r="M2611" s="210">
        <v>1.1415525114155251E-4</v>
      </c>
      <c r="N2611" s="325">
        <v>0.6936903155591152</v>
      </c>
      <c r="O2611" s="358">
        <v>0.48919868703938008</v>
      </c>
      <c r="P2611" s="327">
        <v>0.63280736820669026</v>
      </c>
      <c r="Q2611" s="332">
        <v>0.19787798408488064</v>
      </c>
      <c r="R2611" s="358">
        <v>0.12283310779756028</v>
      </c>
      <c r="S2611" s="327">
        <v>0.14351726034992046</v>
      </c>
      <c r="T2611" s="358">
        <v>7.5000201543144004E-2</v>
      </c>
      <c r="U2611" s="358">
        <v>0.42374869511259966</v>
      </c>
      <c r="V2611" s="361">
        <v>3.1099384682429662E-2</v>
      </c>
    </row>
    <row r="2612" spans="1:22" hidden="1" outlineLevel="1">
      <c r="A2612" s="65">
        <v>2603</v>
      </c>
      <c r="B2612" s="117">
        <v>1</v>
      </c>
      <c r="C2612" s="325">
        <v>8.4272177244108302E-5</v>
      </c>
      <c r="D2612" s="358">
        <v>1.0716386761008458E-4</v>
      </c>
      <c r="E2612" s="327">
        <v>9.4492627454033788E-5</v>
      </c>
      <c r="F2612" s="332">
        <v>0</v>
      </c>
      <c r="G2612" s="358">
        <v>0</v>
      </c>
      <c r="H2612" s="327">
        <v>0</v>
      </c>
      <c r="I2612" s="332">
        <v>1.3596526421840024E-4</v>
      </c>
      <c r="J2612" s="358">
        <v>0</v>
      </c>
      <c r="K2612" s="327">
        <v>1.4262749560974724E-4</v>
      </c>
      <c r="L2612" s="336">
        <v>1.8797434150238492E-4</v>
      </c>
      <c r="M2612" s="210">
        <v>1.1415525114155251E-4</v>
      </c>
      <c r="N2612" s="325">
        <v>0.81520858104950866</v>
      </c>
      <c r="O2612" s="358">
        <v>0.58804283493425269</v>
      </c>
      <c r="P2612" s="327">
        <v>0.75087710814713815</v>
      </c>
      <c r="Q2612" s="332">
        <v>0.19787798408488064</v>
      </c>
      <c r="R2612" s="358">
        <v>0.11068764056740335</v>
      </c>
      <c r="S2612" s="327">
        <v>9.3402265657572828E-2</v>
      </c>
      <c r="T2612" s="358">
        <v>0.11663211258103987</v>
      </c>
      <c r="U2612" s="358">
        <v>0.46454156949543923</v>
      </c>
      <c r="V2612" s="361">
        <v>5.7016429283250666E-2</v>
      </c>
    </row>
    <row r="2613" spans="1:22" hidden="1" outlineLevel="1">
      <c r="A2613" s="65">
        <v>2604</v>
      </c>
      <c r="B2613" s="117">
        <v>1</v>
      </c>
      <c r="C2613" s="325">
        <v>8.6003497654745249E-5</v>
      </c>
      <c r="D2613" s="358">
        <v>1.0996350420947721E-4</v>
      </c>
      <c r="E2613" s="327">
        <v>9.6542302788703939E-5</v>
      </c>
      <c r="F2613" s="332">
        <v>0</v>
      </c>
      <c r="G2613" s="358">
        <v>0</v>
      </c>
      <c r="H2613" s="327">
        <v>0</v>
      </c>
      <c r="I2613" s="332">
        <v>1.203626929146494E-4</v>
      </c>
      <c r="J2613" s="358">
        <v>0</v>
      </c>
      <c r="K2613" s="327">
        <v>1.218276524999924E-4</v>
      </c>
      <c r="L2613" s="336">
        <v>2.0677177565262342E-4</v>
      </c>
      <c r="M2613" s="210">
        <v>1.1415525114155251E-4</v>
      </c>
      <c r="N2613" s="325">
        <v>0.87662711523535108</v>
      </c>
      <c r="O2613" s="358">
        <v>0.6592627974952503</v>
      </c>
      <c r="P2613" s="327">
        <v>0.80402056123521359</v>
      </c>
      <c r="Q2613" s="332">
        <v>0.13191865605658709</v>
      </c>
      <c r="R2613" s="358">
        <v>0.10212808922929185</v>
      </c>
      <c r="S2613" s="327">
        <v>7.44888767371268E-2</v>
      </c>
      <c r="T2613" s="358">
        <v>5.89959744356112E-2</v>
      </c>
      <c r="U2613" s="358">
        <v>0.39504678349697286</v>
      </c>
      <c r="V2613" s="361">
        <v>4.9358964489712644E-2</v>
      </c>
    </row>
    <row r="2614" spans="1:22" hidden="1" outlineLevel="1">
      <c r="A2614" s="65">
        <v>2605</v>
      </c>
      <c r="B2614" s="117">
        <v>1</v>
      </c>
      <c r="C2614" s="325">
        <v>8.3865910721756659E-5</v>
      </c>
      <c r="D2614" s="358">
        <v>1.1099392601342033E-4</v>
      </c>
      <c r="E2614" s="327">
        <v>9.8124963490158097E-5</v>
      </c>
      <c r="F2614" s="332">
        <v>0</v>
      </c>
      <c r="G2614" s="358">
        <v>0</v>
      </c>
      <c r="H2614" s="327">
        <v>0</v>
      </c>
      <c r="I2614" s="332">
        <v>1.0030224409554116E-4</v>
      </c>
      <c r="J2614" s="358">
        <v>0</v>
      </c>
      <c r="K2614" s="327">
        <v>1.1291343402438324E-4</v>
      </c>
      <c r="L2614" s="336">
        <v>1.8797434150238492E-4</v>
      </c>
      <c r="M2614" s="210">
        <v>1.1415525114155251E-4</v>
      </c>
      <c r="N2614" s="325">
        <v>0.88830794075535802</v>
      </c>
      <c r="O2614" s="358">
        <v>0.63256948376265432</v>
      </c>
      <c r="P2614" s="327">
        <v>0.81075883425848028</v>
      </c>
      <c r="Q2614" s="332">
        <v>9.8938992042440319E-2</v>
      </c>
      <c r="R2614" s="358">
        <v>0.1299161626670074</v>
      </c>
      <c r="S2614" s="327">
        <v>6.5939450095085436E-2</v>
      </c>
      <c r="T2614" s="358">
        <v>7.2280528962778978E-2</v>
      </c>
      <c r="U2614" s="358">
        <v>0.36770086770570642</v>
      </c>
      <c r="V2614" s="361">
        <v>2.6235405799116571E-2</v>
      </c>
    </row>
    <row r="2615" spans="1:22" hidden="1" outlineLevel="1">
      <c r="A2615" s="65">
        <v>2606</v>
      </c>
      <c r="B2615" s="117">
        <v>1</v>
      </c>
      <c r="C2615" s="325">
        <v>7.9078216012197446E-5</v>
      </c>
      <c r="D2615" s="358">
        <v>1.0065082413233089E-4</v>
      </c>
      <c r="E2615" s="327">
        <v>9.123649765022236E-5</v>
      </c>
      <c r="F2615" s="332">
        <v>0</v>
      </c>
      <c r="G2615" s="358">
        <v>0</v>
      </c>
      <c r="H2615" s="327">
        <v>0</v>
      </c>
      <c r="I2615" s="332">
        <v>8.9157550307147697E-5</v>
      </c>
      <c r="J2615" s="358">
        <v>0</v>
      </c>
      <c r="K2615" s="327">
        <v>0</v>
      </c>
      <c r="L2615" s="336">
        <v>1.9032402077116473E-4</v>
      </c>
      <c r="M2615" s="210">
        <v>1.1415525114155251E-4</v>
      </c>
      <c r="N2615" s="325">
        <v>0.85100465925598134</v>
      </c>
      <c r="O2615" s="358">
        <v>0.60813995676556709</v>
      </c>
      <c r="P2615" s="327">
        <v>0.78118957782167209</v>
      </c>
      <c r="Q2615" s="332">
        <v>9.8938992042440319E-2</v>
      </c>
      <c r="R2615" s="358">
        <v>0.16912416816748624</v>
      </c>
      <c r="S2615" s="327">
        <v>7.3661783889355986E-2</v>
      </c>
      <c r="T2615" s="358">
        <v>4.9895531570543508E-2</v>
      </c>
      <c r="U2615" s="358">
        <v>0.34916892477278216</v>
      </c>
      <c r="V2615" s="361">
        <v>3.2191890377300386E-2</v>
      </c>
    </row>
    <row r="2616" spans="1:22" hidden="1" outlineLevel="1">
      <c r="A2616" s="65">
        <v>2607</v>
      </c>
      <c r="B2616" s="117">
        <v>1</v>
      </c>
      <c r="C2616" s="325">
        <v>7.7328144838990427E-5</v>
      </c>
      <c r="D2616" s="358">
        <v>9.186307591757069E-5</v>
      </c>
      <c r="E2616" s="327">
        <v>8.5852856739538123E-5</v>
      </c>
      <c r="F2616" s="332">
        <v>0</v>
      </c>
      <c r="G2616" s="358">
        <v>0</v>
      </c>
      <c r="H2616" s="327">
        <v>0</v>
      </c>
      <c r="I2616" s="332">
        <v>8.2470734034111612E-5</v>
      </c>
      <c r="J2616" s="358">
        <v>0</v>
      </c>
      <c r="K2616" s="327">
        <v>0</v>
      </c>
      <c r="L2616" s="336">
        <v>2.1382081345896285E-4</v>
      </c>
      <c r="M2616" s="210">
        <v>1.1415525114155251E-4</v>
      </c>
      <c r="N2616" s="325">
        <v>0.76038406127012181</v>
      </c>
      <c r="O2616" s="358">
        <v>0.52980202680838129</v>
      </c>
      <c r="P2616" s="327">
        <v>0.69411271855710688</v>
      </c>
      <c r="Q2616" s="332">
        <v>9.8938992042440319E-2</v>
      </c>
      <c r="R2616" s="358">
        <v>0.21439519741297525</v>
      </c>
      <c r="S2616" s="327">
        <v>6.2470728763180487E-2</v>
      </c>
      <c r="T2616" s="358">
        <v>5.7217726979218654E-2</v>
      </c>
      <c r="U2616" s="358">
        <v>0.35391491015804322</v>
      </c>
      <c r="V2616" s="361">
        <v>5.7227143169892331E-4</v>
      </c>
    </row>
    <row r="2617" spans="1:22" hidden="1" outlineLevel="1">
      <c r="A2617" s="65">
        <v>2608</v>
      </c>
      <c r="B2617" s="117">
        <v>1</v>
      </c>
      <c r="C2617" s="325">
        <v>7.6646867132277682E-5</v>
      </c>
      <c r="D2617" s="358">
        <v>9.1046515242747836E-5</v>
      </c>
      <c r="E2617" s="327">
        <v>8.6475542917159432E-5</v>
      </c>
      <c r="F2617" s="332">
        <v>0</v>
      </c>
      <c r="G2617" s="358">
        <v>0</v>
      </c>
      <c r="H2617" s="327">
        <v>0</v>
      </c>
      <c r="I2617" s="332">
        <v>7.3554979003396872E-5</v>
      </c>
      <c r="J2617" s="358">
        <v>0</v>
      </c>
      <c r="K2617" s="327">
        <v>0</v>
      </c>
      <c r="L2617" s="336">
        <v>2.2321953053408208E-4</v>
      </c>
      <c r="M2617" s="210">
        <v>1.1415525114155251E-4</v>
      </c>
      <c r="N2617" s="325">
        <v>0.6151273439164886</v>
      </c>
      <c r="O2617" s="358">
        <v>0.42993835115341805</v>
      </c>
      <c r="P2617" s="327">
        <v>0.55019403702386216</v>
      </c>
      <c r="Q2617" s="332">
        <v>6.5959328028293546E-2</v>
      </c>
      <c r="R2617" s="358">
        <v>0.22798189093284232</v>
      </c>
      <c r="S2617" s="327">
        <v>5.1279673637004988E-2</v>
      </c>
      <c r="T2617" s="358">
        <v>3.661097704337575E-2</v>
      </c>
      <c r="U2617" s="358">
        <v>0.34656993277609155</v>
      </c>
      <c r="V2617" s="361">
        <v>0</v>
      </c>
    </row>
    <row r="2618" spans="1:22" hidden="1" outlineLevel="1">
      <c r="A2618" s="65">
        <v>2609</v>
      </c>
      <c r="B2618" s="117">
        <v>1</v>
      </c>
      <c r="C2618" s="325">
        <v>7.4740539604320027E-5</v>
      </c>
      <c r="D2618" s="358">
        <v>8.7527527572677931E-5</v>
      </c>
      <c r="E2618" s="327">
        <v>8.646257028845898E-5</v>
      </c>
      <c r="F2618" s="332">
        <v>0</v>
      </c>
      <c r="G2618" s="358">
        <v>0</v>
      </c>
      <c r="H2618" s="327">
        <v>0</v>
      </c>
      <c r="I2618" s="332">
        <v>0</v>
      </c>
      <c r="J2618" s="358">
        <v>0</v>
      </c>
      <c r="K2618" s="327">
        <v>0</v>
      </c>
      <c r="L2618" s="336">
        <v>2.2321953053408208E-4</v>
      </c>
      <c r="M2618" s="210">
        <v>1.1415525114155251E-4</v>
      </c>
      <c r="N2618" s="325">
        <v>0.41146649896282123</v>
      </c>
      <c r="O2618" s="358">
        <v>0.29361894924008197</v>
      </c>
      <c r="P2618" s="327">
        <v>0.35683819375505044</v>
      </c>
      <c r="Q2618" s="332">
        <v>6.5959328028293546E-2</v>
      </c>
      <c r="R2618" s="358">
        <v>0.22663754972645775</v>
      </c>
      <c r="S2618" s="327">
        <v>4.5684146073917235E-2</v>
      </c>
      <c r="T2618" s="358">
        <v>5.5857890689036134E-2</v>
      </c>
      <c r="U2618" s="358">
        <v>0.3736898492632979</v>
      </c>
      <c r="V2618" s="361">
        <v>0</v>
      </c>
    </row>
    <row r="2619" spans="1:22" hidden="1" outlineLevel="1">
      <c r="A2619" s="65">
        <v>2610</v>
      </c>
      <c r="B2619" s="117">
        <v>1</v>
      </c>
      <c r="C2619" s="325">
        <v>7.6559363573617335E-5</v>
      </c>
      <c r="D2619" s="358">
        <v>9.0346606092899683E-5</v>
      </c>
      <c r="E2619" s="327">
        <v>8.607339142744566E-5</v>
      </c>
      <c r="F2619" s="332">
        <v>0</v>
      </c>
      <c r="G2619" s="358">
        <v>0</v>
      </c>
      <c r="H2619" s="327">
        <v>0</v>
      </c>
      <c r="I2619" s="332">
        <v>0</v>
      </c>
      <c r="J2619" s="358">
        <v>1.3071567655022445E-4</v>
      </c>
      <c r="K2619" s="327">
        <v>0</v>
      </c>
      <c r="L2619" s="336">
        <v>1.644775488145868E-4</v>
      </c>
      <c r="M2619" s="210">
        <v>1.1415525114155251E-4</v>
      </c>
      <c r="N2619" s="325">
        <v>0.17916879144397568</v>
      </c>
      <c r="O2619" s="358">
        <v>0.14797379269248287</v>
      </c>
      <c r="P2619" s="327">
        <v>0.13866804888696763</v>
      </c>
      <c r="Q2619" s="332">
        <v>3.2979664014146773E-2</v>
      </c>
      <c r="R2619" s="358">
        <v>0.21592625621140715</v>
      </c>
      <c r="S2619" s="327">
        <v>5.9516829684226898E-2</v>
      </c>
      <c r="T2619" s="358">
        <v>6.0983427475108737E-2</v>
      </c>
      <c r="U2619" s="358">
        <v>0.40894574069666623</v>
      </c>
      <c r="V2619" s="361">
        <v>0</v>
      </c>
    </row>
    <row r="2620" spans="1:22" hidden="1" outlineLevel="1">
      <c r="A2620" s="65">
        <v>2611</v>
      </c>
      <c r="B2620" s="117">
        <v>1</v>
      </c>
      <c r="C2620" s="325">
        <v>7.9753243464720152E-5</v>
      </c>
      <c r="D2620" s="358">
        <v>9.3923919525456932E-5</v>
      </c>
      <c r="E2620" s="327">
        <v>9.0626784101301489E-5</v>
      </c>
      <c r="F2620" s="332">
        <v>0</v>
      </c>
      <c r="G2620" s="358">
        <v>0</v>
      </c>
      <c r="H2620" s="327">
        <v>0</v>
      </c>
      <c r="I2620" s="332">
        <v>0</v>
      </c>
      <c r="J2620" s="358">
        <v>1.6606645700091406E-4</v>
      </c>
      <c r="K2620" s="327">
        <v>1.3965608945121081E-4</v>
      </c>
      <c r="L2620" s="336">
        <v>1.1748396343899057E-4</v>
      </c>
      <c r="M2620" s="210">
        <v>1.1415525114155251E-4</v>
      </c>
      <c r="N2620" s="325">
        <v>2.4303653098078724E-2</v>
      </c>
      <c r="O2620" s="358">
        <v>1.2861328188747415E-2</v>
      </c>
      <c r="P2620" s="327">
        <v>1.3980146027178007E-2</v>
      </c>
      <c r="Q2620" s="332">
        <v>3.2979664014146773E-2</v>
      </c>
      <c r="R2620" s="358">
        <v>0.15155892991764452</v>
      </c>
      <c r="S2620" s="327">
        <v>7.1222707063353763E-2</v>
      </c>
      <c r="T2620" s="358">
        <v>0.11694592095569738</v>
      </c>
      <c r="U2620" s="358">
        <v>0.53494035271014584</v>
      </c>
      <c r="V2620" s="361">
        <v>0</v>
      </c>
    </row>
    <row r="2621" spans="1:22" hidden="1" outlineLevel="1">
      <c r="A2621" s="65">
        <v>2612</v>
      </c>
      <c r="B2621" s="117">
        <v>1</v>
      </c>
      <c r="C2621" s="325">
        <v>8.5747237232954219E-5</v>
      </c>
      <c r="D2621" s="358">
        <v>1.0142850096549551E-4</v>
      </c>
      <c r="E2621" s="327">
        <v>9.9435198988902937E-5</v>
      </c>
      <c r="F2621" s="332">
        <v>0</v>
      </c>
      <c r="G2621" s="358">
        <v>0</v>
      </c>
      <c r="H2621" s="327">
        <v>0</v>
      </c>
      <c r="I2621" s="332">
        <v>7.3554979003396872E-5</v>
      </c>
      <c r="J2621" s="358">
        <v>1.8867451426589002E-4</v>
      </c>
      <c r="K2621" s="327">
        <v>1.7234155719511124E-4</v>
      </c>
      <c r="L2621" s="336">
        <v>8.811297257924293E-5</v>
      </c>
      <c r="M2621" s="210">
        <v>1.1415525114155251E-4</v>
      </c>
      <c r="N2621" s="325">
        <v>0</v>
      </c>
      <c r="O2621" s="358">
        <v>0</v>
      </c>
      <c r="P2621" s="327">
        <v>0</v>
      </c>
      <c r="Q2621" s="332">
        <v>3.2979664014146773E-2</v>
      </c>
      <c r="R2621" s="358">
        <v>0.1291494146045096</v>
      </c>
      <c r="S2621" s="327">
        <v>0.16043887747793831</v>
      </c>
      <c r="T2621" s="358">
        <v>0.18012600705340864</v>
      </c>
      <c r="U2621" s="358">
        <v>0.69596485685293363</v>
      </c>
      <c r="V2621" s="361">
        <v>0</v>
      </c>
    </row>
    <row r="2622" spans="1:22" hidden="1" outlineLevel="1">
      <c r="A2622" s="65">
        <v>2613</v>
      </c>
      <c r="B2622" s="117">
        <v>1</v>
      </c>
      <c r="C2622" s="325">
        <v>9.4228832168818263E-5</v>
      </c>
      <c r="D2622" s="358">
        <v>1.1494063594173077E-4</v>
      </c>
      <c r="E2622" s="327">
        <v>1.1130515424980917E-4</v>
      </c>
      <c r="F2622" s="332">
        <v>0</v>
      </c>
      <c r="G2622" s="358">
        <v>0</v>
      </c>
      <c r="H2622" s="327">
        <v>0</v>
      </c>
      <c r="I2622" s="332">
        <v>1.0253118285321984E-4</v>
      </c>
      <c r="J2622" s="358">
        <v>2.05527793317963E-4</v>
      </c>
      <c r="K2622" s="327">
        <v>1.9016999414632964E-4</v>
      </c>
      <c r="L2622" s="336">
        <v>5.8741981719495287E-5</v>
      </c>
      <c r="M2622" s="210">
        <v>1.1415525114155251E-4</v>
      </c>
      <c r="N2622" s="325">
        <v>0</v>
      </c>
      <c r="O2622" s="358">
        <v>0</v>
      </c>
      <c r="P2622" s="327">
        <v>0</v>
      </c>
      <c r="Q2622" s="332">
        <v>3.2979664014146773E-2</v>
      </c>
      <c r="R2622" s="358">
        <v>0.14350313465253314</v>
      </c>
      <c r="S2622" s="327">
        <v>0.202519267781196</v>
      </c>
      <c r="T2622" s="358">
        <v>0.27772041157189309</v>
      </c>
      <c r="U2622" s="358">
        <v>0.79483955237920689</v>
      </c>
      <c r="V2622" s="361">
        <v>0</v>
      </c>
    </row>
    <row r="2623" spans="1:22" hidden="1" outlineLevel="1">
      <c r="A2623" s="65">
        <v>2614</v>
      </c>
      <c r="B2623" s="117">
        <v>1</v>
      </c>
      <c r="C2623" s="325">
        <v>9.306003463528358E-5</v>
      </c>
      <c r="D2623" s="358">
        <v>1.1219932510482549E-4</v>
      </c>
      <c r="E2623" s="327">
        <v>1.0712796780826621E-4</v>
      </c>
      <c r="F2623" s="332">
        <v>0</v>
      </c>
      <c r="G2623" s="358">
        <v>0</v>
      </c>
      <c r="H2623" s="327">
        <v>0</v>
      </c>
      <c r="I2623" s="332">
        <v>1.2927844794536418E-4</v>
      </c>
      <c r="J2623" s="358">
        <v>2.0840518242441449E-4</v>
      </c>
      <c r="K2623" s="327">
        <v>2.0205561878047524E-4</v>
      </c>
      <c r="L2623" s="336">
        <v>3.7594868300476983E-5</v>
      </c>
      <c r="M2623" s="210">
        <v>1.1415525114155251E-4</v>
      </c>
      <c r="N2623" s="325">
        <v>0</v>
      </c>
      <c r="O2623" s="358">
        <v>0</v>
      </c>
      <c r="P2623" s="327">
        <v>0</v>
      </c>
      <c r="Q2623" s="332">
        <v>3.2979664014146773E-2</v>
      </c>
      <c r="R2623" s="358">
        <v>0.18423765043672441</v>
      </c>
      <c r="S2623" s="327">
        <v>0.22815066149207694</v>
      </c>
      <c r="T2623" s="358">
        <v>0.19843149557509651</v>
      </c>
      <c r="U2623" s="358">
        <v>0.7600356595539588</v>
      </c>
      <c r="V2623" s="361">
        <v>0</v>
      </c>
    </row>
    <row r="2624" spans="1:22" hidden="1" outlineLevel="1">
      <c r="A2624" s="65">
        <v>2615</v>
      </c>
      <c r="B2624" s="117">
        <v>1</v>
      </c>
      <c r="C2624" s="325">
        <v>8.6241007313966195E-5</v>
      </c>
      <c r="D2624" s="358">
        <v>1.0364487994001468E-4</v>
      </c>
      <c r="E2624" s="327">
        <v>9.8916293840885176E-5</v>
      </c>
      <c r="F2624" s="332">
        <v>0</v>
      </c>
      <c r="G2624" s="358">
        <v>0</v>
      </c>
      <c r="H2624" s="327">
        <v>0</v>
      </c>
      <c r="I2624" s="332">
        <v>1.6048359055286583E-4</v>
      </c>
      <c r="J2624" s="358">
        <v>2.1539312739722523E-4</v>
      </c>
      <c r="K2624" s="327">
        <v>1.6937015103657481E-4</v>
      </c>
      <c r="L2624" s="336">
        <v>2.3496792687798115E-5</v>
      </c>
      <c r="M2624" s="210">
        <v>1.1415525114155251E-4</v>
      </c>
      <c r="N2624" s="325">
        <v>0</v>
      </c>
      <c r="O2624" s="358">
        <v>0</v>
      </c>
      <c r="P2624" s="327">
        <v>0</v>
      </c>
      <c r="Q2624" s="332">
        <v>3.2979664014146773E-2</v>
      </c>
      <c r="R2624" s="358">
        <v>0.19528150484811804</v>
      </c>
      <c r="S2624" s="327">
        <v>0.2533094346673167</v>
      </c>
      <c r="T2624" s="358">
        <v>0.13462379272807024</v>
      </c>
      <c r="U2624" s="358">
        <v>0.67234792957865808</v>
      </c>
      <c r="V2624" s="361">
        <v>0</v>
      </c>
    </row>
    <row r="2625" spans="1:22" hidden="1" outlineLevel="1">
      <c r="A2625" s="65">
        <v>2616</v>
      </c>
      <c r="B2625" s="117">
        <v>1</v>
      </c>
      <c r="C2625" s="325">
        <v>7.8715701269175997E-5</v>
      </c>
      <c r="D2625" s="358">
        <v>9.4837689804425359E-5</v>
      </c>
      <c r="E2625" s="327">
        <v>8.8992232885045549E-5</v>
      </c>
      <c r="F2625" s="332">
        <v>0</v>
      </c>
      <c r="G2625" s="358">
        <v>0</v>
      </c>
      <c r="H2625" s="327">
        <v>0</v>
      </c>
      <c r="I2625" s="332">
        <v>1.7385722309893803E-4</v>
      </c>
      <c r="J2625" s="358">
        <v>2.3471273996911377E-4</v>
      </c>
      <c r="K2625" s="327">
        <v>1.6045593256096565E-4</v>
      </c>
      <c r="L2625" s="336">
        <v>9.3987170751192458E-6</v>
      </c>
      <c r="M2625" s="210">
        <v>1.1415525114155251E-4</v>
      </c>
      <c r="N2625" s="325">
        <v>0</v>
      </c>
      <c r="O2625" s="358">
        <v>0</v>
      </c>
      <c r="P2625" s="327">
        <v>0</v>
      </c>
      <c r="Q2625" s="332">
        <v>3.2979664014146773E-2</v>
      </c>
      <c r="R2625" s="358">
        <v>0.24493146028142992</v>
      </c>
      <c r="S2625" s="327">
        <v>0.27256040968464934</v>
      </c>
      <c r="T2625" s="358">
        <v>8.9539989568941825E-2</v>
      </c>
      <c r="U2625" s="358">
        <v>0.55494129111946056</v>
      </c>
      <c r="V2625" s="361">
        <v>0</v>
      </c>
    </row>
    <row r="2626" spans="1:22" hidden="1" outlineLevel="1">
      <c r="A2626" s="65">
        <v>2617</v>
      </c>
      <c r="B2626" s="117">
        <v>1</v>
      </c>
      <c r="C2626" s="325">
        <v>7.3784250713246195E-5</v>
      </c>
      <c r="D2626" s="358">
        <v>8.2355976632133218E-5</v>
      </c>
      <c r="E2626" s="327">
        <v>8.0637860001959641E-5</v>
      </c>
      <c r="F2626" s="332">
        <v>0</v>
      </c>
      <c r="G2626" s="358">
        <v>0</v>
      </c>
      <c r="H2626" s="327">
        <v>0</v>
      </c>
      <c r="I2626" s="332">
        <v>2.0283342694876101E-4</v>
      </c>
      <c r="J2626" s="358">
        <v>2.3717907348892928E-4</v>
      </c>
      <c r="K2626" s="327">
        <v>1.7234155719511124E-4</v>
      </c>
      <c r="L2626" s="336">
        <v>5.8741981719495289E-6</v>
      </c>
      <c r="M2626" s="210">
        <v>1.1415525114155251E-4</v>
      </c>
      <c r="N2626" s="325">
        <v>0</v>
      </c>
      <c r="O2626" s="358">
        <v>0</v>
      </c>
      <c r="P2626" s="327">
        <v>0</v>
      </c>
      <c r="Q2626" s="332">
        <v>6.5959328028293546E-2</v>
      </c>
      <c r="R2626" s="358">
        <v>0.29832267869793039</v>
      </c>
      <c r="S2626" s="327">
        <v>0.31130711309475667</v>
      </c>
      <c r="T2626" s="358">
        <v>7.0502281506386433E-2</v>
      </c>
      <c r="U2626" s="358">
        <v>0.40239176087892464</v>
      </c>
      <c r="V2626" s="361">
        <v>0</v>
      </c>
    </row>
    <row r="2627" spans="1:22" hidden="1" outlineLevel="1">
      <c r="A2627" s="65">
        <v>2618</v>
      </c>
      <c r="B2627" s="117">
        <v>1</v>
      </c>
      <c r="C2627" s="325">
        <v>6.978408803163013E-5</v>
      </c>
      <c r="D2627" s="358">
        <v>7.6698377670860612E-5</v>
      </c>
      <c r="E2627" s="327">
        <v>7.4021819364733223E-5</v>
      </c>
      <c r="F2627" s="332">
        <v>0</v>
      </c>
      <c r="G2627" s="358">
        <v>0</v>
      </c>
      <c r="H2627" s="327">
        <v>0</v>
      </c>
      <c r="I2627" s="332">
        <v>2.2289387576786924E-4</v>
      </c>
      <c r="J2627" s="358">
        <v>2.2895796175621079E-4</v>
      </c>
      <c r="K2627" s="327">
        <v>1.7234155719511124E-4</v>
      </c>
      <c r="L2627" s="336">
        <v>2.3496792687798115E-6</v>
      </c>
      <c r="M2627" s="210">
        <v>1.1415525114155251E-4</v>
      </c>
      <c r="N2627" s="325">
        <v>0</v>
      </c>
      <c r="O2627" s="358">
        <v>0</v>
      </c>
      <c r="P2627" s="327">
        <v>0</v>
      </c>
      <c r="Q2627" s="332">
        <v>6.5959328028293546E-2</v>
      </c>
      <c r="R2627" s="358">
        <v>0.29401597588488831</v>
      </c>
      <c r="S2627" s="327">
        <v>0.29534762325326419</v>
      </c>
      <c r="T2627" s="358">
        <v>4.9895531570543508E-2</v>
      </c>
      <c r="U2627" s="358">
        <v>0.37414184787141797</v>
      </c>
      <c r="V2627" s="361">
        <v>0</v>
      </c>
    </row>
    <row r="2628" spans="1:22" hidden="1" outlineLevel="1">
      <c r="A2628" s="65">
        <v>2619</v>
      </c>
      <c r="B2628" s="117">
        <v>1</v>
      </c>
      <c r="C2628" s="325">
        <v>6.7721504148921853E-5</v>
      </c>
      <c r="D2628" s="358">
        <v>7.3509902654885669E-5</v>
      </c>
      <c r="E2628" s="327">
        <v>7.1946198772662194E-5</v>
      </c>
      <c r="F2628" s="332">
        <v>0</v>
      </c>
      <c r="G2628" s="358">
        <v>0</v>
      </c>
      <c r="H2628" s="327">
        <v>0</v>
      </c>
      <c r="I2628" s="332">
        <v>2.3626750831394139E-4</v>
      </c>
      <c r="J2628" s="358">
        <v>2.3759012907556518E-4</v>
      </c>
      <c r="K2628" s="327">
        <v>1.6937015103657481E-4</v>
      </c>
      <c r="L2628" s="336">
        <v>1.1748396343899057E-6</v>
      </c>
      <c r="M2628" s="210">
        <v>1.1415525114155251E-4</v>
      </c>
      <c r="N2628" s="325">
        <v>0</v>
      </c>
      <c r="O2628" s="358">
        <v>0</v>
      </c>
      <c r="P2628" s="327">
        <v>0</v>
      </c>
      <c r="Q2628" s="332">
        <v>3.2979664014146773E-2</v>
      </c>
      <c r="R2628" s="358">
        <v>0.3050462094558708</v>
      </c>
      <c r="S2628" s="327">
        <v>0.29637726775916695</v>
      </c>
      <c r="T2628" s="358">
        <v>4.7489667364835959E-2</v>
      </c>
      <c r="U2628" s="358">
        <v>0.34600493451594139</v>
      </c>
      <c r="V2628" s="361">
        <v>0</v>
      </c>
    </row>
    <row r="2629" spans="1:22" hidden="1" outlineLevel="1">
      <c r="A2629" s="65">
        <v>2620</v>
      </c>
      <c r="B2629" s="117">
        <v>1</v>
      </c>
      <c r="C2629" s="325">
        <v>6.7634000590261506E-5</v>
      </c>
      <c r="D2629" s="358">
        <v>7.2887761188353975E-5</v>
      </c>
      <c r="E2629" s="327">
        <v>7.1038114763631114E-5</v>
      </c>
      <c r="F2629" s="332">
        <v>0</v>
      </c>
      <c r="G2629" s="358">
        <v>0</v>
      </c>
      <c r="H2629" s="327">
        <v>0</v>
      </c>
      <c r="I2629" s="332">
        <v>2.2735175328322661E-4</v>
      </c>
      <c r="J2629" s="358">
        <v>3.0788063439030858E-4</v>
      </c>
      <c r="K2629" s="327">
        <v>1.8422718182925681E-4</v>
      </c>
      <c r="L2629" s="336">
        <v>1.409807561267887E-5</v>
      </c>
      <c r="M2629" s="210">
        <v>1.1415525114155251E-4</v>
      </c>
      <c r="N2629" s="325">
        <v>0</v>
      </c>
      <c r="O2629" s="358">
        <v>0</v>
      </c>
      <c r="P2629" s="327">
        <v>0</v>
      </c>
      <c r="Q2629" s="332">
        <v>3.2979664014146773E-2</v>
      </c>
      <c r="R2629" s="358">
        <v>0.31930109352196318</v>
      </c>
      <c r="S2629" s="327">
        <v>0.33241482546576279</v>
      </c>
      <c r="T2629" s="358">
        <v>4.236413057876335E-2</v>
      </c>
      <c r="U2629" s="358">
        <v>0.33526996757308886</v>
      </c>
      <c r="V2629" s="361">
        <v>0</v>
      </c>
    </row>
    <row r="2630" spans="1:22" hidden="1" outlineLevel="1">
      <c r="A2630" s="65">
        <v>2621</v>
      </c>
      <c r="B2630" s="117">
        <v>1</v>
      </c>
      <c r="C2630" s="325">
        <v>6.9602830660119412E-5</v>
      </c>
      <c r="D2630" s="358">
        <v>7.3859857229809745E-5</v>
      </c>
      <c r="E2630" s="327">
        <v>7.1777554599556425E-5</v>
      </c>
      <c r="F2630" s="332">
        <v>0</v>
      </c>
      <c r="G2630" s="358">
        <v>0</v>
      </c>
      <c r="H2630" s="327">
        <v>0</v>
      </c>
      <c r="I2630" s="332">
        <v>2.407253858292988E-4</v>
      </c>
      <c r="J2630" s="358">
        <v>2.8856102181842001E-4</v>
      </c>
      <c r="K2630" s="327">
        <v>1.9016999414632964E-4</v>
      </c>
      <c r="L2630" s="336">
        <v>3.7594868300476983E-5</v>
      </c>
      <c r="M2630" s="210">
        <v>1.1415525114155251E-4</v>
      </c>
      <c r="N2630" s="325">
        <v>0</v>
      </c>
      <c r="O2630" s="358">
        <v>0</v>
      </c>
      <c r="P2630" s="327">
        <v>0</v>
      </c>
      <c r="Q2630" s="332">
        <v>3.2979664014146773E-2</v>
      </c>
      <c r="R2630" s="358">
        <v>0.32564589498218643</v>
      </c>
      <c r="S2630" s="327">
        <v>0.36907692436199746</v>
      </c>
      <c r="T2630" s="358">
        <v>4.2573336161868369E-2</v>
      </c>
      <c r="U2630" s="358">
        <v>0.33526996757308886</v>
      </c>
      <c r="V2630" s="361">
        <v>0</v>
      </c>
    </row>
    <row r="2631" spans="1:22" hidden="1" outlineLevel="1">
      <c r="A2631" s="65">
        <v>2622</v>
      </c>
      <c r="B2631" s="117">
        <v>1</v>
      </c>
      <c r="C2631" s="325">
        <v>7.7359396109940546E-5</v>
      </c>
      <c r="D2631" s="358">
        <v>7.7670473712316383E-5</v>
      </c>
      <c r="E2631" s="327">
        <v>7.8108197405373072E-5</v>
      </c>
      <c r="F2631" s="332">
        <v>0</v>
      </c>
      <c r="G2631" s="358">
        <v>0</v>
      </c>
      <c r="H2631" s="327">
        <v>0</v>
      </c>
      <c r="I2631" s="332">
        <v>2.5855689589072831E-4</v>
      </c>
      <c r="J2631" s="358">
        <v>3.0623641204376482E-4</v>
      </c>
      <c r="K2631" s="327">
        <v>1.6342733871950202E-4</v>
      </c>
      <c r="L2631" s="336">
        <v>9.3987170751192462E-5</v>
      </c>
      <c r="M2631" s="210">
        <v>1.1415525114155251E-4</v>
      </c>
      <c r="N2631" s="325">
        <v>2.2608049393561605E-3</v>
      </c>
      <c r="O2631" s="358">
        <v>4.4563200787664445E-3</v>
      </c>
      <c r="P2631" s="327">
        <v>7.326620903695547E-3</v>
      </c>
      <c r="Q2631" s="332">
        <v>3.2979664014146773E-2</v>
      </c>
      <c r="R2631" s="358">
        <v>0.33372215099340613</v>
      </c>
      <c r="S2631" s="327">
        <v>0.39087669514201978</v>
      </c>
      <c r="T2631" s="358">
        <v>5.9205180018716205E-2</v>
      </c>
      <c r="U2631" s="358">
        <v>0.34736093034030169</v>
      </c>
      <c r="V2631" s="361">
        <v>0</v>
      </c>
    </row>
    <row r="2632" spans="1:22" hidden="1" outlineLevel="1">
      <c r="A2632" s="65">
        <v>2623</v>
      </c>
      <c r="B2632" s="117">
        <v>1</v>
      </c>
      <c r="C2632" s="325">
        <v>9.553513529453351E-5</v>
      </c>
      <c r="D2632" s="358">
        <v>8.5058403627380269E-5</v>
      </c>
      <c r="E2632" s="327">
        <v>8.947222014696198E-5</v>
      </c>
      <c r="F2632" s="332">
        <v>0</v>
      </c>
      <c r="G2632" s="358">
        <v>0</v>
      </c>
      <c r="H2632" s="327">
        <v>0</v>
      </c>
      <c r="I2632" s="332">
        <v>2.4964114086001353E-4</v>
      </c>
      <c r="J2632" s="358">
        <v>2.7047457600643931E-4</v>
      </c>
      <c r="K2632" s="327">
        <v>1.6342733871950202E-4</v>
      </c>
      <c r="L2632" s="336">
        <v>1.8210014333043539E-4</v>
      </c>
      <c r="M2632" s="210">
        <v>1.1415525114155251E-4</v>
      </c>
      <c r="N2632" s="325">
        <v>7.0084953120040969E-2</v>
      </c>
      <c r="O2632" s="358">
        <v>9.0825386852159365E-2</v>
      </c>
      <c r="P2632" s="327">
        <v>0.11233013775579741</v>
      </c>
      <c r="Q2632" s="332">
        <v>3.2979664014146773E-2</v>
      </c>
      <c r="R2632" s="358">
        <v>0.30263909067267314</v>
      </c>
      <c r="S2632" s="327">
        <v>0.338120071965538</v>
      </c>
      <c r="T2632" s="358">
        <v>6.9770061965518923E-2</v>
      </c>
      <c r="U2632" s="358">
        <v>0.39572478140915307</v>
      </c>
      <c r="V2632" s="361">
        <v>0</v>
      </c>
    </row>
    <row r="2633" spans="1:22" hidden="1" outlineLevel="1">
      <c r="A2633" s="65">
        <v>2624</v>
      </c>
      <c r="B2633" s="117">
        <v>1</v>
      </c>
      <c r="C2633" s="325">
        <v>1.1572345632831455E-4</v>
      </c>
      <c r="D2633" s="358">
        <v>9.9853705378337155E-5</v>
      </c>
      <c r="E2633" s="327">
        <v>1.0697229626386087E-4</v>
      </c>
      <c r="F2633" s="332">
        <v>0</v>
      </c>
      <c r="G2633" s="358">
        <v>0</v>
      </c>
      <c r="H2633" s="327">
        <v>0</v>
      </c>
      <c r="I2633" s="332">
        <v>2.2735175328322661E-4</v>
      </c>
      <c r="J2633" s="358">
        <v>2.232031835433078E-4</v>
      </c>
      <c r="K2633" s="327">
        <v>1.663987448780384E-4</v>
      </c>
      <c r="L2633" s="336">
        <v>1.5860335064263727E-4</v>
      </c>
      <c r="M2633" s="210">
        <v>1.1415525114155251E-4</v>
      </c>
      <c r="N2633" s="325">
        <v>0.267716984902092</v>
      </c>
      <c r="O2633" s="358">
        <v>0.31710240272268131</v>
      </c>
      <c r="P2633" s="327">
        <v>0.32530574394361306</v>
      </c>
      <c r="Q2633" s="332">
        <v>3.2979664014146773E-2</v>
      </c>
      <c r="R2633" s="358">
        <v>0.23268477918204561</v>
      </c>
      <c r="S2633" s="327">
        <v>0.27822345446711438</v>
      </c>
      <c r="T2633" s="358">
        <v>0.10700865575820967</v>
      </c>
      <c r="U2633" s="358">
        <v>0.5826262058668169</v>
      </c>
      <c r="V2633" s="361">
        <v>8.5598699167644746E-3</v>
      </c>
    </row>
    <row r="2634" spans="1:22" hidden="1" outlineLevel="1">
      <c r="A2634" s="65">
        <v>2625</v>
      </c>
      <c r="B2634" s="117">
        <v>1</v>
      </c>
      <c r="C2634" s="325">
        <v>1.3186161264695933E-4</v>
      </c>
      <c r="D2634" s="358">
        <v>1.1035234262605951E-4</v>
      </c>
      <c r="E2634" s="327">
        <v>1.2138488675005412E-4</v>
      </c>
      <c r="F2634" s="332">
        <v>0</v>
      </c>
      <c r="G2634" s="358">
        <v>0</v>
      </c>
      <c r="H2634" s="327">
        <v>0</v>
      </c>
      <c r="I2634" s="332">
        <v>1.8723085564501018E-4</v>
      </c>
      <c r="J2634" s="358">
        <v>1.5044634470874892E-4</v>
      </c>
      <c r="K2634" s="327">
        <v>1.6045593256096565E-4</v>
      </c>
      <c r="L2634" s="336">
        <v>1.4685495429873823E-4</v>
      </c>
      <c r="M2634" s="210">
        <v>1.1415525114155251E-4</v>
      </c>
      <c r="N2634" s="325">
        <v>0.48814546648931761</v>
      </c>
      <c r="O2634" s="358">
        <v>0.50892088859723728</v>
      </c>
      <c r="P2634" s="327">
        <v>0.52871595344111344</v>
      </c>
      <c r="Q2634" s="332">
        <v>3.2979664014146773E-2</v>
      </c>
      <c r="R2634" s="358">
        <v>0.23831745388052195</v>
      </c>
      <c r="S2634" s="327">
        <v>0.25134297837695574</v>
      </c>
      <c r="T2634" s="358">
        <v>0.14707152492281797</v>
      </c>
      <c r="U2634" s="358">
        <v>0.68206589965324049</v>
      </c>
      <c r="V2634" s="361">
        <v>3.4554023584798518E-2</v>
      </c>
    </row>
    <row r="2635" spans="1:22" hidden="1" outlineLevel="1">
      <c r="A2635" s="65">
        <v>2626</v>
      </c>
      <c r="B2635" s="117">
        <v>1</v>
      </c>
      <c r="C2635" s="325">
        <v>1.3652430227271804E-4</v>
      </c>
      <c r="D2635" s="358">
        <v>1.1122722906336971E-4</v>
      </c>
      <c r="E2635" s="327">
        <v>1.2622367725531971E-4</v>
      </c>
      <c r="F2635" s="332">
        <v>0</v>
      </c>
      <c r="G2635" s="358">
        <v>0</v>
      </c>
      <c r="H2635" s="327">
        <v>0</v>
      </c>
      <c r="I2635" s="332">
        <v>1.4488101924911502E-4</v>
      </c>
      <c r="J2635" s="358">
        <v>0</v>
      </c>
      <c r="K2635" s="327">
        <v>1.366846832926744E-4</v>
      </c>
      <c r="L2635" s="336">
        <v>1.644775488145868E-4</v>
      </c>
      <c r="M2635" s="210">
        <v>1.1415525114155251E-4</v>
      </c>
      <c r="N2635" s="325">
        <v>0.6690098616378104</v>
      </c>
      <c r="O2635" s="358">
        <v>0.65055205755396461</v>
      </c>
      <c r="P2635" s="327">
        <v>0.68164765293915441</v>
      </c>
      <c r="Q2635" s="332">
        <v>3.2979664014146773E-2</v>
      </c>
      <c r="R2635" s="358">
        <v>0.28032394673562261</v>
      </c>
      <c r="S2635" s="327">
        <v>0.31390653986158062</v>
      </c>
      <c r="T2635" s="358">
        <v>0.1619251213232733</v>
      </c>
      <c r="U2635" s="358">
        <v>0.67833691113624961</v>
      </c>
      <c r="V2635" s="361">
        <v>4.0509744706871312E-2</v>
      </c>
    </row>
    <row r="2636" spans="1:22" hidden="1" outlineLevel="1">
      <c r="A2636" s="65">
        <v>2627</v>
      </c>
      <c r="B2636" s="117">
        <v>1</v>
      </c>
      <c r="C2636" s="325">
        <v>1.3604928295427615E-4</v>
      </c>
      <c r="D2636" s="358">
        <v>1.101968072594266E-4</v>
      </c>
      <c r="E2636" s="327">
        <v>1.24653989182566E-4</v>
      </c>
      <c r="F2636" s="332">
        <v>0</v>
      </c>
      <c r="G2636" s="358">
        <v>0</v>
      </c>
      <c r="H2636" s="327">
        <v>0</v>
      </c>
      <c r="I2636" s="332">
        <v>1.0030224409554116E-4</v>
      </c>
      <c r="J2636" s="358">
        <v>0</v>
      </c>
      <c r="K2636" s="327">
        <v>1.1885624634145602E-4</v>
      </c>
      <c r="L2636" s="336">
        <v>1.8797434150238492E-4</v>
      </c>
      <c r="M2636" s="210">
        <v>1.1415525114155251E-4</v>
      </c>
      <c r="N2636" s="325">
        <v>0.78807892177723482</v>
      </c>
      <c r="O2636" s="358">
        <v>0.74146799451896428</v>
      </c>
      <c r="P2636" s="327">
        <v>0.7820315624506845</v>
      </c>
      <c r="Q2636" s="332">
        <v>3.2979664014146773E-2</v>
      </c>
      <c r="R2636" s="358">
        <v>0.33669079745946279</v>
      </c>
      <c r="S2636" s="327">
        <v>0.37008968265265718</v>
      </c>
      <c r="T2636" s="358">
        <v>0.13096269502373264</v>
      </c>
      <c r="U2636" s="358">
        <v>0.5556192890316406</v>
      </c>
      <c r="V2636" s="361">
        <v>9.4073061999975088E-2</v>
      </c>
    </row>
    <row r="2637" spans="1:22" hidden="1" outlineLevel="1">
      <c r="A2637" s="65">
        <v>2628</v>
      </c>
      <c r="B2637" s="117">
        <v>1</v>
      </c>
      <c r="C2637" s="325">
        <v>1.3566176719449459E-4</v>
      </c>
      <c r="D2637" s="358">
        <v>1.0807763788905301E-4</v>
      </c>
      <c r="E2637" s="327">
        <v>1.2554910056289663E-4</v>
      </c>
      <c r="F2637" s="332">
        <v>0</v>
      </c>
      <c r="G2637" s="358">
        <v>0</v>
      </c>
      <c r="H2637" s="327">
        <v>0</v>
      </c>
      <c r="I2637" s="332">
        <v>0</v>
      </c>
      <c r="J2637" s="358">
        <v>0</v>
      </c>
      <c r="K2637" s="327">
        <v>1.1885624634145602E-4</v>
      </c>
      <c r="L2637" s="336">
        <v>2.0677177565262342E-4</v>
      </c>
      <c r="M2637" s="210">
        <v>1.1415525114155251E-4</v>
      </c>
      <c r="N2637" s="325">
        <v>0.8534538646069505</v>
      </c>
      <c r="O2637" s="358">
        <v>0.7595537607389562</v>
      </c>
      <c r="P2637" s="327">
        <v>0.82036569447253438</v>
      </c>
      <c r="Q2637" s="332">
        <v>3.2979664014146773E-2</v>
      </c>
      <c r="R2637" s="358">
        <v>0.39940531372463822</v>
      </c>
      <c r="S2637" s="327">
        <v>0.41017830116348675</v>
      </c>
      <c r="T2637" s="358">
        <v>0.12050241586848245</v>
      </c>
      <c r="U2637" s="358">
        <v>0.48725449955347461</v>
      </c>
      <c r="V2637" s="361">
        <v>0.13047464937344355</v>
      </c>
    </row>
    <row r="2638" spans="1:22" hidden="1" outlineLevel="1">
      <c r="A2638" s="65">
        <v>2629</v>
      </c>
      <c r="B2638" s="117">
        <v>1</v>
      </c>
      <c r="C2638" s="325">
        <v>1.237550329624968E-4</v>
      </c>
      <c r="D2638" s="358">
        <v>1.0691112263930608E-4</v>
      </c>
      <c r="E2638" s="327">
        <v>1.1989303444950306E-4</v>
      </c>
      <c r="F2638" s="332">
        <v>0</v>
      </c>
      <c r="G2638" s="358">
        <v>0</v>
      </c>
      <c r="H2638" s="327">
        <v>0</v>
      </c>
      <c r="I2638" s="332">
        <v>0</v>
      </c>
      <c r="J2638" s="358">
        <v>0</v>
      </c>
      <c r="K2638" s="327">
        <v>1.1885624634145602E-4</v>
      </c>
      <c r="L2638" s="336">
        <v>1.8797434150238492E-4</v>
      </c>
      <c r="M2638" s="210">
        <v>1.1415525114155251E-4</v>
      </c>
      <c r="N2638" s="325">
        <v>0.86984470041728268</v>
      </c>
      <c r="O2638" s="358">
        <v>0.76455610252003126</v>
      </c>
      <c r="P2638" s="327">
        <v>0.81128195209945664</v>
      </c>
      <c r="Q2638" s="332">
        <v>3.2979664014146773E-2</v>
      </c>
      <c r="R2638" s="358">
        <v>0.40102451871316508</v>
      </c>
      <c r="S2638" s="327">
        <v>0.43390232651655986</v>
      </c>
      <c r="T2638" s="358">
        <v>7.3535762461408985E-2</v>
      </c>
      <c r="U2638" s="358">
        <v>0.40193976227080452</v>
      </c>
      <c r="V2638" s="361">
        <v>0.14718670364368808</v>
      </c>
    </row>
    <row r="2639" spans="1:22" hidden="1" outlineLevel="1">
      <c r="A2639" s="65">
        <v>2630</v>
      </c>
      <c r="B2639" s="117">
        <v>1</v>
      </c>
      <c r="C2639" s="325">
        <v>1.2683640827817916E-4</v>
      </c>
      <c r="D2639" s="358">
        <v>1.0269222581938802E-4</v>
      </c>
      <c r="E2639" s="327">
        <v>1.1696122036320272E-4</v>
      </c>
      <c r="F2639" s="332">
        <v>0</v>
      </c>
      <c r="G2639" s="358">
        <v>0</v>
      </c>
      <c r="H2639" s="327">
        <v>0</v>
      </c>
      <c r="I2639" s="332">
        <v>0</v>
      </c>
      <c r="J2639" s="358">
        <v>0</v>
      </c>
      <c r="K2639" s="327">
        <v>1.1588484018291963E-4</v>
      </c>
      <c r="L2639" s="336">
        <v>1.9032402077116473E-4</v>
      </c>
      <c r="M2639" s="210">
        <v>1.1415525114155251E-4</v>
      </c>
      <c r="N2639" s="325">
        <v>0.83310662015274506</v>
      </c>
      <c r="O2639" s="358">
        <v>0.74281256031711895</v>
      </c>
      <c r="P2639" s="327">
        <v>0.77873680795790068</v>
      </c>
      <c r="Q2639" s="332">
        <v>3.2979664014146773E-2</v>
      </c>
      <c r="R2639" s="358">
        <v>0.41386961160461072</v>
      </c>
      <c r="S2639" s="327">
        <v>0.41400149480752119</v>
      </c>
      <c r="T2639" s="358">
        <v>4.6652845032415943E-2</v>
      </c>
      <c r="U2639" s="358">
        <v>0.36747486840164639</v>
      </c>
      <c r="V2639" s="361">
        <v>0.15390511742067006</v>
      </c>
    </row>
    <row r="2640" spans="1:22" hidden="1" outlineLevel="1">
      <c r="A2640" s="65">
        <v>2631</v>
      </c>
      <c r="B2640" s="117">
        <v>1</v>
      </c>
      <c r="C2640" s="325">
        <v>1.3126783849890696E-4</v>
      </c>
      <c r="D2640" s="358">
        <v>1.0135073328217905E-4</v>
      </c>
      <c r="E2640" s="327">
        <v>1.1941304718758663E-4</v>
      </c>
      <c r="F2640" s="332">
        <v>0</v>
      </c>
      <c r="G2640" s="358">
        <v>0</v>
      </c>
      <c r="H2640" s="327">
        <v>0</v>
      </c>
      <c r="I2640" s="332">
        <v>0</v>
      </c>
      <c r="J2640" s="358">
        <v>0</v>
      </c>
      <c r="K2640" s="327">
        <v>0</v>
      </c>
      <c r="L2640" s="336">
        <v>2.1382081345896285E-4</v>
      </c>
      <c r="M2640" s="210">
        <v>1.1415525114155251E-4</v>
      </c>
      <c r="N2640" s="325">
        <v>0.74399322545978974</v>
      </c>
      <c r="O2640" s="358">
        <v>0.63968636396064815</v>
      </c>
      <c r="P2640" s="327">
        <v>0.68784086245803766</v>
      </c>
      <c r="Q2640" s="332">
        <v>3.2979664014146773E-2</v>
      </c>
      <c r="R2640" s="358">
        <v>0.41383860065664979</v>
      </c>
      <c r="S2640" s="327">
        <v>0.39969619066157042</v>
      </c>
      <c r="T2640" s="358">
        <v>6.1506441432871255E-2</v>
      </c>
      <c r="U2640" s="358">
        <v>0.36272888301638528</v>
      </c>
      <c r="V2640" s="361">
        <v>0.24924551656493973</v>
      </c>
    </row>
    <row r="2641" spans="1:22" hidden="1" outlineLevel="1">
      <c r="A2641" s="65">
        <v>2632</v>
      </c>
      <c r="B2641" s="117">
        <v>1</v>
      </c>
      <c r="C2641" s="325">
        <v>1.3206787103523017E-4</v>
      </c>
      <c r="D2641" s="358">
        <v>1.0135073328217905E-4</v>
      </c>
      <c r="E2641" s="327">
        <v>1.2064544691412881E-4</v>
      </c>
      <c r="F2641" s="332">
        <v>0</v>
      </c>
      <c r="G2641" s="358">
        <v>0</v>
      </c>
      <c r="H2641" s="327">
        <v>0</v>
      </c>
      <c r="I2641" s="332">
        <v>0</v>
      </c>
      <c r="J2641" s="358">
        <v>0</v>
      </c>
      <c r="K2641" s="327">
        <v>1.0102780939023762E-4</v>
      </c>
      <c r="L2641" s="336">
        <v>2.2321953053408208E-4</v>
      </c>
      <c r="M2641" s="210">
        <v>1.1415525114155251E-4</v>
      </c>
      <c r="N2641" s="325">
        <v>0.60231611592680367</v>
      </c>
      <c r="O2641" s="358">
        <v>0.54795195126976404</v>
      </c>
      <c r="P2641" s="327">
        <v>0.54096763193268316</v>
      </c>
      <c r="Q2641" s="332">
        <v>6.5959328028293546E-2</v>
      </c>
      <c r="R2641" s="358">
        <v>0.42211868284607773</v>
      </c>
      <c r="S2641" s="327">
        <v>0.37371032463855985</v>
      </c>
      <c r="T2641" s="358">
        <v>7.5523215500906529E-2</v>
      </c>
      <c r="U2641" s="358">
        <v>0.35911289415142444</v>
      </c>
      <c r="V2641" s="361">
        <v>8.7835625572935783E-2</v>
      </c>
    </row>
    <row r="2642" spans="1:22" hidden="1" outlineLevel="1">
      <c r="A2642" s="65">
        <v>2633</v>
      </c>
      <c r="B2642" s="117">
        <v>1</v>
      </c>
      <c r="C2642" s="325">
        <v>1.308803227391254E-4</v>
      </c>
      <c r="D2642" s="358">
        <v>1.0636674885609084E-4</v>
      </c>
      <c r="E2642" s="327">
        <v>1.1932223878668354E-4</v>
      </c>
      <c r="F2642" s="332">
        <v>0</v>
      </c>
      <c r="G2642" s="358">
        <v>0</v>
      </c>
      <c r="H2642" s="327">
        <v>0</v>
      </c>
      <c r="I2642" s="332">
        <v>0</v>
      </c>
      <c r="J2642" s="358">
        <v>0</v>
      </c>
      <c r="K2642" s="327">
        <v>0</v>
      </c>
      <c r="L2642" s="336">
        <v>2.2321953053408208E-4</v>
      </c>
      <c r="M2642" s="210">
        <v>1.1415525114155251E-4</v>
      </c>
      <c r="N2642" s="325">
        <v>0.4020464783821705</v>
      </c>
      <c r="O2642" s="358">
        <v>0.36574613174743137</v>
      </c>
      <c r="P2642" s="327">
        <v>0.34897261066656926</v>
      </c>
      <c r="Q2642" s="332">
        <v>6.5959328028293546E-2</v>
      </c>
      <c r="R2642" s="358">
        <v>0.434528952437786</v>
      </c>
      <c r="S2642" s="327">
        <v>0.35157296776165092</v>
      </c>
      <c r="T2642" s="358">
        <v>8.5146672323736738E-2</v>
      </c>
      <c r="U2642" s="358">
        <v>0.38137382560133964</v>
      </c>
      <c r="V2642" s="361">
        <v>2.5512412861979961E-2</v>
      </c>
    </row>
    <row r="2643" spans="1:22" hidden="1" outlineLevel="1">
      <c r="A2643" s="65">
        <v>2634</v>
      </c>
      <c r="B2643" s="117">
        <v>1</v>
      </c>
      <c r="C2643" s="325">
        <v>1.2506758634240207E-4</v>
      </c>
      <c r="D2643" s="358">
        <v>1.0792210252242008E-4</v>
      </c>
      <c r="E2643" s="327">
        <v>1.1877738838126488E-4</v>
      </c>
      <c r="F2643" s="332">
        <v>0</v>
      </c>
      <c r="G2643" s="358">
        <v>0</v>
      </c>
      <c r="H2643" s="327">
        <v>0</v>
      </c>
      <c r="I2643" s="332">
        <v>0</v>
      </c>
      <c r="J2643" s="358">
        <v>0</v>
      </c>
      <c r="K2643" s="327">
        <v>0</v>
      </c>
      <c r="L2643" s="336">
        <v>1.644775488145868E-4</v>
      </c>
      <c r="M2643" s="210">
        <v>1.1415525114155251E-4</v>
      </c>
      <c r="N2643" s="325">
        <v>0.17615438485816751</v>
      </c>
      <c r="O2643" s="358">
        <v>0.1509793469352268</v>
      </c>
      <c r="P2643" s="327">
        <v>0.14078671456966249</v>
      </c>
      <c r="Q2643" s="332">
        <v>3.2979664014146773E-2</v>
      </c>
      <c r="R2643" s="358">
        <v>0.40231947965063847</v>
      </c>
      <c r="S2643" s="327">
        <v>0.41699759560378497</v>
      </c>
      <c r="T2643" s="358">
        <v>0.11119276742030976</v>
      </c>
      <c r="U2643" s="358">
        <v>0.4370826540521428</v>
      </c>
      <c r="V2643" s="361">
        <v>0</v>
      </c>
    </row>
    <row r="2644" spans="1:22" hidden="1" outlineLevel="1">
      <c r="A2644" s="65">
        <v>2635</v>
      </c>
      <c r="B2644" s="117">
        <v>1</v>
      </c>
      <c r="C2644" s="325">
        <v>1.2019863832837252E-4</v>
      </c>
      <c r="D2644" s="358">
        <v>1.091858273763126E-4</v>
      </c>
      <c r="E2644" s="327">
        <v>1.1740228973901782E-4</v>
      </c>
      <c r="F2644" s="332">
        <v>0</v>
      </c>
      <c r="G2644" s="358">
        <v>0</v>
      </c>
      <c r="H2644" s="327">
        <v>0</v>
      </c>
      <c r="I2644" s="332">
        <v>0</v>
      </c>
      <c r="J2644" s="358">
        <v>0</v>
      </c>
      <c r="K2644" s="327">
        <v>9.5084997073164795E-5</v>
      </c>
      <c r="L2644" s="336">
        <v>1.1748396343899057E-4</v>
      </c>
      <c r="M2644" s="210">
        <v>1.1415525114155251E-4</v>
      </c>
      <c r="N2644" s="325">
        <v>2.4303653098078724E-2</v>
      </c>
      <c r="O2644" s="358">
        <v>1.5024087268878111E-2</v>
      </c>
      <c r="P2644" s="327">
        <v>1.7863248400390792E-2</v>
      </c>
      <c r="Q2644" s="332">
        <v>3.2979664014146773E-2</v>
      </c>
      <c r="R2644" s="358">
        <v>0.31035044783976323</v>
      </c>
      <c r="S2644" s="327">
        <v>0.32974788147956147</v>
      </c>
      <c r="T2644" s="358">
        <v>0.15554435103857067</v>
      </c>
      <c r="U2644" s="358">
        <v>0.51460041534474099</v>
      </c>
      <c r="V2644" s="361">
        <v>0</v>
      </c>
    </row>
    <row r="2645" spans="1:22" hidden="1" outlineLevel="1">
      <c r="A2645" s="65">
        <v>2636</v>
      </c>
      <c r="B2645" s="117">
        <v>1</v>
      </c>
      <c r="C2645" s="325">
        <v>1.2122993026972666E-4</v>
      </c>
      <c r="D2645" s="358">
        <v>1.1589329006235743E-4</v>
      </c>
      <c r="E2645" s="327">
        <v>1.2451129026686111E-4</v>
      </c>
      <c r="F2645" s="332">
        <v>0</v>
      </c>
      <c r="G2645" s="358">
        <v>0</v>
      </c>
      <c r="H2645" s="327">
        <v>0</v>
      </c>
      <c r="I2645" s="332">
        <v>0</v>
      </c>
      <c r="J2645" s="358">
        <v>1.7428756873363261E-4</v>
      </c>
      <c r="K2645" s="327">
        <v>1.0399921554877401E-4</v>
      </c>
      <c r="L2645" s="336">
        <v>8.811297257924293E-5</v>
      </c>
      <c r="M2645" s="210">
        <v>1.1415525114155251E-4</v>
      </c>
      <c r="N2645" s="325">
        <v>0</v>
      </c>
      <c r="O2645" s="358">
        <v>0</v>
      </c>
      <c r="P2645" s="327">
        <v>0</v>
      </c>
      <c r="Q2645" s="332">
        <v>3.2979664014146773E-2</v>
      </c>
      <c r="R2645" s="358">
        <v>0.30801213095063268</v>
      </c>
      <c r="S2645" s="327">
        <v>0.28238423420803549</v>
      </c>
      <c r="T2645" s="358">
        <v>0.20449845748514164</v>
      </c>
      <c r="U2645" s="358">
        <v>0.67664191635579918</v>
      </c>
      <c r="V2645" s="361">
        <v>0</v>
      </c>
    </row>
    <row r="2646" spans="1:22" hidden="1" outlineLevel="1">
      <c r="A2646" s="65">
        <v>2637</v>
      </c>
      <c r="B2646" s="117">
        <v>1</v>
      </c>
      <c r="C2646" s="325">
        <v>1.2809895962456424E-4</v>
      </c>
      <c r="D2646" s="358">
        <v>1.3000812458429528E-4</v>
      </c>
      <c r="E2646" s="327">
        <v>1.3431859756439675E-4</v>
      </c>
      <c r="F2646" s="332">
        <v>0</v>
      </c>
      <c r="G2646" s="358">
        <v>0</v>
      </c>
      <c r="H2646" s="327">
        <v>0</v>
      </c>
      <c r="I2646" s="332">
        <v>0</v>
      </c>
      <c r="J2646" s="358">
        <v>2.0100618186496782E-4</v>
      </c>
      <c r="K2646" s="327">
        <v>1.366846832926744E-4</v>
      </c>
      <c r="L2646" s="336">
        <v>5.8741981719495287E-5</v>
      </c>
      <c r="M2646" s="210">
        <v>1.1415525114155251E-4</v>
      </c>
      <c r="N2646" s="325">
        <v>0</v>
      </c>
      <c r="O2646" s="358">
        <v>0</v>
      </c>
      <c r="P2646" s="327">
        <v>0</v>
      </c>
      <c r="Q2646" s="332">
        <v>3.2979664014146773E-2</v>
      </c>
      <c r="R2646" s="358">
        <v>0.29545852682112034</v>
      </c>
      <c r="S2646" s="327">
        <v>0.22530648134981088</v>
      </c>
      <c r="T2646" s="358">
        <v>0.30041921733878607</v>
      </c>
      <c r="U2646" s="358">
        <v>0.77529061257801235</v>
      </c>
      <c r="V2646" s="361">
        <v>0</v>
      </c>
    </row>
    <row r="2647" spans="1:22" hidden="1" outlineLevel="1">
      <c r="A2647" s="65">
        <v>2638</v>
      </c>
      <c r="B2647" s="117">
        <v>1</v>
      </c>
      <c r="C2647" s="325">
        <v>1.2306125474740402E-4</v>
      </c>
      <c r="D2647" s="358">
        <v>1.2709183645992795E-4</v>
      </c>
      <c r="E2647" s="327">
        <v>1.2469290706866733E-4</v>
      </c>
      <c r="F2647" s="332">
        <v>0</v>
      </c>
      <c r="G2647" s="358">
        <v>0</v>
      </c>
      <c r="H2647" s="327">
        <v>0</v>
      </c>
      <c r="I2647" s="332">
        <v>0</v>
      </c>
      <c r="J2647" s="358">
        <v>2.1744840533040482E-4</v>
      </c>
      <c r="K2647" s="327">
        <v>1.6045593256096565E-4</v>
      </c>
      <c r="L2647" s="336">
        <v>3.7594868300476983E-5</v>
      </c>
      <c r="M2647" s="210">
        <v>1.1415525114155251E-4</v>
      </c>
      <c r="N2647" s="325">
        <v>0</v>
      </c>
      <c r="O2647" s="358">
        <v>0</v>
      </c>
      <c r="P2647" s="327">
        <v>0</v>
      </c>
      <c r="Q2647" s="332">
        <v>3.2979664014146773E-2</v>
      </c>
      <c r="R2647" s="358">
        <v>0.28573393762196292</v>
      </c>
      <c r="S2647" s="327">
        <v>0.21740691139947549</v>
      </c>
      <c r="T2647" s="358">
        <v>0.2112976389360543</v>
      </c>
      <c r="U2647" s="358">
        <v>0.70251883667067527</v>
      </c>
      <c r="V2647" s="361">
        <v>0</v>
      </c>
    </row>
    <row r="2648" spans="1:22" hidden="1" outlineLevel="1">
      <c r="A2648" s="65">
        <v>2639</v>
      </c>
      <c r="B2648" s="117">
        <v>1</v>
      </c>
      <c r="C2648" s="325">
        <v>1.102794849288027E-4</v>
      </c>
      <c r="D2648" s="358">
        <v>1.1507672938753458E-4</v>
      </c>
      <c r="E2648" s="327">
        <v>1.1127920899240828E-4</v>
      </c>
      <c r="F2648" s="332">
        <v>0</v>
      </c>
      <c r="G2648" s="358">
        <v>0</v>
      </c>
      <c r="H2648" s="327">
        <v>0</v>
      </c>
      <c r="I2648" s="332">
        <v>0</v>
      </c>
      <c r="J2648" s="358">
        <v>2.5690974164745373E-4</v>
      </c>
      <c r="K2648" s="327">
        <v>1.4262749560974724E-4</v>
      </c>
      <c r="L2648" s="336">
        <v>2.3496792687798115E-5</v>
      </c>
      <c r="M2648" s="210">
        <v>1.1415525114155251E-4</v>
      </c>
      <c r="N2648" s="325">
        <v>0</v>
      </c>
      <c r="O2648" s="358">
        <v>0</v>
      </c>
      <c r="P2648" s="327">
        <v>0</v>
      </c>
      <c r="Q2648" s="332">
        <v>3.2979664014146773E-2</v>
      </c>
      <c r="R2648" s="358">
        <v>0.28816466510707334</v>
      </c>
      <c r="S2648" s="327">
        <v>0.22338222677676003</v>
      </c>
      <c r="T2648" s="358">
        <v>0.11673671537259236</v>
      </c>
      <c r="U2648" s="358">
        <v>0.54443232348066806</v>
      </c>
      <c r="V2648" s="361">
        <v>0</v>
      </c>
    </row>
    <row r="2649" spans="1:22" hidden="1" outlineLevel="1">
      <c r="A2649" s="65">
        <v>2640</v>
      </c>
      <c r="B2649" s="117">
        <v>1</v>
      </c>
      <c r="C2649" s="325">
        <v>1.0016032339515208E-4</v>
      </c>
      <c r="D2649" s="358">
        <v>1.0321715768177413E-4</v>
      </c>
      <c r="E2649" s="327">
        <v>9.8073072975356329E-5</v>
      </c>
      <c r="F2649" s="332">
        <v>0</v>
      </c>
      <c r="G2649" s="358">
        <v>0</v>
      </c>
      <c r="H2649" s="327">
        <v>0</v>
      </c>
      <c r="I2649" s="332">
        <v>7.8012856518754235E-5</v>
      </c>
      <c r="J2649" s="358">
        <v>2.7499618745943448E-4</v>
      </c>
      <c r="K2649" s="327">
        <v>1.6045593256096565E-4</v>
      </c>
      <c r="L2649" s="336">
        <v>9.3987170751192458E-6</v>
      </c>
      <c r="M2649" s="210">
        <v>1.1415525114155251E-4</v>
      </c>
      <c r="N2649" s="325">
        <v>0</v>
      </c>
      <c r="O2649" s="358">
        <v>0</v>
      </c>
      <c r="P2649" s="327">
        <v>0</v>
      </c>
      <c r="Q2649" s="332">
        <v>3.2979664014146773E-2</v>
      </c>
      <c r="R2649" s="358">
        <v>0.28450561547932873</v>
      </c>
      <c r="S2649" s="327">
        <v>0.20202976103031173</v>
      </c>
      <c r="T2649" s="358">
        <v>8.692491978012927E-2</v>
      </c>
      <c r="U2649" s="358">
        <v>0.44973861507950574</v>
      </c>
      <c r="V2649" s="361">
        <v>0</v>
      </c>
    </row>
    <row r="2650" spans="1:22" hidden="1" outlineLevel="1">
      <c r="A2650" s="65">
        <v>2641</v>
      </c>
      <c r="B2650" s="117">
        <v>1</v>
      </c>
      <c r="C2650" s="325">
        <v>8.9234879070988223E-5</v>
      </c>
      <c r="D2650" s="358">
        <v>9.3068475008975849E-5</v>
      </c>
      <c r="E2650" s="327">
        <v>8.583988411083767E-5</v>
      </c>
      <c r="F2650" s="332">
        <v>0</v>
      </c>
      <c r="G2650" s="358">
        <v>0</v>
      </c>
      <c r="H2650" s="327">
        <v>0</v>
      </c>
      <c r="I2650" s="332">
        <v>1.0030224409554116E-4</v>
      </c>
      <c r="J2650" s="358">
        <v>2.9965952265759003E-4</v>
      </c>
      <c r="K2650" s="327">
        <v>1.7234155719511124E-4</v>
      </c>
      <c r="L2650" s="336">
        <v>5.8741981719495289E-6</v>
      </c>
      <c r="M2650" s="210">
        <v>1.1415525114155251E-4</v>
      </c>
      <c r="N2650" s="325">
        <v>0</v>
      </c>
      <c r="O2650" s="358">
        <v>0</v>
      </c>
      <c r="P2650" s="327">
        <v>0</v>
      </c>
      <c r="Q2650" s="332">
        <v>3.2979664014146773E-2</v>
      </c>
      <c r="R2650" s="358">
        <v>0.29597381254351562</v>
      </c>
      <c r="S2650" s="327">
        <v>0.252279790161414</v>
      </c>
      <c r="T2650" s="358">
        <v>5.2929012525566074E-2</v>
      </c>
      <c r="U2650" s="358">
        <v>0.37696683917216861</v>
      </c>
      <c r="V2650" s="361">
        <v>0</v>
      </c>
    </row>
    <row r="2651" spans="1:22" hidden="1" outlineLevel="1">
      <c r="A2651" s="65">
        <v>2642</v>
      </c>
      <c r="B2651" s="117">
        <v>1</v>
      </c>
      <c r="C2651" s="325">
        <v>8.3828409196616516E-5</v>
      </c>
      <c r="D2651" s="358">
        <v>8.7488643731019702E-5</v>
      </c>
      <c r="E2651" s="327">
        <v>7.8938445642201481E-5</v>
      </c>
      <c r="F2651" s="332">
        <v>0</v>
      </c>
      <c r="G2651" s="358">
        <v>0</v>
      </c>
      <c r="H2651" s="327">
        <v>0</v>
      </c>
      <c r="I2651" s="332">
        <v>1.4042314173375763E-4</v>
      </c>
      <c r="J2651" s="358">
        <v>3.124022458433037E-4</v>
      </c>
      <c r="K2651" s="327">
        <v>1.6937015103657481E-4</v>
      </c>
      <c r="L2651" s="336">
        <v>2.3496792687798115E-6</v>
      </c>
      <c r="M2651" s="210">
        <v>1.1415525114155251E-4</v>
      </c>
      <c r="N2651" s="325">
        <v>0</v>
      </c>
      <c r="O2651" s="358">
        <v>0</v>
      </c>
      <c r="P2651" s="327">
        <v>0</v>
      </c>
      <c r="Q2651" s="332">
        <v>3.2979664014146773E-2</v>
      </c>
      <c r="R2651" s="358">
        <v>0.29279051547006241</v>
      </c>
      <c r="S2651" s="327">
        <v>0.24881106882950899</v>
      </c>
      <c r="T2651" s="358">
        <v>4.4246980826708394E-2</v>
      </c>
      <c r="U2651" s="358">
        <v>0.32973298462361755</v>
      </c>
      <c r="V2651" s="361">
        <v>0</v>
      </c>
    </row>
    <row r="2652" spans="1:22" hidden="1" outlineLevel="1">
      <c r="A2652" s="65">
        <v>2643</v>
      </c>
      <c r="B2652" s="117">
        <v>1</v>
      </c>
      <c r="C2652" s="325">
        <v>8.1578317688207484E-5</v>
      </c>
      <c r="D2652" s="358">
        <v>8.2997560019494026E-5</v>
      </c>
      <c r="E2652" s="327">
        <v>7.6162303100306484E-5</v>
      </c>
      <c r="F2652" s="332">
        <v>0</v>
      </c>
      <c r="G2652" s="358">
        <v>0</v>
      </c>
      <c r="H2652" s="327">
        <v>0</v>
      </c>
      <c r="I2652" s="332">
        <v>1.6494146806822325E-4</v>
      </c>
      <c r="J2652" s="358">
        <v>3.4816408188062932E-4</v>
      </c>
      <c r="K2652" s="327">
        <v>1.9314140030486602E-4</v>
      </c>
      <c r="L2652" s="336">
        <v>1.1748396343899057E-6</v>
      </c>
      <c r="M2652" s="210">
        <v>1.1415525114155251E-4</v>
      </c>
      <c r="N2652" s="325">
        <v>0</v>
      </c>
      <c r="O2652" s="358">
        <v>0</v>
      </c>
      <c r="P2652" s="327">
        <v>0</v>
      </c>
      <c r="Q2652" s="332">
        <v>3.2979664014146773E-2</v>
      </c>
      <c r="R2652" s="358">
        <v>0.27728321506803377</v>
      </c>
      <c r="S2652" s="327">
        <v>0.21187890105576507</v>
      </c>
      <c r="T2652" s="358">
        <v>4.3828569660498397E-2</v>
      </c>
      <c r="U2652" s="358">
        <v>0.31730302290031459</v>
      </c>
      <c r="V2652" s="361">
        <v>0</v>
      </c>
    </row>
    <row r="2653" spans="1:22" hidden="1" outlineLevel="1">
      <c r="A2653" s="65">
        <v>2644</v>
      </c>
      <c r="B2653" s="117">
        <v>1</v>
      </c>
      <c r="C2653" s="325">
        <v>8.1222053199376046E-5</v>
      </c>
      <c r="D2653" s="358">
        <v>8.2686489286228179E-5</v>
      </c>
      <c r="E2653" s="327">
        <v>7.4060737250834552E-5</v>
      </c>
      <c r="F2653" s="332">
        <v>0</v>
      </c>
      <c r="G2653" s="358">
        <v>0</v>
      </c>
      <c r="H2653" s="327">
        <v>0</v>
      </c>
      <c r="I2653" s="332">
        <v>1.7608616185661673E-4</v>
      </c>
      <c r="J2653" s="358">
        <v>3.621399718262508E-4</v>
      </c>
      <c r="K2653" s="327">
        <v>1.9314140030486602E-4</v>
      </c>
      <c r="L2653" s="336">
        <v>1.409807561267887E-5</v>
      </c>
      <c r="M2653" s="210">
        <v>1.1415525114155251E-4</v>
      </c>
      <c r="N2653" s="325">
        <v>0</v>
      </c>
      <c r="O2653" s="358">
        <v>0</v>
      </c>
      <c r="P2653" s="327">
        <v>0</v>
      </c>
      <c r="Q2653" s="332">
        <v>3.2979664014146773E-2</v>
      </c>
      <c r="R2653" s="358">
        <v>0.28165271643713258</v>
      </c>
      <c r="S2653" s="327">
        <v>0.20144742155798304</v>
      </c>
      <c r="T2653" s="358">
        <v>3.9121444040635792E-2</v>
      </c>
      <c r="U2653" s="358">
        <v>0.30928004760618277</v>
      </c>
      <c r="V2653" s="361">
        <v>0</v>
      </c>
    </row>
    <row r="2654" spans="1:22" hidden="1" outlineLevel="1">
      <c r="A2654" s="65">
        <v>2645</v>
      </c>
      <c r="B2654" s="117">
        <v>1</v>
      </c>
      <c r="C2654" s="325">
        <v>8.207208776921946E-5</v>
      </c>
      <c r="D2654" s="358">
        <v>8.3347514594418103E-5</v>
      </c>
      <c r="E2654" s="327">
        <v>7.5085574918169634E-5</v>
      </c>
      <c r="F2654" s="332">
        <v>0</v>
      </c>
      <c r="G2654" s="358">
        <v>0</v>
      </c>
      <c r="H2654" s="327">
        <v>0</v>
      </c>
      <c r="I2654" s="332">
        <v>1.9391767191804623E-4</v>
      </c>
      <c r="J2654" s="358">
        <v>3.4610880394744966E-4</v>
      </c>
      <c r="K2654" s="327">
        <v>1.7531296335364765E-4</v>
      </c>
      <c r="L2654" s="336">
        <v>3.7594868300476983E-5</v>
      </c>
      <c r="M2654" s="210">
        <v>1.1415525114155251E-4</v>
      </c>
      <c r="N2654" s="325">
        <v>0</v>
      </c>
      <c r="O2654" s="358">
        <v>0</v>
      </c>
      <c r="P2654" s="327">
        <v>2.6216587125707427E-4</v>
      </c>
      <c r="Q2654" s="332">
        <v>3.2979664014146773E-2</v>
      </c>
      <c r="R2654" s="358">
        <v>0.26964589964425756</v>
      </c>
      <c r="S2654" s="327">
        <v>0.11117629113542862</v>
      </c>
      <c r="T2654" s="358">
        <v>3.9644457998398303E-2</v>
      </c>
      <c r="U2654" s="358">
        <v>0.30679405526152215</v>
      </c>
      <c r="V2654" s="361">
        <v>0</v>
      </c>
    </row>
    <row r="2655" spans="1:22" hidden="1" outlineLevel="1">
      <c r="A2655" s="65">
        <v>2646</v>
      </c>
      <c r="B2655" s="117">
        <v>1</v>
      </c>
      <c r="C2655" s="325">
        <v>8.6934785529058987E-5</v>
      </c>
      <c r="D2655" s="358">
        <v>9.009386112212118E-5</v>
      </c>
      <c r="E2655" s="327">
        <v>7.9431405532818351E-5</v>
      </c>
      <c r="F2655" s="332">
        <v>0</v>
      </c>
      <c r="G2655" s="358">
        <v>0</v>
      </c>
      <c r="H2655" s="327">
        <v>0</v>
      </c>
      <c r="I2655" s="332">
        <v>2.0283342694876101E-4</v>
      </c>
      <c r="J2655" s="358">
        <v>3.6131786065297889E-4</v>
      </c>
      <c r="K2655" s="327">
        <v>1.6045593256096565E-4</v>
      </c>
      <c r="L2655" s="336">
        <v>9.3987170751192462E-5</v>
      </c>
      <c r="M2655" s="210">
        <v>1.1415525114155251E-4</v>
      </c>
      <c r="N2655" s="325">
        <v>2.6376057625821865E-3</v>
      </c>
      <c r="O2655" s="358">
        <v>5.7657884137222995E-3</v>
      </c>
      <c r="P2655" s="327">
        <v>8.4886862222819815E-3</v>
      </c>
      <c r="Q2655" s="332">
        <v>3.2979664014146773E-2</v>
      </c>
      <c r="R2655" s="358">
        <v>0.25089292283907194</v>
      </c>
      <c r="S2655" s="327">
        <v>7.6885751845818834E-2</v>
      </c>
      <c r="T2655" s="358">
        <v>4.7280461781730961E-2</v>
      </c>
      <c r="U2655" s="358">
        <v>0.31945001628888514</v>
      </c>
      <c r="V2655" s="361">
        <v>0</v>
      </c>
    </row>
    <row r="2656" spans="1:22" hidden="1" outlineLevel="1">
      <c r="A2656" s="65">
        <v>2647</v>
      </c>
      <c r="B2656" s="117">
        <v>1</v>
      </c>
      <c r="C2656" s="325">
        <v>1.0062284220521393E-4</v>
      </c>
      <c r="D2656" s="358">
        <v>1.0109798831140054E-4</v>
      </c>
      <c r="E2656" s="327">
        <v>8.826576567782069E-5</v>
      </c>
      <c r="F2656" s="332">
        <v>0</v>
      </c>
      <c r="G2656" s="358">
        <v>0</v>
      </c>
      <c r="H2656" s="327">
        <v>0</v>
      </c>
      <c r="I2656" s="332">
        <v>2.0506236570643968E-4</v>
      </c>
      <c r="J2656" s="358">
        <v>3.4158719249445453E-4</v>
      </c>
      <c r="K2656" s="327">
        <v>1.663987448780384E-4</v>
      </c>
      <c r="L2656" s="336">
        <v>1.8210014333043539E-4</v>
      </c>
      <c r="M2656" s="210">
        <v>1.1415525114155251E-4</v>
      </c>
      <c r="N2656" s="325">
        <v>7.3099359705849187E-2</v>
      </c>
      <c r="O2656" s="358">
        <v>0.11263995840041323</v>
      </c>
      <c r="P2656" s="327">
        <v>0.11609983829545206</v>
      </c>
      <c r="Q2656" s="332">
        <v>3.2979664014146773E-2</v>
      </c>
      <c r="R2656" s="358">
        <v>0.20702393708905989</v>
      </c>
      <c r="S2656" s="327">
        <v>6.8133773545645537E-2</v>
      </c>
      <c r="T2656" s="358">
        <v>9.6443773811406966E-2</v>
      </c>
      <c r="U2656" s="358">
        <v>0.38013082942900939</v>
      </c>
      <c r="V2656" s="361">
        <v>4.4547664078059948E-2</v>
      </c>
    </row>
    <row r="2657" spans="1:22" hidden="1" outlineLevel="1">
      <c r="A2657" s="65">
        <v>2648</v>
      </c>
      <c r="B2657" s="117">
        <v>1</v>
      </c>
      <c r="C2657" s="325">
        <v>1.1846106766354555E-4</v>
      </c>
      <c r="D2657" s="358">
        <v>1.159710577456739E-4</v>
      </c>
      <c r="E2657" s="327">
        <v>1.0510423773099695E-4</v>
      </c>
      <c r="F2657" s="332">
        <v>0</v>
      </c>
      <c r="G2657" s="358">
        <v>0</v>
      </c>
      <c r="H2657" s="327">
        <v>0</v>
      </c>
      <c r="I2657" s="332">
        <v>1.8054403937197409E-4</v>
      </c>
      <c r="J2657" s="358">
        <v>2.026504042115115E-4</v>
      </c>
      <c r="K2657" s="327">
        <v>1.4262749560974724E-4</v>
      </c>
      <c r="L2657" s="336">
        <v>1.5860335064263727E-4</v>
      </c>
      <c r="M2657" s="210">
        <v>1.1415525114155251E-4</v>
      </c>
      <c r="N2657" s="325">
        <v>0.2671517836672529</v>
      </c>
      <c r="O2657" s="358">
        <v>0.33349757180286776</v>
      </c>
      <c r="P2657" s="327">
        <v>0.32579471348198641</v>
      </c>
      <c r="Q2657" s="332">
        <v>3.2979664014146773E-2</v>
      </c>
      <c r="R2657" s="358">
        <v>0.15131975647737814</v>
      </c>
      <c r="S2657" s="327">
        <v>3.2298767497181635E-2</v>
      </c>
      <c r="T2657" s="358">
        <v>0.15439372033149315</v>
      </c>
      <c r="U2657" s="358">
        <v>0.54047733565961709</v>
      </c>
      <c r="V2657" s="361">
        <v>0.20085003368733537</v>
      </c>
    </row>
    <row r="2658" spans="1:22" hidden="1" outlineLevel="1">
      <c r="A2658" s="65">
        <v>2649</v>
      </c>
      <c r="B2658" s="117">
        <v>1</v>
      </c>
      <c r="C2658" s="325">
        <v>1.3486798491236141E-4</v>
      </c>
      <c r="D2658" s="358">
        <v>1.2645025307256714E-4</v>
      </c>
      <c r="E2658" s="327">
        <v>1.1989303444950306E-4</v>
      </c>
      <c r="F2658" s="332">
        <v>0</v>
      </c>
      <c r="G2658" s="358">
        <v>0</v>
      </c>
      <c r="H2658" s="327">
        <v>0</v>
      </c>
      <c r="I2658" s="332">
        <v>1.4042314173375763E-4</v>
      </c>
      <c r="J2658" s="358">
        <v>0</v>
      </c>
      <c r="K2658" s="327">
        <v>1.218276524999924E-4</v>
      </c>
      <c r="L2658" s="336">
        <v>1.4685495429873823E-4</v>
      </c>
      <c r="M2658" s="210">
        <v>1.1415525114155251E-4</v>
      </c>
      <c r="N2658" s="325">
        <v>0.48682666360802651</v>
      </c>
      <c r="O2658" s="358">
        <v>0.52205144970886674</v>
      </c>
      <c r="P2658" s="327">
        <v>0.52681006793403229</v>
      </c>
      <c r="Q2658" s="332">
        <v>3.2979664014146773E-2</v>
      </c>
      <c r="R2658" s="358">
        <v>0.14731613551911305</v>
      </c>
      <c r="S2658" s="327">
        <v>2.3099484163434308E-2</v>
      </c>
      <c r="T2658" s="358">
        <v>0.20052355140614656</v>
      </c>
      <c r="U2658" s="358">
        <v>0.641612024226491</v>
      </c>
      <c r="V2658" s="361">
        <v>0.2258608558843746</v>
      </c>
    </row>
    <row r="2659" spans="1:22" hidden="1" outlineLevel="1">
      <c r="A2659" s="65">
        <v>2650</v>
      </c>
      <c r="B2659" s="117">
        <v>1</v>
      </c>
      <c r="C2659" s="325">
        <v>1.3818686988726473E-4</v>
      </c>
      <c r="D2659" s="358">
        <v>1.2783062945143434E-4</v>
      </c>
      <c r="E2659" s="327">
        <v>1.2487452387047356E-4</v>
      </c>
      <c r="F2659" s="332">
        <v>0</v>
      </c>
      <c r="G2659" s="358">
        <v>0</v>
      </c>
      <c r="H2659" s="327">
        <v>0</v>
      </c>
      <c r="I2659" s="332">
        <v>7.3554979003396872E-5</v>
      </c>
      <c r="J2659" s="358">
        <v>0</v>
      </c>
      <c r="K2659" s="327">
        <v>1.1588484018291963E-4</v>
      </c>
      <c r="L2659" s="336">
        <v>1.644775488145868E-4</v>
      </c>
      <c r="M2659" s="210">
        <v>1.1415525114155251E-4</v>
      </c>
      <c r="N2659" s="325">
        <v>0.66561865422877609</v>
      </c>
      <c r="O2659" s="358">
        <v>0.62433885230229014</v>
      </c>
      <c r="P2659" s="327">
        <v>0.67446308780279096</v>
      </c>
      <c r="Q2659" s="332">
        <v>3.2979664014146773E-2</v>
      </c>
      <c r="R2659" s="358">
        <v>0.16936389430074694</v>
      </c>
      <c r="S2659" s="327">
        <v>4.0468406325026234E-2</v>
      </c>
      <c r="T2659" s="358">
        <v>0.19571182299473147</v>
      </c>
      <c r="U2659" s="358">
        <v>0.64511501343942168</v>
      </c>
      <c r="V2659" s="361">
        <v>0.35864114271310082</v>
      </c>
    </row>
    <row r="2660" spans="1:22" hidden="1" outlineLevel="1">
      <c r="A2660" s="65">
        <v>2651</v>
      </c>
      <c r="B2660" s="117">
        <v>1</v>
      </c>
      <c r="C2660" s="325">
        <v>1.3713057692915049E-4</v>
      </c>
      <c r="D2660" s="358">
        <v>1.1892622971169946E-4</v>
      </c>
      <c r="E2660" s="327">
        <v>1.3046572684036488E-4</v>
      </c>
      <c r="F2660" s="332">
        <v>0</v>
      </c>
      <c r="G2660" s="358">
        <v>0</v>
      </c>
      <c r="H2660" s="327">
        <v>0</v>
      </c>
      <c r="I2660" s="332">
        <v>8.4699672791790334E-5</v>
      </c>
      <c r="J2660" s="358">
        <v>0</v>
      </c>
      <c r="K2660" s="327">
        <v>0</v>
      </c>
      <c r="L2660" s="336">
        <v>1.8797434150238492E-4</v>
      </c>
      <c r="M2660" s="210">
        <v>1.1415525114155251E-4</v>
      </c>
      <c r="N2660" s="325">
        <v>0.78487611477981367</v>
      </c>
      <c r="O2660" s="358">
        <v>0.68009016351927398</v>
      </c>
      <c r="P2660" s="327">
        <v>0.77581762116993225</v>
      </c>
      <c r="Q2660" s="332">
        <v>3.2979664014146773E-2</v>
      </c>
      <c r="R2660" s="358">
        <v>0.19764127181239841</v>
      </c>
      <c r="S2660" s="327">
        <v>8.4473051201334734E-2</v>
      </c>
      <c r="T2660" s="358">
        <v>0.14560708584108295</v>
      </c>
      <c r="U2660" s="358">
        <v>0.57268223648817462</v>
      </c>
      <c r="V2660" s="361">
        <v>0.51245464540044883</v>
      </c>
    </row>
    <row r="2661" spans="1:22" hidden="1" outlineLevel="1">
      <c r="A2661" s="65">
        <v>2652</v>
      </c>
      <c r="B2661" s="117">
        <v>1</v>
      </c>
      <c r="C2661" s="325">
        <v>1.3590552710790558E-4</v>
      </c>
      <c r="D2661" s="358">
        <v>1.2582811160603545E-4</v>
      </c>
      <c r="E2661" s="327">
        <v>1.2608097833961482E-4</v>
      </c>
      <c r="F2661" s="332">
        <v>0</v>
      </c>
      <c r="G2661" s="358">
        <v>0</v>
      </c>
      <c r="H2661" s="327">
        <v>0</v>
      </c>
      <c r="I2661" s="332">
        <v>0</v>
      </c>
      <c r="J2661" s="358">
        <v>0</v>
      </c>
      <c r="K2661" s="327">
        <v>0</v>
      </c>
      <c r="L2661" s="336">
        <v>2.0677177565262342E-4</v>
      </c>
      <c r="M2661" s="210">
        <v>1.1415525114155251E-4</v>
      </c>
      <c r="N2661" s="325">
        <v>0.84817865308178619</v>
      </c>
      <c r="O2661" s="358">
        <v>0.73667623101969182</v>
      </c>
      <c r="P2661" s="327">
        <v>0.81822569007720114</v>
      </c>
      <c r="Q2661" s="332">
        <v>3.2979664014146773E-2</v>
      </c>
      <c r="R2661" s="358">
        <v>0.19634407822078845</v>
      </c>
      <c r="S2661" s="327">
        <v>0.11316806292785679</v>
      </c>
      <c r="T2661" s="358">
        <v>0.12269907449108498</v>
      </c>
      <c r="U2661" s="358">
        <v>0.47120854896521081</v>
      </c>
      <c r="V2661" s="361">
        <v>0.54868063786838261</v>
      </c>
    </row>
    <row r="2662" spans="1:22" hidden="1" outlineLevel="1">
      <c r="A2662" s="65">
        <v>2653</v>
      </c>
      <c r="B2662" s="117">
        <v>1</v>
      </c>
      <c r="C2662" s="325">
        <v>1.2471132185357063E-4</v>
      </c>
      <c r="D2662" s="358">
        <v>1.2444773522716826E-4</v>
      </c>
      <c r="E2662" s="327">
        <v>1.2030815856791727E-4</v>
      </c>
      <c r="F2662" s="332">
        <v>0</v>
      </c>
      <c r="G2662" s="358">
        <v>0</v>
      </c>
      <c r="H2662" s="327">
        <v>0</v>
      </c>
      <c r="I2662" s="332">
        <v>0</v>
      </c>
      <c r="J2662" s="358">
        <v>0</v>
      </c>
      <c r="K2662" s="327">
        <v>0</v>
      </c>
      <c r="L2662" s="336">
        <v>1.8797434150238492E-4</v>
      </c>
      <c r="M2662" s="210">
        <v>1.1415525114155251E-4</v>
      </c>
      <c r="N2662" s="325">
        <v>0.8583522753088888</v>
      </c>
      <c r="O2662" s="358">
        <v>0.75053903232172847</v>
      </c>
      <c r="P2662" s="327">
        <v>0.8117776299081968</v>
      </c>
      <c r="Q2662" s="332">
        <v>9.8938992042440319E-2</v>
      </c>
      <c r="R2662" s="358">
        <v>0.21534705219300232</v>
      </c>
      <c r="S2662" s="327">
        <v>0.12545627977931234</v>
      </c>
      <c r="T2662" s="358">
        <v>6.9351650799308898E-2</v>
      </c>
      <c r="U2662" s="358">
        <v>0.3673618687496164</v>
      </c>
      <c r="V2662" s="361">
        <v>0.44852283066357201</v>
      </c>
    </row>
    <row r="2663" spans="1:22" hidden="1" outlineLevel="1">
      <c r="A2663" s="65">
        <v>2654</v>
      </c>
      <c r="B2663" s="117">
        <v>1</v>
      </c>
      <c r="C2663" s="325">
        <v>1.2741768191785151E-4</v>
      </c>
      <c r="D2663" s="358">
        <v>1.1379356261281296E-4</v>
      </c>
      <c r="E2663" s="327">
        <v>1.2069733742893059E-4</v>
      </c>
      <c r="F2663" s="332">
        <v>0</v>
      </c>
      <c r="G2663" s="358">
        <v>0</v>
      </c>
      <c r="H2663" s="327">
        <v>0</v>
      </c>
      <c r="I2663" s="332">
        <v>0</v>
      </c>
      <c r="J2663" s="358">
        <v>0</v>
      </c>
      <c r="K2663" s="327">
        <v>0</v>
      </c>
      <c r="L2663" s="336">
        <v>1.9032402077116473E-4</v>
      </c>
      <c r="M2663" s="210">
        <v>1.1415525114155251E-4</v>
      </c>
      <c r="N2663" s="325">
        <v>0.81991859133983425</v>
      </c>
      <c r="O2663" s="358">
        <v>0.67195727179965714</v>
      </c>
      <c r="P2663" s="327">
        <v>0.76160335625450204</v>
      </c>
      <c r="Q2663" s="332">
        <v>0.296816976127321</v>
      </c>
      <c r="R2663" s="358">
        <v>0.19780108845013769</v>
      </c>
      <c r="S2663" s="327">
        <v>0.16578965166558399</v>
      </c>
      <c r="T2663" s="358">
        <v>5.7322329770771167E-2</v>
      </c>
      <c r="U2663" s="358">
        <v>0.34769992929639176</v>
      </c>
      <c r="V2663" s="361">
        <v>0.44976726412453638</v>
      </c>
    </row>
    <row r="2664" spans="1:22" hidden="1" outlineLevel="1">
      <c r="A2664" s="65">
        <v>2655</v>
      </c>
      <c r="B2664" s="117">
        <v>1</v>
      </c>
      <c r="C2664" s="325">
        <v>1.3349917924474592E-4</v>
      </c>
      <c r="D2664" s="358">
        <v>1.1287979233384453E-4</v>
      </c>
      <c r="E2664" s="327">
        <v>1.2366806940133227E-4</v>
      </c>
      <c r="F2664" s="332">
        <v>0</v>
      </c>
      <c r="G2664" s="358">
        <v>0</v>
      </c>
      <c r="H2664" s="327">
        <v>0</v>
      </c>
      <c r="I2664" s="332">
        <v>0</v>
      </c>
      <c r="J2664" s="358">
        <v>0</v>
      </c>
      <c r="K2664" s="327">
        <v>0</v>
      </c>
      <c r="L2664" s="336">
        <v>2.1382081345896285E-4</v>
      </c>
      <c r="M2664" s="210">
        <v>1.1415525114155251E-4</v>
      </c>
      <c r="N2664" s="325">
        <v>0.73947161558107732</v>
      </c>
      <c r="O2664" s="358">
        <v>0.59954740088235936</v>
      </c>
      <c r="P2664" s="327">
        <v>0.6678876023087259</v>
      </c>
      <c r="Q2664" s="332">
        <v>0.36277630415561452</v>
      </c>
      <c r="R2664" s="358">
        <v>0.20250468026867069</v>
      </c>
      <c r="S2664" s="327">
        <v>0.2183437231839338</v>
      </c>
      <c r="T2664" s="358">
        <v>5.5021068356616118E-2</v>
      </c>
      <c r="U2664" s="358">
        <v>0.3325579759243682</v>
      </c>
      <c r="V2664" s="361">
        <v>0.405860903179734</v>
      </c>
    </row>
    <row r="2665" spans="1:22" hidden="1" outlineLevel="1">
      <c r="A2665" s="65">
        <v>2656</v>
      </c>
      <c r="B2665" s="117">
        <v>1</v>
      </c>
      <c r="C2665" s="325">
        <v>1.3353668076988606E-4</v>
      </c>
      <c r="D2665" s="358">
        <v>1.1202434781736345E-4</v>
      </c>
      <c r="E2665" s="327">
        <v>1.2536748376109041E-4</v>
      </c>
      <c r="F2665" s="332">
        <v>0</v>
      </c>
      <c r="G2665" s="358">
        <v>0</v>
      </c>
      <c r="H2665" s="327">
        <v>0</v>
      </c>
      <c r="I2665" s="332">
        <v>0</v>
      </c>
      <c r="J2665" s="358">
        <v>0</v>
      </c>
      <c r="K2665" s="327">
        <v>0</v>
      </c>
      <c r="L2665" s="336">
        <v>2.2321953053408208E-4</v>
      </c>
      <c r="M2665" s="210">
        <v>1.1415525114155251E-4</v>
      </c>
      <c r="N2665" s="325">
        <v>0.5908236908184098</v>
      </c>
      <c r="O2665" s="358">
        <v>0.4046654131935245</v>
      </c>
      <c r="P2665" s="327">
        <v>0.52835501617856961</v>
      </c>
      <c r="Q2665" s="332">
        <v>0.49469496021220166</v>
      </c>
      <c r="R2665" s="358">
        <v>0.20296429380284467</v>
      </c>
      <c r="S2665" s="327">
        <v>0.24934277729770343</v>
      </c>
      <c r="T2665" s="358">
        <v>5.5857890689036134E-2</v>
      </c>
      <c r="U2665" s="358">
        <v>0.33786895956977947</v>
      </c>
      <c r="V2665" s="361">
        <v>0.24535952495984439</v>
      </c>
    </row>
    <row r="2666" spans="1:22" hidden="1" outlineLevel="1">
      <c r="A2666" s="65">
        <v>2657</v>
      </c>
      <c r="B2666" s="117">
        <v>1</v>
      </c>
      <c r="C2666" s="325">
        <v>1.3240538476149151E-4</v>
      </c>
      <c r="D2666" s="358">
        <v>1.2053990914051604E-4</v>
      </c>
      <c r="E2666" s="327">
        <v>1.2063247428542837E-4</v>
      </c>
      <c r="F2666" s="332">
        <v>0</v>
      </c>
      <c r="G2666" s="358">
        <v>0</v>
      </c>
      <c r="H2666" s="327">
        <v>0</v>
      </c>
      <c r="I2666" s="332">
        <v>0</v>
      </c>
      <c r="J2666" s="358">
        <v>0</v>
      </c>
      <c r="K2666" s="327">
        <v>0</v>
      </c>
      <c r="L2666" s="336">
        <v>2.2321953053408208E-4</v>
      </c>
      <c r="M2666" s="210">
        <v>1.1415525114155251E-4</v>
      </c>
      <c r="N2666" s="325">
        <v>0.39620606562216715</v>
      </c>
      <c r="O2666" s="358">
        <v>0.22701292410421006</v>
      </c>
      <c r="P2666" s="327">
        <v>0.32961440666805342</v>
      </c>
      <c r="Q2666" s="332">
        <v>0.56065428824049512</v>
      </c>
      <c r="R2666" s="358">
        <v>0.17301043600226443</v>
      </c>
      <c r="S2666" s="327">
        <v>0.22888492161840332</v>
      </c>
      <c r="T2666" s="358">
        <v>8.2217794160266672E-2</v>
      </c>
      <c r="U2666" s="358">
        <v>0.36928286283412681</v>
      </c>
      <c r="V2666" s="361">
        <v>7.3635341907950055E-2</v>
      </c>
    </row>
    <row r="2667" spans="1:22" hidden="1" outlineLevel="1">
      <c r="A2667" s="65">
        <v>2658</v>
      </c>
      <c r="B2667" s="117">
        <v>1</v>
      </c>
      <c r="C2667" s="325">
        <v>1.2576136455749485E-4</v>
      </c>
      <c r="D2667" s="358">
        <v>1.1564054509157893E-4</v>
      </c>
      <c r="E2667" s="327">
        <v>1.2084003634463547E-4</v>
      </c>
      <c r="F2667" s="332">
        <v>0</v>
      </c>
      <c r="G2667" s="358">
        <v>0</v>
      </c>
      <c r="H2667" s="327">
        <v>0</v>
      </c>
      <c r="I2667" s="332">
        <v>0</v>
      </c>
      <c r="J2667" s="358">
        <v>0</v>
      </c>
      <c r="K2667" s="327">
        <v>0</v>
      </c>
      <c r="L2667" s="336">
        <v>1.644775488145868E-4</v>
      </c>
      <c r="M2667" s="210">
        <v>1.1415525114155251E-4</v>
      </c>
      <c r="N2667" s="325">
        <v>0.16522716098461271</v>
      </c>
      <c r="O2667" s="358">
        <v>8.9485808759328184E-2</v>
      </c>
      <c r="P2667" s="327">
        <v>0.1257792437700945</v>
      </c>
      <c r="Q2667" s="332">
        <v>0.62661361626878875</v>
      </c>
      <c r="R2667" s="358">
        <v>0.13690205140002448</v>
      </c>
      <c r="S2667" s="327">
        <v>0.25802723837849939</v>
      </c>
      <c r="T2667" s="358">
        <v>0.12395430798971503</v>
      </c>
      <c r="U2667" s="358">
        <v>0.43437066240342215</v>
      </c>
      <c r="V2667" s="361">
        <v>2.6510249999084079E-3</v>
      </c>
    </row>
    <row r="2668" spans="1:22" hidden="1" outlineLevel="1">
      <c r="A2668" s="65">
        <v>2659</v>
      </c>
      <c r="B2668" s="117">
        <v>1</v>
      </c>
      <c r="C2668" s="325">
        <v>1.2248623136192169E-4</v>
      </c>
      <c r="D2668" s="358">
        <v>1.1264648928389514E-4</v>
      </c>
      <c r="E2668" s="327">
        <v>1.2029518593921682E-4</v>
      </c>
      <c r="F2668" s="332">
        <v>0</v>
      </c>
      <c r="G2668" s="358">
        <v>0</v>
      </c>
      <c r="H2668" s="327">
        <v>0</v>
      </c>
      <c r="I2668" s="332">
        <v>0</v>
      </c>
      <c r="J2668" s="358">
        <v>0</v>
      </c>
      <c r="K2668" s="327">
        <v>0</v>
      </c>
      <c r="L2668" s="336">
        <v>1.1748396343899057E-4</v>
      </c>
      <c r="M2668" s="210">
        <v>1.1415525114155251E-4</v>
      </c>
      <c r="N2668" s="325">
        <v>2.7318059683886935E-2</v>
      </c>
      <c r="O2668" s="358">
        <v>9.4300405396144701E-3</v>
      </c>
      <c r="P2668" s="327">
        <v>1.9344180507013361E-2</v>
      </c>
      <c r="Q2668" s="332">
        <v>0.65959328028293551</v>
      </c>
      <c r="R2668" s="358">
        <v>0.1169049659251197</v>
      </c>
      <c r="S2668" s="327">
        <v>0.26382531759971906</v>
      </c>
      <c r="T2668" s="358">
        <v>0.15324308962441557</v>
      </c>
      <c r="U2668" s="358">
        <v>0.56850124936306368</v>
      </c>
      <c r="V2668" s="361">
        <v>0</v>
      </c>
    </row>
    <row r="2669" spans="1:22" hidden="1" outlineLevel="1">
      <c r="A2669" s="65">
        <v>2660</v>
      </c>
      <c r="B2669" s="117">
        <v>1</v>
      </c>
      <c r="C2669" s="325">
        <v>1.2335501669433519E-4</v>
      </c>
      <c r="D2669" s="358">
        <v>1.2273684619420609E-4</v>
      </c>
      <c r="E2669" s="327">
        <v>1.2510803118708153E-4</v>
      </c>
      <c r="F2669" s="332">
        <v>0</v>
      </c>
      <c r="G2669" s="358">
        <v>0</v>
      </c>
      <c r="H2669" s="327">
        <v>0</v>
      </c>
      <c r="I2669" s="332">
        <v>0</v>
      </c>
      <c r="J2669" s="358">
        <v>0</v>
      </c>
      <c r="K2669" s="327">
        <v>0</v>
      </c>
      <c r="L2669" s="336">
        <v>8.811297257924293E-5</v>
      </c>
      <c r="M2669" s="210">
        <v>1.1415525114155251E-4</v>
      </c>
      <c r="N2669" s="325">
        <v>0</v>
      </c>
      <c r="O2669" s="358">
        <v>0</v>
      </c>
      <c r="P2669" s="327">
        <v>0</v>
      </c>
      <c r="Q2669" s="332">
        <v>0.62661361626878875</v>
      </c>
      <c r="R2669" s="358">
        <v>0.12117136596983373</v>
      </c>
      <c r="S2669" s="327">
        <v>0.33065937776195264</v>
      </c>
      <c r="T2669" s="358">
        <v>0.23504247261847225</v>
      </c>
      <c r="U2669" s="358">
        <v>0.69732085267729405</v>
      </c>
      <c r="V2669" s="361">
        <v>0</v>
      </c>
    </row>
    <row r="2670" spans="1:22" hidden="1" outlineLevel="1">
      <c r="A2670" s="65">
        <v>2661</v>
      </c>
      <c r="B2670" s="117">
        <v>1</v>
      </c>
      <c r="C2670" s="325">
        <v>1.2908024953239817E-4</v>
      </c>
      <c r="D2670" s="358">
        <v>1.3737661257853004E-4</v>
      </c>
      <c r="E2670" s="327">
        <v>1.3398130921818521E-4</v>
      </c>
      <c r="F2670" s="332">
        <v>0</v>
      </c>
      <c r="G2670" s="358">
        <v>0</v>
      </c>
      <c r="H2670" s="327">
        <v>0</v>
      </c>
      <c r="I2670" s="332">
        <v>0</v>
      </c>
      <c r="J2670" s="358">
        <v>1.2372773157741371E-4</v>
      </c>
      <c r="K2670" s="327">
        <v>0</v>
      </c>
      <c r="L2670" s="336">
        <v>5.8741981719495287E-5</v>
      </c>
      <c r="M2670" s="210">
        <v>1.1415525114155251E-4</v>
      </c>
      <c r="N2670" s="325">
        <v>0</v>
      </c>
      <c r="O2670" s="358">
        <v>0</v>
      </c>
      <c r="P2670" s="327">
        <v>0</v>
      </c>
      <c r="Q2670" s="332">
        <v>0.62661361626878875</v>
      </c>
      <c r="R2670" s="358">
        <v>0.15036943996123037</v>
      </c>
      <c r="S2670" s="327">
        <v>0.387019756709094</v>
      </c>
      <c r="T2670" s="358">
        <v>0.27970786461139069</v>
      </c>
      <c r="U2670" s="358">
        <v>0.78738157534522524</v>
      </c>
      <c r="V2670" s="361">
        <v>0</v>
      </c>
    </row>
    <row r="2671" spans="1:22" hidden="1" outlineLevel="1">
      <c r="A2671" s="65">
        <v>2662</v>
      </c>
      <c r="B2671" s="117">
        <v>1</v>
      </c>
      <c r="C2671" s="325">
        <v>1.2396754160495763E-4</v>
      </c>
      <c r="D2671" s="358">
        <v>1.2884160933454835E-4</v>
      </c>
      <c r="E2671" s="327">
        <v>1.2639232142842548E-4</v>
      </c>
      <c r="F2671" s="332">
        <v>0</v>
      </c>
      <c r="G2671" s="358">
        <v>0</v>
      </c>
      <c r="H2671" s="327">
        <v>0</v>
      </c>
      <c r="I2671" s="332">
        <v>0</v>
      </c>
      <c r="J2671" s="358">
        <v>1.3770362152303519E-4</v>
      </c>
      <c r="K2671" s="327">
        <v>0</v>
      </c>
      <c r="L2671" s="336">
        <v>3.7594868300476983E-5</v>
      </c>
      <c r="M2671" s="210">
        <v>1.1415525114155251E-4</v>
      </c>
      <c r="N2671" s="325">
        <v>0</v>
      </c>
      <c r="O2671" s="358">
        <v>0</v>
      </c>
      <c r="P2671" s="327">
        <v>0</v>
      </c>
      <c r="Q2671" s="332">
        <v>0.65959328028293551</v>
      </c>
      <c r="R2671" s="358">
        <v>0.1624894119708859</v>
      </c>
      <c r="S2671" s="327">
        <v>0.28737210679672748</v>
      </c>
      <c r="T2671" s="358">
        <v>0.17583729259975606</v>
      </c>
      <c r="U2671" s="358">
        <v>0.66782794349745711</v>
      </c>
      <c r="V2671" s="361">
        <v>0</v>
      </c>
    </row>
    <row r="2672" spans="1:22" hidden="1" outlineLevel="1">
      <c r="A2672" s="65">
        <v>2663</v>
      </c>
      <c r="B2672" s="117">
        <v>1</v>
      </c>
      <c r="C2672" s="325">
        <v>1.1098576365227554E-4</v>
      </c>
      <c r="D2672" s="358">
        <v>1.1618491887479416E-4</v>
      </c>
      <c r="E2672" s="327">
        <v>1.1410724204910505E-4</v>
      </c>
      <c r="F2672" s="332">
        <v>0</v>
      </c>
      <c r="G2672" s="358">
        <v>0</v>
      </c>
      <c r="H2672" s="327">
        <v>0</v>
      </c>
      <c r="I2672" s="332">
        <v>0</v>
      </c>
      <c r="J2672" s="358">
        <v>1.3605939917649151E-4</v>
      </c>
      <c r="K2672" s="327">
        <v>0</v>
      </c>
      <c r="L2672" s="336">
        <v>2.3496792687798115E-5</v>
      </c>
      <c r="M2672" s="210">
        <v>1.1415525114155251E-4</v>
      </c>
      <c r="N2672" s="325">
        <v>0</v>
      </c>
      <c r="O2672" s="358">
        <v>0</v>
      </c>
      <c r="P2672" s="327">
        <v>0</v>
      </c>
      <c r="Q2672" s="332">
        <v>0.62661361626878875</v>
      </c>
      <c r="R2672" s="358">
        <v>0.26560031289793201</v>
      </c>
      <c r="S2672" s="327">
        <v>0.20162465771404789</v>
      </c>
      <c r="T2672" s="358">
        <v>0.12573255544610754</v>
      </c>
      <c r="U2672" s="358">
        <v>0.53731334540277642</v>
      </c>
      <c r="V2672" s="361">
        <v>0</v>
      </c>
    </row>
    <row r="2673" spans="1:22" hidden="1" outlineLevel="1">
      <c r="A2673" s="65">
        <v>2664</v>
      </c>
      <c r="B2673" s="117">
        <v>1</v>
      </c>
      <c r="C2673" s="325">
        <v>1.0053533864655359E-4</v>
      </c>
      <c r="D2673" s="358">
        <v>1.0247836469026775E-4</v>
      </c>
      <c r="E2673" s="327">
        <v>1.0079732500244956E-4</v>
      </c>
      <c r="F2673" s="332">
        <v>0</v>
      </c>
      <c r="G2673" s="358">
        <v>0</v>
      </c>
      <c r="H2673" s="327">
        <v>0</v>
      </c>
      <c r="I2673" s="332">
        <v>0</v>
      </c>
      <c r="J2673" s="358">
        <v>1.3934784386957893E-4</v>
      </c>
      <c r="K2673" s="327">
        <v>0</v>
      </c>
      <c r="L2673" s="336">
        <v>9.3987170751192458E-6</v>
      </c>
      <c r="M2673" s="210">
        <v>1.1415525114155251E-4</v>
      </c>
      <c r="N2673" s="325">
        <v>0</v>
      </c>
      <c r="O2673" s="358">
        <v>0</v>
      </c>
      <c r="P2673" s="327">
        <v>0</v>
      </c>
      <c r="Q2673" s="332">
        <v>0.62661361626878875</v>
      </c>
      <c r="R2673" s="358">
        <v>0.29863982061661137</v>
      </c>
      <c r="S2673" s="327">
        <v>0.16695433061024131</v>
      </c>
      <c r="T2673" s="358">
        <v>8.2426999743371671E-2</v>
      </c>
      <c r="U2673" s="358">
        <v>0.44736562238687522</v>
      </c>
      <c r="V2673" s="361">
        <v>0</v>
      </c>
    </row>
    <row r="2674" spans="1:22" hidden="1" outlineLevel="1">
      <c r="A2674" s="65">
        <v>2665</v>
      </c>
      <c r="B2674" s="117">
        <v>1</v>
      </c>
      <c r="C2674" s="325">
        <v>9.4660099707930001E-5</v>
      </c>
      <c r="D2674" s="358">
        <v>9.009386112212118E-5</v>
      </c>
      <c r="E2674" s="327">
        <v>8.9952207408878411E-5</v>
      </c>
      <c r="F2674" s="332">
        <v>0</v>
      </c>
      <c r="G2674" s="358">
        <v>0</v>
      </c>
      <c r="H2674" s="327">
        <v>0</v>
      </c>
      <c r="I2674" s="332">
        <v>0</v>
      </c>
      <c r="J2674" s="358">
        <v>1.4469156649584593E-4</v>
      </c>
      <c r="K2674" s="327">
        <v>1.3965608945121081E-4</v>
      </c>
      <c r="L2674" s="336">
        <v>5.8741981719495289E-6</v>
      </c>
      <c r="M2674" s="210">
        <v>1.1415525114155251E-4</v>
      </c>
      <c r="N2674" s="325">
        <v>0</v>
      </c>
      <c r="O2674" s="358">
        <v>0</v>
      </c>
      <c r="P2674" s="327">
        <v>0</v>
      </c>
      <c r="Q2674" s="332">
        <v>0.62661361626878875</v>
      </c>
      <c r="R2674" s="358">
        <v>0.2489757461484122</v>
      </c>
      <c r="S2674" s="327">
        <v>0.20536344792346203</v>
      </c>
      <c r="T2674" s="358">
        <v>5.2615204150908562E-2</v>
      </c>
      <c r="U2674" s="358">
        <v>0.38476381516224056</v>
      </c>
      <c r="V2674" s="361">
        <v>0</v>
      </c>
    </row>
    <row r="2675" spans="1:22" hidden="1" outlineLevel="1">
      <c r="A2675" s="65">
        <v>2666</v>
      </c>
      <c r="B2675" s="117">
        <v>1</v>
      </c>
      <c r="C2675" s="325">
        <v>8.9547391780489468E-5</v>
      </c>
      <c r="D2675" s="358">
        <v>8.3386398436076332E-5</v>
      </c>
      <c r="E2675" s="327">
        <v>8.2765371108832451E-5</v>
      </c>
      <c r="F2675" s="332">
        <v>0</v>
      </c>
      <c r="G2675" s="358">
        <v>0</v>
      </c>
      <c r="H2675" s="327">
        <v>0</v>
      </c>
      <c r="I2675" s="332">
        <v>0</v>
      </c>
      <c r="J2675" s="358">
        <v>1.4798001118893333E-4</v>
      </c>
      <c r="K2675" s="327">
        <v>1.2479905865852881E-4</v>
      </c>
      <c r="L2675" s="336">
        <v>2.3496792687798115E-6</v>
      </c>
      <c r="M2675" s="210">
        <v>1.1415525114155251E-4</v>
      </c>
      <c r="N2675" s="325">
        <v>0</v>
      </c>
      <c r="O2675" s="358">
        <v>0</v>
      </c>
      <c r="P2675" s="327">
        <v>0</v>
      </c>
      <c r="Q2675" s="332">
        <v>0.65959328028293551</v>
      </c>
      <c r="R2675" s="358">
        <v>0.22463849287867299</v>
      </c>
      <c r="S2675" s="327">
        <v>0.19032388365118488</v>
      </c>
      <c r="T2675" s="358">
        <v>3.9016841249083299E-2</v>
      </c>
      <c r="U2675" s="358">
        <v>0.3325579759243682</v>
      </c>
      <c r="V2675" s="361">
        <v>0</v>
      </c>
    </row>
    <row r="2676" spans="1:22" hidden="1" outlineLevel="1">
      <c r="A2676" s="65">
        <v>2667</v>
      </c>
      <c r="B2676" s="117">
        <v>1</v>
      </c>
      <c r="C2676" s="325">
        <v>8.6966036800009106E-5</v>
      </c>
      <c r="D2676" s="358">
        <v>7.9828526924348198E-5</v>
      </c>
      <c r="E2676" s="327">
        <v>7.9029254043104592E-5</v>
      </c>
      <c r="F2676" s="332">
        <v>0</v>
      </c>
      <c r="G2676" s="358">
        <v>0</v>
      </c>
      <c r="H2676" s="327">
        <v>0</v>
      </c>
      <c r="I2676" s="332">
        <v>8.6928611549469016E-5</v>
      </c>
      <c r="J2676" s="358">
        <v>1.5455690057510817E-4</v>
      </c>
      <c r="K2676" s="327">
        <v>1.5748452640242924E-4</v>
      </c>
      <c r="L2676" s="336">
        <v>1.1748396343899057E-6</v>
      </c>
      <c r="M2676" s="210">
        <v>1.1415525114155251E-4</v>
      </c>
      <c r="N2676" s="325">
        <v>0</v>
      </c>
      <c r="O2676" s="358">
        <v>0</v>
      </c>
      <c r="P2676" s="327">
        <v>0</v>
      </c>
      <c r="Q2676" s="332">
        <v>0.62661361626878875</v>
      </c>
      <c r="R2676" s="358">
        <v>0.23810301570788972</v>
      </c>
      <c r="S2676" s="327">
        <v>0.2143854951011446</v>
      </c>
      <c r="T2676" s="358">
        <v>4.0481280330818326E-2</v>
      </c>
      <c r="U2676" s="358">
        <v>0.32543899784647651</v>
      </c>
      <c r="V2676" s="361">
        <v>0</v>
      </c>
    </row>
    <row r="2677" spans="1:22" hidden="1" outlineLevel="1">
      <c r="A2677" s="65">
        <v>2668</v>
      </c>
      <c r="B2677" s="117">
        <v>1</v>
      </c>
      <c r="C2677" s="325">
        <v>8.6103501721785644E-5</v>
      </c>
      <c r="D2677" s="358">
        <v>7.8039870208069574E-5</v>
      </c>
      <c r="E2677" s="327">
        <v>7.7667128029557984E-5</v>
      </c>
      <c r="F2677" s="332">
        <v>0</v>
      </c>
      <c r="G2677" s="358">
        <v>0</v>
      </c>
      <c r="H2677" s="327">
        <v>0</v>
      </c>
      <c r="I2677" s="332">
        <v>1.2704950918768546E-4</v>
      </c>
      <c r="J2677" s="358">
        <v>1.5743428968155966E-4</v>
      </c>
      <c r="K2677" s="327">
        <v>1.4559890176828365E-4</v>
      </c>
      <c r="L2677" s="336">
        <v>1.409807561267887E-5</v>
      </c>
      <c r="M2677" s="210">
        <v>1.1415525114155251E-4</v>
      </c>
      <c r="N2677" s="325">
        <v>0</v>
      </c>
      <c r="O2677" s="358">
        <v>0</v>
      </c>
      <c r="P2677" s="327">
        <v>0</v>
      </c>
      <c r="Q2677" s="332">
        <v>0.62661361626878875</v>
      </c>
      <c r="R2677" s="358">
        <v>0.26859674691203633</v>
      </c>
      <c r="S2677" s="327">
        <v>0.22094314995075776</v>
      </c>
      <c r="T2677" s="358">
        <v>4.236413057876335E-2</v>
      </c>
      <c r="U2677" s="358">
        <v>0.31945001628888514</v>
      </c>
      <c r="V2677" s="361">
        <v>0</v>
      </c>
    </row>
    <row r="2678" spans="1:22" hidden="1" outlineLevel="1">
      <c r="A2678" s="65">
        <v>2669</v>
      </c>
      <c r="B2678" s="117">
        <v>1</v>
      </c>
      <c r="C2678" s="325">
        <v>8.7116042900569718E-5</v>
      </c>
      <c r="D2678" s="358">
        <v>7.8720337437088612E-5</v>
      </c>
      <c r="E2678" s="327">
        <v>7.8302786835879733E-5</v>
      </c>
      <c r="F2678" s="332">
        <v>0</v>
      </c>
      <c r="G2678" s="358">
        <v>0</v>
      </c>
      <c r="H2678" s="327">
        <v>0</v>
      </c>
      <c r="I2678" s="332">
        <v>1.3596526421840024E-4</v>
      </c>
      <c r="J2678" s="358">
        <v>1.7593179108017629E-4</v>
      </c>
      <c r="K2678" s="327">
        <v>1.5451312024389281E-4</v>
      </c>
      <c r="L2678" s="336">
        <v>3.7594868300476983E-5</v>
      </c>
      <c r="M2678" s="210">
        <v>1.1415525114155251E-4</v>
      </c>
      <c r="N2678" s="325">
        <v>0</v>
      </c>
      <c r="O2678" s="358">
        <v>0</v>
      </c>
      <c r="P2678" s="327">
        <v>0</v>
      </c>
      <c r="Q2678" s="332">
        <v>0.65959328028293551</v>
      </c>
      <c r="R2678" s="358">
        <v>0.28716084749841175</v>
      </c>
      <c r="S2678" s="327">
        <v>0.27363225590786222</v>
      </c>
      <c r="T2678" s="358">
        <v>3.7761607750453265E-2</v>
      </c>
      <c r="U2678" s="358">
        <v>0.32543899784647651</v>
      </c>
      <c r="V2678" s="361">
        <v>0</v>
      </c>
    </row>
    <row r="2679" spans="1:22" hidden="1" outlineLevel="1">
      <c r="A2679" s="65">
        <v>2670</v>
      </c>
      <c r="B2679" s="117">
        <v>1</v>
      </c>
      <c r="C2679" s="325">
        <v>9.1784982780518452E-5</v>
      </c>
      <c r="D2679" s="358">
        <v>8.1461648273993905E-5</v>
      </c>
      <c r="E2679" s="327">
        <v>8.1831341842400493E-5</v>
      </c>
      <c r="F2679" s="332">
        <v>0</v>
      </c>
      <c r="G2679" s="358">
        <v>0</v>
      </c>
      <c r="H2679" s="327">
        <v>0</v>
      </c>
      <c r="I2679" s="332">
        <v>1.5825465179518717E-4</v>
      </c>
      <c r="J2679" s="358">
        <v>2.1046046035759407E-4</v>
      </c>
      <c r="K2679" s="327">
        <v>1.1588484018291963E-4</v>
      </c>
      <c r="L2679" s="336">
        <v>9.3987170751192462E-5</v>
      </c>
      <c r="M2679" s="210">
        <v>1.1415525114155251E-4</v>
      </c>
      <c r="N2679" s="325">
        <v>5.4636119367773867E-3</v>
      </c>
      <c r="O2679" s="358">
        <v>8.6017603991526553E-3</v>
      </c>
      <c r="P2679" s="327">
        <v>6.0157915474101748E-3</v>
      </c>
      <c r="Q2679" s="332">
        <v>0.65959328028293551</v>
      </c>
      <c r="R2679" s="358">
        <v>0.31920407332111911</v>
      </c>
      <c r="S2679" s="327">
        <v>0.32934277816329766</v>
      </c>
      <c r="T2679" s="358">
        <v>5.3975040441091096E-2</v>
      </c>
      <c r="U2679" s="358">
        <v>0.34882992581669203</v>
      </c>
      <c r="V2679" s="361">
        <v>0</v>
      </c>
    </row>
    <row r="2680" spans="1:22" hidden="1" outlineLevel="1">
      <c r="A2680" s="65">
        <v>2671</v>
      </c>
      <c r="B2680" s="117">
        <v>1</v>
      </c>
      <c r="C2680" s="325">
        <v>1.0494801810471129E-4</v>
      </c>
      <c r="D2680" s="358">
        <v>8.7663621018481747E-5</v>
      </c>
      <c r="E2680" s="327">
        <v>9.2157554287953879E-5</v>
      </c>
      <c r="F2680" s="332">
        <v>0</v>
      </c>
      <c r="G2680" s="358">
        <v>0</v>
      </c>
      <c r="H2680" s="327">
        <v>0</v>
      </c>
      <c r="I2680" s="332">
        <v>1.6048359055286583E-4</v>
      </c>
      <c r="J2680" s="358">
        <v>1.9525140365206484E-4</v>
      </c>
      <c r="K2680" s="327">
        <v>0</v>
      </c>
      <c r="L2680" s="336">
        <v>1.8210014333043539E-4</v>
      </c>
      <c r="M2680" s="210">
        <v>1.1415525114155251E-4</v>
      </c>
      <c r="N2680" s="325">
        <v>7.2910959294236161E-2</v>
      </c>
      <c r="O2680" s="358">
        <v>0.10136525997007609</v>
      </c>
      <c r="P2680" s="327">
        <v>6.418978188501348E-2</v>
      </c>
      <c r="Q2680" s="332">
        <v>0.65959328028293551</v>
      </c>
      <c r="R2680" s="358">
        <v>0.30799013123821861</v>
      </c>
      <c r="S2680" s="327">
        <v>0.35602070259532442</v>
      </c>
      <c r="T2680" s="358">
        <v>0.11046054787944223</v>
      </c>
      <c r="U2680" s="358">
        <v>0.43730865335620289</v>
      </c>
      <c r="V2680" s="361">
        <v>0</v>
      </c>
    </row>
    <row r="2681" spans="1:22" hidden="1" outlineLevel="1">
      <c r="A2681" s="65">
        <v>2672</v>
      </c>
      <c r="B2681" s="117">
        <v>1</v>
      </c>
      <c r="C2681" s="325">
        <v>1.2411754770551826E-4</v>
      </c>
      <c r="D2681" s="358">
        <v>1.0339213496923617E-4</v>
      </c>
      <c r="E2681" s="327">
        <v>1.0913872525683503E-4</v>
      </c>
      <c r="F2681" s="332">
        <v>0</v>
      </c>
      <c r="G2681" s="358">
        <v>0</v>
      </c>
      <c r="H2681" s="327">
        <v>0</v>
      </c>
      <c r="I2681" s="332">
        <v>1.3150738670304288E-4</v>
      </c>
      <c r="J2681" s="358">
        <v>0</v>
      </c>
      <c r="K2681" s="327">
        <v>1.1588484018291963E-4</v>
      </c>
      <c r="L2681" s="336">
        <v>1.5860335064263727E-4</v>
      </c>
      <c r="M2681" s="210">
        <v>1.1415525114155251E-4</v>
      </c>
      <c r="N2681" s="325">
        <v>0.2032840441304414</v>
      </c>
      <c r="O2681" s="358">
        <v>0.27506319747770219</v>
      </c>
      <c r="P2681" s="327">
        <v>0.17572610680590395</v>
      </c>
      <c r="Q2681" s="332">
        <v>0.65959328028293551</v>
      </c>
      <c r="R2681" s="358">
        <v>0.26114355475406587</v>
      </c>
      <c r="S2681" s="327">
        <v>0.31503747401734672</v>
      </c>
      <c r="T2681" s="358">
        <v>0.18336869359153621</v>
      </c>
      <c r="U2681" s="358">
        <v>0.600141151931471</v>
      </c>
      <c r="V2681" s="361">
        <v>6.7227654768152983E-2</v>
      </c>
    </row>
    <row r="2682" spans="1:22" hidden="1" outlineLevel="1">
      <c r="A2682" s="65">
        <v>2673</v>
      </c>
      <c r="B2682" s="117">
        <v>1</v>
      </c>
      <c r="C2682" s="325">
        <v>1.3940566945431961E-4</v>
      </c>
      <c r="D2682" s="358">
        <v>1.1315197922545215E-4</v>
      </c>
      <c r="E2682" s="327">
        <v>1.2364212414393136E-4</v>
      </c>
      <c r="F2682" s="332">
        <v>0</v>
      </c>
      <c r="G2682" s="358">
        <v>0</v>
      </c>
      <c r="H2682" s="327">
        <v>0</v>
      </c>
      <c r="I2682" s="332">
        <v>7.8012856518754235E-5</v>
      </c>
      <c r="J2682" s="358">
        <v>0</v>
      </c>
      <c r="K2682" s="327">
        <v>0</v>
      </c>
      <c r="L2682" s="336">
        <v>1.4685495429873823E-4</v>
      </c>
      <c r="M2682" s="210">
        <v>1.1415525114155251E-4</v>
      </c>
      <c r="N2682" s="325">
        <v>0.3756704207563486</v>
      </c>
      <c r="O2682" s="358">
        <v>0.4217989057845748</v>
      </c>
      <c r="P2682" s="327">
        <v>0.3570418378572216</v>
      </c>
      <c r="Q2682" s="332">
        <v>0.62661361626878875</v>
      </c>
      <c r="R2682" s="358">
        <v>0.24767120551169847</v>
      </c>
      <c r="S2682" s="327">
        <v>0.27862012849655415</v>
      </c>
      <c r="T2682" s="358">
        <v>0.19330595878902393</v>
      </c>
      <c r="U2682" s="358">
        <v>0.68658588573444146</v>
      </c>
      <c r="V2682" s="361">
        <v>0.1316732754677466</v>
      </c>
    </row>
    <row r="2683" spans="1:22" hidden="1" outlineLevel="1">
      <c r="A2683" s="65">
        <v>2674</v>
      </c>
      <c r="B2683" s="117">
        <v>1</v>
      </c>
      <c r="C2683" s="325">
        <v>1.4180576706328924E-4</v>
      </c>
      <c r="D2683" s="358">
        <v>1.1330751459208507E-4</v>
      </c>
      <c r="E2683" s="327">
        <v>1.2858469567880051E-4</v>
      </c>
      <c r="F2683" s="332">
        <v>0</v>
      </c>
      <c r="G2683" s="358">
        <v>0</v>
      </c>
      <c r="H2683" s="327">
        <v>0</v>
      </c>
      <c r="I2683" s="332">
        <v>0</v>
      </c>
      <c r="J2683" s="358">
        <v>0</v>
      </c>
      <c r="K2683" s="327">
        <v>0</v>
      </c>
      <c r="L2683" s="336">
        <v>1.644775488145868E-4</v>
      </c>
      <c r="M2683" s="210">
        <v>1.1415525114155251E-4</v>
      </c>
      <c r="N2683" s="325">
        <v>0.50491310312287585</v>
      </c>
      <c r="O2683" s="358">
        <v>0.55114232683230979</v>
      </c>
      <c r="P2683" s="327">
        <v>0.55267792043639175</v>
      </c>
      <c r="Q2683" s="332">
        <v>0.69257294429708227</v>
      </c>
      <c r="R2683" s="358">
        <v>0.27879002996753893</v>
      </c>
      <c r="S2683" s="327">
        <v>0.33388334571841555</v>
      </c>
      <c r="T2683" s="358">
        <v>0.17991680147030364</v>
      </c>
      <c r="U2683" s="358">
        <v>0.62748706772273743</v>
      </c>
      <c r="V2683" s="361">
        <v>0.19331472187156082</v>
      </c>
    </row>
    <row r="2684" spans="1:22" hidden="1" outlineLevel="1">
      <c r="A2684" s="65">
        <v>2675</v>
      </c>
      <c r="B2684" s="117">
        <v>1</v>
      </c>
      <c r="C2684" s="325">
        <v>1.4212453002698054E-4</v>
      </c>
      <c r="D2684" s="358">
        <v>1.1060508759683802E-4</v>
      </c>
      <c r="E2684" s="327">
        <v>1.2822146207518809E-4</v>
      </c>
      <c r="F2684" s="332">
        <v>0</v>
      </c>
      <c r="G2684" s="358">
        <v>0</v>
      </c>
      <c r="H2684" s="327">
        <v>0</v>
      </c>
      <c r="I2684" s="332">
        <v>0</v>
      </c>
      <c r="J2684" s="358">
        <v>0</v>
      </c>
      <c r="K2684" s="327">
        <v>0</v>
      </c>
      <c r="L2684" s="336">
        <v>1.8797434150238492E-4</v>
      </c>
      <c r="M2684" s="210">
        <v>1.1415525114155251E-4</v>
      </c>
      <c r="N2684" s="325">
        <v>0.64263380401198855</v>
      </c>
      <c r="O2684" s="358">
        <v>0.63105607137215658</v>
      </c>
      <c r="P2684" s="327">
        <v>0.60430507921370391</v>
      </c>
      <c r="Q2684" s="332">
        <v>0.59363395225464199</v>
      </c>
      <c r="R2684" s="358">
        <v>0.3310746060316323</v>
      </c>
      <c r="S2684" s="327">
        <v>0.41000952193584084</v>
      </c>
      <c r="T2684" s="358">
        <v>0.15795021524427819</v>
      </c>
      <c r="U2684" s="358">
        <v>0.55968727650472161</v>
      </c>
      <c r="V2684" s="361">
        <v>0.17024307819651374</v>
      </c>
    </row>
    <row r="2685" spans="1:22" hidden="1" outlineLevel="1">
      <c r="A2685" s="65">
        <v>2676</v>
      </c>
      <c r="B2685" s="117">
        <v>1</v>
      </c>
      <c r="C2685" s="325">
        <v>1.415182553705481E-4</v>
      </c>
      <c r="D2685" s="358">
        <v>1.0801931212656567E-4</v>
      </c>
      <c r="E2685" s="327">
        <v>1.2864955882230274E-4</v>
      </c>
      <c r="F2685" s="332">
        <v>0</v>
      </c>
      <c r="G2685" s="358">
        <v>0</v>
      </c>
      <c r="H2685" s="327">
        <v>0</v>
      </c>
      <c r="I2685" s="332">
        <v>0</v>
      </c>
      <c r="J2685" s="358">
        <v>0</v>
      </c>
      <c r="K2685" s="327">
        <v>0</v>
      </c>
      <c r="L2685" s="336">
        <v>2.0677177565262342E-4</v>
      </c>
      <c r="M2685" s="210">
        <v>1.1415525114155251E-4</v>
      </c>
      <c r="N2685" s="325">
        <v>0.71234195630880348</v>
      </c>
      <c r="O2685" s="358">
        <v>0.64568669014273916</v>
      </c>
      <c r="P2685" s="327">
        <v>0.62272862851151856</v>
      </c>
      <c r="Q2685" s="332">
        <v>0.59363395225464199</v>
      </c>
      <c r="R2685" s="358">
        <v>0.3551516575997542</v>
      </c>
      <c r="S2685" s="327">
        <v>0.469146563805871</v>
      </c>
      <c r="T2685" s="358">
        <v>9.5293143104329445E-2</v>
      </c>
      <c r="U2685" s="358">
        <v>0.48149151729994327</v>
      </c>
      <c r="V2685" s="361">
        <v>0.18842860276102769</v>
      </c>
    </row>
    <row r="2686" spans="1:22" hidden="1" outlineLevel="1">
      <c r="A2686" s="65">
        <v>2677</v>
      </c>
      <c r="B2686" s="117">
        <v>1</v>
      </c>
      <c r="C2686" s="325">
        <v>1.3093032477264559E-4</v>
      </c>
      <c r="D2686" s="358">
        <v>1.1223820894648372E-4</v>
      </c>
      <c r="E2686" s="327">
        <v>1.246280439251651E-4</v>
      </c>
      <c r="F2686" s="332">
        <v>0</v>
      </c>
      <c r="G2686" s="358">
        <v>0</v>
      </c>
      <c r="H2686" s="327">
        <v>0</v>
      </c>
      <c r="I2686" s="332">
        <v>0</v>
      </c>
      <c r="J2686" s="358">
        <v>0</v>
      </c>
      <c r="K2686" s="327">
        <v>0</v>
      </c>
      <c r="L2686" s="336">
        <v>1.8797434150238492E-4</v>
      </c>
      <c r="M2686" s="210">
        <v>1.1415525114155251E-4</v>
      </c>
      <c r="N2686" s="325">
        <v>0.62398216326230027</v>
      </c>
      <c r="O2686" s="358">
        <v>0.67603271892360439</v>
      </c>
      <c r="P2686" s="327">
        <v>0.60139320764687088</v>
      </c>
      <c r="Q2686" s="332">
        <v>0.69257294429708227</v>
      </c>
      <c r="R2686" s="358">
        <v>0.38878412082230268</v>
      </c>
      <c r="S2686" s="327">
        <v>0.5617892538350503</v>
      </c>
      <c r="T2686" s="358">
        <v>7.5523215500906529E-2</v>
      </c>
      <c r="U2686" s="358">
        <v>0.39052679741577184</v>
      </c>
      <c r="V2686" s="361">
        <v>0.15711163308695758</v>
      </c>
    </row>
    <row r="2687" spans="1:22" hidden="1" outlineLevel="1">
      <c r="A2687" s="65">
        <v>2678</v>
      </c>
      <c r="B2687" s="117">
        <v>1</v>
      </c>
      <c r="C2687" s="325">
        <v>1.3346792797379578E-4</v>
      </c>
      <c r="D2687" s="358">
        <v>1.0864145359309736E-4</v>
      </c>
      <c r="E2687" s="327">
        <v>1.2013951439481151E-4</v>
      </c>
      <c r="F2687" s="332">
        <v>2.7761312734939439E-4</v>
      </c>
      <c r="G2687" s="358">
        <v>0</v>
      </c>
      <c r="H2687" s="327">
        <v>0</v>
      </c>
      <c r="I2687" s="332">
        <v>0</v>
      </c>
      <c r="J2687" s="358">
        <v>0</v>
      </c>
      <c r="K2687" s="327">
        <v>0</v>
      </c>
      <c r="L2687" s="336">
        <v>1.9032402077116473E-4</v>
      </c>
      <c r="M2687" s="210">
        <v>1.1415525114155251E-4</v>
      </c>
      <c r="N2687" s="325">
        <v>0.66316944887780693</v>
      </c>
      <c r="O2687" s="358">
        <v>0.63427579336449758</v>
      </c>
      <c r="P2687" s="327">
        <v>0.51627101263426123</v>
      </c>
      <c r="Q2687" s="332">
        <v>0.72555260831122903</v>
      </c>
      <c r="R2687" s="358">
        <v>0.40108794210457055</v>
      </c>
      <c r="S2687" s="327">
        <v>0.59048426556157241</v>
      </c>
      <c r="T2687" s="358">
        <v>7.2698940128988976E-2</v>
      </c>
      <c r="U2687" s="358">
        <v>0.36690987014149629</v>
      </c>
      <c r="V2687" s="361">
        <v>0.16579976363037302</v>
      </c>
    </row>
    <row r="2688" spans="1:22" hidden="1" outlineLevel="1">
      <c r="A2688" s="65">
        <v>2679</v>
      </c>
      <c r="B2688" s="117">
        <v>1</v>
      </c>
      <c r="C2688" s="325">
        <v>1.3756184446826221E-4</v>
      </c>
      <c r="D2688" s="358">
        <v>1.0570572354790092E-4</v>
      </c>
      <c r="E2688" s="327">
        <v>1.2224108024428342E-4</v>
      </c>
      <c r="F2688" s="332">
        <v>3.3763758731683108E-4</v>
      </c>
      <c r="G2688" s="358">
        <v>0</v>
      </c>
      <c r="H2688" s="327">
        <v>0</v>
      </c>
      <c r="I2688" s="332">
        <v>0</v>
      </c>
      <c r="J2688" s="358">
        <v>0</v>
      </c>
      <c r="K2688" s="327">
        <v>0</v>
      </c>
      <c r="L2688" s="336">
        <v>2.1382081345896285E-4</v>
      </c>
      <c r="M2688" s="210">
        <v>1.1415525114155251E-4</v>
      </c>
      <c r="N2688" s="325">
        <v>0.63151817972682078</v>
      </c>
      <c r="O2688" s="358">
        <v>0.58353663262009303</v>
      </c>
      <c r="P2688" s="327">
        <v>0.41286914494347582</v>
      </c>
      <c r="Q2688" s="332">
        <v>0.65959328028293551</v>
      </c>
      <c r="R2688" s="358">
        <v>0.40365760343337093</v>
      </c>
      <c r="S2688" s="327">
        <v>0.5233379348045194</v>
      </c>
      <c r="T2688" s="358">
        <v>7.5627818292459029E-2</v>
      </c>
      <c r="U2688" s="358">
        <v>0.35142891781338265</v>
      </c>
      <c r="V2688" s="361">
        <v>0.16010438104215841</v>
      </c>
    </row>
    <row r="2689" spans="1:22" hidden="1" outlineLevel="1">
      <c r="A2689" s="65">
        <v>2680</v>
      </c>
      <c r="B2689" s="117">
        <v>1</v>
      </c>
      <c r="C2689" s="325">
        <v>1.3751184243474202E-4</v>
      </c>
      <c r="D2689" s="358">
        <v>1.0525855936883126E-4</v>
      </c>
      <c r="E2689" s="327">
        <v>1.2386265883183891E-4</v>
      </c>
      <c r="F2689" s="332">
        <v>3.6014675980461987E-4</v>
      </c>
      <c r="G2689" s="358">
        <v>0</v>
      </c>
      <c r="H2689" s="327">
        <v>0</v>
      </c>
      <c r="I2689" s="332">
        <v>0</v>
      </c>
      <c r="J2689" s="358">
        <v>0</v>
      </c>
      <c r="K2689" s="327">
        <v>0</v>
      </c>
      <c r="L2689" s="336">
        <v>2.2321953053408208E-4</v>
      </c>
      <c r="M2689" s="210">
        <v>1.1415525114155251E-4</v>
      </c>
      <c r="N2689" s="325">
        <v>0.42013291789701973</v>
      </c>
      <c r="O2689" s="358">
        <v>0.47005205619390167</v>
      </c>
      <c r="P2689" s="327">
        <v>0.30613776750653476</v>
      </c>
      <c r="Q2689" s="332">
        <v>0.52767462422634837</v>
      </c>
      <c r="R2689" s="358">
        <v>0.41419651012359959</v>
      </c>
      <c r="S2689" s="327">
        <v>0.51921935678090847</v>
      </c>
      <c r="T2689" s="358">
        <v>7.6987654582641563E-2</v>
      </c>
      <c r="U2689" s="358">
        <v>0.36238988406029526</v>
      </c>
      <c r="V2689" s="361">
        <v>0.11730503145833641</v>
      </c>
    </row>
    <row r="2690" spans="1:22" hidden="1" outlineLevel="1">
      <c r="A2690" s="65">
        <v>2681</v>
      </c>
      <c r="B2690" s="117">
        <v>1</v>
      </c>
      <c r="C2690" s="325">
        <v>1.3709932565820037E-4</v>
      </c>
      <c r="D2690" s="358">
        <v>1.0772768331412893E-4</v>
      </c>
      <c r="E2690" s="327">
        <v>1.2154055829445944E-4</v>
      </c>
      <c r="F2690" s="332">
        <v>3.9766204728426777E-4</v>
      </c>
      <c r="G2690" s="358">
        <v>0</v>
      </c>
      <c r="H2690" s="327">
        <v>0</v>
      </c>
      <c r="I2690" s="332">
        <v>0</v>
      </c>
      <c r="J2690" s="358">
        <v>0</v>
      </c>
      <c r="K2690" s="327">
        <v>0</v>
      </c>
      <c r="L2690" s="336">
        <v>2.2321953053408208E-4</v>
      </c>
      <c r="M2690" s="210">
        <v>1.1415525114155251E-4</v>
      </c>
      <c r="N2690" s="325">
        <v>0.31048387833824603</v>
      </c>
      <c r="O2690" s="358">
        <v>0.30363952374496117</v>
      </c>
      <c r="P2690" s="327">
        <v>0.20418146971823115</v>
      </c>
      <c r="Q2690" s="332">
        <v>0.59363395225464199</v>
      </c>
      <c r="R2690" s="358">
        <v>0.44869923937193806</v>
      </c>
      <c r="S2690" s="327">
        <v>0.52584452884989885</v>
      </c>
      <c r="T2690" s="358">
        <v>0.10962372554702224</v>
      </c>
      <c r="U2690" s="358">
        <v>0.42058470485575888</v>
      </c>
      <c r="V2690" s="361">
        <v>3.6405404654023796E-2</v>
      </c>
    </row>
    <row r="2691" spans="1:22" hidden="1" outlineLevel="1">
      <c r="A2691" s="65">
        <v>2682</v>
      </c>
      <c r="B2691" s="117">
        <v>1</v>
      </c>
      <c r="C2691" s="325">
        <v>1.3071156587599471E-4</v>
      </c>
      <c r="D2691" s="358">
        <v>1.0566683970624269E-4</v>
      </c>
      <c r="E2691" s="327">
        <v>1.2024329542441505E-4</v>
      </c>
      <c r="F2691" s="332">
        <v>3.7515287479647898E-4</v>
      </c>
      <c r="G2691" s="358">
        <v>0</v>
      </c>
      <c r="H2691" s="327">
        <v>0</v>
      </c>
      <c r="I2691" s="332">
        <v>0</v>
      </c>
      <c r="J2691" s="358">
        <v>0</v>
      </c>
      <c r="K2691" s="327">
        <v>0</v>
      </c>
      <c r="L2691" s="336">
        <v>1.644775488145868E-4</v>
      </c>
      <c r="M2691" s="210">
        <v>1.1415525114155251E-4</v>
      </c>
      <c r="N2691" s="325">
        <v>0.15053192887879768</v>
      </c>
      <c r="O2691" s="358">
        <v>0.11658678534995137</v>
      </c>
      <c r="P2691" s="327">
        <v>9.0867291566089192E-2</v>
      </c>
      <c r="Q2691" s="332">
        <v>0.65959328028293551</v>
      </c>
      <c r="R2691" s="358">
        <v>0.44010517969275886</v>
      </c>
      <c r="S2691" s="327">
        <v>0.4751471946852226</v>
      </c>
      <c r="T2691" s="358">
        <v>0.16140210736551078</v>
      </c>
      <c r="U2691" s="358">
        <v>0.48928849329001506</v>
      </c>
      <c r="V2691" s="361">
        <v>0</v>
      </c>
    </row>
    <row r="2692" spans="1:22" hidden="1" outlineLevel="1">
      <c r="A2692" s="65">
        <v>2683</v>
      </c>
      <c r="B2692" s="117">
        <v>1</v>
      </c>
      <c r="C2692" s="325">
        <v>1.2635513870554724E-4</v>
      </c>
      <c r="D2692" s="358">
        <v>1.0854424398895177E-4</v>
      </c>
      <c r="E2692" s="327">
        <v>1.193741293014853E-4</v>
      </c>
      <c r="F2692" s="332">
        <v>3.3763758731683108E-4</v>
      </c>
      <c r="G2692" s="358">
        <v>0</v>
      </c>
      <c r="H2692" s="327">
        <v>0</v>
      </c>
      <c r="I2692" s="332">
        <v>0</v>
      </c>
      <c r="J2692" s="358">
        <v>0</v>
      </c>
      <c r="K2692" s="327">
        <v>0</v>
      </c>
      <c r="L2692" s="336">
        <v>1.1748396343899057E-4</v>
      </c>
      <c r="M2692" s="210">
        <v>1.1415525114155251E-4</v>
      </c>
      <c r="N2692" s="325">
        <v>3.070926709292118E-2</v>
      </c>
      <c r="O2692" s="358">
        <v>1.3425474559489501E-2</v>
      </c>
      <c r="P2692" s="327">
        <v>1.3717980155920932E-2</v>
      </c>
      <c r="Q2692" s="332">
        <v>0.62661361626878875</v>
      </c>
      <c r="R2692" s="358">
        <v>0.4159760153562358</v>
      </c>
      <c r="S2692" s="327">
        <v>0.42630659787421987</v>
      </c>
      <c r="T2692" s="358">
        <v>0.18912184712692384</v>
      </c>
      <c r="U2692" s="358">
        <v>0.57279523614020467</v>
      </c>
      <c r="V2692" s="361">
        <v>0</v>
      </c>
    </row>
    <row r="2693" spans="1:22" hidden="1" outlineLevel="1">
      <c r="A2693" s="65">
        <v>2684</v>
      </c>
      <c r="B2693" s="117">
        <v>1</v>
      </c>
      <c r="C2693" s="325">
        <v>1.2728642657986098E-4</v>
      </c>
      <c r="D2693" s="358">
        <v>1.2102595716124393E-4</v>
      </c>
      <c r="E2693" s="327">
        <v>1.2515992170188331E-4</v>
      </c>
      <c r="F2693" s="332">
        <v>2.8511618484532408E-4</v>
      </c>
      <c r="G2693" s="358">
        <v>0</v>
      </c>
      <c r="H2693" s="327">
        <v>0</v>
      </c>
      <c r="I2693" s="332">
        <v>0</v>
      </c>
      <c r="J2693" s="358">
        <v>0</v>
      </c>
      <c r="K2693" s="327">
        <v>0</v>
      </c>
      <c r="L2693" s="336">
        <v>8.811297257924293E-5</v>
      </c>
      <c r="M2693" s="210">
        <v>1.1415525114155251E-4</v>
      </c>
      <c r="N2693" s="325">
        <v>0</v>
      </c>
      <c r="O2693" s="358">
        <v>0</v>
      </c>
      <c r="P2693" s="327">
        <v>0</v>
      </c>
      <c r="Q2693" s="332">
        <v>0.65959328028293551</v>
      </c>
      <c r="R2693" s="358">
        <v>0.40453904097234777</v>
      </c>
      <c r="S2693" s="327">
        <v>0.51534553213273959</v>
      </c>
      <c r="T2693" s="358">
        <v>0.24079562615385991</v>
      </c>
      <c r="U2693" s="358">
        <v>0.69912884710977441</v>
      </c>
      <c r="V2693" s="361">
        <v>0</v>
      </c>
    </row>
    <row r="2694" spans="1:22" hidden="1" outlineLevel="1">
      <c r="A2694" s="65">
        <v>2685</v>
      </c>
      <c r="B2694" s="117">
        <v>1</v>
      </c>
      <c r="C2694" s="325">
        <v>1.3185536239276931E-4</v>
      </c>
      <c r="D2694" s="358">
        <v>1.3492693055406149E-4</v>
      </c>
      <c r="E2694" s="327">
        <v>1.3487642059851584E-4</v>
      </c>
      <c r="F2694" s="332">
        <v>0</v>
      </c>
      <c r="G2694" s="358">
        <v>0</v>
      </c>
      <c r="H2694" s="327">
        <v>0</v>
      </c>
      <c r="I2694" s="332">
        <v>0</v>
      </c>
      <c r="J2694" s="358">
        <v>0</v>
      </c>
      <c r="K2694" s="327">
        <v>0</v>
      </c>
      <c r="L2694" s="336">
        <v>5.8741981719495287E-5</v>
      </c>
      <c r="M2694" s="210">
        <v>1.1415525114155251E-4</v>
      </c>
      <c r="N2694" s="325">
        <v>0</v>
      </c>
      <c r="O2694" s="358">
        <v>0</v>
      </c>
      <c r="P2694" s="327">
        <v>0</v>
      </c>
      <c r="Q2694" s="332">
        <v>0.69257294429708227</v>
      </c>
      <c r="R2694" s="358">
        <v>0.34948433356537362</v>
      </c>
      <c r="S2694" s="327">
        <v>0.48617789987057641</v>
      </c>
      <c r="T2694" s="358">
        <v>0.28242753719175573</v>
      </c>
      <c r="U2694" s="358">
        <v>0.79031956629800593</v>
      </c>
      <c r="V2694" s="361">
        <v>0</v>
      </c>
    </row>
    <row r="2695" spans="1:22" hidden="1" outlineLevel="1">
      <c r="A2695" s="65">
        <v>2686</v>
      </c>
      <c r="B2695" s="117">
        <v>1</v>
      </c>
      <c r="C2695" s="325">
        <v>1.2695516310778964E-4</v>
      </c>
      <c r="D2695" s="358">
        <v>1.276556521639723E-4</v>
      </c>
      <c r="E2695" s="327">
        <v>1.2570477210730195E-4</v>
      </c>
      <c r="F2695" s="332">
        <v>0</v>
      </c>
      <c r="G2695" s="358">
        <v>0</v>
      </c>
      <c r="H2695" s="327">
        <v>0</v>
      </c>
      <c r="I2695" s="332">
        <v>0</v>
      </c>
      <c r="J2695" s="358">
        <v>0</v>
      </c>
      <c r="K2695" s="327">
        <v>0</v>
      </c>
      <c r="L2695" s="336">
        <v>3.7594868300476983E-5</v>
      </c>
      <c r="M2695" s="210">
        <v>1.1415525114155251E-4</v>
      </c>
      <c r="N2695" s="325">
        <v>0</v>
      </c>
      <c r="O2695" s="358">
        <v>0</v>
      </c>
      <c r="P2695" s="327">
        <v>0</v>
      </c>
      <c r="Q2695" s="332">
        <v>0.65959328028293551</v>
      </c>
      <c r="R2695" s="358">
        <v>0.33419279833580279</v>
      </c>
      <c r="S2695" s="327">
        <v>0.48848194225782399</v>
      </c>
      <c r="T2695" s="358">
        <v>0.17447745630957354</v>
      </c>
      <c r="U2695" s="358">
        <v>0.72907375489773141</v>
      </c>
      <c r="V2695" s="361">
        <v>0</v>
      </c>
    </row>
    <row r="2696" spans="1:22" hidden="1" outlineLevel="1">
      <c r="A2696" s="65">
        <v>2687</v>
      </c>
      <c r="B2696" s="117">
        <v>1</v>
      </c>
      <c r="C2696" s="325">
        <v>1.128233383841429E-4</v>
      </c>
      <c r="D2696" s="358">
        <v>1.157183127748954E-4</v>
      </c>
      <c r="E2696" s="327">
        <v>1.119927035709327E-4</v>
      </c>
      <c r="F2696" s="332">
        <v>0</v>
      </c>
      <c r="G2696" s="358">
        <v>0</v>
      </c>
      <c r="H2696" s="327">
        <v>0</v>
      </c>
      <c r="I2696" s="332">
        <v>0</v>
      </c>
      <c r="J2696" s="358">
        <v>0</v>
      </c>
      <c r="K2696" s="327">
        <v>0</v>
      </c>
      <c r="L2696" s="336">
        <v>2.3496792687798115E-5</v>
      </c>
      <c r="M2696" s="210">
        <v>1.1415525114155251E-4</v>
      </c>
      <c r="N2696" s="325">
        <v>0</v>
      </c>
      <c r="O2696" s="358">
        <v>0</v>
      </c>
      <c r="P2696" s="327">
        <v>0</v>
      </c>
      <c r="Q2696" s="332">
        <v>0.59363395225464199</v>
      </c>
      <c r="R2696" s="358">
        <v>0.33068071433975249</v>
      </c>
      <c r="S2696" s="327">
        <v>0.48304676463555796</v>
      </c>
      <c r="T2696" s="358">
        <v>0.14142297417898286</v>
      </c>
      <c r="U2696" s="358">
        <v>0.60454813836064214</v>
      </c>
      <c r="V2696" s="361">
        <v>0</v>
      </c>
    </row>
    <row r="2697" spans="1:22" hidden="1" outlineLevel="1">
      <c r="A2697" s="65">
        <v>2688</v>
      </c>
      <c r="B2697" s="117">
        <v>1</v>
      </c>
      <c r="C2697" s="325">
        <v>1.0152287880857755E-4</v>
      </c>
      <c r="D2697" s="358">
        <v>9.9523192724242194E-5</v>
      </c>
      <c r="E2697" s="327">
        <v>1.021075605011944E-4</v>
      </c>
      <c r="F2697" s="332">
        <v>0</v>
      </c>
      <c r="G2697" s="358">
        <v>0</v>
      </c>
      <c r="H2697" s="327">
        <v>0</v>
      </c>
      <c r="I2697" s="332">
        <v>0</v>
      </c>
      <c r="J2697" s="358">
        <v>0</v>
      </c>
      <c r="K2697" s="327">
        <v>0</v>
      </c>
      <c r="L2697" s="336">
        <v>9.3987170751192458E-6</v>
      </c>
      <c r="M2697" s="210">
        <v>1.1415525114155251E-4</v>
      </c>
      <c r="N2697" s="325">
        <v>0</v>
      </c>
      <c r="O2697" s="358">
        <v>0</v>
      </c>
      <c r="P2697" s="327">
        <v>0</v>
      </c>
      <c r="Q2697" s="332">
        <v>0.59363395225464199</v>
      </c>
      <c r="R2697" s="358">
        <v>0.35751658262356995</v>
      </c>
      <c r="S2697" s="327">
        <v>0.50545419038997608</v>
      </c>
      <c r="T2697" s="358">
        <v>0.10983293113012722</v>
      </c>
      <c r="U2697" s="358">
        <v>0.47053055105303065</v>
      </c>
      <c r="V2697" s="361">
        <v>0</v>
      </c>
    </row>
    <row r="2698" spans="1:22" hidden="1" outlineLevel="1">
      <c r="A2698" s="65">
        <v>2689</v>
      </c>
      <c r="B2698" s="117">
        <v>1</v>
      </c>
      <c r="C2698" s="325">
        <v>9.4010073272167389E-5</v>
      </c>
      <c r="D2698" s="358">
        <v>8.9510603497247715E-5</v>
      </c>
      <c r="E2698" s="327">
        <v>8.92127675729531E-5</v>
      </c>
      <c r="F2698" s="332">
        <v>0</v>
      </c>
      <c r="G2698" s="358">
        <v>0</v>
      </c>
      <c r="H2698" s="327">
        <v>0</v>
      </c>
      <c r="I2698" s="332">
        <v>0</v>
      </c>
      <c r="J2698" s="358">
        <v>1.2619406509722927E-4</v>
      </c>
      <c r="K2698" s="327">
        <v>0</v>
      </c>
      <c r="L2698" s="336">
        <v>5.8741981719495289E-6</v>
      </c>
      <c r="M2698" s="210">
        <v>1.1415525114155251E-4</v>
      </c>
      <c r="N2698" s="325">
        <v>0</v>
      </c>
      <c r="O2698" s="358">
        <v>0</v>
      </c>
      <c r="P2698" s="327">
        <v>0</v>
      </c>
      <c r="Q2698" s="332">
        <v>0.59363395225464199</v>
      </c>
      <c r="R2698" s="358">
        <v>0.37499059698484732</v>
      </c>
      <c r="S2698" s="327">
        <v>0.51904212062484356</v>
      </c>
      <c r="T2698" s="358">
        <v>6.3598497263921291E-2</v>
      </c>
      <c r="U2698" s="358">
        <v>0.37436784717547805</v>
      </c>
      <c r="V2698" s="361">
        <v>0</v>
      </c>
    </row>
    <row r="2699" spans="1:22" hidden="1" outlineLevel="1">
      <c r="A2699" s="65">
        <v>2690</v>
      </c>
      <c r="B2699" s="117">
        <v>1</v>
      </c>
      <c r="C2699" s="325">
        <v>8.9447387713449073E-5</v>
      </c>
      <c r="D2699" s="358">
        <v>8.346416611939279E-5</v>
      </c>
      <c r="E2699" s="327">
        <v>8.2609699564427133E-5</v>
      </c>
      <c r="F2699" s="332">
        <v>0</v>
      </c>
      <c r="G2699" s="358">
        <v>0</v>
      </c>
      <c r="H2699" s="327">
        <v>0</v>
      </c>
      <c r="I2699" s="332">
        <v>0</v>
      </c>
      <c r="J2699" s="358">
        <v>1.3359306565667594E-4</v>
      </c>
      <c r="K2699" s="327">
        <v>1.0102780939023762E-4</v>
      </c>
      <c r="L2699" s="336">
        <v>2.3496792687798115E-6</v>
      </c>
      <c r="M2699" s="210">
        <v>1.1415525114155251E-4</v>
      </c>
      <c r="N2699" s="325">
        <v>0</v>
      </c>
      <c r="O2699" s="358">
        <v>0</v>
      </c>
      <c r="P2699" s="327">
        <v>0</v>
      </c>
      <c r="Q2699" s="332">
        <v>0.56065428824049512</v>
      </c>
      <c r="R2699" s="358">
        <v>0.35744680363526382</v>
      </c>
      <c r="S2699" s="327">
        <v>0.48224498728985432</v>
      </c>
      <c r="T2699" s="358">
        <v>4.2782541744973368E-2</v>
      </c>
      <c r="U2699" s="358">
        <v>0.34340594251925077</v>
      </c>
      <c r="V2699" s="361">
        <v>0</v>
      </c>
    </row>
    <row r="2700" spans="1:22" hidden="1" outlineLevel="1">
      <c r="A2700" s="65">
        <v>2691</v>
      </c>
      <c r="B2700" s="117">
        <v>1</v>
      </c>
      <c r="C2700" s="325">
        <v>8.6722276886598137E-5</v>
      </c>
      <c r="D2700" s="358">
        <v>8.4358494477532116E-5</v>
      </c>
      <c r="E2700" s="327">
        <v>7.6746071391826451E-5</v>
      </c>
      <c r="F2700" s="332">
        <v>0</v>
      </c>
      <c r="G2700" s="358">
        <v>0</v>
      </c>
      <c r="H2700" s="327">
        <v>0</v>
      </c>
      <c r="I2700" s="332">
        <v>0</v>
      </c>
      <c r="J2700" s="358">
        <v>1.8045340253317152E-4</v>
      </c>
      <c r="K2700" s="327">
        <v>0</v>
      </c>
      <c r="L2700" s="336">
        <v>1.1748396343899057E-6</v>
      </c>
      <c r="M2700" s="210">
        <v>1.1415525114155251E-4</v>
      </c>
      <c r="N2700" s="325">
        <v>0</v>
      </c>
      <c r="O2700" s="358">
        <v>0</v>
      </c>
      <c r="P2700" s="327">
        <v>0</v>
      </c>
      <c r="Q2700" s="332">
        <v>0.59363395225464199</v>
      </c>
      <c r="R2700" s="358">
        <v>0.30789470991123219</v>
      </c>
      <c r="S2700" s="327">
        <v>0.33198440664743173</v>
      </c>
      <c r="T2700" s="358">
        <v>4.236413057876335E-2</v>
      </c>
      <c r="U2700" s="358">
        <v>0.33515696792105881</v>
      </c>
      <c r="V2700" s="361">
        <v>0</v>
      </c>
    </row>
    <row r="2701" spans="1:22" hidden="1" outlineLevel="1">
      <c r="A2701" s="65">
        <v>2692</v>
      </c>
      <c r="B2701" s="117">
        <v>1</v>
      </c>
      <c r="C2701" s="325">
        <v>8.5665983928483896E-5</v>
      </c>
      <c r="D2701" s="358">
        <v>8.3075327702810485E-5</v>
      </c>
      <c r="E2701" s="327">
        <v>7.5552589551385613E-5</v>
      </c>
      <c r="F2701" s="332">
        <v>0</v>
      </c>
      <c r="G2701" s="358">
        <v>0</v>
      </c>
      <c r="H2701" s="327">
        <v>0</v>
      </c>
      <c r="I2701" s="332">
        <v>0</v>
      </c>
      <c r="J2701" s="358">
        <v>2.026504042115115E-4</v>
      </c>
      <c r="K2701" s="327">
        <v>0</v>
      </c>
      <c r="L2701" s="336">
        <v>1.409807561267887E-5</v>
      </c>
      <c r="M2701" s="210">
        <v>1.1415525114155251E-4</v>
      </c>
      <c r="N2701" s="325">
        <v>0</v>
      </c>
      <c r="O2701" s="358">
        <v>0</v>
      </c>
      <c r="P2701" s="327">
        <v>0</v>
      </c>
      <c r="Q2701" s="332">
        <v>0.56065428824049512</v>
      </c>
      <c r="R2701" s="358">
        <v>0.31228376684041248</v>
      </c>
      <c r="S2701" s="327">
        <v>0.28462075937590581</v>
      </c>
      <c r="T2701" s="358">
        <v>3.7761607750453265E-2</v>
      </c>
      <c r="U2701" s="358">
        <v>0.33470496931293869</v>
      </c>
      <c r="V2701" s="361">
        <v>0</v>
      </c>
    </row>
    <row r="2702" spans="1:22" hidden="1" outlineLevel="1">
      <c r="A2702" s="65">
        <v>2693</v>
      </c>
      <c r="B2702" s="117">
        <v>1</v>
      </c>
      <c r="C2702" s="325">
        <v>8.6747277903358232E-5</v>
      </c>
      <c r="D2702" s="358">
        <v>8.3872446456804224E-5</v>
      </c>
      <c r="E2702" s="327">
        <v>7.5941768412398933E-5</v>
      </c>
      <c r="F2702" s="332">
        <v>0</v>
      </c>
      <c r="G2702" s="358">
        <v>0</v>
      </c>
      <c r="H2702" s="327">
        <v>0</v>
      </c>
      <c r="I2702" s="332">
        <v>8.4699672791790334E-5</v>
      </c>
      <c r="J2702" s="358">
        <v>2.0429462655805524E-4</v>
      </c>
      <c r="K2702" s="327">
        <v>0</v>
      </c>
      <c r="L2702" s="336">
        <v>3.7594868300476983E-5</v>
      </c>
      <c r="M2702" s="210">
        <v>1.1415525114155251E-4</v>
      </c>
      <c r="N2702" s="325">
        <v>0</v>
      </c>
      <c r="O2702" s="358">
        <v>0</v>
      </c>
      <c r="P2702" s="327">
        <v>2.6216587125707427E-4</v>
      </c>
      <c r="Q2702" s="332">
        <v>0.49469496021220166</v>
      </c>
      <c r="R2702" s="358">
        <v>0.30252683734016489</v>
      </c>
      <c r="S2702" s="327">
        <v>0.23193165341880131</v>
      </c>
      <c r="T2702" s="358">
        <v>4.4769994784470912E-2</v>
      </c>
      <c r="U2702" s="358">
        <v>0.33233197662030817</v>
      </c>
      <c r="V2702" s="361">
        <v>0</v>
      </c>
    </row>
    <row r="2703" spans="1:22" hidden="1" outlineLevel="1">
      <c r="A2703" s="65">
        <v>2694</v>
      </c>
      <c r="B2703" s="117">
        <v>1</v>
      </c>
      <c r="C2703" s="325">
        <v>9.0859945160394739E-5</v>
      </c>
      <c r="D2703" s="358">
        <v>8.8110785197551396E-5</v>
      </c>
      <c r="E2703" s="327">
        <v>8.0067064339140113E-5</v>
      </c>
      <c r="F2703" s="332">
        <v>0</v>
      </c>
      <c r="G2703" s="358">
        <v>0</v>
      </c>
      <c r="H2703" s="327">
        <v>0</v>
      </c>
      <c r="I2703" s="332">
        <v>1.0476012161089854E-4</v>
      </c>
      <c r="J2703" s="358">
        <v>2.3430168438247779E-4</v>
      </c>
      <c r="K2703" s="327">
        <v>0</v>
      </c>
      <c r="L2703" s="336">
        <v>9.3987170751192462E-5</v>
      </c>
      <c r="M2703" s="210">
        <v>1.1415525114155251E-4</v>
      </c>
      <c r="N2703" s="325">
        <v>3.5796078206472536E-3</v>
      </c>
      <c r="O2703" s="358">
        <v>6.0766681721025348E-3</v>
      </c>
      <c r="P2703" s="327">
        <v>7.2699199869164779E-3</v>
      </c>
      <c r="Q2703" s="332">
        <v>0.39575596816976127</v>
      </c>
      <c r="R2703" s="358">
        <v>0.30032759505541878</v>
      </c>
      <c r="S2703" s="327">
        <v>0.20285685387808255</v>
      </c>
      <c r="T2703" s="358">
        <v>5.2929012525566074E-2</v>
      </c>
      <c r="U2703" s="358">
        <v>0.35267191398571296</v>
      </c>
      <c r="V2703" s="361">
        <v>0</v>
      </c>
    </row>
    <row r="2704" spans="1:22" hidden="1" outlineLevel="1">
      <c r="A2704" s="65">
        <v>2695</v>
      </c>
      <c r="B2704" s="117">
        <v>1</v>
      </c>
      <c r="C2704" s="325">
        <v>1.0368546675832622E-4</v>
      </c>
      <c r="D2704" s="358">
        <v>9.5148760537691206E-5</v>
      </c>
      <c r="E2704" s="327">
        <v>8.9511138033063309E-5</v>
      </c>
      <c r="F2704" s="332">
        <v>0</v>
      </c>
      <c r="G2704" s="358">
        <v>0</v>
      </c>
      <c r="H2704" s="327">
        <v>0</v>
      </c>
      <c r="I2704" s="332">
        <v>1.537967742798298E-4</v>
      </c>
      <c r="J2704" s="358">
        <v>2.1210468270413781E-4</v>
      </c>
      <c r="K2704" s="327">
        <v>0</v>
      </c>
      <c r="L2704" s="336">
        <v>1.8210014333043539E-4</v>
      </c>
      <c r="M2704" s="210">
        <v>1.1415525114155251E-4</v>
      </c>
      <c r="N2704" s="325">
        <v>6.8954550650362878E-2</v>
      </c>
      <c r="O2704" s="358">
        <v>6.5074444649185964E-2</v>
      </c>
      <c r="P2704" s="327">
        <v>8.7345733406189077E-2</v>
      </c>
      <c r="Q2704" s="332">
        <v>0.23085764809902742</v>
      </c>
      <c r="R2704" s="358">
        <v>0.30348302160852036</v>
      </c>
      <c r="S2704" s="327">
        <v>0.13208145184830283</v>
      </c>
      <c r="T2704" s="358">
        <v>8.2845410909581668E-2</v>
      </c>
      <c r="U2704" s="358">
        <v>0.49098348807046549</v>
      </c>
      <c r="V2704" s="361">
        <v>3.6661162451215742E-2</v>
      </c>
    </row>
    <row r="2705" spans="1:22" hidden="1" outlineLevel="1">
      <c r="A2705" s="65">
        <v>2696</v>
      </c>
      <c r="B2705" s="117">
        <v>1</v>
      </c>
      <c r="C2705" s="325">
        <v>1.2194245924738951E-4</v>
      </c>
      <c r="D2705" s="358">
        <v>1.1350193380037623E-4</v>
      </c>
      <c r="E2705" s="327">
        <v>1.0598637648262714E-4</v>
      </c>
      <c r="F2705" s="332">
        <v>0</v>
      </c>
      <c r="G2705" s="358">
        <v>0</v>
      </c>
      <c r="H2705" s="327">
        <v>0</v>
      </c>
      <c r="I2705" s="332">
        <v>1.3819420297607891E-4</v>
      </c>
      <c r="J2705" s="358">
        <v>0</v>
      </c>
      <c r="K2705" s="327">
        <v>0</v>
      </c>
      <c r="L2705" s="336">
        <v>1.5860335064263727E-4</v>
      </c>
      <c r="M2705" s="210">
        <v>1.1415525114155251E-4</v>
      </c>
      <c r="N2705" s="325">
        <v>0.24642773838982146</v>
      </c>
      <c r="O2705" s="358">
        <v>0.17661575615261096</v>
      </c>
      <c r="P2705" s="327">
        <v>0.2482631260966362</v>
      </c>
      <c r="Q2705" s="332">
        <v>9.8938992042440319E-2</v>
      </c>
      <c r="R2705" s="358">
        <v>0.27542714402317731</v>
      </c>
      <c r="S2705" s="327">
        <v>7.9772133705395112E-2</v>
      </c>
      <c r="T2705" s="358">
        <v>0.15690418732875319</v>
      </c>
      <c r="U2705" s="358">
        <v>0.63415404719250923</v>
      </c>
      <c r="V2705" s="361">
        <v>0.14646905489932849</v>
      </c>
    </row>
    <row r="2706" spans="1:22" hidden="1" outlineLevel="1">
      <c r="A2706" s="65">
        <v>2697</v>
      </c>
      <c r="B2706" s="117">
        <v>1</v>
      </c>
      <c r="C2706" s="325">
        <v>1.3767434904368267E-4</v>
      </c>
      <c r="D2706" s="358">
        <v>1.2170642439026297E-4</v>
      </c>
      <c r="E2706" s="327">
        <v>1.2198162767027454E-4</v>
      </c>
      <c r="F2706" s="332">
        <v>0</v>
      </c>
      <c r="G2706" s="358">
        <v>0</v>
      </c>
      <c r="H2706" s="327">
        <v>0</v>
      </c>
      <c r="I2706" s="332">
        <v>9.1386489064826379E-5</v>
      </c>
      <c r="J2706" s="358">
        <v>0</v>
      </c>
      <c r="K2706" s="327">
        <v>0</v>
      </c>
      <c r="L2706" s="336">
        <v>1.4685495429873823E-4</v>
      </c>
      <c r="M2706" s="210">
        <v>1.1415525114155251E-4</v>
      </c>
      <c r="N2706" s="325">
        <v>0.43011813971250951</v>
      </c>
      <c r="O2706" s="358">
        <v>0.31803353445091798</v>
      </c>
      <c r="P2706" s="327">
        <v>0.36275642781271183</v>
      </c>
      <c r="Q2706" s="332">
        <v>6.5959328028293546E-2</v>
      </c>
      <c r="R2706" s="358">
        <v>0.23776290803476535</v>
      </c>
      <c r="S2706" s="327">
        <v>7.983965092477241E-2</v>
      </c>
      <c r="T2706" s="358">
        <v>0.19027247783400136</v>
      </c>
      <c r="U2706" s="358">
        <v>0.69494785998466335</v>
      </c>
      <c r="V2706" s="361">
        <v>0.31546769963487864</v>
      </c>
    </row>
    <row r="2707" spans="1:22" hidden="1" outlineLevel="1">
      <c r="A2707" s="65">
        <v>2698</v>
      </c>
      <c r="B2707" s="117">
        <v>1</v>
      </c>
      <c r="C2707" s="325">
        <v>1.4193702240127977E-4</v>
      </c>
      <c r="D2707" s="358">
        <v>1.2063711874466161E-4</v>
      </c>
      <c r="E2707" s="327">
        <v>1.302322195237569E-4</v>
      </c>
      <c r="F2707" s="332">
        <v>0</v>
      </c>
      <c r="G2707" s="358">
        <v>0</v>
      </c>
      <c r="H2707" s="327">
        <v>0</v>
      </c>
      <c r="I2707" s="332">
        <v>0</v>
      </c>
      <c r="J2707" s="358">
        <v>0</v>
      </c>
      <c r="K2707" s="327">
        <v>0</v>
      </c>
      <c r="L2707" s="336">
        <v>1.644775488145868E-4</v>
      </c>
      <c r="M2707" s="210">
        <v>1.1415525114155251E-4</v>
      </c>
      <c r="N2707" s="325">
        <v>0.58912808711389275</v>
      </c>
      <c r="O2707" s="358">
        <v>0.44578952847057834</v>
      </c>
      <c r="P2707" s="327">
        <v>0.47985493694677983</v>
      </c>
      <c r="Q2707" s="332">
        <v>6.5959328028293546E-2</v>
      </c>
      <c r="R2707" s="358">
        <v>0.2387383000767771</v>
      </c>
      <c r="S2707" s="327">
        <v>9.1368292147834471E-2</v>
      </c>
      <c r="T2707" s="358">
        <v>0.17981219867875112</v>
      </c>
      <c r="U2707" s="358">
        <v>0.62093308790499602</v>
      </c>
      <c r="V2707" s="361">
        <v>0.34009679377640745</v>
      </c>
    </row>
    <row r="2708" spans="1:22" hidden="1" outlineLevel="1">
      <c r="A2708" s="65">
        <v>2699</v>
      </c>
      <c r="B2708" s="117">
        <v>1</v>
      </c>
      <c r="C2708" s="325">
        <v>1.4114324011914659E-4</v>
      </c>
      <c r="D2708" s="358">
        <v>1.2273684619420609E-4</v>
      </c>
      <c r="E2708" s="327">
        <v>1.3080301518657644E-4</v>
      </c>
      <c r="F2708" s="332">
        <v>0</v>
      </c>
      <c r="G2708" s="358">
        <v>0</v>
      </c>
      <c r="H2708" s="327">
        <v>0</v>
      </c>
      <c r="I2708" s="332">
        <v>0</v>
      </c>
      <c r="J2708" s="358">
        <v>0</v>
      </c>
      <c r="K2708" s="327">
        <v>0</v>
      </c>
      <c r="L2708" s="336">
        <v>1.8797434150238492E-4</v>
      </c>
      <c r="M2708" s="210">
        <v>1.1415525114155251E-4</v>
      </c>
      <c r="N2708" s="325">
        <v>0.68954550650362889</v>
      </c>
      <c r="O2708" s="358">
        <v>0.54484056642548517</v>
      </c>
      <c r="P2708" s="327">
        <v>0.63982122364194749</v>
      </c>
      <c r="Q2708" s="332">
        <v>6.5959328028293546E-2</v>
      </c>
      <c r="R2708" s="358">
        <v>0.23977998312720294</v>
      </c>
      <c r="S2708" s="327">
        <v>0.11254352173821797</v>
      </c>
      <c r="T2708" s="358">
        <v>0.19351516437212893</v>
      </c>
      <c r="U2708" s="358">
        <v>0.58782418986019824</v>
      </c>
      <c r="V2708" s="361">
        <v>0.46830397850011934</v>
      </c>
    </row>
    <row r="2709" spans="1:22" hidden="1" outlineLevel="1">
      <c r="A2709" s="65">
        <v>2700</v>
      </c>
      <c r="B2709" s="117">
        <v>1</v>
      </c>
      <c r="C2709" s="325">
        <v>1.4098073351020594E-4</v>
      </c>
      <c r="D2709" s="358">
        <v>1.2273684619420609E-4</v>
      </c>
      <c r="E2709" s="327">
        <v>1.2696311709124502E-4</v>
      </c>
      <c r="F2709" s="332">
        <v>0</v>
      </c>
      <c r="G2709" s="358">
        <v>0</v>
      </c>
      <c r="H2709" s="327">
        <v>0</v>
      </c>
      <c r="I2709" s="332">
        <v>0</v>
      </c>
      <c r="J2709" s="358">
        <v>0</v>
      </c>
      <c r="K2709" s="327">
        <v>0</v>
      </c>
      <c r="L2709" s="336">
        <v>2.0677177565262342E-4</v>
      </c>
      <c r="M2709" s="210">
        <v>1.1415525114155251E-4</v>
      </c>
      <c r="N2709" s="325">
        <v>0.78638331807271766</v>
      </c>
      <c r="O2709" s="358">
        <v>0.58339154186480968</v>
      </c>
      <c r="P2709" s="327">
        <v>0.6334914527245612</v>
      </c>
      <c r="Q2709" s="332">
        <v>6.5959328028293546E-2</v>
      </c>
      <c r="R2709" s="358">
        <v>0.26044016523467223</v>
      </c>
      <c r="S2709" s="327">
        <v>0.11003692769283838</v>
      </c>
      <c r="T2709" s="358">
        <v>0.14968659471163057</v>
      </c>
      <c r="U2709" s="358">
        <v>0.52138039446654261</v>
      </c>
      <c r="V2709" s="361">
        <v>0.43399426087084758</v>
      </c>
    </row>
    <row r="2710" spans="1:22" hidden="1" outlineLevel="1">
      <c r="A2710" s="65">
        <v>2701</v>
      </c>
      <c r="B2710" s="117">
        <v>1</v>
      </c>
      <c r="C2710" s="325">
        <v>1.3024279681174284E-4</v>
      </c>
      <c r="D2710" s="358">
        <v>1.1635989616225621E-4</v>
      </c>
      <c r="E2710" s="327">
        <v>1.1923143038578042E-4</v>
      </c>
      <c r="F2710" s="332">
        <v>0</v>
      </c>
      <c r="G2710" s="358">
        <v>0</v>
      </c>
      <c r="H2710" s="327">
        <v>0</v>
      </c>
      <c r="I2710" s="332">
        <v>0</v>
      </c>
      <c r="J2710" s="358">
        <v>0</v>
      </c>
      <c r="K2710" s="327">
        <v>0</v>
      </c>
      <c r="L2710" s="336">
        <v>1.8797434150238492E-4</v>
      </c>
      <c r="M2710" s="210">
        <v>1.1415525114155251E-4</v>
      </c>
      <c r="N2710" s="325">
        <v>0.84177303908694379</v>
      </c>
      <c r="O2710" s="358">
        <v>0.63388110297090139</v>
      </c>
      <c r="P2710" s="327">
        <v>0.59638522301151942</v>
      </c>
      <c r="Q2710" s="332">
        <v>9.8938992042440319E-2</v>
      </c>
      <c r="R2710" s="358">
        <v>0.24456887564700597</v>
      </c>
      <c r="S2710" s="327">
        <v>0.12599641753433083</v>
      </c>
      <c r="T2710" s="358">
        <v>9.550234868743443E-2</v>
      </c>
      <c r="U2710" s="358">
        <v>0.42951167736613094</v>
      </c>
      <c r="V2710" s="361">
        <v>0.32657598605023047</v>
      </c>
    </row>
    <row r="2711" spans="1:22" hidden="1" outlineLevel="1">
      <c r="A2711" s="65">
        <v>2702</v>
      </c>
      <c r="B2711" s="117">
        <v>1</v>
      </c>
      <c r="C2711" s="325">
        <v>1.2902399724468795E-4</v>
      </c>
      <c r="D2711" s="358">
        <v>1.150961713083637E-4</v>
      </c>
      <c r="E2711" s="327">
        <v>1.1554720383485433E-4</v>
      </c>
      <c r="F2711" s="332">
        <v>0</v>
      </c>
      <c r="G2711" s="358">
        <v>0</v>
      </c>
      <c r="H2711" s="327">
        <v>0</v>
      </c>
      <c r="I2711" s="332">
        <v>0</v>
      </c>
      <c r="J2711" s="358">
        <v>0</v>
      </c>
      <c r="K2711" s="327">
        <v>0</v>
      </c>
      <c r="L2711" s="336">
        <v>1.9032402077116473E-4</v>
      </c>
      <c r="M2711" s="210">
        <v>1.1415525114155251E-4</v>
      </c>
      <c r="N2711" s="325">
        <v>0.81539698146112183</v>
      </c>
      <c r="O2711" s="358">
        <v>0.58670441820125996</v>
      </c>
      <c r="P2711" s="327">
        <v>0.59616512761476992</v>
      </c>
      <c r="Q2711" s="332">
        <v>9.8938992042440319E-2</v>
      </c>
      <c r="R2711" s="358">
        <v>0.21546069831020595</v>
      </c>
      <c r="S2711" s="327">
        <v>0.17611141222667845</v>
      </c>
      <c r="T2711" s="358">
        <v>6.966545917396641E-2</v>
      </c>
      <c r="U2711" s="358">
        <v>0.4190027097273385</v>
      </c>
      <c r="V2711" s="361">
        <v>0.36632151118996964</v>
      </c>
    </row>
    <row r="2712" spans="1:22" hidden="1" outlineLevel="1">
      <c r="A2712" s="65">
        <v>2703</v>
      </c>
      <c r="B2712" s="117">
        <v>1</v>
      </c>
      <c r="C2712" s="325">
        <v>1.3529925245147313E-4</v>
      </c>
      <c r="D2712" s="358">
        <v>1.1219932510482549E-4</v>
      </c>
      <c r="E2712" s="327">
        <v>1.1836226426285067E-4</v>
      </c>
      <c r="F2712" s="332">
        <v>0</v>
      </c>
      <c r="G2712" s="358">
        <v>0</v>
      </c>
      <c r="H2712" s="327">
        <v>0</v>
      </c>
      <c r="I2712" s="332">
        <v>0</v>
      </c>
      <c r="J2712" s="358">
        <v>0</v>
      </c>
      <c r="K2712" s="327">
        <v>0</v>
      </c>
      <c r="L2712" s="336">
        <v>2.1382081345896285E-4</v>
      </c>
      <c r="M2712" s="210">
        <v>1.1415525114155251E-4</v>
      </c>
      <c r="N2712" s="325">
        <v>0.7210083752430021</v>
      </c>
      <c r="O2712" s="358">
        <v>0.54518084887219609</v>
      </c>
      <c r="P2712" s="327">
        <v>0.54868384403269654</v>
      </c>
      <c r="Q2712" s="332">
        <v>9.8938992042440319E-2</v>
      </c>
      <c r="R2712" s="358">
        <v>0.21830626913372755</v>
      </c>
      <c r="S2712" s="327">
        <v>0.18788480682518266</v>
      </c>
      <c r="T2712" s="358">
        <v>9.3514895647936899E-2</v>
      </c>
      <c r="U2712" s="358">
        <v>0.39911477097005388</v>
      </c>
      <c r="V2712" s="361">
        <v>0.22190615322928692</v>
      </c>
    </row>
    <row r="2713" spans="1:22" hidden="1" outlineLevel="1">
      <c r="A2713" s="65">
        <v>2704</v>
      </c>
      <c r="B2713" s="117">
        <v>1</v>
      </c>
      <c r="C2713" s="325">
        <v>1.3792435921128367E-4</v>
      </c>
      <c r="D2713" s="358">
        <v>1.063084230936035E-4</v>
      </c>
      <c r="E2713" s="327">
        <v>1.2320105476811629E-4</v>
      </c>
      <c r="F2713" s="332">
        <v>0</v>
      </c>
      <c r="G2713" s="358">
        <v>0</v>
      </c>
      <c r="H2713" s="327">
        <v>0</v>
      </c>
      <c r="I2713" s="332">
        <v>0</v>
      </c>
      <c r="J2713" s="358">
        <v>0</v>
      </c>
      <c r="K2713" s="327">
        <v>0</v>
      </c>
      <c r="L2713" s="336">
        <v>2.2321953053408208E-4</v>
      </c>
      <c r="M2713" s="210">
        <v>1.1415525114155251E-4</v>
      </c>
      <c r="N2713" s="325">
        <v>0.58649048135131066</v>
      </c>
      <c r="O2713" s="358">
        <v>0.4767910318954347</v>
      </c>
      <c r="P2713" s="327">
        <v>0.44526063762927276</v>
      </c>
      <c r="Q2713" s="332">
        <v>9.8938992042440319E-2</v>
      </c>
      <c r="R2713" s="358">
        <v>0.20936980381070189</v>
      </c>
      <c r="S2713" s="327">
        <v>0.1785504890526807</v>
      </c>
      <c r="T2713" s="358">
        <v>0.12907984477578763</v>
      </c>
      <c r="U2713" s="358">
        <v>0.42917267841004098</v>
      </c>
      <c r="V2713" s="361">
        <v>0.16121139240313875</v>
      </c>
    </row>
    <row r="2714" spans="1:22" hidden="1" outlineLevel="1">
      <c r="A2714" s="65">
        <v>2705</v>
      </c>
      <c r="B2714" s="117">
        <v>1</v>
      </c>
      <c r="C2714" s="325">
        <v>1.3214287408551046E-4</v>
      </c>
      <c r="D2714" s="358">
        <v>1.0702777416428077E-4</v>
      </c>
      <c r="E2714" s="327">
        <v>1.2518586695928419E-4</v>
      </c>
      <c r="F2714" s="332">
        <v>0</v>
      </c>
      <c r="G2714" s="358">
        <v>0</v>
      </c>
      <c r="H2714" s="327">
        <v>0</v>
      </c>
      <c r="I2714" s="332">
        <v>0</v>
      </c>
      <c r="J2714" s="358">
        <v>0</v>
      </c>
      <c r="K2714" s="327">
        <v>0</v>
      </c>
      <c r="L2714" s="336">
        <v>2.2321953053408208E-4</v>
      </c>
      <c r="M2714" s="210">
        <v>1.1415525114155251E-4</v>
      </c>
      <c r="N2714" s="325">
        <v>0.39695966726861914</v>
      </c>
      <c r="O2714" s="358">
        <v>0.30578927214214935</v>
      </c>
      <c r="P2714" s="327">
        <v>0.29601328382033337</v>
      </c>
      <c r="Q2714" s="332">
        <v>0.13191865605658709</v>
      </c>
      <c r="R2714" s="358">
        <v>0.18092967672771701</v>
      </c>
      <c r="S2714" s="327">
        <v>0.1190336593684538</v>
      </c>
      <c r="T2714" s="358">
        <v>0.13682045135067278</v>
      </c>
      <c r="U2714" s="358">
        <v>0.47369454130987143</v>
      </c>
      <c r="V2714" s="361">
        <v>8.1819591418091961E-2</v>
      </c>
    </row>
    <row r="2715" spans="1:22" hidden="1" outlineLevel="1">
      <c r="A2715" s="65">
        <v>2706</v>
      </c>
      <c r="B2715" s="117">
        <v>1</v>
      </c>
      <c r="C2715" s="325">
        <v>1.2905524851563807E-4</v>
      </c>
      <c r="D2715" s="358">
        <v>1.0938024658460374E-4</v>
      </c>
      <c r="E2715" s="327">
        <v>1.2460209866776422E-4</v>
      </c>
      <c r="F2715" s="332">
        <v>0</v>
      </c>
      <c r="G2715" s="358">
        <v>0</v>
      </c>
      <c r="H2715" s="327">
        <v>0</v>
      </c>
      <c r="I2715" s="332">
        <v>0</v>
      </c>
      <c r="J2715" s="358">
        <v>0</v>
      </c>
      <c r="K2715" s="327">
        <v>0</v>
      </c>
      <c r="L2715" s="336">
        <v>1.644775488145868E-4</v>
      </c>
      <c r="M2715" s="210">
        <v>1.1415525114155251E-4</v>
      </c>
      <c r="N2715" s="325">
        <v>0.1750239823884894</v>
      </c>
      <c r="O2715" s="358">
        <v>0.12790242354624209</v>
      </c>
      <c r="P2715" s="327">
        <v>0.12338378177387106</v>
      </c>
      <c r="Q2715" s="332">
        <v>9.8938992042440319E-2</v>
      </c>
      <c r="R2715" s="358">
        <v>0.17161957837393843</v>
      </c>
      <c r="S2715" s="327">
        <v>8.8726663663700328E-2</v>
      </c>
      <c r="T2715" s="358">
        <v>0.15261547287510061</v>
      </c>
      <c r="U2715" s="358">
        <v>0.55595828798773073</v>
      </c>
      <c r="V2715" s="361">
        <v>0</v>
      </c>
    </row>
    <row r="2716" spans="1:22" hidden="1" outlineLevel="1">
      <c r="A2716" s="65">
        <v>2707</v>
      </c>
      <c r="B2716" s="117">
        <v>1</v>
      </c>
      <c r="C2716" s="325">
        <v>1.252800949848629E-4</v>
      </c>
      <c r="D2716" s="358">
        <v>1.1050787799269244E-4</v>
      </c>
      <c r="E2716" s="327">
        <v>1.2246161493219097E-4</v>
      </c>
      <c r="F2716" s="332">
        <v>0</v>
      </c>
      <c r="G2716" s="358">
        <v>0</v>
      </c>
      <c r="H2716" s="327">
        <v>0</v>
      </c>
      <c r="I2716" s="332">
        <v>0</v>
      </c>
      <c r="J2716" s="358">
        <v>0</v>
      </c>
      <c r="K2716" s="327">
        <v>0</v>
      </c>
      <c r="L2716" s="336">
        <v>1.1748396343899057E-4</v>
      </c>
      <c r="M2716" s="210">
        <v>1.1415525114155251E-4</v>
      </c>
      <c r="N2716" s="325">
        <v>2.9767265034856112E-2</v>
      </c>
      <c r="O2716" s="358">
        <v>1.5608889309995126E-2</v>
      </c>
      <c r="P2716" s="327">
        <v>1.5347676300242447E-2</v>
      </c>
      <c r="Q2716" s="332">
        <v>6.5959328028293546E-2</v>
      </c>
      <c r="R2716" s="358">
        <v>0.13955092406405031</v>
      </c>
      <c r="S2716" s="327">
        <v>5.1794495889956362E-2</v>
      </c>
      <c r="T2716" s="358">
        <v>0.15198785612578561</v>
      </c>
      <c r="U2716" s="358">
        <v>0.69347886450827312</v>
      </c>
      <c r="V2716" s="361">
        <v>0</v>
      </c>
    </row>
    <row r="2717" spans="1:22" hidden="1" outlineLevel="1">
      <c r="A2717" s="65">
        <v>2708</v>
      </c>
      <c r="B2717" s="117">
        <v>1</v>
      </c>
      <c r="C2717" s="325">
        <v>1.2630513667202703E-4</v>
      </c>
      <c r="D2717" s="358">
        <v>1.1956781309906027E-4</v>
      </c>
      <c r="E2717" s="327">
        <v>1.2648312982932859E-4</v>
      </c>
      <c r="F2717" s="332">
        <v>0</v>
      </c>
      <c r="G2717" s="358">
        <v>0</v>
      </c>
      <c r="H2717" s="327">
        <v>0</v>
      </c>
      <c r="I2717" s="332">
        <v>0</v>
      </c>
      <c r="J2717" s="358">
        <v>0</v>
      </c>
      <c r="K2717" s="327">
        <v>0</v>
      </c>
      <c r="L2717" s="336">
        <v>8.811297257924293E-5</v>
      </c>
      <c r="M2717" s="210">
        <v>1.1415525114155251E-4</v>
      </c>
      <c r="N2717" s="325">
        <v>0</v>
      </c>
      <c r="O2717" s="358">
        <v>0</v>
      </c>
      <c r="P2717" s="327">
        <v>0</v>
      </c>
      <c r="Q2717" s="332">
        <v>6.5959328028293546E-2</v>
      </c>
      <c r="R2717" s="358">
        <v>0.11126782144590495</v>
      </c>
      <c r="S2717" s="327">
        <v>6.298555101613186E-2</v>
      </c>
      <c r="T2717" s="358">
        <v>0.19905911232441154</v>
      </c>
      <c r="U2717" s="358">
        <v>0.76907563171636073</v>
      </c>
      <c r="V2717" s="361">
        <v>0</v>
      </c>
    </row>
    <row r="2718" spans="1:22" hidden="1" outlineLevel="1">
      <c r="A2718" s="65">
        <v>2709</v>
      </c>
      <c r="B2718" s="117">
        <v>1</v>
      </c>
      <c r="C2718" s="325">
        <v>1.2973027596816078E-4</v>
      </c>
      <c r="D2718" s="358">
        <v>1.3311883191695375E-4</v>
      </c>
      <c r="E2718" s="327">
        <v>1.3623854661206245E-4</v>
      </c>
      <c r="F2718" s="332">
        <v>0</v>
      </c>
      <c r="G2718" s="358">
        <v>0</v>
      </c>
      <c r="H2718" s="327">
        <v>0</v>
      </c>
      <c r="I2718" s="332">
        <v>0</v>
      </c>
      <c r="J2718" s="358">
        <v>0</v>
      </c>
      <c r="K2718" s="327">
        <v>0</v>
      </c>
      <c r="L2718" s="336">
        <v>5.8741981719495287E-5</v>
      </c>
      <c r="M2718" s="210">
        <v>1.1415525114155251E-4</v>
      </c>
      <c r="N2718" s="325">
        <v>0</v>
      </c>
      <c r="O2718" s="358">
        <v>0</v>
      </c>
      <c r="P2718" s="327">
        <v>0</v>
      </c>
      <c r="Q2718" s="332">
        <v>6.5959328028293546E-2</v>
      </c>
      <c r="R2718" s="358">
        <v>7.9003936737041078E-2</v>
      </c>
      <c r="S2718" s="327">
        <v>4.8570527933493514E-2</v>
      </c>
      <c r="T2718" s="358">
        <v>0.23127677212258219</v>
      </c>
      <c r="U2718" s="358">
        <v>0.81653548556897204</v>
      </c>
      <c r="V2718" s="361">
        <v>0</v>
      </c>
    </row>
    <row r="2719" spans="1:22" hidden="1" outlineLevel="1">
      <c r="A2719" s="65">
        <v>2710</v>
      </c>
      <c r="B2719" s="117">
        <v>1</v>
      </c>
      <c r="C2719" s="325">
        <v>1.248550776999412E-4</v>
      </c>
      <c r="D2719" s="358">
        <v>1.2436996754385177E-4</v>
      </c>
      <c r="E2719" s="327">
        <v>1.283122704760912E-4</v>
      </c>
      <c r="F2719" s="332">
        <v>0</v>
      </c>
      <c r="G2719" s="358">
        <v>0</v>
      </c>
      <c r="H2719" s="327">
        <v>0</v>
      </c>
      <c r="I2719" s="332">
        <v>0</v>
      </c>
      <c r="J2719" s="358">
        <v>0</v>
      </c>
      <c r="K2719" s="327">
        <v>0</v>
      </c>
      <c r="L2719" s="336">
        <v>3.7594868300476983E-5</v>
      </c>
      <c r="M2719" s="210">
        <v>1.1415525114155251E-4</v>
      </c>
      <c r="N2719" s="325">
        <v>0</v>
      </c>
      <c r="O2719" s="358">
        <v>0</v>
      </c>
      <c r="P2719" s="327">
        <v>0</v>
      </c>
      <c r="Q2719" s="332">
        <v>3.2979664014146773E-2</v>
      </c>
      <c r="R2719" s="358">
        <v>7.7904139231080721E-2</v>
      </c>
      <c r="S2719" s="327">
        <v>2.8559977287767425E-2</v>
      </c>
      <c r="T2719" s="358">
        <v>0.20167418211322408</v>
      </c>
      <c r="U2719" s="358">
        <v>0.71133280952901723</v>
      </c>
      <c r="V2719" s="361">
        <v>0</v>
      </c>
    </row>
    <row r="2720" spans="1:22" hidden="1" outlineLevel="1">
      <c r="A2720" s="65">
        <v>2711</v>
      </c>
      <c r="B2720" s="117">
        <v>1</v>
      </c>
      <c r="C2720" s="325">
        <v>1.1216706169419027E-4</v>
      </c>
      <c r="D2720" s="358">
        <v>1.1188825437155965E-4</v>
      </c>
      <c r="E2720" s="327">
        <v>1.1581962903756367E-4</v>
      </c>
      <c r="F2720" s="332">
        <v>0</v>
      </c>
      <c r="G2720" s="358">
        <v>0</v>
      </c>
      <c r="H2720" s="327">
        <v>0</v>
      </c>
      <c r="I2720" s="332">
        <v>0</v>
      </c>
      <c r="J2720" s="358">
        <v>0</v>
      </c>
      <c r="K2720" s="327">
        <v>0</v>
      </c>
      <c r="L2720" s="336">
        <v>2.3496792687798115E-5</v>
      </c>
      <c r="M2720" s="210">
        <v>1.1415525114155251E-4</v>
      </c>
      <c r="N2720" s="325">
        <v>0</v>
      </c>
      <c r="O2720" s="358">
        <v>0</v>
      </c>
      <c r="P2720" s="327">
        <v>0</v>
      </c>
      <c r="Q2720" s="332">
        <v>3.2979664014146773E-2</v>
      </c>
      <c r="R2720" s="358">
        <v>8.550059236776586E-2</v>
      </c>
      <c r="S2720" s="327">
        <v>2.6120900461765212E-2</v>
      </c>
      <c r="T2720" s="358">
        <v>0.1627619436556933</v>
      </c>
      <c r="U2720" s="358">
        <v>0.60590413418500255</v>
      </c>
      <c r="V2720" s="361">
        <v>0</v>
      </c>
    </row>
    <row r="2721" spans="1:22" hidden="1" outlineLevel="1">
      <c r="A2721" s="65">
        <v>2712</v>
      </c>
      <c r="B2721" s="117">
        <v>1</v>
      </c>
      <c r="C2721" s="325">
        <v>1.0215415448177008E-4</v>
      </c>
      <c r="D2721" s="358">
        <v>1.0164236209461578E-4</v>
      </c>
      <c r="E2721" s="327">
        <v>1.0383292011835345E-4</v>
      </c>
      <c r="F2721" s="332">
        <v>0</v>
      </c>
      <c r="G2721" s="358">
        <v>0</v>
      </c>
      <c r="H2721" s="327">
        <v>0</v>
      </c>
      <c r="I2721" s="332">
        <v>0</v>
      </c>
      <c r="J2721" s="358">
        <v>0</v>
      </c>
      <c r="K2721" s="327">
        <v>0</v>
      </c>
      <c r="L2721" s="336">
        <v>9.3987170751192458E-6</v>
      </c>
      <c r="M2721" s="210">
        <v>1.1415525114155251E-4</v>
      </c>
      <c r="N2721" s="325">
        <v>0</v>
      </c>
      <c r="O2721" s="358">
        <v>0</v>
      </c>
      <c r="P2721" s="327">
        <v>0</v>
      </c>
      <c r="Q2721" s="332">
        <v>3.2979664014146773E-2</v>
      </c>
      <c r="R2721" s="358">
        <v>7.6803155251847E-2</v>
      </c>
      <c r="S2721" s="327">
        <v>2.6635722714716578E-2</v>
      </c>
      <c r="T2721" s="358">
        <v>0.10763627250752468</v>
      </c>
      <c r="U2721" s="358">
        <v>0.50273545188158819</v>
      </c>
      <c r="V2721" s="361">
        <v>0</v>
      </c>
    </row>
    <row r="2722" spans="1:22" hidden="1" outlineLevel="1">
      <c r="A2722" s="65">
        <v>2713</v>
      </c>
      <c r="B2722" s="117">
        <v>1</v>
      </c>
      <c r="C2722" s="325">
        <v>9.2791273705112489E-5</v>
      </c>
      <c r="D2722" s="358">
        <v>9.0890979876114919E-5</v>
      </c>
      <c r="E2722" s="327">
        <v>9.3273200356192059E-5</v>
      </c>
      <c r="F2722" s="332">
        <v>0</v>
      </c>
      <c r="G2722" s="358">
        <v>0</v>
      </c>
      <c r="H2722" s="327">
        <v>0</v>
      </c>
      <c r="I2722" s="332">
        <v>0</v>
      </c>
      <c r="J2722" s="358">
        <v>0</v>
      </c>
      <c r="K2722" s="327">
        <v>0</v>
      </c>
      <c r="L2722" s="336">
        <v>5.8741981719495289E-6</v>
      </c>
      <c r="M2722" s="210">
        <v>1.1415525114155251E-4</v>
      </c>
      <c r="N2722" s="325">
        <v>0</v>
      </c>
      <c r="O2722" s="358">
        <v>0</v>
      </c>
      <c r="P2722" s="327">
        <v>0</v>
      </c>
      <c r="Q2722" s="332">
        <v>3.2979664014146773E-2</v>
      </c>
      <c r="R2722" s="358">
        <v>4.7745201577413771E-2</v>
      </c>
      <c r="S2722" s="327">
        <v>1.5309633149786455E-2</v>
      </c>
      <c r="T2722" s="358">
        <v>6.5585950303418836E-2</v>
      </c>
      <c r="U2722" s="358">
        <v>0.42996367597425111</v>
      </c>
      <c r="V2722" s="361">
        <v>0</v>
      </c>
    </row>
    <row r="2723" spans="1:22" hidden="1" outlineLevel="1">
      <c r="A2723" s="65">
        <v>2714</v>
      </c>
      <c r="B2723" s="117">
        <v>1</v>
      </c>
      <c r="C2723" s="325">
        <v>8.7241047984370208E-5</v>
      </c>
      <c r="D2723" s="358">
        <v>9.069656066782376E-5</v>
      </c>
      <c r="E2723" s="327">
        <v>8.0585969487157873E-5</v>
      </c>
      <c r="F2723" s="332">
        <v>0</v>
      </c>
      <c r="G2723" s="358">
        <v>0</v>
      </c>
      <c r="H2723" s="327">
        <v>0</v>
      </c>
      <c r="I2723" s="332">
        <v>0</v>
      </c>
      <c r="J2723" s="358">
        <v>0</v>
      </c>
      <c r="K2723" s="327">
        <v>0</v>
      </c>
      <c r="L2723" s="336">
        <v>2.3496792687798115E-6</v>
      </c>
      <c r="M2723" s="210">
        <v>1.1415525114155251E-4</v>
      </c>
      <c r="N2723" s="325">
        <v>0</v>
      </c>
      <c r="O2723" s="358">
        <v>0</v>
      </c>
      <c r="P2723" s="327">
        <v>0</v>
      </c>
      <c r="Q2723" s="332">
        <v>3.2979664014146773E-2</v>
      </c>
      <c r="R2723" s="358">
        <v>3.7338872431548001E-2</v>
      </c>
      <c r="S2723" s="327">
        <v>1.4279988643883712E-2</v>
      </c>
      <c r="T2723" s="358">
        <v>4.5816022699995934E-2</v>
      </c>
      <c r="U2723" s="358">
        <v>0.38476381516224056</v>
      </c>
      <c r="V2723" s="361">
        <v>0</v>
      </c>
    </row>
    <row r="2724" spans="1:22" hidden="1" outlineLevel="1">
      <c r="A2724" s="65">
        <v>2715</v>
      </c>
      <c r="B2724" s="117">
        <v>1</v>
      </c>
      <c r="C2724" s="325">
        <v>8.4628441732939727E-5</v>
      </c>
      <c r="D2724" s="358">
        <v>8.6263802718785428E-5</v>
      </c>
      <c r="E2724" s="327">
        <v>7.7602264886055764E-5</v>
      </c>
      <c r="F2724" s="332">
        <v>0</v>
      </c>
      <c r="G2724" s="358">
        <v>0</v>
      </c>
      <c r="H2724" s="327">
        <v>0</v>
      </c>
      <c r="I2724" s="332">
        <v>9.1386489064826379E-5</v>
      </c>
      <c r="J2724" s="358">
        <v>0</v>
      </c>
      <c r="K2724" s="327">
        <v>0</v>
      </c>
      <c r="L2724" s="336">
        <v>1.1748396343899057E-6</v>
      </c>
      <c r="M2724" s="210">
        <v>1.1415525114155251E-4</v>
      </c>
      <c r="N2724" s="325">
        <v>0</v>
      </c>
      <c r="O2724" s="358">
        <v>0</v>
      </c>
      <c r="P2724" s="327">
        <v>0</v>
      </c>
      <c r="Q2724" s="332">
        <v>3.2979664014146773E-2</v>
      </c>
      <c r="R2724" s="358">
        <v>2.9989760108936319E-2</v>
      </c>
      <c r="S2724" s="327">
        <v>7.6548165748932277E-3</v>
      </c>
      <c r="T2724" s="358">
        <v>4.5083803159128417E-2</v>
      </c>
      <c r="U2724" s="358">
        <v>0.35572290459052369</v>
      </c>
      <c r="V2724" s="361">
        <v>0</v>
      </c>
    </row>
    <row r="2725" spans="1:22" hidden="1" outlineLevel="1">
      <c r="A2725" s="65">
        <v>2716</v>
      </c>
      <c r="B2725" s="117">
        <v>1</v>
      </c>
      <c r="C2725" s="325">
        <v>8.3653402079295809E-5</v>
      </c>
      <c r="D2725" s="358">
        <v>8.4475146002506804E-5</v>
      </c>
      <c r="E2725" s="327">
        <v>7.5747178981892273E-5</v>
      </c>
      <c r="F2725" s="332">
        <v>0</v>
      </c>
      <c r="G2725" s="358">
        <v>0</v>
      </c>
      <c r="H2725" s="327">
        <v>0</v>
      </c>
      <c r="I2725" s="332">
        <v>1.2927844794536418E-4</v>
      </c>
      <c r="J2725" s="358">
        <v>0</v>
      </c>
      <c r="K2725" s="327">
        <v>0</v>
      </c>
      <c r="L2725" s="336">
        <v>1.409807561267887E-5</v>
      </c>
      <c r="M2725" s="210">
        <v>1.1415525114155251E-4</v>
      </c>
      <c r="N2725" s="325">
        <v>0</v>
      </c>
      <c r="O2725" s="358">
        <v>0</v>
      </c>
      <c r="P2725" s="327">
        <v>0</v>
      </c>
      <c r="Q2725" s="332">
        <v>3.2979664014146773E-2</v>
      </c>
      <c r="R2725" s="358">
        <v>2.83292736069653E-2</v>
      </c>
      <c r="S2725" s="327">
        <v>8.1696388278445949E-3</v>
      </c>
      <c r="T2725" s="358">
        <v>4.1004294288580836E-2</v>
      </c>
      <c r="U2725" s="358">
        <v>0.34351894217128076</v>
      </c>
      <c r="V2725" s="361">
        <v>0</v>
      </c>
    </row>
    <row r="2726" spans="1:22" hidden="1" outlineLevel="1">
      <c r="A2726" s="65">
        <v>2717</v>
      </c>
      <c r="B2726" s="117">
        <v>1</v>
      </c>
      <c r="C2726" s="325">
        <v>8.4572189445229499E-5</v>
      </c>
      <c r="D2726" s="358">
        <v>8.4941752102405568E-5</v>
      </c>
      <c r="E2726" s="327">
        <v>7.6862825050130453E-5</v>
      </c>
      <c r="F2726" s="332">
        <v>0</v>
      </c>
      <c r="G2726" s="358">
        <v>0</v>
      </c>
      <c r="H2726" s="327">
        <v>0</v>
      </c>
      <c r="I2726" s="332">
        <v>1.3373632546072155E-4</v>
      </c>
      <c r="J2726" s="358">
        <v>0</v>
      </c>
      <c r="K2726" s="327">
        <v>0</v>
      </c>
      <c r="L2726" s="336">
        <v>3.7594868300476983E-5</v>
      </c>
      <c r="M2726" s="210">
        <v>1.1415525114155251E-4</v>
      </c>
      <c r="N2726" s="325">
        <v>0</v>
      </c>
      <c r="O2726" s="358">
        <v>0</v>
      </c>
      <c r="P2726" s="327">
        <v>0</v>
      </c>
      <c r="Q2726" s="332">
        <v>3.2979664014146773E-2</v>
      </c>
      <c r="R2726" s="358">
        <v>2.9753455222247066E-2</v>
      </c>
      <c r="S2726" s="327">
        <v>9.7141055866987024E-3</v>
      </c>
      <c r="T2726" s="358">
        <v>4.2782541744973368E-2</v>
      </c>
      <c r="U2726" s="358">
        <v>0.35154191746541269</v>
      </c>
      <c r="V2726" s="361">
        <v>0</v>
      </c>
    </row>
    <row r="2727" spans="1:22" hidden="1" outlineLevel="1">
      <c r="A2727" s="65">
        <v>2718</v>
      </c>
      <c r="B2727" s="117">
        <v>1</v>
      </c>
      <c r="C2727" s="325">
        <v>9.0528681688323409E-5</v>
      </c>
      <c r="D2727" s="358">
        <v>8.8616275139108403E-5</v>
      </c>
      <c r="E2727" s="327">
        <v>8.1338381951783623E-5</v>
      </c>
      <c r="F2727" s="332">
        <v>0</v>
      </c>
      <c r="G2727" s="358">
        <v>0</v>
      </c>
      <c r="H2727" s="327">
        <v>0</v>
      </c>
      <c r="I2727" s="332">
        <v>1.3819420297607891E-4</v>
      </c>
      <c r="J2727" s="358">
        <v>0</v>
      </c>
      <c r="K2727" s="327">
        <v>0</v>
      </c>
      <c r="L2727" s="336">
        <v>9.3987170751192462E-5</v>
      </c>
      <c r="M2727" s="210">
        <v>1.1415525114155251E-4</v>
      </c>
      <c r="N2727" s="325">
        <v>4.7100102903253338E-3</v>
      </c>
      <c r="O2727" s="358">
        <v>6.5766881045747402E-3</v>
      </c>
      <c r="P2727" s="327">
        <v>1.1769417223563278E-2</v>
      </c>
      <c r="Q2727" s="332">
        <v>3.2979664014146773E-2</v>
      </c>
      <c r="R2727" s="358">
        <v>3.698892166179725E-2</v>
      </c>
      <c r="S2727" s="327">
        <v>2.2964449724679679E-2</v>
      </c>
      <c r="T2727" s="358">
        <v>6.2029455390633766E-2</v>
      </c>
      <c r="U2727" s="358">
        <v>0.36623187222931614</v>
      </c>
      <c r="V2727" s="361">
        <v>0</v>
      </c>
    </row>
    <row r="2728" spans="1:22" hidden="1" outlineLevel="1">
      <c r="A2728" s="65">
        <v>2719</v>
      </c>
      <c r="B2728" s="117">
        <v>1</v>
      </c>
      <c r="C2728" s="325">
        <v>1.028541829510529E-4</v>
      </c>
      <c r="D2728" s="358">
        <v>9.4993225171058289E-5</v>
      </c>
      <c r="E2728" s="327">
        <v>9.0886236675310369E-5</v>
      </c>
      <c r="F2728" s="332">
        <v>0</v>
      </c>
      <c r="G2728" s="358">
        <v>0</v>
      </c>
      <c r="H2728" s="327">
        <v>0</v>
      </c>
      <c r="I2728" s="332">
        <v>1.3819420297607891E-4</v>
      </c>
      <c r="J2728" s="358">
        <v>0</v>
      </c>
      <c r="K2728" s="327">
        <v>0</v>
      </c>
      <c r="L2728" s="336">
        <v>1.8210014333043539E-4</v>
      </c>
      <c r="M2728" s="210">
        <v>1.1415525114155251E-4</v>
      </c>
      <c r="N2728" s="325">
        <v>6.0476532127777295E-2</v>
      </c>
      <c r="O2728" s="358">
        <v>9.9010846684704293E-2</v>
      </c>
      <c r="P2728" s="327">
        <v>9.768421116954204E-2</v>
      </c>
      <c r="Q2728" s="332">
        <v>6.5959328028293546E-2</v>
      </c>
      <c r="R2728" s="358">
        <v>3.2407915053660391E-2</v>
      </c>
      <c r="S2728" s="327">
        <v>2.2449627471728312E-2</v>
      </c>
      <c r="T2728" s="358">
        <v>0.10146470780592706</v>
      </c>
      <c r="U2728" s="358">
        <v>0.45041661299168595</v>
      </c>
      <c r="V2728" s="361">
        <v>7.9284917129503515E-2</v>
      </c>
    </row>
    <row r="2729" spans="1:22" hidden="1" outlineLevel="1">
      <c r="A2729" s="65">
        <v>2720</v>
      </c>
      <c r="B2729" s="117">
        <v>1</v>
      </c>
      <c r="C2729" s="325">
        <v>1.1958611341775006E-4</v>
      </c>
      <c r="D2729" s="358">
        <v>1.0926359505962905E-4</v>
      </c>
      <c r="E2729" s="327">
        <v>1.0850306645051327E-4</v>
      </c>
      <c r="F2729" s="332">
        <v>0</v>
      </c>
      <c r="G2729" s="358">
        <v>0</v>
      </c>
      <c r="H2729" s="327">
        <v>0</v>
      </c>
      <c r="I2729" s="332">
        <v>1.0030224409554116E-4</v>
      </c>
      <c r="J2729" s="358">
        <v>0</v>
      </c>
      <c r="K2729" s="327">
        <v>1.0399921554877401E-4</v>
      </c>
      <c r="L2729" s="336">
        <v>1.5860335064263727E-4</v>
      </c>
      <c r="M2729" s="210">
        <v>1.1415525114155251E-4</v>
      </c>
      <c r="N2729" s="325">
        <v>0.15637234163880107</v>
      </c>
      <c r="O2729" s="358">
        <v>0.2897264400373093</v>
      </c>
      <c r="P2729" s="327">
        <v>0.2575815943087349</v>
      </c>
      <c r="Q2729" s="332">
        <v>6.5959328028293546E-2</v>
      </c>
      <c r="R2729" s="358">
        <v>2.5912934209186302E-2</v>
      </c>
      <c r="S2729" s="327">
        <v>1.5309633149786455E-2</v>
      </c>
      <c r="T2729" s="358">
        <v>0.15219706170889058</v>
      </c>
      <c r="U2729" s="358">
        <v>0.62206308442529623</v>
      </c>
      <c r="V2729" s="361">
        <v>0.19913225743753873</v>
      </c>
    </row>
    <row r="2730" spans="1:22" hidden="1" outlineLevel="1">
      <c r="A2730" s="65">
        <v>2721</v>
      </c>
      <c r="B2730" s="117">
        <v>1</v>
      </c>
      <c r="C2730" s="325">
        <v>1.3586802558276541E-4</v>
      </c>
      <c r="D2730" s="358">
        <v>1.2015107072393373E-4</v>
      </c>
      <c r="E2730" s="327">
        <v>1.2239675178868874E-4</v>
      </c>
      <c r="F2730" s="332">
        <v>0</v>
      </c>
      <c r="G2730" s="358">
        <v>0</v>
      </c>
      <c r="H2730" s="327">
        <v>0</v>
      </c>
      <c r="I2730" s="332">
        <v>0</v>
      </c>
      <c r="J2730" s="358">
        <v>0</v>
      </c>
      <c r="K2730" s="327">
        <v>9.2113590914628404E-5</v>
      </c>
      <c r="L2730" s="336">
        <v>1.4685495429873823E-4</v>
      </c>
      <c r="M2730" s="210">
        <v>1.1415525114155251E-4</v>
      </c>
      <c r="N2730" s="325">
        <v>0.27223859478080431</v>
      </c>
      <c r="O2730" s="358">
        <v>0.41186815521373571</v>
      </c>
      <c r="P2730" s="327">
        <v>0.39624293492533569</v>
      </c>
      <c r="Q2730" s="332">
        <v>9.8938992042440319E-2</v>
      </c>
      <c r="R2730" s="358">
        <v>1.9183046917776499E-2</v>
      </c>
      <c r="S2730" s="327">
        <v>2.7015510528913319E-2</v>
      </c>
      <c r="T2730" s="358">
        <v>0.1622389296979308</v>
      </c>
      <c r="U2730" s="358">
        <v>0.68195290000121034</v>
      </c>
      <c r="V2730" s="361">
        <v>0.36336693604031972</v>
      </c>
    </row>
    <row r="2731" spans="1:22" hidden="1" outlineLevel="1">
      <c r="A2731" s="65">
        <v>2722</v>
      </c>
      <c r="B2731" s="117">
        <v>1</v>
      </c>
      <c r="C2731" s="325">
        <v>1.4009319741522237E-4</v>
      </c>
      <c r="D2731" s="358">
        <v>1.2170642439026297E-4</v>
      </c>
      <c r="E2731" s="327">
        <v>1.2589936153780862E-4</v>
      </c>
      <c r="F2731" s="332">
        <v>0</v>
      </c>
      <c r="G2731" s="358">
        <v>0</v>
      </c>
      <c r="H2731" s="327">
        <v>0</v>
      </c>
      <c r="I2731" s="332">
        <v>0</v>
      </c>
      <c r="J2731" s="358">
        <v>0</v>
      </c>
      <c r="K2731" s="327">
        <v>0</v>
      </c>
      <c r="L2731" s="336">
        <v>1.644775488145868E-4</v>
      </c>
      <c r="M2731" s="210">
        <v>1.1415525114155251E-4</v>
      </c>
      <c r="N2731" s="325">
        <v>0.39319165903635883</v>
      </c>
      <c r="O2731" s="358">
        <v>0.49409795732578216</v>
      </c>
      <c r="P2731" s="327">
        <v>0.5092321449698437</v>
      </c>
      <c r="Q2731" s="332">
        <v>0.13191865605658709</v>
      </c>
      <c r="R2731" s="358">
        <v>2.1336258974397115E-2</v>
      </c>
      <c r="S2731" s="327">
        <v>4.534655997703068E-2</v>
      </c>
      <c r="T2731" s="358">
        <v>0.19707165928491402</v>
      </c>
      <c r="U2731" s="358">
        <v>0.68681188503850155</v>
      </c>
      <c r="V2731" s="361">
        <v>0.45765376575138073</v>
      </c>
    </row>
    <row r="2732" spans="1:22" hidden="1" outlineLevel="1">
      <c r="A2732" s="65">
        <v>2723</v>
      </c>
      <c r="B2732" s="117">
        <v>1</v>
      </c>
      <c r="C2732" s="325">
        <v>1.3896815166101787E-4</v>
      </c>
      <c r="D2732" s="358">
        <v>1.2123981829036419E-4</v>
      </c>
      <c r="E2732" s="327">
        <v>1.2569179947860153E-4</v>
      </c>
      <c r="F2732" s="332">
        <v>0</v>
      </c>
      <c r="G2732" s="358">
        <v>0</v>
      </c>
      <c r="H2732" s="327">
        <v>0</v>
      </c>
      <c r="I2732" s="332">
        <v>0</v>
      </c>
      <c r="J2732" s="358">
        <v>0</v>
      </c>
      <c r="K2732" s="327">
        <v>0</v>
      </c>
      <c r="L2732" s="336">
        <v>1.8797434150238492E-4</v>
      </c>
      <c r="M2732" s="210">
        <v>1.1415525114155251E-4</v>
      </c>
      <c r="N2732" s="325">
        <v>0.45950860392413956</v>
      </c>
      <c r="O2732" s="358">
        <v>0.61218404342199717</v>
      </c>
      <c r="P2732" s="327">
        <v>0.58622537712117728</v>
      </c>
      <c r="Q2732" s="332">
        <v>0.16489832007073388</v>
      </c>
      <c r="R2732" s="358">
        <v>3.4093477549779747E-2</v>
      </c>
      <c r="S2732" s="327">
        <v>5.8596904115011658E-2</v>
      </c>
      <c r="T2732" s="358">
        <v>0.15753180407806819</v>
      </c>
      <c r="U2732" s="358">
        <v>0.58985818359673881</v>
      </c>
      <c r="V2732" s="361">
        <v>0.53690051007533246</v>
      </c>
    </row>
    <row r="2733" spans="1:22" hidden="1" outlineLevel="1">
      <c r="A2733" s="65">
        <v>2724</v>
      </c>
      <c r="B2733" s="117">
        <v>1</v>
      </c>
      <c r="C2733" s="325">
        <v>1.3671180989841881E-4</v>
      </c>
      <c r="D2733" s="358">
        <v>1.1542668396245867E-4</v>
      </c>
      <c r="E2733" s="327">
        <v>1.2820848944648764E-4</v>
      </c>
      <c r="F2733" s="332">
        <v>0</v>
      </c>
      <c r="G2733" s="358">
        <v>0</v>
      </c>
      <c r="H2733" s="327">
        <v>0</v>
      </c>
      <c r="I2733" s="332">
        <v>0</v>
      </c>
      <c r="J2733" s="358">
        <v>0</v>
      </c>
      <c r="K2733" s="327">
        <v>0</v>
      </c>
      <c r="L2733" s="336">
        <v>2.0677177565262342E-4</v>
      </c>
      <c r="M2733" s="210">
        <v>1.1415525114155251E-4</v>
      </c>
      <c r="N2733" s="325">
        <v>0.46252301050994776</v>
      </c>
      <c r="O2733" s="358">
        <v>0.71084623649375789</v>
      </c>
      <c r="P2733" s="327">
        <v>0.61492948936402791</v>
      </c>
      <c r="Q2733" s="332">
        <v>0.19787798408488064</v>
      </c>
      <c r="R2733" s="358">
        <v>4.434858136467365E-2</v>
      </c>
      <c r="S2733" s="327">
        <v>8.3105820598545432E-2</v>
      </c>
      <c r="T2733" s="358">
        <v>0.13671584855912028</v>
      </c>
      <c r="U2733" s="358">
        <v>0.51471341499677103</v>
      </c>
      <c r="V2733" s="361">
        <v>0.56207929261679712</v>
      </c>
    </row>
    <row r="2734" spans="1:22" hidden="1" outlineLevel="1">
      <c r="A2734" s="65">
        <v>2725</v>
      </c>
      <c r="B2734" s="117">
        <v>1</v>
      </c>
      <c r="C2734" s="325">
        <v>1.2748643471394177E-4</v>
      </c>
      <c r="D2734" s="358">
        <v>1.1243262815477488E-4</v>
      </c>
      <c r="E2734" s="327">
        <v>1.2410913877714734E-4</v>
      </c>
      <c r="F2734" s="332">
        <v>0</v>
      </c>
      <c r="G2734" s="358">
        <v>0</v>
      </c>
      <c r="H2734" s="327">
        <v>0</v>
      </c>
      <c r="I2734" s="332">
        <v>0</v>
      </c>
      <c r="J2734" s="358">
        <v>0</v>
      </c>
      <c r="K2734" s="327">
        <v>0</v>
      </c>
      <c r="L2734" s="336">
        <v>1.8797434150238492E-4</v>
      </c>
      <c r="M2734" s="210">
        <v>1.1415525114155251E-4</v>
      </c>
      <c r="N2734" s="325">
        <v>0.40958249484669107</v>
      </c>
      <c r="O2734" s="358">
        <v>0.73349666421750526</v>
      </c>
      <c r="P2734" s="327">
        <v>0.56290542416926226</v>
      </c>
      <c r="Q2734" s="332">
        <v>0.19787798408488064</v>
      </c>
      <c r="R2734" s="358">
        <v>5.5918830984936295E-2</v>
      </c>
      <c r="S2734" s="327">
        <v>9.4879215197049616E-2</v>
      </c>
      <c r="T2734" s="358">
        <v>7.2908145712093989E-2</v>
      </c>
      <c r="U2734" s="358">
        <v>0.42352269580853957</v>
      </c>
      <c r="V2734" s="361">
        <v>0.5409544620248532</v>
      </c>
    </row>
    <row r="2735" spans="1:22" hidden="1" outlineLevel="1">
      <c r="A2735" s="65">
        <v>2726</v>
      </c>
      <c r="B2735" s="117">
        <v>1</v>
      </c>
      <c r="C2735" s="325">
        <v>1.3021779579498274E-4</v>
      </c>
      <c r="D2735" s="358">
        <v>1.1079950680512918E-4</v>
      </c>
      <c r="E2735" s="327">
        <v>1.1661095938829074E-4</v>
      </c>
      <c r="F2735" s="332">
        <v>0</v>
      </c>
      <c r="G2735" s="358">
        <v>0</v>
      </c>
      <c r="H2735" s="327">
        <v>0</v>
      </c>
      <c r="I2735" s="332">
        <v>0</v>
      </c>
      <c r="J2735" s="358">
        <v>0</v>
      </c>
      <c r="K2735" s="327">
        <v>0</v>
      </c>
      <c r="L2735" s="336">
        <v>1.9032402077116473E-4</v>
      </c>
      <c r="M2735" s="210">
        <v>1.1415525114155251E-4</v>
      </c>
      <c r="N2735" s="325">
        <v>0.33629473472922883</v>
      </c>
      <c r="O2735" s="358">
        <v>0.68335786310066204</v>
      </c>
      <c r="P2735" s="327">
        <v>0.54407765323285839</v>
      </c>
      <c r="Q2735" s="332">
        <v>0.23085764809902742</v>
      </c>
      <c r="R2735" s="358">
        <v>8.2145394663306434E-2</v>
      </c>
      <c r="S2735" s="327">
        <v>9.5461554669378307E-2</v>
      </c>
      <c r="T2735" s="358">
        <v>7.9393518788349118E-2</v>
      </c>
      <c r="U2735" s="358">
        <v>0.40792874382839595</v>
      </c>
      <c r="V2735" s="361">
        <v>0.35124325299731018</v>
      </c>
    </row>
    <row r="2736" spans="1:22" hidden="1" outlineLevel="1">
      <c r="A2736" s="65">
        <v>2727</v>
      </c>
      <c r="B2736" s="117">
        <v>1</v>
      </c>
      <c r="C2736" s="325">
        <v>1.3458047321962026E-4</v>
      </c>
      <c r="D2736" s="358">
        <v>1.0634730693526173E-4</v>
      </c>
      <c r="E2736" s="327">
        <v>1.2046383011232259E-4</v>
      </c>
      <c r="F2736" s="332">
        <v>0</v>
      </c>
      <c r="G2736" s="358">
        <v>0</v>
      </c>
      <c r="H2736" s="327">
        <v>0</v>
      </c>
      <c r="I2736" s="332">
        <v>0</v>
      </c>
      <c r="J2736" s="358">
        <v>0</v>
      </c>
      <c r="K2736" s="327">
        <v>0</v>
      </c>
      <c r="L2736" s="336">
        <v>2.1382081345896285E-4</v>
      </c>
      <c r="M2736" s="210">
        <v>1.1415525114155251E-4</v>
      </c>
      <c r="N2736" s="325">
        <v>0.25905056596789339</v>
      </c>
      <c r="O2736" s="358">
        <v>0.57136177224498474</v>
      </c>
      <c r="P2736" s="327">
        <v>0.48386303684197757</v>
      </c>
      <c r="Q2736" s="332">
        <v>0.16489832007073388</v>
      </c>
      <c r="R2736" s="358">
        <v>9.0221023954158042E-2</v>
      </c>
      <c r="S2736" s="327">
        <v>9.5596589108132929E-2</v>
      </c>
      <c r="T2736" s="358">
        <v>0.10868230042304972</v>
      </c>
      <c r="U2736" s="358">
        <v>0.4183247118151584</v>
      </c>
      <c r="V2736" s="361">
        <v>0.33176748760517139</v>
      </c>
    </row>
    <row r="2737" spans="1:22" hidden="1" outlineLevel="1">
      <c r="A2737" s="65">
        <v>2728</v>
      </c>
      <c r="B2737" s="117">
        <v>1</v>
      </c>
      <c r="C2737" s="325">
        <v>1.3429921178106913E-4</v>
      </c>
      <c r="D2737" s="358">
        <v>1.1175216092575583E-4</v>
      </c>
      <c r="E2737" s="327">
        <v>1.2116435206214657E-4</v>
      </c>
      <c r="F2737" s="332">
        <v>0</v>
      </c>
      <c r="G2737" s="358">
        <v>0</v>
      </c>
      <c r="H2737" s="327">
        <v>0</v>
      </c>
      <c r="I2737" s="332">
        <v>0</v>
      </c>
      <c r="J2737" s="358">
        <v>0</v>
      </c>
      <c r="K2737" s="327">
        <v>0</v>
      </c>
      <c r="L2737" s="336">
        <v>2.2321953053408208E-4</v>
      </c>
      <c r="M2737" s="210">
        <v>1.1415525114155251E-4</v>
      </c>
      <c r="N2737" s="325">
        <v>0.20309564371882838</v>
      </c>
      <c r="O2737" s="358">
        <v>0.48542433423157577</v>
      </c>
      <c r="P2737" s="327">
        <v>0.37703898933334767</v>
      </c>
      <c r="Q2737" s="332">
        <v>0.13191865605658709</v>
      </c>
      <c r="R2737" s="358">
        <v>0.10288708984676212</v>
      </c>
      <c r="S2737" s="327">
        <v>0.1168815376352039</v>
      </c>
      <c r="T2737" s="358">
        <v>0.14069075463811537</v>
      </c>
      <c r="U2737" s="358">
        <v>0.43877764883259313</v>
      </c>
      <c r="V2737" s="361">
        <v>0.27302717442323532</v>
      </c>
    </row>
    <row r="2738" spans="1:22" hidden="1" outlineLevel="1">
      <c r="A2738" s="65">
        <v>2729</v>
      </c>
      <c r="B2738" s="117">
        <v>1</v>
      </c>
      <c r="C2738" s="325">
        <v>1.3103657909387603E-4</v>
      </c>
      <c r="D2738" s="358">
        <v>1.1789580790775633E-4</v>
      </c>
      <c r="E2738" s="327">
        <v>1.2269512224879895E-4</v>
      </c>
      <c r="F2738" s="332">
        <v>0</v>
      </c>
      <c r="G2738" s="358">
        <v>0</v>
      </c>
      <c r="H2738" s="327">
        <v>0</v>
      </c>
      <c r="I2738" s="332">
        <v>0</v>
      </c>
      <c r="J2738" s="358">
        <v>0</v>
      </c>
      <c r="K2738" s="327">
        <v>0</v>
      </c>
      <c r="L2738" s="336">
        <v>2.2321953053408208E-4</v>
      </c>
      <c r="M2738" s="210">
        <v>1.1415525114155251E-4</v>
      </c>
      <c r="N2738" s="325">
        <v>0.10889543791232172</v>
      </c>
      <c r="O2738" s="358">
        <v>0.2990104183482114</v>
      </c>
      <c r="P2738" s="327">
        <v>0.27326826220811384</v>
      </c>
      <c r="Q2738" s="332">
        <v>0.19787798408488064</v>
      </c>
      <c r="R2738" s="358">
        <v>9.2368091443789518E-2</v>
      </c>
      <c r="S2738" s="327">
        <v>0.11938813168058342</v>
      </c>
      <c r="T2738" s="358">
        <v>0.14843136121300052</v>
      </c>
      <c r="U2738" s="358">
        <v>0.48714149990144456</v>
      </c>
      <c r="V2738" s="361">
        <v>0.17728977810123525</v>
      </c>
    </row>
    <row r="2739" spans="1:22" hidden="1" outlineLevel="1">
      <c r="A2739" s="65">
        <v>2730</v>
      </c>
      <c r="B2739" s="117">
        <v>1</v>
      </c>
      <c r="C2739" s="325">
        <v>1.2494258125860156E-4</v>
      </c>
      <c r="D2739" s="358">
        <v>1.1669040881635117E-4</v>
      </c>
      <c r="E2739" s="327">
        <v>1.2080111845853414E-4</v>
      </c>
      <c r="F2739" s="332">
        <v>0</v>
      </c>
      <c r="G2739" s="358">
        <v>0</v>
      </c>
      <c r="H2739" s="327">
        <v>0</v>
      </c>
      <c r="I2739" s="332">
        <v>0</v>
      </c>
      <c r="J2739" s="358">
        <v>0</v>
      </c>
      <c r="K2739" s="327">
        <v>0</v>
      </c>
      <c r="L2739" s="336">
        <v>1.644775488145868E-4</v>
      </c>
      <c r="M2739" s="210">
        <v>1.1415525114155251E-4</v>
      </c>
      <c r="N2739" s="325">
        <v>5.0868111135513608E-2</v>
      </c>
      <c r="O2739" s="358">
        <v>0.11459617560912347</v>
      </c>
      <c r="P2739" s="327">
        <v>0.12737297075950624</v>
      </c>
      <c r="Q2739" s="332">
        <v>0.16489832007073388</v>
      </c>
      <c r="R2739" s="358">
        <v>6.0530364700521894E-2</v>
      </c>
      <c r="S2739" s="327">
        <v>0.12851989779495343</v>
      </c>
      <c r="T2739" s="358">
        <v>0.17677871772372858</v>
      </c>
      <c r="U2739" s="358">
        <v>0.56691925423464329</v>
      </c>
      <c r="V2739" s="361">
        <v>6.6441294973801579E-2</v>
      </c>
    </row>
    <row r="2740" spans="1:22" hidden="1" outlineLevel="1">
      <c r="A2740" s="65">
        <v>2731</v>
      </c>
      <c r="B2740" s="117">
        <v>1</v>
      </c>
      <c r="C2740" s="325">
        <v>1.2030489264960295E-4</v>
      </c>
      <c r="D2740" s="358">
        <v>1.1600994158733213E-4</v>
      </c>
      <c r="E2740" s="327">
        <v>1.1890711466826932E-4</v>
      </c>
      <c r="F2740" s="332">
        <v>0</v>
      </c>
      <c r="G2740" s="358">
        <v>0</v>
      </c>
      <c r="H2740" s="327">
        <v>0</v>
      </c>
      <c r="I2740" s="332">
        <v>0</v>
      </c>
      <c r="J2740" s="358">
        <v>0</v>
      </c>
      <c r="K2740" s="327">
        <v>0</v>
      </c>
      <c r="L2740" s="336">
        <v>1.1748396343899057E-4</v>
      </c>
      <c r="M2740" s="210">
        <v>1.1415525114155251E-4</v>
      </c>
      <c r="N2740" s="325">
        <v>6.2172135832294414E-3</v>
      </c>
      <c r="O2740" s="358">
        <v>1.6356742276150239E-2</v>
      </c>
      <c r="P2740" s="327">
        <v>1.915273904403789E-2</v>
      </c>
      <c r="Q2740" s="332">
        <v>9.8938992042440319E-2</v>
      </c>
      <c r="R2740" s="358">
        <v>2.8748307792171978E-2</v>
      </c>
      <c r="S2740" s="327">
        <v>0.12285685301248837</v>
      </c>
      <c r="T2740" s="358">
        <v>0.19215532808194641</v>
      </c>
      <c r="U2740" s="358">
        <v>0.65426798525385388</v>
      </c>
      <c r="V2740" s="361">
        <v>0</v>
      </c>
    </row>
    <row r="2741" spans="1:22" hidden="1" outlineLevel="1">
      <c r="A2741" s="65">
        <v>2732</v>
      </c>
      <c r="B2741" s="117">
        <v>1</v>
      </c>
      <c r="C2741" s="325">
        <v>1.2097992010212566E-4</v>
      </c>
      <c r="D2741" s="358">
        <v>1.2248410122342758E-4</v>
      </c>
      <c r="E2741" s="327">
        <v>1.2266917699139807E-4</v>
      </c>
      <c r="F2741" s="332">
        <v>0</v>
      </c>
      <c r="G2741" s="358">
        <v>0</v>
      </c>
      <c r="H2741" s="327">
        <v>0</v>
      </c>
      <c r="I2741" s="332">
        <v>0</v>
      </c>
      <c r="J2741" s="358">
        <v>0</v>
      </c>
      <c r="K2741" s="327">
        <v>0</v>
      </c>
      <c r="L2741" s="336">
        <v>8.811297257924293E-5</v>
      </c>
      <c r="M2741" s="210">
        <v>1.1415525114155251E-4</v>
      </c>
      <c r="N2741" s="325">
        <v>0</v>
      </c>
      <c r="O2741" s="358">
        <v>0</v>
      </c>
      <c r="P2741" s="327">
        <v>0</v>
      </c>
      <c r="Q2741" s="332">
        <v>6.5959328028293546E-2</v>
      </c>
      <c r="R2741" s="358">
        <v>2.6472577258475842E-2</v>
      </c>
      <c r="S2741" s="327">
        <v>8.5232626829728236E-2</v>
      </c>
      <c r="T2741" s="358">
        <v>0.2267788520858246</v>
      </c>
      <c r="U2741" s="358">
        <v>0.78410458543635431</v>
      </c>
      <c r="V2741" s="361">
        <v>0</v>
      </c>
    </row>
    <row r="2742" spans="1:22" hidden="1" outlineLevel="1">
      <c r="A2742" s="65">
        <v>2733</v>
      </c>
      <c r="B2742" s="117">
        <v>1</v>
      </c>
      <c r="C2742" s="325">
        <v>1.2449881321110979E-4</v>
      </c>
      <c r="D2742" s="358">
        <v>1.3490748863323237E-4</v>
      </c>
      <c r="E2742" s="327">
        <v>1.3068626152827243E-4</v>
      </c>
      <c r="F2742" s="332">
        <v>0</v>
      </c>
      <c r="G2742" s="358">
        <v>0</v>
      </c>
      <c r="H2742" s="327">
        <v>0</v>
      </c>
      <c r="I2742" s="332">
        <v>0</v>
      </c>
      <c r="J2742" s="358">
        <v>0</v>
      </c>
      <c r="K2742" s="327">
        <v>0</v>
      </c>
      <c r="L2742" s="336">
        <v>5.8741981719495287E-5</v>
      </c>
      <c r="M2742" s="210">
        <v>1.1415525114155251E-4</v>
      </c>
      <c r="N2742" s="325">
        <v>0</v>
      </c>
      <c r="O2742" s="358">
        <v>0</v>
      </c>
      <c r="P2742" s="327">
        <v>0</v>
      </c>
      <c r="Q2742" s="332">
        <v>3.2979664014146773E-2</v>
      </c>
      <c r="R2742" s="358">
        <v>2.5663987461344295E-2</v>
      </c>
      <c r="S2742" s="327">
        <v>7.6235895154112832E-2</v>
      </c>
      <c r="T2742" s="358">
        <v>0.2585781007177852</v>
      </c>
      <c r="U2742" s="358">
        <v>0.86196134568504268</v>
      </c>
      <c r="V2742" s="361">
        <v>0</v>
      </c>
    </row>
    <row r="2743" spans="1:22" hidden="1" outlineLevel="1">
      <c r="A2743" s="65">
        <v>2734</v>
      </c>
      <c r="B2743" s="117">
        <v>1</v>
      </c>
      <c r="C2743" s="325">
        <v>1.1975487028088073E-4</v>
      </c>
      <c r="D2743" s="358">
        <v>1.2586699544769368E-4</v>
      </c>
      <c r="E2743" s="327">
        <v>1.2269512224879895E-4</v>
      </c>
      <c r="F2743" s="332">
        <v>0</v>
      </c>
      <c r="G2743" s="358">
        <v>0</v>
      </c>
      <c r="H2743" s="327">
        <v>0</v>
      </c>
      <c r="I2743" s="332">
        <v>0</v>
      </c>
      <c r="J2743" s="358">
        <v>1.266051206838652E-4</v>
      </c>
      <c r="K2743" s="327">
        <v>9.8056403231701241E-5</v>
      </c>
      <c r="L2743" s="336">
        <v>3.7594868300476983E-5</v>
      </c>
      <c r="M2743" s="210">
        <v>1.1415525114155251E-4</v>
      </c>
      <c r="N2743" s="325">
        <v>0</v>
      </c>
      <c r="O2743" s="358">
        <v>0</v>
      </c>
      <c r="P2743" s="327">
        <v>0</v>
      </c>
      <c r="Q2743" s="332">
        <v>3.2979664014146773E-2</v>
      </c>
      <c r="R2743" s="358">
        <v>3.1783591168048374E-2</v>
      </c>
      <c r="S2743" s="327">
        <v>9.8440769250399018E-2</v>
      </c>
      <c r="T2743" s="358">
        <v>0.23200899166344968</v>
      </c>
      <c r="U2743" s="358">
        <v>0.83348543337347603</v>
      </c>
      <c r="V2743" s="361">
        <v>0</v>
      </c>
    </row>
    <row r="2744" spans="1:22" hidden="1" outlineLevel="1">
      <c r="A2744" s="65">
        <v>2735</v>
      </c>
      <c r="B2744" s="117">
        <v>1</v>
      </c>
      <c r="C2744" s="325">
        <v>1.0757937511871186E-4</v>
      </c>
      <c r="D2744" s="358">
        <v>1.1435737831685731E-4</v>
      </c>
      <c r="E2744" s="327">
        <v>1.0969654829095412E-4</v>
      </c>
      <c r="F2744" s="332">
        <v>0</v>
      </c>
      <c r="G2744" s="358">
        <v>0</v>
      </c>
      <c r="H2744" s="327">
        <v>0</v>
      </c>
      <c r="I2744" s="332">
        <v>0</v>
      </c>
      <c r="J2744" s="358">
        <v>1.348262324165837E-4</v>
      </c>
      <c r="K2744" s="327">
        <v>1.1885624634145602E-4</v>
      </c>
      <c r="L2744" s="336">
        <v>2.3496792687798115E-5</v>
      </c>
      <c r="M2744" s="210">
        <v>1.1415525114155251E-4</v>
      </c>
      <c r="N2744" s="325">
        <v>0</v>
      </c>
      <c r="O2744" s="358">
        <v>0</v>
      </c>
      <c r="P2744" s="327">
        <v>0</v>
      </c>
      <c r="Q2744" s="332">
        <v>9.8938992042440319E-2</v>
      </c>
      <c r="R2744" s="358">
        <v>4.3071643846744827E-2</v>
      </c>
      <c r="S2744" s="327">
        <v>0.12308472017268744</v>
      </c>
      <c r="T2744" s="358">
        <v>0.18431011871550873</v>
      </c>
      <c r="U2744" s="358">
        <v>0.65833597272693489</v>
      </c>
      <c r="V2744" s="361">
        <v>0</v>
      </c>
    </row>
    <row r="2745" spans="1:22" hidden="1" outlineLevel="1">
      <c r="A2745" s="65">
        <v>2736</v>
      </c>
      <c r="B2745" s="117">
        <v>1</v>
      </c>
      <c r="C2745" s="325">
        <v>9.8991525861617382E-5</v>
      </c>
      <c r="D2745" s="358">
        <v>1.0356711225669822E-4</v>
      </c>
      <c r="E2745" s="327">
        <v>9.8851430697382956E-5</v>
      </c>
      <c r="F2745" s="332">
        <v>0</v>
      </c>
      <c r="G2745" s="358">
        <v>0</v>
      </c>
      <c r="H2745" s="327">
        <v>0</v>
      </c>
      <c r="I2745" s="332">
        <v>7.132604024571815E-5</v>
      </c>
      <c r="J2745" s="358">
        <v>1.5702323409492373E-4</v>
      </c>
      <c r="K2745" s="327">
        <v>9.8056403231701241E-5</v>
      </c>
      <c r="L2745" s="336">
        <v>9.3987170751192458E-6</v>
      </c>
      <c r="M2745" s="210">
        <v>1.1415525114155251E-4</v>
      </c>
      <c r="N2745" s="325">
        <v>0</v>
      </c>
      <c r="O2745" s="358">
        <v>0</v>
      </c>
      <c r="P2745" s="327">
        <v>0</v>
      </c>
      <c r="Q2745" s="332">
        <v>0.13191865605658709</v>
      </c>
      <c r="R2745" s="358">
        <v>5.4224395894802928E-2</v>
      </c>
      <c r="S2745" s="327">
        <v>0.13787953106952253</v>
      </c>
      <c r="T2745" s="358">
        <v>0.13587902622670026</v>
      </c>
      <c r="U2745" s="358">
        <v>0.5826262058668169</v>
      </c>
      <c r="V2745" s="361">
        <v>0</v>
      </c>
    </row>
    <row r="2746" spans="1:22" hidden="1" outlineLevel="1">
      <c r="A2746" s="65">
        <v>2737</v>
      </c>
      <c r="B2746" s="117">
        <v>1</v>
      </c>
      <c r="C2746" s="325">
        <v>8.8266089671534329E-5</v>
      </c>
      <c r="D2746" s="358">
        <v>9.3826709921311359E-5</v>
      </c>
      <c r="E2746" s="327">
        <v>8.8058203618613591E-5</v>
      </c>
      <c r="F2746" s="332">
        <v>0</v>
      </c>
      <c r="G2746" s="358">
        <v>0</v>
      </c>
      <c r="H2746" s="327">
        <v>0</v>
      </c>
      <c r="I2746" s="332">
        <v>1.0476012161089854E-4</v>
      </c>
      <c r="J2746" s="358">
        <v>1.8086445811980745E-4</v>
      </c>
      <c r="K2746" s="327">
        <v>1.069706217073104E-4</v>
      </c>
      <c r="L2746" s="336">
        <v>5.8741981719495289E-6</v>
      </c>
      <c r="M2746" s="210">
        <v>1.1415525114155251E-4</v>
      </c>
      <c r="N2746" s="325">
        <v>0</v>
      </c>
      <c r="O2746" s="358">
        <v>0</v>
      </c>
      <c r="P2746" s="327">
        <v>0</v>
      </c>
      <c r="Q2746" s="332">
        <v>6.5959328028293546E-2</v>
      </c>
      <c r="R2746" s="358">
        <v>5.9230302555334742E-2</v>
      </c>
      <c r="S2746" s="327">
        <v>0.12102543116088194</v>
      </c>
      <c r="T2746" s="358">
        <v>9.4351717980356922E-2</v>
      </c>
      <c r="U2746" s="358">
        <v>0.59110117976906906</v>
      </c>
      <c r="V2746" s="361">
        <v>0</v>
      </c>
    </row>
    <row r="2747" spans="1:22" hidden="1" outlineLevel="1">
      <c r="A2747" s="65">
        <v>2738</v>
      </c>
      <c r="B2747" s="117">
        <v>1</v>
      </c>
      <c r="C2747" s="325">
        <v>8.2747115221742181E-5</v>
      </c>
      <c r="D2747" s="358">
        <v>8.4475146002506804E-5</v>
      </c>
      <c r="E2747" s="327">
        <v>8.1740533441497382E-5</v>
      </c>
      <c r="F2747" s="332">
        <v>0</v>
      </c>
      <c r="G2747" s="358">
        <v>0</v>
      </c>
      <c r="H2747" s="327">
        <v>0</v>
      </c>
      <c r="I2747" s="332">
        <v>1.225916316723281E-4</v>
      </c>
      <c r="J2747" s="358">
        <v>1.8045340253317152E-4</v>
      </c>
      <c r="K2747" s="327">
        <v>1.1588484018291963E-4</v>
      </c>
      <c r="L2747" s="336">
        <v>2.3496792687798115E-6</v>
      </c>
      <c r="M2747" s="210">
        <v>1.1415525114155251E-4</v>
      </c>
      <c r="N2747" s="325">
        <v>0</v>
      </c>
      <c r="O2747" s="358">
        <v>0</v>
      </c>
      <c r="P2747" s="327">
        <v>0</v>
      </c>
      <c r="Q2747" s="332">
        <v>3.2979664014146773E-2</v>
      </c>
      <c r="R2747" s="358">
        <v>5.4752046663569566E-2</v>
      </c>
      <c r="S2747" s="327">
        <v>8.1519152122381158E-2</v>
      </c>
      <c r="T2747" s="358">
        <v>8.6715714197024271E-2</v>
      </c>
      <c r="U2747" s="358">
        <v>0.49595547275978663</v>
      </c>
      <c r="V2747" s="361">
        <v>0</v>
      </c>
    </row>
    <row r="2748" spans="1:22" hidden="1" outlineLevel="1">
      <c r="A2748" s="65">
        <v>2739</v>
      </c>
      <c r="B2748" s="117">
        <v>1</v>
      </c>
      <c r="C2748" s="325">
        <v>7.8234431696544055E-5</v>
      </c>
      <c r="D2748" s="358">
        <v>8.0839506807462211E-5</v>
      </c>
      <c r="E2748" s="327">
        <v>7.7407675455549104E-5</v>
      </c>
      <c r="F2748" s="332">
        <v>0</v>
      </c>
      <c r="G2748" s="358">
        <v>0</v>
      </c>
      <c r="H2748" s="327">
        <v>0</v>
      </c>
      <c r="I2748" s="332">
        <v>1.3150738670304288E-4</v>
      </c>
      <c r="J2748" s="358">
        <v>1.9442929247879301E-4</v>
      </c>
      <c r="K2748" s="327">
        <v>1.2479905865852881E-4</v>
      </c>
      <c r="L2748" s="336">
        <v>1.1748396343899057E-6</v>
      </c>
      <c r="M2748" s="210">
        <v>1.1415525114155251E-4</v>
      </c>
      <c r="N2748" s="325">
        <v>0</v>
      </c>
      <c r="O2748" s="358">
        <v>0</v>
      </c>
      <c r="P2748" s="327">
        <v>0</v>
      </c>
      <c r="Q2748" s="332">
        <v>9.8938992042440319E-2</v>
      </c>
      <c r="R2748" s="358">
        <v>5.9504117803310073E-2</v>
      </c>
      <c r="S2748" s="327">
        <v>6.878363023735154E-2</v>
      </c>
      <c r="T2748" s="358">
        <v>6.8514828466888889E-2</v>
      </c>
      <c r="U2748" s="358">
        <v>0.44713962308281519</v>
      </c>
      <c r="V2748" s="361">
        <v>0</v>
      </c>
    </row>
    <row r="2749" spans="1:22" hidden="1" outlineLevel="1">
      <c r="A2749" s="65">
        <v>2740</v>
      </c>
      <c r="B2749" s="117">
        <v>1</v>
      </c>
      <c r="C2749" s="325">
        <v>7.6871876283118594E-5</v>
      </c>
      <c r="D2749" s="358">
        <v>7.9011966249525344E-5</v>
      </c>
      <c r="E2749" s="327">
        <v>7.5358000120878953E-5</v>
      </c>
      <c r="F2749" s="332">
        <v>0</v>
      </c>
      <c r="G2749" s="358">
        <v>0</v>
      </c>
      <c r="H2749" s="327">
        <v>0</v>
      </c>
      <c r="I2749" s="332">
        <v>1.4042314173375763E-4</v>
      </c>
      <c r="J2749" s="358">
        <v>1.9525140365206484E-4</v>
      </c>
      <c r="K2749" s="327">
        <v>1.4262749560974724E-4</v>
      </c>
      <c r="L2749" s="336">
        <v>1.409807561267887E-5</v>
      </c>
      <c r="M2749" s="210">
        <v>1.1415525114155251E-4</v>
      </c>
      <c r="N2749" s="325">
        <v>0</v>
      </c>
      <c r="O2749" s="358">
        <v>0</v>
      </c>
      <c r="P2749" s="327">
        <v>0</v>
      </c>
      <c r="Q2749" s="332">
        <v>6.5959328028293546E-2</v>
      </c>
      <c r="R2749" s="358">
        <v>6.0499487219202244E-2</v>
      </c>
      <c r="S2749" s="327">
        <v>8.8861698102454936E-2</v>
      </c>
      <c r="T2749" s="358">
        <v>7.1652912213463954E-2</v>
      </c>
      <c r="U2749" s="358">
        <v>0.40374775670328489</v>
      </c>
      <c r="V2749" s="361">
        <v>0</v>
      </c>
    </row>
    <row r="2750" spans="1:22" hidden="1" outlineLevel="1">
      <c r="A2750" s="65">
        <v>2741</v>
      </c>
      <c r="B2750" s="117">
        <v>1</v>
      </c>
      <c r="C2750" s="325">
        <v>7.4996800026111058E-5</v>
      </c>
      <c r="D2750" s="358">
        <v>7.7826009078949299E-5</v>
      </c>
      <c r="E2750" s="327">
        <v>7.4073709879535004E-5</v>
      </c>
      <c r="F2750" s="332">
        <v>0</v>
      </c>
      <c r="G2750" s="358">
        <v>0</v>
      </c>
      <c r="H2750" s="327">
        <v>0</v>
      </c>
      <c r="I2750" s="332">
        <v>1.4710995800679369E-4</v>
      </c>
      <c r="J2750" s="358">
        <v>1.9648457041197259E-4</v>
      </c>
      <c r="K2750" s="327">
        <v>1.2777046481706524E-4</v>
      </c>
      <c r="L2750" s="336">
        <v>3.7594868300476983E-5</v>
      </c>
      <c r="M2750" s="210">
        <v>1.1415525114155251E-4</v>
      </c>
      <c r="N2750" s="325">
        <v>0</v>
      </c>
      <c r="O2750" s="358">
        <v>0</v>
      </c>
      <c r="P2750" s="327">
        <v>0</v>
      </c>
      <c r="Q2750" s="332">
        <v>6.5959328028293546E-2</v>
      </c>
      <c r="R2750" s="358">
        <v>8.5689192240078871E-2</v>
      </c>
      <c r="S2750" s="327">
        <v>9.9672965414433684E-2</v>
      </c>
      <c r="T2750" s="358">
        <v>7.2175926171226465E-2</v>
      </c>
      <c r="U2750" s="358">
        <v>0.39708077723351337</v>
      </c>
      <c r="V2750" s="361">
        <v>0</v>
      </c>
    </row>
    <row r="2751" spans="1:22" hidden="1" outlineLevel="1">
      <c r="A2751" s="65">
        <v>2742</v>
      </c>
      <c r="B2751" s="117">
        <v>1</v>
      </c>
      <c r="C2751" s="325">
        <v>7.2827961822172362E-5</v>
      </c>
      <c r="D2751" s="358">
        <v>7.8875872803721542E-5</v>
      </c>
      <c r="E2751" s="327">
        <v>7.3502914216715462E-5</v>
      </c>
      <c r="F2751" s="332">
        <v>0</v>
      </c>
      <c r="G2751" s="358">
        <v>0</v>
      </c>
      <c r="H2751" s="327">
        <v>0</v>
      </c>
      <c r="I2751" s="332">
        <v>1.5156783552215111E-4</v>
      </c>
      <c r="J2751" s="358">
        <v>2.0141723745160375E-4</v>
      </c>
      <c r="K2751" s="327">
        <v>1.0102780939023762E-4</v>
      </c>
      <c r="L2751" s="336">
        <v>9.3987170751192462E-5</v>
      </c>
      <c r="M2751" s="210">
        <v>1.1415525114155251E-4</v>
      </c>
      <c r="N2751" s="325">
        <v>4.8984107019383466E-3</v>
      </c>
      <c r="O2751" s="358">
        <v>7.3553387888941248E-3</v>
      </c>
      <c r="P2751" s="327">
        <v>4.5348594407875987E-3</v>
      </c>
      <c r="Q2751" s="332">
        <v>9.8938992042440319E-2</v>
      </c>
      <c r="R2751" s="358">
        <v>0.10934232532250986</v>
      </c>
      <c r="S2751" s="327">
        <v>0.11659458254245159</v>
      </c>
      <c r="T2751" s="358">
        <v>8.7866344904101779E-2</v>
      </c>
      <c r="U2751" s="358">
        <v>0.42804268188974065</v>
      </c>
      <c r="V2751" s="361">
        <v>0</v>
      </c>
    </row>
    <row r="2752" spans="1:22" hidden="1" outlineLevel="1">
      <c r="A2752" s="65">
        <v>2743</v>
      </c>
      <c r="B2752" s="117">
        <v>1</v>
      </c>
      <c r="C2752" s="325">
        <v>6.8784047361226117E-5</v>
      </c>
      <c r="D2752" s="358">
        <v>7.6834471116664414E-5</v>
      </c>
      <c r="E2752" s="327">
        <v>7.1544047282948435E-5</v>
      </c>
      <c r="F2752" s="332">
        <v>0</v>
      </c>
      <c r="G2752" s="358">
        <v>0</v>
      </c>
      <c r="H2752" s="327">
        <v>0</v>
      </c>
      <c r="I2752" s="332">
        <v>1.6271252931054456E-4</v>
      </c>
      <c r="J2752" s="358">
        <v>1.7305440197372488E-4</v>
      </c>
      <c r="K2752" s="327">
        <v>1.099420278658468E-4</v>
      </c>
      <c r="L2752" s="336">
        <v>1.8210014333043539E-4</v>
      </c>
      <c r="M2752" s="210">
        <v>1.1415525114155251E-4</v>
      </c>
      <c r="N2752" s="325">
        <v>4.6534901668414307E-2</v>
      </c>
      <c r="O2752" s="358">
        <v>8.0678273024530095E-2</v>
      </c>
      <c r="P2752" s="327">
        <v>6.9581256397084956E-2</v>
      </c>
      <c r="Q2752" s="332">
        <v>3.2979664014146773E-2</v>
      </c>
      <c r="R2752" s="358">
        <v>0.13226887235007662</v>
      </c>
      <c r="S2752" s="327">
        <v>0.14992299454553593</v>
      </c>
      <c r="T2752" s="358">
        <v>7.5209407126249031E-2</v>
      </c>
      <c r="U2752" s="358">
        <v>0.41945470833545867</v>
      </c>
      <c r="V2752" s="361">
        <v>0.1108309236368802</v>
      </c>
    </row>
    <row r="2753" spans="1:22" hidden="1" outlineLevel="1">
      <c r="A2753" s="65">
        <v>2744</v>
      </c>
      <c r="B2753" s="117">
        <v>1</v>
      </c>
      <c r="C2753" s="325">
        <v>7.1915424710428696E-5</v>
      </c>
      <c r="D2753" s="358">
        <v>8.5836080460544893E-5</v>
      </c>
      <c r="E2753" s="327">
        <v>7.8030361633170414E-5</v>
      </c>
      <c r="F2753" s="332">
        <v>0</v>
      </c>
      <c r="G2753" s="358">
        <v>0</v>
      </c>
      <c r="H2753" s="327">
        <v>0</v>
      </c>
      <c r="I2753" s="332">
        <v>1.3150738670304288E-4</v>
      </c>
      <c r="J2753" s="358">
        <v>0</v>
      </c>
      <c r="K2753" s="327">
        <v>9.5084997073164795E-5</v>
      </c>
      <c r="L2753" s="336">
        <v>1.5860335064263727E-4</v>
      </c>
      <c r="M2753" s="210">
        <v>1.1415525114155251E-4</v>
      </c>
      <c r="N2753" s="325">
        <v>0.13790910130072576</v>
      </c>
      <c r="O2753" s="358">
        <v>0.21688140394307301</v>
      </c>
      <c r="P2753" s="327">
        <v>0.17293983971182489</v>
      </c>
      <c r="Q2753" s="332">
        <v>6.5959328028293546E-2</v>
      </c>
      <c r="R2753" s="358">
        <v>0.12684113909729622</v>
      </c>
      <c r="S2753" s="327">
        <v>0.11986075221622461</v>
      </c>
      <c r="T2753" s="358">
        <v>8.0648752286979125E-2</v>
      </c>
      <c r="U2753" s="358">
        <v>0.47346854200581134</v>
      </c>
      <c r="V2753" s="361">
        <v>0.23647289582756295</v>
      </c>
    </row>
    <row r="2754" spans="1:22" hidden="1" outlineLevel="1">
      <c r="A2754" s="65">
        <v>2745</v>
      </c>
      <c r="B2754" s="117">
        <v>1</v>
      </c>
      <c r="C2754" s="325">
        <v>7.8953210928396942E-5</v>
      </c>
      <c r="D2754" s="358">
        <v>9.8356677474495263E-5</v>
      </c>
      <c r="E2754" s="327">
        <v>8.7357681668789622E-5</v>
      </c>
      <c r="F2754" s="332">
        <v>0</v>
      </c>
      <c r="G2754" s="358">
        <v>0</v>
      </c>
      <c r="H2754" s="327">
        <v>0</v>
      </c>
      <c r="I2754" s="332">
        <v>8.0241795276432917E-5</v>
      </c>
      <c r="J2754" s="358">
        <v>0</v>
      </c>
      <c r="K2754" s="327">
        <v>0</v>
      </c>
      <c r="L2754" s="336">
        <v>1.4685495429873823E-4</v>
      </c>
      <c r="M2754" s="210">
        <v>1.1415525114155251E-4</v>
      </c>
      <c r="N2754" s="325">
        <v>0.28373101988919813</v>
      </c>
      <c r="O2754" s="358">
        <v>0.35511652703405777</v>
      </c>
      <c r="P2754" s="327">
        <v>0.26135496836491157</v>
      </c>
      <c r="Q2754" s="332">
        <v>0.16489832007073388</v>
      </c>
      <c r="R2754" s="358">
        <v>0.11290728956802393</v>
      </c>
      <c r="S2754" s="327">
        <v>0.13033443343131679</v>
      </c>
      <c r="T2754" s="358">
        <v>7.7510668540404074E-2</v>
      </c>
      <c r="U2754" s="358">
        <v>0.54420632417660797</v>
      </c>
      <c r="V2754" s="361">
        <v>0.35222047681941693</v>
      </c>
    </row>
    <row r="2755" spans="1:22" hidden="1" outlineLevel="1">
      <c r="A2755" s="65">
        <v>2746</v>
      </c>
      <c r="B2755" s="117">
        <v>1</v>
      </c>
      <c r="C2755" s="325">
        <v>8.4465935123999081E-5</v>
      </c>
      <c r="D2755" s="358">
        <v>1.0140905904466639E-4</v>
      </c>
      <c r="E2755" s="327">
        <v>9.3208337212689839E-5</v>
      </c>
      <c r="F2755" s="332">
        <v>0</v>
      </c>
      <c r="G2755" s="358">
        <v>0</v>
      </c>
      <c r="H2755" s="327">
        <v>0</v>
      </c>
      <c r="I2755" s="332">
        <v>0</v>
      </c>
      <c r="J2755" s="358">
        <v>0</v>
      </c>
      <c r="K2755" s="327">
        <v>0</v>
      </c>
      <c r="L2755" s="336">
        <v>1.644775488145868E-4</v>
      </c>
      <c r="M2755" s="210">
        <v>1.1415525114155251E-4</v>
      </c>
      <c r="N2755" s="325">
        <v>0.42503132859895815</v>
      </c>
      <c r="O2755" s="358">
        <v>0.47598713386562735</v>
      </c>
      <c r="P2755" s="327">
        <v>0.35625351939114358</v>
      </c>
      <c r="Q2755" s="332">
        <v>0.13191865605658709</v>
      </c>
      <c r="R2755" s="358">
        <v>0.1070798704302455</v>
      </c>
      <c r="S2755" s="327">
        <v>0.10936175549906528</v>
      </c>
      <c r="T2755" s="358">
        <v>6.820102009223139E-2</v>
      </c>
      <c r="U2755" s="358">
        <v>0.55516729042352053</v>
      </c>
      <c r="V2755" s="361">
        <v>0.47515217981597552</v>
      </c>
    </row>
    <row r="2756" spans="1:22" hidden="1" outlineLevel="1">
      <c r="A2756" s="65">
        <v>2747</v>
      </c>
      <c r="B2756" s="117">
        <v>1</v>
      </c>
      <c r="C2756" s="325">
        <v>8.6253507822346256E-5</v>
      </c>
      <c r="D2756" s="358">
        <v>9.8687190128590225E-5</v>
      </c>
      <c r="E2756" s="327">
        <v>9.3402926643196499E-5</v>
      </c>
      <c r="F2756" s="332">
        <v>0</v>
      </c>
      <c r="G2756" s="358">
        <v>0</v>
      </c>
      <c r="H2756" s="327">
        <v>0</v>
      </c>
      <c r="I2756" s="332">
        <v>0</v>
      </c>
      <c r="J2756" s="358">
        <v>0</v>
      </c>
      <c r="K2756" s="327">
        <v>0</v>
      </c>
      <c r="L2756" s="336">
        <v>1.8797434150238492E-4</v>
      </c>
      <c r="M2756" s="210">
        <v>1.1415525114155251E-4</v>
      </c>
      <c r="N2756" s="325">
        <v>0.47646464096931085</v>
      </c>
      <c r="O2756" s="358">
        <v>0.5824235673164635</v>
      </c>
      <c r="P2756" s="327">
        <v>0.43958140987792349</v>
      </c>
      <c r="Q2756" s="332">
        <v>0.13191865605658709</v>
      </c>
      <c r="R2756" s="358">
        <v>0.11326206049238401</v>
      </c>
      <c r="S2756" s="327">
        <v>0.11900834386638666</v>
      </c>
      <c r="T2756" s="358">
        <v>6.2134058182186258E-2</v>
      </c>
      <c r="U2756" s="358">
        <v>0.52578738089571375</v>
      </c>
      <c r="V2756" s="361">
        <v>0.52848722373188406</v>
      </c>
    </row>
    <row r="2757" spans="1:22" hidden="1" outlineLevel="1">
      <c r="A2757" s="65">
        <v>2748</v>
      </c>
      <c r="B2757" s="117">
        <v>1</v>
      </c>
      <c r="C2757" s="325">
        <v>8.7753568827952268E-5</v>
      </c>
      <c r="D2757" s="358">
        <v>9.946486696175485E-5</v>
      </c>
      <c r="E2757" s="327">
        <v>9.440181905313069E-5</v>
      </c>
      <c r="F2757" s="332">
        <v>0</v>
      </c>
      <c r="G2757" s="358">
        <v>0</v>
      </c>
      <c r="H2757" s="327">
        <v>0</v>
      </c>
      <c r="I2757" s="332">
        <v>0</v>
      </c>
      <c r="J2757" s="358">
        <v>0</v>
      </c>
      <c r="K2757" s="327">
        <v>0</v>
      </c>
      <c r="L2757" s="336">
        <v>2.0677177565262342E-4</v>
      </c>
      <c r="M2757" s="210">
        <v>1.1415525114155251E-4</v>
      </c>
      <c r="N2757" s="325">
        <v>0.53260796362998875</v>
      </c>
      <c r="O2757" s="358">
        <v>0.63057317497003151</v>
      </c>
      <c r="P2757" s="327">
        <v>0.46598515799931539</v>
      </c>
      <c r="Q2757" s="332">
        <v>0.296816976127321</v>
      </c>
      <c r="R2757" s="358">
        <v>0.15196455357804309</v>
      </c>
      <c r="S2757" s="327">
        <v>0.15394873984770249</v>
      </c>
      <c r="T2757" s="358">
        <v>3.5983360294060726E-2</v>
      </c>
      <c r="U2757" s="358">
        <v>0.48002252182355293</v>
      </c>
      <c r="V2757" s="361">
        <v>0.51360746412808989</v>
      </c>
    </row>
    <row r="2758" spans="1:22" hidden="1" outlineLevel="1">
      <c r="A2758" s="65">
        <v>2749</v>
      </c>
      <c r="B2758" s="117">
        <v>1</v>
      </c>
      <c r="C2758" s="325">
        <v>8.6491017481567201E-5</v>
      </c>
      <c r="D2758" s="358">
        <v>9.9659286170045996E-5</v>
      </c>
      <c r="E2758" s="327">
        <v>9.411642122172092E-5</v>
      </c>
      <c r="F2758" s="332">
        <v>0</v>
      </c>
      <c r="G2758" s="358">
        <v>0</v>
      </c>
      <c r="H2758" s="327">
        <v>0</v>
      </c>
      <c r="I2758" s="332">
        <v>0</v>
      </c>
      <c r="J2758" s="358">
        <v>0</v>
      </c>
      <c r="K2758" s="327">
        <v>0</v>
      </c>
      <c r="L2758" s="336">
        <v>1.8797434150238492E-4</v>
      </c>
      <c r="M2758" s="210">
        <v>1.1415525114155251E-4</v>
      </c>
      <c r="N2758" s="325">
        <v>0.50095669447900248</v>
      </c>
      <c r="O2758" s="358">
        <v>0.61420775890525281</v>
      </c>
      <c r="P2758" s="327">
        <v>0.45734039251819858</v>
      </c>
      <c r="Q2758" s="332">
        <v>0.23085764809902742</v>
      </c>
      <c r="R2758" s="358">
        <v>0.18303594913186233</v>
      </c>
      <c r="S2758" s="327">
        <v>0.19287267941387459</v>
      </c>
      <c r="T2758" s="358">
        <v>3.5878757502508227E-2</v>
      </c>
      <c r="U2758" s="358">
        <v>0.40691174696012566</v>
      </c>
      <c r="V2758" s="361">
        <v>0.53332753547575595</v>
      </c>
    </row>
    <row r="2759" spans="1:22" hidden="1" outlineLevel="1">
      <c r="A2759" s="65">
        <v>2750</v>
      </c>
      <c r="B2759" s="117">
        <v>1</v>
      </c>
      <c r="C2759" s="325">
        <v>8.0265764308302213E-5</v>
      </c>
      <c r="D2759" s="358">
        <v>9.4371083704526581E-5</v>
      </c>
      <c r="E2759" s="327">
        <v>9.1612703882535228E-5</v>
      </c>
      <c r="F2759" s="332">
        <v>0</v>
      </c>
      <c r="G2759" s="358">
        <v>0</v>
      </c>
      <c r="H2759" s="327">
        <v>0</v>
      </c>
      <c r="I2759" s="332">
        <v>0</v>
      </c>
      <c r="J2759" s="358">
        <v>0</v>
      </c>
      <c r="K2759" s="327">
        <v>0</v>
      </c>
      <c r="L2759" s="336">
        <v>1.9032402077116473E-4</v>
      </c>
      <c r="M2759" s="210">
        <v>1.1415525114155251E-4</v>
      </c>
      <c r="N2759" s="325">
        <v>0.44745097758090674</v>
      </c>
      <c r="O2759" s="358">
        <v>0.577620188164082</v>
      </c>
      <c r="P2759" s="327">
        <v>0.37433076186868602</v>
      </c>
      <c r="Q2759" s="332">
        <v>0.23085764809902742</v>
      </c>
      <c r="R2759" s="358">
        <v>0.20292308867007791</v>
      </c>
      <c r="S2759" s="327">
        <v>0.23399094243060684</v>
      </c>
      <c r="T2759" s="358">
        <v>3.6506374251823237E-2</v>
      </c>
      <c r="U2759" s="358">
        <v>0.3540279098100732</v>
      </c>
      <c r="V2759" s="361">
        <v>0.45846302922906218</v>
      </c>
    </row>
    <row r="2760" spans="1:22" hidden="1" outlineLevel="1">
      <c r="A2760" s="65">
        <v>2751</v>
      </c>
      <c r="B2760" s="117">
        <v>1</v>
      </c>
      <c r="C2760" s="325">
        <v>7.9871998294330632E-5</v>
      </c>
      <c r="D2760" s="358">
        <v>9.0677118746994645E-5</v>
      </c>
      <c r="E2760" s="327">
        <v>9.2170526916654318E-5</v>
      </c>
      <c r="F2760" s="332">
        <v>0</v>
      </c>
      <c r="G2760" s="358">
        <v>0</v>
      </c>
      <c r="H2760" s="327">
        <v>0</v>
      </c>
      <c r="I2760" s="332">
        <v>0</v>
      </c>
      <c r="J2760" s="358">
        <v>0</v>
      </c>
      <c r="K2760" s="327">
        <v>0</v>
      </c>
      <c r="L2760" s="336">
        <v>2.1382081345896285E-4</v>
      </c>
      <c r="M2760" s="210">
        <v>1.1415525114155251E-4</v>
      </c>
      <c r="N2760" s="325">
        <v>0.33139632402729047</v>
      </c>
      <c r="O2760" s="358">
        <v>0.53345367376771158</v>
      </c>
      <c r="P2760" s="327">
        <v>0.33865425771431662</v>
      </c>
      <c r="Q2760" s="332">
        <v>0.19787798408488064</v>
      </c>
      <c r="R2760" s="358">
        <v>0.20436012152554681</v>
      </c>
      <c r="S2760" s="327">
        <v>0.20608082183454537</v>
      </c>
      <c r="T2760" s="358">
        <v>3.9958266373055808E-2</v>
      </c>
      <c r="U2760" s="358">
        <v>0.35301091294180303</v>
      </c>
      <c r="V2760" s="361">
        <v>0.4037537643133165</v>
      </c>
    </row>
    <row r="2761" spans="1:22" hidden="1" outlineLevel="1">
      <c r="A2761" s="65">
        <v>2752</v>
      </c>
      <c r="B2761" s="117">
        <v>1</v>
      </c>
      <c r="C2761" s="325">
        <v>7.8846956607166524E-5</v>
      </c>
      <c r="D2761" s="358">
        <v>8.9063439318178052E-5</v>
      </c>
      <c r="E2761" s="327">
        <v>9.2040800629649891E-5</v>
      </c>
      <c r="F2761" s="332">
        <v>0</v>
      </c>
      <c r="G2761" s="358">
        <v>0</v>
      </c>
      <c r="H2761" s="327">
        <v>0</v>
      </c>
      <c r="I2761" s="332">
        <v>0</v>
      </c>
      <c r="J2761" s="358">
        <v>0</v>
      </c>
      <c r="K2761" s="327">
        <v>0</v>
      </c>
      <c r="L2761" s="336">
        <v>2.2321953053408208E-4</v>
      </c>
      <c r="M2761" s="210">
        <v>1.1415525114155251E-4</v>
      </c>
      <c r="N2761" s="325">
        <v>0.23342810998852359</v>
      </c>
      <c r="O2761" s="358">
        <v>0.39779116705284617</v>
      </c>
      <c r="P2761" s="327">
        <v>0.23259476215605077</v>
      </c>
      <c r="Q2761" s="332">
        <v>0.13191865605658709</v>
      </c>
      <c r="R2761" s="358">
        <v>0.18195514743307822</v>
      </c>
      <c r="S2761" s="327">
        <v>0.19970040314099702</v>
      </c>
      <c r="T2761" s="358">
        <v>4.2677938953420862E-2</v>
      </c>
      <c r="U2761" s="358">
        <v>0.38318182003382018</v>
      </c>
      <c r="V2761" s="361">
        <v>0.32093404538978676</v>
      </c>
    </row>
    <row r="2762" spans="1:22" hidden="1" outlineLevel="1">
      <c r="A2762" s="65">
        <v>2753</v>
      </c>
      <c r="B2762" s="117">
        <v>1</v>
      </c>
      <c r="C2762" s="325">
        <v>7.9021963724487218E-5</v>
      </c>
      <c r="D2762" s="358">
        <v>9.3185126533950537E-5</v>
      </c>
      <c r="E2762" s="327">
        <v>9.1703512283438339E-5</v>
      </c>
      <c r="F2762" s="332">
        <v>0</v>
      </c>
      <c r="G2762" s="358">
        <v>0</v>
      </c>
      <c r="H2762" s="327">
        <v>0</v>
      </c>
      <c r="I2762" s="332">
        <v>0</v>
      </c>
      <c r="J2762" s="358">
        <v>0</v>
      </c>
      <c r="K2762" s="327">
        <v>0</v>
      </c>
      <c r="L2762" s="336">
        <v>2.2321953053408208E-4</v>
      </c>
      <c r="M2762" s="210">
        <v>1.1415525114155251E-4</v>
      </c>
      <c r="N2762" s="325">
        <v>0.19480602560785579</v>
      </c>
      <c r="O2762" s="358">
        <v>0.2441896612777823</v>
      </c>
      <c r="P2762" s="327">
        <v>0.1819120011036513</v>
      </c>
      <c r="Q2762" s="332">
        <v>0.296816976127321</v>
      </c>
      <c r="R2762" s="358">
        <v>0.16940237728380686</v>
      </c>
      <c r="S2762" s="327">
        <v>0.26042411348719147</v>
      </c>
      <c r="T2762" s="358">
        <v>6.9770061965518923E-2</v>
      </c>
      <c r="U2762" s="358">
        <v>0.43979464570086341</v>
      </c>
      <c r="V2762" s="361">
        <v>0.19587993440459067</v>
      </c>
    </row>
    <row r="2763" spans="1:22" hidden="1" outlineLevel="1">
      <c r="A2763" s="65">
        <v>2754</v>
      </c>
      <c r="B2763" s="117">
        <v>1</v>
      </c>
      <c r="C2763" s="325">
        <v>7.9671990160249829E-5</v>
      </c>
      <c r="D2763" s="358">
        <v>9.4565502912817741E-5</v>
      </c>
      <c r="E2763" s="327">
        <v>9.2533760520266761E-5</v>
      </c>
      <c r="F2763" s="332">
        <v>0</v>
      </c>
      <c r="G2763" s="358">
        <v>0</v>
      </c>
      <c r="H2763" s="327">
        <v>0</v>
      </c>
      <c r="I2763" s="332">
        <v>0</v>
      </c>
      <c r="J2763" s="358">
        <v>0</v>
      </c>
      <c r="K2763" s="327">
        <v>0</v>
      </c>
      <c r="L2763" s="336">
        <v>1.644775488145868E-4</v>
      </c>
      <c r="M2763" s="210">
        <v>1.1415525114155251E-4</v>
      </c>
      <c r="N2763" s="325">
        <v>0.12811227989684909</v>
      </c>
      <c r="O2763" s="358">
        <v>0.11759664980796074</v>
      </c>
      <c r="P2763" s="327">
        <v>8.9691202756000218E-2</v>
      </c>
      <c r="Q2763" s="332">
        <v>0.42873563218390809</v>
      </c>
      <c r="R2763" s="358">
        <v>0.15508958625619504</v>
      </c>
      <c r="S2763" s="327">
        <v>0.2114737977395012</v>
      </c>
      <c r="T2763" s="358">
        <v>6.6422772635838845E-2</v>
      </c>
      <c r="U2763" s="358">
        <v>0.48047452043167305</v>
      </c>
      <c r="V2763" s="361">
        <v>6.209570278987156E-2</v>
      </c>
    </row>
    <row r="2764" spans="1:22" hidden="1" outlineLevel="1">
      <c r="A2764" s="65">
        <v>2755</v>
      </c>
      <c r="B2764" s="117">
        <v>1</v>
      </c>
      <c r="C2764" s="325">
        <v>8.4772197579310301E-5</v>
      </c>
      <c r="D2764" s="358">
        <v>9.6256950024950792E-5</v>
      </c>
      <c r="E2764" s="327">
        <v>9.3895886533813369E-5</v>
      </c>
      <c r="F2764" s="332">
        <v>0</v>
      </c>
      <c r="G2764" s="358">
        <v>0</v>
      </c>
      <c r="H2764" s="327">
        <v>0</v>
      </c>
      <c r="I2764" s="332">
        <v>0</v>
      </c>
      <c r="J2764" s="358">
        <v>0</v>
      </c>
      <c r="K2764" s="327">
        <v>0</v>
      </c>
      <c r="L2764" s="336">
        <v>1.1748396343899057E-4</v>
      </c>
      <c r="M2764" s="210">
        <v>1.1415525114155251E-4</v>
      </c>
      <c r="N2764" s="325">
        <v>2.0158844042592428E-2</v>
      </c>
      <c r="O2764" s="358">
        <v>1.4420080845754977E-2</v>
      </c>
      <c r="P2764" s="327">
        <v>1.0756115942675781E-2</v>
      </c>
      <c r="Q2764" s="332">
        <v>0.26383731211317418</v>
      </c>
      <c r="R2764" s="358">
        <v>0.15493661446490242</v>
      </c>
      <c r="S2764" s="327">
        <v>0.21919613153377174</v>
      </c>
      <c r="T2764" s="358">
        <v>0.12364049961505752</v>
      </c>
      <c r="U2764" s="358">
        <v>0.57539422813689534</v>
      </c>
      <c r="V2764" s="361">
        <v>0</v>
      </c>
    </row>
    <row r="2765" spans="1:22" hidden="1" outlineLevel="1">
      <c r="A2765" s="65">
        <v>2756</v>
      </c>
      <c r="B2765" s="117">
        <v>1</v>
      </c>
      <c r="C2765" s="325">
        <v>8.9184877037468019E-5</v>
      </c>
      <c r="D2765" s="358">
        <v>1.0290608694850828E-4</v>
      </c>
      <c r="E2765" s="327">
        <v>1.007194892302469E-4</v>
      </c>
      <c r="F2765" s="332">
        <v>0</v>
      </c>
      <c r="G2765" s="358">
        <v>0</v>
      </c>
      <c r="H2765" s="327">
        <v>0</v>
      </c>
      <c r="I2765" s="332">
        <v>0</v>
      </c>
      <c r="J2765" s="358">
        <v>0</v>
      </c>
      <c r="K2765" s="327">
        <v>0</v>
      </c>
      <c r="L2765" s="336">
        <v>8.811297257924293E-5</v>
      </c>
      <c r="M2765" s="210">
        <v>1.1415525114155251E-4</v>
      </c>
      <c r="N2765" s="325">
        <v>0</v>
      </c>
      <c r="O2765" s="358">
        <v>0</v>
      </c>
      <c r="P2765" s="327">
        <v>0</v>
      </c>
      <c r="Q2765" s="332">
        <v>0.16489832007073388</v>
      </c>
      <c r="R2765" s="358">
        <v>0.18532270594558589</v>
      </c>
      <c r="S2765" s="327">
        <v>0.25720014553072862</v>
      </c>
      <c r="T2765" s="358">
        <v>0.1806490210111712</v>
      </c>
      <c r="U2765" s="358">
        <v>0.70816881927217656</v>
      </c>
      <c r="V2765" s="361">
        <v>0</v>
      </c>
    </row>
    <row r="2766" spans="1:22" hidden="1" outlineLevel="1">
      <c r="A2766" s="65">
        <v>2757</v>
      </c>
      <c r="B2766" s="117">
        <v>1</v>
      </c>
      <c r="C2766" s="325">
        <v>9.2603766079411747E-5</v>
      </c>
      <c r="D2766" s="358">
        <v>1.1896511355335769E-4</v>
      </c>
      <c r="E2766" s="327">
        <v>1.106694954434874E-4</v>
      </c>
      <c r="F2766" s="332">
        <v>0</v>
      </c>
      <c r="G2766" s="358">
        <v>0</v>
      </c>
      <c r="H2766" s="327">
        <v>0</v>
      </c>
      <c r="I2766" s="332">
        <v>0</v>
      </c>
      <c r="J2766" s="358">
        <v>0</v>
      </c>
      <c r="K2766" s="327">
        <v>0</v>
      </c>
      <c r="L2766" s="336">
        <v>5.8741981719495287E-5</v>
      </c>
      <c r="M2766" s="210">
        <v>1.1415525114155251E-4</v>
      </c>
      <c r="N2766" s="325">
        <v>0</v>
      </c>
      <c r="O2766" s="358">
        <v>0</v>
      </c>
      <c r="P2766" s="327">
        <v>0</v>
      </c>
      <c r="Q2766" s="332">
        <v>0.16489832007073388</v>
      </c>
      <c r="R2766" s="358">
        <v>0.26534143466024368</v>
      </c>
      <c r="S2766" s="327">
        <v>0.36087354074526168</v>
      </c>
      <c r="T2766" s="358">
        <v>0.21966586226025445</v>
      </c>
      <c r="U2766" s="358">
        <v>0.80636551688626967</v>
      </c>
      <c r="V2766" s="361">
        <v>0</v>
      </c>
    </row>
    <row r="2767" spans="1:22" hidden="1" outlineLevel="1">
      <c r="A2767" s="65">
        <v>2758</v>
      </c>
      <c r="B2767" s="117">
        <v>1</v>
      </c>
      <c r="C2767" s="325">
        <v>9.0009910590551324E-5</v>
      </c>
      <c r="D2767" s="358">
        <v>1.125881635214078E-4</v>
      </c>
      <c r="E2767" s="327">
        <v>1.0658311740284757E-4</v>
      </c>
      <c r="F2767" s="332">
        <v>0</v>
      </c>
      <c r="G2767" s="358">
        <v>0</v>
      </c>
      <c r="H2767" s="327">
        <v>0</v>
      </c>
      <c r="I2767" s="332">
        <v>0</v>
      </c>
      <c r="J2767" s="358">
        <v>1.2496089833732147E-4</v>
      </c>
      <c r="K2767" s="327">
        <v>0</v>
      </c>
      <c r="L2767" s="336">
        <v>3.7594868300476983E-5</v>
      </c>
      <c r="M2767" s="210">
        <v>1.1415525114155251E-4</v>
      </c>
      <c r="N2767" s="325">
        <v>0</v>
      </c>
      <c r="O2767" s="358">
        <v>0</v>
      </c>
      <c r="P2767" s="327">
        <v>0</v>
      </c>
      <c r="Q2767" s="332">
        <v>0.19787798408488064</v>
      </c>
      <c r="R2767" s="358">
        <v>0.3200323653163446</v>
      </c>
      <c r="S2767" s="327">
        <v>0.40724974522819513</v>
      </c>
      <c r="T2767" s="358">
        <v>0.20533527981756167</v>
      </c>
      <c r="U2767" s="358">
        <v>0.75777566651335826</v>
      </c>
      <c r="V2767" s="361">
        <v>0</v>
      </c>
    </row>
    <row r="2768" spans="1:22" hidden="1" outlineLevel="1">
      <c r="A2768" s="65">
        <v>2759</v>
      </c>
      <c r="B2768" s="117">
        <v>1</v>
      </c>
      <c r="C2768" s="325">
        <v>8.3703404112816013E-5</v>
      </c>
      <c r="D2768" s="358">
        <v>1.0520023360634391E-4</v>
      </c>
      <c r="E2768" s="327">
        <v>9.8695759152977639E-5</v>
      </c>
      <c r="F2768" s="332">
        <v>0</v>
      </c>
      <c r="G2768" s="358">
        <v>0</v>
      </c>
      <c r="H2768" s="327">
        <v>0</v>
      </c>
      <c r="I2768" s="332">
        <v>0</v>
      </c>
      <c r="J2768" s="358">
        <v>1.3729256593639927E-4</v>
      </c>
      <c r="K2768" s="327">
        <v>0</v>
      </c>
      <c r="L2768" s="336">
        <v>2.3496792687798115E-5</v>
      </c>
      <c r="M2768" s="210">
        <v>1.1415525114155251E-4</v>
      </c>
      <c r="N2768" s="325">
        <v>0</v>
      </c>
      <c r="O2768" s="358">
        <v>0</v>
      </c>
      <c r="P2768" s="327">
        <v>0</v>
      </c>
      <c r="Q2768" s="332">
        <v>0.32979664014146776</v>
      </c>
      <c r="R2768" s="358">
        <v>0.32713692923192472</v>
      </c>
      <c r="S2768" s="327">
        <v>0.4374892237135713</v>
      </c>
      <c r="T2768" s="358">
        <v>0.13901710997327532</v>
      </c>
      <c r="U2768" s="358">
        <v>0.62488807572604688</v>
      </c>
      <c r="V2768" s="361">
        <v>0</v>
      </c>
    </row>
    <row r="2769" spans="1:22" hidden="1" outlineLevel="1">
      <c r="A2769" s="65">
        <v>2760</v>
      </c>
      <c r="B2769" s="117">
        <v>1</v>
      </c>
      <c r="C2769" s="325">
        <v>7.7471900685361001E-5</v>
      </c>
      <c r="D2769" s="358">
        <v>9.6898533412311601E-5</v>
      </c>
      <c r="E2769" s="327">
        <v>9.0237605240288168E-5</v>
      </c>
      <c r="F2769" s="332">
        <v>0</v>
      </c>
      <c r="G2769" s="358">
        <v>0</v>
      </c>
      <c r="H2769" s="327">
        <v>0</v>
      </c>
      <c r="I2769" s="332">
        <v>0</v>
      </c>
      <c r="J2769" s="358">
        <v>1.5332373381520041E-4</v>
      </c>
      <c r="K2769" s="327">
        <v>0</v>
      </c>
      <c r="L2769" s="336">
        <v>9.3987170751192458E-6</v>
      </c>
      <c r="M2769" s="210">
        <v>1.1415525114155251E-4</v>
      </c>
      <c r="N2769" s="325">
        <v>0</v>
      </c>
      <c r="O2769" s="358">
        <v>0</v>
      </c>
      <c r="P2769" s="327">
        <v>0</v>
      </c>
      <c r="Q2769" s="332">
        <v>0.19787798408488064</v>
      </c>
      <c r="R2769" s="358">
        <v>0.37694691585690188</v>
      </c>
      <c r="S2769" s="327">
        <v>0.42972468820199061</v>
      </c>
      <c r="T2769" s="358">
        <v>9.8745035225561995E-2</v>
      </c>
      <c r="U2769" s="358">
        <v>0.55550628937961066</v>
      </c>
      <c r="V2769" s="361">
        <v>0</v>
      </c>
    </row>
    <row r="2770" spans="1:22" hidden="1" outlineLevel="1">
      <c r="A2770" s="65">
        <v>2761</v>
      </c>
      <c r="B2770" s="117">
        <v>1</v>
      </c>
      <c r="C2770" s="325">
        <v>6.987159159029049E-5</v>
      </c>
      <c r="D2770" s="358">
        <v>9.0716002588652874E-5</v>
      </c>
      <c r="E2770" s="327">
        <v>7.9846529651232562E-5</v>
      </c>
      <c r="F2770" s="332">
        <v>0</v>
      </c>
      <c r="G2770" s="358">
        <v>0</v>
      </c>
      <c r="H2770" s="327">
        <v>0</v>
      </c>
      <c r="I2770" s="332">
        <v>0</v>
      </c>
      <c r="J2770" s="358">
        <v>1.6318906789446265E-4</v>
      </c>
      <c r="K2770" s="327">
        <v>0</v>
      </c>
      <c r="L2770" s="336">
        <v>5.8741981719495289E-6</v>
      </c>
      <c r="M2770" s="210">
        <v>1.1415525114155251E-4</v>
      </c>
      <c r="N2770" s="325">
        <v>0</v>
      </c>
      <c r="O2770" s="358">
        <v>0</v>
      </c>
      <c r="P2770" s="327">
        <v>0</v>
      </c>
      <c r="Q2770" s="332">
        <v>0.23085764809902742</v>
      </c>
      <c r="R2770" s="358">
        <v>0.41193064151295911</v>
      </c>
      <c r="S2770" s="327">
        <v>0.43099908608333537</v>
      </c>
      <c r="T2770" s="358">
        <v>6.1297235849766249E-2</v>
      </c>
      <c r="U2770" s="358">
        <v>0.50013645988489763</v>
      </c>
      <c r="V2770" s="361">
        <v>0</v>
      </c>
    </row>
    <row r="2771" spans="1:22" hidden="1" outlineLevel="1">
      <c r="A2771" s="65">
        <v>2762</v>
      </c>
      <c r="B2771" s="117">
        <v>1</v>
      </c>
      <c r="C2771" s="325">
        <v>6.500264357626094E-5</v>
      </c>
      <c r="D2771" s="358">
        <v>8.3075327702810485E-5</v>
      </c>
      <c r="E2771" s="327">
        <v>7.2971036439997263E-5</v>
      </c>
      <c r="F2771" s="332">
        <v>0</v>
      </c>
      <c r="G2771" s="358">
        <v>0</v>
      </c>
      <c r="H2771" s="327">
        <v>0</v>
      </c>
      <c r="I2771" s="332">
        <v>7.132604024571815E-5</v>
      </c>
      <c r="J2771" s="358">
        <v>1.7469862432026854E-4</v>
      </c>
      <c r="K2771" s="327">
        <v>0</v>
      </c>
      <c r="L2771" s="336">
        <v>2.3496792687798115E-6</v>
      </c>
      <c r="M2771" s="210">
        <v>1.1415525114155251E-4</v>
      </c>
      <c r="N2771" s="325">
        <v>0</v>
      </c>
      <c r="O2771" s="358">
        <v>0</v>
      </c>
      <c r="P2771" s="327">
        <v>0</v>
      </c>
      <c r="Q2771" s="332">
        <v>0.23085764809902742</v>
      </c>
      <c r="R2771" s="358">
        <v>0.40824582243737739</v>
      </c>
      <c r="S2771" s="327">
        <v>0.50249186202419838</v>
      </c>
      <c r="T2771" s="358">
        <v>3.8180018916663276E-2</v>
      </c>
      <c r="U2771" s="358">
        <v>0.43855164952853315</v>
      </c>
      <c r="V2771" s="361">
        <v>0</v>
      </c>
    </row>
    <row r="2772" spans="1:22" hidden="1" outlineLevel="1">
      <c r="A2772" s="65">
        <v>2763</v>
      </c>
      <c r="B2772" s="117">
        <v>1</v>
      </c>
      <c r="C2772" s="325">
        <v>6.2340035291310255E-5</v>
      </c>
      <c r="D2772" s="358">
        <v>7.8875872803721542E-5</v>
      </c>
      <c r="E2772" s="327">
        <v>6.8923576285458756E-5</v>
      </c>
      <c r="F2772" s="332">
        <v>0</v>
      </c>
      <c r="G2772" s="358">
        <v>0</v>
      </c>
      <c r="H2772" s="327">
        <v>0</v>
      </c>
      <c r="I2772" s="332">
        <v>8.9157550307147697E-5</v>
      </c>
      <c r="J2772" s="358">
        <v>1.8456395839953077E-4</v>
      </c>
      <c r="K2772" s="327">
        <v>0</v>
      </c>
      <c r="L2772" s="336">
        <v>1.1748396343899057E-6</v>
      </c>
      <c r="M2772" s="210">
        <v>1.1415525114155251E-4</v>
      </c>
      <c r="N2772" s="325">
        <v>0</v>
      </c>
      <c r="O2772" s="358">
        <v>0</v>
      </c>
      <c r="P2772" s="327">
        <v>0</v>
      </c>
      <c r="Q2772" s="332">
        <v>0.32979664014146776</v>
      </c>
      <c r="R2772" s="358">
        <v>0.40507118552317356</v>
      </c>
      <c r="S2772" s="327">
        <v>0.50300668427714978</v>
      </c>
      <c r="T2772" s="358">
        <v>2.3012614141550466E-2</v>
      </c>
      <c r="U2772" s="358">
        <v>0.39436878558479271</v>
      </c>
      <c r="V2772" s="361">
        <v>0</v>
      </c>
    </row>
    <row r="2773" spans="1:22" hidden="1" outlineLevel="1">
      <c r="A2773" s="65">
        <v>2764</v>
      </c>
      <c r="B2773" s="117">
        <v>1</v>
      </c>
      <c r="C2773" s="325">
        <v>6.1058733182355103E-5</v>
      </c>
      <c r="D2773" s="358">
        <v>7.6698377670860612E-5</v>
      </c>
      <c r="E2773" s="327">
        <v>6.7146326153497924E-5</v>
      </c>
      <c r="F2773" s="332">
        <v>0</v>
      </c>
      <c r="G2773" s="358">
        <v>0</v>
      </c>
      <c r="H2773" s="327">
        <v>0</v>
      </c>
      <c r="I2773" s="332">
        <v>9.5844366580183796E-5</v>
      </c>
      <c r="J2773" s="358">
        <v>1.8127551370644335E-4</v>
      </c>
      <c r="K2773" s="327">
        <v>0</v>
      </c>
      <c r="L2773" s="336">
        <v>1.409807561267887E-5</v>
      </c>
      <c r="M2773" s="210">
        <v>1.1415525114155251E-4</v>
      </c>
      <c r="N2773" s="325">
        <v>0</v>
      </c>
      <c r="O2773" s="358">
        <v>0</v>
      </c>
      <c r="P2773" s="327">
        <v>0</v>
      </c>
      <c r="Q2773" s="332">
        <v>0.296816976127321</v>
      </c>
      <c r="R2773" s="358">
        <v>0.39642180614880557</v>
      </c>
      <c r="S2773" s="327">
        <v>0.48008443626978026</v>
      </c>
      <c r="T2773" s="358">
        <v>1.9874530394975404E-2</v>
      </c>
      <c r="U2773" s="358">
        <v>0.3841988169020904</v>
      </c>
      <c r="V2773" s="361">
        <v>0</v>
      </c>
    </row>
    <row r="2774" spans="1:22" hidden="1" outlineLevel="1">
      <c r="A2774" s="65">
        <v>2765</v>
      </c>
      <c r="B2774" s="117">
        <v>1</v>
      </c>
      <c r="C2774" s="325">
        <v>6.0852474794084284E-5</v>
      </c>
      <c r="D2774" s="358">
        <v>7.6134561966816262E-5</v>
      </c>
      <c r="E2774" s="327">
        <v>6.6419858946273065E-5</v>
      </c>
      <c r="F2774" s="332">
        <v>0</v>
      </c>
      <c r="G2774" s="358">
        <v>0</v>
      </c>
      <c r="H2774" s="327">
        <v>0</v>
      </c>
      <c r="I2774" s="332">
        <v>8.9157550307147697E-5</v>
      </c>
      <c r="J2774" s="358">
        <v>2.5115496343455074E-4</v>
      </c>
      <c r="K2774" s="327">
        <v>0</v>
      </c>
      <c r="L2774" s="336">
        <v>3.7594868300476983E-5</v>
      </c>
      <c r="M2774" s="210">
        <v>1.1415525114155251E-4</v>
      </c>
      <c r="N2774" s="325">
        <v>0</v>
      </c>
      <c r="O2774" s="358">
        <v>0</v>
      </c>
      <c r="P2774" s="327">
        <v>0</v>
      </c>
      <c r="Q2774" s="332">
        <v>0.19787798408488064</v>
      </c>
      <c r="R2774" s="358">
        <v>0.38577637735590498</v>
      </c>
      <c r="S2774" s="327">
        <v>0.50877944799630226</v>
      </c>
      <c r="T2774" s="358">
        <v>2.144357226826293E-2</v>
      </c>
      <c r="U2774" s="358">
        <v>0.37967883082088927</v>
      </c>
      <c r="V2774" s="361">
        <v>0</v>
      </c>
    </row>
    <row r="2775" spans="1:22" hidden="1" outlineLevel="1">
      <c r="A2775" s="65">
        <v>2766</v>
      </c>
      <c r="B2775" s="117">
        <v>1</v>
      </c>
      <c r="C2775" s="325">
        <v>6.2590045458911262E-5</v>
      </c>
      <c r="D2775" s="358">
        <v>7.8623127832943039E-5</v>
      </c>
      <c r="E2775" s="327">
        <v>6.7029572495193936E-5</v>
      </c>
      <c r="F2775" s="332">
        <v>0</v>
      </c>
      <c r="G2775" s="358">
        <v>0</v>
      </c>
      <c r="H2775" s="327">
        <v>0</v>
      </c>
      <c r="I2775" s="332">
        <v>1.0253118285321984E-4</v>
      </c>
      <c r="J2775" s="358">
        <v>2.3964540700874485E-4</v>
      </c>
      <c r="K2775" s="327">
        <v>0</v>
      </c>
      <c r="L2775" s="336">
        <v>9.3987170751192462E-5</v>
      </c>
      <c r="M2775" s="210">
        <v>1.1415525114155251E-4</v>
      </c>
      <c r="N2775" s="325">
        <v>3.3912074090342408E-3</v>
      </c>
      <c r="O2775" s="358">
        <v>2.088119019275237E-3</v>
      </c>
      <c r="P2775" s="327">
        <v>2.1186656826948621E-3</v>
      </c>
      <c r="Q2775" s="332">
        <v>0.19787798408488064</v>
      </c>
      <c r="R2775" s="358">
        <v>0.41677645236766658</v>
      </c>
      <c r="S2775" s="327">
        <v>0.55141686226982156</v>
      </c>
      <c r="T2775" s="358">
        <v>4.5293008742233423E-2</v>
      </c>
      <c r="U2775" s="358">
        <v>0.40600774974388548</v>
      </c>
      <c r="V2775" s="361">
        <v>0</v>
      </c>
    </row>
    <row r="2776" spans="1:22" hidden="1" outlineLevel="1">
      <c r="A2776" s="65">
        <v>2767</v>
      </c>
      <c r="B2776" s="117">
        <v>1</v>
      </c>
      <c r="C2776" s="325">
        <v>6.2665048509191561E-5</v>
      </c>
      <c r="D2776" s="358">
        <v>7.6562284225056796E-5</v>
      </c>
      <c r="E2776" s="327">
        <v>6.5343130764136215E-5</v>
      </c>
      <c r="F2776" s="332">
        <v>0</v>
      </c>
      <c r="G2776" s="358">
        <v>0</v>
      </c>
      <c r="H2776" s="327">
        <v>0</v>
      </c>
      <c r="I2776" s="332">
        <v>1.136758766416133E-4</v>
      </c>
      <c r="J2776" s="358">
        <v>2.2402529471657963E-4</v>
      </c>
      <c r="K2776" s="327">
        <v>0</v>
      </c>
      <c r="L2776" s="336">
        <v>1.8210014333043539E-4</v>
      </c>
      <c r="M2776" s="210">
        <v>1.1415525114155251E-4</v>
      </c>
      <c r="N2776" s="325">
        <v>2.7694860507112961E-2</v>
      </c>
      <c r="O2776" s="358">
        <v>5.2260586489435872E-2</v>
      </c>
      <c r="P2776" s="327">
        <v>3.0100296449689146E-2</v>
      </c>
      <c r="Q2776" s="332">
        <v>0.36277630415561452</v>
      </c>
      <c r="R2776" s="358">
        <v>0.45452471702432534</v>
      </c>
      <c r="S2776" s="327">
        <v>0.67857795874880977</v>
      </c>
      <c r="T2776" s="358">
        <v>4.6129831074653432E-2</v>
      </c>
      <c r="U2776" s="358">
        <v>0.41888971007530851</v>
      </c>
      <c r="V2776" s="361">
        <v>6.1551358582713774E-2</v>
      </c>
    </row>
    <row r="2777" spans="1:22" hidden="1" outlineLevel="1">
      <c r="A2777" s="65">
        <v>2768</v>
      </c>
      <c r="B2777" s="117">
        <v>1</v>
      </c>
      <c r="C2777" s="325">
        <v>6.6071437042755228E-5</v>
      </c>
      <c r="D2777" s="358">
        <v>8.3619701486025721E-5</v>
      </c>
      <c r="E2777" s="327">
        <v>6.9157083602066746E-5</v>
      </c>
      <c r="F2777" s="332">
        <v>0</v>
      </c>
      <c r="G2777" s="358">
        <v>0</v>
      </c>
      <c r="H2777" s="327">
        <v>0</v>
      </c>
      <c r="I2777" s="332">
        <v>1.136758766416133E-4</v>
      </c>
      <c r="J2777" s="358">
        <v>0</v>
      </c>
      <c r="K2777" s="327">
        <v>0</v>
      </c>
      <c r="L2777" s="336">
        <v>1.5860335064263727E-4</v>
      </c>
      <c r="M2777" s="210">
        <v>1.1415525114155251E-4</v>
      </c>
      <c r="N2777" s="325">
        <v>7.6867367938109443E-2</v>
      </c>
      <c r="O2777" s="358">
        <v>0.15077178481646419</v>
      </c>
      <c r="P2777" s="327">
        <v>9.8414007866534217E-2</v>
      </c>
      <c r="Q2777" s="332">
        <v>0.296816976127321</v>
      </c>
      <c r="R2777" s="358">
        <v>0.49805960997159948</v>
      </c>
      <c r="S2777" s="327">
        <v>0.71915608401052356</v>
      </c>
      <c r="T2777" s="358">
        <v>5.0627751111411025E-2</v>
      </c>
      <c r="U2777" s="358">
        <v>0.47595453435047191</v>
      </c>
      <c r="V2777" s="361">
        <v>0.13853674590582282</v>
      </c>
    </row>
    <row r="2778" spans="1:22" hidden="1" outlineLevel="1">
      <c r="A2778" s="65">
        <v>2769</v>
      </c>
      <c r="B2778" s="117">
        <v>1</v>
      </c>
      <c r="C2778" s="325">
        <v>7.2296690216020216E-5</v>
      </c>
      <c r="D2778" s="358">
        <v>9.1804750155083346E-5</v>
      </c>
      <c r="E2778" s="327">
        <v>7.7783881687861972E-5</v>
      </c>
      <c r="F2778" s="332">
        <v>0</v>
      </c>
      <c r="G2778" s="358">
        <v>0</v>
      </c>
      <c r="H2778" s="327">
        <v>0</v>
      </c>
      <c r="I2778" s="332">
        <v>8.4699672791790334E-5</v>
      </c>
      <c r="J2778" s="358">
        <v>0</v>
      </c>
      <c r="K2778" s="327">
        <v>0</v>
      </c>
      <c r="L2778" s="336">
        <v>1.4685495429873823E-4</v>
      </c>
      <c r="M2778" s="210">
        <v>1.1415525114155251E-4</v>
      </c>
      <c r="N2778" s="325">
        <v>9.6272610334249831E-2</v>
      </c>
      <c r="O2778" s="358">
        <v>0.20249617312742474</v>
      </c>
      <c r="P2778" s="327">
        <v>0.13803763053203108</v>
      </c>
      <c r="Q2778" s="332">
        <v>0.42873563218390809</v>
      </c>
      <c r="R2778" s="358">
        <v>0.51776332440430528</v>
      </c>
      <c r="S2778" s="327">
        <v>0.70545843483896842</v>
      </c>
      <c r="T2778" s="358">
        <v>8.8075550487206791E-2</v>
      </c>
      <c r="U2778" s="358">
        <v>0.48917549363798507</v>
      </c>
      <c r="V2778" s="361">
        <v>0.23406037451673703</v>
      </c>
    </row>
    <row r="2779" spans="1:22" hidden="1" outlineLevel="1">
      <c r="A2779" s="65">
        <v>2770</v>
      </c>
      <c r="B2779" s="117">
        <v>1</v>
      </c>
      <c r="C2779" s="325">
        <v>7.8703200760795936E-5</v>
      </c>
      <c r="D2779" s="358">
        <v>9.7948397137083843E-5</v>
      </c>
      <c r="E2779" s="327">
        <v>8.411452449367862E-5</v>
      </c>
      <c r="F2779" s="332">
        <v>0</v>
      </c>
      <c r="G2779" s="358">
        <v>0</v>
      </c>
      <c r="H2779" s="327">
        <v>0</v>
      </c>
      <c r="I2779" s="332">
        <v>0</v>
      </c>
      <c r="J2779" s="358">
        <v>0</v>
      </c>
      <c r="K2779" s="327">
        <v>0</v>
      </c>
      <c r="L2779" s="336">
        <v>1.644775488145868E-4</v>
      </c>
      <c r="M2779" s="210">
        <v>1.1415525114155251E-4</v>
      </c>
      <c r="N2779" s="325">
        <v>0.10117102103618818</v>
      </c>
      <c r="O2779" s="358">
        <v>0.34906847911295047</v>
      </c>
      <c r="P2779" s="327">
        <v>0.15863533252778181</v>
      </c>
      <c r="Q2779" s="332">
        <v>0.46171529619805485</v>
      </c>
      <c r="R2779" s="358">
        <v>0.50250810600283624</v>
      </c>
      <c r="S2779" s="327">
        <v>0.704470992050376</v>
      </c>
      <c r="T2779" s="358">
        <v>7.5627818292459029E-2</v>
      </c>
      <c r="U2779" s="358">
        <v>0.48612450303317428</v>
      </c>
      <c r="V2779" s="361">
        <v>0.2426492557657203</v>
      </c>
    </row>
    <row r="2780" spans="1:22" hidden="1" outlineLevel="1">
      <c r="A2780" s="65">
        <v>2771</v>
      </c>
      <c r="B2780" s="117">
        <v>1</v>
      </c>
      <c r="C2780" s="325">
        <v>8.3378390894934707E-5</v>
      </c>
      <c r="D2780" s="358">
        <v>9.9581518486729537E-5</v>
      </c>
      <c r="E2780" s="327">
        <v>8.7694970015001161E-5</v>
      </c>
      <c r="F2780" s="332">
        <v>0</v>
      </c>
      <c r="G2780" s="358">
        <v>0</v>
      </c>
      <c r="H2780" s="327">
        <v>0</v>
      </c>
      <c r="I2780" s="332">
        <v>0</v>
      </c>
      <c r="J2780" s="358">
        <v>0</v>
      </c>
      <c r="K2780" s="327">
        <v>0</v>
      </c>
      <c r="L2780" s="336">
        <v>1.8797434150238492E-4</v>
      </c>
      <c r="M2780" s="210">
        <v>1.1415525114155251E-4</v>
      </c>
      <c r="N2780" s="325">
        <v>0.13376429224523947</v>
      </c>
      <c r="O2780" s="358">
        <v>0.43596616589132325</v>
      </c>
      <c r="P2780" s="327">
        <v>0.21613562013440313</v>
      </c>
      <c r="Q2780" s="332">
        <v>0.59363395225464199</v>
      </c>
      <c r="R2780" s="358">
        <v>0.51475283149700757</v>
      </c>
      <c r="S2780" s="327">
        <v>0.65806947206537525</v>
      </c>
      <c r="T2780" s="358">
        <v>7.6150832250221553E-2</v>
      </c>
      <c r="U2780" s="358">
        <v>0.48465550755678394</v>
      </c>
      <c r="V2780" s="361">
        <v>0.28305898772204813</v>
      </c>
    </row>
    <row r="2781" spans="1:22" hidden="1" outlineLevel="1">
      <c r="A2781" s="65">
        <v>2772</v>
      </c>
      <c r="B2781" s="117">
        <v>1</v>
      </c>
      <c r="C2781" s="325">
        <v>8.5203465118422039E-5</v>
      </c>
      <c r="D2781" s="358">
        <v>1.0051473068652708E-4</v>
      </c>
      <c r="E2781" s="327">
        <v>8.891439711284289E-5</v>
      </c>
      <c r="F2781" s="332">
        <v>0</v>
      </c>
      <c r="G2781" s="358">
        <v>0</v>
      </c>
      <c r="H2781" s="327">
        <v>0</v>
      </c>
      <c r="I2781" s="332">
        <v>0</v>
      </c>
      <c r="J2781" s="358">
        <v>0</v>
      </c>
      <c r="K2781" s="327">
        <v>0</v>
      </c>
      <c r="L2781" s="336">
        <v>2.0677177565262342E-4</v>
      </c>
      <c r="M2781" s="210">
        <v>1.1415525114155251E-4</v>
      </c>
      <c r="N2781" s="325">
        <v>0.11624305396522924</v>
      </c>
      <c r="O2781" s="358">
        <v>0.46746941763477035</v>
      </c>
      <c r="P2781" s="327">
        <v>0.23270266962077998</v>
      </c>
      <c r="Q2781" s="332">
        <v>0.69257294429708227</v>
      </c>
      <c r="R2781" s="358">
        <v>0.53884281092013597</v>
      </c>
      <c r="S2781" s="327">
        <v>0.61540674228978909</v>
      </c>
      <c r="T2781" s="358">
        <v>6.035581072579372E-2</v>
      </c>
      <c r="U2781" s="358">
        <v>0.43064167388643132</v>
      </c>
      <c r="V2781" s="361">
        <v>0.27887524823365456</v>
      </c>
    </row>
    <row r="2782" spans="1:22" hidden="1" outlineLevel="1">
      <c r="A2782" s="65">
        <v>2773</v>
      </c>
      <c r="B2782" s="117">
        <v>1</v>
      </c>
      <c r="C2782" s="325">
        <v>8.4184673685447941E-5</v>
      </c>
      <c r="D2782" s="358">
        <v>1.0288664502767917E-4</v>
      </c>
      <c r="E2782" s="327">
        <v>9.0043015809781522E-5</v>
      </c>
      <c r="F2782" s="332">
        <v>0</v>
      </c>
      <c r="G2782" s="358">
        <v>1.8147252996047263E-4</v>
      </c>
      <c r="H2782" s="327">
        <v>0</v>
      </c>
      <c r="I2782" s="332">
        <v>0</v>
      </c>
      <c r="J2782" s="358">
        <v>0</v>
      </c>
      <c r="K2782" s="327">
        <v>0</v>
      </c>
      <c r="L2782" s="336">
        <v>1.8797434150238492E-4</v>
      </c>
      <c r="M2782" s="210">
        <v>1.1415525114155251E-4</v>
      </c>
      <c r="N2782" s="325">
        <v>0.18425560255752707</v>
      </c>
      <c r="O2782" s="358">
        <v>0.42441639009688592</v>
      </c>
      <c r="P2782" s="327">
        <v>0.2493105756801266</v>
      </c>
      <c r="Q2782" s="332">
        <v>0.56065428824049512</v>
      </c>
      <c r="R2782" s="358">
        <v>0.63956544811046623</v>
      </c>
      <c r="S2782" s="327">
        <v>0.57661783716237147</v>
      </c>
      <c r="T2782" s="358">
        <v>3.9121444040635792E-2</v>
      </c>
      <c r="U2782" s="358">
        <v>0.37572384299983835</v>
      </c>
      <c r="V2782" s="361">
        <v>0.35900760164639128</v>
      </c>
    </row>
    <row r="2783" spans="1:22" hidden="1" outlineLevel="1">
      <c r="A2783" s="65">
        <v>2774</v>
      </c>
      <c r="B2783" s="117">
        <v>1</v>
      </c>
      <c r="C2783" s="325">
        <v>7.896571143677699E-5</v>
      </c>
      <c r="D2783" s="358">
        <v>9.6315275787438136E-5</v>
      </c>
      <c r="E2783" s="327">
        <v>8.4296141295484841E-5</v>
      </c>
      <c r="F2783" s="332">
        <v>0</v>
      </c>
      <c r="G2783" s="358">
        <v>1.995614316607128E-4</v>
      </c>
      <c r="H2783" s="327">
        <v>0</v>
      </c>
      <c r="I2783" s="332">
        <v>0</v>
      </c>
      <c r="J2783" s="358">
        <v>0</v>
      </c>
      <c r="K2783" s="327">
        <v>0</v>
      </c>
      <c r="L2783" s="336">
        <v>1.9032402077116473E-4</v>
      </c>
      <c r="M2783" s="210">
        <v>1.1415525114155251E-4</v>
      </c>
      <c r="N2783" s="325">
        <v>0.14111190829814702</v>
      </c>
      <c r="O2783" s="358">
        <v>0.40882127159021808</v>
      </c>
      <c r="P2783" s="327">
        <v>0.22747337568714107</v>
      </c>
      <c r="Q2783" s="332">
        <v>0.39575596816976127</v>
      </c>
      <c r="R2783" s="358">
        <v>0.56221899774019723</v>
      </c>
      <c r="S2783" s="327">
        <v>0.5819686113500171</v>
      </c>
      <c r="T2783" s="358">
        <v>3.159004304885564E-2</v>
      </c>
      <c r="U2783" s="358">
        <v>0.35210691572556285</v>
      </c>
      <c r="V2783" s="361">
        <v>0.41579346718411297</v>
      </c>
    </row>
    <row r="2784" spans="1:22" hidden="1" outlineLevel="1">
      <c r="A2784" s="65">
        <v>2775</v>
      </c>
      <c r="B2784" s="117">
        <v>1</v>
      </c>
      <c r="C2784" s="325">
        <v>7.7721910852962008E-5</v>
      </c>
      <c r="D2784" s="358">
        <v>9.3496197267216384E-5</v>
      </c>
      <c r="E2784" s="327">
        <v>8.0715695774162313E-5</v>
      </c>
      <c r="F2784" s="332">
        <v>0</v>
      </c>
      <c r="G2784" s="358">
        <v>2.0306250940914627E-4</v>
      </c>
      <c r="H2784" s="327">
        <v>0</v>
      </c>
      <c r="I2784" s="332">
        <v>0</v>
      </c>
      <c r="J2784" s="358">
        <v>0</v>
      </c>
      <c r="K2784" s="327">
        <v>0</v>
      </c>
      <c r="L2784" s="336">
        <v>2.1382081345896285E-4</v>
      </c>
      <c r="M2784" s="210">
        <v>1.1415525114155251E-4</v>
      </c>
      <c r="N2784" s="325">
        <v>0.12095306425555459</v>
      </c>
      <c r="O2784" s="358">
        <v>0.30719554268600791</v>
      </c>
      <c r="P2784" s="327">
        <v>0.16105944845777923</v>
      </c>
      <c r="Q2784" s="332">
        <v>0.56065428824049512</v>
      </c>
      <c r="R2784" s="358">
        <v>0.544898874476061</v>
      </c>
      <c r="S2784" s="327">
        <v>0.53582027402728283</v>
      </c>
      <c r="T2784" s="358">
        <v>3.1799248631960646E-2</v>
      </c>
      <c r="U2784" s="358">
        <v>0.35165491711744268</v>
      </c>
      <c r="V2784" s="361">
        <v>0.2050719459812799</v>
      </c>
    </row>
    <row r="2785" spans="1:22" hidden="1" outlineLevel="1">
      <c r="A2785" s="65">
        <v>2776</v>
      </c>
      <c r="B2785" s="117">
        <v>1</v>
      </c>
      <c r="C2785" s="325">
        <v>7.4890545704880639E-5</v>
      </c>
      <c r="D2785" s="358">
        <v>9.2388007779956811E-5</v>
      </c>
      <c r="E2785" s="327">
        <v>8.3245358370748882E-5</v>
      </c>
      <c r="F2785" s="332">
        <v>0</v>
      </c>
      <c r="G2785" s="358">
        <v>1.8964171137348428E-4</v>
      </c>
      <c r="H2785" s="327">
        <v>0</v>
      </c>
      <c r="I2785" s="332">
        <v>0</v>
      </c>
      <c r="J2785" s="358">
        <v>0</v>
      </c>
      <c r="K2785" s="327">
        <v>0</v>
      </c>
      <c r="L2785" s="336">
        <v>2.2321953053408208E-4</v>
      </c>
      <c r="M2785" s="210">
        <v>1.1415525114155251E-4</v>
      </c>
      <c r="N2785" s="325">
        <v>0.13602509718459566</v>
      </c>
      <c r="O2785" s="358">
        <v>0.26879913662688182</v>
      </c>
      <c r="P2785" s="327">
        <v>9.4623575565010248E-2</v>
      </c>
      <c r="Q2785" s="332">
        <v>0.296816976127321</v>
      </c>
      <c r="R2785" s="358">
        <v>0.5593141419927089</v>
      </c>
      <c r="S2785" s="327">
        <v>0.57384960352630687</v>
      </c>
      <c r="T2785" s="358">
        <v>3.8180018916663276E-2</v>
      </c>
      <c r="U2785" s="358">
        <v>0.35459290807022337</v>
      </c>
      <c r="V2785" s="361">
        <v>9.7004733466294679E-2</v>
      </c>
    </row>
    <row r="2786" spans="1:22" hidden="1" outlineLevel="1">
      <c r="A2786" s="65">
        <v>2777</v>
      </c>
      <c r="B2786" s="117">
        <v>1</v>
      </c>
      <c r="C2786" s="325">
        <v>7.4103013676937477E-5</v>
      </c>
      <c r="D2786" s="358">
        <v>9.2932381563172047E-5</v>
      </c>
      <c r="E2786" s="327">
        <v>8.43739770676875E-5</v>
      </c>
      <c r="F2786" s="332">
        <v>0</v>
      </c>
      <c r="G2786" s="358">
        <v>0</v>
      </c>
      <c r="H2786" s="327">
        <v>0</v>
      </c>
      <c r="I2786" s="332">
        <v>0</v>
      </c>
      <c r="J2786" s="358">
        <v>0</v>
      </c>
      <c r="K2786" s="327">
        <v>0</v>
      </c>
      <c r="L2786" s="336">
        <v>2.2321953053408208E-4</v>
      </c>
      <c r="M2786" s="210">
        <v>1.1415525114155251E-4</v>
      </c>
      <c r="N2786" s="325">
        <v>8.9866996339407368E-2</v>
      </c>
      <c r="O2786" s="358">
        <v>0.17781215227651656</v>
      </c>
      <c r="P2786" s="327">
        <v>5.1811285019151908E-2</v>
      </c>
      <c r="Q2786" s="332">
        <v>9.8938992042440319E-2</v>
      </c>
      <c r="R2786" s="358">
        <v>0.54538685602263659</v>
      </c>
      <c r="S2786" s="327">
        <v>0.54603231565168975</v>
      </c>
      <c r="T2786" s="358">
        <v>5.020933994520102E-2</v>
      </c>
      <c r="U2786" s="358">
        <v>0.40352175739922486</v>
      </c>
      <c r="V2786" s="361">
        <v>2.1936384437958808E-2</v>
      </c>
    </row>
    <row r="2787" spans="1:22" hidden="1" outlineLevel="1">
      <c r="A2787" s="65">
        <v>2778</v>
      </c>
      <c r="B2787" s="117">
        <v>1</v>
      </c>
      <c r="C2787" s="325">
        <v>7.7196889500999899E-5</v>
      </c>
      <c r="D2787" s="358">
        <v>9.4837689804425359E-5</v>
      </c>
      <c r="E2787" s="327">
        <v>8.6410679773657212E-5</v>
      </c>
      <c r="F2787" s="332">
        <v>0</v>
      </c>
      <c r="G2787" s="358">
        <v>0</v>
      </c>
      <c r="H2787" s="327">
        <v>0</v>
      </c>
      <c r="I2787" s="332">
        <v>0</v>
      </c>
      <c r="J2787" s="358">
        <v>0</v>
      </c>
      <c r="K2787" s="327">
        <v>0</v>
      </c>
      <c r="L2787" s="336">
        <v>1.644775488145868E-4</v>
      </c>
      <c r="M2787" s="210">
        <v>1.1415525114155251E-4</v>
      </c>
      <c r="N2787" s="325">
        <v>3.8810484792280754E-2</v>
      </c>
      <c r="O2787" s="358">
        <v>9.2734131893408858E-2</v>
      </c>
      <c r="P2787" s="327">
        <v>2.1200680318451154E-2</v>
      </c>
      <c r="Q2787" s="332">
        <v>6.5959328028293546E-2</v>
      </c>
      <c r="R2787" s="358">
        <v>0.60990484507287779</v>
      </c>
      <c r="S2787" s="327">
        <v>0.49173965500317801</v>
      </c>
      <c r="T2787" s="358">
        <v>9.7385198935379488E-2</v>
      </c>
      <c r="U2787" s="358">
        <v>0.44284563630567414</v>
      </c>
      <c r="V2787" s="361">
        <v>0</v>
      </c>
    </row>
    <row r="2788" spans="1:22" hidden="1" outlineLevel="1">
      <c r="A2788" s="65">
        <v>2779</v>
      </c>
      <c r="B2788" s="117">
        <v>1</v>
      </c>
      <c r="C2788" s="325">
        <v>8.3234635048564133E-5</v>
      </c>
      <c r="D2788" s="358">
        <v>9.6995743016457174E-5</v>
      </c>
      <c r="E2788" s="327">
        <v>8.9718700092270422E-5</v>
      </c>
      <c r="F2788" s="332">
        <v>0</v>
      </c>
      <c r="G2788" s="358">
        <v>0</v>
      </c>
      <c r="H2788" s="327">
        <v>0</v>
      </c>
      <c r="I2788" s="332">
        <v>0</v>
      </c>
      <c r="J2788" s="358">
        <v>0</v>
      </c>
      <c r="K2788" s="327">
        <v>0</v>
      </c>
      <c r="L2788" s="336">
        <v>1.1748396343899057E-4</v>
      </c>
      <c r="M2788" s="210">
        <v>1.1415525114155251E-4</v>
      </c>
      <c r="N2788" s="325">
        <v>5.4636119367773867E-3</v>
      </c>
      <c r="O2788" s="358">
        <v>1.7730708624172215E-2</v>
      </c>
      <c r="P2788" s="327">
        <v>2.9618642132451536E-3</v>
      </c>
      <c r="Q2788" s="332">
        <v>0.13191865605658709</v>
      </c>
      <c r="R2788" s="358">
        <v>0.52976430121633222</v>
      </c>
      <c r="S2788" s="327">
        <v>0.28639309329495899</v>
      </c>
      <c r="T2788" s="358">
        <v>0.16307575203035082</v>
      </c>
      <c r="U2788" s="358">
        <v>0.53256736001751526</v>
      </c>
      <c r="V2788" s="361">
        <v>0</v>
      </c>
    </row>
    <row r="2789" spans="1:22" hidden="1" outlineLevel="1">
      <c r="A2789" s="65">
        <v>2780</v>
      </c>
      <c r="B2789" s="117">
        <v>1</v>
      </c>
      <c r="C2789" s="325">
        <v>8.6784779428498388E-5</v>
      </c>
      <c r="D2789" s="358">
        <v>1.032949253650906E-4</v>
      </c>
      <c r="E2789" s="327">
        <v>9.7061207936721699E-5</v>
      </c>
      <c r="F2789" s="332">
        <v>0</v>
      </c>
      <c r="G2789" s="358">
        <v>0</v>
      </c>
      <c r="H2789" s="327">
        <v>0</v>
      </c>
      <c r="I2789" s="332">
        <v>0</v>
      </c>
      <c r="J2789" s="358">
        <v>0</v>
      </c>
      <c r="K2789" s="327">
        <v>0</v>
      </c>
      <c r="L2789" s="336">
        <v>8.811297257924293E-5</v>
      </c>
      <c r="M2789" s="210">
        <v>1.1415525114155251E-4</v>
      </c>
      <c r="N2789" s="325">
        <v>0</v>
      </c>
      <c r="O2789" s="358">
        <v>0</v>
      </c>
      <c r="P2789" s="327">
        <v>0</v>
      </c>
      <c r="Q2789" s="332">
        <v>9.8938992042440319E-2</v>
      </c>
      <c r="R2789" s="358">
        <v>0.47738856517540712</v>
      </c>
      <c r="S2789" s="327">
        <v>0.38789748056099904</v>
      </c>
      <c r="T2789" s="358">
        <v>0.17071175581368345</v>
      </c>
      <c r="U2789" s="358">
        <v>0.67166993166647804</v>
      </c>
      <c r="V2789" s="361">
        <v>0</v>
      </c>
    </row>
    <row r="2790" spans="1:22" hidden="1" outlineLevel="1">
      <c r="A2790" s="65">
        <v>2781</v>
      </c>
      <c r="B2790" s="117">
        <v>1</v>
      </c>
      <c r="C2790" s="325">
        <v>9.2260002098960357E-5</v>
      </c>
      <c r="D2790" s="358">
        <v>1.1950948733657291E-4</v>
      </c>
      <c r="E2790" s="327">
        <v>1.0659609003154801E-4</v>
      </c>
      <c r="F2790" s="332">
        <v>0</v>
      </c>
      <c r="G2790" s="358">
        <v>0</v>
      </c>
      <c r="H2790" s="327">
        <v>0</v>
      </c>
      <c r="I2790" s="332">
        <v>0</v>
      </c>
      <c r="J2790" s="358">
        <v>0</v>
      </c>
      <c r="K2790" s="327">
        <v>0</v>
      </c>
      <c r="L2790" s="336">
        <v>5.8741981719495287E-5</v>
      </c>
      <c r="M2790" s="210">
        <v>1.1415525114155251E-4</v>
      </c>
      <c r="N2790" s="325">
        <v>0</v>
      </c>
      <c r="O2790" s="358">
        <v>0</v>
      </c>
      <c r="P2790" s="327">
        <v>0</v>
      </c>
      <c r="Q2790" s="332">
        <v>9.8938992042440319E-2</v>
      </c>
      <c r="R2790" s="358">
        <v>0.48896754427568573</v>
      </c>
      <c r="S2790" s="327">
        <v>0.52667162169766968</v>
      </c>
      <c r="T2790" s="358">
        <v>0.18943565550158134</v>
      </c>
      <c r="U2790" s="358">
        <v>0.81348449496416131</v>
      </c>
      <c r="V2790" s="361">
        <v>0</v>
      </c>
    </row>
    <row r="2791" spans="1:22" hidden="1" outlineLevel="1">
      <c r="A2791" s="65">
        <v>2782</v>
      </c>
      <c r="B2791" s="117">
        <v>1</v>
      </c>
      <c r="C2791" s="325">
        <v>9.0978699990005218E-5</v>
      </c>
      <c r="D2791" s="358">
        <v>1.165931992122056E-4</v>
      </c>
      <c r="E2791" s="327">
        <v>1.0309348028242814E-4</v>
      </c>
      <c r="F2791" s="332">
        <v>0</v>
      </c>
      <c r="G2791" s="358">
        <v>0</v>
      </c>
      <c r="H2791" s="327">
        <v>0</v>
      </c>
      <c r="I2791" s="332">
        <v>0</v>
      </c>
      <c r="J2791" s="358">
        <v>0</v>
      </c>
      <c r="K2791" s="327">
        <v>0</v>
      </c>
      <c r="L2791" s="336">
        <v>3.7594868300476983E-5</v>
      </c>
      <c r="M2791" s="210">
        <v>1.1415525114155251E-4</v>
      </c>
      <c r="N2791" s="325">
        <v>0</v>
      </c>
      <c r="O2791" s="358">
        <v>0</v>
      </c>
      <c r="P2791" s="327">
        <v>0</v>
      </c>
      <c r="Q2791" s="332">
        <v>6.5959328028293546E-2</v>
      </c>
      <c r="R2791" s="358">
        <v>0.56067091709794681</v>
      </c>
      <c r="S2791" s="327">
        <v>0.48735100810205789</v>
      </c>
      <c r="T2791" s="358">
        <v>0.17876617076322612</v>
      </c>
      <c r="U2791" s="358">
        <v>0.81122450192356066</v>
      </c>
      <c r="V2791" s="361">
        <v>0</v>
      </c>
    </row>
    <row r="2792" spans="1:22" hidden="1" outlineLevel="1">
      <c r="A2792" s="65">
        <v>2783</v>
      </c>
      <c r="B2792" s="117">
        <v>1</v>
      </c>
      <c r="C2792" s="325">
        <v>8.4178423431257918E-5</v>
      </c>
      <c r="D2792" s="358">
        <v>1.0566683970624269E-4</v>
      </c>
      <c r="E2792" s="327">
        <v>9.6153123927690618E-5</v>
      </c>
      <c r="F2792" s="332">
        <v>0</v>
      </c>
      <c r="G2792" s="358">
        <v>0</v>
      </c>
      <c r="H2792" s="327">
        <v>0</v>
      </c>
      <c r="I2792" s="332">
        <v>0</v>
      </c>
      <c r="J2792" s="358">
        <v>0</v>
      </c>
      <c r="K2792" s="327">
        <v>0</v>
      </c>
      <c r="L2792" s="336">
        <v>2.3496792687798115E-5</v>
      </c>
      <c r="M2792" s="210">
        <v>1.1415525114155251E-4</v>
      </c>
      <c r="N2792" s="325">
        <v>0</v>
      </c>
      <c r="O2792" s="358">
        <v>0</v>
      </c>
      <c r="P2792" s="327">
        <v>0</v>
      </c>
      <c r="Q2792" s="332">
        <v>9.8938992042440319E-2</v>
      </c>
      <c r="R2792" s="358">
        <v>0.60044617303447489</v>
      </c>
      <c r="S2792" s="327">
        <v>0.4853170345923194</v>
      </c>
      <c r="T2792" s="358">
        <v>0.14424724955090043</v>
      </c>
      <c r="U2792" s="358">
        <v>0.641612024226491</v>
      </c>
      <c r="V2792" s="361">
        <v>0</v>
      </c>
    </row>
    <row r="2793" spans="1:22" hidden="1" outlineLevel="1">
      <c r="A2793" s="65">
        <v>2784</v>
      </c>
      <c r="B2793" s="117">
        <v>1</v>
      </c>
      <c r="C2793" s="325">
        <v>7.6884376791498641E-5</v>
      </c>
      <c r="D2793" s="358">
        <v>9.8045606741229416E-5</v>
      </c>
      <c r="E2793" s="327">
        <v>8.678688600597008E-5</v>
      </c>
      <c r="F2793" s="332">
        <v>0</v>
      </c>
      <c r="G2793" s="358">
        <v>0</v>
      </c>
      <c r="H2793" s="327">
        <v>0</v>
      </c>
      <c r="I2793" s="332">
        <v>0</v>
      </c>
      <c r="J2793" s="358">
        <v>0</v>
      </c>
      <c r="K2793" s="327">
        <v>0</v>
      </c>
      <c r="L2793" s="336">
        <v>9.3987170751192458E-6</v>
      </c>
      <c r="M2793" s="210">
        <v>1.1415525114155251E-4</v>
      </c>
      <c r="N2793" s="325">
        <v>0</v>
      </c>
      <c r="O2793" s="358">
        <v>0</v>
      </c>
      <c r="P2793" s="327">
        <v>0</v>
      </c>
      <c r="Q2793" s="332">
        <v>0.16489832007073388</v>
      </c>
      <c r="R2793" s="358">
        <v>0.63936534400681377</v>
      </c>
      <c r="S2793" s="327">
        <v>0.57281150209198506</v>
      </c>
      <c r="T2793" s="358">
        <v>0.10606723063423716</v>
      </c>
      <c r="U2793" s="358">
        <v>0.54951730782201924</v>
      </c>
      <c r="V2793" s="361">
        <v>0</v>
      </c>
    </row>
    <row r="2794" spans="1:22" hidden="1" outlineLevel="1">
      <c r="A2794" s="65">
        <v>2785</v>
      </c>
      <c r="B2794" s="117">
        <v>1</v>
      </c>
      <c r="C2794" s="325">
        <v>7.0052848961801222E-5</v>
      </c>
      <c r="D2794" s="358">
        <v>8.7235898760241199E-5</v>
      </c>
      <c r="E2794" s="327">
        <v>7.7226058653742882E-5</v>
      </c>
      <c r="F2794" s="332">
        <v>0</v>
      </c>
      <c r="G2794" s="358">
        <v>0</v>
      </c>
      <c r="H2794" s="327">
        <v>0</v>
      </c>
      <c r="I2794" s="332">
        <v>0</v>
      </c>
      <c r="J2794" s="358">
        <v>0</v>
      </c>
      <c r="K2794" s="327">
        <v>0</v>
      </c>
      <c r="L2794" s="336">
        <v>5.8741981719495289E-6</v>
      </c>
      <c r="M2794" s="210">
        <v>1.1415525114155251E-4</v>
      </c>
      <c r="N2794" s="325">
        <v>0</v>
      </c>
      <c r="O2794" s="358">
        <v>0</v>
      </c>
      <c r="P2794" s="327">
        <v>0</v>
      </c>
      <c r="Q2794" s="332">
        <v>0.23085764809902742</v>
      </c>
      <c r="R2794" s="358">
        <v>0.69992259789512545</v>
      </c>
      <c r="S2794" s="327">
        <v>0.56920774632132554</v>
      </c>
      <c r="T2794" s="358">
        <v>4.3828569660498397E-2</v>
      </c>
      <c r="U2794" s="358">
        <v>0.43064167388643132</v>
      </c>
      <c r="V2794" s="361">
        <v>0</v>
      </c>
    </row>
    <row r="2795" spans="1:22" hidden="1" outlineLevel="1">
      <c r="A2795" s="65">
        <v>2786</v>
      </c>
      <c r="B2795" s="117">
        <v>1</v>
      </c>
      <c r="C2795" s="325">
        <v>6.6246444160075936E-5</v>
      </c>
      <c r="D2795" s="358">
        <v>8.0586761836683708E-5</v>
      </c>
      <c r="E2795" s="327">
        <v>7.1505129396847093E-5</v>
      </c>
      <c r="F2795" s="332">
        <v>0</v>
      </c>
      <c r="G2795" s="358">
        <v>0</v>
      </c>
      <c r="H2795" s="327">
        <v>0</v>
      </c>
      <c r="I2795" s="332">
        <v>0</v>
      </c>
      <c r="J2795" s="358">
        <v>1.3647045476312744E-4</v>
      </c>
      <c r="K2795" s="327">
        <v>0</v>
      </c>
      <c r="L2795" s="336">
        <v>2.3496792687798115E-6</v>
      </c>
      <c r="M2795" s="210">
        <v>1.1415525114155251E-4</v>
      </c>
      <c r="N2795" s="325">
        <v>0</v>
      </c>
      <c r="O2795" s="358">
        <v>0</v>
      </c>
      <c r="P2795" s="327">
        <v>0</v>
      </c>
      <c r="Q2795" s="332">
        <v>0.23085764809902742</v>
      </c>
      <c r="R2795" s="358">
        <v>0.81401524577789364</v>
      </c>
      <c r="S2795" s="327">
        <v>0.55385591145422886</v>
      </c>
      <c r="T2795" s="358">
        <v>3.8807635665978286E-2</v>
      </c>
      <c r="U2795" s="358">
        <v>0.38962280019953166</v>
      </c>
      <c r="V2795" s="361">
        <v>0</v>
      </c>
    </row>
    <row r="2796" spans="1:22" hidden="1" outlineLevel="1">
      <c r="A2796" s="65">
        <v>2787</v>
      </c>
      <c r="B2796" s="117">
        <v>1</v>
      </c>
      <c r="C2796" s="325">
        <v>6.4908889763410569E-5</v>
      </c>
      <c r="D2796" s="358">
        <v>7.8739779357917726E-5</v>
      </c>
      <c r="E2796" s="327">
        <v>6.8365753251339666E-5</v>
      </c>
      <c r="F2796" s="332">
        <v>0</v>
      </c>
      <c r="G2796" s="358">
        <v>0</v>
      </c>
      <c r="H2796" s="327">
        <v>0</v>
      </c>
      <c r="I2796" s="332">
        <v>0</v>
      </c>
      <c r="J2796" s="358">
        <v>1.6401117906773448E-4</v>
      </c>
      <c r="K2796" s="327">
        <v>0</v>
      </c>
      <c r="L2796" s="336">
        <v>1.1748396343899057E-6</v>
      </c>
      <c r="M2796" s="210">
        <v>1.1415525114155251E-4</v>
      </c>
      <c r="N2796" s="325">
        <v>0</v>
      </c>
      <c r="O2796" s="358">
        <v>0</v>
      </c>
      <c r="P2796" s="327">
        <v>0</v>
      </c>
      <c r="Q2796" s="332">
        <v>0.19787798408488064</v>
      </c>
      <c r="R2796" s="358">
        <v>0.83520551856813885</v>
      </c>
      <c r="S2796" s="327">
        <v>0.54322188029831486</v>
      </c>
      <c r="T2796" s="358">
        <v>3.7133991001138254E-2</v>
      </c>
      <c r="U2796" s="358">
        <v>0.38126082594930966</v>
      </c>
      <c r="V2796" s="361">
        <v>0</v>
      </c>
    </row>
    <row r="2797" spans="1:22" hidden="1" outlineLevel="1">
      <c r="A2797" s="65">
        <v>2788</v>
      </c>
      <c r="B2797" s="117">
        <v>1</v>
      </c>
      <c r="C2797" s="325">
        <v>6.500264357626094E-5</v>
      </c>
      <c r="D2797" s="358">
        <v>7.8973082407867115E-5</v>
      </c>
      <c r="E2797" s="327">
        <v>6.6225269515766405E-5</v>
      </c>
      <c r="F2797" s="332">
        <v>0</v>
      </c>
      <c r="G2797" s="358">
        <v>0</v>
      </c>
      <c r="H2797" s="327">
        <v>0</v>
      </c>
      <c r="I2797" s="332">
        <v>6.9097101488039455E-5</v>
      </c>
      <c r="J2797" s="358">
        <v>1.5990062320137523E-4</v>
      </c>
      <c r="K2797" s="327">
        <v>0</v>
      </c>
      <c r="L2797" s="336">
        <v>1.409807561267887E-5</v>
      </c>
      <c r="M2797" s="210">
        <v>1.1415525114155251E-4</v>
      </c>
      <c r="N2797" s="325">
        <v>0</v>
      </c>
      <c r="O2797" s="358">
        <v>0</v>
      </c>
      <c r="P2797" s="327">
        <v>0</v>
      </c>
      <c r="Q2797" s="332">
        <v>0.13191865605658709</v>
      </c>
      <c r="R2797" s="358">
        <v>0.84799137749823938</v>
      </c>
      <c r="S2797" s="327">
        <v>0.46523896672721604</v>
      </c>
      <c r="T2797" s="358">
        <v>3.5983360294060726E-2</v>
      </c>
      <c r="U2797" s="358">
        <v>0.38250382212163991</v>
      </c>
      <c r="V2797" s="361">
        <v>0</v>
      </c>
    </row>
    <row r="2798" spans="1:22" hidden="1" outlineLevel="1">
      <c r="A2798" s="65">
        <v>2789</v>
      </c>
      <c r="B2798" s="117">
        <v>1</v>
      </c>
      <c r="C2798" s="325">
        <v>6.5983933484094881E-5</v>
      </c>
      <c r="D2798" s="358">
        <v>7.9439688507765892E-5</v>
      </c>
      <c r="E2798" s="327">
        <v>6.8067382791229443E-5</v>
      </c>
      <c r="F2798" s="332">
        <v>0</v>
      </c>
      <c r="G2798" s="358">
        <v>0</v>
      </c>
      <c r="H2798" s="327">
        <v>0</v>
      </c>
      <c r="I2798" s="332">
        <v>7.5783917761075554E-5</v>
      </c>
      <c r="J2798" s="358">
        <v>1.6113378996128298E-4</v>
      </c>
      <c r="K2798" s="327">
        <v>0</v>
      </c>
      <c r="L2798" s="336">
        <v>3.7594868300476983E-5</v>
      </c>
      <c r="M2798" s="210">
        <v>1.1415525114155251E-4</v>
      </c>
      <c r="N2798" s="325">
        <v>0</v>
      </c>
      <c r="O2798" s="358">
        <v>0</v>
      </c>
      <c r="P2798" s="327">
        <v>0</v>
      </c>
      <c r="Q2798" s="332">
        <v>0.13191865605658709</v>
      </c>
      <c r="R2798" s="358">
        <v>0.89069721284236292</v>
      </c>
      <c r="S2798" s="327">
        <v>0.40496256141459563</v>
      </c>
      <c r="T2798" s="358">
        <v>3.7447799375795759E-2</v>
      </c>
      <c r="U2798" s="358">
        <v>0.38126082594930966</v>
      </c>
      <c r="V2798" s="361">
        <v>0</v>
      </c>
    </row>
    <row r="2799" spans="1:22" hidden="1" outlineLevel="1">
      <c r="A2799" s="65">
        <v>2790</v>
      </c>
      <c r="B2799" s="117">
        <v>1</v>
      </c>
      <c r="C2799" s="325">
        <v>7.3565491816595321E-5</v>
      </c>
      <c r="D2799" s="358">
        <v>8.2686489286228179E-5</v>
      </c>
      <c r="E2799" s="327">
        <v>7.3567777360217682E-5</v>
      </c>
      <c r="F2799" s="332">
        <v>0</v>
      </c>
      <c r="G2799" s="358">
        <v>0</v>
      </c>
      <c r="H2799" s="327">
        <v>0</v>
      </c>
      <c r="I2799" s="332">
        <v>7.8012856518754235E-5</v>
      </c>
      <c r="J2799" s="358">
        <v>1.6195590113455481E-4</v>
      </c>
      <c r="K2799" s="327">
        <v>0</v>
      </c>
      <c r="L2799" s="336">
        <v>9.3987170751192462E-5</v>
      </c>
      <c r="M2799" s="210">
        <v>1.1415525114155251E-4</v>
      </c>
      <c r="N2799" s="325">
        <v>9.420020580650667E-4</v>
      </c>
      <c r="O2799" s="358">
        <v>1.1000759176808128E-2</v>
      </c>
      <c r="P2799" s="327">
        <v>4.1239295318315867E-3</v>
      </c>
      <c r="Q2799" s="332">
        <v>0.13191865605658709</v>
      </c>
      <c r="R2799" s="358">
        <v>0.90997644197656169</v>
      </c>
      <c r="S2799" s="327">
        <v>0.44666316390365657</v>
      </c>
      <c r="T2799" s="358">
        <v>4.236413057876335E-2</v>
      </c>
      <c r="U2799" s="358">
        <v>0.39617678001727313</v>
      </c>
      <c r="V2799" s="361">
        <v>0</v>
      </c>
    </row>
    <row r="2800" spans="1:22" hidden="1" outlineLevel="1">
      <c r="A2800" s="65">
        <v>2791</v>
      </c>
      <c r="B2800" s="117">
        <v>1</v>
      </c>
      <c r="C2800" s="325">
        <v>9.1847485322418704E-5</v>
      </c>
      <c r="D2800" s="358">
        <v>9.0754886430311103E-5</v>
      </c>
      <c r="E2800" s="327">
        <v>8.476315592870082E-5</v>
      </c>
      <c r="F2800" s="332">
        <v>0</v>
      </c>
      <c r="G2800" s="358">
        <v>0</v>
      </c>
      <c r="H2800" s="327">
        <v>0</v>
      </c>
      <c r="I2800" s="332">
        <v>7.5783917761075554E-5</v>
      </c>
      <c r="J2800" s="358">
        <v>0</v>
      </c>
      <c r="K2800" s="327">
        <v>0</v>
      </c>
      <c r="L2800" s="336">
        <v>1.8210014333043539E-4</v>
      </c>
      <c r="M2800" s="210">
        <v>1.1415525114155251E-4</v>
      </c>
      <c r="N2800" s="325">
        <v>1.7898039103236268E-2</v>
      </c>
      <c r="O2800" s="358">
        <v>7.5552015261229552E-2</v>
      </c>
      <c r="P2800" s="327">
        <v>3.6420931293632934E-2</v>
      </c>
      <c r="Q2800" s="332">
        <v>0.16489832007073388</v>
      </c>
      <c r="R2800" s="358">
        <v>0.92213273528678419</v>
      </c>
      <c r="S2800" s="327">
        <v>0.43753139778928651</v>
      </c>
      <c r="T2800" s="358">
        <v>8.0230341120769127E-2</v>
      </c>
      <c r="U2800" s="358">
        <v>0.47053055105303065</v>
      </c>
      <c r="V2800" s="361">
        <v>2.1928749876848612E-2</v>
      </c>
    </row>
    <row r="2801" spans="1:22" hidden="1" outlineLevel="1">
      <c r="A2801" s="65">
        <v>2792</v>
      </c>
      <c r="B2801" s="117">
        <v>1</v>
      </c>
      <c r="C2801" s="325">
        <v>1.1478591819981079E-4</v>
      </c>
      <c r="D2801" s="358">
        <v>1.0772768331412893E-4</v>
      </c>
      <c r="E2801" s="327">
        <v>1.0287294559452059E-4</v>
      </c>
      <c r="F2801" s="332">
        <v>0</v>
      </c>
      <c r="G2801" s="358">
        <v>0</v>
      </c>
      <c r="H2801" s="327">
        <v>0</v>
      </c>
      <c r="I2801" s="332">
        <v>0</v>
      </c>
      <c r="J2801" s="358">
        <v>0</v>
      </c>
      <c r="K2801" s="327">
        <v>0</v>
      </c>
      <c r="L2801" s="336">
        <v>1.5860335064263727E-4</v>
      </c>
      <c r="M2801" s="210">
        <v>1.1415525114155251E-4</v>
      </c>
      <c r="N2801" s="325">
        <v>6.330253830197248E-2</v>
      </c>
      <c r="O2801" s="358">
        <v>0.17714300023701313</v>
      </c>
      <c r="P2801" s="327">
        <v>0.10747701847774262</v>
      </c>
      <c r="Q2801" s="332">
        <v>0.26383731211317418</v>
      </c>
      <c r="R2801" s="358">
        <v>0.933187973411987</v>
      </c>
      <c r="S2801" s="327">
        <v>0.42002744118893992</v>
      </c>
      <c r="T2801" s="358">
        <v>0.17855696518012115</v>
      </c>
      <c r="U2801" s="358">
        <v>0.63754403675340987</v>
      </c>
      <c r="V2801" s="361">
        <v>0.11830515896377346</v>
      </c>
    </row>
    <row r="2802" spans="1:22" hidden="1" outlineLevel="1">
      <c r="A2802" s="65">
        <v>2793</v>
      </c>
      <c r="B2802" s="117">
        <v>1</v>
      </c>
      <c r="C2802" s="325">
        <v>1.3671180989841881E-4</v>
      </c>
      <c r="D2802" s="358">
        <v>1.2433108370219355E-4</v>
      </c>
      <c r="E2802" s="327">
        <v>1.1811578431754224E-4</v>
      </c>
      <c r="F2802" s="332">
        <v>0</v>
      </c>
      <c r="G2802" s="358">
        <v>0</v>
      </c>
      <c r="H2802" s="327">
        <v>0</v>
      </c>
      <c r="I2802" s="332">
        <v>0</v>
      </c>
      <c r="J2802" s="358">
        <v>0</v>
      </c>
      <c r="K2802" s="327">
        <v>0</v>
      </c>
      <c r="L2802" s="336">
        <v>1.4685495429873823E-4</v>
      </c>
      <c r="M2802" s="210">
        <v>1.1415525114155251E-4</v>
      </c>
      <c r="N2802" s="325">
        <v>0.14073510747492096</v>
      </c>
      <c r="O2802" s="358">
        <v>0.29892314666383168</v>
      </c>
      <c r="P2802" s="327">
        <v>0.18859357321013878</v>
      </c>
      <c r="Q2802" s="332">
        <v>0.26383731211317418</v>
      </c>
      <c r="R2802" s="358">
        <v>0.95101270814323913</v>
      </c>
      <c r="S2802" s="327">
        <v>0.43238317525977282</v>
      </c>
      <c r="T2802" s="358">
        <v>0.24372450431732995</v>
      </c>
      <c r="U2802" s="358">
        <v>0.8059135182781495</v>
      </c>
      <c r="V2802" s="361">
        <v>0.1710828799186366</v>
      </c>
    </row>
    <row r="2803" spans="1:22" hidden="1" outlineLevel="1">
      <c r="A2803" s="65">
        <v>2794</v>
      </c>
      <c r="B2803" s="117">
        <v>1</v>
      </c>
      <c r="C2803" s="325">
        <v>1.4303081688453418E-4</v>
      </c>
      <c r="D2803" s="358">
        <v>1.2804449058055462E-4</v>
      </c>
      <c r="E2803" s="327">
        <v>1.2431670083635447E-4</v>
      </c>
      <c r="F2803" s="332">
        <v>0</v>
      </c>
      <c r="G2803" s="358">
        <v>0</v>
      </c>
      <c r="H2803" s="327">
        <v>0</v>
      </c>
      <c r="I2803" s="332">
        <v>0</v>
      </c>
      <c r="J2803" s="358">
        <v>0</v>
      </c>
      <c r="K2803" s="327">
        <v>0</v>
      </c>
      <c r="L2803" s="336">
        <v>1.644775488145868E-4</v>
      </c>
      <c r="M2803" s="210">
        <v>1.1415525114155251E-4</v>
      </c>
      <c r="N2803" s="325">
        <v>0.25792016349821528</v>
      </c>
      <c r="O2803" s="358">
        <v>0.41004746857112828</v>
      </c>
      <c r="P2803" s="327">
        <v>0.17946715341178454</v>
      </c>
      <c r="Q2803" s="332">
        <v>0.23085764809902742</v>
      </c>
      <c r="R2803" s="358">
        <v>1.0159577608133876</v>
      </c>
      <c r="S2803" s="327">
        <v>0.46011605969976949</v>
      </c>
      <c r="T2803" s="358">
        <v>0.26663251566732793</v>
      </c>
      <c r="U2803" s="358">
        <v>0.82467146051513396</v>
      </c>
      <c r="V2803" s="361">
        <v>0.35512924460240552</v>
      </c>
    </row>
    <row r="2804" spans="1:22" hidden="1" outlineLevel="1">
      <c r="A2804" s="65">
        <v>2795</v>
      </c>
      <c r="B2804" s="117">
        <v>1</v>
      </c>
      <c r="C2804" s="325">
        <v>1.4432461950186935E-4</v>
      </c>
      <c r="D2804" s="358">
        <v>1.2866663204708632E-4</v>
      </c>
      <c r="E2804" s="327">
        <v>1.2562693633509929E-4</v>
      </c>
      <c r="F2804" s="332">
        <v>0</v>
      </c>
      <c r="G2804" s="358">
        <v>0</v>
      </c>
      <c r="H2804" s="327">
        <v>0</v>
      </c>
      <c r="I2804" s="332">
        <v>0</v>
      </c>
      <c r="J2804" s="358">
        <v>0</v>
      </c>
      <c r="K2804" s="327">
        <v>0</v>
      </c>
      <c r="L2804" s="336">
        <v>1.8797434150238492E-4</v>
      </c>
      <c r="M2804" s="210">
        <v>1.1415525114155251E-4</v>
      </c>
      <c r="N2804" s="325">
        <v>0.36888800593828014</v>
      </c>
      <c r="O2804" s="358">
        <v>0.47878688938654329</v>
      </c>
      <c r="P2804" s="327">
        <v>0.26566302413858295</v>
      </c>
      <c r="Q2804" s="332">
        <v>0.19787798408488064</v>
      </c>
      <c r="R2804" s="358">
        <v>0.99929729904956499</v>
      </c>
      <c r="S2804" s="327">
        <v>0.45733939677688068</v>
      </c>
      <c r="T2804" s="358">
        <v>0.21234366685157932</v>
      </c>
      <c r="U2804" s="358">
        <v>0.75528967416869774</v>
      </c>
      <c r="V2804" s="361">
        <v>0.42965019559913997</v>
      </c>
    </row>
    <row r="2805" spans="1:22" hidden="1" outlineLevel="1">
      <c r="A2805" s="65">
        <v>2796</v>
      </c>
      <c r="B2805" s="117">
        <v>1</v>
      </c>
      <c r="C2805" s="325">
        <v>1.4612469270859659E-4</v>
      </c>
      <c r="D2805" s="358">
        <v>1.2394224528561125E-4</v>
      </c>
      <c r="E2805" s="327">
        <v>1.2820848944648764E-4</v>
      </c>
      <c r="F2805" s="332">
        <v>0</v>
      </c>
      <c r="G2805" s="358">
        <v>0</v>
      </c>
      <c r="H2805" s="327">
        <v>0</v>
      </c>
      <c r="I2805" s="332">
        <v>0</v>
      </c>
      <c r="J2805" s="358">
        <v>0</v>
      </c>
      <c r="K2805" s="327">
        <v>0</v>
      </c>
      <c r="L2805" s="336">
        <v>2.0677177565262342E-4</v>
      </c>
      <c r="M2805" s="210">
        <v>1.1415525114155251E-4</v>
      </c>
      <c r="N2805" s="325">
        <v>0.51602872740804362</v>
      </c>
      <c r="O2805" s="358">
        <v>0.53929842109657966</v>
      </c>
      <c r="P2805" s="327">
        <v>0.29920562521721694</v>
      </c>
      <c r="Q2805" s="332">
        <v>0.13191865605658709</v>
      </c>
      <c r="R2805" s="358">
        <v>0.95696956463191352</v>
      </c>
      <c r="S2805" s="327">
        <v>0.47347612277443796</v>
      </c>
      <c r="T2805" s="358">
        <v>0.18284567963377368</v>
      </c>
      <c r="U2805" s="358">
        <v>0.70138884015037495</v>
      </c>
      <c r="V2805" s="361">
        <v>0.34298265787606569</v>
      </c>
    </row>
    <row r="2806" spans="1:22" hidden="1" outlineLevel="1">
      <c r="A2806" s="65">
        <v>2797</v>
      </c>
      <c r="B2806" s="117">
        <v>1</v>
      </c>
      <c r="C2806" s="325">
        <v>1.3369918737882671E-4</v>
      </c>
      <c r="D2806" s="358">
        <v>1.1239374431311664E-4</v>
      </c>
      <c r="E2806" s="327">
        <v>1.2715770652175167E-4</v>
      </c>
      <c r="F2806" s="332">
        <v>0</v>
      </c>
      <c r="G2806" s="358">
        <v>0</v>
      </c>
      <c r="H2806" s="327">
        <v>0</v>
      </c>
      <c r="I2806" s="332">
        <v>0</v>
      </c>
      <c r="J2806" s="358">
        <v>0</v>
      </c>
      <c r="K2806" s="327">
        <v>0</v>
      </c>
      <c r="L2806" s="336">
        <v>1.8797434150238492E-4</v>
      </c>
      <c r="M2806" s="210">
        <v>1.1415525114155251E-4</v>
      </c>
      <c r="N2806" s="325">
        <v>0.58272247311905034</v>
      </c>
      <c r="O2806" s="358">
        <v>0.61056941028201661</v>
      </c>
      <c r="P2806" s="327">
        <v>0.30605851397557959</v>
      </c>
      <c r="Q2806" s="332">
        <v>9.8938992042440319E-2</v>
      </c>
      <c r="R2806" s="358">
        <v>0.9557932791111452</v>
      </c>
      <c r="S2806" s="327">
        <v>0.4225087197322524</v>
      </c>
      <c r="T2806" s="358">
        <v>0.12583715823766006</v>
      </c>
      <c r="U2806" s="358">
        <v>0.53256736001751526</v>
      </c>
      <c r="V2806" s="361">
        <v>0.25563564421418372</v>
      </c>
    </row>
    <row r="2807" spans="1:22" hidden="1" outlineLevel="1">
      <c r="A2807" s="65">
        <v>2798</v>
      </c>
      <c r="B2807" s="117">
        <v>1</v>
      </c>
      <c r="C2807" s="325">
        <v>1.3674306116936893E-4</v>
      </c>
      <c r="D2807" s="358">
        <v>1.0308106423597033E-4</v>
      </c>
      <c r="E2807" s="327">
        <v>1.2518586695928419E-4</v>
      </c>
      <c r="F2807" s="332">
        <v>0</v>
      </c>
      <c r="G2807" s="358">
        <v>0</v>
      </c>
      <c r="H2807" s="327">
        <v>0</v>
      </c>
      <c r="I2807" s="332">
        <v>0</v>
      </c>
      <c r="J2807" s="358">
        <v>0</v>
      </c>
      <c r="K2807" s="327">
        <v>0</v>
      </c>
      <c r="L2807" s="336">
        <v>1.9032402077116473E-4</v>
      </c>
      <c r="M2807" s="210">
        <v>1.1415525114155251E-4</v>
      </c>
      <c r="N2807" s="325">
        <v>0.66543025381716314</v>
      </c>
      <c r="O2807" s="358">
        <v>0.54177272664766041</v>
      </c>
      <c r="P2807" s="327">
        <v>0.23933303517931734</v>
      </c>
      <c r="Q2807" s="332">
        <v>6.5959328028293546E-2</v>
      </c>
      <c r="R2807" s="358">
        <v>0.90432036136358029</v>
      </c>
      <c r="S2807" s="327">
        <v>0.35822345533270855</v>
      </c>
      <c r="T2807" s="358">
        <v>0.12594176102921256</v>
      </c>
      <c r="U2807" s="358">
        <v>0.51290542056429067</v>
      </c>
      <c r="V2807" s="361">
        <v>0.30416854919177128</v>
      </c>
    </row>
    <row r="2808" spans="1:22" hidden="1" outlineLevel="1">
      <c r="A2808" s="65">
        <v>2799</v>
      </c>
      <c r="B2808" s="117">
        <v>1</v>
      </c>
      <c r="C2808" s="325">
        <v>1.4175576502976905E-4</v>
      </c>
      <c r="D2808" s="358">
        <v>1.0496693055639452E-4</v>
      </c>
      <c r="E2808" s="327">
        <v>1.282863252186903E-4</v>
      </c>
      <c r="F2808" s="332">
        <v>0</v>
      </c>
      <c r="G2808" s="358">
        <v>0</v>
      </c>
      <c r="H2808" s="327">
        <v>0</v>
      </c>
      <c r="I2808" s="332">
        <v>0</v>
      </c>
      <c r="J2808" s="358">
        <v>0</v>
      </c>
      <c r="K2808" s="327">
        <v>0</v>
      </c>
      <c r="L2808" s="336">
        <v>2.1382081345896285E-4</v>
      </c>
      <c r="M2808" s="210">
        <v>1.1415525114155251E-4</v>
      </c>
      <c r="N2808" s="325">
        <v>0.52827475416288938</v>
      </c>
      <c r="O2808" s="358">
        <v>0.42250255966557132</v>
      </c>
      <c r="P2808" s="327">
        <v>0.2107496399911605</v>
      </c>
      <c r="Q2808" s="332">
        <v>3.2979664014146773E-2</v>
      </c>
      <c r="R2808" s="358">
        <v>0.88533303574520261</v>
      </c>
      <c r="S2808" s="327">
        <v>0.33022050201520264</v>
      </c>
      <c r="T2808" s="358">
        <v>0.16914271394039596</v>
      </c>
      <c r="U2808" s="358">
        <v>0.59166617802921917</v>
      </c>
      <c r="V2808" s="361">
        <v>0.37872767299405663</v>
      </c>
    </row>
    <row r="2809" spans="1:22" hidden="1" outlineLevel="1">
      <c r="A2809" s="65">
        <v>2800</v>
      </c>
      <c r="B2809" s="117">
        <v>1</v>
      </c>
      <c r="C2809" s="325">
        <v>1.4313082095157456E-4</v>
      </c>
      <c r="D2809" s="358">
        <v>1.0310050615679944E-4</v>
      </c>
      <c r="E2809" s="327">
        <v>1.3117922141888931E-4</v>
      </c>
      <c r="F2809" s="332">
        <v>0</v>
      </c>
      <c r="G2809" s="358">
        <v>0</v>
      </c>
      <c r="H2809" s="327">
        <v>0</v>
      </c>
      <c r="I2809" s="332">
        <v>7.132604024571815E-5</v>
      </c>
      <c r="J2809" s="358">
        <v>0</v>
      </c>
      <c r="K2809" s="327">
        <v>0</v>
      </c>
      <c r="L2809" s="336">
        <v>2.2321953053408208E-4</v>
      </c>
      <c r="M2809" s="210">
        <v>1.1415525114155251E-4</v>
      </c>
      <c r="N2809" s="325">
        <v>0.39036565286216368</v>
      </c>
      <c r="O2809" s="358">
        <v>0.41177423540308322</v>
      </c>
      <c r="P2809" s="327">
        <v>0.21787200984191596</v>
      </c>
      <c r="Q2809" s="332">
        <v>3.2979664014146773E-2</v>
      </c>
      <c r="R2809" s="358">
        <v>0.93081689958285907</v>
      </c>
      <c r="S2809" s="327">
        <v>0.37422514689151115</v>
      </c>
      <c r="T2809" s="358">
        <v>0.20774114402326924</v>
      </c>
      <c r="U2809" s="358">
        <v>0.62963406111130804</v>
      </c>
      <c r="V2809" s="361">
        <v>0.31698697729580932</v>
      </c>
    </row>
    <row r="2810" spans="1:22" hidden="1" outlineLevel="1">
      <c r="A2810" s="65">
        <v>2801</v>
      </c>
      <c r="B2810" s="117">
        <v>1</v>
      </c>
      <c r="C2810" s="325">
        <v>1.4226828587335111E-4</v>
      </c>
      <c r="D2810" s="358">
        <v>1.1618491887479416E-4</v>
      </c>
      <c r="E2810" s="327">
        <v>1.2752094012536411E-4</v>
      </c>
      <c r="F2810" s="332">
        <v>0</v>
      </c>
      <c r="G2810" s="358">
        <v>0</v>
      </c>
      <c r="H2810" s="327">
        <v>0</v>
      </c>
      <c r="I2810" s="332">
        <v>7.5783917761075554E-5</v>
      </c>
      <c r="J2810" s="358">
        <v>0</v>
      </c>
      <c r="K2810" s="327">
        <v>0</v>
      </c>
      <c r="L2810" s="336">
        <v>2.2321953053408208E-4</v>
      </c>
      <c r="M2810" s="210">
        <v>1.1415525114155251E-4</v>
      </c>
      <c r="N2810" s="325">
        <v>0.27091979189951321</v>
      </c>
      <c r="O2810" s="358">
        <v>0.27538743610763861</v>
      </c>
      <c r="P2810" s="327">
        <v>0.1315822551418909</v>
      </c>
      <c r="Q2810" s="332">
        <v>3.2979664014146773E-2</v>
      </c>
      <c r="R2810" s="358">
        <v>0.99520936648492919</v>
      </c>
      <c r="S2810" s="327">
        <v>0.33876992865724403</v>
      </c>
      <c r="T2810" s="358">
        <v>0.19445658949610145</v>
      </c>
      <c r="U2810" s="358">
        <v>0.65584998038227438</v>
      </c>
      <c r="V2810" s="361">
        <v>0.12523734045184129</v>
      </c>
    </row>
    <row r="2811" spans="1:22" hidden="1" outlineLevel="1">
      <c r="A2811" s="65">
        <v>2802</v>
      </c>
      <c r="B2811" s="117">
        <v>1</v>
      </c>
      <c r="C2811" s="325">
        <v>1.3586177532857538E-4</v>
      </c>
      <c r="D2811" s="358">
        <v>1.1857627513677537E-4</v>
      </c>
      <c r="E2811" s="327">
        <v>1.27430131724461E-4</v>
      </c>
      <c r="F2811" s="332">
        <v>0</v>
      </c>
      <c r="G2811" s="358">
        <v>0</v>
      </c>
      <c r="H2811" s="327">
        <v>0</v>
      </c>
      <c r="I2811" s="332">
        <v>0</v>
      </c>
      <c r="J2811" s="358">
        <v>0</v>
      </c>
      <c r="K2811" s="327">
        <v>0</v>
      </c>
      <c r="L2811" s="336">
        <v>1.644775488145868E-4</v>
      </c>
      <c r="M2811" s="210">
        <v>1.1415525114155251E-4</v>
      </c>
      <c r="N2811" s="325">
        <v>0.13018468442459222</v>
      </c>
      <c r="O2811" s="358">
        <v>0.13623061412819856</v>
      </c>
      <c r="P2811" s="327">
        <v>5.7103988139936744E-2</v>
      </c>
      <c r="Q2811" s="332">
        <v>3.2979664014146773E-2</v>
      </c>
      <c r="R2811" s="358">
        <v>0.98336844675090773</v>
      </c>
      <c r="S2811" s="327">
        <v>0.35902523267841224</v>
      </c>
      <c r="T2811" s="358">
        <v>0.17301301722783849</v>
      </c>
      <c r="U2811" s="358">
        <v>0.69167087007579275</v>
      </c>
      <c r="V2811" s="361">
        <v>4.8941353996984332E-4</v>
      </c>
    </row>
    <row r="2812" spans="1:22" hidden="1" outlineLevel="1">
      <c r="A2812" s="65">
        <v>2803</v>
      </c>
      <c r="B2812" s="117">
        <v>1</v>
      </c>
      <c r="C2812" s="325">
        <v>1.2904274800725802E-4</v>
      </c>
      <c r="D2812" s="358">
        <v>1.1182992860907229E-4</v>
      </c>
      <c r="E2812" s="327">
        <v>1.3081598781527687E-4</v>
      </c>
      <c r="F2812" s="332">
        <v>0</v>
      </c>
      <c r="G2812" s="358">
        <v>0</v>
      </c>
      <c r="H2812" s="327">
        <v>0</v>
      </c>
      <c r="I2812" s="332">
        <v>0</v>
      </c>
      <c r="J2812" s="358">
        <v>0</v>
      </c>
      <c r="K2812" s="327">
        <v>0</v>
      </c>
      <c r="L2812" s="336">
        <v>1.1748396343899057E-4</v>
      </c>
      <c r="M2812" s="210">
        <v>1.1415525114155251E-4</v>
      </c>
      <c r="N2812" s="325">
        <v>2.8636862565178028E-2</v>
      </c>
      <c r="O2812" s="358">
        <v>2.2389195461533618E-2</v>
      </c>
      <c r="P2812" s="327">
        <v>9.3105460401940038E-3</v>
      </c>
      <c r="Q2812" s="332">
        <v>3.2979664014146773E-2</v>
      </c>
      <c r="R2812" s="358">
        <v>0.94702557257478159</v>
      </c>
      <c r="S2812" s="327">
        <v>0.3170798768139092</v>
      </c>
      <c r="T2812" s="358">
        <v>0.18556535221413878</v>
      </c>
      <c r="U2812" s="358">
        <v>0.72907375489773141</v>
      </c>
      <c r="V2812" s="361">
        <v>0</v>
      </c>
    </row>
    <row r="2813" spans="1:22" hidden="1" outlineLevel="1">
      <c r="A2813" s="65">
        <v>2804</v>
      </c>
      <c r="B2813" s="117">
        <v>1</v>
      </c>
      <c r="C2813" s="325">
        <v>1.2966777342626054E-4</v>
      </c>
      <c r="D2813" s="358">
        <v>1.2442829330633915E-4</v>
      </c>
      <c r="E2813" s="327">
        <v>1.3014141112285379E-4</v>
      </c>
      <c r="F2813" s="332">
        <v>0</v>
      </c>
      <c r="G2813" s="358">
        <v>0</v>
      </c>
      <c r="H2813" s="327">
        <v>0</v>
      </c>
      <c r="I2813" s="332">
        <v>0</v>
      </c>
      <c r="J2813" s="358">
        <v>0</v>
      </c>
      <c r="K2813" s="327">
        <v>0</v>
      </c>
      <c r="L2813" s="336">
        <v>8.811297257924293E-5</v>
      </c>
      <c r="M2813" s="210">
        <v>1.1415525114155251E-4</v>
      </c>
      <c r="N2813" s="325">
        <v>9.420020580650667E-4</v>
      </c>
      <c r="O2813" s="358">
        <v>0</v>
      </c>
      <c r="P2813" s="327">
        <v>0</v>
      </c>
      <c r="Q2813" s="332">
        <v>3.2979664014146773E-2</v>
      </c>
      <c r="R2813" s="358">
        <v>0.88697766686760682</v>
      </c>
      <c r="S2813" s="327">
        <v>0.27513452094940616</v>
      </c>
      <c r="T2813" s="358">
        <v>0.2021971960709866</v>
      </c>
      <c r="U2813" s="358">
        <v>0.79291855829469648</v>
      </c>
      <c r="V2813" s="361">
        <v>0</v>
      </c>
    </row>
    <row r="2814" spans="1:22" hidden="1" outlineLevel="1">
      <c r="A2814" s="65">
        <v>2805</v>
      </c>
      <c r="B2814" s="117">
        <v>1</v>
      </c>
      <c r="C2814" s="325">
        <v>1.3010529121956229E-4</v>
      </c>
      <c r="D2814" s="358">
        <v>1.2919156390947244E-4</v>
      </c>
      <c r="E2814" s="327">
        <v>1.3705582222019042E-4</v>
      </c>
      <c r="F2814" s="332">
        <v>0</v>
      </c>
      <c r="G2814" s="358">
        <v>0</v>
      </c>
      <c r="H2814" s="327">
        <v>0</v>
      </c>
      <c r="I2814" s="332">
        <v>7.8012856518754235E-5</v>
      </c>
      <c r="J2814" s="358">
        <v>0</v>
      </c>
      <c r="K2814" s="327">
        <v>0</v>
      </c>
      <c r="L2814" s="336">
        <v>5.8741981719495287E-5</v>
      </c>
      <c r="M2814" s="210">
        <v>1.1415525114155251E-4</v>
      </c>
      <c r="N2814" s="325">
        <v>0</v>
      </c>
      <c r="O2814" s="358">
        <v>0</v>
      </c>
      <c r="P2814" s="327">
        <v>0</v>
      </c>
      <c r="Q2814" s="332">
        <v>3.2979664014146773E-2</v>
      </c>
      <c r="R2814" s="358">
        <v>0.80308621524618862</v>
      </c>
      <c r="S2814" s="327">
        <v>0.20789535747090876</v>
      </c>
      <c r="T2814" s="358">
        <v>0.21454032547418186</v>
      </c>
      <c r="U2814" s="358">
        <v>0.85845835647211188</v>
      </c>
      <c r="V2814" s="361">
        <v>0</v>
      </c>
    </row>
    <row r="2815" spans="1:22" hidden="1" outlineLevel="1">
      <c r="A2815" s="65">
        <v>2806</v>
      </c>
      <c r="B2815" s="117">
        <v>1</v>
      </c>
      <c r="C2815" s="325">
        <v>1.2366752940383644E-4</v>
      </c>
      <c r="D2815" s="358">
        <v>1.202482803280793E-4</v>
      </c>
      <c r="E2815" s="327">
        <v>1.2866253145100317E-4</v>
      </c>
      <c r="F2815" s="332">
        <v>0</v>
      </c>
      <c r="G2815" s="358">
        <v>0</v>
      </c>
      <c r="H2815" s="327">
        <v>0</v>
      </c>
      <c r="I2815" s="332">
        <v>8.4699672791790334E-5</v>
      </c>
      <c r="J2815" s="358">
        <v>0</v>
      </c>
      <c r="K2815" s="327">
        <v>0</v>
      </c>
      <c r="L2815" s="336">
        <v>3.7594868300476983E-5</v>
      </c>
      <c r="M2815" s="210">
        <v>1.1415525114155251E-4</v>
      </c>
      <c r="N2815" s="325">
        <v>0</v>
      </c>
      <c r="O2815" s="358">
        <v>0</v>
      </c>
      <c r="P2815" s="327">
        <v>0</v>
      </c>
      <c r="Q2815" s="332">
        <v>9.8938992042440319E-2</v>
      </c>
      <c r="R2815" s="358">
        <v>0.75422716880199736</v>
      </c>
      <c r="S2815" s="327">
        <v>0.18112460031743752</v>
      </c>
      <c r="T2815" s="358">
        <v>0.1873435996705313</v>
      </c>
      <c r="U2815" s="358">
        <v>0.75664566999305793</v>
      </c>
      <c r="V2815" s="361">
        <v>0</v>
      </c>
    </row>
    <row r="2816" spans="1:22" hidden="1" outlineLevel="1">
      <c r="A2816" s="65">
        <v>2807</v>
      </c>
      <c r="B2816" s="117">
        <v>1</v>
      </c>
      <c r="C2816" s="325">
        <v>1.0967946052656029E-4</v>
      </c>
      <c r="D2816" s="358">
        <v>1.0904973393050878E-4</v>
      </c>
      <c r="E2816" s="327">
        <v>1.1412021467780551E-4</v>
      </c>
      <c r="F2816" s="332">
        <v>0</v>
      </c>
      <c r="G2816" s="358">
        <v>0</v>
      </c>
      <c r="H2816" s="327">
        <v>0</v>
      </c>
      <c r="I2816" s="332">
        <v>8.9157550307147697E-5</v>
      </c>
      <c r="J2816" s="358">
        <v>0</v>
      </c>
      <c r="K2816" s="327">
        <v>0</v>
      </c>
      <c r="L2816" s="336">
        <v>2.3496792687798115E-5</v>
      </c>
      <c r="M2816" s="210">
        <v>1.1415525114155251E-4</v>
      </c>
      <c r="N2816" s="325">
        <v>0</v>
      </c>
      <c r="O2816" s="358">
        <v>0</v>
      </c>
      <c r="P2816" s="327">
        <v>0</v>
      </c>
      <c r="Q2816" s="332">
        <v>0.19787798408488064</v>
      </c>
      <c r="R2816" s="358">
        <v>0.69820062430036633</v>
      </c>
      <c r="S2816" s="327">
        <v>0.21514507072953809</v>
      </c>
      <c r="T2816" s="358">
        <v>0.11903797678674742</v>
      </c>
      <c r="U2816" s="358">
        <v>0.64477601448333177</v>
      </c>
      <c r="V2816" s="361">
        <v>0</v>
      </c>
    </row>
    <row r="2817" spans="1:22" hidden="1" outlineLevel="1">
      <c r="A2817" s="65">
        <v>2808</v>
      </c>
      <c r="B2817" s="117">
        <v>1</v>
      </c>
      <c r="C2817" s="325">
        <v>1.0027282797057253E-4</v>
      </c>
      <c r="D2817" s="358">
        <v>1.0679447111433138E-4</v>
      </c>
      <c r="E2817" s="327">
        <v>9.58806987249813E-5</v>
      </c>
      <c r="F2817" s="332">
        <v>0</v>
      </c>
      <c r="G2817" s="358">
        <v>0</v>
      </c>
      <c r="H2817" s="327">
        <v>0</v>
      </c>
      <c r="I2817" s="332">
        <v>8.6928611549469016E-5</v>
      </c>
      <c r="J2817" s="358">
        <v>0</v>
      </c>
      <c r="K2817" s="327">
        <v>0</v>
      </c>
      <c r="L2817" s="336">
        <v>9.3987170751192458E-6</v>
      </c>
      <c r="M2817" s="210">
        <v>1.1415525114155251E-4</v>
      </c>
      <c r="N2817" s="325">
        <v>0</v>
      </c>
      <c r="O2817" s="358">
        <v>0</v>
      </c>
      <c r="P2817" s="327">
        <v>0</v>
      </c>
      <c r="Q2817" s="332">
        <v>9.8938992042440319E-2</v>
      </c>
      <c r="R2817" s="358">
        <v>0.65206267906987314</v>
      </c>
      <c r="S2817" s="327">
        <v>0.18909168748715022</v>
      </c>
      <c r="T2817" s="358">
        <v>9.8954240808667007E-2</v>
      </c>
      <c r="U2817" s="358">
        <v>0.56239926815344221</v>
      </c>
      <c r="V2817" s="361">
        <v>0</v>
      </c>
    </row>
    <row r="2818" spans="1:22" hidden="1" outlineLevel="1">
      <c r="A2818" s="65">
        <v>2809</v>
      </c>
      <c r="B2818" s="117">
        <v>1</v>
      </c>
      <c r="C2818" s="325">
        <v>9.1359965495596752E-5</v>
      </c>
      <c r="D2818" s="358">
        <v>8.8013575593405823E-5</v>
      </c>
      <c r="E2818" s="327">
        <v>9.1703512283438339E-5</v>
      </c>
      <c r="F2818" s="332">
        <v>0</v>
      </c>
      <c r="G2818" s="358">
        <v>0</v>
      </c>
      <c r="H2818" s="327">
        <v>0</v>
      </c>
      <c r="I2818" s="332">
        <v>8.6928611549469016E-5</v>
      </c>
      <c r="J2818" s="358">
        <v>0</v>
      </c>
      <c r="K2818" s="327">
        <v>0</v>
      </c>
      <c r="L2818" s="336">
        <v>5.8741981719495289E-6</v>
      </c>
      <c r="M2818" s="210">
        <v>1.1415525114155251E-4</v>
      </c>
      <c r="N2818" s="325">
        <v>0</v>
      </c>
      <c r="O2818" s="358">
        <v>0</v>
      </c>
      <c r="P2818" s="327">
        <v>0</v>
      </c>
      <c r="Q2818" s="332">
        <v>9.8938992042440319E-2</v>
      </c>
      <c r="R2818" s="358">
        <v>0.64948442878760915</v>
      </c>
      <c r="S2818" s="327">
        <v>0.10674544251699825</v>
      </c>
      <c r="T2818" s="358">
        <v>4.7698872947940972E-2</v>
      </c>
      <c r="U2818" s="358">
        <v>0.48205651556009343</v>
      </c>
      <c r="V2818" s="361">
        <v>0</v>
      </c>
    </row>
    <row r="2819" spans="1:22" hidden="1" outlineLevel="1">
      <c r="A2819" s="65">
        <v>2810</v>
      </c>
      <c r="B2819" s="117">
        <v>1</v>
      </c>
      <c r="C2819" s="325">
        <v>8.6053499688265453E-5</v>
      </c>
      <c r="D2819" s="358">
        <v>8.2006022057209141E-5</v>
      </c>
      <c r="E2819" s="327">
        <v>8.5658267309031462E-5</v>
      </c>
      <c r="F2819" s="332">
        <v>0</v>
      </c>
      <c r="G2819" s="358">
        <v>0</v>
      </c>
      <c r="H2819" s="327">
        <v>0</v>
      </c>
      <c r="I2819" s="332">
        <v>9.3615427822505074E-5</v>
      </c>
      <c r="J2819" s="358">
        <v>0</v>
      </c>
      <c r="K2819" s="327">
        <v>0</v>
      </c>
      <c r="L2819" s="336">
        <v>2.3496792687798115E-6</v>
      </c>
      <c r="M2819" s="210">
        <v>1.1415525114155251E-4</v>
      </c>
      <c r="N2819" s="325">
        <v>0</v>
      </c>
      <c r="O2819" s="358">
        <v>0</v>
      </c>
      <c r="P2819" s="327">
        <v>0</v>
      </c>
      <c r="Q2819" s="332">
        <v>0.13191865605658709</v>
      </c>
      <c r="R2819" s="358">
        <v>0.59675056989651887</v>
      </c>
      <c r="S2819" s="327">
        <v>0.10087984607640124</v>
      </c>
      <c r="T2819" s="358">
        <v>4.5397611533785923E-2</v>
      </c>
      <c r="U2819" s="358">
        <v>0.45041661299168595</v>
      </c>
      <c r="V2819" s="361">
        <v>0</v>
      </c>
    </row>
    <row r="2820" spans="1:22" hidden="1" outlineLevel="1">
      <c r="A2820" s="65">
        <v>2811</v>
      </c>
      <c r="B2820" s="117">
        <v>1</v>
      </c>
      <c r="C2820" s="325">
        <v>8.3259636065324228E-5</v>
      </c>
      <c r="D2820" s="358">
        <v>7.8875872803721542E-5</v>
      </c>
      <c r="E2820" s="327">
        <v>8.2959960539339111E-5</v>
      </c>
      <c r="F2820" s="332">
        <v>0</v>
      </c>
      <c r="G2820" s="358">
        <v>0</v>
      </c>
      <c r="H2820" s="327">
        <v>0</v>
      </c>
      <c r="I2820" s="332">
        <v>9.8073305337862478E-5</v>
      </c>
      <c r="J2820" s="358">
        <v>0</v>
      </c>
      <c r="K2820" s="327">
        <v>0</v>
      </c>
      <c r="L2820" s="336">
        <v>1.1748396343899057E-6</v>
      </c>
      <c r="M2820" s="210">
        <v>1.1415525114155251E-4</v>
      </c>
      <c r="N2820" s="325">
        <v>0</v>
      </c>
      <c r="O2820" s="358">
        <v>0</v>
      </c>
      <c r="P2820" s="327">
        <v>0</v>
      </c>
      <c r="Q2820" s="332">
        <v>0.16489832007073388</v>
      </c>
      <c r="R2820" s="358">
        <v>0.54936900666258759</v>
      </c>
      <c r="S2820" s="327">
        <v>0.1080873576177204</v>
      </c>
      <c r="T2820" s="358">
        <v>3.6924785418033249E-2</v>
      </c>
      <c r="U2820" s="358">
        <v>0.44793062064702532</v>
      </c>
      <c r="V2820" s="361">
        <v>0</v>
      </c>
    </row>
    <row r="2821" spans="1:22" hidden="1" outlineLevel="1">
      <c r="A2821" s="65">
        <v>2812</v>
      </c>
      <c r="B2821" s="117">
        <v>1</v>
      </c>
      <c r="C2821" s="325">
        <v>8.2640860900511749E-5</v>
      </c>
      <c r="D2821" s="358">
        <v>7.7942660603924001E-5</v>
      </c>
      <c r="E2821" s="327">
        <v>8.2557809049625352E-5</v>
      </c>
      <c r="F2821" s="332">
        <v>0</v>
      </c>
      <c r="G2821" s="358">
        <v>0</v>
      </c>
      <c r="H2821" s="327">
        <v>0</v>
      </c>
      <c r="I2821" s="332">
        <v>9.5844366580183796E-5</v>
      </c>
      <c r="J2821" s="358">
        <v>0</v>
      </c>
      <c r="K2821" s="327">
        <v>0</v>
      </c>
      <c r="L2821" s="336">
        <v>1.409807561267887E-5</v>
      </c>
      <c r="M2821" s="210">
        <v>1.1415525114155251E-4</v>
      </c>
      <c r="N2821" s="325">
        <v>0</v>
      </c>
      <c r="O2821" s="358">
        <v>0</v>
      </c>
      <c r="P2821" s="327">
        <v>0</v>
      </c>
      <c r="Q2821" s="332">
        <v>0.16489832007073388</v>
      </c>
      <c r="R2821" s="358">
        <v>0.48386102740154247</v>
      </c>
      <c r="S2821" s="327">
        <v>0.1190336593684538</v>
      </c>
      <c r="T2821" s="358">
        <v>4.3619364077393384E-2</v>
      </c>
      <c r="U2821" s="358">
        <v>0.44465363073815456</v>
      </c>
      <c r="V2821" s="361">
        <v>0</v>
      </c>
    </row>
    <row r="2822" spans="1:22" hidden="1" outlineLevel="1">
      <c r="A2822" s="65">
        <v>2813</v>
      </c>
      <c r="B2822" s="117">
        <v>1</v>
      </c>
      <c r="C2822" s="325">
        <v>8.3309638098844432E-5</v>
      </c>
      <c r="D2822" s="358">
        <v>7.9264711220303847E-5</v>
      </c>
      <c r="E2822" s="327">
        <v>8.2635644821828011E-5</v>
      </c>
      <c r="F2822" s="332">
        <v>0</v>
      </c>
      <c r="G2822" s="358">
        <v>0</v>
      </c>
      <c r="H2822" s="327">
        <v>0</v>
      </c>
      <c r="I2822" s="332">
        <v>9.5844366580183796E-5</v>
      </c>
      <c r="J2822" s="358">
        <v>1.4756895560229743E-4</v>
      </c>
      <c r="K2822" s="327">
        <v>0</v>
      </c>
      <c r="L2822" s="336">
        <v>3.7594868300476983E-5</v>
      </c>
      <c r="M2822" s="210">
        <v>1.1415525114155251E-4</v>
      </c>
      <c r="N2822" s="325">
        <v>0</v>
      </c>
      <c r="O2822" s="358">
        <v>0</v>
      </c>
      <c r="P2822" s="327">
        <v>0</v>
      </c>
      <c r="Q2822" s="332">
        <v>0.19787798408488064</v>
      </c>
      <c r="R2822" s="358">
        <v>0.45184399495963246</v>
      </c>
      <c r="S2822" s="327">
        <v>0.10540352741627607</v>
      </c>
      <c r="T2822" s="358">
        <v>3.8180018916663276E-2</v>
      </c>
      <c r="U2822" s="358">
        <v>0.44431463178206448</v>
      </c>
      <c r="V2822" s="361">
        <v>0</v>
      </c>
    </row>
    <row r="2823" spans="1:22" hidden="1" outlineLevel="1">
      <c r="A2823" s="65">
        <v>2814</v>
      </c>
      <c r="B2823" s="117">
        <v>1</v>
      </c>
      <c r="C2823" s="325">
        <v>8.9209878054228114E-5</v>
      </c>
      <c r="D2823" s="358">
        <v>8.2317092790474988E-5</v>
      </c>
      <c r="E2823" s="327">
        <v>8.7617134242798489E-5</v>
      </c>
      <c r="F2823" s="332">
        <v>0</v>
      </c>
      <c r="G2823" s="358">
        <v>0</v>
      </c>
      <c r="H2823" s="327">
        <v>0</v>
      </c>
      <c r="I2823" s="332">
        <v>1.0476012161089854E-4</v>
      </c>
      <c r="J2823" s="358">
        <v>1.5907851202810332E-4</v>
      </c>
      <c r="K2823" s="327">
        <v>0</v>
      </c>
      <c r="L2823" s="336">
        <v>9.3987170751192462E-5</v>
      </c>
      <c r="M2823" s="210">
        <v>1.1415525114155251E-4</v>
      </c>
      <c r="N2823" s="325">
        <v>6.9708152296814934E-3</v>
      </c>
      <c r="O2823" s="358">
        <v>8.0031875547084564E-3</v>
      </c>
      <c r="P2823" s="327">
        <v>8.6587889726191872E-3</v>
      </c>
      <c r="Q2823" s="332">
        <v>0.23085764809902742</v>
      </c>
      <c r="R2823" s="358">
        <v>0.38799552322129982</v>
      </c>
      <c r="S2823" s="327">
        <v>8.8996732541209572E-2</v>
      </c>
      <c r="T2823" s="358">
        <v>4.3933172452050889E-2</v>
      </c>
      <c r="U2823" s="358">
        <v>0.45538859768100709</v>
      </c>
      <c r="V2823" s="361">
        <v>0</v>
      </c>
    </row>
    <row r="2824" spans="1:22" hidden="1" outlineLevel="1">
      <c r="A2824" s="65">
        <v>2815</v>
      </c>
      <c r="B2824" s="117">
        <v>1</v>
      </c>
      <c r="C2824" s="325">
        <v>1.0322294794826437E-4</v>
      </c>
      <c r="D2824" s="358">
        <v>8.8305204405842556E-5</v>
      </c>
      <c r="E2824" s="327">
        <v>9.6386631244298608E-5</v>
      </c>
      <c r="F2824" s="332">
        <v>0</v>
      </c>
      <c r="G2824" s="358">
        <v>0</v>
      </c>
      <c r="H2824" s="327">
        <v>0</v>
      </c>
      <c r="I2824" s="332">
        <v>1.15904815399292E-4</v>
      </c>
      <c r="J2824" s="358">
        <v>1.5291267822856449E-4</v>
      </c>
      <c r="K2824" s="327">
        <v>0</v>
      </c>
      <c r="L2824" s="336">
        <v>1.8210014333043539E-4</v>
      </c>
      <c r="M2824" s="210">
        <v>1.1415525114155251E-4</v>
      </c>
      <c r="N2824" s="325">
        <v>7.8751372054239585E-2</v>
      </c>
      <c r="O2824" s="358">
        <v>0.1158513070880582</v>
      </c>
      <c r="P2824" s="327">
        <v>0.10242392861403871</v>
      </c>
      <c r="Q2824" s="332">
        <v>0.13191865605658709</v>
      </c>
      <c r="R2824" s="358">
        <v>0.30897000058916407</v>
      </c>
      <c r="S2824" s="327">
        <v>7.9729931988084923E-2</v>
      </c>
      <c r="T2824" s="358">
        <v>6.7678006134468879E-2</v>
      </c>
      <c r="U2824" s="358">
        <v>0.5116624243919603</v>
      </c>
      <c r="V2824" s="361">
        <v>0</v>
      </c>
    </row>
    <row r="2825" spans="1:22" hidden="1" outlineLevel="1">
      <c r="A2825" s="65">
        <v>2816</v>
      </c>
      <c r="B2825" s="117">
        <v>1</v>
      </c>
      <c r="C2825" s="325">
        <v>1.2210496585633016E-4</v>
      </c>
      <c r="D2825" s="358">
        <v>1.0393650875245141E-4</v>
      </c>
      <c r="E2825" s="327">
        <v>1.1378292633159395E-4</v>
      </c>
      <c r="F2825" s="332">
        <v>0</v>
      </c>
      <c r="G2825" s="358">
        <v>0</v>
      </c>
      <c r="H2825" s="327">
        <v>0</v>
      </c>
      <c r="I2825" s="332">
        <v>1.136758766416133E-4</v>
      </c>
      <c r="J2825" s="358">
        <v>0</v>
      </c>
      <c r="K2825" s="327">
        <v>0</v>
      </c>
      <c r="L2825" s="336">
        <v>1.5860335064263727E-4</v>
      </c>
      <c r="M2825" s="210">
        <v>1.1415525114155251E-4</v>
      </c>
      <c r="N2825" s="325">
        <v>0.20705205236270166</v>
      </c>
      <c r="O2825" s="358">
        <v>0.29723468449575696</v>
      </c>
      <c r="P2825" s="327">
        <v>0.27848292569948135</v>
      </c>
      <c r="Q2825" s="332">
        <v>0.13191865605658709</v>
      </c>
      <c r="R2825" s="358">
        <v>0.25568278798064875</v>
      </c>
      <c r="S2825" s="327">
        <v>4.7296130052148659E-2</v>
      </c>
      <c r="T2825" s="358">
        <v>0.19477039787075898</v>
      </c>
      <c r="U2825" s="358">
        <v>0.65370298699370377</v>
      </c>
      <c r="V2825" s="361">
        <v>5.8830401003035916E-2</v>
      </c>
    </row>
    <row r="2826" spans="1:22" hidden="1" outlineLevel="1">
      <c r="A2826" s="65">
        <v>2817</v>
      </c>
      <c r="B2826" s="117">
        <v>1</v>
      </c>
      <c r="C2826" s="325">
        <v>1.3893065013587772E-4</v>
      </c>
      <c r="D2826" s="358">
        <v>1.2538094742696579E-4</v>
      </c>
      <c r="E2826" s="327">
        <v>1.2138488675005412E-4</v>
      </c>
      <c r="F2826" s="332">
        <v>0</v>
      </c>
      <c r="G2826" s="358">
        <v>0</v>
      </c>
      <c r="H2826" s="327">
        <v>0</v>
      </c>
      <c r="I2826" s="332">
        <v>1.0476012161089854E-4</v>
      </c>
      <c r="J2826" s="358">
        <v>0</v>
      </c>
      <c r="K2826" s="327">
        <v>0</v>
      </c>
      <c r="L2826" s="336">
        <v>1.4685495429873823E-4</v>
      </c>
      <c r="M2826" s="210">
        <v>1.1415525114155251E-4</v>
      </c>
      <c r="N2826" s="325">
        <v>0.33610633431761583</v>
      </c>
      <c r="O2826" s="358">
        <v>0.47291670148116732</v>
      </c>
      <c r="P2826" s="327">
        <v>0.40649423698582876</v>
      </c>
      <c r="Q2826" s="332">
        <v>0.19787798408488064</v>
      </c>
      <c r="R2826" s="358">
        <v>0.2432772689886413</v>
      </c>
      <c r="S2826" s="327">
        <v>6.2023423729606432E-2</v>
      </c>
      <c r="T2826" s="358">
        <v>0.25721826442760271</v>
      </c>
      <c r="U2826" s="358">
        <v>0.80467052210581924</v>
      </c>
      <c r="V2826" s="361">
        <v>9.5447282999812283E-2</v>
      </c>
    </row>
    <row r="2827" spans="1:22" hidden="1" outlineLevel="1">
      <c r="A2827" s="65">
        <v>2818</v>
      </c>
      <c r="B2827" s="117">
        <v>1</v>
      </c>
      <c r="C2827" s="325">
        <v>1.4325582603537507E-4</v>
      </c>
      <c r="D2827" s="358">
        <v>1.2302847500664281E-4</v>
      </c>
      <c r="E2827" s="327">
        <v>1.2899981979721473E-4</v>
      </c>
      <c r="F2827" s="332">
        <v>0</v>
      </c>
      <c r="G2827" s="358">
        <v>0</v>
      </c>
      <c r="H2827" s="327">
        <v>0</v>
      </c>
      <c r="I2827" s="332">
        <v>9.3615427822505074E-5</v>
      </c>
      <c r="J2827" s="358">
        <v>0</v>
      </c>
      <c r="K2827" s="327">
        <v>0</v>
      </c>
      <c r="L2827" s="336">
        <v>1.644775488145868E-4</v>
      </c>
      <c r="M2827" s="210">
        <v>1.1415525114155251E-4</v>
      </c>
      <c r="N2827" s="325">
        <v>0.43953816029316012</v>
      </c>
      <c r="O2827" s="358">
        <v>0.56598815805524605</v>
      </c>
      <c r="P2827" s="327">
        <v>0.51438218537252745</v>
      </c>
      <c r="Q2827" s="332">
        <v>0.13191865605658709</v>
      </c>
      <c r="R2827" s="358">
        <v>0.24174859254997072</v>
      </c>
      <c r="S2827" s="327">
        <v>6.4015195522034593E-2</v>
      </c>
      <c r="T2827" s="358">
        <v>0.23483326703536728</v>
      </c>
      <c r="U2827" s="358">
        <v>0.79845554124416784</v>
      </c>
      <c r="V2827" s="361">
        <v>0.10415831722655876</v>
      </c>
    </row>
    <row r="2828" spans="1:22" hidden="1" outlineLevel="1">
      <c r="A2828" s="65">
        <v>2819</v>
      </c>
      <c r="B2828" s="117">
        <v>1</v>
      </c>
      <c r="C2828" s="325">
        <v>1.4369334382867684E-4</v>
      </c>
      <c r="D2828" s="358">
        <v>1.2419499025638974E-4</v>
      </c>
      <c r="E2828" s="327">
        <v>1.2689825394774279E-4</v>
      </c>
      <c r="F2828" s="332">
        <v>0</v>
      </c>
      <c r="G2828" s="358">
        <v>0</v>
      </c>
      <c r="H2828" s="327">
        <v>0</v>
      </c>
      <c r="I2828" s="332">
        <v>0</v>
      </c>
      <c r="J2828" s="358">
        <v>0</v>
      </c>
      <c r="K2828" s="327">
        <v>0</v>
      </c>
      <c r="L2828" s="336">
        <v>1.8797434150238492E-4</v>
      </c>
      <c r="M2828" s="210">
        <v>1.1415525114155251E-4</v>
      </c>
      <c r="N2828" s="325">
        <v>0.59289609534615295</v>
      </c>
      <c r="O2828" s="358">
        <v>0.6563490459945367</v>
      </c>
      <c r="P2828" s="327">
        <v>0.59980130150976618</v>
      </c>
      <c r="Q2828" s="332">
        <v>6.5959328028293546E-2</v>
      </c>
      <c r="R2828" s="358">
        <v>0.2727086507872582</v>
      </c>
      <c r="S2828" s="327">
        <v>5.7837328486618156E-2</v>
      </c>
      <c r="T2828" s="358">
        <v>0.20784574681482171</v>
      </c>
      <c r="U2828" s="358">
        <v>0.78975456803785571</v>
      </c>
      <c r="V2828" s="361">
        <v>0.19256653488276063</v>
      </c>
    </row>
    <row r="2829" spans="1:22" hidden="1" outlineLevel="1">
      <c r="A2829" s="65">
        <v>2820</v>
      </c>
      <c r="B2829" s="117">
        <v>1</v>
      </c>
      <c r="C2829" s="325">
        <v>1.4212453002698054E-4</v>
      </c>
      <c r="D2829" s="358">
        <v>1.2576978584354811E-4</v>
      </c>
      <c r="E2829" s="327">
        <v>1.3056950786996844E-4</v>
      </c>
      <c r="F2829" s="332">
        <v>0</v>
      </c>
      <c r="G2829" s="358">
        <v>0</v>
      </c>
      <c r="H2829" s="327">
        <v>0</v>
      </c>
      <c r="I2829" s="332">
        <v>0</v>
      </c>
      <c r="J2829" s="358">
        <v>0</v>
      </c>
      <c r="K2829" s="327">
        <v>9.2113590914628404E-5</v>
      </c>
      <c r="L2829" s="336">
        <v>2.0677177565262342E-4</v>
      </c>
      <c r="M2829" s="210">
        <v>1.1415525114155251E-4</v>
      </c>
      <c r="N2829" s="325">
        <v>0.57782406241711193</v>
      </c>
      <c r="O2829" s="358">
        <v>0.73822334784510302</v>
      </c>
      <c r="P2829" s="327">
        <v>0.66981543347921413</v>
      </c>
      <c r="Q2829" s="332">
        <v>6.5959328028293546E-2</v>
      </c>
      <c r="R2829" s="358">
        <v>0.29181262924966517</v>
      </c>
      <c r="S2829" s="327">
        <v>4.2460178117454402E-2</v>
      </c>
      <c r="T2829" s="358">
        <v>0.18274107684222121</v>
      </c>
      <c r="U2829" s="358">
        <v>0.75562867312478765</v>
      </c>
      <c r="V2829" s="361">
        <v>0.15237820519862902</v>
      </c>
    </row>
    <row r="2830" spans="1:22" hidden="1" outlineLevel="1">
      <c r="A2830" s="65">
        <v>2821</v>
      </c>
      <c r="B2830" s="117">
        <v>1</v>
      </c>
      <c r="C2830" s="325">
        <v>1.3092407451845557E-4</v>
      </c>
      <c r="D2830" s="358">
        <v>1.1834297208682599E-4</v>
      </c>
      <c r="E2830" s="327">
        <v>1.3051761735516666E-4</v>
      </c>
      <c r="F2830" s="332">
        <v>0</v>
      </c>
      <c r="G2830" s="358">
        <v>0</v>
      </c>
      <c r="H2830" s="327">
        <v>0</v>
      </c>
      <c r="I2830" s="332">
        <v>0</v>
      </c>
      <c r="J2830" s="358">
        <v>0</v>
      </c>
      <c r="K2830" s="327">
        <v>1.0102780939023762E-4</v>
      </c>
      <c r="L2830" s="336">
        <v>1.8797434150238492E-4</v>
      </c>
      <c r="M2830" s="210">
        <v>1.1415525114155251E-4</v>
      </c>
      <c r="N2830" s="325">
        <v>0.6155041447397146</v>
      </c>
      <c r="O2830" s="358">
        <v>0.74876938178973063</v>
      </c>
      <c r="P2830" s="327">
        <v>0.63581861811557883</v>
      </c>
      <c r="Q2830" s="332">
        <v>9.8938992042440319E-2</v>
      </c>
      <c r="R2830" s="358">
        <v>0.31138788577901766</v>
      </c>
      <c r="S2830" s="327">
        <v>2.8112672254193369E-2</v>
      </c>
      <c r="T2830" s="358">
        <v>0.12677858336163256</v>
      </c>
      <c r="U2830" s="358">
        <v>0.56443326188998277</v>
      </c>
      <c r="V2830" s="361">
        <v>0.14023925303339879</v>
      </c>
    </row>
    <row r="2831" spans="1:22" hidden="1" outlineLevel="1">
      <c r="A2831" s="65">
        <v>2822</v>
      </c>
      <c r="B2831" s="117">
        <v>1</v>
      </c>
      <c r="C2831" s="325">
        <v>1.3348667873636585E-4</v>
      </c>
      <c r="D2831" s="358">
        <v>1.1305476962130658E-4</v>
      </c>
      <c r="E2831" s="327">
        <v>1.2858469567880051E-4</v>
      </c>
      <c r="F2831" s="332">
        <v>0</v>
      </c>
      <c r="G2831" s="358">
        <v>0</v>
      </c>
      <c r="H2831" s="327">
        <v>0</v>
      </c>
      <c r="I2831" s="332">
        <v>0</v>
      </c>
      <c r="J2831" s="358">
        <v>0</v>
      </c>
      <c r="K2831" s="327">
        <v>1.069706217073104E-4</v>
      </c>
      <c r="L2831" s="336">
        <v>1.9032402077116473E-4</v>
      </c>
      <c r="M2831" s="210">
        <v>1.1415525114155251E-4</v>
      </c>
      <c r="N2831" s="325">
        <v>0.6401845986610194</v>
      </c>
      <c r="O2831" s="358">
        <v>0.73118142195499392</v>
      </c>
      <c r="P2831" s="327">
        <v>0.57715565823960202</v>
      </c>
      <c r="Q2831" s="332">
        <v>0.16489832007073388</v>
      </c>
      <c r="R2831" s="358">
        <v>0.29295419234372394</v>
      </c>
      <c r="S2831" s="327">
        <v>4.0915711358600289E-2</v>
      </c>
      <c r="T2831" s="358">
        <v>9.0167606318256835E-2</v>
      </c>
      <c r="U2831" s="358">
        <v>0.52770837498022405</v>
      </c>
      <c r="V2831" s="361">
        <v>0.13917804903908046</v>
      </c>
    </row>
    <row r="2832" spans="1:22" hidden="1" outlineLevel="1">
      <c r="A2832" s="65">
        <v>2823</v>
      </c>
      <c r="B2832" s="117">
        <v>1</v>
      </c>
      <c r="C2832" s="325">
        <v>1.3994319131466177E-4</v>
      </c>
      <c r="D2832" s="358">
        <v>1.1764306293697783E-4</v>
      </c>
      <c r="E2832" s="327">
        <v>1.2353834311432783E-4</v>
      </c>
      <c r="F2832" s="332">
        <v>0</v>
      </c>
      <c r="G2832" s="358">
        <v>0</v>
      </c>
      <c r="H2832" s="327">
        <v>0</v>
      </c>
      <c r="I2832" s="332">
        <v>0</v>
      </c>
      <c r="J2832" s="358">
        <v>0</v>
      </c>
      <c r="K2832" s="327">
        <v>9.5084997073164795E-5</v>
      </c>
      <c r="L2832" s="336">
        <v>2.1382081345896285E-4</v>
      </c>
      <c r="M2832" s="210">
        <v>1.1415525114155251E-4</v>
      </c>
      <c r="N2832" s="325">
        <v>0.53147756116031064</v>
      </c>
      <c r="O2832" s="358">
        <v>0.670479223414706</v>
      </c>
      <c r="P2832" s="327">
        <v>0.54527750855866142</v>
      </c>
      <c r="Q2832" s="332">
        <v>0.16489832007073388</v>
      </c>
      <c r="R2832" s="358">
        <v>0.28632530718920357</v>
      </c>
      <c r="S2832" s="327">
        <v>3.6349828301415282E-2</v>
      </c>
      <c r="T2832" s="358">
        <v>0.1439334411762429</v>
      </c>
      <c r="U2832" s="358">
        <v>0.57437723126862505</v>
      </c>
      <c r="V2832" s="361">
        <v>0.13569668917282587</v>
      </c>
    </row>
    <row r="2833" spans="1:22" hidden="1" outlineLevel="1">
      <c r="A2833" s="65">
        <v>2824</v>
      </c>
      <c r="B2833" s="117">
        <v>1</v>
      </c>
      <c r="C2833" s="325">
        <v>1.380306135325141E-4</v>
      </c>
      <c r="D2833" s="358">
        <v>1.1669040881635117E-4</v>
      </c>
      <c r="E2833" s="327">
        <v>1.2535451113238996E-4</v>
      </c>
      <c r="F2833" s="332">
        <v>0</v>
      </c>
      <c r="G2833" s="358">
        <v>0</v>
      </c>
      <c r="H2833" s="327">
        <v>0</v>
      </c>
      <c r="I2833" s="332">
        <v>0</v>
      </c>
      <c r="J2833" s="358">
        <v>0</v>
      </c>
      <c r="K2833" s="327">
        <v>0</v>
      </c>
      <c r="L2833" s="336">
        <v>2.2321953053408208E-4</v>
      </c>
      <c r="M2833" s="210">
        <v>1.1415525114155251E-4</v>
      </c>
      <c r="N2833" s="325">
        <v>0.46440701462607797</v>
      </c>
      <c r="O2833" s="358">
        <v>0.5355298076975451</v>
      </c>
      <c r="P2833" s="327">
        <v>0.38120681019199365</v>
      </c>
      <c r="Q2833" s="332">
        <v>0.13191865605658709</v>
      </c>
      <c r="R2833" s="358">
        <v>0.26984505442503048</v>
      </c>
      <c r="S2833" s="327">
        <v>8.7359433060911013E-2</v>
      </c>
      <c r="T2833" s="358">
        <v>0.14184138534519286</v>
      </c>
      <c r="U2833" s="358">
        <v>0.61969009173266576</v>
      </c>
      <c r="V2833" s="361">
        <v>9.9134776016042425E-2</v>
      </c>
    </row>
    <row r="2834" spans="1:22" hidden="1" outlineLevel="1">
      <c r="A2834" s="65">
        <v>2825</v>
      </c>
      <c r="B2834" s="117">
        <v>1</v>
      </c>
      <c r="C2834" s="325">
        <v>1.3483673364141129E-4</v>
      </c>
      <c r="D2834" s="358">
        <v>1.2586699544769368E-4</v>
      </c>
      <c r="E2834" s="327">
        <v>1.2552315530549573E-4</v>
      </c>
      <c r="F2834" s="332">
        <v>0</v>
      </c>
      <c r="G2834" s="358">
        <v>0</v>
      </c>
      <c r="H2834" s="327">
        <v>0</v>
      </c>
      <c r="I2834" s="332">
        <v>0</v>
      </c>
      <c r="J2834" s="358">
        <v>0</v>
      </c>
      <c r="K2834" s="327">
        <v>9.8056403231701241E-5</v>
      </c>
      <c r="L2834" s="336">
        <v>2.2321953053408208E-4</v>
      </c>
      <c r="M2834" s="210">
        <v>1.1415525114155251E-4</v>
      </c>
      <c r="N2834" s="325">
        <v>0.28203541618468103</v>
      </c>
      <c r="O2834" s="358">
        <v>0.34186813219142748</v>
      </c>
      <c r="P2834" s="327">
        <v>0.26563740495865362</v>
      </c>
      <c r="Q2834" s="332">
        <v>9.8938992042440319E-2</v>
      </c>
      <c r="R2834" s="358">
        <v>0.22853469172313109</v>
      </c>
      <c r="S2834" s="327">
        <v>0.13881634285398081</v>
      </c>
      <c r="T2834" s="358">
        <v>0.14487486630021545</v>
      </c>
      <c r="U2834" s="358">
        <v>0.63697903849325976</v>
      </c>
      <c r="V2834" s="361">
        <v>3.3383645366603702E-2</v>
      </c>
    </row>
    <row r="2835" spans="1:22" hidden="1" outlineLevel="1">
      <c r="A2835" s="65">
        <v>2826</v>
      </c>
      <c r="B2835" s="117">
        <v>1</v>
      </c>
      <c r="C2835" s="325">
        <v>1.2904899826144805E-4</v>
      </c>
      <c r="D2835" s="358">
        <v>1.19859441911497E-4</v>
      </c>
      <c r="E2835" s="327">
        <v>1.2772850218457121E-4</v>
      </c>
      <c r="F2835" s="332">
        <v>0</v>
      </c>
      <c r="G2835" s="358">
        <v>0</v>
      </c>
      <c r="H2835" s="327">
        <v>0</v>
      </c>
      <c r="I2835" s="332">
        <v>0</v>
      </c>
      <c r="J2835" s="358">
        <v>0</v>
      </c>
      <c r="K2835" s="327">
        <v>9.2113590914628404E-5</v>
      </c>
      <c r="L2835" s="336">
        <v>1.644775488145868E-4</v>
      </c>
      <c r="M2835" s="210">
        <v>1.1415525114155251E-4</v>
      </c>
      <c r="N2835" s="325">
        <v>8.5910587695534099E-2</v>
      </c>
      <c r="O2835" s="358">
        <v>0.15581033664666324</v>
      </c>
      <c r="P2835" s="327">
        <v>0.1220729524175857</v>
      </c>
      <c r="Q2835" s="332">
        <v>6.5959328028293546E-2</v>
      </c>
      <c r="R2835" s="358">
        <v>0.16364698367415093</v>
      </c>
      <c r="S2835" s="327">
        <v>0.12910223726728212</v>
      </c>
      <c r="T2835" s="358">
        <v>0.22343156275614454</v>
      </c>
      <c r="U2835" s="358">
        <v>0.68048390452481999</v>
      </c>
      <c r="V2835" s="361">
        <v>0</v>
      </c>
    </row>
    <row r="2836" spans="1:22" hidden="1" outlineLevel="1">
      <c r="A2836" s="65">
        <v>2827</v>
      </c>
      <c r="B2836" s="117">
        <v>1</v>
      </c>
      <c r="C2836" s="325">
        <v>1.2420505126417859E-4</v>
      </c>
      <c r="D2836" s="358">
        <v>1.1793469174941456E-4</v>
      </c>
      <c r="E2836" s="327">
        <v>1.27430131724461E-4</v>
      </c>
      <c r="F2836" s="332">
        <v>0</v>
      </c>
      <c r="G2836" s="358">
        <v>0</v>
      </c>
      <c r="H2836" s="327">
        <v>0</v>
      </c>
      <c r="I2836" s="332">
        <v>0</v>
      </c>
      <c r="J2836" s="358">
        <v>0</v>
      </c>
      <c r="K2836" s="327">
        <v>0</v>
      </c>
      <c r="L2836" s="336">
        <v>1.1748396343899057E-4</v>
      </c>
      <c r="M2836" s="210">
        <v>1.1415525114155251E-4</v>
      </c>
      <c r="N2836" s="325">
        <v>1.9028441572914348E-2</v>
      </c>
      <c r="O2836" s="358">
        <v>2.0298191905544733E-2</v>
      </c>
      <c r="P2836" s="327">
        <v>2.3233991150592947E-2</v>
      </c>
      <c r="Q2836" s="332">
        <v>6.5959328028293546E-2</v>
      </c>
      <c r="R2836" s="358">
        <v>0.10874126235238539</v>
      </c>
      <c r="S2836" s="327">
        <v>0.14993988076077899</v>
      </c>
      <c r="T2836" s="358">
        <v>0.22133950692509452</v>
      </c>
      <c r="U2836" s="358">
        <v>0.69720785302526389</v>
      </c>
      <c r="V2836" s="361">
        <v>0</v>
      </c>
    </row>
    <row r="2837" spans="1:22" hidden="1" outlineLevel="1">
      <c r="A2837" s="65">
        <v>2828</v>
      </c>
      <c r="B2837" s="117">
        <v>1</v>
      </c>
      <c r="C2837" s="325">
        <v>1.2305500449321399E-4</v>
      </c>
      <c r="D2837" s="358">
        <v>1.2298959116498458E-4</v>
      </c>
      <c r="E2837" s="327">
        <v>1.315035371364004E-4</v>
      </c>
      <c r="F2837" s="332">
        <v>0</v>
      </c>
      <c r="G2837" s="358">
        <v>0</v>
      </c>
      <c r="H2837" s="327">
        <v>0</v>
      </c>
      <c r="I2837" s="332">
        <v>0</v>
      </c>
      <c r="J2837" s="358">
        <v>0</v>
      </c>
      <c r="K2837" s="327">
        <v>9.2113590914628404E-5</v>
      </c>
      <c r="L2837" s="336">
        <v>8.811297257924293E-5</v>
      </c>
      <c r="M2837" s="210">
        <v>1.1415525114155251E-4</v>
      </c>
      <c r="N2837" s="325">
        <v>0</v>
      </c>
      <c r="O2837" s="358">
        <v>0</v>
      </c>
      <c r="P2837" s="327">
        <v>0</v>
      </c>
      <c r="Q2837" s="332">
        <v>3.2979664014146773E-2</v>
      </c>
      <c r="R2837" s="358">
        <v>8.8811442392687803E-2</v>
      </c>
      <c r="S2837" s="327">
        <v>0.19483913570423561</v>
      </c>
      <c r="T2837" s="358">
        <v>0.24226006523559493</v>
      </c>
      <c r="U2837" s="358">
        <v>0.77269162058132179</v>
      </c>
      <c r="V2837" s="361">
        <v>0</v>
      </c>
    </row>
    <row r="2838" spans="1:22" hidden="1" outlineLevel="1">
      <c r="A2838" s="65">
        <v>2829</v>
      </c>
      <c r="B2838" s="117">
        <v>1</v>
      </c>
      <c r="C2838" s="325">
        <v>1.253238467641931E-4</v>
      </c>
      <c r="D2838" s="358">
        <v>1.3288552886700437E-4</v>
      </c>
      <c r="E2838" s="327">
        <v>1.3547316151873626E-4</v>
      </c>
      <c r="F2838" s="332">
        <v>0</v>
      </c>
      <c r="G2838" s="358">
        <v>0</v>
      </c>
      <c r="H2838" s="327">
        <v>0</v>
      </c>
      <c r="I2838" s="332">
        <v>0</v>
      </c>
      <c r="J2838" s="358">
        <v>0</v>
      </c>
      <c r="K2838" s="327">
        <v>9.8056403231701241E-5</v>
      </c>
      <c r="L2838" s="336">
        <v>5.8741981719495287E-5</v>
      </c>
      <c r="M2838" s="210">
        <v>1.1415525114155251E-4</v>
      </c>
      <c r="N2838" s="325">
        <v>0</v>
      </c>
      <c r="O2838" s="358">
        <v>0</v>
      </c>
      <c r="P2838" s="327">
        <v>0</v>
      </c>
      <c r="Q2838" s="332">
        <v>3.2979664014146773E-2</v>
      </c>
      <c r="R2838" s="358">
        <v>7.537779210404133E-2</v>
      </c>
      <c r="S2838" s="327">
        <v>0.22483386081416967</v>
      </c>
      <c r="T2838" s="358">
        <v>0.28232293440020328</v>
      </c>
      <c r="U2838" s="358">
        <v>0.83913541597497732</v>
      </c>
      <c r="V2838" s="361">
        <v>0</v>
      </c>
    </row>
    <row r="2839" spans="1:22" hidden="1" outlineLevel="1">
      <c r="A2839" s="65">
        <v>2830</v>
      </c>
      <c r="B2839" s="117">
        <v>1</v>
      </c>
      <c r="C2839" s="325">
        <v>1.2147994043732766E-4</v>
      </c>
      <c r="D2839" s="358">
        <v>1.2411722257307328E-4</v>
      </c>
      <c r="E2839" s="327">
        <v>1.2675555503203792E-4</v>
      </c>
      <c r="F2839" s="332">
        <v>0</v>
      </c>
      <c r="G2839" s="358">
        <v>0</v>
      </c>
      <c r="H2839" s="327">
        <v>0</v>
      </c>
      <c r="I2839" s="332">
        <v>0</v>
      </c>
      <c r="J2839" s="358">
        <v>0</v>
      </c>
      <c r="K2839" s="327">
        <v>1.0102780939023762E-4</v>
      </c>
      <c r="L2839" s="336">
        <v>3.7594868300476983E-5</v>
      </c>
      <c r="M2839" s="210">
        <v>1.1415525114155251E-4</v>
      </c>
      <c r="N2839" s="325">
        <v>0</v>
      </c>
      <c r="O2839" s="358">
        <v>0</v>
      </c>
      <c r="P2839" s="327">
        <v>0</v>
      </c>
      <c r="Q2839" s="332">
        <v>3.2979664014146773E-2</v>
      </c>
      <c r="R2839" s="358">
        <v>7.993400141783065E-2</v>
      </c>
      <c r="S2839" s="327">
        <v>0.32584874132932556</v>
      </c>
      <c r="T2839" s="358">
        <v>0.30376650666846616</v>
      </c>
      <c r="U2839" s="358">
        <v>0.78274858961199401</v>
      </c>
      <c r="V2839" s="361">
        <v>0</v>
      </c>
    </row>
    <row r="2840" spans="1:22" hidden="1" outlineLevel="1">
      <c r="A2840" s="65">
        <v>2831</v>
      </c>
      <c r="B2840" s="117">
        <v>1</v>
      </c>
      <c r="C2840" s="325">
        <v>1.0939194883381914E-4</v>
      </c>
      <c r="D2840" s="358">
        <v>1.1266593120472426E-4</v>
      </c>
      <c r="E2840" s="327">
        <v>1.1461317456842238E-4</v>
      </c>
      <c r="F2840" s="332">
        <v>0</v>
      </c>
      <c r="G2840" s="358">
        <v>0</v>
      </c>
      <c r="H2840" s="327">
        <v>0</v>
      </c>
      <c r="I2840" s="332">
        <v>0</v>
      </c>
      <c r="J2840" s="358">
        <v>0</v>
      </c>
      <c r="K2840" s="327">
        <v>0</v>
      </c>
      <c r="L2840" s="336">
        <v>2.3496792687798115E-5</v>
      </c>
      <c r="M2840" s="210">
        <v>1.1415525114155251E-4</v>
      </c>
      <c r="N2840" s="325">
        <v>0</v>
      </c>
      <c r="O2840" s="358">
        <v>0</v>
      </c>
      <c r="P2840" s="327">
        <v>0</v>
      </c>
      <c r="Q2840" s="332">
        <v>3.2979664014146773E-2</v>
      </c>
      <c r="R2840" s="358">
        <v>0.10564730453392701</v>
      </c>
      <c r="S2840" s="327">
        <v>0.36696700434605778</v>
      </c>
      <c r="T2840" s="358">
        <v>0.19801308440888654</v>
      </c>
      <c r="U2840" s="358">
        <v>0.66217796089595571</v>
      </c>
      <c r="V2840" s="361">
        <v>0</v>
      </c>
    </row>
    <row r="2841" spans="1:22" hidden="1" outlineLevel="1">
      <c r="A2841" s="65">
        <v>2832</v>
      </c>
      <c r="B2841" s="117">
        <v>1</v>
      </c>
      <c r="C2841" s="325">
        <v>9.8916522811337082E-5</v>
      </c>
      <c r="D2841" s="358">
        <v>1.0259501621524244E-4</v>
      </c>
      <c r="E2841" s="327">
        <v>1.0205566998639262E-4</v>
      </c>
      <c r="F2841" s="332">
        <v>0</v>
      </c>
      <c r="G2841" s="358">
        <v>0</v>
      </c>
      <c r="H2841" s="327">
        <v>0</v>
      </c>
      <c r="I2841" s="332">
        <v>0</v>
      </c>
      <c r="J2841" s="358">
        <v>0</v>
      </c>
      <c r="K2841" s="327">
        <v>0</v>
      </c>
      <c r="L2841" s="336">
        <v>9.3987170751192458E-6</v>
      </c>
      <c r="M2841" s="210">
        <v>1.1415525114155251E-4</v>
      </c>
      <c r="N2841" s="325">
        <v>0</v>
      </c>
      <c r="O2841" s="358">
        <v>0</v>
      </c>
      <c r="P2841" s="327">
        <v>0</v>
      </c>
      <c r="Q2841" s="332">
        <v>0.13191865605658709</v>
      </c>
      <c r="R2841" s="358">
        <v>0.12378133477356944</v>
      </c>
      <c r="S2841" s="327">
        <v>0.3811794757705641</v>
      </c>
      <c r="T2841" s="358">
        <v>9.0795223067571845E-2</v>
      </c>
      <c r="U2841" s="358">
        <v>0.55403729390322032</v>
      </c>
      <c r="V2841" s="361">
        <v>0</v>
      </c>
    </row>
    <row r="2842" spans="1:22" hidden="1" outlineLevel="1">
      <c r="A2842" s="65">
        <v>2833</v>
      </c>
      <c r="B2842" s="117">
        <v>1</v>
      </c>
      <c r="C2842" s="325">
        <v>9.3022533110143424E-5</v>
      </c>
      <c r="D2842" s="358">
        <v>8.7235898760241199E-5</v>
      </c>
      <c r="E2842" s="327">
        <v>9.2326198461059649E-5</v>
      </c>
      <c r="F2842" s="332">
        <v>0</v>
      </c>
      <c r="G2842" s="358">
        <v>0</v>
      </c>
      <c r="H2842" s="327">
        <v>0</v>
      </c>
      <c r="I2842" s="332">
        <v>7.132604024571815E-5</v>
      </c>
      <c r="J2842" s="358">
        <v>0</v>
      </c>
      <c r="K2842" s="327">
        <v>0</v>
      </c>
      <c r="L2842" s="336">
        <v>5.8741981719495289E-6</v>
      </c>
      <c r="M2842" s="210">
        <v>1.1415525114155251E-4</v>
      </c>
      <c r="N2842" s="325">
        <v>0</v>
      </c>
      <c r="O2842" s="358">
        <v>0</v>
      </c>
      <c r="P2842" s="327">
        <v>0</v>
      </c>
      <c r="Q2842" s="332">
        <v>0.13191865605658709</v>
      </c>
      <c r="R2842" s="358">
        <v>0.16509952153531599</v>
      </c>
      <c r="S2842" s="327">
        <v>0.42462709667661108</v>
      </c>
      <c r="T2842" s="358">
        <v>4.8326489697255982E-2</v>
      </c>
      <c r="U2842" s="358">
        <v>0.46612356462385957</v>
      </c>
      <c r="V2842" s="361">
        <v>0</v>
      </c>
    </row>
    <row r="2843" spans="1:22" hidden="1" outlineLevel="1">
      <c r="A2843" s="65">
        <v>2834</v>
      </c>
      <c r="B2843" s="117">
        <v>1</v>
      </c>
      <c r="C2843" s="325">
        <v>8.6991037816769215E-5</v>
      </c>
      <c r="D2843" s="358">
        <v>1.3988462036548596E-4</v>
      </c>
      <c r="E2843" s="327">
        <v>5.1280801252854969E-5</v>
      </c>
      <c r="F2843" s="332">
        <v>0</v>
      </c>
      <c r="G2843" s="358">
        <v>0</v>
      </c>
      <c r="H2843" s="327">
        <v>0</v>
      </c>
      <c r="I2843" s="332">
        <v>8.2470734034111612E-5</v>
      </c>
      <c r="J2843" s="358">
        <v>0</v>
      </c>
      <c r="K2843" s="327">
        <v>0</v>
      </c>
      <c r="L2843" s="336">
        <v>2.3496792687798115E-6</v>
      </c>
      <c r="M2843" s="210">
        <v>1.1415525114155251E-4</v>
      </c>
      <c r="N2843" s="325">
        <v>0</v>
      </c>
      <c r="O2843" s="358">
        <v>0</v>
      </c>
      <c r="P2843" s="327">
        <v>0</v>
      </c>
      <c r="Q2843" s="332">
        <v>0.16489832007073388</v>
      </c>
      <c r="R2843" s="358">
        <v>0.20660120719580394</v>
      </c>
      <c r="S2843" s="327">
        <v>0.40831313452298906</v>
      </c>
      <c r="T2843" s="358">
        <v>4.7803475739493471E-2</v>
      </c>
      <c r="U2843" s="358">
        <v>0.43380566414327199</v>
      </c>
      <c r="V2843" s="361">
        <v>0</v>
      </c>
    </row>
    <row r="2844" spans="1:22" hidden="1" outlineLevel="1">
      <c r="A2844" s="65">
        <v>2835</v>
      </c>
      <c r="B2844" s="117">
        <v>1</v>
      </c>
      <c r="C2844" s="325">
        <v>8.5965996129605093E-5</v>
      </c>
      <c r="D2844" s="358">
        <v>7.9070292012012702E-5</v>
      </c>
      <c r="E2844" s="327">
        <v>8.0624887373259202E-5</v>
      </c>
      <c r="F2844" s="332">
        <v>0</v>
      </c>
      <c r="G2844" s="358">
        <v>0</v>
      </c>
      <c r="H2844" s="327">
        <v>0</v>
      </c>
      <c r="I2844" s="332">
        <v>9.1386489064826379E-5</v>
      </c>
      <c r="J2844" s="358">
        <v>0</v>
      </c>
      <c r="K2844" s="327">
        <v>0</v>
      </c>
      <c r="L2844" s="336">
        <v>1.1748396343899057E-6</v>
      </c>
      <c r="M2844" s="210">
        <v>1.1415525114155251E-4</v>
      </c>
      <c r="N2844" s="325">
        <v>0</v>
      </c>
      <c r="O2844" s="358">
        <v>0</v>
      </c>
      <c r="P2844" s="327">
        <v>0</v>
      </c>
      <c r="Q2844" s="332">
        <v>0.16489832007073388</v>
      </c>
      <c r="R2844" s="358">
        <v>0.23787586705576472</v>
      </c>
      <c r="S2844" s="327">
        <v>0.4043295909381327</v>
      </c>
      <c r="T2844" s="358">
        <v>3.9226046832188298E-2</v>
      </c>
      <c r="U2844" s="358">
        <v>0.41617771842658785</v>
      </c>
      <c r="V2844" s="361">
        <v>0</v>
      </c>
    </row>
    <row r="2845" spans="1:22" hidden="1" outlineLevel="1">
      <c r="A2845" s="65">
        <v>2836</v>
      </c>
      <c r="B2845" s="117">
        <v>1</v>
      </c>
      <c r="C2845" s="325">
        <v>8.529721893127241E-5</v>
      </c>
      <c r="D2845" s="358">
        <v>7.8914756645379771E-5</v>
      </c>
      <c r="E2845" s="327">
        <v>7.8432513122884173E-5</v>
      </c>
      <c r="F2845" s="332">
        <v>0</v>
      </c>
      <c r="G2845" s="358">
        <v>0</v>
      </c>
      <c r="H2845" s="327">
        <v>0</v>
      </c>
      <c r="I2845" s="332">
        <v>1.0253118285321984E-4</v>
      </c>
      <c r="J2845" s="358">
        <v>0</v>
      </c>
      <c r="K2845" s="327">
        <v>9.8056403231701241E-5</v>
      </c>
      <c r="L2845" s="336">
        <v>1.409807561267887E-5</v>
      </c>
      <c r="M2845" s="210">
        <v>1.1415525114155251E-4</v>
      </c>
      <c r="N2845" s="325">
        <v>0</v>
      </c>
      <c r="O2845" s="358">
        <v>0</v>
      </c>
      <c r="P2845" s="327">
        <v>0</v>
      </c>
      <c r="Q2845" s="332">
        <v>0.13191865605658709</v>
      </c>
      <c r="R2845" s="358">
        <v>0.25965190507031133</v>
      </c>
      <c r="S2845" s="327">
        <v>0.3951978248237627</v>
      </c>
      <c r="T2845" s="358">
        <v>4.2991747328078374E-2</v>
      </c>
      <c r="U2845" s="358">
        <v>0.41855071111921838</v>
      </c>
      <c r="V2845" s="361">
        <v>0</v>
      </c>
    </row>
    <row r="2846" spans="1:22" hidden="1" outlineLevel="1">
      <c r="A2846" s="65">
        <v>2837</v>
      </c>
      <c r="B2846" s="117">
        <v>1</v>
      </c>
      <c r="C2846" s="325">
        <v>8.6366012397766698E-5</v>
      </c>
      <c r="D2846" s="358">
        <v>7.9925736528493784E-5</v>
      </c>
      <c r="E2846" s="327">
        <v>7.8873582498699261E-5</v>
      </c>
      <c r="F2846" s="332">
        <v>0</v>
      </c>
      <c r="G2846" s="358">
        <v>0</v>
      </c>
      <c r="H2846" s="327">
        <v>0</v>
      </c>
      <c r="I2846" s="332">
        <v>1.1813375415697072E-4</v>
      </c>
      <c r="J2846" s="358">
        <v>0</v>
      </c>
      <c r="K2846" s="327">
        <v>1.0102780939023762E-4</v>
      </c>
      <c r="L2846" s="336">
        <v>3.7594868300476983E-5</v>
      </c>
      <c r="M2846" s="210">
        <v>1.1415525114155251E-4</v>
      </c>
      <c r="N2846" s="325">
        <v>0</v>
      </c>
      <c r="O2846" s="358">
        <v>0</v>
      </c>
      <c r="P2846" s="327">
        <v>2.6216587125707427E-4</v>
      </c>
      <c r="Q2846" s="332">
        <v>0.296816976127321</v>
      </c>
      <c r="R2846" s="358">
        <v>0.28132575212139155</v>
      </c>
      <c r="S2846" s="327">
        <v>0.40741852445584092</v>
      </c>
      <c r="T2846" s="358">
        <v>4.6966653407073455E-2</v>
      </c>
      <c r="U2846" s="358">
        <v>0.41866371077124848</v>
      </c>
      <c r="V2846" s="361">
        <v>0</v>
      </c>
    </row>
    <row r="2847" spans="1:22" hidden="1" outlineLevel="1">
      <c r="A2847" s="65">
        <v>2838</v>
      </c>
      <c r="B2847" s="117">
        <v>1</v>
      </c>
      <c r="C2847" s="325">
        <v>8.9934907540271025E-5</v>
      </c>
      <c r="D2847" s="358">
        <v>8.2550395840424364E-5</v>
      </c>
      <c r="E2847" s="327">
        <v>8.3245358370748882E-5</v>
      </c>
      <c r="F2847" s="332">
        <v>0</v>
      </c>
      <c r="G2847" s="358">
        <v>0</v>
      </c>
      <c r="H2847" s="327">
        <v>0</v>
      </c>
      <c r="I2847" s="332">
        <v>1.2704950918768546E-4</v>
      </c>
      <c r="J2847" s="358">
        <v>1.5496795616174407E-4</v>
      </c>
      <c r="K2847" s="327">
        <v>0</v>
      </c>
      <c r="L2847" s="336">
        <v>9.3987170751192462E-5</v>
      </c>
      <c r="M2847" s="210">
        <v>1.1415525114155251E-4</v>
      </c>
      <c r="N2847" s="325">
        <v>3.3912074090342408E-3</v>
      </c>
      <c r="O2847" s="358">
        <v>1.2572556458342619E-2</v>
      </c>
      <c r="P2847" s="327">
        <v>9.4806487905312077E-3</v>
      </c>
      <c r="Q2847" s="332">
        <v>0.36277630415561452</v>
      </c>
      <c r="R2847" s="358">
        <v>0.29895944235971378</v>
      </c>
      <c r="S2847" s="327">
        <v>0.43049269311720817</v>
      </c>
      <c r="T2847" s="358">
        <v>6.5899758678076334E-2</v>
      </c>
      <c r="U2847" s="358">
        <v>0.44951261577544566</v>
      </c>
      <c r="V2847" s="361">
        <v>0</v>
      </c>
    </row>
    <row r="2848" spans="1:22" hidden="1" outlineLevel="1">
      <c r="A2848" s="65">
        <v>2839</v>
      </c>
      <c r="B2848" s="117">
        <v>1</v>
      </c>
      <c r="C2848" s="325">
        <v>1.0166663465494813E-4</v>
      </c>
      <c r="D2848" s="358">
        <v>8.7488643731019702E-5</v>
      </c>
      <c r="E2848" s="327">
        <v>9.1703512283438339E-5</v>
      </c>
      <c r="F2848" s="332">
        <v>0</v>
      </c>
      <c r="G2848" s="358">
        <v>0</v>
      </c>
      <c r="H2848" s="327">
        <v>0</v>
      </c>
      <c r="I2848" s="332">
        <v>1.2704950918768546E-4</v>
      </c>
      <c r="J2848" s="358">
        <v>1.4428051090921001E-4</v>
      </c>
      <c r="K2848" s="327">
        <v>0</v>
      </c>
      <c r="L2848" s="336">
        <v>1.8210014333043539E-4</v>
      </c>
      <c r="M2848" s="210">
        <v>1.1415525114155251E-4</v>
      </c>
      <c r="N2848" s="325">
        <v>4.7100102903253338E-2</v>
      </c>
      <c r="O2848" s="358">
        <v>0.11123230765904987</v>
      </c>
      <c r="P2848" s="327">
        <v>8.226520351024906E-2</v>
      </c>
      <c r="Q2848" s="332">
        <v>0.36277630415561452</v>
      </c>
      <c r="R2848" s="358">
        <v>0.29033883892586637</v>
      </c>
      <c r="S2848" s="327">
        <v>0.48877732663740037</v>
      </c>
      <c r="T2848" s="358">
        <v>0.10031407709884954</v>
      </c>
      <c r="U2848" s="358">
        <v>0.52443138507135334</v>
      </c>
      <c r="V2848" s="361">
        <v>0</v>
      </c>
    </row>
    <row r="2849" spans="1:22" hidden="1" outlineLevel="1">
      <c r="A2849" s="65">
        <v>2840</v>
      </c>
      <c r="B2849" s="117">
        <v>1</v>
      </c>
      <c r="C2849" s="325">
        <v>1.2006738299038199E-4</v>
      </c>
      <c r="D2849" s="358">
        <v>1.0681391303516051E-4</v>
      </c>
      <c r="E2849" s="327">
        <v>1.1069544070088829E-4</v>
      </c>
      <c r="F2849" s="332">
        <v>0</v>
      </c>
      <c r="G2849" s="358">
        <v>0</v>
      </c>
      <c r="H2849" s="327">
        <v>0</v>
      </c>
      <c r="I2849" s="332">
        <v>1.0476012161089854E-4</v>
      </c>
      <c r="J2849" s="358">
        <v>1.3235989889676819E-4</v>
      </c>
      <c r="K2849" s="327">
        <v>0</v>
      </c>
      <c r="L2849" s="336">
        <v>1.5860335064263727E-4</v>
      </c>
      <c r="M2849" s="210">
        <v>1.1415525114155251E-4</v>
      </c>
      <c r="N2849" s="325">
        <v>0.16277795563364356</v>
      </c>
      <c r="O2849" s="358">
        <v>0.28861842711447688</v>
      </c>
      <c r="P2849" s="327">
        <v>0.25203161273475294</v>
      </c>
      <c r="Q2849" s="332">
        <v>0.36277630415561452</v>
      </c>
      <c r="R2849" s="358">
        <v>0.28073991051641306</v>
      </c>
      <c r="S2849" s="327">
        <v>0.51109191967037404</v>
      </c>
      <c r="T2849" s="358">
        <v>0.23242740282965971</v>
      </c>
      <c r="U2849" s="358">
        <v>0.67099193375429789</v>
      </c>
      <c r="V2849" s="361">
        <v>7.8582537507364617E-3</v>
      </c>
    </row>
    <row r="2850" spans="1:22" hidden="1" outlineLevel="1">
      <c r="A2850" s="65">
        <v>2841</v>
      </c>
      <c r="B2850" s="117">
        <v>1</v>
      </c>
      <c r="C2850" s="325">
        <v>1.369118180324996E-4</v>
      </c>
      <c r="D2850" s="358">
        <v>1.1694315378712967E-4</v>
      </c>
      <c r="E2850" s="327">
        <v>1.2876631248060673E-4</v>
      </c>
      <c r="F2850" s="332">
        <v>0</v>
      </c>
      <c r="G2850" s="358">
        <v>0</v>
      </c>
      <c r="H2850" s="327">
        <v>0</v>
      </c>
      <c r="I2850" s="332">
        <v>7.3554979003396872E-5</v>
      </c>
      <c r="J2850" s="358">
        <v>0</v>
      </c>
      <c r="K2850" s="327">
        <v>0</v>
      </c>
      <c r="L2850" s="336">
        <v>1.4685495429873823E-4</v>
      </c>
      <c r="M2850" s="210">
        <v>1.1415525114155251E-4</v>
      </c>
      <c r="N2850" s="325">
        <v>0.30803467298727683</v>
      </c>
      <c r="O2850" s="358">
        <v>0.45871873278714237</v>
      </c>
      <c r="P2850" s="327">
        <v>0.34990787231803944</v>
      </c>
      <c r="Q2850" s="332">
        <v>0.23085764809902742</v>
      </c>
      <c r="R2850" s="358">
        <v>0.29042147386096695</v>
      </c>
      <c r="S2850" s="327">
        <v>0.50583397820417286</v>
      </c>
      <c r="T2850" s="358">
        <v>0.26297141796299034</v>
      </c>
      <c r="U2850" s="358">
        <v>0.79450055342311687</v>
      </c>
      <c r="V2850" s="361">
        <v>1.0172289223240254E-2</v>
      </c>
    </row>
    <row r="2851" spans="1:22" hidden="1" outlineLevel="1">
      <c r="A2851" s="65">
        <v>2842</v>
      </c>
      <c r="B2851" s="117">
        <v>1</v>
      </c>
      <c r="C2851" s="325">
        <v>1.4158075791244836E-4</v>
      </c>
      <c r="D2851" s="358">
        <v>1.2007330304061726E-4</v>
      </c>
      <c r="E2851" s="327">
        <v>1.3325484201096035E-4</v>
      </c>
      <c r="F2851" s="332">
        <v>0</v>
      </c>
      <c r="G2851" s="358">
        <v>0</v>
      </c>
      <c r="H2851" s="327">
        <v>0</v>
      </c>
      <c r="I2851" s="332">
        <v>0</v>
      </c>
      <c r="J2851" s="358">
        <v>0</v>
      </c>
      <c r="K2851" s="327">
        <v>0</v>
      </c>
      <c r="L2851" s="336">
        <v>1.644775488145868E-4</v>
      </c>
      <c r="M2851" s="210">
        <v>1.1415525114155251E-4</v>
      </c>
      <c r="N2851" s="325">
        <v>0.36380119482472878</v>
      </c>
      <c r="O2851" s="358">
        <v>0.56558743097664321</v>
      </c>
      <c r="P2851" s="327">
        <v>0.44865477046411228</v>
      </c>
      <c r="Q2851" s="332">
        <v>9.8938992042440319E-2</v>
      </c>
      <c r="R2851" s="358">
        <v>0.36790155407980468</v>
      </c>
      <c r="S2851" s="327">
        <v>0.51801247611894086</v>
      </c>
      <c r="T2851" s="358">
        <v>0.30073302571344357</v>
      </c>
      <c r="U2851" s="358">
        <v>0.8024105290652187</v>
      </c>
      <c r="V2851" s="361">
        <v>4.2649712186062401E-2</v>
      </c>
    </row>
    <row r="2852" spans="1:22" hidden="1" outlineLevel="1">
      <c r="A2852" s="65">
        <v>2843</v>
      </c>
      <c r="B2852" s="117">
        <v>1</v>
      </c>
      <c r="C2852" s="325">
        <v>1.4106198681467628E-4</v>
      </c>
      <c r="D2852" s="358">
        <v>1.1696259570795879E-4</v>
      </c>
      <c r="E2852" s="327">
        <v>1.3146461925029907E-4</v>
      </c>
      <c r="F2852" s="332">
        <v>0</v>
      </c>
      <c r="G2852" s="358">
        <v>0</v>
      </c>
      <c r="H2852" s="327">
        <v>0</v>
      </c>
      <c r="I2852" s="332">
        <v>0</v>
      </c>
      <c r="J2852" s="358">
        <v>0</v>
      </c>
      <c r="K2852" s="327">
        <v>0</v>
      </c>
      <c r="L2852" s="336">
        <v>1.8797434150238492E-4</v>
      </c>
      <c r="M2852" s="210">
        <v>1.1415525114155251E-4</v>
      </c>
      <c r="N2852" s="325">
        <v>0.49718868624674223</v>
      </c>
      <c r="O2852" s="358">
        <v>0.64506710595468442</v>
      </c>
      <c r="P2852" s="327">
        <v>0.57481446935708203</v>
      </c>
      <c r="Q2852" s="332">
        <v>0.13191865605658709</v>
      </c>
      <c r="R2852" s="358">
        <v>0.43389855848084291</v>
      </c>
      <c r="S2852" s="327">
        <v>0.46476634619157497</v>
      </c>
      <c r="T2852" s="358">
        <v>0.24372450431732995</v>
      </c>
      <c r="U2852" s="358">
        <v>0.7430857117494547</v>
      </c>
      <c r="V2852" s="361">
        <v>0.11438099455312638</v>
      </c>
    </row>
    <row r="2853" spans="1:22" hidden="1" outlineLevel="1">
      <c r="A2853" s="65">
        <v>2844</v>
      </c>
      <c r="B2853" s="117">
        <v>1</v>
      </c>
      <c r="C2853" s="325">
        <v>1.4236828994039152E-4</v>
      </c>
      <c r="D2853" s="358">
        <v>1.1628212847893975E-4</v>
      </c>
      <c r="E2853" s="327">
        <v>1.3405914499038787E-4</v>
      </c>
      <c r="F2853" s="332">
        <v>0</v>
      </c>
      <c r="G2853" s="358">
        <v>0</v>
      </c>
      <c r="H2853" s="327">
        <v>0</v>
      </c>
      <c r="I2853" s="332">
        <v>0</v>
      </c>
      <c r="J2853" s="358">
        <v>0</v>
      </c>
      <c r="K2853" s="327">
        <v>0</v>
      </c>
      <c r="L2853" s="336">
        <v>2.0677177565262342E-4</v>
      </c>
      <c r="M2853" s="210">
        <v>1.1415525114155251E-4</v>
      </c>
      <c r="N2853" s="325">
        <v>0.62888057396423858</v>
      </c>
      <c r="O2853" s="358">
        <v>0.74450869499882011</v>
      </c>
      <c r="P2853" s="327">
        <v>0.58365859847307877</v>
      </c>
      <c r="Q2853" s="332">
        <v>0.296816976127321</v>
      </c>
      <c r="R2853" s="358">
        <v>0.43935891073451427</v>
      </c>
      <c r="S2853" s="327">
        <v>0.45498472338549883</v>
      </c>
      <c r="T2853" s="358">
        <v>0.20826415798103173</v>
      </c>
      <c r="U2853" s="358">
        <v>0.68296989686948051</v>
      </c>
      <c r="V2853" s="361">
        <v>0.13221532930657126</v>
      </c>
    </row>
    <row r="2854" spans="1:22" hidden="1" outlineLevel="1">
      <c r="A2854" s="65">
        <v>2845</v>
      </c>
      <c r="B2854" s="117">
        <v>1</v>
      </c>
      <c r="C2854" s="325">
        <v>1.2901774699049793E-4</v>
      </c>
      <c r="D2854" s="358">
        <v>1.2114260868621862E-4</v>
      </c>
      <c r="E2854" s="327">
        <v>1.293760260295276E-4</v>
      </c>
      <c r="F2854" s="332">
        <v>0</v>
      </c>
      <c r="G2854" s="358">
        <v>0</v>
      </c>
      <c r="H2854" s="327">
        <v>0</v>
      </c>
      <c r="I2854" s="332">
        <v>0</v>
      </c>
      <c r="J2854" s="358">
        <v>0</v>
      </c>
      <c r="K2854" s="327">
        <v>0</v>
      </c>
      <c r="L2854" s="336">
        <v>1.8797434150238492E-4</v>
      </c>
      <c r="M2854" s="210">
        <v>1.1415525114155251E-4</v>
      </c>
      <c r="N2854" s="325">
        <v>0.74173242052043353</v>
      </c>
      <c r="O2854" s="358">
        <v>0.71762000596686226</v>
      </c>
      <c r="P2854" s="327">
        <v>0.64219534692553248</v>
      </c>
      <c r="Q2854" s="332">
        <v>0.19787798408488064</v>
      </c>
      <c r="R2854" s="358">
        <v>0.43868939554176717</v>
      </c>
      <c r="S2854" s="327">
        <v>0.44867182191132771</v>
      </c>
      <c r="T2854" s="358">
        <v>0.11140197300341476</v>
      </c>
      <c r="U2854" s="358">
        <v>0.522962389594963</v>
      </c>
      <c r="V2854" s="361">
        <v>0.12781018754598153</v>
      </c>
    </row>
    <row r="2855" spans="1:22" hidden="1" outlineLevel="1">
      <c r="A2855" s="65">
        <v>2846</v>
      </c>
      <c r="B2855" s="117">
        <v>1</v>
      </c>
      <c r="C2855" s="325">
        <v>1.3181161061343914E-4</v>
      </c>
      <c r="D2855" s="358">
        <v>1.1554333548743335E-4</v>
      </c>
      <c r="E2855" s="327">
        <v>1.2519883958798464E-4</v>
      </c>
      <c r="F2855" s="332">
        <v>0</v>
      </c>
      <c r="G2855" s="358">
        <v>0</v>
      </c>
      <c r="H2855" s="327">
        <v>0</v>
      </c>
      <c r="I2855" s="332">
        <v>0</v>
      </c>
      <c r="J2855" s="358">
        <v>0</v>
      </c>
      <c r="K2855" s="327">
        <v>0</v>
      </c>
      <c r="L2855" s="336">
        <v>1.9032402077116473E-4</v>
      </c>
      <c r="M2855" s="210">
        <v>1.1415525114155251E-4</v>
      </c>
      <c r="N2855" s="325">
        <v>0.68803830321072479</v>
      </c>
      <c r="O2855" s="358">
        <v>0.6510509000881225</v>
      </c>
      <c r="P2855" s="327">
        <v>0.60816195545621832</v>
      </c>
      <c r="Q2855" s="332">
        <v>0.49469496021220166</v>
      </c>
      <c r="R2855" s="358">
        <v>0.44118368859571244</v>
      </c>
      <c r="S2855" s="327">
        <v>0.44943139753972133</v>
      </c>
      <c r="T2855" s="358">
        <v>7.7719874123509072E-2</v>
      </c>
      <c r="U2855" s="358">
        <v>0.47312954304972127</v>
      </c>
      <c r="V2855" s="361">
        <v>0.11314419565327317</v>
      </c>
    </row>
    <row r="2856" spans="1:22" hidden="1" outlineLevel="1">
      <c r="A2856" s="65">
        <v>2847</v>
      </c>
      <c r="B2856" s="117">
        <v>1</v>
      </c>
      <c r="C2856" s="325">
        <v>1.367868129486991E-4</v>
      </c>
      <c r="D2856" s="358">
        <v>1.1282146657135719E-4</v>
      </c>
      <c r="E2856" s="327">
        <v>1.2864955882230274E-4</v>
      </c>
      <c r="F2856" s="332">
        <v>0</v>
      </c>
      <c r="G2856" s="358">
        <v>0</v>
      </c>
      <c r="H2856" s="327">
        <v>0</v>
      </c>
      <c r="I2856" s="332">
        <v>0</v>
      </c>
      <c r="J2856" s="358">
        <v>0</v>
      </c>
      <c r="K2856" s="327">
        <v>0</v>
      </c>
      <c r="L2856" s="336">
        <v>2.1382081345896285E-4</v>
      </c>
      <c r="M2856" s="210">
        <v>1.1415525114155251E-4</v>
      </c>
      <c r="N2856" s="325">
        <v>0.51339112164546141</v>
      </c>
      <c r="O2856" s="358">
        <v>0.60324054714930131</v>
      </c>
      <c r="P2856" s="327">
        <v>0.57179040985822871</v>
      </c>
      <c r="Q2856" s="332">
        <v>0.56065428824049512</v>
      </c>
      <c r="R2856" s="358">
        <v>0.43827909342402221</v>
      </c>
      <c r="S2856" s="327">
        <v>0.45547423013638305</v>
      </c>
      <c r="T2856" s="358">
        <v>0.13023047548286515</v>
      </c>
      <c r="U2856" s="358">
        <v>0.50985442995947983</v>
      </c>
      <c r="V2856" s="361">
        <v>5.7564590770963528E-2</v>
      </c>
    </row>
    <row r="2857" spans="1:22" hidden="1" outlineLevel="1">
      <c r="A2857" s="65">
        <v>2848</v>
      </c>
      <c r="B2857" s="117">
        <v>1</v>
      </c>
      <c r="C2857" s="325">
        <v>1.3614303676712653E-4</v>
      </c>
      <c r="D2857" s="358">
        <v>1.1247151199643311E-4</v>
      </c>
      <c r="E2857" s="327">
        <v>1.3204838754181906E-4</v>
      </c>
      <c r="F2857" s="332">
        <v>0</v>
      </c>
      <c r="G2857" s="358">
        <v>0</v>
      </c>
      <c r="H2857" s="327">
        <v>0</v>
      </c>
      <c r="I2857" s="332">
        <v>0</v>
      </c>
      <c r="J2857" s="358">
        <v>0</v>
      </c>
      <c r="K2857" s="327">
        <v>0</v>
      </c>
      <c r="L2857" s="336">
        <v>2.2321953053408208E-4</v>
      </c>
      <c r="M2857" s="210">
        <v>1.1415525114155251E-4</v>
      </c>
      <c r="N2857" s="325">
        <v>0.46327661215639976</v>
      </c>
      <c r="O2857" s="358">
        <v>0.48447689749037542</v>
      </c>
      <c r="P2857" s="327">
        <v>0.51295795418268375</v>
      </c>
      <c r="Q2857" s="332">
        <v>0.56065428824049512</v>
      </c>
      <c r="R2857" s="358">
        <v>0.41167729078113069</v>
      </c>
      <c r="S2857" s="327">
        <v>0.46814223480203532</v>
      </c>
      <c r="T2857" s="358">
        <v>0.20669511610774419</v>
      </c>
      <c r="U2857" s="358">
        <v>0.57279523614020467</v>
      </c>
      <c r="V2857" s="361">
        <v>6.9642466447311542E-3</v>
      </c>
    </row>
    <row r="2858" spans="1:22" hidden="1" outlineLevel="1">
      <c r="A2858" s="65">
        <v>2849</v>
      </c>
      <c r="B2858" s="117">
        <v>1</v>
      </c>
      <c r="C2858" s="325">
        <v>1.3684306523640934E-4</v>
      </c>
      <c r="D2858" s="358">
        <v>1.1177160284658495E-4</v>
      </c>
      <c r="E2858" s="327">
        <v>1.2874036722320585E-4</v>
      </c>
      <c r="F2858" s="332">
        <v>0</v>
      </c>
      <c r="G2858" s="358">
        <v>0</v>
      </c>
      <c r="H2858" s="327">
        <v>0</v>
      </c>
      <c r="I2858" s="332">
        <v>0</v>
      </c>
      <c r="J2858" s="358">
        <v>0</v>
      </c>
      <c r="K2858" s="327">
        <v>0</v>
      </c>
      <c r="L2858" s="336">
        <v>2.2321953053408208E-4</v>
      </c>
      <c r="M2858" s="210">
        <v>1.1415525114155251E-4</v>
      </c>
      <c r="N2858" s="325">
        <v>0.29691904870210906</v>
      </c>
      <c r="O2858" s="358">
        <v>0.35946005627645039</v>
      </c>
      <c r="P2858" s="327">
        <v>0.33319266574473255</v>
      </c>
      <c r="Q2858" s="332">
        <v>0.52767462422634837</v>
      </c>
      <c r="R2858" s="358">
        <v>0.38510384720571034</v>
      </c>
      <c r="S2858" s="327">
        <v>0.4765566270053222</v>
      </c>
      <c r="T2858" s="358">
        <v>0.20136037373856658</v>
      </c>
      <c r="U2858" s="358">
        <v>0.6351710440607794</v>
      </c>
      <c r="V2858" s="361">
        <v>3.6060322491842395E-3</v>
      </c>
    </row>
    <row r="2859" spans="1:22" hidden="1" outlineLevel="1">
      <c r="A2859" s="65">
        <v>2850</v>
      </c>
      <c r="B2859" s="117">
        <v>1</v>
      </c>
      <c r="C2859" s="325">
        <v>1.3006778969442215E-4</v>
      </c>
      <c r="D2859" s="358">
        <v>1.1050787799269244E-4</v>
      </c>
      <c r="E2859" s="327">
        <v>1.2757283064016589E-4</v>
      </c>
      <c r="F2859" s="332">
        <v>0</v>
      </c>
      <c r="G2859" s="358">
        <v>0</v>
      </c>
      <c r="H2859" s="327">
        <v>0</v>
      </c>
      <c r="I2859" s="332">
        <v>0</v>
      </c>
      <c r="J2859" s="358">
        <v>0</v>
      </c>
      <c r="K2859" s="327">
        <v>0</v>
      </c>
      <c r="L2859" s="336">
        <v>1.644775488145868E-4</v>
      </c>
      <c r="M2859" s="210">
        <v>1.1415525114155251E-4</v>
      </c>
      <c r="N2859" s="325">
        <v>0.1311266864826573</v>
      </c>
      <c r="O2859" s="358">
        <v>0.15922312698333466</v>
      </c>
      <c r="P2859" s="327">
        <v>0.13348814064897202</v>
      </c>
      <c r="Q2859" s="332">
        <v>0.49469496021220166</v>
      </c>
      <c r="R2859" s="358">
        <v>0.3223083017050607</v>
      </c>
      <c r="S2859" s="327">
        <v>0.43756517021977265</v>
      </c>
      <c r="T2859" s="358">
        <v>0.19905911232441154</v>
      </c>
      <c r="U2859" s="358">
        <v>0.68308289652151066</v>
      </c>
      <c r="V2859" s="361">
        <v>0</v>
      </c>
    </row>
    <row r="2860" spans="1:22" hidden="1" outlineLevel="1">
      <c r="A2860" s="65">
        <v>2851</v>
      </c>
      <c r="B2860" s="117">
        <v>1</v>
      </c>
      <c r="C2860" s="325">
        <v>1.2601137472509585E-4</v>
      </c>
      <c r="D2860" s="358">
        <v>1.1227709278814195E-4</v>
      </c>
      <c r="E2860" s="327">
        <v>1.2370698728743359E-4</v>
      </c>
      <c r="F2860" s="332">
        <v>0</v>
      </c>
      <c r="G2860" s="358">
        <v>0</v>
      </c>
      <c r="H2860" s="327">
        <v>0</v>
      </c>
      <c r="I2860" s="332">
        <v>0</v>
      </c>
      <c r="J2860" s="358">
        <v>0</v>
      </c>
      <c r="K2860" s="327">
        <v>0</v>
      </c>
      <c r="L2860" s="336">
        <v>1.1748396343899057E-4</v>
      </c>
      <c r="M2860" s="210">
        <v>1.1415525114155251E-4</v>
      </c>
      <c r="N2860" s="325">
        <v>3.1086067916147205E-2</v>
      </c>
      <c r="O2860" s="358">
        <v>2.2721828643885274E-2</v>
      </c>
      <c r="P2860" s="327">
        <v>2.2171304174062115E-2</v>
      </c>
      <c r="Q2860" s="332">
        <v>0.59363395225464199</v>
      </c>
      <c r="R2860" s="358">
        <v>0.27228946384069674</v>
      </c>
      <c r="S2860" s="327">
        <v>0.40880264127387334</v>
      </c>
      <c r="T2860" s="358">
        <v>0.18901724433537131</v>
      </c>
      <c r="U2860" s="358">
        <v>0.6958518572009037</v>
      </c>
      <c r="V2860" s="361">
        <v>0</v>
      </c>
    </row>
    <row r="2861" spans="1:22" hidden="1" outlineLevel="1">
      <c r="A2861" s="65">
        <v>2852</v>
      </c>
      <c r="B2861" s="117">
        <v>1</v>
      </c>
      <c r="C2861" s="325">
        <v>1.2679265649884899E-4</v>
      </c>
      <c r="D2861" s="358">
        <v>1.2007330304061726E-4</v>
      </c>
      <c r="E2861" s="327">
        <v>1.2823443470388852E-4</v>
      </c>
      <c r="F2861" s="332">
        <v>0</v>
      </c>
      <c r="G2861" s="358">
        <v>0</v>
      </c>
      <c r="H2861" s="327">
        <v>0</v>
      </c>
      <c r="I2861" s="332">
        <v>0</v>
      </c>
      <c r="J2861" s="358">
        <v>0</v>
      </c>
      <c r="K2861" s="327">
        <v>9.8056403231701241E-5</v>
      </c>
      <c r="L2861" s="336">
        <v>8.811297257924293E-5</v>
      </c>
      <c r="M2861" s="210">
        <v>1.1415525114155251E-4</v>
      </c>
      <c r="N2861" s="325">
        <v>0</v>
      </c>
      <c r="O2861" s="358">
        <v>0</v>
      </c>
      <c r="P2861" s="327">
        <v>0</v>
      </c>
      <c r="Q2861" s="332">
        <v>0.62661361626878875</v>
      </c>
      <c r="R2861" s="358">
        <v>0.22974952108296173</v>
      </c>
      <c r="S2861" s="327">
        <v>0.38196436690102481</v>
      </c>
      <c r="T2861" s="358">
        <v>0.23336882795363223</v>
      </c>
      <c r="U2861" s="358">
        <v>0.77427361570974218</v>
      </c>
      <c r="V2861" s="361">
        <v>0</v>
      </c>
    </row>
    <row r="2862" spans="1:22" hidden="1" outlineLevel="1">
      <c r="A2862" s="65">
        <v>2853</v>
      </c>
      <c r="B2862" s="117">
        <v>1</v>
      </c>
      <c r="C2862" s="325">
        <v>1.296115211385503E-4</v>
      </c>
      <c r="D2862" s="358">
        <v>1.3218561971715622E-4</v>
      </c>
      <c r="E2862" s="327">
        <v>1.3661475284437532E-4</v>
      </c>
      <c r="F2862" s="332">
        <v>0</v>
      </c>
      <c r="G2862" s="358">
        <v>0</v>
      </c>
      <c r="H2862" s="327">
        <v>0</v>
      </c>
      <c r="I2862" s="332">
        <v>0</v>
      </c>
      <c r="J2862" s="358">
        <v>0</v>
      </c>
      <c r="K2862" s="327">
        <v>9.8056403231701241E-5</v>
      </c>
      <c r="L2862" s="336">
        <v>5.8741981719495287E-5</v>
      </c>
      <c r="M2862" s="210">
        <v>1.1415525114155251E-4</v>
      </c>
      <c r="N2862" s="325">
        <v>0</v>
      </c>
      <c r="O2862" s="358">
        <v>0</v>
      </c>
      <c r="P2862" s="327">
        <v>0</v>
      </c>
      <c r="Q2862" s="332">
        <v>0.59363395225464199</v>
      </c>
      <c r="R2862" s="358">
        <v>0.21121140191090354</v>
      </c>
      <c r="S2862" s="327">
        <v>0.31015932036534233</v>
      </c>
      <c r="T2862" s="358">
        <v>0.25585842813742021</v>
      </c>
      <c r="U2862" s="358">
        <v>0.79664754681168726</v>
      </c>
      <c r="V2862" s="361">
        <v>0</v>
      </c>
    </row>
    <row r="2863" spans="1:22" hidden="1" outlineLevel="1">
      <c r="A2863" s="65">
        <v>2854</v>
      </c>
      <c r="B2863" s="117">
        <v>1</v>
      </c>
      <c r="C2863" s="325">
        <v>1.2384253652115716E-4</v>
      </c>
      <c r="D2863" s="358">
        <v>1.2402001296892771E-4</v>
      </c>
      <c r="E2863" s="327">
        <v>1.3069923415697288E-4</v>
      </c>
      <c r="F2863" s="332">
        <v>0</v>
      </c>
      <c r="G2863" s="358">
        <v>0</v>
      </c>
      <c r="H2863" s="327">
        <v>0</v>
      </c>
      <c r="I2863" s="332">
        <v>0</v>
      </c>
      <c r="J2863" s="358">
        <v>0</v>
      </c>
      <c r="K2863" s="327">
        <v>1.069706217073104E-4</v>
      </c>
      <c r="L2863" s="336">
        <v>3.7594868300476983E-5</v>
      </c>
      <c r="M2863" s="210">
        <v>1.1415525114155251E-4</v>
      </c>
      <c r="N2863" s="325">
        <v>0</v>
      </c>
      <c r="O2863" s="358">
        <v>0</v>
      </c>
      <c r="P2863" s="327">
        <v>0</v>
      </c>
      <c r="Q2863" s="332">
        <v>0.52767462422634837</v>
      </c>
      <c r="R2863" s="358">
        <v>0.2038267353005031</v>
      </c>
      <c r="S2863" s="327">
        <v>0.25026270286691871</v>
      </c>
      <c r="T2863" s="358">
        <v>0.23378723911984226</v>
      </c>
      <c r="U2863" s="358">
        <v>0.75370767904027725</v>
      </c>
      <c r="V2863" s="361">
        <v>0</v>
      </c>
    </row>
    <row r="2864" spans="1:22" hidden="1" outlineLevel="1">
      <c r="A2864" s="65">
        <v>2855</v>
      </c>
      <c r="B2864" s="117">
        <v>1</v>
      </c>
      <c r="C2864" s="325">
        <v>1.1022323264109247E-4</v>
      </c>
      <c r="D2864" s="358">
        <v>1.1251039583809134E-4</v>
      </c>
      <c r="E2864" s="327">
        <v>1.1837523689155113E-4</v>
      </c>
      <c r="F2864" s="332">
        <v>0</v>
      </c>
      <c r="G2864" s="358">
        <v>0</v>
      </c>
      <c r="H2864" s="327">
        <v>0</v>
      </c>
      <c r="I2864" s="332">
        <v>0</v>
      </c>
      <c r="J2864" s="358">
        <v>0</v>
      </c>
      <c r="K2864" s="327">
        <v>1.218276524999924E-4</v>
      </c>
      <c r="L2864" s="336">
        <v>2.3496792687798115E-5</v>
      </c>
      <c r="M2864" s="210">
        <v>1.1415525114155251E-4</v>
      </c>
      <c r="N2864" s="325">
        <v>0</v>
      </c>
      <c r="O2864" s="358">
        <v>0</v>
      </c>
      <c r="P2864" s="327">
        <v>0</v>
      </c>
      <c r="Q2864" s="332">
        <v>0.62661361626878875</v>
      </c>
      <c r="R2864" s="358">
        <v>0.20290666530698387</v>
      </c>
      <c r="S2864" s="327">
        <v>0.22150017392101934</v>
      </c>
      <c r="T2864" s="358">
        <v>0.1623435324894833</v>
      </c>
      <c r="U2864" s="358">
        <v>0.61200611539462402</v>
      </c>
      <c r="V2864" s="361">
        <v>0</v>
      </c>
    </row>
    <row r="2865" spans="1:22" hidden="1" outlineLevel="1">
      <c r="A2865" s="65">
        <v>2856</v>
      </c>
      <c r="B2865" s="117">
        <v>1</v>
      </c>
      <c r="C2865" s="325">
        <v>9.9935314244311167E-5</v>
      </c>
      <c r="D2865" s="358">
        <v>1.0080635949896381E-4</v>
      </c>
      <c r="E2865" s="327">
        <v>1.0657014477414712E-4</v>
      </c>
      <c r="F2865" s="332">
        <v>0</v>
      </c>
      <c r="G2865" s="358">
        <v>0</v>
      </c>
      <c r="H2865" s="327">
        <v>0</v>
      </c>
      <c r="I2865" s="332">
        <v>0</v>
      </c>
      <c r="J2865" s="358">
        <v>0</v>
      </c>
      <c r="K2865" s="327">
        <v>1.099420278658468E-4</v>
      </c>
      <c r="L2865" s="336">
        <v>9.3987170751192458E-6</v>
      </c>
      <c r="M2865" s="210">
        <v>1.1415525114155251E-4</v>
      </c>
      <c r="N2865" s="325">
        <v>0</v>
      </c>
      <c r="O2865" s="358">
        <v>0</v>
      </c>
      <c r="P2865" s="327">
        <v>0</v>
      </c>
      <c r="Q2865" s="332">
        <v>0.62661361626878875</v>
      </c>
      <c r="R2865" s="358">
        <v>0.19589926282122641</v>
      </c>
      <c r="S2865" s="327">
        <v>0.22297712346049611</v>
      </c>
      <c r="T2865" s="358">
        <v>9.0586017484466846E-2</v>
      </c>
      <c r="U2865" s="358">
        <v>0.52115439516248252</v>
      </c>
      <c r="V2865" s="361">
        <v>0</v>
      </c>
    </row>
    <row r="2866" spans="1:22" hidden="1" outlineLevel="1">
      <c r="A2866" s="65">
        <v>2857</v>
      </c>
      <c r="B2866" s="117">
        <v>1</v>
      </c>
      <c r="C2866" s="325">
        <v>9.1459969562637146E-5</v>
      </c>
      <c r="D2866" s="358">
        <v>8.993832575548825E-5</v>
      </c>
      <c r="E2866" s="327">
        <v>9.100299033361437E-5</v>
      </c>
      <c r="F2866" s="332">
        <v>0</v>
      </c>
      <c r="G2866" s="358">
        <v>0</v>
      </c>
      <c r="H2866" s="327">
        <v>0</v>
      </c>
      <c r="I2866" s="332">
        <v>7.8012856518754235E-5</v>
      </c>
      <c r="J2866" s="358">
        <v>1.4345839973593818E-4</v>
      </c>
      <c r="K2866" s="327">
        <v>1.4262749560974724E-4</v>
      </c>
      <c r="L2866" s="336">
        <v>5.8741981719495289E-6</v>
      </c>
      <c r="M2866" s="210">
        <v>1.1415525114155251E-4</v>
      </c>
      <c r="N2866" s="325">
        <v>0</v>
      </c>
      <c r="O2866" s="358">
        <v>0</v>
      </c>
      <c r="P2866" s="327">
        <v>0</v>
      </c>
      <c r="Q2866" s="332">
        <v>0.59363395225464199</v>
      </c>
      <c r="R2866" s="358">
        <v>0.20499687413512069</v>
      </c>
      <c r="S2866" s="327">
        <v>0.27553119497884593</v>
      </c>
      <c r="T2866" s="358">
        <v>4.9372517612780997E-2</v>
      </c>
      <c r="U2866" s="358">
        <v>0.43900364813665321</v>
      </c>
      <c r="V2866" s="361">
        <v>0</v>
      </c>
    </row>
    <row r="2867" spans="1:22" hidden="1" outlineLevel="1">
      <c r="A2867" s="65">
        <v>2858</v>
      </c>
      <c r="B2867" s="117">
        <v>1</v>
      </c>
      <c r="C2867" s="325">
        <v>8.6666024598887909E-5</v>
      </c>
      <c r="D2867" s="358">
        <v>8.3833562615145995E-5</v>
      </c>
      <c r="E2867" s="327">
        <v>8.3543728830859091E-5</v>
      </c>
      <c r="F2867" s="332">
        <v>0</v>
      </c>
      <c r="G2867" s="358">
        <v>0</v>
      </c>
      <c r="H2867" s="327">
        <v>0</v>
      </c>
      <c r="I2867" s="332">
        <v>9.1386489064826379E-5</v>
      </c>
      <c r="J2867" s="358">
        <v>1.5866745644146742E-4</v>
      </c>
      <c r="K2867" s="327">
        <v>1.2479905865852881E-4</v>
      </c>
      <c r="L2867" s="336">
        <v>2.3496792687798115E-6</v>
      </c>
      <c r="M2867" s="210">
        <v>1.1415525114155251E-4</v>
      </c>
      <c r="N2867" s="325">
        <v>0</v>
      </c>
      <c r="O2867" s="358">
        <v>0</v>
      </c>
      <c r="P2867" s="327">
        <v>0</v>
      </c>
      <c r="Q2867" s="332">
        <v>0.59363395225464199</v>
      </c>
      <c r="R2867" s="358">
        <v>0.23369942804566426</v>
      </c>
      <c r="S2867" s="327">
        <v>0.37184515799806223</v>
      </c>
      <c r="T2867" s="358">
        <v>4.309635011963088E-2</v>
      </c>
      <c r="U2867" s="358">
        <v>0.41075373512914659</v>
      </c>
      <c r="V2867" s="361">
        <v>0</v>
      </c>
    </row>
    <row r="2868" spans="1:22" hidden="1" outlineLevel="1">
      <c r="A2868" s="65">
        <v>2859</v>
      </c>
      <c r="B2868" s="117">
        <v>1</v>
      </c>
      <c r="C2868" s="325">
        <v>8.3415892420074864E-5</v>
      </c>
      <c r="D2868" s="358">
        <v>8.3775236852658651E-5</v>
      </c>
      <c r="E2868" s="327">
        <v>7.7252003911143773E-5</v>
      </c>
      <c r="F2868" s="332">
        <v>0</v>
      </c>
      <c r="G2868" s="358">
        <v>0</v>
      </c>
      <c r="H2868" s="327">
        <v>0</v>
      </c>
      <c r="I2868" s="332">
        <v>9.1386489064826379E-5</v>
      </c>
      <c r="J2868" s="358">
        <v>1.6524434582764223E-4</v>
      </c>
      <c r="K2868" s="327">
        <v>1.4262749560974724E-4</v>
      </c>
      <c r="L2868" s="336">
        <v>1.1748396343899057E-6</v>
      </c>
      <c r="M2868" s="210">
        <v>1.1415525114155251E-4</v>
      </c>
      <c r="N2868" s="325">
        <v>0</v>
      </c>
      <c r="O2868" s="358">
        <v>0</v>
      </c>
      <c r="P2868" s="327">
        <v>0</v>
      </c>
      <c r="Q2868" s="332">
        <v>0.62661361626878875</v>
      </c>
      <c r="R2868" s="358">
        <v>0.27586350511850971</v>
      </c>
      <c r="S2868" s="327">
        <v>0.37585401708498573</v>
      </c>
      <c r="T2868" s="358">
        <v>4.0795088705475831E-2</v>
      </c>
      <c r="U2868" s="358">
        <v>0.39730677653757346</v>
      </c>
      <c r="V2868" s="361">
        <v>0</v>
      </c>
    </row>
    <row r="2869" spans="1:22" hidden="1" outlineLevel="1">
      <c r="A2869" s="65">
        <v>2860</v>
      </c>
      <c r="B2869" s="117">
        <v>1</v>
      </c>
      <c r="C2869" s="325">
        <v>8.2690862934031953E-5</v>
      </c>
      <c r="D2869" s="358">
        <v>7.9614665795227924E-5</v>
      </c>
      <c r="E2869" s="327">
        <v>7.8004416375769523E-5</v>
      </c>
      <c r="F2869" s="332">
        <v>0</v>
      </c>
      <c r="G2869" s="358">
        <v>0</v>
      </c>
      <c r="H2869" s="327">
        <v>0</v>
      </c>
      <c r="I2869" s="332">
        <v>1.0030224409554116E-4</v>
      </c>
      <c r="J2869" s="358">
        <v>1.7839812459999186E-4</v>
      </c>
      <c r="K2869" s="327">
        <v>1.3371327713413802E-4</v>
      </c>
      <c r="L2869" s="336">
        <v>1.409807561267887E-5</v>
      </c>
      <c r="M2869" s="210">
        <v>1.1415525114155251E-4</v>
      </c>
      <c r="N2869" s="325">
        <v>0</v>
      </c>
      <c r="O2869" s="358">
        <v>0</v>
      </c>
      <c r="P2869" s="327">
        <v>0</v>
      </c>
      <c r="Q2869" s="332">
        <v>0.59363395225464199</v>
      </c>
      <c r="R2869" s="358">
        <v>0.30347241079668941</v>
      </c>
      <c r="S2869" s="327">
        <v>0.43002007258156694</v>
      </c>
      <c r="T2869" s="358">
        <v>3.9958266373055808E-2</v>
      </c>
      <c r="U2869" s="358">
        <v>0.39244779150028231</v>
      </c>
      <c r="V2869" s="361">
        <v>0</v>
      </c>
    </row>
    <row r="2870" spans="1:22" hidden="1" outlineLevel="1">
      <c r="A2870" s="65">
        <v>2861</v>
      </c>
      <c r="B2870" s="117">
        <v>1</v>
      </c>
      <c r="C2870" s="325">
        <v>8.3503395978735211E-5</v>
      </c>
      <c r="D2870" s="358">
        <v>8.0431226470050778E-5</v>
      </c>
      <c r="E2870" s="327">
        <v>7.8263868949778403E-5</v>
      </c>
      <c r="F2870" s="332">
        <v>0</v>
      </c>
      <c r="G2870" s="358">
        <v>0</v>
      </c>
      <c r="H2870" s="327">
        <v>0</v>
      </c>
      <c r="I2870" s="332">
        <v>1.0476012161089854E-4</v>
      </c>
      <c r="J2870" s="358">
        <v>1.9977301510506001E-4</v>
      </c>
      <c r="K2870" s="327">
        <v>1.218276524999924E-4</v>
      </c>
      <c r="L2870" s="336">
        <v>3.7594868300476983E-5</v>
      </c>
      <c r="M2870" s="210">
        <v>1.1415525114155251E-4</v>
      </c>
      <c r="N2870" s="325">
        <v>0</v>
      </c>
      <c r="O2870" s="358">
        <v>0</v>
      </c>
      <c r="P2870" s="327">
        <v>0</v>
      </c>
      <c r="Q2870" s="332">
        <v>0.59363395225464199</v>
      </c>
      <c r="R2870" s="358">
        <v>0.31294421042177661</v>
      </c>
      <c r="S2870" s="327">
        <v>0.53488346224282457</v>
      </c>
      <c r="T2870" s="358">
        <v>3.9016841249083299E-2</v>
      </c>
      <c r="U2870" s="358">
        <v>0.39165679393607206</v>
      </c>
      <c r="V2870" s="361">
        <v>0</v>
      </c>
    </row>
    <row r="2871" spans="1:22" hidden="1" outlineLevel="1">
      <c r="A2871" s="65">
        <v>2862</v>
      </c>
      <c r="B2871" s="117">
        <v>1</v>
      </c>
      <c r="C2871" s="325">
        <v>8.8672356193885958E-5</v>
      </c>
      <c r="D2871" s="358">
        <v>8.3191979227785186E-5</v>
      </c>
      <c r="E2871" s="327">
        <v>8.16886429266956E-5</v>
      </c>
      <c r="F2871" s="332">
        <v>0</v>
      </c>
      <c r="G2871" s="358">
        <v>0</v>
      </c>
      <c r="H2871" s="327">
        <v>0</v>
      </c>
      <c r="I2871" s="332">
        <v>1.136758766416133E-4</v>
      </c>
      <c r="J2871" s="358">
        <v>2.0429462655805524E-4</v>
      </c>
      <c r="K2871" s="327">
        <v>1.1885624634145602E-4</v>
      </c>
      <c r="L2871" s="336">
        <v>9.3987170751192462E-5</v>
      </c>
      <c r="M2871" s="210">
        <v>1.1415525114155251E-4</v>
      </c>
      <c r="N2871" s="325">
        <v>8.8548193458116275E-3</v>
      </c>
      <c r="O2871" s="358">
        <v>1.2779449726071925E-2</v>
      </c>
      <c r="P2871" s="327">
        <v>1.0380548237860568E-2</v>
      </c>
      <c r="Q2871" s="332">
        <v>0.59363395225464199</v>
      </c>
      <c r="R2871" s="358">
        <v>0.32061163160748701</v>
      </c>
      <c r="S2871" s="327">
        <v>0.5647431529140039</v>
      </c>
      <c r="T2871" s="358">
        <v>4.4874597576023412E-2</v>
      </c>
      <c r="U2871" s="358">
        <v>0.40984973791290635</v>
      </c>
      <c r="V2871" s="361">
        <v>0</v>
      </c>
    </row>
    <row r="2872" spans="1:22" hidden="1" outlineLevel="1">
      <c r="A2872" s="65">
        <v>2863</v>
      </c>
      <c r="B2872" s="117">
        <v>1</v>
      </c>
      <c r="C2872" s="325">
        <v>1.020103986353995E-4</v>
      </c>
      <c r="D2872" s="358">
        <v>9.2640752750735314E-5</v>
      </c>
      <c r="E2872" s="327">
        <v>8.751335321319494E-5</v>
      </c>
      <c r="F2872" s="332">
        <v>0</v>
      </c>
      <c r="G2872" s="358">
        <v>0</v>
      </c>
      <c r="H2872" s="327">
        <v>0</v>
      </c>
      <c r="I2872" s="332">
        <v>1.136758766416133E-4</v>
      </c>
      <c r="J2872" s="358">
        <v>1.3852573269630702E-4</v>
      </c>
      <c r="K2872" s="327">
        <v>1.0399921554877401E-4</v>
      </c>
      <c r="L2872" s="336">
        <v>1.8210014333043539E-4</v>
      </c>
      <c r="M2872" s="210">
        <v>1.1415525114155251E-4</v>
      </c>
      <c r="N2872" s="325">
        <v>7.1403756001332072E-2</v>
      </c>
      <c r="O2872" s="358">
        <v>0.13294252328032</v>
      </c>
      <c r="P2872" s="327">
        <v>9.1972655967896541E-2</v>
      </c>
      <c r="Q2872" s="332">
        <v>0.59363395225464199</v>
      </c>
      <c r="R2872" s="358">
        <v>0.29923639709872968</v>
      </c>
      <c r="S2872" s="327">
        <v>0.58135249944720235</v>
      </c>
      <c r="T2872" s="358">
        <v>8.90169756111793E-2</v>
      </c>
      <c r="U2872" s="358">
        <v>0.48635050233723431</v>
      </c>
      <c r="V2872" s="361">
        <v>0</v>
      </c>
    </row>
    <row r="2873" spans="1:22" hidden="1" outlineLevel="1">
      <c r="A2873" s="65">
        <v>2864</v>
      </c>
      <c r="B2873" s="117">
        <v>1</v>
      </c>
      <c r="C2873" s="325">
        <v>1.2137993637028726E-4</v>
      </c>
      <c r="D2873" s="358">
        <v>1.0553074626043888E-4</v>
      </c>
      <c r="E2873" s="327">
        <v>1.0738742038227509E-4</v>
      </c>
      <c r="F2873" s="332">
        <v>0</v>
      </c>
      <c r="G2873" s="358">
        <v>0</v>
      </c>
      <c r="H2873" s="327">
        <v>0</v>
      </c>
      <c r="I2873" s="332">
        <v>1.0476012161089854E-4</v>
      </c>
      <c r="J2873" s="358">
        <v>0</v>
      </c>
      <c r="K2873" s="327">
        <v>1.0399921554877401E-4</v>
      </c>
      <c r="L2873" s="336">
        <v>1.5860335064263727E-4</v>
      </c>
      <c r="M2873" s="210">
        <v>1.1415525114155251E-4</v>
      </c>
      <c r="N2873" s="325">
        <v>0.15543033958073602</v>
      </c>
      <c r="O2873" s="358">
        <v>0.32023736064640157</v>
      </c>
      <c r="P2873" s="327">
        <v>0.26440400828101668</v>
      </c>
      <c r="Q2873" s="332">
        <v>0.59363395225464199</v>
      </c>
      <c r="R2873" s="358">
        <v>0.27979287942689179</v>
      </c>
      <c r="S2873" s="327">
        <v>0.55794074468894861</v>
      </c>
      <c r="T2873" s="358">
        <v>0.1561719677878857</v>
      </c>
      <c r="U2873" s="358">
        <v>0.63697903849325976</v>
      </c>
      <c r="V2873" s="361">
        <v>2.7981429925021041E-2</v>
      </c>
    </row>
    <row r="2874" spans="1:22" hidden="1" outlineLevel="1">
      <c r="A2874" s="65">
        <v>2865</v>
      </c>
      <c r="B2874" s="117">
        <v>1</v>
      </c>
      <c r="C2874" s="325">
        <v>1.4039320961634359E-4</v>
      </c>
      <c r="D2874" s="358">
        <v>1.1766250485780694E-4</v>
      </c>
      <c r="E2874" s="327">
        <v>1.242129198067509E-4</v>
      </c>
      <c r="F2874" s="332">
        <v>0</v>
      </c>
      <c r="G2874" s="358">
        <v>0</v>
      </c>
      <c r="H2874" s="327">
        <v>0</v>
      </c>
      <c r="I2874" s="332">
        <v>1.0921799912625594E-4</v>
      </c>
      <c r="J2874" s="358">
        <v>0</v>
      </c>
      <c r="K2874" s="327">
        <v>0</v>
      </c>
      <c r="L2874" s="336">
        <v>1.4685495429873823E-4</v>
      </c>
      <c r="M2874" s="210">
        <v>1.1415525114155251E-4</v>
      </c>
      <c r="N2874" s="325">
        <v>0.25490575691240708</v>
      </c>
      <c r="O2874" s="358">
        <v>0.50391858182697835</v>
      </c>
      <c r="P2874" s="327">
        <v>0.41961655404018505</v>
      </c>
      <c r="Q2874" s="332">
        <v>0.62661361626878875</v>
      </c>
      <c r="R2874" s="358">
        <v>0.28437619224825472</v>
      </c>
      <c r="S2874" s="327">
        <v>0.60819077382005093</v>
      </c>
      <c r="T2874" s="358">
        <v>0.17154857814610344</v>
      </c>
      <c r="U2874" s="358">
        <v>0.76873663276027071</v>
      </c>
      <c r="V2874" s="361">
        <v>8.227766508470509E-2</v>
      </c>
    </row>
    <row r="2875" spans="1:22" hidden="1" outlineLevel="1">
      <c r="A2875" s="65">
        <v>2866</v>
      </c>
      <c r="B2875" s="117">
        <v>1</v>
      </c>
      <c r="C2875" s="325">
        <v>1.4593093482870583E-4</v>
      </c>
      <c r="D2875" s="358">
        <v>1.2102595716124393E-4</v>
      </c>
      <c r="E2875" s="327">
        <v>1.2601611519611261E-4</v>
      </c>
      <c r="F2875" s="332">
        <v>0</v>
      </c>
      <c r="G2875" s="358">
        <v>0</v>
      </c>
      <c r="H2875" s="327">
        <v>0</v>
      </c>
      <c r="I2875" s="332">
        <v>1.4042314173375763E-4</v>
      </c>
      <c r="J2875" s="358">
        <v>0</v>
      </c>
      <c r="K2875" s="327">
        <v>0</v>
      </c>
      <c r="L2875" s="336">
        <v>1.644775488145868E-4</v>
      </c>
      <c r="M2875" s="210">
        <v>1.1415525114155251E-4</v>
      </c>
      <c r="N2875" s="325">
        <v>0.28241221700790703</v>
      </c>
      <c r="O2875" s="358">
        <v>0.66953136311710104</v>
      </c>
      <c r="P2875" s="327">
        <v>0.56070750495561228</v>
      </c>
      <c r="Q2875" s="332">
        <v>0.72555260831122903</v>
      </c>
      <c r="R2875" s="358">
        <v>0.31206158382208071</v>
      </c>
      <c r="S2875" s="327">
        <v>0.66925207026313183</v>
      </c>
      <c r="T2875" s="358">
        <v>0.20020974303148903</v>
      </c>
      <c r="U2875" s="358">
        <v>0.78500858265259454</v>
      </c>
      <c r="V2875" s="361">
        <v>0.15295079728189429</v>
      </c>
    </row>
    <row r="2876" spans="1:22" hidden="1" outlineLevel="1">
      <c r="A2876" s="65">
        <v>2867</v>
      </c>
      <c r="B2876" s="117">
        <v>1</v>
      </c>
      <c r="C2876" s="325">
        <v>1.4418086365549878E-4</v>
      </c>
      <c r="D2876" s="358">
        <v>1.2172586631109208E-4</v>
      </c>
      <c r="E2876" s="327">
        <v>1.2371995991613402E-4</v>
      </c>
      <c r="F2876" s="332">
        <v>0</v>
      </c>
      <c r="G2876" s="358">
        <v>0</v>
      </c>
      <c r="H2876" s="327">
        <v>0</v>
      </c>
      <c r="I2876" s="332">
        <v>1.0921799912625594E-4</v>
      </c>
      <c r="J2876" s="358">
        <v>0</v>
      </c>
      <c r="K2876" s="327">
        <v>0</v>
      </c>
      <c r="L2876" s="336">
        <v>1.8797434150238492E-4</v>
      </c>
      <c r="M2876" s="210">
        <v>1.1415525114155251E-4</v>
      </c>
      <c r="N2876" s="325">
        <v>0.33516433225955078</v>
      </c>
      <c r="O2876" s="358">
        <v>0.73905302836155684</v>
      </c>
      <c r="P2876" s="327">
        <v>0.69756173145641853</v>
      </c>
      <c r="Q2876" s="332">
        <v>0.69257294429708227</v>
      </c>
      <c r="R2876" s="358">
        <v>0.33653168839523412</v>
      </c>
      <c r="S2876" s="327">
        <v>0.73254989187408326</v>
      </c>
      <c r="T2876" s="358">
        <v>0.15177865054268058</v>
      </c>
      <c r="U2876" s="358">
        <v>0.70669982379578622</v>
      </c>
      <c r="V2876" s="361">
        <v>0.23438102608336625</v>
      </c>
    </row>
    <row r="2877" spans="1:22" hidden="1" outlineLevel="1">
      <c r="A2877" s="65">
        <v>2868</v>
      </c>
      <c r="B2877" s="117">
        <v>1</v>
      </c>
      <c r="C2877" s="325">
        <v>1.4278080671693318E-4</v>
      </c>
      <c r="D2877" s="358">
        <v>1.1593217390401566E-4</v>
      </c>
      <c r="E2877" s="327">
        <v>1.2970034174703869E-4</v>
      </c>
      <c r="F2877" s="332">
        <v>0</v>
      </c>
      <c r="G2877" s="358">
        <v>0</v>
      </c>
      <c r="H2877" s="327">
        <v>0</v>
      </c>
      <c r="I2877" s="332">
        <v>0</v>
      </c>
      <c r="J2877" s="358">
        <v>0</v>
      </c>
      <c r="K2877" s="327">
        <v>9.5084997073164795E-5</v>
      </c>
      <c r="L2877" s="336">
        <v>2.0677177565262342E-4</v>
      </c>
      <c r="M2877" s="210">
        <v>1.1415525114155251E-4</v>
      </c>
      <c r="N2877" s="325">
        <v>0.32141110221180075</v>
      </c>
      <c r="O2877" s="358">
        <v>0.79293468698466574</v>
      </c>
      <c r="P2877" s="327">
        <v>0.71902397069535784</v>
      </c>
      <c r="Q2877" s="332">
        <v>0.69257294429708227</v>
      </c>
      <c r="R2877" s="358">
        <v>0.37331134171045288</v>
      </c>
      <c r="S2877" s="327">
        <v>0.73382428975542802</v>
      </c>
      <c r="T2877" s="358">
        <v>0.14592089421574045</v>
      </c>
      <c r="U2877" s="358">
        <v>0.63404104754047907</v>
      </c>
      <c r="V2877" s="361">
        <v>0.29636602773713921</v>
      </c>
    </row>
    <row r="2878" spans="1:22" hidden="1" outlineLevel="1">
      <c r="A2878" s="65">
        <v>2869</v>
      </c>
      <c r="B2878" s="117">
        <v>1</v>
      </c>
      <c r="C2878" s="325">
        <v>1.3024279681174284E-4</v>
      </c>
      <c r="D2878" s="358">
        <v>1.1801245943273102E-4</v>
      </c>
      <c r="E2878" s="327">
        <v>1.2369401465873314E-4</v>
      </c>
      <c r="F2878" s="332">
        <v>0</v>
      </c>
      <c r="G2878" s="358">
        <v>0</v>
      </c>
      <c r="H2878" s="327">
        <v>0</v>
      </c>
      <c r="I2878" s="332">
        <v>0</v>
      </c>
      <c r="J2878" s="358">
        <v>0</v>
      </c>
      <c r="K2878" s="327">
        <v>0</v>
      </c>
      <c r="L2878" s="336">
        <v>1.8797434150238492E-4</v>
      </c>
      <c r="M2878" s="210">
        <v>1.1415525114155251E-4</v>
      </c>
      <c r="N2878" s="325">
        <v>0.32932391949954737</v>
      </c>
      <c r="O2878" s="358">
        <v>0.80817435934992532</v>
      </c>
      <c r="P2878" s="327">
        <v>0.67648055429112341</v>
      </c>
      <c r="Q2878" s="332">
        <v>0.69257294429708227</v>
      </c>
      <c r="R2878" s="358">
        <v>0.38645260275774662</v>
      </c>
      <c r="S2878" s="327">
        <v>0.70685098094382481</v>
      </c>
      <c r="T2878" s="358">
        <v>7.4477187585381521E-2</v>
      </c>
      <c r="U2878" s="358">
        <v>0.50137945605722789</v>
      </c>
      <c r="V2878" s="361">
        <v>0.28821231647143808</v>
      </c>
    </row>
    <row r="2879" spans="1:22" hidden="1" outlineLevel="1">
      <c r="A2879" s="65">
        <v>2870</v>
      </c>
      <c r="B2879" s="117">
        <v>1</v>
      </c>
      <c r="C2879" s="325">
        <v>1.3144909587041768E-4</v>
      </c>
      <c r="D2879" s="358">
        <v>1.0537521089380596E-4</v>
      </c>
      <c r="E2879" s="327">
        <v>1.2290268430800605E-4</v>
      </c>
      <c r="F2879" s="332">
        <v>0</v>
      </c>
      <c r="G2879" s="358">
        <v>0</v>
      </c>
      <c r="H2879" s="327">
        <v>0</v>
      </c>
      <c r="I2879" s="332">
        <v>0</v>
      </c>
      <c r="J2879" s="358">
        <v>0</v>
      </c>
      <c r="K2879" s="327">
        <v>0</v>
      </c>
      <c r="L2879" s="336">
        <v>1.9032402077116473E-4</v>
      </c>
      <c r="M2879" s="210">
        <v>1.1415525114155251E-4</v>
      </c>
      <c r="N2879" s="325">
        <v>0.24058732562981805</v>
      </c>
      <c r="O2879" s="358">
        <v>0.77036249199726359</v>
      </c>
      <c r="P2879" s="327">
        <v>0.64480726261389187</v>
      </c>
      <c r="Q2879" s="332">
        <v>0.62661361626878875</v>
      </c>
      <c r="R2879" s="358">
        <v>0.39298216126405489</v>
      </c>
      <c r="S2879" s="327">
        <v>0.68673071136141128</v>
      </c>
      <c r="T2879" s="358">
        <v>4.6129831074653432E-2</v>
      </c>
      <c r="U2879" s="358">
        <v>0.45821358898175774</v>
      </c>
      <c r="V2879" s="361">
        <v>0.27693606971166174</v>
      </c>
    </row>
    <row r="2880" spans="1:22" hidden="1" outlineLevel="1">
      <c r="A2880" s="65">
        <v>2871</v>
      </c>
      <c r="B2880" s="117">
        <v>1</v>
      </c>
      <c r="C2880" s="325">
        <v>1.3396794830899779E-4</v>
      </c>
      <c r="D2880" s="358">
        <v>9.8142816345374989E-5</v>
      </c>
      <c r="E2880" s="327">
        <v>1.2534153850368953E-4</v>
      </c>
      <c r="F2880" s="332">
        <v>0</v>
      </c>
      <c r="G2880" s="358">
        <v>0</v>
      </c>
      <c r="H2880" s="327">
        <v>0</v>
      </c>
      <c r="I2880" s="332">
        <v>0</v>
      </c>
      <c r="J2880" s="358">
        <v>0</v>
      </c>
      <c r="K2880" s="327">
        <v>0</v>
      </c>
      <c r="L2880" s="336">
        <v>2.1382081345896285E-4</v>
      </c>
      <c r="M2880" s="210">
        <v>1.1415525114155251E-4</v>
      </c>
      <c r="N2880" s="325">
        <v>0.19895083466334212</v>
      </c>
      <c r="O2880" s="358">
        <v>0.68284378885172281</v>
      </c>
      <c r="P2880" s="327">
        <v>0.54886554247146047</v>
      </c>
      <c r="Q2880" s="332">
        <v>0.59363395225464199</v>
      </c>
      <c r="R2880" s="358">
        <v>0.41121628822041772</v>
      </c>
      <c r="S2880" s="327">
        <v>0.72081869899288931</v>
      </c>
      <c r="T2880" s="358">
        <v>7.2489734545883963E-2</v>
      </c>
      <c r="U2880" s="358">
        <v>0.44906061716732559</v>
      </c>
      <c r="V2880" s="361">
        <v>0.16334906951399686</v>
      </c>
    </row>
    <row r="2881" spans="1:22" hidden="1" outlineLevel="1">
      <c r="A2881" s="65">
        <v>2872</v>
      </c>
      <c r="B2881" s="117">
        <v>1</v>
      </c>
      <c r="C2881" s="325">
        <v>1.3046155570839373E-4</v>
      </c>
      <c r="D2881" s="358">
        <v>1.1074118104264183E-4</v>
      </c>
      <c r="E2881" s="327">
        <v>1.2256539596179451E-4</v>
      </c>
      <c r="F2881" s="332">
        <v>0</v>
      </c>
      <c r="G2881" s="358">
        <v>0</v>
      </c>
      <c r="H2881" s="327">
        <v>0</v>
      </c>
      <c r="I2881" s="332">
        <v>0</v>
      </c>
      <c r="J2881" s="358">
        <v>0</v>
      </c>
      <c r="K2881" s="327">
        <v>0</v>
      </c>
      <c r="L2881" s="336">
        <v>2.2321953053408208E-4</v>
      </c>
      <c r="M2881" s="210">
        <v>1.1415525114155251E-4</v>
      </c>
      <c r="N2881" s="325">
        <v>0.13414109306846553</v>
      </c>
      <c r="O2881" s="358">
        <v>0.53545263770397999</v>
      </c>
      <c r="P2881" s="327">
        <v>0.37579584963149926</v>
      </c>
      <c r="Q2881" s="332">
        <v>0.59363395225464199</v>
      </c>
      <c r="R2881" s="358">
        <v>0.42896020309522997</v>
      </c>
      <c r="S2881" s="327">
        <v>0.83841761053917652</v>
      </c>
      <c r="T2881" s="358">
        <v>0.10502120271871214</v>
      </c>
      <c r="U2881" s="358">
        <v>0.49753746788820702</v>
      </c>
      <c r="V2881" s="361">
        <v>0.14600334667160578</v>
      </c>
    </row>
    <row r="2882" spans="1:22" hidden="1" outlineLevel="1">
      <c r="A2882" s="65">
        <v>2873</v>
      </c>
      <c r="B2882" s="117">
        <v>1</v>
      </c>
      <c r="C2882" s="325">
        <v>1.3047405621677377E-4</v>
      </c>
      <c r="D2882" s="358">
        <v>1.0953578195123667E-4</v>
      </c>
      <c r="E2882" s="327">
        <v>1.2707987074954901E-4</v>
      </c>
      <c r="F2882" s="332">
        <v>0</v>
      </c>
      <c r="G2882" s="358">
        <v>0</v>
      </c>
      <c r="H2882" s="327">
        <v>0</v>
      </c>
      <c r="I2882" s="332">
        <v>0</v>
      </c>
      <c r="J2882" s="358">
        <v>0</v>
      </c>
      <c r="K2882" s="327">
        <v>0</v>
      </c>
      <c r="L2882" s="336">
        <v>2.2321953053408208E-4</v>
      </c>
      <c r="M2882" s="210">
        <v>1.1415525114155251E-4</v>
      </c>
      <c r="N2882" s="325">
        <v>8.6475788930373124E-2</v>
      </c>
      <c r="O2882" s="358">
        <v>0.33272833484907399</v>
      </c>
      <c r="P2882" s="327">
        <v>0.24424224842338227</v>
      </c>
      <c r="Q2882" s="332">
        <v>0.62661361626878875</v>
      </c>
      <c r="R2882" s="358">
        <v>0.46377075985729654</v>
      </c>
      <c r="S2882" s="327">
        <v>0.86761055830340683</v>
      </c>
      <c r="T2882" s="358">
        <v>0.10941451996391721</v>
      </c>
      <c r="U2882" s="358">
        <v>0.55799228172427118</v>
      </c>
      <c r="V2882" s="361">
        <v>4.4962984202455238E-2</v>
      </c>
    </row>
    <row r="2883" spans="1:22" hidden="1" outlineLevel="1">
      <c r="A2883" s="65">
        <v>2874</v>
      </c>
      <c r="B2883" s="117">
        <v>1</v>
      </c>
      <c r="C2883" s="325">
        <v>1.2380503499601699E-4</v>
      </c>
      <c r="D2883" s="358">
        <v>1.1136332250917353E-4</v>
      </c>
      <c r="E2883" s="327">
        <v>1.2213729921467986E-4</v>
      </c>
      <c r="F2883" s="332">
        <v>0</v>
      </c>
      <c r="G2883" s="358">
        <v>0</v>
      </c>
      <c r="H2883" s="327">
        <v>0</v>
      </c>
      <c r="I2883" s="332">
        <v>0</v>
      </c>
      <c r="J2883" s="358">
        <v>0</v>
      </c>
      <c r="K2883" s="327">
        <v>0</v>
      </c>
      <c r="L2883" s="336">
        <v>1.644775488145868E-4</v>
      </c>
      <c r="M2883" s="210">
        <v>1.1415525114155251E-4</v>
      </c>
      <c r="N2883" s="325">
        <v>4.3520495082606088E-2</v>
      </c>
      <c r="O2883" s="358">
        <v>0.13321497409620059</v>
      </c>
      <c r="P2883" s="327">
        <v>8.5275846468368596E-2</v>
      </c>
      <c r="Q2883" s="332">
        <v>0.65959328028293551</v>
      </c>
      <c r="R2883" s="358">
        <v>0.45460203738037908</v>
      </c>
      <c r="S2883" s="327">
        <v>0.79003274804857182</v>
      </c>
      <c r="T2883" s="358">
        <v>0.13295014806323019</v>
      </c>
      <c r="U2883" s="358">
        <v>0.61991609103672585</v>
      </c>
      <c r="V2883" s="361">
        <v>1.966128522711702E-2</v>
      </c>
    </row>
    <row r="2884" spans="1:22" hidden="1" outlineLevel="1">
      <c r="A2884" s="65">
        <v>2875</v>
      </c>
      <c r="B2884" s="117">
        <v>1</v>
      </c>
      <c r="C2884" s="325">
        <v>1.1925484994567873E-4</v>
      </c>
      <c r="D2884" s="358">
        <v>1.147267748126105E-4</v>
      </c>
      <c r="E2884" s="327">
        <v>1.1457425668232105E-4</v>
      </c>
      <c r="F2884" s="332">
        <v>0</v>
      </c>
      <c r="G2884" s="358">
        <v>0</v>
      </c>
      <c r="H2884" s="327">
        <v>0</v>
      </c>
      <c r="I2884" s="332">
        <v>0</v>
      </c>
      <c r="J2884" s="358">
        <v>0</v>
      </c>
      <c r="K2884" s="327">
        <v>9.5084997073164795E-5</v>
      </c>
      <c r="L2884" s="336">
        <v>1.1748396343899057E-4</v>
      </c>
      <c r="M2884" s="210">
        <v>1.1415525114155251E-4</v>
      </c>
      <c r="N2884" s="325">
        <v>8.4780185225856019E-3</v>
      </c>
      <c r="O2884" s="358">
        <v>2.2681968591504224E-2</v>
      </c>
      <c r="P2884" s="327">
        <v>1.1634676677366871E-2</v>
      </c>
      <c r="Q2884" s="332">
        <v>0.59363395225464199</v>
      </c>
      <c r="R2884" s="358">
        <v>0.45907875901244577</v>
      </c>
      <c r="S2884" s="327">
        <v>0.69217431827050135</v>
      </c>
      <c r="T2884" s="358">
        <v>0.16066988782464325</v>
      </c>
      <c r="U2884" s="358">
        <v>0.68003190591670004</v>
      </c>
      <c r="V2884" s="361">
        <v>0</v>
      </c>
    </row>
    <row r="2885" spans="1:22" hidden="1" outlineLevel="1">
      <c r="A2885" s="65">
        <v>2876</v>
      </c>
      <c r="B2885" s="117">
        <v>1</v>
      </c>
      <c r="C2885" s="325">
        <v>1.2040489671664334E-4</v>
      </c>
      <c r="D2885" s="358">
        <v>1.1606826734981948E-4</v>
      </c>
      <c r="E2885" s="327">
        <v>1.2121624257694834E-4</v>
      </c>
      <c r="F2885" s="332">
        <v>0</v>
      </c>
      <c r="G2885" s="358">
        <v>0</v>
      </c>
      <c r="H2885" s="327">
        <v>0</v>
      </c>
      <c r="I2885" s="332">
        <v>0</v>
      </c>
      <c r="J2885" s="358">
        <v>0</v>
      </c>
      <c r="K2885" s="327">
        <v>1.099420278658468E-4</v>
      </c>
      <c r="L2885" s="336">
        <v>8.811297257924293E-5</v>
      </c>
      <c r="M2885" s="210">
        <v>1.1415525114155251E-4</v>
      </c>
      <c r="N2885" s="325">
        <v>0</v>
      </c>
      <c r="O2885" s="358">
        <v>0</v>
      </c>
      <c r="P2885" s="327">
        <v>0</v>
      </c>
      <c r="Q2885" s="332">
        <v>0.56065428824049512</v>
      </c>
      <c r="R2885" s="358">
        <v>0.46868523278194546</v>
      </c>
      <c r="S2885" s="327">
        <v>0.67755674352973116</v>
      </c>
      <c r="T2885" s="358">
        <v>0.19613023416094147</v>
      </c>
      <c r="U2885" s="358">
        <v>0.73709673019186328</v>
      </c>
      <c r="V2885" s="361">
        <v>0</v>
      </c>
    </row>
    <row r="2886" spans="1:22" hidden="1" outlineLevel="1">
      <c r="A2886" s="65">
        <v>2877</v>
      </c>
      <c r="B2886" s="117">
        <v>1</v>
      </c>
      <c r="C2886" s="325">
        <v>1.2276749280047282E-4</v>
      </c>
      <c r="D2886" s="358">
        <v>1.2938598311776358E-4</v>
      </c>
      <c r="E2886" s="327">
        <v>1.2836416099089296E-4</v>
      </c>
      <c r="F2886" s="332">
        <v>0</v>
      </c>
      <c r="G2886" s="358">
        <v>0</v>
      </c>
      <c r="H2886" s="327">
        <v>0</v>
      </c>
      <c r="I2886" s="332">
        <v>0</v>
      </c>
      <c r="J2886" s="358">
        <v>0</v>
      </c>
      <c r="K2886" s="327">
        <v>1.0399921554877401E-4</v>
      </c>
      <c r="L2886" s="336">
        <v>5.8741981719495287E-5</v>
      </c>
      <c r="M2886" s="210">
        <v>1.1415525114155251E-4</v>
      </c>
      <c r="N2886" s="325">
        <v>0</v>
      </c>
      <c r="O2886" s="358">
        <v>0</v>
      </c>
      <c r="P2886" s="327">
        <v>0</v>
      </c>
      <c r="Q2886" s="332">
        <v>0.56065428824049512</v>
      </c>
      <c r="R2886" s="358">
        <v>0.49136590910926242</v>
      </c>
      <c r="S2886" s="327">
        <v>0.67327781556529831</v>
      </c>
      <c r="T2886" s="358">
        <v>0.23012614141550466</v>
      </c>
      <c r="U2886" s="358">
        <v>0.79235356003454627</v>
      </c>
      <c r="V2886" s="361">
        <v>0</v>
      </c>
    </row>
    <row r="2887" spans="1:22" hidden="1" outlineLevel="1">
      <c r="A2887" s="65">
        <v>2878</v>
      </c>
      <c r="B2887" s="117">
        <v>1</v>
      </c>
      <c r="C2887" s="325">
        <v>1.1776103919426273E-4</v>
      </c>
      <c r="D2887" s="358">
        <v>1.2378670991897831E-4</v>
      </c>
      <c r="E2887" s="327">
        <v>1.2243566967479007E-4</v>
      </c>
      <c r="F2887" s="332">
        <v>0</v>
      </c>
      <c r="G2887" s="358">
        <v>0</v>
      </c>
      <c r="H2887" s="327">
        <v>0</v>
      </c>
      <c r="I2887" s="332">
        <v>0</v>
      </c>
      <c r="J2887" s="358">
        <v>0</v>
      </c>
      <c r="K2887" s="327">
        <v>1.099420278658468E-4</v>
      </c>
      <c r="L2887" s="336">
        <v>3.7594868300476983E-5</v>
      </c>
      <c r="M2887" s="210">
        <v>1.1415525114155251E-4</v>
      </c>
      <c r="N2887" s="325">
        <v>0</v>
      </c>
      <c r="O2887" s="358">
        <v>0</v>
      </c>
      <c r="P2887" s="327">
        <v>0</v>
      </c>
      <c r="Q2887" s="332">
        <v>0.56065428824049512</v>
      </c>
      <c r="R2887" s="358">
        <v>0.49703218225617235</v>
      </c>
      <c r="S2887" s="327">
        <v>0.69239375614387622</v>
      </c>
      <c r="T2887" s="358">
        <v>0.24058642057075488</v>
      </c>
      <c r="U2887" s="358">
        <v>0.76828463415215065</v>
      </c>
      <c r="V2887" s="361">
        <v>0</v>
      </c>
    </row>
    <row r="2888" spans="1:22" hidden="1" outlineLevel="1">
      <c r="A2888" s="65">
        <v>2879</v>
      </c>
      <c r="B2888" s="117">
        <v>1</v>
      </c>
      <c r="C2888" s="325">
        <v>1.0455425209073971E-4</v>
      </c>
      <c r="D2888" s="358">
        <v>1.1216044126316726E-4</v>
      </c>
      <c r="E2888" s="327">
        <v>1.1117542796280473E-4</v>
      </c>
      <c r="F2888" s="332">
        <v>0</v>
      </c>
      <c r="G2888" s="358">
        <v>0</v>
      </c>
      <c r="H2888" s="327">
        <v>0</v>
      </c>
      <c r="I2888" s="332">
        <v>0</v>
      </c>
      <c r="J2888" s="358">
        <v>0</v>
      </c>
      <c r="K2888" s="327">
        <v>1.1588484018291963E-4</v>
      </c>
      <c r="L2888" s="336">
        <v>2.3496792687798115E-5</v>
      </c>
      <c r="M2888" s="210">
        <v>1.1415525114155251E-4</v>
      </c>
      <c r="N2888" s="325">
        <v>0</v>
      </c>
      <c r="O2888" s="358">
        <v>0</v>
      </c>
      <c r="P2888" s="327">
        <v>0</v>
      </c>
      <c r="Q2888" s="332">
        <v>0.56065428824049512</v>
      </c>
      <c r="R2888" s="358">
        <v>0.5108465179160333</v>
      </c>
      <c r="S2888" s="327">
        <v>0.6780040485633051</v>
      </c>
      <c r="T2888" s="358">
        <v>0.20899637752189923</v>
      </c>
      <c r="U2888" s="358">
        <v>0.68274389756542042</v>
      </c>
      <c r="V2888" s="361">
        <v>0</v>
      </c>
    </row>
    <row r="2889" spans="1:22" hidden="1" outlineLevel="1">
      <c r="A2889" s="65">
        <v>2880</v>
      </c>
      <c r="B2889" s="117">
        <v>1</v>
      </c>
      <c r="C2889" s="325">
        <v>9.4135078355967892E-5</v>
      </c>
      <c r="D2889" s="358">
        <v>1.0063138221150178E-4</v>
      </c>
      <c r="E2889" s="327">
        <v>9.9733569449013146E-5</v>
      </c>
      <c r="F2889" s="332">
        <v>0</v>
      </c>
      <c r="G2889" s="358">
        <v>0</v>
      </c>
      <c r="H2889" s="327">
        <v>0</v>
      </c>
      <c r="I2889" s="332">
        <v>7.132604024571815E-5</v>
      </c>
      <c r="J2889" s="358">
        <v>0</v>
      </c>
      <c r="K2889" s="327">
        <v>1.1588484018291963E-4</v>
      </c>
      <c r="L2889" s="336">
        <v>9.3987170751192458E-6</v>
      </c>
      <c r="M2889" s="210">
        <v>1.1415525114155251E-4</v>
      </c>
      <c r="N2889" s="325">
        <v>0</v>
      </c>
      <c r="O2889" s="358">
        <v>0</v>
      </c>
      <c r="P2889" s="327">
        <v>0</v>
      </c>
      <c r="Q2889" s="332">
        <v>0.56065428824049512</v>
      </c>
      <c r="R2889" s="358">
        <v>0.54440605960350519</v>
      </c>
      <c r="S2889" s="327">
        <v>0.68892503481197132</v>
      </c>
      <c r="T2889" s="358">
        <v>0.18619296896345378</v>
      </c>
      <c r="U2889" s="358">
        <v>0.61833409590830535</v>
      </c>
      <c r="V2889" s="361">
        <v>0</v>
      </c>
    </row>
    <row r="2890" spans="1:22" hidden="1" outlineLevel="1">
      <c r="A2890" s="65">
        <v>2881</v>
      </c>
      <c r="B2890" s="117">
        <v>1</v>
      </c>
      <c r="C2890" s="325">
        <v>8.7553560693871466E-5</v>
      </c>
      <c r="D2890" s="358">
        <v>9.343787150472904E-5</v>
      </c>
      <c r="E2890" s="327">
        <v>8.8667917167534462E-5</v>
      </c>
      <c r="F2890" s="332">
        <v>0</v>
      </c>
      <c r="G2890" s="358">
        <v>0</v>
      </c>
      <c r="H2890" s="327">
        <v>0</v>
      </c>
      <c r="I2890" s="332">
        <v>7.8012856518754235E-5</v>
      </c>
      <c r="J2890" s="358">
        <v>0</v>
      </c>
      <c r="K2890" s="327">
        <v>1.0399921554877401E-4</v>
      </c>
      <c r="L2890" s="336">
        <v>5.8741981719495289E-6</v>
      </c>
      <c r="M2890" s="210">
        <v>1.1415525114155251E-4</v>
      </c>
      <c r="N2890" s="325">
        <v>0</v>
      </c>
      <c r="O2890" s="358">
        <v>0</v>
      </c>
      <c r="P2890" s="327">
        <v>0</v>
      </c>
      <c r="Q2890" s="332">
        <v>0.59363395225464199</v>
      </c>
      <c r="R2890" s="358">
        <v>0.55294591250167902</v>
      </c>
      <c r="S2890" s="327">
        <v>0.71522317142980141</v>
      </c>
      <c r="T2890" s="358">
        <v>0.13336855922944021</v>
      </c>
      <c r="U2890" s="358">
        <v>0.56194726954532215</v>
      </c>
      <c r="V2890" s="361">
        <v>0</v>
      </c>
    </row>
    <row r="2891" spans="1:22" hidden="1" outlineLevel="1">
      <c r="A2891" s="65">
        <v>2882</v>
      </c>
      <c r="B2891" s="117">
        <v>1</v>
      </c>
      <c r="C2891" s="325">
        <v>8.0347017612772536E-5</v>
      </c>
      <c r="D2891" s="358">
        <v>8.6419338085418345E-5</v>
      </c>
      <c r="E2891" s="327">
        <v>8.1584861897092051E-5</v>
      </c>
      <c r="F2891" s="332">
        <v>0</v>
      </c>
      <c r="G2891" s="358">
        <v>0</v>
      </c>
      <c r="H2891" s="327">
        <v>0</v>
      </c>
      <c r="I2891" s="332">
        <v>8.6928611549469016E-5</v>
      </c>
      <c r="J2891" s="358">
        <v>0</v>
      </c>
      <c r="K2891" s="327">
        <v>9.2113590914628404E-5</v>
      </c>
      <c r="L2891" s="336">
        <v>2.3496792687798115E-6</v>
      </c>
      <c r="M2891" s="210">
        <v>1.1415525114155251E-4</v>
      </c>
      <c r="N2891" s="325">
        <v>0</v>
      </c>
      <c r="O2891" s="358">
        <v>0</v>
      </c>
      <c r="P2891" s="327">
        <v>0</v>
      </c>
      <c r="Q2891" s="332">
        <v>0.65959328028293551</v>
      </c>
      <c r="R2891" s="358">
        <v>0.55475580431521176</v>
      </c>
      <c r="S2891" s="327">
        <v>0.72681932987224085</v>
      </c>
      <c r="T2891" s="358">
        <v>7.8033682498166598E-2</v>
      </c>
      <c r="U2891" s="358">
        <v>0.48216951521212337</v>
      </c>
      <c r="V2891" s="361">
        <v>0</v>
      </c>
    </row>
    <row r="2892" spans="1:22" hidden="1" outlineLevel="1">
      <c r="A2892" s="65">
        <v>2883</v>
      </c>
      <c r="B2892" s="117">
        <v>1</v>
      </c>
      <c r="C2892" s="325">
        <v>7.5596824428353465E-5</v>
      </c>
      <c r="D2892" s="358">
        <v>8.0197923420101389E-5</v>
      </c>
      <c r="E2892" s="327">
        <v>7.9003308785703701E-5</v>
      </c>
      <c r="F2892" s="332">
        <v>0</v>
      </c>
      <c r="G2892" s="358">
        <v>0</v>
      </c>
      <c r="H2892" s="327">
        <v>0</v>
      </c>
      <c r="I2892" s="332">
        <v>9.3615427822505074E-5</v>
      </c>
      <c r="J2892" s="358">
        <v>1.3688151034976336E-4</v>
      </c>
      <c r="K2892" s="327">
        <v>0</v>
      </c>
      <c r="L2892" s="336">
        <v>1.1748396343899057E-6</v>
      </c>
      <c r="M2892" s="210">
        <v>1.1415525114155251E-4</v>
      </c>
      <c r="N2892" s="325">
        <v>0</v>
      </c>
      <c r="O2892" s="358">
        <v>0</v>
      </c>
      <c r="P2892" s="327">
        <v>0</v>
      </c>
      <c r="Q2892" s="332">
        <v>0.65959328028293551</v>
      </c>
      <c r="R2892" s="358">
        <v>0.53602279805813779</v>
      </c>
      <c r="S2892" s="327">
        <v>0.76073008134765385</v>
      </c>
      <c r="T2892" s="358">
        <v>5.9205180018716205E-2</v>
      </c>
      <c r="U2892" s="358">
        <v>0.43177167040673159</v>
      </c>
      <c r="V2892" s="361">
        <v>0</v>
      </c>
    </row>
    <row r="2893" spans="1:22" hidden="1" outlineLevel="1">
      <c r="A2893" s="65">
        <v>2884</v>
      </c>
      <c r="B2893" s="117">
        <v>1</v>
      </c>
      <c r="C2893" s="325">
        <v>7.2752958771892049E-5</v>
      </c>
      <c r="D2893" s="358">
        <v>7.7709357553974612E-5</v>
      </c>
      <c r="E2893" s="327">
        <v>7.6343919902112692E-5</v>
      </c>
      <c r="F2893" s="332">
        <v>0</v>
      </c>
      <c r="G2893" s="358">
        <v>0</v>
      </c>
      <c r="H2893" s="327">
        <v>0</v>
      </c>
      <c r="I2893" s="332">
        <v>1.1813375415697072E-4</v>
      </c>
      <c r="J2893" s="358">
        <v>1.6606645700091406E-4</v>
      </c>
      <c r="K2893" s="327">
        <v>9.2113590914628404E-5</v>
      </c>
      <c r="L2893" s="336">
        <v>1.409807561267887E-5</v>
      </c>
      <c r="M2893" s="210">
        <v>1.1415525114155251E-4</v>
      </c>
      <c r="N2893" s="325">
        <v>0</v>
      </c>
      <c r="O2893" s="358">
        <v>0</v>
      </c>
      <c r="P2893" s="327">
        <v>0</v>
      </c>
      <c r="Q2893" s="332">
        <v>0.52767462422634837</v>
      </c>
      <c r="R2893" s="358">
        <v>0.49622406735462266</v>
      </c>
      <c r="S2893" s="327">
        <v>0.7669079483830703</v>
      </c>
      <c r="T2893" s="358">
        <v>4.3305555702735886E-2</v>
      </c>
      <c r="U2893" s="358">
        <v>0.42521769058899006</v>
      </c>
      <c r="V2893" s="361">
        <v>0</v>
      </c>
    </row>
    <row r="2894" spans="1:22" hidden="1" outlineLevel="1">
      <c r="A2894" s="65">
        <v>2885</v>
      </c>
      <c r="B2894" s="117">
        <v>1</v>
      </c>
      <c r="C2894" s="325">
        <v>6.9577829643359304E-5</v>
      </c>
      <c r="D2894" s="358">
        <v>7.6231771570961835E-5</v>
      </c>
      <c r="E2894" s="327">
        <v>7.4942876002464742E-5</v>
      </c>
      <c r="F2894" s="332">
        <v>0</v>
      </c>
      <c r="G2894" s="358">
        <v>0</v>
      </c>
      <c r="H2894" s="327">
        <v>0</v>
      </c>
      <c r="I2894" s="332">
        <v>1.3150738670304288E-4</v>
      </c>
      <c r="J2894" s="358">
        <v>1.8785240309261819E-4</v>
      </c>
      <c r="K2894" s="327">
        <v>9.5084997073164795E-5</v>
      </c>
      <c r="L2894" s="336">
        <v>3.7594868300476983E-5</v>
      </c>
      <c r="M2894" s="210">
        <v>1.1415525114155251E-4</v>
      </c>
      <c r="N2894" s="325">
        <v>0</v>
      </c>
      <c r="O2894" s="358">
        <v>0</v>
      </c>
      <c r="P2894" s="327">
        <v>0</v>
      </c>
      <c r="Q2894" s="332">
        <v>0.59363395225464199</v>
      </c>
      <c r="R2894" s="358">
        <v>0.47361226741703089</v>
      </c>
      <c r="S2894" s="327">
        <v>0.70436970240051244</v>
      </c>
      <c r="T2894" s="358">
        <v>4.236413057876335E-2</v>
      </c>
      <c r="U2894" s="358">
        <v>0.39301278976043241</v>
      </c>
      <c r="V2894" s="361">
        <v>0</v>
      </c>
    </row>
    <row r="2895" spans="1:22" hidden="1" outlineLevel="1">
      <c r="A2895" s="65">
        <v>2886</v>
      </c>
      <c r="B2895" s="117">
        <v>1</v>
      </c>
      <c r="C2895" s="325">
        <v>6.5627668995263457E-5</v>
      </c>
      <c r="D2895" s="358">
        <v>7.6912238799980873E-5</v>
      </c>
      <c r="E2895" s="327">
        <v>7.4852067601561645E-5</v>
      </c>
      <c r="F2895" s="332">
        <v>0</v>
      </c>
      <c r="G2895" s="358">
        <v>0</v>
      </c>
      <c r="H2895" s="327">
        <v>0</v>
      </c>
      <c r="I2895" s="332">
        <v>1.3596526421840024E-4</v>
      </c>
      <c r="J2895" s="358">
        <v>2.0141723745160375E-4</v>
      </c>
      <c r="K2895" s="327">
        <v>0</v>
      </c>
      <c r="L2895" s="336">
        <v>9.3987170751192462E-5</v>
      </c>
      <c r="M2895" s="210">
        <v>1.1415525114155251E-4</v>
      </c>
      <c r="N2895" s="325">
        <v>1.2622827578071897E-2</v>
      </c>
      <c r="O2895" s="358">
        <v>8.9564825002240861E-3</v>
      </c>
      <c r="P2895" s="327">
        <v>1.0650029330253379E-2</v>
      </c>
      <c r="Q2895" s="332">
        <v>0.59363395225464199</v>
      </c>
      <c r="R2895" s="358">
        <v>0.50300808574878653</v>
      </c>
      <c r="S2895" s="327">
        <v>0.66050009196295867</v>
      </c>
      <c r="T2895" s="358">
        <v>4.4560789201365907E-2</v>
      </c>
      <c r="U2895" s="358">
        <v>0.39730677653757346</v>
      </c>
      <c r="V2895" s="361">
        <v>0</v>
      </c>
    </row>
    <row r="2896" spans="1:22" hidden="1" outlineLevel="1">
      <c r="A2896" s="65">
        <v>2887</v>
      </c>
      <c r="B2896" s="117">
        <v>1</v>
      </c>
      <c r="C2896" s="325">
        <v>5.9708678277309689E-5</v>
      </c>
      <c r="D2896" s="358">
        <v>7.448199869634144E-5</v>
      </c>
      <c r="E2896" s="327">
        <v>6.9857605551890714E-5</v>
      </c>
      <c r="F2896" s="332">
        <v>0</v>
      </c>
      <c r="G2896" s="358">
        <v>0</v>
      </c>
      <c r="H2896" s="327">
        <v>0</v>
      </c>
      <c r="I2896" s="332">
        <v>1.3596526421840024E-4</v>
      </c>
      <c r="J2896" s="358">
        <v>1.7593179108017629E-4</v>
      </c>
      <c r="K2896" s="327">
        <v>0</v>
      </c>
      <c r="L2896" s="336">
        <v>1.8210014333043539E-4</v>
      </c>
      <c r="M2896" s="210">
        <v>1.1415525114155251E-4</v>
      </c>
      <c r="N2896" s="325">
        <v>9.2316201690376534E-2</v>
      </c>
      <c r="O2896" s="358">
        <v>9.1019251396922254E-2</v>
      </c>
      <c r="P2896" s="327">
        <v>7.7752289732868685E-2</v>
      </c>
      <c r="Q2896" s="332">
        <v>0.52767462422634837</v>
      </c>
      <c r="R2896" s="358">
        <v>0.49269528458554973</v>
      </c>
      <c r="S2896" s="327">
        <v>0.6292984861910571</v>
      </c>
      <c r="T2896" s="358">
        <v>1.9456119228765393E-2</v>
      </c>
      <c r="U2896" s="358">
        <v>0.3959507807132131</v>
      </c>
      <c r="V2896" s="361">
        <v>4.7683178326022131E-3</v>
      </c>
    </row>
    <row r="2897" spans="1:22" hidden="1" outlineLevel="1">
      <c r="A2897" s="65">
        <v>2888</v>
      </c>
      <c r="B2897" s="117">
        <v>1</v>
      </c>
      <c r="C2897" s="325">
        <v>6.2871306897462387E-5</v>
      </c>
      <c r="D2897" s="358">
        <v>8.3308630752759874E-5</v>
      </c>
      <c r="E2897" s="327">
        <v>7.4929903373764303E-5</v>
      </c>
      <c r="F2897" s="332">
        <v>0</v>
      </c>
      <c r="G2897" s="358">
        <v>0</v>
      </c>
      <c r="H2897" s="327">
        <v>0</v>
      </c>
      <c r="I2897" s="332">
        <v>1.203626929146494E-4</v>
      </c>
      <c r="J2897" s="358">
        <v>1.5702323409492373E-4</v>
      </c>
      <c r="K2897" s="327">
        <v>0</v>
      </c>
      <c r="L2897" s="336">
        <v>1.5860335064263727E-4</v>
      </c>
      <c r="M2897" s="210">
        <v>1.1415525114155251E-4</v>
      </c>
      <c r="N2897" s="325">
        <v>0.22947170134465028</v>
      </c>
      <c r="O2897" s="358">
        <v>0.23461577205667239</v>
      </c>
      <c r="P2897" s="327">
        <v>0.19377408839890339</v>
      </c>
      <c r="Q2897" s="332">
        <v>0.36277630415561452</v>
      </c>
      <c r="R2897" s="358">
        <v>0.46212918924592788</v>
      </c>
      <c r="S2897" s="327">
        <v>0.55556918508232367</v>
      </c>
      <c r="T2897" s="358">
        <v>2.6359903471230534E-2</v>
      </c>
      <c r="U2897" s="358">
        <v>0.40182676261877454</v>
      </c>
      <c r="V2897" s="361">
        <v>0.12480980502967032</v>
      </c>
    </row>
    <row r="2898" spans="1:22" hidden="1" outlineLevel="1">
      <c r="A2898" s="65">
        <v>2889</v>
      </c>
      <c r="B2898" s="117">
        <v>1</v>
      </c>
      <c r="C2898" s="325">
        <v>6.9477825576318909E-5</v>
      </c>
      <c r="D2898" s="358">
        <v>9.3554523029703741E-5</v>
      </c>
      <c r="E2898" s="327">
        <v>8.3738318261365751E-5</v>
      </c>
      <c r="F2898" s="332">
        <v>0</v>
      </c>
      <c r="G2898" s="358">
        <v>0</v>
      </c>
      <c r="H2898" s="327">
        <v>0</v>
      </c>
      <c r="I2898" s="332">
        <v>9.3615427822505074E-5</v>
      </c>
      <c r="J2898" s="358">
        <v>0</v>
      </c>
      <c r="K2898" s="327">
        <v>0</v>
      </c>
      <c r="L2898" s="336">
        <v>1.4685495429873823E-4</v>
      </c>
      <c r="M2898" s="210">
        <v>1.1415525114155251E-4</v>
      </c>
      <c r="N2898" s="325">
        <v>0.41994451748540679</v>
      </c>
      <c r="O2898" s="358">
        <v>0.33066198194763552</v>
      </c>
      <c r="P2898" s="327">
        <v>0.35231064953539853</v>
      </c>
      <c r="Q2898" s="332">
        <v>0.26383731211317418</v>
      </c>
      <c r="R2898" s="358">
        <v>0.42044806183271061</v>
      </c>
      <c r="S2898" s="327">
        <v>0.56671803849118907</v>
      </c>
      <c r="T2898" s="358">
        <v>5.1255367860726042E-2</v>
      </c>
      <c r="U2898" s="358">
        <v>0.47629353330656204</v>
      </c>
      <c r="V2898" s="361">
        <v>0.27838663632260163</v>
      </c>
    </row>
    <row r="2899" spans="1:22" hidden="1" outlineLevel="1">
      <c r="A2899" s="65">
        <v>2890</v>
      </c>
      <c r="B2899" s="117">
        <v>1</v>
      </c>
      <c r="C2899" s="325">
        <v>7.5421817311032772E-5</v>
      </c>
      <c r="D2899" s="358">
        <v>1.0059249836984354E-4</v>
      </c>
      <c r="E2899" s="327">
        <v>8.8693862424935339E-5</v>
      </c>
      <c r="F2899" s="332">
        <v>0</v>
      </c>
      <c r="G2899" s="358">
        <v>0</v>
      </c>
      <c r="H2899" s="327">
        <v>0</v>
      </c>
      <c r="I2899" s="332">
        <v>8.9157550307147697E-5</v>
      </c>
      <c r="J2899" s="358">
        <v>0</v>
      </c>
      <c r="K2899" s="327">
        <v>0</v>
      </c>
      <c r="L2899" s="336">
        <v>1.644775488145868E-4</v>
      </c>
      <c r="M2899" s="210">
        <v>1.1415525114155251E-4</v>
      </c>
      <c r="N2899" s="325">
        <v>0.60702612621712904</v>
      </c>
      <c r="O2899" s="358">
        <v>0.46974485289574075</v>
      </c>
      <c r="P2899" s="327">
        <v>0.51509125030765024</v>
      </c>
      <c r="Q2899" s="332">
        <v>0.296816976127321</v>
      </c>
      <c r="R2899" s="358">
        <v>0.42329272958936698</v>
      </c>
      <c r="S2899" s="327">
        <v>0.57323349162349202</v>
      </c>
      <c r="T2899" s="358">
        <v>5.9832796768031216E-2</v>
      </c>
      <c r="U2899" s="358">
        <v>0.44623562586657495</v>
      </c>
      <c r="V2899" s="361">
        <v>0.39334785752010365</v>
      </c>
    </row>
    <row r="2900" spans="1:22" hidden="1" outlineLevel="1">
      <c r="A2900" s="65">
        <v>2891</v>
      </c>
      <c r="B2900" s="117">
        <v>1</v>
      </c>
      <c r="C2900" s="325">
        <v>7.7146887467479695E-5</v>
      </c>
      <c r="D2900" s="358">
        <v>9.9970356903311843E-5</v>
      </c>
      <c r="E2900" s="327">
        <v>9.280618572297608E-5</v>
      </c>
      <c r="F2900" s="332">
        <v>0</v>
      </c>
      <c r="G2900" s="358">
        <v>0</v>
      </c>
      <c r="H2900" s="327">
        <v>0</v>
      </c>
      <c r="I2900" s="332">
        <v>9.1386489064826379E-5</v>
      </c>
      <c r="J2900" s="358">
        <v>0</v>
      </c>
      <c r="K2900" s="327">
        <v>0</v>
      </c>
      <c r="L2900" s="336">
        <v>1.8797434150238492E-4</v>
      </c>
      <c r="M2900" s="210">
        <v>1.1415525114155251E-4</v>
      </c>
      <c r="N2900" s="325">
        <v>0.7441816258714028</v>
      </c>
      <c r="O2900" s="358">
        <v>0.53570154403584513</v>
      </c>
      <c r="P2900" s="327">
        <v>0.5639199393516876</v>
      </c>
      <c r="Q2900" s="332">
        <v>0.49469496021220166</v>
      </c>
      <c r="R2900" s="358">
        <v>0.45964531693137484</v>
      </c>
      <c r="S2900" s="327">
        <v>0.59492354346682685</v>
      </c>
      <c r="T2900" s="358">
        <v>4.1422705454790834E-2</v>
      </c>
      <c r="U2900" s="358">
        <v>0.4133527271258372</v>
      </c>
      <c r="V2900" s="361">
        <v>0.50776702487878189</v>
      </c>
    </row>
    <row r="2901" spans="1:22" hidden="1" outlineLevel="1">
      <c r="A2901" s="65">
        <v>2892</v>
      </c>
      <c r="B2901" s="117">
        <v>1</v>
      </c>
      <c r="C2901" s="325">
        <v>8.0053255665841363E-5</v>
      </c>
      <c r="D2901" s="358">
        <v>9.9367657357609263E-5</v>
      </c>
      <c r="E2901" s="327">
        <v>9.2365116347160978E-5</v>
      </c>
      <c r="F2901" s="332">
        <v>0</v>
      </c>
      <c r="G2901" s="358">
        <v>0</v>
      </c>
      <c r="H2901" s="327">
        <v>0</v>
      </c>
      <c r="I2901" s="332">
        <v>7.8012856518754235E-5</v>
      </c>
      <c r="J2901" s="358">
        <v>0</v>
      </c>
      <c r="K2901" s="327">
        <v>0</v>
      </c>
      <c r="L2901" s="336">
        <v>2.0677177565262342E-4</v>
      </c>
      <c r="M2901" s="210">
        <v>1.1415525114155251E-4</v>
      </c>
      <c r="N2901" s="325">
        <v>0.76905048020432054</v>
      </c>
      <c r="O2901" s="358">
        <v>0.6117535240402433</v>
      </c>
      <c r="P2901" s="327">
        <v>0.64469628858340955</v>
      </c>
      <c r="Q2901" s="332">
        <v>0.56065428824049512</v>
      </c>
      <c r="R2901" s="358">
        <v>0.4905084209987125</v>
      </c>
      <c r="S2901" s="327">
        <v>0.58431482781298005</v>
      </c>
      <c r="T2901" s="358">
        <v>5.8472960477848689E-2</v>
      </c>
      <c r="U2901" s="358">
        <v>0.40770274452433586</v>
      </c>
      <c r="V2901" s="361">
        <v>0.54103844219706543</v>
      </c>
    </row>
    <row r="2902" spans="1:22" hidden="1" outlineLevel="1">
      <c r="A2902" s="65">
        <v>2893</v>
      </c>
      <c r="B2902" s="117">
        <v>1</v>
      </c>
      <c r="C2902" s="325">
        <v>7.938447846750868E-5</v>
      </c>
      <c r="D2902" s="358">
        <v>9.4934899408570932E-5</v>
      </c>
      <c r="E2902" s="327">
        <v>9.2196472174055209E-5</v>
      </c>
      <c r="F2902" s="332">
        <v>0</v>
      </c>
      <c r="G2902" s="358">
        <v>0</v>
      </c>
      <c r="H2902" s="327">
        <v>0</v>
      </c>
      <c r="I2902" s="332">
        <v>7.132604024571815E-5</v>
      </c>
      <c r="J2902" s="358">
        <v>0</v>
      </c>
      <c r="K2902" s="327">
        <v>0</v>
      </c>
      <c r="L2902" s="336">
        <v>1.8797434150238492E-4</v>
      </c>
      <c r="M2902" s="210">
        <v>1.1415525114155251E-4</v>
      </c>
      <c r="N2902" s="325">
        <v>0.76641287444173822</v>
      </c>
      <c r="O2902" s="358">
        <v>0.63583808136922815</v>
      </c>
      <c r="P2902" s="327">
        <v>0.62963821818666021</v>
      </c>
      <c r="Q2902" s="332">
        <v>0.59363395225464199</v>
      </c>
      <c r="R2902" s="358">
        <v>0.53134785577339505</v>
      </c>
      <c r="S2902" s="327">
        <v>0.57041462698329304</v>
      </c>
      <c r="T2902" s="358">
        <v>6.5376744720313823E-2</v>
      </c>
      <c r="U2902" s="358">
        <v>0.36871786457397671</v>
      </c>
      <c r="V2902" s="361">
        <v>0.53198385272035942</v>
      </c>
    </row>
    <row r="2903" spans="1:22" hidden="1" outlineLevel="1">
      <c r="A2903" s="65">
        <v>2894</v>
      </c>
      <c r="B2903" s="117">
        <v>1</v>
      </c>
      <c r="C2903" s="325">
        <v>7.6884376791498641E-5</v>
      </c>
      <c r="D2903" s="358">
        <v>8.9627255022222402E-5</v>
      </c>
      <c r="E2903" s="327">
        <v>8.7487407955794049E-5</v>
      </c>
      <c r="F2903" s="332">
        <v>0</v>
      </c>
      <c r="G2903" s="358">
        <v>0</v>
      </c>
      <c r="H2903" s="327">
        <v>0</v>
      </c>
      <c r="I2903" s="332">
        <v>6.9097101488039455E-5</v>
      </c>
      <c r="J2903" s="358">
        <v>0</v>
      </c>
      <c r="K2903" s="327">
        <v>0</v>
      </c>
      <c r="L2903" s="336">
        <v>1.9032402077116473E-4</v>
      </c>
      <c r="M2903" s="210">
        <v>1.1415525114155251E-4</v>
      </c>
      <c r="N2903" s="325">
        <v>0.67371987192813576</v>
      </c>
      <c r="O2903" s="358">
        <v>0.64895519340918162</v>
      </c>
      <c r="P2903" s="327">
        <v>0.56009050314140929</v>
      </c>
      <c r="Q2903" s="332">
        <v>0.65959328028293551</v>
      </c>
      <c r="R2903" s="358">
        <v>0.54942230661857094</v>
      </c>
      <c r="S2903" s="327">
        <v>0.54261422532391912</v>
      </c>
      <c r="T2903" s="358">
        <v>4.7071256198625955E-2</v>
      </c>
      <c r="U2903" s="358">
        <v>0.3667968704894663</v>
      </c>
      <c r="V2903" s="361">
        <v>0.53273967427027002</v>
      </c>
    </row>
    <row r="2904" spans="1:22" hidden="1" outlineLevel="1">
      <c r="A2904" s="65">
        <v>2895</v>
      </c>
      <c r="B2904" s="117">
        <v>1</v>
      </c>
      <c r="C2904" s="325">
        <v>7.5065552822201333E-5</v>
      </c>
      <c r="D2904" s="358">
        <v>8.2433744315449676E-5</v>
      </c>
      <c r="E2904" s="327">
        <v>8.3803181404867972E-5</v>
      </c>
      <c r="F2904" s="332">
        <v>0</v>
      </c>
      <c r="G2904" s="358">
        <v>0</v>
      </c>
      <c r="H2904" s="327">
        <v>0</v>
      </c>
      <c r="I2904" s="332">
        <v>0</v>
      </c>
      <c r="J2904" s="358">
        <v>0</v>
      </c>
      <c r="K2904" s="327">
        <v>9.2113590914628404E-5</v>
      </c>
      <c r="L2904" s="336">
        <v>2.1382081345896285E-4</v>
      </c>
      <c r="M2904" s="210">
        <v>1.1415525114155251E-4</v>
      </c>
      <c r="N2904" s="325">
        <v>0.61719974844423175</v>
      </c>
      <c r="O2904" s="358">
        <v>0.6171812510390936</v>
      </c>
      <c r="P2904" s="327">
        <v>0.52985485919475472</v>
      </c>
      <c r="Q2904" s="332">
        <v>0.65959328028293551</v>
      </c>
      <c r="R2904" s="358">
        <v>0.50876315675593109</v>
      </c>
      <c r="S2904" s="327">
        <v>0.49703979818668942</v>
      </c>
      <c r="T2904" s="358">
        <v>4.958172319588601E-2</v>
      </c>
      <c r="U2904" s="358">
        <v>0.37109085726660734</v>
      </c>
      <c r="V2904" s="361">
        <v>0.4160683113840809</v>
      </c>
    </row>
    <row r="2905" spans="1:22" hidden="1" outlineLevel="1">
      <c r="A2905" s="65">
        <v>2896</v>
      </c>
      <c r="B2905" s="117">
        <v>1</v>
      </c>
      <c r="C2905" s="325">
        <v>7.3277980123854158E-5</v>
      </c>
      <c r="D2905" s="358">
        <v>8.1792160928088867E-5</v>
      </c>
      <c r="E2905" s="327">
        <v>8.368642774656397E-5</v>
      </c>
      <c r="F2905" s="332">
        <v>0</v>
      </c>
      <c r="G2905" s="358">
        <v>0</v>
      </c>
      <c r="H2905" s="327">
        <v>0</v>
      </c>
      <c r="I2905" s="332">
        <v>6.9097101488039455E-5</v>
      </c>
      <c r="J2905" s="358">
        <v>0</v>
      </c>
      <c r="K2905" s="327">
        <v>9.5084997073164795E-5</v>
      </c>
      <c r="L2905" s="336">
        <v>2.2321953053408208E-4</v>
      </c>
      <c r="M2905" s="210">
        <v>1.1415525114155251E-4</v>
      </c>
      <c r="N2905" s="325">
        <v>0.46195780927510877</v>
      </c>
      <c r="O2905" s="358">
        <v>0.48686603880261325</v>
      </c>
      <c r="P2905" s="327">
        <v>0.42817475076921069</v>
      </c>
      <c r="Q2905" s="332">
        <v>0.56065428824049512</v>
      </c>
      <c r="R2905" s="358">
        <v>0.43734861375520262</v>
      </c>
      <c r="S2905" s="327">
        <v>0.49251611684681462</v>
      </c>
      <c r="T2905" s="358">
        <v>4.2677938953420862E-2</v>
      </c>
      <c r="U2905" s="358">
        <v>0.37741883778028873</v>
      </c>
      <c r="V2905" s="361">
        <v>0.33443194943263344</v>
      </c>
    </row>
    <row r="2906" spans="1:22" hidden="1" outlineLevel="1">
      <c r="A2906" s="65">
        <v>2897</v>
      </c>
      <c r="B2906" s="117">
        <v>1</v>
      </c>
      <c r="C2906" s="325">
        <v>7.24654470791509E-5</v>
      </c>
      <c r="D2906" s="358">
        <v>8.381412069431688E-5</v>
      </c>
      <c r="E2906" s="327">
        <v>8.1818369213700041E-5</v>
      </c>
      <c r="F2906" s="332">
        <v>0</v>
      </c>
      <c r="G2906" s="358">
        <v>0</v>
      </c>
      <c r="H2906" s="327">
        <v>0</v>
      </c>
      <c r="I2906" s="332">
        <v>0</v>
      </c>
      <c r="J2906" s="358">
        <v>0</v>
      </c>
      <c r="K2906" s="327">
        <v>0</v>
      </c>
      <c r="L2906" s="336">
        <v>2.2321953053408208E-4</v>
      </c>
      <c r="M2906" s="210">
        <v>1.1415525114155251E-4</v>
      </c>
      <c r="N2906" s="325">
        <v>0.2697893894298351</v>
      </c>
      <c r="O2906" s="358">
        <v>0.32473631493565569</v>
      </c>
      <c r="P2906" s="327">
        <v>0.31491727353384785</v>
      </c>
      <c r="Q2906" s="332">
        <v>0.46171529619805485</v>
      </c>
      <c r="R2906" s="358">
        <v>0.34631711325118214</v>
      </c>
      <c r="S2906" s="327">
        <v>0.47552698249941933</v>
      </c>
      <c r="T2906" s="358">
        <v>4.8744900863465994E-2</v>
      </c>
      <c r="U2906" s="358">
        <v>0.40532975183170528</v>
      </c>
      <c r="V2906" s="361">
        <v>0.28054721711678993</v>
      </c>
    </row>
    <row r="2907" spans="1:22" hidden="1" outlineLevel="1">
      <c r="A2907" s="65">
        <v>2898</v>
      </c>
      <c r="B2907" s="117">
        <v>1</v>
      </c>
      <c r="C2907" s="325">
        <v>7.4740539604320027E-5</v>
      </c>
      <c r="D2907" s="358">
        <v>8.52333809148423E-5</v>
      </c>
      <c r="E2907" s="327">
        <v>8.450370335469194E-5</v>
      </c>
      <c r="F2907" s="332">
        <v>0</v>
      </c>
      <c r="G2907" s="358">
        <v>0</v>
      </c>
      <c r="H2907" s="327">
        <v>0</v>
      </c>
      <c r="I2907" s="332">
        <v>0</v>
      </c>
      <c r="J2907" s="358">
        <v>0</v>
      </c>
      <c r="K2907" s="327">
        <v>0</v>
      </c>
      <c r="L2907" s="336">
        <v>1.644775488145868E-4</v>
      </c>
      <c r="M2907" s="210">
        <v>1.1415525114155251E-4</v>
      </c>
      <c r="N2907" s="325">
        <v>0.16202435398719148</v>
      </c>
      <c r="O2907" s="358">
        <v>0.14236128580003729</v>
      </c>
      <c r="P2907" s="327">
        <v>0.13394114103243565</v>
      </c>
      <c r="Q2907" s="332">
        <v>0.49469496021220166</v>
      </c>
      <c r="R2907" s="358">
        <v>0.26539815162447544</v>
      </c>
      <c r="S2907" s="327">
        <v>0.41151178697738466</v>
      </c>
      <c r="T2907" s="358">
        <v>6.6841183802048856E-2</v>
      </c>
      <c r="U2907" s="358">
        <v>0.43335366553515187</v>
      </c>
      <c r="V2907" s="361">
        <v>0.22550966607330478</v>
      </c>
    </row>
    <row r="2908" spans="1:22" hidden="1" outlineLevel="1">
      <c r="A2908" s="65">
        <v>2899</v>
      </c>
      <c r="B2908" s="117">
        <v>1</v>
      </c>
      <c r="C2908" s="325">
        <v>7.9890749056900703E-5</v>
      </c>
      <c r="D2908" s="358">
        <v>8.989944191383002E-5</v>
      </c>
      <c r="E2908" s="327">
        <v>8.822684779171936E-5</v>
      </c>
      <c r="F2908" s="332">
        <v>0</v>
      </c>
      <c r="G2908" s="358">
        <v>0</v>
      </c>
      <c r="H2908" s="327">
        <v>0</v>
      </c>
      <c r="I2908" s="332">
        <v>6.9097101488039455E-5</v>
      </c>
      <c r="J2908" s="358">
        <v>0</v>
      </c>
      <c r="K2908" s="327">
        <v>0</v>
      </c>
      <c r="L2908" s="336">
        <v>1.1748396343899057E-4</v>
      </c>
      <c r="M2908" s="210">
        <v>1.1415525114155251E-4</v>
      </c>
      <c r="N2908" s="325">
        <v>2.9955665446469125E-2</v>
      </c>
      <c r="O2908" s="358">
        <v>2.3793605992947556E-2</v>
      </c>
      <c r="P2908" s="327">
        <v>2.6295233705893699E-2</v>
      </c>
      <c r="Q2908" s="332">
        <v>0.42873563218390809</v>
      </c>
      <c r="R2908" s="358">
        <v>0.21313522536720947</v>
      </c>
      <c r="S2908" s="327">
        <v>0.38480854704329093</v>
      </c>
      <c r="T2908" s="358">
        <v>0.15073262262715556</v>
      </c>
      <c r="U2908" s="358">
        <v>0.51087142682775011</v>
      </c>
      <c r="V2908" s="361">
        <v>9.0522991083728882E-2</v>
      </c>
    </row>
    <row r="2909" spans="1:22" hidden="1" outlineLevel="1">
      <c r="A2909" s="65">
        <v>2900</v>
      </c>
      <c r="B2909" s="117">
        <v>1</v>
      </c>
      <c r="C2909" s="325">
        <v>8.4672193512269907E-5</v>
      </c>
      <c r="D2909" s="358">
        <v>9.5906995450026716E-5</v>
      </c>
      <c r="E2909" s="327">
        <v>9.7268769995928798E-5</v>
      </c>
      <c r="F2909" s="332">
        <v>0</v>
      </c>
      <c r="G2909" s="358">
        <v>0</v>
      </c>
      <c r="H2909" s="327">
        <v>0</v>
      </c>
      <c r="I2909" s="332">
        <v>7.132604024571815E-5</v>
      </c>
      <c r="J2909" s="358">
        <v>0</v>
      </c>
      <c r="K2909" s="327">
        <v>0</v>
      </c>
      <c r="L2909" s="336">
        <v>8.811297257924293E-5</v>
      </c>
      <c r="M2909" s="210">
        <v>1.1415525114155251E-4</v>
      </c>
      <c r="N2909" s="325">
        <v>5.6520123483904013E-4</v>
      </c>
      <c r="O2909" s="358">
        <v>0</v>
      </c>
      <c r="P2909" s="327">
        <v>0</v>
      </c>
      <c r="Q2909" s="332">
        <v>0.56065428824049512</v>
      </c>
      <c r="R2909" s="358">
        <v>0.17548866077359385</v>
      </c>
      <c r="S2909" s="327">
        <v>0.34894822549275978</v>
      </c>
      <c r="T2909" s="358">
        <v>0.20041894861459408</v>
      </c>
      <c r="U2909" s="358">
        <v>0.61189311574259386</v>
      </c>
      <c r="V2909" s="361">
        <v>0</v>
      </c>
    </row>
    <row r="2910" spans="1:22" hidden="1" outlineLevel="1">
      <c r="A2910" s="65">
        <v>2901</v>
      </c>
      <c r="B2910" s="117">
        <v>1</v>
      </c>
      <c r="C2910" s="325">
        <v>9.0266171012342355E-5</v>
      </c>
      <c r="D2910" s="358">
        <v>1.1194658013404699E-4</v>
      </c>
      <c r="E2910" s="327">
        <v>1.0712796780826621E-4</v>
      </c>
      <c r="F2910" s="332">
        <v>0</v>
      </c>
      <c r="G2910" s="358">
        <v>0</v>
      </c>
      <c r="H2910" s="327">
        <v>0</v>
      </c>
      <c r="I2910" s="332">
        <v>7.8012856518754235E-5</v>
      </c>
      <c r="J2910" s="358">
        <v>0</v>
      </c>
      <c r="K2910" s="327">
        <v>0</v>
      </c>
      <c r="L2910" s="336">
        <v>5.8741981719495287E-5</v>
      </c>
      <c r="M2910" s="210">
        <v>1.1415525114155251E-4</v>
      </c>
      <c r="N2910" s="325">
        <v>0</v>
      </c>
      <c r="O2910" s="358">
        <v>0</v>
      </c>
      <c r="P2910" s="327">
        <v>0</v>
      </c>
      <c r="Q2910" s="332">
        <v>0.52767462422634837</v>
      </c>
      <c r="R2910" s="358">
        <v>0.1270734531030098</v>
      </c>
      <c r="S2910" s="327">
        <v>0.31548477905092087</v>
      </c>
      <c r="T2910" s="358">
        <v>0.28870370468490586</v>
      </c>
      <c r="U2910" s="358">
        <v>0.72534476638074064</v>
      </c>
      <c r="V2910" s="361">
        <v>0</v>
      </c>
    </row>
    <row r="2911" spans="1:22" hidden="1" outlineLevel="1">
      <c r="A2911" s="65">
        <v>2902</v>
      </c>
      <c r="B2911" s="117">
        <v>1</v>
      </c>
      <c r="C2911" s="325">
        <v>8.7972327724603156E-5</v>
      </c>
      <c r="D2911" s="358">
        <v>1.1076062296347095E-4</v>
      </c>
      <c r="E2911" s="327">
        <v>1.0459830521167964E-4</v>
      </c>
      <c r="F2911" s="332">
        <v>0</v>
      </c>
      <c r="G2911" s="358">
        <v>0</v>
      </c>
      <c r="H2911" s="327">
        <v>0</v>
      </c>
      <c r="I2911" s="332">
        <v>8.2470734034111612E-5</v>
      </c>
      <c r="J2911" s="358">
        <v>0</v>
      </c>
      <c r="K2911" s="327">
        <v>0</v>
      </c>
      <c r="L2911" s="336">
        <v>3.7594868300476983E-5</v>
      </c>
      <c r="M2911" s="210">
        <v>1.1415525114155251E-4</v>
      </c>
      <c r="N2911" s="325">
        <v>0</v>
      </c>
      <c r="O2911" s="358">
        <v>0</v>
      </c>
      <c r="P2911" s="327">
        <v>0</v>
      </c>
      <c r="Q2911" s="332">
        <v>0.46171529619805485</v>
      </c>
      <c r="R2911" s="358">
        <v>0.1105674976243203</v>
      </c>
      <c r="S2911" s="327">
        <v>0.24119845397192594</v>
      </c>
      <c r="T2911" s="358">
        <v>0.21307588639244684</v>
      </c>
      <c r="U2911" s="358">
        <v>0.71336680326555779</v>
      </c>
      <c r="V2911" s="361">
        <v>0</v>
      </c>
    </row>
    <row r="2912" spans="1:22" hidden="1" outlineLevel="1">
      <c r="A2912" s="65">
        <v>2903</v>
      </c>
      <c r="B2912" s="117">
        <v>1</v>
      </c>
      <c r="C2912" s="325">
        <v>8.0122008461931639E-5</v>
      </c>
      <c r="D2912" s="358">
        <v>1.0374208954416025E-4</v>
      </c>
      <c r="E2912" s="327">
        <v>9.7502277312536787E-5</v>
      </c>
      <c r="F2912" s="332">
        <v>0</v>
      </c>
      <c r="G2912" s="358">
        <v>0</v>
      </c>
      <c r="H2912" s="327">
        <v>0</v>
      </c>
      <c r="I2912" s="332">
        <v>8.9157550307147697E-5</v>
      </c>
      <c r="J2912" s="358">
        <v>0</v>
      </c>
      <c r="K2912" s="327">
        <v>0</v>
      </c>
      <c r="L2912" s="336">
        <v>2.3496792687798115E-5</v>
      </c>
      <c r="M2912" s="210">
        <v>1.1415525114155251E-4</v>
      </c>
      <c r="N2912" s="325">
        <v>0</v>
      </c>
      <c r="O2912" s="358">
        <v>0</v>
      </c>
      <c r="P2912" s="327">
        <v>0</v>
      </c>
      <c r="Q2912" s="332">
        <v>0.36277630415561452</v>
      </c>
      <c r="R2912" s="358">
        <v>0.11431679451467458</v>
      </c>
      <c r="S2912" s="327">
        <v>0.26138624077371692</v>
      </c>
      <c r="T2912" s="358">
        <v>0.15523054266391315</v>
      </c>
      <c r="U2912" s="358">
        <v>0.59584716515433012</v>
      </c>
      <c r="V2912" s="361">
        <v>0</v>
      </c>
    </row>
    <row r="2913" spans="1:22" hidden="1" outlineLevel="1">
      <c r="A2913" s="65">
        <v>2904</v>
      </c>
      <c r="B2913" s="117">
        <v>1</v>
      </c>
      <c r="C2913" s="325">
        <v>7.1977927252328948E-5</v>
      </c>
      <c r="D2913" s="358">
        <v>9.6218066183292563E-5</v>
      </c>
      <c r="E2913" s="327">
        <v>8.897926025634511E-5</v>
      </c>
      <c r="F2913" s="332">
        <v>0</v>
      </c>
      <c r="G2913" s="358">
        <v>0</v>
      </c>
      <c r="H2913" s="327">
        <v>0</v>
      </c>
      <c r="I2913" s="332">
        <v>9.5844366580183796E-5</v>
      </c>
      <c r="J2913" s="358">
        <v>0</v>
      </c>
      <c r="K2913" s="327">
        <v>9.8056403231701241E-5</v>
      </c>
      <c r="L2913" s="336">
        <v>9.3987170751192458E-6</v>
      </c>
      <c r="M2913" s="210">
        <v>1.1415525114155251E-4</v>
      </c>
      <c r="N2913" s="325">
        <v>0</v>
      </c>
      <c r="O2913" s="358">
        <v>0</v>
      </c>
      <c r="P2913" s="327">
        <v>0</v>
      </c>
      <c r="Q2913" s="332">
        <v>0.36277630415561452</v>
      </c>
      <c r="R2913" s="358">
        <v>0.13132413829470901</v>
      </c>
      <c r="S2913" s="327">
        <v>0.29193798985391251</v>
      </c>
      <c r="T2913" s="358">
        <v>8.9749195152046823E-2</v>
      </c>
      <c r="U2913" s="358">
        <v>0.53064636593300474</v>
      </c>
      <c r="V2913" s="361">
        <v>0</v>
      </c>
    </row>
    <row r="2914" spans="1:22" hidden="1" outlineLevel="1">
      <c r="A2914" s="65">
        <v>2905</v>
      </c>
      <c r="B2914" s="117">
        <v>1</v>
      </c>
      <c r="C2914" s="325">
        <v>6.6915221358408619E-5</v>
      </c>
      <c r="D2914" s="358">
        <v>8.52333809148423E-5</v>
      </c>
      <c r="E2914" s="327">
        <v>8.1169737778677854E-5</v>
      </c>
      <c r="F2914" s="332">
        <v>0</v>
      </c>
      <c r="G2914" s="358">
        <v>0</v>
      </c>
      <c r="H2914" s="327">
        <v>0</v>
      </c>
      <c r="I2914" s="332">
        <v>9.8073305337862478E-5</v>
      </c>
      <c r="J2914" s="358">
        <v>0</v>
      </c>
      <c r="K2914" s="327">
        <v>1.0399921554877401E-4</v>
      </c>
      <c r="L2914" s="336">
        <v>5.8741981719495289E-6</v>
      </c>
      <c r="M2914" s="210">
        <v>1.1415525114155251E-4</v>
      </c>
      <c r="N2914" s="325">
        <v>0</v>
      </c>
      <c r="O2914" s="358">
        <v>0</v>
      </c>
      <c r="P2914" s="327">
        <v>0</v>
      </c>
      <c r="Q2914" s="332">
        <v>0.42873563218390809</v>
      </c>
      <c r="R2914" s="358">
        <v>0.15553460585989984</v>
      </c>
      <c r="S2914" s="327">
        <v>0.35948942392722932</v>
      </c>
      <c r="T2914" s="358">
        <v>4.5502214325338422E-2</v>
      </c>
      <c r="U2914" s="358">
        <v>0.46951355418476043</v>
      </c>
      <c r="V2914" s="361">
        <v>0</v>
      </c>
    </row>
    <row r="2915" spans="1:22" hidden="1" outlineLevel="1">
      <c r="A2915" s="65">
        <v>2906</v>
      </c>
      <c r="B2915" s="117">
        <v>1</v>
      </c>
      <c r="C2915" s="325">
        <v>6.1490000721466841E-5</v>
      </c>
      <c r="D2915" s="358">
        <v>7.8428708624651879E-5</v>
      </c>
      <c r="E2915" s="327">
        <v>7.5137465432971402E-5</v>
      </c>
      <c r="F2915" s="332">
        <v>0</v>
      </c>
      <c r="G2915" s="358">
        <v>0</v>
      </c>
      <c r="H2915" s="327">
        <v>0</v>
      </c>
      <c r="I2915" s="332">
        <v>1.0030224409554116E-4</v>
      </c>
      <c r="J2915" s="358">
        <v>1.3770362152303519E-4</v>
      </c>
      <c r="K2915" s="327">
        <v>1.069706217073104E-4</v>
      </c>
      <c r="L2915" s="336">
        <v>2.3496792687798115E-6</v>
      </c>
      <c r="M2915" s="210">
        <v>1.1415525114155251E-4</v>
      </c>
      <c r="N2915" s="325">
        <v>0</v>
      </c>
      <c r="O2915" s="358">
        <v>0</v>
      </c>
      <c r="P2915" s="327">
        <v>0</v>
      </c>
      <c r="Q2915" s="332">
        <v>0.49469496021220166</v>
      </c>
      <c r="R2915" s="358">
        <v>0.15491803482834909</v>
      </c>
      <c r="S2915" s="327">
        <v>0.41410278445738469</v>
      </c>
      <c r="T2915" s="358">
        <v>3.8493827291320781E-2</v>
      </c>
      <c r="U2915" s="358">
        <v>0.41244872990959697</v>
      </c>
      <c r="V2915" s="361">
        <v>0</v>
      </c>
    </row>
    <row r="2916" spans="1:22" hidden="1" outlineLevel="1">
      <c r="A2916" s="65">
        <v>2907</v>
      </c>
      <c r="B2916" s="117">
        <v>1</v>
      </c>
      <c r="C2916" s="325">
        <v>5.8546130997965024E-5</v>
      </c>
      <c r="D2916" s="358">
        <v>7.5065256321214905E-5</v>
      </c>
      <c r="E2916" s="327">
        <v>7.2257541861472842E-5</v>
      </c>
      <c r="F2916" s="332">
        <v>0</v>
      </c>
      <c r="G2916" s="358">
        <v>0</v>
      </c>
      <c r="H2916" s="327">
        <v>0</v>
      </c>
      <c r="I2916" s="332">
        <v>1.0921799912625594E-4</v>
      </c>
      <c r="J2916" s="358">
        <v>1.4469156649584593E-4</v>
      </c>
      <c r="K2916" s="327">
        <v>1.0399921554877401E-4</v>
      </c>
      <c r="L2916" s="336">
        <v>1.1748396343899057E-6</v>
      </c>
      <c r="M2916" s="210">
        <v>1.1415525114155251E-4</v>
      </c>
      <c r="N2916" s="325">
        <v>0</v>
      </c>
      <c r="O2916" s="358">
        <v>0</v>
      </c>
      <c r="P2916" s="327">
        <v>0</v>
      </c>
      <c r="Q2916" s="332">
        <v>0.49469496021220166</v>
      </c>
      <c r="R2916" s="358">
        <v>0.15291073986925591</v>
      </c>
      <c r="S2916" s="327">
        <v>0.44252772730639744</v>
      </c>
      <c r="T2916" s="358">
        <v>2.4267847640180491E-2</v>
      </c>
      <c r="U2916" s="358">
        <v>0.38804080507111127</v>
      </c>
      <c r="V2916" s="361">
        <v>0</v>
      </c>
    </row>
    <row r="2917" spans="1:22" hidden="1" outlineLevel="1">
      <c r="A2917" s="65">
        <v>2908</v>
      </c>
      <c r="B2917" s="117">
        <v>1</v>
      </c>
      <c r="C2917" s="325">
        <v>5.7746098461641813E-5</v>
      </c>
      <c r="D2917" s="358">
        <v>7.4734743667119943E-5</v>
      </c>
      <c r="E2917" s="327">
        <v>7.0571100130415135E-5</v>
      </c>
      <c r="F2917" s="332">
        <v>0</v>
      </c>
      <c r="G2917" s="358">
        <v>0</v>
      </c>
      <c r="H2917" s="327">
        <v>0</v>
      </c>
      <c r="I2917" s="332">
        <v>1.136758766416133E-4</v>
      </c>
      <c r="J2917" s="358">
        <v>1.4345839973593818E-4</v>
      </c>
      <c r="K2917" s="327">
        <v>1.0102780939023762E-4</v>
      </c>
      <c r="L2917" s="336">
        <v>1.409807561267887E-5</v>
      </c>
      <c r="M2917" s="210">
        <v>1.1415525114155251E-4</v>
      </c>
      <c r="N2917" s="325">
        <v>0</v>
      </c>
      <c r="O2917" s="358">
        <v>0</v>
      </c>
      <c r="P2917" s="327">
        <v>0</v>
      </c>
      <c r="Q2917" s="332">
        <v>0.46171529619805485</v>
      </c>
      <c r="R2917" s="358">
        <v>0.14521894084969308</v>
      </c>
      <c r="S2917" s="327">
        <v>0.40734257794963957</v>
      </c>
      <c r="T2917" s="358">
        <v>2.4790861597943005E-2</v>
      </c>
      <c r="U2917" s="358">
        <v>0.3840858172500603</v>
      </c>
      <c r="V2917" s="361">
        <v>0</v>
      </c>
    </row>
    <row r="2918" spans="1:22" hidden="1" outlineLevel="1">
      <c r="A2918" s="65">
        <v>2909</v>
      </c>
      <c r="B2918" s="117">
        <v>1</v>
      </c>
      <c r="C2918" s="325">
        <v>5.9052401587357054E-5</v>
      </c>
      <c r="D2918" s="358">
        <v>7.5104140162873134E-5</v>
      </c>
      <c r="E2918" s="327">
        <v>7.0752716932221343E-5</v>
      </c>
      <c r="F2918" s="332">
        <v>0</v>
      </c>
      <c r="G2918" s="358">
        <v>0</v>
      </c>
      <c r="H2918" s="327">
        <v>0</v>
      </c>
      <c r="I2918" s="332">
        <v>1.136758766416133E-4</v>
      </c>
      <c r="J2918" s="358">
        <v>1.6031167878801115E-4</v>
      </c>
      <c r="K2918" s="327">
        <v>1.0102780939023762E-4</v>
      </c>
      <c r="L2918" s="336">
        <v>3.7594868300476983E-5</v>
      </c>
      <c r="M2918" s="210">
        <v>1.1415525114155251E-4</v>
      </c>
      <c r="N2918" s="325">
        <v>0</v>
      </c>
      <c r="O2918" s="358">
        <v>0</v>
      </c>
      <c r="P2918" s="327">
        <v>0</v>
      </c>
      <c r="Q2918" s="332">
        <v>0.49469496021220166</v>
      </c>
      <c r="R2918" s="358">
        <v>0.15790316621592884</v>
      </c>
      <c r="S2918" s="327">
        <v>0.32828781815532782</v>
      </c>
      <c r="T2918" s="358">
        <v>2.5418478347258015E-2</v>
      </c>
      <c r="U2918" s="358">
        <v>0.38702380820284105</v>
      </c>
      <c r="V2918" s="361">
        <v>0</v>
      </c>
    </row>
    <row r="2919" spans="1:22" hidden="1" outlineLevel="1">
      <c r="A2919" s="65">
        <v>2910</v>
      </c>
      <c r="B2919" s="117">
        <v>1</v>
      </c>
      <c r="C2919" s="325">
        <v>6.2052523598569106E-5</v>
      </c>
      <c r="D2919" s="358">
        <v>7.7028890324955574E-5</v>
      </c>
      <c r="E2919" s="327">
        <v>7.3204543756605253E-5</v>
      </c>
      <c r="F2919" s="332">
        <v>0</v>
      </c>
      <c r="G2919" s="358">
        <v>0</v>
      </c>
      <c r="H2919" s="327">
        <v>0</v>
      </c>
      <c r="I2919" s="332">
        <v>1.0476012161089854E-4</v>
      </c>
      <c r="J2919" s="358">
        <v>1.4962423353547709E-4</v>
      </c>
      <c r="K2919" s="327">
        <v>9.2113590914628404E-5</v>
      </c>
      <c r="L2919" s="336">
        <v>9.3987170751192462E-5</v>
      </c>
      <c r="M2919" s="210">
        <v>1.1415525114155251E-4</v>
      </c>
      <c r="N2919" s="325">
        <v>5.6520123483904004E-3</v>
      </c>
      <c r="O2919" s="358">
        <v>1.363419175961556E-2</v>
      </c>
      <c r="P2919" s="327">
        <v>1.6212213543431001E-2</v>
      </c>
      <c r="Q2919" s="332">
        <v>0.56065428824049512</v>
      </c>
      <c r="R2919" s="358">
        <v>0.14049914327772212</v>
      </c>
      <c r="S2919" s="327">
        <v>0.22387173352764425</v>
      </c>
      <c r="T2919" s="358">
        <v>4.1422705454790834E-2</v>
      </c>
      <c r="U2919" s="358">
        <v>0.39323878906449244</v>
      </c>
      <c r="V2919" s="361">
        <v>0</v>
      </c>
    </row>
    <row r="2920" spans="1:22" hidden="1" outlineLevel="1">
      <c r="A2920" s="65">
        <v>2911</v>
      </c>
      <c r="B2920" s="117">
        <v>1</v>
      </c>
      <c r="C2920" s="325">
        <v>6.5102647643301348E-5</v>
      </c>
      <c r="D2920" s="358">
        <v>7.9031408170354459E-5</v>
      </c>
      <c r="E2920" s="327">
        <v>7.5773124239293164E-5</v>
      </c>
      <c r="F2920" s="332">
        <v>0</v>
      </c>
      <c r="G2920" s="358">
        <v>0</v>
      </c>
      <c r="H2920" s="327">
        <v>0</v>
      </c>
      <c r="I2920" s="332">
        <v>1.0698906036857726E-4</v>
      </c>
      <c r="J2920" s="358">
        <v>1.3030462096358852E-4</v>
      </c>
      <c r="K2920" s="327">
        <v>0</v>
      </c>
      <c r="L2920" s="336">
        <v>1.8210014333043539E-4</v>
      </c>
      <c r="M2920" s="210">
        <v>1.1415525114155251E-4</v>
      </c>
      <c r="N2920" s="325">
        <v>5.5766521837451948E-2</v>
      </c>
      <c r="O2920" s="358">
        <v>0.12398711942443676</v>
      </c>
      <c r="P2920" s="327">
        <v>0.10542847025256041</v>
      </c>
      <c r="Q2920" s="332">
        <v>0.46171529619805485</v>
      </c>
      <c r="R2920" s="358">
        <v>0.10508961238324321</v>
      </c>
      <c r="S2920" s="327">
        <v>0.24399200311005781</v>
      </c>
      <c r="T2920" s="358">
        <v>7.4477187585381521E-2</v>
      </c>
      <c r="U2920" s="358">
        <v>0.44126364117725381</v>
      </c>
      <c r="V2920" s="361">
        <v>1.3990333234454966E-2</v>
      </c>
    </row>
    <row r="2921" spans="1:22" hidden="1" outlineLevel="1">
      <c r="A2921" s="65">
        <v>2912</v>
      </c>
      <c r="B2921" s="117">
        <v>1</v>
      </c>
      <c r="C2921" s="325">
        <v>7.2984218176922985E-5</v>
      </c>
      <c r="D2921" s="358">
        <v>9.1629772867621301E-5</v>
      </c>
      <c r="E2921" s="327">
        <v>8.4594511755595051E-5</v>
      </c>
      <c r="F2921" s="332">
        <v>0</v>
      </c>
      <c r="G2921" s="358">
        <v>0</v>
      </c>
      <c r="H2921" s="327">
        <v>0</v>
      </c>
      <c r="I2921" s="332">
        <v>9.3615427822505074E-5</v>
      </c>
      <c r="J2921" s="358">
        <v>0</v>
      </c>
      <c r="K2921" s="327">
        <v>0</v>
      </c>
      <c r="L2921" s="336">
        <v>1.5860335064263727E-4</v>
      </c>
      <c r="M2921" s="210">
        <v>1.1415525114155251E-4</v>
      </c>
      <c r="N2921" s="325">
        <v>0.17747318773945855</v>
      </c>
      <c r="O2921" s="358">
        <v>0.31429761593177197</v>
      </c>
      <c r="P2921" s="327">
        <v>0.25836687802096819</v>
      </c>
      <c r="Q2921" s="332">
        <v>0.36277630415561452</v>
      </c>
      <c r="R2921" s="358">
        <v>6.6117285517369867E-2</v>
      </c>
      <c r="S2921" s="327">
        <v>0.22346663021138038</v>
      </c>
      <c r="T2921" s="358">
        <v>9.6339171019854467E-2</v>
      </c>
      <c r="U2921" s="358">
        <v>0.49629447171587676</v>
      </c>
      <c r="V2921" s="361">
        <v>0.14756843169919778</v>
      </c>
    </row>
    <row r="2922" spans="1:22" hidden="1" outlineLevel="1">
      <c r="A2922" s="65">
        <v>2913</v>
      </c>
      <c r="B2922" s="117">
        <v>1</v>
      </c>
      <c r="C2922" s="325">
        <v>8.1403310570886777E-5</v>
      </c>
      <c r="D2922" s="358">
        <v>1.0510302400219834E-4</v>
      </c>
      <c r="E2922" s="327">
        <v>9.5076395745553768E-5</v>
      </c>
      <c r="F2922" s="332">
        <v>0</v>
      </c>
      <c r="G2922" s="358">
        <v>0</v>
      </c>
      <c r="H2922" s="327">
        <v>0</v>
      </c>
      <c r="I2922" s="332">
        <v>8.2470734034111612E-5</v>
      </c>
      <c r="J2922" s="358">
        <v>0</v>
      </c>
      <c r="K2922" s="327">
        <v>0</v>
      </c>
      <c r="L2922" s="336">
        <v>1.4685495429873823E-4</v>
      </c>
      <c r="M2922" s="210">
        <v>1.1415525114155251E-4</v>
      </c>
      <c r="N2922" s="325">
        <v>0.24228292933433518</v>
      </c>
      <c r="O2922" s="358">
        <v>0.5118057999400577</v>
      </c>
      <c r="P2922" s="327">
        <v>0.39171906422220593</v>
      </c>
      <c r="Q2922" s="332">
        <v>0.19787798408488064</v>
      </c>
      <c r="R2922" s="358">
        <v>4.9618663432246475E-2</v>
      </c>
      <c r="S2922" s="327">
        <v>0.18326829276386336</v>
      </c>
      <c r="T2922" s="358">
        <v>0.15240626729199558</v>
      </c>
      <c r="U2922" s="358">
        <v>0.56556325841028299</v>
      </c>
      <c r="V2922" s="361">
        <v>0.28245585739434143</v>
      </c>
    </row>
    <row r="2923" spans="1:22" hidden="1" outlineLevel="1">
      <c r="A2923" s="65">
        <v>2914</v>
      </c>
      <c r="B2923" s="117">
        <v>1</v>
      </c>
      <c r="C2923" s="325">
        <v>8.7547310439681442E-5</v>
      </c>
      <c r="D2923" s="358">
        <v>1.0755270602666689E-4</v>
      </c>
      <c r="E2923" s="327">
        <v>1.0240593096130461E-4</v>
      </c>
      <c r="F2923" s="332">
        <v>0</v>
      </c>
      <c r="G2923" s="358">
        <v>0</v>
      </c>
      <c r="H2923" s="327">
        <v>0</v>
      </c>
      <c r="I2923" s="332">
        <v>0</v>
      </c>
      <c r="J2923" s="358">
        <v>0</v>
      </c>
      <c r="K2923" s="327">
        <v>0</v>
      </c>
      <c r="L2923" s="336">
        <v>1.644775488145868E-4</v>
      </c>
      <c r="M2923" s="210">
        <v>1.1415525114155251E-4</v>
      </c>
      <c r="N2923" s="325">
        <v>0.2694125886066091</v>
      </c>
      <c r="O2923" s="358">
        <v>0.64474824999105018</v>
      </c>
      <c r="P2923" s="327">
        <v>0.51334511757592605</v>
      </c>
      <c r="Q2923" s="332">
        <v>0.19787798408488064</v>
      </c>
      <c r="R2923" s="358">
        <v>5.2451590275453853E-2</v>
      </c>
      <c r="S2923" s="327">
        <v>0.19640891796515686</v>
      </c>
      <c r="T2923" s="358">
        <v>0.12541874707145007</v>
      </c>
      <c r="U2923" s="358">
        <v>0.56036527441690176</v>
      </c>
      <c r="V2923" s="361">
        <v>0.4050134668965007</v>
      </c>
    </row>
    <row r="2924" spans="1:22" hidden="1" outlineLevel="1">
      <c r="A2924" s="65">
        <v>2915</v>
      </c>
      <c r="B2924" s="117">
        <v>1</v>
      </c>
      <c r="C2924" s="325">
        <v>8.8116083570973731E-5</v>
      </c>
      <c r="D2924" s="358">
        <v>1.0858312783061E-4</v>
      </c>
      <c r="E2924" s="327">
        <v>1.0492262092919074E-4</v>
      </c>
      <c r="F2924" s="332">
        <v>0</v>
      </c>
      <c r="G2924" s="358">
        <v>0</v>
      </c>
      <c r="H2924" s="327">
        <v>0</v>
      </c>
      <c r="I2924" s="332">
        <v>0</v>
      </c>
      <c r="J2924" s="358">
        <v>0</v>
      </c>
      <c r="K2924" s="327">
        <v>0</v>
      </c>
      <c r="L2924" s="336">
        <v>1.8797434150238492E-4</v>
      </c>
      <c r="M2924" s="210">
        <v>1.1415525114155251E-4</v>
      </c>
      <c r="N2924" s="325">
        <v>0.33949754172665009</v>
      </c>
      <c r="O2924" s="358">
        <v>0.71007233035859674</v>
      </c>
      <c r="P2924" s="327">
        <v>0.54946912774492984</v>
      </c>
      <c r="Q2924" s="332">
        <v>0.26383731211317418</v>
      </c>
      <c r="R2924" s="358">
        <v>7.3652129158717411E-2</v>
      </c>
      <c r="S2924" s="327">
        <v>0.24871823610806459</v>
      </c>
      <c r="T2924" s="358">
        <v>7.8661299247481595E-2</v>
      </c>
      <c r="U2924" s="358">
        <v>0.53471435340608575</v>
      </c>
      <c r="V2924" s="361">
        <v>0.49952933344086753</v>
      </c>
    </row>
    <row r="2925" spans="1:22" hidden="1" outlineLevel="1">
      <c r="A2925" s="65">
        <v>2916</v>
      </c>
      <c r="B2925" s="117">
        <v>1</v>
      </c>
      <c r="C2925" s="325">
        <v>8.8372343992764761E-5</v>
      </c>
      <c r="D2925" s="358">
        <v>1.0570572354790092E-4</v>
      </c>
      <c r="E2925" s="327">
        <v>1.0057679031454201E-4</v>
      </c>
      <c r="F2925" s="332">
        <v>0</v>
      </c>
      <c r="G2925" s="358">
        <v>0</v>
      </c>
      <c r="H2925" s="327">
        <v>0</v>
      </c>
      <c r="I2925" s="332">
        <v>0</v>
      </c>
      <c r="J2925" s="358">
        <v>0</v>
      </c>
      <c r="K2925" s="327">
        <v>0</v>
      </c>
      <c r="L2925" s="336">
        <v>2.0677177565262342E-4</v>
      </c>
      <c r="M2925" s="210">
        <v>1.1415525114155251E-4</v>
      </c>
      <c r="N2925" s="325">
        <v>0.32913551908793431</v>
      </c>
      <c r="O2925" s="358">
        <v>0.74719213288949327</v>
      </c>
      <c r="P2925" s="327">
        <v>0.60332043186659035</v>
      </c>
      <c r="Q2925" s="332">
        <v>0.296816976127321</v>
      </c>
      <c r="R2925" s="358">
        <v>8.6223895115164997E-2</v>
      </c>
      <c r="S2925" s="327">
        <v>0.29382004270965317</v>
      </c>
      <c r="T2925" s="358">
        <v>7.2594337337436476E-2</v>
      </c>
      <c r="U2925" s="358">
        <v>0.47889252530325266</v>
      </c>
      <c r="V2925" s="361">
        <v>0.56780521344945223</v>
      </c>
    </row>
    <row r="2926" spans="1:22" hidden="1" outlineLevel="1">
      <c r="A2926" s="65">
        <v>2917</v>
      </c>
      <c r="B2926" s="117">
        <v>1</v>
      </c>
      <c r="C2926" s="325">
        <v>8.4984706221771152E-5</v>
      </c>
      <c r="D2926" s="358">
        <v>1.0358655417752733E-4</v>
      </c>
      <c r="E2926" s="327">
        <v>1.0288591822322104E-4</v>
      </c>
      <c r="F2926" s="332">
        <v>0</v>
      </c>
      <c r="G2926" s="358">
        <v>0</v>
      </c>
      <c r="H2926" s="327">
        <v>0</v>
      </c>
      <c r="I2926" s="332">
        <v>0</v>
      </c>
      <c r="J2926" s="358">
        <v>0</v>
      </c>
      <c r="K2926" s="327">
        <v>0</v>
      </c>
      <c r="L2926" s="336">
        <v>1.8797434150238492E-4</v>
      </c>
      <c r="M2926" s="210">
        <v>1.1415525114155251E-4</v>
      </c>
      <c r="N2926" s="325">
        <v>0.33309192773180762</v>
      </c>
      <c r="O2926" s="358">
        <v>0.74151656016309464</v>
      </c>
      <c r="P2926" s="327">
        <v>0.61669028434993234</v>
      </c>
      <c r="Q2926" s="332">
        <v>0.36277630415561452</v>
      </c>
      <c r="R2926" s="358">
        <v>9.598795074910578E-2</v>
      </c>
      <c r="S2926" s="327">
        <v>0.29704401066611597</v>
      </c>
      <c r="T2926" s="358">
        <v>4.9058709238123492E-2</v>
      </c>
      <c r="U2926" s="358">
        <v>0.45312860464040661</v>
      </c>
      <c r="V2926" s="361">
        <v>0.60601619180604005</v>
      </c>
    </row>
    <row r="2927" spans="1:22" hidden="1" outlineLevel="1">
      <c r="A2927" s="65">
        <v>2918</v>
      </c>
      <c r="B2927" s="117">
        <v>1</v>
      </c>
      <c r="C2927" s="325">
        <v>8.169082226362794E-5</v>
      </c>
      <c r="D2927" s="358">
        <v>9.8551096682786423E-5</v>
      </c>
      <c r="E2927" s="327">
        <v>9.8760622296479859E-5</v>
      </c>
      <c r="F2927" s="332">
        <v>0</v>
      </c>
      <c r="G2927" s="358">
        <v>0</v>
      </c>
      <c r="H2927" s="327">
        <v>0</v>
      </c>
      <c r="I2927" s="332">
        <v>0</v>
      </c>
      <c r="J2927" s="358">
        <v>0</v>
      </c>
      <c r="K2927" s="327">
        <v>0</v>
      </c>
      <c r="L2927" s="336">
        <v>1.9032402077116473E-4</v>
      </c>
      <c r="M2927" s="210">
        <v>1.1415525114155251E-4</v>
      </c>
      <c r="N2927" s="325">
        <v>0.38056883145828696</v>
      </c>
      <c r="O2927" s="358">
        <v>0.70843999824505055</v>
      </c>
      <c r="P2927" s="327">
        <v>0.58697957909656084</v>
      </c>
      <c r="Q2927" s="332">
        <v>0.46171529619805485</v>
      </c>
      <c r="R2927" s="358">
        <v>0.12112414926843484</v>
      </c>
      <c r="S2927" s="327">
        <v>0.23529065581401881</v>
      </c>
      <c r="T2927" s="358">
        <v>4.9790928778991016E-2</v>
      </c>
      <c r="U2927" s="358">
        <v>0.43561365857575246</v>
      </c>
      <c r="V2927" s="361">
        <v>0.58034116279241299</v>
      </c>
    </row>
    <row r="2928" spans="1:22" hidden="1" outlineLevel="1">
      <c r="A2928" s="65">
        <v>2919</v>
      </c>
      <c r="B2928" s="117">
        <v>1</v>
      </c>
      <c r="C2928" s="325">
        <v>7.8290683984254283E-5</v>
      </c>
      <c r="D2928" s="358">
        <v>9.8142816345374989E-5</v>
      </c>
      <c r="E2928" s="327">
        <v>9.381805076161071E-5</v>
      </c>
      <c r="F2928" s="332">
        <v>0</v>
      </c>
      <c r="G2928" s="358">
        <v>0</v>
      </c>
      <c r="H2928" s="327">
        <v>0</v>
      </c>
      <c r="I2928" s="332">
        <v>0</v>
      </c>
      <c r="J2928" s="358">
        <v>0</v>
      </c>
      <c r="K2928" s="327">
        <v>0</v>
      </c>
      <c r="L2928" s="336">
        <v>2.1382081345896285E-4</v>
      </c>
      <c r="M2928" s="210">
        <v>1.1415525114155251E-4</v>
      </c>
      <c r="N2928" s="325">
        <v>0.36907640634989319</v>
      </c>
      <c r="O2928" s="358">
        <v>0.6416897708929109</v>
      </c>
      <c r="P2928" s="327">
        <v>0.51394017372672163</v>
      </c>
      <c r="Q2928" s="332">
        <v>0.32979664014146776</v>
      </c>
      <c r="R2928" s="358">
        <v>0.13380599933482024</v>
      </c>
      <c r="S2928" s="327">
        <v>0.20679819574562869</v>
      </c>
      <c r="T2928" s="358">
        <v>4.3410158494288378E-2</v>
      </c>
      <c r="U2928" s="358">
        <v>0.43244966831891168</v>
      </c>
      <c r="V2928" s="361">
        <v>0.54255008529688653</v>
      </c>
    </row>
    <row r="2929" spans="1:22" hidden="1" outlineLevel="1">
      <c r="A2929" s="65">
        <v>2920</v>
      </c>
      <c r="B2929" s="117">
        <v>1</v>
      </c>
      <c r="C2929" s="325">
        <v>7.9140718554097697E-5</v>
      </c>
      <c r="D2929" s="358">
        <v>1.0020365995326123E-4</v>
      </c>
      <c r="E2929" s="327">
        <v>9.4492627454033788E-5</v>
      </c>
      <c r="F2929" s="332">
        <v>0</v>
      </c>
      <c r="G2929" s="358">
        <v>1.785549651701113E-4</v>
      </c>
      <c r="H2929" s="327">
        <v>0</v>
      </c>
      <c r="I2929" s="332">
        <v>0</v>
      </c>
      <c r="J2929" s="358">
        <v>0</v>
      </c>
      <c r="K2929" s="327">
        <v>0</v>
      </c>
      <c r="L2929" s="336">
        <v>2.2321953053408208E-4</v>
      </c>
      <c r="M2929" s="210">
        <v>1.1415525114155251E-4</v>
      </c>
      <c r="N2929" s="325">
        <v>0.23512371369304066</v>
      </c>
      <c r="O2929" s="358">
        <v>0.51300035729923776</v>
      </c>
      <c r="P2929" s="327">
        <v>0.42451845206311423</v>
      </c>
      <c r="Q2929" s="332">
        <v>0.296816976127321</v>
      </c>
      <c r="R2929" s="358">
        <v>0.12374403167215624</v>
      </c>
      <c r="S2929" s="327">
        <v>0.22409960068784329</v>
      </c>
      <c r="T2929" s="358">
        <v>5.1569176235383554E-2</v>
      </c>
      <c r="U2929" s="358">
        <v>0.44510562934627468</v>
      </c>
      <c r="V2929" s="361">
        <v>0.39644748933084778</v>
      </c>
    </row>
    <row r="2930" spans="1:22" hidden="1" outlineLevel="1">
      <c r="A2930" s="65">
        <v>2921</v>
      </c>
      <c r="B2930" s="117">
        <v>1</v>
      </c>
      <c r="C2930" s="325">
        <v>7.9403229230078751E-5</v>
      </c>
      <c r="D2930" s="358">
        <v>1.0183678130290694E-4</v>
      </c>
      <c r="E2930" s="327">
        <v>9.515423151775644E-5</v>
      </c>
      <c r="F2930" s="332">
        <v>0</v>
      </c>
      <c r="G2930" s="358">
        <v>2.2348546294167522E-4</v>
      </c>
      <c r="H2930" s="327">
        <v>0</v>
      </c>
      <c r="I2930" s="332">
        <v>0</v>
      </c>
      <c r="J2930" s="358">
        <v>0</v>
      </c>
      <c r="K2930" s="327">
        <v>0</v>
      </c>
      <c r="L2930" s="336">
        <v>2.2321953053408208E-4</v>
      </c>
      <c r="M2930" s="210">
        <v>1.1415525114155251E-4</v>
      </c>
      <c r="N2930" s="325">
        <v>0.19198001943366061</v>
      </c>
      <c r="O2930" s="358">
        <v>0.3469353255203409</v>
      </c>
      <c r="P2930" s="327">
        <v>0.27821283765631954</v>
      </c>
      <c r="Q2930" s="332">
        <v>0.26383731211317418</v>
      </c>
      <c r="R2930" s="358">
        <v>9.5570174477100395E-2</v>
      </c>
      <c r="S2930" s="327">
        <v>0.17519148665746323</v>
      </c>
      <c r="T2930" s="358">
        <v>6.2134058182186258E-2</v>
      </c>
      <c r="U2930" s="358">
        <v>0.49301748180700594</v>
      </c>
      <c r="V2930" s="361">
        <v>0.29152571599326815</v>
      </c>
    </row>
    <row r="2931" spans="1:22" hidden="1" outlineLevel="1">
      <c r="A2931" s="65">
        <v>2922</v>
      </c>
      <c r="B2931" s="117">
        <v>1</v>
      </c>
      <c r="C2931" s="325">
        <v>8.1178301420045879E-5</v>
      </c>
      <c r="D2931" s="358">
        <v>1.0448088253566665E-4</v>
      </c>
      <c r="E2931" s="327">
        <v>9.8073072975356329E-5</v>
      </c>
      <c r="F2931" s="332">
        <v>0</v>
      </c>
      <c r="G2931" s="358">
        <v>1.8439009475083396E-4</v>
      </c>
      <c r="H2931" s="327">
        <v>0</v>
      </c>
      <c r="I2931" s="332">
        <v>0</v>
      </c>
      <c r="J2931" s="358">
        <v>0</v>
      </c>
      <c r="K2931" s="327">
        <v>0</v>
      </c>
      <c r="L2931" s="336">
        <v>1.644775488145868E-4</v>
      </c>
      <c r="M2931" s="210">
        <v>1.1415525114155251E-4</v>
      </c>
      <c r="N2931" s="325">
        <v>0.10437382803360941</v>
      </c>
      <c r="O2931" s="358">
        <v>0.15741799365024467</v>
      </c>
      <c r="P2931" s="327">
        <v>0.11679366583753448</v>
      </c>
      <c r="Q2931" s="332">
        <v>0.19787798408488064</v>
      </c>
      <c r="R2931" s="358">
        <v>7.4374105140433092E-2</v>
      </c>
      <c r="S2931" s="327">
        <v>0.14855576394274667</v>
      </c>
      <c r="T2931" s="358">
        <v>0.11307561766825479</v>
      </c>
      <c r="U2931" s="358">
        <v>0.52397938646323317</v>
      </c>
      <c r="V2931" s="361">
        <v>0.1201069153857824</v>
      </c>
    </row>
    <row r="2932" spans="1:22" hidden="1" outlineLevel="1">
      <c r="A2932" s="65">
        <v>2923</v>
      </c>
      <c r="B2932" s="117">
        <v>1</v>
      </c>
      <c r="C2932" s="325">
        <v>8.6666024598887909E-5</v>
      </c>
      <c r="D2932" s="358">
        <v>1.0603623620199588E-4</v>
      </c>
      <c r="E2932" s="327">
        <v>9.8825485439982079E-5</v>
      </c>
      <c r="F2932" s="332">
        <v>0</v>
      </c>
      <c r="G2932" s="358">
        <v>0</v>
      </c>
      <c r="H2932" s="327">
        <v>0</v>
      </c>
      <c r="I2932" s="332">
        <v>0</v>
      </c>
      <c r="J2932" s="358">
        <v>0</v>
      </c>
      <c r="K2932" s="327">
        <v>0</v>
      </c>
      <c r="L2932" s="336">
        <v>1.1748396343899057E-4</v>
      </c>
      <c r="M2932" s="210">
        <v>1.1415525114155251E-4</v>
      </c>
      <c r="N2932" s="325">
        <v>2.3926852274852698E-2</v>
      </c>
      <c r="O2932" s="358">
        <v>2.1626864622506719E-2</v>
      </c>
      <c r="P2932" s="327">
        <v>2.1568932802130625E-2</v>
      </c>
      <c r="Q2932" s="332">
        <v>0.23085764809902742</v>
      </c>
      <c r="R2932" s="358">
        <v>6.4738016743564566E-2</v>
      </c>
      <c r="S2932" s="327">
        <v>0.23199917063817868</v>
      </c>
      <c r="T2932" s="358">
        <v>0.17907997913788365</v>
      </c>
      <c r="U2932" s="358">
        <v>0.58025321317418643</v>
      </c>
      <c r="V2932" s="361">
        <v>4.5650094702373897E-2</v>
      </c>
    </row>
    <row r="2933" spans="1:22" hidden="1" outlineLevel="1">
      <c r="A2933" s="65">
        <v>2924</v>
      </c>
      <c r="B2933" s="117">
        <v>1</v>
      </c>
      <c r="C2933" s="325">
        <v>9.0628685755363817E-5</v>
      </c>
      <c r="D2933" s="358">
        <v>1.1303532770047746E-4</v>
      </c>
      <c r="E2933" s="327">
        <v>1.0583070493822182E-4</v>
      </c>
      <c r="F2933" s="332">
        <v>0</v>
      </c>
      <c r="G2933" s="358">
        <v>0</v>
      </c>
      <c r="H2933" s="327">
        <v>0</v>
      </c>
      <c r="I2933" s="332">
        <v>0</v>
      </c>
      <c r="J2933" s="358">
        <v>0</v>
      </c>
      <c r="K2933" s="327">
        <v>0</v>
      </c>
      <c r="L2933" s="336">
        <v>8.811297257924293E-5</v>
      </c>
      <c r="M2933" s="210">
        <v>1.1415525114155251E-4</v>
      </c>
      <c r="N2933" s="325">
        <v>1.8840041161301334E-4</v>
      </c>
      <c r="O2933" s="358">
        <v>0</v>
      </c>
      <c r="P2933" s="327">
        <v>0</v>
      </c>
      <c r="Q2933" s="332">
        <v>0.19787798408488064</v>
      </c>
      <c r="R2933" s="358">
        <v>6.6817046764461277E-2</v>
      </c>
      <c r="S2933" s="327">
        <v>0.3040489705493033</v>
      </c>
      <c r="T2933" s="358">
        <v>0.21412191430797184</v>
      </c>
      <c r="U2933" s="358">
        <v>0.65810997342287481</v>
      </c>
      <c r="V2933" s="361">
        <v>0</v>
      </c>
    </row>
    <row r="2934" spans="1:22" hidden="1" outlineLevel="1">
      <c r="A2934" s="65">
        <v>2925</v>
      </c>
      <c r="B2934" s="117">
        <v>1</v>
      </c>
      <c r="C2934" s="325">
        <v>9.4897609367150946E-5</v>
      </c>
      <c r="D2934" s="358">
        <v>1.2473936403960498E-4</v>
      </c>
      <c r="E2934" s="327">
        <v>1.1395157050469974E-4</v>
      </c>
      <c r="F2934" s="332">
        <v>0</v>
      </c>
      <c r="G2934" s="358">
        <v>0</v>
      </c>
      <c r="H2934" s="327">
        <v>0</v>
      </c>
      <c r="I2934" s="332">
        <v>0</v>
      </c>
      <c r="J2934" s="358">
        <v>0</v>
      </c>
      <c r="K2934" s="327">
        <v>0</v>
      </c>
      <c r="L2934" s="336">
        <v>5.8741981719495287E-5</v>
      </c>
      <c r="M2934" s="210">
        <v>1.1415525114155251E-4</v>
      </c>
      <c r="N2934" s="325">
        <v>0</v>
      </c>
      <c r="O2934" s="358">
        <v>0</v>
      </c>
      <c r="P2934" s="327">
        <v>0</v>
      </c>
      <c r="Q2934" s="332">
        <v>0.13191865605658709</v>
      </c>
      <c r="R2934" s="358">
        <v>7.5791651288302619E-2</v>
      </c>
      <c r="S2934" s="327">
        <v>0.32114782383338586</v>
      </c>
      <c r="T2934" s="358">
        <v>0.26401744587851533</v>
      </c>
      <c r="U2934" s="358">
        <v>0.78286158926402405</v>
      </c>
      <c r="V2934" s="361">
        <v>0</v>
      </c>
    </row>
    <row r="2935" spans="1:22" hidden="1" outlineLevel="1">
      <c r="A2935" s="65">
        <v>2926</v>
      </c>
      <c r="B2935" s="117">
        <v>1</v>
      </c>
      <c r="C2935" s="325">
        <v>9.3072535143663628E-5</v>
      </c>
      <c r="D2935" s="358">
        <v>1.1894567163252857E-4</v>
      </c>
      <c r="E2935" s="327">
        <v>1.091906157716368E-4</v>
      </c>
      <c r="F2935" s="332">
        <v>0</v>
      </c>
      <c r="G2935" s="358">
        <v>0</v>
      </c>
      <c r="H2935" s="327">
        <v>0</v>
      </c>
      <c r="I2935" s="332">
        <v>0</v>
      </c>
      <c r="J2935" s="358">
        <v>0</v>
      </c>
      <c r="K2935" s="327">
        <v>0</v>
      </c>
      <c r="L2935" s="336">
        <v>3.7594868300476983E-5</v>
      </c>
      <c r="M2935" s="210">
        <v>1.1415525114155251E-4</v>
      </c>
      <c r="N2935" s="325">
        <v>0</v>
      </c>
      <c r="O2935" s="358">
        <v>0</v>
      </c>
      <c r="P2935" s="327">
        <v>0</v>
      </c>
      <c r="Q2935" s="332">
        <v>0.23085764809902742</v>
      </c>
      <c r="R2935" s="358">
        <v>8.0153328363412185E-2</v>
      </c>
      <c r="S2935" s="327">
        <v>0.32815278371657314</v>
      </c>
      <c r="T2935" s="358">
        <v>0.24550275177372249</v>
      </c>
      <c r="U2935" s="358">
        <v>0.76873663276027071</v>
      </c>
      <c r="V2935" s="361">
        <v>0</v>
      </c>
    </row>
    <row r="2936" spans="1:22" hidden="1" outlineLevel="1">
      <c r="A2936" s="65">
        <v>2927</v>
      </c>
      <c r="B2936" s="117">
        <v>1</v>
      </c>
      <c r="C2936" s="325">
        <v>8.4897202663110805E-5</v>
      </c>
      <c r="D2936" s="358">
        <v>1.0755270602666689E-4</v>
      </c>
      <c r="E2936" s="327">
        <v>1.0068057134414556E-4</v>
      </c>
      <c r="F2936" s="332">
        <v>0</v>
      </c>
      <c r="G2936" s="358">
        <v>0</v>
      </c>
      <c r="H2936" s="327">
        <v>0</v>
      </c>
      <c r="I2936" s="332">
        <v>0</v>
      </c>
      <c r="J2936" s="358">
        <v>0</v>
      </c>
      <c r="K2936" s="327">
        <v>0</v>
      </c>
      <c r="L2936" s="336">
        <v>2.3496792687798115E-5</v>
      </c>
      <c r="M2936" s="210">
        <v>1.1415525114155251E-4</v>
      </c>
      <c r="N2936" s="325">
        <v>0</v>
      </c>
      <c r="O2936" s="358">
        <v>0</v>
      </c>
      <c r="P2936" s="327">
        <v>0</v>
      </c>
      <c r="Q2936" s="332">
        <v>0.16489832007073388</v>
      </c>
      <c r="R2936" s="358">
        <v>9.4890740743618099E-2</v>
      </c>
      <c r="S2936" s="327">
        <v>0.34129340891786658</v>
      </c>
      <c r="T2936" s="358">
        <v>0.17269920885318099</v>
      </c>
      <c r="U2936" s="358">
        <v>0.64850500300032254</v>
      </c>
      <c r="V2936" s="361">
        <v>0</v>
      </c>
    </row>
    <row r="2937" spans="1:22" hidden="1" outlineLevel="1">
      <c r="A2937" s="65">
        <v>2928</v>
      </c>
      <c r="B2937" s="117">
        <v>1</v>
      </c>
      <c r="C2937" s="325">
        <v>7.7590655514971481E-5</v>
      </c>
      <c r="D2937" s="358">
        <v>9.9445425040925735E-5</v>
      </c>
      <c r="E2937" s="327">
        <v>9.2027828000949439E-5</v>
      </c>
      <c r="F2937" s="332">
        <v>0</v>
      </c>
      <c r="G2937" s="358">
        <v>0</v>
      </c>
      <c r="H2937" s="327">
        <v>0</v>
      </c>
      <c r="I2937" s="332">
        <v>0</v>
      </c>
      <c r="J2937" s="358">
        <v>0</v>
      </c>
      <c r="K2937" s="327">
        <v>0</v>
      </c>
      <c r="L2937" s="336">
        <v>9.3987170751192458E-6</v>
      </c>
      <c r="M2937" s="210">
        <v>1.1415525114155251E-4</v>
      </c>
      <c r="N2937" s="325">
        <v>0</v>
      </c>
      <c r="O2937" s="358">
        <v>0</v>
      </c>
      <c r="P2937" s="327">
        <v>0</v>
      </c>
      <c r="Q2937" s="332">
        <v>0.23085764809902742</v>
      </c>
      <c r="R2937" s="358">
        <v>0.11794630095497827</v>
      </c>
      <c r="S2937" s="327">
        <v>0.45154977448408001</v>
      </c>
      <c r="T2937" s="358">
        <v>0.12458192473903003</v>
      </c>
      <c r="U2937" s="358">
        <v>0.57697622326531572</v>
      </c>
      <c r="V2937" s="361">
        <v>0</v>
      </c>
    </row>
    <row r="2938" spans="1:22" hidden="1" outlineLevel="1">
      <c r="A2938" s="65">
        <v>2929</v>
      </c>
      <c r="B2938" s="117">
        <v>1</v>
      </c>
      <c r="C2938" s="325">
        <v>7.1715416576347894E-5</v>
      </c>
      <c r="D2938" s="358">
        <v>8.9121765080665409E-5</v>
      </c>
      <c r="E2938" s="327">
        <v>8.3284276256850211E-5</v>
      </c>
      <c r="F2938" s="332">
        <v>0</v>
      </c>
      <c r="G2938" s="358">
        <v>0</v>
      </c>
      <c r="H2938" s="327">
        <v>0</v>
      </c>
      <c r="I2938" s="332">
        <v>0</v>
      </c>
      <c r="J2938" s="358">
        <v>0</v>
      </c>
      <c r="K2938" s="327">
        <v>0</v>
      </c>
      <c r="L2938" s="336">
        <v>5.8741981719495289E-6</v>
      </c>
      <c r="M2938" s="210">
        <v>1.1415525114155251E-4</v>
      </c>
      <c r="N2938" s="325">
        <v>0</v>
      </c>
      <c r="O2938" s="358">
        <v>0</v>
      </c>
      <c r="P2938" s="327">
        <v>0</v>
      </c>
      <c r="Q2938" s="332">
        <v>0.16489832007073388</v>
      </c>
      <c r="R2938" s="358">
        <v>0.12752385331665561</v>
      </c>
      <c r="S2938" s="327">
        <v>0.43290645444114323</v>
      </c>
      <c r="T2938" s="358">
        <v>7.1129898255701443E-2</v>
      </c>
      <c r="U2938" s="358">
        <v>0.5618342698932921</v>
      </c>
      <c r="V2938" s="361">
        <v>0</v>
      </c>
    </row>
    <row r="2939" spans="1:22" hidden="1" outlineLevel="1">
      <c r="A2939" s="65">
        <v>2930</v>
      </c>
      <c r="B2939" s="117">
        <v>1</v>
      </c>
      <c r="C2939" s="325">
        <v>6.5240153235481899E-5</v>
      </c>
      <c r="D2939" s="358">
        <v>8.346416611939279E-5</v>
      </c>
      <c r="E2939" s="327">
        <v>7.6616345104822025E-5</v>
      </c>
      <c r="F2939" s="332">
        <v>0</v>
      </c>
      <c r="G2939" s="358">
        <v>0</v>
      </c>
      <c r="H2939" s="327">
        <v>0</v>
      </c>
      <c r="I2939" s="332">
        <v>0</v>
      </c>
      <c r="J2939" s="358">
        <v>0</v>
      </c>
      <c r="K2939" s="327">
        <v>0</v>
      </c>
      <c r="L2939" s="336">
        <v>2.3496792687798115E-6</v>
      </c>
      <c r="M2939" s="210">
        <v>1.1415525114155251E-4</v>
      </c>
      <c r="N2939" s="325">
        <v>0</v>
      </c>
      <c r="O2939" s="358">
        <v>0</v>
      </c>
      <c r="P2939" s="327">
        <v>0</v>
      </c>
      <c r="Q2939" s="332">
        <v>0.296816976127321</v>
      </c>
      <c r="R2939" s="358">
        <v>0.11186713818985075</v>
      </c>
      <c r="S2939" s="327">
        <v>0.33744489977176495</v>
      </c>
      <c r="T2939" s="358">
        <v>4.9895531570543508E-2</v>
      </c>
      <c r="U2939" s="358">
        <v>0.47007855244491054</v>
      </c>
      <c r="V2939" s="361">
        <v>0</v>
      </c>
    </row>
    <row r="2940" spans="1:22" hidden="1" outlineLevel="1">
      <c r="A2940" s="65">
        <v>2931</v>
      </c>
      <c r="B2940" s="117">
        <v>1</v>
      </c>
      <c r="C2940" s="325">
        <v>6.2590045458911262E-5</v>
      </c>
      <c r="D2940" s="358">
        <v>7.971187539937351E-5</v>
      </c>
      <c r="E2940" s="327">
        <v>7.2231596604071965E-5</v>
      </c>
      <c r="F2940" s="332">
        <v>0</v>
      </c>
      <c r="G2940" s="358">
        <v>0</v>
      </c>
      <c r="H2940" s="327">
        <v>0</v>
      </c>
      <c r="I2940" s="332">
        <v>0</v>
      </c>
      <c r="J2940" s="358">
        <v>0</v>
      </c>
      <c r="K2940" s="327">
        <v>0</v>
      </c>
      <c r="L2940" s="336">
        <v>1.1748396343899057E-6</v>
      </c>
      <c r="M2940" s="210">
        <v>1.1415525114155251E-4</v>
      </c>
      <c r="N2940" s="325">
        <v>0</v>
      </c>
      <c r="O2940" s="358">
        <v>0</v>
      </c>
      <c r="P2940" s="327">
        <v>0</v>
      </c>
      <c r="Q2940" s="332">
        <v>0.39575596816976127</v>
      </c>
      <c r="R2940" s="358">
        <v>9.7682033346206759E-2</v>
      </c>
      <c r="S2940" s="327">
        <v>0.31859902807069618</v>
      </c>
      <c r="T2940" s="358">
        <v>3.44143184207732E-2</v>
      </c>
      <c r="U2940" s="358">
        <v>0.43832565022447312</v>
      </c>
      <c r="V2940" s="361">
        <v>0</v>
      </c>
    </row>
    <row r="2941" spans="1:22" hidden="1" outlineLevel="1">
      <c r="A2941" s="65">
        <v>2932</v>
      </c>
      <c r="B2941" s="117">
        <v>1</v>
      </c>
      <c r="C2941" s="325">
        <v>6.1077483944925188E-5</v>
      </c>
      <c r="D2941" s="358">
        <v>7.7631589870658154E-5</v>
      </c>
      <c r="E2941" s="327">
        <v>7.0480291729512024E-5</v>
      </c>
      <c r="F2941" s="332">
        <v>0</v>
      </c>
      <c r="G2941" s="358">
        <v>0</v>
      </c>
      <c r="H2941" s="327">
        <v>0</v>
      </c>
      <c r="I2941" s="332">
        <v>0</v>
      </c>
      <c r="J2941" s="358">
        <v>1.2619406509722927E-4</v>
      </c>
      <c r="K2941" s="327">
        <v>0</v>
      </c>
      <c r="L2941" s="336">
        <v>1.409807561267887E-5</v>
      </c>
      <c r="M2941" s="210">
        <v>1.1415525114155251E-4</v>
      </c>
      <c r="N2941" s="325">
        <v>0</v>
      </c>
      <c r="O2941" s="358">
        <v>0</v>
      </c>
      <c r="P2941" s="327">
        <v>0</v>
      </c>
      <c r="Q2941" s="332">
        <v>0.36277630415561452</v>
      </c>
      <c r="R2941" s="358">
        <v>9.043175959297213E-2</v>
      </c>
      <c r="S2941" s="327">
        <v>0.31221860937714785</v>
      </c>
      <c r="T2941" s="358">
        <v>2.374483368241798E-2</v>
      </c>
      <c r="U2941" s="358">
        <v>0.40973673826087637</v>
      </c>
      <c r="V2941" s="361">
        <v>0</v>
      </c>
    </row>
    <row r="2942" spans="1:22" hidden="1" outlineLevel="1">
      <c r="A2942" s="65">
        <v>2933</v>
      </c>
      <c r="B2942" s="117">
        <v>1</v>
      </c>
      <c r="C2942" s="325">
        <v>6.0996230640454858E-5</v>
      </c>
      <c r="D2942" s="358">
        <v>7.7126099929101147E-5</v>
      </c>
      <c r="E2942" s="327">
        <v>6.9520317205679175E-5</v>
      </c>
      <c r="F2942" s="332">
        <v>0</v>
      </c>
      <c r="G2942" s="358">
        <v>0</v>
      </c>
      <c r="H2942" s="327">
        <v>0</v>
      </c>
      <c r="I2942" s="332">
        <v>0</v>
      </c>
      <c r="J2942" s="358">
        <v>1.4428051090921001E-4</v>
      </c>
      <c r="K2942" s="327">
        <v>0</v>
      </c>
      <c r="L2942" s="336">
        <v>3.7594868300476983E-5</v>
      </c>
      <c r="M2942" s="210">
        <v>1.1415525114155251E-4</v>
      </c>
      <c r="N2942" s="325">
        <v>0</v>
      </c>
      <c r="O2942" s="358">
        <v>0</v>
      </c>
      <c r="P2942" s="327">
        <v>0</v>
      </c>
      <c r="Q2942" s="332">
        <v>0.19787798408488064</v>
      </c>
      <c r="R2942" s="358">
        <v>8.7091159354878489E-2</v>
      </c>
      <c r="S2942" s="327">
        <v>0.27137041523792482</v>
      </c>
      <c r="T2942" s="358">
        <v>2.2698805766892961E-2</v>
      </c>
      <c r="U2942" s="358">
        <v>0.4078157441763659</v>
      </c>
      <c r="V2942" s="361">
        <v>0</v>
      </c>
    </row>
    <row r="2943" spans="1:22" hidden="1" outlineLevel="1">
      <c r="A2943" s="65">
        <v>2934</v>
      </c>
      <c r="B2943" s="117">
        <v>1</v>
      </c>
      <c r="C2943" s="325">
        <v>6.1771262160017967E-5</v>
      </c>
      <c r="D2943" s="358">
        <v>7.7456612583196109E-5</v>
      </c>
      <c r="E2943" s="327">
        <v>7.0026249724996483E-5</v>
      </c>
      <c r="F2943" s="332">
        <v>0</v>
      </c>
      <c r="G2943" s="358">
        <v>0</v>
      </c>
      <c r="H2943" s="327">
        <v>0</v>
      </c>
      <c r="I2943" s="332">
        <v>0</v>
      </c>
      <c r="J2943" s="358">
        <v>1.7634284666681222E-4</v>
      </c>
      <c r="K2943" s="327">
        <v>0</v>
      </c>
      <c r="L2943" s="336">
        <v>9.3987170751192462E-5</v>
      </c>
      <c r="M2943" s="210">
        <v>1.1415525114155251E-4</v>
      </c>
      <c r="N2943" s="325">
        <v>2.6376057625821865E-3</v>
      </c>
      <c r="O2943" s="358">
        <v>1.3582738371076375E-2</v>
      </c>
      <c r="P2943" s="327">
        <v>1.0869517776233916E-2</v>
      </c>
      <c r="Q2943" s="332">
        <v>0.296816976127321</v>
      </c>
      <c r="R2943" s="358">
        <v>0.10073541204983996</v>
      </c>
      <c r="S2943" s="327">
        <v>0.3139403122920667</v>
      </c>
      <c r="T2943" s="358">
        <v>3.0544015133330622E-2</v>
      </c>
      <c r="U2943" s="358">
        <v>0.39911477097005388</v>
      </c>
      <c r="V2943" s="361">
        <v>0</v>
      </c>
    </row>
    <row r="2944" spans="1:22" hidden="1" outlineLevel="1">
      <c r="A2944" s="65">
        <v>2935</v>
      </c>
      <c r="B2944" s="117">
        <v>1</v>
      </c>
      <c r="C2944" s="325">
        <v>5.9764930565019917E-5</v>
      </c>
      <c r="D2944" s="358">
        <v>7.5473536658626325E-5</v>
      </c>
      <c r="E2944" s="327">
        <v>6.6484722089775285E-5</v>
      </c>
      <c r="F2944" s="332">
        <v>0</v>
      </c>
      <c r="G2944" s="358">
        <v>0</v>
      </c>
      <c r="H2944" s="327">
        <v>0</v>
      </c>
      <c r="I2944" s="332">
        <v>0</v>
      </c>
      <c r="J2944" s="358">
        <v>1.2496089833732147E-4</v>
      </c>
      <c r="K2944" s="327">
        <v>0</v>
      </c>
      <c r="L2944" s="336">
        <v>1.8210014333043539E-4</v>
      </c>
      <c r="M2944" s="210">
        <v>1.1415525114155251E-4</v>
      </c>
      <c r="N2944" s="325">
        <v>4.3708895494219094E-2</v>
      </c>
      <c r="O2944" s="358">
        <v>0.13360339863063733</v>
      </c>
      <c r="P2944" s="327">
        <v>0.1033732137570114</v>
      </c>
      <c r="Q2944" s="332">
        <v>0.26383731211317418</v>
      </c>
      <c r="R2944" s="358">
        <v>8.2887069084959533E-2</v>
      </c>
      <c r="S2944" s="327">
        <v>0.26149595971040435</v>
      </c>
      <c r="T2944" s="358">
        <v>3.2008454215065651E-2</v>
      </c>
      <c r="U2944" s="358">
        <v>0.42725168432553046</v>
      </c>
      <c r="V2944" s="361">
        <v>0</v>
      </c>
    </row>
    <row r="2945" spans="1:22" hidden="1" outlineLevel="1">
      <c r="A2945" s="65">
        <v>2936</v>
      </c>
      <c r="B2945" s="117">
        <v>1</v>
      </c>
      <c r="C2945" s="325">
        <v>6.3296324182384088E-5</v>
      </c>
      <c r="D2945" s="358">
        <v>8.2317092790474988E-5</v>
      </c>
      <c r="E2945" s="327">
        <v>7.2880228039094152E-5</v>
      </c>
      <c r="F2945" s="332">
        <v>0</v>
      </c>
      <c r="G2945" s="358">
        <v>0</v>
      </c>
      <c r="H2945" s="327">
        <v>0</v>
      </c>
      <c r="I2945" s="332">
        <v>0</v>
      </c>
      <c r="J2945" s="358">
        <v>0</v>
      </c>
      <c r="K2945" s="327">
        <v>0</v>
      </c>
      <c r="L2945" s="336">
        <v>1.5860335064263727E-4</v>
      </c>
      <c r="M2945" s="210">
        <v>1.1415525114155251E-4</v>
      </c>
      <c r="N2945" s="325">
        <v>0.12848908072007512</v>
      </c>
      <c r="O2945" s="358">
        <v>0.33465848512568125</v>
      </c>
      <c r="P2945" s="327">
        <v>0.31487520305934025</v>
      </c>
      <c r="Q2945" s="332">
        <v>0.16489832007073388</v>
      </c>
      <c r="R2945" s="358">
        <v>5.8932812340410402E-2</v>
      </c>
      <c r="S2945" s="327">
        <v>0.1939445256370875</v>
      </c>
      <c r="T2945" s="358">
        <v>3.3891304463010689E-2</v>
      </c>
      <c r="U2945" s="358">
        <v>0.51200142334805043</v>
      </c>
      <c r="V2945" s="361">
        <v>0</v>
      </c>
    </row>
    <row r="2946" spans="1:22" hidden="1" outlineLevel="1">
      <c r="A2946" s="65">
        <v>2937</v>
      </c>
      <c r="B2946" s="117">
        <v>1</v>
      </c>
      <c r="C2946" s="325">
        <v>7.0671624126613701E-5</v>
      </c>
      <c r="D2946" s="358">
        <v>9.1143724846893409E-5</v>
      </c>
      <c r="E2946" s="327">
        <v>8.0196790626144553E-5</v>
      </c>
      <c r="F2946" s="332">
        <v>0</v>
      </c>
      <c r="G2946" s="358">
        <v>0</v>
      </c>
      <c r="H2946" s="327">
        <v>0</v>
      </c>
      <c r="I2946" s="332">
        <v>0</v>
      </c>
      <c r="J2946" s="358">
        <v>0</v>
      </c>
      <c r="K2946" s="327">
        <v>0</v>
      </c>
      <c r="L2946" s="336">
        <v>1.4685495429873823E-4</v>
      </c>
      <c r="M2946" s="210">
        <v>1.1415525114155251E-4</v>
      </c>
      <c r="N2946" s="325">
        <v>0.20686365195108866</v>
      </c>
      <c r="O2946" s="358">
        <v>0.51063582428302745</v>
      </c>
      <c r="P2946" s="327">
        <v>0.50376691129564588</v>
      </c>
      <c r="Q2946" s="332">
        <v>0.13191865605658709</v>
      </c>
      <c r="R2946" s="358">
        <v>4.3691848325489342E-2</v>
      </c>
      <c r="S2946" s="327">
        <v>0.13565989211689528</v>
      </c>
      <c r="T2946" s="358">
        <v>7.1652912213463954E-2</v>
      </c>
      <c r="U2946" s="358">
        <v>0.5591222782445715</v>
      </c>
      <c r="V2946" s="361">
        <v>6.5910692976642191E-2</v>
      </c>
    </row>
    <row r="2947" spans="1:22" hidden="1" outlineLevel="1">
      <c r="A2947" s="65">
        <v>2938</v>
      </c>
      <c r="B2947" s="117">
        <v>1</v>
      </c>
      <c r="C2947" s="325">
        <v>7.7071884417199396E-5</v>
      </c>
      <c r="D2947" s="358">
        <v>1.0098133678642586E-4</v>
      </c>
      <c r="E2947" s="327">
        <v>8.6709050233767422E-5</v>
      </c>
      <c r="F2947" s="332">
        <v>0</v>
      </c>
      <c r="G2947" s="358">
        <v>0</v>
      </c>
      <c r="H2947" s="327">
        <v>0</v>
      </c>
      <c r="I2947" s="332">
        <v>0</v>
      </c>
      <c r="J2947" s="358">
        <v>0</v>
      </c>
      <c r="K2947" s="327">
        <v>0</v>
      </c>
      <c r="L2947" s="336">
        <v>1.644775488145868E-4</v>
      </c>
      <c r="M2947" s="210">
        <v>1.1415525114155251E-4</v>
      </c>
      <c r="N2947" s="325">
        <v>0.267716984902092</v>
      </c>
      <c r="O2947" s="358">
        <v>0.64315108857003034</v>
      </c>
      <c r="P2947" s="327">
        <v>0.62400470261443208</v>
      </c>
      <c r="Q2947" s="332">
        <v>0.13191865605658709</v>
      </c>
      <c r="R2947" s="358">
        <v>3.751342988379322E-2</v>
      </c>
      <c r="S2947" s="327">
        <v>0.10098956501308873</v>
      </c>
      <c r="T2947" s="358">
        <v>6.9770061965518923E-2</v>
      </c>
      <c r="U2947" s="358">
        <v>0.55878327928848137</v>
      </c>
      <c r="V2947" s="361">
        <v>0.21391276774689993</v>
      </c>
    </row>
    <row r="2948" spans="1:22" hidden="1" outlineLevel="1">
      <c r="A2948" s="65">
        <v>2939</v>
      </c>
      <c r="B2948" s="117">
        <v>1</v>
      </c>
      <c r="C2948" s="325">
        <v>7.943448050102887E-5</v>
      </c>
      <c r="D2948" s="358">
        <v>1.0374208954416025E-4</v>
      </c>
      <c r="E2948" s="327">
        <v>9.1392169194627691E-5</v>
      </c>
      <c r="F2948" s="332">
        <v>0</v>
      </c>
      <c r="G2948" s="358">
        <v>0</v>
      </c>
      <c r="H2948" s="327">
        <v>0</v>
      </c>
      <c r="I2948" s="332">
        <v>0</v>
      </c>
      <c r="J2948" s="358">
        <v>0</v>
      </c>
      <c r="K2948" s="327">
        <v>0</v>
      </c>
      <c r="L2948" s="336">
        <v>1.8797434150238492E-4</v>
      </c>
      <c r="M2948" s="210">
        <v>1.1415525114155251E-4</v>
      </c>
      <c r="N2948" s="325">
        <v>0.42352412530605399</v>
      </c>
      <c r="O2948" s="358">
        <v>0.69713855868541863</v>
      </c>
      <c r="P2948" s="327">
        <v>0.69897133220399066</v>
      </c>
      <c r="Q2948" s="332">
        <v>9.8938992042440319E-2</v>
      </c>
      <c r="R2948" s="358">
        <v>3.948300486842387E-2</v>
      </c>
      <c r="S2948" s="327">
        <v>9.2372621151670081E-2</v>
      </c>
      <c r="T2948" s="358">
        <v>7.0083870340176421E-2</v>
      </c>
      <c r="U2948" s="358">
        <v>0.53516635201420593</v>
      </c>
      <c r="V2948" s="361">
        <v>0.33480604292703353</v>
      </c>
    </row>
    <row r="2949" spans="1:22" hidden="1" outlineLevel="1">
      <c r="A2949" s="65">
        <v>2940</v>
      </c>
      <c r="B2949" s="117">
        <v>1</v>
      </c>
      <c r="C2949" s="325">
        <v>8.244710302062097E-5</v>
      </c>
      <c r="D2949" s="358">
        <v>1.0057305644901442E-4</v>
      </c>
      <c r="E2949" s="327">
        <v>9.2222417431456099E-5</v>
      </c>
      <c r="F2949" s="332">
        <v>0</v>
      </c>
      <c r="G2949" s="358">
        <v>2.3107113139661476E-4</v>
      </c>
      <c r="H2949" s="327">
        <v>0</v>
      </c>
      <c r="I2949" s="332">
        <v>0</v>
      </c>
      <c r="J2949" s="358">
        <v>0</v>
      </c>
      <c r="K2949" s="327">
        <v>0</v>
      </c>
      <c r="L2949" s="336">
        <v>2.0677177565262342E-4</v>
      </c>
      <c r="M2949" s="210">
        <v>1.1415525114155251E-4</v>
      </c>
      <c r="N2949" s="325">
        <v>0.57462125541969067</v>
      </c>
      <c r="O2949" s="358">
        <v>0.72679397500211917</v>
      </c>
      <c r="P2949" s="327">
        <v>0.71037859826347238</v>
      </c>
      <c r="Q2949" s="332">
        <v>9.8938992042440319E-2</v>
      </c>
      <c r="R2949" s="358">
        <v>5.9215986142073442E-2</v>
      </c>
      <c r="S2949" s="327">
        <v>0.13181138297079362</v>
      </c>
      <c r="T2949" s="358">
        <v>6.7154992176706368E-2</v>
      </c>
      <c r="U2949" s="358">
        <v>0.47651953261062202</v>
      </c>
      <c r="V2949" s="361">
        <v>0.35652636928557374</v>
      </c>
    </row>
    <row r="2950" spans="1:22" hidden="1" outlineLevel="1">
      <c r="A2950" s="65">
        <v>2941</v>
      </c>
      <c r="B2950" s="117">
        <v>1</v>
      </c>
      <c r="C2950" s="325">
        <v>8.0903290235684777E-5</v>
      </c>
      <c r="D2950" s="358">
        <v>1.0210896819451456E-4</v>
      </c>
      <c r="E2950" s="327">
        <v>9.381805076161071E-5</v>
      </c>
      <c r="F2950" s="332">
        <v>0</v>
      </c>
      <c r="G2950" s="358">
        <v>2.2581951477396444E-4</v>
      </c>
      <c r="H2950" s="327">
        <v>0</v>
      </c>
      <c r="I2950" s="332">
        <v>0</v>
      </c>
      <c r="J2950" s="358">
        <v>0</v>
      </c>
      <c r="K2950" s="327">
        <v>0</v>
      </c>
      <c r="L2950" s="336">
        <v>1.8797434150238492E-4</v>
      </c>
      <c r="M2950" s="210">
        <v>1.1415525114155251E-4</v>
      </c>
      <c r="N2950" s="325">
        <v>0.55917242166742365</v>
      </c>
      <c r="O2950" s="358">
        <v>0.71321486538658041</v>
      </c>
      <c r="P2950" s="327">
        <v>0.69357803683961228</v>
      </c>
      <c r="Q2950" s="332">
        <v>6.5959328028293546E-2</v>
      </c>
      <c r="R2950" s="358">
        <v>9.5561585757778802E-2</v>
      </c>
      <c r="S2950" s="327">
        <v>0.17769808070284276</v>
      </c>
      <c r="T2950" s="358">
        <v>3.2426865381275656E-2</v>
      </c>
      <c r="U2950" s="358">
        <v>0.44838261925514544</v>
      </c>
      <c r="V2950" s="361">
        <v>0.40492185216317822</v>
      </c>
    </row>
    <row r="2951" spans="1:22" hidden="1" outlineLevel="1">
      <c r="A2951" s="65">
        <v>2942</v>
      </c>
      <c r="B2951" s="117">
        <v>1</v>
      </c>
      <c r="C2951" s="325">
        <v>7.6415607727246761E-5</v>
      </c>
      <c r="D2951" s="358">
        <v>9.4876573646083588E-5</v>
      </c>
      <c r="E2951" s="327">
        <v>9.0250577868988621E-5</v>
      </c>
      <c r="F2951" s="332">
        <v>0</v>
      </c>
      <c r="G2951" s="358">
        <v>2.9058945311998517E-4</v>
      </c>
      <c r="H2951" s="327">
        <v>0</v>
      </c>
      <c r="I2951" s="332">
        <v>0</v>
      </c>
      <c r="J2951" s="358">
        <v>0</v>
      </c>
      <c r="K2951" s="327">
        <v>0</v>
      </c>
      <c r="L2951" s="336">
        <v>1.9032402077116473E-4</v>
      </c>
      <c r="M2951" s="210">
        <v>1.1415525114155251E-4</v>
      </c>
      <c r="N2951" s="325">
        <v>0.5335499656880538</v>
      </c>
      <c r="O2951" s="358">
        <v>0.70692801068595923</v>
      </c>
      <c r="P2951" s="327">
        <v>0.66406669522112105</v>
      </c>
      <c r="Q2951" s="332">
        <v>9.8938992042440319E-2</v>
      </c>
      <c r="R2951" s="358">
        <v>0.13205198508436244</v>
      </c>
      <c r="S2951" s="327">
        <v>0.21836903868600091</v>
      </c>
      <c r="T2951" s="358">
        <v>3.232226258972315E-2</v>
      </c>
      <c r="U2951" s="358">
        <v>0.43663065544402263</v>
      </c>
      <c r="V2951" s="361">
        <v>0.46547919088934303</v>
      </c>
    </row>
    <row r="2952" spans="1:22" hidden="1" outlineLevel="1">
      <c r="A2952" s="65">
        <v>2943</v>
      </c>
      <c r="B2952" s="117">
        <v>1</v>
      </c>
      <c r="C2952" s="325">
        <v>7.6065593492605346E-5</v>
      </c>
      <c r="D2952" s="358">
        <v>8.933562620978567E-5</v>
      </c>
      <c r="E2952" s="327">
        <v>8.783766893070604E-5</v>
      </c>
      <c r="F2952" s="332">
        <v>0</v>
      </c>
      <c r="G2952" s="358">
        <v>2.8125324579082901E-4</v>
      </c>
      <c r="H2952" s="327">
        <v>0</v>
      </c>
      <c r="I2952" s="332">
        <v>0</v>
      </c>
      <c r="J2952" s="358">
        <v>0</v>
      </c>
      <c r="K2952" s="327">
        <v>0</v>
      </c>
      <c r="L2952" s="336">
        <v>2.1382081345896285E-4</v>
      </c>
      <c r="M2952" s="210">
        <v>1.1415525114155251E-4</v>
      </c>
      <c r="N2952" s="325">
        <v>0.41372730390217732</v>
      </c>
      <c r="O2952" s="358">
        <v>0.61157315320105798</v>
      </c>
      <c r="P2952" s="327">
        <v>0.57280981245871421</v>
      </c>
      <c r="Q2952" s="332">
        <v>9.8938992042440319E-2</v>
      </c>
      <c r="R2952" s="358">
        <v>0.15554893003549852</v>
      </c>
      <c r="S2952" s="327">
        <v>0.23824455489297239</v>
      </c>
      <c r="T2952" s="358">
        <v>2.8242753719175572E-2</v>
      </c>
      <c r="U2952" s="358">
        <v>0.4245396926768098</v>
      </c>
      <c r="V2952" s="361">
        <v>0.33039326660533347</v>
      </c>
    </row>
    <row r="2953" spans="1:22" hidden="1" outlineLevel="1">
      <c r="A2953" s="65">
        <v>2944</v>
      </c>
      <c r="B2953" s="117">
        <v>1</v>
      </c>
      <c r="C2953" s="325">
        <v>7.6059343238415322E-5</v>
      </c>
      <c r="D2953" s="358">
        <v>8.9568929259735059E-5</v>
      </c>
      <c r="E2953" s="327">
        <v>8.646257028845898E-5</v>
      </c>
      <c r="F2953" s="332">
        <v>0</v>
      </c>
      <c r="G2953" s="358">
        <v>3.3435292497540465E-4</v>
      </c>
      <c r="H2953" s="327">
        <v>0</v>
      </c>
      <c r="I2953" s="332">
        <v>0</v>
      </c>
      <c r="J2953" s="358">
        <v>0</v>
      </c>
      <c r="K2953" s="327">
        <v>0</v>
      </c>
      <c r="L2953" s="336">
        <v>2.2321953053408208E-4</v>
      </c>
      <c r="M2953" s="210">
        <v>1.1415525114155251E-4</v>
      </c>
      <c r="N2953" s="325">
        <v>0.31029547792663298</v>
      </c>
      <c r="O2953" s="358">
        <v>0.5001756521606171</v>
      </c>
      <c r="P2953" s="327">
        <v>0.46924515723872728</v>
      </c>
      <c r="Q2953" s="332">
        <v>3.2979664014146773E-2</v>
      </c>
      <c r="R2953" s="358">
        <v>0.17428709952699972</v>
      </c>
      <c r="S2953" s="327">
        <v>0.1824665154181597</v>
      </c>
      <c r="T2953" s="358">
        <v>3.0857823507988127E-2</v>
      </c>
      <c r="U2953" s="358">
        <v>0.43550065892372242</v>
      </c>
      <c r="V2953" s="361">
        <v>0.32374356387834308</v>
      </c>
    </row>
    <row r="2954" spans="1:22" hidden="1" outlineLevel="1">
      <c r="A2954" s="65">
        <v>2945</v>
      </c>
      <c r="B2954" s="117">
        <v>1</v>
      </c>
      <c r="C2954" s="325">
        <v>7.2815461313792301E-5</v>
      </c>
      <c r="D2954" s="358">
        <v>8.9627255022222402E-5</v>
      </c>
      <c r="E2954" s="327">
        <v>8.626798085795232E-5</v>
      </c>
      <c r="F2954" s="332">
        <v>0</v>
      </c>
      <c r="G2954" s="358">
        <v>3.0984538073636962E-4</v>
      </c>
      <c r="H2954" s="327">
        <v>0</v>
      </c>
      <c r="I2954" s="332">
        <v>0</v>
      </c>
      <c r="J2954" s="358">
        <v>0</v>
      </c>
      <c r="K2954" s="327">
        <v>0</v>
      </c>
      <c r="L2954" s="336">
        <v>2.2321953053408208E-4</v>
      </c>
      <c r="M2954" s="210">
        <v>1.1415525114155251E-4</v>
      </c>
      <c r="N2954" s="325">
        <v>0.25678976102853723</v>
      </c>
      <c r="O2954" s="358">
        <v>0.32774335654681624</v>
      </c>
      <c r="P2954" s="327">
        <v>0.32512893292290906</v>
      </c>
      <c r="Q2954" s="332">
        <v>6.5959328028293546E-2</v>
      </c>
      <c r="R2954" s="358">
        <v>0.17043358674719958</v>
      </c>
      <c r="S2954" s="327">
        <v>0.13884165835604795</v>
      </c>
      <c r="T2954" s="358">
        <v>7.029307592328142E-2</v>
      </c>
      <c r="U2954" s="358">
        <v>0.46476756879949926</v>
      </c>
      <c r="V2954" s="361">
        <v>0.14898082550458669</v>
      </c>
    </row>
    <row r="2955" spans="1:22" hidden="1" outlineLevel="1">
      <c r="A2955" s="65">
        <v>2946</v>
      </c>
      <c r="B2955" s="117">
        <v>1</v>
      </c>
      <c r="C2955" s="325">
        <v>7.5803082816624305E-5</v>
      </c>
      <c r="D2955" s="358">
        <v>9.2601868909077071E-5</v>
      </c>
      <c r="E2955" s="327">
        <v>8.6981475436476741E-5</v>
      </c>
      <c r="F2955" s="332">
        <v>0</v>
      </c>
      <c r="G2955" s="358">
        <v>2.7250055141974522E-4</v>
      </c>
      <c r="H2955" s="327">
        <v>0</v>
      </c>
      <c r="I2955" s="332">
        <v>0</v>
      </c>
      <c r="J2955" s="358">
        <v>0</v>
      </c>
      <c r="K2955" s="327">
        <v>0</v>
      </c>
      <c r="L2955" s="336">
        <v>1.644775488145868E-4</v>
      </c>
      <c r="M2955" s="210">
        <v>1.1415525114155251E-4</v>
      </c>
      <c r="N2955" s="325">
        <v>0.12867748113168812</v>
      </c>
      <c r="O2955" s="358">
        <v>0.13210369022952956</v>
      </c>
      <c r="P2955" s="327">
        <v>0.13171638873731836</v>
      </c>
      <c r="Q2955" s="332">
        <v>6.5959328028293546E-2</v>
      </c>
      <c r="R2955" s="358">
        <v>0.14826010020839886</v>
      </c>
      <c r="S2955" s="327">
        <v>0.12068784506399541</v>
      </c>
      <c r="T2955" s="358">
        <v>0.10627643621734215</v>
      </c>
      <c r="U2955" s="358">
        <v>0.50815943517902951</v>
      </c>
      <c r="V2955" s="361">
        <v>0.13555926707284191</v>
      </c>
    </row>
    <row r="2956" spans="1:22" hidden="1" outlineLevel="1">
      <c r="A2956" s="65">
        <v>2947</v>
      </c>
      <c r="B2956" s="117">
        <v>1</v>
      </c>
      <c r="C2956" s="325">
        <v>8.1178301420045879E-5</v>
      </c>
      <c r="D2956" s="358">
        <v>9.6995743016457174E-5</v>
      </c>
      <c r="E2956" s="327">
        <v>8.822684779171936E-5</v>
      </c>
      <c r="F2956" s="332">
        <v>0</v>
      </c>
      <c r="G2956" s="358">
        <v>1.8847468545733979E-4</v>
      </c>
      <c r="H2956" s="327">
        <v>0</v>
      </c>
      <c r="I2956" s="332">
        <v>0</v>
      </c>
      <c r="J2956" s="358">
        <v>0</v>
      </c>
      <c r="K2956" s="327">
        <v>0</v>
      </c>
      <c r="L2956" s="336">
        <v>1.1748396343899057E-4</v>
      </c>
      <c r="M2956" s="210">
        <v>1.1415525114155251E-4</v>
      </c>
      <c r="N2956" s="325">
        <v>3.2593271209051311E-2</v>
      </c>
      <c r="O2956" s="358">
        <v>2.2685950881814368E-2</v>
      </c>
      <c r="P2956" s="327">
        <v>2.2433470045319186E-2</v>
      </c>
      <c r="Q2956" s="332">
        <v>3.2979664014146773E-2</v>
      </c>
      <c r="R2956" s="358">
        <v>0.1601747138993091</v>
      </c>
      <c r="S2956" s="327">
        <v>0.1720772376376879</v>
      </c>
      <c r="T2956" s="358">
        <v>0.14738533329747547</v>
      </c>
      <c r="U2956" s="358">
        <v>0.63844803396965022</v>
      </c>
      <c r="V2956" s="361">
        <v>4.2523741927743983E-2</v>
      </c>
    </row>
    <row r="2957" spans="1:22" hidden="1" outlineLevel="1">
      <c r="A2957" s="65">
        <v>2948</v>
      </c>
      <c r="B2957" s="117">
        <v>1</v>
      </c>
      <c r="C2957" s="325">
        <v>8.500970723853126E-5</v>
      </c>
      <c r="D2957" s="358">
        <v>1.012924075196917E-4</v>
      </c>
      <c r="E2957" s="327">
        <v>9.5024505230752E-5</v>
      </c>
      <c r="F2957" s="332">
        <v>0</v>
      </c>
      <c r="G2957" s="358">
        <v>0</v>
      </c>
      <c r="H2957" s="327">
        <v>0</v>
      </c>
      <c r="I2957" s="332">
        <v>0</v>
      </c>
      <c r="J2957" s="358">
        <v>0</v>
      </c>
      <c r="K2957" s="327">
        <v>0</v>
      </c>
      <c r="L2957" s="336">
        <v>8.811297257924293E-5</v>
      </c>
      <c r="M2957" s="210">
        <v>1.1415525114155251E-4</v>
      </c>
      <c r="N2957" s="325">
        <v>0</v>
      </c>
      <c r="O2957" s="358">
        <v>0</v>
      </c>
      <c r="P2957" s="327">
        <v>0</v>
      </c>
      <c r="Q2957" s="332">
        <v>3.2979664014146773E-2</v>
      </c>
      <c r="R2957" s="358">
        <v>0.16572252124269032</v>
      </c>
      <c r="S2957" s="327">
        <v>0.2549805065781014</v>
      </c>
      <c r="T2957" s="358">
        <v>0.2112976389360543</v>
      </c>
      <c r="U2957" s="358">
        <v>0.69178386972782269</v>
      </c>
      <c r="V2957" s="361">
        <v>0</v>
      </c>
    </row>
    <row r="2958" spans="1:22" hidden="1" outlineLevel="1">
      <c r="A2958" s="65">
        <v>2949</v>
      </c>
      <c r="B2958" s="117">
        <v>1</v>
      </c>
      <c r="C2958" s="325">
        <v>9.0134915674351828E-5</v>
      </c>
      <c r="D2958" s="358">
        <v>1.1639878000391444E-4</v>
      </c>
      <c r="E2958" s="327">
        <v>1.074782287831782E-4</v>
      </c>
      <c r="F2958" s="332">
        <v>0</v>
      </c>
      <c r="G2958" s="358">
        <v>0</v>
      </c>
      <c r="H2958" s="327">
        <v>0</v>
      </c>
      <c r="I2958" s="332">
        <v>0</v>
      </c>
      <c r="J2958" s="358">
        <v>0</v>
      </c>
      <c r="K2958" s="327">
        <v>0</v>
      </c>
      <c r="L2958" s="336">
        <v>5.8741981719495287E-5</v>
      </c>
      <c r="M2958" s="210">
        <v>1.1415525114155251E-4</v>
      </c>
      <c r="N2958" s="325">
        <v>0</v>
      </c>
      <c r="O2958" s="358">
        <v>0</v>
      </c>
      <c r="P2958" s="327">
        <v>0</v>
      </c>
      <c r="Q2958" s="332">
        <v>6.5959328028293546E-2</v>
      </c>
      <c r="R2958" s="358">
        <v>0.1810923602681562</v>
      </c>
      <c r="S2958" s="327">
        <v>0.29929742204922938</v>
      </c>
      <c r="T2958" s="358">
        <v>0.24487513502440747</v>
      </c>
      <c r="U2958" s="358">
        <v>0.80252352871724875</v>
      </c>
      <c r="V2958" s="361">
        <v>0</v>
      </c>
    </row>
    <row r="2959" spans="1:22" hidden="1" outlineLevel="1">
      <c r="A2959" s="65">
        <v>2950</v>
      </c>
      <c r="B2959" s="117">
        <v>1</v>
      </c>
      <c r="C2959" s="325">
        <v>9.1772482272138405E-5</v>
      </c>
      <c r="D2959" s="358">
        <v>1.1480454249592697E-4</v>
      </c>
      <c r="E2959" s="327">
        <v>1.0625880168533647E-4</v>
      </c>
      <c r="F2959" s="332">
        <v>0</v>
      </c>
      <c r="G2959" s="358">
        <v>0</v>
      </c>
      <c r="H2959" s="327">
        <v>0</v>
      </c>
      <c r="I2959" s="332">
        <v>0</v>
      </c>
      <c r="J2959" s="358">
        <v>0</v>
      </c>
      <c r="K2959" s="327">
        <v>0</v>
      </c>
      <c r="L2959" s="336">
        <v>3.7594868300476983E-5</v>
      </c>
      <c r="M2959" s="210">
        <v>1.1415525114155251E-4</v>
      </c>
      <c r="N2959" s="325">
        <v>0</v>
      </c>
      <c r="O2959" s="358">
        <v>0</v>
      </c>
      <c r="P2959" s="327">
        <v>0</v>
      </c>
      <c r="Q2959" s="332">
        <v>6.5959328028293546E-2</v>
      </c>
      <c r="R2959" s="358">
        <v>0.19982242676586731</v>
      </c>
      <c r="S2959" s="327">
        <v>0.34220490520025776</v>
      </c>
      <c r="T2959" s="358">
        <v>0.24497973781595997</v>
      </c>
      <c r="U2959" s="358">
        <v>0.82727045251182463</v>
      </c>
      <c r="V2959" s="361">
        <v>0</v>
      </c>
    </row>
    <row r="2960" spans="1:22" hidden="1" outlineLevel="1">
      <c r="A2960" s="65">
        <v>2951</v>
      </c>
      <c r="B2960" s="117">
        <v>1</v>
      </c>
      <c r="C2960" s="325">
        <v>8.5534728590493369E-5</v>
      </c>
      <c r="D2960" s="358">
        <v>1.0621121348945791E-4</v>
      </c>
      <c r="E2960" s="327">
        <v>9.8695759152977639E-5</v>
      </c>
      <c r="F2960" s="332">
        <v>0</v>
      </c>
      <c r="G2960" s="358">
        <v>0</v>
      </c>
      <c r="H2960" s="327">
        <v>0</v>
      </c>
      <c r="I2960" s="332">
        <v>0</v>
      </c>
      <c r="J2960" s="358">
        <v>0</v>
      </c>
      <c r="K2960" s="327">
        <v>0</v>
      </c>
      <c r="L2960" s="336">
        <v>2.3496792687798115E-5</v>
      </c>
      <c r="M2960" s="210">
        <v>1.1415525114155251E-4</v>
      </c>
      <c r="N2960" s="325">
        <v>0</v>
      </c>
      <c r="O2960" s="358">
        <v>0</v>
      </c>
      <c r="P2960" s="327">
        <v>0</v>
      </c>
      <c r="Q2960" s="332">
        <v>6.5959328028293546E-2</v>
      </c>
      <c r="R2960" s="358">
        <v>0.21202719963143946</v>
      </c>
      <c r="S2960" s="327">
        <v>0.33135143617096885</v>
      </c>
      <c r="T2960" s="358">
        <v>0.19163231412418388</v>
      </c>
      <c r="U2960" s="358">
        <v>0.73427173889111264</v>
      </c>
      <c r="V2960" s="361">
        <v>0</v>
      </c>
    </row>
    <row r="2961" spans="1:22" hidden="1" outlineLevel="1">
      <c r="A2961" s="65">
        <v>2952</v>
      </c>
      <c r="B2961" s="117">
        <v>1</v>
      </c>
      <c r="C2961" s="325">
        <v>7.6628116369707611E-5</v>
      </c>
      <c r="D2961" s="358">
        <v>9.6276391945779907E-5</v>
      </c>
      <c r="E2961" s="327">
        <v>8.8551163509230461E-5</v>
      </c>
      <c r="F2961" s="332">
        <v>0</v>
      </c>
      <c r="G2961" s="358">
        <v>0</v>
      </c>
      <c r="H2961" s="327">
        <v>0</v>
      </c>
      <c r="I2961" s="332">
        <v>0</v>
      </c>
      <c r="J2961" s="358">
        <v>0</v>
      </c>
      <c r="K2961" s="327">
        <v>0</v>
      </c>
      <c r="L2961" s="336">
        <v>9.3987170751192458E-6</v>
      </c>
      <c r="M2961" s="210">
        <v>1.1415525114155251E-4</v>
      </c>
      <c r="N2961" s="325">
        <v>0</v>
      </c>
      <c r="O2961" s="358">
        <v>0</v>
      </c>
      <c r="P2961" s="327">
        <v>0</v>
      </c>
      <c r="Q2961" s="332">
        <v>0.13191865605658709</v>
      </c>
      <c r="R2961" s="358">
        <v>0.21532058316813418</v>
      </c>
      <c r="S2961" s="327">
        <v>0.27539616054009136</v>
      </c>
      <c r="T2961" s="358">
        <v>0.11276180929359729</v>
      </c>
      <c r="U2961" s="358">
        <v>0.61324911156695427</v>
      </c>
      <c r="V2961" s="361">
        <v>0</v>
      </c>
    </row>
    <row r="2962" spans="1:22" hidden="1" outlineLevel="1">
      <c r="A2962" s="65">
        <v>2953</v>
      </c>
      <c r="B2962" s="117">
        <v>1</v>
      </c>
      <c r="C2962" s="325">
        <v>6.9746586506489987E-5</v>
      </c>
      <c r="D2962" s="358">
        <v>8.7955249830918479E-5</v>
      </c>
      <c r="E2962" s="327">
        <v>7.8717910954293944E-5</v>
      </c>
      <c r="F2962" s="332">
        <v>0</v>
      </c>
      <c r="G2962" s="358">
        <v>0</v>
      </c>
      <c r="H2962" s="327">
        <v>0</v>
      </c>
      <c r="I2962" s="332">
        <v>0</v>
      </c>
      <c r="J2962" s="358">
        <v>0</v>
      </c>
      <c r="K2962" s="327">
        <v>0</v>
      </c>
      <c r="L2962" s="336">
        <v>5.8741981719495289E-6</v>
      </c>
      <c r="M2962" s="210">
        <v>1.1415525114155251E-4</v>
      </c>
      <c r="N2962" s="325">
        <v>0</v>
      </c>
      <c r="O2962" s="358">
        <v>0</v>
      </c>
      <c r="P2962" s="327">
        <v>0</v>
      </c>
      <c r="Q2962" s="332">
        <v>9.8938992042440319E-2</v>
      </c>
      <c r="R2962" s="358">
        <v>0.23240937329083433</v>
      </c>
      <c r="S2962" s="327">
        <v>0.34339489964698222</v>
      </c>
      <c r="T2962" s="358">
        <v>6.4749127970998813E-2</v>
      </c>
      <c r="U2962" s="358">
        <v>0.5173124069934617</v>
      </c>
      <c r="V2962" s="361">
        <v>0</v>
      </c>
    </row>
    <row r="2963" spans="1:22" hidden="1" outlineLevel="1">
      <c r="A2963" s="65">
        <v>2954</v>
      </c>
      <c r="B2963" s="117">
        <v>1</v>
      </c>
      <c r="C2963" s="325">
        <v>6.5396409590232521E-5</v>
      </c>
      <c r="D2963" s="358">
        <v>8.6633199214538619E-5</v>
      </c>
      <c r="E2963" s="327">
        <v>7.2062952430966182E-5</v>
      </c>
      <c r="F2963" s="332">
        <v>0</v>
      </c>
      <c r="G2963" s="358">
        <v>0</v>
      </c>
      <c r="H2963" s="327">
        <v>0</v>
      </c>
      <c r="I2963" s="332">
        <v>0</v>
      </c>
      <c r="J2963" s="358">
        <v>0</v>
      </c>
      <c r="K2963" s="327">
        <v>0</v>
      </c>
      <c r="L2963" s="336">
        <v>2.3496792687798115E-6</v>
      </c>
      <c r="M2963" s="210">
        <v>1.1415525114155251E-4</v>
      </c>
      <c r="N2963" s="325">
        <v>0</v>
      </c>
      <c r="O2963" s="358">
        <v>0</v>
      </c>
      <c r="P2963" s="327">
        <v>0</v>
      </c>
      <c r="Q2963" s="332">
        <v>9.8938992042440319E-2</v>
      </c>
      <c r="R2963" s="358">
        <v>0.24110799688002654</v>
      </c>
      <c r="S2963" s="327">
        <v>0.35478850643128967</v>
      </c>
      <c r="T2963" s="358">
        <v>4.2677938953420862E-2</v>
      </c>
      <c r="U2963" s="358">
        <v>0.48024852112761296</v>
      </c>
      <c r="V2963" s="361">
        <v>0</v>
      </c>
    </row>
    <row r="2964" spans="1:22" hidden="1" outlineLevel="1">
      <c r="A2964" s="65">
        <v>2955</v>
      </c>
      <c r="B2964" s="117">
        <v>1</v>
      </c>
      <c r="C2964" s="325">
        <v>6.3602586637695322E-5</v>
      </c>
      <c r="D2964" s="358">
        <v>8.1053367936582472E-5</v>
      </c>
      <c r="E2964" s="327">
        <v>6.8716014226251644E-5</v>
      </c>
      <c r="F2964" s="332">
        <v>0</v>
      </c>
      <c r="G2964" s="358">
        <v>0</v>
      </c>
      <c r="H2964" s="327">
        <v>0</v>
      </c>
      <c r="I2964" s="332">
        <v>0</v>
      </c>
      <c r="J2964" s="358">
        <v>0</v>
      </c>
      <c r="K2964" s="327">
        <v>0</v>
      </c>
      <c r="L2964" s="336">
        <v>1.1748396343899057E-6</v>
      </c>
      <c r="M2964" s="210">
        <v>1.1415525114155251E-4</v>
      </c>
      <c r="N2964" s="325">
        <v>0</v>
      </c>
      <c r="O2964" s="358">
        <v>0</v>
      </c>
      <c r="P2964" s="327">
        <v>0</v>
      </c>
      <c r="Q2964" s="332">
        <v>9.8938992042440319E-2</v>
      </c>
      <c r="R2964" s="358">
        <v>0.27795009602412751</v>
      </c>
      <c r="S2964" s="327">
        <v>0.37291700422127516</v>
      </c>
      <c r="T2964" s="358">
        <v>3.6297168668718238E-2</v>
      </c>
      <c r="U2964" s="358">
        <v>0.44487963004221465</v>
      </c>
      <c r="V2964" s="361">
        <v>0</v>
      </c>
    </row>
    <row r="2965" spans="1:22" hidden="1" outlineLevel="1">
      <c r="A2965" s="65">
        <v>2956</v>
      </c>
      <c r="B2965" s="117">
        <v>1</v>
      </c>
      <c r="C2965" s="325">
        <v>6.3558834858365142E-5</v>
      </c>
      <c r="D2965" s="358">
        <v>7.7728799474803727E-5</v>
      </c>
      <c r="E2965" s="327">
        <v>6.8171163820833006E-5</v>
      </c>
      <c r="F2965" s="332">
        <v>0</v>
      </c>
      <c r="G2965" s="358">
        <v>0</v>
      </c>
      <c r="H2965" s="327">
        <v>0</v>
      </c>
      <c r="I2965" s="332">
        <v>0</v>
      </c>
      <c r="J2965" s="358">
        <v>0</v>
      </c>
      <c r="K2965" s="327">
        <v>0</v>
      </c>
      <c r="L2965" s="336">
        <v>1.409807561267887E-5</v>
      </c>
      <c r="M2965" s="210">
        <v>1.1415525114155251E-4</v>
      </c>
      <c r="N2965" s="325">
        <v>0</v>
      </c>
      <c r="O2965" s="358">
        <v>0</v>
      </c>
      <c r="P2965" s="327">
        <v>0</v>
      </c>
      <c r="Q2965" s="332">
        <v>9.8938992042440319E-2</v>
      </c>
      <c r="R2965" s="358">
        <v>0.30610600359287049</v>
      </c>
      <c r="S2965" s="327">
        <v>0.34590149369236178</v>
      </c>
      <c r="T2965" s="358">
        <v>3.9853663581503308E-2</v>
      </c>
      <c r="U2965" s="358">
        <v>0.43120667214658143</v>
      </c>
      <c r="V2965" s="361">
        <v>0</v>
      </c>
    </row>
    <row r="2966" spans="1:22" hidden="1" outlineLevel="1">
      <c r="A2966" s="65">
        <v>2957</v>
      </c>
      <c r="B2966" s="117">
        <v>1</v>
      </c>
      <c r="C2966" s="325">
        <v>6.6496454327676942E-5</v>
      </c>
      <c r="D2966" s="358">
        <v>7.7553822187341682E-5</v>
      </c>
      <c r="E2966" s="327">
        <v>6.9351673032573406E-5</v>
      </c>
      <c r="F2966" s="332">
        <v>0</v>
      </c>
      <c r="G2966" s="358">
        <v>0</v>
      </c>
      <c r="H2966" s="327">
        <v>0</v>
      </c>
      <c r="I2966" s="332">
        <v>0</v>
      </c>
      <c r="J2966" s="358">
        <v>0</v>
      </c>
      <c r="K2966" s="327">
        <v>0</v>
      </c>
      <c r="L2966" s="336">
        <v>3.7594868300476983E-5</v>
      </c>
      <c r="M2966" s="210">
        <v>1.1415525114155251E-4</v>
      </c>
      <c r="N2966" s="325">
        <v>0</v>
      </c>
      <c r="O2966" s="358">
        <v>1.2464216102585303E-4</v>
      </c>
      <c r="P2966" s="327">
        <v>0</v>
      </c>
      <c r="Q2966" s="332">
        <v>0.13191865605658709</v>
      </c>
      <c r="R2966" s="358">
        <v>0.31620338501677092</v>
      </c>
      <c r="S2966" s="327">
        <v>0.340305966129274</v>
      </c>
      <c r="T2966" s="358">
        <v>5.251060135935607E-2</v>
      </c>
      <c r="U2966" s="358">
        <v>0.4538066025525867</v>
      </c>
      <c r="V2966" s="361">
        <v>0</v>
      </c>
    </row>
    <row r="2967" spans="1:22" hidden="1" outlineLevel="1">
      <c r="A2967" s="65">
        <v>2958</v>
      </c>
      <c r="B2967" s="117">
        <v>1</v>
      </c>
      <c r="C2967" s="325">
        <v>7.4834293417170412E-5</v>
      </c>
      <c r="D2967" s="358">
        <v>8.0372900707563434E-5</v>
      </c>
      <c r="E2967" s="327">
        <v>7.2789419638191055E-5</v>
      </c>
      <c r="F2967" s="332">
        <v>0</v>
      </c>
      <c r="G2967" s="358">
        <v>0</v>
      </c>
      <c r="H2967" s="327">
        <v>0</v>
      </c>
      <c r="I2967" s="332">
        <v>0</v>
      </c>
      <c r="J2967" s="358">
        <v>0</v>
      </c>
      <c r="K2967" s="327">
        <v>0</v>
      </c>
      <c r="L2967" s="336">
        <v>9.3987170751192462E-5</v>
      </c>
      <c r="M2967" s="210">
        <v>1.1415525114155251E-4</v>
      </c>
      <c r="N2967" s="325">
        <v>6.2172135832294414E-3</v>
      </c>
      <c r="O2967" s="358">
        <v>1.7745931785099919E-2</v>
      </c>
      <c r="P2967" s="327">
        <v>1.940088142379243E-2</v>
      </c>
      <c r="Q2967" s="332">
        <v>6.5959328028293546E-2</v>
      </c>
      <c r="R2967" s="358">
        <v>0.34203857777041324</v>
      </c>
      <c r="S2967" s="327">
        <v>0.30639521465386099</v>
      </c>
      <c r="T2967" s="358">
        <v>4.5397611533785923E-2</v>
      </c>
      <c r="U2967" s="358">
        <v>0.45437160081273686</v>
      </c>
      <c r="V2967" s="361">
        <v>0</v>
      </c>
    </row>
    <row r="2968" spans="1:22" hidden="1" outlineLevel="1">
      <c r="A2968" s="65">
        <v>2959</v>
      </c>
      <c r="B2968" s="117">
        <v>1</v>
      </c>
      <c r="C2968" s="325">
        <v>9.2716270654832189E-5</v>
      </c>
      <c r="D2968" s="358">
        <v>8.3969656060949797E-5</v>
      </c>
      <c r="E2968" s="327">
        <v>8.3219413113347991E-5</v>
      </c>
      <c r="F2968" s="332">
        <v>0</v>
      </c>
      <c r="G2968" s="358">
        <v>0</v>
      </c>
      <c r="H2968" s="327">
        <v>0</v>
      </c>
      <c r="I2968" s="332">
        <v>0</v>
      </c>
      <c r="J2968" s="358">
        <v>0</v>
      </c>
      <c r="K2968" s="327">
        <v>0</v>
      </c>
      <c r="L2968" s="336">
        <v>1.8210014333043539E-4</v>
      </c>
      <c r="M2968" s="210">
        <v>1.1415525114155251E-4</v>
      </c>
      <c r="N2968" s="325">
        <v>6.2925737478746455E-2</v>
      </c>
      <c r="O2968" s="358">
        <v>0.12043480139902357</v>
      </c>
      <c r="P2968" s="327">
        <v>0.12260459938123559</v>
      </c>
      <c r="Q2968" s="332">
        <v>6.5959328028293546E-2</v>
      </c>
      <c r="R2968" s="358">
        <v>0.38757839273023392</v>
      </c>
      <c r="S2968" s="327">
        <v>0.29386224442696329</v>
      </c>
      <c r="T2968" s="358">
        <v>6.2970880514606281E-2</v>
      </c>
      <c r="U2968" s="358">
        <v>0.47923152425934273</v>
      </c>
      <c r="V2968" s="361">
        <v>0</v>
      </c>
    </row>
    <row r="2969" spans="1:22" hidden="1" outlineLevel="1">
      <c r="A2969" s="65">
        <v>2960</v>
      </c>
      <c r="B2969" s="117">
        <v>1</v>
      </c>
      <c r="C2969" s="325">
        <v>1.1597346649591555E-4</v>
      </c>
      <c r="D2969" s="358">
        <v>1.003008695574068E-4</v>
      </c>
      <c r="E2969" s="327">
        <v>1.0306753502502725E-4</v>
      </c>
      <c r="F2969" s="332">
        <v>0</v>
      </c>
      <c r="G2969" s="358">
        <v>0</v>
      </c>
      <c r="H2969" s="327">
        <v>0</v>
      </c>
      <c r="I2969" s="332">
        <v>0</v>
      </c>
      <c r="J2969" s="358">
        <v>0</v>
      </c>
      <c r="K2969" s="327">
        <v>0</v>
      </c>
      <c r="L2969" s="336">
        <v>1.5860335064263727E-4</v>
      </c>
      <c r="M2969" s="210">
        <v>1.1415525114155251E-4</v>
      </c>
      <c r="N2969" s="325">
        <v>0.14732912188137645</v>
      </c>
      <c r="O2969" s="358">
        <v>0.29645531190956426</v>
      </c>
      <c r="P2969" s="327">
        <v>0.27584053522504126</v>
      </c>
      <c r="Q2969" s="332">
        <v>6.5959328028293546E-2</v>
      </c>
      <c r="R2969" s="358">
        <v>0.3281928048763274</v>
      </c>
      <c r="S2969" s="327">
        <v>0.31078386155498117</v>
      </c>
      <c r="T2969" s="358">
        <v>0.15753180407806819</v>
      </c>
      <c r="U2969" s="358">
        <v>0.64251602144273101</v>
      </c>
      <c r="V2969" s="361">
        <v>4.5549318495719159E-2</v>
      </c>
    </row>
    <row r="2970" spans="1:22" hidden="1" outlineLevel="1">
      <c r="A2970" s="65">
        <v>2961</v>
      </c>
      <c r="B2970" s="117">
        <v>1</v>
      </c>
      <c r="C2970" s="325">
        <v>1.3596802964980581E-4</v>
      </c>
      <c r="D2970" s="358">
        <v>1.1105225177590768E-4</v>
      </c>
      <c r="E2970" s="327">
        <v>1.2028221331051638E-4</v>
      </c>
      <c r="F2970" s="332">
        <v>0</v>
      </c>
      <c r="G2970" s="358">
        <v>0</v>
      </c>
      <c r="H2970" s="327">
        <v>0</v>
      </c>
      <c r="I2970" s="332">
        <v>0</v>
      </c>
      <c r="J2970" s="358">
        <v>0</v>
      </c>
      <c r="K2970" s="327">
        <v>0</v>
      </c>
      <c r="L2970" s="336">
        <v>1.4685495429873823E-4</v>
      </c>
      <c r="M2970" s="210">
        <v>1.1415525114155251E-4</v>
      </c>
      <c r="N2970" s="325">
        <v>0.27581820260145151</v>
      </c>
      <c r="O2970" s="358">
        <v>0.46068621639111618</v>
      </c>
      <c r="P2970" s="327">
        <v>0.41372879476860441</v>
      </c>
      <c r="Q2970" s="332">
        <v>3.2979664014146773E-2</v>
      </c>
      <c r="R2970" s="358">
        <v>0.2618329218505317</v>
      </c>
      <c r="S2970" s="327">
        <v>0.32396668847358484</v>
      </c>
      <c r="T2970" s="358">
        <v>0.28232293440020328</v>
      </c>
      <c r="U2970" s="358">
        <v>0.78207059169981397</v>
      </c>
      <c r="V2970" s="361">
        <v>8.0536985151577409E-2</v>
      </c>
    </row>
    <row r="2971" spans="1:22" hidden="1" outlineLevel="1">
      <c r="A2971" s="65">
        <v>2962</v>
      </c>
      <c r="B2971" s="117">
        <v>1</v>
      </c>
      <c r="C2971" s="325">
        <v>1.4053071520852414E-4</v>
      </c>
      <c r="D2971" s="358">
        <v>1.1280202465052807E-4</v>
      </c>
      <c r="E2971" s="327">
        <v>1.2835118836219253E-4</v>
      </c>
      <c r="F2971" s="332">
        <v>0</v>
      </c>
      <c r="G2971" s="358">
        <v>2.0598007419950763E-4</v>
      </c>
      <c r="H2971" s="327">
        <v>0</v>
      </c>
      <c r="I2971" s="332">
        <v>0</v>
      </c>
      <c r="J2971" s="358">
        <v>0</v>
      </c>
      <c r="K2971" s="327">
        <v>0</v>
      </c>
      <c r="L2971" s="336">
        <v>1.644775488145868E-4</v>
      </c>
      <c r="M2971" s="210">
        <v>1.1415525114155251E-4</v>
      </c>
      <c r="N2971" s="325">
        <v>0.43840775782348212</v>
      </c>
      <c r="O2971" s="358">
        <v>0.59490190241098961</v>
      </c>
      <c r="P2971" s="327">
        <v>0.52425974058051206</v>
      </c>
      <c r="Q2971" s="332">
        <v>6.5959328028293546E-2</v>
      </c>
      <c r="R2971" s="358">
        <v>0.23230920066172075</v>
      </c>
      <c r="S2971" s="327">
        <v>0.39080074863581843</v>
      </c>
      <c r="T2971" s="358">
        <v>0.19361976716368146</v>
      </c>
      <c r="U2971" s="358">
        <v>0.78150559343966386</v>
      </c>
      <c r="V2971" s="361">
        <v>0.17002167592431827</v>
      </c>
    </row>
    <row r="2972" spans="1:22" hidden="1" outlineLevel="1">
      <c r="A2972" s="65">
        <v>2963</v>
      </c>
      <c r="B2972" s="117">
        <v>1</v>
      </c>
      <c r="C2972" s="325">
        <v>1.4258079858285236E-4</v>
      </c>
      <c r="D2972" s="358">
        <v>1.1260760544223691E-4</v>
      </c>
      <c r="E2972" s="327">
        <v>1.2679447291813925E-4</v>
      </c>
      <c r="F2972" s="332">
        <v>0</v>
      </c>
      <c r="G2972" s="358">
        <v>3.512748007595001E-4</v>
      </c>
      <c r="H2972" s="327">
        <v>0</v>
      </c>
      <c r="I2972" s="332">
        <v>0</v>
      </c>
      <c r="J2972" s="358">
        <v>0</v>
      </c>
      <c r="K2972" s="327">
        <v>0</v>
      </c>
      <c r="L2972" s="336">
        <v>1.8797434150238492E-4</v>
      </c>
      <c r="M2972" s="210">
        <v>1.1415525114155251E-4</v>
      </c>
      <c r="N2972" s="325">
        <v>0.48475425908028336</v>
      </c>
      <c r="O2972" s="358">
        <v>0.6791465997590086</v>
      </c>
      <c r="P2972" s="327">
        <v>0.63362069890192863</v>
      </c>
      <c r="Q2972" s="332">
        <v>9.8938992042440319E-2</v>
      </c>
      <c r="R2972" s="358">
        <v>0.22494080653807894</v>
      </c>
      <c r="S2972" s="327">
        <v>0.45230935011247353</v>
      </c>
      <c r="T2972" s="358">
        <v>0.23232280003810721</v>
      </c>
      <c r="U2972" s="358">
        <v>0.78885057082161558</v>
      </c>
      <c r="V2972" s="361">
        <v>0.38620190832094992</v>
      </c>
    </row>
    <row r="2973" spans="1:22" hidden="1" outlineLevel="1">
      <c r="A2973" s="65">
        <v>2964</v>
      </c>
      <c r="B2973" s="117">
        <v>1</v>
      </c>
      <c r="C2973" s="325">
        <v>1.4383084942085739E-4</v>
      </c>
      <c r="D2973" s="358">
        <v>1.098274107636734E-4</v>
      </c>
      <c r="E2973" s="327">
        <v>1.2874036722320585E-4</v>
      </c>
      <c r="F2973" s="332">
        <v>0</v>
      </c>
      <c r="G2973" s="358">
        <v>4.3938525742841136E-4</v>
      </c>
      <c r="H2973" s="327">
        <v>0</v>
      </c>
      <c r="I2973" s="332">
        <v>0</v>
      </c>
      <c r="J2973" s="358">
        <v>0</v>
      </c>
      <c r="K2973" s="327">
        <v>0</v>
      </c>
      <c r="L2973" s="336">
        <v>2.0677177565262342E-4</v>
      </c>
      <c r="M2973" s="210">
        <v>1.1415525114155251E-4</v>
      </c>
      <c r="N2973" s="325">
        <v>0.54410038873838262</v>
      </c>
      <c r="O2973" s="358">
        <v>0.71627581815889418</v>
      </c>
      <c r="P2973" s="327">
        <v>0.69539428702884931</v>
      </c>
      <c r="Q2973" s="332">
        <v>3.2979664014146773E-2</v>
      </c>
      <c r="R2973" s="358">
        <v>0.20131547253607174</v>
      </c>
      <c r="S2973" s="327">
        <v>0.41121640259780839</v>
      </c>
      <c r="T2973" s="358">
        <v>0.14341042721848041</v>
      </c>
      <c r="U2973" s="358">
        <v>0.71653079352239857</v>
      </c>
      <c r="V2973" s="361">
        <v>0.40998356617924547</v>
      </c>
    </row>
    <row r="2974" spans="1:22" hidden="1" outlineLevel="1">
      <c r="A2974" s="65">
        <v>2965</v>
      </c>
      <c r="B2974" s="117">
        <v>1</v>
      </c>
      <c r="C2974" s="325">
        <v>1.3226162891512094E-4</v>
      </c>
      <c r="D2974" s="358">
        <v>1.1155774171746469E-4</v>
      </c>
      <c r="E2974" s="327">
        <v>1.2273404013490028E-4</v>
      </c>
      <c r="F2974" s="332">
        <v>0</v>
      </c>
      <c r="G2974" s="358">
        <v>4.6330928870937403E-4</v>
      </c>
      <c r="H2974" s="327">
        <v>0</v>
      </c>
      <c r="I2974" s="332">
        <v>0</v>
      </c>
      <c r="J2974" s="358">
        <v>0</v>
      </c>
      <c r="K2974" s="327">
        <v>0</v>
      </c>
      <c r="L2974" s="336">
        <v>1.8797434150238492E-4</v>
      </c>
      <c r="M2974" s="210">
        <v>1.1415525114155251E-4</v>
      </c>
      <c r="N2974" s="325">
        <v>0.6162577463861667</v>
      </c>
      <c r="O2974" s="358">
        <v>0.72472755314828008</v>
      </c>
      <c r="P2974" s="327">
        <v>0.69627955603390712</v>
      </c>
      <c r="Q2974" s="332">
        <v>3.2979664014146773E-2</v>
      </c>
      <c r="R2974" s="358">
        <v>0.19161840371753738</v>
      </c>
      <c r="S2974" s="327">
        <v>0.33298873565126735</v>
      </c>
      <c r="T2974" s="358">
        <v>0.10240613292989958</v>
      </c>
      <c r="U2974" s="358">
        <v>0.58533819751553773</v>
      </c>
      <c r="V2974" s="361">
        <v>0.22877725822847347</v>
      </c>
    </row>
    <row r="2975" spans="1:22" hidden="1" outlineLevel="1">
      <c r="A2975" s="65">
        <v>2966</v>
      </c>
      <c r="B2975" s="117">
        <v>1</v>
      </c>
      <c r="C2975" s="325">
        <v>1.3191786493466957E-4</v>
      </c>
      <c r="D2975" s="358">
        <v>1.06561168064382E-4</v>
      </c>
      <c r="E2975" s="327">
        <v>1.2106057103254302E-4</v>
      </c>
      <c r="F2975" s="332">
        <v>0</v>
      </c>
      <c r="G2975" s="358">
        <v>4.8256521632575848E-4</v>
      </c>
      <c r="H2975" s="327">
        <v>0</v>
      </c>
      <c r="I2975" s="332">
        <v>0</v>
      </c>
      <c r="J2975" s="358">
        <v>0</v>
      </c>
      <c r="K2975" s="327">
        <v>0</v>
      </c>
      <c r="L2975" s="336">
        <v>1.9032402077116473E-4</v>
      </c>
      <c r="M2975" s="210">
        <v>1.1415525114155251E-4</v>
      </c>
      <c r="N2975" s="325">
        <v>0.536187571450636</v>
      </c>
      <c r="O2975" s="358">
        <v>0.68641964922268794</v>
      </c>
      <c r="P2975" s="327">
        <v>0.65748510840745822</v>
      </c>
      <c r="Q2975" s="332">
        <v>6.5959328028293546E-2</v>
      </c>
      <c r="R2975" s="358">
        <v>0.18811945201477859</v>
      </c>
      <c r="S2975" s="327">
        <v>0.3737018953517357</v>
      </c>
      <c r="T2975" s="358">
        <v>9.3933306814146911E-2</v>
      </c>
      <c r="U2975" s="358">
        <v>0.5472573147814187</v>
      </c>
      <c r="V2975" s="361">
        <v>0.30801636799131571</v>
      </c>
    </row>
    <row r="2976" spans="1:22" hidden="1" outlineLevel="1">
      <c r="A2976" s="65">
        <v>2967</v>
      </c>
      <c r="B2976" s="117">
        <v>1</v>
      </c>
      <c r="C2976" s="325">
        <v>1.3707432464144027E-4</v>
      </c>
      <c r="D2976" s="358">
        <v>1.0632786501443261E-4</v>
      </c>
      <c r="E2976" s="327">
        <v>1.2384968620313846E-4</v>
      </c>
      <c r="F2976" s="332">
        <v>0</v>
      </c>
      <c r="G2976" s="358">
        <v>4.6681036645780747E-4</v>
      </c>
      <c r="H2976" s="327">
        <v>0</v>
      </c>
      <c r="I2976" s="332">
        <v>0</v>
      </c>
      <c r="J2976" s="358">
        <v>0</v>
      </c>
      <c r="K2976" s="327">
        <v>0</v>
      </c>
      <c r="L2976" s="336">
        <v>2.1382081345896285E-4</v>
      </c>
      <c r="M2976" s="210">
        <v>1.1415525114155251E-4</v>
      </c>
      <c r="N2976" s="325">
        <v>0.5058551051809409</v>
      </c>
      <c r="O2976" s="358">
        <v>0.60971109468223861</v>
      </c>
      <c r="P2976" s="327">
        <v>0.57155018965037885</v>
      </c>
      <c r="Q2976" s="332">
        <v>6.5959328028293546E-2</v>
      </c>
      <c r="R2976" s="358">
        <v>0.22993281365839888</v>
      </c>
      <c r="S2976" s="327">
        <v>0.36521998592907168</v>
      </c>
      <c r="T2976" s="358">
        <v>0.11370323441756981</v>
      </c>
      <c r="U2976" s="358">
        <v>0.57076124240366422</v>
      </c>
      <c r="V2976" s="361">
        <v>0.29444211833736705</v>
      </c>
    </row>
    <row r="2977" spans="1:22" hidden="1" outlineLevel="1">
      <c r="A2977" s="65">
        <v>2968</v>
      </c>
      <c r="B2977" s="117">
        <v>1</v>
      </c>
      <c r="C2977" s="325">
        <v>1.3683056472802929E-4</v>
      </c>
      <c r="D2977" s="358">
        <v>1.1046899415103421E-4</v>
      </c>
      <c r="E2977" s="327">
        <v>1.2234486127388696E-4</v>
      </c>
      <c r="F2977" s="332">
        <v>0</v>
      </c>
      <c r="G2977" s="358">
        <v>4.4697092588335066E-4</v>
      </c>
      <c r="H2977" s="327">
        <v>0</v>
      </c>
      <c r="I2977" s="332">
        <v>0</v>
      </c>
      <c r="J2977" s="358">
        <v>0</v>
      </c>
      <c r="K2977" s="327">
        <v>0</v>
      </c>
      <c r="L2977" s="336">
        <v>2.2321953053408208E-4</v>
      </c>
      <c r="M2977" s="210">
        <v>1.1415525114155251E-4</v>
      </c>
      <c r="N2977" s="325">
        <v>0.40581448661443081</v>
      </c>
      <c r="O2977" s="358">
        <v>0.47836253083150043</v>
      </c>
      <c r="P2977" s="327">
        <v>0.45954562695298451</v>
      </c>
      <c r="Q2977" s="332">
        <v>3.2979664014146773E-2</v>
      </c>
      <c r="R2977" s="358">
        <v>0.22851331120288984</v>
      </c>
      <c r="S2977" s="327">
        <v>0.37970252623108736</v>
      </c>
      <c r="T2977" s="358">
        <v>0.15104643100181306</v>
      </c>
      <c r="U2977" s="358">
        <v>0.60194914636395158</v>
      </c>
      <c r="V2977" s="361">
        <v>0.31947584421773728</v>
      </c>
    </row>
    <row r="2978" spans="1:22" hidden="1" outlineLevel="1">
      <c r="A2978" s="65">
        <v>2969</v>
      </c>
      <c r="B2978" s="117">
        <v>1</v>
      </c>
      <c r="C2978" s="325">
        <v>1.3624304083416692E-4</v>
      </c>
      <c r="D2978" s="358">
        <v>1.1365746916700916E-4</v>
      </c>
      <c r="E2978" s="327">
        <v>1.2242269704608965E-4</v>
      </c>
      <c r="F2978" s="332">
        <v>0</v>
      </c>
      <c r="G2978" s="358">
        <v>4.3588417967997765E-4</v>
      </c>
      <c r="H2978" s="327">
        <v>0</v>
      </c>
      <c r="I2978" s="332">
        <v>0</v>
      </c>
      <c r="J2978" s="358">
        <v>0</v>
      </c>
      <c r="K2978" s="327">
        <v>0</v>
      </c>
      <c r="L2978" s="336">
        <v>2.2321953053408208E-4</v>
      </c>
      <c r="M2978" s="210">
        <v>1.1415525114155251E-4</v>
      </c>
      <c r="N2978" s="325">
        <v>0.28147021494984192</v>
      </c>
      <c r="O2978" s="358">
        <v>0.31214421753132676</v>
      </c>
      <c r="P2978" s="327">
        <v>0.30963920085533447</v>
      </c>
      <c r="Q2978" s="332">
        <v>3.2979664014146773E-2</v>
      </c>
      <c r="R2978" s="358">
        <v>0.24626225796464943</v>
      </c>
      <c r="S2978" s="327">
        <v>0.4522671483951633</v>
      </c>
      <c r="T2978" s="358">
        <v>0.14069075463811537</v>
      </c>
      <c r="U2978" s="358">
        <v>0.6435330183110014</v>
      </c>
      <c r="V2978" s="361">
        <v>0.28873910118804202</v>
      </c>
    </row>
    <row r="2979" spans="1:22" hidden="1" outlineLevel="1">
      <c r="A2979" s="65">
        <v>2970</v>
      </c>
      <c r="B2979" s="117">
        <v>1</v>
      </c>
      <c r="C2979" s="325">
        <v>1.3243663603244166E-4</v>
      </c>
      <c r="D2979" s="358">
        <v>1.1173271900492672E-4</v>
      </c>
      <c r="E2979" s="327">
        <v>1.2429075557895356E-4</v>
      </c>
      <c r="F2979" s="332">
        <v>0</v>
      </c>
      <c r="G2979" s="358">
        <v>3.9503827261491958E-4</v>
      </c>
      <c r="H2979" s="327">
        <v>0</v>
      </c>
      <c r="I2979" s="332">
        <v>0</v>
      </c>
      <c r="J2979" s="358">
        <v>0</v>
      </c>
      <c r="K2979" s="327">
        <v>0</v>
      </c>
      <c r="L2979" s="336">
        <v>1.644775488145868E-4</v>
      </c>
      <c r="M2979" s="210">
        <v>1.1415525114155251E-4</v>
      </c>
      <c r="N2979" s="325">
        <v>0.11699665561168129</v>
      </c>
      <c r="O2979" s="358">
        <v>0.13185113068671231</v>
      </c>
      <c r="P2979" s="327">
        <v>0.13976609806763929</v>
      </c>
      <c r="Q2979" s="332">
        <v>3.2979664014146773E-2</v>
      </c>
      <c r="R2979" s="358">
        <v>0.25219081953172734</v>
      </c>
      <c r="S2979" s="327">
        <v>0.42030596699486827</v>
      </c>
      <c r="T2979" s="358">
        <v>0.15700879012030572</v>
      </c>
      <c r="U2979" s="358">
        <v>0.66794094314948704</v>
      </c>
      <c r="V2979" s="361">
        <v>0.10324980445444433</v>
      </c>
    </row>
    <row r="2980" spans="1:22" hidden="1" outlineLevel="1">
      <c r="A2980" s="65">
        <v>2971</v>
      </c>
      <c r="B2980" s="117">
        <v>1</v>
      </c>
      <c r="C2980" s="325">
        <v>1.269989148871198E-4</v>
      </c>
      <c r="D2980" s="358">
        <v>1.125881635214078E-4</v>
      </c>
      <c r="E2980" s="327">
        <v>1.2080111845853414E-4</v>
      </c>
      <c r="F2980" s="332">
        <v>0</v>
      </c>
      <c r="G2980" s="358">
        <v>2.9233999199420203E-4</v>
      </c>
      <c r="H2980" s="327">
        <v>0</v>
      </c>
      <c r="I2980" s="332">
        <v>0</v>
      </c>
      <c r="J2980" s="358">
        <v>0</v>
      </c>
      <c r="K2980" s="327">
        <v>0</v>
      </c>
      <c r="L2980" s="336">
        <v>1.1748396343899057E-4</v>
      </c>
      <c r="M2980" s="210">
        <v>1.1415525114155251E-4</v>
      </c>
      <c r="N2980" s="325">
        <v>3.070926709292118E-2</v>
      </c>
      <c r="O2980" s="358">
        <v>2.3075099456587912E-2</v>
      </c>
      <c r="P2980" s="327">
        <v>3.2537828920420148E-2</v>
      </c>
      <c r="Q2980" s="332">
        <v>3.2979664014146773E-2</v>
      </c>
      <c r="R2980" s="358">
        <v>0.23847922964748861</v>
      </c>
      <c r="S2980" s="327">
        <v>0.47371244686305597</v>
      </c>
      <c r="T2980" s="358">
        <v>0.18619296896345378</v>
      </c>
      <c r="U2980" s="358">
        <v>0.72839575698555137</v>
      </c>
      <c r="V2980" s="361">
        <v>9.2523246094602996E-2</v>
      </c>
    </row>
    <row r="2981" spans="1:22" hidden="1" outlineLevel="1">
      <c r="A2981" s="65">
        <v>2972</v>
      </c>
      <c r="B2981" s="117">
        <v>1</v>
      </c>
      <c r="C2981" s="325">
        <v>1.2616763107984648E-4</v>
      </c>
      <c r="D2981" s="358">
        <v>1.20870421794611E-4</v>
      </c>
      <c r="E2981" s="327">
        <v>1.2243566967479007E-4</v>
      </c>
      <c r="F2981" s="332">
        <v>0</v>
      </c>
      <c r="G2981" s="358">
        <v>0</v>
      </c>
      <c r="H2981" s="327">
        <v>0</v>
      </c>
      <c r="I2981" s="332">
        <v>0</v>
      </c>
      <c r="J2981" s="358">
        <v>0</v>
      </c>
      <c r="K2981" s="327">
        <v>0</v>
      </c>
      <c r="L2981" s="336">
        <v>8.811297257924293E-5</v>
      </c>
      <c r="M2981" s="210">
        <v>1.1415525114155251E-4</v>
      </c>
      <c r="N2981" s="325">
        <v>1.1304024696780803E-3</v>
      </c>
      <c r="O2981" s="358">
        <v>0</v>
      </c>
      <c r="P2981" s="327">
        <v>3.1886678803614269E-4</v>
      </c>
      <c r="Q2981" s="332">
        <v>3.2979664014146773E-2</v>
      </c>
      <c r="R2981" s="358">
        <v>0.26500845830758629</v>
      </c>
      <c r="S2981" s="327">
        <v>0.54016671921109283</v>
      </c>
      <c r="T2981" s="358">
        <v>0.21223906406002679</v>
      </c>
      <c r="U2981" s="358">
        <v>0.77868060213891299</v>
      </c>
      <c r="V2981" s="361">
        <v>0</v>
      </c>
    </row>
    <row r="2982" spans="1:22" hidden="1" outlineLevel="1">
      <c r="A2982" s="65">
        <v>2973</v>
      </c>
      <c r="B2982" s="117">
        <v>1</v>
      </c>
      <c r="C2982" s="325">
        <v>1.2824896572512484E-4</v>
      </c>
      <c r="D2982" s="358">
        <v>1.3094133678409283E-4</v>
      </c>
      <c r="E2982" s="327">
        <v>1.3142570136419774E-4</v>
      </c>
      <c r="F2982" s="332">
        <v>0</v>
      </c>
      <c r="G2982" s="358">
        <v>0</v>
      </c>
      <c r="H2982" s="327">
        <v>0</v>
      </c>
      <c r="I2982" s="332">
        <v>0</v>
      </c>
      <c r="J2982" s="358">
        <v>0</v>
      </c>
      <c r="K2982" s="327">
        <v>0</v>
      </c>
      <c r="L2982" s="336">
        <v>5.8741981719495287E-5</v>
      </c>
      <c r="M2982" s="210">
        <v>1.1415525114155251E-4</v>
      </c>
      <c r="N2982" s="325">
        <v>0</v>
      </c>
      <c r="O2982" s="358">
        <v>0</v>
      </c>
      <c r="P2982" s="327">
        <v>0</v>
      </c>
      <c r="Q2982" s="332">
        <v>3.2979664014146773E-2</v>
      </c>
      <c r="R2982" s="358">
        <v>0.2897244359342932</v>
      </c>
      <c r="S2982" s="327">
        <v>0.64952847471015795</v>
      </c>
      <c r="T2982" s="358">
        <v>0.28483340139746327</v>
      </c>
      <c r="U2982" s="358">
        <v>0.86150934707692262</v>
      </c>
      <c r="V2982" s="361">
        <v>0</v>
      </c>
    </row>
    <row r="2983" spans="1:22" hidden="1" outlineLevel="1">
      <c r="A2983" s="65">
        <v>2974</v>
      </c>
      <c r="B2983" s="117">
        <v>1</v>
      </c>
      <c r="C2983" s="325">
        <v>1.2447381219434967E-4</v>
      </c>
      <c r="D2983" s="358">
        <v>1.2736402335153559E-4</v>
      </c>
      <c r="E2983" s="327">
        <v>1.2425183769285223E-4</v>
      </c>
      <c r="F2983" s="332">
        <v>0</v>
      </c>
      <c r="G2983" s="358">
        <v>0</v>
      </c>
      <c r="H2983" s="327">
        <v>0</v>
      </c>
      <c r="I2983" s="332">
        <v>0</v>
      </c>
      <c r="J2983" s="358">
        <v>0</v>
      </c>
      <c r="K2983" s="327">
        <v>0</v>
      </c>
      <c r="L2983" s="336">
        <v>3.7594868300476983E-5</v>
      </c>
      <c r="M2983" s="210">
        <v>1.1415525114155251E-4</v>
      </c>
      <c r="N2983" s="325">
        <v>0</v>
      </c>
      <c r="O2983" s="358">
        <v>0</v>
      </c>
      <c r="P2983" s="327">
        <v>0</v>
      </c>
      <c r="Q2983" s="332">
        <v>3.2979664014146773E-2</v>
      </c>
      <c r="R2983" s="358">
        <v>0.29578005461166718</v>
      </c>
      <c r="S2983" s="327">
        <v>0.68742276977042749</v>
      </c>
      <c r="T2983" s="358">
        <v>0.19006327225089636</v>
      </c>
      <c r="U2983" s="358">
        <v>0.78828557256146548</v>
      </c>
      <c r="V2983" s="361">
        <v>0</v>
      </c>
    </row>
    <row r="2984" spans="1:22" hidden="1" outlineLevel="1">
      <c r="A2984" s="65">
        <v>2975</v>
      </c>
      <c r="B2984" s="117">
        <v>1</v>
      </c>
      <c r="C2984" s="325">
        <v>1.1124827432825659E-4</v>
      </c>
      <c r="D2984" s="358">
        <v>1.1352137572120534E-4</v>
      </c>
      <c r="E2984" s="327">
        <v>1.1277106129295934E-4</v>
      </c>
      <c r="F2984" s="332">
        <v>0</v>
      </c>
      <c r="G2984" s="358">
        <v>0</v>
      </c>
      <c r="H2984" s="327">
        <v>0</v>
      </c>
      <c r="I2984" s="332">
        <v>0</v>
      </c>
      <c r="J2984" s="358">
        <v>0</v>
      </c>
      <c r="K2984" s="327">
        <v>0</v>
      </c>
      <c r="L2984" s="336">
        <v>2.3496792687798115E-5</v>
      </c>
      <c r="M2984" s="210">
        <v>1.1415525114155251E-4</v>
      </c>
      <c r="N2984" s="325">
        <v>0</v>
      </c>
      <c r="O2984" s="358">
        <v>0</v>
      </c>
      <c r="P2984" s="327">
        <v>0</v>
      </c>
      <c r="Q2984" s="332">
        <v>3.2979664014146773E-2</v>
      </c>
      <c r="R2984" s="358">
        <v>0.29519254057374156</v>
      </c>
      <c r="S2984" s="327">
        <v>0.64646485669451703</v>
      </c>
      <c r="T2984" s="358">
        <v>0.13838949322396032</v>
      </c>
      <c r="U2984" s="358">
        <v>0.67415592401113855</v>
      </c>
      <c r="V2984" s="361">
        <v>0</v>
      </c>
    </row>
    <row r="2985" spans="1:22" hidden="1" outlineLevel="1">
      <c r="A2985" s="65">
        <v>2976</v>
      </c>
      <c r="B2985" s="117">
        <v>1</v>
      </c>
      <c r="C2985" s="325">
        <v>1.0094785542309524E-4</v>
      </c>
      <c r="D2985" s="358">
        <v>1.0500581439805275E-4</v>
      </c>
      <c r="E2985" s="327">
        <v>9.9266554815797167E-5</v>
      </c>
      <c r="F2985" s="332">
        <v>0</v>
      </c>
      <c r="G2985" s="358">
        <v>0</v>
      </c>
      <c r="H2985" s="327">
        <v>0</v>
      </c>
      <c r="I2985" s="332">
        <v>0</v>
      </c>
      <c r="J2985" s="358">
        <v>0</v>
      </c>
      <c r="K2985" s="327">
        <v>0</v>
      </c>
      <c r="L2985" s="336">
        <v>9.3987170751192458E-6</v>
      </c>
      <c r="M2985" s="210">
        <v>1.1415525114155251E-4</v>
      </c>
      <c r="N2985" s="325">
        <v>0</v>
      </c>
      <c r="O2985" s="358">
        <v>0</v>
      </c>
      <c r="P2985" s="327">
        <v>0</v>
      </c>
      <c r="Q2985" s="332">
        <v>3.2979664014146773E-2</v>
      </c>
      <c r="R2985" s="358">
        <v>0.2978335891779203</v>
      </c>
      <c r="S2985" s="327">
        <v>0.55848088244396699</v>
      </c>
      <c r="T2985" s="358">
        <v>0.10523040830181712</v>
      </c>
      <c r="U2985" s="358">
        <v>0.61302311226289419</v>
      </c>
      <c r="V2985" s="361">
        <v>0</v>
      </c>
    </row>
    <row r="2986" spans="1:22" hidden="1" outlineLevel="1">
      <c r="A2986" s="65">
        <v>2977</v>
      </c>
      <c r="B2986" s="117">
        <v>1</v>
      </c>
      <c r="C2986" s="325">
        <v>9.3022533110143424E-5</v>
      </c>
      <c r="D2986" s="358">
        <v>9.1746424392596002E-5</v>
      </c>
      <c r="E2986" s="327">
        <v>8.9511138033063309E-5</v>
      </c>
      <c r="F2986" s="332">
        <v>0</v>
      </c>
      <c r="G2986" s="358">
        <v>0</v>
      </c>
      <c r="H2986" s="327">
        <v>0</v>
      </c>
      <c r="I2986" s="332">
        <v>0</v>
      </c>
      <c r="J2986" s="358">
        <v>0</v>
      </c>
      <c r="K2986" s="327">
        <v>0</v>
      </c>
      <c r="L2986" s="336">
        <v>5.8741981719495289E-6</v>
      </c>
      <c r="M2986" s="210">
        <v>1.1415525114155251E-4</v>
      </c>
      <c r="N2986" s="325">
        <v>0</v>
      </c>
      <c r="O2986" s="358">
        <v>0</v>
      </c>
      <c r="P2986" s="327">
        <v>0</v>
      </c>
      <c r="Q2986" s="332">
        <v>3.2979664014146773E-2</v>
      </c>
      <c r="R2986" s="358">
        <v>0.28061634585847423</v>
      </c>
      <c r="S2986" s="327">
        <v>0.55140840534140256</v>
      </c>
      <c r="T2986" s="358">
        <v>6.2447866556843763E-2</v>
      </c>
      <c r="U2986" s="358">
        <v>0.52454438472338327</v>
      </c>
      <c r="V2986" s="361">
        <v>0</v>
      </c>
    </row>
    <row r="2987" spans="1:22" hidden="1" outlineLevel="1">
      <c r="A2987" s="65">
        <v>2978</v>
      </c>
      <c r="B2987" s="117">
        <v>1</v>
      </c>
      <c r="C2987" s="325">
        <v>8.7753568827952268E-5</v>
      </c>
      <c r="D2987" s="358">
        <v>8.4552913685823262E-5</v>
      </c>
      <c r="E2987" s="327">
        <v>8.3608591974361311E-5</v>
      </c>
      <c r="F2987" s="332">
        <v>0</v>
      </c>
      <c r="G2987" s="358">
        <v>0</v>
      </c>
      <c r="H2987" s="327">
        <v>0</v>
      </c>
      <c r="I2987" s="332">
        <v>0</v>
      </c>
      <c r="J2987" s="358">
        <v>0</v>
      </c>
      <c r="K2987" s="327">
        <v>0</v>
      </c>
      <c r="L2987" s="336">
        <v>2.3496792687798115E-6</v>
      </c>
      <c r="M2987" s="210">
        <v>1.1415525114155251E-4</v>
      </c>
      <c r="N2987" s="325">
        <v>0</v>
      </c>
      <c r="O2987" s="358">
        <v>0</v>
      </c>
      <c r="P2987" s="327">
        <v>0</v>
      </c>
      <c r="Q2987" s="332">
        <v>3.2979664014146773E-2</v>
      </c>
      <c r="R2987" s="358">
        <v>0.27283185754313083</v>
      </c>
      <c r="S2987" s="327">
        <v>0.48025321549742606</v>
      </c>
      <c r="T2987" s="358">
        <v>4.236413057876335E-2</v>
      </c>
      <c r="U2987" s="358">
        <v>0.48928849329001506</v>
      </c>
      <c r="V2987" s="361">
        <v>0</v>
      </c>
    </row>
    <row r="2988" spans="1:22" hidden="1" outlineLevel="1">
      <c r="A2988" s="65">
        <v>2979</v>
      </c>
      <c r="B2988" s="117">
        <v>1</v>
      </c>
      <c r="C2988" s="325">
        <v>8.5972246383795117E-5</v>
      </c>
      <c r="D2988" s="358">
        <v>8.2297650869645874E-5</v>
      </c>
      <c r="E2988" s="327">
        <v>7.9820584393831671E-5</v>
      </c>
      <c r="F2988" s="332">
        <v>0</v>
      </c>
      <c r="G2988" s="358">
        <v>0</v>
      </c>
      <c r="H2988" s="327">
        <v>0</v>
      </c>
      <c r="I2988" s="332">
        <v>0</v>
      </c>
      <c r="J2988" s="358">
        <v>0</v>
      </c>
      <c r="K2988" s="327">
        <v>0</v>
      </c>
      <c r="L2988" s="336">
        <v>1.1748396343899057E-6</v>
      </c>
      <c r="M2988" s="210">
        <v>1.1415525114155251E-4</v>
      </c>
      <c r="N2988" s="325">
        <v>0</v>
      </c>
      <c r="O2988" s="358">
        <v>0</v>
      </c>
      <c r="P2988" s="327">
        <v>0</v>
      </c>
      <c r="Q2988" s="332">
        <v>3.2979664014146773E-2</v>
      </c>
      <c r="R2988" s="358">
        <v>0.23767022250902339</v>
      </c>
      <c r="S2988" s="327">
        <v>0.35667898857385444</v>
      </c>
      <c r="T2988" s="358">
        <v>3.671557983492825E-2</v>
      </c>
      <c r="U2988" s="358">
        <v>0.47923152425934273</v>
      </c>
      <c r="V2988" s="361">
        <v>0</v>
      </c>
    </row>
    <row r="2989" spans="1:22" hidden="1" outlineLevel="1">
      <c r="A2989" s="65">
        <v>2980</v>
      </c>
      <c r="B2989" s="117">
        <v>1</v>
      </c>
      <c r="C2989" s="325">
        <v>8.3928413263656911E-5</v>
      </c>
      <c r="D2989" s="358">
        <v>8.501951978572204E-5</v>
      </c>
      <c r="E2989" s="327">
        <v>7.9146007701408593E-5</v>
      </c>
      <c r="F2989" s="332">
        <v>0</v>
      </c>
      <c r="G2989" s="358">
        <v>0</v>
      </c>
      <c r="H2989" s="327">
        <v>0</v>
      </c>
      <c r="I2989" s="332">
        <v>0</v>
      </c>
      <c r="J2989" s="358">
        <v>0</v>
      </c>
      <c r="K2989" s="327">
        <v>0</v>
      </c>
      <c r="L2989" s="336">
        <v>1.409807561267887E-5</v>
      </c>
      <c r="M2989" s="210">
        <v>1.1415525114155251E-4</v>
      </c>
      <c r="N2989" s="325">
        <v>0</v>
      </c>
      <c r="O2989" s="358">
        <v>0</v>
      </c>
      <c r="P2989" s="327">
        <v>0</v>
      </c>
      <c r="Q2989" s="332">
        <v>6.5959328028293546E-2</v>
      </c>
      <c r="R2989" s="358">
        <v>0.22503118868406491</v>
      </c>
      <c r="S2989" s="327">
        <v>0.41218695917115789</v>
      </c>
      <c r="T2989" s="358">
        <v>2.6464506262783037E-2</v>
      </c>
      <c r="U2989" s="358">
        <v>0.48397750964460379</v>
      </c>
      <c r="V2989" s="361">
        <v>0</v>
      </c>
    </row>
    <row r="2990" spans="1:22" hidden="1" outlineLevel="1">
      <c r="A2990" s="65">
        <v>2981</v>
      </c>
      <c r="B2990" s="117">
        <v>1</v>
      </c>
      <c r="C2990" s="325">
        <v>8.5734736724574171E-5</v>
      </c>
      <c r="D2990" s="358">
        <v>8.4183517190070071E-5</v>
      </c>
      <c r="E2990" s="327">
        <v>7.9703830735527683E-5</v>
      </c>
      <c r="F2990" s="332">
        <v>0</v>
      </c>
      <c r="G2990" s="358">
        <v>0</v>
      </c>
      <c r="H2990" s="327">
        <v>0</v>
      </c>
      <c r="I2990" s="332">
        <v>0</v>
      </c>
      <c r="J2990" s="358">
        <v>0</v>
      </c>
      <c r="K2990" s="327">
        <v>0</v>
      </c>
      <c r="L2990" s="336">
        <v>3.7594868300476983E-5</v>
      </c>
      <c r="M2990" s="210">
        <v>1.1415525114155251E-4</v>
      </c>
      <c r="N2990" s="325">
        <v>0</v>
      </c>
      <c r="O2990" s="358">
        <v>0</v>
      </c>
      <c r="P2990" s="327">
        <v>5.2433174251414853E-4</v>
      </c>
      <c r="Q2990" s="332">
        <v>0.19787798408488064</v>
      </c>
      <c r="R2990" s="358">
        <v>0.22019369020218191</v>
      </c>
      <c r="S2990" s="327">
        <v>0.46382110512029251</v>
      </c>
      <c r="T2990" s="358">
        <v>2.719672580365055E-2</v>
      </c>
      <c r="U2990" s="358">
        <v>0.476180533654532</v>
      </c>
      <c r="V2990" s="361">
        <v>0</v>
      </c>
    </row>
    <row r="2991" spans="1:22" hidden="1" outlineLevel="1">
      <c r="A2991" s="65">
        <v>2982</v>
      </c>
      <c r="B2991" s="117">
        <v>1</v>
      </c>
      <c r="C2991" s="325">
        <v>9.0803692872684511E-5</v>
      </c>
      <c r="D2991" s="358">
        <v>8.4066865665095384E-5</v>
      </c>
      <c r="E2991" s="327">
        <v>8.2687535336629792E-5</v>
      </c>
      <c r="F2991" s="332">
        <v>0</v>
      </c>
      <c r="G2991" s="358">
        <v>0</v>
      </c>
      <c r="H2991" s="327">
        <v>0</v>
      </c>
      <c r="I2991" s="332">
        <v>0</v>
      </c>
      <c r="J2991" s="358">
        <v>0</v>
      </c>
      <c r="K2991" s="327">
        <v>0</v>
      </c>
      <c r="L2991" s="336">
        <v>9.3987170751192462E-5</v>
      </c>
      <c r="M2991" s="210">
        <v>1.1415525114155251E-4</v>
      </c>
      <c r="N2991" s="325">
        <v>6.0288131716164269E-3</v>
      </c>
      <c r="O2991" s="358">
        <v>1.6075581591593432E-2</v>
      </c>
      <c r="P2991" s="327">
        <v>2.4665537561572189E-2</v>
      </c>
      <c r="Q2991" s="332">
        <v>0.26383731211317418</v>
      </c>
      <c r="R2991" s="358">
        <v>0.18697788351168598</v>
      </c>
      <c r="S2991" s="327">
        <v>0.43508389167646028</v>
      </c>
      <c r="T2991" s="358">
        <v>3.5564949127850722E-2</v>
      </c>
      <c r="U2991" s="358">
        <v>0.48567250442505422</v>
      </c>
      <c r="V2991" s="361">
        <v>0</v>
      </c>
    </row>
    <row r="2992" spans="1:22" hidden="1" outlineLevel="1">
      <c r="A2992" s="65">
        <v>2983</v>
      </c>
      <c r="B2992" s="117">
        <v>1</v>
      </c>
      <c r="C2992" s="325">
        <v>1.0312294388122397E-4</v>
      </c>
      <c r="D2992" s="358">
        <v>8.8713484743253976E-5</v>
      </c>
      <c r="E2992" s="327">
        <v>8.947222014696198E-5</v>
      </c>
      <c r="F2992" s="332">
        <v>0</v>
      </c>
      <c r="G2992" s="358">
        <v>0</v>
      </c>
      <c r="H2992" s="327">
        <v>0</v>
      </c>
      <c r="I2992" s="332">
        <v>0</v>
      </c>
      <c r="J2992" s="358">
        <v>0</v>
      </c>
      <c r="K2992" s="327">
        <v>0</v>
      </c>
      <c r="L2992" s="336">
        <v>1.8210014333043539E-4</v>
      </c>
      <c r="M2992" s="210">
        <v>1.1415525114155251E-4</v>
      </c>
      <c r="N2992" s="325">
        <v>8.1200577405208765E-2</v>
      </c>
      <c r="O2992" s="358">
        <v>0.12580928181082721</v>
      </c>
      <c r="P2992" s="327">
        <v>0.12008902728108722</v>
      </c>
      <c r="Q2992" s="332">
        <v>0.42873563218390809</v>
      </c>
      <c r="R2992" s="358">
        <v>0.17234559714770209</v>
      </c>
      <c r="S2992" s="327">
        <v>0.42996098464901361</v>
      </c>
      <c r="T2992" s="358">
        <v>8.326382207579168E-2</v>
      </c>
      <c r="U2992" s="358">
        <v>0.52341438820308306</v>
      </c>
      <c r="V2992" s="361">
        <v>0</v>
      </c>
    </row>
    <row r="2993" spans="1:22" hidden="1" outlineLevel="1">
      <c r="A2993" s="65">
        <v>2984</v>
      </c>
      <c r="B2993" s="117">
        <v>1</v>
      </c>
      <c r="C2993" s="325">
        <v>1.2336751720271524E-4</v>
      </c>
      <c r="D2993" s="358">
        <v>1.0333380920674883E-4</v>
      </c>
      <c r="E2993" s="327">
        <v>1.0762092769888308E-4</v>
      </c>
      <c r="F2993" s="332">
        <v>0</v>
      </c>
      <c r="G2993" s="358">
        <v>0</v>
      </c>
      <c r="H2993" s="327">
        <v>0</v>
      </c>
      <c r="I2993" s="332">
        <v>0</v>
      </c>
      <c r="J2993" s="358">
        <v>0</v>
      </c>
      <c r="K2993" s="327">
        <v>0</v>
      </c>
      <c r="L2993" s="336">
        <v>1.5860335064263727E-4</v>
      </c>
      <c r="M2993" s="210">
        <v>1.1415525114155251E-4</v>
      </c>
      <c r="N2993" s="325">
        <v>0.17389357991881133</v>
      </c>
      <c r="O2993" s="358">
        <v>0.29654664339050846</v>
      </c>
      <c r="P2993" s="327">
        <v>0.25323635547861589</v>
      </c>
      <c r="Q2993" s="332">
        <v>0.296816976127321</v>
      </c>
      <c r="R2993" s="358">
        <v>0.15098126039308035</v>
      </c>
      <c r="S2993" s="327">
        <v>0.3483067980878779</v>
      </c>
      <c r="T2993" s="358">
        <v>0.15345229520752063</v>
      </c>
      <c r="U2993" s="358">
        <v>0.641612024226491</v>
      </c>
      <c r="V2993" s="361">
        <v>9.7531518182898652E-2</v>
      </c>
    </row>
    <row r="2994" spans="1:22" hidden="1" outlineLevel="1">
      <c r="A2994" s="65">
        <v>2985</v>
      </c>
      <c r="B2994" s="117">
        <v>1</v>
      </c>
      <c r="C2994" s="325">
        <v>1.4315582196833469E-4</v>
      </c>
      <c r="D2994" s="358">
        <v>1.2042325761554135E-4</v>
      </c>
      <c r="E2994" s="327">
        <v>1.2390157671794024E-4</v>
      </c>
      <c r="F2994" s="332">
        <v>0</v>
      </c>
      <c r="G2994" s="358">
        <v>0</v>
      </c>
      <c r="H2994" s="327">
        <v>0</v>
      </c>
      <c r="I2994" s="332">
        <v>0</v>
      </c>
      <c r="J2994" s="358">
        <v>0</v>
      </c>
      <c r="K2994" s="327">
        <v>0</v>
      </c>
      <c r="L2994" s="336">
        <v>1.4685495429873823E-4</v>
      </c>
      <c r="M2994" s="210">
        <v>1.1415525114155251E-4</v>
      </c>
      <c r="N2994" s="325">
        <v>0.3189618968608316</v>
      </c>
      <c r="O2994" s="358">
        <v>0.4596275208158605</v>
      </c>
      <c r="P2994" s="327">
        <v>0.42523543917014173</v>
      </c>
      <c r="Q2994" s="332">
        <v>0.23085764809902742</v>
      </c>
      <c r="R2994" s="358">
        <v>0.15749252101836614</v>
      </c>
      <c r="S2994" s="327">
        <v>0.23701235872893769</v>
      </c>
      <c r="T2994" s="358">
        <v>0.19665324811870399</v>
      </c>
      <c r="U2994" s="358">
        <v>0.83020844346460521</v>
      </c>
      <c r="V2994" s="361">
        <v>0.21133992065276055</v>
      </c>
    </row>
    <row r="2995" spans="1:22" hidden="1" outlineLevel="1">
      <c r="A2995" s="65">
        <v>2986</v>
      </c>
      <c r="B2995" s="117">
        <v>1</v>
      </c>
      <c r="C2995" s="325">
        <v>1.4793101616951385E-4</v>
      </c>
      <c r="D2995" s="358">
        <v>1.2100651524041481E-4</v>
      </c>
      <c r="E2995" s="327">
        <v>1.3056950786996844E-4</v>
      </c>
      <c r="F2995" s="332">
        <v>0</v>
      </c>
      <c r="G2995" s="358">
        <v>2.8825540128769617E-4</v>
      </c>
      <c r="H2995" s="327">
        <v>0</v>
      </c>
      <c r="I2995" s="332">
        <v>0</v>
      </c>
      <c r="J2995" s="358">
        <v>0</v>
      </c>
      <c r="K2995" s="327">
        <v>0</v>
      </c>
      <c r="L2995" s="336">
        <v>1.644775488145868E-4</v>
      </c>
      <c r="M2995" s="210">
        <v>1.1415525114155251E-4</v>
      </c>
      <c r="N2995" s="325">
        <v>0.44198736564412933</v>
      </c>
      <c r="O2995" s="358">
        <v>0.55086380859753314</v>
      </c>
      <c r="P2995" s="327">
        <v>0.53326483637340361</v>
      </c>
      <c r="Q2995" s="332">
        <v>0.23085764809902742</v>
      </c>
      <c r="R2995" s="358">
        <v>0.11896332276514368</v>
      </c>
      <c r="S2995" s="327">
        <v>0.20894188819205453</v>
      </c>
      <c r="T2995" s="358">
        <v>0.23964499544678239</v>
      </c>
      <c r="U2995" s="358">
        <v>0.79653454715965732</v>
      </c>
      <c r="V2995" s="361">
        <v>0.30468769934726575</v>
      </c>
    </row>
    <row r="2996" spans="1:22" hidden="1" outlineLevel="1">
      <c r="A2996" s="65">
        <v>2987</v>
      </c>
      <c r="B2996" s="117">
        <v>1</v>
      </c>
      <c r="C2996" s="325">
        <v>1.4615594397954671E-4</v>
      </c>
      <c r="D2996" s="358">
        <v>1.202482803280793E-4</v>
      </c>
      <c r="E2996" s="327">
        <v>1.3121813930499064E-4</v>
      </c>
      <c r="F2996" s="332">
        <v>0</v>
      </c>
      <c r="G2996" s="358">
        <v>3.9270422078263058E-4</v>
      </c>
      <c r="H2996" s="327">
        <v>0</v>
      </c>
      <c r="I2996" s="332">
        <v>0</v>
      </c>
      <c r="J2996" s="358">
        <v>0</v>
      </c>
      <c r="K2996" s="327">
        <v>0</v>
      </c>
      <c r="L2996" s="336">
        <v>1.8797434150238492E-4</v>
      </c>
      <c r="M2996" s="210">
        <v>1.1415525114155251E-4</v>
      </c>
      <c r="N2996" s="325">
        <v>0.39432206150603694</v>
      </c>
      <c r="O2996" s="358">
        <v>0.60955796175808019</v>
      </c>
      <c r="P2996" s="327">
        <v>0.58545839736773753</v>
      </c>
      <c r="Q2996" s="332">
        <v>0.296816976127321</v>
      </c>
      <c r="R2996" s="358">
        <v>9.1146821407474765E-2</v>
      </c>
      <c r="S2996" s="327">
        <v>0.1312290434984649</v>
      </c>
      <c r="T2996" s="358">
        <v>0.19414278112144392</v>
      </c>
      <c r="U2996" s="358">
        <v>0.71969478377923923</v>
      </c>
      <c r="V2996" s="361">
        <v>0.4401935244923359</v>
      </c>
    </row>
    <row r="2997" spans="1:22" hidden="1" outlineLevel="1">
      <c r="A2997" s="65">
        <v>2988</v>
      </c>
      <c r="B2997" s="117">
        <v>1</v>
      </c>
      <c r="C2997" s="325">
        <v>1.4421211492644893E-4</v>
      </c>
      <c r="D2997" s="358">
        <v>1.2131758597368066E-4</v>
      </c>
      <c r="E2997" s="327">
        <v>1.3499317425681983E-4</v>
      </c>
      <c r="F2997" s="332">
        <v>0</v>
      </c>
      <c r="G2997" s="358">
        <v>4.5689064617057896E-4</v>
      </c>
      <c r="H2997" s="327">
        <v>0</v>
      </c>
      <c r="I2997" s="332">
        <v>0</v>
      </c>
      <c r="J2997" s="358">
        <v>0</v>
      </c>
      <c r="K2997" s="327">
        <v>0</v>
      </c>
      <c r="L2997" s="336">
        <v>2.0677177565262342E-4</v>
      </c>
      <c r="M2997" s="210">
        <v>1.1415525114155251E-4</v>
      </c>
      <c r="N2997" s="325">
        <v>0.4240893265408931</v>
      </c>
      <c r="O2997" s="358">
        <v>0.63910866540532962</v>
      </c>
      <c r="P2997" s="327">
        <v>0.60341310193827913</v>
      </c>
      <c r="Q2997" s="332">
        <v>0.23085764809902742</v>
      </c>
      <c r="R2997" s="358">
        <v>7.2223337704429291E-2</v>
      </c>
      <c r="S2997" s="327">
        <v>0.12236734626160414</v>
      </c>
      <c r="T2997" s="358">
        <v>0.14330582442692791</v>
      </c>
      <c r="U2997" s="358">
        <v>0.67246092923068812</v>
      </c>
      <c r="V2997" s="361">
        <v>0.42714605955499196</v>
      </c>
    </row>
    <row r="2998" spans="1:22" hidden="1" outlineLevel="1">
      <c r="A2998" s="65">
        <v>2989</v>
      </c>
      <c r="B2998" s="117">
        <v>1</v>
      </c>
      <c r="C2998" s="325">
        <v>1.3226787916931096E-4</v>
      </c>
      <c r="D2998" s="358">
        <v>1.2242577546094023E-4</v>
      </c>
      <c r="E2998" s="327">
        <v>1.3019330163765557E-4</v>
      </c>
      <c r="F2998" s="332">
        <v>0</v>
      </c>
      <c r="G2998" s="358">
        <v>5.8117890623997034E-4</v>
      </c>
      <c r="H2998" s="327">
        <v>0</v>
      </c>
      <c r="I2998" s="332">
        <v>0</v>
      </c>
      <c r="J2998" s="358">
        <v>0</v>
      </c>
      <c r="K2998" s="327">
        <v>0</v>
      </c>
      <c r="L2998" s="336">
        <v>1.8797434150238492E-4</v>
      </c>
      <c r="M2998" s="210">
        <v>1.1415525114155251E-4</v>
      </c>
      <c r="N2998" s="325">
        <v>0.44914658128542384</v>
      </c>
      <c r="O2998" s="358">
        <v>0.59249104910098693</v>
      </c>
      <c r="P2998" s="327">
        <v>0.60265465130751306</v>
      </c>
      <c r="Q2998" s="332">
        <v>0.56065428824049512</v>
      </c>
      <c r="R2998" s="358">
        <v>7.3726239988655518E-2</v>
      </c>
      <c r="S2998" s="327">
        <v>0.1987382758544716</v>
      </c>
      <c r="T2998" s="358">
        <v>9.843122685090451E-2</v>
      </c>
      <c r="U2998" s="358">
        <v>0.5353923513182659</v>
      </c>
      <c r="V2998" s="361">
        <v>0.50640043844005422</v>
      </c>
    </row>
    <row r="2999" spans="1:22" hidden="1" outlineLevel="1">
      <c r="A2999" s="65">
        <v>2990</v>
      </c>
      <c r="B2999" s="117">
        <v>1</v>
      </c>
      <c r="C2999" s="325">
        <v>1.3636804591796742E-4</v>
      </c>
      <c r="D2999" s="358">
        <v>1.1737087604537021E-4</v>
      </c>
      <c r="E2999" s="327">
        <v>1.2417400192064957E-4</v>
      </c>
      <c r="F2999" s="332">
        <v>0</v>
      </c>
      <c r="G2999" s="358">
        <v>6.3427858542454603E-4</v>
      </c>
      <c r="H2999" s="327">
        <v>0</v>
      </c>
      <c r="I2999" s="332">
        <v>0</v>
      </c>
      <c r="J2999" s="358">
        <v>0</v>
      </c>
      <c r="K2999" s="327">
        <v>0</v>
      </c>
      <c r="L2999" s="336">
        <v>1.9032402077116473E-4</v>
      </c>
      <c r="M2999" s="210">
        <v>1.1415525114155251E-4</v>
      </c>
      <c r="N2999" s="325">
        <v>0.46723302080027312</v>
      </c>
      <c r="O2999" s="358">
        <v>0.57943259704827166</v>
      </c>
      <c r="P2999" s="327">
        <v>0.5564768818605893</v>
      </c>
      <c r="Q2999" s="332">
        <v>0.52767462422634837</v>
      </c>
      <c r="R2999" s="358">
        <v>9.0730789242486523E-2</v>
      </c>
      <c r="S2999" s="327">
        <v>0.25098007677800199</v>
      </c>
      <c r="T2999" s="358">
        <v>8.8075550487206791E-2</v>
      </c>
      <c r="U2999" s="358">
        <v>0.52601338019977373</v>
      </c>
      <c r="V2999" s="361">
        <v>0.44643096091937529</v>
      </c>
    </row>
    <row r="3000" spans="1:22" hidden="1" outlineLevel="1">
      <c r="A3000" s="65">
        <v>2991</v>
      </c>
      <c r="B3000" s="117">
        <v>1</v>
      </c>
      <c r="C3000" s="325">
        <v>1.409182309683057E-4</v>
      </c>
      <c r="D3000" s="358">
        <v>1.1400742374193323E-4</v>
      </c>
      <c r="E3000" s="327">
        <v>1.2918143659902093E-4</v>
      </c>
      <c r="F3000" s="332">
        <v>2.3259478237381707E-4</v>
      </c>
      <c r="G3000" s="358">
        <v>6.3894668908912391E-4</v>
      </c>
      <c r="H3000" s="327">
        <v>0</v>
      </c>
      <c r="I3000" s="332">
        <v>0</v>
      </c>
      <c r="J3000" s="358">
        <v>0</v>
      </c>
      <c r="K3000" s="327">
        <v>0</v>
      </c>
      <c r="L3000" s="336">
        <v>2.1382081345896285E-4</v>
      </c>
      <c r="M3000" s="210">
        <v>1.1415525114155251E-4</v>
      </c>
      <c r="N3000" s="325">
        <v>0.47458063685318064</v>
      </c>
      <c r="O3000" s="358">
        <v>0.47435166871304379</v>
      </c>
      <c r="P3000" s="327">
        <v>0.38435647416360064</v>
      </c>
      <c r="Q3000" s="332">
        <v>0.46171529619805485</v>
      </c>
      <c r="R3000" s="358">
        <v>0.1050414836700488</v>
      </c>
      <c r="S3000" s="327">
        <v>0.26277878687857337</v>
      </c>
      <c r="T3000" s="358">
        <v>9.8640432434009495E-2</v>
      </c>
      <c r="U3000" s="358">
        <v>0.55471529181540047</v>
      </c>
      <c r="V3000" s="361">
        <v>0.51966167108848471</v>
      </c>
    </row>
    <row r="3001" spans="1:22" hidden="1" outlineLevel="1">
      <c r="A3001" s="65">
        <v>2992</v>
      </c>
      <c r="B3001" s="117">
        <v>1</v>
      </c>
      <c r="C3001" s="325">
        <v>1.4296831434263392E-4</v>
      </c>
      <c r="D3001" s="358">
        <v>1.1591273198318654E-4</v>
      </c>
      <c r="E3001" s="327">
        <v>1.2955764283133382E-4</v>
      </c>
      <c r="F3001" s="332">
        <v>2.7011006985346497E-4</v>
      </c>
      <c r="G3001" s="358">
        <v>6.3777966317297942E-4</v>
      </c>
      <c r="H3001" s="327">
        <v>0</v>
      </c>
      <c r="I3001" s="332">
        <v>0</v>
      </c>
      <c r="J3001" s="358">
        <v>0</v>
      </c>
      <c r="K3001" s="327">
        <v>0</v>
      </c>
      <c r="L3001" s="336">
        <v>2.2321953053408208E-4</v>
      </c>
      <c r="M3001" s="210">
        <v>1.1415525114155251E-4</v>
      </c>
      <c r="N3001" s="325">
        <v>0.48720346443125256</v>
      </c>
      <c r="O3001" s="358">
        <v>0.37902500364580632</v>
      </c>
      <c r="P3001" s="327">
        <v>0.24453488908072019</v>
      </c>
      <c r="Q3001" s="332">
        <v>0.32979664014146776</v>
      </c>
      <c r="R3001" s="358">
        <v>0.13751652583152563</v>
      </c>
      <c r="S3001" s="327">
        <v>0.31546789283567783</v>
      </c>
      <c r="T3001" s="358">
        <v>0.15177865054268058</v>
      </c>
      <c r="U3001" s="358">
        <v>0.58127021004245671</v>
      </c>
      <c r="V3001" s="361">
        <v>0.48119111765414979</v>
      </c>
    </row>
    <row r="3002" spans="1:22" hidden="1" outlineLevel="1">
      <c r="A3002" s="65">
        <v>2993</v>
      </c>
      <c r="B3002" s="117">
        <v>1</v>
      </c>
      <c r="C3002" s="325">
        <v>1.4207452799346032E-4</v>
      </c>
      <c r="D3002" s="358">
        <v>1.2273684619420609E-4</v>
      </c>
      <c r="E3002" s="327">
        <v>1.2810470841688408E-4</v>
      </c>
      <c r="F3002" s="332">
        <v>3.0012229983718318E-4</v>
      </c>
      <c r="G3002" s="358">
        <v>5.8818106173683733E-4</v>
      </c>
      <c r="H3002" s="327">
        <v>0</v>
      </c>
      <c r="I3002" s="332">
        <v>0</v>
      </c>
      <c r="J3002" s="358">
        <v>0</v>
      </c>
      <c r="K3002" s="327">
        <v>0</v>
      </c>
      <c r="L3002" s="336">
        <v>2.2321953053408208E-4</v>
      </c>
      <c r="M3002" s="210">
        <v>1.1415525114155251E-4</v>
      </c>
      <c r="N3002" s="325">
        <v>0.33290352732019463</v>
      </c>
      <c r="O3002" s="358">
        <v>0.247639001435253</v>
      </c>
      <c r="P3002" s="327">
        <v>0.14590260666974331</v>
      </c>
      <c r="Q3002" s="332">
        <v>0.26383731211317418</v>
      </c>
      <c r="R3002" s="358">
        <v>0.16391464235447675</v>
      </c>
      <c r="S3002" s="327">
        <v>0.29024160244106073</v>
      </c>
      <c r="T3002" s="358">
        <v>0.19205072529039388</v>
      </c>
      <c r="U3002" s="358">
        <v>0.6219500847732663</v>
      </c>
      <c r="V3002" s="361">
        <v>0.32425507947272714</v>
      </c>
    </row>
    <row r="3003" spans="1:22" hidden="1" outlineLevel="1">
      <c r="A3003" s="65">
        <v>2994</v>
      </c>
      <c r="B3003" s="117">
        <v>1</v>
      </c>
      <c r="C3003" s="325">
        <v>1.3628054235930709E-4</v>
      </c>
      <c r="D3003" s="358">
        <v>1.22386891619282E-4</v>
      </c>
      <c r="E3003" s="327">
        <v>1.2632745828492327E-4</v>
      </c>
      <c r="F3003" s="332">
        <v>2.8511618484532408E-4</v>
      </c>
      <c r="G3003" s="358">
        <v>5.0532222169057659E-4</v>
      </c>
      <c r="H3003" s="327">
        <v>0</v>
      </c>
      <c r="I3003" s="332">
        <v>0</v>
      </c>
      <c r="J3003" s="358">
        <v>0</v>
      </c>
      <c r="K3003" s="327">
        <v>0</v>
      </c>
      <c r="L3003" s="336">
        <v>1.644775488145868E-4</v>
      </c>
      <c r="M3003" s="210">
        <v>1.1415525114155251E-4</v>
      </c>
      <c r="N3003" s="325">
        <v>0.18425560255752707</v>
      </c>
      <c r="O3003" s="358">
        <v>0.11772525621927277</v>
      </c>
      <c r="P3003" s="327">
        <v>7.5938467346707422E-2</v>
      </c>
      <c r="Q3003" s="332">
        <v>0.16489832007073388</v>
      </c>
      <c r="R3003" s="358">
        <v>0.20387207489652787</v>
      </c>
      <c r="S3003" s="327">
        <v>0.29778670007926644</v>
      </c>
      <c r="T3003" s="358">
        <v>0.1867159829212163</v>
      </c>
      <c r="U3003" s="358">
        <v>0.65969196855129508</v>
      </c>
      <c r="V3003" s="361">
        <v>0.18803924014440762</v>
      </c>
    </row>
    <row r="3004" spans="1:22" hidden="1" outlineLevel="1">
      <c r="A3004" s="65">
        <v>2995</v>
      </c>
      <c r="B3004" s="117">
        <v>1</v>
      </c>
      <c r="C3004" s="325">
        <v>1.3053030850448399E-4</v>
      </c>
      <c r="D3004" s="358">
        <v>1.228729396400099E-4</v>
      </c>
      <c r="E3004" s="327">
        <v>1.2204649081377676E-4</v>
      </c>
      <c r="F3004" s="332">
        <v>0</v>
      </c>
      <c r="G3004" s="358">
        <v>3.1743104919130914E-4</v>
      </c>
      <c r="H3004" s="327">
        <v>0</v>
      </c>
      <c r="I3004" s="332">
        <v>0</v>
      </c>
      <c r="J3004" s="358">
        <v>0</v>
      </c>
      <c r="K3004" s="327">
        <v>0</v>
      </c>
      <c r="L3004" s="336">
        <v>1.1748396343899057E-4</v>
      </c>
      <c r="M3004" s="210">
        <v>1.1415525114155251E-4</v>
      </c>
      <c r="N3004" s="325">
        <v>4.6911702491640325E-2</v>
      </c>
      <c r="O3004" s="358">
        <v>2.1800411130106469E-2</v>
      </c>
      <c r="P3004" s="327">
        <v>2.5423988192338345E-2</v>
      </c>
      <c r="Q3004" s="332">
        <v>0.26383731211317418</v>
      </c>
      <c r="R3004" s="358">
        <v>0.19742808449305657</v>
      </c>
      <c r="S3004" s="327">
        <v>0.35363225677345644</v>
      </c>
      <c r="T3004" s="358">
        <v>0.18096282938582864</v>
      </c>
      <c r="U3004" s="358">
        <v>0.70308383493082538</v>
      </c>
      <c r="V3004" s="361">
        <v>9.4470059177706234E-2</v>
      </c>
    </row>
    <row r="3005" spans="1:22" hidden="1" outlineLevel="1">
      <c r="A3005" s="65">
        <v>2996</v>
      </c>
      <c r="B3005" s="117">
        <v>1</v>
      </c>
      <c r="C3005" s="325">
        <v>1.2898024546535776E-4</v>
      </c>
      <c r="D3005" s="358">
        <v>1.2876384165123189E-4</v>
      </c>
      <c r="E3005" s="327">
        <v>1.2464101655386555E-4</v>
      </c>
      <c r="F3005" s="332">
        <v>0</v>
      </c>
      <c r="G3005" s="358">
        <v>0</v>
      </c>
      <c r="H3005" s="327">
        <v>0</v>
      </c>
      <c r="I3005" s="332">
        <v>0</v>
      </c>
      <c r="J3005" s="358">
        <v>0</v>
      </c>
      <c r="K3005" s="327">
        <v>0</v>
      </c>
      <c r="L3005" s="336">
        <v>8.811297257924293E-5</v>
      </c>
      <c r="M3005" s="210">
        <v>1.1415525114155251E-4</v>
      </c>
      <c r="N3005" s="325">
        <v>3.7680082322602668E-4</v>
      </c>
      <c r="O3005" s="358">
        <v>6.0400642312313704E-4</v>
      </c>
      <c r="P3005" s="327">
        <v>5.8103265929321701E-4</v>
      </c>
      <c r="Q3005" s="332">
        <v>6.5959328028293546E-2</v>
      </c>
      <c r="R3005" s="358">
        <v>0.20274748244952365</v>
      </c>
      <c r="S3005" s="327">
        <v>0.36345608129684259</v>
      </c>
      <c r="T3005" s="358">
        <v>0.19351516437212893</v>
      </c>
      <c r="U3005" s="358">
        <v>0.81009450540326045</v>
      </c>
      <c r="V3005" s="361">
        <v>0</v>
      </c>
    </row>
    <row r="3006" spans="1:22" hidden="1" outlineLevel="1">
      <c r="A3006" s="65">
        <v>2997</v>
      </c>
      <c r="B3006" s="117">
        <v>1</v>
      </c>
      <c r="C3006" s="325">
        <v>1.3068656485923461E-4</v>
      </c>
      <c r="D3006" s="358">
        <v>1.3535465281230204E-4</v>
      </c>
      <c r="E3006" s="327">
        <v>1.3466885853930874E-4</v>
      </c>
      <c r="F3006" s="332">
        <v>0</v>
      </c>
      <c r="G3006" s="358">
        <v>0</v>
      </c>
      <c r="H3006" s="327">
        <v>0</v>
      </c>
      <c r="I3006" s="332">
        <v>0</v>
      </c>
      <c r="J3006" s="358">
        <v>0</v>
      </c>
      <c r="K3006" s="327">
        <v>0</v>
      </c>
      <c r="L3006" s="336">
        <v>5.8741981719495287E-5</v>
      </c>
      <c r="M3006" s="210">
        <v>1.1415525114155251E-4</v>
      </c>
      <c r="N3006" s="325">
        <v>0</v>
      </c>
      <c r="O3006" s="358">
        <v>0</v>
      </c>
      <c r="P3006" s="327">
        <v>0</v>
      </c>
      <c r="Q3006" s="332">
        <v>0.13191865605658709</v>
      </c>
      <c r="R3006" s="358">
        <v>0.18128660839800145</v>
      </c>
      <c r="S3006" s="327">
        <v>0.20780252474946431</v>
      </c>
      <c r="T3006" s="358">
        <v>0.2357746921593398</v>
      </c>
      <c r="U3006" s="358">
        <v>0.86975832167511458</v>
      </c>
      <c r="V3006" s="361">
        <v>0</v>
      </c>
    </row>
    <row r="3007" spans="1:22" hidden="1" outlineLevel="1">
      <c r="A3007" s="65">
        <v>2998</v>
      </c>
      <c r="B3007" s="117">
        <v>1</v>
      </c>
      <c r="C3007" s="325">
        <v>1.2811771038713431E-4</v>
      </c>
      <c r="D3007" s="358">
        <v>1.2575034392271899E-4</v>
      </c>
      <c r="E3007" s="327">
        <v>1.2924629974252316E-4</v>
      </c>
      <c r="F3007" s="332">
        <v>0</v>
      </c>
      <c r="G3007" s="358">
        <v>0</v>
      </c>
      <c r="H3007" s="327">
        <v>0</v>
      </c>
      <c r="I3007" s="332">
        <v>0</v>
      </c>
      <c r="J3007" s="358">
        <v>0</v>
      </c>
      <c r="K3007" s="327">
        <v>0</v>
      </c>
      <c r="L3007" s="336">
        <v>3.7594868300476983E-5</v>
      </c>
      <c r="M3007" s="210">
        <v>1.1415525114155251E-4</v>
      </c>
      <c r="N3007" s="325">
        <v>0</v>
      </c>
      <c r="O3007" s="358">
        <v>0</v>
      </c>
      <c r="P3007" s="327">
        <v>0</v>
      </c>
      <c r="Q3007" s="332">
        <v>0.19787798408488064</v>
      </c>
      <c r="R3007" s="358">
        <v>0.14852874257459031</v>
      </c>
      <c r="S3007" s="327">
        <v>0.10846714543191717</v>
      </c>
      <c r="T3007" s="358">
        <v>0.22405917950545953</v>
      </c>
      <c r="U3007" s="358">
        <v>0.84975738326579986</v>
      </c>
      <c r="V3007" s="361">
        <v>0</v>
      </c>
    </row>
    <row r="3008" spans="1:22" hidden="1" outlineLevel="1">
      <c r="A3008" s="65">
        <v>2999</v>
      </c>
      <c r="B3008" s="117">
        <v>1</v>
      </c>
      <c r="C3008" s="325">
        <v>1.1489842277523124E-4</v>
      </c>
      <c r="D3008" s="358">
        <v>1.2166754054860474E-4</v>
      </c>
      <c r="E3008" s="327">
        <v>1.0915169788553547E-4</v>
      </c>
      <c r="F3008" s="332">
        <v>0</v>
      </c>
      <c r="G3008" s="358">
        <v>0</v>
      </c>
      <c r="H3008" s="327">
        <v>0</v>
      </c>
      <c r="I3008" s="332">
        <v>0</v>
      </c>
      <c r="J3008" s="358">
        <v>0</v>
      </c>
      <c r="K3008" s="327">
        <v>0</v>
      </c>
      <c r="L3008" s="336">
        <v>2.3496792687798115E-5</v>
      </c>
      <c r="M3008" s="210">
        <v>1.1415525114155251E-4</v>
      </c>
      <c r="N3008" s="325">
        <v>0</v>
      </c>
      <c r="O3008" s="358">
        <v>0</v>
      </c>
      <c r="P3008" s="327">
        <v>0</v>
      </c>
      <c r="Q3008" s="332">
        <v>0.19787798408488064</v>
      </c>
      <c r="R3008" s="358">
        <v>0.14244315654267289</v>
      </c>
      <c r="S3008" s="327">
        <v>0.15632029945432738</v>
      </c>
      <c r="T3008" s="358">
        <v>0.16171591574016828</v>
      </c>
      <c r="U3008" s="358">
        <v>0.71743479073863869</v>
      </c>
      <c r="V3008" s="361">
        <v>0</v>
      </c>
    </row>
    <row r="3009" spans="1:22" hidden="1" outlineLevel="1">
      <c r="A3009" s="65">
        <v>3000</v>
      </c>
      <c r="B3009" s="117">
        <v>1</v>
      </c>
      <c r="C3009" s="325">
        <v>1.0462925514102001E-4</v>
      </c>
      <c r="D3009" s="358">
        <v>1.0207008435285631E-4</v>
      </c>
      <c r="E3009" s="327">
        <v>1.032880697129348E-4</v>
      </c>
      <c r="F3009" s="332">
        <v>0</v>
      </c>
      <c r="G3009" s="358">
        <v>0</v>
      </c>
      <c r="H3009" s="327">
        <v>0</v>
      </c>
      <c r="I3009" s="332">
        <v>0</v>
      </c>
      <c r="J3009" s="358">
        <v>0</v>
      </c>
      <c r="K3009" s="327">
        <v>0</v>
      </c>
      <c r="L3009" s="336">
        <v>9.3987170751192458E-6</v>
      </c>
      <c r="M3009" s="210">
        <v>1.1415525114155251E-4</v>
      </c>
      <c r="N3009" s="325">
        <v>0</v>
      </c>
      <c r="O3009" s="358">
        <v>0</v>
      </c>
      <c r="P3009" s="327">
        <v>0</v>
      </c>
      <c r="Q3009" s="332">
        <v>0.23085764809902742</v>
      </c>
      <c r="R3009" s="358">
        <v>0.14417621938074138</v>
      </c>
      <c r="S3009" s="327">
        <v>0.26554702051463802</v>
      </c>
      <c r="T3009" s="358">
        <v>0.11297101487670229</v>
      </c>
      <c r="U3009" s="358">
        <v>0.59347417246169964</v>
      </c>
      <c r="V3009" s="361">
        <v>0</v>
      </c>
    </row>
    <row r="3010" spans="1:22" hidden="1" outlineLevel="1">
      <c r="A3010" s="65">
        <v>3001</v>
      </c>
      <c r="B3010" s="117">
        <v>1</v>
      </c>
      <c r="C3010" s="325">
        <v>9.5253873855982385E-5</v>
      </c>
      <c r="D3010" s="358">
        <v>1.0162292017378667E-4</v>
      </c>
      <c r="E3010" s="327">
        <v>8.5593404165529242E-5</v>
      </c>
      <c r="F3010" s="332">
        <v>0</v>
      </c>
      <c r="G3010" s="358">
        <v>0</v>
      </c>
      <c r="H3010" s="327">
        <v>0</v>
      </c>
      <c r="I3010" s="332">
        <v>0</v>
      </c>
      <c r="J3010" s="358">
        <v>0</v>
      </c>
      <c r="K3010" s="327">
        <v>0</v>
      </c>
      <c r="L3010" s="336">
        <v>5.8741981719495289E-6</v>
      </c>
      <c r="M3010" s="210">
        <v>1.1415525114155251E-4</v>
      </c>
      <c r="N3010" s="325">
        <v>0</v>
      </c>
      <c r="O3010" s="358">
        <v>0</v>
      </c>
      <c r="P3010" s="327">
        <v>0</v>
      </c>
      <c r="Q3010" s="332">
        <v>6.5959328028293546E-2</v>
      </c>
      <c r="R3010" s="358">
        <v>0.18732456132375486</v>
      </c>
      <c r="S3010" s="327">
        <v>0.25552064433311988</v>
      </c>
      <c r="T3010" s="358">
        <v>6.4644525179446299E-2</v>
      </c>
      <c r="U3010" s="358">
        <v>0.53324535792969541</v>
      </c>
      <c r="V3010" s="361">
        <v>0</v>
      </c>
    </row>
    <row r="3011" spans="1:22" hidden="1" outlineLevel="1">
      <c r="A3011" s="65">
        <v>3002</v>
      </c>
      <c r="B3011" s="117">
        <v>1</v>
      </c>
      <c r="C3011" s="325">
        <v>9.0572433467653589E-5</v>
      </c>
      <c r="D3011" s="358">
        <v>9.4409967546184824E-5</v>
      </c>
      <c r="E3011" s="327">
        <v>7.8938445642201481E-5</v>
      </c>
      <c r="F3011" s="332">
        <v>0</v>
      </c>
      <c r="G3011" s="358">
        <v>0</v>
      </c>
      <c r="H3011" s="327">
        <v>0</v>
      </c>
      <c r="I3011" s="332">
        <v>0</v>
      </c>
      <c r="J3011" s="358">
        <v>0</v>
      </c>
      <c r="K3011" s="327">
        <v>0</v>
      </c>
      <c r="L3011" s="336">
        <v>2.3496792687798115E-6</v>
      </c>
      <c r="M3011" s="210">
        <v>1.1415525114155251E-4</v>
      </c>
      <c r="N3011" s="325">
        <v>0</v>
      </c>
      <c r="O3011" s="358">
        <v>0</v>
      </c>
      <c r="P3011" s="327">
        <v>0</v>
      </c>
      <c r="Q3011" s="332">
        <v>6.5959328028293546E-2</v>
      </c>
      <c r="R3011" s="358">
        <v>0.23343330644662486</v>
      </c>
      <c r="S3011" s="327">
        <v>0.37495940701783759</v>
      </c>
      <c r="T3011" s="358">
        <v>4.0690485913923324E-2</v>
      </c>
      <c r="U3011" s="358">
        <v>0.50397844805391856</v>
      </c>
      <c r="V3011" s="361">
        <v>0</v>
      </c>
    </row>
    <row r="3012" spans="1:22" hidden="1" outlineLevel="1">
      <c r="A3012" s="65">
        <v>3003</v>
      </c>
      <c r="B3012" s="117">
        <v>1</v>
      </c>
      <c r="C3012" s="325">
        <v>8.8441096788855036E-5</v>
      </c>
      <c r="D3012" s="358">
        <v>8.9860558072171791E-5</v>
      </c>
      <c r="E3012" s="327">
        <v>7.6784989277927794E-5</v>
      </c>
      <c r="F3012" s="332">
        <v>0</v>
      </c>
      <c r="G3012" s="358">
        <v>0</v>
      </c>
      <c r="H3012" s="327">
        <v>0</v>
      </c>
      <c r="I3012" s="332">
        <v>0</v>
      </c>
      <c r="J3012" s="358">
        <v>0</v>
      </c>
      <c r="K3012" s="327">
        <v>0</v>
      </c>
      <c r="L3012" s="336">
        <v>1.1748396343899057E-6</v>
      </c>
      <c r="M3012" s="210">
        <v>1.1415525114155251E-4</v>
      </c>
      <c r="N3012" s="325">
        <v>0</v>
      </c>
      <c r="O3012" s="358">
        <v>0</v>
      </c>
      <c r="P3012" s="327">
        <v>0</v>
      </c>
      <c r="Q3012" s="332">
        <v>6.5959328028293546E-2</v>
      </c>
      <c r="R3012" s="358">
        <v>0.29434959072443201</v>
      </c>
      <c r="S3012" s="327">
        <v>0.41574008393768319</v>
      </c>
      <c r="T3012" s="358">
        <v>3.7761607750453265E-2</v>
      </c>
      <c r="U3012" s="358">
        <v>0.50420444735797865</v>
      </c>
      <c r="V3012" s="361">
        <v>0</v>
      </c>
    </row>
    <row r="3013" spans="1:22" hidden="1" outlineLevel="1">
      <c r="A3013" s="65">
        <v>3004</v>
      </c>
      <c r="B3013" s="117">
        <v>1</v>
      </c>
      <c r="C3013" s="325">
        <v>8.764731450672185E-5</v>
      </c>
      <c r="D3013" s="358">
        <v>8.1500532115652135E-5</v>
      </c>
      <c r="E3013" s="327">
        <v>8.0274626398347211E-5</v>
      </c>
      <c r="F3013" s="332">
        <v>0</v>
      </c>
      <c r="G3013" s="358">
        <v>0</v>
      </c>
      <c r="H3013" s="327">
        <v>0</v>
      </c>
      <c r="I3013" s="332">
        <v>0</v>
      </c>
      <c r="J3013" s="358">
        <v>0</v>
      </c>
      <c r="K3013" s="327">
        <v>0</v>
      </c>
      <c r="L3013" s="336">
        <v>1.409807561267887E-5</v>
      </c>
      <c r="M3013" s="210">
        <v>1.1415525114155251E-4</v>
      </c>
      <c r="N3013" s="325">
        <v>0</v>
      </c>
      <c r="O3013" s="358">
        <v>0</v>
      </c>
      <c r="P3013" s="327">
        <v>0</v>
      </c>
      <c r="Q3013" s="332">
        <v>6.5959328028293546E-2</v>
      </c>
      <c r="R3013" s="358">
        <v>0.29076017979258345</v>
      </c>
      <c r="S3013" s="327">
        <v>0.30892712420130769</v>
      </c>
      <c r="T3013" s="358">
        <v>3.4728126795430705E-2</v>
      </c>
      <c r="U3013" s="358">
        <v>0.49663347067196678</v>
      </c>
      <c r="V3013" s="361">
        <v>0</v>
      </c>
    </row>
    <row r="3014" spans="1:22" hidden="1" outlineLevel="1">
      <c r="A3014" s="65">
        <v>3005</v>
      </c>
      <c r="B3014" s="117">
        <v>1</v>
      </c>
      <c r="C3014" s="325">
        <v>8.9097373478807672E-5</v>
      </c>
      <c r="D3014" s="358">
        <v>8.2433744315449676E-5</v>
      </c>
      <c r="E3014" s="327">
        <v>8.0819476803765863E-5</v>
      </c>
      <c r="F3014" s="332">
        <v>0</v>
      </c>
      <c r="G3014" s="358">
        <v>0</v>
      </c>
      <c r="H3014" s="327">
        <v>0</v>
      </c>
      <c r="I3014" s="332">
        <v>0</v>
      </c>
      <c r="J3014" s="358">
        <v>0</v>
      </c>
      <c r="K3014" s="327">
        <v>0</v>
      </c>
      <c r="L3014" s="336">
        <v>3.7594868300476983E-5</v>
      </c>
      <c r="M3014" s="210">
        <v>1.1415525114155251E-4</v>
      </c>
      <c r="N3014" s="325">
        <v>0</v>
      </c>
      <c r="O3014" s="358">
        <v>1.2464216102585303E-4</v>
      </c>
      <c r="P3014" s="327">
        <v>5.2433174251414853E-4</v>
      </c>
      <c r="Q3014" s="332">
        <v>6.5959328028293546E-2</v>
      </c>
      <c r="R3014" s="358">
        <v>0.28188210762489307</v>
      </c>
      <c r="S3014" s="327">
        <v>0.22541620028649834</v>
      </c>
      <c r="T3014" s="358">
        <v>4.1527308246343347E-2</v>
      </c>
      <c r="U3014" s="358">
        <v>0.50183145466534806</v>
      </c>
      <c r="V3014" s="361">
        <v>0</v>
      </c>
    </row>
    <row r="3015" spans="1:22" hidden="1" outlineLevel="1">
      <c r="A3015" s="65">
        <v>3006</v>
      </c>
      <c r="B3015" s="117">
        <v>1</v>
      </c>
      <c r="C3015" s="325">
        <v>9.2997532093383329E-5</v>
      </c>
      <c r="D3015" s="358">
        <v>8.5641661252253734E-5</v>
      </c>
      <c r="E3015" s="327">
        <v>8.394588032057285E-5</v>
      </c>
      <c r="F3015" s="332">
        <v>0</v>
      </c>
      <c r="G3015" s="358">
        <v>0</v>
      </c>
      <c r="H3015" s="327">
        <v>0</v>
      </c>
      <c r="I3015" s="332">
        <v>0</v>
      </c>
      <c r="J3015" s="358">
        <v>0</v>
      </c>
      <c r="K3015" s="327">
        <v>0</v>
      </c>
      <c r="L3015" s="336">
        <v>9.3987170751192462E-5</v>
      </c>
      <c r="M3015" s="210">
        <v>1.1415525114155251E-4</v>
      </c>
      <c r="N3015" s="325">
        <v>6.405613994842455E-3</v>
      </c>
      <c r="O3015" s="358">
        <v>1.2896480841249785E-2</v>
      </c>
      <c r="P3015" s="327">
        <v>2.498440434960833E-2</v>
      </c>
      <c r="Q3015" s="332">
        <v>6.5959328028293546E-2</v>
      </c>
      <c r="R3015" s="358">
        <v>0.28294823524249185</v>
      </c>
      <c r="S3015" s="327">
        <v>0.22785527711250059</v>
      </c>
      <c r="T3015" s="358">
        <v>5.0523148319858532E-2</v>
      </c>
      <c r="U3015" s="358">
        <v>0.50782043622293949</v>
      </c>
      <c r="V3015" s="361">
        <v>0</v>
      </c>
    </row>
    <row r="3016" spans="1:22" hidden="1" outlineLevel="1">
      <c r="A3016" s="65">
        <v>3007</v>
      </c>
      <c r="B3016" s="117">
        <v>1</v>
      </c>
      <c r="C3016" s="325">
        <v>1.0488551556281104E-4</v>
      </c>
      <c r="D3016" s="358">
        <v>8.9374510051443899E-5</v>
      </c>
      <c r="E3016" s="327">
        <v>9.2754295208174298E-5</v>
      </c>
      <c r="F3016" s="332">
        <v>0</v>
      </c>
      <c r="G3016" s="358">
        <v>0</v>
      </c>
      <c r="H3016" s="327">
        <v>0</v>
      </c>
      <c r="I3016" s="332">
        <v>0</v>
      </c>
      <c r="J3016" s="358">
        <v>0</v>
      </c>
      <c r="K3016" s="327">
        <v>0</v>
      </c>
      <c r="L3016" s="336">
        <v>1.8210014333043539E-4</v>
      </c>
      <c r="M3016" s="210">
        <v>1.1415525114155251E-4</v>
      </c>
      <c r="N3016" s="325">
        <v>8.4403384402629969E-2</v>
      </c>
      <c r="O3016" s="358">
        <v>9.35356358937596E-2</v>
      </c>
      <c r="P3016" s="327">
        <v>0.14209022870481214</v>
      </c>
      <c r="Q3016" s="332">
        <v>6.5959328028293546E-2</v>
      </c>
      <c r="R3016" s="358">
        <v>0.28732883903815332</v>
      </c>
      <c r="S3016" s="327">
        <v>0.23602491594034516</v>
      </c>
      <c r="T3016" s="358">
        <v>0.10198772176368956</v>
      </c>
      <c r="U3016" s="358">
        <v>0.55121230260246967</v>
      </c>
      <c r="V3016" s="361">
        <v>1.9038305040524124E-2</v>
      </c>
    </row>
    <row r="3017" spans="1:22" hidden="1" outlineLevel="1">
      <c r="A3017" s="65">
        <v>3008</v>
      </c>
      <c r="B3017" s="117">
        <v>1</v>
      </c>
      <c r="C3017" s="325">
        <v>1.2412379795970828E-4</v>
      </c>
      <c r="D3017" s="358">
        <v>1.0572516546873003E-4</v>
      </c>
      <c r="E3017" s="327">
        <v>1.1157757945251849E-4</v>
      </c>
      <c r="F3017" s="332">
        <v>0</v>
      </c>
      <c r="G3017" s="358">
        <v>0</v>
      </c>
      <c r="H3017" s="327">
        <v>0</v>
      </c>
      <c r="I3017" s="332">
        <v>0</v>
      </c>
      <c r="J3017" s="358">
        <v>0</v>
      </c>
      <c r="K3017" s="327">
        <v>0</v>
      </c>
      <c r="L3017" s="336">
        <v>1.5860335064263727E-4</v>
      </c>
      <c r="M3017" s="210">
        <v>1.1415525114155251E-4</v>
      </c>
      <c r="N3017" s="325">
        <v>0.21515327006206125</v>
      </c>
      <c r="O3017" s="358">
        <v>0.23650928124312878</v>
      </c>
      <c r="P3017" s="327">
        <v>0.33166174099169771</v>
      </c>
      <c r="Q3017" s="332">
        <v>6.5959328028293546E-2</v>
      </c>
      <c r="R3017" s="358">
        <v>0.28372685533177633</v>
      </c>
      <c r="S3017" s="327">
        <v>0.17941978361776167</v>
      </c>
      <c r="T3017" s="358">
        <v>0.16004227107532826</v>
      </c>
      <c r="U3017" s="358">
        <v>0.64104702596634089</v>
      </c>
      <c r="V3017" s="361">
        <v>0.13299405453981211</v>
      </c>
    </row>
    <row r="3018" spans="1:22" hidden="1" outlineLevel="1">
      <c r="A3018" s="65">
        <v>3009</v>
      </c>
      <c r="B3018" s="117">
        <v>1</v>
      </c>
      <c r="C3018" s="325">
        <v>1.3944317097945978E-4</v>
      </c>
      <c r="D3018" s="358">
        <v>1.1692371186630056E-4</v>
      </c>
      <c r="E3018" s="327">
        <v>1.2619773199791883E-4</v>
      </c>
      <c r="F3018" s="332">
        <v>0</v>
      </c>
      <c r="G3018" s="358">
        <v>0</v>
      </c>
      <c r="H3018" s="327">
        <v>0</v>
      </c>
      <c r="I3018" s="332">
        <v>0</v>
      </c>
      <c r="J3018" s="358">
        <v>0</v>
      </c>
      <c r="K3018" s="327">
        <v>0</v>
      </c>
      <c r="L3018" s="336">
        <v>1.4685495429873823E-4</v>
      </c>
      <c r="M3018" s="210">
        <v>1.1415525114155251E-4</v>
      </c>
      <c r="N3018" s="325">
        <v>0.39168445574345478</v>
      </c>
      <c r="O3018" s="358">
        <v>0.41419752074511496</v>
      </c>
      <c r="P3018" s="327">
        <v>0.51983767602251363</v>
      </c>
      <c r="Q3018" s="332">
        <v>3.2979664014146773E-2</v>
      </c>
      <c r="R3018" s="358">
        <v>0.29990800488734559</v>
      </c>
      <c r="S3018" s="327">
        <v>0.11560713975385903</v>
      </c>
      <c r="T3018" s="358">
        <v>0.16788748044176591</v>
      </c>
      <c r="U3018" s="358">
        <v>0.80060253463273845</v>
      </c>
      <c r="V3018" s="361">
        <v>0.2305866492115928</v>
      </c>
    </row>
    <row r="3019" spans="1:22" hidden="1" outlineLevel="1">
      <c r="A3019" s="65">
        <v>3010</v>
      </c>
      <c r="B3019" s="117">
        <v>1</v>
      </c>
      <c r="C3019" s="325">
        <v>1.4545591551026391E-4</v>
      </c>
      <c r="D3019" s="358">
        <v>1.2674188188500386E-4</v>
      </c>
      <c r="E3019" s="327">
        <v>1.293760260295276E-4</v>
      </c>
      <c r="F3019" s="332">
        <v>0</v>
      </c>
      <c r="G3019" s="358">
        <v>2.6899947367131156E-4</v>
      </c>
      <c r="H3019" s="327">
        <v>0</v>
      </c>
      <c r="I3019" s="332">
        <v>0</v>
      </c>
      <c r="J3019" s="358">
        <v>0</v>
      </c>
      <c r="K3019" s="327">
        <v>0</v>
      </c>
      <c r="L3019" s="336">
        <v>1.644775488145868E-4</v>
      </c>
      <c r="M3019" s="210">
        <v>1.1415525114155251E-4</v>
      </c>
      <c r="N3019" s="325">
        <v>0.60269291675002967</v>
      </c>
      <c r="O3019" s="358">
        <v>0.57550259322714858</v>
      </c>
      <c r="P3019" s="327">
        <v>0.66679626139842096</v>
      </c>
      <c r="Q3019" s="332">
        <v>3.2979664014146773E-2</v>
      </c>
      <c r="R3019" s="358">
        <v>0.31736679247444322</v>
      </c>
      <c r="S3019" s="327">
        <v>0.12377677858170363</v>
      </c>
      <c r="T3019" s="358">
        <v>0.21255287243468429</v>
      </c>
      <c r="U3019" s="358">
        <v>0.81551848870070176</v>
      </c>
      <c r="V3019" s="361">
        <v>0.29845789748133672</v>
      </c>
    </row>
    <row r="3020" spans="1:22" hidden="1" outlineLevel="1">
      <c r="A3020" s="65">
        <v>3011</v>
      </c>
      <c r="B3020" s="117">
        <v>1</v>
      </c>
      <c r="C3020" s="325">
        <v>1.4597468660803599E-4</v>
      </c>
      <c r="D3020" s="358">
        <v>1.211231667653895E-4</v>
      </c>
      <c r="E3020" s="327">
        <v>1.3260621057593815E-4</v>
      </c>
      <c r="F3020" s="332">
        <v>0</v>
      </c>
      <c r="G3020" s="358">
        <v>4.0612501881829254E-4</v>
      </c>
      <c r="H3020" s="327">
        <v>0</v>
      </c>
      <c r="I3020" s="332">
        <v>0</v>
      </c>
      <c r="J3020" s="358">
        <v>0</v>
      </c>
      <c r="K3020" s="327">
        <v>0</v>
      </c>
      <c r="L3020" s="336">
        <v>1.8797434150238492E-4</v>
      </c>
      <c r="M3020" s="210">
        <v>1.1415525114155251E-4</v>
      </c>
      <c r="N3020" s="325">
        <v>0.73664560940688217</v>
      </c>
      <c r="O3020" s="358">
        <v>0.6630492456341881</v>
      </c>
      <c r="P3020" s="327">
        <v>0.76116437936254089</v>
      </c>
      <c r="Q3020" s="332">
        <v>3.2979664014146773E-2</v>
      </c>
      <c r="R3020" s="358">
        <v>0.34349137503666566</v>
      </c>
      <c r="S3020" s="327">
        <v>9.9850201570498509E-2</v>
      </c>
      <c r="T3020" s="358">
        <v>0.19508420624541647</v>
      </c>
      <c r="U3020" s="358">
        <v>0.74726669887456576</v>
      </c>
      <c r="V3020" s="361">
        <v>0.30614590051931512</v>
      </c>
    </row>
    <row r="3021" spans="1:22" hidden="1" outlineLevel="1">
      <c r="A3021" s="65">
        <v>3012</v>
      </c>
      <c r="B3021" s="117">
        <v>1</v>
      </c>
      <c r="C3021" s="325">
        <v>1.4384334992923744E-4</v>
      </c>
      <c r="D3021" s="358">
        <v>1.2333954573990867E-4</v>
      </c>
      <c r="E3021" s="327">
        <v>1.3066031627087155E-4</v>
      </c>
      <c r="F3021" s="332">
        <v>0</v>
      </c>
      <c r="G3021" s="358">
        <v>4.5047200363178416E-4</v>
      </c>
      <c r="H3021" s="327">
        <v>0</v>
      </c>
      <c r="I3021" s="332">
        <v>0</v>
      </c>
      <c r="J3021" s="358">
        <v>0</v>
      </c>
      <c r="K3021" s="327">
        <v>0</v>
      </c>
      <c r="L3021" s="336">
        <v>2.0677177565262342E-4</v>
      </c>
      <c r="M3021" s="210">
        <v>1.1415525114155251E-4</v>
      </c>
      <c r="N3021" s="325">
        <v>0.8059769608804711</v>
      </c>
      <c r="O3021" s="358">
        <v>0.74794906729912081</v>
      </c>
      <c r="P3021" s="327">
        <v>0.78429959912184732</v>
      </c>
      <c r="Q3021" s="332">
        <v>3.2979664014146773E-2</v>
      </c>
      <c r="R3021" s="358">
        <v>0.34985049785089972</v>
      </c>
      <c r="S3021" s="327">
        <v>0.10589303416716032</v>
      </c>
      <c r="T3021" s="358">
        <v>0.1867159829212163</v>
      </c>
      <c r="U3021" s="358">
        <v>0.70715182240390639</v>
      </c>
      <c r="V3021" s="361">
        <v>0.34750995261441875</v>
      </c>
    </row>
    <row r="3022" spans="1:22" hidden="1" outlineLevel="1">
      <c r="A3022" s="65">
        <v>3013</v>
      </c>
      <c r="B3022" s="117">
        <v>1</v>
      </c>
      <c r="C3022" s="325">
        <v>1.3133659129499722E-4</v>
      </c>
      <c r="D3022" s="358">
        <v>1.211231667653895E-4</v>
      </c>
      <c r="E3022" s="327">
        <v>1.2674258240333747E-4</v>
      </c>
      <c r="F3022" s="332">
        <v>0</v>
      </c>
      <c r="G3022" s="358">
        <v>5.3041327888768376E-4</v>
      </c>
      <c r="H3022" s="327">
        <v>0</v>
      </c>
      <c r="I3022" s="332">
        <v>0</v>
      </c>
      <c r="J3022" s="358">
        <v>0</v>
      </c>
      <c r="K3022" s="327">
        <v>0</v>
      </c>
      <c r="L3022" s="336">
        <v>1.8797434150238492E-4</v>
      </c>
      <c r="M3022" s="210">
        <v>1.1415525114155251E-4</v>
      </c>
      <c r="N3022" s="325">
        <v>0.78091970613594031</v>
      </c>
      <c r="O3022" s="358">
        <v>0.76657979461710435</v>
      </c>
      <c r="P3022" s="327">
        <v>0.7793391793298321</v>
      </c>
      <c r="Q3022" s="332">
        <v>6.5959328028293546E-2</v>
      </c>
      <c r="R3022" s="358">
        <v>0.38116413818597022</v>
      </c>
      <c r="S3022" s="327">
        <v>0.11591941034867846</v>
      </c>
      <c r="T3022" s="358">
        <v>0.10993753392167974</v>
      </c>
      <c r="U3022" s="358">
        <v>0.60771212861748292</v>
      </c>
      <c r="V3022" s="361">
        <v>0.34279942840942046</v>
      </c>
    </row>
    <row r="3023" spans="1:22" hidden="1" outlineLevel="1">
      <c r="A3023" s="65">
        <v>3014</v>
      </c>
      <c r="B3023" s="117">
        <v>1</v>
      </c>
      <c r="C3023" s="325">
        <v>1.3378044068329705E-4</v>
      </c>
      <c r="D3023" s="358">
        <v>1.1373523685032562E-4</v>
      </c>
      <c r="E3023" s="327">
        <v>1.2217621710078119E-4</v>
      </c>
      <c r="F3023" s="332">
        <v>0</v>
      </c>
      <c r="G3023" s="358">
        <v>6.7395746657345943E-4</v>
      </c>
      <c r="H3023" s="327">
        <v>0</v>
      </c>
      <c r="I3023" s="332">
        <v>0</v>
      </c>
      <c r="J3023" s="358">
        <v>0</v>
      </c>
      <c r="K3023" s="327">
        <v>0</v>
      </c>
      <c r="L3023" s="336">
        <v>1.9032402077116473E-4</v>
      </c>
      <c r="M3023" s="210">
        <v>1.1415525114155251E-4</v>
      </c>
      <c r="N3023" s="325">
        <v>0.71874757030364589</v>
      </c>
      <c r="O3023" s="358">
        <v>0.72589788340931427</v>
      </c>
      <c r="P3023" s="327">
        <v>0.73080862531196145</v>
      </c>
      <c r="Q3023" s="332">
        <v>6.5959328028293546E-2</v>
      </c>
      <c r="R3023" s="358">
        <v>0.40994220136620552</v>
      </c>
      <c r="S3023" s="327">
        <v>0.15367867097019319</v>
      </c>
      <c r="T3023" s="358">
        <v>0.1131802204598073</v>
      </c>
      <c r="U3023" s="358">
        <v>0.59415217037387968</v>
      </c>
      <c r="V3023" s="361">
        <v>0.25677319381960395</v>
      </c>
    </row>
    <row r="3024" spans="1:22" hidden="1" outlineLevel="1">
      <c r="A3024" s="65">
        <v>3015</v>
      </c>
      <c r="B3024" s="117">
        <v>1</v>
      </c>
      <c r="C3024" s="325">
        <v>1.3966192987611064E-4</v>
      </c>
      <c r="D3024" s="358">
        <v>1.1740975988702844E-4</v>
      </c>
      <c r="E3024" s="327">
        <v>1.27430131724461E-4</v>
      </c>
      <c r="F3024" s="332">
        <v>0</v>
      </c>
      <c r="G3024" s="358">
        <v>7.988292396009229E-4</v>
      </c>
      <c r="H3024" s="327">
        <v>0</v>
      </c>
      <c r="I3024" s="332">
        <v>0</v>
      </c>
      <c r="J3024" s="358">
        <v>0</v>
      </c>
      <c r="K3024" s="327">
        <v>0</v>
      </c>
      <c r="L3024" s="336">
        <v>2.1382081345896285E-4</v>
      </c>
      <c r="M3024" s="210">
        <v>1.1415525114155251E-4</v>
      </c>
      <c r="N3024" s="325">
        <v>0.57480965583130372</v>
      </c>
      <c r="O3024" s="358">
        <v>0.6493715650666535</v>
      </c>
      <c r="P3024" s="327">
        <v>0.62770367874580524</v>
      </c>
      <c r="Q3024" s="332">
        <v>6.5959328028293546E-2</v>
      </c>
      <c r="R3024" s="358">
        <v>0.4395157956093701</v>
      </c>
      <c r="S3024" s="327">
        <v>0.17406900943011605</v>
      </c>
      <c r="T3024" s="358">
        <v>0.13451918993651774</v>
      </c>
      <c r="U3024" s="358">
        <v>0.62658307050649731</v>
      </c>
      <c r="V3024" s="361">
        <v>0.1871612656167338</v>
      </c>
    </row>
    <row r="3025" spans="1:22" hidden="1" outlineLevel="1">
      <c r="A3025" s="65">
        <v>3016</v>
      </c>
      <c r="B3025" s="117">
        <v>1</v>
      </c>
      <c r="C3025" s="325">
        <v>1.4078072537612515E-4</v>
      </c>
      <c r="D3025" s="358">
        <v>1.1859571705760448E-4</v>
      </c>
      <c r="E3025" s="327">
        <v>1.2724851492265478E-4</v>
      </c>
      <c r="F3025" s="332">
        <v>2.4009783986974649E-4</v>
      </c>
      <c r="G3025" s="358">
        <v>8.4784432807899295E-4</v>
      </c>
      <c r="H3025" s="327">
        <v>0</v>
      </c>
      <c r="I3025" s="332">
        <v>0</v>
      </c>
      <c r="J3025" s="358">
        <v>0</v>
      </c>
      <c r="K3025" s="327">
        <v>0</v>
      </c>
      <c r="L3025" s="336">
        <v>2.2321953053408208E-4</v>
      </c>
      <c r="M3025" s="210">
        <v>1.1415525114155251E-4</v>
      </c>
      <c r="N3025" s="325">
        <v>0.41014769608153001</v>
      </c>
      <c r="O3025" s="358">
        <v>0.52232315523669137</v>
      </c>
      <c r="P3025" s="327">
        <v>0.48286375905259266</v>
      </c>
      <c r="Q3025" s="332">
        <v>9.8938992042440319E-2</v>
      </c>
      <c r="R3025" s="358">
        <v>0.47410940590059719</v>
      </c>
      <c r="S3025" s="327">
        <v>0.1974807641883698</v>
      </c>
      <c r="T3025" s="358">
        <v>0.18859883316916135</v>
      </c>
      <c r="U3025" s="358">
        <v>0.68466489164993105</v>
      </c>
      <c r="V3025" s="361">
        <v>0.12998603746239054</v>
      </c>
    </row>
    <row r="3026" spans="1:22" hidden="1" outlineLevel="1">
      <c r="A3026" s="65">
        <v>3017</v>
      </c>
      <c r="B3026" s="117">
        <v>1</v>
      </c>
      <c r="C3026" s="325">
        <v>1.4309331942643442E-4</v>
      </c>
      <c r="D3026" s="358">
        <v>1.165931992122056E-4</v>
      </c>
      <c r="E3026" s="327">
        <v>1.3307322520915413E-4</v>
      </c>
      <c r="F3026" s="332">
        <v>3.1512841482904229E-4</v>
      </c>
      <c r="G3026" s="358">
        <v>7.7257115648767145E-4</v>
      </c>
      <c r="H3026" s="327">
        <v>0</v>
      </c>
      <c r="I3026" s="332">
        <v>0</v>
      </c>
      <c r="J3026" s="358">
        <v>0</v>
      </c>
      <c r="K3026" s="327">
        <v>0</v>
      </c>
      <c r="L3026" s="336">
        <v>2.2321953053408208E-4</v>
      </c>
      <c r="M3026" s="210">
        <v>1.1415525114155251E-4</v>
      </c>
      <c r="N3026" s="325">
        <v>0.27073139148790015</v>
      </c>
      <c r="O3026" s="358">
        <v>0.36557621292613784</v>
      </c>
      <c r="P3026" s="327">
        <v>0.29577245666171464</v>
      </c>
      <c r="Q3026" s="332">
        <v>6.5959328028293546E-2</v>
      </c>
      <c r="R3026" s="358">
        <v>0.47373807908307031</v>
      </c>
      <c r="S3026" s="327">
        <v>0.22648804650971124</v>
      </c>
      <c r="T3026" s="358">
        <v>0.19006327225089636</v>
      </c>
      <c r="U3026" s="358">
        <v>0.71494879839397807</v>
      </c>
      <c r="V3026" s="361">
        <v>0.11567123538075204</v>
      </c>
    </row>
    <row r="3027" spans="1:22" hidden="1" outlineLevel="1">
      <c r="A3027" s="65">
        <v>3018</v>
      </c>
      <c r="B3027" s="117">
        <v>1</v>
      </c>
      <c r="C3027" s="325">
        <v>1.3554926261907414E-4</v>
      </c>
      <c r="D3027" s="358">
        <v>1.2456438675214295E-4</v>
      </c>
      <c r="E3027" s="327">
        <v>1.2682041817554013E-4</v>
      </c>
      <c r="F3027" s="332">
        <v>3.8265593229240867E-4</v>
      </c>
      <c r="G3027" s="358">
        <v>4.8898385886455328E-4</v>
      </c>
      <c r="H3027" s="327">
        <v>0</v>
      </c>
      <c r="I3027" s="332">
        <v>0</v>
      </c>
      <c r="J3027" s="358">
        <v>0</v>
      </c>
      <c r="K3027" s="327">
        <v>0</v>
      </c>
      <c r="L3027" s="336">
        <v>1.644775488145868E-4</v>
      </c>
      <c r="M3027" s="210">
        <v>1.1415525114155251E-4</v>
      </c>
      <c r="N3027" s="325">
        <v>0.15015512805557163</v>
      </c>
      <c r="O3027" s="358">
        <v>0.15832381749753133</v>
      </c>
      <c r="P3027" s="327">
        <v>0.13053359165686262</v>
      </c>
      <c r="Q3027" s="332">
        <v>3.2979664014146773E-2</v>
      </c>
      <c r="R3027" s="358">
        <v>0.44995313570319678</v>
      </c>
      <c r="S3027" s="327">
        <v>0.27698282901625559</v>
      </c>
      <c r="T3027" s="358">
        <v>0.18985406666779137</v>
      </c>
      <c r="U3027" s="358">
        <v>0.75043068913140654</v>
      </c>
      <c r="V3027" s="361">
        <v>3.7343692214468267E-2</v>
      </c>
    </row>
    <row r="3028" spans="1:22" hidden="1" outlineLevel="1">
      <c r="A3028" s="65">
        <v>3019</v>
      </c>
      <c r="B3028" s="117">
        <v>1</v>
      </c>
      <c r="C3028" s="325">
        <v>1.3048655672515382E-4</v>
      </c>
      <c r="D3028" s="358">
        <v>1.2551704087276959E-4</v>
      </c>
      <c r="E3028" s="327">
        <v>1.2517289433058377E-4</v>
      </c>
      <c r="F3028" s="332">
        <v>3.7515287479647898E-4</v>
      </c>
      <c r="G3028" s="358">
        <v>2.5207759788721605E-4</v>
      </c>
      <c r="H3028" s="327">
        <v>0</v>
      </c>
      <c r="I3028" s="332">
        <v>0</v>
      </c>
      <c r="J3028" s="358">
        <v>0</v>
      </c>
      <c r="K3028" s="327">
        <v>0</v>
      </c>
      <c r="L3028" s="336">
        <v>1.1748396343899057E-4</v>
      </c>
      <c r="M3028" s="210">
        <v>1.1415525114155251E-4</v>
      </c>
      <c r="N3028" s="325">
        <v>4.5781300021962242E-2</v>
      </c>
      <c r="O3028" s="358">
        <v>2.3523666000520933E-2</v>
      </c>
      <c r="P3028" s="327">
        <v>2.9930193699351942E-2</v>
      </c>
      <c r="Q3028" s="332">
        <v>3.2979664014146773E-2</v>
      </c>
      <c r="R3028" s="358">
        <v>0.41395811122430665</v>
      </c>
      <c r="S3028" s="327">
        <v>0.22501109697023453</v>
      </c>
      <c r="T3028" s="358">
        <v>0.19749007045112399</v>
      </c>
      <c r="U3028" s="358">
        <v>0.78647757812898489</v>
      </c>
      <c r="V3028" s="361">
        <v>0</v>
      </c>
    </row>
    <row r="3029" spans="1:22" hidden="1" outlineLevel="1">
      <c r="A3029" s="65">
        <v>3020</v>
      </c>
      <c r="B3029" s="117">
        <v>1</v>
      </c>
      <c r="C3029" s="325">
        <v>1.294865160547498E-4</v>
      </c>
      <c r="D3029" s="358">
        <v>1.3146626864647893E-4</v>
      </c>
      <c r="E3029" s="327">
        <v>1.2950575231653204E-4</v>
      </c>
      <c r="F3029" s="332">
        <v>3.0762535733311287E-4</v>
      </c>
      <c r="G3029" s="358">
        <v>0</v>
      </c>
      <c r="H3029" s="327">
        <v>0</v>
      </c>
      <c r="I3029" s="332">
        <v>0</v>
      </c>
      <c r="J3029" s="358">
        <v>0</v>
      </c>
      <c r="K3029" s="327">
        <v>0</v>
      </c>
      <c r="L3029" s="336">
        <v>8.811297257924293E-5</v>
      </c>
      <c r="M3029" s="210">
        <v>1.1415525114155251E-4</v>
      </c>
      <c r="N3029" s="325">
        <v>9.420020580650667E-4</v>
      </c>
      <c r="O3029" s="358">
        <v>6.0400642312313704E-4</v>
      </c>
      <c r="P3029" s="327">
        <v>3.1886678803614269E-4</v>
      </c>
      <c r="Q3029" s="332">
        <v>6.5959328028293546E-2</v>
      </c>
      <c r="R3029" s="358">
        <v>0.39914700535549624</v>
      </c>
      <c r="S3029" s="327">
        <v>0.22339911299200302</v>
      </c>
      <c r="T3029" s="358">
        <v>0.21328509197555184</v>
      </c>
      <c r="U3029" s="358">
        <v>0.83077344172475542</v>
      </c>
      <c r="V3029" s="361">
        <v>0</v>
      </c>
    </row>
    <row r="3030" spans="1:22" hidden="1" outlineLevel="1">
      <c r="A3030" s="65">
        <v>3021</v>
      </c>
      <c r="B3030" s="117">
        <v>1</v>
      </c>
      <c r="C3030" s="325">
        <v>1.3078656892627502E-4</v>
      </c>
      <c r="D3030" s="358">
        <v>1.393208046614416E-4</v>
      </c>
      <c r="E3030" s="327">
        <v>1.347466943115114E-4</v>
      </c>
      <c r="F3030" s="332">
        <v>0</v>
      </c>
      <c r="G3030" s="358">
        <v>0</v>
      </c>
      <c r="H3030" s="327">
        <v>0</v>
      </c>
      <c r="I3030" s="332">
        <v>0</v>
      </c>
      <c r="J3030" s="358">
        <v>0</v>
      </c>
      <c r="K3030" s="327">
        <v>0</v>
      </c>
      <c r="L3030" s="336">
        <v>5.8741981719495287E-5</v>
      </c>
      <c r="M3030" s="210">
        <v>1.1415525114155251E-4</v>
      </c>
      <c r="N3030" s="325">
        <v>0</v>
      </c>
      <c r="O3030" s="358">
        <v>0</v>
      </c>
      <c r="P3030" s="327">
        <v>0</v>
      </c>
      <c r="Q3030" s="332">
        <v>6.5959328028293546E-2</v>
      </c>
      <c r="R3030" s="358">
        <v>0.35240017498005094</v>
      </c>
      <c r="S3030" s="327">
        <v>0.16871823524247043</v>
      </c>
      <c r="T3030" s="358">
        <v>0.2748961361999756</v>
      </c>
      <c r="U3030" s="358">
        <v>0.88105828687811727</v>
      </c>
      <c r="V3030" s="361">
        <v>0</v>
      </c>
    </row>
    <row r="3031" spans="1:22" hidden="1" outlineLevel="1">
      <c r="A3031" s="65">
        <v>3022</v>
      </c>
      <c r="B3031" s="117">
        <v>1</v>
      </c>
      <c r="C3031" s="325">
        <v>1.2947401554636975E-4</v>
      </c>
      <c r="D3031" s="358">
        <v>1.3230227124213091E-4</v>
      </c>
      <c r="E3031" s="327">
        <v>1.2864955882230274E-4</v>
      </c>
      <c r="F3031" s="332">
        <v>0</v>
      </c>
      <c r="G3031" s="358">
        <v>0</v>
      </c>
      <c r="H3031" s="327">
        <v>0</v>
      </c>
      <c r="I3031" s="332">
        <v>0</v>
      </c>
      <c r="J3031" s="358">
        <v>0</v>
      </c>
      <c r="K3031" s="327">
        <v>0</v>
      </c>
      <c r="L3031" s="336">
        <v>3.7594868300476983E-5</v>
      </c>
      <c r="M3031" s="210">
        <v>1.1415525114155251E-4</v>
      </c>
      <c r="N3031" s="325">
        <v>0</v>
      </c>
      <c r="O3031" s="358">
        <v>0</v>
      </c>
      <c r="P3031" s="327">
        <v>0</v>
      </c>
      <c r="Q3031" s="332">
        <v>6.5959328028293546E-2</v>
      </c>
      <c r="R3031" s="358">
        <v>0.31195169661035049</v>
      </c>
      <c r="S3031" s="327">
        <v>0.11616416372412057</v>
      </c>
      <c r="T3031" s="358">
        <v>0.2359838977424448</v>
      </c>
      <c r="U3031" s="358">
        <v>0.86218734498910266</v>
      </c>
      <c r="V3031" s="361">
        <v>0</v>
      </c>
    </row>
    <row r="3032" spans="1:22" hidden="1" outlineLevel="1">
      <c r="A3032" s="65">
        <v>3023</v>
      </c>
      <c r="B3032" s="117">
        <v>1</v>
      </c>
      <c r="C3032" s="325">
        <v>1.1694225589536945E-4</v>
      </c>
      <c r="D3032" s="358">
        <v>1.1768194677863605E-4</v>
      </c>
      <c r="E3032" s="327">
        <v>1.1693527510580185E-4</v>
      </c>
      <c r="F3032" s="332">
        <v>0</v>
      </c>
      <c r="G3032" s="358">
        <v>0</v>
      </c>
      <c r="H3032" s="327">
        <v>0</v>
      </c>
      <c r="I3032" s="332">
        <v>0</v>
      </c>
      <c r="J3032" s="358">
        <v>0</v>
      </c>
      <c r="K3032" s="327">
        <v>0</v>
      </c>
      <c r="L3032" s="336">
        <v>2.3496792687798115E-5</v>
      </c>
      <c r="M3032" s="210">
        <v>1.1415525114155251E-4</v>
      </c>
      <c r="N3032" s="325">
        <v>0</v>
      </c>
      <c r="O3032" s="358">
        <v>0</v>
      </c>
      <c r="P3032" s="327">
        <v>0</v>
      </c>
      <c r="Q3032" s="332">
        <v>3.2979664014146773E-2</v>
      </c>
      <c r="R3032" s="358">
        <v>0.25470940956638244</v>
      </c>
      <c r="S3032" s="327">
        <v>0.16607660675833627</v>
      </c>
      <c r="T3032" s="358">
        <v>0.17489586747578353</v>
      </c>
      <c r="U3032" s="358">
        <v>0.71178480813713729</v>
      </c>
      <c r="V3032" s="361">
        <v>0</v>
      </c>
    </row>
    <row r="3033" spans="1:22" hidden="1" outlineLevel="1">
      <c r="A3033" s="65">
        <v>3024</v>
      </c>
      <c r="B3033" s="117">
        <v>1</v>
      </c>
      <c r="C3033" s="325">
        <v>1.0598556030025546E-4</v>
      </c>
      <c r="D3033" s="358">
        <v>1.0749438026417954E-4</v>
      </c>
      <c r="E3033" s="327">
        <v>1.0383292011835345E-4</v>
      </c>
      <c r="F3033" s="332">
        <v>0</v>
      </c>
      <c r="G3033" s="358">
        <v>0</v>
      </c>
      <c r="H3033" s="327">
        <v>0</v>
      </c>
      <c r="I3033" s="332">
        <v>0</v>
      </c>
      <c r="J3033" s="358">
        <v>0</v>
      </c>
      <c r="K3033" s="327">
        <v>0</v>
      </c>
      <c r="L3033" s="336">
        <v>9.3987170751192458E-6</v>
      </c>
      <c r="M3033" s="210">
        <v>1.1415525114155251E-4</v>
      </c>
      <c r="N3033" s="325">
        <v>0</v>
      </c>
      <c r="O3033" s="358">
        <v>0</v>
      </c>
      <c r="P3033" s="327">
        <v>0</v>
      </c>
      <c r="Q3033" s="332">
        <v>3.2979664014146773E-2</v>
      </c>
      <c r="R3033" s="358">
        <v>0.21849708754035538</v>
      </c>
      <c r="S3033" s="327">
        <v>0.20781941096470741</v>
      </c>
      <c r="T3033" s="358">
        <v>0.13169491456460017</v>
      </c>
      <c r="U3033" s="358">
        <v>0.63065105797957821</v>
      </c>
      <c r="V3033" s="361">
        <v>0</v>
      </c>
    </row>
    <row r="3034" spans="1:22" hidden="1" outlineLevel="1">
      <c r="A3034" s="65">
        <v>3025</v>
      </c>
      <c r="B3034" s="117">
        <v>1</v>
      </c>
      <c r="C3034" s="325">
        <v>9.6703932828068207E-5</v>
      </c>
      <c r="D3034" s="358">
        <v>9.5129318616862091E-5</v>
      </c>
      <c r="E3034" s="327">
        <v>9.1145689249319249E-5</v>
      </c>
      <c r="F3034" s="332">
        <v>0</v>
      </c>
      <c r="G3034" s="358">
        <v>0</v>
      </c>
      <c r="H3034" s="327">
        <v>0</v>
      </c>
      <c r="I3034" s="332">
        <v>0</v>
      </c>
      <c r="J3034" s="358">
        <v>0</v>
      </c>
      <c r="K3034" s="327">
        <v>0</v>
      </c>
      <c r="L3034" s="336">
        <v>5.8741981719495289E-6</v>
      </c>
      <c r="M3034" s="210">
        <v>1.1415525114155251E-4</v>
      </c>
      <c r="N3034" s="325">
        <v>0</v>
      </c>
      <c r="O3034" s="358">
        <v>0</v>
      </c>
      <c r="P3034" s="327">
        <v>0</v>
      </c>
      <c r="Q3034" s="332">
        <v>3.2979664014146773E-2</v>
      </c>
      <c r="R3034" s="358">
        <v>0.21552913876631044</v>
      </c>
      <c r="S3034" s="327">
        <v>0.23071634347000969</v>
      </c>
      <c r="T3034" s="358">
        <v>8.1799382994056646E-2</v>
      </c>
      <c r="U3034" s="358">
        <v>0.57143924031584437</v>
      </c>
      <c r="V3034" s="361">
        <v>0</v>
      </c>
    </row>
    <row r="3035" spans="1:22" hidden="1" outlineLevel="1">
      <c r="A3035" s="65">
        <v>3026</v>
      </c>
      <c r="B3035" s="117">
        <v>1</v>
      </c>
      <c r="C3035" s="325">
        <v>9.1216209649226177E-5</v>
      </c>
      <c r="D3035" s="358">
        <v>8.7449759889361473E-5</v>
      </c>
      <c r="E3035" s="327">
        <v>8.4840991700903492E-5</v>
      </c>
      <c r="F3035" s="332">
        <v>0</v>
      </c>
      <c r="G3035" s="358">
        <v>0</v>
      </c>
      <c r="H3035" s="327">
        <v>0</v>
      </c>
      <c r="I3035" s="332">
        <v>0</v>
      </c>
      <c r="J3035" s="358">
        <v>0</v>
      </c>
      <c r="K3035" s="327">
        <v>0</v>
      </c>
      <c r="L3035" s="336">
        <v>2.3496792687798115E-6</v>
      </c>
      <c r="M3035" s="210">
        <v>1.1415525114155251E-4</v>
      </c>
      <c r="N3035" s="325">
        <v>0</v>
      </c>
      <c r="O3035" s="358">
        <v>0</v>
      </c>
      <c r="P3035" s="327">
        <v>0</v>
      </c>
      <c r="Q3035" s="332">
        <v>3.2979664014146773E-2</v>
      </c>
      <c r="R3035" s="358">
        <v>0.18660075802857587</v>
      </c>
      <c r="S3035" s="327">
        <v>0.22615046041282474</v>
      </c>
      <c r="T3035" s="358">
        <v>5.1569176235383554E-2</v>
      </c>
      <c r="U3035" s="358">
        <v>0.50815943517902951</v>
      </c>
      <c r="V3035" s="361">
        <v>0</v>
      </c>
    </row>
    <row r="3036" spans="1:22" hidden="1" outlineLevel="1">
      <c r="A3036" s="65">
        <v>3027</v>
      </c>
      <c r="B3036" s="117">
        <v>1</v>
      </c>
      <c r="C3036" s="325">
        <v>8.7628563744151765E-5</v>
      </c>
      <c r="D3036" s="358">
        <v>8.4358494477532116E-5</v>
      </c>
      <c r="E3036" s="327">
        <v>8.1390272466585391E-5</v>
      </c>
      <c r="F3036" s="332">
        <v>0</v>
      </c>
      <c r="G3036" s="358">
        <v>0</v>
      </c>
      <c r="H3036" s="327">
        <v>0</v>
      </c>
      <c r="I3036" s="332">
        <v>0</v>
      </c>
      <c r="J3036" s="358">
        <v>0</v>
      </c>
      <c r="K3036" s="327">
        <v>0</v>
      </c>
      <c r="L3036" s="336">
        <v>1.1748396343899057E-6</v>
      </c>
      <c r="M3036" s="210">
        <v>1.1415525114155251E-4</v>
      </c>
      <c r="N3036" s="325">
        <v>0</v>
      </c>
      <c r="O3036" s="358">
        <v>0</v>
      </c>
      <c r="P3036" s="327">
        <v>0</v>
      </c>
      <c r="Q3036" s="332">
        <v>3.2979664014146773E-2</v>
      </c>
      <c r="R3036" s="358">
        <v>0.16350754928268102</v>
      </c>
      <c r="S3036" s="327">
        <v>0.19154765052839548</v>
      </c>
      <c r="T3036" s="358">
        <v>5.020933994520102E-2</v>
      </c>
      <c r="U3036" s="358">
        <v>0.50205745396940804</v>
      </c>
      <c r="V3036" s="361">
        <v>0</v>
      </c>
    </row>
    <row r="3037" spans="1:22" hidden="1" outlineLevel="1">
      <c r="A3037" s="65">
        <v>3028</v>
      </c>
      <c r="B3037" s="117">
        <v>1</v>
      </c>
      <c r="C3037" s="325">
        <v>8.7047290104479442E-5</v>
      </c>
      <c r="D3037" s="358">
        <v>8.5661103173082848E-5</v>
      </c>
      <c r="E3037" s="327">
        <v>7.8899527756100152E-5</v>
      </c>
      <c r="F3037" s="332">
        <v>0</v>
      </c>
      <c r="G3037" s="358">
        <v>0</v>
      </c>
      <c r="H3037" s="327">
        <v>0</v>
      </c>
      <c r="I3037" s="332">
        <v>0</v>
      </c>
      <c r="J3037" s="358">
        <v>0</v>
      </c>
      <c r="K3037" s="327">
        <v>0</v>
      </c>
      <c r="L3037" s="336">
        <v>1.409807561267887E-5</v>
      </c>
      <c r="M3037" s="210">
        <v>1.1415525114155251E-4</v>
      </c>
      <c r="N3037" s="325">
        <v>0</v>
      </c>
      <c r="O3037" s="358">
        <v>0</v>
      </c>
      <c r="P3037" s="327">
        <v>0</v>
      </c>
      <c r="Q3037" s="332">
        <v>3.2979664014146773E-2</v>
      </c>
      <c r="R3037" s="358">
        <v>0.16594938390096142</v>
      </c>
      <c r="S3037" s="327">
        <v>0.14774555731021888</v>
      </c>
      <c r="T3037" s="358">
        <v>4.44561864098134E-2</v>
      </c>
      <c r="U3037" s="358">
        <v>0.50250945257752822</v>
      </c>
      <c r="V3037" s="361">
        <v>0</v>
      </c>
    </row>
    <row r="3038" spans="1:22" hidden="1" outlineLevel="1">
      <c r="A3038" s="65">
        <v>3029</v>
      </c>
      <c r="B3038" s="117">
        <v>1</v>
      </c>
      <c r="C3038" s="325">
        <v>8.7941076453653023E-5</v>
      </c>
      <c r="D3038" s="358">
        <v>8.715813107692474E-5</v>
      </c>
      <c r="E3038" s="327">
        <v>7.9120062444007703E-5</v>
      </c>
      <c r="F3038" s="332">
        <v>0</v>
      </c>
      <c r="G3038" s="358">
        <v>0</v>
      </c>
      <c r="H3038" s="327">
        <v>0</v>
      </c>
      <c r="I3038" s="332">
        <v>0</v>
      </c>
      <c r="J3038" s="358">
        <v>0</v>
      </c>
      <c r="K3038" s="327">
        <v>0</v>
      </c>
      <c r="L3038" s="336">
        <v>3.7594868300476983E-5</v>
      </c>
      <c r="M3038" s="210">
        <v>1.1415525114155251E-4</v>
      </c>
      <c r="N3038" s="325">
        <v>0</v>
      </c>
      <c r="O3038" s="358">
        <v>0</v>
      </c>
      <c r="P3038" s="327">
        <v>5.2433174251414853E-4</v>
      </c>
      <c r="Q3038" s="332">
        <v>3.2979664014146773E-2</v>
      </c>
      <c r="R3038" s="358">
        <v>0.16799886838111353</v>
      </c>
      <c r="S3038" s="327">
        <v>8.0016887080837235E-2</v>
      </c>
      <c r="T3038" s="358">
        <v>4.6652845032415943E-2</v>
      </c>
      <c r="U3038" s="358">
        <v>0.50104045710113787</v>
      </c>
      <c r="V3038" s="361">
        <v>0</v>
      </c>
    </row>
    <row r="3039" spans="1:22" hidden="1" outlineLevel="1">
      <c r="A3039" s="65">
        <v>3030</v>
      </c>
      <c r="B3039" s="117">
        <v>1</v>
      </c>
      <c r="C3039" s="325">
        <v>9.1984990914599255E-5</v>
      </c>
      <c r="D3039" s="358">
        <v>8.7449759889361473E-5</v>
      </c>
      <c r="E3039" s="327">
        <v>8.2985905796740002E-5</v>
      </c>
      <c r="F3039" s="332">
        <v>0</v>
      </c>
      <c r="G3039" s="358">
        <v>0</v>
      </c>
      <c r="H3039" s="327">
        <v>0</v>
      </c>
      <c r="I3039" s="332">
        <v>0</v>
      </c>
      <c r="J3039" s="358">
        <v>0</v>
      </c>
      <c r="K3039" s="327">
        <v>0</v>
      </c>
      <c r="L3039" s="336">
        <v>9.3987170751192462E-5</v>
      </c>
      <c r="M3039" s="210">
        <v>1.1415525114155251E-4</v>
      </c>
      <c r="N3039" s="325">
        <v>1.2622827578071897E-2</v>
      </c>
      <c r="O3039" s="358">
        <v>1.6657852630769097E-2</v>
      </c>
      <c r="P3039" s="327">
        <v>2.2206666378202913E-2</v>
      </c>
      <c r="Q3039" s="332">
        <v>3.2979664014146773E-2</v>
      </c>
      <c r="R3039" s="358">
        <v>0.16187814728776037</v>
      </c>
      <c r="S3039" s="327">
        <v>6.9340654207613095E-2</v>
      </c>
      <c r="T3039" s="358">
        <v>5.7217726979218654E-2</v>
      </c>
      <c r="U3039" s="358">
        <v>0.51640840977722136</v>
      </c>
      <c r="V3039" s="361">
        <v>0</v>
      </c>
    </row>
    <row r="3040" spans="1:22" hidden="1" outlineLevel="1">
      <c r="A3040" s="65">
        <v>3031</v>
      </c>
      <c r="B3040" s="117">
        <v>1</v>
      </c>
      <c r="C3040" s="325">
        <v>1.0252291947898157E-4</v>
      </c>
      <c r="D3040" s="358">
        <v>9.2776846196539116E-5</v>
      </c>
      <c r="E3040" s="327">
        <v>9.0795428274407258E-5</v>
      </c>
      <c r="F3040" s="332">
        <v>0</v>
      </c>
      <c r="G3040" s="358">
        <v>0</v>
      </c>
      <c r="H3040" s="327">
        <v>0</v>
      </c>
      <c r="I3040" s="332">
        <v>0</v>
      </c>
      <c r="J3040" s="358">
        <v>0</v>
      </c>
      <c r="K3040" s="327">
        <v>0</v>
      </c>
      <c r="L3040" s="336">
        <v>1.8210014333043539E-4</v>
      </c>
      <c r="M3040" s="210">
        <v>1.1415525114155251E-4</v>
      </c>
      <c r="N3040" s="325">
        <v>0.10286662474070531</v>
      </c>
      <c r="O3040" s="358">
        <v>0.15100874962355751</v>
      </c>
      <c r="P3040" s="327">
        <v>0.13815042541482028</v>
      </c>
      <c r="Q3040" s="332">
        <v>3.2979664014146773E-2</v>
      </c>
      <c r="R3040" s="358">
        <v>0.12989960442053697</v>
      </c>
      <c r="S3040" s="327">
        <v>3.5185149356757914E-2</v>
      </c>
      <c r="T3040" s="358">
        <v>9.0586017484466846E-2</v>
      </c>
      <c r="U3040" s="358">
        <v>0.55189030051464971</v>
      </c>
      <c r="V3040" s="361">
        <v>0</v>
      </c>
    </row>
    <row r="3041" spans="1:22" hidden="1" outlineLevel="1">
      <c r="A3041" s="65">
        <v>3032</v>
      </c>
      <c r="B3041" s="117">
        <v>1</v>
      </c>
      <c r="C3041" s="325">
        <v>1.230362537306439E-4</v>
      </c>
      <c r="D3041" s="358">
        <v>1.0949689810957844E-4</v>
      </c>
      <c r="E3041" s="327">
        <v>1.0841225804961015E-4</v>
      </c>
      <c r="F3041" s="332">
        <v>0</v>
      </c>
      <c r="G3041" s="358">
        <v>0</v>
      </c>
      <c r="H3041" s="327">
        <v>0</v>
      </c>
      <c r="I3041" s="332">
        <v>0</v>
      </c>
      <c r="J3041" s="358">
        <v>0</v>
      </c>
      <c r="K3041" s="327">
        <v>0</v>
      </c>
      <c r="L3041" s="336">
        <v>1.5860335064263727E-4</v>
      </c>
      <c r="M3041" s="210">
        <v>1.1415525114155251E-4</v>
      </c>
      <c r="N3041" s="325">
        <v>0.26922418819499611</v>
      </c>
      <c r="O3041" s="358">
        <v>0.368082529673745</v>
      </c>
      <c r="P3041" s="327">
        <v>0.32443449843005778</v>
      </c>
      <c r="Q3041" s="332">
        <v>3.2979664014146773E-2</v>
      </c>
      <c r="R3041" s="358">
        <v>9.8430762461625146E-2</v>
      </c>
      <c r="S3041" s="327">
        <v>7.6548165748932277E-3</v>
      </c>
      <c r="T3041" s="358">
        <v>0.17531427864199359</v>
      </c>
      <c r="U3041" s="358">
        <v>0.68703788434256152</v>
      </c>
      <c r="V3041" s="361">
        <v>0</v>
      </c>
    </row>
    <row r="3042" spans="1:22" hidden="1" outlineLevel="1">
      <c r="A3042" s="65">
        <v>3033</v>
      </c>
      <c r="B3042" s="117">
        <v>1</v>
      </c>
      <c r="C3042" s="325">
        <v>1.3763684751854252E-4</v>
      </c>
      <c r="D3042" s="358">
        <v>1.1933451004911088E-4</v>
      </c>
      <c r="E3042" s="327">
        <v>1.2371995991613402E-4</v>
      </c>
      <c r="F3042" s="332">
        <v>0</v>
      </c>
      <c r="G3042" s="358">
        <v>0</v>
      </c>
      <c r="H3042" s="327">
        <v>0</v>
      </c>
      <c r="I3042" s="332">
        <v>0</v>
      </c>
      <c r="J3042" s="358">
        <v>0</v>
      </c>
      <c r="K3042" s="327">
        <v>0</v>
      </c>
      <c r="L3042" s="336">
        <v>1.4685495429873823E-4</v>
      </c>
      <c r="M3042" s="210">
        <v>1.1415525114155251E-4</v>
      </c>
      <c r="N3042" s="325">
        <v>0.43445134917960881</v>
      </c>
      <c r="O3042" s="358">
        <v>0.53972095251153063</v>
      </c>
      <c r="P3042" s="327">
        <v>0.50229450831169686</v>
      </c>
      <c r="Q3042" s="332">
        <v>3.2979664014146773E-2</v>
      </c>
      <c r="R3042" s="358">
        <v>6.6979100762944457E-2</v>
      </c>
      <c r="S3042" s="327">
        <v>7.1399943219418562E-3</v>
      </c>
      <c r="T3042" s="358">
        <v>0.2362977061171023</v>
      </c>
      <c r="U3042" s="358">
        <v>0.82704445320776454</v>
      </c>
      <c r="V3042" s="361">
        <v>6.6963498953739806E-2</v>
      </c>
    </row>
    <row r="3043" spans="1:22" hidden="1" outlineLevel="1">
      <c r="A3043" s="65">
        <v>3034</v>
      </c>
      <c r="B3043" s="117">
        <v>1</v>
      </c>
      <c r="C3043" s="325">
        <v>1.4166826147110869E-4</v>
      </c>
      <c r="D3043" s="358">
        <v>1.1919841660330706E-4</v>
      </c>
      <c r="E3043" s="327">
        <v>1.3241162114543148E-4</v>
      </c>
      <c r="F3043" s="332">
        <v>0</v>
      </c>
      <c r="G3043" s="358">
        <v>0</v>
      </c>
      <c r="H3043" s="327">
        <v>3.527301312156082E-4</v>
      </c>
      <c r="I3043" s="332">
        <v>0</v>
      </c>
      <c r="J3043" s="358">
        <v>0</v>
      </c>
      <c r="K3043" s="327">
        <v>0</v>
      </c>
      <c r="L3043" s="336">
        <v>1.644775488145868E-4</v>
      </c>
      <c r="M3043" s="210">
        <v>1.1415525114155251E-4</v>
      </c>
      <c r="N3043" s="325">
        <v>0.6162577463861667</v>
      </c>
      <c r="O3043" s="358">
        <v>0.6497053522611369</v>
      </c>
      <c r="P3043" s="327">
        <v>0.65132176672388686</v>
      </c>
      <c r="Q3043" s="332">
        <v>3.2979664014146773E-2</v>
      </c>
      <c r="R3043" s="358">
        <v>6.492158472893024E-2</v>
      </c>
      <c r="S3043" s="327">
        <v>7.6548165748932277E-3</v>
      </c>
      <c r="T3043" s="358">
        <v>0.20355703236116912</v>
      </c>
      <c r="U3043" s="358">
        <v>0.81201549948777096</v>
      </c>
      <c r="V3043" s="361">
        <v>0.17257925389623777</v>
      </c>
    </row>
    <row r="3044" spans="1:22" hidden="1" outlineLevel="1">
      <c r="A3044" s="65">
        <v>3035</v>
      </c>
      <c r="B3044" s="117">
        <v>1</v>
      </c>
      <c r="C3044" s="325">
        <v>1.4348083518621598E-4</v>
      </c>
      <c r="D3044" s="358">
        <v>1.2028716416973753E-4</v>
      </c>
      <c r="E3044" s="327">
        <v>1.3248945691763414E-4</v>
      </c>
      <c r="F3044" s="332">
        <v>0</v>
      </c>
      <c r="G3044" s="358">
        <v>2.3632274801926509E-4</v>
      </c>
      <c r="H3044" s="327">
        <v>4.3335416120774729E-4</v>
      </c>
      <c r="I3044" s="332">
        <v>0</v>
      </c>
      <c r="J3044" s="358">
        <v>0</v>
      </c>
      <c r="K3044" s="327">
        <v>0</v>
      </c>
      <c r="L3044" s="336">
        <v>1.8797434150238492E-4</v>
      </c>
      <c r="M3044" s="210">
        <v>1.1415525114155251E-4</v>
      </c>
      <c r="N3044" s="325">
        <v>0.71667516577590273</v>
      </c>
      <c r="O3044" s="358">
        <v>0.74457611897480658</v>
      </c>
      <c r="P3044" s="327">
        <v>0.75923044687245478</v>
      </c>
      <c r="Q3044" s="332">
        <v>6.5959328028293546E-2</v>
      </c>
      <c r="R3044" s="358">
        <v>7.7114483214412041E-2</v>
      </c>
      <c r="S3044" s="327">
        <v>1.6406794875066504E-2</v>
      </c>
      <c r="T3044" s="358">
        <v>0.14225979651140289</v>
      </c>
      <c r="U3044" s="358">
        <v>0.71619179456630844</v>
      </c>
      <c r="V3044" s="361">
        <v>0.2085762095308655</v>
      </c>
    </row>
    <row r="3045" spans="1:22" hidden="1" outlineLevel="1">
      <c r="A3045" s="65">
        <v>3036</v>
      </c>
      <c r="B3045" s="117">
        <v>1</v>
      </c>
      <c r="C3045" s="325">
        <v>1.433620803566055E-4</v>
      </c>
      <c r="D3045" s="358">
        <v>1.1947060349491468E-4</v>
      </c>
      <c r="E3045" s="327">
        <v>1.3233378537322882E-4</v>
      </c>
      <c r="F3045" s="332">
        <v>0</v>
      </c>
      <c r="G3045" s="358">
        <v>2.094811519479411E-4</v>
      </c>
      <c r="H3045" s="327">
        <v>4.9382218370185135E-4</v>
      </c>
      <c r="I3045" s="332">
        <v>0</v>
      </c>
      <c r="J3045" s="358">
        <v>0</v>
      </c>
      <c r="K3045" s="327">
        <v>0</v>
      </c>
      <c r="L3045" s="336">
        <v>2.0677177565262342E-4</v>
      </c>
      <c r="M3045" s="210">
        <v>1.1415525114155251E-4</v>
      </c>
      <c r="N3045" s="325">
        <v>0.76999248226238548</v>
      </c>
      <c r="O3045" s="358">
        <v>0.78674610595980332</v>
      </c>
      <c r="P3045" s="327">
        <v>0.78173464132605541</v>
      </c>
      <c r="Q3045" s="332">
        <v>6.5959328028293546E-2</v>
      </c>
      <c r="R3045" s="358">
        <v>6.6538137836967409E-2</v>
      </c>
      <c r="S3045" s="327">
        <v>3.3260894783707064E-2</v>
      </c>
      <c r="T3045" s="358">
        <v>0.13064888664907515</v>
      </c>
      <c r="U3045" s="358">
        <v>0.65121699464904315</v>
      </c>
      <c r="V3045" s="361">
        <v>0.32244568848960786</v>
      </c>
    </row>
    <row r="3046" spans="1:22" hidden="1" outlineLevel="1">
      <c r="A3046" s="65">
        <v>3037</v>
      </c>
      <c r="B3046" s="117">
        <v>1</v>
      </c>
      <c r="C3046" s="325">
        <v>1.324491365408217E-4</v>
      </c>
      <c r="D3046" s="358">
        <v>1.2217303049016174E-4</v>
      </c>
      <c r="E3046" s="327">
        <v>1.2850685990659785E-4</v>
      </c>
      <c r="F3046" s="332">
        <v>2.551039548616056E-4</v>
      </c>
      <c r="G3046" s="358">
        <v>2.602467793002277E-4</v>
      </c>
      <c r="H3046" s="327">
        <v>4.8374417995283419E-4</v>
      </c>
      <c r="I3046" s="332">
        <v>0</v>
      </c>
      <c r="J3046" s="358">
        <v>0</v>
      </c>
      <c r="K3046" s="327">
        <v>0</v>
      </c>
      <c r="L3046" s="336">
        <v>1.8797434150238492E-4</v>
      </c>
      <c r="M3046" s="210">
        <v>1.1415525114155251E-4</v>
      </c>
      <c r="N3046" s="325">
        <v>0.7532248456288273</v>
      </c>
      <c r="O3046" s="358">
        <v>0.78738271492423173</v>
      </c>
      <c r="P3046" s="327">
        <v>0.76815810998669776</v>
      </c>
      <c r="Q3046" s="332">
        <v>6.5959328028293546E-2</v>
      </c>
      <c r="R3046" s="358">
        <v>5.999970955823318E-2</v>
      </c>
      <c r="S3046" s="327">
        <v>4.0400889105648922E-2</v>
      </c>
      <c r="T3046" s="358">
        <v>9.3201087273279387E-2</v>
      </c>
      <c r="U3046" s="358">
        <v>0.57810621978561594</v>
      </c>
      <c r="V3046" s="361">
        <v>0.43042128627127046</v>
      </c>
    </row>
    <row r="3047" spans="1:22" hidden="1" outlineLevel="1">
      <c r="A3047" s="65">
        <v>3038</v>
      </c>
      <c r="B3047" s="117">
        <v>1</v>
      </c>
      <c r="C3047" s="325">
        <v>1.3384919347938731E-4</v>
      </c>
      <c r="D3047" s="358">
        <v>1.1793469174941456E-4</v>
      </c>
      <c r="E3047" s="327">
        <v>1.2429075557895356E-4</v>
      </c>
      <c r="F3047" s="332">
        <v>3.0762535733311287E-4</v>
      </c>
      <c r="G3047" s="358">
        <v>3.3201887314311565E-4</v>
      </c>
      <c r="H3047" s="327">
        <v>0</v>
      </c>
      <c r="I3047" s="332">
        <v>0</v>
      </c>
      <c r="J3047" s="358">
        <v>0</v>
      </c>
      <c r="K3047" s="327">
        <v>0</v>
      </c>
      <c r="L3047" s="336">
        <v>1.9032402077116473E-4</v>
      </c>
      <c r="M3047" s="210">
        <v>1.1415525114155251E-4</v>
      </c>
      <c r="N3047" s="325">
        <v>0.73250080035139586</v>
      </c>
      <c r="O3047" s="358">
        <v>0.74018247297670936</v>
      </c>
      <c r="P3047" s="327">
        <v>0.71069318458421749</v>
      </c>
      <c r="Q3047" s="332">
        <v>6.5959328028293546E-2</v>
      </c>
      <c r="R3047" s="358">
        <v>7.5337835002976944E-2</v>
      </c>
      <c r="S3047" s="327">
        <v>3.480536154256117E-2</v>
      </c>
      <c r="T3047" s="358">
        <v>7.1339103838806456E-2</v>
      </c>
      <c r="U3047" s="358">
        <v>0.56906624762321389</v>
      </c>
      <c r="V3047" s="361">
        <v>0.45208817070203883</v>
      </c>
    </row>
    <row r="3048" spans="1:22" hidden="1" outlineLevel="1">
      <c r="A3048" s="65">
        <v>3039</v>
      </c>
      <c r="B3048" s="117">
        <v>1</v>
      </c>
      <c r="C3048" s="325">
        <v>1.3984943750181141E-4</v>
      </c>
      <c r="D3048" s="358">
        <v>1.1503784554587635E-4</v>
      </c>
      <c r="E3048" s="327">
        <v>1.2778039269937299E-4</v>
      </c>
      <c r="F3048" s="332">
        <v>3.5264370230869019E-4</v>
      </c>
      <c r="G3048" s="358">
        <v>3.4310561934648844E-4</v>
      </c>
      <c r="H3048" s="327">
        <v>0</v>
      </c>
      <c r="I3048" s="332">
        <v>0</v>
      </c>
      <c r="J3048" s="358">
        <v>0</v>
      </c>
      <c r="K3048" s="327">
        <v>0</v>
      </c>
      <c r="L3048" s="336">
        <v>2.1382081345896285E-4</v>
      </c>
      <c r="M3048" s="210">
        <v>1.1415525114155251E-4</v>
      </c>
      <c r="N3048" s="325">
        <v>0.63792379372166319</v>
      </c>
      <c r="O3048" s="358">
        <v>0.65732188402450187</v>
      </c>
      <c r="P3048" s="327">
        <v>0.55973748805077017</v>
      </c>
      <c r="Q3048" s="332">
        <v>0.16489832007073388</v>
      </c>
      <c r="R3048" s="358">
        <v>0.10984119803159435</v>
      </c>
      <c r="S3048" s="327">
        <v>5.3718750463007205E-2</v>
      </c>
      <c r="T3048" s="358">
        <v>9.3410292856384414E-2</v>
      </c>
      <c r="U3048" s="358">
        <v>0.58906718603252861</v>
      </c>
      <c r="V3048" s="361">
        <v>0.48639025377020112</v>
      </c>
    </row>
    <row r="3049" spans="1:22" hidden="1" outlineLevel="1">
      <c r="A3049" s="65">
        <v>3040</v>
      </c>
      <c r="B3049" s="117">
        <v>1</v>
      </c>
      <c r="C3049" s="325">
        <v>1.4075572435936503E-4</v>
      </c>
      <c r="D3049" s="358">
        <v>1.1700147954961702E-4</v>
      </c>
      <c r="E3049" s="327">
        <v>1.3033600055336044E-4</v>
      </c>
      <c r="F3049" s="332">
        <v>3.9766204728426777E-4</v>
      </c>
      <c r="G3049" s="358">
        <v>3.6761316358552342E-4</v>
      </c>
      <c r="H3049" s="327">
        <v>0</v>
      </c>
      <c r="I3049" s="332">
        <v>0</v>
      </c>
      <c r="J3049" s="358">
        <v>0</v>
      </c>
      <c r="K3049" s="327">
        <v>0</v>
      </c>
      <c r="L3049" s="336">
        <v>2.2321953053408208E-4</v>
      </c>
      <c r="M3049" s="210">
        <v>1.1415525114155251E-4</v>
      </c>
      <c r="N3049" s="325">
        <v>0.49756548706996823</v>
      </c>
      <c r="O3049" s="358">
        <v>0.54023576563313547</v>
      </c>
      <c r="P3049" s="327">
        <v>0.43399421343558547</v>
      </c>
      <c r="Q3049" s="332">
        <v>0.13191865605658709</v>
      </c>
      <c r="R3049" s="358">
        <v>0.11038372755397334</v>
      </c>
      <c r="S3049" s="327">
        <v>7.3079444417027295E-2</v>
      </c>
      <c r="T3049" s="358">
        <v>0.13818028764085533</v>
      </c>
      <c r="U3049" s="358">
        <v>0.65788397411881483</v>
      </c>
      <c r="V3049" s="361">
        <v>0.30176366244205644</v>
      </c>
    </row>
    <row r="3050" spans="1:22" hidden="1" outlineLevel="1">
      <c r="A3050" s="65">
        <v>3041</v>
      </c>
      <c r="B3050" s="117">
        <v>1</v>
      </c>
      <c r="C3050" s="325">
        <v>1.4035570809120342E-4</v>
      </c>
      <c r="D3050" s="358">
        <v>1.2228968201513643E-4</v>
      </c>
      <c r="E3050" s="327">
        <v>1.2902576505461561E-4</v>
      </c>
      <c r="F3050" s="332">
        <v>4.0516510478019719E-4</v>
      </c>
      <c r="G3050" s="358">
        <v>2.5091057197107155E-4</v>
      </c>
      <c r="H3050" s="327">
        <v>0</v>
      </c>
      <c r="I3050" s="332">
        <v>0</v>
      </c>
      <c r="J3050" s="358">
        <v>0</v>
      </c>
      <c r="K3050" s="327">
        <v>0</v>
      </c>
      <c r="L3050" s="336">
        <v>2.2321953053408208E-4</v>
      </c>
      <c r="M3050" s="210">
        <v>1.1415525114155251E-4</v>
      </c>
      <c r="N3050" s="325">
        <v>0.30388986393179057</v>
      </c>
      <c r="O3050" s="358">
        <v>0.36798717661474767</v>
      </c>
      <c r="P3050" s="327">
        <v>0.28560529555023673</v>
      </c>
      <c r="Q3050" s="332">
        <v>0.19787798408488064</v>
      </c>
      <c r="R3050" s="358">
        <v>0.1302351055445273</v>
      </c>
      <c r="S3050" s="327">
        <v>0.12357422692357167</v>
      </c>
      <c r="T3050" s="358">
        <v>0.15889164036825071</v>
      </c>
      <c r="U3050" s="358">
        <v>0.7077168206640565</v>
      </c>
      <c r="V3050" s="361">
        <v>0.17479327661819777</v>
      </c>
    </row>
    <row r="3051" spans="1:22" hidden="1" outlineLevel="1">
      <c r="A3051" s="65">
        <v>3042</v>
      </c>
      <c r="B3051" s="117">
        <v>1</v>
      </c>
      <c r="C3051" s="325">
        <v>1.3384919347938731E-4</v>
      </c>
      <c r="D3051" s="358">
        <v>1.2508931861452907E-4</v>
      </c>
      <c r="E3051" s="327">
        <v>1.2648312982932859E-4</v>
      </c>
      <c r="F3051" s="332">
        <v>3.9766204728426777E-4</v>
      </c>
      <c r="G3051" s="358">
        <v>0</v>
      </c>
      <c r="H3051" s="327">
        <v>0</v>
      </c>
      <c r="I3051" s="332">
        <v>0</v>
      </c>
      <c r="J3051" s="358">
        <v>0</v>
      </c>
      <c r="K3051" s="327">
        <v>0</v>
      </c>
      <c r="L3051" s="336">
        <v>1.644775488145868E-4</v>
      </c>
      <c r="M3051" s="210">
        <v>1.1415525114155251E-4</v>
      </c>
      <c r="N3051" s="325">
        <v>0.12999628401297922</v>
      </c>
      <c r="O3051" s="358">
        <v>0.15450520413678984</v>
      </c>
      <c r="P3051" s="327">
        <v>0.13590433440706476</v>
      </c>
      <c r="Q3051" s="332">
        <v>0.296816976127321</v>
      </c>
      <c r="R3051" s="358">
        <v>0.1321089868598552</v>
      </c>
      <c r="S3051" s="327">
        <v>0.14224286246857559</v>
      </c>
      <c r="T3051" s="358">
        <v>0.18085822659427617</v>
      </c>
      <c r="U3051" s="358">
        <v>0.69765985163338406</v>
      </c>
      <c r="V3051" s="361">
        <v>0.10635707082629885</v>
      </c>
    </row>
    <row r="3052" spans="1:22" hidden="1" outlineLevel="1">
      <c r="A3052" s="65">
        <v>3043</v>
      </c>
      <c r="B3052" s="117">
        <v>1</v>
      </c>
      <c r="C3052" s="325">
        <v>1.2981777952682114E-4</v>
      </c>
      <c r="D3052" s="358">
        <v>1.2518652821867464E-4</v>
      </c>
      <c r="E3052" s="327">
        <v>1.2246161493219097E-4</v>
      </c>
      <c r="F3052" s="332">
        <v>3.2263147232497198E-4</v>
      </c>
      <c r="G3052" s="358">
        <v>0</v>
      </c>
      <c r="H3052" s="327">
        <v>0</v>
      </c>
      <c r="I3052" s="332">
        <v>0</v>
      </c>
      <c r="J3052" s="358">
        <v>0</v>
      </c>
      <c r="K3052" s="327">
        <v>0</v>
      </c>
      <c r="L3052" s="336">
        <v>1.1748396343899057E-4</v>
      </c>
      <c r="M3052" s="210">
        <v>1.1415525114155251E-4</v>
      </c>
      <c r="N3052" s="325">
        <v>2.6376057625821871E-2</v>
      </c>
      <c r="O3052" s="358">
        <v>1.9696716484362945E-2</v>
      </c>
      <c r="P3052" s="327">
        <v>2.6047091326139162E-2</v>
      </c>
      <c r="Q3052" s="332">
        <v>0.296816976127321</v>
      </c>
      <c r="R3052" s="358">
        <v>0.11033846457276814</v>
      </c>
      <c r="S3052" s="327">
        <v>0.15081760461268406</v>
      </c>
      <c r="T3052" s="358">
        <v>0.17625570376596608</v>
      </c>
      <c r="U3052" s="358">
        <v>0.74184271557712445</v>
      </c>
      <c r="V3052" s="361">
        <v>7.99872967516424E-2</v>
      </c>
    </row>
    <row r="3053" spans="1:22" hidden="1" outlineLevel="1">
      <c r="A3053" s="65">
        <v>3044</v>
      </c>
      <c r="B3053" s="117">
        <v>1</v>
      </c>
      <c r="C3053" s="325">
        <v>1.2755518751003206E-4</v>
      </c>
      <c r="D3053" s="358">
        <v>1.2936654119693447E-4</v>
      </c>
      <c r="E3053" s="327">
        <v>1.2495235964267621E-4</v>
      </c>
      <c r="F3053" s="332">
        <v>2.8511618484532408E-4</v>
      </c>
      <c r="G3053" s="358">
        <v>0</v>
      </c>
      <c r="H3053" s="327">
        <v>0</v>
      </c>
      <c r="I3053" s="332">
        <v>0</v>
      </c>
      <c r="J3053" s="358">
        <v>0</v>
      </c>
      <c r="K3053" s="327">
        <v>0</v>
      </c>
      <c r="L3053" s="336">
        <v>8.811297257924293E-5</v>
      </c>
      <c r="M3053" s="210">
        <v>1.1415525114155251E-4</v>
      </c>
      <c r="N3053" s="325">
        <v>3.7680082322602668E-4</v>
      </c>
      <c r="O3053" s="358">
        <v>0</v>
      </c>
      <c r="P3053" s="327">
        <v>0</v>
      </c>
      <c r="Q3053" s="332">
        <v>0.23085764809902742</v>
      </c>
      <c r="R3053" s="358">
        <v>0.12926124776221395</v>
      </c>
      <c r="S3053" s="327">
        <v>0.15710519058478797</v>
      </c>
      <c r="T3053" s="358">
        <v>0.17855696518012115</v>
      </c>
      <c r="U3053" s="358">
        <v>0.81167650053168083</v>
      </c>
      <c r="V3053" s="361">
        <v>0</v>
      </c>
    </row>
    <row r="3054" spans="1:22" hidden="1" outlineLevel="1">
      <c r="A3054" s="65">
        <v>3045</v>
      </c>
      <c r="B3054" s="117">
        <v>1</v>
      </c>
      <c r="C3054" s="325">
        <v>1.2929275817485903E-4</v>
      </c>
      <c r="D3054" s="358">
        <v>1.3883475664071371E-4</v>
      </c>
      <c r="E3054" s="327">
        <v>1.3107544038928575E-4</v>
      </c>
      <c r="F3054" s="332">
        <v>0</v>
      </c>
      <c r="G3054" s="358">
        <v>0</v>
      </c>
      <c r="H3054" s="327">
        <v>0</v>
      </c>
      <c r="I3054" s="332">
        <v>0</v>
      </c>
      <c r="J3054" s="358">
        <v>0</v>
      </c>
      <c r="K3054" s="327">
        <v>0</v>
      </c>
      <c r="L3054" s="336">
        <v>5.8741981719495287E-5</v>
      </c>
      <c r="M3054" s="210">
        <v>1.1415525114155251E-4</v>
      </c>
      <c r="N3054" s="325">
        <v>0</v>
      </c>
      <c r="O3054" s="358">
        <v>0</v>
      </c>
      <c r="P3054" s="327">
        <v>0</v>
      </c>
      <c r="Q3054" s="332">
        <v>9.8938992042440319E-2</v>
      </c>
      <c r="R3054" s="358">
        <v>0.15311568907728917</v>
      </c>
      <c r="S3054" s="327">
        <v>8.8456594786191084E-2</v>
      </c>
      <c r="T3054" s="358">
        <v>0.30408031504312372</v>
      </c>
      <c r="U3054" s="358">
        <v>0.88693426878367843</v>
      </c>
      <c r="V3054" s="361">
        <v>0</v>
      </c>
    </row>
    <row r="3055" spans="1:22" hidden="1" outlineLevel="1">
      <c r="A3055" s="65">
        <v>3046</v>
      </c>
      <c r="B3055" s="117">
        <v>1</v>
      </c>
      <c r="C3055" s="325">
        <v>1.2733642861338117E-4</v>
      </c>
      <c r="D3055" s="358">
        <v>1.3191343282554859E-4</v>
      </c>
      <c r="E3055" s="327">
        <v>1.2720959703655345E-4</v>
      </c>
      <c r="F3055" s="332">
        <v>0</v>
      </c>
      <c r="G3055" s="358">
        <v>0</v>
      </c>
      <c r="H3055" s="327">
        <v>0</v>
      </c>
      <c r="I3055" s="332">
        <v>0</v>
      </c>
      <c r="J3055" s="358">
        <v>0</v>
      </c>
      <c r="K3055" s="327">
        <v>0</v>
      </c>
      <c r="L3055" s="336">
        <v>3.7594868300476983E-5</v>
      </c>
      <c r="M3055" s="210">
        <v>1.1415525114155251E-4</v>
      </c>
      <c r="N3055" s="325">
        <v>0</v>
      </c>
      <c r="O3055" s="358">
        <v>0</v>
      </c>
      <c r="P3055" s="327">
        <v>0</v>
      </c>
      <c r="Q3055" s="332">
        <v>6.5959328028293546E-2</v>
      </c>
      <c r="R3055" s="358">
        <v>0.19490669545973288</v>
      </c>
      <c r="S3055" s="327">
        <v>0.17008546584525971</v>
      </c>
      <c r="T3055" s="358">
        <v>0.25533541417965766</v>
      </c>
      <c r="U3055" s="358">
        <v>0.87122731715150492</v>
      </c>
      <c r="V3055" s="361">
        <v>0</v>
      </c>
    </row>
    <row r="3056" spans="1:22" hidden="1" outlineLevel="1">
      <c r="A3056" s="65">
        <v>3047</v>
      </c>
      <c r="B3056" s="117">
        <v>1</v>
      </c>
      <c r="C3056" s="325">
        <v>1.1485467099590106E-4</v>
      </c>
      <c r="D3056" s="358">
        <v>1.2085097987378188E-4</v>
      </c>
      <c r="E3056" s="327">
        <v>1.1506721657293792E-4</v>
      </c>
      <c r="F3056" s="332">
        <v>0</v>
      </c>
      <c r="G3056" s="358">
        <v>0</v>
      </c>
      <c r="H3056" s="327">
        <v>0</v>
      </c>
      <c r="I3056" s="332">
        <v>0</v>
      </c>
      <c r="J3056" s="358">
        <v>0</v>
      </c>
      <c r="K3056" s="327">
        <v>0</v>
      </c>
      <c r="L3056" s="336">
        <v>2.3496792687798115E-5</v>
      </c>
      <c r="M3056" s="210">
        <v>1.1415525114155251E-4</v>
      </c>
      <c r="N3056" s="325">
        <v>0</v>
      </c>
      <c r="O3056" s="358">
        <v>0</v>
      </c>
      <c r="P3056" s="327">
        <v>0</v>
      </c>
      <c r="Q3056" s="332">
        <v>6.5959328028293546E-2</v>
      </c>
      <c r="R3056" s="358">
        <v>0.18599670457060907</v>
      </c>
      <c r="S3056" s="327">
        <v>0.23924888389680801</v>
      </c>
      <c r="T3056" s="358">
        <v>0.16182051853172078</v>
      </c>
      <c r="U3056" s="358">
        <v>0.71178480813713729</v>
      </c>
      <c r="V3056" s="361">
        <v>0</v>
      </c>
    </row>
    <row r="3057" spans="1:22" hidden="1" outlineLevel="1">
      <c r="A3057" s="65">
        <v>3048</v>
      </c>
      <c r="B3057" s="117">
        <v>1</v>
      </c>
      <c r="C3057" s="325">
        <v>1.0551054098181356E-4</v>
      </c>
      <c r="D3057" s="358">
        <v>1.1002182997196455E-4</v>
      </c>
      <c r="E3057" s="327">
        <v>1.0309348028242814E-4</v>
      </c>
      <c r="F3057" s="332">
        <v>0</v>
      </c>
      <c r="G3057" s="358">
        <v>0</v>
      </c>
      <c r="H3057" s="327">
        <v>0</v>
      </c>
      <c r="I3057" s="332">
        <v>0</v>
      </c>
      <c r="J3057" s="358">
        <v>0</v>
      </c>
      <c r="K3057" s="327">
        <v>0</v>
      </c>
      <c r="L3057" s="336">
        <v>9.3987170751192458E-6</v>
      </c>
      <c r="M3057" s="210">
        <v>1.1415525114155251E-4</v>
      </c>
      <c r="N3057" s="325">
        <v>0</v>
      </c>
      <c r="O3057" s="358">
        <v>0</v>
      </c>
      <c r="P3057" s="327">
        <v>0</v>
      </c>
      <c r="Q3057" s="332">
        <v>0.13191865605658709</v>
      </c>
      <c r="R3057" s="358">
        <v>0.19179255088835981</v>
      </c>
      <c r="S3057" s="327">
        <v>0.226648396450533</v>
      </c>
      <c r="T3057" s="358">
        <v>0.11956099074450992</v>
      </c>
      <c r="U3057" s="358">
        <v>0.64963499952062265</v>
      </c>
      <c r="V3057" s="361">
        <v>0</v>
      </c>
    </row>
    <row r="3058" spans="1:22" hidden="1" outlineLevel="1">
      <c r="A3058" s="65">
        <v>3049</v>
      </c>
      <c r="B3058" s="117">
        <v>1</v>
      </c>
      <c r="C3058" s="325">
        <v>9.6678931811308098E-5</v>
      </c>
      <c r="D3058" s="358">
        <v>9.8726073970248454E-5</v>
      </c>
      <c r="E3058" s="327">
        <v>9.1716484912138791E-5</v>
      </c>
      <c r="F3058" s="332">
        <v>0</v>
      </c>
      <c r="G3058" s="358">
        <v>0</v>
      </c>
      <c r="H3058" s="327">
        <v>0</v>
      </c>
      <c r="I3058" s="332">
        <v>0</v>
      </c>
      <c r="J3058" s="358">
        <v>0</v>
      </c>
      <c r="K3058" s="327">
        <v>0</v>
      </c>
      <c r="L3058" s="336">
        <v>5.8741981719495289E-6</v>
      </c>
      <c r="M3058" s="210">
        <v>1.1415525114155251E-4</v>
      </c>
      <c r="N3058" s="325">
        <v>0</v>
      </c>
      <c r="O3058" s="358">
        <v>0</v>
      </c>
      <c r="P3058" s="327">
        <v>0</v>
      </c>
      <c r="Q3058" s="332">
        <v>0.23085764809902742</v>
      </c>
      <c r="R3058" s="358">
        <v>0.26496997861439864</v>
      </c>
      <c r="S3058" s="327">
        <v>0.18089673315723848</v>
      </c>
      <c r="T3058" s="358">
        <v>9.3514895647936899E-2</v>
      </c>
      <c r="U3058" s="358">
        <v>0.55121230260246967</v>
      </c>
      <c r="V3058" s="361">
        <v>0</v>
      </c>
    </row>
    <row r="3059" spans="1:22" hidden="1" outlineLevel="1">
      <c r="A3059" s="65">
        <v>3050</v>
      </c>
      <c r="B3059" s="117">
        <v>1</v>
      </c>
      <c r="C3059" s="325">
        <v>9.0859945160394739E-5</v>
      </c>
      <c r="D3059" s="358">
        <v>9.1338144055184568E-5</v>
      </c>
      <c r="E3059" s="327">
        <v>8.4555593869493721E-5</v>
      </c>
      <c r="F3059" s="332">
        <v>0</v>
      </c>
      <c r="G3059" s="358">
        <v>0</v>
      </c>
      <c r="H3059" s="327">
        <v>0</v>
      </c>
      <c r="I3059" s="332">
        <v>0</v>
      </c>
      <c r="J3059" s="358">
        <v>0</v>
      </c>
      <c r="K3059" s="327">
        <v>0</v>
      </c>
      <c r="L3059" s="336">
        <v>2.3496792687798115E-6</v>
      </c>
      <c r="M3059" s="210">
        <v>1.1415525114155251E-4</v>
      </c>
      <c r="N3059" s="325">
        <v>0</v>
      </c>
      <c r="O3059" s="358">
        <v>0</v>
      </c>
      <c r="P3059" s="327">
        <v>0</v>
      </c>
      <c r="Q3059" s="332">
        <v>0.13191865605658709</v>
      </c>
      <c r="R3059" s="358">
        <v>0.32603162282427367</v>
      </c>
      <c r="S3059" s="327">
        <v>0.17612829844192154</v>
      </c>
      <c r="T3059" s="358">
        <v>5.89959744356112E-2</v>
      </c>
      <c r="U3059" s="358">
        <v>0.5235273878551131</v>
      </c>
      <c r="V3059" s="361">
        <v>0</v>
      </c>
    </row>
    <row r="3060" spans="1:22" hidden="1" outlineLevel="1">
      <c r="A3060" s="65">
        <v>3051</v>
      </c>
      <c r="B3060" s="117">
        <v>1</v>
      </c>
      <c r="C3060" s="325">
        <v>8.8591102889415635E-5</v>
      </c>
      <c r="D3060" s="358">
        <v>8.7877482147602007E-5</v>
      </c>
      <c r="E3060" s="327">
        <v>8.1234600922180074E-5</v>
      </c>
      <c r="F3060" s="332">
        <v>0</v>
      </c>
      <c r="G3060" s="358">
        <v>0</v>
      </c>
      <c r="H3060" s="327">
        <v>0</v>
      </c>
      <c r="I3060" s="332">
        <v>0</v>
      </c>
      <c r="J3060" s="358">
        <v>0</v>
      </c>
      <c r="K3060" s="327">
        <v>0</v>
      </c>
      <c r="L3060" s="336">
        <v>1.1748396343899057E-6</v>
      </c>
      <c r="M3060" s="210">
        <v>1.1415525114155251E-4</v>
      </c>
      <c r="N3060" s="325">
        <v>0</v>
      </c>
      <c r="O3060" s="358">
        <v>0</v>
      </c>
      <c r="P3060" s="327">
        <v>0</v>
      </c>
      <c r="Q3060" s="332">
        <v>9.8938992042440319E-2</v>
      </c>
      <c r="R3060" s="358">
        <v>0.33104018136529517</v>
      </c>
      <c r="S3060" s="327">
        <v>0.15020994963828824</v>
      </c>
      <c r="T3060" s="358">
        <v>5.6590110229903651E-2</v>
      </c>
      <c r="U3060" s="358">
        <v>0.48725449955347461</v>
      </c>
      <c r="V3060" s="361">
        <v>0</v>
      </c>
    </row>
    <row r="3061" spans="1:22" hidden="1" outlineLevel="1">
      <c r="A3061" s="65">
        <v>3052</v>
      </c>
      <c r="B3061" s="117">
        <v>1</v>
      </c>
      <c r="C3061" s="325">
        <v>8.697228705419913E-5</v>
      </c>
      <c r="D3061" s="358">
        <v>8.6847060343658893E-5</v>
      </c>
      <c r="E3061" s="327">
        <v>8.0248681140946321E-5</v>
      </c>
      <c r="F3061" s="332">
        <v>0</v>
      </c>
      <c r="G3061" s="358">
        <v>0</v>
      </c>
      <c r="H3061" s="327">
        <v>0</v>
      </c>
      <c r="I3061" s="332">
        <v>0</v>
      </c>
      <c r="J3061" s="358">
        <v>0</v>
      </c>
      <c r="K3061" s="327">
        <v>0</v>
      </c>
      <c r="L3061" s="336">
        <v>1.409807561267887E-5</v>
      </c>
      <c r="M3061" s="210">
        <v>1.1415525114155251E-4</v>
      </c>
      <c r="N3061" s="325">
        <v>0</v>
      </c>
      <c r="O3061" s="358">
        <v>0</v>
      </c>
      <c r="P3061" s="327">
        <v>0</v>
      </c>
      <c r="Q3061" s="332">
        <v>9.8938992042440319E-2</v>
      </c>
      <c r="R3061" s="358">
        <v>0.33907334008198337</v>
      </c>
      <c r="S3061" s="327">
        <v>0.16558710000745203</v>
      </c>
      <c r="T3061" s="358">
        <v>5.1046162277621043E-2</v>
      </c>
      <c r="U3061" s="358">
        <v>0.47866652599919257</v>
      </c>
      <c r="V3061" s="361">
        <v>0</v>
      </c>
    </row>
    <row r="3062" spans="1:22" hidden="1" outlineLevel="1">
      <c r="A3062" s="65">
        <v>3053</v>
      </c>
      <c r="B3062" s="117">
        <v>1</v>
      </c>
      <c r="C3062" s="325">
        <v>8.7959827216223095E-5</v>
      </c>
      <c r="D3062" s="358">
        <v>8.7430317968532358E-5</v>
      </c>
      <c r="E3062" s="327">
        <v>8.0326516913148993E-5</v>
      </c>
      <c r="F3062" s="332">
        <v>0</v>
      </c>
      <c r="G3062" s="358">
        <v>0</v>
      </c>
      <c r="H3062" s="327">
        <v>0</v>
      </c>
      <c r="I3062" s="332">
        <v>0</v>
      </c>
      <c r="J3062" s="358">
        <v>0</v>
      </c>
      <c r="K3062" s="327">
        <v>0</v>
      </c>
      <c r="L3062" s="336">
        <v>3.7594868300476983E-5</v>
      </c>
      <c r="M3062" s="210">
        <v>1.1415525114155251E-4</v>
      </c>
      <c r="N3062" s="325">
        <v>0</v>
      </c>
      <c r="O3062" s="358">
        <v>1.2464216102585303E-4</v>
      </c>
      <c r="P3062" s="327">
        <v>5.2433174251414853E-4</v>
      </c>
      <c r="Q3062" s="332">
        <v>9.8938992042440319E-2</v>
      </c>
      <c r="R3062" s="358">
        <v>0.3299177524858033</v>
      </c>
      <c r="S3062" s="327">
        <v>0.1379217327868327</v>
      </c>
      <c r="T3062" s="358">
        <v>5.3242820900223579E-2</v>
      </c>
      <c r="U3062" s="358">
        <v>0.47120854896521081</v>
      </c>
      <c r="V3062" s="361">
        <v>0</v>
      </c>
    </row>
    <row r="3063" spans="1:22" hidden="1" outlineLevel="1">
      <c r="A3063" s="65">
        <v>3054</v>
      </c>
      <c r="B3063" s="117">
        <v>1</v>
      </c>
      <c r="C3063" s="325">
        <v>9.1116205582185769E-5</v>
      </c>
      <c r="D3063" s="358">
        <v>8.9316184288956555E-5</v>
      </c>
      <c r="E3063" s="327">
        <v>8.3076714197643112E-5</v>
      </c>
      <c r="F3063" s="332">
        <v>0</v>
      </c>
      <c r="G3063" s="358">
        <v>0</v>
      </c>
      <c r="H3063" s="327">
        <v>0</v>
      </c>
      <c r="I3063" s="332">
        <v>0</v>
      </c>
      <c r="J3063" s="358">
        <v>0</v>
      </c>
      <c r="K3063" s="327">
        <v>0</v>
      </c>
      <c r="L3063" s="336">
        <v>9.3987170751192462E-5</v>
      </c>
      <c r="M3063" s="210">
        <v>1.1415525114155251E-4</v>
      </c>
      <c r="N3063" s="325">
        <v>1.0362022638715733E-2</v>
      </c>
      <c r="O3063" s="358">
        <v>2.012862875748685E-2</v>
      </c>
      <c r="P3063" s="327">
        <v>2.1739035552467832E-2</v>
      </c>
      <c r="Q3063" s="332">
        <v>0.13191865605658709</v>
      </c>
      <c r="R3063" s="358">
        <v>0.33789719273446384</v>
      </c>
      <c r="S3063" s="327">
        <v>0.13425045979679581</v>
      </c>
      <c r="T3063" s="358">
        <v>5.4602657190406113E-2</v>
      </c>
      <c r="U3063" s="358">
        <v>0.48228251486415341</v>
      </c>
      <c r="V3063" s="361">
        <v>0</v>
      </c>
    </row>
    <row r="3064" spans="1:22" hidden="1" outlineLevel="1">
      <c r="A3064" s="65">
        <v>3055</v>
      </c>
      <c r="B3064" s="117">
        <v>1</v>
      </c>
      <c r="C3064" s="325">
        <v>1.0230416058233068E-4</v>
      </c>
      <c r="D3064" s="358">
        <v>9.4546060991988626E-5</v>
      </c>
      <c r="E3064" s="327">
        <v>9.0133824210684619E-5</v>
      </c>
      <c r="F3064" s="332">
        <v>0</v>
      </c>
      <c r="G3064" s="358">
        <v>0</v>
      </c>
      <c r="H3064" s="327">
        <v>0</v>
      </c>
      <c r="I3064" s="332">
        <v>0</v>
      </c>
      <c r="J3064" s="358">
        <v>0</v>
      </c>
      <c r="K3064" s="327">
        <v>0</v>
      </c>
      <c r="L3064" s="336">
        <v>1.8210014333043539E-4</v>
      </c>
      <c r="M3064" s="210">
        <v>1.1415525114155251E-4</v>
      </c>
      <c r="N3064" s="325">
        <v>9.9475417331671062E-2</v>
      </c>
      <c r="O3064" s="358">
        <v>0.1472756445502611</v>
      </c>
      <c r="P3064" s="327">
        <v>0.14176404669564024</v>
      </c>
      <c r="Q3064" s="332">
        <v>0.23085764809902742</v>
      </c>
      <c r="R3064" s="358">
        <v>0.3050986049163717</v>
      </c>
      <c r="S3064" s="327">
        <v>0.11430742637044702</v>
      </c>
      <c r="T3064" s="358">
        <v>6.7050389385153869E-2</v>
      </c>
      <c r="U3064" s="358">
        <v>0.55268129807886002</v>
      </c>
      <c r="V3064" s="361">
        <v>3.9625662530309295E-2</v>
      </c>
    </row>
    <row r="3065" spans="1:22" hidden="1" outlineLevel="1">
      <c r="A3065" s="65">
        <v>3056</v>
      </c>
      <c r="B3065" s="117">
        <v>1</v>
      </c>
      <c r="C3065" s="325">
        <v>1.2234247551555112E-4</v>
      </c>
      <c r="D3065" s="358">
        <v>1.1140220635083175E-4</v>
      </c>
      <c r="E3065" s="327">
        <v>1.0776362661458797E-4</v>
      </c>
      <c r="F3065" s="332">
        <v>0</v>
      </c>
      <c r="G3065" s="358">
        <v>0</v>
      </c>
      <c r="H3065" s="327">
        <v>3.4265212746659071E-4</v>
      </c>
      <c r="I3065" s="332">
        <v>0</v>
      </c>
      <c r="J3065" s="358">
        <v>0</v>
      </c>
      <c r="K3065" s="327">
        <v>0</v>
      </c>
      <c r="L3065" s="336">
        <v>1.5860335064263727E-4</v>
      </c>
      <c r="M3065" s="210">
        <v>1.1415525114155251E-4</v>
      </c>
      <c r="N3065" s="325">
        <v>0.27883260918725977</v>
      </c>
      <c r="O3065" s="358">
        <v>0.34752636161749617</v>
      </c>
      <c r="P3065" s="327">
        <v>0.33230678978890577</v>
      </c>
      <c r="Q3065" s="332">
        <v>0.16489832007073388</v>
      </c>
      <c r="R3065" s="358">
        <v>0.29884664057253424</v>
      </c>
      <c r="S3065" s="327">
        <v>0.11296551126972484</v>
      </c>
      <c r="T3065" s="358">
        <v>0.18661138012966377</v>
      </c>
      <c r="U3065" s="358">
        <v>0.68376089443369092</v>
      </c>
      <c r="V3065" s="361">
        <v>0.16279938111406184</v>
      </c>
    </row>
    <row r="3066" spans="1:22" hidden="1" outlineLevel="1">
      <c r="A3066" s="65">
        <v>3057</v>
      </c>
      <c r="B3066" s="117">
        <v>1</v>
      </c>
      <c r="C3066" s="325">
        <v>1.3897440191520789E-4</v>
      </c>
      <c r="D3066" s="358">
        <v>1.233784295815669E-4</v>
      </c>
      <c r="E3066" s="327">
        <v>1.2307132848111185E-4</v>
      </c>
      <c r="F3066" s="332">
        <v>0</v>
      </c>
      <c r="G3066" s="358">
        <v>0</v>
      </c>
      <c r="H3066" s="327">
        <v>0</v>
      </c>
      <c r="I3066" s="332">
        <v>0</v>
      </c>
      <c r="J3066" s="358">
        <v>0</v>
      </c>
      <c r="K3066" s="327">
        <v>0</v>
      </c>
      <c r="L3066" s="336">
        <v>1.4685495429873823E-4</v>
      </c>
      <c r="M3066" s="210">
        <v>1.1415525114155251E-4</v>
      </c>
      <c r="N3066" s="325">
        <v>0.46459541503769092</v>
      </c>
      <c r="O3066" s="358">
        <v>0.52778827916915017</v>
      </c>
      <c r="P3066" s="327">
        <v>0.53036759524884214</v>
      </c>
      <c r="Q3066" s="332">
        <v>0.13191865605658709</v>
      </c>
      <c r="R3066" s="358">
        <v>0.35726005037112774</v>
      </c>
      <c r="S3066" s="327">
        <v>8.8591629224945692E-2</v>
      </c>
      <c r="T3066" s="358">
        <v>0.22301315158993451</v>
      </c>
      <c r="U3066" s="358">
        <v>0.82003847478190284</v>
      </c>
      <c r="V3066" s="361">
        <v>0.2945184639484697</v>
      </c>
    </row>
    <row r="3067" spans="1:22" hidden="1" outlineLevel="1">
      <c r="A3067" s="65">
        <v>3058</v>
      </c>
      <c r="B3067" s="117">
        <v>1</v>
      </c>
      <c r="C3067" s="325">
        <v>1.4358708950744641E-4</v>
      </c>
      <c r="D3067" s="358">
        <v>1.2505043477287084E-4</v>
      </c>
      <c r="E3067" s="327">
        <v>1.3047869946906533E-4</v>
      </c>
      <c r="F3067" s="332">
        <v>0</v>
      </c>
      <c r="G3067" s="358">
        <v>0</v>
      </c>
      <c r="H3067" s="327">
        <v>0</v>
      </c>
      <c r="I3067" s="332">
        <v>0</v>
      </c>
      <c r="J3067" s="358">
        <v>0</v>
      </c>
      <c r="K3067" s="327">
        <v>0</v>
      </c>
      <c r="L3067" s="336">
        <v>1.644775488145868E-4</v>
      </c>
      <c r="M3067" s="210">
        <v>1.1415525114155251E-4</v>
      </c>
      <c r="N3067" s="325">
        <v>0.60721452662874209</v>
      </c>
      <c r="O3067" s="358">
        <v>0.63817775558553902</v>
      </c>
      <c r="P3067" s="327">
        <v>0.6778364888757612</v>
      </c>
      <c r="Q3067" s="332">
        <v>9.8938992042440319E-2</v>
      </c>
      <c r="R3067" s="358">
        <v>0.41577983703923344</v>
      </c>
      <c r="S3067" s="327">
        <v>6.1441084257277741E-2</v>
      </c>
      <c r="T3067" s="358">
        <v>0.2024064016540916</v>
      </c>
      <c r="U3067" s="358">
        <v>0.81472749113649168</v>
      </c>
      <c r="V3067" s="361">
        <v>0.40401333939106365</v>
      </c>
    </row>
    <row r="3068" spans="1:22" hidden="1" outlineLevel="1">
      <c r="A3068" s="65">
        <v>3059</v>
      </c>
      <c r="B3068" s="117">
        <v>1</v>
      </c>
      <c r="C3068" s="325">
        <v>1.4498714644601201E-4</v>
      </c>
      <c r="D3068" s="358">
        <v>1.2007330304061726E-4</v>
      </c>
      <c r="E3068" s="327">
        <v>1.356028878057407E-4</v>
      </c>
      <c r="F3068" s="332">
        <v>0</v>
      </c>
      <c r="G3068" s="358">
        <v>1.8789117249926745E-4</v>
      </c>
      <c r="H3068" s="327">
        <v>0</v>
      </c>
      <c r="I3068" s="332">
        <v>0</v>
      </c>
      <c r="J3068" s="358">
        <v>0</v>
      </c>
      <c r="K3068" s="327">
        <v>0</v>
      </c>
      <c r="L3068" s="336">
        <v>1.8797434150238492E-4</v>
      </c>
      <c r="M3068" s="210">
        <v>1.1415525114155251E-4</v>
      </c>
      <c r="N3068" s="325">
        <v>0.71366075919009464</v>
      </c>
      <c r="O3068" s="358">
        <v>0.68845856341145717</v>
      </c>
      <c r="P3068" s="327">
        <v>0.77578286591656032</v>
      </c>
      <c r="Q3068" s="332">
        <v>6.5959328028293546E-2</v>
      </c>
      <c r="R3068" s="358">
        <v>0.44286521135551399</v>
      </c>
      <c r="S3068" s="327">
        <v>5.3271445429433156E-2</v>
      </c>
      <c r="T3068" s="358">
        <v>0.17029334464747348</v>
      </c>
      <c r="U3068" s="358">
        <v>0.73574073436750298</v>
      </c>
      <c r="V3068" s="361">
        <v>0.50754562260658542</v>
      </c>
    </row>
    <row r="3069" spans="1:22" hidden="1" outlineLevel="1">
      <c r="A3069" s="65">
        <v>3060</v>
      </c>
      <c r="B3069" s="117">
        <v>1</v>
      </c>
      <c r="C3069" s="325">
        <v>1.4554966932311429E-4</v>
      </c>
      <c r="D3069" s="358">
        <v>1.1925674236579442E-4</v>
      </c>
      <c r="E3069" s="327">
        <v>1.3682231490358242E-4</v>
      </c>
      <c r="F3069" s="332">
        <v>0</v>
      </c>
      <c r="G3069" s="358">
        <v>2.0656358715757977E-4</v>
      </c>
      <c r="H3069" s="327">
        <v>0</v>
      </c>
      <c r="I3069" s="332">
        <v>0</v>
      </c>
      <c r="J3069" s="358">
        <v>0</v>
      </c>
      <c r="K3069" s="327">
        <v>0</v>
      </c>
      <c r="L3069" s="336">
        <v>2.0677177565262342E-4</v>
      </c>
      <c r="M3069" s="210">
        <v>1.1415525114155251E-4</v>
      </c>
      <c r="N3069" s="325">
        <v>0.75793485591915277</v>
      </c>
      <c r="O3069" s="358">
        <v>0.74834547017727482</v>
      </c>
      <c r="P3069" s="327">
        <v>0.81673865665098067</v>
      </c>
      <c r="Q3069" s="332">
        <v>6.5959328028293546E-2</v>
      </c>
      <c r="R3069" s="358">
        <v>0.43926322529583323</v>
      </c>
      <c r="S3069" s="327">
        <v>6.8268807984400173E-2</v>
      </c>
      <c r="T3069" s="358">
        <v>0.13253173689702019</v>
      </c>
      <c r="U3069" s="358">
        <v>0.68635988643038148</v>
      </c>
      <c r="V3069" s="361">
        <v>0.5623083294501029</v>
      </c>
    </row>
    <row r="3070" spans="1:22" hidden="1" outlineLevel="1">
      <c r="A3070" s="65">
        <v>3061</v>
      </c>
      <c r="B3070" s="117">
        <v>1</v>
      </c>
      <c r="C3070" s="325">
        <v>1.3472422906599083E-4</v>
      </c>
      <c r="D3070" s="358">
        <v>1.1739031796619932E-4</v>
      </c>
      <c r="E3070" s="327">
        <v>1.3296944417955057E-4</v>
      </c>
      <c r="F3070" s="332">
        <v>2.7011006985346497E-4</v>
      </c>
      <c r="G3070" s="358">
        <v>2.4507544239034889E-4</v>
      </c>
      <c r="H3070" s="327">
        <v>0</v>
      </c>
      <c r="I3070" s="332">
        <v>0</v>
      </c>
      <c r="J3070" s="358">
        <v>0</v>
      </c>
      <c r="K3070" s="327">
        <v>0</v>
      </c>
      <c r="L3070" s="336">
        <v>1.8797434150238492E-4</v>
      </c>
      <c r="M3070" s="210">
        <v>1.1415525114155251E-4</v>
      </c>
      <c r="N3070" s="325">
        <v>0.74964523780818015</v>
      </c>
      <c r="O3070" s="358">
        <v>0.72269743261291641</v>
      </c>
      <c r="P3070" s="327">
        <v>0.80999306840657825</v>
      </c>
      <c r="Q3070" s="332">
        <v>3.2979664014146773E-2</v>
      </c>
      <c r="R3070" s="358">
        <v>0.51787488356881606</v>
      </c>
      <c r="S3070" s="327">
        <v>0.10224707667919057</v>
      </c>
      <c r="T3070" s="358">
        <v>9.6443773811406966E-2</v>
      </c>
      <c r="U3070" s="358">
        <v>0.5717782392719345</v>
      </c>
      <c r="V3070" s="361">
        <v>0.59167085147996012</v>
      </c>
    </row>
    <row r="3071" spans="1:22" hidden="1" outlineLevel="1">
      <c r="A3071" s="65">
        <v>3062</v>
      </c>
      <c r="B3071" s="117">
        <v>1</v>
      </c>
      <c r="C3071" s="325">
        <v>1.3549301033136392E-4</v>
      </c>
      <c r="D3071" s="358">
        <v>1.1354081764203446E-4</v>
      </c>
      <c r="E3071" s="327">
        <v>1.2946683443043071E-4</v>
      </c>
      <c r="F3071" s="332">
        <v>3.4514064481276077E-4</v>
      </c>
      <c r="G3071" s="358">
        <v>2.7308406437781736E-4</v>
      </c>
      <c r="H3071" s="327">
        <v>0</v>
      </c>
      <c r="I3071" s="332">
        <v>0</v>
      </c>
      <c r="J3071" s="358">
        <v>0</v>
      </c>
      <c r="K3071" s="327">
        <v>0</v>
      </c>
      <c r="L3071" s="336">
        <v>1.9032402077116473E-4</v>
      </c>
      <c r="M3071" s="210">
        <v>1.1415525114155251E-4</v>
      </c>
      <c r="N3071" s="325">
        <v>0.70028432996557055</v>
      </c>
      <c r="O3071" s="358">
        <v>0.61429280955779353</v>
      </c>
      <c r="P3071" s="327">
        <v>0.76924274262663594</v>
      </c>
      <c r="Q3071" s="332">
        <v>3.2979664014146773E-2</v>
      </c>
      <c r="R3071" s="358">
        <v>0.57496287182166583</v>
      </c>
      <c r="S3071" s="327">
        <v>9.4389708446165371E-2</v>
      </c>
      <c r="T3071" s="358">
        <v>9.3828704022594411E-2</v>
      </c>
      <c r="U3071" s="358">
        <v>0.57731522222140574</v>
      </c>
      <c r="V3071" s="361">
        <v>0.5847997464807736</v>
      </c>
    </row>
    <row r="3072" spans="1:22" hidden="1" outlineLevel="1">
      <c r="A3072" s="65">
        <v>3063</v>
      </c>
      <c r="B3072" s="117">
        <v>1</v>
      </c>
      <c r="C3072" s="325">
        <v>1.4428086772253919E-4</v>
      </c>
      <c r="D3072" s="358">
        <v>1.1144109019248998E-4</v>
      </c>
      <c r="E3072" s="327">
        <v>1.3264512846203948E-4</v>
      </c>
      <c r="F3072" s="332">
        <v>4.0516510478019719E-4</v>
      </c>
      <c r="G3072" s="358">
        <v>3.1918158806552578E-4</v>
      </c>
      <c r="H3072" s="327">
        <v>0</v>
      </c>
      <c r="I3072" s="332">
        <v>0</v>
      </c>
      <c r="J3072" s="358">
        <v>0</v>
      </c>
      <c r="K3072" s="327">
        <v>0</v>
      </c>
      <c r="L3072" s="336">
        <v>2.1382081345896285E-4</v>
      </c>
      <c r="M3072" s="210">
        <v>1.1415525114155251E-4</v>
      </c>
      <c r="N3072" s="325">
        <v>0.60589572374745104</v>
      </c>
      <c r="O3072" s="358">
        <v>0.56503377911923092</v>
      </c>
      <c r="P3072" s="327">
        <v>0.67892782978606581</v>
      </c>
      <c r="Q3072" s="332">
        <v>3.2979664014146773E-2</v>
      </c>
      <c r="R3072" s="358">
        <v>0.58472336097587563</v>
      </c>
      <c r="S3072" s="327">
        <v>7.2699656602830565E-2</v>
      </c>
      <c r="T3072" s="358">
        <v>0.12552334986300256</v>
      </c>
      <c r="U3072" s="358">
        <v>0.61528310530349473</v>
      </c>
      <c r="V3072" s="361">
        <v>0.53494606243111964</v>
      </c>
    </row>
    <row r="3073" spans="1:22" hidden="1" outlineLevel="1">
      <c r="A3073" s="65">
        <v>3064</v>
      </c>
      <c r="B3073" s="117">
        <v>1</v>
      </c>
      <c r="C3073" s="325">
        <v>1.4532466017227338E-4</v>
      </c>
      <c r="D3073" s="358">
        <v>1.1365746916700916E-4</v>
      </c>
      <c r="E3073" s="327">
        <v>1.3195757914091595E-4</v>
      </c>
      <c r="F3073" s="332">
        <v>4.4268039225984509E-4</v>
      </c>
      <c r="G3073" s="358">
        <v>3.5069128780142796E-4</v>
      </c>
      <c r="H3073" s="327">
        <v>0</v>
      </c>
      <c r="I3073" s="332">
        <v>0</v>
      </c>
      <c r="J3073" s="358">
        <v>0</v>
      </c>
      <c r="K3073" s="327">
        <v>0</v>
      </c>
      <c r="L3073" s="336">
        <v>2.2321953053408208E-4</v>
      </c>
      <c r="M3073" s="210">
        <v>1.1415525114155251E-4</v>
      </c>
      <c r="N3073" s="325">
        <v>0.46252301050994776</v>
      </c>
      <c r="O3073" s="358">
        <v>0.47144198350628519</v>
      </c>
      <c r="P3073" s="327">
        <v>0.5210149787341406</v>
      </c>
      <c r="Q3073" s="332">
        <v>6.5959328028293546E-2</v>
      </c>
      <c r="R3073" s="358">
        <v>0.62169258608275491</v>
      </c>
      <c r="S3073" s="327">
        <v>0.11639203088431962</v>
      </c>
      <c r="T3073" s="358">
        <v>0.17520967585044106</v>
      </c>
      <c r="U3073" s="358">
        <v>0.70059784258616487</v>
      </c>
      <c r="V3073" s="361">
        <v>0.44943134343568708</v>
      </c>
    </row>
    <row r="3074" spans="1:22" hidden="1" outlineLevel="1">
      <c r="A3074" s="65">
        <v>3065</v>
      </c>
      <c r="B3074" s="117">
        <v>1</v>
      </c>
      <c r="C3074" s="325">
        <v>1.4398085552141799E-4</v>
      </c>
      <c r="D3074" s="358">
        <v>1.1604882542899036E-4</v>
      </c>
      <c r="E3074" s="327">
        <v>1.3356618509977099E-4</v>
      </c>
      <c r="F3074" s="332">
        <v>4.6518956474763388E-4</v>
      </c>
      <c r="G3074" s="358">
        <v>3.0050917340721347E-4</v>
      </c>
      <c r="H3074" s="327">
        <v>0</v>
      </c>
      <c r="I3074" s="332">
        <v>0</v>
      </c>
      <c r="J3074" s="358">
        <v>0</v>
      </c>
      <c r="K3074" s="327">
        <v>0</v>
      </c>
      <c r="L3074" s="336">
        <v>2.2321953053408208E-4</v>
      </c>
      <c r="M3074" s="210">
        <v>1.1415525114155251E-4</v>
      </c>
      <c r="N3074" s="325">
        <v>0.33591793390600283</v>
      </c>
      <c r="O3074" s="358">
        <v>0.31716976188627855</v>
      </c>
      <c r="P3074" s="327">
        <v>0.32826150683726035</v>
      </c>
      <c r="Q3074" s="332">
        <v>6.5959328028293546E-2</v>
      </c>
      <c r="R3074" s="358">
        <v>0.6310051934371671</v>
      </c>
      <c r="S3074" s="327">
        <v>0.12250238070035875</v>
      </c>
      <c r="T3074" s="358">
        <v>0.19874530394975404</v>
      </c>
      <c r="U3074" s="358">
        <v>0.77303061953741181</v>
      </c>
      <c r="V3074" s="361">
        <v>0.3283166659833574</v>
      </c>
    </row>
    <row r="3075" spans="1:22" hidden="1" outlineLevel="1">
      <c r="A3075" s="65">
        <v>3066</v>
      </c>
      <c r="B3075" s="117">
        <v>1</v>
      </c>
      <c r="C3075" s="325">
        <v>1.3604303270008613E-4</v>
      </c>
      <c r="D3075" s="358">
        <v>1.1970390654486407E-4</v>
      </c>
      <c r="E3075" s="327">
        <v>1.3008952060805201E-4</v>
      </c>
      <c r="F3075" s="332">
        <v>4.2767427726798598E-4</v>
      </c>
      <c r="G3075" s="358">
        <v>2.4507544239034889E-4</v>
      </c>
      <c r="H3075" s="327">
        <v>0</v>
      </c>
      <c r="I3075" s="332">
        <v>0</v>
      </c>
      <c r="J3075" s="358">
        <v>0</v>
      </c>
      <c r="K3075" s="327">
        <v>0</v>
      </c>
      <c r="L3075" s="336">
        <v>1.644775488145868E-4</v>
      </c>
      <c r="M3075" s="210">
        <v>1.1415525114155251E-4</v>
      </c>
      <c r="N3075" s="325">
        <v>0.16032875028267438</v>
      </c>
      <c r="O3075" s="358">
        <v>0.14762452221011432</v>
      </c>
      <c r="P3075" s="327">
        <v>0.14230300888042588</v>
      </c>
      <c r="Q3075" s="332">
        <v>6.5959328028293546E-2</v>
      </c>
      <c r="R3075" s="358">
        <v>0.60936724375369355</v>
      </c>
      <c r="S3075" s="327">
        <v>0.13870662391729335</v>
      </c>
      <c r="T3075" s="358">
        <v>0.20679971889929671</v>
      </c>
      <c r="U3075" s="358">
        <v>0.75822766512147832</v>
      </c>
      <c r="V3075" s="361">
        <v>0.20532388649791666</v>
      </c>
    </row>
    <row r="3076" spans="1:22" hidden="1" outlineLevel="1">
      <c r="A3076" s="65">
        <v>3067</v>
      </c>
      <c r="B3076" s="117">
        <v>1</v>
      </c>
      <c r="C3076" s="325">
        <v>1.3126783849890696E-4</v>
      </c>
      <c r="D3076" s="358">
        <v>1.1842073977014245E-4</v>
      </c>
      <c r="E3076" s="327">
        <v>1.2578260787950461E-4</v>
      </c>
      <c r="F3076" s="332">
        <v>3.5264370230869019E-4</v>
      </c>
      <c r="G3076" s="358">
        <v>2.2406897589974758E-4</v>
      </c>
      <c r="H3076" s="327">
        <v>0</v>
      </c>
      <c r="I3076" s="332">
        <v>0</v>
      </c>
      <c r="J3076" s="358">
        <v>0</v>
      </c>
      <c r="K3076" s="327">
        <v>0</v>
      </c>
      <c r="L3076" s="336">
        <v>1.1748396343899057E-4</v>
      </c>
      <c r="M3076" s="210">
        <v>1.1415525114155251E-4</v>
      </c>
      <c r="N3076" s="325">
        <v>3.8433683969054722E-2</v>
      </c>
      <c r="O3076" s="358">
        <v>2.757816445478314E-2</v>
      </c>
      <c r="P3076" s="327">
        <v>2.6954305994604254E-2</v>
      </c>
      <c r="Q3076" s="332">
        <v>3.2979664014146773E-2</v>
      </c>
      <c r="R3076" s="358">
        <v>0.53724385729868307</v>
      </c>
      <c r="S3076" s="327">
        <v>0.14862328116212398</v>
      </c>
      <c r="T3076" s="358">
        <v>0.2025110044456441</v>
      </c>
      <c r="U3076" s="358">
        <v>0.76455564563515976</v>
      </c>
      <c r="V3076" s="361">
        <v>0.13423085343966606</v>
      </c>
    </row>
    <row r="3077" spans="1:22" hidden="1" outlineLevel="1">
      <c r="A3077" s="65">
        <v>3068</v>
      </c>
      <c r="B3077" s="117">
        <v>1</v>
      </c>
      <c r="C3077" s="325">
        <v>1.2723017429215074E-4</v>
      </c>
      <c r="D3077" s="358">
        <v>1.230090330858137E-4</v>
      </c>
      <c r="E3077" s="327">
        <v>1.276376937836681E-4</v>
      </c>
      <c r="F3077" s="332">
        <v>0</v>
      </c>
      <c r="G3077" s="358">
        <v>0</v>
      </c>
      <c r="H3077" s="327">
        <v>0</v>
      </c>
      <c r="I3077" s="332">
        <v>0</v>
      </c>
      <c r="J3077" s="358">
        <v>0</v>
      </c>
      <c r="K3077" s="327">
        <v>0</v>
      </c>
      <c r="L3077" s="336">
        <v>8.811297257924293E-5</v>
      </c>
      <c r="M3077" s="210">
        <v>1.1415525114155251E-4</v>
      </c>
      <c r="N3077" s="325">
        <v>7.5360164645205336E-4</v>
      </c>
      <c r="O3077" s="358">
        <v>6.0400642312313704E-4</v>
      </c>
      <c r="P3077" s="327">
        <v>3.1886678803614269E-4</v>
      </c>
      <c r="Q3077" s="332">
        <v>3.2979664014146773E-2</v>
      </c>
      <c r="R3077" s="358">
        <v>0.50661838488371813</v>
      </c>
      <c r="S3077" s="327">
        <v>0.17120794307260687</v>
      </c>
      <c r="T3077" s="358">
        <v>0.23159058049723971</v>
      </c>
      <c r="U3077" s="358">
        <v>0.80998150575123062</v>
      </c>
      <c r="V3077" s="361">
        <v>1.2665736881833981E-2</v>
      </c>
    </row>
    <row r="3078" spans="1:22" hidden="1" outlineLevel="1">
      <c r="A3078" s="65">
        <v>3069</v>
      </c>
      <c r="B3078" s="117">
        <v>1</v>
      </c>
      <c r="C3078" s="325">
        <v>1.2671765344856868E-4</v>
      </c>
      <c r="D3078" s="358">
        <v>1.3432423100835891E-4</v>
      </c>
      <c r="E3078" s="327">
        <v>1.3233378537322882E-4</v>
      </c>
      <c r="F3078" s="332">
        <v>0</v>
      </c>
      <c r="G3078" s="358">
        <v>0</v>
      </c>
      <c r="H3078" s="327">
        <v>0</v>
      </c>
      <c r="I3078" s="332">
        <v>0</v>
      </c>
      <c r="J3078" s="358">
        <v>0</v>
      </c>
      <c r="K3078" s="327">
        <v>0</v>
      </c>
      <c r="L3078" s="336">
        <v>5.8741981719495287E-5</v>
      </c>
      <c r="M3078" s="210">
        <v>1.1415525114155251E-4</v>
      </c>
      <c r="N3078" s="325">
        <v>0</v>
      </c>
      <c r="O3078" s="358">
        <v>0</v>
      </c>
      <c r="P3078" s="327">
        <v>0</v>
      </c>
      <c r="Q3078" s="332">
        <v>3.2979664014146773E-2</v>
      </c>
      <c r="R3078" s="358">
        <v>0.47615042759987375</v>
      </c>
      <c r="S3078" s="327">
        <v>0.18181665872645372</v>
      </c>
      <c r="T3078" s="358">
        <v>0.27719739761413065</v>
      </c>
      <c r="U3078" s="358">
        <v>0.88026728931390696</v>
      </c>
      <c r="V3078" s="361">
        <v>0</v>
      </c>
    </row>
    <row r="3079" spans="1:22" hidden="1" outlineLevel="1">
      <c r="A3079" s="65">
        <v>3070</v>
      </c>
      <c r="B3079" s="117">
        <v>1</v>
      </c>
      <c r="C3079" s="325">
        <v>1.2289874813846335E-4</v>
      </c>
      <c r="D3079" s="358">
        <v>1.2732513950987733E-4</v>
      </c>
      <c r="E3079" s="327">
        <v>1.2648312982932859E-4</v>
      </c>
      <c r="F3079" s="332">
        <v>0</v>
      </c>
      <c r="G3079" s="358">
        <v>0</v>
      </c>
      <c r="H3079" s="327">
        <v>0</v>
      </c>
      <c r="I3079" s="332">
        <v>0</v>
      </c>
      <c r="J3079" s="358">
        <v>0</v>
      </c>
      <c r="K3079" s="327">
        <v>0</v>
      </c>
      <c r="L3079" s="336">
        <v>3.7594868300476983E-5</v>
      </c>
      <c r="M3079" s="210">
        <v>1.1415525114155251E-4</v>
      </c>
      <c r="N3079" s="325">
        <v>0</v>
      </c>
      <c r="O3079" s="358">
        <v>0</v>
      </c>
      <c r="P3079" s="327">
        <v>0</v>
      </c>
      <c r="Q3079" s="332">
        <v>3.2979664014146773E-2</v>
      </c>
      <c r="R3079" s="358">
        <v>0.45493263184155941</v>
      </c>
      <c r="S3079" s="327">
        <v>0.20158245599673769</v>
      </c>
      <c r="T3079" s="358">
        <v>0.22949852466618967</v>
      </c>
      <c r="U3079" s="358">
        <v>0.84862738674549953</v>
      </c>
      <c r="V3079" s="361">
        <v>0</v>
      </c>
    </row>
    <row r="3080" spans="1:22" hidden="1" outlineLevel="1">
      <c r="A3080" s="65">
        <v>3071</v>
      </c>
      <c r="B3080" s="117">
        <v>1</v>
      </c>
      <c r="C3080" s="325">
        <v>1.1240457135341123E-4</v>
      </c>
      <c r="D3080" s="358">
        <v>1.1507672938753458E-4</v>
      </c>
      <c r="E3080" s="327">
        <v>1.1444453039531661E-4</v>
      </c>
      <c r="F3080" s="332">
        <v>0</v>
      </c>
      <c r="G3080" s="358">
        <v>0</v>
      </c>
      <c r="H3080" s="327">
        <v>0</v>
      </c>
      <c r="I3080" s="332">
        <v>0</v>
      </c>
      <c r="J3080" s="358">
        <v>0</v>
      </c>
      <c r="K3080" s="327">
        <v>0</v>
      </c>
      <c r="L3080" s="336">
        <v>2.3496792687798115E-5</v>
      </c>
      <c r="M3080" s="210">
        <v>1.1415525114155251E-4</v>
      </c>
      <c r="N3080" s="325">
        <v>0</v>
      </c>
      <c r="O3080" s="358">
        <v>0</v>
      </c>
      <c r="P3080" s="327">
        <v>0</v>
      </c>
      <c r="Q3080" s="332">
        <v>3.2979664014146773E-2</v>
      </c>
      <c r="R3080" s="358">
        <v>0.45956484085717919</v>
      </c>
      <c r="S3080" s="327">
        <v>0.2387846926479909</v>
      </c>
      <c r="T3080" s="358">
        <v>0.17887077355477862</v>
      </c>
      <c r="U3080" s="358">
        <v>0.72534476638074064</v>
      </c>
      <c r="V3080" s="361">
        <v>0</v>
      </c>
    </row>
    <row r="3081" spans="1:22" hidden="1" outlineLevel="1">
      <c r="A3081" s="65">
        <v>3072</v>
      </c>
      <c r="B3081" s="117">
        <v>1</v>
      </c>
      <c r="C3081" s="325">
        <v>1.0366046574156613E-4</v>
      </c>
      <c r="D3081" s="358">
        <v>1.0572516546873003E-4</v>
      </c>
      <c r="E3081" s="327">
        <v>1.0266538353531349E-4</v>
      </c>
      <c r="F3081" s="332">
        <v>0</v>
      </c>
      <c r="G3081" s="358">
        <v>0</v>
      </c>
      <c r="H3081" s="327">
        <v>0</v>
      </c>
      <c r="I3081" s="332">
        <v>0</v>
      </c>
      <c r="J3081" s="358">
        <v>0</v>
      </c>
      <c r="K3081" s="327">
        <v>0</v>
      </c>
      <c r="L3081" s="336">
        <v>9.3987170751192458E-6</v>
      </c>
      <c r="M3081" s="210">
        <v>1.1415525114155251E-4</v>
      </c>
      <c r="N3081" s="325">
        <v>0</v>
      </c>
      <c r="O3081" s="358">
        <v>0</v>
      </c>
      <c r="P3081" s="327">
        <v>0</v>
      </c>
      <c r="Q3081" s="332">
        <v>3.2979664014146773E-2</v>
      </c>
      <c r="R3081" s="358">
        <v>0.45879557438083307</v>
      </c>
      <c r="S3081" s="327">
        <v>0.26188417681142517</v>
      </c>
      <c r="T3081" s="358">
        <v>0.13274094248012519</v>
      </c>
      <c r="U3081" s="358">
        <v>0.67449492296722857</v>
      </c>
      <c r="V3081" s="361">
        <v>0</v>
      </c>
    </row>
    <row r="3082" spans="1:22" hidden="1" outlineLevel="1">
      <c r="A3082" s="65">
        <v>3073</v>
      </c>
      <c r="B3082" s="117">
        <v>1</v>
      </c>
      <c r="C3082" s="325">
        <v>9.5766394699564432E-5</v>
      </c>
      <c r="D3082" s="358">
        <v>9.57709020042229E-5</v>
      </c>
      <c r="E3082" s="327">
        <v>9.300077515348274E-5</v>
      </c>
      <c r="F3082" s="332">
        <v>0</v>
      </c>
      <c r="G3082" s="358">
        <v>0</v>
      </c>
      <c r="H3082" s="327">
        <v>0</v>
      </c>
      <c r="I3082" s="332">
        <v>0</v>
      </c>
      <c r="J3082" s="358">
        <v>0</v>
      </c>
      <c r="K3082" s="327">
        <v>0</v>
      </c>
      <c r="L3082" s="336">
        <v>5.8741981719495289E-6</v>
      </c>
      <c r="M3082" s="210">
        <v>1.1415525114155251E-4</v>
      </c>
      <c r="N3082" s="325">
        <v>0</v>
      </c>
      <c r="O3082" s="358">
        <v>0</v>
      </c>
      <c r="P3082" s="327">
        <v>0</v>
      </c>
      <c r="Q3082" s="332">
        <v>6.5959328028293546E-2</v>
      </c>
      <c r="R3082" s="358">
        <v>0.48290727246327109</v>
      </c>
      <c r="S3082" s="327">
        <v>0.28581075382263027</v>
      </c>
      <c r="T3082" s="358">
        <v>0.10282454409610958</v>
      </c>
      <c r="U3082" s="358">
        <v>0.56985724518742398</v>
      </c>
      <c r="V3082" s="361">
        <v>0</v>
      </c>
    </row>
    <row r="3083" spans="1:22" hidden="1" outlineLevel="1">
      <c r="A3083" s="65">
        <v>3074</v>
      </c>
      <c r="B3083" s="117">
        <v>1</v>
      </c>
      <c r="C3083" s="325">
        <v>8.9991159827981253E-5</v>
      </c>
      <c r="D3083" s="358">
        <v>8.8966229714032479E-5</v>
      </c>
      <c r="E3083" s="327">
        <v>8.6319871372754102E-5</v>
      </c>
      <c r="F3083" s="332">
        <v>0</v>
      </c>
      <c r="G3083" s="358">
        <v>0</v>
      </c>
      <c r="H3083" s="327">
        <v>0</v>
      </c>
      <c r="I3083" s="332">
        <v>0</v>
      </c>
      <c r="J3083" s="358">
        <v>0</v>
      </c>
      <c r="K3083" s="327">
        <v>0</v>
      </c>
      <c r="L3083" s="336">
        <v>2.3496792687798115E-6</v>
      </c>
      <c r="M3083" s="210">
        <v>1.1415525114155251E-4</v>
      </c>
      <c r="N3083" s="325">
        <v>0</v>
      </c>
      <c r="O3083" s="358">
        <v>0</v>
      </c>
      <c r="P3083" s="327">
        <v>0</v>
      </c>
      <c r="Q3083" s="332">
        <v>6.5959328028293546E-2</v>
      </c>
      <c r="R3083" s="358">
        <v>0.4984922501749689</v>
      </c>
      <c r="S3083" s="327">
        <v>0.26490559310975609</v>
      </c>
      <c r="T3083" s="358">
        <v>7.468639316848652E-2</v>
      </c>
      <c r="U3083" s="358">
        <v>0.50556044318233895</v>
      </c>
      <c r="V3083" s="361">
        <v>0</v>
      </c>
    </row>
    <row r="3084" spans="1:22" hidden="1" outlineLevel="1">
      <c r="A3084" s="65">
        <v>3075</v>
      </c>
      <c r="B3084" s="117">
        <v>1</v>
      </c>
      <c r="C3084" s="325">
        <v>8.748480789778119E-5</v>
      </c>
      <c r="D3084" s="358">
        <v>8.501951978572204E-5</v>
      </c>
      <c r="E3084" s="327">
        <v>8.2155657559911593E-5</v>
      </c>
      <c r="F3084" s="332">
        <v>0</v>
      </c>
      <c r="G3084" s="358">
        <v>0</v>
      </c>
      <c r="H3084" s="327">
        <v>0</v>
      </c>
      <c r="I3084" s="332">
        <v>0</v>
      </c>
      <c r="J3084" s="358">
        <v>0</v>
      </c>
      <c r="K3084" s="327">
        <v>0</v>
      </c>
      <c r="L3084" s="336">
        <v>1.1748396343899057E-6</v>
      </c>
      <c r="M3084" s="210">
        <v>1.1415525114155251E-4</v>
      </c>
      <c r="N3084" s="325">
        <v>0</v>
      </c>
      <c r="O3084" s="358">
        <v>0</v>
      </c>
      <c r="P3084" s="327">
        <v>0</v>
      </c>
      <c r="Q3084" s="332">
        <v>6.5959328028293546E-2</v>
      </c>
      <c r="R3084" s="358">
        <v>0.47665076219216007</v>
      </c>
      <c r="S3084" s="327">
        <v>0.28278933752429941</v>
      </c>
      <c r="T3084" s="358">
        <v>4.3305555702735886E-2</v>
      </c>
      <c r="U3084" s="358">
        <v>0.4935824800671561</v>
      </c>
      <c r="V3084" s="361">
        <v>0</v>
      </c>
    </row>
    <row r="3085" spans="1:22" hidden="1" outlineLevel="1">
      <c r="A3085" s="65">
        <v>3076</v>
      </c>
      <c r="B3085" s="117">
        <v>1</v>
      </c>
      <c r="C3085" s="325">
        <v>8.5734736724574171E-5</v>
      </c>
      <c r="D3085" s="358">
        <v>8.3541933802709262E-5</v>
      </c>
      <c r="E3085" s="327">
        <v>8.0988120976871632E-5</v>
      </c>
      <c r="F3085" s="332">
        <v>0</v>
      </c>
      <c r="G3085" s="358">
        <v>0</v>
      </c>
      <c r="H3085" s="327">
        <v>0</v>
      </c>
      <c r="I3085" s="332">
        <v>0</v>
      </c>
      <c r="J3085" s="358">
        <v>0</v>
      </c>
      <c r="K3085" s="327">
        <v>0</v>
      </c>
      <c r="L3085" s="336">
        <v>1.409807561267887E-5</v>
      </c>
      <c r="M3085" s="210">
        <v>1.1415525114155251E-4</v>
      </c>
      <c r="N3085" s="325">
        <v>0</v>
      </c>
      <c r="O3085" s="358">
        <v>0</v>
      </c>
      <c r="P3085" s="327">
        <v>0</v>
      </c>
      <c r="Q3085" s="332">
        <v>6.5959328028293546E-2</v>
      </c>
      <c r="R3085" s="358">
        <v>0.48216881179417442</v>
      </c>
      <c r="S3085" s="327">
        <v>0.28368394759144749</v>
      </c>
      <c r="T3085" s="358">
        <v>4.0690485913923324E-2</v>
      </c>
      <c r="U3085" s="358">
        <v>0.49392147902324618</v>
      </c>
      <c r="V3085" s="361">
        <v>0</v>
      </c>
    </row>
    <row r="3086" spans="1:22" hidden="1" outlineLevel="1">
      <c r="A3086" s="65">
        <v>3077</v>
      </c>
      <c r="B3086" s="117">
        <v>1</v>
      </c>
      <c r="C3086" s="325">
        <v>8.4228425464778122E-5</v>
      </c>
      <c r="D3086" s="358">
        <v>8.1850486690576211E-5</v>
      </c>
      <c r="E3086" s="327">
        <v>8.1597834525792503E-5</v>
      </c>
      <c r="F3086" s="332">
        <v>0</v>
      </c>
      <c r="G3086" s="358">
        <v>0</v>
      </c>
      <c r="H3086" s="327">
        <v>0</v>
      </c>
      <c r="I3086" s="332">
        <v>0</v>
      </c>
      <c r="J3086" s="358">
        <v>0</v>
      </c>
      <c r="K3086" s="327">
        <v>0</v>
      </c>
      <c r="L3086" s="336">
        <v>3.7594868300476983E-5</v>
      </c>
      <c r="M3086" s="210">
        <v>1.1415525114155251E-4</v>
      </c>
      <c r="N3086" s="325">
        <v>0</v>
      </c>
      <c r="O3086" s="358">
        <v>0</v>
      </c>
      <c r="P3086" s="327">
        <v>7.8649761377122269E-4</v>
      </c>
      <c r="Q3086" s="332">
        <v>6.5959328028293546E-2</v>
      </c>
      <c r="R3086" s="358">
        <v>0.48622740419291915</v>
      </c>
      <c r="S3086" s="327">
        <v>0.32827093194008466</v>
      </c>
      <c r="T3086" s="358">
        <v>3.8598430082873288E-2</v>
      </c>
      <c r="U3086" s="358">
        <v>0.48476850720881393</v>
      </c>
      <c r="V3086" s="361">
        <v>0</v>
      </c>
    </row>
    <row r="3087" spans="1:22" hidden="1" outlineLevel="1">
      <c r="A3087" s="65">
        <v>3078</v>
      </c>
      <c r="B3087" s="117">
        <v>1</v>
      </c>
      <c r="C3087" s="325">
        <v>8.4215924956398074E-5</v>
      </c>
      <c r="D3087" s="358">
        <v>8.1694951323943281E-5</v>
      </c>
      <c r="E3087" s="327">
        <v>8.1325409323083171E-5</v>
      </c>
      <c r="F3087" s="332">
        <v>0</v>
      </c>
      <c r="G3087" s="358">
        <v>0</v>
      </c>
      <c r="H3087" s="327">
        <v>0</v>
      </c>
      <c r="I3087" s="332">
        <v>0</v>
      </c>
      <c r="J3087" s="358">
        <v>0</v>
      </c>
      <c r="K3087" s="327">
        <v>0</v>
      </c>
      <c r="L3087" s="336">
        <v>9.3987170751192462E-5</v>
      </c>
      <c r="M3087" s="210">
        <v>1.1415525114155251E-4</v>
      </c>
      <c r="N3087" s="325">
        <v>9.2316201690376531E-3</v>
      </c>
      <c r="O3087" s="358">
        <v>1.8540529670683821E-2</v>
      </c>
      <c r="P3087" s="327">
        <v>2.881080580604204E-2</v>
      </c>
      <c r="Q3087" s="332">
        <v>9.8938992042440319E-2</v>
      </c>
      <c r="R3087" s="358">
        <v>0.49891882219202655</v>
      </c>
      <c r="S3087" s="327">
        <v>0.39794917224458437</v>
      </c>
      <c r="T3087" s="358">
        <v>4.3514761285840885E-2</v>
      </c>
      <c r="U3087" s="358">
        <v>0.48228251486415341</v>
      </c>
      <c r="V3087" s="361">
        <v>0</v>
      </c>
    </row>
    <row r="3088" spans="1:22" hidden="1" outlineLevel="1">
      <c r="A3088" s="65">
        <v>3079</v>
      </c>
      <c r="B3088" s="117">
        <v>1</v>
      </c>
      <c r="C3088" s="325">
        <v>8.4040917839077367E-5</v>
      </c>
      <c r="D3088" s="358">
        <v>8.599161582717781E-5</v>
      </c>
      <c r="E3088" s="327">
        <v>8.0858394689867192E-5</v>
      </c>
      <c r="F3088" s="332">
        <v>0</v>
      </c>
      <c r="G3088" s="358">
        <v>0</v>
      </c>
      <c r="H3088" s="327">
        <v>0</v>
      </c>
      <c r="I3088" s="332">
        <v>0</v>
      </c>
      <c r="J3088" s="358">
        <v>0</v>
      </c>
      <c r="K3088" s="327">
        <v>0</v>
      </c>
      <c r="L3088" s="336">
        <v>1.8210014333043539E-4</v>
      </c>
      <c r="M3088" s="210">
        <v>1.1415525114155251E-4</v>
      </c>
      <c r="N3088" s="325">
        <v>9.9852218154897088E-2</v>
      </c>
      <c r="O3088" s="358">
        <v>0.14266461077110482</v>
      </c>
      <c r="P3088" s="327">
        <v>0.13778948815227657</v>
      </c>
      <c r="Q3088" s="332">
        <v>9.8938992042440319E-2</v>
      </c>
      <c r="R3088" s="358">
        <v>0.4850597118639377</v>
      </c>
      <c r="S3088" s="327">
        <v>0.41617050275601419</v>
      </c>
      <c r="T3088" s="358">
        <v>4.6339036657758445E-2</v>
      </c>
      <c r="U3088" s="358">
        <v>0.49923246266865745</v>
      </c>
      <c r="V3088" s="361">
        <v>3.1108546155761918E-2</v>
      </c>
    </row>
    <row r="3089" spans="1:22" hidden="1" outlineLevel="1">
      <c r="A3089" s="65">
        <v>3080</v>
      </c>
      <c r="B3089" s="117">
        <v>1</v>
      </c>
      <c r="C3089" s="325">
        <v>9.4747603266590348E-5</v>
      </c>
      <c r="D3089" s="358">
        <v>1.00164776111603E-4</v>
      </c>
      <c r="E3089" s="327">
        <v>9.263754154987031E-5</v>
      </c>
      <c r="F3089" s="332">
        <v>0</v>
      </c>
      <c r="G3089" s="358">
        <v>0</v>
      </c>
      <c r="H3089" s="327">
        <v>0</v>
      </c>
      <c r="I3089" s="332">
        <v>0</v>
      </c>
      <c r="J3089" s="358">
        <v>0</v>
      </c>
      <c r="K3089" s="327">
        <v>0</v>
      </c>
      <c r="L3089" s="336">
        <v>1.5860335064263727E-4</v>
      </c>
      <c r="M3089" s="210">
        <v>1.1415525114155251E-4</v>
      </c>
      <c r="N3089" s="325">
        <v>0.28787582894468439</v>
      </c>
      <c r="O3089" s="358">
        <v>0.34225806427276823</v>
      </c>
      <c r="P3089" s="327">
        <v>0.30820155312475744</v>
      </c>
      <c r="Q3089" s="332">
        <v>9.8938992042440319E-2</v>
      </c>
      <c r="R3089" s="358">
        <v>0.49302399889750809</v>
      </c>
      <c r="S3089" s="327">
        <v>0.40806838114754701</v>
      </c>
      <c r="T3089" s="358">
        <v>8.7657139320996794E-2</v>
      </c>
      <c r="U3089" s="358">
        <v>0.57720222256937581</v>
      </c>
      <c r="V3089" s="361">
        <v>0.15637871522037727</v>
      </c>
    </row>
    <row r="3090" spans="1:22" hidden="1" outlineLevel="1">
      <c r="A3090" s="65">
        <v>3081</v>
      </c>
      <c r="B3090" s="117">
        <v>1</v>
      </c>
      <c r="C3090" s="325">
        <v>1.0416048607676813E-4</v>
      </c>
      <c r="D3090" s="358">
        <v>1.0858312783061E-4</v>
      </c>
      <c r="E3090" s="327">
        <v>1.0577881442342004E-4</v>
      </c>
      <c r="F3090" s="332">
        <v>0</v>
      </c>
      <c r="G3090" s="358">
        <v>1.762209133378223E-4</v>
      </c>
      <c r="H3090" s="327">
        <v>3.3257412371757354E-4</v>
      </c>
      <c r="I3090" s="332">
        <v>0</v>
      </c>
      <c r="J3090" s="358">
        <v>0</v>
      </c>
      <c r="K3090" s="327">
        <v>0</v>
      </c>
      <c r="L3090" s="336">
        <v>1.4685495429873823E-4</v>
      </c>
      <c r="M3090" s="210">
        <v>1.1415525114155251E-4</v>
      </c>
      <c r="N3090" s="325">
        <v>0.48287025496415326</v>
      </c>
      <c r="O3090" s="358">
        <v>0.52897636252382185</v>
      </c>
      <c r="P3090" s="327">
        <v>0.51265311088615029</v>
      </c>
      <c r="Q3090" s="332">
        <v>9.8938992042440319E-2</v>
      </c>
      <c r="R3090" s="358">
        <v>0.49498721734866946</v>
      </c>
      <c r="S3090" s="327">
        <v>0.46353415002754023</v>
      </c>
      <c r="T3090" s="358">
        <v>9.3619498439489399E-2</v>
      </c>
      <c r="U3090" s="358">
        <v>0.64342001865897125</v>
      </c>
      <c r="V3090" s="361">
        <v>0.2940680248429669</v>
      </c>
    </row>
    <row r="3091" spans="1:22" hidden="1" outlineLevel="1">
      <c r="A3091" s="65">
        <v>3082</v>
      </c>
      <c r="B3091" s="117">
        <v>1</v>
      </c>
      <c r="C3091" s="325">
        <v>1.0960445747627999E-4</v>
      </c>
      <c r="D3091" s="358">
        <v>1.1457123944597758E-4</v>
      </c>
      <c r="E3091" s="327">
        <v>1.1417210519260727E-4</v>
      </c>
      <c r="F3091" s="332">
        <v>0</v>
      </c>
      <c r="G3091" s="358">
        <v>2.8358729762311801E-4</v>
      </c>
      <c r="H3091" s="327">
        <v>4.232761574587298E-4</v>
      </c>
      <c r="I3091" s="332">
        <v>0</v>
      </c>
      <c r="J3091" s="358">
        <v>0</v>
      </c>
      <c r="K3091" s="327">
        <v>0</v>
      </c>
      <c r="L3091" s="336">
        <v>1.644775488145868E-4</v>
      </c>
      <c r="M3091" s="210">
        <v>1.1415525114155251E-4</v>
      </c>
      <c r="N3091" s="325">
        <v>0.63472098672424193</v>
      </c>
      <c r="O3091" s="358">
        <v>0.65871579897335419</v>
      </c>
      <c r="P3091" s="327">
        <v>0.65606879938951923</v>
      </c>
      <c r="Q3091" s="332">
        <v>9.8938992042440319E-2</v>
      </c>
      <c r="R3091" s="358">
        <v>0.47346431928206395</v>
      </c>
      <c r="S3091" s="327">
        <v>0.63185571124057083</v>
      </c>
      <c r="T3091" s="358">
        <v>0.1030337496792146</v>
      </c>
      <c r="U3091" s="358">
        <v>0.65144299395310323</v>
      </c>
      <c r="V3091" s="361">
        <v>0.42171788660563425</v>
      </c>
    </row>
    <row r="3092" spans="1:22" hidden="1" outlineLevel="1">
      <c r="A3092" s="65">
        <v>3083</v>
      </c>
      <c r="B3092" s="117">
        <v>1</v>
      </c>
      <c r="C3092" s="325">
        <v>1.0936069756286901E-4</v>
      </c>
      <c r="D3092" s="358">
        <v>1.1373523685032562E-4</v>
      </c>
      <c r="E3092" s="327">
        <v>1.141461599352064E-4</v>
      </c>
      <c r="F3092" s="332">
        <v>0</v>
      </c>
      <c r="G3092" s="358">
        <v>3.8920314303419708E-4</v>
      </c>
      <c r="H3092" s="327">
        <v>4.3335416120774729E-4</v>
      </c>
      <c r="I3092" s="332">
        <v>0</v>
      </c>
      <c r="J3092" s="358">
        <v>0</v>
      </c>
      <c r="K3092" s="327">
        <v>0</v>
      </c>
      <c r="L3092" s="336">
        <v>1.8797434150238492E-4</v>
      </c>
      <c r="M3092" s="210">
        <v>1.1415525114155251E-4</v>
      </c>
      <c r="N3092" s="325">
        <v>0.74323962381333775</v>
      </c>
      <c r="O3092" s="358">
        <v>0.73549210763837947</v>
      </c>
      <c r="P3092" s="327">
        <v>0.76409088137164538</v>
      </c>
      <c r="Q3092" s="332">
        <v>9.8938992042440319E-2</v>
      </c>
      <c r="R3092" s="358">
        <v>0.47777053636957445</v>
      </c>
      <c r="S3092" s="327">
        <v>0.59942190930463457</v>
      </c>
      <c r="T3092" s="358">
        <v>0.10428898317784462</v>
      </c>
      <c r="U3092" s="358">
        <v>0.64895700160844272</v>
      </c>
      <c r="V3092" s="361">
        <v>0.50769831382878938</v>
      </c>
    </row>
    <row r="3093" spans="1:22" hidden="1" outlineLevel="1">
      <c r="A3093" s="65">
        <v>3084</v>
      </c>
      <c r="B3093" s="117">
        <v>1</v>
      </c>
      <c r="C3093" s="325">
        <v>1.0693559893713927E-4</v>
      </c>
      <c r="D3093" s="358">
        <v>1.1256872160057869E-4</v>
      </c>
      <c r="E3093" s="327">
        <v>1.1179811414042604E-4</v>
      </c>
      <c r="F3093" s="332">
        <v>0</v>
      </c>
      <c r="G3093" s="358">
        <v>3.6352857287901761E-4</v>
      </c>
      <c r="H3093" s="327">
        <v>4.8374417995283419E-4</v>
      </c>
      <c r="I3093" s="332">
        <v>0</v>
      </c>
      <c r="J3093" s="358">
        <v>0</v>
      </c>
      <c r="K3093" s="327">
        <v>0</v>
      </c>
      <c r="L3093" s="336">
        <v>2.0677177565262342E-4</v>
      </c>
      <c r="M3093" s="210">
        <v>1.1415525114155251E-4</v>
      </c>
      <c r="N3093" s="325">
        <v>0.78261530984045746</v>
      </c>
      <c r="O3093" s="358">
        <v>0.77989333507611502</v>
      </c>
      <c r="P3093" s="327">
        <v>0.78585186258752038</v>
      </c>
      <c r="Q3093" s="332">
        <v>6.5959328028293546E-2</v>
      </c>
      <c r="R3093" s="358">
        <v>0.47985061751208385</v>
      </c>
      <c r="S3093" s="327">
        <v>0.46268174167770226</v>
      </c>
      <c r="T3093" s="358">
        <v>6.830562288378389E-2</v>
      </c>
      <c r="U3093" s="358">
        <v>0.56658025527855327</v>
      </c>
      <c r="V3093" s="361">
        <v>0.58222689938663408</v>
      </c>
    </row>
    <row r="3094" spans="1:22" hidden="1" outlineLevel="1">
      <c r="A3094" s="65">
        <v>3085</v>
      </c>
      <c r="B3094" s="117">
        <v>1</v>
      </c>
      <c r="C3094" s="325">
        <v>1.0076034779739449E-4</v>
      </c>
      <c r="D3094" s="358">
        <v>1.145906813668067E-4</v>
      </c>
      <c r="E3094" s="327">
        <v>1.0834739490610793E-4</v>
      </c>
      <c r="F3094" s="332">
        <v>2.3259478237381707E-4</v>
      </c>
      <c r="G3094" s="358">
        <v>3.3318589905926015E-4</v>
      </c>
      <c r="H3094" s="327">
        <v>5.2405619494890355E-4</v>
      </c>
      <c r="I3094" s="332">
        <v>0</v>
      </c>
      <c r="J3094" s="358">
        <v>0</v>
      </c>
      <c r="K3094" s="327">
        <v>0</v>
      </c>
      <c r="L3094" s="336">
        <v>1.8797434150238492E-4</v>
      </c>
      <c r="M3094" s="210">
        <v>1.1415525114155251E-4</v>
      </c>
      <c r="N3094" s="325">
        <v>0.79241213124433429</v>
      </c>
      <c r="O3094" s="358">
        <v>0.75685299651874571</v>
      </c>
      <c r="P3094" s="327">
        <v>0.76596261857612358</v>
      </c>
      <c r="Q3094" s="332">
        <v>6.5959328028293546E-2</v>
      </c>
      <c r="R3094" s="358">
        <v>0.52847991839046293</v>
      </c>
      <c r="S3094" s="327">
        <v>0.43161517034455527</v>
      </c>
      <c r="T3094" s="358">
        <v>6.2761674931501282E-2</v>
      </c>
      <c r="U3094" s="358">
        <v>0.50612544144248905</v>
      </c>
      <c r="V3094" s="361">
        <v>0.62261372765963086</v>
      </c>
    </row>
    <row r="3095" spans="1:22" hidden="1" outlineLevel="1">
      <c r="A3095" s="65">
        <v>3086</v>
      </c>
      <c r="B3095" s="117">
        <v>1</v>
      </c>
      <c r="C3095" s="325">
        <v>9.6047656138115571E-5</v>
      </c>
      <c r="D3095" s="358">
        <v>1.0941913042626197E-4</v>
      </c>
      <c r="E3095" s="327">
        <v>1.028470003371197E-4</v>
      </c>
      <c r="F3095" s="332">
        <v>3.3013452982090139E-4</v>
      </c>
      <c r="G3095" s="358">
        <v>3.2910130835275429E-4</v>
      </c>
      <c r="H3095" s="327">
        <v>5.6436820994497329E-4</v>
      </c>
      <c r="I3095" s="332">
        <v>0</v>
      </c>
      <c r="J3095" s="358">
        <v>0</v>
      </c>
      <c r="K3095" s="327">
        <v>0</v>
      </c>
      <c r="L3095" s="336">
        <v>1.9032402077116473E-4</v>
      </c>
      <c r="M3095" s="210">
        <v>1.1415525114155251E-4</v>
      </c>
      <c r="N3095" s="325">
        <v>0.7730068888481938</v>
      </c>
      <c r="O3095" s="358">
        <v>0.70283361503003638</v>
      </c>
      <c r="P3095" s="327">
        <v>0.73045561022132244</v>
      </c>
      <c r="Q3095" s="332">
        <v>6.5959328028293546E-2</v>
      </c>
      <c r="R3095" s="358">
        <v>0.50043521513989475</v>
      </c>
      <c r="S3095" s="327">
        <v>0.32957064532349667</v>
      </c>
      <c r="T3095" s="358">
        <v>5.4288848815748601E-2</v>
      </c>
      <c r="U3095" s="358">
        <v>0.4783275270431025</v>
      </c>
      <c r="V3095" s="361">
        <v>0.60295473280084688</v>
      </c>
    </row>
    <row r="3096" spans="1:22" hidden="1" outlineLevel="1">
      <c r="A3096" s="65">
        <v>3087</v>
      </c>
      <c r="B3096" s="117">
        <v>1</v>
      </c>
      <c r="C3096" s="325">
        <v>9.4710101741450191E-5</v>
      </c>
      <c r="D3096" s="358">
        <v>1.0047584684486885E-4</v>
      </c>
      <c r="E3096" s="327">
        <v>1.0106975020515888E-4</v>
      </c>
      <c r="F3096" s="332">
        <v>3.3763758731683108E-4</v>
      </c>
      <c r="G3096" s="358">
        <v>2.3748977393540956E-4</v>
      </c>
      <c r="H3096" s="327">
        <v>4.736661762038167E-4</v>
      </c>
      <c r="I3096" s="332">
        <v>0</v>
      </c>
      <c r="J3096" s="358">
        <v>0</v>
      </c>
      <c r="K3096" s="327">
        <v>0</v>
      </c>
      <c r="L3096" s="336">
        <v>2.1382081345896285E-4</v>
      </c>
      <c r="M3096" s="210">
        <v>1.1415525114155251E-4</v>
      </c>
      <c r="N3096" s="325">
        <v>0.69142951061975899</v>
      </c>
      <c r="O3096" s="358">
        <v>0.62531739993945223</v>
      </c>
      <c r="P3096" s="327">
        <v>0.60089385632160863</v>
      </c>
      <c r="Q3096" s="332">
        <v>6.5959328028293546E-2</v>
      </c>
      <c r="R3096" s="358">
        <v>0.46408263203620997</v>
      </c>
      <c r="S3096" s="327">
        <v>0.28292437196305403</v>
      </c>
      <c r="T3096" s="358">
        <v>5.7636138145428666E-2</v>
      </c>
      <c r="U3096" s="358">
        <v>0.48454250790475395</v>
      </c>
      <c r="V3096" s="361">
        <v>0.54955861239605641</v>
      </c>
    </row>
    <row r="3097" spans="1:22" hidden="1" outlineLevel="1">
      <c r="A3097" s="65">
        <v>3088</v>
      </c>
      <c r="B3097" s="117">
        <v>1</v>
      </c>
      <c r="C3097" s="325">
        <v>9.3703810816856155E-5</v>
      </c>
      <c r="D3097" s="358">
        <v>1.06561168064382E-4</v>
      </c>
      <c r="E3097" s="327">
        <v>1.015756827244762E-4</v>
      </c>
      <c r="F3097" s="332">
        <v>3.9766204728426777E-4</v>
      </c>
      <c r="G3097" s="358">
        <v>0</v>
      </c>
      <c r="H3097" s="327">
        <v>4.6358817245479954E-4</v>
      </c>
      <c r="I3097" s="332">
        <v>0</v>
      </c>
      <c r="J3097" s="358">
        <v>0</v>
      </c>
      <c r="K3097" s="327">
        <v>0</v>
      </c>
      <c r="L3097" s="336">
        <v>2.2321953053408208E-4</v>
      </c>
      <c r="M3097" s="210">
        <v>1.1415525114155251E-4</v>
      </c>
      <c r="N3097" s="325">
        <v>0.56030282413710164</v>
      </c>
      <c r="O3097" s="358">
        <v>0.52165355411613723</v>
      </c>
      <c r="P3097" s="327">
        <v>0.5221910675442295</v>
      </c>
      <c r="Q3097" s="332">
        <v>6.5959328028293546E-2</v>
      </c>
      <c r="R3097" s="358">
        <v>0.50694430443533089</v>
      </c>
      <c r="S3097" s="327">
        <v>0.30931534130232846</v>
      </c>
      <c r="T3097" s="358">
        <v>7.4477187585381521E-2</v>
      </c>
      <c r="U3097" s="358">
        <v>0.51787740525361181</v>
      </c>
      <c r="V3097" s="361">
        <v>0.48990978644200661</v>
      </c>
    </row>
    <row r="3098" spans="1:22" hidden="1" outlineLevel="1">
      <c r="A3098" s="65">
        <v>3089</v>
      </c>
      <c r="B3098" s="117">
        <v>1</v>
      </c>
      <c r="C3098" s="325">
        <v>9.4016323526357413E-5</v>
      </c>
      <c r="D3098" s="358">
        <v>1.1066341335932537E-4</v>
      </c>
      <c r="E3098" s="327">
        <v>1.0239295833260417E-4</v>
      </c>
      <c r="F3098" s="332">
        <v>3.9015898978833808E-4</v>
      </c>
      <c r="G3098" s="358">
        <v>0</v>
      </c>
      <c r="H3098" s="327">
        <v>3.8296414246266044E-4</v>
      </c>
      <c r="I3098" s="332">
        <v>0</v>
      </c>
      <c r="J3098" s="358">
        <v>0</v>
      </c>
      <c r="K3098" s="327">
        <v>0</v>
      </c>
      <c r="L3098" s="336">
        <v>2.2321953053408208E-4</v>
      </c>
      <c r="M3098" s="210">
        <v>1.1415525114155251E-4</v>
      </c>
      <c r="N3098" s="325">
        <v>0.38961205121571157</v>
      </c>
      <c r="O3098" s="358">
        <v>0.36037604128078199</v>
      </c>
      <c r="P3098" s="327">
        <v>0.35199849101772929</v>
      </c>
      <c r="Q3098" s="332">
        <v>6.5959328028293546E-2</v>
      </c>
      <c r="R3098" s="358">
        <v>0.48810785377405441</v>
      </c>
      <c r="S3098" s="327">
        <v>0.35578437850670624</v>
      </c>
      <c r="T3098" s="358">
        <v>8.9121578402731813E-2</v>
      </c>
      <c r="U3098" s="358">
        <v>0.60590413418500255</v>
      </c>
      <c r="V3098" s="361">
        <v>0.36746669535650089</v>
      </c>
    </row>
    <row r="3099" spans="1:22" hidden="1" outlineLevel="1">
      <c r="A3099" s="65">
        <v>3090</v>
      </c>
      <c r="B3099" s="117">
        <v>1</v>
      </c>
      <c r="C3099" s="325">
        <v>9.619766223867617E-5</v>
      </c>
      <c r="D3099" s="358">
        <v>1.1179104476741406E-4</v>
      </c>
      <c r="E3099" s="327">
        <v>1.0406642743496144E-4</v>
      </c>
      <c r="F3099" s="332">
        <v>4.1266816227612688E-4</v>
      </c>
      <c r="G3099" s="358">
        <v>0</v>
      </c>
      <c r="H3099" s="327">
        <v>0</v>
      </c>
      <c r="I3099" s="332">
        <v>0</v>
      </c>
      <c r="J3099" s="358">
        <v>0</v>
      </c>
      <c r="K3099" s="327">
        <v>0</v>
      </c>
      <c r="L3099" s="336">
        <v>1.644775488145868E-4</v>
      </c>
      <c r="M3099" s="210">
        <v>1.1415525114155251E-4</v>
      </c>
      <c r="N3099" s="325">
        <v>0.18821201120140035</v>
      </c>
      <c r="O3099" s="358">
        <v>0.17282073391133473</v>
      </c>
      <c r="P3099" s="327">
        <v>0.16086069177366802</v>
      </c>
      <c r="Q3099" s="332">
        <v>3.2979664014146773E-2</v>
      </c>
      <c r="R3099" s="358">
        <v>0.42611894435034253</v>
      </c>
      <c r="S3099" s="327">
        <v>0.3782340059784346</v>
      </c>
      <c r="T3099" s="358">
        <v>0.1081592864652872</v>
      </c>
      <c r="U3099" s="358">
        <v>0.64477601448333177</v>
      </c>
      <c r="V3099" s="361">
        <v>0.27114143782901418</v>
      </c>
    </row>
    <row r="3100" spans="1:22" hidden="1" outlineLevel="1">
      <c r="A3100" s="65">
        <v>3091</v>
      </c>
      <c r="B3100" s="117">
        <v>1</v>
      </c>
      <c r="C3100" s="325">
        <v>9.7566467906291668E-5</v>
      </c>
      <c r="D3100" s="358">
        <v>1.1138276443000264E-4</v>
      </c>
      <c r="E3100" s="327">
        <v>1.0516910087449917E-4</v>
      </c>
      <c r="F3100" s="332">
        <v>3.6014675980461987E-4</v>
      </c>
      <c r="G3100" s="358">
        <v>0</v>
      </c>
      <c r="H3100" s="327">
        <v>0</v>
      </c>
      <c r="I3100" s="332">
        <v>0</v>
      </c>
      <c r="J3100" s="358">
        <v>0</v>
      </c>
      <c r="K3100" s="327">
        <v>0</v>
      </c>
      <c r="L3100" s="336">
        <v>1.1748396343899057E-4</v>
      </c>
      <c r="M3100" s="210">
        <v>1.1415525114155251E-4</v>
      </c>
      <c r="N3100" s="325">
        <v>3.9564086438732798E-2</v>
      </c>
      <c r="O3100" s="358">
        <v>2.9636937044262908E-2</v>
      </c>
      <c r="P3100" s="327">
        <v>3.4210202490018202E-2</v>
      </c>
      <c r="Q3100" s="332">
        <v>3.2979664014146773E-2</v>
      </c>
      <c r="R3100" s="358">
        <v>0.34322803714576217</v>
      </c>
      <c r="S3100" s="327">
        <v>0.30101066803572929</v>
      </c>
      <c r="T3100" s="358">
        <v>0.10104629663971706</v>
      </c>
      <c r="U3100" s="358">
        <v>0.68511689025805111</v>
      </c>
      <c r="V3100" s="361">
        <v>0.13969719919457413</v>
      </c>
    </row>
    <row r="3101" spans="1:22" hidden="1" outlineLevel="1">
      <c r="A3101" s="65">
        <v>3092</v>
      </c>
      <c r="B3101" s="117">
        <v>1</v>
      </c>
      <c r="C3101" s="325">
        <v>9.9104030437037837E-5</v>
      </c>
      <c r="D3101" s="358">
        <v>1.1328807267125595E-4</v>
      </c>
      <c r="E3101" s="327">
        <v>1.0987816509276032E-4</v>
      </c>
      <c r="F3101" s="332">
        <v>3.3013452982090139E-4</v>
      </c>
      <c r="G3101" s="358">
        <v>0</v>
      </c>
      <c r="H3101" s="327">
        <v>0</v>
      </c>
      <c r="I3101" s="332">
        <v>0</v>
      </c>
      <c r="J3101" s="358">
        <v>0</v>
      </c>
      <c r="K3101" s="327">
        <v>0</v>
      </c>
      <c r="L3101" s="336">
        <v>8.811297257924293E-5</v>
      </c>
      <c r="M3101" s="210">
        <v>1.1415525114155251E-4</v>
      </c>
      <c r="N3101" s="325">
        <v>9.420020580650667E-4</v>
      </c>
      <c r="O3101" s="358">
        <v>0</v>
      </c>
      <c r="P3101" s="327">
        <v>6.3773357607228539E-4</v>
      </c>
      <c r="Q3101" s="332">
        <v>3.2979664014146773E-2</v>
      </c>
      <c r="R3101" s="358">
        <v>0.29423935573815879</v>
      </c>
      <c r="S3101" s="327">
        <v>0.26291382131732793</v>
      </c>
      <c r="T3101" s="358">
        <v>0.17092096139678847</v>
      </c>
      <c r="U3101" s="358">
        <v>0.76930163102042082</v>
      </c>
      <c r="V3101" s="361">
        <v>1.1709126374725053E-2</v>
      </c>
    </row>
    <row r="3102" spans="1:22" hidden="1" outlineLevel="1">
      <c r="A3102" s="65">
        <v>3093</v>
      </c>
      <c r="B3102" s="117">
        <v>1</v>
      </c>
      <c r="C3102" s="325">
        <v>1.0012282187001192E-4</v>
      </c>
      <c r="D3102" s="358">
        <v>1.2561425047691519E-4</v>
      </c>
      <c r="E3102" s="327">
        <v>1.1637745207168276E-4</v>
      </c>
      <c r="F3102" s="332">
        <v>2.9261924234125349E-4</v>
      </c>
      <c r="G3102" s="358">
        <v>0</v>
      </c>
      <c r="H3102" s="327">
        <v>0</v>
      </c>
      <c r="I3102" s="332">
        <v>0</v>
      </c>
      <c r="J3102" s="358">
        <v>0</v>
      </c>
      <c r="K3102" s="327">
        <v>0</v>
      </c>
      <c r="L3102" s="336">
        <v>5.8741981719495287E-5</v>
      </c>
      <c r="M3102" s="210">
        <v>1.1415525114155251E-4</v>
      </c>
      <c r="N3102" s="325">
        <v>0</v>
      </c>
      <c r="O3102" s="358">
        <v>0</v>
      </c>
      <c r="P3102" s="327">
        <v>0</v>
      </c>
      <c r="Q3102" s="332">
        <v>3.2979664014146773E-2</v>
      </c>
      <c r="R3102" s="358">
        <v>0.28855506129086578</v>
      </c>
      <c r="S3102" s="327">
        <v>0.24527483027822675</v>
      </c>
      <c r="T3102" s="358">
        <v>0.18838962758605632</v>
      </c>
      <c r="U3102" s="358">
        <v>0.78229659100387394</v>
      </c>
      <c r="V3102" s="361">
        <v>0</v>
      </c>
    </row>
    <row r="3103" spans="1:22" hidden="1" outlineLevel="1">
      <c r="A3103" s="65">
        <v>3094</v>
      </c>
      <c r="B3103" s="117">
        <v>1</v>
      </c>
      <c r="C3103" s="325">
        <v>1.0142287474153714E-4</v>
      </c>
      <c r="D3103" s="358">
        <v>1.1779859830361076E-4</v>
      </c>
      <c r="E3103" s="327">
        <v>1.1229107403104291E-4</v>
      </c>
      <c r="F3103" s="332">
        <v>0</v>
      </c>
      <c r="G3103" s="358">
        <v>0</v>
      </c>
      <c r="H3103" s="327">
        <v>0</v>
      </c>
      <c r="I3103" s="332">
        <v>0</v>
      </c>
      <c r="J3103" s="358">
        <v>0</v>
      </c>
      <c r="K3103" s="327">
        <v>0</v>
      </c>
      <c r="L3103" s="336">
        <v>3.7594868300476983E-5</v>
      </c>
      <c r="M3103" s="210">
        <v>1.1415525114155251E-4</v>
      </c>
      <c r="N3103" s="325">
        <v>0</v>
      </c>
      <c r="O3103" s="358">
        <v>0</v>
      </c>
      <c r="P3103" s="327">
        <v>0</v>
      </c>
      <c r="Q3103" s="332">
        <v>3.2979664014146773E-2</v>
      </c>
      <c r="R3103" s="358">
        <v>0.28889041459425074</v>
      </c>
      <c r="S3103" s="327">
        <v>0.21716215802403344</v>
      </c>
      <c r="T3103" s="358">
        <v>0.18525154383948125</v>
      </c>
      <c r="U3103" s="358">
        <v>0.76500764424327983</v>
      </c>
      <c r="V3103" s="361">
        <v>0</v>
      </c>
    </row>
    <row r="3104" spans="1:22" hidden="1" outlineLevel="1">
      <c r="A3104" s="65">
        <v>3095</v>
      </c>
      <c r="B3104" s="117">
        <v>1</v>
      </c>
      <c r="C3104" s="325">
        <v>9.3710061071046178E-5</v>
      </c>
      <c r="D3104" s="358">
        <v>1.0949689810957844E-4</v>
      </c>
      <c r="E3104" s="327">
        <v>1.0358644017304501E-4</v>
      </c>
      <c r="F3104" s="332">
        <v>0</v>
      </c>
      <c r="G3104" s="358">
        <v>0</v>
      </c>
      <c r="H3104" s="327">
        <v>0</v>
      </c>
      <c r="I3104" s="332">
        <v>0</v>
      </c>
      <c r="J3104" s="358">
        <v>0</v>
      </c>
      <c r="K3104" s="327">
        <v>0</v>
      </c>
      <c r="L3104" s="336">
        <v>2.3496792687798115E-5</v>
      </c>
      <c r="M3104" s="210">
        <v>1.1415525114155251E-4</v>
      </c>
      <c r="N3104" s="325">
        <v>0</v>
      </c>
      <c r="O3104" s="358">
        <v>0</v>
      </c>
      <c r="P3104" s="327">
        <v>0</v>
      </c>
      <c r="Q3104" s="332">
        <v>3.2979664014146773E-2</v>
      </c>
      <c r="R3104" s="358">
        <v>0.2991488705690919</v>
      </c>
      <c r="S3104" s="327">
        <v>0.22378733009302385</v>
      </c>
      <c r="T3104" s="358">
        <v>0.14592089421574045</v>
      </c>
      <c r="U3104" s="358">
        <v>0.64861800265235248</v>
      </c>
      <c r="V3104" s="361">
        <v>0</v>
      </c>
    </row>
    <row r="3105" spans="1:22" hidden="1" outlineLevel="1">
      <c r="A3105" s="65">
        <v>3096</v>
      </c>
      <c r="B3105" s="117">
        <v>1</v>
      </c>
      <c r="C3105" s="325">
        <v>8.7109792646379694E-5</v>
      </c>
      <c r="D3105" s="358">
        <v>1.0302273847348298E-4</v>
      </c>
      <c r="E3105" s="327">
        <v>9.499855997335111E-5</v>
      </c>
      <c r="F3105" s="332">
        <v>0</v>
      </c>
      <c r="G3105" s="358">
        <v>0</v>
      </c>
      <c r="H3105" s="327">
        <v>0</v>
      </c>
      <c r="I3105" s="332">
        <v>0</v>
      </c>
      <c r="J3105" s="358">
        <v>0</v>
      </c>
      <c r="K3105" s="327">
        <v>0</v>
      </c>
      <c r="L3105" s="336">
        <v>9.3987170751192458E-6</v>
      </c>
      <c r="M3105" s="210">
        <v>1.1415525114155251E-4</v>
      </c>
      <c r="N3105" s="325">
        <v>0</v>
      </c>
      <c r="O3105" s="358">
        <v>0</v>
      </c>
      <c r="P3105" s="327">
        <v>0</v>
      </c>
      <c r="Q3105" s="332">
        <v>3.2979664014146773E-2</v>
      </c>
      <c r="R3105" s="358">
        <v>0.34575334303268773</v>
      </c>
      <c r="S3105" s="327">
        <v>0.24194114338507641</v>
      </c>
      <c r="T3105" s="358">
        <v>9.6862184977616964E-2</v>
      </c>
      <c r="U3105" s="358">
        <v>0.62647007085446726</v>
      </c>
      <c r="V3105" s="361">
        <v>0</v>
      </c>
    </row>
    <row r="3106" spans="1:22" hidden="1" outlineLevel="1">
      <c r="A3106" s="65">
        <v>3097</v>
      </c>
      <c r="B3106" s="117">
        <v>1</v>
      </c>
      <c r="C3106" s="325">
        <v>7.9703241431199948E-5</v>
      </c>
      <c r="D3106" s="358">
        <v>9.4837689804425359E-5</v>
      </c>
      <c r="E3106" s="327">
        <v>8.682580389207141E-5</v>
      </c>
      <c r="F3106" s="332">
        <v>0</v>
      </c>
      <c r="G3106" s="358">
        <v>0</v>
      </c>
      <c r="H3106" s="327">
        <v>0</v>
      </c>
      <c r="I3106" s="332">
        <v>0</v>
      </c>
      <c r="J3106" s="358">
        <v>0</v>
      </c>
      <c r="K3106" s="327">
        <v>0</v>
      </c>
      <c r="L3106" s="336">
        <v>5.8741981719495289E-6</v>
      </c>
      <c r="M3106" s="210">
        <v>1.1415525114155251E-4</v>
      </c>
      <c r="N3106" s="325">
        <v>0</v>
      </c>
      <c r="O3106" s="358">
        <v>0</v>
      </c>
      <c r="P3106" s="327">
        <v>0</v>
      </c>
      <c r="Q3106" s="332">
        <v>3.2979664014146773E-2</v>
      </c>
      <c r="R3106" s="358">
        <v>0.38909586684051006</v>
      </c>
      <c r="S3106" s="327">
        <v>0.28171749130108642</v>
      </c>
      <c r="T3106" s="358">
        <v>7.2280528962778978E-2</v>
      </c>
      <c r="U3106" s="358">
        <v>0.60556513522891231</v>
      </c>
      <c r="V3106" s="361">
        <v>0</v>
      </c>
    </row>
    <row r="3107" spans="1:22" hidden="1" outlineLevel="1">
      <c r="A3107" s="65">
        <v>3098</v>
      </c>
      <c r="B3107" s="117">
        <v>1</v>
      </c>
      <c r="C3107" s="325">
        <v>7.3277980123854158E-5</v>
      </c>
      <c r="D3107" s="358">
        <v>8.8091343276722281E-5</v>
      </c>
      <c r="E3107" s="327">
        <v>8.0118954853941881E-5</v>
      </c>
      <c r="F3107" s="332">
        <v>0</v>
      </c>
      <c r="G3107" s="358">
        <v>0</v>
      </c>
      <c r="H3107" s="327">
        <v>0</v>
      </c>
      <c r="I3107" s="332">
        <v>0</v>
      </c>
      <c r="J3107" s="358">
        <v>0</v>
      </c>
      <c r="K3107" s="327">
        <v>0</v>
      </c>
      <c r="L3107" s="336">
        <v>2.3496792687798115E-6</v>
      </c>
      <c r="M3107" s="210">
        <v>1.1415525114155251E-4</v>
      </c>
      <c r="N3107" s="325">
        <v>0</v>
      </c>
      <c r="O3107" s="358">
        <v>0</v>
      </c>
      <c r="P3107" s="327">
        <v>0</v>
      </c>
      <c r="Q3107" s="332">
        <v>3.2979664014146773E-2</v>
      </c>
      <c r="R3107" s="358">
        <v>0.39709193442226526</v>
      </c>
      <c r="S3107" s="327">
        <v>0.3399599231039685</v>
      </c>
      <c r="T3107" s="358">
        <v>5.4288848815748601E-2</v>
      </c>
      <c r="U3107" s="358">
        <v>0.53222836106142513</v>
      </c>
      <c r="V3107" s="361">
        <v>0</v>
      </c>
    </row>
    <row r="3108" spans="1:22" hidden="1" outlineLevel="1">
      <c r="A3108" s="65">
        <v>3099</v>
      </c>
      <c r="B3108" s="117">
        <v>1</v>
      </c>
      <c r="C3108" s="325">
        <v>7.1071640394775306E-5</v>
      </c>
      <c r="D3108" s="358">
        <v>8.3678027248513064E-5</v>
      </c>
      <c r="E3108" s="327">
        <v>7.5786096867993603E-5</v>
      </c>
      <c r="F3108" s="332">
        <v>0</v>
      </c>
      <c r="G3108" s="358">
        <v>0</v>
      </c>
      <c r="H3108" s="327">
        <v>0</v>
      </c>
      <c r="I3108" s="332">
        <v>0</v>
      </c>
      <c r="J3108" s="358">
        <v>0</v>
      </c>
      <c r="K3108" s="327">
        <v>0</v>
      </c>
      <c r="L3108" s="336">
        <v>1.1748396343899057E-6</v>
      </c>
      <c r="M3108" s="210">
        <v>1.1415525114155251E-4</v>
      </c>
      <c r="N3108" s="325">
        <v>0</v>
      </c>
      <c r="O3108" s="358">
        <v>0</v>
      </c>
      <c r="P3108" s="327">
        <v>0</v>
      </c>
      <c r="Q3108" s="332">
        <v>3.2979664014146773E-2</v>
      </c>
      <c r="R3108" s="358">
        <v>0.37951419059950009</v>
      </c>
      <c r="S3108" s="327">
        <v>0.25353730182751577</v>
      </c>
      <c r="T3108" s="358">
        <v>3.8493827291320781E-2</v>
      </c>
      <c r="U3108" s="358">
        <v>0.51279242091226063</v>
      </c>
      <c r="V3108" s="361">
        <v>0</v>
      </c>
    </row>
    <row r="3109" spans="1:22" hidden="1" outlineLevel="1">
      <c r="A3109" s="65">
        <v>3100</v>
      </c>
      <c r="B3109" s="117">
        <v>1</v>
      </c>
      <c r="C3109" s="325">
        <v>6.9509076847269028E-5</v>
      </c>
      <c r="D3109" s="358">
        <v>8.1714393244772409E-5</v>
      </c>
      <c r="E3109" s="327">
        <v>7.3438051073213242E-5</v>
      </c>
      <c r="F3109" s="332">
        <v>0</v>
      </c>
      <c r="G3109" s="358">
        <v>0</v>
      </c>
      <c r="H3109" s="327">
        <v>0</v>
      </c>
      <c r="I3109" s="332">
        <v>0</v>
      </c>
      <c r="J3109" s="358">
        <v>0</v>
      </c>
      <c r="K3109" s="327">
        <v>0</v>
      </c>
      <c r="L3109" s="336">
        <v>1.409807561267887E-5</v>
      </c>
      <c r="M3109" s="210">
        <v>1.1415525114155251E-4</v>
      </c>
      <c r="N3109" s="325">
        <v>0</v>
      </c>
      <c r="O3109" s="358">
        <v>0</v>
      </c>
      <c r="P3109" s="327">
        <v>0</v>
      </c>
      <c r="Q3109" s="332">
        <v>3.2979664014146773E-2</v>
      </c>
      <c r="R3109" s="358">
        <v>0.36763198888375009</v>
      </c>
      <c r="S3109" s="327">
        <v>0.23713050695244925</v>
      </c>
      <c r="T3109" s="358">
        <v>2.8138150927623073E-2</v>
      </c>
      <c r="U3109" s="358">
        <v>0.50420444735797865</v>
      </c>
      <c r="V3109" s="361">
        <v>0</v>
      </c>
    </row>
    <row r="3110" spans="1:22" hidden="1" outlineLevel="1">
      <c r="A3110" s="65">
        <v>3101</v>
      </c>
      <c r="B3110" s="117">
        <v>1</v>
      </c>
      <c r="C3110" s="325">
        <v>6.9046558037207171E-5</v>
      </c>
      <c r="D3110" s="358">
        <v>8.2200441265500287E-5</v>
      </c>
      <c r="E3110" s="327">
        <v>7.2387268148477283E-5</v>
      </c>
      <c r="F3110" s="332">
        <v>0</v>
      </c>
      <c r="G3110" s="358">
        <v>0</v>
      </c>
      <c r="H3110" s="327">
        <v>0</v>
      </c>
      <c r="I3110" s="332">
        <v>0</v>
      </c>
      <c r="J3110" s="358">
        <v>0</v>
      </c>
      <c r="K3110" s="327">
        <v>0</v>
      </c>
      <c r="L3110" s="336">
        <v>3.7594868300476983E-5</v>
      </c>
      <c r="M3110" s="210">
        <v>1.1415525114155251E-4</v>
      </c>
      <c r="N3110" s="325">
        <v>0</v>
      </c>
      <c r="O3110" s="358">
        <v>1.2464216102585303E-4</v>
      </c>
      <c r="P3110" s="327">
        <v>5.2433174251414853E-4</v>
      </c>
      <c r="Q3110" s="332">
        <v>3.2979664014146773E-2</v>
      </c>
      <c r="R3110" s="358">
        <v>0.32534867876045565</v>
      </c>
      <c r="S3110" s="327">
        <v>0.24015192325078016</v>
      </c>
      <c r="T3110" s="358">
        <v>3.8180018916663276E-2</v>
      </c>
      <c r="U3110" s="358">
        <v>0.4894014929420451</v>
      </c>
      <c r="V3110" s="361">
        <v>0</v>
      </c>
    </row>
    <row r="3111" spans="1:22" hidden="1" outlineLevel="1">
      <c r="A3111" s="65">
        <v>3102</v>
      </c>
      <c r="B3111" s="117">
        <v>1</v>
      </c>
      <c r="C3111" s="325">
        <v>6.8977805241116896E-5</v>
      </c>
      <c r="D3111" s="358">
        <v>8.2044905898867371E-5</v>
      </c>
      <c r="E3111" s="327">
        <v>7.2011061916164414E-5</v>
      </c>
      <c r="F3111" s="332">
        <v>0</v>
      </c>
      <c r="G3111" s="358">
        <v>0</v>
      </c>
      <c r="H3111" s="327">
        <v>0</v>
      </c>
      <c r="I3111" s="332">
        <v>0</v>
      </c>
      <c r="J3111" s="358">
        <v>0</v>
      </c>
      <c r="K3111" s="327">
        <v>0</v>
      </c>
      <c r="L3111" s="336">
        <v>9.3987170751192462E-5</v>
      </c>
      <c r="M3111" s="210">
        <v>1.1415525114155251E-4</v>
      </c>
      <c r="N3111" s="325">
        <v>1.2246026754845867E-2</v>
      </c>
      <c r="O3111" s="358">
        <v>1.7823474422692966E-2</v>
      </c>
      <c r="P3111" s="327">
        <v>2.1065939772254745E-2</v>
      </c>
      <c r="Q3111" s="332">
        <v>3.2979664014146773E-2</v>
      </c>
      <c r="R3111" s="358">
        <v>0.31171798040672677</v>
      </c>
      <c r="S3111" s="327">
        <v>0.24729191757272206</v>
      </c>
      <c r="T3111" s="358">
        <v>4.2259527787210857E-2</v>
      </c>
      <c r="U3111" s="358">
        <v>0.50691643900669914</v>
      </c>
      <c r="V3111" s="361">
        <v>0</v>
      </c>
    </row>
    <row r="3112" spans="1:22" hidden="1" outlineLevel="1">
      <c r="A3112" s="65">
        <v>3103</v>
      </c>
      <c r="B3112" s="117">
        <v>1</v>
      </c>
      <c r="C3112" s="325">
        <v>6.5733923316493875E-5</v>
      </c>
      <c r="D3112" s="358">
        <v>7.9206385457816504E-5</v>
      </c>
      <c r="E3112" s="327">
        <v>7.0259757041604473E-5</v>
      </c>
      <c r="F3112" s="332">
        <v>0</v>
      </c>
      <c r="G3112" s="358">
        <v>0</v>
      </c>
      <c r="H3112" s="327">
        <v>0</v>
      </c>
      <c r="I3112" s="332">
        <v>0</v>
      </c>
      <c r="J3112" s="358">
        <v>0</v>
      </c>
      <c r="K3112" s="327">
        <v>0</v>
      </c>
      <c r="L3112" s="336">
        <v>1.8210014333043539E-4</v>
      </c>
      <c r="M3112" s="210">
        <v>1.1415525114155251E-4</v>
      </c>
      <c r="N3112" s="325">
        <v>0.10324342556393132</v>
      </c>
      <c r="O3112" s="358">
        <v>0.15607450970412604</v>
      </c>
      <c r="P3112" s="327">
        <v>0.14244445769698907</v>
      </c>
      <c r="Q3112" s="332">
        <v>3.2979664014146773E-2</v>
      </c>
      <c r="R3112" s="358">
        <v>0.3005536326783792</v>
      </c>
      <c r="S3112" s="327">
        <v>0.20013082195932799</v>
      </c>
      <c r="T3112" s="358">
        <v>3.5564949127850722E-2</v>
      </c>
      <c r="U3112" s="358">
        <v>0.4775365294788923</v>
      </c>
      <c r="V3112" s="361">
        <v>0</v>
      </c>
    </row>
    <row r="3113" spans="1:22" hidden="1" outlineLevel="1">
      <c r="A3113" s="65">
        <v>3104</v>
      </c>
      <c r="B3113" s="117">
        <v>1</v>
      </c>
      <c r="C3113" s="325">
        <v>6.9777837777440106E-5</v>
      </c>
      <c r="D3113" s="358">
        <v>8.7935807910089365E-5</v>
      </c>
      <c r="E3113" s="327">
        <v>7.7744963801760643E-5</v>
      </c>
      <c r="F3113" s="332">
        <v>0</v>
      </c>
      <c r="G3113" s="358">
        <v>0</v>
      </c>
      <c r="H3113" s="327">
        <v>0</v>
      </c>
      <c r="I3113" s="332">
        <v>0</v>
      </c>
      <c r="J3113" s="358">
        <v>0</v>
      </c>
      <c r="K3113" s="327">
        <v>0</v>
      </c>
      <c r="L3113" s="336">
        <v>1.5860335064263727E-4</v>
      </c>
      <c r="M3113" s="210">
        <v>1.1415525114155251E-4</v>
      </c>
      <c r="N3113" s="325">
        <v>0.28015141206855082</v>
      </c>
      <c r="O3113" s="358">
        <v>0.37099677047556862</v>
      </c>
      <c r="P3113" s="327">
        <v>0.3409015626236101</v>
      </c>
      <c r="Q3113" s="332">
        <v>3.2979664014146773E-2</v>
      </c>
      <c r="R3113" s="358">
        <v>0.29921620305176183</v>
      </c>
      <c r="S3113" s="327">
        <v>0.21660513405377183</v>
      </c>
      <c r="T3113" s="358">
        <v>4.9790928778991016E-2</v>
      </c>
      <c r="U3113" s="358">
        <v>0.51539141290895119</v>
      </c>
      <c r="V3113" s="361">
        <v>0</v>
      </c>
    </row>
    <row r="3114" spans="1:22" hidden="1" outlineLevel="1">
      <c r="A3114" s="65">
        <v>3105</v>
      </c>
      <c r="B3114" s="117">
        <v>1</v>
      </c>
      <c r="C3114" s="325">
        <v>7.477179087527016E-5</v>
      </c>
      <c r="D3114" s="358">
        <v>1.0170068785710312E-4</v>
      </c>
      <c r="E3114" s="327">
        <v>8.6553378689362091E-5</v>
      </c>
      <c r="F3114" s="332">
        <v>0</v>
      </c>
      <c r="G3114" s="358">
        <v>0</v>
      </c>
      <c r="H3114" s="327">
        <v>0</v>
      </c>
      <c r="I3114" s="332">
        <v>0</v>
      </c>
      <c r="J3114" s="358">
        <v>0</v>
      </c>
      <c r="K3114" s="327">
        <v>0</v>
      </c>
      <c r="L3114" s="336">
        <v>1.4685495429873823E-4</v>
      </c>
      <c r="M3114" s="210">
        <v>1.1415525114155251E-4</v>
      </c>
      <c r="N3114" s="325">
        <v>0.45950860392413956</v>
      </c>
      <c r="O3114" s="358">
        <v>0.54538057696743292</v>
      </c>
      <c r="P3114" s="327">
        <v>0.53131688039181479</v>
      </c>
      <c r="Q3114" s="332">
        <v>3.2979664014146773E-2</v>
      </c>
      <c r="R3114" s="358">
        <v>0.31895595773193014</v>
      </c>
      <c r="S3114" s="327">
        <v>0.28359954415682714</v>
      </c>
      <c r="T3114" s="358">
        <v>6.3284688889263793E-2</v>
      </c>
      <c r="U3114" s="358">
        <v>0.54420632417660797</v>
      </c>
      <c r="V3114" s="361">
        <v>1.3890320483911263E-2</v>
      </c>
    </row>
    <row r="3115" spans="1:22" hidden="1" outlineLevel="1">
      <c r="A3115" s="65">
        <v>3106</v>
      </c>
      <c r="B3115" s="117">
        <v>1</v>
      </c>
      <c r="C3115" s="325">
        <v>7.9334476433988476E-5</v>
      </c>
      <c r="D3115" s="358">
        <v>1.0763047370998335E-4</v>
      </c>
      <c r="E3115" s="327">
        <v>9.43758737957298E-5</v>
      </c>
      <c r="F3115" s="332">
        <v>0</v>
      </c>
      <c r="G3115" s="358">
        <v>0</v>
      </c>
      <c r="H3115" s="327">
        <v>0</v>
      </c>
      <c r="I3115" s="332">
        <v>0</v>
      </c>
      <c r="J3115" s="358">
        <v>0</v>
      </c>
      <c r="K3115" s="327">
        <v>0</v>
      </c>
      <c r="L3115" s="336">
        <v>1.644775488145868E-4</v>
      </c>
      <c r="M3115" s="210">
        <v>1.1415525114155251E-4</v>
      </c>
      <c r="N3115" s="325">
        <v>0.62699656984810836</v>
      </c>
      <c r="O3115" s="358">
        <v>0.67273152826189531</v>
      </c>
      <c r="P3115" s="327">
        <v>0.67645432816042517</v>
      </c>
      <c r="Q3115" s="332">
        <v>3.2979664014146773E-2</v>
      </c>
      <c r="R3115" s="358">
        <v>0.34845396914631366</v>
      </c>
      <c r="S3115" s="327">
        <v>0.30779619004554154</v>
      </c>
      <c r="T3115" s="358">
        <v>8.0334943912321627E-2</v>
      </c>
      <c r="U3115" s="358">
        <v>0.54793531269359885</v>
      </c>
      <c r="V3115" s="361">
        <v>5.2260097711591465E-2</v>
      </c>
    </row>
    <row r="3116" spans="1:22" hidden="1" outlineLevel="1">
      <c r="A3116" s="65">
        <v>3107</v>
      </c>
      <c r="B3116" s="117">
        <v>1</v>
      </c>
      <c r="C3116" s="325">
        <v>8.131580701222643E-5</v>
      </c>
      <c r="D3116" s="358">
        <v>1.1097448409259122E-4</v>
      </c>
      <c r="E3116" s="327">
        <v>9.8254689777162537E-5</v>
      </c>
      <c r="F3116" s="332">
        <v>0</v>
      </c>
      <c r="G3116" s="358">
        <v>0</v>
      </c>
      <c r="H3116" s="327">
        <v>0</v>
      </c>
      <c r="I3116" s="332">
        <v>0</v>
      </c>
      <c r="J3116" s="358">
        <v>0</v>
      </c>
      <c r="K3116" s="327">
        <v>0</v>
      </c>
      <c r="L3116" s="336">
        <v>1.8797434150238492E-4</v>
      </c>
      <c r="M3116" s="210">
        <v>1.1415525114155251E-4</v>
      </c>
      <c r="N3116" s="325">
        <v>0.72571838553332746</v>
      </c>
      <c r="O3116" s="358">
        <v>0.74773385484676713</v>
      </c>
      <c r="P3116" s="327">
        <v>0.76725821053936849</v>
      </c>
      <c r="Q3116" s="332">
        <v>3.2979664014146773E-2</v>
      </c>
      <c r="R3116" s="358">
        <v>0.39321480658306796</v>
      </c>
      <c r="S3116" s="327">
        <v>0.31654816834571475</v>
      </c>
      <c r="T3116" s="358">
        <v>7.7196860165746575E-2</v>
      </c>
      <c r="U3116" s="358">
        <v>0.53290635897360539</v>
      </c>
      <c r="V3116" s="361">
        <v>2.6034616841918119E-2</v>
      </c>
    </row>
    <row r="3117" spans="1:22" hidden="1" outlineLevel="1">
      <c r="A3117" s="65">
        <v>3108</v>
      </c>
      <c r="B3117" s="117">
        <v>1</v>
      </c>
      <c r="C3117" s="325">
        <v>8.3584649283205534E-5</v>
      </c>
      <c r="D3117" s="358">
        <v>1.0899140816802144E-4</v>
      </c>
      <c r="E3117" s="327">
        <v>9.8786567553880736E-5</v>
      </c>
      <c r="F3117" s="332">
        <v>2.6260701235753528E-4</v>
      </c>
      <c r="G3117" s="358">
        <v>1.9255927616384564E-4</v>
      </c>
      <c r="H3117" s="327">
        <v>0</v>
      </c>
      <c r="I3117" s="332">
        <v>0</v>
      </c>
      <c r="J3117" s="358">
        <v>0</v>
      </c>
      <c r="K3117" s="327">
        <v>0</v>
      </c>
      <c r="L3117" s="336">
        <v>2.0677177565262342E-4</v>
      </c>
      <c r="M3117" s="210">
        <v>1.1415525114155251E-4</v>
      </c>
      <c r="N3117" s="325">
        <v>0.79919454606240259</v>
      </c>
      <c r="O3117" s="358">
        <v>0.80046617651242835</v>
      </c>
      <c r="P3117" s="327">
        <v>0.81182762255460905</v>
      </c>
      <c r="Q3117" s="332">
        <v>3.2979664014146773E-2</v>
      </c>
      <c r="R3117" s="358">
        <v>0.42780149800047468</v>
      </c>
      <c r="S3117" s="327">
        <v>0.32427050213998532</v>
      </c>
      <c r="T3117" s="358">
        <v>3.3577496088353184E-2</v>
      </c>
      <c r="U3117" s="358">
        <v>0.47798852808701237</v>
      </c>
      <c r="V3117" s="361">
        <v>6.0684835896705251E-2</v>
      </c>
    </row>
    <row r="3118" spans="1:22" hidden="1" outlineLevel="1">
      <c r="A3118" s="65">
        <v>3109</v>
      </c>
      <c r="B3118" s="117">
        <v>1</v>
      </c>
      <c r="C3118" s="325">
        <v>8.1172051165855855E-5</v>
      </c>
      <c r="D3118" s="358">
        <v>1.1043011030937598E-4</v>
      </c>
      <c r="E3118" s="327">
        <v>9.6425549130399937E-5</v>
      </c>
      <c r="F3118" s="332">
        <v>3.5264370230869019E-4</v>
      </c>
      <c r="G3118" s="358">
        <v>2.0656358715757977E-4</v>
      </c>
      <c r="H3118" s="327">
        <v>0</v>
      </c>
      <c r="I3118" s="332">
        <v>0</v>
      </c>
      <c r="J3118" s="358">
        <v>0</v>
      </c>
      <c r="K3118" s="327">
        <v>0</v>
      </c>
      <c r="L3118" s="336">
        <v>1.8797434150238492E-4</v>
      </c>
      <c r="M3118" s="210">
        <v>1.1415525114155251E-4</v>
      </c>
      <c r="N3118" s="325">
        <v>0.80126695059014585</v>
      </c>
      <c r="O3118" s="358">
        <v>0.80796318437718539</v>
      </c>
      <c r="P3118" s="327">
        <v>0.80912792421262081</v>
      </c>
      <c r="Q3118" s="332">
        <v>3.2979664014146773E-2</v>
      </c>
      <c r="R3118" s="358">
        <v>0.49482579053883857</v>
      </c>
      <c r="S3118" s="327">
        <v>0.3693723087415739</v>
      </c>
      <c r="T3118" s="358">
        <v>3.0334809550225616E-2</v>
      </c>
      <c r="U3118" s="358">
        <v>0.43516165996763234</v>
      </c>
      <c r="V3118" s="361">
        <v>0.15737120816470401</v>
      </c>
    </row>
    <row r="3119" spans="1:22" hidden="1" outlineLevel="1">
      <c r="A3119" s="65">
        <v>3110</v>
      </c>
      <c r="B3119" s="117">
        <v>1</v>
      </c>
      <c r="C3119" s="325">
        <v>7.6478110269147012E-5</v>
      </c>
      <c r="D3119" s="358">
        <v>1.0024254379491946E-4</v>
      </c>
      <c r="E3119" s="327">
        <v>9.172945754083923E-5</v>
      </c>
      <c r="F3119" s="332">
        <v>4.2767427726798598E-4</v>
      </c>
      <c r="G3119" s="358">
        <v>2.5207759788721605E-4</v>
      </c>
      <c r="H3119" s="327">
        <v>0</v>
      </c>
      <c r="I3119" s="332">
        <v>0</v>
      </c>
      <c r="J3119" s="358">
        <v>0</v>
      </c>
      <c r="K3119" s="327">
        <v>0</v>
      </c>
      <c r="L3119" s="336">
        <v>1.9032402077116473E-4</v>
      </c>
      <c r="M3119" s="210">
        <v>1.1415525114155251E-4</v>
      </c>
      <c r="N3119" s="325">
        <v>0.74437002628301574</v>
      </c>
      <c r="O3119" s="358">
        <v>0.7770338059128038</v>
      </c>
      <c r="P3119" s="327">
        <v>0.7274656990250723</v>
      </c>
      <c r="Q3119" s="332">
        <v>3.2979664014146773E-2</v>
      </c>
      <c r="R3119" s="358">
        <v>0.51298545934712259</v>
      </c>
      <c r="S3119" s="327">
        <v>0.42322609364333563</v>
      </c>
      <c r="T3119" s="358">
        <v>2.9288781634700594E-2</v>
      </c>
      <c r="U3119" s="358">
        <v>0.42081070415981903</v>
      </c>
      <c r="V3119" s="361">
        <v>0.13853674590582282</v>
      </c>
    </row>
    <row r="3120" spans="1:22" hidden="1" outlineLevel="1">
      <c r="A3120" s="65">
        <v>3111</v>
      </c>
      <c r="B3120" s="117">
        <v>1</v>
      </c>
      <c r="C3120" s="325">
        <v>7.5684327987013826E-5</v>
      </c>
      <c r="D3120" s="358">
        <v>9.6256950024950792E-5</v>
      </c>
      <c r="E3120" s="327">
        <v>8.8473327737027802E-5</v>
      </c>
      <c r="F3120" s="332">
        <v>4.8019567973949298E-4</v>
      </c>
      <c r="G3120" s="358">
        <v>2.4507544239034889E-4</v>
      </c>
      <c r="H3120" s="327">
        <v>0</v>
      </c>
      <c r="I3120" s="332">
        <v>0</v>
      </c>
      <c r="J3120" s="358">
        <v>0</v>
      </c>
      <c r="K3120" s="327">
        <v>0</v>
      </c>
      <c r="L3120" s="336">
        <v>2.1382081345896285E-4</v>
      </c>
      <c r="M3120" s="210">
        <v>1.1415525114155251E-4</v>
      </c>
      <c r="N3120" s="325">
        <v>0.65808263776425557</v>
      </c>
      <c r="O3120" s="358">
        <v>0.69350506605917939</v>
      </c>
      <c r="P3120" s="327">
        <v>0.65344774762771751</v>
      </c>
      <c r="Q3120" s="332">
        <v>3.2979664014146773E-2</v>
      </c>
      <c r="R3120" s="358">
        <v>0.54320963994332094</v>
      </c>
      <c r="S3120" s="327">
        <v>0.42837431617284938</v>
      </c>
      <c r="T3120" s="358">
        <v>3.1276234674198135E-2</v>
      </c>
      <c r="U3120" s="358">
        <v>0.42566968919711007</v>
      </c>
      <c r="V3120" s="361">
        <v>1.256954141184537E-2</v>
      </c>
    </row>
    <row r="3121" spans="1:22" hidden="1" outlineLevel="1">
      <c r="A3121" s="65">
        <v>3112</v>
      </c>
      <c r="B3121" s="117">
        <v>1</v>
      </c>
      <c r="C3121" s="325">
        <v>7.5515571123883142E-5</v>
      </c>
      <c r="D3121" s="358">
        <v>9.57709020042229E-5</v>
      </c>
      <c r="E3121" s="327">
        <v>8.5502595764626132E-5</v>
      </c>
      <c r="F3121" s="332">
        <v>5.0270485222728178E-4</v>
      </c>
      <c r="G3121" s="358">
        <v>2.5266111084528819E-4</v>
      </c>
      <c r="H3121" s="327">
        <v>0</v>
      </c>
      <c r="I3121" s="332">
        <v>0</v>
      </c>
      <c r="J3121" s="358">
        <v>0</v>
      </c>
      <c r="K3121" s="327">
        <v>0</v>
      </c>
      <c r="L3121" s="336">
        <v>2.2321953053408208E-4</v>
      </c>
      <c r="M3121" s="210">
        <v>1.1415525114155251E-4</v>
      </c>
      <c r="N3121" s="325">
        <v>0.536187571450636</v>
      </c>
      <c r="O3121" s="358">
        <v>0.5567077533105782</v>
      </c>
      <c r="P3121" s="327">
        <v>0.54638165905893099</v>
      </c>
      <c r="Q3121" s="332">
        <v>3.2979664014146773E-2</v>
      </c>
      <c r="R3121" s="358">
        <v>0.57220214364949207</v>
      </c>
      <c r="S3121" s="327">
        <v>0.42638254438042134</v>
      </c>
      <c r="T3121" s="358">
        <v>5.5544082314378629E-2</v>
      </c>
      <c r="U3121" s="358">
        <v>0.43538765927169237</v>
      </c>
      <c r="V3121" s="361">
        <v>4.7095317120536143E-3</v>
      </c>
    </row>
    <row r="3122" spans="1:22" hidden="1" outlineLevel="1">
      <c r="A3122" s="65">
        <v>3113</v>
      </c>
      <c r="B3122" s="117">
        <v>1</v>
      </c>
      <c r="C3122" s="325">
        <v>7.6090594509365455E-5</v>
      </c>
      <c r="D3122" s="358">
        <v>9.5712576241735556E-5</v>
      </c>
      <c r="E3122" s="327">
        <v>8.7863614188106931E-5</v>
      </c>
      <c r="F3122" s="332">
        <v>5.2521402471507057E-4</v>
      </c>
      <c r="G3122" s="358">
        <v>2.4507544239034889E-4</v>
      </c>
      <c r="H3122" s="327">
        <v>0</v>
      </c>
      <c r="I3122" s="332">
        <v>0</v>
      </c>
      <c r="J3122" s="358">
        <v>0</v>
      </c>
      <c r="K3122" s="327">
        <v>0</v>
      </c>
      <c r="L3122" s="336">
        <v>2.2321953053408208E-4</v>
      </c>
      <c r="M3122" s="210">
        <v>1.1415525114155251E-4</v>
      </c>
      <c r="N3122" s="325">
        <v>0.35683037959504732</v>
      </c>
      <c r="O3122" s="358">
        <v>0.37737231420735395</v>
      </c>
      <c r="P3122" s="327">
        <v>0.36129501356642069</v>
      </c>
      <c r="Q3122" s="332">
        <v>3.2979664014146773E-2</v>
      </c>
      <c r="R3122" s="358">
        <v>0.57624494975529394</v>
      </c>
      <c r="S3122" s="327">
        <v>0.44632557780676996</v>
      </c>
      <c r="T3122" s="358">
        <v>6.4749127970998813E-2</v>
      </c>
      <c r="U3122" s="358">
        <v>0.46623656427588966</v>
      </c>
      <c r="V3122" s="361">
        <v>8.163636195144746E-3</v>
      </c>
    </row>
    <row r="3123" spans="1:22" hidden="1" outlineLevel="1">
      <c r="A3123" s="65">
        <v>3114</v>
      </c>
      <c r="B3123" s="117">
        <v>1</v>
      </c>
      <c r="C3123" s="325">
        <v>7.7371896618320593E-5</v>
      </c>
      <c r="D3123" s="358">
        <v>9.6976301095628059E-5</v>
      </c>
      <c r="E3123" s="327">
        <v>8.9939234780177959E-5</v>
      </c>
      <c r="F3123" s="332">
        <v>5.4022013970692962E-4</v>
      </c>
      <c r="G3123" s="358">
        <v>1.8789117249926745E-4</v>
      </c>
      <c r="H3123" s="327">
        <v>0</v>
      </c>
      <c r="I3123" s="332">
        <v>0</v>
      </c>
      <c r="J3123" s="358">
        <v>0</v>
      </c>
      <c r="K3123" s="327">
        <v>0</v>
      </c>
      <c r="L3123" s="336">
        <v>1.644775488145868E-4</v>
      </c>
      <c r="M3123" s="210">
        <v>1.1415525114155251E-4</v>
      </c>
      <c r="N3123" s="325">
        <v>0.17313997827235925</v>
      </c>
      <c r="O3123" s="358">
        <v>0.16864667333995331</v>
      </c>
      <c r="P3123" s="327">
        <v>0.15788480406892033</v>
      </c>
      <c r="Q3123" s="332">
        <v>3.2979664014146773E-2</v>
      </c>
      <c r="R3123" s="358">
        <v>0.52968804413282566</v>
      </c>
      <c r="S3123" s="327">
        <v>0.42212893191805562</v>
      </c>
      <c r="T3123" s="358">
        <v>5.0732353902963531E-2</v>
      </c>
      <c r="U3123" s="358">
        <v>0.49776346719226705</v>
      </c>
      <c r="V3123" s="361">
        <v>1.8114523146188998E-3</v>
      </c>
    </row>
    <row r="3124" spans="1:22" hidden="1" outlineLevel="1">
      <c r="A3124" s="65">
        <v>3115</v>
      </c>
      <c r="B3124" s="117">
        <v>1</v>
      </c>
      <c r="C3124" s="325">
        <v>8.1165800911665832E-5</v>
      </c>
      <c r="D3124" s="358">
        <v>9.9309331595121919E-5</v>
      </c>
      <c r="E3124" s="327">
        <v>9.1898101713944999E-5</v>
      </c>
      <c r="F3124" s="332">
        <v>5.1771096721914083E-4</v>
      </c>
      <c r="G3124" s="358">
        <v>0</v>
      </c>
      <c r="H3124" s="327">
        <v>0</v>
      </c>
      <c r="I3124" s="332">
        <v>0</v>
      </c>
      <c r="J3124" s="358">
        <v>0</v>
      </c>
      <c r="K3124" s="327">
        <v>0</v>
      </c>
      <c r="L3124" s="336">
        <v>1.1748396343899057E-4</v>
      </c>
      <c r="M3124" s="210">
        <v>1.1415525114155251E-4</v>
      </c>
      <c r="N3124" s="325">
        <v>4.7100102903253338E-2</v>
      </c>
      <c r="O3124" s="358">
        <v>3.1335907488764601E-2</v>
      </c>
      <c r="P3124" s="327">
        <v>2.7889567646074417E-2</v>
      </c>
      <c r="Q3124" s="332">
        <v>3.2979664014146773E-2</v>
      </c>
      <c r="R3124" s="358">
        <v>0.44582369860642712</v>
      </c>
      <c r="S3124" s="327">
        <v>0.3754573430555459</v>
      </c>
      <c r="T3124" s="358">
        <v>0.13420538156186024</v>
      </c>
      <c r="U3124" s="358">
        <v>0.59370017176575962</v>
      </c>
      <c r="V3124" s="361">
        <v>0</v>
      </c>
    </row>
    <row r="3125" spans="1:22" hidden="1" outlineLevel="1">
      <c r="A3125" s="65">
        <v>3116</v>
      </c>
      <c r="B3125" s="117">
        <v>1</v>
      </c>
      <c r="C3125" s="325">
        <v>8.6078500705025549E-5</v>
      </c>
      <c r="D3125" s="358">
        <v>1.0121463983637524E-4</v>
      </c>
      <c r="E3125" s="327">
        <v>9.715201633762481E-5</v>
      </c>
      <c r="F3125" s="332">
        <v>4.2017121977205656E-4</v>
      </c>
      <c r="G3125" s="358">
        <v>0</v>
      </c>
      <c r="H3125" s="327">
        <v>0</v>
      </c>
      <c r="I3125" s="332">
        <v>0</v>
      </c>
      <c r="J3125" s="358">
        <v>0</v>
      </c>
      <c r="K3125" s="327">
        <v>0</v>
      </c>
      <c r="L3125" s="336">
        <v>8.811297257924293E-5</v>
      </c>
      <c r="M3125" s="210">
        <v>1.1415525114155251E-4</v>
      </c>
      <c r="N3125" s="325">
        <v>1.3188028812910933E-3</v>
      </c>
      <c r="O3125" s="358">
        <v>6.0400642312313704E-4</v>
      </c>
      <c r="P3125" s="327">
        <v>0</v>
      </c>
      <c r="Q3125" s="332">
        <v>3.2979664014146773E-2</v>
      </c>
      <c r="R3125" s="358">
        <v>0.39399328920153032</v>
      </c>
      <c r="S3125" s="327">
        <v>0.39197385686729991</v>
      </c>
      <c r="T3125" s="358">
        <v>0.27876643948741814</v>
      </c>
      <c r="U3125" s="358">
        <v>0.71088081092089717</v>
      </c>
      <c r="V3125" s="361">
        <v>0</v>
      </c>
    </row>
    <row r="3126" spans="1:22" hidden="1" outlineLevel="1">
      <c r="A3126" s="65">
        <v>3117</v>
      </c>
      <c r="B3126" s="117">
        <v>1</v>
      </c>
      <c r="C3126" s="325">
        <v>9.037867558776281E-5</v>
      </c>
      <c r="D3126" s="358">
        <v>1.1525170667499662E-4</v>
      </c>
      <c r="E3126" s="327">
        <v>1.0699824152126177E-4</v>
      </c>
      <c r="F3126" s="332">
        <v>2.7761312734939439E-4</v>
      </c>
      <c r="G3126" s="358">
        <v>0</v>
      </c>
      <c r="H3126" s="327">
        <v>0</v>
      </c>
      <c r="I3126" s="332">
        <v>0</v>
      </c>
      <c r="J3126" s="358">
        <v>0</v>
      </c>
      <c r="K3126" s="327">
        <v>0</v>
      </c>
      <c r="L3126" s="336">
        <v>5.8741981719495287E-5</v>
      </c>
      <c r="M3126" s="210">
        <v>1.1415525114155251E-4</v>
      </c>
      <c r="N3126" s="325">
        <v>0</v>
      </c>
      <c r="O3126" s="358">
        <v>0</v>
      </c>
      <c r="P3126" s="327">
        <v>0</v>
      </c>
      <c r="Q3126" s="332">
        <v>6.5959328028293546E-2</v>
      </c>
      <c r="R3126" s="358">
        <v>0.36552159118353705</v>
      </c>
      <c r="S3126" s="327">
        <v>0.36231671785425246</v>
      </c>
      <c r="T3126" s="358">
        <v>0.29895477825705108</v>
      </c>
      <c r="U3126" s="358">
        <v>0.82975644485648514</v>
      </c>
      <c r="V3126" s="361">
        <v>0</v>
      </c>
    </row>
    <row r="3127" spans="1:22" hidden="1" outlineLevel="1">
      <c r="A3127" s="65">
        <v>3118</v>
      </c>
      <c r="B3127" s="117">
        <v>1</v>
      </c>
      <c r="C3127" s="325">
        <v>9.5722642920234265E-5</v>
      </c>
      <c r="D3127" s="358">
        <v>1.1511561322919282E-4</v>
      </c>
      <c r="E3127" s="327">
        <v>1.0861982010881727E-4</v>
      </c>
      <c r="F3127" s="332">
        <v>0</v>
      </c>
      <c r="G3127" s="358">
        <v>0</v>
      </c>
      <c r="H3127" s="327">
        <v>0</v>
      </c>
      <c r="I3127" s="332">
        <v>0</v>
      </c>
      <c r="J3127" s="358">
        <v>0</v>
      </c>
      <c r="K3127" s="327">
        <v>0</v>
      </c>
      <c r="L3127" s="336">
        <v>3.7594868300476983E-5</v>
      </c>
      <c r="M3127" s="210">
        <v>1.1415525114155251E-4</v>
      </c>
      <c r="N3127" s="325">
        <v>0</v>
      </c>
      <c r="O3127" s="358">
        <v>0</v>
      </c>
      <c r="P3127" s="327">
        <v>0</v>
      </c>
      <c r="Q3127" s="332">
        <v>3.2979664014146773E-2</v>
      </c>
      <c r="R3127" s="358">
        <v>0.35693982746410496</v>
      </c>
      <c r="S3127" s="327">
        <v>0.37511975695865934</v>
      </c>
      <c r="T3127" s="358">
        <v>0.38493827291320776</v>
      </c>
      <c r="U3127" s="358">
        <v>0.86941932271902445</v>
      </c>
      <c r="V3127" s="361">
        <v>0</v>
      </c>
    </row>
    <row r="3128" spans="1:22" hidden="1" outlineLevel="1">
      <c r="A3128" s="65">
        <v>3119</v>
      </c>
      <c r="B3128" s="117">
        <v>1</v>
      </c>
      <c r="C3128" s="325">
        <v>9.0459928892233134E-5</v>
      </c>
      <c r="D3128" s="358">
        <v>1.0714442568925547E-4</v>
      </c>
      <c r="E3128" s="327">
        <v>1.0130325752176687E-4</v>
      </c>
      <c r="F3128" s="332">
        <v>0</v>
      </c>
      <c r="G3128" s="358">
        <v>0</v>
      </c>
      <c r="H3128" s="327">
        <v>0</v>
      </c>
      <c r="I3128" s="332">
        <v>0</v>
      </c>
      <c r="J3128" s="358">
        <v>0</v>
      </c>
      <c r="K3128" s="327">
        <v>0</v>
      </c>
      <c r="L3128" s="336">
        <v>2.3496792687798115E-5</v>
      </c>
      <c r="M3128" s="210">
        <v>1.1415525114155251E-4</v>
      </c>
      <c r="N3128" s="325">
        <v>0</v>
      </c>
      <c r="O3128" s="358">
        <v>0</v>
      </c>
      <c r="P3128" s="327">
        <v>0</v>
      </c>
      <c r="Q3128" s="332">
        <v>6.5959328028293546E-2</v>
      </c>
      <c r="R3128" s="358">
        <v>0.36583927309212555</v>
      </c>
      <c r="S3128" s="327">
        <v>0.4400970797672194</v>
      </c>
      <c r="T3128" s="358">
        <v>0.27908024786207569</v>
      </c>
      <c r="U3128" s="358">
        <v>0.76986662928057104</v>
      </c>
      <c r="V3128" s="361">
        <v>0</v>
      </c>
    </row>
    <row r="3129" spans="1:22" hidden="1" outlineLevel="1">
      <c r="A3129" s="65">
        <v>3120</v>
      </c>
      <c r="B3129" s="117">
        <v>1</v>
      </c>
      <c r="C3129" s="325">
        <v>8.2603359375371592E-5</v>
      </c>
      <c r="D3129" s="358">
        <v>9.9153796228489003E-5</v>
      </c>
      <c r="E3129" s="327">
        <v>9.1573785996433899E-5</v>
      </c>
      <c r="F3129" s="332">
        <v>0</v>
      </c>
      <c r="G3129" s="358">
        <v>0</v>
      </c>
      <c r="H3129" s="327">
        <v>0</v>
      </c>
      <c r="I3129" s="332">
        <v>0</v>
      </c>
      <c r="J3129" s="358">
        <v>0</v>
      </c>
      <c r="K3129" s="327">
        <v>0</v>
      </c>
      <c r="L3129" s="336">
        <v>9.3987170751192458E-6</v>
      </c>
      <c r="M3129" s="210">
        <v>1.1415525114155251E-4</v>
      </c>
      <c r="N3129" s="325">
        <v>0</v>
      </c>
      <c r="O3129" s="358">
        <v>0</v>
      </c>
      <c r="P3129" s="327">
        <v>0</v>
      </c>
      <c r="Q3129" s="332">
        <v>6.5959328028293546E-2</v>
      </c>
      <c r="R3129" s="358">
        <v>0.36863029123323643</v>
      </c>
      <c r="S3129" s="327">
        <v>0.44417345607352016</v>
      </c>
      <c r="T3129" s="358">
        <v>0.16349416319656082</v>
      </c>
      <c r="U3129" s="358">
        <v>0.68172690069715025</v>
      </c>
      <c r="V3129" s="361">
        <v>0</v>
      </c>
    </row>
    <row r="3130" spans="1:22" hidden="1" outlineLevel="1">
      <c r="A3130" s="65">
        <v>3121</v>
      </c>
      <c r="B3130" s="117">
        <v>1</v>
      </c>
      <c r="C3130" s="325">
        <v>7.5428067565222795E-5</v>
      </c>
      <c r="D3130" s="358">
        <v>9.1707540550937759E-5</v>
      </c>
      <c r="E3130" s="327">
        <v>8.1805396584999602E-5</v>
      </c>
      <c r="F3130" s="332">
        <v>0</v>
      </c>
      <c r="G3130" s="358">
        <v>0</v>
      </c>
      <c r="H3130" s="327">
        <v>0</v>
      </c>
      <c r="I3130" s="332">
        <v>0</v>
      </c>
      <c r="J3130" s="358">
        <v>0</v>
      </c>
      <c r="K3130" s="327">
        <v>0</v>
      </c>
      <c r="L3130" s="336">
        <v>5.8741981719495289E-6</v>
      </c>
      <c r="M3130" s="210">
        <v>1.1415525114155251E-4</v>
      </c>
      <c r="N3130" s="325">
        <v>0</v>
      </c>
      <c r="O3130" s="358">
        <v>0</v>
      </c>
      <c r="P3130" s="327">
        <v>0</v>
      </c>
      <c r="Q3130" s="332">
        <v>6.5959328028293546E-2</v>
      </c>
      <c r="R3130" s="358">
        <v>0.33651309534128543</v>
      </c>
      <c r="S3130" s="327">
        <v>0.46058025094858662</v>
      </c>
      <c r="T3130" s="358">
        <v>5.4811862773511119E-2</v>
      </c>
      <c r="U3130" s="358">
        <v>0.52578738089571375</v>
      </c>
      <c r="V3130" s="361">
        <v>0</v>
      </c>
    </row>
    <row r="3131" spans="1:22" hidden="1" outlineLevel="1">
      <c r="A3131" s="65">
        <v>3122</v>
      </c>
      <c r="B3131" s="117">
        <v>1</v>
      </c>
      <c r="C3131" s="325">
        <v>7.1790419626628193E-5</v>
      </c>
      <c r="D3131" s="358">
        <v>8.5602777410595505E-5</v>
      </c>
      <c r="E3131" s="327">
        <v>7.5578534808786504E-5</v>
      </c>
      <c r="F3131" s="332">
        <v>0</v>
      </c>
      <c r="G3131" s="358">
        <v>0</v>
      </c>
      <c r="H3131" s="327">
        <v>0</v>
      </c>
      <c r="I3131" s="332">
        <v>0</v>
      </c>
      <c r="J3131" s="358">
        <v>0</v>
      </c>
      <c r="K3131" s="327">
        <v>0</v>
      </c>
      <c r="L3131" s="336">
        <v>2.3496792687798115E-6</v>
      </c>
      <c r="M3131" s="210">
        <v>1.1415525114155251E-4</v>
      </c>
      <c r="N3131" s="325">
        <v>0</v>
      </c>
      <c r="O3131" s="358">
        <v>0</v>
      </c>
      <c r="P3131" s="327">
        <v>0</v>
      </c>
      <c r="Q3131" s="332">
        <v>6.5959328028293546E-2</v>
      </c>
      <c r="R3131" s="358">
        <v>0.30712076757686763</v>
      </c>
      <c r="S3131" s="327">
        <v>0.41406901202689861</v>
      </c>
      <c r="T3131" s="358">
        <v>5.8368357686296182E-2</v>
      </c>
      <c r="U3131" s="358">
        <v>0.49335648076309602</v>
      </c>
      <c r="V3131" s="361">
        <v>0</v>
      </c>
    </row>
    <row r="3132" spans="1:22" hidden="1" outlineLevel="1">
      <c r="A3132" s="65">
        <v>3123</v>
      </c>
      <c r="B3132" s="117">
        <v>1</v>
      </c>
      <c r="C3132" s="325">
        <v>6.9840340319340358E-5</v>
      </c>
      <c r="D3132" s="358">
        <v>8.2375418552962332E-5</v>
      </c>
      <c r="E3132" s="327">
        <v>7.2270514490173295E-5</v>
      </c>
      <c r="F3132" s="332">
        <v>0</v>
      </c>
      <c r="G3132" s="358">
        <v>0</v>
      </c>
      <c r="H3132" s="327">
        <v>0</v>
      </c>
      <c r="I3132" s="332">
        <v>0</v>
      </c>
      <c r="J3132" s="358">
        <v>0</v>
      </c>
      <c r="K3132" s="327">
        <v>0</v>
      </c>
      <c r="L3132" s="336">
        <v>1.1748396343899057E-6</v>
      </c>
      <c r="M3132" s="210">
        <v>1.1415525114155251E-4</v>
      </c>
      <c r="N3132" s="325">
        <v>0</v>
      </c>
      <c r="O3132" s="358">
        <v>0</v>
      </c>
      <c r="P3132" s="327">
        <v>0</v>
      </c>
      <c r="Q3132" s="332">
        <v>3.2979664014146773E-2</v>
      </c>
      <c r="R3132" s="358">
        <v>0.28586050618513942</v>
      </c>
      <c r="S3132" s="327">
        <v>0.36093260103622005</v>
      </c>
      <c r="T3132" s="358">
        <v>5.1778381818488553E-2</v>
      </c>
      <c r="U3132" s="358">
        <v>0.46838355766446021</v>
      </c>
      <c r="V3132" s="361">
        <v>0</v>
      </c>
    </row>
    <row r="3133" spans="1:22" hidden="1" outlineLevel="1">
      <c r="A3133" s="65">
        <v>3124</v>
      </c>
      <c r="B3133" s="117">
        <v>1</v>
      </c>
      <c r="C3133" s="325">
        <v>6.987159159029049E-5</v>
      </c>
      <c r="D3133" s="358">
        <v>8.0625645678341937E-5</v>
      </c>
      <c r="E3133" s="327">
        <v>7.1401348367243543E-5</v>
      </c>
      <c r="F3133" s="332">
        <v>0</v>
      </c>
      <c r="G3133" s="358">
        <v>0</v>
      </c>
      <c r="H3133" s="327">
        <v>0</v>
      </c>
      <c r="I3133" s="332">
        <v>0</v>
      </c>
      <c r="J3133" s="358">
        <v>0</v>
      </c>
      <c r="K3133" s="327">
        <v>0</v>
      </c>
      <c r="L3133" s="336">
        <v>1.409807561267887E-5</v>
      </c>
      <c r="M3133" s="210">
        <v>1.1415525114155251E-4</v>
      </c>
      <c r="N3133" s="325">
        <v>0</v>
      </c>
      <c r="O3133" s="358">
        <v>0</v>
      </c>
      <c r="P3133" s="327">
        <v>0</v>
      </c>
      <c r="Q3133" s="332">
        <v>6.5959328028293546E-2</v>
      </c>
      <c r="R3133" s="358">
        <v>0.2395860764381805</v>
      </c>
      <c r="S3133" s="327">
        <v>0.2927313102711972</v>
      </c>
      <c r="T3133" s="358">
        <v>4.6443639449310944E-2</v>
      </c>
      <c r="U3133" s="358">
        <v>0.4629595743670189</v>
      </c>
      <c r="V3133" s="361">
        <v>0</v>
      </c>
    </row>
    <row r="3134" spans="1:22" hidden="1" outlineLevel="1">
      <c r="A3134" s="65">
        <v>3125</v>
      </c>
      <c r="B3134" s="117">
        <v>1</v>
      </c>
      <c r="C3134" s="325">
        <v>7.1415404375226683E-5</v>
      </c>
      <c r="D3134" s="358">
        <v>8.1636625561455937E-5</v>
      </c>
      <c r="E3134" s="327">
        <v>7.2335377633675515E-5</v>
      </c>
      <c r="F3134" s="332">
        <v>0</v>
      </c>
      <c r="G3134" s="358">
        <v>0</v>
      </c>
      <c r="H3134" s="327">
        <v>0</v>
      </c>
      <c r="I3134" s="332">
        <v>0</v>
      </c>
      <c r="J3134" s="358">
        <v>0</v>
      </c>
      <c r="K3134" s="327">
        <v>0</v>
      </c>
      <c r="L3134" s="336">
        <v>3.7594868300476983E-5</v>
      </c>
      <c r="M3134" s="210">
        <v>1.1415525114155251E-4</v>
      </c>
      <c r="N3134" s="325">
        <v>0</v>
      </c>
      <c r="O3134" s="358">
        <v>1.2464216102585303E-4</v>
      </c>
      <c r="P3134" s="327">
        <v>7.8649761377122269E-4</v>
      </c>
      <c r="Q3134" s="332">
        <v>6.5959328028293546E-2</v>
      </c>
      <c r="R3134" s="358">
        <v>0.20849903511797069</v>
      </c>
      <c r="S3134" s="327">
        <v>0.26448360357824913</v>
      </c>
      <c r="T3134" s="358">
        <v>4.8849503655018493E-2</v>
      </c>
      <c r="U3134" s="358">
        <v>0.45674459350536739</v>
      </c>
      <c r="V3134" s="361">
        <v>0</v>
      </c>
    </row>
    <row r="3135" spans="1:22" hidden="1" outlineLevel="1">
      <c r="A3135" s="65">
        <v>3126</v>
      </c>
      <c r="B3135" s="117">
        <v>1</v>
      </c>
      <c r="C3135" s="325">
        <v>7.7384397126700641E-5</v>
      </c>
      <c r="D3135" s="358">
        <v>8.2822582732031982E-5</v>
      </c>
      <c r="E3135" s="327">
        <v>7.6162303100306484E-5</v>
      </c>
      <c r="F3135" s="332">
        <v>0</v>
      </c>
      <c r="G3135" s="358">
        <v>0</v>
      </c>
      <c r="H3135" s="327">
        <v>0</v>
      </c>
      <c r="I3135" s="332">
        <v>0</v>
      </c>
      <c r="J3135" s="358">
        <v>0</v>
      </c>
      <c r="K3135" s="327">
        <v>0</v>
      </c>
      <c r="L3135" s="336">
        <v>9.3987170751192462E-5</v>
      </c>
      <c r="M3135" s="210">
        <v>1.1415525114155251E-4</v>
      </c>
      <c r="N3135" s="325">
        <v>1.582563457549312E-2</v>
      </c>
      <c r="O3135" s="358">
        <v>1.986159134179781E-2</v>
      </c>
      <c r="P3135" s="327">
        <v>2.1398830051793424E-2</v>
      </c>
      <c r="Q3135" s="332">
        <v>3.2979664014146773E-2</v>
      </c>
      <c r="R3135" s="358">
        <v>0.18174042044500413</v>
      </c>
      <c r="S3135" s="327">
        <v>0.21300137828311225</v>
      </c>
      <c r="T3135" s="358">
        <v>5.7217726979218654E-2</v>
      </c>
      <c r="U3135" s="358">
        <v>0.47019155209694058</v>
      </c>
      <c r="V3135" s="361">
        <v>0</v>
      </c>
    </row>
    <row r="3136" spans="1:22" hidden="1" outlineLevel="1">
      <c r="A3136" s="65">
        <v>3127</v>
      </c>
      <c r="B3136" s="117">
        <v>1</v>
      </c>
      <c r="C3136" s="325">
        <v>9.3122537177183818E-5</v>
      </c>
      <c r="D3136" s="358">
        <v>8.6574873452051275E-5</v>
      </c>
      <c r="E3136" s="327">
        <v>8.6034473541344331E-5</v>
      </c>
      <c r="F3136" s="332">
        <v>0</v>
      </c>
      <c r="G3136" s="358">
        <v>0</v>
      </c>
      <c r="H3136" s="327">
        <v>0</v>
      </c>
      <c r="I3136" s="332">
        <v>0</v>
      </c>
      <c r="J3136" s="358">
        <v>0</v>
      </c>
      <c r="K3136" s="327">
        <v>0</v>
      </c>
      <c r="L3136" s="336">
        <v>1.8210014333043539E-4</v>
      </c>
      <c r="M3136" s="210">
        <v>1.1415525114155251E-4</v>
      </c>
      <c r="N3136" s="325">
        <v>0.10380862679877037</v>
      </c>
      <c r="O3136" s="358">
        <v>0.15648431394927451</v>
      </c>
      <c r="P3136" s="327">
        <v>0.13345217149406227</v>
      </c>
      <c r="Q3136" s="332">
        <v>3.2979664014146773E-2</v>
      </c>
      <c r="R3136" s="358">
        <v>0.15053030301397508</v>
      </c>
      <c r="S3136" s="327">
        <v>0.14099378008929789</v>
      </c>
      <c r="T3136" s="358">
        <v>8.6506508613919245E-2</v>
      </c>
      <c r="U3136" s="358">
        <v>0.56206026919735219</v>
      </c>
      <c r="V3136" s="361">
        <v>2.889299652157977E-2</v>
      </c>
    </row>
    <row r="3137" spans="1:22" hidden="1" outlineLevel="1">
      <c r="A3137" s="65">
        <v>3128</v>
      </c>
      <c r="B3137" s="117">
        <v>1</v>
      </c>
      <c r="C3137" s="325">
        <v>1.1435465066069906E-4</v>
      </c>
      <c r="D3137" s="358">
        <v>1.0337269304840706E-4</v>
      </c>
      <c r="E3137" s="327">
        <v>1.0419615372196588E-4</v>
      </c>
      <c r="F3137" s="332">
        <v>0</v>
      </c>
      <c r="G3137" s="358">
        <v>0</v>
      </c>
      <c r="H3137" s="327">
        <v>0</v>
      </c>
      <c r="I3137" s="332">
        <v>0</v>
      </c>
      <c r="J3137" s="358">
        <v>0</v>
      </c>
      <c r="K3137" s="327">
        <v>0</v>
      </c>
      <c r="L3137" s="336">
        <v>1.5860335064263727E-4</v>
      </c>
      <c r="M3137" s="210">
        <v>1.1415525114155251E-4</v>
      </c>
      <c r="N3137" s="325">
        <v>0.27110819231112621</v>
      </c>
      <c r="O3137" s="358">
        <v>0.37246312997808345</v>
      </c>
      <c r="P3137" s="327">
        <v>0.32702689625808551</v>
      </c>
      <c r="Q3137" s="332">
        <v>6.5959328028293546E-2</v>
      </c>
      <c r="R3137" s="358">
        <v>0.13977737502416357</v>
      </c>
      <c r="S3137" s="327">
        <v>0.11164891167106981</v>
      </c>
      <c r="T3137" s="358">
        <v>0.17991680147030364</v>
      </c>
      <c r="U3137" s="358">
        <v>0.68500389060602107</v>
      </c>
      <c r="V3137" s="361">
        <v>0.1597760949144196</v>
      </c>
    </row>
    <row r="3138" spans="1:22" hidden="1" outlineLevel="1">
      <c r="A3138" s="65">
        <v>3129</v>
      </c>
      <c r="B3138" s="117">
        <v>1</v>
      </c>
      <c r="C3138" s="325">
        <v>1.3201161874751993E-4</v>
      </c>
      <c r="D3138" s="358">
        <v>1.1482398441675609E-4</v>
      </c>
      <c r="E3138" s="327">
        <v>1.1890711466826932E-4</v>
      </c>
      <c r="F3138" s="332">
        <v>0</v>
      </c>
      <c r="G3138" s="358">
        <v>0</v>
      </c>
      <c r="H3138" s="327">
        <v>0</v>
      </c>
      <c r="I3138" s="332">
        <v>0</v>
      </c>
      <c r="J3138" s="358">
        <v>0</v>
      </c>
      <c r="K3138" s="327">
        <v>0</v>
      </c>
      <c r="L3138" s="336">
        <v>1.4685495429873823E-4</v>
      </c>
      <c r="M3138" s="210">
        <v>1.1415525114155251E-4</v>
      </c>
      <c r="N3138" s="325">
        <v>0.4542333923989752</v>
      </c>
      <c r="O3138" s="358">
        <v>0.54869085121107775</v>
      </c>
      <c r="P3138" s="327">
        <v>0.51185137587933871</v>
      </c>
      <c r="Q3138" s="332">
        <v>3.2979664014146773E-2</v>
      </c>
      <c r="R3138" s="358">
        <v>0.1725886759091943</v>
      </c>
      <c r="S3138" s="327">
        <v>0.15489398091898485</v>
      </c>
      <c r="T3138" s="358">
        <v>0.21956125946870197</v>
      </c>
      <c r="U3138" s="358">
        <v>0.78116659448357373</v>
      </c>
      <c r="V3138" s="361">
        <v>0.29635075861491927</v>
      </c>
    </row>
    <row r="3139" spans="1:22" hidden="1" outlineLevel="1">
      <c r="A3139" s="65">
        <v>3130</v>
      </c>
      <c r="B3139" s="117">
        <v>1</v>
      </c>
      <c r="C3139" s="325">
        <v>1.3494298796264169E-4</v>
      </c>
      <c r="D3139" s="358">
        <v>1.1820687864102218E-4</v>
      </c>
      <c r="E3139" s="327">
        <v>1.2731337806615701E-4</v>
      </c>
      <c r="F3139" s="332">
        <v>0</v>
      </c>
      <c r="G3139" s="358">
        <v>0</v>
      </c>
      <c r="H3139" s="327">
        <v>0</v>
      </c>
      <c r="I3139" s="332">
        <v>0</v>
      </c>
      <c r="J3139" s="358">
        <v>0</v>
      </c>
      <c r="K3139" s="327">
        <v>0</v>
      </c>
      <c r="L3139" s="336">
        <v>1.644775488145868E-4</v>
      </c>
      <c r="M3139" s="210">
        <v>1.1415525114155251E-4</v>
      </c>
      <c r="N3139" s="325">
        <v>0.61964895379520091</v>
      </c>
      <c r="O3139" s="358">
        <v>0.68594034014989413</v>
      </c>
      <c r="P3139" s="327">
        <v>0.64968354145689167</v>
      </c>
      <c r="Q3139" s="332">
        <v>3.2979664014146773E-2</v>
      </c>
      <c r="R3139" s="358">
        <v>0.19539368131978241</v>
      </c>
      <c r="S3139" s="327">
        <v>0.21100960649068409</v>
      </c>
      <c r="T3139" s="358">
        <v>0.18242726846756371</v>
      </c>
      <c r="U3139" s="358">
        <v>0.72749175976931102</v>
      </c>
      <c r="V3139" s="361">
        <v>0.42245080447221456</v>
      </c>
    </row>
    <row r="3140" spans="1:22" hidden="1" outlineLevel="1">
      <c r="A3140" s="65">
        <v>3131</v>
      </c>
      <c r="B3140" s="117">
        <v>1</v>
      </c>
      <c r="C3140" s="325">
        <v>1.3624929108835694E-4</v>
      </c>
      <c r="D3140" s="358">
        <v>1.1604882542899036E-4</v>
      </c>
      <c r="E3140" s="327">
        <v>1.2770255692717033E-4</v>
      </c>
      <c r="F3140" s="332">
        <v>0</v>
      </c>
      <c r="G3140" s="358">
        <v>0</v>
      </c>
      <c r="H3140" s="327">
        <v>0</v>
      </c>
      <c r="I3140" s="332">
        <v>0</v>
      </c>
      <c r="J3140" s="358">
        <v>0</v>
      </c>
      <c r="K3140" s="327">
        <v>0</v>
      </c>
      <c r="L3140" s="336">
        <v>1.8797434150238492E-4</v>
      </c>
      <c r="M3140" s="210">
        <v>1.1415525114155251E-4</v>
      </c>
      <c r="N3140" s="325">
        <v>0.72232717812429326</v>
      </c>
      <c r="O3140" s="358">
        <v>0.76757914545252814</v>
      </c>
      <c r="P3140" s="327">
        <v>0.73758226053936904</v>
      </c>
      <c r="Q3140" s="332">
        <v>3.2979664014146773E-2</v>
      </c>
      <c r="R3140" s="358">
        <v>0.20671295691291994</v>
      </c>
      <c r="S3140" s="327">
        <v>0.22490980732037102</v>
      </c>
      <c r="T3140" s="358">
        <v>0.10993753392167974</v>
      </c>
      <c r="U3140" s="358">
        <v>0.65731897585866461</v>
      </c>
      <c r="V3140" s="361">
        <v>0.52040985807728479</v>
      </c>
    </row>
    <row r="3141" spans="1:22" hidden="1" outlineLevel="1">
      <c r="A3141" s="65">
        <v>3132</v>
      </c>
      <c r="B3141" s="117">
        <v>1</v>
      </c>
      <c r="C3141" s="325">
        <v>1.3652430227271804E-4</v>
      </c>
      <c r="D3141" s="358">
        <v>1.1964558078237672E-4</v>
      </c>
      <c r="E3141" s="327">
        <v>1.246280439251651E-4</v>
      </c>
      <c r="F3141" s="332">
        <v>2.551039548616056E-4</v>
      </c>
      <c r="G3141" s="358">
        <v>0</v>
      </c>
      <c r="H3141" s="327">
        <v>0</v>
      </c>
      <c r="I3141" s="332">
        <v>0</v>
      </c>
      <c r="J3141" s="358">
        <v>0</v>
      </c>
      <c r="K3141" s="327">
        <v>0</v>
      </c>
      <c r="L3141" s="336">
        <v>2.0677177565262342E-4</v>
      </c>
      <c r="M3141" s="210">
        <v>1.1415525114155251E-4</v>
      </c>
      <c r="N3141" s="325">
        <v>0.77847050078497115</v>
      </c>
      <c r="O3141" s="358">
        <v>0.81339237535826991</v>
      </c>
      <c r="P3141" s="327">
        <v>0.78363260466123219</v>
      </c>
      <c r="Q3141" s="332">
        <v>6.5959328028293546E-2</v>
      </c>
      <c r="R3141" s="358">
        <v>0.21334421524812924</v>
      </c>
      <c r="S3141" s="327">
        <v>0.20792067297297587</v>
      </c>
      <c r="T3141" s="358">
        <v>0.11663211258103987</v>
      </c>
      <c r="U3141" s="358">
        <v>0.62635707120243733</v>
      </c>
      <c r="V3141" s="361">
        <v>0.5121034555893792</v>
      </c>
    </row>
    <row r="3142" spans="1:22" hidden="1" outlineLevel="1">
      <c r="A3142" s="65">
        <v>3133</v>
      </c>
      <c r="B3142" s="117">
        <v>1</v>
      </c>
      <c r="C3142" s="325">
        <v>1.2792395250724352E-4</v>
      </c>
      <c r="D3142" s="358">
        <v>1.2114260868621862E-4</v>
      </c>
      <c r="E3142" s="327">
        <v>1.2202054555637587E-4</v>
      </c>
      <c r="F3142" s="332">
        <v>3.5264370230869019E-4</v>
      </c>
      <c r="G3142" s="358">
        <v>0</v>
      </c>
      <c r="H3142" s="327">
        <v>0</v>
      </c>
      <c r="I3142" s="332">
        <v>0</v>
      </c>
      <c r="J3142" s="358">
        <v>0</v>
      </c>
      <c r="K3142" s="327">
        <v>0</v>
      </c>
      <c r="L3142" s="336">
        <v>1.8797434150238492E-4</v>
      </c>
      <c r="M3142" s="210">
        <v>1.1415525114155251E-4</v>
      </c>
      <c r="N3142" s="325">
        <v>0.76452887032560812</v>
      </c>
      <c r="O3142" s="358">
        <v>0.81611457234003237</v>
      </c>
      <c r="P3142" s="327">
        <v>0.77990558154685397</v>
      </c>
      <c r="Q3142" s="332">
        <v>6.5959328028293546E-2</v>
      </c>
      <c r="R3142" s="358">
        <v>0.21539551527522638</v>
      </c>
      <c r="S3142" s="327">
        <v>0.16879418174867178</v>
      </c>
      <c r="T3142" s="358">
        <v>9.4247115188804409E-2</v>
      </c>
      <c r="U3142" s="358">
        <v>0.56228626850141228</v>
      </c>
      <c r="V3142" s="361">
        <v>0.5404582155526898</v>
      </c>
    </row>
    <row r="3143" spans="1:22" hidden="1" outlineLevel="1">
      <c r="A3143" s="65">
        <v>3134</v>
      </c>
      <c r="B3143" s="117">
        <v>1</v>
      </c>
      <c r="C3143" s="325">
        <v>1.2958026986760018E-4</v>
      </c>
      <c r="D3143" s="358">
        <v>1.1820687864102218E-4</v>
      </c>
      <c r="E3143" s="327">
        <v>1.1868657998036177E-4</v>
      </c>
      <c r="F3143" s="332">
        <v>4.2017121977205656E-4</v>
      </c>
      <c r="G3143" s="358">
        <v>0</v>
      </c>
      <c r="H3143" s="327">
        <v>0</v>
      </c>
      <c r="I3143" s="332">
        <v>0</v>
      </c>
      <c r="J3143" s="358">
        <v>0</v>
      </c>
      <c r="K3143" s="327">
        <v>0</v>
      </c>
      <c r="L3143" s="336">
        <v>1.9032402077116473E-4</v>
      </c>
      <c r="M3143" s="210">
        <v>1.1415525114155251E-4</v>
      </c>
      <c r="N3143" s="325">
        <v>0.70461753943267003</v>
      </c>
      <c r="O3143" s="358">
        <v>0.77847915514093968</v>
      </c>
      <c r="P3143" s="327">
        <v>0.73106347596208288</v>
      </c>
      <c r="Q3143" s="332">
        <v>6.5959328028293546E-2</v>
      </c>
      <c r="R3143" s="358">
        <v>0.21197242274774594</v>
      </c>
      <c r="S3143" s="327">
        <v>0.15115519070957062</v>
      </c>
      <c r="T3143" s="358">
        <v>7.1234501047253942E-2</v>
      </c>
      <c r="U3143" s="358">
        <v>0.53527935166623586</v>
      </c>
      <c r="V3143" s="361">
        <v>0.52649460328212039</v>
      </c>
    </row>
    <row r="3144" spans="1:22" hidden="1" outlineLevel="1">
      <c r="A3144" s="65">
        <v>3135</v>
      </c>
      <c r="B3144" s="117">
        <v>1</v>
      </c>
      <c r="C3144" s="325">
        <v>1.3468047728666067E-4</v>
      </c>
      <c r="D3144" s="358">
        <v>1.1517393899168016E-4</v>
      </c>
      <c r="E3144" s="327">
        <v>1.210865162899439E-4</v>
      </c>
      <c r="F3144" s="332">
        <v>4.9520179473135236E-4</v>
      </c>
      <c r="G3144" s="358">
        <v>0</v>
      </c>
      <c r="H3144" s="327">
        <v>0</v>
      </c>
      <c r="I3144" s="332">
        <v>0</v>
      </c>
      <c r="J3144" s="358">
        <v>0</v>
      </c>
      <c r="K3144" s="327">
        <v>0</v>
      </c>
      <c r="L3144" s="336">
        <v>2.1382081345896285E-4</v>
      </c>
      <c r="M3144" s="210">
        <v>1.1415525114155251E-4</v>
      </c>
      <c r="N3144" s="325">
        <v>0.61964895379520091</v>
      </c>
      <c r="O3144" s="358">
        <v>0.69485258855414356</v>
      </c>
      <c r="P3144" s="327">
        <v>0.65066879575477421</v>
      </c>
      <c r="Q3144" s="332">
        <v>9.8938992042440319E-2</v>
      </c>
      <c r="R3144" s="358">
        <v>0.22941416824786107</v>
      </c>
      <c r="S3144" s="327">
        <v>0.15256462302967011</v>
      </c>
      <c r="T3144" s="358">
        <v>0.11558608466551484</v>
      </c>
      <c r="U3144" s="358">
        <v>0.58861518742440844</v>
      </c>
      <c r="V3144" s="361">
        <v>0.46712062152803768</v>
      </c>
    </row>
    <row r="3145" spans="1:22" hidden="1" outlineLevel="1">
      <c r="A3145" s="65">
        <v>3136</v>
      </c>
      <c r="B3145" s="117">
        <v>1</v>
      </c>
      <c r="C3145" s="325">
        <v>1.37755602348153E-4</v>
      </c>
      <c r="D3145" s="358">
        <v>1.1457123944597758E-4</v>
      </c>
      <c r="E3145" s="327">
        <v>1.2269512224879895E-4</v>
      </c>
      <c r="F3145" s="332">
        <v>5.7023236969064816E-4</v>
      </c>
      <c r="G3145" s="358">
        <v>0</v>
      </c>
      <c r="H3145" s="327">
        <v>0</v>
      </c>
      <c r="I3145" s="332">
        <v>0</v>
      </c>
      <c r="J3145" s="358">
        <v>0</v>
      </c>
      <c r="K3145" s="327">
        <v>0</v>
      </c>
      <c r="L3145" s="336">
        <v>2.2321953053408208E-4</v>
      </c>
      <c r="M3145" s="210">
        <v>1.1415525114155251E-4</v>
      </c>
      <c r="N3145" s="325">
        <v>0.47589943973447174</v>
      </c>
      <c r="O3145" s="358">
        <v>0.56372359102086511</v>
      </c>
      <c r="P3145" s="327">
        <v>0.50580814429969234</v>
      </c>
      <c r="Q3145" s="332">
        <v>0.13191865605658709</v>
      </c>
      <c r="R3145" s="358">
        <v>0.22816531133174481</v>
      </c>
      <c r="S3145" s="327">
        <v>0.11446777631126878</v>
      </c>
      <c r="T3145" s="358">
        <v>0.15031421146094553</v>
      </c>
      <c r="U3145" s="358">
        <v>0.63539704336483926</v>
      </c>
      <c r="V3145" s="361">
        <v>0.39388227679781795</v>
      </c>
    </row>
    <row r="3146" spans="1:22" hidden="1" outlineLevel="1">
      <c r="A3146" s="65">
        <v>3137</v>
      </c>
      <c r="B3146" s="117">
        <v>1</v>
      </c>
      <c r="C3146" s="325">
        <v>1.3737433684256147E-4</v>
      </c>
      <c r="D3146" s="358">
        <v>1.1777915638278164E-4</v>
      </c>
      <c r="E3146" s="327">
        <v>1.2578260787950461E-4</v>
      </c>
      <c r="F3146" s="332">
        <v>5.8523848468250721E-4</v>
      </c>
      <c r="G3146" s="358">
        <v>0</v>
      </c>
      <c r="H3146" s="327">
        <v>0</v>
      </c>
      <c r="I3146" s="332">
        <v>0</v>
      </c>
      <c r="J3146" s="358">
        <v>0</v>
      </c>
      <c r="K3146" s="327">
        <v>0</v>
      </c>
      <c r="L3146" s="336">
        <v>2.2321953053408208E-4</v>
      </c>
      <c r="M3146" s="210">
        <v>1.1415525114155251E-4</v>
      </c>
      <c r="N3146" s="325">
        <v>0.34759875942600965</v>
      </c>
      <c r="O3146" s="358">
        <v>0.38881512556661196</v>
      </c>
      <c r="P3146" s="327">
        <v>0.32686532263042195</v>
      </c>
      <c r="Q3146" s="332">
        <v>9.8938992042440319E-2</v>
      </c>
      <c r="R3146" s="358">
        <v>0.20919866360084732</v>
      </c>
      <c r="S3146" s="327">
        <v>8.4093263387138004E-2</v>
      </c>
      <c r="T3146" s="358">
        <v>0.19749007045112399</v>
      </c>
      <c r="U3146" s="358">
        <v>0.6958518572009037</v>
      </c>
      <c r="V3146" s="361">
        <v>0.30975704792444336</v>
      </c>
    </row>
    <row r="3147" spans="1:22" hidden="1" outlineLevel="1">
      <c r="A3147" s="65">
        <v>3138</v>
      </c>
      <c r="B3147" s="117">
        <v>1</v>
      </c>
      <c r="C3147" s="325">
        <v>1.3158660146259823E-4</v>
      </c>
      <c r="D3147" s="358">
        <v>1.1906232315750326E-4</v>
      </c>
      <c r="E3147" s="327">
        <v>1.2273404013490028E-4</v>
      </c>
      <c r="F3147" s="332">
        <v>6.2275377216215516E-4</v>
      </c>
      <c r="G3147" s="358">
        <v>0</v>
      </c>
      <c r="H3147" s="327">
        <v>0</v>
      </c>
      <c r="I3147" s="332">
        <v>0</v>
      </c>
      <c r="J3147" s="358">
        <v>0</v>
      </c>
      <c r="K3147" s="327">
        <v>0</v>
      </c>
      <c r="L3147" s="336">
        <v>1.644775488145868E-4</v>
      </c>
      <c r="M3147" s="210">
        <v>1.1415525114155251E-4</v>
      </c>
      <c r="N3147" s="325">
        <v>0.1593867482246093</v>
      </c>
      <c r="O3147" s="358">
        <v>0.17530886866274137</v>
      </c>
      <c r="P3147" s="327">
        <v>0.15226531198819468</v>
      </c>
      <c r="Q3147" s="332">
        <v>3.2979664014146773E-2</v>
      </c>
      <c r="R3147" s="358">
        <v>0.16557981083780851</v>
      </c>
      <c r="S3147" s="327">
        <v>9.6111411361084295E-2</v>
      </c>
      <c r="T3147" s="358">
        <v>0.22343156275614454</v>
      </c>
      <c r="U3147" s="358">
        <v>0.7508826877395266</v>
      </c>
      <c r="V3147" s="361">
        <v>0.21914244210739189</v>
      </c>
    </row>
    <row r="3148" spans="1:22" hidden="1" outlineLevel="1">
      <c r="A3148" s="65">
        <v>3139</v>
      </c>
      <c r="B3148" s="117">
        <v>1</v>
      </c>
      <c r="C3148" s="325">
        <v>1.2653639607705796E-4</v>
      </c>
      <c r="D3148" s="358">
        <v>1.1704036339127525E-4</v>
      </c>
      <c r="E3148" s="327">
        <v>1.2074922794373236E-4</v>
      </c>
      <c r="F3148" s="332">
        <v>6.3025682965808457E-4</v>
      </c>
      <c r="G3148" s="358">
        <v>0</v>
      </c>
      <c r="H3148" s="327">
        <v>0</v>
      </c>
      <c r="I3148" s="332">
        <v>0</v>
      </c>
      <c r="J3148" s="358">
        <v>0</v>
      </c>
      <c r="K3148" s="327">
        <v>0</v>
      </c>
      <c r="L3148" s="336">
        <v>1.1748396343899057E-4</v>
      </c>
      <c r="M3148" s="210">
        <v>1.1415525114155251E-4</v>
      </c>
      <c r="N3148" s="325">
        <v>4.2578493024541017E-2</v>
      </c>
      <c r="O3148" s="358">
        <v>3.1406565259309918E-2</v>
      </c>
      <c r="P3148" s="327">
        <v>3.6916609102373078E-2</v>
      </c>
      <c r="Q3148" s="332">
        <v>3.2979664014146773E-2</v>
      </c>
      <c r="R3148" s="358">
        <v>0.12670289870729493</v>
      </c>
      <c r="S3148" s="327">
        <v>0.11327778186454431</v>
      </c>
      <c r="T3148" s="358">
        <v>0.21778301201230943</v>
      </c>
      <c r="U3148" s="358">
        <v>0.77845460283485313</v>
      </c>
      <c r="V3148" s="361">
        <v>0.10086018682694942</v>
      </c>
    </row>
    <row r="3149" spans="1:22" hidden="1" outlineLevel="1">
      <c r="A3149" s="65">
        <v>3140</v>
      </c>
      <c r="B3149" s="117">
        <v>1</v>
      </c>
      <c r="C3149" s="325">
        <v>1.261738813340365E-4</v>
      </c>
      <c r="D3149" s="358">
        <v>1.2007330304061726E-4</v>
      </c>
      <c r="E3149" s="327">
        <v>1.231491642533145E-4</v>
      </c>
      <c r="F3149" s="332">
        <v>5.4022013970692962E-4</v>
      </c>
      <c r="G3149" s="358">
        <v>0</v>
      </c>
      <c r="H3149" s="327">
        <v>0</v>
      </c>
      <c r="I3149" s="332">
        <v>0</v>
      </c>
      <c r="J3149" s="358">
        <v>0</v>
      </c>
      <c r="K3149" s="327">
        <v>0</v>
      </c>
      <c r="L3149" s="336">
        <v>8.811297257924293E-5</v>
      </c>
      <c r="M3149" s="210">
        <v>1.1415525114155251E-4</v>
      </c>
      <c r="N3149" s="325">
        <v>1.3188028812910933E-3</v>
      </c>
      <c r="O3149" s="358">
        <v>1.2080128462462741E-3</v>
      </c>
      <c r="P3149" s="327">
        <v>5.8103265929321701E-4</v>
      </c>
      <c r="Q3149" s="332">
        <v>6.5959328028293546E-2</v>
      </c>
      <c r="R3149" s="358">
        <v>9.8989286005104121E-2</v>
      </c>
      <c r="S3149" s="327">
        <v>8.5679931863302292E-2</v>
      </c>
      <c r="T3149" s="358">
        <v>0.32039835052531401</v>
      </c>
      <c r="U3149" s="358">
        <v>0.86715932967842391</v>
      </c>
      <c r="V3149" s="361">
        <v>0</v>
      </c>
    </row>
    <row r="3150" spans="1:22" hidden="1" outlineLevel="1">
      <c r="A3150" s="65">
        <v>3141</v>
      </c>
      <c r="B3150" s="117">
        <v>1</v>
      </c>
      <c r="C3150" s="325">
        <v>1.2668640217761856E-4</v>
      </c>
      <c r="D3150" s="358">
        <v>1.345380921374792E-4</v>
      </c>
      <c r="E3150" s="327">
        <v>1.2816957156038631E-4</v>
      </c>
      <c r="F3150" s="332">
        <v>3.5264370230869019E-4</v>
      </c>
      <c r="G3150" s="358">
        <v>0</v>
      </c>
      <c r="H3150" s="327">
        <v>0</v>
      </c>
      <c r="I3150" s="332">
        <v>0</v>
      </c>
      <c r="J3150" s="358">
        <v>0</v>
      </c>
      <c r="K3150" s="327">
        <v>0</v>
      </c>
      <c r="L3150" s="336">
        <v>5.8741981719495287E-5</v>
      </c>
      <c r="M3150" s="210">
        <v>1.1415525114155251E-4</v>
      </c>
      <c r="N3150" s="325">
        <v>0</v>
      </c>
      <c r="O3150" s="358">
        <v>0</v>
      </c>
      <c r="P3150" s="327">
        <v>0</v>
      </c>
      <c r="Q3150" s="332">
        <v>6.5959328028293546E-2</v>
      </c>
      <c r="R3150" s="358">
        <v>8.1626961687533112E-2</v>
      </c>
      <c r="S3150" s="327">
        <v>0.14929002406907299</v>
      </c>
      <c r="T3150" s="358">
        <v>0.39048222086549039</v>
      </c>
      <c r="U3150" s="358">
        <v>0.92422415395358748</v>
      </c>
      <c r="V3150" s="361">
        <v>0</v>
      </c>
    </row>
    <row r="3151" spans="1:22" hidden="1" outlineLevel="1">
      <c r="A3151" s="65">
        <v>3142</v>
      </c>
      <c r="B3151" s="117">
        <v>1</v>
      </c>
      <c r="C3151" s="325">
        <v>1.268926605658894E-4</v>
      </c>
      <c r="D3151" s="358">
        <v>1.2998868266346616E-4</v>
      </c>
      <c r="E3151" s="327">
        <v>1.2432967346505489E-4</v>
      </c>
      <c r="F3151" s="332">
        <v>0</v>
      </c>
      <c r="G3151" s="358">
        <v>0</v>
      </c>
      <c r="H3151" s="327">
        <v>0</v>
      </c>
      <c r="I3151" s="332">
        <v>0</v>
      </c>
      <c r="J3151" s="358">
        <v>0</v>
      </c>
      <c r="K3151" s="327">
        <v>0</v>
      </c>
      <c r="L3151" s="336">
        <v>3.7594868300476983E-5</v>
      </c>
      <c r="M3151" s="210">
        <v>1.1415525114155251E-4</v>
      </c>
      <c r="N3151" s="325">
        <v>0</v>
      </c>
      <c r="O3151" s="358">
        <v>0</v>
      </c>
      <c r="P3151" s="327">
        <v>0</v>
      </c>
      <c r="Q3151" s="332">
        <v>3.2979664014146773E-2</v>
      </c>
      <c r="R3151" s="358">
        <v>6.2180718341973938E-2</v>
      </c>
      <c r="S3151" s="327">
        <v>0.1380989689428975</v>
      </c>
      <c r="T3151" s="358">
        <v>0.36882944301412252</v>
      </c>
      <c r="U3151" s="358">
        <v>0.8862562708714985</v>
      </c>
      <c r="V3151" s="361">
        <v>0</v>
      </c>
    </row>
    <row r="3152" spans="1:22" hidden="1" outlineLevel="1">
      <c r="A3152" s="65">
        <v>3143</v>
      </c>
      <c r="B3152" s="117">
        <v>1</v>
      </c>
      <c r="C3152" s="325">
        <v>1.138671308338771E-4</v>
      </c>
      <c r="D3152" s="358">
        <v>1.1945116157408556E-4</v>
      </c>
      <c r="E3152" s="327">
        <v>1.1220026563013979E-4</v>
      </c>
      <c r="F3152" s="332">
        <v>0</v>
      </c>
      <c r="G3152" s="358">
        <v>0</v>
      </c>
      <c r="H3152" s="327">
        <v>0</v>
      </c>
      <c r="I3152" s="332">
        <v>0</v>
      </c>
      <c r="J3152" s="358">
        <v>0</v>
      </c>
      <c r="K3152" s="327">
        <v>0</v>
      </c>
      <c r="L3152" s="336">
        <v>2.3496792687798115E-5</v>
      </c>
      <c r="M3152" s="210">
        <v>1.1415525114155251E-4</v>
      </c>
      <c r="N3152" s="325">
        <v>0</v>
      </c>
      <c r="O3152" s="358">
        <v>0</v>
      </c>
      <c r="P3152" s="327">
        <v>0</v>
      </c>
      <c r="Q3152" s="332">
        <v>6.5959328028293546E-2</v>
      </c>
      <c r="R3152" s="358">
        <v>6.4073666904406038E-2</v>
      </c>
      <c r="S3152" s="327">
        <v>0.14074059742703166</v>
      </c>
      <c r="T3152" s="358">
        <v>0.2266742492942721</v>
      </c>
      <c r="U3152" s="358">
        <v>0.75461167625651748</v>
      </c>
      <c r="V3152" s="361">
        <v>0</v>
      </c>
    </row>
    <row r="3153" spans="1:22" hidden="1" outlineLevel="1">
      <c r="A3153" s="65">
        <v>3144</v>
      </c>
      <c r="B3153" s="117">
        <v>1</v>
      </c>
      <c r="C3153" s="325">
        <v>1.0421673836447836E-4</v>
      </c>
      <c r="D3153" s="358">
        <v>1.0848591822646443E-4</v>
      </c>
      <c r="E3153" s="327">
        <v>9.9577897904607829E-5</v>
      </c>
      <c r="F3153" s="332">
        <v>0</v>
      </c>
      <c r="G3153" s="358">
        <v>0</v>
      </c>
      <c r="H3153" s="327">
        <v>0</v>
      </c>
      <c r="I3153" s="332">
        <v>0</v>
      </c>
      <c r="J3153" s="358">
        <v>0</v>
      </c>
      <c r="K3153" s="327">
        <v>0</v>
      </c>
      <c r="L3153" s="336">
        <v>9.3987170751192458E-6</v>
      </c>
      <c r="M3153" s="210">
        <v>1.1415525114155251E-4</v>
      </c>
      <c r="N3153" s="325">
        <v>0</v>
      </c>
      <c r="O3153" s="358">
        <v>0</v>
      </c>
      <c r="P3153" s="327">
        <v>0</v>
      </c>
      <c r="Q3153" s="332">
        <v>6.5959328028293546E-2</v>
      </c>
      <c r="R3153" s="358">
        <v>6.6720721902325308E-2</v>
      </c>
      <c r="S3153" s="327">
        <v>0.1795970197738265</v>
      </c>
      <c r="T3153" s="358">
        <v>0.15052341704405056</v>
      </c>
      <c r="U3153" s="358">
        <v>0.68251789826136056</v>
      </c>
      <c r="V3153" s="361">
        <v>0</v>
      </c>
    </row>
    <row r="3154" spans="1:22" hidden="1" outlineLevel="1">
      <c r="A3154" s="65">
        <v>3145</v>
      </c>
      <c r="B3154" s="117">
        <v>1</v>
      </c>
      <c r="C3154" s="325">
        <v>9.4728852504020276E-5</v>
      </c>
      <c r="D3154" s="358">
        <v>1.0004812458662831E-4</v>
      </c>
      <c r="E3154" s="327">
        <v>8.727984589658695E-5</v>
      </c>
      <c r="F3154" s="332">
        <v>0</v>
      </c>
      <c r="G3154" s="358">
        <v>0</v>
      </c>
      <c r="H3154" s="327">
        <v>0</v>
      </c>
      <c r="I3154" s="332">
        <v>0</v>
      </c>
      <c r="J3154" s="358">
        <v>0</v>
      </c>
      <c r="K3154" s="327">
        <v>0</v>
      </c>
      <c r="L3154" s="336">
        <v>5.8741981719495289E-6</v>
      </c>
      <c r="M3154" s="210">
        <v>1.1415525114155251E-4</v>
      </c>
      <c r="N3154" s="325">
        <v>0</v>
      </c>
      <c r="O3154" s="358">
        <v>0</v>
      </c>
      <c r="P3154" s="327">
        <v>0</v>
      </c>
      <c r="Q3154" s="332">
        <v>3.2979664014146773E-2</v>
      </c>
      <c r="R3154" s="358">
        <v>8.344586874079353E-2</v>
      </c>
      <c r="S3154" s="327">
        <v>0.16654922729397745</v>
      </c>
      <c r="T3154" s="358">
        <v>8.5146672323736738E-2</v>
      </c>
      <c r="U3154" s="358">
        <v>0.50646444039857907</v>
      </c>
      <c r="V3154" s="361">
        <v>0</v>
      </c>
    </row>
    <row r="3155" spans="1:22" hidden="1" outlineLevel="1">
      <c r="A3155" s="65">
        <v>3146</v>
      </c>
      <c r="B3155" s="117">
        <v>1</v>
      </c>
      <c r="C3155" s="325">
        <v>9.1234960411796249E-5</v>
      </c>
      <c r="D3155" s="358">
        <v>9.3729500317165772E-5</v>
      </c>
      <c r="E3155" s="327">
        <v>8.074164103156319E-5</v>
      </c>
      <c r="F3155" s="332">
        <v>0</v>
      </c>
      <c r="G3155" s="358">
        <v>0</v>
      </c>
      <c r="H3155" s="327">
        <v>0</v>
      </c>
      <c r="I3155" s="332">
        <v>0</v>
      </c>
      <c r="J3155" s="358">
        <v>0</v>
      </c>
      <c r="K3155" s="327">
        <v>0</v>
      </c>
      <c r="L3155" s="336">
        <v>2.3496792687798115E-6</v>
      </c>
      <c r="M3155" s="210">
        <v>1.1415525114155251E-4</v>
      </c>
      <c r="N3155" s="325">
        <v>0</v>
      </c>
      <c r="O3155" s="358">
        <v>0</v>
      </c>
      <c r="P3155" s="327">
        <v>0</v>
      </c>
      <c r="Q3155" s="332">
        <v>6.5959328028293546E-2</v>
      </c>
      <c r="R3155" s="358">
        <v>0.10789117366629573</v>
      </c>
      <c r="S3155" s="327">
        <v>0.15902944515783882</v>
      </c>
      <c r="T3155" s="358">
        <v>6.0983427475108737E-2</v>
      </c>
      <c r="U3155" s="358">
        <v>0.4894014929420451</v>
      </c>
      <c r="V3155" s="361">
        <v>0</v>
      </c>
    </row>
    <row r="3156" spans="1:22" hidden="1" outlineLevel="1">
      <c r="A3156" s="65">
        <v>3147</v>
      </c>
      <c r="B3156" s="117">
        <v>1</v>
      </c>
      <c r="C3156" s="325">
        <v>8.797857797879318E-5</v>
      </c>
      <c r="D3156" s="358">
        <v>9.0813212192798447E-5</v>
      </c>
      <c r="E3156" s="327">
        <v>7.7252003911143773E-5</v>
      </c>
      <c r="F3156" s="332">
        <v>0</v>
      </c>
      <c r="G3156" s="358">
        <v>0</v>
      </c>
      <c r="H3156" s="327">
        <v>0</v>
      </c>
      <c r="I3156" s="332">
        <v>0</v>
      </c>
      <c r="J3156" s="358">
        <v>0</v>
      </c>
      <c r="K3156" s="327">
        <v>0</v>
      </c>
      <c r="L3156" s="336">
        <v>1.1748396343899057E-6</v>
      </c>
      <c r="M3156" s="210">
        <v>1.1415525114155251E-4</v>
      </c>
      <c r="N3156" s="325">
        <v>0</v>
      </c>
      <c r="O3156" s="358">
        <v>0</v>
      </c>
      <c r="P3156" s="327">
        <v>0</v>
      </c>
      <c r="Q3156" s="332">
        <v>3.2979664014146773E-2</v>
      </c>
      <c r="R3156" s="358">
        <v>0.12238117379250028</v>
      </c>
      <c r="S3156" s="327">
        <v>0.1377444966307679</v>
      </c>
      <c r="T3156" s="358">
        <v>3.4728126795430705E-2</v>
      </c>
      <c r="U3156" s="358">
        <v>0.45165960916401621</v>
      </c>
      <c r="V3156" s="361">
        <v>0</v>
      </c>
    </row>
    <row r="3157" spans="1:22" hidden="1" outlineLevel="1">
      <c r="A3157" s="65">
        <v>3148</v>
      </c>
      <c r="B3157" s="117">
        <v>1</v>
      </c>
      <c r="C3157" s="325">
        <v>8.7072291121239538E-5</v>
      </c>
      <c r="D3157" s="358">
        <v>8.9005113555690708E-5</v>
      </c>
      <c r="E3157" s="327">
        <v>7.6512564075218462E-5</v>
      </c>
      <c r="F3157" s="332">
        <v>0</v>
      </c>
      <c r="G3157" s="358">
        <v>0</v>
      </c>
      <c r="H3157" s="327">
        <v>0</v>
      </c>
      <c r="I3157" s="332">
        <v>0</v>
      </c>
      <c r="J3157" s="358">
        <v>0</v>
      </c>
      <c r="K3157" s="327">
        <v>0</v>
      </c>
      <c r="L3157" s="336">
        <v>1.409807561267887E-5</v>
      </c>
      <c r="M3157" s="210">
        <v>1.1415525114155251E-4</v>
      </c>
      <c r="N3157" s="325">
        <v>0</v>
      </c>
      <c r="O3157" s="358">
        <v>0</v>
      </c>
      <c r="P3157" s="327">
        <v>0</v>
      </c>
      <c r="Q3157" s="332">
        <v>3.2979664014146773E-2</v>
      </c>
      <c r="R3157" s="358">
        <v>0.12765418902780939</v>
      </c>
      <c r="S3157" s="327">
        <v>0.11780146320441912</v>
      </c>
      <c r="T3157" s="358">
        <v>3.0230206758673113E-2</v>
      </c>
      <c r="U3157" s="358">
        <v>0.44126364117725381</v>
      </c>
      <c r="V3157" s="361">
        <v>0</v>
      </c>
    </row>
    <row r="3158" spans="1:22" hidden="1" outlineLevel="1">
      <c r="A3158" s="65">
        <v>3149</v>
      </c>
      <c r="B3158" s="117">
        <v>1</v>
      </c>
      <c r="C3158" s="325">
        <v>8.7634813998341789E-5</v>
      </c>
      <c r="D3158" s="358">
        <v>8.7683062939310861E-5</v>
      </c>
      <c r="E3158" s="327">
        <v>7.7900635346165974E-5</v>
      </c>
      <c r="F3158" s="332">
        <v>0</v>
      </c>
      <c r="G3158" s="358">
        <v>0</v>
      </c>
      <c r="H3158" s="327">
        <v>0</v>
      </c>
      <c r="I3158" s="332">
        <v>0</v>
      </c>
      <c r="J3158" s="358">
        <v>0</v>
      </c>
      <c r="K3158" s="327">
        <v>0</v>
      </c>
      <c r="L3158" s="336">
        <v>3.7594868300476983E-5</v>
      </c>
      <c r="M3158" s="210">
        <v>1.1415525114155251E-4</v>
      </c>
      <c r="N3158" s="325">
        <v>0</v>
      </c>
      <c r="O3158" s="358">
        <v>2.4928432205170606E-4</v>
      </c>
      <c r="P3158" s="327">
        <v>0</v>
      </c>
      <c r="Q3158" s="332">
        <v>3.2979664014146773E-2</v>
      </c>
      <c r="R3158" s="358">
        <v>0.12855812470781861</v>
      </c>
      <c r="S3158" s="327">
        <v>0.12442663527340962</v>
      </c>
      <c r="T3158" s="358">
        <v>3.5355743544745716E-2</v>
      </c>
      <c r="U3158" s="358">
        <v>0.44544462830236481</v>
      </c>
      <c r="V3158" s="361">
        <v>0</v>
      </c>
    </row>
    <row r="3159" spans="1:22" hidden="1" outlineLevel="1">
      <c r="A3159" s="65">
        <v>3150</v>
      </c>
      <c r="B3159" s="117">
        <v>1</v>
      </c>
      <c r="C3159" s="325">
        <v>9.2241251336390285E-5</v>
      </c>
      <c r="D3159" s="358">
        <v>8.8071901355893167E-5</v>
      </c>
      <c r="E3159" s="327">
        <v>8.0910285204668973E-5</v>
      </c>
      <c r="F3159" s="332">
        <v>0</v>
      </c>
      <c r="G3159" s="358">
        <v>0</v>
      </c>
      <c r="H3159" s="327">
        <v>0</v>
      </c>
      <c r="I3159" s="332">
        <v>0</v>
      </c>
      <c r="J3159" s="358">
        <v>0</v>
      </c>
      <c r="K3159" s="327">
        <v>0</v>
      </c>
      <c r="L3159" s="336">
        <v>9.3987170751192462E-5</v>
      </c>
      <c r="M3159" s="210">
        <v>1.1415525114155251E-4</v>
      </c>
      <c r="N3159" s="325">
        <v>1.8651640749688322E-2</v>
      </c>
      <c r="O3159" s="358">
        <v>2.6829959023087453E-2</v>
      </c>
      <c r="P3159" s="327">
        <v>2.1760374265106106E-2</v>
      </c>
      <c r="Q3159" s="332">
        <v>3.2979664014146773E-2</v>
      </c>
      <c r="R3159" s="358">
        <v>0.14051632400623756</v>
      </c>
      <c r="S3159" s="327">
        <v>0.13156662959535148</v>
      </c>
      <c r="T3159" s="358">
        <v>4.811728411415097E-2</v>
      </c>
      <c r="U3159" s="358">
        <v>0.44589662691048482</v>
      </c>
      <c r="V3159" s="361">
        <v>0</v>
      </c>
    </row>
    <row r="3160" spans="1:22" hidden="1" outlineLevel="1">
      <c r="A3160" s="65">
        <v>3151</v>
      </c>
      <c r="B3160" s="117">
        <v>1</v>
      </c>
      <c r="C3160" s="325">
        <v>1.0416048607676813E-4</v>
      </c>
      <c r="D3160" s="358">
        <v>9.0268838409583225E-5</v>
      </c>
      <c r="E3160" s="327">
        <v>8.897926025634511E-5</v>
      </c>
      <c r="F3160" s="332">
        <v>0</v>
      </c>
      <c r="G3160" s="358">
        <v>0</v>
      </c>
      <c r="H3160" s="327">
        <v>0</v>
      </c>
      <c r="I3160" s="332">
        <v>0</v>
      </c>
      <c r="J3160" s="358">
        <v>0</v>
      </c>
      <c r="K3160" s="327">
        <v>0</v>
      </c>
      <c r="L3160" s="336">
        <v>1.8210014333043539E-4</v>
      </c>
      <c r="M3160" s="210">
        <v>1.1415525114155251E-4</v>
      </c>
      <c r="N3160" s="325">
        <v>0.11492425108393814</v>
      </c>
      <c r="O3160" s="358">
        <v>0.16442590606765442</v>
      </c>
      <c r="P3160" s="327">
        <v>0.12345511313292161</v>
      </c>
      <c r="Q3160" s="332">
        <v>3.2979664014146773E-2</v>
      </c>
      <c r="R3160" s="358">
        <v>0.13055850549969877</v>
      </c>
      <c r="S3160" s="327">
        <v>0.12700074653816645</v>
      </c>
      <c r="T3160" s="358">
        <v>9.7071390560721962E-2</v>
      </c>
      <c r="U3160" s="358">
        <v>0.56228626850141228</v>
      </c>
      <c r="V3160" s="361">
        <v>3.6087043455728149E-2</v>
      </c>
    </row>
    <row r="3161" spans="1:22" hidden="1" outlineLevel="1">
      <c r="A3161" s="65">
        <v>3152</v>
      </c>
      <c r="B3161" s="117">
        <v>1</v>
      </c>
      <c r="C3161" s="325">
        <v>1.2449256295691974E-4</v>
      </c>
      <c r="D3161" s="358">
        <v>1.0560851394375533E-4</v>
      </c>
      <c r="E3161" s="327">
        <v>1.062977195714378E-4</v>
      </c>
      <c r="F3161" s="332">
        <v>0</v>
      </c>
      <c r="G3161" s="358">
        <v>0</v>
      </c>
      <c r="H3161" s="327">
        <v>0</v>
      </c>
      <c r="I3161" s="332">
        <v>0</v>
      </c>
      <c r="J3161" s="358">
        <v>0</v>
      </c>
      <c r="K3161" s="327">
        <v>0</v>
      </c>
      <c r="L3161" s="336">
        <v>1.5860335064263727E-4</v>
      </c>
      <c r="M3161" s="210">
        <v>1.1415525114155251E-4</v>
      </c>
      <c r="N3161" s="325">
        <v>0.21797927623625646</v>
      </c>
      <c r="O3161" s="358">
        <v>0.36813580592544926</v>
      </c>
      <c r="P3161" s="327">
        <v>0.31473436119354598</v>
      </c>
      <c r="Q3161" s="332">
        <v>3.2979664014146773E-2</v>
      </c>
      <c r="R3161" s="358">
        <v>0.1019591906185042</v>
      </c>
      <c r="S3161" s="327">
        <v>0.11169111338838002</v>
      </c>
      <c r="T3161" s="358">
        <v>0.20408004631893165</v>
      </c>
      <c r="U3161" s="358">
        <v>0.69031487425143234</v>
      </c>
      <c r="V3161" s="361">
        <v>0.17763333335119474</v>
      </c>
    </row>
    <row r="3162" spans="1:22" hidden="1" outlineLevel="1">
      <c r="A3162" s="65">
        <v>3153</v>
      </c>
      <c r="B3162" s="117">
        <v>1</v>
      </c>
      <c r="C3162" s="325">
        <v>1.4143075181188776E-4</v>
      </c>
      <c r="D3162" s="358">
        <v>1.161071511914777E-4</v>
      </c>
      <c r="E3162" s="327">
        <v>1.2227999813038475E-4</v>
      </c>
      <c r="F3162" s="332">
        <v>0</v>
      </c>
      <c r="G3162" s="358">
        <v>0</v>
      </c>
      <c r="H3162" s="327">
        <v>0</v>
      </c>
      <c r="I3162" s="332">
        <v>0</v>
      </c>
      <c r="J3162" s="358">
        <v>0</v>
      </c>
      <c r="K3162" s="327">
        <v>0</v>
      </c>
      <c r="L3162" s="336">
        <v>1.4685495429873823E-4</v>
      </c>
      <c r="M3162" s="210">
        <v>1.1415525114155251E-4</v>
      </c>
      <c r="N3162" s="325">
        <v>0.34232354790084524</v>
      </c>
      <c r="O3162" s="358">
        <v>0.54081846450564264</v>
      </c>
      <c r="P3162" s="327">
        <v>0.50254143678991359</v>
      </c>
      <c r="Q3162" s="332">
        <v>3.2979664014146773E-2</v>
      </c>
      <c r="R3162" s="358">
        <v>9.1991591978621015E-2</v>
      </c>
      <c r="S3162" s="327">
        <v>0.10544572913358627</v>
      </c>
      <c r="T3162" s="358">
        <v>0.26767854358285292</v>
      </c>
      <c r="U3162" s="358">
        <v>0.78772057430131526</v>
      </c>
      <c r="V3162" s="361">
        <v>0.31441413020166992</v>
      </c>
    </row>
    <row r="3163" spans="1:22" hidden="1" outlineLevel="1">
      <c r="A3163" s="65">
        <v>3154</v>
      </c>
      <c r="B3163" s="117">
        <v>1</v>
      </c>
      <c r="C3163" s="325">
        <v>1.460746906750764E-4</v>
      </c>
      <c r="D3163" s="358">
        <v>1.2063711874466161E-4</v>
      </c>
      <c r="E3163" s="327">
        <v>1.2888306613891072E-4</v>
      </c>
      <c r="F3163" s="332">
        <v>0</v>
      </c>
      <c r="G3163" s="358">
        <v>0</v>
      </c>
      <c r="H3163" s="327">
        <v>0</v>
      </c>
      <c r="I3163" s="332">
        <v>0</v>
      </c>
      <c r="J3163" s="358">
        <v>0</v>
      </c>
      <c r="K3163" s="327">
        <v>0</v>
      </c>
      <c r="L3163" s="336">
        <v>1.644775488145868E-4</v>
      </c>
      <c r="M3163" s="210">
        <v>1.1415525114155251E-4</v>
      </c>
      <c r="N3163" s="325">
        <v>0.47345023438350253</v>
      </c>
      <c r="O3163" s="358">
        <v>0.66642623143811586</v>
      </c>
      <c r="P3163" s="327">
        <v>0.63933164715280522</v>
      </c>
      <c r="Q3163" s="332">
        <v>6.5959328028293546E-2</v>
      </c>
      <c r="R3163" s="358">
        <v>8.1943316596296056E-2</v>
      </c>
      <c r="S3163" s="327">
        <v>0.14550903214234864</v>
      </c>
      <c r="T3163" s="358">
        <v>0.24623497131459002</v>
      </c>
      <c r="U3163" s="358">
        <v>0.78365258682823435</v>
      </c>
      <c r="V3163" s="361">
        <v>0.43458975663744398</v>
      </c>
    </row>
    <row r="3164" spans="1:22" hidden="1" outlineLevel="1">
      <c r="A3164" s="65">
        <v>3155</v>
      </c>
      <c r="B3164" s="117">
        <v>1</v>
      </c>
      <c r="C3164" s="325">
        <v>1.4411836111359854E-4</v>
      </c>
      <c r="D3164" s="358">
        <v>1.2139535365699712E-4</v>
      </c>
      <c r="E3164" s="327">
        <v>1.2929819025732494E-4</v>
      </c>
      <c r="F3164" s="332">
        <v>0</v>
      </c>
      <c r="G3164" s="358">
        <v>0</v>
      </c>
      <c r="H3164" s="327">
        <v>0</v>
      </c>
      <c r="I3164" s="332">
        <v>0</v>
      </c>
      <c r="J3164" s="358">
        <v>0</v>
      </c>
      <c r="K3164" s="327">
        <v>0</v>
      </c>
      <c r="L3164" s="336">
        <v>1.8797434150238492E-4</v>
      </c>
      <c r="M3164" s="210">
        <v>1.1415525114155251E-4</v>
      </c>
      <c r="N3164" s="325">
        <v>0.51678232905449561</v>
      </c>
      <c r="O3164" s="358">
        <v>0.74729217316988183</v>
      </c>
      <c r="P3164" s="327">
        <v>0.73090800365401709</v>
      </c>
      <c r="Q3164" s="332">
        <v>9.8938992042440319E-2</v>
      </c>
      <c r="R3164" s="358">
        <v>9.840624622038209E-2</v>
      </c>
      <c r="S3164" s="327">
        <v>0.16229561483161187</v>
      </c>
      <c r="T3164" s="358">
        <v>0.16558621902761086</v>
      </c>
      <c r="U3164" s="358">
        <v>0.68952387668722215</v>
      </c>
      <c r="V3164" s="361">
        <v>0.53470175647559315</v>
      </c>
    </row>
    <row r="3165" spans="1:22" hidden="1" outlineLevel="1">
      <c r="A3165" s="65">
        <v>3156</v>
      </c>
      <c r="B3165" s="117">
        <v>1</v>
      </c>
      <c r="C3165" s="325">
        <v>1.4362459103258655E-4</v>
      </c>
      <c r="D3165" s="358">
        <v>1.2085097987378188E-4</v>
      </c>
      <c r="E3165" s="327">
        <v>1.2933710814342627E-4</v>
      </c>
      <c r="F3165" s="332">
        <v>2.551039548616056E-4</v>
      </c>
      <c r="G3165" s="358">
        <v>0</v>
      </c>
      <c r="H3165" s="327">
        <v>0</v>
      </c>
      <c r="I3165" s="332">
        <v>0</v>
      </c>
      <c r="J3165" s="358">
        <v>0</v>
      </c>
      <c r="K3165" s="327">
        <v>0</v>
      </c>
      <c r="L3165" s="336">
        <v>2.0677177565262342E-4</v>
      </c>
      <c r="M3165" s="210">
        <v>1.1415525114155251E-4</v>
      </c>
      <c r="N3165" s="325">
        <v>0.57631685912420783</v>
      </c>
      <c r="O3165" s="358">
        <v>0.79215501177607739</v>
      </c>
      <c r="P3165" s="327">
        <v>0.77564020319845928</v>
      </c>
      <c r="Q3165" s="332">
        <v>0.16489832007073388</v>
      </c>
      <c r="R3165" s="358">
        <v>0.13217366464044761</v>
      </c>
      <c r="S3165" s="327">
        <v>0.19401204285646481</v>
      </c>
      <c r="T3165" s="358">
        <v>0.13493760110272773</v>
      </c>
      <c r="U3165" s="358">
        <v>0.64330701900694132</v>
      </c>
      <c r="V3165" s="361">
        <v>0.60381743820630007</v>
      </c>
    </row>
    <row r="3166" spans="1:22" hidden="1" outlineLevel="1">
      <c r="A3166" s="65">
        <v>3157</v>
      </c>
      <c r="B3166" s="117">
        <v>1</v>
      </c>
      <c r="C3166" s="325">
        <v>1.324741375575818E-4</v>
      </c>
      <c r="D3166" s="358">
        <v>1.1954837117823115E-4</v>
      </c>
      <c r="E3166" s="327">
        <v>1.2643123931452681E-4</v>
      </c>
      <c r="F3166" s="332">
        <v>3.3763758731683108E-4</v>
      </c>
      <c r="G3166" s="358">
        <v>0</v>
      </c>
      <c r="H3166" s="327">
        <v>0</v>
      </c>
      <c r="I3166" s="332">
        <v>0</v>
      </c>
      <c r="J3166" s="358">
        <v>0</v>
      </c>
      <c r="K3166" s="327">
        <v>0</v>
      </c>
      <c r="L3166" s="336">
        <v>1.8797434150238492E-4</v>
      </c>
      <c r="M3166" s="210">
        <v>1.1415525114155251E-4</v>
      </c>
      <c r="N3166" s="325">
        <v>0.661097044350064</v>
      </c>
      <c r="O3166" s="358">
        <v>0.79482575536930056</v>
      </c>
      <c r="P3166" s="327">
        <v>0.77518659586422656</v>
      </c>
      <c r="Q3166" s="332">
        <v>0.36277630415561452</v>
      </c>
      <c r="R3166" s="358">
        <v>0.18113056573400821</v>
      </c>
      <c r="S3166" s="327">
        <v>0.28188629817032723</v>
      </c>
      <c r="T3166" s="358">
        <v>7.1129898255701443E-2</v>
      </c>
      <c r="U3166" s="358">
        <v>0.531324363845185</v>
      </c>
      <c r="V3166" s="361">
        <v>0.63698960623015144</v>
      </c>
    </row>
    <row r="3167" spans="1:22" hidden="1" outlineLevel="1">
      <c r="A3167" s="65">
        <v>3158</v>
      </c>
      <c r="B3167" s="117">
        <v>1</v>
      </c>
      <c r="C3167" s="325">
        <v>1.3540550677270356E-4</v>
      </c>
      <c r="D3167" s="358">
        <v>1.1488231017924343E-4</v>
      </c>
      <c r="E3167" s="327">
        <v>1.2169622983886477E-4</v>
      </c>
      <c r="F3167" s="332">
        <v>3.9015898978833808E-4</v>
      </c>
      <c r="G3167" s="358">
        <v>0</v>
      </c>
      <c r="H3167" s="327">
        <v>0</v>
      </c>
      <c r="I3167" s="332">
        <v>0</v>
      </c>
      <c r="J3167" s="358">
        <v>0</v>
      </c>
      <c r="K3167" s="327">
        <v>0</v>
      </c>
      <c r="L3167" s="336">
        <v>1.9032402077116473E-4</v>
      </c>
      <c r="M3167" s="210">
        <v>1.1415525114155251E-4</v>
      </c>
      <c r="N3167" s="325">
        <v>0.68954550650362889</v>
      </c>
      <c r="O3167" s="358">
        <v>0.74653886751579224</v>
      </c>
      <c r="P3167" s="327">
        <v>0.72968192219751593</v>
      </c>
      <c r="Q3167" s="332">
        <v>0.49469496021220166</v>
      </c>
      <c r="R3167" s="358">
        <v>0.2426122924291147</v>
      </c>
      <c r="S3167" s="327">
        <v>0.25335163638462693</v>
      </c>
      <c r="T3167" s="358">
        <v>7.4477187585381521E-2</v>
      </c>
      <c r="U3167" s="358">
        <v>0.54205933078803747</v>
      </c>
      <c r="V3167" s="361">
        <v>0.63024065420872821</v>
      </c>
    </row>
    <row r="3168" spans="1:22" hidden="1" outlineLevel="1">
      <c r="A3168" s="65">
        <v>3159</v>
      </c>
      <c r="B3168" s="117">
        <v>1</v>
      </c>
      <c r="C3168" s="325">
        <v>1.423432889236314E-4</v>
      </c>
      <c r="D3168" s="358">
        <v>1.0891364048470498E-4</v>
      </c>
      <c r="E3168" s="327">
        <v>1.2670366451723614E-4</v>
      </c>
      <c r="F3168" s="332">
        <v>4.5018344975577477E-4</v>
      </c>
      <c r="G3168" s="358">
        <v>0</v>
      </c>
      <c r="H3168" s="327">
        <v>0</v>
      </c>
      <c r="I3168" s="332">
        <v>0</v>
      </c>
      <c r="J3168" s="358">
        <v>0</v>
      </c>
      <c r="K3168" s="327">
        <v>0</v>
      </c>
      <c r="L3168" s="336">
        <v>2.1382081345896285E-4</v>
      </c>
      <c r="M3168" s="210">
        <v>1.1415525114155251E-4</v>
      </c>
      <c r="N3168" s="325">
        <v>0.64772061512553991</v>
      </c>
      <c r="O3168" s="358">
        <v>0.6668889021416613</v>
      </c>
      <c r="P3168" s="327">
        <v>0.63836102329719424</v>
      </c>
      <c r="Q3168" s="332">
        <v>0.52767462422634837</v>
      </c>
      <c r="R3168" s="358">
        <v>0.305932412885081</v>
      </c>
      <c r="S3168" s="327">
        <v>0.28410593712295446</v>
      </c>
      <c r="T3168" s="358">
        <v>9.2573470523964377E-2</v>
      </c>
      <c r="U3168" s="358">
        <v>0.56884024831915381</v>
      </c>
      <c r="V3168" s="361">
        <v>0.58154742344782551</v>
      </c>
    </row>
    <row r="3169" spans="1:22" hidden="1" outlineLevel="1">
      <c r="A3169" s="65">
        <v>3160</v>
      </c>
      <c r="B3169" s="117">
        <v>1</v>
      </c>
      <c r="C3169" s="325">
        <v>1.4371209459124691E-4</v>
      </c>
      <c r="D3169" s="358">
        <v>1.0973020115952782E-4</v>
      </c>
      <c r="E3169" s="327">
        <v>1.3001168483584935E-4</v>
      </c>
      <c r="F3169" s="332">
        <v>4.8019567973949298E-4</v>
      </c>
      <c r="G3169" s="358">
        <v>0</v>
      </c>
      <c r="H3169" s="327">
        <v>0</v>
      </c>
      <c r="I3169" s="332">
        <v>0</v>
      </c>
      <c r="J3169" s="358">
        <v>0</v>
      </c>
      <c r="K3169" s="327">
        <v>0</v>
      </c>
      <c r="L3169" s="336">
        <v>2.2321953053408208E-4</v>
      </c>
      <c r="M3169" s="210">
        <v>1.1415525114155251E-4</v>
      </c>
      <c r="N3169" s="325">
        <v>0.53788317515515305</v>
      </c>
      <c r="O3169" s="358">
        <v>0.54159780208101926</v>
      </c>
      <c r="P3169" s="327">
        <v>0.52167344407208216</v>
      </c>
      <c r="Q3169" s="332">
        <v>0.65959328028293551</v>
      </c>
      <c r="R3169" s="358">
        <v>0.31956569638597893</v>
      </c>
      <c r="S3169" s="327">
        <v>0.32869292147159168</v>
      </c>
      <c r="T3169" s="358">
        <v>0.14518867467487295</v>
      </c>
      <c r="U3169" s="358">
        <v>0.61607410286770481</v>
      </c>
      <c r="V3169" s="361">
        <v>0.50459868201804525</v>
      </c>
    </row>
    <row r="3170" spans="1:22" hidden="1" outlineLevel="1">
      <c r="A3170" s="65">
        <v>3161</v>
      </c>
      <c r="B3170" s="117">
        <v>1</v>
      </c>
      <c r="C3170" s="325">
        <v>1.4341833264431574E-4</v>
      </c>
      <c r="D3170" s="358">
        <v>1.1009959765528102E-4</v>
      </c>
      <c r="E3170" s="327">
        <v>1.3089382358747953E-4</v>
      </c>
      <c r="F3170" s="332">
        <v>5.0270485222728178E-4</v>
      </c>
      <c r="G3170" s="358">
        <v>0</v>
      </c>
      <c r="H3170" s="327">
        <v>0</v>
      </c>
      <c r="I3170" s="332">
        <v>0</v>
      </c>
      <c r="J3170" s="358">
        <v>0</v>
      </c>
      <c r="K3170" s="327">
        <v>0</v>
      </c>
      <c r="L3170" s="336">
        <v>2.2321953053408208E-4</v>
      </c>
      <c r="M3170" s="210">
        <v>1.1415525114155251E-4</v>
      </c>
      <c r="N3170" s="325">
        <v>0.37171401211247534</v>
      </c>
      <c r="O3170" s="358">
        <v>0.37334863044204825</v>
      </c>
      <c r="P3170" s="327">
        <v>0.33179708848866296</v>
      </c>
      <c r="Q3170" s="332">
        <v>0.65959328028293551</v>
      </c>
      <c r="R3170" s="358">
        <v>0.31216754710841588</v>
      </c>
      <c r="S3170" s="327">
        <v>0.36511026699238419</v>
      </c>
      <c r="T3170" s="358">
        <v>0.22081649296733197</v>
      </c>
      <c r="U3170" s="358">
        <v>0.6902018745994023</v>
      </c>
      <c r="V3170" s="361">
        <v>0.38887400470952238</v>
      </c>
    </row>
    <row r="3171" spans="1:22" hidden="1" outlineLevel="1">
      <c r="A3171" s="65">
        <v>3162</v>
      </c>
      <c r="B3171" s="117">
        <v>1</v>
      </c>
      <c r="C3171" s="325">
        <v>1.3842437954648569E-4</v>
      </c>
      <c r="D3171" s="358">
        <v>1.1249095391726223E-4</v>
      </c>
      <c r="E3171" s="327">
        <v>1.2902576505461561E-4</v>
      </c>
      <c r="F3171" s="332">
        <v>5.1771096721914083E-4</v>
      </c>
      <c r="G3171" s="358">
        <v>0</v>
      </c>
      <c r="H3171" s="327">
        <v>0</v>
      </c>
      <c r="I3171" s="332">
        <v>0</v>
      </c>
      <c r="J3171" s="358">
        <v>0</v>
      </c>
      <c r="K3171" s="327">
        <v>0</v>
      </c>
      <c r="L3171" s="336">
        <v>1.644775488145868E-4</v>
      </c>
      <c r="M3171" s="210">
        <v>1.1415525114155251E-4</v>
      </c>
      <c r="N3171" s="325">
        <v>0.18500920420397912</v>
      </c>
      <c r="O3171" s="358">
        <v>0.17589767103419252</v>
      </c>
      <c r="P3171" s="327">
        <v>0.1586920334445609</v>
      </c>
      <c r="Q3171" s="332">
        <v>0.62661361626878875</v>
      </c>
      <c r="R3171" s="358">
        <v>0.30654870027608139</v>
      </c>
      <c r="S3171" s="327">
        <v>0.38666528439696446</v>
      </c>
      <c r="T3171" s="358">
        <v>0.24738560202166751</v>
      </c>
      <c r="U3171" s="358">
        <v>0.75178668495576673</v>
      </c>
      <c r="V3171" s="361">
        <v>0.22010439680727797</v>
      </c>
    </row>
    <row r="3172" spans="1:22" hidden="1" outlineLevel="1">
      <c r="A3172" s="65">
        <v>3163</v>
      </c>
      <c r="B3172" s="117">
        <v>1</v>
      </c>
      <c r="C3172" s="325">
        <v>1.3218037561065063E-4</v>
      </c>
      <c r="D3172" s="358">
        <v>1.1330751459208507E-4</v>
      </c>
      <c r="E3172" s="327">
        <v>1.2683339080424058E-4</v>
      </c>
      <c r="F3172" s="332">
        <v>5.0270485222728178E-4</v>
      </c>
      <c r="G3172" s="358">
        <v>0</v>
      </c>
      <c r="H3172" s="327">
        <v>0</v>
      </c>
      <c r="I3172" s="332">
        <v>0</v>
      </c>
      <c r="J3172" s="358">
        <v>0</v>
      </c>
      <c r="K3172" s="327">
        <v>0</v>
      </c>
      <c r="L3172" s="336">
        <v>1.1748396343899057E-4</v>
      </c>
      <c r="M3172" s="210">
        <v>1.1415525114155251E-4</v>
      </c>
      <c r="N3172" s="325">
        <v>4.8984107019383466E-2</v>
      </c>
      <c r="O3172" s="358">
        <v>3.6940096265817589E-2</v>
      </c>
      <c r="P3172" s="327">
        <v>3.8999912580927144E-2</v>
      </c>
      <c r="Q3172" s="332">
        <v>0.62661361626878875</v>
      </c>
      <c r="R3172" s="358">
        <v>0.29482002751708358</v>
      </c>
      <c r="S3172" s="327">
        <v>0.40822030180154462</v>
      </c>
      <c r="T3172" s="358">
        <v>0.27960326181983813</v>
      </c>
      <c r="U3172" s="358">
        <v>0.82094247199814308</v>
      </c>
      <c r="V3172" s="361">
        <v>0.11965647628028034</v>
      </c>
    </row>
    <row r="3173" spans="1:22" hidden="1" outlineLevel="1">
      <c r="A3173" s="65">
        <v>3164</v>
      </c>
      <c r="B3173" s="117">
        <v>1</v>
      </c>
      <c r="C3173" s="325">
        <v>1.2989903283129145E-4</v>
      </c>
      <c r="D3173" s="358">
        <v>1.1713757299542082E-4</v>
      </c>
      <c r="E3173" s="327">
        <v>1.2752094012536411E-4</v>
      </c>
      <c r="F3173" s="332">
        <v>3.7515287479647898E-4</v>
      </c>
      <c r="G3173" s="358">
        <v>0</v>
      </c>
      <c r="H3173" s="327">
        <v>0</v>
      </c>
      <c r="I3173" s="332">
        <v>0</v>
      </c>
      <c r="J3173" s="358">
        <v>0</v>
      </c>
      <c r="K3173" s="327">
        <v>0</v>
      </c>
      <c r="L3173" s="336">
        <v>8.811297257924293E-5</v>
      </c>
      <c r="M3173" s="210">
        <v>1.1415525114155251E-4</v>
      </c>
      <c r="N3173" s="325">
        <v>1.3188028812910933E-3</v>
      </c>
      <c r="O3173" s="358">
        <v>6.0400642312313704E-4</v>
      </c>
      <c r="P3173" s="327">
        <v>5.8103265929321701E-4</v>
      </c>
      <c r="Q3173" s="332">
        <v>0.65959328028293551</v>
      </c>
      <c r="R3173" s="358">
        <v>0.28810117591891576</v>
      </c>
      <c r="S3173" s="327">
        <v>0.4504357265435569</v>
      </c>
      <c r="T3173" s="358">
        <v>0.27908024786207569</v>
      </c>
      <c r="U3173" s="358">
        <v>0.86523833559391361</v>
      </c>
      <c r="V3173" s="361">
        <v>1.5828735549792954E-2</v>
      </c>
    </row>
    <row r="3174" spans="1:22" hidden="1" outlineLevel="1">
      <c r="A3174" s="65">
        <v>3165</v>
      </c>
      <c r="B3174" s="117">
        <v>1</v>
      </c>
      <c r="C3174" s="325">
        <v>1.3129283951566706E-4</v>
      </c>
      <c r="D3174" s="358">
        <v>1.3103854638823841E-4</v>
      </c>
      <c r="E3174" s="327">
        <v>1.3311214309525546E-4</v>
      </c>
      <c r="F3174" s="332">
        <v>0</v>
      </c>
      <c r="G3174" s="358">
        <v>0</v>
      </c>
      <c r="H3174" s="327">
        <v>0</v>
      </c>
      <c r="I3174" s="332">
        <v>0</v>
      </c>
      <c r="J3174" s="358">
        <v>0</v>
      </c>
      <c r="K3174" s="327">
        <v>0</v>
      </c>
      <c r="L3174" s="336">
        <v>5.8741981719495287E-5</v>
      </c>
      <c r="M3174" s="210">
        <v>1.1415525114155251E-4</v>
      </c>
      <c r="N3174" s="325">
        <v>0</v>
      </c>
      <c r="O3174" s="358">
        <v>0</v>
      </c>
      <c r="P3174" s="327">
        <v>0</v>
      </c>
      <c r="Q3174" s="332">
        <v>0.62661361626878875</v>
      </c>
      <c r="R3174" s="358">
        <v>0.30506870547774179</v>
      </c>
      <c r="S3174" s="327">
        <v>0.44689948799227469</v>
      </c>
      <c r="T3174" s="358">
        <v>0.33211386317919422</v>
      </c>
      <c r="U3174" s="358">
        <v>0.94784108122786304</v>
      </c>
      <c r="V3174" s="361">
        <v>0</v>
      </c>
    </row>
    <row r="3175" spans="1:22" hidden="1" outlineLevel="1">
      <c r="A3175" s="65">
        <v>3166</v>
      </c>
      <c r="B3175" s="117">
        <v>1</v>
      </c>
      <c r="C3175" s="325">
        <v>1.3025529732012289E-4</v>
      </c>
      <c r="D3175" s="358">
        <v>1.261586242601304E-4</v>
      </c>
      <c r="E3175" s="327">
        <v>1.2988195854884491E-4</v>
      </c>
      <c r="F3175" s="332">
        <v>0</v>
      </c>
      <c r="G3175" s="358">
        <v>0</v>
      </c>
      <c r="H3175" s="327">
        <v>0</v>
      </c>
      <c r="I3175" s="332">
        <v>0</v>
      </c>
      <c r="J3175" s="358">
        <v>0</v>
      </c>
      <c r="K3175" s="327">
        <v>0</v>
      </c>
      <c r="L3175" s="336">
        <v>3.7594868300476983E-5</v>
      </c>
      <c r="M3175" s="210">
        <v>1.1415525114155251E-4</v>
      </c>
      <c r="N3175" s="325">
        <v>0</v>
      </c>
      <c r="O3175" s="358">
        <v>0</v>
      </c>
      <c r="P3175" s="327">
        <v>0</v>
      </c>
      <c r="Q3175" s="332">
        <v>0.62661361626878875</v>
      </c>
      <c r="R3175" s="358">
        <v>0.34619801837398184</v>
      </c>
      <c r="S3175" s="327">
        <v>0.48743541153667808</v>
      </c>
      <c r="T3175" s="358">
        <v>0.34947792657690963</v>
      </c>
      <c r="U3175" s="358">
        <v>0.92659714664621784</v>
      </c>
      <c r="V3175" s="361">
        <v>0</v>
      </c>
    </row>
    <row r="3176" spans="1:22" hidden="1" outlineLevel="1">
      <c r="A3176" s="65">
        <v>3167</v>
      </c>
      <c r="B3176" s="117">
        <v>1</v>
      </c>
      <c r="C3176" s="325">
        <v>1.1721726707973055E-4</v>
      </c>
      <c r="D3176" s="358">
        <v>1.1558221932909158E-4</v>
      </c>
      <c r="E3176" s="327">
        <v>1.1653312361608807E-4</v>
      </c>
      <c r="F3176" s="332">
        <v>0</v>
      </c>
      <c r="G3176" s="358">
        <v>0</v>
      </c>
      <c r="H3176" s="327">
        <v>0</v>
      </c>
      <c r="I3176" s="332">
        <v>0</v>
      </c>
      <c r="J3176" s="358">
        <v>0</v>
      </c>
      <c r="K3176" s="327">
        <v>0</v>
      </c>
      <c r="L3176" s="336">
        <v>2.3496792687798115E-5</v>
      </c>
      <c r="M3176" s="210">
        <v>1.1415525114155251E-4</v>
      </c>
      <c r="N3176" s="325">
        <v>0</v>
      </c>
      <c r="O3176" s="358">
        <v>0</v>
      </c>
      <c r="P3176" s="327">
        <v>0</v>
      </c>
      <c r="Q3176" s="332">
        <v>0.62661361626878875</v>
      </c>
      <c r="R3176" s="358">
        <v>0.37581945815807488</v>
      </c>
      <c r="S3176" s="327">
        <v>0.51104971795306375</v>
      </c>
      <c r="T3176" s="358">
        <v>0.26108856771504529</v>
      </c>
      <c r="U3176" s="358">
        <v>0.78387858613229433</v>
      </c>
      <c r="V3176" s="361">
        <v>0</v>
      </c>
    </row>
    <row r="3177" spans="1:22" hidden="1" outlineLevel="1">
      <c r="A3177" s="65">
        <v>3168</v>
      </c>
      <c r="B3177" s="117">
        <v>1</v>
      </c>
      <c r="C3177" s="325">
        <v>1.0695434969970935E-4</v>
      </c>
      <c r="D3177" s="358">
        <v>1.0418925372322991E-4</v>
      </c>
      <c r="E3177" s="327">
        <v>1.0388481063315522E-4</v>
      </c>
      <c r="F3177" s="332">
        <v>0</v>
      </c>
      <c r="G3177" s="358">
        <v>0</v>
      </c>
      <c r="H3177" s="327">
        <v>0</v>
      </c>
      <c r="I3177" s="332">
        <v>0</v>
      </c>
      <c r="J3177" s="358">
        <v>0</v>
      </c>
      <c r="K3177" s="327">
        <v>0</v>
      </c>
      <c r="L3177" s="336">
        <v>9.3987170751192458E-6</v>
      </c>
      <c r="M3177" s="210">
        <v>1.1415525114155251E-4</v>
      </c>
      <c r="N3177" s="325">
        <v>0</v>
      </c>
      <c r="O3177" s="358">
        <v>0</v>
      </c>
      <c r="P3177" s="327">
        <v>0</v>
      </c>
      <c r="Q3177" s="332">
        <v>0.62661361626878875</v>
      </c>
      <c r="R3177" s="358">
        <v>0.41752266401768728</v>
      </c>
      <c r="S3177" s="327">
        <v>0.46559343903934569</v>
      </c>
      <c r="T3177" s="358">
        <v>0.21527254501504936</v>
      </c>
      <c r="U3177" s="358">
        <v>0.65969196855129508</v>
      </c>
      <c r="V3177" s="361">
        <v>0</v>
      </c>
    </row>
    <row r="3178" spans="1:22" hidden="1" outlineLevel="1">
      <c r="A3178" s="65">
        <v>3169</v>
      </c>
      <c r="B3178" s="117">
        <v>1</v>
      </c>
      <c r="C3178" s="325">
        <v>9.8379000950994926E-5</v>
      </c>
      <c r="D3178" s="358">
        <v>9.3010149246488505E-5</v>
      </c>
      <c r="E3178" s="327">
        <v>9.332509087099384E-5</v>
      </c>
      <c r="F3178" s="332">
        <v>0</v>
      </c>
      <c r="G3178" s="358">
        <v>0</v>
      </c>
      <c r="H3178" s="327">
        <v>0</v>
      </c>
      <c r="I3178" s="332">
        <v>0</v>
      </c>
      <c r="J3178" s="358">
        <v>0</v>
      </c>
      <c r="K3178" s="327">
        <v>0</v>
      </c>
      <c r="L3178" s="336">
        <v>5.8741981719495289E-6</v>
      </c>
      <c r="M3178" s="210">
        <v>1.1415525114155251E-4</v>
      </c>
      <c r="N3178" s="325">
        <v>0</v>
      </c>
      <c r="O3178" s="358">
        <v>0</v>
      </c>
      <c r="P3178" s="327">
        <v>0</v>
      </c>
      <c r="Q3178" s="332">
        <v>0.59363395225464199</v>
      </c>
      <c r="R3178" s="358">
        <v>0.45846337939491782</v>
      </c>
      <c r="S3178" s="327">
        <v>0.47338329005299351</v>
      </c>
      <c r="T3178" s="358">
        <v>0.10000026872419203</v>
      </c>
      <c r="U3178" s="358">
        <v>0.53392335584187556</v>
      </c>
      <c r="V3178" s="361">
        <v>0</v>
      </c>
    </row>
    <row r="3179" spans="1:22" hidden="1" outlineLevel="1">
      <c r="A3179" s="65">
        <v>3170</v>
      </c>
      <c r="B3179" s="117">
        <v>1</v>
      </c>
      <c r="C3179" s="325">
        <v>9.3341296073834706E-5</v>
      </c>
      <c r="D3179" s="358">
        <v>8.6458221927076588E-5</v>
      </c>
      <c r="E3179" s="327">
        <v>8.590474725433989E-5</v>
      </c>
      <c r="F3179" s="332">
        <v>0</v>
      </c>
      <c r="G3179" s="358">
        <v>0</v>
      </c>
      <c r="H3179" s="327">
        <v>0</v>
      </c>
      <c r="I3179" s="332">
        <v>0</v>
      </c>
      <c r="J3179" s="358">
        <v>0</v>
      </c>
      <c r="K3179" s="327">
        <v>0</v>
      </c>
      <c r="L3179" s="336">
        <v>2.3496792687798115E-6</v>
      </c>
      <c r="M3179" s="210">
        <v>1.1415525114155251E-4</v>
      </c>
      <c r="N3179" s="325">
        <v>0</v>
      </c>
      <c r="O3179" s="358">
        <v>0</v>
      </c>
      <c r="P3179" s="327">
        <v>0</v>
      </c>
      <c r="Q3179" s="332">
        <v>0.56065428824049512</v>
      </c>
      <c r="R3179" s="358">
        <v>0.48927905244107284</v>
      </c>
      <c r="S3179" s="327">
        <v>0.4793164037129678</v>
      </c>
      <c r="T3179" s="358">
        <v>7.5209407126249031E-2</v>
      </c>
      <c r="U3179" s="358">
        <v>0.5011534567531678</v>
      </c>
      <c r="V3179" s="361">
        <v>0</v>
      </c>
    </row>
    <row r="3180" spans="1:22" hidden="1" outlineLevel="1">
      <c r="A3180" s="65">
        <v>3171</v>
      </c>
      <c r="B3180" s="117">
        <v>1</v>
      </c>
      <c r="C3180" s="325">
        <v>9.0384925841952834E-5</v>
      </c>
      <c r="D3180" s="358">
        <v>8.4164075269240957E-5</v>
      </c>
      <c r="E3180" s="327">
        <v>8.2609699564427133E-5</v>
      </c>
      <c r="F3180" s="332">
        <v>0</v>
      </c>
      <c r="G3180" s="358">
        <v>0</v>
      </c>
      <c r="H3180" s="327">
        <v>0</v>
      </c>
      <c r="I3180" s="332">
        <v>0</v>
      </c>
      <c r="J3180" s="358">
        <v>0</v>
      </c>
      <c r="K3180" s="327">
        <v>0</v>
      </c>
      <c r="L3180" s="336">
        <v>1.1748396343899057E-6</v>
      </c>
      <c r="M3180" s="210">
        <v>1.1415525114155251E-4</v>
      </c>
      <c r="N3180" s="325">
        <v>0</v>
      </c>
      <c r="O3180" s="358">
        <v>0</v>
      </c>
      <c r="P3180" s="327">
        <v>0</v>
      </c>
      <c r="Q3180" s="332">
        <v>0.56065428824049512</v>
      </c>
      <c r="R3180" s="358">
        <v>0.50064673591548992</v>
      </c>
      <c r="S3180" s="327">
        <v>0.47248867998584537</v>
      </c>
      <c r="T3180" s="358">
        <v>4.958172319588601E-2</v>
      </c>
      <c r="U3180" s="358">
        <v>0.47855352634716253</v>
      </c>
      <c r="V3180" s="361">
        <v>0</v>
      </c>
    </row>
    <row r="3181" spans="1:22" hidden="1" outlineLevel="1">
      <c r="A3181" s="65">
        <v>3172</v>
      </c>
      <c r="B3181" s="117">
        <v>1</v>
      </c>
      <c r="C3181" s="325">
        <v>8.969739788105008E-5</v>
      </c>
      <c r="D3181" s="358">
        <v>8.3347514594418103E-5</v>
      </c>
      <c r="E3181" s="327">
        <v>8.1779451327598711E-5</v>
      </c>
      <c r="F3181" s="332">
        <v>0</v>
      </c>
      <c r="G3181" s="358">
        <v>0</v>
      </c>
      <c r="H3181" s="327">
        <v>0</v>
      </c>
      <c r="I3181" s="332">
        <v>0</v>
      </c>
      <c r="J3181" s="358">
        <v>0</v>
      </c>
      <c r="K3181" s="327">
        <v>0</v>
      </c>
      <c r="L3181" s="336">
        <v>1.409807561267887E-5</v>
      </c>
      <c r="M3181" s="210">
        <v>1.1415525114155251E-4</v>
      </c>
      <c r="N3181" s="325">
        <v>0</v>
      </c>
      <c r="O3181" s="358">
        <v>0</v>
      </c>
      <c r="P3181" s="327">
        <v>0</v>
      </c>
      <c r="Q3181" s="332">
        <v>0.52767462422634837</v>
      </c>
      <c r="R3181" s="358">
        <v>0.51977879215812151</v>
      </c>
      <c r="S3181" s="327">
        <v>0.48676866862972912</v>
      </c>
      <c r="T3181" s="358">
        <v>5.1046162277621043E-2</v>
      </c>
      <c r="U3181" s="358">
        <v>0.47166054757333092</v>
      </c>
      <c r="V3181" s="361">
        <v>0</v>
      </c>
    </row>
    <row r="3182" spans="1:22" hidden="1" outlineLevel="1">
      <c r="A3182" s="65">
        <v>3173</v>
      </c>
      <c r="B3182" s="117">
        <v>1</v>
      </c>
      <c r="C3182" s="325">
        <v>9.0734940076594235E-5</v>
      </c>
      <c r="D3182" s="358">
        <v>8.2958676177835797E-5</v>
      </c>
      <c r="E3182" s="327">
        <v>8.1299464065682294E-5</v>
      </c>
      <c r="F3182" s="332">
        <v>0</v>
      </c>
      <c r="G3182" s="358">
        <v>0</v>
      </c>
      <c r="H3182" s="327">
        <v>0</v>
      </c>
      <c r="I3182" s="332">
        <v>0</v>
      </c>
      <c r="J3182" s="358">
        <v>1.2619406509722927E-4</v>
      </c>
      <c r="K3182" s="327">
        <v>0</v>
      </c>
      <c r="L3182" s="336">
        <v>3.7594868300476983E-5</v>
      </c>
      <c r="M3182" s="210">
        <v>1.1415525114155251E-4</v>
      </c>
      <c r="N3182" s="325">
        <v>0</v>
      </c>
      <c r="O3182" s="358">
        <v>1.2464216102585303E-4</v>
      </c>
      <c r="P3182" s="327">
        <v>0</v>
      </c>
      <c r="Q3182" s="332">
        <v>0.56065428824049512</v>
      </c>
      <c r="R3182" s="358">
        <v>0.53863256360618139</v>
      </c>
      <c r="S3182" s="327">
        <v>0.53410700039918801</v>
      </c>
      <c r="T3182" s="358">
        <v>5.2301395776251064E-2</v>
      </c>
      <c r="U3182" s="358">
        <v>0.48137851764791317</v>
      </c>
      <c r="V3182" s="361">
        <v>0</v>
      </c>
    </row>
    <row r="3183" spans="1:22" hidden="1" outlineLevel="1">
      <c r="A3183" s="65">
        <v>3174</v>
      </c>
      <c r="B3183" s="117">
        <v>1</v>
      </c>
      <c r="C3183" s="325">
        <v>9.4397589031948947E-5</v>
      </c>
      <c r="D3183" s="358">
        <v>8.4280726794215644E-5</v>
      </c>
      <c r="E3183" s="327">
        <v>8.5178280047115031E-5</v>
      </c>
      <c r="F3183" s="332">
        <v>0</v>
      </c>
      <c r="G3183" s="358">
        <v>0</v>
      </c>
      <c r="H3183" s="327">
        <v>0</v>
      </c>
      <c r="I3183" s="332">
        <v>0</v>
      </c>
      <c r="J3183" s="358">
        <v>1.3975889945621486E-4</v>
      </c>
      <c r="K3183" s="327">
        <v>0</v>
      </c>
      <c r="L3183" s="336">
        <v>9.3987170751192462E-5</v>
      </c>
      <c r="M3183" s="210">
        <v>1.1415525114155251E-4</v>
      </c>
      <c r="N3183" s="325">
        <v>1.4883632517428056E-2</v>
      </c>
      <c r="O3183" s="358">
        <v>2.006703332115832E-2</v>
      </c>
      <c r="P3183" s="327">
        <v>2.8052355175275885E-2</v>
      </c>
      <c r="Q3183" s="332">
        <v>0.56065428824049512</v>
      </c>
      <c r="R3183" s="358">
        <v>0.55254769390891689</v>
      </c>
      <c r="S3183" s="327">
        <v>0.58428951231091297</v>
      </c>
      <c r="T3183" s="358">
        <v>5.4916465565063612E-2</v>
      </c>
      <c r="U3183" s="358">
        <v>0.49087048841843545</v>
      </c>
      <c r="V3183" s="361">
        <v>0</v>
      </c>
    </row>
    <row r="3184" spans="1:22" hidden="1" outlineLevel="1">
      <c r="A3184" s="65">
        <v>3175</v>
      </c>
      <c r="B3184" s="117">
        <v>1</v>
      </c>
      <c r="C3184" s="325">
        <v>1.0640432733098714E-4</v>
      </c>
      <c r="D3184" s="358">
        <v>8.9996651517975607E-5</v>
      </c>
      <c r="E3184" s="327">
        <v>9.241700686196276E-5</v>
      </c>
      <c r="F3184" s="332">
        <v>0</v>
      </c>
      <c r="G3184" s="358">
        <v>0</v>
      </c>
      <c r="H3184" s="327">
        <v>0</v>
      </c>
      <c r="I3184" s="332">
        <v>0</v>
      </c>
      <c r="J3184" s="358">
        <v>0</v>
      </c>
      <c r="K3184" s="327">
        <v>0</v>
      </c>
      <c r="L3184" s="336">
        <v>1.8210014333043539E-4</v>
      </c>
      <c r="M3184" s="210">
        <v>1.1415525114155251E-4</v>
      </c>
      <c r="N3184" s="325">
        <v>0.10286662474070531</v>
      </c>
      <c r="O3184" s="358">
        <v>0.14279794369155119</v>
      </c>
      <c r="P3184" s="327">
        <v>0.13343875495332871</v>
      </c>
      <c r="Q3184" s="332">
        <v>0.59363395225464199</v>
      </c>
      <c r="R3184" s="358">
        <v>0.51348707326648546</v>
      </c>
      <c r="S3184" s="327">
        <v>0.58737844582862109</v>
      </c>
      <c r="T3184" s="358">
        <v>7.6883051791089063E-2</v>
      </c>
      <c r="U3184" s="358">
        <v>0.57019624414351411</v>
      </c>
      <c r="V3184" s="361">
        <v>3.428681394594129E-2</v>
      </c>
    </row>
    <row r="3185" spans="1:22" hidden="1" outlineLevel="1">
      <c r="A3185" s="65">
        <v>3176</v>
      </c>
      <c r="B3185" s="117">
        <v>1</v>
      </c>
      <c r="C3185" s="325">
        <v>1.2638638997649736E-4</v>
      </c>
      <c r="D3185" s="358">
        <v>1.0724163529340104E-4</v>
      </c>
      <c r="E3185" s="327">
        <v>1.1026734395377365E-4</v>
      </c>
      <c r="F3185" s="332">
        <v>0</v>
      </c>
      <c r="G3185" s="358">
        <v>0</v>
      </c>
      <c r="H3185" s="327">
        <v>0</v>
      </c>
      <c r="I3185" s="332">
        <v>0</v>
      </c>
      <c r="J3185" s="358">
        <v>0</v>
      </c>
      <c r="K3185" s="327">
        <v>0</v>
      </c>
      <c r="L3185" s="336">
        <v>1.5860335064263727E-4</v>
      </c>
      <c r="M3185" s="210">
        <v>1.1415525114155251E-4</v>
      </c>
      <c r="N3185" s="325">
        <v>0.27713700548274267</v>
      </c>
      <c r="O3185" s="358">
        <v>0.32858148145883032</v>
      </c>
      <c r="P3185" s="327">
        <v>0.29923852780637356</v>
      </c>
      <c r="Q3185" s="332">
        <v>0.59363395225464199</v>
      </c>
      <c r="R3185" s="358">
        <v>0.50348419903861419</v>
      </c>
      <c r="S3185" s="327">
        <v>0.56846505690817506</v>
      </c>
      <c r="T3185" s="358">
        <v>0.14142297417898286</v>
      </c>
      <c r="U3185" s="358">
        <v>0.68116190243700026</v>
      </c>
      <c r="V3185" s="361">
        <v>0.16538749733042193</v>
      </c>
    </row>
    <row r="3186" spans="1:22" hidden="1" outlineLevel="1">
      <c r="A3186" s="65">
        <v>3177</v>
      </c>
      <c r="B3186" s="117">
        <v>1</v>
      </c>
      <c r="C3186" s="325">
        <v>1.4123074367780695E-4</v>
      </c>
      <c r="D3186" s="358">
        <v>1.1762362101614871E-4</v>
      </c>
      <c r="E3186" s="327">
        <v>1.2584747102300684E-4</v>
      </c>
      <c r="F3186" s="332">
        <v>0</v>
      </c>
      <c r="G3186" s="358">
        <v>0</v>
      </c>
      <c r="H3186" s="327">
        <v>0</v>
      </c>
      <c r="I3186" s="332">
        <v>0</v>
      </c>
      <c r="J3186" s="358">
        <v>0</v>
      </c>
      <c r="K3186" s="327">
        <v>0</v>
      </c>
      <c r="L3186" s="336">
        <v>1.4685495429873823E-4</v>
      </c>
      <c r="M3186" s="210">
        <v>1.1415525114155251E-4</v>
      </c>
      <c r="N3186" s="325">
        <v>0.48965266978222172</v>
      </c>
      <c r="O3186" s="358">
        <v>0.49334430134461527</v>
      </c>
      <c r="P3186" s="327">
        <v>0.47638215753175422</v>
      </c>
      <c r="Q3186" s="332">
        <v>0.59363395225464199</v>
      </c>
      <c r="R3186" s="358">
        <v>0.49635616012190475</v>
      </c>
      <c r="S3186" s="327">
        <v>0.57806944355818624</v>
      </c>
      <c r="T3186" s="358">
        <v>0.18033521263651367</v>
      </c>
      <c r="U3186" s="358">
        <v>0.75732366790523808</v>
      </c>
      <c r="V3186" s="361">
        <v>0.30245077294197464</v>
      </c>
    </row>
    <row r="3187" spans="1:22" hidden="1" outlineLevel="1">
      <c r="A3187" s="65">
        <v>3178</v>
      </c>
      <c r="B3187" s="117">
        <v>1</v>
      </c>
      <c r="C3187" s="325">
        <v>1.4831853192929541E-4</v>
      </c>
      <c r="D3187" s="358">
        <v>1.1925674236579442E-4</v>
      </c>
      <c r="E3187" s="327">
        <v>1.3347537669886788E-4</v>
      </c>
      <c r="F3187" s="332">
        <v>0</v>
      </c>
      <c r="G3187" s="358">
        <v>0</v>
      </c>
      <c r="H3187" s="327">
        <v>0</v>
      </c>
      <c r="I3187" s="332">
        <v>0</v>
      </c>
      <c r="J3187" s="358">
        <v>0</v>
      </c>
      <c r="K3187" s="327">
        <v>0</v>
      </c>
      <c r="L3187" s="336">
        <v>1.644775488145868E-4</v>
      </c>
      <c r="M3187" s="210">
        <v>1.1415525114155251E-4</v>
      </c>
      <c r="N3187" s="325">
        <v>0.65714063570619063</v>
      </c>
      <c r="O3187" s="358">
        <v>0.61360659773110038</v>
      </c>
      <c r="P3187" s="327">
        <v>0.61026659764741076</v>
      </c>
      <c r="Q3187" s="332">
        <v>0.56065428824049512</v>
      </c>
      <c r="R3187" s="358">
        <v>0.49320848406956092</v>
      </c>
      <c r="S3187" s="327">
        <v>0.55183882415973362</v>
      </c>
      <c r="T3187" s="358">
        <v>0.20774114402326924</v>
      </c>
      <c r="U3187" s="358">
        <v>0.7919015614264262</v>
      </c>
      <c r="V3187" s="361">
        <v>0.33472969731593161</v>
      </c>
    </row>
    <row r="3188" spans="1:22" hidden="1" outlineLevel="1">
      <c r="A3188" s="65">
        <v>3179</v>
      </c>
      <c r="B3188" s="117">
        <v>1</v>
      </c>
      <c r="C3188" s="325">
        <v>1.4819977709968493E-4</v>
      </c>
      <c r="D3188" s="358">
        <v>1.1824576248268041E-4</v>
      </c>
      <c r="E3188" s="327">
        <v>1.3551207940483759E-4</v>
      </c>
      <c r="F3188" s="332">
        <v>0</v>
      </c>
      <c r="G3188" s="358">
        <v>2.2757005364818108E-4</v>
      </c>
      <c r="H3188" s="327">
        <v>0</v>
      </c>
      <c r="I3188" s="332">
        <v>0</v>
      </c>
      <c r="J3188" s="358">
        <v>0</v>
      </c>
      <c r="K3188" s="327">
        <v>0</v>
      </c>
      <c r="L3188" s="336">
        <v>1.8797434150238492E-4</v>
      </c>
      <c r="M3188" s="210">
        <v>1.1415525114155251E-4</v>
      </c>
      <c r="N3188" s="325">
        <v>0.76641287444173822</v>
      </c>
      <c r="O3188" s="358">
        <v>0.70531785876048425</v>
      </c>
      <c r="P3188" s="327">
        <v>0.66568968309507581</v>
      </c>
      <c r="Q3188" s="332">
        <v>0.65959328028293551</v>
      </c>
      <c r="R3188" s="358">
        <v>0.52702905649814147</v>
      </c>
      <c r="S3188" s="327">
        <v>0.56206775199938364</v>
      </c>
      <c r="T3188" s="358">
        <v>0.12594176102921256</v>
      </c>
      <c r="U3188" s="358">
        <v>0.70760382101202635</v>
      </c>
      <c r="V3188" s="361">
        <v>0.34002044816530547</v>
      </c>
    </row>
    <row r="3189" spans="1:22" hidden="1" outlineLevel="1">
      <c r="A3189" s="65">
        <v>3180</v>
      </c>
      <c r="B3189" s="117">
        <v>1</v>
      </c>
      <c r="C3189" s="325">
        <v>1.4774350854381308E-4</v>
      </c>
      <c r="D3189" s="358">
        <v>1.1869292666175007E-4</v>
      </c>
      <c r="E3189" s="327">
        <v>1.3613476558245889E-4</v>
      </c>
      <c r="F3189" s="332">
        <v>0</v>
      </c>
      <c r="G3189" s="358">
        <v>3.1976510102359814E-4</v>
      </c>
      <c r="H3189" s="327">
        <v>0</v>
      </c>
      <c r="I3189" s="332">
        <v>0</v>
      </c>
      <c r="J3189" s="358">
        <v>0</v>
      </c>
      <c r="K3189" s="327">
        <v>0</v>
      </c>
      <c r="L3189" s="336">
        <v>2.0677177565262342E-4</v>
      </c>
      <c r="M3189" s="210">
        <v>1.1415525114155251E-4</v>
      </c>
      <c r="N3189" s="325">
        <v>0.82142579463273824</v>
      </c>
      <c r="O3189" s="358">
        <v>0.69202179002043462</v>
      </c>
      <c r="P3189" s="327">
        <v>0.7230979075807773</v>
      </c>
      <c r="Q3189" s="332">
        <v>0.69257294429708227</v>
      </c>
      <c r="R3189" s="358">
        <v>0.53456397181355908</v>
      </c>
      <c r="S3189" s="327">
        <v>0.56412704101118916</v>
      </c>
      <c r="T3189" s="358">
        <v>0.13974932951414284</v>
      </c>
      <c r="U3189" s="358">
        <v>0.65494598316603403</v>
      </c>
      <c r="V3189" s="361">
        <v>0.4475761450859066</v>
      </c>
    </row>
    <row r="3190" spans="1:22" hidden="1" outlineLevel="1">
      <c r="A3190" s="65">
        <v>3181</v>
      </c>
      <c r="B3190" s="117">
        <v>1</v>
      </c>
      <c r="C3190" s="325">
        <v>1.3528050168890306E-4</v>
      </c>
      <c r="D3190" s="358">
        <v>1.1737087604537021E-4</v>
      </c>
      <c r="E3190" s="327">
        <v>1.3293052629344924E-4</v>
      </c>
      <c r="F3190" s="332">
        <v>2.3259478237381707E-4</v>
      </c>
      <c r="G3190" s="358">
        <v>3.9445475965684744E-4</v>
      </c>
      <c r="H3190" s="327">
        <v>0</v>
      </c>
      <c r="I3190" s="332">
        <v>0</v>
      </c>
      <c r="J3190" s="358">
        <v>0</v>
      </c>
      <c r="K3190" s="327">
        <v>0</v>
      </c>
      <c r="L3190" s="336">
        <v>1.8797434150238492E-4</v>
      </c>
      <c r="M3190" s="210">
        <v>1.1415525114155251E-4</v>
      </c>
      <c r="N3190" s="325">
        <v>0.82670100615790265</v>
      </c>
      <c r="O3190" s="358">
        <v>0.73799040461606291</v>
      </c>
      <c r="P3190" s="327">
        <v>0.7356977137449261</v>
      </c>
      <c r="Q3190" s="332">
        <v>0.75853227232537579</v>
      </c>
      <c r="R3190" s="358">
        <v>0.56573085401095047</v>
      </c>
      <c r="S3190" s="327">
        <v>0.56206775199938364</v>
      </c>
      <c r="T3190" s="358">
        <v>8.6088097447709247E-2</v>
      </c>
      <c r="U3190" s="358">
        <v>0.55663628589991088</v>
      </c>
      <c r="V3190" s="361">
        <v>0.3038402630640325</v>
      </c>
    </row>
    <row r="3191" spans="1:22" hidden="1" outlineLevel="1">
      <c r="A3191" s="65">
        <v>3182</v>
      </c>
      <c r="B3191" s="117">
        <v>1</v>
      </c>
      <c r="C3191" s="325">
        <v>1.3869314047665676E-4</v>
      </c>
      <c r="D3191" s="358">
        <v>1.1208267357985079E-4</v>
      </c>
      <c r="E3191" s="327">
        <v>1.2932413551472582E-4</v>
      </c>
      <c r="F3191" s="332">
        <v>3.5264370230869019E-4</v>
      </c>
      <c r="G3191" s="358">
        <v>3.7286478020817377E-4</v>
      </c>
      <c r="H3191" s="327">
        <v>0</v>
      </c>
      <c r="I3191" s="332">
        <v>0</v>
      </c>
      <c r="J3191" s="358">
        <v>0</v>
      </c>
      <c r="K3191" s="327">
        <v>0</v>
      </c>
      <c r="L3191" s="336">
        <v>1.9032402077116473E-4</v>
      </c>
      <c r="M3191" s="210">
        <v>1.1415525114155251E-4</v>
      </c>
      <c r="N3191" s="325">
        <v>0.75718125427270067</v>
      </c>
      <c r="O3191" s="358">
        <v>0.69298225013844272</v>
      </c>
      <c r="P3191" s="327">
        <v>0.65766374028046892</v>
      </c>
      <c r="Q3191" s="332">
        <v>0.69257294429708227</v>
      </c>
      <c r="R3191" s="358">
        <v>0.62088112162058595</v>
      </c>
      <c r="S3191" s="327">
        <v>0.55884378404292079</v>
      </c>
      <c r="T3191" s="358">
        <v>7.5732421084011528E-2</v>
      </c>
      <c r="U3191" s="358">
        <v>0.54059033531164713</v>
      </c>
      <c r="V3191" s="361">
        <v>0.39572984058648819</v>
      </c>
    </row>
    <row r="3192" spans="1:22" hidden="1" outlineLevel="1">
      <c r="A3192" s="65">
        <v>3183</v>
      </c>
      <c r="B3192" s="117">
        <v>1</v>
      </c>
      <c r="C3192" s="325">
        <v>1.4539341296836367E-4</v>
      </c>
      <c r="D3192" s="358">
        <v>1.112077871425406E-4</v>
      </c>
      <c r="E3192" s="327">
        <v>1.3191866125481462E-4</v>
      </c>
      <c r="F3192" s="332">
        <v>3.7515287479647898E-4</v>
      </c>
      <c r="G3192" s="358">
        <v>3.8453503936961892E-4</v>
      </c>
      <c r="H3192" s="327">
        <v>0</v>
      </c>
      <c r="I3192" s="332">
        <v>0</v>
      </c>
      <c r="J3192" s="358">
        <v>0</v>
      </c>
      <c r="K3192" s="327">
        <v>0</v>
      </c>
      <c r="L3192" s="336">
        <v>2.1382081345896285E-4</v>
      </c>
      <c r="M3192" s="210">
        <v>1.1415525114155251E-4</v>
      </c>
      <c r="N3192" s="325">
        <v>0.63792379372166319</v>
      </c>
      <c r="O3192" s="358">
        <v>0.60599250356186196</v>
      </c>
      <c r="P3192" s="327">
        <v>0.58018946076266664</v>
      </c>
      <c r="Q3192" s="332">
        <v>0.69257294429708227</v>
      </c>
      <c r="R3192" s="358">
        <v>0.66408360149212242</v>
      </c>
      <c r="S3192" s="327">
        <v>0.5309758651641695</v>
      </c>
      <c r="T3192" s="358">
        <v>8.1590177410951661E-2</v>
      </c>
      <c r="U3192" s="358">
        <v>0.56454626154201271</v>
      </c>
      <c r="V3192" s="361">
        <v>0.42629098871064852</v>
      </c>
    </row>
    <row r="3193" spans="1:22" hidden="1" outlineLevel="1">
      <c r="A3193" s="65">
        <v>3184</v>
      </c>
      <c r="B3193" s="117">
        <v>1</v>
      </c>
      <c r="C3193" s="325">
        <v>1.4600593787898611E-4</v>
      </c>
      <c r="D3193" s="358">
        <v>1.197427903865223E-4</v>
      </c>
      <c r="E3193" s="327">
        <v>1.3008952060805201E-4</v>
      </c>
      <c r="F3193" s="332">
        <v>4.6518956474763388E-4</v>
      </c>
      <c r="G3193" s="358">
        <v>4.1954581685395455E-4</v>
      </c>
      <c r="H3193" s="327">
        <v>0</v>
      </c>
      <c r="I3193" s="332">
        <v>0</v>
      </c>
      <c r="J3193" s="358">
        <v>0</v>
      </c>
      <c r="K3193" s="327">
        <v>0</v>
      </c>
      <c r="L3193" s="336">
        <v>2.2321953053408208E-4</v>
      </c>
      <c r="M3193" s="210">
        <v>1.1415525114155251E-4</v>
      </c>
      <c r="N3193" s="325">
        <v>0.479290647143506</v>
      </c>
      <c r="O3193" s="358">
        <v>0.46046584959629683</v>
      </c>
      <c r="P3193" s="327">
        <v>0.45718734801320865</v>
      </c>
      <c r="Q3193" s="332">
        <v>0.75853227232537579</v>
      </c>
      <c r="R3193" s="358">
        <v>0.66145387222173591</v>
      </c>
      <c r="S3193" s="327">
        <v>0.49352887513747423</v>
      </c>
      <c r="T3193" s="358">
        <v>0.10010487151574451</v>
      </c>
      <c r="U3193" s="358">
        <v>0.60940712339793335</v>
      </c>
      <c r="V3193" s="361">
        <v>0.33794384754332868</v>
      </c>
    </row>
    <row r="3194" spans="1:22" hidden="1" outlineLevel="1">
      <c r="A3194" s="65">
        <v>3185</v>
      </c>
      <c r="B3194" s="117">
        <v>1</v>
      </c>
      <c r="C3194" s="325">
        <v>1.4659971202703851E-4</v>
      </c>
      <c r="D3194" s="358">
        <v>1.1842073977014245E-4</v>
      </c>
      <c r="E3194" s="327">
        <v>1.3422778916349364E-4</v>
      </c>
      <c r="F3194" s="332">
        <v>5.2521402471507057E-4</v>
      </c>
      <c r="G3194" s="358">
        <v>3.9912286332142538E-4</v>
      </c>
      <c r="H3194" s="327">
        <v>0</v>
      </c>
      <c r="I3194" s="332">
        <v>0</v>
      </c>
      <c r="J3194" s="358">
        <v>0</v>
      </c>
      <c r="K3194" s="327">
        <v>0</v>
      </c>
      <c r="L3194" s="336">
        <v>2.2321953053408208E-4</v>
      </c>
      <c r="M3194" s="210">
        <v>1.1415525114155251E-4</v>
      </c>
      <c r="N3194" s="325">
        <v>0.34345395037052334</v>
      </c>
      <c r="O3194" s="358">
        <v>0.28694873307813834</v>
      </c>
      <c r="P3194" s="327">
        <v>0.28636435313177178</v>
      </c>
      <c r="Q3194" s="332">
        <v>0.82449160035366931</v>
      </c>
      <c r="R3194" s="358">
        <v>0.62955397834938687</v>
      </c>
      <c r="S3194" s="327">
        <v>0.52132927679684815</v>
      </c>
      <c r="T3194" s="358">
        <v>0.15397530916528313</v>
      </c>
      <c r="U3194" s="358">
        <v>0.66895794001775744</v>
      </c>
      <c r="V3194" s="361">
        <v>0.1687696079022436</v>
      </c>
    </row>
    <row r="3195" spans="1:22" hidden="1" outlineLevel="1">
      <c r="A3195" s="65">
        <v>3186</v>
      </c>
      <c r="B3195" s="117">
        <v>1</v>
      </c>
      <c r="C3195" s="325">
        <v>1.4049321368338397E-4</v>
      </c>
      <c r="D3195" s="358">
        <v>1.2003441919895903E-4</v>
      </c>
      <c r="E3195" s="327">
        <v>1.3094571410228131E-4</v>
      </c>
      <c r="F3195" s="332">
        <v>5.5522625469878878E-4</v>
      </c>
      <c r="G3195" s="358">
        <v>3.0284322523950268E-4</v>
      </c>
      <c r="H3195" s="327">
        <v>0</v>
      </c>
      <c r="I3195" s="332">
        <v>0</v>
      </c>
      <c r="J3195" s="358">
        <v>0</v>
      </c>
      <c r="K3195" s="327">
        <v>0</v>
      </c>
      <c r="L3195" s="336">
        <v>1.644775488145868E-4</v>
      </c>
      <c r="M3195" s="210">
        <v>1.1415525114155251E-4</v>
      </c>
      <c r="N3195" s="325">
        <v>0.16466195974977368</v>
      </c>
      <c r="O3195" s="358">
        <v>0.1327526006688925</v>
      </c>
      <c r="P3195" s="327">
        <v>0.1314267828338252</v>
      </c>
      <c r="Q3195" s="332">
        <v>0.85747126436781618</v>
      </c>
      <c r="R3195" s="358">
        <v>0.58691044360098621</v>
      </c>
      <c r="S3195" s="327">
        <v>0.56437179438663132</v>
      </c>
      <c r="T3195" s="358">
        <v>0.19822228999199151</v>
      </c>
      <c r="U3195" s="358">
        <v>0.70037184328210467</v>
      </c>
      <c r="V3195" s="361">
        <v>0.13290243980648944</v>
      </c>
    </row>
    <row r="3196" spans="1:22" hidden="1" outlineLevel="1">
      <c r="A3196" s="65">
        <v>3187</v>
      </c>
      <c r="B3196" s="117">
        <v>1</v>
      </c>
      <c r="C3196" s="325">
        <v>1.3513674584253248E-4</v>
      </c>
      <c r="D3196" s="358">
        <v>1.1667096689552205E-4</v>
      </c>
      <c r="E3196" s="327">
        <v>1.2778039269937299E-4</v>
      </c>
      <c r="F3196" s="332">
        <v>5.327170822110002E-4</v>
      </c>
      <c r="G3196" s="358">
        <v>1.8847468545733979E-4</v>
      </c>
      <c r="H3196" s="327">
        <v>0</v>
      </c>
      <c r="I3196" s="332">
        <v>0</v>
      </c>
      <c r="J3196" s="358">
        <v>0</v>
      </c>
      <c r="K3196" s="327">
        <v>0</v>
      </c>
      <c r="L3196" s="336">
        <v>1.1748396343899057E-4</v>
      </c>
      <c r="M3196" s="210">
        <v>1.1415525114155251E-4</v>
      </c>
      <c r="N3196" s="325">
        <v>4.3708895494219094E-2</v>
      </c>
      <c r="O3196" s="358">
        <v>2.911118139750913E-2</v>
      </c>
      <c r="P3196" s="327">
        <v>3.07947309425405E-2</v>
      </c>
      <c r="Q3196" s="332">
        <v>0.79151193633952255</v>
      </c>
      <c r="R3196" s="358">
        <v>0.56339400958894714</v>
      </c>
      <c r="S3196" s="327">
        <v>0.66945462192126381</v>
      </c>
      <c r="T3196" s="358">
        <v>0.18797121641984632</v>
      </c>
      <c r="U3196" s="358">
        <v>0.7279437583774313</v>
      </c>
      <c r="V3196" s="361">
        <v>2.6575907224631833E-2</v>
      </c>
    </row>
    <row r="3197" spans="1:22" hidden="1" outlineLevel="1">
      <c r="A3197" s="65">
        <v>3188</v>
      </c>
      <c r="B3197" s="117">
        <v>1</v>
      </c>
      <c r="C3197" s="325">
        <v>1.3248038781177182E-4</v>
      </c>
      <c r="D3197" s="358">
        <v>1.1882902010755387E-4</v>
      </c>
      <c r="E3197" s="327">
        <v>1.2925927237122359E-4</v>
      </c>
      <c r="F3197" s="332">
        <v>4.5768650725170446E-4</v>
      </c>
      <c r="G3197" s="358">
        <v>0</v>
      </c>
      <c r="H3197" s="327">
        <v>0</v>
      </c>
      <c r="I3197" s="332">
        <v>0</v>
      </c>
      <c r="J3197" s="358">
        <v>0</v>
      </c>
      <c r="K3197" s="327">
        <v>0</v>
      </c>
      <c r="L3197" s="336">
        <v>8.811297257924293E-5</v>
      </c>
      <c r="M3197" s="210">
        <v>1.1415525114155251E-4</v>
      </c>
      <c r="N3197" s="325">
        <v>1.5072032929041067E-3</v>
      </c>
      <c r="O3197" s="358">
        <v>6.0400642312313704E-4</v>
      </c>
      <c r="P3197" s="327">
        <v>3.1886678803614269E-4</v>
      </c>
      <c r="Q3197" s="332">
        <v>0.75853227232537579</v>
      </c>
      <c r="R3197" s="358">
        <v>0.57947115545569283</v>
      </c>
      <c r="S3197" s="327">
        <v>0.65284527538806547</v>
      </c>
      <c r="T3197" s="358">
        <v>0.22332695996459204</v>
      </c>
      <c r="U3197" s="358">
        <v>0.80998150575123062</v>
      </c>
      <c r="V3197" s="361">
        <v>0</v>
      </c>
    </row>
    <row r="3198" spans="1:22" hidden="1" outlineLevel="1">
      <c r="A3198" s="65">
        <v>3189</v>
      </c>
      <c r="B3198" s="117">
        <v>1</v>
      </c>
      <c r="C3198" s="325">
        <v>1.3190536442628952E-4</v>
      </c>
      <c r="D3198" s="358">
        <v>1.3024142763424465E-4</v>
      </c>
      <c r="E3198" s="327">
        <v>1.3198352439831683E-4</v>
      </c>
      <c r="F3198" s="332">
        <v>3.3763758731683108E-4</v>
      </c>
      <c r="G3198" s="358">
        <v>0</v>
      </c>
      <c r="H3198" s="327">
        <v>0</v>
      </c>
      <c r="I3198" s="332">
        <v>0</v>
      </c>
      <c r="J3198" s="358">
        <v>0</v>
      </c>
      <c r="K3198" s="327">
        <v>0</v>
      </c>
      <c r="L3198" s="336">
        <v>5.8741981719495287E-5</v>
      </c>
      <c r="M3198" s="210">
        <v>1.1415525114155251E-4</v>
      </c>
      <c r="N3198" s="325">
        <v>0</v>
      </c>
      <c r="O3198" s="358">
        <v>0</v>
      </c>
      <c r="P3198" s="327">
        <v>0</v>
      </c>
      <c r="Q3198" s="332">
        <v>0.69257294429708227</v>
      </c>
      <c r="R3198" s="358">
        <v>0.54396145875786905</v>
      </c>
      <c r="S3198" s="327">
        <v>0.69111935826253146</v>
      </c>
      <c r="T3198" s="358">
        <v>0.27897564507052319</v>
      </c>
      <c r="U3198" s="358">
        <v>0.88218828339841737</v>
      </c>
      <c r="V3198" s="361">
        <v>0</v>
      </c>
    </row>
    <row r="3199" spans="1:22" hidden="1" outlineLevel="1">
      <c r="A3199" s="65">
        <v>3190</v>
      </c>
      <c r="B3199" s="117">
        <v>1</v>
      </c>
      <c r="C3199" s="325">
        <v>1.3004278867766202E-4</v>
      </c>
      <c r="D3199" s="358">
        <v>1.256336923977443E-4</v>
      </c>
      <c r="E3199" s="327">
        <v>1.280787631594832E-4</v>
      </c>
      <c r="F3199" s="332">
        <v>2.7011006985346497E-4</v>
      </c>
      <c r="G3199" s="358">
        <v>0</v>
      </c>
      <c r="H3199" s="327">
        <v>0</v>
      </c>
      <c r="I3199" s="332">
        <v>0</v>
      </c>
      <c r="J3199" s="358">
        <v>0</v>
      </c>
      <c r="K3199" s="327">
        <v>0</v>
      </c>
      <c r="L3199" s="336">
        <v>3.7594868300476983E-5</v>
      </c>
      <c r="M3199" s="210">
        <v>1.1415525114155251E-4</v>
      </c>
      <c r="N3199" s="325">
        <v>0</v>
      </c>
      <c r="O3199" s="358">
        <v>0</v>
      </c>
      <c r="P3199" s="327">
        <v>0</v>
      </c>
      <c r="Q3199" s="332">
        <v>0.62661361626878875</v>
      </c>
      <c r="R3199" s="358">
        <v>0.5619163240595636</v>
      </c>
      <c r="S3199" s="327">
        <v>0.69756729417545715</v>
      </c>
      <c r="T3199" s="358">
        <v>0.26443585704472539</v>
      </c>
      <c r="U3199" s="358">
        <v>0.87145331645556501</v>
      </c>
      <c r="V3199" s="361">
        <v>0</v>
      </c>
    </row>
    <row r="3200" spans="1:22" hidden="1" outlineLevel="1">
      <c r="A3200" s="65">
        <v>3191</v>
      </c>
      <c r="B3200" s="117">
        <v>1</v>
      </c>
      <c r="C3200" s="325">
        <v>1.1686100259089911E-4</v>
      </c>
      <c r="D3200" s="358">
        <v>1.2057879298217427E-4</v>
      </c>
      <c r="E3200" s="327">
        <v>1.119927035709327E-4</v>
      </c>
      <c r="F3200" s="332">
        <v>0</v>
      </c>
      <c r="G3200" s="358">
        <v>0</v>
      </c>
      <c r="H3200" s="327">
        <v>0</v>
      </c>
      <c r="I3200" s="332">
        <v>0</v>
      </c>
      <c r="J3200" s="358">
        <v>0</v>
      </c>
      <c r="K3200" s="327">
        <v>0</v>
      </c>
      <c r="L3200" s="336">
        <v>2.3496792687798115E-5</v>
      </c>
      <c r="M3200" s="210">
        <v>1.1415525114155251E-4</v>
      </c>
      <c r="N3200" s="325">
        <v>0</v>
      </c>
      <c r="O3200" s="358">
        <v>0</v>
      </c>
      <c r="P3200" s="327">
        <v>0</v>
      </c>
      <c r="Q3200" s="332">
        <v>0.65959328028293551</v>
      </c>
      <c r="R3200" s="358">
        <v>0.59533874486284466</v>
      </c>
      <c r="S3200" s="327">
        <v>0.62379579134941376</v>
      </c>
      <c r="T3200" s="358">
        <v>0.15920544874290823</v>
      </c>
      <c r="U3200" s="358">
        <v>0.74692769991847574</v>
      </c>
      <c r="V3200" s="361">
        <v>0</v>
      </c>
    </row>
    <row r="3201" spans="1:22" hidden="1" outlineLevel="1">
      <c r="A3201" s="65">
        <v>3192</v>
      </c>
      <c r="B3201" s="117">
        <v>1</v>
      </c>
      <c r="C3201" s="325">
        <v>1.0672934054886844E-4</v>
      </c>
      <c r="D3201" s="358">
        <v>1.0428646332737549E-4</v>
      </c>
      <c r="E3201" s="327">
        <v>1.0376805697485123E-4</v>
      </c>
      <c r="F3201" s="332">
        <v>0</v>
      </c>
      <c r="G3201" s="358">
        <v>0</v>
      </c>
      <c r="H3201" s="327">
        <v>0</v>
      </c>
      <c r="I3201" s="332">
        <v>0</v>
      </c>
      <c r="J3201" s="358">
        <v>0</v>
      </c>
      <c r="K3201" s="327">
        <v>0</v>
      </c>
      <c r="L3201" s="336">
        <v>9.3987170751192458E-6</v>
      </c>
      <c r="M3201" s="210">
        <v>1.1415525114155251E-4</v>
      </c>
      <c r="N3201" s="325">
        <v>0</v>
      </c>
      <c r="O3201" s="358">
        <v>0</v>
      </c>
      <c r="P3201" s="327">
        <v>0</v>
      </c>
      <c r="Q3201" s="332">
        <v>0.72555260831122903</v>
      </c>
      <c r="R3201" s="358">
        <v>0.60861802727374859</v>
      </c>
      <c r="S3201" s="327">
        <v>0.65217853248111624</v>
      </c>
      <c r="T3201" s="358">
        <v>0.12615096661231756</v>
      </c>
      <c r="U3201" s="358">
        <v>0.63810903501355998</v>
      </c>
      <c r="V3201" s="361">
        <v>0</v>
      </c>
    </row>
    <row r="3202" spans="1:22" hidden="1" outlineLevel="1">
      <c r="A3202" s="65">
        <v>3193</v>
      </c>
      <c r="B3202" s="117">
        <v>1</v>
      </c>
      <c r="C3202" s="325">
        <v>9.8222744596244304E-5</v>
      </c>
      <c r="D3202" s="358">
        <v>9.3185126533950537E-5</v>
      </c>
      <c r="E3202" s="327">
        <v>9.293591200998052E-5</v>
      </c>
      <c r="F3202" s="332">
        <v>0</v>
      </c>
      <c r="G3202" s="358">
        <v>0</v>
      </c>
      <c r="H3202" s="327">
        <v>0</v>
      </c>
      <c r="I3202" s="332">
        <v>0</v>
      </c>
      <c r="J3202" s="358">
        <v>0</v>
      </c>
      <c r="K3202" s="327">
        <v>0</v>
      </c>
      <c r="L3202" s="336">
        <v>5.8741981719495289E-6</v>
      </c>
      <c r="M3202" s="210">
        <v>1.1415525114155251E-4</v>
      </c>
      <c r="N3202" s="325">
        <v>0</v>
      </c>
      <c r="O3202" s="358">
        <v>0</v>
      </c>
      <c r="P3202" s="327">
        <v>0</v>
      </c>
      <c r="Q3202" s="332">
        <v>0.49469496021220166</v>
      </c>
      <c r="R3202" s="358">
        <v>0.60032132457699472</v>
      </c>
      <c r="S3202" s="327">
        <v>0.60996310773910412</v>
      </c>
      <c r="T3202" s="358">
        <v>6.3075483306158781E-2</v>
      </c>
      <c r="U3202" s="358">
        <v>0.54239832974412749</v>
      </c>
      <c r="V3202" s="361">
        <v>0</v>
      </c>
    </row>
    <row r="3203" spans="1:22" hidden="1" outlineLevel="1">
      <c r="A3203" s="65">
        <v>3194</v>
      </c>
      <c r="B3203" s="117">
        <v>1</v>
      </c>
      <c r="C3203" s="325">
        <v>9.3072535143663628E-5</v>
      </c>
      <c r="D3203" s="358">
        <v>8.498063594406381E-5</v>
      </c>
      <c r="E3203" s="327">
        <v>8.751335321319494E-5</v>
      </c>
      <c r="F3203" s="332">
        <v>0</v>
      </c>
      <c r="G3203" s="358">
        <v>0</v>
      </c>
      <c r="H3203" s="327">
        <v>0</v>
      </c>
      <c r="I3203" s="332">
        <v>0</v>
      </c>
      <c r="J3203" s="358">
        <v>0</v>
      </c>
      <c r="K3203" s="327">
        <v>0</v>
      </c>
      <c r="L3203" s="336">
        <v>2.3496792687798115E-6</v>
      </c>
      <c r="M3203" s="210">
        <v>1.1415525114155251E-4</v>
      </c>
      <c r="N3203" s="325">
        <v>0</v>
      </c>
      <c r="O3203" s="358">
        <v>0</v>
      </c>
      <c r="P3203" s="327">
        <v>0</v>
      </c>
      <c r="Q3203" s="332">
        <v>0.72555260831122903</v>
      </c>
      <c r="R3203" s="358">
        <v>0.54258581919293458</v>
      </c>
      <c r="S3203" s="327">
        <v>0.64940186955822754</v>
      </c>
      <c r="T3203" s="358">
        <v>4.0899691497028323E-2</v>
      </c>
      <c r="U3203" s="358">
        <v>0.51414841673662093</v>
      </c>
      <c r="V3203" s="361">
        <v>0</v>
      </c>
    </row>
    <row r="3204" spans="1:22" hidden="1" outlineLevel="1">
      <c r="A3204" s="65">
        <v>3195</v>
      </c>
      <c r="B3204" s="117">
        <v>1</v>
      </c>
      <c r="C3204" s="325">
        <v>8.9484889238589216E-5</v>
      </c>
      <c r="D3204" s="358">
        <v>8.4494587923335918E-5</v>
      </c>
      <c r="E3204" s="327">
        <v>8.2985905796740002E-5</v>
      </c>
      <c r="F3204" s="332">
        <v>0</v>
      </c>
      <c r="G3204" s="358">
        <v>0</v>
      </c>
      <c r="H3204" s="327">
        <v>0</v>
      </c>
      <c r="I3204" s="332">
        <v>0</v>
      </c>
      <c r="J3204" s="358">
        <v>0</v>
      </c>
      <c r="K3204" s="327">
        <v>0</v>
      </c>
      <c r="L3204" s="336">
        <v>1.1748396343899057E-6</v>
      </c>
      <c r="M3204" s="210">
        <v>1.1415525114155251E-4</v>
      </c>
      <c r="N3204" s="325">
        <v>0</v>
      </c>
      <c r="O3204" s="358">
        <v>0</v>
      </c>
      <c r="P3204" s="327">
        <v>0</v>
      </c>
      <c r="Q3204" s="332">
        <v>0.65959328028293551</v>
      </c>
      <c r="R3204" s="358">
        <v>0.50792410258049059</v>
      </c>
      <c r="S3204" s="327">
        <v>0.78217537981554663</v>
      </c>
      <c r="T3204" s="358">
        <v>3.797081333355827E-2</v>
      </c>
      <c r="U3204" s="358">
        <v>0.47764952913092235</v>
      </c>
      <c r="V3204" s="361">
        <v>0</v>
      </c>
    </row>
    <row r="3205" spans="1:22" hidden="1" outlineLevel="1">
      <c r="A3205" s="65">
        <v>3196</v>
      </c>
      <c r="B3205" s="117">
        <v>1</v>
      </c>
      <c r="C3205" s="325">
        <v>8.8253589163154282E-5</v>
      </c>
      <c r="D3205" s="358">
        <v>8.463068136913972E-5</v>
      </c>
      <c r="E3205" s="327">
        <v>8.1052984120373852E-5</v>
      </c>
      <c r="F3205" s="332">
        <v>0</v>
      </c>
      <c r="G3205" s="358">
        <v>0</v>
      </c>
      <c r="H3205" s="327">
        <v>0</v>
      </c>
      <c r="I3205" s="332">
        <v>0</v>
      </c>
      <c r="J3205" s="358">
        <v>0</v>
      </c>
      <c r="K3205" s="327">
        <v>0</v>
      </c>
      <c r="L3205" s="336">
        <v>1.409807561267887E-5</v>
      </c>
      <c r="M3205" s="210">
        <v>1.1415525114155251E-4</v>
      </c>
      <c r="N3205" s="325">
        <v>0</v>
      </c>
      <c r="O3205" s="358">
        <v>0</v>
      </c>
      <c r="P3205" s="327">
        <v>0</v>
      </c>
      <c r="Q3205" s="332">
        <v>0.72555260831122903</v>
      </c>
      <c r="R3205" s="358">
        <v>0.58949986397970233</v>
      </c>
      <c r="S3205" s="327">
        <v>0.73239797122008554</v>
      </c>
      <c r="T3205" s="358">
        <v>3.5774154710955727E-2</v>
      </c>
      <c r="U3205" s="358">
        <v>0.47346854200581134</v>
      </c>
      <c r="V3205" s="361">
        <v>0</v>
      </c>
    </row>
    <row r="3206" spans="1:22" hidden="1" outlineLevel="1">
      <c r="A3206" s="65">
        <v>3197</v>
      </c>
      <c r="B3206" s="117">
        <v>1</v>
      </c>
      <c r="C3206" s="325">
        <v>8.9266130341938342E-5</v>
      </c>
      <c r="D3206" s="358">
        <v>8.2589279682082606E-5</v>
      </c>
      <c r="E3206" s="327">
        <v>8.2479973277422693E-5</v>
      </c>
      <c r="F3206" s="332">
        <v>0</v>
      </c>
      <c r="G3206" s="358">
        <v>0</v>
      </c>
      <c r="H3206" s="327">
        <v>0</v>
      </c>
      <c r="I3206" s="332">
        <v>0</v>
      </c>
      <c r="J3206" s="358">
        <v>0</v>
      </c>
      <c r="K3206" s="327">
        <v>0</v>
      </c>
      <c r="L3206" s="336">
        <v>3.7594868300476983E-5</v>
      </c>
      <c r="M3206" s="210">
        <v>1.1415525114155251E-4</v>
      </c>
      <c r="N3206" s="325">
        <v>0</v>
      </c>
      <c r="O3206" s="358">
        <v>1.2464216102585303E-4</v>
      </c>
      <c r="P3206" s="327">
        <v>1.0486634850282971E-3</v>
      </c>
      <c r="Q3206" s="332">
        <v>0.52767462422634837</v>
      </c>
      <c r="R3206" s="358">
        <v>0.67060644391201785</v>
      </c>
      <c r="S3206" s="327">
        <v>0.73040619942765728</v>
      </c>
      <c r="T3206" s="358">
        <v>3.6401771460270738E-2</v>
      </c>
      <c r="U3206" s="358">
        <v>0.47844052669513254</v>
      </c>
      <c r="V3206" s="361">
        <v>0</v>
      </c>
    </row>
    <row r="3207" spans="1:22" hidden="1" outlineLevel="1">
      <c r="A3207" s="65">
        <v>3198</v>
      </c>
      <c r="B3207" s="117">
        <v>1</v>
      </c>
      <c r="C3207" s="325">
        <v>9.3585055987245675E-5</v>
      </c>
      <c r="D3207" s="358">
        <v>8.2822582732031982E-5</v>
      </c>
      <c r="E3207" s="327">
        <v>8.519125267581547E-5</v>
      </c>
      <c r="F3207" s="332">
        <v>0</v>
      </c>
      <c r="G3207" s="358">
        <v>0</v>
      </c>
      <c r="H3207" s="327">
        <v>0</v>
      </c>
      <c r="I3207" s="332">
        <v>0</v>
      </c>
      <c r="J3207" s="358">
        <v>0</v>
      </c>
      <c r="K3207" s="327">
        <v>0</v>
      </c>
      <c r="L3207" s="336">
        <v>9.3987170751192462E-5</v>
      </c>
      <c r="M3207" s="210">
        <v>1.1415525114155251E-4</v>
      </c>
      <c r="N3207" s="325">
        <v>5.8404127600034141E-3</v>
      </c>
      <c r="O3207" s="358">
        <v>2.1785208147666147E-2</v>
      </c>
      <c r="P3207" s="327">
        <v>2.4849663803411921E-2</v>
      </c>
      <c r="Q3207" s="332">
        <v>0.52767462422634837</v>
      </c>
      <c r="R3207" s="358">
        <v>0.61853218190708181</v>
      </c>
      <c r="S3207" s="327">
        <v>0.75876362505729289</v>
      </c>
      <c r="T3207" s="358">
        <v>5.376583485798609E-2</v>
      </c>
      <c r="U3207" s="358">
        <v>0.48499450651287407</v>
      </c>
      <c r="V3207" s="361">
        <v>0</v>
      </c>
    </row>
    <row r="3208" spans="1:22" hidden="1" outlineLevel="1">
      <c r="A3208" s="65">
        <v>3199</v>
      </c>
      <c r="B3208" s="117">
        <v>1</v>
      </c>
      <c r="C3208" s="325">
        <v>1.040292307387776E-4</v>
      </c>
      <c r="D3208" s="358">
        <v>8.7896924068431122E-5</v>
      </c>
      <c r="E3208" s="327">
        <v>9.3805078132910258E-5</v>
      </c>
      <c r="F3208" s="332">
        <v>0</v>
      </c>
      <c r="G3208" s="358">
        <v>0</v>
      </c>
      <c r="H3208" s="327">
        <v>0</v>
      </c>
      <c r="I3208" s="332">
        <v>0</v>
      </c>
      <c r="J3208" s="358">
        <v>0</v>
      </c>
      <c r="K3208" s="327">
        <v>0</v>
      </c>
      <c r="L3208" s="336">
        <v>1.8210014333043539E-4</v>
      </c>
      <c r="M3208" s="210">
        <v>1.1415525114155251E-4</v>
      </c>
      <c r="N3208" s="325">
        <v>3.0897667504534189E-2</v>
      </c>
      <c r="O3208" s="358">
        <v>0.12440777385615087</v>
      </c>
      <c r="P3208" s="327">
        <v>0.10056072053223415</v>
      </c>
      <c r="Q3208" s="332">
        <v>0.69257294429708227</v>
      </c>
      <c r="R3208" s="358">
        <v>0.57665658686934407</v>
      </c>
      <c r="S3208" s="327">
        <v>0.56857477584486249</v>
      </c>
      <c r="T3208" s="358">
        <v>6.3389291680816279E-2</v>
      </c>
      <c r="U3208" s="358">
        <v>0.55708828450803105</v>
      </c>
      <c r="V3208" s="361">
        <v>0</v>
      </c>
    </row>
    <row r="3209" spans="1:22" hidden="1" outlineLevel="1">
      <c r="A3209" s="65">
        <v>3200</v>
      </c>
      <c r="B3209" s="117">
        <v>1</v>
      </c>
      <c r="C3209" s="325">
        <v>1.2343001974461548E-4</v>
      </c>
      <c r="D3209" s="358">
        <v>1.0415036988157167E-4</v>
      </c>
      <c r="E3209" s="327">
        <v>1.1124029110630695E-4</v>
      </c>
      <c r="F3209" s="332">
        <v>0</v>
      </c>
      <c r="G3209" s="358">
        <v>0</v>
      </c>
      <c r="H3209" s="327">
        <v>0</v>
      </c>
      <c r="I3209" s="332">
        <v>0</v>
      </c>
      <c r="J3209" s="358">
        <v>0</v>
      </c>
      <c r="K3209" s="327">
        <v>0</v>
      </c>
      <c r="L3209" s="336">
        <v>1.5860335064263727E-4</v>
      </c>
      <c r="M3209" s="210">
        <v>1.1415525114155251E-4</v>
      </c>
      <c r="N3209" s="325">
        <v>9.8533415273605984E-2</v>
      </c>
      <c r="O3209" s="358">
        <v>0.26303344269020612</v>
      </c>
      <c r="P3209" s="327">
        <v>0.17079494789843175</v>
      </c>
      <c r="Q3209" s="332">
        <v>0.39575596816976127</v>
      </c>
      <c r="R3209" s="358">
        <v>0.61659928847838796</v>
      </c>
      <c r="S3209" s="327">
        <v>0.40016881119721154</v>
      </c>
      <c r="T3209" s="358">
        <v>0.13033507827441765</v>
      </c>
      <c r="U3209" s="358">
        <v>0.66771494384542707</v>
      </c>
      <c r="V3209" s="361">
        <v>1.3000894114572083E-2</v>
      </c>
    </row>
    <row r="3210" spans="1:22" hidden="1" outlineLevel="1">
      <c r="A3210" s="65">
        <v>3201</v>
      </c>
      <c r="B3210" s="117">
        <v>1</v>
      </c>
      <c r="C3210" s="325">
        <v>1.4198077418060997E-4</v>
      </c>
      <c r="D3210" s="358">
        <v>1.1521282283333839E-4</v>
      </c>
      <c r="E3210" s="327">
        <v>1.2724851492265478E-4</v>
      </c>
      <c r="F3210" s="332">
        <v>0</v>
      </c>
      <c r="G3210" s="358">
        <v>0</v>
      </c>
      <c r="H3210" s="327">
        <v>0</v>
      </c>
      <c r="I3210" s="332">
        <v>0</v>
      </c>
      <c r="J3210" s="358">
        <v>0</v>
      </c>
      <c r="K3210" s="327">
        <v>0</v>
      </c>
      <c r="L3210" s="336">
        <v>1.4685495429873823E-4</v>
      </c>
      <c r="M3210" s="210">
        <v>1.1415525114155251E-4</v>
      </c>
      <c r="N3210" s="325">
        <v>0.13564829636136963</v>
      </c>
      <c r="O3210" s="358">
        <v>0.37659807471590795</v>
      </c>
      <c r="P3210" s="327">
        <v>0.22944327733213699</v>
      </c>
      <c r="Q3210" s="332">
        <v>0.59363395225464199</v>
      </c>
      <c r="R3210" s="358">
        <v>0.6631776462951674</v>
      </c>
      <c r="S3210" s="327">
        <v>0.38496889698411263</v>
      </c>
      <c r="T3210" s="358">
        <v>0.23064915537326719</v>
      </c>
      <c r="U3210" s="358">
        <v>0.77280462023335172</v>
      </c>
      <c r="V3210" s="361">
        <v>8.2354010695807042E-2</v>
      </c>
    </row>
    <row r="3211" spans="1:22" hidden="1" outlineLevel="1">
      <c r="A3211" s="65">
        <v>3202</v>
      </c>
      <c r="B3211" s="117">
        <v>1</v>
      </c>
      <c r="C3211" s="325">
        <v>1.4846853802985601E-4</v>
      </c>
      <c r="D3211" s="358">
        <v>1.1937339389076911E-4</v>
      </c>
      <c r="E3211" s="327">
        <v>1.360180119241549E-4</v>
      </c>
      <c r="F3211" s="332">
        <v>0</v>
      </c>
      <c r="G3211" s="358">
        <v>1.9080873728962878E-4</v>
      </c>
      <c r="H3211" s="327">
        <v>0</v>
      </c>
      <c r="I3211" s="332">
        <v>0</v>
      </c>
      <c r="J3211" s="358">
        <v>0</v>
      </c>
      <c r="K3211" s="327">
        <v>0</v>
      </c>
      <c r="L3211" s="336">
        <v>1.644775488145868E-4</v>
      </c>
      <c r="M3211" s="210">
        <v>1.1415525114155251E-4</v>
      </c>
      <c r="N3211" s="325">
        <v>0.16899516921687299</v>
      </c>
      <c r="O3211" s="358">
        <v>0.46027650341531917</v>
      </c>
      <c r="P3211" s="327">
        <v>0.27650752968565651</v>
      </c>
      <c r="Q3211" s="332">
        <v>0.82449160035366931</v>
      </c>
      <c r="R3211" s="358">
        <v>0.6645031298676245</v>
      </c>
      <c r="S3211" s="327">
        <v>0.52026588750205416</v>
      </c>
      <c r="T3211" s="358">
        <v>0.2111930361445018</v>
      </c>
      <c r="U3211" s="358">
        <v>0.75653267034102789</v>
      </c>
      <c r="V3211" s="361">
        <v>0.18709255456674145</v>
      </c>
    </row>
    <row r="3212" spans="1:22" hidden="1" outlineLevel="1">
      <c r="A3212" s="65">
        <v>3203</v>
      </c>
      <c r="B3212" s="117">
        <v>1</v>
      </c>
      <c r="C3212" s="325">
        <v>1.5047486962485406E-4</v>
      </c>
      <c r="D3212" s="358">
        <v>1.1904288123667414E-4</v>
      </c>
      <c r="E3212" s="327">
        <v>1.3717257587849441E-4</v>
      </c>
      <c r="F3212" s="332">
        <v>0</v>
      </c>
      <c r="G3212" s="358">
        <v>2.7891919395854002E-4</v>
      </c>
      <c r="H3212" s="327">
        <v>0</v>
      </c>
      <c r="I3212" s="332">
        <v>0</v>
      </c>
      <c r="J3212" s="358">
        <v>0</v>
      </c>
      <c r="K3212" s="327">
        <v>0</v>
      </c>
      <c r="L3212" s="336">
        <v>1.8797434150238492E-4</v>
      </c>
      <c r="M3212" s="210">
        <v>1.1415525114155251E-4</v>
      </c>
      <c r="N3212" s="325">
        <v>0.26244177337692759</v>
      </c>
      <c r="O3212" s="358">
        <v>0.53065731760926538</v>
      </c>
      <c r="P3212" s="327">
        <v>0.32972110023124473</v>
      </c>
      <c r="Q3212" s="332">
        <v>0.9234305923961097</v>
      </c>
      <c r="R3212" s="358">
        <v>0.64814630594144518</v>
      </c>
      <c r="S3212" s="327">
        <v>0.53848721801348409</v>
      </c>
      <c r="T3212" s="358">
        <v>0.15460292591459815</v>
      </c>
      <c r="U3212" s="358">
        <v>0.72218077612389986</v>
      </c>
      <c r="V3212" s="361">
        <v>0.10260850132118668</v>
      </c>
    </row>
    <row r="3213" spans="1:22" hidden="1" outlineLevel="1">
      <c r="A3213" s="65">
        <v>3204</v>
      </c>
      <c r="B3213" s="117">
        <v>1</v>
      </c>
      <c r="C3213" s="325">
        <v>1.4969983810529094E-4</v>
      </c>
      <c r="D3213" s="358">
        <v>1.1914009084081972E-4</v>
      </c>
      <c r="E3213" s="327">
        <v>1.3789904308571927E-4</v>
      </c>
      <c r="F3213" s="332">
        <v>2.8511618484532408E-4</v>
      </c>
      <c r="G3213" s="358">
        <v>2.7716865508432321E-4</v>
      </c>
      <c r="H3213" s="327">
        <v>0</v>
      </c>
      <c r="I3213" s="332">
        <v>0</v>
      </c>
      <c r="J3213" s="358">
        <v>0</v>
      </c>
      <c r="K3213" s="327">
        <v>0</v>
      </c>
      <c r="L3213" s="336">
        <v>2.0677177565262342E-4</v>
      </c>
      <c r="M3213" s="210">
        <v>1.1415525114155251E-4</v>
      </c>
      <c r="N3213" s="325">
        <v>0.28504982277048918</v>
      </c>
      <c r="O3213" s="358">
        <v>0.56742457443702787</v>
      </c>
      <c r="P3213" s="327">
        <v>0.31642746652501341</v>
      </c>
      <c r="Q3213" s="332">
        <v>0.52767462422634837</v>
      </c>
      <c r="R3213" s="358">
        <v>0.68225480535883531</v>
      </c>
      <c r="S3213" s="327">
        <v>0.48125754450126162</v>
      </c>
      <c r="T3213" s="358">
        <v>9.612996543674944E-2</v>
      </c>
      <c r="U3213" s="358">
        <v>0.66522895150076655</v>
      </c>
      <c r="V3213" s="361">
        <v>0.29328166504861575</v>
      </c>
    </row>
    <row r="3214" spans="1:22" hidden="1" outlineLevel="1">
      <c r="A3214" s="65">
        <v>3205</v>
      </c>
      <c r="B3214" s="117">
        <v>1</v>
      </c>
      <c r="C3214" s="325">
        <v>1.3908690649062835E-4</v>
      </c>
      <c r="D3214" s="358">
        <v>1.1812911095770572E-4</v>
      </c>
      <c r="E3214" s="327">
        <v>1.3488939322721627E-4</v>
      </c>
      <c r="F3214" s="332">
        <v>3.5264370230869019E-4</v>
      </c>
      <c r="G3214" s="358">
        <v>3.0809484186215298E-4</v>
      </c>
      <c r="H3214" s="327">
        <v>0</v>
      </c>
      <c r="I3214" s="332">
        <v>0</v>
      </c>
      <c r="J3214" s="358">
        <v>0</v>
      </c>
      <c r="K3214" s="327">
        <v>0</v>
      </c>
      <c r="L3214" s="336">
        <v>1.8797434150238492E-4</v>
      </c>
      <c r="M3214" s="210">
        <v>1.1415525114155251E-4</v>
      </c>
      <c r="N3214" s="325">
        <v>0.26338377543499264</v>
      </c>
      <c r="O3214" s="358">
        <v>0.56767419425382792</v>
      </c>
      <c r="P3214" s="327">
        <v>0.2612939869808415</v>
      </c>
      <c r="Q3214" s="332">
        <v>0.19787798408488064</v>
      </c>
      <c r="R3214" s="358">
        <v>0.75454569198487986</v>
      </c>
      <c r="S3214" s="327">
        <v>0.65020364690393129</v>
      </c>
      <c r="T3214" s="358">
        <v>6.7050389385153869E-2</v>
      </c>
      <c r="U3214" s="358">
        <v>0.57505522918080532</v>
      </c>
      <c r="V3214" s="361">
        <v>0.31881927196225968</v>
      </c>
    </row>
    <row r="3215" spans="1:22" hidden="1" outlineLevel="1">
      <c r="A3215" s="65">
        <v>3206</v>
      </c>
      <c r="B3215" s="117">
        <v>1</v>
      </c>
      <c r="C3215" s="325">
        <v>1.4171826350462891E-4</v>
      </c>
      <c r="D3215" s="358">
        <v>1.1519338091250928E-4</v>
      </c>
      <c r="E3215" s="327">
        <v>1.2950575231653204E-4</v>
      </c>
      <c r="F3215" s="332">
        <v>4.2767427726798598E-4</v>
      </c>
      <c r="G3215" s="358">
        <v>3.5535939146600596E-4</v>
      </c>
      <c r="H3215" s="327">
        <v>0</v>
      </c>
      <c r="I3215" s="332">
        <v>0</v>
      </c>
      <c r="J3215" s="358">
        <v>0</v>
      </c>
      <c r="K3215" s="327">
        <v>0</v>
      </c>
      <c r="L3215" s="336">
        <v>1.9032402077116473E-4</v>
      </c>
      <c r="M3215" s="210">
        <v>1.1415525114155251E-4</v>
      </c>
      <c r="N3215" s="325">
        <v>0.28504982277048918</v>
      </c>
      <c r="O3215" s="358">
        <v>0.56286421053984348</v>
      </c>
      <c r="P3215" s="327">
        <v>0.21957364429605694</v>
      </c>
      <c r="Q3215" s="332">
        <v>0.23085764809902742</v>
      </c>
      <c r="R3215" s="358">
        <v>0.72940635751040706</v>
      </c>
      <c r="S3215" s="327">
        <v>0.68284000049799942</v>
      </c>
      <c r="T3215" s="358">
        <v>6.9456253590861411E-2</v>
      </c>
      <c r="U3215" s="358">
        <v>0.54770931338953877</v>
      </c>
      <c r="V3215" s="361">
        <v>0.33585961236024225</v>
      </c>
    </row>
    <row r="3216" spans="1:22" hidden="1" outlineLevel="1">
      <c r="A3216" s="65">
        <v>3207</v>
      </c>
      <c r="B3216" s="117">
        <v>1</v>
      </c>
      <c r="C3216" s="325">
        <v>1.480935227784545E-4</v>
      </c>
      <c r="D3216" s="358">
        <v>1.1087727448844563E-4</v>
      </c>
      <c r="E3216" s="327">
        <v>1.3268404634814081E-4</v>
      </c>
      <c r="F3216" s="332">
        <v>4.9520179473135236E-4</v>
      </c>
      <c r="G3216" s="358">
        <v>4.1196014839901503E-4</v>
      </c>
      <c r="H3216" s="327">
        <v>0</v>
      </c>
      <c r="I3216" s="332">
        <v>0</v>
      </c>
      <c r="J3216" s="358">
        <v>0</v>
      </c>
      <c r="K3216" s="327">
        <v>0</v>
      </c>
      <c r="L3216" s="336">
        <v>2.1382081345896285E-4</v>
      </c>
      <c r="M3216" s="210">
        <v>1.1415525114155251E-4</v>
      </c>
      <c r="N3216" s="325">
        <v>0.28580342441694129</v>
      </c>
      <c r="O3216" s="358">
        <v>0.50105249794520934</v>
      </c>
      <c r="P3216" s="327">
        <v>0.23589743882073927</v>
      </c>
      <c r="Q3216" s="332">
        <v>0.19787798408488064</v>
      </c>
      <c r="R3216" s="358">
        <v>0.80936801748210918</v>
      </c>
      <c r="S3216" s="327">
        <v>0.64953690399698216</v>
      </c>
      <c r="T3216" s="358">
        <v>0.10460279155250213</v>
      </c>
      <c r="U3216" s="358">
        <v>0.60296614323222186</v>
      </c>
      <c r="V3216" s="361">
        <v>0.24306152206567211</v>
      </c>
    </row>
    <row r="3217" spans="1:22" hidden="1" outlineLevel="1">
      <c r="A3217" s="65">
        <v>3208</v>
      </c>
      <c r="B3217" s="117">
        <v>1</v>
      </c>
      <c r="C3217" s="325">
        <v>1.4837478421700562E-4</v>
      </c>
      <c r="D3217" s="358">
        <v>1.117132770840976E-4</v>
      </c>
      <c r="E3217" s="327">
        <v>1.3402022710428654E-4</v>
      </c>
      <c r="F3217" s="332">
        <v>5.4772319720285936E-4</v>
      </c>
      <c r="G3217" s="358">
        <v>4.335501278476887E-4</v>
      </c>
      <c r="H3217" s="327">
        <v>0</v>
      </c>
      <c r="I3217" s="332">
        <v>0</v>
      </c>
      <c r="J3217" s="358">
        <v>0</v>
      </c>
      <c r="K3217" s="327">
        <v>0</v>
      </c>
      <c r="L3217" s="336">
        <v>2.2321953053408208E-4</v>
      </c>
      <c r="M3217" s="210">
        <v>1.1415525114155251E-4</v>
      </c>
      <c r="N3217" s="325">
        <v>0.24623933797820846</v>
      </c>
      <c r="O3217" s="358">
        <v>0.4576400175201924</v>
      </c>
      <c r="P3217" s="327">
        <v>0.22379513131763731</v>
      </c>
      <c r="Q3217" s="332">
        <v>9.8938992042440319E-2</v>
      </c>
      <c r="R3217" s="358">
        <v>0.88434129954236218</v>
      </c>
      <c r="S3217" s="327">
        <v>0.73016144605221522</v>
      </c>
      <c r="T3217" s="358">
        <v>0.13891250718172282</v>
      </c>
      <c r="U3217" s="358">
        <v>0.6616129626358056</v>
      </c>
      <c r="V3217" s="361">
        <v>0.2539865790143786</v>
      </c>
    </row>
    <row r="3218" spans="1:22" hidden="1" outlineLevel="1">
      <c r="A3218" s="65">
        <v>3209</v>
      </c>
      <c r="B3218" s="117">
        <v>1</v>
      </c>
      <c r="C3218" s="325">
        <v>1.4689972422815971E-4</v>
      </c>
      <c r="D3218" s="358">
        <v>1.125881635214078E-4</v>
      </c>
      <c r="E3218" s="327">
        <v>1.3350132195626878E-4</v>
      </c>
      <c r="F3218" s="332">
        <v>5.5522625469878878E-4</v>
      </c>
      <c r="G3218" s="358">
        <v>4.6622685349973511E-4</v>
      </c>
      <c r="H3218" s="327">
        <v>0</v>
      </c>
      <c r="I3218" s="332">
        <v>0</v>
      </c>
      <c r="J3218" s="358">
        <v>0</v>
      </c>
      <c r="K3218" s="327">
        <v>0</v>
      </c>
      <c r="L3218" s="336">
        <v>2.2321953053408208E-4</v>
      </c>
      <c r="M3218" s="210">
        <v>1.1415525114155251E-4</v>
      </c>
      <c r="N3218" s="325">
        <v>0.20799405442076674</v>
      </c>
      <c r="O3218" s="358">
        <v>0.31659180863216141</v>
      </c>
      <c r="P3218" s="327">
        <v>0.14497405328863994</v>
      </c>
      <c r="Q3218" s="332">
        <v>3.2979664014146773E-2</v>
      </c>
      <c r="R3218" s="358">
        <v>0.87167635338971083</v>
      </c>
      <c r="S3218" s="327">
        <v>0.72758733478745841</v>
      </c>
      <c r="T3218" s="358">
        <v>0.20826415798103173</v>
      </c>
      <c r="U3218" s="358">
        <v>0.73167274689442219</v>
      </c>
      <c r="V3218" s="361">
        <v>0.2453442558376237</v>
      </c>
    </row>
    <row r="3219" spans="1:22" hidden="1" outlineLevel="1">
      <c r="A3219" s="65">
        <v>3210</v>
      </c>
      <c r="B3219" s="117">
        <v>1</v>
      </c>
      <c r="C3219" s="325">
        <v>1.4181826757166929E-4</v>
      </c>
      <c r="D3219" s="358">
        <v>1.1426016871271174E-4</v>
      </c>
      <c r="E3219" s="327">
        <v>1.3076409730047509E-4</v>
      </c>
      <c r="F3219" s="332">
        <v>5.7773542718657757E-4</v>
      </c>
      <c r="G3219" s="358">
        <v>4.7381252195467468E-4</v>
      </c>
      <c r="H3219" s="327">
        <v>0</v>
      </c>
      <c r="I3219" s="332">
        <v>0</v>
      </c>
      <c r="J3219" s="358">
        <v>0</v>
      </c>
      <c r="K3219" s="327">
        <v>0</v>
      </c>
      <c r="L3219" s="336">
        <v>1.644775488145868E-4</v>
      </c>
      <c r="M3219" s="210">
        <v>1.1415525114155251E-4</v>
      </c>
      <c r="N3219" s="325">
        <v>0.11737345643490732</v>
      </c>
      <c r="O3219" s="358">
        <v>0.14529869416492155</v>
      </c>
      <c r="P3219" s="327">
        <v>7.0559802424600582E-2</v>
      </c>
      <c r="Q3219" s="332">
        <v>3.2979664014146773E-2</v>
      </c>
      <c r="R3219" s="358">
        <v>0.83625543854728046</v>
      </c>
      <c r="S3219" s="327">
        <v>0.60195381885208121</v>
      </c>
      <c r="T3219" s="358">
        <v>0.22782488000134965</v>
      </c>
      <c r="U3219" s="358">
        <v>0.77653360875034261</v>
      </c>
      <c r="V3219" s="361">
        <v>0.2337015501445576</v>
      </c>
    </row>
    <row r="3220" spans="1:22" hidden="1" outlineLevel="1">
      <c r="A3220" s="65">
        <v>3211</v>
      </c>
      <c r="B3220" s="117">
        <v>1</v>
      </c>
      <c r="C3220" s="325">
        <v>1.3435546406877935E-4</v>
      </c>
      <c r="D3220" s="358">
        <v>1.1462956520846493E-4</v>
      </c>
      <c r="E3220" s="327">
        <v>1.2774147481327166E-4</v>
      </c>
      <c r="F3220" s="332">
        <v>5.2521402471507057E-4</v>
      </c>
      <c r="G3220" s="358">
        <v>2.6899947367131156E-4</v>
      </c>
      <c r="H3220" s="327">
        <v>0</v>
      </c>
      <c r="I3220" s="332">
        <v>0</v>
      </c>
      <c r="J3220" s="358">
        <v>0</v>
      </c>
      <c r="K3220" s="327">
        <v>0</v>
      </c>
      <c r="L3220" s="336">
        <v>1.1748396343899057E-4</v>
      </c>
      <c r="M3220" s="210">
        <v>1.1415525114155251E-4</v>
      </c>
      <c r="N3220" s="325">
        <v>3.4665675736794459E-2</v>
      </c>
      <c r="O3220" s="358">
        <v>2.9627874710046121E-2</v>
      </c>
      <c r="P3220" s="327">
        <v>3.1297723972416383E-2</v>
      </c>
      <c r="Q3220" s="332">
        <v>3.2979664014146773E-2</v>
      </c>
      <c r="R3220" s="358">
        <v>0.74566085512145908</v>
      </c>
      <c r="S3220" s="327">
        <v>0.52269650739963747</v>
      </c>
      <c r="T3220" s="358">
        <v>0.26495887100248788</v>
      </c>
      <c r="U3220" s="358">
        <v>0.84489839822850865</v>
      </c>
      <c r="V3220" s="361">
        <v>8.8545639756185027E-2</v>
      </c>
    </row>
    <row r="3221" spans="1:22" hidden="1" outlineLevel="1">
      <c r="A3221" s="65">
        <v>3212</v>
      </c>
      <c r="B3221" s="117">
        <v>1</v>
      </c>
      <c r="C3221" s="325">
        <v>1.3369293712463669E-4</v>
      </c>
      <c r="D3221" s="358">
        <v>1.1828464632433863E-4</v>
      </c>
      <c r="E3221" s="327">
        <v>1.2962250597483603E-4</v>
      </c>
      <c r="F3221" s="332">
        <v>3.5264370230869019E-4</v>
      </c>
      <c r="G3221" s="358">
        <v>0</v>
      </c>
      <c r="H3221" s="327">
        <v>0</v>
      </c>
      <c r="I3221" s="332">
        <v>0</v>
      </c>
      <c r="J3221" s="358">
        <v>0</v>
      </c>
      <c r="K3221" s="327">
        <v>0</v>
      </c>
      <c r="L3221" s="336">
        <v>8.811297257924293E-5</v>
      </c>
      <c r="M3221" s="210">
        <v>1.1415525114155251E-4</v>
      </c>
      <c r="N3221" s="325">
        <v>5.6520123483904013E-4</v>
      </c>
      <c r="O3221" s="358">
        <v>6.0400642312313704E-4</v>
      </c>
      <c r="P3221" s="327">
        <v>1.4242311898435079E-3</v>
      </c>
      <c r="Q3221" s="332">
        <v>3.2979664014146773E-2</v>
      </c>
      <c r="R3221" s="358">
        <v>0.63184565099311063</v>
      </c>
      <c r="S3221" s="327">
        <v>0.47145903547994267</v>
      </c>
      <c r="T3221" s="358">
        <v>0.32824355989175169</v>
      </c>
      <c r="U3221" s="358">
        <v>0.89258425138517994</v>
      </c>
      <c r="V3221" s="361">
        <v>0</v>
      </c>
    </row>
    <row r="3222" spans="1:22" hidden="1" outlineLevel="1">
      <c r="A3222" s="65">
        <v>3213</v>
      </c>
      <c r="B3222" s="117">
        <v>1</v>
      </c>
      <c r="C3222" s="325">
        <v>1.3288665433412345E-4</v>
      </c>
      <c r="D3222" s="358">
        <v>1.3708498376609332E-4</v>
      </c>
      <c r="E3222" s="327">
        <v>1.2676852766073835E-4</v>
      </c>
      <c r="F3222" s="332">
        <v>0</v>
      </c>
      <c r="G3222" s="358">
        <v>0</v>
      </c>
      <c r="H3222" s="327">
        <v>0</v>
      </c>
      <c r="I3222" s="332">
        <v>0</v>
      </c>
      <c r="J3222" s="358">
        <v>0</v>
      </c>
      <c r="K3222" s="327">
        <v>0</v>
      </c>
      <c r="L3222" s="336">
        <v>5.8741981719495287E-5</v>
      </c>
      <c r="M3222" s="210">
        <v>1.1415525114155251E-4</v>
      </c>
      <c r="N3222" s="325">
        <v>0</v>
      </c>
      <c r="O3222" s="358">
        <v>0</v>
      </c>
      <c r="P3222" s="327">
        <v>0</v>
      </c>
      <c r="Q3222" s="332">
        <v>3.2979664014146773E-2</v>
      </c>
      <c r="R3222" s="358">
        <v>0.54635867452500642</v>
      </c>
      <c r="S3222" s="327">
        <v>0.47678449416552116</v>
      </c>
      <c r="T3222" s="358">
        <v>0.3406912920864994</v>
      </c>
      <c r="U3222" s="358">
        <v>0.9251281511698275</v>
      </c>
      <c r="V3222" s="361">
        <v>0</v>
      </c>
    </row>
    <row r="3223" spans="1:22" hidden="1" outlineLevel="1">
      <c r="A3223" s="65">
        <v>3214</v>
      </c>
      <c r="B3223" s="117">
        <v>1</v>
      </c>
      <c r="C3223" s="325">
        <v>1.3233038171121123E-4</v>
      </c>
      <c r="D3223" s="358">
        <v>1.2409778065224417E-4</v>
      </c>
      <c r="E3223" s="327">
        <v>1.2901279242591516E-4</v>
      </c>
      <c r="F3223" s="332">
        <v>0</v>
      </c>
      <c r="G3223" s="358">
        <v>0</v>
      </c>
      <c r="H3223" s="327">
        <v>0</v>
      </c>
      <c r="I3223" s="332">
        <v>0</v>
      </c>
      <c r="J3223" s="358">
        <v>0</v>
      </c>
      <c r="K3223" s="327">
        <v>0</v>
      </c>
      <c r="L3223" s="336">
        <v>3.7594868300476983E-5</v>
      </c>
      <c r="M3223" s="210">
        <v>1.1415525114155251E-4</v>
      </c>
      <c r="N3223" s="325">
        <v>0</v>
      </c>
      <c r="O3223" s="358">
        <v>0</v>
      </c>
      <c r="P3223" s="327">
        <v>0</v>
      </c>
      <c r="Q3223" s="332">
        <v>6.5959328028293546E-2</v>
      </c>
      <c r="R3223" s="358">
        <v>0.5019437330652945</v>
      </c>
      <c r="S3223" s="327">
        <v>0.46364386896422766</v>
      </c>
      <c r="T3223" s="358">
        <v>0.32636070964380665</v>
      </c>
      <c r="U3223" s="358">
        <v>0.9204951654365966</v>
      </c>
      <c r="V3223" s="361">
        <v>0</v>
      </c>
    </row>
    <row r="3224" spans="1:22" hidden="1" outlineLevel="1">
      <c r="A3224" s="65">
        <v>3215</v>
      </c>
      <c r="B3224" s="117">
        <v>1</v>
      </c>
      <c r="C3224" s="325">
        <v>1.1840481537583532E-4</v>
      </c>
      <c r="D3224" s="358">
        <v>1.1330751459208507E-4</v>
      </c>
      <c r="E3224" s="327">
        <v>1.1610502686897342E-4</v>
      </c>
      <c r="F3224" s="332">
        <v>0</v>
      </c>
      <c r="G3224" s="358">
        <v>0</v>
      </c>
      <c r="H3224" s="327">
        <v>0</v>
      </c>
      <c r="I3224" s="332">
        <v>0</v>
      </c>
      <c r="J3224" s="358">
        <v>0</v>
      </c>
      <c r="K3224" s="327">
        <v>0</v>
      </c>
      <c r="L3224" s="336">
        <v>2.3496792687798115E-5</v>
      </c>
      <c r="M3224" s="210">
        <v>1.1415525114155251E-4</v>
      </c>
      <c r="N3224" s="325">
        <v>0</v>
      </c>
      <c r="O3224" s="358">
        <v>0</v>
      </c>
      <c r="P3224" s="327">
        <v>0</v>
      </c>
      <c r="Q3224" s="332">
        <v>9.8938992042440319E-2</v>
      </c>
      <c r="R3224" s="358">
        <v>0.42861543014801262</v>
      </c>
      <c r="S3224" s="327">
        <v>0.43340439047885149</v>
      </c>
      <c r="T3224" s="358">
        <v>0.16171591574016828</v>
      </c>
      <c r="U3224" s="358">
        <v>0.75608067173290783</v>
      </c>
      <c r="V3224" s="361">
        <v>0</v>
      </c>
    </row>
    <row r="3225" spans="1:22" hidden="1" outlineLevel="1">
      <c r="A3225" s="65">
        <v>3216</v>
      </c>
      <c r="B3225" s="117">
        <v>1</v>
      </c>
      <c r="C3225" s="325">
        <v>1.0762937715223206E-4</v>
      </c>
      <c r="D3225" s="358">
        <v>1.0348934457338175E-4</v>
      </c>
      <c r="E3225" s="327">
        <v>1.051172103596974E-4</v>
      </c>
      <c r="F3225" s="332">
        <v>0</v>
      </c>
      <c r="G3225" s="358">
        <v>0</v>
      </c>
      <c r="H3225" s="327">
        <v>0</v>
      </c>
      <c r="I3225" s="332">
        <v>0</v>
      </c>
      <c r="J3225" s="358">
        <v>0</v>
      </c>
      <c r="K3225" s="327">
        <v>0</v>
      </c>
      <c r="L3225" s="336">
        <v>9.3987170751192458E-6</v>
      </c>
      <c r="M3225" s="210">
        <v>1.1415525114155251E-4</v>
      </c>
      <c r="N3225" s="325">
        <v>0</v>
      </c>
      <c r="O3225" s="358">
        <v>0</v>
      </c>
      <c r="P3225" s="327">
        <v>0</v>
      </c>
      <c r="Q3225" s="332">
        <v>0.26383731211317418</v>
      </c>
      <c r="R3225" s="358">
        <v>0.41620948698890259</v>
      </c>
      <c r="S3225" s="327">
        <v>0.41959702237060897</v>
      </c>
      <c r="T3225" s="358">
        <v>0.12196685495021747</v>
      </c>
      <c r="U3225" s="358">
        <v>0.68319589617354071</v>
      </c>
      <c r="V3225" s="361">
        <v>0</v>
      </c>
    </row>
    <row r="3226" spans="1:22" hidden="1" outlineLevel="1">
      <c r="A3226" s="65">
        <v>3217</v>
      </c>
      <c r="B3226" s="117">
        <v>1</v>
      </c>
      <c r="C3226" s="325">
        <v>9.8160242054344052E-5</v>
      </c>
      <c r="D3226" s="358">
        <v>9.3982245287944276E-5</v>
      </c>
      <c r="E3226" s="327">
        <v>9.506342311685333E-5</v>
      </c>
      <c r="F3226" s="332">
        <v>0</v>
      </c>
      <c r="G3226" s="358">
        <v>0</v>
      </c>
      <c r="H3226" s="327">
        <v>0</v>
      </c>
      <c r="I3226" s="332">
        <v>0</v>
      </c>
      <c r="J3226" s="358">
        <v>0</v>
      </c>
      <c r="K3226" s="327">
        <v>0</v>
      </c>
      <c r="L3226" s="336">
        <v>5.8741981719495289E-6</v>
      </c>
      <c r="M3226" s="210">
        <v>1.1415525114155251E-4</v>
      </c>
      <c r="N3226" s="325">
        <v>0</v>
      </c>
      <c r="O3226" s="358">
        <v>0</v>
      </c>
      <c r="P3226" s="327">
        <v>0</v>
      </c>
      <c r="Q3226" s="332">
        <v>0.39575596816976127</v>
      </c>
      <c r="R3226" s="358">
        <v>0.41094987121430981</v>
      </c>
      <c r="S3226" s="327">
        <v>0.2797679212259685</v>
      </c>
      <c r="T3226" s="358">
        <v>5.7008521396113655E-2</v>
      </c>
      <c r="U3226" s="358">
        <v>0.56884024831915381</v>
      </c>
      <c r="V3226" s="361">
        <v>0</v>
      </c>
    </row>
    <row r="3227" spans="1:22" hidden="1" outlineLevel="1">
      <c r="A3227" s="65">
        <v>3218</v>
      </c>
      <c r="B3227" s="117">
        <v>1</v>
      </c>
      <c r="C3227" s="325">
        <v>9.3041283872713495E-5</v>
      </c>
      <c r="D3227" s="358">
        <v>8.7138689156095626E-5</v>
      </c>
      <c r="E3227" s="327">
        <v>8.820090253431847E-5</v>
      </c>
      <c r="F3227" s="332">
        <v>0</v>
      </c>
      <c r="G3227" s="358">
        <v>0</v>
      </c>
      <c r="H3227" s="327">
        <v>0</v>
      </c>
      <c r="I3227" s="332">
        <v>0</v>
      </c>
      <c r="J3227" s="358">
        <v>0</v>
      </c>
      <c r="K3227" s="327">
        <v>0</v>
      </c>
      <c r="L3227" s="336">
        <v>2.3496792687798115E-6</v>
      </c>
      <c r="M3227" s="210">
        <v>1.1415525114155251E-4</v>
      </c>
      <c r="N3227" s="325">
        <v>0</v>
      </c>
      <c r="O3227" s="358">
        <v>0</v>
      </c>
      <c r="P3227" s="327">
        <v>0</v>
      </c>
      <c r="Q3227" s="332">
        <v>0.49469496021220166</v>
      </c>
      <c r="R3227" s="358">
        <v>0.3648417483393428</v>
      </c>
      <c r="S3227" s="327">
        <v>0.17982488693402554</v>
      </c>
      <c r="T3227" s="358">
        <v>4.1736513829448346E-2</v>
      </c>
      <c r="U3227" s="358">
        <v>0.53686134679465625</v>
      </c>
      <c r="V3227" s="361">
        <v>0</v>
      </c>
    </row>
    <row r="3228" spans="1:22" hidden="1" outlineLevel="1">
      <c r="A3228" s="65">
        <v>3219</v>
      </c>
      <c r="B3228" s="117">
        <v>1</v>
      </c>
      <c r="C3228" s="325">
        <v>9.1141206598945864E-5</v>
      </c>
      <c r="D3228" s="358">
        <v>8.4436262160848574E-5</v>
      </c>
      <c r="E3228" s="327">
        <v>8.4516675983392392E-5</v>
      </c>
      <c r="F3228" s="332">
        <v>0</v>
      </c>
      <c r="G3228" s="358">
        <v>0</v>
      </c>
      <c r="H3228" s="327">
        <v>0</v>
      </c>
      <c r="I3228" s="332">
        <v>0</v>
      </c>
      <c r="J3228" s="358">
        <v>0</v>
      </c>
      <c r="K3228" s="327">
        <v>0</v>
      </c>
      <c r="L3228" s="336">
        <v>1.1748396343899057E-6</v>
      </c>
      <c r="M3228" s="210">
        <v>1.1415525114155251E-4</v>
      </c>
      <c r="N3228" s="325">
        <v>0</v>
      </c>
      <c r="O3228" s="358">
        <v>0</v>
      </c>
      <c r="P3228" s="327">
        <v>0</v>
      </c>
      <c r="Q3228" s="332">
        <v>0.49469496021220166</v>
      </c>
      <c r="R3228" s="358">
        <v>0.31910628352005116</v>
      </c>
      <c r="S3228" s="327">
        <v>0.1133030973666114</v>
      </c>
      <c r="T3228" s="358">
        <v>3.8180018916663276E-2</v>
      </c>
      <c r="U3228" s="358">
        <v>0.50205745396940804</v>
      </c>
      <c r="V3228" s="361">
        <v>0</v>
      </c>
    </row>
    <row r="3229" spans="1:22" hidden="1" outlineLevel="1">
      <c r="A3229" s="65">
        <v>3220</v>
      </c>
      <c r="B3229" s="117">
        <v>1</v>
      </c>
      <c r="C3229" s="325">
        <v>9.0403676604522906E-5</v>
      </c>
      <c r="D3229" s="358">
        <v>8.346416611939279E-5</v>
      </c>
      <c r="E3229" s="327">
        <v>8.401074346407507E-5</v>
      </c>
      <c r="F3229" s="332">
        <v>0</v>
      </c>
      <c r="G3229" s="358">
        <v>0</v>
      </c>
      <c r="H3229" s="327">
        <v>0</v>
      </c>
      <c r="I3229" s="332">
        <v>0</v>
      </c>
      <c r="J3229" s="358">
        <v>0</v>
      </c>
      <c r="K3229" s="327">
        <v>0</v>
      </c>
      <c r="L3229" s="336">
        <v>1.409807561267887E-5</v>
      </c>
      <c r="M3229" s="210">
        <v>1.1415525114155251E-4</v>
      </c>
      <c r="N3229" s="325">
        <v>0</v>
      </c>
      <c r="O3229" s="358">
        <v>0</v>
      </c>
      <c r="P3229" s="327">
        <v>0</v>
      </c>
      <c r="Q3229" s="332">
        <v>0.39575596816976127</v>
      </c>
      <c r="R3229" s="358">
        <v>0.3139925966095039</v>
      </c>
      <c r="S3229" s="327">
        <v>0.17920034574438667</v>
      </c>
      <c r="T3229" s="358">
        <v>3.2740673755933161E-2</v>
      </c>
      <c r="U3229" s="358">
        <v>0.50589944213842897</v>
      </c>
      <c r="V3229" s="361">
        <v>0</v>
      </c>
    </row>
    <row r="3230" spans="1:22" hidden="1" outlineLevel="1">
      <c r="A3230" s="65">
        <v>3221</v>
      </c>
      <c r="B3230" s="117">
        <v>1</v>
      </c>
      <c r="C3230" s="325">
        <v>9.1191208632466068E-5</v>
      </c>
      <c r="D3230" s="358">
        <v>8.4572355606652377E-5</v>
      </c>
      <c r="E3230" s="327">
        <v>8.506152638881103E-5</v>
      </c>
      <c r="F3230" s="332">
        <v>0</v>
      </c>
      <c r="G3230" s="358">
        <v>0</v>
      </c>
      <c r="H3230" s="327">
        <v>0</v>
      </c>
      <c r="I3230" s="332">
        <v>0</v>
      </c>
      <c r="J3230" s="358">
        <v>0</v>
      </c>
      <c r="K3230" s="327">
        <v>0</v>
      </c>
      <c r="L3230" s="336">
        <v>3.7594868300476983E-5</v>
      </c>
      <c r="M3230" s="210">
        <v>1.1415525114155251E-4</v>
      </c>
      <c r="N3230" s="325">
        <v>0</v>
      </c>
      <c r="O3230" s="358">
        <v>0</v>
      </c>
      <c r="P3230" s="327">
        <v>0</v>
      </c>
      <c r="Q3230" s="332">
        <v>0.36277630415561452</v>
      </c>
      <c r="R3230" s="358">
        <v>0.35429676358130358</v>
      </c>
      <c r="S3230" s="327">
        <v>0.23538348853546323</v>
      </c>
      <c r="T3230" s="358">
        <v>3.5041935170088211E-2</v>
      </c>
      <c r="U3230" s="358">
        <v>0.50578644248639892</v>
      </c>
      <c r="V3230" s="361">
        <v>0</v>
      </c>
    </row>
    <row r="3231" spans="1:22" hidden="1" outlineLevel="1">
      <c r="A3231" s="65">
        <v>3222</v>
      </c>
      <c r="B3231" s="117">
        <v>1</v>
      </c>
      <c r="C3231" s="325">
        <v>9.5572636819673667E-5</v>
      </c>
      <c r="D3231" s="358">
        <v>8.7041479551950053E-5</v>
      </c>
      <c r="E3231" s="327">
        <v>8.790253207420826E-5</v>
      </c>
      <c r="F3231" s="332">
        <v>0</v>
      </c>
      <c r="G3231" s="358">
        <v>0</v>
      </c>
      <c r="H3231" s="327">
        <v>0</v>
      </c>
      <c r="I3231" s="332">
        <v>0</v>
      </c>
      <c r="J3231" s="358">
        <v>0</v>
      </c>
      <c r="K3231" s="327">
        <v>0</v>
      </c>
      <c r="L3231" s="336">
        <v>9.3987170751192462E-5</v>
      </c>
      <c r="M3231" s="210">
        <v>1.1415525114155251E-4</v>
      </c>
      <c r="N3231" s="325">
        <v>7.7244168761335472E-3</v>
      </c>
      <c r="O3231" s="358">
        <v>1.4218993800732571E-2</v>
      </c>
      <c r="P3231" s="327">
        <v>1.2711994096169172E-2</v>
      </c>
      <c r="Q3231" s="332">
        <v>0.36277630415561452</v>
      </c>
      <c r="R3231" s="358">
        <v>0.38125676028014599</v>
      </c>
      <c r="S3231" s="327">
        <v>0.23267434283195174</v>
      </c>
      <c r="T3231" s="358">
        <v>4.7175858990178461E-2</v>
      </c>
      <c r="U3231" s="358">
        <v>0.5159564111691014</v>
      </c>
      <c r="V3231" s="361">
        <v>0</v>
      </c>
    </row>
    <row r="3232" spans="1:22" hidden="1" outlineLevel="1">
      <c r="A3232" s="65">
        <v>3223</v>
      </c>
      <c r="B3232" s="117">
        <v>1</v>
      </c>
      <c r="C3232" s="325">
        <v>1.0779188376117271E-4</v>
      </c>
      <c r="D3232" s="358">
        <v>8.9996651517975607E-5</v>
      </c>
      <c r="E3232" s="327">
        <v>9.5621246150972419E-5</v>
      </c>
      <c r="F3232" s="332">
        <v>0</v>
      </c>
      <c r="G3232" s="358">
        <v>0</v>
      </c>
      <c r="H3232" s="327">
        <v>0</v>
      </c>
      <c r="I3232" s="332">
        <v>0</v>
      </c>
      <c r="J3232" s="358">
        <v>0</v>
      </c>
      <c r="K3232" s="327">
        <v>0</v>
      </c>
      <c r="L3232" s="336">
        <v>1.8210014333043539E-4</v>
      </c>
      <c r="M3232" s="210">
        <v>1.1415525114155251E-4</v>
      </c>
      <c r="N3232" s="325">
        <v>4.6346501256801287E-2</v>
      </c>
      <c r="O3232" s="358">
        <v>8.5545121388781842E-2</v>
      </c>
      <c r="P3232" s="327">
        <v>6.7251024440314236E-2</v>
      </c>
      <c r="Q3232" s="332">
        <v>0.32979664014146776</v>
      </c>
      <c r="R3232" s="358">
        <v>0.39290209735630144</v>
      </c>
      <c r="S3232" s="327">
        <v>0.30416711877281477</v>
      </c>
      <c r="T3232" s="358">
        <v>5.5439479522826123E-2</v>
      </c>
      <c r="U3232" s="358">
        <v>0.61358811052304429</v>
      </c>
      <c r="V3232" s="361">
        <v>4.0979270215149063E-2</v>
      </c>
    </row>
    <row r="3233" spans="1:22" hidden="1" outlineLevel="1">
      <c r="A3233" s="65">
        <v>3224</v>
      </c>
      <c r="B3233" s="117">
        <v>1</v>
      </c>
      <c r="C3233" s="325">
        <v>1.2884273987317721E-4</v>
      </c>
      <c r="D3233" s="358">
        <v>1.0533632705214773E-4</v>
      </c>
      <c r="E3233" s="327">
        <v>1.1310834963917088E-4</v>
      </c>
      <c r="F3233" s="332">
        <v>0</v>
      </c>
      <c r="G3233" s="358">
        <v>0</v>
      </c>
      <c r="H3233" s="327">
        <v>0</v>
      </c>
      <c r="I3233" s="332">
        <v>0</v>
      </c>
      <c r="J3233" s="358">
        <v>0</v>
      </c>
      <c r="K3233" s="327">
        <v>0</v>
      </c>
      <c r="L3233" s="336">
        <v>1.5860335064263727E-4</v>
      </c>
      <c r="M3233" s="210">
        <v>1.1415525114155251E-4</v>
      </c>
      <c r="N3233" s="325">
        <v>0.10776503544264363</v>
      </c>
      <c r="O3233" s="358">
        <v>0.18537114946934921</v>
      </c>
      <c r="P3233" s="327">
        <v>0.20906445683159783</v>
      </c>
      <c r="Q3233" s="332">
        <v>0.32979664014146776</v>
      </c>
      <c r="R3233" s="358">
        <v>0.36648135181312247</v>
      </c>
      <c r="S3233" s="327">
        <v>0.34103176932718143</v>
      </c>
      <c r="T3233" s="358">
        <v>0.12039781307692995</v>
      </c>
      <c r="U3233" s="358">
        <v>0.69686885406917398</v>
      </c>
      <c r="V3233" s="361">
        <v>0.17586974973473676</v>
      </c>
    </row>
    <row r="3234" spans="1:22" hidden="1" outlineLevel="1">
      <c r="A3234" s="65">
        <v>3225</v>
      </c>
      <c r="B3234" s="117">
        <v>1</v>
      </c>
      <c r="C3234" s="325">
        <v>1.4588718304937563E-4</v>
      </c>
      <c r="D3234" s="358">
        <v>1.1602938350816125E-4</v>
      </c>
      <c r="E3234" s="327">
        <v>1.2693717183384415E-4</v>
      </c>
      <c r="F3234" s="332">
        <v>0</v>
      </c>
      <c r="G3234" s="358">
        <v>0</v>
      </c>
      <c r="H3234" s="327">
        <v>0</v>
      </c>
      <c r="I3234" s="332">
        <v>0</v>
      </c>
      <c r="J3234" s="358">
        <v>0</v>
      </c>
      <c r="K3234" s="327">
        <v>0</v>
      </c>
      <c r="L3234" s="336">
        <v>1.4685495429873823E-4</v>
      </c>
      <c r="M3234" s="210">
        <v>1.1415525114155251E-4</v>
      </c>
      <c r="N3234" s="325">
        <v>0.25094934826853382</v>
      </c>
      <c r="O3234" s="358">
        <v>0.29090719372080942</v>
      </c>
      <c r="P3234" s="327">
        <v>0.28502365594017459</v>
      </c>
      <c r="Q3234" s="332">
        <v>0.26383731211317418</v>
      </c>
      <c r="R3234" s="358">
        <v>0.32389362789447596</v>
      </c>
      <c r="S3234" s="327">
        <v>0.2755818259829802</v>
      </c>
      <c r="T3234" s="358">
        <v>0.20303401840340665</v>
      </c>
      <c r="U3234" s="358">
        <v>0.83292043511332581</v>
      </c>
      <c r="V3234" s="361">
        <v>0.308611863757912</v>
      </c>
    </row>
    <row r="3235" spans="1:22" hidden="1" outlineLevel="1">
      <c r="A3235" s="65">
        <v>3226</v>
      </c>
      <c r="B3235" s="117">
        <v>1</v>
      </c>
      <c r="C3235" s="325">
        <v>1.5007485335669245E-4</v>
      </c>
      <c r="D3235" s="358">
        <v>1.1830408824516775E-4</v>
      </c>
      <c r="E3235" s="327">
        <v>1.3582342249364825E-4</v>
      </c>
      <c r="F3235" s="332">
        <v>0</v>
      </c>
      <c r="G3235" s="358">
        <v>0</v>
      </c>
      <c r="H3235" s="327">
        <v>0</v>
      </c>
      <c r="I3235" s="332">
        <v>0</v>
      </c>
      <c r="J3235" s="358">
        <v>0</v>
      </c>
      <c r="K3235" s="327">
        <v>0</v>
      </c>
      <c r="L3235" s="336">
        <v>1.644775488145868E-4</v>
      </c>
      <c r="M3235" s="210">
        <v>1.1415525114155251E-4</v>
      </c>
      <c r="N3235" s="325">
        <v>0.34062794419632814</v>
      </c>
      <c r="O3235" s="358">
        <v>0.37142646813224389</v>
      </c>
      <c r="P3235" s="327">
        <v>0.31482521041292794</v>
      </c>
      <c r="Q3235" s="332">
        <v>0.23085764809902742</v>
      </c>
      <c r="R3235" s="358">
        <v>0.27090823522335539</v>
      </c>
      <c r="S3235" s="327">
        <v>0.17049056916152361</v>
      </c>
      <c r="T3235" s="358">
        <v>0.2175738064292044</v>
      </c>
      <c r="U3235" s="358">
        <v>0.83133843998490553</v>
      </c>
      <c r="V3235" s="361">
        <v>0.43647549323166518</v>
      </c>
    </row>
    <row r="3236" spans="1:22" hidden="1" outlineLevel="1">
      <c r="A3236" s="65">
        <v>3227</v>
      </c>
      <c r="B3236" s="117">
        <v>1</v>
      </c>
      <c r="C3236" s="325">
        <v>1.5034361428686353E-4</v>
      </c>
      <c r="D3236" s="358">
        <v>1.1865404282009184E-4</v>
      </c>
      <c r="E3236" s="327">
        <v>1.3880712709475035E-4</v>
      </c>
      <c r="F3236" s="332">
        <v>0</v>
      </c>
      <c r="G3236" s="358">
        <v>0</v>
      </c>
      <c r="H3236" s="327">
        <v>0</v>
      </c>
      <c r="I3236" s="332">
        <v>0</v>
      </c>
      <c r="J3236" s="358">
        <v>0</v>
      </c>
      <c r="K3236" s="327">
        <v>0</v>
      </c>
      <c r="L3236" s="336">
        <v>1.8797434150238492E-4</v>
      </c>
      <c r="M3236" s="210">
        <v>1.1415525114155251E-4</v>
      </c>
      <c r="N3236" s="325">
        <v>0.44575537387638964</v>
      </c>
      <c r="O3236" s="358">
        <v>0.38064089070312407</v>
      </c>
      <c r="P3236" s="327">
        <v>0.33573446397557916</v>
      </c>
      <c r="Q3236" s="332">
        <v>0.23085764809902742</v>
      </c>
      <c r="R3236" s="358">
        <v>0.24595267198994003</v>
      </c>
      <c r="S3236" s="327">
        <v>0.111041256696674</v>
      </c>
      <c r="T3236" s="358">
        <v>0.18629757175500627</v>
      </c>
      <c r="U3236" s="358">
        <v>0.79235356003454627</v>
      </c>
      <c r="V3236" s="361">
        <v>0.53162502834817926</v>
      </c>
    </row>
    <row r="3237" spans="1:22" hidden="1" outlineLevel="1">
      <c r="A3237" s="65">
        <v>3228</v>
      </c>
      <c r="B3237" s="117">
        <v>1</v>
      </c>
      <c r="C3237" s="325">
        <v>1.5063112597960468E-4</v>
      </c>
      <c r="D3237" s="358">
        <v>1.1775971446195253E-4</v>
      </c>
      <c r="E3237" s="327">
        <v>1.415962422653458E-4</v>
      </c>
      <c r="F3237" s="332">
        <v>0</v>
      </c>
      <c r="G3237" s="358">
        <v>2.4740949422263789E-4</v>
      </c>
      <c r="H3237" s="327">
        <v>0</v>
      </c>
      <c r="I3237" s="332">
        <v>0</v>
      </c>
      <c r="J3237" s="358">
        <v>0</v>
      </c>
      <c r="K3237" s="327">
        <v>0</v>
      </c>
      <c r="L3237" s="336">
        <v>2.0677177565262342E-4</v>
      </c>
      <c r="M3237" s="210">
        <v>1.1415525114155251E-4</v>
      </c>
      <c r="N3237" s="325">
        <v>0.61173613650745429</v>
      </c>
      <c r="O3237" s="358">
        <v>0.41256089209422936</v>
      </c>
      <c r="P3237" s="327">
        <v>0.35769238102325851</v>
      </c>
      <c r="Q3237" s="332">
        <v>0.26383731211317418</v>
      </c>
      <c r="R3237" s="358">
        <v>0.28530275646832531</v>
      </c>
      <c r="S3237" s="327">
        <v>9.0828154392815982E-2</v>
      </c>
      <c r="T3237" s="358">
        <v>0.16579542461071586</v>
      </c>
      <c r="U3237" s="358">
        <v>0.7633126494628294</v>
      </c>
      <c r="V3237" s="361">
        <v>0.59890078085132692</v>
      </c>
    </row>
    <row r="3238" spans="1:22" hidden="1" outlineLevel="1">
      <c r="A3238" s="65">
        <v>3229</v>
      </c>
      <c r="B3238" s="117">
        <v>1</v>
      </c>
      <c r="C3238" s="325">
        <v>1.3929316487889916E-4</v>
      </c>
      <c r="D3238" s="358">
        <v>1.1917897468247795E-4</v>
      </c>
      <c r="E3238" s="327">
        <v>1.3469480379670962E-4</v>
      </c>
      <c r="F3238" s="332">
        <v>0</v>
      </c>
      <c r="G3238" s="358">
        <v>2.6783244775516706E-4</v>
      </c>
      <c r="H3238" s="327">
        <v>0</v>
      </c>
      <c r="I3238" s="332">
        <v>0</v>
      </c>
      <c r="J3238" s="358">
        <v>0</v>
      </c>
      <c r="K3238" s="327">
        <v>0</v>
      </c>
      <c r="L3238" s="336">
        <v>1.8797434150238492E-4</v>
      </c>
      <c r="M3238" s="210">
        <v>1.1415525114155251E-4</v>
      </c>
      <c r="N3238" s="325">
        <v>0.76415206950238224</v>
      </c>
      <c r="O3238" s="358">
        <v>0.45077123155207061</v>
      </c>
      <c r="P3238" s="327">
        <v>0.28215934921667823</v>
      </c>
      <c r="Q3238" s="332">
        <v>0.23085764809902742</v>
      </c>
      <c r="R3238" s="358">
        <v>0.31687693899738517</v>
      </c>
      <c r="S3238" s="327">
        <v>7.0370298713515828E-2</v>
      </c>
      <c r="T3238" s="358">
        <v>9.9686460349534517E-2</v>
      </c>
      <c r="U3238" s="358">
        <v>0.67020093619008758</v>
      </c>
      <c r="V3238" s="361">
        <v>0.63787521531893554</v>
      </c>
    </row>
    <row r="3239" spans="1:22" hidden="1" outlineLevel="1">
      <c r="A3239" s="65">
        <v>3230</v>
      </c>
      <c r="B3239" s="117">
        <v>1</v>
      </c>
      <c r="C3239" s="325">
        <v>1.4156200714987829E-4</v>
      </c>
      <c r="D3239" s="358">
        <v>1.1536835819997131E-4</v>
      </c>
      <c r="E3239" s="327">
        <v>1.2883117562410894E-4</v>
      </c>
      <c r="F3239" s="332">
        <v>0</v>
      </c>
      <c r="G3239" s="358">
        <v>3.2910130835275429E-4</v>
      </c>
      <c r="H3239" s="327">
        <v>0</v>
      </c>
      <c r="I3239" s="332">
        <v>0</v>
      </c>
      <c r="J3239" s="358">
        <v>0</v>
      </c>
      <c r="K3239" s="327">
        <v>0</v>
      </c>
      <c r="L3239" s="336">
        <v>1.9032402077116473E-4</v>
      </c>
      <c r="M3239" s="210">
        <v>1.1415525114155251E-4</v>
      </c>
      <c r="N3239" s="325">
        <v>0.70047273037718372</v>
      </c>
      <c r="O3239" s="358">
        <v>0.40813343649185507</v>
      </c>
      <c r="P3239" s="327">
        <v>0.26421135291650327</v>
      </c>
      <c r="Q3239" s="332">
        <v>0.26383731211317418</v>
      </c>
      <c r="R3239" s="358">
        <v>0.33468127454095803</v>
      </c>
      <c r="S3239" s="327">
        <v>8.2928584442480635E-2</v>
      </c>
      <c r="T3239" s="358">
        <v>0.11631830420638235</v>
      </c>
      <c r="U3239" s="358">
        <v>0.64940900021656267</v>
      </c>
      <c r="V3239" s="361">
        <v>0.58055493050349871</v>
      </c>
    </row>
    <row r="3240" spans="1:22" hidden="1" outlineLevel="1">
      <c r="A3240" s="65">
        <v>3231</v>
      </c>
      <c r="B3240" s="117">
        <v>1</v>
      </c>
      <c r="C3240" s="325">
        <v>1.4678721965273925E-4</v>
      </c>
      <c r="D3240" s="358">
        <v>1.1109113561756591E-4</v>
      </c>
      <c r="E3240" s="327">
        <v>1.3212622331402172E-4</v>
      </c>
      <c r="F3240" s="332">
        <v>0</v>
      </c>
      <c r="G3240" s="358">
        <v>2.4974354605492705E-4</v>
      </c>
      <c r="H3240" s="327">
        <v>0</v>
      </c>
      <c r="I3240" s="332">
        <v>0</v>
      </c>
      <c r="J3240" s="358">
        <v>0</v>
      </c>
      <c r="K3240" s="327">
        <v>0</v>
      </c>
      <c r="L3240" s="336">
        <v>2.1382081345896285E-4</v>
      </c>
      <c r="M3240" s="210">
        <v>1.1415525114155251E-4</v>
      </c>
      <c r="N3240" s="325">
        <v>0.6162577463861667</v>
      </c>
      <c r="O3240" s="358">
        <v>0.39163030076917099</v>
      </c>
      <c r="P3240" s="327">
        <v>0.26955586953600724</v>
      </c>
      <c r="Q3240" s="332">
        <v>0.23085764809902742</v>
      </c>
      <c r="R3240" s="358">
        <v>0.31343204884247194</v>
      </c>
      <c r="S3240" s="327">
        <v>0.10441608462768351</v>
      </c>
      <c r="T3240" s="358">
        <v>0.18786661362829382</v>
      </c>
      <c r="U3240" s="358">
        <v>0.7335937409789326</v>
      </c>
      <c r="V3240" s="361">
        <v>0.57826456217043609</v>
      </c>
    </row>
    <row r="3241" spans="1:22" hidden="1" outlineLevel="1">
      <c r="A3241" s="65">
        <v>3232</v>
      </c>
      <c r="B3241" s="117">
        <v>1</v>
      </c>
      <c r="C3241" s="325">
        <v>1.4409336009683845E-4</v>
      </c>
      <c r="D3241" s="358">
        <v>1.1340472419623065E-4</v>
      </c>
      <c r="E3241" s="327">
        <v>1.3400725447558609E-4</v>
      </c>
      <c r="F3241" s="332">
        <v>0</v>
      </c>
      <c r="G3241" s="358">
        <v>0</v>
      </c>
      <c r="H3241" s="327">
        <v>0</v>
      </c>
      <c r="I3241" s="332">
        <v>0</v>
      </c>
      <c r="J3241" s="358">
        <v>0</v>
      </c>
      <c r="K3241" s="327">
        <v>0</v>
      </c>
      <c r="L3241" s="336">
        <v>2.2321953053408208E-4</v>
      </c>
      <c r="M3241" s="210">
        <v>1.1415525114155251E-4</v>
      </c>
      <c r="N3241" s="325">
        <v>0.5148983249383654</v>
      </c>
      <c r="O3241" s="358">
        <v>0.31837476926180214</v>
      </c>
      <c r="P3241" s="327">
        <v>0.2836488104459744</v>
      </c>
      <c r="Q3241" s="332">
        <v>0.16489832007073388</v>
      </c>
      <c r="R3241" s="358">
        <v>0.27954588803823849</v>
      </c>
      <c r="S3241" s="327">
        <v>9.3292546720885328E-2</v>
      </c>
      <c r="T3241" s="358">
        <v>0.15387070637373063</v>
      </c>
      <c r="U3241" s="358">
        <v>0.77077062649681116</v>
      </c>
      <c r="V3241" s="361">
        <v>0.43592580483173016</v>
      </c>
    </row>
    <row r="3242" spans="1:22" hidden="1" outlineLevel="1">
      <c r="A3242" s="65">
        <v>3233</v>
      </c>
      <c r="B3242" s="117">
        <v>1</v>
      </c>
      <c r="C3242" s="325">
        <v>1.4563717288177463E-4</v>
      </c>
      <c r="D3242" s="358">
        <v>1.1645710576640178E-4</v>
      </c>
      <c r="E3242" s="327">
        <v>1.3728932953679842E-4</v>
      </c>
      <c r="F3242" s="332">
        <v>0</v>
      </c>
      <c r="G3242" s="358">
        <v>0</v>
      </c>
      <c r="H3242" s="327">
        <v>0</v>
      </c>
      <c r="I3242" s="332">
        <v>0</v>
      </c>
      <c r="J3242" s="358">
        <v>0</v>
      </c>
      <c r="K3242" s="327">
        <v>0</v>
      </c>
      <c r="L3242" s="336">
        <v>2.2321953053408208E-4</v>
      </c>
      <c r="M3242" s="210">
        <v>1.1415525114155251E-4</v>
      </c>
      <c r="N3242" s="325">
        <v>0.33196152526212952</v>
      </c>
      <c r="O3242" s="358">
        <v>0.1988770161923292</v>
      </c>
      <c r="P3242" s="327">
        <v>0.19227731194847145</v>
      </c>
      <c r="Q3242" s="332">
        <v>0.16489832007073388</v>
      </c>
      <c r="R3242" s="358">
        <v>0.25386541330206747</v>
      </c>
      <c r="S3242" s="327">
        <v>0.14072371121178862</v>
      </c>
      <c r="T3242" s="358">
        <v>0.17426825072646854</v>
      </c>
      <c r="U3242" s="358">
        <v>0.79992453672055819</v>
      </c>
      <c r="V3242" s="361">
        <v>0.28754810965485017</v>
      </c>
    </row>
    <row r="3243" spans="1:22" hidden="1" outlineLevel="1">
      <c r="A3243" s="65">
        <v>3234</v>
      </c>
      <c r="B3243" s="117">
        <v>1</v>
      </c>
      <c r="C3243" s="325">
        <v>1.3944942123364981E-4</v>
      </c>
      <c r="D3243" s="358">
        <v>1.1867348474092095E-4</v>
      </c>
      <c r="E3243" s="327">
        <v>1.3328078726836123E-4</v>
      </c>
      <c r="F3243" s="332">
        <v>0</v>
      </c>
      <c r="G3243" s="358">
        <v>0</v>
      </c>
      <c r="H3243" s="327">
        <v>0</v>
      </c>
      <c r="I3243" s="332">
        <v>0</v>
      </c>
      <c r="J3243" s="358">
        <v>0</v>
      </c>
      <c r="K3243" s="327">
        <v>0</v>
      </c>
      <c r="L3243" s="336">
        <v>1.644775488145868E-4</v>
      </c>
      <c r="M3243" s="210">
        <v>1.1415525114155251E-4</v>
      </c>
      <c r="N3243" s="325">
        <v>0.17483558197687638</v>
      </c>
      <c r="O3243" s="358">
        <v>0.10225800097432441</v>
      </c>
      <c r="P3243" s="327">
        <v>7.9784993614241517E-2</v>
      </c>
      <c r="Q3243" s="332">
        <v>0.13191865605658709</v>
      </c>
      <c r="R3243" s="358">
        <v>0.28550902232640102</v>
      </c>
      <c r="S3243" s="327">
        <v>0.16485283988112565</v>
      </c>
      <c r="T3243" s="358">
        <v>0.16004227107532826</v>
      </c>
      <c r="U3243" s="358">
        <v>0.85936235368835212</v>
      </c>
      <c r="V3243" s="361">
        <v>0.21841715880192264</v>
      </c>
    </row>
    <row r="3244" spans="1:22" hidden="1" outlineLevel="1">
      <c r="A3244" s="65">
        <v>3235</v>
      </c>
      <c r="B3244" s="117">
        <v>1</v>
      </c>
      <c r="C3244" s="325">
        <v>1.3438046508553944E-4</v>
      </c>
      <c r="D3244" s="358">
        <v>1.1900399739501592E-4</v>
      </c>
      <c r="E3244" s="327">
        <v>1.293500807721267E-4</v>
      </c>
      <c r="F3244" s="332">
        <v>0</v>
      </c>
      <c r="G3244" s="358">
        <v>0</v>
      </c>
      <c r="H3244" s="327">
        <v>0</v>
      </c>
      <c r="I3244" s="332">
        <v>0</v>
      </c>
      <c r="J3244" s="358">
        <v>0</v>
      </c>
      <c r="K3244" s="327">
        <v>0</v>
      </c>
      <c r="L3244" s="336">
        <v>1.1748396343899057E-4</v>
      </c>
      <c r="M3244" s="210">
        <v>1.1415525114155251E-4</v>
      </c>
      <c r="N3244" s="325">
        <v>5.2940515663256749E-2</v>
      </c>
      <c r="O3244" s="358">
        <v>1.9740187252257908E-2</v>
      </c>
      <c r="P3244" s="327">
        <v>1.7707169141556119E-2</v>
      </c>
      <c r="Q3244" s="332">
        <v>6.5959328028293546E-2</v>
      </c>
      <c r="R3244" s="358">
        <v>0.30407857167277319</v>
      </c>
      <c r="S3244" s="327">
        <v>0.27159828239812389</v>
      </c>
      <c r="T3244" s="358">
        <v>0.21652777851367941</v>
      </c>
      <c r="U3244" s="358">
        <v>0.89699123781435086</v>
      </c>
      <c r="V3244" s="361">
        <v>9.3469931672268428E-2</v>
      </c>
    </row>
    <row r="3245" spans="1:22" hidden="1" outlineLevel="1">
      <c r="A3245" s="65">
        <v>3236</v>
      </c>
      <c r="B3245" s="117">
        <v>1</v>
      </c>
      <c r="C3245" s="325">
        <v>1.3103657909387603E-4</v>
      </c>
      <c r="D3245" s="358">
        <v>1.2123981829036419E-4</v>
      </c>
      <c r="E3245" s="327">
        <v>1.3062139838477022E-4</v>
      </c>
      <c r="F3245" s="332">
        <v>0</v>
      </c>
      <c r="G3245" s="358">
        <v>0</v>
      </c>
      <c r="H3245" s="327">
        <v>0</v>
      </c>
      <c r="I3245" s="332">
        <v>0</v>
      </c>
      <c r="J3245" s="358">
        <v>0</v>
      </c>
      <c r="K3245" s="327">
        <v>0</v>
      </c>
      <c r="L3245" s="336">
        <v>8.811297257924293E-5</v>
      </c>
      <c r="M3245" s="210">
        <v>1.1415525114155251E-4</v>
      </c>
      <c r="N3245" s="325">
        <v>4.8984107019383466E-3</v>
      </c>
      <c r="O3245" s="358">
        <v>6.0400642312313704E-4</v>
      </c>
      <c r="P3245" s="327">
        <v>2.6216587125707427E-4</v>
      </c>
      <c r="Q3245" s="332">
        <v>6.5959328028293546E-2</v>
      </c>
      <c r="R3245" s="358">
        <v>0.30587177130490995</v>
      </c>
      <c r="S3245" s="327">
        <v>0.34982594934466482</v>
      </c>
      <c r="T3245" s="358">
        <v>0.25700905884449771</v>
      </c>
      <c r="U3245" s="358">
        <v>0.91529718144321537</v>
      </c>
      <c r="V3245" s="361">
        <v>0</v>
      </c>
    </row>
    <row r="3246" spans="1:22" hidden="1" outlineLevel="1">
      <c r="A3246" s="65">
        <v>3237</v>
      </c>
      <c r="B3246" s="117">
        <v>1</v>
      </c>
      <c r="C3246" s="325">
        <v>1.2697391387035971E-4</v>
      </c>
      <c r="D3246" s="358">
        <v>1.2938598311776358E-4</v>
      </c>
      <c r="E3246" s="327">
        <v>1.3154245502250173E-4</v>
      </c>
      <c r="F3246" s="332">
        <v>0</v>
      </c>
      <c r="G3246" s="358">
        <v>0</v>
      </c>
      <c r="H3246" s="327">
        <v>0</v>
      </c>
      <c r="I3246" s="332">
        <v>0</v>
      </c>
      <c r="J3246" s="358">
        <v>0</v>
      </c>
      <c r="K3246" s="327">
        <v>0</v>
      </c>
      <c r="L3246" s="336">
        <v>5.8741981719495287E-5</v>
      </c>
      <c r="M3246" s="210">
        <v>1.1415525114155251E-4</v>
      </c>
      <c r="N3246" s="325">
        <v>0</v>
      </c>
      <c r="O3246" s="358">
        <v>0</v>
      </c>
      <c r="P3246" s="327">
        <v>0</v>
      </c>
      <c r="Q3246" s="332">
        <v>3.2979664014146773E-2</v>
      </c>
      <c r="R3246" s="358">
        <v>0.29352590338143913</v>
      </c>
      <c r="S3246" s="327">
        <v>0.34955588046715569</v>
      </c>
      <c r="T3246" s="358">
        <v>0.25627683930363021</v>
      </c>
      <c r="U3246" s="358">
        <v>0.9243371536056173</v>
      </c>
      <c r="V3246" s="361">
        <v>0</v>
      </c>
    </row>
    <row r="3247" spans="1:22" hidden="1" outlineLevel="1">
      <c r="A3247" s="65">
        <v>3238</v>
      </c>
      <c r="B3247" s="117">
        <v>1</v>
      </c>
      <c r="C3247" s="325">
        <v>1.232862638982449E-4</v>
      </c>
      <c r="D3247" s="358">
        <v>1.240005710480986E-4</v>
      </c>
      <c r="E3247" s="327">
        <v>1.2563990896379974E-4</v>
      </c>
      <c r="F3247" s="332">
        <v>0</v>
      </c>
      <c r="G3247" s="358">
        <v>0</v>
      </c>
      <c r="H3247" s="327">
        <v>0</v>
      </c>
      <c r="I3247" s="332">
        <v>0</v>
      </c>
      <c r="J3247" s="358">
        <v>0</v>
      </c>
      <c r="K3247" s="327">
        <v>0</v>
      </c>
      <c r="L3247" s="336">
        <v>3.7594868300476983E-5</v>
      </c>
      <c r="M3247" s="210">
        <v>1.1415525114155251E-4</v>
      </c>
      <c r="N3247" s="325">
        <v>0</v>
      </c>
      <c r="O3247" s="358">
        <v>0</v>
      </c>
      <c r="P3247" s="327">
        <v>0</v>
      </c>
      <c r="Q3247" s="332">
        <v>6.5959328028293546E-2</v>
      </c>
      <c r="R3247" s="358">
        <v>0.24200716737222877</v>
      </c>
      <c r="S3247" s="327">
        <v>0.40564619053678774</v>
      </c>
      <c r="T3247" s="358">
        <v>0.22395457671390703</v>
      </c>
      <c r="U3247" s="358">
        <v>0.89710423746638102</v>
      </c>
      <c r="V3247" s="361">
        <v>0</v>
      </c>
    </row>
    <row r="3248" spans="1:22" hidden="1" outlineLevel="1">
      <c r="A3248" s="65">
        <v>3239</v>
      </c>
      <c r="B3248" s="117">
        <v>1</v>
      </c>
      <c r="C3248" s="325">
        <v>1.1206080737295985E-4</v>
      </c>
      <c r="D3248" s="358">
        <v>1.1305476962130658E-4</v>
      </c>
      <c r="E3248" s="327">
        <v>1.1470398296932549E-4</v>
      </c>
      <c r="F3248" s="332">
        <v>0</v>
      </c>
      <c r="G3248" s="358">
        <v>0</v>
      </c>
      <c r="H3248" s="327">
        <v>0</v>
      </c>
      <c r="I3248" s="332">
        <v>0</v>
      </c>
      <c r="J3248" s="358">
        <v>0</v>
      </c>
      <c r="K3248" s="327">
        <v>0</v>
      </c>
      <c r="L3248" s="336">
        <v>2.3496792687798115E-5</v>
      </c>
      <c r="M3248" s="210">
        <v>1.1415525114155251E-4</v>
      </c>
      <c r="N3248" s="325">
        <v>0</v>
      </c>
      <c r="O3248" s="358">
        <v>0</v>
      </c>
      <c r="P3248" s="327">
        <v>0</v>
      </c>
      <c r="Q3248" s="332">
        <v>6.5959328028293546E-2</v>
      </c>
      <c r="R3248" s="358">
        <v>0.2406620542123166</v>
      </c>
      <c r="S3248" s="327">
        <v>0.54544997617936097</v>
      </c>
      <c r="T3248" s="358">
        <v>0.1530338840413106</v>
      </c>
      <c r="U3248" s="358">
        <v>0.79224056038251622</v>
      </c>
      <c r="V3248" s="361">
        <v>0</v>
      </c>
    </row>
    <row r="3249" spans="1:22" hidden="1" outlineLevel="1">
      <c r="A3249" s="65">
        <v>3240</v>
      </c>
      <c r="B3249" s="117">
        <v>1</v>
      </c>
      <c r="C3249" s="325">
        <v>1.0424173938123847E-4</v>
      </c>
      <c r="D3249" s="358">
        <v>1.0177845554041958E-4</v>
      </c>
      <c r="E3249" s="327">
        <v>1.0494856618659163E-4</v>
      </c>
      <c r="F3249" s="332">
        <v>0</v>
      </c>
      <c r="G3249" s="358">
        <v>0</v>
      </c>
      <c r="H3249" s="327">
        <v>0</v>
      </c>
      <c r="I3249" s="332">
        <v>0</v>
      </c>
      <c r="J3249" s="358">
        <v>0</v>
      </c>
      <c r="K3249" s="327">
        <v>0</v>
      </c>
      <c r="L3249" s="336">
        <v>9.3987170751192458E-6</v>
      </c>
      <c r="M3249" s="210">
        <v>1.1415525114155251E-4</v>
      </c>
      <c r="N3249" s="325">
        <v>0</v>
      </c>
      <c r="O3249" s="358">
        <v>0</v>
      </c>
      <c r="P3249" s="327">
        <v>0</v>
      </c>
      <c r="Q3249" s="332">
        <v>0.13191865605658709</v>
      </c>
      <c r="R3249" s="358">
        <v>0.24850787544235825</v>
      </c>
      <c r="S3249" s="327">
        <v>0.65311534426557472</v>
      </c>
      <c r="T3249" s="358">
        <v>9.0690620276019346E-2</v>
      </c>
      <c r="U3249" s="358">
        <v>0.71517479769803816</v>
      </c>
      <c r="V3249" s="361">
        <v>0</v>
      </c>
    </row>
    <row r="3250" spans="1:22" hidden="1" outlineLevel="1">
      <c r="A3250" s="65">
        <v>3241</v>
      </c>
      <c r="B3250" s="117">
        <v>1</v>
      </c>
      <c r="C3250" s="325">
        <v>9.7335208501260733E-5</v>
      </c>
      <c r="D3250" s="358">
        <v>9.4487735229501282E-5</v>
      </c>
      <c r="E3250" s="327">
        <v>9.463532636973868E-5</v>
      </c>
      <c r="F3250" s="332">
        <v>0</v>
      </c>
      <c r="G3250" s="358">
        <v>0</v>
      </c>
      <c r="H3250" s="327">
        <v>0</v>
      </c>
      <c r="I3250" s="332">
        <v>0</v>
      </c>
      <c r="J3250" s="358">
        <v>0</v>
      </c>
      <c r="K3250" s="327">
        <v>0</v>
      </c>
      <c r="L3250" s="336">
        <v>5.8741981719495289E-6</v>
      </c>
      <c r="M3250" s="210">
        <v>1.1415525114155251E-4</v>
      </c>
      <c r="N3250" s="325">
        <v>0</v>
      </c>
      <c r="O3250" s="358">
        <v>0</v>
      </c>
      <c r="P3250" s="327">
        <v>0</v>
      </c>
      <c r="Q3250" s="332">
        <v>0.19787798408488064</v>
      </c>
      <c r="R3250" s="358">
        <v>0.27551606593683858</v>
      </c>
      <c r="S3250" s="327">
        <v>0.68022368751593243</v>
      </c>
      <c r="T3250" s="358">
        <v>4.518840595068091E-2</v>
      </c>
      <c r="U3250" s="358">
        <v>0.66308195811219595</v>
      </c>
      <c r="V3250" s="361">
        <v>0</v>
      </c>
    </row>
    <row r="3251" spans="1:22" hidden="1" outlineLevel="1">
      <c r="A3251" s="65">
        <v>3242</v>
      </c>
      <c r="B3251" s="117">
        <v>1</v>
      </c>
      <c r="C3251" s="325">
        <v>9.0022411098931386E-5</v>
      </c>
      <c r="D3251" s="358">
        <v>8.7799714464285549E-5</v>
      </c>
      <c r="E3251" s="327">
        <v>8.7305791153987841E-5</v>
      </c>
      <c r="F3251" s="332">
        <v>0</v>
      </c>
      <c r="G3251" s="358">
        <v>0</v>
      </c>
      <c r="H3251" s="327">
        <v>0</v>
      </c>
      <c r="I3251" s="332">
        <v>0</v>
      </c>
      <c r="J3251" s="358">
        <v>0</v>
      </c>
      <c r="K3251" s="327">
        <v>0</v>
      </c>
      <c r="L3251" s="336">
        <v>2.3496792687798115E-6</v>
      </c>
      <c r="M3251" s="210">
        <v>1.1415525114155251E-4</v>
      </c>
      <c r="N3251" s="325">
        <v>0</v>
      </c>
      <c r="O3251" s="358">
        <v>0</v>
      </c>
      <c r="P3251" s="327">
        <v>0</v>
      </c>
      <c r="Q3251" s="332">
        <v>0.19787798408488064</v>
      </c>
      <c r="R3251" s="358">
        <v>0.3013061315292207</v>
      </c>
      <c r="S3251" s="327">
        <v>0.69025006369745046</v>
      </c>
      <c r="T3251" s="358">
        <v>4.3619364077393384E-2</v>
      </c>
      <c r="U3251" s="358">
        <v>0.64816600404423241</v>
      </c>
      <c r="V3251" s="361">
        <v>0</v>
      </c>
    </row>
    <row r="3252" spans="1:22" hidden="1" outlineLevel="1">
      <c r="A3252" s="65">
        <v>3243</v>
      </c>
      <c r="B3252" s="117">
        <v>1</v>
      </c>
      <c r="C3252" s="325">
        <v>8.7241047984370208E-5</v>
      </c>
      <c r="D3252" s="358">
        <v>8.4805658656601765E-5</v>
      </c>
      <c r="E3252" s="327">
        <v>8.3906962434471521E-5</v>
      </c>
      <c r="F3252" s="332">
        <v>0</v>
      </c>
      <c r="G3252" s="358">
        <v>0</v>
      </c>
      <c r="H3252" s="327">
        <v>0</v>
      </c>
      <c r="I3252" s="332">
        <v>0</v>
      </c>
      <c r="J3252" s="358">
        <v>0</v>
      </c>
      <c r="K3252" s="327">
        <v>0</v>
      </c>
      <c r="L3252" s="336">
        <v>1.1748396343899057E-6</v>
      </c>
      <c r="M3252" s="210">
        <v>1.1415525114155251E-4</v>
      </c>
      <c r="N3252" s="325">
        <v>0</v>
      </c>
      <c r="O3252" s="358">
        <v>0</v>
      </c>
      <c r="P3252" s="327">
        <v>0</v>
      </c>
      <c r="Q3252" s="332">
        <v>0.19787798408488064</v>
      </c>
      <c r="R3252" s="358">
        <v>0.31231387425322388</v>
      </c>
      <c r="S3252" s="327">
        <v>0.75423994371741798</v>
      </c>
      <c r="T3252" s="358">
        <v>4.2154924995658351E-2</v>
      </c>
      <c r="U3252" s="358">
        <v>0.63099005693566845</v>
      </c>
      <c r="V3252" s="361">
        <v>0</v>
      </c>
    </row>
    <row r="3253" spans="1:22" hidden="1" outlineLevel="1">
      <c r="A3253" s="65">
        <v>3244</v>
      </c>
      <c r="B3253" s="117">
        <v>1</v>
      </c>
      <c r="C3253" s="325">
        <v>8.4703444783220026E-5</v>
      </c>
      <c r="D3253" s="358">
        <v>8.3366956515247217E-5</v>
      </c>
      <c r="E3253" s="327">
        <v>8.1104874635175634E-5</v>
      </c>
      <c r="F3253" s="332">
        <v>0</v>
      </c>
      <c r="G3253" s="358">
        <v>0</v>
      </c>
      <c r="H3253" s="327">
        <v>0</v>
      </c>
      <c r="I3253" s="332">
        <v>0</v>
      </c>
      <c r="J3253" s="358">
        <v>0</v>
      </c>
      <c r="K3253" s="327">
        <v>0</v>
      </c>
      <c r="L3253" s="336">
        <v>1.409807561267887E-5</v>
      </c>
      <c r="M3253" s="210">
        <v>1.1415525114155251E-4</v>
      </c>
      <c r="N3253" s="325">
        <v>0</v>
      </c>
      <c r="O3253" s="358">
        <v>0</v>
      </c>
      <c r="P3253" s="327">
        <v>0</v>
      </c>
      <c r="Q3253" s="332">
        <v>0.296816976127321</v>
      </c>
      <c r="R3253" s="358">
        <v>0.2953452987476769</v>
      </c>
      <c r="S3253" s="327">
        <v>0.7100327471829776</v>
      </c>
      <c r="T3253" s="358">
        <v>3.8389224499768275E-2</v>
      </c>
      <c r="U3253" s="358">
        <v>0.62025508999281587</v>
      </c>
      <c r="V3253" s="361">
        <v>0</v>
      </c>
    </row>
    <row r="3254" spans="1:22" hidden="1" outlineLevel="1">
      <c r="A3254" s="65">
        <v>3245</v>
      </c>
      <c r="B3254" s="117">
        <v>1</v>
      </c>
      <c r="C3254" s="325">
        <v>8.4690944274839978E-5</v>
      </c>
      <c r="D3254" s="358">
        <v>8.4436262160848574E-5</v>
      </c>
      <c r="E3254" s="327">
        <v>8.0624887373259202E-5</v>
      </c>
      <c r="F3254" s="332">
        <v>0</v>
      </c>
      <c r="G3254" s="358">
        <v>0</v>
      </c>
      <c r="H3254" s="327">
        <v>0</v>
      </c>
      <c r="I3254" s="332">
        <v>0</v>
      </c>
      <c r="J3254" s="358">
        <v>0</v>
      </c>
      <c r="K3254" s="327">
        <v>0</v>
      </c>
      <c r="L3254" s="336">
        <v>3.7594868300476983E-5</v>
      </c>
      <c r="M3254" s="210">
        <v>1.1415525114155251E-4</v>
      </c>
      <c r="N3254" s="325">
        <v>0</v>
      </c>
      <c r="O3254" s="358">
        <v>2.4928432205170606E-4</v>
      </c>
      <c r="P3254" s="327">
        <v>7.8649761377122269E-4</v>
      </c>
      <c r="Q3254" s="332">
        <v>0.32979664014146776</v>
      </c>
      <c r="R3254" s="358">
        <v>0.26633051380770295</v>
      </c>
      <c r="S3254" s="327">
        <v>0.66799455859703016</v>
      </c>
      <c r="T3254" s="358">
        <v>4.163191103789584E-2</v>
      </c>
      <c r="U3254" s="358">
        <v>0.62183708512123614</v>
      </c>
      <c r="V3254" s="361">
        <v>0</v>
      </c>
    </row>
    <row r="3255" spans="1:22" hidden="1" outlineLevel="1">
      <c r="A3255" s="65">
        <v>3246</v>
      </c>
      <c r="B3255" s="117">
        <v>1</v>
      </c>
      <c r="C3255" s="325">
        <v>8.4065918855837462E-5</v>
      </c>
      <c r="D3255" s="358">
        <v>8.5972173906348695E-5</v>
      </c>
      <c r="E3255" s="327">
        <v>8.0080036967840551E-5</v>
      </c>
      <c r="F3255" s="332">
        <v>0</v>
      </c>
      <c r="G3255" s="358">
        <v>0</v>
      </c>
      <c r="H3255" s="327">
        <v>0</v>
      </c>
      <c r="I3255" s="332">
        <v>6.9097101488039455E-5</v>
      </c>
      <c r="J3255" s="358">
        <v>0</v>
      </c>
      <c r="K3255" s="327">
        <v>0</v>
      </c>
      <c r="L3255" s="336">
        <v>9.3987170751192462E-5</v>
      </c>
      <c r="M3255" s="210">
        <v>1.1415525114155251E-4</v>
      </c>
      <c r="N3255" s="325">
        <v>1.6956037045171204E-2</v>
      </c>
      <c r="O3255" s="358">
        <v>1.6908216666393357E-2</v>
      </c>
      <c r="P3255" s="327">
        <v>2.3106565825532274E-2</v>
      </c>
      <c r="Q3255" s="332">
        <v>0.32979664014146776</v>
      </c>
      <c r="R3255" s="358">
        <v>0.25256682103656175</v>
      </c>
      <c r="S3255" s="327">
        <v>0.6073805671875232</v>
      </c>
      <c r="T3255" s="358">
        <v>4.2468733370315863E-2</v>
      </c>
      <c r="U3255" s="358">
        <v>0.62680906981055751</v>
      </c>
      <c r="V3255" s="361">
        <v>0</v>
      </c>
    </row>
    <row r="3256" spans="1:22" hidden="1" outlineLevel="1">
      <c r="A3256" s="65">
        <v>3247</v>
      </c>
      <c r="B3256" s="117">
        <v>1</v>
      </c>
      <c r="C3256" s="325">
        <v>8.4453434615619019E-5</v>
      </c>
      <c r="D3256" s="358">
        <v>8.7294224522728542E-5</v>
      </c>
      <c r="E3256" s="327">
        <v>8.2479973277422693E-5</v>
      </c>
      <c r="F3256" s="332">
        <v>0</v>
      </c>
      <c r="G3256" s="358">
        <v>0</v>
      </c>
      <c r="H3256" s="327">
        <v>0</v>
      </c>
      <c r="I3256" s="332">
        <v>7.3554979003396872E-5</v>
      </c>
      <c r="J3256" s="358">
        <v>0</v>
      </c>
      <c r="K3256" s="327">
        <v>0</v>
      </c>
      <c r="L3256" s="336">
        <v>1.8210014333043539E-4</v>
      </c>
      <c r="M3256" s="210">
        <v>1.1415525114155251E-4</v>
      </c>
      <c r="N3256" s="325">
        <v>0.11096784244006488</v>
      </c>
      <c r="O3256" s="358">
        <v>0.10311021414439016</v>
      </c>
      <c r="P3256" s="327">
        <v>0.12385141259960614</v>
      </c>
      <c r="Q3256" s="332">
        <v>0.39575596816976127</v>
      </c>
      <c r="R3256" s="358">
        <v>0.25889604770203822</v>
      </c>
      <c r="S3256" s="327">
        <v>0.70335694410985272</v>
      </c>
      <c r="T3256" s="358">
        <v>4.4037775243603396E-2</v>
      </c>
      <c r="U3256" s="358">
        <v>0.64251602144273101</v>
      </c>
      <c r="V3256" s="361">
        <v>0</v>
      </c>
    </row>
    <row r="3257" spans="1:22" hidden="1" outlineLevel="1">
      <c r="A3257" s="65">
        <v>3248</v>
      </c>
      <c r="B3257" s="117">
        <v>1</v>
      </c>
      <c r="C3257" s="325">
        <v>9.3828815900656658E-5</v>
      </c>
      <c r="D3257" s="358">
        <v>9.9056586624343416E-5</v>
      </c>
      <c r="E3257" s="327">
        <v>9.4596408483637351E-5</v>
      </c>
      <c r="F3257" s="332">
        <v>0</v>
      </c>
      <c r="G3257" s="358">
        <v>0</v>
      </c>
      <c r="H3257" s="327">
        <v>0</v>
      </c>
      <c r="I3257" s="332">
        <v>7.132604024571815E-5</v>
      </c>
      <c r="J3257" s="358">
        <v>0</v>
      </c>
      <c r="K3257" s="327">
        <v>0</v>
      </c>
      <c r="L3257" s="336">
        <v>1.5860335064263727E-4</v>
      </c>
      <c r="M3257" s="210">
        <v>1.1415525114155251E-4</v>
      </c>
      <c r="N3257" s="325">
        <v>0.28410782071242413</v>
      </c>
      <c r="O3257" s="358">
        <v>0.19995065569229958</v>
      </c>
      <c r="P3257" s="327">
        <v>0.29291728601166084</v>
      </c>
      <c r="Q3257" s="332">
        <v>0.39575596816976127</v>
      </c>
      <c r="R3257" s="358">
        <v>0.3058840005313363</v>
      </c>
      <c r="S3257" s="327">
        <v>0.63117210975997373</v>
      </c>
      <c r="T3257" s="358">
        <v>6.0565016308898732E-2</v>
      </c>
      <c r="U3257" s="358">
        <v>0.68150090139309039</v>
      </c>
      <c r="V3257" s="361">
        <v>0</v>
      </c>
    </row>
    <row r="3258" spans="1:22" hidden="1" outlineLevel="1">
      <c r="A3258" s="65">
        <v>3249</v>
      </c>
      <c r="B3258" s="117">
        <v>1</v>
      </c>
      <c r="C3258" s="325">
        <v>1.0192289507673916E-4</v>
      </c>
      <c r="D3258" s="358">
        <v>1.0996350420947721E-4</v>
      </c>
      <c r="E3258" s="327">
        <v>1.0762092769888308E-4</v>
      </c>
      <c r="F3258" s="332">
        <v>0</v>
      </c>
      <c r="G3258" s="358">
        <v>0</v>
      </c>
      <c r="H3258" s="327">
        <v>0</v>
      </c>
      <c r="I3258" s="332">
        <v>0</v>
      </c>
      <c r="J3258" s="358">
        <v>0</v>
      </c>
      <c r="K3258" s="327">
        <v>0</v>
      </c>
      <c r="L3258" s="336">
        <v>1.4685495429873823E-4</v>
      </c>
      <c r="M3258" s="210">
        <v>1.1415525114155251E-4</v>
      </c>
      <c r="N3258" s="325">
        <v>0.47231983191382448</v>
      </c>
      <c r="O3258" s="358">
        <v>0.4023192267541939</v>
      </c>
      <c r="P3258" s="327">
        <v>0.47721011866926405</v>
      </c>
      <c r="Q3258" s="332">
        <v>0.36277630415561452</v>
      </c>
      <c r="R3258" s="358">
        <v>0.36058743205375338</v>
      </c>
      <c r="S3258" s="327">
        <v>0.63280940924027218</v>
      </c>
      <c r="T3258" s="358">
        <v>0.11150657579496726</v>
      </c>
      <c r="U3258" s="358">
        <v>0.78975456803785571</v>
      </c>
      <c r="V3258" s="361">
        <v>0.11639651868622122</v>
      </c>
    </row>
    <row r="3259" spans="1:22" hidden="1" outlineLevel="1">
      <c r="A3259" s="65">
        <v>3250</v>
      </c>
      <c r="B3259" s="117">
        <v>1</v>
      </c>
      <c r="C3259" s="325">
        <v>1.0777938325279266E-4</v>
      </c>
      <c r="D3259" s="358">
        <v>1.1375467877115473E-4</v>
      </c>
      <c r="E3259" s="327">
        <v>1.1428885885091128E-4</v>
      </c>
      <c r="F3259" s="332">
        <v>0</v>
      </c>
      <c r="G3259" s="358">
        <v>0</v>
      </c>
      <c r="H3259" s="327">
        <v>0</v>
      </c>
      <c r="I3259" s="332">
        <v>0</v>
      </c>
      <c r="J3259" s="358">
        <v>0</v>
      </c>
      <c r="K3259" s="327">
        <v>0</v>
      </c>
      <c r="L3259" s="336">
        <v>1.644775488145868E-4</v>
      </c>
      <c r="M3259" s="210">
        <v>1.1415525114155251E-4</v>
      </c>
      <c r="N3259" s="325">
        <v>0.63019937684552974</v>
      </c>
      <c r="O3259" s="358">
        <v>0.52834722242351329</v>
      </c>
      <c r="P3259" s="327">
        <v>0.63289090220493649</v>
      </c>
      <c r="Q3259" s="332">
        <v>0.36277630415561452</v>
      </c>
      <c r="R3259" s="358">
        <v>0.42168128286393525</v>
      </c>
      <c r="S3259" s="327">
        <v>0.64588251722218826</v>
      </c>
      <c r="T3259" s="358">
        <v>0.13430998435341274</v>
      </c>
      <c r="U3259" s="358">
        <v>0.82919144659633492</v>
      </c>
      <c r="V3259" s="361">
        <v>8.4201574484477293E-2</v>
      </c>
    </row>
    <row r="3260" spans="1:22" hidden="1" outlineLevel="1">
      <c r="A3260" s="65">
        <v>3251</v>
      </c>
      <c r="B3260" s="117">
        <v>1</v>
      </c>
      <c r="C3260" s="325">
        <v>1.0674184105724849E-4</v>
      </c>
      <c r="D3260" s="358">
        <v>1.1097448409259122E-4</v>
      </c>
      <c r="E3260" s="327">
        <v>1.1401643364820196E-4</v>
      </c>
      <c r="F3260" s="332">
        <v>0</v>
      </c>
      <c r="G3260" s="358">
        <v>0</v>
      </c>
      <c r="H3260" s="327">
        <v>0</v>
      </c>
      <c r="I3260" s="332">
        <v>0</v>
      </c>
      <c r="J3260" s="358">
        <v>0</v>
      </c>
      <c r="K3260" s="327">
        <v>0</v>
      </c>
      <c r="L3260" s="336">
        <v>1.8797434150238492E-4</v>
      </c>
      <c r="M3260" s="210">
        <v>1.1415525114155251E-4</v>
      </c>
      <c r="N3260" s="325">
        <v>0.72157357647784115</v>
      </c>
      <c r="O3260" s="358">
        <v>0.65531157204670409</v>
      </c>
      <c r="P3260" s="327">
        <v>0.7183240418336776</v>
      </c>
      <c r="Q3260" s="332">
        <v>0.36277630415561452</v>
      </c>
      <c r="R3260" s="358">
        <v>0.45861188281032506</v>
      </c>
      <c r="S3260" s="327">
        <v>0.64474315377959801</v>
      </c>
      <c r="T3260" s="358">
        <v>0.15962385990911823</v>
      </c>
      <c r="U3260" s="358">
        <v>0.78636457847695507</v>
      </c>
      <c r="V3260" s="361">
        <v>0.10660901134293568</v>
      </c>
    </row>
    <row r="3261" spans="1:22" hidden="1" outlineLevel="1">
      <c r="A3261" s="65">
        <v>3252</v>
      </c>
      <c r="B3261" s="117">
        <v>1</v>
      </c>
      <c r="C3261" s="325">
        <v>1.038042215879367E-4</v>
      </c>
      <c r="D3261" s="358">
        <v>1.0823317325568593E-4</v>
      </c>
      <c r="E3261" s="327">
        <v>1.1204459408573446E-4</v>
      </c>
      <c r="F3261" s="332">
        <v>0</v>
      </c>
      <c r="G3261" s="358">
        <v>2.1998438519324175E-4</v>
      </c>
      <c r="H3261" s="327">
        <v>0</v>
      </c>
      <c r="I3261" s="332">
        <v>0</v>
      </c>
      <c r="J3261" s="358">
        <v>0</v>
      </c>
      <c r="K3261" s="327">
        <v>0</v>
      </c>
      <c r="L3261" s="336">
        <v>2.0677177565262342E-4</v>
      </c>
      <c r="M3261" s="210">
        <v>1.1415525114155251E-4</v>
      </c>
      <c r="N3261" s="325">
        <v>0.79071652753981714</v>
      </c>
      <c r="O3261" s="358">
        <v>0.69121104114716414</v>
      </c>
      <c r="P3261" s="327">
        <v>0.74973577459042107</v>
      </c>
      <c r="Q3261" s="332">
        <v>0.296816976127321</v>
      </c>
      <c r="R3261" s="358">
        <v>0.48915583485525049</v>
      </c>
      <c r="S3261" s="327">
        <v>0.68122801651976805</v>
      </c>
      <c r="T3261" s="358">
        <v>0.1289752419842351</v>
      </c>
      <c r="U3261" s="358">
        <v>0.75653267034102789</v>
      </c>
      <c r="V3261" s="361">
        <v>0.27126359080677814</v>
      </c>
    </row>
    <row r="3262" spans="1:22" hidden="1" outlineLevel="1">
      <c r="A3262" s="65">
        <v>3253</v>
      </c>
      <c r="B3262" s="117">
        <v>1</v>
      </c>
      <c r="C3262" s="325">
        <v>9.9572799501289718E-5</v>
      </c>
      <c r="D3262" s="358">
        <v>1.0784433483910362E-4</v>
      </c>
      <c r="E3262" s="327">
        <v>1.1028031658247408E-4</v>
      </c>
      <c r="F3262" s="332">
        <v>0</v>
      </c>
      <c r="G3262" s="358">
        <v>1.9839440574456811E-4</v>
      </c>
      <c r="H3262" s="327">
        <v>0</v>
      </c>
      <c r="I3262" s="332">
        <v>0</v>
      </c>
      <c r="J3262" s="358">
        <v>0</v>
      </c>
      <c r="K3262" s="327">
        <v>0</v>
      </c>
      <c r="L3262" s="336">
        <v>1.8797434150238492E-4</v>
      </c>
      <c r="M3262" s="210">
        <v>1.1415525114155251E-4</v>
      </c>
      <c r="N3262" s="325">
        <v>0.79165852959788219</v>
      </c>
      <c r="O3262" s="358">
        <v>0.69577239241933797</v>
      </c>
      <c r="P3262" s="327">
        <v>0.71257223700983141</v>
      </c>
      <c r="Q3262" s="332">
        <v>0.26383731211317418</v>
      </c>
      <c r="R3262" s="358">
        <v>0.51144290525039948</v>
      </c>
      <c r="S3262" s="327">
        <v>0.66797767238178696</v>
      </c>
      <c r="T3262" s="358">
        <v>9.6025362645196941E-2</v>
      </c>
      <c r="U3262" s="358">
        <v>0.69686885406917398</v>
      </c>
      <c r="V3262" s="361">
        <v>0.40635714965189734</v>
      </c>
    </row>
    <row r="3263" spans="1:22" hidden="1" outlineLevel="1">
      <c r="A3263" s="65">
        <v>3254</v>
      </c>
      <c r="B3263" s="117">
        <v>1</v>
      </c>
      <c r="C3263" s="325">
        <v>9.8679013152116123E-5</v>
      </c>
      <c r="D3263" s="358">
        <v>1.009035691031094E-4</v>
      </c>
      <c r="E3263" s="327">
        <v>1.0170540901148064E-4</v>
      </c>
      <c r="F3263" s="332">
        <v>0</v>
      </c>
      <c r="G3263" s="358">
        <v>2.6433137000673356E-4</v>
      </c>
      <c r="H3263" s="327">
        <v>0</v>
      </c>
      <c r="I3263" s="332">
        <v>0</v>
      </c>
      <c r="J3263" s="358">
        <v>0</v>
      </c>
      <c r="K3263" s="327">
        <v>0</v>
      </c>
      <c r="L3263" s="336">
        <v>1.9032402077116473E-4</v>
      </c>
      <c r="M3263" s="210">
        <v>1.1415525114155251E-4</v>
      </c>
      <c r="N3263" s="325">
        <v>0.78864412301207387</v>
      </c>
      <c r="O3263" s="358">
        <v>0.68501339564962149</v>
      </c>
      <c r="P3263" s="327">
        <v>0.67299129176961103</v>
      </c>
      <c r="Q3263" s="332">
        <v>0.296816976127321</v>
      </c>
      <c r="R3263" s="358">
        <v>0.52133751303443931</v>
      </c>
      <c r="S3263" s="327">
        <v>0.67265327437565947</v>
      </c>
      <c r="T3263" s="358">
        <v>6.3703100055473791E-2</v>
      </c>
      <c r="U3263" s="358">
        <v>0.66330795741625592</v>
      </c>
      <c r="V3263" s="361">
        <v>0.24286302347680619</v>
      </c>
    </row>
    <row r="3264" spans="1:22" hidden="1" outlineLevel="1">
      <c r="A3264" s="65">
        <v>3255</v>
      </c>
      <c r="B3264" s="117">
        <v>1</v>
      </c>
      <c r="C3264" s="325">
        <v>9.4397589031948947E-5</v>
      </c>
      <c r="D3264" s="358">
        <v>9.5673692400077327E-5</v>
      </c>
      <c r="E3264" s="327">
        <v>9.846225183636965E-5</v>
      </c>
      <c r="F3264" s="332">
        <v>0</v>
      </c>
      <c r="G3264" s="358">
        <v>2.7075001254552836E-4</v>
      </c>
      <c r="H3264" s="327">
        <v>0</v>
      </c>
      <c r="I3264" s="332">
        <v>0</v>
      </c>
      <c r="J3264" s="358">
        <v>0</v>
      </c>
      <c r="K3264" s="327">
        <v>0</v>
      </c>
      <c r="L3264" s="336">
        <v>2.1382081345896285E-4</v>
      </c>
      <c r="M3264" s="210">
        <v>1.1415525114155251E-4</v>
      </c>
      <c r="N3264" s="325">
        <v>0.69105270979653299</v>
      </c>
      <c r="O3264" s="358">
        <v>0.58492675431472863</v>
      </c>
      <c r="P3264" s="327">
        <v>0.58792701157531813</v>
      </c>
      <c r="Q3264" s="332">
        <v>0.26383731211317418</v>
      </c>
      <c r="R3264" s="358">
        <v>0.50794968336074187</v>
      </c>
      <c r="S3264" s="327">
        <v>0.6292984861910571</v>
      </c>
      <c r="T3264" s="358">
        <v>6.255246934839627E-2</v>
      </c>
      <c r="U3264" s="358">
        <v>0.65370298699370377</v>
      </c>
      <c r="V3264" s="361">
        <v>0.17921368750100744</v>
      </c>
    </row>
    <row r="3265" spans="1:22" hidden="1" outlineLevel="1">
      <c r="A3265" s="65">
        <v>3256</v>
      </c>
      <c r="B3265" s="117">
        <v>1</v>
      </c>
      <c r="C3265" s="325">
        <v>9.3578805733055651E-5</v>
      </c>
      <c r="D3265" s="358">
        <v>1.0057305644901442E-4</v>
      </c>
      <c r="E3265" s="327">
        <v>9.9811405221215819E-5</v>
      </c>
      <c r="F3265" s="332">
        <v>0</v>
      </c>
      <c r="G3265" s="358">
        <v>2.5266111084528819E-4</v>
      </c>
      <c r="H3265" s="327">
        <v>0</v>
      </c>
      <c r="I3265" s="332">
        <v>0</v>
      </c>
      <c r="J3265" s="358">
        <v>0</v>
      </c>
      <c r="K3265" s="327">
        <v>0</v>
      </c>
      <c r="L3265" s="336">
        <v>2.2321953053408208E-4</v>
      </c>
      <c r="M3265" s="210">
        <v>1.1415525114155251E-4</v>
      </c>
      <c r="N3265" s="325">
        <v>0.55333200890742018</v>
      </c>
      <c r="O3265" s="358">
        <v>0.47785769418977414</v>
      </c>
      <c r="P3265" s="327">
        <v>0.4447173949771962</v>
      </c>
      <c r="Q3265" s="332">
        <v>0.26383731211317418</v>
      </c>
      <c r="R3265" s="358">
        <v>0.43701941748775136</v>
      </c>
      <c r="S3265" s="327">
        <v>0.6115244607132011</v>
      </c>
      <c r="T3265" s="358">
        <v>7.0502281506386433E-2</v>
      </c>
      <c r="U3265" s="358">
        <v>0.67573791913955894</v>
      </c>
      <c r="V3265" s="361">
        <v>0.14979008898226817</v>
      </c>
    </row>
    <row r="3266" spans="1:22" hidden="1" outlineLevel="1">
      <c r="A3266" s="65">
        <v>3257</v>
      </c>
      <c r="B3266" s="117">
        <v>1</v>
      </c>
      <c r="C3266" s="325">
        <v>9.4428840302899066E-5</v>
      </c>
      <c r="D3266" s="358">
        <v>1.0263390005690066E-4</v>
      </c>
      <c r="E3266" s="327">
        <v>1.0223728678819884E-4</v>
      </c>
      <c r="F3266" s="332">
        <v>0</v>
      </c>
      <c r="G3266" s="358">
        <v>2.637478570486612E-4</v>
      </c>
      <c r="H3266" s="327">
        <v>0</v>
      </c>
      <c r="I3266" s="332">
        <v>0</v>
      </c>
      <c r="J3266" s="358">
        <v>0</v>
      </c>
      <c r="K3266" s="327">
        <v>0</v>
      </c>
      <c r="L3266" s="336">
        <v>2.2321953053408208E-4</v>
      </c>
      <c r="M3266" s="210">
        <v>1.1415525114155251E-4</v>
      </c>
      <c r="N3266" s="325">
        <v>0.39564086438732804</v>
      </c>
      <c r="O3266" s="358">
        <v>0.29510220723880282</v>
      </c>
      <c r="P3266" s="327">
        <v>0.30665781878175785</v>
      </c>
      <c r="Q3266" s="332">
        <v>0.23085764809902742</v>
      </c>
      <c r="R3266" s="358">
        <v>0.39664379156650331</v>
      </c>
      <c r="S3266" s="327">
        <v>0.62972047572256395</v>
      </c>
      <c r="T3266" s="358">
        <v>8.8389358861864289E-2</v>
      </c>
      <c r="U3266" s="358">
        <v>0.68443889234587085</v>
      </c>
      <c r="V3266" s="361">
        <v>0.14347630694412689</v>
      </c>
    </row>
    <row r="3267" spans="1:22" hidden="1" outlineLevel="1">
      <c r="A3267" s="65">
        <v>3258</v>
      </c>
      <c r="B3267" s="117">
        <v>1</v>
      </c>
      <c r="C3267" s="325">
        <v>9.389131844255691E-5</v>
      </c>
      <c r="D3267" s="358">
        <v>1.06561168064382E-4</v>
      </c>
      <c r="E3267" s="327">
        <v>1.0279510982231793E-4</v>
      </c>
      <c r="F3267" s="332">
        <v>2.4009783986974649E-4</v>
      </c>
      <c r="G3267" s="358">
        <v>3.1451348440094784E-4</v>
      </c>
      <c r="H3267" s="327">
        <v>0</v>
      </c>
      <c r="I3267" s="332">
        <v>0</v>
      </c>
      <c r="J3267" s="358">
        <v>0</v>
      </c>
      <c r="K3267" s="327">
        <v>0</v>
      </c>
      <c r="L3267" s="336">
        <v>1.644775488145868E-4</v>
      </c>
      <c r="M3267" s="210">
        <v>1.1415525114155251E-4</v>
      </c>
      <c r="N3267" s="325">
        <v>0.19066121655236951</v>
      </c>
      <c r="O3267" s="358">
        <v>0.13442471960549218</v>
      </c>
      <c r="P3267" s="327">
        <v>0.15278293546034208</v>
      </c>
      <c r="Q3267" s="332">
        <v>0.19787798408488064</v>
      </c>
      <c r="R3267" s="358">
        <v>0.37868340841818782</v>
      </c>
      <c r="S3267" s="327">
        <v>0.62553438047957566</v>
      </c>
      <c r="T3267" s="358">
        <v>0.10313835247076711</v>
      </c>
      <c r="U3267" s="358">
        <v>0.69347886450827312</v>
      </c>
      <c r="V3267" s="361">
        <v>0.11073167434244797</v>
      </c>
    </row>
    <row r="3268" spans="1:22" hidden="1" outlineLevel="1">
      <c r="A3268" s="65">
        <v>3259</v>
      </c>
      <c r="B3268" s="117">
        <v>1</v>
      </c>
      <c r="C3268" s="325">
        <v>9.6678931811308098E-5</v>
      </c>
      <c r="D3268" s="358">
        <v>1.084470343848062E-4</v>
      </c>
      <c r="E3268" s="327">
        <v>1.0302861713892592E-4</v>
      </c>
      <c r="F3268" s="332">
        <v>2.4009783986974649E-4</v>
      </c>
      <c r="G3268" s="358">
        <v>2.8475432353926251E-4</v>
      </c>
      <c r="H3268" s="327">
        <v>0</v>
      </c>
      <c r="I3268" s="332">
        <v>0</v>
      </c>
      <c r="J3268" s="358">
        <v>0</v>
      </c>
      <c r="K3268" s="327">
        <v>0</v>
      </c>
      <c r="L3268" s="336">
        <v>1.1748396343899057E-4</v>
      </c>
      <c r="M3268" s="210">
        <v>1.1415525114155251E-4</v>
      </c>
      <c r="N3268" s="325">
        <v>4.9549308254222511E-2</v>
      </c>
      <c r="O3268" s="358">
        <v>2.74495219634232E-2</v>
      </c>
      <c r="P3268" s="327">
        <v>3.5046085799432761E-2</v>
      </c>
      <c r="Q3268" s="332">
        <v>0.13191865605658709</v>
      </c>
      <c r="R3268" s="358">
        <v>0.32853240988251037</v>
      </c>
      <c r="S3268" s="327">
        <v>0.56563776298115209</v>
      </c>
      <c r="T3268" s="358">
        <v>0.11997940191071993</v>
      </c>
      <c r="U3268" s="358">
        <v>0.74591070305020546</v>
      </c>
      <c r="V3268" s="361">
        <v>3.4949493850307288E-2</v>
      </c>
    </row>
    <row r="3269" spans="1:22" hidden="1" outlineLevel="1">
      <c r="A3269" s="65">
        <v>3260</v>
      </c>
      <c r="B3269" s="117">
        <v>1</v>
      </c>
      <c r="C3269" s="325">
        <v>9.8816518744296688E-5</v>
      </c>
      <c r="D3269" s="358">
        <v>1.1326863075042684E-4</v>
      </c>
      <c r="E3269" s="327">
        <v>1.0856792959401549E-4</v>
      </c>
      <c r="F3269" s="332">
        <v>0</v>
      </c>
      <c r="G3269" s="358">
        <v>1.7797145221203916E-4</v>
      </c>
      <c r="H3269" s="327">
        <v>0</v>
      </c>
      <c r="I3269" s="332">
        <v>0</v>
      </c>
      <c r="J3269" s="358">
        <v>0</v>
      </c>
      <c r="K3269" s="327">
        <v>0</v>
      </c>
      <c r="L3269" s="336">
        <v>8.811297257924293E-5</v>
      </c>
      <c r="M3269" s="210">
        <v>1.1415525114155251E-4</v>
      </c>
      <c r="N3269" s="325">
        <v>2.8260061741952002E-3</v>
      </c>
      <c r="O3269" s="358">
        <v>1.2080128462462741E-3</v>
      </c>
      <c r="P3269" s="327">
        <v>5.8103265929321701E-4</v>
      </c>
      <c r="Q3269" s="332">
        <v>0.13191865605658709</v>
      </c>
      <c r="R3269" s="358">
        <v>0.28945642193934695</v>
      </c>
      <c r="S3269" s="327">
        <v>0.55908010813153874</v>
      </c>
      <c r="T3269" s="358">
        <v>0.13472839551962273</v>
      </c>
      <c r="U3269" s="358">
        <v>0.78161859309169379</v>
      </c>
      <c r="V3269" s="361">
        <v>0</v>
      </c>
    </row>
    <row r="3270" spans="1:22" hidden="1" outlineLevel="1">
      <c r="A3270" s="65">
        <v>3261</v>
      </c>
      <c r="B3270" s="117">
        <v>1</v>
      </c>
      <c r="C3270" s="325">
        <v>9.8266496375574471E-5</v>
      </c>
      <c r="D3270" s="358">
        <v>1.2446717714799737E-4</v>
      </c>
      <c r="E3270" s="327">
        <v>1.1200567619963313E-4</v>
      </c>
      <c r="F3270" s="332">
        <v>0</v>
      </c>
      <c r="G3270" s="358">
        <v>0</v>
      </c>
      <c r="H3270" s="327">
        <v>0</v>
      </c>
      <c r="I3270" s="332">
        <v>0</v>
      </c>
      <c r="J3270" s="358">
        <v>0</v>
      </c>
      <c r="K3270" s="327">
        <v>0</v>
      </c>
      <c r="L3270" s="336">
        <v>5.8741981719495287E-5</v>
      </c>
      <c r="M3270" s="210">
        <v>1.1415525114155251E-4</v>
      </c>
      <c r="N3270" s="325">
        <v>0</v>
      </c>
      <c r="O3270" s="358">
        <v>0</v>
      </c>
      <c r="P3270" s="327">
        <v>0</v>
      </c>
      <c r="Q3270" s="332">
        <v>9.8938992042440319E-2</v>
      </c>
      <c r="R3270" s="358">
        <v>0.29289683996021815</v>
      </c>
      <c r="S3270" s="327">
        <v>0.55523159898543717</v>
      </c>
      <c r="T3270" s="358">
        <v>0.13148570898149517</v>
      </c>
      <c r="U3270" s="358">
        <v>0.80772151271062997</v>
      </c>
      <c r="V3270" s="361">
        <v>0</v>
      </c>
    </row>
    <row r="3271" spans="1:22" hidden="1" outlineLevel="1">
      <c r="A3271" s="65">
        <v>3262</v>
      </c>
      <c r="B3271" s="117">
        <v>1</v>
      </c>
      <c r="C3271" s="325">
        <v>1.0029157873314261E-4</v>
      </c>
      <c r="D3271" s="358">
        <v>1.1847906553262979E-4</v>
      </c>
      <c r="E3271" s="327">
        <v>1.0911277999943414E-4</v>
      </c>
      <c r="F3271" s="332">
        <v>0</v>
      </c>
      <c r="G3271" s="358">
        <v>0</v>
      </c>
      <c r="H3271" s="327">
        <v>0</v>
      </c>
      <c r="I3271" s="332">
        <v>0</v>
      </c>
      <c r="J3271" s="358">
        <v>0</v>
      </c>
      <c r="K3271" s="327">
        <v>0</v>
      </c>
      <c r="L3271" s="336">
        <v>3.7594868300476983E-5</v>
      </c>
      <c r="M3271" s="210">
        <v>1.1415525114155251E-4</v>
      </c>
      <c r="N3271" s="325">
        <v>0</v>
      </c>
      <c r="O3271" s="358">
        <v>0</v>
      </c>
      <c r="P3271" s="327">
        <v>0</v>
      </c>
      <c r="Q3271" s="332">
        <v>6.5959328028293546E-2</v>
      </c>
      <c r="R3271" s="358">
        <v>0.2852691615557883</v>
      </c>
      <c r="S3271" s="327">
        <v>0.55697861740242316</v>
      </c>
      <c r="T3271" s="358">
        <v>0.14403804396779543</v>
      </c>
      <c r="U3271" s="358">
        <v>0.78286158926402405</v>
      </c>
      <c r="V3271" s="361">
        <v>0</v>
      </c>
    </row>
    <row r="3272" spans="1:22" hidden="1" outlineLevel="1">
      <c r="A3272" s="65">
        <v>3263</v>
      </c>
      <c r="B3272" s="117">
        <v>1</v>
      </c>
      <c r="C3272" s="325">
        <v>9.3278793531934454E-5</v>
      </c>
      <c r="D3272" s="358">
        <v>1.0978852692201518E-4</v>
      </c>
      <c r="E3272" s="327">
        <v>1.0202972472899174E-4</v>
      </c>
      <c r="F3272" s="332">
        <v>0</v>
      </c>
      <c r="G3272" s="358">
        <v>0</v>
      </c>
      <c r="H3272" s="327">
        <v>0</v>
      </c>
      <c r="I3272" s="332">
        <v>0</v>
      </c>
      <c r="J3272" s="358">
        <v>0</v>
      </c>
      <c r="K3272" s="327">
        <v>0</v>
      </c>
      <c r="L3272" s="336">
        <v>2.3496792687798115E-5</v>
      </c>
      <c r="M3272" s="210">
        <v>1.1415525114155251E-4</v>
      </c>
      <c r="N3272" s="325">
        <v>0</v>
      </c>
      <c r="O3272" s="358">
        <v>0</v>
      </c>
      <c r="P3272" s="327">
        <v>0</v>
      </c>
      <c r="Q3272" s="332">
        <v>6.5959328028293546E-2</v>
      </c>
      <c r="R3272" s="358">
        <v>0.29454579751522036</v>
      </c>
      <c r="S3272" s="327">
        <v>0.46285897783376712</v>
      </c>
      <c r="T3272" s="358">
        <v>0.12489573311368753</v>
      </c>
      <c r="U3272" s="358">
        <v>0.7638776477229795</v>
      </c>
      <c r="V3272" s="361">
        <v>0</v>
      </c>
    </row>
    <row r="3273" spans="1:22" hidden="1" outlineLevel="1">
      <c r="A3273" s="65">
        <v>3264</v>
      </c>
      <c r="B3273" s="117">
        <v>1</v>
      </c>
      <c r="C3273" s="325">
        <v>8.7728567811192173E-5</v>
      </c>
      <c r="D3273" s="358">
        <v>1.0084524334062204E-4</v>
      </c>
      <c r="E3273" s="327">
        <v>9.4920724201148437E-5</v>
      </c>
      <c r="F3273" s="332">
        <v>0</v>
      </c>
      <c r="G3273" s="358">
        <v>0</v>
      </c>
      <c r="H3273" s="327">
        <v>0</v>
      </c>
      <c r="I3273" s="332">
        <v>0</v>
      </c>
      <c r="J3273" s="358">
        <v>0</v>
      </c>
      <c r="K3273" s="327">
        <v>0</v>
      </c>
      <c r="L3273" s="336">
        <v>9.3987170751192458E-6</v>
      </c>
      <c r="M3273" s="210">
        <v>1.1415525114155251E-4</v>
      </c>
      <c r="N3273" s="325">
        <v>0</v>
      </c>
      <c r="O3273" s="358">
        <v>0</v>
      </c>
      <c r="P3273" s="327">
        <v>0</v>
      </c>
      <c r="Q3273" s="332">
        <v>6.5959328028293546E-2</v>
      </c>
      <c r="R3273" s="358">
        <v>0.27530302573567561</v>
      </c>
      <c r="S3273" s="327">
        <v>0.40090307132353792</v>
      </c>
      <c r="T3273" s="358">
        <v>0.11380783720912231</v>
      </c>
      <c r="U3273" s="358">
        <v>0.71946878447517915</v>
      </c>
      <c r="V3273" s="361">
        <v>0</v>
      </c>
    </row>
    <row r="3274" spans="1:22" hidden="1" outlineLevel="1">
      <c r="A3274" s="65">
        <v>3265</v>
      </c>
      <c r="B3274" s="117">
        <v>1</v>
      </c>
      <c r="C3274" s="325">
        <v>8.207208776921946E-5</v>
      </c>
      <c r="D3274" s="358">
        <v>9.2893497721513804E-5</v>
      </c>
      <c r="E3274" s="327">
        <v>8.6994448065177179E-5</v>
      </c>
      <c r="F3274" s="332">
        <v>0</v>
      </c>
      <c r="G3274" s="358">
        <v>0</v>
      </c>
      <c r="H3274" s="327">
        <v>0</v>
      </c>
      <c r="I3274" s="332">
        <v>0</v>
      </c>
      <c r="J3274" s="358">
        <v>0</v>
      </c>
      <c r="K3274" s="327">
        <v>0</v>
      </c>
      <c r="L3274" s="336">
        <v>5.8741981719495289E-6</v>
      </c>
      <c r="M3274" s="210">
        <v>1.1415525114155251E-4</v>
      </c>
      <c r="N3274" s="325">
        <v>0</v>
      </c>
      <c r="O3274" s="358">
        <v>0</v>
      </c>
      <c r="P3274" s="327">
        <v>0</v>
      </c>
      <c r="Q3274" s="332">
        <v>6.5959328028293546E-2</v>
      </c>
      <c r="R3274" s="358">
        <v>0.25681408404512091</v>
      </c>
      <c r="S3274" s="327">
        <v>0.3540542463049634</v>
      </c>
      <c r="T3274" s="358">
        <v>8.9749195152046823E-2</v>
      </c>
      <c r="U3274" s="358">
        <v>0.68624688677835144</v>
      </c>
      <c r="V3274" s="361">
        <v>0</v>
      </c>
    </row>
    <row r="3275" spans="1:22" hidden="1" outlineLevel="1">
      <c r="A3275" s="65">
        <v>3266</v>
      </c>
      <c r="B3275" s="117">
        <v>1</v>
      </c>
      <c r="C3275" s="325">
        <v>7.665936764065773E-5</v>
      </c>
      <c r="D3275" s="358">
        <v>8.5699987014741078E-5</v>
      </c>
      <c r="E3275" s="327">
        <v>7.9574104448523243E-5</v>
      </c>
      <c r="F3275" s="332">
        <v>0</v>
      </c>
      <c r="G3275" s="358">
        <v>0</v>
      </c>
      <c r="H3275" s="327">
        <v>0</v>
      </c>
      <c r="I3275" s="332">
        <v>0</v>
      </c>
      <c r="J3275" s="358">
        <v>0</v>
      </c>
      <c r="K3275" s="327">
        <v>0</v>
      </c>
      <c r="L3275" s="336">
        <v>2.3496792687798115E-6</v>
      </c>
      <c r="M3275" s="210">
        <v>1.1415525114155251E-4</v>
      </c>
      <c r="N3275" s="325">
        <v>0</v>
      </c>
      <c r="O3275" s="358">
        <v>0</v>
      </c>
      <c r="P3275" s="327">
        <v>0</v>
      </c>
      <c r="Q3275" s="332">
        <v>0.13191865605658709</v>
      </c>
      <c r="R3275" s="358">
        <v>0.24735199311345013</v>
      </c>
      <c r="S3275" s="327">
        <v>0.39496995766356369</v>
      </c>
      <c r="T3275" s="358">
        <v>7.1652912213463954E-2</v>
      </c>
      <c r="U3275" s="358">
        <v>0.65166899325716321</v>
      </c>
      <c r="V3275" s="361">
        <v>0</v>
      </c>
    </row>
    <row r="3276" spans="1:22" hidden="1" outlineLevel="1">
      <c r="A3276" s="65">
        <v>3267</v>
      </c>
      <c r="B3276" s="117">
        <v>1</v>
      </c>
      <c r="C3276" s="325">
        <v>7.2702956738371859E-5</v>
      </c>
      <c r="D3276" s="358">
        <v>8.3386398436076332E-5</v>
      </c>
      <c r="E3276" s="327">
        <v>7.5837987382795384E-5</v>
      </c>
      <c r="F3276" s="332">
        <v>0</v>
      </c>
      <c r="G3276" s="358">
        <v>0</v>
      </c>
      <c r="H3276" s="327">
        <v>0</v>
      </c>
      <c r="I3276" s="332">
        <v>0</v>
      </c>
      <c r="J3276" s="358">
        <v>0</v>
      </c>
      <c r="K3276" s="327">
        <v>0</v>
      </c>
      <c r="L3276" s="336">
        <v>1.1748396343899057E-6</v>
      </c>
      <c r="M3276" s="210">
        <v>1.1415525114155251E-4</v>
      </c>
      <c r="N3276" s="325">
        <v>0</v>
      </c>
      <c r="O3276" s="358">
        <v>0</v>
      </c>
      <c r="P3276" s="327">
        <v>0</v>
      </c>
      <c r="Q3276" s="332">
        <v>0.16489832007073388</v>
      </c>
      <c r="R3276" s="358">
        <v>0.21727806357557264</v>
      </c>
      <c r="S3276" s="327">
        <v>0.38872457340876992</v>
      </c>
      <c r="T3276" s="358">
        <v>6.2447866556843763E-2</v>
      </c>
      <c r="U3276" s="358">
        <v>0.64014302875010054</v>
      </c>
      <c r="V3276" s="361">
        <v>0</v>
      </c>
    </row>
    <row r="3277" spans="1:22" hidden="1" outlineLevel="1">
      <c r="A3277" s="65">
        <v>3268</v>
      </c>
      <c r="B3277" s="117">
        <v>1</v>
      </c>
      <c r="C3277" s="325">
        <v>7.0540368788623174E-5</v>
      </c>
      <c r="D3277" s="358">
        <v>8.072285528248751E-5</v>
      </c>
      <c r="E3277" s="327">
        <v>7.3956956221231003E-5</v>
      </c>
      <c r="F3277" s="332">
        <v>0</v>
      </c>
      <c r="G3277" s="358">
        <v>0</v>
      </c>
      <c r="H3277" s="327">
        <v>0</v>
      </c>
      <c r="I3277" s="332">
        <v>0</v>
      </c>
      <c r="J3277" s="358">
        <v>0</v>
      </c>
      <c r="K3277" s="327">
        <v>0</v>
      </c>
      <c r="L3277" s="336">
        <v>1.409807561267887E-5</v>
      </c>
      <c r="M3277" s="210">
        <v>1.1415525114155251E-4</v>
      </c>
      <c r="N3277" s="325">
        <v>0</v>
      </c>
      <c r="O3277" s="358">
        <v>0</v>
      </c>
      <c r="P3277" s="327">
        <v>0</v>
      </c>
      <c r="Q3277" s="332">
        <v>0.16489832007073388</v>
      </c>
      <c r="R3277" s="358">
        <v>0.20527013174935221</v>
      </c>
      <c r="S3277" s="327">
        <v>0.39810109289858203</v>
      </c>
      <c r="T3277" s="358">
        <v>3.9435252415293297E-2</v>
      </c>
      <c r="U3277" s="358">
        <v>0.63370204858438905</v>
      </c>
      <c r="V3277" s="361">
        <v>0</v>
      </c>
    </row>
    <row r="3278" spans="1:22" hidden="1" outlineLevel="1">
      <c r="A3278" s="65">
        <v>3269</v>
      </c>
      <c r="B3278" s="117">
        <v>1</v>
      </c>
      <c r="C3278" s="325">
        <v>7.0340360654542371E-5</v>
      </c>
      <c r="D3278" s="358">
        <v>7.9847968845177313E-5</v>
      </c>
      <c r="E3278" s="327">
        <v>7.3451023701913694E-5</v>
      </c>
      <c r="F3278" s="332">
        <v>0</v>
      </c>
      <c r="G3278" s="358">
        <v>0</v>
      </c>
      <c r="H3278" s="327">
        <v>0</v>
      </c>
      <c r="I3278" s="332">
        <v>0</v>
      </c>
      <c r="J3278" s="358">
        <v>0</v>
      </c>
      <c r="K3278" s="327">
        <v>0</v>
      </c>
      <c r="L3278" s="336">
        <v>3.7594868300476983E-5</v>
      </c>
      <c r="M3278" s="210">
        <v>1.1415525114155251E-4</v>
      </c>
      <c r="N3278" s="325">
        <v>0</v>
      </c>
      <c r="O3278" s="358">
        <v>2.4928432205170606E-4</v>
      </c>
      <c r="P3278" s="327">
        <v>0</v>
      </c>
      <c r="Q3278" s="332">
        <v>0.16489832007073388</v>
      </c>
      <c r="R3278" s="358">
        <v>0.20507685507057005</v>
      </c>
      <c r="S3278" s="327">
        <v>0.37531387932996713</v>
      </c>
      <c r="T3278" s="358">
        <v>4.309635011963088E-2</v>
      </c>
      <c r="U3278" s="358">
        <v>0.63076405763160837</v>
      </c>
      <c r="V3278" s="361">
        <v>0</v>
      </c>
    </row>
    <row r="3279" spans="1:22" hidden="1" outlineLevel="1">
      <c r="A3279" s="65">
        <v>3270</v>
      </c>
      <c r="B3279" s="117">
        <v>1</v>
      </c>
      <c r="C3279" s="325">
        <v>6.839653160144456E-5</v>
      </c>
      <c r="D3279" s="358">
        <v>7.8934198566208886E-5</v>
      </c>
      <c r="E3279" s="327">
        <v>7.4021819364733223E-5</v>
      </c>
      <c r="F3279" s="332">
        <v>0</v>
      </c>
      <c r="G3279" s="358">
        <v>0</v>
      </c>
      <c r="H3279" s="327">
        <v>0</v>
      </c>
      <c r="I3279" s="332">
        <v>0</v>
      </c>
      <c r="J3279" s="358">
        <v>0</v>
      </c>
      <c r="K3279" s="327">
        <v>0</v>
      </c>
      <c r="L3279" s="336">
        <v>9.3987170751192462E-5</v>
      </c>
      <c r="M3279" s="210">
        <v>1.1415525114155251E-4</v>
      </c>
      <c r="N3279" s="325">
        <v>1.6956037045171204E-2</v>
      </c>
      <c r="O3279" s="358">
        <v>2.9174247231462117E-2</v>
      </c>
      <c r="P3279" s="327">
        <v>2.4438733894455913E-2</v>
      </c>
      <c r="Q3279" s="332">
        <v>0.23085764809902742</v>
      </c>
      <c r="R3279" s="358">
        <v>0.20215731182450103</v>
      </c>
      <c r="S3279" s="327">
        <v>0.33061717604464252</v>
      </c>
      <c r="T3279" s="358">
        <v>4.8954106446570993E-2</v>
      </c>
      <c r="U3279" s="358">
        <v>0.66624594836903672</v>
      </c>
      <c r="V3279" s="361">
        <v>0</v>
      </c>
    </row>
    <row r="3280" spans="1:22" hidden="1" outlineLevel="1">
      <c r="A3280" s="65">
        <v>3271</v>
      </c>
      <c r="B3280" s="117">
        <v>1</v>
      </c>
      <c r="C3280" s="325">
        <v>6.6565207123767218E-5</v>
      </c>
      <c r="D3280" s="358">
        <v>7.7631589870658154E-5</v>
      </c>
      <c r="E3280" s="327">
        <v>7.0467319100811585E-5</v>
      </c>
      <c r="F3280" s="332">
        <v>0</v>
      </c>
      <c r="G3280" s="358">
        <v>0</v>
      </c>
      <c r="H3280" s="327">
        <v>0</v>
      </c>
      <c r="I3280" s="332">
        <v>0</v>
      </c>
      <c r="J3280" s="358">
        <v>0</v>
      </c>
      <c r="K3280" s="327">
        <v>0</v>
      </c>
      <c r="L3280" s="336">
        <v>1.8210014333043539E-4</v>
      </c>
      <c r="M3280" s="210">
        <v>1.1415525114155251E-4</v>
      </c>
      <c r="N3280" s="325">
        <v>0.10757663503103063</v>
      </c>
      <c r="O3280" s="358">
        <v>0.16493498726511174</v>
      </c>
      <c r="P3280" s="327">
        <v>0.13868207237847016</v>
      </c>
      <c r="Q3280" s="332">
        <v>0.19787798408488064</v>
      </c>
      <c r="R3280" s="358">
        <v>0.16607812262327698</v>
      </c>
      <c r="S3280" s="327">
        <v>0.32399200397565198</v>
      </c>
      <c r="T3280" s="358">
        <v>4.2991747328078374E-2</v>
      </c>
      <c r="U3280" s="358">
        <v>0.67155693201444799</v>
      </c>
      <c r="V3280" s="361">
        <v>3.137041160184207E-2</v>
      </c>
    </row>
    <row r="3281" spans="1:22" hidden="1" outlineLevel="1">
      <c r="A3281" s="65">
        <v>3272</v>
      </c>
      <c r="B3281" s="117">
        <v>1</v>
      </c>
      <c r="C3281" s="325">
        <v>7.0527868280243126E-5</v>
      </c>
      <c r="D3281" s="358">
        <v>8.4377936398361231E-5</v>
      </c>
      <c r="E3281" s="327">
        <v>7.6707153505725122E-5</v>
      </c>
      <c r="F3281" s="332">
        <v>0</v>
      </c>
      <c r="G3281" s="358">
        <v>0</v>
      </c>
      <c r="H3281" s="327">
        <v>0</v>
      </c>
      <c r="I3281" s="332">
        <v>0</v>
      </c>
      <c r="J3281" s="358">
        <v>0</v>
      </c>
      <c r="K3281" s="327">
        <v>0</v>
      </c>
      <c r="L3281" s="336">
        <v>1.5860335064263727E-4</v>
      </c>
      <c r="M3281" s="210">
        <v>1.1415525114155251E-4</v>
      </c>
      <c r="N3281" s="325">
        <v>0.28391942030081113</v>
      </c>
      <c r="O3281" s="358">
        <v>0.33189786027065082</v>
      </c>
      <c r="P3281" s="327">
        <v>0.32614223420379651</v>
      </c>
      <c r="Q3281" s="332">
        <v>9.8938992042440319E-2</v>
      </c>
      <c r="R3281" s="358">
        <v>0.14357501047503096</v>
      </c>
      <c r="S3281" s="327">
        <v>0.2707880757655961</v>
      </c>
      <c r="T3281" s="358">
        <v>4.1841116621000853E-2</v>
      </c>
      <c r="U3281" s="358">
        <v>0.65765797481475463</v>
      </c>
      <c r="V3281" s="361">
        <v>0.1349255985006946</v>
      </c>
    </row>
    <row r="3282" spans="1:22" hidden="1" outlineLevel="1">
      <c r="A3282" s="65">
        <v>3273</v>
      </c>
      <c r="B3282" s="117">
        <v>1</v>
      </c>
      <c r="C3282" s="325">
        <v>7.6040592475845251E-5</v>
      </c>
      <c r="D3282" s="358">
        <v>9.4409967546184824E-5</v>
      </c>
      <c r="E3282" s="327">
        <v>8.5917719883040343E-5</v>
      </c>
      <c r="F3282" s="332">
        <v>0</v>
      </c>
      <c r="G3282" s="358">
        <v>0</v>
      </c>
      <c r="H3282" s="327">
        <v>0</v>
      </c>
      <c r="I3282" s="332">
        <v>0</v>
      </c>
      <c r="J3282" s="358">
        <v>0</v>
      </c>
      <c r="K3282" s="327">
        <v>0</v>
      </c>
      <c r="L3282" s="336">
        <v>1.4685495429873823E-4</v>
      </c>
      <c r="M3282" s="210">
        <v>1.1415525114155251E-4</v>
      </c>
      <c r="N3282" s="325">
        <v>0.47100102903253332</v>
      </c>
      <c r="O3282" s="358">
        <v>0.46260179431780513</v>
      </c>
      <c r="P3282" s="327">
        <v>0.51177455015145923</v>
      </c>
      <c r="Q3282" s="332">
        <v>3.2979664014146773E-2</v>
      </c>
      <c r="R3282" s="358">
        <v>0.145511265945171</v>
      </c>
      <c r="S3282" s="327">
        <v>0.19327778273013846</v>
      </c>
      <c r="T3282" s="358">
        <v>5.9414385601821204E-2</v>
      </c>
      <c r="U3282" s="358">
        <v>0.62748706772273743</v>
      </c>
      <c r="V3282" s="361">
        <v>0.16046320541433856</v>
      </c>
    </row>
    <row r="3283" spans="1:22" hidden="1" outlineLevel="1">
      <c r="A3283" s="65">
        <v>3274</v>
      </c>
      <c r="B3283" s="117">
        <v>1</v>
      </c>
      <c r="C3283" s="325">
        <v>8.1540816163067328E-5</v>
      </c>
      <c r="D3283" s="358">
        <v>1.0535576897297684E-4</v>
      </c>
      <c r="E3283" s="327">
        <v>9.4907751572447999E-5</v>
      </c>
      <c r="F3283" s="332">
        <v>0</v>
      </c>
      <c r="G3283" s="358">
        <v>2.672489347970947E-4</v>
      </c>
      <c r="H3283" s="327">
        <v>4.8374417995283419E-4</v>
      </c>
      <c r="I3283" s="332">
        <v>0</v>
      </c>
      <c r="J3283" s="358">
        <v>0</v>
      </c>
      <c r="K3283" s="327">
        <v>0</v>
      </c>
      <c r="L3283" s="336">
        <v>1.644775488145868E-4</v>
      </c>
      <c r="M3283" s="210">
        <v>1.1415525114155251E-4</v>
      </c>
      <c r="N3283" s="325">
        <v>0.6401845986610194</v>
      </c>
      <c r="O3283" s="358">
        <v>0.56626852360860203</v>
      </c>
      <c r="P3283" s="327">
        <v>0.65156930215287245</v>
      </c>
      <c r="Q3283" s="332">
        <v>3.2979664014146773E-2</v>
      </c>
      <c r="R3283" s="358">
        <v>0.14913036082515488</v>
      </c>
      <c r="S3283" s="327">
        <v>0.14388016194887415</v>
      </c>
      <c r="T3283" s="358">
        <v>9.4874731938119433E-2</v>
      </c>
      <c r="U3283" s="358">
        <v>0.61257111365477412</v>
      </c>
      <c r="V3283" s="361">
        <v>0.20891976478082422</v>
      </c>
    </row>
    <row r="3284" spans="1:22" hidden="1" outlineLevel="1">
      <c r="A3284" s="65">
        <v>3275</v>
      </c>
      <c r="B3284" s="117">
        <v>1</v>
      </c>
      <c r="C3284" s="325">
        <v>8.3784657417286336E-5</v>
      </c>
      <c r="D3284" s="358">
        <v>1.0850536014729354E-4</v>
      </c>
      <c r="E3284" s="327">
        <v>9.9746542077713599E-5</v>
      </c>
      <c r="F3284" s="332">
        <v>0</v>
      </c>
      <c r="G3284" s="358">
        <v>3.2793428243660979E-4</v>
      </c>
      <c r="H3284" s="327">
        <v>4.4343216495676445E-4</v>
      </c>
      <c r="I3284" s="332">
        <v>0</v>
      </c>
      <c r="J3284" s="358">
        <v>0</v>
      </c>
      <c r="K3284" s="327">
        <v>0</v>
      </c>
      <c r="L3284" s="336">
        <v>1.8797434150238492E-4</v>
      </c>
      <c r="M3284" s="210">
        <v>1.1415525114155251E-4</v>
      </c>
      <c r="N3284" s="325">
        <v>0.74719603245721089</v>
      </c>
      <c r="O3284" s="358">
        <v>0.58469807475067515</v>
      </c>
      <c r="P3284" s="327">
        <v>0.74040328288681989</v>
      </c>
      <c r="Q3284" s="332">
        <v>6.5959328028293546E-2</v>
      </c>
      <c r="R3284" s="358">
        <v>0.15112047317071331</v>
      </c>
      <c r="S3284" s="327">
        <v>0.13938179611106644</v>
      </c>
      <c r="T3284" s="358">
        <v>7.8765902039034094E-2</v>
      </c>
      <c r="U3284" s="358">
        <v>0.56827525005900359</v>
      </c>
      <c r="V3284" s="361">
        <v>0.31968961192882317</v>
      </c>
    </row>
    <row r="3285" spans="1:22" hidden="1" outlineLevel="1">
      <c r="A3285" s="65">
        <v>3276</v>
      </c>
      <c r="B3285" s="117">
        <v>1</v>
      </c>
      <c r="C3285" s="325">
        <v>8.5322219948032505E-5</v>
      </c>
      <c r="D3285" s="358">
        <v>1.1175216092575583E-4</v>
      </c>
      <c r="E3285" s="327">
        <v>1.0052489979974024E-4</v>
      </c>
      <c r="F3285" s="332">
        <v>2.8511618484532408E-4</v>
      </c>
      <c r="G3285" s="358">
        <v>4.353006667219055E-4</v>
      </c>
      <c r="H3285" s="327">
        <v>4.53510168705782E-4</v>
      </c>
      <c r="I3285" s="332">
        <v>0</v>
      </c>
      <c r="J3285" s="358">
        <v>0</v>
      </c>
      <c r="K3285" s="327">
        <v>0</v>
      </c>
      <c r="L3285" s="336">
        <v>2.0677177565262342E-4</v>
      </c>
      <c r="M3285" s="210">
        <v>1.1415525114155251E-4</v>
      </c>
      <c r="N3285" s="325">
        <v>0.79241213124433429</v>
      </c>
      <c r="O3285" s="358">
        <v>0.60519443415371243</v>
      </c>
      <c r="P3285" s="327">
        <v>0.77352945968766906</v>
      </c>
      <c r="Q3285" s="332">
        <v>6.5959328028293546E-2</v>
      </c>
      <c r="R3285" s="358">
        <v>0.17039111570475196</v>
      </c>
      <c r="S3285" s="327">
        <v>0.13533073530683279</v>
      </c>
      <c r="T3285" s="358">
        <v>6.1297235849766249E-2</v>
      </c>
      <c r="U3285" s="358">
        <v>0.57200423857599447</v>
      </c>
      <c r="V3285" s="361">
        <v>0.33536336588807891</v>
      </c>
    </row>
    <row r="3286" spans="1:22" hidden="1" outlineLevel="1">
      <c r="A3286" s="65">
        <v>3277</v>
      </c>
      <c r="B3286" s="117">
        <v>1</v>
      </c>
      <c r="C3286" s="325">
        <v>8.5222215880992111E-5</v>
      </c>
      <c r="D3286" s="358">
        <v>1.1216044126316726E-4</v>
      </c>
      <c r="E3286" s="327">
        <v>1.0035625562663446E-4</v>
      </c>
      <c r="F3286" s="332">
        <v>3.8265593229240867E-4</v>
      </c>
      <c r="G3286" s="358">
        <v>5.0123763098407074E-4</v>
      </c>
      <c r="H3286" s="327">
        <v>5.9460222119202516E-4</v>
      </c>
      <c r="I3286" s="332">
        <v>0</v>
      </c>
      <c r="J3286" s="358">
        <v>0</v>
      </c>
      <c r="K3286" s="327">
        <v>0</v>
      </c>
      <c r="L3286" s="336">
        <v>1.8797434150238492E-4</v>
      </c>
      <c r="M3286" s="210">
        <v>1.1415525114155251E-4</v>
      </c>
      <c r="N3286" s="325">
        <v>0.80296255429466301</v>
      </c>
      <c r="O3286" s="358">
        <v>0.57344834656807631</v>
      </c>
      <c r="P3286" s="327">
        <v>0.76018033896619641</v>
      </c>
      <c r="Q3286" s="332">
        <v>6.5959328028293546E-2</v>
      </c>
      <c r="R3286" s="358">
        <v>0.22804147291475466</v>
      </c>
      <c r="S3286" s="327">
        <v>0.18674544338259241</v>
      </c>
      <c r="T3286" s="358">
        <v>5.3033615317118581E-2</v>
      </c>
      <c r="U3286" s="358">
        <v>0.54838731130171903</v>
      </c>
      <c r="V3286" s="361">
        <v>0.30064901651996567</v>
      </c>
    </row>
    <row r="3287" spans="1:22" hidden="1" outlineLevel="1">
      <c r="A3287" s="65">
        <v>3278</v>
      </c>
      <c r="B3287" s="117">
        <v>1</v>
      </c>
      <c r="C3287" s="325">
        <v>8.1297056249656359E-5</v>
      </c>
      <c r="D3287" s="358">
        <v>1.05044698239711E-4</v>
      </c>
      <c r="E3287" s="327">
        <v>9.4583435854936899E-5</v>
      </c>
      <c r="F3287" s="332">
        <v>4.4268039225984509E-4</v>
      </c>
      <c r="G3287" s="358">
        <v>4.8781683294840878E-4</v>
      </c>
      <c r="H3287" s="327">
        <v>5.442122024469382E-4</v>
      </c>
      <c r="I3287" s="332">
        <v>0</v>
      </c>
      <c r="J3287" s="358">
        <v>0</v>
      </c>
      <c r="K3287" s="327">
        <v>0</v>
      </c>
      <c r="L3287" s="336">
        <v>1.9032402077116473E-4</v>
      </c>
      <c r="M3287" s="210">
        <v>1.1415525114155251E-4</v>
      </c>
      <c r="N3287" s="325">
        <v>0.79335413330239934</v>
      </c>
      <c r="O3287" s="358">
        <v>0.5753847075145393</v>
      </c>
      <c r="P3287" s="327">
        <v>0.7231216740964912</v>
      </c>
      <c r="Q3287" s="332">
        <v>6.5959328028293546E-2</v>
      </c>
      <c r="R3287" s="358">
        <v>0.26107064051304224</v>
      </c>
      <c r="S3287" s="327">
        <v>0.21602279458144316</v>
      </c>
      <c r="T3287" s="358">
        <v>3.1171631882645632E-2</v>
      </c>
      <c r="U3287" s="358">
        <v>0.54511032139284821</v>
      </c>
      <c r="V3287" s="361">
        <v>0.32157534852304442</v>
      </c>
    </row>
    <row r="3288" spans="1:22" hidden="1" outlineLevel="1">
      <c r="A3288" s="65">
        <v>3279</v>
      </c>
      <c r="B3288" s="117">
        <v>1</v>
      </c>
      <c r="C3288" s="325">
        <v>8.0978293285965077E-5</v>
      </c>
      <c r="D3288" s="358">
        <v>1.0247836469026775E-4</v>
      </c>
      <c r="E3288" s="327">
        <v>9.080840090310771E-5</v>
      </c>
      <c r="F3288" s="332">
        <v>4.9520179473135236E-4</v>
      </c>
      <c r="G3288" s="358">
        <v>4.9773655323563735E-4</v>
      </c>
      <c r="H3288" s="327">
        <v>6.2483623243907735E-4</v>
      </c>
      <c r="I3288" s="332">
        <v>0</v>
      </c>
      <c r="J3288" s="358">
        <v>0</v>
      </c>
      <c r="K3288" s="327">
        <v>0</v>
      </c>
      <c r="L3288" s="336">
        <v>2.1382081345896285E-4</v>
      </c>
      <c r="M3288" s="210">
        <v>1.1415525114155251E-4</v>
      </c>
      <c r="N3288" s="325">
        <v>0.70084953120040971</v>
      </c>
      <c r="O3288" s="358">
        <v>0.57389482584495988</v>
      </c>
      <c r="P3288" s="327">
        <v>0.64687897040401909</v>
      </c>
      <c r="Q3288" s="332">
        <v>6.5959328028293546E-2</v>
      </c>
      <c r="R3288" s="358">
        <v>0.26491235270598362</v>
      </c>
      <c r="S3288" s="327">
        <v>0.19330309823220557</v>
      </c>
      <c r="T3288" s="358">
        <v>3.7657004958900765E-2</v>
      </c>
      <c r="U3288" s="358">
        <v>0.52397938646323317</v>
      </c>
      <c r="V3288" s="361">
        <v>0.33629478234352439</v>
      </c>
    </row>
    <row r="3289" spans="1:22" hidden="1" outlineLevel="1">
      <c r="A3289" s="65">
        <v>3280</v>
      </c>
      <c r="B3289" s="117">
        <v>1</v>
      </c>
      <c r="C3289" s="325">
        <v>7.9684490668629877E-5</v>
      </c>
      <c r="D3289" s="358">
        <v>9.7151278383090104E-5</v>
      </c>
      <c r="E3289" s="327">
        <v>9.0172742096785948E-5</v>
      </c>
      <c r="F3289" s="332">
        <v>5.1771096721914083E-4</v>
      </c>
      <c r="G3289" s="358">
        <v>3.9970637627949774E-4</v>
      </c>
      <c r="H3289" s="327">
        <v>0</v>
      </c>
      <c r="I3289" s="332">
        <v>0</v>
      </c>
      <c r="J3289" s="358">
        <v>0</v>
      </c>
      <c r="K3289" s="327">
        <v>0</v>
      </c>
      <c r="L3289" s="336">
        <v>2.2321953053408208E-4</v>
      </c>
      <c r="M3289" s="210">
        <v>1.1415525114155251E-4</v>
      </c>
      <c r="N3289" s="325">
        <v>0.57518645665452983</v>
      </c>
      <c r="O3289" s="358">
        <v>0.46401554535041717</v>
      </c>
      <c r="P3289" s="327">
        <v>0.52458592258968395</v>
      </c>
      <c r="Q3289" s="332">
        <v>6.5959328028293546E-2</v>
      </c>
      <c r="R3289" s="358">
        <v>0.23208750006716611</v>
      </c>
      <c r="S3289" s="327">
        <v>0.17689630335713907</v>
      </c>
      <c r="T3289" s="358">
        <v>3.797081333355827E-2</v>
      </c>
      <c r="U3289" s="358">
        <v>0.5291773704566145</v>
      </c>
      <c r="V3289" s="361">
        <v>0.3321110428551301</v>
      </c>
    </row>
    <row r="3290" spans="1:22" hidden="1" outlineLevel="1">
      <c r="A3290" s="65">
        <v>3281</v>
      </c>
      <c r="B3290" s="117">
        <v>1</v>
      </c>
      <c r="C3290" s="325">
        <v>7.9103217028957541E-5</v>
      </c>
      <c r="D3290" s="358">
        <v>9.5109876696032977E-5</v>
      </c>
      <c r="E3290" s="327">
        <v>8.9290603345155772E-5</v>
      </c>
      <c r="F3290" s="332">
        <v>5.4772319720285936E-4</v>
      </c>
      <c r="G3290" s="358">
        <v>3.4952426188528324E-4</v>
      </c>
      <c r="H3290" s="327">
        <v>0</v>
      </c>
      <c r="I3290" s="332">
        <v>0</v>
      </c>
      <c r="J3290" s="358">
        <v>0</v>
      </c>
      <c r="K3290" s="327">
        <v>0</v>
      </c>
      <c r="L3290" s="336">
        <v>2.2321953053408208E-4</v>
      </c>
      <c r="M3290" s="210">
        <v>1.1415525114155251E-4</v>
      </c>
      <c r="N3290" s="325">
        <v>0.37246761375892734</v>
      </c>
      <c r="O3290" s="358">
        <v>0.35314422672082979</v>
      </c>
      <c r="P3290" s="327">
        <v>0.35680953982127644</v>
      </c>
      <c r="Q3290" s="332">
        <v>9.8938992042440319E-2</v>
      </c>
      <c r="R3290" s="358">
        <v>0.1924003209999666</v>
      </c>
      <c r="S3290" s="327">
        <v>0.17020361406877127</v>
      </c>
      <c r="T3290" s="358">
        <v>4.6652845032415943E-2</v>
      </c>
      <c r="U3290" s="358">
        <v>0.55268129807886002</v>
      </c>
      <c r="V3290" s="361">
        <v>0.32342291231171461</v>
      </c>
    </row>
    <row r="3291" spans="1:22" hidden="1" outlineLevel="1">
      <c r="A3291" s="65">
        <v>3282</v>
      </c>
      <c r="B3291" s="117">
        <v>1</v>
      </c>
      <c r="C3291" s="325">
        <v>8.1228303453566083E-5</v>
      </c>
      <c r="D3291" s="358">
        <v>9.3360103821412581E-5</v>
      </c>
      <c r="E3291" s="327">
        <v>9.0964072447513041E-5</v>
      </c>
      <c r="F3291" s="332">
        <v>5.4772319720285936E-4</v>
      </c>
      <c r="G3291" s="358">
        <v>3.0109268636528582E-4</v>
      </c>
      <c r="H3291" s="327">
        <v>0</v>
      </c>
      <c r="I3291" s="332">
        <v>0</v>
      </c>
      <c r="J3291" s="358">
        <v>0</v>
      </c>
      <c r="K3291" s="327">
        <v>0</v>
      </c>
      <c r="L3291" s="336">
        <v>1.644775488145868E-4</v>
      </c>
      <c r="M3291" s="210">
        <v>1.1415525114155251E-4</v>
      </c>
      <c r="N3291" s="325">
        <v>0.18237159844139694</v>
      </c>
      <c r="O3291" s="358">
        <v>0.19062100255245579</v>
      </c>
      <c r="P3291" s="327">
        <v>0.16789649287233249</v>
      </c>
      <c r="Q3291" s="332">
        <v>9.8938992042440319E-2</v>
      </c>
      <c r="R3291" s="358">
        <v>0.1611452883741574</v>
      </c>
      <c r="S3291" s="327">
        <v>0.14909590169776515</v>
      </c>
      <c r="T3291" s="358">
        <v>8.043954670387414E-2</v>
      </c>
      <c r="U3291" s="358">
        <v>0.59584716515433012</v>
      </c>
      <c r="V3291" s="361">
        <v>0.14396491885517992</v>
      </c>
    </row>
    <row r="3292" spans="1:22" hidden="1" outlineLevel="1">
      <c r="A3292" s="65">
        <v>3283</v>
      </c>
      <c r="B3292" s="117">
        <v>1</v>
      </c>
      <c r="C3292" s="325">
        <v>8.5078460034621536E-5</v>
      </c>
      <c r="D3292" s="358">
        <v>9.4468293308672168E-5</v>
      </c>
      <c r="E3292" s="327">
        <v>9.3415899271896951E-5</v>
      </c>
      <c r="F3292" s="332">
        <v>5.327170822110002E-4</v>
      </c>
      <c r="G3292" s="358">
        <v>1.8905819841541193E-4</v>
      </c>
      <c r="H3292" s="327">
        <v>0</v>
      </c>
      <c r="I3292" s="332">
        <v>0</v>
      </c>
      <c r="J3292" s="358">
        <v>0</v>
      </c>
      <c r="K3292" s="327">
        <v>0</v>
      </c>
      <c r="L3292" s="336">
        <v>1.1748396343899057E-4</v>
      </c>
      <c r="M3292" s="210">
        <v>1.1415525114155251E-4</v>
      </c>
      <c r="N3292" s="325">
        <v>4.7476903726479371E-2</v>
      </c>
      <c r="O3292" s="358">
        <v>3.6857845159114132E-2</v>
      </c>
      <c r="P3292" s="327">
        <v>4.3640858634137136E-2</v>
      </c>
      <c r="Q3292" s="332">
        <v>9.8938992042440319E-2</v>
      </c>
      <c r="R3292" s="358">
        <v>9.3935397983698904E-2</v>
      </c>
      <c r="S3292" s="327">
        <v>0.11028168106828051</v>
      </c>
      <c r="T3292" s="358">
        <v>0.11924718236985241</v>
      </c>
      <c r="U3292" s="358">
        <v>0.72059878099547947</v>
      </c>
      <c r="V3292" s="361">
        <v>6.3672239659129382E-2</v>
      </c>
    </row>
    <row r="3293" spans="1:22" hidden="1" outlineLevel="1">
      <c r="A3293" s="65">
        <v>3284</v>
      </c>
      <c r="B3293" s="117">
        <v>1</v>
      </c>
      <c r="C3293" s="325">
        <v>8.9478638984399192E-5</v>
      </c>
      <c r="D3293" s="358">
        <v>9.9853705378337155E-5</v>
      </c>
      <c r="E3293" s="327">
        <v>9.7048235308021247E-5</v>
      </c>
      <c r="F3293" s="332">
        <v>4.6518956474763388E-4</v>
      </c>
      <c r="G3293" s="358">
        <v>0</v>
      </c>
      <c r="H3293" s="327">
        <v>0</v>
      </c>
      <c r="I3293" s="332">
        <v>0</v>
      </c>
      <c r="J3293" s="358">
        <v>0</v>
      </c>
      <c r="K3293" s="327">
        <v>0</v>
      </c>
      <c r="L3293" s="336">
        <v>8.811297257924293E-5</v>
      </c>
      <c r="M3293" s="210">
        <v>1.1415525114155251E-4</v>
      </c>
      <c r="N3293" s="325">
        <v>1.8840041161301334E-3</v>
      </c>
      <c r="O3293" s="358">
        <v>6.0400642312313704E-4</v>
      </c>
      <c r="P3293" s="327">
        <v>1.3675302730644398E-3</v>
      </c>
      <c r="Q3293" s="332">
        <v>6.5959328028293546E-2</v>
      </c>
      <c r="R3293" s="358">
        <v>7.7644719364489884E-2</v>
      </c>
      <c r="S3293" s="327">
        <v>0.10846714543191717</v>
      </c>
      <c r="T3293" s="358">
        <v>0.20041894861459408</v>
      </c>
      <c r="U3293" s="358">
        <v>0.79461355307514692</v>
      </c>
      <c r="V3293" s="361">
        <v>0</v>
      </c>
    </row>
    <row r="3294" spans="1:22" hidden="1" outlineLevel="1">
      <c r="A3294" s="65">
        <v>3285</v>
      </c>
      <c r="B3294" s="117">
        <v>1</v>
      </c>
      <c r="C3294" s="325">
        <v>9.0603684738603708E-5</v>
      </c>
      <c r="D3294" s="358">
        <v>1.12452070075604E-4</v>
      </c>
      <c r="E3294" s="327">
        <v>1.060901575122307E-4</v>
      </c>
      <c r="F3294" s="332">
        <v>3.4514064481276077E-4</v>
      </c>
      <c r="G3294" s="358">
        <v>0</v>
      </c>
      <c r="H3294" s="327">
        <v>0</v>
      </c>
      <c r="I3294" s="332">
        <v>0</v>
      </c>
      <c r="J3294" s="358">
        <v>0</v>
      </c>
      <c r="K3294" s="327">
        <v>0</v>
      </c>
      <c r="L3294" s="336">
        <v>5.8741981719495287E-5</v>
      </c>
      <c r="M3294" s="210">
        <v>1.1415525114155251E-4</v>
      </c>
      <c r="N3294" s="325">
        <v>0</v>
      </c>
      <c r="O3294" s="358">
        <v>0</v>
      </c>
      <c r="P3294" s="327">
        <v>0</v>
      </c>
      <c r="Q3294" s="332">
        <v>3.2979664014146773E-2</v>
      </c>
      <c r="R3294" s="358">
        <v>7.2150137469551665E-2</v>
      </c>
      <c r="S3294" s="327">
        <v>0.11354785074205354</v>
      </c>
      <c r="T3294" s="358">
        <v>0.18786661362829382</v>
      </c>
      <c r="U3294" s="358">
        <v>0.88128428618217713</v>
      </c>
      <c r="V3294" s="361">
        <v>0</v>
      </c>
    </row>
    <row r="3295" spans="1:22" hidden="1" outlineLevel="1">
      <c r="A3295" s="65">
        <v>3286</v>
      </c>
      <c r="B3295" s="117">
        <v>1</v>
      </c>
      <c r="C3295" s="325">
        <v>9.7166451638130063E-5</v>
      </c>
      <c r="D3295" s="358">
        <v>1.1309365346296481E-4</v>
      </c>
      <c r="E3295" s="327">
        <v>1.0885332742542526E-4</v>
      </c>
      <c r="F3295" s="332">
        <v>0</v>
      </c>
      <c r="G3295" s="358">
        <v>0</v>
      </c>
      <c r="H3295" s="327">
        <v>0</v>
      </c>
      <c r="I3295" s="332">
        <v>0</v>
      </c>
      <c r="J3295" s="358">
        <v>0</v>
      </c>
      <c r="K3295" s="327">
        <v>0</v>
      </c>
      <c r="L3295" s="336">
        <v>3.7594868300476983E-5</v>
      </c>
      <c r="M3295" s="210">
        <v>1.1415525114155251E-4</v>
      </c>
      <c r="N3295" s="325">
        <v>0</v>
      </c>
      <c r="O3295" s="358">
        <v>0</v>
      </c>
      <c r="P3295" s="327">
        <v>0</v>
      </c>
      <c r="Q3295" s="332">
        <v>6.5959328028293546E-2</v>
      </c>
      <c r="R3295" s="358">
        <v>7.4348121841096515E-2</v>
      </c>
      <c r="S3295" s="327">
        <v>0.15045470301373037</v>
      </c>
      <c r="T3295" s="358">
        <v>0.220398081801122</v>
      </c>
      <c r="U3295" s="358">
        <v>0.8916802541689397</v>
      </c>
      <c r="V3295" s="361">
        <v>0</v>
      </c>
    </row>
    <row r="3296" spans="1:22" hidden="1" outlineLevel="1">
      <c r="A3296" s="65">
        <v>3287</v>
      </c>
      <c r="B3296" s="117">
        <v>1</v>
      </c>
      <c r="C3296" s="325">
        <v>9.1853735576608728E-5</v>
      </c>
      <c r="D3296" s="358">
        <v>1.0442255677317929E-4</v>
      </c>
      <c r="E3296" s="327">
        <v>1.0254862987700949E-4</v>
      </c>
      <c r="F3296" s="332">
        <v>0</v>
      </c>
      <c r="G3296" s="358">
        <v>0</v>
      </c>
      <c r="H3296" s="327">
        <v>0</v>
      </c>
      <c r="I3296" s="332">
        <v>0</v>
      </c>
      <c r="J3296" s="358">
        <v>0</v>
      </c>
      <c r="K3296" s="327">
        <v>0</v>
      </c>
      <c r="L3296" s="336">
        <v>2.3496792687798115E-5</v>
      </c>
      <c r="M3296" s="210">
        <v>1.1415525114155251E-4</v>
      </c>
      <c r="N3296" s="325">
        <v>0</v>
      </c>
      <c r="O3296" s="358">
        <v>0</v>
      </c>
      <c r="P3296" s="327">
        <v>0</v>
      </c>
      <c r="Q3296" s="332">
        <v>0.13191865605658709</v>
      </c>
      <c r="R3296" s="358">
        <v>7.8795852978716635E-2</v>
      </c>
      <c r="S3296" s="327">
        <v>0.11211310291988695</v>
      </c>
      <c r="T3296" s="358">
        <v>0.16715526090089838</v>
      </c>
      <c r="U3296" s="358">
        <v>0.81981247547784275</v>
      </c>
      <c r="V3296" s="361">
        <v>0</v>
      </c>
    </row>
    <row r="3297" spans="1:22" hidden="1" outlineLevel="1">
      <c r="A3297" s="65">
        <v>3288</v>
      </c>
      <c r="B3297" s="117">
        <v>1</v>
      </c>
      <c r="C3297" s="325">
        <v>8.4172173177067894E-5</v>
      </c>
      <c r="D3297" s="358">
        <v>9.5090434775203862E-5</v>
      </c>
      <c r="E3297" s="327">
        <v>9.2404034233262321E-5</v>
      </c>
      <c r="F3297" s="332">
        <v>0</v>
      </c>
      <c r="G3297" s="358">
        <v>0</v>
      </c>
      <c r="H3297" s="327">
        <v>0</v>
      </c>
      <c r="I3297" s="332">
        <v>0</v>
      </c>
      <c r="J3297" s="358">
        <v>0</v>
      </c>
      <c r="K3297" s="327">
        <v>0</v>
      </c>
      <c r="L3297" s="336">
        <v>9.3987170751192458E-6</v>
      </c>
      <c r="M3297" s="210">
        <v>1.1415525114155251E-4</v>
      </c>
      <c r="N3297" s="325">
        <v>0</v>
      </c>
      <c r="O3297" s="358">
        <v>0</v>
      </c>
      <c r="P3297" s="327">
        <v>0</v>
      </c>
      <c r="Q3297" s="332">
        <v>0.19787798408488064</v>
      </c>
      <c r="R3297" s="358">
        <v>7.4755069679732722E-2</v>
      </c>
      <c r="S3297" s="327">
        <v>8.2008658873265389E-2</v>
      </c>
      <c r="T3297" s="358">
        <v>0.12426811636437252</v>
      </c>
      <c r="U3297" s="358">
        <v>0.73381974028299257</v>
      </c>
      <c r="V3297" s="361">
        <v>0</v>
      </c>
    </row>
    <row r="3298" spans="1:22" hidden="1" outlineLevel="1">
      <c r="A3298" s="65">
        <v>3289</v>
      </c>
      <c r="B3298" s="117">
        <v>1</v>
      </c>
      <c r="C3298" s="325">
        <v>7.6346854931156485E-5</v>
      </c>
      <c r="D3298" s="358">
        <v>8.3950214140120682E-5</v>
      </c>
      <c r="E3298" s="327">
        <v>8.2635644821828011E-5</v>
      </c>
      <c r="F3298" s="332">
        <v>0</v>
      </c>
      <c r="G3298" s="358">
        <v>0</v>
      </c>
      <c r="H3298" s="327">
        <v>0</v>
      </c>
      <c r="I3298" s="332">
        <v>0</v>
      </c>
      <c r="J3298" s="358">
        <v>0</v>
      </c>
      <c r="K3298" s="327">
        <v>0</v>
      </c>
      <c r="L3298" s="336">
        <v>5.8741981719495289E-6</v>
      </c>
      <c r="M3298" s="210">
        <v>1.1415525114155251E-4</v>
      </c>
      <c r="N3298" s="325">
        <v>0</v>
      </c>
      <c r="O3298" s="358">
        <v>0</v>
      </c>
      <c r="P3298" s="327">
        <v>0</v>
      </c>
      <c r="Q3298" s="332">
        <v>0.23085764809902742</v>
      </c>
      <c r="R3298" s="358">
        <v>8.5875969739677996E-2</v>
      </c>
      <c r="S3298" s="327">
        <v>0.11012133112745877</v>
      </c>
      <c r="T3298" s="358">
        <v>4.5606817116890928E-2</v>
      </c>
      <c r="U3298" s="358">
        <v>0.62692206946258744</v>
      </c>
      <c r="V3298" s="361">
        <v>0</v>
      </c>
    </row>
    <row r="3299" spans="1:22" hidden="1" outlineLevel="1">
      <c r="A3299" s="65">
        <v>3290</v>
      </c>
      <c r="B3299" s="117">
        <v>1</v>
      </c>
      <c r="C3299" s="325">
        <v>7.2884214109882576E-5</v>
      </c>
      <c r="D3299" s="358">
        <v>7.9634107716057052E-5</v>
      </c>
      <c r="E3299" s="327">
        <v>7.6253111501209582E-5</v>
      </c>
      <c r="F3299" s="332">
        <v>0</v>
      </c>
      <c r="G3299" s="358">
        <v>0</v>
      </c>
      <c r="H3299" s="327">
        <v>0</v>
      </c>
      <c r="I3299" s="332">
        <v>0</v>
      </c>
      <c r="J3299" s="358">
        <v>0</v>
      </c>
      <c r="K3299" s="327">
        <v>0</v>
      </c>
      <c r="L3299" s="336">
        <v>2.3496792687798115E-6</v>
      </c>
      <c r="M3299" s="210">
        <v>1.1415525114155251E-4</v>
      </c>
      <c r="N3299" s="325">
        <v>0</v>
      </c>
      <c r="O3299" s="358">
        <v>0</v>
      </c>
      <c r="P3299" s="327">
        <v>0</v>
      </c>
      <c r="Q3299" s="332">
        <v>0.19787798408488064</v>
      </c>
      <c r="R3299" s="358">
        <v>0.11642062206406097</v>
      </c>
      <c r="S3299" s="327">
        <v>0.18011184202677785</v>
      </c>
      <c r="T3299" s="358">
        <v>3.9749060789950809E-2</v>
      </c>
      <c r="U3299" s="358">
        <v>0.56567625806231303</v>
      </c>
      <c r="V3299" s="361">
        <v>0</v>
      </c>
    </row>
    <row r="3300" spans="1:22" hidden="1" outlineLevel="1">
      <c r="A3300" s="65">
        <v>3291</v>
      </c>
      <c r="B3300" s="117">
        <v>1</v>
      </c>
      <c r="C3300" s="325">
        <v>7.1084140903155353E-5</v>
      </c>
      <c r="D3300" s="358">
        <v>7.6328981175107408E-5</v>
      </c>
      <c r="E3300" s="327">
        <v>7.2815364895591932E-5</v>
      </c>
      <c r="F3300" s="332">
        <v>0</v>
      </c>
      <c r="G3300" s="358">
        <v>0</v>
      </c>
      <c r="H3300" s="327">
        <v>0</v>
      </c>
      <c r="I3300" s="332">
        <v>0</v>
      </c>
      <c r="J3300" s="358">
        <v>0</v>
      </c>
      <c r="K3300" s="327">
        <v>0</v>
      </c>
      <c r="L3300" s="336">
        <v>1.1748396343899057E-6</v>
      </c>
      <c r="M3300" s="210">
        <v>1.1415525114155251E-4</v>
      </c>
      <c r="N3300" s="325">
        <v>0</v>
      </c>
      <c r="O3300" s="358">
        <v>0</v>
      </c>
      <c r="P3300" s="327">
        <v>0</v>
      </c>
      <c r="Q3300" s="332">
        <v>0.23085764809902742</v>
      </c>
      <c r="R3300" s="358">
        <v>0.13680013913635891</v>
      </c>
      <c r="S3300" s="327">
        <v>0.17742801182533352</v>
      </c>
      <c r="T3300" s="358">
        <v>3.5564949127850722E-2</v>
      </c>
      <c r="U3300" s="358">
        <v>0.54364132591645786</v>
      </c>
      <c r="V3300" s="361">
        <v>0</v>
      </c>
    </row>
    <row r="3301" spans="1:22" hidden="1" outlineLevel="1">
      <c r="A3301" s="65">
        <v>3292</v>
      </c>
      <c r="B3301" s="117">
        <v>1</v>
      </c>
      <c r="C3301" s="325">
        <v>7.0315359637782276E-5</v>
      </c>
      <c r="D3301" s="358">
        <v>7.6912238799980873E-5</v>
      </c>
      <c r="E3301" s="327">
        <v>7.1440266253344873E-5</v>
      </c>
      <c r="F3301" s="332">
        <v>0</v>
      </c>
      <c r="G3301" s="358">
        <v>0</v>
      </c>
      <c r="H3301" s="327">
        <v>0</v>
      </c>
      <c r="I3301" s="332">
        <v>0</v>
      </c>
      <c r="J3301" s="358">
        <v>0</v>
      </c>
      <c r="K3301" s="327">
        <v>0</v>
      </c>
      <c r="L3301" s="336">
        <v>1.409807561267887E-5</v>
      </c>
      <c r="M3301" s="210">
        <v>1.1415525114155251E-4</v>
      </c>
      <c r="N3301" s="325">
        <v>0</v>
      </c>
      <c r="O3301" s="358">
        <v>0</v>
      </c>
      <c r="P3301" s="327">
        <v>0</v>
      </c>
      <c r="Q3301" s="332">
        <v>0.19787798408488064</v>
      </c>
      <c r="R3301" s="358">
        <v>0.12323761407130977</v>
      </c>
      <c r="S3301" s="327">
        <v>0.17568099340834745</v>
      </c>
      <c r="T3301" s="358">
        <v>3.671557983492825E-2</v>
      </c>
      <c r="U3301" s="358">
        <v>0.5437543255684878</v>
      </c>
      <c r="V3301" s="361">
        <v>0</v>
      </c>
    </row>
    <row r="3302" spans="1:22" hidden="1" outlineLevel="1">
      <c r="A3302" s="65">
        <v>3293</v>
      </c>
      <c r="B3302" s="117">
        <v>1</v>
      </c>
      <c r="C3302" s="325">
        <v>7.3109223260723488E-5</v>
      </c>
      <c r="D3302" s="358">
        <v>7.6756703433347956E-5</v>
      </c>
      <c r="E3302" s="327">
        <v>7.2387268148477283E-5</v>
      </c>
      <c r="F3302" s="332">
        <v>0</v>
      </c>
      <c r="G3302" s="358">
        <v>0</v>
      </c>
      <c r="H3302" s="327">
        <v>0</v>
      </c>
      <c r="I3302" s="332">
        <v>0</v>
      </c>
      <c r="J3302" s="358">
        <v>0</v>
      </c>
      <c r="K3302" s="327">
        <v>0</v>
      </c>
      <c r="L3302" s="336">
        <v>3.7594868300476983E-5</v>
      </c>
      <c r="M3302" s="210">
        <v>1.1415525114155251E-4</v>
      </c>
      <c r="N3302" s="325">
        <v>0</v>
      </c>
      <c r="O3302" s="358">
        <v>2.4928432205170606E-4</v>
      </c>
      <c r="P3302" s="327">
        <v>7.8649761377122269E-4</v>
      </c>
      <c r="Q3302" s="332">
        <v>0.16489832007073388</v>
      </c>
      <c r="R3302" s="358">
        <v>0.11431288283596427</v>
      </c>
      <c r="S3302" s="327">
        <v>0.1103238827855907</v>
      </c>
      <c r="T3302" s="358">
        <v>3.8493827291320781E-2</v>
      </c>
      <c r="U3302" s="358">
        <v>0.53697434644668629</v>
      </c>
      <c r="V3302" s="361">
        <v>0</v>
      </c>
    </row>
    <row r="3303" spans="1:22" hidden="1" outlineLevel="1">
      <c r="A3303" s="65">
        <v>3294</v>
      </c>
      <c r="B3303" s="117">
        <v>1</v>
      </c>
      <c r="C3303" s="325">
        <v>7.9428230246838847E-5</v>
      </c>
      <c r="D3303" s="358">
        <v>7.8156521733044275E-5</v>
      </c>
      <c r="E3303" s="327">
        <v>7.6227166243808704E-5</v>
      </c>
      <c r="F3303" s="332">
        <v>0</v>
      </c>
      <c r="G3303" s="358">
        <v>0</v>
      </c>
      <c r="H3303" s="327">
        <v>0</v>
      </c>
      <c r="I3303" s="332">
        <v>0</v>
      </c>
      <c r="J3303" s="358">
        <v>0</v>
      </c>
      <c r="K3303" s="327">
        <v>0</v>
      </c>
      <c r="L3303" s="336">
        <v>9.3987170751192462E-5</v>
      </c>
      <c r="M3303" s="210">
        <v>1.1415525114155251E-4</v>
      </c>
      <c r="N3303" s="325">
        <v>1.9216841984527361E-2</v>
      </c>
      <c r="O3303" s="358">
        <v>1.582919984627932E-2</v>
      </c>
      <c r="P3303" s="327">
        <v>2.816575700883402E-2</v>
      </c>
      <c r="Q3303" s="332">
        <v>0.13191865605658709</v>
      </c>
      <c r="R3303" s="358">
        <v>0.10629795526697774</v>
      </c>
      <c r="S3303" s="327">
        <v>9.5081766855181563E-2</v>
      </c>
      <c r="T3303" s="358">
        <v>4.1945719412553352E-2</v>
      </c>
      <c r="U3303" s="358">
        <v>0.54070333496367717</v>
      </c>
      <c r="V3303" s="361">
        <v>0</v>
      </c>
    </row>
    <row r="3304" spans="1:22" hidden="1" outlineLevel="1">
      <c r="A3304" s="65">
        <v>3295</v>
      </c>
      <c r="B3304" s="117">
        <v>1</v>
      </c>
      <c r="C3304" s="325">
        <v>9.5722642920234265E-5</v>
      </c>
      <c r="D3304" s="358">
        <v>8.5077845548209383E-5</v>
      </c>
      <c r="E3304" s="327">
        <v>8.6021500912643892E-5</v>
      </c>
      <c r="F3304" s="332">
        <v>0</v>
      </c>
      <c r="G3304" s="358">
        <v>0</v>
      </c>
      <c r="H3304" s="327">
        <v>0</v>
      </c>
      <c r="I3304" s="332">
        <v>0</v>
      </c>
      <c r="J3304" s="358">
        <v>0</v>
      </c>
      <c r="K3304" s="327">
        <v>0</v>
      </c>
      <c r="L3304" s="336">
        <v>1.8210014333043539E-4</v>
      </c>
      <c r="M3304" s="210">
        <v>1.1415525114155251E-4</v>
      </c>
      <c r="N3304" s="325">
        <v>0.11266344614458199</v>
      </c>
      <c r="O3304" s="358">
        <v>0.10912606397134107</v>
      </c>
      <c r="P3304" s="327">
        <v>0.14433631971256766</v>
      </c>
      <c r="Q3304" s="332">
        <v>6.5959328028293546E-2</v>
      </c>
      <c r="R3304" s="358">
        <v>0.11119014437037798</v>
      </c>
      <c r="S3304" s="327">
        <v>0.11348033352267624</v>
      </c>
      <c r="T3304" s="358">
        <v>5.4079643232643602E-2</v>
      </c>
      <c r="U3304" s="358">
        <v>0.60477413766470223</v>
      </c>
      <c r="V3304" s="361">
        <v>4.0408968500216566E-2</v>
      </c>
    </row>
    <row r="3305" spans="1:22" hidden="1" outlineLevel="1">
      <c r="A3305" s="65">
        <v>3296</v>
      </c>
      <c r="B3305" s="117">
        <v>1</v>
      </c>
      <c r="C3305" s="325">
        <v>1.1758603207694202E-4</v>
      </c>
      <c r="D3305" s="358">
        <v>1.0146738480715373E-4</v>
      </c>
      <c r="E3305" s="327">
        <v>1.0634961008623956E-4</v>
      </c>
      <c r="F3305" s="332">
        <v>0</v>
      </c>
      <c r="G3305" s="358">
        <v>0</v>
      </c>
      <c r="H3305" s="327">
        <v>0</v>
      </c>
      <c r="I3305" s="332">
        <v>0</v>
      </c>
      <c r="J3305" s="358">
        <v>0</v>
      </c>
      <c r="K3305" s="327">
        <v>0</v>
      </c>
      <c r="L3305" s="336">
        <v>1.5860335064263727E-4</v>
      </c>
      <c r="M3305" s="210">
        <v>1.1415525114155251E-4</v>
      </c>
      <c r="N3305" s="325">
        <v>0.26187657214208859</v>
      </c>
      <c r="O3305" s="358">
        <v>0.30607340970200303</v>
      </c>
      <c r="P3305" s="327">
        <v>0.32567460337806148</v>
      </c>
      <c r="Q3305" s="332">
        <v>9.8938992042440319E-2</v>
      </c>
      <c r="R3305" s="358">
        <v>0.12445524571968125</v>
      </c>
      <c r="S3305" s="327">
        <v>0.13588775927709437</v>
      </c>
      <c r="T3305" s="358">
        <v>0.26726013241664293</v>
      </c>
      <c r="U3305" s="358">
        <v>0.7465887009623855</v>
      </c>
      <c r="V3305" s="361">
        <v>0.18029016061754721</v>
      </c>
    </row>
    <row r="3306" spans="1:22" hidden="1" outlineLevel="1">
      <c r="A3306" s="65">
        <v>3297</v>
      </c>
      <c r="B3306" s="117">
        <v>1</v>
      </c>
      <c r="C3306" s="325">
        <v>1.3472422906599083E-4</v>
      </c>
      <c r="D3306" s="358">
        <v>1.1422128487105351E-4</v>
      </c>
      <c r="E3306" s="327">
        <v>1.2359023362912958E-4</v>
      </c>
      <c r="F3306" s="332">
        <v>0</v>
      </c>
      <c r="G3306" s="358">
        <v>0</v>
      </c>
      <c r="H3306" s="327">
        <v>0</v>
      </c>
      <c r="I3306" s="332">
        <v>0</v>
      </c>
      <c r="J3306" s="358">
        <v>0</v>
      </c>
      <c r="K3306" s="327">
        <v>0</v>
      </c>
      <c r="L3306" s="336">
        <v>1.4685495429873823E-4</v>
      </c>
      <c r="M3306" s="210">
        <v>1.1415525114155251E-4</v>
      </c>
      <c r="N3306" s="325">
        <v>0.43313254629831766</v>
      </c>
      <c r="O3306" s="358">
        <v>0.50438019192620676</v>
      </c>
      <c r="P3306" s="327">
        <v>0.51503394244010214</v>
      </c>
      <c r="Q3306" s="332">
        <v>9.8938992042440319E-2</v>
      </c>
      <c r="R3306" s="358">
        <v>0.11085248697292843</v>
      </c>
      <c r="S3306" s="327">
        <v>0.14882583282025588</v>
      </c>
      <c r="T3306" s="358">
        <v>0.25230193322463512</v>
      </c>
      <c r="U3306" s="358">
        <v>0.84083041075542764</v>
      </c>
      <c r="V3306" s="361">
        <v>0.23491544536108055</v>
      </c>
    </row>
    <row r="3307" spans="1:22" hidden="1" outlineLevel="1">
      <c r="A3307" s="65">
        <v>3298</v>
      </c>
      <c r="B3307" s="117">
        <v>1</v>
      </c>
      <c r="C3307" s="325">
        <v>1.3968693089287074E-4</v>
      </c>
      <c r="D3307" s="358">
        <v>1.1797357559107279E-4</v>
      </c>
      <c r="E3307" s="327">
        <v>1.3028411003855868E-4</v>
      </c>
      <c r="F3307" s="332">
        <v>0</v>
      </c>
      <c r="G3307" s="358">
        <v>0</v>
      </c>
      <c r="H3307" s="327">
        <v>0</v>
      </c>
      <c r="I3307" s="332">
        <v>0</v>
      </c>
      <c r="J3307" s="358">
        <v>0</v>
      </c>
      <c r="K3307" s="327">
        <v>0</v>
      </c>
      <c r="L3307" s="336">
        <v>1.644775488145868E-4</v>
      </c>
      <c r="M3307" s="210">
        <v>1.1415525114155251E-4</v>
      </c>
      <c r="N3307" s="325">
        <v>0.58912808711389275</v>
      </c>
      <c r="O3307" s="358">
        <v>0.62970679710489152</v>
      </c>
      <c r="P3307" s="327">
        <v>0.65203693297860754</v>
      </c>
      <c r="Q3307" s="332">
        <v>0.13191865605658709</v>
      </c>
      <c r="R3307" s="358">
        <v>8.5210223345785291E-2</v>
      </c>
      <c r="S3307" s="327">
        <v>7.7712844693589619E-2</v>
      </c>
      <c r="T3307" s="358">
        <v>0.21872443713628192</v>
      </c>
      <c r="U3307" s="358">
        <v>0.81902147791363267</v>
      </c>
      <c r="V3307" s="361">
        <v>0.27700478076165408</v>
      </c>
    </row>
    <row r="3308" spans="1:22" hidden="1" outlineLevel="1">
      <c r="A3308" s="65">
        <v>3299</v>
      </c>
      <c r="B3308" s="117">
        <v>1</v>
      </c>
      <c r="C3308" s="325">
        <v>1.4139950054093762E-4</v>
      </c>
      <c r="D3308" s="358">
        <v>1.1775971446195253E-4</v>
      </c>
      <c r="E3308" s="327">
        <v>1.3220405908622438E-4</v>
      </c>
      <c r="F3308" s="332">
        <v>0</v>
      </c>
      <c r="G3308" s="358">
        <v>0</v>
      </c>
      <c r="H3308" s="327">
        <v>4.031201499606951E-4</v>
      </c>
      <c r="I3308" s="332">
        <v>0</v>
      </c>
      <c r="J3308" s="358">
        <v>0</v>
      </c>
      <c r="K3308" s="327">
        <v>0</v>
      </c>
      <c r="L3308" s="336">
        <v>1.8797434150238492E-4</v>
      </c>
      <c r="M3308" s="210">
        <v>1.1415525114155251E-4</v>
      </c>
      <c r="N3308" s="325">
        <v>0.71366075919009464</v>
      </c>
      <c r="O3308" s="358">
        <v>0.69901618962301093</v>
      </c>
      <c r="P3308" s="327">
        <v>0.74261401169043462</v>
      </c>
      <c r="Q3308" s="332">
        <v>0.16489832007073388</v>
      </c>
      <c r="R3308" s="358">
        <v>8.1386187020105472E-2</v>
      </c>
      <c r="S3308" s="327">
        <v>6.7931221887513604E-2</v>
      </c>
      <c r="T3308" s="358">
        <v>0.15753180407806819</v>
      </c>
      <c r="U3308" s="358">
        <v>0.74862269469892606</v>
      </c>
      <c r="V3308" s="361">
        <v>0.45950896410116054</v>
      </c>
    </row>
    <row r="3309" spans="1:22" hidden="1" outlineLevel="1">
      <c r="A3309" s="65">
        <v>3300</v>
      </c>
      <c r="B3309" s="117">
        <v>1</v>
      </c>
      <c r="C3309" s="325">
        <v>1.4057446698785431E-4</v>
      </c>
      <c r="D3309" s="358">
        <v>1.1536835819997131E-4</v>
      </c>
      <c r="E3309" s="327">
        <v>1.328008000064448E-4</v>
      </c>
      <c r="F3309" s="332">
        <v>2.7011006985346497E-4</v>
      </c>
      <c r="G3309" s="358">
        <v>2.2173492406745861E-4</v>
      </c>
      <c r="H3309" s="327">
        <v>4.8374417995283419E-4</v>
      </c>
      <c r="I3309" s="332">
        <v>0</v>
      </c>
      <c r="J3309" s="358">
        <v>0</v>
      </c>
      <c r="K3309" s="327">
        <v>0</v>
      </c>
      <c r="L3309" s="336">
        <v>2.0677177565262342E-4</v>
      </c>
      <c r="M3309" s="210">
        <v>1.1415525114155251E-4</v>
      </c>
      <c r="N3309" s="325">
        <v>0.74455842669462891</v>
      </c>
      <c r="O3309" s="358">
        <v>0.75742734012658097</v>
      </c>
      <c r="P3309" s="327">
        <v>0.78183341271734219</v>
      </c>
      <c r="Q3309" s="332">
        <v>0.296816976127321</v>
      </c>
      <c r="R3309" s="358">
        <v>9.5241525727751949E-2</v>
      </c>
      <c r="S3309" s="327">
        <v>9.1857798898718715E-2</v>
      </c>
      <c r="T3309" s="358">
        <v>9.3619498439489399E-2</v>
      </c>
      <c r="U3309" s="358">
        <v>0.71054181196480715</v>
      </c>
      <c r="V3309" s="361">
        <v>0.50190368194614254</v>
      </c>
    </row>
    <row r="3310" spans="1:22" hidden="1" outlineLevel="1">
      <c r="A3310" s="65">
        <v>3301</v>
      </c>
      <c r="B3310" s="117">
        <v>1</v>
      </c>
      <c r="C3310" s="325">
        <v>1.3064906333409447E-4</v>
      </c>
      <c r="D3310" s="358">
        <v>1.1556277740826247E-4</v>
      </c>
      <c r="E3310" s="327">
        <v>1.2906468294071694E-4</v>
      </c>
      <c r="F3310" s="332">
        <v>3.4514064481276077E-4</v>
      </c>
      <c r="G3310" s="358">
        <v>2.7658514212625085E-4</v>
      </c>
      <c r="H3310" s="327">
        <v>0</v>
      </c>
      <c r="I3310" s="332">
        <v>0</v>
      </c>
      <c r="J3310" s="358">
        <v>0</v>
      </c>
      <c r="K3310" s="327">
        <v>0</v>
      </c>
      <c r="L3310" s="336">
        <v>1.8797434150238492E-4</v>
      </c>
      <c r="M3310" s="210">
        <v>1.1415525114155251E-4</v>
      </c>
      <c r="N3310" s="325">
        <v>0.72948639376558777</v>
      </c>
      <c r="O3310" s="358">
        <v>0.757259209157636</v>
      </c>
      <c r="P3310" s="327">
        <v>0.77791494813998863</v>
      </c>
      <c r="Q3310" s="332">
        <v>0.39575596816976127</v>
      </c>
      <c r="R3310" s="358">
        <v>0.11250305540244861</v>
      </c>
      <c r="S3310" s="327">
        <v>0.14344974313054312</v>
      </c>
      <c r="T3310" s="358">
        <v>7.4058776419171496E-2</v>
      </c>
      <c r="U3310" s="358">
        <v>0.60398314010049203</v>
      </c>
      <c r="V3310" s="361">
        <v>0.50912597675639837</v>
      </c>
    </row>
    <row r="3311" spans="1:22" hidden="1" outlineLevel="1">
      <c r="A3311" s="65">
        <v>3302</v>
      </c>
      <c r="B3311" s="117">
        <v>1</v>
      </c>
      <c r="C3311" s="325">
        <v>1.3381169195424717E-4</v>
      </c>
      <c r="D3311" s="358">
        <v>1.063084230936035E-4</v>
      </c>
      <c r="E3311" s="327">
        <v>1.2720959703655345E-4</v>
      </c>
      <c r="F3311" s="332">
        <v>4.1266816227612688E-4</v>
      </c>
      <c r="G3311" s="358">
        <v>2.8475432353926251E-4</v>
      </c>
      <c r="H3311" s="327">
        <v>0</v>
      </c>
      <c r="I3311" s="332">
        <v>0</v>
      </c>
      <c r="J3311" s="358">
        <v>0</v>
      </c>
      <c r="K3311" s="327">
        <v>0</v>
      </c>
      <c r="L3311" s="336">
        <v>1.9032402077116473E-4</v>
      </c>
      <c r="M3311" s="210">
        <v>1.1415525114155251E-4</v>
      </c>
      <c r="N3311" s="325">
        <v>0.60024371139906052</v>
      </c>
      <c r="O3311" s="358">
        <v>0.72808713939334291</v>
      </c>
      <c r="P3311" s="327">
        <v>0.69097893074121786</v>
      </c>
      <c r="Q3311" s="332">
        <v>0.52767462422634837</v>
      </c>
      <c r="R3311" s="358">
        <v>0.1398618283277972</v>
      </c>
      <c r="S3311" s="327">
        <v>0.15484334991485058</v>
      </c>
      <c r="T3311" s="358">
        <v>7.4895598751591519E-2</v>
      </c>
      <c r="U3311" s="358">
        <v>0.60545213557688238</v>
      </c>
      <c r="V3311" s="361">
        <v>0.39441669607553309</v>
      </c>
    </row>
    <row r="3312" spans="1:22" hidden="1" outlineLevel="1">
      <c r="A3312" s="65">
        <v>3303</v>
      </c>
      <c r="B3312" s="117">
        <v>1</v>
      </c>
      <c r="C3312" s="325">
        <v>1.410432360521062E-4</v>
      </c>
      <c r="D3312" s="358">
        <v>1.0650284230189465E-4</v>
      </c>
      <c r="E3312" s="327">
        <v>1.3046572684036488E-4</v>
      </c>
      <c r="F3312" s="332">
        <v>4.5768650725170446E-4</v>
      </c>
      <c r="G3312" s="358">
        <v>3.0634430298793618E-4</v>
      </c>
      <c r="H3312" s="327">
        <v>0</v>
      </c>
      <c r="I3312" s="332">
        <v>0</v>
      </c>
      <c r="J3312" s="358">
        <v>0</v>
      </c>
      <c r="K3312" s="327">
        <v>0</v>
      </c>
      <c r="L3312" s="336">
        <v>2.1382081345896285E-4</v>
      </c>
      <c r="M3312" s="210">
        <v>1.1415525114155251E-4</v>
      </c>
      <c r="N3312" s="325">
        <v>0.54428878914999568</v>
      </c>
      <c r="O3312" s="358">
        <v>0.66360255985838845</v>
      </c>
      <c r="P3312" s="327">
        <v>0.58801543299162462</v>
      </c>
      <c r="Q3312" s="332">
        <v>0.59363395225464199</v>
      </c>
      <c r="R3312" s="358">
        <v>0.12733693363962703</v>
      </c>
      <c r="S3312" s="327">
        <v>0.15799980065193611</v>
      </c>
      <c r="T3312" s="358">
        <v>0.10763627250752468</v>
      </c>
      <c r="U3312" s="358">
        <v>0.64500201378739164</v>
      </c>
      <c r="V3312" s="361">
        <v>0.20134628015949874</v>
      </c>
    </row>
    <row r="3313" spans="1:22" hidden="1" outlineLevel="1">
      <c r="A3313" s="65">
        <v>3304</v>
      </c>
      <c r="B3313" s="117">
        <v>1</v>
      </c>
      <c r="C3313" s="325">
        <v>1.4231828790687131E-4</v>
      </c>
      <c r="D3313" s="358">
        <v>1.1000238805113544E-4</v>
      </c>
      <c r="E3313" s="327">
        <v>1.3273593686294259E-4</v>
      </c>
      <c r="F3313" s="332">
        <v>5.0270485222728178E-4</v>
      </c>
      <c r="G3313" s="358">
        <v>3.1217943256865884E-4</v>
      </c>
      <c r="H3313" s="327">
        <v>0</v>
      </c>
      <c r="I3313" s="332">
        <v>0</v>
      </c>
      <c r="J3313" s="358">
        <v>0</v>
      </c>
      <c r="K3313" s="327">
        <v>0</v>
      </c>
      <c r="L3313" s="336">
        <v>2.2321953053408208E-4</v>
      </c>
      <c r="M3313" s="210">
        <v>1.1415525114155251E-4</v>
      </c>
      <c r="N3313" s="325">
        <v>0.3992204722079753</v>
      </c>
      <c r="O3313" s="358">
        <v>0.54081081631051509</v>
      </c>
      <c r="P3313" s="327">
        <v>0.44464242191353198</v>
      </c>
      <c r="Q3313" s="332">
        <v>0.42873563218390809</v>
      </c>
      <c r="R3313" s="358">
        <v>0.13132141803002148</v>
      </c>
      <c r="S3313" s="327">
        <v>0.23347612017765548</v>
      </c>
      <c r="T3313" s="358">
        <v>0.10627643621734215</v>
      </c>
      <c r="U3313" s="358">
        <v>0.68217889930527043</v>
      </c>
      <c r="V3313" s="361">
        <v>0.32122415871197452</v>
      </c>
    </row>
    <row r="3314" spans="1:22" hidden="1" outlineLevel="1">
      <c r="A3314" s="65">
        <v>3305</v>
      </c>
      <c r="B3314" s="117">
        <v>1</v>
      </c>
      <c r="C3314" s="325">
        <v>1.4173076401300896E-4</v>
      </c>
      <c r="D3314" s="358">
        <v>1.0827205709734416E-4</v>
      </c>
      <c r="E3314" s="327">
        <v>1.3366996612937455E-4</v>
      </c>
      <c r="F3314" s="332">
        <v>5.1771096721914083E-4</v>
      </c>
      <c r="G3314" s="358">
        <v>2.3515572210312059E-4</v>
      </c>
      <c r="H3314" s="327">
        <v>0</v>
      </c>
      <c r="I3314" s="332">
        <v>0</v>
      </c>
      <c r="J3314" s="358">
        <v>0</v>
      </c>
      <c r="K3314" s="327">
        <v>0</v>
      </c>
      <c r="L3314" s="336">
        <v>2.2321953053408208E-4</v>
      </c>
      <c r="M3314" s="210">
        <v>1.1415525114155251E-4</v>
      </c>
      <c r="N3314" s="325">
        <v>0.26451417790467074</v>
      </c>
      <c r="O3314" s="358">
        <v>0.36624004604249627</v>
      </c>
      <c r="P3314" s="327">
        <v>0.30601094913224303</v>
      </c>
      <c r="Q3314" s="332">
        <v>0.39575596816976127</v>
      </c>
      <c r="R3314" s="358">
        <v>0.16666340447535022</v>
      </c>
      <c r="S3314" s="327">
        <v>0.32549426901719591</v>
      </c>
      <c r="T3314" s="358">
        <v>0.11746893491345989</v>
      </c>
      <c r="U3314" s="358">
        <v>0.7201467823873593</v>
      </c>
      <c r="V3314" s="361">
        <v>0.25726944029176807</v>
      </c>
    </row>
    <row r="3315" spans="1:22" hidden="1" outlineLevel="1">
      <c r="A3315" s="65">
        <v>3306</v>
      </c>
      <c r="B3315" s="117">
        <v>1</v>
      </c>
      <c r="C3315" s="325">
        <v>1.3441796661067961E-4</v>
      </c>
      <c r="D3315" s="358">
        <v>1.1223820894648372E-4</v>
      </c>
      <c r="E3315" s="327">
        <v>1.3056950786996844E-4</v>
      </c>
      <c r="F3315" s="332">
        <v>5.1771096721914083E-4</v>
      </c>
      <c r="G3315" s="358">
        <v>2.3865679985155406E-4</v>
      </c>
      <c r="H3315" s="327">
        <v>0</v>
      </c>
      <c r="I3315" s="332">
        <v>0</v>
      </c>
      <c r="J3315" s="358">
        <v>0</v>
      </c>
      <c r="K3315" s="327">
        <v>0</v>
      </c>
      <c r="L3315" s="336">
        <v>1.644775488145868E-4</v>
      </c>
      <c r="M3315" s="210">
        <v>1.1415525114155251E-4</v>
      </c>
      <c r="N3315" s="325">
        <v>0.15844474616654425</v>
      </c>
      <c r="O3315" s="358">
        <v>0.17348201798572788</v>
      </c>
      <c r="P3315" s="327">
        <v>0.13867475715733446</v>
      </c>
      <c r="Q3315" s="332">
        <v>0.39575596816976127</v>
      </c>
      <c r="R3315" s="358">
        <v>0.18827913448345013</v>
      </c>
      <c r="S3315" s="327">
        <v>0.31217640765983762</v>
      </c>
      <c r="T3315" s="358">
        <v>0.15941465432601323</v>
      </c>
      <c r="U3315" s="358">
        <v>0.76376464807094968</v>
      </c>
      <c r="V3315" s="361">
        <v>0.10026469106035309</v>
      </c>
    </row>
    <row r="3316" spans="1:22" hidden="1" outlineLevel="1">
      <c r="A3316" s="65">
        <v>3307</v>
      </c>
      <c r="B3316" s="117">
        <v>1</v>
      </c>
      <c r="C3316" s="325">
        <v>1.2879273783965702E-4</v>
      </c>
      <c r="D3316" s="358">
        <v>1.133269565129142E-4</v>
      </c>
      <c r="E3316" s="327">
        <v>1.2761174852626722E-4</v>
      </c>
      <c r="F3316" s="332">
        <v>4.9520179473135236E-4</v>
      </c>
      <c r="G3316" s="358">
        <v>1.9080873728962878E-4</v>
      </c>
      <c r="H3316" s="327">
        <v>0</v>
      </c>
      <c r="I3316" s="332">
        <v>0</v>
      </c>
      <c r="J3316" s="358">
        <v>0</v>
      </c>
      <c r="K3316" s="327">
        <v>0</v>
      </c>
      <c r="L3316" s="336">
        <v>1.1748396343899057E-4</v>
      </c>
      <c r="M3316" s="210">
        <v>1.1415525114155251E-4</v>
      </c>
      <c r="N3316" s="325">
        <v>3.9752486850345818E-2</v>
      </c>
      <c r="O3316" s="358">
        <v>3.5568678959760909E-2</v>
      </c>
      <c r="P3316" s="327">
        <v>3.705134964856948E-2</v>
      </c>
      <c r="Q3316" s="332">
        <v>0.52767462422634837</v>
      </c>
      <c r="R3316" s="358">
        <v>0.16966341202909654</v>
      </c>
      <c r="S3316" s="327">
        <v>0.28457855765859563</v>
      </c>
      <c r="T3316" s="358">
        <v>0.19173691691573641</v>
      </c>
      <c r="U3316" s="358">
        <v>0.84591539509677882</v>
      </c>
      <c r="V3316" s="361">
        <v>2.4451972323772154E-2</v>
      </c>
    </row>
    <row r="3317" spans="1:22" hidden="1" outlineLevel="1">
      <c r="A3317" s="65">
        <v>3308</v>
      </c>
      <c r="B3317" s="117">
        <v>1</v>
      </c>
      <c r="C3317" s="325">
        <v>1.2674890471951882E-4</v>
      </c>
      <c r="D3317" s="358">
        <v>1.1548500972494601E-4</v>
      </c>
      <c r="E3317" s="327">
        <v>1.2899981979721473E-4</v>
      </c>
      <c r="F3317" s="332">
        <v>4.2017121977205656E-4</v>
      </c>
      <c r="G3317" s="358">
        <v>0</v>
      </c>
      <c r="H3317" s="327">
        <v>0</v>
      </c>
      <c r="I3317" s="332">
        <v>0</v>
      </c>
      <c r="J3317" s="358">
        <v>0</v>
      </c>
      <c r="K3317" s="327">
        <v>0</v>
      </c>
      <c r="L3317" s="336">
        <v>8.811297257924293E-5</v>
      </c>
      <c r="M3317" s="210">
        <v>1.1415525114155251E-4</v>
      </c>
      <c r="N3317" s="325">
        <v>2.4492053509691733E-3</v>
      </c>
      <c r="O3317" s="358">
        <v>0</v>
      </c>
      <c r="P3317" s="327">
        <v>8.9989944732935965E-4</v>
      </c>
      <c r="Q3317" s="332">
        <v>0.56065428824049512</v>
      </c>
      <c r="R3317" s="358">
        <v>0.13839510634930136</v>
      </c>
      <c r="S3317" s="327">
        <v>0.26038191176988129</v>
      </c>
      <c r="T3317" s="358">
        <v>0.21924745109404448</v>
      </c>
      <c r="U3317" s="358">
        <v>0.90524021241254293</v>
      </c>
      <c r="V3317" s="361">
        <v>0</v>
      </c>
    </row>
    <row r="3318" spans="1:22" hidden="1" outlineLevel="1">
      <c r="A3318" s="65">
        <v>3309</v>
      </c>
      <c r="B3318" s="117">
        <v>1</v>
      </c>
      <c r="C3318" s="325">
        <v>1.2670515294018863E-4</v>
      </c>
      <c r="D3318" s="358">
        <v>1.2757788448065585E-4</v>
      </c>
      <c r="E3318" s="327">
        <v>1.3251540217503504E-4</v>
      </c>
      <c r="F3318" s="332">
        <v>3.4514064481276077E-4</v>
      </c>
      <c r="G3318" s="358">
        <v>0</v>
      </c>
      <c r="H3318" s="327">
        <v>0</v>
      </c>
      <c r="I3318" s="332">
        <v>0</v>
      </c>
      <c r="J3318" s="358">
        <v>0</v>
      </c>
      <c r="K3318" s="327">
        <v>0</v>
      </c>
      <c r="L3318" s="336">
        <v>5.8741981719495287E-5</v>
      </c>
      <c r="M3318" s="210">
        <v>1.1415525114155251E-4</v>
      </c>
      <c r="N3318" s="325">
        <v>0</v>
      </c>
      <c r="O3318" s="358">
        <v>0</v>
      </c>
      <c r="P3318" s="327">
        <v>0</v>
      </c>
      <c r="Q3318" s="332">
        <v>0.62661361626878875</v>
      </c>
      <c r="R3318" s="358">
        <v>0.11001183792781119</v>
      </c>
      <c r="S3318" s="327">
        <v>0.26803672834477449</v>
      </c>
      <c r="T3318" s="358">
        <v>0.27280408036892556</v>
      </c>
      <c r="U3318" s="358">
        <v>0.94173910001824146</v>
      </c>
      <c r="V3318" s="361">
        <v>0</v>
      </c>
    </row>
    <row r="3319" spans="1:22" hidden="1" outlineLevel="1">
      <c r="A3319" s="65">
        <v>3310</v>
      </c>
      <c r="B3319" s="117">
        <v>1</v>
      </c>
      <c r="C3319" s="325">
        <v>1.2718642251282057E-4</v>
      </c>
      <c r="D3319" s="358">
        <v>1.2316456845244662E-4</v>
      </c>
      <c r="E3319" s="327">
        <v>1.30439781582964E-4</v>
      </c>
      <c r="F3319" s="332">
        <v>2.4760089736567618E-4</v>
      </c>
      <c r="G3319" s="358">
        <v>0</v>
      </c>
      <c r="H3319" s="327">
        <v>0</v>
      </c>
      <c r="I3319" s="332">
        <v>0</v>
      </c>
      <c r="J3319" s="358">
        <v>0</v>
      </c>
      <c r="K3319" s="327">
        <v>0</v>
      </c>
      <c r="L3319" s="336">
        <v>3.7594868300476983E-5</v>
      </c>
      <c r="M3319" s="210">
        <v>1.1415525114155251E-4</v>
      </c>
      <c r="N3319" s="325">
        <v>0</v>
      </c>
      <c r="O3319" s="358">
        <v>0</v>
      </c>
      <c r="P3319" s="327">
        <v>0</v>
      </c>
      <c r="Q3319" s="332">
        <v>0.59363395225464199</v>
      </c>
      <c r="R3319" s="358">
        <v>0.11169320957713513</v>
      </c>
      <c r="S3319" s="327">
        <v>0.27452686597501036</v>
      </c>
      <c r="T3319" s="358">
        <v>0.22531441300408958</v>
      </c>
      <c r="U3319" s="358">
        <v>0.90659620823690312</v>
      </c>
      <c r="V3319" s="361">
        <v>0</v>
      </c>
    </row>
    <row r="3320" spans="1:22" hidden="1" outlineLevel="1">
      <c r="A3320" s="65">
        <v>3311</v>
      </c>
      <c r="B3320" s="117">
        <v>1</v>
      </c>
      <c r="C3320" s="325">
        <v>1.1566720404060432E-4</v>
      </c>
      <c r="D3320" s="358">
        <v>1.1194658013404699E-4</v>
      </c>
      <c r="E3320" s="327">
        <v>1.1829740111934845E-4</v>
      </c>
      <c r="F3320" s="332">
        <v>0</v>
      </c>
      <c r="G3320" s="358">
        <v>0</v>
      </c>
      <c r="H3320" s="327">
        <v>0</v>
      </c>
      <c r="I3320" s="332">
        <v>0</v>
      </c>
      <c r="J3320" s="358">
        <v>0</v>
      </c>
      <c r="K3320" s="327">
        <v>0</v>
      </c>
      <c r="L3320" s="336">
        <v>2.3496792687798115E-5</v>
      </c>
      <c r="M3320" s="210">
        <v>1.1415525114155251E-4</v>
      </c>
      <c r="N3320" s="325">
        <v>0</v>
      </c>
      <c r="O3320" s="358">
        <v>0</v>
      </c>
      <c r="P3320" s="327">
        <v>0</v>
      </c>
      <c r="Q3320" s="332">
        <v>0.32979664014146776</v>
      </c>
      <c r="R3320" s="358">
        <v>0.11413797712900965</v>
      </c>
      <c r="S3320" s="327">
        <v>0.22743328758099363</v>
      </c>
      <c r="T3320" s="358">
        <v>0.15784561245272571</v>
      </c>
      <c r="U3320" s="358">
        <v>0.78240959065590399</v>
      </c>
      <c r="V3320" s="361">
        <v>0</v>
      </c>
    </row>
    <row r="3321" spans="1:22" hidden="1" outlineLevel="1">
      <c r="A3321" s="65">
        <v>3312</v>
      </c>
      <c r="B3321" s="117">
        <v>1</v>
      </c>
      <c r="C3321" s="325">
        <v>1.0578555216617466E-4</v>
      </c>
      <c r="D3321" s="358">
        <v>9.9698170011704225E-5</v>
      </c>
      <c r="E3321" s="327">
        <v>1.0577881442342004E-4</v>
      </c>
      <c r="F3321" s="332">
        <v>0</v>
      </c>
      <c r="G3321" s="358">
        <v>0</v>
      </c>
      <c r="H3321" s="327">
        <v>0</v>
      </c>
      <c r="I3321" s="332">
        <v>0</v>
      </c>
      <c r="J3321" s="358">
        <v>0</v>
      </c>
      <c r="K3321" s="327">
        <v>0</v>
      </c>
      <c r="L3321" s="336">
        <v>9.3987170751192458E-6</v>
      </c>
      <c r="M3321" s="210">
        <v>1.1415525114155251E-4</v>
      </c>
      <c r="N3321" s="325">
        <v>0</v>
      </c>
      <c r="O3321" s="358">
        <v>0</v>
      </c>
      <c r="P3321" s="327">
        <v>0</v>
      </c>
      <c r="Q3321" s="332">
        <v>0.32979664014146776</v>
      </c>
      <c r="R3321" s="358">
        <v>0.14457610735072071</v>
      </c>
      <c r="S3321" s="327">
        <v>0.23965398721307185</v>
      </c>
      <c r="T3321" s="358">
        <v>0.13661124576756778</v>
      </c>
      <c r="U3321" s="358">
        <v>0.71257580570134771</v>
      </c>
      <c r="V3321" s="361">
        <v>0</v>
      </c>
    </row>
    <row r="3322" spans="1:22" hidden="1" outlineLevel="1">
      <c r="A3322" s="65">
        <v>3313</v>
      </c>
      <c r="B3322" s="117">
        <v>1</v>
      </c>
      <c r="C3322" s="325">
        <v>9.7785226802942542E-5</v>
      </c>
      <c r="D3322" s="358">
        <v>8.9802232309684447E-5</v>
      </c>
      <c r="E3322" s="327">
        <v>9.4492627454033788E-5</v>
      </c>
      <c r="F3322" s="332">
        <v>0</v>
      </c>
      <c r="G3322" s="358">
        <v>0</v>
      </c>
      <c r="H3322" s="327">
        <v>0</v>
      </c>
      <c r="I3322" s="332">
        <v>0</v>
      </c>
      <c r="J3322" s="358">
        <v>0</v>
      </c>
      <c r="K3322" s="327">
        <v>0</v>
      </c>
      <c r="L3322" s="336">
        <v>5.8741981719495289E-6</v>
      </c>
      <c r="M3322" s="210">
        <v>1.1415525114155251E-4</v>
      </c>
      <c r="N3322" s="325">
        <v>0</v>
      </c>
      <c r="O3322" s="358">
        <v>0</v>
      </c>
      <c r="P3322" s="327">
        <v>0</v>
      </c>
      <c r="Q3322" s="332">
        <v>0.46171529619805485</v>
      </c>
      <c r="R3322" s="358">
        <v>0.16395019617398121</v>
      </c>
      <c r="S3322" s="327">
        <v>0.23347612017765548</v>
      </c>
      <c r="T3322" s="358">
        <v>7.3849570836066497E-2</v>
      </c>
      <c r="U3322" s="358">
        <v>0.54850031095374896</v>
      </c>
      <c r="V3322" s="361">
        <v>0</v>
      </c>
    </row>
    <row r="3323" spans="1:22" hidden="1" outlineLevel="1">
      <c r="A3323" s="65">
        <v>3314</v>
      </c>
      <c r="B3323" s="117">
        <v>1</v>
      </c>
      <c r="C3323" s="325">
        <v>9.2935029551483077E-5</v>
      </c>
      <c r="D3323" s="358">
        <v>8.2511511998766134E-5</v>
      </c>
      <c r="E3323" s="327">
        <v>8.7954422589010041E-5</v>
      </c>
      <c r="F3323" s="332">
        <v>0</v>
      </c>
      <c r="G3323" s="358">
        <v>0</v>
      </c>
      <c r="H3323" s="327">
        <v>0</v>
      </c>
      <c r="I3323" s="332">
        <v>0</v>
      </c>
      <c r="J3323" s="358">
        <v>0</v>
      </c>
      <c r="K3323" s="327">
        <v>0</v>
      </c>
      <c r="L3323" s="336">
        <v>2.3496792687798115E-6</v>
      </c>
      <c r="M3323" s="210">
        <v>1.1415525114155251E-4</v>
      </c>
      <c r="N3323" s="325">
        <v>0</v>
      </c>
      <c r="O3323" s="358">
        <v>0</v>
      </c>
      <c r="P3323" s="327">
        <v>0</v>
      </c>
      <c r="Q3323" s="332">
        <v>0.36277630415561452</v>
      </c>
      <c r="R3323" s="358">
        <v>0.19775561326831015</v>
      </c>
      <c r="S3323" s="327">
        <v>0.23258151011050734</v>
      </c>
      <c r="T3323" s="358">
        <v>6.3807702847026304E-2</v>
      </c>
      <c r="U3323" s="358">
        <v>0.51889440212188209</v>
      </c>
      <c r="V3323" s="361">
        <v>0</v>
      </c>
    </row>
    <row r="3324" spans="1:22" hidden="1" outlineLevel="1">
      <c r="A3324" s="65">
        <v>3315</v>
      </c>
      <c r="B3324" s="117">
        <v>1</v>
      </c>
      <c r="C3324" s="325">
        <v>8.9778651185520403E-5</v>
      </c>
      <c r="D3324" s="358">
        <v>8.015903957844316E-5</v>
      </c>
      <c r="E3324" s="327">
        <v>8.4062633978876852E-5</v>
      </c>
      <c r="F3324" s="332">
        <v>0</v>
      </c>
      <c r="G3324" s="358">
        <v>0</v>
      </c>
      <c r="H3324" s="327">
        <v>0</v>
      </c>
      <c r="I3324" s="332">
        <v>0</v>
      </c>
      <c r="J3324" s="358">
        <v>0</v>
      </c>
      <c r="K3324" s="327">
        <v>0</v>
      </c>
      <c r="L3324" s="336">
        <v>1.1748396343899057E-6</v>
      </c>
      <c r="M3324" s="210">
        <v>1.1415525114155251E-4</v>
      </c>
      <c r="N3324" s="325">
        <v>0</v>
      </c>
      <c r="O3324" s="358">
        <v>0</v>
      </c>
      <c r="P3324" s="327">
        <v>0</v>
      </c>
      <c r="Q3324" s="332">
        <v>0.32979664014146776</v>
      </c>
      <c r="R3324" s="358">
        <v>0.21059239096534332</v>
      </c>
      <c r="S3324" s="327">
        <v>0.27922778347094995</v>
      </c>
      <c r="T3324" s="358">
        <v>6.1088030266661243E-2</v>
      </c>
      <c r="U3324" s="358">
        <v>0.51211442300008048</v>
      </c>
      <c r="V3324" s="361">
        <v>0</v>
      </c>
    </row>
    <row r="3325" spans="1:22" hidden="1" outlineLevel="1">
      <c r="A3325" s="65">
        <v>3316</v>
      </c>
      <c r="B3325" s="117">
        <v>1</v>
      </c>
      <c r="C3325" s="325">
        <v>8.8747359244166257E-5</v>
      </c>
      <c r="D3325" s="358">
        <v>7.971187539937351E-5</v>
      </c>
      <c r="E3325" s="327">
        <v>8.211673967381025E-5</v>
      </c>
      <c r="F3325" s="332">
        <v>0</v>
      </c>
      <c r="G3325" s="358">
        <v>0</v>
      </c>
      <c r="H3325" s="327">
        <v>0</v>
      </c>
      <c r="I3325" s="332">
        <v>0</v>
      </c>
      <c r="J3325" s="358">
        <v>0</v>
      </c>
      <c r="K3325" s="327">
        <v>0</v>
      </c>
      <c r="L3325" s="336">
        <v>1.409807561267887E-5</v>
      </c>
      <c r="M3325" s="210">
        <v>1.1415525114155251E-4</v>
      </c>
      <c r="N3325" s="325">
        <v>0</v>
      </c>
      <c r="O3325" s="358">
        <v>0</v>
      </c>
      <c r="P3325" s="327">
        <v>0</v>
      </c>
      <c r="Q3325" s="332">
        <v>0.52767462422634837</v>
      </c>
      <c r="R3325" s="358">
        <v>0.22562107520025293</v>
      </c>
      <c r="S3325" s="327">
        <v>0.30521364949396063</v>
      </c>
      <c r="T3325" s="358">
        <v>4.9058709238123492E-2</v>
      </c>
      <c r="U3325" s="358">
        <v>0.50431744701000858</v>
      </c>
      <c r="V3325" s="361">
        <v>0</v>
      </c>
    </row>
    <row r="3326" spans="1:22" hidden="1" outlineLevel="1">
      <c r="A3326" s="65">
        <v>3317</v>
      </c>
      <c r="B3326" s="117">
        <v>1</v>
      </c>
      <c r="C3326" s="325">
        <v>8.9259880087748318E-5</v>
      </c>
      <c r="D3326" s="358">
        <v>8.0508994153367236E-5</v>
      </c>
      <c r="E3326" s="327">
        <v>8.2830234252334671E-5</v>
      </c>
      <c r="F3326" s="332">
        <v>0</v>
      </c>
      <c r="G3326" s="358">
        <v>0</v>
      </c>
      <c r="H3326" s="327">
        <v>0</v>
      </c>
      <c r="I3326" s="332">
        <v>0</v>
      </c>
      <c r="J3326" s="358">
        <v>0</v>
      </c>
      <c r="K3326" s="327">
        <v>0</v>
      </c>
      <c r="L3326" s="336">
        <v>3.7594868300476983E-5</v>
      </c>
      <c r="M3326" s="210">
        <v>1.1415525114155251E-4</v>
      </c>
      <c r="N3326" s="325">
        <v>0</v>
      </c>
      <c r="O3326" s="358">
        <v>3.7392648307755914E-4</v>
      </c>
      <c r="P3326" s="327">
        <v>1.0486634850282971E-3</v>
      </c>
      <c r="Q3326" s="332">
        <v>0.56065428824049512</v>
      </c>
      <c r="R3326" s="358">
        <v>0.28756947224246021</v>
      </c>
      <c r="S3326" s="327">
        <v>0.3426606395206559</v>
      </c>
      <c r="T3326" s="358">
        <v>5.1673779026936047E-2</v>
      </c>
      <c r="U3326" s="358">
        <v>0.50883743309120966</v>
      </c>
      <c r="V3326" s="361">
        <v>0</v>
      </c>
    </row>
    <row r="3327" spans="1:22" hidden="1" outlineLevel="1">
      <c r="A3327" s="65">
        <v>3318</v>
      </c>
      <c r="B3327" s="117">
        <v>1</v>
      </c>
      <c r="C3327" s="325">
        <v>9.2935029551483077E-5</v>
      </c>
      <c r="D3327" s="358">
        <v>8.2705931207057294E-5</v>
      </c>
      <c r="E3327" s="327">
        <v>8.5606376794229681E-5</v>
      </c>
      <c r="F3327" s="332">
        <v>0</v>
      </c>
      <c r="G3327" s="358">
        <v>0</v>
      </c>
      <c r="H3327" s="327">
        <v>0</v>
      </c>
      <c r="I3327" s="332">
        <v>0</v>
      </c>
      <c r="J3327" s="358">
        <v>0</v>
      </c>
      <c r="K3327" s="327">
        <v>0</v>
      </c>
      <c r="L3327" s="336">
        <v>9.3987170751192462E-5</v>
      </c>
      <c r="M3327" s="210">
        <v>1.1415525114155251E-4</v>
      </c>
      <c r="N3327" s="325">
        <v>1.1304024696780801E-2</v>
      </c>
      <c r="O3327" s="358">
        <v>2.6231386178643252E-2</v>
      </c>
      <c r="P3327" s="327">
        <v>2.1781712977744373E-2</v>
      </c>
      <c r="Q3327" s="332">
        <v>0.42873563218390809</v>
      </c>
      <c r="R3327" s="358">
        <v>0.31635564076978911</v>
      </c>
      <c r="S3327" s="327">
        <v>0.33531809354058212</v>
      </c>
      <c r="T3327" s="358">
        <v>5.6903918604561156E-2</v>
      </c>
      <c r="U3327" s="358">
        <v>0.52951636941270452</v>
      </c>
      <c r="V3327" s="361">
        <v>0</v>
      </c>
    </row>
    <row r="3328" spans="1:22" hidden="1" outlineLevel="1">
      <c r="A3328" s="65">
        <v>3319</v>
      </c>
      <c r="B3328" s="117">
        <v>1</v>
      </c>
      <c r="C3328" s="325">
        <v>1.0452300081978959E-4</v>
      </c>
      <c r="D3328" s="358">
        <v>8.674985073951332E-5</v>
      </c>
      <c r="E3328" s="327">
        <v>9.3662379217205379E-5</v>
      </c>
      <c r="F3328" s="332">
        <v>0</v>
      </c>
      <c r="G3328" s="358">
        <v>0</v>
      </c>
      <c r="H3328" s="327">
        <v>0</v>
      </c>
      <c r="I3328" s="332">
        <v>0</v>
      </c>
      <c r="J3328" s="358">
        <v>0</v>
      </c>
      <c r="K3328" s="327">
        <v>0</v>
      </c>
      <c r="L3328" s="336">
        <v>1.8210014333043539E-4</v>
      </c>
      <c r="M3328" s="210">
        <v>1.1415525114155251E-4</v>
      </c>
      <c r="N3328" s="325">
        <v>6.2548936655520429E-2</v>
      </c>
      <c r="O3328" s="358">
        <v>0.14854054543295722</v>
      </c>
      <c r="P3328" s="327">
        <v>0.1084616658248561</v>
      </c>
      <c r="Q3328" s="332">
        <v>0.296816976127321</v>
      </c>
      <c r="R3328" s="358">
        <v>0.27921583944428363</v>
      </c>
      <c r="S3328" s="327">
        <v>0.31884378144613834</v>
      </c>
      <c r="T3328" s="358">
        <v>7.7510668540404074E-2</v>
      </c>
      <c r="U3328" s="358">
        <v>0.58488619890741755</v>
      </c>
      <c r="V3328" s="361">
        <v>0</v>
      </c>
    </row>
    <row r="3329" spans="1:22" hidden="1" outlineLevel="1">
      <c r="A3329" s="65">
        <v>3320</v>
      </c>
      <c r="B3329" s="117">
        <v>1</v>
      </c>
      <c r="C3329" s="325">
        <v>1.2456131575301003E-4</v>
      </c>
      <c r="D3329" s="358">
        <v>1.0212841011534367E-4</v>
      </c>
      <c r="E3329" s="327">
        <v>1.1257647186245268E-4</v>
      </c>
      <c r="F3329" s="332">
        <v>0</v>
      </c>
      <c r="G3329" s="358">
        <v>0</v>
      </c>
      <c r="H3329" s="327">
        <v>0</v>
      </c>
      <c r="I3329" s="332">
        <v>0</v>
      </c>
      <c r="J3329" s="358">
        <v>0</v>
      </c>
      <c r="K3329" s="327">
        <v>0</v>
      </c>
      <c r="L3329" s="336">
        <v>1.5860335064263727E-4</v>
      </c>
      <c r="M3329" s="210">
        <v>1.1415525114155251E-4</v>
      </c>
      <c r="N3329" s="325">
        <v>0.13922790418201686</v>
      </c>
      <c r="O3329" s="358">
        <v>0.32599914872978975</v>
      </c>
      <c r="P3329" s="327">
        <v>0.23921413897693034</v>
      </c>
      <c r="Q3329" s="332">
        <v>0.36277630415561452</v>
      </c>
      <c r="R3329" s="358">
        <v>0.25999591123889276</v>
      </c>
      <c r="S3329" s="327">
        <v>0.33679504308005898</v>
      </c>
      <c r="T3329" s="358">
        <v>0.18870343596071384</v>
      </c>
      <c r="U3329" s="358">
        <v>0.7368707308878033</v>
      </c>
      <c r="V3329" s="361">
        <v>2.5005478004262199E-2</v>
      </c>
    </row>
    <row r="3330" spans="1:22" hidden="1" outlineLevel="1">
      <c r="A3330" s="65">
        <v>3321</v>
      </c>
      <c r="B3330" s="117">
        <v>1</v>
      </c>
      <c r="C3330" s="325">
        <v>1.4388710170856761E-4</v>
      </c>
      <c r="D3330" s="358">
        <v>1.1354081764203446E-4</v>
      </c>
      <c r="E3330" s="327">
        <v>1.2854577779269918E-4</v>
      </c>
      <c r="F3330" s="332">
        <v>0</v>
      </c>
      <c r="G3330" s="358">
        <v>0</v>
      </c>
      <c r="H3330" s="327">
        <v>0</v>
      </c>
      <c r="I3330" s="332">
        <v>0</v>
      </c>
      <c r="J3330" s="358">
        <v>0</v>
      </c>
      <c r="K3330" s="327">
        <v>0</v>
      </c>
      <c r="L3330" s="336">
        <v>1.4685495429873823E-4</v>
      </c>
      <c r="M3330" s="210">
        <v>1.1415525114155251E-4</v>
      </c>
      <c r="N3330" s="325">
        <v>0.20026963754463317</v>
      </c>
      <c r="O3330" s="358">
        <v>0.46434402845408446</v>
      </c>
      <c r="P3330" s="327">
        <v>0.36611887195993253</v>
      </c>
      <c r="Q3330" s="332">
        <v>0.39575596816976127</v>
      </c>
      <c r="R3330" s="358">
        <v>0.2589378198817634</v>
      </c>
      <c r="S3330" s="327">
        <v>0.3724950146897682</v>
      </c>
      <c r="T3330" s="358">
        <v>0.29037734934974591</v>
      </c>
      <c r="U3330" s="358">
        <v>0.88139728583420729</v>
      </c>
      <c r="V3330" s="361">
        <v>8.5415469701000252E-2</v>
      </c>
    </row>
    <row r="3331" spans="1:22" hidden="1" outlineLevel="1">
      <c r="A3331" s="65">
        <v>3322</v>
      </c>
      <c r="B3331" s="117">
        <v>1</v>
      </c>
      <c r="C3331" s="325">
        <v>1.499373477645119E-4</v>
      </c>
      <c r="D3331" s="358">
        <v>1.1882902010755387E-4</v>
      </c>
      <c r="E3331" s="327">
        <v>1.362515192407629E-4</v>
      </c>
      <c r="F3331" s="332">
        <v>0</v>
      </c>
      <c r="G3331" s="358">
        <v>0</v>
      </c>
      <c r="H3331" s="327">
        <v>0</v>
      </c>
      <c r="I3331" s="332">
        <v>0</v>
      </c>
      <c r="J3331" s="358">
        <v>0</v>
      </c>
      <c r="K3331" s="327">
        <v>0</v>
      </c>
      <c r="L3331" s="336">
        <v>1.644775488145868E-4</v>
      </c>
      <c r="M3331" s="210">
        <v>1.1415525114155251E-4</v>
      </c>
      <c r="N3331" s="325">
        <v>0.32480230962083506</v>
      </c>
      <c r="O3331" s="358">
        <v>0.53957033148005795</v>
      </c>
      <c r="P3331" s="327">
        <v>0.43139328648488406</v>
      </c>
      <c r="Q3331" s="332">
        <v>0.49469496021220166</v>
      </c>
      <c r="R3331" s="358">
        <v>0.23903342864338872</v>
      </c>
      <c r="S3331" s="327">
        <v>0.31709676302915224</v>
      </c>
      <c r="T3331" s="358">
        <v>0.20878717193879423</v>
      </c>
      <c r="U3331" s="358">
        <v>0.82037747373799297</v>
      </c>
      <c r="V3331" s="361">
        <v>0.27269888829549654</v>
      </c>
    </row>
    <row r="3332" spans="1:22" hidden="1" outlineLevel="1">
      <c r="A3332" s="65">
        <v>3323</v>
      </c>
      <c r="B3332" s="117">
        <v>1</v>
      </c>
      <c r="C3332" s="325">
        <v>1.5149366105782815E-4</v>
      </c>
      <c r="D3332" s="358">
        <v>1.1682650226215497E-4</v>
      </c>
      <c r="E3332" s="327">
        <v>1.3914441544096189E-4</v>
      </c>
      <c r="F3332" s="332">
        <v>0</v>
      </c>
      <c r="G3332" s="358">
        <v>0</v>
      </c>
      <c r="H3332" s="327">
        <v>0</v>
      </c>
      <c r="I3332" s="332">
        <v>0</v>
      </c>
      <c r="J3332" s="358">
        <v>0</v>
      </c>
      <c r="K3332" s="327">
        <v>0</v>
      </c>
      <c r="L3332" s="336">
        <v>1.8797434150238492E-4</v>
      </c>
      <c r="M3332" s="210">
        <v>1.1415525114155251E-4</v>
      </c>
      <c r="N3332" s="325">
        <v>0.31557068945179734</v>
      </c>
      <c r="O3332" s="358">
        <v>0.65108263097920427</v>
      </c>
      <c r="P3332" s="327">
        <v>0.50157630730313152</v>
      </c>
      <c r="Q3332" s="332">
        <v>0.39575596816976127</v>
      </c>
      <c r="R3332" s="358">
        <v>0.26514921499227445</v>
      </c>
      <c r="S3332" s="327">
        <v>0.33298873565126735</v>
      </c>
      <c r="T3332" s="358">
        <v>0.15993766828377576</v>
      </c>
      <c r="U3332" s="358">
        <v>0.77382161710162201</v>
      </c>
      <c r="V3332" s="361">
        <v>0.34393697801484147</v>
      </c>
    </row>
    <row r="3333" spans="1:22" hidden="1" outlineLevel="1">
      <c r="A3333" s="65">
        <v>3324</v>
      </c>
      <c r="B3333" s="117">
        <v>1</v>
      </c>
      <c r="C3333" s="325">
        <v>1.5214993774778079E-4</v>
      </c>
      <c r="D3333" s="358">
        <v>1.1669040881635117E-4</v>
      </c>
      <c r="E3333" s="327">
        <v>1.4015628047959653E-4</v>
      </c>
      <c r="F3333" s="332">
        <v>3.0012229983718318E-4</v>
      </c>
      <c r="G3333" s="358">
        <v>2.8066973283275666E-4</v>
      </c>
      <c r="H3333" s="327">
        <v>0</v>
      </c>
      <c r="I3333" s="332">
        <v>0</v>
      </c>
      <c r="J3333" s="358">
        <v>0</v>
      </c>
      <c r="K3333" s="327">
        <v>0</v>
      </c>
      <c r="L3333" s="336">
        <v>2.0677177565262342E-4</v>
      </c>
      <c r="M3333" s="210">
        <v>1.1415525114155251E-4</v>
      </c>
      <c r="N3333" s="325">
        <v>0.43143694259380055</v>
      </c>
      <c r="O3333" s="358">
        <v>0.71474322798026801</v>
      </c>
      <c r="P3333" s="327">
        <v>0.4703846699431376</v>
      </c>
      <c r="Q3333" s="332">
        <v>0.42873563218390809</v>
      </c>
      <c r="R3333" s="358">
        <v>0.2513884525672816</v>
      </c>
      <c r="S3333" s="327">
        <v>0.36933856395268272</v>
      </c>
      <c r="T3333" s="358">
        <v>0.1285568308180251</v>
      </c>
      <c r="U3333" s="358">
        <v>0.69641685546105381</v>
      </c>
      <c r="V3333" s="361">
        <v>0.40709770207958718</v>
      </c>
    </row>
    <row r="3334" spans="1:22" hidden="1" outlineLevel="1">
      <c r="A3334" s="65">
        <v>3325</v>
      </c>
      <c r="B3334" s="117">
        <v>1</v>
      </c>
      <c r="C3334" s="325">
        <v>1.4055571622528424E-4</v>
      </c>
      <c r="D3334" s="358">
        <v>1.1721534067873729E-4</v>
      </c>
      <c r="E3334" s="327">
        <v>1.3521370894472738E-4</v>
      </c>
      <c r="F3334" s="332">
        <v>3.8265593229240867E-4</v>
      </c>
      <c r="G3334" s="358">
        <v>2.9700809565878002E-4</v>
      </c>
      <c r="H3334" s="327">
        <v>0</v>
      </c>
      <c r="I3334" s="332">
        <v>0</v>
      </c>
      <c r="J3334" s="358">
        <v>0</v>
      </c>
      <c r="K3334" s="327">
        <v>0</v>
      </c>
      <c r="L3334" s="336">
        <v>1.8797434150238492E-4</v>
      </c>
      <c r="M3334" s="210">
        <v>1.1415525114155251E-4</v>
      </c>
      <c r="N3334" s="325">
        <v>0.4821166533177012</v>
      </c>
      <c r="O3334" s="358">
        <v>0.65340227908843018</v>
      </c>
      <c r="P3334" s="327">
        <v>0.47824293781048299</v>
      </c>
      <c r="Q3334" s="332">
        <v>0.39575596816976127</v>
      </c>
      <c r="R3334" s="358">
        <v>0.30147532554707679</v>
      </c>
      <c r="S3334" s="327">
        <v>0.47252245241633156</v>
      </c>
      <c r="T3334" s="358">
        <v>8.89123728196268E-2</v>
      </c>
      <c r="U3334" s="358">
        <v>0.57256923683614469</v>
      </c>
      <c r="V3334" s="361">
        <v>0.2677058853294208</v>
      </c>
    </row>
    <row r="3335" spans="1:22" hidden="1" outlineLevel="1">
      <c r="A3335" s="65">
        <v>3326</v>
      </c>
      <c r="B3335" s="117">
        <v>1</v>
      </c>
      <c r="C3335" s="325">
        <v>1.4132449749065733E-4</v>
      </c>
      <c r="D3335" s="358">
        <v>1.1276314080886984E-4</v>
      </c>
      <c r="E3335" s="327">
        <v>1.3172407182430795E-4</v>
      </c>
      <c r="F3335" s="332">
        <v>4.2767427726798598E-4</v>
      </c>
      <c r="G3335" s="358">
        <v>3.1451348440094784E-4</v>
      </c>
      <c r="H3335" s="327">
        <v>0</v>
      </c>
      <c r="I3335" s="332">
        <v>0</v>
      </c>
      <c r="J3335" s="358">
        <v>0</v>
      </c>
      <c r="K3335" s="327">
        <v>0</v>
      </c>
      <c r="L3335" s="336">
        <v>1.9032402077116473E-4</v>
      </c>
      <c r="M3335" s="210">
        <v>1.1415525114155251E-4</v>
      </c>
      <c r="N3335" s="325">
        <v>0.49417427966093402</v>
      </c>
      <c r="O3335" s="358">
        <v>0.69719218740266331</v>
      </c>
      <c r="P3335" s="327">
        <v>0.4394295792744714</v>
      </c>
      <c r="Q3335" s="332">
        <v>0.52767462422634837</v>
      </c>
      <c r="R3335" s="358">
        <v>0.32700820816532766</v>
      </c>
      <c r="S3335" s="327">
        <v>0.48769705112736333</v>
      </c>
      <c r="T3335" s="358">
        <v>7.9916532746111615E-2</v>
      </c>
      <c r="U3335" s="358">
        <v>0.56330326536968245</v>
      </c>
      <c r="V3335" s="361">
        <v>0.27674520568390687</v>
      </c>
    </row>
    <row r="3336" spans="1:22" hidden="1" outlineLevel="1">
      <c r="A3336" s="65">
        <v>3327</v>
      </c>
      <c r="B3336" s="117">
        <v>1</v>
      </c>
      <c r="C3336" s="325">
        <v>1.4642470490971779E-4</v>
      </c>
      <c r="D3336" s="358">
        <v>1.1103280985507856E-4</v>
      </c>
      <c r="E3336" s="327">
        <v>1.3609584769635756E-4</v>
      </c>
      <c r="F3336" s="332">
        <v>4.3517733476391567E-4</v>
      </c>
      <c r="G3336" s="358">
        <v>3.6878018950166791E-4</v>
      </c>
      <c r="H3336" s="327">
        <v>0</v>
      </c>
      <c r="I3336" s="332">
        <v>0</v>
      </c>
      <c r="J3336" s="358">
        <v>0</v>
      </c>
      <c r="K3336" s="327">
        <v>0</v>
      </c>
      <c r="L3336" s="336">
        <v>2.1382081345896285E-4</v>
      </c>
      <c r="M3336" s="210">
        <v>1.1415525114155251E-4</v>
      </c>
      <c r="N3336" s="325">
        <v>0.44330616852542043</v>
      </c>
      <c r="O3336" s="358">
        <v>0.59153728703439679</v>
      </c>
      <c r="P3336" s="327">
        <v>0.39473274193417018</v>
      </c>
      <c r="Q3336" s="332">
        <v>0.72555260831122903</v>
      </c>
      <c r="R3336" s="358">
        <v>0.37751593581802406</v>
      </c>
      <c r="S3336" s="327">
        <v>0.49575697101852045</v>
      </c>
      <c r="T3336" s="358">
        <v>0.13127650339839017</v>
      </c>
      <c r="U3336" s="358">
        <v>0.61697810008394505</v>
      </c>
      <c r="V3336" s="361">
        <v>0.11199901148674182</v>
      </c>
    </row>
    <row r="3337" spans="1:22" hidden="1" outlineLevel="1">
      <c r="A3337" s="65">
        <v>3328</v>
      </c>
      <c r="B3337" s="117">
        <v>1</v>
      </c>
      <c r="C3337" s="325">
        <v>1.5112489606061667E-4</v>
      </c>
      <c r="D3337" s="358">
        <v>1.1266593120472426E-4</v>
      </c>
      <c r="E3337" s="327">
        <v>1.3649799918607133E-4</v>
      </c>
      <c r="F3337" s="332">
        <v>4.5018344975577477E-4</v>
      </c>
      <c r="G3337" s="358">
        <v>2.3398869618697609E-4</v>
      </c>
      <c r="H3337" s="327">
        <v>0</v>
      </c>
      <c r="I3337" s="332">
        <v>0</v>
      </c>
      <c r="J3337" s="358">
        <v>0</v>
      </c>
      <c r="K3337" s="327">
        <v>0</v>
      </c>
      <c r="L3337" s="336">
        <v>2.2321953053408208E-4</v>
      </c>
      <c r="M3337" s="210">
        <v>1.1415525114155251E-4</v>
      </c>
      <c r="N3337" s="325">
        <v>0.32875871826470832</v>
      </c>
      <c r="O3337" s="358">
        <v>0.44410048765159005</v>
      </c>
      <c r="P3337" s="327">
        <v>0.3655189283910768</v>
      </c>
      <c r="Q3337" s="332">
        <v>0.62661361626878875</v>
      </c>
      <c r="R3337" s="358">
        <v>0.41733059122187255</v>
      </c>
      <c r="S3337" s="327">
        <v>0.50480433369827016</v>
      </c>
      <c r="T3337" s="358">
        <v>0.12144384099245498</v>
      </c>
      <c r="U3337" s="358">
        <v>0.6853428895621112</v>
      </c>
      <c r="V3337" s="361">
        <v>0.28485310958294674</v>
      </c>
    </row>
    <row r="3338" spans="1:22" hidden="1" outlineLevel="1">
      <c r="A3338" s="65">
        <v>3329</v>
      </c>
      <c r="B3338" s="117">
        <v>1</v>
      </c>
      <c r="C3338" s="325">
        <v>1.4786226337342356E-4</v>
      </c>
      <c r="D3338" s="358">
        <v>1.14474029841832E-4</v>
      </c>
      <c r="E3338" s="327">
        <v>1.3632935501296556E-4</v>
      </c>
      <c r="F3338" s="332">
        <v>5.1771096721914083E-4</v>
      </c>
      <c r="G3338" s="358">
        <v>2.018954834930018E-4</v>
      </c>
      <c r="H3338" s="327">
        <v>0</v>
      </c>
      <c r="I3338" s="332">
        <v>0</v>
      </c>
      <c r="J3338" s="358">
        <v>0</v>
      </c>
      <c r="K3338" s="327">
        <v>0</v>
      </c>
      <c r="L3338" s="336">
        <v>2.2321953053408208E-4</v>
      </c>
      <c r="M3338" s="210">
        <v>1.1415525114155251E-4</v>
      </c>
      <c r="N3338" s="325">
        <v>0.21157366224141402</v>
      </c>
      <c r="O3338" s="358">
        <v>0.29575924354976979</v>
      </c>
      <c r="P3338" s="327">
        <v>0.24878074956878352</v>
      </c>
      <c r="Q3338" s="332">
        <v>0.42873563218390809</v>
      </c>
      <c r="R3338" s="358">
        <v>0.41087591032413856</v>
      </c>
      <c r="S3338" s="327">
        <v>0.55460705779579833</v>
      </c>
      <c r="T3338" s="358">
        <v>0.14623470259039795</v>
      </c>
      <c r="U3338" s="358">
        <v>0.78828557256146548</v>
      </c>
      <c r="V3338" s="361">
        <v>0.17857238436775053</v>
      </c>
    </row>
    <row r="3339" spans="1:22" hidden="1" outlineLevel="1">
      <c r="A3339" s="65">
        <v>3330</v>
      </c>
      <c r="B3339" s="117">
        <v>1</v>
      </c>
      <c r="C3339" s="325">
        <v>1.4241204171972169E-4</v>
      </c>
      <c r="D3339" s="358">
        <v>1.1739031796619932E-4</v>
      </c>
      <c r="E3339" s="327">
        <v>1.3426670704959497E-4</v>
      </c>
      <c r="F3339" s="332">
        <v>5.4772319720285936E-4</v>
      </c>
      <c r="G3339" s="358">
        <v>2.4390841647420439E-4</v>
      </c>
      <c r="H3339" s="327">
        <v>0</v>
      </c>
      <c r="I3339" s="332">
        <v>0</v>
      </c>
      <c r="J3339" s="358">
        <v>0</v>
      </c>
      <c r="K3339" s="327">
        <v>0</v>
      </c>
      <c r="L3339" s="336">
        <v>1.644775488145868E-4</v>
      </c>
      <c r="M3339" s="210">
        <v>1.1415525114155251E-4</v>
      </c>
      <c r="N3339" s="325">
        <v>0.14016990624008194</v>
      </c>
      <c r="O3339" s="358">
        <v>0.13044925222647144</v>
      </c>
      <c r="P3339" s="327">
        <v>0.13124204964121652</v>
      </c>
      <c r="Q3339" s="332">
        <v>0.39575596816976127</v>
      </c>
      <c r="R3339" s="358">
        <v>0.38252784581656629</v>
      </c>
      <c r="S3339" s="327">
        <v>0.593640716298658</v>
      </c>
      <c r="T3339" s="358">
        <v>0.1535568979990731</v>
      </c>
      <c r="U3339" s="358">
        <v>0.82806145007603471</v>
      </c>
      <c r="V3339" s="361">
        <v>7.5986023273782663E-2</v>
      </c>
    </row>
    <row r="3340" spans="1:22" hidden="1" outlineLevel="1">
      <c r="A3340" s="65">
        <v>3331</v>
      </c>
      <c r="B3340" s="117">
        <v>1</v>
      </c>
      <c r="C3340" s="325">
        <v>1.3659305506880833E-4</v>
      </c>
      <c r="D3340" s="358">
        <v>1.1692371186630056E-4</v>
      </c>
      <c r="E3340" s="327">
        <v>1.2994682169234712E-4</v>
      </c>
      <c r="F3340" s="332">
        <v>4.6518956474763388E-4</v>
      </c>
      <c r="G3340" s="358">
        <v>2.018954834930018E-4</v>
      </c>
      <c r="H3340" s="327">
        <v>0</v>
      </c>
      <c r="I3340" s="332">
        <v>0</v>
      </c>
      <c r="J3340" s="358">
        <v>0</v>
      </c>
      <c r="K3340" s="327">
        <v>0</v>
      </c>
      <c r="L3340" s="336">
        <v>1.1748396343899057E-4</v>
      </c>
      <c r="M3340" s="210">
        <v>1.1415525114155251E-4</v>
      </c>
      <c r="N3340" s="325">
        <v>4.5027698375510183E-2</v>
      </c>
      <c r="O3340" s="358">
        <v>2.9569889989231497E-2</v>
      </c>
      <c r="P3340" s="327">
        <v>3.6675781943754274E-2</v>
      </c>
      <c r="Q3340" s="332">
        <v>0.42873563218390809</v>
      </c>
      <c r="R3340" s="358">
        <v>0.29487249983842823</v>
      </c>
      <c r="S3340" s="327">
        <v>0.59992830227076188</v>
      </c>
      <c r="T3340" s="358">
        <v>0.17018874185592095</v>
      </c>
      <c r="U3340" s="358">
        <v>0.8496443836137697</v>
      </c>
      <c r="V3340" s="361">
        <v>3.2314043355063715E-2</v>
      </c>
    </row>
    <row r="3341" spans="1:22" hidden="1" outlineLevel="1">
      <c r="A3341" s="65">
        <v>3332</v>
      </c>
      <c r="B3341" s="117">
        <v>1</v>
      </c>
      <c r="C3341" s="325">
        <v>1.3343042644865563E-4</v>
      </c>
      <c r="D3341" s="358">
        <v>1.1896511355335769E-4</v>
      </c>
      <c r="E3341" s="327">
        <v>1.315294823938013E-4</v>
      </c>
      <c r="F3341" s="332">
        <v>3.9015898978833808E-4</v>
      </c>
      <c r="G3341" s="358">
        <v>0</v>
      </c>
      <c r="H3341" s="327">
        <v>0</v>
      </c>
      <c r="I3341" s="332">
        <v>0</v>
      </c>
      <c r="J3341" s="358">
        <v>0</v>
      </c>
      <c r="K3341" s="327">
        <v>0</v>
      </c>
      <c r="L3341" s="336">
        <v>8.811297257924293E-5</v>
      </c>
      <c r="M3341" s="210">
        <v>1.1415525114155251E-4</v>
      </c>
      <c r="N3341" s="325">
        <v>2.6376057625821865E-3</v>
      </c>
      <c r="O3341" s="358">
        <v>1.2080128462462741E-3</v>
      </c>
      <c r="P3341" s="327">
        <v>1.4809321066225768E-3</v>
      </c>
      <c r="Q3341" s="332">
        <v>0.49469496021220166</v>
      </c>
      <c r="R3341" s="358">
        <v>0.25013435838936454</v>
      </c>
      <c r="S3341" s="327">
        <v>0.59894085948216924</v>
      </c>
      <c r="T3341" s="358">
        <v>0.21035621381208178</v>
      </c>
      <c r="U3341" s="358">
        <v>0.90173722319961214</v>
      </c>
      <c r="V3341" s="361">
        <v>0</v>
      </c>
    </row>
    <row r="3342" spans="1:22" hidden="1" outlineLevel="1">
      <c r="A3342" s="65">
        <v>3333</v>
      </c>
      <c r="B3342" s="117">
        <v>1</v>
      </c>
      <c r="C3342" s="325">
        <v>1.3110533188996629E-4</v>
      </c>
      <c r="D3342" s="358">
        <v>1.3319659960027021E-4</v>
      </c>
      <c r="E3342" s="327">
        <v>1.3426670704959497E-4</v>
      </c>
      <c r="F3342" s="332">
        <v>2.4009783986974649E-4</v>
      </c>
      <c r="G3342" s="358">
        <v>0</v>
      </c>
      <c r="H3342" s="327">
        <v>0</v>
      </c>
      <c r="I3342" s="332">
        <v>0</v>
      </c>
      <c r="J3342" s="358">
        <v>0</v>
      </c>
      <c r="K3342" s="327">
        <v>0</v>
      </c>
      <c r="L3342" s="336">
        <v>5.8741981719495287E-5</v>
      </c>
      <c r="M3342" s="210">
        <v>1.1415525114155251E-4</v>
      </c>
      <c r="N3342" s="325">
        <v>0</v>
      </c>
      <c r="O3342" s="358">
        <v>0</v>
      </c>
      <c r="P3342" s="327">
        <v>0</v>
      </c>
      <c r="Q3342" s="332">
        <v>0.56065428824049512</v>
      </c>
      <c r="R3342" s="358">
        <v>0.2260861520825298</v>
      </c>
      <c r="S3342" s="327">
        <v>0.53939871429587516</v>
      </c>
      <c r="T3342" s="358">
        <v>0.26506347379404038</v>
      </c>
      <c r="U3342" s="358">
        <v>0.982305975097021</v>
      </c>
      <c r="V3342" s="361">
        <v>0</v>
      </c>
    </row>
    <row r="3343" spans="1:22" hidden="1" outlineLevel="1">
      <c r="A3343" s="65">
        <v>3334</v>
      </c>
      <c r="B3343" s="117">
        <v>1</v>
      </c>
      <c r="C3343" s="325">
        <v>1.2909900029496824E-4</v>
      </c>
      <c r="D3343" s="358">
        <v>1.2621695002261777E-4</v>
      </c>
      <c r="E3343" s="327">
        <v>1.3159434553730351E-4</v>
      </c>
      <c r="F3343" s="332">
        <v>0</v>
      </c>
      <c r="G3343" s="358">
        <v>0</v>
      </c>
      <c r="H3343" s="327">
        <v>0</v>
      </c>
      <c r="I3343" s="332">
        <v>0</v>
      </c>
      <c r="J3343" s="358">
        <v>0</v>
      </c>
      <c r="K3343" s="327">
        <v>0</v>
      </c>
      <c r="L3343" s="336">
        <v>3.7594868300476983E-5</v>
      </c>
      <c r="M3343" s="210">
        <v>1.1415525114155251E-4</v>
      </c>
      <c r="N3343" s="325">
        <v>0</v>
      </c>
      <c r="O3343" s="358">
        <v>0</v>
      </c>
      <c r="P3343" s="327">
        <v>0</v>
      </c>
      <c r="Q3343" s="332">
        <v>0.69257294429708227</v>
      </c>
      <c r="R3343" s="358">
        <v>0.2526012692359354</v>
      </c>
      <c r="S3343" s="327">
        <v>0.554126007973333</v>
      </c>
      <c r="T3343" s="358">
        <v>0.25010527460203258</v>
      </c>
      <c r="U3343" s="358">
        <v>0.95145707009282376</v>
      </c>
      <c r="V3343" s="361">
        <v>0</v>
      </c>
    </row>
    <row r="3344" spans="1:22" hidden="1" outlineLevel="1">
      <c r="A3344" s="65">
        <v>3335</v>
      </c>
      <c r="B3344" s="117">
        <v>1</v>
      </c>
      <c r="C3344" s="325">
        <v>1.1568595480317441E-4</v>
      </c>
      <c r="D3344" s="358">
        <v>1.1488231017924343E-4</v>
      </c>
      <c r="E3344" s="327">
        <v>1.1923143038578042E-4</v>
      </c>
      <c r="F3344" s="332">
        <v>0</v>
      </c>
      <c r="G3344" s="358">
        <v>0</v>
      </c>
      <c r="H3344" s="327">
        <v>0</v>
      </c>
      <c r="I3344" s="332">
        <v>0</v>
      </c>
      <c r="J3344" s="358">
        <v>0</v>
      </c>
      <c r="K3344" s="327">
        <v>0</v>
      </c>
      <c r="L3344" s="336">
        <v>2.3496792687798115E-5</v>
      </c>
      <c r="M3344" s="210">
        <v>1.1415525114155251E-4</v>
      </c>
      <c r="N3344" s="325">
        <v>0</v>
      </c>
      <c r="O3344" s="358">
        <v>0</v>
      </c>
      <c r="P3344" s="327">
        <v>0</v>
      </c>
      <c r="Q3344" s="332">
        <v>0.82449160035366931</v>
      </c>
      <c r="R3344" s="358">
        <v>0.28675649657346286</v>
      </c>
      <c r="S3344" s="327">
        <v>0.44331261843685815</v>
      </c>
      <c r="T3344" s="358">
        <v>0.17018874185592095</v>
      </c>
      <c r="U3344" s="358">
        <v>0.80512252071393942</v>
      </c>
      <c r="V3344" s="361">
        <v>0</v>
      </c>
    </row>
    <row r="3345" spans="1:22" hidden="1" outlineLevel="1">
      <c r="A3345" s="65">
        <v>3336</v>
      </c>
      <c r="B3345" s="117">
        <v>1</v>
      </c>
      <c r="C3345" s="325">
        <v>1.0537928564382303E-4</v>
      </c>
      <c r="D3345" s="358">
        <v>1.0352822841503998E-4</v>
      </c>
      <c r="E3345" s="327">
        <v>1.0642744585844224E-4</v>
      </c>
      <c r="F3345" s="332">
        <v>0</v>
      </c>
      <c r="G3345" s="358">
        <v>0</v>
      </c>
      <c r="H3345" s="327">
        <v>0</v>
      </c>
      <c r="I3345" s="332">
        <v>0</v>
      </c>
      <c r="J3345" s="358">
        <v>0</v>
      </c>
      <c r="K3345" s="327">
        <v>0</v>
      </c>
      <c r="L3345" s="336">
        <v>9.3987170751192458E-6</v>
      </c>
      <c r="M3345" s="210">
        <v>1.1415525114155251E-4</v>
      </c>
      <c r="N3345" s="325">
        <v>0</v>
      </c>
      <c r="O3345" s="358">
        <v>0</v>
      </c>
      <c r="P3345" s="327">
        <v>0</v>
      </c>
      <c r="Q3345" s="332">
        <v>0.75853227232537579</v>
      </c>
      <c r="R3345" s="358">
        <v>0.30832654931475395</v>
      </c>
      <c r="S3345" s="327">
        <v>0.35454375305584762</v>
      </c>
      <c r="T3345" s="358">
        <v>0.10836849204839219</v>
      </c>
      <c r="U3345" s="358">
        <v>0.71257580570134771</v>
      </c>
      <c r="V3345" s="361">
        <v>0</v>
      </c>
    </row>
    <row r="3346" spans="1:22" hidden="1" outlineLevel="1">
      <c r="A3346" s="65">
        <v>3337</v>
      </c>
      <c r="B3346" s="117">
        <v>1</v>
      </c>
      <c r="C3346" s="325">
        <v>9.7472714093441284E-5</v>
      </c>
      <c r="D3346" s="358">
        <v>9.3690616475507543E-5</v>
      </c>
      <c r="E3346" s="327">
        <v>9.6166096556391057E-5</v>
      </c>
      <c r="F3346" s="332">
        <v>0</v>
      </c>
      <c r="G3346" s="358">
        <v>0</v>
      </c>
      <c r="H3346" s="327">
        <v>0</v>
      </c>
      <c r="I3346" s="332">
        <v>0</v>
      </c>
      <c r="J3346" s="358">
        <v>0</v>
      </c>
      <c r="K3346" s="327">
        <v>0</v>
      </c>
      <c r="L3346" s="336">
        <v>5.8741981719495289E-6</v>
      </c>
      <c r="M3346" s="210">
        <v>1.1415525114155251E-4</v>
      </c>
      <c r="N3346" s="325">
        <v>0</v>
      </c>
      <c r="O3346" s="358">
        <v>0</v>
      </c>
      <c r="P3346" s="327">
        <v>0</v>
      </c>
      <c r="Q3346" s="332">
        <v>0.65959328028293551</v>
      </c>
      <c r="R3346" s="358">
        <v>0.31822457857950748</v>
      </c>
      <c r="S3346" s="327">
        <v>0.33833950983891298</v>
      </c>
      <c r="T3346" s="358">
        <v>6.9351650799308898E-2</v>
      </c>
      <c r="U3346" s="358">
        <v>0.6092941237459033</v>
      </c>
      <c r="V3346" s="361">
        <v>0</v>
      </c>
    </row>
    <row r="3347" spans="1:22" hidden="1" outlineLevel="1">
      <c r="A3347" s="65">
        <v>3338</v>
      </c>
      <c r="B3347" s="117">
        <v>1</v>
      </c>
      <c r="C3347" s="325">
        <v>9.4185080389488096E-5</v>
      </c>
      <c r="D3347" s="358">
        <v>8.6205476956298084E-5</v>
      </c>
      <c r="E3347" s="327">
        <v>8.930357597385621E-5</v>
      </c>
      <c r="F3347" s="332">
        <v>0</v>
      </c>
      <c r="G3347" s="358">
        <v>0</v>
      </c>
      <c r="H3347" s="327">
        <v>0</v>
      </c>
      <c r="I3347" s="332">
        <v>0</v>
      </c>
      <c r="J3347" s="358">
        <v>0</v>
      </c>
      <c r="K3347" s="327">
        <v>0</v>
      </c>
      <c r="L3347" s="336">
        <v>2.3496792687798115E-6</v>
      </c>
      <c r="M3347" s="210">
        <v>1.1415525114155251E-4</v>
      </c>
      <c r="N3347" s="325">
        <v>0</v>
      </c>
      <c r="O3347" s="358">
        <v>0</v>
      </c>
      <c r="P3347" s="327">
        <v>0</v>
      </c>
      <c r="Q3347" s="332">
        <v>0.52767462422634837</v>
      </c>
      <c r="R3347" s="358">
        <v>0.2987338347930561</v>
      </c>
      <c r="S3347" s="327">
        <v>0.29254564482830825</v>
      </c>
      <c r="T3347" s="358">
        <v>6.1924852599081252E-2</v>
      </c>
      <c r="U3347" s="358">
        <v>0.56861424901509372</v>
      </c>
      <c r="V3347" s="361">
        <v>0</v>
      </c>
    </row>
    <row r="3348" spans="1:22" hidden="1" outlineLevel="1">
      <c r="A3348" s="65">
        <v>3339</v>
      </c>
      <c r="B3348" s="117">
        <v>1</v>
      </c>
      <c r="C3348" s="325">
        <v>9.1422468037497003E-5</v>
      </c>
      <c r="D3348" s="358">
        <v>8.2822582732031982E-5</v>
      </c>
      <c r="E3348" s="327">
        <v>8.5606376794229681E-5</v>
      </c>
      <c r="F3348" s="332">
        <v>0</v>
      </c>
      <c r="G3348" s="358">
        <v>0</v>
      </c>
      <c r="H3348" s="327">
        <v>0</v>
      </c>
      <c r="I3348" s="332">
        <v>0</v>
      </c>
      <c r="J3348" s="358">
        <v>0</v>
      </c>
      <c r="K3348" s="327">
        <v>0</v>
      </c>
      <c r="L3348" s="336">
        <v>1.1748396343899057E-6</v>
      </c>
      <c r="M3348" s="210">
        <v>1.1415525114155251E-4</v>
      </c>
      <c r="N3348" s="325">
        <v>0</v>
      </c>
      <c r="O3348" s="358">
        <v>0</v>
      </c>
      <c r="P3348" s="327">
        <v>0</v>
      </c>
      <c r="Q3348" s="332">
        <v>0.39575596816976127</v>
      </c>
      <c r="R3348" s="358">
        <v>0.31990957896941796</v>
      </c>
      <c r="S3348" s="327">
        <v>0.26861906781710315</v>
      </c>
      <c r="T3348" s="358">
        <v>5.7008521396113655E-2</v>
      </c>
      <c r="U3348" s="358">
        <v>0.5626252674575023</v>
      </c>
      <c r="V3348" s="361">
        <v>0</v>
      </c>
    </row>
    <row r="3349" spans="1:22" hidden="1" outlineLevel="1">
      <c r="A3349" s="65">
        <v>3340</v>
      </c>
      <c r="B3349" s="117">
        <v>1</v>
      </c>
      <c r="C3349" s="325">
        <v>8.9341133392218641E-5</v>
      </c>
      <c r="D3349" s="358">
        <v>8.1675509403114166E-5</v>
      </c>
      <c r="E3349" s="327">
        <v>8.3984798206674193E-5</v>
      </c>
      <c r="F3349" s="332">
        <v>0</v>
      </c>
      <c r="G3349" s="358">
        <v>0</v>
      </c>
      <c r="H3349" s="327">
        <v>0</v>
      </c>
      <c r="I3349" s="332">
        <v>0</v>
      </c>
      <c r="J3349" s="358">
        <v>0</v>
      </c>
      <c r="K3349" s="327">
        <v>0</v>
      </c>
      <c r="L3349" s="336">
        <v>1.409807561267887E-5</v>
      </c>
      <c r="M3349" s="210">
        <v>1.1415525114155251E-4</v>
      </c>
      <c r="N3349" s="325">
        <v>0</v>
      </c>
      <c r="O3349" s="358">
        <v>0</v>
      </c>
      <c r="P3349" s="327">
        <v>0</v>
      </c>
      <c r="Q3349" s="332">
        <v>0.36277630415561452</v>
      </c>
      <c r="R3349" s="358">
        <v>0.39143504241362886</v>
      </c>
      <c r="S3349" s="327">
        <v>0.26127652183702937</v>
      </c>
      <c r="T3349" s="358">
        <v>4.9163312029675998E-2</v>
      </c>
      <c r="U3349" s="358">
        <v>0.55799228172427118</v>
      </c>
      <c r="V3349" s="361">
        <v>0</v>
      </c>
    </row>
    <row r="3350" spans="1:22" hidden="1" outlineLevel="1">
      <c r="A3350" s="65">
        <v>3341</v>
      </c>
      <c r="B3350" s="117">
        <v>1</v>
      </c>
      <c r="C3350" s="325">
        <v>9.075369083916432E-5</v>
      </c>
      <c r="D3350" s="358">
        <v>8.2122673582183829E-5</v>
      </c>
      <c r="E3350" s="327">
        <v>8.4192360265881292E-5</v>
      </c>
      <c r="F3350" s="332">
        <v>0</v>
      </c>
      <c r="G3350" s="358">
        <v>0</v>
      </c>
      <c r="H3350" s="327">
        <v>0</v>
      </c>
      <c r="I3350" s="332">
        <v>0</v>
      </c>
      <c r="J3350" s="358">
        <v>0</v>
      </c>
      <c r="K3350" s="327">
        <v>0</v>
      </c>
      <c r="L3350" s="336">
        <v>3.7594868300476983E-5</v>
      </c>
      <c r="M3350" s="210">
        <v>1.1415525114155251E-4</v>
      </c>
      <c r="N3350" s="325">
        <v>1.8840041161301334E-4</v>
      </c>
      <c r="O3350" s="358">
        <v>4.9856864410341211E-4</v>
      </c>
      <c r="P3350" s="327">
        <v>0</v>
      </c>
      <c r="Q3350" s="332">
        <v>0.296816976127321</v>
      </c>
      <c r="R3350" s="358">
        <v>0.41156086472582976</v>
      </c>
      <c r="S3350" s="327">
        <v>0.24847348273262249</v>
      </c>
      <c r="T3350" s="358">
        <v>5.7636138145428666E-2</v>
      </c>
      <c r="U3350" s="358">
        <v>0.55934827754863159</v>
      </c>
      <c r="V3350" s="361">
        <v>0</v>
      </c>
    </row>
    <row r="3351" spans="1:22" hidden="1" outlineLevel="1">
      <c r="A3351" s="65">
        <v>3342</v>
      </c>
      <c r="B3351" s="117">
        <v>1</v>
      </c>
      <c r="C3351" s="325">
        <v>9.3535053953725485E-5</v>
      </c>
      <c r="D3351" s="358">
        <v>8.3503049961051033E-5</v>
      </c>
      <c r="E3351" s="327">
        <v>8.6605269204163872E-5</v>
      </c>
      <c r="F3351" s="332">
        <v>0</v>
      </c>
      <c r="G3351" s="358">
        <v>0</v>
      </c>
      <c r="H3351" s="327">
        <v>0</v>
      </c>
      <c r="I3351" s="332">
        <v>0</v>
      </c>
      <c r="J3351" s="358">
        <v>0</v>
      </c>
      <c r="K3351" s="327">
        <v>0</v>
      </c>
      <c r="L3351" s="336">
        <v>9.3987170751192462E-5</v>
      </c>
      <c r="M3351" s="210">
        <v>1.1415525114155251E-4</v>
      </c>
      <c r="N3351" s="325">
        <v>3.4854076148407472E-2</v>
      </c>
      <c r="O3351" s="358">
        <v>6.2375416299715915E-3</v>
      </c>
      <c r="P3351" s="327">
        <v>2.140614527292916E-2</v>
      </c>
      <c r="Q3351" s="332">
        <v>0.32979664014146776</v>
      </c>
      <c r="R3351" s="358">
        <v>0.4106227731977854</v>
      </c>
      <c r="S3351" s="327">
        <v>0.26899885563129988</v>
      </c>
      <c r="T3351" s="358">
        <v>6.0460413517346226E-2</v>
      </c>
      <c r="U3351" s="358">
        <v>0.5920051769853093</v>
      </c>
      <c r="V3351" s="361">
        <v>0</v>
      </c>
    </row>
    <row r="3352" spans="1:22" hidden="1" outlineLevel="1">
      <c r="A3352" s="65">
        <v>3343</v>
      </c>
      <c r="B3352" s="117">
        <v>1</v>
      </c>
      <c r="C3352" s="325">
        <v>1.0635432529746695E-4</v>
      </c>
      <c r="D3352" s="358">
        <v>8.8596833218279288E-5</v>
      </c>
      <c r="E3352" s="327">
        <v>9.4687216884540448E-5</v>
      </c>
      <c r="F3352" s="332">
        <v>0</v>
      </c>
      <c r="G3352" s="358">
        <v>0</v>
      </c>
      <c r="H3352" s="327">
        <v>0</v>
      </c>
      <c r="I3352" s="332">
        <v>0</v>
      </c>
      <c r="J3352" s="358">
        <v>0</v>
      </c>
      <c r="K3352" s="327">
        <v>0</v>
      </c>
      <c r="L3352" s="336">
        <v>1.8210014333043539E-4</v>
      </c>
      <c r="M3352" s="210">
        <v>1.1415525114155251E-4</v>
      </c>
      <c r="N3352" s="325">
        <v>9.8156614450379973E-2</v>
      </c>
      <c r="O3352" s="358">
        <v>4.7929969176012173E-2</v>
      </c>
      <c r="P3352" s="327">
        <v>9.4672961260653554E-2</v>
      </c>
      <c r="Q3352" s="332">
        <v>0.39575596816976127</v>
      </c>
      <c r="R3352" s="358">
        <v>0.46731987648558104</v>
      </c>
      <c r="S3352" s="327">
        <v>0.30369449823717365</v>
      </c>
      <c r="T3352" s="358">
        <v>6.8096417300678891E-2</v>
      </c>
      <c r="U3352" s="358">
        <v>0.63641404023310977</v>
      </c>
      <c r="V3352" s="361">
        <v>2.9280068769867306E-3</v>
      </c>
    </row>
    <row r="3353" spans="1:22" hidden="1" outlineLevel="1">
      <c r="A3353" s="65">
        <v>3344</v>
      </c>
      <c r="B3353" s="117">
        <v>1</v>
      </c>
      <c r="C3353" s="325">
        <v>1.2648014378934772E-4</v>
      </c>
      <c r="D3353" s="358">
        <v>1.0448088253566665E-4</v>
      </c>
      <c r="E3353" s="327">
        <v>1.1472992822672636E-4</v>
      </c>
      <c r="F3353" s="332">
        <v>0</v>
      </c>
      <c r="G3353" s="358">
        <v>0</v>
      </c>
      <c r="H3353" s="327">
        <v>0</v>
      </c>
      <c r="I3353" s="332">
        <v>0</v>
      </c>
      <c r="J3353" s="358">
        <v>0</v>
      </c>
      <c r="K3353" s="327">
        <v>0</v>
      </c>
      <c r="L3353" s="336">
        <v>1.5860335064263727E-4</v>
      </c>
      <c r="M3353" s="210">
        <v>1.1415525114155251E-4</v>
      </c>
      <c r="N3353" s="325">
        <v>0.2272108964052941</v>
      </c>
      <c r="O3353" s="358">
        <v>0.13898070625138761</v>
      </c>
      <c r="P3353" s="327">
        <v>0.2119775422999686</v>
      </c>
      <c r="Q3353" s="332">
        <v>0.39575596816976127</v>
      </c>
      <c r="R3353" s="358">
        <v>0.45134597505721819</v>
      </c>
      <c r="S3353" s="327">
        <v>0.25928475004460128</v>
      </c>
      <c r="T3353" s="358">
        <v>0.1870297912958738</v>
      </c>
      <c r="U3353" s="358">
        <v>0.77585561083816246</v>
      </c>
      <c r="V3353" s="361">
        <v>6.6281732646598313E-2</v>
      </c>
    </row>
    <row r="3354" spans="1:22" hidden="1" outlineLevel="1">
      <c r="A3354" s="65">
        <v>3345</v>
      </c>
      <c r="B3354" s="117">
        <v>1</v>
      </c>
      <c r="C3354" s="325">
        <v>1.459246845745158E-4</v>
      </c>
      <c r="D3354" s="358">
        <v>1.1606826734981948E-4</v>
      </c>
      <c r="E3354" s="327">
        <v>1.298170954053427E-4</v>
      </c>
      <c r="F3354" s="332">
        <v>0</v>
      </c>
      <c r="G3354" s="358">
        <v>2.0131197053492944E-4</v>
      </c>
      <c r="H3354" s="327">
        <v>0</v>
      </c>
      <c r="I3354" s="332">
        <v>0</v>
      </c>
      <c r="J3354" s="358">
        <v>0</v>
      </c>
      <c r="K3354" s="327">
        <v>0</v>
      </c>
      <c r="L3354" s="336">
        <v>1.4685495429873823E-4</v>
      </c>
      <c r="M3354" s="210">
        <v>1.1415525114155251E-4</v>
      </c>
      <c r="N3354" s="325">
        <v>0.35306237136278701</v>
      </c>
      <c r="O3354" s="358">
        <v>0.28276919857110322</v>
      </c>
      <c r="P3354" s="327">
        <v>0.374120409496148</v>
      </c>
      <c r="Q3354" s="332">
        <v>0.39575596816976127</v>
      </c>
      <c r="R3354" s="358">
        <v>0.45243935164969223</v>
      </c>
      <c r="S3354" s="327">
        <v>0.18779197410373821</v>
      </c>
      <c r="T3354" s="358">
        <v>0.38723953432736291</v>
      </c>
      <c r="U3354" s="358">
        <v>0.91348918701073478</v>
      </c>
      <c r="V3354" s="361">
        <v>0.11766385583051583</v>
      </c>
    </row>
    <row r="3355" spans="1:22" hidden="1" outlineLevel="1">
      <c r="A3355" s="65">
        <v>3346</v>
      </c>
      <c r="B3355" s="117">
        <v>1</v>
      </c>
      <c r="C3355" s="325">
        <v>1.5208743520588053E-4</v>
      </c>
      <c r="D3355" s="358">
        <v>1.2104539908207304E-4</v>
      </c>
      <c r="E3355" s="327">
        <v>1.3621260135466157E-4</v>
      </c>
      <c r="F3355" s="332">
        <v>0</v>
      </c>
      <c r="G3355" s="358">
        <v>3.3376941201733229E-4</v>
      </c>
      <c r="H3355" s="327">
        <v>0</v>
      </c>
      <c r="I3355" s="332">
        <v>0</v>
      </c>
      <c r="J3355" s="358">
        <v>0</v>
      </c>
      <c r="K3355" s="327">
        <v>0</v>
      </c>
      <c r="L3355" s="336">
        <v>1.644775488145868E-4</v>
      </c>
      <c r="M3355" s="210">
        <v>1.1415525114155251E-4</v>
      </c>
      <c r="N3355" s="325">
        <v>0.47816024467382795</v>
      </c>
      <c r="O3355" s="358">
        <v>0.34280536848783977</v>
      </c>
      <c r="P3355" s="327">
        <v>0.51167699266171041</v>
      </c>
      <c r="Q3355" s="332">
        <v>0.39575596816976127</v>
      </c>
      <c r="R3355" s="358">
        <v>0.43972292909636435</v>
      </c>
      <c r="S3355" s="327">
        <v>0.17590886056854654</v>
      </c>
      <c r="T3355" s="358">
        <v>0.25261574159929262</v>
      </c>
      <c r="U3355" s="358">
        <v>0.87122731715150492</v>
      </c>
      <c r="V3355" s="361">
        <v>0.18887904186653048</v>
      </c>
    </row>
    <row r="3356" spans="1:22" hidden="1" outlineLevel="1">
      <c r="A3356" s="65">
        <v>3347</v>
      </c>
      <c r="B3356" s="117">
        <v>1</v>
      </c>
      <c r="C3356" s="325">
        <v>1.5701263550762029E-4</v>
      </c>
      <c r="D3356" s="358">
        <v>1.1943171965325645E-4</v>
      </c>
      <c r="E3356" s="327">
        <v>1.3747094633860462E-4</v>
      </c>
      <c r="F3356" s="332">
        <v>0</v>
      </c>
      <c r="G3356" s="358">
        <v>3.9037016895034158E-4</v>
      </c>
      <c r="H3356" s="327">
        <v>0</v>
      </c>
      <c r="I3356" s="332">
        <v>0</v>
      </c>
      <c r="J3356" s="358">
        <v>0</v>
      </c>
      <c r="K3356" s="327">
        <v>0</v>
      </c>
      <c r="L3356" s="336">
        <v>1.8797434150238492E-4</v>
      </c>
      <c r="M3356" s="210">
        <v>1.1415525114155251E-4</v>
      </c>
      <c r="N3356" s="325">
        <v>0.50755070888545795</v>
      </c>
      <c r="O3356" s="358">
        <v>0.49171548333107312</v>
      </c>
      <c r="P3356" s="327">
        <v>0.5208302455415319</v>
      </c>
      <c r="Q3356" s="332">
        <v>0.39575596816976127</v>
      </c>
      <c r="R3356" s="358">
        <v>0.46653512429825217</v>
      </c>
      <c r="S3356" s="327">
        <v>0.18311637210986567</v>
      </c>
      <c r="T3356" s="358">
        <v>0.23012614141550466</v>
      </c>
      <c r="U3356" s="358">
        <v>0.83054744242069534</v>
      </c>
      <c r="V3356" s="361">
        <v>0.23099128095043428</v>
      </c>
    </row>
    <row r="3357" spans="1:22" hidden="1" outlineLevel="1">
      <c r="A3357" s="65">
        <v>3348</v>
      </c>
      <c r="B3357" s="117">
        <v>1</v>
      </c>
      <c r="C3357" s="325">
        <v>1.538250058707075E-4</v>
      </c>
      <c r="D3357" s="358">
        <v>1.2106484100290216E-4</v>
      </c>
      <c r="E3357" s="327">
        <v>1.3909252492616013E-4</v>
      </c>
      <c r="F3357" s="332">
        <v>0</v>
      </c>
      <c r="G3357" s="358">
        <v>3.9678881148913638E-4</v>
      </c>
      <c r="H3357" s="327">
        <v>0</v>
      </c>
      <c r="I3357" s="332">
        <v>0</v>
      </c>
      <c r="J3357" s="358">
        <v>0</v>
      </c>
      <c r="K3357" s="327">
        <v>0</v>
      </c>
      <c r="L3357" s="336">
        <v>2.0677177565262342E-4</v>
      </c>
      <c r="M3357" s="210">
        <v>1.1415525114155251E-4</v>
      </c>
      <c r="N3357" s="325">
        <v>0.51960833522869088</v>
      </c>
      <c r="O3357" s="358">
        <v>0.6127154779420585</v>
      </c>
      <c r="P3357" s="327">
        <v>0.56936750782976919</v>
      </c>
      <c r="Q3357" s="332">
        <v>0.39575596816976127</v>
      </c>
      <c r="R3357" s="358">
        <v>0.49247341790799493</v>
      </c>
      <c r="S3357" s="327">
        <v>0.17004326412794954</v>
      </c>
      <c r="T3357" s="358">
        <v>0.15638117337099067</v>
      </c>
      <c r="U3357" s="358">
        <v>0.8115635008796509</v>
      </c>
      <c r="V3357" s="361">
        <v>0.34812835206434534</v>
      </c>
    </row>
    <row r="3358" spans="1:22" hidden="1" outlineLevel="1">
      <c r="A3358" s="65">
        <v>3349</v>
      </c>
      <c r="B3358" s="117">
        <v>1</v>
      </c>
      <c r="C3358" s="325">
        <v>1.4243079248229176E-4</v>
      </c>
      <c r="D3358" s="358">
        <v>1.2106484100290216E-4</v>
      </c>
      <c r="E3358" s="327">
        <v>1.3337159566926434E-4</v>
      </c>
      <c r="F3358" s="332">
        <v>0</v>
      </c>
      <c r="G3358" s="358">
        <v>3.7869990978889621E-4</v>
      </c>
      <c r="H3358" s="327">
        <v>0</v>
      </c>
      <c r="I3358" s="332">
        <v>0</v>
      </c>
      <c r="J3358" s="358">
        <v>0</v>
      </c>
      <c r="K3358" s="327">
        <v>0</v>
      </c>
      <c r="L3358" s="336">
        <v>1.8797434150238492E-4</v>
      </c>
      <c r="M3358" s="210">
        <v>1.1415525114155251E-4</v>
      </c>
      <c r="N3358" s="325">
        <v>0.47740664302737579</v>
      </c>
      <c r="O3358" s="358">
        <v>0.62122233115556913</v>
      </c>
      <c r="P3358" s="327">
        <v>0.55974601717344374</v>
      </c>
      <c r="Q3358" s="332">
        <v>0.13191865605658709</v>
      </c>
      <c r="R3358" s="358">
        <v>0.55703324892701211</v>
      </c>
      <c r="S3358" s="327">
        <v>0.21950840212859113</v>
      </c>
      <c r="T3358" s="358">
        <v>0.11548148187396234</v>
      </c>
      <c r="U3358" s="358">
        <v>0.72613576394495072</v>
      </c>
      <c r="V3358" s="361">
        <v>0.38691192250419915</v>
      </c>
    </row>
    <row r="3359" spans="1:22" hidden="1" outlineLevel="1">
      <c r="A3359" s="65">
        <v>3350</v>
      </c>
      <c r="B3359" s="117">
        <v>1</v>
      </c>
      <c r="C3359" s="325">
        <v>1.4373084535381698E-4</v>
      </c>
      <c r="D3359" s="358">
        <v>1.1470733289178139E-4</v>
      </c>
      <c r="E3359" s="327">
        <v>1.2973925963314002E-4</v>
      </c>
      <c r="F3359" s="332">
        <v>0</v>
      </c>
      <c r="G3359" s="358">
        <v>4.1896230389588219E-4</v>
      </c>
      <c r="H3359" s="327">
        <v>0</v>
      </c>
      <c r="I3359" s="332">
        <v>0</v>
      </c>
      <c r="J3359" s="358">
        <v>0</v>
      </c>
      <c r="K3359" s="327">
        <v>0</v>
      </c>
      <c r="L3359" s="336">
        <v>1.9032402077116473E-4</v>
      </c>
      <c r="M3359" s="210">
        <v>1.1415525114155251E-4</v>
      </c>
      <c r="N3359" s="325">
        <v>0.37058360964279724</v>
      </c>
      <c r="O3359" s="358">
        <v>0.55880997542023381</v>
      </c>
      <c r="P3359" s="327">
        <v>0.56627211697186552</v>
      </c>
      <c r="Q3359" s="332">
        <v>0.13191865605658709</v>
      </c>
      <c r="R3359" s="358">
        <v>0.58307910846698641</v>
      </c>
      <c r="S3359" s="327">
        <v>0.22091783444869068</v>
      </c>
      <c r="T3359" s="358">
        <v>0.11767814049656489</v>
      </c>
      <c r="U3359" s="358">
        <v>0.72127677890765962</v>
      </c>
      <c r="V3359" s="361">
        <v>0.37451339526122246</v>
      </c>
    </row>
    <row r="3360" spans="1:22" hidden="1" outlineLevel="1">
      <c r="A3360" s="65">
        <v>3351</v>
      </c>
      <c r="B3360" s="117">
        <v>1</v>
      </c>
      <c r="C3360" s="325">
        <v>1.4661846278960858E-4</v>
      </c>
      <c r="D3360" s="358">
        <v>1.1729310836205375E-4</v>
      </c>
      <c r="E3360" s="327">
        <v>1.3260621057593815E-4</v>
      </c>
      <c r="F3360" s="332">
        <v>0</v>
      </c>
      <c r="G3360" s="358">
        <v>5.2574517522310576E-4</v>
      </c>
      <c r="H3360" s="327">
        <v>0</v>
      </c>
      <c r="I3360" s="332">
        <v>0</v>
      </c>
      <c r="J3360" s="358">
        <v>0</v>
      </c>
      <c r="K3360" s="327">
        <v>0</v>
      </c>
      <c r="L3360" s="336">
        <v>2.1382081345896285E-4</v>
      </c>
      <c r="M3360" s="210">
        <v>1.1415525114155251E-4</v>
      </c>
      <c r="N3360" s="325">
        <v>0.35117836724665691</v>
      </c>
      <c r="O3360" s="358">
        <v>0.49658892035536711</v>
      </c>
      <c r="P3360" s="327">
        <v>0.53848192766784664</v>
      </c>
      <c r="Q3360" s="332">
        <v>9.8938992042440319E-2</v>
      </c>
      <c r="R3360" s="358">
        <v>0.61792843655927043</v>
      </c>
      <c r="S3360" s="327">
        <v>0.28860430296076217</v>
      </c>
      <c r="T3360" s="358">
        <v>0.14811755283834299</v>
      </c>
      <c r="U3360" s="358">
        <v>0.76579864180749013</v>
      </c>
      <c r="V3360" s="361">
        <v>0.41723639923394251</v>
      </c>
    </row>
    <row r="3361" spans="1:22" hidden="1" outlineLevel="1">
      <c r="A3361" s="65">
        <v>3352</v>
      </c>
      <c r="B3361" s="117">
        <v>1</v>
      </c>
      <c r="C3361" s="325">
        <v>1.4789351464437368E-4</v>
      </c>
      <c r="D3361" s="358">
        <v>1.1937339389076911E-4</v>
      </c>
      <c r="E3361" s="327">
        <v>1.3378671978767854E-4</v>
      </c>
      <c r="F3361" s="332">
        <v>0</v>
      </c>
      <c r="G3361" s="358">
        <v>5.2574517522310576E-4</v>
      </c>
      <c r="H3361" s="327">
        <v>0</v>
      </c>
      <c r="I3361" s="332">
        <v>0</v>
      </c>
      <c r="J3361" s="358">
        <v>0</v>
      </c>
      <c r="K3361" s="327">
        <v>0</v>
      </c>
      <c r="L3361" s="336">
        <v>2.2321953053408208E-4</v>
      </c>
      <c r="M3361" s="210">
        <v>1.1415525114155251E-4</v>
      </c>
      <c r="N3361" s="325">
        <v>0.28448462153565013</v>
      </c>
      <c r="O3361" s="358">
        <v>0.42651531894575212</v>
      </c>
      <c r="P3361" s="327">
        <v>0.45851830218059447</v>
      </c>
      <c r="Q3361" s="332">
        <v>0.19787798408488064</v>
      </c>
      <c r="R3361" s="358">
        <v>0.66033999308772229</v>
      </c>
      <c r="S3361" s="327">
        <v>0.22228506505147994</v>
      </c>
      <c r="T3361" s="358">
        <v>0.17269920885318099</v>
      </c>
      <c r="U3361" s="358">
        <v>0.78613857917289487</v>
      </c>
      <c r="V3361" s="361">
        <v>0.35393061850810326</v>
      </c>
    </row>
    <row r="3362" spans="1:22" hidden="1" outlineLevel="1">
      <c r="A3362" s="65">
        <v>3353</v>
      </c>
      <c r="B3362" s="117">
        <v>1</v>
      </c>
      <c r="C3362" s="325">
        <v>1.4742474558012181E-4</v>
      </c>
      <c r="D3362" s="358">
        <v>1.1791524982858544E-4</v>
      </c>
      <c r="E3362" s="327">
        <v>1.3565477832054248E-4</v>
      </c>
      <c r="F3362" s="332">
        <v>0</v>
      </c>
      <c r="G3362" s="358">
        <v>4.1604473910552089E-4</v>
      </c>
      <c r="H3362" s="327">
        <v>0</v>
      </c>
      <c r="I3362" s="332">
        <v>0</v>
      </c>
      <c r="J3362" s="358">
        <v>0</v>
      </c>
      <c r="K3362" s="327">
        <v>0</v>
      </c>
      <c r="L3362" s="336">
        <v>2.2321953053408208E-4</v>
      </c>
      <c r="M3362" s="210">
        <v>1.1415525114155251E-4</v>
      </c>
      <c r="N3362" s="325">
        <v>0.18350200091107499</v>
      </c>
      <c r="O3362" s="358">
        <v>0.26962382729954881</v>
      </c>
      <c r="P3362" s="327">
        <v>0.33141420556271201</v>
      </c>
      <c r="Q3362" s="332">
        <v>0.296816976127321</v>
      </c>
      <c r="R3362" s="358">
        <v>0.69576810315047011</v>
      </c>
      <c r="S3362" s="327">
        <v>0.22911278877860236</v>
      </c>
      <c r="T3362" s="358">
        <v>0.19550261741162647</v>
      </c>
      <c r="U3362" s="358">
        <v>0.82467146051513396</v>
      </c>
      <c r="V3362" s="361">
        <v>0.290540857610051</v>
      </c>
    </row>
    <row r="3363" spans="1:22" hidden="1" outlineLevel="1">
      <c r="A3363" s="65">
        <v>3354</v>
      </c>
      <c r="B3363" s="117">
        <v>1</v>
      </c>
      <c r="C3363" s="325">
        <v>1.3956817606326026E-4</v>
      </c>
      <c r="D3363" s="358">
        <v>1.199955353573008E-4</v>
      </c>
      <c r="E3363" s="327">
        <v>1.3114030353278798E-4</v>
      </c>
      <c r="F3363" s="332">
        <v>0</v>
      </c>
      <c r="G3363" s="358">
        <v>3.2968482131082643E-4</v>
      </c>
      <c r="H3363" s="327">
        <v>0</v>
      </c>
      <c r="I3363" s="332">
        <v>0</v>
      </c>
      <c r="J3363" s="358">
        <v>0</v>
      </c>
      <c r="K3363" s="327">
        <v>0</v>
      </c>
      <c r="L3363" s="336">
        <v>1.644775488145868E-4</v>
      </c>
      <c r="M3363" s="210">
        <v>1.1415525114155251E-4</v>
      </c>
      <c r="N3363" s="325">
        <v>0.11511265149555115</v>
      </c>
      <c r="O3363" s="358">
        <v>0.11962816323469437</v>
      </c>
      <c r="P3363" s="327">
        <v>0.16582050461491418</v>
      </c>
      <c r="Q3363" s="332">
        <v>0.39575596816976127</v>
      </c>
      <c r="R3363" s="358">
        <v>0.69891186470251587</v>
      </c>
      <c r="S3363" s="327">
        <v>0.21122904436405909</v>
      </c>
      <c r="T3363" s="358">
        <v>0.24738560202166751</v>
      </c>
      <c r="U3363" s="358">
        <v>0.85009638222188988</v>
      </c>
      <c r="V3363" s="361">
        <v>0.13394074011747825</v>
      </c>
    </row>
    <row r="3364" spans="1:22" hidden="1" outlineLevel="1">
      <c r="A3364" s="65">
        <v>3355</v>
      </c>
      <c r="B3364" s="117">
        <v>1</v>
      </c>
      <c r="C3364" s="325">
        <v>1.3498673974197189E-4</v>
      </c>
      <c r="D3364" s="358">
        <v>1.1925674236579442E-4</v>
      </c>
      <c r="E3364" s="327">
        <v>1.2927224499992404E-4</v>
      </c>
      <c r="F3364" s="332">
        <v>0</v>
      </c>
      <c r="G3364" s="358">
        <v>3.3085184722697115E-4</v>
      </c>
      <c r="H3364" s="327">
        <v>0</v>
      </c>
      <c r="I3364" s="332">
        <v>0</v>
      </c>
      <c r="J3364" s="358">
        <v>0</v>
      </c>
      <c r="K3364" s="327">
        <v>0</v>
      </c>
      <c r="L3364" s="336">
        <v>1.1748396343899057E-4</v>
      </c>
      <c r="M3364" s="210">
        <v>1.1415525114155251E-4</v>
      </c>
      <c r="N3364" s="325">
        <v>3.7303281499376645E-2</v>
      </c>
      <c r="O3364" s="358">
        <v>2.3590323440732159E-2</v>
      </c>
      <c r="P3364" s="327">
        <v>3.8418879921633918E-2</v>
      </c>
      <c r="Q3364" s="332">
        <v>0.23085764809902742</v>
      </c>
      <c r="R3364" s="358">
        <v>0.6905879844708146</v>
      </c>
      <c r="S3364" s="327">
        <v>0.18651757622239334</v>
      </c>
      <c r="T3364" s="358">
        <v>0.2577412783853652</v>
      </c>
      <c r="U3364" s="358">
        <v>0.85461636830309096</v>
      </c>
      <c r="V3364" s="361">
        <v>1.9672737068782309E-2</v>
      </c>
    </row>
    <row r="3365" spans="1:22" hidden="1" outlineLevel="1">
      <c r="A3365" s="65">
        <v>3356</v>
      </c>
      <c r="B3365" s="117">
        <v>1</v>
      </c>
      <c r="C3365" s="325">
        <v>1.3094907553521567E-4</v>
      </c>
      <c r="D3365" s="358">
        <v>1.2312568461078839E-4</v>
      </c>
      <c r="E3365" s="327">
        <v>1.293760260295276E-4</v>
      </c>
      <c r="F3365" s="332">
        <v>0</v>
      </c>
      <c r="G3365" s="358">
        <v>2.2698654069010894E-4</v>
      </c>
      <c r="H3365" s="327">
        <v>0</v>
      </c>
      <c r="I3365" s="332">
        <v>0</v>
      </c>
      <c r="J3365" s="358">
        <v>0</v>
      </c>
      <c r="K3365" s="327">
        <v>0</v>
      </c>
      <c r="L3365" s="336">
        <v>8.811297257924293E-5</v>
      </c>
      <c r="M3365" s="210">
        <v>1.1415525114155251E-4</v>
      </c>
      <c r="N3365" s="325">
        <v>1.8840041161301334E-3</v>
      </c>
      <c r="O3365" s="358">
        <v>6.0400642312313704E-4</v>
      </c>
      <c r="P3365" s="327">
        <v>1.6296961443215139E-3</v>
      </c>
      <c r="Q3365" s="332">
        <v>0.23085764809902742</v>
      </c>
      <c r="R3365" s="358">
        <v>0.61566554079263591</v>
      </c>
      <c r="S3365" s="327">
        <v>0.21733939418009818</v>
      </c>
      <c r="T3365" s="358">
        <v>0.28818069072714336</v>
      </c>
      <c r="U3365" s="358">
        <v>0.90772620475720345</v>
      </c>
      <c r="V3365" s="361">
        <v>0</v>
      </c>
    </row>
    <row r="3366" spans="1:22" hidden="1" outlineLevel="1">
      <c r="A3366" s="65">
        <v>3357</v>
      </c>
      <c r="B3366" s="117">
        <v>1</v>
      </c>
      <c r="C3366" s="325">
        <v>1.2821771445417472E-4</v>
      </c>
      <c r="D3366" s="358">
        <v>1.3436311485001714E-4</v>
      </c>
      <c r="E3366" s="327">
        <v>1.3055653524126799E-4</v>
      </c>
      <c r="F3366" s="332">
        <v>0</v>
      </c>
      <c r="G3366" s="358">
        <v>0</v>
      </c>
      <c r="H3366" s="327">
        <v>0</v>
      </c>
      <c r="I3366" s="332">
        <v>0</v>
      </c>
      <c r="J3366" s="358">
        <v>0</v>
      </c>
      <c r="K3366" s="327">
        <v>0</v>
      </c>
      <c r="L3366" s="336">
        <v>5.8741981719495287E-5</v>
      </c>
      <c r="M3366" s="210">
        <v>1.1415525114155251E-4</v>
      </c>
      <c r="N3366" s="325">
        <v>0</v>
      </c>
      <c r="O3366" s="358">
        <v>0</v>
      </c>
      <c r="P3366" s="327">
        <v>0</v>
      </c>
      <c r="Q3366" s="332">
        <v>0.23085764809902742</v>
      </c>
      <c r="R3366" s="358">
        <v>0.48718976055359881</v>
      </c>
      <c r="S3366" s="327">
        <v>0.19126069543564314</v>
      </c>
      <c r="T3366" s="358">
        <v>0.24069102336230738</v>
      </c>
      <c r="U3366" s="358">
        <v>0.92682314595027793</v>
      </c>
      <c r="V3366" s="361">
        <v>0</v>
      </c>
    </row>
    <row r="3367" spans="1:22" hidden="1" outlineLevel="1">
      <c r="A3367" s="65">
        <v>3358</v>
      </c>
      <c r="B3367" s="117">
        <v>1</v>
      </c>
      <c r="C3367" s="325">
        <v>1.2639264023068739E-4</v>
      </c>
      <c r="D3367" s="358">
        <v>1.2627527578510511E-4</v>
      </c>
      <c r="E3367" s="327">
        <v>1.2898684716851428E-4</v>
      </c>
      <c r="F3367" s="332">
        <v>0</v>
      </c>
      <c r="G3367" s="358">
        <v>0</v>
      </c>
      <c r="H3367" s="327">
        <v>0</v>
      </c>
      <c r="I3367" s="332">
        <v>0</v>
      </c>
      <c r="J3367" s="358">
        <v>0</v>
      </c>
      <c r="K3367" s="327">
        <v>0</v>
      </c>
      <c r="L3367" s="336">
        <v>3.7594868300476983E-5</v>
      </c>
      <c r="M3367" s="210">
        <v>1.1415525114155251E-4</v>
      </c>
      <c r="N3367" s="325">
        <v>0</v>
      </c>
      <c r="O3367" s="358">
        <v>0</v>
      </c>
      <c r="P3367" s="327">
        <v>0</v>
      </c>
      <c r="Q3367" s="332">
        <v>0.16489832007073388</v>
      </c>
      <c r="R3367" s="358">
        <v>0.4421929634291345</v>
      </c>
      <c r="S3367" s="327">
        <v>0.22496889525292427</v>
      </c>
      <c r="T3367" s="358">
        <v>0.2086825691472417</v>
      </c>
      <c r="U3367" s="358">
        <v>0.90478821380442287</v>
      </c>
      <c r="V3367" s="361">
        <v>0</v>
      </c>
    </row>
    <row r="3368" spans="1:22" hidden="1" outlineLevel="1">
      <c r="A3368" s="65">
        <v>3359</v>
      </c>
      <c r="B3368" s="117">
        <v>1</v>
      </c>
      <c r="C3368" s="325">
        <v>1.1366712269979629E-4</v>
      </c>
      <c r="D3368" s="358">
        <v>1.1552389356660424E-4</v>
      </c>
      <c r="E3368" s="327">
        <v>1.179860580305378E-4</v>
      </c>
      <c r="F3368" s="332">
        <v>0</v>
      </c>
      <c r="G3368" s="358">
        <v>0</v>
      </c>
      <c r="H3368" s="327">
        <v>0</v>
      </c>
      <c r="I3368" s="332">
        <v>0</v>
      </c>
      <c r="J3368" s="358">
        <v>0</v>
      </c>
      <c r="K3368" s="327">
        <v>0</v>
      </c>
      <c r="L3368" s="336">
        <v>2.3496792687798115E-5</v>
      </c>
      <c r="M3368" s="210">
        <v>1.1415525114155251E-4</v>
      </c>
      <c r="N3368" s="325">
        <v>0</v>
      </c>
      <c r="O3368" s="358">
        <v>0</v>
      </c>
      <c r="P3368" s="327">
        <v>0</v>
      </c>
      <c r="Q3368" s="332">
        <v>0.13191865605658709</v>
      </c>
      <c r="R3368" s="358">
        <v>0.39344889716188336</v>
      </c>
      <c r="S3368" s="327">
        <v>0.24824561557242336</v>
      </c>
      <c r="T3368" s="358">
        <v>0.16694605531779338</v>
      </c>
      <c r="U3368" s="358">
        <v>0.83303343476535596</v>
      </c>
      <c r="V3368" s="361">
        <v>0</v>
      </c>
    </row>
    <row r="3369" spans="1:22" hidden="1" outlineLevel="1">
      <c r="A3369" s="65">
        <v>3360</v>
      </c>
      <c r="B3369" s="117">
        <v>1</v>
      </c>
      <c r="C3369" s="325">
        <v>1.0394172718011726E-4</v>
      </c>
      <c r="D3369" s="358">
        <v>1.0490860479390718E-4</v>
      </c>
      <c r="E3369" s="327">
        <v>1.056490881364156E-4</v>
      </c>
      <c r="F3369" s="332">
        <v>0</v>
      </c>
      <c r="G3369" s="358">
        <v>0</v>
      </c>
      <c r="H3369" s="327">
        <v>0</v>
      </c>
      <c r="I3369" s="332">
        <v>0</v>
      </c>
      <c r="J3369" s="358">
        <v>0</v>
      </c>
      <c r="K3369" s="327">
        <v>0</v>
      </c>
      <c r="L3369" s="336">
        <v>9.3987170751192458E-6</v>
      </c>
      <c r="M3369" s="210">
        <v>1.1415525114155251E-4</v>
      </c>
      <c r="N3369" s="325">
        <v>0</v>
      </c>
      <c r="O3369" s="358">
        <v>0</v>
      </c>
      <c r="P3369" s="327">
        <v>0</v>
      </c>
      <c r="Q3369" s="332">
        <v>0.296816976127321</v>
      </c>
      <c r="R3369" s="358">
        <v>0.32311564181961266</v>
      </c>
      <c r="S3369" s="327">
        <v>0.36698389056130082</v>
      </c>
      <c r="T3369" s="358">
        <v>0.11956099074450992</v>
      </c>
      <c r="U3369" s="358">
        <v>0.74828369574283593</v>
      </c>
      <c r="V3369" s="361">
        <v>0</v>
      </c>
    </row>
    <row r="3370" spans="1:22" hidden="1" outlineLevel="1">
      <c r="A3370" s="65">
        <v>3361</v>
      </c>
      <c r="B3370" s="117">
        <v>1</v>
      </c>
      <c r="C3370" s="325">
        <v>9.6016404867165438E-5</v>
      </c>
      <c r="D3370" s="358">
        <v>9.3923919525456932E-5</v>
      </c>
      <c r="E3370" s="327">
        <v>9.420722962262403E-5</v>
      </c>
      <c r="F3370" s="332">
        <v>0</v>
      </c>
      <c r="G3370" s="358">
        <v>0</v>
      </c>
      <c r="H3370" s="327">
        <v>0</v>
      </c>
      <c r="I3370" s="332">
        <v>7.3554979003396872E-5</v>
      </c>
      <c r="J3370" s="358">
        <v>0</v>
      </c>
      <c r="K3370" s="327">
        <v>0</v>
      </c>
      <c r="L3370" s="336">
        <v>5.8741981719495289E-6</v>
      </c>
      <c r="M3370" s="210">
        <v>1.1415525114155251E-4</v>
      </c>
      <c r="N3370" s="325">
        <v>0</v>
      </c>
      <c r="O3370" s="358">
        <v>0</v>
      </c>
      <c r="P3370" s="327">
        <v>0</v>
      </c>
      <c r="Q3370" s="332">
        <v>0.296816976127321</v>
      </c>
      <c r="R3370" s="358">
        <v>0.38347410306754054</v>
      </c>
      <c r="S3370" s="327">
        <v>0.46226820907461436</v>
      </c>
      <c r="T3370" s="358">
        <v>8.692491978012927E-2</v>
      </c>
      <c r="U3370" s="358">
        <v>0.67223492992662803</v>
      </c>
      <c r="V3370" s="361">
        <v>0</v>
      </c>
    </row>
    <row r="3371" spans="1:22" hidden="1" outlineLevel="1">
      <c r="A3371" s="65">
        <v>3362</v>
      </c>
      <c r="B3371" s="117">
        <v>1</v>
      </c>
      <c r="C3371" s="325">
        <v>9.1109955327995745E-5</v>
      </c>
      <c r="D3371" s="358">
        <v>8.7527527572677931E-5</v>
      </c>
      <c r="E3371" s="327">
        <v>8.7720915272402052E-5</v>
      </c>
      <c r="F3371" s="332">
        <v>0</v>
      </c>
      <c r="G3371" s="358">
        <v>0</v>
      </c>
      <c r="H3371" s="327">
        <v>0</v>
      </c>
      <c r="I3371" s="332">
        <v>9.1386489064826379E-5</v>
      </c>
      <c r="J3371" s="358">
        <v>0</v>
      </c>
      <c r="K3371" s="327">
        <v>0</v>
      </c>
      <c r="L3371" s="336">
        <v>2.3496792687798115E-6</v>
      </c>
      <c r="M3371" s="210">
        <v>1.1415525114155251E-4</v>
      </c>
      <c r="N3371" s="325">
        <v>0</v>
      </c>
      <c r="O3371" s="358">
        <v>0</v>
      </c>
      <c r="P3371" s="327">
        <v>0</v>
      </c>
      <c r="Q3371" s="332">
        <v>0.42873563218390809</v>
      </c>
      <c r="R3371" s="358">
        <v>0.3983552647394385</v>
      </c>
      <c r="S3371" s="327">
        <v>0.43028171217225214</v>
      </c>
      <c r="T3371" s="358">
        <v>6.2866277723053768E-2</v>
      </c>
      <c r="U3371" s="358">
        <v>0.63743103710137994</v>
      </c>
      <c r="V3371" s="361">
        <v>0</v>
      </c>
    </row>
    <row r="3372" spans="1:22" hidden="1" outlineLevel="1">
      <c r="A3372" s="65">
        <v>3363</v>
      </c>
      <c r="B3372" s="117">
        <v>1</v>
      </c>
      <c r="C3372" s="325">
        <v>8.8516099839135336E-5</v>
      </c>
      <c r="D3372" s="358">
        <v>8.4125191427582727E-5</v>
      </c>
      <c r="E3372" s="327">
        <v>8.4542621240793283E-5</v>
      </c>
      <c r="F3372" s="332">
        <v>0</v>
      </c>
      <c r="G3372" s="358">
        <v>0</v>
      </c>
      <c r="H3372" s="327">
        <v>0</v>
      </c>
      <c r="I3372" s="332">
        <v>1.0698906036857726E-4</v>
      </c>
      <c r="J3372" s="358">
        <v>0</v>
      </c>
      <c r="K3372" s="327">
        <v>0</v>
      </c>
      <c r="L3372" s="336">
        <v>1.1748396343899057E-6</v>
      </c>
      <c r="M3372" s="210">
        <v>1.1415525114155251E-4</v>
      </c>
      <c r="N3372" s="325">
        <v>0</v>
      </c>
      <c r="O3372" s="358">
        <v>0</v>
      </c>
      <c r="P3372" s="327">
        <v>0</v>
      </c>
      <c r="Q3372" s="332">
        <v>0.42873563218390809</v>
      </c>
      <c r="R3372" s="358">
        <v>0.40445775491923208</v>
      </c>
      <c r="S3372" s="327">
        <v>0.40344343779940356</v>
      </c>
      <c r="T3372" s="358">
        <v>5.7531535353876166E-2</v>
      </c>
      <c r="U3372" s="358">
        <v>0.60692113105327272</v>
      </c>
      <c r="V3372" s="361">
        <v>0</v>
      </c>
    </row>
    <row r="3373" spans="1:22" hidden="1" outlineLevel="1">
      <c r="A3373" s="65">
        <v>3364</v>
      </c>
      <c r="B3373" s="117">
        <v>1</v>
      </c>
      <c r="C3373" s="325">
        <v>8.8122333825163754E-5</v>
      </c>
      <c r="D3373" s="358">
        <v>8.3328072673588988E-5</v>
      </c>
      <c r="E3373" s="327">
        <v>8.3310221514251102E-5</v>
      </c>
      <c r="F3373" s="332">
        <v>0</v>
      </c>
      <c r="G3373" s="358">
        <v>0</v>
      </c>
      <c r="H3373" s="327">
        <v>0</v>
      </c>
      <c r="I3373" s="332">
        <v>1.1813375415697072E-4</v>
      </c>
      <c r="J3373" s="358">
        <v>0</v>
      </c>
      <c r="K3373" s="327">
        <v>0</v>
      </c>
      <c r="L3373" s="336">
        <v>1.409807561267887E-5</v>
      </c>
      <c r="M3373" s="210">
        <v>1.1415525114155251E-4</v>
      </c>
      <c r="N3373" s="325">
        <v>0</v>
      </c>
      <c r="O3373" s="358">
        <v>0</v>
      </c>
      <c r="P3373" s="327">
        <v>0</v>
      </c>
      <c r="Q3373" s="332">
        <v>0.39575596816976127</v>
      </c>
      <c r="R3373" s="358">
        <v>0.46260167848989409</v>
      </c>
      <c r="S3373" s="327">
        <v>0.41127549053036155</v>
      </c>
      <c r="T3373" s="358">
        <v>5.1150765069173536E-2</v>
      </c>
      <c r="U3373" s="358">
        <v>0.58827618846831831</v>
      </c>
      <c r="V3373" s="361">
        <v>0</v>
      </c>
    </row>
    <row r="3374" spans="1:22" hidden="1" outlineLevel="1">
      <c r="A3374" s="65">
        <v>3365</v>
      </c>
      <c r="B3374" s="117">
        <v>1</v>
      </c>
      <c r="C3374" s="325">
        <v>8.8653605431315887E-5</v>
      </c>
      <c r="D3374" s="358">
        <v>8.3522491881880148E-5</v>
      </c>
      <c r="E3374" s="327">
        <v>8.3738318261365751E-5</v>
      </c>
      <c r="F3374" s="332">
        <v>0</v>
      </c>
      <c r="G3374" s="358">
        <v>0</v>
      </c>
      <c r="H3374" s="327">
        <v>0</v>
      </c>
      <c r="I3374" s="332">
        <v>1.4710995800679369E-4</v>
      </c>
      <c r="J3374" s="358">
        <v>0</v>
      </c>
      <c r="K3374" s="327">
        <v>0</v>
      </c>
      <c r="L3374" s="336">
        <v>3.7594868300476983E-5</v>
      </c>
      <c r="M3374" s="210">
        <v>1.1415525114155251E-4</v>
      </c>
      <c r="N3374" s="325">
        <v>0</v>
      </c>
      <c r="O3374" s="358">
        <v>0</v>
      </c>
      <c r="P3374" s="327">
        <v>0</v>
      </c>
      <c r="Q3374" s="332">
        <v>0.42873563218390809</v>
      </c>
      <c r="R3374" s="358">
        <v>0.52505796324677145</v>
      </c>
      <c r="S3374" s="327">
        <v>0.39641316241414931</v>
      </c>
      <c r="T3374" s="358">
        <v>6.0042002351136214E-2</v>
      </c>
      <c r="U3374" s="358">
        <v>0.58409520134320725</v>
      </c>
      <c r="V3374" s="361">
        <v>0</v>
      </c>
    </row>
    <row r="3375" spans="1:22" hidden="1" outlineLevel="1">
      <c r="A3375" s="65">
        <v>3366</v>
      </c>
      <c r="B3375" s="117">
        <v>1</v>
      </c>
      <c r="C3375" s="325">
        <v>9.2159998031919962E-5</v>
      </c>
      <c r="D3375" s="358">
        <v>8.6166593114639855E-5</v>
      </c>
      <c r="E3375" s="327">
        <v>8.5100444274912373E-5</v>
      </c>
      <c r="F3375" s="332">
        <v>0</v>
      </c>
      <c r="G3375" s="358">
        <v>0</v>
      </c>
      <c r="H3375" s="327">
        <v>0</v>
      </c>
      <c r="I3375" s="332">
        <v>1.6494146806822325E-4</v>
      </c>
      <c r="J3375" s="358">
        <v>0</v>
      </c>
      <c r="K3375" s="327">
        <v>0</v>
      </c>
      <c r="L3375" s="336">
        <v>9.3987170751192462E-5</v>
      </c>
      <c r="M3375" s="210">
        <v>1.1415525114155251E-4</v>
      </c>
      <c r="N3375" s="325">
        <v>7.5360164645205336E-3</v>
      </c>
      <c r="O3375" s="358">
        <v>1.7189395390974103E-2</v>
      </c>
      <c r="P3375" s="327">
        <v>1.5829330617480056E-2</v>
      </c>
      <c r="Q3375" s="332">
        <v>0.32979664014146776</v>
      </c>
      <c r="R3375" s="358">
        <v>0.49839972846279124</v>
      </c>
      <c r="S3375" s="327">
        <v>0.33620427432090616</v>
      </c>
      <c r="T3375" s="358">
        <v>7.3117351295198973E-2</v>
      </c>
      <c r="U3375" s="358">
        <v>0.59437816967793977</v>
      </c>
      <c r="V3375" s="361">
        <v>0</v>
      </c>
    </row>
    <row r="3376" spans="1:22" hidden="1" outlineLevel="1">
      <c r="A3376" s="65">
        <v>3367</v>
      </c>
      <c r="B3376" s="117">
        <v>1</v>
      </c>
      <c r="C3376" s="325">
        <v>1.0309169261027384E-4</v>
      </c>
      <c r="D3376" s="358">
        <v>9.0054977280462951E-5</v>
      </c>
      <c r="E3376" s="327">
        <v>9.3338063499694279E-5</v>
      </c>
      <c r="F3376" s="332">
        <v>0</v>
      </c>
      <c r="G3376" s="358">
        <v>0</v>
      </c>
      <c r="H3376" s="327">
        <v>0</v>
      </c>
      <c r="I3376" s="332">
        <v>1.5602571303750847E-4</v>
      </c>
      <c r="J3376" s="358">
        <v>0</v>
      </c>
      <c r="K3376" s="327">
        <v>0</v>
      </c>
      <c r="L3376" s="336">
        <v>1.8210014333043539E-4</v>
      </c>
      <c r="M3376" s="210">
        <v>1.1415525114155251E-4</v>
      </c>
      <c r="N3376" s="325">
        <v>5.6896924307130038E-2</v>
      </c>
      <c r="O3376" s="358">
        <v>0.11805176465496139</v>
      </c>
      <c r="P3376" s="327">
        <v>9.4217533074114207E-2</v>
      </c>
      <c r="Q3376" s="332">
        <v>0.39575596816976127</v>
      </c>
      <c r="R3376" s="358">
        <v>0.41472970062114667</v>
      </c>
      <c r="S3376" s="327">
        <v>0.21341493852779514</v>
      </c>
      <c r="T3376" s="358">
        <v>8.692491978012927E-2</v>
      </c>
      <c r="U3376" s="358">
        <v>0.65743197551069466</v>
      </c>
      <c r="V3376" s="361">
        <v>0</v>
      </c>
    </row>
    <row r="3377" spans="1:22" hidden="1" outlineLevel="1">
      <c r="A3377" s="65">
        <v>3368</v>
      </c>
      <c r="B3377" s="117">
        <v>1</v>
      </c>
      <c r="C3377" s="325">
        <v>1.2323626186472471E-4</v>
      </c>
      <c r="D3377" s="358">
        <v>1.0875810511807205E-4</v>
      </c>
      <c r="E3377" s="327">
        <v>1.1182405939782693E-4</v>
      </c>
      <c r="F3377" s="332">
        <v>0</v>
      </c>
      <c r="G3377" s="358">
        <v>0</v>
      </c>
      <c r="H3377" s="327">
        <v>0</v>
      </c>
      <c r="I3377" s="332">
        <v>1.225916316723281E-4</v>
      </c>
      <c r="J3377" s="358">
        <v>0</v>
      </c>
      <c r="K3377" s="327">
        <v>0</v>
      </c>
      <c r="L3377" s="336">
        <v>1.5860335064263727E-4</v>
      </c>
      <c r="M3377" s="210">
        <v>1.1415525114155251E-4</v>
      </c>
      <c r="N3377" s="325">
        <v>0.13037308483620524</v>
      </c>
      <c r="O3377" s="358">
        <v>0.26174252151085675</v>
      </c>
      <c r="P3377" s="327">
        <v>0.2327203666288046</v>
      </c>
      <c r="Q3377" s="332">
        <v>0.36277630415561452</v>
      </c>
      <c r="R3377" s="358">
        <v>0.3947389693264074</v>
      </c>
      <c r="S3377" s="327">
        <v>0.18396035117287954</v>
      </c>
      <c r="T3377" s="358">
        <v>0.17740633447304363</v>
      </c>
      <c r="U3377" s="358">
        <v>0.76444264598312972</v>
      </c>
      <c r="V3377" s="361">
        <v>1.1056371399802263E-2</v>
      </c>
    </row>
    <row r="3378" spans="1:22" hidden="1" outlineLevel="1">
      <c r="A3378" s="65">
        <v>3369</v>
      </c>
      <c r="B3378" s="117">
        <v>1</v>
      </c>
      <c r="C3378" s="325">
        <v>1.4095573249344584E-4</v>
      </c>
      <c r="D3378" s="358">
        <v>1.2015107072393373E-4</v>
      </c>
      <c r="E3378" s="327">
        <v>1.2656096560153125E-4</v>
      </c>
      <c r="F3378" s="332">
        <v>0</v>
      </c>
      <c r="G3378" s="358">
        <v>0</v>
      </c>
      <c r="H3378" s="327">
        <v>0</v>
      </c>
      <c r="I3378" s="332">
        <v>7.5783917761075554E-5</v>
      </c>
      <c r="J3378" s="358">
        <v>0</v>
      </c>
      <c r="K3378" s="327">
        <v>0</v>
      </c>
      <c r="L3378" s="336">
        <v>1.4685495429873823E-4</v>
      </c>
      <c r="M3378" s="210">
        <v>1.1415525114155251E-4</v>
      </c>
      <c r="N3378" s="325">
        <v>0.22381968899625987</v>
      </c>
      <c r="O3378" s="358">
        <v>0.38844275754281504</v>
      </c>
      <c r="P3378" s="327">
        <v>0.30722485976145708</v>
      </c>
      <c r="Q3378" s="332">
        <v>0.296816976127321</v>
      </c>
      <c r="R3378" s="358">
        <v>0.40849428299140356</v>
      </c>
      <c r="S3378" s="327">
        <v>0.33633930875966078</v>
      </c>
      <c r="T3378" s="358">
        <v>0.31192552440956134</v>
      </c>
      <c r="U3378" s="358">
        <v>0.88173628479029731</v>
      </c>
      <c r="V3378" s="361">
        <v>9.7325385032923151E-2</v>
      </c>
    </row>
    <row r="3379" spans="1:22" hidden="1" outlineLevel="1">
      <c r="A3379" s="65">
        <v>3370</v>
      </c>
      <c r="B3379" s="117">
        <v>1</v>
      </c>
      <c r="C3379" s="325">
        <v>1.4699972829520011E-4</v>
      </c>
      <c r="D3379" s="358">
        <v>1.2532262166447844E-4</v>
      </c>
      <c r="E3379" s="327">
        <v>1.3677042438878066E-4</v>
      </c>
      <c r="F3379" s="332">
        <v>0</v>
      </c>
      <c r="G3379" s="358">
        <v>0</v>
      </c>
      <c r="H3379" s="327">
        <v>0</v>
      </c>
      <c r="I3379" s="332">
        <v>0</v>
      </c>
      <c r="J3379" s="358">
        <v>0</v>
      </c>
      <c r="K3379" s="327">
        <v>0</v>
      </c>
      <c r="L3379" s="336">
        <v>1.644775488145868E-4</v>
      </c>
      <c r="M3379" s="210">
        <v>1.1415525114155251E-4</v>
      </c>
      <c r="N3379" s="325">
        <v>0.27789060712919472</v>
      </c>
      <c r="O3379" s="358">
        <v>0.41923803762020706</v>
      </c>
      <c r="P3379" s="327">
        <v>0.3495689125308114</v>
      </c>
      <c r="Q3379" s="332">
        <v>0.42873563218390809</v>
      </c>
      <c r="R3379" s="358">
        <v>0.40880260187383921</v>
      </c>
      <c r="S3379" s="327">
        <v>0.50879633421154535</v>
      </c>
      <c r="T3379" s="358">
        <v>0.24456132664974997</v>
      </c>
      <c r="U3379" s="358">
        <v>0.86964532202308442</v>
      </c>
      <c r="V3379" s="361">
        <v>0.13642960703940538</v>
      </c>
    </row>
    <row r="3380" spans="1:22" hidden="1" outlineLevel="1">
      <c r="A3380" s="65">
        <v>3371</v>
      </c>
      <c r="B3380" s="117">
        <v>1</v>
      </c>
      <c r="C3380" s="325">
        <v>1.4753099990135225E-4</v>
      </c>
      <c r="D3380" s="358">
        <v>1.2143423749865535E-4</v>
      </c>
      <c r="E3380" s="327">
        <v>1.4018222573699741E-4</v>
      </c>
      <c r="F3380" s="332">
        <v>0</v>
      </c>
      <c r="G3380" s="358">
        <v>0</v>
      </c>
      <c r="H3380" s="327">
        <v>0</v>
      </c>
      <c r="I3380" s="332">
        <v>0</v>
      </c>
      <c r="J3380" s="358">
        <v>0</v>
      </c>
      <c r="K3380" s="327">
        <v>0</v>
      </c>
      <c r="L3380" s="336">
        <v>1.8797434150238492E-4</v>
      </c>
      <c r="M3380" s="210">
        <v>1.1415525114155251E-4</v>
      </c>
      <c r="N3380" s="325">
        <v>0.3419467470776193</v>
      </c>
      <c r="O3380" s="358">
        <v>0.528887980255065</v>
      </c>
      <c r="P3380" s="327">
        <v>0.35131871877905779</v>
      </c>
      <c r="Q3380" s="332">
        <v>0.56065428824049512</v>
      </c>
      <c r="R3380" s="358">
        <v>0.44292995869101492</v>
      </c>
      <c r="S3380" s="327">
        <v>0.5567676364574673</v>
      </c>
      <c r="T3380" s="358">
        <v>0.220398081801122</v>
      </c>
      <c r="U3380" s="358">
        <v>0.86682033072233389</v>
      </c>
      <c r="V3380" s="361">
        <v>0.20427031706470802</v>
      </c>
    </row>
    <row r="3381" spans="1:22" hidden="1" outlineLevel="1">
      <c r="A3381" s="65">
        <v>3372</v>
      </c>
      <c r="B3381" s="117">
        <v>1</v>
      </c>
      <c r="C3381" s="325">
        <v>1.4478713831193123E-4</v>
      </c>
      <c r="D3381" s="358">
        <v>1.2405889681058594E-4</v>
      </c>
      <c r="E3381" s="327">
        <v>1.3520073631602693E-4</v>
      </c>
      <c r="F3381" s="332">
        <v>0</v>
      </c>
      <c r="G3381" s="358">
        <v>0</v>
      </c>
      <c r="H3381" s="327">
        <v>0</v>
      </c>
      <c r="I3381" s="332">
        <v>0</v>
      </c>
      <c r="J3381" s="358">
        <v>0</v>
      </c>
      <c r="K3381" s="327">
        <v>0</v>
      </c>
      <c r="L3381" s="336">
        <v>2.0677177565262342E-4</v>
      </c>
      <c r="M3381" s="210">
        <v>1.1415525114155251E-4</v>
      </c>
      <c r="N3381" s="325">
        <v>0.39639446603378009</v>
      </c>
      <c r="O3381" s="358">
        <v>0.59606790526387998</v>
      </c>
      <c r="P3381" s="327">
        <v>0.3314508134802992</v>
      </c>
      <c r="Q3381" s="332">
        <v>0.46171529619805485</v>
      </c>
      <c r="R3381" s="358">
        <v>0.50537757576044751</v>
      </c>
      <c r="S3381" s="327">
        <v>0.65107294146901218</v>
      </c>
      <c r="T3381" s="358">
        <v>0.15324308962441557</v>
      </c>
      <c r="U3381" s="358">
        <v>0.81924747721769264</v>
      </c>
      <c r="V3381" s="361">
        <v>0.31759774218462639</v>
      </c>
    </row>
    <row r="3382" spans="1:22" hidden="1" outlineLevel="1">
      <c r="A3382" s="65">
        <v>3373</v>
      </c>
      <c r="B3382" s="117">
        <v>1</v>
      </c>
      <c r="C3382" s="325">
        <v>1.3502424126711203E-4</v>
      </c>
      <c r="D3382" s="358">
        <v>1.2409778065224417E-4</v>
      </c>
      <c r="E3382" s="327">
        <v>1.3025816478115778E-4</v>
      </c>
      <c r="F3382" s="332">
        <v>0</v>
      </c>
      <c r="G3382" s="358">
        <v>0</v>
      </c>
      <c r="H3382" s="327">
        <v>0</v>
      </c>
      <c r="I3382" s="332">
        <v>0</v>
      </c>
      <c r="J3382" s="358">
        <v>0</v>
      </c>
      <c r="K3382" s="327">
        <v>0</v>
      </c>
      <c r="L3382" s="336">
        <v>1.8797434150238492E-4</v>
      </c>
      <c r="M3382" s="210">
        <v>1.1415525114155251E-4</v>
      </c>
      <c r="N3382" s="325">
        <v>0.4018580779705575</v>
      </c>
      <c r="O3382" s="358">
        <v>0.61081265578059796</v>
      </c>
      <c r="P3382" s="327">
        <v>0.35882946592459308</v>
      </c>
      <c r="Q3382" s="332">
        <v>0.49469496021220166</v>
      </c>
      <c r="R3382" s="358">
        <v>0.48687550342747843</v>
      </c>
      <c r="S3382" s="327">
        <v>0.7277814571587663</v>
      </c>
      <c r="T3382" s="358">
        <v>9.5083937521224418E-2</v>
      </c>
      <c r="U3382" s="358">
        <v>0.73133374793833206</v>
      </c>
      <c r="V3382" s="361">
        <v>0.30933714706338195</v>
      </c>
    </row>
    <row r="3383" spans="1:22" hidden="1" outlineLevel="1">
      <c r="A3383" s="65">
        <v>3374</v>
      </c>
      <c r="B3383" s="117">
        <v>1</v>
      </c>
      <c r="C3383" s="325">
        <v>1.3591802761628562E-4</v>
      </c>
      <c r="D3383" s="358">
        <v>1.1989832575315523E-4</v>
      </c>
      <c r="E3383" s="327">
        <v>1.2413508403454824E-4</v>
      </c>
      <c r="F3383" s="332">
        <v>0</v>
      </c>
      <c r="G3383" s="358">
        <v>2.5557867563564954E-4</v>
      </c>
      <c r="H3383" s="327">
        <v>0</v>
      </c>
      <c r="I3383" s="332">
        <v>0</v>
      </c>
      <c r="J3383" s="358">
        <v>0</v>
      </c>
      <c r="K3383" s="327">
        <v>0</v>
      </c>
      <c r="L3383" s="336">
        <v>1.9032402077116473E-4</v>
      </c>
      <c r="M3383" s="210">
        <v>1.1415525114155251E-4</v>
      </c>
      <c r="N3383" s="325">
        <v>0.3438307511937494</v>
      </c>
      <c r="O3383" s="358">
        <v>0.57643752983423557</v>
      </c>
      <c r="P3383" s="327">
        <v>0.31051961425424091</v>
      </c>
      <c r="Q3383" s="332">
        <v>0.39575596816976127</v>
      </c>
      <c r="R3383" s="358">
        <v>0.50857219593773184</v>
      </c>
      <c r="S3383" s="327">
        <v>0.67301617597461316</v>
      </c>
      <c r="T3383" s="358">
        <v>8.5251275115289224E-2</v>
      </c>
      <c r="U3383" s="358">
        <v>0.71223680674525747</v>
      </c>
      <c r="V3383" s="361">
        <v>0.39040855149267362</v>
      </c>
    </row>
    <row r="3384" spans="1:22" hidden="1" outlineLevel="1">
      <c r="A3384" s="65">
        <v>3375</v>
      </c>
      <c r="B3384" s="117">
        <v>1</v>
      </c>
      <c r="C3384" s="325">
        <v>1.3881814556045727E-4</v>
      </c>
      <c r="D3384" s="358">
        <v>1.164765476872309E-4</v>
      </c>
      <c r="E3384" s="327">
        <v>1.3034897318206089E-4</v>
      </c>
      <c r="F3384" s="332">
        <v>0</v>
      </c>
      <c r="G3384" s="358">
        <v>3.0517727707179168E-4</v>
      </c>
      <c r="H3384" s="327">
        <v>0</v>
      </c>
      <c r="I3384" s="332">
        <v>0</v>
      </c>
      <c r="J3384" s="358">
        <v>0</v>
      </c>
      <c r="K3384" s="327">
        <v>0</v>
      </c>
      <c r="L3384" s="336">
        <v>2.1382081345896285E-4</v>
      </c>
      <c r="M3384" s="210">
        <v>1.1415525114155251E-4</v>
      </c>
      <c r="N3384" s="325">
        <v>0.28712222729823234</v>
      </c>
      <c r="O3384" s="358">
        <v>0.54179205837906563</v>
      </c>
      <c r="P3384" s="327">
        <v>0.2185207321556461</v>
      </c>
      <c r="Q3384" s="332">
        <v>0.32979664014146776</v>
      </c>
      <c r="R3384" s="358">
        <v>0.52774860244734667</v>
      </c>
      <c r="S3384" s="327">
        <v>0.58888071087016503</v>
      </c>
      <c r="T3384" s="358">
        <v>0.11725972933035488</v>
      </c>
      <c r="U3384" s="358">
        <v>0.75800166581741824</v>
      </c>
      <c r="V3384" s="361">
        <v>0.41711424625617927</v>
      </c>
    </row>
    <row r="3385" spans="1:22" hidden="1" outlineLevel="1">
      <c r="A3385" s="65">
        <v>3376</v>
      </c>
      <c r="B3385" s="117">
        <v>1</v>
      </c>
      <c r="C3385" s="325">
        <v>1.4011819843198249E-4</v>
      </c>
      <c r="D3385" s="358">
        <v>1.1777915638278164E-4</v>
      </c>
      <c r="E3385" s="327">
        <v>1.338645555598812E-4</v>
      </c>
      <c r="F3385" s="332">
        <v>0</v>
      </c>
      <c r="G3385" s="358">
        <v>2.6433137000673356E-4</v>
      </c>
      <c r="H3385" s="327">
        <v>0</v>
      </c>
      <c r="I3385" s="332">
        <v>0</v>
      </c>
      <c r="J3385" s="358">
        <v>0</v>
      </c>
      <c r="K3385" s="327">
        <v>0</v>
      </c>
      <c r="L3385" s="336">
        <v>2.2321953053408208E-4</v>
      </c>
      <c r="M3385" s="210">
        <v>1.1415525114155251E-4</v>
      </c>
      <c r="N3385" s="325">
        <v>0.19838563342850304</v>
      </c>
      <c r="O3385" s="358">
        <v>0.51251157823738314</v>
      </c>
      <c r="P3385" s="327">
        <v>0.20721894575781791</v>
      </c>
      <c r="Q3385" s="332">
        <v>0.23085764809902742</v>
      </c>
      <c r="R3385" s="358">
        <v>0.57231728271112925</v>
      </c>
      <c r="S3385" s="327">
        <v>0.71207514997954002</v>
      </c>
      <c r="T3385" s="358">
        <v>0.13315935364633522</v>
      </c>
      <c r="U3385" s="358">
        <v>0.77755060561861278</v>
      </c>
      <c r="V3385" s="361">
        <v>0.41428182408429265</v>
      </c>
    </row>
    <row r="3386" spans="1:22" hidden="1" outlineLevel="1">
      <c r="A3386" s="65">
        <v>3377</v>
      </c>
      <c r="B3386" s="117">
        <v>1</v>
      </c>
      <c r="C3386" s="325">
        <v>1.3873689225598693E-4</v>
      </c>
      <c r="D3386" s="358">
        <v>1.1859571705760448E-4</v>
      </c>
      <c r="E3386" s="327">
        <v>1.3413698076259053E-4</v>
      </c>
      <c r="F3386" s="332">
        <v>0</v>
      </c>
      <c r="G3386" s="358">
        <v>2.3924031280962642E-4</v>
      </c>
      <c r="H3386" s="327">
        <v>0</v>
      </c>
      <c r="I3386" s="332">
        <v>0</v>
      </c>
      <c r="J3386" s="358">
        <v>0</v>
      </c>
      <c r="K3386" s="327">
        <v>0</v>
      </c>
      <c r="L3386" s="336">
        <v>2.2321953053408208E-4</v>
      </c>
      <c r="M3386" s="210">
        <v>1.1415525114155251E-4</v>
      </c>
      <c r="N3386" s="325">
        <v>0.14374951406072919</v>
      </c>
      <c r="O3386" s="358">
        <v>0.34788929359381671</v>
      </c>
      <c r="P3386" s="327">
        <v>0.10929633523273277</v>
      </c>
      <c r="Q3386" s="332">
        <v>0.23085764809902742</v>
      </c>
      <c r="R3386" s="358">
        <v>0.77082126671262519</v>
      </c>
      <c r="S3386" s="327">
        <v>0.69734785630208218</v>
      </c>
      <c r="T3386" s="358">
        <v>0.14121376859587786</v>
      </c>
      <c r="U3386" s="358">
        <v>0.81201549948777096</v>
      </c>
      <c r="V3386" s="361">
        <v>0.33551605711028276</v>
      </c>
    </row>
    <row r="3387" spans="1:22" hidden="1" outlineLevel="1">
      <c r="A3387" s="65">
        <v>3378</v>
      </c>
      <c r="B3387" s="117">
        <v>1</v>
      </c>
      <c r="C3387" s="325">
        <v>1.3331167161904515E-4</v>
      </c>
      <c r="D3387" s="358">
        <v>1.2096763139875657E-4</v>
      </c>
      <c r="E3387" s="327">
        <v>1.3127002981979242E-4</v>
      </c>
      <c r="F3387" s="332">
        <v>0</v>
      </c>
      <c r="G3387" s="358">
        <v>2.4916003309685474E-4</v>
      </c>
      <c r="H3387" s="327">
        <v>0</v>
      </c>
      <c r="I3387" s="332">
        <v>1.0476012161089854E-4</v>
      </c>
      <c r="J3387" s="358">
        <v>0</v>
      </c>
      <c r="K3387" s="327">
        <v>0</v>
      </c>
      <c r="L3387" s="336">
        <v>1.644775488145868E-4</v>
      </c>
      <c r="M3387" s="210">
        <v>1.1415525114155251E-4</v>
      </c>
      <c r="N3387" s="325">
        <v>6.9708152296814943E-2</v>
      </c>
      <c r="O3387" s="358">
        <v>0.16671648912176165</v>
      </c>
      <c r="P3387" s="327">
        <v>6.5188452723629497E-2</v>
      </c>
      <c r="Q3387" s="332">
        <v>0.26383731211317418</v>
      </c>
      <c r="R3387" s="358">
        <v>0.72860961785790268</v>
      </c>
      <c r="S3387" s="327">
        <v>0.64730037882911184</v>
      </c>
      <c r="T3387" s="358">
        <v>0.13033507827441765</v>
      </c>
      <c r="U3387" s="358">
        <v>0.84275140483993816</v>
      </c>
      <c r="V3387" s="361">
        <v>0.2160657139799787</v>
      </c>
    </row>
    <row r="3388" spans="1:22" hidden="1" outlineLevel="1">
      <c r="A3388" s="65">
        <v>3379</v>
      </c>
      <c r="B3388" s="117">
        <v>1</v>
      </c>
      <c r="C3388" s="325">
        <v>1.2869898402680663E-4</v>
      </c>
      <c r="D3388" s="358">
        <v>1.1836241400765511E-4</v>
      </c>
      <c r="E3388" s="327">
        <v>1.2659988348763258E-4</v>
      </c>
      <c r="F3388" s="332">
        <v>0</v>
      </c>
      <c r="G3388" s="358">
        <v>1.9080873728962878E-4</v>
      </c>
      <c r="H3388" s="327">
        <v>0</v>
      </c>
      <c r="I3388" s="332">
        <v>1.225916316723281E-4</v>
      </c>
      <c r="J3388" s="358">
        <v>0</v>
      </c>
      <c r="K3388" s="327">
        <v>0</v>
      </c>
      <c r="L3388" s="336">
        <v>1.1748396343899057E-4</v>
      </c>
      <c r="M3388" s="210">
        <v>1.1415525114155251E-4</v>
      </c>
      <c r="N3388" s="325">
        <v>2.5999256802595842E-2</v>
      </c>
      <c r="O3388" s="358">
        <v>3.1689178301467238E-2</v>
      </c>
      <c r="P3388" s="327">
        <v>2.0909860513420073E-2</v>
      </c>
      <c r="Q3388" s="332">
        <v>0.23085764809902742</v>
      </c>
      <c r="R3388" s="358">
        <v>0.6469262117944784</v>
      </c>
      <c r="S3388" s="327">
        <v>0.470876696007614</v>
      </c>
      <c r="T3388" s="358">
        <v>0.12981206431665512</v>
      </c>
      <c r="U3388" s="358">
        <v>0.84331640310008837</v>
      </c>
      <c r="V3388" s="361">
        <v>8.0567523396018026E-2</v>
      </c>
    </row>
    <row r="3389" spans="1:22" hidden="1" outlineLevel="1">
      <c r="A3389" s="65">
        <v>3380</v>
      </c>
      <c r="B3389" s="117">
        <v>1</v>
      </c>
      <c r="C3389" s="325">
        <v>1.2636763921392729E-4</v>
      </c>
      <c r="D3389" s="358">
        <v>1.2232856585679466E-4</v>
      </c>
      <c r="E3389" s="327">
        <v>1.2534153850368953E-4</v>
      </c>
      <c r="F3389" s="332">
        <v>0</v>
      </c>
      <c r="G3389" s="358">
        <v>0</v>
      </c>
      <c r="H3389" s="327">
        <v>0</v>
      </c>
      <c r="I3389" s="332">
        <v>1.1144693788393462E-4</v>
      </c>
      <c r="J3389" s="358">
        <v>0</v>
      </c>
      <c r="K3389" s="327">
        <v>0</v>
      </c>
      <c r="L3389" s="336">
        <v>8.811297257924293E-5</v>
      </c>
      <c r="M3389" s="210">
        <v>1.1415525114155251E-4</v>
      </c>
      <c r="N3389" s="325">
        <v>9.420020580650667E-4</v>
      </c>
      <c r="O3389" s="358">
        <v>6.0400642312313704E-4</v>
      </c>
      <c r="P3389" s="327">
        <v>8.4319853055029128E-4</v>
      </c>
      <c r="Q3389" s="332">
        <v>0.26383731211317418</v>
      </c>
      <c r="R3389" s="358">
        <v>0.4985303940823918</v>
      </c>
      <c r="S3389" s="327">
        <v>0.48316491285906948</v>
      </c>
      <c r="T3389" s="358">
        <v>0.17740633447304363</v>
      </c>
      <c r="U3389" s="358">
        <v>0.85698936099572154</v>
      </c>
      <c r="V3389" s="361">
        <v>1.4751498977142688E-2</v>
      </c>
    </row>
    <row r="3390" spans="1:22" hidden="1" outlineLevel="1">
      <c r="A3390" s="65">
        <v>3381</v>
      </c>
      <c r="B3390" s="117">
        <v>1</v>
      </c>
      <c r="C3390" s="325">
        <v>1.2282374508818306E-4</v>
      </c>
      <c r="D3390" s="358">
        <v>1.3101910446740929E-4</v>
      </c>
      <c r="E3390" s="327">
        <v>1.269890623486459E-4</v>
      </c>
      <c r="F3390" s="332">
        <v>0</v>
      </c>
      <c r="G3390" s="358">
        <v>0</v>
      </c>
      <c r="H3390" s="327">
        <v>0</v>
      </c>
      <c r="I3390" s="332">
        <v>1.0698906036857726E-4</v>
      </c>
      <c r="J3390" s="358">
        <v>0</v>
      </c>
      <c r="K3390" s="327">
        <v>0</v>
      </c>
      <c r="L3390" s="336">
        <v>5.8741981719495287E-5</v>
      </c>
      <c r="M3390" s="210">
        <v>1.1415525114155251E-4</v>
      </c>
      <c r="N3390" s="325">
        <v>0</v>
      </c>
      <c r="O3390" s="358">
        <v>0</v>
      </c>
      <c r="P3390" s="327">
        <v>0</v>
      </c>
      <c r="Q3390" s="332">
        <v>0.19787798408488064</v>
      </c>
      <c r="R3390" s="358">
        <v>0.45867613383636913</v>
      </c>
      <c r="S3390" s="327">
        <v>0.50492248192178169</v>
      </c>
      <c r="T3390" s="358">
        <v>0.18253187125911621</v>
      </c>
      <c r="U3390" s="358">
        <v>0.86908032376293431</v>
      </c>
      <c r="V3390" s="361">
        <v>0</v>
      </c>
    </row>
    <row r="3391" spans="1:22" hidden="1" outlineLevel="1">
      <c r="A3391" s="65">
        <v>3382</v>
      </c>
      <c r="B3391" s="117">
        <v>1</v>
      </c>
      <c r="C3391" s="325">
        <v>1.2198621102671969E-4</v>
      </c>
      <c r="D3391" s="358">
        <v>1.2475880596043409E-4</v>
      </c>
      <c r="E3391" s="327">
        <v>1.2575666262210373E-4</v>
      </c>
      <c r="F3391" s="332">
        <v>0</v>
      </c>
      <c r="G3391" s="358">
        <v>0</v>
      </c>
      <c r="H3391" s="327">
        <v>0</v>
      </c>
      <c r="I3391" s="332">
        <v>1.15904815399292E-4</v>
      </c>
      <c r="J3391" s="358">
        <v>0</v>
      </c>
      <c r="K3391" s="327">
        <v>0</v>
      </c>
      <c r="L3391" s="336">
        <v>3.7594868300476983E-5</v>
      </c>
      <c r="M3391" s="210">
        <v>1.1415525114155251E-4</v>
      </c>
      <c r="N3391" s="325">
        <v>0</v>
      </c>
      <c r="O3391" s="358">
        <v>0</v>
      </c>
      <c r="P3391" s="327">
        <v>0</v>
      </c>
      <c r="Q3391" s="332">
        <v>0.16489832007073388</v>
      </c>
      <c r="R3391" s="358">
        <v>0.45014060995823912</v>
      </c>
      <c r="S3391" s="327">
        <v>0.52506806700626241</v>
      </c>
      <c r="T3391" s="358">
        <v>0.18922644991847631</v>
      </c>
      <c r="U3391" s="358">
        <v>0.83348543337347603</v>
      </c>
      <c r="V3391" s="361">
        <v>0</v>
      </c>
    </row>
    <row r="3392" spans="1:22" hidden="1" outlineLevel="1">
      <c r="A3392" s="65">
        <v>3383</v>
      </c>
      <c r="B3392" s="117">
        <v>1</v>
      </c>
      <c r="C3392" s="325">
        <v>1.1030448594556279E-4</v>
      </c>
      <c r="D3392" s="358">
        <v>1.1507672938753458E-4</v>
      </c>
      <c r="E3392" s="327">
        <v>1.1397751576210061E-4</v>
      </c>
      <c r="F3392" s="332">
        <v>0</v>
      </c>
      <c r="G3392" s="358">
        <v>0</v>
      </c>
      <c r="H3392" s="327">
        <v>0</v>
      </c>
      <c r="I3392" s="332">
        <v>1.0921799912625594E-4</v>
      </c>
      <c r="J3392" s="358">
        <v>0</v>
      </c>
      <c r="K3392" s="327">
        <v>0</v>
      </c>
      <c r="L3392" s="336">
        <v>2.3496792687798115E-5</v>
      </c>
      <c r="M3392" s="210">
        <v>1.1415525114155251E-4</v>
      </c>
      <c r="N3392" s="325">
        <v>0</v>
      </c>
      <c r="O3392" s="358">
        <v>0</v>
      </c>
      <c r="P3392" s="327">
        <v>0</v>
      </c>
      <c r="Q3392" s="332">
        <v>0.13191865605658709</v>
      </c>
      <c r="R3392" s="358">
        <v>0.44891333588148757</v>
      </c>
      <c r="S3392" s="327">
        <v>0.53749131829647256</v>
      </c>
      <c r="T3392" s="358">
        <v>0.15052341704405056</v>
      </c>
      <c r="U3392" s="358">
        <v>0.75788866616538819</v>
      </c>
      <c r="V3392" s="361">
        <v>0</v>
      </c>
    </row>
    <row r="3393" spans="1:22" hidden="1" outlineLevel="1">
      <c r="A3393" s="65">
        <v>3384</v>
      </c>
      <c r="B3393" s="117">
        <v>1</v>
      </c>
      <c r="C3393" s="325">
        <v>1.0178538948455859E-4</v>
      </c>
      <c r="D3393" s="358">
        <v>1.0331436728591972E-4</v>
      </c>
      <c r="E3393" s="327">
        <v>1.017832447836833E-4</v>
      </c>
      <c r="F3393" s="332">
        <v>0</v>
      </c>
      <c r="G3393" s="358">
        <v>0</v>
      </c>
      <c r="H3393" s="327">
        <v>0</v>
      </c>
      <c r="I3393" s="332">
        <v>1.0253118285321984E-4</v>
      </c>
      <c r="J3393" s="358">
        <v>0</v>
      </c>
      <c r="K3393" s="327">
        <v>0</v>
      </c>
      <c r="L3393" s="336">
        <v>9.3987170751192458E-6</v>
      </c>
      <c r="M3393" s="210">
        <v>1.1415525114155251E-4</v>
      </c>
      <c r="N3393" s="325">
        <v>0</v>
      </c>
      <c r="O3393" s="358">
        <v>0</v>
      </c>
      <c r="P3393" s="327">
        <v>0</v>
      </c>
      <c r="Q3393" s="332">
        <v>0.13191865605658709</v>
      </c>
      <c r="R3393" s="358">
        <v>0.4801418940733948</v>
      </c>
      <c r="S3393" s="327">
        <v>0.51721069877323722</v>
      </c>
      <c r="T3393" s="358">
        <v>0.10115089943126955</v>
      </c>
      <c r="U3393" s="358">
        <v>0.70330983423488536</v>
      </c>
      <c r="V3393" s="361">
        <v>0</v>
      </c>
    </row>
    <row r="3394" spans="1:22" hidden="1" outlineLevel="1">
      <c r="A3394" s="65">
        <v>3385</v>
      </c>
      <c r="B3394" s="117">
        <v>1</v>
      </c>
      <c r="C3394" s="325">
        <v>9.5572636819673667E-5</v>
      </c>
      <c r="D3394" s="358">
        <v>9.3632290713020199E-5</v>
      </c>
      <c r="E3394" s="327">
        <v>9.2079718515751221E-5</v>
      </c>
      <c r="F3394" s="332">
        <v>0</v>
      </c>
      <c r="G3394" s="358">
        <v>0</v>
      </c>
      <c r="H3394" s="327">
        <v>0</v>
      </c>
      <c r="I3394" s="332">
        <v>1.1813375415697072E-4</v>
      </c>
      <c r="J3394" s="358">
        <v>0</v>
      </c>
      <c r="K3394" s="327">
        <v>0</v>
      </c>
      <c r="L3394" s="336">
        <v>5.8741981719495289E-6</v>
      </c>
      <c r="M3394" s="210">
        <v>1.1415525114155251E-4</v>
      </c>
      <c r="N3394" s="325">
        <v>0</v>
      </c>
      <c r="O3394" s="358">
        <v>0</v>
      </c>
      <c r="P3394" s="327">
        <v>0</v>
      </c>
      <c r="Q3394" s="332">
        <v>9.8938992042440319E-2</v>
      </c>
      <c r="R3394" s="358">
        <v>0.46535775589221307</v>
      </c>
      <c r="S3394" s="327">
        <v>0.48027853099949319</v>
      </c>
      <c r="T3394" s="358">
        <v>7.8452093664376596E-2</v>
      </c>
      <c r="U3394" s="358">
        <v>0.66375995602437621</v>
      </c>
      <c r="V3394" s="361">
        <v>0</v>
      </c>
    </row>
    <row r="3395" spans="1:22" hidden="1" outlineLevel="1">
      <c r="A3395" s="65">
        <v>3386</v>
      </c>
      <c r="B3395" s="117">
        <v>1</v>
      </c>
      <c r="C3395" s="325">
        <v>9.0047412115691481E-5</v>
      </c>
      <c r="D3395" s="358">
        <v>8.7508085651848816E-5</v>
      </c>
      <c r="E3395" s="327">
        <v>8.5995555655243001E-5</v>
      </c>
      <c r="F3395" s="332">
        <v>0</v>
      </c>
      <c r="G3395" s="358">
        <v>0</v>
      </c>
      <c r="H3395" s="327">
        <v>0</v>
      </c>
      <c r="I3395" s="332">
        <v>1.2482057043000677E-4</v>
      </c>
      <c r="J3395" s="358">
        <v>0</v>
      </c>
      <c r="K3395" s="327">
        <v>0</v>
      </c>
      <c r="L3395" s="336">
        <v>2.3496792687798115E-6</v>
      </c>
      <c r="M3395" s="210">
        <v>1.1415525114155251E-4</v>
      </c>
      <c r="N3395" s="325">
        <v>0</v>
      </c>
      <c r="O3395" s="358">
        <v>0</v>
      </c>
      <c r="P3395" s="327">
        <v>0</v>
      </c>
      <c r="Q3395" s="332">
        <v>9.8938992042440319E-2</v>
      </c>
      <c r="R3395" s="358">
        <v>0.44927747006614249</v>
      </c>
      <c r="S3395" s="327">
        <v>0.48285264226425012</v>
      </c>
      <c r="T3395" s="358">
        <v>6.1715647015976254E-2</v>
      </c>
      <c r="U3395" s="358">
        <v>0.64082102666228058</v>
      </c>
      <c r="V3395" s="361">
        <v>0</v>
      </c>
    </row>
    <row r="3396" spans="1:22" hidden="1" outlineLevel="1">
      <c r="A3396" s="65">
        <v>3387</v>
      </c>
      <c r="B3396" s="117">
        <v>1</v>
      </c>
      <c r="C3396" s="325">
        <v>8.7359802813980687E-5</v>
      </c>
      <c r="D3396" s="358">
        <v>8.3872446456804224E-5</v>
      </c>
      <c r="E3396" s="327">
        <v>8.2635644821828011E-5</v>
      </c>
      <c r="F3396" s="332">
        <v>0</v>
      </c>
      <c r="G3396" s="358">
        <v>0</v>
      </c>
      <c r="H3396" s="327">
        <v>0</v>
      </c>
      <c r="I3396" s="332">
        <v>1.15904815399292E-4</v>
      </c>
      <c r="J3396" s="358">
        <v>0</v>
      </c>
      <c r="K3396" s="327">
        <v>0</v>
      </c>
      <c r="L3396" s="336">
        <v>1.1748396343899057E-6</v>
      </c>
      <c r="M3396" s="210">
        <v>1.1415525114155251E-4</v>
      </c>
      <c r="N3396" s="325">
        <v>0</v>
      </c>
      <c r="O3396" s="358">
        <v>0</v>
      </c>
      <c r="P3396" s="327">
        <v>0</v>
      </c>
      <c r="Q3396" s="332">
        <v>9.8938992042440319E-2</v>
      </c>
      <c r="R3396" s="358">
        <v>0.44417698712295706</v>
      </c>
      <c r="S3396" s="327">
        <v>0.43761580122390698</v>
      </c>
      <c r="T3396" s="358">
        <v>5.8472960477848689E-2</v>
      </c>
      <c r="U3396" s="358">
        <v>0.62940806180724795</v>
      </c>
      <c r="V3396" s="361">
        <v>0</v>
      </c>
    </row>
    <row r="3397" spans="1:22" hidden="1" outlineLevel="1">
      <c r="A3397" s="65">
        <v>3388</v>
      </c>
      <c r="B3397" s="117">
        <v>1</v>
      </c>
      <c r="C3397" s="325">
        <v>8.6578521040227548E-5</v>
      </c>
      <c r="D3397" s="358">
        <v>8.3211421148614301E-5</v>
      </c>
      <c r="E3397" s="327">
        <v>8.087136731856763E-5</v>
      </c>
      <c r="F3397" s="332">
        <v>0</v>
      </c>
      <c r="G3397" s="358">
        <v>0</v>
      </c>
      <c r="H3397" s="327">
        <v>0</v>
      </c>
      <c r="I3397" s="332">
        <v>1.1144693788393462E-4</v>
      </c>
      <c r="J3397" s="358">
        <v>0</v>
      </c>
      <c r="K3397" s="327">
        <v>0</v>
      </c>
      <c r="L3397" s="336">
        <v>1.409807561267887E-5</v>
      </c>
      <c r="M3397" s="210">
        <v>1.1415525114155251E-4</v>
      </c>
      <c r="N3397" s="325">
        <v>0</v>
      </c>
      <c r="O3397" s="358">
        <v>0</v>
      </c>
      <c r="P3397" s="327">
        <v>0</v>
      </c>
      <c r="Q3397" s="332">
        <v>9.8938992042440319E-2</v>
      </c>
      <c r="R3397" s="358">
        <v>0.40355192872833551</v>
      </c>
      <c r="S3397" s="327">
        <v>0.34360588059193825</v>
      </c>
      <c r="T3397" s="358">
        <v>5.9309782810268705E-2</v>
      </c>
      <c r="U3397" s="358">
        <v>0.62714806876664742</v>
      </c>
      <c r="V3397" s="361">
        <v>0</v>
      </c>
    </row>
    <row r="3398" spans="1:22" hidden="1" outlineLevel="1">
      <c r="A3398" s="65">
        <v>3389</v>
      </c>
      <c r="B3398" s="117">
        <v>1</v>
      </c>
      <c r="C3398" s="325">
        <v>8.7328551543030568E-5</v>
      </c>
      <c r="D3398" s="358">
        <v>8.4027981823437141E-5</v>
      </c>
      <c r="E3398" s="327">
        <v>8.1701615555396053E-5</v>
      </c>
      <c r="F3398" s="332">
        <v>0</v>
      </c>
      <c r="G3398" s="358">
        <v>0</v>
      </c>
      <c r="H3398" s="327">
        <v>0</v>
      </c>
      <c r="I3398" s="332">
        <v>1.1813375415697072E-4</v>
      </c>
      <c r="J3398" s="358">
        <v>0</v>
      </c>
      <c r="K3398" s="327">
        <v>0</v>
      </c>
      <c r="L3398" s="336">
        <v>3.7594868300476983E-5</v>
      </c>
      <c r="M3398" s="210">
        <v>1.1415525114155251E-4</v>
      </c>
      <c r="N3398" s="325">
        <v>0</v>
      </c>
      <c r="O3398" s="358">
        <v>3.7392648307755914E-4</v>
      </c>
      <c r="P3398" s="327">
        <v>0</v>
      </c>
      <c r="Q3398" s="332">
        <v>9.8938992042440319E-2</v>
      </c>
      <c r="R3398" s="358">
        <v>0.3569614963315037</v>
      </c>
      <c r="S3398" s="327">
        <v>0.33286213049933683</v>
      </c>
      <c r="T3398" s="358">
        <v>5.9100577227163699E-2</v>
      </c>
      <c r="U3398" s="358">
        <v>0.62737406807070761</v>
      </c>
      <c r="V3398" s="361">
        <v>0</v>
      </c>
    </row>
    <row r="3399" spans="1:22" hidden="1" outlineLevel="1">
      <c r="A3399" s="65">
        <v>3390</v>
      </c>
      <c r="B3399" s="117">
        <v>1</v>
      </c>
      <c r="C3399" s="325">
        <v>9.049743041737329E-5</v>
      </c>
      <c r="D3399" s="358">
        <v>8.5194497073184071E-5</v>
      </c>
      <c r="E3399" s="327">
        <v>8.3336166771651993E-5</v>
      </c>
      <c r="F3399" s="332">
        <v>0</v>
      </c>
      <c r="G3399" s="358">
        <v>0</v>
      </c>
      <c r="H3399" s="327">
        <v>0</v>
      </c>
      <c r="I3399" s="332">
        <v>1.1813375415697072E-4</v>
      </c>
      <c r="J3399" s="358">
        <v>0</v>
      </c>
      <c r="K3399" s="327">
        <v>0</v>
      </c>
      <c r="L3399" s="336">
        <v>9.3987170751192462E-5</v>
      </c>
      <c r="M3399" s="210">
        <v>1.1415525114155251E-4</v>
      </c>
      <c r="N3399" s="325">
        <v>4.1448090554862937E-3</v>
      </c>
      <c r="O3399" s="358">
        <v>2.6118337353775532E-2</v>
      </c>
      <c r="P3399" s="327">
        <v>1.3377774655246524E-2</v>
      </c>
      <c r="Q3399" s="332">
        <v>0.13191865605658709</v>
      </c>
      <c r="R3399" s="358">
        <v>0.3242019554876997</v>
      </c>
      <c r="S3399" s="327">
        <v>0.34277878774416748</v>
      </c>
      <c r="T3399" s="358">
        <v>7.5837023875564041E-2</v>
      </c>
      <c r="U3399" s="358">
        <v>0.6443240158752116</v>
      </c>
      <c r="V3399" s="361">
        <v>0</v>
      </c>
    </row>
    <row r="3400" spans="1:22" hidden="1" outlineLevel="1">
      <c r="A3400" s="65">
        <v>3391</v>
      </c>
      <c r="B3400" s="117">
        <v>1</v>
      </c>
      <c r="C3400" s="325">
        <v>1.0098535694823538E-4</v>
      </c>
      <c r="D3400" s="358">
        <v>9.1493679421817499E-5</v>
      </c>
      <c r="E3400" s="327">
        <v>9.1314333422425019E-5</v>
      </c>
      <c r="F3400" s="332">
        <v>0</v>
      </c>
      <c r="G3400" s="358">
        <v>0</v>
      </c>
      <c r="H3400" s="327">
        <v>0</v>
      </c>
      <c r="I3400" s="332">
        <v>1.136758766416133E-4</v>
      </c>
      <c r="J3400" s="358">
        <v>0</v>
      </c>
      <c r="K3400" s="327">
        <v>0</v>
      </c>
      <c r="L3400" s="336">
        <v>1.8210014333043539E-4</v>
      </c>
      <c r="M3400" s="210">
        <v>1.1415525114155251E-4</v>
      </c>
      <c r="N3400" s="325">
        <v>4.2013291789701979E-2</v>
      </c>
      <c r="O3400" s="358">
        <v>0.15710425060286995</v>
      </c>
      <c r="P3400" s="327">
        <v>5.9732355122874267E-2</v>
      </c>
      <c r="Q3400" s="332">
        <v>0.13191865605658709</v>
      </c>
      <c r="R3400" s="358">
        <v>0.30743839286777658</v>
      </c>
      <c r="S3400" s="327">
        <v>0.3070788161344582</v>
      </c>
      <c r="T3400" s="358">
        <v>0.10000026872419203</v>
      </c>
      <c r="U3400" s="358">
        <v>0.68116190243700026</v>
      </c>
      <c r="V3400" s="361">
        <v>4.4149139988107124E-3</v>
      </c>
    </row>
    <row r="3401" spans="1:22" hidden="1" outlineLevel="1">
      <c r="A3401" s="65">
        <v>3392</v>
      </c>
      <c r="B3401" s="117">
        <v>1</v>
      </c>
      <c r="C3401" s="325">
        <v>1.2176120187587879E-4</v>
      </c>
      <c r="D3401" s="358">
        <v>1.0794154444324919E-4</v>
      </c>
      <c r="E3401" s="327">
        <v>1.1031923446857543E-4</v>
      </c>
      <c r="F3401" s="332">
        <v>0</v>
      </c>
      <c r="G3401" s="358">
        <v>0</v>
      </c>
      <c r="H3401" s="327">
        <v>0</v>
      </c>
      <c r="I3401" s="332">
        <v>1.0476012161089854E-4</v>
      </c>
      <c r="J3401" s="358">
        <v>0</v>
      </c>
      <c r="K3401" s="327">
        <v>0</v>
      </c>
      <c r="L3401" s="336">
        <v>1.5860335064263727E-4</v>
      </c>
      <c r="M3401" s="210">
        <v>1.1415525114155251E-4</v>
      </c>
      <c r="N3401" s="325">
        <v>9.1374199632311484E-2</v>
      </c>
      <c r="O3401" s="358">
        <v>0.34693934816762578</v>
      </c>
      <c r="P3401" s="327">
        <v>0.1352873325928618</v>
      </c>
      <c r="Q3401" s="332">
        <v>0.13191865605658709</v>
      </c>
      <c r="R3401" s="358">
        <v>0.2875915558637468</v>
      </c>
      <c r="S3401" s="327">
        <v>0.32767170625251302</v>
      </c>
      <c r="T3401" s="358">
        <v>0.25564922255431516</v>
      </c>
      <c r="U3401" s="358">
        <v>0.77834160318282308</v>
      </c>
      <c r="V3401" s="361">
        <v>6.7510896985341642E-2</v>
      </c>
    </row>
    <row r="3402" spans="1:22" hidden="1" outlineLevel="1">
      <c r="A3402" s="65">
        <v>3393</v>
      </c>
      <c r="B3402" s="117">
        <v>1</v>
      </c>
      <c r="C3402" s="325">
        <v>1.3841187903810564E-4</v>
      </c>
      <c r="D3402" s="358">
        <v>1.2118149252787684E-4</v>
      </c>
      <c r="E3402" s="327">
        <v>1.2702798023474723E-4</v>
      </c>
      <c r="F3402" s="332">
        <v>0</v>
      </c>
      <c r="G3402" s="358">
        <v>0</v>
      </c>
      <c r="H3402" s="327">
        <v>0</v>
      </c>
      <c r="I3402" s="332">
        <v>8.6928611549469016E-5</v>
      </c>
      <c r="J3402" s="358">
        <v>0</v>
      </c>
      <c r="K3402" s="327">
        <v>0</v>
      </c>
      <c r="L3402" s="336">
        <v>1.4685495429873823E-4</v>
      </c>
      <c r="M3402" s="210">
        <v>1.1415525114155251E-4</v>
      </c>
      <c r="N3402" s="325">
        <v>0.1622127543988045</v>
      </c>
      <c r="O3402" s="358">
        <v>0.49914446211196783</v>
      </c>
      <c r="P3402" s="327">
        <v>0.24577438707795501</v>
      </c>
      <c r="Q3402" s="332">
        <v>0.13191865605658709</v>
      </c>
      <c r="R3402" s="358">
        <v>0.35819366836027711</v>
      </c>
      <c r="S3402" s="327">
        <v>0.31950206742466836</v>
      </c>
      <c r="T3402" s="358">
        <v>0.29226019959769095</v>
      </c>
      <c r="U3402" s="358">
        <v>0.90659620823690312</v>
      </c>
      <c r="V3402" s="361">
        <v>0.13066551340119917</v>
      </c>
    </row>
    <row r="3403" spans="1:22" hidden="1" outlineLevel="1">
      <c r="A3403" s="65">
        <v>3394</v>
      </c>
      <c r="B3403" s="117">
        <v>1</v>
      </c>
      <c r="C3403" s="325">
        <v>1.439558545046579E-4</v>
      </c>
      <c r="D3403" s="358">
        <v>1.2298959116498458E-4</v>
      </c>
      <c r="E3403" s="327">
        <v>1.3398130921818521E-4</v>
      </c>
      <c r="F3403" s="332">
        <v>0</v>
      </c>
      <c r="G3403" s="358">
        <v>0</v>
      </c>
      <c r="H3403" s="327">
        <v>0</v>
      </c>
      <c r="I3403" s="332">
        <v>7.3554979003396872E-5</v>
      </c>
      <c r="J3403" s="358">
        <v>0</v>
      </c>
      <c r="K3403" s="327">
        <v>0</v>
      </c>
      <c r="L3403" s="336">
        <v>1.644775488145868E-4</v>
      </c>
      <c r="M3403" s="210">
        <v>1.1415525114155251E-4</v>
      </c>
      <c r="N3403" s="325">
        <v>0.25923896637950633</v>
      </c>
      <c r="O3403" s="358">
        <v>0.57833573479593703</v>
      </c>
      <c r="P3403" s="327">
        <v>0.25051653232552745</v>
      </c>
      <c r="Q3403" s="332">
        <v>0.13191865605658709</v>
      </c>
      <c r="R3403" s="358">
        <v>0.47282284431243304</v>
      </c>
      <c r="S3403" s="327">
        <v>0.33906531303682036</v>
      </c>
      <c r="T3403" s="358">
        <v>0.2912141716821659</v>
      </c>
      <c r="U3403" s="358">
        <v>0.9189131703081761</v>
      </c>
      <c r="V3403" s="361">
        <v>0.3618094855738373</v>
      </c>
    </row>
    <row r="3404" spans="1:22" hidden="1" outlineLevel="1">
      <c r="A3404" s="65">
        <v>3395</v>
      </c>
      <c r="B3404" s="117">
        <v>1</v>
      </c>
      <c r="C3404" s="325">
        <v>1.4546216576445393E-4</v>
      </c>
      <c r="D3404" s="358">
        <v>1.1486286825841432E-4</v>
      </c>
      <c r="E3404" s="327">
        <v>1.3429265230699585E-4</v>
      </c>
      <c r="F3404" s="332">
        <v>0</v>
      </c>
      <c r="G3404" s="358">
        <v>0</v>
      </c>
      <c r="H3404" s="327">
        <v>0</v>
      </c>
      <c r="I3404" s="332">
        <v>0</v>
      </c>
      <c r="J3404" s="358">
        <v>0</v>
      </c>
      <c r="K3404" s="327">
        <v>0</v>
      </c>
      <c r="L3404" s="336">
        <v>1.8797434150238492E-4</v>
      </c>
      <c r="M3404" s="210">
        <v>1.1415525114155251E-4</v>
      </c>
      <c r="N3404" s="325">
        <v>0.3197154985072837</v>
      </c>
      <c r="O3404" s="358">
        <v>0.63870461005512114</v>
      </c>
      <c r="P3404" s="327">
        <v>0.32289625845588715</v>
      </c>
      <c r="Q3404" s="332">
        <v>0.19787798408488064</v>
      </c>
      <c r="R3404" s="358">
        <v>0.56797036103863197</v>
      </c>
      <c r="S3404" s="327">
        <v>0.3926743445631401</v>
      </c>
      <c r="T3404" s="358">
        <v>0.26882917428993047</v>
      </c>
      <c r="U3404" s="358">
        <v>0.89744323642247115</v>
      </c>
      <c r="V3404" s="361">
        <v>0.5035603817070573</v>
      </c>
    </row>
    <row r="3405" spans="1:22" hidden="1" outlineLevel="1">
      <c r="A3405" s="65">
        <v>3396</v>
      </c>
      <c r="B3405" s="117">
        <v>1</v>
      </c>
      <c r="C3405" s="325">
        <v>1.4554966932311429E-4</v>
      </c>
      <c r="D3405" s="358">
        <v>1.1420184295022439E-4</v>
      </c>
      <c r="E3405" s="327">
        <v>1.3424076179219409E-4</v>
      </c>
      <c r="F3405" s="332">
        <v>0</v>
      </c>
      <c r="G3405" s="358">
        <v>0</v>
      </c>
      <c r="H3405" s="327">
        <v>0</v>
      </c>
      <c r="I3405" s="332">
        <v>0</v>
      </c>
      <c r="J3405" s="358">
        <v>0</v>
      </c>
      <c r="K3405" s="327">
        <v>0</v>
      </c>
      <c r="L3405" s="336">
        <v>2.0677177565262342E-4</v>
      </c>
      <c r="M3405" s="210">
        <v>1.1415525114155251E-4</v>
      </c>
      <c r="N3405" s="325">
        <v>0.31519388862857134</v>
      </c>
      <c r="O3405" s="358">
        <v>0.65984420102421382</v>
      </c>
      <c r="P3405" s="327">
        <v>0.4117503640009349</v>
      </c>
      <c r="Q3405" s="332">
        <v>0.19787798408488064</v>
      </c>
      <c r="R3405" s="358">
        <v>0.59976994858108401</v>
      </c>
      <c r="S3405" s="327">
        <v>0.44151494137414293</v>
      </c>
      <c r="T3405" s="358">
        <v>0.19958212628217403</v>
      </c>
      <c r="U3405" s="358">
        <v>0.85450336865106091</v>
      </c>
      <c r="V3405" s="361">
        <v>0.57753927886496681</v>
      </c>
    </row>
    <row r="3406" spans="1:22" hidden="1" outlineLevel="1">
      <c r="A3406" s="65">
        <v>3397</v>
      </c>
      <c r="B3406" s="117">
        <v>1</v>
      </c>
      <c r="C3406" s="325">
        <v>1.3412420466374841E-4</v>
      </c>
      <c r="D3406" s="358">
        <v>1.1216044126316726E-4</v>
      </c>
      <c r="E3406" s="327">
        <v>1.2862361356490184E-4</v>
      </c>
      <c r="F3406" s="332">
        <v>0</v>
      </c>
      <c r="G3406" s="358">
        <v>0</v>
      </c>
      <c r="H3406" s="327">
        <v>0</v>
      </c>
      <c r="I3406" s="332">
        <v>0</v>
      </c>
      <c r="J3406" s="358">
        <v>0</v>
      </c>
      <c r="K3406" s="327">
        <v>0</v>
      </c>
      <c r="L3406" s="336">
        <v>1.8797434150238492E-4</v>
      </c>
      <c r="M3406" s="210">
        <v>1.1415525114155251E-4</v>
      </c>
      <c r="N3406" s="325">
        <v>0.31462868739373229</v>
      </c>
      <c r="O3406" s="358">
        <v>0.67911149908811452</v>
      </c>
      <c r="P3406" s="327">
        <v>0.43654271993679877</v>
      </c>
      <c r="Q3406" s="332">
        <v>0.19787798408488064</v>
      </c>
      <c r="R3406" s="358">
        <v>0.5655991443296482</v>
      </c>
      <c r="S3406" s="327">
        <v>0.4626901709645263</v>
      </c>
      <c r="T3406" s="358">
        <v>0.15502133708080815</v>
      </c>
      <c r="U3406" s="358">
        <v>0.70884681718435671</v>
      </c>
      <c r="V3406" s="361">
        <v>0.59803807544587306</v>
      </c>
    </row>
    <row r="3407" spans="1:22" hidden="1" outlineLevel="1">
      <c r="A3407" s="65">
        <v>3398</v>
      </c>
      <c r="B3407" s="117">
        <v>1</v>
      </c>
      <c r="C3407" s="325">
        <v>1.351679971134826E-4</v>
      </c>
      <c r="D3407" s="358">
        <v>1.0761103178915423E-4</v>
      </c>
      <c r="E3407" s="327">
        <v>1.2656096560153125E-4</v>
      </c>
      <c r="F3407" s="332">
        <v>0</v>
      </c>
      <c r="G3407" s="358">
        <v>0</v>
      </c>
      <c r="H3407" s="327">
        <v>0</v>
      </c>
      <c r="I3407" s="332">
        <v>0</v>
      </c>
      <c r="J3407" s="358">
        <v>0</v>
      </c>
      <c r="K3407" s="327">
        <v>0</v>
      </c>
      <c r="L3407" s="336">
        <v>1.9032402077116473E-4</v>
      </c>
      <c r="M3407" s="210">
        <v>1.1415525114155251E-4</v>
      </c>
      <c r="N3407" s="325">
        <v>0.29842625199501316</v>
      </c>
      <c r="O3407" s="358">
        <v>0.55290666685810108</v>
      </c>
      <c r="P3407" s="327">
        <v>0.39835795890341696</v>
      </c>
      <c r="Q3407" s="332">
        <v>0.13191865605658709</v>
      </c>
      <c r="R3407" s="358">
        <v>0.5731094672572874</v>
      </c>
      <c r="S3407" s="327">
        <v>0.42974154677563869</v>
      </c>
      <c r="T3407" s="358">
        <v>0.12468652753058253</v>
      </c>
      <c r="U3407" s="358">
        <v>0.70082384189022484</v>
      </c>
      <c r="V3407" s="361">
        <v>0.52253226606592229</v>
      </c>
    </row>
    <row r="3408" spans="1:22" hidden="1" outlineLevel="1">
      <c r="A3408" s="65">
        <v>3399</v>
      </c>
      <c r="B3408" s="117">
        <v>1</v>
      </c>
      <c r="C3408" s="325">
        <v>1.3753684345150212E-4</v>
      </c>
      <c r="D3408" s="358">
        <v>1.0514190784385657E-4</v>
      </c>
      <c r="E3408" s="327">
        <v>1.2941494391562893E-4</v>
      </c>
      <c r="F3408" s="332">
        <v>0</v>
      </c>
      <c r="G3408" s="358">
        <v>0</v>
      </c>
      <c r="H3408" s="327">
        <v>0</v>
      </c>
      <c r="I3408" s="332">
        <v>0</v>
      </c>
      <c r="J3408" s="358">
        <v>0</v>
      </c>
      <c r="K3408" s="327">
        <v>0</v>
      </c>
      <c r="L3408" s="336">
        <v>2.1382081345896285E-4</v>
      </c>
      <c r="M3408" s="210">
        <v>1.1415525114155251E-4</v>
      </c>
      <c r="N3408" s="325">
        <v>0.2694125886066091</v>
      </c>
      <c r="O3408" s="358">
        <v>0.48739843402178612</v>
      </c>
      <c r="P3408" s="327">
        <v>0.3132863634879885</v>
      </c>
      <c r="Q3408" s="332">
        <v>9.8938992042440319E-2</v>
      </c>
      <c r="R3408" s="358">
        <v>0.56756333258099534</v>
      </c>
      <c r="S3408" s="327">
        <v>0.32001688967761976</v>
      </c>
      <c r="T3408" s="358">
        <v>0.12709239173629008</v>
      </c>
      <c r="U3408" s="358">
        <v>0.74218171453321469</v>
      </c>
      <c r="V3408" s="361">
        <v>0.5406338104582239</v>
      </c>
    </row>
    <row r="3409" spans="1:22" hidden="1" outlineLevel="1">
      <c r="A3409" s="65">
        <v>3400</v>
      </c>
      <c r="B3409" s="117">
        <v>1</v>
      </c>
      <c r="C3409" s="325">
        <v>1.3733683531742133E-4</v>
      </c>
      <c r="D3409" s="358">
        <v>1.0685279687681874E-4</v>
      </c>
      <c r="E3409" s="327">
        <v>1.2855875042139963E-4</v>
      </c>
      <c r="F3409" s="332">
        <v>0</v>
      </c>
      <c r="G3409" s="358">
        <v>0</v>
      </c>
      <c r="H3409" s="327">
        <v>0</v>
      </c>
      <c r="I3409" s="332">
        <v>0</v>
      </c>
      <c r="J3409" s="358">
        <v>0</v>
      </c>
      <c r="K3409" s="327">
        <v>0</v>
      </c>
      <c r="L3409" s="336">
        <v>2.2321953053408208E-4</v>
      </c>
      <c r="M3409" s="210">
        <v>1.1415525114155251E-4</v>
      </c>
      <c r="N3409" s="325">
        <v>0.21383446718077015</v>
      </c>
      <c r="O3409" s="358">
        <v>0.40944595172374004</v>
      </c>
      <c r="P3409" s="327">
        <v>0.27046004945062768</v>
      </c>
      <c r="Q3409" s="332">
        <v>6.5959328028293546E-2</v>
      </c>
      <c r="R3409" s="358">
        <v>0.55074793377331022</v>
      </c>
      <c r="S3409" s="327">
        <v>0.25308999679394178</v>
      </c>
      <c r="T3409" s="358">
        <v>0.16150671015706325</v>
      </c>
      <c r="U3409" s="358">
        <v>0.77291761988538177</v>
      </c>
      <c r="V3409" s="361">
        <v>0.3696959872006817</v>
      </c>
    </row>
    <row r="3410" spans="1:22" hidden="1" outlineLevel="1">
      <c r="A3410" s="65">
        <v>3401</v>
      </c>
      <c r="B3410" s="117">
        <v>1</v>
      </c>
      <c r="C3410" s="325">
        <v>1.3518049762186265E-4</v>
      </c>
      <c r="D3410" s="358">
        <v>1.148434263375852E-4</v>
      </c>
      <c r="E3410" s="327">
        <v>1.3136083822069553E-4</v>
      </c>
      <c r="F3410" s="332">
        <v>0</v>
      </c>
      <c r="G3410" s="358">
        <v>0</v>
      </c>
      <c r="H3410" s="327">
        <v>0</v>
      </c>
      <c r="I3410" s="332">
        <v>7.132604024571815E-5</v>
      </c>
      <c r="J3410" s="358">
        <v>0</v>
      </c>
      <c r="K3410" s="327">
        <v>0</v>
      </c>
      <c r="L3410" s="336">
        <v>2.2321953053408208E-4</v>
      </c>
      <c r="M3410" s="210">
        <v>1.1415525114155251E-4</v>
      </c>
      <c r="N3410" s="325">
        <v>0.1480827235278285</v>
      </c>
      <c r="O3410" s="358">
        <v>0.32638496475603085</v>
      </c>
      <c r="P3410" s="327">
        <v>0.18623957473765407</v>
      </c>
      <c r="Q3410" s="332">
        <v>9.8938992042440319E-2</v>
      </c>
      <c r="R3410" s="358">
        <v>0.49844274867421889</v>
      </c>
      <c r="S3410" s="327">
        <v>0.27052643617491096</v>
      </c>
      <c r="T3410" s="358">
        <v>0.16349416319656082</v>
      </c>
      <c r="U3410" s="358">
        <v>0.79608254855153715</v>
      </c>
      <c r="V3410" s="361">
        <v>0.32500326646152738</v>
      </c>
    </row>
    <row r="3411" spans="1:22" hidden="1" outlineLevel="1">
      <c r="A3411" s="65">
        <v>3402</v>
      </c>
      <c r="B3411" s="117">
        <v>1</v>
      </c>
      <c r="C3411" s="325">
        <v>1.299115333396715E-4</v>
      </c>
      <c r="D3411" s="358">
        <v>1.157183127748954E-4</v>
      </c>
      <c r="E3411" s="327">
        <v>1.2816957156038631E-4</v>
      </c>
      <c r="F3411" s="332">
        <v>0</v>
      </c>
      <c r="G3411" s="358">
        <v>0</v>
      </c>
      <c r="H3411" s="327">
        <v>0</v>
      </c>
      <c r="I3411" s="332">
        <v>0</v>
      </c>
      <c r="J3411" s="358">
        <v>0</v>
      </c>
      <c r="K3411" s="327">
        <v>0</v>
      </c>
      <c r="L3411" s="336">
        <v>1.644775488145868E-4</v>
      </c>
      <c r="M3411" s="210">
        <v>1.1415525114155251E-4</v>
      </c>
      <c r="N3411" s="325">
        <v>8.6852589753599149E-2</v>
      </c>
      <c r="O3411" s="358">
        <v>0.15703431580342969</v>
      </c>
      <c r="P3411" s="327">
        <v>8.2945007560828954E-2</v>
      </c>
      <c r="Q3411" s="332">
        <v>0.16489832007073388</v>
      </c>
      <c r="R3411" s="358">
        <v>0.44785728191928215</v>
      </c>
      <c r="S3411" s="327">
        <v>0.2283110114328987</v>
      </c>
      <c r="T3411" s="358">
        <v>0.16705065810934591</v>
      </c>
      <c r="U3411" s="358">
        <v>0.7878335739533453</v>
      </c>
      <c r="V3411" s="361">
        <v>0.24635965246528149</v>
      </c>
    </row>
    <row r="3412" spans="1:22" hidden="1" outlineLevel="1">
      <c r="A3412" s="65">
        <v>3403</v>
      </c>
      <c r="B3412" s="117">
        <v>1</v>
      </c>
      <c r="C3412" s="325">
        <v>1.2509258735916216E-4</v>
      </c>
      <c r="D3412" s="358">
        <v>1.1451291368349024E-4</v>
      </c>
      <c r="E3412" s="327">
        <v>1.2558801844899796E-4</v>
      </c>
      <c r="F3412" s="332">
        <v>0</v>
      </c>
      <c r="G3412" s="358">
        <v>0</v>
      </c>
      <c r="H3412" s="327">
        <v>0</v>
      </c>
      <c r="I3412" s="332">
        <v>0</v>
      </c>
      <c r="J3412" s="358">
        <v>0</v>
      </c>
      <c r="K3412" s="327">
        <v>0</v>
      </c>
      <c r="L3412" s="336">
        <v>1.1748396343899057E-4</v>
      </c>
      <c r="M3412" s="210">
        <v>1.1415525114155251E-4</v>
      </c>
      <c r="N3412" s="325">
        <v>3.4477275325181439E-2</v>
      </c>
      <c r="O3412" s="358">
        <v>4.0209412703484985E-2</v>
      </c>
      <c r="P3412" s="327">
        <v>2.3120589317034805E-2</v>
      </c>
      <c r="Q3412" s="332">
        <v>9.8938992042440319E-2</v>
      </c>
      <c r="R3412" s="358">
        <v>0.39520850023060577</v>
      </c>
      <c r="S3412" s="327">
        <v>0.18609558669088641</v>
      </c>
      <c r="T3412" s="358">
        <v>0.17207159210386599</v>
      </c>
      <c r="U3412" s="358">
        <v>0.79822954194010776</v>
      </c>
      <c r="V3412" s="361">
        <v>9.2477438727941702E-2</v>
      </c>
    </row>
    <row r="3413" spans="1:22" hidden="1" outlineLevel="1">
      <c r="A3413" s="65">
        <v>3404</v>
      </c>
      <c r="B3413" s="117">
        <v>1</v>
      </c>
      <c r="C3413" s="325">
        <v>1.2468632083681053E-4</v>
      </c>
      <c r="D3413" s="358">
        <v>1.1836241400765511E-4</v>
      </c>
      <c r="E3413" s="327">
        <v>1.2718365177915257E-4</v>
      </c>
      <c r="F3413" s="332">
        <v>0</v>
      </c>
      <c r="G3413" s="358">
        <v>0</v>
      </c>
      <c r="H3413" s="327">
        <v>0</v>
      </c>
      <c r="I3413" s="332">
        <v>0</v>
      </c>
      <c r="J3413" s="358">
        <v>0</v>
      </c>
      <c r="K3413" s="327">
        <v>9.5084997073164795E-5</v>
      </c>
      <c r="L3413" s="336">
        <v>8.811297257924293E-5</v>
      </c>
      <c r="M3413" s="210">
        <v>1.1415525114155251E-4</v>
      </c>
      <c r="N3413" s="325">
        <v>3.2028069974212275E-3</v>
      </c>
      <c r="O3413" s="358">
        <v>1.2080128462462741E-3</v>
      </c>
      <c r="P3413" s="327">
        <v>5.8103265929321701E-4</v>
      </c>
      <c r="Q3413" s="332">
        <v>6.5959328028293546E-2</v>
      </c>
      <c r="R3413" s="358">
        <v>0.33959889354827411</v>
      </c>
      <c r="S3413" s="327">
        <v>0.14453001864058015</v>
      </c>
      <c r="T3413" s="358">
        <v>0.19205072529039388</v>
      </c>
      <c r="U3413" s="358">
        <v>0.86456033768173335</v>
      </c>
      <c r="V3413" s="361">
        <v>0</v>
      </c>
    </row>
    <row r="3414" spans="1:22" hidden="1" outlineLevel="1">
      <c r="A3414" s="65">
        <v>3405</v>
      </c>
      <c r="B3414" s="117">
        <v>1</v>
      </c>
      <c r="C3414" s="325">
        <v>1.2221747043175061E-4</v>
      </c>
      <c r="D3414" s="358">
        <v>1.2847221283879514E-4</v>
      </c>
      <c r="E3414" s="327">
        <v>1.2735229595225834E-4</v>
      </c>
      <c r="F3414" s="332">
        <v>0</v>
      </c>
      <c r="G3414" s="358">
        <v>0</v>
      </c>
      <c r="H3414" s="327">
        <v>0</v>
      </c>
      <c r="I3414" s="332">
        <v>0</v>
      </c>
      <c r="J3414" s="358">
        <v>0</v>
      </c>
      <c r="K3414" s="327">
        <v>9.5084997073164795E-5</v>
      </c>
      <c r="L3414" s="336">
        <v>5.8741981719495287E-5</v>
      </c>
      <c r="M3414" s="210">
        <v>1.1415525114155251E-4</v>
      </c>
      <c r="N3414" s="325">
        <v>0</v>
      </c>
      <c r="O3414" s="358">
        <v>0</v>
      </c>
      <c r="P3414" s="327">
        <v>0</v>
      </c>
      <c r="Q3414" s="332">
        <v>3.2979664014146773E-2</v>
      </c>
      <c r="R3414" s="358">
        <v>0.26528611426262827</v>
      </c>
      <c r="S3414" s="327">
        <v>0.12489925580905079</v>
      </c>
      <c r="T3414" s="358">
        <v>0.2111930361445018</v>
      </c>
      <c r="U3414" s="358">
        <v>0.89427924616563037</v>
      </c>
      <c r="V3414" s="361">
        <v>0</v>
      </c>
    </row>
    <row r="3415" spans="1:22" hidden="1" outlineLevel="1">
      <c r="A3415" s="65">
        <v>3406</v>
      </c>
      <c r="B3415" s="117">
        <v>1</v>
      </c>
      <c r="C3415" s="325">
        <v>1.2150494145408776E-4</v>
      </c>
      <c r="D3415" s="358">
        <v>1.2522541206033287E-4</v>
      </c>
      <c r="E3415" s="327">
        <v>1.2443345449465845E-4</v>
      </c>
      <c r="F3415" s="332">
        <v>0</v>
      </c>
      <c r="G3415" s="358">
        <v>0</v>
      </c>
      <c r="H3415" s="327">
        <v>0</v>
      </c>
      <c r="I3415" s="332">
        <v>0</v>
      </c>
      <c r="J3415" s="358">
        <v>0</v>
      </c>
      <c r="K3415" s="327">
        <v>0</v>
      </c>
      <c r="L3415" s="336">
        <v>3.7594868300476983E-5</v>
      </c>
      <c r="M3415" s="210">
        <v>1.1415525114155251E-4</v>
      </c>
      <c r="N3415" s="325">
        <v>0</v>
      </c>
      <c r="O3415" s="358">
        <v>0</v>
      </c>
      <c r="P3415" s="327">
        <v>0</v>
      </c>
      <c r="Q3415" s="332">
        <v>6.5959328028293546E-2</v>
      </c>
      <c r="R3415" s="358">
        <v>0.19995625658025559</v>
      </c>
      <c r="S3415" s="327">
        <v>0.15757781112042921</v>
      </c>
      <c r="T3415" s="358">
        <v>0.20889177473034676</v>
      </c>
      <c r="U3415" s="358">
        <v>0.88049328861796705</v>
      </c>
      <c r="V3415" s="361">
        <v>0</v>
      </c>
    </row>
    <row r="3416" spans="1:22" hidden="1" outlineLevel="1">
      <c r="A3416" s="65">
        <v>3407</v>
      </c>
      <c r="B3416" s="117">
        <v>1</v>
      </c>
      <c r="C3416" s="325">
        <v>1.1066075043439423E-4</v>
      </c>
      <c r="D3416" s="358">
        <v>1.1311309538379392E-4</v>
      </c>
      <c r="E3416" s="327">
        <v>1.1245971820414868E-4</v>
      </c>
      <c r="F3416" s="332">
        <v>0</v>
      </c>
      <c r="G3416" s="358">
        <v>0</v>
      </c>
      <c r="H3416" s="327">
        <v>0</v>
      </c>
      <c r="I3416" s="332">
        <v>6.9097101488039455E-5</v>
      </c>
      <c r="J3416" s="358">
        <v>0</v>
      </c>
      <c r="K3416" s="327">
        <v>0</v>
      </c>
      <c r="L3416" s="336">
        <v>2.3496792687798115E-5</v>
      </c>
      <c r="M3416" s="210">
        <v>1.1415525114155251E-4</v>
      </c>
      <c r="N3416" s="325">
        <v>0</v>
      </c>
      <c r="O3416" s="358">
        <v>0</v>
      </c>
      <c r="P3416" s="327">
        <v>0</v>
      </c>
      <c r="Q3416" s="332">
        <v>6.5959328028293546E-2</v>
      </c>
      <c r="R3416" s="358">
        <v>0.15487082306769967</v>
      </c>
      <c r="S3416" s="327">
        <v>0.21006436541940171</v>
      </c>
      <c r="T3416" s="358">
        <v>0.17447745630957354</v>
      </c>
      <c r="U3416" s="358">
        <v>0.76704163797982028</v>
      </c>
      <c r="V3416" s="361">
        <v>0</v>
      </c>
    </row>
    <row r="3417" spans="1:22" hidden="1" outlineLevel="1">
      <c r="A3417" s="65">
        <v>3408</v>
      </c>
      <c r="B3417" s="117">
        <v>1</v>
      </c>
      <c r="C3417" s="325">
        <v>1.0186039253483891E-4</v>
      </c>
      <c r="D3417" s="358">
        <v>1.0327548344426149E-4</v>
      </c>
      <c r="E3417" s="327">
        <v>1.0262646564921216E-4</v>
      </c>
      <c r="F3417" s="332">
        <v>0</v>
      </c>
      <c r="G3417" s="358">
        <v>0</v>
      </c>
      <c r="H3417" s="327">
        <v>0</v>
      </c>
      <c r="I3417" s="332">
        <v>6.9097101488039455E-5</v>
      </c>
      <c r="J3417" s="358">
        <v>0</v>
      </c>
      <c r="K3417" s="327">
        <v>0</v>
      </c>
      <c r="L3417" s="336">
        <v>9.3987170751192458E-6</v>
      </c>
      <c r="M3417" s="210">
        <v>1.1415525114155251E-4</v>
      </c>
      <c r="N3417" s="325">
        <v>0</v>
      </c>
      <c r="O3417" s="358">
        <v>0</v>
      </c>
      <c r="P3417" s="327">
        <v>0</v>
      </c>
      <c r="Q3417" s="332">
        <v>9.8938992042440319E-2</v>
      </c>
      <c r="R3417" s="358">
        <v>0.12805548767234479</v>
      </c>
      <c r="S3417" s="327">
        <v>0.25160461796764089</v>
      </c>
      <c r="T3417" s="358">
        <v>0.10554421667647464</v>
      </c>
      <c r="U3417" s="358">
        <v>0.70941181544450693</v>
      </c>
      <c r="V3417" s="361">
        <v>0</v>
      </c>
    </row>
    <row r="3418" spans="1:22" hidden="1" outlineLevel="1">
      <c r="A3418" s="65">
        <v>3409</v>
      </c>
      <c r="B3418" s="117">
        <v>1</v>
      </c>
      <c r="C3418" s="325">
        <v>9.2903778280532944E-5</v>
      </c>
      <c r="D3418" s="358">
        <v>9.4565502912817741E-5</v>
      </c>
      <c r="E3418" s="327">
        <v>9.149595022423124E-5</v>
      </c>
      <c r="F3418" s="332">
        <v>0</v>
      </c>
      <c r="G3418" s="358">
        <v>0</v>
      </c>
      <c r="H3418" s="327">
        <v>0</v>
      </c>
      <c r="I3418" s="332">
        <v>7.132604024571815E-5</v>
      </c>
      <c r="J3418" s="358">
        <v>0</v>
      </c>
      <c r="K3418" s="327">
        <v>0</v>
      </c>
      <c r="L3418" s="336">
        <v>5.8741981719495289E-6</v>
      </c>
      <c r="M3418" s="210">
        <v>1.1415525114155251E-4</v>
      </c>
      <c r="N3418" s="325">
        <v>0</v>
      </c>
      <c r="O3418" s="358">
        <v>0</v>
      </c>
      <c r="P3418" s="327">
        <v>0</v>
      </c>
      <c r="Q3418" s="332">
        <v>9.8938992042440319E-2</v>
      </c>
      <c r="R3418" s="358">
        <v>0.11494747964036317</v>
      </c>
      <c r="S3418" s="327">
        <v>0.21742379761471858</v>
      </c>
      <c r="T3418" s="358">
        <v>9.037681190136182E-2</v>
      </c>
      <c r="U3418" s="358">
        <v>0.62206308442529623</v>
      </c>
      <c r="V3418" s="361">
        <v>0</v>
      </c>
    </row>
    <row r="3419" spans="1:22" hidden="1" outlineLevel="1">
      <c r="A3419" s="65">
        <v>3410</v>
      </c>
      <c r="B3419" s="117">
        <v>1</v>
      </c>
      <c r="C3419" s="325">
        <v>8.7472307389401143E-5</v>
      </c>
      <c r="D3419" s="358">
        <v>8.7644179097652632E-5</v>
      </c>
      <c r="E3419" s="327">
        <v>8.489288221570526E-5</v>
      </c>
      <c r="F3419" s="332">
        <v>0</v>
      </c>
      <c r="G3419" s="358">
        <v>0</v>
      </c>
      <c r="H3419" s="327">
        <v>0</v>
      </c>
      <c r="I3419" s="332">
        <v>7.5783917761075554E-5</v>
      </c>
      <c r="J3419" s="358">
        <v>1.2619406509722927E-4</v>
      </c>
      <c r="K3419" s="327">
        <v>0</v>
      </c>
      <c r="L3419" s="336">
        <v>2.3496792687798115E-6</v>
      </c>
      <c r="M3419" s="210">
        <v>1.1415525114155251E-4</v>
      </c>
      <c r="N3419" s="325">
        <v>0</v>
      </c>
      <c r="O3419" s="358">
        <v>0</v>
      </c>
      <c r="P3419" s="327">
        <v>0</v>
      </c>
      <c r="Q3419" s="332">
        <v>9.8938992042440319E-2</v>
      </c>
      <c r="R3419" s="358">
        <v>0.10095334761557889</v>
      </c>
      <c r="S3419" s="327">
        <v>0.24121534018716906</v>
      </c>
      <c r="T3419" s="358">
        <v>6.0460413517346226E-2</v>
      </c>
      <c r="U3419" s="358">
        <v>0.59494316793808988</v>
      </c>
      <c r="V3419" s="361">
        <v>0</v>
      </c>
    </row>
    <row r="3420" spans="1:22" hidden="1" outlineLevel="1">
      <c r="A3420" s="65">
        <v>3411</v>
      </c>
      <c r="B3420" s="117">
        <v>1</v>
      </c>
      <c r="C3420" s="325">
        <v>8.4447184361428996E-5</v>
      </c>
      <c r="D3420" s="358">
        <v>8.4689007131627078E-5</v>
      </c>
      <c r="E3420" s="327">
        <v>8.080650417506541E-5</v>
      </c>
      <c r="F3420" s="332">
        <v>0</v>
      </c>
      <c r="G3420" s="358">
        <v>0</v>
      </c>
      <c r="H3420" s="327">
        <v>0</v>
      </c>
      <c r="I3420" s="332">
        <v>8.6928611549469016E-5</v>
      </c>
      <c r="J3420" s="358">
        <v>1.3071567655022445E-4</v>
      </c>
      <c r="K3420" s="327">
        <v>0</v>
      </c>
      <c r="L3420" s="336">
        <v>1.1748396343899057E-6</v>
      </c>
      <c r="M3420" s="210">
        <v>1.1415525114155251E-4</v>
      </c>
      <c r="N3420" s="325">
        <v>0</v>
      </c>
      <c r="O3420" s="358">
        <v>0</v>
      </c>
      <c r="P3420" s="327">
        <v>0</v>
      </c>
      <c r="Q3420" s="332">
        <v>0.16489832007073388</v>
      </c>
      <c r="R3420" s="358">
        <v>8.6640556587967085E-2</v>
      </c>
      <c r="S3420" s="327">
        <v>0.28076382094298008</v>
      </c>
      <c r="T3420" s="358">
        <v>6.0878824683556231E-2</v>
      </c>
      <c r="U3420" s="358">
        <v>0.55867027963645144</v>
      </c>
      <c r="V3420" s="361">
        <v>0</v>
      </c>
    </row>
    <row r="3421" spans="1:22" hidden="1" outlineLevel="1">
      <c r="A3421" s="65">
        <v>3412</v>
      </c>
      <c r="B3421" s="117">
        <v>1</v>
      </c>
      <c r="C3421" s="325">
        <v>8.3115880218953653E-5</v>
      </c>
      <c r="D3421" s="358">
        <v>8.2725373127886409E-5</v>
      </c>
      <c r="E3421" s="327">
        <v>7.9016281414404153E-5</v>
      </c>
      <c r="F3421" s="332">
        <v>0</v>
      </c>
      <c r="G3421" s="358">
        <v>0</v>
      </c>
      <c r="H3421" s="327">
        <v>0</v>
      </c>
      <c r="I3421" s="332">
        <v>8.4699672791790334E-5</v>
      </c>
      <c r="J3421" s="358">
        <v>1.5579006733501592E-4</v>
      </c>
      <c r="K3421" s="327">
        <v>0</v>
      </c>
      <c r="L3421" s="336">
        <v>1.409807561267887E-5</v>
      </c>
      <c r="M3421" s="210">
        <v>1.1415525114155251E-4</v>
      </c>
      <c r="N3421" s="325">
        <v>0</v>
      </c>
      <c r="O3421" s="358">
        <v>0</v>
      </c>
      <c r="P3421" s="327">
        <v>0</v>
      </c>
      <c r="Q3421" s="332">
        <v>0.19787798408488064</v>
      </c>
      <c r="R3421" s="358">
        <v>9.3960819176826554E-2</v>
      </c>
      <c r="S3421" s="327">
        <v>0.29284948613630363</v>
      </c>
      <c r="T3421" s="358">
        <v>5.5857890689036134E-2</v>
      </c>
      <c r="U3421" s="358">
        <v>0.54578831930502836</v>
      </c>
      <c r="V3421" s="361">
        <v>0</v>
      </c>
    </row>
    <row r="3422" spans="1:22" hidden="1" outlineLevel="1">
      <c r="A3422" s="65">
        <v>3413</v>
      </c>
      <c r="B3422" s="117">
        <v>1</v>
      </c>
      <c r="C3422" s="325">
        <v>8.2059587260839412E-5</v>
      </c>
      <c r="D3422" s="358">
        <v>8.2939234257006683E-5</v>
      </c>
      <c r="E3422" s="327">
        <v>7.8432513122884173E-5</v>
      </c>
      <c r="F3422" s="332">
        <v>0</v>
      </c>
      <c r="G3422" s="358">
        <v>0</v>
      </c>
      <c r="H3422" s="327">
        <v>0</v>
      </c>
      <c r="I3422" s="332">
        <v>8.6928611549469016E-5</v>
      </c>
      <c r="J3422" s="358">
        <v>1.5250162264192859E-4</v>
      </c>
      <c r="K3422" s="327">
        <v>9.2113590914628404E-5</v>
      </c>
      <c r="L3422" s="336">
        <v>3.7594868300476983E-5</v>
      </c>
      <c r="M3422" s="210">
        <v>1.1415525114155251E-4</v>
      </c>
      <c r="N3422" s="325">
        <v>0</v>
      </c>
      <c r="O3422" s="358">
        <v>4.9856864410341211E-4</v>
      </c>
      <c r="P3422" s="327">
        <v>5.2433174251414853E-4</v>
      </c>
      <c r="Q3422" s="332">
        <v>0.23085764809902742</v>
      </c>
      <c r="R3422" s="358">
        <v>9.8350783879479403E-2</v>
      </c>
      <c r="S3422" s="327">
        <v>0.28519466956141043</v>
      </c>
      <c r="T3422" s="358">
        <v>4.6129831074653432E-2</v>
      </c>
      <c r="U3422" s="358">
        <v>0.53663534749059616</v>
      </c>
      <c r="V3422" s="361">
        <v>0</v>
      </c>
    </row>
    <row r="3423" spans="1:22" hidden="1" outlineLevel="1">
      <c r="A3423" s="65">
        <v>3414</v>
      </c>
      <c r="B3423" s="117">
        <v>1</v>
      </c>
      <c r="C3423" s="325">
        <v>8.2240844632350144E-5</v>
      </c>
      <c r="D3423" s="358">
        <v>8.2006022057209141E-5</v>
      </c>
      <c r="E3423" s="327">
        <v>7.7148222881540224E-5</v>
      </c>
      <c r="F3423" s="332">
        <v>0</v>
      </c>
      <c r="G3423" s="358">
        <v>0</v>
      </c>
      <c r="H3423" s="327">
        <v>0</v>
      </c>
      <c r="I3423" s="332">
        <v>8.6928611549469016E-5</v>
      </c>
      <c r="J3423" s="358">
        <v>1.3564834358985561E-4</v>
      </c>
      <c r="K3423" s="327">
        <v>1.0102780939023762E-4</v>
      </c>
      <c r="L3423" s="336">
        <v>9.3987170751192462E-5</v>
      </c>
      <c r="M3423" s="210">
        <v>1.1415525114155251E-4</v>
      </c>
      <c r="N3423" s="325">
        <v>1.8840041161301335E-2</v>
      </c>
      <c r="O3423" s="358">
        <v>2.3600856172573403E-2</v>
      </c>
      <c r="P3423" s="327">
        <v>2.5572145279268346E-2</v>
      </c>
      <c r="Q3423" s="332">
        <v>0.23085764809902742</v>
      </c>
      <c r="R3423" s="358">
        <v>9.3636363627577185E-2</v>
      </c>
      <c r="S3423" s="327">
        <v>0.29181984163040087</v>
      </c>
      <c r="T3423" s="358">
        <v>5.3138218108671073E-2</v>
      </c>
      <c r="U3423" s="358">
        <v>0.55742728346412107</v>
      </c>
      <c r="V3423" s="361">
        <v>0</v>
      </c>
    </row>
    <row r="3424" spans="1:22" hidden="1" outlineLevel="1">
      <c r="A3424" s="65">
        <v>3415</v>
      </c>
      <c r="B3424" s="117">
        <v>1</v>
      </c>
      <c r="C3424" s="325">
        <v>8.4934704188250961E-5</v>
      </c>
      <c r="D3424" s="358">
        <v>8.4300168715044759E-5</v>
      </c>
      <c r="E3424" s="327">
        <v>7.8588184667289504E-5</v>
      </c>
      <c r="F3424" s="332">
        <v>0</v>
      </c>
      <c r="G3424" s="358">
        <v>0</v>
      </c>
      <c r="H3424" s="327">
        <v>0</v>
      </c>
      <c r="I3424" s="332">
        <v>8.6928611549469016E-5</v>
      </c>
      <c r="J3424" s="358">
        <v>0</v>
      </c>
      <c r="K3424" s="327">
        <v>1.366846832926744E-4</v>
      </c>
      <c r="L3424" s="336">
        <v>1.8210014333043539E-4</v>
      </c>
      <c r="M3424" s="210">
        <v>1.1415525114155251E-4</v>
      </c>
      <c r="N3424" s="325">
        <v>0.10644623256135254</v>
      </c>
      <c r="O3424" s="358">
        <v>0.14172144090258632</v>
      </c>
      <c r="P3424" s="327">
        <v>9.6131947703868945E-2</v>
      </c>
      <c r="Q3424" s="332">
        <v>0.16489832007073388</v>
      </c>
      <c r="R3424" s="358">
        <v>6.7666220617167414E-2</v>
      </c>
      <c r="S3424" s="327">
        <v>0.2958709024346346</v>
      </c>
      <c r="T3424" s="358">
        <v>5.9937399559583715E-2</v>
      </c>
      <c r="U3424" s="358">
        <v>0.57844521874170607</v>
      </c>
      <c r="V3424" s="361">
        <v>5.5573497233421441E-2</v>
      </c>
    </row>
    <row r="3425" spans="1:22" hidden="1" outlineLevel="1">
      <c r="A3425" s="65">
        <v>3416</v>
      </c>
      <c r="B3425" s="117">
        <v>1</v>
      </c>
      <c r="C3425" s="325">
        <v>9.4703851487260167E-5</v>
      </c>
      <c r="D3425" s="358">
        <v>9.8803841653564913E-5</v>
      </c>
      <c r="E3425" s="327">
        <v>8.848630036572824E-5</v>
      </c>
      <c r="F3425" s="332">
        <v>0</v>
      </c>
      <c r="G3425" s="358">
        <v>0</v>
      </c>
      <c r="H3425" s="327">
        <v>0</v>
      </c>
      <c r="I3425" s="332">
        <v>8.4699672791790334E-5</v>
      </c>
      <c r="J3425" s="358">
        <v>0</v>
      </c>
      <c r="K3425" s="327">
        <v>1.3965608945121081E-4</v>
      </c>
      <c r="L3425" s="336">
        <v>1.5860335064263727E-4</v>
      </c>
      <c r="M3425" s="210">
        <v>1.1415525114155251E-4</v>
      </c>
      <c r="N3425" s="325">
        <v>0.26206497255370159</v>
      </c>
      <c r="O3425" s="358">
        <v>0.26546756017877948</v>
      </c>
      <c r="P3425" s="327">
        <v>0.18712666459501881</v>
      </c>
      <c r="Q3425" s="332">
        <v>0.13191865605658709</v>
      </c>
      <c r="R3425" s="358">
        <v>7.7517238087091322E-2</v>
      </c>
      <c r="S3425" s="327">
        <v>0.24544363714746745</v>
      </c>
      <c r="T3425" s="358">
        <v>0.1284522280264726</v>
      </c>
      <c r="U3425" s="358">
        <v>0.66850594140963726</v>
      </c>
      <c r="V3425" s="361">
        <v>0.17877851751772608</v>
      </c>
    </row>
    <row r="3426" spans="1:22" hidden="1" outlineLevel="1">
      <c r="A3426" s="65">
        <v>3417</v>
      </c>
      <c r="B3426" s="117">
        <v>1</v>
      </c>
      <c r="C3426" s="325">
        <v>1.0358546269128583E-4</v>
      </c>
      <c r="D3426" s="358">
        <v>1.073194029767175E-4</v>
      </c>
      <c r="E3426" s="327">
        <v>9.9188719043594509E-5</v>
      </c>
      <c r="F3426" s="332">
        <v>0</v>
      </c>
      <c r="G3426" s="358">
        <v>0</v>
      </c>
      <c r="H3426" s="327">
        <v>0</v>
      </c>
      <c r="I3426" s="332">
        <v>7.8012856518754235E-5</v>
      </c>
      <c r="J3426" s="358">
        <v>0</v>
      </c>
      <c r="K3426" s="327">
        <v>1.2479905865852881E-4</v>
      </c>
      <c r="L3426" s="336">
        <v>1.4685495429873823E-4</v>
      </c>
      <c r="M3426" s="210">
        <v>1.1415525114155251E-4</v>
      </c>
      <c r="N3426" s="325">
        <v>0.47062422820930738</v>
      </c>
      <c r="O3426" s="358">
        <v>0.37550633072599149</v>
      </c>
      <c r="P3426" s="327">
        <v>0.28078632457478486</v>
      </c>
      <c r="Q3426" s="332">
        <v>0.13191865605658709</v>
      </c>
      <c r="R3426" s="358">
        <v>9.9034827920252325E-2</v>
      </c>
      <c r="S3426" s="327">
        <v>0.24544363714746745</v>
      </c>
      <c r="T3426" s="358">
        <v>0.15292928124975813</v>
      </c>
      <c r="U3426" s="358">
        <v>0.74105171801291436</v>
      </c>
      <c r="V3426" s="361">
        <v>0.31081825191876244</v>
      </c>
    </row>
    <row r="3427" spans="1:22" hidden="1" outlineLevel="1">
      <c r="A3427" s="65">
        <v>3418</v>
      </c>
      <c r="B3427" s="117">
        <v>1</v>
      </c>
      <c r="C3427" s="325">
        <v>1.0962945849304009E-4</v>
      </c>
      <c r="D3427" s="358">
        <v>1.1219932510482549E-4</v>
      </c>
      <c r="E3427" s="327">
        <v>1.0825658650520484E-4</v>
      </c>
      <c r="F3427" s="332">
        <v>0</v>
      </c>
      <c r="G3427" s="358">
        <v>0</v>
      </c>
      <c r="H3427" s="327">
        <v>0</v>
      </c>
      <c r="I3427" s="332">
        <v>0</v>
      </c>
      <c r="J3427" s="358">
        <v>0</v>
      </c>
      <c r="K3427" s="327">
        <v>1.3371327713413802E-4</v>
      </c>
      <c r="L3427" s="336">
        <v>1.644775488145868E-4</v>
      </c>
      <c r="M3427" s="210">
        <v>1.1415525114155251E-4</v>
      </c>
      <c r="N3427" s="325">
        <v>0.60175091469196462</v>
      </c>
      <c r="O3427" s="358">
        <v>0.54511275925287173</v>
      </c>
      <c r="P3427" s="327">
        <v>0.3471307412974029</v>
      </c>
      <c r="Q3427" s="332">
        <v>9.8938992042440319E-2</v>
      </c>
      <c r="R3427" s="358">
        <v>0.10718505611987721</v>
      </c>
      <c r="S3427" s="327">
        <v>0.12934699064272423</v>
      </c>
      <c r="T3427" s="358">
        <v>0.2268834548773771</v>
      </c>
      <c r="U3427" s="358">
        <v>0.81020750505529049</v>
      </c>
      <c r="V3427" s="361">
        <v>0.42956621542692763</v>
      </c>
    </row>
    <row r="3428" spans="1:22" hidden="1" outlineLevel="1">
      <c r="A3428" s="65">
        <v>3419</v>
      </c>
      <c r="B3428" s="117">
        <v>1</v>
      </c>
      <c r="C3428" s="325">
        <v>1.1248582465788155E-4</v>
      </c>
      <c r="D3428" s="358">
        <v>1.1043011030937598E-4</v>
      </c>
      <c r="E3428" s="327">
        <v>1.0734850249617376E-4</v>
      </c>
      <c r="F3428" s="332">
        <v>0</v>
      </c>
      <c r="G3428" s="358">
        <v>0</v>
      </c>
      <c r="H3428" s="327">
        <v>0</v>
      </c>
      <c r="I3428" s="332">
        <v>0</v>
      </c>
      <c r="J3428" s="358">
        <v>0</v>
      </c>
      <c r="K3428" s="327">
        <v>1.2777046481706524E-4</v>
      </c>
      <c r="L3428" s="336">
        <v>1.8797434150238492E-4</v>
      </c>
      <c r="M3428" s="210">
        <v>1.1415525114155251E-4</v>
      </c>
      <c r="N3428" s="325">
        <v>0.61154773609584145</v>
      </c>
      <c r="O3428" s="358">
        <v>0.56789765052301477</v>
      </c>
      <c r="P3428" s="327">
        <v>0.35160097764950676</v>
      </c>
      <c r="Q3428" s="332">
        <v>9.8938992042440319E-2</v>
      </c>
      <c r="R3428" s="358">
        <v>0.1283593325357191</v>
      </c>
      <c r="S3428" s="327">
        <v>0.14163520749417979</v>
      </c>
      <c r="T3428" s="358">
        <v>0.26820155754061548</v>
      </c>
      <c r="U3428" s="358">
        <v>0.85461636830309096</v>
      </c>
      <c r="V3428" s="361">
        <v>0.5286399149540888</v>
      </c>
    </row>
    <row r="3429" spans="1:22" hidden="1" outlineLevel="1">
      <c r="A3429" s="65">
        <v>3420</v>
      </c>
      <c r="B3429" s="117">
        <v>1</v>
      </c>
      <c r="C3429" s="325">
        <v>1.0927319400420866E-4</v>
      </c>
      <c r="D3429" s="358">
        <v>1.1029401686357217E-4</v>
      </c>
      <c r="E3429" s="327">
        <v>1.091906157716368E-4</v>
      </c>
      <c r="F3429" s="332">
        <v>0</v>
      </c>
      <c r="G3429" s="358">
        <v>0</v>
      </c>
      <c r="H3429" s="327">
        <v>0</v>
      </c>
      <c r="I3429" s="332">
        <v>0</v>
      </c>
      <c r="J3429" s="358">
        <v>0</v>
      </c>
      <c r="K3429" s="327">
        <v>1.099420278658468E-4</v>
      </c>
      <c r="L3429" s="336">
        <v>2.0677177565262342E-4</v>
      </c>
      <c r="M3429" s="210">
        <v>1.1415525114155251E-4</v>
      </c>
      <c r="N3429" s="325">
        <v>0.67032866451910156</v>
      </c>
      <c r="O3429" s="358">
        <v>0.52041914619074647</v>
      </c>
      <c r="P3429" s="327">
        <v>0.34655520300693871</v>
      </c>
      <c r="Q3429" s="332">
        <v>9.8938992042440319E-2</v>
      </c>
      <c r="R3429" s="358">
        <v>0.1467307185495213</v>
      </c>
      <c r="S3429" s="327">
        <v>0.1102563655662134</v>
      </c>
      <c r="T3429" s="358">
        <v>0.17081635860523597</v>
      </c>
      <c r="U3429" s="358">
        <v>0.80625251723423963</v>
      </c>
      <c r="V3429" s="361">
        <v>0.59380852859081823</v>
      </c>
    </row>
    <row r="3430" spans="1:22" hidden="1" outlineLevel="1">
      <c r="A3430" s="65">
        <v>3421</v>
      </c>
      <c r="B3430" s="117">
        <v>1</v>
      </c>
      <c r="C3430" s="325">
        <v>1.0040408330856306E-4</v>
      </c>
      <c r="D3430" s="358">
        <v>1.1604882542899036E-4</v>
      </c>
      <c r="E3430" s="327">
        <v>1.0598637648262714E-4</v>
      </c>
      <c r="F3430" s="332">
        <v>0</v>
      </c>
      <c r="G3430" s="358">
        <v>0</v>
      </c>
      <c r="H3430" s="327">
        <v>0</v>
      </c>
      <c r="I3430" s="332">
        <v>0</v>
      </c>
      <c r="J3430" s="358">
        <v>0</v>
      </c>
      <c r="K3430" s="327">
        <v>0</v>
      </c>
      <c r="L3430" s="336">
        <v>1.8797434150238492E-4</v>
      </c>
      <c r="M3430" s="210">
        <v>1.1415525114155251E-4</v>
      </c>
      <c r="N3430" s="325">
        <v>0.67786468098362207</v>
      </c>
      <c r="O3430" s="358">
        <v>0.50494003320575565</v>
      </c>
      <c r="P3430" s="327">
        <v>0.49683598290786596</v>
      </c>
      <c r="Q3430" s="332">
        <v>6.5959328028293546E-2</v>
      </c>
      <c r="R3430" s="358">
        <v>0.1824807728075811</v>
      </c>
      <c r="S3430" s="327">
        <v>0.11643423260162983</v>
      </c>
      <c r="T3430" s="358">
        <v>0.12573255544610754</v>
      </c>
      <c r="U3430" s="358">
        <v>0.70918581614044673</v>
      </c>
      <c r="V3430" s="361">
        <v>0.61980420917107448</v>
      </c>
    </row>
    <row r="3431" spans="1:22" hidden="1" outlineLevel="1">
      <c r="A3431" s="65">
        <v>3422</v>
      </c>
      <c r="B3431" s="117">
        <v>1</v>
      </c>
      <c r="C3431" s="325">
        <v>9.5585137328053714E-5</v>
      </c>
      <c r="D3431" s="358">
        <v>1.0838870862231886E-4</v>
      </c>
      <c r="E3431" s="327">
        <v>1.0444263366727431E-4</v>
      </c>
      <c r="F3431" s="332">
        <v>0</v>
      </c>
      <c r="G3431" s="358">
        <v>0</v>
      </c>
      <c r="H3431" s="327">
        <v>0</v>
      </c>
      <c r="I3431" s="332">
        <v>0</v>
      </c>
      <c r="J3431" s="358">
        <v>0</v>
      </c>
      <c r="K3431" s="327">
        <v>0</v>
      </c>
      <c r="L3431" s="336">
        <v>1.9032402077116473E-4</v>
      </c>
      <c r="M3431" s="210">
        <v>1.1415525114155251E-4</v>
      </c>
      <c r="N3431" s="325">
        <v>0.74003681681591649</v>
      </c>
      <c r="O3431" s="358">
        <v>0.55118328143059203</v>
      </c>
      <c r="P3431" s="327">
        <v>0.41794296656904911</v>
      </c>
      <c r="Q3431" s="332">
        <v>3.2979664014146773E-2</v>
      </c>
      <c r="R3431" s="358">
        <v>0.21167731018597558</v>
      </c>
      <c r="S3431" s="327">
        <v>9.3225029501508017E-2</v>
      </c>
      <c r="T3431" s="358">
        <v>0.10899610879770721</v>
      </c>
      <c r="U3431" s="358">
        <v>0.67223492992662803</v>
      </c>
      <c r="V3431" s="361">
        <v>0.59703794794043585</v>
      </c>
    </row>
    <row r="3432" spans="1:22" hidden="1" outlineLevel="1">
      <c r="A3432" s="65">
        <v>3423</v>
      </c>
      <c r="B3432" s="117">
        <v>1</v>
      </c>
      <c r="C3432" s="325">
        <v>9.3810065138086587E-5</v>
      </c>
      <c r="D3432" s="358">
        <v>1.024200389277804E-4</v>
      </c>
      <c r="E3432" s="327">
        <v>1.021075605011944E-4</v>
      </c>
      <c r="F3432" s="332">
        <v>0</v>
      </c>
      <c r="G3432" s="358">
        <v>0</v>
      </c>
      <c r="H3432" s="327">
        <v>0</v>
      </c>
      <c r="I3432" s="332">
        <v>0</v>
      </c>
      <c r="J3432" s="358">
        <v>0</v>
      </c>
      <c r="K3432" s="327">
        <v>0</v>
      </c>
      <c r="L3432" s="336">
        <v>2.1382081345896285E-4</v>
      </c>
      <c r="M3432" s="210">
        <v>1.1415525114155251E-4</v>
      </c>
      <c r="N3432" s="325">
        <v>0.68427029497846448</v>
      </c>
      <c r="O3432" s="358">
        <v>0.53546780246790904</v>
      </c>
      <c r="P3432" s="327">
        <v>0.40428168732990721</v>
      </c>
      <c r="Q3432" s="332">
        <v>3.2979664014146773E-2</v>
      </c>
      <c r="R3432" s="358">
        <v>0.20858237338825891</v>
      </c>
      <c r="S3432" s="327">
        <v>0.11278827511366005</v>
      </c>
      <c r="T3432" s="358">
        <v>0.10805468367373469</v>
      </c>
      <c r="U3432" s="358">
        <v>0.66455095358858629</v>
      </c>
      <c r="V3432" s="361">
        <v>0.58247883990327098</v>
      </c>
    </row>
    <row r="3433" spans="1:22" hidden="1" outlineLevel="1">
      <c r="A3433" s="65">
        <v>3424</v>
      </c>
      <c r="B3433" s="117">
        <v>1</v>
      </c>
      <c r="C3433" s="325">
        <v>9.4566345895079617E-5</v>
      </c>
      <c r="D3433" s="358">
        <v>1.0063138221150178E-4</v>
      </c>
      <c r="E3433" s="327">
        <v>1.0036922825533491E-4</v>
      </c>
      <c r="F3433" s="332">
        <v>0</v>
      </c>
      <c r="G3433" s="358">
        <v>1.762209133378223E-4</v>
      </c>
      <c r="H3433" s="327">
        <v>0</v>
      </c>
      <c r="I3433" s="332">
        <v>0</v>
      </c>
      <c r="J3433" s="358">
        <v>0</v>
      </c>
      <c r="K3433" s="327">
        <v>0</v>
      </c>
      <c r="L3433" s="336">
        <v>2.2321953053408208E-4</v>
      </c>
      <c r="M3433" s="210">
        <v>1.1415525114155251E-4</v>
      </c>
      <c r="N3433" s="325">
        <v>0.55182480561451608</v>
      </c>
      <c r="O3433" s="358">
        <v>0.41237463217992415</v>
      </c>
      <c r="P3433" s="327">
        <v>0.37928447339033433</v>
      </c>
      <c r="Q3433" s="332">
        <v>3.2979664014146773E-2</v>
      </c>
      <c r="R3433" s="358">
        <v>0.22033297700718865</v>
      </c>
      <c r="S3433" s="327">
        <v>8.1451634903003833E-2</v>
      </c>
      <c r="T3433" s="358">
        <v>0.1179919488712224</v>
      </c>
      <c r="U3433" s="358">
        <v>0.7034228338869154</v>
      </c>
      <c r="V3433" s="361">
        <v>0.39448540712552471</v>
      </c>
    </row>
    <row r="3434" spans="1:22" hidden="1" outlineLevel="1">
      <c r="A3434" s="65">
        <v>3425</v>
      </c>
      <c r="B3434" s="117">
        <v>1</v>
      </c>
      <c r="C3434" s="325">
        <v>9.4816356062680623E-5</v>
      </c>
      <c r="D3434" s="358">
        <v>1.0261445813607155E-4</v>
      </c>
      <c r="E3434" s="327">
        <v>1.0122542174956421E-4</v>
      </c>
      <c r="F3434" s="332">
        <v>0</v>
      </c>
      <c r="G3434" s="358">
        <v>0</v>
      </c>
      <c r="H3434" s="327">
        <v>0</v>
      </c>
      <c r="I3434" s="332">
        <v>0</v>
      </c>
      <c r="J3434" s="358">
        <v>0</v>
      </c>
      <c r="K3434" s="327">
        <v>0</v>
      </c>
      <c r="L3434" s="336">
        <v>2.2321953053408208E-4</v>
      </c>
      <c r="M3434" s="210">
        <v>1.1415525114155251E-4</v>
      </c>
      <c r="N3434" s="325">
        <v>0.39074245368538973</v>
      </c>
      <c r="O3434" s="358">
        <v>0.27493926131698915</v>
      </c>
      <c r="P3434" s="327">
        <v>0.26048493675289414</v>
      </c>
      <c r="Q3434" s="332">
        <v>6.5959328028293546E-2</v>
      </c>
      <c r="R3434" s="358">
        <v>0.24054974215484953</v>
      </c>
      <c r="S3434" s="327">
        <v>4.8638045152870832E-2</v>
      </c>
      <c r="T3434" s="358">
        <v>0.15219706170889058</v>
      </c>
      <c r="U3434" s="358">
        <v>0.75958366094583862</v>
      </c>
      <c r="V3434" s="361">
        <v>0.31768935691794903</v>
      </c>
    </row>
    <row r="3435" spans="1:22" hidden="1" outlineLevel="1">
      <c r="A3435" s="65">
        <v>3426</v>
      </c>
      <c r="B3435" s="117">
        <v>1</v>
      </c>
      <c r="C3435" s="325">
        <v>9.6022655121355462E-5</v>
      </c>
      <c r="D3435" s="358">
        <v>1.071833095309137E-4</v>
      </c>
      <c r="E3435" s="327">
        <v>1.0241890359000505E-4</v>
      </c>
      <c r="F3435" s="332">
        <v>0</v>
      </c>
      <c r="G3435" s="358">
        <v>0</v>
      </c>
      <c r="H3435" s="327">
        <v>0</v>
      </c>
      <c r="I3435" s="332">
        <v>0</v>
      </c>
      <c r="J3435" s="358">
        <v>0</v>
      </c>
      <c r="K3435" s="327">
        <v>0</v>
      </c>
      <c r="L3435" s="336">
        <v>1.644775488145868E-4</v>
      </c>
      <c r="M3435" s="210">
        <v>1.1415525114155251E-4</v>
      </c>
      <c r="N3435" s="325">
        <v>0.20290724330721541</v>
      </c>
      <c r="O3435" s="358">
        <v>0.14485812935088843</v>
      </c>
      <c r="P3435" s="327">
        <v>0.12265398507687891</v>
      </c>
      <c r="Q3435" s="332">
        <v>3.2979664014146773E-2</v>
      </c>
      <c r="R3435" s="358">
        <v>0.16818851890675496</v>
      </c>
      <c r="S3435" s="327">
        <v>2.6053383242387897E-2</v>
      </c>
      <c r="T3435" s="358">
        <v>0.15533514545546565</v>
      </c>
      <c r="U3435" s="358">
        <v>0.76286065085470933</v>
      </c>
      <c r="V3435" s="361">
        <v>0.24924551656493973</v>
      </c>
    </row>
    <row r="3436" spans="1:22" hidden="1" outlineLevel="1">
      <c r="A3436" s="65">
        <v>3427</v>
      </c>
      <c r="B3436" s="117">
        <v>1</v>
      </c>
      <c r="C3436" s="325">
        <v>9.9647802551570017E-5</v>
      </c>
      <c r="D3436" s="358">
        <v>1.080581959682239E-4</v>
      </c>
      <c r="E3436" s="327">
        <v>1.0249673936220772E-4</v>
      </c>
      <c r="F3436" s="332">
        <v>0</v>
      </c>
      <c r="G3436" s="358">
        <v>0</v>
      </c>
      <c r="H3436" s="327">
        <v>0</v>
      </c>
      <c r="I3436" s="332">
        <v>0</v>
      </c>
      <c r="J3436" s="358">
        <v>0</v>
      </c>
      <c r="K3436" s="327">
        <v>0</v>
      </c>
      <c r="L3436" s="336">
        <v>1.1748396343899057E-4</v>
      </c>
      <c r="M3436" s="210">
        <v>1.1415525114155251E-4</v>
      </c>
      <c r="N3436" s="325">
        <v>5.5201320602612916E-2</v>
      </c>
      <c r="O3436" s="358">
        <v>3.5636787688340929E-2</v>
      </c>
      <c r="P3436" s="327">
        <v>3.1283700480913848E-2</v>
      </c>
      <c r="Q3436" s="332">
        <v>3.2979664014146773E-2</v>
      </c>
      <c r="R3436" s="358">
        <v>0.11997797162876235</v>
      </c>
      <c r="S3436" s="327">
        <v>2.7083027748290633E-2</v>
      </c>
      <c r="T3436" s="358">
        <v>0.16736446648400341</v>
      </c>
      <c r="U3436" s="358">
        <v>0.75947066129380869</v>
      </c>
      <c r="V3436" s="361">
        <v>0.14754552801586754</v>
      </c>
    </row>
    <row r="3437" spans="1:22" hidden="1" outlineLevel="1">
      <c r="A3437" s="65">
        <v>3428</v>
      </c>
      <c r="B3437" s="117">
        <v>1</v>
      </c>
      <c r="C3437" s="325">
        <v>1.0122286660745634E-4</v>
      </c>
      <c r="D3437" s="358">
        <v>1.0922471121797083E-4</v>
      </c>
      <c r="E3437" s="327">
        <v>1.0694635100646E-4</v>
      </c>
      <c r="F3437" s="332">
        <v>0</v>
      </c>
      <c r="G3437" s="358">
        <v>0</v>
      </c>
      <c r="H3437" s="327">
        <v>0</v>
      </c>
      <c r="I3437" s="332">
        <v>0</v>
      </c>
      <c r="J3437" s="358">
        <v>0</v>
      </c>
      <c r="K3437" s="327">
        <v>0</v>
      </c>
      <c r="L3437" s="336">
        <v>8.811297257924293E-5</v>
      </c>
      <c r="M3437" s="210">
        <v>1.1415525114155251E-4</v>
      </c>
      <c r="N3437" s="325">
        <v>3.3912074090342408E-3</v>
      </c>
      <c r="O3437" s="358">
        <v>7.2864858414899006E-4</v>
      </c>
      <c r="P3437" s="327">
        <v>1.4809321066225768E-3</v>
      </c>
      <c r="Q3437" s="332">
        <v>3.2979664014146773E-2</v>
      </c>
      <c r="R3437" s="358">
        <v>9.6606056274497115E-2</v>
      </c>
      <c r="S3437" s="327">
        <v>1.9428211173397405E-2</v>
      </c>
      <c r="T3437" s="358">
        <v>0.19947752349062156</v>
      </c>
      <c r="U3437" s="358">
        <v>0.81585748765679189</v>
      </c>
      <c r="V3437" s="361">
        <v>3.1447520669055123E-2</v>
      </c>
    </row>
    <row r="3438" spans="1:22" hidden="1" outlineLevel="1">
      <c r="A3438" s="65">
        <v>3429</v>
      </c>
      <c r="B3438" s="117">
        <v>1</v>
      </c>
      <c r="C3438" s="325">
        <v>9.8629011118595933E-5</v>
      </c>
      <c r="D3438" s="358">
        <v>1.1993720959481346E-4</v>
      </c>
      <c r="E3438" s="327">
        <v>1.1018950818157099E-4</v>
      </c>
      <c r="F3438" s="332">
        <v>0</v>
      </c>
      <c r="G3438" s="358">
        <v>0</v>
      </c>
      <c r="H3438" s="327">
        <v>0</v>
      </c>
      <c r="I3438" s="332">
        <v>0</v>
      </c>
      <c r="J3438" s="358">
        <v>0</v>
      </c>
      <c r="K3438" s="327">
        <v>0</v>
      </c>
      <c r="L3438" s="336">
        <v>5.8741981719495287E-5</v>
      </c>
      <c r="M3438" s="210">
        <v>1.1415525114155251E-4</v>
      </c>
      <c r="N3438" s="325">
        <v>0</v>
      </c>
      <c r="O3438" s="358">
        <v>0</v>
      </c>
      <c r="P3438" s="327">
        <v>0</v>
      </c>
      <c r="Q3438" s="332">
        <v>3.2979664014146773E-2</v>
      </c>
      <c r="R3438" s="358">
        <v>7.0261374813165564E-2</v>
      </c>
      <c r="S3438" s="327">
        <v>1.4794810896835084E-2</v>
      </c>
      <c r="T3438" s="358">
        <v>0.20073275698925155</v>
      </c>
      <c r="U3438" s="358">
        <v>0.8339374319815962</v>
      </c>
      <c r="V3438" s="361">
        <v>0</v>
      </c>
    </row>
    <row r="3439" spans="1:22" hidden="1" outlineLevel="1">
      <c r="A3439" s="65">
        <v>3430</v>
      </c>
      <c r="B3439" s="117">
        <v>1</v>
      </c>
      <c r="C3439" s="325">
        <v>9.8847770015246807E-5</v>
      </c>
      <c r="D3439" s="358">
        <v>1.1424072679188262E-4</v>
      </c>
      <c r="E3439" s="327">
        <v>1.0784146238679063E-4</v>
      </c>
      <c r="F3439" s="332">
        <v>0</v>
      </c>
      <c r="G3439" s="358">
        <v>0</v>
      </c>
      <c r="H3439" s="327">
        <v>0</v>
      </c>
      <c r="I3439" s="332">
        <v>0</v>
      </c>
      <c r="J3439" s="358">
        <v>0</v>
      </c>
      <c r="K3439" s="327">
        <v>0</v>
      </c>
      <c r="L3439" s="336">
        <v>3.7594868300476983E-5</v>
      </c>
      <c r="M3439" s="210">
        <v>1.1415525114155251E-4</v>
      </c>
      <c r="N3439" s="325">
        <v>0</v>
      </c>
      <c r="O3439" s="358">
        <v>0</v>
      </c>
      <c r="P3439" s="327">
        <v>0</v>
      </c>
      <c r="Q3439" s="332">
        <v>3.2979664014146773E-2</v>
      </c>
      <c r="R3439" s="358">
        <v>6.7213657070151422E-2</v>
      </c>
      <c r="S3439" s="327">
        <v>1.4794810896835084E-2</v>
      </c>
      <c r="T3439" s="358">
        <v>0.19864070115820154</v>
      </c>
      <c r="U3439" s="358">
        <v>0.8169874841770921</v>
      </c>
      <c r="V3439" s="361">
        <v>0</v>
      </c>
    </row>
    <row r="3440" spans="1:22" hidden="1" outlineLevel="1">
      <c r="A3440" s="65">
        <v>3431</v>
      </c>
      <c r="B3440" s="117">
        <v>1</v>
      </c>
      <c r="C3440" s="325">
        <v>9.2628767096171843E-5</v>
      </c>
      <c r="D3440" s="358">
        <v>1.064445165394073E-4</v>
      </c>
      <c r="E3440" s="327">
        <v>9.9759514706414037E-5</v>
      </c>
      <c r="F3440" s="332">
        <v>0</v>
      </c>
      <c r="G3440" s="358">
        <v>0</v>
      </c>
      <c r="H3440" s="327">
        <v>0</v>
      </c>
      <c r="I3440" s="332">
        <v>0</v>
      </c>
      <c r="J3440" s="358">
        <v>0</v>
      </c>
      <c r="K3440" s="327">
        <v>0</v>
      </c>
      <c r="L3440" s="336">
        <v>2.3496792687798115E-5</v>
      </c>
      <c r="M3440" s="210">
        <v>1.1415525114155251E-4</v>
      </c>
      <c r="N3440" s="325">
        <v>0</v>
      </c>
      <c r="O3440" s="358">
        <v>0</v>
      </c>
      <c r="P3440" s="327">
        <v>0</v>
      </c>
      <c r="Q3440" s="332">
        <v>3.2979664014146773E-2</v>
      </c>
      <c r="R3440" s="358">
        <v>6.2079923699099593E-2</v>
      </c>
      <c r="S3440" s="327">
        <v>2.3479271977631049E-2</v>
      </c>
      <c r="T3440" s="358">
        <v>0.17813855401391113</v>
      </c>
      <c r="U3440" s="358">
        <v>0.75076968808749645</v>
      </c>
      <c r="V3440" s="361">
        <v>0</v>
      </c>
    </row>
    <row r="3441" spans="1:22" hidden="1" outlineLevel="1">
      <c r="A3441" s="65">
        <v>3432</v>
      </c>
      <c r="B3441" s="117">
        <v>1</v>
      </c>
      <c r="C3441" s="325">
        <v>8.5922244350274926E-5</v>
      </c>
      <c r="D3441" s="358">
        <v>9.8317793632837034E-5</v>
      </c>
      <c r="E3441" s="327">
        <v>9.2131609030552989E-5</v>
      </c>
      <c r="F3441" s="332">
        <v>0</v>
      </c>
      <c r="G3441" s="358">
        <v>0</v>
      </c>
      <c r="H3441" s="327">
        <v>0</v>
      </c>
      <c r="I3441" s="332">
        <v>7.132604024571815E-5</v>
      </c>
      <c r="J3441" s="358">
        <v>0</v>
      </c>
      <c r="K3441" s="327">
        <v>0</v>
      </c>
      <c r="L3441" s="336">
        <v>9.3987170751192458E-6</v>
      </c>
      <c r="M3441" s="210">
        <v>1.1415525114155251E-4</v>
      </c>
      <c r="N3441" s="325">
        <v>0</v>
      </c>
      <c r="O3441" s="358">
        <v>0</v>
      </c>
      <c r="P3441" s="327">
        <v>0</v>
      </c>
      <c r="Q3441" s="332">
        <v>3.2979664014146773E-2</v>
      </c>
      <c r="R3441" s="358">
        <v>5.4455321108119729E-2</v>
      </c>
      <c r="S3441" s="327">
        <v>2.3479271977631049E-2</v>
      </c>
      <c r="T3441" s="358">
        <v>0.1285568308180251</v>
      </c>
      <c r="U3441" s="358">
        <v>0.69878984815368439</v>
      </c>
      <c r="V3441" s="361">
        <v>0</v>
      </c>
    </row>
    <row r="3442" spans="1:22" hidden="1" outlineLevel="1">
      <c r="A3442" s="65">
        <v>3433</v>
      </c>
      <c r="B3442" s="117">
        <v>1</v>
      </c>
      <c r="C3442" s="325">
        <v>7.8353186526154535E-5</v>
      </c>
      <c r="D3442" s="358">
        <v>9.1338144055184568E-5</v>
      </c>
      <c r="E3442" s="327">
        <v>8.4594511755595051E-5</v>
      </c>
      <c r="F3442" s="332">
        <v>0</v>
      </c>
      <c r="G3442" s="358">
        <v>0</v>
      </c>
      <c r="H3442" s="327">
        <v>0</v>
      </c>
      <c r="I3442" s="332">
        <v>7.5783917761075554E-5</v>
      </c>
      <c r="J3442" s="358">
        <v>0</v>
      </c>
      <c r="K3442" s="327">
        <v>0</v>
      </c>
      <c r="L3442" s="336">
        <v>5.8741981719495289E-6</v>
      </c>
      <c r="M3442" s="210">
        <v>1.1415525114155251E-4</v>
      </c>
      <c r="N3442" s="325">
        <v>0</v>
      </c>
      <c r="O3442" s="358">
        <v>0</v>
      </c>
      <c r="P3442" s="327">
        <v>0</v>
      </c>
      <c r="Q3442" s="332">
        <v>3.2979664014146773E-2</v>
      </c>
      <c r="R3442" s="358">
        <v>5.6333741056668191E-2</v>
      </c>
      <c r="S3442" s="327">
        <v>4.4451949909882563E-2</v>
      </c>
      <c r="T3442" s="358">
        <v>0.10094169384816455</v>
      </c>
      <c r="U3442" s="358">
        <v>0.68997587529534232</v>
      </c>
      <c r="V3442" s="361">
        <v>0</v>
      </c>
    </row>
    <row r="3443" spans="1:22" hidden="1" outlineLevel="1">
      <c r="A3443" s="65">
        <v>3434</v>
      </c>
      <c r="B3443" s="117">
        <v>1</v>
      </c>
      <c r="C3443" s="325">
        <v>7.2940466397592804E-5</v>
      </c>
      <c r="D3443" s="358">
        <v>8.5077845548209383E-5</v>
      </c>
      <c r="E3443" s="327">
        <v>7.8575212038589051E-5</v>
      </c>
      <c r="F3443" s="332">
        <v>0</v>
      </c>
      <c r="G3443" s="358">
        <v>0</v>
      </c>
      <c r="H3443" s="327">
        <v>0</v>
      </c>
      <c r="I3443" s="332">
        <v>8.0241795276432917E-5</v>
      </c>
      <c r="J3443" s="358">
        <v>0</v>
      </c>
      <c r="K3443" s="327">
        <v>0</v>
      </c>
      <c r="L3443" s="336">
        <v>2.3496792687798115E-6</v>
      </c>
      <c r="M3443" s="210">
        <v>1.1415525114155251E-4</v>
      </c>
      <c r="N3443" s="325">
        <v>0</v>
      </c>
      <c r="O3443" s="358">
        <v>0</v>
      </c>
      <c r="P3443" s="327">
        <v>0</v>
      </c>
      <c r="Q3443" s="332">
        <v>3.2979664014146773E-2</v>
      </c>
      <c r="R3443" s="358">
        <v>6.7054397832013793E-2</v>
      </c>
      <c r="S3443" s="327">
        <v>5.9829100279046331E-2</v>
      </c>
      <c r="T3443" s="358">
        <v>8.7343330946339268E-2</v>
      </c>
      <c r="U3443" s="358">
        <v>0.64850500300032254</v>
      </c>
      <c r="V3443" s="361">
        <v>0</v>
      </c>
    </row>
    <row r="3444" spans="1:22" hidden="1" outlineLevel="1">
      <c r="A3444" s="65">
        <v>3435</v>
      </c>
      <c r="B3444" s="117">
        <v>1</v>
      </c>
      <c r="C3444" s="325">
        <v>6.978408803163013E-5</v>
      </c>
      <c r="D3444" s="358">
        <v>8.1131135619898944E-5</v>
      </c>
      <c r="E3444" s="327">
        <v>7.3308324786208816E-5</v>
      </c>
      <c r="F3444" s="332">
        <v>0</v>
      </c>
      <c r="G3444" s="358">
        <v>0</v>
      </c>
      <c r="H3444" s="327">
        <v>0</v>
      </c>
      <c r="I3444" s="332">
        <v>8.0241795276432917E-5</v>
      </c>
      <c r="J3444" s="358">
        <v>0</v>
      </c>
      <c r="K3444" s="327">
        <v>0</v>
      </c>
      <c r="L3444" s="336">
        <v>1.1748396343899057E-6</v>
      </c>
      <c r="M3444" s="210">
        <v>1.1415525114155251E-4</v>
      </c>
      <c r="N3444" s="325">
        <v>0</v>
      </c>
      <c r="O3444" s="358">
        <v>0</v>
      </c>
      <c r="P3444" s="327">
        <v>0</v>
      </c>
      <c r="Q3444" s="332">
        <v>3.2979664014146773E-2</v>
      </c>
      <c r="R3444" s="358">
        <v>6.8320368509182688E-2</v>
      </c>
      <c r="S3444" s="327">
        <v>0.10479587244188028</v>
      </c>
      <c r="T3444" s="358">
        <v>7.5627818292459029E-2</v>
      </c>
      <c r="U3444" s="358">
        <v>0.57381223300847495</v>
      </c>
      <c r="V3444" s="361">
        <v>0</v>
      </c>
    </row>
    <row r="3445" spans="1:22" hidden="1" outlineLevel="1">
      <c r="A3445" s="65">
        <v>3436</v>
      </c>
      <c r="B3445" s="117">
        <v>1</v>
      </c>
      <c r="C3445" s="325">
        <v>6.810901990870341E-5</v>
      </c>
      <c r="D3445" s="358">
        <v>7.8778663199575969E-5</v>
      </c>
      <c r="E3445" s="327">
        <v>7.1933226143961756E-5</v>
      </c>
      <c r="F3445" s="332">
        <v>0</v>
      </c>
      <c r="G3445" s="358">
        <v>0</v>
      </c>
      <c r="H3445" s="327">
        <v>0</v>
      </c>
      <c r="I3445" s="332">
        <v>8.2470734034111612E-5</v>
      </c>
      <c r="J3445" s="358">
        <v>0</v>
      </c>
      <c r="K3445" s="327">
        <v>0</v>
      </c>
      <c r="L3445" s="336">
        <v>1.409807561267887E-5</v>
      </c>
      <c r="M3445" s="210">
        <v>1.1415525114155251E-4</v>
      </c>
      <c r="N3445" s="325">
        <v>0</v>
      </c>
      <c r="O3445" s="358">
        <v>0</v>
      </c>
      <c r="P3445" s="327">
        <v>0</v>
      </c>
      <c r="Q3445" s="332">
        <v>3.2979664014146773E-2</v>
      </c>
      <c r="R3445" s="358">
        <v>5.9378594952712485E-2</v>
      </c>
      <c r="S3445" s="327">
        <v>0.10266906621069748</v>
      </c>
      <c r="T3445" s="358">
        <v>7.395417362761901E-2</v>
      </c>
      <c r="U3445" s="358">
        <v>0.56793625110291357</v>
      </c>
      <c r="V3445" s="361">
        <v>0</v>
      </c>
    </row>
    <row r="3446" spans="1:22" hidden="1" outlineLevel="1">
      <c r="A3446" s="65">
        <v>3437</v>
      </c>
      <c r="B3446" s="117">
        <v>1</v>
      </c>
      <c r="C3446" s="325">
        <v>6.8077768637753291E-5</v>
      </c>
      <c r="D3446" s="358">
        <v>7.7864892920607542E-5</v>
      </c>
      <c r="E3446" s="327">
        <v>7.0661908531318245E-5</v>
      </c>
      <c r="F3446" s="332">
        <v>0</v>
      </c>
      <c r="G3446" s="358">
        <v>0</v>
      </c>
      <c r="H3446" s="327">
        <v>0</v>
      </c>
      <c r="I3446" s="332">
        <v>8.0241795276432917E-5</v>
      </c>
      <c r="J3446" s="358">
        <v>0</v>
      </c>
      <c r="K3446" s="327">
        <v>0</v>
      </c>
      <c r="L3446" s="336">
        <v>3.7594868300476983E-5</v>
      </c>
      <c r="M3446" s="210">
        <v>1.1415525114155251E-4</v>
      </c>
      <c r="N3446" s="325">
        <v>0</v>
      </c>
      <c r="O3446" s="358">
        <v>3.7392648307755914E-4</v>
      </c>
      <c r="P3446" s="327">
        <v>8.4319853055029128E-4</v>
      </c>
      <c r="Q3446" s="332">
        <v>3.2979664014146773E-2</v>
      </c>
      <c r="R3446" s="358">
        <v>5.5526409172737941E-2</v>
      </c>
      <c r="S3446" s="327">
        <v>8.5367661268482858E-2</v>
      </c>
      <c r="T3446" s="358">
        <v>7.6569243416431551E-2</v>
      </c>
      <c r="U3446" s="358">
        <v>0.56545025875825294</v>
      </c>
      <c r="V3446" s="361">
        <v>0</v>
      </c>
    </row>
    <row r="3447" spans="1:22" hidden="1" outlineLevel="1">
      <c r="A3447" s="65">
        <v>3438</v>
      </c>
      <c r="B3447" s="117">
        <v>1</v>
      </c>
      <c r="C3447" s="325">
        <v>6.6358948735496391E-5</v>
      </c>
      <c r="D3447" s="358">
        <v>7.6523400383398567E-5</v>
      </c>
      <c r="E3447" s="327">
        <v>6.8248999593035665E-5</v>
      </c>
      <c r="F3447" s="332">
        <v>0</v>
      </c>
      <c r="G3447" s="358">
        <v>0</v>
      </c>
      <c r="H3447" s="327">
        <v>0</v>
      </c>
      <c r="I3447" s="332">
        <v>8.6928611549469016E-5</v>
      </c>
      <c r="J3447" s="358">
        <v>0</v>
      </c>
      <c r="K3447" s="327">
        <v>0</v>
      </c>
      <c r="L3447" s="336">
        <v>9.3987170751192462E-5</v>
      </c>
      <c r="M3447" s="210">
        <v>1.1415525114155251E-4</v>
      </c>
      <c r="N3447" s="325">
        <v>1.9028441572914348E-2</v>
      </c>
      <c r="O3447" s="358">
        <v>2.4609586796938362E-2</v>
      </c>
      <c r="P3447" s="327">
        <v>2.5203892795588871E-2</v>
      </c>
      <c r="Q3447" s="332">
        <v>3.2979664014146773E-2</v>
      </c>
      <c r="R3447" s="358">
        <v>5.4137850931869229E-2</v>
      </c>
      <c r="S3447" s="327">
        <v>0.1134128163032989</v>
      </c>
      <c r="T3447" s="358">
        <v>7.3431159669856499E-2</v>
      </c>
      <c r="U3447" s="358">
        <v>0.57844521874170607</v>
      </c>
      <c r="V3447" s="361">
        <v>0</v>
      </c>
    </row>
    <row r="3448" spans="1:22" hidden="1" outlineLevel="1">
      <c r="A3448" s="65">
        <v>3439</v>
      </c>
      <c r="B3448" s="117">
        <v>1</v>
      </c>
      <c r="C3448" s="325">
        <v>6.5246403489671923E-5</v>
      </c>
      <c r="D3448" s="358">
        <v>7.520134976701872E-5</v>
      </c>
      <c r="E3448" s="327">
        <v>6.7263079811801925E-5</v>
      </c>
      <c r="F3448" s="332">
        <v>0</v>
      </c>
      <c r="G3448" s="358">
        <v>0</v>
      </c>
      <c r="H3448" s="327">
        <v>0</v>
      </c>
      <c r="I3448" s="332">
        <v>7.8012856518754235E-5</v>
      </c>
      <c r="J3448" s="358">
        <v>0</v>
      </c>
      <c r="K3448" s="327">
        <v>0</v>
      </c>
      <c r="L3448" s="336">
        <v>1.8210014333043539E-4</v>
      </c>
      <c r="M3448" s="210">
        <v>1.1415525114155251E-4</v>
      </c>
      <c r="N3448" s="325">
        <v>0.12735867825039701</v>
      </c>
      <c r="O3448" s="358">
        <v>0.13383926675336585</v>
      </c>
      <c r="P3448" s="327">
        <v>0.14239446505057682</v>
      </c>
      <c r="Q3448" s="332">
        <v>3.2979664014146773E-2</v>
      </c>
      <c r="R3448" s="358">
        <v>4.9031359241639552E-2</v>
      </c>
      <c r="S3448" s="327">
        <v>6.9610723085122339E-2</v>
      </c>
      <c r="T3448" s="358">
        <v>8.3159219284239194E-2</v>
      </c>
      <c r="U3448" s="358">
        <v>0.61076311922229365</v>
      </c>
      <c r="V3448" s="361">
        <v>5.5387977398443387E-2</v>
      </c>
    </row>
    <row r="3449" spans="1:22" hidden="1" outlineLevel="1">
      <c r="A3449" s="65">
        <v>3440</v>
      </c>
      <c r="B3449" s="117">
        <v>1</v>
      </c>
      <c r="C3449" s="325">
        <v>6.9702834727159807E-5</v>
      </c>
      <c r="D3449" s="358">
        <v>8.4475146002506804E-5</v>
      </c>
      <c r="E3449" s="327">
        <v>7.2465103920679955E-5</v>
      </c>
      <c r="F3449" s="332">
        <v>0</v>
      </c>
      <c r="G3449" s="358">
        <v>0</v>
      </c>
      <c r="H3449" s="327">
        <v>0</v>
      </c>
      <c r="I3449" s="332">
        <v>0</v>
      </c>
      <c r="J3449" s="358">
        <v>0</v>
      </c>
      <c r="K3449" s="327">
        <v>0</v>
      </c>
      <c r="L3449" s="336">
        <v>1.5860335064263727E-4</v>
      </c>
      <c r="M3449" s="210">
        <v>1.1415525114155251E-4</v>
      </c>
      <c r="N3449" s="325">
        <v>0.29804945117178716</v>
      </c>
      <c r="O3449" s="358">
        <v>0.31158662374057927</v>
      </c>
      <c r="P3449" s="327">
        <v>0.34754045730482108</v>
      </c>
      <c r="Q3449" s="332">
        <v>3.2979664014146773E-2</v>
      </c>
      <c r="R3449" s="358">
        <v>4.3128781208040368E-2</v>
      </c>
      <c r="S3449" s="327">
        <v>4.0021101291452178E-2</v>
      </c>
      <c r="T3449" s="358">
        <v>9.2155059357754365E-2</v>
      </c>
      <c r="U3449" s="358">
        <v>0.658900970987085</v>
      </c>
      <c r="V3449" s="361">
        <v>0.18575650637245528</v>
      </c>
    </row>
    <row r="3450" spans="1:22" hidden="1" outlineLevel="1">
      <c r="A3450" s="65">
        <v>3441</v>
      </c>
      <c r="B3450" s="117">
        <v>1</v>
      </c>
      <c r="C3450" s="325">
        <v>7.5696828495393873E-5</v>
      </c>
      <c r="D3450" s="358">
        <v>9.1532563263475728E-5</v>
      </c>
      <c r="E3450" s="327">
        <v>7.9574104448523243E-5</v>
      </c>
      <c r="F3450" s="332">
        <v>0</v>
      </c>
      <c r="G3450" s="358">
        <v>0</v>
      </c>
      <c r="H3450" s="327">
        <v>0</v>
      </c>
      <c r="I3450" s="332">
        <v>0</v>
      </c>
      <c r="J3450" s="358">
        <v>0</v>
      </c>
      <c r="K3450" s="327">
        <v>0</v>
      </c>
      <c r="L3450" s="336">
        <v>1.4685495429873823E-4</v>
      </c>
      <c r="M3450" s="210">
        <v>1.1415525114155251E-4</v>
      </c>
      <c r="N3450" s="325">
        <v>0.47363863479511559</v>
      </c>
      <c r="O3450" s="358">
        <v>0.48258192218322149</v>
      </c>
      <c r="P3450" s="327">
        <v>0.49243036964444581</v>
      </c>
      <c r="Q3450" s="332">
        <v>3.2979664014146773E-2</v>
      </c>
      <c r="R3450" s="358">
        <v>4.749080606957503E-2</v>
      </c>
      <c r="S3450" s="327">
        <v>3.7514507246072651E-2</v>
      </c>
      <c r="T3450" s="358">
        <v>9.3410292856384414E-2</v>
      </c>
      <c r="U3450" s="358">
        <v>0.63675303918919979</v>
      </c>
      <c r="V3450" s="361">
        <v>0.32272053268957573</v>
      </c>
    </row>
    <row r="3451" spans="1:22" hidden="1" outlineLevel="1">
      <c r="A3451" s="65">
        <v>3442</v>
      </c>
      <c r="B3451" s="117">
        <v>1</v>
      </c>
      <c r="C3451" s="325">
        <v>8.0959542523394992E-5</v>
      </c>
      <c r="D3451" s="358">
        <v>9.520708630017855E-5</v>
      </c>
      <c r="E3451" s="327">
        <v>8.594366514044122E-5</v>
      </c>
      <c r="F3451" s="332">
        <v>0</v>
      </c>
      <c r="G3451" s="358">
        <v>0</v>
      </c>
      <c r="H3451" s="327">
        <v>0</v>
      </c>
      <c r="I3451" s="332">
        <v>0</v>
      </c>
      <c r="J3451" s="358">
        <v>0</v>
      </c>
      <c r="K3451" s="327">
        <v>0</v>
      </c>
      <c r="L3451" s="336">
        <v>1.644775488145868E-4</v>
      </c>
      <c r="M3451" s="210">
        <v>1.1415525114155251E-4</v>
      </c>
      <c r="N3451" s="325">
        <v>0.6398077978377934</v>
      </c>
      <c r="O3451" s="358">
        <v>0.59847193744999239</v>
      </c>
      <c r="P3451" s="327">
        <v>0.62489850074216347</v>
      </c>
      <c r="Q3451" s="332">
        <v>3.2979664014146773E-2</v>
      </c>
      <c r="R3451" s="358">
        <v>5.6421334085484498E-2</v>
      </c>
      <c r="S3451" s="327">
        <v>4.6198968326868615E-2</v>
      </c>
      <c r="T3451" s="358">
        <v>9.6862184977616964E-2</v>
      </c>
      <c r="U3451" s="358">
        <v>0.60646913244515255</v>
      </c>
      <c r="V3451" s="361">
        <v>0.44059815623117665</v>
      </c>
    </row>
    <row r="3452" spans="1:22" hidden="1" outlineLevel="1">
      <c r="A3452" s="65">
        <v>3443</v>
      </c>
      <c r="B3452" s="117">
        <v>1</v>
      </c>
      <c r="C3452" s="325">
        <v>8.1928331922848885E-5</v>
      </c>
      <c r="D3452" s="358">
        <v>1.0203120051119809E-4</v>
      </c>
      <c r="E3452" s="327">
        <v>9.0769483017006381E-5</v>
      </c>
      <c r="F3452" s="332">
        <v>0</v>
      </c>
      <c r="G3452" s="358">
        <v>0</v>
      </c>
      <c r="H3452" s="327">
        <v>0</v>
      </c>
      <c r="I3452" s="332">
        <v>0</v>
      </c>
      <c r="J3452" s="358">
        <v>0</v>
      </c>
      <c r="K3452" s="327">
        <v>0</v>
      </c>
      <c r="L3452" s="336">
        <v>1.8797434150238492E-4</v>
      </c>
      <c r="M3452" s="210">
        <v>1.1415525114155251E-4</v>
      </c>
      <c r="N3452" s="325">
        <v>0.72647198717977945</v>
      </c>
      <c r="O3452" s="358">
        <v>0.65328766752735479</v>
      </c>
      <c r="P3452" s="327">
        <v>0.68343464224384842</v>
      </c>
      <c r="Q3452" s="332">
        <v>3.2979664014146773E-2</v>
      </c>
      <c r="R3452" s="358">
        <v>7.7787210040554153E-2</v>
      </c>
      <c r="S3452" s="327">
        <v>8.1139364308184414E-2</v>
      </c>
      <c r="T3452" s="358">
        <v>9.1004428650676844E-2</v>
      </c>
      <c r="U3452" s="358">
        <v>0.60319214253628184</v>
      </c>
      <c r="V3452" s="361">
        <v>0.53809913616963545</v>
      </c>
    </row>
    <row r="3453" spans="1:22" hidden="1" outlineLevel="1">
      <c r="A3453" s="65">
        <v>3444</v>
      </c>
      <c r="B3453" s="117">
        <v>1</v>
      </c>
      <c r="C3453" s="325">
        <v>8.0072006428411435E-5</v>
      </c>
      <c r="D3453" s="358">
        <v>1.0022310187409035E-4</v>
      </c>
      <c r="E3453" s="327">
        <v>9.218349954535477E-5</v>
      </c>
      <c r="F3453" s="332">
        <v>0</v>
      </c>
      <c r="G3453" s="358">
        <v>0</v>
      </c>
      <c r="H3453" s="327">
        <v>0</v>
      </c>
      <c r="I3453" s="332">
        <v>0</v>
      </c>
      <c r="J3453" s="358">
        <v>0</v>
      </c>
      <c r="K3453" s="327">
        <v>0</v>
      </c>
      <c r="L3453" s="336">
        <v>2.0677177565262342E-4</v>
      </c>
      <c r="M3453" s="210">
        <v>1.1415525114155251E-4</v>
      </c>
      <c r="N3453" s="325">
        <v>0.75661605303786161</v>
      </c>
      <c r="O3453" s="358">
        <v>0.69406159817637825</v>
      </c>
      <c r="P3453" s="327">
        <v>0.7261121922435102</v>
      </c>
      <c r="Q3453" s="332">
        <v>3.2979664014146773E-2</v>
      </c>
      <c r="R3453" s="358">
        <v>9.5160150825014181E-2</v>
      </c>
      <c r="S3453" s="327">
        <v>9.5799140766264862E-2</v>
      </c>
      <c r="T3453" s="358">
        <v>7.3431159669856499E-2</v>
      </c>
      <c r="U3453" s="358">
        <v>0.5515513015585598</v>
      </c>
      <c r="V3453" s="361">
        <v>0.59551103571839492</v>
      </c>
    </row>
    <row r="3454" spans="1:22" hidden="1" outlineLevel="1">
      <c r="A3454" s="65">
        <v>3445</v>
      </c>
      <c r="B3454" s="117">
        <v>1</v>
      </c>
      <c r="C3454" s="325">
        <v>8.2184592344639916E-5</v>
      </c>
      <c r="D3454" s="358">
        <v>9.2018611284203606E-5</v>
      </c>
      <c r="E3454" s="327">
        <v>9.3143474069187619E-5</v>
      </c>
      <c r="F3454" s="332">
        <v>0</v>
      </c>
      <c r="G3454" s="358">
        <v>0</v>
      </c>
      <c r="H3454" s="327">
        <v>0</v>
      </c>
      <c r="I3454" s="332">
        <v>0</v>
      </c>
      <c r="J3454" s="358">
        <v>0</v>
      </c>
      <c r="K3454" s="327">
        <v>0</v>
      </c>
      <c r="L3454" s="336">
        <v>1.8797434150238492E-4</v>
      </c>
      <c r="M3454" s="210">
        <v>1.1415525114155251E-4</v>
      </c>
      <c r="N3454" s="325">
        <v>0.76057246168173498</v>
      </c>
      <c r="O3454" s="358">
        <v>0.67318188051971373</v>
      </c>
      <c r="P3454" s="327">
        <v>0.75548879331580532</v>
      </c>
      <c r="Q3454" s="332">
        <v>6.5959328028293546E-2</v>
      </c>
      <c r="R3454" s="358">
        <v>0.12580329416649128</v>
      </c>
      <c r="S3454" s="327">
        <v>0.11876359049094454</v>
      </c>
      <c r="T3454" s="358">
        <v>8.0962560661636651E-2</v>
      </c>
      <c r="U3454" s="358">
        <v>0.51561741221301127</v>
      </c>
      <c r="V3454" s="361">
        <v>0.61905602218227429</v>
      </c>
    </row>
    <row r="3455" spans="1:22" hidden="1" outlineLevel="1">
      <c r="A3455" s="65">
        <v>3446</v>
      </c>
      <c r="B3455" s="117">
        <v>1</v>
      </c>
      <c r="C3455" s="325">
        <v>7.6578114336187407E-5</v>
      </c>
      <c r="D3455" s="358">
        <v>8.5350032439817001E-5</v>
      </c>
      <c r="E3455" s="327">
        <v>9.495964208724978E-5</v>
      </c>
      <c r="F3455" s="332">
        <v>0</v>
      </c>
      <c r="G3455" s="358">
        <v>0</v>
      </c>
      <c r="H3455" s="327">
        <v>0</v>
      </c>
      <c r="I3455" s="332">
        <v>0</v>
      </c>
      <c r="J3455" s="358">
        <v>0</v>
      </c>
      <c r="K3455" s="327">
        <v>0</v>
      </c>
      <c r="L3455" s="336">
        <v>1.9032402077116473E-4</v>
      </c>
      <c r="M3455" s="210">
        <v>1.1415525114155251E-4</v>
      </c>
      <c r="N3455" s="325">
        <v>0.75190604274753636</v>
      </c>
      <c r="O3455" s="358">
        <v>0.62005564662086499</v>
      </c>
      <c r="P3455" s="327">
        <v>0.67573734105339756</v>
      </c>
      <c r="Q3455" s="332">
        <v>9.8938992042440319E-2</v>
      </c>
      <c r="R3455" s="358">
        <v>0.1572107411839915</v>
      </c>
      <c r="S3455" s="327">
        <v>0.16431270212610716</v>
      </c>
      <c r="T3455" s="358">
        <v>4.9895531570543508E-2</v>
      </c>
      <c r="U3455" s="358">
        <v>0.47866652599919257</v>
      </c>
      <c r="V3455" s="361">
        <v>0.62120133385424281</v>
      </c>
    </row>
    <row r="3456" spans="1:22" hidden="1" outlineLevel="1">
      <c r="A3456" s="65">
        <v>3447</v>
      </c>
      <c r="B3456" s="117">
        <v>1</v>
      </c>
      <c r="C3456" s="325">
        <v>7.7615656531731576E-5</v>
      </c>
      <c r="D3456" s="358">
        <v>8.8363530168329899E-5</v>
      </c>
      <c r="E3456" s="327">
        <v>8.9134931800750441E-5</v>
      </c>
      <c r="F3456" s="332">
        <v>0</v>
      </c>
      <c r="G3456" s="358">
        <v>0</v>
      </c>
      <c r="H3456" s="327">
        <v>0</v>
      </c>
      <c r="I3456" s="332">
        <v>0</v>
      </c>
      <c r="J3456" s="358">
        <v>0</v>
      </c>
      <c r="K3456" s="327">
        <v>0</v>
      </c>
      <c r="L3456" s="336">
        <v>2.1382081345896285E-4</v>
      </c>
      <c r="M3456" s="210">
        <v>1.1415525114155251E-4</v>
      </c>
      <c r="N3456" s="325">
        <v>0.66995186369587556</v>
      </c>
      <c r="O3456" s="358">
        <v>0.51927338279953317</v>
      </c>
      <c r="P3456" s="327">
        <v>0.56159216700990111</v>
      </c>
      <c r="Q3456" s="332">
        <v>9.8938992042440319E-2</v>
      </c>
      <c r="R3456" s="358">
        <v>0.19680767322272347</v>
      </c>
      <c r="S3456" s="327">
        <v>0.16778142345801211</v>
      </c>
      <c r="T3456" s="358">
        <v>4.6339036657758445E-2</v>
      </c>
      <c r="U3456" s="358">
        <v>0.46770555975227995</v>
      </c>
      <c r="V3456" s="361">
        <v>0.56125476001689412</v>
      </c>
    </row>
    <row r="3457" spans="1:22" hidden="1" outlineLevel="1">
      <c r="A3457" s="65">
        <v>3448</v>
      </c>
      <c r="B3457" s="117">
        <v>1</v>
      </c>
      <c r="C3457" s="325">
        <v>7.6253101118306101E-5</v>
      </c>
      <c r="D3457" s="358">
        <v>9.2310240096640339E-5</v>
      </c>
      <c r="E3457" s="327">
        <v>8.9952207408878411E-5</v>
      </c>
      <c r="F3457" s="332">
        <v>0</v>
      </c>
      <c r="G3457" s="358">
        <v>0</v>
      </c>
      <c r="H3457" s="327">
        <v>0</v>
      </c>
      <c r="I3457" s="332">
        <v>0</v>
      </c>
      <c r="J3457" s="358">
        <v>0</v>
      </c>
      <c r="K3457" s="327">
        <v>0</v>
      </c>
      <c r="L3457" s="336">
        <v>2.2321953053408208E-4</v>
      </c>
      <c r="M3457" s="210">
        <v>1.1415525114155251E-4</v>
      </c>
      <c r="N3457" s="325">
        <v>0.50755070888545795</v>
      </c>
      <c r="O3457" s="358">
        <v>0.44996183406196355</v>
      </c>
      <c r="P3457" s="327">
        <v>0.43972407259602458</v>
      </c>
      <c r="Q3457" s="332">
        <v>6.5959328028293546E-2</v>
      </c>
      <c r="R3457" s="358">
        <v>0.17719867559922356</v>
      </c>
      <c r="S3457" s="327">
        <v>0.18920140642383768</v>
      </c>
      <c r="T3457" s="358">
        <v>4.7071256198625955E-2</v>
      </c>
      <c r="U3457" s="358">
        <v>0.48363851068851371</v>
      </c>
      <c r="V3457" s="361">
        <v>0.44003319870902174</v>
      </c>
    </row>
    <row r="3458" spans="1:22" hidden="1" outlineLevel="1">
      <c r="A3458" s="65">
        <v>3449</v>
      </c>
      <c r="B3458" s="117">
        <v>1</v>
      </c>
      <c r="C3458" s="325">
        <v>7.5546822394833275E-5</v>
      </c>
      <c r="D3458" s="358">
        <v>9.2310240096640339E-5</v>
      </c>
      <c r="E3458" s="327">
        <v>8.996518003757885E-5</v>
      </c>
      <c r="F3458" s="332">
        <v>0</v>
      </c>
      <c r="G3458" s="358">
        <v>0</v>
      </c>
      <c r="H3458" s="327">
        <v>0</v>
      </c>
      <c r="I3458" s="332">
        <v>0</v>
      </c>
      <c r="J3458" s="358">
        <v>0</v>
      </c>
      <c r="K3458" s="327">
        <v>0</v>
      </c>
      <c r="L3458" s="336">
        <v>2.2321953053408208E-4</v>
      </c>
      <c r="M3458" s="210">
        <v>1.1415525114155251E-4</v>
      </c>
      <c r="N3458" s="325">
        <v>0.33196152526212952</v>
      </c>
      <c r="O3458" s="358">
        <v>0.28593056533706523</v>
      </c>
      <c r="P3458" s="327">
        <v>0.32481616745447073</v>
      </c>
      <c r="Q3458" s="332">
        <v>9.8938992042440319E-2</v>
      </c>
      <c r="R3458" s="358">
        <v>0.16154245113869972</v>
      </c>
      <c r="S3458" s="327">
        <v>0.21487500185202882</v>
      </c>
      <c r="T3458" s="358">
        <v>6.6108964261181347E-2</v>
      </c>
      <c r="U3458" s="358">
        <v>0.52646537880789379</v>
      </c>
      <c r="V3458" s="361">
        <v>0.36125216261279192</v>
      </c>
    </row>
    <row r="3459" spans="1:22" hidden="1" outlineLevel="1">
      <c r="A3459" s="65">
        <v>3450</v>
      </c>
      <c r="B3459" s="117">
        <v>1</v>
      </c>
      <c r="C3459" s="325">
        <v>7.6771872216078186E-5</v>
      </c>
      <c r="D3459" s="358">
        <v>9.4079454892089849E-5</v>
      </c>
      <c r="E3459" s="327">
        <v>8.9563028547865091E-5</v>
      </c>
      <c r="F3459" s="332">
        <v>0</v>
      </c>
      <c r="G3459" s="358">
        <v>0</v>
      </c>
      <c r="H3459" s="327">
        <v>0</v>
      </c>
      <c r="I3459" s="332">
        <v>0</v>
      </c>
      <c r="J3459" s="358">
        <v>0</v>
      </c>
      <c r="K3459" s="327">
        <v>0</v>
      </c>
      <c r="L3459" s="336">
        <v>1.644775488145868E-4</v>
      </c>
      <c r="M3459" s="210">
        <v>1.1415525114155251E-4</v>
      </c>
      <c r="N3459" s="325">
        <v>0.15806794534331819</v>
      </c>
      <c r="O3459" s="358">
        <v>0.12509360355264595</v>
      </c>
      <c r="P3459" s="327">
        <v>0.1455471637760285</v>
      </c>
      <c r="Q3459" s="332">
        <v>3.2979664014146773E-2</v>
      </c>
      <c r="R3459" s="358">
        <v>0.13800450313977819</v>
      </c>
      <c r="S3459" s="327">
        <v>0.15054753573517482</v>
      </c>
      <c r="T3459" s="358">
        <v>7.9916532746111615E-2</v>
      </c>
      <c r="U3459" s="358">
        <v>0.59912415506320083</v>
      </c>
      <c r="V3459" s="361">
        <v>0.16879251158557462</v>
      </c>
    </row>
    <row r="3460" spans="1:22" hidden="1" outlineLevel="1">
      <c r="A3460" s="65">
        <v>3451</v>
      </c>
      <c r="B3460" s="117">
        <v>1</v>
      </c>
      <c r="C3460" s="325">
        <v>8.0103257699361567E-5</v>
      </c>
      <c r="D3460" s="358">
        <v>9.5479273191786167E-5</v>
      </c>
      <c r="E3460" s="327">
        <v>9.0341386269891731E-5</v>
      </c>
      <c r="F3460" s="332">
        <v>0</v>
      </c>
      <c r="G3460" s="358">
        <v>0</v>
      </c>
      <c r="H3460" s="327">
        <v>0</v>
      </c>
      <c r="I3460" s="332">
        <v>0</v>
      </c>
      <c r="J3460" s="358">
        <v>0</v>
      </c>
      <c r="K3460" s="327">
        <v>0</v>
      </c>
      <c r="L3460" s="336">
        <v>1.1748396343899057E-4</v>
      </c>
      <c r="M3460" s="210">
        <v>1.1415525114155251E-4</v>
      </c>
      <c r="N3460" s="325">
        <v>4.9549308254222511E-2</v>
      </c>
      <c r="O3460" s="358">
        <v>2.2869285902431161E-2</v>
      </c>
      <c r="P3460" s="327">
        <v>2.8555348205151765E-2</v>
      </c>
      <c r="Q3460" s="332">
        <v>6.5959328028293546E-2</v>
      </c>
      <c r="R3460" s="358">
        <v>0.1035903414270493</v>
      </c>
      <c r="S3460" s="327">
        <v>0.10596055138653762</v>
      </c>
      <c r="T3460" s="358">
        <v>0.12060701866003494</v>
      </c>
      <c r="U3460" s="358">
        <v>0.71144580918104738</v>
      </c>
      <c r="V3460" s="361">
        <v>9.0652778622602473E-2</v>
      </c>
    </row>
    <row r="3461" spans="1:22" hidden="1" outlineLevel="1">
      <c r="A3461" s="65">
        <v>3452</v>
      </c>
      <c r="B3461" s="117">
        <v>1</v>
      </c>
      <c r="C3461" s="325">
        <v>8.5284718422892362E-5</v>
      </c>
      <c r="D3461" s="358">
        <v>9.7423465274697722E-5</v>
      </c>
      <c r="E3461" s="327">
        <v>9.4881806315047108E-5</v>
      </c>
      <c r="F3461" s="332">
        <v>0</v>
      </c>
      <c r="G3461" s="358">
        <v>0</v>
      </c>
      <c r="H3461" s="327">
        <v>0</v>
      </c>
      <c r="I3461" s="332">
        <v>0</v>
      </c>
      <c r="J3461" s="358">
        <v>0</v>
      </c>
      <c r="K3461" s="327">
        <v>0</v>
      </c>
      <c r="L3461" s="336">
        <v>8.811297257924293E-5</v>
      </c>
      <c r="M3461" s="210">
        <v>1.1415525114155251E-4</v>
      </c>
      <c r="N3461" s="325">
        <v>3.95640864387328E-3</v>
      </c>
      <c r="O3461" s="358">
        <v>1.2080128462462741E-3</v>
      </c>
      <c r="P3461" s="327">
        <v>1.6863970611005826E-3</v>
      </c>
      <c r="Q3461" s="332">
        <v>0.13191865605658709</v>
      </c>
      <c r="R3461" s="358">
        <v>7.0423988564554049E-2</v>
      </c>
      <c r="S3461" s="327">
        <v>7.1155189843976452E-2</v>
      </c>
      <c r="T3461" s="358">
        <v>0.26213459563057029</v>
      </c>
      <c r="U3461" s="358">
        <v>0.80749551340656978</v>
      </c>
      <c r="V3461" s="361">
        <v>3.1385680724062455E-2</v>
      </c>
    </row>
    <row r="3462" spans="1:22" hidden="1" outlineLevel="1">
      <c r="A3462" s="65">
        <v>3453</v>
      </c>
      <c r="B3462" s="117">
        <v>1</v>
      </c>
      <c r="C3462" s="325">
        <v>8.7609812981581694E-5</v>
      </c>
      <c r="D3462" s="358">
        <v>1.0980796884284429E-4</v>
      </c>
      <c r="E3462" s="327">
        <v>1.0239295833260417E-4</v>
      </c>
      <c r="F3462" s="332">
        <v>0</v>
      </c>
      <c r="G3462" s="358">
        <v>0</v>
      </c>
      <c r="H3462" s="327">
        <v>0</v>
      </c>
      <c r="I3462" s="332">
        <v>0</v>
      </c>
      <c r="J3462" s="358">
        <v>0</v>
      </c>
      <c r="K3462" s="327">
        <v>0</v>
      </c>
      <c r="L3462" s="336">
        <v>5.8741981719495287E-5</v>
      </c>
      <c r="M3462" s="210">
        <v>1.1415525114155251E-4</v>
      </c>
      <c r="N3462" s="325">
        <v>0</v>
      </c>
      <c r="O3462" s="358">
        <v>0</v>
      </c>
      <c r="P3462" s="327">
        <v>0</v>
      </c>
      <c r="Q3462" s="332">
        <v>9.8938992042440319E-2</v>
      </c>
      <c r="R3462" s="358">
        <v>4.9340169024498358E-2</v>
      </c>
      <c r="S3462" s="327">
        <v>7.8227666946541E-2</v>
      </c>
      <c r="T3462" s="358">
        <v>0.24665338248080002</v>
      </c>
      <c r="U3462" s="358">
        <v>0.86060534986068238</v>
      </c>
      <c r="V3462" s="361">
        <v>0</v>
      </c>
    </row>
    <row r="3463" spans="1:22" hidden="1" outlineLevel="1">
      <c r="A3463" s="65">
        <v>3454</v>
      </c>
      <c r="B3463" s="117">
        <v>1</v>
      </c>
      <c r="C3463" s="325">
        <v>9.3960071238647185E-5</v>
      </c>
      <c r="D3463" s="358">
        <v>1.1124667098419884E-4</v>
      </c>
      <c r="E3463" s="327">
        <v>1.0637555534364046E-4</v>
      </c>
      <c r="F3463" s="332">
        <v>0</v>
      </c>
      <c r="G3463" s="358">
        <v>0</v>
      </c>
      <c r="H3463" s="327">
        <v>0</v>
      </c>
      <c r="I3463" s="332">
        <v>0</v>
      </c>
      <c r="J3463" s="358">
        <v>0</v>
      </c>
      <c r="K3463" s="327">
        <v>0</v>
      </c>
      <c r="L3463" s="336">
        <v>3.7594868300476983E-5</v>
      </c>
      <c r="M3463" s="210">
        <v>1.1415525114155251E-4</v>
      </c>
      <c r="N3463" s="325">
        <v>0</v>
      </c>
      <c r="O3463" s="358">
        <v>0</v>
      </c>
      <c r="P3463" s="327">
        <v>0</v>
      </c>
      <c r="Q3463" s="332">
        <v>9.8938992042440319E-2</v>
      </c>
      <c r="R3463" s="358">
        <v>3.9919988914085658E-2</v>
      </c>
      <c r="S3463" s="327">
        <v>7.5586038462406843E-2</v>
      </c>
      <c r="T3463" s="358">
        <v>0.3238502426465466</v>
      </c>
      <c r="U3463" s="358">
        <v>0.91710517587569573</v>
      </c>
      <c r="V3463" s="361">
        <v>0</v>
      </c>
    </row>
    <row r="3464" spans="1:22" hidden="1" outlineLevel="1">
      <c r="A3464" s="65">
        <v>3455</v>
      </c>
      <c r="B3464" s="117">
        <v>1</v>
      </c>
      <c r="C3464" s="325">
        <v>8.8959867886627108E-5</v>
      </c>
      <c r="D3464" s="358">
        <v>1.0407260219825521E-4</v>
      </c>
      <c r="E3464" s="327">
        <v>9.8981156984387397E-5</v>
      </c>
      <c r="F3464" s="332">
        <v>0</v>
      </c>
      <c r="G3464" s="358">
        <v>0</v>
      </c>
      <c r="H3464" s="327">
        <v>0</v>
      </c>
      <c r="I3464" s="332">
        <v>0</v>
      </c>
      <c r="J3464" s="358">
        <v>0</v>
      </c>
      <c r="K3464" s="327">
        <v>0</v>
      </c>
      <c r="L3464" s="336">
        <v>2.3496792687798115E-5</v>
      </c>
      <c r="M3464" s="210">
        <v>1.1415525114155251E-4</v>
      </c>
      <c r="N3464" s="325">
        <v>0</v>
      </c>
      <c r="O3464" s="358">
        <v>0</v>
      </c>
      <c r="P3464" s="327">
        <v>0</v>
      </c>
      <c r="Q3464" s="332">
        <v>6.5959328028293546E-2</v>
      </c>
      <c r="R3464" s="358">
        <v>3.4526971262245763E-2</v>
      </c>
      <c r="S3464" s="327">
        <v>7.314696163640462E-2</v>
      </c>
      <c r="T3464" s="358">
        <v>0.24382910710888245</v>
      </c>
      <c r="U3464" s="358">
        <v>0.82749645181588449</v>
      </c>
      <c r="V3464" s="361">
        <v>0</v>
      </c>
    </row>
    <row r="3465" spans="1:22" hidden="1" outlineLevel="1">
      <c r="A3465" s="65">
        <v>3456</v>
      </c>
      <c r="B3465" s="117">
        <v>1</v>
      </c>
      <c r="C3465" s="325">
        <v>8.1790826330668334E-5</v>
      </c>
      <c r="D3465" s="358">
        <v>9.5245970141836779E-5</v>
      </c>
      <c r="E3465" s="327">
        <v>8.9614919062666859E-5</v>
      </c>
      <c r="F3465" s="332">
        <v>0</v>
      </c>
      <c r="G3465" s="358">
        <v>0</v>
      </c>
      <c r="H3465" s="327">
        <v>0</v>
      </c>
      <c r="I3465" s="332">
        <v>0</v>
      </c>
      <c r="J3465" s="358">
        <v>0</v>
      </c>
      <c r="K3465" s="327">
        <v>0</v>
      </c>
      <c r="L3465" s="336">
        <v>9.3987170751192458E-6</v>
      </c>
      <c r="M3465" s="210">
        <v>1.1415525114155251E-4</v>
      </c>
      <c r="N3465" s="325">
        <v>0</v>
      </c>
      <c r="O3465" s="358">
        <v>0</v>
      </c>
      <c r="P3465" s="327">
        <v>0</v>
      </c>
      <c r="Q3465" s="332">
        <v>3.2979664014146773E-2</v>
      </c>
      <c r="R3465" s="358">
        <v>3.9852863925430693E-2</v>
      </c>
      <c r="S3465" s="327">
        <v>9.4769496260362115E-2</v>
      </c>
      <c r="T3465" s="358">
        <v>0.17855696518012115</v>
      </c>
      <c r="U3465" s="358">
        <v>0.7465887009623855</v>
      </c>
      <c r="V3465" s="361">
        <v>0</v>
      </c>
    </row>
    <row r="3466" spans="1:22" hidden="1" outlineLevel="1">
      <c r="A3466" s="65">
        <v>3457</v>
      </c>
      <c r="B3466" s="117">
        <v>1</v>
      </c>
      <c r="C3466" s="325">
        <v>7.4203017743977871E-5</v>
      </c>
      <c r="D3466" s="358">
        <v>8.4669565210797963E-5</v>
      </c>
      <c r="E3466" s="327">
        <v>8.0547051601056544E-5</v>
      </c>
      <c r="F3466" s="332">
        <v>0</v>
      </c>
      <c r="G3466" s="358">
        <v>0</v>
      </c>
      <c r="H3466" s="327">
        <v>0</v>
      </c>
      <c r="I3466" s="332">
        <v>0</v>
      </c>
      <c r="J3466" s="358">
        <v>0</v>
      </c>
      <c r="K3466" s="327">
        <v>0</v>
      </c>
      <c r="L3466" s="336">
        <v>5.8741981719495289E-6</v>
      </c>
      <c r="M3466" s="210">
        <v>1.1415525114155251E-4</v>
      </c>
      <c r="N3466" s="325">
        <v>0</v>
      </c>
      <c r="O3466" s="358">
        <v>0</v>
      </c>
      <c r="P3466" s="327">
        <v>0</v>
      </c>
      <c r="Q3466" s="332">
        <v>3.2979664014146773E-2</v>
      </c>
      <c r="R3466" s="358">
        <v>6.8185072585151635E-2</v>
      </c>
      <c r="S3466" s="327">
        <v>0.11690685313727099</v>
      </c>
      <c r="T3466" s="358">
        <v>0.10062788547350704</v>
      </c>
      <c r="U3466" s="358">
        <v>0.57957521526200628</v>
      </c>
      <c r="V3466" s="361">
        <v>0</v>
      </c>
    </row>
    <row r="3467" spans="1:22" hidden="1" outlineLevel="1">
      <c r="A3467" s="65">
        <v>3458</v>
      </c>
      <c r="B3467" s="117">
        <v>1</v>
      </c>
      <c r="C3467" s="325">
        <v>7.0102850995321412E-5</v>
      </c>
      <c r="D3467" s="358">
        <v>7.8584243991284809E-5</v>
      </c>
      <c r="E3467" s="327">
        <v>7.4683423428455862E-5</v>
      </c>
      <c r="F3467" s="332">
        <v>0</v>
      </c>
      <c r="G3467" s="358">
        <v>0</v>
      </c>
      <c r="H3467" s="327">
        <v>0</v>
      </c>
      <c r="I3467" s="332">
        <v>0</v>
      </c>
      <c r="J3467" s="358">
        <v>0</v>
      </c>
      <c r="K3467" s="327">
        <v>0</v>
      </c>
      <c r="L3467" s="336">
        <v>2.3496792687798115E-6</v>
      </c>
      <c r="M3467" s="210">
        <v>1.1415525114155251E-4</v>
      </c>
      <c r="N3467" s="325">
        <v>0</v>
      </c>
      <c r="O3467" s="358">
        <v>0</v>
      </c>
      <c r="P3467" s="327">
        <v>0</v>
      </c>
      <c r="Q3467" s="332">
        <v>3.2979664014146773E-2</v>
      </c>
      <c r="R3467" s="358">
        <v>8.7253077299274603E-2</v>
      </c>
      <c r="S3467" s="327">
        <v>9.432219122678806E-2</v>
      </c>
      <c r="T3467" s="358">
        <v>6.6631978218943858E-2</v>
      </c>
      <c r="U3467" s="358">
        <v>0.52420538576729336</v>
      </c>
      <c r="V3467" s="361">
        <v>0</v>
      </c>
    </row>
    <row r="3468" spans="1:22" hidden="1" outlineLevel="1">
      <c r="A3468" s="65">
        <v>3459</v>
      </c>
      <c r="B3468" s="117">
        <v>1</v>
      </c>
      <c r="C3468" s="325">
        <v>6.8165272196413638E-5</v>
      </c>
      <c r="D3468" s="358">
        <v>7.5745723550233943E-5</v>
      </c>
      <c r="E3468" s="327">
        <v>7.2192678717970622E-5</v>
      </c>
      <c r="F3468" s="332">
        <v>0</v>
      </c>
      <c r="G3468" s="358">
        <v>0</v>
      </c>
      <c r="H3468" s="327">
        <v>0</v>
      </c>
      <c r="I3468" s="332">
        <v>0</v>
      </c>
      <c r="J3468" s="358">
        <v>0</v>
      </c>
      <c r="K3468" s="327">
        <v>0</v>
      </c>
      <c r="L3468" s="336">
        <v>1.1748396343899057E-6</v>
      </c>
      <c r="M3468" s="210">
        <v>1.1415525114155251E-4</v>
      </c>
      <c r="N3468" s="325">
        <v>0</v>
      </c>
      <c r="O3468" s="358">
        <v>0</v>
      </c>
      <c r="P3468" s="327">
        <v>0</v>
      </c>
      <c r="Q3468" s="332">
        <v>3.2979664014146773E-2</v>
      </c>
      <c r="R3468" s="358">
        <v>9.7325313642402475E-2</v>
      </c>
      <c r="S3468" s="327">
        <v>9.8820557064595763E-2</v>
      </c>
      <c r="T3468" s="358">
        <v>6.5272141928761324E-2</v>
      </c>
      <c r="U3468" s="358">
        <v>0.52386638681120323</v>
      </c>
      <c r="V3468" s="361">
        <v>0</v>
      </c>
    </row>
    <row r="3469" spans="1:22" hidden="1" outlineLevel="1">
      <c r="A3469" s="65">
        <v>3460</v>
      </c>
      <c r="B3469" s="117">
        <v>1</v>
      </c>
      <c r="C3469" s="325">
        <v>6.8002765587472992E-5</v>
      </c>
      <c r="D3469" s="358">
        <v>7.504581440038579E-5</v>
      </c>
      <c r="E3469" s="327">
        <v>7.0895415847926235E-5</v>
      </c>
      <c r="F3469" s="332">
        <v>0</v>
      </c>
      <c r="G3469" s="358">
        <v>0</v>
      </c>
      <c r="H3469" s="327">
        <v>0</v>
      </c>
      <c r="I3469" s="332">
        <v>0</v>
      </c>
      <c r="J3469" s="358">
        <v>0</v>
      </c>
      <c r="K3469" s="327">
        <v>0</v>
      </c>
      <c r="L3469" s="336">
        <v>1.409807561267887E-5</v>
      </c>
      <c r="M3469" s="210">
        <v>1.1415525114155251E-4</v>
      </c>
      <c r="N3469" s="325">
        <v>0</v>
      </c>
      <c r="O3469" s="358">
        <v>0</v>
      </c>
      <c r="P3469" s="327">
        <v>0</v>
      </c>
      <c r="Q3469" s="332">
        <v>3.2979664014146773E-2</v>
      </c>
      <c r="R3469" s="358">
        <v>9.7189734311963316E-2</v>
      </c>
      <c r="S3469" s="327">
        <v>9.6828785272167595E-2</v>
      </c>
      <c r="T3469" s="358">
        <v>6.0878824683556231E-2</v>
      </c>
      <c r="U3469" s="358">
        <v>0.52092839585842254</v>
      </c>
      <c r="V3469" s="361">
        <v>0</v>
      </c>
    </row>
    <row r="3470" spans="1:22" hidden="1" outlineLevel="1">
      <c r="A3470" s="65">
        <v>3461</v>
      </c>
      <c r="B3470" s="117">
        <v>1</v>
      </c>
      <c r="C3470" s="325">
        <v>7.0440364721582766E-5</v>
      </c>
      <c r="D3470" s="358">
        <v>7.5376327054480752E-5</v>
      </c>
      <c r="E3470" s="327">
        <v>7.1933226143961756E-5</v>
      </c>
      <c r="F3470" s="332">
        <v>0</v>
      </c>
      <c r="G3470" s="358">
        <v>0</v>
      </c>
      <c r="H3470" s="327">
        <v>0</v>
      </c>
      <c r="I3470" s="332">
        <v>0</v>
      </c>
      <c r="J3470" s="358">
        <v>1.2372773157741371E-4</v>
      </c>
      <c r="K3470" s="327">
        <v>0</v>
      </c>
      <c r="L3470" s="336">
        <v>3.7594868300476983E-5</v>
      </c>
      <c r="M3470" s="210">
        <v>1.1415525114155251E-4</v>
      </c>
      <c r="N3470" s="325">
        <v>0</v>
      </c>
      <c r="O3470" s="358">
        <v>6.2321080512926514E-4</v>
      </c>
      <c r="P3470" s="327">
        <v>1.8918620155785881E-3</v>
      </c>
      <c r="Q3470" s="332">
        <v>3.2979664014146773E-2</v>
      </c>
      <c r="R3470" s="358">
        <v>0.12578982114668549</v>
      </c>
      <c r="S3470" s="327">
        <v>8.5190425112418047E-2</v>
      </c>
      <c r="T3470" s="358">
        <v>6.3284688889263793E-2</v>
      </c>
      <c r="U3470" s="358">
        <v>0.51505241395286105</v>
      </c>
      <c r="V3470" s="361">
        <v>0</v>
      </c>
    </row>
    <row r="3471" spans="1:22" hidden="1" outlineLevel="1">
      <c r="A3471" s="65">
        <v>3462</v>
      </c>
      <c r="B3471" s="117">
        <v>1</v>
      </c>
      <c r="C3471" s="325">
        <v>7.561557519092355E-5</v>
      </c>
      <c r="D3471" s="358">
        <v>7.504581440038579E-5</v>
      </c>
      <c r="E3471" s="327">
        <v>7.4579642398852312E-5</v>
      </c>
      <c r="F3471" s="332">
        <v>0</v>
      </c>
      <c r="G3471" s="358">
        <v>0</v>
      </c>
      <c r="H3471" s="327">
        <v>0</v>
      </c>
      <c r="I3471" s="332">
        <v>6.9097101488039455E-5</v>
      </c>
      <c r="J3471" s="358">
        <v>1.6606645700091406E-4</v>
      </c>
      <c r="K3471" s="327">
        <v>0</v>
      </c>
      <c r="L3471" s="336">
        <v>9.3987170751192462E-5</v>
      </c>
      <c r="M3471" s="210">
        <v>1.1415525114155251E-4</v>
      </c>
      <c r="N3471" s="325">
        <v>1.3753230047749976E-2</v>
      </c>
      <c r="O3471" s="358">
        <v>2.5543677360447863E-2</v>
      </c>
      <c r="P3471" s="327">
        <v>3.4684541586120075E-2</v>
      </c>
      <c r="Q3471" s="332">
        <v>3.2979664014146773E-2</v>
      </c>
      <c r="R3471" s="358">
        <v>0.12655230927576355</v>
      </c>
      <c r="S3471" s="327">
        <v>6.6277036191971991E-2</v>
      </c>
      <c r="T3471" s="358">
        <v>6.820102009223139E-2</v>
      </c>
      <c r="U3471" s="358">
        <v>0.52058939690233241</v>
      </c>
      <c r="V3471" s="361">
        <v>0</v>
      </c>
    </row>
    <row r="3472" spans="1:22" hidden="1" outlineLevel="1">
      <c r="A3472" s="65">
        <v>3463</v>
      </c>
      <c r="B3472" s="117">
        <v>1</v>
      </c>
      <c r="C3472" s="325">
        <v>9.2603766079411747E-5</v>
      </c>
      <c r="D3472" s="358">
        <v>8.1558857878139478E-5</v>
      </c>
      <c r="E3472" s="327">
        <v>8.5282061076718581E-5</v>
      </c>
      <c r="F3472" s="332">
        <v>0</v>
      </c>
      <c r="G3472" s="358">
        <v>0</v>
      </c>
      <c r="H3472" s="327">
        <v>0</v>
      </c>
      <c r="I3472" s="332">
        <v>0</v>
      </c>
      <c r="J3472" s="358">
        <v>0</v>
      </c>
      <c r="K3472" s="327">
        <v>0</v>
      </c>
      <c r="L3472" s="336">
        <v>1.8210014333043539E-4</v>
      </c>
      <c r="M3472" s="210">
        <v>1.1415525114155251E-4</v>
      </c>
      <c r="N3472" s="325">
        <v>7.5925365880044379E-2</v>
      </c>
      <c r="O3472" s="358">
        <v>0.11477551350710133</v>
      </c>
      <c r="P3472" s="327">
        <v>0.15191047604524879</v>
      </c>
      <c r="Q3472" s="332">
        <v>3.2979664014146773E-2</v>
      </c>
      <c r="R3472" s="358">
        <v>9.7128406103872342E-2</v>
      </c>
      <c r="S3472" s="327">
        <v>4.1118263016732229E-2</v>
      </c>
      <c r="T3472" s="358">
        <v>8.6088097447709247E-2</v>
      </c>
      <c r="U3472" s="358">
        <v>0.57392523266050499</v>
      </c>
      <c r="V3472" s="361">
        <v>2.7065282591796108E-2</v>
      </c>
    </row>
    <row r="3473" spans="1:22" hidden="1" outlineLevel="1">
      <c r="A3473" s="65">
        <v>3464</v>
      </c>
      <c r="B3473" s="117">
        <v>1</v>
      </c>
      <c r="C3473" s="325">
        <v>1.1408588973052798E-4</v>
      </c>
      <c r="D3473" s="358">
        <v>9.637360154992548E-5</v>
      </c>
      <c r="E3473" s="327">
        <v>1.0429993475156943E-4</v>
      </c>
      <c r="F3473" s="332">
        <v>0</v>
      </c>
      <c r="G3473" s="358">
        <v>0</v>
      </c>
      <c r="H3473" s="327">
        <v>0</v>
      </c>
      <c r="I3473" s="332">
        <v>0</v>
      </c>
      <c r="J3473" s="358">
        <v>0</v>
      </c>
      <c r="K3473" s="327">
        <v>0</v>
      </c>
      <c r="L3473" s="336">
        <v>1.5860335064263727E-4</v>
      </c>
      <c r="M3473" s="210">
        <v>1.1415525114155251E-4</v>
      </c>
      <c r="N3473" s="325">
        <v>0.18858881202462635</v>
      </c>
      <c r="O3473" s="358">
        <v>0.24820570219411897</v>
      </c>
      <c r="P3473" s="327">
        <v>0.29452442954180619</v>
      </c>
      <c r="Q3473" s="332">
        <v>6.5959328028293546E-2</v>
      </c>
      <c r="R3473" s="358">
        <v>7.6490093063763698E-2</v>
      </c>
      <c r="S3473" s="327">
        <v>2.2069839657531565E-2</v>
      </c>
      <c r="T3473" s="358">
        <v>0.21349429755865681</v>
      </c>
      <c r="U3473" s="358">
        <v>0.68477789130196109</v>
      </c>
      <c r="V3473" s="361">
        <v>0.16612804975811182</v>
      </c>
    </row>
    <row r="3474" spans="1:22" hidden="1" outlineLevel="1">
      <c r="A3474" s="65">
        <v>3465</v>
      </c>
      <c r="B3474" s="117">
        <v>1</v>
      </c>
      <c r="C3474" s="325">
        <v>1.321991263732207E-4</v>
      </c>
      <c r="D3474" s="358">
        <v>1.0477251134810338E-4</v>
      </c>
      <c r="E3474" s="327">
        <v>1.2015248702351194E-4</v>
      </c>
      <c r="F3474" s="332">
        <v>0</v>
      </c>
      <c r="G3474" s="358">
        <v>0</v>
      </c>
      <c r="H3474" s="327">
        <v>0</v>
      </c>
      <c r="I3474" s="332">
        <v>0</v>
      </c>
      <c r="J3474" s="358">
        <v>0</v>
      </c>
      <c r="K3474" s="327">
        <v>0</v>
      </c>
      <c r="L3474" s="336">
        <v>1.4685495429873823E-4</v>
      </c>
      <c r="M3474" s="210">
        <v>1.1415525114155251E-4</v>
      </c>
      <c r="N3474" s="325">
        <v>0.30841147381050288</v>
      </c>
      <c r="O3474" s="358">
        <v>0.38049269243344913</v>
      </c>
      <c r="P3474" s="327">
        <v>0.42494461936511063</v>
      </c>
      <c r="Q3474" s="332">
        <v>3.2979664014146773E-2</v>
      </c>
      <c r="R3474" s="358">
        <v>9.6018135245021022E-2</v>
      </c>
      <c r="S3474" s="327">
        <v>1.6406794875066504E-2</v>
      </c>
      <c r="T3474" s="358">
        <v>0.24968686343582255</v>
      </c>
      <c r="U3474" s="358">
        <v>0.78952856873379573</v>
      </c>
      <c r="V3474" s="361">
        <v>0.24267215944905132</v>
      </c>
    </row>
    <row r="3475" spans="1:22" hidden="1" outlineLevel="1">
      <c r="A3475" s="65">
        <v>3466</v>
      </c>
      <c r="B3475" s="117">
        <v>1</v>
      </c>
      <c r="C3475" s="325">
        <v>1.3777435311072307E-4</v>
      </c>
      <c r="D3475" s="358">
        <v>1.083109409390024E-4</v>
      </c>
      <c r="E3475" s="327">
        <v>1.255101826767953E-4</v>
      </c>
      <c r="F3475" s="332">
        <v>0</v>
      </c>
      <c r="G3475" s="358">
        <v>0</v>
      </c>
      <c r="H3475" s="327">
        <v>0</v>
      </c>
      <c r="I3475" s="332">
        <v>0</v>
      </c>
      <c r="J3475" s="358">
        <v>0</v>
      </c>
      <c r="K3475" s="327">
        <v>0</v>
      </c>
      <c r="L3475" s="336">
        <v>1.644775488145868E-4</v>
      </c>
      <c r="M3475" s="210">
        <v>1.1415525114155251E-4</v>
      </c>
      <c r="N3475" s="325">
        <v>0.30633906928275972</v>
      </c>
      <c r="O3475" s="358">
        <v>0.39560480095168971</v>
      </c>
      <c r="P3475" s="327">
        <v>0.47879592348677114</v>
      </c>
      <c r="Q3475" s="332">
        <v>3.2979664014146773E-2</v>
      </c>
      <c r="R3475" s="358">
        <v>0.13180535207794178</v>
      </c>
      <c r="S3475" s="327">
        <v>1.0743750092601442E-2</v>
      </c>
      <c r="T3475" s="358">
        <v>0.21464492826573434</v>
      </c>
      <c r="U3475" s="358">
        <v>0.79958553776446795</v>
      </c>
      <c r="V3475" s="361">
        <v>0.36845155373971733</v>
      </c>
    </row>
    <row r="3476" spans="1:22" hidden="1" outlineLevel="1">
      <c r="A3476" s="65">
        <v>3467</v>
      </c>
      <c r="B3476" s="117">
        <v>1</v>
      </c>
      <c r="C3476" s="325">
        <v>1.3981818623086127E-4</v>
      </c>
      <c r="D3476" s="358">
        <v>1.0794154444324919E-4</v>
      </c>
      <c r="E3476" s="327">
        <v>1.2762472115496767E-4</v>
      </c>
      <c r="F3476" s="332">
        <v>0</v>
      </c>
      <c r="G3476" s="358">
        <v>0</v>
      </c>
      <c r="H3476" s="327">
        <v>0</v>
      </c>
      <c r="I3476" s="332">
        <v>0</v>
      </c>
      <c r="J3476" s="358">
        <v>0</v>
      </c>
      <c r="K3476" s="327">
        <v>0</v>
      </c>
      <c r="L3476" s="336">
        <v>1.8797434150238492E-4</v>
      </c>
      <c r="M3476" s="210">
        <v>1.1415525114155251E-4</v>
      </c>
      <c r="N3476" s="325">
        <v>0.33139632402729047</v>
      </c>
      <c r="O3476" s="358">
        <v>0.39945967955085887</v>
      </c>
      <c r="P3476" s="327">
        <v>0.48472025886403036</v>
      </c>
      <c r="Q3476" s="332">
        <v>3.2979664014146773E-2</v>
      </c>
      <c r="R3476" s="358">
        <v>0.17239087989190513</v>
      </c>
      <c r="S3476" s="327">
        <v>1.4862328116212398E-2</v>
      </c>
      <c r="T3476" s="358">
        <v>0.17405904514336354</v>
      </c>
      <c r="U3476" s="358">
        <v>0.75980966024989871</v>
      </c>
      <c r="V3476" s="361">
        <v>0.44927865221348257</v>
      </c>
    </row>
    <row r="3477" spans="1:22" hidden="1" outlineLevel="1">
      <c r="A3477" s="65">
        <v>3468</v>
      </c>
      <c r="B3477" s="117">
        <v>1</v>
      </c>
      <c r="C3477" s="325">
        <v>1.3933691665822935E-4</v>
      </c>
      <c r="D3477" s="358">
        <v>1.0611400388531234E-4</v>
      </c>
      <c r="E3477" s="327">
        <v>1.2771552955587076E-4</v>
      </c>
      <c r="F3477" s="332">
        <v>0</v>
      </c>
      <c r="G3477" s="358">
        <v>0</v>
      </c>
      <c r="H3477" s="327">
        <v>0</v>
      </c>
      <c r="I3477" s="332">
        <v>0</v>
      </c>
      <c r="J3477" s="358">
        <v>0</v>
      </c>
      <c r="K3477" s="327">
        <v>0</v>
      </c>
      <c r="L3477" s="336">
        <v>2.0677177565262342E-4</v>
      </c>
      <c r="M3477" s="210">
        <v>1.1415525114155251E-4</v>
      </c>
      <c r="N3477" s="325">
        <v>0.43181374341702655</v>
      </c>
      <c r="O3477" s="358">
        <v>0.52946071662970617</v>
      </c>
      <c r="P3477" s="327">
        <v>0.59428668213992497</v>
      </c>
      <c r="Q3477" s="332">
        <v>3.2979664014146773E-2</v>
      </c>
      <c r="R3477" s="358">
        <v>0.21828776940186609</v>
      </c>
      <c r="S3477" s="327">
        <v>5.4301089935335896E-2</v>
      </c>
      <c r="T3477" s="358">
        <v>0.1379710820577503</v>
      </c>
      <c r="U3477" s="358">
        <v>0.70263183632270521</v>
      </c>
      <c r="V3477" s="361">
        <v>0.48388611772605244</v>
      </c>
    </row>
    <row r="3478" spans="1:22" hidden="1" outlineLevel="1">
      <c r="A3478" s="65">
        <v>3469</v>
      </c>
      <c r="B3478" s="117">
        <v>1</v>
      </c>
      <c r="C3478" s="325">
        <v>1.2821146419998469E-4</v>
      </c>
      <c r="D3478" s="358">
        <v>1.0625009733111616E-4</v>
      </c>
      <c r="E3478" s="327">
        <v>1.2563990896379974E-4</v>
      </c>
      <c r="F3478" s="332">
        <v>0</v>
      </c>
      <c r="G3478" s="358">
        <v>0</v>
      </c>
      <c r="H3478" s="327">
        <v>0</v>
      </c>
      <c r="I3478" s="332">
        <v>0</v>
      </c>
      <c r="J3478" s="358">
        <v>0</v>
      </c>
      <c r="K3478" s="327">
        <v>0</v>
      </c>
      <c r="L3478" s="336">
        <v>1.8797434150238492E-4</v>
      </c>
      <c r="M3478" s="210">
        <v>1.1415525114155251E-4</v>
      </c>
      <c r="N3478" s="325">
        <v>0.4779718442622149</v>
      </c>
      <c r="O3478" s="358">
        <v>0.45548448307878464</v>
      </c>
      <c r="P3478" s="327">
        <v>0.60364600692499337</v>
      </c>
      <c r="Q3478" s="332">
        <v>3.2979664014146773E-2</v>
      </c>
      <c r="R3478" s="358">
        <v>0.29061176592922483</v>
      </c>
      <c r="S3478" s="327">
        <v>8.0624542055233048E-2</v>
      </c>
      <c r="T3478" s="358">
        <v>0.10460279155250213</v>
      </c>
      <c r="U3478" s="358">
        <v>0.58138320969448665</v>
      </c>
      <c r="V3478" s="361">
        <v>0.50655312966225807</v>
      </c>
    </row>
    <row r="3479" spans="1:22" hidden="1" outlineLevel="1">
      <c r="A3479" s="65">
        <v>3470</v>
      </c>
      <c r="B3479" s="117">
        <v>1</v>
      </c>
      <c r="C3479" s="325">
        <v>1.3119283544862665E-4</v>
      </c>
      <c r="D3479" s="358">
        <v>1.0648340038106553E-4</v>
      </c>
      <c r="E3479" s="327">
        <v>1.2543234690459265E-4</v>
      </c>
      <c r="F3479" s="332">
        <v>2.3259478237381707E-4</v>
      </c>
      <c r="G3479" s="358">
        <v>0</v>
      </c>
      <c r="H3479" s="327">
        <v>0</v>
      </c>
      <c r="I3479" s="332">
        <v>0</v>
      </c>
      <c r="J3479" s="358">
        <v>0</v>
      </c>
      <c r="K3479" s="327">
        <v>0</v>
      </c>
      <c r="L3479" s="336">
        <v>1.9032402077116473E-4</v>
      </c>
      <c r="M3479" s="210">
        <v>1.1415525114155251E-4</v>
      </c>
      <c r="N3479" s="325">
        <v>0.49775388748158128</v>
      </c>
      <c r="O3479" s="358">
        <v>0.34196697289346639</v>
      </c>
      <c r="P3479" s="327">
        <v>0.54200594544273106</v>
      </c>
      <c r="Q3479" s="332">
        <v>3.2979664014146773E-2</v>
      </c>
      <c r="R3479" s="358">
        <v>0.3333017475446583</v>
      </c>
      <c r="S3479" s="327">
        <v>8.326617053936719E-2</v>
      </c>
      <c r="T3479" s="358">
        <v>0.10481199713560711</v>
      </c>
      <c r="U3479" s="358">
        <v>0.5577662824202112</v>
      </c>
      <c r="V3479" s="361">
        <v>0.54101553851373441</v>
      </c>
    </row>
    <row r="3480" spans="1:22" hidden="1" outlineLevel="1">
      <c r="A3480" s="65">
        <v>3471</v>
      </c>
      <c r="B3480" s="117">
        <v>1</v>
      </c>
      <c r="C3480" s="325">
        <v>1.3781185463586322E-4</v>
      </c>
      <c r="D3480" s="358">
        <v>1.0267278389855889E-4</v>
      </c>
      <c r="E3480" s="327">
        <v>1.2932413551472582E-4</v>
      </c>
      <c r="F3480" s="332">
        <v>2.8511618484532408E-4</v>
      </c>
      <c r="G3480" s="358">
        <v>0</v>
      </c>
      <c r="H3480" s="327">
        <v>0</v>
      </c>
      <c r="I3480" s="332">
        <v>0</v>
      </c>
      <c r="J3480" s="358">
        <v>0</v>
      </c>
      <c r="K3480" s="327">
        <v>0</v>
      </c>
      <c r="L3480" s="336">
        <v>2.1382081345896285E-4</v>
      </c>
      <c r="M3480" s="210">
        <v>1.1415525114155251E-4</v>
      </c>
      <c r="N3480" s="325">
        <v>0.50528990394610174</v>
      </c>
      <c r="O3480" s="358">
        <v>0.24435404148794845</v>
      </c>
      <c r="P3480" s="327">
        <v>0.44079956916252006</v>
      </c>
      <c r="Q3480" s="332">
        <v>3.2979664014146773E-2</v>
      </c>
      <c r="R3480" s="358">
        <v>0.3332494966030084</v>
      </c>
      <c r="S3480" s="327">
        <v>0.12812322376551363</v>
      </c>
      <c r="T3480" s="358">
        <v>0.12395430798971503</v>
      </c>
      <c r="U3480" s="358">
        <v>0.58070521178230661</v>
      </c>
      <c r="V3480" s="361">
        <v>0.49842995664099754</v>
      </c>
    </row>
    <row r="3481" spans="1:22" hidden="1" outlineLevel="1">
      <c r="A3481" s="65">
        <v>3472</v>
      </c>
      <c r="B3481" s="117">
        <v>1</v>
      </c>
      <c r="C3481" s="325">
        <v>1.4086197868059546E-4</v>
      </c>
      <c r="D3481" s="358">
        <v>9.8337235553666149E-5</v>
      </c>
      <c r="E3481" s="327">
        <v>1.2951872494523247E-4</v>
      </c>
      <c r="F3481" s="332">
        <v>3.2263147232497198E-4</v>
      </c>
      <c r="G3481" s="358">
        <v>0</v>
      </c>
      <c r="H3481" s="327">
        <v>0</v>
      </c>
      <c r="I3481" s="332">
        <v>0</v>
      </c>
      <c r="J3481" s="358">
        <v>0</v>
      </c>
      <c r="K3481" s="327">
        <v>0</v>
      </c>
      <c r="L3481" s="336">
        <v>2.2321953053408208E-4</v>
      </c>
      <c r="M3481" s="210">
        <v>1.1415525114155251E-4</v>
      </c>
      <c r="N3481" s="325">
        <v>0.3737864166402185</v>
      </c>
      <c r="O3481" s="358">
        <v>0.22604943299083324</v>
      </c>
      <c r="P3481" s="327">
        <v>0.35088277664094142</v>
      </c>
      <c r="Q3481" s="332">
        <v>3.2979664014146773E-2</v>
      </c>
      <c r="R3481" s="358">
        <v>0.30572350220642658</v>
      </c>
      <c r="S3481" s="327">
        <v>0.1034117556238479</v>
      </c>
      <c r="T3481" s="358">
        <v>0.16715526090089838</v>
      </c>
      <c r="U3481" s="358">
        <v>0.65415498560182395</v>
      </c>
      <c r="V3481" s="361">
        <v>0.43555171133733001</v>
      </c>
    </row>
    <row r="3482" spans="1:22" hidden="1" outlineLevel="1">
      <c r="A3482" s="65">
        <v>3473</v>
      </c>
      <c r="B3482" s="117">
        <v>1</v>
      </c>
      <c r="C3482" s="325">
        <v>1.3881189530626724E-4</v>
      </c>
      <c r="D3482" s="358">
        <v>1.0422813756488814E-4</v>
      </c>
      <c r="E3482" s="327">
        <v>1.282863252186903E-4</v>
      </c>
      <c r="F3482" s="332">
        <v>3.3763758731683108E-4</v>
      </c>
      <c r="G3482" s="358">
        <v>0</v>
      </c>
      <c r="H3482" s="327">
        <v>0</v>
      </c>
      <c r="I3482" s="332">
        <v>0</v>
      </c>
      <c r="J3482" s="358">
        <v>0</v>
      </c>
      <c r="K3482" s="327">
        <v>0</v>
      </c>
      <c r="L3482" s="336">
        <v>2.2321953053408208E-4</v>
      </c>
      <c r="M3482" s="210">
        <v>1.1415525114155251E-4</v>
      </c>
      <c r="N3482" s="325">
        <v>0.22042848158722561</v>
      </c>
      <c r="O3482" s="358">
        <v>0.14753244864880938</v>
      </c>
      <c r="P3482" s="327">
        <v>0.21613440623286523</v>
      </c>
      <c r="Q3482" s="332">
        <v>0.16489832007073388</v>
      </c>
      <c r="R3482" s="358">
        <v>0.26818842016250227</v>
      </c>
      <c r="S3482" s="327">
        <v>6.929845249030292E-2</v>
      </c>
      <c r="T3482" s="358">
        <v>0.17154857814610344</v>
      </c>
      <c r="U3482" s="358">
        <v>0.6824048986093304</v>
      </c>
      <c r="V3482" s="361">
        <v>0.33833321015994944</v>
      </c>
    </row>
    <row r="3483" spans="1:22" hidden="1" outlineLevel="1">
      <c r="A3483" s="65">
        <v>3474</v>
      </c>
      <c r="B3483" s="117">
        <v>1</v>
      </c>
      <c r="C3483" s="325">
        <v>1.3349917924474592E-4</v>
      </c>
      <c r="D3483" s="358">
        <v>1.0335325112757795E-4</v>
      </c>
      <c r="E3483" s="327">
        <v>1.2789714635767698E-4</v>
      </c>
      <c r="F3483" s="332">
        <v>3.5264370230869019E-4</v>
      </c>
      <c r="G3483" s="358">
        <v>0</v>
      </c>
      <c r="H3483" s="327">
        <v>0</v>
      </c>
      <c r="I3483" s="332">
        <v>0</v>
      </c>
      <c r="J3483" s="358">
        <v>0</v>
      </c>
      <c r="K3483" s="327">
        <v>0</v>
      </c>
      <c r="L3483" s="336">
        <v>1.644775488145868E-4</v>
      </c>
      <c r="M3483" s="210">
        <v>1.1415525114155251E-4</v>
      </c>
      <c r="N3483" s="325">
        <v>0.11040264120522583</v>
      </c>
      <c r="O3483" s="358">
        <v>7.8696986814108111E-2</v>
      </c>
      <c r="P3483" s="327">
        <v>0.11629798802879433</v>
      </c>
      <c r="Q3483" s="332">
        <v>6.5959328028293546E-2</v>
      </c>
      <c r="R3483" s="358">
        <v>0.21815945179092291</v>
      </c>
      <c r="S3483" s="327">
        <v>5.1726978670579044E-2</v>
      </c>
      <c r="T3483" s="358">
        <v>0.19895450953285904</v>
      </c>
      <c r="U3483" s="358">
        <v>0.74828369574283593</v>
      </c>
      <c r="V3483" s="361">
        <v>0.18053446657307373</v>
      </c>
    </row>
    <row r="3484" spans="1:22" hidden="1" outlineLevel="1">
      <c r="A3484" s="65">
        <v>3475</v>
      </c>
      <c r="B3484" s="117">
        <v>1</v>
      </c>
      <c r="C3484" s="325">
        <v>1.2669890268599861E-4</v>
      </c>
      <c r="D3484" s="358">
        <v>1.0615288772697057E-4</v>
      </c>
      <c r="E3484" s="327">
        <v>1.2383671357443803E-4</v>
      </c>
      <c r="F3484" s="332">
        <v>3.6764981730054929E-4</v>
      </c>
      <c r="G3484" s="358">
        <v>0</v>
      </c>
      <c r="H3484" s="327">
        <v>0</v>
      </c>
      <c r="I3484" s="332">
        <v>0</v>
      </c>
      <c r="J3484" s="358">
        <v>0</v>
      </c>
      <c r="K3484" s="327">
        <v>0</v>
      </c>
      <c r="L3484" s="336">
        <v>1.1748396343899057E-4</v>
      </c>
      <c r="M3484" s="210">
        <v>1.1415525114155251E-4</v>
      </c>
      <c r="N3484" s="325">
        <v>3.9564086438732798E-2</v>
      </c>
      <c r="O3484" s="358">
        <v>3.3711719594103802E-2</v>
      </c>
      <c r="P3484" s="327">
        <v>3.7072688361207751E-2</v>
      </c>
      <c r="Q3484" s="332">
        <v>0.13191865605658709</v>
      </c>
      <c r="R3484" s="358">
        <v>0.16054890668296723</v>
      </c>
      <c r="S3484" s="327">
        <v>4.1810321425748406E-2</v>
      </c>
      <c r="T3484" s="358">
        <v>0.2267788520858246</v>
      </c>
      <c r="U3484" s="358">
        <v>0.79506555168326698</v>
      </c>
      <c r="V3484" s="361">
        <v>0.10277646166561126</v>
      </c>
    </row>
    <row r="3485" spans="1:22" hidden="1" outlineLevel="1">
      <c r="A3485" s="65">
        <v>3476</v>
      </c>
      <c r="B3485" s="117">
        <v>1</v>
      </c>
      <c r="C3485" s="325">
        <v>1.2458631676977013E-4</v>
      </c>
      <c r="D3485" s="358">
        <v>1.1046899415103421E-4</v>
      </c>
      <c r="E3485" s="327">
        <v>1.2426481032155268E-4</v>
      </c>
      <c r="F3485" s="332">
        <v>3.7515287479647898E-4</v>
      </c>
      <c r="G3485" s="358">
        <v>0</v>
      </c>
      <c r="H3485" s="327">
        <v>0</v>
      </c>
      <c r="I3485" s="332">
        <v>0</v>
      </c>
      <c r="J3485" s="358">
        <v>0</v>
      </c>
      <c r="K3485" s="327">
        <v>0</v>
      </c>
      <c r="L3485" s="336">
        <v>8.811297257924293E-5</v>
      </c>
      <c r="M3485" s="210">
        <v>1.1415525114155251E-4</v>
      </c>
      <c r="N3485" s="325">
        <v>3.95640864387328E-3</v>
      </c>
      <c r="O3485" s="358">
        <v>2.155148034282706E-3</v>
      </c>
      <c r="P3485" s="327">
        <v>3.6916609102373077E-3</v>
      </c>
      <c r="Q3485" s="332">
        <v>3.2979664014146773E-2</v>
      </c>
      <c r="R3485" s="358">
        <v>0.13538029642262006</v>
      </c>
      <c r="S3485" s="327">
        <v>2.7530332781864692E-2</v>
      </c>
      <c r="T3485" s="358">
        <v>0.26485426821093538</v>
      </c>
      <c r="U3485" s="358">
        <v>0.86614233281015363</v>
      </c>
      <c r="V3485" s="361">
        <v>9.5890087544204718E-3</v>
      </c>
    </row>
    <row r="3486" spans="1:22" hidden="1" outlineLevel="1">
      <c r="A3486" s="65">
        <v>3477</v>
      </c>
      <c r="B3486" s="117">
        <v>1</v>
      </c>
      <c r="C3486" s="325">
        <v>1.2277374305466284E-4</v>
      </c>
      <c r="D3486" s="358">
        <v>1.2357284878985805E-4</v>
      </c>
      <c r="E3486" s="327">
        <v>1.2727446018005568E-4</v>
      </c>
      <c r="F3486" s="332">
        <v>3.6014675980461987E-4</v>
      </c>
      <c r="G3486" s="358">
        <v>0</v>
      </c>
      <c r="H3486" s="327">
        <v>0</v>
      </c>
      <c r="I3486" s="332">
        <v>0</v>
      </c>
      <c r="J3486" s="358">
        <v>0</v>
      </c>
      <c r="K3486" s="327">
        <v>0</v>
      </c>
      <c r="L3486" s="336">
        <v>5.8741981719495287E-5</v>
      </c>
      <c r="M3486" s="210">
        <v>1.1415525114155251E-4</v>
      </c>
      <c r="N3486" s="325">
        <v>0</v>
      </c>
      <c r="O3486" s="358">
        <v>0</v>
      </c>
      <c r="P3486" s="327">
        <v>0</v>
      </c>
      <c r="Q3486" s="332">
        <v>3.2979664014146773E-2</v>
      </c>
      <c r="R3486" s="358">
        <v>0.13248450452417743</v>
      </c>
      <c r="S3486" s="327">
        <v>1.3765166390932346E-2</v>
      </c>
      <c r="T3486" s="358">
        <v>0.2782434255296557</v>
      </c>
      <c r="U3486" s="358">
        <v>0.89269725103720987</v>
      </c>
      <c r="V3486" s="361">
        <v>0</v>
      </c>
    </row>
    <row r="3487" spans="1:22" hidden="1" outlineLevel="1">
      <c r="A3487" s="65">
        <v>3478</v>
      </c>
      <c r="B3487" s="117">
        <v>1</v>
      </c>
      <c r="C3487" s="325">
        <v>1.2368628016640651E-4</v>
      </c>
      <c r="D3487" s="358">
        <v>1.2090930563626923E-4</v>
      </c>
      <c r="E3487" s="327">
        <v>1.2707987074954901E-4</v>
      </c>
      <c r="F3487" s="332">
        <v>3.4514064481276077E-4</v>
      </c>
      <c r="G3487" s="358">
        <v>0</v>
      </c>
      <c r="H3487" s="327">
        <v>0</v>
      </c>
      <c r="I3487" s="332">
        <v>0</v>
      </c>
      <c r="J3487" s="358">
        <v>0</v>
      </c>
      <c r="K3487" s="327">
        <v>0</v>
      </c>
      <c r="L3487" s="336">
        <v>3.7594868300476983E-5</v>
      </c>
      <c r="M3487" s="210">
        <v>1.1415525114155251E-4</v>
      </c>
      <c r="N3487" s="325">
        <v>0</v>
      </c>
      <c r="O3487" s="358">
        <v>0</v>
      </c>
      <c r="P3487" s="327">
        <v>0</v>
      </c>
      <c r="Q3487" s="332">
        <v>3.2979664014146773E-2</v>
      </c>
      <c r="R3487" s="358">
        <v>0.13878089810312122</v>
      </c>
      <c r="S3487" s="327">
        <v>1.7368922161591929E-2</v>
      </c>
      <c r="T3487" s="358">
        <v>0.28849449910180086</v>
      </c>
      <c r="U3487" s="358">
        <v>0.90524021241254293</v>
      </c>
      <c r="V3487" s="361">
        <v>0</v>
      </c>
    </row>
    <row r="3488" spans="1:22" hidden="1" outlineLevel="1">
      <c r="A3488" s="65">
        <v>3479</v>
      </c>
      <c r="B3488" s="117">
        <v>1</v>
      </c>
      <c r="C3488" s="325">
        <v>1.1224831499866061E-4</v>
      </c>
      <c r="D3488" s="358">
        <v>1.1041066838854687E-4</v>
      </c>
      <c r="E3488" s="327">
        <v>1.1535261440434767E-4</v>
      </c>
      <c r="F3488" s="332">
        <v>3.0012229983718318E-4</v>
      </c>
      <c r="G3488" s="358">
        <v>0</v>
      </c>
      <c r="H3488" s="327">
        <v>0</v>
      </c>
      <c r="I3488" s="332">
        <v>0</v>
      </c>
      <c r="J3488" s="358">
        <v>0</v>
      </c>
      <c r="K3488" s="327">
        <v>0</v>
      </c>
      <c r="L3488" s="336">
        <v>2.3496792687798115E-5</v>
      </c>
      <c r="M3488" s="210">
        <v>1.1415525114155251E-4</v>
      </c>
      <c r="N3488" s="325">
        <v>0</v>
      </c>
      <c r="O3488" s="358">
        <v>0</v>
      </c>
      <c r="P3488" s="327">
        <v>0</v>
      </c>
      <c r="Q3488" s="332">
        <v>3.2979664014146773E-2</v>
      </c>
      <c r="R3488" s="358">
        <v>0.11987703904678158</v>
      </c>
      <c r="S3488" s="327">
        <v>3.6417345520792593E-2</v>
      </c>
      <c r="T3488" s="358">
        <v>0.21830602597007195</v>
      </c>
      <c r="U3488" s="358">
        <v>0.83303343476535596</v>
      </c>
      <c r="V3488" s="361">
        <v>0</v>
      </c>
    </row>
    <row r="3489" spans="1:22" hidden="1" outlineLevel="1">
      <c r="A3489" s="65">
        <v>3480</v>
      </c>
      <c r="B3489" s="117">
        <v>1</v>
      </c>
      <c r="C3489" s="325">
        <v>1.0237916363261098E-4</v>
      </c>
      <c r="D3489" s="358">
        <v>9.8939935099368729E-5</v>
      </c>
      <c r="E3489" s="327">
        <v>1.0302861713892592E-4</v>
      </c>
      <c r="F3489" s="332">
        <v>2.6260701235753528E-4</v>
      </c>
      <c r="G3489" s="358">
        <v>0</v>
      </c>
      <c r="H3489" s="327">
        <v>0</v>
      </c>
      <c r="I3489" s="332">
        <v>0</v>
      </c>
      <c r="J3489" s="358">
        <v>0</v>
      </c>
      <c r="K3489" s="327">
        <v>0</v>
      </c>
      <c r="L3489" s="336">
        <v>9.3987170751192458E-6</v>
      </c>
      <c r="M3489" s="210">
        <v>1.1415525114155251E-4</v>
      </c>
      <c r="N3489" s="325">
        <v>0</v>
      </c>
      <c r="O3489" s="358">
        <v>0</v>
      </c>
      <c r="P3489" s="327">
        <v>0</v>
      </c>
      <c r="Q3489" s="332">
        <v>3.2979664014146773E-2</v>
      </c>
      <c r="R3489" s="358">
        <v>0.13657913269791938</v>
      </c>
      <c r="S3489" s="327">
        <v>8.4608085640089356E-2</v>
      </c>
      <c r="T3489" s="358">
        <v>0.16631843856847839</v>
      </c>
      <c r="U3489" s="358">
        <v>0.7417297159250944</v>
      </c>
      <c r="V3489" s="361">
        <v>0</v>
      </c>
    </row>
    <row r="3490" spans="1:22" hidden="1" outlineLevel="1">
      <c r="A3490" s="65">
        <v>3481</v>
      </c>
      <c r="B3490" s="117">
        <v>1</v>
      </c>
      <c r="C3490" s="325">
        <v>9.3566305224675604E-5</v>
      </c>
      <c r="D3490" s="358">
        <v>8.8713484743253976E-5</v>
      </c>
      <c r="E3490" s="327">
        <v>9.2066745887050769E-5</v>
      </c>
      <c r="F3490" s="332">
        <v>0</v>
      </c>
      <c r="G3490" s="358">
        <v>0</v>
      </c>
      <c r="H3490" s="327">
        <v>0</v>
      </c>
      <c r="I3490" s="332">
        <v>0</v>
      </c>
      <c r="J3490" s="358">
        <v>0</v>
      </c>
      <c r="K3490" s="327">
        <v>0</v>
      </c>
      <c r="L3490" s="336">
        <v>5.8741981719495289E-6</v>
      </c>
      <c r="M3490" s="210">
        <v>1.1415525114155251E-4</v>
      </c>
      <c r="N3490" s="325">
        <v>0</v>
      </c>
      <c r="O3490" s="358">
        <v>0</v>
      </c>
      <c r="P3490" s="327">
        <v>0</v>
      </c>
      <c r="Q3490" s="332">
        <v>6.5959328028293546E-2</v>
      </c>
      <c r="R3490" s="358">
        <v>0.180826218906119</v>
      </c>
      <c r="S3490" s="327">
        <v>0.11999578665497922</v>
      </c>
      <c r="T3490" s="358">
        <v>9.3305690064831887E-2</v>
      </c>
      <c r="U3490" s="358">
        <v>0.57211723822802452</v>
      </c>
      <c r="V3490" s="361">
        <v>0</v>
      </c>
    </row>
    <row r="3491" spans="1:22" hidden="1" outlineLevel="1">
      <c r="A3491" s="65">
        <v>3482</v>
      </c>
      <c r="B3491" s="117">
        <v>1</v>
      </c>
      <c r="C3491" s="325">
        <v>8.8153585096113873E-5</v>
      </c>
      <c r="D3491" s="358">
        <v>8.346416611939279E-5</v>
      </c>
      <c r="E3491" s="327">
        <v>8.5671239937731901E-5</v>
      </c>
      <c r="F3491" s="332">
        <v>0</v>
      </c>
      <c r="G3491" s="358">
        <v>0</v>
      </c>
      <c r="H3491" s="327">
        <v>0</v>
      </c>
      <c r="I3491" s="332">
        <v>0</v>
      </c>
      <c r="J3491" s="358">
        <v>0</v>
      </c>
      <c r="K3491" s="327">
        <v>0</v>
      </c>
      <c r="L3491" s="336">
        <v>2.3496792687798115E-6</v>
      </c>
      <c r="M3491" s="210">
        <v>1.1415525114155251E-4</v>
      </c>
      <c r="N3491" s="325">
        <v>0</v>
      </c>
      <c r="O3491" s="358">
        <v>0</v>
      </c>
      <c r="P3491" s="327">
        <v>0</v>
      </c>
      <c r="Q3491" s="332">
        <v>6.5959328028293546E-2</v>
      </c>
      <c r="R3491" s="358">
        <v>0.21499059283085395</v>
      </c>
      <c r="S3491" s="327">
        <v>0.17848297183330339</v>
      </c>
      <c r="T3491" s="358">
        <v>7.0711487089491432E-2</v>
      </c>
      <c r="U3491" s="358">
        <v>0.52646537880789379</v>
      </c>
      <c r="V3491" s="361">
        <v>0</v>
      </c>
    </row>
    <row r="3492" spans="1:22" hidden="1" outlineLevel="1">
      <c r="A3492" s="65">
        <v>3483</v>
      </c>
      <c r="B3492" s="117">
        <v>1</v>
      </c>
      <c r="C3492" s="325">
        <v>8.5590980878203597E-5</v>
      </c>
      <c r="D3492" s="358">
        <v>8.0761739124145739E-5</v>
      </c>
      <c r="E3492" s="327">
        <v>8.1844314471100931E-5</v>
      </c>
      <c r="F3492" s="332">
        <v>0</v>
      </c>
      <c r="G3492" s="358">
        <v>0</v>
      </c>
      <c r="H3492" s="327">
        <v>0</v>
      </c>
      <c r="I3492" s="332">
        <v>0</v>
      </c>
      <c r="J3492" s="358">
        <v>0</v>
      </c>
      <c r="K3492" s="327">
        <v>0</v>
      </c>
      <c r="L3492" s="336">
        <v>1.1748396343899057E-6</v>
      </c>
      <c r="M3492" s="210">
        <v>1.1415525114155251E-4</v>
      </c>
      <c r="N3492" s="325">
        <v>0</v>
      </c>
      <c r="O3492" s="358">
        <v>0</v>
      </c>
      <c r="P3492" s="327">
        <v>0</v>
      </c>
      <c r="Q3492" s="332">
        <v>0.16489832007073388</v>
      </c>
      <c r="R3492" s="358">
        <v>0.20076637381131685</v>
      </c>
      <c r="S3492" s="327">
        <v>0.23130711222916248</v>
      </c>
      <c r="T3492" s="358">
        <v>6.0251207934241227E-2</v>
      </c>
      <c r="U3492" s="358">
        <v>0.48985349155016522</v>
      </c>
      <c r="V3492" s="361">
        <v>0</v>
      </c>
    </row>
    <row r="3493" spans="1:22" hidden="1" outlineLevel="1">
      <c r="A3493" s="65">
        <v>3484</v>
      </c>
      <c r="B3493" s="117">
        <v>1</v>
      </c>
      <c r="C3493" s="325">
        <v>8.3709654367006037E-5</v>
      </c>
      <c r="D3493" s="358">
        <v>7.9109175853670931E-5</v>
      </c>
      <c r="E3493" s="327">
        <v>8.0585969487157873E-5</v>
      </c>
      <c r="F3493" s="332">
        <v>0</v>
      </c>
      <c r="G3493" s="358">
        <v>0</v>
      </c>
      <c r="H3493" s="327">
        <v>0</v>
      </c>
      <c r="I3493" s="332">
        <v>0</v>
      </c>
      <c r="J3493" s="358">
        <v>0</v>
      </c>
      <c r="K3493" s="327">
        <v>0</v>
      </c>
      <c r="L3493" s="336">
        <v>1.409807561267887E-5</v>
      </c>
      <c r="M3493" s="210">
        <v>1.1415525114155251E-4</v>
      </c>
      <c r="N3493" s="325">
        <v>0</v>
      </c>
      <c r="O3493" s="358">
        <v>0</v>
      </c>
      <c r="P3493" s="327">
        <v>0</v>
      </c>
      <c r="Q3493" s="332">
        <v>0.296816976127321</v>
      </c>
      <c r="R3493" s="358">
        <v>0.19731883177591392</v>
      </c>
      <c r="S3493" s="327">
        <v>0.26089673402283259</v>
      </c>
      <c r="T3493" s="358">
        <v>5.4498054398853607E-2</v>
      </c>
      <c r="U3493" s="358">
        <v>0.46872255662055018</v>
      </c>
      <c r="V3493" s="361">
        <v>0</v>
      </c>
    </row>
    <row r="3494" spans="1:22" hidden="1" outlineLevel="1">
      <c r="A3494" s="65">
        <v>3485</v>
      </c>
      <c r="B3494" s="117">
        <v>1</v>
      </c>
      <c r="C3494" s="325">
        <v>8.479719859607041E-5</v>
      </c>
      <c r="D3494" s="358">
        <v>7.8584243991284809E-5</v>
      </c>
      <c r="E3494" s="327">
        <v>8.0391380056651213E-5</v>
      </c>
      <c r="F3494" s="332">
        <v>0</v>
      </c>
      <c r="G3494" s="358">
        <v>0</v>
      </c>
      <c r="H3494" s="327">
        <v>0</v>
      </c>
      <c r="I3494" s="332">
        <v>0</v>
      </c>
      <c r="J3494" s="358">
        <v>0</v>
      </c>
      <c r="K3494" s="327">
        <v>0</v>
      </c>
      <c r="L3494" s="336">
        <v>3.7594868300476983E-5</v>
      </c>
      <c r="M3494" s="210">
        <v>1.1415525114155251E-4</v>
      </c>
      <c r="N3494" s="325">
        <v>0</v>
      </c>
      <c r="O3494" s="358">
        <v>0</v>
      </c>
      <c r="P3494" s="327">
        <v>1.0486634850282971E-3</v>
      </c>
      <c r="Q3494" s="332">
        <v>0.26383731211317418</v>
      </c>
      <c r="R3494" s="358">
        <v>0.20331738453192028</v>
      </c>
      <c r="S3494" s="327">
        <v>0.39978059409619071</v>
      </c>
      <c r="T3494" s="358">
        <v>5.89959744356112E-2</v>
      </c>
      <c r="U3494" s="358">
        <v>0.45923058585002802</v>
      </c>
      <c r="V3494" s="361">
        <v>0</v>
      </c>
    </row>
    <row r="3495" spans="1:22" hidden="1" outlineLevel="1">
      <c r="A3495" s="65">
        <v>3486</v>
      </c>
      <c r="B3495" s="117">
        <v>1</v>
      </c>
      <c r="C3495" s="325">
        <v>8.8528600347515383E-5</v>
      </c>
      <c r="D3495" s="358">
        <v>7.9128617774500045E-5</v>
      </c>
      <c r="E3495" s="327">
        <v>8.2259438589515142E-5</v>
      </c>
      <c r="F3495" s="332">
        <v>0</v>
      </c>
      <c r="G3495" s="358">
        <v>0</v>
      </c>
      <c r="H3495" s="327">
        <v>0</v>
      </c>
      <c r="I3495" s="332">
        <v>0</v>
      </c>
      <c r="J3495" s="358">
        <v>0</v>
      </c>
      <c r="K3495" s="327">
        <v>0</v>
      </c>
      <c r="L3495" s="336">
        <v>9.3987170751192462E-5</v>
      </c>
      <c r="M3495" s="210">
        <v>1.1415525114155251E-4</v>
      </c>
      <c r="N3495" s="325">
        <v>9.6084209922636804E-3</v>
      </c>
      <c r="O3495" s="358">
        <v>1.2004781332062685E-2</v>
      </c>
      <c r="P3495" s="327">
        <v>2.351018051335255E-2</v>
      </c>
      <c r="Q3495" s="332">
        <v>0.19787798408488064</v>
      </c>
      <c r="R3495" s="358">
        <v>0.22114505196262438</v>
      </c>
      <c r="S3495" s="327">
        <v>0.51281362258529295</v>
      </c>
      <c r="T3495" s="358">
        <v>8.3786836033554191E-2</v>
      </c>
      <c r="U3495" s="358">
        <v>0.46544556671167947</v>
      </c>
      <c r="V3495" s="361">
        <v>0</v>
      </c>
    </row>
    <row r="3496" spans="1:22" hidden="1" outlineLevel="1">
      <c r="A3496" s="65">
        <v>3487</v>
      </c>
      <c r="B3496" s="117">
        <v>1</v>
      </c>
      <c r="C3496" s="325">
        <v>1.0124161737002641E-4</v>
      </c>
      <c r="D3496" s="358">
        <v>8.3269746911101644E-5</v>
      </c>
      <c r="E3496" s="327">
        <v>9.1962964857447219E-5</v>
      </c>
      <c r="F3496" s="332">
        <v>0</v>
      </c>
      <c r="G3496" s="358">
        <v>0</v>
      </c>
      <c r="H3496" s="327">
        <v>0</v>
      </c>
      <c r="I3496" s="332">
        <v>0</v>
      </c>
      <c r="J3496" s="358">
        <v>0</v>
      </c>
      <c r="K3496" s="327">
        <v>0</v>
      </c>
      <c r="L3496" s="336">
        <v>1.8210014333043539E-4</v>
      </c>
      <c r="M3496" s="210">
        <v>1.1415525114155251E-4</v>
      </c>
      <c r="N3496" s="325">
        <v>7.1403756001332072E-2</v>
      </c>
      <c r="O3496" s="358">
        <v>0.11295303152752301</v>
      </c>
      <c r="P3496" s="327">
        <v>0.1151987249465848</v>
      </c>
      <c r="Q3496" s="332">
        <v>0.23085764809902742</v>
      </c>
      <c r="R3496" s="358">
        <v>0.24475794901004794</v>
      </c>
      <c r="S3496" s="327">
        <v>0.55887755647340687</v>
      </c>
      <c r="T3496" s="358">
        <v>9.5711554270539442E-2</v>
      </c>
      <c r="U3496" s="358">
        <v>0.52058939690233241</v>
      </c>
      <c r="V3496" s="361">
        <v>4.7750362463791961E-2</v>
      </c>
    </row>
    <row r="3497" spans="1:22" hidden="1" outlineLevel="1">
      <c r="A3497" s="65">
        <v>3488</v>
      </c>
      <c r="B3497" s="117">
        <v>1</v>
      </c>
      <c r="C3497" s="325">
        <v>1.2284249585075313E-4</v>
      </c>
      <c r="D3497" s="358">
        <v>9.9037144703514302E-5</v>
      </c>
      <c r="E3497" s="327">
        <v>1.1178514151172558E-4</v>
      </c>
      <c r="F3497" s="332">
        <v>0</v>
      </c>
      <c r="G3497" s="358">
        <v>0</v>
      </c>
      <c r="H3497" s="327">
        <v>0</v>
      </c>
      <c r="I3497" s="332">
        <v>0</v>
      </c>
      <c r="J3497" s="358">
        <v>0</v>
      </c>
      <c r="K3497" s="327">
        <v>0</v>
      </c>
      <c r="L3497" s="336">
        <v>1.5860335064263727E-4</v>
      </c>
      <c r="M3497" s="210">
        <v>1.1415525114155251E-4</v>
      </c>
      <c r="N3497" s="325">
        <v>0.20554484906979759</v>
      </c>
      <c r="O3497" s="358">
        <v>0.25464657515021921</v>
      </c>
      <c r="P3497" s="327">
        <v>0.23421653612846763</v>
      </c>
      <c r="Q3497" s="332">
        <v>0.23085764809902742</v>
      </c>
      <c r="R3497" s="358">
        <v>0.28540773561239285</v>
      </c>
      <c r="S3497" s="327">
        <v>0.51185149529876761</v>
      </c>
      <c r="T3497" s="358">
        <v>0.17468666189267854</v>
      </c>
      <c r="U3497" s="358">
        <v>0.66613294871700668</v>
      </c>
      <c r="V3497" s="361">
        <v>0.18171782354515528</v>
      </c>
    </row>
    <row r="3498" spans="1:22" hidden="1" outlineLevel="1">
      <c r="A3498" s="65">
        <v>3489</v>
      </c>
      <c r="B3498" s="117">
        <v>1</v>
      </c>
      <c r="C3498" s="325">
        <v>1.4198702443479999E-4</v>
      </c>
      <c r="D3498" s="358">
        <v>1.1011903957611014E-4</v>
      </c>
      <c r="E3498" s="327">
        <v>1.2649610245802904E-4</v>
      </c>
      <c r="F3498" s="332">
        <v>0</v>
      </c>
      <c r="G3498" s="358">
        <v>0</v>
      </c>
      <c r="H3498" s="327">
        <v>0</v>
      </c>
      <c r="I3498" s="332">
        <v>0</v>
      </c>
      <c r="J3498" s="358">
        <v>0</v>
      </c>
      <c r="K3498" s="327">
        <v>0</v>
      </c>
      <c r="L3498" s="336">
        <v>1.4685495429873823E-4</v>
      </c>
      <c r="M3498" s="210">
        <v>1.1415525114155251E-4</v>
      </c>
      <c r="N3498" s="325">
        <v>0.3457147553098795</v>
      </c>
      <c r="O3498" s="358">
        <v>0.38176383792758556</v>
      </c>
      <c r="P3498" s="327">
        <v>0.31162069818875715</v>
      </c>
      <c r="Q3498" s="332">
        <v>0.16489832007073388</v>
      </c>
      <c r="R3498" s="358">
        <v>0.30000090591546424</v>
      </c>
      <c r="S3498" s="327">
        <v>0.55410912175809002</v>
      </c>
      <c r="T3498" s="358">
        <v>0.23462406145226228</v>
      </c>
      <c r="U3498" s="358">
        <v>0.83608442537016658</v>
      </c>
      <c r="V3498" s="361">
        <v>0.31666632572918091</v>
      </c>
    </row>
    <row r="3499" spans="1:22" hidden="1" outlineLevel="1">
      <c r="A3499" s="65">
        <v>3490</v>
      </c>
      <c r="B3499" s="117">
        <v>1</v>
      </c>
      <c r="C3499" s="325">
        <v>1.477935105773333E-4</v>
      </c>
      <c r="D3499" s="358">
        <v>1.1293811809633188E-4</v>
      </c>
      <c r="E3499" s="327">
        <v>1.319446065122155E-4</v>
      </c>
      <c r="F3499" s="332">
        <v>0</v>
      </c>
      <c r="G3499" s="358">
        <v>0</v>
      </c>
      <c r="H3499" s="327">
        <v>0</v>
      </c>
      <c r="I3499" s="332">
        <v>0</v>
      </c>
      <c r="J3499" s="358">
        <v>0</v>
      </c>
      <c r="K3499" s="327">
        <v>0</v>
      </c>
      <c r="L3499" s="336">
        <v>1.644775488145868E-4</v>
      </c>
      <c r="M3499" s="210">
        <v>1.1415525114155251E-4</v>
      </c>
      <c r="N3499" s="325">
        <v>0.54202798421063936</v>
      </c>
      <c r="O3499" s="358">
        <v>0.52051085459264546</v>
      </c>
      <c r="P3499" s="327">
        <v>0.42527508184157353</v>
      </c>
      <c r="Q3499" s="332">
        <v>0.13191865605658709</v>
      </c>
      <c r="R3499" s="358">
        <v>0.33328516694774429</v>
      </c>
      <c r="S3499" s="327">
        <v>0.57882058989975571</v>
      </c>
      <c r="T3499" s="358">
        <v>0.22238553484061951</v>
      </c>
      <c r="U3499" s="358">
        <v>0.83902241632294738</v>
      </c>
      <c r="V3499" s="361">
        <v>0.43472717873742789</v>
      </c>
    </row>
    <row r="3500" spans="1:22" hidden="1" outlineLevel="1">
      <c r="A3500" s="65">
        <v>3491</v>
      </c>
      <c r="B3500" s="117">
        <v>1</v>
      </c>
      <c r="C3500" s="325">
        <v>1.4456212916109031E-4</v>
      </c>
      <c r="D3500" s="358">
        <v>1.0827205709734416E-4</v>
      </c>
      <c r="E3500" s="327">
        <v>1.3141272873549729E-4</v>
      </c>
      <c r="F3500" s="332">
        <v>0</v>
      </c>
      <c r="G3500" s="358">
        <v>0</v>
      </c>
      <c r="H3500" s="327">
        <v>0</v>
      </c>
      <c r="I3500" s="332">
        <v>0</v>
      </c>
      <c r="J3500" s="358">
        <v>0</v>
      </c>
      <c r="K3500" s="327">
        <v>0</v>
      </c>
      <c r="L3500" s="336">
        <v>1.8797434150238492E-4</v>
      </c>
      <c r="M3500" s="210">
        <v>1.1415525114155251E-4</v>
      </c>
      <c r="N3500" s="325">
        <v>0.69670472214492341</v>
      </c>
      <c r="O3500" s="358">
        <v>0.64033539533402006</v>
      </c>
      <c r="P3500" s="327">
        <v>0.47936232570379289</v>
      </c>
      <c r="Q3500" s="332">
        <v>0.23085764809902742</v>
      </c>
      <c r="R3500" s="358">
        <v>0.35006396081431229</v>
      </c>
      <c r="S3500" s="327">
        <v>0.56532549238633267</v>
      </c>
      <c r="T3500" s="358">
        <v>0.22269934321527704</v>
      </c>
      <c r="U3500" s="358">
        <v>0.7981165422880776</v>
      </c>
      <c r="V3500" s="361">
        <v>0.52503640211007085</v>
      </c>
    </row>
    <row r="3501" spans="1:22" hidden="1" outlineLevel="1">
      <c r="A3501" s="65">
        <v>3492</v>
      </c>
      <c r="B3501" s="117">
        <v>1</v>
      </c>
      <c r="C3501" s="325">
        <v>1.4231203765268128E-4</v>
      </c>
      <c r="D3501" s="358">
        <v>1.0537521089380596E-4</v>
      </c>
      <c r="E3501" s="327">
        <v>1.3003763009325023E-4</v>
      </c>
      <c r="F3501" s="332">
        <v>0</v>
      </c>
      <c r="G3501" s="358">
        <v>0</v>
      </c>
      <c r="H3501" s="327">
        <v>0</v>
      </c>
      <c r="I3501" s="332">
        <v>0</v>
      </c>
      <c r="J3501" s="358">
        <v>0</v>
      </c>
      <c r="K3501" s="327">
        <v>0</v>
      </c>
      <c r="L3501" s="336">
        <v>2.0677177565262342E-4</v>
      </c>
      <c r="M3501" s="210">
        <v>1.1415525114155251E-4</v>
      </c>
      <c r="N3501" s="325">
        <v>0.70838554766493023</v>
      </c>
      <c r="O3501" s="358">
        <v>0.71614246505996038</v>
      </c>
      <c r="P3501" s="327">
        <v>0.35257891672625347</v>
      </c>
      <c r="Q3501" s="332">
        <v>0.26383731211317418</v>
      </c>
      <c r="R3501" s="358">
        <v>0.33172973714122894</v>
      </c>
      <c r="S3501" s="327">
        <v>0.5127292191506726</v>
      </c>
      <c r="T3501" s="358">
        <v>0.20481226585979917</v>
      </c>
      <c r="U3501" s="358">
        <v>0.73472373749923281</v>
      </c>
      <c r="V3501" s="361">
        <v>0.55368890995667897</v>
      </c>
    </row>
    <row r="3502" spans="1:22" hidden="1" outlineLevel="1">
      <c r="A3502" s="65">
        <v>3493</v>
      </c>
      <c r="B3502" s="117">
        <v>1</v>
      </c>
      <c r="C3502" s="325">
        <v>1.307553176553249E-4</v>
      </c>
      <c r="D3502" s="358">
        <v>1.1289923425467365E-4</v>
      </c>
      <c r="E3502" s="327">
        <v>1.3212622331402172E-4</v>
      </c>
      <c r="F3502" s="332">
        <v>0</v>
      </c>
      <c r="G3502" s="358">
        <v>0</v>
      </c>
      <c r="H3502" s="327">
        <v>0</v>
      </c>
      <c r="I3502" s="332">
        <v>0</v>
      </c>
      <c r="J3502" s="358">
        <v>0</v>
      </c>
      <c r="K3502" s="327">
        <v>0</v>
      </c>
      <c r="L3502" s="336">
        <v>1.8797434150238492E-4</v>
      </c>
      <c r="M3502" s="210">
        <v>1.1415525114155251E-4</v>
      </c>
      <c r="N3502" s="325">
        <v>0.68690790074104668</v>
      </c>
      <c r="O3502" s="358">
        <v>0.67827371287854399</v>
      </c>
      <c r="P3502" s="327">
        <v>0.2792785593866951</v>
      </c>
      <c r="Q3502" s="332">
        <v>0.296816976127321</v>
      </c>
      <c r="R3502" s="358">
        <v>0.33971316544927721</v>
      </c>
      <c r="S3502" s="327">
        <v>0.46765272805115121</v>
      </c>
      <c r="T3502" s="358">
        <v>0.14205059092829789</v>
      </c>
      <c r="U3502" s="358">
        <v>0.6009321494956813</v>
      </c>
      <c r="V3502" s="361">
        <v>0.57044677159358403</v>
      </c>
    </row>
    <row r="3503" spans="1:22" hidden="1" outlineLevel="1">
      <c r="A3503" s="65">
        <v>3494</v>
      </c>
      <c r="B3503" s="117">
        <v>1</v>
      </c>
      <c r="C3503" s="325">
        <v>1.3246163704920175E-4</v>
      </c>
      <c r="D3503" s="358">
        <v>1.0578349123121738E-4</v>
      </c>
      <c r="E3503" s="327">
        <v>1.3176298971040928E-4</v>
      </c>
      <c r="F3503" s="332">
        <v>0</v>
      </c>
      <c r="G3503" s="358">
        <v>0</v>
      </c>
      <c r="H3503" s="327">
        <v>0</v>
      </c>
      <c r="I3503" s="332">
        <v>0</v>
      </c>
      <c r="J3503" s="358">
        <v>0</v>
      </c>
      <c r="K3503" s="327">
        <v>0</v>
      </c>
      <c r="L3503" s="336">
        <v>1.9032402077116473E-4</v>
      </c>
      <c r="M3503" s="210">
        <v>1.1415525114155251E-4</v>
      </c>
      <c r="N3503" s="325">
        <v>0.64677861306747486</v>
      </c>
      <c r="O3503" s="358">
        <v>0.59762112358668695</v>
      </c>
      <c r="P3503" s="327">
        <v>0.31272420992634931</v>
      </c>
      <c r="Q3503" s="332">
        <v>0.36277630415561452</v>
      </c>
      <c r="R3503" s="358">
        <v>0.35355335141011779</v>
      </c>
      <c r="S3503" s="327">
        <v>0.46778776248990572</v>
      </c>
      <c r="T3503" s="358">
        <v>0.11234339812738728</v>
      </c>
      <c r="U3503" s="358">
        <v>0.57381223300847495</v>
      </c>
      <c r="V3503" s="361">
        <v>0.54310740825793113</v>
      </c>
    </row>
    <row r="3504" spans="1:22" hidden="1" outlineLevel="1">
      <c r="A3504" s="65">
        <v>3495</v>
      </c>
      <c r="B3504" s="117">
        <v>1</v>
      </c>
      <c r="C3504" s="325">
        <v>1.3886189733978743E-4</v>
      </c>
      <c r="D3504" s="358">
        <v>1.0345046073172352E-4</v>
      </c>
      <c r="E3504" s="327">
        <v>1.3505803740032206E-4</v>
      </c>
      <c r="F3504" s="332">
        <v>0</v>
      </c>
      <c r="G3504" s="358">
        <v>0</v>
      </c>
      <c r="H3504" s="327">
        <v>0</v>
      </c>
      <c r="I3504" s="332">
        <v>0</v>
      </c>
      <c r="J3504" s="358">
        <v>0</v>
      </c>
      <c r="K3504" s="327">
        <v>0</v>
      </c>
      <c r="L3504" s="336">
        <v>2.1382081345896285E-4</v>
      </c>
      <c r="M3504" s="210">
        <v>1.1415525114155251E-4</v>
      </c>
      <c r="N3504" s="325">
        <v>0.71234195630880348</v>
      </c>
      <c r="O3504" s="358">
        <v>0.48539536151503992</v>
      </c>
      <c r="P3504" s="327">
        <v>0.23692719139620505</v>
      </c>
      <c r="Q3504" s="332">
        <v>0.19787798408488064</v>
      </c>
      <c r="R3504" s="358">
        <v>0.36154858289247055</v>
      </c>
      <c r="S3504" s="327">
        <v>0.48094527390644237</v>
      </c>
      <c r="T3504" s="358">
        <v>0.16171591574016828</v>
      </c>
      <c r="U3504" s="358">
        <v>0.60635613279312262</v>
      </c>
      <c r="V3504" s="361">
        <v>0.48290125934283618</v>
      </c>
    </row>
    <row r="3505" spans="1:22" hidden="1" outlineLevel="1">
      <c r="A3505" s="65">
        <v>3496</v>
      </c>
      <c r="B3505" s="117">
        <v>1</v>
      </c>
      <c r="C3505" s="325">
        <v>1.4335583010241547E-4</v>
      </c>
      <c r="D3505" s="358">
        <v>1.0479195326893249E-4</v>
      </c>
      <c r="E3505" s="327">
        <v>1.3325484201096035E-4</v>
      </c>
      <c r="F3505" s="332">
        <v>0</v>
      </c>
      <c r="G3505" s="358">
        <v>0</v>
      </c>
      <c r="H3505" s="327">
        <v>0</v>
      </c>
      <c r="I3505" s="332">
        <v>0</v>
      </c>
      <c r="J3505" s="358">
        <v>0</v>
      </c>
      <c r="K3505" s="327">
        <v>0</v>
      </c>
      <c r="L3505" s="336">
        <v>2.2321953053408208E-4</v>
      </c>
      <c r="M3505" s="210">
        <v>1.1415525114155251E-4</v>
      </c>
      <c r="N3505" s="325">
        <v>0.63622819001714614</v>
      </c>
      <c r="O3505" s="358">
        <v>0.39158116916799235</v>
      </c>
      <c r="P3505" s="327">
        <v>0.19687130010911388</v>
      </c>
      <c r="Q3505" s="332">
        <v>6.5959328028293546E-2</v>
      </c>
      <c r="R3505" s="358">
        <v>0.37066707700041407</v>
      </c>
      <c r="S3505" s="327">
        <v>0.46021734934963288</v>
      </c>
      <c r="T3505" s="358">
        <v>0.17217619489541849</v>
      </c>
      <c r="U3505" s="358">
        <v>0.63449304614859925</v>
      </c>
      <c r="V3505" s="361">
        <v>0.51150795982278285</v>
      </c>
    </row>
    <row r="3506" spans="1:22" hidden="1" outlineLevel="1">
      <c r="A3506" s="65">
        <v>3497</v>
      </c>
      <c r="B3506" s="117">
        <v>1</v>
      </c>
      <c r="C3506" s="325">
        <v>1.4186826960518951E-4</v>
      </c>
      <c r="D3506" s="358">
        <v>1.1322974690876861E-4</v>
      </c>
      <c r="E3506" s="327">
        <v>1.308549057013782E-4</v>
      </c>
      <c r="F3506" s="332">
        <v>0</v>
      </c>
      <c r="G3506" s="358">
        <v>2.2231843702553075E-4</v>
      </c>
      <c r="H3506" s="327">
        <v>0</v>
      </c>
      <c r="I3506" s="332">
        <v>0</v>
      </c>
      <c r="J3506" s="358">
        <v>0</v>
      </c>
      <c r="K3506" s="327">
        <v>0</v>
      </c>
      <c r="L3506" s="336">
        <v>2.2321953053408208E-4</v>
      </c>
      <c r="M3506" s="210">
        <v>1.1415525114155251E-4</v>
      </c>
      <c r="N3506" s="325">
        <v>0.44519017264155053</v>
      </c>
      <c r="O3506" s="358">
        <v>0.31777343709158012</v>
      </c>
      <c r="P3506" s="327">
        <v>0.13233399750229027</v>
      </c>
      <c r="Q3506" s="332">
        <v>3.2979664014146773E-2</v>
      </c>
      <c r="R3506" s="358">
        <v>0.43042670487662399</v>
      </c>
      <c r="S3506" s="327">
        <v>0.48647328425015274</v>
      </c>
      <c r="T3506" s="358">
        <v>0.20062815419769908</v>
      </c>
      <c r="U3506" s="358">
        <v>0.66421195463249616</v>
      </c>
      <c r="V3506" s="361">
        <v>0.36748959903983119</v>
      </c>
    </row>
    <row r="3507" spans="1:22" hidden="1" outlineLevel="1">
      <c r="A3507" s="65">
        <v>3498</v>
      </c>
      <c r="B3507" s="117">
        <v>1</v>
      </c>
      <c r="C3507" s="325">
        <v>1.357867722782951E-4</v>
      </c>
      <c r="D3507" s="358">
        <v>1.1085783256761652E-4</v>
      </c>
      <c r="E3507" s="327">
        <v>1.2793606424377831E-4</v>
      </c>
      <c r="F3507" s="332">
        <v>0</v>
      </c>
      <c r="G3507" s="358">
        <v>2.083141260317966E-4</v>
      </c>
      <c r="H3507" s="327">
        <v>0</v>
      </c>
      <c r="I3507" s="332">
        <v>0</v>
      </c>
      <c r="J3507" s="358">
        <v>0</v>
      </c>
      <c r="K3507" s="327">
        <v>0</v>
      </c>
      <c r="L3507" s="336">
        <v>1.644775488145868E-4</v>
      </c>
      <c r="M3507" s="210">
        <v>1.1415525114155251E-4</v>
      </c>
      <c r="N3507" s="325">
        <v>0.21326926594593115</v>
      </c>
      <c r="O3507" s="358">
        <v>0.20057173780417303</v>
      </c>
      <c r="P3507" s="327">
        <v>8.2577362027918391E-2</v>
      </c>
      <c r="Q3507" s="332">
        <v>3.2979664014146773E-2</v>
      </c>
      <c r="R3507" s="358">
        <v>0.44400089235528323</v>
      </c>
      <c r="S3507" s="327">
        <v>0.41552064606430822</v>
      </c>
      <c r="T3507" s="358">
        <v>0.17520967585044106</v>
      </c>
      <c r="U3507" s="358">
        <v>0.71347980291758772</v>
      </c>
      <c r="V3507" s="361">
        <v>0.18309967910610278</v>
      </c>
    </row>
    <row r="3508" spans="1:22" hidden="1" outlineLevel="1">
      <c r="A3508" s="65">
        <v>3499</v>
      </c>
      <c r="B3508" s="117">
        <v>1</v>
      </c>
      <c r="C3508" s="325">
        <v>1.3082407045141516E-4</v>
      </c>
      <c r="D3508" s="358">
        <v>1.1241318623394575E-4</v>
      </c>
      <c r="E3508" s="327">
        <v>1.2509505855838108E-4</v>
      </c>
      <c r="F3508" s="332">
        <v>0</v>
      </c>
      <c r="G3508" s="358">
        <v>0</v>
      </c>
      <c r="H3508" s="327">
        <v>0</v>
      </c>
      <c r="I3508" s="332">
        <v>0</v>
      </c>
      <c r="J3508" s="358">
        <v>0</v>
      </c>
      <c r="K3508" s="327">
        <v>0</v>
      </c>
      <c r="L3508" s="336">
        <v>1.1748396343899057E-4</v>
      </c>
      <c r="M3508" s="210">
        <v>1.1415525114155251E-4</v>
      </c>
      <c r="N3508" s="325">
        <v>4.2201692201314984E-2</v>
      </c>
      <c r="O3508" s="358">
        <v>4.5646568265189716E-2</v>
      </c>
      <c r="P3508" s="327">
        <v>3.2665254245480821E-2</v>
      </c>
      <c r="Q3508" s="332">
        <v>3.2979664014146773E-2</v>
      </c>
      <c r="R3508" s="358">
        <v>0.41635391656291215</v>
      </c>
      <c r="S3508" s="327">
        <v>0.33053277261002212</v>
      </c>
      <c r="T3508" s="358">
        <v>0.20481226585979917</v>
      </c>
      <c r="U3508" s="358">
        <v>0.76670263902373037</v>
      </c>
      <c r="V3508" s="361">
        <v>0.12247362932994631</v>
      </c>
    </row>
    <row r="3509" spans="1:22" hidden="1" outlineLevel="1">
      <c r="A3509" s="65">
        <v>3500</v>
      </c>
      <c r="B3509" s="117">
        <v>1</v>
      </c>
      <c r="C3509" s="325">
        <v>1.2869898402680663E-4</v>
      </c>
      <c r="D3509" s="358">
        <v>1.1678761842049674E-4</v>
      </c>
      <c r="E3509" s="327">
        <v>1.2840307887699429E-4</v>
      </c>
      <c r="F3509" s="332">
        <v>0</v>
      </c>
      <c r="G3509" s="358">
        <v>0</v>
      </c>
      <c r="H3509" s="327">
        <v>0</v>
      </c>
      <c r="I3509" s="332">
        <v>0</v>
      </c>
      <c r="J3509" s="358">
        <v>0</v>
      </c>
      <c r="K3509" s="327">
        <v>0</v>
      </c>
      <c r="L3509" s="336">
        <v>8.811297257924293E-5</v>
      </c>
      <c r="M3509" s="210">
        <v>1.1415525114155251E-4</v>
      </c>
      <c r="N3509" s="325">
        <v>2.4492053509691733E-3</v>
      </c>
      <c r="O3509" s="358">
        <v>2.4160256924925481E-3</v>
      </c>
      <c r="P3509" s="327">
        <v>2.2674297203937994E-3</v>
      </c>
      <c r="Q3509" s="332">
        <v>3.2979664014146773E-2</v>
      </c>
      <c r="R3509" s="358">
        <v>0.35813965660434238</v>
      </c>
      <c r="S3509" s="327">
        <v>0.2721131046510753</v>
      </c>
      <c r="T3509" s="358">
        <v>0.24079562615385991</v>
      </c>
      <c r="U3509" s="358">
        <v>0.82806145007603471</v>
      </c>
      <c r="V3509" s="361">
        <v>3.2411765737274313E-2</v>
      </c>
    </row>
    <row r="3510" spans="1:22" hidden="1" outlineLevel="1">
      <c r="A3510" s="65">
        <v>3501</v>
      </c>
      <c r="B3510" s="117">
        <v>1</v>
      </c>
      <c r="C3510" s="325">
        <v>1.2490507973346142E-4</v>
      </c>
      <c r="D3510" s="358">
        <v>1.2555592471442782E-4</v>
      </c>
      <c r="E3510" s="327">
        <v>1.2938899865822803E-4</v>
      </c>
      <c r="F3510" s="332">
        <v>0</v>
      </c>
      <c r="G3510" s="358">
        <v>0</v>
      </c>
      <c r="H3510" s="327">
        <v>0</v>
      </c>
      <c r="I3510" s="332">
        <v>0</v>
      </c>
      <c r="J3510" s="358">
        <v>0</v>
      </c>
      <c r="K3510" s="327">
        <v>0</v>
      </c>
      <c r="L3510" s="336">
        <v>5.8741981719495287E-5</v>
      </c>
      <c r="M3510" s="210">
        <v>1.1415525114155251E-4</v>
      </c>
      <c r="N3510" s="325">
        <v>0</v>
      </c>
      <c r="O3510" s="358">
        <v>0</v>
      </c>
      <c r="P3510" s="327">
        <v>0</v>
      </c>
      <c r="Q3510" s="332">
        <v>6.5959328028293546E-2</v>
      </c>
      <c r="R3510" s="358">
        <v>0.31496952197464562</v>
      </c>
      <c r="S3510" s="327">
        <v>0.27674650492763758</v>
      </c>
      <c r="T3510" s="358">
        <v>0.2585781007177852</v>
      </c>
      <c r="U3510" s="358">
        <v>0.88987225973645923</v>
      </c>
      <c r="V3510" s="361">
        <v>0</v>
      </c>
    </row>
    <row r="3511" spans="1:22" hidden="1" outlineLevel="1">
      <c r="A3511" s="65">
        <v>3502</v>
      </c>
      <c r="B3511" s="117">
        <v>1</v>
      </c>
      <c r="C3511" s="325">
        <v>1.2491758024184147E-4</v>
      </c>
      <c r="D3511" s="358">
        <v>1.2141479557782623E-4</v>
      </c>
      <c r="E3511" s="327">
        <v>1.2656096560153125E-4</v>
      </c>
      <c r="F3511" s="332">
        <v>0</v>
      </c>
      <c r="G3511" s="358">
        <v>0</v>
      </c>
      <c r="H3511" s="327">
        <v>0</v>
      </c>
      <c r="I3511" s="332">
        <v>0</v>
      </c>
      <c r="J3511" s="358">
        <v>0</v>
      </c>
      <c r="K3511" s="327">
        <v>0</v>
      </c>
      <c r="L3511" s="336">
        <v>3.7594868300476983E-5</v>
      </c>
      <c r="M3511" s="210">
        <v>1.1415525114155251E-4</v>
      </c>
      <c r="N3511" s="325">
        <v>0</v>
      </c>
      <c r="O3511" s="358">
        <v>0</v>
      </c>
      <c r="P3511" s="327">
        <v>0</v>
      </c>
      <c r="Q3511" s="332">
        <v>0.13191865605658709</v>
      </c>
      <c r="R3511" s="358">
        <v>0.31572698057008003</v>
      </c>
      <c r="S3511" s="327">
        <v>0.28858741674551908</v>
      </c>
      <c r="T3511" s="358">
        <v>0.2605655537572828</v>
      </c>
      <c r="U3511" s="358">
        <v>0.8650123362898533</v>
      </c>
      <c r="V3511" s="361">
        <v>0</v>
      </c>
    </row>
    <row r="3512" spans="1:22" hidden="1" outlineLevel="1">
      <c r="A3512" s="65">
        <v>3503</v>
      </c>
      <c r="B3512" s="117">
        <v>1</v>
      </c>
      <c r="C3512" s="325">
        <v>1.1423589583108858E-4</v>
      </c>
      <c r="D3512" s="358">
        <v>1.0998294613030632E-4</v>
      </c>
      <c r="E3512" s="327">
        <v>1.1427588622221082E-4</v>
      </c>
      <c r="F3512" s="332">
        <v>0</v>
      </c>
      <c r="G3512" s="358">
        <v>0</v>
      </c>
      <c r="H3512" s="327">
        <v>0</v>
      </c>
      <c r="I3512" s="332">
        <v>0</v>
      </c>
      <c r="J3512" s="358">
        <v>0</v>
      </c>
      <c r="K3512" s="327">
        <v>0</v>
      </c>
      <c r="L3512" s="336">
        <v>2.3496792687798115E-5</v>
      </c>
      <c r="M3512" s="210">
        <v>1.1415525114155251E-4</v>
      </c>
      <c r="N3512" s="325">
        <v>0</v>
      </c>
      <c r="O3512" s="358">
        <v>0</v>
      </c>
      <c r="P3512" s="327">
        <v>0</v>
      </c>
      <c r="Q3512" s="332">
        <v>9.8938992042440319E-2</v>
      </c>
      <c r="R3512" s="358">
        <v>0.30404552945323049</v>
      </c>
      <c r="S3512" s="327">
        <v>0.32724128743418196</v>
      </c>
      <c r="T3512" s="358">
        <v>0.2117160501022643</v>
      </c>
      <c r="U3512" s="358">
        <v>0.77144862440899142</v>
      </c>
      <c r="V3512" s="361">
        <v>0</v>
      </c>
    </row>
    <row r="3513" spans="1:22" hidden="1" outlineLevel="1">
      <c r="A3513" s="65">
        <v>3504</v>
      </c>
      <c r="B3513" s="117">
        <v>1</v>
      </c>
      <c r="C3513" s="325">
        <v>1.0531678310192278E-4</v>
      </c>
      <c r="D3513" s="358">
        <v>9.8959377020197843E-5</v>
      </c>
      <c r="E3513" s="327">
        <v>1.0236701307520328E-4</v>
      </c>
      <c r="F3513" s="332">
        <v>0</v>
      </c>
      <c r="G3513" s="358">
        <v>0</v>
      </c>
      <c r="H3513" s="327">
        <v>0</v>
      </c>
      <c r="I3513" s="332">
        <v>0</v>
      </c>
      <c r="J3513" s="358">
        <v>0</v>
      </c>
      <c r="K3513" s="327">
        <v>0</v>
      </c>
      <c r="L3513" s="336">
        <v>9.3987170751192458E-6</v>
      </c>
      <c r="M3513" s="210">
        <v>1.1415525114155251E-4</v>
      </c>
      <c r="N3513" s="325">
        <v>0</v>
      </c>
      <c r="O3513" s="358">
        <v>0</v>
      </c>
      <c r="P3513" s="327">
        <v>0</v>
      </c>
      <c r="Q3513" s="332">
        <v>9.8938992042440319E-2</v>
      </c>
      <c r="R3513" s="358">
        <v>0.30435601637564369</v>
      </c>
      <c r="S3513" s="327">
        <v>0.28137990520419992</v>
      </c>
      <c r="T3513" s="358">
        <v>0.13357776481254521</v>
      </c>
      <c r="U3513" s="358">
        <v>0.63991702944604056</v>
      </c>
      <c r="V3513" s="361">
        <v>0</v>
      </c>
    </row>
    <row r="3514" spans="1:22" hidden="1" outlineLevel="1">
      <c r="A3514" s="65">
        <v>3505</v>
      </c>
      <c r="B3514" s="117">
        <v>1</v>
      </c>
      <c r="C3514" s="325">
        <v>9.5953902325265187E-5</v>
      </c>
      <c r="D3514" s="358">
        <v>8.9024555476519823E-5</v>
      </c>
      <c r="E3514" s="327">
        <v>9.1651621768636571E-5</v>
      </c>
      <c r="F3514" s="332">
        <v>0</v>
      </c>
      <c r="G3514" s="358">
        <v>0</v>
      </c>
      <c r="H3514" s="327">
        <v>0</v>
      </c>
      <c r="I3514" s="332">
        <v>0</v>
      </c>
      <c r="J3514" s="358">
        <v>0</v>
      </c>
      <c r="K3514" s="327">
        <v>0</v>
      </c>
      <c r="L3514" s="336">
        <v>5.8741981719495289E-6</v>
      </c>
      <c r="M3514" s="210">
        <v>1.1415525114155251E-4</v>
      </c>
      <c r="N3514" s="325">
        <v>0</v>
      </c>
      <c r="O3514" s="358">
        <v>0</v>
      </c>
      <c r="P3514" s="327">
        <v>0</v>
      </c>
      <c r="Q3514" s="332">
        <v>0.13191865605658709</v>
      </c>
      <c r="R3514" s="358">
        <v>0.29436844036188009</v>
      </c>
      <c r="S3514" s="327">
        <v>0.2797679212259685</v>
      </c>
      <c r="T3514" s="358">
        <v>6.9037842424651399E-2</v>
      </c>
      <c r="U3514" s="358">
        <v>0.53301935862563532</v>
      </c>
      <c r="V3514" s="361">
        <v>0</v>
      </c>
    </row>
    <row r="3515" spans="1:22" hidden="1" outlineLevel="1">
      <c r="A3515" s="65">
        <v>3506</v>
      </c>
      <c r="B3515" s="117">
        <v>1</v>
      </c>
      <c r="C3515" s="325">
        <v>9.0459928892233134E-5</v>
      </c>
      <c r="D3515" s="358">
        <v>8.2394860473791447E-5</v>
      </c>
      <c r="E3515" s="327">
        <v>8.5800966224736341E-5</v>
      </c>
      <c r="F3515" s="332">
        <v>0</v>
      </c>
      <c r="G3515" s="358">
        <v>0</v>
      </c>
      <c r="H3515" s="327">
        <v>0</v>
      </c>
      <c r="I3515" s="332">
        <v>0</v>
      </c>
      <c r="J3515" s="358">
        <v>0</v>
      </c>
      <c r="K3515" s="327">
        <v>0</v>
      </c>
      <c r="L3515" s="336">
        <v>2.3496792687798115E-6</v>
      </c>
      <c r="M3515" s="210">
        <v>1.1415525114155251E-4</v>
      </c>
      <c r="N3515" s="325">
        <v>0</v>
      </c>
      <c r="O3515" s="358">
        <v>0</v>
      </c>
      <c r="P3515" s="327">
        <v>0</v>
      </c>
      <c r="Q3515" s="332">
        <v>0.13191865605658709</v>
      </c>
      <c r="R3515" s="358">
        <v>0.2721633807689095</v>
      </c>
      <c r="S3515" s="327">
        <v>0.31038718752554134</v>
      </c>
      <c r="T3515" s="358">
        <v>6.3493894472368792E-2</v>
      </c>
      <c r="U3515" s="358">
        <v>0.48736749920550465</v>
      </c>
      <c r="V3515" s="361">
        <v>0</v>
      </c>
    </row>
    <row r="3516" spans="1:22" hidden="1" outlineLevel="1">
      <c r="A3516" s="65">
        <v>3507</v>
      </c>
      <c r="B3516" s="117">
        <v>1</v>
      </c>
      <c r="C3516" s="325">
        <v>8.701603883352931E-5</v>
      </c>
      <c r="D3516" s="358">
        <v>7.914805969532916E-5</v>
      </c>
      <c r="E3516" s="327">
        <v>8.1727560812796943E-5</v>
      </c>
      <c r="F3516" s="332">
        <v>0</v>
      </c>
      <c r="G3516" s="358">
        <v>0</v>
      </c>
      <c r="H3516" s="327">
        <v>0</v>
      </c>
      <c r="I3516" s="332">
        <v>0</v>
      </c>
      <c r="J3516" s="358">
        <v>0</v>
      </c>
      <c r="K3516" s="327">
        <v>0</v>
      </c>
      <c r="L3516" s="336">
        <v>1.1748396343899057E-6</v>
      </c>
      <c r="M3516" s="210">
        <v>1.1415525114155251E-4</v>
      </c>
      <c r="N3516" s="325">
        <v>0</v>
      </c>
      <c r="O3516" s="358">
        <v>0</v>
      </c>
      <c r="P3516" s="327">
        <v>0</v>
      </c>
      <c r="Q3516" s="332">
        <v>0.19787798408488064</v>
      </c>
      <c r="R3516" s="358">
        <v>0.24844871221851467</v>
      </c>
      <c r="S3516" s="327">
        <v>0.30458910830432173</v>
      </c>
      <c r="T3516" s="358">
        <v>6.3598497263921291E-2</v>
      </c>
      <c r="U3516" s="358">
        <v>0.48126551799588319</v>
      </c>
      <c r="V3516" s="361">
        <v>0</v>
      </c>
    </row>
    <row r="3517" spans="1:22" hidden="1" outlineLevel="1">
      <c r="A3517" s="65">
        <v>3508</v>
      </c>
      <c r="B3517" s="117">
        <v>1</v>
      </c>
      <c r="C3517" s="325">
        <v>8.6103501721785644E-5</v>
      </c>
      <c r="D3517" s="358">
        <v>7.8953640487038E-5</v>
      </c>
      <c r="E3517" s="327">
        <v>8.0611914744558764E-5</v>
      </c>
      <c r="F3517" s="332">
        <v>0</v>
      </c>
      <c r="G3517" s="358">
        <v>0</v>
      </c>
      <c r="H3517" s="327">
        <v>0</v>
      </c>
      <c r="I3517" s="332">
        <v>0</v>
      </c>
      <c r="J3517" s="358">
        <v>0</v>
      </c>
      <c r="K3517" s="327">
        <v>0</v>
      </c>
      <c r="L3517" s="336">
        <v>1.409807561267887E-5</v>
      </c>
      <c r="M3517" s="210">
        <v>1.1415525114155251E-4</v>
      </c>
      <c r="N3517" s="325">
        <v>0</v>
      </c>
      <c r="O3517" s="358">
        <v>0</v>
      </c>
      <c r="P3517" s="327">
        <v>0</v>
      </c>
      <c r="Q3517" s="332">
        <v>0.16489832007073388</v>
      </c>
      <c r="R3517" s="358">
        <v>0.24323311327844407</v>
      </c>
      <c r="S3517" s="327">
        <v>0.32838065087677221</v>
      </c>
      <c r="T3517" s="358">
        <v>5.4707259981958606E-2</v>
      </c>
      <c r="U3517" s="358">
        <v>0.45866558758987791</v>
      </c>
      <c r="V3517" s="361">
        <v>0</v>
      </c>
    </row>
    <row r="3518" spans="1:22" hidden="1" outlineLevel="1">
      <c r="A3518" s="65">
        <v>3509</v>
      </c>
      <c r="B3518" s="117">
        <v>1</v>
      </c>
      <c r="C3518" s="325">
        <v>8.6766028665928303E-5</v>
      </c>
      <c r="D3518" s="358">
        <v>7.9886852686835542E-5</v>
      </c>
      <c r="E3518" s="327">
        <v>8.0832449432466301E-5</v>
      </c>
      <c r="F3518" s="332">
        <v>0</v>
      </c>
      <c r="G3518" s="358">
        <v>0</v>
      </c>
      <c r="H3518" s="327">
        <v>0</v>
      </c>
      <c r="I3518" s="332">
        <v>6.9097101488039455E-5</v>
      </c>
      <c r="J3518" s="358">
        <v>0</v>
      </c>
      <c r="K3518" s="327">
        <v>0</v>
      </c>
      <c r="L3518" s="336">
        <v>3.7594868300476983E-5</v>
      </c>
      <c r="M3518" s="210">
        <v>1.1415525114155251E-4</v>
      </c>
      <c r="N3518" s="325">
        <v>1.8840041161301334E-4</v>
      </c>
      <c r="O3518" s="358">
        <v>3.7392648307755914E-4</v>
      </c>
      <c r="P3518" s="327">
        <v>3.1886678803614269E-4</v>
      </c>
      <c r="Q3518" s="332">
        <v>0.19787798408488064</v>
      </c>
      <c r="R3518" s="358">
        <v>0.2470402456903899</v>
      </c>
      <c r="S3518" s="327">
        <v>0.34355524958780403</v>
      </c>
      <c r="T3518" s="358">
        <v>5.5125671148168617E-2</v>
      </c>
      <c r="U3518" s="358">
        <v>0.44973861507950574</v>
      </c>
      <c r="V3518" s="361">
        <v>0</v>
      </c>
    </row>
    <row r="3519" spans="1:22" hidden="1" outlineLevel="1">
      <c r="A3519" s="65">
        <v>3510</v>
      </c>
      <c r="B3519" s="117">
        <v>1</v>
      </c>
      <c r="C3519" s="325">
        <v>8.9253629833558294E-5</v>
      </c>
      <c r="D3519" s="358">
        <v>8.1383880590677434E-5</v>
      </c>
      <c r="E3519" s="327">
        <v>8.2285383846916033E-5</v>
      </c>
      <c r="F3519" s="332">
        <v>0</v>
      </c>
      <c r="G3519" s="358">
        <v>0</v>
      </c>
      <c r="H3519" s="327">
        <v>0</v>
      </c>
      <c r="I3519" s="332">
        <v>7.132604024571815E-5</v>
      </c>
      <c r="J3519" s="358">
        <v>0</v>
      </c>
      <c r="K3519" s="327">
        <v>0</v>
      </c>
      <c r="L3519" s="336">
        <v>9.3987170751192462E-5</v>
      </c>
      <c r="M3519" s="210">
        <v>1.1415525114155251E-4</v>
      </c>
      <c r="N3519" s="325">
        <v>2.1289246512270509E-2</v>
      </c>
      <c r="O3519" s="358">
        <v>2.6012899574755804E-2</v>
      </c>
      <c r="P3519" s="327">
        <v>3.2289686540665608E-2</v>
      </c>
      <c r="Q3519" s="332">
        <v>0.13191865605658709</v>
      </c>
      <c r="R3519" s="358">
        <v>0.26442729562823836</v>
      </c>
      <c r="S3519" s="327">
        <v>0.34310794455422999</v>
      </c>
      <c r="T3519" s="358">
        <v>6.5690553094971335E-2</v>
      </c>
      <c r="U3519" s="358">
        <v>0.45708359246145752</v>
      </c>
      <c r="V3519" s="361">
        <v>0</v>
      </c>
    </row>
    <row r="3520" spans="1:22" hidden="1" outlineLevel="1">
      <c r="A3520" s="65">
        <v>3511</v>
      </c>
      <c r="B3520" s="117">
        <v>1</v>
      </c>
      <c r="C3520" s="325">
        <v>1.001665736493421E-4</v>
      </c>
      <c r="D3520" s="358">
        <v>8.6905386106146237E-5</v>
      </c>
      <c r="E3520" s="327">
        <v>9.1521895481632131E-5</v>
      </c>
      <c r="F3520" s="332">
        <v>0</v>
      </c>
      <c r="G3520" s="358">
        <v>0</v>
      </c>
      <c r="H3520" s="327">
        <v>0</v>
      </c>
      <c r="I3520" s="332">
        <v>7.132604024571815E-5</v>
      </c>
      <c r="J3520" s="358">
        <v>0</v>
      </c>
      <c r="K3520" s="327">
        <v>0</v>
      </c>
      <c r="L3520" s="336">
        <v>1.8210014333043539E-4</v>
      </c>
      <c r="M3520" s="210">
        <v>1.1415525114155251E-4</v>
      </c>
      <c r="N3520" s="325">
        <v>0.12622827578071896</v>
      </c>
      <c r="O3520" s="358">
        <v>0.14912678072241911</v>
      </c>
      <c r="P3520" s="327">
        <v>0.15737388886713979</v>
      </c>
      <c r="Q3520" s="332">
        <v>9.8938992042440319E-2</v>
      </c>
      <c r="R3520" s="358">
        <v>0.27030626307490552</v>
      </c>
      <c r="S3520" s="327">
        <v>0.38501109870142286</v>
      </c>
      <c r="T3520" s="358">
        <v>8.3368424867344193E-2</v>
      </c>
      <c r="U3520" s="358">
        <v>0.50296145118564828</v>
      </c>
      <c r="V3520" s="361">
        <v>4.1506818387864387E-2</v>
      </c>
    </row>
    <row r="3521" spans="1:22" hidden="1" outlineLevel="1">
      <c r="A3521" s="65">
        <v>3512</v>
      </c>
      <c r="B3521" s="117">
        <v>1</v>
      </c>
      <c r="C3521" s="325">
        <v>1.2069865866357453E-4</v>
      </c>
      <c r="D3521" s="358">
        <v>1.024200389277804E-4</v>
      </c>
      <c r="E3521" s="327">
        <v>1.1042301549817898E-4</v>
      </c>
      <c r="F3521" s="332">
        <v>0</v>
      </c>
      <c r="G3521" s="358">
        <v>0</v>
      </c>
      <c r="H3521" s="327">
        <v>0</v>
      </c>
      <c r="I3521" s="332">
        <v>0</v>
      </c>
      <c r="J3521" s="358">
        <v>0</v>
      </c>
      <c r="K3521" s="327">
        <v>0</v>
      </c>
      <c r="L3521" s="336">
        <v>1.5860335064263727E-4</v>
      </c>
      <c r="M3521" s="210">
        <v>1.1415525114155251E-4</v>
      </c>
      <c r="N3521" s="325">
        <v>0.32894711867632132</v>
      </c>
      <c r="O3521" s="358">
        <v>0.33351275781451578</v>
      </c>
      <c r="P3521" s="327">
        <v>0.35965739525019447</v>
      </c>
      <c r="Q3521" s="332">
        <v>6.5959328028293546E-2</v>
      </c>
      <c r="R3521" s="358">
        <v>0.33519319893621591</v>
      </c>
      <c r="S3521" s="327">
        <v>0.39739214827432273</v>
      </c>
      <c r="T3521" s="358">
        <v>0.19539801462007397</v>
      </c>
      <c r="U3521" s="358">
        <v>0.6629689584601659</v>
      </c>
      <c r="V3521" s="361">
        <v>0.1643491970194339</v>
      </c>
    </row>
    <row r="3522" spans="1:22" hidden="1" outlineLevel="1">
      <c r="A3522" s="65">
        <v>3513</v>
      </c>
      <c r="B3522" s="117">
        <v>1</v>
      </c>
      <c r="C3522" s="325">
        <v>1.3781185463586322E-4</v>
      </c>
      <c r="D3522" s="358">
        <v>1.1109113561756591E-4</v>
      </c>
      <c r="E3522" s="327">
        <v>1.27430131724461E-4</v>
      </c>
      <c r="F3522" s="332">
        <v>0</v>
      </c>
      <c r="G3522" s="358">
        <v>0</v>
      </c>
      <c r="H3522" s="327">
        <v>0</v>
      </c>
      <c r="I3522" s="332">
        <v>0</v>
      </c>
      <c r="J3522" s="358">
        <v>0</v>
      </c>
      <c r="K3522" s="327">
        <v>0</v>
      </c>
      <c r="L3522" s="336">
        <v>1.4685495429873823E-4</v>
      </c>
      <c r="M3522" s="210">
        <v>1.1415525114155251E-4</v>
      </c>
      <c r="N3522" s="325">
        <v>0.5380715755667661</v>
      </c>
      <c r="O3522" s="358">
        <v>0.50523778455487967</v>
      </c>
      <c r="P3522" s="327">
        <v>0.53923916439707509</v>
      </c>
      <c r="Q3522" s="332">
        <v>3.2979664014146773E-2</v>
      </c>
      <c r="R3522" s="358">
        <v>0.40256325139753513</v>
      </c>
      <c r="S3522" s="327">
        <v>0.31010023243278911</v>
      </c>
      <c r="T3522" s="358">
        <v>0.26443585704472539</v>
      </c>
      <c r="U3522" s="358">
        <v>0.83427643093768622</v>
      </c>
      <c r="V3522" s="361">
        <v>0.30377918657515124</v>
      </c>
    </row>
    <row r="3523" spans="1:22" hidden="1" outlineLevel="1">
      <c r="A3523" s="65">
        <v>3514</v>
      </c>
      <c r="B3523" s="117">
        <v>1</v>
      </c>
      <c r="C3523" s="325">
        <v>1.4027445478673311E-4</v>
      </c>
      <c r="D3523" s="358">
        <v>1.1847906553262979E-4</v>
      </c>
      <c r="E3523" s="327">
        <v>1.3084193307267777E-4</v>
      </c>
      <c r="F3523" s="332">
        <v>0</v>
      </c>
      <c r="G3523" s="358">
        <v>0</v>
      </c>
      <c r="H3523" s="327">
        <v>0</v>
      </c>
      <c r="I3523" s="332">
        <v>0</v>
      </c>
      <c r="J3523" s="358">
        <v>0</v>
      </c>
      <c r="K3523" s="327">
        <v>0</v>
      </c>
      <c r="L3523" s="336">
        <v>1.644775488145868E-4</v>
      </c>
      <c r="M3523" s="210">
        <v>1.1415525114155251E-4</v>
      </c>
      <c r="N3523" s="325">
        <v>0.70367553737460486</v>
      </c>
      <c r="O3523" s="358">
        <v>0.61122563342175873</v>
      </c>
      <c r="P3523" s="327">
        <v>0.69287200665833426</v>
      </c>
      <c r="Q3523" s="332">
        <v>3.2979664014146773E-2</v>
      </c>
      <c r="R3523" s="358">
        <v>0.42501020304458248</v>
      </c>
      <c r="S3523" s="327">
        <v>0.25888807601516139</v>
      </c>
      <c r="T3523" s="358">
        <v>0.24361990152577745</v>
      </c>
      <c r="U3523" s="358">
        <v>0.85472936795512111</v>
      </c>
      <c r="V3523" s="361">
        <v>0.41920611600037605</v>
      </c>
    </row>
    <row r="3524" spans="1:22" hidden="1" outlineLevel="1">
      <c r="A3524" s="65">
        <v>3515</v>
      </c>
      <c r="B3524" s="117">
        <v>1</v>
      </c>
      <c r="C3524" s="325">
        <v>1.4252454629514215E-4</v>
      </c>
      <c r="D3524" s="358">
        <v>1.201121868822755E-4</v>
      </c>
      <c r="E3524" s="327">
        <v>1.3230784011582794E-4</v>
      </c>
      <c r="F3524" s="332">
        <v>0</v>
      </c>
      <c r="G3524" s="358">
        <v>0</v>
      </c>
      <c r="H3524" s="327">
        <v>0</v>
      </c>
      <c r="I3524" s="332">
        <v>0</v>
      </c>
      <c r="J3524" s="358">
        <v>0</v>
      </c>
      <c r="K3524" s="327">
        <v>0</v>
      </c>
      <c r="L3524" s="336">
        <v>1.8797434150238492E-4</v>
      </c>
      <c r="M3524" s="210">
        <v>1.1415525114155251E-4</v>
      </c>
      <c r="N3524" s="325">
        <v>0.80936816828950542</v>
      </c>
      <c r="O3524" s="358">
        <v>0.69907773093926784</v>
      </c>
      <c r="P3524" s="327">
        <v>0.74025512579988983</v>
      </c>
      <c r="Q3524" s="332">
        <v>3.2979664014146773E-2</v>
      </c>
      <c r="R3524" s="358">
        <v>0.41447157740745821</v>
      </c>
      <c r="S3524" s="327">
        <v>0.30309527254960189</v>
      </c>
      <c r="T3524" s="358">
        <v>0.17133937256299847</v>
      </c>
      <c r="U3524" s="358">
        <v>0.80760851305859993</v>
      </c>
      <c r="V3524" s="361">
        <v>0.52651750696545063</v>
      </c>
    </row>
    <row r="3525" spans="1:22" hidden="1" outlineLevel="1">
      <c r="A3525" s="65">
        <v>3516</v>
      </c>
      <c r="B3525" s="117">
        <v>1</v>
      </c>
      <c r="C3525" s="325">
        <v>1.4413086162197859E-4</v>
      </c>
      <c r="D3525" s="358">
        <v>1.1991776767398434E-4</v>
      </c>
      <c r="E3525" s="327">
        <v>1.3254134743243592E-4</v>
      </c>
      <c r="F3525" s="332">
        <v>0</v>
      </c>
      <c r="G3525" s="358">
        <v>0</v>
      </c>
      <c r="H3525" s="327">
        <v>0</v>
      </c>
      <c r="I3525" s="332">
        <v>0</v>
      </c>
      <c r="J3525" s="358">
        <v>0</v>
      </c>
      <c r="K3525" s="327">
        <v>0</v>
      </c>
      <c r="L3525" s="336">
        <v>2.0677177565262342E-4</v>
      </c>
      <c r="M3525" s="210">
        <v>1.1415525114155251E-4</v>
      </c>
      <c r="N3525" s="325">
        <v>0.85910587695534091</v>
      </c>
      <c r="O3525" s="358">
        <v>0.68896355514769214</v>
      </c>
      <c r="P3525" s="327">
        <v>0.7555540233552579</v>
      </c>
      <c r="Q3525" s="332">
        <v>6.5959328028293546E-2</v>
      </c>
      <c r="R3525" s="358">
        <v>0.40500299388823108</v>
      </c>
      <c r="S3525" s="327">
        <v>0.35900834646316915</v>
      </c>
      <c r="T3525" s="358">
        <v>0.13043968106597015</v>
      </c>
      <c r="U3525" s="358">
        <v>0.75800166581741824</v>
      </c>
      <c r="V3525" s="361">
        <v>0.58315831584207889</v>
      </c>
    </row>
    <row r="3526" spans="1:22" hidden="1" outlineLevel="1">
      <c r="A3526" s="65">
        <v>3517</v>
      </c>
      <c r="B3526" s="117">
        <v>1</v>
      </c>
      <c r="C3526" s="325">
        <v>1.3139284358270746E-4</v>
      </c>
      <c r="D3526" s="358">
        <v>1.2506987669369995E-4</v>
      </c>
      <c r="E3526" s="327">
        <v>1.2106057103254302E-4</v>
      </c>
      <c r="F3526" s="332">
        <v>0</v>
      </c>
      <c r="G3526" s="358">
        <v>0</v>
      </c>
      <c r="H3526" s="327">
        <v>0</v>
      </c>
      <c r="I3526" s="332">
        <v>0</v>
      </c>
      <c r="J3526" s="358">
        <v>0</v>
      </c>
      <c r="K3526" s="327">
        <v>0</v>
      </c>
      <c r="L3526" s="336">
        <v>1.8797434150238492E-4</v>
      </c>
      <c r="M3526" s="210">
        <v>1.1415525114155251E-4</v>
      </c>
      <c r="N3526" s="325">
        <v>0.87549671276567309</v>
      </c>
      <c r="O3526" s="358">
        <v>0.67668048069699405</v>
      </c>
      <c r="P3526" s="327">
        <v>0.72897649896700667</v>
      </c>
      <c r="Q3526" s="332">
        <v>6.5959328028293546E-2</v>
      </c>
      <c r="R3526" s="358">
        <v>0.42601598849325945</v>
      </c>
      <c r="S3526" s="327">
        <v>0.32335057657077004</v>
      </c>
      <c r="T3526" s="358">
        <v>9.0586017484466846E-2</v>
      </c>
      <c r="U3526" s="358">
        <v>0.60251414462410169</v>
      </c>
      <c r="V3526" s="361">
        <v>0.52435692617126217</v>
      </c>
    </row>
    <row r="3527" spans="1:22" hidden="1" outlineLevel="1">
      <c r="A3527" s="65">
        <v>3518</v>
      </c>
      <c r="B3527" s="117">
        <v>1</v>
      </c>
      <c r="C3527" s="325">
        <v>1.331741660268646E-4</v>
      </c>
      <c r="D3527" s="358">
        <v>1.2069544450714895E-4</v>
      </c>
      <c r="E3527" s="327">
        <v>1.126413350059549E-4</v>
      </c>
      <c r="F3527" s="332">
        <v>0</v>
      </c>
      <c r="G3527" s="358">
        <v>0</v>
      </c>
      <c r="H3527" s="327">
        <v>0</v>
      </c>
      <c r="I3527" s="332">
        <v>0</v>
      </c>
      <c r="J3527" s="358">
        <v>0</v>
      </c>
      <c r="K3527" s="327">
        <v>0</v>
      </c>
      <c r="L3527" s="336">
        <v>1.9032402077116473E-4</v>
      </c>
      <c r="M3527" s="210">
        <v>1.1415525114155251E-4</v>
      </c>
      <c r="N3527" s="325">
        <v>0.83800503085468336</v>
      </c>
      <c r="O3527" s="358">
        <v>0.58724313575704312</v>
      </c>
      <c r="P3527" s="327">
        <v>0.71107728141170612</v>
      </c>
      <c r="Q3527" s="332">
        <v>6.5959328028293546E-2</v>
      </c>
      <c r="R3527" s="358">
        <v>0.44178048410422183</v>
      </c>
      <c r="S3527" s="327">
        <v>0.24805149320111552</v>
      </c>
      <c r="T3527" s="358">
        <v>9.0272209109809334E-2</v>
      </c>
      <c r="U3527" s="358">
        <v>0.56556325841028299</v>
      </c>
      <c r="V3527" s="361">
        <v>0.55381106293444216</v>
      </c>
    </row>
    <row r="3528" spans="1:22" hidden="1" outlineLevel="1">
      <c r="A3528" s="65">
        <v>3519</v>
      </c>
      <c r="B3528" s="117">
        <v>1</v>
      </c>
      <c r="C3528" s="325">
        <v>1.381806196330747E-4</v>
      </c>
      <c r="D3528" s="358">
        <v>1.154655678041169E-4</v>
      </c>
      <c r="E3528" s="327">
        <v>1.1853090843595644E-4</v>
      </c>
      <c r="F3528" s="332">
        <v>0</v>
      </c>
      <c r="G3528" s="358">
        <v>0</v>
      </c>
      <c r="H3528" s="327">
        <v>0</v>
      </c>
      <c r="I3528" s="332">
        <v>0</v>
      </c>
      <c r="J3528" s="358">
        <v>0</v>
      </c>
      <c r="K3528" s="327">
        <v>0</v>
      </c>
      <c r="L3528" s="336">
        <v>2.1382081345896285E-4</v>
      </c>
      <c r="M3528" s="210">
        <v>1.1415525114155251E-4</v>
      </c>
      <c r="N3528" s="325">
        <v>0.75171764233592331</v>
      </c>
      <c r="O3528" s="358">
        <v>0.60382784945847046</v>
      </c>
      <c r="P3528" s="327">
        <v>0.67750420554699131</v>
      </c>
      <c r="Q3528" s="332">
        <v>6.5959328028293546E-2</v>
      </c>
      <c r="R3528" s="358">
        <v>0.43864552582542382</v>
      </c>
      <c r="S3528" s="327">
        <v>0.22231038055354707</v>
      </c>
      <c r="T3528" s="358">
        <v>0.13148570898149517</v>
      </c>
      <c r="U3528" s="358">
        <v>0.58567719647162775</v>
      </c>
      <c r="V3528" s="361">
        <v>0.43497911925406468</v>
      </c>
    </row>
    <row r="3529" spans="1:22" hidden="1" outlineLevel="1">
      <c r="A3529" s="65">
        <v>3520</v>
      </c>
      <c r="B3529" s="117">
        <v>1</v>
      </c>
      <c r="C3529" s="325">
        <v>1.4221203358564087E-4</v>
      </c>
      <c r="D3529" s="358">
        <v>1.1076062296347095E-4</v>
      </c>
      <c r="E3529" s="327">
        <v>1.2074922794373236E-4</v>
      </c>
      <c r="F3529" s="332">
        <v>0</v>
      </c>
      <c r="G3529" s="358">
        <v>0</v>
      </c>
      <c r="H3529" s="327">
        <v>0</v>
      </c>
      <c r="I3529" s="332">
        <v>0</v>
      </c>
      <c r="J3529" s="358">
        <v>0</v>
      </c>
      <c r="K3529" s="327">
        <v>0</v>
      </c>
      <c r="L3529" s="336">
        <v>2.2321953053408208E-4</v>
      </c>
      <c r="M3529" s="210">
        <v>1.1415525114155251E-4</v>
      </c>
      <c r="N3529" s="325">
        <v>0.61154773609584145</v>
      </c>
      <c r="O3529" s="358">
        <v>0.52209741219095984</v>
      </c>
      <c r="P3529" s="327">
        <v>0.5600789074529825</v>
      </c>
      <c r="Q3529" s="332">
        <v>9.8938992042440319E-2</v>
      </c>
      <c r="R3529" s="358">
        <v>0.41884835485001704</v>
      </c>
      <c r="S3529" s="327">
        <v>0.22409960068784329</v>
      </c>
      <c r="T3529" s="358">
        <v>0.16150671015706325</v>
      </c>
      <c r="U3529" s="358">
        <v>0.65144299395310323</v>
      </c>
      <c r="V3529" s="361">
        <v>0.40941860865709051</v>
      </c>
    </row>
    <row r="3530" spans="1:22" hidden="1" outlineLevel="1">
      <c r="A3530" s="65">
        <v>3521</v>
      </c>
      <c r="B3530" s="117">
        <v>1</v>
      </c>
      <c r="C3530" s="325">
        <v>1.4209952901022044E-4</v>
      </c>
      <c r="D3530" s="358">
        <v>1.0838870862231886E-4</v>
      </c>
      <c r="E3530" s="327">
        <v>1.2704095286344768E-4</v>
      </c>
      <c r="F3530" s="332">
        <v>0</v>
      </c>
      <c r="G3530" s="358">
        <v>0</v>
      </c>
      <c r="H3530" s="327">
        <v>0</v>
      </c>
      <c r="I3530" s="332">
        <v>0</v>
      </c>
      <c r="J3530" s="358">
        <v>0</v>
      </c>
      <c r="K3530" s="327">
        <v>0</v>
      </c>
      <c r="L3530" s="336">
        <v>2.2321953053408208E-4</v>
      </c>
      <c r="M3530" s="210">
        <v>1.1415525114155251E-4</v>
      </c>
      <c r="N3530" s="325">
        <v>0.42804573518476635</v>
      </c>
      <c r="O3530" s="358">
        <v>0.36520297761104431</v>
      </c>
      <c r="P3530" s="327">
        <v>0.39429986636180697</v>
      </c>
      <c r="Q3530" s="332">
        <v>6.5959328028293546E-2</v>
      </c>
      <c r="R3530" s="358">
        <v>0.39146373656443834</v>
      </c>
      <c r="S3530" s="327">
        <v>0.23799980151753028</v>
      </c>
      <c r="T3530" s="358">
        <v>0.14801295004679049</v>
      </c>
      <c r="U3530" s="358">
        <v>0.73088174933021188</v>
      </c>
      <c r="V3530" s="361">
        <v>0.28988428535457339</v>
      </c>
    </row>
    <row r="3531" spans="1:22" hidden="1" outlineLevel="1">
      <c r="A3531" s="65">
        <v>3522</v>
      </c>
      <c r="B3531" s="117">
        <v>1</v>
      </c>
      <c r="C3531" s="325">
        <v>1.3514299609672251E-4</v>
      </c>
      <c r="D3531" s="358">
        <v>1.1307421154213569E-4</v>
      </c>
      <c r="E3531" s="327">
        <v>1.2523775747408597E-4</v>
      </c>
      <c r="F3531" s="332">
        <v>0</v>
      </c>
      <c r="G3531" s="358">
        <v>0</v>
      </c>
      <c r="H3531" s="327">
        <v>0</v>
      </c>
      <c r="I3531" s="332">
        <v>0</v>
      </c>
      <c r="J3531" s="358">
        <v>0</v>
      </c>
      <c r="K3531" s="327">
        <v>0</v>
      </c>
      <c r="L3531" s="336">
        <v>1.644775488145868E-4</v>
      </c>
      <c r="M3531" s="210">
        <v>1.1415525114155251E-4</v>
      </c>
      <c r="N3531" s="325">
        <v>0.22344288817303384</v>
      </c>
      <c r="O3531" s="358">
        <v>0.17661612451971204</v>
      </c>
      <c r="P3531" s="327">
        <v>0.20384247811909462</v>
      </c>
      <c r="Q3531" s="332">
        <v>6.5959328028293546E-2</v>
      </c>
      <c r="R3531" s="358">
        <v>0.37848641650250076</v>
      </c>
      <c r="S3531" s="327">
        <v>0.29881634458516909</v>
      </c>
      <c r="T3531" s="358">
        <v>0.18974946387623887</v>
      </c>
      <c r="U3531" s="358">
        <v>0.78670357743304498</v>
      </c>
      <c r="V3531" s="361">
        <v>0.22103581326272342</v>
      </c>
    </row>
    <row r="3532" spans="1:22" hidden="1" outlineLevel="1">
      <c r="A3532" s="65">
        <v>3523</v>
      </c>
      <c r="B3532" s="117">
        <v>1</v>
      </c>
      <c r="C3532" s="325">
        <v>1.283364692837852E-4</v>
      </c>
      <c r="D3532" s="358">
        <v>1.1352137572120534E-4</v>
      </c>
      <c r="E3532" s="327">
        <v>1.2301943796631006E-4</v>
      </c>
      <c r="F3532" s="332">
        <v>0</v>
      </c>
      <c r="G3532" s="358">
        <v>0</v>
      </c>
      <c r="H3532" s="327">
        <v>0</v>
      </c>
      <c r="I3532" s="332">
        <v>0</v>
      </c>
      <c r="J3532" s="358">
        <v>0</v>
      </c>
      <c r="K3532" s="327">
        <v>0</v>
      </c>
      <c r="L3532" s="336">
        <v>1.1748396343899057E-4</v>
      </c>
      <c r="M3532" s="210">
        <v>1.1415525114155251E-4</v>
      </c>
      <c r="N3532" s="325">
        <v>6.1418534185842359E-2</v>
      </c>
      <c r="O3532" s="358">
        <v>4.5223737435538258E-2</v>
      </c>
      <c r="P3532" s="327">
        <v>4.8388498250538481E-2</v>
      </c>
      <c r="Q3532" s="332">
        <v>3.2979664014146773E-2</v>
      </c>
      <c r="R3532" s="358">
        <v>0.31558483768044077</v>
      </c>
      <c r="S3532" s="327">
        <v>0.24585716975055547</v>
      </c>
      <c r="T3532" s="358">
        <v>0.16590002740226839</v>
      </c>
      <c r="U3532" s="358">
        <v>0.79483955237920689</v>
      </c>
      <c r="V3532" s="361">
        <v>0.12182469163557905</v>
      </c>
    </row>
    <row r="3533" spans="1:22" hidden="1" outlineLevel="1">
      <c r="A3533" s="65">
        <v>3524</v>
      </c>
      <c r="B3533" s="117">
        <v>1</v>
      </c>
      <c r="C3533" s="325">
        <v>1.2738643064690136E-4</v>
      </c>
      <c r="D3533" s="358">
        <v>1.1443514600017377E-4</v>
      </c>
      <c r="E3533" s="327">
        <v>1.2639232142842548E-4</v>
      </c>
      <c r="F3533" s="332">
        <v>0</v>
      </c>
      <c r="G3533" s="358">
        <v>0</v>
      </c>
      <c r="H3533" s="327">
        <v>0</v>
      </c>
      <c r="I3533" s="332">
        <v>0</v>
      </c>
      <c r="J3533" s="358">
        <v>0</v>
      </c>
      <c r="K3533" s="327">
        <v>0</v>
      </c>
      <c r="L3533" s="336">
        <v>8.811297257924293E-5</v>
      </c>
      <c r="M3533" s="210">
        <v>1.1415525114155251E-4</v>
      </c>
      <c r="N3533" s="325">
        <v>5.6520123483904004E-3</v>
      </c>
      <c r="O3533" s="358">
        <v>6.0400642312313704E-4</v>
      </c>
      <c r="P3533" s="327">
        <v>2.2674297203937994E-3</v>
      </c>
      <c r="Q3533" s="332">
        <v>3.2979664014146773E-2</v>
      </c>
      <c r="R3533" s="358">
        <v>0.29704587817065714</v>
      </c>
      <c r="S3533" s="327">
        <v>0.21922144703583887</v>
      </c>
      <c r="T3533" s="358">
        <v>0.26213459563057029</v>
      </c>
      <c r="U3533" s="358">
        <v>0.85314737282670072</v>
      </c>
      <c r="V3533" s="361">
        <v>3.120932236241666E-2</v>
      </c>
    </row>
    <row r="3534" spans="1:22" hidden="1" outlineLevel="1">
      <c r="A3534" s="65">
        <v>3525</v>
      </c>
      <c r="B3534" s="117">
        <v>1</v>
      </c>
      <c r="C3534" s="325">
        <v>1.2506133608821204E-4</v>
      </c>
      <c r="D3534" s="358">
        <v>1.2466159635628852E-4</v>
      </c>
      <c r="E3534" s="327">
        <v>1.2759877589756677E-4</v>
      </c>
      <c r="F3534" s="332">
        <v>0</v>
      </c>
      <c r="G3534" s="358">
        <v>0</v>
      </c>
      <c r="H3534" s="327">
        <v>0</v>
      </c>
      <c r="I3534" s="332">
        <v>0</v>
      </c>
      <c r="J3534" s="358">
        <v>0</v>
      </c>
      <c r="K3534" s="327">
        <v>0</v>
      </c>
      <c r="L3534" s="336">
        <v>5.8741981719495287E-5</v>
      </c>
      <c r="M3534" s="210">
        <v>1.1415525114155251E-4</v>
      </c>
      <c r="N3534" s="325">
        <v>0</v>
      </c>
      <c r="O3534" s="358">
        <v>0</v>
      </c>
      <c r="P3534" s="327">
        <v>0</v>
      </c>
      <c r="Q3534" s="332">
        <v>3.2979664014146773E-2</v>
      </c>
      <c r="R3534" s="358">
        <v>0.27547261614927482</v>
      </c>
      <c r="S3534" s="327">
        <v>0.23325668230428048</v>
      </c>
      <c r="T3534" s="358">
        <v>0.28546101814677832</v>
      </c>
      <c r="U3534" s="358">
        <v>0.8784592948814266</v>
      </c>
      <c r="V3534" s="361">
        <v>0</v>
      </c>
    </row>
    <row r="3535" spans="1:22" hidden="1" outlineLevel="1">
      <c r="A3535" s="65">
        <v>3526</v>
      </c>
      <c r="B3535" s="117">
        <v>1</v>
      </c>
      <c r="C3535" s="325">
        <v>1.2629263616364698E-4</v>
      </c>
      <c r="D3535" s="358">
        <v>1.2435052562302266E-4</v>
      </c>
      <c r="E3535" s="327">
        <v>1.2659988348763258E-4</v>
      </c>
      <c r="F3535" s="332">
        <v>0</v>
      </c>
      <c r="G3535" s="358">
        <v>0</v>
      </c>
      <c r="H3535" s="327">
        <v>0</v>
      </c>
      <c r="I3535" s="332">
        <v>0</v>
      </c>
      <c r="J3535" s="358">
        <v>0</v>
      </c>
      <c r="K3535" s="327">
        <v>0</v>
      </c>
      <c r="L3535" s="336">
        <v>3.7594868300476983E-5</v>
      </c>
      <c r="M3535" s="210">
        <v>1.1415525114155251E-4</v>
      </c>
      <c r="N3535" s="325">
        <v>0</v>
      </c>
      <c r="O3535" s="358">
        <v>0</v>
      </c>
      <c r="P3535" s="327">
        <v>0</v>
      </c>
      <c r="Q3535" s="332">
        <v>6.5959328028293546E-2</v>
      </c>
      <c r="R3535" s="358">
        <v>0.24854154038997039</v>
      </c>
      <c r="S3535" s="327">
        <v>0.20243486434657559</v>
      </c>
      <c r="T3535" s="358">
        <v>0.25104669972600513</v>
      </c>
      <c r="U3535" s="358">
        <v>0.86806332689466414</v>
      </c>
      <c r="V3535" s="361">
        <v>0</v>
      </c>
    </row>
    <row r="3536" spans="1:22" hidden="1" outlineLevel="1">
      <c r="A3536" s="65">
        <v>3527</v>
      </c>
      <c r="B3536" s="117">
        <v>1</v>
      </c>
      <c r="C3536" s="325">
        <v>1.1579220912440482E-4</v>
      </c>
      <c r="D3536" s="358">
        <v>1.1309365346296481E-4</v>
      </c>
      <c r="E3536" s="327">
        <v>1.1489857239983213E-4</v>
      </c>
      <c r="F3536" s="332">
        <v>0</v>
      </c>
      <c r="G3536" s="358">
        <v>0</v>
      </c>
      <c r="H3536" s="327">
        <v>0</v>
      </c>
      <c r="I3536" s="332">
        <v>0</v>
      </c>
      <c r="J3536" s="358">
        <v>0</v>
      </c>
      <c r="K3536" s="327">
        <v>0</v>
      </c>
      <c r="L3536" s="336">
        <v>2.3496792687798115E-5</v>
      </c>
      <c r="M3536" s="210">
        <v>1.1415525114155251E-4</v>
      </c>
      <c r="N3536" s="325">
        <v>0</v>
      </c>
      <c r="O3536" s="358">
        <v>0</v>
      </c>
      <c r="P3536" s="327">
        <v>0</v>
      </c>
      <c r="Q3536" s="332">
        <v>3.2979664014146773E-2</v>
      </c>
      <c r="R3536" s="358">
        <v>0.22899184816774354</v>
      </c>
      <c r="S3536" s="327">
        <v>0.15719802330623245</v>
      </c>
      <c r="T3536" s="358">
        <v>0.20031434582304156</v>
      </c>
      <c r="U3536" s="358">
        <v>0.74127771731697434</v>
      </c>
      <c r="V3536" s="361">
        <v>0</v>
      </c>
    </row>
    <row r="3537" spans="1:22" hidden="1" outlineLevel="1">
      <c r="A3537" s="65">
        <v>3528</v>
      </c>
      <c r="B3537" s="117">
        <v>1</v>
      </c>
      <c r="C3537" s="325">
        <v>1.0573555013265445E-4</v>
      </c>
      <c r="D3537" s="358">
        <v>1.010396625489132E-4</v>
      </c>
      <c r="E3537" s="327">
        <v>1.0336590548513746E-4</v>
      </c>
      <c r="F3537" s="332">
        <v>0</v>
      </c>
      <c r="G3537" s="358">
        <v>0</v>
      </c>
      <c r="H3537" s="327">
        <v>0</v>
      </c>
      <c r="I3537" s="332">
        <v>0</v>
      </c>
      <c r="J3537" s="358">
        <v>0</v>
      </c>
      <c r="K3537" s="327">
        <v>0</v>
      </c>
      <c r="L3537" s="336">
        <v>9.3987170751192458E-6</v>
      </c>
      <c r="M3537" s="210">
        <v>1.1415525114155251E-4</v>
      </c>
      <c r="N3537" s="325">
        <v>0</v>
      </c>
      <c r="O3537" s="358">
        <v>0</v>
      </c>
      <c r="P3537" s="327">
        <v>0</v>
      </c>
      <c r="Q3537" s="332">
        <v>3.2979664014146773E-2</v>
      </c>
      <c r="R3537" s="358">
        <v>0.20805506546516792</v>
      </c>
      <c r="S3537" s="327">
        <v>0.1489608672590105</v>
      </c>
      <c r="T3537" s="358">
        <v>0.12970746152510262</v>
      </c>
      <c r="U3537" s="358">
        <v>0.641612024226491</v>
      </c>
      <c r="V3537" s="361">
        <v>0</v>
      </c>
    </row>
    <row r="3538" spans="1:22" hidden="1" outlineLevel="1">
      <c r="A3538" s="65">
        <v>3529</v>
      </c>
      <c r="B3538" s="117">
        <v>1</v>
      </c>
      <c r="C3538" s="325">
        <v>9.6322667322476673E-5</v>
      </c>
      <c r="D3538" s="358">
        <v>9.1590889025963072E-5</v>
      </c>
      <c r="E3538" s="327">
        <v>9.2391061604561869E-5</v>
      </c>
      <c r="F3538" s="332">
        <v>0</v>
      </c>
      <c r="G3538" s="358">
        <v>0</v>
      </c>
      <c r="H3538" s="327">
        <v>0</v>
      </c>
      <c r="I3538" s="332">
        <v>0</v>
      </c>
      <c r="J3538" s="358">
        <v>0</v>
      </c>
      <c r="K3538" s="327">
        <v>0</v>
      </c>
      <c r="L3538" s="336">
        <v>5.8741981719495289E-6</v>
      </c>
      <c r="M3538" s="210">
        <v>1.1415525114155251E-4</v>
      </c>
      <c r="N3538" s="325">
        <v>0</v>
      </c>
      <c r="O3538" s="358">
        <v>0</v>
      </c>
      <c r="P3538" s="327">
        <v>0</v>
      </c>
      <c r="Q3538" s="332">
        <v>3.2979664014146773E-2</v>
      </c>
      <c r="R3538" s="358">
        <v>0.21376101466003775</v>
      </c>
      <c r="S3538" s="327">
        <v>0.1308745711863353</v>
      </c>
      <c r="T3538" s="358">
        <v>7.2803542920541475E-2</v>
      </c>
      <c r="U3538" s="358">
        <v>0.49324348111106597</v>
      </c>
      <c r="V3538" s="361">
        <v>0</v>
      </c>
    </row>
    <row r="3539" spans="1:22" hidden="1" outlineLevel="1">
      <c r="A3539" s="65">
        <v>3530</v>
      </c>
      <c r="B3539" s="117">
        <v>1</v>
      </c>
      <c r="C3539" s="325">
        <v>9.1303713207886524E-5</v>
      </c>
      <c r="D3539" s="358">
        <v>8.5116729389867612E-5</v>
      </c>
      <c r="E3539" s="327">
        <v>8.6112309313546989E-5</v>
      </c>
      <c r="F3539" s="332">
        <v>0</v>
      </c>
      <c r="G3539" s="358">
        <v>0</v>
      </c>
      <c r="H3539" s="327">
        <v>0</v>
      </c>
      <c r="I3539" s="332">
        <v>0</v>
      </c>
      <c r="J3539" s="358">
        <v>0</v>
      </c>
      <c r="K3539" s="327">
        <v>0</v>
      </c>
      <c r="L3539" s="336">
        <v>2.3496792687798115E-6</v>
      </c>
      <c r="M3539" s="210">
        <v>1.1415525114155251E-4</v>
      </c>
      <c r="N3539" s="325">
        <v>0</v>
      </c>
      <c r="O3539" s="358">
        <v>0</v>
      </c>
      <c r="P3539" s="327">
        <v>0</v>
      </c>
      <c r="Q3539" s="332">
        <v>3.2979664014146773E-2</v>
      </c>
      <c r="R3539" s="358">
        <v>0.21239809216622269</v>
      </c>
      <c r="S3539" s="327">
        <v>0.11755670982897701</v>
      </c>
      <c r="T3539" s="358">
        <v>6.8096417300678891E-2</v>
      </c>
      <c r="U3539" s="358">
        <v>0.49030549015828528</v>
      </c>
      <c r="V3539" s="361">
        <v>0</v>
      </c>
    </row>
    <row r="3540" spans="1:22" hidden="1" outlineLevel="1">
      <c r="A3540" s="65">
        <v>3531</v>
      </c>
      <c r="B3540" s="117">
        <v>1</v>
      </c>
      <c r="C3540" s="325">
        <v>8.8378594246954785E-5</v>
      </c>
      <c r="D3540" s="358">
        <v>8.2258767027987631E-5</v>
      </c>
      <c r="E3540" s="327">
        <v>8.3050768940242222E-5</v>
      </c>
      <c r="F3540" s="332">
        <v>0</v>
      </c>
      <c r="G3540" s="358">
        <v>0</v>
      </c>
      <c r="H3540" s="327">
        <v>0</v>
      </c>
      <c r="I3540" s="332">
        <v>0</v>
      </c>
      <c r="J3540" s="358">
        <v>0</v>
      </c>
      <c r="K3540" s="327">
        <v>0</v>
      </c>
      <c r="L3540" s="336">
        <v>1.1748396343899057E-6</v>
      </c>
      <c r="M3540" s="210">
        <v>1.1415525114155251E-4</v>
      </c>
      <c r="N3540" s="325">
        <v>0</v>
      </c>
      <c r="O3540" s="358">
        <v>0</v>
      </c>
      <c r="P3540" s="327">
        <v>0</v>
      </c>
      <c r="Q3540" s="332">
        <v>3.2979664014146773E-2</v>
      </c>
      <c r="R3540" s="358">
        <v>0.21070903674946173</v>
      </c>
      <c r="S3540" s="327">
        <v>0.11601224307012289</v>
      </c>
      <c r="T3540" s="358">
        <v>6.7364197759811367E-2</v>
      </c>
      <c r="U3540" s="358">
        <v>0.48827149642174483</v>
      </c>
      <c r="V3540" s="361">
        <v>0</v>
      </c>
    </row>
    <row r="3541" spans="1:22" hidden="1" outlineLevel="1">
      <c r="A3541" s="65">
        <v>3532</v>
      </c>
      <c r="B3541" s="117">
        <v>1</v>
      </c>
      <c r="C3541" s="325">
        <v>8.7266049001130316E-5</v>
      </c>
      <c r="D3541" s="358">
        <v>8.0625645678341937E-5</v>
      </c>
      <c r="E3541" s="327">
        <v>8.1831341842400493E-5</v>
      </c>
      <c r="F3541" s="332">
        <v>0</v>
      </c>
      <c r="G3541" s="358">
        <v>0</v>
      </c>
      <c r="H3541" s="327">
        <v>0</v>
      </c>
      <c r="I3541" s="332">
        <v>0</v>
      </c>
      <c r="J3541" s="358">
        <v>0</v>
      </c>
      <c r="K3541" s="327">
        <v>1.0399921554877401E-4</v>
      </c>
      <c r="L3541" s="336">
        <v>1.409807561267887E-5</v>
      </c>
      <c r="M3541" s="210">
        <v>1.1415525114155251E-4</v>
      </c>
      <c r="N3541" s="325">
        <v>0</v>
      </c>
      <c r="O3541" s="358">
        <v>0</v>
      </c>
      <c r="P3541" s="327">
        <v>0</v>
      </c>
      <c r="Q3541" s="332">
        <v>3.2979664014146773E-2</v>
      </c>
      <c r="R3541" s="358">
        <v>0.20296387175490369</v>
      </c>
      <c r="S3541" s="327">
        <v>0.14155080405955942</v>
      </c>
      <c r="T3541" s="358">
        <v>6.4016908430131303E-2</v>
      </c>
      <c r="U3541" s="358">
        <v>0.47550253574235185</v>
      </c>
      <c r="V3541" s="361">
        <v>0</v>
      </c>
    </row>
    <row r="3542" spans="1:22" hidden="1" outlineLevel="1">
      <c r="A3542" s="65">
        <v>3533</v>
      </c>
      <c r="B3542" s="117">
        <v>1</v>
      </c>
      <c r="C3542" s="325">
        <v>8.7803570861472472E-5</v>
      </c>
      <c r="D3542" s="358">
        <v>8.1947696294721784E-5</v>
      </c>
      <c r="E3542" s="327">
        <v>8.1390272466585391E-5</v>
      </c>
      <c r="F3542" s="332">
        <v>0</v>
      </c>
      <c r="G3542" s="358">
        <v>0</v>
      </c>
      <c r="H3542" s="327">
        <v>0</v>
      </c>
      <c r="I3542" s="332">
        <v>0</v>
      </c>
      <c r="J3542" s="358">
        <v>0</v>
      </c>
      <c r="K3542" s="327">
        <v>0</v>
      </c>
      <c r="L3542" s="336">
        <v>3.7594868300476983E-5</v>
      </c>
      <c r="M3542" s="210">
        <v>1.1415525114155251E-4</v>
      </c>
      <c r="N3542" s="325">
        <v>1.8840041161301334E-4</v>
      </c>
      <c r="O3542" s="358">
        <v>3.7392648307755914E-4</v>
      </c>
      <c r="P3542" s="327">
        <v>3.1886678803614269E-4</v>
      </c>
      <c r="Q3542" s="332">
        <v>3.2979664014146773E-2</v>
      </c>
      <c r="R3542" s="358">
        <v>0.19045511138024357</v>
      </c>
      <c r="S3542" s="327">
        <v>0.12418188189796749</v>
      </c>
      <c r="T3542" s="358">
        <v>6.7154992176706368E-2</v>
      </c>
      <c r="U3542" s="358">
        <v>0.47154754792130088</v>
      </c>
      <c r="V3542" s="361">
        <v>0</v>
      </c>
    </row>
    <row r="3543" spans="1:22" hidden="1" outlineLevel="1">
      <c r="A3543" s="65">
        <v>3534</v>
      </c>
      <c r="B3543" s="117">
        <v>1</v>
      </c>
      <c r="C3543" s="325">
        <v>8.9591143559819648E-5</v>
      </c>
      <c r="D3543" s="358">
        <v>8.249207007793702E-5</v>
      </c>
      <c r="E3543" s="327">
        <v>8.2765371108832451E-5</v>
      </c>
      <c r="F3543" s="332">
        <v>0</v>
      </c>
      <c r="G3543" s="358">
        <v>0</v>
      </c>
      <c r="H3543" s="327">
        <v>0</v>
      </c>
      <c r="I3543" s="332">
        <v>7.8012856518754235E-5</v>
      </c>
      <c r="J3543" s="358">
        <v>0</v>
      </c>
      <c r="K3543" s="327">
        <v>0</v>
      </c>
      <c r="L3543" s="336">
        <v>9.3987170751192462E-5</v>
      </c>
      <c r="M3543" s="210">
        <v>1.1415525114155251E-4</v>
      </c>
      <c r="N3543" s="325">
        <v>2.3926852274852698E-2</v>
      </c>
      <c r="O3543" s="358">
        <v>3.0536620243325961E-2</v>
      </c>
      <c r="P3543" s="327">
        <v>2.8916892418464443E-2</v>
      </c>
      <c r="Q3543" s="332">
        <v>3.2979664014146773E-2</v>
      </c>
      <c r="R3543" s="358">
        <v>0.18286703993714934</v>
      </c>
      <c r="S3543" s="327">
        <v>0.10629813748342419</v>
      </c>
      <c r="T3543" s="358">
        <v>7.6046229458669026E-2</v>
      </c>
      <c r="U3543" s="358">
        <v>0.4823955145161834</v>
      </c>
      <c r="V3543" s="361">
        <v>0</v>
      </c>
    </row>
    <row r="3544" spans="1:22" hidden="1" outlineLevel="1">
      <c r="A3544" s="65">
        <v>3535</v>
      </c>
      <c r="B3544" s="117">
        <v>1</v>
      </c>
      <c r="C3544" s="325">
        <v>1.0150412804600747E-4</v>
      </c>
      <c r="D3544" s="358">
        <v>8.7333108364386785E-5</v>
      </c>
      <c r="E3544" s="327">
        <v>9.1379196565927239E-5</v>
      </c>
      <c r="F3544" s="332">
        <v>0</v>
      </c>
      <c r="G3544" s="358">
        <v>0</v>
      </c>
      <c r="H3544" s="327">
        <v>0</v>
      </c>
      <c r="I3544" s="332">
        <v>8.4699672791790334E-5</v>
      </c>
      <c r="J3544" s="358">
        <v>0</v>
      </c>
      <c r="K3544" s="327">
        <v>0</v>
      </c>
      <c r="L3544" s="336">
        <v>1.8210014333043539E-4</v>
      </c>
      <c r="M3544" s="210">
        <v>1.1415525114155251E-4</v>
      </c>
      <c r="N3544" s="325">
        <v>0.11944586096265046</v>
      </c>
      <c r="O3544" s="358">
        <v>0.17917391162665067</v>
      </c>
      <c r="P3544" s="327">
        <v>0.16232699343801912</v>
      </c>
      <c r="Q3544" s="332">
        <v>3.2979664014146773E-2</v>
      </c>
      <c r="R3544" s="358">
        <v>0.17141106550776203</v>
      </c>
      <c r="S3544" s="327">
        <v>6.1061296443081003E-2</v>
      </c>
      <c r="T3544" s="358">
        <v>9.0899825859124345E-2</v>
      </c>
      <c r="U3544" s="358">
        <v>0.52691737741601397</v>
      </c>
      <c r="V3544" s="361">
        <v>6.8370548566351011E-2</v>
      </c>
    </row>
    <row r="3545" spans="1:22" hidden="1" outlineLevel="1">
      <c r="A3545" s="65">
        <v>3536</v>
      </c>
      <c r="B3545" s="117">
        <v>1</v>
      </c>
      <c r="C3545" s="325">
        <v>1.2122993026972666E-4</v>
      </c>
      <c r="D3545" s="358">
        <v>1.0197287474871074E-4</v>
      </c>
      <c r="E3545" s="327">
        <v>1.1003383663716566E-4</v>
      </c>
      <c r="F3545" s="332">
        <v>0</v>
      </c>
      <c r="G3545" s="358">
        <v>0</v>
      </c>
      <c r="H3545" s="327">
        <v>0</v>
      </c>
      <c r="I3545" s="332">
        <v>0</v>
      </c>
      <c r="J3545" s="358">
        <v>0</v>
      </c>
      <c r="K3545" s="327">
        <v>0</v>
      </c>
      <c r="L3545" s="336">
        <v>1.5860335064263727E-4</v>
      </c>
      <c r="M3545" s="210">
        <v>1.1415525114155251E-4</v>
      </c>
      <c r="N3545" s="325">
        <v>0.29955665446469126</v>
      </c>
      <c r="O3545" s="358">
        <v>0.38005615868363934</v>
      </c>
      <c r="P3545" s="327">
        <v>0.36798329394327495</v>
      </c>
      <c r="Q3545" s="332">
        <v>3.2979664014146773E-2</v>
      </c>
      <c r="R3545" s="358">
        <v>0.16366499273973142</v>
      </c>
      <c r="S3545" s="327">
        <v>4.7296130052148659E-2</v>
      </c>
      <c r="T3545" s="358">
        <v>0.15575355662167567</v>
      </c>
      <c r="U3545" s="358">
        <v>0.6859078878222612</v>
      </c>
      <c r="V3545" s="361">
        <v>0.19792599678212611</v>
      </c>
    </row>
    <row r="3546" spans="1:22" hidden="1" outlineLevel="1">
      <c r="A3546" s="65">
        <v>3537</v>
      </c>
      <c r="B3546" s="117">
        <v>1</v>
      </c>
      <c r="C3546" s="325">
        <v>1.3644929922243776E-4</v>
      </c>
      <c r="D3546" s="358">
        <v>1.1408519142524969E-4</v>
      </c>
      <c r="E3546" s="327">
        <v>1.2680744554683971E-4</v>
      </c>
      <c r="F3546" s="332">
        <v>0</v>
      </c>
      <c r="G3546" s="358">
        <v>0</v>
      </c>
      <c r="H3546" s="327">
        <v>0</v>
      </c>
      <c r="I3546" s="332">
        <v>0</v>
      </c>
      <c r="J3546" s="358">
        <v>0</v>
      </c>
      <c r="K3546" s="327">
        <v>0</v>
      </c>
      <c r="L3546" s="336">
        <v>1.4685495429873823E-4</v>
      </c>
      <c r="M3546" s="210">
        <v>1.1415525114155251E-4</v>
      </c>
      <c r="N3546" s="325">
        <v>0.47495743767640664</v>
      </c>
      <c r="O3546" s="358">
        <v>0.52027930532420708</v>
      </c>
      <c r="P3546" s="327">
        <v>0.55673355336301744</v>
      </c>
      <c r="Q3546" s="332">
        <v>3.2979664014146773E-2</v>
      </c>
      <c r="R3546" s="358">
        <v>0.18167608762924889</v>
      </c>
      <c r="S3546" s="327">
        <v>5.5018463846419188E-2</v>
      </c>
      <c r="T3546" s="358">
        <v>0.21265747522623682</v>
      </c>
      <c r="U3546" s="358">
        <v>0.79506555168326698</v>
      </c>
      <c r="V3546" s="361">
        <v>0.32805709090561019</v>
      </c>
    </row>
    <row r="3547" spans="1:22" hidden="1" outlineLevel="1">
      <c r="A3547" s="65">
        <v>3538</v>
      </c>
      <c r="B3547" s="117">
        <v>1</v>
      </c>
      <c r="C3547" s="325">
        <v>1.415182553705481E-4</v>
      </c>
      <c r="D3547" s="358">
        <v>1.181096690368766E-4</v>
      </c>
      <c r="E3547" s="327">
        <v>1.3263215583333903E-4</v>
      </c>
      <c r="F3547" s="332">
        <v>0</v>
      </c>
      <c r="G3547" s="358">
        <v>0</v>
      </c>
      <c r="H3547" s="327">
        <v>0</v>
      </c>
      <c r="I3547" s="332">
        <v>0</v>
      </c>
      <c r="J3547" s="358">
        <v>0</v>
      </c>
      <c r="K3547" s="327">
        <v>0</v>
      </c>
      <c r="L3547" s="336">
        <v>1.644775488145868E-4</v>
      </c>
      <c r="M3547" s="210">
        <v>1.1415525114155251E-4</v>
      </c>
      <c r="N3547" s="325">
        <v>0.63208338096165984</v>
      </c>
      <c r="O3547" s="358">
        <v>0.63015893935352219</v>
      </c>
      <c r="P3547" s="327">
        <v>0.69186602059858238</v>
      </c>
      <c r="Q3547" s="332">
        <v>3.2979664014146773E-2</v>
      </c>
      <c r="R3547" s="358">
        <v>0.17804295268250089</v>
      </c>
      <c r="S3547" s="327">
        <v>6.0681508628884259E-2</v>
      </c>
      <c r="T3547" s="358">
        <v>0.23159058049723971</v>
      </c>
      <c r="U3547" s="358">
        <v>0.81981247547784275</v>
      </c>
      <c r="V3547" s="361">
        <v>0.43750615898154271</v>
      </c>
    </row>
    <row r="3548" spans="1:22" hidden="1" outlineLevel="1">
      <c r="A3548" s="65">
        <v>3539</v>
      </c>
      <c r="B3548" s="117">
        <v>1</v>
      </c>
      <c r="C3548" s="325">
        <v>1.4268705290408279E-4</v>
      </c>
      <c r="D3548" s="358">
        <v>1.1921785852413618E-4</v>
      </c>
      <c r="E3548" s="327">
        <v>1.3481155745501361E-4</v>
      </c>
      <c r="F3548" s="332">
        <v>0</v>
      </c>
      <c r="G3548" s="358">
        <v>0</v>
      </c>
      <c r="H3548" s="327">
        <v>0</v>
      </c>
      <c r="I3548" s="332">
        <v>0</v>
      </c>
      <c r="J3548" s="358">
        <v>0</v>
      </c>
      <c r="K3548" s="327">
        <v>0</v>
      </c>
      <c r="L3548" s="336">
        <v>1.8797434150238492E-4</v>
      </c>
      <c r="M3548" s="210">
        <v>1.1415525114155251E-4</v>
      </c>
      <c r="N3548" s="325">
        <v>0.73174719870494376</v>
      </c>
      <c r="O3548" s="358">
        <v>0.71927515959331878</v>
      </c>
      <c r="P3548" s="327">
        <v>0.77462750886834064</v>
      </c>
      <c r="Q3548" s="332">
        <v>3.2979664014146773E-2</v>
      </c>
      <c r="R3548" s="358">
        <v>0.18815947279343354</v>
      </c>
      <c r="S3548" s="327">
        <v>5.6942718419470045E-2</v>
      </c>
      <c r="T3548" s="358">
        <v>0.18535614663103378</v>
      </c>
      <c r="U3548" s="358">
        <v>0.76082665711816888</v>
      </c>
      <c r="V3548" s="361">
        <v>0.5285101274152143</v>
      </c>
    </row>
    <row r="3549" spans="1:22" hidden="1" outlineLevel="1">
      <c r="A3549" s="65">
        <v>3540</v>
      </c>
      <c r="B3549" s="117">
        <v>1</v>
      </c>
      <c r="C3549" s="325">
        <v>1.4229328689011121E-4</v>
      </c>
      <c r="D3549" s="358">
        <v>1.2215358856933263E-4</v>
      </c>
      <c r="E3549" s="327">
        <v>1.3276188212034347E-4</v>
      </c>
      <c r="F3549" s="332">
        <v>0</v>
      </c>
      <c r="G3549" s="358">
        <v>0</v>
      </c>
      <c r="H3549" s="327">
        <v>0</v>
      </c>
      <c r="I3549" s="332">
        <v>0</v>
      </c>
      <c r="J3549" s="358">
        <v>0</v>
      </c>
      <c r="K3549" s="327">
        <v>0</v>
      </c>
      <c r="L3549" s="336">
        <v>2.0677177565262342E-4</v>
      </c>
      <c r="M3549" s="210">
        <v>1.1415525114155251E-4</v>
      </c>
      <c r="N3549" s="325">
        <v>0.8059769608804711</v>
      </c>
      <c r="O3549" s="358">
        <v>0.76457932527239547</v>
      </c>
      <c r="P3549" s="327">
        <v>0.81831104492775419</v>
      </c>
      <c r="Q3549" s="332">
        <v>6.5959328028293546E-2</v>
      </c>
      <c r="R3549" s="358">
        <v>0.2120761500900723</v>
      </c>
      <c r="S3549" s="327">
        <v>6.3500373269083227E-2</v>
      </c>
      <c r="T3549" s="358">
        <v>0.17667411493217608</v>
      </c>
      <c r="U3549" s="358">
        <v>0.69980684502195456</v>
      </c>
      <c r="V3549" s="361">
        <v>0.59453381189628818</v>
      </c>
    </row>
    <row r="3550" spans="1:22" hidden="1" outlineLevel="1">
      <c r="A3550" s="65">
        <v>3541</v>
      </c>
      <c r="B3550" s="117">
        <v>1</v>
      </c>
      <c r="C3550" s="325">
        <v>1.3185536239276931E-4</v>
      </c>
      <c r="D3550" s="358">
        <v>1.1756529525366137E-4</v>
      </c>
      <c r="E3550" s="327">
        <v>1.2819551681778719E-4</v>
      </c>
      <c r="F3550" s="332">
        <v>0</v>
      </c>
      <c r="G3550" s="358">
        <v>0</v>
      </c>
      <c r="H3550" s="327">
        <v>0</v>
      </c>
      <c r="I3550" s="332">
        <v>0</v>
      </c>
      <c r="J3550" s="358">
        <v>0</v>
      </c>
      <c r="K3550" s="327">
        <v>0</v>
      </c>
      <c r="L3550" s="336">
        <v>1.8797434150238492E-4</v>
      </c>
      <c r="M3550" s="210">
        <v>1.1415525114155251E-4</v>
      </c>
      <c r="N3550" s="325">
        <v>0.81520858104950866</v>
      </c>
      <c r="O3550" s="358">
        <v>0.76873816375208093</v>
      </c>
      <c r="P3550" s="327">
        <v>0.8141517531917819</v>
      </c>
      <c r="Q3550" s="332">
        <v>0.23085764809902742</v>
      </c>
      <c r="R3550" s="358">
        <v>0.21193344697924354</v>
      </c>
      <c r="S3550" s="327">
        <v>9.141049386514466E-2</v>
      </c>
      <c r="T3550" s="358">
        <v>8.9330783985836812E-2</v>
      </c>
      <c r="U3550" s="358">
        <v>0.53460135375405571</v>
      </c>
      <c r="V3550" s="361">
        <v>0.62310233957068395</v>
      </c>
    </row>
    <row r="3551" spans="1:22" hidden="1" outlineLevel="1">
      <c r="A3551" s="65">
        <v>3542</v>
      </c>
      <c r="B3551" s="117">
        <v>1</v>
      </c>
      <c r="C3551" s="325">
        <v>1.3429921178106913E-4</v>
      </c>
      <c r="D3551" s="358">
        <v>1.1023569110108482E-4</v>
      </c>
      <c r="E3551" s="327">
        <v>1.2295457482280783E-4</v>
      </c>
      <c r="F3551" s="332">
        <v>0</v>
      </c>
      <c r="G3551" s="358">
        <v>0</v>
      </c>
      <c r="H3551" s="327">
        <v>0</v>
      </c>
      <c r="I3551" s="332">
        <v>0</v>
      </c>
      <c r="J3551" s="358">
        <v>0</v>
      </c>
      <c r="K3551" s="327">
        <v>0</v>
      </c>
      <c r="L3551" s="336">
        <v>1.9032402077116473E-4</v>
      </c>
      <c r="M3551" s="210">
        <v>1.1415525114155251E-4</v>
      </c>
      <c r="N3551" s="325">
        <v>0.75379004686366646</v>
      </c>
      <c r="O3551" s="358">
        <v>0.76627034810706907</v>
      </c>
      <c r="P3551" s="327">
        <v>0.77873009968753393</v>
      </c>
      <c r="Q3551" s="332">
        <v>0.23085764809902742</v>
      </c>
      <c r="R3551" s="358">
        <v>0.18438524514209043</v>
      </c>
      <c r="S3551" s="327">
        <v>0.11173331510569019</v>
      </c>
      <c r="T3551" s="358">
        <v>7.395417362761901E-2</v>
      </c>
      <c r="U3551" s="358">
        <v>0.49787646684429709</v>
      </c>
      <c r="V3551" s="361">
        <v>0.62097229702093626</v>
      </c>
    </row>
    <row r="3552" spans="1:22" hidden="1" outlineLevel="1">
      <c r="A3552" s="65">
        <v>3543</v>
      </c>
      <c r="B3552" s="117">
        <v>1</v>
      </c>
      <c r="C3552" s="325">
        <v>1.3872439174760688E-4</v>
      </c>
      <c r="D3552" s="358">
        <v>1.0537521089380596E-4</v>
      </c>
      <c r="E3552" s="327">
        <v>1.2578260787950461E-4</v>
      </c>
      <c r="F3552" s="332">
        <v>0</v>
      </c>
      <c r="G3552" s="358">
        <v>0</v>
      </c>
      <c r="H3552" s="327">
        <v>0</v>
      </c>
      <c r="I3552" s="332">
        <v>0</v>
      </c>
      <c r="J3552" s="358">
        <v>0</v>
      </c>
      <c r="K3552" s="327">
        <v>0</v>
      </c>
      <c r="L3552" s="336">
        <v>2.1382081345896285E-4</v>
      </c>
      <c r="M3552" s="210">
        <v>1.1415525114155251E-4</v>
      </c>
      <c r="N3552" s="325">
        <v>0.7012263320236356</v>
      </c>
      <c r="O3552" s="358">
        <v>0.71032849954769606</v>
      </c>
      <c r="P3552" s="327">
        <v>0.70320316920055159</v>
      </c>
      <c r="Q3552" s="332">
        <v>0.32979664014146776</v>
      </c>
      <c r="R3552" s="358">
        <v>0.16480964082631278</v>
      </c>
      <c r="S3552" s="327">
        <v>0.12292437023186568</v>
      </c>
      <c r="T3552" s="358">
        <v>0.10983293113012722</v>
      </c>
      <c r="U3552" s="358">
        <v>0.51606941082113145</v>
      </c>
      <c r="V3552" s="361">
        <v>0.5233033567380535</v>
      </c>
    </row>
    <row r="3553" spans="1:22" hidden="1" outlineLevel="1">
      <c r="A3553" s="65">
        <v>3544</v>
      </c>
      <c r="B3553" s="117">
        <v>1</v>
      </c>
      <c r="C3553" s="325">
        <v>1.3939316894593957E-4</v>
      </c>
      <c r="D3553" s="358">
        <v>1.0623065541028704E-4</v>
      </c>
      <c r="E3553" s="327">
        <v>1.2735229595225834E-4</v>
      </c>
      <c r="F3553" s="332">
        <v>0</v>
      </c>
      <c r="G3553" s="358">
        <v>0</v>
      </c>
      <c r="H3553" s="327">
        <v>0</v>
      </c>
      <c r="I3553" s="332">
        <v>0</v>
      </c>
      <c r="J3553" s="358">
        <v>0</v>
      </c>
      <c r="K3553" s="327">
        <v>0</v>
      </c>
      <c r="L3553" s="336">
        <v>2.2321953053408208E-4</v>
      </c>
      <c r="M3553" s="210">
        <v>1.1415525114155251E-4</v>
      </c>
      <c r="N3553" s="325">
        <v>0.56746203977839627</v>
      </c>
      <c r="O3553" s="358">
        <v>0.58591785919485551</v>
      </c>
      <c r="P3553" s="327">
        <v>0.58297940137326787</v>
      </c>
      <c r="Q3553" s="332">
        <v>0.26383731211317418</v>
      </c>
      <c r="R3553" s="358">
        <v>0.14791133520949501</v>
      </c>
      <c r="S3553" s="327">
        <v>0.13360060310508981</v>
      </c>
      <c r="T3553" s="358">
        <v>0.15177865054268058</v>
      </c>
      <c r="U3553" s="358">
        <v>0.56804925075494361</v>
      </c>
      <c r="V3553" s="361">
        <v>0.46683814276695945</v>
      </c>
    </row>
    <row r="3554" spans="1:22" hidden="1" outlineLevel="1">
      <c r="A3554" s="65">
        <v>3545</v>
      </c>
      <c r="B3554" s="117">
        <v>1</v>
      </c>
      <c r="C3554" s="325">
        <v>1.3597427990399584E-4</v>
      </c>
      <c r="D3554" s="358">
        <v>1.0856368590978089E-4</v>
      </c>
      <c r="E3554" s="327">
        <v>1.2755985801146544E-4</v>
      </c>
      <c r="F3554" s="332">
        <v>0</v>
      </c>
      <c r="G3554" s="358">
        <v>0</v>
      </c>
      <c r="H3554" s="327">
        <v>0</v>
      </c>
      <c r="I3554" s="332">
        <v>0</v>
      </c>
      <c r="J3554" s="358">
        <v>0</v>
      </c>
      <c r="K3554" s="327">
        <v>0</v>
      </c>
      <c r="L3554" s="336">
        <v>2.2321953053408208E-4</v>
      </c>
      <c r="M3554" s="210">
        <v>1.1415525114155251E-4</v>
      </c>
      <c r="N3554" s="325">
        <v>0.37793122569570486</v>
      </c>
      <c r="O3554" s="358">
        <v>0.41926729919604144</v>
      </c>
      <c r="P3554" s="327">
        <v>0.40691979733705624</v>
      </c>
      <c r="Q3554" s="332">
        <v>0.32979664014146776</v>
      </c>
      <c r="R3554" s="358">
        <v>0.11748584661479453</v>
      </c>
      <c r="S3554" s="327">
        <v>0.13668953662279801</v>
      </c>
      <c r="T3554" s="358">
        <v>0.15083722541870809</v>
      </c>
      <c r="U3554" s="358">
        <v>0.64568001169957179</v>
      </c>
      <c r="V3554" s="361">
        <v>0.4004785375970375</v>
      </c>
    </row>
    <row r="3555" spans="1:22" hidden="1" outlineLevel="1">
      <c r="A3555" s="65">
        <v>3546</v>
      </c>
      <c r="B3555" s="117">
        <v>1</v>
      </c>
      <c r="C3555" s="325">
        <v>1.3069281511342463E-4</v>
      </c>
      <c r="D3555" s="358">
        <v>1.0842759246397709E-4</v>
      </c>
      <c r="E3555" s="327">
        <v>1.2492641438527531E-4</v>
      </c>
      <c r="F3555" s="332">
        <v>0</v>
      </c>
      <c r="G3555" s="358">
        <v>0</v>
      </c>
      <c r="H3555" s="327">
        <v>0</v>
      </c>
      <c r="I3555" s="332">
        <v>0</v>
      </c>
      <c r="J3555" s="358">
        <v>0</v>
      </c>
      <c r="K3555" s="327">
        <v>0</v>
      </c>
      <c r="L3555" s="336">
        <v>1.644775488145868E-4</v>
      </c>
      <c r="M3555" s="210">
        <v>1.1415525114155251E-4</v>
      </c>
      <c r="N3555" s="325">
        <v>0.19800883260527705</v>
      </c>
      <c r="O3555" s="358">
        <v>0.20317147009207862</v>
      </c>
      <c r="P3555" s="327">
        <v>0.19881864913993366</v>
      </c>
      <c r="Q3555" s="332">
        <v>0.36277630415561452</v>
      </c>
      <c r="R3555" s="358">
        <v>8.8158547238982241E-2</v>
      </c>
      <c r="S3555" s="327">
        <v>0.10915920384093336</v>
      </c>
      <c r="T3555" s="358">
        <v>0.1770925260983861</v>
      </c>
      <c r="U3555" s="358">
        <v>0.72195477681983988</v>
      </c>
      <c r="V3555" s="361">
        <v>0.2453137175931831</v>
      </c>
    </row>
    <row r="3556" spans="1:22" hidden="1" outlineLevel="1">
      <c r="A3556" s="65">
        <v>3547</v>
      </c>
      <c r="B3556" s="117">
        <v>1</v>
      </c>
      <c r="C3556" s="325">
        <v>1.26298886417837E-4</v>
      </c>
      <c r="D3556" s="358">
        <v>1.0798042828490742E-4</v>
      </c>
      <c r="E3556" s="327">
        <v>1.2112543417604524E-4</v>
      </c>
      <c r="F3556" s="332">
        <v>2.4009783986974649E-4</v>
      </c>
      <c r="G3556" s="358">
        <v>0</v>
      </c>
      <c r="H3556" s="327">
        <v>0</v>
      </c>
      <c r="I3556" s="332">
        <v>0</v>
      </c>
      <c r="J3556" s="358">
        <v>0</v>
      </c>
      <c r="K3556" s="327">
        <v>0</v>
      </c>
      <c r="L3556" s="336">
        <v>1.1748396343899057E-4</v>
      </c>
      <c r="M3556" s="210">
        <v>1.1415525114155251E-4</v>
      </c>
      <c r="N3556" s="325">
        <v>5.746212554196907E-2</v>
      </c>
      <c r="O3556" s="358">
        <v>4.8283629603535001E-2</v>
      </c>
      <c r="P3556" s="327">
        <v>4.5950965779807479E-2</v>
      </c>
      <c r="Q3556" s="332">
        <v>0.39575596816976127</v>
      </c>
      <c r="R3556" s="358">
        <v>0.10930005965491575</v>
      </c>
      <c r="S3556" s="327">
        <v>0.10105708223246605</v>
      </c>
      <c r="T3556" s="358">
        <v>0.20073275698925155</v>
      </c>
      <c r="U3556" s="358">
        <v>0.77687260770643274</v>
      </c>
      <c r="V3556" s="361">
        <v>6.9673004691752374E-2</v>
      </c>
    </row>
    <row r="3557" spans="1:22" hidden="1" outlineLevel="1">
      <c r="A3557" s="65">
        <v>3548</v>
      </c>
      <c r="B3557" s="117">
        <v>1</v>
      </c>
      <c r="C3557" s="325">
        <v>1.251738406636325E-4</v>
      </c>
      <c r="D3557" s="358">
        <v>1.1181048668824318E-4</v>
      </c>
      <c r="E3557" s="327">
        <v>1.2375887780223538E-4</v>
      </c>
      <c r="F3557" s="332">
        <v>0</v>
      </c>
      <c r="G3557" s="358">
        <v>0</v>
      </c>
      <c r="H3557" s="327">
        <v>0</v>
      </c>
      <c r="I3557" s="332">
        <v>0</v>
      </c>
      <c r="J3557" s="358">
        <v>0</v>
      </c>
      <c r="K3557" s="327">
        <v>0</v>
      </c>
      <c r="L3557" s="336">
        <v>8.811297257924293E-5</v>
      </c>
      <c r="M3557" s="210">
        <v>1.1415525114155251E-4</v>
      </c>
      <c r="N3557" s="325">
        <v>4.8984107019383466E-3</v>
      </c>
      <c r="O3557" s="358">
        <v>1.8120192693694113E-3</v>
      </c>
      <c r="P3557" s="327">
        <v>2.2674297203937994E-3</v>
      </c>
      <c r="Q3557" s="332">
        <v>0.39575596816976127</v>
      </c>
      <c r="R3557" s="358">
        <v>0.10399610043910848</v>
      </c>
      <c r="S3557" s="327">
        <v>9.7520843681183786E-2</v>
      </c>
      <c r="T3557" s="358">
        <v>0.32615150406070165</v>
      </c>
      <c r="U3557" s="358">
        <v>0.9189131703081761</v>
      </c>
      <c r="V3557" s="361">
        <v>3.8991230502051034E-2</v>
      </c>
    </row>
    <row r="3558" spans="1:22" hidden="1" outlineLevel="1">
      <c r="A3558" s="65">
        <v>3549</v>
      </c>
      <c r="B3558" s="117">
        <v>1</v>
      </c>
      <c r="C3558" s="325">
        <v>1.237300319457367E-4</v>
      </c>
      <c r="D3558" s="358">
        <v>1.2044269953637046E-4</v>
      </c>
      <c r="E3558" s="327">
        <v>1.2530262061758821E-4</v>
      </c>
      <c r="F3558" s="332">
        <v>0</v>
      </c>
      <c r="G3558" s="358">
        <v>0</v>
      </c>
      <c r="H3558" s="327">
        <v>0</v>
      </c>
      <c r="I3558" s="332">
        <v>0</v>
      </c>
      <c r="J3558" s="358">
        <v>0</v>
      </c>
      <c r="K3558" s="327">
        <v>0</v>
      </c>
      <c r="L3558" s="336">
        <v>5.8741981719495287E-5</v>
      </c>
      <c r="M3558" s="210">
        <v>1.1415525114155251E-4</v>
      </c>
      <c r="N3558" s="325">
        <v>0</v>
      </c>
      <c r="O3558" s="358">
        <v>0</v>
      </c>
      <c r="P3558" s="327">
        <v>0</v>
      </c>
      <c r="Q3558" s="332">
        <v>0.39575596816976127</v>
      </c>
      <c r="R3558" s="358">
        <v>9.5127879844690455E-2</v>
      </c>
      <c r="S3558" s="327">
        <v>0.10369871071660022</v>
      </c>
      <c r="T3558" s="358">
        <v>0.3239548454380991</v>
      </c>
      <c r="U3558" s="358">
        <v>0.94094810245403138</v>
      </c>
      <c r="V3558" s="361">
        <v>0</v>
      </c>
    </row>
    <row r="3559" spans="1:22" hidden="1" outlineLevel="1">
      <c r="A3559" s="65">
        <v>3550</v>
      </c>
      <c r="B3559" s="117">
        <v>1</v>
      </c>
      <c r="C3559" s="325">
        <v>1.2593637167481554E-4</v>
      </c>
      <c r="D3559" s="358">
        <v>1.217453082319212E-4</v>
      </c>
      <c r="E3559" s="327">
        <v>1.2556207319159709E-4</v>
      </c>
      <c r="F3559" s="332">
        <v>0</v>
      </c>
      <c r="G3559" s="358">
        <v>0</v>
      </c>
      <c r="H3559" s="327">
        <v>0</v>
      </c>
      <c r="I3559" s="332">
        <v>0</v>
      </c>
      <c r="J3559" s="358">
        <v>0</v>
      </c>
      <c r="K3559" s="327">
        <v>0</v>
      </c>
      <c r="L3559" s="336">
        <v>3.7594868300476983E-5</v>
      </c>
      <c r="M3559" s="210">
        <v>1.1415525114155251E-4</v>
      </c>
      <c r="N3559" s="325">
        <v>0</v>
      </c>
      <c r="O3559" s="358">
        <v>0</v>
      </c>
      <c r="P3559" s="327">
        <v>0</v>
      </c>
      <c r="Q3559" s="332">
        <v>0.52767462422634837</v>
      </c>
      <c r="R3559" s="358">
        <v>9.4830387042320302E-2</v>
      </c>
      <c r="S3559" s="327">
        <v>0.11979323499684728</v>
      </c>
      <c r="T3559" s="358">
        <v>0.31244853836732378</v>
      </c>
      <c r="U3559" s="358">
        <v>0.90298021937194239</v>
      </c>
      <c r="V3559" s="361">
        <v>0</v>
      </c>
    </row>
    <row r="3560" spans="1:22" hidden="1" outlineLevel="1">
      <c r="A3560" s="65">
        <v>3551</v>
      </c>
      <c r="B3560" s="117">
        <v>1</v>
      </c>
      <c r="C3560" s="325">
        <v>1.1504217862160182E-4</v>
      </c>
      <c r="D3560" s="358">
        <v>1.1052731991352156E-4</v>
      </c>
      <c r="E3560" s="327">
        <v>1.1444453039531661E-4</v>
      </c>
      <c r="F3560" s="332">
        <v>0</v>
      </c>
      <c r="G3560" s="358">
        <v>0</v>
      </c>
      <c r="H3560" s="327">
        <v>0</v>
      </c>
      <c r="I3560" s="332">
        <v>0</v>
      </c>
      <c r="J3560" s="358">
        <v>0</v>
      </c>
      <c r="K3560" s="327">
        <v>0</v>
      </c>
      <c r="L3560" s="336">
        <v>2.3496792687798115E-5</v>
      </c>
      <c r="M3560" s="210">
        <v>1.1415525114155251E-4</v>
      </c>
      <c r="N3560" s="325">
        <v>0</v>
      </c>
      <c r="O3560" s="358">
        <v>0</v>
      </c>
      <c r="P3560" s="327">
        <v>0</v>
      </c>
      <c r="Q3560" s="332">
        <v>0.56065428824049512</v>
      </c>
      <c r="R3560" s="358">
        <v>9.2824559609604895E-2</v>
      </c>
      <c r="S3560" s="327">
        <v>0.13575272483833972</v>
      </c>
      <c r="T3560" s="358">
        <v>0.21318048918399932</v>
      </c>
      <c r="U3560" s="358">
        <v>0.72873475594164139</v>
      </c>
      <c r="V3560" s="361">
        <v>0</v>
      </c>
    </row>
    <row r="3561" spans="1:22" hidden="1" outlineLevel="1">
      <c r="A3561" s="65">
        <v>3552</v>
      </c>
      <c r="B3561" s="117">
        <v>1</v>
      </c>
      <c r="C3561" s="325">
        <v>1.0497926937566142E-4</v>
      </c>
      <c r="D3561" s="358">
        <v>9.946486696175485E-5</v>
      </c>
      <c r="E3561" s="327">
        <v>1.0232809518910195E-4</v>
      </c>
      <c r="F3561" s="332">
        <v>0</v>
      </c>
      <c r="G3561" s="358">
        <v>0</v>
      </c>
      <c r="H3561" s="327">
        <v>0</v>
      </c>
      <c r="I3561" s="332">
        <v>0</v>
      </c>
      <c r="J3561" s="358">
        <v>0</v>
      </c>
      <c r="K3561" s="327">
        <v>0</v>
      </c>
      <c r="L3561" s="336">
        <v>9.3987170751192458E-6</v>
      </c>
      <c r="M3561" s="210">
        <v>1.1415525114155251E-4</v>
      </c>
      <c r="N3561" s="325">
        <v>0</v>
      </c>
      <c r="O3561" s="358">
        <v>0</v>
      </c>
      <c r="P3561" s="327">
        <v>0</v>
      </c>
      <c r="Q3561" s="332">
        <v>0.39575596816976127</v>
      </c>
      <c r="R3561" s="358">
        <v>9.8540846337420787E-2</v>
      </c>
      <c r="S3561" s="327">
        <v>0.1205106089079306</v>
      </c>
      <c r="T3561" s="358">
        <v>0.11276180929359729</v>
      </c>
      <c r="U3561" s="358">
        <v>0.63438004649656909</v>
      </c>
      <c r="V3561" s="361">
        <v>0</v>
      </c>
    </row>
    <row r="3562" spans="1:22" hidden="1" outlineLevel="1">
      <c r="A3562" s="65">
        <v>3553</v>
      </c>
      <c r="B3562" s="117">
        <v>1</v>
      </c>
      <c r="C3562" s="325">
        <v>9.527887487274248E-5</v>
      </c>
      <c r="D3562" s="358">
        <v>8.94911615764186E-5</v>
      </c>
      <c r="E3562" s="327">
        <v>9.2365116347160978E-5</v>
      </c>
      <c r="F3562" s="332">
        <v>0</v>
      </c>
      <c r="G3562" s="358">
        <v>0</v>
      </c>
      <c r="H3562" s="327">
        <v>0</v>
      </c>
      <c r="I3562" s="332">
        <v>0</v>
      </c>
      <c r="J3562" s="358">
        <v>1.6277801230782672E-4</v>
      </c>
      <c r="K3562" s="327">
        <v>0</v>
      </c>
      <c r="L3562" s="336">
        <v>5.8741981719495289E-6</v>
      </c>
      <c r="M3562" s="210">
        <v>1.1415525114155251E-4</v>
      </c>
      <c r="N3562" s="325">
        <v>0</v>
      </c>
      <c r="O3562" s="358">
        <v>0</v>
      </c>
      <c r="P3562" s="327">
        <v>0</v>
      </c>
      <c r="Q3562" s="332">
        <v>0.46171529619805485</v>
      </c>
      <c r="R3562" s="358">
        <v>8.7229044898543717E-2</v>
      </c>
      <c r="S3562" s="327">
        <v>0.12223231182284952</v>
      </c>
      <c r="T3562" s="358">
        <v>8.1485574619399148E-2</v>
      </c>
      <c r="U3562" s="358">
        <v>0.54013833670352707</v>
      </c>
      <c r="V3562" s="361">
        <v>0</v>
      </c>
    </row>
    <row r="3563" spans="1:22" hidden="1" outlineLevel="1">
      <c r="A3563" s="65">
        <v>3554</v>
      </c>
      <c r="B3563" s="117">
        <v>1</v>
      </c>
      <c r="C3563" s="325">
        <v>9.0028661353121409E-5</v>
      </c>
      <c r="D3563" s="358">
        <v>8.2103231661354714E-5</v>
      </c>
      <c r="E3563" s="327">
        <v>8.538584210632213E-5</v>
      </c>
      <c r="F3563" s="332">
        <v>0</v>
      </c>
      <c r="G3563" s="358">
        <v>0</v>
      </c>
      <c r="H3563" s="327">
        <v>0</v>
      </c>
      <c r="I3563" s="332">
        <v>7.5783917761075554E-5</v>
      </c>
      <c r="J3563" s="358">
        <v>1.767539022534482E-4</v>
      </c>
      <c r="K3563" s="327">
        <v>0</v>
      </c>
      <c r="L3563" s="336">
        <v>2.3496792687798115E-6</v>
      </c>
      <c r="M3563" s="210">
        <v>1.1415525114155251E-4</v>
      </c>
      <c r="N3563" s="325">
        <v>0</v>
      </c>
      <c r="O3563" s="358">
        <v>0</v>
      </c>
      <c r="P3563" s="327">
        <v>0</v>
      </c>
      <c r="Q3563" s="332">
        <v>0.296816976127321</v>
      </c>
      <c r="R3563" s="358">
        <v>8.1484260930008004E-2</v>
      </c>
      <c r="S3563" s="327">
        <v>0.13187890019017087</v>
      </c>
      <c r="T3563" s="358">
        <v>7.2071323379673966E-2</v>
      </c>
      <c r="U3563" s="358">
        <v>0.48499450651287407</v>
      </c>
      <c r="V3563" s="361">
        <v>0</v>
      </c>
    </row>
    <row r="3564" spans="1:22" hidden="1" outlineLevel="1">
      <c r="A3564" s="65">
        <v>3555</v>
      </c>
      <c r="B3564" s="117">
        <v>1</v>
      </c>
      <c r="C3564" s="325">
        <v>8.7666065269291921E-5</v>
      </c>
      <c r="D3564" s="358">
        <v>7.9867410766006427E-5</v>
      </c>
      <c r="E3564" s="327">
        <v>8.1208655664779183E-5</v>
      </c>
      <c r="F3564" s="332">
        <v>0</v>
      </c>
      <c r="G3564" s="358">
        <v>0</v>
      </c>
      <c r="H3564" s="327">
        <v>0</v>
      </c>
      <c r="I3564" s="332">
        <v>8.2470734034111612E-5</v>
      </c>
      <c r="J3564" s="358">
        <v>1.8661923633271036E-4</v>
      </c>
      <c r="K3564" s="327">
        <v>0</v>
      </c>
      <c r="L3564" s="336">
        <v>1.1748396343899057E-6</v>
      </c>
      <c r="M3564" s="210">
        <v>1.1415525114155251E-4</v>
      </c>
      <c r="N3564" s="325">
        <v>0</v>
      </c>
      <c r="O3564" s="358">
        <v>0</v>
      </c>
      <c r="P3564" s="327">
        <v>0</v>
      </c>
      <c r="Q3564" s="332">
        <v>0.23085764809902742</v>
      </c>
      <c r="R3564" s="358">
        <v>9.4055397812783881E-2</v>
      </c>
      <c r="S3564" s="327">
        <v>0.16173859086135031</v>
      </c>
      <c r="T3564" s="358">
        <v>6.4435319596341301E-2</v>
      </c>
      <c r="U3564" s="358">
        <v>0.47335554235378136</v>
      </c>
      <c r="V3564" s="361">
        <v>0</v>
      </c>
    </row>
    <row r="3565" spans="1:22" hidden="1" outlineLevel="1">
      <c r="A3565" s="65">
        <v>3556</v>
      </c>
      <c r="B3565" s="117">
        <v>1</v>
      </c>
      <c r="C3565" s="325">
        <v>8.6841031716208602E-5</v>
      </c>
      <c r="D3565" s="358">
        <v>7.8973082407867115E-5</v>
      </c>
      <c r="E3565" s="327">
        <v>7.9898420166034343E-5</v>
      </c>
      <c r="F3565" s="332">
        <v>0</v>
      </c>
      <c r="G3565" s="358">
        <v>0</v>
      </c>
      <c r="H3565" s="327">
        <v>0</v>
      </c>
      <c r="I3565" s="332">
        <v>9.1386489064826379E-5</v>
      </c>
      <c r="J3565" s="358">
        <v>1.8291973605298704E-4</v>
      </c>
      <c r="K3565" s="327">
        <v>0</v>
      </c>
      <c r="L3565" s="336">
        <v>1.409807561267887E-5</v>
      </c>
      <c r="M3565" s="210">
        <v>1.1415525114155251E-4</v>
      </c>
      <c r="N3565" s="325">
        <v>0</v>
      </c>
      <c r="O3565" s="358">
        <v>0</v>
      </c>
      <c r="P3565" s="327">
        <v>0</v>
      </c>
      <c r="Q3565" s="332">
        <v>0.23085764809902742</v>
      </c>
      <c r="R3565" s="358">
        <v>9.1256974369894703E-2</v>
      </c>
      <c r="S3565" s="327">
        <v>0.17886275964750012</v>
      </c>
      <c r="T3565" s="358">
        <v>5.4498054398853607E-2</v>
      </c>
      <c r="U3565" s="358">
        <v>0.44736562238687522</v>
      </c>
      <c r="V3565" s="361">
        <v>0</v>
      </c>
    </row>
    <row r="3566" spans="1:22" hidden="1" outlineLevel="1">
      <c r="A3566" s="65">
        <v>3557</v>
      </c>
      <c r="B3566" s="117">
        <v>1</v>
      </c>
      <c r="C3566" s="325">
        <v>8.7478557643591167E-5</v>
      </c>
      <c r="D3566" s="358">
        <v>7.9809085003519083E-5</v>
      </c>
      <c r="E3566" s="327">
        <v>8.0054091710439661E-5</v>
      </c>
      <c r="F3566" s="332">
        <v>0</v>
      </c>
      <c r="G3566" s="358">
        <v>0</v>
      </c>
      <c r="H3566" s="327">
        <v>0</v>
      </c>
      <c r="I3566" s="332">
        <v>1.0253118285321984E-4</v>
      </c>
      <c r="J3566" s="358">
        <v>1.3030462096358852E-4</v>
      </c>
      <c r="K3566" s="327">
        <v>0</v>
      </c>
      <c r="L3566" s="336">
        <v>3.7594868300476983E-5</v>
      </c>
      <c r="M3566" s="210">
        <v>1.1415525114155251E-4</v>
      </c>
      <c r="N3566" s="325">
        <v>3.7680082322602668E-4</v>
      </c>
      <c r="O3566" s="358">
        <v>6.2321080512926514E-4</v>
      </c>
      <c r="P3566" s="327">
        <v>1.3675302730644398E-3</v>
      </c>
      <c r="Q3566" s="332">
        <v>0.36277630415561452</v>
      </c>
      <c r="R3566" s="358">
        <v>9.4114977207250428E-2</v>
      </c>
      <c r="S3566" s="327">
        <v>0.15229455415216087</v>
      </c>
      <c r="T3566" s="358">
        <v>5.5857890689036134E-2</v>
      </c>
      <c r="U3566" s="358">
        <v>0.43900364813665321</v>
      </c>
      <c r="V3566" s="361">
        <v>0</v>
      </c>
    </row>
    <row r="3567" spans="1:22" hidden="1" outlineLevel="1">
      <c r="A3567" s="65">
        <v>3558</v>
      </c>
      <c r="B3567" s="117">
        <v>1</v>
      </c>
      <c r="C3567" s="325">
        <v>8.8791111023496438E-5</v>
      </c>
      <c r="D3567" s="358">
        <v>7.9225827378645618E-5</v>
      </c>
      <c r="E3567" s="327">
        <v>8.0572996858457421E-5</v>
      </c>
      <c r="F3567" s="332">
        <v>0</v>
      </c>
      <c r="G3567" s="358">
        <v>0</v>
      </c>
      <c r="H3567" s="327">
        <v>0</v>
      </c>
      <c r="I3567" s="332">
        <v>1.1144693788393462E-4</v>
      </c>
      <c r="J3567" s="358">
        <v>1.4469156649584593E-4</v>
      </c>
      <c r="K3567" s="327">
        <v>0</v>
      </c>
      <c r="L3567" s="336">
        <v>9.3987170751192462E-5</v>
      </c>
      <c r="M3567" s="210">
        <v>1.1415525114155251E-4</v>
      </c>
      <c r="N3567" s="325">
        <v>2.9390464211630083E-2</v>
      </c>
      <c r="O3567" s="358">
        <v>3.3574405452578983E-2</v>
      </c>
      <c r="P3567" s="327">
        <v>3.3543814980171914E-2</v>
      </c>
      <c r="Q3567" s="332">
        <v>0.26383731211317418</v>
      </c>
      <c r="R3567" s="358">
        <v>0.10545437070082055</v>
      </c>
      <c r="S3567" s="327">
        <v>0.13080705396695799</v>
      </c>
      <c r="T3567" s="358">
        <v>7.0816089881043945E-2</v>
      </c>
      <c r="U3567" s="358">
        <v>0.45730959176551755</v>
      </c>
      <c r="V3567" s="361">
        <v>0</v>
      </c>
    </row>
    <row r="3568" spans="1:22" hidden="1" outlineLevel="1">
      <c r="A3568" s="65">
        <v>3559</v>
      </c>
      <c r="B3568" s="117">
        <v>1</v>
      </c>
      <c r="C3568" s="325">
        <v>1.003665817834229E-4</v>
      </c>
      <c r="D3568" s="358">
        <v>8.5038961706551154E-5</v>
      </c>
      <c r="E3568" s="327">
        <v>9.015976946808551E-5</v>
      </c>
      <c r="F3568" s="332">
        <v>0</v>
      </c>
      <c r="G3568" s="358">
        <v>0</v>
      </c>
      <c r="H3568" s="327">
        <v>0</v>
      </c>
      <c r="I3568" s="332">
        <v>1.0253118285321984E-4</v>
      </c>
      <c r="J3568" s="358">
        <v>0</v>
      </c>
      <c r="K3568" s="327">
        <v>0</v>
      </c>
      <c r="L3568" s="336">
        <v>1.8210014333043539E-4</v>
      </c>
      <c r="M3568" s="210">
        <v>1.1415525114155251E-4</v>
      </c>
      <c r="N3568" s="325">
        <v>0.1213298650787806</v>
      </c>
      <c r="O3568" s="358">
        <v>0.17948296852186585</v>
      </c>
      <c r="P3568" s="327">
        <v>0.16416215453681865</v>
      </c>
      <c r="Q3568" s="332">
        <v>0.16489832007073388</v>
      </c>
      <c r="R3568" s="358">
        <v>9.26316330705515E-2</v>
      </c>
      <c r="S3568" s="327">
        <v>0.10526849297752144</v>
      </c>
      <c r="T3568" s="358">
        <v>7.1339103838806456E-2</v>
      </c>
      <c r="U3568" s="358">
        <v>0.51471341499677103</v>
      </c>
      <c r="V3568" s="361">
        <v>2.4503123883210564E-3</v>
      </c>
    </row>
    <row r="3569" spans="1:22" hidden="1" outlineLevel="1">
      <c r="A3569" s="65">
        <v>3560</v>
      </c>
      <c r="B3569" s="117">
        <v>1</v>
      </c>
      <c r="C3569" s="325">
        <v>1.2034864442893312E-4</v>
      </c>
      <c r="D3569" s="358">
        <v>1.0057305644901442E-4</v>
      </c>
      <c r="E3569" s="327">
        <v>1.0795821604509463E-4</v>
      </c>
      <c r="F3569" s="332">
        <v>0</v>
      </c>
      <c r="G3569" s="358">
        <v>0</v>
      </c>
      <c r="H3569" s="327">
        <v>0</v>
      </c>
      <c r="I3569" s="332">
        <v>0</v>
      </c>
      <c r="J3569" s="358">
        <v>0</v>
      </c>
      <c r="K3569" s="327">
        <v>0</v>
      </c>
      <c r="L3569" s="336">
        <v>1.5860335064263727E-4</v>
      </c>
      <c r="M3569" s="210">
        <v>1.1415525114155251E-4</v>
      </c>
      <c r="N3569" s="325">
        <v>0.29239743882339675</v>
      </c>
      <c r="O3569" s="358">
        <v>0.35063227573381672</v>
      </c>
      <c r="P3569" s="327">
        <v>0.36108894166117367</v>
      </c>
      <c r="Q3569" s="332">
        <v>3.2979664014146773E-2</v>
      </c>
      <c r="R3569" s="358">
        <v>5.8590544869812376E-2</v>
      </c>
      <c r="S3569" s="327">
        <v>7.6303412373490156E-2</v>
      </c>
      <c r="T3569" s="358">
        <v>0.16924731673194843</v>
      </c>
      <c r="U3569" s="358">
        <v>0.69189686937985273</v>
      </c>
      <c r="V3569" s="361">
        <v>0.10363916707106513</v>
      </c>
    </row>
    <row r="3570" spans="1:22" hidden="1" outlineLevel="1">
      <c r="A3570" s="65">
        <v>3561</v>
      </c>
      <c r="B3570" s="117">
        <v>1</v>
      </c>
      <c r="C3570" s="325">
        <v>1.3541175702689359E-4</v>
      </c>
      <c r="D3570" s="358">
        <v>1.0988573652616075E-4</v>
      </c>
      <c r="E3570" s="327">
        <v>1.2283782116450384E-4</v>
      </c>
      <c r="F3570" s="332">
        <v>0</v>
      </c>
      <c r="G3570" s="358">
        <v>0</v>
      </c>
      <c r="H3570" s="327">
        <v>0</v>
      </c>
      <c r="I3570" s="332">
        <v>0</v>
      </c>
      <c r="J3570" s="358">
        <v>0</v>
      </c>
      <c r="K3570" s="327">
        <v>0</v>
      </c>
      <c r="L3570" s="336">
        <v>1.4685495429873823E-4</v>
      </c>
      <c r="M3570" s="210">
        <v>1.1415525114155251E-4</v>
      </c>
      <c r="N3570" s="325">
        <v>0.48060945002479699</v>
      </c>
      <c r="O3570" s="358">
        <v>0.48294570982620483</v>
      </c>
      <c r="P3570" s="327">
        <v>0.53861545431250535</v>
      </c>
      <c r="Q3570" s="332">
        <v>6.5959328028293546E-2</v>
      </c>
      <c r="R3570" s="358">
        <v>2.0082093590694221E-2</v>
      </c>
      <c r="S3570" s="327">
        <v>5.1524427012447117E-2</v>
      </c>
      <c r="T3570" s="358">
        <v>0.22217632925751452</v>
      </c>
      <c r="U3570" s="358">
        <v>0.76150465503034914</v>
      </c>
      <c r="V3570" s="361">
        <v>0.25873527602492791</v>
      </c>
    </row>
    <row r="3571" spans="1:22" hidden="1" outlineLevel="1">
      <c r="A3571" s="65">
        <v>3562</v>
      </c>
      <c r="B3571" s="117">
        <v>1</v>
      </c>
      <c r="C3571" s="325">
        <v>1.3994319131466177E-4</v>
      </c>
      <c r="D3571" s="358">
        <v>1.0926359505962905E-4</v>
      </c>
      <c r="E3571" s="327">
        <v>1.2911657345551872E-4</v>
      </c>
      <c r="F3571" s="332">
        <v>0</v>
      </c>
      <c r="G3571" s="358">
        <v>0</v>
      </c>
      <c r="H3571" s="327">
        <v>0</v>
      </c>
      <c r="I3571" s="332">
        <v>0</v>
      </c>
      <c r="J3571" s="358">
        <v>0</v>
      </c>
      <c r="K3571" s="327">
        <v>0</v>
      </c>
      <c r="L3571" s="336">
        <v>1.644775488145868E-4</v>
      </c>
      <c r="M3571" s="210">
        <v>1.1415525114155251E-4</v>
      </c>
      <c r="N3571" s="325">
        <v>0.63622819001714614</v>
      </c>
      <c r="O3571" s="358">
        <v>0.59790926361533814</v>
      </c>
      <c r="P3571" s="327">
        <v>0.67763773219164991</v>
      </c>
      <c r="Q3571" s="332">
        <v>0.13191865605658709</v>
      </c>
      <c r="R3571" s="358">
        <v>2.1950873932450501E-2</v>
      </c>
      <c r="S3571" s="327">
        <v>5.9246760806717647E-2</v>
      </c>
      <c r="T3571" s="358">
        <v>0.19623483695249397</v>
      </c>
      <c r="U3571" s="358">
        <v>0.73585373401953313</v>
      </c>
      <c r="V3571" s="361">
        <v>0.35331985361928625</v>
      </c>
    </row>
    <row r="3572" spans="1:22" hidden="1" outlineLevel="1">
      <c r="A3572" s="65">
        <v>3563</v>
      </c>
      <c r="B3572" s="117">
        <v>1</v>
      </c>
      <c r="C3572" s="325">
        <v>1.4089948020573563E-4</v>
      </c>
      <c r="D3572" s="358">
        <v>1.0764991563081246E-4</v>
      </c>
      <c r="E3572" s="327">
        <v>1.3120516667629019E-4</v>
      </c>
      <c r="F3572" s="332">
        <v>0</v>
      </c>
      <c r="G3572" s="358">
        <v>0</v>
      </c>
      <c r="H3572" s="327">
        <v>0</v>
      </c>
      <c r="I3572" s="332">
        <v>0</v>
      </c>
      <c r="J3572" s="358">
        <v>0</v>
      </c>
      <c r="K3572" s="327">
        <v>0</v>
      </c>
      <c r="L3572" s="336">
        <v>1.8797434150238492E-4</v>
      </c>
      <c r="M3572" s="210">
        <v>1.1415525114155251E-4</v>
      </c>
      <c r="N3572" s="325">
        <v>0.70857394807654328</v>
      </c>
      <c r="O3572" s="358">
        <v>0.70363805768717247</v>
      </c>
      <c r="P3572" s="327">
        <v>0.75108867442121396</v>
      </c>
      <c r="Q3572" s="332">
        <v>0.16489832007073388</v>
      </c>
      <c r="R3572" s="358">
        <v>2.4491127893754894E-2</v>
      </c>
      <c r="S3572" s="327">
        <v>9.566410632751024E-2</v>
      </c>
      <c r="T3572" s="358">
        <v>0.18859883316916135</v>
      </c>
      <c r="U3572" s="358">
        <v>0.68432589269384103</v>
      </c>
      <c r="V3572" s="361">
        <v>0.48437472963710609</v>
      </c>
    </row>
    <row r="3573" spans="1:22" hidden="1" outlineLevel="1">
      <c r="A3573" s="65">
        <v>3564</v>
      </c>
      <c r="B3573" s="117">
        <v>1</v>
      </c>
      <c r="C3573" s="325">
        <v>1.3988693902695156E-4</v>
      </c>
      <c r="D3573" s="358">
        <v>1.0780545099744539E-4</v>
      </c>
      <c r="E3573" s="327">
        <v>1.3040086369686267E-4</v>
      </c>
      <c r="F3573" s="332">
        <v>0</v>
      </c>
      <c r="G3573" s="358">
        <v>0</v>
      </c>
      <c r="H3573" s="327">
        <v>0</v>
      </c>
      <c r="I3573" s="332">
        <v>0</v>
      </c>
      <c r="J3573" s="358">
        <v>0</v>
      </c>
      <c r="K3573" s="327">
        <v>0</v>
      </c>
      <c r="L3573" s="336">
        <v>2.0677177565262342E-4</v>
      </c>
      <c r="M3573" s="210">
        <v>1.1415525114155251E-4</v>
      </c>
      <c r="N3573" s="325">
        <v>0.75284804480560141</v>
      </c>
      <c r="O3573" s="358">
        <v>0.73518376208963576</v>
      </c>
      <c r="P3573" s="327">
        <v>0.77527255766554859</v>
      </c>
      <c r="Q3573" s="332">
        <v>0.19787798408488064</v>
      </c>
      <c r="R3573" s="358">
        <v>4.3277004752935951E-2</v>
      </c>
      <c r="S3573" s="327">
        <v>0.12024054003042134</v>
      </c>
      <c r="T3573" s="358">
        <v>0.12656937777852759</v>
      </c>
      <c r="U3573" s="358">
        <v>0.63901303222980033</v>
      </c>
      <c r="V3573" s="361">
        <v>0.54025971696382391</v>
      </c>
    </row>
    <row r="3574" spans="1:22" hidden="1" outlineLevel="1">
      <c r="A3574" s="65">
        <v>3565</v>
      </c>
      <c r="B3574" s="117">
        <v>1</v>
      </c>
      <c r="C3574" s="325">
        <v>1.2964277240950042E-4</v>
      </c>
      <c r="D3574" s="358">
        <v>1.0809707980988212E-4</v>
      </c>
      <c r="E3574" s="327">
        <v>1.2723554229395435E-4</v>
      </c>
      <c r="F3574" s="332">
        <v>0</v>
      </c>
      <c r="G3574" s="358">
        <v>0</v>
      </c>
      <c r="H3574" s="327">
        <v>0</v>
      </c>
      <c r="I3574" s="332">
        <v>0</v>
      </c>
      <c r="J3574" s="358">
        <v>0</v>
      </c>
      <c r="K3574" s="327">
        <v>0</v>
      </c>
      <c r="L3574" s="336">
        <v>1.8797434150238492E-4</v>
      </c>
      <c r="M3574" s="210">
        <v>1.1415525114155251E-4</v>
      </c>
      <c r="N3574" s="325">
        <v>0.7543552480985054</v>
      </c>
      <c r="O3574" s="358">
        <v>0.714921465986186</v>
      </c>
      <c r="P3574" s="327">
        <v>0.77267223766561621</v>
      </c>
      <c r="Q3574" s="332">
        <v>0.296816976127321</v>
      </c>
      <c r="R3574" s="358">
        <v>7.9381269948308367E-2</v>
      </c>
      <c r="S3574" s="327">
        <v>0.16843128014971812</v>
      </c>
      <c r="T3574" s="358">
        <v>8.8703167236521815E-2</v>
      </c>
      <c r="U3574" s="358">
        <v>0.52657837845992383</v>
      </c>
      <c r="V3574" s="361">
        <v>0.47241137237741093</v>
      </c>
    </row>
    <row r="3575" spans="1:22" hidden="1" outlineLevel="1">
      <c r="A3575" s="65">
        <v>3566</v>
      </c>
      <c r="B3575" s="117">
        <v>1</v>
      </c>
      <c r="C3575" s="325">
        <v>1.3258664213300226E-4</v>
      </c>
      <c r="D3575" s="358">
        <v>1.0306162231514121E-4</v>
      </c>
      <c r="E3575" s="327">
        <v>1.2295457482280783E-4</v>
      </c>
      <c r="F3575" s="332">
        <v>0</v>
      </c>
      <c r="G3575" s="358">
        <v>0</v>
      </c>
      <c r="H3575" s="327">
        <v>0</v>
      </c>
      <c r="I3575" s="332">
        <v>0</v>
      </c>
      <c r="J3575" s="358">
        <v>0</v>
      </c>
      <c r="K3575" s="327">
        <v>0</v>
      </c>
      <c r="L3575" s="336">
        <v>1.9032402077116473E-4</v>
      </c>
      <c r="M3575" s="210">
        <v>1.1415525114155251E-4</v>
      </c>
      <c r="N3575" s="325">
        <v>0.6933135147358892</v>
      </c>
      <c r="O3575" s="358">
        <v>0.70955699920354054</v>
      </c>
      <c r="P3575" s="327">
        <v>0.7392698715020074</v>
      </c>
      <c r="Q3575" s="332">
        <v>0.23085764809902742</v>
      </c>
      <c r="R3575" s="358">
        <v>0.11018206659415454</v>
      </c>
      <c r="S3575" s="327">
        <v>0.12926258720810388</v>
      </c>
      <c r="T3575" s="358">
        <v>9.037681190136182E-2</v>
      </c>
      <c r="U3575" s="358">
        <v>0.54217233044006741</v>
      </c>
      <c r="V3575" s="361">
        <v>0.41941224915035158</v>
      </c>
    </row>
    <row r="3576" spans="1:22" hidden="1" outlineLevel="1">
      <c r="A3576" s="65">
        <v>3567</v>
      </c>
      <c r="B3576" s="117">
        <v>1</v>
      </c>
      <c r="C3576" s="325">
        <v>1.3623054032578687E-4</v>
      </c>
      <c r="D3576" s="358">
        <v>1.0267278389855889E-4</v>
      </c>
      <c r="E3576" s="327">
        <v>1.2521181221668509E-4</v>
      </c>
      <c r="F3576" s="332">
        <v>2.551039548616056E-4</v>
      </c>
      <c r="G3576" s="358">
        <v>0</v>
      </c>
      <c r="H3576" s="327">
        <v>0</v>
      </c>
      <c r="I3576" s="332">
        <v>0</v>
      </c>
      <c r="J3576" s="358">
        <v>0</v>
      </c>
      <c r="K3576" s="327">
        <v>0</v>
      </c>
      <c r="L3576" s="336">
        <v>2.1382081345896285E-4</v>
      </c>
      <c r="M3576" s="210">
        <v>1.1415525114155251E-4</v>
      </c>
      <c r="N3576" s="325">
        <v>0.62190975873455712</v>
      </c>
      <c r="O3576" s="358">
        <v>0.63191576930790261</v>
      </c>
      <c r="P3576" s="327">
        <v>0.66629387531931417</v>
      </c>
      <c r="Q3576" s="332">
        <v>0.23085764809902742</v>
      </c>
      <c r="R3576" s="358">
        <v>0.12566527280288109</v>
      </c>
      <c r="S3576" s="327">
        <v>0.12411436467859016</v>
      </c>
      <c r="T3576" s="358">
        <v>0.10251073572145208</v>
      </c>
      <c r="U3576" s="358">
        <v>0.54951730782201924</v>
      </c>
      <c r="V3576" s="361">
        <v>0.34192145388174672</v>
      </c>
    </row>
    <row r="3577" spans="1:22" hidden="1" outlineLevel="1">
      <c r="A3577" s="65">
        <v>3568</v>
      </c>
      <c r="B3577" s="117">
        <v>1</v>
      </c>
      <c r="C3577" s="325">
        <v>1.369118180324996E-4</v>
      </c>
      <c r="D3577" s="358">
        <v>1.0337269304840706E-4</v>
      </c>
      <c r="E3577" s="327">
        <v>1.2659988348763258E-4</v>
      </c>
      <c r="F3577" s="332">
        <v>2.9261924234125349E-4</v>
      </c>
      <c r="G3577" s="358">
        <v>0</v>
      </c>
      <c r="H3577" s="327">
        <v>0</v>
      </c>
      <c r="I3577" s="332">
        <v>0</v>
      </c>
      <c r="J3577" s="358">
        <v>0</v>
      </c>
      <c r="K3577" s="327">
        <v>0</v>
      </c>
      <c r="L3577" s="336">
        <v>2.2321953053408208E-4</v>
      </c>
      <c r="M3577" s="210">
        <v>1.1415525114155251E-4</v>
      </c>
      <c r="N3577" s="325">
        <v>0.50491310312287585</v>
      </c>
      <c r="O3577" s="358">
        <v>0.49707865926601713</v>
      </c>
      <c r="P3577" s="327">
        <v>0.54624752546350341</v>
      </c>
      <c r="Q3577" s="332">
        <v>0.26383731211317418</v>
      </c>
      <c r="R3577" s="358">
        <v>0.13151120178816209</v>
      </c>
      <c r="S3577" s="327">
        <v>0.14258044856546215</v>
      </c>
      <c r="T3577" s="358">
        <v>0.1527200756666531</v>
      </c>
      <c r="U3577" s="358">
        <v>0.607938127921543</v>
      </c>
      <c r="V3577" s="361">
        <v>0.27006496471247504</v>
      </c>
    </row>
    <row r="3578" spans="1:22" hidden="1" outlineLevel="1">
      <c r="A3578" s="65">
        <v>3569</v>
      </c>
      <c r="B3578" s="117">
        <v>1</v>
      </c>
      <c r="C3578" s="325">
        <v>1.3443046711905966E-4</v>
      </c>
      <c r="D3578" s="358">
        <v>1.0516134976468568E-4</v>
      </c>
      <c r="E3578" s="327">
        <v>1.2717067915045212E-4</v>
      </c>
      <c r="F3578" s="332">
        <v>3.3013452982090139E-4</v>
      </c>
      <c r="G3578" s="358">
        <v>0</v>
      </c>
      <c r="H3578" s="327">
        <v>0</v>
      </c>
      <c r="I3578" s="332">
        <v>0</v>
      </c>
      <c r="J3578" s="358">
        <v>0</v>
      </c>
      <c r="K3578" s="327">
        <v>0</v>
      </c>
      <c r="L3578" s="336">
        <v>2.2321953053408208E-4</v>
      </c>
      <c r="M3578" s="210">
        <v>1.1415525114155251E-4</v>
      </c>
      <c r="N3578" s="325">
        <v>0.3451495540750405</v>
      </c>
      <c r="O3578" s="358">
        <v>0.3275671357863153</v>
      </c>
      <c r="P3578" s="327">
        <v>0.3716194678382711</v>
      </c>
      <c r="Q3578" s="332">
        <v>0.26383731211317418</v>
      </c>
      <c r="R3578" s="358">
        <v>0.13118828285191483</v>
      </c>
      <c r="S3578" s="327">
        <v>0.16111404967171145</v>
      </c>
      <c r="T3578" s="358">
        <v>0.20136037373856658</v>
      </c>
      <c r="U3578" s="358">
        <v>0.65957896889926526</v>
      </c>
      <c r="V3578" s="361">
        <v>0.22738013354530601</v>
      </c>
    </row>
    <row r="3579" spans="1:22" hidden="1" outlineLevel="1">
      <c r="A3579" s="65">
        <v>3570</v>
      </c>
      <c r="B3579" s="117">
        <v>1</v>
      </c>
      <c r="C3579" s="325">
        <v>1.2806145809942407E-4</v>
      </c>
      <c r="D3579" s="358">
        <v>1.0798042828490742E-4</v>
      </c>
      <c r="E3579" s="327">
        <v>1.2438156397985667E-4</v>
      </c>
      <c r="F3579" s="332">
        <v>3.5264370230869019E-4</v>
      </c>
      <c r="G3579" s="358">
        <v>0</v>
      </c>
      <c r="H3579" s="327">
        <v>0</v>
      </c>
      <c r="I3579" s="332">
        <v>0</v>
      </c>
      <c r="J3579" s="358">
        <v>0</v>
      </c>
      <c r="K3579" s="327">
        <v>0</v>
      </c>
      <c r="L3579" s="336">
        <v>1.644775488145868E-4</v>
      </c>
      <c r="M3579" s="210">
        <v>1.1415525114155251E-4</v>
      </c>
      <c r="N3579" s="325">
        <v>0.17445878115365035</v>
      </c>
      <c r="O3579" s="358">
        <v>0.15517726730688466</v>
      </c>
      <c r="P3579" s="327">
        <v>0.18283384621438786</v>
      </c>
      <c r="Q3579" s="332">
        <v>0.32979664014146776</v>
      </c>
      <c r="R3579" s="358">
        <v>0.12748927847640945</v>
      </c>
      <c r="S3579" s="327">
        <v>0.15448887760272098</v>
      </c>
      <c r="T3579" s="358">
        <v>0.19874530394975404</v>
      </c>
      <c r="U3579" s="358">
        <v>0.71201080744119749</v>
      </c>
      <c r="V3579" s="361">
        <v>0.18916152062760797</v>
      </c>
    </row>
    <row r="3580" spans="1:22" hidden="1" outlineLevel="1">
      <c r="A3580" s="65">
        <v>3571</v>
      </c>
      <c r="B3580" s="117">
        <v>1</v>
      </c>
      <c r="C3580" s="325">
        <v>1.2369253042059653E-4</v>
      </c>
      <c r="D3580" s="358">
        <v>1.0980796884284429E-4</v>
      </c>
      <c r="E3580" s="327">
        <v>1.2207243607117765E-4</v>
      </c>
      <c r="F3580" s="332">
        <v>3.3013452982090139E-4</v>
      </c>
      <c r="G3580" s="358">
        <v>0</v>
      </c>
      <c r="H3580" s="327">
        <v>0</v>
      </c>
      <c r="I3580" s="332">
        <v>0</v>
      </c>
      <c r="J3580" s="358">
        <v>0</v>
      </c>
      <c r="K3580" s="327">
        <v>0</v>
      </c>
      <c r="L3580" s="336">
        <v>1.1748396343899057E-4</v>
      </c>
      <c r="M3580" s="210">
        <v>1.1415525114155251E-4</v>
      </c>
      <c r="N3580" s="325">
        <v>4.8042104961318402E-2</v>
      </c>
      <c r="O3580" s="358">
        <v>3.491029853133705E-2</v>
      </c>
      <c r="P3580" s="327">
        <v>4.5958281000943207E-2</v>
      </c>
      <c r="Q3580" s="332">
        <v>6.5959328028293546E-2</v>
      </c>
      <c r="R3580" s="358">
        <v>0.1065214086793377</v>
      </c>
      <c r="S3580" s="327">
        <v>0.10050005826220451</v>
      </c>
      <c r="T3580" s="358">
        <v>0.29822255871618353</v>
      </c>
      <c r="U3580" s="358">
        <v>0.80150653184897847</v>
      </c>
      <c r="V3580" s="361">
        <v>7.0712068458851585E-2</v>
      </c>
    </row>
    <row r="3581" spans="1:22" hidden="1" outlineLevel="1">
      <c r="A3581" s="65">
        <v>3572</v>
      </c>
      <c r="B3581" s="117">
        <v>1</v>
      </c>
      <c r="C3581" s="325">
        <v>1.2168619882559848E-4</v>
      </c>
      <c r="D3581" s="358">
        <v>1.1340472419623065E-4</v>
      </c>
      <c r="E3581" s="327">
        <v>1.2288971167930562E-4</v>
      </c>
      <c r="F3581" s="332">
        <v>2.6260701235753528E-4</v>
      </c>
      <c r="G3581" s="358">
        <v>0</v>
      </c>
      <c r="H3581" s="327">
        <v>0</v>
      </c>
      <c r="I3581" s="332">
        <v>0</v>
      </c>
      <c r="J3581" s="358">
        <v>0</v>
      </c>
      <c r="K3581" s="327">
        <v>0</v>
      </c>
      <c r="L3581" s="336">
        <v>8.811297257924293E-5</v>
      </c>
      <c r="M3581" s="210">
        <v>1.1415525114155251E-4</v>
      </c>
      <c r="N3581" s="325">
        <v>4.1448090554862937E-3</v>
      </c>
      <c r="O3581" s="358">
        <v>1.332655007272127E-3</v>
      </c>
      <c r="P3581" s="327">
        <v>2.3808315539519363E-3</v>
      </c>
      <c r="Q3581" s="332">
        <v>0.32979664014146776</v>
      </c>
      <c r="R3581" s="358">
        <v>8.7406535050240958E-2</v>
      </c>
      <c r="S3581" s="327">
        <v>8.7182196904846201E-2</v>
      </c>
      <c r="T3581" s="358">
        <v>0.33556575530042682</v>
      </c>
      <c r="U3581" s="358">
        <v>0.8784592948814266</v>
      </c>
      <c r="V3581" s="361">
        <v>7.0976987729375789E-3</v>
      </c>
    </row>
    <row r="3582" spans="1:22" hidden="1" outlineLevel="1">
      <c r="A3582" s="65">
        <v>3573</v>
      </c>
      <c r="B3582" s="117">
        <v>1</v>
      </c>
      <c r="C3582" s="325">
        <v>1.1981737282278098E-4</v>
      </c>
      <c r="D3582" s="358">
        <v>1.2295070732332635E-4</v>
      </c>
      <c r="E3582" s="327">
        <v>1.2470587969736776E-4</v>
      </c>
      <c r="F3582" s="332">
        <v>0</v>
      </c>
      <c r="G3582" s="358">
        <v>0</v>
      </c>
      <c r="H3582" s="327">
        <v>0</v>
      </c>
      <c r="I3582" s="332">
        <v>0</v>
      </c>
      <c r="J3582" s="358">
        <v>0</v>
      </c>
      <c r="K3582" s="327">
        <v>0</v>
      </c>
      <c r="L3582" s="336">
        <v>5.8741981719495287E-5</v>
      </c>
      <c r="M3582" s="210">
        <v>1.1415525114155251E-4</v>
      </c>
      <c r="N3582" s="325">
        <v>0</v>
      </c>
      <c r="O3582" s="358">
        <v>0</v>
      </c>
      <c r="P3582" s="327">
        <v>0</v>
      </c>
      <c r="Q3582" s="332">
        <v>0.32979664014146776</v>
      </c>
      <c r="R3582" s="358">
        <v>7.5747086467393407E-2</v>
      </c>
      <c r="S3582" s="327">
        <v>5.0250029131102256E-2</v>
      </c>
      <c r="T3582" s="358">
        <v>0.35397584661366716</v>
      </c>
      <c r="U3582" s="358">
        <v>0.98049798066454064</v>
      </c>
      <c r="V3582" s="361">
        <v>0</v>
      </c>
    </row>
    <row r="3583" spans="1:22" hidden="1" outlineLevel="1">
      <c r="A3583" s="65">
        <v>3574</v>
      </c>
      <c r="B3583" s="117">
        <v>1</v>
      </c>
      <c r="C3583" s="325">
        <v>1.2005488248200194E-4</v>
      </c>
      <c r="D3583" s="358">
        <v>1.2246465930259846E-4</v>
      </c>
      <c r="E3583" s="327">
        <v>1.2492641438527531E-4</v>
      </c>
      <c r="F3583" s="332">
        <v>0</v>
      </c>
      <c r="G3583" s="358">
        <v>0</v>
      </c>
      <c r="H3583" s="327">
        <v>0</v>
      </c>
      <c r="I3583" s="332">
        <v>0</v>
      </c>
      <c r="J3583" s="358">
        <v>0</v>
      </c>
      <c r="K3583" s="327">
        <v>0</v>
      </c>
      <c r="L3583" s="336">
        <v>3.7594868300476983E-5</v>
      </c>
      <c r="M3583" s="210">
        <v>1.1415525114155251E-4</v>
      </c>
      <c r="N3583" s="325">
        <v>0</v>
      </c>
      <c r="O3583" s="358">
        <v>0</v>
      </c>
      <c r="P3583" s="327">
        <v>0</v>
      </c>
      <c r="Q3583" s="332">
        <v>0.32979664014146776</v>
      </c>
      <c r="R3583" s="358">
        <v>6.6730921262022749E-2</v>
      </c>
      <c r="S3583" s="327">
        <v>4.8190740119296777E-2</v>
      </c>
      <c r="T3583" s="358">
        <v>0.35680012198558475</v>
      </c>
      <c r="U3583" s="358">
        <v>0.98061098031657057</v>
      </c>
      <c r="V3583" s="361">
        <v>0</v>
      </c>
    </row>
    <row r="3584" spans="1:22" hidden="1" outlineLevel="1">
      <c r="A3584" s="65">
        <v>3575</v>
      </c>
      <c r="B3584" s="117">
        <v>1</v>
      </c>
      <c r="C3584" s="325">
        <v>1.1218581245676035E-4</v>
      </c>
      <c r="D3584" s="358">
        <v>1.1167439324243937E-4</v>
      </c>
      <c r="E3584" s="327">
        <v>1.1444453039531661E-4</v>
      </c>
      <c r="F3584" s="332">
        <v>0</v>
      </c>
      <c r="G3584" s="358">
        <v>0</v>
      </c>
      <c r="H3584" s="327">
        <v>0</v>
      </c>
      <c r="I3584" s="332">
        <v>0</v>
      </c>
      <c r="J3584" s="358">
        <v>0</v>
      </c>
      <c r="K3584" s="327">
        <v>0</v>
      </c>
      <c r="L3584" s="336">
        <v>2.3496792687798115E-5</v>
      </c>
      <c r="M3584" s="210">
        <v>1.1415525114155251E-4</v>
      </c>
      <c r="N3584" s="325">
        <v>0</v>
      </c>
      <c r="O3584" s="358">
        <v>0</v>
      </c>
      <c r="P3584" s="327">
        <v>0</v>
      </c>
      <c r="Q3584" s="332">
        <v>0.19787798408488064</v>
      </c>
      <c r="R3584" s="358">
        <v>5.9223667087922503E-2</v>
      </c>
      <c r="S3584" s="327">
        <v>4.4139679315063129E-2</v>
      </c>
      <c r="T3584" s="358">
        <v>0.21882903992783442</v>
      </c>
      <c r="U3584" s="358">
        <v>0.76319964981079957</v>
      </c>
      <c r="V3584" s="361">
        <v>0</v>
      </c>
    </row>
    <row r="3585" spans="1:22" hidden="1" outlineLevel="1">
      <c r="A3585" s="65">
        <v>3576</v>
      </c>
      <c r="B3585" s="117">
        <v>1</v>
      </c>
      <c r="C3585" s="325">
        <v>1.0327294998178457E-4</v>
      </c>
      <c r="D3585" s="358">
        <v>1.0127296559886259E-4</v>
      </c>
      <c r="E3585" s="327">
        <v>1.0415723583586454E-4</v>
      </c>
      <c r="F3585" s="332">
        <v>0</v>
      </c>
      <c r="G3585" s="358">
        <v>0</v>
      </c>
      <c r="H3585" s="327">
        <v>0</v>
      </c>
      <c r="I3585" s="332">
        <v>0</v>
      </c>
      <c r="J3585" s="358">
        <v>0</v>
      </c>
      <c r="K3585" s="327">
        <v>0</v>
      </c>
      <c r="L3585" s="336">
        <v>9.3987170751192458E-6</v>
      </c>
      <c r="M3585" s="210">
        <v>1.1415525114155251E-4</v>
      </c>
      <c r="N3585" s="325">
        <v>0</v>
      </c>
      <c r="O3585" s="358">
        <v>0</v>
      </c>
      <c r="P3585" s="327">
        <v>0</v>
      </c>
      <c r="Q3585" s="332">
        <v>0.16489832007073388</v>
      </c>
      <c r="R3585" s="358">
        <v>6.9456837455438722E-2</v>
      </c>
      <c r="S3585" s="327">
        <v>5.3338962648810474E-2</v>
      </c>
      <c r="T3585" s="358">
        <v>0.14539788025797795</v>
      </c>
      <c r="U3585" s="358">
        <v>0.66760194419339691</v>
      </c>
      <c r="V3585" s="361">
        <v>0</v>
      </c>
    </row>
    <row r="3586" spans="1:22" hidden="1" outlineLevel="1">
      <c r="A3586" s="65">
        <v>3577</v>
      </c>
      <c r="B3586" s="117">
        <v>1</v>
      </c>
      <c r="C3586" s="325">
        <v>9.2810024467682574E-5</v>
      </c>
      <c r="D3586" s="358">
        <v>9.2057495125861849E-5</v>
      </c>
      <c r="E3586" s="327">
        <v>9.463532636973868E-5</v>
      </c>
      <c r="F3586" s="332">
        <v>0</v>
      </c>
      <c r="G3586" s="358">
        <v>0</v>
      </c>
      <c r="H3586" s="327">
        <v>0</v>
      </c>
      <c r="I3586" s="332">
        <v>0</v>
      </c>
      <c r="J3586" s="358">
        <v>0</v>
      </c>
      <c r="K3586" s="327">
        <v>0</v>
      </c>
      <c r="L3586" s="336">
        <v>5.8741981719495289E-6</v>
      </c>
      <c r="M3586" s="210">
        <v>1.1415525114155251E-4</v>
      </c>
      <c r="N3586" s="325">
        <v>0</v>
      </c>
      <c r="O3586" s="358">
        <v>0</v>
      </c>
      <c r="P3586" s="327">
        <v>0</v>
      </c>
      <c r="Q3586" s="332">
        <v>9.8938992042440319E-2</v>
      </c>
      <c r="R3586" s="358">
        <v>6.1992332789444764E-2</v>
      </c>
      <c r="S3586" s="327">
        <v>4.767591786634541E-2</v>
      </c>
      <c r="T3586" s="358">
        <v>0.1081592864652872</v>
      </c>
      <c r="U3586" s="358">
        <v>0.53561835062232588</v>
      </c>
      <c r="V3586" s="361">
        <v>0</v>
      </c>
    </row>
    <row r="3587" spans="1:22" hidden="1" outlineLevel="1">
      <c r="A3587" s="65">
        <v>3578</v>
      </c>
      <c r="B3587" s="117">
        <v>1</v>
      </c>
      <c r="C3587" s="325">
        <v>8.6891033749728806E-5</v>
      </c>
      <c r="D3587" s="358">
        <v>8.3969656060949797E-5</v>
      </c>
      <c r="E3587" s="327">
        <v>8.6475542917159432E-5</v>
      </c>
      <c r="F3587" s="332">
        <v>0</v>
      </c>
      <c r="G3587" s="358">
        <v>0</v>
      </c>
      <c r="H3587" s="327">
        <v>0</v>
      </c>
      <c r="I3587" s="332">
        <v>0</v>
      </c>
      <c r="J3587" s="358">
        <v>0</v>
      </c>
      <c r="K3587" s="327">
        <v>0</v>
      </c>
      <c r="L3587" s="336">
        <v>2.3496792687798115E-6</v>
      </c>
      <c r="M3587" s="210">
        <v>1.1415525114155251E-4</v>
      </c>
      <c r="N3587" s="325">
        <v>0</v>
      </c>
      <c r="O3587" s="358">
        <v>0</v>
      </c>
      <c r="P3587" s="327">
        <v>0</v>
      </c>
      <c r="Q3587" s="332">
        <v>6.5959328028293546E-2</v>
      </c>
      <c r="R3587" s="358">
        <v>6.0305583820052036E-2</v>
      </c>
      <c r="S3587" s="327">
        <v>4.2012873083880346E-2</v>
      </c>
      <c r="T3587" s="358">
        <v>6.4226114013236302E-2</v>
      </c>
      <c r="U3587" s="358">
        <v>0.45719659211348751</v>
      </c>
      <c r="V3587" s="361">
        <v>0</v>
      </c>
    </row>
    <row r="3588" spans="1:22" hidden="1" outlineLevel="1">
      <c r="A3588" s="65">
        <v>3579</v>
      </c>
      <c r="B3588" s="117">
        <v>1</v>
      </c>
      <c r="C3588" s="325">
        <v>8.3322138607224479E-5</v>
      </c>
      <c r="D3588" s="358">
        <v>7.9886852686835542E-5</v>
      </c>
      <c r="E3588" s="327">
        <v>8.2337274361717801E-5</v>
      </c>
      <c r="F3588" s="332">
        <v>0</v>
      </c>
      <c r="G3588" s="358">
        <v>0</v>
      </c>
      <c r="H3588" s="327">
        <v>0</v>
      </c>
      <c r="I3588" s="332">
        <v>0</v>
      </c>
      <c r="J3588" s="358">
        <v>1.2701617627050113E-4</v>
      </c>
      <c r="K3588" s="327">
        <v>0</v>
      </c>
      <c r="L3588" s="336">
        <v>1.1748396343899057E-6</v>
      </c>
      <c r="M3588" s="210">
        <v>1.1415525114155251E-4</v>
      </c>
      <c r="N3588" s="325">
        <v>0</v>
      </c>
      <c r="O3588" s="358">
        <v>0</v>
      </c>
      <c r="P3588" s="327">
        <v>0</v>
      </c>
      <c r="Q3588" s="332">
        <v>3.2979664014146773E-2</v>
      </c>
      <c r="R3588" s="358">
        <v>6.253186052574751E-2</v>
      </c>
      <c r="S3588" s="327">
        <v>3.8923939566172135E-2</v>
      </c>
      <c r="T3588" s="358">
        <v>5.533487673127363E-2</v>
      </c>
      <c r="U3588" s="358">
        <v>0.44115064152522376</v>
      </c>
      <c r="V3588" s="361">
        <v>0</v>
      </c>
    </row>
    <row r="3589" spans="1:22" hidden="1" outlineLevel="1">
      <c r="A3589" s="65">
        <v>3580</v>
      </c>
      <c r="B3589" s="117">
        <v>1</v>
      </c>
      <c r="C3589" s="325">
        <v>8.115330040328577E-5</v>
      </c>
      <c r="D3589" s="358">
        <v>7.8234289416360733E-5</v>
      </c>
      <c r="E3589" s="327">
        <v>8.0430297942752542E-5</v>
      </c>
      <c r="F3589" s="332">
        <v>0</v>
      </c>
      <c r="G3589" s="358">
        <v>0</v>
      </c>
      <c r="H3589" s="327">
        <v>0</v>
      </c>
      <c r="I3589" s="332">
        <v>0</v>
      </c>
      <c r="J3589" s="358">
        <v>1.7757601342672003E-4</v>
      </c>
      <c r="K3589" s="327">
        <v>0</v>
      </c>
      <c r="L3589" s="336">
        <v>1.409807561267887E-5</v>
      </c>
      <c r="M3589" s="210">
        <v>1.1415525114155251E-4</v>
      </c>
      <c r="N3589" s="325">
        <v>0</v>
      </c>
      <c r="O3589" s="358">
        <v>0</v>
      </c>
      <c r="P3589" s="327">
        <v>0</v>
      </c>
      <c r="Q3589" s="332">
        <v>3.2979664014146773E-2</v>
      </c>
      <c r="R3589" s="358">
        <v>5.459977538587657E-2</v>
      </c>
      <c r="S3589" s="327">
        <v>3.2746072530755697E-2</v>
      </c>
      <c r="T3589" s="358">
        <v>5.5125671148168617E-2</v>
      </c>
      <c r="U3589" s="358">
        <v>0.44228063804552403</v>
      </c>
      <c r="V3589" s="361">
        <v>0</v>
      </c>
    </row>
    <row r="3590" spans="1:22" hidden="1" outlineLevel="1">
      <c r="A3590" s="65">
        <v>3581</v>
      </c>
      <c r="B3590" s="117">
        <v>1</v>
      </c>
      <c r="C3590" s="325">
        <v>8.0297015579252332E-5</v>
      </c>
      <c r="D3590" s="358">
        <v>7.8856430882892427E-5</v>
      </c>
      <c r="E3590" s="327">
        <v>7.9742748621629012E-5</v>
      </c>
      <c r="F3590" s="332">
        <v>0</v>
      </c>
      <c r="G3590" s="358">
        <v>0</v>
      </c>
      <c r="H3590" s="327">
        <v>0</v>
      </c>
      <c r="I3590" s="332">
        <v>0</v>
      </c>
      <c r="J3590" s="358">
        <v>2.0634990449123483E-4</v>
      </c>
      <c r="K3590" s="327">
        <v>0</v>
      </c>
      <c r="L3590" s="336">
        <v>3.7594868300476983E-5</v>
      </c>
      <c r="M3590" s="210">
        <v>1.1415525114155251E-4</v>
      </c>
      <c r="N3590" s="325">
        <v>3.7680082322602668E-4</v>
      </c>
      <c r="O3590" s="358">
        <v>3.7392648307755914E-4</v>
      </c>
      <c r="P3590" s="327">
        <v>5.8103265929321701E-4</v>
      </c>
      <c r="Q3590" s="332">
        <v>6.5959328028293546E-2</v>
      </c>
      <c r="R3590" s="358">
        <v>5.0683466637465494E-2</v>
      </c>
      <c r="S3590" s="327">
        <v>2.8112672254193369E-2</v>
      </c>
      <c r="T3590" s="358">
        <v>5.4288848815748601E-2</v>
      </c>
      <c r="U3590" s="358">
        <v>0.43470966135951222</v>
      </c>
      <c r="V3590" s="361">
        <v>0</v>
      </c>
    </row>
    <row r="3591" spans="1:22" hidden="1" outlineLevel="1">
      <c r="A3591" s="65">
        <v>3582</v>
      </c>
      <c r="B3591" s="117">
        <v>1</v>
      </c>
      <c r="C3591" s="325">
        <v>7.8271933221684211E-5</v>
      </c>
      <c r="D3591" s="358">
        <v>7.6037352362670675E-5</v>
      </c>
      <c r="E3591" s="327">
        <v>7.7485511227751763E-5</v>
      </c>
      <c r="F3591" s="332">
        <v>0</v>
      </c>
      <c r="G3591" s="358">
        <v>0</v>
      </c>
      <c r="H3591" s="327">
        <v>0</v>
      </c>
      <c r="I3591" s="332">
        <v>0</v>
      </c>
      <c r="J3591" s="358">
        <v>1.7469862432026854E-4</v>
      </c>
      <c r="K3591" s="327">
        <v>0</v>
      </c>
      <c r="L3591" s="336">
        <v>9.3987170751192462E-5</v>
      </c>
      <c r="M3591" s="210">
        <v>1.1415525114155251E-4</v>
      </c>
      <c r="N3591" s="325">
        <v>2.2796449805174618E-2</v>
      </c>
      <c r="O3591" s="358">
        <v>2.4215004643485877E-2</v>
      </c>
      <c r="P3591" s="327">
        <v>3.0249060487388089E-2</v>
      </c>
      <c r="Q3591" s="332">
        <v>3.2979664014146773E-2</v>
      </c>
      <c r="R3591" s="358">
        <v>4.2951781956766293E-2</v>
      </c>
      <c r="S3591" s="327">
        <v>1.8913388920446039E-2</v>
      </c>
      <c r="T3591" s="358">
        <v>5.8263754894743683E-2</v>
      </c>
      <c r="U3591" s="358">
        <v>0.43459666170748223</v>
      </c>
      <c r="V3591" s="361">
        <v>0</v>
      </c>
    </row>
    <row r="3592" spans="1:22" hidden="1" outlineLevel="1">
      <c r="A3592" s="65">
        <v>3583</v>
      </c>
      <c r="B3592" s="117">
        <v>1</v>
      </c>
      <c r="C3592" s="325">
        <v>7.9521984059689231E-5</v>
      </c>
      <c r="D3592" s="358">
        <v>7.8817547041234198E-5</v>
      </c>
      <c r="E3592" s="327">
        <v>7.9846529651232562E-5</v>
      </c>
      <c r="F3592" s="332">
        <v>0</v>
      </c>
      <c r="G3592" s="358">
        <v>0</v>
      </c>
      <c r="H3592" s="327">
        <v>0</v>
      </c>
      <c r="I3592" s="332">
        <v>0</v>
      </c>
      <c r="J3592" s="358">
        <v>0</v>
      </c>
      <c r="K3592" s="327">
        <v>0</v>
      </c>
      <c r="L3592" s="336">
        <v>1.8210014333043539E-4</v>
      </c>
      <c r="M3592" s="210">
        <v>1.1415525114155251E-4</v>
      </c>
      <c r="N3592" s="325">
        <v>0.11040264120522583</v>
      </c>
      <c r="O3592" s="358">
        <v>0.12390554144569343</v>
      </c>
      <c r="P3592" s="327">
        <v>0.15519912921843479</v>
      </c>
      <c r="Q3592" s="332">
        <v>3.2979664014146773E-2</v>
      </c>
      <c r="R3592" s="358">
        <v>3.079436867244895E-2</v>
      </c>
      <c r="S3592" s="327">
        <v>1.7368922161591929E-2</v>
      </c>
      <c r="T3592" s="358">
        <v>5.0627751111411025E-2</v>
      </c>
      <c r="U3592" s="358">
        <v>0.43278866727500176</v>
      </c>
      <c r="V3592" s="361">
        <v>1.7745010388454951E-2</v>
      </c>
    </row>
    <row r="3593" spans="1:22" hidden="1" outlineLevel="1">
      <c r="A3593" s="65">
        <v>3584</v>
      </c>
      <c r="B3593" s="117">
        <v>1</v>
      </c>
      <c r="C3593" s="325">
        <v>8.7866073403372724E-5</v>
      </c>
      <c r="D3593" s="358">
        <v>9.2388007779956811E-5</v>
      </c>
      <c r="E3593" s="327">
        <v>9.0951099818812589E-5</v>
      </c>
      <c r="F3593" s="332">
        <v>0</v>
      </c>
      <c r="G3593" s="358">
        <v>0</v>
      </c>
      <c r="H3593" s="327">
        <v>0</v>
      </c>
      <c r="I3593" s="332">
        <v>0</v>
      </c>
      <c r="J3593" s="358">
        <v>0</v>
      </c>
      <c r="K3593" s="327">
        <v>0</v>
      </c>
      <c r="L3593" s="336">
        <v>1.5860335064263727E-4</v>
      </c>
      <c r="M3593" s="210">
        <v>1.1415525114155251E-4</v>
      </c>
      <c r="N3593" s="325">
        <v>0.24058732562981805</v>
      </c>
      <c r="O3593" s="358">
        <v>0.28117712360938041</v>
      </c>
      <c r="P3593" s="327">
        <v>0.34404145175909717</v>
      </c>
      <c r="Q3593" s="332">
        <v>3.2979664014146773E-2</v>
      </c>
      <c r="R3593" s="358">
        <v>2.7125889051088668E-2</v>
      </c>
      <c r="S3593" s="327">
        <v>1.633927765568919E-2</v>
      </c>
      <c r="T3593" s="358">
        <v>9.8745035225561995E-2</v>
      </c>
      <c r="U3593" s="358">
        <v>0.5103064285676</v>
      </c>
      <c r="V3593" s="361">
        <v>8.4201574484477293E-2</v>
      </c>
    </row>
    <row r="3594" spans="1:22" hidden="1" outlineLevel="1">
      <c r="A3594" s="65">
        <v>3585</v>
      </c>
      <c r="B3594" s="117">
        <v>1</v>
      </c>
      <c r="C3594" s="325">
        <v>9.7553967397911607E-5</v>
      </c>
      <c r="D3594" s="358">
        <v>1.0181733938207782E-4</v>
      </c>
      <c r="E3594" s="327">
        <v>1.0257457513441038E-4</v>
      </c>
      <c r="F3594" s="332">
        <v>0</v>
      </c>
      <c r="G3594" s="358">
        <v>0</v>
      </c>
      <c r="H3594" s="327">
        <v>0</v>
      </c>
      <c r="I3594" s="332">
        <v>0</v>
      </c>
      <c r="J3594" s="358">
        <v>0</v>
      </c>
      <c r="K3594" s="327">
        <v>0</v>
      </c>
      <c r="L3594" s="336">
        <v>1.4685495429873823E-4</v>
      </c>
      <c r="M3594" s="210">
        <v>1.1415525114155251E-4</v>
      </c>
      <c r="N3594" s="325">
        <v>0.33214992567374257</v>
      </c>
      <c r="O3594" s="358">
        <v>0.43001721772998069</v>
      </c>
      <c r="P3594" s="327">
        <v>0.53412387924776328</v>
      </c>
      <c r="Q3594" s="332">
        <v>3.2979664014146773E-2</v>
      </c>
      <c r="R3594" s="358">
        <v>2.3616668667866027E-2</v>
      </c>
      <c r="S3594" s="327">
        <v>1.5824455402737823E-2</v>
      </c>
      <c r="T3594" s="358">
        <v>0.13169491456460017</v>
      </c>
      <c r="U3594" s="358">
        <v>0.62929506215521802</v>
      </c>
      <c r="V3594" s="361">
        <v>0.16684569850247138</v>
      </c>
    </row>
    <row r="3595" spans="1:22" hidden="1" outlineLevel="1">
      <c r="A3595" s="65">
        <v>3586</v>
      </c>
      <c r="B3595" s="117">
        <v>1</v>
      </c>
      <c r="C3595" s="325">
        <v>1.0367296624994618E-4</v>
      </c>
      <c r="D3595" s="358">
        <v>1.054335366562933E-4</v>
      </c>
      <c r="E3595" s="327">
        <v>1.1004680926586609E-4</v>
      </c>
      <c r="F3595" s="332">
        <v>0</v>
      </c>
      <c r="G3595" s="358">
        <v>0</v>
      </c>
      <c r="H3595" s="327">
        <v>0</v>
      </c>
      <c r="I3595" s="332">
        <v>0</v>
      </c>
      <c r="J3595" s="358">
        <v>0</v>
      </c>
      <c r="K3595" s="327">
        <v>0</v>
      </c>
      <c r="L3595" s="336">
        <v>1.644775488145868E-4</v>
      </c>
      <c r="M3595" s="210">
        <v>1.1415525114155251E-4</v>
      </c>
      <c r="N3595" s="325">
        <v>0.4289877372428314</v>
      </c>
      <c r="O3595" s="358">
        <v>0.55534488458221398</v>
      </c>
      <c r="P3595" s="327">
        <v>0.67873699527385933</v>
      </c>
      <c r="Q3595" s="332">
        <v>3.2979664014146773E-2</v>
      </c>
      <c r="R3595" s="358">
        <v>2.6470411571802004E-2</v>
      </c>
      <c r="S3595" s="327">
        <v>1.633927765568919E-2</v>
      </c>
      <c r="T3595" s="358">
        <v>0.16600463019382086</v>
      </c>
      <c r="U3595" s="358">
        <v>0.68330889582557064</v>
      </c>
      <c r="V3595" s="361">
        <v>0.25888796724713176</v>
      </c>
    </row>
    <row r="3596" spans="1:22" hidden="1" outlineLevel="1">
      <c r="A3596" s="65">
        <v>3587</v>
      </c>
      <c r="B3596" s="117">
        <v>1</v>
      </c>
      <c r="C3596" s="325">
        <v>1.0505427242594172E-4</v>
      </c>
      <c r="D3596" s="358">
        <v>1.0533632705214773E-4</v>
      </c>
      <c r="E3596" s="327">
        <v>1.111365100767034E-4</v>
      </c>
      <c r="F3596" s="332">
        <v>0</v>
      </c>
      <c r="G3596" s="358">
        <v>2.1648330744480828E-4</v>
      </c>
      <c r="H3596" s="327">
        <v>0</v>
      </c>
      <c r="I3596" s="332">
        <v>0</v>
      </c>
      <c r="J3596" s="358">
        <v>0</v>
      </c>
      <c r="K3596" s="327">
        <v>0</v>
      </c>
      <c r="L3596" s="336">
        <v>1.8797434150238492E-4</v>
      </c>
      <c r="M3596" s="210">
        <v>1.1415525114155251E-4</v>
      </c>
      <c r="N3596" s="325">
        <v>0.48984107019383477</v>
      </c>
      <c r="O3596" s="358">
        <v>0.63966492906063299</v>
      </c>
      <c r="P3596" s="327">
        <v>0.74579657825119816</v>
      </c>
      <c r="Q3596" s="332">
        <v>3.2979664014146773E-2</v>
      </c>
      <c r="R3596" s="358">
        <v>2.9816880030387589E-2</v>
      </c>
      <c r="S3596" s="327">
        <v>1.7883744414543296E-2</v>
      </c>
      <c r="T3596" s="358">
        <v>0.20910098031345176</v>
      </c>
      <c r="U3596" s="358">
        <v>0.72387577090435018</v>
      </c>
      <c r="V3596" s="361">
        <v>0.345280660770238</v>
      </c>
    </row>
    <row r="3597" spans="1:22" hidden="1" outlineLevel="1">
      <c r="A3597" s="65">
        <v>3588</v>
      </c>
      <c r="B3597" s="117">
        <v>1</v>
      </c>
      <c r="C3597" s="325">
        <v>1.0242916566613118E-4</v>
      </c>
      <c r="D3597" s="358">
        <v>1.0638619077691996E-4</v>
      </c>
      <c r="E3597" s="327">
        <v>1.0926845154383947E-4</v>
      </c>
      <c r="F3597" s="332">
        <v>0</v>
      </c>
      <c r="G3597" s="358">
        <v>3.1392997144287548E-4</v>
      </c>
      <c r="H3597" s="327">
        <v>0</v>
      </c>
      <c r="I3597" s="332">
        <v>0</v>
      </c>
      <c r="J3597" s="358">
        <v>0</v>
      </c>
      <c r="K3597" s="327">
        <v>0</v>
      </c>
      <c r="L3597" s="336">
        <v>2.0677177565262342E-4</v>
      </c>
      <c r="M3597" s="210">
        <v>1.1415525114155251E-4</v>
      </c>
      <c r="N3597" s="325">
        <v>0.52507194716546823</v>
      </c>
      <c r="O3597" s="358">
        <v>0.67776268146852237</v>
      </c>
      <c r="P3597" s="327">
        <v>0.77014324902473419</v>
      </c>
      <c r="Q3597" s="332">
        <v>6.5959328028293546E-2</v>
      </c>
      <c r="R3597" s="358">
        <v>5.8098029162481454E-2</v>
      </c>
      <c r="S3597" s="327">
        <v>3.0686783518950218E-2</v>
      </c>
      <c r="T3597" s="358">
        <v>0.16443558832053334</v>
      </c>
      <c r="U3597" s="358">
        <v>0.68511689025805111</v>
      </c>
      <c r="V3597" s="361">
        <v>0.40247115804680128</v>
      </c>
    </row>
    <row r="3598" spans="1:22" hidden="1" outlineLevel="1">
      <c r="A3598" s="65">
        <v>3589</v>
      </c>
      <c r="B3598" s="117">
        <v>1</v>
      </c>
      <c r="C3598" s="325">
        <v>9.6391420118566948E-5</v>
      </c>
      <c r="D3598" s="358">
        <v>1.07066658005939E-4</v>
      </c>
      <c r="E3598" s="327">
        <v>1.06479336373244E-4</v>
      </c>
      <c r="F3598" s="332">
        <v>0</v>
      </c>
      <c r="G3598" s="358">
        <v>2.614138052163722E-4</v>
      </c>
      <c r="H3598" s="327">
        <v>0</v>
      </c>
      <c r="I3598" s="332">
        <v>0</v>
      </c>
      <c r="J3598" s="358">
        <v>0</v>
      </c>
      <c r="K3598" s="327">
        <v>0</v>
      </c>
      <c r="L3598" s="336">
        <v>1.8797434150238492E-4</v>
      </c>
      <c r="M3598" s="210">
        <v>1.1415525114155251E-4</v>
      </c>
      <c r="N3598" s="325">
        <v>0.53449196774611885</v>
      </c>
      <c r="O3598" s="358">
        <v>0.71002581269377274</v>
      </c>
      <c r="P3598" s="327">
        <v>0.75636856795203433</v>
      </c>
      <c r="Q3598" s="332">
        <v>9.8938992042440319E-2</v>
      </c>
      <c r="R3598" s="358">
        <v>8.4920350164977329E-2</v>
      </c>
      <c r="S3598" s="327">
        <v>3.9886066852697556E-2</v>
      </c>
      <c r="T3598" s="358">
        <v>9.5083937521224418E-2</v>
      </c>
      <c r="U3598" s="358">
        <v>0.5235273878551131</v>
      </c>
      <c r="V3598" s="361">
        <v>0.4431862724475375</v>
      </c>
    </row>
    <row r="3599" spans="1:22" hidden="1" outlineLevel="1">
      <c r="A3599" s="65">
        <v>3590</v>
      </c>
      <c r="B3599" s="117">
        <v>1</v>
      </c>
      <c r="C3599" s="325">
        <v>9.2935029551483077E-5</v>
      </c>
      <c r="D3599" s="358">
        <v>1.0183678130290694E-4</v>
      </c>
      <c r="E3599" s="327">
        <v>1.0193891632808863E-4</v>
      </c>
      <c r="F3599" s="332">
        <v>2.7761312734939439E-4</v>
      </c>
      <c r="G3599" s="358">
        <v>3.0284322523950268E-4</v>
      </c>
      <c r="H3599" s="327">
        <v>0</v>
      </c>
      <c r="I3599" s="332">
        <v>0</v>
      </c>
      <c r="J3599" s="358">
        <v>0</v>
      </c>
      <c r="K3599" s="327">
        <v>0</v>
      </c>
      <c r="L3599" s="336">
        <v>1.9032402077116473E-4</v>
      </c>
      <c r="M3599" s="210">
        <v>1.1415525114155251E-4</v>
      </c>
      <c r="N3599" s="325">
        <v>0.51960833522869088</v>
      </c>
      <c r="O3599" s="358">
        <v>0.62842509656196299</v>
      </c>
      <c r="P3599" s="327">
        <v>0.70192160072880883</v>
      </c>
      <c r="Q3599" s="332">
        <v>9.8938992042440319E-2</v>
      </c>
      <c r="R3599" s="358">
        <v>0.11398089133988323</v>
      </c>
      <c r="S3599" s="327">
        <v>5.1659461451201732E-2</v>
      </c>
      <c r="T3599" s="358">
        <v>8.3682233242001705E-2</v>
      </c>
      <c r="U3599" s="358">
        <v>0.50137945605722789</v>
      </c>
      <c r="V3599" s="361">
        <v>0.50499567919577637</v>
      </c>
    </row>
    <row r="3600" spans="1:22" hidden="1" outlineLevel="1">
      <c r="A3600" s="65">
        <v>3591</v>
      </c>
      <c r="B3600" s="117">
        <v>1</v>
      </c>
      <c r="C3600" s="325">
        <v>9.2241251336390285E-5</v>
      </c>
      <c r="D3600" s="358">
        <v>9.8356677474495263E-5</v>
      </c>
      <c r="E3600" s="327">
        <v>9.8189826633660317E-5</v>
      </c>
      <c r="F3600" s="332">
        <v>3.1512841482904229E-4</v>
      </c>
      <c r="G3600" s="358">
        <v>3.3143536018504329E-4</v>
      </c>
      <c r="H3600" s="327">
        <v>0</v>
      </c>
      <c r="I3600" s="332">
        <v>0</v>
      </c>
      <c r="J3600" s="358">
        <v>0</v>
      </c>
      <c r="K3600" s="327">
        <v>0</v>
      </c>
      <c r="L3600" s="336">
        <v>2.1382081345896285E-4</v>
      </c>
      <c r="M3600" s="210">
        <v>1.1415525114155251E-4</v>
      </c>
      <c r="N3600" s="325">
        <v>0.49191347472157781</v>
      </c>
      <c r="O3600" s="358">
        <v>0.56126363064709828</v>
      </c>
      <c r="P3600" s="327">
        <v>0.61795536971518794</v>
      </c>
      <c r="Q3600" s="332">
        <v>6.5959328028293546E-2</v>
      </c>
      <c r="R3600" s="358">
        <v>0.14645223120168416</v>
      </c>
      <c r="S3600" s="327">
        <v>7.1155189843976452E-2</v>
      </c>
      <c r="T3600" s="358">
        <v>8.1485574619399148E-2</v>
      </c>
      <c r="U3600" s="358">
        <v>0.48906249398595497</v>
      </c>
      <c r="V3600" s="361">
        <v>0.45072921882442246</v>
      </c>
    </row>
    <row r="3601" spans="1:22" hidden="1" outlineLevel="1">
      <c r="A3601" s="65">
        <v>3592</v>
      </c>
      <c r="B3601" s="117">
        <v>1</v>
      </c>
      <c r="C3601" s="325">
        <v>9.0428677621283014E-5</v>
      </c>
      <c r="D3601" s="358">
        <v>9.5518157033444397E-5</v>
      </c>
      <c r="E3601" s="327">
        <v>9.92146643009954E-5</v>
      </c>
      <c r="F3601" s="332">
        <v>3.6014675980461987E-4</v>
      </c>
      <c r="G3601" s="358">
        <v>3.8745260415998023E-4</v>
      </c>
      <c r="H3601" s="327">
        <v>0</v>
      </c>
      <c r="I3601" s="332">
        <v>0</v>
      </c>
      <c r="J3601" s="358">
        <v>0</v>
      </c>
      <c r="K3601" s="327">
        <v>0</v>
      </c>
      <c r="L3601" s="336">
        <v>2.2321953053408208E-4</v>
      </c>
      <c r="M3601" s="210">
        <v>1.1415525114155251E-4</v>
      </c>
      <c r="N3601" s="325">
        <v>0.4242777269525061</v>
      </c>
      <c r="O3601" s="358">
        <v>0.45682908174929204</v>
      </c>
      <c r="P3601" s="327">
        <v>0.48235527165388775</v>
      </c>
      <c r="Q3601" s="332">
        <v>6.5959328028293546E-2</v>
      </c>
      <c r="R3601" s="358">
        <v>0.16620085847586644</v>
      </c>
      <c r="S3601" s="327">
        <v>7.7915396351721566E-2</v>
      </c>
      <c r="T3601" s="358">
        <v>0.10795008088218219</v>
      </c>
      <c r="U3601" s="358">
        <v>0.50815943517902951</v>
      </c>
      <c r="V3601" s="361">
        <v>0.39237826825910727</v>
      </c>
    </row>
    <row r="3602" spans="1:22" hidden="1" outlineLevel="1">
      <c r="A3602" s="65">
        <v>3593</v>
      </c>
      <c r="B3602" s="117">
        <v>1</v>
      </c>
      <c r="C3602" s="325">
        <v>9.070993905983414E-5</v>
      </c>
      <c r="D3602" s="358">
        <v>9.8065048662058531E-5</v>
      </c>
      <c r="E3602" s="327">
        <v>1.006027355719429E-4</v>
      </c>
      <c r="F3602" s="332">
        <v>4.0516510478019719E-4</v>
      </c>
      <c r="G3602" s="358">
        <v>3.6586262471130661E-4</v>
      </c>
      <c r="H3602" s="327">
        <v>0</v>
      </c>
      <c r="I3602" s="332">
        <v>0</v>
      </c>
      <c r="J3602" s="358">
        <v>0</v>
      </c>
      <c r="K3602" s="327">
        <v>0</v>
      </c>
      <c r="L3602" s="336">
        <v>2.2321953053408208E-4</v>
      </c>
      <c r="M3602" s="210">
        <v>1.1415525114155251E-4</v>
      </c>
      <c r="N3602" s="325">
        <v>0.30483186598985562</v>
      </c>
      <c r="O3602" s="358">
        <v>0.3077204639138178</v>
      </c>
      <c r="P3602" s="327">
        <v>0.31030619531594972</v>
      </c>
      <c r="Q3602" s="332">
        <v>6.5959328028293546E-2</v>
      </c>
      <c r="R3602" s="358">
        <v>0.15572453814107218</v>
      </c>
      <c r="S3602" s="327">
        <v>7.7400574098770186E-2</v>
      </c>
      <c r="T3602" s="358">
        <v>0.10690405296665717</v>
      </c>
      <c r="U3602" s="358">
        <v>0.53211536140939519</v>
      </c>
      <c r="V3602" s="361">
        <v>0.29561020618722866</v>
      </c>
    </row>
    <row r="3603" spans="1:22" hidden="1" outlineLevel="1">
      <c r="A3603" s="65">
        <v>3594</v>
      </c>
      <c r="B3603" s="117">
        <v>1</v>
      </c>
      <c r="C3603" s="325">
        <v>9.0641186263743865E-5</v>
      </c>
      <c r="D3603" s="358">
        <v>1.0393650875245141E-4</v>
      </c>
      <c r="E3603" s="327">
        <v>1.0149784695227353E-4</v>
      </c>
      <c r="F3603" s="332">
        <v>3.9766204728426777E-4</v>
      </c>
      <c r="G3603" s="358">
        <v>3.7286478020817377E-4</v>
      </c>
      <c r="H3603" s="327">
        <v>0</v>
      </c>
      <c r="I3603" s="332">
        <v>0</v>
      </c>
      <c r="J3603" s="358">
        <v>0</v>
      </c>
      <c r="K3603" s="327">
        <v>0</v>
      </c>
      <c r="L3603" s="336">
        <v>1.644775488145868E-4</v>
      </c>
      <c r="M3603" s="210">
        <v>1.1415525114155251E-4</v>
      </c>
      <c r="N3603" s="325">
        <v>0.16334315686848258</v>
      </c>
      <c r="O3603" s="358">
        <v>0.14605994635960765</v>
      </c>
      <c r="P3603" s="327">
        <v>0.14609404813271878</v>
      </c>
      <c r="Q3603" s="332">
        <v>6.5959328028293546E-2</v>
      </c>
      <c r="R3603" s="358">
        <v>0.11964960887326784</v>
      </c>
      <c r="S3603" s="327">
        <v>5.2241800923530424E-2</v>
      </c>
      <c r="T3603" s="358">
        <v>0.12301288286574251</v>
      </c>
      <c r="U3603" s="358">
        <v>0.53516635201420593</v>
      </c>
      <c r="V3603" s="361">
        <v>0.19659758314894948</v>
      </c>
    </row>
    <row r="3604" spans="1:22" hidden="1" outlineLevel="1">
      <c r="A3604" s="65">
        <v>3595</v>
      </c>
      <c r="B3604" s="117">
        <v>1</v>
      </c>
      <c r="C3604" s="325">
        <v>9.2928779297293053E-5</v>
      </c>
      <c r="D3604" s="358">
        <v>1.0413092796074256E-4</v>
      </c>
      <c r="E3604" s="327">
        <v>1.0205566998639262E-4</v>
      </c>
      <c r="F3604" s="332">
        <v>3.8265593229240867E-4</v>
      </c>
      <c r="G3604" s="358">
        <v>2.1881735927709725E-4</v>
      </c>
      <c r="H3604" s="327">
        <v>0</v>
      </c>
      <c r="I3604" s="332">
        <v>0</v>
      </c>
      <c r="J3604" s="358">
        <v>0</v>
      </c>
      <c r="K3604" s="327">
        <v>0</v>
      </c>
      <c r="L3604" s="336">
        <v>1.1748396343899057E-4</v>
      </c>
      <c r="M3604" s="210">
        <v>1.1415525114155251E-4</v>
      </c>
      <c r="N3604" s="325">
        <v>4.7476903726479371E-2</v>
      </c>
      <c r="O3604" s="358">
        <v>3.459833905938426E-2</v>
      </c>
      <c r="P3604" s="327">
        <v>3.5386291300107169E-2</v>
      </c>
      <c r="Q3604" s="332">
        <v>6.5959328028293546E-2</v>
      </c>
      <c r="R3604" s="358">
        <v>8.1017102269929892E-2</v>
      </c>
      <c r="S3604" s="327">
        <v>3.4872878761938481E-2</v>
      </c>
      <c r="T3604" s="358">
        <v>0.15899624315980324</v>
      </c>
      <c r="U3604" s="358">
        <v>0.60420913940455212</v>
      </c>
      <c r="V3604" s="361">
        <v>0.10690675922623384</v>
      </c>
    </row>
    <row r="3605" spans="1:22" hidden="1" outlineLevel="1">
      <c r="A3605" s="65">
        <v>3596</v>
      </c>
      <c r="B3605" s="117">
        <v>1</v>
      </c>
      <c r="C3605" s="325">
        <v>9.1747481255378309E-5</v>
      </c>
      <c r="D3605" s="358">
        <v>1.0704721608510988E-4</v>
      </c>
      <c r="E3605" s="327">
        <v>1.053247724189045E-4</v>
      </c>
      <c r="F3605" s="332">
        <v>3.3763758731683108E-4</v>
      </c>
      <c r="G3605" s="358">
        <v>0</v>
      </c>
      <c r="H3605" s="327">
        <v>0</v>
      </c>
      <c r="I3605" s="332">
        <v>0</v>
      </c>
      <c r="J3605" s="358">
        <v>0</v>
      </c>
      <c r="K3605" s="327">
        <v>0</v>
      </c>
      <c r="L3605" s="336">
        <v>8.811297257924293E-5</v>
      </c>
      <c r="M3605" s="210">
        <v>1.1415525114155251E-4</v>
      </c>
      <c r="N3605" s="325">
        <v>4.3332094670993073E-3</v>
      </c>
      <c r="O3605" s="358">
        <v>1.332655007272127E-3</v>
      </c>
      <c r="P3605" s="327">
        <v>1.7997988946587193E-3</v>
      </c>
      <c r="Q3605" s="332">
        <v>0.13191865605658709</v>
      </c>
      <c r="R3605" s="358">
        <v>5.1453219073485379E-2</v>
      </c>
      <c r="S3605" s="327">
        <v>3.5387701014889854E-2</v>
      </c>
      <c r="T3605" s="358">
        <v>0.19508420624541647</v>
      </c>
      <c r="U3605" s="358">
        <v>0.72771775907337111</v>
      </c>
      <c r="V3605" s="361">
        <v>1.5492814860943813E-2</v>
      </c>
    </row>
    <row r="3606" spans="1:22" hidden="1" outlineLevel="1">
      <c r="A3606" s="65">
        <v>3597</v>
      </c>
      <c r="B3606" s="117">
        <v>1</v>
      </c>
      <c r="C3606" s="325">
        <v>9.3403798615734958E-5</v>
      </c>
      <c r="D3606" s="358">
        <v>1.1688482802464233E-4</v>
      </c>
      <c r="E3606" s="327">
        <v>1.1050085127038163E-4</v>
      </c>
      <c r="F3606" s="332">
        <v>2.4009783986974649E-4</v>
      </c>
      <c r="G3606" s="358">
        <v>0</v>
      </c>
      <c r="H3606" s="327">
        <v>0</v>
      </c>
      <c r="I3606" s="332">
        <v>0</v>
      </c>
      <c r="J3606" s="358">
        <v>0</v>
      </c>
      <c r="K3606" s="327">
        <v>0</v>
      </c>
      <c r="L3606" s="336">
        <v>5.8741981719495287E-5</v>
      </c>
      <c r="M3606" s="210">
        <v>1.1415525114155251E-4</v>
      </c>
      <c r="N3606" s="325">
        <v>0</v>
      </c>
      <c r="O3606" s="358">
        <v>0</v>
      </c>
      <c r="P3606" s="327">
        <v>0</v>
      </c>
      <c r="Q3606" s="332">
        <v>0.16489832007073388</v>
      </c>
      <c r="R3606" s="358">
        <v>4.3973485280008114E-2</v>
      </c>
      <c r="S3606" s="327">
        <v>2.8180189473570684E-2</v>
      </c>
      <c r="T3606" s="358">
        <v>0.20292941561185412</v>
      </c>
      <c r="U3606" s="358">
        <v>0.77856760248688306</v>
      </c>
      <c r="V3606" s="361">
        <v>0</v>
      </c>
    </row>
    <row r="3607" spans="1:22" hidden="1" outlineLevel="1">
      <c r="A3607" s="65">
        <v>3598</v>
      </c>
      <c r="B3607" s="117">
        <v>1</v>
      </c>
      <c r="C3607" s="325">
        <v>9.6310166814096625E-5</v>
      </c>
      <c r="D3607" s="358">
        <v>1.1449347176266113E-4</v>
      </c>
      <c r="E3607" s="327">
        <v>1.1047490601298074E-4</v>
      </c>
      <c r="F3607" s="332">
        <v>0</v>
      </c>
      <c r="G3607" s="358">
        <v>0</v>
      </c>
      <c r="H3607" s="327">
        <v>0</v>
      </c>
      <c r="I3607" s="332">
        <v>0</v>
      </c>
      <c r="J3607" s="358">
        <v>0</v>
      </c>
      <c r="K3607" s="327">
        <v>0</v>
      </c>
      <c r="L3607" s="336">
        <v>3.7594868300476983E-5</v>
      </c>
      <c r="M3607" s="210">
        <v>1.1415525114155251E-4</v>
      </c>
      <c r="N3607" s="325">
        <v>0</v>
      </c>
      <c r="O3607" s="358">
        <v>0</v>
      </c>
      <c r="P3607" s="327">
        <v>0</v>
      </c>
      <c r="Q3607" s="332">
        <v>0.19787798408488064</v>
      </c>
      <c r="R3607" s="358">
        <v>2.958309097010093E-2</v>
      </c>
      <c r="S3607" s="327">
        <v>2.354678919700836E-2</v>
      </c>
      <c r="T3607" s="358">
        <v>0.22018887621801694</v>
      </c>
      <c r="U3607" s="358">
        <v>0.81190249983574092</v>
      </c>
      <c r="V3607" s="361">
        <v>0</v>
      </c>
    </row>
    <row r="3608" spans="1:22" hidden="1" outlineLevel="1">
      <c r="A3608" s="65">
        <v>3599</v>
      </c>
      <c r="B3608" s="117">
        <v>1</v>
      </c>
      <c r="C3608" s="325">
        <v>9.1491220833587279E-5</v>
      </c>
      <c r="D3608" s="358">
        <v>1.0613344580614145E-4</v>
      </c>
      <c r="E3608" s="327">
        <v>1.0305456239632681E-4</v>
      </c>
      <c r="F3608" s="332">
        <v>0</v>
      </c>
      <c r="G3608" s="358">
        <v>0</v>
      </c>
      <c r="H3608" s="327">
        <v>0</v>
      </c>
      <c r="I3608" s="332">
        <v>0</v>
      </c>
      <c r="J3608" s="358">
        <v>0</v>
      </c>
      <c r="K3608" s="327">
        <v>0</v>
      </c>
      <c r="L3608" s="336">
        <v>2.3496792687798115E-5</v>
      </c>
      <c r="M3608" s="210">
        <v>1.1415525114155251E-4</v>
      </c>
      <c r="N3608" s="325">
        <v>0</v>
      </c>
      <c r="O3608" s="358">
        <v>0</v>
      </c>
      <c r="P3608" s="327">
        <v>0</v>
      </c>
      <c r="Q3608" s="332">
        <v>9.8938992042440319E-2</v>
      </c>
      <c r="R3608" s="358">
        <v>2.2605722338065438E-2</v>
      </c>
      <c r="S3608" s="327">
        <v>1.6406794875066504E-2</v>
      </c>
      <c r="T3608" s="358">
        <v>0.17343142839404854</v>
      </c>
      <c r="U3608" s="358">
        <v>0.71946878447517915</v>
      </c>
      <c r="V3608" s="361">
        <v>0</v>
      </c>
    </row>
    <row r="3609" spans="1:22" hidden="1" outlineLevel="1">
      <c r="A3609" s="65">
        <v>3600</v>
      </c>
      <c r="B3609" s="117">
        <v>1</v>
      </c>
      <c r="C3609" s="325">
        <v>8.4765947325120278E-5</v>
      </c>
      <c r="D3609" s="358">
        <v>9.7637326403817983E-5</v>
      </c>
      <c r="E3609" s="327">
        <v>9.424614750872536E-5</v>
      </c>
      <c r="F3609" s="332">
        <v>0</v>
      </c>
      <c r="G3609" s="358">
        <v>0</v>
      </c>
      <c r="H3609" s="327">
        <v>0</v>
      </c>
      <c r="I3609" s="332">
        <v>0</v>
      </c>
      <c r="J3609" s="358">
        <v>0</v>
      </c>
      <c r="K3609" s="327">
        <v>0</v>
      </c>
      <c r="L3609" s="336">
        <v>9.3987170751192458E-6</v>
      </c>
      <c r="M3609" s="210">
        <v>1.1415525114155251E-4</v>
      </c>
      <c r="N3609" s="325">
        <v>0</v>
      </c>
      <c r="O3609" s="358">
        <v>0</v>
      </c>
      <c r="P3609" s="327">
        <v>0</v>
      </c>
      <c r="Q3609" s="332">
        <v>6.5959328028293546E-2</v>
      </c>
      <c r="R3609" s="358">
        <v>1.1447521530010614E-2</v>
      </c>
      <c r="S3609" s="327">
        <v>3.4155504850855181E-2</v>
      </c>
      <c r="T3609" s="358">
        <v>0.16391257436277082</v>
      </c>
      <c r="U3609" s="358">
        <v>0.62861706424303776</v>
      </c>
      <c r="V3609" s="361">
        <v>0</v>
      </c>
    </row>
    <row r="3610" spans="1:22" hidden="1" outlineLevel="1">
      <c r="A3610" s="65">
        <v>3601</v>
      </c>
      <c r="B3610" s="117">
        <v>1</v>
      </c>
      <c r="C3610" s="325">
        <v>8.2440852766430946E-5</v>
      </c>
      <c r="D3610" s="358">
        <v>9.2543543146589728E-5</v>
      </c>
      <c r="E3610" s="327">
        <v>8.8693862424935339E-5</v>
      </c>
      <c r="F3610" s="332">
        <v>0</v>
      </c>
      <c r="G3610" s="358">
        <v>0</v>
      </c>
      <c r="H3610" s="327">
        <v>0</v>
      </c>
      <c r="I3610" s="332">
        <v>0</v>
      </c>
      <c r="J3610" s="358">
        <v>0</v>
      </c>
      <c r="K3610" s="327">
        <v>0</v>
      </c>
      <c r="L3610" s="336">
        <v>5.8741981719495289E-6</v>
      </c>
      <c r="M3610" s="210">
        <v>1.1415525114155251E-4</v>
      </c>
      <c r="N3610" s="325">
        <v>0</v>
      </c>
      <c r="O3610" s="358">
        <v>0</v>
      </c>
      <c r="P3610" s="327">
        <v>0</v>
      </c>
      <c r="Q3610" s="332">
        <v>6.5959328028293546E-2</v>
      </c>
      <c r="R3610" s="358">
        <v>6.2454743437267944E-3</v>
      </c>
      <c r="S3610" s="327">
        <v>1.9875516206971464E-2</v>
      </c>
      <c r="T3610" s="358">
        <v>0.14131837138743036</v>
      </c>
      <c r="U3610" s="358">
        <v>0.56872724866712376</v>
      </c>
      <c r="V3610" s="361">
        <v>0</v>
      </c>
    </row>
    <row r="3611" spans="1:22" hidden="1" outlineLevel="1">
      <c r="A3611" s="65">
        <v>3602</v>
      </c>
      <c r="B3611" s="117">
        <v>1</v>
      </c>
      <c r="C3611" s="325">
        <v>7.6090594509365455E-5</v>
      </c>
      <c r="D3611" s="358">
        <v>8.5175055152354956E-5</v>
      </c>
      <c r="E3611" s="327">
        <v>8.1117847263876072E-5</v>
      </c>
      <c r="F3611" s="332">
        <v>0</v>
      </c>
      <c r="G3611" s="358">
        <v>0</v>
      </c>
      <c r="H3611" s="327">
        <v>0</v>
      </c>
      <c r="I3611" s="332">
        <v>0</v>
      </c>
      <c r="J3611" s="358">
        <v>0</v>
      </c>
      <c r="K3611" s="327">
        <v>0</v>
      </c>
      <c r="L3611" s="336">
        <v>2.3496792687798115E-6</v>
      </c>
      <c r="M3611" s="210">
        <v>1.1415525114155251E-4</v>
      </c>
      <c r="N3611" s="325">
        <v>0</v>
      </c>
      <c r="O3611" s="358">
        <v>0</v>
      </c>
      <c r="P3611" s="327">
        <v>0</v>
      </c>
      <c r="Q3611" s="332">
        <v>3.2979664014146773E-2</v>
      </c>
      <c r="R3611" s="358">
        <v>8.0316218695439968E-3</v>
      </c>
      <c r="S3611" s="327">
        <v>1.9360693954020094E-2</v>
      </c>
      <c r="T3611" s="358">
        <v>7.2803542920541475E-2</v>
      </c>
      <c r="U3611" s="358">
        <v>0.51053242787166009</v>
      </c>
      <c r="V3611" s="361">
        <v>0</v>
      </c>
    </row>
    <row r="3612" spans="1:22" hidden="1" outlineLevel="1">
      <c r="A3612" s="65">
        <v>3603</v>
      </c>
      <c r="B3612" s="117">
        <v>1</v>
      </c>
      <c r="C3612" s="325">
        <v>7.2065430810989295E-5</v>
      </c>
      <c r="D3612" s="358">
        <v>8.0625645678341937E-5</v>
      </c>
      <c r="E3612" s="327">
        <v>7.7096332366738442E-5</v>
      </c>
      <c r="F3612" s="332">
        <v>0</v>
      </c>
      <c r="G3612" s="358">
        <v>0</v>
      </c>
      <c r="H3612" s="327">
        <v>0</v>
      </c>
      <c r="I3612" s="332">
        <v>0</v>
      </c>
      <c r="J3612" s="358">
        <v>0</v>
      </c>
      <c r="K3612" s="327">
        <v>0</v>
      </c>
      <c r="L3612" s="336">
        <v>1.1748396343899057E-6</v>
      </c>
      <c r="M3612" s="210">
        <v>1.1415525114155251E-4</v>
      </c>
      <c r="N3612" s="325">
        <v>0</v>
      </c>
      <c r="O3612" s="358">
        <v>0</v>
      </c>
      <c r="P3612" s="327">
        <v>0</v>
      </c>
      <c r="Q3612" s="332">
        <v>3.2979664014146773E-2</v>
      </c>
      <c r="R3612" s="358">
        <v>6.0242578238264574E-3</v>
      </c>
      <c r="S3612" s="327">
        <v>1.9360693954020094E-2</v>
      </c>
      <c r="T3612" s="358">
        <v>7.1025295464148944E-2</v>
      </c>
      <c r="U3612" s="358">
        <v>0.48363851068851371</v>
      </c>
      <c r="V3612" s="361">
        <v>0</v>
      </c>
    </row>
    <row r="3613" spans="1:22" hidden="1" outlineLevel="1">
      <c r="A3613" s="65">
        <v>3604</v>
      </c>
      <c r="B3613" s="117">
        <v>1</v>
      </c>
      <c r="C3613" s="325">
        <v>6.9952844894760814E-5</v>
      </c>
      <c r="D3613" s="358">
        <v>7.8448150545481007E-5</v>
      </c>
      <c r="E3613" s="327">
        <v>7.4683423428455862E-5</v>
      </c>
      <c r="F3613" s="332">
        <v>0</v>
      </c>
      <c r="G3613" s="358">
        <v>0</v>
      </c>
      <c r="H3613" s="327">
        <v>0</v>
      </c>
      <c r="I3613" s="332">
        <v>0</v>
      </c>
      <c r="J3613" s="358">
        <v>0</v>
      </c>
      <c r="K3613" s="327">
        <v>0</v>
      </c>
      <c r="L3613" s="336">
        <v>1.409807561267887E-5</v>
      </c>
      <c r="M3613" s="210">
        <v>1.1415525114155251E-4</v>
      </c>
      <c r="N3613" s="325">
        <v>0</v>
      </c>
      <c r="O3613" s="358">
        <v>0</v>
      </c>
      <c r="P3613" s="327">
        <v>0</v>
      </c>
      <c r="Q3613" s="332">
        <v>3.2979664014146773E-2</v>
      </c>
      <c r="R3613" s="358">
        <v>3.9318856623194775E-3</v>
      </c>
      <c r="S3613" s="327">
        <v>2.1934805218776943E-2</v>
      </c>
      <c r="T3613" s="358">
        <v>6.9456253590861411E-2</v>
      </c>
      <c r="U3613" s="358">
        <v>0.47109554931318071</v>
      </c>
      <c r="V3613" s="361">
        <v>0</v>
      </c>
    </row>
    <row r="3614" spans="1:22" hidden="1" outlineLevel="1">
      <c r="A3614" s="65">
        <v>3605</v>
      </c>
      <c r="B3614" s="117">
        <v>1</v>
      </c>
      <c r="C3614" s="325">
        <v>6.9852840827720419E-5</v>
      </c>
      <c r="D3614" s="358">
        <v>7.8078754049727803E-5</v>
      </c>
      <c r="E3614" s="327">
        <v>7.3438051073213242E-5</v>
      </c>
      <c r="F3614" s="332">
        <v>0</v>
      </c>
      <c r="G3614" s="358">
        <v>0</v>
      </c>
      <c r="H3614" s="327">
        <v>0</v>
      </c>
      <c r="I3614" s="332">
        <v>0</v>
      </c>
      <c r="J3614" s="358">
        <v>0</v>
      </c>
      <c r="K3614" s="327">
        <v>0</v>
      </c>
      <c r="L3614" s="336">
        <v>3.7594868300476983E-5</v>
      </c>
      <c r="M3614" s="210">
        <v>1.1415525114155251E-4</v>
      </c>
      <c r="N3614" s="325">
        <v>0</v>
      </c>
      <c r="O3614" s="358">
        <v>1.1217794492326774E-3</v>
      </c>
      <c r="P3614" s="327">
        <v>3.1886678803614269E-4</v>
      </c>
      <c r="Q3614" s="332">
        <v>3.2979664014146773E-2</v>
      </c>
      <c r="R3614" s="358">
        <v>4.3639809350319633E-3</v>
      </c>
      <c r="S3614" s="327">
        <v>1.7883744414543296E-2</v>
      </c>
      <c r="T3614" s="358">
        <v>6.9037842424651399E-2</v>
      </c>
      <c r="U3614" s="358">
        <v>0.46838355766446021</v>
      </c>
      <c r="V3614" s="361">
        <v>0</v>
      </c>
    </row>
    <row r="3615" spans="1:22" hidden="1" outlineLevel="1">
      <c r="A3615" s="65">
        <v>3606</v>
      </c>
      <c r="B3615" s="117">
        <v>1</v>
      </c>
      <c r="C3615" s="325">
        <v>6.9090309816537352E-5</v>
      </c>
      <c r="D3615" s="358">
        <v>7.5862375075208644E-5</v>
      </c>
      <c r="E3615" s="327">
        <v>7.1128923164534224E-5</v>
      </c>
      <c r="F3615" s="332">
        <v>0</v>
      </c>
      <c r="G3615" s="358">
        <v>0</v>
      </c>
      <c r="H3615" s="327">
        <v>0</v>
      </c>
      <c r="I3615" s="332">
        <v>0</v>
      </c>
      <c r="J3615" s="358">
        <v>0</v>
      </c>
      <c r="K3615" s="327">
        <v>0</v>
      </c>
      <c r="L3615" s="336">
        <v>9.3987170751192462E-5</v>
      </c>
      <c r="M3615" s="210">
        <v>1.1415525114155251E-4</v>
      </c>
      <c r="N3615" s="325">
        <v>2.4868854332917766E-2</v>
      </c>
      <c r="O3615" s="358">
        <v>3.5397664523334225E-2</v>
      </c>
      <c r="P3615" s="327">
        <v>3.1765354798151464E-2</v>
      </c>
      <c r="Q3615" s="332">
        <v>3.2979664014146773E-2</v>
      </c>
      <c r="R3615" s="358">
        <v>5.1767615789589513E-3</v>
      </c>
      <c r="S3615" s="327">
        <v>2.200232243815425E-2</v>
      </c>
      <c r="T3615" s="358">
        <v>7.029307592328142E-2</v>
      </c>
      <c r="U3615" s="358">
        <v>0.47505053713423173</v>
      </c>
      <c r="V3615" s="361">
        <v>0</v>
      </c>
    </row>
    <row r="3616" spans="1:22" hidden="1" outlineLevel="1">
      <c r="A3616" s="65">
        <v>3607</v>
      </c>
      <c r="B3616" s="117">
        <v>1</v>
      </c>
      <c r="C3616" s="325">
        <v>6.7177732034389673E-5</v>
      </c>
      <c r="D3616" s="358">
        <v>7.3626554179860357E-5</v>
      </c>
      <c r="E3616" s="327">
        <v>7.0558127501714696E-5</v>
      </c>
      <c r="F3616" s="332">
        <v>0</v>
      </c>
      <c r="G3616" s="358">
        <v>0</v>
      </c>
      <c r="H3616" s="327">
        <v>0</v>
      </c>
      <c r="I3616" s="332">
        <v>0</v>
      </c>
      <c r="J3616" s="358">
        <v>0</v>
      </c>
      <c r="K3616" s="327">
        <v>0</v>
      </c>
      <c r="L3616" s="336">
        <v>1.8210014333043539E-4</v>
      </c>
      <c r="M3616" s="210">
        <v>1.1415525114155251E-4</v>
      </c>
      <c r="N3616" s="325">
        <v>0.1058810313265135</v>
      </c>
      <c r="O3616" s="358">
        <v>0.16080184948889167</v>
      </c>
      <c r="P3616" s="327">
        <v>0.16122162903621179</v>
      </c>
      <c r="Q3616" s="332">
        <v>3.2979664014146773E-2</v>
      </c>
      <c r="R3616" s="358">
        <v>9.3342642211507298E-3</v>
      </c>
      <c r="S3616" s="327">
        <v>2.0972677932251514E-2</v>
      </c>
      <c r="T3616" s="358">
        <v>7.6360037833326552E-2</v>
      </c>
      <c r="U3616" s="358">
        <v>0.49188748528670567</v>
      </c>
      <c r="V3616" s="361">
        <v>6.3823403969111486E-2</v>
      </c>
    </row>
    <row r="3617" spans="1:22" hidden="1" outlineLevel="1">
      <c r="A3617" s="65">
        <v>3608</v>
      </c>
      <c r="B3617" s="117">
        <v>1</v>
      </c>
      <c r="C3617" s="325">
        <v>7.1677915051207737E-5</v>
      </c>
      <c r="D3617" s="358">
        <v>8.0022946132639357E-5</v>
      </c>
      <c r="E3617" s="327">
        <v>7.6343919902112692E-5</v>
      </c>
      <c r="F3617" s="332">
        <v>0</v>
      </c>
      <c r="G3617" s="358">
        <v>0</v>
      </c>
      <c r="H3617" s="327">
        <v>0</v>
      </c>
      <c r="I3617" s="332">
        <v>0</v>
      </c>
      <c r="J3617" s="358">
        <v>0</v>
      </c>
      <c r="K3617" s="327">
        <v>0</v>
      </c>
      <c r="L3617" s="336">
        <v>1.5860335064263727E-4</v>
      </c>
      <c r="M3617" s="210">
        <v>1.1415525114155251E-4</v>
      </c>
      <c r="N3617" s="325">
        <v>0.24077572604143108</v>
      </c>
      <c r="O3617" s="358">
        <v>0.34099167602165542</v>
      </c>
      <c r="P3617" s="327">
        <v>0.36152121028276796</v>
      </c>
      <c r="Q3617" s="332">
        <v>3.2979664014146773E-2</v>
      </c>
      <c r="R3617" s="358">
        <v>3.3739197525842826E-3</v>
      </c>
      <c r="S3617" s="327">
        <v>1.1258572345552812E-2</v>
      </c>
      <c r="T3617" s="358">
        <v>8.5565083489946736E-2</v>
      </c>
      <c r="U3617" s="358">
        <v>0.5299683680208247</v>
      </c>
      <c r="V3617" s="361">
        <v>0.19921623760975096</v>
      </c>
    </row>
    <row r="3618" spans="1:22" hidden="1" outlineLevel="1">
      <c r="A3618" s="65">
        <v>3609</v>
      </c>
      <c r="B3618" s="117">
        <v>1</v>
      </c>
      <c r="C3618" s="325">
        <v>7.792191898704281E-5</v>
      </c>
      <c r="D3618" s="358">
        <v>8.993832575548825E-5</v>
      </c>
      <c r="E3618" s="327">
        <v>8.3349139400352431E-5</v>
      </c>
      <c r="F3618" s="332">
        <v>0</v>
      </c>
      <c r="G3618" s="358">
        <v>0</v>
      </c>
      <c r="H3618" s="327">
        <v>0</v>
      </c>
      <c r="I3618" s="332">
        <v>0</v>
      </c>
      <c r="J3618" s="358">
        <v>0</v>
      </c>
      <c r="K3618" s="327">
        <v>0</v>
      </c>
      <c r="L3618" s="336">
        <v>1.4685495429873823E-4</v>
      </c>
      <c r="M3618" s="210">
        <v>1.1415525114155251E-4</v>
      </c>
      <c r="N3618" s="325">
        <v>0.42145172077831083</v>
      </c>
      <c r="O3618" s="358">
        <v>0.52899519533103179</v>
      </c>
      <c r="P3618" s="327">
        <v>0.54609083925389978</v>
      </c>
      <c r="Q3618" s="332">
        <v>3.2979664014146773E-2</v>
      </c>
      <c r="R3618" s="358">
        <v>7.5722849160093321E-3</v>
      </c>
      <c r="S3618" s="327">
        <v>1.177339459850418E-2</v>
      </c>
      <c r="T3618" s="358">
        <v>8.0334943912321627E-2</v>
      </c>
      <c r="U3618" s="358">
        <v>0.55946127720066163</v>
      </c>
      <c r="V3618" s="361">
        <v>0.29701496543150718</v>
      </c>
    </row>
    <row r="3619" spans="1:22" hidden="1" outlineLevel="1">
      <c r="A3619" s="65">
        <v>3610</v>
      </c>
      <c r="B3619" s="117">
        <v>1</v>
      </c>
      <c r="C3619" s="325">
        <v>8.1940832431228933E-5</v>
      </c>
      <c r="D3619" s="358">
        <v>9.7676210245476225E-5</v>
      </c>
      <c r="E3619" s="327">
        <v>8.992626215147752E-5</v>
      </c>
      <c r="F3619" s="332">
        <v>0</v>
      </c>
      <c r="G3619" s="358">
        <v>0</v>
      </c>
      <c r="H3619" s="327">
        <v>0</v>
      </c>
      <c r="I3619" s="332">
        <v>0</v>
      </c>
      <c r="J3619" s="358">
        <v>0</v>
      </c>
      <c r="K3619" s="327">
        <v>0</v>
      </c>
      <c r="L3619" s="336">
        <v>1.644775488145868E-4</v>
      </c>
      <c r="M3619" s="210">
        <v>1.1415525114155251E-4</v>
      </c>
      <c r="N3619" s="325">
        <v>0.62435896408552627</v>
      </c>
      <c r="O3619" s="358">
        <v>0.65048543405533776</v>
      </c>
      <c r="P3619" s="327">
        <v>0.68157753548164168</v>
      </c>
      <c r="Q3619" s="332">
        <v>3.2979664014146773E-2</v>
      </c>
      <c r="R3619" s="358">
        <v>9.2692334792416568E-3</v>
      </c>
      <c r="S3619" s="327">
        <v>2.0525372898677459E-2</v>
      </c>
      <c r="T3619" s="358">
        <v>9.1632045399991868E-2</v>
      </c>
      <c r="U3619" s="358">
        <v>0.55765328276818116</v>
      </c>
      <c r="V3619" s="361">
        <v>0.43826961509256385</v>
      </c>
    </row>
    <row r="3620" spans="1:22" hidden="1" outlineLevel="1">
      <c r="A3620" s="65">
        <v>3611</v>
      </c>
      <c r="B3620" s="117">
        <v>1</v>
      </c>
      <c r="C3620" s="325">
        <v>8.3759656400526241E-5</v>
      </c>
      <c r="D3620" s="358">
        <v>1.0296441271099563E-4</v>
      </c>
      <c r="E3620" s="327">
        <v>9.048408518559661E-5</v>
      </c>
      <c r="F3620" s="332">
        <v>0</v>
      </c>
      <c r="G3620" s="358">
        <v>2.9875863453299683E-4</v>
      </c>
      <c r="H3620" s="327">
        <v>0</v>
      </c>
      <c r="I3620" s="332">
        <v>0</v>
      </c>
      <c r="J3620" s="358">
        <v>0</v>
      </c>
      <c r="K3620" s="327">
        <v>0</v>
      </c>
      <c r="L3620" s="336">
        <v>1.8797434150238492E-4</v>
      </c>
      <c r="M3620" s="210">
        <v>1.1415525114155251E-4</v>
      </c>
      <c r="N3620" s="325">
        <v>0.7262835867681664</v>
      </c>
      <c r="O3620" s="358">
        <v>0.74120862013073152</v>
      </c>
      <c r="P3620" s="327">
        <v>0.76214231843928748</v>
      </c>
      <c r="Q3620" s="332">
        <v>3.2979664014146773E-2</v>
      </c>
      <c r="R3620" s="358">
        <v>2.3263155890849412E-2</v>
      </c>
      <c r="S3620" s="327">
        <v>3.2813589750133008E-2</v>
      </c>
      <c r="T3620" s="358">
        <v>8.0857957870084138E-2</v>
      </c>
      <c r="U3620" s="358">
        <v>0.55245529877479993</v>
      </c>
      <c r="V3620" s="361">
        <v>0.50684324298444661</v>
      </c>
    </row>
    <row r="3621" spans="1:22" hidden="1" outlineLevel="1">
      <c r="A3621" s="65">
        <v>3612</v>
      </c>
      <c r="B3621" s="117">
        <v>1</v>
      </c>
      <c r="C3621" s="325">
        <v>8.6503517989947249E-5</v>
      </c>
      <c r="D3621" s="358">
        <v>1.0553074626043888E-4</v>
      </c>
      <c r="E3621" s="327">
        <v>8.973167272097086E-5</v>
      </c>
      <c r="F3621" s="332">
        <v>0</v>
      </c>
      <c r="G3621" s="358">
        <v>3.6002749513058412E-4</v>
      </c>
      <c r="H3621" s="327">
        <v>0</v>
      </c>
      <c r="I3621" s="332">
        <v>0</v>
      </c>
      <c r="J3621" s="358">
        <v>0</v>
      </c>
      <c r="K3621" s="327">
        <v>0</v>
      </c>
      <c r="L3621" s="336">
        <v>2.0677177565262342E-4</v>
      </c>
      <c r="M3621" s="210">
        <v>1.1415525114155251E-4</v>
      </c>
      <c r="N3621" s="325">
        <v>0.77658649666884105</v>
      </c>
      <c r="O3621" s="358">
        <v>0.75584499207318112</v>
      </c>
      <c r="P3621" s="327">
        <v>0.794148500396058</v>
      </c>
      <c r="Q3621" s="332">
        <v>6.5959328028293546E-2</v>
      </c>
      <c r="R3621" s="358">
        <v>4.5026201904514514E-2</v>
      </c>
      <c r="S3621" s="327">
        <v>3.8409117313220761E-2</v>
      </c>
      <c r="T3621" s="358">
        <v>7.5941626667116541E-2</v>
      </c>
      <c r="U3621" s="358">
        <v>0.51686040838534153</v>
      </c>
      <c r="V3621" s="361">
        <v>0.57484427879306343</v>
      </c>
    </row>
    <row r="3622" spans="1:22" hidden="1" outlineLevel="1">
      <c r="A3622" s="65">
        <v>3613</v>
      </c>
      <c r="B3622" s="117">
        <v>1</v>
      </c>
      <c r="C3622" s="325">
        <v>8.4059668601647438E-5</v>
      </c>
      <c r="D3622" s="358">
        <v>1.0817484749319858E-4</v>
      </c>
      <c r="E3622" s="327">
        <v>8.6410679773657212E-5</v>
      </c>
      <c r="F3622" s="332">
        <v>0</v>
      </c>
      <c r="G3622" s="358">
        <v>3.9737232444720852E-4</v>
      </c>
      <c r="H3622" s="327">
        <v>0</v>
      </c>
      <c r="I3622" s="332">
        <v>0</v>
      </c>
      <c r="J3622" s="358">
        <v>0</v>
      </c>
      <c r="K3622" s="327">
        <v>0</v>
      </c>
      <c r="L3622" s="336">
        <v>1.8797434150238492E-4</v>
      </c>
      <c r="M3622" s="210">
        <v>1.1415525114155251E-4</v>
      </c>
      <c r="N3622" s="325">
        <v>0.78732532013078282</v>
      </c>
      <c r="O3622" s="358">
        <v>0.72071141040719</v>
      </c>
      <c r="P3622" s="327">
        <v>0.76490603291919046</v>
      </c>
      <c r="Q3622" s="332">
        <v>6.5959328028293546E-2</v>
      </c>
      <c r="R3622" s="358">
        <v>7.9326229187062391E-2</v>
      </c>
      <c r="S3622" s="327">
        <v>5.1144639198250359E-2</v>
      </c>
      <c r="T3622" s="358">
        <v>4.9895531570543508E-2</v>
      </c>
      <c r="U3622" s="358">
        <v>0.454710599768827</v>
      </c>
      <c r="V3622" s="361">
        <v>0.63534054103034632</v>
      </c>
    </row>
    <row r="3623" spans="1:22" hidden="1" outlineLevel="1">
      <c r="A3623" s="65">
        <v>3614</v>
      </c>
      <c r="B3623" s="117">
        <v>1</v>
      </c>
      <c r="C3623" s="325">
        <v>7.8890708386496691E-5</v>
      </c>
      <c r="D3623" s="358">
        <v>1.0070914989481824E-4</v>
      </c>
      <c r="E3623" s="327">
        <v>8.2454028020021803E-5</v>
      </c>
      <c r="F3623" s="332">
        <v>2.7011006985346497E-4</v>
      </c>
      <c r="G3623" s="358">
        <v>4.4405336109298936E-4</v>
      </c>
      <c r="H3623" s="327">
        <v>0</v>
      </c>
      <c r="I3623" s="332">
        <v>0</v>
      </c>
      <c r="J3623" s="358">
        <v>0</v>
      </c>
      <c r="K3623" s="327">
        <v>0</v>
      </c>
      <c r="L3623" s="336">
        <v>1.9032402077116473E-4</v>
      </c>
      <c r="M3623" s="210">
        <v>1.1415525114155251E-4</v>
      </c>
      <c r="N3623" s="325">
        <v>0.7532248456288273</v>
      </c>
      <c r="O3623" s="358">
        <v>0.66640909735236709</v>
      </c>
      <c r="P3623" s="327">
        <v>0.71932331962306262</v>
      </c>
      <c r="Q3623" s="332">
        <v>9.8938992042440319E-2</v>
      </c>
      <c r="R3623" s="358">
        <v>0.10475447174876486</v>
      </c>
      <c r="S3623" s="327">
        <v>5.3203928210055831E-2</v>
      </c>
      <c r="T3623" s="358">
        <v>4.8431092488808482E-2</v>
      </c>
      <c r="U3623" s="358">
        <v>0.4190027097273385</v>
      </c>
      <c r="V3623" s="361">
        <v>0.63453891211377444</v>
      </c>
    </row>
    <row r="3624" spans="1:22" hidden="1" outlineLevel="1">
      <c r="A3624" s="65">
        <v>3615</v>
      </c>
      <c r="B3624" s="117">
        <v>1</v>
      </c>
      <c r="C3624" s="325">
        <v>7.8396938305484715E-5</v>
      </c>
      <c r="D3624" s="358">
        <v>9.6568020758216639E-5</v>
      </c>
      <c r="E3624" s="327">
        <v>7.9859502279933014E-5</v>
      </c>
      <c r="F3624" s="332">
        <v>3.1512841482904229E-4</v>
      </c>
      <c r="G3624" s="358">
        <v>3.5594290442407832E-4</v>
      </c>
      <c r="H3624" s="327">
        <v>0</v>
      </c>
      <c r="I3624" s="332">
        <v>0</v>
      </c>
      <c r="J3624" s="358">
        <v>0</v>
      </c>
      <c r="K3624" s="327">
        <v>0</v>
      </c>
      <c r="L3624" s="336">
        <v>2.1382081345896285E-4</v>
      </c>
      <c r="M3624" s="210">
        <v>1.1415525114155251E-4</v>
      </c>
      <c r="N3624" s="325">
        <v>0.66316944887780693</v>
      </c>
      <c r="O3624" s="358">
        <v>0.60053536545774233</v>
      </c>
      <c r="P3624" s="327">
        <v>0.65926417554024752</v>
      </c>
      <c r="Q3624" s="332">
        <v>9.8938992042440319E-2</v>
      </c>
      <c r="R3624" s="358">
        <v>0.11136198108965137</v>
      </c>
      <c r="S3624" s="327">
        <v>5.3786267682384523E-2</v>
      </c>
      <c r="T3624" s="358">
        <v>4.4874597576023412E-2</v>
      </c>
      <c r="U3624" s="358">
        <v>0.41516072155831762</v>
      </c>
      <c r="V3624" s="361">
        <v>0.58376908073089584</v>
      </c>
    </row>
    <row r="3625" spans="1:22" hidden="1" outlineLevel="1">
      <c r="A3625" s="65">
        <v>3616</v>
      </c>
      <c r="B3625" s="117">
        <v>1</v>
      </c>
      <c r="C3625" s="325">
        <v>7.9684490668629877E-5</v>
      </c>
      <c r="D3625" s="358">
        <v>9.967872809087511E-5</v>
      </c>
      <c r="E3625" s="327">
        <v>7.9496268676320571E-5</v>
      </c>
      <c r="F3625" s="332">
        <v>3.6764981730054929E-4</v>
      </c>
      <c r="G3625" s="358">
        <v>3.9795583740528088E-4</v>
      </c>
      <c r="H3625" s="327">
        <v>0</v>
      </c>
      <c r="I3625" s="332">
        <v>0</v>
      </c>
      <c r="J3625" s="358">
        <v>0</v>
      </c>
      <c r="K3625" s="327">
        <v>0</v>
      </c>
      <c r="L3625" s="336">
        <v>2.2321953053408208E-4</v>
      </c>
      <c r="M3625" s="210">
        <v>1.1415525114155251E-4</v>
      </c>
      <c r="N3625" s="325">
        <v>0.51621712781965656</v>
      </c>
      <c r="O3625" s="358">
        <v>0.43865120802641061</v>
      </c>
      <c r="P3625" s="327">
        <v>0.55314066384406679</v>
      </c>
      <c r="Q3625" s="332">
        <v>6.5959328028293546E-2</v>
      </c>
      <c r="R3625" s="358">
        <v>0.12393074502588054</v>
      </c>
      <c r="S3625" s="327">
        <v>7.6235895154112832E-2</v>
      </c>
      <c r="T3625" s="358">
        <v>5.8682166060953694E-2</v>
      </c>
      <c r="U3625" s="358">
        <v>0.42804268188974065</v>
      </c>
      <c r="V3625" s="361">
        <v>0.47567896453257952</v>
      </c>
    </row>
    <row r="3626" spans="1:22" hidden="1" outlineLevel="1">
      <c r="A3626" s="65">
        <v>3617</v>
      </c>
      <c r="B3626" s="117">
        <v>1</v>
      </c>
      <c r="C3626" s="325">
        <v>7.8853206861356548E-5</v>
      </c>
      <c r="D3626" s="358">
        <v>1.0226450356114747E-4</v>
      </c>
      <c r="E3626" s="327">
        <v>8.0430297942752542E-5</v>
      </c>
      <c r="F3626" s="332">
        <v>3.8265593229240867E-4</v>
      </c>
      <c r="G3626" s="358">
        <v>3.6644613766937892E-4</v>
      </c>
      <c r="H3626" s="327">
        <v>0</v>
      </c>
      <c r="I3626" s="332">
        <v>0</v>
      </c>
      <c r="J3626" s="358">
        <v>0</v>
      </c>
      <c r="K3626" s="327">
        <v>0</v>
      </c>
      <c r="L3626" s="336">
        <v>2.2321953053408208E-4</v>
      </c>
      <c r="M3626" s="210">
        <v>1.1415525114155251E-4</v>
      </c>
      <c r="N3626" s="325">
        <v>0.37849642693054386</v>
      </c>
      <c r="O3626" s="358">
        <v>0.31389968746668984</v>
      </c>
      <c r="P3626" s="327">
        <v>0.37668476034117071</v>
      </c>
      <c r="Q3626" s="332">
        <v>9.8938992042440319E-2</v>
      </c>
      <c r="R3626" s="358">
        <v>0.11439572997168718</v>
      </c>
      <c r="S3626" s="327">
        <v>6.6074484533840072E-2</v>
      </c>
      <c r="T3626" s="358">
        <v>6.9560856382413924E-2</v>
      </c>
      <c r="U3626" s="358">
        <v>0.4894014929420451</v>
      </c>
      <c r="V3626" s="361">
        <v>0.42122927469458116</v>
      </c>
    </row>
    <row r="3627" spans="1:22" hidden="1" outlineLevel="1">
      <c r="A3627" s="65">
        <v>3618</v>
      </c>
      <c r="B3627" s="117">
        <v>1</v>
      </c>
      <c r="C3627" s="325">
        <v>8.1697072517817964E-5</v>
      </c>
      <c r="D3627" s="358">
        <v>1.0442255677317929E-4</v>
      </c>
      <c r="E3627" s="327">
        <v>8.342697517255509E-5</v>
      </c>
      <c r="F3627" s="332">
        <v>3.8265593229240867E-4</v>
      </c>
      <c r="G3627" s="358">
        <v>3.1334645848480334E-4</v>
      </c>
      <c r="H3627" s="327">
        <v>0</v>
      </c>
      <c r="I3627" s="332">
        <v>0</v>
      </c>
      <c r="J3627" s="358">
        <v>0</v>
      </c>
      <c r="K3627" s="327">
        <v>0</v>
      </c>
      <c r="L3627" s="336">
        <v>1.644775488145868E-4</v>
      </c>
      <c r="M3627" s="210">
        <v>1.1415525114155251E-4</v>
      </c>
      <c r="N3627" s="325">
        <v>0.19650162931237292</v>
      </c>
      <c r="O3627" s="358">
        <v>0.16474180961140605</v>
      </c>
      <c r="P3627" s="327">
        <v>0.18493056623367554</v>
      </c>
      <c r="Q3627" s="332">
        <v>6.5959328028293546E-2</v>
      </c>
      <c r="R3627" s="358">
        <v>8.5925218426967293E-2</v>
      </c>
      <c r="S3627" s="327">
        <v>6.8716113017974229E-2</v>
      </c>
      <c r="T3627" s="358">
        <v>0.11202958975272977</v>
      </c>
      <c r="U3627" s="358">
        <v>0.54770931338953877</v>
      </c>
      <c r="V3627" s="361">
        <v>0.27197360499002737</v>
      </c>
    </row>
    <row r="3628" spans="1:22" hidden="1" outlineLevel="1">
      <c r="A3628" s="65">
        <v>3619</v>
      </c>
      <c r="B3628" s="117">
        <v>1</v>
      </c>
      <c r="C3628" s="325">
        <v>8.6422264685476926E-5</v>
      </c>
      <c r="D3628" s="358">
        <v>1.0535576897297684E-4</v>
      </c>
      <c r="E3628" s="327">
        <v>8.9550055919164639E-5</v>
      </c>
      <c r="F3628" s="332">
        <v>3.6014675980461987E-4</v>
      </c>
      <c r="G3628" s="358">
        <v>2.7833568100046771E-4</v>
      </c>
      <c r="H3628" s="327">
        <v>0</v>
      </c>
      <c r="I3628" s="332">
        <v>0</v>
      </c>
      <c r="J3628" s="358">
        <v>0</v>
      </c>
      <c r="K3628" s="327">
        <v>0</v>
      </c>
      <c r="L3628" s="336">
        <v>1.1748396343899057E-4</v>
      </c>
      <c r="M3628" s="210">
        <v>1.1415525114155251E-4</v>
      </c>
      <c r="N3628" s="325">
        <v>6.3679339125198506E-2</v>
      </c>
      <c r="O3628" s="358">
        <v>5.0622466193206789E-2</v>
      </c>
      <c r="P3628" s="327">
        <v>5.5672441728957481E-2</v>
      </c>
      <c r="Q3628" s="332">
        <v>3.2979664014146773E-2</v>
      </c>
      <c r="R3628" s="358">
        <v>6.7500187738368952E-2</v>
      </c>
      <c r="S3628" s="327">
        <v>3.8476634532598072E-2</v>
      </c>
      <c r="T3628" s="358">
        <v>0.19121390295797389</v>
      </c>
      <c r="U3628" s="358">
        <v>0.6497479991726528</v>
      </c>
      <c r="V3628" s="361">
        <v>0.11541166030300486</v>
      </c>
    </row>
    <row r="3629" spans="1:22" hidden="1" outlineLevel="1">
      <c r="A3629" s="65">
        <v>3620</v>
      </c>
      <c r="B3629" s="117">
        <v>1</v>
      </c>
      <c r="C3629" s="325">
        <v>9.17974832888985E-5</v>
      </c>
      <c r="D3629" s="358">
        <v>1.0249780661109686E-4</v>
      </c>
      <c r="E3629" s="327">
        <v>9.7554167827338569E-5</v>
      </c>
      <c r="F3629" s="332">
        <v>2.551039548616056E-4</v>
      </c>
      <c r="G3629" s="358">
        <v>0</v>
      </c>
      <c r="H3629" s="327">
        <v>0</v>
      </c>
      <c r="I3629" s="332">
        <v>0</v>
      </c>
      <c r="J3629" s="358">
        <v>0</v>
      </c>
      <c r="K3629" s="327">
        <v>0</v>
      </c>
      <c r="L3629" s="336">
        <v>8.811297257924293E-5</v>
      </c>
      <c r="M3629" s="210">
        <v>1.1415525114155251E-4</v>
      </c>
      <c r="N3629" s="325">
        <v>7.7244168761335472E-3</v>
      </c>
      <c r="O3629" s="358">
        <v>2.4160256924925481E-3</v>
      </c>
      <c r="P3629" s="327">
        <v>4.4214576072294622E-3</v>
      </c>
      <c r="Q3629" s="332">
        <v>3.2979664014146773E-2</v>
      </c>
      <c r="R3629" s="358">
        <v>3.3261210198253385E-2</v>
      </c>
      <c r="S3629" s="327">
        <v>2.0525372898677459E-2</v>
      </c>
      <c r="T3629" s="358">
        <v>0.22133950692509452</v>
      </c>
      <c r="U3629" s="358">
        <v>0.75291668147606705</v>
      </c>
      <c r="V3629" s="361">
        <v>2.0742339080322383E-2</v>
      </c>
    </row>
    <row r="3630" spans="1:22" hidden="1" outlineLevel="1">
      <c r="A3630" s="65">
        <v>3621</v>
      </c>
      <c r="B3630" s="117">
        <v>1</v>
      </c>
      <c r="C3630" s="325">
        <v>9.3191289973274094E-5</v>
      </c>
      <c r="D3630" s="358">
        <v>1.1729310836205375E-4</v>
      </c>
      <c r="E3630" s="327">
        <v>1.0154973746707531E-4</v>
      </c>
      <c r="F3630" s="332">
        <v>0</v>
      </c>
      <c r="G3630" s="358">
        <v>0</v>
      </c>
      <c r="H3630" s="327">
        <v>0</v>
      </c>
      <c r="I3630" s="332">
        <v>0</v>
      </c>
      <c r="J3630" s="358">
        <v>0</v>
      </c>
      <c r="K3630" s="327">
        <v>0</v>
      </c>
      <c r="L3630" s="336">
        <v>5.8741981719495287E-5</v>
      </c>
      <c r="M3630" s="210">
        <v>1.1415525114155251E-4</v>
      </c>
      <c r="N3630" s="325">
        <v>0</v>
      </c>
      <c r="O3630" s="358">
        <v>0</v>
      </c>
      <c r="P3630" s="327">
        <v>0</v>
      </c>
      <c r="Q3630" s="332">
        <v>3.2979664014146773E-2</v>
      </c>
      <c r="R3630" s="358">
        <v>2.1139351201724818E-2</v>
      </c>
      <c r="S3630" s="327">
        <v>2.1040195151628825E-2</v>
      </c>
      <c r="T3630" s="358">
        <v>0.26851536591527297</v>
      </c>
      <c r="U3630" s="358">
        <v>0.85280837387061048</v>
      </c>
      <c r="V3630" s="361">
        <v>0</v>
      </c>
    </row>
    <row r="3631" spans="1:22" hidden="1" outlineLevel="1">
      <c r="A3631" s="65">
        <v>3622</v>
      </c>
      <c r="B3631" s="117">
        <v>1</v>
      </c>
      <c r="C3631" s="325">
        <v>9.7878980615792913E-5</v>
      </c>
      <c r="D3631" s="358">
        <v>1.2096763139875657E-4</v>
      </c>
      <c r="E3631" s="327">
        <v>1.0598637648262714E-4</v>
      </c>
      <c r="F3631" s="332">
        <v>0</v>
      </c>
      <c r="G3631" s="358">
        <v>0</v>
      </c>
      <c r="H3631" s="327">
        <v>0</v>
      </c>
      <c r="I3631" s="332">
        <v>0</v>
      </c>
      <c r="J3631" s="358">
        <v>0</v>
      </c>
      <c r="K3631" s="327">
        <v>0</v>
      </c>
      <c r="L3631" s="336">
        <v>3.7594868300476983E-5</v>
      </c>
      <c r="M3631" s="210">
        <v>1.1415525114155251E-4</v>
      </c>
      <c r="N3631" s="325">
        <v>0</v>
      </c>
      <c r="O3631" s="358">
        <v>0</v>
      </c>
      <c r="P3631" s="327">
        <v>0</v>
      </c>
      <c r="Q3631" s="332">
        <v>3.2979664014146773E-2</v>
      </c>
      <c r="R3631" s="358">
        <v>1.7170793864967504E-2</v>
      </c>
      <c r="S3631" s="327">
        <v>2.6053383242387897E-2</v>
      </c>
      <c r="T3631" s="358">
        <v>0.27092123012098046</v>
      </c>
      <c r="U3631" s="358">
        <v>0.89834723363871127</v>
      </c>
      <c r="V3631" s="361">
        <v>0</v>
      </c>
    </row>
    <row r="3632" spans="1:22" hidden="1" outlineLevel="1">
      <c r="A3632" s="65">
        <v>3623</v>
      </c>
      <c r="B3632" s="117">
        <v>1</v>
      </c>
      <c r="C3632" s="325">
        <v>9.3628807766575855E-5</v>
      </c>
      <c r="D3632" s="358">
        <v>1.0965243347621136E-4</v>
      </c>
      <c r="E3632" s="327">
        <v>1.0134217540786821E-4</v>
      </c>
      <c r="F3632" s="332">
        <v>0</v>
      </c>
      <c r="G3632" s="358">
        <v>0</v>
      </c>
      <c r="H3632" s="327">
        <v>0</v>
      </c>
      <c r="I3632" s="332">
        <v>0</v>
      </c>
      <c r="J3632" s="358">
        <v>0</v>
      </c>
      <c r="K3632" s="327">
        <v>0</v>
      </c>
      <c r="L3632" s="336">
        <v>2.3496792687798115E-5</v>
      </c>
      <c r="M3632" s="210">
        <v>1.1415525114155251E-4</v>
      </c>
      <c r="N3632" s="325">
        <v>0</v>
      </c>
      <c r="O3632" s="358">
        <v>0</v>
      </c>
      <c r="P3632" s="327">
        <v>0</v>
      </c>
      <c r="Q3632" s="332">
        <v>3.2979664014146773E-2</v>
      </c>
      <c r="R3632" s="358">
        <v>1.3506226390601846E-2</v>
      </c>
      <c r="S3632" s="327">
        <v>2.039033845992283E-2</v>
      </c>
      <c r="T3632" s="358">
        <v>0.21600476455591688</v>
      </c>
      <c r="U3632" s="358">
        <v>0.80557451932205948</v>
      </c>
      <c r="V3632" s="361">
        <v>0</v>
      </c>
    </row>
    <row r="3633" spans="1:22" hidden="1" outlineLevel="1">
      <c r="A3633" s="65">
        <v>3624</v>
      </c>
      <c r="B3633" s="117">
        <v>1</v>
      </c>
      <c r="C3633" s="325">
        <v>8.6466016464807106E-5</v>
      </c>
      <c r="D3633" s="358">
        <v>1.0135073328217905E-4</v>
      </c>
      <c r="E3633" s="327">
        <v>9.345481715799828E-5</v>
      </c>
      <c r="F3633" s="332">
        <v>0</v>
      </c>
      <c r="G3633" s="358">
        <v>0</v>
      </c>
      <c r="H3633" s="327">
        <v>0</v>
      </c>
      <c r="I3633" s="332">
        <v>0</v>
      </c>
      <c r="J3633" s="358">
        <v>0</v>
      </c>
      <c r="K3633" s="327">
        <v>0</v>
      </c>
      <c r="L3633" s="336">
        <v>9.3987170751192458E-6</v>
      </c>
      <c r="M3633" s="210">
        <v>1.1415525114155251E-4</v>
      </c>
      <c r="N3633" s="325">
        <v>0</v>
      </c>
      <c r="O3633" s="358">
        <v>0</v>
      </c>
      <c r="P3633" s="327">
        <v>0</v>
      </c>
      <c r="Q3633" s="332">
        <v>0.13191865605658709</v>
      </c>
      <c r="R3633" s="358">
        <v>1.5556687730850782E-2</v>
      </c>
      <c r="S3633" s="327">
        <v>3.1581393586098329E-2</v>
      </c>
      <c r="T3633" s="358">
        <v>0.15784561245272571</v>
      </c>
      <c r="U3633" s="358">
        <v>0.6824048986093304</v>
      </c>
      <c r="V3633" s="361">
        <v>0</v>
      </c>
    </row>
    <row r="3634" spans="1:22" hidden="1" outlineLevel="1">
      <c r="A3634" s="65">
        <v>3625</v>
      </c>
      <c r="B3634" s="117">
        <v>1</v>
      </c>
      <c r="C3634" s="325">
        <v>7.3909255797046698E-5</v>
      </c>
      <c r="D3634" s="358">
        <v>8.791636598926025E-5</v>
      </c>
      <c r="E3634" s="327">
        <v>8.0780558917664533E-5</v>
      </c>
      <c r="F3634" s="332">
        <v>0</v>
      </c>
      <c r="G3634" s="358">
        <v>0</v>
      </c>
      <c r="H3634" s="327">
        <v>0</v>
      </c>
      <c r="I3634" s="332">
        <v>0</v>
      </c>
      <c r="J3634" s="358">
        <v>0</v>
      </c>
      <c r="K3634" s="327">
        <v>0</v>
      </c>
      <c r="L3634" s="336">
        <v>5.8741981719495289E-6</v>
      </c>
      <c r="M3634" s="210">
        <v>1.1415525114155251E-4</v>
      </c>
      <c r="N3634" s="325">
        <v>0</v>
      </c>
      <c r="O3634" s="358">
        <v>0</v>
      </c>
      <c r="P3634" s="327">
        <v>0</v>
      </c>
      <c r="Q3634" s="332">
        <v>0.16489832007073388</v>
      </c>
      <c r="R3634" s="358">
        <v>1.8458767076138371E-2</v>
      </c>
      <c r="S3634" s="327">
        <v>4.4899254943456625E-2</v>
      </c>
      <c r="T3634" s="358">
        <v>9.3410292856384414E-2</v>
      </c>
      <c r="U3634" s="358">
        <v>0.56895324797118374</v>
      </c>
      <c r="V3634" s="361">
        <v>0</v>
      </c>
    </row>
    <row r="3635" spans="1:22" hidden="1" outlineLevel="1">
      <c r="A3635" s="65">
        <v>3626</v>
      </c>
      <c r="B3635" s="117">
        <v>1</v>
      </c>
      <c r="C3635" s="325">
        <v>6.9671583456209688E-5</v>
      </c>
      <c r="D3635" s="358">
        <v>7.9420246586936778E-5</v>
      </c>
      <c r="E3635" s="327">
        <v>7.6201220986407814E-5</v>
      </c>
      <c r="F3635" s="332">
        <v>0</v>
      </c>
      <c r="G3635" s="358">
        <v>0</v>
      </c>
      <c r="H3635" s="327">
        <v>0</v>
      </c>
      <c r="I3635" s="332">
        <v>0</v>
      </c>
      <c r="J3635" s="358">
        <v>0</v>
      </c>
      <c r="K3635" s="327">
        <v>0</v>
      </c>
      <c r="L3635" s="336">
        <v>2.3496792687798115E-6</v>
      </c>
      <c r="M3635" s="210">
        <v>1.1415525114155251E-4</v>
      </c>
      <c r="N3635" s="325">
        <v>0</v>
      </c>
      <c r="O3635" s="358">
        <v>0</v>
      </c>
      <c r="P3635" s="327">
        <v>0</v>
      </c>
      <c r="Q3635" s="332">
        <v>0.19787798408488064</v>
      </c>
      <c r="R3635" s="358">
        <v>2.3327347945910237E-2</v>
      </c>
      <c r="S3635" s="327">
        <v>4.7988188461164837E-2</v>
      </c>
      <c r="T3635" s="358">
        <v>8.1380971827846649E-2</v>
      </c>
      <c r="U3635" s="358">
        <v>0.51222742265211052</v>
      </c>
      <c r="V3635" s="361">
        <v>0</v>
      </c>
    </row>
    <row r="3636" spans="1:22" hidden="1" outlineLevel="1">
      <c r="A3636" s="65">
        <v>3627</v>
      </c>
      <c r="B3636" s="117">
        <v>1</v>
      </c>
      <c r="C3636" s="325">
        <v>6.7415241693610632E-5</v>
      </c>
      <c r="D3636" s="358">
        <v>7.6445632700082109E-5</v>
      </c>
      <c r="E3636" s="327">
        <v>7.2348350262375953E-5</v>
      </c>
      <c r="F3636" s="332">
        <v>0</v>
      </c>
      <c r="G3636" s="358">
        <v>0</v>
      </c>
      <c r="H3636" s="327">
        <v>0</v>
      </c>
      <c r="I3636" s="332">
        <v>0</v>
      </c>
      <c r="J3636" s="358">
        <v>0</v>
      </c>
      <c r="K3636" s="327">
        <v>0</v>
      </c>
      <c r="L3636" s="336">
        <v>1.1748396343899057E-6</v>
      </c>
      <c r="M3636" s="210">
        <v>1.1415525114155251E-4</v>
      </c>
      <c r="N3636" s="325">
        <v>0</v>
      </c>
      <c r="O3636" s="358">
        <v>0</v>
      </c>
      <c r="P3636" s="327">
        <v>0</v>
      </c>
      <c r="Q3636" s="332">
        <v>0.19787798408488064</v>
      </c>
      <c r="R3636" s="358">
        <v>3.3003391090539513E-2</v>
      </c>
      <c r="S3636" s="327">
        <v>3.6282311082037964E-2</v>
      </c>
      <c r="T3636" s="358">
        <v>7.5523215500906529E-2</v>
      </c>
      <c r="U3636" s="358">
        <v>0.46103858028250844</v>
      </c>
      <c r="V3636" s="361">
        <v>0</v>
      </c>
    </row>
    <row r="3637" spans="1:22" hidden="1" outlineLevel="1">
      <c r="A3637" s="65">
        <v>3628</v>
      </c>
      <c r="B3637" s="117">
        <v>1</v>
      </c>
      <c r="C3637" s="325">
        <v>6.5908930433814582E-5</v>
      </c>
      <c r="D3637" s="358">
        <v>7.5434652816968096E-5</v>
      </c>
      <c r="E3637" s="327">
        <v>7.1466211510745763E-5</v>
      </c>
      <c r="F3637" s="332">
        <v>0</v>
      </c>
      <c r="G3637" s="358">
        <v>0</v>
      </c>
      <c r="H3637" s="327">
        <v>0</v>
      </c>
      <c r="I3637" s="332">
        <v>0</v>
      </c>
      <c r="J3637" s="358">
        <v>0</v>
      </c>
      <c r="K3637" s="327">
        <v>0</v>
      </c>
      <c r="L3637" s="336">
        <v>1.409807561267887E-5</v>
      </c>
      <c r="M3637" s="210">
        <v>1.1415525114155251E-4</v>
      </c>
      <c r="N3637" s="325">
        <v>0</v>
      </c>
      <c r="O3637" s="358">
        <v>0</v>
      </c>
      <c r="P3637" s="327">
        <v>0</v>
      </c>
      <c r="Q3637" s="332">
        <v>9.8938992042440319E-2</v>
      </c>
      <c r="R3637" s="358">
        <v>3.9711275847947348E-2</v>
      </c>
      <c r="S3637" s="327">
        <v>2.6053383242387897E-2</v>
      </c>
      <c r="T3637" s="358">
        <v>6.966545917396641E-2</v>
      </c>
      <c r="U3637" s="358">
        <v>0.46454156949543923</v>
      </c>
      <c r="V3637" s="361">
        <v>0</v>
      </c>
    </row>
    <row r="3638" spans="1:22" hidden="1" outlineLevel="1">
      <c r="A3638" s="65">
        <v>3629</v>
      </c>
      <c r="B3638" s="117">
        <v>1</v>
      </c>
      <c r="C3638" s="325">
        <v>6.6852718816508367E-5</v>
      </c>
      <c r="D3638" s="358">
        <v>7.5842933154379529E-5</v>
      </c>
      <c r="E3638" s="327">
        <v>7.1219731565437335E-5</v>
      </c>
      <c r="F3638" s="332">
        <v>0</v>
      </c>
      <c r="G3638" s="358">
        <v>0</v>
      </c>
      <c r="H3638" s="327">
        <v>0</v>
      </c>
      <c r="I3638" s="332">
        <v>0</v>
      </c>
      <c r="J3638" s="358">
        <v>0</v>
      </c>
      <c r="K3638" s="327">
        <v>0</v>
      </c>
      <c r="L3638" s="336">
        <v>3.7594868300476983E-5</v>
      </c>
      <c r="M3638" s="210">
        <v>1.1415525114155251E-4</v>
      </c>
      <c r="N3638" s="325">
        <v>1.8840041161301334E-4</v>
      </c>
      <c r="O3638" s="358">
        <v>6.2321080512926514E-4</v>
      </c>
      <c r="P3638" s="327">
        <v>6.3773357607228539E-4</v>
      </c>
      <c r="Q3638" s="332">
        <v>6.5959328028293546E-2</v>
      </c>
      <c r="R3638" s="358">
        <v>4.7279160303984713E-2</v>
      </c>
      <c r="S3638" s="327">
        <v>1.9428211173397405E-2</v>
      </c>
      <c r="T3638" s="358">
        <v>7.667384620798405E-2</v>
      </c>
      <c r="U3638" s="358">
        <v>0.47493753748220174</v>
      </c>
      <c r="V3638" s="361">
        <v>0</v>
      </c>
    </row>
    <row r="3639" spans="1:22" hidden="1" outlineLevel="1">
      <c r="A3639" s="65">
        <v>3630</v>
      </c>
      <c r="B3639" s="117">
        <v>1</v>
      </c>
      <c r="C3639" s="325">
        <v>6.806526812937323E-5</v>
      </c>
      <c r="D3639" s="358">
        <v>7.5706839708575713E-5</v>
      </c>
      <c r="E3639" s="327">
        <v>7.0726771674820465E-5</v>
      </c>
      <c r="F3639" s="332">
        <v>0</v>
      </c>
      <c r="G3639" s="358">
        <v>0</v>
      </c>
      <c r="H3639" s="327">
        <v>0</v>
      </c>
      <c r="I3639" s="332">
        <v>0</v>
      </c>
      <c r="J3639" s="358">
        <v>0</v>
      </c>
      <c r="K3639" s="327">
        <v>0</v>
      </c>
      <c r="L3639" s="336">
        <v>9.3987170751192462E-5</v>
      </c>
      <c r="M3639" s="210">
        <v>1.1415525114155251E-4</v>
      </c>
      <c r="N3639" s="325">
        <v>2.6376057625821871E-2</v>
      </c>
      <c r="O3639" s="358">
        <v>3.0452917848253713E-2</v>
      </c>
      <c r="P3639" s="327">
        <v>3.3565153692810178E-2</v>
      </c>
      <c r="Q3639" s="332">
        <v>3.2979664014146773E-2</v>
      </c>
      <c r="R3639" s="358">
        <v>5.3194241791345916E-2</v>
      </c>
      <c r="S3639" s="327">
        <v>2.0457855679300144E-2</v>
      </c>
      <c r="T3639" s="358">
        <v>8.3473027658896692E-2</v>
      </c>
      <c r="U3639" s="358">
        <v>0.5151654136048911</v>
      </c>
      <c r="V3639" s="361">
        <v>2.6415581441317459E-2</v>
      </c>
    </row>
    <row r="3640" spans="1:22" hidden="1" outlineLevel="1">
      <c r="A3640" s="65">
        <v>3631</v>
      </c>
      <c r="B3640" s="117">
        <v>1</v>
      </c>
      <c r="C3640" s="325">
        <v>7.3828002492576375E-5</v>
      </c>
      <c r="D3640" s="358">
        <v>8.0781181044974854E-5</v>
      </c>
      <c r="E3640" s="327">
        <v>7.6655262990923354E-5</v>
      </c>
      <c r="F3640" s="332">
        <v>0</v>
      </c>
      <c r="G3640" s="358">
        <v>0</v>
      </c>
      <c r="H3640" s="327">
        <v>0</v>
      </c>
      <c r="I3640" s="332">
        <v>0</v>
      </c>
      <c r="J3640" s="358">
        <v>0</v>
      </c>
      <c r="K3640" s="327">
        <v>0</v>
      </c>
      <c r="L3640" s="336">
        <v>1.8210014333043539E-4</v>
      </c>
      <c r="M3640" s="210">
        <v>1.1415525114155251E-4</v>
      </c>
      <c r="N3640" s="325">
        <v>0.12415587125297581</v>
      </c>
      <c r="O3640" s="358">
        <v>0.16884779967271876</v>
      </c>
      <c r="P3640" s="327">
        <v>0.15718976262530004</v>
      </c>
      <c r="Q3640" s="332">
        <v>3.2979664014146773E-2</v>
      </c>
      <c r="R3640" s="358">
        <v>4.6218829232807748E-2</v>
      </c>
      <c r="S3640" s="327">
        <v>1.177339459850418E-2</v>
      </c>
      <c r="T3640" s="358">
        <v>8.6611111405471772E-2</v>
      </c>
      <c r="U3640" s="358">
        <v>0.56115627198111195</v>
      </c>
      <c r="V3640" s="361">
        <v>0.14388857324407794</v>
      </c>
    </row>
    <row r="3641" spans="1:22" hidden="1" outlineLevel="1">
      <c r="A3641" s="65">
        <v>3632</v>
      </c>
      <c r="B3641" s="117">
        <v>1</v>
      </c>
      <c r="C3641" s="325">
        <v>8.5309719439652457E-5</v>
      </c>
      <c r="D3641" s="358">
        <v>9.5498715112615282E-5</v>
      </c>
      <c r="E3641" s="327">
        <v>9.100299033361437E-5</v>
      </c>
      <c r="F3641" s="332">
        <v>0</v>
      </c>
      <c r="G3641" s="358">
        <v>0</v>
      </c>
      <c r="H3641" s="327">
        <v>0</v>
      </c>
      <c r="I3641" s="332">
        <v>0</v>
      </c>
      <c r="J3641" s="358">
        <v>0</v>
      </c>
      <c r="K3641" s="327">
        <v>0</v>
      </c>
      <c r="L3641" s="336">
        <v>1.5860335064263727E-4</v>
      </c>
      <c r="M3641" s="210">
        <v>1.1415525114155251E-4</v>
      </c>
      <c r="N3641" s="325">
        <v>0.30181745940404742</v>
      </c>
      <c r="O3641" s="358">
        <v>0.36589621234650177</v>
      </c>
      <c r="P3641" s="327">
        <v>0.34733559930111191</v>
      </c>
      <c r="Q3641" s="332">
        <v>3.2979664014146773E-2</v>
      </c>
      <c r="R3641" s="358">
        <v>3.6140098182962009E-2</v>
      </c>
      <c r="S3641" s="327">
        <v>9.7141055866987024E-3</v>
      </c>
      <c r="T3641" s="358">
        <v>0.16537701344450584</v>
      </c>
      <c r="U3641" s="358">
        <v>0.65878797133505484</v>
      </c>
      <c r="V3641" s="361">
        <v>0.28457063082186923</v>
      </c>
    </row>
    <row r="3642" spans="1:22" hidden="1" outlineLevel="1">
      <c r="A3642" s="65">
        <v>3633</v>
      </c>
      <c r="B3642" s="117">
        <v>1</v>
      </c>
      <c r="C3642" s="325">
        <v>9.5266374364362432E-5</v>
      </c>
      <c r="D3642" s="358">
        <v>1.06561168064382E-4</v>
      </c>
      <c r="E3642" s="327">
        <v>1.0410534532106277E-4</v>
      </c>
      <c r="F3642" s="332">
        <v>0</v>
      </c>
      <c r="G3642" s="358">
        <v>1.9255927616384564E-4</v>
      </c>
      <c r="H3642" s="327">
        <v>0</v>
      </c>
      <c r="I3642" s="332">
        <v>0</v>
      </c>
      <c r="J3642" s="358">
        <v>0</v>
      </c>
      <c r="K3642" s="327">
        <v>0</v>
      </c>
      <c r="L3642" s="336">
        <v>1.4685495429873823E-4</v>
      </c>
      <c r="M3642" s="210">
        <v>1.1415525114155251E-4</v>
      </c>
      <c r="N3642" s="325">
        <v>0.50039149324416343</v>
      </c>
      <c r="O3642" s="358">
        <v>0.5357798564169084</v>
      </c>
      <c r="P3642" s="327">
        <v>0.5352639989029423</v>
      </c>
      <c r="Q3642" s="332">
        <v>3.2979664014146773E-2</v>
      </c>
      <c r="R3642" s="358">
        <v>2.667688986464219E-2</v>
      </c>
      <c r="S3642" s="327">
        <v>8.6844610807959646E-3</v>
      </c>
      <c r="T3642" s="358">
        <v>0.20585829377532416</v>
      </c>
      <c r="U3642" s="358">
        <v>0.70003284432601476</v>
      </c>
      <c r="V3642" s="361">
        <v>0.42019860894470279</v>
      </c>
    </row>
    <row r="3643" spans="1:22" hidden="1" outlineLevel="1">
      <c r="A3643" s="65">
        <v>3634</v>
      </c>
      <c r="B3643" s="117">
        <v>1</v>
      </c>
      <c r="C3643" s="325">
        <v>9.9672803568330126E-5</v>
      </c>
      <c r="D3643" s="358">
        <v>1.1389077221695853E-4</v>
      </c>
      <c r="E3643" s="327">
        <v>1.1125326373500738E-4</v>
      </c>
      <c r="F3643" s="332">
        <v>0</v>
      </c>
      <c r="G3643" s="358">
        <v>3.2209915285588713E-4</v>
      </c>
      <c r="H3643" s="327">
        <v>0</v>
      </c>
      <c r="I3643" s="332">
        <v>0</v>
      </c>
      <c r="J3643" s="358">
        <v>0</v>
      </c>
      <c r="K3643" s="327">
        <v>0</v>
      </c>
      <c r="L3643" s="336">
        <v>1.644775488145868E-4</v>
      </c>
      <c r="M3643" s="210">
        <v>1.1415525114155251E-4</v>
      </c>
      <c r="N3643" s="325">
        <v>0.65732903611780358</v>
      </c>
      <c r="O3643" s="358">
        <v>0.64065389148440688</v>
      </c>
      <c r="P3643" s="327">
        <v>0.66486964412947058</v>
      </c>
      <c r="Q3643" s="332">
        <v>3.2979664014146773E-2</v>
      </c>
      <c r="R3643" s="358">
        <v>3.304627877189438E-2</v>
      </c>
      <c r="S3643" s="327">
        <v>1.7368922161591929E-2</v>
      </c>
      <c r="T3643" s="358">
        <v>0.17186238652076097</v>
      </c>
      <c r="U3643" s="358">
        <v>0.68104890278497021</v>
      </c>
      <c r="V3643" s="361">
        <v>0.50545375286238881</v>
      </c>
    </row>
    <row r="3644" spans="1:22" hidden="1" outlineLevel="1">
      <c r="A3644" s="65">
        <v>3635</v>
      </c>
      <c r="B3644" s="117">
        <v>1</v>
      </c>
      <c r="C3644" s="325">
        <v>1.0214165397339003E-4</v>
      </c>
      <c r="D3644" s="358">
        <v>1.1266593120472426E-4</v>
      </c>
      <c r="E3644" s="327">
        <v>1.1371806318809173E-4</v>
      </c>
      <c r="F3644" s="332">
        <v>0</v>
      </c>
      <c r="G3644" s="358">
        <v>3.4952426188528324E-4</v>
      </c>
      <c r="H3644" s="327">
        <v>0</v>
      </c>
      <c r="I3644" s="332">
        <v>0</v>
      </c>
      <c r="J3644" s="358">
        <v>0</v>
      </c>
      <c r="K3644" s="327">
        <v>0</v>
      </c>
      <c r="L3644" s="336">
        <v>1.8797434150238492E-4</v>
      </c>
      <c r="M3644" s="210">
        <v>1.1415525114155251E-4</v>
      </c>
      <c r="N3644" s="325">
        <v>0.76321006744431719</v>
      </c>
      <c r="O3644" s="358">
        <v>0.72026399573692512</v>
      </c>
      <c r="P3644" s="327">
        <v>0.74678793386867859</v>
      </c>
      <c r="Q3644" s="332">
        <v>6.5959328028293546E-2</v>
      </c>
      <c r="R3644" s="358">
        <v>4.4042985568513444E-2</v>
      </c>
      <c r="S3644" s="327">
        <v>2.200232243815425E-2</v>
      </c>
      <c r="T3644" s="358">
        <v>0.15931005153446073</v>
      </c>
      <c r="U3644" s="358">
        <v>0.61562210425958475</v>
      </c>
      <c r="V3644" s="361">
        <v>0.55704811684516953</v>
      </c>
    </row>
    <row r="3645" spans="1:22" hidden="1" outlineLevel="1">
      <c r="A3645" s="65">
        <v>3636</v>
      </c>
      <c r="B3645" s="117">
        <v>1</v>
      </c>
      <c r="C3645" s="325">
        <v>1.0246041693708131E-4</v>
      </c>
      <c r="D3645" s="358">
        <v>1.1289923425467365E-4</v>
      </c>
      <c r="E3645" s="327">
        <v>1.1354941901498596E-4</v>
      </c>
      <c r="F3645" s="332">
        <v>2.6260701235753528E-4</v>
      </c>
      <c r="G3645" s="358">
        <v>3.0401025115564718E-4</v>
      </c>
      <c r="H3645" s="327">
        <v>0</v>
      </c>
      <c r="I3645" s="332">
        <v>0</v>
      </c>
      <c r="J3645" s="358">
        <v>0</v>
      </c>
      <c r="K3645" s="327">
        <v>0</v>
      </c>
      <c r="L3645" s="336">
        <v>2.0677177565262342E-4</v>
      </c>
      <c r="M3645" s="210">
        <v>1.1415525114155251E-4</v>
      </c>
      <c r="N3645" s="325">
        <v>0.81313617652176562</v>
      </c>
      <c r="O3645" s="358">
        <v>0.79345251520007887</v>
      </c>
      <c r="P3645" s="327">
        <v>0.78441300095540534</v>
      </c>
      <c r="Q3645" s="332">
        <v>6.5959328028293546E-2</v>
      </c>
      <c r="R3645" s="358">
        <v>6.7013537664084175E-2</v>
      </c>
      <c r="S3645" s="327">
        <v>3.6864650554366649E-2</v>
      </c>
      <c r="T3645" s="358">
        <v>0.1379710820577503</v>
      </c>
      <c r="U3645" s="358">
        <v>0.5799142142180963</v>
      </c>
      <c r="V3645" s="361">
        <v>0.57724153098166875</v>
      </c>
    </row>
    <row r="3646" spans="1:22" hidden="1" outlineLevel="1">
      <c r="A3646" s="65">
        <v>3637</v>
      </c>
      <c r="B3646" s="117">
        <v>1</v>
      </c>
      <c r="C3646" s="325">
        <v>9.8479005018035321E-5</v>
      </c>
      <c r="D3646" s="358">
        <v>1.1227709278814195E-4</v>
      </c>
      <c r="E3646" s="327">
        <v>1.1295267809476554E-4</v>
      </c>
      <c r="F3646" s="332">
        <v>3.3013452982090139E-4</v>
      </c>
      <c r="G3646" s="358">
        <v>3.1159591961058648E-4</v>
      </c>
      <c r="H3646" s="327">
        <v>0</v>
      </c>
      <c r="I3646" s="332">
        <v>0</v>
      </c>
      <c r="J3646" s="358">
        <v>0</v>
      </c>
      <c r="K3646" s="327">
        <v>0</v>
      </c>
      <c r="L3646" s="336">
        <v>1.8797434150238492E-4</v>
      </c>
      <c r="M3646" s="210">
        <v>1.1415525114155251E-4</v>
      </c>
      <c r="N3646" s="325">
        <v>0.81746938598886509</v>
      </c>
      <c r="O3646" s="358">
        <v>0.77777946337176584</v>
      </c>
      <c r="P3646" s="327">
        <v>0.78533423911537292</v>
      </c>
      <c r="Q3646" s="332">
        <v>9.8938992042440319E-2</v>
      </c>
      <c r="R3646" s="358">
        <v>0.10765480439958952</v>
      </c>
      <c r="S3646" s="327">
        <v>6.6589306786791438E-2</v>
      </c>
      <c r="T3646" s="358">
        <v>8.3786836033554191E-2</v>
      </c>
      <c r="U3646" s="358">
        <v>0.50635144074654903</v>
      </c>
      <c r="V3646" s="361">
        <v>0.56089593564471463</v>
      </c>
    </row>
    <row r="3647" spans="1:22" hidden="1" outlineLevel="1">
      <c r="A3647" s="65">
        <v>3638</v>
      </c>
      <c r="B3647" s="117">
        <v>1</v>
      </c>
      <c r="C3647" s="325">
        <v>9.8472754763845297E-5</v>
      </c>
      <c r="D3647" s="358">
        <v>1.1068285528015449E-4</v>
      </c>
      <c r="E3647" s="327">
        <v>1.0922953365773812E-4</v>
      </c>
      <c r="F3647" s="332">
        <v>4.0516510478019719E-4</v>
      </c>
      <c r="G3647" s="358">
        <v>3.9970637627949774E-4</v>
      </c>
      <c r="H3647" s="327">
        <v>0</v>
      </c>
      <c r="I3647" s="332">
        <v>0</v>
      </c>
      <c r="J3647" s="358">
        <v>0</v>
      </c>
      <c r="K3647" s="327">
        <v>0</v>
      </c>
      <c r="L3647" s="336">
        <v>1.9032402077116473E-4</v>
      </c>
      <c r="M3647" s="210">
        <v>1.1415525114155251E-4</v>
      </c>
      <c r="N3647" s="325">
        <v>0.78770212095400871</v>
      </c>
      <c r="O3647" s="358">
        <v>0.74359598949218098</v>
      </c>
      <c r="P3647" s="327">
        <v>0.72987397061126036</v>
      </c>
      <c r="Q3647" s="332">
        <v>0.13191865605658709</v>
      </c>
      <c r="R3647" s="358">
        <v>0.16336303768481814</v>
      </c>
      <c r="S3647" s="327">
        <v>0.12288216851455548</v>
      </c>
      <c r="T3647" s="358">
        <v>7.8975107622139093E-2</v>
      </c>
      <c r="U3647" s="358">
        <v>0.49267848285091587</v>
      </c>
      <c r="V3647" s="361">
        <v>0.50862209572312456</v>
      </c>
    </row>
    <row r="3648" spans="1:22" hidden="1" outlineLevel="1">
      <c r="A3648" s="65">
        <v>3639</v>
      </c>
      <c r="B3648" s="117">
        <v>1</v>
      </c>
      <c r="C3648" s="325">
        <v>1.0112286254041593E-4</v>
      </c>
      <c r="D3648" s="358">
        <v>1.7843794936962196E-4</v>
      </c>
      <c r="E3648" s="327">
        <v>6.3124811256360308E-5</v>
      </c>
      <c r="F3648" s="332">
        <v>4.3517733476391567E-4</v>
      </c>
      <c r="G3648" s="358">
        <v>4.1371068727323189E-4</v>
      </c>
      <c r="H3648" s="327">
        <v>0</v>
      </c>
      <c r="I3648" s="332">
        <v>0</v>
      </c>
      <c r="J3648" s="358">
        <v>0</v>
      </c>
      <c r="K3648" s="327">
        <v>0</v>
      </c>
      <c r="L3648" s="336">
        <v>2.1382081345896285E-4</v>
      </c>
      <c r="M3648" s="210">
        <v>1.1415525114155251E-4</v>
      </c>
      <c r="N3648" s="325">
        <v>0.71742876742235484</v>
      </c>
      <c r="O3648" s="358">
        <v>0.68498229958598844</v>
      </c>
      <c r="P3648" s="327">
        <v>0.64996825994232499</v>
      </c>
      <c r="Q3648" s="332">
        <v>0.13191865605658709</v>
      </c>
      <c r="R3648" s="358">
        <v>0.18642369651644625</v>
      </c>
      <c r="S3648" s="327">
        <v>0.16386539709253309</v>
      </c>
      <c r="T3648" s="358">
        <v>8.043954670387414E-2</v>
      </c>
      <c r="U3648" s="358">
        <v>0.49844146510444715</v>
      </c>
      <c r="V3648" s="361">
        <v>0.47273965850515048</v>
      </c>
    </row>
    <row r="3649" spans="1:22" hidden="1" outlineLevel="1">
      <c r="A3649" s="65">
        <v>3640</v>
      </c>
      <c r="B3649" s="117">
        <v>1</v>
      </c>
      <c r="C3649" s="325">
        <v>1.0220415651529028E-4</v>
      </c>
      <c r="D3649" s="358">
        <v>1.7106946137538718E-4</v>
      </c>
      <c r="E3649" s="327">
        <v>7.1920253515261304E-5</v>
      </c>
      <c r="F3649" s="332">
        <v>4.8019567973949298E-4</v>
      </c>
      <c r="G3649" s="358">
        <v>4.1896230389588219E-4</v>
      </c>
      <c r="H3649" s="327">
        <v>0</v>
      </c>
      <c r="I3649" s="332">
        <v>0</v>
      </c>
      <c r="J3649" s="358">
        <v>0</v>
      </c>
      <c r="K3649" s="327">
        <v>0</v>
      </c>
      <c r="L3649" s="336">
        <v>2.2321953053408208E-4</v>
      </c>
      <c r="M3649" s="210">
        <v>1.1415525114155251E-4</v>
      </c>
      <c r="N3649" s="325">
        <v>0.58667888176292371</v>
      </c>
      <c r="O3649" s="358">
        <v>0.55960749713027436</v>
      </c>
      <c r="P3649" s="327">
        <v>0.50938090900754263</v>
      </c>
      <c r="Q3649" s="332">
        <v>0.13191865605658709</v>
      </c>
      <c r="R3649" s="358">
        <v>0.19904037531437033</v>
      </c>
      <c r="S3649" s="327">
        <v>0.16386539709253309</v>
      </c>
      <c r="T3649" s="358">
        <v>0.1528246784582056</v>
      </c>
      <c r="U3649" s="358">
        <v>0.5507603039943495</v>
      </c>
      <c r="V3649" s="361">
        <v>0.33555422991583378</v>
      </c>
    </row>
    <row r="3650" spans="1:22" hidden="1" outlineLevel="1">
      <c r="A3650" s="65">
        <v>3641</v>
      </c>
      <c r="B3650" s="117">
        <v>1</v>
      </c>
      <c r="C3650" s="325">
        <v>9.9910313227551071E-5</v>
      </c>
      <c r="D3650" s="358">
        <v>1.0568628162707181E-4</v>
      </c>
      <c r="E3650" s="327">
        <v>1.145353387962197E-4</v>
      </c>
      <c r="F3650" s="332">
        <v>5.2521402471507057E-4</v>
      </c>
      <c r="G3650" s="358">
        <v>3.436891323045608E-4</v>
      </c>
      <c r="H3650" s="327">
        <v>0</v>
      </c>
      <c r="I3650" s="332">
        <v>0</v>
      </c>
      <c r="J3650" s="358">
        <v>0</v>
      </c>
      <c r="K3650" s="327">
        <v>0</v>
      </c>
      <c r="L3650" s="336">
        <v>2.2321953053408208E-4</v>
      </c>
      <c r="M3650" s="210">
        <v>1.1415525114155251E-4</v>
      </c>
      <c r="N3650" s="325">
        <v>0.41090129772798212</v>
      </c>
      <c r="O3650" s="358">
        <v>0.3678788192881981</v>
      </c>
      <c r="P3650" s="327">
        <v>0.38253776435937942</v>
      </c>
      <c r="Q3650" s="332">
        <v>9.8938992042440319E-2</v>
      </c>
      <c r="R3650" s="358">
        <v>0.17569542529443011</v>
      </c>
      <c r="S3650" s="327">
        <v>0.15188945083589697</v>
      </c>
      <c r="T3650" s="358">
        <v>0.1629711492387983</v>
      </c>
      <c r="U3650" s="358">
        <v>0.56861424901509372</v>
      </c>
      <c r="V3650" s="361">
        <v>0.26112489365242203</v>
      </c>
    </row>
    <row r="3651" spans="1:22" hidden="1" outlineLevel="1">
      <c r="A3651" s="65">
        <v>3642</v>
      </c>
      <c r="B3651" s="117">
        <v>1</v>
      </c>
      <c r="C3651" s="325">
        <v>9.9672803568330126E-5</v>
      </c>
      <c r="D3651" s="358">
        <v>1.0817484749319858E-4</v>
      </c>
      <c r="E3651" s="327">
        <v>1.1300456860956733E-4</v>
      </c>
      <c r="F3651" s="332">
        <v>5.2521402471507057E-4</v>
      </c>
      <c r="G3651" s="358">
        <v>3.576934432982949E-4</v>
      </c>
      <c r="H3651" s="327">
        <v>0</v>
      </c>
      <c r="I3651" s="332">
        <v>0</v>
      </c>
      <c r="J3651" s="358">
        <v>0</v>
      </c>
      <c r="K3651" s="327">
        <v>0</v>
      </c>
      <c r="L3651" s="336">
        <v>1.644775488145868E-4</v>
      </c>
      <c r="M3651" s="210">
        <v>1.1415525114155251E-4</v>
      </c>
      <c r="N3651" s="325">
        <v>0.21684887376657838</v>
      </c>
      <c r="O3651" s="358">
        <v>0.20108333303277942</v>
      </c>
      <c r="P3651" s="327">
        <v>0.18940872475768403</v>
      </c>
      <c r="Q3651" s="332">
        <v>9.8938992042440319E-2</v>
      </c>
      <c r="R3651" s="358">
        <v>0.14724035013706638</v>
      </c>
      <c r="S3651" s="327">
        <v>0.13702712271968459</v>
      </c>
      <c r="T3651" s="358">
        <v>0.15041881425249806</v>
      </c>
      <c r="U3651" s="358">
        <v>0.60692113105327272</v>
      </c>
      <c r="V3651" s="361">
        <v>0.16462404121940105</v>
      </c>
    </row>
    <row r="3652" spans="1:22" hidden="1" outlineLevel="1">
      <c r="A3652" s="65">
        <v>3643</v>
      </c>
      <c r="B3652" s="117">
        <v>1</v>
      </c>
      <c r="C3652" s="325">
        <v>9.9685304076710174E-5</v>
      </c>
      <c r="D3652" s="358">
        <v>1.0689168071847696E-4</v>
      </c>
      <c r="E3652" s="327">
        <v>1.1280997917906067E-4</v>
      </c>
      <c r="F3652" s="332">
        <v>5.0270485222728178E-4</v>
      </c>
      <c r="G3652" s="358">
        <v>2.6549839592287806E-4</v>
      </c>
      <c r="H3652" s="327">
        <v>0</v>
      </c>
      <c r="I3652" s="332">
        <v>0</v>
      </c>
      <c r="J3652" s="358">
        <v>0</v>
      </c>
      <c r="K3652" s="327">
        <v>0</v>
      </c>
      <c r="L3652" s="336">
        <v>1.1748396343899057E-4</v>
      </c>
      <c r="M3652" s="210">
        <v>1.1415525114155251E-4</v>
      </c>
      <c r="N3652" s="325">
        <v>6.7824148180684815E-2</v>
      </c>
      <c r="O3652" s="358">
        <v>5.0185511025455841E-2</v>
      </c>
      <c r="P3652" s="327">
        <v>4.8537262288237418E-2</v>
      </c>
      <c r="Q3652" s="332">
        <v>0.13191865605658709</v>
      </c>
      <c r="R3652" s="358">
        <v>0.12793562107575898</v>
      </c>
      <c r="S3652" s="327">
        <v>9.6111411361084295E-2</v>
      </c>
      <c r="T3652" s="358">
        <v>0.16663224694313586</v>
      </c>
      <c r="U3652" s="358">
        <v>0.67822391148421945</v>
      </c>
      <c r="V3652" s="361">
        <v>4.4845411961358037E-2</v>
      </c>
    </row>
    <row r="3653" spans="1:22" hidden="1" outlineLevel="1">
      <c r="A3653" s="65">
        <v>3644</v>
      </c>
      <c r="B3653" s="117">
        <v>1</v>
      </c>
      <c r="C3653" s="325">
        <v>1.0029782898733263E-4</v>
      </c>
      <c r="D3653" s="358">
        <v>1.1196602205487611E-4</v>
      </c>
      <c r="E3653" s="327">
        <v>1.136791453019904E-4</v>
      </c>
      <c r="F3653" s="332">
        <v>4.8019567973949298E-4</v>
      </c>
      <c r="G3653" s="358">
        <v>2.1706682040288042E-4</v>
      </c>
      <c r="H3653" s="327">
        <v>0</v>
      </c>
      <c r="I3653" s="332">
        <v>0</v>
      </c>
      <c r="J3653" s="358">
        <v>0</v>
      </c>
      <c r="K3653" s="327">
        <v>0</v>
      </c>
      <c r="L3653" s="336">
        <v>8.811297257924293E-5</v>
      </c>
      <c r="M3653" s="210">
        <v>1.1415525114155251E-4</v>
      </c>
      <c r="N3653" s="325">
        <v>8.2896181109725874E-3</v>
      </c>
      <c r="O3653" s="358">
        <v>1.2080128462462741E-3</v>
      </c>
      <c r="P3653" s="327">
        <v>3.429495038980233E-3</v>
      </c>
      <c r="Q3653" s="332">
        <v>0.16489832007073388</v>
      </c>
      <c r="R3653" s="358">
        <v>0.10026028598177454</v>
      </c>
      <c r="S3653" s="327">
        <v>9.5014249635804252E-2</v>
      </c>
      <c r="T3653" s="358">
        <v>0.22165331529975202</v>
      </c>
      <c r="U3653" s="358">
        <v>0.77664660840237265</v>
      </c>
      <c r="V3653" s="361">
        <v>0</v>
      </c>
    </row>
    <row r="3654" spans="1:22" hidden="1" outlineLevel="1">
      <c r="A3654" s="65">
        <v>3645</v>
      </c>
      <c r="B3654" s="117">
        <v>1</v>
      </c>
      <c r="C3654" s="325">
        <v>9.7578968414671716E-5</v>
      </c>
      <c r="D3654" s="358">
        <v>1.1950948733657291E-4</v>
      </c>
      <c r="E3654" s="327">
        <v>1.1575476589406145E-4</v>
      </c>
      <c r="F3654" s="332">
        <v>3.6014675980461987E-4</v>
      </c>
      <c r="G3654" s="358">
        <v>0</v>
      </c>
      <c r="H3654" s="327">
        <v>0</v>
      </c>
      <c r="I3654" s="332">
        <v>0</v>
      </c>
      <c r="J3654" s="358">
        <v>0</v>
      </c>
      <c r="K3654" s="327">
        <v>0</v>
      </c>
      <c r="L3654" s="336">
        <v>5.8741981719495287E-5</v>
      </c>
      <c r="M3654" s="210">
        <v>1.1415525114155251E-4</v>
      </c>
      <c r="N3654" s="325">
        <v>0</v>
      </c>
      <c r="O3654" s="358">
        <v>0</v>
      </c>
      <c r="P3654" s="327">
        <v>0</v>
      </c>
      <c r="Q3654" s="332">
        <v>9.8938992042440319E-2</v>
      </c>
      <c r="R3654" s="358">
        <v>0.10104261095818076</v>
      </c>
      <c r="S3654" s="327">
        <v>8.1628871059068658E-2</v>
      </c>
      <c r="T3654" s="358">
        <v>0.25251113880774012</v>
      </c>
      <c r="U3654" s="358">
        <v>0.8366494236303168</v>
      </c>
      <c r="V3654" s="361">
        <v>0</v>
      </c>
    </row>
    <row r="3655" spans="1:22" hidden="1" outlineLevel="1">
      <c r="A3655" s="65">
        <v>3646</v>
      </c>
      <c r="B3655" s="117">
        <v>1</v>
      </c>
      <c r="C3655" s="325">
        <v>1.0031032949571268E-4</v>
      </c>
      <c r="D3655" s="358">
        <v>1.1890678779087033E-4</v>
      </c>
      <c r="E3655" s="327">
        <v>1.1748012551122048E-4</v>
      </c>
      <c r="F3655" s="332">
        <v>2.551039548616056E-4</v>
      </c>
      <c r="G3655" s="358">
        <v>0</v>
      </c>
      <c r="H3655" s="327">
        <v>0</v>
      </c>
      <c r="I3655" s="332">
        <v>0</v>
      </c>
      <c r="J3655" s="358">
        <v>0</v>
      </c>
      <c r="K3655" s="327">
        <v>0</v>
      </c>
      <c r="L3655" s="336">
        <v>3.7594868300476983E-5</v>
      </c>
      <c r="M3655" s="210">
        <v>1.1415525114155251E-4</v>
      </c>
      <c r="N3655" s="325">
        <v>0</v>
      </c>
      <c r="O3655" s="358">
        <v>0</v>
      </c>
      <c r="P3655" s="327">
        <v>0</v>
      </c>
      <c r="Q3655" s="332">
        <v>6.5959328028293546E-2</v>
      </c>
      <c r="R3655" s="358">
        <v>8.3857078866153123E-2</v>
      </c>
      <c r="S3655" s="327">
        <v>6.7863704668136307E-2</v>
      </c>
      <c r="T3655" s="358">
        <v>0.31652804723787137</v>
      </c>
      <c r="U3655" s="358">
        <v>0.87201831471571511</v>
      </c>
      <c r="V3655" s="361">
        <v>0</v>
      </c>
    </row>
    <row r="3656" spans="1:22" hidden="1" outlineLevel="1">
      <c r="A3656" s="65">
        <v>3647</v>
      </c>
      <c r="B3656" s="117">
        <v>1</v>
      </c>
      <c r="C3656" s="325">
        <v>9.1878736593368836E-5</v>
      </c>
      <c r="D3656" s="358">
        <v>1.0916638545548347E-4</v>
      </c>
      <c r="E3656" s="327">
        <v>1.0764687295628397E-4</v>
      </c>
      <c r="F3656" s="332">
        <v>0</v>
      </c>
      <c r="G3656" s="358">
        <v>0</v>
      </c>
      <c r="H3656" s="327">
        <v>0</v>
      </c>
      <c r="I3656" s="332">
        <v>0</v>
      </c>
      <c r="J3656" s="358">
        <v>0</v>
      </c>
      <c r="K3656" s="327">
        <v>0</v>
      </c>
      <c r="L3656" s="336">
        <v>2.3496792687798115E-5</v>
      </c>
      <c r="M3656" s="210">
        <v>1.1415525114155251E-4</v>
      </c>
      <c r="N3656" s="325">
        <v>0</v>
      </c>
      <c r="O3656" s="358">
        <v>0</v>
      </c>
      <c r="P3656" s="327">
        <v>0</v>
      </c>
      <c r="Q3656" s="332">
        <v>3.2979664014146773E-2</v>
      </c>
      <c r="R3656" s="358">
        <v>7.9323081699542261E-2</v>
      </c>
      <c r="S3656" s="327">
        <v>5.711995457553485E-2</v>
      </c>
      <c r="T3656" s="358">
        <v>0.28159071485933573</v>
      </c>
      <c r="U3656" s="358">
        <v>0.76828463415215065</v>
      </c>
      <c r="V3656" s="361">
        <v>0</v>
      </c>
    </row>
    <row r="3657" spans="1:22" hidden="1" outlineLevel="1">
      <c r="A3657" s="65">
        <v>3648</v>
      </c>
      <c r="B3657" s="117">
        <v>1</v>
      </c>
      <c r="C3657" s="325">
        <v>8.3497145724545187E-5</v>
      </c>
      <c r="D3657" s="358">
        <v>9.8220584028691448E-5</v>
      </c>
      <c r="E3657" s="327">
        <v>9.7437414169034567E-5</v>
      </c>
      <c r="F3657" s="332">
        <v>0</v>
      </c>
      <c r="G3657" s="358">
        <v>0</v>
      </c>
      <c r="H3657" s="327">
        <v>0</v>
      </c>
      <c r="I3657" s="332">
        <v>0</v>
      </c>
      <c r="J3657" s="358">
        <v>0</v>
      </c>
      <c r="K3657" s="327">
        <v>0</v>
      </c>
      <c r="L3657" s="336">
        <v>9.3987170751192458E-6</v>
      </c>
      <c r="M3657" s="210">
        <v>1.1415525114155251E-4</v>
      </c>
      <c r="N3657" s="325">
        <v>0</v>
      </c>
      <c r="O3657" s="358">
        <v>0</v>
      </c>
      <c r="P3657" s="327">
        <v>0</v>
      </c>
      <c r="Q3657" s="332">
        <v>3.2979664014146773E-2</v>
      </c>
      <c r="R3657" s="358">
        <v>8.165029122136068E-2</v>
      </c>
      <c r="S3657" s="327">
        <v>5.6605132322583483E-2</v>
      </c>
      <c r="T3657" s="358">
        <v>0.15261547287510061</v>
      </c>
      <c r="U3657" s="358">
        <v>0.61743009869206533</v>
      </c>
      <c r="V3657" s="361">
        <v>0</v>
      </c>
    </row>
    <row r="3658" spans="1:22" hidden="1" outlineLevel="1">
      <c r="A3658" s="65">
        <v>3649</v>
      </c>
      <c r="B3658" s="117">
        <v>1</v>
      </c>
      <c r="C3658" s="325">
        <v>7.8559444914425361E-5</v>
      </c>
      <c r="D3658" s="358">
        <v>8.9646696943051517E-5</v>
      </c>
      <c r="E3658" s="327">
        <v>8.727984589658695E-5</v>
      </c>
      <c r="F3658" s="332">
        <v>0</v>
      </c>
      <c r="G3658" s="358">
        <v>0</v>
      </c>
      <c r="H3658" s="327">
        <v>0</v>
      </c>
      <c r="I3658" s="332">
        <v>0</v>
      </c>
      <c r="J3658" s="358">
        <v>0</v>
      </c>
      <c r="K3658" s="327">
        <v>0</v>
      </c>
      <c r="L3658" s="336">
        <v>5.8741981719495289E-6</v>
      </c>
      <c r="M3658" s="210">
        <v>1.1415525114155251E-4</v>
      </c>
      <c r="N3658" s="325">
        <v>0</v>
      </c>
      <c r="O3658" s="358">
        <v>0</v>
      </c>
      <c r="P3658" s="327">
        <v>0</v>
      </c>
      <c r="Q3658" s="332">
        <v>3.2979664014146773E-2</v>
      </c>
      <c r="R3658" s="358">
        <v>8.7167993036949928E-2</v>
      </c>
      <c r="S3658" s="327">
        <v>4.6958543955262097E-2</v>
      </c>
      <c r="T3658" s="358">
        <v>0.11474926233309483</v>
      </c>
      <c r="U3658" s="358">
        <v>0.61437910808725438</v>
      </c>
      <c r="V3658" s="361">
        <v>0</v>
      </c>
    </row>
    <row r="3659" spans="1:22" hidden="1" outlineLevel="1">
      <c r="A3659" s="65">
        <v>3650</v>
      </c>
      <c r="B3659" s="117">
        <v>1</v>
      </c>
      <c r="C3659" s="325">
        <v>7.2946716651782828E-5</v>
      </c>
      <c r="D3659" s="358">
        <v>8.3172537306956058E-5</v>
      </c>
      <c r="E3659" s="327">
        <v>8.1571889268391613E-5</v>
      </c>
      <c r="F3659" s="332">
        <v>0</v>
      </c>
      <c r="G3659" s="358">
        <v>0</v>
      </c>
      <c r="H3659" s="327">
        <v>0</v>
      </c>
      <c r="I3659" s="332">
        <v>0</v>
      </c>
      <c r="J3659" s="358">
        <v>0</v>
      </c>
      <c r="K3659" s="327">
        <v>0</v>
      </c>
      <c r="L3659" s="336">
        <v>2.3496792687798115E-6</v>
      </c>
      <c r="M3659" s="210">
        <v>1.1415525114155251E-4</v>
      </c>
      <c r="N3659" s="325">
        <v>0</v>
      </c>
      <c r="O3659" s="358">
        <v>0</v>
      </c>
      <c r="P3659" s="327">
        <v>0</v>
      </c>
      <c r="Q3659" s="332">
        <v>3.2979664014146773E-2</v>
      </c>
      <c r="R3659" s="358">
        <v>0.1026008352908996</v>
      </c>
      <c r="S3659" s="327">
        <v>3.3193377564329753E-2</v>
      </c>
      <c r="T3659" s="358">
        <v>8.9539989568941825E-2</v>
      </c>
      <c r="U3659" s="358">
        <v>0.57912321665388611</v>
      </c>
      <c r="V3659" s="361">
        <v>0</v>
      </c>
    </row>
    <row r="3660" spans="1:22" hidden="1" outlineLevel="1">
      <c r="A3660" s="65">
        <v>3651</v>
      </c>
      <c r="B3660" s="117">
        <v>1</v>
      </c>
      <c r="C3660" s="325">
        <v>6.9859091081910443E-5</v>
      </c>
      <c r="D3660" s="358">
        <v>7.9225827378645618E-5</v>
      </c>
      <c r="E3660" s="327">
        <v>7.7420648084249543E-5</v>
      </c>
      <c r="F3660" s="332">
        <v>0</v>
      </c>
      <c r="G3660" s="358">
        <v>0</v>
      </c>
      <c r="H3660" s="327">
        <v>0</v>
      </c>
      <c r="I3660" s="332">
        <v>0</v>
      </c>
      <c r="J3660" s="358">
        <v>0</v>
      </c>
      <c r="K3660" s="327">
        <v>0</v>
      </c>
      <c r="L3660" s="336">
        <v>1.1748396343899057E-6</v>
      </c>
      <c r="M3660" s="210">
        <v>1.1415525114155251E-4</v>
      </c>
      <c r="N3660" s="325">
        <v>0</v>
      </c>
      <c r="O3660" s="358">
        <v>0</v>
      </c>
      <c r="P3660" s="327">
        <v>0</v>
      </c>
      <c r="Q3660" s="332">
        <v>3.2979664014146773E-2</v>
      </c>
      <c r="R3660" s="358">
        <v>0.11671015004588965</v>
      </c>
      <c r="S3660" s="327">
        <v>2.2517144691105623E-2</v>
      </c>
      <c r="T3660" s="358">
        <v>7.9498121579901618E-2</v>
      </c>
      <c r="U3660" s="358">
        <v>0.51482641464880108</v>
      </c>
      <c r="V3660" s="361">
        <v>0</v>
      </c>
    </row>
    <row r="3661" spans="1:22" hidden="1" outlineLevel="1">
      <c r="A3661" s="65">
        <v>3652</v>
      </c>
      <c r="B3661" s="117">
        <v>1</v>
      </c>
      <c r="C3661" s="325">
        <v>6.7977764570712883E-5</v>
      </c>
      <c r="D3661" s="358">
        <v>7.7709357553974612E-5</v>
      </c>
      <c r="E3661" s="327">
        <v>7.5370972749579392E-5</v>
      </c>
      <c r="F3661" s="332">
        <v>0</v>
      </c>
      <c r="G3661" s="358">
        <v>0</v>
      </c>
      <c r="H3661" s="327">
        <v>0</v>
      </c>
      <c r="I3661" s="332">
        <v>0</v>
      </c>
      <c r="J3661" s="358">
        <v>0</v>
      </c>
      <c r="K3661" s="327">
        <v>0</v>
      </c>
      <c r="L3661" s="336">
        <v>1.409807561267887E-5</v>
      </c>
      <c r="M3661" s="210">
        <v>1.1415525114155251E-4</v>
      </c>
      <c r="N3661" s="325">
        <v>0</v>
      </c>
      <c r="O3661" s="358">
        <v>0</v>
      </c>
      <c r="P3661" s="327">
        <v>0</v>
      </c>
      <c r="Q3661" s="332">
        <v>3.2979664014146773E-2</v>
      </c>
      <c r="R3661" s="358">
        <v>0.12590715756290469</v>
      </c>
      <c r="S3661" s="327">
        <v>2.5606078208813835E-2</v>
      </c>
      <c r="T3661" s="358">
        <v>7.2908145712093989E-2</v>
      </c>
      <c r="U3661" s="358">
        <v>0.50793343587496942</v>
      </c>
      <c r="V3661" s="361">
        <v>0</v>
      </c>
    </row>
    <row r="3662" spans="1:22" hidden="1" outlineLevel="1">
      <c r="A3662" s="65">
        <v>3653</v>
      </c>
      <c r="B3662" s="117">
        <v>1</v>
      </c>
      <c r="C3662" s="325">
        <v>6.7290236609810129E-5</v>
      </c>
      <c r="D3662" s="358">
        <v>7.722330953324672E-5</v>
      </c>
      <c r="E3662" s="327">
        <v>7.4592615027552764E-5</v>
      </c>
      <c r="F3662" s="332">
        <v>0</v>
      </c>
      <c r="G3662" s="358">
        <v>0</v>
      </c>
      <c r="H3662" s="327">
        <v>0</v>
      </c>
      <c r="I3662" s="332">
        <v>0</v>
      </c>
      <c r="J3662" s="358">
        <v>0</v>
      </c>
      <c r="K3662" s="327">
        <v>0</v>
      </c>
      <c r="L3662" s="336">
        <v>3.7594868300476983E-5</v>
      </c>
      <c r="M3662" s="210">
        <v>1.1415525114155251E-4</v>
      </c>
      <c r="N3662" s="325">
        <v>0</v>
      </c>
      <c r="O3662" s="358">
        <v>6.2321080512926514E-4</v>
      </c>
      <c r="P3662" s="327">
        <v>3.1886678803614269E-4</v>
      </c>
      <c r="Q3662" s="332">
        <v>3.2979664014146773E-2</v>
      </c>
      <c r="R3662" s="358">
        <v>0.1455688897344245</v>
      </c>
      <c r="S3662" s="327">
        <v>3.3843234256035741E-2</v>
      </c>
      <c r="T3662" s="358">
        <v>7.2175926171226465E-2</v>
      </c>
      <c r="U3662" s="358">
        <v>0.5040914477059486</v>
      </c>
      <c r="V3662" s="361">
        <v>0</v>
      </c>
    </row>
    <row r="3663" spans="1:22" hidden="1" outlineLevel="1">
      <c r="A3663" s="65">
        <v>3654</v>
      </c>
      <c r="B3663" s="117">
        <v>1</v>
      </c>
      <c r="C3663" s="325">
        <v>6.4027603922617022E-5</v>
      </c>
      <c r="D3663" s="358">
        <v>7.4948604796240217E-5</v>
      </c>
      <c r="E3663" s="327">
        <v>7.1959171401362633E-5</v>
      </c>
      <c r="F3663" s="332">
        <v>0</v>
      </c>
      <c r="G3663" s="358">
        <v>0</v>
      </c>
      <c r="H3663" s="327">
        <v>0</v>
      </c>
      <c r="I3663" s="332">
        <v>0</v>
      </c>
      <c r="J3663" s="358">
        <v>0</v>
      </c>
      <c r="K3663" s="327">
        <v>0</v>
      </c>
      <c r="L3663" s="336">
        <v>9.3987170751192462E-5</v>
      </c>
      <c r="M3663" s="210">
        <v>1.1415525114155251E-4</v>
      </c>
      <c r="N3663" s="325">
        <v>2.1289246512270509E-2</v>
      </c>
      <c r="O3663" s="358">
        <v>3.1158379760086435E-2</v>
      </c>
      <c r="P3663" s="327">
        <v>3.1765354798151464E-2</v>
      </c>
      <c r="Q3663" s="332">
        <v>3.2979664014146773E-2</v>
      </c>
      <c r="R3663" s="358">
        <v>0.14664374941948508</v>
      </c>
      <c r="S3663" s="327">
        <v>3.1269122991278896E-2</v>
      </c>
      <c r="T3663" s="358">
        <v>7.9498121579901618E-2</v>
      </c>
      <c r="U3663" s="358">
        <v>0.50443044666203862</v>
      </c>
      <c r="V3663" s="361">
        <v>5.7997470385912235E-2</v>
      </c>
    </row>
    <row r="3664" spans="1:22" hidden="1" outlineLevel="1">
      <c r="A3664" s="65">
        <v>3655</v>
      </c>
      <c r="B3664" s="117">
        <v>1</v>
      </c>
      <c r="C3664" s="325">
        <v>6.3565085112555166E-5</v>
      </c>
      <c r="D3664" s="358">
        <v>7.4695859825461714E-5</v>
      </c>
      <c r="E3664" s="327">
        <v>7.1349457852441775E-5</v>
      </c>
      <c r="F3664" s="332">
        <v>0</v>
      </c>
      <c r="G3664" s="358">
        <v>0</v>
      </c>
      <c r="H3664" s="327">
        <v>0</v>
      </c>
      <c r="I3664" s="332">
        <v>0</v>
      </c>
      <c r="J3664" s="358">
        <v>0</v>
      </c>
      <c r="K3664" s="327">
        <v>0</v>
      </c>
      <c r="L3664" s="336">
        <v>1.8210014333043539E-4</v>
      </c>
      <c r="M3664" s="210">
        <v>1.1415525114155251E-4</v>
      </c>
      <c r="N3664" s="325">
        <v>0.11379384861426008</v>
      </c>
      <c r="O3664" s="358">
        <v>0.17033481484560845</v>
      </c>
      <c r="P3664" s="327">
        <v>0.15880543527811905</v>
      </c>
      <c r="Q3664" s="332">
        <v>3.2979664014146773E-2</v>
      </c>
      <c r="R3664" s="358">
        <v>0.11717277007274721</v>
      </c>
      <c r="S3664" s="327">
        <v>1.846608388687198E-2</v>
      </c>
      <c r="T3664" s="358">
        <v>7.9288915996796605E-2</v>
      </c>
      <c r="U3664" s="358">
        <v>0.52104139551045259</v>
      </c>
      <c r="V3664" s="361">
        <v>0.1765339565513247</v>
      </c>
    </row>
    <row r="3665" spans="1:22" hidden="1" outlineLevel="1">
      <c r="A3665" s="65">
        <v>3656</v>
      </c>
      <c r="B3665" s="117">
        <v>1</v>
      </c>
      <c r="C3665" s="325">
        <v>6.8565288464575243E-5</v>
      </c>
      <c r="D3665" s="358">
        <v>8.4358494477532116E-5</v>
      </c>
      <c r="E3665" s="327">
        <v>7.9249788731012143E-5</v>
      </c>
      <c r="F3665" s="332">
        <v>0</v>
      </c>
      <c r="G3665" s="358">
        <v>0</v>
      </c>
      <c r="H3665" s="327">
        <v>0</v>
      </c>
      <c r="I3665" s="332">
        <v>0</v>
      </c>
      <c r="J3665" s="358">
        <v>0</v>
      </c>
      <c r="K3665" s="327">
        <v>0</v>
      </c>
      <c r="L3665" s="336">
        <v>1.5860335064263727E-4</v>
      </c>
      <c r="M3665" s="210">
        <v>1.1415525114155251E-4</v>
      </c>
      <c r="N3665" s="325">
        <v>0.29051343470726665</v>
      </c>
      <c r="O3665" s="358">
        <v>0.36631435274706675</v>
      </c>
      <c r="P3665" s="327">
        <v>0.35773748625161084</v>
      </c>
      <c r="Q3665" s="332">
        <v>3.2979664014146773E-2</v>
      </c>
      <c r="R3665" s="358">
        <v>0.10189017628967256</v>
      </c>
      <c r="S3665" s="327">
        <v>1.3317861357358289E-2</v>
      </c>
      <c r="T3665" s="358">
        <v>8.6088097447709247E-2</v>
      </c>
      <c r="U3665" s="358">
        <v>0.54296332800427771</v>
      </c>
      <c r="V3665" s="361">
        <v>0.29137302477106425</v>
      </c>
    </row>
    <row r="3666" spans="1:22" hidden="1" outlineLevel="1">
      <c r="A3666" s="65">
        <v>3657</v>
      </c>
      <c r="B3666" s="117">
        <v>1</v>
      </c>
      <c r="C3666" s="325">
        <v>7.5159306635051717E-5</v>
      </c>
      <c r="D3666" s="358">
        <v>9.4079454892089849E-5</v>
      </c>
      <c r="E3666" s="327">
        <v>8.8382519336124691E-5</v>
      </c>
      <c r="F3666" s="332">
        <v>0</v>
      </c>
      <c r="G3666" s="358">
        <v>2.018954834930018E-4</v>
      </c>
      <c r="H3666" s="327">
        <v>0</v>
      </c>
      <c r="I3666" s="332">
        <v>0</v>
      </c>
      <c r="J3666" s="358">
        <v>0</v>
      </c>
      <c r="K3666" s="327">
        <v>0</v>
      </c>
      <c r="L3666" s="336">
        <v>1.4685495429873823E-4</v>
      </c>
      <c r="M3666" s="210">
        <v>1.1415525114155251E-4</v>
      </c>
      <c r="N3666" s="325">
        <v>0.48004424878995805</v>
      </c>
      <c r="O3666" s="358">
        <v>0.53195871205422562</v>
      </c>
      <c r="P3666" s="327">
        <v>0.54032319008624419</v>
      </c>
      <c r="Q3666" s="332">
        <v>3.2979664014146773E-2</v>
      </c>
      <c r="R3666" s="358">
        <v>0.11302881895020006</v>
      </c>
      <c r="S3666" s="327">
        <v>1.4862328116212398E-2</v>
      </c>
      <c r="T3666" s="358">
        <v>7.7615271331956573E-2</v>
      </c>
      <c r="U3666" s="358">
        <v>0.54352832626442782</v>
      </c>
      <c r="V3666" s="361">
        <v>0.40107403336363373</v>
      </c>
    </row>
    <row r="3667" spans="1:22" hidden="1" outlineLevel="1">
      <c r="A3667" s="65">
        <v>3658</v>
      </c>
      <c r="B3667" s="117">
        <v>1</v>
      </c>
      <c r="C3667" s="325">
        <v>8.0978293285965077E-5</v>
      </c>
      <c r="D3667" s="358">
        <v>9.9425983120096621E-5</v>
      </c>
      <c r="E3667" s="327">
        <v>9.5491519863967979E-5</v>
      </c>
      <c r="F3667" s="332">
        <v>0</v>
      </c>
      <c r="G3667" s="358">
        <v>2.7425109029396186E-4</v>
      </c>
      <c r="H3667" s="327">
        <v>0</v>
      </c>
      <c r="I3667" s="332">
        <v>0</v>
      </c>
      <c r="J3667" s="358">
        <v>0</v>
      </c>
      <c r="K3667" s="327">
        <v>0</v>
      </c>
      <c r="L3667" s="336">
        <v>1.644775488145868E-4</v>
      </c>
      <c r="M3667" s="210">
        <v>1.1415525114155251E-4</v>
      </c>
      <c r="N3667" s="325">
        <v>0.63227178137327278</v>
      </c>
      <c r="O3667" s="358">
        <v>0.65456963354339948</v>
      </c>
      <c r="P3667" s="327">
        <v>0.67498802649607414</v>
      </c>
      <c r="Q3667" s="332">
        <v>3.2979664014146773E-2</v>
      </c>
      <c r="R3667" s="358">
        <v>0.12439482505092066</v>
      </c>
      <c r="S3667" s="327">
        <v>2.3099484163434308E-2</v>
      </c>
      <c r="T3667" s="358">
        <v>7.5941626667116541E-2</v>
      </c>
      <c r="U3667" s="358">
        <v>0.522962389594963</v>
      </c>
      <c r="V3667" s="361">
        <v>0.4214430424056671</v>
      </c>
    </row>
    <row r="3668" spans="1:22" hidden="1" outlineLevel="1">
      <c r="A3668" s="65">
        <v>3659</v>
      </c>
      <c r="B3668" s="117">
        <v>1</v>
      </c>
      <c r="C3668" s="325">
        <v>8.3990915805557163E-5</v>
      </c>
      <c r="D3668" s="358">
        <v>1.0032031147823593E-4</v>
      </c>
      <c r="E3668" s="327">
        <v>9.839738869286743E-5</v>
      </c>
      <c r="F3668" s="332">
        <v>2.7761312734939439E-4</v>
      </c>
      <c r="G3668" s="358">
        <v>3.3551995089154915E-4</v>
      </c>
      <c r="H3668" s="327">
        <v>0</v>
      </c>
      <c r="I3668" s="332">
        <v>0</v>
      </c>
      <c r="J3668" s="358">
        <v>0</v>
      </c>
      <c r="K3668" s="327">
        <v>0</v>
      </c>
      <c r="L3668" s="336">
        <v>1.8797434150238492E-4</v>
      </c>
      <c r="M3668" s="210">
        <v>1.1415525114155251E-4</v>
      </c>
      <c r="N3668" s="325">
        <v>0.73174719870494376</v>
      </c>
      <c r="O3668" s="358">
        <v>0.7432985450423798</v>
      </c>
      <c r="P3668" s="327">
        <v>0.75641063842654177</v>
      </c>
      <c r="Q3668" s="332">
        <v>3.2979664014146773E-2</v>
      </c>
      <c r="R3668" s="358">
        <v>0.1437531273470963</v>
      </c>
      <c r="S3668" s="327">
        <v>3.0306995704753474E-2</v>
      </c>
      <c r="T3668" s="358">
        <v>8.5355877906841723E-2</v>
      </c>
      <c r="U3668" s="358">
        <v>0.49459947693542627</v>
      </c>
      <c r="V3668" s="361">
        <v>0.40809782958502422</v>
      </c>
    </row>
    <row r="3669" spans="1:22" hidden="1" outlineLevel="1">
      <c r="A3669" s="65">
        <v>3660</v>
      </c>
      <c r="B3669" s="117">
        <v>1</v>
      </c>
      <c r="C3669" s="325">
        <v>8.5222215880992111E-5</v>
      </c>
      <c r="D3669" s="358">
        <v>1.0096189486559674E-4</v>
      </c>
      <c r="E3669" s="327">
        <v>9.9370335845400717E-5</v>
      </c>
      <c r="F3669" s="332">
        <v>3.6764981730054929E-4</v>
      </c>
      <c r="G3669" s="358">
        <v>3.3551995089154915E-4</v>
      </c>
      <c r="H3669" s="327">
        <v>0</v>
      </c>
      <c r="I3669" s="332">
        <v>0</v>
      </c>
      <c r="J3669" s="358">
        <v>0</v>
      </c>
      <c r="K3669" s="327">
        <v>0</v>
      </c>
      <c r="L3669" s="336">
        <v>2.0677177565262342E-4</v>
      </c>
      <c r="M3669" s="210">
        <v>1.1415525114155251E-4</v>
      </c>
      <c r="N3669" s="325">
        <v>0.78789052136562177</v>
      </c>
      <c r="O3669" s="358">
        <v>0.7775182491495759</v>
      </c>
      <c r="P3669" s="327">
        <v>0.79829437559129679</v>
      </c>
      <c r="Q3669" s="332">
        <v>3.2979664014146773E-2</v>
      </c>
      <c r="R3669" s="358">
        <v>0.17629648355794725</v>
      </c>
      <c r="S3669" s="327">
        <v>2.6188417681142519E-2</v>
      </c>
      <c r="T3669" s="358">
        <v>8.054414949542664E-2</v>
      </c>
      <c r="U3669" s="358">
        <v>0.45719659211348751</v>
      </c>
      <c r="V3669" s="361">
        <v>0.47840450284892372</v>
      </c>
    </row>
    <row r="3670" spans="1:22" hidden="1" outlineLevel="1">
      <c r="A3670" s="65">
        <v>3661</v>
      </c>
      <c r="B3670" s="117">
        <v>1</v>
      </c>
      <c r="C3670" s="325">
        <v>8.3884661484326744E-5</v>
      </c>
      <c r="D3670" s="358">
        <v>1.0288664502767917E-4</v>
      </c>
      <c r="E3670" s="327">
        <v>9.9474116875004266E-5</v>
      </c>
      <c r="F3670" s="332">
        <v>4.4268039225984509E-4</v>
      </c>
      <c r="G3670" s="358">
        <v>3.7169775429202927E-4</v>
      </c>
      <c r="H3670" s="327">
        <v>0</v>
      </c>
      <c r="I3670" s="332">
        <v>0</v>
      </c>
      <c r="J3670" s="358">
        <v>0</v>
      </c>
      <c r="K3670" s="327">
        <v>0</v>
      </c>
      <c r="L3670" s="336">
        <v>1.8797434150238492E-4</v>
      </c>
      <c r="M3670" s="210">
        <v>1.1415525114155251E-4</v>
      </c>
      <c r="N3670" s="325">
        <v>0.79467293618369028</v>
      </c>
      <c r="O3670" s="358">
        <v>0.78729214463290387</v>
      </c>
      <c r="P3670" s="327">
        <v>0.79070558881634423</v>
      </c>
      <c r="Q3670" s="332">
        <v>3.2979664014146773E-2</v>
      </c>
      <c r="R3670" s="358">
        <v>0.20458503517023149</v>
      </c>
      <c r="S3670" s="327">
        <v>3.3910751475413066E-2</v>
      </c>
      <c r="T3670" s="358">
        <v>6.2238660973738764E-2</v>
      </c>
      <c r="U3670" s="358">
        <v>0.44668762447469507</v>
      </c>
      <c r="V3670" s="361">
        <v>0.39094297077038803</v>
      </c>
    </row>
    <row r="3671" spans="1:22" hidden="1" outlineLevel="1">
      <c r="A3671" s="65">
        <v>3662</v>
      </c>
      <c r="B3671" s="117">
        <v>1</v>
      </c>
      <c r="C3671" s="325">
        <v>8.072828311836407E-5</v>
      </c>
      <c r="D3671" s="358">
        <v>9.6509694995729295E-5</v>
      </c>
      <c r="E3671" s="327">
        <v>9.6853645877514587E-5</v>
      </c>
      <c r="F3671" s="332">
        <v>5.1020790972321141E-4</v>
      </c>
      <c r="G3671" s="358">
        <v>4.0320745402793124E-4</v>
      </c>
      <c r="H3671" s="327">
        <v>0</v>
      </c>
      <c r="I3671" s="332">
        <v>0</v>
      </c>
      <c r="J3671" s="358">
        <v>0</v>
      </c>
      <c r="K3671" s="327">
        <v>0</v>
      </c>
      <c r="L3671" s="336">
        <v>1.9032402077116473E-4</v>
      </c>
      <c r="M3671" s="210">
        <v>1.1415525114155251E-4</v>
      </c>
      <c r="N3671" s="325">
        <v>0.78110810654755347</v>
      </c>
      <c r="O3671" s="358">
        <v>0.75151729751498231</v>
      </c>
      <c r="P3671" s="327">
        <v>0.74290543844623447</v>
      </c>
      <c r="Q3671" s="332">
        <v>3.2979664014146773E-2</v>
      </c>
      <c r="R3671" s="358">
        <v>0.2497232081715568</v>
      </c>
      <c r="S3671" s="327">
        <v>6.3635407707837849E-2</v>
      </c>
      <c r="T3671" s="358">
        <v>5.8472960477848689E-2</v>
      </c>
      <c r="U3671" s="358">
        <v>0.45776159037363762</v>
      </c>
      <c r="V3671" s="361">
        <v>0.30434414409730626</v>
      </c>
    </row>
    <row r="3672" spans="1:22" hidden="1" outlineLevel="1">
      <c r="A3672" s="65">
        <v>3663</v>
      </c>
      <c r="B3672" s="117">
        <v>1</v>
      </c>
      <c r="C3672" s="325">
        <v>7.9284474400468272E-5</v>
      </c>
      <c r="D3672" s="358">
        <v>9.1221492530209881E-5</v>
      </c>
      <c r="E3672" s="327">
        <v>9.7229852109827469E-5</v>
      </c>
      <c r="F3672" s="332">
        <v>5.6272931219471841E-4</v>
      </c>
      <c r="G3672" s="358">
        <v>4.41135796302628E-4</v>
      </c>
      <c r="H3672" s="327">
        <v>0</v>
      </c>
      <c r="I3672" s="332">
        <v>0</v>
      </c>
      <c r="J3672" s="358">
        <v>0</v>
      </c>
      <c r="K3672" s="327">
        <v>0</v>
      </c>
      <c r="L3672" s="336">
        <v>2.1382081345896285E-4</v>
      </c>
      <c r="M3672" s="210">
        <v>1.1415525114155251E-4</v>
      </c>
      <c r="N3672" s="325">
        <v>0.69255991308943698</v>
      </c>
      <c r="O3672" s="358">
        <v>0.68071329681814896</v>
      </c>
      <c r="P3672" s="327">
        <v>0.67734081106702104</v>
      </c>
      <c r="Q3672" s="332">
        <v>3.2979664014146773E-2</v>
      </c>
      <c r="R3672" s="358">
        <v>0.28509306560552161</v>
      </c>
      <c r="S3672" s="327">
        <v>9.2330419434359892E-2</v>
      </c>
      <c r="T3672" s="358">
        <v>5.8891371644058693E-2</v>
      </c>
      <c r="U3672" s="358">
        <v>0.45086861159980607</v>
      </c>
      <c r="V3672" s="361">
        <v>0.28318877526092168</v>
      </c>
    </row>
    <row r="3673" spans="1:22" hidden="1" outlineLevel="1">
      <c r="A3673" s="65">
        <v>3664</v>
      </c>
      <c r="B3673" s="117">
        <v>1</v>
      </c>
      <c r="C3673" s="325">
        <v>7.8665699235655793E-5</v>
      </c>
      <c r="D3673" s="358">
        <v>9.0949305638602263E-5</v>
      </c>
      <c r="E3673" s="327">
        <v>9.6749864847911037E-5</v>
      </c>
      <c r="F3673" s="332">
        <v>6.1525071466622542E-4</v>
      </c>
      <c r="G3673" s="358">
        <v>4.0729204473443704E-4</v>
      </c>
      <c r="H3673" s="327">
        <v>0</v>
      </c>
      <c r="I3673" s="332">
        <v>0</v>
      </c>
      <c r="J3673" s="358">
        <v>0</v>
      </c>
      <c r="K3673" s="327">
        <v>0</v>
      </c>
      <c r="L3673" s="336">
        <v>2.2321953053408208E-4</v>
      </c>
      <c r="M3673" s="210">
        <v>1.1415525114155251E-4</v>
      </c>
      <c r="N3673" s="325">
        <v>0.56614323689710511</v>
      </c>
      <c r="O3673" s="358">
        <v>0.56093507209363991</v>
      </c>
      <c r="P3673" s="327">
        <v>0.55839921866224851</v>
      </c>
      <c r="Q3673" s="332">
        <v>3.2979664014146773E-2</v>
      </c>
      <c r="R3673" s="358">
        <v>0.30805600325442173</v>
      </c>
      <c r="S3673" s="327">
        <v>9.7546159183250894E-2</v>
      </c>
      <c r="T3673" s="358">
        <v>6.7364197759811367E-2</v>
      </c>
      <c r="U3673" s="358">
        <v>0.45425860116070682</v>
      </c>
      <c r="V3673" s="361">
        <v>0.19366591168262987</v>
      </c>
    </row>
    <row r="3674" spans="1:22" hidden="1" outlineLevel="1">
      <c r="A3674" s="65">
        <v>3665</v>
      </c>
      <c r="B3674" s="117">
        <v>1</v>
      </c>
      <c r="C3674" s="325">
        <v>7.8746952540126116E-5</v>
      </c>
      <c r="D3674" s="358">
        <v>9.2232472413323881E-5</v>
      </c>
      <c r="E3674" s="327">
        <v>9.5621246150972419E-5</v>
      </c>
      <c r="F3674" s="332">
        <v>6.60269059641803E-4</v>
      </c>
      <c r="G3674" s="358">
        <v>3.8920314303419708E-4</v>
      </c>
      <c r="H3674" s="327">
        <v>0</v>
      </c>
      <c r="I3674" s="332">
        <v>0</v>
      </c>
      <c r="J3674" s="358">
        <v>0</v>
      </c>
      <c r="K3674" s="327">
        <v>0</v>
      </c>
      <c r="L3674" s="336">
        <v>2.2321953053408208E-4</v>
      </c>
      <c r="M3674" s="210">
        <v>1.1415525114155251E-4</v>
      </c>
      <c r="N3674" s="325">
        <v>0.40675648867249581</v>
      </c>
      <c r="O3674" s="358">
        <v>0.38488852645411714</v>
      </c>
      <c r="P3674" s="327">
        <v>0.3947254267130344</v>
      </c>
      <c r="Q3674" s="332">
        <v>3.2979664014146773E-2</v>
      </c>
      <c r="R3674" s="358">
        <v>0.29359973951575724</v>
      </c>
      <c r="S3674" s="327">
        <v>0.11954848162140518</v>
      </c>
      <c r="T3674" s="358">
        <v>6.3284688889263793E-2</v>
      </c>
      <c r="U3674" s="358">
        <v>0.46962655383679047</v>
      </c>
      <c r="V3674" s="361">
        <v>0.18762697384445576</v>
      </c>
    </row>
    <row r="3675" spans="1:22" hidden="1" outlineLevel="1">
      <c r="A3675" s="65">
        <v>3666</v>
      </c>
      <c r="B3675" s="117">
        <v>1</v>
      </c>
      <c r="C3675" s="325">
        <v>8.0197011512211938E-5</v>
      </c>
      <c r="D3675" s="358">
        <v>9.3282336138096123E-5</v>
      </c>
      <c r="E3675" s="327">
        <v>9.9162773786193618E-5</v>
      </c>
      <c r="F3675" s="332">
        <v>6.7527517463366216E-4</v>
      </c>
      <c r="G3675" s="358">
        <v>3.7344829316624591E-4</v>
      </c>
      <c r="H3675" s="327">
        <v>0</v>
      </c>
      <c r="I3675" s="332">
        <v>0</v>
      </c>
      <c r="J3675" s="358">
        <v>0</v>
      </c>
      <c r="K3675" s="327">
        <v>0</v>
      </c>
      <c r="L3675" s="336">
        <v>1.644775488145868E-4</v>
      </c>
      <c r="M3675" s="210">
        <v>1.1415525114155251E-4</v>
      </c>
      <c r="N3675" s="325">
        <v>0.21364606676915715</v>
      </c>
      <c r="O3675" s="358">
        <v>0.20743937510632163</v>
      </c>
      <c r="P3675" s="327">
        <v>0.21215374636990364</v>
      </c>
      <c r="Q3675" s="332">
        <v>3.2979664014146773E-2</v>
      </c>
      <c r="R3675" s="358">
        <v>0.25786372532446161</v>
      </c>
      <c r="S3675" s="327">
        <v>0.10681295973637556</v>
      </c>
      <c r="T3675" s="358">
        <v>0.10188311897213706</v>
      </c>
      <c r="U3675" s="358">
        <v>0.56070427337299189</v>
      </c>
      <c r="V3675" s="361">
        <v>7.8926092757323332E-2</v>
      </c>
    </row>
    <row r="3676" spans="1:22" hidden="1" outlineLevel="1">
      <c r="A3676" s="65">
        <v>3667</v>
      </c>
      <c r="B3676" s="117">
        <v>1</v>
      </c>
      <c r="C3676" s="325">
        <v>8.3390891403314755E-5</v>
      </c>
      <c r="D3676" s="358">
        <v>9.6393043470754594E-5</v>
      </c>
      <c r="E3676" s="327">
        <v>9.9551952647206938E-5</v>
      </c>
      <c r="F3676" s="332">
        <v>6.5276600214587337E-4</v>
      </c>
      <c r="G3676" s="358">
        <v>3.0576079002986382E-4</v>
      </c>
      <c r="H3676" s="327">
        <v>0</v>
      </c>
      <c r="I3676" s="332">
        <v>0</v>
      </c>
      <c r="J3676" s="358">
        <v>0</v>
      </c>
      <c r="K3676" s="327">
        <v>0</v>
      </c>
      <c r="L3676" s="336">
        <v>1.1748396343899057E-4</v>
      </c>
      <c r="M3676" s="210">
        <v>1.1415525114155251E-4</v>
      </c>
      <c r="N3676" s="325">
        <v>6.1230133774229346E-2</v>
      </c>
      <c r="O3676" s="358">
        <v>4.8852856018183718E-2</v>
      </c>
      <c r="P3676" s="327">
        <v>5.4361612372672119E-2</v>
      </c>
      <c r="Q3676" s="332">
        <v>3.2979664014146773E-2</v>
      </c>
      <c r="R3676" s="358">
        <v>0.21966324490721187</v>
      </c>
      <c r="S3676" s="327">
        <v>8.2169008814087147E-2</v>
      </c>
      <c r="T3676" s="358">
        <v>0.19497960345386398</v>
      </c>
      <c r="U3676" s="358">
        <v>0.65528498212212416</v>
      </c>
      <c r="V3676" s="361">
        <v>8.7606588739629222E-3</v>
      </c>
    </row>
    <row r="3677" spans="1:22" hidden="1" outlineLevel="1">
      <c r="A3677" s="65">
        <v>3668</v>
      </c>
      <c r="B3677" s="117">
        <v>1</v>
      </c>
      <c r="C3677" s="325">
        <v>8.6622272819557728E-5</v>
      </c>
      <c r="D3677" s="358">
        <v>9.967872809087511E-5</v>
      </c>
      <c r="E3677" s="327">
        <v>1.0247079410480683E-4</v>
      </c>
      <c r="F3677" s="332">
        <v>6.1525071466622542E-4</v>
      </c>
      <c r="G3677" s="358">
        <v>2.1648330744480828E-4</v>
      </c>
      <c r="H3677" s="327">
        <v>0</v>
      </c>
      <c r="I3677" s="332">
        <v>0</v>
      </c>
      <c r="J3677" s="358">
        <v>0</v>
      </c>
      <c r="K3677" s="327">
        <v>0</v>
      </c>
      <c r="L3677" s="336">
        <v>8.811297257924293E-5</v>
      </c>
      <c r="M3677" s="210">
        <v>1.1415525114155251E-4</v>
      </c>
      <c r="N3677" s="325">
        <v>5.6520123483904004E-3</v>
      </c>
      <c r="O3677" s="358">
        <v>1.2080128462462741E-3</v>
      </c>
      <c r="P3677" s="327">
        <v>3.1673291677231591E-3</v>
      </c>
      <c r="Q3677" s="332">
        <v>3.2979664014146773E-2</v>
      </c>
      <c r="R3677" s="358">
        <v>0.1843836347358567</v>
      </c>
      <c r="S3677" s="327">
        <v>6.0031651937178257E-2</v>
      </c>
      <c r="T3677" s="358">
        <v>0.25920571746710025</v>
      </c>
      <c r="U3677" s="358">
        <v>0.72952575350585158</v>
      </c>
      <c r="V3677" s="361">
        <v>0</v>
      </c>
    </row>
    <row r="3678" spans="1:22" hidden="1" outlineLevel="1">
      <c r="A3678" s="65">
        <v>3669</v>
      </c>
      <c r="B3678" s="117">
        <v>1</v>
      </c>
      <c r="C3678" s="325">
        <v>8.7909825182702904E-5</v>
      </c>
      <c r="D3678" s="358">
        <v>1.0976908500118606E-4</v>
      </c>
      <c r="E3678" s="327">
        <v>1.0646636374454357E-4</v>
      </c>
      <c r="F3678" s="332">
        <v>5.1771096721914083E-4</v>
      </c>
      <c r="G3678" s="358">
        <v>0</v>
      </c>
      <c r="H3678" s="327">
        <v>0</v>
      </c>
      <c r="I3678" s="332">
        <v>0</v>
      </c>
      <c r="J3678" s="358">
        <v>0</v>
      </c>
      <c r="K3678" s="327">
        <v>0</v>
      </c>
      <c r="L3678" s="336">
        <v>5.8741981719495287E-5</v>
      </c>
      <c r="M3678" s="210">
        <v>1.1415525114155251E-4</v>
      </c>
      <c r="N3678" s="325">
        <v>0</v>
      </c>
      <c r="O3678" s="358">
        <v>0</v>
      </c>
      <c r="P3678" s="327">
        <v>0</v>
      </c>
      <c r="Q3678" s="332">
        <v>3.2979664014146773E-2</v>
      </c>
      <c r="R3678" s="358">
        <v>0.15833498066967899</v>
      </c>
      <c r="S3678" s="327">
        <v>4.6646273360442664E-2</v>
      </c>
      <c r="T3678" s="358">
        <v>0.28138150927623073</v>
      </c>
      <c r="U3678" s="358">
        <v>0.81314549600807118</v>
      </c>
      <c r="V3678" s="361">
        <v>0</v>
      </c>
    </row>
    <row r="3679" spans="1:22" hidden="1" outlineLevel="1">
      <c r="A3679" s="65">
        <v>3670</v>
      </c>
      <c r="B3679" s="117">
        <v>1</v>
      </c>
      <c r="C3679" s="325">
        <v>9.4028824034737461E-5</v>
      </c>
      <c r="D3679" s="358">
        <v>1.1307421154213569E-4</v>
      </c>
      <c r="E3679" s="327">
        <v>1.1046193338428031E-4</v>
      </c>
      <c r="F3679" s="332">
        <v>3.8265593229240867E-4</v>
      </c>
      <c r="G3679" s="358">
        <v>0</v>
      </c>
      <c r="H3679" s="327">
        <v>0</v>
      </c>
      <c r="I3679" s="332">
        <v>0</v>
      </c>
      <c r="J3679" s="358">
        <v>0</v>
      </c>
      <c r="K3679" s="327">
        <v>0</v>
      </c>
      <c r="L3679" s="336">
        <v>3.7594868300476983E-5</v>
      </c>
      <c r="M3679" s="210">
        <v>1.1415525114155251E-4</v>
      </c>
      <c r="N3679" s="325">
        <v>0</v>
      </c>
      <c r="O3679" s="358">
        <v>0</v>
      </c>
      <c r="P3679" s="327">
        <v>0</v>
      </c>
      <c r="Q3679" s="332">
        <v>3.2979664014146773E-2</v>
      </c>
      <c r="R3679" s="358">
        <v>0.14699139632931343</v>
      </c>
      <c r="S3679" s="327">
        <v>4.1945355864503028E-2</v>
      </c>
      <c r="T3679" s="358">
        <v>0.32343183148033655</v>
      </c>
      <c r="U3679" s="358">
        <v>0.86569033420203356</v>
      </c>
      <c r="V3679" s="361">
        <v>0</v>
      </c>
    </row>
    <row r="3680" spans="1:22" hidden="1" outlineLevel="1">
      <c r="A3680" s="65">
        <v>3671</v>
      </c>
      <c r="B3680" s="117">
        <v>1</v>
      </c>
      <c r="C3680" s="325">
        <v>9.1347464987216704E-5</v>
      </c>
      <c r="D3680" s="358">
        <v>1.0667781958935669E-4</v>
      </c>
      <c r="E3680" s="327">
        <v>1.0429993475156943E-4</v>
      </c>
      <c r="F3680" s="332">
        <v>3.0762535733311287E-4</v>
      </c>
      <c r="G3680" s="358">
        <v>0</v>
      </c>
      <c r="H3680" s="327">
        <v>0</v>
      </c>
      <c r="I3680" s="332">
        <v>0</v>
      </c>
      <c r="J3680" s="358">
        <v>0</v>
      </c>
      <c r="K3680" s="327">
        <v>0</v>
      </c>
      <c r="L3680" s="336">
        <v>2.3496792687798115E-5</v>
      </c>
      <c r="M3680" s="210">
        <v>1.1415525114155251E-4</v>
      </c>
      <c r="N3680" s="325">
        <v>0</v>
      </c>
      <c r="O3680" s="358">
        <v>0</v>
      </c>
      <c r="P3680" s="327">
        <v>0</v>
      </c>
      <c r="Q3680" s="332">
        <v>3.2979664014146773E-2</v>
      </c>
      <c r="R3680" s="358">
        <v>0.14101456717336605</v>
      </c>
      <c r="S3680" s="327">
        <v>3.8409117313220761E-2</v>
      </c>
      <c r="T3680" s="358">
        <v>0.2906911577244034</v>
      </c>
      <c r="U3680" s="358">
        <v>0.80116753289288845</v>
      </c>
      <c r="V3680" s="361">
        <v>0</v>
      </c>
    </row>
    <row r="3681" spans="1:22" hidden="1" outlineLevel="1">
      <c r="A3681" s="65">
        <v>3672</v>
      </c>
      <c r="B3681" s="117">
        <v>1</v>
      </c>
      <c r="C3681" s="325">
        <v>8.2003334973129185E-5</v>
      </c>
      <c r="D3681" s="358">
        <v>9.810393250371676E-5</v>
      </c>
      <c r="E3681" s="327">
        <v>9.4323983280928018E-5</v>
      </c>
      <c r="F3681" s="332">
        <v>0</v>
      </c>
      <c r="G3681" s="358">
        <v>0</v>
      </c>
      <c r="H3681" s="327">
        <v>0</v>
      </c>
      <c r="I3681" s="332">
        <v>0</v>
      </c>
      <c r="J3681" s="358">
        <v>0</v>
      </c>
      <c r="K3681" s="327">
        <v>0</v>
      </c>
      <c r="L3681" s="336">
        <v>9.3987170751192458E-6</v>
      </c>
      <c r="M3681" s="210">
        <v>1.1415525114155251E-4</v>
      </c>
      <c r="N3681" s="325">
        <v>0</v>
      </c>
      <c r="O3681" s="358">
        <v>0</v>
      </c>
      <c r="P3681" s="327">
        <v>0</v>
      </c>
      <c r="Q3681" s="332">
        <v>3.2979664014146773E-2</v>
      </c>
      <c r="R3681" s="358">
        <v>0.13974112257607879</v>
      </c>
      <c r="S3681" s="327">
        <v>5.9964134717800953E-2</v>
      </c>
      <c r="T3681" s="358">
        <v>0.18221806288445869</v>
      </c>
      <c r="U3681" s="358">
        <v>0.66861894106166719</v>
      </c>
      <c r="V3681" s="361">
        <v>0</v>
      </c>
    </row>
    <row r="3682" spans="1:22" hidden="1" outlineLevel="1">
      <c r="A3682" s="65">
        <v>3673</v>
      </c>
      <c r="B3682" s="117">
        <v>1</v>
      </c>
      <c r="C3682" s="325">
        <v>7.6503111285907108E-5</v>
      </c>
      <c r="D3682" s="358">
        <v>8.6963711868633581E-5</v>
      </c>
      <c r="E3682" s="327">
        <v>8.613825457094788E-5</v>
      </c>
      <c r="F3682" s="332">
        <v>0</v>
      </c>
      <c r="G3682" s="358">
        <v>0</v>
      </c>
      <c r="H3682" s="327">
        <v>0</v>
      </c>
      <c r="I3682" s="332">
        <v>0</v>
      </c>
      <c r="J3682" s="358">
        <v>0</v>
      </c>
      <c r="K3682" s="327">
        <v>0</v>
      </c>
      <c r="L3682" s="336">
        <v>5.8741981719495289E-6</v>
      </c>
      <c r="M3682" s="210">
        <v>1.1415525114155251E-4</v>
      </c>
      <c r="N3682" s="325">
        <v>0</v>
      </c>
      <c r="O3682" s="358">
        <v>0</v>
      </c>
      <c r="P3682" s="327">
        <v>0</v>
      </c>
      <c r="Q3682" s="332">
        <v>3.2979664014146773E-2</v>
      </c>
      <c r="R3682" s="358">
        <v>0.14097035249218559</v>
      </c>
      <c r="S3682" s="327">
        <v>5.2756623176481783E-2</v>
      </c>
      <c r="T3682" s="358">
        <v>9.1109031442229343E-2</v>
      </c>
      <c r="U3682" s="358">
        <v>0.54996930643013942</v>
      </c>
      <c r="V3682" s="361">
        <v>0</v>
      </c>
    </row>
    <row r="3683" spans="1:22" hidden="1" outlineLevel="1">
      <c r="A3683" s="65">
        <v>3674</v>
      </c>
      <c r="B3683" s="117">
        <v>1</v>
      </c>
      <c r="C3683" s="325">
        <v>7.1627913017687533E-5</v>
      </c>
      <c r="D3683" s="358">
        <v>8.0606203757512823E-5</v>
      </c>
      <c r="E3683" s="327">
        <v>7.9600049705924134E-5</v>
      </c>
      <c r="F3683" s="332">
        <v>0</v>
      </c>
      <c r="G3683" s="358">
        <v>0</v>
      </c>
      <c r="H3683" s="327">
        <v>0</v>
      </c>
      <c r="I3683" s="332">
        <v>0</v>
      </c>
      <c r="J3683" s="358">
        <v>0</v>
      </c>
      <c r="K3683" s="327">
        <v>0</v>
      </c>
      <c r="L3683" s="336">
        <v>2.3496792687798115E-6</v>
      </c>
      <c r="M3683" s="210">
        <v>1.1415525114155251E-4</v>
      </c>
      <c r="N3683" s="325">
        <v>0</v>
      </c>
      <c r="O3683" s="358">
        <v>0</v>
      </c>
      <c r="P3683" s="327">
        <v>0</v>
      </c>
      <c r="Q3683" s="332">
        <v>3.2979664014146773E-2</v>
      </c>
      <c r="R3683" s="358">
        <v>0.14576845386005166</v>
      </c>
      <c r="S3683" s="327">
        <v>5.7837328486618156E-2</v>
      </c>
      <c r="T3683" s="358">
        <v>7.7092257374194048E-2</v>
      </c>
      <c r="U3683" s="358">
        <v>0.48601150338114435</v>
      </c>
      <c r="V3683" s="361">
        <v>0</v>
      </c>
    </row>
    <row r="3684" spans="1:22" hidden="1" outlineLevel="1">
      <c r="A3684" s="65">
        <v>3675</v>
      </c>
      <c r="B3684" s="117">
        <v>1</v>
      </c>
      <c r="C3684" s="325">
        <v>6.9534077864029137E-5</v>
      </c>
      <c r="D3684" s="358">
        <v>7.7651031791487268E-5</v>
      </c>
      <c r="E3684" s="327">
        <v>7.6408783045614912E-5</v>
      </c>
      <c r="F3684" s="332">
        <v>0</v>
      </c>
      <c r="G3684" s="358">
        <v>0</v>
      </c>
      <c r="H3684" s="327">
        <v>0</v>
      </c>
      <c r="I3684" s="332">
        <v>0</v>
      </c>
      <c r="J3684" s="358">
        <v>0</v>
      </c>
      <c r="K3684" s="327">
        <v>0</v>
      </c>
      <c r="L3684" s="336">
        <v>1.1748396343899057E-6</v>
      </c>
      <c r="M3684" s="210">
        <v>1.1415525114155251E-4</v>
      </c>
      <c r="N3684" s="325">
        <v>0</v>
      </c>
      <c r="O3684" s="358">
        <v>0</v>
      </c>
      <c r="P3684" s="327">
        <v>0</v>
      </c>
      <c r="Q3684" s="332">
        <v>3.2979664014146773E-2</v>
      </c>
      <c r="R3684" s="358">
        <v>0.14408296045055657</v>
      </c>
      <c r="S3684" s="327">
        <v>5.0182511911724945E-2</v>
      </c>
      <c r="T3684" s="358">
        <v>5.6276301855246146E-2</v>
      </c>
      <c r="U3684" s="358">
        <v>0.42759068328162059</v>
      </c>
      <c r="V3684" s="361">
        <v>0</v>
      </c>
    </row>
    <row r="3685" spans="1:22" hidden="1" outlineLevel="1">
      <c r="A3685" s="65">
        <v>3676</v>
      </c>
      <c r="B3685" s="117">
        <v>1</v>
      </c>
      <c r="C3685" s="325">
        <v>6.9015306766257052E-5</v>
      </c>
      <c r="D3685" s="358">
        <v>7.7184425691588491E-5</v>
      </c>
      <c r="E3685" s="327">
        <v>7.4865040230262083E-5</v>
      </c>
      <c r="F3685" s="332">
        <v>0</v>
      </c>
      <c r="G3685" s="358">
        <v>0</v>
      </c>
      <c r="H3685" s="327">
        <v>0</v>
      </c>
      <c r="I3685" s="332">
        <v>0</v>
      </c>
      <c r="J3685" s="358">
        <v>0</v>
      </c>
      <c r="K3685" s="327">
        <v>0</v>
      </c>
      <c r="L3685" s="336">
        <v>1.409807561267887E-5</v>
      </c>
      <c r="M3685" s="210">
        <v>1.1415525114155251E-4</v>
      </c>
      <c r="N3685" s="325">
        <v>0</v>
      </c>
      <c r="O3685" s="358">
        <v>0</v>
      </c>
      <c r="P3685" s="327">
        <v>0</v>
      </c>
      <c r="Q3685" s="332">
        <v>3.2979664014146773E-2</v>
      </c>
      <c r="R3685" s="358">
        <v>0.14243937786231953</v>
      </c>
      <c r="S3685" s="327">
        <v>4.5684146073917235E-2</v>
      </c>
      <c r="T3685" s="358">
        <v>5.3870437649538597E-2</v>
      </c>
      <c r="U3685" s="358">
        <v>0.41742071459891811</v>
      </c>
      <c r="V3685" s="361">
        <v>0</v>
      </c>
    </row>
    <row r="3686" spans="1:22" hidden="1" outlineLevel="1">
      <c r="A3686" s="65">
        <v>3677</v>
      </c>
      <c r="B3686" s="117">
        <v>1</v>
      </c>
      <c r="C3686" s="325">
        <v>7.0846631243934408E-5</v>
      </c>
      <c r="D3686" s="358">
        <v>7.757326410817081E-5</v>
      </c>
      <c r="E3686" s="327">
        <v>7.5046657032068305E-5</v>
      </c>
      <c r="F3686" s="332">
        <v>0</v>
      </c>
      <c r="G3686" s="358">
        <v>0</v>
      </c>
      <c r="H3686" s="327">
        <v>0</v>
      </c>
      <c r="I3686" s="332">
        <v>0</v>
      </c>
      <c r="J3686" s="358">
        <v>0</v>
      </c>
      <c r="K3686" s="327">
        <v>0</v>
      </c>
      <c r="L3686" s="336">
        <v>3.7594868300476983E-5</v>
      </c>
      <c r="M3686" s="210">
        <v>1.1415525114155251E-4</v>
      </c>
      <c r="N3686" s="325">
        <v>1.8840041161301334E-4</v>
      </c>
      <c r="O3686" s="358">
        <v>4.9856864410341211E-4</v>
      </c>
      <c r="P3686" s="327">
        <v>1.3675302730644398E-3</v>
      </c>
      <c r="Q3686" s="332">
        <v>3.2979664014146773E-2</v>
      </c>
      <c r="R3686" s="358">
        <v>0.13860479415637497</v>
      </c>
      <c r="S3686" s="327">
        <v>4.8258257338674088E-2</v>
      </c>
      <c r="T3686" s="358">
        <v>5.3033615317118581E-2</v>
      </c>
      <c r="U3686" s="358">
        <v>0.41798571285906827</v>
      </c>
      <c r="V3686" s="361">
        <v>0</v>
      </c>
    </row>
    <row r="3687" spans="1:22" hidden="1" outlineLevel="1">
      <c r="A3687" s="65">
        <v>3678</v>
      </c>
      <c r="B3687" s="117">
        <v>1</v>
      </c>
      <c r="C3687" s="325">
        <v>7.5234309685332017E-5</v>
      </c>
      <c r="D3687" s="358">
        <v>7.7126099929101147E-5</v>
      </c>
      <c r="E3687" s="327">
        <v>7.6642290362222902E-5</v>
      </c>
      <c r="F3687" s="332">
        <v>0</v>
      </c>
      <c r="G3687" s="358">
        <v>0</v>
      </c>
      <c r="H3687" s="327">
        <v>0</v>
      </c>
      <c r="I3687" s="332">
        <v>0</v>
      </c>
      <c r="J3687" s="358">
        <v>0</v>
      </c>
      <c r="K3687" s="327">
        <v>0</v>
      </c>
      <c r="L3687" s="336">
        <v>9.3987170751192462E-5</v>
      </c>
      <c r="M3687" s="210">
        <v>1.1415525114155251E-4</v>
      </c>
      <c r="N3687" s="325">
        <v>2.2984850216787631E-2</v>
      </c>
      <c r="O3687" s="358">
        <v>3.0567417961490224E-2</v>
      </c>
      <c r="P3687" s="327">
        <v>3.4443714427501278E-2</v>
      </c>
      <c r="Q3687" s="332">
        <v>3.2979664014146773E-2</v>
      </c>
      <c r="R3687" s="358">
        <v>0.12240513239999957</v>
      </c>
      <c r="S3687" s="327">
        <v>4.208039030325765E-2</v>
      </c>
      <c r="T3687" s="358">
        <v>6.035581072579372E-2</v>
      </c>
      <c r="U3687" s="358">
        <v>0.4300766756262811</v>
      </c>
      <c r="V3687" s="361">
        <v>2.4686353349855522E-3</v>
      </c>
    </row>
    <row r="3688" spans="1:22" hidden="1" outlineLevel="1">
      <c r="A3688" s="65">
        <v>3679</v>
      </c>
      <c r="B3688" s="117">
        <v>1</v>
      </c>
      <c r="C3688" s="325">
        <v>9.2722520909022213E-5</v>
      </c>
      <c r="D3688" s="358">
        <v>8.4961194023234696E-5</v>
      </c>
      <c r="E3688" s="327">
        <v>8.848630036572824E-5</v>
      </c>
      <c r="F3688" s="332">
        <v>0</v>
      </c>
      <c r="G3688" s="358">
        <v>0</v>
      </c>
      <c r="H3688" s="327">
        <v>0</v>
      </c>
      <c r="I3688" s="332">
        <v>0</v>
      </c>
      <c r="J3688" s="358">
        <v>0</v>
      </c>
      <c r="K3688" s="327">
        <v>0</v>
      </c>
      <c r="L3688" s="336">
        <v>1.8210014333043539E-4</v>
      </c>
      <c r="M3688" s="210">
        <v>1.1415525114155251E-4</v>
      </c>
      <c r="N3688" s="325">
        <v>0.10625783214973954</v>
      </c>
      <c r="O3688" s="358">
        <v>0.17013988648883355</v>
      </c>
      <c r="P3688" s="327">
        <v>0.15747326720919541</v>
      </c>
      <c r="Q3688" s="332">
        <v>3.2979664014146773E-2</v>
      </c>
      <c r="R3688" s="358">
        <v>9.8375228446652377E-2</v>
      </c>
      <c r="S3688" s="327">
        <v>5.0629816945299E-2</v>
      </c>
      <c r="T3688" s="358">
        <v>6.7154992176706368E-2</v>
      </c>
      <c r="U3688" s="358">
        <v>0.47279054409363119</v>
      </c>
      <c r="V3688" s="361">
        <v>9.5683954394229193E-2</v>
      </c>
    </row>
    <row r="3689" spans="1:22" hidden="1" outlineLevel="1">
      <c r="A3689" s="65">
        <v>3680</v>
      </c>
      <c r="B3689" s="117">
        <v>1</v>
      </c>
      <c r="C3689" s="325">
        <v>1.1448590599868959E-4</v>
      </c>
      <c r="D3689" s="358">
        <v>1.0152571056964109E-4</v>
      </c>
      <c r="E3689" s="327">
        <v>1.0694635100646E-4</v>
      </c>
      <c r="F3689" s="332">
        <v>0</v>
      </c>
      <c r="G3689" s="358">
        <v>0</v>
      </c>
      <c r="H3689" s="327">
        <v>0</v>
      </c>
      <c r="I3689" s="332">
        <v>0</v>
      </c>
      <c r="J3689" s="358">
        <v>0</v>
      </c>
      <c r="K3689" s="327">
        <v>0</v>
      </c>
      <c r="L3689" s="336">
        <v>1.5860335064263727E-4</v>
      </c>
      <c r="M3689" s="210">
        <v>1.1415525114155251E-4</v>
      </c>
      <c r="N3689" s="325">
        <v>0.28071661330338993</v>
      </c>
      <c r="O3689" s="358">
        <v>0.36800826118768576</v>
      </c>
      <c r="P3689" s="327">
        <v>0.34788126975626438</v>
      </c>
      <c r="Q3689" s="332">
        <v>3.2979664014146773E-2</v>
      </c>
      <c r="R3689" s="358">
        <v>8.3232126141011539E-2</v>
      </c>
      <c r="S3689" s="327">
        <v>5.9761583059669013E-2</v>
      </c>
      <c r="T3689" s="358">
        <v>0.15951925711756573</v>
      </c>
      <c r="U3689" s="358">
        <v>0.62421007781386684</v>
      </c>
      <c r="V3689" s="361">
        <v>0.23141118181149567</v>
      </c>
    </row>
    <row r="3690" spans="1:22" hidden="1" outlineLevel="1">
      <c r="A3690" s="65">
        <v>3681</v>
      </c>
      <c r="B3690" s="117">
        <v>1</v>
      </c>
      <c r="C3690" s="325">
        <v>1.3468672754085069E-4</v>
      </c>
      <c r="D3690" s="358">
        <v>1.1231597662980018E-4</v>
      </c>
      <c r="E3690" s="327">
        <v>1.2460209866776422E-4</v>
      </c>
      <c r="F3690" s="332">
        <v>0</v>
      </c>
      <c r="G3690" s="358">
        <v>2.0247899645107394E-4</v>
      </c>
      <c r="H3690" s="327">
        <v>0</v>
      </c>
      <c r="I3690" s="332">
        <v>0</v>
      </c>
      <c r="J3690" s="358">
        <v>0</v>
      </c>
      <c r="K3690" s="327">
        <v>0</v>
      </c>
      <c r="L3690" s="336">
        <v>1.4685495429873823E-4</v>
      </c>
      <c r="M3690" s="210">
        <v>1.1415525114155251E-4</v>
      </c>
      <c r="N3690" s="325">
        <v>0.46308821174478687</v>
      </c>
      <c r="O3690" s="358">
        <v>0.53898143570079193</v>
      </c>
      <c r="P3690" s="327">
        <v>0.52214839011895287</v>
      </c>
      <c r="Q3690" s="332">
        <v>3.2979664014146773E-2</v>
      </c>
      <c r="R3690" s="358">
        <v>8.8821634458332174E-2</v>
      </c>
      <c r="S3690" s="327">
        <v>5.6225344508386739E-2</v>
      </c>
      <c r="T3690" s="358">
        <v>0.24717639643856254</v>
      </c>
      <c r="U3690" s="358">
        <v>0.74941369226313626</v>
      </c>
      <c r="V3690" s="361">
        <v>0.3102227561521661</v>
      </c>
    </row>
    <row r="3691" spans="1:22" hidden="1" outlineLevel="1">
      <c r="A3691" s="65">
        <v>3682</v>
      </c>
      <c r="B3691" s="117">
        <v>1</v>
      </c>
      <c r="C3691" s="325">
        <v>1.4268080264989277E-4</v>
      </c>
      <c r="D3691" s="358">
        <v>1.1521282283333839E-4</v>
      </c>
      <c r="E3691" s="327">
        <v>1.3400725447558609E-4</v>
      </c>
      <c r="F3691" s="332">
        <v>2.8511618484532408E-4</v>
      </c>
      <c r="G3691" s="358">
        <v>2.4332490351613225E-4</v>
      </c>
      <c r="H3691" s="327">
        <v>0</v>
      </c>
      <c r="I3691" s="332">
        <v>0</v>
      </c>
      <c r="J3691" s="358">
        <v>0</v>
      </c>
      <c r="K3691" s="327">
        <v>0</v>
      </c>
      <c r="L3691" s="336">
        <v>1.644775488145868E-4</v>
      </c>
      <c r="M3691" s="210">
        <v>1.1415525114155251E-4</v>
      </c>
      <c r="N3691" s="325">
        <v>0.62718497025972142</v>
      </c>
      <c r="O3691" s="358">
        <v>0.65792628113167695</v>
      </c>
      <c r="P3691" s="327">
        <v>0.65431899314127273</v>
      </c>
      <c r="Q3691" s="332">
        <v>3.2979664014146773E-2</v>
      </c>
      <c r="R3691" s="358">
        <v>9.0810069430194124E-2</v>
      </c>
      <c r="S3691" s="327">
        <v>4.8570527933493514E-2</v>
      </c>
      <c r="T3691" s="358">
        <v>0.18838962758605632</v>
      </c>
      <c r="U3691" s="358">
        <v>0.74647570131035557</v>
      </c>
      <c r="V3691" s="361">
        <v>0.45625664106821245</v>
      </c>
    </row>
    <row r="3692" spans="1:22" hidden="1" outlineLevel="1">
      <c r="A3692" s="65">
        <v>3683</v>
      </c>
      <c r="B3692" s="117">
        <v>1</v>
      </c>
      <c r="C3692" s="325">
        <v>1.4559967135663448E-4</v>
      </c>
      <c r="D3692" s="358">
        <v>1.1602938350816125E-4</v>
      </c>
      <c r="E3692" s="327">
        <v>1.3661475284437532E-4</v>
      </c>
      <c r="F3692" s="332">
        <v>3.8265593229240867E-4</v>
      </c>
      <c r="G3692" s="358">
        <v>2.549951626775774E-4</v>
      </c>
      <c r="H3692" s="327">
        <v>0</v>
      </c>
      <c r="I3692" s="332">
        <v>0</v>
      </c>
      <c r="J3692" s="358">
        <v>0</v>
      </c>
      <c r="K3692" s="327">
        <v>0</v>
      </c>
      <c r="L3692" s="336">
        <v>1.8797434150238492E-4</v>
      </c>
      <c r="M3692" s="210">
        <v>1.1415525114155251E-4</v>
      </c>
      <c r="N3692" s="325">
        <v>0.72684878800300556</v>
      </c>
      <c r="O3692" s="358">
        <v>0.73988936435199049</v>
      </c>
      <c r="P3692" s="327">
        <v>0.73618789718483724</v>
      </c>
      <c r="Q3692" s="332">
        <v>6.5959328028293546E-2</v>
      </c>
      <c r="R3692" s="358">
        <v>9.8257322396028982E-2</v>
      </c>
      <c r="S3692" s="327">
        <v>3.885642234679481E-2</v>
      </c>
      <c r="T3692" s="358">
        <v>0.29016814376664085</v>
      </c>
      <c r="U3692" s="358">
        <v>0.72059878099547947</v>
      </c>
      <c r="V3692" s="361">
        <v>0.5414583430581269</v>
      </c>
    </row>
    <row r="3693" spans="1:22" hidden="1" outlineLevel="1">
      <c r="A3693" s="65">
        <v>3684</v>
      </c>
      <c r="B3693" s="117">
        <v>1</v>
      </c>
      <c r="C3693" s="325">
        <v>1.4595593584546592E-4</v>
      </c>
      <c r="D3693" s="358">
        <v>1.2067600258631984E-4</v>
      </c>
      <c r="E3693" s="327">
        <v>1.351877636873265E-4</v>
      </c>
      <c r="F3693" s="332">
        <v>4.8019567973949298E-4</v>
      </c>
      <c r="G3693" s="358">
        <v>2.5324462380336055E-4</v>
      </c>
      <c r="H3693" s="327">
        <v>3.6280813496462574E-4</v>
      </c>
      <c r="I3693" s="332">
        <v>0</v>
      </c>
      <c r="J3693" s="358">
        <v>0</v>
      </c>
      <c r="K3693" s="327">
        <v>0</v>
      </c>
      <c r="L3693" s="336">
        <v>2.0677177565262342E-4</v>
      </c>
      <c r="M3693" s="210">
        <v>1.1415525114155251E-4</v>
      </c>
      <c r="N3693" s="325">
        <v>0.78035450490110136</v>
      </c>
      <c r="O3693" s="358">
        <v>0.78189086683327025</v>
      </c>
      <c r="P3693" s="327">
        <v>0.78906857745088677</v>
      </c>
      <c r="Q3693" s="332">
        <v>6.5959328028293546E-2</v>
      </c>
      <c r="R3693" s="358">
        <v>0.12483663160449542</v>
      </c>
      <c r="S3693" s="327">
        <v>3.5835006048463916E-2</v>
      </c>
      <c r="T3693" s="358">
        <v>0.20700892448240171</v>
      </c>
      <c r="U3693" s="358">
        <v>0.65867497168302491</v>
      </c>
      <c r="V3693" s="361">
        <v>0.59348024246307929</v>
      </c>
    </row>
    <row r="3694" spans="1:22" hidden="1" outlineLevel="1">
      <c r="A3694" s="65">
        <v>3685</v>
      </c>
      <c r="B3694" s="117">
        <v>1</v>
      </c>
      <c r="C3694" s="325">
        <v>1.3595552914142577E-4</v>
      </c>
      <c r="D3694" s="358">
        <v>1.1933451004911088E-4</v>
      </c>
      <c r="E3694" s="327">
        <v>1.3206136017051949E-4</v>
      </c>
      <c r="F3694" s="332">
        <v>5.7023236969064816E-4</v>
      </c>
      <c r="G3694" s="358">
        <v>2.7191703846167286E-4</v>
      </c>
      <c r="H3694" s="327">
        <v>4.53510168705782E-4</v>
      </c>
      <c r="I3694" s="332">
        <v>0</v>
      </c>
      <c r="J3694" s="358">
        <v>0</v>
      </c>
      <c r="K3694" s="327">
        <v>0</v>
      </c>
      <c r="L3694" s="336">
        <v>1.8797434150238492E-4</v>
      </c>
      <c r="M3694" s="210">
        <v>1.1415525114155251E-4</v>
      </c>
      <c r="N3694" s="325">
        <v>0.80164375141337185</v>
      </c>
      <c r="O3694" s="358">
        <v>0.78244885344653303</v>
      </c>
      <c r="P3694" s="327">
        <v>0.7796513378475014</v>
      </c>
      <c r="Q3694" s="332">
        <v>3.2979664014146773E-2</v>
      </c>
      <c r="R3694" s="358">
        <v>0.16302572595463219</v>
      </c>
      <c r="S3694" s="327">
        <v>6.0926262004326381E-2</v>
      </c>
      <c r="T3694" s="358">
        <v>0.10345216084542461</v>
      </c>
      <c r="U3694" s="358">
        <v>0.54917830886592911</v>
      </c>
      <c r="V3694" s="361">
        <v>0.56677454769957369</v>
      </c>
    </row>
    <row r="3695" spans="1:22" hidden="1" outlineLevel="1">
      <c r="A3695" s="65">
        <v>3686</v>
      </c>
      <c r="B3695" s="117">
        <v>1</v>
      </c>
      <c r="C3695" s="325">
        <v>1.3933691665822935E-4</v>
      </c>
      <c r="D3695" s="358">
        <v>1.1328807267125595E-4</v>
      </c>
      <c r="E3695" s="327">
        <v>1.3073815204307421E-4</v>
      </c>
      <c r="F3695" s="332">
        <v>6.4526294464994395E-4</v>
      </c>
      <c r="G3695" s="358">
        <v>2.9700809565878002E-4</v>
      </c>
      <c r="H3695" s="327">
        <v>4.736661762038167E-4</v>
      </c>
      <c r="I3695" s="332">
        <v>0</v>
      </c>
      <c r="J3695" s="358">
        <v>0</v>
      </c>
      <c r="K3695" s="327">
        <v>0</v>
      </c>
      <c r="L3695" s="336">
        <v>1.9032402077116473E-4</v>
      </c>
      <c r="M3695" s="210">
        <v>1.1415525114155251E-4</v>
      </c>
      <c r="N3695" s="325">
        <v>0.76961568143915948</v>
      </c>
      <c r="O3695" s="358">
        <v>0.73088539271351338</v>
      </c>
      <c r="P3695" s="327">
        <v>0.74864443368011624</v>
      </c>
      <c r="Q3695" s="332">
        <v>6.5959328028293546E-2</v>
      </c>
      <c r="R3695" s="358">
        <v>0.19773507637566662</v>
      </c>
      <c r="S3695" s="327">
        <v>9.6381480238593553E-2</v>
      </c>
      <c r="T3695" s="358">
        <v>8.5251275115289224E-2</v>
      </c>
      <c r="U3695" s="358">
        <v>0.52759537532819412</v>
      </c>
      <c r="V3695" s="361">
        <v>0.52839560899856153</v>
      </c>
    </row>
    <row r="3696" spans="1:22" hidden="1" outlineLevel="1">
      <c r="A3696" s="65">
        <v>3687</v>
      </c>
      <c r="B3696" s="117">
        <v>1</v>
      </c>
      <c r="C3696" s="325">
        <v>1.4624969779239709E-4</v>
      </c>
      <c r="D3696" s="358">
        <v>1.1499896170421812E-4</v>
      </c>
      <c r="E3696" s="327">
        <v>1.3302133469435235E-4</v>
      </c>
      <c r="F3696" s="332">
        <v>6.6777211713773242E-4</v>
      </c>
      <c r="G3696" s="358">
        <v>3.1859807510745364E-4</v>
      </c>
      <c r="H3696" s="327">
        <v>4.6358817245479954E-4</v>
      </c>
      <c r="I3696" s="332">
        <v>0</v>
      </c>
      <c r="J3696" s="358">
        <v>0</v>
      </c>
      <c r="K3696" s="327">
        <v>0</v>
      </c>
      <c r="L3696" s="336">
        <v>2.1382081345896285E-4</v>
      </c>
      <c r="M3696" s="210">
        <v>1.1415525114155251E-4</v>
      </c>
      <c r="N3696" s="325">
        <v>0.68464709580169048</v>
      </c>
      <c r="O3696" s="358">
        <v>0.62827847586082453</v>
      </c>
      <c r="P3696" s="327">
        <v>0.66922037732841844</v>
      </c>
      <c r="Q3696" s="332">
        <v>6.5959328028293546E-2</v>
      </c>
      <c r="R3696" s="358">
        <v>0.22894282086014903</v>
      </c>
      <c r="S3696" s="327">
        <v>0.12373457686439343</v>
      </c>
      <c r="T3696" s="358">
        <v>0.10962372554702224</v>
      </c>
      <c r="U3696" s="358">
        <v>0.53087236523706482</v>
      </c>
      <c r="V3696" s="361">
        <v>0.47991614594874477</v>
      </c>
    </row>
    <row r="3697" spans="1:22" hidden="1" outlineLevel="1">
      <c r="A3697" s="65">
        <v>3688</v>
      </c>
      <c r="B3697" s="117">
        <v>1</v>
      </c>
      <c r="C3697" s="325">
        <v>1.4813102430359464E-4</v>
      </c>
      <c r="D3697" s="358">
        <v>1.1663208305386383E-4</v>
      </c>
      <c r="E3697" s="327">
        <v>1.3446129648010162E-4</v>
      </c>
      <c r="F3697" s="332">
        <v>7.2779657710516916E-4</v>
      </c>
      <c r="G3697" s="358">
        <v>3.8103396162118543E-4</v>
      </c>
      <c r="H3697" s="327">
        <v>5.9460222119202516E-4</v>
      </c>
      <c r="I3697" s="332">
        <v>0</v>
      </c>
      <c r="J3697" s="358">
        <v>0</v>
      </c>
      <c r="K3697" s="327">
        <v>0</v>
      </c>
      <c r="L3697" s="336">
        <v>2.2321953053408208E-4</v>
      </c>
      <c r="M3697" s="210">
        <v>1.1415525114155251E-4</v>
      </c>
      <c r="N3697" s="325">
        <v>0.54391198832676957</v>
      </c>
      <c r="O3697" s="358">
        <v>0.42775746526639036</v>
      </c>
      <c r="P3697" s="327">
        <v>0.54551041354537555</v>
      </c>
      <c r="Q3697" s="332">
        <v>6.5959328028293546E-2</v>
      </c>
      <c r="R3697" s="358">
        <v>0.23108667412893974</v>
      </c>
      <c r="S3697" s="327">
        <v>0.15918979509866055</v>
      </c>
      <c r="T3697" s="358">
        <v>0.15261547287510061</v>
      </c>
      <c r="U3697" s="358">
        <v>0.58725919160004802</v>
      </c>
      <c r="V3697" s="361">
        <v>0.39315699349234873</v>
      </c>
    </row>
    <row r="3698" spans="1:22" hidden="1" outlineLevel="1">
      <c r="A3698" s="65">
        <v>3689</v>
      </c>
      <c r="B3698" s="117">
        <v>1</v>
      </c>
      <c r="C3698" s="325">
        <v>1.487685502309772E-4</v>
      </c>
      <c r="D3698" s="358">
        <v>1.1859571705760448E-4</v>
      </c>
      <c r="E3698" s="327">
        <v>1.3657583495827399E-4</v>
      </c>
      <c r="F3698" s="332">
        <v>7.9532409456853554E-4</v>
      </c>
      <c r="G3698" s="358">
        <v>4.1020960952479839E-4</v>
      </c>
      <c r="H3698" s="327">
        <v>5.2405619494890355E-4</v>
      </c>
      <c r="I3698" s="332">
        <v>0</v>
      </c>
      <c r="J3698" s="358">
        <v>0</v>
      </c>
      <c r="K3698" s="327">
        <v>0</v>
      </c>
      <c r="L3698" s="336">
        <v>2.2321953053408208E-4</v>
      </c>
      <c r="M3698" s="210">
        <v>1.1415525114155251E-4</v>
      </c>
      <c r="N3698" s="325">
        <v>0.38716284586474248</v>
      </c>
      <c r="O3698" s="358">
        <v>0.30216858419196702</v>
      </c>
      <c r="P3698" s="327">
        <v>0.35689550162259837</v>
      </c>
      <c r="Q3698" s="332">
        <v>9.8938992042440319E-2</v>
      </c>
      <c r="R3698" s="358">
        <v>0.22545413736956985</v>
      </c>
      <c r="S3698" s="327">
        <v>0.17271020811415078</v>
      </c>
      <c r="T3698" s="358">
        <v>0.22458219346322209</v>
      </c>
      <c r="U3698" s="358">
        <v>0.65099099534498317</v>
      </c>
      <c r="V3698" s="361">
        <v>0.28504397361070233</v>
      </c>
    </row>
    <row r="3699" spans="1:22" hidden="1" outlineLevel="1">
      <c r="A3699" s="65">
        <v>3690</v>
      </c>
      <c r="B3699" s="117">
        <v>1</v>
      </c>
      <c r="C3699" s="325">
        <v>1.43487085440406E-4</v>
      </c>
      <c r="D3699" s="358">
        <v>1.2131758597368066E-4</v>
      </c>
      <c r="E3699" s="327">
        <v>1.3355321247107056E-4</v>
      </c>
      <c r="F3699" s="332">
        <v>7.7281492208074675E-4</v>
      </c>
      <c r="G3699" s="358">
        <v>3.8511855232769128E-4</v>
      </c>
      <c r="H3699" s="327">
        <v>4.736661762038167E-4</v>
      </c>
      <c r="I3699" s="332">
        <v>0</v>
      </c>
      <c r="J3699" s="358">
        <v>0</v>
      </c>
      <c r="K3699" s="327">
        <v>0</v>
      </c>
      <c r="L3699" s="336">
        <v>1.644775488145868E-4</v>
      </c>
      <c r="M3699" s="210">
        <v>1.1415525114155251E-4</v>
      </c>
      <c r="N3699" s="325">
        <v>0.20083483877947222</v>
      </c>
      <c r="O3699" s="358">
        <v>0.18473280463418021</v>
      </c>
      <c r="P3699" s="327">
        <v>0.1786105383405007</v>
      </c>
      <c r="Q3699" s="332">
        <v>6.5959328028293546E-2</v>
      </c>
      <c r="R3699" s="358">
        <v>0.19212510166906185</v>
      </c>
      <c r="S3699" s="327">
        <v>0.18795232404456</v>
      </c>
      <c r="T3699" s="358">
        <v>0.18493773546482375</v>
      </c>
      <c r="U3699" s="358">
        <v>0.69811185024150413</v>
      </c>
      <c r="V3699" s="361">
        <v>0.16612041519700224</v>
      </c>
    </row>
    <row r="3700" spans="1:22" hidden="1" outlineLevel="1">
      <c r="A3700" s="65">
        <v>3691</v>
      </c>
      <c r="B3700" s="117">
        <v>1</v>
      </c>
      <c r="C3700" s="325">
        <v>1.354867600771739E-4</v>
      </c>
      <c r="D3700" s="358">
        <v>1.2143423749865535E-4</v>
      </c>
      <c r="E3700" s="327">
        <v>1.2906468294071694E-4</v>
      </c>
      <c r="F3700" s="332">
        <v>7.5780880708888759E-4</v>
      </c>
      <c r="G3700" s="358">
        <v>2.8767188832962387E-4</v>
      </c>
      <c r="H3700" s="327">
        <v>4.232761574587298E-4</v>
      </c>
      <c r="I3700" s="332">
        <v>0</v>
      </c>
      <c r="J3700" s="358">
        <v>0</v>
      </c>
      <c r="K3700" s="327">
        <v>0</v>
      </c>
      <c r="L3700" s="336">
        <v>1.1748396343899057E-4</v>
      </c>
      <c r="M3700" s="210">
        <v>1.1415525114155251E-4</v>
      </c>
      <c r="N3700" s="325">
        <v>5.859252801164716E-2</v>
      </c>
      <c r="O3700" s="358">
        <v>4.9674995510421996E-2</v>
      </c>
      <c r="P3700" s="327">
        <v>4.79208674248034E-2</v>
      </c>
      <c r="Q3700" s="332">
        <v>3.2979664014146773E-2</v>
      </c>
      <c r="R3700" s="358">
        <v>0.15284158972047932</v>
      </c>
      <c r="S3700" s="327">
        <v>0.15956958291285733</v>
      </c>
      <c r="T3700" s="358">
        <v>0.24749020481322001</v>
      </c>
      <c r="U3700" s="358">
        <v>0.73946972288449397</v>
      </c>
      <c r="V3700" s="361">
        <v>5.0559880952348236E-2</v>
      </c>
    </row>
    <row r="3701" spans="1:22" hidden="1" outlineLevel="1">
      <c r="A3701" s="65">
        <v>3692</v>
      </c>
      <c r="B3701" s="117">
        <v>1</v>
      </c>
      <c r="C3701" s="325">
        <v>1.3221787713579077E-4</v>
      </c>
      <c r="D3701" s="358">
        <v>1.2297014924415547E-4</v>
      </c>
      <c r="E3701" s="327">
        <v>1.283122704760912E-4</v>
      </c>
      <c r="F3701" s="332">
        <v>7.5030574959295796E-4</v>
      </c>
      <c r="G3701" s="358">
        <v>1.8088901700240049E-4</v>
      </c>
      <c r="H3701" s="327">
        <v>4.4343216495676445E-4</v>
      </c>
      <c r="I3701" s="332">
        <v>0</v>
      </c>
      <c r="J3701" s="358">
        <v>0</v>
      </c>
      <c r="K3701" s="327">
        <v>0</v>
      </c>
      <c r="L3701" s="336">
        <v>8.811297257924293E-5</v>
      </c>
      <c r="M3701" s="210">
        <v>1.1415525114155251E-4</v>
      </c>
      <c r="N3701" s="325">
        <v>5.4636119367773867E-3</v>
      </c>
      <c r="O3701" s="358">
        <v>1.332655007272127E-3</v>
      </c>
      <c r="P3701" s="327">
        <v>3.1673291677231591E-3</v>
      </c>
      <c r="Q3701" s="332">
        <v>3.2979664014146773E-2</v>
      </c>
      <c r="R3701" s="358">
        <v>0.145160197554629</v>
      </c>
      <c r="S3701" s="327">
        <v>0.11285579233303734</v>
      </c>
      <c r="T3701" s="358">
        <v>0.25313875555705517</v>
      </c>
      <c r="U3701" s="358">
        <v>0.78873757116958543</v>
      </c>
      <c r="V3701" s="361">
        <v>0</v>
      </c>
    </row>
    <row r="3702" spans="1:22" hidden="1" outlineLevel="1">
      <c r="A3702" s="65">
        <v>3693</v>
      </c>
      <c r="B3702" s="117">
        <v>1</v>
      </c>
      <c r="C3702" s="325">
        <v>1.2863648148490639E-4</v>
      </c>
      <c r="D3702" s="358">
        <v>1.3063026605082697E-4</v>
      </c>
      <c r="E3702" s="327">
        <v>1.2929819025732494E-4</v>
      </c>
      <c r="F3702" s="332">
        <v>5.8523848468250721E-4</v>
      </c>
      <c r="G3702" s="358">
        <v>0</v>
      </c>
      <c r="H3702" s="327">
        <v>4.1319815370971264E-4</v>
      </c>
      <c r="I3702" s="332">
        <v>0</v>
      </c>
      <c r="J3702" s="358">
        <v>0</v>
      </c>
      <c r="K3702" s="327">
        <v>0</v>
      </c>
      <c r="L3702" s="336">
        <v>5.8741981719495287E-5</v>
      </c>
      <c r="M3702" s="210">
        <v>1.1415525114155251E-4</v>
      </c>
      <c r="N3702" s="325">
        <v>0</v>
      </c>
      <c r="O3702" s="358">
        <v>0</v>
      </c>
      <c r="P3702" s="327">
        <v>0</v>
      </c>
      <c r="Q3702" s="332">
        <v>3.2979664014146773E-2</v>
      </c>
      <c r="R3702" s="358">
        <v>0.14617833910474709</v>
      </c>
      <c r="S3702" s="327">
        <v>0.10770756980352367</v>
      </c>
      <c r="T3702" s="358">
        <v>0.2420508596524899</v>
      </c>
      <c r="U3702" s="358">
        <v>0.84501139788053881</v>
      </c>
      <c r="V3702" s="361">
        <v>0</v>
      </c>
    </row>
    <row r="3703" spans="1:22" hidden="1" outlineLevel="1">
      <c r="A3703" s="65">
        <v>3694</v>
      </c>
      <c r="B3703" s="117">
        <v>1</v>
      </c>
      <c r="C3703" s="325">
        <v>1.2968027393464059E-4</v>
      </c>
      <c r="D3703" s="358">
        <v>1.2952207656356739E-4</v>
      </c>
      <c r="E3703" s="327">
        <v>1.2960953334613558E-4</v>
      </c>
      <c r="F3703" s="332">
        <v>4.4268039225984509E-4</v>
      </c>
      <c r="G3703" s="358">
        <v>0</v>
      </c>
      <c r="H3703" s="327">
        <v>3.8296414246266044E-4</v>
      </c>
      <c r="I3703" s="332">
        <v>0</v>
      </c>
      <c r="J3703" s="358">
        <v>0</v>
      </c>
      <c r="K3703" s="327">
        <v>0</v>
      </c>
      <c r="L3703" s="336">
        <v>3.7594868300476983E-5</v>
      </c>
      <c r="M3703" s="210">
        <v>1.1415525114155251E-4</v>
      </c>
      <c r="N3703" s="325">
        <v>0</v>
      </c>
      <c r="O3703" s="358">
        <v>0</v>
      </c>
      <c r="P3703" s="327">
        <v>0</v>
      </c>
      <c r="Q3703" s="332">
        <v>3.2979664014146773E-2</v>
      </c>
      <c r="R3703" s="358">
        <v>0.14194295212715549</v>
      </c>
      <c r="S3703" s="327">
        <v>0.11831628545737051</v>
      </c>
      <c r="T3703" s="358">
        <v>0.26610950170956538</v>
      </c>
      <c r="U3703" s="358">
        <v>0.85235637526249042</v>
      </c>
      <c r="V3703" s="361">
        <v>0</v>
      </c>
    </row>
    <row r="3704" spans="1:22" hidden="1" outlineLevel="1">
      <c r="A3704" s="65">
        <v>3695</v>
      </c>
      <c r="B3704" s="117">
        <v>1</v>
      </c>
      <c r="C3704" s="325">
        <v>1.1994237790658149E-4</v>
      </c>
      <c r="D3704" s="358">
        <v>1.1844018169097156E-4</v>
      </c>
      <c r="E3704" s="327">
        <v>1.1855685369335733E-4</v>
      </c>
      <c r="F3704" s="332">
        <v>3.7515287479647898E-4</v>
      </c>
      <c r="G3704" s="358">
        <v>0</v>
      </c>
      <c r="H3704" s="327">
        <v>0</v>
      </c>
      <c r="I3704" s="332">
        <v>0</v>
      </c>
      <c r="J3704" s="358">
        <v>0</v>
      </c>
      <c r="K3704" s="327">
        <v>0</v>
      </c>
      <c r="L3704" s="336">
        <v>2.3496792687798115E-5</v>
      </c>
      <c r="M3704" s="210">
        <v>1.1415525114155251E-4</v>
      </c>
      <c r="N3704" s="325">
        <v>0</v>
      </c>
      <c r="O3704" s="358">
        <v>0</v>
      </c>
      <c r="P3704" s="327">
        <v>0</v>
      </c>
      <c r="Q3704" s="332">
        <v>3.2979664014146773E-2</v>
      </c>
      <c r="R3704" s="358">
        <v>0.14423879820798058</v>
      </c>
      <c r="S3704" s="327">
        <v>0.1295748578029233</v>
      </c>
      <c r="T3704" s="358">
        <v>0.17060715302213098</v>
      </c>
      <c r="U3704" s="358">
        <v>0.72568376533683077</v>
      </c>
      <c r="V3704" s="361">
        <v>0</v>
      </c>
    </row>
    <row r="3705" spans="1:22" hidden="1" outlineLevel="1">
      <c r="A3705" s="65">
        <v>3696</v>
      </c>
      <c r="B3705" s="117">
        <v>1</v>
      </c>
      <c r="C3705" s="325">
        <v>1.0940444934219919E-4</v>
      </c>
      <c r="D3705" s="358">
        <v>1.0494748863556541E-4</v>
      </c>
      <c r="E3705" s="327">
        <v>1.0655717214544668E-4</v>
      </c>
      <c r="F3705" s="332">
        <v>3.5264370230869019E-4</v>
      </c>
      <c r="G3705" s="358">
        <v>0</v>
      </c>
      <c r="H3705" s="327">
        <v>0</v>
      </c>
      <c r="I3705" s="332">
        <v>0</v>
      </c>
      <c r="J3705" s="358">
        <v>0</v>
      </c>
      <c r="K3705" s="327">
        <v>0</v>
      </c>
      <c r="L3705" s="336">
        <v>9.3987170751192458E-6</v>
      </c>
      <c r="M3705" s="210">
        <v>1.1415525114155251E-4</v>
      </c>
      <c r="N3705" s="325">
        <v>0</v>
      </c>
      <c r="O3705" s="358">
        <v>0</v>
      </c>
      <c r="P3705" s="327">
        <v>0</v>
      </c>
      <c r="Q3705" s="332">
        <v>6.5959328028293546E-2</v>
      </c>
      <c r="R3705" s="358">
        <v>0.17561348311059177</v>
      </c>
      <c r="S3705" s="327">
        <v>0.14848824672336933</v>
      </c>
      <c r="T3705" s="358">
        <v>0.11307561766825479</v>
      </c>
      <c r="U3705" s="358">
        <v>0.6178820973001854</v>
      </c>
      <c r="V3705" s="361">
        <v>0</v>
      </c>
    </row>
    <row r="3706" spans="1:22" hidden="1" outlineLevel="1">
      <c r="A3706" s="65">
        <v>3697</v>
      </c>
      <c r="B3706" s="117">
        <v>1</v>
      </c>
      <c r="C3706" s="325">
        <v>9.9804058906320653E-5</v>
      </c>
      <c r="D3706" s="358">
        <v>9.7481791037185066E-5</v>
      </c>
      <c r="E3706" s="327">
        <v>9.5361793576963539E-5</v>
      </c>
      <c r="F3706" s="332">
        <v>2.9261924234125349E-4</v>
      </c>
      <c r="G3706" s="358">
        <v>0</v>
      </c>
      <c r="H3706" s="327">
        <v>0</v>
      </c>
      <c r="I3706" s="332">
        <v>0</v>
      </c>
      <c r="J3706" s="358">
        <v>0</v>
      </c>
      <c r="K3706" s="327">
        <v>0</v>
      </c>
      <c r="L3706" s="336">
        <v>5.8741981719495289E-6</v>
      </c>
      <c r="M3706" s="210">
        <v>1.1415525114155251E-4</v>
      </c>
      <c r="N3706" s="325">
        <v>0</v>
      </c>
      <c r="O3706" s="358">
        <v>0</v>
      </c>
      <c r="P3706" s="327">
        <v>0</v>
      </c>
      <c r="Q3706" s="332">
        <v>3.2979664014146773E-2</v>
      </c>
      <c r="R3706" s="358">
        <v>0.2063246589800542</v>
      </c>
      <c r="S3706" s="327">
        <v>0.20780252474946431</v>
      </c>
      <c r="T3706" s="358">
        <v>7.0816089881043945E-2</v>
      </c>
      <c r="U3706" s="358">
        <v>0.5466923165212686</v>
      </c>
      <c r="V3706" s="361">
        <v>0</v>
      </c>
    </row>
    <row r="3707" spans="1:22" hidden="1" outlineLevel="1">
      <c r="A3707" s="65">
        <v>3698</v>
      </c>
      <c r="B3707" s="117">
        <v>1</v>
      </c>
      <c r="C3707" s="325">
        <v>9.4410089540328994E-5</v>
      </c>
      <c r="D3707" s="358">
        <v>9.0929863717773148E-5</v>
      </c>
      <c r="E3707" s="327">
        <v>8.8304683563922019E-5</v>
      </c>
      <c r="F3707" s="332">
        <v>0</v>
      </c>
      <c r="G3707" s="358">
        <v>0</v>
      </c>
      <c r="H3707" s="327">
        <v>0</v>
      </c>
      <c r="I3707" s="332">
        <v>0</v>
      </c>
      <c r="J3707" s="358">
        <v>0</v>
      </c>
      <c r="K3707" s="327">
        <v>0</v>
      </c>
      <c r="L3707" s="336">
        <v>2.3496792687798115E-6</v>
      </c>
      <c r="M3707" s="210">
        <v>1.1415525114155251E-4</v>
      </c>
      <c r="N3707" s="325">
        <v>0</v>
      </c>
      <c r="O3707" s="358">
        <v>0</v>
      </c>
      <c r="P3707" s="327">
        <v>0</v>
      </c>
      <c r="Q3707" s="332">
        <v>6.5959328028293546E-2</v>
      </c>
      <c r="R3707" s="358">
        <v>0.21523472107496389</v>
      </c>
      <c r="S3707" s="327">
        <v>0.19359005332495788</v>
      </c>
      <c r="T3707" s="358">
        <v>5.533487673127363E-2</v>
      </c>
      <c r="U3707" s="358">
        <v>0.48397750964460379</v>
      </c>
      <c r="V3707" s="361">
        <v>0</v>
      </c>
    </row>
    <row r="3708" spans="1:22" hidden="1" outlineLevel="1">
      <c r="A3708" s="65">
        <v>3699</v>
      </c>
      <c r="B3708" s="117">
        <v>1</v>
      </c>
      <c r="C3708" s="325">
        <v>9.0541182196703457E-5</v>
      </c>
      <c r="D3708" s="358">
        <v>8.6963711868633581E-5</v>
      </c>
      <c r="E3708" s="327">
        <v>8.4737210671299929E-5</v>
      </c>
      <c r="F3708" s="332">
        <v>0</v>
      </c>
      <c r="G3708" s="358">
        <v>0</v>
      </c>
      <c r="H3708" s="327">
        <v>0</v>
      </c>
      <c r="I3708" s="332">
        <v>0</v>
      </c>
      <c r="J3708" s="358">
        <v>0</v>
      </c>
      <c r="K3708" s="327">
        <v>0</v>
      </c>
      <c r="L3708" s="336">
        <v>1.1748396343899057E-6</v>
      </c>
      <c r="M3708" s="210">
        <v>1.1415525114155251E-4</v>
      </c>
      <c r="N3708" s="325">
        <v>0</v>
      </c>
      <c r="O3708" s="358">
        <v>0</v>
      </c>
      <c r="P3708" s="327">
        <v>0</v>
      </c>
      <c r="Q3708" s="332">
        <v>6.5959328028293546E-2</v>
      </c>
      <c r="R3708" s="358">
        <v>0.21903458917996788</v>
      </c>
      <c r="S3708" s="327">
        <v>0.20182720937217979</v>
      </c>
      <c r="T3708" s="358">
        <v>4.2677938953420862E-2</v>
      </c>
      <c r="U3708" s="358">
        <v>0.4475916216909353</v>
      </c>
      <c r="V3708" s="361">
        <v>0</v>
      </c>
    </row>
    <row r="3709" spans="1:22" hidden="1" outlineLevel="1">
      <c r="A3709" s="65">
        <v>3700</v>
      </c>
      <c r="B3709" s="117">
        <v>1</v>
      </c>
      <c r="C3709" s="325">
        <v>8.9828653219040607E-5</v>
      </c>
      <c r="D3709" s="358">
        <v>8.5738870856399307E-5</v>
      </c>
      <c r="E3709" s="327">
        <v>8.3154549969845771E-5</v>
      </c>
      <c r="F3709" s="332">
        <v>0</v>
      </c>
      <c r="G3709" s="358">
        <v>0</v>
      </c>
      <c r="H3709" s="327">
        <v>0</v>
      </c>
      <c r="I3709" s="332">
        <v>0</v>
      </c>
      <c r="J3709" s="358">
        <v>0</v>
      </c>
      <c r="K3709" s="327">
        <v>0</v>
      </c>
      <c r="L3709" s="336">
        <v>1.409807561267887E-5</v>
      </c>
      <c r="M3709" s="210">
        <v>1.1415525114155251E-4</v>
      </c>
      <c r="N3709" s="325">
        <v>0</v>
      </c>
      <c r="O3709" s="358">
        <v>0</v>
      </c>
      <c r="P3709" s="327">
        <v>0</v>
      </c>
      <c r="Q3709" s="332">
        <v>6.5959328028293546E-2</v>
      </c>
      <c r="R3709" s="358">
        <v>0.20104563735100459</v>
      </c>
      <c r="S3709" s="327">
        <v>0.22246230120754476</v>
      </c>
      <c r="T3709" s="358">
        <v>4.4351583618260908E-2</v>
      </c>
      <c r="U3709" s="358">
        <v>0.4322236690148516</v>
      </c>
      <c r="V3709" s="361">
        <v>0</v>
      </c>
    </row>
    <row r="3710" spans="1:22" hidden="1" outlineLevel="1">
      <c r="A3710" s="65">
        <v>3701</v>
      </c>
      <c r="B3710" s="117">
        <v>1</v>
      </c>
      <c r="C3710" s="325">
        <v>9.1453719308447122E-5</v>
      </c>
      <c r="D3710" s="358">
        <v>8.6069383510494268E-5</v>
      </c>
      <c r="E3710" s="327">
        <v>8.3582646716960421E-5</v>
      </c>
      <c r="F3710" s="332">
        <v>0</v>
      </c>
      <c r="G3710" s="358">
        <v>0</v>
      </c>
      <c r="H3710" s="327">
        <v>0</v>
      </c>
      <c r="I3710" s="332">
        <v>0</v>
      </c>
      <c r="J3710" s="358">
        <v>0</v>
      </c>
      <c r="K3710" s="327">
        <v>0</v>
      </c>
      <c r="L3710" s="336">
        <v>3.7594868300476983E-5</v>
      </c>
      <c r="M3710" s="210">
        <v>1.1415525114155251E-4</v>
      </c>
      <c r="N3710" s="325">
        <v>0</v>
      </c>
      <c r="O3710" s="358">
        <v>4.9856864410341211E-4</v>
      </c>
      <c r="P3710" s="327">
        <v>2.1540278868356624E-3</v>
      </c>
      <c r="Q3710" s="332">
        <v>6.5959328028293546E-2</v>
      </c>
      <c r="R3710" s="358">
        <v>0.20482748415562552</v>
      </c>
      <c r="S3710" s="327">
        <v>0.23732462932375714</v>
      </c>
      <c r="T3710" s="358">
        <v>4.5397611533785923E-2</v>
      </c>
      <c r="U3710" s="358">
        <v>0.43538765927169237</v>
      </c>
      <c r="V3710" s="361">
        <v>0</v>
      </c>
    </row>
    <row r="3711" spans="1:22" hidden="1" outlineLevel="1">
      <c r="A3711" s="65">
        <v>3702</v>
      </c>
      <c r="B3711" s="117">
        <v>1</v>
      </c>
      <c r="C3711" s="325">
        <v>9.3510052936965376E-5</v>
      </c>
      <c r="D3711" s="358">
        <v>8.558333548976639E-5</v>
      </c>
      <c r="E3711" s="327">
        <v>8.3829126662268862E-5</v>
      </c>
      <c r="F3711" s="332">
        <v>0</v>
      </c>
      <c r="G3711" s="358">
        <v>0</v>
      </c>
      <c r="H3711" s="327">
        <v>5.8452421744300794E-4</v>
      </c>
      <c r="I3711" s="332">
        <v>0</v>
      </c>
      <c r="J3711" s="358">
        <v>0</v>
      </c>
      <c r="K3711" s="327">
        <v>0</v>
      </c>
      <c r="L3711" s="336">
        <v>9.3987170751192462E-5</v>
      </c>
      <c r="M3711" s="210">
        <v>1.1415525114155251E-4</v>
      </c>
      <c r="N3711" s="325">
        <v>2.2231248570335576E-2</v>
      </c>
      <c r="O3711" s="358">
        <v>2.8417703505886457E-2</v>
      </c>
      <c r="P3711" s="327">
        <v>3.9162700110128609E-2</v>
      </c>
      <c r="Q3711" s="332">
        <v>6.5959328028293546E-2</v>
      </c>
      <c r="R3711" s="358">
        <v>0.2181731933948885</v>
      </c>
      <c r="S3711" s="327">
        <v>0.22266485286567667</v>
      </c>
      <c r="T3711" s="358">
        <v>5.5753287897483628E-2</v>
      </c>
      <c r="U3711" s="358">
        <v>0.46533256705964943</v>
      </c>
      <c r="V3711" s="361">
        <v>6.9285168987353873E-2</v>
      </c>
    </row>
    <row r="3712" spans="1:22" hidden="1" outlineLevel="1">
      <c r="A3712" s="65">
        <v>3703</v>
      </c>
      <c r="B3712" s="117">
        <v>1</v>
      </c>
      <c r="C3712" s="325">
        <v>1.0729186342597071E-4</v>
      </c>
      <c r="D3712" s="358">
        <v>9.1590889025963072E-5</v>
      </c>
      <c r="E3712" s="327">
        <v>9.2845103609077409E-5</v>
      </c>
      <c r="F3712" s="332">
        <v>0</v>
      </c>
      <c r="G3712" s="358">
        <v>0</v>
      </c>
      <c r="H3712" s="327">
        <v>6.752262511841642E-4</v>
      </c>
      <c r="I3712" s="332">
        <v>0</v>
      </c>
      <c r="J3712" s="358">
        <v>0</v>
      </c>
      <c r="K3712" s="327">
        <v>0</v>
      </c>
      <c r="L3712" s="336">
        <v>1.8210014333043539E-4</v>
      </c>
      <c r="M3712" s="210">
        <v>1.1415525114155251E-4</v>
      </c>
      <c r="N3712" s="325">
        <v>0.1141706494374861</v>
      </c>
      <c r="O3712" s="358">
        <v>0.14927174092060808</v>
      </c>
      <c r="P3712" s="327">
        <v>0.17230332003729049</v>
      </c>
      <c r="Q3712" s="332">
        <v>6.5959328028293546E-2</v>
      </c>
      <c r="R3712" s="358">
        <v>0.21536429424580467</v>
      </c>
      <c r="S3712" s="327">
        <v>0.21635195139150565</v>
      </c>
      <c r="T3712" s="358">
        <v>8.2636205326476683E-2</v>
      </c>
      <c r="U3712" s="358">
        <v>0.50996742961150998</v>
      </c>
      <c r="V3712" s="361">
        <v>0.19369644992707125</v>
      </c>
    </row>
    <row r="3713" spans="1:22" hidden="1" outlineLevel="1">
      <c r="A3713" s="65">
        <v>3704</v>
      </c>
      <c r="B3713" s="117">
        <v>1</v>
      </c>
      <c r="C3713" s="325">
        <v>1.2659264836476818E-4</v>
      </c>
      <c r="D3713" s="358">
        <v>1.0823317325568593E-4</v>
      </c>
      <c r="E3713" s="327">
        <v>1.1240782768934689E-4</v>
      </c>
      <c r="F3713" s="332">
        <v>0</v>
      </c>
      <c r="G3713" s="358">
        <v>0</v>
      </c>
      <c r="H3713" s="327">
        <v>4.8374417995283419E-4</v>
      </c>
      <c r="I3713" s="332">
        <v>0</v>
      </c>
      <c r="J3713" s="358">
        <v>0</v>
      </c>
      <c r="K3713" s="327">
        <v>0</v>
      </c>
      <c r="L3713" s="336">
        <v>1.5860335064263727E-4</v>
      </c>
      <c r="M3713" s="210">
        <v>1.1415525114155251E-4</v>
      </c>
      <c r="N3713" s="325">
        <v>0.28297741824274608</v>
      </c>
      <c r="O3713" s="358">
        <v>0.33223160710815958</v>
      </c>
      <c r="P3713" s="327">
        <v>0.36428431781190201</v>
      </c>
      <c r="Q3713" s="332">
        <v>6.5959328028293546E-2</v>
      </c>
      <c r="R3713" s="358">
        <v>0.20114300839400381</v>
      </c>
      <c r="S3713" s="327">
        <v>0.18785949132311552</v>
      </c>
      <c r="T3713" s="358">
        <v>0.15805481803583071</v>
      </c>
      <c r="U3713" s="358">
        <v>0.63426704684453916</v>
      </c>
      <c r="V3713" s="361">
        <v>0.32199524938410579</v>
      </c>
    </row>
    <row r="3714" spans="1:22" hidden="1" outlineLevel="1">
      <c r="A3714" s="65">
        <v>3705</v>
      </c>
      <c r="B3714" s="117">
        <v>1</v>
      </c>
      <c r="C3714" s="325">
        <v>1.4657471101027839E-4</v>
      </c>
      <c r="D3714" s="358">
        <v>1.1945116157408556E-4</v>
      </c>
      <c r="E3714" s="327">
        <v>1.2954467020263337E-4</v>
      </c>
      <c r="F3714" s="332">
        <v>3.3013452982090139E-4</v>
      </c>
      <c r="G3714" s="358">
        <v>2.3924031280962642E-4</v>
      </c>
      <c r="H3714" s="327">
        <v>8.3647431116844239E-4</v>
      </c>
      <c r="I3714" s="332">
        <v>0</v>
      </c>
      <c r="J3714" s="358">
        <v>0</v>
      </c>
      <c r="K3714" s="327">
        <v>0</v>
      </c>
      <c r="L3714" s="336">
        <v>1.4685495429873823E-4</v>
      </c>
      <c r="M3714" s="210">
        <v>1.1415525114155251E-4</v>
      </c>
      <c r="N3714" s="325">
        <v>0.46534901668414291</v>
      </c>
      <c r="O3714" s="358">
        <v>0.50911586786638885</v>
      </c>
      <c r="P3714" s="327">
        <v>0.53388915340874221</v>
      </c>
      <c r="Q3714" s="332">
        <v>6.5959328028293546E-2</v>
      </c>
      <c r="R3714" s="358">
        <v>0.18984748179518904</v>
      </c>
      <c r="S3714" s="327">
        <v>0.17165524810618096</v>
      </c>
      <c r="T3714" s="358">
        <v>0.25010527460203258</v>
      </c>
      <c r="U3714" s="358">
        <v>0.78263558995996418</v>
      </c>
      <c r="V3714" s="361">
        <v>0.43952168311463774</v>
      </c>
    </row>
    <row r="3715" spans="1:22" hidden="1" outlineLevel="1">
      <c r="A3715" s="65">
        <v>3706</v>
      </c>
      <c r="B3715" s="117">
        <v>1</v>
      </c>
      <c r="C3715" s="325">
        <v>1.5386250739584767E-4</v>
      </c>
      <c r="D3715" s="358">
        <v>1.2180363399440854E-4</v>
      </c>
      <c r="E3715" s="327">
        <v>1.3758769999690863E-4</v>
      </c>
      <c r="F3715" s="332">
        <v>3.5264370230869019E-4</v>
      </c>
      <c r="G3715" s="358">
        <v>2.8066973283275666E-4</v>
      </c>
      <c r="H3715" s="327">
        <v>7.3569427367826859E-4</v>
      </c>
      <c r="I3715" s="332">
        <v>0</v>
      </c>
      <c r="J3715" s="358">
        <v>0</v>
      </c>
      <c r="K3715" s="327">
        <v>0</v>
      </c>
      <c r="L3715" s="336">
        <v>1.644775488145868E-4</v>
      </c>
      <c r="M3715" s="210">
        <v>1.1415525114155251E-4</v>
      </c>
      <c r="N3715" s="325">
        <v>0.6177649496790707</v>
      </c>
      <c r="O3715" s="358">
        <v>0.63745018671496256</v>
      </c>
      <c r="P3715" s="327">
        <v>0.66480562799155574</v>
      </c>
      <c r="Q3715" s="332">
        <v>3.2979664014146773E-2</v>
      </c>
      <c r="R3715" s="358">
        <v>0.17196512138966411</v>
      </c>
      <c r="S3715" s="327">
        <v>0.15860745562633188</v>
      </c>
      <c r="T3715" s="358">
        <v>0.26935218824769297</v>
      </c>
      <c r="U3715" s="358">
        <v>0.79337055690281655</v>
      </c>
      <c r="V3715" s="361">
        <v>0.53117458924267724</v>
      </c>
    </row>
    <row r="3716" spans="1:22" hidden="1" outlineLevel="1">
      <c r="A3716" s="65">
        <v>3707</v>
      </c>
      <c r="B3716" s="117">
        <v>1</v>
      </c>
      <c r="C3716" s="325">
        <v>1.5578133543218536E-4</v>
      </c>
      <c r="D3716" s="358">
        <v>1.2289238156083901E-4</v>
      </c>
      <c r="E3716" s="327">
        <v>1.3968926584638055E-4</v>
      </c>
      <c r="F3716" s="332">
        <v>4.9520179473135236E-4</v>
      </c>
      <c r="G3716" s="358">
        <v>2.8825540128769617E-4</v>
      </c>
      <c r="H3716" s="327">
        <v>5.5429020619595574E-4</v>
      </c>
      <c r="I3716" s="332">
        <v>0</v>
      </c>
      <c r="J3716" s="358">
        <v>0</v>
      </c>
      <c r="K3716" s="327">
        <v>0</v>
      </c>
      <c r="L3716" s="336">
        <v>1.8797434150238492E-4</v>
      </c>
      <c r="M3716" s="210">
        <v>1.1415525114155251E-4</v>
      </c>
      <c r="N3716" s="325">
        <v>0.72006637318493705</v>
      </c>
      <c r="O3716" s="358">
        <v>0.70664686483373129</v>
      </c>
      <c r="P3716" s="327">
        <v>0.7526336226657514</v>
      </c>
      <c r="Q3716" s="332">
        <v>6.5959328028293546E-2</v>
      </c>
      <c r="R3716" s="358">
        <v>0.18558359757687753</v>
      </c>
      <c r="S3716" s="327">
        <v>0.18692267953865724</v>
      </c>
      <c r="T3716" s="358">
        <v>0.20983319985431928</v>
      </c>
      <c r="U3716" s="358">
        <v>0.72862175628961123</v>
      </c>
      <c r="V3716" s="361">
        <v>0.59174719709106205</v>
      </c>
    </row>
    <row r="3717" spans="1:22" hidden="1" outlineLevel="1">
      <c r="A3717" s="65">
        <v>3708</v>
      </c>
      <c r="B3717" s="117">
        <v>1</v>
      </c>
      <c r="C3717" s="325">
        <v>1.5633135780090756E-4</v>
      </c>
      <c r="D3717" s="358">
        <v>1.242727579397062E-4</v>
      </c>
      <c r="E3717" s="327">
        <v>1.4064924037021339E-4</v>
      </c>
      <c r="F3717" s="332">
        <v>6.3775988715401421E-4</v>
      </c>
      <c r="G3717" s="358">
        <v>3.1276294552673098E-4</v>
      </c>
      <c r="H3717" s="327">
        <v>6.046802249410427E-4</v>
      </c>
      <c r="I3717" s="332">
        <v>0</v>
      </c>
      <c r="J3717" s="358">
        <v>0</v>
      </c>
      <c r="K3717" s="327">
        <v>0</v>
      </c>
      <c r="L3717" s="336">
        <v>2.0677177565262342E-4</v>
      </c>
      <c r="M3717" s="210">
        <v>1.1415525114155251E-4</v>
      </c>
      <c r="N3717" s="325">
        <v>0.77847050078497115</v>
      </c>
      <c r="O3717" s="358">
        <v>0.7333521456157448</v>
      </c>
      <c r="P3717" s="327">
        <v>0.77259480498696764</v>
      </c>
      <c r="Q3717" s="332">
        <v>3.2979664014146773E-2</v>
      </c>
      <c r="R3717" s="358">
        <v>0.22255135515737895</v>
      </c>
      <c r="S3717" s="327">
        <v>0.28858741674551908</v>
      </c>
      <c r="T3717" s="358">
        <v>0.18315948800843121</v>
      </c>
      <c r="U3717" s="358">
        <v>0.68037090487279006</v>
      </c>
      <c r="V3717" s="361">
        <v>0.63558484698587281</v>
      </c>
    </row>
    <row r="3718" spans="1:22" hidden="1" outlineLevel="1">
      <c r="A3718" s="65">
        <v>3709</v>
      </c>
      <c r="B3718" s="117">
        <v>1</v>
      </c>
      <c r="C3718" s="325">
        <v>1.4633095109686743E-4</v>
      </c>
      <c r="D3718" s="358">
        <v>1.2464215443545941E-4</v>
      </c>
      <c r="E3718" s="327">
        <v>1.3696501381928731E-4</v>
      </c>
      <c r="F3718" s="332">
        <v>7.2779657710516916E-4</v>
      </c>
      <c r="G3718" s="358">
        <v>3.576934432982949E-4</v>
      </c>
      <c r="H3718" s="327">
        <v>6.44992239937112E-4</v>
      </c>
      <c r="I3718" s="332">
        <v>0</v>
      </c>
      <c r="J3718" s="358">
        <v>0</v>
      </c>
      <c r="K3718" s="327">
        <v>0</v>
      </c>
      <c r="L3718" s="336">
        <v>1.8797434150238492E-4</v>
      </c>
      <c r="M3718" s="210">
        <v>1.1415525114155251E-4</v>
      </c>
      <c r="N3718" s="325">
        <v>0.78807892177723482</v>
      </c>
      <c r="O3718" s="358">
        <v>0.74582395472415408</v>
      </c>
      <c r="P3718" s="327">
        <v>0.77413243801036946</v>
      </c>
      <c r="Q3718" s="332">
        <v>6.5959328028293546E-2</v>
      </c>
      <c r="R3718" s="358">
        <v>0.27762597297077063</v>
      </c>
      <c r="S3718" s="327">
        <v>0.35970040487218535</v>
      </c>
      <c r="T3718" s="358">
        <v>0.11746893491345989</v>
      </c>
      <c r="U3718" s="358">
        <v>0.56081727302502193</v>
      </c>
      <c r="V3718" s="361">
        <v>0.62783576745901248</v>
      </c>
    </row>
    <row r="3719" spans="1:22" hidden="1" outlineLevel="1">
      <c r="A3719" s="65">
        <v>3710</v>
      </c>
      <c r="B3719" s="117">
        <v>1</v>
      </c>
      <c r="C3719" s="325">
        <v>1.4931857259969941E-4</v>
      </c>
      <c r="D3719" s="358">
        <v>1.2083153795295277E-4</v>
      </c>
      <c r="E3719" s="327">
        <v>1.3370888401547588E-4</v>
      </c>
      <c r="F3719" s="332">
        <v>8.1783326705632401E-4</v>
      </c>
      <c r="G3719" s="358">
        <v>3.7636585795660727E-4</v>
      </c>
      <c r="H3719" s="327">
        <v>7.5585028117630335E-4</v>
      </c>
      <c r="I3719" s="332">
        <v>0</v>
      </c>
      <c r="J3719" s="358">
        <v>0</v>
      </c>
      <c r="K3719" s="327">
        <v>0</v>
      </c>
      <c r="L3719" s="336">
        <v>1.9032402077116473E-4</v>
      </c>
      <c r="M3719" s="210">
        <v>1.1415525114155251E-4</v>
      </c>
      <c r="N3719" s="325">
        <v>0.78261530984045746</v>
      </c>
      <c r="O3719" s="358">
        <v>0.65050053093609794</v>
      </c>
      <c r="P3719" s="327">
        <v>0.70351593466898965</v>
      </c>
      <c r="Q3719" s="332">
        <v>6.5959328028293546E-2</v>
      </c>
      <c r="R3719" s="358">
        <v>0.31955465551784523</v>
      </c>
      <c r="S3719" s="327">
        <v>0.37836904041718927</v>
      </c>
      <c r="T3719" s="358">
        <v>9.0063003526704322E-2</v>
      </c>
      <c r="U3719" s="358">
        <v>0.52138039446654261</v>
      </c>
      <c r="V3719" s="361">
        <v>0.58835745195813005</v>
      </c>
    </row>
    <row r="3720" spans="1:22" hidden="1" outlineLevel="1">
      <c r="A3720" s="65">
        <v>3711</v>
      </c>
      <c r="B3720" s="117">
        <v>1</v>
      </c>
      <c r="C3720" s="325">
        <v>1.551188084880427E-4</v>
      </c>
      <c r="D3720" s="358">
        <v>1.1651543152888912E-4</v>
      </c>
      <c r="E3720" s="327">
        <v>1.3915738806966234E-4</v>
      </c>
      <c r="F3720" s="332">
        <v>8.4034243954411313E-4</v>
      </c>
      <c r="G3720" s="358">
        <v>4.4697092588335066E-4</v>
      </c>
      <c r="H3720" s="327">
        <v>7.0546026243121639E-4</v>
      </c>
      <c r="I3720" s="332">
        <v>0</v>
      </c>
      <c r="J3720" s="358">
        <v>0</v>
      </c>
      <c r="K3720" s="327">
        <v>0</v>
      </c>
      <c r="L3720" s="336">
        <v>2.1382081345896285E-4</v>
      </c>
      <c r="M3720" s="210">
        <v>1.1415525114155251E-4</v>
      </c>
      <c r="N3720" s="325">
        <v>0.70405233819783097</v>
      </c>
      <c r="O3720" s="358">
        <v>0.53921822224610927</v>
      </c>
      <c r="P3720" s="327">
        <v>0.60877895727042142</v>
      </c>
      <c r="Q3720" s="332">
        <v>6.5959328028293546E-2</v>
      </c>
      <c r="R3720" s="358">
        <v>0.37700181727418847</v>
      </c>
      <c r="S3720" s="327">
        <v>0.40843128274650065</v>
      </c>
      <c r="T3720" s="358">
        <v>0.2111930361445018</v>
      </c>
      <c r="U3720" s="358">
        <v>0.5704222434475742</v>
      </c>
      <c r="V3720" s="361">
        <v>0.51016427706738632</v>
      </c>
    </row>
    <row r="3721" spans="1:22" hidden="1" outlineLevel="1">
      <c r="A3721" s="65">
        <v>3712</v>
      </c>
      <c r="B3721" s="117">
        <v>1</v>
      </c>
      <c r="C3721" s="325">
        <v>1.5738140050483178E-4</v>
      </c>
      <c r="D3721" s="358">
        <v>1.1618491887479416E-4</v>
      </c>
      <c r="E3721" s="327">
        <v>1.4184272221065425E-4</v>
      </c>
      <c r="F3721" s="332">
        <v>9.0036689951154955E-4</v>
      </c>
      <c r="G3721" s="358">
        <v>4.7964765153539712E-4</v>
      </c>
      <c r="H3721" s="327">
        <v>7.8608429242335554E-4</v>
      </c>
      <c r="I3721" s="332">
        <v>0</v>
      </c>
      <c r="J3721" s="358">
        <v>0</v>
      </c>
      <c r="K3721" s="327">
        <v>0</v>
      </c>
      <c r="L3721" s="336">
        <v>2.2321953053408208E-4</v>
      </c>
      <c r="M3721" s="210">
        <v>1.1415525114155251E-4</v>
      </c>
      <c r="N3721" s="325">
        <v>0.5668968385435571</v>
      </c>
      <c r="O3721" s="358">
        <v>0.46717261557903977</v>
      </c>
      <c r="P3721" s="327">
        <v>0.52370065358462603</v>
      </c>
      <c r="Q3721" s="332">
        <v>6.5959328028293546E-2</v>
      </c>
      <c r="R3721" s="358">
        <v>0.35810096517881673</v>
      </c>
      <c r="S3721" s="327">
        <v>0.36885748648862249</v>
      </c>
      <c r="T3721" s="358">
        <v>0.21694618967988938</v>
      </c>
      <c r="U3721" s="358">
        <v>0.62353207990168658</v>
      </c>
      <c r="V3721" s="361">
        <v>0.40284525154120138</v>
      </c>
    </row>
    <row r="3722" spans="1:22" hidden="1" outlineLevel="1">
      <c r="A3722" s="65">
        <v>3713</v>
      </c>
      <c r="B3722" s="117">
        <v>1</v>
      </c>
      <c r="C3722" s="325">
        <v>1.5476879425340128E-4</v>
      </c>
      <c r="D3722" s="358">
        <v>1.1299644385881922E-4</v>
      </c>
      <c r="E3722" s="327">
        <v>1.4263405256138132E-4</v>
      </c>
      <c r="F3722" s="332">
        <v>9.0036689951154955E-4</v>
      </c>
      <c r="G3722" s="358">
        <v>5.1757599381009416E-4</v>
      </c>
      <c r="H3722" s="327">
        <v>7.457722774272858E-4</v>
      </c>
      <c r="I3722" s="332">
        <v>0</v>
      </c>
      <c r="J3722" s="358">
        <v>0</v>
      </c>
      <c r="K3722" s="327">
        <v>0</v>
      </c>
      <c r="L3722" s="336">
        <v>2.2321953053408208E-4</v>
      </c>
      <c r="M3722" s="210">
        <v>1.1415525114155251E-4</v>
      </c>
      <c r="N3722" s="325">
        <v>0.40788689114217397</v>
      </c>
      <c r="O3722" s="358">
        <v>0.34270910556010736</v>
      </c>
      <c r="P3722" s="327">
        <v>0.37837907957417599</v>
      </c>
      <c r="Q3722" s="332">
        <v>3.2979664014146773E-2</v>
      </c>
      <c r="R3722" s="358">
        <v>0.29006153334469531</v>
      </c>
      <c r="S3722" s="327">
        <v>0.318987245171717</v>
      </c>
      <c r="T3722" s="358">
        <v>0.17416364793491607</v>
      </c>
      <c r="U3722" s="358">
        <v>0.65019999778077298</v>
      </c>
      <c r="V3722" s="361">
        <v>0.25330710307557003</v>
      </c>
    </row>
    <row r="3723" spans="1:22" hidden="1" outlineLevel="1">
      <c r="A3723" s="65">
        <v>3714</v>
      </c>
      <c r="B3723" s="117">
        <v>1</v>
      </c>
      <c r="C3723" s="325">
        <v>1.4908731319466847E-4</v>
      </c>
      <c r="D3723" s="358">
        <v>1.1859571705760448E-4</v>
      </c>
      <c r="E3723" s="327">
        <v>1.3942981327237167E-4</v>
      </c>
      <c r="F3723" s="332">
        <v>9.3037912949526776E-4</v>
      </c>
      <c r="G3723" s="358">
        <v>4.5397308138021787E-4</v>
      </c>
      <c r="H3723" s="327">
        <v>7.76006288674338E-4</v>
      </c>
      <c r="I3723" s="332">
        <v>0</v>
      </c>
      <c r="J3723" s="358">
        <v>0</v>
      </c>
      <c r="K3723" s="327">
        <v>0</v>
      </c>
      <c r="L3723" s="336">
        <v>1.644775488145868E-4</v>
      </c>
      <c r="M3723" s="210">
        <v>1.1415525114155251E-4</v>
      </c>
      <c r="N3723" s="325">
        <v>0.21176206265302699</v>
      </c>
      <c r="O3723" s="358">
        <v>0.18666325218702445</v>
      </c>
      <c r="P3723" s="327">
        <v>0.18899108657836125</v>
      </c>
      <c r="Q3723" s="332">
        <v>3.2979664014146773E-2</v>
      </c>
      <c r="R3723" s="358">
        <v>0.19709405842363931</v>
      </c>
      <c r="S3723" s="327">
        <v>0.22220066161685961</v>
      </c>
      <c r="T3723" s="358">
        <v>0.22113030134198947</v>
      </c>
      <c r="U3723" s="358">
        <v>0.69449586137654329</v>
      </c>
      <c r="V3723" s="361">
        <v>0.15194303521534694</v>
      </c>
    </row>
    <row r="3724" spans="1:22" hidden="1" outlineLevel="1">
      <c r="A3724" s="65">
        <v>3715</v>
      </c>
      <c r="B3724" s="117">
        <v>1</v>
      </c>
      <c r="C3724" s="325">
        <v>1.4261204985380248E-4</v>
      </c>
      <c r="D3724" s="358">
        <v>1.2157033094445915E-4</v>
      </c>
      <c r="E3724" s="327">
        <v>1.3647205392867045E-4</v>
      </c>
      <c r="F3724" s="332">
        <v>8.9286384201561981E-4</v>
      </c>
      <c r="G3724" s="358">
        <v>4.0612501881829254E-4</v>
      </c>
      <c r="H3724" s="327">
        <v>6.9538225868219896E-4</v>
      </c>
      <c r="I3724" s="332">
        <v>0</v>
      </c>
      <c r="J3724" s="358">
        <v>0</v>
      </c>
      <c r="K3724" s="327">
        <v>0</v>
      </c>
      <c r="L3724" s="336">
        <v>1.1748396343899057E-4</v>
      </c>
      <c r="M3724" s="210">
        <v>1.1415525114155251E-4</v>
      </c>
      <c r="N3724" s="325">
        <v>6.1606934597455365E-2</v>
      </c>
      <c r="O3724" s="358">
        <v>4.1548227468236304E-2</v>
      </c>
      <c r="P3724" s="327">
        <v>5.1704591455960576E-2</v>
      </c>
      <c r="Q3724" s="332">
        <v>3.2979664014146773E-2</v>
      </c>
      <c r="R3724" s="358">
        <v>0.13934786725192377</v>
      </c>
      <c r="S3724" s="327">
        <v>0.16086929629626934</v>
      </c>
      <c r="T3724" s="358">
        <v>0.19142310854107888</v>
      </c>
      <c r="U3724" s="358">
        <v>0.72421476986044042</v>
      </c>
      <c r="V3724" s="361">
        <v>5.5178790424023696E-2</v>
      </c>
    </row>
    <row r="3725" spans="1:22" hidden="1" outlineLevel="1">
      <c r="A3725" s="65">
        <v>3716</v>
      </c>
      <c r="B3725" s="117">
        <v>1</v>
      </c>
      <c r="C3725" s="325">
        <v>1.4013694919455256E-4</v>
      </c>
      <c r="D3725" s="358">
        <v>1.2265907851088964E-4</v>
      </c>
      <c r="E3725" s="327">
        <v>1.3509695528642339E-4</v>
      </c>
      <c r="F3725" s="332">
        <v>8.4034243954411313E-4</v>
      </c>
      <c r="G3725" s="358">
        <v>3.2209915285588713E-4</v>
      </c>
      <c r="H3725" s="327">
        <v>5.3413419869792109E-4</v>
      </c>
      <c r="I3725" s="332">
        <v>0</v>
      </c>
      <c r="J3725" s="358">
        <v>0</v>
      </c>
      <c r="K3725" s="327">
        <v>0</v>
      </c>
      <c r="L3725" s="336">
        <v>8.811297257924293E-5</v>
      </c>
      <c r="M3725" s="210">
        <v>1.1415525114155251E-4</v>
      </c>
      <c r="N3725" s="325">
        <v>6.0288131716164269E-3</v>
      </c>
      <c r="O3725" s="358">
        <v>3.0200321156156856E-3</v>
      </c>
      <c r="P3725" s="327">
        <v>3.429495038980233E-3</v>
      </c>
      <c r="Q3725" s="332">
        <v>3.2979664014146773E-2</v>
      </c>
      <c r="R3725" s="358">
        <v>0.11321664945643128</v>
      </c>
      <c r="S3725" s="327">
        <v>0.16234624583574611</v>
      </c>
      <c r="T3725" s="358">
        <v>0.23002153862395217</v>
      </c>
      <c r="U3725" s="358">
        <v>0.8177784817413023</v>
      </c>
      <c r="V3725" s="361">
        <v>0</v>
      </c>
    </row>
    <row r="3726" spans="1:22" hidden="1" outlineLevel="1">
      <c r="A3726" s="65">
        <v>3717</v>
      </c>
      <c r="B3726" s="117">
        <v>1</v>
      </c>
      <c r="C3726" s="325">
        <v>1.3588052609114548E-4</v>
      </c>
      <c r="D3726" s="358">
        <v>1.3024142763424465E-4</v>
      </c>
      <c r="E3726" s="327">
        <v>1.3440940596529986E-4</v>
      </c>
      <c r="F3726" s="332">
        <v>7.2779657710516916E-4</v>
      </c>
      <c r="G3726" s="358">
        <v>1.9839440574456811E-4</v>
      </c>
      <c r="H3726" s="327">
        <v>5.442122024469382E-4</v>
      </c>
      <c r="I3726" s="332">
        <v>0</v>
      </c>
      <c r="J3726" s="358">
        <v>0</v>
      </c>
      <c r="K3726" s="327">
        <v>0</v>
      </c>
      <c r="L3726" s="336">
        <v>5.8741981719495287E-5</v>
      </c>
      <c r="M3726" s="210">
        <v>1.1415525114155251E-4</v>
      </c>
      <c r="N3726" s="325">
        <v>0</v>
      </c>
      <c r="O3726" s="358">
        <v>0</v>
      </c>
      <c r="P3726" s="327">
        <v>0</v>
      </c>
      <c r="Q3726" s="332">
        <v>3.2979664014146773E-2</v>
      </c>
      <c r="R3726" s="358">
        <v>0.10849908430445473</v>
      </c>
      <c r="S3726" s="327">
        <v>0.14117101624536268</v>
      </c>
      <c r="T3726" s="358">
        <v>0.23336882795363223</v>
      </c>
      <c r="U3726" s="358">
        <v>0.87461730671240578</v>
      </c>
      <c r="V3726" s="361">
        <v>0</v>
      </c>
    </row>
    <row r="3727" spans="1:22" hidden="1" outlineLevel="1">
      <c r="A3727" s="65">
        <v>3718</v>
      </c>
      <c r="B3727" s="117">
        <v>1</v>
      </c>
      <c r="C3727" s="325">
        <v>1.369118180324996E-4</v>
      </c>
      <c r="D3727" s="358">
        <v>1.2961928616771296E-4</v>
      </c>
      <c r="E3727" s="327">
        <v>1.3461696802450696E-4</v>
      </c>
      <c r="F3727" s="332">
        <v>6.1525071466622542E-4</v>
      </c>
      <c r="G3727" s="358">
        <v>0</v>
      </c>
      <c r="H3727" s="327">
        <v>5.6436820994497329E-4</v>
      </c>
      <c r="I3727" s="332">
        <v>0</v>
      </c>
      <c r="J3727" s="358">
        <v>0</v>
      </c>
      <c r="K3727" s="327">
        <v>0</v>
      </c>
      <c r="L3727" s="336">
        <v>3.7594868300476983E-5</v>
      </c>
      <c r="M3727" s="210">
        <v>1.1415525114155251E-4</v>
      </c>
      <c r="N3727" s="325">
        <v>0</v>
      </c>
      <c r="O3727" s="358">
        <v>0</v>
      </c>
      <c r="P3727" s="327">
        <v>0</v>
      </c>
      <c r="Q3727" s="332">
        <v>3.2979664014146773E-2</v>
      </c>
      <c r="R3727" s="358">
        <v>0.1146987356799289</v>
      </c>
      <c r="S3727" s="327">
        <v>0.14110349902598537</v>
      </c>
      <c r="T3727" s="358">
        <v>0.24613036852303752</v>
      </c>
      <c r="U3727" s="358">
        <v>0.88953326078036909</v>
      </c>
      <c r="V3727" s="361">
        <v>0</v>
      </c>
    </row>
    <row r="3728" spans="1:22" hidden="1" outlineLevel="1">
      <c r="A3728" s="65">
        <v>3719</v>
      </c>
      <c r="B3728" s="117">
        <v>1</v>
      </c>
      <c r="C3728" s="325">
        <v>1.2721142352958067E-4</v>
      </c>
      <c r="D3728" s="358">
        <v>1.1904288123667414E-4</v>
      </c>
      <c r="E3728" s="327">
        <v>1.2283782116450384E-4</v>
      </c>
      <c r="F3728" s="332">
        <v>5.4772319720285936E-4</v>
      </c>
      <c r="G3728" s="358">
        <v>0</v>
      </c>
      <c r="H3728" s="327">
        <v>6.3491423618809489E-4</v>
      </c>
      <c r="I3728" s="332">
        <v>0</v>
      </c>
      <c r="J3728" s="358">
        <v>0</v>
      </c>
      <c r="K3728" s="327">
        <v>0</v>
      </c>
      <c r="L3728" s="336">
        <v>2.3496792687798115E-5</v>
      </c>
      <c r="M3728" s="210">
        <v>1.1415525114155251E-4</v>
      </c>
      <c r="N3728" s="325">
        <v>0</v>
      </c>
      <c r="O3728" s="358">
        <v>0</v>
      </c>
      <c r="P3728" s="327">
        <v>0</v>
      </c>
      <c r="Q3728" s="332">
        <v>3.2979664014146773E-2</v>
      </c>
      <c r="R3728" s="358">
        <v>0.1081599593806274</v>
      </c>
      <c r="S3728" s="327">
        <v>0.12778563766862708</v>
      </c>
      <c r="T3728" s="358">
        <v>0.17207159210386599</v>
      </c>
      <c r="U3728" s="358">
        <v>0.72647476290104085</v>
      </c>
      <c r="V3728" s="361">
        <v>0</v>
      </c>
    </row>
    <row r="3729" spans="1:22" hidden="1" outlineLevel="1">
      <c r="A3729" s="65">
        <v>3720</v>
      </c>
      <c r="B3729" s="117">
        <v>1</v>
      </c>
      <c r="C3729" s="325">
        <v>1.1666724471100835E-4</v>
      </c>
      <c r="D3729" s="358">
        <v>1.0852480206812266E-4</v>
      </c>
      <c r="E3729" s="327">
        <v>1.1090300276009539E-4</v>
      </c>
      <c r="F3729" s="332">
        <v>4.5768650725170446E-4</v>
      </c>
      <c r="G3729" s="358">
        <v>0</v>
      </c>
      <c r="H3729" s="327">
        <v>6.1475822869006013E-4</v>
      </c>
      <c r="I3729" s="332">
        <v>0</v>
      </c>
      <c r="J3729" s="358">
        <v>0</v>
      </c>
      <c r="K3729" s="327">
        <v>0</v>
      </c>
      <c r="L3729" s="336">
        <v>9.3987170751192458E-6</v>
      </c>
      <c r="M3729" s="210">
        <v>1.1415525114155251E-4</v>
      </c>
      <c r="N3729" s="325">
        <v>0</v>
      </c>
      <c r="O3729" s="358">
        <v>0</v>
      </c>
      <c r="P3729" s="327">
        <v>0</v>
      </c>
      <c r="Q3729" s="332">
        <v>3.2979664014146773E-2</v>
      </c>
      <c r="R3729" s="358">
        <v>9.9164610235985343E-2</v>
      </c>
      <c r="S3729" s="327">
        <v>0.11968351606015978</v>
      </c>
      <c r="T3729" s="358">
        <v>0.11548148187396234</v>
      </c>
      <c r="U3729" s="358">
        <v>0.60104514914771134</v>
      </c>
      <c r="V3729" s="361">
        <v>0</v>
      </c>
    </row>
    <row r="3730" spans="1:22" hidden="1" outlineLevel="1">
      <c r="A3730" s="65">
        <v>3721</v>
      </c>
      <c r="B3730" s="117">
        <v>1</v>
      </c>
      <c r="C3730" s="325">
        <v>1.0632307402651681E-4</v>
      </c>
      <c r="D3730" s="358">
        <v>9.7481791037185066E-5</v>
      </c>
      <c r="E3730" s="327">
        <v>9.9474116875004266E-5</v>
      </c>
      <c r="F3730" s="332">
        <v>3.9015898978833808E-4</v>
      </c>
      <c r="G3730" s="358">
        <v>0</v>
      </c>
      <c r="H3730" s="327">
        <v>5.744462136939905E-4</v>
      </c>
      <c r="I3730" s="332">
        <v>0</v>
      </c>
      <c r="J3730" s="358">
        <v>0</v>
      </c>
      <c r="K3730" s="327">
        <v>0</v>
      </c>
      <c r="L3730" s="336">
        <v>5.8741981719495289E-6</v>
      </c>
      <c r="M3730" s="210">
        <v>1.1415525114155251E-4</v>
      </c>
      <c r="N3730" s="325">
        <v>0</v>
      </c>
      <c r="O3730" s="358">
        <v>0</v>
      </c>
      <c r="P3730" s="327">
        <v>0</v>
      </c>
      <c r="Q3730" s="332">
        <v>3.2979664014146773E-2</v>
      </c>
      <c r="R3730" s="358">
        <v>9.5780981789984607E-2</v>
      </c>
      <c r="S3730" s="327">
        <v>0.15088512183206135</v>
      </c>
      <c r="T3730" s="358">
        <v>9.612996543674944E-2</v>
      </c>
      <c r="U3730" s="358">
        <v>0.5564102865958509</v>
      </c>
      <c r="V3730" s="361">
        <v>0</v>
      </c>
    </row>
    <row r="3731" spans="1:22" hidden="1" outlineLevel="1">
      <c r="A3731" s="65">
        <v>3722</v>
      </c>
      <c r="B3731" s="117">
        <v>1</v>
      </c>
      <c r="C3731" s="325">
        <v>1.0001031729459148E-4</v>
      </c>
      <c r="D3731" s="358">
        <v>9.05021414595326E-5</v>
      </c>
      <c r="E3731" s="327">
        <v>9.1807293313041888E-5</v>
      </c>
      <c r="F3731" s="332">
        <v>3.3013452982090139E-4</v>
      </c>
      <c r="G3731" s="358">
        <v>0</v>
      </c>
      <c r="H3731" s="327">
        <v>5.2405619494890355E-4</v>
      </c>
      <c r="I3731" s="332">
        <v>0</v>
      </c>
      <c r="J3731" s="358">
        <v>0</v>
      </c>
      <c r="K3731" s="327">
        <v>0</v>
      </c>
      <c r="L3731" s="336">
        <v>2.3496792687798115E-6</v>
      </c>
      <c r="M3731" s="210">
        <v>1.1415525114155251E-4</v>
      </c>
      <c r="N3731" s="325">
        <v>0</v>
      </c>
      <c r="O3731" s="358">
        <v>0</v>
      </c>
      <c r="P3731" s="327">
        <v>0</v>
      </c>
      <c r="Q3731" s="332">
        <v>3.2979664014146773E-2</v>
      </c>
      <c r="R3731" s="358">
        <v>8.9401045502467719E-2</v>
      </c>
      <c r="S3731" s="327">
        <v>0.1205106089079306</v>
      </c>
      <c r="T3731" s="358">
        <v>7.3221954086751501E-2</v>
      </c>
      <c r="U3731" s="358">
        <v>0.50725543796278927</v>
      </c>
      <c r="V3731" s="361">
        <v>0</v>
      </c>
    </row>
    <row r="3732" spans="1:22" hidden="1" outlineLevel="1">
      <c r="A3732" s="65">
        <v>3723</v>
      </c>
      <c r="B3732" s="117">
        <v>1</v>
      </c>
      <c r="C3732" s="325">
        <v>9.6603928761027799E-5</v>
      </c>
      <c r="D3732" s="358">
        <v>8.7410876047703243E-5</v>
      </c>
      <c r="E3732" s="327">
        <v>8.777280578720382E-5</v>
      </c>
      <c r="F3732" s="332">
        <v>0</v>
      </c>
      <c r="G3732" s="358">
        <v>0</v>
      </c>
      <c r="H3732" s="327">
        <v>4.4343216495676445E-4</v>
      </c>
      <c r="I3732" s="332">
        <v>0</v>
      </c>
      <c r="J3732" s="358">
        <v>0</v>
      </c>
      <c r="K3732" s="327">
        <v>0</v>
      </c>
      <c r="L3732" s="336">
        <v>1.1748396343899057E-6</v>
      </c>
      <c r="M3732" s="210">
        <v>1.1415525114155251E-4</v>
      </c>
      <c r="N3732" s="325">
        <v>0</v>
      </c>
      <c r="O3732" s="358">
        <v>0</v>
      </c>
      <c r="P3732" s="327">
        <v>0</v>
      </c>
      <c r="Q3732" s="332">
        <v>3.2979664014146773E-2</v>
      </c>
      <c r="R3732" s="358">
        <v>9.4444672137462132E-2</v>
      </c>
      <c r="S3732" s="327">
        <v>8.8591629224945692E-2</v>
      </c>
      <c r="T3732" s="358">
        <v>6.3284688889263793E-2</v>
      </c>
      <c r="U3732" s="358">
        <v>0.49629447171587676</v>
      </c>
      <c r="V3732" s="361">
        <v>0</v>
      </c>
    </row>
    <row r="3733" spans="1:22" hidden="1" outlineLevel="1">
      <c r="A3733" s="65">
        <v>3724</v>
      </c>
      <c r="B3733" s="117">
        <v>1</v>
      </c>
      <c r="C3733" s="325">
        <v>9.5572636819673667E-5</v>
      </c>
      <c r="D3733" s="358">
        <v>8.6224918877127199E-5</v>
      </c>
      <c r="E3733" s="327">
        <v>8.6099336684846551E-5</v>
      </c>
      <c r="F3733" s="332">
        <v>0</v>
      </c>
      <c r="G3733" s="358">
        <v>0</v>
      </c>
      <c r="H3733" s="327">
        <v>4.6358817245479954E-4</v>
      </c>
      <c r="I3733" s="332">
        <v>0</v>
      </c>
      <c r="J3733" s="358">
        <v>0</v>
      </c>
      <c r="K3733" s="327">
        <v>0</v>
      </c>
      <c r="L3733" s="336">
        <v>1.409807561267887E-5</v>
      </c>
      <c r="M3733" s="210">
        <v>1.1415525114155251E-4</v>
      </c>
      <c r="N3733" s="325">
        <v>0</v>
      </c>
      <c r="O3733" s="358">
        <v>0</v>
      </c>
      <c r="P3733" s="327">
        <v>0</v>
      </c>
      <c r="Q3733" s="332">
        <v>3.2979664014146773E-2</v>
      </c>
      <c r="R3733" s="358">
        <v>8.8396455706136398E-2</v>
      </c>
      <c r="S3733" s="327">
        <v>8.1898939936577889E-2</v>
      </c>
      <c r="T3733" s="358">
        <v>6.0774221892003738E-2</v>
      </c>
      <c r="U3733" s="358">
        <v>0.50024945953692768</v>
      </c>
      <c r="V3733" s="361">
        <v>0</v>
      </c>
    </row>
    <row r="3734" spans="1:22" hidden="1" outlineLevel="1">
      <c r="A3734" s="65">
        <v>3725</v>
      </c>
      <c r="B3734" s="117">
        <v>1</v>
      </c>
      <c r="C3734" s="325">
        <v>9.574764393699436E-5</v>
      </c>
      <c r="D3734" s="358">
        <v>8.6458221927076588E-5</v>
      </c>
      <c r="E3734" s="327">
        <v>8.6540406060661652E-5</v>
      </c>
      <c r="F3734" s="332">
        <v>0</v>
      </c>
      <c r="G3734" s="358">
        <v>0</v>
      </c>
      <c r="H3734" s="327">
        <v>4.9382218370185135E-4</v>
      </c>
      <c r="I3734" s="332">
        <v>0</v>
      </c>
      <c r="J3734" s="358">
        <v>0</v>
      </c>
      <c r="K3734" s="327">
        <v>0</v>
      </c>
      <c r="L3734" s="336">
        <v>3.7594868300476983E-5</v>
      </c>
      <c r="M3734" s="210">
        <v>1.1415525114155251E-4</v>
      </c>
      <c r="N3734" s="325">
        <v>1.8840041161301334E-4</v>
      </c>
      <c r="O3734" s="358">
        <v>6.2321080512926514E-4</v>
      </c>
      <c r="P3734" s="327">
        <v>2.6783596293498114E-3</v>
      </c>
      <c r="Q3734" s="332">
        <v>3.2979664014146773E-2</v>
      </c>
      <c r="R3734" s="358">
        <v>8.0743353521133057E-2</v>
      </c>
      <c r="S3734" s="327">
        <v>0.10067729441826931</v>
      </c>
      <c r="T3734" s="358">
        <v>6.4330716804788815E-2</v>
      </c>
      <c r="U3734" s="358">
        <v>0.49991046058083755</v>
      </c>
      <c r="V3734" s="361">
        <v>0</v>
      </c>
    </row>
    <row r="3735" spans="1:22" hidden="1" outlineLevel="1">
      <c r="A3735" s="65">
        <v>3726</v>
      </c>
      <c r="B3735" s="117">
        <v>1</v>
      </c>
      <c r="C3735" s="325">
        <v>9.7135200367179931E-5</v>
      </c>
      <c r="D3735" s="358">
        <v>8.5913848143861352E-5</v>
      </c>
      <c r="E3735" s="327">
        <v>8.6229062971850991E-5</v>
      </c>
      <c r="F3735" s="332">
        <v>0</v>
      </c>
      <c r="G3735" s="358">
        <v>0</v>
      </c>
      <c r="H3735" s="327">
        <v>5.3413419869792109E-4</v>
      </c>
      <c r="I3735" s="332">
        <v>0</v>
      </c>
      <c r="J3735" s="358">
        <v>0</v>
      </c>
      <c r="K3735" s="327">
        <v>0</v>
      </c>
      <c r="L3735" s="336">
        <v>9.3987170751192462E-5</v>
      </c>
      <c r="M3735" s="210">
        <v>1.1415525114155251E-4</v>
      </c>
      <c r="N3735" s="325">
        <v>2.3361651040013656E-2</v>
      </c>
      <c r="O3735" s="358">
        <v>2.6679952722576269E-2</v>
      </c>
      <c r="P3735" s="327">
        <v>4.198982377717736E-2</v>
      </c>
      <c r="Q3735" s="332">
        <v>6.5959328028293546E-2</v>
      </c>
      <c r="R3735" s="358">
        <v>8.7804331829204454E-2</v>
      </c>
      <c r="S3735" s="327">
        <v>0.11430742637044702</v>
      </c>
      <c r="T3735" s="358">
        <v>7.6150832250221553E-2</v>
      </c>
      <c r="U3735" s="358">
        <v>0.51471341499677103</v>
      </c>
      <c r="V3735" s="361">
        <v>7.4749987830040235E-2</v>
      </c>
    </row>
    <row r="3736" spans="1:22" hidden="1" outlineLevel="1">
      <c r="A3736" s="65">
        <v>3727</v>
      </c>
      <c r="B3736" s="117">
        <v>1</v>
      </c>
      <c r="C3736" s="325">
        <v>1.099294706941613E-4</v>
      </c>
      <c r="D3736" s="358">
        <v>9.3107358850634078E-5</v>
      </c>
      <c r="E3736" s="327">
        <v>9.6308795472095949E-5</v>
      </c>
      <c r="F3736" s="332">
        <v>0</v>
      </c>
      <c r="G3736" s="358">
        <v>0</v>
      </c>
      <c r="H3736" s="327">
        <v>6.6514824743514709E-4</v>
      </c>
      <c r="I3736" s="332">
        <v>0</v>
      </c>
      <c r="J3736" s="358">
        <v>0</v>
      </c>
      <c r="K3736" s="327">
        <v>0</v>
      </c>
      <c r="L3736" s="336">
        <v>1.8210014333043539E-4</v>
      </c>
      <c r="M3736" s="210">
        <v>1.1415525114155251E-4</v>
      </c>
      <c r="N3736" s="325">
        <v>0.1141706494374861</v>
      </c>
      <c r="O3736" s="358">
        <v>0.12960649528236956</v>
      </c>
      <c r="P3736" s="327">
        <v>0.1720978550828125</v>
      </c>
      <c r="Q3736" s="332">
        <v>6.5959328028293546E-2</v>
      </c>
      <c r="R3736" s="358">
        <v>8.089003809972288E-2</v>
      </c>
      <c r="S3736" s="327">
        <v>0.13463024761099254</v>
      </c>
      <c r="T3736" s="358">
        <v>8.89123728196268E-2</v>
      </c>
      <c r="U3736" s="358">
        <v>0.54917830886592911</v>
      </c>
      <c r="V3736" s="361">
        <v>0.1998499061818983</v>
      </c>
    </row>
    <row r="3737" spans="1:22" hidden="1" outlineLevel="1">
      <c r="A3737" s="65">
        <v>3728</v>
      </c>
      <c r="B3737" s="117">
        <v>1</v>
      </c>
      <c r="C3737" s="325">
        <v>1.314803471413678E-4</v>
      </c>
      <c r="D3737" s="358">
        <v>1.0953578195123667E-4</v>
      </c>
      <c r="E3737" s="327">
        <v>1.15858546923665E-4</v>
      </c>
      <c r="F3737" s="332">
        <v>0</v>
      </c>
      <c r="G3737" s="358">
        <v>0</v>
      </c>
      <c r="H3737" s="327">
        <v>7.8608429242335554E-4</v>
      </c>
      <c r="I3737" s="332">
        <v>0</v>
      </c>
      <c r="J3737" s="358">
        <v>0</v>
      </c>
      <c r="K3737" s="327">
        <v>0</v>
      </c>
      <c r="L3737" s="336">
        <v>1.5860335064263727E-4</v>
      </c>
      <c r="M3737" s="210">
        <v>1.1415525114155251E-4</v>
      </c>
      <c r="N3737" s="325">
        <v>0.28109341412661593</v>
      </c>
      <c r="O3737" s="358">
        <v>0.30230257113111786</v>
      </c>
      <c r="P3737" s="327">
        <v>0.36572988771438369</v>
      </c>
      <c r="Q3737" s="332">
        <v>6.5959328028293546E-2</v>
      </c>
      <c r="R3737" s="358">
        <v>9.1744947205682076E-2</v>
      </c>
      <c r="S3737" s="327">
        <v>0.11482224862339839</v>
      </c>
      <c r="T3737" s="358">
        <v>0.21914284830249195</v>
      </c>
      <c r="U3737" s="358">
        <v>0.64240302179070108</v>
      </c>
      <c r="V3737" s="361">
        <v>0.32603393221140503</v>
      </c>
    </row>
    <row r="3738" spans="1:22" hidden="1" outlineLevel="1">
      <c r="A3738" s="65">
        <v>3729</v>
      </c>
      <c r="B3738" s="117">
        <v>1</v>
      </c>
      <c r="C3738" s="325">
        <v>1.4883730302706749E-4</v>
      </c>
      <c r="D3738" s="358">
        <v>1.2230912393596555E-4</v>
      </c>
      <c r="E3738" s="327">
        <v>1.3399428184688564E-4</v>
      </c>
      <c r="F3738" s="332">
        <v>3.9015898978833808E-4</v>
      </c>
      <c r="G3738" s="358">
        <v>1.8555712066697846E-4</v>
      </c>
      <c r="H3738" s="327">
        <v>8.5663031866647715E-4</v>
      </c>
      <c r="I3738" s="332">
        <v>0</v>
      </c>
      <c r="J3738" s="358">
        <v>0</v>
      </c>
      <c r="K3738" s="327">
        <v>0</v>
      </c>
      <c r="L3738" s="336">
        <v>1.4685495429873823E-4</v>
      </c>
      <c r="M3738" s="210">
        <v>1.1415525114155251E-4</v>
      </c>
      <c r="N3738" s="325">
        <v>0.45950860392413956</v>
      </c>
      <c r="O3738" s="358">
        <v>0.49223914115537559</v>
      </c>
      <c r="P3738" s="327">
        <v>0.53923184917593936</v>
      </c>
      <c r="Q3738" s="332">
        <v>6.5959328028293546E-2</v>
      </c>
      <c r="R3738" s="358">
        <v>0.10211851682410462</v>
      </c>
      <c r="S3738" s="327">
        <v>7.8227666946541E-2</v>
      </c>
      <c r="T3738" s="358">
        <v>0.23169518328879218</v>
      </c>
      <c r="U3738" s="358">
        <v>0.77642060909831245</v>
      </c>
      <c r="V3738" s="361">
        <v>0.44284271719757812</v>
      </c>
    </row>
    <row r="3739" spans="1:22" hidden="1" outlineLevel="1">
      <c r="A3739" s="65">
        <v>3730</v>
      </c>
      <c r="B3739" s="117">
        <v>1</v>
      </c>
      <c r="C3739" s="325">
        <v>1.5657511771431854E-4</v>
      </c>
      <c r="D3739" s="358">
        <v>1.2691685917246592E-4</v>
      </c>
      <c r="E3739" s="327">
        <v>1.4367186285741684E-4</v>
      </c>
      <c r="F3739" s="332">
        <v>5.4022013970692962E-4</v>
      </c>
      <c r="G3739" s="358">
        <v>2.4274139055805989E-4</v>
      </c>
      <c r="H3739" s="327">
        <v>9.3725434865861619E-4</v>
      </c>
      <c r="I3739" s="332">
        <v>0</v>
      </c>
      <c r="J3739" s="358">
        <v>0</v>
      </c>
      <c r="K3739" s="327">
        <v>0</v>
      </c>
      <c r="L3739" s="336">
        <v>1.644775488145868E-4</v>
      </c>
      <c r="M3739" s="210">
        <v>1.1415525114155251E-4</v>
      </c>
      <c r="N3739" s="325">
        <v>0.60891013033325914</v>
      </c>
      <c r="O3739" s="358">
        <v>0.61635012244196608</v>
      </c>
      <c r="P3739" s="327">
        <v>0.67099152228930314</v>
      </c>
      <c r="Q3739" s="332">
        <v>6.5959328028293546E-2</v>
      </c>
      <c r="R3739" s="358">
        <v>0.10105616059280607</v>
      </c>
      <c r="S3739" s="327">
        <v>5.9964134717800953E-2</v>
      </c>
      <c r="T3739" s="358">
        <v>0.23985420102988739</v>
      </c>
      <c r="U3739" s="358">
        <v>0.79224056038251622</v>
      </c>
      <c r="V3739" s="361">
        <v>0.53139599151487338</v>
      </c>
    </row>
    <row r="3740" spans="1:22" hidden="1" outlineLevel="1">
      <c r="A3740" s="65">
        <v>3731</v>
      </c>
      <c r="B3740" s="117">
        <v>1</v>
      </c>
      <c r="C3740" s="325">
        <v>1.5980649913056153E-4</v>
      </c>
      <c r="D3740" s="358">
        <v>1.2460327059380118E-4</v>
      </c>
      <c r="E3740" s="327">
        <v>1.467593484881225E-4</v>
      </c>
      <c r="F3740" s="332">
        <v>6.3025682965808457E-4</v>
      </c>
      <c r="G3740" s="358">
        <v>3.8103396162118543E-4</v>
      </c>
      <c r="H3740" s="327">
        <v>8.0624029992139019E-4</v>
      </c>
      <c r="I3740" s="332">
        <v>0</v>
      </c>
      <c r="J3740" s="358">
        <v>0</v>
      </c>
      <c r="K3740" s="327">
        <v>0</v>
      </c>
      <c r="L3740" s="336">
        <v>1.8797434150238492E-4</v>
      </c>
      <c r="M3740" s="210">
        <v>1.1415525114155251E-4</v>
      </c>
      <c r="N3740" s="325">
        <v>0.7012263320236356</v>
      </c>
      <c r="O3740" s="358">
        <v>0.68508989786138508</v>
      </c>
      <c r="P3740" s="327">
        <v>0.75271166229516873</v>
      </c>
      <c r="Q3740" s="332">
        <v>9.8938992042440319E-2</v>
      </c>
      <c r="R3740" s="358">
        <v>0.11641663871128057</v>
      </c>
      <c r="S3740" s="327">
        <v>7.0260579776828341E-2</v>
      </c>
      <c r="T3740" s="358">
        <v>0.22018887621801694</v>
      </c>
      <c r="U3740" s="358">
        <v>0.78240959065590399</v>
      </c>
      <c r="V3740" s="361">
        <v>0.58855595054699594</v>
      </c>
    </row>
    <row r="3741" spans="1:22" hidden="1" outlineLevel="1">
      <c r="A3741" s="65">
        <v>3732</v>
      </c>
      <c r="B3741" s="117">
        <v>1</v>
      </c>
      <c r="C3741" s="325">
        <v>1.5998150624788222E-4</v>
      </c>
      <c r="D3741" s="358">
        <v>1.2219247241099086E-4</v>
      </c>
      <c r="E3741" s="327">
        <v>1.4949657314391616E-4</v>
      </c>
      <c r="F3741" s="332">
        <v>7.1279046211331E-4</v>
      </c>
      <c r="G3741" s="358">
        <v>4.247974334766049E-4</v>
      </c>
      <c r="H3741" s="327">
        <v>5.6436820994497329E-4</v>
      </c>
      <c r="I3741" s="332">
        <v>0</v>
      </c>
      <c r="J3741" s="358">
        <v>0</v>
      </c>
      <c r="K3741" s="327">
        <v>0</v>
      </c>
      <c r="L3741" s="336">
        <v>2.0677177565262342E-4</v>
      </c>
      <c r="M3741" s="210">
        <v>1.1415525114155251E-4</v>
      </c>
      <c r="N3741" s="325">
        <v>0.76302166703270413</v>
      </c>
      <c r="O3741" s="358">
        <v>0.72648164181690666</v>
      </c>
      <c r="P3741" s="327">
        <v>0.76431889894029958</v>
      </c>
      <c r="Q3741" s="332">
        <v>9.8938992042440319E-2</v>
      </c>
      <c r="R3741" s="358">
        <v>0.13644075625383101</v>
      </c>
      <c r="S3741" s="327">
        <v>8.7832053596552218E-2</v>
      </c>
      <c r="T3741" s="358">
        <v>0.18525154383948125</v>
      </c>
      <c r="U3741" s="358">
        <v>0.73619273297562315</v>
      </c>
      <c r="V3741" s="361">
        <v>0.63377545600275342</v>
      </c>
    </row>
    <row r="3742" spans="1:22" hidden="1" outlineLevel="1">
      <c r="A3742" s="65">
        <v>3733</v>
      </c>
      <c r="B3742" s="117">
        <v>1</v>
      </c>
      <c r="C3742" s="325">
        <v>1.5130615343212739E-4</v>
      </c>
      <c r="D3742" s="358">
        <v>1.2407833873141506E-4</v>
      </c>
      <c r="E3742" s="327">
        <v>1.4441130269334215E-4</v>
      </c>
      <c r="F3742" s="332">
        <v>8.0282715206446496E-4</v>
      </c>
      <c r="G3742" s="358">
        <v>4.4346984813491722E-4</v>
      </c>
      <c r="H3742" s="327">
        <v>5.6436820994497329E-4</v>
      </c>
      <c r="I3742" s="332">
        <v>0</v>
      </c>
      <c r="J3742" s="358">
        <v>0</v>
      </c>
      <c r="K3742" s="327">
        <v>0</v>
      </c>
      <c r="L3742" s="336">
        <v>1.8797434150238492E-4</v>
      </c>
      <c r="M3742" s="210">
        <v>1.1415525114155251E-4</v>
      </c>
      <c r="N3742" s="325">
        <v>0.77526769378754989</v>
      </c>
      <c r="O3742" s="358">
        <v>0.72457721135302045</v>
      </c>
      <c r="P3742" s="327">
        <v>0.78610000496727495</v>
      </c>
      <c r="Q3742" s="332">
        <v>6.5959328028293546E-2</v>
      </c>
      <c r="R3742" s="358">
        <v>0.1565089503043133</v>
      </c>
      <c r="S3742" s="327">
        <v>0.10276189893214191</v>
      </c>
      <c r="T3742" s="358">
        <v>0.14477026350866296</v>
      </c>
      <c r="U3742" s="358">
        <v>0.63438004649656909</v>
      </c>
      <c r="V3742" s="361">
        <v>0.61239868489417371</v>
      </c>
    </row>
    <row r="3743" spans="1:22" hidden="1" outlineLevel="1">
      <c r="A3743" s="65">
        <v>3734</v>
      </c>
      <c r="B3743" s="117">
        <v>1</v>
      </c>
      <c r="C3743" s="325">
        <v>1.5401876375059829E-4</v>
      </c>
      <c r="D3743" s="358">
        <v>1.2283405579835167E-4</v>
      </c>
      <c r="E3743" s="327">
        <v>1.420373116411609E-4</v>
      </c>
      <c r="F3743" s="332">
        <v>8.4784549704004222E-4</v>
      </c>
      <c r="G3743" s="358">
        <v>4.7673008674503598E-4</v>
      </c>
      <c r="H3743" s="327">
        <v>5.9460222119202516E-4</v>
      </c>
      <c r="I3743" s="332">
        <v>0</v>
      </c>
      <c r="J3743" s="358">
        <v>0</v>
      </c>
      <c r="K3743" s="327">
        <v>0</v>
      </c>
      <c r="L3743" s="336">
        <v>1.9032402077116473E-4</v>
      </c>
      <c r="M3743" s="210">
        <v>1.1415525114155251E-4</v>
      </c>
      <c r="N3743" s="325">
        <v>0.75152924192431025</v>
      </c>
      <c r="O3743" s="358">
        <v>0.66250761601549724</v>
      </c>
      <c r="P3743" s="327">
        <v>0.70089488290718793</v>
      </c>
      <c r="Q3743" s="332">
        <v>6.5959328028293546E-2</v>
      </c>
      <c r="R3743" s="358">
        <v>0.1866206021699571</v>
      </c>
      <c r="S3743" s="327">
        <v>0.13770229491345773</v>
      </c>
      <c r="T3743" s="358">
        <v>0.16684145252624089</v>
      </c>
      <c r="U3743" s="358">
        <v>0.63404104754047907</v>
      </c>
      <c r="V3743" s="361">
        <v>0.56527053916086301</v>
      </c>
    </row>
    <row r="3744" spans="1:22" hidden="1" outlineLevel="1">
      <c r="A3744" s="65">
        <v>3735</v>
      </c>
      <c r="B3744" s="117">
        <v>1</v>
      </c>
      <c r="C3744" s="325">
        <v>1.612503078484573E-4</v>
      </c>
      <c r="D3744" s="358">
        <v>1.1723478259956641E-4</v>
      </c>
      <c r="E3744" s="327">
        <v>1.4320484822420086E-4</v>
      </c>
      <c r="F3744" s="332">
        <v>8.8536078451969017E-4</v>
      </c>
      <c r="G3744" s="358">
        <v>4.5280605546407337E-4</v>
      </c>
      <c r="H3744" s="327">
        <v>9.3725434865861619E-4</v>
      </c>
      <c r="I3744" s="332">
        <v>0</v>
      </c>
      <c r="J3744" s="358">
        <v>0</v>
      </c>
      <c r="K3744" s="327">
        <v>0</v>
      </c>
      <c r="L3744" s="336">
        <v>2.1382081345896285E-4</v>
      </c>
      <c r="M3744" s="210">
        <v>1.1415525114155251E-4</v>
      </c>
      <c r="N3744" s="325">
        <v>0.65695223529457758</v>
      </c>
      <c r="O3744" s="358">
        <v>0.57081148687768957</v>
      </c>
      <c r="P3744" s="327">
        <v>0.61491667977406328</v>
      </c>
      <c r="Q3744" s="332">
        <v>6.5959328028293546E-2</v>
      </c>
      <c r="R3744" s="358">
        <v>0.20197088304789562</v>
      </c>
      <c r="S3744" s="327">
        <v>0.19059395252869413</v>
      </c>
      <c r="T3744" s="358">
        <v>0.25156971368376757</v>
      </c>
      <c r="U3744" s="358">
        <v>0.66692394628121687</v>
      </c>
      <c r="V3744" s="361">
        <v>0.48903181191433276</v>
      </c>
    </row>
    <row r="3745" spans="1:22" hidden="1" outlineLevel="1">
      <c r="A3745" s="65">
        <v>3736</v>
      </c>
      <c r="B3745" s="117">
        <v>1</v>
      </c>
      <c r="C3745" s="325">
        <v>1.6108155098532663E-4</v>
      </c>
      <c r="D3745" s="358">
        <v>1.1575719661655363E-4</v>
      </c>
      <c r="E3745" s="327">
        <v>1.4467075526735103E-4</v>
      </c>
      <c r="F3745" s="332">
        <v>9.1537301450340892E-4</v>
      </c>
      <c r="G3745" s="358">
        <v>4.9715304027756499E-4</v>
      </c>
      <c r="H3745" s="327">
        <v>7.0546026243121639E-4</v>
      </c>
      <c r="I3745" s="332">
        <v>0</v>
      </c>
      <c r="J3745" s="358">
        <v>0</v>
      </c>
      <c r="K3745" s="327">
        <v>0</v>
      </c>
      <c r="L3745" s="336">
        <v>2.2321953053408208E-4</v>
      </c>
      <c r="M3745" s="210">
        <v>1.1415525114155251E-4</v>
      </c>
      <c r="N3745" s="325">
        <v>0.54730319573580377</v>
      </c>
      <c r="O3745" s="358">
        <v>0.46884652129875659</v>
      </c>
      <c r="P3745" s="327">
        <v>0.53852399814235441</v>
      </c>
      <c r="Q3745" s="332">
        <v>6.5959328028293546E-2</v>
      </c>
      <c r="R3745" s="358">
        <v>0.17693394232429666</v>
      </c>
      <c r="S3745" s="327">
        <v>0.19213841928754824</v>
      </c>
      <c r="T3745" s="358">
        <v>0.1930967532059189</v>
      </c>
      <c r="U3745" s="358">
        <v>0.71585279561021842</v>
      </c>
      <c r="V3745" s="361">
        <v>0.39694373580301118</v>
      </c>
    </row>
    <row r="3746" spans="1:22" hidden="1" outlineLevel="1">
      <c r="A3746" s="65">
        <v>3737</v>
      </c>
      <c r="B3746" s="117">
        <v>1</v>
      </c>
      <c r="C3746" s="325">
        <v>1.6041277378699395E-4</v>
      </c>
      <c r="D3746" s="358">
        <v>1.1914009084081972E-4</v>
      </c>
      <c r="E3746" s="327">
        <v>1.4652584117151452E-4</v>
      </c>
      <c r="F3746" s="332">
        <v>9.3788218699119739E-4</v>
      </c>
      <c r="G3746" s="358">
        <v>5.0999032535515459E-4</v>
      </c>
      <c r="H3746" s="327">
        <v>7.5585028117630335E-4</v>
      </c>
      <c r="I3746" s="332">
        <v>0</v>
      </c>
      <c r="J3746" s="358">
        <v>0</v>
      </c>
      <c r="K3746" s="327">
        <v>0</v>
      </c>
      <c r="L3746" s="336">
        <v>2.2321953053408208E-4</v>
      </c>
      <c r="M3746" s="210">
        <v>1.1415525114155251E-4</v>
      </c>
      <c r="N3746" s="325">
        <v>0.38207603475119112</v>
      </c>
      <c r="O3746" s="358">
        <v>0.27346155591140842</v>
      </c>
      <c r="P3746" s="327">
        <v>0.37725908473009717</v>
      </c>
      <c r="Q3746" s="332">
        <v>6.5959328028293546E-2</v>
      </c>
      <c r="R3746" s="358">
        <v>0.14545196548464742</v>
      </c>
      <c r="S3746" s="327">
        <v>0.17978268521671534</v>
      </c>
      <c r="T3746" s="358">
        <v>0.2119252556853693</v>
      </c>
      <c r="U3746" s="358">
        <v>0.74105171801291436</v>
      </c>
      <c r="V3746" s="361">
        <v>0.28532645237177978</v>
      </c>
    </row>
    <row r="3747" spans="1:22" hidden="1" outlineLevel="1">
      <c r="A3747" s="65">
        <v>3738</v>
      </c>
      <c r="B3747" s="117">
        <v>1</v>
      </c>
      <c r="C3747" s="325">
        <v>1.5408751654668855E-4</v>
      </c>
      <c r="D3747" s="358">
        <v>1.2001497727812991E-4</v>
      </c>
      <c r="E3747" s="327">
        <v>1.4358105445651373E-4</v>
      </c>
      <c r="F3747" s="332">
        <v>9.4538524448712713E-4</v>
      </c>
      <c r="G3747" s="358">
        <v>5.0882329943901009E-4</v>
      </c>
      <c r="H3747" s="327">
        <v>6.2483623243907735E-4</v>
      </c>
      <c r="I3747" s="332">
        <v>0</v>
      </c>
      <c r="J3747" s="358">
        <v>0</v>
      </c>
      <c r="K3747" s="327">
        <v>0</v>
      </c>
      <c r="L3747" s="336">
        <v>1.644775488145868E-4</v>
      </c>
      <c r="M3747" s="210">
        <v>1.1415525114155251E-4</v>
      </c>
      <c r="N3747" s="325">
        <v>0.20705205236270166</v>
      </c>
      <c r="O3747" s="358">
        <v>0.16908431860645659</v>
      </c>
      <c r="P3747" s="327">
        <v>0.20550753646755693</v>
      </c>
      <c r="Q3747" s="332">
        <v>6.5959328028293546E-2</v>
      </c>
      <c r="R3747" s="358">
        <v>8.0527028361627812E-2</v>
      </c>
      <c r="S3747" s="327">
        <v>0.14374512751011953</v>
      </c>
      <c r="T3747" s="358">
        <v>0.2262558381280621</v>
      </c>
      <c r="U3747" s="358">
        <v>0.73461073784720277</v>
      </c>
      <c r="V3747" s="361">
        <v>0.10040211316033701</v>
      </c>
    </row>
    <row r="3748" spans="1:22" hidden="1" outlineLevel="1">
      <c r="A3748" s="65">
        <v>3739</v>
      </c>
      <c r="B3748" s="117">
        <v>1</v>
      </c>
      <c r="C3748" s="325">
        <v>1.4756850142649239E-4</v>
      </c>
      <c r="D3748" s="358">
        <v>1.2285349771918078E-4</v>
      </c>
      <c r="E3748" s="327">
        <v>1.3911847018356101E-4</v>
      </c>
      <c r="F3748" s="332">
        <v>9.1537301450340892E-4</v>
      </c>
      <c r="G3748" s="358">
        <v>4.8489926815804742E-4</v>
      </c>
      <c r="H3748" s="327">
        <v>6.5507024368612954E-4</v>
      </c>
      <c r="I3748" s="332">
        <v>0</v>
      </c>
      <c r="J3748" s="358">
        <v>0</v>
      </c>
      <c r="K3748" s="327">
        <v>0</v>
      </c>
      <c r="L3748" s="336">
        <v>1.1748396343899057E-4</v>
      </c>
      <c r="M3748" s="210">
        <v>1.1415525114155251E-4</v>
      </c>
      <c r="N3748" s="325">
        <v>6.6882146122619737E-2</v>
      </c>
      <c r="O3748" s="358">
        <v>4.4182739764616293E-2</v>
      </c>
      <c r="P3748" s="327">
        <v>6.9687949960276288E-2</v>
      </c>
      <c r="Q3748" s="332">
        <v>6.5959328028293546E-2</v>
      </c>
      <c r="R3748" s="358">
        <v>3.585077746100622E-2</v>
      </c>
      <c r="S3748" s="327">
        <v>8.711467968546889E-2</v>
      </c>
      <c r="T3748" s="358">
        <v>0.24069102336230738</v>
      </c>
      <c r="U3748" s="358">
        <v>0.76975362962854099</v>
      </c>
      <c r="V3748" s="361">
        <v>4.3694120145938785E-2</v>
      </c>
    </row>
    <row r="3749" spans="1:22" hidden="1" outlineLevel="1">
      <c r="A3749" s="65">
        <v>3740</v>
      </c>
      <c r="B3749" s="117">
        <v>1</v>
      </c>
      <c r="C3749" s="325">
        <v>1.4461838144880056E-4</v>
      </c>
      <c r="D3749" s="358">
        <v>1.2335898766073779E-4</v>
      </c>
      <c r="E3749" s="327">
        <v>1.3735419268030063E-4</v>
      </c>
      <c r="F3749" s="332">
        <v>8.3283938204818339E-4</v>
      </c>
      <c r="G3749" s="358">
        <v>3.5710993034022276E-4</v>
      </c>
      <c r="H3749" s="327">
        <v>6.1475822869006013E-4</v>
      </c>
      <c r="I3749" s="332">
        <v>0</v>
      </c>
      <c r="J3749" s="358">
        <v>0</v>
      </c>
      <c r="K3749" s="327">
        <v>0</v>
      </c>
      <c r="L3749" s="336">
        <v>8.811297257924293E-5</v>
      </c>
      <c r="M3749" s="210">
        <v>1.1415525114155251E-4</v>
      </c>
      <c r="N3749" s="325">
        <v>5.4636119367773867E-3</v>
      </c>
      <c r="O3749" s="358">
        <v>1.8120192693694113E-3</v>
      </c>
      <c r="P3749" s="327">
        <v>7.1778568659966093E-3</v>
      </c>
      <c r="Q3749" s="332">
        <v>6.5959328028293546E-2</v>
      </c>
      <c r="R3749" s="358">
        <v>2.2098048943179169E-2</v>
      </c>
      <c r="S3749" s="327">
        <v>5.4166055496581267E-2</v>
      </c>
      <c r="T3749" s="358">
        <v>0.2759421641155006</v>
      </c>
      <c r="U3749" s="358">
        <v>0.86422133872564322</v>
      </c>
      <c r="V3749" s="361">
        <v>0</v>
      </c>
    </row>
    <row r="3750" spans="1:22" hidden="1" outlineLevel="1">
      <c r="A3750" s="65">
        <v>3741</v>
      </c>
      <c r="B3750" s="117">
        <v>1</v>
      </c>
      <c r="C3750" s="325">
        <v>1.3881189530626724E-4</v>
      </c>
      <c r="D3750" s="358">
        <v>1.2870551588874455E-4</v>
      </c>
      <c r="E3750" s="327">
        <v>1.3510992791512382E-4</v>
      </c>
      <c r="F3750" s="332">
        <v>7.0528740461738037E-4</v>
      </c>
      <c r="G3750" s="358">
        <v>2.2173492406745861E-4</v>
      </c>
      <c r="H3750" s="327">
        <v>6.44992239937112E-4</v>
      </c>
      <c r="I3750" s="332">
        <v>0</v>
      </c>
      <c r="J3750" s="358">
        <v>0</v>
      </c>
      <c r="K3750" s="327">
        <v>0</v>
      </c>
      <c r="L3750" s="336">
        <v>5.8741981719495287E-5</v>
      </c>
      <c r="M3750" s="210">
        <v>1.1415525114155251E-4</v>
      </c>
      <c r="N3750" s="325">
        <v>0</v>
      </c>
      <c r="O3750" s="358">
        <v>0</v>
      </c>
      <c r="P3750" s="327">
        <v>0</v>
      </c>
      <c r="Q3750" s="332">
        <v>6.5959328028293546E-2</v>
      </c>
      <c r="R3750" s="358">
        <v>2.9054391901309519E-2</v>
      </c>
      <c r="S3750" s="327">
        <v>2.1487500185202884E-2</v>
      </c>
      <c r="T3750" s="358">
        <v>0.27395471107600305</v>
      </c>
      <c r="U3750" s="358">
        <v>0.88128428618217713</v>
      </c>
      <c r="V3750" s="361">
        <v>0</v>
      </c>
    </row>
    <row r="3751" spans="1:22" hidden="1" outlineLevel="1">
      <c r="A3751" s="65">
        <v>3742</v>
      </c>
      <c r="B3751" s="117">
        <v>1</v>
      </c>
      <c r="C3751" s="325">
        <v>1.3884314657721736E-4</v>
      </c>
      <c r="D3751" s="358">
        <v>1.2646969499339626E-4</v>
      </c>
      <c r="E3751" s="327">
        <v>1.3459102276710606E-4</v>
      </c>
      <c r="F3751" s="332">
        <v>5.8523848468250721E-4</v>
      </c>
      <c r="G3751" s="358">
        <v>0</v>
      </c>
      <c r="H3751" s="327">
        <v>5.8452421744300794E-4</v>
      </c>
      <c r="I3751" s="332">
        <v>0</v>
      </c>
      <c r="J3751" s="358">
        <v>0</v>
      </c>
      <c r="K3751" s="327">
        <v>0</v>
      </c>
      <c r="L3751" s="336">
        <v>3.7594868300476983E-5</v>
      </c>
      <c r="M3751" s="210">
        <v>1.1415525114155251E-4</v>
      </c>
      <c r="N3751" s="325">
        <v>0</v>
      </c>
      <c r="O3751" s="358">
        <v>0</v>
      </c>
      <c r="P3751" s="327">
        <v>0</v>
      </c>
      <c r="Q3751" s="332">
        <v>3.2979664014146773E-2</v>
      </c>
      <c r="R3751" s="358">
        <v>2.8729307278388443E-2</v>
      </c>
      <c r="S3751" s="327">
        <v>1.0228927839650072E-2</v>
      </c>
      <c r="T3751" s="358">
        <v>0.28985433539198335</v>
      </c>
      <c r="U3751" s="358">
        <v>0.89281025068923991</v>
      </c>
      <c r="V3751" s="361">
        <v>0</v>
      </c>
    </row>
    <row r="3752" spans="1:22" hidden="1" outlineLevel="1">
      <c r="A3752" s="65">
        <v>3743</v>
      </c>
      <c r="B3752" s="117">
        <v>1</v>
      </c>
      <c r="C3752" s="325">
        <v>1.3102407858549598E-4</v>
      </c>
      <c r="D3752" s="358">
        <v>1.1558221932909158E-4</v>
      </c>
      <c r="E3752" s="327">
        <v>1.2322700002551716E-4</v>
      </c>
      <c r="F3752" s="332">
        <v>4.8769873723542267E-4</v>
      </c>
      <c r="G3752" s="358">
        <v>0</v>
      </c>
      <c r="H3752" s="327">
        <v>5.442122024469382E-4</v>
      </c>
      <c r="I3752" s="332">
        <v>0</v>
      </c>
      <c r="J3752" s="358">
        <v>0</v>
      </c>
      <c r="K3752" s="327">
        <v>0</v>
      </c>
      <c r="L3752" s="336">
        <v>2.3496792687798115E-5</v>
      </c>
      <c r="M3752" s="210">
        <v>1.1415525114155251E-4</v>
      </c>
      <c r="N3752" s="325">
        <v>0</v>
      </c>
      <c r="O3752" s="358">
        <v>0</v>
      </c>
      <c r="P3752" s="327">
        <v>0</v>
      </c>
      <c r="Q3752" s="332">
        <v>3.2979664014146773E-2</v>
      </c>
      <c r="R3752" s="358">
        <v>2.7717243561938793E-2</v>
      </c>
      <c r="S3752" s="327">
        <v>1.8980906139823353E-2</v>
      </c>
      <c r="T3752" s="358">
        <v>0.19968672907372656</v>
      </c>
      <c r="U3752" s="358">
        <v>0.72172877751577957</v>
      </c>
      <c r="V3752" s="361">
        <v>0</v>
      </c>
    </row>
    <row r="3753" spans="1:22" hidden="1" outlineLevel="1">
      <c r="A3753" s="65">
        <v>3744</v>
      </c>
      <c r="B3753" s="117">
        <v>1</v>
      </c>
      <c r="C3753" s="325">
        <v>1.2149244094570772E-4</v>
      </c>
      <c r="D3753" s="358">
        <v>1.0609456196448323E-4</v>
      </c>
      <c r="E3753" s="327">
        <v>1.1273214340685799E-4</v>
      </c>
      <c r="F3753" s="332">
        <v>4.2017121977205656E-4</v>
      </c>
      <c r="G3753" s="358">
        <v>0</v>
      </c>
      <c r="H3753" s="327">
        <v>5.039001874508689E-4</v>
      </c>
      <c r="I3753" s="332">
        <v>0</v>
      </c>
      <c r="J3753" s="358">
        <v>0</v>
      </c>
      <c r="K3753" s="327">
        <v>0</v>
      </c>
      <c r="L3753" s="336">
        <v>9.3987170751192458E-6</v>
      </c>
      <c r="M3753" s="210">
        <v>1.1415525114155251E-4</v>
      </c>
      <c r="N3753" s="325">
        <v>0</v>
      </c>
      <c r="O3753" s="358">
        <v>0</v>
      </c>
      <c r="P3753" s="327">
        <v>0</v>
      </c>
      <c r="Q3753" s="332">
        <v>3.2979664014146773E-2</v>
      </c>
      <c r="R3753" s="358">
        <v>3.186000797707042E-2</v>
      </c>
      <c r="S3753" s="327">
        <v>3.5455218234267172E-2</v>
      </c>
      <c r="T3753" s="358">
        <v>0.15439372033149315</v>
      </c>
      <c r="U3753" s="358">
        <v>0.67765891322406935</v>
      </c>
      <c r="V3753" s="361">
        <v>0</v>
      </c>
    </row>
    <row r="3754" spans="1:22" hidden="1" outlineLevel="1">
      <c r="A3754" s="65">
        <v>3745</v>
      </c>
      <c r="B3754" s="117">
        <v>1</v>
      </c>
      <c r="C3754" s="325">
        <v>1.1194205254334937E-4</v>
      </c>
      <c r="D3754" s="358">
        <v>9.8842725495223156E-5</v>
      </c>
      <c r="E3754" s="327">
        <v>1.0219836890209751E-4</v>
      </c>
      <c r="F3754" s="332">
        <v>3.1512841482904229E-4</v>
      </c>
      <c r="G3754" s="358">
        <v>0</v>
      </c>
      <c r="H3754" s="327">
        <v>4.53510168705782E-4</v>
      </c>
      <c r="I3754" s="332">
        <v>0</v>
      </c>
      <c r="J3754" s="358">
        <v>0</v>
      </c>
      <c r="K3754" s="327">
        <v>0</v>
      </c>
      <c r="L3754" s="336">
        <v>5.8741981719495289E-6</v>
      </c>
      <c r="M3754" s="210">
        <v>1.1415525114155251E-4</v>
      </c>
      <c r="N3754" s="325">
        <v>0</v>
      </c>
      <c r="O3754" s="358">
        <v>0</v>
      </c>
      <c r="P3754" s="327">
        <v>0</v>
      </c>
      <c r="Q3754" s="332">
        <v>3.2979664014146773E-2</v>
      </c>
      <c r="R3754" s="358">
        <v>4.3138840275327738E-2</v>
      </c>
      <c r="S3754" s="327">
        <v>7.3552064952668486E-2</v>
      </c>
      <c r="T3754" s="358">
        <v>0.11098356183720474</v>
      </c>
      <c r="U3754" s="358">
        <v>0.58906718603252861</v>
      </c>
      <c r="V3754" s="361">
        <v>0</v>
      </c>
    </row>
    <row r="3755" spans="1:22" hidden="1" outlineLevel="1">
      <c r="A3755" s="65">
        <v>3746</v>
      </c>
      <c r="B3755" s="117">
        <v>1</v>
      </c>
      <c r="C3755" s="325">
        <v>1.0427299065218858E-4</v>
      </c>
      <c r="D3755" s="358">
        <v>9.302959116731762E-5</v>
      </c>
      <c r="E3755" s="327">
        <v>9.4518572711434678E-5</v>
      </c>
      <c r="F3755" s="332">
        <v>2.4009783986974649E-4</v>
      </c>
      <c r="G3755" s="358">
        <v>0</v>
      </c>
      <c r="H3755" s="327">
        <v>4.3335416120774729E-4</v>
      </c>
      <c r="I3755" s="332">
        <v>0</v>
      </c>
      <c r="J3755" s="358">
        <v>0</v>
      </c>
      <c r="K3755" s="327">
        <v>0</v>
      </c>
      <c r="L3755" s="336">
        <v>2.3496792687798115E-6</v>
      </c>
      <c r="M3755" s="210">
        <v>1.1415525114155251E-4</v>
      </c>
      <c r="N3755" s="325">
        <v>0</v>
      </c>
      <c r="O3755" s="358">
        <v>0</v>
      </c>
      <c r="P3755" s="327">
        <v>0</v>
      </c>
      <c r="Q3755" s="332">
        <v>3.2979664014146773E-2</v>
      </c>
      <c r="R3755" s="358">
        <v>4.8971079333573357E-2</v>
      </c>
      <c r="S3755" s="327">
        <v>6.2740797640689724E-2</v>
      </c>
      <c r="T3755" s="358">
        <v>8.2322396951819171E-2</v>
      </c>
      <c r="U3755" s="358">
        <v>0.55844428033239124</v>
      </c>
      <c r="V3755" s="361">
        <v>0</v>
      </c>
    </row>
    <row r="3756" spans="1:22" hidden="1" outlineLevel="1">
      <c r="A3756" s="65">
        <v>3747</v>
      </c>
      <c r="B3756" s="117">
        <v>1</v>
      </c>
      <c r="C3756" s="325">
        <v>9.9629051788999946E-5</v>
      </c>
      <c r="D3756" s="358">
        <v>8.8344088247500785E-5</v>
      </c>
      <c r="E3756" s="327">
        <v>9.0068961067182399E-5</v>
      </c>
      <c r="F3756" s="332">
        <v>2.4009783986974649E-4</v>
      </c>
      <c r="G3756" s="358">
        <v>0</v>
      </c>
      <c r="H3756" s="327">
        <v>4.1319815370971264E-4</v>
      </c>
      <c r="I3756" s="332">
        <v>0</v>
      </c>
      <c r="J3756" s="358">
        <v>0</v>
      </c>
      <c r="K3756" s="327">
        <v>0</v>
      </c>
      <c r="L3756" s="336">
        <v>1.1748396343899057E-6</v>
      </c>
      <c r="M3756" s="210">
        <v>1.1415525114155251E-4</v>
      </c>
      <c r="N3756" s="325">
        <v>0</v>
      </c>
      <c r="O3756" s="358">
        <v>0</v>
      </c>
      <c r="P3756" s="327">
        <v>0</v>
      </c>
      <c r="Q3756" s="332">
        <v>6.5959328028293546E-2</v>
      </c>
      <c r="R3756" s="358">
        <v>5.6591700690934298E-2</v>
      </c>
      <c r="S3756" s="327">
        <v>5.2891657615236398E-2</v>
      </c>
      <c r="T3756" s="358">
        <v>8.3786836033554191E-2</v>
      </c>
      <c r="U3756" s="358">
        <v>0.52386638681120323</v>
      </c>
      <c r="V3756" s="361">
        <v>0</v>
      </c>
    </row>
    <row r="3757" spans="1:22" hidden="1" outlineLevel="1">
      <c r="A3757" s="65">
        <v>3748</v>
      </c>
      <c r="B3757" s="117">
        <v>1</v>
      </c>
      <c r="C3757" s="325">
        <v>9.6941442487289152E-5</v>
      </c>
      <c r="D3757" s="358">
        <v>8.7041479551950053E-5</v>
      </c>
      <c r="E3757" s="327">
        <v>8.6838776520771862E-5</v>
      </c>
      <c r="F3757" s="332">
        <v>0</v>
      </c>
      <c r="G3757" s="358">
        <v>0</v>
      </c>
      <c r="H3757" s="327">
        <v>3.9304214621167761E-4</v>
      </c>
      <c r="I3757" s="332">
        <v>0</v>
      </c>
      <c r="J3757" s="358">
        <v>0</v>
      </c>
      <c r="K3757" s="327">
        <v>0</v>
      </c>
      <c r="L3757" s="336">
        <v>1.409807561267887E-5</v>
      </c>
      <c r="M3757" s="210">
        <v>1.1415525114155251E-4</v>
      </c>
      <c r="N3757" s="325">
        <v>0</v>
      </c>
      <c r="O3757" s="358">
        <v>0</v>
      </c>
      <c r="P3757" s="327">
        <v>0</v>
      </c>
      <c r="Q3757" s="332">
        <v>0.26383731211317418</v>
      </c>
      <c r="R3757" s="358">
        <v>6.0743964186305857E-2</v>
      </c>
      <c r="S3757" s="327">
        <v>5.7837328486618156E-2</v>
      </c>
      <c r="T3757" s="358">
        <v>8.5878891864604248E-2</v>
      </c>
      <c r="U3757" s="358">
        <v>0.51053242787166009</v>
      </c>
      <c r="V3757" s="361">
        <v>0</v>
      </c>
    </row>
    <row r="3758" spans="1:22" hidden="1" outlineLevel="1">
      <c r="A3758" s="65">
        <v>3749</v>
      </c>
      <c r="B3758" s="117">
        <v>1</v>
      </c>
      <c r="C3758" s="325">
        <v>9.5253873855982385E-5</v>
      </c>
      <c r="D3758" s="358">
        <v>8.776083062262732E-5</v>
      </c>
      <c r="E3758" s="327">
        <v>8.5165307418414593E-5</v>
      </c>
      <c r="F3758" s="332">
        <v>0</v>
      </c>
      <c r="G3758" s="358">
        <v>0</v>
      </c>
      <c r="H3758" s="327">
        <v>4.53510168705782E-4</v>
      </c>
      <c r="I3758" s="332">
        <v>0</v>
      </c>
      <c r="J3758" s="358">
        <v>0</v>
      </c>
      <c r="K3758" s="327">
        <v>0</v>
      </c>
      <c r="L3758" s="336">
        <v>3.7594868300476983E-5</v>
      </c>
      <c r="M3758" s="210">
        <v>1.1415525114155251E-4</v>
      </c>
      <c r="N3758" s="325">
        <v>3.7680082322602668E-4</v>
      </c>
      <c r="O3758" s="358">
        <v>1.2464216102585303E-3</v>
      </c>
      <c r="P3758" s="327">
        <v>8.9989944732935965E-4</v>
      </c>
      <c r="Q3758" s="332">
        <v>0.296816976127321</v>
      </c>
      <c r="R3758" s="358">
        <v>4.2040720143063877E-2</v>
      </c>
      <c r="S3758" s="327">
        <v>6.7998739106890929E-2</v>
      </c>
      <c r="T3758" s="358">
        <v>8.5878891864604248E-2</v>
      </c>
      <c r="U3758" s="358">
        <v>0.50714243831075922</v>
      </c>
      <c r="V3758" s="361">
        <v>0</v>
      </c>
    </row>
    <row r="3759" spans="1:22" hidden="1" outlineLevel="1">
      <c r="A3759" s="65">
        <v>3750</v>
      </c>
      <c r="B3759" s="117">
        <v>1</v>
      </c>
      <c r="C3759" s="325">
        <v>9.2253751844770333E-5</v>
      </c>
      <c r="D3759" s="358">
        <v>8.6011057748006925E-5</v>
      </c>
      <c r="E3759" s="327">
        <v>8.2142684931211141E-5</v>
      </c>
      <c r="F3759" s="332">
        <v>0</v>
      </c>
      <c r="G3759" s="358">
        <v>0</v>
      </c>
      <c r="H3759" s="327">
        <v>5.744462136939905E-4</v>
      </c>
      <c r="I3759" s="332">
        <v>0</v>
      </c>
      <c r="J3759" s="358">
        <v>0</v>
      </c>
      <c r="K3759" s="327">
        <v>0</v>
      </c>
      <c r="L3759" s="336">
        <v>9.3987170751192462E-5</v>
      </c>
      <c r="M3759" s="210">
        <v>1.1415525114155251E-4</v>
      </c>
      <c r="N3759" s="325">
        <v>2.5057254744530775E-2</v>
      </c>
      <c r="O3759" s="358">
        <v>3.2510239149364684E-2</v>
      </c>
      <c r="P3759" s="327">
        <v>3.0100296449689146E-2</v>
      </c>
      <c r="Q3759" s="332">
        <v>0.26383731211317418</v>
      </c>
      <c r="R3759" s="358">
        <v>2.9385902144324162E-2</v>
      </c>
      <c r="S3759" s="327">
        <v>8.5232626829728236E-2</v>
      </c>
      <c r="T3759" s="358">
        <v>6.5795155886523835E-2</v>
      </c>
      <c r="U3759" s="358">
        <v>0.49832846545241716</v>
      </c>
      <c r="V3759" s="361">
        <v>7.2548180405856491E-2</v>
      </c>
    </row>
    <row r="3760" spans="1:22" hidden="1" outlineLevel="1">
      <c r="A3760" s="65">
        <v>3751</v>
      </c>
      <c r="B3760" s="117">
        <v>1</v>
      </c>
      <c r="C3760" s="325">
        <v>9.5285125126932504E-5</v>
      </c>
      <c r="D3760" s="358">
        <v>8.8499623614133715E-5</v>
      </c>
      <c r="E3760" s="327">
        <v>8.571015782383323E-5</v>
      </c>
      <c r="F3760" s="332">
        <v>0</v>
      </c>
      <c r="G3760" s="358">
        <v>0</v>
      </c>
      <c r="H3760" s="327">
        <v>6.44992239937112E-4</v>
      </c>
      <c r="I3760" s="332">
        <v>0</v>
      </c>
      <c r="J3760" s="358">
        <v>0</v>
      </c>
      <c r="K3760" s="327">
        <v>0</v>
      </c>
      <c r="L3760" s="336">
        <v>1.8210014333043539E-4</v>
      </c>
      <c r="M3760" s="210">
        <v>1.1415525114155251E-4</v>
      </c>
      <c r="N3760" s="325">
        <v>0.12095306425555459</v>
      </c>
      <c r="O3760" s="358">
        <v>0.16922933613241253</v>
      </c>
      <c r="P3760" s="327">
        <v>0.13737855824332051</v>
      </c>
      <c r="Q3760" s="332">
        <v>0.23085764809902742</v>
      </c>
      <c r="R3760" s="358">
        <v>1.9601730963254418E-2</v>
      </c>
      <c r="S3760" s="327">
        <v>0.11365756967874104</v>
      </c>
      <c r="T3760" s="358">
        <v>7.2071323379673966E-2</v>
      </c>
      <c r="U3760" s="358">
        <v>0.5248833836794734</v>
      </c>
      <c r="V3760" s="361">
        <v>0.19609370211567578</v>
      </c>
    </row>
    <row r="3761" spans="1:22" hidden="1" outlineLevel="1">
      <c r="A3761" s="65">
        <v>3752</v>
      </c>
      <c r="B3761" s="117">
        <v>1</v>
      </c>
      <c r="C3761" s="325">
        <v>1.0539178615220308E-4</v>
      </c>
      <c r="D3761" s="358">
        <v>9.8609422445273767E-5</v>
      </c>
      <c r="E3761" s="327">
        <v>9.9058992756590069E-5</v>
      </c>
      <c r="F3761" s="332">
        <v>2.4760089736567618E-4</v>
      </c>
      <c r="G3761" s="358">
        <v>1.7563740037975016E-4</v>
      </c>
      <c r="H3761" s="327">
        <v>7.6592828492532089E-4</v>
      </c>
      <c r="I3761" s="332">
        <v>0</v>
      </c>
      <c r="J3761" s="358">
        <v>0</v>
      </c>
      <c r="K3761" s="327">
        <v>0</v>
      </c>
      <c r="L3761" s="336">
        <v>1.5860335064263727E-4</v>
      </c>
      <c r="M3761" s="210">
        <v>1.1415525114155251E-4</v>
      </c>
      <c r="N3761" s="325">
        <v>0.27525300136661252</v>
      </c>
      <c r="O3761" s="358">
        <v>0.34287982165106529</v>
      </c>
      <c r="P3761" s="327">
        <v>0.31241083750714205</v>
      </c>
      <c r="Q3761" s="332">
        <v>0.13191865605658709</v>
      </c>
      <c r="R3761" s="358">
        <v>1.175989308599314E-2</v>
      </c>
      <c r="S3761" s="327">
        <v>9.7318292023051853E-2</v>
      </c>
      <c r="T3761" s="358">
        <v>0.13566982064359526</v>
      </c>
      <c r="U3761" s="358">
        <v>0.60533913592485245</v>
      </c>
      <c r="V3761" s="361">
        <v>0.31759774218462639</v>
      </c>
    </row>
    <row r="3762" spans="1:22" hidden="1" outlineLevel="1">
      <c r="A3762" s="65">
        <v>3753</v>
      </c>
      <c r="B3762" s="117">
        <v>1</v>
      </c>
      <c r="C3762" s="325">
        <v>1.1594221522496544E-4</v>
      </c>
      <c r="D3762" s="358">
        <v>1.113244386675153E-4</v>
      </c>
      <c r="E3762" s="327">
        <v>1.1121434584890606E-4</v>
      </c>
      <c r="F3762" s="332">
        <v>3.3763758731683108E-4</v>
      </c>
      <c r="G3762" s="358">
        <v>2.7541811621010636E-4</v>
      </c>
      <c r="H3762" s="327">
        <v>5.442122024469382E-4</v>
      </c>
      <c r="I3762" s="332">
        <v>0</v>
      </c>
      <c r="J3762" s="358">
        <v>0</v>
      </c>
      <c r="K3762" s="327">
        <v>0</v>
      </c>
      <c r="L3762" s="336">
        <v>1.4685495429873823E-4</v>
      </c>
      <c r="M3762" s="210">
        <v>1.1415525114155251E-4</v>
      </c>
      <c r="N3762" s="325">
        <v>0.46911702491640322</v>
      </c>
      <c r="O3762" s="358">
        <v>0.50945175822948208</v>
      </c>
      <c r="P3762" s="327">
        <v>0.47843741402730317</v>
      </c>
      <c r="Q3762" s="332">
        <v>9.8938992042440319E-2</v>
      </c>
      <c r="R3762" s="358">
        <v>1.546204000826917E-2</v>
      </c>
      <c r="S3762" s="327">
        <v>1.9875516206971464E-2</v>
      </c>
      <c r="T3762" s="358">
        <v>0.15512593987236062</v>
      </c>
      <c r="U3762" s="358">
        <v>0.65144299395310323</v>
      </c>
      <c r="V3762" s="361">
        <v>0.43487223539852143</v>
      </c>
    </row>
    <row r="3763" spans="1:22" hidden="1" outlineLevel="1">
      <c r="A3763" s="65">
        <v>3754</v>
      </c>
      <c r="B3763" s="117">
        <v>1</v>
      </c>
      <c r="C3763" s="325">
        <v>1.2323001161053469E-4</v>
      </c>
      <c r="D3763" s="358">
        <v>1.2038437377388311E-4</v>
      </c>
      <c r="E3763" s="327">
        <v>1.2043788485492171E-4</v>
      </c>
      <c r="F3763" s="332">
        <v>4.7269262224356357E-4</v>
      </c>
      <c r="G3763" s="358">
        <v>4.0612501881829254E-4</v>
      </c>
      <c r="H3763" s="327">
        <v>4.9382218370185135E-4</v>
      </c>
      <c r="I3763" s="332">
        <v>0</v>
      </c>
      <c r="J3763" s="358">
        <v>0</v>
      </c>
      <c r="K3763" s="327">
        <v>0</v>
      </c>
      <c r="L3763" s="336">
        <v>1.644775488145868E-4</v>
      </c>
      <c r="M3763" s="210">
        <v>1.1415525114155251E-4</v>
      </c>
      <c r="N3763" s="325">
        <v>0.63038777725714268</v>
      </c>
      <c r="O3763" s="358">
        <v>0.60749801497798139</v>
      </c>
      <c r="P3763" s="327">
        <v>0.61573793264120635</v>
      </c>
      <c r="Q3763" s="332">
        <v>0.13191865605658709</v>
      </c>
      <c r="R3763" s="358">
        <v>1.7383488164724733E-2</v>
      </c>
      <c r="S3763" s="327">
        <v>3.7691743402137448E-2</v>
      </c>
      <c r="T3763" s="358">
        <v>0.1871343940874263</v>
      </c>
      <c r="U3763" s="358">
        <v>0.70285783562676529</v>
      </c>
      <c r="V3763" s="361">
        <v>0.52723515570981017</v>
      </c>
    </row>
    <row r="3764" spans="1:22" hidden="1" outlineLevel="1">
      <c r="A3764" s="65">
        <v>3755</v>
      </c>
      <c r="B3764" s="117">
        <v>1</v>
      </c>
      <c r="C3764" s="325">
        <v>1.253238467641931E-4</v>
      </c>
      <c r="D3764" s="358">
        <v>1.2061767682383249E-4</v>
      </c>
      <c r="E3764" s="327">
        <v>1.2275998539230118E-4</v>
      </c>
      <c r="F3764" s="332">
        <v>6.1525071466622542E-4</v>
      </c>
      <c r="G3764" s="358">
        <v>5.0007060506792624E-4</v>
      </c>
      <c r="H3764" s="327">
        <v>4.6358817245479954E-4</v>
      </c>
      <c r="I3764" s="332">
        <v>0</v>
      </c>
      <c r="J3764" s="358">
        <v>0</v>
      </c>
      <c r="K3764" s="327">
        <v>0</v>
      </c>
      <c r="L3764" s="336">
        <v>1.8797434150238492E-4</v>
      </c>
      <c r="M3764" s="210">
        <v>1.1415525114155251E-4</v>
      </c>
      <c r="N3764" s="325">
        <v>0.74079041846236848</v>
      </c>
      <c r="O3764" s="358">
        <v>0.6689951288585777</v>
      </c>
      <c r="P3764" s="327">
        <v>0.71960743115772685</v>
      </c>
      <c r="Q3764" s="332">
        <v>9.8938992042440319E-2</v>
      </c>
      <c r="R3764" s="358">
        <v>3.5647163015135888E-2</v>
      </c>
      <c r="S3764" s="327">
        <v>6.5222076184002151E-2</v>
      </c>
      <c r="T3764" s="358">
        <v>0.19529341182852145</v>
      </c>
      <c r="U3764" s="358">
        <v>0.72138977855968967</v>
      </c>
      <c r="V3764" s="361">
        <v>0.56839307465493827</v>
      </c>
    </row>
    <row r="3765" spans="1:22" hidden="1" outlineLevel="1">
      <c r="A3765" s="65">
        <v>3756</v>
      </c>
      <c r="B3765" s="117">
        <v>1</v>
      </c>
      <c r="C3765" s="325">
        <v>1.2457381626139008E-4</v>
      </c>
      <c r="D3765" s="358">
        <v>1.1847906553262979E-4</v>
      </c>
      <c r="E3765" s="327">
        <v>1.233307810551207E-4</v>
      </c>
      <c r="F3765" s="332">
        <v>7.0528740461738037E-4</v>
      </c>
      <c r="G3765" s="358">
        <v>5.3683192142647861E-4</v>
      </c>
      <c r="H3765" s="327">
        <v>4.9382218370185135E-4</v>
      </c>
      <c r="I3765" s="332">
        <v>0</v>
      </c>
      <c r="J3765" s="358">
        <v>0</v>
      </c>
      <c r="K3765" s="327">
        <v>0</v>
      </c>
      <c r="L3765" s="336">
        <v>2.0677177565262342E-4</v>
      </c>
      <c r="M3765" s="210">
        <v>1.1415525114155251E-4</v>
      </c>
      <c r="N3765" s="325">
        <v>0.79467293618369028</v>
      </c>
      <c r="O3765" s="358">
        <v>0.67467355004164209</v>
      </c>
      <c r="P3765" s="327">
        <v>0.74445770191190774</v>
      </c>
      <c r="Q3765" s="332">
        <v>6.5959328028293546E-2</v>
      </c>
      <c r="R3765" s="358">
        <v>7.7712611365923015E-2</v>
      </c>
      <c r="S3765" s="327">
        <v>6.1238532599145822E-2</v>
      </c>
      <c r="T3765" s="358">
        <v>0.18598376338034875</v>
      </c>
      <c r="U3765" s="358">
        <v>0.6969818537212038</v>
      </c>
      <c r="V3765" s="361">
        <v>0.61640682947703229</v>
      </c>
    </row>
    <row r="3766" spans="1:22" hidden="1" outlineLevel="1">
      <c r="A3766" s="65">
        <v>3757</v>
      </c>
      <c r="B3766" s="117">
        <v>1</v>
      </c>
      <c r="C3766" s="325">
        <v>1.1875482961047672E-4</v>
      </c>
      <c r="D3766" s="358">
        <v>1.192373004449653E-4</v>
      </c>
      <c r="E3766" s="327">
        <v>1.2103462577514213E-4</v>
      </c>
      <c r="F3766" s="332">
        <v>7.878210370726058E-4</v>
      </c>
      <c r="G3766" s="358">
        <v>5.8818106173683733E-4</v>
      </c>
      <c r="H3766" s="327">
        <v>4.9382218370185135E-4</v>
      </c>
      <c r="I3766" s="332">
        <v>0</v>
      </c>
      <c r="J3766" s="358">
        <v>0</v>
      </c>
      <c r="K3766" s="327">
        <v>0</v>
      </c>
      <c r="L3766" s="336">
        <v>1.8797434150238492E-4</v>
      </c>
      <c r="M3766" s="210">
        <v>1.1415525114155251E-4</v>
      </c>
      <c r="N3766" s="325">
        <v>0.7999481477088547</v>
      </c>
      <c r="O3766" s="358">
        <v>0.65613782117865171</v>
      </c>
      <c r="P3766" s="327">
        <v>0.72337834559891934</v>
      </c>
      <c r="Q3766" s="332">
        <v>6.5959328028293546E-2</v>
      </c>
      <c r="R3766" s="358">
        <v>0.15244337441758918</v>
      </c>
      <c r="S3766" s="327">
        <v>8.337588947605469E-2</v>
      </c>
      <c r="T3766" s="358">
        <v>0.13200872293925767</v>
      </c>
      <c r="U3766" s="358">
        <v>0.65042599708483295</v>
      </c>
      <c r="V3766" s="361">
        <v>0.62014776442103403</v>
      </c>
    </row>
    <row r="3767" spans="1:22" hidden="1" outlineLevel="1">
      <c r="A3767" s="65">
        <v>3758</v>
      </c>
      <c r="B3767" s="117">
        <v>1</v>
      </c>
      <c r="C3767" s="325">
        <v>1.1612347259647615E-4</v>
      </c>
      <c r="D3767" s="358">
        <v>1.1496007786255989E-4</v>
      </c>
      <c r="E3767" s="327">
        <v>1.1759687916952448E-4</v>
      </c>
      <c r="F3767" s="332">
        <v>8.4784549704004222E-4</v>
      </c>
      <c r="G3767" s="358">
        <v>6.2902696880189567E-4</v>
      </c>
      <c r="H3767" s="327">
        <v>5.2405619494890355E-4</v>
      </c>
      <c r="I3767" s="332">
        <v>0</v>
      </c>
      <c r="J3767" s="358">
        <v>0</v>
      </c>
      <c r="K3767" s="327">
        <v>0</v>
      </c>
      <c r="L3767" s="336">
        <v>1.9032402077116473E-4</v>
      </c>
      <c r="M3767" s="210">
        <v>1.1415525114155251E-4</v>
      </c>
      <c r="N3767" s="325">
        <v>0.8018321518249848</v>
      </c>
      <c r="O3767" s="358">
        <v>0.52101445129904711</v>
      </c>
      <c r="P3767" s="327">
        <v>0.64277759348636365</v>
      </c>
      <c r="Q3767" s="332">
        <v>6.5959328028293546E-2</v>
      </c>
      <c r="R3767" s="358">
        <v>0.23013272274886312</v>
      </c>
      <c r="S3767" s="327">
        <v>0.15095263905143866</v>
      </c>
      <c r="T3767" s="358">
        <v>0.10271994130455707</v>
      </c>
      <c r="U3767" s="358">
        <v>0.60839012652966307</v>
      </c>
      <c r="V3767" s="361">
        <v>0.56623249386074925</v>
      </c>
    </row>
    <row r="3768" spans="1:22" hidden="1" outlineLevel="1">
      <c r="A3768" s="65">
        <v>3759</v>
      </c>
      <c r="B3768" s="117">
        <v>1</v>
      </c>
      <c r="C3768" s="325">
        <v>1.1540469336462327E-4</v>
      </c>
      <c r="D3768" s="358">
        <v>1.1184937052990142E-4</v>
      </c>
      <c r="E3768" s="327">
        <v>1.1448344828141794E-4</v>
      </c>
      <c r="F3768" s="332">
        <v>8.9286384201561981E-4</v>
      </c>
      <c r="G3768" s="358">
        <v>5.7476026370117559E-4</v>
      </c>
      <c r="H3768" s="327">
        <v>5.442122024469382E-4</v>
      </c>
      <c r="I3768" s="332">
        <v>0</v>
      </c>
      <c r="J3768" s="358">
        <v>0</v>
      </c>
      <c r="K3768" s="327">
        <v>0</v>
      </c>
      <c r="L3768" s="336">
        <v>2.1382081345896285E-4</v>
      </c>
      <c r="M3768" s="210">
        <v>1.1415525114155251E-4</v>
      </c>
      <c r="N3768" s="325">
        <v>0.73023999541203977</v>
      </c>
      <c r="O3768" s="358">
        <v>0.47612881563535558</v>
      </c>
      <c r="P3768" s="327">
        <v>0.54574756718747219</v>
      </c>
      <c r="Q3768" s="332">
        <v>3.2979664014146773E-2</v>
      </c>
      <c r="R3768" s="358">
        <v>0.27147898729083431</v>
      </c>
      <c r="S3768" s="327">
        <v>0.29355840311896797</v>
      </c>
      <c r="T3768" s="358">
        <v>0.11841036003743241</v>
      </c>
      <c r="U3768" s="358">
        <v>0.59844615715102079</v>
      </c>
      <c r="V3768" s="361">
        <v>0.47916795895994457</v>
      </c>
    </row>
    <row r="3769" spans="1:22" hidden="1" outlineLevel="1">
      <c r="A3769" s="65">
        <v>3760</v>
      </c>
      <c r="B3769" s="117">
        <v>1</v>
      </c>
      <c r="C3769" s="325">
        <v>1.1522968624730257E-4</v>
      </c>
      <c r="D3769" s="358">
        <v>1.0858312783061E-4</v>
      </c>
      <c r="E3769" s="327">
        <v>1.126413350059549E-4</v>
      </c>
      <c r="F3769" s="332">
        <v>9.2287607199933802E-4</v>
      </c>
      <c r="G3769" s="358">
        <v>5.9168213948527105E-4</v>
      </c>
      <c r="H3769" s="327">
        <v>5.2405619494890355E-4</v>
      </c>
      <c r="I3769" s="332">
        <v>0</v>
      </c>
      <c r="J3769" s="358">
        <v>0</v>
      </c>
      <c r="K3769" s="327">
        <v>0</v>
      </c>
      <c r="L3769" s="336">
        <v>2.2321953053408208E-4</v>
      </c>
      <c r="M3769" s="210">
        <v>1.1415525114155251E-4</v>
      </c>
      <c r="N3769" s="325">
        <v>0.59741770522486537</v>
      </c>
      <c r="O3769" s="358">
        <v>0.39201415687776198</v>
      </c>
      <c r="P3769" s="327">
        <v>0.38821820601226664</v>
      </c>
      <c r="Q3769" s="332">
        <v>3.2979664014146773E-2</v>
      </c>
      <c r="R3769" s="358">
        <v>0.28264179817203755</v>
      </c>
      <c r="S3769" s="327">
        <v>0.36429160343143746</v>
      </c>
      <c r="T3769" s="358">
        <v>0.11035594508788973</v>
      </c>
      <c r="U3769" s="358">
        <v>0.59788115889087057</v>
      </c>
      <c r="V3769" s="361">
        <v>0.40830396273499975</v>
      </c>
    </row>
    <row r="3770" spans="1:22" hidden="1" outlineLevel="1">
      <c r="A3770" s="65">
        <v>3761</v>
      </c>
      <c r="B3770" s="117">
        <v>1</v>
      </c>
      <c r="C3770" s="325">
        <v>1.1652348886463776E-4</v>
      </c>
      <c r="D3770" s="358">
        <v>1.1295756001716099E-4</v>
      </c>
      <c r="E3770" s="327">
        <v>1.1654609624478852E-4</v>
      </c>
      <c r="F3770" s="332">
        <v>9.1537301450340892E-4</v>
      </c>
      <c r="G3770" s="358">
        <v>5.9751726906599344E-4</v>
      </c>
      <c r="H3770" s="327">
        <v>5.442122024469382E-4</v>
      </c>
      <c r="I3770" s="332">
        <v>0</v>
      </c>
      <c r="J3770" s="358">
        <v>0</v>
      </c>
      <c r="K3770" s="327">
        <v>0</v>
      </c>
      <c r="L3770" s="336">
        <v>2.2321953053408208E-4</v>
      </c>
      <c r="M3770" s="210">
        <v>1.1415525114155251E-4</v>
      </c>
      <c r="N3770" s="325">
        <v>0.42578493024541014</v>
      </c>
      <c r="O3770" s="358">
        <v>0.35073475253910014</v>
      </c>
      <c r="P3770" s="327">
        <v>0.26413816889323749</v>
      </c>
      <c r="Q3770" s="332">
        <v>3.2979664014146773E-2</v>
      </c>
      <c r="R3770" s="358">
        <v>0.1709394370669455</v>
      </c>
      <c r="S3770" s="327">
        <v>0.31383902264220331</v>
      </c>
      <c r="T3770" s="358">
        <v>0.13671584855912028</v>
      </c>
      <c r="U3770" s="358">
        <v>0.65946596924723511</v>
      </c>
      <c r="V3770" s="361">
        <v>0.2364194538997913</v>
      </c>
    </row>
    <row r="3771" spans="1:22" hidden="1" outlineLevel="1">
      <c r="A3771" s="65">
        <v>3762</v>
      </c>
      <c r="B3771" s="117">
        <v>1</v>
      </c>
      <c r="C3771" s="325">
        <v>1.172047665713505E-4</v>
      </c>
      <c r="D3771" s="358">
        <v>1.1391021413778766E-4</v>
      </c>
      <c r="E3771" s="327">
        <v>1.1715580979370938E-4</v>
      </c>
      <c r="F3771" s="332">
        <v>8.4784549704004222E-4</v>
      </c>
      <c r="G3771" s="358">
        <v>6.0393591160478851E-4</v>
      </c>
      <c r="H3771" s="327">
        <v>4.8374417995283419E-4</v>
      </c>
      <c r="I3771" s="332">
        <v>0</v>
      </c>
      <c r="J3771" s="358">
        <v>0</v>
      </c>
      <c r="K3771" s="327">
        <v>0</v>
      </c>
      <c r="L3771" s="336">
        <v>1.644775488145868E-4</v>
      </c>
      <c r="M3771" s="210">
        <v>1.1415525114155251E-4</v>
      </c>
      <c r="N3771" s="325">
        <v>0.2240080894078729</v>
      </c>
      <c r="O3771" s="358">
        <v>0.19864451028279081</v>
      </c>
      <c r="P3771" s="327">
        <v>0.13674874683915292</v>
      </c>
      <c r="Q3771" s="332">
        <v>3.2979664014146773E-2</v>
      </c>
      <c r="R3771" s="358">
        <v>0.11260259189797951</v>
      </c>
      <c r="S3771" s="327">
        <v>0.22714633248824137</v>
      </c>
      <c r="T3771" s="358">
        <v>0.15659037895409567</v>
      </c>
      <c r="U3771" s="358">
        <v>0.69528685894075348</v>
      </c>
      <c r="V3771" s="361">
        <v>9.0767297039255387E-2</v>
      </c>
    </row>
    <row r="3772" spans="1:22" hidden="1" outlineLevel="1">
      <c r="A3772" s="65">
        <v>3763</v>
      </c>
      <c r="B3772" s="117">
        <v>1</v>
      </c>
      <c r="C3772" s="325">
        <v>1.1966736672222039E-4</v>
      </c>
      <c r="D3772" s="358">
        <v>1.2127870213202242E-4</v>
      </c>
      <c r="E3772" s="327">
        <v>1.1825848323324712E-4</v>
      </c>
      <c r="F3772" s="332">
        <v>9.0036689951154955E-4</v>
      </c>
      <c r="G3772" s="358">
        <v>5.181595067681663E-4</v>
      </c>
      <c r="H3772" s="327">
        <v>4.6358817245479954E-4</v>
      </c>
      <c r="I3772" s="332">
        <v>0</v>
      </c>
      <c r="J3772" s="358">
        <v>0</v>
      </c>
      <c r="K3772" s="327">
        <v>0</v>
      </c>
      <c r="L3772" s="336">
        <v>1.1748396343899057E-4</v>
      </c>
      <c r="M3772" s="210">
        <v>1.1415525114155251E-4</v>
      </c>
      <c r="N3772" s="325">
        <v>6.1983735420681398E-2</v>
      </c>
      <c r="O3772" s="358">
        <v>6.3238156855464286E-2</v>
      </c>
      <c r="P3772" s="327">
        <v>4.4463325402818096E-2</v>
      </c>
      <c r="Q3772" s="332">
        <v>3.2979664014146773E-2</v>
      </c>
      <c r="R3772" s="358">
        <v>7.8944492928377311E-2</v>
      </c>
      <c r="S3772" s="327">
        <v>0.21205613721182986</v>
      </c>
      <c r="T3772" s="358">
        <v>0.23085836095637219</v>
      </c>
      <c r="U3772" s="358">
        <v>0.77709860701049271</v>
      </c>
      <c r="V3772" s="361">
        <v>7.1167851757130939E-3</v>
      </c>
    </row>
    <row r="3773" spans="1:22" hidden="1" outlineLevel="1">
      <c r="A3773" s="65">
        <v>3764</v>
      </c>
      <c r="B3773" s="117">
        <v>1</v>
      </c>
      <c r="C3773" s="325">
        <v>1.1849856918868569E-4</v>
      </c>
      <c r="D3773" s="358">
        <v>1.2402001296892771E-4</v>
      </c>
      <c r="E3773" s="327">
        <v>1.2059355639932703E-4</v>
      </c>
      <c r="F3773" s="332">
        <v>8.5534855453597196E-4</v>
      </c>
      <c r="G3773" s="358">
        <v>3.7694937091467957E-4</v>
      </c>
      <c r="H3773" s="327">
        <v>5.744462136939905E-4</v>
      </c>
      <c r="I3773" s="332">
        <v>0</v>
      </c>
      <c r="J3773" s="358">
        <v>0</v>
      </c>
      <c r="K3773" s="327">
        <v>0</v>
      </c>
      <c r="L3773" s="336">
        <v>8.811297257924293E-5</v>
      </c>
      <c r="M3773" s="210">
        <v>1.1415525114155251E-4</v>
      </c>
      <c r="N3773" s="325">
        <v>6.2172135832294414E-3</v>
      </c>
      <c r="O3773" s="358">
        <v>3.6124452025806859E-3</v>
      </c>
      <c r="P3773" s="327">
        <v>5.1939317294981517E-3</v>
      </c>
      <c r="Q3773" s="332">
        <v>3.2979664014146773E-2</v>
      </c>
      <c r="R3773" s="358">
        <v>5.6859435986079655E-2</v>
      </c>
      <c r="S3773" s="327">
        <v>0.20430848791549222</v>
      </c>
      <c r="T3773" s="358">
        <v>0.23148597770568718</v>
      </c>
      <c r="U3773" s="358">
        <v>0.78862457151755549</v>
      </c>
      <c r="V3773" s="361">
        <v>0</v>
      </c>
    </row>
    <row r="3774" spans="1:22" hidden="1" outlineLevel="1">
      <c r="A3774" s="65">
        <v>3765</v>
      </c>
      <c r="B3774" s="117">
        <v>1</v>
      </c>
      <c r="C3774" s="325">
        <v>1.1511718167188212E-4</v>
      </c>
      <c r="D3774" s="358">
        <v>1.3206896819218151E-4</v>
      </c>
      <c r="E3774" s="327">
        <v>1.1906278621267465E-4</v>
      </c>
      <c r="F3774" s="332">
        <v>7.4280269209702821E-4</v>
      </c>
      <c r="G3774" s="358">
        <v>2.9000594016191281E-4</v>
      </c>
      <c r="H3774" s="327">
        <v>5.442122024469382E-4</v>
      </c>
      <c r="I3774" s="332">
        <v>0</v>
      </c>
      <c r="J3774" s="358">
        <v>0</v>
      </c>
      <c r="K3774" s="327">
        <v>0</v>
      </c>
      <c r="L3774" s="336">
        <v>5.8741981719495287E-5</v>
      </c>
      <c r="M3774" s="210">
        <v>1.1415525114155251E-4</v>
      </c>
      <c r="N3774" s="325">
        <v>0</v>
      </c>
      <c r="O3774" s="358">
        <v>0</v>
      </c>
      <c r="P3774" s="327">
        <v>0</v>
      </c>
      <c r="Q3774" s="332">
        <v>3.2979664014146773E-2</v>
      </c>
      <c r="R3774" s="358">
        <v>7.2787936728273078E-2</v>
      </c>
      <c r="S3774" s="327">
        <v>0.11083870503854207</v>
      </c>
      <c r="T3774" s="358">
        <v>0.25544001697121022</v>
      </c>
      <c r="U3774" s="358">
        <v>0.81167650053168083</v>
      </c>
      <c r="V3774" s="361">
        <v>0</v>
      </c>
    </row>
    <row r="3775" spans="1:22" hidden="1" outlineLevel="1">
      <c r="A3775" s="65">
        <v>3766</v>
      </c>
      <c r="B3775" s="117">
        <v>1</v>
      </c>
      <c r="C3775" s="325">
        <v>1.1594221522496544E-4</v>
      </c>
      <c r="D3775" s="358">
        <v>1.2893881893869392E-4</v>
      </c>
      <c r="E3775" s="327">
        <v>1.1879036100996532E-4</v>
      </c>
      <c r="F3775" s="332">
        <v>6.0024459967436637E-4</v>
      </c>
      <c r="G3775" s="358">
        <v>2.3107113139661476E-4</v>
      </c>
      <c r="H3775" s="327">
        <v>5.5429020619595574E-4</v>
      </c>
      <c r="I3775" s="332">
        <v>0</v>
      </c>
      <c r="J3775" s="358">
        <v>0</v>
      </c>
      <c r="K3775" s="327">
        <v>0</v>
      </c>
      <c r="L3775" s="336">
        <v>3.7594868300476983E-5</v>
      </c>
      <c r="M3775" s="210">
        <v>1.1415525114155251E-4</v>
      </c>
      <c r="N3775" s="325">
        <v>0</v>
      </c>
      <c r="O3775" s="358">
        <v>0</v>
      </c>
      <c r="P3775" s="327">
        <v>0</v>
      </c>
      <c r="Q3775" s="332">
        <v>3.2979664014146773E-2</v>
      </c>
      <c r="R3775" s="358">
        <v>5.6259559255086425E-2</v>
      </c>
      <c r="S3775" s="327">
        <v>7.778036191296693E-2</v>
      </c>
      <c r="T3775" s="358">
        <v>0.22374537113080201</v>
      </c>
      <c r="U3775" s="358">
        <v>0.83337243372144587</v>
      </c>
      <c r="V3775" s="361">
        <v>0</v>
      </c>
    </row>
    <row r="3776" spans="1:22" hidden="1" outlineLevel="1">
      <c r="A3776" s="65">
        <v>3767</v>
      </c>
      <c r="B3776" s="117">
        <v>1</v>
      </c>
      <c r="C3776" s="325">
        <v>1.1083575755171493E-4</v>
      </c>
      <c r="D3776" s="358">
        <v>1.1937339389076911E-4</v>
      </c>
      <c r="E3776" s="327">
        <v>1.1118840059150516E-4</v>
      </c>
      <c r="F3776" s="332">
        <v>4.5768650725170446E-4</v>
      </c>
      <c r="G3776" s="358">
        <v>0</v>
      </c>
      <c r="H3776" s="327">
        <v>5.744462136939905E-4</v>
      </c>
      <c r="I3776" s="332">
        <v>0</v>
      </c>
      <c r="J3776" s="358">
        <v>0</v>
      </c>
      <c r="K3776" s="327">
        <v>0</v>
      </c>
      <c r="L3776" s="336">
        <v>2.3496792687798115E-5</v>
      </c>
      <c r="M3776" s="210">
        <v>1.1415525114155251E-4</v>
      </c>
      <c r="N3776" s="325">
        <v>0</v>
      </c>
      <c r="O3776" s="358">
        <v>0</v>
      </c>
      <c r="P3776" s="327">
        <v>0</v>
      </c>
      <c r="Q3776" s="332">
        <v>3.2979664014146773E-2</v>
      </c>
      <c r="R3776" s="358">
        <v>5.9222967042607155E-2</v>
      </c>
      <c r="S3776" s="327">
        <v>3.5455218234267172E-2</v>
      </c>
      <c r="T3776" s="358">
        <v>0.17280381164473349</v>
      </c>
      <c r="U3776" s="358">
        <v>0.75913166233771845</v>
      </c>
      <c r="V3776" s="361">
        <v>0</v>
      </c>
    </row>
    <row r="3777" spans="1:22" hidden="1" outlineLevel="1">
      <c r="A3777" s="65">
        <v>3768</v>
      </c>
      <c r="B3777" s="117">
        <v>1</v>
      </c>
      <c r="C3777" s="325">
        <v>1.0339170481139505E-4</v>
      </c>
      <c r="D3777" s="358">
        <v>1.1105225177590768E-4</v>
      </c>
      <c r="E3777" s="327">
        <v>1.0212053312989484E-4</v>
      </c>
      <c r="F3777" s="332">
        <v>3.8265593229240867E-4</v>
      </c>
      <c r="G3777" s="358">
        <v>0</v>
      </c>
      <c r="H3777" s="327">
        <v>5.6436820994497329E-4</v>
      </c>
      <c r="I3777" s="332">
        <v>0</v>
      </c>
      <c r="J3777" s="358">
        <v>0</v>
      </c>
      <c r="K3777" s="327">
        <v>0</v>
      </c>
      <c r="L3777" s="336">
        <v>9.3987170751192458E-6</v>
      </c>
      <c r="M3777" s="210">
        <v>1.1415525114155251E-4</v>
      </c>
      <c r="N3777" s="325">
        <v>0</v>
      </c>
      <c r="O3777" s="358">
        <v>0</v>
      </c>
      <c r="P3777" s="327">
        <v>0</v>
      </c>
      <c r="Q3777" s="332">
        <v>6.5959328028293546E-2</v>
      </c>
      <c r="R3777" s="358">
        <v>8.535369417181865E-2</v>
      </c>
      <c r="S3777" s="327">
        <v>3.082181795770484E-2</v>
      </c>
      <c r="T3777" s="358">
        <v>0.13661124576756778</v>
      </c>
      <c r="U3777" s="358">
        <v>0.64048202770619067</v>
      </c>
      <c r="V3777" s="361">
        <v>0</v>
      </c>
    </row>
    <row r="3778" spans="1:22" hidden="1" outlineLevel="1">
      <c r="A3778" s="65">
        <v>3769</v>
      </c>
      <c r="B3778" s="117">
        <v>1</v>
      </c>
      <c r="C3778" s="325">
        <v>9.490385962134097E-5</v>
      </c>
      <c r="D3778" s="358">
        <v>9.8065048662058531E-5</v>
      </c>
      <c r="E3778" s="327">
        <v>9.267645943597164E-5</v>
      </c>
      <c r="F3778" s="332">
        <v>2.551039548616056E-4</v>
      </c>
      <c r="G3778" s="358">
        <v>0</v>
      </c>
      <c r="H3778" s="327">
        <v>5.6436820994497329E-4</v>
      </c>
      <c r="I3778" s="332">
        <v>0</v>
      </c>
      <c r="J3778" s="358">
        <v>0</v>
      </c>
      <c r="K3778" s="327">
        <v>0</v>
      </c>
      <c r="L3778" s="336">
        <v>5.8741981719495289E-6</v>
      </c>
      <c r="M3778" s="210">
        <v>1.1415525114155251E-4</v>
      </c>
      <c r="N3778" s="325">
        <v>0</v>
      </c>
      <c r="O3778" s="358">
        <v>0</v>
      </c>
      <c r="P3778" s="327">
        <v>0</v>
      </c>
      <c r="Q3778" s="332">
        <v>3.2979664014146773E-2</v>
      </c>
      <c r="R3778" s="358">
        <v>5.4463772122477036E-2</v>
      </c>
      <c r="S3778" s="327">
        <v>5.0832368603430926E-2</v>
      </c>
      <c r="T3778" s="358">
        <v>9.6862184977616964E-2</v>
      </c>
      <c r="U3778" s="358">
        <v>0.58454719995132742</v>
      </c>
      <c r="V3778" s="361">
        <v>0</v>
      </c>
    </row>
    <row r="3779" spans="1:22" hidden="1" outlineLevel="1">
      <c r="A3779" s="65">
        <v>3770</v>
      </c>
      <c r="B3779" s="117">
        <v>1</v>
      </c>
      <c r="C3779" s="325">
        <v>8.6003497654745249E-5</v>
      </c>
      <c r="D3779" s="358">
        <v>9.0016093438804722E-5</v>
      </c>
      <c r="E3779" s="327">
        <v>8.4101551864978181E-5</v>
      </c>
      <c r="F3779" s="332">
        <v>0</v>
      </c>
      <c r="G3779" s="358">
        <v>0</v>
      </c>
      <c r="H3779" s="327">
        <v>4.6358817245479954E-4</v>
      </c>
      <c r="I3779" s="332">
        <v>0</v>
      </c>
      <c r="J3779" s="358">
        <v>0</v>
      </c>
      <c r="K3779" s="327">
        <v>0</v>
      </c>
      <c r="L3779" s="336">
        <v>2.3496792687798115E-6</v>
      </c>
      <c r="M3779" s="210">
        <v>1.1415525114155251E-4</v>
      </c>
      <c r="N3779" s="325">
        <v>0</v>
      </c>
      <c r="O3779" s="358">
        <v>0</v>
      </c>
      <c r="P3779" s="327">
        <v>0</v>
      </c>
      <c r="Q3779" s="332">
        <v>3.2979664014146773E-2</v>
      </c>
      <c r="R3779" s="358">
        <v>2.7030193028482283E-2</v>
      </c>
      <c r="S3779" s="327">
        <v>5.2309318142907735E-2</v>
      </c>
      <c r="T3779" s="358">
        <v>8.3996041616659203E-2</v>
      </c>
      <c r="U3779" s="358">
        <v>0.55460229216337043</v>
      </c>
      <c r="V3779" s="361">
        <v>0</v>
      </c>
    </row>
    <row r="3780" spans="1:22" hidden="1" outlineLevel="1">
      <c r="A3780" s="65">
        <v>3771</v>
      </c>
      <c r="B3780" s="117">
        <v>1</v>
      </c>
      <c r="C3780" s="325">
        <v>8.3240885302754156E-5</v>
      </c>
      <c r="D3780" s="358">
        <v>8.5622219331424619E-5</v>
      </c>
      <c r="E3780" s="327">
        <v>7.9548159191122352E-5</v>
      </c>
      <c r="F3780" s="332">
        <v>2.3259478237381707E-4</v>
      </c>
      <c r="G3780" s="358">
        <v>0</v>
      </c>
      <c r="H3780" s="327">
        <v>4.53510168705782E-4</v>
      </c>
      <c r="I3780" s="332">
        <v>0</v>
      </c>
      <c r="J3780" s="358">
        <v>0</v>
      </c>
      <c r="K3780" s="327">
        <v>0</v>
      </c>
      <c r="L3780" s="336">
        <v>1.1748396343899057E-6</v>
      </c>
      <c r="M3780" s="210">
        <v>1.1415525114155251E-4</v>
      </c>
      <c r="N3780" s="325">
        <v>0</v>
      </c>
      <c r="O3780" s="358">
        <v>0</v>
      </c>
      <c r="P3780" s="327">
        <v>0</v>
      </c>
      <c r="Q3780" s="332">
        <v>3.2979664014146773E-2</v>
      </c>
      <c r="R3780" s="358">
        <v>2.7833334065617093E-2</v>
      </c>
      <c r="S3780" s="327">
        <v>3.1269122991278896E-2</v>
      </c>
      <c r="T3780" s="358">
        <v>7.2280528962778978E-2</v>
      </c>
      <c r="U3780" s="358">
        <v>0.54398032487254788</v>
      </c>
      <c r="V3780" s="361">
        <v>0</v>
      </c>
    </row>
    <row r="3781" spans="1:22" hidden="1" outlineLevel="1">
      <c r="A3781" s="65">
        <v>3772</v>
      </c>
      <c r="B3781" s="117">
        <v>1</v>
      </c>
      <c r="C3781" s="325">
        <v>8.1047046082055352E-5</v>
      </c>
      <c r="D3781" s="358">
        <v>8.3950214140120682E-5</v>
      </c>
      <c r="E3781" s="327">
        <v>7.8069279519271743E-5</v>
      </c>
      <c r="F3781" s="332">
        <v>0</v>
      </c>
      <c r="G3781" s="358">
        <v>0</v>
      </c>
      <c r="H3781" s="327">
        <v>3.527301312156082E-4</v>
      </c>
      <c r="I3781" s="332">
        <v>0</v>
      </c>
      <c r="J3781" s="358">
        <v>0</v>
      </c>
      <c r="K3781" s="327">
        <v>0</v>
      </c>
      <c r="L3781" s="336">
        <v>1.409807561267887E-5</v>
      </c>
      <c r="M3781" s="210">
        <v>1.1415525114155251E-4</v>
      </c>
      <c r="N3781" s="325">
        <v>0</v>
      </c>
      <c r="O3781" s="358">
        <v>0</v>
      </c>
      <c r="P3781" s="327">
        <v>0</v>
      </c>
      <c r="Q3781" s="332">
        <v>6.5959328028293546E-2</v>
      </c>
      <c r="R3781" s="358">
        <v>2.9523926095380144E-2</v>
      </c>
      <c r="S3781" s="327">
        <v>3.1269122991278896E-2</v>
      </c>
      <c r="T3781" s="358">
        <v>6.2447866556843763E-2</v>
      </c>
      <c r="U3781" s="358">
        <v>0.54533632069690818</v>
      </c>
      <c r="V3781" s="361">
        <v>0</v>
      </c>
    </row>
    <row r="3782" spans="1:22" hidden="1" outlineLevel="1">
      <c r="A3782" s="65">
        <v>3773</v>
      </c>
      <c r="B3782" s="117">
        <v>1</v>
      </c>
      <c r="C3782" s="325">
        <v>8.0659530322273795E-5</v>
      </c>
      <c r="D3782" s="358">
        <v>8.3678027248513064E-5</v>
      </c>
      <c r="E3782" s="327">
        <v>7.6966606079734002E-5</v>
      </c>
      <c r="F3782" s="332">
        <v>0</v>
      </c>
      <c r="G3782" s="358">
        <v>0</v>
      </c>
      <c r="H3782" s="327">
        <v>4.1319815370971264E-4</v>
      </c>
      <c r="I3782" s="332">
        <v>0</v>
      </c>
      <c r="J3782" s="358">
        <v>0</v>
      </c>
      <c r="K3782" s="327">
        <v>0</v>
      </c>
      <c r="L3782" s="336">
        <v>3.7594868300476983E-5</v>
      </c>
      <c r="M3782" s="210">
        <v>1.1415525114155251E-4</v>
      </c>
      <c r="N3782" s="325">
        <v>1.3188028812910933E-3</v>
      </c>
      <c r="O3782" s="358">
        <v>7.4785296615511828E-4</v>
      </c>
      <c r="P3782" s="327">
        <v>1.6863970611005826E-3</v>
      </c>
      <c r="Q3782" s="332">
        <v>6.5959328028293546E-2</v>
      </c>
      <c r="R3782" s="358">
        <v>3.1461091692296342E-2</v>
      </c>
      <c r="S3782" s="327">
        <v>2.354678919700836E-2</v>
      </c>
      <c r="T3782" s="358">
        <v>6.8828636841546401E-2</v>
      </c>
      <c r="U3782" s="358">
        <v>0.55584528833570068</v>
      </c>
      <c r="V3782" s="361">
        <v>0</v>
      </c>
    </row>
    <row r="3783" spans="1:22" hidden="1" outlineLevel="1">
      <c r="A3783" s="65">
        <v>3774</v>
      </c>
      <c r="B3783" s="117">
        <v>1</v>
      </c>
      <c r="C3783" s="325">
        <v>7.7109385942339539E-5</v>
      </c>
      <c r="D3783" s="358">
        <v>8.1092251778240701E-5</v>
      </c>
      <c r="E3783" s="327">
        <v>7.3515886845415914E-5</v>
      </c>
      <c r="F3783" s="332">
        <v>0</v>
      </c>
      <c r="G3783" s="358">
        <v>0</v>
      </c>
      <c r="H3783" s="327">
        <v>5.5429020619595574E-4</v>
      </c>
      <c r="I3783" s="332">
        <v>0</v>
      </c>
      <c r="J3783" s="358">
        <v>0</v>
      </c>
      <c r="K3783" s="327">
        <v>0</v>
      </c>
      <c r="L3783" s="336">
        <v>9.3987170751192462E-5</v>
      </c>
      <c r="M3783" s="210">
        <v>1.1415525114155251E-4</v>
      </c>
      <c r="N3783" s="325">
        <v>3.3723673678729388E-2</v>
      </c>
      <c r="O3783" s="358">
        <v>3.1689197410722902E-2</v>
      </c>
      <c r="P3783" s="327">
        <v>3.6505679193417059E-2</v>
      </c>
      <c r="Q3783" s="332">
        <v>0.13191865605658709</v>
      </c>
      <c r="R3783" s="358">
        <v>4.2965052657448613E-2</v>
      </c>
      <c r="S3783" s="327">
        <v>3.4737844323183859E-2</v>
      </c>
      <c r="T3783" s="358">
        <v>6.2761674931501282E-2</v>
      </c>
      <c r="U3783" s="358">
        <v>0.56239926815344221</v>
      </c>
      <c r="V3783" s="361">
        <v>5.3867936281401109E-2</v>
      </c>
    </row>
    <row r="3784" spans="1:22" hidden="1" outlineLevel="1">
      <c r="A3784" s="65">
        <v>3775</v>
      </c>
      <c r="B3784" s="117">
        <v>1</v>
      </c>
      <c r="C3784" s="325">
        <v>7.6528112302667203E-5</v>
      </c>
      <c r="D3784" s="358">
        <v>8.0645087599171052E-5</v>
      </c>
      <c r="E3784" s="327">
        <v>7.3580749988918134E-5</v>
      </c>
      <c r="F3784" s="332">
        <v>0</v>
      </c>
      <c r="G3784" s="358">
        <v>0</v>
      </c>
      <c r="H3784" s="327">
        <v>6.752262511841642E-4</v>
      </c>
      <c r="I3784" s="332">
        <v>0</v>
      </c>
      <c r="J3784" s="358">
        <v>0</v>
      </c>
      <c r="K3784" s="327">
        <v>0</v>
      </c>
      <c r="L3784" s="336">
        <v>1.8210014333043539E-4</v>
      </c>
      <c r="M3784" s="210">
        <v>1.1415525114155251E-4</v>
      </c>
      <c r="N3784" s="325">
        <v>0.11548945231877719</v>
      </c>
      <c r="O3784" s="358">
        <v>0.17239831287499088</v>
      </c>
      <c r="P3784" s="327">
        <v>0.1561837765655483</v>
      </c>
      <c r="Q3784" s="332">
        <v>0.13191865605658709</v>
      </c>
      <c r="R3784" s="358">
        <v>4.542309091000548E-2</v>
      </c>
      <c r="S3784" s="327">
        <v>4.8435493494738892E-2</v>
      </c>
      <c r="T3784" s="358">
        <v>7.1966720588121452E-2</v>
      </c>
      <c r="U3784" s="358">
        <v>0.55415029355525036</v>
      </c>
      <c r="V3784" s="361">
        <v>0.15814993339794559</v>
      </c>
    </row>
    <row r="3785" spans="1:22" hidden="1" outlineLevel="1">
      <c r="A3785" s="65">
        <v>3776</v>
      </c>
      <c r="B3785" s="117">
        <v>1</v>
      </c>
      <c r="C3785" s="325">
        <v>8.0390769392102717E-5</v>
      </c>
      <c r="D3785" s="358">
        <v>8.9627255022222402E-5</v>
      </c>
      <c r="E3785" s="327">
        <v>7.9405460275417474E-5</v>
      </c>
      <c r="F3785" s="332">
        <v>2.4760089736567618E-4</v>
      </c>
      <c r="G3785" s="358">
        <v>0</v>
      </c>
      <c r="H3785" s="327">
        <v>7.1553826618023393E-4</v>
      </c>
      <c r="I3785" s="332">
        <v>0</v>
      </c>
      <c r="J3785" s="358">
        <v>0</v>
      </c>
      <c r="K3785" s="327">
        <v>0</v>
      </c>
      <c r="L3785" s="336">
        <v>1.5860335064263727E-4</v>
      </c>
      <c r="M3785" s="210">
        <v>1.1415525114155251E-4</v>
      </c>
      <c r="N3785" s="325">
        <v>0.27016619025306116</v>
      </c>
      <c r="O3785" s="358">
        <v>0.36319362526312626</v>
      </c>
      <c r="P3785" s="327">
        <v>0.3378409270190782</v>
      </c>
      <c r="Q3785" s="332">
        <v>0.16489832007073388</v>
      </c>
      <c r="R3785" s="358">
        <v>2.4995168075589512E-2</v>
      </c>
      <c r="S3785" s="327">
        <v>3.8721387908040188E-2</v>
      </c>
      <c r="T3785" s="358">
        <v>8.5774289073051721E-2</v>
      </c>
      <c r="U3785" s="358">
        <v>0.52816037358834422</v>
      </c>
      <c r="V3785" s="361">
        <v>0.29940458305900214</v>
      </c>
    </row>
    <row r="3786" spans="1:22" hidden="1" outlineLevel="1">
      <c r="A3786" s="65">
        <v>3777</v>
      </c>
      <c r="B3786" s="117">
        <v>1</v>
      </c>
      <c r="C3786" s="325">
        <v>8.5715985962004086E-5</v>
      </c>
      <c r="D3786" s="358">
        <v>9.8589980524444652E-5</v>
      </c>
      <c r="E3786" s="327">
        <v>8.8045230989913152E-5</v>
      </c>
      <c r="F3786" s="332">
        <v>4.0516510478019719E-4</v>
      </c>
      <c r="G3786" s="358">
        <v>3.3026833426889879E-4</v>
      </c>
      <c r="H3786" s="327">
        <v>8.465523149174596E-4</v>
      </c>
      <c r="I3786" s="332">
        <v>0</v>
      </c>
      <c r="J3786" s="358">
        <v>0</v>
      </c>
      <c r="K3786" s="327">
        <v>0</v>
      </c>
      <c r="L3786" s="336">
        <v>1.4685495429873823E-4</v>
      </c>
      <c r="M3786" s="210">
        <v>1.1415525114155251E-4</v>
      </c>
      <c r="N3786" s="325">
        <v>0.44952338210864995</v>
      </c>
      <c r="O3786" s="358">
        <v>0.50638790074196738</v>
      </c>
      <c r="P3786" s="327">
        <v>0.51278114316197987</v>
      </c>
      <c r="Q3786" s="332">
        <v>0.16489832007073388</v>
      </c>
      <c r="R3786" s="358">
        <v>1.7000427493659868E-2</v>
      </c>
      <c r="S3786" s="327">
        <v>4.3802093218176567E-2</v>
      </c>
      <c r="T3786" s="358">
        <v>9.3096484481726888E-2</v>
      </c>
      <c r="U3786" s="358">
        <v>0.52804737393631418</v>
      </c>
      <c r="V3786" s="361">
        <v>0.42348147022209209</v>
      </c>
    </row>
    <row r="3787" spans="1:22" hidden="1" outlineLevel="1">
      <c r="A3787" s="65">
        <v>3778</v>
      </c>
      <c r="B3787" s="117">
        <v>1</v>
      </c>
      <c r="C3787" s="325">
        <v>9.1309963462076548E-5</v>
      </c>
      <c r="D3787" s="358">
        <v>1.0500581439805275E-4</v>
      </c>
      <c r="E3787" s="327">
        <v>9.5608273522271967E-5</v>
      </c>
      <c r="F3787" s="332">
        <v>5.1771096721914083E-4</v>
      </c>
      <c r="G3787" s="358">
        <v>4.3938525742841136E-4</v>
      </c>
      <c r="H3787" s="327">
        <v>9.3725434865861619E-4</v>
      </c>
      <c r="I3787" s="332">
        <v>0</v>
      </c>
      <c r="J3787" s="358">
        <v>0</v>
      </c>
      <c r="K3787" s="327">
        <v>0</v>
      </c>
      <c r="L3787" s="336">
        <v>1.644775488145868E-4</v>
      </c>
      <c r="M3787" s="210">
        <v>1.1415525114155251E-4</v>
      </c>
      <c r="N3787" s="325">
        <v>0.62077935626487901</v>
      </c>
      <c r="O3787" s="358">
        <v>0.61644979007832679</v>
      </c>
      <c r="P3787" s="327">
        <v>0.64194720454577803</v>
      </c>
      <c r="Q3787" s="332">
        <v>9.8938992042440319E-2</v>
      </c>
      <c r="R3787" s="358">
        <v>1.3106471418979521E-2</v>
      </c>
      <c r="S3787" s="327">
        <v>3.7176921149186082E-2</v>
      </c>
      <c r="T3787" s="358">
        <v>7.5732421084011528E-2</v>
      </c>
      <c r="U3787" s="358">
        <v>0.52680437776398392</v>
      </c>
      <c r="V3787" s="361">
        <v>0.53160212466484902</v>
      </c>
    </row>
    <row r="3788" spans="1:22" hidden="1" outlineLevel="1">
      <c r="A3788" s="65">
        <v>3779</v>
      </c>
      <c r="B3788" s="117">
        <v>1</v>
      </c>
      <c r="C3788" s="325">
        <v>9.5885149529174911E-5</v>
      </c>
      <c r="D3788" s="358">
        <v>1.0636674885609084E-4</v>
      </c>
      <c r="E3788" s="327">
        <v>1.0088813340335267E-4</v>
      </c>
      <c r="F3788" s="332">
        <v>6.2275377216215516E-4</v>
      </c>
      <c r="G3788" s="358">
        <v>5.2341112339081655E-4</v>
      </c>
      <c r="H3788" s="327">
        <v>9.775663636546856E-4</v>
      </c>
      <c r="I3788" s="332">
        <v>0</v>
      </c>
      <c r="J3788" s="358">
        <v>0</v>
      </c>
      <c r="K3788" s="327">
        <v>0</v>
      </c>
      <c r="L3788" s="336">
        <v>1.8797434150238492E-4</v>
      </c>
      <c r="M3788" s="210">
        <v>1.1415525114155251E-4</v>
      </c>
      <c r="N3788" s="325">
        <v>0.73118199747010482</v>
      </c>
      <c r="O3788" s="358">
        <v>0.69548599552713386</v>
      </c>
      <c r="P3788" s="327">
        <v>0.72570065538378536</v>
      </c>
      <c r="Q3788" s="332">
        <v>9.8938992042440319E-2</v>
      </c>
      <c r="R3788" s="358">
        <v>2.1368739802039505E-2</v>
      </c>
      <c r="S3788" s="327">
        <v>1.9360693954020094E-2</v>
      </c>
      <c r="T3788" s="358">
        <v>7.1025295464148944E-2</v>
      </c>
      <c r="U3788" s="358">
        <v>0.53143736349721493</v>
      </c>
      <c r="V3788" s="361">
        <v>0.59161740955218922</v>
      </c>
    </row>
    <row r="3789" spans="1:22" hidden="1" outlineLevel="1">
      <c r="A3789" s="65">
        <v>3780</v>
      </c>
      <c r="B3789" s="117">
        <v>1</v>
      </c>
      <c r="C3789" s="325">
        <v>9.8535257305745549E-5</v>
      </c>
      <c r="D3789" s="358">
        <v>1.0803875404739478E-4</v>
      </c>
      <c r="E3789" s="327">
        <v>1.0510423773099695E-4</v>
      </c>
      <c r="F3789" s="332">
        <v>6.4526294464994395E-4</v>
      </c>
      <c r="G3789" s="358">
        <v>5.5783838791707992E-4</v>
      </c>
      <c r="H3789" s="327">
        <v>1.0178783786507553E-3</v>
      </c>
      <c r="I3789" s="332">
        <v>0</v>
      </c>
      <c r="J3789" s="358">
        <v>0</v>
      </c>
      <c r="K3789" s="327">
        <v>0</v>
      </c>
      <c r="L3789" s="336">
        <v>2.0677177565262342E-4</v>
      </c>
      <c r="M3789" s="210">
        <v>1.1415525114155251E-4</v>
      </c>
      <c r="N3789" s="325">
        <v>0.75265964439398825</v>
      </c>
      <c r="O3789" s="358">
        <v>0.71717512657546578</v>
      </c>
      <c r="P3789" s="327">
        <v>0.76126436465536562</v>
      </c>
      <c r="Q3789" s="332">
        <v>6.5959328028293546E-2</v>
      </c>
      <c r="R3789" s="358">
        <v>4.2622087260696731E-2</v>
      </c>
      <c r="S3789" s="327">
        <v>1.8913388920446039E-2</v>
      </c>
      <c r="T3789" s="358">
        <v>7.4372584793829022E-2</v>
      </c>
      <c r="U3789" s="358">
        <v>0.52183239307466278</v>
      </c>
      <c r="V3789" s="361">
        <v>0.63494354385261598</v>
      </c>
    </row>
    <row r="3790" spans="1:22" hidden="1" outlineLevel="1">
      <c r="A3790" s="65">
        <v>3781</v>
      </c>
      <c r="B3790" s="117">
        <v>1</v>
      </c>
      <c r="C3790" s="325">
        <v>9.8985275607427358E-5</v>
      </c>
      <c r="D3790" s="358">
        <v>1.1056620375517979E-4</v>
      </c>
      <c r="E3790" s="327">
        <v>1.0584367756692226E-4</v>
      </c>
      <c r="F3790" s="332">
        <v>7.0528740461738037E-4</v>
      </c>
      <c r="G3790" s="358">
        <v>4.8723331999033664E-4</v>
      </c>
      <c r="H3790" s="327">
        <v>1.0178783786507553E-3</v>
      </c>
      <c r="I3790" s="332">
        <v>0</v>
      </c>
      <c r="J3790" s="358">
        <v>0</v>
      </c>
      <c r="K3790" s="327">
        <v>0</v>
      </c>
      <c r="L3790" s="336">
        <v>1.8797434150238492E-4</v>
      </c>
      <c r="M3790" s="210">
        <v>1.1415525114155251E-4</v>
      </c>
      <c r="N3790" s="325">
        <v>0.76151446373980003</v>
      </c>
      <c r="O3790" s="358">
        <v>0.61348703668321281</v>
      </c>
      <c r="P3790" s="327">
        <v>0.72840035372577339</v>
      </c>
      <c r="Q3790" s="332">
        <v>3.2979664014146773E-2</v>
      </c>
      <c r="R3790" s="358">
        <v>8.0709550634414526E-2</v>
      </c>
      <c r="S3790" s="327">
        <v>2.2517144691105623E-2</v>
      </c>
      <c r="T3790" s="358">
        <v>7.479099596003902E-2</v>
      </c>
      <c r="U3790" s="358">
        <v>0.53437535444999562</v>
      </c>
      <c r="V3790" s="361">
        <v>0.61781158872130992</v>
      </c>
    </row>
    <row r="3791" spans="1:22" hidden="1" outlineLevel="1">
      <c r="A3791" s="65">
        <v>3782</v>
      </c>
      <c r="B3791" s="117">
        <v>1</v>
      </c>
      <c r="C3791" s="325">
        <v>9.6297666305716564E-5</v>
      </c>
      <c r="D3791" s="358">
        <v>1.0770824139329982E-4</v>
      </c>
      <c r="E3791" s="327">
        <v>1.021075605011944E-4</v>
      </c>
      <c r="F3791" s="332">
        <v>7.878210370726058E-4</v>
      </c>
      <c r="G3791" s="358">
        <v>4.6797739237395197E-4</v>
      </c>
      <c r="H3791" s="327">
        <v>1.0279563823997724E-3</v>
      </c>
      <c r="I3791" s="332">
        <v>0</v>
      </c>
      <c r="J3791" s="358">
        <v>0</v>
      </c>
      <c r="K3791" s="327">
        <v>0</v>
      </c>
      <c r="L3791" s="336">
        <v>1.9032402077116473E-4</v>
      </c>
      <c r="M3791" s="210">
        <v>1.1415525114155251E-4</v>
      </c>
      <c r="N3791" s="325">
        <v>0.73796441228817333</v>
      </c>
      <c r="O3791" s="358">
        <v>0.53050208159849743</v>
      </c>
      <c r="P3791" s="327">
        <v>0.6142393035265592</v>
      </c>
      <c r="Q3791" s="332">
        <v>6.5959328028293546E-2</v>
      </c>
      <c r="R3791" s="358">
        <v>0.13443116449472631</v>
      </c>
      <c r="S3791" s="327">
        <v>5.6360378947141368E-2</v>
      </c>
      <c r="T3791" s="358">
        <v>4.8326489697255982E-2</v>
      </c>
      <c r="U3791" s="358">
        <v>0.52284938994293295</v>
      </c>
      <c r="V3791" s="361">
        <v>0.57279821641552797</v>
      </c>
    </row>
    <row r="3792" spans="1:22" hidden="1" outlineLevel="1">
      <c r="A3792" s="65">
        <v>3783</v>
      </c>
      <c r="B3792" s="117">
        <v>1</v>
      </c>
      <c r="C3792" s="325">
        <v>9.7235204434220339E-5</v>
      </c>
      <c r="D3792" s="358">
        <v>9.8026164820400302E-5</v>
      </c>
      <c r="E3792" s="327">
        <v>9.9292500073198058E-5</v>
      </c>
      <c r="F3792" s="332">
        <v>8.9286384201561981E-4</v>
      </c>
      <c r="G3792" s="358">
        <v>4.8256521632575848E-4</v>
      </c>
      <c r="H3792" s="327">
        <v>1.03803438614879E-3</v>
      </c>
      <c r="I3792" s="332">
        <v>0</v>
      </c>
      <c r="J3792" s="358">
        <v>0</v>
      </c>
      <c r="K3792" s="327">
        <v>0</v>
      </c>
      <c r="L3792" s="336">
        <v>2.1382081345896285E-4</v>
      </c>
      <c r="M3792" s="210">
        <v>1.1415525114155251E-4</v>
      </c>
      <c r="N3792" s="325">
        <v>0.63302538301972477</v>
      </c>
      <c r="O3792" s="358">
        <v>0.45363948541638671</v>
      </c>
      <c r="P3792" s="327">
        <v>0.50708907400875736</v>
      </c>
      <c r="Q3792" s="332">
        <v>3.2979664014146773E-2</v>
      </c>
      <c r="R3792" s="358">
        <v>0.15661079795381977</v>
      </c>
      <c r="S3792" s="327">
        <v>0.11350564902474336</v>
      </c>
      <c r="T3792" s="358">
        <v>4.8849503655018493E-2</v>
      </c>
      <c r="U3792" s="358">
        <v>0.52104139551045259</v>
      </c>
      <c r="V3792" s="361">
        <v>0.51045439038957408</v>
      </c>
    </row>
    <row r="3793" spans="1:22" hidden="1" outlineLevel="1">
      <c r="A3793" s="65">
        <v>3784</v>
      </c>
      <c r="B3793" s="117">
        <v>1</v>
      </c>
      <c r="C3793" s="325">
        <v>9.7060197316899632E-5</v>
      </c>
      <c r="D3793" s="358">
        <v>1.0275055158187537E-4</v>
      </c>
      <c r="E3793" s="327">
        <v>9.9448171617603389E-5</v>
      </c>
      <c r="F3793" s="332">
        <v>9.1537301450340892E-4</v>
      </c>
      <c r="G3793" s="358">
        <v>4.5280605546407337E-4</v>
      </c>
      <c r="H3793" s="327">
        <v>9.5741035615665084E-4</v>
      </c>
      <c r="I3793" s="332">
        <v>0</v>
      </c>
      <c r="J3793" s="358">
        <v>0</v>
      </c>
      <c r="K3793" s="327">
        <v>0</v>
      </c>
      <c r="L3793" s="336">
        <v>2.2321953053408208E-4</v>
      </c>
      <c r="M3793" s="210">
        <v>1.1415525114155251E-4</v>
      </c>
      <c r="N3793" s="325">
        <v>0.48795706607770462</v>
      </c>
      <c r="O3793" s="358">
        <v>0.34603521876487314</v>
      </c>
      <c r="P3793" s="327">
        <v>0.38743170839849544</v>
      </c>
      <c r="Q3793" s="332">
        <v>3.2979664014146773E-2</v>
      </c>
      <c r="R3793" s="358">
        <v>0.13054914953345689</v>
      </c>
      <c r="S3793" s="327">
        <v>8.7697019157797582E-2</v>
      </c>
      <c r="T3793" s="358">
        <v>6.0460413517346226E-2</v>
      </c>
      <c r="U3793" s="358">
        <v>0.55177730086261978</v>
      </c>
      <c r="V3793" s="361">
        <v>0.39069103025375113</v>
      </c>
    </row>
    <row r="3794" spans="1:22" hidden="1" outlineLevel="1">
      <c r="A3794" s="65">
        <v>3785</v>
      </c>
      <c r="B3794" s="117">
        <v>1</v>
      </c>
      <c r="C3794" s="325">
        <v>9.7772726294562495E-5</v>
      </c>
      <c r="D3794" s="358">
        <v>1.0395595067328053E-4</v>
      </c>
      <c r="E3794" s="327">
        <v>1.0034328299793402E-4</v>
      </c>
      <c r="F3794" s="332">
        <v>9.0786995700747918E-4</v>
      </c>
      <c r="G3794" s="358">
        <v>5.7184269891081424E-4</v>
      </c>
      <c r="H3794" s="327">
        <v>9.775663636546856E-4</v>
      </c>
      <c r="I3794" s="332">
        <v>0</v>
      </c>
      <c r="J3794" s="358">
        <v>0</v>
      </c>
      <c r="K3794" s="327">
        <v>0</v>
      </c>
      <c r="L3794" s="336">
        <v>2.2321953053408208E-4</v>
      </c>
      <c r="M3794" s="210">
        <v>1.1415525114155251E-4</v>
      </c>
      <c r="N3794" s="325">
        <v>0.33101952320406447</v>
      </c>
      <c r="O3794" s="358">
        <v>0.23506456906290521</v>
      </c>
      <c r="P3794" s="327">
        <v>0.25365884926409021</v>
      </c>
      <c r="Q3794" s="332">
        <v>3.2979664014146773E-2</v>
      </c>
      <c r="R3794" s="358">
        <v>9.5571432624443842E-2</v>
      </c>
      <c r="S3794" s="327">
        <v>0.10688047695575285</v>
      </c>
      <c r="T3794" s="358">
        <v>0.13075348944062765</v>
      </c>
      <c r="U3794" s="358">
        <v>0.62680906981055751</v>
      </c>
      <c r="V3794" s="361">
        <v>0.23193033196698931</v>
      </c>
    </row>
    <row r="3795" spans="1:22" hidden="1" outlineLevel="1">
      <c r="A3795" s="65">
        <v>3786</v>
      </c>
      <c r="B3795" s="117">
        <v>1</v>
      </c>
      <c r="C3795" s="325">
        <v>9.8397751713564998E-5</v>
      </c>
      <c r="D3795" s="358">
        <v>1.0868033743475559E-4</v>
      </c>
      <c r="E3795" s="327">
        <v>1.0260052039181127E-4</v>
      </c>
      <c r="F3795" s="332">
        <v>9.0786995700747918E-4</v>
      </c>
      <c r="G3795" s="358">
        <v>5.0240465690021524E-4</v>
      </c>
      <c r="H3795" s="327">
        <v>8.5663031866647715E-4</v>
      </c>
      <c r="I3795" s="332">
        <v>0</v>
      </c>
      <c r="J3795" s="358">
        <v>0</v>
      </c>
      <c r="K3795" s="327">
        <v>0</v>
      </c>
      <c r="L3795" s="336">
        <v>1.644775488145868E-4</v>
      </c>
      <c r="M3795" s="210">
        <v>1.1415525114155251E-4</v>
      </c>
      <c r="N3795" s="325">
        <v>0.16918356962848599</v>
      </c>
      <c r="O3795" s="358">
        <v>0.12237466375162519</v>
      </c>
      <c r="P3795" s="327">
        <v>0.12453364445326179</v>
      </c>
      <c r="Q3795" s="332">
        <v>3.2979664014146773E-2</v>
      </c>
      <c r="R3795" s="358">
        <v>8.6373097873461063E-2</v>
      </c>
      <c r="S3795" s="327">
        <v>0.12174280507196525</v>
      </c>
      <c r="T3795" s="358">
        <v>0.10638103900889466</v>
      </c>
      <c r="U3795" s="358">
        <v>0.64364601796303145</v>
      </c>
      <c r="V3795" s="361">
        <v>0.10018071088814082</v>
      </c>
    </row>
    <row r="3796" spans="1:22" hidden="1" outlineLevel="1">
      <c r="A3796" s="65">
        <v>3787</v>
      </c>
      <c r="B3796" s="117">
        <v>1</v>
      </c>
      <c r="C3796" s="325">
        <v>1.0200414838120948E-4</v>
      </c>
      <c r="D3796" s="358">
        <v>1.0817484749319858E-4</v>
      </c>
      <c r="E3796" s="327">
        <v>1.0417020846456499E-4</v>
      </c>
      <c r="F3796" s="332">
        <v>8.9286384201561981E-4</v>
      </c>
      <c r="G3796" s="358">
        <v>3.8278450049540207E-4</v>
      </c>
      <c r="H3796" s="327">
        <v>8.6670832241549458E-4</v>
      </c>
      <c r="I3796" s="332">
        <v>0</v>
      </c>
      <c r="J3796" s="358">
        <v>0</v>
      </c>
      <c r="K3796" s="327">
        <v>0</v>
      </c>
      <c r="L3796" s="336">
        <v>1.1748396343899057E-4</v>
      </c>
      <c r="M3796" s="210">
        <v>1.1415525114155251E-4</v>
      </c>
      <c r="N3796" s="325">
        <v>4.9360907842609499E-2</v>
      </c>
      <c r="O3796" s="358">
        <v>3.3076543878020163E-2</v>
      </c>
      <c r="P3796" s="327">
        <v>3.4628447620109942E-2</v>
      </c>
      <c r="Q3796" s="332">
        <v>3.2979664014146773E-2</v>
      </c>
      <c r="R3796" s="358">
        <v>9.5542094109429973E-2</v>
      </c>
      <c r="S3796" s="327">
        <v>0.10949678993781989</v>
      </c>
      <c r="T3796" s="358">
        <v>0.12154844378400748</v>
      </c>
      <c r="U3796" s="358">
        <v>0.70703882275187624</v>
      </c>
      <c r="V3796" s="361">
        <v>0</v>
      </c>
    </row>
    <row r="3797" spans="1:22" hidden="1" outlineLevel="1">
      <c r="A3797" s="65">
        <v>3788</v>
      </c>
      <c r="B3797" s="117">
        <v>1</v>
      </c>
      <c r="C3797" s="325">
        <v>1.0561054504885395E-4</v>
      </c>
      <c r="D3797" s="358">
        <v>1.0710554184759723E-4</v>
      </c>
      <c r="E3797" s="327">
        <v>1.0851603907921372E-4</v>
      </c>
      <c r="F3797" s="332">
        <v>7.9532409456853554E-4</v>
      </c>
      <c r="G3797" s="358">
        <v>3.0867835482022512E-4</v>
      </c>
      <c r="H3797" s="327">
        <v>7.6592828492532089E-4</v>
      </c>
      <c r="I3797" s="332">
        <v>0</v>
      </c>
      <c r="J3797" s="358">
        <v>0</v>
      </c>
      <c r="K3797" s="327">
        <v>0</v>
      </c>
      <c r="L3797" s="336">
        <v>8.811297257924293E-5</v>
      </c>
      <c r="M3797" s="210">
        <v>1.1415525114155251E-4</v>
      </c>
      <c r="N3797" s="325">
        <v>5.2752115251643731E-3</v>
      </c>
      <c r="O3797" s="358">
        <v>1.8004259332112746E-3</v>
      </c>
      <c r="P3797" s="327">
        <v>2.6996983419880793E-3</v>
      </c>
      <c r="Q3797" s="332">
        <v>3.2979664014146773E-2</v>
      </c>
      <c r="R3797" s="358">
        <v>9.0336832936447564E-2</v>
      </c>
      <c r="S3797" s="327">
        <v>9.7655878119938394E-2</v>
      </c>
      <c r="T3797" s="358">
        <v>0.16872430277418593</v>
      </c>
      <c r="U3797" s="358">
        <v>0.75969666059786856</v>
      </c>
      <c r="V3797" s="361">
        <v>0</v>
      </c>
    </row>
    <row r="3798" spans="1:22" hidden="1" outlineLevel="1">
      <c r="A3798" s="65">
        <v>3789</v>
      </c>
      <c r="B3798" s="117">
        <v>1</v>
      </c>
      <c r="C3798" s="325">
        <v>1.0656058368573777E-4</v>
      </c>
      <c r="D3798" s="358">
        <v>1.1365746916700916E-4</v>
      </c>
      <c r="E3798" s="327">
        <v>1.1182405939782693E-4</v>
      </c>
      <c r="F3798" s="332">
        <v>6.3775988715401421E-4</v>
      </c>
      <c r="G3798" s="358">
        <v>2.6549839592287806E-4</v>
      </c>
      <c r="H3798" s="327">
        <v>6.1475822869006013E-4</v>
      </c>
      <c r="I3798" s="332">
        <v>0</v>
      </c>
      <c r="J3798" s="358">
        <v>0</v>
      </c>
      <c r="K3798" s="327">
        <v>0</v>
      </c>
      <c r="L3798" s="336">
        <v>5.8741981719495287E-5</v>
      </c>
      <c r="M3798" s="210">
        <v>1.1415525114155251E-4</v>
      </c>
      <c r="N3798" s="325">
        <v>0</v>
      </c>
      <c r="O3798" s="358">
        <v>0</v>
      </c>
      <c r="P3798" s="327">
        <v>0</v>
      </c>
      <c r="Q3798" s="332">
        <v>3.2979664014146773E-2</v>
      </c>
      <c r="R3798" s="358">
        <v>7.5375690563242337E-2</v>
      </c>
      <c r="S3798" s="327">
        <v>6.9095900832170987E-2</v>
      </c>
      <c r="T3798" s="358">
        <v>0.20774114402326924</v>
      </c>
      <c r="U3798" s="358">
        <v>0.80693051514641967</v>
      </c>
      <c r="V3798" s="361">
        <v>0</v>
      </c>
    </row>
    <row r="3799" spans="1:22" hidden="1" outlineLevel="1">
      <c r="A3799" s="65">
        <v>3790</v>
      </c>
      <c r="B3799" s="117">
        <v>1</v>
      </c>
      <c r="C3799" s="325">
        <v>1.1199205457686958E-4</v>
      </c>
      <c r="D3799" s="358">
        <v>1.1865404282009184E-4</v>
      </c>
      <c r="E3799" s="327">
        <v>1.1491154502853258E-4</v>
      </c>
      <c r="F3799" s="332">
        <v>4.7269262224356357E-4</v>
      </c>
      <c r="G3799" s="358">
        <v>2.2056789815131411E-4</v>
      </c>
      <c r="H3799" s="327">
        <v>5.1397819119988644E-4</v>
      </c>
      <c r="I3799" s="332">
        <v>0</v>
      </c>
      <c r="J3799" s="358">
        <v>0</v>
      </c>
      <c r="K3799" s="327">
        <v>0</v>
      </c>
      <c r="L3799" s="336">
        <v>3.7594868300476983E-5</v>
      </c>
      <c r="M3799" s="210">
        <v>1.1415525114155251E-4</v>
      </c>
      <c r="N3799" s="325">
        <v>0</v>
      </c>
      <c r="O3799" s="358">
        <v>0</v>
      </c>
      <c r="P3799" s="327">
        <v>0</v>
      </c>
      <c r="Q3799" s="332">
        <v>3.2979664014146773E-2</v>
      </c>
      <c r="R3799" s="358">
        <v>5.1520691848565447E-2</v>
      </c>
      <c r="S3799" s="327">
        <v>5.7837328486618156E-2</v>
      </c>
      <c r="T3799" s="358">
        <v>0.27060742174632302</v>
      </c>
      <c r="U3799" s="358">
        <v>0.85405137004294085</v>
      </c>
      <c r="V3799" s="361">
        <v>0</v>
      </c>
    </row>
    <row r="3800" spans="1:22" hidden="1" outlineLevel="1">
      <c r="A3800" s="65">
        <v>3791</v>
      </c>
      <c r="B3800" s="117">
        <v>1</v>
      </c>
      <c r="C3800" s="325">
        <v>1.0906068536174781E-4</v>
      </c>
      <c r="D3800" s="358">
        <v>1.1062452951766713E-4</v>
      </c>
      <c r="E3800" s="327">
        <v>1.0933331468734169E-4</v>
      </c>
      <c r="F3800" s="332">
        <v>4.1266816227612688E-4</v>
      </c>
      <c r="G3800" s="358">
        <v>2.1064817786408559E-4</v>
      </c>
      <c r="H3800" s="327">
        <v>4.53510168705782E-4</v>
      </c>
      <c r="I3800" s="332">
        <v>0</v>
      </c>
      <c r="J3800" s="358">
        <v>0</v>
      </c>
      <c r="K3800" s="327">
        <v>0</v>
      </c>
      <c r="L3800" s="336">
        <v>2.3496792687798115E-5</v>
      </c>
      <c r="M3800" s="210">
        <v>1.1415525114155251E-4</v>
      </c>
      <c r="N3800" s="325">
        <v>0</v>
      </c>
      <c r="O3800" s="358">
        <v>0</v>
      </c>
      <c r="P3800" s="327">
        <v>0</v>
      </c>
      <c r="Q3800" s="332">
        <v>3.2979664014146773E-2</v>
      </c>
      <c r="R3800" s="358">
        <v>4.6310472581867282E-2</v>
      </c>
      <c r="S3800" s="327">
        <v>6.8513561359842295E-2</v>
      </c>
      <c r="T3800" s="358">
        <v>0.23002153862395217</v>
      </c>
      <c r="U3800" s="358">
        <v>0.8045575224537892</v>
      </c>
      <c r="V3800" s="361">
        <v>0</v>
      </c>
    </row>
    <row r="3801" spans="1:22" hidden="1" outlineLevel="1">
      <c r="A3801" s="65">
        <v>3792</v>
      </c>
      <c r="B3801" s="117">
        <v>1</v>
      </c>
      <c r="C3801" s="325">
        <v>9.9666553314140089E-5</v>
      </c>
      <c r="D3801" s="358">
        <v>1.0333380920674883E-4</v>
      </c>
      <c r="E3801" s="327">
        <v>1.002784198544318E-4</v>
      </c>
      <c r="F3801" s="332">
        <v>3.1512841482904229E-4</v>
      </c>
      <c r="G3801" s="358">
        <v>1.8730765954119531E-4</v>
      </c>
      <c r="H3801" s="327">
        <v>4.53510168705782E-4</v>
      </c>
      <c r="I3801" s="332">
        <v>0</v>
      </c>
      <c r="J3801" s="358">
        <v>0</v>
      </c>
      <c r="K3801" s="327">
        <v>0</v>
      </c>
      <c r="L3801" s="336">
        <v>9.3987170751192458E-6</v>
      </c>
      <c r="M3801" s="210">
        <v>1.1415525114155251E-4</v>
      </c>
      <c r="N3801" s="325">
        <v>0</v>
      </c>
      <c r="O3801" s="358">
        <v>0</v>
      </c>
      <c r="P3801" s="327">
        <v>0</v>
      </c>
      <c r="Q3801" s="332">
        <v>6.5959328028293546E-2</v>
      </c>
      <c r="R3801" s="358">
        <v>4.6068999988285758E-2</v>
      </c>
      <c r="S3801" s="327">
        <v>0.11526955365697245</v>
      </c>
      <c r="T3801" s="358">
        <v>0.17353603118560104</v>
      </c>
      <c r="U3801" s="358">
        <v>0.68138790174106023</v>
      </c>
      <c r="V3801" s="361">
        <v>0</v>
      </c>
    </row>
    <row r="3802" spans="1:22" hidden="1" outlineLevel="1">
      <c r="A3802" s="65">
        <v>3793</v>
      </c>
      <c r="B3802" s="117">
        <v>1</v>
      </c>
      <c r="C3802" s="325">
        <v>9.0366175079382763E-5</v>
      </c>
      <c r="D3802" s="358">
        <v>9.5051550933545633E-5</v>
      </c>
      <c r="E3802" s="327">
        <v>9.0964072447513041E-5</v>
      </c>
      <c r="F3802" s="332">
        <v>2.3259478237381707E-4</v>
      </c>
      <c r="G3802" s="358">
        <v>0</v>
      </c>
      <c r="H3802" s="327">
        <v>3.527301312156082E-4</v>
      </c>
      <c r="I3802" s="332">
        <v>0</v>
      </c>
      <c r="J3802" s="358">
        <v>0</v>
      </c>
      <c r="K3802" s="327">
        <v>0</v>
      </c>
      <c r="L3802" s="336">
        <v>5.8741981719495289E-6</v>
      </c>
      <c r="M3802" s="210">
        <v>1.1415525114155251E-4</v>
      </c>
      <c r="N3802" s="325">
        <v>0</v>
      </c>
      <c r="O3802" s="358">
        <v>0</v>
      </c>
      <c r="P3802" s="327">
        <v>0</v>
      </c>
      <c r="Q3802" s="332">
        <v>9.8938992042440319E-2</v>
      </c>
      <c r="R3802" s="358">
        <v>3.0289768737709048E-2</v>
      </c>
      <c r="S3802" s="327">
        <v>7.75102930354577E-2</v>
      </c>
      <c r="T3802" s="358">
        <v>8.2217794160266672E-2</v>
      </c>
      <c r="U3802" s="358">
        <v>0.5826262058668169</v>
      </c>
      <c r="V3802" s="361">
        <v>0</v>
      </c>
    </row>
    <row r="3803" spans="1:22" hidden="1" outlineLevel="1">
      <c r="A3803" s="65">
        <v>3794</v>
      </c>
      <c r="B3803" s="117">
        <v>1</v>
      </c>
      <c r="C3803" s="325">
        <v>8.4840950375400577E-5</v>
      </c>
      <c r="D3803" s="358">
        <v>8.8266320564184326E-5</v>
      </c>
      <c r="E3803" s="327">
        <v>8.3478865687356871E-5</v>
      </c>
      <c r="F3803" s="332">
        <v>0</v>
      </c>
      <c r="G3803" s="358">
        <v>0</v>
      </c>
      <c r="H3803" s="327">
        <v>0</v>
      </c>
      <c r="I3803" s="332">
        <v>0</v>
      </c>
      <c r="J3803" s="358">
        <v>0</v>
      </c>
      <c r="K3803" s="327">
        <v>0</v>
      </c>
      <c r="L3803" s="336">
        <v>2.3496792687798115E-6</v>
      </c>
      <c r="M3803" s="210">
        <v>1.1415525114155251E-4</v>
      </c>
      <c r="N3803" s="325">
        <v>0</v>
      </c>
      <c r="O3803" s="358">
        <v>0</v>
      </c>
      <c r="P3803" s="327">
        <v>0</v>
      </c>
      <c r="Q3803" s="332">
        <v>0.13191865605658709</v>
      </c>
      <c r="R3803" s="358">
        <v>2.5085765477927919E-2</v>
      </c>
      <c r="S3803" s="327">
        <v>4.2907483151028457E-2</v>
      </c>
      <c r="T3803" s="358">
        <v>5.8159152103191177E-2</v>
      </c>
      <c r="U3803" s="358">
        <v>0.54352832626442782</v>
      </c>
      <c r="V3803" s="361">
        <v>0</v>
      </c>
    </row>
    <row r="3804" spans="1:22" hidden="1" outlineLevel="1">
      <c r="A3804" s="65">
        <v>3795</v>
      </c>
      <c r="B3804" s="117">
        <v>1</v>
      </c>
      <c r="C3804" s="325">
        <v>8.1840828364188538E-5</v>
      </c>
      <c r="D3804" s="358">
        <v>8.4533471764994147E-5</v>
      </c>
      <c r="E3804" s="327">
        <v>8.0430297942752542E-5</v>
      </c>
      <c r="F3804" s="332">
        <v>0</v>
      </c>
      <c r="G3804" s="358">
        <v>0</v>
      </c>
      <c r="H3804" s="327">
        <v>3.8296414246266044E-4</v>
      </c>
      <c r="I3804" s="332">
        <v>0</v>
      </c>
      <c r="J3804" s="358">
        <v>0</v>
      </c>
      <c r="K3804" s="327">
        <v>0</v>
      </c>
      <c r="L3804" s="336">
        <v>1.1748396343899057E-6</v>
      </c>
      <c r="M3804" s="210">
        <v>1.1415525114155251E-4</v>
      </c>
      <c r="N3804" s="325">
        <v>0</v>
      </c>
      <c r="O3804" s="358">
        <v>0</v>
      </c>
      <c r="P3804" s="327">
        <v>0</v>
      </c>
      <c r="Q3804" s="332">
        <v>0.13191865605658709</v>
      </c>
      <c r="R3804" s="358">
        <v>2.0211106774487595E-2</v>
      </c>
      <c r="S3804" s="327">
        <v>2.0457855679300144E-2</v>
      </c>
      <c r="T3804" s="358">
        <v>5.7426932562323667E-2</v>
      </c>
      <c r="U3804" s="358">
        <v>0.522962389594963</v>
      </c>
      <c r="V3804" s="361">
        <v>0</v>
      </c>
    </row>
    <row r="3805" spans="1:22" hidden="1" outlineLevel="1">
      <c r="A3805" s="65">
        <v>3796</v>
      </c>
      <c r="B3805" s="117">
        <v>1</v>
      </c>
      <c r="C3805" s="325">
        <v>8.0997044048535148E-5</v>
      </c>
      <c r="D3805" s="358">
        <v>8.2978118098664912E-5</v>
      </c>
      <c r="E3805" s="327">
        <v>7.8964390899602372E-5</v>
      </c>
      <c r="F3805" s="332">
        <v>0</v>
      </c>
      <c r="G3805" s="358">
        <v>0</v>
      </c>
      <c r="H3805" s="327">
        <v>3.3257412371757354E-4</v>
      </c>
      <c r="I3805" s="332">
        <v>0</v>
      </c>
      <c r="J3805" s="358">
        <v>0</v>
      </c>
      <c r="K3805" s="327">
        <v>0</v>
      </c>
      <c r="L3805" s="336">
        <v>1.409807561267887E-5</v>
      </c>
      <c r="M3805" s="210">
        <v>1.1415525114155251E-4</v>
      </c>
      <c r="N3805" s="325">
        <v>0</v>
      </c>
      <c r="O3805" s="358">
        <v>0</v>
      </c>
      <c r="P3805" s="327">
        <v>0</v>
      </c>
      <c r="Q3805" s="332">
        <v>6.5959328028293546E-2</v>
      </c>
      <c r="R3805" s="358">
        <v>2.7339700737494962E-2</v>
      </c>
      <c r="S3805" s="327">
        <v>1.4347505863261027E-2</v>
      </c>
      <c r="T3805" s="358">
        <v>5.5544082314378629E-2</v>
      </c>
      <c r="U3805" s="358">
        <v>0.51968539968609218</v>
      </c>
      <c r="V3805" s="361">
        <v>0</v>
      </c>
    </row>
    <row r="3806" spans="1:22" hidden="1" outlineLevel="1">
      <c r="A3806" s="65">
        <v>3797</v>
      </c>
      <c r="B3806" s="117">
        <v>1</v>
      </c>
      <c r="C3806" s="325">
        <v>8.2053337006649389E-5</v>
      </c>
      <c r="D3806" s="358">
        <v>8.2997560019494026E-5</v>
      </c>
      <c r="E3806" s="327">
        <v>7.9638967592025463E-5</v>
      </c>
      <c r="F3806" s="332">
        <v>0</v>
      </c>
      <c r="G3806" s="358">
        <v>0</v>
      </c>
      <c r="H3806" s="327">
        <v>3.527301312156082E-4</v>
      </c>
      <c r="I3806" s="332">
        <v>0</v>
      </c>
      <c r="J3806" s="358">
        <v>0</v>
      </c>
      <c r="K3806" s="327">
        <v>0</v>
      </c>
      <c r="L3806" s="336">
        <v>3.7594868300476983E-5</v>
      </c>
      <c r="M3806" s="210">
        <v>1.1415525114155251E-4</v>
      </c>
      <c r="N3806" s="325">
        <v>1.8840041161301334E-4</v>
      </c>
      <c r="O3806" s="358">
        <v>7.4785296615511828E-4</v>
      </c>
      <c r="P3806" s="327">
        <v>1.9485629323576568E-3</v>
      </c>
      <c r="Q3806" s="332">
        <v>6.5959328028293546E-2</v>
      </c>
      <c r="R3806" s="358">
        <v>3.8291213639533077E-2</v>
      </c>
      <c r="S3806" s="327">
        <v>2.2069839657531565E-2</v>
      </c>
      <c r="T3806" s="358">
        <v>5.606709627214114E-2</v>
      </c>
      <c r="U3806" s="358">
        <v>0.52646537880789379</v>
      </c>
      <c r="V3806" s="361">
        <v>0</v>
      </c>
    </row>
    <row r="3807" spans="1:22" hidden="1" outlineLevel="1">
      <c r="A3807" s="65">
        <v>3798</v>
      </c>
      <c r="B3807" s="117">
        <v>1</v>
      </c>
      <c r="C3807" s="325">
        <v>8.6866032732968711E-5</v>
      </c>
      <c r="D3807" s="358">
        <v>8.2219883186329402E-5</v>
      </c>
      <c r="E3807" s="327">
        <v>8.1052984120373852E-5</v>
      </c>
      <c r="F3807" s="332">
        <v>0</v>
      </c>
      <c r="G3807" s="358">
        <v>0</v>
      </c>
      <c r="H3807" s="327">
        <v>4.9382218370185135E-4</v>
      </c>
      <c r="I3807" s="332">
        <v>0</v>
      </c>
      <c r="J3807" s="358">
        <v>0</v>
      </c>
      <c r="K3807" s="327">
        <v>0</v>
      </c>
      <c r="L3807" s="336">
        <v>9.3987170751192462E-5</v>
      </c>
      <c r="M3807" s="210">
        <v>1.1415525114155251E-4</v>
      </c>
      <c r="N3807" s="325">
        <v>2.1666047335496538E-2</v>
      </c>
      <c r="O3807" s="358">
        <v>3.5098378101112125E-2</v>
      </c>
      <c r="P3807" s="327">
        <v>3.4705880298758339E-2</v>
      </c>
      <c r="Q3807" s="332">
        <v>6.5959328028293546E-2</v>
      </c>
      <c r="R3807" s="358">
        <v>4.4309324543066783E-2</v>
      </c>
      <c r="S3807" s="327">
        <v>2.6703239934093889E-2</v>
      </c>
      <c r="T3807" s="358">
        <v>5.7008521396113655E-2</v>
      </c>
      <c r="U3807" s="358">
        <v>0.54330232696036784</v>
      </c>
      <c r="V3807" s="361">
        <v>7.4536220118954513E-2</v>
      </c>
    </row>
    <row r="3808" spans="1:22" hidden="1" outlineLevel="1">
      <c r="A3808" s="65">
        <v>3799</v>
      </c>
      <c r="B3808" s="117">
        <v>1</v>
      </c>
      <c r="C3808" s="325">
        <v>1.0454800183654969E-4</v>
      </c>
      <c r="D3808" s="358">
        <v>8.8985671634861594E-5</v>
      </c>
      <c r="E3808" s="327">
        <v>9.2455924748064089E-5</v>
      </c>
      <c r="F3808" s="332">
        <v>0</v>
      </c>
      <c r="G3808" s="358">
        <v>0</v>
      </c>
      <c r="H3808" s="327">
        <v>5.1397819119988644E-4</v>
      </c>
      <c r="I3808" s="332">
        <v>0</v>
      </c>
      <c r="J3808" s="358">
        <v>0</v>
      </c>
      <c r="K3808" s="327">
        <v>0</v>
      </c>
      <c r="L3808" s="336">
        <v>1.8210014333043539E-4</v>
      </c>
      <c r="M3808" s="210">
        <v>1.1415525114155251E-4</v>
      </c>
      <c r="N3808" s="325">
        <v>0.10682303338457858</v>
      </c>
      <c r="O3808" s="358">
        <v>0.16020111721730237</v>
      </c>
      <c r="P3808" s="327">
        <v>0.15210923272936003</v>
      </c>
      <c r="Q3808" s="332">
        <v>3.2979664014146773E-2</v>
      </c>
      <c r="R3808" s="358">
        <v>3.8555248754163995E-2</v>
      </c>
      <c r="S3808" s="327">
        <v>2.4061611449959733E-2</v>
      </c>
      <c r="T3808" s="358">
        <v>0.1283476252349201</v>
      </c>
      <c r="U3808" s="358">
        <v>0.61132811748244376</v>
      </c>
      <c r="V3808" s="361">
        <v>0.19763588345993832</v>
      </c>
    </row>
    <row r="3809" spans="1:22" hidden="1" outlineLevel="1">
      <c r="A3809" s="65">
        <v>3800</v>
      </c>
      <c r="B3809" s="117">
        <v>1</v>
      </c>
      <c r="C3809" s="325">
        <v>1.271926727670106E-4</v>
      </c>
      <c r="D3809" s="358">
        <v>1.0683335495598962E-4</v>
      </c>
      <c r="E3809" s="327">
        <v>1.1225215614494158E-4</v>
      </c>
      <c r="F3809" s="332">
        <v>2.551039548616056E-4</v>
      </c>
      <c r="G3809" s="358">
        <v>0</v>
      </c>
      <c r="H3809" s="327">
        <v>6.2483623243907735E-4</v>
      </c>
      <c r="I3809" s="332">
        <v>0</v>
      </c>
      <c r="J3809" s="358">
        <v>0</v>
      </c>
      <c r="K3809" s="327">
        <v>0</v>
      </c>
      <c r="L3809" s="336">
        <v>1.5860335064263727E-4</v>
      </c>
      <c r="M3809" s="210">
        <v>1.1415525114155251E-4</v>
      </c>
      <c r="N3809" s="325">
        <v>0.26112297049563649</v>
      </c>
      <c r="O3809" s="358">
        <v>0.3327370616885425</v>
      </c>
      <c r="P3809" s="327">
        <v>0.32989730430117969</v>
      </c>
      <c r="Q3809" s="332">
        <v>3.2979664014146773E-2</v>
      </c>
      <c r="R3809" s="358">
        <v>2.8112317020484688E-2</v>
      </c>
      <c r="S3809" s="327">
        <v>1.3317861357358289E-2</v>
      </c>
      <c r="T3809" s="358">
        <v>0.24623497131459002</v>
      </c>
      <c r="U3809" s="358">
        <v>0.71302780430946766</v>
      </c>
      <c r="V3809" s="361">
        <v>0.3196209008788316</v>
      </c>
    </row>
    <row r="3810" spans="1:22" hidden="1" outlineLevel="1">
      <c r="A3810" s="65">
        <v>3801</v>
      </c>
      <c r="B3810" s="117">
        <v>1</v>
      </c>
      <c r="C3810" s="325">
        <v>1.4808727252426447E-4</v>
      </c>
      <c r="D3810" s="358">
        <v>1.2372838415649097E-4</v>
      </c>
      <c r="E3810" s="327">
        <v>1.3193163388351505E-4</v>
      </c>
      <c r="F3810" s="332">
        <v>4.1266816227612688E-4</v>
      </c>
      <c r="G3810" s="358">
        <v>2.9642458270070767E-4</v>
      </c>
      <c r="H3810" s="327">
        <v>7.457722774272858E-4</v>
      </c>
      <c r="I3810" s="332">
        <v>0</v>
      </c>
      <c r="J3810" s="358">
        <v>0</v>
      </c>
      <c r="K3810" s="327">
        <v>0</v>
      </c>
      <c r="L3810" s="336">
        <v>1.4685495429873823E-4</v>
      </c>
      <c r="M3810" s="210">
        <v>1.1415525114155251E-4</v>
      </c>
      <c r="N3810" s="325">
        <v>0.40053927508926634</v>
      </c>
      <c r="O3810" s="358">
        <v>0.48518457401865678</v>
      </c>
      <c r="P3810" s="327">
        <v>0.49510872927379562</v>
      </c>
      <c r="Q3810" s="332">
        <v>3.2979664014146773E-2</v>
      </c>
      <c r="R3810" s="358">
        <v>2.2988223256225022E-2</v>
      </c>
      <c r="S3810" s="327">
        <v>1.1258572345552812E-2</v>
      </c>
      <c r="T3810" s="358">
        <v>0.24696719085545754</v>
      </c>
      <c r="U3810" s="358">
        <v>0.80930350783905036</v>
      </c>
      <c r="V3810" s="361">
        <v>0.44498802886954647</v>
      </c>
    </row>
    <row r="3811" spans="1:22" hidden="1" outlineLevel="1">
      <c r="A3811" s="65">
        <v>3802</v>
      </c>
      <c r="B3811" s="117">
        <v>1</v>
      </c>
      <c r="C3811" s="325">
        <v>1.570876385579006E-4</v>
      </c>
      <c r="D3811" s="358">
        <v>1.2833611939299134E-4</v>
      </c>
      <c r="E3811" s="327">
        <v>1.4163516015144713E-4</v>
      </c>
      <c r="F3811" s="332">
        <v>4.2767427726798598E-4</v>
      </c>
      <c r="G3811" s="358">
        <v>3.2851779539468193E-4</v>
      </c>
      <c r="H3811" s="327">
        <v>8.6670832241549458E-4</v>
      </c>
      <c r="I3811" s="332">
        <v>0</v>
      </c>
      <c r="J3811" s="358">
        <v>0</v>
      </c>
      <c r="K3811" s="327">
        <v>0</v>
      </c>
      <c r="L3811" s="336">
        <v>1.644775488145868E-4</v>
      </c>
      <c r="M3811" s="210">
        <v>1.1415525114155251E-4</v>
      </c>
      <c r="N3811" s="325">
        <v>0.52959355704418054</v>
      </c>
      <c r="O3811" s="358">
        <v>0.60380151277632443</v>
      </c>
      <c r="P3811" s="327">
        <v>0.59819233712731379</v>
      </c>
      <c r="Q3811" s="332">
        <v>3.2979664014146773E-2</v>
      </c>
      <c r="R3811" s="358">
        <v>2.3678625949628725E-2</v>
      </c>
      <c r="S3811" s="327">
        <v>1.3317861357358289E-2</v>
      </c>
      <c r="T3811" s="358">
        <v>0.23305501957897473</v>
      </c>
      <c r="U3811" s="358">
        <v>0.81630948626491195</v>
      </c>
      <c r="V3811" s="361">
        <v>0.53500713892000162</v>
      </c>
    </row>
    <row r="3812" spans="1:22" hidden="1" outlineLevel="1">
      <c r="A3812" s="65">
        <v>3803</v>
      </c>
      <c r="B3812" s="117">
        <v>1</v>
      </c>
      <c r="C3812" s="325">
        <v>1.5916897320317897E-4</v>
      </c>
      <c r="D3812" s="358">
        <v>1.2905547046366861E-4</v>
      </c>
      <c r="E3812" s="327">
        <v>1.4541019510327634E-4</v>
      </c>
      <c r="F3812" s="332">
        <v>5.2521402471507057E-4</v>
      </c>
      <c r="G3812" s="358">
        <v>4.8081467745154162E-4</v>
      </c>
      <c r="H3812" s="327">
        <v>3.6280813496462574E-4</v>
      </c>
      <c r="I3812" s="332">
        <v>0</v>
      </c>
      <c r="J3812" s="358">
        <v>0</v>
      </c>
      <c r="K3812" s="327">
        <v>0</v>
      </c>
      <c r="L3812" s="336">
        <v>1.8797434150238492E-4</v>
      </c>
      <c r="M3812" s="210">
        <v>1.1415525114155251E-4</v>
      </c>
      <c r="N3812" s="325">
        <v>0.63754699289843719</v>
      </c>
      <c r="O3812" s="358">
        <v>0.67605627823994863</v>
      </c>
      <c r="P3812" s="327">
        <v>0.67972103567020403</v>
      </c>
      <c r="Q3812" s="332">
        <v>3.2979664014146773E-2</v>
      </c>
      <c r="R3812" s="358">
        <v>3.2262905495463415E-2</v>
      </c>
      <c r="S3812" s="327">
        <v>1.4347505863261027E-2</v>
      </c>
      <c r="T3812" s="358">
        <v>0.19152771133263141</v>
      </c>
      <c r="U3812" s="358">
        <v>0.78071459587545355</v>
      </c>
      <c r="V3812" s="361">
        <v>0.59017447750235974</v>
      </c>
    </row>
    <row r="3813" spans="1:22" hidden="1" outlineLevel="1">
      <c r="A3813" s="65">
        <v>3804</v>
      </c>
      <c r="B3813" s="117">
        <v>1</v>
      </c>
      <c r="C3813" s="325">
        <v>1.5963774226743083E-4</v>
      </c>
      <c r="D3813" s="358">
        <v>1.2779174560977611E-4</v>
      </c>
      <c r="E3813" s="327">
        <v>1.4831606393217578E-4</v>
      </c>
      <c r="F3813" s="332">
        <v>5.4772319720285936E-4</v>
      </c>
      <c r="G3813" s="358">
        <v>4.8781683294840878E-4</v>
      </c>
      <c r="H3813" s="327">
        <v>3.4265212746659071E-4</v>
      </c>
      <c r="I3813" s="332">
        <v>0</v>
      </c>
      <c r="J3813" s="358">
        <v>0</v>
      </c>
      <c r="K3813" s="327">
        <v>0</v>
      </c>
      <c r="L3813" s="336">
        <v>2.0677177565262342E-4</v>
      </c>
      <c r="M3813" s="210">
        <v>1.1415525114155251E-4</v>
      </c>
      <c r="N3813" s="325">
        <v>0.7153563628946118</v>
      </c>
      <c r="O3813" s="358">
        <v>0.66143508803222029</v>
      </c>
      <c r="P3813" s="327">
        <v>0.65882580559905546</v>
      </c>
      <c r="Q3813" s="332">
        <v>3.2979664014146773E-2</v>
      </c>
      <c r="R3813" s="358">
        <v>6.0831836149065142E-2</v>
      </c>
      <c r="S3813" s="327">
        <v>2.2069839657531565E-2</v>
      </c>
      <c r="T3813" s="358">
        <v>0.16558621902761086</v>
      </c>
      <c r="U3813" s="358">
        <v>0.75099568739155664</v>
      </c>
      <c r="V3813" s="361">
        <v>0.6581984169943077</v>
      </c>
    </row>
    <row r="3814" spans="1:22" hidden="1" outlineLevel="1">
      <c r="A3814" s="65">
        <v>3805</v>
      </c>
      <c r="B3814" s="117">
        <v>1</v>
      </c>
      <c r="C3814" s="325">
        <v>1.4919356751589891E-4</v>
      </c>
      <c r="D3814" s="358">
        <v>1.2746123295568116E-4</v>
      </c>
      <c r="E3814" s="327">
        <v>1.4618855282530295E-4</v>
      </c>
      <c r="F3814" s="332">
        <v>6.2275377216215516E-4</v>
      </c>
      <c r="G3814" s="358">
        <v>4.9715304027756499E-4</v>
      </c>
      <c r="H3814" s="327">
        <v>5.442122024469382E-4</v>
      </c>
      <c r="I3814" s="332">
        <v>0</v>
      </c>
      <c r="J3814" s="358">
        <v>0</v>
      </c>
      <c r="K3814" s="327">
        <v>0</v>
      </c>
      <c r="L3814" s="336">
        <v>1.8797434150238492E-4</v>
      </c>
      <c r="M3814" s="210">
        <v>1.1415525114155251E-4</v>
      </c>
      <c r="N3814" s="325">
        <v>0.74455842669462891</v>
      </c>
      <c r="O3814" s="358">
        <v>0.60622476938601488</v>
      </c>
      <c r="P3814" s="327">
        <v>0.61353391210795849</v>
      </c>
      <c r="Q3814" s="332">
        <v>6.5959328028293546E-2</v>
      </c>
      <c r="R3814" s="358">
        <v>0.121749028434487</v>
      </c>
      <c r="S3814" s="327">
        <v>5.0697334164676311E-2</v>
      </c>
      <c r="T3814" s="358">
        <v>0.12636017219542256</v>
      </c>
      <c r="U3814" s="358">
        <v>0.63539704336483926</v>
      </c>
      <c r="V3814" s="361">
        <v>0.62551486088150976</v>
      </c>
    </row>
    <row r="3815" spans="1:22" hidden="1" outlineLevel="1">
      <c r="A3815" s="65">
        <v>3806</v>
      </c>
      <c r="B3815" s="117">
        <v>1</v>
      </c>
      <c r="C3815" s="325">
        <v>1.5415626934277884E-4</v>
      </c>
      <c r="D3815" s="358">
        <v>1.231451265316175E-4</v>
      </c>
      <c r="E3815" s="327">
        <v>1.4407401434713061E-4</v>
      </c>
      <c r="F3815" s="332">
        <v>6.5276600214587337E-4</v>
      </c>
      <c r="G3815" s="358">
        <v>4.9832006619370949E-4</v>
      </c>
      <c r="H3815" s="327">
        <v>5.3413419869792109E-4</v>
      </c>
      <c r="I3815" s="332">
        <v>0</v>
      </c>
      <c r="J3815" s="358">
        <v>0</v>
      </c>
      <c r="K3815" s="327">
        <v>0</v>
      </c>
      <c r="L3815" s="336">
        <v>1.9032402077116473E-4</v>
      </c>
      <c r="M3815" s="210">
        <v>1.1415525114155251E-4</v>
      </c>
      <c r="N3815" s="325">
        <v>0.68954550650362889</v>
      </c>
      <c r="O3815" s="358">
        <v>0.55793970653413516</v>
      </c>
      <c r="P3815" s="327">
        <v>0.48049267052285222</v>
      </c>
      <c r="Q3815" s="332">
        <v>3.2979664014146773E-2</v>
      </c>
      <c r="R3815" s="358">
        <v>0.14155151023078408</v>
      </c>
      <c r="S3815" s="327">
        <v>0.11368288518080817</v>
      </c>
      <c r="T3815" s="358">
        <v>0.12343129403195251</v>
      </c>
      <c r="U3815" s="358">
        <v>0.61358811052304429</v>
      </c>
      <c r="V3815" s="361">
        <v>0.56644626157183497</v>
      </c>
    </row>
    <row r="3816" spans="1:22" hidden="1" outlineLevel="1">
      <c r="A3816" s="65">
        <v>3807</v>
      </c>
      <c r="B3816" s="117">
        <v>1</v>
      </c>
      <c r="C3816" s="325">
        <v>1.6275661910825336E-4</v>
      </c>
      <c r="D3816" s="358">
        <v>1.260225308143266E-4</v>
      </c>
      <c r="E3816" s="327">
        <v>1.4925009319860774E-4</v>
      </c>
      <c r="F3816" s="332">
        <v>6.9778434712145095E-4</v>
      </c>
      <c r="G3816" s="358">
        <v>4.6330928870937403E-4</v>
      </c>
      <c r="H3816" s="327">
        <v>5.1397819119988644E-4</v>
      </c>
      <c r="I3816" s="332">
        <v>0</v>
      </c>
      <c r="J3816" s="358">
        <v>0</v>
      </c>
      <c r="K3816" s="327">
        <v>0</v>
      </c>
      <c r="L3816" s="336">
        <v>2.1382081345896285E-4</v>
      </c>
      <c r="M3816" s="210">
        <v>1.1415525114155251E-4</v>
      </c>
      <c r="N3816" s="325">
        <v>0.57217205006872152</v>
      </c>
      <c r="O3816" s="358">
        <v>0.48075474656686151</v>
      </c>
      <c r="P3816" s="327">
        <v>0.39264212323448033</v>
      </c>
      <c r="Q3816" s="332">
        <v>3.2979664014146773E-2</v>
      </c>
      <c r="R3816" s="358">
        <v>0.14305798158218708</v>
      </c>
      <c r="S3816" s="327">
        <v>4.311003480916039E-2</v>
      </c>
      <c r="T3816" s="358">
        <v>0.16454019111208582</v>
      </c>
      <c r="U3816" s="358">
        <v>0.61528310530349473</v>
      </c>
      <c r="V3816" s="361">
        <v>0.40538756039090085</v>
      </c>
    </row>
    <row r="3817" spans="1:22" hidden="1" outlineLevel="1">
      <c r="A3817" s="65">
        <v>3808</v>
      </c>
      <c r="B3817" s="117">
        <v>1</v>
      </c>
      <c r="C3817" s="325">
        <v>1.6743180924239212E-4</v>
      </c>
      <c r="D3817" s="358">
        <v>1.271501622224153E-4</v>
      </c>
      <c r="E3817" s="327">
        <v>1.4967818994572239E-4</v>
      </c>
      <c r="F3817" s="332">
        <v>7.5780880708888759E-4</v>
      </c>
      <c r="G3817" s="358">
        <v>3.9970637627949774E-4</v>
      </c>
      <c r="H3817" s="327">
        <v>5.039001874508689E-4</v>
      </c>
      <c r="I3817" s="332">
        <v>0</v>
      </c>
      <c r="J3817" s="358">
        <v>0</v>
      </c>
      <c r="K3817" s="327">
        <v>0</v>
      </c>
      <c r="L3817" s="336">
        <v>2.2321953053408208E-4</v>
      </c>
      <c r="M3817" s="210">
        <v>1.1415525114155251E-4</v>
      </c>
      <c r="N3817" s="325">
        <v>0.4289877372428314</v>
      </c>
      <c r="O3817" s="358">
        <v>0.43717889990054531</v>
      </c>
      <c r="P3817" s="327">
        <v>0.31952528518599277</v>
      </c>
      <c r="Q3817" s="332">
        <v>3.2979664014146773E-2</v>
      </c>
      <c r="R3817" s="358">
        <v>0.13917674092774895</v>
      </c>
      <c r="S3817" s="327">
        <v>6.9990510899319083E-2</v>
      </c>
      <c r="T3817" s="358">
        <v>0.21014700822897678</v>
      </c>
      <c r="U3817" s="358">
        <v>0.67901490904842965</v>
      </c>
      <c r="V3817" s="361">
        <v>0.22644108252875023</v>
      </c>
    </row>
    <row r="3818" spans="1:22" hidden="1" outlineLevel="1">
      <c r="A3818" s="65">
        <v>3809</v>
      </c>
      <c r="B3818" s="117">
        <v>1</v>
      </c>
      <c r="C3818" s="325">
        <v>1.6766306864742306E-4</v>
      </c>
      <c r="D3818" s="358">
        <v>1.2643081115173803E-4</v>
      </c>
      <c r="E3818" s="327">
        <v>1.5429644576308045E-4</v>
      </c>
      <c r="F3818" s="332">
        <v>7.4280269209702821E-4</v>
      </c>
      <c r="G3818" s="358">
        <v>4.0845907065058154E-4</v>
      </c>
      <c r="H3818" s="327">
        <v>5.039001874508689E-4</v>
      </c>
      <c r="I3818" s="332">
        <v>0</v>
      </c>
      <c r="J3818" s="358">
        <v>0</v>
      </c>
      <c r="K3818" s="327">
        <v>0</v>
      </c>
      <c r="L3818" s="336">
        <v>2.2321953053408208E-4</v>
      </c>
      <c r="M3818" s="210">
        <v>1.1415525114155251E-4</v>
      </c>
      <c r="N3818" s="325">
        <v>0.25339855361950298</v>
      </c>
      <c r="O3818" s="358">
        <v>0.33555421676832348</v>
      </c>
      <c r="P3818" s="327">
        <v>0.19106158046695065</v>
      </c>
      <c r="Q3818" s="332">
        <v>3.2979664014146773E-2</v>
      </c>
      <c r="R3818" s="358">
        <v>0.11071970969688791</v>
      </c>
      <c r="S3818" s="327">
        <v>3.4737844323183859E-2</v>
      </c>
      <c r="T3818" s="358">
        <v>0.20951939147966175</v>
      </c>
      <c r="U3818" s="358">
        <v>0.76986662928057104</v>
      </c>
      <c r="V3818" s="361">
        <v>0.11980916750248424</v>
      </c>
    </row>
    <row r="3819" spans="1:22" hidden="1" outlineLevel="1">
      <c r="A3819" s="65">
        <v>3810</v>
      </c>
      <c r="B3819" s="117">
        <v>1</v>
      </c>
      <c r="C3819" s="325">
        <v>1.6207534140154063E-4</v>
      </c>
      <c r="D3819" s="358">
        <v>1.2678076572666212E-4</v>
      </c>
      <c r="E3819" s="327">
        <v>1.4913333954030375E-4</v>
      </c>
      <c r="F3819" s="332">
        <v>7.6531186458481701E-4</v>
      </c>
      <c r="G3819" s="358">
        <v>2.8592134945540701E-4</v>
      </c>
      <c r="H3819" s="327">
        <v>5.2405619494890355E-4</v>
      </c>
      <c r="I3819" s="332">
        <v>0</v>
      </c>
      <c r="J3819" s="358">
        <v>0</v>
      </c>
      <c r="K3819" s="327">
        <v>0</v>
      </c>
      <c r="L3819" s="336">
        <v>1.644775488145868E-4</v>
      </c>
      <c r="M3819" s="210">
        <v>1.1415525114155251E-4</v>
      </c>
      <c r="N3819" s="325">
        <v>0.1480827235278285</v>
      </c>
      <c r="O3819" s="358">
        <v>0.19778001581627802</v>
      </c>
      <c r="P3819" s="327">
        <v>0.11286970689135196</v>
      </c>
      <c r="Q3819" s="332">
        <v>3.2979664014146773E-2</v>
      </c>
      <c r="R3819" s="358">
        <v>5.8740374114334352E-2</v>
      </c>
      <c r="S3819" s="327">
        <v>3.6797133334989331E-2</v>
      </c>
      <c r="T3819" s="358">
        <v>0.24330609315111992</v>
      </c>
      <c r="U3819" s="358">
        <v>0.81755248243724221</v>
      </c>
      <c r="V3819" s="361">
        <v>6.7446003215904923E-2</v>
      </c>
    </row>
    <row r="3820" spans="1:22" hidden="1" outlineLevel="1">
      <c r="A3820" s="65">
        <v>3811</v>
      </c>
      <c r="B3820" s="117">
        <v>1</v>
      </c>
      <c r="C3820" s="325">
        <v>1.5328748401036534E-4</v>
      </c>
      <c r="D3820" s="358">
        <v>1.254003893477949E-4</v>
      </c>
      <c r="E3820" s="327">
        <v>1.4271188833358398E-4</v>
      </c>
      <c r="F3820" s="332">
        <v>7.7281492208074675E-4</v>
      </c>
      <c r="G3820" s="358">
        <v>3.6411208583708975E-4</v>
      </c>
      <c r="H3820" s="327">
        <v>4.6358817245479954E-4</v>
      </c>
      <c r="I3820" s="332">
        <v>0</v>
      </c>
      <c r="J3820" s="358">
        <v>0</v>
      </c>
      <c r="K3820" s="327">
        <v>0</v>
      </c>
      <c r="L3820" s="336">
        <v>1.1748396343899057E-4</v>
      </c>
      <c r="M3820" s="210">
        <v>1.1415525114155251E-4</v>
      </c>
      <c r="N3820" s="325">
        <v>5.4636119367773871E-2</v>
      </c>
      <c r="O3820" s="358">
        <v>6.4447267455307058E-2</v>
      </c>
      <c r="P3820" s="327">
        <v>5.1407063380562709E-2</v>
      </c>
      <c r="Q3820" s="332">
        <v>3.2979664014146773E-2</v>
      </c>
      <c r="R3820" s="358">
        <v>5.0418521396058381E-2</v>
      </c>
      <c r="S3820" s="327">
        <v>4.4722018787391807E-2</v>
      </c>
      <c r="T3820" s="358">
        <v>0.23954039265522986</v>
      </c>
      <c r="U3820" s="358">
        <v>0.8469323919650491</v>
      </c>
      <c r="V3820" s="361">
        <v>0</v>
      </c>
    </row>
    <row r="3821" spans="1:22" hidden="1" outlineLevel="1">
      <c r="A3821" s="65">
        <v>3812</v>
      </c>
      <c r="B3821" s="117">
        <v>1</v>
      </c>
      <c r="C3821" s="325">
        <v>1.4811852379521459E-4</v>
      </c>
      <c r="D3821" s="358">
        <v>1.2359229071068716E-4</v>
      </c>
      <c r="E3821" s="327">
        <v>1.3994871842038943E-4</v>
      </c>
      <c r="F3821" s="332">
        <v>7.0528740461738037E-4</v>
      </c>
      <c r="G3821" s="358">
        <v>3.1392997144287548E-4</v>
      </c>
      <c r="H3821" s="327">
        <v>4.736661762038167E-4</v>
      </c>
      <c r="I3821" s="332">
        <v>0</v>
      </c>
      <c r="J3821" s="358">
        <v>0</v>
      </c>
      <c r="K3821" s="327">
        <v>0</v>
      </c>
      <c r="L3821" s="336">
        <v>8.811297257924293E-5</v>
      </c>
      <c r="M3821" s="210">
        <v>1.1415525114155251E-4</v>
      </c>
      <c r="N3821" s="325">
        <v>6.5940144064554678E-3</v>
      </c>
      <c r="O3821" s="358">
        <v>3.737087363606539E-3</v>
      </c>
      <c r="P3821" s="327">
        <v>4.7970253120446721E-3</v>
      </c>
      <c r="Q3821" s="332">
        <v>3.2979664014146773E-2</v>
      </c>
      <c r="R3821" s="358">
        <v>6.1619819498644611E-2</v>
      </c>
      <c r="S3821" s="327">
        <v>4.40046448763085E-2</v>
      </c>
      <c r="T3821" s="358">
        <v>0.25115130251755763</v>
      </c>
      <c r="U3821" s="358">
        <v>0.87642530114488604</v>
      </c>
      <c r="V3821" s="361">
        <v>0</v>
      </c>
    </row>
    <row r="3822" spans="1:22" hidden="1" outlineLevel="1">
      <c r="A3822" s="65">
        <v>3813</v>
      </c>
      <c r="B3822" s="117">
        <v>1</v>
      </c>
      <c r="C3822" s="325">
        <v>1.4115574062752663E-4</v>
      </c>
      <c r="D3822" s="358">
        <v>1.3070803373414343E-4</v>
      </c>
      <c r="E3822" s="327">
        <v>1.3757472736820818E-4</v>
      </c>
      <c r="F3822" s="332">
        <v>5.7023236969064816E-4</v>
      </c>
      <c r="G3822" s="358">
        <v>1.8789117249926745E-4</v>
      </c>
      <c r="H3822" s="327">
        <v>4.3335416120774729E-4</v>
      </c>
      <c r="I3822" s="332">
        <v>0</v>
      </c>
      <c r="J3822" s="358">
        <v>0</v>
      </c>
      <c r="K3822" s="327">
        <v>0</v>
      </c>
      <c r="L3822" s="336">
        <v>5.8741981719495287E-5</v>
      </c>
      <c r="M3822" s="210">
        <v>1.1415525114155251E-4</v>
      </c>
      <c r="N3822" s="325">
        <v>0</v>
      </c>
      <c r="O3822" s="358">
        <v>0</v>
      </c>
      <c r="P3822" s="327">
        <v>0</v>
      </c>
      <c r="Q3822" s="332">
        <v>3.2979664014146773E-2</v>
      </c>
      <c r="R3822" s="358">
        <v>4.8379793909347518E-2</v>
      </c>
      <c r="S3822" s="327">
        <v>5.3651233243629894E-2</v>
      </c>
      <c r="T3822" s="358">
        <v>0.25272034439084512</v>
      </c>
      <c r="U3822" s="358">
        <v>0.88230128305044753</v>
      </c>
      <c r="V3822" s="361">
        <v>0</v>
      </c>
    </row>
    <row r="3823" spans="1:22" hidden="1" outlineLevel="1">
      <c r="A3823" s="65">
        <v>3814</v>
      </c>
      <c r="B3823" s="117">
        <v>1</v>
      </c>
      <c r="C3823" s="325">
        <v>1.4162450969177853E-4</v>
      </c>
      <c r="D3823" s="358">
        <v>1.2886105125537746E-4</v>
      </c>
      <c r="E3823" s="327">
        <v>1.3596612140935312E-4</v>
      </c>
      <c r="F3823" s="332">
        <v>4.6518956474763388E-4</v>
      </c>
      <c r="G3823" s="358">
        <v>0</v>
      </c>
      <c r="H3823" s="327">
        <v>4.031201499606951E-4</v>
      </c>
      <c r="I3823" s="332">
        <v>0</v>
      </c>
      <c r="J3823" s="358">
        <v>0</v>
      </c>
      <c r="K3823" s="327">
        <v>0</v>
      </c>
      <c r="L3823" s="336">
        <v>3.7594868300476983E-5</v>
      </c>
      <c r="M3823" s="210">
        <v>1.1415525114155251E-4</v>
      </c>
      <c r="N3823" s="325">
        <v>0</v>
      </c>
      <c r="O3823" s="358">
        <v>0</v>
      </c>
      <c r="P3823" s="327">
        <v>0</v>
      </c>
      <c r="Q3823" s="332">
        <v>6.5959328028293546E-2</v>
      </c>
      <c r="R3823" s="358">
        <v>3.5678805155930027E-2</v>
      </c>
      <c r="S3823" s="327">
        <v>2.8695011726522054E-2</v>
      </c>
      <c r="T3823" s="358">
        <v>0.27772041157189309</v>
      </c>
      <c r="U3823" s="358">
        <v>0.88648227017555847</v>
      </c>
      <c r="V3823" s="361">
        <v>0</v>
      </c>
    </row>
    <row r="3824" spans="1:22" hidden="1" outlineLevel="1">
      <c r="A3824" s="65">
        <v>3815</v>
      </c>
      <c r="B3824" s="117">
        <v>1</v>
      </c>
      <c r="C3824" s="325">
        <v>1.3189911417209947E-4</v>
      </c>
      <c r="D3824" s="358">
        <v>1.2013162880310462E-4</v>
      </c>
      <c r="E3824" s="327">
        <v>1.2373293254483447E-4</v>
      </c>
      <c r="F3824" s="332">
        <v>3.4514064481276077E-4</v>
      </c>
      <c r="G3824" s="358">
        <v>0</v>
      </c>
      <c r="H3824" s="327">
        <v>3.728861387136429E-4</v>
      </c>
      <c r="I3824" s="332">
        <v>0</v>
      </c>
      <c r="J3824" s="358">
        <v>0</v>
      </c>
      <c r="K3824" s="327">
        <v>0</v>
      </c>
      <c r="L3824" s="336">
        <v>2.3496792687798115E-5</v>
      </c>
      <c r="M3824" s="210">
        <v>1.1415525114155251E-4</v>
      </c>
      <c r="N3824" s="325">
        <v>0</v>
      </c>
      <c r="O3824" s="358">
        <v>0</v>
      </c>
      <c r="P3824" s="327">
        <v>0</v>
      </c>
      <c r="Q3824" s="332">
        <v>6.5959328028293546E-2</v>
      </c>
      <c r="R3824" s="358">
        <v>3.4215717092912296E-2</v>
      </c>
      <c r="S3824" s="327">
        <v>2.3099484163434308E-2</v>
      </c>
      <c r="T3824" s="358">
        <v>0.24424751827509245</v>
      </c>
      <c r="U3824" s="358">
        <v>0.76986662928057104</v>
      </c>
      <c r="V3824" s="361">
        <v>0</v>
      </c>
    </row>
    <row r="3825" spans="1:22" hidden="1" outlineLevel="1">
      <c r="A3825" s="65">
        <v>3816</v>
      </c>
      <c r="B3825" s="117">
        <v>1</v>
      </c>
      <c r="C3825" s="325">
        <v>1.2088616628927527E-4</v>
      </c>
      <c r="D3825" s="358">
        <v>1.0994406228864809E-4</v>
      </c>
      <c r="E3825" s="327">
        <v>1.1244674557544824E-4</v>
      </c>
      <c r="F3825" s="332">
        <v>2.9261924234125349E-4</v>
      </c>
      <c r="G3825" s="358">
        <v>0</v>
      </c>
      <c r="H3825" s="327">
        <v>3.4265212746659071E-4</v>
      </c>
      <c r="I3825" s="332">
        <v>0</v>
      </c>
      <c r="J3825" s="358">
        <v>0</v>
      </c>
      <c r="K3825" s="327">
        <v>0</v>
      </c>
      <c r="L3825" s="336">
        <v>9.3987170751192458E-6</v>
      </c>
      <c r="M3825" s="210">
        <v>1.1415525114155251E-4</v>
      </c>
      <c r="N3825" s="325">
        <v>0</v>
      </c>
      <c r="O3825" s="358">
        <v>0</v>
      </c>
      <c r="P3825" s="327">
        <v>0</v>
      </c>
      <c r="Q3825" s="332">
        <v>6.5959328028293546E-2</v>
      </c>
      <c r="R3825" s="358">
        <v>3.1811742975646748E-2</v>
      </c>
      <c r="S3825" s="327">
        <v>1.9495728392774719E-2</v>
      </c>
      <c r="T3825" s="358">
        <v>0.14173678255364039</v>
      </c>
      <c r="U3825" s="358">
        <v>0.65471998386197405</v>
      </c>
      <c r="V3825" s="361">
        <v>0</v>
      </c>
    </row>
    <row r="3826" spans="1:22" hidden="1" outlineLevel="1">
      <c r="A3826" s="65">
        <v>3817</v>
      </c>
      <c r="B3826" s="117">
        <v>1</v>
      </c>
      <c r="C3826" s="325">
        <v>1.0852941375559567E-4</v>
      </c>
      <c r="D3826" s="358">
        <v>9.1649214788450416E-5</v>
      </c>
      <c r="E3826" s="327">
        <v>9.8280635034563428E-5</v>
      </c>
      <c r="F3826" s="332">
        <v>0</v>
      </c>
      <c r="G3826" s="358">
        <v>0</v>
      </c>
      <c r="H3826" s="327">
        <v>3.6280813496462574E-4</v>
      </c>
      <c r="I3826" s="332">
        <v>0</v>
      </c>
      <c r="J3826" s="358">
        <v>0</v>
      </c>
      <c r="K3826" s="327">
        <v>0</v>
      </c>
      <c r="L3826" s="336">
        <v>5.8741981719495289E-6</v>
      </c>
      <c r="M3826" s="210">
        <v>1.1415525114155251E-4</v>
      </c>
      <c r="N3826" s="325">
        <v>0</v>
      </c>
      <c r="O3826" s="358">
        <v>0</v>
      </c>
      <c r="P3826" s="327">
        <v>0</v>
      </c>
      <c r="Q3826" s="332">
        <v>3.2979664014146773E-2</v>
      </c>
      <c r="R3826" s="358">
        <v>3.4306733955745905E-2</v>
      </c>
      <c r="S3826" s="327">
        <v>1.5377150369163763E-2</v>
      </c>
      <c r="T3826" s="358">
        <v>0.11809655166277488</v>
      </c>
      <c r="U3826" s="358">
        <v>0.58059221213027656</v>
      </c>
      <c r="V3826" s="361">
        <v>0</v>
      </c>
    </row>
    <row r="3827" spans="1:22" hidden="1" outlineLevel="1">
      <c r="A3827" s="65">
        <v>3818</v>
      </c>
      <c r="B3827" s="117">
        <v>1</v>
      </c>
      <c r="C3827" s="325">
        <v>1.0217915549853017E-4</v>
      </c>
      <c r="D3827" s="358">
        <v>8.6127709272981612E-5</v>
      </c>
      <c r="E3827" s="327">
        <v>9.244295211936365E-5</v>
      </c>
      <c r="F3827" s="332">
        <v>0</v>
      </c>
      <c r="G3827" s="358">
        <v>0</v>
      </c>
      <c r="H3827" s="327">
        <v>3.3257412371757354E-4</v>
      </c>
      <c r="I3827" s="332">
        <v>0</v>
      </c>
      <c r="J3827" s="358">
        <v>0</v>
      </c>
      <c r="K3827" s="327">
        <v>0</v>
      </c>
      <c r="L3827" s="336">
        <v>2.3496792687798115E-6</v>
      </c>
      <c r="M3827" s="210">
        <v>1.1415525114155251E-4</v>
      </c>
      <c r="N3827" s="325">
        <v>0</v>
      </c>
      <c r="O3827" s="358">
        <v>0</v>
      </c>
      <c r="P3827" s="327">
        <v>0</v>
      </c>
      <c r="Q3827" s="332">
        <v>3.2979664014146773E-2</v>
      </c>
      <c r="R3827" s="358">
        <v>4.4745196142828965E-2</v>
      </c>
      <c r="S3827" s="327">
        <v>1.5377150369163763E-2</v>
      </c>
      <c r="T3827" s="358">
        <v>9.477012914656692E-2</v>
      </c>
      <c r="U3827" s="358">
        <v>0.56364226432577258</v>
      </c>
      <c r="V3827" s="361">
        <v>0</v>
      </c>
    </row>
    <row r="3828" spans="1:22" hidden="1" outlineLevel="1">
      <c r="A3828" s="65">
        <v>3819</v>
      </c>
      <c r="B3828" s="117">
        <v>1</v>
      </c>
      <c r="C3828" s="325">
        <v>9.9035277640947562E-5</v>
      </c>
      <c r="D3828" s="358">
        <v>8.1772719007259753E-5</v>
      </c>
      <c r="E3828" s="327">
        <v>8.923871283035399E-5</v>
      </c>
      <c r="F3828" s="332">
        <v>0</v>
      </c>
      <c r="G3828" s="358">
        <v>0</v>
      </c>
      <c r="H3828" s="327">
        <v>3.22496119968556E-4</v>
      </c>
      <c r="I3828" s="332">
        <v>0</v>
      </c>
      <c r="J3828" s="358">
        <v>0</v>
      </c>
      <c r="K3828" s="327">
        <v>0</v>
      </c>
      <c r="L3828" s="336">
        <v>1.1748396343899057E-6</v>
      </c>
      <c r="M3828" s="210">
        <v>1.1415525114155251E-4</v>
      </c>
      <c r="N3828" s="325">
        <v>0</v>
      </c>
      <c r="O3828" s="358">
        <v>0</v>
      </c>
      <c r="P3828" s="327">
        <v>0</v>
      </c>
      <c r="Q3828" s="332">
        <v>3.2979664014146773E-2</v>
      </c>
      <c r="R3828" s="358">
        <v>4.7444709342270984E-2</v>
      </c>
      <c r="S3828" s="327">
        <v>1.795126163392061E-2</v>
      </c>
      <c r="T3828" s="358">
        <v>9.3619498439489399E-2</v>
      </c>
      <c r="U3828" s="358">
        <v>0.55968727650472161</v>
      </c>
      <c r="V3828" s="361">
        <v>0</v>
      </c>
    </row>
    <row r="3829" spans="1:22" hidden="1" outlineLevel="1">
      <c r="A3829" s="65">
        <v>3820</v>
      </c>
      <c r="B3829" s="117">
        <v>1</v>
      </c>
      <c r="C3829" s="325">
        <v>9.7203953163270206E-5</v>
      </c>
      <c r="D3829" s="358">
        <v>8.0975600253266013E-5</v>
      </c>
      <c r="E3829" s="327">
        <v>8.7266873267886512E-5</v>
      </c>
      <c r="F3829" s="332">
        <v>0</v>
      </c>
      <c r="G3829" s="358">
        <v>0</v>
      </c>
      <c r="H3829" s="327">
        <v>0</v>
      </c>
      <c r="I3829" s="332">
        <v>0</v>
      </c>
      <c r="J3829" s="358">
        <v>0</v>
      </c>
      <c r="K3829" s="327">
        <v>0</v>
      </c>
      <c r="L3829" s="336">
        <v>1.409807561267887E-5</v>
      </c>
      <c r="M3829" s="210">
        <v>1.1415525114155251E-4</v>
      </c>
      <c r="N3829" s="325">
        <v>0</v>
      </c>
      <c r="O3829" s="358">
        <v>0</v>
      </c>
      <c r="P3829" s="327">
        <v>0</v>
      </c>
      <c r="Q3829" s="332">
        <v>3.2979664014146773E-2</v>
      </c>
      <c r="R3829" s="358">
        <v>4.5106952440187864E-2</v>
      </c>
      <c r="S3829" s="327">
        <v>1.6921617128017871E-2</v>
      </c>
      <c r="T3829" s="358">
        <v>7.4581790376934007E-2</v>
      </c>
      <c r="U3829" s="358">
        <v>0.5556192890316406</v>
      </c>
      <c r="V3829" s="361">
        <v>0</v>
      </c>
    </row>
    <row r="3830" spans="1:22" hidden="1" outlineLevel="1">
      <c r="A3830" s="65">
        <v>3821</v>
      </c>
      <c r="B3830" s="117">
        <v>1</v>
      </c>
      <c r="C3830" s="325">
        <v>9.8416502476135083E-5</v>
      </c>
      <c r="D3830" s="358">
        <v>8.2336534711304103E-5</v>
      </c>
      <c r="E3830" s="327">
        <v>8.7565243727996721E-5</v>
      </c>
      <c r="F3830" s="332">
        <v>0</v>
      </c>
      <c r="G3830" s="358">
        <v>0</v>
      </c>
      <c r="H3830" s="327">
        <v>3.3257412371757354E-4</v>
      </c>
      <c r="I3830" s="332">
        <v>0</v>
      </c>
      <c r="J3830" s="358">
        <v>0</v>
      </c>
      <c r="K3830" s="327">
        <v>0</v>
      </c>
      <c r="L3830" s="336">
        <v>3.7594868300476983E-5</v>
      </c>
      <c r="M3830" s="210">
        <v>1.1415525114155251E-4</v>
      </c>
      <c r="N3830" s="325">
        <v>5.6520123483904013E-4</v>
      </c>
      <c r="O3830" s="358">
        <v>7.4785296615511828E-4</v>
      </c>
      <c r="P3830" s="327">
        <v>1.9485629323576568E-3</v>
      </c>
      <c r="Q3830" s="332">
        <v>6.5959328028293546E-2</v>
      </c>
      <c r="R3830" s="358">
        <v>3.4538428769286672E-2</v>
      </c>
      <c r="S3830" s="327">
        <v>1.3832683610309657E-2</v>
      </c>
      <c r="T3830" s="358">
        <v>6.4330716804788815E-2</v>
      </c>
      <c r="U3830" s="358">
        <v>0.55550628937961066</v>
      </c>
      <c r="V3830" s="361">
        <v>0</v>
      </c>
    </row>
    <row r="3831" spans="1:22" hidden="1" outlineLevel="1">
      <c r="A3831" s="65">
        <v>3822</v>
      </c>
      <c r="B3831" s="117">
        <v>1</v>
      </c>
      <c r="C3831" s="325">
        <v>9.9991566532021394E-5</v>
      </c>
      <c r="D3831" s="358">
        <v>8.1189461382386288E-5</v>
      </c>
      <c r="E3831" s="327">
        <v>8.7357681668789622E-5</v>
      </c>
      <c r="F3831" s="332">
        <v>0</v>
      </c>
      <c r="G3831" s="358">
        <v>0</v>
      </c>
      <c r="H3831" s="327">
        <v>4.9382218370185135E-4</v>
      </c>
      <c r="I3831" s="332">
        <v>0</v>
      </c>
      <c r="J3831" s="358">
        <v>0</v>
      </c>
      <c r="K3831" s="327">
        <v>0</v>
      </c>
      <c r="L3831" s="336">
        <v>9.3987170751192462E-5</v>
      </c>
      <c r="M3831" s="210">
        <v>1.1415525114155251E-4</v>
      </c>
      <c r="N3831" s="325">
        <v>2.5057254744530775E-2</v>
      </c>
      <c r="O3831" s="358">
        <v>3.2655536980765454E-2</v>
      </c>
      <c r="P3831" s="327">
        <v>3.5513716625167842E-2</v>
      </c>
      <c r="Q3831" s="332">
        <v>3.2979664014146773E-2</v>
      </c>
      <c r="R3831" s="358">
        <v>3.3196041283095737E-2</v>
      </c>
      <c r="S3831" s="327">
        <v>1.177339459850418E-2</v>
      </c>
      <c r="T3831" s="358">
        <v>8.4937466740631726E-2</v>
      </c>
      <c r="U3831" s="358">
        <v>0.5604782740689318</v>
      </c>
      <c r="V3831" s="361">
        <v>2.1017946736400846E-2</v>
      </c>
    </row>
    <row r="3832" spans="1:22" hidden="1" outlineLevel="1">
      <c r="A3832" s="65">
        <v>3823</v>
      </c>
      <c r="B3832" s="117">
        <v>1</v>
      </c>
      <c r="C3832" s="325">
        <v>1.1301709626403368E-4</v>
      </c>
      <c r="D3832" s="358">
        <v>8.6574873452051275E-5</v>
      </c>
      <c r="E3832" s="327">
        <v>9.6710946961809708E-5</v>
      </c>
      <c r="F3832" s="332">
        <v>0</v>
      </c>
      <c r="G3832" s="358">
        <v>0</v>
      </c>
      <c r="H3832" s="327">
        <v>5.2405619494890355E-4</v>
      </c>
      <c r="I3832" s="332">
        <v>0</v>
      </c>
      <c r="J3832" s="358">
        <v>0</v>
      </c>
      <c r="K3832" s="327">
        <v>0</v>
      </c>
      <c r="L3832" s="336">
        <v>1.8210014333043539E-4</v>
      </c>
      <c r="M3832" s="210">
        <v>1.1415525114155251E-4</v>
      </c>
      <c r="N3832" s="325">
        <v>0.10983743997038679</v>
      </c>
      <c r="O3832" s="358">
        <v>0.16818111809969455</v>
      </c>
      <c r="P3832" s="327">
        <v>0.15620511527818656</v>
      </c>
      <c r="Q3832" s="332">
        <v>6.5959328028293546E-2</v>
      </c>
      <c r="R3832" s="358">
        <v>3.6903358265567676E-2</v>
      </c>
      <c r="S3832" s="327">
        <v>1.4862328116212398E-2</v>
      </c>
      <c r="T3832" s="358">
        <v>9.3619498439489399E-2</v>
      </c>
      <c r="U3832" s="358">
        <v>0.59449116932996982</v>
      </c>
      <c r="V3832" s="361">
        <v>0.10220386958234595</v>
      </c>
    </row>
    <row r="3833" spans="1:22" hidden="1" outlineLevel="1">
      <c r="A3833" s="65">
        <v>3824</v>
      </c>
      <c r="B3833" s="117">
        <v>1</v>
      </c>
      <c r="C3833" s="325">
        <v>1.326241436581424E-4</v>
      </c>
      <c r="D3833" s="358">
        <v>1.0467530174395779E-4</v>
      </c>
      <c r="E3833" s="327">
        <v>1.1559909434965611E-4</v>
      </c>
      <c r="F3833" s="332">
        <v>0</v>
      </c>
      <c r="G3833" s="358">
        <v>0</v>
      </c>
      <c r="H3833" s="327">
        <v>6.752262511841642E-4</v>
      </c>
      <c r="I3833" s="332">
        <v>0</v>
      </c>
      <c r="J3833" s="358">
        <v>0</v>
      </c>
      <c r="K3833" s="327">
        <v>0</v>
      </c>
      <c r="L3833" s="336">
        <v>1.5860335064263727E-4</v>
      </c>
      <c r="M3833" s="210">
        <v>1.1415525114155251E-4</v>
      </c>
      <c r="N3833" s="325">
        <v>0.28165861536145498</v>
      </c>
      <c r="O3833" s="358">
        <v>0.36122540599418196</v>
      </c>
      <c r="P3833" s="327">
        <v>0.33988155307235579</v>
      </c>
      <c r="Q3833" s="332">
        <v>3.2979664014146773E-2</v>
      </c>
      <c r="R3833" s="358">
        <v>2.8682021490365254E-2</v>
      </c>
      <c r="S3833" s="327">
        <v>1.5891972622115134E-2</v>
      </c>
      <c r="T3833" s="358">
        <v>0.20010514023993659</v>
      </c>
      <c r="U3833" s="358">
        <v>0.66873194071369724</v>
      </c>
      <c r="V3833" s="361">
        <v>0.16208173236970225</v>
      </c>
    </row>
    <row r="3834" spans="1:22" hidden="1" outlineLevel="1">
      <c r="A3834" s="65">
        <v>3825</v>
      </c>
      <c r="B3834" s="117">
        <v>1</v>
      </c>
      <c r="C3834" s="325">
        <v>1.5111864580642665E-4</v>
      </c>
      <c r="D3834" s="358">
        <v>1.1575719661655363E-4</v>
      </c>
      <c r="E3834" s="327">
        <v>1.3343645881276655E-4</v>
      </c>
      <c r="F3834" s="332">
        <v>0</v>
      </c>
      <c r="G3834" s="358">
        <v>2.4390841647420439E-4</v>
      </c>
      <c r="H3834" s="327">
        <v>7.6592828492532089E-4</v>
      </c>
      <c r="I3834" s="332">
        <v>0</v>
      </c>
      <c r="J3834" s="358">
        <v>0</v>
      </c>
      <c r="K3834" s="327">
        <v>0</v>
      </c>
      <c r="L3834" s="336">
        <v>1.4685495429873823E-4</v>
      </c>
      <c r="M3834" s="210">
        <v>1.1415525114155251E-4</v>
      </c>
      <c r="N3834" s="325">
        <v>0.45027698375510194</v>
      </c>
      <c r="O3834" s="358">
        <v>0.5283821446137158</v>
      </c>
      <c r="P3834" s="327">
        <v>0.53029016257019379</v>
      </c>
      <c r="Q3834" s="332">
        <v>3.2979664014146773E-2</v>
      </c>
      <c r="R3834" s="358">
        <v>3.8356108561497217E-2</v>
      </c>
      <c r="S3834" s="327">
        <v>1.743643938096924E-2</v>
      </c>
      <c r="T3834" s="358">
        <v>0.24393370990043495</v>
      </c>
      <c r="U3834" s="358">
        <v>0.80986850609920047</v>
      </c>
      <c r="V3834" s="361">
        <v>0.24293936908790811</v>
      </c>
    </row>
    <row r="3835" spans="1:22" hidden="1" outlineLevel="1">
      <c r="A3835" s="65">
        <v>3826</v>
      </c>
      <c r="B3835" s="117">
        <v>1</v>
      </c>
      <c r="C3835" s="325">
        <v>1.5849394575065626E-4</v>
      </c>
      <c r="D3835" s="358">
        <v>1.1844018169097156E-4</v>
      </c>
      <c r="E3835" s="327">
        <v>1.4177785906715202E-4</v>
      </c>
      <c r="F3835" s="332">
        <v>3.8265593229240867E-4</v>
      </c>
      <c r="G3835" s="358">
        <v>3.0984538073636962E-4</v>
      </c>
      <c r="H3835" s="327">
        <v>0</v>
      </c>
      <c r="I3835" s="332">
        <v>0</v>
      </c>
      <c r="J3835" s="358">
        <v>0</v>
      </c>
      <c r="K3835" s="327">
        <v>0</v>
      </c>
      <c r="L3835" s="336">
        <v>1.644775488145868E-4</v>
      </c>
      <c r="M3835" s="210">
        <v>1.1415525114155251E-4</v>
      </c>
      <c r="N3835" s="325">
        <v>0.56614323689710511</v>
      </c>
      <c r="O3835" s="358">
        <v>0.65525989140356011</v>
      </c>
      <c r="P3835" s="327">
        <v>0.66257416742607189</v>
      </c>
      <c r="Q3835" s="332">
        <v>3.2979664014146773E-2</v>
      </c>
      <c r="R3835" s="358">
        <v>6.2797854067179387E-2</v>
      </c>
      <c r="S3835" s="327">
        <v>3.1783945244230269E-2</v>
      </c>
      <c r="T3835" s="358">
        <v>0.21213446126847432</v>
      </c>
      <c r="U3835" s="358">
        <v>0.80580051862611946</v>
      </c>
      <c r="V3835" s="361">
        <v>0.42332114443877794</v>
      </c>
    </row>
    <row r="3836" spans="1:22" hidden="1" outlineLevel="1">
      <c r="A3836" s="65">
        <v>3827</v>
      </c>
      <c r="B3836" s="117">
        <v>1</v>
      </c>
      <c r="C3836" s="325">
        <v>1.6204409013059049E-4</v>
      </c>
      <c r="D3836" s="358">
        <v>1.2053990914051604E-4</v>
      </c>
      <c r="E3836" s="327">
        <v>1.4500804361356257E-4</v>
      </c>
      <c r="F3836" s="332">
        <v>4.6518956474763388E-4</v>
      </c>
      <c r="G3836" s="358">
        <v>4.4580389996720616E-4</v>
      </c>
      <c r="H3836" s="327">
        <v>0</v>
      </c>
      <c r="I3836" s="332">
        <v>0</v>
      </c>
      <c r="J3836" s="358">
        <v>0</v>
      </c>
      <c r="K3836" s="327">
        <v>0</v>
      </c>
      <c r="L3836" s="336">
        <v>1.8797434150238492E-4</v>
      </c>
      <c r="M3836" s="210">
        <v>1.1415525114155251E-4</v>
      </c>
      <c r="N3836" s="325">
        <v>0.69953072831911856</v>
      </c>
      <c r="O3836" s="358">
        <v>0.73393988738287907</v>
      </c>
      <c r="P3836" s="327">
        <v>0.74674586339417082</v>
      </c>
      <c r="Q3836" s="332">
        <v>3.2979664014146773E-2</v>
      </c>
      <c r="R3836" s="358">
        <v>8.2320726188240767E-2</v>
      </c>
      <c r="S3836" s="327">
        <v>3.7894295060269388E-2</v>
      </c>
      <c r="T3836" s="358">
        <v>0.20617210214998169</v>
      </c>
      <c r="U3836" s="358">
        <v>0.7611656560742589</v>
      </c>
      <c r="V3836" s="361">
        <v>0.46444852513946461</v>
      </c>
    </row>
    <row r="3837" spans="1:22" hidden="1" outlineLevel="1">
      <c r="A3837" s="65">
        <v>3828</v>
      </c>
      <c r="B3837" s="117">
        <v>1</v>
      </c>
      <c r="C3837" s="325">
        <v>1.6246910741551221E-4</v>
      </c>
      <c r="D3837" s="358">
        <v>1.230090330858137E-4</v>
      </c>
      <c r="E3837" s="327">
        <v>1.4677232111682295E-4</v>
      </c>
      <c r="F3837" s="332">
        <v>5.327170822110002E-4</v>
      </c>
      <c r="G3837" s="358">
        <v>2.5324462380336055E-4</v>
      </c>
      <c r="H3837" s="327">
        <v>3.1241811621953884E-4</v>
      </c>
      <c r="I3837" s="332">
        <v>0</v>
      </c>
      <c r="J3837" s="358">
        <v>0</v>
      </c>
      <c r="K3837" s="327">
        <v>0</v>
      </c>
      <c r="L3837" s="336">
        <v>2.0677177565262342E-4</v>
      </c>
      <c r="M3837" s="210">
        <v>1.1415525114155251E-4</v>
      </c>
      <c r="N3837" s="325">
        <v>0.77620969584561506</v>
      </c>
      <c r="O3837" s="358">
        <v>0.75614829686576124</v>
      </c>
      <c r="P3837" s="327">
        <v>0.79120187357585314</v>
      </c>
      <c r="Q3837" s="332">
        <v>3.2979664014146773E-2</v>
      </c>
      <c r="R3837" s="358">
        <v>0.10598838788455536</v>
      </c>
      <c r="S3837" s="327">
        <v>3.2298767497181635E-2</v>
      </c>
      <c r="T3837" s="358">
        <v>0.18964486108468637</v>
      </c>
      <c r="U3837" s="358">
        <v>0.73020375141803173</v>
      </c>
      <c r="V3837" s="361">
        <v>0.3335692440271803</v>
      </c>
    </row>
    <row r="3838" spans="1:22" hidden="1" outlineLevel="1">
      <c r="A3838" s="65">
        <v>3829</v>
      </c>
      <c r="B3838" s="117">
        <v>1</v>
      </c>
      <c r="C3838" s="325">
        <v>1.5332498553550551E-4</v>
      </c>
      <c r="D3838" s="358">
        <v>1.2506987669369995E-4</v>
      </c>
      <c r="E3838" s="327">
        <v>1.415962422653458E-4</v>
      </c>
      <c r="F3838" s="332">
        <v>6.3775988715401421E-4</v>
      </c>
      <c r="G3838" s="358">
        <v>0</v>
      </c>
      <c r="H3838" s="327">
        <v>3.8296414246266044E-4</v>
      </c>
      <c r="I3838" s="332">
        <v>0</v>
      </c>
      <c r="J3838" s="358">
        <v>0</v>
      </c>
      <c r="K3838" s="327">
        <v>0</v>
      </c>
      <c r="L3838" s="336">
        <v>1.8797434150238492E-4</v>
      </c>
      <c r="M3838" s="210">
        <v>1.1415525114155251E-4</v>
      </c>
      <c r="N3838" s="325">
        <v>0.77997770407787526</v>
      </c>
      <c r="O3838" s="358">
        <v>0.69050754855715135</v>
      </c>
      <c r="P3838" s="327">
        <v>0.78077864791271612</v>
      </c>
      <c r="Q3838" s="332">
        <v>6.5959328028293546E-2</v>
      </c>
      <c r="R3838" s="358">
        <v>0.12671017242745133</v>
      </c>
      <c r="S3838" s="327">
        <v>3.7446990026695326E-2</v>
      </c>
      <c r="T3838" s="358">
        <v>0.15324308962441557</v>
      </c>
      <c r="U3838" s="358">
        <v>0.66873194071369724</v>
      </c>
      <c r="V3838" s="361">
        <v>0.26518648016305307</v>
      </c>
    </row>
    <row r="3839" spans="1:22" hidden="1" outlineLevel="1">
      <c r="A3839" s="65">
        <v>3830</v>
      </c>
      <c r="B3839" s="117">
        <v>1</v>
      </c>
      <c r="C3839" s="325">
        <v>1.5544382170592402E-4</v>
      </c>
      <c r="D3839" s="358">
        <v>1.1517393899168016E-4</v>
      </c>
      <c r="E3839" s="327">
        <v>1.3697798644798776E-4</v>
      </c>
      <c r="F3839" s="332">
        <v>7.2029351960923975E-4</v>
      </c>
      <c r="G3839" s="358">
        <v>0</v>
      </c>
      <c r="H3839" s="327">
        <v>4.031201499606951E-4</v>
      </c>
      <c r="I3839" s="332">
        <v>0</v>
      </c>
      <c r="J3839" s="358">
        <v>0</v>
      </c>
      <c r="K3839" s="327">
        <v>0</v>
      </c>
      <c r="L3839" s="336">
        <v>1.9032402077116473E-4</v>
      </c>
      <c r="M3839" s="210">
        <v>1.1415525114155251E-4</v>
      </c>
      <c r="N3839" s="325">
        <v>0.71215355589719043</v>
      </c>
      <c r="O3839" s="358">
        <v>0.6537000579637483</v>
      </c>
      <c r="P3839" s="327">
        <v>0.66797356411004793</v>
      </c>
      <c r="Q3839" s="332">
        <v>6.5959328028293546E-2</v>
      </c>
      <c r="R3839" s="358">
        <v>0.18423291230596836</v>
      </c>
      <c r="S3839" s="327">
        <v>7.7333056879392889E-2</v>
      </c>
      <c r="T3839" s="358">
        <v>0.11757353770501239</v>
      </c>
      <c r="U3839" s="358">
        <v>0.64127302527040075</v>
      </c>
      <c r="V3839" s="361">
        <v>0.31979649578436575</v>
      </c>
    </row>
    <row r="3840" spans="1:22" hidden="1" outlineLevel="1">
      <c r="A3840" s="65">
        <v>3831</v>
      </c>
      <c r="B3840" s="117">
        <v>1</v>
      </c>
      <c r="C3840" s="325">
        <v>1.6208159165573066E-4</v>
      </c>
      <c r="D3840" s="358">
        <v>1.1906232315750326E-4</v>
      </c>
      <c r="E3840" s="327">
        <v>1.3887199023825258E-4</v>
      </c>
      <c r="F3840" s="332">
        <v>7.0528740461738037E-4</v>
      </c>
      <c r="G3840" s="358">
        <v>2.9175647903612967E-4</v>
      </c>
      <c r="H3840" s="327">
        <v>3.8296414246266044E-4</v>
      </c>
      <c r="I3840" s="332">
        <v>0</v>
      </c>
      <c r="J3840" s="358">
        <v>0</v>
      </c>
      <c r="K3840" s="327">
        <v>0</v>
      </c>
      <c r="L3840" s="336">
        <v>2.1382081345896285E-4</v>
      </c>
      <c r="M3840" s="210">
        <v>1.1415525114155251E-4</v>
      </c>
      <c r="N3840" s="325">
        <v>0.61908375256036186</v>
      </c>
      <c r="O3840" s="358">
        <v>0.6166871275294481</v>
      </c>
      <c r="P3840" s="327">
        <v>0.58259894625039266</v>
      </c>
      <c r="Q3840" s="332">
        <v>6.5959328028293546E-2</v>
      </c>
      <c r="R3840" s="358">
        <v>0.18263752327922708</v>
      </c>
      <c r="S3840" s="327">
        <v>0.17841545461392611</v>
      </c>
      <c r="T3840" s="358">
        <v>0.17625570376596608</v>
      </c>
      <c r="U3840" s="358">
        <v>0.6775459135720393</v>
      </c>
      <c r="V3840" s="361">
        <v>0.3137117505795311</v>
      </c>
    </row>
    <row r="3841" spans="1:22" hidden="1" outlineLevel="1">
      <c r="A3841" s="65">
        <v>3832</v>
      </c>
      <c r="B3841" s="117">
        <v>1</v>
      </c>
      <c r="C3841" s="325">
        <v>1.6431918265575964E-4</v>
      </c>
      <c r="D3841" s="358">
        <v>1.232423361357631E-4</v>
      </c>
      <c r="E3841" s="327">
        <v>1.4368483548611729E-4</v>
      </c>
      <c r="F3841" s="332">
        <v>7.8031797957667617E-4</v>
      </c>
      <c r="G3841" s="358">
        <v>4.1429420023130425E-4</v>
      </c>
      <c r="H3841" s="327">
        <v>3.6280813496462574E-4</v>
      </c>
      <c r="I3841" s="332">
        <v>0</v>
      </c>
      <c r="J3841" s="358">
        <v>0</v>
      </c>
      <c r="K3841" s="327">
        <v>0</v>
      </c>
      <c r="L3841" s="336">
        <v>2.2321953053408208E-4</v>
      </c>
      <c r="M3841" s="210">
        <v>1.1415525114155251E-4</v>
      </c>
      <c r="N3841" s="325">
        <v>0.44613217469961558</v>
      </c>
      <c r="O3841" s="358">
        <v>0.49700883377595234</v>
      </c>
      <c r="P3841" s="327">
        <v>0.46993591821505654</v>
      </c>
      <c r="Q3841" s="332">
        <v>6.5959328028293546E-2</v>
      </c>
      <c r="R3841" s="358">
        <v>0.14852099018881329</v>
      </c>
      <c r="S3841" s="327">
        <v>0.22235258227085725</v>
      </c>
      <c r="T3841" s="358">
        <v>0.22594202975340458</v>
      </c>
      <c r="U3841" s="358">
        <v>0.74681470026644559</v>
      </c>
      <c r="V3841" s="361">
        <v>0.3349434650270175</v>
      </c>
    </row>
    <row r="3842" spans="1:22" hidden="1" outlineLevel="1">
      <c r="A3842" s="65">
        <v>3833</v>
      </c>
      <c r="B3842" s="117">
        <v>1</v>
      </c>
      <c r="C3842" s="325">
        <v>1.6185033225069972E-4</v>
      </c>
      <c r="D3842" s="358">
        <v>1.2718904606407353E-4</v>
      </c>
      <c r="E3842" s="327">
        <v>1.4947062788651529E-4</v>
      </c>
      <c r="F3842" s="332">
        <v>7.878210370726058E-4</v>
      </c>
      <c r="G3842" s="358">
        <v>5.0532222169057659E-4</v>
      </c>
      <c r="H3842" s="327">
        <v>4.1319815370971264E-4</v>
      </c>
      <c r="I3842" s="332">
        <v>0</v>
      </c>
      <c r="J3842" s="358">
        <v>0</v>
      </c>
      <c r="K3842" s="327">
        <v>0</v>
      </c>
      <c r="L3842" s="336">
        <v>2.2321953053408208E-4</v>
      </c>
      <c r="M3842" s="210">
        <v>1.1415525114155251E-4</v>
      </c>
      <c r="N3842" s="325">
        <v>0.29673064829049606</v>
      </c>
      <c r="O3842" s="358">
        <v>0.34018151841116379</v>
      </c>
      <c r="P3842" s="327">
        <v>0.33288232807937002</v>
      </c>
      <c r="Q3842" s="332">
        <v>3.2979664014146773E-2</v>
      </c>
      <c r="R3842" s="358">
        <v>0.10604265669227375</v>
      </c>
      <c r="S3842" s="327">
        <v>0.14096846458723072</v>
      </c>
      <c r="T3842" s="358">
        <v>0.20564908819221916</v>
      </c>
      <c r="U3842" s="358">
        <v>0.78094059517951375</v>
      </c>
      <c r="V3842" s="361">
        <v>0.19207792297170681</v>
      </c>
    </row>
    <row r="3843" spans="1:22" hidden="1" outlineLevel="1">
      <c r="A3843" s="65">
        <v>3834</v>
      </c>
      <c r="B3843" s="117">
        <v>1</v>
      </c>
      <c r="C3843" s="325">
        <v>1.5324373223103517E-4</v>
      </c>
      <c r="D3843" s="358">
        <v>1.28277793630504E-4</v>
      </c>
      <c r="E3843" s="327">
        <v>1.4520263304406921E-4</v>
      </c>
      <c r="F3843" s="332">
        <v>7.7281492208074675E-4</v>
      </c>
      <c r="G3843" s="358">
        <v>3.7169775429202927E-4</v>
      </c>
      <c r="H3843" s="327">
        <v>3.9304214621167761E-4</v>
      </c>
      <c r="I3843" s="332">
        <v>0</v>
      </c>
      <c r="J3843" s="358">
        <v>0</v>
      </c>
      <c r="K3843" s="327">
        <v>0</v>
      </c>
      <c r="L3843" s="336">
        <v>1.644775488145868E-4</v>
      </c>
      <c r="M3843" s="210">
        <v>1.1415525114155251E-4</v>
      </c>
      <c r="N3843" s="325">
        <v>0.18237159844139694</v>
      </c>
      <c r="O3843" s="358">
        <v>0.2184557088403663</v>
      </c>
      <c r="P3843" s="327">
        <v>0.15554604298947602</v>
      </c>
      <c r="Q3843" s="332">
        <v>3.2979664014146773E-2</v>
      </c>
      <c r="R3843" s="358">
        <v>0.10445614237870797</v>
      </c>
      <c r="S3843" s="327">
        <v>7.5408802306342032E-2</v>
      </c>
      <c r="T3843" s="358">
        <v>0.21014700822897678</v>
      </c>
      <c r="U3843" s="358">
        <v>0.78625157882492491</v>
      </c>
      <c r="V3843" s="361">
        <v>0.10105868541581463</v>
      </c>
    </row>
    <row r="3844" spans="1:22" hidden="1" outlineLevel="1">
      <c r="A3844" s="65">
        <v>3835</v>
      </c>
      <c r="B3844" s="117">
        <v>1</v>
      </c>
      <c r="C3844" s="325">
        <v>1.4761225320582256E-4</v>
      </c>
      <c r="D3844" s="358">
        <v>1.2435052562302266E-4</v>
      </c>
      <c r="E3844" s="327">
        <v>1.4134976232003737E-4</v>
      </c>
      <c r="F3844" s="332">
        <v>6.6777211713773242E-4</v>
      </c>
      <c r="G3844" s="358">
        <v>3.0342673819757482E-4</v>
      </c>
      <c r="H3844" s="327">
        <v>3.527301312156082E-4</v>
      </c>
      <c r="I3844" s="332">
        <v>0</v>
      </c>
      <c r="J3844" s="358">
        <v>0</v>
      </c>
      <c r="K3844" s="327">
        <v>0</v>
      </c>
      <c r="L3844" s="336">
        <v>1.1748396343899057E-4</v>
      </c>
      <c r="M3844" s="210">
        <v>1.1415525114155251E-4</v>
      </c>
      <c r="N3844" s="325">
        <v>6.0664932539390301E-2</v>
      </c>
      <c r="O3844" s="358">
        <v>5.6923072587899644E-2</v>
      </c>
      <c r="P3844" s="327">
        <v>4.9564587060627441E-2</v>
      </c>
      <c r="Q3844" s="332">
        <v>3.2979664014146773E-2</v>
      </c>
      <c r="R3844" s="358">
        <v>0.10290001229273503</v>
      </c>
      <c r="S3844" s="327">
        <v>4.3624857062111763E-2</v>
      </c>
      <c r="T3844" s="358">
        <v>0.22437298788011706</v>
      </c>
      <c r="U3844" s="358">
        <v>0.8059135182781495</v>
      </c>
      <c r="V3844" s="361">
        <v>2.0801888656982015E-2</v>
      </c>
    </row>
    <row r="3845" spans="1:22" hidden="1" outlineLevel="1">
      <c r="A3845" s="65">
        <v>3836</v>
      </c>
      <c r="B3845" s="117">
        <v>1</v>
      </c>
      <c r="C3845" s="325">
        <v>1.4279330722531322E-4</v>
      </c>
      <c r="D3845" s="358">
        <v>1.2508931861452907E-4</v>
      </c>
      <c r="E3845" s="327">
        <v>1.3815849565972815E-4</v>
      </c>
      <c r="F3845" s="332">
        <v>4.9520179473135236E-4</v>
      </c>
      <c r="G3845" s="358">
        <v>1.8847468545733979E-4</v>
      </c>
      <c r="H3845" s="327">
        <v>4.1319815370971264E-4</v>
      </c>
      <c r="I3845" s="332">
        <v>0</v>
      </c>
      <c r="J3845" s="358">
        <v>0</v>
      </c>
      <c r="K3845" s="327">
        <v>0</v>
      </c>
      <c r="L3845" s="336">
        <v>8.811297257924293E-5</v>
      </c>
      <c r="M3845" s="210">
        <v>1.1415525114155251E-4</v>
      </c>
      <c r="N3845" s="325">
        <v>8.6664189341986147E-3</v>
      </c>
      <c r="O3845" s="358">
        <v>2.2797901953085591E-3</v>
      </c>
      <c r="P3845" s="327">
        <v>7.1565181533583414E-3</v>
      </c>
      <c r="Q3845" s="332">
        <v>6.5959328028293546E-2</v>
      </c>
      <c r="R3845" s="358">
        <v>0.10223587442005669</v>
      </c>
      <c r="S3845" s="327">
        <v>7.0437815932893152E-2</v>
      </c>
      <c r="T3845" s="358">
        <v>0.2358792949508923</v>
      </c>
      <c r="U3845" s="358">
        <v>0.83246843650520586</v>
      </c>
      <c r="V3845" s="361">
        <v>0</v>
      </c>
    </row>
    <row r="3846" spans="1:22" hidden="1" outlineLevel="1">
      <c r="A3846" s="65">
        <v>3837</v>
      </c>
      <c r="B3846" s="117">
        <v>1</v>
      </c>
      <c r="C3846" s="325">
        <v>1.3598053015818586E-4</v>
      </c>
      <c r="D3846" s="358">
        <v>1.2862774820542809E-4</v>
      </c>
      <c r="E3846" s="327">
        <v>1.3352726721366966E-4</v>
      </c>
      <c r="F3846" s="332">
        <v>3.8265593229240867E-4</v>
      </c>
      <c r="G3846" s="358">
        <v>0</v>
      </c>
      <c r="H3846" s="327">
        <v>5.3413419869792109E-4</v>
      </c>
      <c r="I3846" s="332">
        <v>0</v>
      </c>
      <c r="J3846" s="358">
        <v>0</v>
      </c>
      <c r="K3846" s="327">
        <v>0</v>
      </c>
      <c r="L3846" s="336">
        <v>5.8741981719495287E-5</v>
      </c>
      <c r="M3846" s="210">
        <v>1.1415525114155251E-4</v>
      </c>
      <c r="N3846" s="325">
        <v>0</v>
      </c>
      <c r="O3846" s="358">
        <v>0</v>
      </c>
      <c r="P3846" s="327">
        <v>0</v>
      </c>
      <c r="Q3846" s="332">
        <v>6.5959328028293546E-2</v>
      </c>
      <c r="R3846" s="358">
        <v>0.11009168586490364</v>
      </c>
      <c r="S3846" s="327">
        <v>6.2268177105048547E-2</v>
      </c>
      <c r="T3846" s="358">
        <v>0.24707179364701001</v>
      </c>
      <c r="U3846" s="358">
        <v>0.86862832515481425</v>
      </c>
      <c r="V3846" s="361">
        <v>0</v>
      </c>
    </row>
    <row r="3847" spans="1:22" hidden="1" outlineLevel="1">
      <c r="A3847" s="65">
        <v>3838</v>
      </c>
      <c r="B3847" s="117">
        <v>1</v>
      </c>
      <c r="C3847" s="325">
        <v>1.3706807438725025E-4</v>
      </c>
      <c r="D3847" s="358">
        <v>1.3057194028833963E-4</v>
      </c>
      <c r="E3847" s="327">
        <v>1.3364402087197365E-4</v>
      </c>
      <c r="F3847" s="332">
        <v>2.4009783986974649E-4</v>
      </c>
      <c r="G3847" s="358">
        <v>0</v>
      </c>
      <c r="H3847" s="327">
        <v>3.4265212746659071E-4</v>
      </c>
      <c r="I3847" s="332">
        <v>0</v>
      </c>
      <c r="J3847" s="358">
        <v>0</v>
      </c>
      <c r="K3847" s="327">
        <v>0</v>
      </c>
      <c r="L3847" s="336">
        <v>3.7594868300476983E-5</v>
      </c>
      <c r="M3847" s="210">
        <v>1.1415525114155251E-4</v>
      </c>
      <c r="N3847" s="325">
        <v>0</v>
      </c>
      <c r="O3847" s="358">
        <v>0</v>
      </c>
      <c r="P3847" s="327">
        <v>0</v>
      </c>
      <c r="Q3847" s="332">
        <v>3.2979664014146773E-2</v>
      </c>
      <c r="R3847" s="358">
        <v>0.1034496705362531</v>
      </c>
      <c r="S3847" s="327">
        <v>5.2106766484775795E-2</v>
      </c>
      <c r="T3847" s="358">
        <v>0.24790861597943006</v>
      </c>
      <c r="U3847" s="358">
        <v>0.86885432445887434</v>
      </c>
      <c r="V3847" s="361">
        <v>0</v>
      </c>
    </row>
    <row r="3848" spans="1:22" hidden="1" outlineLevel="1">
      <c r="A3848" s="65">
        <v>3839</v>
      </c>
      <c r="B3848" s="117">
        <v>1</v>
      </c>
      <c r="C3848" s="325">
        <v>1.2842397284244553E-4</v>
      </c>
      <c r="D3848" s="358">
        <v>1.2170642439026297E-4</v>
      </c>
      <c r="E3848" s="327">
        <v>1.2286376642190472E-4</v>
      </c>
      <c r="F3848" s="332">
        <v>0</v>
      </c>
      <c r="G3848" s="358">
        <v>0</v>
      </c>
      <c r="H3848" s="327">
        <v>0</v>
      </c>
      <c r="I3848" s="332">
        <v>0</v>
      </c>
      <c r="J3848" s="358">
        <v>0</v>
      </c>
      <c r="K3848" s="327">
        <v>0</v>
      </c>
      <c r="L3848" s="336">
        <v>2.3496792687798115E-5</v>
      </c>
      <c r="M3848" s="210">
        <v>1.1415525114155251E-4</v>
      </c>
      <c r="N3848" s="325">
        <v>0</v>
      </c>
      <c r="O3848" s="358">
        <v>0</v>
      </c>
      <c r="P3848" s="327">
        <v>0</v>
      </c>
      <c r="Q3848" s="332">
        <v>3.2979664014146773E-2</v>
      </c>
      <c r="R3848" s="358">
        <v>0.12535779731390095</v>
      </c>
      <c r="S3848" s="327">
        <v>8.7874255313862393E-2</v>
      </c>
      <c r="T3848" s="358">
        <v>0.20575369098377166</v>
      </c>
      <c r="U3848" s="358">
        <v>0.78071459587545355</v>
      </c>
      <c r="V3848" s="361">
        <v>0</v>
      </c>
    </row>
    <row r="3849" spans="1:22" hidden="1" outlineLevel="1">
      <c r="A3849" s="65">
        <v>3840</v>
      </c>
      <c r="B3849" s="117">
        <v>1</v>
      </c>
      <c r="C3849" s="325">
        <v>1.1850481944287571E-4</v>
      </c>
      <c r="D3849" s="358">
        <v>1.1103280985507856E-4</v>
      </c>
      <c r="E3849" s="327">
        <v>1.1186297728392826E-4</v>
      </c>
      <c r="F3849" s="332">
        <v>0</v>
      </c>
      <c r="G3849" s="358">
        <v>0</v>
      </c>
      <c r="H3849" s="327">
        <v>0</v>
      </c>
      <c r="I3849" s="332">
        <v>0</v>
      </c>
      <c r="J3849" s="358">
        <v>0</v>
      </c>
      <c r="K3849" s="327">
        <v>0</v>
      </c>
      <c r="L3849" s="336">
        <v>9.3987170751192458E-6</v>
      </c>
      <c r="M3849" s="210">
        <v>1.1415525114155251E-4</v>
      </c>
      <c r="N3849" s="325">
        <v>0</v>
      </c>
      <c r="O3849" s="358">
        <v>0</v>
      </c>
      <c r="P3849" s="327">
        <v>0</v>
      </c>
      <c r="Q3849" s="332">
        <v>3.2979664014146773E-2</v>
      </c>
      <c r="R3849" s="358">
        <v>0.13946306174864781</v>
      </c>
      <c r="S3849" s="327">
        <v>9.6558716394658364E-2</v>
      </c>
      <c r="T3849" s="358">
        <v>0.14508407188332043</v>
      </c>
      <c r="U3849" s="358">
        <v>0.6713309327103878</v>
      </c>
      <c r="V3849" s="361">
        <v>0</v>
      </c>
    </row>
    <row r="3850" spans="1:22" hidden="1" outlineLevel="1">
      <c r="A3850" s="65">
        <v>3841</v>
      </c>
      <c r="B3850" s="117">
        <v>1</v>
      </c>
      <c r="C3850" s="325">
        <v>1.0837315740084504E-4</v>
      </c>
      <c r="D3850" s="358">
        <v>9.7481791037185066E-5</v>
      </c>
      <c r="E3850" s="327">
        <v>9.940925373150206E-5</v>
      </c>
      <c r="F3850" s="332">
        <v>0</v>
      </c>
      <c r="G3850" s="358">
        <v>0</v>
      </c>
      <c r="H3850" s="327">
        <v>0</v>
      </c>
      <c r="I3850" s="332">
        <v>0</v>
      </c>
      <c r="J3850" s="358">
        <v>0</v>
      </c>
      <c r="K3850" s="327">
        <v>0</v>
      </c>
      <c r="L3850" s="336">
        <v>5.8741981719495289E-6</v>
      </c>
      <c r="M3850" s="210">
        <v>1.1415525114155251E-4</v>
      </c>
      <c r="N3850" s="325">
        <v>0</v>
      </c>
      <c r="O3850" s="358">
        <v>0</v>
      </c>
      <c r="P3850" s="327">
        <v>0</v>
      </c>
      <c r="Q3850" s="332">
        <v>3.2979664014146773E-2</v>
      </c>
      <c r="R3850" s="358">
        <v>0.14342023301829213</v>
      </c>
      <c r="S3850" s="327">
        <v>8.5367661268482858E-2</v>
      </c>
      <c r="T3850" s="358">
        <v>0.12322208844884749</v>
      </c>
      <c r="U3850" s="358">
        <v>0.62398407850980675</v>
      </c>
      <c r="V3850" s="361">
        <v>0</v>
      </c>
    </row>
    <row r="3851" spans="1:22" hidden="1" outlineLevel="1">
      <c r="A3851" s="65">
        <v>3842</v>
      </c>
      <c r="B3851" s="117">
        <v>1</v>
      </c>
      <c r="C3851" s="325">
        <v>1.032041971856943E-4</v>
      </c>
      <c r="D3851" s="358">
        <v>9.0579909142849072E-5</v>
      </c>
      <c r="E3851" s="327">
        <v>9.2650514178570749E-5</v>
      </c>
      <c r="F3851" s="332">
        <v>0</v>
      </c>
      <c r="G3851" s="358">
        <v>0</v>
      </c>
      <c r="H3851" s="327">
        <v>0</v>
      </c>
      <c r="I3851" s="332">
        <v>0</v>
      </c>
      <c r="J3851" s="358">
        <v>0</v>
      </c>
      <c r="K3851" s="327">
        <v>0</v>
      </c>
      <c r="L3851" s="336">
        <v>2.3496792687798115E-6</v>
      </c>
      <c r="M3851" s="210">
        <v>1.1415525114155251E-4</v>
      </c>
      <c r="N3851" s="325">
        <v>0</v>
      </c>
      <c r="O3851" s="358">
        <v>0</v>
      </c>
      <c r="P3851" s="327">
        <v>0</v>
      </c>
      <c r="Q3851" s="332">
        <v>3.2979664014146773E-2</v>
      </c>
      <c r="R3851" s="358">
        <v>0.15369538329369067</v>
      </c>
      <c r="S3851" s="327">
        <v>8.6912128027336971E-2</v>
      </c>
      <c r="T3851" s="358">
        <v>8.3891438825106704E-2</v>
      </c>
      <c r="U3851" s="358">
        <v>0.57064824275163417</v>
      </c>
      <c r="V3851" s="361">
        <v>0</v>
      </c>
    </row>
    <row r="3852" spans="1:22" hidden="1" outlineLevel="1">
      <c r="A3852" s="65">
        <v>3843</v>
      </c>
      <c r="B3852" s="117">
        <v>1</v>
      </c>
      <c r="C3852" s="325">
        <v>1.0038533254599298E-4</v>
      </c>
      <c r="D3852" s="358">
        <v>8.5933290064690466E-5</v>
      </c>
      <c r="E3852" s="327">
        <v>8.9264658087754881E-5</v>
      </c>
      <c r="F3852" s="332">
        <v>0</v>
      </c>
      <c r="G3852" s="358">
        <v>0</v>
      </c>
      <c r="H3852" s="327">
        <v>0</v>
      </c>
      <c r="I3852" s="332">
        <v>0</v>
      </c>
      <c r="J3852" s="358">
        <v>0</v>
      </c>
      <c r="K3852" s="327">
        <v>0</v>
      </c>
      <c r="L3852" s="336">
        <v>1.1748396343899057E-6</v>
      </c>
      <c r="M3852" s="210">
        <v>1.1415525114155251E-4</v>
      </c>
      <c r="N3852" s="325">
        <v>0</v>
      </c>
      <c r="O3852" s="358">
        <v>0</v>
      </c>
      <c r="P3852" s="327">
        <v>0</v>
      </c>
      <c r="Q3852" s="332">
        <v>3.2979664014146773E-2</v>
      </c>
      <c r="R3852" s="358">
        <v>0.17394372408296721</v>
      </c>
      <c r="S3852" s="327">
        <v>9.4946732416426941E-2</v>
      </c>
      <c r="T3852" s="358">
        <v>8.1799382994056646E-2</v>
      </c>
      <c r="U3852" s="358">
        <v>0.56228626850141228</v>
      </c>
      <c r="V3852" s="361">
        <v>0</v>
      </c>
    </row>
    <row r="3853" spans="1:22" hidden="1" outlineLevel="1">
      <c r="A3853" s="65">
        <v>3844</v>
      </c>
      <c r="B3853" s="117">
        <v>1</v>
      </c>
      <c r="C3853" s="325">
        <v>9.8854020269436831E-5</v>
      </c>
      <c r="D3853" s="358">
        <v>8.3891888377633339E-5</v>
      </c>
      <c r="E3853" s="327">
        <v>8.7759833158503381E-5</v>
      </c>
      <c r="F3853" s="332">
        <v>0</v>
      </c>
      <c r="G3853" s="358">
        <v>0</v>
      </c>
      <c r="H3853" s="327">
        <v>0</v>
      </c>
      <c r="I3853" s="332">
        <v>0</v>
      </c>
      <c r="J3853" s="358">
        <v>0</v>
      </c>
      <c r="K3853" s="327">
        <v>0</v>
      </c>
      <c r="L3853" s="336">
        <v>1.409807561267887E-5</v>
      </c>
      <c r="M3853" s="210">
        <v>1.1415525114155251E-4</v>
      </c>
      <c r="N3853" s="325">
        <v>0</v>
      </c>
      <c r="O3853" s="358">
        <v>0</v>
      </c>
      <c r="P3853" s="327">
        <v>0</v>
      </c>
      <c r="Q3853" s="332">
        <v>3.2979664014146773E-2</v>
      </c>
      <c r="R3853" s="358">
        <v>0.15852778338944787</v>
      </c>
      <c r="S3853" s="327">
        <v>8.3173337817922771E-2</v>
      </c>
      <c r="T3853" s="358">
        <v>9.6443773811406966E-2</v>
      </c>
      <c r="U3853" s="358">
        <v>0.56206026919735219</v>
      </c>
      <c r="V3853" s="361">
        <v>0</v>
      </c>
    </row>
    <row r="3854" spans="1:22" hidden="1" outlineLevel="1">
      <c r="A3854" s="65">
        <v>3845</v>
      </c>
      <c r="B3854" s="117">
        <v>1</v>
      </c>
      <c r="C3854" s="325">
        <v>9.9466545180059286E-5</v>
      </c>
      <c r="D3854" s="358">
        <v>8.4708449052456192E-5</v>
      </c>
      <c r="E3854" s="327">
        <v>8.7850641559406492E-5</v>
      </c>
      <c r="F3854" s="332">
        <v>0</v>
      </c>
      <c r="G3854" s="358">
        <v>0</v>
      </c>
      <c r="H3854" s="327">
        <v>0</v>
      </c>
      <c r="I3854" s="332">
        <v>0</v>
      </c>
      <c r="J3854" s="358">
        <v>0</v>
      </c>
      <c r="K3854" s="327">
        <v>0</v>
      </c>
      <c r="L3854" s="336">
        <v>3.7594868300476983E-5</v>
      </c>
      <c r="M3854" s="210">
        <v>1.1415525114155251E-4</v>
      </c>
      <c r="N3854" s="325">
        <v>1.8840041161301334E-4</v>
      </c>
      <c r="O3854" s="358">
        <v>6.2321080512926514E-4</v>
      </c>
      <c r="P3854" s="327">
        <v>1.9485629323576568E-3</v>
      </c>
      <c r="Q3854" s="332">
        <v>3.2979664014146773E-2</v>
      </c>
      <c r="R3854" s="358">
        <v>0.15823322352067187</v>
      </c>
      <c r="S3854" s="327">
        <v>9.0313332139864602E-2</v>
      </c>
      <c r="T3854" s="358">
        <v>9.9058843600219507E-2</v>
      </c>
      <c r="U3854" s="358">
        <v>0.56443326188998277</v>
      </c>
      <c r="V3854" s="361">
        <v>0</v>
      </c>
    </row>
    <row r="3855" spans="1:22" hidden="1" outlineLevel="1">
      <c r="A3855" s="65">
        <v>3846</v>
      </c>
      <c r="B3855" s="117">
        <v>1</v>
      </c>
      <c r="C3855" s="325">
        <v>1.0089160313538501E-4</v>
      </c>
      <c r="D3855" s="358">
        <v>8.3891888377633339E-5</v>
      </c>
      <c r="E3855" s="327">
        <v>8.7798751044604711E-5</v>
      </c>
      <c r="F3855" s="332">
        <v>0</v>
      </c>
      <c r="G3855" s="358">
        <v>0</v>
      </c>
      <c r="H3855" s="327">
        <v>0</v>
      </c>
      <c r="I3855" s="332">
        <v>0</v>
      </c>
      <c r="J3855" s="358">
        <v>0</v>
      </c>
      <c r="K3855" s="327">
        <v>0</v>
      </c>
      <c r="L3855" s="336">
        <v>9.3987170751192462E-5</v>
      </c>
      <c r="M3855" s="210">
        <v>1.1415525114155251E-4</v>
      </c>
      <c r="N3855" s="325">
        <v>2.7318059683886935E-2</v>
      </c>
      <c r="O3855" s="358">
        <v>3.548534920871662E-2</v>
      </c>
      <c r="P3855" s="327">
        <v>3.630021423893906E-2</v>
      </c>
      <c r="Q3855" s="332">
        <v>3.2979664014146773E-2</v>
      </c>
      <c r="R3855" s="358">
        <v>0.13965095875405747</v>
      </c>
      <c r="S3855" s="327">
        <v>5.5195700002484006E-2</v>
      </c>
      <c r="T3855" s="358">
        <v>9.2155059357754365E-2</v>
      </c>
      <c r="U3855" s="358">
        <v>0.55900927859254146</v>
      </c>
      <c r="V3855" s="361">
        <v>0</v>
      </c>
    </row>
    <row r="3856" spans="1:22" hidden="1" outlineLevel="1">
      <c r="A3856" s="65">
        <v>3847</v>
      </c>
      <c r="B3856" s="117">
        <v>1</v>
      </c>
      <c r="C3856" s="325">
        <v>1.1409839023890803E-4</v>
      </c>
      <c r="D3856" s="358">
        <v>8.9432835813931257E-5</v>
      </c>
      <c r="E3856" s="327">
        <v>9.6853645877514587E-5</v>
      </c>
      <c r="F3856" s="332">
        <v>0</v>
      </c>
      <c r="G3856" s="358">
        <v>0</v>
      </c>
      <c r="H3856" s="327">
        <v>3.527301312156082E-4</v>
      </c>
      <c r="I3856" s="332">
        <v>0</v>
      </c>
      <c r="J3856" s="358">
        <v>0</v>
      </c>
      <c r="K3856" s="327">
        <v>0</v>
      </c>
      <c r="L3856" s="336">
        <v>1.8210014333043539E-4</v>
      </c>
      <c r="M3856" s="210">
        <v>1.1415525114155251E-4</v>
      </c>
      <c r="N3856" s="325">
        <v>0.12019946260910251</v>
      </c>
      <c r="O3856" s="358">
        <v>0.17065765951494305</v>
      </c>
      <c r="P3856" s="327">
        <v>0.15517047528466077</v>
      </c>
      <c r="Q3856" s="332">
        <v>3.2979664014146773E-2</v>
      </c>
      <c r="R3856" s="358">
        <v>0.11923721439379638</v>
      </c>
      <c r="S3856" s="327">
        <v>3.6797133334989331E-2</v>
      </c>
      <c r="T3856" s="358">
        <v>0.10753166971597218</v>
      </c>
      <c r="U3856" s="358">
        <v>0.6044351387086121</v>
      </c>
      <c r="V3856" s="361">
        <v>4.5070631514109146E-3</v>
      </c>
    </row>
    <row r="3857" spans="1:22" hidden="1" outlineLevel="1">
      <c r="A3857" s="65">
        <v>3848</v>
      </c>
      <c r="B3857" s="117">
        <v>1</v>
      </c>
      <c r="C3857" s="325">
        <v>1.3360543356597633E-4</v>
      </c>
      <c r="D3857" s="358">
        <v>1.07572147947496E-4</v>
      </c>
      <c r="E3857" s="327">
        <v>1.1495046291463391E-4</v>
      </c>
      <c r="F3857" s="332">
        <v>0</v>
      </c>
      <c r="G3857" s="358">
        <v>0</v>
      </c>
      <c r="H3857" s="327">
        <v>4.53510168705782E-4</v>
      </c>
      <c r="I3857" s="332">
        <v>0</v>
      </c>
      <c r="J3857" s="358">
        <v>0</v>
      </c>
      <c r="K3857" s="327">
        <v>0</v>
      </c>
      <c r="L3857" s="336">
        <v>1.5860335064263727E-4</v>
      </c>
      <c r="M3857" s="210">
        <v>1.1415525114155251E-4</v>
      </c>
      <c r="N3857" s="325">
        <v>0.28919463182597549</v>
      </c>
      <c r="O3857" s="358">
        <v>0.36104823073104436</v>
      </c>
      <c r="P3857" s="327">
        <v>0.34183011600471347</v>
      </c>
      <c r="Q3857" s="332">
        <v>3.2979664014146773E-2</v>
      </c>
      <c r="R3857" s="358">
        <v>0.11862672119591414</v>
      </c>
      <c r="S3857" s="327">
        <v>2.9589621793670168E-2</v>
      </c>
      <c r="T3857" s="358">
        <v>0.20073275698925155</v>
      </c>
      <c r="U3857" s="358">
        <v>0.65404198594979379</v>
      </c>
      <c r="V3857" s="361">
        <v>5.5461269185101407E-2</v>
      </c>
    </row>
    <row r="3858" spans="1:22" hidden="1" outlineLevel="1">
      <c r="A3858" s="65">
        <v>3849</v>
      </c>
      <c r="B3858" s="117">
        <v>1</v>
      </c>
      <c r="C3858" s="325">
        <v>1.5377500383718731E-4</v>
      </c>
      <c r="D3858" s="358">
        <v>1.2193972744021235E-4</v>
      </c>
      <c r="E3858" s="327">
        <v>1.3287863577864746E-4</v>
      </c>
      <c r="F3858" s="332">
        <v>2.8511618484532408E-4</v>
      </c>
      <c r="G3858" s="358">
        <v>2.4682598126456575E-4</v>
      </c>
      <c r="H3858" s="327">
        <v>6.1475822869006013E-4</v>
      </c>
      <c r="I3858" s="332">
        <v>0</v>
      </c>
      <c r="J3858" s="358">
        <v>0</v>
      </c>
      <c r="K3858" s="327">
        <v>0</v>
      </c>
      <c r="L3858" s="336">
        <v>1.4685495429873823E-4</v>
      </c>
      <c r="M3858" s="210">
        <v>1.1415525114155251E-4</v>
      </c>
      <c r="N3858" s="325">
        <v>0.47288503314866343</v>
      </c>
      <c r="O3858" s="358">
        <v>0.52880752448533253</v>
      </c>
      <c r="P3858" s="327">
        <v>0.52083756076266763</v>
      </c>
      <c r="Q3858" s="332">
        <v>3.2979664014146773E-2</v>
      </c>
      <c r="R3858" s="358">
        <v>0.14210753418684385</v>
      </c>
      <c r="S3858" s="327">
        <v>2.8045155034816062E-2</v>
      </c>
      <c r="T3858" s="358">
        <v>0.20533527981756167</v>
      </c>
      <c r="U3858" s="358">
        <v>0.79517855133529702</v>
      </c>
      <c r="V3858" s="361">
        <v>0.14908770936012927</v>
      </c>
    </row>
    <row r="3859" spans="1:22" hidden="1" outlineLevel="1">
      <c r="A3859" s="65">
        <v>3850</v>
      </c>
      <c r="B3859" s="117">
        <v>1</v>
      </c>
      <c r="C3859" s="325">
        <v>1.6134406166130768E-4</v>
      </c>
      <c r="D3859" s="358">
        <v>1.284138870763078E-4</v>
      </c>
      <c r="E3859" s="327">
        <v>1.4115517288953072E-4</v>
      </c>
      <c r="F3859" s="332">
        <v>3.7515287479647898E-4</v>
      </c>
      <c r="G3859" s="358">
        <v>2.7891919395854002E-4</v>
      </c>
      <c r="H3859" s="327">
        <v>5.6436820994497329E-4</v>
      </c>
      <c r="I3859" s="332">
        <v>0</v>
      </c>
      <c r="J3859" s="358">
        <v>0</v>
      </c>
      <c r="K3859" s="327">
        <v>0</v>
      </c>
      <c r="L3859" s="336">
        <v>1.644775488145868E-4</v>
      </c>
      <c r="M3859" s="210">
        <v>1.1415525114155251E-4</v>
      </c>
      <c r="N3859" s="325">
        <v>0.62153295791133101</v>
      </c>
      <c r="O3859" s="358">
        <v>0.65451819819488422</v>
      </c>
      <c r="P3859" s="327">
        <v>0.65329166836888275</v>
      </c>
      <c r="Q3859" s="332">
        <v>3.2979664014146773E-2</v>
      </c>
      <c r="R3859" s="358">
        <v>0.17834898935303128</v>
      </c>
      <c r="S3859" s="327">
        <v>2.9074799540718798E-2</v>
      </c>
      <c r="T3859" s="358">
        <v>0.19874530394975404</v>
      </c>
      <c r="U3859" s="358">
        <v>0.75449867660448733</v>
      </c>
      <c r="V3859" s="361">
        <v>0.2057743256034188</v>
      </c>
    </row>
    <row r="3860" spans="1:22" hidden="1" outlineLevel="1">
      <c r="A3860" s="65">
        <v>3851</v>
      </c>
      <c r="B3860" s="117">
        <v>1</v>
      </c>
      <c r="C3860" s="325">
        <v>1.6198158758869025E-4</v>
      </c>
      <c r="D3860" s="358">
        <v>1.2718904606407353E-4</v>
      </c>
      <c r="E3860" s="327">
        <v>1.4708366420563361E-4</v>
      </c>
      <c r="F3860" s="332">
        <v>4.2017121977205656E-4</v>
      </c>
      <c r="G3860" s="358">
        <v>3.5185831371757246E-4</v>
      </c>
      <c r="H3860" s="327">
        <v>4.031201499606951E-4</v>
      </c>
      <c r="I3860" s="332">
        <v>0</v>
      </c>
      <c r="J3860" s="358">
        <v>0</v>
      </c>
      <c r="K3860" s="327">
        <v>0</v>
      </c>
      <c r="L3860" s="336">
        <v>1.8797434150238492E-4</v>
      </c>
      <c r="M3860" s="210">
        <v>1.1415525114155251E-4</v>
      </c>
      <c r="N3860" s="325">
        <v>0.72157357647784115</v>
      </c>
      <c r="O3860" s="358">
        <v>0.73515551127497336</v>
      </c>
      <c r="P3860" s="327">
        <v>0.74042522855022708</v>
      </c>
      <c r="Q3860" s="332">
        <v>3.2979664014146773E-2</v>
      </c>
      <c r="R3860" s="358">
        <v>0.21789102092292734</v>
      </c>
      <c r="S3860" s="327">
        <v>1.6406794875066504E-2</v>
      </c>
      <c r="T3860" s="358">
        <v>0.18640217454655877</v>
      </c>
      <c r="U3860" s="358">
        <v>0.71720879143457861</v>
      </c>
      <c r="V3860" s="361">
        <v>0.28357813787754249</v>
      </c>
    </row>
    <row r="3861" spans="1:22" hidden="1" outlineLevel="1">
      <c r="A3861" s="65">
        <v>3852</v>
      </c>
      <c r="B3861" s="117">
        <v>1</v>
      </c>
      <c r="C3861" s="325">
        <v>1.6359415316971672E-4</v>
      </c>
      <c r="D3861" s="358">
        <v>1.2744179103485204E-4</v>
      </c>
      <c r="E3861" s="327">
        <v>1.4856254387748421E-4</v>
      </c>
      <c r="F3861" s="332">
        <v>5.0270485222728178E-4</v>
      </c>
      <c r="G3861" s="358">
        <v>3.547758785079336E-4</v>
      </c>
      <c r="H3861" s="327">
        <v>3.4265212746659071E-4</v>
      </c>
      <c r="I3861" s="332">
        <v>0</v>
      </c>
      <c r="J3861" s="358">
        <v>0</v>
      </c>
      <c r="K3861" s="327">
        <v>0</v>
      </c>
      <c r="L3861" s="336">
        <v>2.0677177565262342E-4</v>
      </c>
      <c r="M3861" s="210">
        <v>1.1415525114155251E-4</v>
      </c>
      <c r="N3861" s="325">
        <v>0.7692388806159336</v>
      </c>
      <c r="O3861" s="358">
        <v>0.77617509855974209</v>
      </c>
      <c r="P3861" s="327">
        <v>0.77877338406357943</v>
      </c>
      <c r="Q3861" s="332">
        <v>3.2979664014146773E-2</v>
      </c>
      <c r="R3861" s="358">
        <v>0.24938913442939026</v>
      </c>
      <c r="S3861" s="327">
        <v>2.3614306416385674E-2</v>
      </c>
      <c r="T3861" s="358">
        <v>0.17479126468423103</v>
      </c>
      <c r="U3861" s="358">
        <v>0.67811091183218952</v>
      </c>
      <c r="V3861" s="361">
        <v>0.2750961404841018</v>
      </c>
    </row>
    <row r="3862" spans="1:22" hidden="1" outlineLevel="1">
      <c r="A3862" s="65">
        <v>3853</v>
      </c>
      <c r="B3862" s="117">
        <v>1</v>
      </c>
      <c r="C3862" s="325">
        <v>1.5427502417238932E-4</v>
      </c>
      <c r="D3862" s="358">
        <v>1.2785007137226345E-4</v>
      </c>
      <c r="E3862" s="327">
        <v>1.4620152545400341E-4</v>
      </c>
      <c r="F3862" s="332">
        <v>5.4772319720285936E-4</v>
      </c>
      <c r="G3862" s="358">
        <v>3.8920314303419708E-4</v>
      </c>
      <c r="H3862" s="327">
        <v>4.3335416120774729E-4</v>
      </c>
      <c r="I3862" s="332">
        <v>0</v>
      </c>
      <c r="J3862" s="358">
        <v>0</v>
      </c>
      <c r="K3862" s="327">
        <v>0</v>
      </c>
      <c r="L3862" s="336">
        <v>1.8797434150238492E-4</v>
      </c>
      <c r="M3862" s="210">
        <v>1.1415525114155251E-4</v>
      </c>
      <c r="N3862" s="325">
        <v>0.78600651724949167</v>
      </c>
      <c r="O3862" s="358">
        <v>0.76890418834472052</v>
      </c>
      <c r="P3862" s="327">
        <v>0.75154349565698453</v>
      </c>
      <c r="Q3862" s="332">
        <v>3.2979664014146773E-2</v>
      </c>
      <c r="R3862" s="358">
        <v>0.2650797957910539</v>
      </c>
      <c r="S3862" s="327">
        <v>3.2366284716558953E-2</v>
      </c>
      <c r="T3862" s="358">
        <v>0.12803381686026261</v>
      </c>
      <c r="U3862" s="358">
        <v>0.64748800613205237</v>
      </c>
      <c r="V3862" s="361">
        <v>0.25088694720363447</v>
      </c>
    </row>
    <row r="3863" spans="1:22" hidden="1" outlineLevel="1">
      <c r="A3863" s="65">
        <v>3854</v>
      </c>
      <c r="B3863" s="117">
        <v>1</v>
      </c>
      <c r="C3863" s="325">
        <v>1.5634385830928761E-4</v>
      </c>
      <c r="D3863" s="358">
        <v>1.2030660609056665E-4</v>
      </c>
      <c r="E3863" s="327">
        <v>1.4250432627437688E-4</v>
      </c>
      <c r="F3863" s="332">
        <v>6.0024459967436637E-4</v>
      </c>
      <c r="G3863" s="358">
        <v>4.0204042811178674E-4</v>
      </c>
      <c r="H3863" s="327">
        <v>4.736661762038167E-4</v>
      </c>
      <c r="I3863" s="332">
        <v>0</v>
      </c>
      <c r="J3863" s="358">
        <v>0</v>
      </c>
      <c r="K3863" s="327">
        <v>0</v>
      </c>
      <c r="L3863" s="336">
        <v>1.9032402077116473E-4</v>
      </c>
      <c r="M3863" s="210">
        <v>1.1415525114155251E-4</v>
      </c>
      <c r="N3863" s="325">
        <v>0.77055768349722453</v>
      </c>
      <c r="O3863" s="358">
        <v>0.73527797596883016</v>
      </c>
      <c r="P3863" s="327">
        <v>0.74187079845270898</v>
      </c>
      <c r="Q3863" s="332">
        <v>3.2979664014146773E-2</v>
      </c>
      <c r="R3863" s="358">
        <v>0.27859671032261474</v>
      </c>
      <c r="S3863" s="327">
        <v>6.1508601476655052E-2</v>
      </c>
      <c r="T3863" s="358">
        <v>0.12604636382076506</v>
      </c>
      <c r="U3863" s="358">
        <v>0.63664003953716974</v>
      </c>
      <c r="V3863" s="361">
        <v>0.24039706023820928</v>
      </c>
    </row>
    <row r="3864" spans="1:22" hidden="1" outlineLevel="1">
      <c r="A3864" s="65">
        <v>3855</v>
      </c>
      <c r="B3864" s="117">
        <v>1</v>
      </c>
      <c r="C3864" s="325">
        <v>1.6070653573392512E-4</v>
      </c>
      <c r="D3864" s="358">
        <v>1.1844018169097156E-4</v>
      </c>
      <c r="E3864" s="327">
        <v>1.4345132816950929E-4</v>
      </c>
      <c r="F3864" s="332">
        <v>6.4526294464994395E-4</v>
      </c>
      <c r="G3864" s="358">
        <v>3.7636585795660727E-4</v>
      </c>
      <c r="H3864" s="327">
        <v>5.3413419869792109E-4</v>
      </c>
      <c r="I3864" s="332">
        <v>0</v>
      </c>
      <c r="J3864" s="358">
        <v>0</v>
      </c>
      <c r="K3864" s="327">
        <v>0</v>
      </c>
      <c r="L3864" s="336">
        <v>2.1382081345896285E-4</v>
      </c>
      <c r="M3864" s="210">
        <v>1.1415525114155251E-4</v>
      </c>
      <c r="N3864" s="325">
        <v>0.67598067686749197</v>
      </c>
      <c r="O3864" s="358">
        <v>0.65016260742602716</v>
      </c>
      <c r="P3864" s="327">
        <v>0.65560909073568896</v>
      </c>
      <c r="Q3864" s="332">
        <v>3.2979664014146773E-2</v>
      </c>
      <c r="R3864" s="358">
        <v>0.2564221731304856</v>
      </c>
      <c r="S3864" s="327">
        <v>0.13277351025731901</v>
      </c>
      <c r="T3864" s="358">
        <v>0.16548161623605834</v>
      </c>
      <c r="U3864" s="358">
        <v>0.68059690417685015</v>
      </c>
      <c r="V3864" s="361">
        <v>0.16328035846400449</v>
      </c>
    </row>
    <row r="3865" spans="1:22" hidden="1" outlineLevel="1">
      <c r="A3865" s="65">
        <v>3856</v>
      </c>
      <c r="B3865" s="117">
        <v>1</v>
      </c>
      <c r="C3865" s="325">
        <v>1.6233785207752169E-4</v>
      </c>
      <c r="D3865" s="358">
        <v>1.2207582088601617E-4</v>
      </c>
      <c r="E3865" s="327">
        <v>1.4616260756790208E-4</v>
      </c>
      <c r="F3865" s="332">
        <v>6.5276600214587337E-4</v>
      </c>
      <c r="G3865" s="358">
        <v>3.9970637627949774E-4</v>
      </c>
      <c r="H3865" s="327">
        <v>4.6358817245479954E-4</v>
      </c>
      <c r="I3865" s="332">
        <v>0</v>
      </c>
      <c r="J3865" s="358">
        <v>0</v>
      </c>
      <c r="K3865" s="327">
        <v>0</v>
      </c>
      <c r="L3865" s="336">
        <v>2.2321953053408208E-4</v>
      </c>
      <c r="M3865" s="210">
        <v>1.1415525114155251E-4</v>
      </c>
      <c r="N3865" s="325">
        <v>0.52808635375127644</v>
      </c>
      <c r="O3865" s="358">
        <v>0.524711712551857</v>
      </c>
      <c r="P3865" s="327">
        <v>0.53315264844138321</v>
      </c>
      <c r="Q3865" s="332">
        <v>3.2979664014146773E-2</v>
      </c>
      <c r="R3865" s="358">
        <v>0.22325274445454035</v>
      </c>
      <c r="S3865" s="327">
        <v>3.590252326784122E-2</v>
      </c>
      <c r="T3865" s="358">
        <v>0.2025110044456441</v>
      </c>
      <c r="U3865" s="358">
        <v>0.7341587392390827</v>
      </c>
      <c r="V3865" s="361">
        <v>0.12416850189641268</v>
      </c>
    </row>
    <row r="3866" spans="1:22" hidden="1" outlineLevel="1">
      <c r="A3866" s="65">
        <v>3857</v>
      </c>
      <c r="B3866" s="117">
        <v>1</v>
      </c>
      <c r="C3866" s="325">
        <v>1.601002610774927E-4</v>
      </c>
      <c r="D3866" s="358">
        <v>1.2477824788126321E-4</v>
      </c>
      <c r="E3866" s="327">
        <v>1.4697988317603005E-4</v>
      </c>
      <c r="F3866" s="332">
        <v>6.9778434712145095E-4</v>
      </c>
      <c r="G3866" s="358">
        <v>4.3063256305732735E-4</v>
      </c>
      <c r="H3866" s="327">
        <v>4.4343216495676445E-4</v>
      </c>
      <c r="I3866" s="332">
        <v>0</v>
      </c>
      <c r="J3866" s="358">
        <v>0</v>
      </c>
      <c r="K3866" s="327">
        <v>0</v>
      </c>
      <c r="L3866" s="336">
        <v>2.2321953053408208E-4</v>
      </c>
      <c r="M3866" s="210">
        <v>1.1415525114155251E-4</v>
      </c>
      <c r="N3866" s="325">
        <v>0.38829324833442053</v>
      </c>
      <c r="O3866" s="358">
        <v>0.3718623594879828</v>
      </c>
      <c r="P3866" s="327">
        <v>0.35765944662219357</v>
      </c>
      <c r="Q3866" s="332">
        <v>3.2979664014146773E-2</v>
      </c>
      <c r="R3866" s="358">
        <v>0.2144156062480112</v>
      </c>
      <c r="S3866" s="327">
        <v>3.8923939566172135E-2</v>
      </c>
      <c r="T3866" s="358">
        <v>0.2119252556853693</v>
      </c>
      <c r="U3866" s="358">
        <v>0.75133468634764666</v>
      </c>
      <c r="V3866" s="361">
        <v>7.6841857574236921E-2</v>
      </c>
    </row>
    <row r="3867" spans="1:22" hidden="1" outlineLevel="1">
      <c r="A3867" s="65">
        <v>3858</v>
      </c>
      <c r="B3867" s="117">
        <v>1</v>
      </c>
      <c r="C3867" s="325">
        <v>1.5340623883997582E-4</v>
      </c>
      <c r="D3867" s="358">
        <v>1.2516708629784553E-4</v>
      </c>
      <c r="E3867" s="327">
        <v>1.45254523558871E-4</v>
      </c>
      <c r="F3867" s="332">
        <v>6.8277823212959179E-4</v>
      </c>
      <c r="G3867" s="358">
        <v>3.7636585795660727E-4</v>
      </c>
      <c r="H3867" s="327">
        <v>5.039001874508689E-4</v>
      </c>
      <c r="I3867" s="332">
        <v>0</v>
      </c>
      <c r="J3867" s="358">
        <v>0</v>
      </c>
      <c r="K3867" s="327">
        <v>0</v>
      </c>
      <c r="L3867" s="336">
        <v>1.644775488145868E-4</v>
      </c>
      <c r="M3867" s="210">
        <v>1.1415525114155251E-4</v>
      </c>
      <c r="N3867" s="325">
        <v>0.18086439514849281</v>
      </c>
      <c r="O3867" s="358">
        <v>0.19522048014473353</v>
      </c>
      <c r="P3867" s="327">
        <v>0.18251437247558278</v>
      </c>
      <c r="Q3867" s="332">
        <v>3.2979664014146773E-2</v>
      </c>
      <c r="R3867" s="358">
        <v>0.22247936115877251</v>
      </c>
      <c r="S3867" s="327">
        <v>2.303196694405699E-2</v>
      </c>
      <c r="T3867" s="358">
        <v>0.20931018589655676</v>
      </c>
      <c r="U3867" s="358">
        <v>0.75291668147606705</v>
      </c>
      <c r="V3867" s="361">
        <v>3.7558223381665111E-2</v>
      </c>
    </row>
    <row r="3868" spans="1:22" hidden="1" outlineLevel="1">
      <c r="A3868" s="65">
        <v>3859</v>
      </c>
      <c r="B3868" s="117">
        <v>1</v>
      </c>
      <c r="C3868" s="325">
        <v>1.4771850752705299E-4</v>
      </c>
      <c r="D3868" s="358">
        <v>1.2549759895194048E-4</v>
      </c>
      <c r="E3868" s="327">
        <v>1.4044167831100629E-4</v>
      </c>
      <c r="F3868" s="332">
        <v>5.6272931219471841E-4</v>
      </c>
      <c r="G3868" s="358">
        <v>3.425221063884163E-4</v>
      </c>
      <c r="H3868" s="327">
        <v>4.4343216495676445E-4</v>
      </c>
      <c r="I3868" s="332">
        <v>0</v>
      </c>
      <c r="J3868" s="358">
        <v>0</v>
      </c>
      <c r="K3868" s="327">
        <v>0</v>
      </c>
      <c r="L3868" s="336">
        <v>1.1748396343899057E-4</v>
      </c>
      <c r="M3868" s="210">
        <v>1.1415525114155251E-4</v>
      </c>
      <c r="N3868" s="325">
        <v>6.9896552708427956E-2</v>
      </c>
      <c r="O3868" s="358">
        <v>5.2924009812486766E-2</v>
      </c>
      <c r="P3868" s="327">
        <v>5.9846363907201341E-2</v>
      </c>
      <c r="Q3868" s="332">
        <v>3.2979664014146773E-2</v>
      </c>
      <c r="R3868" s="358">
        <v>0.20263748460176215</v>
      </c>
      <c r="S3868" s="327">
        <v>1.6854099908640559E-2</v>
      </c>
      <c r="T3868" s="358">
        <v>0.23221819724655471</v>
      </c>
      <c r="U3868" s="358">
        <v>0.7611656560742589</v>
      </c>
      <c r="V3868" s="361">
        <v>0</v>
      </c>
    </row>
    <row r="3869" spans="1:22" hidden="1" outlineLevel="1">
      <c r="A3869" s="65">
        <v>3860</v>
      </c>
      <c r="B3869" s="117">
        <v>1</v>
      </c>
      <c r="C3869" s="325">
        <v>1.4294331332587382E-4</v>
      </c>
      <c r="D3869" s="358">
        <v>1.2551704087276959E-4</v>
      </c>
      <c r="E3869" s="327">
        <v>1.383790303476357E-4</v>
      </c>
      <c r="F3869" s="332">
        <v>3.8265593229240867E-4</v>
      </c>
      <c r="G3869" s="358">
        <v>2.2231843702553075E-4</v>
      </c>
      <c r="H3869" s="327">
        <v>4.1319815370971264E-4</v>
      </c>
      <c r="I3869" s="332">
        <v>0</v>
      </c>
      <c r="J3869" s="358">
        <v>0</v>
      </c>
      <c r="K3869" s="327">
        <v>0</v>
      </c>
      <c r="L3869" s="336">
        <v>8.811297257924293E-5</v>
      </c>
      <c r="M3869" s="210">
        <v>1.1415525114155251E-4</v>
      </c>
      <c r="N3869" s="325">
        <v>9.6084209922636804E-3</v>
      </c>
      <c r="O3869" s="358">
        <v>3.1446742766415388E-3</v>
      </c>
      <c r="P3869" s="327">
        <v>4.0105276982734511E-3</v>
      </c>
      <c r="Q3869" s="332">
        <v>3.2979664014146773E-2</v>
      </c>
      <c r="R3869" s="358">
        <v>0.18318572105627826</v>
      </c>
      <c r="S3869" s="327">
        <v>8.1696388278445949E-3</v>
      </c>
      <c r="T3869" s="358">
        <v>0.22405917950545953</v>
      </c>
      <c r="U3869" s="358">
        <v>0.77755060561861278</v>
      </c>
      <c r="V3869" s="361">
        <v>0</v>
      </c>
    </row>
    <row r="3870" spans="1:22" hidden="1" outlineLevel="1">
      <c r="A3870" s="65">
        <v>3861</v>
      </c>
      <c r="B3870" s="117">
        <v>1</v>
      </c>
      <c r="C3870" s="325">
        <v>1.3619928905483675E-4</v>
      </c>
      <c r="D3870" s="358">
        <v>1.3201064242969416E-4</v>
      </c>
      <c r="E3870" s="327">
        <v>1.3540829837523403E-4</v>
      </c>
      <c r="F3870" s="332">
        <v>3.4514064481276077E-4</v>
      </c>
      <c r="G3870" s="358">
        <v>0</v>
      </c>
      <c r="H3870" s="327">
        <v>3.9304214621167761E-4</v>
      </c>
      <c r="I3870" s="332">
        <v>0</v>
      </c>
      <c r="J3870" s="358">
        <v>0</v>
      </c>
      <c r="K3870" s="327">
        <v>0</v>
      </c>
      <c r="L3870" s="336">
        <v>5.8741981719495287E-5</v>
      </c>
      <c r="M3870" s="210">
        <v>1.1415525114155251E-4</v>
      </c>
      <c r="N3870" s="325">
        <v>0</v>
      </c>
      <c r="O3870" s="358">
        <v>0</v>
      </c>
      <c r="P3870" s="327">
        <v>0</v>
      </c>
      <c r="Q3870" s="332">
        <v>3.2979664014146773E-2</v>
      </c>
      <c r="R3870" s="358">
        <v>0.19661727945148252</v>
      </c>
      <c r="S3870" s="327">
        <v>3.3125860344952442E-2</v>
      </c>
      <c r="T3870" s="358">
        <v>0.25910111467554775</v>
      </c>
      <c r="U3870" s="358">
        <v>0.81450149183243159</v>
      </c>
      <c r="V3870" s="361">
        <v>0</v>
      </c>
    </row>
    <row r="3871" spans="1:22" hidden="1" outlineLevel="1">
      <c r="A3871" s="65">
        <v>3862</v>
      </c>
      <c r="B3871" s="117">
        <v>1</v>
      </c>
      <c r="C3871" s="325">
        <v>1.3595552914142577E-4</v>
      </c>
      <c r="D3871" s="358">
        <v>1.3189399090471948E-4</v>
      </c>
      <c r="E3871" s="327">
        <v>1.338905008172821E-4</v>
      </c>
      <c r="F3871" s="332">
        <v>0</v>
      </c>
      <c r="G3871" s="358">
        <v>0</v>
      </c>
      <c r="H3871" s="327">
        <v>3.3257412371757354E-4</v>
      </c>
      <c r="I3871" s="332">
        <v>0</v>
      </c>
      <c r="J3871" s="358">
        <v>0</v>
      </c>
      <c r="K3871" s="327">
        <v>0</v>
      </c>
      <c r="L3871" s="336">
        <v>3.7594868300476983E-5</v>
      </c>
      <c r="M3871" s="210">
        <v>1.1415525114155251E-4</v>
      </c>
      <c r="N3871" s="325">
        <v>0</v>
      </c>
      <c r="O3871" s="358">
        <v>0</v>
      </c>
      <c r="P3871" s="327">
        <v>0</v>
      </c>
      <c r="Q3871" s="332">
        <v>3.2979664014146773E-2</v>
      </c>
      <c r="R3871" s="358">
        <v>0.22014112065031938</v>
      </c>
      <c r="S3871" s="327">
        <v>3.8721387908040188E-2</v>
      </c>
      <c r="T3871" s="358">
        <v>0.25261574159929262</v>
      </c>
      <c r="U3871" s="358">
        <v>0.80421852349769918</v>
      </c>
      <c r="V3871" s="361">
        <v>0</v>
      </c>
    </row>
    <row r="3872" spans="1:22" hidden="1" outlineLevel="1">
      <c r="A3872" s="65">
        <v>3863</v>
      </c>
      <c r="B3872" s="117">
        <v>1</v>
      </c>
      <c r="C3872" s="325">
        <v>1.2798020479495376E-4</v>
      </c>
      <c r="D3872" s="358">
        <v>1.2234800777762377E-4</v>
      </c>
      <c r="E3872" s="327">
        <v>1.2386265883183891E-4</v>
      </c>
      <c r="F3872" s="332">
        <v>0</v>
      </c>
      <c r="G3872" s="358">
        <v>0</v>
      </c>
      <c r="H3872" s="327">
        <v>3.8296414246266044E-4</v>
      </c>
      <c r="I3872" s="332">
        <v>0</v>
      </c>
      <c r="J3872" s="358">
        <v>0</v>
      </c>
      <c r="K3872" s="327">
        <v>0</v>
      </c>
      <c r="L3872" s="336">
        <v>2.3496792687798115E-5</v>
      </c>
      <c r="M3872" s="210">
        <v>1.1415525114155251E-4</v>
      </c>
      <c r="N3872" s="325">
        <v>0</v>
      </c>
      <c r="O3872" s="358">
        <v>0</v>
      </c>
      <c r="P3872" s="327">
        <v>0</v>
      </c>
      <c r="Q3872" s="332">
        <v>3.2979664014146773E-2</v>
      </c>
      <c r="R3872" s="358">
        <v>0.2208415824110104</v>
      </c>
      <c r="S3872" s="327">
        <v>6.3162787172196658E-2</v>
      </c>
      <c r="T3872" s="358">
        <v>0.2024064016540916</v>
      </c>
      <c r="U3872" s="358">
        <v>0.70681282344781626</v>
      </c>
      <c r="V3872" s="361">
        <v>0</v>
      </c>
    </row>
    <row r="3873" spans="1:22" hidden="1" outlineLevel="1">
      <c r="A3873" s="65">
        <v>3864</v>
      </c>
      <c r="B3873" s="117">
        <v>1</v>
      </c>
      <c r="C3873" s="325">
        <v>1.1784229249873305E-4</v>
      </c>
      <c r="D3873" s="358">
        <v>1.1074118104264183E-4</v>
      </c>
      <c r="E3873" s="327">
        <v>1.1310834963917088E-4</v>
      </c>
      <c r="F3873" s="332">
        <v>0</v>
      </c>
      <c r="G3873" s="358">
        <v>0</v>
      </c>
      <c r="H3873" s="327">
        <v>0</v>
      </c>
      <c r="I3873" s="332">
        <v>0</v>
      </c>
      <c r="J3873" s="358">
        <v>0</v>
      </c>
      <c r="K3873" s="327">
        <v>0</v>
      </c>
      <c r="L3873" s="336">
        <v>9.3987170751192458E-6</v>
      </c>
      <c r="M3873" s="210">
        <v>1.1415525114155251E-4</v>
      </c>
      <c r="N3873" s="325">
        <v>0</v>
      </c>
      <c r="O3873" s="358">
        <v>0</v>
      </c>
      <c r="P3873" s="327">
        <v>0</v>
      </c>
      <c r="Q3873" s="332">
        <v>3.2979664014146773E-2</v>
      </c>
      <c r="R3873" s="358">
        <v>0.24051113887651945</v>
      </c>
      <c r="S3873" s="327">
        <v>7.0302781494138517E-2</v>
      </c>
      <c r="T3873" s="358">
        <v>0.14623470259039795</v>
      </c>
      <c r="U3873" s="358">
        <v>0.62285408198950654</v>
      </c>
      <c r="V3873" s="361">
        <v>0</v>
      </c>
    </row>
    <row r="3874" spans="1:22" hidden="1" outlineLevel="1">
      <c r="A3874" s="65">
        <v>3865</v>
      </c>
      <c r="B3874" s="117">
        <v>1</v>
      </c>
      <c r="C3874" s="325">
        <v>1.0860441680587598E-4</v>
      </c>
      <c r="D3874" s="358">
        <v>9.9581518486729537E-5</v>
      </c>
      <c r="E3874" s="327">
        <v>1.0160162798187708E-4</v>
      </c>
      <c r="F3874" s="332">
        <v>0</v>
      </c>
      <c r="G3874" s="358">
        <v>0</v>
      </c>
      <c r="H3874" s="327">
        <v>0</v>
      </c>
      <c r="I3874" s="332">
        <v>0</v>
      </c>
      <c r="J3874" s="358">
        <v>0</v>
      </c>
      <c r="K3874" s="327">
        <v>0</v>
      </c>
      <c r="L3874" s="336">
        <v>5.8741981719495289E-6</v>
      </c>
      <c r="M3874" s="210">
        <v>1.1415525114155251E-4</v>
      </c>
      <c r="N3874" s="325">
        <v>0</v>
      </c>
      <c r="O3874" s="358">
        <v>0</v>
      </c>
      <c r="P3874" s="327">
        <v>0</v>
      </c>
      <c r="Q3874" s="332">
        <v>3.2979664014146773E-2</v>
      </c>
      <c r="R3874" s="358">
        <v>0.26955889789786258</v>
      </c>
      <c r="S3874" s="327">
        <v>4.7405848988836152E-2</v>
      </c>
      <c r="T3874" s="358">
        <v>0.11307561766825479</v>
      </c>
      <c r="U3874" s="358">
        <v>0.57437723126862505</v>
      </c>
      <c r="V3874" s="361">
        <v>0</v>
      </c>
    </row>
    <row r="3875" spans="1:22" hidden="1" outlineLevel="1">
      <c r="A3875" s="65">
        <v>3866</v>
      </c>
      <c r="B3875" s="117">
        <v>1</v>
      </c>
      <c r="C3875" s="325">
        <v>1.0293543625552322E-4</v>
      </c>
      <c r="D3875" s="358">
        <v>9.2971265404830276E-5</v>
      </c>
      <c r="E3875" s="327">
        <v>9.420722962262403E-5</v>
      </c>
      <c r="F3875" s="332">
        <v>0</v>
      </c>
      <c r="G3875" s="358">
        <v>0</v>
      </c>
      <c r="H3875" s="327">
        <v>0</v>
      </c>
      <c r="I3875" s="332">
        <v>0</v>
      </c>
      <c r="J3875" s="358">
        <v>0</v>
      </c>
      <c r="K3875" s="327">
        <v>0</v>
      </c>
      <c r="L3875" s="336">
        <v>2.3496792687798115E-6</v>
      </c>
      <c r="M3875" s="210">
        <v>1.1415525114155251E-4</v>
      </c>
      <c r="N3875" s="325">
        <v>0</v>
      </c>
      <c r="O3875" s="358">
        <v>0</v>
      </c>
      <c r="P3875" s="327">
        <v>0</v>
      </c>
      <c r="Q3875" s="332">
        <v>3.2979664014146773E-2</v>
      </c>
      <c r="R3875" s="358">
        <v>0.29420271888310928</v>
      </c>
      <c r="S3875" s="327">
        <v>5.4545843310778011E-2</v>
      </c>
      <c r="T3875" s="358">
        <v>9.1109031442229343E-2</v>
      </c>
      <c r="U3875" s="358">
        <v>0.52691737741601397</v>
      </c>
      <c r="V3875" s="361">
        <v>0</v>
      </c>
    </row>
    <row r="3876" spans="1:22" hidden="1" outlineLevel="1">
      <c r="A3876" s="65">
        <v>3867</v>
      </c>
      <c r="B3876" s="117">
        <v>1</v>
      </c>
      <c r="C3876" s="325">
        <v>9.9197784249888208E-5</v>
      </c>
      <c r="D3876" s="358">
        <v>8.9724464626367989E-5</v>
      </c>
      <c r="E3876" s="327">
        <v>9.0445167299495281E-5</v>
      </c>
      <c r="F3876" s="332">
        <v>0</v>
      </c>
      <c r="G3876" s="358">
        <v>0</v>
      </c>
      <c r="H3876" s="327">
        <v>0</v>
      </c>
      <c r="I3876" s="332">
        <v>0</v>
      </c>
      <c r="J3876" s="358">
        <v>0</v>
      </c>
      <c r="K3876" s="327">
        <v>0</v>
      </c>
      <c r="L3876" s="336">
        <v>1.1748396343899057E-6</v>
      </c>
      <c r="M3876" s="210">
        <v>1.1415525114155251E-4</v>
      </c>
      <c r="N3876" s="325">
        <v>0</v>
      </c>
      <c r="O3876" s="358">
        <v>0</v>
      </c>
      <c r="P3876" s="327">
        <v>0</v>
      </c>
      <c r="Q3876" s="332">
        <v>3.2979664014146773E-2</v>
      </c>
      <c r="R3876" s="358">
        <v>0.3009901606430061</v>
      </c>
      <c r="S3876" s="327">
        <v>7.1847248252992629E-2</v>
      </c>
      <c r="T3876" s="358">
        <v>8.9435386777389311E-2</v>
      </c>
      <c r="U3876" s="358">
        <v>0.52058939690233241</v>
      </c>
      <c r="V3876" s="361">
        <v>0</v>
      </c>
    </row>
    <row r="3877" spans="1:22" hidden="1" outlineLevel="1">
      <c r="A3877" s="65">
        <v>3868</v>
      </c>
      <c r="B3877" s="117">
        <v>1</v>
      </c>
      <c r="C3877" s="325">
        <v>9.7735224769422338E-5</v>
      </c>
      <c r="D3877" s="358">
        <v>8.73525502852159E-5</v>
      </c>
      <c r="E3877" s="327">
        <v>8.8836561340640231E-5</v>
      </c>
      <c r="F3877" s="332">
        <v>0</v>
      </c>
      <c r="G3877" s="358">
        <v>0</v>
      </c>
      <c r="H3877" s="327">
        <v>0</v>
      </c>
      <c r="I3877" s="332">
        <v>0</v>
      </c>
      <c r="J3877" s="358">
        <v>0</v>
      </c>
      <c r="K3877" s="327">
        <v>0</v>
      </c>
      <c r="L3877" s="336">
        <v>1.409807561267887E-5</v>
      </c>
      <c r="M3877" s="210">
        <v>1.1415525114155251E-4</v>
      </c>
      <c r="N3877" s="325">
        <v>0</v>
      </c>
      <c r="O3877" s="358">
        <v>0</v>
      </c>
      <c r="P3877" s="327">
        <v>0</v>
      </c>
      <c r="Q3877" s="332">
        <v>3.2979664014146773E-2</v>
      </c>
      <c r="R3877" s="358">
        <v>0.27457681028596448</v>
      </c>
      <c r="S3877" s="327">
        <v>7.7442775816080375E-2</v>
      </c>
      <c r="T3877" s="358">
        <v>8.6088097447709247E-2</v>
      </c>
      <c r="U3877" s="358">
        <v>0.51234042230414056</v>
      </c>
      <c r="V3877" s="361">
        <v>0</v>
      </c>
    </row>
    <row r="3878" spans="1:22" hidden="1" outlineLevel="1">
      <c r="A3878" s="65">
        <v>3869</v>
      </c>
      <c r="B3878" s="117">
        <v>1</v>
      </c>
      <c r="C3878" s="325">
        <v>9.7947733411883189E-5</v>
      </c>
      <c r="D3878" s="358">
        <v>8.7371992206045014E-5</v>
      </c>
      <c r="E3878" s="327">
        <v>8.9563028547865091E-5</v>
      </c>
      <c r="F3878" s="332">
        <v>0</v>
      </c>
      <c r="G3878" s="358">
        <v>0</v>
      </c>
      <c r="H3878" s="327">
        <v>3.22496119968556E-4</v>
      </c>
      <c r="I3878" s="332">
        <v>0</v>
      </c>
      <c r="J3878" s="358">
        <v>0</v>
      </c>
      <c r="K3878" s="327">
        <v>0</v>
      </c>
      <c r="L3878" s="336">
        <v>3.7594868300476983E-5</v>
      </c>
      <c r="M3878" s="210">
        <v>1.1415525114155251E-4</v>
      </c>
      <c r="N3878" s="325">
        <v>5.6520123483904013E-4</v>
      </c>
      <c r="O3878" s="358">
        <v>7.4785296615511828E-4</v>
      </c>
      <c r="P3878" s="327">
        <v>8.9989944732935965E-4</v>
      </c>
      <c r="Q3878" s="332">
        <v>3.2979664014146773E-2</v>
      </c>
      <c r="R3878" s="358">
        <v>0.30802522191677734</v>
      </c>
      <c r="S3878" s="327">
        <v>0.10188417508023685</v>
      </c>
      <c r="T3878" s="358">
        <v>8.7552536529444266E-2</v>
      </c>
      <c r="U3878" s="358">
        <v>0.5124534219561705</v>
      </c>
      <c r="V3878" s="361">
        <v>0</v>
      </c>
    </row>
    <row r="3879" spans="1:22" hidden="1" outlineLevel="1">
      <c r="A3879" s="65">
        <v>3870</v>
      </c>
      <c r="B3879" s="117">
        <v>1</v>
      </c>
      <c r="C3879" s="325">
        <v>9.8947774082287215E-5</v>
      </c>
      <c r="D3879" s="358">
        <v>8.756641141433616E-5</v>
      </c>
      <c r="E3879" s="327">
        <v>8.8434409850926459E-5</v>
      </c>
      <c r="F3879" s="332">
        <v>0</v>
      </c>
      <c r="G3879" s="358">
        <v>0</v>
      </c>
      <c r="H3879" s="327">
        <v>4.53510168705782E-4</v>
      </c>
      <c r="I3879" s="332">
        <v>0</v>
      </c>
      <c r="J3879" s="358">
        <v>0</v>
      </c>
      <c r="K3879" s="327">
        <v>0</v>
      </c>
      <c r="L3879" s="336">
        <v>9.3987170751192462E-5</v>
      </c>
      <c r="M3879" s="210">
        <v>1.1415525114155251E-4</v>
      </c>
      <c r="N3879" s="325">
        <v>3.3912074090342408E-2</v>
      </c>
      <c r="O3879" s="358">
        <v>3.0230448954056126E-2</v>
      </c>
      <c r="P3879" s="327">
        <v>3.6413616072497199E-2</v>
      </c>
      <c r="Q3879" s="332">
        <v>3.2979664014146773E-2</v>
      </c>
      <c r="R3879" s="358">
        <v>0.34346109165935529</v>
      </c>
      <c r="S3879" s="327">
        <v>0.15076697360854979</v>
      </c>
      <c r="T3879" s="358">
        <v>8.7970947695654278E-2</v>
      </c>
      <c r="U3879" s="358">
        <v>0.51053242787166009</v>
      </c>
      <c r="V3879" s="361">
        <v>0</v>
      </c>
    </row>
    <row r="3880" spans="1:22" hidden="1" outlineLevel="1">
      <c r="A3880" s="65">
        <v>3871</v>
      </c>
      <c r="B3880" s="117">
        <v>1</v>
      </c>
      <c r="C3880" s="325">
        <v>1.1079200577238476E-4</v>
      </c>
      <c r="D3880" s="358">
        <v>9.3262894217267008E-5</v>
      </c>
      <c r="E3880" s="327">
        <v>9.8021182460554548E-5</v>
      </c>
      <c r="F3880" s="332">
        <v>0</v>
      </c>
      <c r="G3880" s="358">
        <v>0</v>
      </c>
      <c r="H3880" s="327">
        <v>5.9460222119202516E-4</v>
      </c>
      <c r="I3880" s="332">
        <v>0</v>
      </c>
      <c r="J3880" s="358">
        <v>0</v>
      </c>
      <c r="K3880" s="327">
        <v>0</v>
      </c>
      <c r="L3880" s="336">
        <v>1.8210014333043539E-4</v>
      </c>
      <c r="M3880" s="210">
        <v>1.1415525114155251E-4</v>
      </c>
      <c r="N3880" s="325">
        <v>0.13150348730588332</v>
      </c>
      <c r="O3880" s="358">
        <v>0.14189539506503016</v>
      </c>
      <c r="P3880" s="327">
        <v>0.15210252445899322</v>
      </c>
      <c r="Q3880" s="332">
        <v>3.2979664014146773E-2</v>
      </c>
      <c r="R3880" s="358">
        <v>0.27559739857586085</v>
      </c>
      <c r="S3880" s="327">
        <v>0.15636250117163752</v>
      </c>
      <c r="T3880" s="358">
        <v>0.14738533329747547</v>
      </c>
      <c r="U3880" s="358">
        <v>0.54759631373750872</v>
      </c>
      <c r="V3880" s="361">
        <v>3.0256529135862832E-2</v>
      </c>
    </row>
    <row r="3881" spans="1:22" hidden="1" outlineLevel="1">
      <c r="A3881" s="65">
        <v>3872</v>
      </c>
      <c r="B3881" s="117">
        <v>1</v>
      </c>
      <c r="C3881" s="325">
        <v>1.3093657502683562E-4</v>
      </c>
      <c r="D3881" s="358">
        <v>1.0871922127641382E-4</v>
      </c>
      <c r="E3881" s="327">
        <v>1.1540450491914945E-4</v>
      </c>
      <c r="F3881" s="332">
        <v>0</v>
      </c>
      <c r="G3881" s="358">
        <v>0</v>
      </c>
      <c r="H3881" s="327">
        <v>6.1475822869006013E-4</v>
      </c>
      <c r="I3881" s="332">
        <v>0</v>
      </c>
      <c r="J3881" s="358">
        <v>0</v>
      </c>
      <c r="K3881" s="327">
        <v>0</v>
      </c>
      <c r="L3881" s="336">
        <v>1.5860335064263727E-4</v>
      </c>
      <c r="M3881" s="210">
        <v>1.1415525114155251E-4</v>
      </c>
      <c r="N3881" s="325">
        <v>0.27996301165693788</v>
      </c>
      <c r="O3881" s="358">
        <v>0.29068306539289401</v>
      </c>
      <c r="P3881" s="327">
        <v>0.29935192963993168</v>
      </c>
      <c r="Q3881" s="332">
        <v>6.5959328028293546E-2</v>
      </c>
      <c r="R3881" s="358">
        <v>0.29129232457755144</v>
      </c>
      <c r="S3881" s="327">
        <v>0.15025215135559844</v>
      </c>
      <c r="T3881" s="358">
        <v>0.22908011349997964</v>
      </c>
      <c r="U3881" s="358">
        <v>0.64342001865897125</v>
      </c>
      <c r="V3881" s="361">
        <v>0.10968573947034885</v>
      </c>
    </row>
    <row r="3882" spans="1:22" hidden="1" outlineLevel="1">
      <c r="A3882" s="65">
        <v>3873</v>
      </c>
      <c r="B3882" s="117">
        <v>1</v>
      </c>
      <c r="C3882" s="325">
        <v>1.4861229387622658E-4</v>
      </c>
      <c r="D3882" s="358">
        <v>1.2123981829036419E-4</v>
      </c>
      <c r="E3882" s="327">
        <v>1.3462994065320739E-4</v>
      </c>
      <c r="F3882" s="332">
        <v>0</v>
      </c>
      <c r="G3882" s="358">
        <v>2.4215787759998756E-4</v>
      </c>
      <c r="H3882" s="327">
        <v>3.728861387136429E-4</v>
      </c>
      <c r="I3882" s="332">
        <v>0</v>
      </c>
      <c r="J3882" s="358">
        <v>0</v>
      </c>
      <c r="K3882" s="327">
        <v>0</v>
      </c>
      <c r="L3882" s="336">
        <v>1.4685495429873823E-4</v>
      </c>
      <c r="M3882" s="210">
        <v>1.1415525114155251E-4</v>
      </c>
      <c r="N3882" s="325">
        <v>0.41598810884153348</v>
      </c>
      <c r="O3882" s="358">
        <v>0.38430566193169924</v>
      </c>
      <c r="P3882" s="327">
        <v>0.45245983320790772</v>
      </c>
      <c r="Q3882" s="332">
        <v>0.13191865605658709</v>
      </c>
      <c r="R3882" s="358">
        <v>0.34445556036168595</v>
      </c>
      <c r="S3882" s="327">
        <v>0.18183354494169676</v>
      </c>
      <c r="T3882" s="358">
        <v>0.25052368576824258</v>
      </c>
      <c r="U3882" s="358">
        <v>0.75901866268568863</v>
      </c>
      <c r="V3882" s="361">
        <v>0.2084693256753222</v>
      </c>
    </row>
    <row r="3883" spans="1:22" hidden="1" outlineLevel="1">
      <c r="A3883" s="65">
        <v>3874</v>
      </c>
      <c r="B3883" s="117">
        <v>1</v>
      </c>
      <c r="C3883" s="325">
        <v>1.5686887966124972E-4</v>
      </c>
      <c r="D3883" s="358">
        <v>1.2718904606407353E-4</v>
      </c>
      <c r="E3883" s="327">
        <v>1.4474859103955369E-4</v>
      </c>
      <c r="F3883" s="332">
        <v>3.2263147232497198E-4</v>
      </c>
      <c r="G3883" s="358">
        <v>3.0459376411371932E-4</v>
      </c>
      <c r="H3883" s="327">
        <v>3.1241811621953884E-4</v>
      </c>
      <c r="I3883" s="332">
        <v>0</v>
      </c>
      <c r="J3883" s="358">
        <v>0</v>
      </c>
      <c r="K3883" s="327">
        <v>0</v>
      </c>
      <c r="L3883" s="336">
        <v>1.644775488145868E-4</v>
      </c>
      <c r="M3883" s="210">
        <v>1.1415525114155251E-4</v>
      </c>
      <c r="N3883" s="325">
        <v>0.4826818545525402</v>
      </c>
      <c r="O3883" s="358">
        <v>0.45475278216954762</v>
      </c>
      <c r="P3883" s="327">
        <v>0.57787753276468945</v>
      </c>
      <c r="Q3883" s="332">
        <v>0.23085764809902742</v>
      </c>
      <c r="R3883" s="358">
        <v>0.35340097183781505</v>
      </c>
      <c r="S3883" s="327">
        <v>0.21149068395474424</v>
      </c>
      <c r="T3883" s="358">
        <v>0.2362977061171023</v>
      </c>
      <c r="U3883" s="358">
        <v>0.74082571870885416</v>
      </c>
      <c r="V3883" s="361">
        <v>0.21624130888551363</v>
      </c>
    </row>
    <row r="3884" spans="1:22" hidden="1" outlineLevel="1">
      <c r="A3884" s="65">
        <v>3875</v>
      </c>
      <c r="B3884" s="117">
        <v>1</v>
      </c>
      <c r="C3884" s="325">
        <v>1.5971899557190117E-4</v>
      </c>
      <c r="D3884" s="358">
        <v>1.2868607396791543E-4</v>
      </c>
      <c r="E3884" s="327">
        <v>1.4727825363614026E-4</v>
      </c>
      <c r="F3884" s="332">
        <v>4.4268039225984509E-4</v>
      </c>
      <c r="G3884" s="358">
        <v>3.2676725652046535E-4</v>
      </c>
      <c r="H3884" s="327">
        <v>3.728861387136429E-4</v>
      </c>
      <c r="I3884" s="332">
        <v>0</v>
      </c>
      <c r="J3884" s="358">
        <v>0</v>
      </c>
      <c r="K3884" s="327">
        <v>0</v>
      </c>
      <c r="L3884" s="336">
        <v>1.8797434150238492E-4</v>
      </c>
      <c r="M3884" s="210">
        <v>1.1415525114155251E-4</v>
      </c>
      <c r="N3884" s="325">
        <v>0.49229027554480387</v>
      </c>
      <c r="O3884" s="358">
        <v>0.55462955443064632</v>
      </c>
      <c r="P3884" s="327">
        <v>0.61924486035883497</v>
      </c>
      <c r="Q3884" s="332">
        <v>0.13191865605658709</v>
      </c>
      <c r="R3884" s="358">
        <v>0.38732583159576944</v>
      </c>
      <c r="S3884" s="327">
        <v>0.19819813809945305</v>
      </c>
      <c r="T3884" s="358">
        <v>0.20983319985431928</v>
      </c>
      <c r="U3884" s="358">
        <v>0.71359280256961788</v>
      </c>
      <c r="V3884" s="361">
        <v>0.27047723101242616</v>
      </c>
    </row>
    <row r="3885" spans="1:22" hidden="1" outlineLevel="1">
      <c r="A3885" s="65">
        <v>3876</v>
      </c>
      <c r="B3885" s="117">
        <v>1</v>
      </c>
      <c r="C3885" s="325">
        <v>1.6166282462499898E-4</v>
      </c>
      <c r="D3885" s="358">
        <v>1.2674188188500386E-4</v>
      </c>
      <c r="E3885" s="327">
        <v>1.5170192002299165E-4</v>
      </c>
      <c r="F3885" s="332">
        <v>5.1771096721914083E-4</v>
      </c>
      <c r="G3885" s="358">
        <v>3.7694937091467957E-4</v>
      </c>
      <c r="H3885" s="327">
        <v>4.736661762038167E-4</v>
      </c>
      <c r="I3885" s="332">
        <v>0</v>
      </c>
      <c r="J3885" s="358">
        <v>0</v>
      </c>
      <c r="K3885" s="327">
        <v>0</v>
      </c>
      <c r="L3885" s="336">
        <v>2.0677177565262342E-4</v>
      </c>
      <c r="M3885" s="210">
        <v>1.1415525114155251E-4</v>
      </c>
      <c r="N3885" s="325">
        <v>0.58536007888163244</v>
      </c>
      <c r="O3885" s="358">
        <v>0.56981194807540414</v>
      </c>
      <c r="P3885" s="327">
        <v>0.65637303573528394</v>
      </c>
      <c r="Q3885" s="332">
        <v>6.5959328028293546E-2</v>
      </c>
      <c r="R3885" s="358">
        <v>0.39143617720997204</v>
      </c>
      <c r="S3885" s="327">
        <v>0.21133876330074658</v>
      </c>
      <c r="T3885" s="358">
        <v>0.18514694104792875</v>
      </c>
      <c r="U3885" s="358">
        <v>0.6742689236631686</v>
      </c>
      <c r="V3885" s="361">
        <v>0.32004080173989297</v>
      </c>
    </row>
    <row r="3886" spans="1:22" hidden="1" outlineLevel="1">
      <c r="A3886" s="65">
        <v>3877</v>
      </c>
      <c r="B3886" s="117">
        <v>1</v>
      </c>
      <c r="C3886" s="325">
        <v>1.5341873934835587E-4</v>
      </c>
      <c r="D3886" s="358">
        <v>1.2851109668045337E-4</v>
      </c>
      <c r="E3886" s="327">
        <v>1.48264173417374E-4</v>
      </c>
      <c r="F3886" s="332">
        <v>6.0024459967436637E-4</v>
      </c>
      <c r="G3886" s="358">
        <v>4.1254366135708739E-4</v>
      </c>
      <c r="H3886" s="327">
        <v>4.6358817245479954E-4</v>
      </c>
      <c r="I3886" s="332">
        <v>0</v>
      </c>
      <c r="J3886" s="358">
        <v>0</v>
      </c>
      <c r="K3886" s="327">
        <v>0</v>
      </c>
      <c r="L3886" s="336">
        <v>1.8797434150238492E-4</v>
      </c>
      <c r="M3886" s="210">
        <v>1.1415525114155251E-4</v>
      </c>
      <c r="N3886" s="325">
        <v>0.62831537272939952</v>
      </c>
      <c r="O3886" s="358">
        <v>0.57157152337354977</v>
      </c>
      <c r="P3886" s="327">
        <v>0.58349641789464624</v>
      </c>
      <c r="Q3886" s="332">
        <v>6.5959328028293546E-2</v>
      </c>
      <c r="R3886" s="358">
        <v>0.39840382750123438</v>
      </c>
      <c r="S3886" s="327">
        <v>0.29090834534800974</v>
      </c>
      <c r="T3886" s="358">
        <v>0.14089996022122037</v>
      </c>
      <c r="U3886" s="358">
        <v>0.57595922639704533</v>
      </c>
      <c r="V3886" s="361">
        <v>0.43269638548211237</v>
      </c>
    </row>
    <row r="3887" spans="1:22" hidden="1" outlineLevel="1">
      <c r="A3887" s="65">
        <v>3878</v>
      </c>
      <c r="B3887" s="117">
        <v>1</v>
      </c>
      <c r="C3887" s="325">
        <v>1.5588758975341579E-4</v>
      </c>
      <c r="D3887" s="358">
        <v>1.2454494483131383E-4</v>
      </c>
      <c r="E3887" s="327">
        <v>1.4323079348160174E-4</v>
      </c>
      <c r="F3887" s="332">
        <v>6.7527517463366216E-4</v>
      </c>
      <c r="G3887" s="358">
        <v>4.3063256305732735E-4</v>
      </c>
      <c r="H3887" s="327">
        <v>5.1397819119988644E-4</v>
      </c>
      <c r="I3887" s="332">
        <v>0</v>
      </c>
      <c r="J3887" s="358">
        <v>0</v>
      </c>
      <c r="K3887" s="327">
        <v>0</v>
      </c>
      <c r="L3887" s="336">
        <v>1.9032402077116473E-4</v>
      </c>
      <c r="M3887" s="210">
        <v>1.1415525114155251E-4</v>
      </c>
      <c r="N3887" s="325">
        <v>0.54165118338741336</v>
      </c>
      <c r="O3887" s="358">
        <v>0.4975995863599677</v>
      </c>
      <c r="P3887" s="327">
        <v>0.47362454437144913</v>
      </c>
      <c r="Q3887" s="332">
        <v>9.8938992042440319E-2</v>
      </c>
      <c r="R3887" s="358">
        <v>0.40532195981862107</v>
      </c>
      <c r="S3887" s="327">
        <v>0.24900519120081693</v>
      </c>
      <c r="T3887" s="358">
        <v>0.14372423559313791</v>
      </c>
      <c r="U3887" s="358">
        <v>0.57324723474832473</v>
      </c>
      <c r="V3887" s="361">
        <v>0.39447013800330394</v>
      </c>
    </row>
    <row r="3888" spans="1:22" hidden="1" outlineLevel="1">
      <c r="A3888" s="65">
        <v>3879</v>
      </c>
      <c r="B3888" s="117">
        <v>1</v>
      </c>
      <c r="C3888" s="325">
        <v>1.6230035055238152E-4</v>
      </c>
      <c r="D3888" s="358">
        <v>1.2053990914051604E-4</v>
      </c>
      <c r="E3888" s="327">
        <v>1.4997656040583259E-4</v>
      </c>
      <c r="F3888" s="332">
        <v>7.2029351960923975E-4</v>
      </c>
      <c r="G3888" s="358">
        <v>4.2596445939274935E-4</v>
      </c>
      <c r="H3888" s="327">
        <v>4.8374417995283419E-4</v>
      </c>
      <c r="I3888" s="332">
        <v>0</v>
      </c>
      <c r="J3888" s="358">
        <v>0</v>
      </c>
      <c r="K3888" s="327">
        <v>0</v>
      </c>
      <c r="L3888" s="336">
        <v>2.1382081345896285E-4</v>
      </c>
      <c r="M3888" s="210">
        <v>1.1415525114155251E-4</v>
      </c>
      <c r="N3888" s="325">
        <v>0.44123376399767728</v>
      </c>
      <c r="O3888" s="358">
        <v>0.53233518544080505</v>
      </c>
      <c r="P3888" s="327">
        <v>0.32363397732478399</v>
      </c>
      <c r="Q3888" s="332">
        <v>0.296816976127321</v>
      </c>
      <c r="R3888" s="358">
        <v>0.4106390539151657</v>
      </c>
      <c r="S3888" s="327">
        <v>0.30681720418536795</v>
      </c>
      <c r="T3888" s="358">
        <v>0.1865067773381113</v>
      </c>
      <c r="U3888" s="358">
        <v>0.64093402631431073</v>
      </c>
      <c r="V3888" s="361">
        <v>0.28318114069981137</v>
      </c>
    </row>
    <row r="3889" spans="1:22" hidden="1" outlineLevel="1">
      <c r="A3889" s="65">
        <v>3880</v>
      </c>
      <c r="B3889" s="117">
        <v>1</v>
      </c>
      <c r="C3889" s="325">
        <v>1.6242535563618202E-4</v>
      </c>
      <c r="D3889" s="358">
        <v>1.2063711874466161E-4</v>
      </c>
      <c r="E3889" s="327">
        <v>1.5315485443744136E-4</v>
      </c>
      <c r="F3889" s="332">
        <v>7.8031797957667617E-4</v>
      </c>
      <c r="G3889" s="358">
        <v>4.7673008674503598E-4</v>
      </c>
      <c r="H3889" s="327">
        <v>5.744462136939905E-4</v>
      </c>
      <c r="I3889" s="332">
        <v>0</v>
      </c>
      <c r="J3889" s="358">
        <v>0</v>
      </c>
      <c r="K3889" s="327">
        <v>0</v>
      </c>
      <c r="L3889" s="336">
        <v>2.2321953053408208E-4</v>
      </c>
      <c r="M3889" s="210">
        <v>1.1415525114155251E-4</v>
      </c>
      <c r="N3889" s="325">
        <v>0.35532317630214316</v>
      </c>
      <c r="O3889" s="358">
        <v>0.41343487458982703</v>
      </c>
      <c r="P3889" s="327">
        <v>0.21666055882768617</v>
      </c>
      <c r="Q3889" s="332">
        <v>0.13191865605658709</v>
      </c>
      <c r="R3889" s="358">
        <v>0.36980443882680814</v>
      </c>
      <c r="S3889" s="327">
        <v>0.39399940109021414</v>
      </c>
      <c r="T3889" s="358">
        <v>0.23368263632828976</v>
      </c>
      <c r="U3889" s="358">
        <v>0.6969818537212038</v>
      </c>
      <c r="V3889" s="361">
        <v>0.19536078424909628</v>
      </c>
    </row>
    <row r="3890" spans="1:22" hidden="1" outlineLevel="1">
      <c r="A3890" s="65">
        <v>3881</v>
      </c>
      <c r="B3890" s="117">
        <v>1</v>
      </c>
      <c r="C3890" s="325">
        <v>1.6200658860545034E-4</v>
      </c>
      <c r="D3890" s="358">
        <v>1.2779174560977611E-4</v>
      </c>
      <c r="E3890" s="327">
        <v>1.5270081243292584E-4</v>
      </c>
      <c r="F3890" s="332">
        <v>7.8031797957667617E-4</v>
      </c>
      <c r="G3890" s="358">
        <v>4.9423547548720363E-4</v>
      </c>
      <c r="H3890" s="327">
        <v>6.1475822869006013E-4</v>
      </c>
      <c r="I3890" s="332">
        <v>0</v>
      </c>
      <c r="J3890" s="358">
        <v>0</v>
      </c>
      <c r="K3890" s="327">
        <v>0</v>
      </c>
      <c r="L3890" s="336">
        <v>2.2321953053408208E-4</v>
      </c>
      <c r="M3890" s="210">
        <v>1.1415525114155251E-4</v>
      </c>
      <c r="N3890" s="325">
        <v>0.27581820260145151</v>
      </c>
      <c r="O3890" s="358">
        <v>0.26815281344799541</v>
      </c>
      <c r="P3890" s="327">
        <v>0.17489753871762509</v>
      </c>
      <c r="Q3890" s="332">
        <v>0.32979664014146776</v>
      </c>
      <c r="R3890" s="358">
        <v>0.32390223614265323</v>
      </c>
      <c r="S3890" s="327">
        <v>0.3196033570745318</v>
      </c>
      <c r="T3890" s="358">
        <v>0.26820155754061548</v>
      </c>
      <c r="U3890" s="358">
        <v>0.76975362962854099</v>
      </c>
      <c r="V3890" s="361">
        <v>0.18076350340637951</v>
      </c>
    </row>
    <row r="3891" spans="1:22" hidden="1" outlineLevel="1">
      <c r="A3891" s="65">
        <v>3882</v>
      </c>
      <c r="B3891" s="117">
        <v>1</v>
      </c>
      <c r="C3891" s="325">
        <v>1.5624385424224723E-4</v>
      </c>
      <c r="D3891" s="358">
        <v>1.2818058402635843E-4</v>
      </c>
      <c r="E3891" s="327">
        <v>1.4961332680222018E-4</v>
      </c>
      <c r="F3891" s="332">
        <v>7.878210370726058E-4</v>
      </c>
      <c r="G3891" s="358">
        <v>4.8723331999033664E-4</v>
      </c>
      <c r="H3891" s="327">
        <v>5.3413419869792109E-4</v>
      </c>
      <c r="I3891" s="332">
        <v>0</v>
      </c>
      <c r="J3891" s="358">
        <v>0</v>
      </c>
      <c r="K3891" s="327">
        <v>0</v>
      </c>
      <c r="L3891" s="336">
        <v>1.644775488145868E-4</v>
      </c>
      <c r="M3891" s="210">
        <v>1.1415525114155251E-4</v>
      </c>
      <c r="N3891" s="325">
        <v>0.11718505602329432</v>
      </c>
      <c r="O3891" s="358">
        <v>0.18172939177855749</v>
      </c>
      <c r="P3891" s="327">
        <v>0.10999929884825774</v>
      </c>
      <c r="Q3891" s="332">
        <v>0.13191865605658709</v>
      </c>
      <c r="R3891" s="358">
        <v>0.31440368079641745</v>
      </c>
      <c r="S3891" s="327">
        <v>0.23117207779040785</v>
      </c>
      <c r="T3891" s="358">
        <v>0.22280394600682951</v>
      </c>
      <c r="U3891" s="358">
        <v>0.79483955237920689</v>
      </c>
      <c r="V3891" s="361">
        <v>7.9269648007282825E-2</v>
      </c>
    </row>
    <row r="3892" spans="1:22" hidden="1" outlineLevel="1">
      <c r="A3892" s="65">
        <v>3883</v>
      </c>
      <c r="B3892" s="117">
        <v>1</v>
      </c>
      <c r="C3892" s="325">
        <v>1.4984984420585154E-4</v>
      </c>
      <c r="D3892" s="358">
        <v>1.2895826085952304E-4</v>
      </c>
      <c r="E3892" s="327">
        <v>1.3949467641587388E-4</v>
      </c>
      <c r="F3892" s="332">
        <v>7.6531186458481701E-4</v>
      </c>
      <c r="G3892" s="358">
        <v>4.6214226279322953E-4</v>
      </c>
      <c r="H3892" s="327">
        <v>4.9382218370185135E-4</v>
      </c>
      <c r="I3892" s="332">
        <v>0</v>
      </c>
      <c r="J3892" s="358">
        <v>0</v>
      </c>
      <c r="K3892" s="327">
        <v>0</v>
      </c>
      <c r="L3892" s="336">
        <v>1.1748396343899057E-4</v>
      </c>
      <c r="M3892" s="210">
        <v>1.1415525114155251E-4</v>
      </c>
      <c r="N3892" s="325">
        <v>4.1448090554862933E-2</v>
      </c>
      <c r="O3892" s="358">
        <v>5.1503298545035998E-2</v>
      </c>
      <c r="P3892" s="327">
        <v>3.8723723218167527E-2</v>
      </c>
      <c r="Q3892" s="332">
        <v>9.8938992042440319E-2</v>
      </c>
      <c r="R3892" s="358">
        <v>0.25798960372382174</v>
      </c>
      <c r="S3892" s="327">
        <v>0.20406373454005011</v>
      </c>
      <c r="T3892" s="358">
        <v>0.23891277590591486</v>
      </c>
      <c r="U3892" s="358">
        <v>0.80173253115303855</v>
      </c>
      <c r="V3892" s="361">
        <v>3.2951529207765964E-3</v>
      </c>
    </row>
    <row r="3893" spans="1:22" hidden="1" outlineLevel="1">
      <c r="A3893" s="65">
        <v>3884</v>
      </c>
      <c r="B3893" s="117">
        <v>1</v>
      </c>
      <c r="C3893" s="325">
        <v>1.4783101210247344E-4</v>
      </c>
      <c r="D3893" s="358">
        <v>1.2895826085952304E-4</v>
      </c>
      <c r="E3893" s="327">
        <v>1.3482453008371406E-4</v>
      </c>
      <c r="F3893" s="332">
        <v>6.9778434712145095E-4</v>
      </c>
      <c r="G3893" s="358">
        <v>3.8220098753732993E-4</v>
      </c>
      <c r="H3893" s="327">
        <v>4.53510168705782E-4</v>
      </c>
      <c r="I3893" s="332">
        <v>0</v>
      </c>
      <c r="J3893" s="358">
        <v>0</v>
      </c>
      <c r="K3893" s="327">
        <v>0</v>
      </c>
      <c r="L3893" s="336">
        <v>8.811297257924293E-5</v>
      </c>
      <c r="M3893" s="210">
        <v>1.1415525114155251E-4</v>
      </c>
      <c r="N3893" s="325">
        <v>4.1448090554862937E-3</v>
      </c>
      <c r="O3893" s="358">
        <v>4.7266136059653709E-3</v>
      </c>
      <c r="P3893" s="327">
        <v>3.0185651300242218E-3</v>
      </c>
      <c r="Q3893" s="332">
        <v>6.5959328028293546E-2</v>
      </c>
      <c r="R3893" s="358">
        <v>0.25173490452719061</v>
      </c>
      <c r="S3893" s="327">
        <v>0.17836482360979181</v>
      </c>
      <c r="T3893" s="358">
        <v>0.25177891926687257</v>
      </c>
      <c r="U3893" s="358">
        <v>0.81585748765679189</v>
      </c>
      <c r="V3893" s="361">
        <v>0</v>
      </c>
    </row>
    <row r="3894" spans="1:22" hidden="1" outlineLevel="1">
      <c r="A3894" s="65">
        <v>3885</v>
      </c>
      <c r="B3894" s="117">
        <v>1</v>
      </c>
      <c r="C3894" s="325">
        <v>1.4273080468341296E-4</v>
      </c>
      <c r="D3894" s="358">
        <v>1.3306050615446641E-4</v>
      </c>
      <c r="E3894" s="327">
        <v>1.3069923415697288E-4</v>
      </c>
      <c r="F3894" s="332">
        <v>5.9274154217843662E-4</v>
      </c>
      <c r="G3894" s="358">
        <v>2.3573923506119273E-4</v>
      </c>
      <c r="H3894" s="327">
        <v>3.728861387136429E-4</v>
      </c>
      <c r="I3894" s="332">
        <v>0</v>
      </c>
      <c r="J3894" s="358">
        <v>0</v>
      </c>
      <c r="K3894" s="327">
        <v>0</v>
      </c>
      <c r="L3894" s="336">
        <v>5.8741981719495287E-5</v>
      </c>
      <c r="M3894" s="210">
        <v>1.1415525114155251E-4</v>
      </c>
      <c r="N3894" s="325">
        <v>0</v>
      </c>
      <c r="O3894" s="358">
        <v>0</v>
      </c>
      <c r="P3894" s="327">
        <v>0</v>
      </c>
      <c r="Q3894" s="332">
        <v>0.32979664014146776</v>
      </c>
      <c r="R3894" s="358">
        <v>0.27346497669362868</v>
      </c>
      <c r="S3894" s="327">
        <v>0.16607660675833627</v>
      </c>
      <c r="T3894" s="358">
        <v>0.27133964128719051</v>
      </c>
      <c r="U3894" s="358">
        <v>0.83077344172475542</v>
      </c>
      <c r="V3894" s="361">
        <v>0</v>
      </c>
    </row>
    <row r="3895" spans="1:22" hidden="1" outlineLevel="1">
      <c r="A3895" s="65">
        <v>3886</v>
      </c>
      <c r="B3895" s="117">
        <v>1</v>
      </c>
      <c r="C3895" s="325">
        <v>1.4310581993481447E-4</v>
      </c>
      <c r="D3895" s="358">
        <v>1.3370208954182722E-4</v>
      </c>
      <c r="E3895" s="327">
        <v>1.3210027805662082E-4</v>
      </c>
      <c r="F3895" s="332">
        <v>4.6518956474763388E-4</v>
      </c>
      <c r="G3895" s="358">
        <v>1.8905819841541193E-4</v>
      </c>
      <c r="H3895" s="327">
        <v>3.6280813496462574E-4</v>
      </c>
      <c r="I3895" s="332">
        <v>0</v>
      </c>
      <c r="J3895" s="358">
        <v>0</v>
      </c>
      <c r="K3895" s="327">
        <v>0</v>
      </c>
      <c r="L3895" s="336">
        <v>3.7594868300476983E-5</v>
      </c>
      <c r="M3895" s="210">
        <v>1.1415525114155251E-4</v>
      </c>
      <c r="N3895" s="325">
        <v>0</v>
      </c>
      <c r="O3895" s="358">
        <v>0</v>
      </c>
      <c r="P3895" s="327">
        <v>0</v>
      </c>
      <c r="Q3895" s="332">
        <v>0.23085764809902742</v>
      </c>
      <c r="R3895" s="358">
        <v>0.34124889610154663</v>
      </c>
      <c r="S3895" s="327">
        <v>0.13912861344880026</v>
      </c>
      <c r="T3895" s="358">
        <v>0.2602517453826253</v>
      </c>
      <c r="U3895" s="358">
        <v>0.83563242676204663</v>
      </c>
      <c r="V3895" s="361">
        <v>0</v>
      </c>
    </row>
    <row r="3896" spans="1:22" hidden="1" outlineLevel="1">
      <c r="A3896" s="65">
        <v>3887</v>
      </c>
      <c r="B3896" s="117">
        <v>1</v>
      </c>
      <c r="C3896" s="325">
        <v>1.3496798897940181E-4</v>
      </c>
      <c r="D3896" s="358">
        <v>1.2380615183980745E-4</v>
      </c>
      <c r="E3896" s="327">
        <v>1.2180001086846832E-4</v>
      </c>
      <c r="F3896" s="332">
        <v>3.6014675980461987E-4</v>
      </c>
      <c r="G3896" s="358">
        <v>0</v>
      </c>
      <c r="H3896" s="327">
        <v>0</v>
      </c>
      <c r="I3896" s="332">
        <v>0</v>
      </c>
      <c r="J3896" s="358">
        <v>0</v>
      </c>
      <c r="K3896" s="327">
        <v>0</v>
      </c>
      <c r="L3896" s="336">
        <v>2.3496792687798115E-5</v>
      </c>
      <c r="M3896" s="210">
        <v>1.1415525114155251E-4</v>
      </c>
      <c r="N3896" s="325">
        <v>0</v>
      </c>
      <c r="O3896" s="358">
        <v>0</v>
      </c>
      <c r="P3896" s="327">
        <v>0</v>
      </c>
      <c r="Q3896" s="332">
        <v>0.32979664014146776</v>
      </c>
      <c r="R3896" s="358">
        <v>0.37371702197664897</v>
      </c>
      <c r="S3896" s="327">
        <v>0.11461969696526646</v>
      </c>
      <c r="T3896" s="358">
        <v>0.2114022417276068</v>
      </c>
      <c r="U3896" s="358">
        <v>0.77495161362192222</v>
      </c>
      <c r="V3896" s="361">
        <v>0</v>
      </c>
    </row>
    <row r="3897" spans="1:22" hidden="1" outlineLevel="1">
      <c r="A3897" s="65">
        <v>3888</v>
      </c>
      <c r="B3897" s="117">
        <v>1</v>
      </c>
      <c r="C3897" s="325">
        <v>1.2434880711054917E-4</v>
      </c>
      <c r="D3897" s="358">
        <v>1.1186881245073053E-4</v>
      </c>
      <c r="E3897" s="327">
        <v>1.1229107403104291E-4</v>
      </c>
      <c r="F3897" s="332">
        <v>2.3259478237381707E-4</v>
      </c>
      <c r="G3897" s="358">
        <v>0</v>
      </c>
      <c r="H3897" s="327">
        <v>0</v>
      </c>
      <c r="I3897" s="332">
        <v>0</v>
      </c>
      <c r="J3897" s="358">
        <v>0</v>
      </c>
      <c r="K3897" s="327">
        <v>0</v>
      </c>
      <c r="L3897" s="336">
        <v>9.3987170751192458E-6</v>
      </c>
      <c r="M3897" s="210">
        <v>1.1415525114155251E-4</v>
      </c>
      <c r="N3897" s="325">
        <v>0</v>
      </c>
      <c r="O3897" s="358">
        <v>0</v>
      </c>
      <c r="P3897" s="327">
        <v>0</v>
      </c>
      <c r="Q3897" s="332">
        <v>0.36277630415561452</v>
      </c>
      <c r="R3897" s="358">
        <v>0.35905791339233806</v>
      </c>
      <c r="S3897" s="327">
        <v>9.5326520230623671E-2</v>
      </c>
      <c r="T3897" s="358">
        <v>0.16485399948674334</v>
      </c>
      <c r="U3897" s="358">
        <v>0.67641591705173909</v>
      </c>
      <c r="V3897" s="361">
        <v>0</v>
      </c>
    </row>
    <row r="3898" spans="1:22" hidden="1" outlineLevel="1">
      <c r="A3898" s="65">
        <v>3889</v>
      </c>
      <c r="B3898" s="117">
        <v>1</v>
      </c>
      <c r="C3898" s="325">
        <v>1.1324210541487459E-4</v>
      </c>
      <c r="D3898" s="358">
        <v>9.9853705378337155E-5</v>
      </c>
      <c r="E3898" s="327">
        <v>1.0226323204559973E-4</v>
      </c>
      <c r="F3898" s="332">
        <v>0</v>
      </c>
      <c r="G3898" s="358">
        <v>0</v>
      </c>
      <c r="H3898" s="327">
        <v>0</v>
      </c>
      <c r="I3898" s="332">
        <v>0</v>
      </c>
      <c r="J3898" s="358">
        <v>0</v>
      </c>
      <c r="K3898" s="327">
        <v>0</v>
      </c>
      <c r="L3898" s="336">
        <v>5.8741981719495289E-6</v>
      </c>
      <c r="M3898" s="210">
        <v>1.1415525114155251E-4</v>
      </c>
      <c r="N3898" s="325">
        <v>0</v>
      </c>
      <c r="O3898" s="358">
        <v>0</v>
      </c>
      <c r="P3898" s="327">
        <v>0</v>
      </c>
      <c r="Q3898" s="332">
        <v>0.26383731211317418</v>
      </c>
      <c r="R3898" s="358">
        <v>0.35476853371938305</v>
      </c>
      <c r="S3898" s="327">
        <v>9.4946732416426941E-2</v>
      </c>
      <c r="T3898" s="358">
        <v>0.11182038416962478</v>
      </c>
      <c r="U3898" s="358">
        <v>0.5717782392719345</v>
      </c>
      <c r="V3898" s="361">
        <v>0</v>
      </c>
    </row>
    <row r="3899" spans="1:22" hidden="1" outlineLevel="1">
      <c r="A3899" s="65">
        <v>3890</v>
      </c>
      <c r="B3899" s="117">
        <v>1</v>
      </c>
      <c r="C3899" s="325">
        <v>1.0566054708237416E-4</v>
      </c>
      <c r="D3899" s="358">
        <v>9.3535081108874626E-5</v>
      </c>
      <c r="E3899" s="327">
        <v>9.6088260784188398E-5</v>
      </c>
      <c r="F3899" s="332">
        <v>0</v>
      </c>
      <c r="G3899" s="358">
        <v>0</v>
      </c>
      <c r="H3899" s="327">
        <v>0</v>
      </c>
      <c r="I3899" s="332">
        <v>0</v>
      </c>
      <c r="J3899" s="358">
        <v>0</v>
      </c>
      <c r="K3899" s="327">
        <v>0</v>
      </c>
      <c r="L3899" s="336">
        <v>2.3496792687798115E-6</v>
      </c>
      <c r="M3899" s="210">
        <v>1.1415525114155251E-4</v>
      </c>
      <c r="N3899" s="325">
        <v>0</v>
      </c>
      <c r="O3899" s="358">
        <v>0</v>
      </c>
      <c r="P3899" s="327">
        <v>0</v>
      </c>
      <c r="Q3899" s="332">
        <v>0.16489832007073388</v>
      </c>
      <c r="R3899" s="358">
        <v>0.33137503976407612</v>
      </c>
      <c r="S3899" s="327">
        <v>0.14949257572720495</v>
      </c>
      <c r="T3899" s="358">
        <v>7.3117351295198973E-2</v>
      </c>
      <c r="U3899" s="358">
        <v>0.53968633809540689</v>
      </c>
      <c r="V3899" s="361">
        <v>0</v>
      </c>
    </row>
    <row r="3900" spans="1:22" hidden="1" outlineLevel="1">
      <c r="A3900" s="65">
        <v>3891</v>
      </c>
      <c r="B3900" s="117">
        <v>1</v>
      </c>
      <c r="C3900" s="325">
        <v>1.0139787372477705E-4</v>
      </c>
      <c r="D3900" s="358">
        <v>9.0171628805437638E-5</v>
      </c>
      <c r="E3900" s="327">
        <v>9.1080826105817029E-5</v>
      </c>
      <c r="F3900" s="332">
        <v>0</v>
      </c>
      <c r="G3900" s="358">
        <v>0</v>
      </c>
      <c r="H3900" s="327">
        <v>0</v>
      </c>
      <c r="I3900" s="332">
        <v>0</v>
      </c>
      <c r="J3900" s="358">
        <v>0</v>
      </c>
      <c r="K3900" s="327">
        <v>0</v>
      </c>
      <c r="L3900" s="336">
        <v>1.1748396343899057E-6</v>
      </c>
      <c r="M3900" s="210">
        <v>1.1415525114155251E-4</v>
      </c>
      <c r="N3900" s="325">
        <v>0</v>
      </c>
      <c r="O3900" s="358">
        <v>0</v>
      </c>
      <c r="P3900" s="327">
        <v>0</v>
      </c>
      <c r="Q3900" s="332">
        <v>0.39575596816976127</v>
      </c>
      <c r="R3900" s="358">
        <v>0.33637284578412158</v>
      </c>
      <c r="S3900" s="327">
        <v>0.22642052929033393</v>
      </c>
      <c r="T3900" s="358">
        <v>6.5062936345656325E-2</v>
      </c>
      <c r="U3900" s="358">
        <v>0.48149151729994327</v>
      </c>
      <c r="V3900" s="361">
        <v>0</v>
      </c>
    </row>
    <row r="3901" spans="1:22" hidden="1" outlineLevel="1">
      <c r="A3901" s="65">
        <v>3892</v>
      </c>
      <c r="B3901" s="117">
        <v>1</v>
      </c>
      <c r="C3901" s="325">
        <v>1.0000406704040146E-4</v>
      </c>
      <c r="D3901" s="358">
        <v>8.8616275139108403E-5</v>
      </c>
      <c r="E3901" s="327">
        <v>8.8680889796234901E-5</v>
      </c>
      <c r="F3901" s="332">
        <v>0</v>
      </c>
      <c r="G3901" s="358">
        <v>0</v>
      </c>
      <c r="H3901" s="327">
        <v>0</v>
      </c>
      <c r="I3901" s="332">
        <v>0</v>
      </c>
      <c r="J3901" s="358">
        <v>0</v>
      </c>
      <c r="K3901" s="327">
        <v>0</v>
      </c>
      <c r="L3901" s="336">
        <v>1.409807561267887E-5</v>
      </c>
      <c r="M3901" s="210">
        <v>1.1415525114155251E-4</v>
      </c>
      <c r="N3901" s="325">
        <v>0</v>
      </c>
      <c r="O3901" s="358">
        <v>0</v>
      </c>
      <c r="P3901" s="327">
        <v>0</v>
      </c>
      <c r="Q3901" s="332">
        <v>0.39575596816976127</v>
      </c>
      <c r="R3901" s="358">
        <v>0.32800692126452102</v>
      </c>
      <c r="S3901" s="327">
        <v>0.26373248487827466</v>
      </c>
      <c r="T3901" s="358">
        <v>6.2447866556843763E-2</v>
      </c>
      <c r="U3901" s="358">
        <v>0.47629353330656204</v>
      </c>
      <c r="V3901" s="361">
        <v>0</v>
      </c>
    </row>
    <row r="3902" spans="1:22" hidden="1" outlineLevel="1">
      <c r="A3902" s="65">
        <v>3893</v>
      </c>
      <c r="B3902" s="117">
        <v>1</v>
      </c>
      <c r="C3902" s="325">
        <v>1.0041658381694311E-4</v>
      </c>
      <c r="D3902" s="358">
        <v>8.851906553496283E-5</v>
      </c>
      <c r="E3902" s="327">
        <v>8.9070068657248221E-5</v>
      </c>
      <c r="F3902" s="332">
        <v>0</v>
      </c>
      <c r="G3902" s="358">
        <v>0</v>
      </c>
      <c r="H3902" s="327">
        <v>0</v>
      </c>
      <c r="I3902" s="332">
        <v>0</v>
      </c>
      <c r="J3902" s="358">
        <v>0</v>
      </c>
      <c r="K3902" s="327">
        <v>0</v>
      </c>
      <c r="L3902" s="336">
        <v>3.7594868300476983E-5</v>
      </c>
      <c r="M3902" s="210">
        <v>1.1415525114155251E-4</v>
      </c>
      <c r="N3902" s="325">
        <v>5.6520123483904013E-4</v>
      </c>
      <c r="O3902" s="358">
        <v>1.3710637712843836E-3</v>
      </c>
      <c r="P3902" s="327">
        <v>1.4809321066225768E-3</v>
      </c>
      <c r="Q3902" s="332">
        <v>9.8938992042440319E-2</v>
      </c>
      <c r="R3902" s="358">
        <v>0.32225941397556768</v>
      </c>
      <c r="S3902" s="327">
        <v>0.27351410768435069</v>
      </c>
      <c r="T3902" s="358">
        <v>6.2238660973738764E-2</v>
      </c>
      <c r="U3902" s="358">
        <v>0.47764952913092235</v>
      </c>
      <c r="V3902" s="361">
        <v>0</v>
      </c>
    </row>
    <row r="3903" spans="1:22" hidden="1" outlineLevel="1">
      <c r="A3903" s="65">
        <v>3894</v>
      </c>
      <c r="B3903" s="117">
        <v>1</v>
      </c>
      <c r="C3903" s="325">
        <v>1.0115411381136607E-4</v>
      </c>
      <c r="D3903" s="358">
        <v>8.7780272543456434E-5</v>
      </c>
      <c r="E3903" s="327">
        <v>8.8667917167534462E-5</v>
      </c>
      <c r="F3903" s="332">
        <v>0</v>
      </c>
      <c r="G3903" s="358">
        <v>0</v>
      </c>
      <c r="H3903" s="327">
        <v>0</v>
      </c>
      <c r="I3903" s="332">
        <v>0</v>
      </c>
      <c r="J3903" s="358">
        <v>0</v>
      </c>
      <c r="K3903" s="327">
        <v>0</v>
      </c>
      <c r="L3903" s="336">
        <v>9.3987170751192462E-5</v>
      </c>
      <c r="M3903" s="210">
        <v>1.1415525114155251E-4</v>
      </c>
      <c r="N3903" s="325">
        <v>3.0332466269695151E-2</v>
      </c>
      <c r="O3903" s="358">
        <v>2.9982244345576975E-2</v>
      </c>
      <c r="P3903" s="327">
        <v>2.6309257197396234E-2</v>
      </c>
      <c r="Q3903" s="332">
        <v>6.5959328028293546E-2</v>
      </c>
      <c r="R3903" s="358">
        <v>0.26983150313952803</v>
      </c>
      <c r="S3903" s="327">
        <v>0.22096003616600082</v>
      </c>
      <c r="T3903" s="358">
        <v>6.4121511221683788E-2</v>
      </c>
      <c r="U3903" s="358">
        <v>0.4796835228674628</v>
      </c>
      <c r="V3903" s="361">
        <v>4.1996193755028659E-2</v>
      </c>
    </row>
    <row r="3904" spans="1:22" hidden="1" outlineLevel="1">
      <c r="A3904" s="65">
        <v>3895</v>
      </c>
      <c r="B3904" s="117">
        <v>1</v>
      </c>
      <c r="C3904" s="325">
        <v>1.1345461405733544E-4</v>
      </c>
      <c r="D3904" s="358">
        <v>9.2932381563172047E-5</v>
      </c>
      <c r="E3904" s="327">
        <v>9.8916293840885176E-5</v>
      </c>
      <c r="F3904" s="332">
        <v>0</v>
      </c>
      <c r="G3904" s="358">
        <v>0</v>
      </c>
      <c r="H3904" s="327">
        <v>0</v>
      </c>
      <c r="I3904" s="332">
        <v>0</v>
      </c>
      <c r="J3904" s="358">
        <v>0</v>
      </c>
      <c r="K3904" s="327">
        <v>0</v>
      </c>
      <c r="L3904" s="336">
        <v>1.8210014333043539E-4</v>
      </c>
      <c r="M3904" s="210">
        <v>1.1415525114155251E-4</v>
      </c>
      <c r="N3904" s="325">
        <v>9.2693002513602574E-2</v>
      </c>
      <c r="O3904" s="358">
        <v>0.15024493141611392</v>
      </c>
      <c r="P3904" s="327">
        <v>0.10347259209906702</v>
      </c>
      <c r="Q3904" s="332">
        <v>6.5959328028293546E-2</v>
      </c>
      <c r="R3904" s="358">
        <v>0.22704785513407488</v>
      </c>
      <c r="S3904" s="327">
        <v>0.19013821820829599</v>
      </c>
      <c r="T3904" s="358">
        <v>0.11778274328811739</v>
      </c>
      <c r="U3904" s="358">
        <v>0.50104045710113787</v>
      </c>
      <c r="V3904" s="361">
        <v>0.12018326099688435</v>
      </c>
    </row>
    <row r="3905" spans="1:22" hidden="1" outlineLevel="1">
      <c r="A3905" s="65">
        <v>3896</v>
      </c>
      <c r="B3905" s="117">
        <v>1</v>
      </c>
      <c r="C3905" s="325">
        <v>1.3383044271681724E-4</v>
      </c>
      <c r="D3905" s="358">
        <v>1.0722219337257193E-4</v>
      </c>
      <c r="E3905" s="327">
        <v>1.1498938080073524E-4</v>
      </c>
      <c r="F3905" s="332">
        <v>0</v>
      </c>
      <c r="G3905" s="358">
        <v>2.4449192943227675E-4</v>
      </c>
      <c r="H3905" s="327">
        <v>0</v>
      </c>
      <c r="I3905" s="332">
        <v>0</v>
      </c>
      <c r="J3905" s="358">
        <v>0</v>
      </c>
      <c r="K3905" s="327">
        <v>0</v>
      </c>
      <c r="L3905" s="336">
        <v>1.5860335064263727E-4</v>
      </c>
      <c r="M3905" s="210">
        <v>1.1415525114155251E-4</v>
      </c>
      <c r="N3905" s="325">
        <v>0.21571847129690028</v>
      </c>
      <c r="O3905" s="358">
        <v>0.29314500158587148</v>
      </c>
      <c r="P3905" s="327">
        <v>0.27783238253344439</v>
      </c>
      <c r="Q3905" s="332">
        <v>0.16489832007073388</v>
      </c>
      <c r="R3905" s="358">
        <v>0.19255371248589659</v>
      </c>
      <c r="S3905" s="327">
        <v>0.18131872268874541</v>
      </c>
      <c r="T3905" s="358">
        <v>0.18085822659427617</v>
      </c>
      <c r="U3905" s="358">
        <v>0.58669419333989803</v>
      </c>
      <c r="V3905" s="361">
        <v>0.18981809288308554</v>
      </c>
    </row>
    <row r="3906" spans="1:22" hidden="1" outlineLevel="1">
      <c r="A3906" s="65">
        <v>3897</v>
      </c>
      <c r="B3906" s="117">
        <v>1</v>
      </c>
      <c r="C3906" s="325">
        <v>1.5430627544333944E-4</v>
      </c>
      <c r="D3906" s="358">
        <v>1.2192028551938324E-4</v>
      </c>
      <c r="E3906" s="327">
        <v>1.3134786559199508E-4</v>
      </c>
      <c r="F3906" s="332">
        <v>2.6260701235753528E-4</v>
      </c>
      <c r="G3906" s="358">
        <v>3.9328773374070272E-4</v>
      </c>
      <c r="H3906" s="327">
        <v>0</v>
      </c>
      <c r="I3906" s="332">
        <v>0</v>
      </c>
      <c r="J3906" s="358">
        <v>0</v>
      </c>
      <c r="K3906" s="327">
        <v>0</v>
      </c>
      <c r="L3906" s="336">
        <v>1.4685495429873823E-4</v>
      </c>
      <c r="M3906" s="210">
        <v>1.1415525114155251E-4</v>
      </c>
      <c r="N3906" s="325">
        <v>0.32517911044406106</v>
      </c>
      <c r="O3906" s="358">
        <v>0.43180106048324679</v>
      </c>
      <c r="P3906" s="327">
        <v>0.42743457228532961</v>
      </c>
      <c r="Q3906" s="332">
        <v>0.13191865605658709</v>
      </c>
      <c r="R3906" s="358">
        <v>0.2550476460114508</v>
      </c>
      <c r="S3906" s="327">
        <v>0.12529592983849061</v>
      </c>
      <c r="T3906" s="358">
        <v>0.25136050810066263</v>
      </c>
      <c r="U3906" s="358">
        <v>0.75743666755726813</v>
      </c>
      <c r="V3906" s="361">
        <v>0.3709862280283065</v>
      </c>
    </row>
    <row r="3907" spans="1:22" hidden="1" outlineLevel="1">
      <c r="A3907" s="65">
        <v>3898</v>
      </c>
      <c r="B3907" s="117">
        <v>1</v>
      </c>
      <c r="C3907" s="325">
        <v>1.6267536580378303E-4</v>
      </c>
      <c r="D3907" s="358">
        <v>1.2699462685578238E-4</v>
      </c>
      <c r="E3907" s="327">
        <v>1.4177785906715202E-4</v>
      </c>
      <c r="F3907" s="332">
        <v>4.0516510478019719E-4</v>
      </c>
      <c r="G3907" s="358">
        <v>4.9656952731949285E-4</v>
      </c>
      <c r="H3907" s="327">
        <v>3.527301312156082E-4</v>
      </c>
      <c r="I3907" s="332">
        <v>0</v>
      </c>
      <c r="J3907" s="358">
        <v>0</v>
      </c>
      <c r="K3907" s="327">
        <v>0</v>
      </c>
      <c r="L3907" s="336">
        <v>1.644775488145868E-4</v>
      </c>
      <c r="M3907" s="210">
        <v>1.1415525114155251E-4</v>
      </c>
      <c r="N3907" s="325">
        <v>0.50717390806223184</v>
      </c>
      <c r="O3907" s="358">
        <v>0.54224052095978204</v>
      </c>
      <c r="P3907" s="327">
        <v>0.5927587921407349</v>
      </c>
      <c r="Q3907" s="332">
        <v>9.8938992042440319E-2</v>
      </c>
      <c r="R3907" s="358">
        <v>0.36631001916564332</v>
      </c>
      <c r="S3907" s="327">
        <v>0.10342864183909097</v>
      </c>
      <c r="T3907" s="358">
        <v>0.24916384947806006</v>
      </c>
      <c r="U3907" s="358">
        <v>0.73438473854314268</v>
      </c>
      <c r="V3907" s="361">
        <v>0.51560771913896408</v>
      </c>
    </row>
    <row r="3908" spans="1:22" hidden="1" outlineLevel="1">
      <c r="A3908" s="65">
        <v>3899</v>
      </c>
      <c r="B3908" s="117">
        <v>1</v>
      </c>
      <c r="C3908" s="325">
        <v>1.6585049493231577E-4</v>
      </c>
      <c r="D3908" s="358">
        <v>1.255364827935987E-4</v>
      </c>
      <c r="E3908" s="327">
        <v>1.4840687233307889E-4</v>
      </c>
      <c r="F3908" s="332">
        <v>4.9520179473135236E-4</v>
      </c>
      <c r="G3908" s="358">
        <v>5.391659732587675E-4</v>
      </c>
      <c r="H3908" s="327">
        <v>3.4265212746659071E-4</v>
      </c>
      <c r="I3908" s="332">
        <v>0</v>
      </c>
      <c r="J3908" s="358">
        <v>0</v>
      </c>
      <c r="K3908" s="327">
        <v>0</v>
      </c>
      <c r="L3908" s="336">
        <v>1.8797434150238492E-4</v>
      </c>
      <c r="M3908" s="210">
        <v>1.1415525114155251E-4</v>
      </c>
      <c r="N3908" s="325">
        <v>0.55747681796290649</v>
      </c>
      <c r="O3908" s="358">
        <v>0.6666856036878851</v>
      </c>
      <c r="P3908" s="327">
        <v>0.6714243978616663</v>
      </c>
      <c r="Q3908" s="332">
        <v>0.16489832007073388</v>
      </c>
      <c r="R3908" s="358">
        <v>0.43826687760310917</v>
      </c>
      <c r="S3908" s="327">
        <v>0.12992933011505292</v>
      </c>
      <c r="T3908" s="358">
        <v>0.2028248128203016</v>
      </c>
      <c r="U3908" s="358">
        <v>0.70071084223819469</v>
      </c>
      <c r="V3908" s="361">
        <v>0.53012101980946846</v>
      </c>
    </row>
    <row r="3909" spans="1:22" hidden="1" outlineLevel="1">
      <c r="A3909" s="65">
        <v>3900</v>
      </c>
      <c r="B3909" s="117">
        <v>1</v>
      </c>
      <c r="C3909" s="325">
        <v>1.65406726884824E-4</v>
      </c>
      <c r="D3909" s="358">
        <v>1.2816114210552931E-4</v>
      </c>
      <c r="E3909" s="327">
        <v>1.5162408425078899E-4</v>
      </c>
      <c r="F3909" s="332">
        <v>5.4772319720285936E-4</v>
      </c>
      <c r="G3909" s="358">
        <v>5.9284916540141555E-4</v>
      </c>
      <c r="H3909" s="327">
        <v>3.8296414246266044E-4</v>
      </c>
      <c r="I3909" s="332">
        <v>0</v>
      </c>
      <c r="J3909" s="358">
        <v>0</v>
      </c>
      <c r="K3909" s="327">
        <v>0</v>
      </c>
      <c r="L3909" s="336">
        <v>2.0677177565262342E-4</v>
      </c>
      <c r="M3909" s="210">
        <v>1.1415525114155251E-4</v>
      </c>
      <c r="N3909" s="325">
        <v>0.63264858219649878</v>
      </c>
      <c r="O3909" s="358">
        <v>0.70508221896159218</v>
      </c>
      <c r="P3909" s="327">
        <v>0.63462422534669605</v>
      </c>
      <c r="Q3909" s="332">
        <v>0.16489832007073388</v>
      </c>
      <c r="R3909" s="358">
        <v>0.50890041815479192</v>
      </c>
      <c r="S3909" s="327">
        <v>0.18093893487454868</v>
      </c>
      <c r="T3909" s="358">
        <v>0.23117216933102969</v>
      </c>
      <c r="U3909" s="358">
        <v>0.73393273993502262</v>
      </c>
      <c r="V3909" s="361">
        <v>0.60894022871124931</v>
      </c>
    </row>
    <row r="3910" spans="1:22" hidden="1" outlineLevel="1">
      <c r="A3910" s="65">
        <v>3901</v>
      </c>
      <c r="B3910" s="117">
        <v>1</v>
      </c>
      <c r="C3910" s="325">
        <v>1.5657511771431854E-4</v>
      </c>
      <c r="D3910" s="358">
        <v>1.2788895521392168E-4</v>
      </c>
      <c r="E3910" s="327">
        <v>1.4735608940834292E-4</v>
      </c>
      <c r="F3910" s="332">
        <v>6.3775988715401421E-4</v>
      </c>
      <c r="G3910" s="358">
        <v>6.09771041185511E-4</v>
      </c>
      <c r="H3910" s="327">
        <v>3.9304214621167761E-4</v>
      </c>
      <c r="I3910" s="332">
        <v>0</v>
      </c>
      <c r="J3910" s="358">
        <v>0</v>
      </c>
      <c r="K3910" s="327">
        <v>0</v>
      </c>
      <c r="L3910" s="336">
        <v>1.8797434150238492E-4</v>
      </c>
      <c r="M3910" s="210">
        <v>1.1415525114155251E-4</v>
      </c>
      <c r="N3910" s="325">
        <v>0.66656065628684136</v>
      </c>
      <c r="O3910" s="358">
        <v>0.73313366008108904</v>
      </c>
      <c r="P3910" s="327">
        <v>0.55454962582896139</v>
      </c>
      <c r="Q3910" s="332">
        <v>0.13191865605658709</v>
      </c>
      <c r="R3910" s="358">
        <v>0.50568233615963165</v>
      </c>
      <c r="S3910" s="327">
        <v>0.18595212296530772</v>
      </c>
      <c r="T3910" s="358">
        <v>0.17887077355477862</v>
      </c>
      <c r="U3910" s="358">
        <v>0.65370298699370377</v>
      </c>
      <c r="V3910" s="361">
        <v>0.59815259386252673</v>
      </c>
    </row>
    <row r="3911" spans="1:22" hidden="1" outlineLevel="1">
      <c r="A3911" s="65">
        <v>3902</v>
      </c>
      <c r="B3911" s="117">
        <v>1</v>
      </c>
      <c r="C3911" s="325">
        <v>1.5834393965009563E-4</v>
      </c>
      <c r="D3911" s="358">
        <v>1.2405889681058594E-4</v>
      </c>
      <c r="E3911" s="327">
        <v>1.3918333332706324E-4</v>
      </c>
      <c r="F3911" s="332">
        <v>6.9028128962552121E-4</v>
      </c>
      <c r="G3911" s="358">
        <v>6.4769938346020798E-4</v>
      </c>
      <c r="H3911" s="327">
        <v>4.53510168705782E-4</v>
      </c>
      <c r="I3911" s="332">
        <v>0</v>
      </c>
      <c r="J3911" s="358">
        <v>0</v>
      </c>
      <c r="K3911" s="327">
        <v>0</v>
      </c>
      <c r="L3911" s="336">
        <v>1.9032402077116473E-4</v>
      </c>
      <c r="M3911" s="210">
        <v>1.1415525114155251E-4</v>
      </c>
      <c r="N3911" s="325">
        <v>0.69840032584944045</v>
      </c>
      <c r="O3911" s="358">
        <v>0.69396235837334908</v>
      </c>
      <c r="P3911" s="327">
        <v>0.51325180874155962</v>
      </c>
      <c r="Q3911" s="332">
        <v>0.13191865605658709</v>
      </c>
      <c r="R3911" s="358">
        <v>0.47707428897683313</v>
      </c>
      <c r="S3911" s="327">
        <v>0.15560292554324404</v>
      </c>
      <c r="T3911" s="358">
        <v>0.15753180407806819</v>
      </c>
      <c r="U3911" s="358">
        <v>0.62782606667882768</v>
      </c>
      <c r="V3911" s="361">
        <v>0.59113643220224588</v>
      </c>
    </row>
    <row r="3912" spans="1:22" hidden="1" outlineLevel="1">
      <c r="A3912" s="65">
        <v>3903</v>
      </c>
      <c r="B3912" s="117">
        <v>1</v>
      </c>
      <c r="C3912" s="325">
        <v>1.6115655403560694E-4</v>
      </c>
      <c r="D3912" s="358">
        <v>1.1770138869946517E-4</v>
      </c>
      <c r="E3912" s="327">
        <v>1.3824930406063126E-4</v>
      </c>
      <c r="F3912" s="332">
        <v>7.2029351960923975E-4</v>
      </c>
      <c r="G3912" s="358">
        <v>5.0065411802599838E-4</v>
      </c>
      <c r="H3912" s="327">
        <v>5.039001874508689E-4</v>
      </c>
      <c r="I3912" s="332">
        <v>0</v>
      </c>
      <c r="J3912" s="358">
        <v>0</v>
      </c>
      <c r="K3912" s="327">
        <v>0</v>
      </c>
      <c r="L3912" s="336">
        <v>2.1382081345896285E-4</v>
      </c>
      <c r="M3912" s="210">
        <v>1.1415525114155251E-4</v>
      </c>
      <c r="N3912" s="325">
        <v>0.59628730275518738</v>
      </c>
      <c r="O3912" s="358">
        <v>0.58958218348084357</v>
      </c>
      <c r="P3912" s="327">
        <v>0.41430494000983775</v>
      </c>
      <c r="Q3912" s="332">
        <v>0.13191865605658709</v>
      </c>
      <c r="R3912" s="358">
        <v>0.49908117817732273</v>
      </c>
      <c r="S3912" s="327">
        <v>0.16778142345801211</v>
      </c>
      <c r="T3912" s="358">
        <v>0.20774114402326924</v>
      </c>
      <c r="U3912" s="358">
        <v>0.65754497516272459</v>
      </c>
      <c r="V3912" s="361">
        <v>0.43891855278693176</v>
      </c>
    </row>
    <row r="3913" spans="1:22" hidden="1" outlineLevel="1">
      <c r="A3913" s="65">
        <v>3904</v>
      </c>
      <c r="B3913" s="117">
        <v>1</v>
      </c>
      <c r="C3913" s="325">
        <v>1.6072528649649519E-4</v>
      </c>
      <c r="D3913" s="358">
        <v>1.2532262166447844E-4</v>
      </c>
      <c r="E3913" s="327">
        <v>1.3849578400593971E-4</v>
      </c>
      <c r="F3913" s="332">
        <v>7.5780880708888759E-4</v>
      </c>
      <c r="G3913" s="358">
        <v>4.8023116449346948E-4</v>
      </c>
      <c r="H3913" s="327">
        <v>4.3335416120774729E-4</v>
      </c>
      <c r="I3913" s="332">
        <v>0</v>
      </c>
      <c r="J3913" s="358">
        <v>0</v>
      </c>
      <c r="K3913" s="327">
        <v>0</v>
      </c>
      <c r="L3913" s="336">
        <v>2.2321953053408208E-4</v>
      </c>
      <c r="M3913" s="210">
        <v>1.1415525114155251E-4</v>
      </c>
      <c r="N3913" s="325">
        <v>0.44198736564412933</v>
      </c>
      <c r="O3913" s="358">
        <v>0.46519655373271601</v>
      </c>
      <c r="P3913" s="327">
        <v>0.29261426356743397</v>
      </c>
      <c r="Q3913" s="332">
        <v>0.13191865605658709</v>
      </c>
      <c r="R3913" s="358">
        <v>0.49790879986279973</v>
      </c>
      <c r="S3913" s="327">
        <v>0.17516617115539612</v>
      </c>
      <c r="T3913" s="358">
        <v>0.21276207801778932</v>
      </c>
      <c r="U3913" s="358">
        <v>0.75291668147606705</v>
      </c>
      <c r="V3913" s="361">
        <v>0.31324604235180831</v>
      </c>
    </row>
    <row r="3914" spans="1:22" hidden="1" outlineLevel="1">
      <c r="A3914" s="65">
        <v>3905</v>
      </c>
      <c r="B3914" s="117">
        <v>1</v>
      </c>
      <c r="C3914" s="325">
        <v>1.6060028141269472E-4</v>
      </c>
      <c r="D3914" s="358">
        <v>1.2576978584354811E-4</v>
      </c>
      <c r="E3914" s="327">
        <v>1.4077896665721783E-4</v>
      </c>
      <c r="F3914" s="332">
        <v>7.2029351960923975E-4</v>
      </c>
      <c r="G3914" s="358">
        <v>6.1035455414358336E-4</v>
      </c>
      <c r="H3914" s="327">
        <v>4.4343216495676445E-4</v>
      </c>
      <c r="I3914" s="332">
        <v>0</v>
      </c>
      <c r="J3914" s="358">
        <v>0</v>
      </c>
      <c r="K3914" s="327">
        <v>0</v>
      </c>
      <c r="L3914" s="336">
        <v>2.2321953053408208E-4</v>
      </c>
      <c r="M3914" s="210">
        <v>1.1415525114155251E-4</v>
      </c>
      <c r="N3914" s="325">
        <v>0.28052821289177687</v>
      </c>
      <c r="O3914" s="358">
        <v>0.35058804056861015</v>
      </c>
      <c r="P3914" s="327">
        <v>0.17915681574642198</v>
      </c>
      <c r="Q3914" s="332">
        <v>0.13191865605658709</v>
      </c>
      <c r="R3914" s="358">
        <v>0.47304340774545883</v>
      </c>
      <c r="S3914" s="327">
        <v>0.19040828708580523</v>
      </c>
      <c r="T3914" s="358">
        <v>0.21621397013902188</v>
      </c>
      <c r="U3914" s="358">
        <v>0.787042576389135</v>
      </c>
      <c r="V3914" s="361">
        <v>0.29696152350373556</v>
      </c>
    </row>
    <row r="3915" spans="1:22" hidden="1" outlineLevel="1">
      <c r="A3915" s="65">
        <v>3906</v>
      </c>
      <c r="B3915" s="117">
        <v>1</v>
      </c>
      <c r="C3915" s="325">
        <v>1.5545007196011404E-4</v>
      </c>
      <c r="D3915" s="358">
        <v>1.2930821543444713E-4</v>
      </c>
      <c r="E3915" s="327">
        <v>1.4046762356840719E-4</v>
      </c>
      <c r="F3915" s="332">
        <v>6.7527517463366216E-4</v>
      </c>
      <c r="G3915" s="358">
        <v>6.5761910374743644E-4</v>
      </c>
      <c r="H3915" s="327">
        <v>4.3335416120774729E-4</v>
      </c>
      <c r="I3915" s="332">
        <v>0</v>
      </c>
      <c r="J3915" s="358">
        <v>0</v>
      </c>
      <c r="K3915" s="327">
        <v>0</v>
      </c>
      <c r="L3915" s="336">
        <v>1.644775488145868E-4</v>
      </c>
      <c r="M3915" s="210">
        <v>1.1415525114155251E-4</v>
      </c>
      <c r="N3915" s="325">
        <v>0.15825634575493119</v>
      </c>
      <c r="O3915" s="358">
        <v>0.19497115974263393</v>
      </c>
      <c r="P3915" s="327">
        <v>0.12238511093525503</v>
      </c>
      <c r="Q3915" s="332">
        <v>6.5959328028293546E-2</v>
      </c>
      <c r="R3915" s="358">
        <v>0.468112729067372</v>
      </c>
      <c r="S3915" s="327">
        <v>0.16370504715171133</v>
      </c>
      <c r="T3915" s="358">
        <v>0.23085836095637219</v>
      </c>
      <c r="U3915" s="358">
        <v>0.76173065433440912</v>
      </c>
      <c r="V3915" s="361">
        <v>0.16792217161901118</v>
      </c>
    </row>
    <row r="3916" spans="1:22" hidden="1" outlineLevel="1">
      <c r="A3916" s="65">
        <v>3907</v>
      </c>
      <c r="B3916" s="117">
        <v>1</v>
      </c>
      <c r="C3916" s="325">
        <v>1.4780601108571335E-4</v>
      </c>
      <c r="D3916" s="358">
        <v>1.335465541751943E-4</v>
      </c>
      <c r="E3916" s="327">
        <v>1.369001506757851E-4</v>
      </c>
      <c r="F3916" s="332">
        <v>5.6272931219471841E-4</v>
      </c>
      <c r="G3916" s="358">
        <v>4.4872146475756752E-4</v>
      </c>
      <c r="H3916" s="327">
        <v>4.3335416120774729E-4</v>
      </c>
      <c r="I3916" s="332">
        <v>0</v>
      </c>
      <c r="J3916" s="358">
        <v>0</v>
      </c>
      <c r="K3916" s="327">
        <v>0</v>
      </c>
      <c r="L3916" s="336">
        <v>1.1748396343899057E-4</v>
      </c>
      <c r="M3916" s="210">
        <v>1.1415525114155251E-4</v>
      </c>
      <c r="N3916" s="325">
        <v>6.6505345299393712E-2</v>
      </c>
      <c r="O3916" s="358">
        <v>4.9909039700753784E-2</v>
      </c>
      <c r="P3916" s="327">
        <v>5.5615740812178419E-2</v>
      </c>
      <c r="Q3916" s="332">
        <v>9.8938992042440319E-2</v>
      </c>
      <c r="R3916" s="358">
        <v>0.47264260212050802</v>
      </c>
      <c r="S3916" s="327">
        <v>0.17677815513362749</v>
      </c>
      <c r="T3916" s="358">
        <v>0.21872443713628192</v>
      </c>
      <c r="U3916" s="358">
        <v>0.74805769643877584</v>
      </c>
      <c r="V3916" s="361">
        <v>3.9768428823070176E-2</v>
      </c>
    </row>
    <row r="3917" spans="1:22" hidden="1" outlineLevel="1">
      <c r="A3917" s="65">
        <v>3908</v>
      </c>
      <c r="B3917" s="117">
        <v>1</v>
      </c>
      <c r="C3917" s="325">
        <v>1.4411836111359854E-4</v>
      </c>
      <c r="D3917" s="358">
        <v>1.3210785203383976E-4</v>
      </c>
      <c r="E3917" s="327">
        <v>1.3508398265772294E-4</v>
      </c>
      <c r="F3917" s="332">
        <v>3.3763758731683108E-4</v>
      </c>
      <c r="G3917" s="358">
        <v>4.4697092588335066E-4</v>
      </c>
      <c r="H3917" s="327">
        <v>4.3335416120774729E-4</v>
      </c>
      <c r="I3917" s="332">
        <v>0</v>
      </c>
      <c r="J3917" s="358">
        <v>0</v>
      </c>
      <c r="K3917" s="327">
        <v>0</v>
      </c>
      <c r="L3917" s="336">
        <v>8.811297257924293E-5</v>
      </c>
      <c r="M3917" s="210">
        <v>1.1415525114155251E-4</v>
      </c>
      <c r="N3917" s="325">
        <v>1.0738823461941762E-2</v>
      </c>
      <c r="O3917" s="358">
        <v>1.8120192693694113E-3</v>
      </c>
      <c r="P3917" s="327">
        <v>3.429495038980233E-3</v>
      </c>
      <c r="Q3917" s="332">
        <v>6.5959328028293546E-2</v>
      </c>
      <c r="R3917" s="358">
        <v>0.44661908819435359</v>
      </c>
      <c r="S3917" s="327">
        <v>0.1989830292299137</v>
      </c>
      <c r="T3917" s="358">
        <v>0.2418416540693849</v>
      </c>
      <c r="U3917" s="358">
        <v>0.77562961153410237</v>
      </c>
      <c r="V3917" s="361">
        <v>0</v>
      </c>
    </row>
    <row r="3918" spans="1:22" hidden="1" outlineLevel="1">
      <c r="A3918" s="65">
        <v>3909</v>
      </c>
      <c r="B3918" s="117">
        <v>1</v>
      </c>
      <c r="C3918" s="325">
        <v>1.3598678041237589E-4</v>
      </c>
      <c r="D3918" s="358">
        <v>1.3815428941169467E-4</v>
      </c>
      <c r="E3918" s="327">
        <v>1.3243756640283238E-4</v>
      </c>
      <c r="F3918" s="332">
        <v>2.4760089736567618E-4</v>
      </c>
      <c r="G3918" s="358">
        <v>3.1918158806552578E-4</v>
      </c>
      <c r="H3918" s="327">
        <v>4.031201499606951E-4</v>
      </c>
      <c r="I3918" s="332">
        <v>0</v>
      </c>
      <c r="J3918" s="358">
        <v>0</v>
      </c>
      <c r="K3918" s="327">
        <v>0</v>
      </c>
      <c r="L3918" s="336">
        <v>5.8741981719495287E-5</v>
      </c>
      <c r="M3918" s="210">
        <v>1.1415525114155251E-4</v>
      </c>
      <c r="N3918" s="325">
        <v>0</v>
      </c>
      <c r="O3918" s="358">
        <v>0</v>
      </c>
      <c r="P3918" s="327">
        <v>0</v>
      </c>
      <c r="Q3918" s="332">
        <v>6.5959328028293546E-2</v>
      </c>
      <c r="R3918" s="358">
        <v>0.43823150422056878</v>
      </c>
      <c r="S3918" s="327">
        <v>0.23139151566378283</v>
      </c>
      <c r="T3918" s="358">
        <v>0.2109838305613968</v>
      </c>
      <c r="U3918" s="358">
        <v>0.76941463067245097</v>
      </c>
      <c r="V3918" s="361">
        <v>0</v>
      </c>
    </row>
    <row r="3919" spans="1:22" hidden="1" outlineLevel="1">
      <c r="A3919" s="65">
        <v>3910</v>
      </c>
      <c r="B3919" s="117">
        <v>1</v>
      </c>
      <c r="C3919" s="325">
        <v>1.3586177532857538E-4</v>
      </c>
      <c r="D3919" s="358">
        <v>1.3838759246164405E-4</v>
      </c>
      <c r="E3919" s="327">
        <v>1.3221703171492483E-4</v>
      </c>
      <c r="F3919" s="332">
        <v>0</v>
      </c>
      <c r="G3919" s="358">
        <v>2.5266111084528819E-4</v>
      </c>
      <c r="H3919" s="327">
        <v>3.3257412371757354E-4</v>
      </c>
      <c r="I3919" s="332">
        <v>0</v>
      </c>
      <c r="J3919" s="358">
        <v>0</v>
      </c>
      <c r="K3919" s="327">
        <v>0</v>
      </c>
      <c r="L3919" s="336">
        <v>3.7594868300476983E-5</v>
      </c>
      <c r="M3919" s="210">
        <v>1.1415525114155251E-4</v>
      </c>
      <c r="N3919" s="325">
        <v>0</v>
      </c>
      <c r="O3919" s="358">
        <v>0</v>
      </c>
      <c r="P3919" s="327">
        <v>0</v>
      </c>
      <c r="Q3919" s="332">
        <v>6.5959328028293546E-2</v>
      </c>
      <c r="R3919" s="358">
        <v>0.41212606034537852</v>
      </c>
      <c r="S3919" s="327">
        <v>0.18223864825796063</v>
      </c>
      <c r="T3919" s="358">
        <v>0.24560735456527497</v>
      </c>
      <c r="U3919" s="358">
        <v>0.77144862440899142</v>
      </c>
      <c r="V3919" s="361">
        <v>0</v>
      </c>
    </row>
    <row r="3920" spans="1:22" hidden="1" outlineLevel="1">
      <c r="A3920" s="65">
        <v>3911</v>
      </c>
      <c r="B3920" s="117">
        <v>1</v>
      </c>
      <c r="C3920" s="325">
        <v>1.269989148871198E-4</v>
      </c>
      <c r="D3920" s="358">
        <v>1.2853053860128252E-4</v>
      </c>
      <c r="E3920" s="327">
        <v>1.2213729921467986E-4</v>
      </c>
      <c r="F3920" s="332">
        <v>0</v>
      </c>
      <c r="G3920" s="358">
        <v>2.018954834930018E-4</v>
      </c>
      <c r="H3920" s="327">
        <v>4.3335416120774729E-4</v>
      </c>
      <c r="I3920" s="332">
        <v>0</v>
      </c>
      <c r="J3920" s="358">
        <v>0</v>
      </c>
      <c r="K3920" s="327">
        <v>0</v>
      </c>
      <c r="L3920" s="336">
        <v>2.3496792687798115E-5</v>
      </c>
      <c r="M3920" s="210">
        <v>1.1415525114155251E-4</v>
      </c>
      <c r="N3920" s="325">
        <v>0</v>
      </c>
      <c r="O3920" s="358">
        <v>0</v>
      </c>
      <c r="P3920" s="327">
        <v>0</v>
      </c>
      <c r="Q3920" s="332">
        <v>3.2979664014146773E-2</v>
      </c>
      <c r="R3920" s="358">
        <v>0.40474845054790487</v>
      </c>
      <c r="S3920" s="327">
        <v>0.15793228343255877</v>
      </c>
      <c r="T3920" s="358">
        <v>0.22186252088285699</v>
      </c>
      <c r="U3920" s="358">
        <v>0.73291574306675233</v>
      </c>
      <c r="V3920" s="361">
        <v>0</v>
      </c>
    </row>
    <row r="3921" spans="1:22" hidden="1" outlineLevel="1">
      <c r="A3921" s="65">
        <v>3912</v>
      </c>
      <c r="B3921" s="117">
        <v>1</v>
      </c>
      <c r="C3921" s="325">
        <v>1.1654223962720784E-4</v>
      </c>
      <c r="D3921" s="358">
        <v>1.161071511914777E-4</v>
      </c>
      <c r="E3921" s="327">
        <v>1.1234296454584467E-4</v>
      </c>
      <c r="F3921" s="332">
        <v>0</v>
      </c>
      <c r="G3921" s="358">
        <v>0</v>
      </c>
      <c r="H3921" s="327">
        <v>4.4343216495676445E-4</v>
      </c>
      <c r="I3921" s="332">
        <v>0</v>
      </c>
      <c r="J3921" s="358">
        <v>0</v>
      </c>
      <c r="K3921" s="327">
        <v>0</v>
      </c>
      <c r="L3921" s="336">
        <v>9.3987170751192458E-6</v>
      </c>
      <c r="M3921" s="210">
        <v>1.1415525114155251E-4</v>
      </c>
      <c r="N3921" s="325">
        <v>0</v>
      </c>
      <c r="O3921" s="358">
        <v>0</v>
      </c>
      <c r="P3921" s="327">
        <v>0</v>
      </c>
      <c r="Q3921" s="332">
        <v>3.2979664014146773E-2</v>
      </c>
      <c r="R3921" s="358">
        <v>0.40645154838473363</v>
      </c>
      <c r="S3921" s="327">
        <v>0.13953371676506413</v>
      </c>
      <c r="T3921" s="358">
        <v>0.1439334411762429</v>
      </c>
      <c r="U3921" s="358">
        <v>0.6616129626358056</v>
      </c>
      <c r="V3921" s="361">
        <v>0</v>
      </c>
    </row>
    <row r="3922" spans="1:22" hidden="1" outlineLevel="1">
      <c r="A3922" s="65">
        <v>3913</v>
      </c>
      <c r="B3922" s="117">
        <v>1</v>
      </c>
      <c r="C3922" s="325">
        <v>1.0933569654610891E-4</v>
      </c>
      <c r="D3922" s="358">
        <v>1.0362543801918556E-4</v>
      </c>
      <c r="E3922" s="327">
        <v>1.0169243638278019E-4</v>
      </c>
      <c r="F3922" s="332">
        <v>0</v>
      </c>
      <c r="G3922" s="358">
        <v>0</v>
      </c>
      <c r="H3922" s="327">
        <v>4.3335416120774729E-4</v>
      </c>
      <c r="I3922" s="332">
        <v>0</v>
      </c>
      <c r="J3922" s="358">
        <v>0</v>
      </c>
      <c r="K3922" s="327">
        <v>0</v>
      </c>
      <c r="L3922" s="336">
        <v>5.8741981719495289E-6</v>
      </c>
      <c r="M3922" s="210">
        <v>1.1415525114155251E-4</v>
      </c>
      <c r="N3922" s="325">
        <v>0</v>
      </c>
      <c r="O3922" s="358">
        <v>0</v>
      </c>
      <c r="P3922" s="327">
        <v>0</v>
      </c>
      <c r="Q3922" s="332">
        <v>3.2979664014146773E-2</v>
      </c>
      <c r="R3922" s="358">
        <v>0.40351964479890062</v>
      </c>
      <c r="S3922" s="327">
        <v>0.15663257004914682</v>
      </c>
      <c r="T3922" s="358">
        <v>0.14414264675934793</v>
      </c>
      <c r="U3922" s="358">
        <v>0.58127021004245671</v>
      </c>
      <c r="V3922" s="361">
        <v>0</v>
      </c>
    </row>
    <row r="3923" spans="1:22" hidden="1" outlineLevel="1">
      <c r="A3923" s="65">
        <v>3914</v>
      </c>
      <c r="B3923" s="117">
        <v>1</v>
      </c>
      <c r="C3923" s="325">
        <v>1.0191664482254912E-4</v>
      </c>
      <c r="D3923" s="358">
        <v>9.8356677474495263E-5</v>
      </c>
      <c r="E3923" s="327">
        <v>9.5335848319562648E-5</v>
      </c>
      <c r="F3923" s="332">
        <v>0</v>
      </c>
      <c r="G3923" s="358">
        <v>0</v>
      </c>
      <c r="H3923" s="327">
        <v>3.8296414246266044E-4</v>
      </c>
      <c r="I3923" s="332">
        <v>0</v>
      </c>
      <c r="J3923" s="358">
        <v>0</v>
      </c>
      <c r="K3923" s="327">
        <v>0</v>
      </c>
      <c r="L3923" s="336">
        <v>2.3496792687798115E-6</v>
      </c>
      <c r="M3923" s="210">
        <v>1.1415525114155251E-4</v>
      </c>
      <c r="N3923" s="325">
        <v>0</v>
      </c>
      <c r="O3923" s="358">
        <v>0</v>
      </c>
      <c r="P3923" s="327">
        <v>0</v>
      </c>
      <c r="Q3923" s="332">
        <v>6.5959328028293546E-2</v>
      </c>
      <c r="R3923" s="358">
        <v>0.39634970235498623</v>
      </c>
      <c r="S3923" s="327">
        <v>0.170152983064637</v>
      </c>
      <c r="T3923" s="358">
        <v>9.278267610706939E-2</v>
      </c>
      <c r="U3923" s="358">
        <v>0.50499544492218873</v>
      </c>
      <c r="V3923" s="361">
        <v>0</v>
      </c>
    </row>
    <row r="3924" spans="1:22" hidden="1" outlineLevel="1">
      <c r="A3924" s="65">
        <v>3915</v>
      </c>
      <c r="B3924" s="117">
        <v>1</v>
      </c>
      <c r="C3924" s="325">
        <v>9.7010195283379427E-5</v>
      </c>
      <c r="D3924" s="358">
        <v>9.4118338733748091E-5</v>
      </c>
      <c r="E3924" s="327">
        <v>9.1457032338129911E-5</v>
      </c>
      <c r="F3924" s="332">
        <v>0</v>
      </c>
      <c r="G3924" s="358">
        <v>0</v>
      </c>
      <c r="H3924" s="327">
        <v>3.527301312156082E-4</v>
      </c>
      <c r="I3924" s="332">
        <v>0</v>
      </c>
      <c r="J3924" s="358">
        <v>0</v>
      </c>
      <c r="K3924" s="327">
        <v>0</v>
      </c>
      <c r="L3924" s="336">
        <v>1.1748396343899057E-6</v>
      </c>
      <c r="M3924" s="210">
        <v>1.1415525114155251E-4</v>
      </c>
      <c r="N3924" s="325">
        <v>0</v>
      </c>
      <c r="O3924" s="358">
        <v>0</v>
      </c>
      <c r="P3924" s="327">
        <v>0</v>
      </c>
      <c r="Q3924" s="332">
        <v>6.5959328028293546E-2</v>
      </c>
      <c r="R3924" s="358">
        <v>0.39625421829886004</v>
      </c>
      <c r="S3924" s="327">
        <v>0.17049056916152361</v>
      </c>
      <c r="T3924" s="358">
        <v>6.255246934839627E-2</v>
      </c>
      <c r="U3924" s="358">
        <v>0.46815755836040013</v>
      </c>
      <c r="V3924" s="361">
        <v>0</v>
      </c>
    </row>
    <row r="3925" spans="1:22" hidden="1" outlineLevel="1">
      <c r="A3925" s="65">
        <v>3916</v>
      </c>
      <c r="B3925" s="117">
        <v>1</v>
      </c>
      <c r="C3925" s="325">
        <v>9.4978862671621283E-5</v>
      </c>
      <c r="D3925" s="358">
        <v>9.2815730038197346E-5</v>
      </c>
      <c r="E3925" s="327">
        <v>8.848630036572824E-5</v>
      </c>
      <c r="F3925" s="332">
        <v>0</v>
      </c>
      <c r="G3925" s="358">
        <v>0</v>
      </c>
      <c r="H3925" s="327">
        <v>3.3257412371757354E-4</v>
      </c>
      <c r="I3925" s="332">
        <v>0</v>
      </c>
      <c r="J3925" s="358">
        <v>0</v>
      </c>
      <c r="K3925" s="327">
        <v>0</v>
      </c>
      <c r="L3925" s="336">
        <v>1.409807561267887E-5</v>
      </c>
      <c r="M3925" s="210">
        <v>1.1415525114155251E-4</v>
      </c>
      <c r="N3925" s="325">
        <v>0</v>
      </c>
      <c r="O3925" s="358">
        <v>0</v>
      </c>
      <c r="P3925" s="327">
        <v>0</v>
      </c>
      <c r="Q3925" s="332">
        <v>6.5959328028293546E-2</v>
      </c>
      <c r="R3925" s="358">
        <v>0.43127845845558321</v>
      </c>
      <c r="S3925" s="327">
        <v>0.2383120721123497</v>
      </c>
      <c r="T3925" s="358">
        <v>4.6548242240863444E-2</v>
      </c>
      <c r="U3925" s="358">
        <v>0.46476756879949926</v>
      </c>
      <c r="V3925" s="361">
        <v>0</v>
      </c>
    </row>
    <row r="3926" spans="1:22" hidden="1" outlineLevel="1">
      <c r="A3926" s="65">
        <v>3917</v>
      </c>
      <c r="B3926" s="117">
        <v>1</v>
      </c>
      <c r="C3926" s="325">
        <v>9.3841316409036706E-5</v>
      </c>
      <c r="D3926" s="358">
        <v>9.1707540550937759E-5</v>
      </c>
      <c r="E3926" s="327">
        <v>8.7176064866983401E-5</v>
      </c>
      <c r="F3926" s="332">
        <v>0</v>
      </c>
      <c r="G3926" s="358">
        <v>0</v>
      </c>
      <c r="H3926" s="327">
        <v>3.728861387136429E-4</v>
      </c>
      <c r="I3926" s="332">
        <v>0</v>
      </c>
      <c r="J3926" s="358">
        <v>0</v>
      </c>
      <c r="K3926" s="327">
        <v>0</v>
      </c>
      <c r="L3926" s="336">
        <v>3.7594868300476983E-5</v>
      </c>
      <c r="M3926" s="210">
        <v>1.1415525114155251E-4</v>
      </c>
      <c r="N3926" s="325">
        <v>3.7680082322602668E-4</v>
      </c>
      <c r="O3926" s="358">
        <v>9.9713728820682423E-4</v>
      </c>
      <c r="P3926" s="327">
        <v>8.4319853055029128E-4</v>
      </c>
      <c r="Q3926" s="332">
        <v>3.2979664014146773E-2</v>
      </c>
      <c r="R3926" s="358">
        <v>0.46320755455471696</v>
      </c>
      <c r="S3926" s="327">
        <v>0.27253509418258215</v>
      </c>
      <c r="T3926" s="358">
        <v>4.7280461781730961E-2</v>
      </c>
      <c r="U3926" s="358">
        <v>0.46962655383679047</v>
      </c>
      <c r="V3926" s="361">
        <v>0</v>
      </c>
    </row>
    <row r="3927" spans="1:22" hidden="1" outlineLevel="1">
      <c r="A3927" s="65">
        <v>3918</v>
      </c>
      <c r="B3927" s="117">
        <v>1</v>
      </c>
      <c r="C3927" s="325">
        <v>9.1791233034708476E-5</v>
      </c>
      <c r="D3927" s="358">
        <v>8.9530045418076829E-5</v>
      </c>
      <c r="E3927" s="327">
        <v>8.4127497122379072E-5</v>
      </c>
      <c r="F3927" s="332">
        <v>0</v>
      </c>
      <c r="G3927" s="358">
        <v>0</v>
      </c>
      <c r="H3927" s="327">
        <v>4.8374417995283419E-4</v>
      </c>
      <c r="I3927" s="332">
        <v>0</v>
      </c>
      <c r="J3927" s="358">
        <v>0</v>
      </c>
      <c r="K3927" s="327">
        <v>0</v>
      </c>
      <c r="L3927" s="336">
        <v>9.3987170751192462E-5</v>
      </c>
      <c r="M3927" s="210">
        <v>1.1415525114155251E-4</v>
      </c>
      <c r="N3927" s="325">
        <v>2.2419648981948589E-2</v>
      </c>
      <c r="O3927" s="358">
        <v>3.4533860155573803E-2</v>
      </c>
      <c r="P3927" s="327">
        <v>3.0440501950363557E-2</v>
      </c>
      <c r="Q3927" s="332">
        <v>3.2979664014146773E-2</v>
      </c>
      <c r="R3927" s="358">
        <v>0.46848301652980429</v>
      </c>
      <c r="S3927" s="327">
        <v>0.37739848384383978</v>
      </c>
      <c r="T3927" s="358">
        <v>4.5293008742233423E-2</v>
      </c>
      <c r="U3927" s="358">
        <v>0.47177354722536097</v>
      </c>
      <c r="V3927" s="361">
        <v>3.9540155445874949E-2</v>
      </c>
    </row>
    <row r="3928" spans="1:22" hidden="1" outlineLevel="1">
      <c r="A3928" s="65">
        <v>3919</v>
      </c>
      <c r="B3928" s="117">
        <v>1</v>
      </c>
      <c r="C3928" s="325">
        <v>9.452259411574945E-5</v>
      </c>
      <c r="D3928" s="358">
        <v>8.9802232309684447E-5</v>
      </c>
      <c r="E3928" s="327">
        <v>8.665715971896564E-5</v>
      </c>
      <c r="F3928" s="332">
        <v>0</v>
      </c>
      <c r="G3928" s="358">
        <v>0</v>
      </c>
      <c r="H3928" s="327">
        <v>5.5429020619595574E-4</v>
      </c>
      <c r="I3928" s="332">
        <v>0</v>
      </c>
      <c r="J3928" s="358">
        <v>0</v>
      </c>
      <c r="K3928" s="327">
        <v>0</v>
      </c>
      <c r="L3928" s="336">
        <v>1.8210014333043539E-4</v>
      </c>
      <c r="M3928" s="210">
        <v>1.1415525114155251E-4</v>
      </c>
      <c r="N3928" s="325">
        <v>8.9866996339407368E-2</v>
      </c>
      <c r="O3928" s="358">
        <v>0.14673974685571803</v>
      </c>
      <c r="P3928" s="327">
        <v>0.13868938759960592</v>
      </c>
      <c r="Q3928" s="332">
        <v>9.8938992042440319E-2</v>
      </c>
      <c r="R3928" s="358">
        <v>0.39580411067069482</v>
      </c>
      <c r="S3928" s="327">
        <v>0.40005066297370001</v>
      </c>
      <c r="T3928" s="358">
        <v>5.4079643232643602E-2</v>
      </c>
      <c r="U3928" s="358">
        <v>0.48205651556009343</v>
      </c>
      <c r="V3928" s="361">
        <v>0.14561398405498499</v>
      </c>
    </row>
    <row r="3929" spans="1:22" hidden="1" outlineLevel="1">
      <c r="A3929" s="65">
        <v>3920</v>
      </c>
      <c r="B3929" s="117">
        <v>1</v>
      </c>
      <c r="C3929" s="325">
        <v>1.053230333561128E-4</v>
      </c>
      <c r="D3929" s="358">
        <v>1.0372264762333114E-4</v>
      </c>
      <c r="E3929" s="327">
        <v>9.4414791681831129E-5</v>
      </c>
      <c r="F3929" s="332">
        <v>0</v>
      </c>
      <c r="G3929" s="358">
        <v>3.1626402327516469E-4</v>
      </c>
      <c r="H3929" s="327">
        <v>4.1319815370971264E-4</v>
      </c>
      <c r="I3929" s="332">
        <v>0</v>
      </c>
      <c r="J3929" s="358">
        <v>0</v>
      </c>
      <c r="K3929" s="327">
        <v>0</v>
      </c>
      <c r="L3929" s="336">
        <v>1.5860335064263727E-4</v>
      </c>
      <c r="M3929" s="210">
        <v>1.1415525114155251E-4</v>
      </c>
      <c r="N3929" s="325">
        <v>0.13696709924266071</v>
      </c>
      <c r="O3929" s="358">
        <v>0.31330881586821335</v>
      </c>
      <c r="P3929" s="327">
        <v>0.25483190332033451</v>
      </c>
      <c r="Q3929" s="332">
        <v>0.16489832007073388</v>
      </c>
      <c r="R3929" s="358">
        <v>0.32662967694841083</v>
      </c>
      <c r="S3929" s="327">
        <v>0.39362804256284156</v>
      </c>
      <c r="T3929" s="358">
        <v>0.10366136642852961</v>
      </c>
      <c r="U3929" s="358">
        <v>0.51844240351376192</v>
      </c>
      <c r="V3929" s="361">
        <v>0.22963232907281705</v>
      </c>
    </row>
    <row r="3930" spans="1:22" hidden="1" outlineLevel="1">
      <c r="A3930" s="65">
        <v>3921</v>
      </c>
      <c r="B3930" s="117">
        <v>1</v>
      </c>
      <c r="C3930" s="325">
        <v>1.152859385350128E-4</v>
      </c>
      <c r="D3930" s="358">
        <v>1.1637933808308532E-4</v>
      </c>
      <c r="E3930" s="327">
        <v>1.0669987106115156E-4</v>
      </c>
      <c r="F3930" s="332">
        <v>0</v>
      </c>
      <c r="G3930" s="358">
        <v>4.1079312248287053E-4</v>
      </c>
      <c r="H3930" s="327">
        <v>4.232761574587298E-4</v>
      </c>
      <c r="I3930" s="332">
        <v>0</v>
      </c>
      <c r="J3930" s="358">
        <v>0</v>
      </c>
      <c r="K3930" s="327">
        <v>0</v>
      </c>
      <c r="L3930" s="336">
        <v>1.4685495429873823E-4</v>
      </c>
      <c r="M3930" s="210">
        <v>1.1415525114155251E-4</v>
      </c>
      <c r="N3930" s="325">
        <v>0.21213886347625305</v>
      </c>
      <c r="O3930" s="358">
        <v>0.46919991732239508</v>
      </c>
      <c r="P3930" s="327">
        <v>0.37112928439835985</v>
      </c>
      <c r="Q3930" s="332">
        <v>9.8938992042440319E-2</v>
      </c>
      <c r="R3930" s="358">
        <v>0.340562759464905</v>
      </c>
      <c r="S3930" s="327">
        <v>0.43056021033658537</v>
      </c>
      <c r="T3930" s="358">
        <v>0.20784574681482171</v>
      </c>
      <c r="U3930" s="358">
        <v>0.64116002561837082</v>
      </c>
      <c r="V3930" s="361">
        <v>0.30037417231999852</v>
      </c>
    </row>
    <row r="3931" spans="1:22" hidden="1" outlineLevel="1">
      <c r="A3931" s="65">
        <v>3922</v>
      </c>
      <c r="B3931" s="117">
        <v>1</v>
      </c>
      <c r="C3931" s="325">
        <v>1.191735966412084E-4</v>
      </c>
      <c r="D3931" s="358">
        <v>1.245060609896556E-4</v>
      </c>
      <c r="E3931" s="327">
        <v>1.1624772578467832E-4</v>
      </c>
      <c r="F3931" s="332">
        <v>2.6260701235753528E-4</v>
      </c>
      <c r="G3931" s="358">
        <v>4.8198170336768634E-4</v>
      </c>
      <c r="H3931" s="327">
        <v>4.8374417995283419E-4</v>
      </c>
      <c r="I3931" s="332">
        <v>0</v>
      </c>
      <c r="J3931" s="358">
        <v>0</v>
      </c>
      <c r="K3931" s="327">
        <v>0</v>
      </c>
      <c r="L3931" s="336">
        <v>1.644775488145868E-4</v>
      </c>
      <c r="M3931" s="210">
        <v>1.1415525114155251E-4</v>
      </c>
      <c r="N3931" s="325">
        <v>0.33083112279245147</v>
      </c>
      <c r="O3931" s="358">
        <v>0.5821913024246268</v>
      </c>
      <c r="P3931" s="327">
        <v>0.416591280639794</v>
      </c>
      <c r="Q3931" s="332">
        <v>9.8938992042440319E-2</v>
      </c>
      <c r="R3931" s="358">
        <v>0.36963224208630707</v>
      </c>
      <c r="S3931" s="327">
        <v>0.5003734850798397</v>
      </c>
      <c r="T3931" s="358">
        <v>0.21841062876162445</v>
      </c>
      <c r="U3931" s="358">
        <v>0.67449492296722857</v>
      </c>
      <c r="V3931" s="361">
        <v>0.37052051980058381</v>
      </c>
    </row>
    <row r="3932" spans="1:22" hidden="1" outlineLevel="1">
      <c r="A3932" s="65">
        <v>3923</v>
      </c>
      <c r="B3932" s="117">
        <v>1</v>
      </c>
      <c r="C3932" s="325">
        <v>1.2157369425017804E-4</v>
      </c>
      <c r="D3932" s="358">
        <v>1.2503099285204173E-4</v>
      </c>
      <c r="E3932" s="327">
        <v>1.2492641438527531E-4</v>
      </c>
      <c r="F3932" s="332">
        <v>3.9015898978833808E-4</v>
      </c>
      <c r="G3932" s="358">
        <v>5.5900541383322431E-4</v>
      </c>
      <c r="H3932" s="327">
        <v>4.232761574587298E-4</v>
      </c>
      <c r="I3932" s="332">
        <v>0</v>
      </c>
      <c r="J3932" s="358">
        <v>0</v>
      </c>
      <c r="K3932" s="327">
        <v>0</v>
      </c>
      <c r="L3932" s="336">
        <v>1.8797434150238492E-4</v>
      </c>
      <c r="M3932" s="210">
        <v>1.1415525114155251E-4</v>
      </c>
      <c r="N3932" s="325">
        <v>0.41504610678346843</v>
      </c>
      <c r="O3932" s="358">
        <v>0.66683711218914188</v>
      </c>
      <c r="P3932" s="327">
        <v>0.47279536933240141</v>
      </c>
      <c r="Q3932" s="332">
        <v>0.26383731211317418</v>
      </c>
      <c r="R3932" s="358">
        <v>0.38828128617431273</v>
      </c>
      <c r="S3932" s="327">
        <v>0.67348036722343041</v>
      </c>
      <c r="T3932" s="358">
        <v>0.2365069117002073</v>
      </c>
      <c r="U3932" s="358">
        <v>0.71020281300871702</v>
      </c>
      <c r="V3932" s="361">
        <v>0.35909921637971315</v>
      </c>
    </row>
    <row r="3933" spans="1:22" hidden="1" outlineLevel="1">
      <c r="A3933" s="65">
        <v>3924</v>
      </c>
      <c r="B3933" s="117">
        <v>1</v>
      </c>
      <c r="C3933" s="325">
        <v>1.1704851021659987E-4</v>
      </c>
      <c r="D3933" s="358">
        <v>1.2876384165123189E-4</v>
      </c>
      <c r="E3933" s="327">
        <v>1.2563990896379974E-4</v>
      </c>
      <c r="F3933" s="332">
        <v>4.8019567973949298E-4</v>
      </c>
      <c r="G3933" s="358">
        <v>6.0043483385635479E-4</v>
      </c>
      <c r="H3933" s="327">
        <v>4.3335416120774729E-4</v>
      </c>
      <c r="I3933" s="332">
        <v>0</v>
      </c>
      <c r="J3933" s="358">
        <v>0</v>
      </c>
      <c r="K3933" s="327">
        <v>0</v>
      </c>
      <c r="L3933" s="336">
        <v>2.0677177565262342E-4</v>
      </c>
      <c r="M3933" s="210">
        <v>1.1415525114155251E-4</v>
      </c>
      <c r="N3933" s="325">
        <v>0.39074245368538973</v>
      </c>
      <c r="O3933" s="358">
        <v>0.66487834273077118</v>
      </c>
      <c r="P3933" s="327">
        <v>0.52189964078842954</v>
      </c>
      <c r="Q3933" s="332">
        <v>0.19787798408488064</v>
      </c>
      <c r="R3933" s="358">
        <v>0.41205372586628219</v>
      </c>
      <c r="S3933" s="327">
        <v>0.73044840114496745</v>
      </c>
      <c r="T3933" s="358">
        <v>0.20428925190203662</v>
      </c>
      <c r="U3933" s="358">
        <v>0.69054087355549243</v>
      </c>
      <c r="V3933" s="361">
        <v>0.35950384811855468</v>
      </c>
    </row>
    <row r="3934" spans="1:22" hidden="1" outlineLevel="1">
      <c r="A3934" s="65">
        <v>3925</v>
      </c>
      <c r="B3934" s="117">
        <v>1</v>
      </c>
      <c r="C3934" s="325">
        <v>1.1293584295956336E-4</v>
      </c>
      <c r="D3934" s="358">
        <v>1.2777230368894699E-4</v>
      </c>
      <c r="E3934" s="327">
        <v>1.2017843228091283E-4</v>
      </c>
      <c r="F3934" s="332">
        <v>5.8523848468250721E-4</v>
      </c>
      <c r="G3934" s="358">
        <v>6.8037610911225418E-4</v>
      </c>
      <c r="H3934" s="327">
        <v>4.031201499606951E-4</v>
      </c>
      <c r="I3934" s="332">
        <v>0</v>
      </c>
      <c r="J3934" s="358">
        <v>0</v>
      </c>
      <c r="K3934" s="327">
        <v>0</v>
      </c>
      <c r="L3934" s="336">
        <v>1.8797434150238492E-4</v>
      </c>
      <c r="M3934" s="210">
        <v>1.1415525114155251E-4</v>
      </c>
      <c r="N3934" s="325">
        <v>0.25302175279627692</v>
      </c>
      <c r="O3934" s="358">
        <v>0.68509899413718622</v>
      </c>
      <c r="P3934" s="327">
        <v>0.54246929580117509</v>
      </c>
      <c r="Q3934" s="332">
        <v>0.56065428824049512</v>
      </c>
      <c r="R3934" s="358">
        <v>0.44647536361829088</v>
      </c>
      <c r="S3934" s="327">
        <v>0.65584980547115324</v>
      </c>
      <c r="T3934" s="358">
        <v>0.12081622424313995</v>
      </c>
      <c r="U3934" s="358">
        <v>0.61856009521236555</v>
      </c>
      <c r="V3934" s="361">
        <v>0.32971379066652562</v>
      </c>
    </row>
    <row r="3935" spans="1:22" hidden="1" outlineLevel="1">
      <c r="A3935" s="65">
        <v>3926</v>
      </c>
      <c r="B3935" s="117">
        <v>1</v>
      </c>
      <c r="C3935" s="325">
        <v>1.1016698035338224E-4</v>
      </c>
      <c r="D3935" s="358">
        <v>1.2332010381907956E-4</v>
      </c>
      <c r="E3935" s="327">
        <v>1.126413350059549E-4</v>
      </c>
      <c r="F3935" s="332">
        <v>6.60269059641803E-4</v>
      </c>
      <c r="G3935" s="358">
        <v>6.9613095898020535E-4</v>
      </c>
      <c r="H3935" s="327">
        <v>4.031201499606951E-4</v>
      </c>
      <c r="I3935" s="332">
        <v>0</v>
      </c>
      <c r="J3935" s="358">
        <v>0</v>
      </c>
      <c r="K3935" s="327">
        <v>0</v>
      </c>
      <c r="L3935" s="336">
        <v>1.9032402077116473E-4</v>
      </c>
      <c r="M3935" s="210">
        <v>1.1415525114155251E-4</v>
      </c>
      <c r="N3935" s="325">
        <v>0.23606571575110571</v>
      </c>
      <c r="O3935" s="358">
        <v>0.6858000841438886</v>
      </c>
      <c r="P3935" s="327">
        <v>0.56159398786220793</v>
      </c>
      <c r="Q3935" s="332">
        <v>0.56065428824049512</v>
      </c>
      <c r="R3935" s="358">
        <v>0.452423063872401</v>
      </c>
      <c r="S3935" s="327">
        <v>0.58044100316481118</v>
      </c>
      <c r="T3935" s="358">
        <v>0.10188311897213706</v>
      </c>
      <c r="U3935" s="358">
        <v>0.58601619542771777</v>
      </c>
      <c r="V3935" s="361">
        <v>0.48842868158662617</v>
      </c>
    </row>
    <row r="3936" spans="1:22" hidden="1" outlineLevel="1">
      <c r="A3936" s="65">
        <v>3927</v>
      </c>
      <c r="B3936" s="117">
        <v>1</v>
      </c>
      <c r="C3936" s="325">
        <v>1.0942945035895928E-4</v>
      </c>
      <c r="D3936" s="358">
        <v>1.1634045424142709E-4</v>
      </c>
      <c r="E3936" s="327">
        <v>1.1041004286947852E-4</v>
      </c>
      <c r="F3936" s="332">
        <v>7.0528740461738037E-4</v>
      </c>
      <c r="G3936" s="358">
        <v>7.1071878293201191E-4</v>
      </c>
      <c r="H3936" s="327">
        <v>3.9304214621167761E-4</v>
      </c>
      <c r="I3936" s="332">
        <v>0</v>
      </c>
      <c r="J3936" s="358">
        <v>0</v>
      </c>
      <c r="K3936" s="327">
        <v>0</v>
      </c>
      <c r="L3936" s="336">
        <v>2.1382081345896285E-4</v>
      </c>
      <c r="M3936" s="210">
        <v>1.1415525114155251E-4</v>
      </c>
      <c r="N3936" s="325">
        <v>0.22513849187755097</v>
      </c>
      <c r="O3936" s="358">
        <v>0.61166515460226711</v>
      </c>
      <c r="P3936" s="327">
        <v>0.57665876652932413</v>
      </c>
      <c r="Q3936" s="332">
        <v>0.62661361626878875</v>
      </c>
      <c r="R3936" s="358">
        <v>0.45117364673509508</v>
      </c>
      <c r="S3936" s="327">
        <v>0.61171012615609011</v>
      </c>
      <c r="T3936" s="358">
        <v>0.10659024459199966</v>
      </c>
      <c r="U3936" s="358">
        <v>0.58375620238711734</v>
      </c>
      <c r="V3936" s="361">
        <v>0.31546769963487864</v>
      </c>
    </row>
    <row r="3937" spans="1:22" hidden="1" outlineLevel="1">
      <c r="A3937" s="65">
        <v>3928</v>
      </c>
      <c r="B3937" s="117">
        <v>1</v>
      </c>
      <c r="C3937" s="325">
        <v>1.0945445137571938E-4</v>
      </c>
      <c r="D3937" s="358">
        <v>1.137157949294965E-4</v>
      </c>
      <c r="E3937" s="327">
        <v>1.110197564183994E-4</v>
      </c>
      <c r="F3937" s="332">
        <v>7.352996346010988E-4</v>
      </c>
      <c r="G3937" s="358">
        <v>6.5703559078936387E-4</v>
      </c>
      <c r="H3937" s="327">
        <v>4.1319815370971264E-4</v>
      </c>
      <c r="I3937" s="332">
        <v>0</v>
      </c>
      <c r="J3937" s="358">
        <v>0</v>
      </c>
      <c r="K3937" s="327">
        <v>0</v>
      </c>
      <c r="L3937" s="336">
        <v>2.2321953053408208E-4</v>
      </c>
      <c r="M3937" s="210">
        <v>1.1415525114155251E-4</v>
      </c>
      <c r="N3937" s="325">
        <v>0.23342810998852359</v>
      </c>
      <c r="O3937" s="358">
        <v>0.52962054538481873</v>
      </c>
      <c r="P3937" s="327">
        <v>0.46704356450855505</v>
      </c>
      <c r="Q3937" s="332">
        <v>0.39575596816976127</v>
      </c>
      <c r="R3937" s="358">
        <v>0.45051663005536058</v>
      </c>
      <c r="S3937" s="327">
        <v>0.61005594046054856</v>
      </c>
      <c r="T3937" s="358">
        <v>0.11401704279222731</v>
      </c>
      <c r="U3937" s="358">
        <v>0.58466019960335747</v>
      </c>
      <c r="V3937" s="361">
        <v>0.22221917023480572</v>
      </c>
    </row>
    <row r="3938" spans="1:22" hidden="1" outlineLevel="1">
      <c r="A3938" s="65">
        <v>3929</v>
      </c>
      <c r="B3938" s="117">
        <v>1</v>
      </c>
      <c r="C3938" s="325">
        <v>1.1016698035338224E-4</v>
      </c>
      <c r="D3938" s="358">
        <v>1.1801245943273102E-4</v>
      </c>
      <c r="E3938" s="327">
        <v>1.1353644638628553E-4</v>
      </c>
      <c r="F3938" s="332">
        <v>7.5780880708888759E-4</v>
      </c>
      <c r="G3938" s="358">
        <v>5.6192297862358567E-4</v>
      </c>
      <c r="H3938" s="327">
        <v>4.53510168705782E-4</v>
      </c>
      <c r="I3938" s="332">
        <v>0</v>
      </c>
      <c r="J3938" s="358">
        <v>0</v>
      </c>
      <c r="K3938" s="327">
        <v>0</v>
      </c>
      <c r="L3938" s="336">
        <v>2.2321953053408208E-4</v>
      </c>
      <c r="M3938" s="210">
        <v>1.1415525114155251E-4</v>
      </c>
      <c r="N3938" s="325">
        <v>0.16390835810332161</v>
      </c>
      <c r="O3938" s="358">
        <v>0.38505340024232032</v>
      </c>
      <c r="P3938" s="327">
        <v>0.32907726533557458</v>
      </c>
      <c r="Q3938" s="332">
        <v>0.36277630415561452</v>
      </c>
      <c r="R3938" s="358">
        <v>0.43928745884497666</v>
      </c>
      <c r="S3938" s="327">
        <v>0.56007598020695548</v>
      </c>
      <c r="T3938" s="358">
        <v>0.21987506784335947</v>
      </c>
      <c r="U3938" s="358">
        <v>0.62658307050649731</v>
      </c>
      <c r="V3938" s="361">
        <v>0.1707316901075675</v>
      </c>
    </row>
    <row r="3939" spans="1:22" hidden="1" outlineLevel="1">
      <c r="A3939" s="65">
        <v>3930</v>
      </c>
      <c r="B3939" s="117">
        <v>1</v>
      </c>
      <c r="C3939" s="325">
        <v>1.1096076263551543E-4</v>
      </c>
      <c r="D3939" s="358">
        <v>1.2685853340997858E-4</v>
      </c>
      <c r="E3939" s="327">
        <v>1.143537219944135E-4</v>
      </c>
      <c r="F3939" s="332">
        <v>7.4280269209702821E-4</v>
      </c>
      <c r="G3939" s="358">
        <v>5.7009216003659738E-4</v>
      </c>
      <c r="H3939" s="327">
        <v>3.9304214621167761E-4</v>
      </c>
      <c r="I3939" s="332">
        <v>0</v>
      </c>
      <c r="J3939" s="358">
        <v>0</v>
      </c>
      <c r="K3939" s="327">
        <v>0</v>
      </c>
      <c r="L3939" s="336">
        <v>1.644775488145868E-4</v>
      </c>
      <c r="M3939" s="210">
        <v>1.1415525114155251E-4</v>
      </c>
      <c r="N3939" s="325">
        <v>0.10550423050328749</v>
      </c>
      <c r="O3939" s="358">
        <v>0.21059420947077642</v>
      </c>
      <c r="P3939" s="327">
        <v>0.19999534490079157</v>
      </c>
      <c r="Q3939" s="332">
        <v>0.296816976127321</v>
      </c>
      <c r="R3939" s="358">
        <v>0.37552001186965328</v>
      </c>
      <c r="S3939" s="327">
        <v>0.60508495408709972</v>
      </c>
      <c r="T3939" s="358">
        <v>0.23190438887189724</v>
      </c>
      <c r="U3939" s="358">
        <v>0.67336492644692825</v>
      </c>
      <c r="V3939" s="361">
        <v>6.8667532993538061E-2</v>
      </c>
    </row>
    <row r="3940" spans="1:22" hidden="1" outlineLevel="1">
      <c r="A3940" s="65">
        <v>3931</v>
      </c>
      <c r="B3940" s="117">
        <v>1</v>
      </c>
      <c r="C3940" s="325">
        <v>1.1371087447912648E-4</v>
      </c>
      <c r="D3940" s="358">
        <v>1.3000812458429528E-4</v>
      </c>
      <c r="E3940" s="327">
        <v>1.160401637254712E-4</v>
      </c>
      <c r="F3940" s="332">
        <v>7.352996346010988E-4</v>
      </c>
      <c r="G3940" s="358">
        <v>5.239946363488889E-4</v>
      </c>
      <c r="H3940" s="327">
        <v>3.6280813496462574E-4</v>
      </c>
      <c r="I3940" s="332">
        <v>0</v>
      </c>
      <c r="J3940" s="358">
        <v>0</v>
      </c>
      <c r="K3940" s="327">
        <v>0</v>
      </c>
      <c r="L3940" s="336">
        <v>1.1748396343899057E-4</v>
      </c>
      <c r="M3940" s="210">
        <v>1.1415525114155251E-4</v>
      </c>
      <c r="N3940" s="325">
        <v>4.5216098787123203E-2</v>
      </c>
      <c r="O3940" s="358">
        <v>5.7078512467089761E-2</v>
      </c>
      <c r="P3940" s="327">
        <v>6.0221931612016548E-2</v>
      </c>
      <c r="Q3940" s="332">
        <v>0.26383731211317418</v>
      </c>
      <c r="R3940" s="358">
        <v>0.29492864833896654</v>
      </c>
      <c r="S3940" s="327">
        <v>0.58319235058563279</v>
      </c>
      <c r="T3940" s="358">
        <v>0.17395444235181101</v>
      </c>
      <c r="U3940" s="358">
        <v>0.72240677542795984</v>
      </c>
      <c r="V3940" s="361">
        <v>1.4388093868296762E-2</v>
      </c>
    </row>
    <row r="3941" spans="1:22" hidden="1" outlineLevel="1">
      <c r="A3941" s="65">
        <v>3932</v>
      </c>
      <c r="B3941" s="117">
        <v>1</v>
      </c>
      <c r="C3941" s="325">
        <v>1.1422339532270854E-4</v>
      </c>
      <c r="D3941" s="358">
        <v>1.2971649577185856E-4</v>
      </c>
      <c r="E3941" s="327">
        <v>1.1709094665020716E-4</v>
      </c>
      <c r="F3941" s="332">
        <v>6.7527517463366216E-4</v>
      </c>
      <c r="G3941" s="358">
        <v>4.4988849067371202E-4</v>
      </c>
      <c r="H3941" s="327">
        <v>3.527301312156082E-4</v>
      </c>
      <c r="I3941" s="332">
        <v>0</v>
      </c>
      <c r="J3941" s="358">
        <v>0</v>
      </c>
      <c r="K3941" s="327">
        <v>0</v>
      </c>
      <c r="L3941" s="336">
        <v>8.811297257924293E-5</v>
      </c>
      <c r="M3941" s="210">
        <v>1.1415525114155251E-4</v>
      </c>
      <c r="N3941" s="325">
        <v>7.7244168761335472E-3</v>
      </c>
      <c r="O3941" s="358">
        <v>2.2797901953085591E-3</v>
      </c>
      <c r="P3941" s="327">
        <v>5.0238289791609469E-3</v>
      </c>
      <c r="Q3941" s="332">
        <v>0.296816976127321</v>
      </c>
      <c r="R3941" s="358">
        <v>0.22844736916349384</v>
      </c>
      <c r="S3941" s="327">
        <v>0.40213526748757267</v>
      </c>
      <c r="T3941" s="358">
        <v>0.2267788520858246</v>
      </c>
      <c r="U3941" s="358">
        <v>0.75743666755726813</v>
      </c>
      <c r="V3941" s="361">
        <v>0</v>
      </c>
    </row>
    <row r="3942" spans="1:22" hidden="1" outlineLevel="1">
      <c r="A3942" s="65">
        <v>3933</v>
      </c>
      <c r="B3942" s="117">
        <v>1</v>
      </c>
      <c r="C3942" s="325">
        <v>1.0892943002375729E-4</v>
      </c>
      <c r="D3942" s="358">
        <v>1.3399371835426396E-4</v>
      </c>
      <c r="E3942" s="327">
        <v>1.1396454313340017E-4</v>
      </c>
      <c r="F3942" s="332">
        <v>5.7023236969064816E-4</v>
      </c>
      <c r="G3942" s="358">
        <v>3.4543967117877766E-4</v>
      </c>
      <c r="H3942" s="327">
        <v>4.3335416120774729E-4</v>
      </c>
      <c r="I3942" s="332">
        <v>0</v>
      </c>
      <c r="J3942" s="358">
        <v>0</v>
      </c>
      <c r="K3942" s="327">
        <v>0</v>
      </c>
      <c r="L3942" s="336">
        <v>5.8741981719495287E-5</v>
      </c>
      <c r="M3942" s="210">
        <v>1.1415525114155251E-4</v>
      </c>
      <c r="N3942" s="325">
        <v>0</v>
      </c>
      <c r="O3942" s="358">
        <v>0</v>
      </c>
      <c r="P3942" s="327">
        <v>0</v>
      </c>
      <c r="Q3942" s="332">
        <v>0.52767462422634837</v>
      </c>
      <c r="R3942" s="358">
        <v>0.22498704262122443</v>
      </c>
      <c r="S3942" s="327">
        <v>0.40464186153295212</v>
      </c>
      <c r="T3942" s="358">
        <v>0.19707165928491402</v>
      </c>
      <c r="U3942" s="358">
        <v>0.77642060909831245</v>
      </c>
      <c r="V3942" s="361">
        <v>0</v>
      </c>
    </row>
    <row r="3943" spans="1:22" hidden="1" outlineLevel="1">
      <c r="A3943" s="65">
        <v>3934</v>
      </c>
      <c r="B3943" s="117">
        <v>1</v>
      </c>
      <c r="C3943" s="325">
        <v>1.1216081144000025E-4</v>
      </c>
      <c r="D3943" s="358">
        <v>1.3243836468793471E-4</v>
      </c>
      <c r="E3943" s="327">
        <v>1.1423696833610949E-4</v>
      </c>
      <c r="F3943" s="332">
        <v>3.9766204728426777E-4</v>
      </c>
      <c r="G3943" s="358">
        <v>2.8417081058119037E-4</v>
      </c>
      <c r="H3943" s="327">
        <v>4.53510168705782E-4</v>
      </c>
      <c r="I3943" s="332">
        <v>0</v>
      </c>
      <c r="J3943" s="358">
        <v>0</v>
      </c>
      <c r="K3943" s="327">
        <v>0</v>
      </c>
      <c r="L3943" s="336">
        <v>3.7594868300476983E-5</v>
      </c>
      <c r="M3943" s="210">
        <v>1.1415525114155251E-4</v>
      </c>
      <c r="N3943" s="325">
        <v>0</v>
      </c>
      <c r="O3943" s="358">
        <v>0</v>
      </c>
      <c r="P3943" s="327">
        <v>0</v>
      </c>
      <c r="Q3943" s="332">
        <v>0.42873563218390809</v>
      </c>
      <c r="R3943" s="358">
        <v>0.26159751345096316</v>
      </c>
      <c r="S3943" s="327">
        <v>0.4207110703111322</v>
      </c>
      <c r="T3943" s="358">
        <v>0.21014700822897678</v>
      </c>
      <c r="U3943" s="358">
        <v>0.77585561083816246</v>
      </c>
      <c r="V3943" s="361">
        <v>0</v>
      </c>
    </row>
    <row r="3944" spans="1:22" hidden="1" outlineLevel="1">
      <c r="A3944" s="65">
        <v>3935</v>
      </c>
      <c r="B3944" s="117">
        <v>1</v>
      </c>
      <c r="C3944" s="325">
        <v>1.0730436393435076E-4</v>
      </c>
      <c r="D3944" s="358">
        <v>1.2435052562302266E-4</v>
      </c>
      <c r="E3944" s="327">
        <v>1.0729661198137197E-4</v>
      </c>
      <c r="F3944" s="332">
        <v>3.6764981730054929E-4</v>
      </c>
      <c r="G3944" s="358">
        <v>2.2815356660625341E-4</v>
      </c>
      <c r="H3944" s="327">
        <v>3.3257412371757354E-4</v>
      </c>
      <c r="I3944" s="332">
        <v>0</v>
      </c>
      <c r="J3944" s="358">
        <v>0</v>
      </c>
      <c r="K3944" s="327">
        <v>0</v>
      </c>
      <c r="L3944" s="336">
        <v>2.3496792687798115E-5</v>
      </c>
      <c r="M3944" s="210">
        <v>1.1415525114155251E-4</v>
      </c>
      <c r="N3944" s="325">
        <v>0</v>
      </c>
      <c r="O3944" s="358">
        <v>0</v>
      </c>
      <c r="P3944" s="327">
        <v>0</v>
      </c>
      <c r="Q3944" s="332">
        <v>0.49469496021220166</v>
      </c>
      <c r="R3944" s="358">
        <v>0.26736039039395204</v>
      </c>
      <c r="S3944" s="327">
        <v>0.45497629409867479</v>
      </c>
      <c r="T3944" s="358">
        <v>0.18566995500569131</v>
      </c>
      <c r="U3944" s="358">
        <v>0.69924184676180434</v>
      </c>
      <c r="V3944" s="361">
        <v>0</v>
      </c>
    </row>
    <row r="3945" spans="1:22" hidden="1" outlineLevel="1">
      <c r="A3945" s="65">
        <v>3936</v>
      </c>
      <c r="B3945" s="117">
        <v>1</v>
      </c>
      <c r="C3945" s="325">
        <v>9.9904062973361048E-5</v>
      </c>
      <c r="D3945" s="358">
        <v>1.161071511914777E-4</v>
      </c>
      <c r="E3945" s="327">
        <v>9.9357363216700278E-5</v>
      </c>
      <c r="F3945" s="332">
        <v>3.0012229983718318E-4</v>
      </c>
      <c r="G3945" s="358">
        <v>0</v>
      </c>
      <c r="H3945" s="327">
        <v>3.9304214621167761E-4</v>
      </c>
      <c r="I3945" s="332">
        <v>0</v>
      </c>
      <c r="J3945" s="358">
        <v>0</v>
      </c>
      <c r="K3945" s="327">
        <v>0</v>
      </c>
      <c r="L3945" s="336">
        <v>9.3987170751192458E-6</v>
      </c>
      <c r="M3945" s="210">
        <v>1.1415525114155251E-4</v>
      </c>
      <c r="N3945" s="325">
        <v>0</v>
      </c>
      <c r="O3945" s="358">
        <v>0</v>
      </c>
      <c r="P3945" s="327">
        <v>0</v>
      </c>
      <c r="Q3945" s="332">
        <v>0.32979664014146776</v>
      </c>
      <c r="R3945" s="358">
        <v>0.21711670514993964</v>
      </c>
      <c r="S3945" s="327">
        <v>0.37757571999990458</v>
      </c>
      <c r="T3945" s="358">
        <v>0.14257360488606038</v>
      </c>
      <c r="U3945" s="358">
        <v>0.61765609799612531</v>
      </c>
      <c r="V3945" s="361">
        <v>0</v>
      </c>
    </row>
    <row r="3946" spans="1:22" hidden="1" outlineLevel="1">
      <c r="A3946" s="65">
        <v>3937</v>
      </c>
      <c r="B3946" s="117">
        <v>1</v>
      </c>
      <c r="C3946" s="325">
        <v>9.2166248286109986E-5</v>
      </c>
      <c r="D3946" s="358">
        <v>1.0737772873920484E-4</v>
      </c>
      <c r="E3946" s="327">
        <v>9.1470004966830349E-5</v>
      </c>
      <c r="F3946" s="332">
        <v>2.7761312734939439E-4</v>
      </c>
      <c r="G3946" s="358">
        <v>0</v>
      </c>
      <c r="H3946" s="327">
        <v>0</v>
      </c>
      <c r="I3946" s="332">
        <v>0</v>
      </c>
      <c r="J3946" s="358">
        <v>0</v>
      </c>
      <c r="K3946" s="327">
        <v>0</v>
      </c>
      <c r="L3946" s="336">
        <v>5.8741981719495289E-6</v>
      </c>
      <c r="M3946" s="210">
        <v>1.1415525114155251E-4</v>
      </c>
      <c r="N3946" s="325">
        <v>0</v>
      </c>
      <c r="O3946" s="358">
        <v>0</v>
      </c>
      <c r="P3946" s="327">
        <v>0</v>
      </c>
      <c r="Q3946" s="332">
        <v>0.26383731211317418</v>
      </c>
      <c r="R3946" s="358">
        <v>0.19338974275895934</v>
      </c>
      <c r="S3946" s="327">
        <v>0.35921935504972008</v>
      </c>
      <c r="T3946" s="358">
        <v>0.10481199713560711</v>
      </c>
      <c r="U3946" s="358">
        <v>0.59889815575914074</v>
      </c>
      <c r="V3946" s="361">
        <v>0</v>
      </c>
    </row>
    <row r="3947" spans="1:22" hidden="1" outlineLevel="1">
      <c r="A3947" s="65">
        <v>3938</v>
      </c>
      <c r="B3947" s="117">
        <v>1</v>
      </c>
      <c r="C3947" s="325">
        <v>8.5228466135182134E-5</v>
      </c>
      <c r="D3947" s="358">
        <v>9.9620402328387767E-5</v>
      </c>
      <c r="E3947" s="327">
        <v>8.577502096733545E-5</v>
      </c>
      <c r="F3947" s="332">
        <v>0</v>
      </c>
      <c r="G3947" s="358">
        <v>0</v>
      </c>
      <c r="H3947" s="327">
        <v>3.3257412371757354E-4</v>
      </c>
      <c r="I3947" s="332">
        <v>0</v>
      </c>
      <c r="J3947" s="358">
        <v>0</v>
      </c>
      <c r="K3947" s="327">
        <v>0</v>
      </c>
      <c r="L3947" s="336">
        <v>2.3496792687798115E-6</v>
      </c>
      <c r="M3947" s="210">
        <v>1.1415525114155251E-4</v>
      </c>
      <c r="N3947" s="325">
        <v>0</v>
      </c>
      <c r="O3947" s="358">
        <v>0</v>
      </c>
      <c r="P3947" s="327">
        <v>0</v>
      </c>
      <c r="Q3947" s="332">
        <v>0.46171529619805485</v>
      </c>
      <c r="R3947" s="358">
        <v>0.19343920152770949</v>
      </c>
      <c r="S3947" s="327">
        <v>0.25068469239842561</v>
      </c>
      <c r="T3947" s="358">
        <v>6.7259594968258868E-2</v>
      </c>
      <c r="U3947" s="358">
        <v>0.52680437776398392</v>
      </c>
      <c r="V3947" s="361">
        <v>0</v>
      </c>
    </row>
    <row r="3948" spans="1:22" hidden="1" outlineLevel="1">
      <c r="A3948" s="65">
        <v>3939</v>
      </c>
      <c r="B3948" s="117">
        <v>1</v>
      </c>
      <c r="C3948" s="325">
        <v>8.1565817179827437E-5</v>
      </c>
      <c r="D3948" s="358">
        <v>9.4448851387843053E-5</v>
      </c>
      <c r="E3948" s="327">
        <v>8.2544836420924913E-5</v>
      </c>
      <c r="F3948" s="332">
        <v>0</v>
      </c>
      <c r="G3948" s="358">
        <v>0</v>
      </c>
      <c r="H3948" s="327">
        <v>0</v>
      </c>
      <c r="I3948" s="332">
        <v>0</v>
      </c>
      <c r="J3948" s="358">
        <v>0</v>
      </c>
      <c r="K3948" s="327">
        <v>0</v>
      </c>
      <c r="L3948" s="336">
        <v>1.1748396343899057E-6</v>
      </c>
      <c r="M3948" s="210">
        <v>1.1415525114155251E-4</v>
      </c>
      <c r="N3948" s="325">
        <v>0</v>
      </c>
      <c r="O3948" s="358">
        <v>0</v>
      </c>
      <c r="P3948" s="327">
        <v>0</v>
      </c>
      <c r="Q3948" s="332">
        <v>0.39575596816976127</v>
      </c>
      <c r="R3948" s="358">
        <v>0.15989244716869214</v>
      </c>
      <c r="S3948" s="327">
        <v>0.20918664156749664</v>
      </c>
      <c r="T3948" s="358">
        <v>4.9058709238123492E-2</v>
      </c>
      <c r="U3948" s="358">
        <v>0.52081539620639239</v>
      </c>
      <c r="V3948" s="361">
        <v>0</v>
      </c>
    </row>
    <row r="3949" spans="1:22" hidden="1" outlineLevel="1">
      <c r="A3949" s="65">
        <v>3940</v>
      </c>
      <c r="B3949" s="117">
        <v>1</v>
      </c>
      <c r="C3949" s="325">
        <v>7.9559485584829374E-5</v>
      </c>
      <c r="D3949" s="358">
        <v>9.2718520434051773E-5</v>
      </c>
      <c r="E3949" s="327">
        <v>7.9846529651232562E-5</v>
      </c>
      <c r="F3949" s="332">
        <v>0</v>
      </c>
      <c r="G3949" s="358">
        <v>0</v>
      </c>
      <c r="H3949" s="327">
        <v>3.6280813496462574E-4</v>
      </c>
      <c r="I3949" s="332">
        <v>0</v>
      </c>
      <c r="J3949" s="358">
        <v>0</v>
      </c>
      <c r="K3949" s="327">
        <v>0</v>
      </c>
      <c r="L3949" s="336">
        <v>1.409807561267887E-5</v>
      </c>
      <c r="M3949" s="210">
        <v>1.1415525114155251E-4</v>
      </c>
      <c r="N3949" s="325">
        <v>0</v>
      </c>
      <c r="O3949" s="358">
        <v>0</v>
      </c>
      <c r="P3949" s="327">
        <v>0</v>
      </c>
      <c r="Q3949" s="332">
        <v>0.46171529619805485</v>
      </c>
      <c r="R3949" s="358">
        <v>0.17147345636984185</v>
      </c>
      <c r="S3949" s="327">
        <v>0.21993039166009809</v>
      </c>
      <c r="T3949" s="358">
        <v>4.7280461781730961E-2</v>
      </c>
      <c r="U3949" s="358">
        <v>0.51087142682775011</v>
      </c>
      <c r="V3949" s="361">
        <v>0</v>
      </c>
    </row>
    <row r="3950" spans="1:22" hidden="1" outlineLevel="1">
      <c r="A3950" s="65">
        <v>3941</v>
      </c>
      <c r="B3950" s="117">
        <v>1</v>
      </c>
      <c r="C3950" s="325">
        <v>7.7753162123912127E-5</v>
      </c>
      <c r="D3950" s="358">
        <v>9.3748942237994887E-5</v>
      </c>
      <c r="E3950" s="327">
        <v>7.8043334261870852E-5</v>
      </c>
      <c r="F3950" s="332">
        <v>0</v>
      </c>
      <c r="G3950" s="358">
        <v>0</v>
      </c>
      <c r="H3950" s="327">
        <v>4.6358817245479954E-4</v>
      </c>
      <c r="I3950" s="332">
        <v>0</v>
      </c>
      <c r="J3950" s="358">
        <v>0</v>
      </c>
      <c r="K3950" s="327">
        <v>0</v>
      </c>
      <c r="L3950" s="336">
        <v>3.7594868300476983E-5</v>
      </c>
      <c r="M3950" s="210">
        <v>1.1415525114155251E-4</v>
      </c>
      <c r="N3950" s="325">
        <v>1.8840041161301334E-4</v>
      </c>
      <c r="O3950" s="358">
        <v>3.7392648307755914E-4</v>
      </c>
      <c r="P3950" s="327">
        <v>2.7350605461288796E-3</v>
      </c>
      <c r="Q3950" s="332">
        <v>0.52767462422634837</v>
      </c>
      <c r="R3950" s="358">
        <v>0.2126194635666393</v>
      </c>
      <c r="S3950" s="327">
        <v>0.23949363727225012</v>
      </c>
      <c r="T3950" s="358">
        <v>4.9686325987438509E-2</v>
      </c>
      <c r="U3950" s="358">
        <v>0.50804643552699946</v>
      </c>
      <c r="V3950" s="361">
        <v>0</v>
      </c>
    </row>
    <row r="3951" spans="1:22" hidden="1" outlineLevel="1">
      <c r="A3951" s="65">
        <v>3942</v>
      </c>
      <c r="B3951" s="117">
        <v>1</v>
      </c>
      <c r="C3951" s="325">
        <v>7.4903046213260687E-5</v>
      </c>
      <c r="D3951" s="358">
        <v>9.069656066782376E-5</v>
      </c>
      <c r="E3951" s="327">
        <v>7.5513671665284284E-5</v>
      </c>
      <c r="F3951" s="332">
        <v>0</v>
      </c>
      <c r="G3951" s="358">
        <v>0</v>
      </c>
      <c r="H3951" s="327">
        <v>6.3491423618809489E-4</v>
      </c>
      <c r="I3951" s="332">
        <v>0</v>
      </c>
      <c r="J3951" s="358">
        <v>0</v>
      </c>
      <c r="K3951" s="327">
        <v>0</v>
      </c>
      <c r="L3951" s="336">
        <v>9.3987170751192462E-5</v>
      </c>
      <c r="M3951" s="210">
        <v>1.1415525114155251E-4</v>
      </c>
      <c r="N3951" s="325">
        <v>2.9013663388404057E-2</v>
      </c>
      <c r="O3951" s="358">
        <v>2.6328133198242423E-2</v>
      </c>
      <c r="P3951" s="327">
        <v>3.2608553328701745E-2</v>
      </c>
      <c r="Q3951" s="332">
        <v>0.46171529619805485</v>
      </c>
      <c r="R3951" s="358">
        <v>0.24361227897806634</v>
      </c>
      <c r="S3951" s="327">
        <v>0.21440238131638767</v>
      </c>
      <c r="T3951" s="358">
        <v>5.2196792984698558E-2</v>
      </c>
      <c r="U3951" s="358">
        <v>0.50363944909782843</v>
      </c>
      <c r="V3951" s="361">
        <v>1.8800106733885668E-2</v>
      </c>
    </row>
    <row r="3952" spans="1:22" hidden="1" outlineLevel="1">
      <c r="A3952" s="65">
        <v>3943</v>
      </c>
      <c r="B3952" s="117">
        <v>1</v>
      </c>
      <c r="C3952" s="325">
        <v>7.4471778674148949E-5</v>
      </c>
      <c r="D3952" s="358">
        <v>8.9005113555690708E-5</v>
      </c>
      <c r="E3952" s="327">
        <v>7.5812042125394493E-5</v>
      </c>
      <c r="F3952" s="332">
        <v>0</v>
      </c>
      <c r="G3952" s="358">
        <v>0</v>
      </c>
      <c r="H3952" s="327">
        <v>7.3569427367826859E-4</v>
      </c>
      <c r="I3952" s="332">
        <v>0</v>
      </c>
      <c r="J3952" s="358">
        <v>0</v>
      </c>
      <c r="K3952" s="327">
        <v>0</v>
      </c>
      <c r="L3952" s="336">
        <v>1.8210014333043539E-4</v>
      </c>
      <c r="M3952" s="210">
        <v>1.1415525114155251E-4</v>
      </c>
      <c r="N3952" s="325">
        <v>0.1113446432632909</v>
      </c>
      <c r="O3952" s="358">
        <v>0.13928624583890381</v>
      </c>
      <c r="P3952" s="327">
        <v>0.11912571864661201</v>
      </c>
      <c r="Q3952" s="332">
        <v>0.52767462422634837</v>
      </c>
      <c r="R3952" s="358">
        <v>0.17474930456582721</v>
      </c>
      <c r="S3952" s="327">
        <v>0.22939974387135467</v>
      </c>
      <c r="T3952" s="358">
        <v>6.7782608926021379E-2</v>
      </c>
      <c r="U3952" s="358">
        <v>0.5299683680208247</v>
      </c>
      <c r="V3952" s="361">
        <v>8.868306185616899E-2</v>
      </c>
    </row>
    <row r="3953" spans="1:22" hidden="1" outlineLevel="1">
      <c r="A3953" s="65">
        <v>3944</v>
      </c>
      <c r="B3953" s="117">
        <v>1</v>
      </c>
      <c r="C3953" s="325">
        <v>7.863444796470566E-5</v>
      </c>
      <c r="D3953" s="358">
        <v>9.8453887078640836E-5</v>
      </c>
      <c r="E3953" s="327">
        <v>8.244105539132135E-5</v>
      </c>
      <c r="F3953" s="332">
        <v>0</v>
      </c>
      <c r="G3953" s="358">
        <v>2.3573923506119273E-4</v>
      </c>
      <c r="H3953" s="327">
        <v>6.3491423618809489E-4</v>
      </c>
      <c r="I3953" s="332">
        <v>0</v>
      </c>
      <c r="J3953" s="358">
        <v>0</v>
      </c>
      <c r="K3953" s="327">
        <v>0</v>
      </c>
      <c r="L3953" s="336">
        <v>1.5860335064263727E-4</v>
      </c>
      <c r="M3953" s="210">
        <v>1.1415525114155251E-4</v>
      </c>
      <c r="N3953" s="325">
        <v>0.25999256802595844</v>
      </c>
      <c r="O3953" s="358">
        <v>0.29342882062176889</v>
      </c>
      <c r="P3953" s="327">
        <v>0.1814669228920924</v>
      </c>
      <c r="Q3953" s="332">
        <v>0.46171529619805485</v>
      </c>
      <c r="R3953" s="358">
        <v>0.13742362880758779</v>
      </c>
      <c r="S3953" s="327">
        <v>0.2414432073473681</v>
      </c>
      <c r="T3953" s="358">
        <v>7.5732421084011528E-2</v>
      </c>
      <c r="U3953" s="358">
        <v>0.53392335584187556</v>
      </c>
      <c r="V3953" s="361">
        <v>0.2439776693988969</v>
      </c>
    </row>
    <row r="3954" spans="1:22" hidden="1" outlineLevel="1">
      <c r="A3954" s="65">
        <v>3945</v>
      </c>
      <c r="B3954" s="117">
        <v>1</v>
      </c>
      <c r="C3954" s="325">
        <v>8.4153422414497822E-5</v>
      </c>
      <c r="D3954" s="358">
        <v>1.0924415313879994E-4</v>
      </c>
      <c r="E3954" s="327">
        <v>9.1145689249319249E-5</v>
      </c>
      <c r="F3954" s="332">
        <v>2.6260701235753528E-4</v>
      </c>
      <c r="G3954" s="358">
        <v>3.5535939146600596E-4</v>
      </c>
      <c r="H3954" s="327">
        <v>5.1397819119988644E-4</v>
      </c>
      <c r="I3954" s="332">
        <v>0</v>
      </c>
      <c r="J3954" s="358">
        <v>0</v>
      </c>
      <c r="K3954" s="327">
        <v>0</v>
      </c>
      <c r="L3954" s="336">
        <v>1.4685495429873823E-4</v>
      </c>
      <c r="M3954" s="210">
        <v>1.1415525114155251E-4</v>
      </c>
      <c r="N3954" s="325">
        <v>0.39469886232926304</v>
      </c>
      <c r="O3954" s="358">
        <v>0.40597096925980258</v>
      </c>
      <c r="P3954" s="327">
        <v>0.23407262769692017</v>
      </c>
      <c r="Q3954" s="332">
        <v>0.52767462422634837</v>
      </c>
      <c r="R3954" s="358">
        <v>0.14957405648476413</v>
      </c>
      <c r="S3954" s="327">
        <v>0.28592047275931787</v>
      </c>
      <c r="T3954" s="358">
        <v>9.7908212893141985E-2</v>
      </c>
      <c r="U3954" s="358">
        <v>0.58759819055613827</v>
      </c>
      <c r="V3954" s="361">
        <v>0.36520686526787965</v>
      </c>
    </row>
    <row r="3955" spans="1:22" hidden="1" outlineLevel="1">
      <c r="A3955" s="65">
        <v>3946</v>
      </c>
      <c r="B3955" s="117">
        <v>1</v>
      </c>
      <c r="C3955" s="325">
        <v>9.0772441601734392E-5</v>
      </c>
      <c r="D3955" s="358">
        <v>1.1527114859582574E-4</v>
      </c>
      <c r="E3955" s="327">
        <v>9.8319552920664757E-5</v>
      </c>
      <c r="F3955" s="332">
        <v>3.0762535733311287E-4</v>
      </c>
      <c r="G3955" s="358">
        <v>4.5280605546407337E-4</v>
      </c>
      <c r="H3955" s="327">
        <v>5.5429020619595574E-4</v>
      </c>
      <c r="I3955" s="332">
        <v>0</v>
      </c>
      <c r="J3955" s="358">
        <v>0</v>
      </c>
      <c r="K3955" s="327">
        <v>0</v>
      </c>
      <c r="L3955" s="336">
        <v>1.644775488145868E-4</v>
      </c>
      <c r="M3955" s="210">
        <v>1.1415525114155251E-4</v>
      </c>
      <c r="N3955" s="325">
        <v>0.55333200890742018</v>
      </c>
      <c r="O3955" s="358">
        <v>0.47088891021778634</v>
      </c>
      <c r="P3955" s="327">
        <v>0.3200227838470398</v>
      </c>
      <c r="Q3955" s="332">
        <v>0.56065428824049512</v>
      </c>
      <c r="R3955" s="358">
        <v>0.16903112826369249</v>
      </c>
      <c r="S3955" s="327">
        <v>0.39761158614769782</v>
      </c>
      <c r="T3955" s="358">
        <v>8.1694780202504147E-2</v>
      </c>
      <c r="U3955" s="358">
        <v>0.60398314010049203</v>
      </c>
      <c r="V3955" s="361">
        <v>0.49620066479681757</v>
      </c>
    </row>
    <row r="3956" spans="1:22" hidden="1" outlineLevel="1">
      <c r="A3956" s="65">
        <v>3947</v>
      </c>
      <c r="B3956" s="117">
        <v>1</v>
      </c>
      <c r="C3956" s="325">
        <v>9.4878858604580875E-5</v>
      </c>
      <c r="D3956" s="358">
        <v>1.1832353016599686E-4</v>
      </c>
      <c r="E3956" s="327">
        <v>1.0324915182683347E-4</v>
      </c>
      <c r="F3956" s="332">
        <v>3.3763758731683108E-4</v>
      </c>
      <c r="G3956" s="358">
        <v>5.0823978648093795E-4</v>
      </c>
      <c r="H3956" s="327">
        <v>5.2405619494890355E-4</v>
      </c>
      <c r="I3956" s="332">
        <v>0</v>
      </c>
      <c r="J3956" s="358">
        <v>0</v>
      </c>
      <c r="K3956" s="327">
        <v>0</v>
      </c>
      <c r="L3956" s="336">
        <v>1.8797434150238492E-4</v>
      </c>
      <c r="M3956" s="210">
        <v>1.1415525114155251E-4</v>
      </c>
      <c r="N3956" s="325">
        <v>0.68935710609201595</v>
      </c>
      <c r="O3956" s="358">
        <v>0.52129002437964778</v>
      </c>
      <c r="P3956" s="327">
        <v>0.38337668242263867</v>
      </c>
      <c r="Q3956" s="332">
        <v>0.59363395225464199</v>
      </c>
      <c r="R3956" s="358">
        <v>0.15253593001258645</v>
      </c>
      <c r="S3956" s="327">
        <v>0.28963394746666482</v>
      </c>
      <c r="T3956" s="358">
        <v>0.12018860749382493</v>
      </c>
      <c r="U3956" s="358">
        <v>0.65664097794648446</v>
      </c>
      <c r="V3956" s="361">
        <v>0.51779120361648345</v>
      </c>
    </row>
    <row r="3957" spans="1:22" hidden="1" outlineLevel="1">
      <c r="A3957" s="65">
        <v>3948</v>
      </c>
      <c r="B3957" s="117">
        <v>1</v>
      </c>
      <c r="C3957" s="325">
        <v>9.6222663255436265E-5</v>
      </c>
      <c r="D3957" s="358">
        <v>1.1987888383232611E-4</v>
      </c>
      <c r="E3957" s="327">
        <v>1.0389778326185567E-4</v>
      </c>
      <c r="F3957" s="332">
        <v>3.9766204728426777E-4</v>
      </c>
      <c r="G3957" s="358">
        <v>5.0007060506792624E-4</v>
      </c>
      <c r="H3957" s="327">
        <v>5.442122024469382E-4</v>
      </c>
      <c r="I3957" s="332">
        <v>0</v>
      </c>
      <c r="J3957" s="358">
        <v>0</v>
      </c>
      <c r="K3957" s="327">
        <v>0</v>
      </c>
      <c r="L3957" s="336">
        <v>2.0677177565262342E-4</v>
      </c>
      <c r="M3957" s="210">
        <v>1.1415525114155251E-4</v>
      </c>
      <c r="N3957" s="325">
        <v>0.68879190485717678</v>
      </c>
      <c r="O3957" s="358">
        <v>0.54808304396711582</v>
      </c>
      <c r="P3957" s="327">
        <v>0.43744868889181765</v>
      </c>
      <c r="Q3957" s="332">
        <v>0.42873563218390809</v>
      </c>
      <c r="R3957" s="358">
        <v>0.22448489718860024</v>
      </c>
      <c r="S3957" s="327">
        <v>0.38346663194256869</v>
      </c>
      <c r="T3957" s="358">
        <v>0.13043968106597015</v>
      </c>
      <c r="U3957" s="358">
        <v>0.60646913244515255</v>
      </c>
      <c r="V3957" s="361">
        <v>0.56775177152168066</v>
      </c>
    </row>
    <row r="3958" spans="1:22" hidden="1" outlineLevel="1">
      <c r="A3958" s="65">
        <v>3949</v>
      </c>
      <c r="B3958" s="117">
        <v>1</v>
      </c>
      <c r="C3958" s="325">
        <v>9.6560176981697618E-5</v>
      </c>
      <c r="D3958" s="358">
        <v>1.1879013626589564E-4</v>
      </c>
      <c r="E3958" s="327">
        <v>1.0197783421418996E-4</v>
      </c>
      <c r="F3958" s="332">
        <v>4.1266816227612688E-4</v>
      </c>
      <c r="G3958" s="358">
        <v>5.2049355860045541E-4</v>
      </c>
      <c r="H3958" s="327">
        <v>4.232761574587298E-4</v>
      </c>
      <c r="I3958" s="332">
        <v>0</v>
      </c>
      <c r="J3958" s="358">
        <v>0</v>
      </c>
      <c r="K3958" s="327">
        <v>0</v>
      </c>
      <c r="L3958" s="336">
        <v>1.8797434150238492E-4</v>
      </c>
      <c r="M3958" s="210">
        <v>1.1415525114155251E-4</v>
      </c>
      <c r="N3958" s="325">
        <v>0.63848899495650224</v>
      </c>
      <c r="O3958" s="358">
        <v>0.5173293660913203</v>
      </c>
      <c r="P3958" s="327">
        <v>0.46502427716791583</v>
      </c>
      <c r="Q3958" s="332">
        <v>0.36277630415561452</v>
      </c>
      <c r="R3958" s="358">
        <v>0.25986495421640465</v>
      </c>
      <c r="S3958" s="327">
        <v>0.43252666662694644</v>
      </c>
      <c r="T3958" s="358">
        <v>0.12238526611642749</v>
      </c>
      <c r="U3958" s="358">
        <v>0.60104514914771134</v>
      </c>
      <c r="V3958" s="361">
        <v>0.63987547032980974</v>
      </c>
    </row>
    <row r="3959" spans="1:22" hidden="1" outlineLevel="1">
      <c r="A3959" s="65">
        <v>3950</v>
      </c>
      <c r="B3959" s="117">
        <v>1</v>
      </c>
      <c r="C3959" s="325">
        <v>8.9047371445287468E-5</v>
      </c>
      <c r="D3959" s="358">
        <v>1.1439626215851554E-4</v>
      </c>
      <c r="E3959" s="327">
        <v>9.8501169722470979E-5</v>
      </c>
      <c r="F3959" s="332">
        <v>0</v>
      </c>
      <c r="G3959" s="358">
        <v>5.4383407692334572E-4</v>
      </c>
      <c r="H3959" s="327">
        <v>0</v>
      </c>
      <c r="I3959" s="332">
        <v>0</v>
      </c>
      <c r="J3959" s="358">
        <v>0</v>
      </c>
      <c r="K3959" s="327">
        <v>0</v>
      </c>
      <c r="L3959" s="336">
        <v>1.9032402077116473E-4</v>
      </c>
      <c r="M3959" s="210">
        <v>1.1415525114155251E-4</v>
      </c>
      <c r="N3959" s="325">
        <v>0.64790901553715297</v>
      </c>
      <c r="O3959" s="358">
        <v>0.5531059256937999</v>
      </c>
      <c r="P3959" s="327">
        <v>0.47183509545177088</v>
      </c>
      <c r="Q3959" s="332">
        <v>0.32979664014146776</v>
      </c>
      <c r="R3959" s="358">
        <v>0.28269601506868375</v>
      </c>
      <c r="S3959" s="327">
        <v>0.39675917779785991</v>
      </c>
      <c r="T3959" s="358">
        <v>0.10345216084542461</v>
      </c>
      <c r="U3959" s="358">
        <v>0.55799228172427118</v>
      </c>
      <c r="V3959" s="361">
        <v>0.57101936367684936</v>
      </c>
    </row>
    <row r="3960" spans="1:22" hidden="1" outlineLevel="1">
      <c r="A3960" s="65">
        <v>3951</v>
      </c>
      <c r="B3960" s="117">
        <v>1</v>
      </c>
      <c r="C3960" s="325">
        <v>8.9872404998370773E-5</v>
      </c>
      <c r="D3960" s="358">
        <v>1.1192713821321788E-4</v>
      </c>
      <c r="E3960" s="327">
        <v>9.7982264574453219E-5</v>
      </c>
      <c r="F3960" s="332">
        <v>0</v>
      </c>
      <c r="G3960" s="358">
        <v>5.5200325833635743E-4</v>
      </c>
      <c r="H3960" s="327">
        <v>4.031201499606951E-4</v>
      </c>
      <c r="I3960" s="332">
        <v>0</v>
      </c>
      <c r="J3960" s="358">
        <v>0</v>
      </c>
      <c r="K3960" s="327">
        <v>0</v>
      </c>
      <c r="L3960" s="336">
        <v>2.1382081345896285E-4</v>
      </c>
      <c r="M3960" s="210">
        <v>1.1415525114155251E-4</v>
      </c>
      <c r="N3960" s="325">
        <v>0.58196887147259824</v>
      </c>
      <c r="O3960" s="358">
        <v>0.57091047817839491</v>
      </c>
      <c r="P3960" s="327">
        <v>0.44354069921633837</v>
      </c>
      <c r="Q3960" s="332">
        <v>0.36277630415561452</v>
      </c>
      <c r="R3960" s="358">
        <v>0.24059465993707538</v>
      </c>
      <c r="S3960" s="327">
        <v>0.33686256029943623</v>
      </c>
      <c r="T3960" s="358">
        <v>0.11140197300341476</v>
      </c>
      <c r="U3960" s="358">
        <v>0.56115627198111195</v>
      </c>
      <c r="V3960" s="361">
        <v>0.50151431932952173</v>
      </c>
    </row>
    <row r="3961" spans="1:22" hidden="1" outlineLevel="1">
      <c r="A3961" s="65">
        <v>3952</v>
      </c>
      <c r="B3961" s="117">
        <v>1</v>
      </c>
      <c r="C3961" s="325">
        <v>8.7709817048622102E-5</v>
      </c>
      <c r="D3961" s="358">
        <v>1.103329007052304E-4</v>
      </c>
      <c r="E3961" s="327">
        <v>1.0138109329396954E-4</v>
      </c>
      <c r="F3961" s="332">
        <v>0</v>
      </c>
      <c r="G3961" s="358">
        <v>5.5958892679129667E-4</v>
      </c>
      <c r="H3961" s="327">
        <v>3.728861387136429E-4</v>
      </c>
      <c r="I3961" s="332">
        <v>0</v>
      </c>
      <c r="J3961" s="358">
        <v>0</v>
      </c>
      <c r="K3961" s="327">
        <v>0</v>
      </c>
      <c r="L3961" s="336">
        <v>2.2321953053408208E-4</v>
      </c>
      <c r="M3961" s="210">
        <v>1.1415525114155251E-4</v>
      </c>
      <c r="N3961" s="325">
        <v>0.46855182368156423</v>
      </c>
      <c r="O3961" s="358">
        <v>0.50066588144160884</v>
      </c>
      <c r="P3961" s="327">
        <v>0.35546395521161916</v>
      </c>
      <c r="Q3961" s="332">
        <v>0.39575596816976127</v>
      </c>
      <c r="R3961" s="358">
        <v>0.22991528490931612</v>
      </c>
      <c r="S3961" s="327">
        <v>0.2720202719296308</v>
      </c>
      <c r="T3961" s="358">
        <v>0.10972832833857474</v>
      </c>
      <c r="U3961" s="358">
        <v>0.57539422813689534</v>
      </c>
      <c r="V3961" s="361">
        <v>0.30400058884734671</v>
      </c>
    </row>
    <row r="3962" spans="1:22" hidden="1" outlineLevel="1">
      <c r="A3962" s="65">
        <v>3953</v>
      </c>
      <c r="B3962" s="117">
        <v>1</v>
      </c>
      <c r="C3962" s="325">
        <v>8.7328551543030568E-5</v>
      </c>
      <c r="D3962" s="358">
        <v>1.1270481504638249E-4</v>
      </c>
      <c r="E3962" s="327">
        <v>9.9746542077713599E-5</v>
      </c>
      <c r="F3962" s="332">
        <v>0</v>
      </c>
      <c r="G3962" s="358">
        <v>5.391659732587675E-4</v>
      </c>
      <c r="H3962" s="327">
        <v>0</v>
      </c>
      <c r="I3962" s="332">
        <v>0</v>
      </c>
      <c r="J3962" s="358">
        <v>0</v>
      </c>
      <c r="K3962" s="327">
        <v>0</v>
      </c>
      <c r="L3962" s="336">
        <v>2.2321953053408208E-4</v>
      </c>
      <c r="M3962" s="210">
        <v>1.1415525114155251E-4</v>
      </c>
      <c r="N3962" s="325">
        <v>0.32838191744148232</v>
      </c>
      <c r="O3962" s="358">
        <v>0.35498488535045014</v>
      </c>
      <c r="P3962" s="327">
        <v>0.23938484867803647</v>
      </c>
      <c r="Q3962" s="332">
        <v>0.62661361626878875</v>
      </c>
      <c r="R3962" s="358">
        <v>0.19408504457509559</v>
      </c>
      <c r="S3962" s="327">
        <v>0.23470831634169009</v>
      </c>
      <c r="T3962" s="358">
        <v>0.10271994130455707</v>
      </c>
      <c r="U3962" s="358">
        <v>0.59290917420154943</v>
      </c>
      <c r="V3962" s="361">
        <v>0.26323966707994989</v>
      </c>
    </row>
    <row r="3963" spans="1:22" hidden="1" outlineLevel="1">
      <c r="A3963" s="65">
        <v>3954</v>
      </c>
      <c r="B3963" s="117">
        <v>1</v>
      </c>
      <c r="C3963" s="325">
        <v>8.8047330774883455E-5</v>
      </c>
      <c r="D3963" s="358">
        <v>1.1702092147044613E-4</v>
      </c>
      <c r="E3963" s="327">
        <v>9.9772487335114489E-5</v>
      </c>
      <c r="F3963" s="332">
        <v>0</v>
      </c>
      <c r="G3963" s="358">
        <v>5.146584290197328E-4</v>
      </c>
      <c r="H3963" s="327">
        <v>0</v>
      </c>
      <c r="I3963" s="332">
        <v>0</v>
      </c>
      <c r="J3963" s="358">
        <v>0</v>
      </c>
      <c r="K3963" s="327">
        <v>0</v>
      </c>
      <c r="L3963" s="336">
        <v>1.644775488145868E-4</v>
      </c>
      <c r="M3963" s="210">
        <v>1.1415525114155251E-4</v>
      </c>
      <c r="N3963" s="325">
        <v>0.18538600502720515</v>
      </c>
      <c r="O3963" s="358">
        <v>0.19080504464261713</v>
      </c>
      <c r="P3963" s="327">
        <v>0.1315822551418909</v>
      </c>
      <c r="Q3963" s="332">
        <v>0.62661361626878875</v>
      </c>
      <c r="R3963" s="358">
        <v>0.16082118014304886</v>
      </c>
      <c r="S3963" s="327">
        <v>0.19688153850079804</v>
      </c>
      <c r="T3963" s="358">
        <v>8.9853797943599337E-2</v>
      </c>
      <c r="U3963" s="358">
        <v>0.6219500847732663</v>
      </c>
      <c r="V3963" s="361">
        <v>0.14970610881005589</v>
      </c>
    </row>
    <row r="3964" spans="1:22" hidden="1" outlineLevel="1">
      <c r="A3964" s="65">
        <v>3955</v>
      </c>
      <c r="B3964" s="117">
        <v>1</v>
      </c>
      <c r="C3964" s="325">
        <v>9.1847485322418704E-5</v>
      </c>
      <c r="D3964" s="358">
        <v>1.1966502270320584E-4</v>
      </c>
      <c r="E3964" s="327">
        <v>9.8747649667779407E-5</v>
      </c>
      <c r="F3964" s="332">
        <v>0</v>
      </c>
      <c r="G3964" s="358">
        <v>4.3705120559612215E-4</v>
      </c>
      <c r="H3964" s="327">
        <v>0</v>
      </c>
      <c r="I3964" s="332">
        <v>0</v>
      </c>
      <c r="J3964" s="358">
        <v>0</v>
      </c>
      <c r="K3964" s="327">
        <v>0</v>
      </c>
      <c r="L3964" s="336">
        <v>1.1748396343899057E-4</v>
      </c>
      <c r="M3964" s="210">
        <v>1.1415525114155251E-4</v>
      </c>
      <c r="N3964" s="325">
        <v>6.6316944887780699E-2</v>
      </c>
      <c r="O3964" s="358">
        <v>5.7357850288481532E-2</v>
      </c>
      <c r="P3964" s="327">
        <v>4.5391271833152516E-2</v>
      </c>
      <c r="Q3964" s="332">
        <v>0.49469496021220166</v>
      </c>
      <c r="R3964" s="358">
        <v>0.13819058907070794</v>
      </c>
      <c r="S3964" s="327">
        <v>0.18349615992406246</v>
      </c>
      <c r="T3964" s="358">
        <v>0.10742706692441968</v>
      </c>
      <c r="U3964" s="358">
        <v>0.7042138314511257</v>
      </c>
      <c r="V3964" s="361">
        <v>9.8982084793838524E-3</v>
      </c>
    </row>
    <row r="3965" spans="1:22" hidden="1" outlineLevel="1">
      <c r="A3965" s="65">
        <v>3956</v>
      </c>
      <c r="B3965" s="117">
        <v>1</v>
      </c>
      <c r="C3965" s="325">
        <v>9.5860148512414816E-5</v>
      </c>
      <c r="D3965" s="358">
        <v>1.1966502270320584E-4</v>
      </c>
      <c r="E3965" s="327">
        <v>9.9266554815797167E-5</v>
      </c>
      <c r="F3965" s="332">
        <v>0</v>
      </c>
      <c r="G3965" s="358">
        <v>3.5710993034022276E-4</v>
      </c>
      <c r="H3965" s="327">
        <v>0</v>
      </c>
      <c r="I3965" s="332">
        <v>0</v>
      </c>
      <c r="J3965" s="358">
        <v>0</v>
      </c>
      <c r="K3965" s="327">
        <v>0</v>
      </c>
      <c r="L3965" s="336">
        <v>8.811297257924293E-5</v>
      </c>
      <c r="M3965" s="210">
        <v>1.1415525114155251E-4</v>
      </c>
      <c r="N3965" s="325">
        <v>8.6664189341986147E-3</v>
      </c>
      <c r="O3965" s="358">
        <v>3.8309318064681276E-3</v>
      </c>
      <c r="P3965" s="327">
        <v>4.6482612743457361E-3</v>
      </c>
      <c r="Q3965" s="332">
        <v>0.46171529619805485</v>
      </c>
      <c r="R3965" s="358">
        <v>0.12289241602042124</v>
      </c>
      <c r="S3965" s="327">
        <v>0.17481169884326644</v>
      </c>
      <c r="T3965" s="358">
        <v>0.13598362901825276</v>
      </c>
      <c r="U3965" s="358">
        <v>0.748170696090806</v>
      </c>
      <c r="V3965" s="361">
        <v>0</v>
      </c>
    </row>
    <row r="3966" spans="1:22" hidden="1" outlineLevel="1">
      <c r="A3966" s="65">
        <v>3957</v>
      </c>
      <c r="B3966" s="117">
        <v>1</v>
      </c>
      <c r="C3966" s="325">
        <v>9.6510174948177428E-5</v>
      </c>
      <c r="D3966" s="358">
        <v>1.2606141465598483E-4</v>
      </c>
      <c r="E3966" s="327">
        <v>1.0230214993170106E-4</v>
      </c>
      <c r="F3966" s="332">
        <v>0</v>
      </c>
      <c r="G3966" s="358">
        <v>2.5674570155179404E-4</v>
      </c>
      <c r="H3966" s="327">
        <v>0</v>
      </c>
      <c r="I3966" s="332">
        <v>0</v>
      </c>
      <c r="J3966" s="358">
        <v>0</v>
      </c>
      <c r="K3966" s="327">
        <v>0</v>
      </c>
      <c r="L3966" s="336">
        <v>5.8741981719495287E-5</v>
      </c>
      <c r="M3966" s="210">
        <v>1.1415525114155251E-4</v>
      </c>
      <c r="N3966" s="325">
        <v>0</v>
      </c>
      <c r="O3966" s="358">
        <v>0</v>
      </c>
      <c r="P3966" s="327">
        <v>0</v>
      </c>
      <c r="Q3966" s="332">
        <v>0.39575596816976127</v>
      </c>
      <c r="R3966" s="358">
        <v>0.12120105439043424</v>
      </c>
      <c r="S3966" s="327">
        <v>0.18761473794767339</v>
      </c>
      <c r="T3966" s="358">
        <v>0.17866156797167362</v>
      </c>
      <c r="U3966" s="358">
        <v>0.78410458543635431</v>
      </c>
      <c r="V3966" s="361">
        <v>0</v>
      </c>
    </row>
    <row r="3967" spans="1:22" hidden="1" outlineLevel="1">
      <c r="A3967" s="65">
        <v>3958</v>
      </c>
      <c r="B3967" s="117">
        <v>1</v>
      </c>
      <c r="C3967" s="325">
        <v>1.0107286050689574E-4</v>
      </c>
      <c r="D3967" s="358">
        <v>1.3274943542120057E-4</v>
      </c>
      <c r="E3967" s="327">
        <v>1.0742633826837642E-4</v>
      </c>
      <c r="F3967" s="332">
        <v>0</v>
      </c>
      <c r="G3967" s="358">
        <v>2.0481304828336313E-4</v>
      </c>
      <c r="H3967" s="327">
        <v>0</v>
      </c>
      <c r="I3967" s="332">
        <v>0</v>
      </c>
      <c r="J3967" s="358">
        <v>0</v>
      </c>
      <c r="K3967" s="327">
        <v>0</v>
      </c>
      <c r="L3967" s="336">
        <v>3.7594868300476983E-5</v>
      </c>
      <c r="M3967" s="210">
        <v>1.1415525114155251E-4</v>
      </c>
      <c r="N3967" s="325">
        <v>0</v>
      </c>
      <c r="O3967" s="358">
        <v>0</v>
      </c>
      <c r="P3967" s="327">
        <v>0</v>
      </c>
      <c r="Q3967" s="332">
        <v>0.42873563218390809</v>
      </c>
      <c r="R3967" s="358">
        <v>0.12974153612813788</v>
      </c>
      <c r="S3967" s="327">
        <v>0.20003798923788357</v>
      </c>
      <c r="T3967" s="358">
        <v>0.22573282417029961</v>
      </c>
      <c r="U3967" s="358">
        <v>0.8088515092309303</v>
      </c>
      <c r="V3967" s="361">
        <v>0</v>
      </c>
    </row>
    <row r="3968" spans="1:22" hidden="1" outlineLevel="1">
      <c r="A3968" s="65">
        <v>3959</v>
      </c>
      <c r="B3968" s="117">
        <v>1</v>
      </c>
      <c r="C3968" s="325">
        <v>9.7522716126961488E-5</v>
      </c>
      <c r="D3968" s="358">
        <v>1.2551704087276959E-4</v>
      </c>
      <c r="E3968" s="327">
        <v>1.0270430142141482E-4</v>
      </c>
      <c r="F3968" s="332">
        <v>0</v>
      </c>
      <c r="G3968" s="358">
        <v>0</v>
      </c>
      <c r="H3968" s="327">
        <v>0</v>
      </c>
      <c r="I3968" s="332">
        <v>0</v>
      </c>
      <c r="J3968" s="358">
        <v>0</v>
      </c>
      <c r="K3968" s="327">
        <v>0</v>
      </c>
      <c r="L3968" s="336">
        <v>2.3496792687798115E-5</v>
      </c>
      <c r="M3968" s="210">
        <v>1.1415525114155251E-4</v>
      </c>
      <c r="N3968" s="325">
        <v>0</v>
      </c>
      <c r="O3968" s="358">
        <v>0</v>
      </c>
      <c r="P3968" s="327">
        <v>0</v>
      </c>
      <c r="Q3968" s="332">
        <v>0.49469496021220166</v>
      </c>
      <c r="R3968" s="358">
        <v>0.14326676067921959</v>
      </c>
      <c r="S3968" s="327">
        <v>0.22063087935593836</v>
      </c>
      <c r="T3968" s="358">
        <v>0.20596289656687669</v>
      </c>
      <c r="U3968" s="358">
        <v>0.75189968460779677</v>
      </c>
      <c r="V3968" s="361">
        <v>0</v>
      </c>
    </row>
    <row r="3969" spans="1:22" hidden="1" outlineLevel="1">
      <c r="A3969" s="65">
        <v>3960</v>
      </c>
      <c r="B3969" s="117">
        <v>1</v>
      </c>
      <c r="C3969" s="325">
        <v>8.9997410082171277E-5</v>
      </c>
      <c r="D3969" s="358">
        <v>1.148434263375852E-4</v>
      </c>
      <c r="E3969" s="327">
        <v>9.515423151775644E-5</v>
      </c>
      <c r="F3969" s="332">
        <v>0</v>
      </c>
      <c r="G3969" s="358">
        <v>0</v>
      </c>
      <c r="H3969" s="327">
        <v>0</v>
      </c>
      <c r="I3969" s="332">
        <v>0</v>
      </c>
      <c r="J3969" s="358">
        <v>0</v>
      </c>
      <c r="K3969" s="327">
        <v>0</v>
      </c>
      <c r="L3969" s="336">
        <v>9.3987170751192458E-6</v>
      </c>
      <c r="M3969" s="210">
        <v>1.1415525114155251E-4</v>
      </c>
      <c r="N3969" s="325">
        <v>0</v>
      </c>
      <c r="O3969" s="358">
        <v>0</v>
      </c>
      <c r="P3969" s="327">
        <v>0</v>
      </c>
      <c r="Q3969" s="332">
        <v>0.52767462422634837</v>
      </c>
      <c r="R3969" s="358">
        <v>0.13634150034312026</v>
      </c>
      <c r="S3969" s="327">
        <v>0.13067201952820337</v>
      </c>
      <c r="T3969" s="358">
        <v>0.1128664120851498</v>
      </c>
      <c r="U3969" s="358">
        <v>0.69302686590015294</v>
      </c>
      <c r="V3969" s="361">
        <v>0</v>
      </c>
    </row>
    <row r="3970" spans="1:22" hidden="1" outlineLevel="1">
      <c r="A3970" s="65">
        <v>3961</v>
      </c>
      <c r="B3970" s="117">
        <v>1</v>
      </c>
      <c r="C3970" s="325">
        <v>8.1384559808316706E-5</v>
      </c>
      <c r="D3970" s="358">
        <v>1.0516134976468568E-4</v>
      </c>
      <c r="E3970" s="327">
        <v>8.482801907220304E-5</v>
      </c>
      <c r="F3970" s="332">
        <v>0</v>
      </c>
      <c r="G3970" s="358">
        <v>0</v>
      </c>
      <c r="H3970" s="327">
        <v>0</v>
      </c>
      <c r="I3970" s="332">
        <v>0</v>
      </c>
      <c r="J3970" s="358">
        <v>0</v>
      </c>
      <c r="K3970" s="327">
        <v>0</v>
      </c>
      <c r="L3970" s="336">
        <v>5.8741981719495289E-6</v>
      </c>
      <c r="M3970" s="210">
        <v>1.1415525114155251E-4</v>
      </c>
      <c r="N3970" s="325">
        <v>0</v>
      </c>
      <c r="O3970" s="358">
        <v>0</v>
      </c>
      <c r="P3970" s="327">
        <v>0</v>
      </c>
      <c r="Q3970" s="332">
        <v>0.49469496021220166</v>
      </c>
      <c r="R3970" s="358">
        <v>0.18901591307224297</v>
      </c>
      <c r="S3970" s="327">
        <v>0.17371453711798643</v>
      </c>
      <c r="T3970" s="358">
        <v>8.1380971827846649E-2</v>
      </c>
      <c r="U3970" s="358">
        <v>0.56364226432577258</v>
      </c>
      <c r="V3970" s="361">
        <v>0</v>
      </c>
    </row>
    <row r="3971" spans="1:22" hidden="1" outlineLevel="1">
      <c r="A3971" s="65">
        <v>3962</v>
      </c>
      <c r="B3971" s="117">
        <v>1</v>
      </c>
      <c r="C3971" s="325">
        <v>7.7965670766372977E-5</v>
      </c>
      <c r="D3971" s="358">
        <v>9.7384581433039493E-5</v>
      </c>
      <c r="E3971" s="327">
        <v>7.8795746726496602E-5</v>
      </c>
      <c r="F3971" s="332">
        <v>0</v>
      </c>
      <c r="G3971" s="358">
        <v>0</v>
      </c>
      <c r="H3971" s="327">
        <v>0</v>
      </c>
      <c r="I3971" s="332">
        <v>0</v>
      </c>
      <c r="J3971" s="358">
        <v>0</v>
      </c>
      <c r="K3971" s="327">
        <v>0</v>
      </c>
      <c r="L3971" s="336">
        <v>2.3496792687798115E-6</v>
      </c>
      <c r="M3971" s="210">
        <v>1.1415525114155251E-4</v>
      </c>
      <c r="N3971" s="325">
        <v>0</v>
      </c>
      <c r="O3971" s="358">
        <v>0</v>
      </c>
      <c r="P3971" s="327">
        <v>0</v>
      </c>
      <c r="Q3971" s="332">
        <v>0.39575596816976127</v>
      </c>
      <c r="R3971" s="358">
        <v>0.21680244730951059</v>
      </c>
      <c r="S3971" s="327">
        <v>0.20807259362697356</v>
      </c>
      <c r="T3971" s="358">
        <v>7.3431159669856499E-2</v>
      </c>
      <c r="U3971" s="358">
        <v>0.52838637289240431</v>
      </c>
      <c r="V3971" s="361">
        <v>0</v>
      </c>
    </row>
    <row r="3972" spans="1:22" hidden="1" outlineLevel="1">
      <c r="A3972" s="65">
        <v>3963</v>
      </c>
      <c r="B3972" s="117">
        <v>1</v>
      </c>
      <c r="C3972" s="325">
        <v>7.6734370690938043E-5</v>
      </c>
      <c r="D3972" s="358">
        <v>9.2971265404830276E-5</v>
      </c>
      <c r="E3972" s="327">
        <v>7.5876905268896713E-5</v>
      </c>
      <c r="F3972" s="332">
        <v>0</v>
      </c>
      <c r="G3972" s="358">
        <v>0</v>
      </c>
      <c r="H3972" s="327">
        <v>0</v>
      </c>
      <c r="I3972" s="332">
        <v>0</v>
      </c>
      <c r="J3972" s="358">
        <v>0</v>
      </c>
      <c r="K3972" s="327">
        <v>0</v>
      </c>
      <c r="L3972" s="336">
        <v>1.1748396343899057E-6</v>
      </c>
      <c r="M3972" s="210">
        <v>1.1415525114155251E-4</v>
      </c>
      <c r="N3972" s="325">
        <v>0</v>
      </c>
      <c r="O3972" s="358">
        <v>0</v>
      </c>
      <c r="P3972" s="327">
        <v>0</v>
      </c>
      <c r="Q3972" s="332">
        <v>0.32979664014146776</v>
      </c>
      <c r="R3972" s="358">
        <v>0.24706909612656855</v>
      </c>
      <c r="S3972" s="327">
        <v>0.17134297751136154</v>
      </c>
      <c r="T3972" s="358">
        <v>6.8619431258441388E-2</v>
      </c>
      <c r="U3972" s="358">
        <v>0.52793437428428414</v>
      </c>
      <c r="V3972" s="361">
        <v>0</v>
      </c>
    </row>
    <row r="3973" spans="1:22" hidden="1" outlineLevel="1">
      <c r="A3973" s="65">
        <v>3964</v>
      </c>
      <c r="B3973" s="117">
        <v>1</v>
      </c>
      <c r="C3973" s="325">
        <v>7.6584364590377431E-5</v>
      </c>
      <c r="D3973" s="358">
        <v>9.0599351063678187E-5</v>
      </c>
      <c r="E3973" s="327">
        <v>7.5513671665284284E-5</v>
      </c>
      <c r="F3973" s="332">
        <v>0</v>
      </c>
      <c r="G3973" s="358">
        <v>0</v>
      </c>
      <c r="H3973" s="327">
        <v>0</v>
      </c>
      <c r="I3973" s="332">
        <v>0</v>
      </c>
      <c r="J3973" s="358">
        <v>0</v>
      </c>
      <c r="K3973" s="327">
        <v>0</v>
      </c>
      <c r="L3973" s="336">
        <v>1.409807561267887E-5</v>
      </c>
      <c r="M3973" s="210">
        <v>1.1415525114155251E-4</v>
      </c>
      <c r="N3973" s="325">
        <v>0</v>
      </c>
      <c r="O3973" s="358">
        <v>0</v>
      </c>
      <c r="P3973" s="327">
        <v>0</v>
      </c>
      <c r="Q3973" s="332">
        <v>0.26383731211317418</v>
      </c>
      <c r="R3973" s="358">
        <v>0.23426312188348131</v>
      </c>
      <c r="S3973" s="327">
        <v>0.10969934159595185</v>
      </c>
      <c r="T3973" s="358">
        <v>6.5899758678076334E-2</v>
      </c>
      <c r="U3973" s="358">
        <v>0.51708640768940162</v>
      </c>
      <c r="V3973" s="361">
        <v>0</v>
      </c>
    </row>
    <row r="3974" spans="1:22" hidden="1" outlineLevel="1">
      <c r="A3974" s="65">
        <v>3965</v>
      </c>
      <c r="B3974" s="117">
        <v>1</v>
      </c>
      <c r="C3974" s="325">
        <v>7.8290683984254283E-5</v>
      </c>
      <c r="D3974" s="358">
        <v>9.0191070726266753E-5</v>
      </c>
      <c r="E3974" s="327">
        <v>7.6006631555901154E-5</v>
      </c>
      <c r="F3974" s="332">
        <v>0</v>
      </c>
      <c r="G3974" s="358">
        <v>0</v>
      </c>
      <c r="H3974" s="327">
        <v>0</v>
      </c>
      <c r="I3974" s="332">
        <v>0</v>
      </c>
      <c r="J3974" s="358">
        <v>0</v>
      </c>
      <c r="K3974" s="327">
        <v>0</v>
      </c>
      <c r="L3974" s="336">
        <v>3.7594868300476983E-5</v>
      </c>
      <c r="M3974" s="210">
        <v>1.1415525114155251E-4</v>
      </c>
      <c r="N3974" s="325">
        <v>3.7680082322602668E-4</v>
      </c>
      <c r="O3974" s="358">
        <v>6.2321080512926514E-4</v>
      </c>
      <c r="P3974" s="327">
        <v>3.1886678803614269E-4</v>
      </c>
      <c r="Q3974" s="332">
        <v>0.16489832007073388</v>
      </c>
      <c r="R3974" s="358">
        <v>0.20355117876709858</v>
      </c>
      <c r="S3974" s="327">
        <v>8.7561984719042946E-2</v>
      </c>
      <c r="T3974" s="358">
        <v>6.7991814509126378E-2</v>
      </c>
      <c r="U3974" s="358">
        <v>0.50273545188158819</v>
      </c>
      <c r="V3974" s="361">
        <v>0</v>
      </c>
    </row>
    <row r="3975" spans="1:22" hidden="1" outlineLevel="1">
      <c r="A3975" s="65">
        <v>3966</v>
      </c>
      <c r="B3975" s="117">
        <v>1</v>
      </c>
      <c r="C3975" s="325">
        <v>8.3184633015043929E-5</v>
      </c>
      <c r="D3975" s="358">
        <v>8.9024555476519823E-5</v>
      </c>
      <c r="E3975" s="327">
        <v>7.7407675455549104E-5</v>
      </c>
      <c r="F3975" s="332">
        <v>0</v>
      </c>
      <c r="G3975" s="358">
        <v>0</v>
      </c>
      <c r="H3975" s="327">
        <v>0</v>
      </c>
      <c r="I3975" s="332">
        <v>0</v>
      </c>
      <c r="J3975" s="358">
        <v>0</v>
      </c>
      <c r="K3975" s="327">
        <v>0</v>
      </c>
      <c r="L3975" s="336">
        <v>9.3987170751192462E-5</v>
      </c>
      <c r="M3975" s="210">
        <v>1.1415525114155251E-4</v>
      </c>
      <c r="N3975" s="325">
        <v>2.1289246512270509E-2</v>
      </c>
      <c r="O3975" s="358">
        <v>2.9996740258472702E-2</v>
      </c>
      <c r="P3975" s="327">
        <v>3.1538551131035188E-2</v>
      </c>
      <c r="Q3975" s="332">
        <v>9.8938992042440319E-2</v>
      </c>
      <c r="R3975" s="358">
        <v>0.17757244680322501</v>
      </c>
      <c r="S3975" s="327">
        <v>7.070788481040241E-2</v>
      </c>
      <c r="T3975" s="358">
        <v>7.2071323379673966E-2</v>
      </c>
      <c r="U3975" s="358">
        <v>0.52036339759827244</v>
      </c>
      <c r="V3975" s="361">
        <v>4.1358707902326333E-2</v>
      </c>
    </row>
    <row r="3976" spans="1:22" hidden="1" outlineLevel="1">
      <c r="A3976" s="65">
        <v>3967</v>
      </c>
      <c r="B3976" s="117">
        <v>1</v>
      </c>
      <c r="C3976" s="325">
        <v>1.0187914329740898E-4</v>
      </c>
      <c r="D3976" s="358">
        <v>9.4857131725254473E-5</v>
      </c>
      <c r="E3976" s="327">
        <v>8.7915504702908712E-5</v>
      </c>
      <c r="F3976" s="332">
        <v>0</v>
      </c>
      <c r="G3976" s="358">
        <v>0</v>
      </c>
      <c r="H3976" s="327">
        <v>0</v>
      </c>
      <c r="I3976" s="332">
        <v>0</v>
      </c>
      <c r="J3976" s="358">
        <v>0</v>
      </c>
      <c r="K3976" s="327">
        <v>0</v>
      </c>
      <c r="L3976" s="336">
        <v>1.8210014333043539E-4</v>
      </c>
      <c r="M3976" s="210">
        <v>1.1415525114155251E-4</v>
      </c>
      <c r="N3976" s="325">
        <v>0.10512742968006145</v>
      </c>
      <c r="O3976" s="358">
        <v>0.15260192875426717</v>
      </c>
      <c r="P3976" s="327">
        <v>0.13224803570096824</v>
      </c>
      <c r="Q3976" s="332">
        <v>3.2979664014146773E-2</v>
      </c>
      <c r="R3976" s="358">
        <v>0.13680209779730201</v>
      </c>
      <c r="S3976" s="327">
        <v>4.7540883427590781E-2</v>
      </c>
      <c r="T3976" s="358">
        <v>9.3514895647936899E-2</v>
      </c>
      <c r="U3976" s="358">
        <v>0.5604782740689318</v>
      </c>
      <c r="V3976" s="361">
        <v>0.11089963468687176</v>
      </c>
    </row>
    <row r="3977" spans="1:22" hidden="1" outlineLevel="1">
      <c r="A3977" s="65">
        <v>3968</v>
      </c>
      <c r="B3977" s="117">
        <v>1</v>
      </c>
      <c r="C3977" s="325">
        <v>1.2576761481168487E-4</v>
      </c>
      <c r="D3977" s="358">
        <v>1.105856456760089E-4</v>
      </c>
      <c r="E3977" s="327">
        <v>1.0568800602251693E-4</v>
      </c>
      <c r="F3977" s="332">
        <v>0</v>
      </c>
      <c r="G3977" s="358">
        <v>2.2640302773203658E-4</v>
      </c>
      <c r="H3977" s="327">
        <v>0</v>
      </c>
      <c r="I3977" s="332">
        <v>0</v>
      </c>
      <c r="J3977" s="358">
        <v>0</v>
      </c>
      <c r="K3977" s="327">
        <v>0</v>
      </c>
      <c r="L3977" s="336">
        <v>1.5860335064263727E-4</v>
      </c>
      <c r="M3977" s="210">
        <v>1.1415525114155251E-4</v>
      </c>
      <c r="N3977" s="325">
        <v>0.25434055567756803</v>
      </c>
      <c r="O3977" s="358">
        <v>0.31724125942192627</v>
      </c>
      <c r="P3977" s="327">
        <v>0.30425382766286085</v>
      </c>
      <c r="Q3977" s="332">
        <v>3.2979664014146773E-2</v>
      </c>
      <c r="R3977" s="358">
        <v>0.13006704279899992</v>
      </c>
      <c r="S3977" s="327">
        <v>3.72444383685634E-2</v>
      </c>
      <c r="T3977" s="358">
        <v>0.20010514023993659</v>
      </c>
      <c r="U3977" s="358">
        <v>0.67890190939639972</v>
      </c>
      <c r="V3977" s="361">
        <v>0.2622700778189534</v>
      </c>
    </row>
    <row r="3978" spans="1:22" hidden="1" outlineLevel="1">
      <c r="A3978" s="65">
        <v>3969</v>
      </c>
      <c r="B3978" s="117">
        <v>1</v>
      </c>
      <c r="C3978" s="325">
        <v>1.4647470694323801E-4</v>
      </c>
      <c r="D3978" s="358">
        <v>1.265280207558836E-4</v>
      </c>
      <c r="E3978" s="327">
        <v>1.2275998539230118E-4</v>
      </c>
      <c r="F3978" s="332">
        <v>0</v>
      </c>
      <c r="G3978" s="358">
        <v>3.6819667654359556E-4</v>
      </c>
      <c r="H3978" s="327">
        <v>0</v>
      </c>
      <c r="I3978" s="332">
        <v>0</v>
      </c>
      <c r="J3978" s="358">
        <v>0</v>
      </c>
      <c r="K3978" s="327">
        <v>0</v>
      </c>
      <c r="L3978" s="336">
        <v>1.4685495429873823E-4</v>
      </c>
      <c r="M3978" s="210">
        <v>1.1415525114155251E-4</v>
      </c>
      <c r="N3978" s="325">
        <v>0.43369774753315676</v>
      </c>
      <c r="O3978" s="358">
        <v>0.45332881051366025</v>
      </c>
      <c r="P3978" s="327">
        <v>0.48158889885121692</v>
      </c>
      <c r="Q3978" s="332">
        <v>3.2979664014146773E-2</v>
      </c>
      <c r="R3978" s="358">
        <v>9.4646821410258306E-2</v>
      </c>
      <c r="S3978" s="327">
        <v>2.6500688275961949E-2</v>
      </c>
      <c r="T3978" s="358">
        <v>0.28033548136070569</v>
      </c>
      <c r="U3978" s="358">
        <v>0.83755342084655693</v>
      </c>
      <c r="V3978" s="361">
        <v>0.3964627584530685</v>
      </c>
    </row>
    <row r="3979" spans="1:22" hidden="1" outlineLevel="1">
      <c r="A3979" s="65">
        <v>3970</v>
      </c>
      <c r="B3979" s="117">
        <v>1</v>
      </c>
      <c r="C3979" s="325">
        <v>1.5303747384276433E-4</v>
      </c>
      <c r="D3979" s="358">
        <v>1.3459641789996654E-4</v>
      </c>
      <c r="E3979" s="327">
        <v>1.3050464472646623E-4</v>
      </c>
      <c r="F3979" s="332">
        <v>0</v>
      </c>
      <c r="G3979" s="358">
        <v>4.8664980703226428E-4</v>
      </c>
      <c r="H3979" s="327">
        <v>0</v>
      </c>
      <c r="I3979" s="332">
        <v>0</v>
      </c>
      <c r="J3979" s="358">
        <v>0</v>
      </c>
      <c r="K3979" s="327">
        <v>0</v>
      </c>
      <c r="L3979" s="336">
        <v>1.644775488145868E-4</v>
      </c>
      <c r="M3979" s="210">
        <v>1.1415525114155251E-4</v>
      </c>
      <c r="N3979" s="325">
        <v>0.55615801508161544</v>
      </c>
      <c r="O3979" s="358">
        <v>0.58141924146958157</v>
      </c>
      <c r="P3979" s="327">
        <v>0.59907089786200496</v>
      </c>
      <c r="Q3979" s="332">
        <v>3.2979664014146773E-2</v>
      </c>
      <c r="R3979" s="358">
        <v>7.2514545179115958E-2</v>
      </c>
      <c r="S3979" s="327">
        <v>3.2611038092001075E-2</v>
      </c>
      <c r="T3979" s="358">
        <v>0.20983319985431928</v>
      </c>
      <c r="U3979" s="358">
        <v>0.82783545077197473</v>
      </c>
      <c r="V3979" s="361">
        <v>0.42561151277183984</v>
      </c>
    </row>
    <row r="3980" spans="1:22" hidden="1" outlineLevel="1">
      <c r="A3980" s="65">
        <v>3971</v>
      </c>
      <c r="B3980" s="117">
        <v>1</v>
      </c>
      <c r="C3980" s="325">
        <v>1.5697513398248015E-4</v>
      </c>
      <c r="D3980" s="358">
        <v>1.3609344580380842E-4</v>
      </c>
      <c r="E3980" s="327">
        <v>1.3505803740032206E-4</v>
      </c>
      <c r="F3980" s="332">
        <v>0</v>
      </c>
      <c r="G3980" s="358">
        <v>5.5667136200093542E-4</v>
      </c>
      <c r="H3980" s="327">
        <v>0</v>
      </c>
      <c r="I3980" s="332">
        <v>0</v>
      </c>
      <c r="J3980" s="358">
        <v>0</v>
      </c>
      <c r="K3980" s="327">
        <v>0</v>
      </c>
      <c r="L3980" s="336">
        <v>1.8797434150238492E-4</v>
      </c>
      <c r="M3980" s="210">
        <v>1.1415525114155251E-4</v>
      </c>
      <c r="N3980" s="325">
        <v>0.66034344270361178</v>
      </c>
      <c r="O3980" s="358">
        <v>0.61056237352815512</v>
      </c>
      <c r="P3980" s="327">
        <v>0.68816643751644035</v>
      </c>
      <c r="Q3980" s="332">
        <v>6.5959328028293546E-2</v>
      </c>
      <c r="R3980" s="358">
        <v>7.5400699824070036E-2</v>
      </c>
      <c r="S3980" s="327">
        <v>4.2325143678699773E-2</v>
      </c>
      <c r="T3980" s="358">
        <v>0.19299215041436643</v>
      </c>
      <c r="U3980" s="358">
        <v>0.79563054994341709</v>
      </c>
      <c r="V3980" s="361">
        <v>0.40118091721917626</v>
      </c>
    </row>
    <row r="3981" spans="1:22" hidden="1" outlineLevel="1">
      <c r="A3981" s="65">
        <v>3972</v>
      </c>
      <c r="B3981" s="117">
        <v>1</v>
      </c>
      <c r="C3981" s="325">
        <v>1.5827518685400537E-4</v>
      </c>
      <c r="D3981" s="358">
        <v>1.2444773522716826E-4</v>
      </c>
      <c r="E3981" s="327">
        <v>1.4520263304406921E-4</v>
      </c>
      <c r="F3981" s="332">
        <v>2.4760089736567618E-4</v>
      </c>
      <c r="G3981" s="358">
        <v>6.5003343529249698E-4</v>
      </c>
      <c r="H3981" s="327">
        <v>0</v>
      </c>
      <c r="I3981" s="332">
        <v>0</v>
      </c>
      <c r="J3981" s="358">
        <v>0</v>
      </c>
      <c r="K3981" s="327">
        <v>0</v>
      </c>
      <c r="L3981" s="336">
        <v>2.0677177565262342E-4</v>
      </c>
      <c r="M3981" s="210">
        <v>1.1415525114155251E-4</v>
      </c>
      <c r="N3981" s="325">
        <v>0.65016982047650906</v>
      </c>
      <c r="O3981" s="358">
        <v>0.63019243257230684</v>
      </c>
      <c r="P3981" s="327">
        <v>0.69958162574782667</v>
      </c>
      <c r="Q3981" s="332">
        <v>9.8938992042440319E-2</v>
      </c>
      <c r="R3981" s="358">
        <v>7.2624281502628632E-2</v>
      </c>
      <c r="S3981" s="327">
        <v>7.3974054484175419E-2</v>
      </c>
      <c r="T3981" s="358">
        <v>0.17562808701665109</v>
      </c>
      <c r="U3981" s="358">
        <v>0.80003753637258823</v>
      </c>
      <c r="V3981" s="361">
        <v>0.38485059100444302</v>
      </c>
    </row>
    <row r="3982" spans="1:22" hidden="1" outlineLevel="1">
      <c r="A3982" s="65">
        <v>3973</v>
      </c>
      <c r="B3982" s="117">
        <v>1</v>
      </c>
      <c r="C3982" s="325">
        <v>1.4190577113032965E-4</v>
      </c>
      <c r="D3982" s="358">
        <v>1.2685853340997858E-4</v>
      </c>
      <c r="E3982" s="327">
        <v>1.456955929346861E-4</v>
      </c>
      <c r="F3982" s="332">
        <v>3.3763758731683108E-4</v>
      </c>
      <c r="G3982" s="358">
        <v>6.2494237809538982E-4</v>
      </c>
      <c r="H3982" s="327">
        <v>0</v>
      </c>
      <c r="I3982" s="332">
        <v>0</v>
      </c>
      <c r="J3982" s="358">
        <v>0</v>
      </c>
      <c r="K3982" s="327">
        <v>0</v>
      </c>
      <c r="L3982" s="336">
        <v>1.8797434150238492E-4</v>
      </c>
      <c r="M3982" s="210">
        <v>1.1415525114155251E-4</v>
      </c>
      <c r="N3982" s="325">
        <v>0.63886579577972824</v>
      </c>
      <c r="O3982" s="358">
        <v>0.63537846183953894</v>
      </c>
      <c r="P3982" s="327">
        <v>0.64254775506540274</v>
      </c>
      <c r="Q3982" s="332">
        <v>6.5959328028293546E-2</v>
      </c>
      <c r="R3982" s="358">
        <v>9.6978431626190825E-2</v>
      </c>
      <c r="S3982" s="327">
        <v>0.14454690485582319</v>
      </c>
      <c r="T3982" s="358">
        <v>0.12698778894473758</v>
      </c>
      <c r="U3982" s="358">
        <v>0.69765985163338406</v>
      </c>
      <c r="V3982" s="361">
        <v>0.20964504808629411</v>
      </c>
    </row>
    <row r="3983" spans="1:22" hidden="1" outlineLevel="1">
      <c r="A3983" s="65">
        <v>3974</v>
      </c>
      <c r="B3983" s="117">
        <v>1</v>
      </c>
      <c r="C3983" s="325">
        <v>1.4321832451023492E-4</v>
      </c>
      <c r="D3983" s="358">
        <v>1.1972334846569318E-4</v>
      </c>
      <c r="E3983" s="327">
        <v>1.431010671945973E-4</v>
      </c>
      <c r="F3983" s="332">
        <v>3.8265593229240867E-4</v>
      </c>
      <c r="G3983" s="358">
        <v>6.617036944539423E-4</v>
      </c>
      <c r="H3983" s="327">
        <v>0</v>
      </c>
      <c r="I3983" s="332">
        <v>0</v>
      </c>
      <c r="J3983" s="358">
        <v>0</v>
      </c>
      <c r="K3983" s="327">
        <v>0</v>
      </c>
      <c r="L3983" s="336">
        <v>1.9032402077116473E-4</v>
      </c>
      <c r="M3983" s="210">
        <v>1.1415525114155251E-4</v>
      </c>
      <c r="N3983" s="325">
        <v>0.50981151382481416</v>
      </c>
      <c r="O3983" s="358">
        <v>0.65155613276005919</v>
      </c>
      <c r="P3983" s="327">
        <v>0.59775946155495063</v>
      </c>
      <c r="Q3983" s="332">
        <v>0.19787798408488064</v>
      </c>
      <c r="R3983" s="358">
        <v>0.15044473773272612</v>
      </c>
      <c r="S3983" s="327">
        <v>0.19531175623987679</v>
      </c>
      <c r="T3983" s="358">
        <v>0.12531414427989754</v>
      </c>
      <c r="U3983" s="358">
        <v>0.69212286868391282</v>
      </c>
      <c r="V3983" s="361">
        <v>0.19481873041027162</v>
      </c>
    </row>
    <row r="3984" spans="1:22" hidden="1" outlineLevel="1">
      <c r="A3984" s="65">
        <v>3975</v>
      </c>
      <c r="B3984" s="117">
        <v>1</v>
      </c>
      <c r="C3984" s="325">
        <v>1.4990609649356178E-4</v>
      </c>
      <c r="D3984" s="358">
        <v>1.1978167422818053E-4</v>
      </c>
      <c r="E3984" s="327">
        <v>1.4736906203704337E-4</v>
      </c>
      <c r="F3984" s="332">
        <v>3.8265593229240867E-4</v>
      </c>
      <c r="G3984" s="358">
        <v>6.943804201059886E-4</v>
      </c>
      <c r="H3984" s="327">
        <v>0</v>
      </c>
      <c r="I3984" s="332">
        <v>0</v>
      </c>
      <c r="J3984" s="358">
        <v>0</v>
      </c>
      <c r="K3984" s="327">
        <v>0</v>
      </c>
      <c r="L3984" s="336">
        <v>2.1382081345896285E-4</v>
      </c>
      <c r="M3984" s="210">
        <v>1.1415525114155251E-4</v>
      </c>
      <c r="N3984" s="325">
        <v>0.45253778869445804</v>
      </c>
      <c r="O3984" s="358">
        <v>0.59275073559778546</v>
      </c>
      <c r="P3984" s="327">
        <v>0.48725777662758596</v>
      </c>
      <c r="Q3984" s="332">
        <v>0.39575596816976127</v>
      </c>
      <c r="R3984" s="358">
        <v>0.21095609956616082</v>
      </c>
      <c r="S3984" s="327">
        <v>0.27394452650268164</v>
      </c>
      <c r="T3984" s="358">
        <v>0.18546074942258625</v>
      </c>
      <c r="U3984" s="358">
        <v>0.69901584745774448</v>
      </c>
      <c r="V3984" s="361">
        <v>0.22544095502331318</v>
      </c>
    </row>
    <row r="3985" spans="1:22" hidden="1" outlineLevel="1">
      <c r="A3985" s="65">
        <v>3976</v>
      </c>
      <c r="B3985" s="117">
        <v>1</v>
      </c>
      <c r="C3985" s="325">
        <v>1.5481254603273148E-4</v>
      </c>
      <c r="D3985" s="358">
        <v>1.2172586631109208E-4</v>
      </c>
      <c r="E3985" s="327">
        <v>1.4749878832404781E-4</v>
      </c>
      <c r="F3985" s="332">
        <v>4.5768650725170446E-4</v>
      </c>
      <c r="G3985" s="358">
        <v>7.025496015190002E-4</v>
      </c>
      <c r="H3985" s="327">
        <v>3.6280813496462574E-4</v>
      </c>
      <c r="I3985" s="332">
        <v>0</v>
      </c>
      <c r="J3985" s="358">
        <v>0</v>
      </c>
      <c r="K3985" s="327">
        <v>0</v>
      </c>
      <c r="L3985" s="336">
        <v>2.2321953053408208E-4</v>
      </c>
      <c r="M3985" s="210">
        <v>1.1415525114155251E-4</v>
      </c>
      <c r="N3985" s="325">
        <v>0.38546724216022532</v>
      </c>
      <c r="O3985" s="358">
        <v>0.50968250915902436</v>
      </c>
      <c r="P3985" s="327">
        <v>0.34053270318916168</v>
      </c>
      <c r="Q3985" s="332">
        <v>0.36277630415561452</v>
      </c>
      <c r="R3985" s="358">
        <v>0.2662423680858923</v>
      </c>
      <c r="S3985" s="327">
        <v>0.32721597193211482</v>
      </c>
      <c r="T3985" s="358">
        <v>0.21705079247144191</v>
      </c>
      <c r="U3985" s="358">
        <v>0.75664566999305793</v>
      </c>
      <c r="V3985" s="361">
        <v>0.11606823255848242</v>
      </c>
    </row>
    <row r="3986" spans="1:22" hidden="1" outlineLevel="1">
      <c r="A3986" s="65">
        <v>3977</v>
      </c>
      <c r="B3986" s="117">
        <v>1</v>
      </c>
      <c r="C3986" s="325">
        <v>1.5446253179809006E-4</v>
      </c>
      <c r="D3986" s="358">
        <v>1.2567257623940253E-4</v>
      </c>
      <c r="E3986" s="327">
        <v>1.4713555472043536E-4</v>
      </c>
      <c r="F3986" s="332">
        <v>5.1771096721914083E-4</v>
      </c>
      <c r="G3986" s="358">
        <v>6.6578828516044772E-4</v>
      </c>
      <c r="H3986" s="327">
        <v>4.53510168705782E-4</v>
      </c>
      <c r="I3986" s="332">
        <v>0</v>
      </c>
      <c r="J3986" s="358">
        <v>0</v>
      </c>
      <c r="K3986" s="327">
        <v>0</v>
      </c>
      <c r="L3986" s="336">
        <v>2.2321953053408208E-4</v>
      </c>
      <c r="M3986" s="210">
        <v>1.1415525114155251E-4</v>
      </c>
      <c r="N3986" s="325">
        <v>0.24642773838982146</v>
      </c>
      <c r="O3986" s="358">
        <v>0.35762883369430654</v>
      </c>
      <c r="P3986" s="327">
        <v>0.22378842304727053</v>
      </c>
      <c r="Q3986" s="332">
        <v>0.26383731211317418</v>
      </c>
      <c r="R3986" s="358">
        <v>0.27837882713623241</v>
      </c>
      <c r="S3986" s="327">
        <v>0.35223971066859999</v>
      </c>
      <c r="T3986" s="358">
        <v>0.25251113880774012</v>
      </c>
      <c r="U3986" s="358">
        <v>0.81913447756566249</v>
      </c>
      <c r="V3986" s="361">
        <v>6.2695015837022833E-2</v>
      </c>
    </row>
    <row r="3987" spans="1:22" hidden="1" outlineLevel="1">
      <c r="A3987" s="65">
        <v>3978</v>
      </c>
      <c r="B3987" s="117">
        <v>1</v>
      </c>
      <c r="C3987" s="325">
        <v>1.4878105073935725E-4</v>
      </c>
      <c r="D3987" s="358">
        <v>1.3074691757580166E-4</v>
      </c>
      <c r="E3987" s="327">
        <v>1.4387942491662394E-4</v>
      </c>
      <c r="F3987" s="332">
        <v>5.1020790972321141E-4</v>
      </c>
      <c r="G3987" s="358">
        <v>6.3019399471804017E-4</v>
      </c>
      <c r="H3987" s="327">
        <v>4.4343216495676445E-4</v>
      </c>
      <c r="I3987" s="332">
        <v>0</v>
      </c>
      <c r="J3987" s="358">
        <v>0</v>
      </c>
      <c r="K3987" s="327">
        <v>0</v>
      </c>
      <c r="L3987" s="336">
        <v>1.644775488145868E-4</v>
      </c>
      <c r="M3987" s="210">
        <v>1.1415525114155251E-4</v>
      </c>
      <c r="N3987" s="325">
        <v>0.13809750171233881</v>
      </c>
      <c r="O3987" s="358">
        <v>0.18114096098190263</v>
      </c>
      <c r="P3987" s="327">
        <v>0.11015477115632348</v>
      </c>
      <c r="Q3987" s="332">
        <v>0.23085764809902742</v>
      </c>
      <c r="R3987" s="358">
        <v>0.28869470411291936</v>
      </c>
      <c r="S3987" s="327">
        <v>0.27586878107573254</v>
      </c>
      <c r="T3987" s="358">
        <v>0.20774114402326924</v>
      </c>
      <c r="U3987" s="358">
        <v>0.82218546817047344</v>
      </c>
      <c r="V3987" s="361">
        <v>2.869602484493642E-2</v>
      </c>
    </row>
    <row r="3988" spans="1:22" hidden="1" outlineLevel="1">
      <c r="A3988" s="65">
        <v>3979</v>
      </c>
      <c r="B3988" s="117">
        <v>1</v>
      </c>
      <c r="C3988" s="325">
        <v>1.4128074571132714E-4</v>
      </c>
      <c r="D3988" s="358">
        <v>1.3208841011301065E-4</v>
      </c>
      <c r="E3988" s="327">
        <v>1.3722446639329619E-4</v>
      </c>
      <c r="F3988" s="332">
        <v>4.8019567973949298E-4</v>
      </c>
      <c r="G3988" s="358">
        <v>5.7534377665924773E-4</v>
      </c>
      <c r="H3988" s="327">
        <v>3.6280813496462574E-4</v>
      </c>
      <c r="I3988" s="332">
        <v>0</v>
      </c>
      <c r="J3988" s="358">
        <v>0</v>
      </c>
      <c r="K3988" s="327">
        <v>0</v>
      </c>
      <c r="L3988" s="336">
        <v>1.1748396343899057E-4</v>
      </c>
      <c r="M3988" s="210">
        <v>1.1415525114155251E-4</v>
      </c>
      <c r="N3988" s="325">
        <v>4.7665304138092376E-2</v>
      </c>
      <c r="O3988" s="358">
        <v>4.9858684065811086E-2</v>
      </c>
      <c r="P3988" s="327">
        <v>3.0135658653829941E-2</v>
      </c>
      <c r="Q3988" s="332">
        <v>3.2979664014146773E-2</v>
      </c>
      <c r="R3988" s="358">
        <v>0.26404194403448011</v>
      </c>
      <c r="S3988" s="327">
        <v>0.26649226158592038</v>
      </c>
      <c r="T3988" s="358">
        <v>0.21631857293057441</v>
      </c>
      <c r="U3988" s="358">
        <v>0.82534945842731422</v>
      </c>
      <c r="V3988" s="361">
        <v>0</v>
      </c>
    </row>
    <row r="3989" spans="1:22" hidden="1" outlineLevel="1">
      <c r="A3989" s="65">
        <v>3980</v>
      </c>
      <c r="B3989" s="117">
        <v>1</v>
      </c>
      <c r="C3989" s="325">
        <v>1.3782435514424326E-4</v>
      </c>
      <c r="D3989" s="358">
        <v>1.3253557429208029E-4</v>
      </c>
      <c r="E3989" s="327">
        <v>1.3682231490358242E-4</v>
      </c>
      <c r="F3989" s="332">
        <v>3.8265593229240867E-4</v>
      </c>
      <c r="G3989" s="358">
        <v>4.8781683294840878E-4</v>
      </c>
      <c r="H3989" s="327">
        <v>0</v>
      </c>
      <c r="I3989" s="332">
        <v>0</v>
      </c>
      <c r="J3989" s="358">
        <v>0</v>
      </c>
      <c r="K3989" s="327">
        <v>0</v>
      </c>
      <c r="L3989" s="336">
        <v>8.811297257924293E-5</v>
      </c>
      <c r="M3989" s="210">
        <v>1.1415525114155251E-4</v>
      </c>
      <c r="N3989" s="325">
        <v>6.5940144064554678E-3</v>
      </c>
      <c r="O3989" s="358">
        <v>1.332655007272127E-3</v>
      </c>
      <c r="P3989" s="327">
        <v>2.8484623796870157E-3</v>
      </c>
      <c r="Q3989" s="332">
        <v>3.2979664014146773E-2</v>
      </c>
      <c r="R3989" s="358">
        <v>0.18830134968635873</v>
      </c>
      <c r="S3989" s="327">
        <v>0.13537293702414296</v>
      </c>
      <c r="T3989" s="358">
        <v>0.2176784092207569</v>
      </c>
      <c r="U3989" s="358">
        <v>0.85845835647211188</v>
      </c>
      <c r="V3989" s="361">
        <v>0</v>
      </c>
    </row>
    <row r="3990" spans="1:22" hidden="1" outlineLevel="1">
      <c r="A3990" s="65">
        <v>3981</v>
      </c>
      <c r="B3990" s="117">
        <v>1</v>
      </c>
      <c r="C3990" s="325">
        <v>1.3081782019722514E-4</v>
      </c>
      <c r="D3990" s="358">
        <v>1.3887364048237194E-4</v>
      </c>
      <c r="E3990" s="327">
        <v>1.3556396991963937E-4</v>
      </c>
      <c r="F3990" s="332">
        <v>2.8511618484532408E-4</v>
      </c>
      <c r="G3990" s="358">
        <v>4.2187986868624355E-4</v>
      </c>
      <c r="H3990" s="327">
        <v>0</v>
      </c>
      <c r="I3990" s="332">
        <v>0</v>
      </c>
      <c r="J3990" s="358">
        <v>0</v>
      </c>
      <c r="K3990" s="327">
        <v>0</v>
      </c>
      <c r="L3990" s="336">
        <v>5.8741981719495287E-5</v>
      </c>
      <c r="M3990" s="210">
        <v>1.1415525114155251E-4</v>
      </c>
      <c r="N3990" s="325">
        <v>0</v>
      </c>
      <c r="O3990" s="358">
        <v>0</v>
      </c>
      <c r="P3990" s="327">
        <v>0</v>
      </c>
      <c r="Q3990" s="332">
        <v>3.2979664014146773E-2</v>
      </c>
      <c r="R3990" s="358">
        <v>0.19315512065500035</v>
      </c>
      <c r="S3990" s="327">
        <v>0.18146218641432407</v>
      </c>
      <c r="T3990" s="358">
        <v>0.22133950692509452</v>
      </c>
      <c r="U3990" s="358">
        <v>0.87021032028323464</v>
      </c>
      <c r="V3990" s="361">
        <v>0</v>
      </c>
    </row>
    <row r="3991" spans="1:22" hidden="1" outlineLevel="1">
      <c r="A3991" s="65">
        <v>3982</v>
      </c>
      <c r="B3991" s="117">
        <v>1</v>
      </c>
      <c r="C3991" s="325">
        <v>1.2989278257710142E-4</v>
      </c>
      <c r="D3991" s="358">
        <v>1.3836815054081494E-4</v>
      </c>
      <c r="E3991" s="327">
        <v>1.362515192407629E-4</v>
      </c>
      <c r="F3991" s="332">
        <v>2.551039548616056E-4</v>
      </c>
      <c r="G3991" s="358">
        <v>3.0751132890408068E-4</v>
      </c>
      <c r="H3991" s="327">
        <v>0</v>
      </c>
      <c r="I3991" s="332">
        <v>0</v>
      </c>
      <c r="J3991" s="358">
        <v>0</v>
      </c>
      <c r="K3991" s="327">
        <v>0</v>
      </c>
      <c r="L3991" s="336">
        <v>3.7594868300476983E-5</v>
      </c>
      <c r="M3991" s="210">
        <v>1.1415525114155251E-4</v>
      </c>
      <c r="N3991" s="325">
        <v>0</v>
      </c>
      <c r="O3991" s="358">
        <v>0</v>
      </c>
      <c r="P3991" s="327">
        <v>0</v>
      </c>
      <c r="Q3991" s="332">
        <v>6.5959328028293546E-2</v>
      </c>
      <c r="R3991" s="358">
        <v>0.1999675023549585</v>
      </c>
      <c r="S3991" s="327">
        <v>9.0406164861309049E-2</v>
      </c>
      <c r="T3991" s="358">
        <v>0.23253200562121223</v>
      </c>
      <c r="U3991" s="358">
        <v>0.87461730671240578</v>
      </c>
      <c r="V3991" s="361">
        <v>0</v>
      </c>
    </row>
    <row r="3992" spans="1:22" hidden="1" outlineLevel="1">
      <c r="A3992" s="65">
        <v>3983</v>
      </c>
      <c r="B3992" s="117">
        <v>1</v>
      </c>
      <c r="C3992" s="325">
        <v>1.2029239214122289E-4</v>
      </c>
      <c r="D3992" s="358">
        <v>1.2755844255982673E-4</v>
      </c>
      <c r="E3992" s="327">
        <v>1.2586044365170729E-4</v>
      </c>
      <c r="F3992" s="332">
        <v>0</v>
      </c>
      <c r="G3992" s="358">
        <v>2.4332490351613225E-4</v>
      </c>
      <c r="H3992" s="327">
        <v>0</v>
      </c>
      <c r="I3992" s="332">
        <v>0</v>
      </c>
      <c r="J3992" s="358">
        <v>0</v>
      </c>
      <c r="K3992" s="327">
        <v>0</v>
      </c>
      <c r="L3992" s="336">
        <v>2.3496792687798115E-5</v>
      </c>
      <c r="M3992" s="210">
        <v>1.1415525114155251E-4</v>
      </c>
      <c r="N3992" s="325">
        <v>0</v>
      </c>
      <c r="O3992" s="358">
        <v>0</v>
      </c>
      <c r="P3992" s="327">
        <v>0</v>
      </c>
      <c r="Q3992" s="332">
        <v>6.5959328028293546E-2</v>
      </c>
      <c r="R3992" s="358">
        <v>0.17942335107775781</v>
      </c>
      <c r="S3992" s="327">
        <v>5.5980591132944624E-2</v>
      </c>
      <c r="T3992" s="358">
        <v>0.18912184712692384</v>
      </c>
      <c r="U3992" s="358">
        <v>0.79224056038251622</v>
      </c>
      <c r="V3992" s="361">
        <v>0</v>
      </c>
    </row>
    <row r="3993" spans="1:22" hidden="1" outlineLevel="1">
      <c r="A3993" s="65">
        <v>3984</v>
      </c>
      <c r="B3993" s="117">
        <v>1</v>
      </c>
      <c r="C3993" s="325">
        <v>1.1214206067743017E-4</v>
      </c>
      <c r="D3993" s="358">
        <v>1.1468789097095227E-4</v>
      </c>
      <c r="E3993" s="327">
        <v>1.1386076210379663E-4</v>
      </c>
      <c r="F3993" s="332">
        <v>0</v>
      </c>
      <c r="G3993" s="358">
        <v>2.1648330744480828E-4</v>
      </c>
      <c r="H3993" s="327">
        <v>0</v>
      </c>
      <c r="I3993" s="332">
        <v>0</v>
      </c>
      <c r="J3993" s="358">
        <v>0</v>
      </c>
      <c r="K3993" s="327">
        <v>0</v>
      </c>
      <c r="L3993" s="336">
        <v>9.3987170751192458E-6</v>
      </c>
      <c r="M3993" s="210">
        <v>1.1415525114155251E-4</v>
      </c>
      <c r="N3993" s="325">
        <v>0</v>
      </c>
      <c r="O3993" s="358">
        <v>0</v>
      </c>
      <c r="P3993" s="327">
        <v>0</v>
      </c>
      <c r="Q3993" s="332">
        <v>9.8938992042440319E-2</v>
      </c>
      <c r="R3993" s="358">
        <v>0.19258158253796401</v>
      </c>
      <c r="S3993" s="327">
        <v>8.0557024835855723E-2</v>
      </c>
      <c r="T3993" s="358">
        <v>0.13117190060683767</v>
      </c>
      <c r="U3993" s="358">
        <v>0.70782982031608643</v>
      </c>
      <c r="V3993" s="361">
        <v>0</v>
      </c>
    </row>
    <row r="3994" spans="1:22" hidden="1" outlineLevel="1">
      <c r="A3994" s="65">
        <v>3985</v>
      </c>
      <c r="B3994" s="117">
        <v>1</v>
      </c>
      <c r="C3994" s="325">
        <v>1.0464800590359009E-4</v>
      </c>
      <c r="D3994" s="358">
        <v>1.0275055158187537E-4</v>
      </c>
      <c r="E3994" s="327">
        <v>1.0075840711634823E-4</v>
      </c>
      <c r="F3994" s="332">
        <v>0</v>
      </c>
      <c r="G3994" s="358">
        <v>1.8614063362505081E-4</v>
      </c>
      <c r="H3994" s="327">
        <v>0</v>
      </c>
      <c r="I3994" s="332">
        <v>0</v>
      </c>
      <c r="J3994" s="358">
        <v>0</v>
      </c>
      <c r="K3994" s="327">
        <v>0</v>
      </c>
      <c r="L3994" s="336">
        <v>5.8741981719495289E-6</v>
      </c>
      <c r="M3994" s="210">
        <v>1.1415525114155251E-4</v>
      </c>
      <c r="N3994" s="325">
        <v>0</v>
      </c>
      <c r="O3994" s="358">
        <v>0</v>
      </c>
      <c r="P3994" s="327">
        <v>0</v>
      </c>
      <c r="Q3994" s="332">
        <v>0.13191865605658709</v>
      </c>
      <c r="R3994" s="358">
        <v>0.18855064610564518</v>
      </c>
      <c r="S3994" s="327">
        <v>0.13711995544112904</v>
      </c>
      <c r="T3994" s="358">
        <v>0.12625556940387006</v>
      </c>
      <c r="U3994" s="358">
        <v>0.62906906285115805</v>
      </c>
      <c r="V3994" s="361">
        <v>0</v>
      </c>
    </row>
    <row r="3995" spans="1:22" hidden="1" outlineLevel="1">
      <c r="A3995" s="65">
        <v>3986</v>
      </c>
      <c r="B3995" s="117">
        <v>1</v>
      </c>
      <c r="C3995" s="325">
        <v>9.8422752730325107E-5</v>
      </c>
      <c r="D3995" s="358">
        <v>9.6140298499976091E-5</v>
      </c>
      <c r="E3995" s="327">
        <v>9.349373504409961E-5</v>
      </c>
      <c r="F3995" s="332">
        <v>0</v>
      </c>
      <c r="G3995" s="358">
        <v>1.7913847812818363E-4</v>
      </c>
      <c r="H3995" s="327">
        <v>0</v>
      </c>
      <c r="I3995" s="332">
        <v>0</v>
      </c>
      <c r="J3995" s="358">
        <v>0</v>
      </c>
      <c r="K3995" s="327">
        <v>0</v>
      </c>
      <c r="L3995" s="336">
        <v>2.3496792687798115E-6</v>
      </c>
      <c r="M3995" s="210">
        <v>1.1415525114155251E-4</v>
      </c>
      <c r="N3995" s="325">
        <v>0</v>
      </c>
      <c r="O3995" s="358">
        <v>0</v>
      </c>
      <c r="P3995" s="327">
        <v>0</v>
      </c>
      <c r="Q3995" s="332">
        <v>0.13191865605658709</v>
      </c>
      <c r="R3995" s="358">
        <v>0.24903085387712093</v>
      </c>
      <c r="S3995" s="327">
        <v>0.16485283988112565</v>
      </c>
      <c r="T3995" s="358">
        <v>8.2113191368714172E-2</v>
      </c>
      <c r="U3995" s="358">
        <v>0.55765328276818116</v>
      </c>
      <c r="V3995" s="361">
        <v>0</v>
      </c>
    </row>
    <row r="3996" spans="1:22" hidden="1" outlineLevel="1">
      <c r="A3996" s="65">
        <v>3987</v>
      </c>
      <c r="B3996" s="117">
        <v>1</v>
      </c>
      <c r="C3996" s="325">
        <v>9.4891359112960922E-5</v>
      </c>
      <c r="D3996" s="358">
        <v>9.1921401680058033E-5</v>
      </c>
      <c r="E3996" s="327">
        <v>8.9874371636675739E-5</v>
      </c>
      <c r="F3996" s="332">
        <v>0</v>
      </c>
      <c r="G3996" s="358">
        <v>0</v>
      </c>
      <c r="H3996" s="327">
        <v>0</v>
      </c>
      <c r="I3996" s="332">
        <v>0</v>
      </c>
      <c r="J3996" s="358">
        <v>0</v>
      </c>
      <c r="K3996" s="327">
        <v>0</v>
      </c>
      <c r="L3996" s="336">
        <v>1.1748396343899057E-6</v>
      </c>
      <c r="M3996" s="210">
        <v>1.1415525114155251E-4</v>
      </c>
      <c r="N3996" s="325">
        <v>0</v>
      </c>
      <c r="O3996" s="358">
        <v>0</v>
      </c>
      <c r="P3996" s="327">
        <v>0</v>
      </c>
      <c r="Q3996" s="332">
        <v>6.5959328028293546E-2</v>
      </c>
      <c r="R3996" s="358">
        <v>0.2843312084351346</v>
      </c>
      <c r="S3996" s="327">
        <v>0.15520625151380427</v>
      </c>
      <c r="T3996" s="358">
        <v>7.3849570836066497E-2</v>
      </c>
      <c r="U3996" s="358">
        <v>0.53663534749059616</v>
      </c>
      <c r="V3996" s="361">
        <v>0</v>
      </c>
    </row>
    <row r="3997" spans="1:22" hidden="1" outlineLevel="1">
      <c r="A3997" s="65">
        <v>3988</v>
      </c>
      <c r="B3997" s="117">
        <v>1</v>
      </c>
      <c r="C3997" s="325">
        <v>9.4035074288927484E-5</v>
      </c>
      <c r="D3997" s="358">
        <v>9.0268838409583225E-5</v>
      </c>
      <c r="E3997" s="327">
        <v>8.833062882132291E-5</v>
      </c>
      <c r="F3997" s="332">
        <v>0</v>
      </c>
      <c r="G3997" s="358">
        <v>0</v>
      </c>
      <c r="H3997" s="327">
        <v>0</v>
      </c>
      <c r="I3997" s="332">
        <v>0</v>
      </c>
      <c r="J3997" s="358">
        <v>0</v>
      </c>
      <c r="K3997" s="327">
        <v>0</v>
      </c>
      <c r="L3997" s="336">
        <v>1.409807561267887E-5</v>
      </c>
      <c r="M3997" s="210">
        <v>1.1415525114155251E-4</v>
      </c>
      <c r="N3997" s="325">
        <v>0</v>
      </c>
      <c r="O3997" s="358">
        <v>0</v>
      </c>
      <c r="P3997" s="327">
        <v>0</v>
      </c>
      <c r="Q3997" s="332">
        <v>9.8938992042440319E-2</v>
      </c>
      <c r="R3997" s="358">
        <v>0.35503250258085978</v>
      </c>
      <c r="S3997" s="327">
        <v>0.18558076443793503</v>
      </c>
      <c r="T3997" s="358">
        <v>6.7154992176706368E-2</v>
      </c>
      <c r="U3997" s="358">
        <v>0.51719940734143166</v>
      </c>
      <c r="V3997" s="361">
        <v>0</v>
      </c>
    </row>
    <row r="3998" spans="1:22" hidden="1" outlineLevel="1">
      <c r="A3998" s="65">
        <v>3989</v>
      </c>
      <c r="B3998" s="117">
        <v>1</v>
      </c>
      <c r="C3998" s="325">
        <v>9.5178870805702085E-5</v>
      </c>
      <c r="D3998" s="358">
        <v>8.9374510051443899E-5</v>
      </c>
      <c r="E3998" s="327">
        <v>8.8577108766631351E-5</v>
      </c>
      <c r="F3998" s="332">
        <v>0</v>
      </c>
      <c r="G3998" s="358">
        <v>0</v>
      </c>
      <c r="H3998" s="327">
        <v>0</v>
      </c>
      <c r="I3998" s="332">
        <v>0</v>
      </c>
      <c r="J3998" s="358">
        <v>0</v>
      </c>
      <c r="K3998" s="327">
        <v>0</v>
      </c>
      <c r="L3998" s="336">
        <v>3.7594868300476983E-5</v>
      </c>
      <c r="M3998" s="210">
        <v>1.1415525114155251E-4</v>
      </c>
      <c r="N3998" s="325">
        <v>1.8840041161301334E-4</v>
      </c>
      <c r="O3998" s="358">
        <v>6.2321080512926514E-4</v>
      </c>
      <c r="P3998" s="327">
        <v>8.4319853055029128E-4</v>
      </c>
      <c r="Q3998" s="332">
        <v>0.13191865605658709</v>
      </c>
      <c r="R3998" s="358">
        <v>0.32914834925294356</v>
      </c>
      <c r="S3998" s="327">
        <v>0.16189894080217204</v>
      </c>
      <c r="T3998" s="358">
        <v>7.7196860165746575E-2</v>
      </c>
      <c r="U3998" s="358">
        <v>0.52330138855105301</v>
      </c>
      <c r="V3998" s="361">
        <v>0</v>
      </c>
    </row>
    <row r="3999" spans="1:22" hidden="1" outlineLevel="1">
      <c r="A3999" s="65">
        <v>3990</v>
      </c>
      <c r="B3999" s="117">
        <v>1</v>
      </c>
      <c r="C3999" s="325">
        <v>9.6397670372756972E-5</v>
      </c>
      <c r="D3999" s="358">
        <v>8.8149669039209625E-5</v>
      </c>
      <c r="E3999" s="327">
        <v>8.8123066762115811E-5</v>
      </c>
      <c r="F3999" s="332">
        <v>0</v>
      </c>
      <c r="G3999" s="358">
        <v>0</v>
      </c>
      <c r="H3999" s="327">
        <v>0</v>
      </c>
      <c r="I3999" s="332">
        <v>0</v>
      </c>
      <c r="J3999" s="358">
        <v>0</v>
      </c>
      <c r="K3999" s="327">
        <v>0</v>
      </c>
      <c r="L3999" s="336">
        <v>9.3987170751192462E-5</v>
      </c>
      <c r="M3999" s="210">
        <v>1.1415525114155251E-4</v>
      </c>
      <c r="N3999" s="325">
        <v>2.3550051451626669E-2</v>
      </c>
      <c r="O3999" s="358">
        <v>2.4999814016052741E-2</v>
      </c>
      <c r="P3999" s="327">
        <v>1.8607068588885476E-2</v>
      </c>
      <c r="Q3999" s="332">
        <v>6.5959328028293546E-2</v>
      </c>
      <c r="R3999" s="358">
        <v>0.28551105596316867</v>
      </c>
      <c r="S3999" s="327">
        <v>0.10379154343804463</v>
      </c>
      <c r="T3999" s="358">
        <v>0.10198772176368956</v>
      </c>
      <c r="U3999" s="358">
        <v>0.53640934818653618</v>
      </c>
      <c r="V3999" s="361">
        <v>0</v>
      </c>
    </row>
    <row r="4000" spans="1:22" hidden="1" outlineLevel="1">
      <c r="A4000" s="65">
        <v>3991</v>
      </c>
      <c r="B4000" s="117">
        <v>1</v>
      </c>
      <c r="C4000" s="325">
        <v>1.0919194069973834E-4</v>
      </c>
      <c r="D4000" s="358">
        <v>9.2737962354880887E-5</v>
      </c>
      <c r="E4000" s="327">
        <v>9.7126071080223919E-5</v>
      </c>
      <c r="F4000" s="332">
        <v>0</v>
      </c>
      <c r="G4000" s="358">
        <v>0</v>
      </c>
      <c r="H4000" s="327">
        <v>0</v>
      </c>
      <c r="I4000" s="332">
        <v>0</v>
      </c>
      <c r="J4000" s="358">
        <v>0</v>
      </c>
      <c r="K4000" s="327">
        <v>0</v>
      </c>
      <c r="L4000" s="336">
        <v>1.8210014333043539E-4</v>
      </c>
      <c r="M4000" s="210">
        <v>1.1415525114155251E-4</v>
      </c>
      <c r="N4000" s="325">
        <v>6.5374942829715635E-2</v>
      </c>
      <c r="O4000" s="358">
        <v>0.14365337475461548</v>
      </c>
      <c r="P4000" s="327">
        <v>7.1353008308738614E-2</v>
      </c>
      <c r="Q4000" s="332">
        <v>6.5959328028293546E-2</v>
      </c>
      <c r="R4000" s="358">
        <v>0.23162626883270529</v>
      </c>
      <c r="S4000" s="327">
        <v>3.9573796257878116E-2</v>
      </c>
      <c r="T4000" s="358">
        <v>0.11202958975272977</v>
      </c>
      <c r="U4000" s="358">
        <v>0.64782700508814239</v>
      </c>
      <c r="V4000" s="361">
        <v>2.3958779676052713E-2</v>
      </c>
    </row>
    <row r="4001" spans="1:22" hidden="1" outlineLevel="1">
      <c r="A4001" s="65">
        <v>3992</v>
      </c>
      <c r="B4001" s="117">
        <v>1</v>
      </c>
      <c r="C4001" s="325">
        <v>1.2974902673073085E-4</v>
      </c>
      <c r="D4001" s="358">
        <v>1.0976908500118606E-4</v>
      </c>
      <c r="E4001" s="327">
        <v>1.1539153229044902E-4</v>
      </c>
      <c r="F4001" s="332">
        <v>0</v>
      </c>
      <c r="G4001" s="358">
        <v>2.7191703846167286E-4</v>
      </c>
      <c r="H4001" s="327">
        <v>0</v>
      </c>
      <c r="I4001" s="332">
        <v>0</v>
      </c>
      <c r="J4001" s="358">
        <v>0</v>
      </c>
      <c r="K4001" s="327">
        <v>0</v>
      </c>
      <c r="L4001" s="336">
        <v>1.5860335064263727E-4</v>
      </c>
      <c r="M4001" s="210">
        <v>1.1415525114155251E-4</v>
      </c>
      <c r="N4001" s="325">
        <v>0.15712594328525314</v>
      </c>
      <c r="O4001" s="358">
        <v>0.2899500077543351</v>
      </c>
      <c r="P4001" s="327">
        <v>0.20858098166205338</v>
      </c>
      <c r="Q4001" s="332">
        <v>9.8938992042440319E-2</v>
      </c>
      <c r="R4001" s="358">
        <v>0.21666240337322462</v>
      </c>
      <c r="S4001" s="327">
        <v>2.6120900461765212E-2</v>
      </c>
      <c r="T4001" s="358">
        <v>0.21558635338970686</v>
      </c>
      <c r="U4001" s="358">
        <v>0.71969478377923923</v>
      </c>
      <c r="V4001" s="361">
        <v>0.1110065185424151</v>
      </c>
    </row>
    <row r="4002" spans="1:22" hidden="1" outlineLevel="1">
      <c r="A4002" s="65">
        <v>3993</v>
      </c>
      <c r="B4002" s="117">
        <v>1</v>
      </c>
      <c r="C4002" s="325">
        <v>1.4905606192371835E-4</v>
      </c>
      <c r="D4002" s="358">
        <v>1.256336923977443E-4</v>
      </c>
      <c r="E4002" s="327">
        <v>1.3350132195626878E-4</v>
      </c>
      <c r="F4002" s="332">
        <v>0</v>
      </c>
      <c r="G4002" s="358">
        <v>3.4193859343034395E-4</v>
      </c>
      <c r="H4002" s="327">
        <v>0</v>
      </c>
      <c r="I4002" s="332">
        <v>0</v>
      </c>
      <c r="J4002" s="358">
        <v>0</v>
      </c>
      <c r="K4002" s="327">
        <v>0</v>
      </c>
      <c r="L4002" s="336">
        <v>1.4685495429873823E-4</v>
      </c>
      <c r="M4002" s="210">
        <v>1.1415525114155251E-4</v>
      </c>
      <c r="N4002" s="325">
        <v>0.2665865824324139</v>
      </c>
      <c r="O4002" s="358">
        <v>0.42609734732079302</v>
      </c>
      <c r="P4002" s="327">
        <v>0.31494410661531497</v>
      </c>
      <c r="Q4002" s="332">
        <v>0.16489832007073388</v>
      </c>
      <c r="R4002" s="358">
        <v>0.19576124404506204</v>
      </c>
      <c r="S4002" s="327">
        <v>2.5091255955862472E-2</v>
      </c>
      <c r="T4002" s="358">
        <v>0.29696732521755353</v>
      </c>
      <c r="U4002" s="358">
        <v>0.83416343128565629</v>
      </c>
      <c r="V4002" s="361">
        <v>0.17906099627880359</v>
      </c>
    </row>
    <row r="4003" spans="1:22" hidden="1" outlineLevel="1">
      <c r="A4003" s="65">
        <v>3994</v>
      </c>
      <c r="B4003" s="117">
        <v>1</v>
      </c>
      <c r="C4003" s="325">
        <v>1.5620010246291703E-4</v>
      </c>
      <c r="D4003" s="358">
        <v>1.303969630008776E-4</v>
      </c>
      <c r="E4003" s="327">
        <v>1.4356808182781327E-4</v>
      </c>
      <c r="F4003" s="332">
        <v>0</v>
      </c>
      <c r="G4003" s="358">
        <v>4.5864118504479581E-4</v>
      </c>
      <c r="H4003" s="327">
        <v>0</v>
      </c>
      <c r="I4003" s="332">
        <v>0</v>
      </c>
      <c r="J4003" s="358">
        <v>0</v>
      </c>
      <c r="K4003" s="327">
        <v>0</v>
      </c>
      <c r="L4003" s="336">
        <v>1.644775488145868E-4</v>
      </c>
      <c r="M4003" s="210">
        <v>1.1415525114155251E-4</v>
      </c>
      <c r="N4003" s="325">
        <v>0.45046538416671489</v>
      </c>
      <c r="O4003" s="358">
        <v>0.56908621796955328</v>
      </c>
      <c r="P4003" s="327">
        <v>0.42803330195264755</v>
      </c>
      <c r="Q4003" s="332">
        <v>0.16489832007073388</v>
      </c>
      <c r="R4003" s="358">
        <v>0.18461533449014694</v>
      </c>
      <c r="S4003" s="327">
        <v>4.6578756141065353E-2</v>
      </c>
      <c r="T4003" s="358">
        <v>0.2604609509657303</v>
      </c>
      <c r="U4003" s="358">
        <v>0.82760945146791465</v>
      </c>
      <c r="V4003" s="361">
        <v>0.15556181718158546</v>
      </c>
    </row>
    <row r="4004" spans="1:22" hidden="1" outlineLevel="1">
      <c r="A4004" s="65">
        <v>3995</v>
      </c>
      <c r="B4004" s="117">
        <v>1</v>
      </c>
      <c r="C4004" s="325">
        <v>1.5890646252719791E-4</v>
      </c>
      <c r="D4004" s="358">
        <v>1.3183566514223213E-4</v>
      </c>
      <c r="E4004" s="327">
        <v>1.4594207287999453E-4</v>
      </c>
      <c r="F4004" s="332">
        <v>2.4009783986974649E-4</v>
      </c>
      <c r="G4004" s="358">
        <v>4.8898385886455328E-4</v>
      </c>
      <c r="H4004" s="327">
        <v>0</v>
      </c>
      <c r="I4004" s="332">
        <v>0</v>
      </c>
      <c r="J4004" s="358">
        <v>0</v>
      </c>
      <c r="K4004" s="327">
        <v>0</v>
      </c>
      <c r="L4004" s="336">
        <v>1.8797434150238492E-4</v>
      </c>
      <c r="M4004" s="210">
        <v>1.1415525114155251E-4</v>
      </c>
      <c r="N4004" s="325">
        <v>0.57311405212678668</v>
      </c>
      <c r="O4004" s="358">
        <v>0.5590224858745767</v>
      </c>
      <c r="P4004" s="327">
        <v>0.41485853263689476</v>
      </c>
      <c r="Q4004" s="332">
        <v>0.296816976127321</v>
      </c>
      <c r="R4004" s="358">
        <v>0.21498165821012663</v>
      </c>
      <c r="S4004" s="327">
        <v>8.9891342608357669E-2</v>
      </c>
      <c r="T4004" s="358">
        <v>0.25188352205842512</v>
      </c>
      <c r="U4004" s="358">
        <v>0.80568751897408952</v>
      </c>
      <c r="V4004" s="361">
        <v>0.12597789287953196</v>
      </c>
    </row>
    <row r="4005" spans="1:22" hidden="1" outlineLevel="1">
      <c r="A4005" s="65">
        <v>3996</v>
      </c>
      <c r="B4005" s="117">
        <v>1</v>
      </c>
      <c r="C4005" s="325">
        <v>1.6073778700487527E-4</v>
      </c>
      <c r="D4005" s="358">
        <v>1.3109687215072575E-4</v>
      </c>
      <c r="E4005" s="327">
        <v>1.4937981948561218E-4</v>
      </c>
      <c r="F4005" s="332">
        <v>3.0012229983718318E-4</v>
      </c>
      <c r="G4005" s="358">
        <v>5.0940681239708245E-4</v>
      </c>
      <c r="H4005" s="327">
        <v>4.031201499606951E-4</v>
      </c>
      <c r="I4005" s="332">
        <v>0</v>
      </c>
      <c r="J4005" s="358">
        <v>0</v>
      </c>
      <c r="K4005" s="327">
        <v>0</v>
      </c>
      <c r="L4005" s="336">
        <v>2.0677177565262342E-4</v>
      </c>
      <c r="M4005" s="210">
        <v>1.1415525114155251E-4</v>
      </c>
      <c r="N4005" s="325">
        <v>0.5863020809396976</v>
      </c>
      <c r="O4005" s="358">
        <v>0.524698376929568</v>
      </c>
      <c r="P4005" s="327">
        <v>0.36953066999088813</v>
      </c>
      <c r="Q4005" s="332">
        <v>0.26383731211317418</v>
      </c>
      <c r="R4005" s="358">
        <v>0.32683168051976319</v>
      </c>
      <c r="S4005" s="327">
        <v>0.20744805243733466</v>
      </c>
      <c r="T4005" s="358">
        <v>0.20104656536390908</v>
      </c>
      <c r="U4005" s="358">
        <v>0.77280462023335172</v>
      </c>
      <c r="V4005" s="361">
        <v>0.25181836365907995</v>
      </c>
    </row>
    <row r="4006" spans="1:22" hidden="1" outlineLevel="1">
      <c r="A4006" s="65">
        <v>3997</v>
      </c>
      <c r="B4006" s="117">
        <v>1</v>
      </c>
      <c r="C4006" s="325">
        <v>1.5069987877569497E-4</v>
      </c>
      <c r="D4006" s="358">
        <v>1.3020254379258642E-4</v>
      </c>
      <c r="E4006" s="327">
        <v>1.4539722247457589E-4</v>
      </c>
      <c r="F4006" s="332">
        <v>3.3763758731683108E-4</v>
      </c>
      <c r="G4006" s="358">
        <v>5.2457814930696105E-4</v>
      </c>
      <c r="H4006" s="327">
        <v>4.9382218370185135E-4</v>
      </c>
      <c r="I4006" s="332">
        <v>0</v>
      </c>
      <c r="J4006" s="358">
        <v>0</v>
      </c>
      <c r="K4006" s="327">
        <v>0</v>
      </c>
      <c r="L4006" s="336">
        <v>1.8797434150238492E-4</v>
      </c>
      <c r="M4006" s="210">
        <v>1.1415525114155251E-4</v>
      </c>
      <c r="N4006" s="325">
        <v>0.6667490566984543</v>
      </c>
      <c r="O4006" s="358">
        <v>0.46731443311510579</v>
      </c>
      <c r="P4006" s="327">
        <v>0.41198448288918704</v>
      </c>
      <c r="Q4006" s="332">
        <v>0.36277630415561452</v>
      </c>
      <c r="R4006" s="358">
        <v>0.39732565791994207</v>
      </c>
      <c r="S4006" s="327">
        <v>0.12673067766065721</v>
      </c>
      <c r="T4006" s="358">
        <v>0.16401717715432335</v>
      </c>
      <c r="U4006" s="358">
        <v>0.72941275385382154</v>
      </c>
      <c r="V4006" s="361">
        <v>0.28693734476603311</v>
      </c>
    </row>
    <row r="4007" spans="1:22" hidden="1" outlineLevel="1">
      <c r="A4007" s="65">
        <v>3998</v>
      </c>
      <c r="B4007" s="117">
        <v>1</v>
      </c>
      <c r="C4007" s="325">
        <v>1.5546882272268411E-4</v>
      </c>
      <c r="D4007" s="358">
        <v>1.2386447760229479E-4</v>
      </c>
      <c r="E4007" s="327">
        <v>1.3901468915395745E-4</v>
      </c>
      <c r="F4007" s="332">
        <v>4.2017121977205656E-4</v>
      </c>
      <c r="G4007" s="358">
        <v>5.6600756933009152E-4</v>
      </c>
      <c r="H4007" s="327">
        <v>0</v>
      </c>
      <c r="I4007" s="332">
        <v>0</v>
      </c>
      <c r="J4007" s="358">
        <v>0</v>
      </c>
      <c r="K4007" s="327">
        <v>0</v>
      </c>
      <c r="L4007" s="336">
        <v>1.9032402077116473E-4</v>
      </c>
      <c r="M4007" s="210">
        <v>1.1415525114155251E-4</v>
      </c>
      <c r="N4007" s="325">
        <v>0.81746938598886509</v>
      </c>
      <c r="O4007" s="358">
        <v>0.44079461177003787</v>
      </c>
      <c r="P4007" s="327">
        <v>0.40867449100336273</v>
      </c>
      <c r="Q4007" s="332">
        <v>0.52767462422634837</v>
      </c>
      <c r="R4007" s="358">
        <v>0.36871265122669272</v>
      </c>
      <c r="S4007" s="327">
        <v>0.21993039166009809</v>
      </c>
      <c r="T4007" s="358">
        <v>0.14895437517076304</v>
      </c>
      <c r="U4007" s="358">
        <v>0.71890378621502904</v>
      </c>
      <c r="V4007" s="361">
        <v>0.25098619649806669</v>
      </c>
    </row>
    <row r="4008" spans="1:22" hidden="1" outlineLevel="1">
      <c r="A4008" s="65">
        <v>3999</v>
      </c>
      <c r="B4008" s="117">
        <v>1</v>
      </c>
      <c r="C4008" s="325">
        <v>1.6091904437638598E-4</v>
      </c>
      <c r="D4008" s="358">
        <v>1.245060609896556E-4</v>
      </c>
      <c r="E4008" s="327">
        <v>1.4221892844296712E-4</v>
      </c>
      <c r="F4008" s="332">
        <v>4.5018344975577477E-4</v>
      </c>
      <c r="G4008" s="358">
        <v>5.4675164171370707E-4</v>
      </c>
      <c r="H4008" s="327">
        <v>0</v>
      </c>
      <c r="I4008" s="332">
        <v>0</v>
      </c>
      <c r="J4008" s="358">
        <v>0</v>
      </c>
      <c r="K4008" s="327">
        <v>0</v>
      </c>
      <c r="L4008" s="336">
        <v>2.1382081345896285E-4</v>
      </c>
      <c r="M4008" s="210">
        <v>1.1415525114155251E-4</v>
      </c>
      <c r="N4008" s="325">
        <v>0.67805308139523512</v>
      </c>
      <c r="O4008" s="358">
        <v>0.38319107090422627</v>
      </c>
      <c r="P4008" s="327">
        <v>0.34301780050322922</v>
      </c>
      <c r="Q4008" s="332">
        <v>0.39575596816976127</v>
      </c>
      <c r="R4008" s="358">
        <v>0.35756157890563478</v>
      </c>
      <c r="S4008" s="327">
        <v>0.30001479596031261</v>
      </c>
      <c r="T4008" s="358">
        <v>0.20104656536390908</v>
      </c>
      <c r="U4008" s="358">
        <v>0.7641036470270397</v>
      </c>
      <c r="V4008" s="361">
        <v>0.14134626439437917</v>
      </c>
    </row>
    <row r="4009" spans="1:22" hidden="1" outlineLevel="1">
      <c r="A4009" s="65">
        <v>4000</v>
      </c>
      <c r="B4009" s="117">
        <v>1</v>
      </c>
      <c r="C4009" s="325">
        <v>1.6153781954119848E-4</v>
      </c>
      <c r="D4009" s="358">
        <v>1.2510876053535818E-4</v>
      </c>
      <c r="E4009" s="327">
        <v>1.4255621678917866E-4</v>
      </c>
      <c r="F4009" s="332">
        <v>4.8769873723542267E-4</v>
      </c>
      <c r="G4009" s="358">
        <v>5.5608784904286328E-4</v>
      </c>
      <c r="H4009" s="327">
        <v>0</v>
      </c>
      <c r="I4009" s="332">
        <v>0</v>
      </c>
      <c r="J4009" s="358">
        <v>0</v>
      </c>
      <c r="K4009" s="327">
        <v>0</v>
      </c>
      <c r="L4009" s="336">
        <v>2.2321953053408208E-4</v>
      </c>
      <c r="M4009" s="210">
        <v>1.1415525114155251E-4</v>
      </c>
      <c r="N4009" s="325">
        <v>0.57349085295001268</v>
      </c>
      <c r="O4009" s="358">
        <v>0.26651377365994589</v>
      </c>
      <c r="P4009" s="327">
        <v>0.32483689921634018</v>
      </c>
      <c r="Q4009" s="332">
        <v>0.16489832007073388</v>
      </c>
      <c r="R4009" s="358">
        <v>0.31842489630051735</v>
      </c>
      <c r="S4009" s="327">
        <v>0.39516408003487147</v>
      </c>
      <c r="T4009" s="358">
        <v>0.23713452844952229</v>
      </c>
      <c r="U4009" s="358">
        <v>0.78659057778101504</v>
      </c>
      <c r="V4009" s="361">
        <v>0.10072276472696548</v>
      </c>
    </row>
    <row r="4010" spans="1:22" hidden="1" outlineLevel="1">
      <c r="A4010" s="65">
        <v>4001</v>
      </c>
      <c r="B4010" s="117">
        <v>1</v>
      </c>
      <c r="C4010" s="325">
        <v>1.6278787037920348E-4</v>
      </c>
      <c r="D4010" s="358">
        <v>1.2938598311776358E-4</v>
      </c>
      <c r="E4010" s="327">
        <v>1.4255621678917866E-4</v>
      </c>
      <c r="F4010" s="332">
        <v>4.0516510478019719E-4</v>
      </c>
      <c r="G4010" s="358">
        <v>5.3041327888768376E-4</v>
      </c>
      <c r="H4010" s="327">
        <v>0</v>
      </c>
      <c r="I4010" s="332">
        <v>0</v>
      </c>
      <c r="J4010" s="358">
        <v>0</v>
      </c>
      <c r="K4010" s="327">
        <v>0</v>
      </c>
      <c r="L4010" s="336">
        <v>2.2321953053408208E-4</v>
      </c>
      <c r="M4010" s="210">
        <v>1.1415525114155251E-4</v>
      </c>
      <c r="N4010" s="325">
        <v>0.39338005944797189</v>
      </c>
      <c r="O4010" s="358">
        <v>0.24725569088630736</v>
      </c>
      <c r="P4010" s="327">
        <v>0.19327170231979643</v>
      </c>
      <c r="Q4010" s="332">
        <v>9.8938992042440319E-2</v>
      </c>
      <c r="R4010" s="358">
        <v>0.35595983805203152</v>
      </c>
      <c r="S4010" s="327">
        <v>0.40984917199501908</v>
      </c>
      <c r="T4010" s="358">
        <v>0.25659064767828771</v>
      </c>
      <c r="U4010" s="358">
        <v>0.81947347652175273</v>
      </c>
      <c r="V4010" s="361">
        <v>0.12714598072939359</v>
      </c>
    </row>
    <row r="4011" spans="1:22" hidden="1" outlineLevel="1">
      <c r="A4011" s="65">
        <v>4002</v>
      </c>
      <c r="B4011" s="117">
        <v>1</v>
      </c>
      <c r="C4011" s="325">
        <v>1.55693831873525E-4</v>
      </c>
      <c r="D4011" s="358">
        <v>1.2948319272190916E-4</v>
      </c>
      <c r="E4011" s="327">
        <v>1.407400487711165E-4</v>
      </c>
      <c r="F4011" s="332">
        <v>3.2263147232497198E-4</v>
      </c>
      <c r="G4011" s="358">
        <v>5.1874301972623855E-4</v>
      </c>
      <c r="H4011" s="327">
        <v>0</v>
      </c>
      <c r="I4011" s="332">
        <v>0</v>
      </c>
      <c r="J4011" s="358">
        <v>0</v>
      </c>
      <c r="K4011" s="327">
        <v>0</v>
      </c>
      <c r="L4011" s="336">
        <v>1.644775488145868E-4</v>
      </c>
      <c r="M4011" s="210">
        <v>1.1415525114155251E-4</v>
      </c>
      <c r="N4011" s="325">
        <v>0.19782043219366402</v>
      </c>
      <c r="O4011" s="358">
        <v>0.13283602062005651</v>
      </c>
      <c r="P4011" s="327">
        <v>0.1731538337889765</v>
      </c>
      <c r="Q4011" s="332">
        <v>6.5959328028293546E-2</v>
      </c>
      <c r="R4011" s="358">
        <v>0.39709731620291705</v>
      </c>
      <c r="S4011" s="327">
        <v>0.33806944096140379</v>
      </c>
      <c r="T4011" s="358">
        <v>0.25397557788947517</v>
      </c>
      <c r="U4011" s="358">
        <v>0.84444639962038859</v>
      </c>
      <c r="V4011" s="361">
        <v>2.5964378879704229E-2</v>
      </c>
    </row>
    <row r="4012" spans="1:22" hidden="1" outlineLevel="1">
      <c r="A4012" s="65">
        <v>4003</v>
      </c>
      <c r="B4012" s="117">
        <v>1</v>
      </c>
      <c r="C4012" s="325">
        <v>1.4808727252426447E-4</v>
      </c>
      <c r="D4012" s="358">
        <v>1.2942486695942181E-4</v>
      </c>
      <c r="E4012" s="327">
        <v>1.3940386801497077E-4</v>
      </c>
      <c r="F4012" s="332">
        <v>3.2263147232497198E-4</v>
      </c>
      <c r="G4012" s="358">
        <v>4.2538094643467705E-4</v>
      </c>
      <c r="H4012" s="327">
        <v>0</v>
      </c>
      <c r="I4012" s="332">
        <v>0</v>
      </c>
      <c r="J4012" s="358">
        <v>0</v>
      </c>
      <c r="K4012" s="327">
        <v>0</v>
      </c>
      <c r="L4012" s="336">
        <v>1.1748396343899057E-4</v>
      </c>
      <c r="M4012" s="210">
        <v>1.1415525114155251E-4</v>
      </c>
      <c r="N4012" s="325">
        <v>7.1780556824558084E-2</v>
      </c>
      <c r="O4012" s="358">
        <v>5.5352726594733948E-2</v>
      </c>
      <c r="P4012" s="327">
        <v>6.4501333451913875E-2</v>
      </c>
      <c r="Q4012" s="332">
        <v>6.5959328028293546E-2</v>
      </c>
      <c r="R4012" s="358">
        <v>0.38680015845276716</v>
      </c>
      <c r="S4012" s="327">
        <v>0.36669693546854853</v>
      </c>
      <c r="T4012" s="358">
        <v>0.26778314637440542</v>
      </c>
      <c r="U4012" s="358">
        <v>0.85506836691121102</v>
      </c>
      <c r="V4012" s="361">
        <v>0</v>
      </c>
    </row>
    <row r="4013" spans="1:22" hidden="1" outlineLevel="1">
      <c r="A4013" s="65">
        <v>4004</v>
      </c>
      <c r="B4013" s="117">
        <v>1</v>
      </c>
      <c r="C4013" s="325">
        <v>1.4185576909680946E-4</v>
      </c>
      <c r="D4013" s="358">
        <v>1.2985258921766236E-4</v>
      </c>
      <c r="E4013" s="327">
        <v>1.4041573305360541E-4</v>
      </c>
      <c r="F4013" s="332">
        <v>0</v>
      </c>
      <c r="G4013" s="358">
        <v>3.1451348440094784E-4</v>
      </c>
      <c r="H4013" s="327">
        <v>0</v>
      </c>
      <c r="I4013" s="332">
        <v>0</v>
      </c>
      <c r="J4013" s="358">
        <v>0</v>
      </c>
      <c r="K4013" s="327">
        <v>0</v>
      </c>
      <c r="L4013" s="336">
        <v>8.811297257924293E-5</v>
      </c>
      <c r="M4013" s="210">
        <v>1.1415525114155251E-4</v>
      </c>
      <c r="N4013" s="325">
        <v>8.4780185225856019E-3</v>
      </c>
      <c r="O4013" s="358">
        <v>3.6432429207449509E-3</v>
      </c>
      <c r="P4013" s="327">
        <v>6.5401232899243251E-3</v>
      </c>
      <c r="Q4013" s="332">
        <v>6.5959328028293546E-2</v>
      </c>
      <c r="R4013" s="358">
        <v>0.37482603163242673</v>
      </c>
      <c r="S4013" s="327">
        <v>0.35745545041749099</v>
      </c>
      <c r="T4013" s="358">
        <v>0.29226019959769095</v>
      </c>
      <c r="U4013" s="358">
        <v>0.88444827643901791</v>
      </c>
      <c r="V4013" s="361">
        <v>0</v>
      </c>
    </row>
    <row r="4014" spans="1:22" hidden="1" outlineLevel="1">
      <c r="A4014" s="65">
        <v>4005</v>
      </c>
      <c r="B4014" s="117">
        <v>1</v>
      </c>
      <c r="C4014" s="325">
        <v>1.3373043864977683E-4</v>
      </c>
      <c r="D4014" s="358">
        <v>1.3426590524587157E-4</v>
      </c>
      <c r="E4014" s="327">
        <v>1.3758769999690863E-4</v>
      </c>
      <c r="F4014" s="332">
        <v>0</v>
      </c>
      <c r="G4014" s="358">
        <v>2.3748977393540956E-4</v>
      </c>
      <c r="H4014" s="327">
        <v>0</v>
      </c>
      <c r="I4014" s="332">
        <v>0</v>
      </c>
      <c r="J4014" s="358">
        <v>0</v>
      </c>
      <c r="K4014" s="327">
        <v>0</v>
      </c>
      <c r="L4014" s="336">
        <v>5.8741981719495287E-5</v>
      </c>
      <c r="M4014" s="210">
        <v>1.1415525114155251E-4</v>
      </c>
      <c r="N4014" s="325">
        <v>0</v>
      </c>
      <c r="O4014" s="358">
        <v>0</v>
      </c>
      <c r="P4014" s="327">
        <v>0</v>
      </c>
      <c r="Q4014" s="332">
        <v>3.2979664014146773E-2</v>
      </c>
      <c r="R4014" s="358">
        <v>0.39984131714016452</v>
      </c>
      <c r="S4014" s="327">
        <v>0.38686783605509634</v>
      </c>
      <c r="T4014" s="358">
        <v>0.29780414754997359</v>
      </c>
      <c r="U4014" s="358">
        <v>0.88749926704382864</v>
      </c>
      <c r="V4014" s="361">
        <v>0</v>
      </c>
    </row>
    <row r="4015" spans="1:22" hidden="1" outlineLevel="1">
      <c r="A4015" s="65">
        <v>4006</v>
      </c>
      <c r="B4015" s="117">
        <v>1</v>
      </c>
      <c r="C4015" s="325">
        <v>1.3144284561622765E-4</v>
      </c>
      <c r="D4015" s="358">
        <v>1.3529632704981469E-4</v>
      </c>
      <c r="E4015" s="327">
        <v>1.3717257587849441E-4</v>
      </c>
      <c r="F4015" s="332">
        <v>0</v>
      </c>
      <c r="G4015" s="358">
        <v>2.083141260317966E-4</v>
      </c>
      <c r="H4015" s="327">
        <v>0</v>
      </c>
      <c r="I4015" s="332">
        <v>0</v>
      </c>
      <c r="J4015" s="358">
        <v>0</v>
      </c>
      <c r="K4015" s="327">
        <v>0</v>
      </c>
      <c r="L4015" s="336">
        <v>3.7594868300476983E-5</v>
      </c>
      <c r="M4015" s="210">
        <v>1.1415525114155251E-4</v>
      </c>
      <c r="N4015" s="325">
        <v>0</v>
      </c>
      <c r="O4015" s="358">
        <v>0</v>
      </c>
      <c r="P4015" s="327">
        <v>0</v>
      </c>
      <c r="Q4015" s="332">
        <v>3.2979664014146773E-2</v>
      </c>
      <c r="R4015" s="358">
        <v>0.44149709174445201</v>
      </c>
      <c r="S4015" s="327">
        <v>0.45325459118375583</v>
      </c>
      <c r="T4015" s="358">
        <v>0.27269947757737301</v>
      </c>
      <c r="U4015" s="358">
        <v>0.8706623188913547</v>
      </c>
      <c r="V4015" s="361">
        <v>0</v>
      </c>
    </row>
    <row r="4016" spans="1:22" hidden="1" outlineLevel="1">
      <c r="A4016" s="65">
        <v>4007</v>
      </c>
      <c r="B4016" s="117">
        <v>1</v>
      </c>
      <c r="C4016" s="325">
        <v>1.232862638982449E-4</v>
      </c>
      <c r="D4016" s="358">
        <v>1.2473936403960498E-4</v>
      </c>
      <c r="E4016" s="327">
        <v>1.2488749649917398E-4</v>
      </c>
      <c r="F4016" s="332">
        <v>0</v>
      </c>
      <c r="G4016" s="358">
        <v>0</v>
      </c>
      <c r="H4016" s="327">
        <v>0</v>
      </c>
      <c r="I4016" s="332">
        <v>0</v>
      </c>
      <c r="J4016" s="358">
        <v>0</v>
      </c>
      <c r="K4016" s="327">
        <v>0</v>
      </c>
      <c r="L4016" s="336">
        <v>2.3496792687798115E-5</v>
      </c>
      <c r="M4016" s="210">
        <v>1.1415525114155251E-4</v>
      </c>
      <c r="N4016" s="325">
        <v>0</v>
      </c>
      <c r="O4016" s="358">
        <v>0</v>
      </c>
      <c r="P4016" s="327">
        <v>0</v>
      </c>
      <c r="Q4016" s="332">
        <v>3.2979664014146773E-2</v>
      </c>
      <c r="R4016" s="358">
        <v>0.4532516072762342</v>
      </c>
      <c r="S4016" s="327">
        <v>0.44819920137568658</v>
      </c>
      <c r="T4016" s="358">
        <v>0.23671611728331229</v>
      </c>
      <c r="U4016" s="358">
        <v>0.81619648661288202</v>
      </c>
      <c r="V4016" s="361">
        <v>0</v>
      </c>
    </row>
    <row r="4017" spans="1:22" hidden="1" outlineLevel="1">
      <c r="A4017" s="65">
        <v>4008</v>
      </c>
      <c r="B4017" s="117">
        <v>1</v>
      </c>
      <c r="C4017" s="325">
        <v>1.1335460999029504E-4</v>
      </c>
      <c r="D4017" s="358">
        <v>1.1429905255436997E-4</v>
      </c>
      <c r="E4017" s="327">
        <v>1.1330293906967754E-4</v>
      </c>
      <c r="F4017" s="332">
        <v>0</v>
      </c>
      <c r="G4017" s="358">
        <v>0</v>
      </c>
      <c r="H4017" s="327">
        <v>0</v>
      </c>
      <c r="I4017" s="332">
        <v>0</v>
      </c>
      <c r="J4017" s="358">
        <v>0</v>
      </c>
      <c r="K4017" s="327">
        <v>0</v>
      </c>
      <c r="L4017" s="336">
        <v>9.3987170751192458E-6</v>
      </c>
      <c r="M4017" s="210">
        <v>1.1415525114155251E-4</v>
      </c>
      <c r="N4017" s="325">
        <v>0</v>
      </c>
      <c r="O4017" s="358">
        <v>0</v>
      </c>
      <c r="P4017" s="327">
        <v>0</v>
      </c>
      <c r="Q4017" s="332">
        <v>3.2979664014146773E-2</v>
      </c>
      <c r="R4017" s="358">
        <v>0.46632587868653363</v>
      </c>
      <c r="S4017" s="327">
        <v>0.44112672427312205</v>
      </c>
      <c r="T4017" s="358">
        <v>0.15261547287510061</v>
      </c>
      <c r="U4017" s="358">
        <v>0.69822484989353417</v>
      </c>
      <c r="V4017" s="361">
        <v>0</v>
      </c>
    </row>
    <row r="4018" spans="1:22" hidden="1" outlineLevel="1">
      <c r="A4018" s="65">
        <v>4009</v>
      </c>
      <c r="B4018" s="117">
        <v>1</v>
      </c>
      <c r="C4018" s="325">
        <v>1.0583555419969486E-4</v>
      </c>
      <c r="D4018" s="358">
        <v>1.0339213496923617E-4</v>
      </c>
      <c r="E4018" s="327">
        <v>1.0280808245101837E-4</v>
      </c>
      <c r="F4018" s="332">
        <v>0</v>
      </c>
      <c r="G4018" s="358">
        <v>0</v>
      </c>
      <c r="H4018" s="327">
        <v>0</v>
      </c>
      <c r="I4018" s="332">
        <v>0</v>
      </c>
      <c r="J4018" s="358">
        <v>0</v>
      </c>
      <c r="K4018" s="327">
        <v>0</v>
      </c>
      <c r="L4018" s="336">
        <v>5.8741981719495289E-6</v>
      </c>
      <c r="M4018" s="210">
        <v>1.1415525114155251E-4</v>
      </c>
      <c r="N4018" s="325">
        <v>0</v>
      </c>
      <c r="O4018" s="358">
        <v>0</v>
      </c>
      <c r="P4018" s="327">
        <v>0</v>
      </c>
      <c r="Q4018" s="332">
        <v>3.2979664014146773E-2</v>
      </c>
      <c r="R4018" s="358">
        <v>0.48260600757217437</v>
      </c>
      <c r="S4018" s="327">
        <v>0.51331155862300126</v>
      </c>
      <c r="T4018" s="358">
        <v>0.12918444756734013</v>
      </c>
      <c r="U4018" s="358">
        <v>0.65494598316603403</v>
      </c>
      <c r="V4018" s="361">
        <v>0</v>
      </c>
    </row>
    <row r="4019" spans="1:22" hidden="1" outlineLevel="1">
      <c r="A4019" s="65">
        <v>4010</v>
      </c>
      <c r="B4019" s="117">
        <v>1</v>
      </c>
      <c r="C4019" s="325">
        <v>9.9341540096258796E-5</v>
      </c>
      <c r="D4019" s="358">
        <v>9.7034626858115403E-5</v>
      </c>
      <c r="E4019" s="327">
        <v>9.5011532602051548E-5</v>
      </c>
      <c r="F4019" s="332">
        <v>0</v>
      </c>
      <c r="G4019" s="358">
        <v>0</v>
      </c>
      <c r="H4019" s="327">
        <v>0</v>
      </c>
      <c r="I4019" s="332">
        <v>0</v>
      </c>
      <c r="J4019" s="358">
        <v>0</v>
      </c>
      <c r="K4019" s="327">
        <v>0</v>
      </c>
      <c r="L4019" s="336">
        <v>2.3496792687798115E-6</v>
      </c>
      <c r="M4019" s="210">
        <v>1.1415525114155251E-4</v>
      </c>
      <c r="N4019" s="325">
        <v>0</v>
      </c>
      <c r="O4019" s="358">
        <v>0</v>
      </c>
      <c r="P4019" s="327">
        <v>0</v>
      </c>
      <c r="Q4019" s="332">
        <v>3.2979664014146773E-2</v>
      </c>
      <c r="R4019" s="358">
        <v>0.45867263620912024</v>
      </c>
      <c r="S4019" s="327">
        <v>0.521076094134582</v>
      </c>
      <c r="T4019" s="358">
        <v>8.253160253492417E-2</v>
      </c>
      <c r="U4019" s="358">
        <v>0.59528216689418001</v>
      </c>
      <c r="V4019" s="361">
        <v>0</v>
      </c>
    </row>
    <row r="4020" spans="1:22" hidden="1" outlineLevel="1">
      <c r="A4020" s="65">
        <v>4011</v>
      </c>
      <c r="B4020" s="117">
        <v>1</v>
      </c>
      <c r="C4020" s="325">
        <v>9.5222622585032252E-5</v>
      </c>
      <c r="D4020" s="358">
        <v>9.302959116731762E-5</v>
      </c>
      <c r="E4020" s="327">
        <v>9.159973125383479E-5</v>
      </c>
      <c r="F4020" s="332">
        <v>0</v>
      </c>
      <c r="G4020" s="358">
        <v>0</v>
      </c>
      <c r="H4020" s="327">
        <v>0</v>
      </c>
      <c r="I4020" s="332">
        <v>0</v>
      </c>
      <c r="J4020" s="358">
        <v>0</v>
      </c>
      <c r="K4020" s="327">
        <v>0</v>
      </c>
      <c r="L4020" s="336">
        <v>1.1748396343899057E-6</v>
      </c>
      <c r="M4020" s="210">
        <v>1.1415525114155251E-4</v>
      </c>
      <c r="N4020" s="325">
        <v>0</v>
      </c>
      <c r="O4020" s="358">
        <v>0</v>
      </c>
      <c r="P4020" s="327">
        <v>0</v>
      </c>
      <c r="Q4020" s="332">
        <v>3.2979664014146773E-2</v>
      </c>
      <c r="R4020" s="358">
        <v>0.45952222905403728</v>
      </c>
      <c r="S4020" s="327">
        <v>0.48613569815326624</v>
      </c>
      <c r="T4020" s="358">
        <v>7.8975107622139093E-2</v>
      </c>
      <c r="U4020" s="358">
        <v>0.57821921943764598</v>
      </c>
      <c r="V4020" s="361">
        <v>0</v>
      </c>
    </row>
    <row r="4021" spans="1:22" hidden="1" outlineLevel="1">
      <c r="A4021" s="65">
        <v>4012</v>
      </c>
      <c r="B4021" s="117">
        <v>1</v>
      </c>
      <c r="C4021" s="325">
        <v>9.4241332677198311E-5</v>
      </c>
      <c r="D4021" s="358">
        <v>9.2310240096640339E-5</v>
      </c>
      <c r="E4021" s="327">
        <v>8.9329521231257101E-5</v>
      </c>
      <c r="F4021" s="332">
        <v>0</v>
      </c>
      <c r="G4021" s="358">
        <v>0</v>
      </c>
      <c r="H4021" s="327">
        <v>0</v>
      </c>
      <c r="I4021" s="332">
        <v>0</v>
      </c>
      <c r="J4021" s="358">
        <v>0</v>
      </c>
      <c r="K4021" s="327">
        <v>0</v>
      </c>
      <c r="L4021" s="336">
        <v>1.409807561267887E-5</v>
      </c>
      <c r="M4021" s="210">
        <v>1.1415525114155251E-4</v>
      </c>
      <c r="N4021" s="325">
        <v>0</v>
      </c>
      <c r="O4021" s="358">
        <v>0</v>
      </c>
      <c r="P4021" s="327">
        <v>0</v>
      </c>
      <c r="Q4021" s="332">
        <v>6.5959328028293546E-2</v>
      </c>
      <c r="R4021" s="358">
        <v>0.47087412364806575</v>
      </c>
      <c r="S4021" s="327">
        <v>0.44311849606555026</v>
      </c>
      <c r="T4021" s="358">
        <v>6.4853730762551312E-2</v>
      </c>
      <c r="U4021" s="358">
        <v>0.57211723822802452</v>
      </c>
      <c r="V4021" s="361">
        <v>0</v>
      </c>
    </row>
    <row r="4022" spans="1:22" hidden="1" outlineLevel="1">
      <c r="A4022" s="65">
        <v>4013</v>
      </c>
      <c r="B4022" s="117">
        <v>1</v>
      </c>
      <c r="C4022" s="325">
        <v>9.5935151562695115E-5</v>
      </c>
      <c r="D4022" s="358">
        <v>9.2932381563172047E-5</v>
      </c>
      <c r="E4022" s="327">
        <v>8.9576001176565529E-5</v>
      </c>
      <c r="F4022" s="332">
        <v>0</v>
      </c>
      <c r="G4022" s="358">
        <v>0</v>
      </c>
      <c r="H4022" s="327">
        <v>0</v>
      </c>
      <c r="I4022" s="332">
        <v>0</v>
      </c>
      <c r="J4022" s="358">
        <v>0</v>
      </c>
      <c r="K4022" s="327">
        <v>0</v>
      </c>
      <c r="L4022" s="336">
        <v>3.7594868300476983E-5</v>
      </c>
      <c r="M4022" s="210">
        <v>1.1415525114155251E-4</v>
      </c>
      <c r="N4022" s="325">
        <v>7.5360164645205336E-4</v>
      </c>
      <c r="O4022" s="358">
        <v>1.2464216102585303E-4</v>
      </c>
      <c r="P4022" s="327">
        <v>2.2107288036147311E-3</v>
      </c>
      <c r="Q4022" s="332">
        <v>3.2979664014146773E-2</v>
      </c>
      <c r="R4022" s="358">
        <v>0.46831284401285628</v>
      </c>
      <c r="S4022" s="327">
        <v>0.36175969388399082</v>
      </c>
      <c r="T4022" s="358">
        <v>7.4163379210723995E-2</v>
      </c>
      <c r="U4022" s="358">
        <v>0.57132624066381432</v>
      </c>
      <c r="V4022" s="361">
        <v>0</v>
      </c>
    </row>
    <row r="4023" spans="1:22" hidden="1" outlineLevel="1">
      <c r="A4023" s="65">
        <v>4014</v>
      </c>
      <c r="B4023" s="117">
        <v>1</v>
      </c>
      <c r="C4023" s="325">
        <v>9.8491505526415382E-5</v>
      </c>
      <c r="D4023" s="358">
        <v>9.0910421796944034E-5</v>
      </c>
      <c r="E4023" s="327">
        <v>8.9640864320067749E-5</v>
      </c>
      <c r="F4023" s="332">
        <v>0</v>
      </c>
      <c r="G4023" s="358">
        <v>0</v>
      </c>
      <c r="H4023" s="327">
        <v>0</v>
      </c>
      <c r="I4023" s="332">
        <v>0</v>
      </c>
      <c r="J4023" s="358">
        <v>0</v>
      </c>
      <c r="K4023" s="327">
        <v>0</v>
      </c>
      <c r="L4023" s="336">
        <v>9.3987170751192462E-5</v>
      </c>
      <c r="M4023" s="210">
        <v>1.1415525114155251E-4</v>
      </c>
      <c r="N4023" s="325">
        <v>2.920206380001707E-2</v>
      </c>
      <c r="O4023" s="358">
        <v>2.6017253439862185E-2</v>
      </c>
      <c r="P4023" s="327">
        <v>3.7951249095898844E-2</v>
      </c>
      <c r="Q4023" s="332">
        <v>3.2979664014146773E-2</v>
      </c>
      <c r="R4023" s="358">
        <v>0.43544761739992505</v>
      </c>
      <c r="S4023" s="327">
        <v>0.29414074259129663</v>
      </c>
      <c r="T4023" s="358">
        <v>8.7134125363234269E-2</v>
      </c>
      <c r="U4023" s="358">
        <v>0.5960731644583902</v>
      </c>
      <c r="V4023" s="361">
        <v>0</v>
      </c>
    </row>
    <row r="4024" spans="1:22" hidden="1" outlineLevel="1">
      <c r="A4024" s="65">
        <v>4015</v>
      </c>
      <c r="B4024" s="117">
        <v>1</v>
      </c>
      <c r="C4024" s="325">
        <v>1.1272333431710251E-4</v>
      </c>
      <c r="D4024" s="358">
        <v>9.557648279593174E-5</v>
      </c>
      <c r="E4024" s="327">
        <v>9.8449279207669197E-5</v>
      </c>
      <c r="F4024" s="332">
        <v>0</v>
      </c>
      <c r="G4024" s="358">
        <v>0</v>
      </c>
      <c r="H4024" s="327">
        <v>0</v>
      </c>
      <c r="I4024" s="332">
        <v>0</v>
      </c>
      <c r="J4024" s="358">
        <v>0</v>
      </c>
      <c r="K4024" s="327">
        <v>0</v>
      </c>
      <c r="L4024" s="336">
        <v>1.8210014333043539E-4</v>
      </c>
      <c r="M4024" s="210">
        <v>1.1415525114155251E-4</v>
      </c>
      <c r="N4024" s="325">
        <v>0.12698187742717101</v>
      </c>
      <c r="O4024" s="358">
        <v>0.16361753737874332</v>
      </c>
      <c r="P4024" s="327">
        <v>0.16022235124682679</v>
      </c>
      <c r="Q4024" s="332">
        <v>3.2979664014146773E-2</v>
      </c>
      <c r="R4024" s="358">
        <v>0.41017081001651301</v>
      </c>
      <c r="S4024" s="327">
        <v>0.28988713012893108</v>
      </c>
      <c r="T4024" s="358">
        <v>9.3619498439489399E-2</v>
      </c>
      <c r="U4024" s="358">
        <v>0.63754403675340987</v>
      </c>
      <c r="V4024" s="361">
        <v>2.7951655136691234E-2</v>
      </c>
    </row>
    <row r="4025" spans="1:22" hidden="1" outlineLevel="1">
      <c r="A4025" s="65">
        <v>4016</v>
      </c>
      <c r="B4025" s="117">
        <v>1</v>
      </c>
      <c r="C4025" s="325">
        <v>1.3248663806596185E-4</v>
      </c>
      <c r="D4025" s="358">
        <v>1.1184937052990142E-4</v>
      </c>
      <c r="E4025" s="327">
        <v>1.1497640817203481E-4</v>
      </c>
      <c r="F4025" s="332">
        <v>0</v>
      </c>
      <c r="G4025" s="358">
        <v>3.1101240665251412E-4</v>
      </c>
      <c r="H4025" s="327">
        <v>0</v>
      </c>
      <c r="I4025" s="332">
        <v>0</v>
      </c>
      <c r="J4025" s="358">
        <v>0</v>
      </c>
      <c r="K4025" s="327">
        <v>0</v>
      </c>
      <c r="L4025" s="336">
        <v>1.5860335064263727E-4</v>
      </c>
      <c r="M4025" s="210">
        <v>1.1415525114155251E-4</v>
      </c>
      <c r="N4025" s="325">
        <v>0.28768742853307144</v>
      </c>
      <c r="O4025" s="358">
        <v>0.33444688338884149</v>
      </c>
      <c r="P4025" s="327">
        <v>0.32809750540652105</v>
      </c>
      <c r="Q4025" s="332">
        <v>3.2979664014146773E-2</v>
      </c>
      <c r="R4025" s="358">
        <v>0.51906238239820246</v>
      </c>
      <c r="S4025" s="327">
        <v>0.38694378256129769</v>
      </c>
      <c r="T4025" s="358">
        <v>0.18085822659427617</v>
      </c>
      <c r="U4025" s="358">
        <v>0.71585279561021842</v>
      </c>
      <c r="V4025" s="361">
        <v>9.0591702133720475E-2</v>
      </c>
    </row>
    <row r="4026" spans="1:22" hidden="1" outlineLevel="1">
      <c r="A4026" s="65">
        <v>4017</v>
      </c>
      <c r="B4026" s="117">
        <v>1</v>
      </c>
      <c r="C4026" s="325">
        <v>1.5116864783994684E-4</v>
      </c>
      <c r="D4026" s="358">
        <v>1.2421443217721886E-4</v>
      </c>
      <c r="E4026" s="327">
        <v>1.3385158293118077E-4</v>
      </c>
      <c r="F4026" s="332">
        <v>0</v>
      </c>
      <c r="G4026" s="358">
        <v>4.0787555769250918E-4</v>
      </c>
      <c r="H4026" s="327">
        <v>0</v>
      </c>
      <c r="I4026" s="332">
        <v>0</v>
      </c>
      <c r="J4026" s="358">
        <v>0</v>
      </c>
      <c r="K4026" s="327">
        <v>0</v>
      </c>
      <c r="L4026" s="336">
        <v>1.4685495429873823E-4</v>
      </c>
      <c r="M4026" s="210">
        <v>1.1415525114155251E-4</v>
      </c>
      <c r="N4026" s="325">
        <v>0.44895818087381084</v>
      </c>
      <c r="O4026" s="358">
        <v>0.47107425927612501</v>
      </c>
      <c r="P4026" s="327">
        <v>0.49607203790827081</v>
      </c>
      <c r="Q4026" s="332">
        <v>3.2979664014146773E-2</v>
      </c>
      <c r="R4026" s="358">
        <v>0.53563839815244474</v>
      </c>
      <c r="S4026" s="327">
        <v>0.41481170144004903</v>
      </c>
      <c r="T4026" s="358">
        <v>0.32165358402394406</v>
      </c>
      <c r="U4026" s="358">
        <v>0.88433527678698798</v>
      </c>
      <c r="V4026" s="361">
        <v>0.25617006349189803</v>
      </c>
    </row>
    <row r="4027" spans="1:22" hidden="1" outlineLevel="1">
      <c r="A4027" s="65">
        <v>4018</v>
      </c>
      <c r="B4027" s="117">
        <v>1</v>
      </c>
      <c r="C4027" s="325">
        <v>1.5800642592383429E-4</v>
      </c>
      <c r="D4027" s="358">
        <v>1.3068859181331432E-4</v>
      </c>
      <c r="E4027" s="327">
        <v>1.433345745112053E-4</v>
      </c>
      <c r="F4027" s="332">
        <v>0</v>
      </c>
      <c r="G4027" s="358">
        <v>4.3413364080576106E-4</v>
      </c>
      <c r="H4027" s="327">
        <v>0</v>
      </c>
      <c r="I4027" s="332">
        <v>0</v>
      </c>
      <c r="J4027" s="358">
        <v>0</v>
      </c>
      <c r="K4027" s="327">
        <v>0</v>
      </c>
      <c r="L4027" s="336">
        <v>1.644775488145868E-4</v>
      </c>
      <c r="M4027" s="210">
        <v>1.1415525114155251E-4</v>
      </c>
      <c r="N4027" s="325">
        <v>0.57895446488679014</v>
      </c>
      <c r="O4027" s="358">
        <v>0.56756610026193088</v>
      </c>
      <c r="P4027" s="327">
        <v>0.62676902404510382</v>
      </c>
      <c r="Q4027" s="332">
        <v>3.2979664014146773E-2</v>
      </c>
      <c r="R4027" s="358">
        <v>0.58612355622418089</v>
      </c>
      <c r="S4027" s="327">
        <v>0.45257096206156372</v>
      </c>
      <c r="T4027" s="358">
        <v>0.30564935691641121</v>
      </c>
      <c r="U4027" s="358">
        <v>0.88930726147630912</v>
      </c>
      <c r="V4027" s="361">
        <v>0.36513815421788726</v>
      </c>
    </row>
    <row r="4028" spans="1:22" hidden="1" outlineLevel="1">
      <c r="A4028" s="65">
        <v>4019</v>
      </c>
      <c r="B4028" s="117">
        <v>1</v>
      </c>
      <c r="C4028" s="325">
        <v>1.6071903624230517E-4</v>
      </c>
      <c r="D4028" s="358">
        <v>1.4068173911947968E-4</v>
      </c>
      <c r="E4028" s="327">
        <v>1.4945765525781483E-4</v>
      </c>
      <c r="F4028" s="332">
        <v>0</v>
      </c>
      <c r="G4028" s="358">
        <v>3.3143536018504329E-4</v>
      </c>
      <c r="H4028" s="327">
        <v>0</v>
      </c>
      <c r="I4028" s="332">
        <v>0</v>
      </c>
      <c r="J4028" s="358">
        <v>0</v>
      </c>
      <c r="K4028" s="327">
        <v>0</v>
      </c>
      <c r="L4028" s="336">
        <v>1.8797434150238492E-4</v>
      </c>
      <c r="M4028" s="210">
        <v>1.1415525114155251E-4</v>
      </c>
      <c r="N4028" s="325">
        <v>0.69274831350105015</v>
      </c>
      <c r="O4028" s="358">
        <v>0.56116654706351909</v>
      </c>
      <c r="P4028" s="327">
        <v>0.76301356395284292</v>
      </c>
      <c r="Q4028" s="332">
        <v>3.2979664014146773E-2</v>
      </c>
      <c r="R4028" s="358">
        <v>0.63876367281285817</v>
      </c>
      <c r="S4028" s="327">
        <v>0.50230616893971458</v>
      </c>
      <c r="T4028" s="358">
        <v>0.27437312224221305</v>
      </c>
      <c r="U4028" s="358">
        <v>0.86196134568504268</v>
      </c>
      <c r="V4028" s="361">
        <v>0.41135778717908267</v>
      </c>
    </row>
    <row r="4029" spans="1:22" hidden="1" outlineLevel="1">
      <c r="A4029" s="65">
        <v>4020</v>
      </c>
      <c r="B4029" s="117">
        <v>1</v>
      </c>
      <c r="C4029" s="325">
        <v>1.6081904030934558E-4</v>
      </c>
      <c r="D4029" s="358">
        <v>1.3523800128732735E-4</v>
      </c>
      <c r="E4029" s="327">
        <v>1.4555289401898121E-4</v>
      </c>
      <c r="F4029" s="332">
        <v>0</v>
      </c>
      <c r="G4029" s="358">
        <v>0</v>
      </c>
      <c r="H4029" s="327">
        <v>0</v>
      </c>
      <c r="I4029" s="332">
        <v>0</v>
      </c>
      <c r="J4029" s="358">
        <v>0</v>
      </c>
      <c r="K4029" s="327">
        <v>0</v>
      </c>
      <c r="L4029" s="336">
        <v>2.0677177565262342E-4</v>
      </c>
      <c r="M4029" s="210">
        <v>1.1415525114155251E-4</v>
      </c>
      <c r="N4029" s="325">
        <v>0.77620969584561506</v>
      </c>
      <c r="O4029" s="358">
        <v>0.60755339119060037</v>
      </c>
      <c r="P4029" s="327">
        <v>0.77428730336766616</v>
      </c>
      <c r="Q4029" s="332">
        <v>3.2979664014146773E-2</v>
      </c>
      <c r="R4029" s="358">
        <v>0.67544832591246295</v>
      </c>
      <c r="S4029" s="327">
        <v>0.50848403597513103</v>
      </c>
      <c r="T4029" s="358">
        <v>0.23179978608034471</v>
      </c>
      <c r="U4029" s="358">
        <v>0.84715839126910919</v>
      </c>
      <c r="V4029" s="361">
        <v>0.52545630297113155</v>
      </c>
    </row>
    <row r="4030" spans="1:22" hidden="1" outlineLevel="1">
      <c r="A4030" s="65">
        <v>4021</v>
      </c>
      <c r="B4030" s="117">
        <v>1</v>
      </c>
      <c r="C4030" s="325">
        <v>1.480935227784545E-4</v>
      </c>
      <c r="D4030" s="358">
        <v>1.2040381569471223E-4</v>
      </c>
      <c r="E4030" s="327">
        <v>1.3795093360052105E-4</v>
      </c>
      <c r="F4030" s="332">
        <v>0</v>
      </c>
      <c r="G4030" s="358">
        <v>0</v>
      </c>
      <c r="H4030" s="327">
        <v>0</v>
      </c>
      <c r="I4030" s="332">
        <v>0</v>
      </c>
      <c r="J4030" s="358">
        <v>0</v>
      </c>
      <c r="K4030" s="327">
        <v>0</v>
      </c>
      <c r="L4030" s="336">
        <v>1.8797434150238492E-4</v>
      </c>
      <c r="M4030" s="210">
        <v>1.1415525114155251E-4</v>
      </c>
      <c r="N4030" s="325">
        <v>0.69821192543782751</v>
      </c>
      <c r="O4030" s="358">
        <v>0.64015712338651765</v>
      </c>
      <c r="P4030" s="327">
        <v>0.76951161676825974</v>
      </c>
      <c r="Q4030" s="332">
        <v>3.2979664014146773E-2</v>
      </c>
      <c r="R4030" s="358">
        <v>0.71746725807545086</v>
      </c>
      <c r="S4030" s="327">
        <v>0.50893134100870507</v>
      </c>
      <c r="T4030" s="358">
        <v>0.1561719677878857</v>
      </c>
      <c r="U4030" s="358">
        <v>0.71370580222164792</v>
      </c>
      <c r="V4030" s="361">
        <v>0.4098079712737106</v>
      </c>
    </row>
    <row r="4031" spans="1:22" hidden="1" outlineLevel="1">
      <c r="A4031" s="65">
        <v>4022</v>
      </c>
      <c r="B4031" s="117">
        <v>1</v>
      </c>
      <c r="C4031" s="325">
        <v>1.5084988487625557E-4</v>
      </c>
      <c r="D4031" s="358">
        <v>1.1344360803788888E-4</v>
      </c>
      <c r="E4031" s="327">
        <v>1.3682231490358242E-4</v>
      </c>
      <c r="F4031" s="332">
        <v>0</v>
      </c>
      <c r="G4031" s="358">
        <v>2.9875863453299683E-4</v>
      </c>
      <c r="H4031" s="327">
        <v>0</v>
      </c>
      <c r="I4031" s="332">
        <v>0</v>
      </c>
      <c r="J4031" s="358">
        <v>0</v>
      </c>
      <c r="K4031" s="327">
        <v>0</v>
      </c>
      <c r="L4031" s="336">
        <v>1.9032402077116473E-4</v>
      </c>
      <c r="M4031" s="210">
        <v>1.1415525114155251E-4</v>
      </c>
      <c r="N4031" s="325">
        <v>0.63434418590101593</v>
      </c>
      <c r="O4031" s="358">
        <v>0.62577624964367096</v>
      </c>
      <c r="P4031" s="327">
        <v>0.73226151043557908</v>
      </c>
      <c r="Q4031" s="332">
        <v>6.5959328028293546E-2</v>
      </c>
      <c r="R4031" s="358">
        <v>0.74321053325269792</v>
      </c>
      <c r="S4031" s="327">
        <v>0.51273764843749658</v>
      </c>
      <c r="T4031" s="358">
        <v>0.13629743739291028</v>
      </c>
      <c r="U4031" s="358">
        <v>0.70443983075518557</v>
      </c>
      <c r="V4031" s="361">
        <v>0.23533534622214197</v>
      </c>
    </row>
    <row r="4032" spans="1:22" hidden="1" outlineLevel="1">
      <c r="A4032" s="65">
        <v>4023</v>
      </c>
      <c r="B4032" s="117">
        <v>1</v>
      </c>
      <c r="C4032" s="325">
        <v>1.6077528853001541E-4</v>
      </c>
      <c r="D4032" s="358">
        <v>1.1439626215851554E-4</v>
      </c>
      <c r="E4032" s="327">
        <v>1.4018222573699741E-4</v>
      </c>
      <c r="F4032" s="332">
        <v>3.0012229983718318E-4</v>
      </c>
      <c r="G4032" s="358">
        <v>3.2676725652046535E-4</v>
      </c>
      <c r="H4032" s="327">
        <v>0</v>
      </c>
      <c r="I4032" s="332">
        <v>0</v>
      </c>
      <c r="J4032" s="358">
        <v>0</v>
      </c>
      <c r="K4032" s="327">
        <v>0</v>
      </c>
      <c r="L4032" s="336">
        <v>2.1382081345896285E-4</v>
      </c>
      <c r="M4032" s="210">
        <v>1.1415525114155251E-4</v>
      </c>
      <c r="N4032" s="325">
        <v>0.57085324718743047</v>
      </c>
      <c r="O4032" s="358">
        <v>0.57963801777991297</v>
      </c>
      <c r="P4032" s="327">
        <v>0.64563825850524659</v>
      </c>
      <c r="Q4032" s="332">
        <v>3.2979664014146773E-2</v>
      </c>
      <c r="R4032" s="358">
        <v>0.78288269539303645</v>
      </c>
      <c r="S4032" s="327">
        <v>0.51524424248287615</v>
      </c>
      <c r="T4032" s="358">
        <v>0.14236439930295539</v>
      </c>
      <c r="U4032" s="358">
        <v>0.73235074480660223</v>
      </c>
      <c r="V4032" s="361">
        <v>0.15966921105887702</v>
      </c>
    </row>
    <row r="4033" spans="1:22" hidden="1" outlineLevel="1">
      <c r="A4033" s="65">
        <v>4024</v>
      </c>
      <c r="B4033" s="117">
        <v>1</v>
      </c>
      <c r="C4033" s="325">
        <v>1.5906271888194853E-4</v>
      </c>
      <c r="D4033" s="358">
        <v>1.1690426994547144E-4</v>
      </c>
      <c r="E4033" s="327">
        <v>1.4288053250668975E-4</v>
      </c>
      <c r="F4033" s="332">
        <v>3.0012229983718318E-4</v>
      </c>
      <c r="G4033" s="358">
        <v>2.6958298662938386E-4</v>
      </c>
      <c r="H4033" s="327">
        <v>0</v>
      </c>
      <c r="I4033" s="332">
        <v>0</v>
      </c>
      <c r="J4033" s="358">
        <v>0</v>
      </c>
      <c r="K4033" s="327">
        <v>0</v>
      </c>
      <c r="L4033" s="336">
        <v>2.2321953053408208E-4</v>
      </c>
      <c r="M4033" s="210">
        <v>1.1415525114155251E-4</v>
      </c>
      <c r="N4033" s="325">
        <v>0.50208709694868059</v>
      </c>
      <c r="O4033" s="358">
        <v>0.49487943735751155</v>
      </c>
      <c r="P4033" s="327">
        <v>0.54933681500180931</v>
      </c>
      <c r="Q4033" s="332">
        <v>3.2979664014146773E-2</v>
      </c>
      <c r="R4033" s="358">
        <v>0.80322064754548228</v>
      </c>
      <c r="S4033" s="327">
        <v>0.4662686112331188</v>
      </c>
      <c r="T4033" s="358">
        <v>0.220398081801122</v>
      </c>
      <c r="U4033" s="358">
        <v>0.80218452976115873</v>
      </c>
      <c r="V4033" s="361">
        <v>0.12313783614653422</v>
      </c>
    </row>
    <row r="4034" spans="1:22" hidden="1" outlineLevel="1">
      <c r="A4034" s="65">
        <v>4025</v>
      </c>
      <c r="B4034" s="117">
        <v>1</v>
      </c>
      <c r="C4034" s="325">
        <v>1.582564360914353E-4</v>
      </c>
      <c r="D4034" s="358">
        <v>1.1954837117823115E-4</v>
      </c>
      <c r="E4034" s="327">
        <v>1.4167407803754848E-4</v>
      </c>
      <c r="F4034" s="332">
        <v>2.7011006985346497E-4</v>
      </c>
      <c r="G4034" s="358">
        <v>0</v>
      </c>
      <c r="H4034" s="327">
        <v>0</v>
      </c>
      <c r="I4034" s="332">
        <v>0</v>
      </c>
      <c r="J4034" s="358">
        <v>0</v>
      </c>
      <c r="K4034" s="327">
        <v>0</v>
      </c>
      <c r="L4034" s="336">
        <v>2.2321953053408208E-4</v>
      </c>
      <c r="M4034" s="210">
        <v>1.1415525114155251E-4</v>
      </c>
      <c r="N4034" s="325">
        <v>0.39432206150603694</v>
      </c>
      <c r="O4034" s="358">
        <v>0.38012999826713539</v>
      </c>
      <c r="P4034" s="327">
        <v>0.38193599993821692</v>
      </c>
      <c r="Q4034" s="332">
        <v>6.5959328028293546E-2</v>
      </c>
      <c r="R4034" s="358">
        <v>0.78567286637065314</v>
      </c>
      <c r="S4034" s="327">
        <v>0.40455745809833171</v>
      </c>
      <c r="T4034" s="358">
        <v>0.21851523155317695</v>
      </c>
      <c r="U4034" s="358">
        <v>0.80467052210581924</v>
      </c>
      <c r="V4034" s="361">
        <v>7.0807500472729171E-2</v>
      </c>
    </row>
    <row r="4035" spans="1:22" hidden="1" outlineLevel="1">
      <c r="A4035" s="65">
        <v>4026</v>
      </c>
      <c r="B4035" s="117">
        <v>1</v>
      </c>
      <c r="C4035" s="325">
        <v>1.5003735183155231E-4</v>
      </c>
      <c r="D4035" s="358">
        <v>1.1797357559107279E-4</v>
      </c>
      <c r="E4035" s="327">
        <v>1.3726338427939752E-4</v>
      </c>
      <c r="F4035" s="332">
        <v>2.4760089736567618E-4</v>
      </c>
      <c r="G4035" s="358">
        <v>0</v>
      </c>
      <c r="H4035" s="327">
        <v>0</v>
      </c>
      <c r="I4035" s="332">
        <v>0</v>
      </c>
      <c r="J4035" s="358">
        <v>0</v>
      </c>
      <c r="K4035" s="327">
        <v>0</v>
      </c>
      <c r="L4035" s="336">
        <v>1.644775488145868E-4</v>
      </c>
      <c r="M4035" s="210">
        <v>1.1415525114155251E-4</v>
      </c>
      <c r="N4035" s="325">
        <v>0.22155888405690369</v>
      </c>
      <c r="O4035" s="358">
        <v>0.20249715943318244</v>
      </c>
      <c r="P4035" s="327">
        <v>0.20695310637003869</v>
      </c>
      <c r="Q4035" s="332">
        <v>3.2979664014146773E-2</v>
      </c>
      <c r="R4035" s="358">
        <v>0.72235581937483306</v>
      </c>
      <c r="S4035" s="327">
        <v>0.38087563446256872</v>
      </c>
      <c r="T4035" s="358">
        <v>0.23043994979016219</v>
      </c>
      <c r="U4035" s="358">
        <v>0.81495349044055165</v>
      </c>
      <c r="V4035" s="361">
        <v>2.1067571383617187E-2</v>
      </c>
    </row>
    <row r="4036" spans="1:22" hidden="1" outlineLevel="1">
      <c r="A4036" s="65">
        <v>4027</v>
      </c>
      <c r="B4036" s="117">
        <v>1</v>
      </c>
      <c r="C4036" s="325">
        <v>1.4300581586777406E-4</v>
      </c>
      <c r="D4036" s="358">
        <v>1.2048158337802869E-4</v>
      </c>
      <c r="E4036" s="327">
        <v>1.3727635690809797E-4</v>
      </c>
      <c r="F4036" s="332">
        <v>0</v>
      </c>
      <c r="G4036" s="358">
        <v>0</v>
      </c>
      <c r="H4036" s="327">
        <v>0</v>
      </c>
      <c r="I4036" s="332">
        <v>0</v>
      </c>
      <c r="J4036" s="358">
        <v>0</v>
      </c>
      <c r="K4036" s="327">
        <v>0</v>
      </c>
      <c r="L4036" s="336">
        <v>1.1748396343899057E-4</v>
      </c>
      <c r="M4036" s="210">
        <v>1.1415525114155251E-4</v>
      </c>
      <c r="N4036" s="325">
        <v>6.4809741594876583E-2</v>
      </c>
      <c r="O4036" s="358">
        <v>6.1943910612204417E-2</v>
      </c>
      <c r="P4036" s="327">
        <v>6.1752249414282472E-2</v>
      </c>
      <c r="Q4036" s="332">
        <v>3.2979664014146773E-2</v>
      </c>
      <c r="R4036" s="358">
        <v>0.63710682540125685</v>
      </c>
      <c r="S4036" s="327">
        <v>0.27231565630920723</v>
      </c>
      <c r="T4036" s="358">
        <v>0.24926845226961258</v>
      </c>
      <c r="U4036" s="358">
        <v>0.83450243024174631</v>
      </c>
      <c r="V4036" s="361">
        <v>0</v>
      </c>
    </row>
    <row r="4037" spans="1:22" hidden="1" outlineLevel="1">
      <c r="A4037" s="65">
        <v>4028</v>
      </c>
      <c r="B4037" s="117">
        <v>1</v>
      </c>
      <c r="C4037" s="325">
        <v>1.4008069690684232E-4</v>
      </c>
      <c r="D4037" s="358">
        <v>1.2466159635628852E-4</v>
      </c>
      <c r="E4037" s="327">
        <v>1.3561586043444115E-4</v>
      </c>
      <c r="F4037" s="332">
        <v>0</v>
      </c>
      <c r="G4037" s="358">
        <v>0</v>
      </c>
      <c r="H4037" s="327">
        <v>0</v>
      </c>
      <c r="I4037" s="332">
        <v>0</v>
      </c>
      <c r="J4037" s="358">
        <v>0</v>
      </c>
      <c r="K4037" s="327">
        <v>0</v>
      </c>
      <c r="L4037" s="336">
        <v>8.811297257924293E-5</v>
      </c>
      <c r="M4037" s="210">
        <v>1.1415525114155251E-4</v>
      </c>
      <c r="N4037" s="325">
        <v>6.9708152296814934E-3</v>
      </c>
      <c r="O4037" s="358">
        <v>2.2797901953085591E-3</v>
      </c>
      <c r="P4037" s="327">
        <v>5.6048616384541637E-3</v>
      </c>
      <c r="Q4037" s="332">
        <v>3.2979664014146773E-2</v>
      </c>
      <c r="R4037" s="358">
        <v>0.46495966981764125</v>
      </c>
      <c r="S4037" s="327">
        <v>0.17501425050139841</v>
      </c>
      <c r="T4037" s="358">
        <v>0.20136037373856658</v>
      </c>
      <c r="U4037" s="358">
        <v>0.84681939231301917</v>
      </c>
      <c r="V4037" s="361">
        <v>0</v>
      </c>
    </row>
    <row r="4038" spans="1:22" hidden="1" outlineLevel="1">
      <c r="A4038" s="65">
        <v>4029</v>
      </c>
      <c r="B4038" s="117">
        <v>1</v>
      </c>
      <c r="C4038" s="325">
        <v>1.3439296559391949E-4</v>
      </c>
      <c r="D4038" s="358">
        <v>1.3189399090471948E-4</v>
      </c>
      <c r="E4038" s="327">
        <v>1.3054356261256756E-4</v>
      </c>
      <c r="F4038" s="332">
        <v>0</v>
      </c>
      <c r="G4038" s="358">
        <v>0</v>
      </c>
      <c r="H4038" s="327">
        <v>0</v>
      </c>
      <c r="I4038" s="332">
        <v>0</v>
      </c>
      <c r="J4038" s="358">
        <v>0</v>
      </c>
      <c r="K4038" s="327">
        <v>0</v>
      </c>
      <c r="L4038" s="336">
        <v>5.8741981719495287E-5</v>
      </c>
      <c r="M4038" s="210">
        <v>1.1415525114155251E-4</v>
      </c>
      <c r="N4038" s="325">
        <v>0</v>
      </c>
      <c r="O4038" s="358">
        <v>0</v>
      </c>
      <c r="P4038" s="327">
        <v>0</v>
      </c>
      <c r="Q4038" s="332">
        <v>6.5959328028293546E-2</v>
      </c>
      <c r="R4038" s="358">
        <v>0.38168486302100557</v>
      </c>
      <c r="S4038" s="327">
        <v>0.16619475498184783</v>
      </c>
      <c r="T4038" s="358">
        <v>0.23159058049723971</v>
      </c>
      <c r="U4038" s="358">
        <v>0.85020938187391981</v>
      </c>
      <c r="V4038" s="361">
        <v>0</v>
      </c>
    </row>
    <row r="4039" spans="1:22" hidden="1" outlineLevel="1">
      <c r="A4039" s="65">
        <v>4030</v>
      </c>
      <c r="B4039" s="117">
        <v>1</v>
      </c>
      <c r="C4039" s="325">
        <v>1.337491894123469E-4</v>
      </c>
      <c r="D4039" s="358">
        <v>1.3111631407155487E-4</v>
      </c>
      <c r="E4039" s="327">
        <v>1.3276188212034347E-4</v>
      </c>
      <c r="F4039" s="332">
        <v>0</v>
      </c>
      <c r="G4039" s="358">
        <v>0</v>
      </c>
      <c r="H4039" s="327">
        <v>0</v>
      </c>
      <c r="I4039" s="332">
        <v>0</v>
      </c>
      <c r="J4039" s="358">
        <v>0</v>
      </c>
      <c r="K4039" s="327">
        <v>0</v>
      </c>
      <c r="L4039" s="336">
        <v>3.7594868300476983E-5</v>
      </c>
      <c r="M4039" s="210">
        <v>1.1415525114155251E-4</v>
      </c>
      <c r="N4039" s="325">
        <v>0</v>
      </c>
      <c r="O4039" s="358">
        <v>0</v>
      </c>
      <c r="P4039" s="327">
        <v>0</v>
      </c>
      <c r="Q4039" s="332">
        <v>6.5959328028293546E-2</v>
      </c>
      <c r="R4039" s="358">
        <v>0.36497466402277406</v>
      </c>
      <c r="S4039" s="327">
        <v>0.12816542548282381</v>
      </c>
      <c r="T4039" s="358">
        <v>0.21569095618125939</v>
      </c>
      <c r="U4039" s="358">
        <v>0.83066044207272527</v>
      </c>
      <c r="V4039" s="361">
        <v>0</v>
      </c>
    </row>
    <row r="4040" spans="1:22" hidden="1" outlineLevel="1">
      <c r="A4040" s="65">
        <v>4031</v>
      </c>
      <c r="B4040" s="117">
        <v>1</v>
      </c>
      <c r="C4040" s="325">
        <v>1.2490507973346142E-4</v>
      </c>
      <c r="D4040" s="358">
        <v>1.2265907851088964E-4</v>
      </c>
      <c r="E4040" s="327">
        <v>1.224745875608914E-4</v>
      </c>
      <c r="F4040" s="332">
        <v>0</v>
      </c>
      <c r="G4040" s="358">
        <v>0</v>
      </c>
      <c r="H4040" s="327">
        <v>0</v>
      </c>
      <c r="I4040" s="332">
        <v>0</v>
      </c>
      <c r="J4040" s="358">
        <v>0</v>
      </c>
      <c r="K4040" s="327">
        <v>0</v>
      </c>
      <c r="L4040" s="336">
        <v>2.3496792687798115E-5</v>
      </c>
      <c r="M4040" s="210">
        <v>1.1415525114155251E-4</v>
      </c>
      <c r="N4040" s="325">
        <v>0</v>
      </c>
      <c r="O4040" s="358">
        <v>0</v>
      </c>
      <c r="P4040" s="327">
        <v>0</v>
      </c>
      <c r="Q4040" s="332">
        <v>9.8938992042440319E-2</v>
      </c>
      <c r="R4040" s="358">
        <v>0.3722440073764165</v>
      </c>
      <c r="S4040" s="327">
        <v>9.9335379317547129E-2</v>
      </c>
      <c r="T4040" s="358">
        <v>0.21014700822897678</v>
      </c>
      <c r="U4040" s="358">
        <v>0.80738251375453995</v>
      </c>
      <c r="V4040" s="361">
        <v>0</v>
      </c>
    </row>
    <row r="4041" spans="1:22" hidden="1" outlineLevel="1">
      <c r="A4041" s="65">
        <v>4032</v>
      </c>
      <c r="B4041" s="117">
        <v>1</v>
      </c>
      <c r="C4041" s="325">
        <v>1.1433589989812898E-4</v>
      </c>
      <c r="D4041" s="358">
        <v>1.1153829979663557E-4</v>
      </c>
      <c r="E4041" s="327">
        <v>1.1072138595828919E-4</v>
      </c>
      <c r="F4041" s="332">
        <v>0</v>
      </c>
      <c r="G4041" s="358">
        <v>0</v>
      </c>
      <c r="H4041" s="327">
        <v>0</v>
      </c>
      <c r="I4041" s="332">
        <v>0</v>
      </c>
      <c r="J4041" s="358">
        <v>0</v>
      </c>
      <c r="K4041" s="327">
        <v>0</v>
      </c>
      <c r="L4041" s="336">
        <v>9.3987170751192458E-6</v>
      </c>
      <c r="M4041" s="210">
        <v>1.1415525114155251E-4</v>
      </c>
      <c r="N4041" s="325">
        <v>0</v>
      </c>
      <c r="O4041" s="358">
        <v>0</v>
      </c>
      <c r="P4041" s="327">
        <v>0</v>
      </c>
      <c r="Q4041" s="332">
        <v>9.8938992042440319E-2</v>
      </c>
      <c r="R4041" s="358">
        <v>0.35834829681381775</v>
      </c>
      <c r="S4041" s="327">
        <v>8.7561984719042946E-2</v>
      </c>
      <c r="T4041" s="358">
        <v>0.14069075463811537</v>
      </c>
      <c r="U4041" s="358">
        <v>0.72184177716780973</v>
      </c>
      <c r="V4041" s="361">
        <v>0</v>
      </c>
    </row>
    <row r="4042" spans="1:22" hidden="1" outlineLevel="1">
      <c r="A4042" s="65">
        <v>4033</v>
      </c>
      <c r="B4042" s="117">
        <v>1</v>
      </c>
      <c r="C4042" s="325">
        <v>1.0594180852092528E-4</v>
      </c>
      <c r="D4042" s="358">
        <v>1.0212841011534367E-4</v>
      </c>
      <c r="E4042" s="327">
        <v>1.0008383042392514E-4</v>
      </c>
      <c r="F4042" s="332">
        <v>0</v>
      </c>
      <c r="G4042" s="358">
        <v>0</v>
      </c>
      <c r="H4042" s="327">
        <v>0</v>
      </c>
      <c r="I4042" s="332">
        <v>0</v>
      </c>
      <c r="J4042" s="358">
        <v>0</v>
      </c>
      <c r="K4042" s="327">
        <v>0</v>
      </c>
      <c r="L4042" s="336">
        <v>5.8741981719495289E-6</v>
      </c>
      <c r="M4042" s="210">
        <v>1.1415525114155251E-4</v>
      </c>
      <c r="N4042" s="325">
        <v>0</v>
      </c>
      <c r="O4042" s="358">
        <v>0</v>
      </c>
      <c r="P4042" s="327">
        <v>0</v>
      </c>
      <c r="Q4042" s="332">
        <v>3.2979664014146773E-2</v>
      </c>
      <c r="R4042" s="358">
        <v>0.34875852205148283</v>
      </c>
      <c r="S4042" s="327">
        <v>9.7276090305741664E-2</v>
      </c>
      <c r="T4042" s="358">
        <v>9.2468867732411877E-2</v>
      </c>
      <c r="U4042" s="358">
        <v>0.66466395324061633</v>
      </c>
      <c r="V4042" s="361">
        <v>0</v>
      </c>
    </row>
    <row r="4043" spans="1:22" hidden="1" outlineLevel="1">
      <c r="A4043" s="65">
        <v>4034</v>
      </c>
      <c r="B4043" s="117">
        <v>1</v>
      </c>
      <c r="C4043" s="325">
        <v>1.0053533864655359E-4</v>
      </c>
      <c r="D4043" s="358">
        <v>9.5343179745982365E-5</v>
      </c>
      <c r="E4043" s="327">
        <v>9.3078610925685399E-5</v>
      </c>
      <c r="F4043" s="332">
        <v>0</v>
      </c>
      <c r="G4043" s="358">
        <v>0</v>
      </c>
      <c r="H4043" s="327">
        <v>0</v>
      </c>
      <c r="I4043" s="332">
        <v>0</v>
      </c>
      <c r="J4043" s="358">
        <v>0</v>
      </c>
      <c r="K4043" s="327">
        <v>0</v>
      </c>
      <c r="L4043" s="336">
        <v>2.3496792687798115E-6</v>
      </c>
      <c r="M4043" s="210">
        <v>1.1415525114155251E-4</v>
      </c>
      <c r="N4043" s="325">
        <v>0</v>
      </c>
      <c r="O4043" s="358">
        <v>0</v>
      </c>
      <c r="P4043" s="327">
        <v>0</v>
      </c>
      <c r="Q4043" s="332">
        <v>3.2979664014146773E-2</v>
      </c>
      <c r="R4043" s="358">
        <v>0.33423380632433775</v>
      </c>
      <c r="S4043" s="327">
        <v>6.7551434073316874E-2</v>
      </c>
      <c r="T4043" s="358">
        <v>8.1380971827846649E-2</v>
      </c>
      <c r="U4043" s="358">
        <v>0.61957709208063572</v>
      </c>
      <c r="V4043" s="361">
        <v>0</v>
      </c>
    </row>
    <row r="4044" spans="1:22" hidden="1" outlineLevel="1">
      <c r="A4044" s="65">
        <v>4035</v>
      </c>
      <c r="B4044" s="117">
        <v>1</v>
      </c>
      <c r="C4044" s="325">
        <v>9.6866439437008853E-5</v>
      </c>
      <c r="D4044" s="358">
        <v>9.2310240096640339E-5</v>
      </c>
      <c r="E4044" s="327">
        <v>8.9290603345155772E-5</v>
      </c>
      <c r="F4044" s="332">
        <v>0</v>
      </c>
      <c r="G4044" s="358">
        <v>0</v>
      </c>
      <c r="H4044" s="327">
        <v>0</v>
      </c>
      <c r="I4044" s="332">
        <v>0</v>
      </c>
      <c r="J4044" s="358">
        <v>0</v>
      </c>
      <c r="K4044" s="327">
        <v>0</v>
      </c>
      <c r="L4044" s="336">
        <v>1.1748396343899057E-6</v>
      </c>
      <c r="M4044" s="210">
        <v>1.1415525114155251E-4</v>
      </c>
      <c r="N4044" s="325">
        <v>0</v>
      </c>
      <c r="O4044" s="358">
        <v>0</v>
      </c>
      <c r="P4044" s="327">
        <v>0</v>
      </c>
      <c r="Q4044" s="332">
        <v>3.2979664014146773E-2</v>
      </c>
      <c r="R4044" s="358">
        <v>0.30250476760455808</v>
      </c>
      <c r="S4044" s="327">
        <v>4.9600172439396253E-2</v>
      </c>
      <c r="T4044" s="358">
        <v>6.7782608926021379E-2</v>
      </c>
      <c r="U4044" s="358">
        <v>0.58398220169117732</v>
      </c>
      <c r="V4044" s="361">
        <v>0</v>
      </c>
    </row>
    <row r="4045" spans="1:22" hidden="1" outlineLevel="1">
      <c r="A4045" s="65">
        <v>4036</v>
      </c>
      <c r="B4045" s="117">
        <v>1</v>
      </c>
      <c r="C4045" s="325">
        <v>9.666643130292805E-5</v>
      </c>
      <c r="D4045" s="358">
        <v>9.065767682616553E-5</v>
      </c>
      <c r="E4045" s="327">
        <v>8.7785778415904272E-5</v>
      </c>
      <c r="F4045" s="332">
        <v>0</v>
      </c>
      <c r="G4045" s="358">
        <v>0</v>
      </c>
      <c r="H4045" s="327">
        <v>0</v>
      </c>
      <c r="I4045" s="332">
        <v>0</v>
      </c>
      <c r="J4045" s="358">
        <v>0</v>
      </c>
      <c r="K4045" s="327">
        <v>0</v>
      </c>
      <c r="L4045" s="336">
        <v>1.409807561267887E-5</v>
      </c>
      <c r="M4045" s="210">
        <v>1.1415525114155251E-4</v>
      </c>
      <c r="N4045" s="325">
        <v>0</v>
      </c>
      <c r="O4045" s="358">
        <v>0</v>
      </c>
      <c r="P4045" s="327">
        <v>0</v>
      </c>
      <c r="Q4045" s="332">
        <v>3.2979664014146773E-2</v>
      </c>
      <c r="R4045" s="358">
        <v>0.25345629460186586</v>
      </c>
      <c r="S4045" s="327">
        <v>2.8112672254193369E-2</v>
      </c>
      <c r="T4045" s="358">
        <v>6.9351650799308898E-2</v>
      </c>
      <c r="U4045" s="358">
        <v>0.55019530573419939</v>
      </c>
      <c r="V4045" s="361">
        <v>0</v>
      </c>
    </row>
    <row r="4046" spans="1:22" hidden="1" outlineLevel="1">
      <c r="A4046" s="65">
        <v>4037</v>
      </c>
      <c r="B4046" s="117">
        <v>1</v>
      </c>
      <c r="C4046" s="325">
        <v>9.7066447571089655E-5</v>
      </c>
      <c r="D4046" s="358">
        <v>9.713183646226099E-5</v>
      </c>
      <c r="E4046" s="327">
        <v>8.3595619345660873E-5</v>
      </c>
      <c r="F4046" s="332">
        <v>0</v>
      </c>
      <c r="G4046" s="358">
        <v>0</v>
      </c>
      <c r="H4046" s="327">
        <v>0</v>
      </c>
      <c r="I4046" s="332">
        <v>0</v>
      </c>
      <c r="J4046" s="358">
        <v>0</v>
      </c>
      <c r="K4046" s="327">
        <v>0</v>
      </c>
      <c r="L4046" s="336">
        <v>3.7594868300476983E-5</v>
      </c>
      <c r="M4046" s="210">
        <v>1.1415525114155251E-4</v>
      </c>
      <c r="N4046" s="325">
        <v>3.7680082322602668E-4</v>
      </c>
      <c r="O4046" s="358">
        <v>6.2321080512926514E-4</v>
      </c>
      <c r="P4046" s="327">
        <v>1.3675302730644398E-3</v>
      </c>
      <c r="Q4046" s="332">
        <v>3.2979664014146773E-2</v>
      </c>
      <c r="R4046" s="358">
        <v>0.21109105194208977</v>
      </c>
      <c r="S4046" s="327">
        <v>2.1487500185202884E-2</v>
      </c>
      <c r="T4046" s="358">
        <v>6.9770061965518923E-2</v>
      </c>
      <c r="U4046" s="358">
        <v>0.55471529181540047</v>
      </c>
      <c r="V4046" s="361">
        <v>0</v>
      </c>
    </row>
    <row r="4047" spans="1:22" hidden="1" outlineLevel="1">
      <c r="A4047" s="65">
        <v>4038</v>
      </c>
      <c r="B4047" s="117">
        <v>1</v>
      </c>
      <c r="C4047" s="325">
        <v>9.8103989766633825E-5</v>
      </c>
      <c r="D4047" s="358">
        <v>8.9705022705538874E-5</v>
      </c>
      <c r="E4047" s="327">
        <v>8.8174957276917579E-5</v>
      </c>
      <c r="F4047" s="332">
        <v>0</v>
      </c>
      <c r="G4047" s="358">
        <v>0</v>
      </c>
      <c r="H4047" s="327">
        <v>0</v>
      </c>
      <c r="I4047" s="332">
        <v>0</v>
      </c>
      <c r="J4047" s="358">
        <v>0</v>
      </c>
      <c r="K4047" s="327">
        <v>0</v>
      </c>
      <c r="L4047" s="336">
        <v>9.3987170751192462E-5</v>
      </c>
      <c r="M4047" s="210">
        <v>1.1415525114155251E-4</v>
      </c>
      <c r="N4047" s="325">
        <v>3.165126915098624E-2</v>
      </c>
      <c r="O4047" s="358">
        <v>2.2458421052965798E-2</v>
      </c>
      <c r="P4047" s="327">
        <v>3.397608360176619E-2</v>
      </c>
      <c r="Q4047" s="332">
        <v>3.2979664014146773E-2</v>
      </c>
      <c r="R4047" s="358">
        <v>0.18698256784635037</v>
      </c>
      <c r="S4047" s="327">
        <v>1.8398566667494665E-2</v>
      </c>
      <c r="T4047" s="358">
        <v>7.8870504830586594E-2</v>
      </c>
      <c r="U4047" s="358">
        <v>0.55957427685269157</v>
      </c>
      <c r="V4047" s="361">
        <v>4.1631261733960742E-2</v>
      </c>
    </row>
    <row r="4048" spans="1:22" hidden="1" outlineLevel="1">
      <c r="A4048" s="65">
        <v>4039</v>
      </c>
      <c r="B4048" s="117">
        <v>1</v>
      </c>
      <c r="C4048" s="325">
        <v>1.104794930628835E-4</v>
      </c>
      <c r="D4048" s="358">
        <v>9.4487735229501282E-5</v>
      </c>
      <c r="E4048" s="327">
        <v>9.728174262462925E-5</v>
      </c>
      <c r="F4048" s="332">
        <v>0</v>
      </c>
      <c r="G4048" s="358">
        <v>0</v>
      </c>
      <c r="H4048" s="327">
        <v>0</v>
      </c>
      <c r="I4048" s="332">
        <v>0</v>
      </c>
      <c r="J4048" s="358">
        <v>0</v>
      </c>
      <c r="K4048" s="327">
        <v>0</v>
      </c>
      <c r="L4048" s="336">
        <v>1.8210014333043539E-4</v>
      </c>
      <c r="M4048" s="210">
        <v>1.1415525114155251E-4</v>
      </c>
      <c r="N4048" s="325">
        <v>0.10305502515231831</v>
      </c>
      <c r="O4048" s="358">
        <v>0.13563353292909794</v>
      </c>
      <c r="P4048" s="327">
        <v>0.15524119969294242</v>
      </c>
      <c r="Q4048" s="332">
        <v>3.2979664014146773E-2</v>
      </c>
      <c r="R4048" s="358">
        <v>0.15549556406050322</v>
      </c>
      <c r="S4048" s="327">
        <v>1.633927765568919E-2</v>
      </c>
      <c r="T4048" s="358">
        <v>0.10397517480318712</v>
      </c>
      <c r="U4048" s="358">
        <v>0.60161014740786156</v>
      </c>
      <c r="V4048" s="361">
        <v>0.19045939601634318</v>
      </c>
    </row>
    <row r="4049" spans="1:22" hidden="1" outlineLevel="1">
      <c r="A4049" s="65">
        <v>4040</v>
      </c>
      <c r="B4049" s="117">
        <v>1</v>
      </c>
      <c r="C4049" s="325">
        <v>1.295865201217902E-4</v>
      </c>
      <c r="D4049" s="358">
        <v>1.1214099934233815E-4</v>
      </c>
      <c r="E4049" s="327">
        <v>1.1511910708773968E-4</v>
      </c>
      <c r="F4049" s="332">
        <v>0</v>
      </c>
      <c r="G4049" s="358">
        <v>0</v>
      </c>
      <c r="H4049" s="327">
        <v>0</v>
      </c>
      <c r="I4049" s="332">
        <v>0</v>
      </c>
      <c r="J4049" s="358">
        <v>0</v>
      </c>
      <c r="K4049" s="327">
        <v>0</v>
      </c>
      <c r="L4049" s="336">
        <v>1.5860335064263727E-4</v>
      </c>
      <c r="M4049" s="210">
        <v>1.1415525114155251E-4</v>
      </c>
      <c r="N4049" s="325">
        <v>0.21157366224141402</v>
      </c>
      <c r="O4049" s="358">
        <v>0.32190948065223296</v>
      </c>
      <c r="P4049" s="327">
        <v>0.34003702538042152</v>
      </c>
      <c r="Q4049" s="332">
        <v>3.2979664014146773E-2</v>
      </c>
      <c r="R4049" s="358">
        <v>0.14676962970386456</v>
      </c>
      <c r="S4049" s="327">
        <v>7.6548165748932277E-3</v>
      </c>
      <c r="T4049" s="358">
        <v>0.1873435996705313</v>
      </c>
      <c r="U4049" s="358">
        <v>0.70251883667067527</v>
      </c>
      <c r="V4049" s="361">
        <v>0.31329948427957921</v>
      </c>
    </row>
    <row r="4050" spans="1:22" hidden="1" outlineLevel="1">
      <c r="A4050" s="65">
        <v>4041</v>
      </c>
      <c r="B4050" s="117">
        <v>1</v>
      </c>
      <c r="C4050" s="325">
        <v>1.4877480048516723E-4</v>
      </c>
      <c r="D4050" s="358">
        <v>1.2798616481806728E-4</v>
      </c>
      <c r="E4050" s="327">
        <v>1.3191866125481462E-4</v>
      </c>
      <c r="F4050" s="332">
        <v>0</v>
      </c>
      <c r="G4050" s="358">
        <v>0</v>
      </c>
      <c r="H4050" s="327">
        <v>0</v>
      </c>
      <c r="I4050" s="332">
        <v>0</v>
      </c>
      <c r="J4050" s="358">
        <v>0</v>
      </c>
      <c r="K4050" s="327">
        <v>0</v>
      </c>
      <c r="L4050" s="336">
        <v>1.4685495429873823E-4</v>
      </c>
      <c r="M4050" s="210">
        <v>1.1415525114155251E-4</v>
      </c>
      <c r="N4050" s="325">
        <v>0.33384552937825968</v>
      </c>
      <c r="O4050" s="358">
        <v>0.47796513950912511</v>
      </c>
      <c r="P4050" s="327">
        <v>0.50891145732950072</v>
      </c>
      <c r="Q4050" s="332">
        <v>3.2979664014146773E-2</v>
      </c>
      <c r="R4050" s="358">
        <v>0.1537756361031721</v>
      </c>
      <c r="S4050" s="327">
        <v>1.0228927839650072E-2</v>
      </c>
      <c r="T4050" s="358">
        <v>0.24351529873422492</v>
      </c>
      <c r="U4050" s="358">
        <v>0.8385704177148271</v>
      </c>
      <c r="V4050" s="361">
        <v>0.40971635654038868</v>
      </c>
    </row>
    <row r="4051" spans="1:22" hidden="1" outlineLevel="1">
      <c r="A4051" s="65">
        <v>4042</v>
      </c>
      <c r="B4051" s="117">
        <v>1</v>
      </c>
      <c r="C4051" s="325">
        <v>1.5473129272826114E-4</v>
      </c>
      <c r="D4051" s="358">
        <v>1.4058452951533411E-4</v>
      </c>
      <c r="E4051" s="327">
        <v>1.3457805013840563E-4</v>
      </c>
      <c r="F4051" s="332">
        <v>0</v>
      </c>
      <c r="G4051" s="358">
        <v>0</v>
      </c>
      <c r="H4051" s="327">
        <v>0</v>
      </c>
      <c r="I4051" s="332">
        <v>0</v>
      </c>
      <c r="J4051" s="358">
        <v>0</v>
      </c>
      <c r="K4051" s="327">
        <v>0</v>
      </c>
      <c r="L4051" s="336">
        <v>1.644775488145868E-4</v>
      </c>
      <c r="M4051" s="210">
        <v>1.1415525114155251E-4</v>
      </c>
      <c r="N4051" s="325">
        <v>0.45008858334348889</v>
      </c>
      <c r="O4051" s="358">
        <v>0.56802454765746402</v>
      </c>
      <c r="P4051" s="327">
        <v>0.6380634952217964</v>
      </c>
      <c r="Q4051" s="332">
        <v>3.2979664014146773E-2</v>
      </c>
      <c r="R4051" s="358">
        <v>0.21147901126760288</v>
      </c>
      <c r="S4051" s="327">
        <v>1.4862328116212398E-2</v>
      </c>
      <c r="T4051" s="358">
        <v>0.19686245370180902</v>
      </c>
      <c r="U4051" s="358">
        <v>0.83518042815392646</v>
      </c>
      <c r="V4051" s="361">
        <v>0.50197239299613416</v>
      </c>
    </row>
    <row r="4052" spans="1:22" hidden="1" outlineLevel="1">
      <c r="A4052" s="65">
        <v>4043</v>
      </c>
      <c r="B4052" s="117">
        <v>1</v>
      </c>
      <c r="C4052" s="325">
        <v>1.5733139847131159E-4</v>
      </c>
      <c r="D4052" s="358">
        <v>1.3436311485001714E-4</v>
      </c>
      <c r="E4052" s="327">
        <v>1.4180380432455292E-4</v>
      </c>
      <c r="F4052" s="332">
        <v>0</v>
      </c>
      <c r="G4052" s="358">
        <v>0</v>
      </c>
      <c r="H4052" s="327">
        <v>0</v>
      </c>
      <c r="I4052" s="332">
        <v>0</v>
      </c>
      <c r="J4052" s="358">
        <v>0</v>
      </c>
      <c r="K4052" s="327">
        <v>0</v>
      </c>
      <c r="L4052" s="336">
        <v>1.8797434150238492E-4</v>
      </c>
      <c r="M4052" s="210">
        <v>1.1415525114155251E-4</v>
      </c>
      <c r="N4052" s="325">
        <v>0.55804201919774554</v>
      </c>
      <c r="O4052" s="358">
        <v>0.65417330282534114</v>
      </c>
      <c r="P4052" s="327">
        <v>0.67922414395992614</v>
      </c>
      <c r="Q4052" s="332">
        <v>3.2979664014146773E-2</v>
      </c>
      <c r="R4052" s="358">
        <v>0.25946436573282561</v>
      </c>
      <c r="S4052" s="327">
        <v>2.4129128669337044E-2</v>
      </c>
      <c r="T4052" s="358">
        <v>0.17918458192943615</v>
      </c>
      <c r="U4052" s="358">
        <v>0.77325661884147201</v>
      </c>
      <c r="V4052" s="361">
        <v>0.60051167324558019</v>
      </c>
    </row>
    <row r="4053" spans="1:22" hidden="1" outlineLevel="1">
      <c r="A4053" s="65">
        <v>4044</v>
      </c>
      <c r="B4053" s="117">
        <v>1</v>
      </c>
      <c r="C4053" s="325">
        <v>1.5869395388473705E-4</v>
      </c>
      <c r="D4053" s="358">
        <v>1.2205637896518704E-4</v>
      </c>
      <c r="E4053" s="327">
        <v>1.4557883927638211E-4</v>
      </c>
      <c r="F4053" s="332">
        <v>0</v>
      </c>
      <c r="G4053" s="358">
        <v>0</v>
      </c>
      <c r="H4053" s="327">
        <v>0</v>
      </c>
      <c r="I4053" s="332">
        <v>0</v>
      </c>
      <c r="J4053" s="358">
        <v>0</v>
      </c>
      <c r="K4053" s="327">
        <v>0</v>
      </c>
      <c r="L4053" s="336">
        <v>2.0677177565262342E-4</v>
      </c>
      <c r="M4053" s="210">
        <v>1.1415525114155251E-4</v>
      </c>
      <c r="N4053" s="325">
        <v>0.68389349415523859</v>
      </c>
      <c r="O4053" s="358">
        <v>0.68073404696557061</v>
      </c>
      <c r="P4053" s="327">
        <v>0.70929517952507204</v>
      </c>
      <c r="Q4053" s="332">
        <v>3.2979664014146773E-2</v>
      </c>
      <c r="R4053" s="358">
        <v>0.31297161286043318</v>
      </c>
      <c r="S4053" s="327">
        <v>4.0603440763780863E-2</v>
      </c>
      <c r="T4053" s="358">
        <v>0.14456105792555796</v>
      </c>
      <c r="U4053" s="358">
        <v>0.75890566303365847</v>
      </c>
      <c r="V4053" s="361">
        <v>0.62429333110387664</v>
      </c>
    </row>
    <row r="4054" spans="1:22" hidden="1" outlineLevel="1">
      <c r="A4054" s="65">
        <v>4045</v>
      </c>
      <c r="B4054" s="117">
        <v>1</v>
      </c>
      <c r="C4054" s="325">
        <v>1.4870604768907697E-4</v>
      </c>
      <c r="D4054" s="358">
        <v>1.2042325761554135E-4</v>
      </c>
      <c r="E4054" s="327">
        <v>1.400914173360943E-4</v>
      </c>
      <c r="F4054" s="332">
        <v>0</v>
      </c>
      <c r="G4054" s="358">
        <v>0</v>
      </c>
      <c r="H4054" s="327">
        <v>0</v>
      </c>
      <c r="I4054" s="332">
        <v>0</v>
      </c>
      <c r="J4054" s="358">
        <v>0</v>
      </c>
      <c r="K4054" s="327">
        <v>0</v>
      </c>
      <c r="L4054" s="336">
        <v>1.8797434150238492E-4</v>
      </c>
      <c r="M4054" s="210">
        <v>1.1415525114155251E-4</v>
      </c>
      <c r="N4054" s="325">
        <v>0.74719603245721089</v>
      </c>
      <c r="O4054" s="358">
        <v>0.70389498913512016</v>
      </c>
      <c r="P4054" s="327">
        <v>0.69152399424560118</v>
      </c>
      <c r="Q4054" s="332">
        <v>3.2979664014146773E-2</v>
      </c>
      <c r="R4054" s="358">
        <v>0.37731148550689336</v>
      </c>
      <c r="S4054" s="327">
        <v>7.0395614215582963E-2</v>
      </c>
      <c r="T4054" s="358">
        <v>0.12301288286574251</v>
      </c>
      <c r="U4054" s="358">
        <v>0.65709297655460441</v>
      </c>
      <c r="V4054" s="361">
        <v>0.65922144818307493</v>
      </c>
    </row>
    <row r="4055" spans="1:22" hidden="1" outlineLevel="1">
      <c r="A4055" s="65">
        <v>4046</v>
      </c>
      <c r="B4055" s="117">
        <v>1</v>
      </c>
      <c r="C4055" s="325">
        <v>1.4886230404382759E-4</v>
      </c>
      <c r="D4055" s="358">
        <v>1.2155088902363004E-4</v>
      </c>
      <c r="E4055" s="327">
        <v>1.3547316151873626E-4</v>
      </c>
      <c r="F4055" s="332">
        <v>2.6260701235753528E-4</v>
      </c>
      <c r="G4055" s="358">
        <v>0</v>
      </c>
      <c r="H4055" s="327">
        <v>0</v>
      </c>
      <c r="I4055" s="332">
        <v>0</v>
      </c>
      <c r="J4055" s="358">
        <v>0</v>
      </c>
      <c r="K4055" s="327">
        <v>0</v>
      </c>
      <c r="L4055" s="336">
        <v>1.9032402077116473E-4</v>
      </c>
      <c r="M4055" s="210">
        <v>1.1415525114155251E-4</v>
      </c>
      <c r="N4055" s="325">
        <v>0.73777601187656028</v>
      </c>
      <c r="O4055" s="358">
        <v>0.61391569284482683</v>
      </c>
      <c r="P4055" s="327">
        <v>0.62807742559831359</v>
      </c>
      <c r="Q4055" s="332">
        <v>3.2979664014146773E-2</v>
      </c>
      <c r="R4055" s="358">
        <v>0.44930739091864741</v>
      </c>
      <c r="S4055" s="327">
        <v>9.0920987114260429E-2</v>
      </c>
      <c r="T4055" s="358">
        <v>0.12437271915592503</v>
      </c>
      <c r="U4055" s="358">
        <v>0.63664003953716974</v>
      </c>
      <c r="V4055" s="361">
        <v>0.60288602175085515</v>
      </c>
    </row>
    <row r="4056" spans="1:22" hidden="1" outlineLevel="1">
      <c r="A4056" s="65">
        <v>4047</v>
      </c>
      <c r="B4056" s="117">
        <v>1</v>
      </c>
      <c r="C4056" s="325">
        <v>1.5166241792095882E-4</v>
      </c>
      <c r="D4056" s="358">
        <v>1.1828464632433863E-4</v>
      </c>
      <c r="E4056" s="327">
        <v>1.3952062167327478E-4</v>
      </c>
      <c r="F4056" s="332">
        <v>3.2263147232497198E-4</v>
      </c>
      <c r="G4056" s="358">
        <v>0</v>
      </c>
      <c r="H4056" s="327">
        <v>0</v>
      </c>
      <c r="I4056" s="332">
        <v>0</v>
      </c>
      <c r="J4056" s="358">
        <v>0</v>
      </c>
      <c r="K4056" s="327">
        <v>0</v>
      </c>
      <c r="L4056" s="336">
        <v>2.1382081345896285E-4</v>
      </c>
      <c r="M4056" s="210">
        <v>1.1415525114155251E-4</v>
      </c>
      <c r="N4056" s="325">
        <v>0.63208338096165984</v>
      </c>
      <c r="O4056" s="358">
        <v>0.56224604904473163</v>
      </c>
      <c r="P4056" s="327">
        <v>0.52789837409049245</v>
      </c>
      <c r="Q4056" s="332">
        <v>3.2979664014146773E-2</v>
      </c>
      <c r="R4056" s="358">
        <v>0.40515005165941975</v>
      </c>
      <c r="S4056" s="327">
        <v>0.14824349334792719</v>
      </c>
      <c r="T4056" s="358">
        <v>0.18200885730135369</v>
      </c>
      <c r="U4056" s="358">
        <v>0.64771400543611224</v>
      </c>
      <c r="V4056" s="361">
        <v>0.53541940521995279</v>
      </c>
    </row>
    <row r="4057" spans="1:22" hidden="1" outlineLevel="1">
      <c r="A4057" s="65">
        <v>4048</v>
      </c>
      <c r="B4057" s="117">
        <v>1</v>
      </c>
      <c r="C4057" s="325">
        <v>1.5230619410253141E-4</v>
      </c>
      <c r="D4057" s="358">
        <v>1.1845962361180068E-4</v>
      </c>
      <c r="E4057" s="327">
        <v>1.4037681516750408E-4</v>
      </c>
      <c r="F4057" s="332">
        <v>3.8265593229240867E-4</v>
      </c>
      <c r="G4057" s="358">
        <v>0</v>
      </c>
      <c r="H4057" s="327">
        <v>0</v>
      </c>
      <c r="I4057" s="332">
        <v>0</v>
      </c>
      <c r="J4057" s="358">
        <v>0</v>
      </c>
      <c r="K4057" s="327">
        <v>0</v>
      </c>
      <c r="L4057" s="336">
        <v>2.2321953053408208E-4</v>
      </c>
      <c r="M4057" s="210">
        <v>1.1415525114155251E-4</v>
      </c>
      <c r="N4057" s="325">
        <v>0.46195780927510877</v>
      </c>
      <c r="O4057" s="358">
        <v>0.48758861889863447</v>
      </c>
      <c r="P4057" s="327">
        <v>0.4113309049693053</v>
      </c>
      <c r="Q4057" s="332">
        <v>6.5959328028293546E-2</v>
      </c>
      <c r="R4057" s="358">
        <v>0.47069694442811189</v>
      </c>
      <c r="S4057" s="327">
        <v>0.1676717045213246</v>
      </c>
      <c r="T4057" s="358">
        <v>0.14790834725523802</v>
      </c>
      <c r="U4057" s="358">
        <v>0.68895887842707204</v>
      </c>
      <c r="V4057" s="361">
        <v>0.3565340038466841</v>
      </c>
    </row>
    <row r="4058" spans="1:22" hidden="1" outlineLevel="1">
      <c r="A4058" s="65">
        <v>4049</v>
      </c>
      <c r="B4058" s="117">
        <v>1</v>
      </c>
      <c r="C4058" s="325">
        <v>1.5241869867795187E-4</v>
      </c>
      <c r="D4058" s="358">
        <v>1.1834297208682599E-4</v>
      </c>
      <c r="E4058" s="327">
        <v>1.4259513467527999E-4</v>
      </c>
      <c r="F4058" s="332">
        <v>3.9015898978833808E-4</v>
      </c>
      <c r="G4058" s="358">
        <v>0</v>
      </c>
      <c r="H4058" s="327">
        <v>0</v>
      </c>
      <c r="I4058" s="332">
        <v>0</v>
      </c>
      <c r="J4058" s="358">
        <v>0</v>
      </c>
      <c r="K4058" s="327">
        <v>0</v>
      </c>
      <c r="L4058" s="336">
        <v>2.2321953053408208E-4</v>
      </c>
      <c r="M4058" s="210">
        <v>1.1415525114155251E-4</v>
      </c>
      <c r="N4058" s="325">
        <v>0.30351306310856452</v>
      </c>
      <c r="O4058" s="358">
        <v>0.35956988720831956</v>
      </c>
      <c r="P4058" s="327">
        <v>0.29208629012030618</v>
      </c>
      <c r="Q4058" s="332">
        <v>6.5959328028293546E-2</v>
      </c>
      <c r="R4058" s="358">
        <v>0.46312089024496383</v>
      </c>
      <c r="S4058" s="327">
        <v>0.1718577997643129</v>
      </c>
      <c r="T4058" s="358">
        <v>0.17133937256299847</v>
      </c>
      <c r="U4058" s="358">
        <v>0.73178574654645201</v>
      </c>
      <c r="V4058" s="361">
        <v>0.23573997796098276</v>
      </c>
    </row>
    <row r="4059" spans="1:22" hidden="1" outlineLevel="1">
      <c r="A4059" s="65">
        <v>4050</v>
      </c>
      <c r="B4059" s="117">
        <v>1</v>
      </c>
      <c r="C4059" s="325">
        <v>1.4641845465552776E-4</v>
      </c>
      <c r="D4059" s="358">
        <v>1.2281461387752255E-4</v>
      </c>
      <c r="E4059" s="327">
        <v>1.3894982601045524E-4</v>
      </c>
      <c r="F4059" s="332">
        <v>4.2017121977205656E-4</v>
      </c>
      <c r="G4059" s="358">
        <v>0</v>
      </c>
      <c r="H4059" s="327">
        <v>0</v>
      </c>
      <c r="I4059" s="332">
        <v>0</v>
      </c>
      <c r="J4059" s="358">
        <v>0</v>
      </c>
      <c r="K4059" s="327">
        <v>0</v>
      </c>
      <c r="L4059" s="336">
        <v>1.644775488145868E-4</v>
      </c>
      <c r="M4059" s="210">
        <v>1.1415525114155251E-4</v>
      </c>
      <c r="N4059" s="325">
        <v>0.17709638691623256</v>
      </c>
      <c r="O4059" s="358">
        <v>0.20650094871772967</v>
      </c>
      <c r="P4059" s="327">
        <v>0.15577894797619016</v>
      </c>
      <c r="Q4059" s="332">
        <v>3.2979664014146773E-2</v>
      </c>
      <c r="R4059" s="358">
        <v>0.44318415611805312</v>
      </c>
      <c r="S4059" s="327">
        <v>0.14676654380845042</v>
      </c>
      <c r="T4059" s="358">
        <v>0.20000053744838406</v>
      </c>
      <c r="U4059" s="358">
        <v>0.74511970548599515</v>
      </c>
      <c r="V4059" s="361">
        <v>9.3614988333362709E-2</v>
      </c>
    </row>
    <row r="4060" spans="1:22" hidden="1" outlineLevel="1">
      <c r="A4060" s="65">
        <v>4051</v>
      </c>
      <c r="B4060" s="117">
        <v>1</v>
      </c>
      <c r="C4060" s="325">
        <v>1.4046821266662388E-4</v>
      </c>
      <c r="D4060" s="358">
        <v>1.2244521738176935E-4</v>
      </c>
      <c r="E4060" s="327">
        <v>1.3514884580122515E-4</v>
      </c>
      <c r="F4060" s="332">
        <v>4.1266816227612688E-4</v>
      </c>
      <c r="G4060" s="358">
        <v>0</v>
      </c>
      <c r="H4060" s="327">
        <v>0</v>
      </c>
      <c r="I4060" s="332">
        <v>0</v>
      </c>
      <c r="J4060" s="358">
        <v>0</v>
      </c>
      <c r="K4060" s="327">
        <v>0</v>
      </c>
      <c r="L4060" s="336">
        <v>1.1748396343899057E-4</v>
      </c>
      <c r="M4060" s="210">
        <v>1.1415525114155251E-4</v>
      </c>
      <c r="N4060" s="325">
        <v>7.6113766291657392E-2</v>
      </c>
      <c r="O4060" s="358">
        <v>6.7083213000031908E-2</v>
      </c>
      <c r="P4060" s="327">
        <v>4.8778089446856222E-2</v>
      </c>
      <c r="Q4060" s="332">
        <v>3.2979664014146773E-2</v>
      </c>
      <c r="R4060" s="358">
        <v>0.36770403487729686</v>
      </c>
      <c r="S4060" s="327">
        <v>0.13678236934424248</v>
      </c>
      <c r="T4060" s="358">
        <v>0.245188943399065</v>
      </c>
      <c r="U4060" s="358">
        <v>0.76523364354734003</v>
      </c>
      <c r="V4060" s="361">
        <v>9.7844535188417528E-3</v>
      </c>
    </row>
    <row r="4061" spans="1:22" hidden="1" outlineLevel="1">
      <c r="A4061" s="65">
        <v>4052</v>
      </c>
      <c r="B4061" s="117">
        <v>1</v>
      </c>
      <c r="C4061" s="325">
        <v>1.3786185666938343E-4</v>
      </c>
      <c r="D4061" s="358">
        <v>1.252642959019911E-4</v>
      </c>
      <c r="E4061" s="327">
        <v>1.3398130921818521E-4</v>
      </c>
      <c r="F4061" s="332">
        <v>3.9766204728426777E-4</v>
      </c>
      <c r="G4061" s="358">
        <v>0</v>
      </c>
      <c r="H4061" s="327">
        <v>0</v>
      </c>
      <c r="I4061" s="332">
        <v>0</v>
      </c>
      <c r="J4061" s="358">
        <v>0</v>
      </c>
      <c r="K4061" s="327">
        <v>0</v>
      </c>
      <c r="L4061" s="336">
        <v>8.811297257924293E-5</v>
      </c>
      <c r="M4061" s="210">
        <v>1.1415525114155251E-4</v>
      </c>
      <c r="N4061" s="325">
        <v>9.6084209922636804E-3</v>
      </c>
      <c r="O4061" s="358">
        <v>3.4878030415548332E-3</v>
      </c>
      <c r="P4061" s="327">
        <v>4.4781585240085296E-3</v>
      </c>
      <c r="Q4061" s="332">
        <v>3.2979664014146773E-2</v>
      </c>
      <c r="R4061" s="358">
        <v>0.29318770999826294</v>
      </c>
      <c r="S4061" s="327">
        <v>9.528431851331351E-2</v>
      </c>
      <c r="T4061" s="358">
        <v>0.22740646883513962</v>
      </c>
      <c r="U4061" s="358">
        <v>0.80410552384566913</v>
      </c>
      <c r="V4061" s="361">
        <v>0</v>
      </c>
    </row>
    <row r="4062" spans="1:22" hidden="1" outlineLevel="1">
      <c r="A4062" s="65">
        <v>4053</v>
      </c>
      <c r="B4062" s="117">
        <v>1</v>
      </c>
      <c r="C4062" s="325">
        <v>1.3253038984529201E-4</v>
      </c>
      <c r="D4062" s="358">
        <v>1.3014421803009908E-4</v>
      </c>
      <c r="E4062" s="327">
        <v>1.310884130179862E-4</v>
      </c>
      <c r="F4062" s="332">
        <v>3.1512841482904229E-4</v>
      </c>
      <c r="G4062" s="358">
        <v>0</v>
      </c>
      <c r="H4062" s="327">
        <v>0</v>
      </c>
      <c r="I4062" s="332">
        <v>0</v>
      </c>
      <c r="J4062" s="358">
        <v>0</v>
      </c>
      <c r="K4062" s="327">
        <v>0</v>
      </c>
      <c r="L4062" s="336">
        <v>5.8741981719495287E-5</v>
      </c>
      <c r="M4062" s="210">
        <v>1.1415525114155251E-4</v>
      </c>
      <c r="N4062" s="325">
        <v>0</v>
      </c>
      <c r="O4062" s="358">
        <v>0</v>
      </c>
      <c r="P4062" s="327">
        <v>0</v>
      </c>
      <c r="Q4062" s="332">
        <v>3.2979664014146773E-2</v>
      </c>
      <c r="R4062" s="358">
        <v>0.25256153162954648</v>
      </c>
      <c r="S4062" s="327">
        <v>7.3796818328110608E-2</v>
      </c>
      <c r="T4062" s="358">
        <v>0.23441485586915725</v>
      </c>
      <c r="U4062" s="358">
        <v>0.82738345216385467</v>
      </c>
      <c r="V4062" s="361">
        <v>0</v>
      </c>
    </row>
    <row r="4063" spans="1:22" hidden="1" outlineLevel="1">
      <c r="A4063" s="65">
        <v>4054</v>
      </c>
      <c r="B4063" s="117">
        <v>1</v>
      </c>
      <c r="C4063" s="325">
        <v>1.3276164925032295E-4</v>
      </c>
      <c r="D4063" s="358">
        <v>1.329244127086626E-4</v>
      </c>
      <c r="E4063" s="327">
        <v>1.3230784011582794E-4</v>
      </c>
      <c r="F4063" s="332">
        <v>0</v>
      </c>
      <c r="G4063" s="358">
        <v>0</v>
      </c>
      <c r="H4063" s="327">
        <v>0</v>
      </c>
      <c r="I4063" s="332">
        <v>0</v>
      </c>
      <c r="J4063" s="358">
        <v>0</v>
      </c>
      <c r="K4063" s="327">
        <v>0</v>
      </c>
      <c r="L4063" s="336">
        <v>3.7594868300476983E-5</v>
      </c>
      <c r="M4063" s="210">
        <v>1.1415525114155251E-4</v>
      </c>
      <c r="N4063" s="325">
        <v>0</v>
      </c>
      <c r="O4063" s="358">
        <v>0</v>
      </c>
      <c r="P4063" s="327">
        <v>0</v>
      </c>
      <c r="Q4063" s="332">
        <v>3.2979664014146773E-2</v>
      </c>
      <c r="R4063" s="358">
        <v>0.22732097646007721</v>
      </c>
      <c r="S4063" s="327">
        <v>7.0328096996205652E-2</v>
      </c>
      <c r="T4063" s="358">
        <v>0.24372450431732995</v>
      </c>
      <c r="U4063" s="358">
        <v>0.82998244416054523</v>
      </c>
      <c r="V4063" s="361">
        <v>0</v>
      </c>
    </row>
    <row r="4064" spans="1:22" hidden="1" outlineLevel="1">
      <c r="A4064" s="65">
        <v>4055</v>
      </c>
      <c r="B4064" s="117">
        <v>1</v>
      </c>
      <c r="C4064" s="325">
        <v>1.2611137879213626E-4</v>
      </c>
      <c r="D4064" s="358">
        <v>1.2343675534405425E-4</v>
      </c>
      <c r="E4064" s="327">
        <v>1.2263025910529674E-4</v>
      </c>
      <c r="F4064" s="332">
        <v>0</v>
      </c>
      <c r="G4064" s="358">
        <v>0</v>
      </c>
      <c r="H4064" s="327">
        <v>0</v>
      </c>
      <c r="I4064" s="332">
        <v>0</v>
      </c>
      <c r="J4064" s="358">
        <v>0</v>
      </c>
      <c r="K4064" s="327">
        <v>0</v>
      </c>
      <c r="L4064" s="336">
        <v>2.3496792687798115E-5</v>
      </c>
      <c r="M4064" s="210">
        <v>1.1415525114155251E-4</v>
      </c>
      <c r="N4064" s="325">
        <v>0</v>
      </c>
      <c r="O4064" s="358">
        <v>0</v>
      </c>
      <c r="P4064" s="327">
        <v>0</v>
      </c>
      <c r="Q4064" s="332">
        <v>6.5959328028293546E-2</v>
      </c>
      <c r="R4064" s="358">
        <v>0.23916678778863595</v>
      </c>
      <c r="S4064" s="327">
        <v>7.2387386008011118E-2</v>
      </c>
      <c r="T4064" s="358">
        <v>0.20617210214998169</v>
      </c>
      <c r="U4064" s="358">
        <v>0.79291855829469648</v>
      </c>
      <c r="V4064" s="361">
        <v>0</v>
      </c>
    </row>
    <row r="4065" spans="1:22" hidden="1" outlineLevel="1">
      <c r="A4065" s="65">
        <v>4056</v>
      </c>
      <c r="B4065" s="117">
        <v>1</v>
      </c>
      <c r="C4065" s="325">
        <v>1.1489217252104122E-4</v>
      </c>
      <c r="D4065" s="358">
        <v>1.1095504217176211E-4</v>
      </c>
      <c r="E4065" s="327">
        <v>1.1094192064619674E-4</v>
      </c>
      <c r="F4065" s="332">
        <v>0</v>
      </c>
      <c r="G4065" s="358">
        <v>0</v>
      </c>
      <c r="H4065" s="327">
        <v>0</v>
      </c>
      <c r="I4065" s="332">
        <v>0</v>
      </c>
      <c r="J4065" s="358">
        <v>0</v>
      </c>
      <c r="K4065" s="327">
        <v>0</v>
      </c>
      <c r="L4065" s="336">
        <v>9.3987170751192458E-6</v>
      </c>
      <c r="M4065" s="210">
        <v>1.1415525114155251E-4</v>
      </c>
      <c r="N4065" s="325">
        <v>0</v>
      </c>
      <c r="O4065" s="358">
        <v>0</v>
      </c>
      <c r="P4065" s="327">
        <v>0</v>
      </c>
      <c r="Q4065" s="332">
        <v>9.8938992042440319E-2</v>
      </c>
      <c r="R4065" s="358">
        <v>0.26333297158602198</v>
      </c>
      <c r="S4065" s="327">
        <v>8.0624542055233048E-2</v>
      </c>
      <c r="T4065" s="358">
        <v>0.13838949322396032</v>
      </c>
      <c r="U4065" s="358">
        <v>0.66986193723399745</v>
      </c>
      <c r="V4065" s="361">
        <v>0</v>
      </c>
    </row>
    <row r="4066" spans="1:22" hidden="1" outlineLevel="1">
      <c r="A4066" s="65">
        <v>4057</v>
      </c>
      <c r="B4066" s="117">
        <v>1</v>
      </c>
      <c r="C4066" s="325">
        <v>1.0637932631422704E-4</v>
      </c>
      <c r="D4066" s="358">
        <v>1.0049528876569796E-4</v>
      </c>
      <c r="E4066" s="327">
        <v>9.9746542077713599E-5</v>
      </c>
      <c r="F4066" s="332">
        <v>0</v>
      </c>
      <c r="G4066" s="358">
        <v>0</v>
      </c>
      <c r="H4066" s="327">
        <v>0</v>
      </c>
      <c r="I4066" s="332">
        <v>0</v>
      </c>
      <c r="J4066" s="358">
        <v>0</v>
      </c>
      <c r="K4066" s="327">
        <v>0</v>
      </c>
      <c r="L4066" s="336">
        <v>5.8741981719495289E-6</v>
      </c>
      <c r="M4066" s="210">
        <v>1.1415525114155251E-4</v>
      </c>
      <c r="N4066" s="325">
        <v>0</v>
      </c>
      <c r="O4066" s="358">
        <v>0</v>
      </c>
      <c r="P4066" s="327">
        <v>0</v>
      </c>
      <c r="Q4066" s="332">
        <v>9.8938992042440319E-2</v>
      </c>
      <c r="R4066" s="358">
        <v>0.27907441377551179</v>
      </c>
      <c r="S4066" s="327">
        <v>7.2522420446765753E-2</v>
      </c>
      <c r="T4066" s="358">
        <v>0.11035594508788973</v>
      </c>
      <c r="U4066" s="358">
        <v>0.59132717907312904</v>
      </c>
      <c r="V4066" s="361">
        <v>0</v>
      </c>
    </row>
    <row r="4067" spans="1:22" hidden="1" outlineLevel="1">
      <c r="A4067" s="65">
        <v>4058</v>
      </c>
      <c r="B4067" s="117">
        <v>1</v>
      </c>
      <c r="C4067" s="325">
        <v>1.0014157263258201E-4</v>
      </c>
      <c r="D4067" s="358">
        <v>9.4818247883596244E-5</v>
      </c>
      <c r="E4067" s="327">
        <v>9.28710488664783E-5</v>
      </c>
      <c r="F4067" s="332">
        <v>0</v>
      </c>
      <c r="G4067" s="358">
        <v>0</v>
      </c>
      <c r="H4067" s="327">
        <v>0</v>
      </c>
      <c r="I4067" s="332">
        <v>0</v>
      </c>
      <c r="J4067" s="358">
        <v>0</v>
      </c>
      <c r="K4067" s="327">
        <v>0</v>
      </c>
      <c r="L4067" s="336">
        <v>2.3496792687798115E-6</v>
      </c>
      <c r="M4067" s="210">
        <v>1.1415525114155251E-4</v>
      </c>
      <c r="N4067" s="325">
        <v>0</v>
      </c>
      <c r="O4067" s="358">
        <v>0</v>
      </c>
      <c r="P4067" s="327">
        <v>0</v>
      </c>
      <c r="Q4067" s="332">
        <v>0.16489832007073388</v>
      </c>
      <c r="R4067" s="358">
        <v>0.26725367844110137</v>
      </c>
      <c r="S4067" s="327">
        <v>8.9444037574783614E-2</v>
      </c>
      <c r="T4067" s="358">
        <v>9.6443773811406966E-2</v>
      </c>
      <c r="U4067" s="358">
        <v>0.53301935862563532</v>
      </c>
      <c r="V4067" s="361">
        <v>0</v>
      </c>
    </row>
    <row r="4068" spans="1:22" hidden="1" outlineLevel="1">
      <c r="A4068" s="65">
        <v>4059</v>
      </c>
      <c r="B4068" s="117">
        <v>1</v>
      </c>
      <c r="C4068" s="325">
        <v>9.6303916559906601E-5</v>
      </c>
      <c r="D4068" s="358">
        <v>9.0677118746994645E-5</v>
      </c>
      <c r="E4068" s="327">
        <v>8.8136039390816249E-5</v>
      </c>
      <c r="F4068" s="332">
        <v>0</v>
      </c>
      <c r="G4068" s="358">
        <v>0</v>
      </c>
      <c r="H4068" s="327">
        <v>0</v>
      </c>
      <c r="I4068" s="332">
        <v>0</v>
      </c>
      <c r="J4068" s="358">
        <v>0</v>
      </c>
      <c r="K4068" s="327">
        <v>0</v>
      </c>
      <c r="L4068" s="336">
        <v>1.1748396343899057E-6</v>
      </c>
      <c r="M4068" s="210">
        <v>1.1415525114155251E-4</v>
      </c>
      <c r="N4068" s="325">
        <v>0</v>
      </c>
      <c r="O4068" s="358">
        <v>0</v>
      </c>
      <c r="P4068" s="327">
        <v>0</v>
      </c>
      <c r="Q4068" s="332">
        <v>0.16489832007073388</v>
      </c>
      <c r="R4068" s="358">
        <v>0.24348061202876395</v>
      </c>
      <c r="S4068" s="327">
        <v>7.3999369986242555E-2</v>
      </c>
      <c r="T4068" s="358">
        <v>9.1945853774649366E-2</v>
      </c>
      <c r="U4068" s="358">
        <v>0.51810340455767179</v>
      </c>
      <c r="V4068" s="361">
        <v>0</v>
      </c>
    </row>
    <row r="4069" spans="1:22" hidden="1" outlineLevel="1">
      <c r="A4069" s="65">
        <v>4060</v>
      </c>
      <c r="B4069" s="117">
        <v>1</v>
      </c>
      <c r="C4069" s="325">
        <v>9.5760144445374408E-5</v>
      </c>
      <c r="D4069" s="358">
        <v>8.9024555476519823E-5</v>
      </c>
      <c r="E4069" s="327">
        <v>8.6423652402357651E-5</v>
      </c>
      <c r="F4069" s="332">
        <v>0</v>
      </c>
      <c r="G4069" s="358">
        <v>0</v>
      </c>
      <c r="H4069" s="327">
        <v>0</v>
      </c>
      <c r="I4069" s="332">
        <v>0</v>
      </c>
      <c r="J4069" s="358">
        <v>0</v>
      </c>
      <c r="K4069" s="327">
        <v>0</v>
      </c>
      <c r="L4069" s="336">
        <v>1.409807561267887E-5</v>
      </c>
      <c r="M4069" s="210">
        <v>1.1415525114155251E-4</v>
      </c>
      <c r="N4069" s="325">
        <v>0</v>
      </c>
      <c r="O4069" s="358">
        <v>0</v>
      </c>
      <c r="P4069" s="327">
        <v>0</v>
      </c>
      <c r="Q4069" s="332">
        <v>0.19787798408488064</v>
      </c>
      <c r="R4069" s="358">
        <v>0.22882967552486738</v>
      </c>
      <c r="S4069" s="327">
        <v>6.3188102674263794E-2</v>
      </c>
      <c r="T4069" s="358">
        <v>8.5146672323736738E-2</v>
      </c>
      <c r="U4069" s="358">
        <v>0.50883743309120966</v>
      </c>
      <c r="V4069" s="361">
        <v>0</v>
      </c>
    </row>
    <row r="4070" spans="1:22" hidden="1" outlineLevel="1">
      <c r="A4070" s="65">
        <v>4061</v>
      </c>
      <c r="B4070" s="117">
        <v>1</v>
      </c>
      <c r="C4070" s="325">
        <v>9.6678931811308098E-5</v>
      </c>
      <c r="D4070" s="358">
        <v>8.9102323159836295E-5</v>
      </c>
      <c r="E4070" s="327">
        <v>8.665715971896564E-5</v>
      </c>
      <c r="F4070" s="332">
        <v>0</v>
      </c>
      <c r="G4070" s="358">
        <v>0</v>
      </c>
      <c r="H4070" s="327">
        <v>0</v>
      </c>
      <c r="I4070" s="332">
        <v>0</v>
      </c>
      <c r="J4070" s="358">
        <v>0</v>
      </c>
      <c r="K4070" s="327">
        <v>0</v>
      </c>
      <c r="L4070" s="336">
        <v>3.7594868300476983E-5</v>
      </c>
      <c r="M4070" s="210">
        <v>1.1415525114155251E-4</v>
      </c>
      <c r="N4070" s="325">
        <v>1.8840041161301334E-4</v>
      </c>
      <c r="O4070" s="358">
        <v>8.724951271809712E-4</v>
      </c>
      <c r="P4070" s="327">
        <v>1.6296961443215139E-3</v>
      </c>
      <c r="Q4070" s="332">
        <v>0.26383731211317418</v>
      </c>
      <c r="R4070" s="358">
        <v>0.2203594636758931</v>
      </c>
      <c r="S4070" s="327">
        <v>7.1737529316305129E-2</v>
      </c>
      <c r="T4070" s="358">
        <v>8.7970947695654278E-2</v>
      </c>
      <c r="U4070" s="358">
        <v>0.51889440212188209</v>
      </c>
      <c r="V4070" s="361">
        <v>0</v>
      </c>
    </row>
    <row r="4071" spans="1:22" hidden="1" outlineLevel="1">
      <c r="A4071" s="65">
        <v>4062</v>
      </c>
      <c r="B4071" s="117">
        <v>1</v>
      </c>
      <c r="C4071" s="325">
        <v>9.9354040604638844E-5</v>
      </c>
      <c r="D4071" s="358">
        <v>8.7274782601899428E-5</v>
      </c>
      <c r="E4071" s="327">
        <v>8.6021500912643892E-5</v>
      </c>
      <c r="F4071" s="332">
        <v>0</v>
      </c>
      <c r="G4071" s="358">
        <v>0</v>
      </c>
      <c r="H4071" s="327">
        <v>0</v>
      </c>
      <c r="I4071" s="332">
        <v>0</v>
      </c>
      <c r="J4071" s="358">
        <v>0</v>
      </c>
      <c r="K4071" s="327">
        <v>0</v>
      </c>
      <c r="L4071" s="336">
        <v>9.3987170751192462E-5</v>
      </c>
      <c r="M4071" s="210">
        <v>1.1415525114155251E-4</v>
      </c>
      <c r="N4071" s="325">
        <v>1.7898039103236268E-2</v>
      </c>
      <c r="O4071" s="358">
        <v>2.5074455146139926E-2</v>
      </c>
      <c r="P4071" s="327">
        <v>2.8803490584906308E-2</v>
      </c>
      <c r="Q4071" s="332">
        <v>0.26383731211317418</v>
      </c>
      <c r="R4071" s="358">
        <v>0.20707417510539072</v>
      </c>
      <c r="S4071" s="327">
        <v>0.10177445614354935</v>
      </c>
      <c r="T4071" s="358">
        <v>8.8703167236521815E-2</v>
      </c>
      <c r="U4071" s="358">
        <v>0.5353923513182659</v>
      </c>
      <c r="V4071" s="361">
        <v>3.4551733216465493E-2</v>
      </c>
    </row>
    <row r="4072" spans="1:22" hidden="1" outlineLevel="1">
      <c r="A4072" s="65">
        <v>4063</v>
      </c>
      <c r="B4072" s="117">
        <v>1</v>
      </c>
      <c r="C4072" s="325">
        <v>1.1259207897911198E-4</v>
      </c>
      <c r="D4072" s="358">
        <v>9.1377027896842798E-5</v>
      </c>
      <c r="E4072" s="327">
        <v>9.5413684091765321E-5</v>
      </c>
      <c r="F4072" s="332">
        <v>0</v>
      </c>
      <c r="G4072" s="358">
        <v>0</v>
      </c>
      <c r="H4072" s="327">
        <v>0</v>
      </c>
      <c r="I4072" s="332">
        <v>0</v>
      </c>
      <c r="J4072" s="358">
        <v>0</v>
      </c>
      <c r="K4072" s="327">
        <v>0</v>
      </c>
      <c r="L4072" s="336">
        <v>1.8210014333043539E-4</v>
      </c>
      <c r="M4072" s="210">
        <v>1.1415525114155251E-4</v>
      </c>
      <c r="N4072" s="325">
        <v>0.10795343585425664</v>
      </c>
      <c r="O4072" s="358">
        <v>0.1336098949520966</v>
      </c>
      <c r="P4072" s="327">
        <v>0.13858940230678138</v>
      </c>
      <c r="Q4072" s="332">
        <v>0.19787798408488064</v>
      </c>
      <c r="R4072" s="358">
        <v>0.20200135071607681</v>
      </c>
      <c r="S4072" s="327">
        <v>0.18055914706035192</v>
      </c>
      <c r="T4072" s="358">
        <v>0.12228066332487499</v>
      </c>
      <c r="U4072" s="358">
        <v>0.61234511435071393</v>
      </c>
      <c r="V4072" s="361">
        <v>0.12916913942359798</v>
      </c>
    </row>
    <row r="4073" spans="1:22" hidden="1" outlineLevel="1">
      <c r="A4073" s="65">
        <v>4064</v>
      </c>
      <c r="B4073" s="117">
        <v>1</v>
      </c>
      <c r="C4073" s="325">
        <v>1.3116783443186655E-4</v>
      </c>
      <c r="D4073" s="358">
        <v>1.0469474366478691E-4</v>
      </c>
      <c r="E4073" s="327">
        <v>1.1226512877364201E-4</v>
      </c>
      <c r="F4073" s="332">
        <v>0</v>
      </c>
      <c r="G4073" s="358">
        <v>0</v>
      </c>
      <c r="H4073" s="327">
        <v>0</v>
      </c>
      <c r="I4073" s="332">
        <v>0</v>
      </c>
      <c r="J4073" s="358">
        <v>0</v>
      </c>
      <c r="K4073" s="327">
        <v>0</v>
      </c>
      <c r="L4073" s="336">
        <v>1.5860335064263727E-4</v>
      </c>
      <c r="M4073" s="210">
        <v>1.1415525114155251E-4</v>
      </c>
      <c r="N4073" s="325">
        <v>0.27751380630596867</v>
      </c>
      <c r="O4073" s="358">
        <v>0.27706977566751373</v>
      </c>
      <c r="P4073" s="327">
        <v>0.28945121486700187</v>
      </c>
      <c r="Q4073" s="332">
        <v>0.19787798408488064</v>
      </c>
      <c r="R4073" s="358">
        <v>0.20851693542065716</v>
      </c>
      <c r="S4073" s="327">
        <v>0.16473469165761409</v>
      </c>
      <c r="T4073" s="358">
        <v>0.19958212628217403</v>
      </c>
      <c r="U4073" s="358">
        <v>0.71607879491427839</v>
      </c>
      <c r="V4073" s="361">
        <v>0.23386951048898216</v>
      </c>
    </row>
    <row r="4074" spans="1:22" hidden="1" outlineLevel="1">
      <c r="A4074" s="65">
        <v>4065</v>
      </c>
      <c r="B4074" s="117">
        <v>1</v>
      </c>
      <c r="C4074" s="325">
        <v>1.4949982997121015E-4</v>
      </c>
      <c r="D4074" s="358">
        <v>1.1867348474092095E-4</v>
      </c>
      <c r="E4074" s="327">
        <v>1.3082896044397732E-4</v>
      </c>
      <c r="F4074" s="332">
        <v>0</v>
      </c>
      <c r="G4074" s="358">
        <v>0</v>
      </c>
      <c r="H4074" s="327">
        <v>0</v>
      </c>
      <c r="I4074" s="332">
        <v>0</v>
      </c>
      <c r="J4074" s="358">
        <v>0</v>
      </c>
      <c r="K4074" s="327">
        <v>0</v>
      </c>
      <c r="L4074" s="336">
        <v>1.4685495429873823E-4</v>
      </c>
      <c r="M4074" s="210">
        <v>1.1415525114155251E-4</v>
      </c>
      <c r="N4074" s="325">
        <v>0.42503132859895815</v>
      </c>
      <c r="O4074" s="358">
        <v>0.41732593464269441</v>
      </c>
      <c r="P4074" s="327">
        <v>0.3997486487414264</v>
      </c>
      <c r="Q4074" s="332">
        <v>0.13191865605658709</v>
      </c>
      <c r="R4074" s="358">
        <v>0.20054398775955298</v>
      </c>
      <c r="S4074" s="327">
        <v>9.4364392944098249E-2</v>
      </c>
      <c r="T4074" s="358">
        <v>0.28692545722851331</v>
      </c>
      <c r="U4074" s="358">
        <v>0.80783451236266002</v>
      </c>
      <c r="V4074" s="361">
        <v>0.33790567473777772</v>
      </c>
    </row>
    <row r="4075" spans="1:22" hidden="1" outlineLevel="1">
      <c r="A4075" s="65">
        <v>4066</v>
      </c>
      <c r="B4075" s="117">
        <v>1</v>
      </c>
      <c r="C4075" s="325">
        <v>1.5662511974783873E-4</v>
      </c>
      <c r="D4075" s="358">
        <v>1.2606141465598483E-4</v>
      </c>
      <c r="E4075" s="327">
        <v>1.3983196476208542E-4</v>
      </c>
      <c r="F4075" s="332">
        <v>0</v>
      </c>
      <c r="G4075" s="358">
        <v>0</v>
      </c>
      <c r="H4075" s="327">
        <v>0</v>
      </c>
      <c r="I4075" s="332">
        <v>0</v>
      </c>
      <c r="J4075" s="358">
        <v>0</v>
      </c>
      <c r="K4075" s="327">
        <v>0</v>
      </c>
      <c r="L4075" s="336">
        <v>1.644775488145868E-4</v>
      </c>
      <c r="M4075" s="210">
        <v>1.1415525114155251E-4</v>
      </c>
      <c r="N4075" s="325">
        <v>0.50886951176674911</v>
      </c>
      <c r="O4075" s="358">
        <v>0.51084195636114038</v>
      </c>
      <c r="P4075" s="327">
        <v>0.50666536632174519</v>
      </c>
      <c r="Q4075" s="332">
        <v>9.8938992042440319E-2</v>
      </c>
      <c r="R4075" s="358">
        <v>0.18326352924514289</v>
      </c>
      <c r="S4075" s="327">
        <v>3.4670327103806547E-2</v>
      </c>
      <c r="T4075" s="358">
        <v>0.22583742696185205</v>
      </c>
      <c r="U4075" s="358">
        <v>0.79337055690281655</v>
      </c>
      <c r="V4075" s="361">
        <v>0.39624899074198267</v>
      </c>
    </row>
    <row r="4076" spans="1:22" hidden="1" outlineLevel="1">
      <c r="A4076" s="65">
        <v>4067</v>
      </c>
      <c r="B4076" s="117">
        <v>1</v>
      </c>
      <c r="C4076" s="325">
        <v>1.5666887152716893E-4</v>
      </c>
      <c r="D4076" s="358">
        <v>1.2470048019794675E-4</v>
      </c>
      <c r="E4076" s="327">
        <v>1.4429454903503816E-4</v>
      </c>
      <c r="F4076" s="332">
        <v>0</v>
      </c>
      <c r="G4076" s="358">
        <v>2.0014494461878494E-4</v>
      </c>
      <c r="H4076" s="327">
        <v>0</v>
      </c>
      <c r="I4076" s="332">
        <v>0</v>
      </c>
      <c r="J4076" s="358">
        <v>0</v>
      </c>
      <c r="K4076" s="327">
        <v>0</v>
      </c>
      <c r="L4076" s="336">
        <v>1.8797434150238492E-4</v>
      </c>
      <c r="M4076" s="210">
        <v>1.1415525114155251E-4</v>
      </c>
      <c r="N4076" s="325">
        <v>0.5399555796828962</v>
      </c>
      <c r="O4076" s="358">
        <v>0.60104742246126464</v>
      </c>
      <c r="P4076" s="327">
        <v>0.56990647001455486</v>
      </c>
      <c r="Q4076" s="332">
        <v>6.5959328028293546E-2</v>
      </c>
      <c r="R4076" s="358">
        <v>0.18237195649234353</v>
      </c>
      <c r="S4076" s="327">
        <v>8.1696388278445949E-3</v>
      </c>
      <c r="T4076" s="358">
        <v>0.22144410971664699</v>
      </c>
      <c r="U4076" s="358">
        <v>0.76613764076358026</v>
      </c>
      <c r="V4076" s="361">
        <v>0.36259584536818851</v>
      </c>
    </row>
    <row r="4077" spans="1:22" hidden="1" outlineLevel="1">
      <c r="A4077" s="65">
        <v>4068</v>
      </c>
      <c r="B4077" s="117">
        <v>1</v>
      </c>
      <c r="C4077" s="325">
        <v>1.5648136390146816E-4</v>
      </c>
      <c r="D4077" s="358">
        <v>1.2514764437701641E-4</v>
      </c>
      <c r="E4077" s="327">
        <v>1.446318373812497E-4</v>
      </c>
      <c r="F4077" s="332">
        <v>2.6260701235753528E-4</v>
      </c>
      <c r="G4077" s="358">
        <v>2.4215787759998756E-4</v>
      </c>
      <c r="H4077" s="327">
        <v>0</v>
      </c>
      <c r="I4077" s="332">
        <v>0</v>
      </c>
      <c r="J4077" s="358">
        <v>0</v>
      </c>
      <c r="K4077" s="327">
        <v>0</v>
      </c>
      <c r="L4077" s="336">
        <v>2.0677177565262342E-4</v>
      </c>
      <c r="M4077" s="210">
        <v>1.1415525114155251E-4</v>
      </c>
      <c r="N4077" s="325">
        <v>0.56727363936678321</v>
      </c>
      <c r="O4077" s="358">
        <v>0.69768751583681743</v>
      </c>
      <c r="P4077" s="327">
        <v>0.59773994369461936</v>
      </c>
      <c r="Q4077" s="332">
        <v>3.2979664014146773E-2</v>
      </c>
      <c r="R4077" s="358">
        <v>0.21006915124047404</v>
      </c>
      <c r="S4077" s="327">
        <v>2.2517144691105623E-2</v>
      </c>
      <c r="T4077" s="358">
        <v>0.17656951214062358</v>
      </c>
      <c r="U4077" s="358">
        <v>0.74489370618193507</v>
      </c>
      <c r="V4077" s="361">
        <v>0.33170641111628935</v>
      </c>
    </row>
    <row r="4078" spans="1:22" hidden="1" outlineLevel="1">
      <c r="A4078" s="65">
        <v>4069</v>
      </c>
      <c r="B4078" s="117">
        <v>1</v>
      </c>
      <c r="C4078" s="325">
        <v>1.4788101413599363E-4</v>
      </c>
      <c r="D4078" s="358">
        <v>1.2592532121018102E-4</v>
      </c>
      <c r="E4078" s="327">
        <v>1.403249246527023E-4</v>
      </c>
      <c r="F4078" s="332">
        <v>3.3763758731683108E-4</v>
      </c>
      <c r="G4078" s="358">
        <v>2.70166499587456E-4</v>
      </c>
      <c r="H4078" s="327">
        <v>0</v>
      </c>
      <c r="I4078" s="332">
        <v>0</v>
      </c>
      <c r="J4078" s="358">
        <v>0</v>
      </c>
      <c r="K4078" s="327">
        <v>0</v>
      </c>
      <c r="L4078" s="336">
        <v>1.8797434150238492E-4</v>
      </c>
      <c r="M4078" s="210">
        <v>1.1415525114155251E-4</v>
      </c>
      <c r="N4078" s="325">
        <v>0.64225700318876255</v>
      </c>
      <c r="O4078" s="358">
        <v>0.70681025018428589</v>
      </c>
      <c r="P4078" s="327">
        <v>0.60424898524769377</v>
      </c>
      <c r="Q4078" s="332">
        <v>3.2979664014146773E-2</v>
      </c>
      <c r="R4078" s="358">
        <v>0.2359443654751977</v>
      </c>
      <c r="S4078" s="327">
        <v>4.0088618510829482E-2</v>
      </c>
      <c r="T4078" s="358">
        <v>0.16600463019382086</v>
      </c>
      <c r="U4078" s="358">
        <v>0.65313798873355355</v>
      </c>
      <c r="V4078" s="361">
        <v>0.27616497903953124</v>
      </c>
    </row>
    <row r="4079" spans="1:22" hidden="1" outlineLevel="1">
      <c r="A4079" s="65">
        <v>4070</v>
      </c>
      <c r="B4079" s="117">
        <v>1</v>
      </c>
      <c r="C4079" s="325">
        <v>1.5079988284273535E-4</v>
      </c>
      <c r="D4079" s="358">
        <v>1.2160921478611739E-4</v>
      </c>
      <c r="E4079" s="327">
        <v>1.3649799918607133E-4</v>
      </c>
      <c r="F4079" s="332">
        <v>3.9766204728426777E-4</v>
      </c>
      <c r="G4079" s="358">
        <v>2.7716865508432321E-4</v>
      </c>
      <c r="H4079" s="327">
        <v>0</v>
      </c>
      <c r="I4079" s="332">
        <v>0</v>
      </c>
      <c r="J4079" s="358">
        <v>0</v>
      </c>
      <c r="K4079" s="327">
        <v>0</v>
      </c>
      <c r="L4079" s="336">
        <v>1.9032402077116473E-4</v>
      </c>
      <c r="M4079" s="210">
        <v>1.1415525114155251E-4</v>
      </c>
      <c r="N4079" s="325">
        <v>0.52733275210482444</v>
      </c>
      <c r="O4079" s="358">
        <v>0.71366811915190487</v>
      </c>
      <c r="P4079" s="327">
        <v>0.61139208686031854</v>
      </c>
      <c r="Q4079" s="332">
        <v>9.8938992042440319E-2</v>
      </c>
      <c r="R4079" s="358">
        <v>0.26136303516342868</v>
      </c>
      <c r="S4079" s="327">
        <v>7.3349513294536553E-2</v>
      </c>
      <c r="T4079" s="358">
        <v>0.13295014806323019</v>
      </c>
      <c r="U4079" s="358">
        <v>0.62963406111130804</v>
      </c>
      <c r="V4079" s="361">
        <v>0.25355904359220688</v>
      </c>
    </row>
    <row r="4080" spans="1:22" hidden="1" outlineLevel="1">
      <c r="A4080" s="65">
        <v>4071</v>
      </c>
      <c r="B4080" s="117">
        <v>1</v>
      </c>
      <c r="C4080" s="325">
        <v>1.5805017770316446E-4</v>
      </c>
      <c r="D4080" s="358">
        <v>1.1663208305386383E-4</v>
      </c>
      <c r="E4080" s="327">
        <v>1.3993574579168898E-4</v>
      </c>
      <c r="F4080" s="332">
        <v>4.5018344975577477E-4</v>
      </c>
      <c r="G4080" s="358">
        <v>3.1801456214938133E-4</v>
      </c>
      <c r="H4080" s="327">
        <v>0</v>
      </c>
      <c r="I4080" s="332">
        <v>0</v>
      </c>
      <c r="J4080" s="358">
        <v>0</v>
      </c>
      <c r="K4080" s="327">
        <v>0</v>
      </c>
      <c r="L4080" s="336">
        <v>2.1382081345896285E-4</v>
      </c>
      <c r="M4080" s="210">
        <v>1.1415525114155251E-4</v>
      </c>
      <c r="N4080" s="325">
        <v>0.41372730390217732</v>
      </c>
      <c r="O4080" s="358">
        <v>0.6483943753100454</v>
      </c>
      <c r="P4080" s="327">
        <v>0.49295348748542211</v>
      </c>
      <c r="Q4080" s="332">
        <v>0.13191865605658709</v>
      </c>
      <c r="R4080" s="358">
        <v>0.30938330778285755</v>
      </c>
      <c r="S4080" s="327">
        <v>0.11207090120257675</v>
      </c>
      <c r="T4080" s="358">
        <v>0.14330582442692791</v>
      </c>
      <c r="U4080" s="358">
        <v>0.63121605623972832</v>
      </c>
      <c r="V4080" s="361">
        <v>0.16654031605806366</v>
      </c>
    </row>
    <row r="4081" spans="1:22" hidden="1" outlineLevel="1">
      <c r="A4081" s="65">
        <v>4072</v>
      </c>
      <c r="B4081" s="117">
        <v>1</v>
      </c>
      <c r="C4081" s="325">
        <v>1.5861895083445676E-4</v>
      </c>
      <c r="D4081" s="358">
        <v>1.2188140167772501E-4</v>
      </c>
      <c r="E4081" s="327">
        <v>1.3815849565972815E-4</v>
      </c>
      <c r="F4081" s="332">
        <v>5.0270485222728178E-4</v>
      </c>
      <c r="G4081" s="358">
        <v>3.3551995089154915E-4</v>
      </c>
      <c r="H4081" s="327">
        <v>0</v>
      </c>
      <c r="I4081" s="332">
        <v>0</v>
      </c>
      <c r="J4081" s="358">
        <v>0</v>
      </c>
      <c r="K4081" s="327">
        <v>0</v>
      </c>
      <c r="L4081" s="336">
        <v>2.2321953053408208E-4</v>
      </c>
      <c r="M4081" s="210">
        <v>1.1415525114155251E-4</v>
      </c>
      <c r="N4081" s="325">
        <v>0.4576245998080094</v>
      </c>
      <c r="O4081" s="358">
        <v>0.50462251708265149</v>
      </c>
      <c r="P4081" s="327">
        <v>0.37259679996424894</v>
      </c>
      <c r="Q4081" s="332">
        <v>0.26383731211317418</v>
      </c>
      <c r="R4081" s="358">
        <v>0.33804458229911843</v>
      </c>
      <c r="S4081" s="327">
        <v>0.14378732922742971</v>
      </c>
      <c r="T4081" s="358">
        <v>0.18912184712692384</v>
      </c>
      <c r="U4081" s="358">
        <v>0.69664285476511378</v>
      </c>
      <c r="V4081" s="361">
        <v>9.2324747505737825E-2</v>
      </c>
    </row>
    <row r="4082" spans="1:22" hidden="1" outlineLevel="1">
      <c r="A4082" s="65">
        <v>4073</v>
      </c>
      <c r="B4082" s="117">
        <v>1</v>
      </c>
      <c r="C4082" s="325">
        <v>1.5655011669755845E-4</v>
      </c>
      <c r="D4082" s="358">
        <v>1.2230912393596555E-4</v>
      </c>
      <c r="E4082" s="327">
        <v>1.4219298318556622E-4</v>
      </c>
      <c r="F4082" s="332">
        <v>5.1020790972321141E-4</v>
      </c>
      <c r="G4082" s="358">
        <v>3.2910130835275429E-4</v>
      </c>
      <c r="H4082" s="327">
        <v>0</v>
      </c>
      <c r="I4082" s="332">
        <v>0</v>
      </c>
      <c r="J4082" s="358">
        <v>0</v>
      </c>
      <c r="K4082" s="327">
        <v>0</v>
      </c>
      <c r="L4082" s="336">
        <v>2.2321953053408208E-4</v>
      </c>
      <c r="M4082" s="210">
        <v>1.1415525114155251E-4</v>
      </c>
      <c r="N4082" s="325">
        <v>0.40430728332152666</v>
      </c>
      <c r="O4082" s="358">
        <v>0.31146918069363039</v>
      </c>
      <c r="P4082" s="327">
        <v>0.25195478700687352</v>
      </c>
      <c r="Q4082" s="332">
        <v>0.23085764809902742</v>
      </c>
      <c r="R4082" s="358">
        <v>0.33592867075646521</v>
      </c>
      <c r="S4082" s="327">
        <v>0.1533241986580636</v>
      </c>
      <c r="T4082" s="358">
        <v>0.2175738064292044</v>
      </c>
      <c r="U4082" s="358">
        <v>0.7487356943509561</v>
      </c>
      <c r="V4082" s="361">
        <v>6.921187720069584E-2</v>
      </c>
    </row>
    <row r="4083" spans="1:22" hidden="1" outlineLevel="1">
      <c r="A4083" s="65">
        <v>4074</v>
      </c>
      <c r="B4083" s="117">
        <v>1</v>
      </c>
      <c r="C4083" s="325">
        <v>1.4831853192929541E-4</v>
      </c>
      <c r="D4083" s="358">
        <v>1.2895826085952304E-4</v>
      </c>
      <c r="E4083" s="327">
        <v>1.3809363251622594E-4</v>
      </c>
      <c r="F4083" s="332">
        <v>4.8769873723542267E-4</v>
      </c>
      <c r="G4083" s="358">
        <v>3.2618374356239299E-4</v>
      </c>
      <c r="H4083" s="327">
        <v>0</v>
      </c>
      <c r="I4083" s="332">
        <v>0</v>
      </c>
      <c r="J4083" s="358">
        <v>0</v>
      </c>
      <c r="K4083" s="327">
        <v>0</v>
      </c>
      <c r="L4083" s="336">
        <v>1.644775488145868E-4</v>
      </c>
      <c r="M4083" s="210">
        <v>1.1415525114155251E-4</v>
      </c>
      <c r="N4083" s="325">
        <v>0.22193568488012977</v>
      </c>
      <c r="O4083" s="358">
        <v>0.16074276380678534</v>
      </c>
      <c r="P4083" s="327">
        <v>0.17009990645481149</v>
      </c>
      <c r="Q4083" s="332">
        <v>9.8938992042440319E-2</v>
      </c>
      <c r="R4083" s="358">
        <v>0.34233989881090537</v>
      </c>
      <c r="S4083" s="327">
        <v>0.18764005344974052</v>
      </c>
      <c r="T4083" s="358">
        <v>0.20690432169084921</v>
      </c>
      <c r="U4083" s="358">
        <v>0.75788866616538819</v>
      </c>
      <c r="V4083" s="361">
        <v>1.5753153394801895E-2</v>
      </c>
    </row>
    <row r="4084" spans="1:22" hidden="1" outlineLevel="1">
      <c r="A4084" s="65">
        <v>4075</v>
      </c>
      <c r="B4084" s="117">
        <v>1</v>
      </c>
      <c r="C4084" s="325">
        <v>1.4196202341803989E-4</v>
      </c>
      <c r="D4084" s="358">
        <v>1.2516708629784553E-4</v>
      </c>
      <c r="E4084" s="327">
        <v>1.362515192407629E-4</v>
      </c>
      <c r="F4084" s="332">
        <v>4.4268039225984509E-4</v>
      </c>
      <c r="G4084" s="358">
        <v>2.6083029225829984E-4</v>
      </c>
      <c r="H4084" s="327">
        <v>0</v>
      </c>
      <c r="I4084" s="332">
        <v>0</v>
      </c>
      <c r="J4084" s="358">
        <v>0</v>
      </c>
      <c r="K4084" s="327">
        <v>0</v>
      </c>
      <c r="L4084" s="336">
        <v>1.1748396343899057E-4</v>
      </c>
      <c r="M4084" s="210">
        <v>1.1415525114155251E-4</v>
      </c>
      <c r="N4084" s="325">
        <v>6.4432940771650571E-2</v>
      </c>
      <c r="O4084" s="358">
        <v>4.0276088183720145E-2</v>
      </c>
      <c r="P4084" s="327">
        <v>5.5545016403896821E-2</v>
      </c>
      <c r="Q4084" s="332">
        <v>3.2979664014146773E-2</v>
      </c>
      <c r="R4084" s="358">
        <v>0.29414192407329909</v>
      </c>
      <c r="S4084" s="327">
        <v>0.21633506517626258</v>
      </c>
      <c r="T4084" s="358">
        <v>0.22050268459267447</v>
      </c>
      <c r="U4084" s="358">
        <v>0.77517761292598231</v>
      </c>
      <c r="V4084" s="361">
        <v>0</v>
      </c>
    </row>
    <row r="4085" spans="1:22" hidden="1" outlineLevel="1">
      <c r="A4085" s="65">
        <v>4076</v>
      </c>
      <c r="B4085" s="117">
        <v>1</v>
      </c>
      <c r="C4085" s="325">
        <v>1.3859938666380638E-4</v>
      </c>
      <c r="D4085" s="358">
        <v>1.2821946786801665E-4</v>
      </c>
      <c r="E4085" s="327">
        <v>1.338645555598812E-4</v>
      </c>
      <c r="F4085" s="332">
        <v>3.4514064481276077E-4</v>
      </c>
      <c r="G4085" s="358">
        <v>1.9897791870264044E-4</v>
      </c>
      <c r="H4085" s="327">
        <v>0</v>
      </c>
      <c r="I4085" s="332">
        <v>0</v>
      </c>
      <c r="J4085" s="358">
        <v>0</v>
      </c>
      <c r="K4085" s="327">
        <v>0</v>
      </c>
      <c r="L4085" s="336">
        <v>8.811297257924293E-5</v>
      </c>
      <c r="M4085" s="210">
        <v>1.1415525114155251E-4</v>
      </c>
      <c r="N4085" s="325">
        <v>8.4780185225856019E-3</v>
      </c>
      <c r="O4085" s="358">
        <v>2.4160256924925481E-3</v>
      </c>
      <c r="P4085" s="327">
        <v>5.4347588881169581E-3</v>
      </c>
      <c r="Q4085" s="332">
        <v>6.5959328028293546E-2</v>
      </c>
      <c r="R4085" s="358">
        <v>0.25775818525677813</v>
      </c>
      <c r="S4085" s="327">
        <v>0.17508176772077572</v>
      </c>
      <c r="T4085" s="358">
        <v>0.22583742696185205</v>
      </c>
      <c r="U4085" s="358">
        <v>0.82286346608265348</v>
      </c>
      <c r="V4085" s="361">
        <v>0</v>
      </c>
    </row>
    <row r="4086" spans="1:22" hidden="1" outlineLevel="1">
      <c r="A4086" s="65">
        <v>4077</v>
      </c>
      <c r="B4086" s="117">
        <v>1</v>
      </c>
      <c r="C4086" s="325">
        <v>1.3218662586484065E-4</v>
      </c>
      <c r="D4086" s="358">
        <v>1.3286608694617526E-4</v>
      </c>
      <c r="E4086" s="327">
        <v>1.3147759187899952E-4</v>
      </c>
      <c r="F4086" s="332">
        <v>0</v>
      </c>
      <c r="G4086" s="358">
        <v>0</v>
      </c>
      <c r="H4086" s="327">
        <v>0</v>
      </c>
      <c r="I4086" s="332">
        <v>0</v>
      </c>
      <c r="J4086" s="358">
        <v>0</v>
      </c>
      <c r="K4086" s="327">
        <v>0</v>
      </c>
      <c r="L4086" s="336">
        <v>5.8741981719495287E-5</v>
      </c>
      <c r="M4086" s="210">
        <v>1.1415525114155251E-4</v>
      </c>
      <c r="N4086" s="325">
        <v>0</v>
      </c>
      <c r="O4086" s="358">
        <v>0</v>
      </c>
      <c r="P4086" s="327">
        <v>0</v>
      </c>
      <c r="Q4086" s="332">
        <v>0.16489832007073388</v>
      </c>
      <c r="R4086" s="358">
        <v>0.21626054968239122</v>
      </c>
      <c r="S4086" s="327">
        <v>0.17807786851703949</v>
      </c>
      <c r="T4086" s="358">
        <v>0.25617223651207771</v>
      </c>
      <c r="U4086" s="358">
        <v>0.85665036203963152</v>
      </c>
      <c r="V4086" s="361">
        <v>0</v>
      </c>
    </row>
    <row r="4087" spans="1:22" hidden="1" outlineLevel="1">
      <c r="A4087" s="65">
        <v>4078</v>
      </c>
      <c r="B4087" s="117">
        <v>1</v>
      </c>
      <c r="C4087" s="325">
        <v>1.3058656079219423E-4</v>
      </c>
      <c r="D4087" s="358">
        <v>1.3239948084627648E-4</v>
      </c>
      <c r="E4087" s="327">
        <v>1.3198352439831683E-4</v>
      </c>
      <c r="F4087" s="332">
        <v>0</v>
      </c>
      <c r="G4087" s="358">
        <v>0</v>
      </c>
      <c r="H4087" s="327">
        <v>0</v>
      </c>
      <c r="I4087" s="332">
        <v>0</v>
      </c>
      <c r="J4087" s="358">
        <v>0</v>
      </c>
      <c r="K4087" s="327">
        <v>0</v>
      </c>
      <c r="L4087" s="336">
        <v>3.7594868300476983E-5</v>
      </c>
      <c r="M4087" s="210">
        <v>1.1415525114155251E-4</v>
      </c>
      <c r="N4087" s="325">
        <v>0</v>
      </c>
      <c r="O4087" s="358">
        <v>0</v>
      </c>
      <c r="P4087" s="327">
        <v>0</v>
      </c>
      <c r="Q4087" s="332">
        <v>9.8938992042440319E-2</v>
      </c>
      <c r="R4087" s="358">
        <v>0.19373850822614749</v>
      </c>
      <c r="S4087" s="327">
        <v>0.24659142987688179</v>
      </c>
      <c r="T4087" s="358">
        <v>0.23211359445500221</v>
      </c>
      <c r="U4087" s="358">
        <v>0.84557639614068891</v>
      </c>
      <c r="V4087" s="361">
        <v>0</v>
      </c>
    </row>
    <row r="4088" spans="1:22" hidden="1" outlineLevel="1">
      <c r="A4088" s="65">
        <v>4079</v>
      </c>
      <c r="B4088" s="117">
        <v>1</v>
      </c>
      <c r="C4088" s="325">
        <v>1.2354252432003593E-4</v>
      </c>
      <c r="D4088" s="358">
        <v>1.2370894223566185E-4</v>
      </c>
      <c r="E4088" s="327">
        <v>1.2294160219410741E-4</v>
      </c>
      <c r="F4088" s="332">
        <v>0</v>
      </c>
      <c r="G4088" s="358">
        <v>0</v>
      </c>
      <c r="H4088" s="327">
        <v>0</v>
      </c>
      <c r="I4088" s="332">
        <v>0</v>
      </c>
      <c r="J4088" s="358">
        <v>0</v>
      </c>
      <c r="K4088" s="327">
        <v>0</v>
      </c>
      <c r="L4088" s="336">
        <v>2.3496792687798115E-5</v>
      </c>
      <c r="M4088" s="210">
        <v>1.1415525114155251E-4</v>
      </c>
      <c r="N4088" s="325">
        <v>0</v>
      </c>
      <c r="O4088" s="358">
        <v>0</v>
      </c>
      <c r="P4088" s="327">
        <v>0</v>
      </c>
      <c r="Q4088" s="332">
        <v>9.8938992042440319E-2</v>
      </c>
      <c r="R4088" s="358">
        <v>0.16993666563914722</v>
      </c>
      <c r="S4088" s="327">
        <v>0.23405845964998415</v>
      </c>
      <c r="T4088" s="358">
        <v>0.21882903992783442</v>
      </c>
      <c r="U4088" s="358">
        <v>0.80195853045709864</v>
      </c>
      <c r="V4088" s="361">
        <v>0</v>
      </c>
    </row>
    <row r="4089" spans="1:22" hidden="1" outlineLevel="1">
      <c r="A4089" s="65">
        <v>4080</v>
      </c>
      <c r="B4089" s="117">
        <v>1</v>
      </c>
      <c r="C4089" s="325">
        <v>1.139921359176776E-4</v>
      </c>
      <c r="D4089" s="358">
        <v>1.1072173912181272E-4</v>
      </c>
      <c r="E4089" s="327">
        <v>1.1270619814945712E-4</v>
      </c>
      <c r="F4089" s="332">
        <v>0</v>
      </c>
      <c r="G4089" s="358">
        <v>0</v>
      </c>
      <c r="H4089" s="327">
        <v>0</v>
      </c>
      <c r="I4089" s="332">
        <v>0</v>
      </c>
      <c r="J4089" s="358">
        <v>0</v>
      </c>
      <c r="K4089" s="327">
        <v>0</v>
      </c>
      <c r="L4089" s="336">
        <v>9.3987170751192458E-6</v>
      </c>
      <c r="M4089" s="210">
        <v>1.1415525114155251E-4</v>
      </c>
      <c r="N4089" s="325">
        <v>0</v>
      </c>
      <c r="O4089" s="358">
        <v>0</v>
      </c>
      <c r="P4089" s="327">
        <v>0</v>
      </c>
      <c r="Q4089" s="332">
        <v>6.5959328028293546E-2</v>
      </c>
      <c r="R4089" s="358">
        <v>0.16941355350360116</v>
      </c>
      <c r="S4089" s="327">
        <v>0.28005487631872072</v>
      </c>
      <c r="T4089" s="358">
        <v>0.13493760110272773</v>
      </c>
      <c r="U4089" s="358">
        <v>0.71054181196480715</v>
      </c>
      <c r="V4089" s="361">
        <v>0</v>
      </c>
    </row>
    <row r="4090" spans="1:22" hidden="1" outlineLevel="1">
      <c r="A4090" s="65">
        <v>4081</v>
      </c>
      <c r="B4090" s="117">
        <v>1</v>
      </c>
      <c r="C4090" s="325">
        <v>1.0502302115499159E-4</v>
      </c>
      <c r="D4090" s="358">
        <v>1.0195343282788163E-4</v>
      </c>
      <c r="E4090" s="327">
        <v>1.016664911253793E-4</v>
      </c>
      <c r="F4090" s="332">
        <v>0</v>
      </c>
      <c r="G4090" s="358">
        <v>0</v>
      </c>
      <c r="H4090" s="327">
        <v>0</v>
      </c>
      <c r="I4090" s="332">
        <v>0</v>
      </c>
      <c r="J4090" s="358">
        <v>0</v>
      </c>
      <c r="K4090" s="327">
        <v>0</v>
      </c>
      <c r="L4090" s="336">
        <v>5.8741981719495289E-6</v>
      </c>
      <c r="M4090" s="210">
        <v>1.1415525114155251E-4</v>
      </c>
      <c r="N4090" s="325">
        <v>0</v>
      </c>
      <c r="O4090" s="358">
        <v>0</v>
      </c>
      <c r="P4090" s="327">
        <v>0</v>
      </c>
      <c r="Q4090" s="332">
        <v>6.5959328028293546E-2</v>
      </c>
      <c r="R4090" s="358">
        <v>0.21650795676150097</v>
      </c>
      <c r="S4090" s="327">
        <v>0.37263004912852282</v>
      </c>
      <c r="T4090" s="358">
        <v>9.4874731938119433E-2</v>
      </c>
      <c r="U4090" s="358">
        <v>0.59878515610711081</v>
      </c>
      <c r="V4090" s="361">
        <v>0</v>
      </c>
    </row>
    <row r="4091" spans="1:22" hidden="1" outlineLevel="1">
      <c r="A4091" s="65">
        <v>4082</v>
      </c>
      <c r="B4091" s="117">
        <v>1</v>
      </c>
      <c r="C4091" s="325">
        <v>9.7872730361602889E-5</v>
      </c>
      <c r="D4091" s="358">
        <v>9.5382063587640594E-5</v>
      </c>
      <c r="E4091" s="327">
        <v>9.4492627454033788E-5</v>
      </c>
      <c r="F4091" s="332">
        <v>0</v>
      </c>
      <c r="G4091" s="358">
        <v>0</v>
      </c>
      <c r="H4091" s="327">
        <v>0</v>
      </c>
      <c r="I4091" s="332">
        <v>0</v>
      </c>
      <c r="J4091" s="358">
        <v>0</v>
      </c>
      <c r="K4091" s="327">
        <v>0</v>
      </c>
      <c r="L4091" s="336">
        <v>2.3496792687798115E-6</v>
      </c>
      <c r="M4091" s="210">
        <v>1.1415525114155251E-4</v>
      </c>
      <c r="N4091" s="325">
        <v>0</v>
      </c>
      <c r="O4091" s="358">
        <v>0</v>
      </c>
      <c r="P4091" s="327">
        <v>0</v>
      </c>
      <c r="Q4091" s="332">
        <v>6.5959328028293546E-2</v>
      </c>
      <c r="R4091" s="358">
        <v>0.28503836533664761</v>
      </c>
      <c r="S4091" s="327">
        <v>0.41690476288234052</v>
      </c>
      <c r="T4091" s="358">
        <v>7.1652912213463954E-2</v>
      </c>
      <c r="U4091" s="358">
        <v>0.52703037706804401</v>
      </c>
      <c r="V4091" s="361">
        <v>0</v>
      </c>
    </row>
    <row r="4092" spans="1:22" hidden="1" outlineLevel="1">
      <c r="A4092" s="65">
        <v>4083</v>
      </c>
      <c r="B4092" s="117">
        <v>1</v>
      </c>
      <c r="C4092" s="325">
        <v>9.3653808783335951E-5</v>
      </c>
      <c r="D4092" s="358">
        <v>9.3554523029703741E-5</v>
      </c>
      <c r="E4092" s="327">
        <v>8.9096013914649112E-5</v>
      </c>
      <c r="F4092" s="332">
        <v>0</v>
      </c>
      <c r="G4092" s="358">
        <v>0</v>
      </c>
      <c r="H4092" s="327">
        <v>0</v>
      </c>
      <c r="I4092" s="332">
        <v>0</v>
      </c>
      <c r="J4092" s="358">
        <v>0</v>
      </c>
      <c r="K4092" s="327">
        <v>0</v>
      </c>
      <c r="L4092" s="336">
        <v>1.1748396343899057E-6</v>
      </c>
      <c r="M4092" s="210">
        <v>1.1415525114155251E-4</v>
      </c>
      <c r="N4092" s="325">
        <v>0</v>
      </c>
      <c r="O4092" s="358">
        <v>0</v>
      </c>
      <c r="P4092" s="327">
        <v>0</v>
      </c>
      <c r="Q4092" s="332">
        <v>0.13191865605658709</v>
      </c>
      <c r="R4092" s="358">
        <v>0.32039767280290193</v>
      </c>
      <c r="S4092" s="327">
        <v>0.44436757844482799</v>
      </c>
      <c r="T4092" s="358">
        <v>7.5418612709354044E-2</v>
      </c>
      <c r="U4092" s="358">
        <v>0.50736843761481931</v>
      </c>
      <c r="V4092" s="361">
        <v>0</v>
      </c>
    </row>
    <row r="4093" spans="1:22" hidden="1" outlineLevel="1">
      <c r="A4093" s="65">
        <v>4084</v>
      </c>
      <c r="B4093" s="117">
        <v>1</v>
      </c>
      <c r="C4093" s="325">
        <v>9.1097454819615698E-5</v>
      </c>
      <c r="D4093" s="358">
        <v>8.7877482147602007E-5</v>
      </c>
      <c r="E4093" s="327">
        <v>8.747443532709361E-5</v>
      </c>
      <c r="F4093" s="332">
        <v>0</v>
      </c>
      <c r="G4093" s="358">
        <v>0</v>
      </c>
      <c r="H4093" s="327">
        <v>0</v>
      </c>
      <c r="I4093" s="332">
        <v>0</v>
      </c>
      <c r="J4093" s="358">
        <v>0</v>
      </c>
      <c r="K4093" s="327">
        <v>0</v>
      </c>
      <c r="L4093" s="336">
        <v>1.409807561267887E-5</v>
      </c>
      <c r="M4093" s="210">
        <v>1.1415525114155251E-4</v>
      </c>
      <c r="N4093" s="325">
        <v>0</v>
      </c>
      <c r="O4093" s="358">
        <v>0</v>
      </c>
      <c r="P4093" s="327">
        <v>0</v>
      </c>
      <c r="Q4093" s="332">
        <v>0.16489832007073388</v>
      </c>
      <c r="R4093" s="358">
        <v>0.31889490869192422</v>
      </c>
      <c r="S4093" s="327">
        <v>0.41638994062938917</v>
      </c>
      <c r="T4093" s="358">
        <v>6.9037842424651399E-2</v>
      </c>
      <c r="U4093" s="358">
        <v>0.49188748528670567</v>
      </c>
      <c r="V4093" s="361">
        <v>0</v>
      </c>
    </row>
    <row r="4094" spans="1:22" hidden="1" outlineLevel="1">
      <c r="A4094" s="65">
        <v>4085</v>
      </c>
      <c r="B4094" s="117">
        <v>1</v>
      </c>
      <c r="C4094" s="325">
        <v>9.0066162878261552E-5</v>
      </c>
      <c r="D4094" s="358">
        <v>8.7216456839412084E-5</v>
      </c>
      <c r="E4094" s="327">
        <v>8.659229657546342E-5</v>
      </c>
      <c r="F4094" s="332">
        <v>0</v>
      </c>
      <c r="G4094" s="358">
        <v>0</v>
      </c>
      <c r="H4094" s="327">
        <v>0</v>
      </c>
      <c r="I4094" s="332">
        <v>0</v>
      </c>
      <c r="J4094" s="358">
        <v>0</v>
      </c>
      <c r="K4094" s="327">
        <v>0</v>
      </c>
      <c r="L4094" s="336">
        <v>3.7594868300476983E-5</v>
      </c>
      <c r="M4094" s="210">
        <v>1.1415525114155251E-4</v>
      </c>
      <c r="N4094" s="325">
        <v>1.8840041161301334E-4</v>
      </c>
      <c r="O4094" s="358">
        <v>3.7392648307755914E-4</v>
      </c>
      <c r="P4094" s="327">
        <v>1.6863970611005826E-3</v>
      </c>
      <c r="Q4094" s="332">
        <v>9.8938992042440319E-2</v>
      </c>
      <c r="R4094" s="358">
        <v>0.30181562000276768</v>
      </c>
      <c r="S4094" s="327">
        <v>0.44031651764059432</v>
      </c>
      <c r="T4094" s="358">
        <v>6.9456253590861411E-2</v>
      </c>
      <c r="U4094" s="358">
        <v>0.4643155701913792</v>
      </c>
      <c r="V4094" s="361">
        <v>0</v>
      </c>
    </row>
    <row r="4095" spans="1:22" hidden="1" outlineLevel="1">
      <c r="A4095" s="65">
        <v>4086</v>
      </c>
      <c r="B4095" s="117">
        <v>1</v>
      </c>
      <c r="C4095" s="325">
        <v>8.6584771294417586E-5</v>
      </c>
      <c r="D4095" s="358">
        <v>8.1539415957310364E-5</v>
      </c>
      <c r="E4095" s="327">
        <v>8.3401029915154213E-5</v>
      </c>
      <c r="F4095" s="332">
        <v>0</v>
      </c>
      <c r="G4095" s="358">
        <v>0</v>
      </c>
      <c r="H4095" s="327">
        <v>0</v>
      </c>
      <c r="I4095" s="332">
        <v>0</v>
      </c>
      <c r="J4095" s="358">
        <v>0</v>
      </c>
      <c r="K4095" s="327">
        <v>0</v>
      </c>
      <c r="L4095" s="336">
        <v>9.3987170751192462E-5</v>
      </c>
      <c r="M4095" s="210">
        <v>1.1415525114155251E-4</v>
      </c>
      <c r="N4095" s="325">
        <v>1.9970443630979415E-2</v>
      </c>
      <c r="O4095" s="358">
        <v>2.4838587023411386E-2</v>
      </c>
      <c r="P4095" s="327">
        <v>3.5138148920352628E-2</v>
      </c>
      <c r="Q4095" s="332">
        <v>9.8938992042440319E-2</v>
      </c>
      <c r="R4095" s="358">
        <v>0.28228988662218224</v>
      </c>
      <c r="S4095" s="327">
        <v>0.36819920051009247</v>
      </c>
      <c r="T4095" s="358">
        <v>6.6108964261181347E-2</v>
      </c>
      <c r="U4095" s="358">
        <v>0.46182957784671869</v>
      </c>
      <c r="V4095" s="361">
        <v>1.0134879873800243E-2</v>
      </c>
    </row>
    <row r="4096" spans="1:22" hidden="1" outlineLevel="1">
      <c r="A4096" s="65">
        <v>4087</v>
      </c>
      <c r="B4096" s="117">
        <v>1</v>
      </c>
      <c r="C4096" s="325">
        <v>8.8747359244166257E-5</v>
      </c>
      <c r="D4096" s="358">
        <v>7.8428708624651879E-5</v>
      </c>
      <c r="E4096" s="327">
        <v>8.594366514044122E-5</v>
      </c>
      <c r="F4096" s="332">
        <v>0</v>
      </c>
      <c r="G4096" s="358">
        <v>0</v>
      </c>
      <c r="H4096" s="327">
        <v>0</v>
      </c>
      <c r="I4096" s="332">
        <v>0</v>
      </c>
      <c r="J4096" s="358">
        <v>0</v>
      </c>
      <c r="K4096" s="327">
        <v>0</v>
      </c>
      <c r="L4096" s="336">
        <v>1.8210014333043539E-4</v>
      </c>
      <c r="M4096" s="210">
        <v>1.1415525114155251E-4</v>
      </c>
      <c r="N4096" s="325">
        <v>0.10154782185941419</v>
      </c>
      <c r="O4096" s="358">
        <v>0.15343022693475292</v>
      </c>
      <c r="P4096" s="327">
        <v>0.16311349105179035</v>
      </c>
      <c r="Q4096" s="332">
        <v>9.8938992042440319E-2</v>
      </c>
      <c r="R4096" s="358">
        <v>0.29192136471176017</v>
      </c>
      <c r="S4096" s="327">
        <v>0.31300350050760845</v>
      </c>
      <c r="T4096" s="358">
        <v>6.7468800551363867E-2</v>
      </c>
      <c r="U4096" s="358">
        <v>0.46793155905634004</v>
      </c>
      <c r="V4096" s="361">
        <v>0.10362389794884443</v>
      </c>
    </row>
    <row r="4097" spans="1:22" hidden="1" outlineLevel="1">
      <c r="A4097" s="65">
        <v>4088</v>
      </c>
      <c r="B4097" s="117">
        <v>1</v>
      </c>
      <c r="C4097" s="325">
        <v>9.9735306110230364E-5</v>
      </c>
      <c r="D4097" s="358">
        <v>9.5673692400077327E-5</v>
      </c>
      <c r="E4097" s="327">
        <v>9.7255797367228359E-5</v>
      </c>
      <c r="F4097" s="332">
        <v>0</v>
      </c>
      <c r="G4097" s="358">
        <v>2.1823384631902492E-4</v>
      </c>
      <c r="H4097" s="327">
        <v>0</v>
      </c>
      <c r="I4097" s="332">
        <v>0</v>
      </c>
      <c r="J4097" s="358">
        <v>0</v>
      </c>
      <c r="K4097" s="327">
        <v>0</v>
      </c>
      <c r="L4097" s="336">
        <v>1.5860335064263727E-4</v>
      </c>
      <c r="M4097" s="210">
        <v>1.1415525114155251E-4</v>
      </c>
      <c r="N4097" s="325">
        <v>0.268093785725318</v>
      </c>
      <c r="O4097" s="358">
        <v>0.31797714533866367</v>
      </c>
      <c r="P4097" s="327">
        <v>0.33600515896950978</v>
      </c>
      <c r="Q4097" s="332">
        <v>9.8938992042440319E-2</v>
      </c>
      <c r="R4097" s="358">
        <v>0.32429190969654459</v>
      </c>
      <c r="S4097" s="327">
        <v>0.30434435492887957</v>
      </c>
      <c r="T4097" s="358">
        <v>0.11778274328811739</v>
      </c>
      <c r="U4097" s="358">
        <v>0.56115627198111195</v>
      </c>
      <c r="V4097" s="361">
        <v>0.22376135157906749</v>
      </c>
    </row>
    <row r="4098" spans="1:22" hidden="1" outlineLevel="1">
      <c r="A4098" s="65">
        <v>4089</v>
      </c>
      <c r="B4098" s="117">
        <v>1</v>
      </c>
      <c r="C4098" s="325">
        <v>1.0965445950980018E-4</v>
      </c>
      <c r="D4098" s="358">
        <v>1.044419986940084E-4</v>
      </c>
      <c r="E4098" s="327">
        <v>1.0989113772146078E-4</v>
      </c>
      <c r="F4098" s="332">
        <v>0</v>
      </c>
      <c r="G4098" s="358">
        <v>2.3457220914504823E-4</v>
      </c>
      <c r="H4098" s="327">
        <v>0</v>
      </c>
      <c r="I4098" s="332">
        <v>0</v>
      </c>
      <c r="J4098" s="358">
        <v>0</v>
      </c>
      <c r="K4098" s="327">
        <v>0</v>
      </c>
      <c r="L4098" s="336">
        <v>1.4685495429873823E-4</v>
      </c>
      <c r="M4098" s="210">
        <v>1.1415525114155251E-4</v>
      </c>
      <c r="N4098" s="325">
        <v>0.48607306196157452</v>
      </c>
      <c r="O4098" s="358">
        <v>0.46918508698398281</v>
      </c>
      <c r="P4098" s="327">
        <v>0.52799347196525703</v>
      </c>
      <c r="Q4098" s="332">
        <v>6.5959328028293546E-2</v>
      </c>
      <c r="R4098" s="358">
        <v>0.31928076388919258</v>
      </c>
      <c r="S4098" s="327">
        <v>0.28525372985236874</v>
      </c>
      <c r="T4098" s="358">
        <v>0.13221792852236269</v>
      </c>
      <c r="U4098" s="358">
        <v>0.66432495428452631</v>
      </c>
      <c r="V4098" s="361">
        <v>0.36464954230683422</v>
      </c>
    </row>
    <row r="4099" spans="1:22" hidden="1" outlineLevel="1">
      <c r="A4099" s="65">
        <v>4090</v>
      </c>
      <c r="B4099" s="117">
        <v>1</v>
      </c>
      <c r="C4099" s="325">
        <v>1.1504842887579184E-4</v>
      </c>
      <c r="D4099" s="358">
        <v>1.1389077221695853E-4</v>
      </c>
      <c r="E4099" s="327">
        <v>1.1488559977113169E-4</v>
      </c>
      <c r="F4099" s="332">
        <v>0</v>
      </c>
      <c r="G4099" s="358">
        <v>3.0926186777829748E-4</v>
      </c>
      <c r="H4099" s="327">
        <v>0</v>
      </c>
      <c r="I4099" s="332">
        <v>0</v>
      </c>
      <c r="J4099" s="358">
        <v>0</v>
      </c>
      <c r="K4099" s="327">
        <v>0</v>
      </c>
      <c r="L4099" s="336">
        <v>1.644775488145868E-4</v>
      </c>
      <c r="M4099" s="210">
        <v>1.1415525114155251E-4</v>
      </c>
      <c r="N4099" s="325">
        <v>0.62548936655520426</v>
      </c>
      <c r="O4099" s="358">
        <v>0.60276271275105886</v>
      </c>
      <c r="P4099" s="327">
        <v>0.64789837300450459</v>
      </c>
      <c r="Q4099" s="332">
        <v>6.5959328028293546E-2</v>
      </c>
      <c r="R4099" s="358">
        <v>0.32323094955169585</v>
      </c>
      <c r="S4099" s="327">
        <v>0.27110877564723962</v>
      </c>
      <c r="T4099" s="358">
        <v>0.21537714780660189</v>
      </c>
      <c r="U4099" s="358">
        <v>0.71528779735006831</v>
      </c>
      <c r="V4099" s="361">
        <v>0.46108931825097393</v>
      </c>
    </row>
    <row r="4100" spans="1:22" hidden="1" outlineLevel="1">
      <c r="A4100" s="65">
        <v>4091</v>
      </c>
      <c r="B4100" s="117">
        <v>1</v>
      </c>
      <c r="C4100" s="325">
        <v>1.1494217455456141E-4</v>
      </c>
      <c r="D4100" s="358">
        <v>1.1330751459208507E-4</v>
      </c>
      <c r="E4100" s="327">
        <v>1.1999681547910661E-4</v>
      </c>
      <c r="F4100" s="332">
        <v>0</v>
      </c>
      <c r="G4100" s="358">
        <v>3.1918158806552578E-4</v>
      </c>
      <c r="H4100" s="327">
        <v>0</v>
      </c>
      <c r="I4100" s="332">
        <v>0</v>
      </c>
      <c r="J4100" s="358">
        <v>0</v>
      </c>
      <c r="K4100" s="327">
        <v>0</v>
      </c>
      <c r="L4100" s="336">
        <v>1.8797434150238492E-4</v>
      </c>
      <c r="M4100" s="210">
        <v>1.1415525114155251E-4</v>
      </c>
      <c r="N4100" s="325">
        <v>0.73909481475785144</v>
      </c>
      <c r="O4100" s="358">
        <v>0.68233761130023474</v>
      </c>
      <c r="P4100" s="327">
        <v>0.72061951853707629</v>
      </c>
      <c r="Q4100" s="332">
        <v>6.5959328028293546E-2</v>
      </c>
      <c r="R4100" s="358">
        <v>0.33866742501869718</v>
      </c>
      <c r="S4100" s="327">
        <v>0.23005802984988474</v>
      </c>
      <c r="T4100" s="358">
        <v>0.19131850574952636</v>
      </c>
      <c r="U4100" s="358">
        <v>0.73088174933021188</v>
      </c>
      <c r="V4100" s="361">
        <v>0.54307687001349048</v>
      </c>
    </row>
    <row r="4101" spans="1:22" hidden="1" outlineLevel="1">
      <c r="A4101" s="65">
        <v>4092</v>
      </c>
      <c r="B4101" s="117">
        <v>1</v>
      </c>
      <c r="C4101" s="325">
        <v>1.1136077890367703E-4</v>
      </c>
      <c r="D4101" s="358">
        <v>1.1221876702565461E-4</v>
      </c>
      <c r="E4101" s="327">
        <v>1.1908873147007553E-4</v>
      </c>
      <c r="F4101" s="332">
        <v>0</v>
      </c>
      <c r="G4101" s="358">
        <v>3.547758785079336E-4</v>
      </c>
      <c r="H4101" s="327">
        <v>0</v>
      </c>
      <c r="I4101" s="332">
        <v>0</v>
      </c>
      <c r="J4101" s="358">
        <v>0</v>
      </c>
      <c r="K4101" s="327">
        <v>0</v>
      </c>
      <c r="L4101" s="336">
        <v>2.0677177565262342E-4</v>
      </c>
      <c r="M4101" s="210">
        <v>1.1415525114155251E-4</v>
      </c>
      <c r="N4101" s="325">
        <v>0.74060201805075554</v>
      </c>
      <c r="O4101" s="358">
        <v>0.7561917336920716</v>
      </c>
      <c r="P4101" s="327">
        <v>0.72847107813405509</v>
      </c>
      <c r="Q4101" s="332">
        <v>0.13191865605658709</v>
      </c>
      <c r="R4101" s="358">
        <v>0.38686574754272862</v>
      </c>
      <c r="S4101" s="327">
        <v>0.26094736502696692</v>
      </c>
      <c r="T4101" s="358">
        <v>0.15428911753994062</v>
      </c>
      <c r="U4101" s="358">
        <v>0.69822484989353417</v>
      </c>
      <c r="V4101" s="361">
        <v>0.64270789250169624</v>
      </c>
    </row>
    <row r="4102" spans="1:22" hidden="1" outlineLevel="1">
      <c r="A4102" s="65">
        <v>4093</v>
      </c>
      <c r="B4102" s="117">
        <v>1</v>
      </c>
      <c r="C4102" s="325">
        <v>1.0390422565497711E-4</v>
      </c>
      <c r="D4102" s="358">
        <v>1.1669040881635117E-4</v>
      </c>
      <c r="E4102" s="327">
        <v>1.1716878242240983E-4</v>
      </c>
      <c r="F4102" s="332">
        <v>0</v>
      </c>
      <c r="G4102" s="358">
        <v>3.1509699735901998E-4</v>
      </c>
      <c r="H4102" s="327">
        <v>0</v>
      </c>
      <c r="I4102" s="332">
        <v>0</v>
      </c>
      <c r="J4102" s="358">
        <v>0</v>
      </c>
      <c r="K4102" s="327">
        <v>0</v>
      </c>
      <c r="L4102" s="336">
        <v>1.8797434150238492E-4</v>
      </c>
      <c r="M4102" s="210">
        <v>1.1415525114155251E-4</v>
      </c>
      <c r="N4102" s="325">
        <v>0.73645720899526923</v>
      </c>
      <c r="O4102" s="358">
        <v>0.67183067835683519</v>
      </c>
      <c r="P4102" s="327">
        <v>0.72667980836207002</v>
      </c>
      <c r="Q4102" s="332">
        <v>0.13191865605658709</v>
      </c>
      <c r="R4102" s="358">
        <v>0.43126469286217911</v>
      </c>
      <c r="S4102" s="327">
        <v>0.26764005431533472</v>
      </c>
      <c r="T4102" s="358">
        <v>0.11077435625409976</v>
      </c>
      <c r="U4102" s="358">
        <v>0.61053711991823367</v>
      </c>
      <c r="V4102" s="361">
        <v>0.59079287695228633</v>
      </c>
    </row>
    <row r="4103" spans="1:22" hidden="1" outlineLevel="1">
      <c r="A4103" s="65">
        <v>4094</v>
      </c>
      <c r="B4103" s="117">
        <v>1</v>
      </c>
      <c r="C4103" s="325">
        <v>1.032541992192145E-4</v>
      </c>
      <c r="D4103" s="358">
        <v>1.0562795586458445E-4</v>
      </c>
      <c r="E4103" s="327">
        <v>1.128229518077611E-4</v>
      </c>
      <c r="F4103" s="332">
        <v>2.7011006985346497E-4</v>
      </c>
      <c r="G4103" s="358">
        <v>3.1684753623323683E-4</v>
      </c>
      <c r="H4103" s="327">
        <v>0</v>
      </c>
      <c r="I4103" s="332">
        <v>0</v>
      </c>
      <c r="J4103" s="358">
        <v>0</v>
      </c>
      <c r="K4103" s="327">
        <v>0</v>
      </c>
      <c r="L4103" s="336">
        <v>1.9032402077116473E-4</v>
      </c>
      <c r="M4103" s="210">
        <v>1.1415525114155251E-4</v>
      </c>
      <c r="N4103" s="325">
        <v>0.7673548764998035</v>
      </c>
      <c r="O4103" s="358">
        <v>0.6222907834407212</v>
      </c>
      <c r="P4103" s="327">
        <v>0.69225682569643798</v>
      </c>
      <c r="Q4103" s="332">
        <v>0.13191865605658709</v>
      </c>
      <c r="R4103" s="358">
        <v>0.45523445766815451</v>
      </c>
      <c r="S4103" s="327">
        <v>0.24138411941481488</v>
      </c>
      <c r="T4103" s="358">
        <v>7.8452093664376596E-2</v>
      </c>
      <c r="U4103" s="358">
        <v>0.57155223996787441</v>
      </c>
      <c r="V4103" s="361">
        <v>0.5684770548271505</v>
      </c>
    </row>
    <row r="4104" spans="1:22" hidden="1" outlineLevel="1">
      <c r="A4104" s="65">
        <v>4095</v>
      </c>
      <c r="B4104" s="117">
        <v>1</v>
      </c>
      <c r="C4104" s="325">
        <v>9.6853938928628805E-5</v>
      </c>
      <c r="D4104" s="358">
        <v>1.125881635214078E-4</v>
      </c>
      <c r="E4104" s="327">
        <v>1.1266728026335577E-4</v>
      </c>
      <c r="F4104" s="332">
        <v>2.9261924234125349E-4</v>
      </c>
      <c r="G4104" s="358">
        <v>3.4952426188528324E-4</v>
      </c>
      <c r="H4104" s="327">
        <v>0</v>
      </c>
      <c r="I4104" s="332">
        <v>0</v>
      </c>
      <c r="J4104" s="358">
        <v>0</v>
      </c>
      <c r="K4104" s="327">
        <v>0</v>
      </c>
      <c r="L4104" s="336">
        <v>2.1382081345896285E-4</v>
      </c>
      <c r="M4104" s="210">
        <v>1.1415525114155251E-4</v>
      </c>
      <c r="N4104" s="325">
        <v>0.68615429909459458</v>
      </c>
      <c r="O4104" s="358">
        <v>0.57571419603321994</v>
      </c>
      <c r="P4104" s="327">
        <v>0.64249287500093044</v>
      </c>
      <c r="Q4104" s="332">
        <v>0.13191865605658709</v>
      </c>
      <c r="R4104" s="358">
        <v>0.45344649482953431</v>
      </c>
      <c r="S4104" s="327">
        <v>0.22837852865227601</v>
      </c>
      <c r="T4104" s="358">
        <v>7.531400991780153E-2</v>
      </c>
      <c r="U4104" s="358">
        <v>0.54782231304156881</v>
      </c>
      <c r="V4104" s="361">
        <v>0.49852920593543049</v>
      </c>
    </row>
    <row r="4105" spans="1:22" hidden="1" outlineLevel="1">
      <c r="A4105" s="65">
        <v>4096</v>
      </c>
      <c r="B4105" s="117">
        <v>1</v>
      </c>
      <c r="C4105" s="325">
        <v>9.3191289973274094E-5</v>
      </c>
      <c r="D4105" s="358">
        <v>1.1406574950442058E-4</v>
      </c>
      <c r="E4105" s="327">
        <v>1.1051382389908209E-4</v>
      </c>
      <c r="F4105" s="332">
        <v>0</v>
      </c>
      <c r="G4105" s="358">
        <v>3.6994721541781241E-4</v>
      </c>
      <c r="H4105" s="327">
        <v>0</v>
      </c>
      <c r="I4105" s="332">
        <v>0</v>
      </c>
      <c r="J4105" s="358">
        <v>0</v>
      </c>
      <c r="K4105" s="327">
        <v>0</v>
      </c>
      <c r="L4105" s="336">
        <v>2.2321953053408208E-4</v>
      </c>
      <c r="M4105" s="210">
        <v>1.1415525114155251E-4</v>
      </c>
      <c r="N4105" s="325">
        <v>0.56878084265968731</v>
      </c>
      <c r="O4105" s="358">
        <v>0.48702916295697884</v>
      </c>
      <c r="P4105" s="327">
        <v>0.56468449130205156</v>
      </c>
      <c r="Q4105" s="332">
        <v>0.13191865605658709</v>
      </c>
      <c r="R4105" s="358">
        <v>0.47813774448266017</v>
      </c>
      <c r="S4105" s="327">
        <v>0.27368288691199649</v>
      </c>
      <c r="T4105" s="358">
        <v>9.0272209109809334E-2</v>
      </c>
      <c r="U4105" s="358">
        <v>0.55833128068036131</v>
      </c>
      <c r="V4105" s="361">
        <v>0.32887398894440278</v>
      </c>
    </row>
    <row r="4106" spans="1:22" hidden="1" outlineLevel="1">
      <c r="A4106" s="65">
        <v>4097</v>
      </c>
      <c r="B4106" s="117">
        <v>1</v>
      </c>
      <c r="C4106" s="325">
        <v>9.7147700875559978E-5</v>
      </c>
      <c r="D4106" s="358">
        <v>1.178569240660981E-4</v>
      </c>
      <c r="E4106" s="327">
        <v>1.0952790411784833E-4</v>
      </c>
      <c r="F4106" s="332">
        <v>0</v>
      </c>
      <c r="G4106" s="358">
        <v>3.4077156751419945E-4</v>
      </c>
      <c r="H4106" s="327">
        <v>0</v>
      </c>
      <c r="I4106" s="332">
        <v>0</v>
      </c>
      <c r="J4106" s="358">
        <v>0</v>
      </c>
      <c r="K4106" s="327">
        <v>0</v>
      </c>
      <c r="L4106" s="336">
        <v>2.2321953053408208E-4</v>
      </c>
      <c r="M4106" s="210">
        <v>1.1415525114155251E-4</v>
      </c>
      <c r="N4106" s="325">
        <v>0.41259690143249922</v>
      </c>
      <c r="O4106" s="358">
        <v>0.34399938862231277</v>
      </c>
      <c r="P4106" s="327">
        <v>0.4012375030199537</v>
      </c>
      <c r="Q4106" s="332">
        <v>9.8938992042440319E-2</v>
      </c>
      <c r="R4106" s="358">
        <v>0.38714110481273983</v>
      </c>
      <c r="S4106" s="327">
        <v>0.28590358654407472</v>
      </c>
      <c r="T4106" s="358">
        <v>0.18169504892669619</v>
      </c>
      <c r="U4106" s="358">
        <v>0.60217514566801167</v>
      </c>
      <c r="V4106" s="361">
        <v>0.27092003555681871</v>
      </c>
    </row>
    <row r="4107" spans="1:22" hidden="1" outlineLevel="1">
      <c r="A4107" s="65">
        <v>4098</v>
      </c>
      <c r="B4107" s="117">
        <v>1</v>
      </c>
      <c r="C4107" s="325">
        <v>9.9947814752691228E-5</v>
      </c>
      <c r="D4107" s="358">
        <v>1.1966502270320584E-4</v>
      </c>
      <c r="E4107" s="327">
        <v>1.1116245533410427E-4</v>
      </c>
      <c r="F4107" s="332">
        <v>0</v>
      </c>
      <c r="G4107" s="358">
        <v>2.8183675874890115E-4</v>
      </c>
      <c r="H4107" s="327">
        <v>0</v>
      </c>
      <c r="I4107" s="332">
        <v>0</v>
      </c>
      <c r="J4107" s="358">
        <v>0</v>
      </c>
      <c r="K4107" s="327">
        <v>0</v>
      </c>
      <c r="L4107" s="336">
        <v>1.644775488145868E-4</v>
      </c>
      <c r="M4107" s="210">
        <v>1.1415525114155251E-4</v>
      </c>
      <c r="N4107" s="325">
        <v>0.23305130916529751</v>
      </c>
      <c r="O4107" s="358">
        <v>0.19062974850117986</v>
      </c>
      <c r="P4107" s="327">
        <v>0.21452786965348877</v>
      </c>
      <c r="Q4107" s="332">
        <v>6.5959328028293546E-2</v>
      </c>
      <c r="R4107" s="358">
        <v>0.32644861961455623</v>
      </c>
      <c r="S4107" s="327">
        <v>0.24530014578029385</v>
      </c>
      <c r="T4107" s="358">
        <v>0.16914271394039596</v>
      </c>
      <c r="U4107" s="358">
        <v>0.63042505867551824</v>
      </c>
      <c r="V4107" s="361">
        <v>0.11839677369709611</v>
      </c>
    </row>
    <row r="4108" spans="1:22" hidden="1" outlineLevel="1">
      <c r="A4108" s="65">
        <v>4099</v>
      </c>
      <c r="B4108" s="117">
        <v>1</v>
      </c>
      <c r="C4108" s="325">
        <v>1.0219165600691024E-4</v>
      </c>
      <c r="D4108" s="358">
        <v>1.177402725411234E-4</v>
      </c>
      <c r="E4108" s="327">
        <v>1.1374400844549262E-4</v>
      </c>
      <c r="F4108" s="332">
        <v>0</v>
      </c>
      <c r="G4108" s="358">
        <v>0</v>
      </c>
      <c r="H4108" s="327">
        <v>0</v>
      </c>
      <c r="I4108" s="332">
        <v>0</v>
      </c>
      <c r="J4108" s="358">
        <v>0</v>
      </c>
      <c r="K4108" s="327">
        <v>0</v>
      </c>
      <c r="L4108" s="336">
        <v>1.1748396343899057E-4</v>
      </c>
      <c r="M4108" s="210">
        <v>1.1415525114155251E-4</v>
      </c>
      <c r="N4108" s="325">
        <v>7.573696546843138E-2</v>
      </c>
      <c r="O4108" s="358">
        <v>5.6275577356857606E-2</v>
      </c>
      <c r="P4108" s="327">
        <v>5.9803686481924807E-2</v>
      </c>
      <c r="Q4108" s="332">
        <v>6.5959328028293546E-2</v>
      </c>
      <c r="R4108" s="358">
        <v>0.25459031680834354</v>
      </c>
      <c r="S4108" s="327">
        <v>0.16454056928630623</v>
      </c>
      <c r="T4108" s="358">
        <v>0.16286654644724582</v>
      </c>
      <c r="U4108" s="358">
        <v>0.67042693549414778</v>
      </c>
      <c r="V4108" s="361">
        <v>3.7226883429482112E-2</v>
      </c>
    </row>
    <row r="4109" spans="1:22" hidden="1" outlineLevel="1">
      <c r="A4109" s="65">
        <v>4100</v>
      </c>
      <c r="B4109" s="117">
        <v>1</v>
      </c>
      <c r="C4109" s="325">
        <v>1.0227915956557058E-4</v>
      </c>
      <c r="D4109" s="358">
        <v>1.202482803280793E-4</v>
      </c>
      <c r="E4109" s="327">
        <v>1.1458722931102148E-4</v>
      </c>
      <c r="F4109" s="332">
        <v>0</v>
      </c>
      <c r="G4109" s="358">
        <v>0</v>
      </c>
      <c r="H4109" s="327">
        <v>0</v>
      </c>
      <c r="I4109" s="332">
        <v>0</v>
      </c>
      <c r="J4109" s="358">
        <v>0</v>
      </c>
      <c r="K4109" s="327">
        <v>0</v>
      </c>
      <c r="L4109" s="336">
        <v>8.811297257924293E-5</v>
      </c>
      <c r="M4109" s="210">
        <v>1.1415525114155251E-4</v>
      </c>
      <c r="N4109" s="325">
        <v>1.3564829636136963E-2</v>
      </c>
      <c r="O4109" s="358">
        <v>6.5078351571705188E-3</v>
      </c>
      <c r="P4109" s="327">
        <v>5.4347588881169581E-3</v>
      </c>
      <c r="Q4109" s="332">
        <v>3.2979664014146773E-2</v>
      </c>
      <c r="R4109" s="358">
        <v>0.18653481951319423</v>
      </c>
      <c r="S4109" s="327">
        <v>0.156235896019707</v>
      </c>
      <c r="T4109" s="358">
        <v>0.21652777851367941</v>
      </c>
      <c r="U4109" s="358">
        <v>0.71483579874194825</v>
      </c>
      <c r="V4109" s="361">
        <v>0</v>
      </c>
    </row>
    <row r="4110" spans="1:22" hidden="1" outlineLevel="1">
      <c r="A4110" s="65">
        <v>4101</v>
      </c>
      <c r="B4110" s="117">
        <v>1</v>
      </c>
      <c r="C4110" s="325">
        <v>9.9722805601850316E-5</v>
      </c>
      <c r="D4110" s="358">
        <v>1.2575034392271899E-4</v>
      </c>
      <c r="E4110" s="327">
        <v>1.131732127826731E-4</v>
      </c>
      <c r="F4110" s="332">
        <v>0</v>
      </c>
      <c r="G4110" s="358">
        <v>0</v>
      </c>
      <c r="H4110" s="327">
        <v>0</v>
      </c>
      <c r="I4110" s="332">
        <v>0</v>
      </c>
      <c r="J4110" s="358">
        <v>0</v>
      </c>
      <c r="K4110" s="327">
        <v>0</v>
      </c>
      <c r="L4110" s="336">
        <v>5.8741981719495287E-5</v>
      </c>
      <c r="M4110" s="210">
        <v>1.1415525114155251E-4</v>
      </c>
      <c r="N4110" s="325">
        <v>0</v>
      </c>
      <c r="O4110" s="358">
        <v>0</v>
      </c>
      <c r="P4110" s="327">
        <v>0</v>
      </c>
      <c r="Q4110" s="332">
        <v>3.2979664014146773E-2</v>
      </c>
      <c r="R4110" s="358">
        <v>0.18253021934152866</v>
      </c>
      <c r="S4110" s="327">
        <v>0.12136301725776852</v>
      </c>
      <c r="T4110" s="358">
        <v>0.21067002218673928</v>
      </c>
      <c r="U4110" s="358">
        <v>0.70545682762345596</v>
      </c>
      <c r="V4110" s="361">
        <v>0</v>
      </c>
    </row>
    <row r="4111" spans="1:22" hidden="1" outlineLevel="1">
      <c r="A4111" s="65">
        <v>4102</v>
      </c>
      <c r="B4111" s="117">
        <v>1</v>
      </c>
      <c r="C4111" s="325">
        <v>1.0137912296220696E-4</v>
      </c>
      <c r="D4111" s="358">
        <v>1.2596420505183925E-4</v>
      </c>
      <c r="E4111" s="327">
        <v>1.1275808866425888E-4</v>
      </c>
      <c r="F4111" s="332">
        <v>0</v>
      </c>
      <c r="G4111" s="358">
        <v>0</v>
      </c>
      <c r="H4111" s="327">
        <v>0</v>
      </c>
      <c r="I4111" s="332">
        <v>0</v>
      </c>
      <c r="J4111" s="358">
        <v>0</v>
      </c>
      <c r="K4111" s="327">
        <v>0</v>
      </c>
      <c r="L4111" s="336">
        <v>3.7594868300476983E-5</v>
      </c>
      <c r="M4111" s="210">
        <v>1.1415525114155251E-4</v>
      </c>
      <c r="N4111" s="325">
        <v>0</v>
      </c>
      <c r="O4111" s="358">
        <v>0</v>
      </c>
      <c r="P4111" s="327">
        <v>0</v>
      </c>
      <c r="Q4111" s="332">
        <v>3.2979664014146773E-2</v>
      </c>
      <c r="R4111" s="358">
        <v>0.18931298406081426</v>
      </c>
      <c r="S4111" s="327">
        <v>0.10753033364745884</v>
      </c>
      <c r="T4111" s="358">
        <v>0.19707165928491402</v>
      </c>
      <c r="U4111" s="358">
        <v>0.70862081788029652</v>
      </c>
      <c r="V4111" s="361">
        <v>0</v>
      </c>
    </row>
    <row r="4112" spans="1:22" hidden="1" outlineLevel="1">
      <c r="A4112" s="65">
        <v>4103</v>
      </c>
      <c r="B4112" s="117">
        <v>1</v>
      </c>
      <c r="C4112" s="325">
        <v>9.9029027386757538E-5</v>
      </c>
      <c r="D4112" s="358">
        <v>1.1577663853738274E-4</v>
      </c>
      <c r="E4112" s="327">
        <v>1.0842523067831061E-4</v>
      </c>
      <c r="F4112" s="332">
        <v>0</v>
      </c>
      <c r="G4112" s="358">
        <v>0</v>
      </c>
      <c r="H4112" s="327">
        <v>0</v>
      </c>
      <c r="I4112" s="332">
        <v>0</v>
      </c>
      <c r="J4112" s="358">
        <v>0</v>
      </c>
      <c r="K4112" s="327">
        <v>0</v>
      </c>
      <c r="L4112" s="336">
        <v>2.3496792687798115E-5</v>
      </c>
      <c r="M4112" s="210">
        <v>1.1415525114155251E-4</v>
      </c>
      <c r="N4112" s="325">
        <v>0</v>
      </c>
      <c r="O4112" s="358">
        <v>0</v>
      </c>
      <c r="P4112" s="327">
        <v>0</v>
      </c>
      <c r="Q4112" s="332">
        <v>3.2979664014146773E-2</v>
      </c>
      <c r="R4112" s="358">
        <v>0.18312318190530888</v>
      </c>
      <c r="S4112" s="327">
        <v>0.10804515590041024</v>
      </c>
      <c r="T4112" s="358">
        <v>0.18336869359153621</v>
      </c>
      <c r="U4112" s="358">
        <v>0.66432495428452631</v>
      </c>
      <c r="V4112" s="361">
        <v>0</v>
      </c>
    </row>
    <row r="4113" spans="1:22" hidden="1" outlineLevel="1">
      <c r="A4113" s="65">
        <v>4104</v>
      </c>
      <c r="B4113" s="117">
        <v>1</v>
      </c>
      <c r="C4113" s="325">
        <v>9.3260042769364383E-5</v>
      </c>
      <c r="D4113" s="358">
        <v>1.0525855936883126E-4</v>
      </c>
      <c r="E4113" s="327">
        <v>9.9967076765621149E-5</v>
      </c>
      <c r="F4113" s="332">
        <v>0</v>
      </c>
      <c r="G4113" s="358">
        <v>0</v>
      </c>
      <c r="H4113" s="327">
        <v>0</v>
      </c>
      <c r="I4113" s="332">
        <v>0</v>
      </c>
      <c r="J4113" s="358">
        <v>0</v>
      </c>
      <c r="K4113" s="327">
        <v>0</v>
      </c>
      <c r="L4113" s="336">
        <v>9.3987170751192458E-6</v>
      </c>
      <c r="M4113" s="210">
        <v>1.1415525114155251E-4</v>
      </c>
      <c r="N4113" s="325">
        <v>0</v>
      </c>
      <c r="O4113" s="358">
        <v>0</v>
      </c>
      <c r="P4113" s="327">
        <v>0</v>
      </c>
      <c r="Q4113" s="332">
        <v>3.2979664014146773E-2</v>
      </c>
      <c r="R4113" s="358">
        <v>0.17875738542333183</v>
      </c>
      <c r="S4113" s="327">
        <v>0.12187783951071988</v>
      </c>
      <c r="T4113" s="358">
        <v>0.16495860227829587</v>
      </c>
      <c r="U4113" s="358">
        <v>0.58872818707643848</v>
      </c>
      <c r="V4113" s="361">
        <v>0</v>
      </c>
    </row>
    <row r="4114" spans="1:22" hidden="1" outlineLevel="1">
      <c r="A4114" s="65">
        <v>4105</v>
      </c>
      <c r="B4114" s="117">
        <v>1</v>
      </c>
      <c r="C4114" s="325">
        <v>8.5778488503904338E-5</v>
      </c>
      <c r="D4114" s="358">
        <v>9.5848669687539358E-5</v>
      </c>
      <c r="E4114" s="327">
        <v>9.2157554287953879E-5</v>
      </c>
      <c r="F4114" s="332">
        <v>0</v>
      </c>
      <c r="G4114" s="358">
        <v>0</v>
      </c>
      <c r="H4114" s="327">
        <v>0</v>
      </c>
      <c r="I4114" s="332">
        <v>0</v>
      </c>
      <c r="J4114" s="358">
        <v>0</v>
      </c>
      <c r="K4114" s="327">
        <v>0</v>
      </c>
      <c r="L4114" s="336">
        <v>5.8741981719495289E-6</v>
      </c>
      <c r="M4114" s="210">
        <v>1.1415525114155251E-4</v>
      </c>
      <c r="N4114" s="325">
        <v>0</v>
      </c>
      <c r="O4114" s="358">
        <v>0</v>
      </c>
      <c r="P4114" s="327">
        <v>0</v>
      </c>
      <c r="Q4114" s="332">
        <v>3.2979664014146773E-2</v>
      </c>
      <c r="R4114" s="358">
        <v>0.1749610790914515</v>
      </c>
      <c r="S4114" s="327">
        <v>9.3562615598394572E-2</v>
      </c>
      <c r="T4114" s="358">
        <v>0.10062788547350704</v>
      </c>
      <c r="U4114" s="358">
        <v>0.5626252674575023</v>
      </c>
      <c r="V4114" s="361">
        <v>0</v>
      </c>
    </row>
    <row r="4115" spans="1:22" hidden="1" outlineLevel="1">
      <c r="A4115" s="65">
        <v>4106</v>
      </c>
      <c r="B4115" s="117">
        <v>1</v>
      </c>
      <c r="C4115" s="325">
        <v>7.9290724654658296E-5</v>
      </c>
      <c r="D4115" s="358">
        <v>9.186307591757069E-5</v>
      </c>
      <c r="E4115" s="327">
        <v>8.482801907220304E-5</v>
      </c>
      <c r="F4115" s="332">
        <v>0</v>
      </c>
      <c r="G4115" s="358">
        <v>0</v>
      </c>
      <c r="H4115" s="327">
        <v>0</v>
      </c>
      <c r="I4115" s="332">
        <v>0</v>
      </c>
      <c r="J4115" s="358">
        <v>0</v>
      </c>
      <c r="K4115" s="327">
        <v>0</v>
      </c>
      <c r="L4115" s="336">
        <v>2.3496792687798115E-6</v>
      </c>
      <c r="M4115" s="210">
        <v>1.1415525114155251E-4</v>
      </c>
      <c r="N4115" s="325">
        <v>0</v>
      </c>
      <c r="O4115" s="358">
        <v>0</v>
      </c>
      <c r="P4115" s="327">
        <v>0</v>
      </c>
      <c r="Q4115" s="332">
        <v>3.2979664014146773E-2</v>
      </c>
      <c r="R4115" s="358">
        <v>0.1713764901992316</v>
      </c>
      <c r="S4115" s="327">
        <v>7.0463131434960261E-2</v>
      </c>
      <c r="T4115" s="358">
        <v>6.7154992176706368E-2</v>
      </c>
      <c r="U4115" s="358">
        <v>0.46601056497182958</v>
      </c>
      <c r="V4115" s="361">
        <v>0</v>
      </c>
    </row>
    <row r="4116" spans="1:22" hidden="1" outlineLevel="1">
      <c r="A4116" s="65">
        <v>4107</v>
      </c>
      <c r="B4116" s="117">
        <v>1</v>
      </c>
      <c r="C4116" s="325">
        <v>7.5996840696515071E-5</v>
      </c>
      <c r="D4116" s="358">
        <v>8.7371992206045014E-5</v>
      </c>
      <c r="E4116" s="327">
        <v>8.0702723145461861E-5</v>
      </c>
      <c r="F4116" s="332">
        <v>0</v>
      </c>
      <c r="G4116" s="358">
        <v>0</v>
      </c>
      <c r="H4116" s="327">
        <v>0</v>
      </c>
      <c r="I4116" s="332">
        <v>0</v>
      </c>
      <c r="J4116" s="358">
        <v>0</v>
      </c>
      <c r="K4116" s="327">
        <v>0</v>
      </c>
      <c r="L4116" s="336">
        <v>1.1748396343899057E-6</v>
      </c>
      <c r="M4116" s="210">
        <v>1.1415525114155251E-4</v>
      </c>
      <c r="N4116" s="325">
        <v>0</v>
      </c>
      <c r="O4116" s="358">
        <v>0</v>
      </c>
      <c r="P4116" s="327">
        <v>0</v>
      </c>
      <c r="Q4116" s="332">
        <v>3.2979664014146773E-2</v>
      </c>
      <c r="R4116" s="358">
        <v>0.18115423576020775</v>
      </c>
      <c r="S4116" s="327">
        <v>6.634455341134933E-2</v>
      </c>
      <c r="T4116" s="358">
        <v>5.3242820900223579E-2</v>
      </c>
      <c r="U4116" s="358">
        <v>0.45086861159980607</v>
      </c>
      <c r="V4116" s="361">
        <v>0</v>
      </c>
    </row>
    <row r="4117" spans="1:22" hidden="1" outlineLevel="1">
      <c r="A4117" s="65">
        <v>4108</v>
      </c>
      <c r="B4117" s="117">
        <v>1</v>
      </c>
      <c r="C4117" s="325">
        <v>7.3953007576376878E-5</v>
      </c>
      <c r="D4117" s="358">
        <v>8.5058403627380269E-5</v>
      </c>
      <c r="E4117" s="327">
        <v>7.7576319628654873E-5</v>
      </c>
      <c r="F4117" s="332">
        <v>0</v>
      </c>
      <c r="G4117" s="358">
        <v>0</v>
      </c>
      <c r="H4117" s="327">
        <v>0</v>
      </c>
      <c r="I4117" s="332">
        <v>0</v>
      </c>
      <c r="J4117" s="358">
        <v>0</v>
      </c>
      <c r="K4117" s="327">
        <v>0</v>
      </c>
      <c r="L4117" s="336">
        <v>1.409807561267887E-5</v>
      </c>
      <c r="M4117" s="210">
        <v>1.1415525114155251E-4</v>
      </c>
      <c r="N4117" s="325">
        <v>0</v>
      </c>
      <c r="O4117" s="358">
        <v>0</v>
      </c>
      <c r="P4117" s="327">
        <v>0</v>
      </c>
      <c r="Q4117" s="332">
        <v>3.2979664014146773E-2</v>
      </c>
      <c r="R4117" s="358">
        <v>0.17217320561627283</v>
      </c>
      <c r="S4117" s="327">
        <v>5.5465768879993251E-2</v>
      </c>
      <c r="T4117" s="358">
        <v>5.0104737153648521E-2</v>
      </c>
      <c r="U4117" s="358">
        <v>0.4419416390894339</v>
      </c>
      <c r="V4117" s="361">
        <v>0</v>
      </c>
    </row>
    <row r="4118" spans="1:22" hidden="1" outlineLevel="1">
      <c r="A4118" s="65">
        <v>4109</v>
      </c>
      <c r="B4118" s="117">
        <v>1</v>
      </c>
      <c r="C4118" s="325">
        <v>7.3396734953464637E-5</v>
      </c>
      <c r="D4118" s="358">
        <v>8.5486125885620803E-5</v>
      </c>
      <c r="E4118" s="327">
        <v>7.6292029387310924E-5</v>
      </c>
      <c r="F4118" s="332">
        <v>0</v>
      </c>
      <c r="G4118" s="358">
        <v>0</v>
      </c>
      <c r="H4118" s="327">
        <v>0</v>
      </c>
      <c r="I4118" s="332">
        <v>0</v>
      </c>
      <c r="J4118" s="358">
        <v>0</v>
      </c>
      <c r="K4118" s="327">
        <v>0</v>
      </c>
      <c r="L4118" s="336">
        <v>3.7594868300476983E-5</v>
      </c>
      <c r="M4118" s="210">
        <v>1.1415525114155251E-4</v>
      </c>
      <c r="N4118" s="325">
        <v>1.8840041161301334E-4</v>
      </c>
      <c r="O4118" s="358">
        <v>3.7392648307755914E-4</v>
      </c>
      <c r="P4118" s="327">
        <v>1.6863970611005826E-3</v>
      </c>
      <c r="Q4118" s="332">
        <v>3.2979664014146773E-2</v>
      </c>
      <c r="R4118" s="358">
        <v>0.16706245399262346</v>
      </c>
      <c r="S4118" s="327">
        <v>5.2824140395859094E-2</v>
      </c>
      <c r="T4118" s="358">
        <v>5.376583485798609E-2</v>
      </c>
      <c r="U4118" s="358">
        <v>0.4482696196031154</v>
      </c>
      <c r="V4118" s="361">
        <v>0</v>
      </c>
    </row>
    <row r="4119" spans="1:22" hidden="1" outlineLevel="1">
      <c r="A4119" s="65">
        <v>4110</v>
      </c>
      <c r="B4119" s="117">
        <v>1</v>
      </c>
      <c r="C4119" s="325">
        <v>7.0540368788623174E-5</v>
      </c>
      <c r="D4119" s="358">
        <v>8.249207007793702E-5</v>
      </c>
      <c r="E4119" s="327">
        <v>7.2945091182596372E-5</v>
      </c>
      <c r="F4119" s="332">
        <v>0</v>
      </c>
      <c r="G4119" s="358">
        <v>0</v>
      </c>
      <c r="H4119" s="327">
        <v>0</v>
      </c>
      <c r="I4119" s="332">
        <v>0</v>
      </c>
      <c r="J4119" s="358">
        <v>0</v>
      </c>
      <c r="K4119" s="327">
        <v>0</v>
      </c>
      <c r="L4119" s="336">
        <v>9.3987170751192462E-5</v>
      </c>
      <c r="M4119" s="210">
        <v>1.1415525114155251E-4</v>
      </c>
      <c r="N4119" s="325">
        <v>2.2608049393561602E-2</v>
      </c>
      <c r="O4119" s="358">
        <v>2.7782899364599052E-2</v>
      </c>
      <c r="P4119" s="327">
        <v>3.2814018283179751E-2</v>
      </c>
      <c r="Q4119" s="332">
        <v>6.5959328028293546E-2</v>
      </c>
      <c r="R4119" s="358">
        <v>0.14765861001544184</v>
      </c>
      <c r="S4119" s="327">
        <v>4.5034289382211247E-2</v>
      </c>
      <c r="T4119" s="358">
        <v>5.7949946520086178E-2</v>
      </c>
      <c r="U4119" s="358">
        <v>0.4545976001167969</v>
      </c>
      <c r="V4119" s="361">
        <v>0</v>
      </c>
    </row>
    <row r="4120" spans="1:22" hidden="1" outlineLevel="1">
      <c r="A4120" s="65">
        <v>4111</v>
      </c>
      <c r="B4120" s="117">
        <v>1</v>
      </c>
      <c r="C4120" s="325">
        <v>6.9215314900337855E-5</v>
      </c>
      <c r="D4120" s="358">
        <v>8.1422764432335676E-5</v>
      </c>
      <c r="E4120" s="327">
        <v>7.2646720722486163E-5</v>
      </c>
      <c r="F4120" s="332">
        <v>0</v>
      </c>
      <c r="G4120" s="358">
        <v>0</v>
      </c>
      <c r="H4120" s="327">
        <v>0</v>
      </c>
      <c r="I4120" s="332">
        <v>0</v>
      </c>
      <c r="J4120" s="358">
        <v>0</v>
      </c>
      <c r="K4120" s="327">
        <v>0</v>
      </c>
      <c r="L4120" s="336">
        <v>1.8210014333043539E-4</v>
      </c>
      <c r="M4120" s="210">
        <v>1.1415525114155251E-4</v>
      </c>
      <c r="N4120" s="325">
        <v>0.11190984449812993</v>
      </c>
      <c r="O4120" s="358">
        <v>0.15403968497657897</v>
      </c>
      <c r="P4120" s="327">
        <v>0.16064059637691858</v>
      </c>
      <c r="Q4120" s="332">
        <v>9.8938992042440319E-2</v>
      </c>
      <c r="R4120" s="358">
        <v>0.11734977403062856</v>
      </c>
      <c r="S4120" s="327">
        <v>4.2460178117454402E-2</v>
      </c>
      <c r="T4120" s="358">
        <v>6.0983427475108737E-2</v>
      </c>
      <c r="U4120" s="358">
        <v>0.45651859420130736</v>
      </c>
      <c r="V4120" s="361">
        <v>5.4248137424689431E-2</v>
      </c>
    </row>
    <row r="4121" spans="1:22" hidden="1" outlineLevel="1">
      <c r="A4121" s="65">
        <v>4112</v>
      </c>
      <c r="B4121" s="117">
        <v>1</v>
      </c>
      <c r="C4121" s="325">
        <v>7.2521699366861128E-5</v>
      </c>
      <c r="D4121" s="358">
        <v>8.9860558072171791E-5</v>
      </c>
      <c r="E4121" s="327">
        <v>7.8860609869998822E-5</v>
      </c>
      <c r="F4121" s="332">
        <v>0</v>
      </c>
      <c r="G4121" s="358">
        <v>0</v>
      </c>
      <c r="H4121" s="327">
        <v>0</v>
      </c>
      <c r="I4121" s="332">
        <v>0</v>
      </c>
      <c r="J4121" s="358">
        <v>0</v>
      </c>
      <c r="K4121" s="327">
        <v>0</v>
      </c>
      <c r="L4121" s="336">
        <v>1.5860335064263727E-4</v>
      </c>
      <c r="M4121" s="210">
        <v>1.1415525114155251E-4</v>
      </c>
      <c r="N4121" s="325">
        <v>0.28373101988919813</v>
      </c>
      <c r="O4121" s="358">
        <v>0.33611548181004697</v>
      </c>
      <c r="P4121" s="327">
        <v>0.35447077874183203</v>
      </c>
      <c r="Q4121" s="332">
        <v>9.8938992042440319E-2</v>
      </c>
      <c r="R4121" s="358">
        <v>0.11540457687985026</v>
      </c>
      <c r="S4121" s="327">
        <v>3.2298767497181635E-2</v>
      </c>
      <c r="T4121" s="358">
        <v>9.0795223067571845E-2</v>
      </c>
      <c r="U4121" s="358">
        <v>0.5437543255684878</v>
      </c>
      <c r="V4121" s="361">
        <v>9.5546532294245243E-2</v>
      </c>
    </row>
    <row r="4122" spans="1:22" hidden="1" outlineLevel="1">
      <c r="A4122" s="65">
        <v>4113</v>
      </c>
      <c r="B4122" s="117">
        <v>1</v>
      </c>
      <c r="C4122" s="325">
        <v>7.8028173308273229E-5</v>
      </c>
      <c r="D4122" s="358">
        <v>9.8259467870349691E-5</v>
      </c>
      <c r="E4122" s="327">
        <v>8.6190145085749661E-5</v>
      </c>
      <c r="F4122" s="332">
        <v>0</v>
      </c>
      <c r="G4122" s="358">
        <v>0</v>
      </c>
      <c r="H4122" s="327">
        <v>0</v>
      </c>
      <c r="I4122" s="332">
        <v>0</v>
      </c>
      <c r="J4122" s="358">
        <v>0</v>
      </c>
      <c r="K4122" s="327">
        <v>0</v>
      </c>
      <c r="L4122" s="336">
        <v>1.4685495429873823E-4</v>
      </c>
      <c r="M4122" s="210">
        <v>1.1415525114155251E-4</v>
      </c>
      <c r="N4122" s="325">
        <v>0.47476903726479364</v>
      </c>
      <c r="O4122" s="358">
        <v>0.51157177272051813</v>
      </c>
      <c r="P4122" s="327">
        <v>0.53806978385735293</v>
      </c>
      <c r="Q4122" s="332">
        <v>0.16489832007073388</v>
      </c>
      <c r="R4122" s="358">
        <v>0.1173272115095792</v>
      </c>
      <c r="S4122" s="327">
        <v>2.9724656232424797E-2</v>
      </c>
      <c r="T4122" s="358">
        <v>7.5732421084011528E-2</v>
      </c>
      <c r="U4122" s="358">
        <v>0.54782231304156881</v>
      </c>
      <c r="V4122" s="361">
        <v>0.1264970430350256</v>
      </c>
    </row>
    <row r="4123" spans="1:22" hidden="1" outlineLevel="1">
      <c r="A4123" s="65">
        <v>4114</v>
      </c>
      <c r="B4123" s="117">
        <v>1</v>
      </c>
      <c r="C4123" s="325">
        <v>8.3765906654716265E-5</v>
      </c>
      <c r="D4123" s="358">
        <v>1.0448088253566665E-4</v>
      </c>
      <c r="E4123" s="327">
        <v>9.4531545340135131E-5</v>
      </c>
      <c r="F4123" s="332">
        <v>0</v>
      </c>
      <c r="G4123" s="358">
        <v>0</v>
      </c>
      <c r="H4123" s="327">
        <v>0</v>
      </c>
      <c r="I4123" s="332">
        <v>0</v>
      </c>
      <c r="J4123" s="358">
        <v>0</v>
      </c>
      <c r="K4123" s="327">
        <v>0</v>
      </c>
      <c r="L4123" s="336">
        <v>1.644775488145868E-4</v>
      </c>
      <c r="M4123" s="210">
        <v>1.1415525114155251E-4</v>
      </c>
      <c r="N4123" s="325">
        <v>0.60118571345712557</v>
      </c>
      <c r="O4123" s="358">
        <v>0.65796723893765441</v>
      </c>
      <c r="P4123" s="327">
        <v>0.67307482576785727</v>
      </c>
      <c r="Q4123" s="332">
        <v>0.16489832007073388</v>
      </c>
      <c r="R4123" s="358">
        <v>0.13035524095941506</v>
      </c>
      <c r="S4123" s="327">
        <v>3.7961812279646706E-2</v>
      </c>
      <c r="T4123" s="358">
        <v>7.6360037833326552E-2</v>
      </c>
      <c r="U4123" s="358">
        <v>0.55166430121058974</v>
      </c>
      <c r="V4123" s="361">
        <v>0.1983993395709584</v>
      </c>
    </row>
    <row r="4124" spans="1:22" hidden="1" outlineLevel="1">
      <c r="A4124" s="65">
        <v>4115</v>
      </c>
      <c r="B4124" s="117">
        <v>1</v>
      </c>
      <c r="C4124" s="325">
        <v>8.6578521040227548E-5</v>
      </c>
      <c r="D4124" s="358">
        <v>1.0904973393050878E-4</v>
      </c>
      <c r="E4124" s="327">
        <v>9.8150908747558988E-5</v>
      </c>
      <c r="F4124" s="332">
        <v>0</v>
      </c>
      <c r="G4124" s="358">
        <v>0</v>
      </c>
      <c r="H4124" s="327">
        <v>0</v>
      </c>
      <c r="I4124" s="332">
        <v>0</v>
      </c>
      <c r="J4124" s="358">
        <v>0</v>
      </c>
      <c r="K4124" s="327">
        <v>0</v>
      </c>
      <c r="L4124" s="336">
        <v>1.8797434150238492E-4</v>
      </c>
      <c r="M4124" s="210">
        <v>1.1415525114155251E-4</v>
      </c>
      <c r="N4124" s="325">
        <v>0.66241584723135505</v>
      </c>
      <c r="O4124" s="358">
        <v>0.73379423601670601</v>
      </c>
      <c r="P4124" s="327">
        <v>0.73952472215212872</v>
      </c>
      <c r="Q4124" s="332">
        <v>0.19787798408488064</v>
      </c>
      <c r="R4124" s="358">
        <v>0.14660407784399035</v>
      </c>
      <c r="S4124" s="327">
        <v>4.8123222899919466E-2</v>
      </c>
      <c r="T4124" s="358">
        <v>6.3493894472368792E-2</v>
      </c>
      <c r="U4124" s="358">
        <v>0.55765328276818116</v>
      </c>
      <c r="V4124" s="361">
        <v>0.2628732081466601</v>
      </c>
    </row>
    <row r="4125" spans="1:22" hidden="1" outlineLevel="1">
      <c r="A4125" s="65">
        <v>4116</v>
      </c>
      <c r="B4125" s="117">
        <v>1</v>
      </c>
      <c r="C4125" s="325">
        <v>8.9084872970427611E-5</v>
      </c>
      <c r="D4125" s="358">
        <v>1.107022972009836E-4</v>
      </c>
      <c r="E4125" s="327">
        <v>9.8410361321567868E-5</v>
      </c>
      <c r="F4125" s="332">
        <v>0</v>
      </c>
      <c r="G4125" s="358">
        <v>1.8030550404432813E-4</v>
      </c>
      <c r="H4125" s="327">
        <v>0</v>
      </c>
      <c r="I4125" s="332">
        <v>0</v>
      </c>
      <c r="J4125" s="358">
        <v>0</v>
      </c>
      <c r="K4125" s="327">
        <v>0</v>
      </c>
      <c r="L4125" s="336">
        <v>2.0677177565262342E-4</v>
      </c>
      <c r="M4125" s="210">
        <v>1.1415525114155251E-4</v>
      </c>
      <c r="N4125" s="325">
        <v>0.7404136176391426</v>
      </c>
      <c r="O4125" s="358">
        <v>0.75213038431234613</v>
      </c>
      <c r="P4125" s="327">
        <v>0.74967115150173735</v>
      </c>
      <c r="Q4125" s="332">
        <v>0.19787798408488064</v>
      </c>
      <c r="R4125" s="358">
        <v>0.17158667337919351</v>
      </c>
      <c r="S4125" s="327">
        <v>4.7608400646968085E-2</v>
      </c>
      <c r="T4125" s="358">
        <v>5.8263754894743683E-2</v>
      </c>
      <c r="U4125" s="358">
        <v>0.53494035271014584</v>
      </c>
      <c r="V4125" s="361">
        <v>0.37365832441687891</v>
      </c>
    </row>
    <row r="4126" spans="1:22" hidden="1" outlineLevel="1">
      <c r="A4126" s="65">
        <v>4117</v>
      </c>
      <c r="B4126" s="117">
        <v>1</v>
      </c>
      <c r="C4126" s="325">
        <v>8.6772278920118327E-5</v>
      </c>
      <c r="D4126" s="358">
        <v>1.1523226475416751E-4</v>
      </c>
      <c r="E4126" s="327">
        <v>9.7528222569937678E-5</v>
      </c>
      <c r="F4126" s="332">
        <v>0</v>
      </c>
      <c r="G4126" s="358">
        <v>1.995614316607128E-4</v>
      </c>
      <c r="H4126" s="327">
        <v>0</v>
      </c>
      <c r="I4126" s="332">
        <v>0</v>
      </c>
      <c r="J4126" s="358">
        <v>0</v>
      </c>
      <c r="K4126" s="327">
        <v>0</v>
      </c>
      <c r="L4126" s="336">
        <v>1.8797434150238492E-4</v>
      </c>
      <c r="M4126" s="210">
        <v>1.1415525114155251E-4</v>
      </c>
      <c r="N4126" s="325">
        <v>0.75510884974495751</v>
      </c>
      <c r="O4126" s="358">
        <v>0.7660316134876507</v>
      </c>
      <c r="P4126" s="327">
        <v>0.77287709566932516</v>
      </c>
      <c r="Q4126" s="332">
        <v>0.296816976127321</v>
      </c>
      <c r="R4126" s="358">
        <v>0.21772629127677581</v>
      </c>
      <c r="S4126" s="327">
        <v>7.7265539660015578E-2</v>
      </c>
      <c r="T4126" s="358">
        <v>4.9895531570543508E-2</v>
      </c>
      <c r="U4126" s="358">
        <v>0.48149151729994327</v>
      </c>
      <c r="V4126" s="361">
        <v>0.42354254671097419</v>
      </c>
    </row>
    <row r="4127" spans="1:22" hidden="1" outlineLevel="1">
      <c r="A4127" s="65">
        <v>4118</v>
      </c>
      <c r="B4127" s="117">
        <v>1</v>
      </c>
      <c r="C4127" s="325">
        <v>8.357839902901551E-5</v>
      </c>
      <c r="D4127" s="358">
        <v>1.0232282932363482E-4</v>
      </c>
      <c r="E4127" s="327">
        <v>9.3960749677315589E-5</v>
      </c>
      <c r="F4127" s="332">
        <v>0</v>
      </c>
      <c r="G4127" s="358">
        <v>1.8555712066697846E-4</v>
      </c>
      <c r="H4127" s="327">
        <v>0</v>
      </c>
      <c r="I4127" s="332">
        <v>0</v>
      </c>
      <c r="J4127" s="358">
        <v>0</v>
      </c>
      <c r="K4127" s="327">
        <v>0</v>
      </c>
      <c r="L4127" s="336">
        <v>1.9032402077116473E-4</v>
      </c>
      <c r="M4127" s="210">
        <v>1.1415525114155251E-4</v>
      </c>
      <c r="N4127" s="325">
        <v>0.63830059454488919</v>
      </c>
      <c r="O4127" s="358">
        <v>0.75836141265006629</v>
      </c>
      <c r="P4127" s="327">
        <v>0.73100738199607274</v>
      </c>
      <c r="Q4127" s="332">
        <v>0.36277630415561452</v>
      </c>
      <c r="R4127" s="358">
        <v>0.27693466061887506</v>
      </c>
      <c r="S4127" s="327">
        <v>0.12178500678927545</v>
      </c>
      <c r="T4127" s="358">
        <v>4.1945719412553352E-2</v>
      </c>
      <c r="U4127" s="358">
        <v>0.44442763143409453</v>
      </c>
      <c r="V4127" s="361">
        <v>0.56182735210015944</v>
      </c>
    </row>
    <row r="4128" spans="1:22" hidden="1" outlineLevel="1">
      <c r="A4128" s="65">
        <v>4119</v>
      </c>
      <c r="B4128" s="117">
        <v>1</v>
      </c>
      <c r="C4128" s="325">
        <v>8.5259717406132267E-5</v>
      </c>
      <c r="D4128" s="358">
        <v>9.2601868909077071E-5</v>
      </c>
      <c r="E4128" s="327">
        <v>9.2494842634165418E-5</v>
      </c>
      <c r="F4128" s="332">
        <v>3.3013452982090139E-4</v>
      </c>
      <c r="G4128" s="358">
        <v>1.9080873728962878E-4</v>
      </c>
      <c r="H4128" s="327">
        <v>0</v>
      </c>
      <c r="I4128" s="332">
        <v>0</v>
      </c>
      <c r="J4128" s="358">
        <v>0</v>
      </c>
      <c r="K4128" s="327">
        <v>0</v>
      </c>
      <c r="L4128" s="336">
        <v>2.1382081345896285E-4</v>
      </c>
      <c r="M4128" s="210">
        <v>1.1415525114155251E-4</v>
      </c>
      <c r="N4128" s="325">
        <v>0.49247867595641692</v>
      </c>
      <c r="O4128" s="358">
        <v>0.69177965176161982</v>
      </c>
      <c r="P4128" s="327">
        <v>0.65765581810856422</v>
      </c>
      <c r="Q4128" s="332">
        <v>0.32979664014146776</v>
      </c>
      <c r="R4128" s="358">
        <v>0.31082606056992873</v>
      </c>
      <c r="S4128" s="327">
        <v>0.17749552904471083</v>
      </c>
      <c r="T4128" s="358">
        <v>4.3410158494288378E-2</v>
      </c>
      <c r="U4128" s="358">
        <v>0.44160264013334388</v>
      </c>
      <c r="V4128" s="361">
        <v>0.19432248393810819</v>
      </c>
    </row>
    <row r="4129" spans="1:22" hidden="1" outlineLevel="1">
      <c r="A4129" s="65">
        <v>4120</v>
      </c>
      <c r="B4129" s="117">
        <v>1</v>
      </c>
      <c r="C4129" s="325">
        <v>8.3378390894934707E-5</v>
      </c>
      <c r="D4129" s="358">
        <v>9.9989798824140957E-5</v>
      </c>
      <c r="E4129" s="327">
        <v>8.8317656192622471E-5</v>
      </c>
      <c r="F4129" s="332">
        <v>3.6014675980461987E-4</v>
      </c>
      <c r="G4129" s="358">
        <v>1.9022522433155664E-4</v>
      </c>
      <c r="H4129" s="327">
        <v>0</v>
      </c>
      <c r="I4129" s="332">
        <v>0</v>
      </c>
      <c r="J4129" s="358">
        <v>0</v>
      </c>
      <c r="K4129" s="327">
        <v>0</v>
      </c>
      <c r="L4129" s="336">
        <v>2.2321953053408208E-4</v>
      </c>
      <c r="M4129" s="210">
        <v>1.1415525114155251E-4</v>
      </c>
      <c r="N4129" s="325">
        <v>0.29936825405307821</v>
      </c>
      <c r="O4129" s="358">
        <v>0.52962743239032994</v>
      </c>
      <c r="P4129" s="327">
        <v>0.50566608853236017</v>
      </c>
      <c r="Q4129" s="332">
        <v>0.296816976127321</v>
      </c>
      <c r="R4129" s="358">
        <v>0.30069159059854095</v>
      </c>
      <c r="S4129" s="327">
        <v>0.19891551201053639</v>
      </c>
      <c r="T4129" s="358">
        <v>4.2991747328078374E-2</v>
      </c>
      <c r="U4129" s="358">
        <v>0.44691362377875504</v>
      </c>
      <c r="V4129" s="361">
        <v>0.16439500438609522</v>
      </c>
    </row>
    <row r="4130" spans="1:22" hidden="1" outlineLevel="1">
      <c r="A4130" s="65">
        <v>4121</v>
      </c>
      <c r="B4130" s="117">
        <v>1</v>
      </c>
      <c r="C4130" s="325">
        <v>8.1565817179827437E-5</v>
      </c>
      <c r="D4130" s="358">
        <v>9.6470811154071066E-5</v>
      </c>
      <c r="E4130" s="327">
        <v>9.4388846424430238E-5</v>
      </c>
      <c r="F4130" s="332">
        <v>4.2017121977205656E-4</v>
      </c>
      <c r="G4130" s="358">
        <v>1.8964171137348428E-4</v>
      </c>
      <c r="H4130" s="327">
        <v>0</v>
      </c>
      <c r="I4130" s="332">
        <v>0</v>
      </c>
      <c r="J4130" s="358">
        <v>0</v>
      </c>
      <c r="K4130" s="327">
        <v>0</v>
      </c>
      <c r="L4130" s="336">
        <v>2.2321953053408208E-4</v>
      </c>
      <c r="M4130" s="210">
        <v>1.1415525114155251E-4</v>
      </c>
      <c r="N4130" s="325">
        <v>0.22193568488012977</v>
      </c>
      <c r="O4130" s="358">
        <v>0.38763863768656187</v>
      </c>
      <c r="P4130" s="327">
        <v>0.37699691885884012</v>
      </c>
      <c r="Q4130" s="332">
        <v>0.296816976127321</v>
      </c>
      <c r="R4130" s="358">
        <v>0.2888023365423294</v>
      </c>
      <c r="S4130" s="327">
        <v>0.19634140074577958</v>
      </c>
      <c r="T4130" s="358">
        <v>7.3849570836066497E-2</v>
      </c>
      <c r="U4130" s="358">
        <v>0.46521956740761944</v>
      </c>
      <c r="V4130" s="361">
        <v>9.7042906271845641E-2</v>
      </c>
    </row>
    <row r="4131" spans="1:22" hidden="1" outlineLevel="1">
      <c r="A4131" s="65">
        <v>4122</v>
      </c>
      <c r="B4131" s="117">
        <v>1</v>
      </c>
      <c r="C4131" s="325">
        <v>8.232834819101049E-5</v>
      </c>
      <c r="D4131" s="358">
        <v>9.693741725396983E-5</v>
      </c>
      <c r="E4131" s="327">
        <v>9.6438521759100389E-5</v>
      </c>
      <c r="F4131" s="332">
        <v>4.5768650725170446E-4</v>
      </c>
      <c r="G4131" s="358">
        <v>0</v>
      </c>
      <c r="H4131" s="327">
        <v>0</v>
      </c>
      <c r="I4131" s="332">
        <v>0</v>
      </c>
      <c r="J4131" s="358">
        <v>0</v>
      </c>
      <c r="K4131" s="327">
        <v>0</v>
      </c>
      <c r="L4131" s="336">
        <v>1.644775488145868E-4</v>
      </c>
      <c r="M4131" s="210">
        <v>1.1415525114155251E-4</v>
      </c>
      <c r="N4131" s="325">
        <v>0.14431471529556825</v>
      </c>
      <c r="O4131" s="358">
        <v>0.23537300588100038</v>
      </c>
      <c r="P4131" s="327">
        <v>0.19707615811282295</v>
      </c>
      <c r="Q4131" s="332">
        <v>0.46171529619805485</v>
      </c>
      <c r="R4131" s="358">
        <v>0.22903278730379631</v>
      </c>
      <c r="S4131" s="327">
        <v>0.19434962895335137</v>
      </c>
      <c r="T4131" s="358">
        <v>0.10020947430729704</v>
      </c>
      <c r="U4131" s="358">
        <v>0.50386544840188852</v>
      </c>
      <c r="V4131" s="361">
        <v>7.7345738607510622E-2</v>
      </c>
    </row>
    <row r="4132" spans="1:22" hidden="1" outlineLevel="1">
      <c r="A4132" s="65">
        <v>4123</v>
      </c>
      <c r="B4132" s="117">
        <v>1</v>
      </c>
      <c r="C4132" s="325">
        <v>8.6059749942455477E-5</v>
      </c>
      <c r="D4132" s="358">
        <v>1.0463641790229956E-4</v>
      </c>
      <c r="E4132" s="327">
        <v>9.5750972437976859E-5</v>
      </c>
      <c r="F4132" s="332">
        <v>4.2017121977205656E-4</v>
      </c>
      <c r="G4132" s="358">
        <v>0</v>
      </c>
      <c r="H4132" s="327">
        <v>0</v>
      </c>
      <c r="I4132" s="332">
        <v>0</v>
      </c>
      <c r="J4132" s="358">
        <v>0</v>
      </c>
      <c r="K4132" s="327">
        <v>0</v>
      </c>
      <c r="L4132" s="336">
        <v>1.1748396343899057E-4</v>
      </c>
      <c r="M4132" s="210">
        <v>1.1415525114155251E-4</v>
      </c>
      <c r="N4132" s="325">
        <v>7.0273353531653981E-2</v>
      </c>
      <c r="O4132" s="358">
        <v>6.4241825475946562E-2</v>
      </c>
      <c r="P4132" s="327">
        <v>5.369583181359476E-2</v>
      </c>
      <c r="Q4132" s="332">
        <v>0.52767462422634837</v>
      </c>
      <c r="R4132" s="358">
        <v>0.15837913120498465</v>
      </c>
      <c r="S4132" s="327">
        <v>0.25757993334492535</v>
      </c>
      <c r="T4132" s="358">
        <v>0.13263633968857269</v>
      </c>
      <c r="U4132" s="358">
        <v>0.56443326188998277</v>
      </c>
      <c r="V4132" s="361">
        <v>5.2279184114366953E-3</v>
      </c>
    </row>
    <row r="4133" spans="1:22" hidden="1" outlineLevel="1">
      <c r="A4133" s="65">
        <v>4124</v>
      </c>
      <c r="B4133" s="117">
        <v>1</v>
      </c>
      <c r="C4133" s="325">
        <v>8.9359884154788726E-5</v>
      </c>
      <c r="D4133" s="358">
        <v>1.0570572354790092E-4</v>
      </c>
      <c r="E4133" s="327">
        <v>9.9772487335114489E-5</v>
      </c>
      <c r="F4133" s="332">
        <v>3.9766204728426777E-4</v>
      </c>
      <c r="G4133" s="358">
        <v>0</v>
      </c>
      <c r="H4133" s="327">
        <v>0</v>
      </c>
      <c r="I4133" s="332">
        <v>0</v>
      </c>
      <c r="J4133" s="358">
        <v>0</v>
      </c>
      <c r="K4133" s="327">
        <v>0</v>
      </c>
      <c r="L4133" s="336">
        <v>8.811297257924293E-5</v>
      </c>
      <c r="M4133" s="210">
        <v>1.1415525114155251E-4</v>
      </c>
      <c r="N4133" s="325">
        <v>1.0173622227102722E-2</v>
      </c>
      <c r="O4133" s="358">
        <v>2.6229189602218535E-3</v>
      </c>
      <c r="P4133" s="327">
        <v>4.6482612743457361E-3</v>
      </c>
      <c r="Q4133" s="332">
        <v>0.56065428824049512</v>
      </c>
      <c r="R4133" s="358">
        <v>0.12186302681058089</v>
      </c>
      <c r="S4133" s="327">
        <v>0.26736155615100138</v>
      </c>
      <c r="T4133" s="358">
        <v>0.18179965171824869</v>
      </c>
      <c r="U4133" s="358">
        <v>0.62703506911461748</v>
      </c>
      <c r="V4133" s="361">
        <v>0</v>
      </c>
    </row>
    <row r="4134" spans="1:22" hidden="1" outlineLevel="1">
      <c r="A4134" s="65">
        <v>4125</v>
      </c>
      <c r="B4134" s="117">
        <v>1</v>
      </c>
      <c r="C4134" s="325">
        <v>8.9597393814009672E-5</v>
      </c>
      <c r="D4134" s="358">
        <v>1.1427961063354085E-4</v>
      </c>
      <c r="E4134" s="327">
        <v>1.0384589274705389E-4</v>
      </c>
      <c r="F4134" s="332">
        <v>3.3763758731683108E-4</v>
      </c>
      <c r="G4134" s="358">
        <v>0</v>
      </c>
      <c r="H4134" s="327">
        <v>0</v>
      </c>
      <c r="I4134" s="332">
        <v>0</v>
      </c>
      <c r="J4134" s="358">
        <v>0</v>
      </c>
      <c r="K4134" s="327">
        <v>0</v>
      </c>
      <c r="L4134" s="336">
        <v>5.8741981719495287E-5</v>
      </c>
      <c r="M4134" s="210">
        <v>1.1415525114155251E-4</v>
      </c>
      <c r="N4134" s="325">
        <v>0</v>
      </c>
      <c r="O4134" s="358">
        <v>0</v>
      </c>
      <c r="P4134" s="327">
        <v>0</v>
      </c>
      <c r="Q4134" s="332">
        <v>0.59363395225464199</v>
      </c>
      <c r="R4134" s="358">
        <v>0.10073268614197654</v>
      </c>
      <c r="S4134" s="327">
        <v>0.28802196348843345</v>
      </c>
      <c r="T4134" s="358">
        <v>0.21590016176436438</v>
      </c>
      <c r="U4134" s="358">
        <v>0.72726576046525104</v>
      </c>
      <c r="V4134" s="361">
        <v>0</v>
      </c>
    </row>
    <row r="4135" spans="1:22" hidden="1" outlineLevel="1">
      <c r="A4135" s="65">
        <v>4126</v>
      </c>
      <c r="B4135" s="117">
        <v>1</v>
      </c>
      <c r="C4135" s="325">
        <v>9.4566345895079617E-5</v>
      </c>
      <c r="D4135" s="358">
        <v>1.2055935106134515E-4</v>
      </c>
      <c r="E4135" s="327">
        <v>1.0838631279220928E-4</v>
      </c>
      <c r="F4135" s="332">
        <v>0</v>
      </c>
      <c r="G4135" s="358">
        <v>0</v>
      </c>
      <c r="H4135" s="327">
        <v>0</v>
      </c>
      <c r="I4135" s="332">
        <v>0</v>
      </c>
      <c r="J4135" s="358">
        <v>0</v>
      </c>
      <c r="K4135" s="327">
        <v>0</v>
      </c>
      <c r="L4135" s="336">
        <v>3.7594868300476983E-5</v>
      </c>
      <c r="M4135" s="210">
        <v>1.1415525114155251E-4</v>
      </c>
      <c r="N4135" s="325">
        <v>0</v>
      </c>
      <c r="O4135" s="358">
        <v>0</v>
      </c>
      <c r="P4135" s="327">
        <v>0</v>
      </c>
      <c r="Q4135" s="332">
        <v>0.62661361626878875</v>
      </c>
      <c r="R4135" s="358">
        <v>9.4942846217966309E-2</v>
      </c>
      <c r="S4135" s="327">
        <v>0.31503747401734672</v>
      </c>
      <c r="T4135" s="358">
        <v>0.23954039265522986</v>
      </c>
      <c r="U4135" s="358">
        <v>0.74839669539486608</v>
      </c>
      <c r="V4135" s="361">
        <v>0</v>
      </c>
    </row>
    <row r="4136" spans="1:22" hidden="1" outlineLevel="1">
      <c r="A4136" s="65">
        <v>4127</v>
      </c>
      <c r="B4136" s="117">
        <v>1</v>
      </c>
      <c r="C4136" s="325">
        <v>9.3828815900656658E-5</v>
      </c>
      <c r="D4136" s="358">
        <v>1.1505728746670546E-4</v>
      </c>
      <c r="E4136" s="327">
        <v>1.0269132879271438E-4</v>
      </c>
      <c r="F4136" s="332">
        <v>0</v>
      </c>
      <c r="G4136" s="358">
        <v>0</v>
      </c>
      <c r="H4136" s="327">
        <v>0</v>
      </c>
      <c r="I4136" s="332">
        <v>0</v>
      </c>
      <c r="J4136" s="358">
        <v>0</v>
      </c>
      <c r="K4136" s="327">
        <v>0</v>
      </c>
      <c r="L4136" s="336">
        <v>2.3496792687798115E-5</v>
      </c>
      <c r="M4136" s="210">
        <v>1.1415525114155251E-4</v>
      </c>
      <c r="N4136" s="325">
        <v>0</v>
      </c>
      <c r="O4136" s="358">
        <v>0</v>
      </c>
      <c r="P4136" s="327">
        <v>0</v>
      </c>
      <c r="Q4136" s="332">
        <v>0.62661361626878875</v>
      </c>
      <c r="R4136" s="358">
        <v>0.11581320185804081</v>
      </c>
      <c r="S4136" s="327">
        <v>0.29625911953565537</v>
      </c>
      <c r="T4136" s="358">
        <v>0.20564908819221916</v>
      </c>
      <c r="U4136" s="358">
        <v>0.69404386276842323</v>
      </c>
      <c r="V4136" s="361">
        <v>0</v>
      </c>
    </row>
    <row r="4137" spans="1:22" hidden="1" outlineLevel="1">
      <c r="A4137" s="65">
        <v>4128</v>
      </c>
      <c r="B4137" s="117">
        <v>1</v>
      </c>
      <c r="C4137" s="325">
        <v>8.6484767227377178E-5</v>
      </c>
      <c r="D4137" s="358">
        <v>1.0496693055639452E-4</v>
      </c>
      <c r="E4137" s="327">
        <v>9.4362901167029348E-5</v>
      </c>
      <c r="F4137" s="332">
        <v>0</v>
      </c>
      <c r="G4137" s="358">
        <v>0</v>
      </c>
      <c r="H4137" s="327">
        <v>0</v>
      </c>
      <c r="I4137" s="332">
        <v>0</v>
      </c>
      <c r="J4137" s="358">
        <v>0</v>
      </c>
      <c r="K4137" s="327">
        <v>0</v>
      </c>
      <c r="L4137" s="336">
        <v>9.3987170751192458E-6</v>
      </c>
      <c r="M4137" s="210">
        <v>1.1415525114155251E-4</v>
      </c>
      <c r="N4137" s="325">
        <v>0</v>
      </c>
      <c r="O4137" s="358">
        <v>0</v>
      </c>
      <c r="P4137" s="327">
        <v>0</v>
      </c>
      <c r="Q4137" s="332">
        <v>0.59363395225464199</v>
      </c>
      <c r="R4137" s="358">
        <v>0.14459985611090131</v>
      </c>
      <c r="S4137" s="327">
        <v>0.40627073172642658</v>
      </c>
      <c r="T4137" s="358">
        <v>0.14131837138743036</v>
      </c>
      <c r="U4137" s="358">
        <v>0.58059221213027656</v>
      </c>
      <c r="V4137" s="361">
        <v>0</v>
      </c>
    </row>
    <row r="4138" spans="1:22" hidden="1" outlineLevel="1">
      <c r="A4138" s="65">
        <v>4129</v>
      </c>
      <c r="B4138" s="117">
        <v>1</v>
      </c>
      <c r="C4138" s="325">
        <v>7.863444796470566E-5</v>
      </c>
      <c r="D4138" s="358">
        <v>9.637360154992548E-5</v>
      </c>
      <c r="E4138" s="327">
        <v>8.4776128557401272E-5</v>
      </c>
      <c r="F4138" s="332">
        <v>0</v>
      </c>
      <c r="G4138" s="358">
        <v>0</v>
      </c>
      <c r="H4138" s="327">
        <v>0</v>
      </c>
      <c r="I4138" s="332">
        <v>0</v>
      </c>
      <c r="J4138" s="358">
        <v>0</v>
      </c>
      <c r="K4138" s="327">
        <v>0</v>
      </c>
      <c r="L4138" s="336">
        <v>5.8741981719495289E-6</v>
      </c>
      <c r="M4138" s="210">
        <v>1.1415525114155251E-4</v>
      </c>
      <c r="N4138" s="325">
        <v>0</v>
      </c>
      <c r="O4138" s="358">
        <v>0</v>
      </c>
      <c r="P4138" s="327">
        <v>0</v>
      </c>
      <c r="Q4138" s="332">
        <v>0.62661361626878875</v>
      </c>
      <c r="R4138" s="358">
        <v>0.17652831842975597</v>
      </c>
      <c r="S4138" s="327">
        <v>0.4412111277077424</v>
      </c>
      <c r="T4138" s="358">
        <v>6.9770061965518923E-2</v>
      </c>
      <c r="U4138" s="358">
        <v>0.46951355418476043</v>
      </c>
      <c r="V4138" s="361">
        <v>0</v>
      </c>
    </row>
    <row r="4139" spans="1:22" hidden="1" outlineLevel="1">
      <c r="A4139" s="65">
        <v>4130</v>
      </c>
      <c r="B4139" s="117">
        <v>1</v>
      </c>
      <c r="C4139" s="325">
        <v>7.3965508084756926E-5</v>
      </c>
      <c r="D4139" s="358">
        <v>8.9471719655589486E-5</v>
      </c>
      <c r="E4139" s="327">
        <v>7.8678993068192614E-5</v>
      </c>
      <c r="F4139" s="332">
        <v>0</v>
      </c>
      <c r="G4139" s="358">
        <v>0</v>
      </c>
      <c r="H4139" s="327">
        <v>0</v>
      </c>
      <c r="I4139" s="332">
        <v>0</v>
      </c>
      <c r="J4139" s="358">
        <v>0</v>
      </c>
      <c r="K4139" s="327">
        <v>0</v>
      </c>
      <c r="L4139" s="336">
        <v>2.3496792687798115E-6</v>
      </c>
      <c r="M4139" s="210">
        <v>1.1415525114155251E-4</v>
      </c>
      <c r="N4139" s="325">
        <v>0</v>
      </c>
      <c r="O4139" s="358">
        <v>0</v>
      </c>
      <c r="P4139" s="327">
        <v>0</v>
      </c>
      <c r="Q4139" s="332">
        <v>0.59363395225464199</v>
      </c>
      <c r="R4139" s="358">
        <v>0.19065747238537772</v>
      </c>
      <c r="S4139" s="327">
        <v>0.44282311168597382</v>
      </c>
      <c r="T4139" s="358">
        <v>4.7489667364835959E-2</v>
      </c>
      <c r="U4139" s="358">
        <v>0.41629071807861789</v>
      </c>
      <c r="V4139" s="361">
        <v>0</v>
      </c>
    </row>
    <row r="4140" spans="1:22" hidden="1" outlineLevel="1">
      <c r="A4140" s="65">
        <v>4131</v>
      </c>
      <c r="B4140" s="117">
        <v>1</v>
      </c>
      <c r="C4140" s="325">
        <v>7.2390444028870601E-5</v>
      </c>
      <c r="D4140" s="358">
        <v>8.5408358202304345E-5</v>
      </c>
      <c r="E4140" s="327">
        <v>7.5370972749579392E-5</v>
      </c>
      <c r="F4140" s="332">
        <v>0</v>
      </c>
      <c r="G4140" s="358">
        <v>0</v>
      </c>
      <c r="H4140" s="327">
        <v>0</v>
      </c>
      <c r="I4140" s="332">
        <v>0</v>
      </c>
      <c r="J4140" s="358">
        <v>0</v>
      </c>
      <c r="K4140" s="327">
        <v>0</v>
      </c>
      <c r="L4140" s="336">
        <v>1.1748396343899057E-6</v>
      </c>
      <c r="M4140" s="210">
        <v>1.1415525114155251E-4</v>
      </c>
      <c r="N4140" s="325">
        <v>0</v>
      </c>
      <c r="O4140" s="358">
        <v>0</v>
      </c>
      <c r="P4140" s="327">
        <v>0</v>
      </c>
      <c r="Q4140" s="332">
        <v>0.59363395225464199</v>
      </c>
      <c r="R4140" s="358">
        <v>0.22953913276228838</v>
      </c>
      <c r="S4140" s="327">
        <v>0.45627600748208674</v>
      </c>
      <c r="T4140" s="358">
        <v>4.3619364077393384E-2</v>
      </c>
      <c r="U4140" s="358">
        <v>0.41256172956162701</v>
      </c>
      <c r="V4140" s="361">
        <v>0</v>
      </c>
    </row>
    <row r="4141" spans="1:22" hidden="1" outlineLevel="1">
      <c r="A4141" s="65">
        <v>4132</v>
      </c>
      <c r="B4141" s="117">
        <v>1</v>
      </c>
      <c r="C4141" s="325">
        <v>7.2046680048419223E-5</v>
      </c>
      <c r="D4141" s="358">
        <v>8.3833562615145995E-5</v>
      </c>
      <c r="E4141" s="327">
        <v>7.3788312048125233E-5</v>
      </c>
      <c r="F4141" s="332">
        <v>0</v>
      </c>
      <c r="G4141" s="358">
        <v>0</v>
      </c>
      <c r="H4141" s="327">
        <v>0</v>
      </c>
      <c r="I4141" s="332">
        <v>0</v>
      </c>
      <c r="J4141" s="358">
        <v>0</v>
      </c>
      <c r="K4141" s="327">
        <v>0</v>
      </c>
      <c r="L4141" s="336">
        <v>1.409807561267887E-5</v>
      </c>
      <c r="M4141" s="210">
        <v>1.1415525114155251E-4</v>
      </c>
      <c r="N4141" s="325">
        <v>0</v>
      </c>
      <c r="O4141" s="358">
        <v>0</v>
      </c>
      <c r="P4141" s="327">
        <v>0</v>
      </c>
      <c r="Q4141" s="332">
        <v>0.59363395225464199</v>
      </c>
      <c r="R4141" s="358">
        <v>0.27187106061418109</v>
      </c>
      <c r="S4141" s="327">
        <v>0.49591732095934221</v>
      </c>
      <c r="T4141" s="358">
        <v>4.2573336161868369E-2</v>
      </c>
      <c r="U4141" s="358">
        <v>0.40736374556824584</v>
      </c>
      <c r="V4141" s="361">
        <v>0</v>
      </c>
    </row>
    <row r="4142" spans="1:22" hidden="1" outlineLevel="1">
      <c r="A4142" s="65">
        <v>4133</v>
      </c>
      <c r="B4142" s="117">
        <v>1</v>
      </c>
      <c r="C4142" s="325">
        <v>7.4384275115488602E-5</v>
      </c>
      <c r="D4142" s="358">
        <v>8.4339052556702988E-5</v>
      </c>
      <c r="E4142" s="327">
        <v>7.4333162453543884E-5</v>
      </c>
      <c r="F4142" s="332">
        <v>0</v>
      </c>
      <c r="G4142" s="358">
        <v>0</v>
      </c>
      <c r="H4142" s="327">
        <v>0</v>
      </c>
      <c r="I4142" s="332">
        <v>0</v>
      </c>
      <c r="J4142" s="358">
        <v>0</v>
      </c>
      <c r="K4142" s="327">
        <v>0</v>
      </c>
      <c r="L4142" s="336">
        <v>3.7594868300476983E-5</v>
      </c>
      <c r="M4142" s="210">
        <v>1.1415525114155251E-4</v>
      </c>
      <c r="N4142" s="325">
        <v>1.8840041161301334E-4</v>
      </c>
      <c r="O4142" s="358">
        <v>6.2321080512926514E-4</v>
      </c>
      <c r="P4142" s="327">
        <v>1.6863970611005826E-3</v>
      </c>
      <c r="Q4142" s="332">
        <v>0.59363395225464199</v>
      </c>
      <c r="R4142" s="358">
        <v>0.29961994631691402</v>
      </c>
      <c r="S4142" s="327">
        <v>0.52732147838937571</v>
      </c>
      <c r="T4142" s="358">
        <v>4.5083803159128417E-2</v>
      </c>
      <c r="U4142" s="358">
        <v>0.41583871947049772</v>
      </c>
      <c r="V4142" s="361">
        <v>0</v>
      </c>
    </row>
    <row r="4143" spans="1:22" hidden="1" outlineLevel="1">
      <c r="A4143" s="65">
        <v>4134</v>
      </c>
      <c r="B4143" s="117">
        <v>1</v>
      </c>
      <c r="C4143" s="325">
        <v>7.9184470333427877E-5</v>
      </c>
      <c r="D4143" s="358">
        <v>8.2997560019494026E-5</v>
      </c>
      <c r="E4143" s="327">
        <v>7.5902850526297604E-5</v>
      </c>
      <c r="F4143" s="332">
        <v>0</v>
      </c>
      <c r="G4143" s="358">
        <v>0</v>
      </c>
      <c r="H4143" s="327">
        <v>0</v>
      </c>
      <c r="I4143" s="332">
        <v>0</v>
      </c>
      <c r="J4143" s="358">
        <v>0</v>
      </c>
      <c r="K4143" s="327">
        <v>0</v>
      </c>
      <c r="L4143" s="336">
        <v>9.3987170751192462E-5</v>
      </c>
      <c r="M4143" s="210">
        <v>1.1415525114155251E-4</v>
      </c>
      <c r="N4143" s="325">
        <v>2.5245655156143795E-2</v>
      </c>
      <c r="O4143" s="358">
        <v>2.530743766292309E-2</v>
      </c>
      <c r="P4143" s="327">
        <v>3.161659076045252E-2</v>
      </c>
      <c r="Q4143" s="332">
        <v>0.59363395225464199</v>
      </c>
      <c r="R4143" s="358">
        <v>0.32513054276061265</v>
      </c>
      <c r="S4143" s="327">
        <v>0.53020786024895206</v>
      </c>
      <c r="T4143" s="358">
        <v>5.251060135935607E-2</v>
      </c>
      <c r="U4143" s="358">
        <v>0.42985067632222107</v>
      </c>
      <c r="V4143" s="361">
        <v>0</v>
      </c>
    </row>
    <row r="4144" spans="1:22" hidden="1" outlineLevel="1">
      <c r="A4144" s="65">
        <v>4135</v>
      </c>
      <c r="B4144" s="117">
        <v>1</v>
      </c>
      <c r="C4144" s="325">
        <v>9.7428962314111118E-5</v>
      </c>
      <c r="D4144" s="358">
        <v>8.9860558072171791E-5</v>
      </c>
      <c r="E4144" s="327">
        <v>8.682580389207141E-5</v>
      </c>
      <c r="F4144" s="332">
        <v>0</v>
      </c>
      <c r="G4144" s="358">
        <v>0</v>
      </c>
      <c r="H4144" s="327">
        <v>0</v>
      </c>
      <c r="I4144" s="332">
        <v>0</v>
      </c>
      <c r="J4144" s="358">
        <v>0</v>
      </c>
      <c r="K4144" s="327">
        <v>0</v>
      </c>
      <c r="L4144" s="336">
        <v>1.8210014333043539E-4</v>
      </c>
      <c r="M4144" s="210">
        <v>1.1415525114155251E-4</v>
      </c>
      <c r="N4144" s="325">
        <v>0.1087070375007087</v>
      </c>
      <c r="O4144" s="358">
        <v>0.15359869446767774</v>
      </c>
      <c r="P4144" s="327">
        <v>0.13754866099365773</v>
      </c>
      <c r="Q4144" s="332">
        <v>0.59363395225464199</v>
      </c>
      <c r="R4144" s="358">
        <v>0.29247584452662256</v>
      </c>
      <c r="S4144" s="327">
        <v>0.5235151709605842</v>
      </c>
      <c r="T4144" s="358">
        <v>0.11077435625409976</v>
      </c>
      <c r="U4144" s="358">
        <v>0.50962843065541985</v>
      </c>
      <c r="V4144" s="361">
        <v>3.1450574493499257E-2</v>
      </c>
    </row>
    <row r="4145" spans="1:22" hidden="1" outlineLevel="1">
      <c r="A4145" s="65">
        <v>4136</v>
      </c>
      <c r="B4145" s="117">
        <v>1</v>
      </c>
      <c r="C4145" s="325">
        <v>1.1924859969148871E-4</v>
      </c>
      <c r="D4145" s="358">
        <v>1.0306162231514121E-4</v>
      </c>
      <c r="E4145" s="327">
        <v>1.0529882716150361E-4</v>
      </c>
      <c r="F4145" s="332">
        <v>0</v>
      </c>
      <c r="G4145" s="358">
        <v>0</v>
      </c>
      <c r="H4145" s="327">
        <v>0</v>
      </c>
      <c r="I4145" s="332">
        <v>0</v>
      </c>
      <c r="J4145" s="358">
        <v>0</v>
      </c>
      <c r="K4145" s="327">
        <v>0</v>
      </c>
      <c r="L4145" s="336">
        <v>1.5860335064263727E-4</v>
      </c>
      <c r="M4145" s="210">
        <v>1.1415525114155251E-4</v>
      </c>
      <c r="N4145" s="325">
        <v>0.23738451863239682</v>
      </c>
      <c r="O4145" s="358">
        <v>0.34801767488898744</v>
      </c>
      <c r="P4145" s="327">
        <v>0.30351122137590403</v>
      </c>
      <c r="Q4145" s="332">
        <v>0.56065428824049512</v>
      </c>
      <c r="R4145" s="358">
        <v>0.26965253652840476</v>
      </c>
      <c r="S4145" s="327">
        <v>0.51438340484621425</v>
      </c>
      <c r="T4145" s="358">
        <v>0.16841049439952843</v>
      </c>
      <c r="U4145" s="358">
        <v>0.63336304962829892</v>
      </c>
      <c r="V4145" s="361">
        <v>7.2780271063606808E-2</v>
      </c>
    </row>
    <row r="4146" spans="1:22" hidden="1" outlineLevel="1">
      <c r="A4146" s="65">
        <v>4137</v>
      </c>
      <c r="B4146" s="117">
        <v>1</v>
      </c>
      <c r="C4146" s="325">
        <v>1.3868063996827672E-4</v>
      </c>
      <c r="D4146" s="358">
        <v>1.1564054509157893E-4</v>
      </c>
      <c r="E4146" s="327">
        <v>1.2322700002551716E-4</v>
      </c>
      <c r="F4146" s="332">
        <v>0</v>
      </c>
      <c r="G4146" s="358">
        <v>0</v>
      </c>
      <c r="H4146" s="327">
        <v>0</v>
      </c>
      <c r="I4146" s="332">
        <v>0</v>
      </c>
      <c r="J4146" s="358">
        <v>0</v>
      </c>
      <c r="K4146" s="327">
        <v>0</v>
      </c>
      <c r="L4146" s="336">
        <v>1.4685495429873823E-4</v>
      </c>
      <c r="M4146" s="210">
        <v>1.1415525114155251E-4</v>
      </c>
      <c r="N4146" s="325">
        <v>0.40562608620281776</v>
      </c>
      <c r="O4146" s="358">
        <v>0.51876114103684434</v>
      </c>
      <c r="P4146" s="327">
        <v>0.47974763643281965</v>
      </c>
      <c r="Q4146" s="332">
        <v>0.52767462422634837</v>
      </c>
      <c r="R4146" s="358">
        <v>0.28373202445540363</v>
      </c>
      <c r="S4146" s="327">
        <v>0.60015616943096084</v>
      </c>
      <c r="T4146" s="358">
        <v>0.24654877968924749</v>
      </c>
      <c r="U4146" s="358">
        <v>0.7273787601172812</v>
      </c>
      <c r="V4146" s="361">
        <v>0.15792853112574937</v>
      </c>
    </row>
    <row r="4147" spans="1:22" hidden="1" outlineLevel="1">
      <c r="A4147" s="65">
        <v>4138</v>
      </c>
      <c r="B4147" s="117">
        <v>1</v>
      </c>
      <c r="C4147" s="325">
        <v>1.4681222066949935E-4</v>
      </c>
      <c r="D4147" s="358">
        <v>1.2141479557782623E-4</v>
      </c>
      <c r="E4147" s="327">
        <v>1.3242459377413193E-4</v>
      </c>
      <c r="F4147" s="332">
        <v>0</v>
      </c>
      <c r="G4147" s="358">
        <v>1.8147252996047263E-4</v>
      </c>
      <c r="H4147" s="327">
        <v>0</v>
      </c>
      <c r="I4147" s="332">
        <v>0</v>
      </c>
      <c r="J4147" s="358">
        <v>0</v>
      </c>
      <c r="K4147" s="327">
        <v>0</v>
      </c>
      <c r="L4147" s="336">
        <v>1.644775488145868E-4</v>
      </c>
      <c r="M4147" s="210">
        <v>1.1415525114155251E-4</v>
      </c>
      <c r="N4147" s="325">
        <v>0.53373836609966685</v>
      </c>
      <c r="O4147" s="358">
        <v>0.6466657431194871</v>
      </c>
      <c r="P4147" s="327">
        <v>0.59600294703633738</v>
      </c>
      <c r="Q4147" s="332">
        <v>0.52767462422634837</v>
      </c>
      <c r="R4147" s="358">
        <v>0.3035090084437535</v>
      </c>
      <c r="S4147" s="327">
        <v>0.69718750636126037</v>
      </c>
      <c r="T4147" s="358">
        <v>0.2109838305613968</v>
      </c>
      <c r="U4147" s="358">
        <v>0.72240677542795984</v>
      </c>
      <c r="V4147" s="361">
        <v>0.17444208680712797</v>
      </c>
    </row>
    <row r="4148" spans="1:22" hidden="1" outlineLevel="1">
      <c r="A4148" s="65">
        <v>4139</v>
      </c>
      <c r="B4148" s="117">
        <v>1</v>
      </c>
      <c r="C4148" s="325">
        <v>1.4898730912762809E-4</v>
      </c>
      <c r="D4148" s="358">
        <v>1.242727579397062E-4</v>
      </c>
      <c r="E4148" s="327">
        <v>1.353693804891327E-4</v>
      </c>
      <c r="F4148" s="332">
        <v>0</v>
      </c>
      <c r="G4148" s="358">
        <v>0</v>
      </c>
      <c r="H4148" s="327">
        <v>0</v>
      </c>
      <c r="I4148" s="332">
        <v>0</v>
      </c>
      <c r="J4148" s="358">
        <v>0</v>
      </c>
      <c r="K4148" s="327">
        <v>0</v>
      </c>
      <c r="L4148" s="336">
        <v>1.8797434150238492E-4</v>
      </c>
      <c r="M4148" s="210">
        <v>1.1415525114155251E-4</v>
      </c>
      <c r="N4148" s="325">
        <v>0.56972284471775247</v>
      </c>
      <c r="O4148" s="358">
        <v>0.7345942685502006</v>
      </c>
      <c r="P4148" s="327">
        <v>0.71177721027338636</v>
      </c>
      <c r="Q4148" s="332">
        <v>0.56065428824049512</v>
      </c>
      <c r="R4148" s="358">
        <v>0.30909593184804729</v>
      </c>
      <c r="S4148" s="327">
        <v>0.73631399758556448</v>
      </c>
      <c r="T4148" s="358">
        <v>0.17928918472098865</v>
      </c>
      <c r="U4148" s="358">
        <v>0.68116190243700026</v>
      </c>
      <c r="V4148" s="361">
        <v>0.25110071491472036</v>
      </c>
    </row>
    <row r="4149" spans="1:22" hidden="1" outlineLevel="1">
      <c r="A4149" s="65">
        <v>4140</v>
      </c>
      <c r="B4149" s="117">
        <v>1</v>
      </c>
      <c r="C4149" s="325">
        <v>1.4923106904103908E-4</v>
      </c>
      <c r="D4149" s="358">
        <v>1.1993720959481346E-4</v>
      </c>
      <c r="E4149" s="327">
        <v>1.3883307235215125E-4</v>
      </c>
      <c r="F4149" s="332">
        <v>2.4760089736567618E-4</v>
      </c>
      <c r="G4149" s="358">
        <v>2.1064817786408559E-4</v>
      </c>
      <c r="H4149" s="327">
        <v>0</v>
      </c>
      <c r="I4149" s="332">
        <v>0</v>
      </c>
      <c r="J4149" s="358">
        <v>0</v>
      </c>
      <c r="K4149" s="327">
        <v>0</v>
      </c>
      <c r="L4149" s="336">
        <v>2.0677177565262342E-4</v>
      </c>
      <c r="M4149" s="210">
        <v>1.1415525114155251E-4</v>
      </c>
      <c r="N4149" s="325">
        <v>0.63415578548940299</v>
      </c>
      <c r="O4149" s="358">
        <v>0.7604981196304228</v>
      </c>
      <c r="P4149" s="327">
        <v>0.73510387149566825</v>
      </c>
      <c r="Q4149" s="332">
        <v>0.52767462422634837</v>
      </c>
      <c r="R4149" s="358">
        <v>0.34346427294582715</v>
      </c>
      <c r="S4149" s="327">
        <v>0.76250241526670703</v>
      </c>
      <c r="T4149" s="358">
        <v>0.18305488521687871</v>
      </c>
      <c r="U4149" s="358">
        <v>0.65788397411881483</v>
      </c>
      <c r="V4149" s="361">
        <v>0.29082333637112928</v>
      </c>
    </row>
    <row r="4150" spans="1:22" hidden="1" outlineLevel="1">
      <c r="A4150" s="65">
        <v>4141</v>
      </c>
      <c r="B4150" s="117">
        <v>1</v>
      </c>
      <c r="C4150" s="325">
        <v>1.4021195224483285E-4</v>
      </c>
      <c r="D4150" s="358">
        <v>1.1803190135356013E-4</v>
      </c>
      <c r="E4150" s="327">
        <v>1.3509695528642339E-4</v>
      </c>
      <c r="F4150" s="332">
        <v>3.3763758731683108E-4</v>
      </c>
      <c r="G4150" s="358">
        <v>2.1006466490601345E-4</v>
      </c>
      <c r="H4150" s="327">
        <v>0</v>
      </c>
      <c r="I4150" s="332">
        <v>0</v>
      </c>
      <c r="J4150" s="358">
        <v>0</v>
      </c>
      <c r="K4150" s="327">
        <v>0</v>
      </c>
      <c r="L4150" s="336">
        <v>1.8797434150238492E-4</v>
      </c>
      <c r="M4150" s="210">
        <v>1.1415525114155251E-4</v>
      </c>
      <c r="N4150" s="325">
        <v>0.5847948776467935</v>
      </c>
      <c r="O4150" s="358">
        <v>0.75760418096420168</v>
      </c>
      <c r="P4150" s="327">
        <v>0.74328161310181884</v>
      </c>
      <c r="Q4150" s="332">
        <v>0.49469496021220166</v>
      </c>
      <c r="R4150" s="358">
        <v>0.40865150366390623</v>
      </c>
      <c r="S4150" s="327">
        <v>0.75007916397649677</v>
      </c>
      <c r="T4150" s="358">
        <v>0.14309661884382291</v>
      </c>
      <c r="U4150" s="358">
        <v>0.55279429773089006</v>
      </c>
      <c r="V4150" s="361">
        <v>0.32445357806159231</v>
      </c>
    </row>
    <row r="4151" spans="1:22" hidden="1" outlineLevel="1">
      <c r="A4151" s="65">
        <v>4142</v>
      </c>
      <c r="B4151" s="117">
        <v>1</v>
      </c>
      <c r="C4151" s="325">
        <v>1.45230906359423E-4</v>
      </c>
      <c r="D4151" s="358">
        <v>1.1538780012080044E-4</v>
      </c>
      <c r="E4151" s="327">
        <v>1.3359213035717189E-4</v>
      </c>
      <c r="F4151" s="332">
        <v>3.9015898978833808E-4</v>
      </c>
      <c r="G4151" s="358">
        <v>2.2873707956432577E-4</v>
      </c>
      <c r="H4151" s="327">
        <v>0</v>
      </c>
      <c r="I4151" s="332">
        <v>0</v>
      </c>
      <c r="J4151" s="358">
        <v>0</v>
      </c>
      <c r="K4151" s="327">
        <v>0</v>
      </c>
      <c r="L4151" s="336">
        <v>1.9032402077116473E-4</v>
      </c>
      <c r="M4151" s="210">
        <v>1.1415525114155251E-4</v>
      </c>
      <c r="N4151" s="325">
        <v>0.52921675622095454</v>
      </c>
      <c r="O4151" s="358">
        <v>0.72001876586527946</v>
      </c>
      <c r="P4151" s="327">
        <v>0.66619692478033432</v>
      </c>
      <c r="Q4151" s="332">
        <v>0.56065428824049512</v>
      </c>
      <c r="R4151" s="358">
        <v>0.45656043661349971</v>
      </c>
      <c r="S4151" s="327">
        <v>0.7641143992449384</v>
      </c>
      <c r="T4151" s="358">
        <v>0.11506307070775233</v>
      </c>
      <c r="U4151" s="358">
        <v>0.52714337672007394</v>
      </c>
      <c r="V4151" s="361">
        <v>0.3681156330508682</v>
      </c>
    </row>
    <row r="4152" spans="1:22" hidden="1" outlineLevel="1">
      <c r="A4152" s="65">
        <v>4143</v>
      </c>
      <c r="B4152" s="117">
        <v>1</v>
      </c>
      <c r="C4152" s="325">
        <v>1.4979359191814133E-4</v>
      </c>
      <c r="D4152" s="358">
        <v>1.1499896170421812E-4</v>
      </c>
      <c r="E4152" s="327">
        <v>1.3671853387397888E-4</v>
      </c>
      <c r="F4152" s="332">
        <v>4.1266816227612688E-4</v>
      </c>
      <c r="G4152" s="358">
        <v>2.5966326634215535E-4</v>
      </c>
      <c r="H4152" s="327">
        <v>0</v>
      </c>
      <c r="I4152" s="332">
        <v>0</v>
      </c>
      <c r="J4152" s="358">
        <v>0</v>
      </c>
      <c r="K4152" s="327">
        <v>0</v>
      </c>
      <c r="L4152" s="336">
        <v>2.1382081345896285E-4</v>
      </c>
      <c r="M4152" s="210">
        <v>1.1415525114155251E-4</v>
      </c>
      <c r="N4152" s="325">
        <v>0.43859615823509507</v>
      </c>
      <c r="O4152" s="358">
        <v>0.64770564303681266</v>
      </c>
      <c r="P4152" s="327">
        <v>0.5403902409780037</v>
      </c>
      <c r="Q4152" s="332">
        <v>0.56065428824049512</v>
      </c>
      <c r="R4152" s="358">
        <v>0.45646333956369411</v>
      </c>
      <c r="S4152" s="327">
        <v>0.73250769015677297</v>
      </c>
      <c r="T4152" s="358">
        <v>0.13451918993651774</v>
      </c>
      <c r="U4152" s="358">
        <v>0.58579019612365768</v>
      </c>
      <c r="V4152" s="361">
        <v>0.28427288293857106</v>
      </c>
    </row>
    <row r="4153" spans="1:22" hidden="1" outlineLevel="1">
      <c r="A4153" s="65">
        <v>4144</v>
      </c>
      <c r="B4153" s="117">
        <v>1</v>
      </c>
      <c r="C4153" s="325">
        <v>1.5041236708295379E-4</v>
      </c>
      <c r="D4153" s="358">
        <v>1.1501840362504723E-4</v>
      </c>
      <c r="E4153" s="327">
        <v>1.3795093360052105E-4</v>
      </c>
      <c r="F4153" s="332">
        <v>4.2017121977205656E-4</v>
      </c>
      <c r="G4153" s="358">
        <v>2.8008621987468451E-4</v>
      </c>
      <c r="H4153" s="327">
        <v>0</v>
      </c>
      <c r="I4153" s="332">
        <v>0</v>
      </c>
      <c r="J4153" s="358">
        <v>0</v>
      </c>
      <c r="K4153" s="327">
        <v>0</v>
      </c>
      <c r="L4153" s="336">
        <v>2.2321953053408208E-4</v>
      </c>
      <c r="M4153" s="210">
        <v>1.1415525114155251E-4</v>
      </c>
      <c r="N4153" s="325">
        <v>0.46534901668414291</v>
      </c>
      <c r="O4153" s="358">
        <v>0.4940657295669682</v>
      </c>
      <c r="P4153" s="327">
        <v>0.45808846136207593</v>
      </c>
      <c r="Q4153" s="332">
        <v>0.52767462422634837</v>
      </c>
      <c r="R4153" s="358">
        <v>0.43956209630667475</v>
      </c>
      <c r="S4153" s="327">
        <v>0.71513876799518117</v>
      </c>
      <c r="T4153" s="358">
        <v>0.20795034960637424</v>
      </c>
      <c r="U4153" s="358">
        <v>0.65415498560182395</v>
      </c>
      <c r="V4153" s="361">
        <v>0.2808525995611984</v>
      </c>
    </row>
    <row r="4154" spans="1:22" hidden="1" outlineLevel="1">
      <c r="A4154" s="65">
        <v>4145</v>
      </c>
      <c r="B4154" s="117">
        <v>1</v>
      </c>
      <c r="C4154" s="325">
        <v>1.4626844855496717E-4</v>
      </c>
      <c r="D4154" s="358">
        <v>1.1443514600017377E-4</v>
      </c>
      <c r="E4154" s="327">
        <v>1.3798985148662238E-4</v>
      </c>
      <c r="F4154" s="332">
        <v>3.3763758731683108E-4</v>
      </c>
      <c r="G4154" s="358">
        <v>2.5266111084528819E-4</v>
      </c>
      <c r="H4154" s="327">
        <v>0</v>
      </c>
      <c r="I4154" s="332">
        <v>0</v>
      </c>
      <c r="J4154" s="358">
        <v>0</v>
      </c>
      <c r="K4154" s="327">
        <v>0</v>
      </c>
      <c r="L4154" s="336">
        <v>2.2321953053408208E-4</v>
      </c>
      <c r="M4154" s="210">
        <v>1.1415525114155251E-4</v>
      </c>
      <c r="N4154" s="325">
        <v>0.32913551908793431</v>
      </c>
      <c r="O4154" s="358">
        <v>0.37164205109016202</v>
      </c>
      <c r="P4154" s="327">
        <v>0.35119918381399334</v>
      </c>
      <c r="Q4154" s="332">
        <v>0.52767462422634837</v>
      </c>
      <c r="R4154" s="358">
        <v>0.45724859512039073</v>
      </c>
      <c r="S4154" s="327">
        <v>0.72035450774407217</v>
      </c>
      <c r="T4154" s="358">
        <v>0.3063815764572787</v>
      </c>
      <c r="U4154" s="358">
        <v>0.71404480117773783</v>
      </c>
      <c r="V4154" s="361">
        <v>0.19859783815982435</v>
      </c>
    </row>
    <row r="4155" spans="1:22" hidden="1" outlineLevel="1">
      <c r="A4155" s="65">
        <v>4146</v>
      </c>
      <c r="B4155" s="117">
        <v>1</v>
      </c>
      <c r="C4155" s="325">
        <v>1.4021195224483285E-4</v>
      </c>
      <c r="D4155" s="358">
        <v>1.176041790953196E-4</v>
      </c>
      <c r="E4155" s="327">
        <v>1.3626449186946333E-4</v>
      </c>
      <c r="F4155" s="332">
        <v>2.9261924234125349E-4</v>
      </c>
      <c r="G4155" s="358">
        <v>2.1356574265444692E-4</v>
      </c>
      <c r="H4155" s="327">
        <v>0</v>
      </c>
      <c r="I4155" s="332">
        <v>0</v>
      </c>
      <c r="J4155" s="358">
        <v>0</v>
      </c>
      <c r="K4155" s="327">
        <v>0</v>
      </c>
      <c r="L4155" s="336">
        <v>1.644775488145868E-4</v>
      </c>
      <c r="M4155" s="210">
        <v>1.1415525114155251E-4</v>
      </c>
      <c r="N4155" s="325">
        <v>0.16353155728009558</v>
      </c>
      <c r="O4155" s="358">
        <v>0.19117575216346441</v>
      </c>
      <c r="P4155" s="327">
        <v>0.17935496547976432</v>
      </c>
      <c r="Q4155" s="332">
        <v>0.59363395225464199</v>
      </c>
      <c r="R4155" s="358">
        <v>0.43411375425303866</v>
      </c>
      <c r="S4155" s="327">
        <v>0.70247076332952874</v>
      </c>
      <c r="T4155" s="358">
        <v>0.21600476455591688</v>
      </c>
      <c r="U4155" s="358">
        <v>0.73879172497231382</v>
      </c>
      <c r="V4155" s="361">
        <v>6.6587878547117563E-2</v>
      </c>
    </row>
    <row r="4156" spans="1:22" hidden="1" outlineLevel="1">
      <c r="A4156" s="65">
        <v>4147</v>
      </c>
      <c r="B4156" s="117">
        <v>1</v>
      </c>
      <c r="C4156" s="325">
        <v>1.3433046305201925E-4</v>
      </c>
      <c r="D4156" s="358">
        <v>1.2055935106134515E-4</v>
      </c>
      <c r="E4156" s="327">
        <v>1.319446065122155E-4</v>
      </c>
      <c r="F4156" s="332">
        <v>2.9261924234125349E-4</v>
      </c>
      <c r="G4156" s="358">
        <v>1.8205604291854499E-4</v>
      </c>
      <c r="H4156" s="327">
        <v>0</v>
      </c>
      <c r="I4156" s="332">
        <v>0</v>
      </c>
      <c r="J4156" s="358">
        <v>0</v>
      </c>
      <c r="K4156" s="327">
        <v>0</v>
      </c>
      <c r="L4156" s="336">
        <v>1.1748396343899057E-4</v>
      </c>
      <c r="M4156" s="210">
        <v>1.1415525114155251E-4</v>
      </c>
      <c r="N4156" s="325">
        <v>6.8012548592297828E-2</v>
      </c>
      <c r="O4156" s="358">
        <v>4.8531462637217901E-2</v>
      </c>
      <c r="P4156" s="327">
        <v>5.948481969388867E-2</v>
      </c>
      <c r="Q4156" s="332">
        <v>0.59363395225464199</v>
      </c>
      <c r="R4156" s="358">
        <v>0.4079131052556651</v>
      </c>
      <c r="S4156" s="327">
        <v>0.61477374417173103</v>
      </c>
      <c r="T4156" s="358">
        <v>0.21506333943194436</v>
      </c>
      <c r="U4156" s="358">
        <v>0.75461167625651748</v>
      </c>
      <c r="V4156" s="361">
        <v>0</v>
      </c>
    </row>
    <row r="4157" spans="1:22" hidden="1" outlineLevel="1">
      <c r="A4157" s="65">
        <v>4148</v>
      </c>
      <c r="B4157" s="117">
        <v>1</v>
      </c>
      <c r="C4157" s="325">
        <v>1.32774149758703E-4</v>
      </c>
      <c r="D4157" s="358">
        <v>1.2223135625264909E-4</v>
      </c>
      <c r="E4157" s="327">
        <v>1.3015438375155424E-4</v>
      </c>
      <c r="F4157" s="332">
        <v>2.7761312734939439E-4</v>
      </c>
      <c r="G4157" s="358">
        <v>0</v>
      </c>
      <c r="H4157" s="327">
        <v>0</v>
      </c>
      <c r="I4157" s="332">
        <v>0</v>
      </c>
      <c r="J4157" s="358">
        <v>0</v>
      </c>
      <c r="K4157" s="327">
        <v>0</v>
      </c>
      <c r="L4157" s="336">
        <v>8.811297257924293E-5</v>
      </c>
      <c r="M4157" s="210">
        <v>1.1415525114155251E-4</v>
      </c>
      <c r="N4157" s="325">
        <v>1.2246026754845867E-2</v>
      </c>
      <c r="O4157" s="358">
        <v>2.8837966184316957E-3</v>
      </c>
      <c r="P4157" s="327">
        <v>4.9671280623818795E-3</v>
      </c>
      <c r="Q4157" s="332">
        <v>0.59363395225464199</v>
      </c>
      <c r="R4157" s="358">
        <v>0.36514964211810741</v>
      </c>
      <c r="S4157" s="327">
        <v>0.51908432234215385</v>
      </c>
      <c r="T4157" s="358">
        <v>0.24403831269198747</v>
      </c>
      <c r="U4157" s="358">
        <v>0.80568751897408952</v>
      </c>
      <c r="V4157" s="361">
        <v>0</v>
      </c>
    </row>
    <row r="4158" spans="1:22" hidden="1" outlineLevel="1">
      <c r="A4158" s="65">
        <v>4149</v>
      </c>
      <c r="B4158" s="117">
        <v>1</v>
      </c>
      <c r="C4158" s="325">
        <v>1.276176900519323E-4</v>
      </c>
      <c r="D4158" s="358">
        <v>1.2786951329309256E-4</v>
      </c>
      <c r="E4158" s="327">
        <v>1.285198325352983E-4</v>
      </c>
      <c r="F4158" s="332">
        <v>0</v>
      </c>
      <c r="G4158" s="358">
        <v>0</v>
      </c>
      <c r="H4158" s="327">
        <v>0</v>
      </c>
      <c r="I4158" s="332">
        <v>0</v>
      </c>
      <c r="J4158" s="358">
        <v>0</v>
      </c>
      <c r="K4158" s="327">
        <v>0</v>
      </c>
      <c r="L4158" s="336">
        <v>5.8741981719495287E-5</v>
      </c>
      <c r="M4158" s="210">
        <v>1.1415525114155251E-4</v>
      </c>
      <c r="N4158" s="325">
        <v>0</v>
      </c>
      <c r="O4158" s="358">
        <v>0</v>
      </c>
      <c r="P4158" s="327">
        <v>0</v>
      </c>
      <c r="Q4158" s="332">
        <v>0.56065428824049512</v>
      </c>
      <c r="R4158" s="358">
        <v>0.36200476317941271</v>
      </c>
      <c r="S4158" s="327">
        <v>0.52707672501393366</v>
      </c>
      <c r="T4158" s="358">
        <v>0.20460306027669414</v>
      </c>
      <c r="U4158" s="358">
        <v>0.79178856177439616</v>
      </c>
      <c r="V4158" s="361">
        <v>0</v>
      </c>
    </row>
    <row r="4159" spans="1:22" hidden="1" outlineLevel="1">
      <c r="A4159" s="65">
        <v>4150</v>
      </c>
      <c r="B4159" s="117">
        <v>1</v>
      </c>
      <c r="C4159" s="325">
        <v>1.2736767988433129E-4</v>
      </c>
      <c r="D4159" s="358">
        <v>1.3024142763424465E-4</v>
      </c>
      <c r="E4159" s="327">
        <v>1.3102354987448397E-4</v>
      </c>
      <c r="F4159" s="332">
        <v>0</v>
      </c>
      <c r="G4159" s="358">
        <v>0</v>
      </c>
      <c r="H4159" s="327">
        <v>0</v>
      </c>
      <c r="I4159" s="332">
        <v>0</v>
      </c>
      <c r="J4159" s="358">
        <v>0</v>
      </c>
      <c r="K4159" s="327">
        <v>0</v>
      </c>
      <c r="L4159" s="336">
        <v>3.7594868300476983E-5</v>
      </c>
      <c r="M4159" s="210">
        <v>1.1415525114155251E-4</v>
      </c>
      <c r="N4159" s="325">
        <v>0</v>
      </c>
      <c r="O4159" s="358">
        <v>0</v>
      </c>
      <c r="P4159" s="327">
        <v>0</v>
      </c>
      <c r="Q4159" s="332">
        <v>0.42873563218390809</v>
      </c>
      <c r="R4159" s="358">
        <v>0.34575320085525829</v>
      </c>
      <c r="S4159" s="327">
        <v>0.49189157565717567</v>
      </c>
      <c r="T4159" s="358">
        <v>0.19728086486801899</v>
      </c>
      <c r="U4159" s="358">
        <v>0.7851215823046247</v>
      </c>
      <c r="V4159" s="361">
        <v>0</v>
      </c>
    </row>
    <row r="4160" spans="1:22" hidden="1" outlineLevel="1">
      <c r="A4160" s="65">
        <v>4151</v>
      </c>
      <c r="B4160" s="117">
        <v>1</v>
      </c>
      <c r="C4160" s="325">
        <v>1.1932360274176901E-4</v>
      </c>
      <c r="D4160" s="358">
        <v>1.1855683321594625E-4</v>
      </c>
      <c r="E4160" s="327">
        <v>1.2095679000293946E-4</v>
      </c>
      <c r="F4160" s="332">
        <v>0</v>
      </c>
      <c r="G4160" s="358">
        <v>0</v>
      </c>
      <c r="H4160" s="327">
        <v>0</v>
      </c>
      <c r="I4160" s="332">
        <v>0</v>
      </c>
      <c r="J4160" s="358">
        <v>0</v>
      </c>
      <c r="K4160" s="327">
        <v>0</v>
      </c>
      <c r="L4160" s="336">
        <v>2.3496792687798115E-5</v>
      </c>
      <c r="M4160" s="210">
        <v>1.1415525114155251E-4</v>
      </c>
      <c r="N4160" s="325">
        <v>0</v>
      </c>
      <c r="O4160" s="358">
        <v>0</v>
      </c>
      <c r="P4160" s="327">
        <v>0</v>
      </c>
      <c r="Q4160" s="332">
        <v>0.23085764809902742</v>
      </c>
      <c r="R4160" s="358">
        <v>0.35636705682813113</v>
      </c>
      <c r="S4160" s="327">
        <v>0.44788693078086717</v>
      </c>
      <c r="T4160" s="358">
        <v>0.15177865054268058</v>
      </c>
      <c r="U4160" s="358">
        <v>0.65641497864242448</v>
      </c>
      <c r="V4160" s="361">
        <v>0</v>
      </c>
    </row>
    <row r="4161" spans="1:22" hidden="1" outlineLevel="1">
      <c r="A4161" s="65">
        <v>4152</v>
      </c>
      <c r="B4161" s="117">
        <v>1</v>
      </c>
      <c r="C4161" s="325">
        <v>1.0997947272768149E-4</v>
      </c>
      <c r="D4161" s="358">
        <v>1.0862201167226825E-4</v>
      </c>
      <c r="E4161" s="327">
        <v>1.0921656102903769E-4</v>
      </c>
      <c r="F4161" s="332">
        <v>0</v>
      </c>
      <c r="G4161" s="358">
        <v>0</v>
      </c>
      <c r="H4161" s="327">
        <v>0</v>
      </c>
      <c r="I4161" s="332">
        <v>0</v>
      </c>
      <c r="J4161" s="358">
        <v>0</v>
      </c>
      <c r="K4161" s="327">
        <v>0</v>
      </c>
      <c r="L4161" s="336">
        <v>9.3987170751192458E-6</v>
      </c>
      <c r="M4161" s="210">
        <v>1.1415525114155251E-4</v>
      </c>
      <c r="N4161" s="325">
        <v>0</v>
      </c>
      <c r="O4161" s="358">
        <v>0</v>
      </c>
      <c r="P4161" s="327">
        <v>0</v>
      </c>
      <c r="Q4161" s="332">
        <v>0.42873563218390809</v>
      </c>
      <c r="R4161" s="358">
        <v>0.39756978474731691</v>
      </c>
      <c r="S4161" s="327">
        <v>0.41554596156637535</v>
      </c>
      <c r="T4161" s="358">
        <v>0.12772000848560511</v>
      </c>
      <c r="U4161" s="358">
        <v>0.59415217037387968</v>
      </c>
      <c r="V4161" s="361">
        <v>0</v>
      </c>
    </row>
    <row r="4162" spans="1:22" hidden="1" outlineLevel="1">
      <c r="A4162" s="65">
        <v>4153</v>
      </c>
      <c r="B4162" s="117">
        <v>1</v>
      </c>
      <c r="C4162" s="325">
        <v>1.0112286254041593E-4</v>
      </c>
      <c r="D4162" s="358">
        <v>9.8531654761957295E-5</v>
      </c>
      <c r="E4162" s="327">
        <v>9.9967076765621149E-5</v>
      </c>
      <c r="F4162" s="332">
        <v>0</v>
      </c>
      <c r="G4162" s="358">
        <v>0</v>
      </c>
      <c r="H4162" s="327">
        <v>0</v>
      </c>
      <c r="I4162" s="332">
        <v>0</v>
      </c>
      <c r="J4162" s="358">
        <v>0</v>
      </c>
      <c r="K4162" s="327">
        <v>0</v>
      </c>
      <c r="L4162" s="336">
        <v>5.8741981719495289E-6</v>
      </c>
      <c r="M4162" s="210">
        <v>1.1415525114155251E-4</v>
      </c>
      <c r="N4162" s="325">
        <v>0</v>
      </c>
      <c r="O4162" s="358">
        <v>0</v>
      </c>
      <c r="P4162" s="327">
        <v>0</v>
      </c>
      <c r="Q4162" s="332">
        <v>0.39575596816976127</v>
      </c>
      <c r="R4162" s="358">
        <v>0.41646532884338627</v>
      </c>
      <c r="S4162" s="327">
        <v>0.51523581319605205</v>
      </c>
      <c r="T4162" s="358">
        <v>6.4226114013236302E-2</v>
      </c>
      <c r="U4162" s="358">
        <v>0.49911946301662741</v>
      </c>
      <c r="V4162" s="361">
        <v>0</v>
      </c>
    </row>
    <row r="4163" spans="1:22" hidden="1" outlineLevel="1">
      <c r="A4163" s="65">
        <v>4154</v>
      </c>
      <c r="B4163" s="117">
        <v>1</v>
      </c>
      <c r="C4163" s="325">
        <v>9.5797645970514565E-5</v>
      </c>
      <c r="D4163" s="358">
        <v>9.126037637186811E-5</v>
      </c>
      <c r="E4163" s="327">
        <v>9.2819158351676518E-5</v>
      </c>
      <c r="F4163" s="332">
        <v>0</v>
      </c>
      <c r="G4163" s="358">
        <v>0</v>
      </c>
      <c r="H4163" s="327">
        <v>0</v>
      </c>
      <c r="I4163" s="332">
        <v>0</v>
      </c>
      <c r="J4163" s="358">
        <v>0</v>
      </c>
      <c r="K4163" s="327">
        <v>0</v>
      </c>
      <c r="L4163" s="336">
        <v>2.3496792687798115E-6</v>
      </c>
      <c r="M4163" s="210">
        <v>1.1415525114155251E-4</v>
      </c>
      <c r="N4163" s="325">
        <v>0</v>
      </c>
      <c r="O4163" s="358">
        <v>0</v>
      </c>
      <c r="P4163" s="327">
        <v>0</v>
      </c>
      <c r="Q4163" s="332">
        <v>0.26383731211317418</v>
      </c>
      <c r="R4163" s="358">
        <v>0.39826514553443637</v>
      </c>
      <c r="S4163" s="327">
        <v>0.52732147838937571</v>
      </c>
      <c r="T4163" s="358">
        <v>6.3389291680816279E-2</v>
      </c>
      <c r="U4163" s="358">
        <v>0.45007761403559582</v>
      </c>
      <c r="V4163" s="361">
        <v>0</v>
      </c>
    </row>
    <row r="4164" spans="1:22" hidden="1" outlineLevel="1">
      <c r="A4164" s="65">
        <v>4155</v>
      </c>
      <c r="B4164" s="117">
        <v>1</v>
      </c>
      <c r="C4164" s="325">
        <v>9.3903818950936957E-5</v>
      </c>
      <c r="D4164" s="358">
        <v>8.7235898760241199E-5</v>
      </c>
      <c r="E4164" s="327">
        <v>8.8745752939737121E-5</v>
      </c>
      <c r="F4164" s="332">
        <v>0</v>
      </c>
      <c r="G4164" s="358">
        <v>0</v>
      </c>
      <c r="H4164" s="327">
        <v>0</v>
      </c>
      <c r="I4164" s="332">
        <v>0</v>
      </c>
      <c r="J4164" s="358">
        <v>0</v>
      </c>
      <c r="K4164" s="327">
        <v>0</v>
      </c>
      <c r="L4164" s="336">
        <v>1.1748396343899057E-6</v>
      </c>
      <c r="M4164" s="210">
        <v>1.1415525114155251E-4</v>
      </c>
      <c r="N4164" s="325">
        <v>0</v>
      </c>
      <c r="O4164" s="358">
        <v>0</v>
      </c>
      <c r="P4164" s="327">
        <v>0</v>
      </c>
      <c r="Q4164" s="332">
        <v>0.46171529619805485</v>
      </c>
      <c r="R4164" s="358">
        <v>0.36920698413184599</v>
      </c>
      <c r="S4164" s="327">
        <v>0.43779303737997172</v>
      </c>
      <c r="T4164" s="358">
        <v>5.0418545528306019E-2</v>
      </c>
      <c r="U4164" s="358">
        <v>0.43493566066357225</v>
      </c>
      <c r="V4164" s="361">
        <v>0</v>
      </c>
    </row>
    <row r="4165" spans="1:22" hidden="1" outlineLevel="1">
      <c r="A4165" s="65">
        <v>4156</v>
      </c>
      <c r="B4165" s="117">
        <v>1</v>
      </c>
      <c r="C4165" s="325">
        <v>9.2460010233041159E-5</v>
      </c>
      <c r="D4165" s="358">
        <v>8.6924828026975351E-5</v>
      </c>
      <c r="E4165" s="327">
        <v>8.7850641559406492E-5</v>
      </c>
      <c r="F4165" s="332">
        <v>0</v>
      </c>
      <c r="G4165" s="358">
        <v>0</v>
      </c>
      <c r="H4165" s="327">
        <v>0</v>
      </c>
      <c r="I4165" s="332">
        <v>0</v>
      </c>
      <c r="J4165" s="358">
        <v>0</v>
      </c>
      <c r="K4165" s="327">
        <v>0</v>
      </c>
      <c r="L4165" s="336">
        <v>1.409807561267887E-5</v>
      </c>
      <c r="M4165" s="210">
        <v>1.1415525114155251E-4</v>
      </c>
      <c r="N4165" s="325">
        <v>0</v>
      </c>
      <c r="O4165" s="358">
        <v>0</v>
      </c>
      <c r="P4165" s="327">
        <v>0</v>
      </c>
      <c r="Q4165" s="332">
        <v>0.56065428824049512</v>
      </c>
      <c r="R4165" s="358">
        <v>0.33876445345016293</v>
      </c>
      <c r="S4165" s="327">
        <v>0.48683618584910654</v>
      </c>
      <c r="T4165" s="358">
        <v>4.5606817116890928E-2</v>
      </c>
      <c r="U4165" s="358">
        <v>0.41086673478117658</v>
      </c>
      <c r="V4165" s="361">
        <v>0</v>
      </c>
    </row>
    <row r="4166" spans="1:22" hidden="1" outlineLevel="1">
      <c r="A4166" s="65">
        <v>4157</v>
      </c>
      <c r="B4166" s="117">
        <v>1</v>
      </c>
      <c r="C4166" s="325">
        <v>9.2997532093383329E-5</v>
      </c>
      <c r="D4166" s="358">
        <v>8.6633199214538619E-5</v>
      </c>
      <c r="E4166" s="327">
        <v>8.7487407955794049E-5</v>
      </c>
      <c r="F4166" s="332">
        <v>0</v>
      </c>
      <c r="G4166" s="358">
        <v>0</v>
      </c>
      <c r="H4166" s="327">
        <v>0</v>
      </c>
      <c r="I4166" s="332">
        <v>0</v>
      </c>
      <c r="J4166" s="358">
        <v>0</v>
      </c>
      <c r="K4166" s="327">
        <v>0</v>
      </c>
      <c r="L4166" s="336">
        <v>3.7594868300476983E-5</v>
      </c>
      <c r="M4166" s="210">
        <v>1.1415525114155251E-4</v>
      </c>
      <c r="N4166" s="325">
        <v>0</v>
      </c>
      <c r="O4166" s="358">
        <v>2.4928432205170606E-4</v>
      </c>
      <c r="P4166" s="327">
        <v>2.6216587125707427E-4</v>
      </c>
      <c r="Q4166" s="332">
        <v>0.46171529619805485</v>
      </c>
      <c r="R4166" s="358">
        <v>0.28862191086959221</v>
      </c>
      <c r="S4166" s="327">
        <v>0.41393397758814399</v>
      </c>
      <c r="T4166" s="358">
        <v>4.5397611533785923E-2</v>
      </c>
      <c r="U4166" s="358">
        <v>0.42905967875801093</v>
      </c>
      <c r="V4166" s="361">
        <v>0</v>
      </c>
    </row>
    <row r="4167" spans="1:22" hidden="1" outlineLevel="1">
      <c r="A4167" s="65">
        <v>4158</v>
      </c>
      <c r="B4167" s="117">
        <v>1</v>
      </c>
      <c r="C4167" s="325">
        <v>9.561013834481381E-5</v>
      </c>
      <c r="D4167" s="358">
        <v>8.3678027248513064E-5</v>
      </c>
      <c r="E4167" s="327">
        <v>8.9251685459054429E-5</v>
      </c>
      <c r="F4167" s="332">
        <v>0</v>
      </c>
      <c r="G4167" s="358">
        <v>0</v>
      </c>
      <c r="H4167" s="327">
        <v>0</v>
      </c>
      <c r="I4167" s="332">
        <v>0</v>
      </c>
      <c r="J4167" s="358">
        <v>0</v>
      </c>
      <c r="K4167" s="327">
        <v>0</v>
      </c>
      <c r="L4167" s="336">
        <v>9.3987170751192462E-5</v>
      </c>
      <c r="M4167" s="210">
        <v>1.1415525114155251E-4</v>
      </c>
      <c r="N4167" s="325">
        <v>1.9028441572914348E-2</v>
      </c>
      <c r="O4167" s="358">
        <v>2.3250116361812116E-2</v>
      </c>
      <c r="P4167" s="327">
        <v>1.8231500884070263E-2</v>
      </c>
      <c r="Q4167" s="332">
        <v>0.46171529619805485</v>
      </c>
      <c r="R4167" s="358">
        <v>0.2431939316549217</v>
      </c>
      <c r="S4167" s="327">
        <v>0.20484862567051068</v>
      </c>
      <c r="T4167" s="358">
        <v>5.9937399559583715E-2</v>
      </c>
      <c r="U4167" s="358">
        <v>0.44013364465695348</v>
      </c>
      <c r="V4167" s="361">
        <v>5.2578458909887105E-2</v>
      </c>
    </row>
    <row r="4168" spans="1:22" hidden="1" outlineLevel="1">
      <c r="A4168" s="65">
        <v>4159</v>
      </c>
      <c r="B4168" s="117">
        <v>1</v>
      </c>
      <c r="C4168" s="325">
        <v>1.0831690511313482E-4</v>
      </c>
      <c r="D4168" s="358">
        <v>9.1338144055184568E-5</v>
      </c>
      <c r="E4168" s="327">
        <v>9.5893671353681738E-5</v>
      </c>
      <c r="F4168" s="332">
        <v>0</v>
      </c>
      <c r="G4168" s="358">
        <v>0</v>
      </c>
      <c r="H4168" s="327">
        <v>0</v>
      </c>
      <c r="I4168" s="332">
        <v>0</v>
      </c>
      <c r="J4168" s="358">
        <v>0</v>
      </c>
      <c r="K4168" s="327">
        <v>0</v>
      </c>
      <c r="L4168" s="336">
        <v>1.8210014333043539E-4</v>
      </c>
      <c r="M4168" s="210">
        <v>1.1415525114155251E-4</v>
      </c>
      <c r="N4168" s="325">
        <v>0.11002584038199981</v>
      </c>
      <c r="O4168" s="358">
        <v>0.11341967075828122</v>
      </c>
      <c r="P4168" s="327">
        <v>9.491318146850343E-2</v>
      </c>
      <c r="Q4168" s="332">
        <v>0.42873563218390809</v>
      </c>
      <c r="R4168" s="358">
        <v>0.20798640950668676</v>
      </c>
      <c r="S4168" s="327">
        <v>0.1500073979801563</v>
      </c>
      <c r="T4168" s="358">
        <v>8.619270023926176E-2</v>
      </c>
      <c r="U4168" s="358">
        <v>0.5437543255684878</v>
      </c>
      <c r="V4168" s="361">
        <v>0.18054210113418406</v>
      </c>
    </row>
    <row r="4169" spans="1:22" hidden="1" outlineLevel="1">
      <c r="A4169" s="65">
        <v>4160</v>
      </c>
      <c r="B4169" s="117">
        <v>1</v>
      </c>
      <c r="C4169" s="325">
        <v>1.2946776529217972E-4</v>
      </c>
      <c r="D4169" s="358">
        <v>1.1149941595497733E-4</v>
      </c>
      <c r="E4169" s="327">
        <v>1.108121943591923E-4</v>
      </c>
      <c r="F4169" s="332">
        <v>0</v>
      </c>
      <c r="G4169" s="358">
        <v>0</v>
      </c>
      <c r="H4169" s="327">
        <v>0</v>
      </c>
      <c r="I4169" s="332">
        <v>0</v>
      </c>
      <c r="J4169" s="358">
        <v>0</v>
      </c>
      <c r="K4169" s="327">
        <v>0</v>
      </c>
      <c r="L4169" s="336">
        <v>1.5860335064263727E-4</v>
      </c>
      <c r="M4169" s="210">
        <v>1.1415525114155251E-4</v>
      </c>
      <c r="N4169" s="325">
        <v>0.29560024582081795</v>
      </c>
      <c r="O4169" s="358">
        <v>0.20327867875265498</v>
      </c>
      <c r="P4169" s="327">
        <v>0.25764439654511179</v>
      </c>
      <c r="Q4169" s="332">
        <v>0.39575596816976127</v>
      </c>
      <c r="R4169" s="358">
        <v>0.15062949713211463</v>
      </c>
      <c r="S4169" s="327">
        <v>0.15316384871724184</v>
      </c>
      <c r="T4169" s="358">
        <v>0.15209245891733805</v>
      </c>
      <c r="U4169" s="358">
        <v>0.70093684154225477</v>
      </c>
      <c r="V4169" s="361">
        <v>0.28892996521579767</v>
      </c>
    </row>
    <row r="4170" spans="1:22" hidden="1" outlineLevel="1">
      <c r="A4170" s="65">
        <v>4161</v>
      </c>
      <c r="B4170" s="117">
        <v>1</v>
      </c>
      <c r="C4170" s="325">
        <v>1.4899980963600814E-4</v>
      </c>
      <c r="D4170" s="358">
        <v>1.171181310745917E-4</v>
      </c>
      <c r="E4170" s="327">
        <v>1.3245053903153281E-4</v>
      </c>
      <c r="F4170" s="332">
        <v>0</v>
      </c>
      <c r="G4170" s="358">
        <v>1.9372630207999011E-4</v>
      </c>
      <c r="H4170" s="327">
        <v>3.3257412371757354E-4</v>
      </c>
      <c r="I4170" s="332">
        <v>0</v>
      </c>
      <c r="J4170" s="358">
        <v>0</v>
      </c>
      <c r="K4170" s="327">
        <v>0</v>
      </c>
      <c r="L4170" s="336">
        <v>1.4685495429873823E-4</v>
      </c>
      <c r="M4170" s="210">
        <v>1.1415525114155251E-4</v>
      </c>
      <c r="N4170" s="325">
        <v>0.45932020351252656</v>
      </c>
      <c r="O4170" s="358">
        <v>0.3326825953446586</v>
      </c>
      <c r="P4170" s="327">
        <v>0.42287776718113484</v>
      </c>
      <c r="Q4170" s="332">
        <v>0.39575596816976127</v>
      </c>
      <c r="R4170" s="358">
        <v>0.15528580057517866</v>
      </c>
      <c r="S4170" s="327">
        <v>0.14114570074329552</v>
      </c>
      <c r="T4170" s="358">
        <v>0.26882917428993047</v>
      </c>
      <c r="U4170" s="358">
        <v>0.787042576389135</v>
      </c>
      <c r="V4170" s="361">
        <v>0.38443069014338166</v>
      </c>
    </row>
    <row r="4171" spans="1:22" hidden="1" outlineLevel="1">
      <c r="A4171" s="65">
        <v>4162</v>
      </c>
      <c r="B4171" s="117">
        <v>1</v>
      </c>
      <c r="C4171" s="325">
        <v>1.565126151724183E-4</v>
      </c>
      <c r="D4171" s="358">
        <v>1.2256186890674404E-4</v>
      </c>
      <c r="E4171" s="327">
        <v>1.4290647776409065E-4</v>
      </c>
      <c r="F4171" s="332">
        <v>3.1512841482904229E-4</v>
      </c>
      <c r="G4171" s="358">
        <v>2.7308406437781736E-4</v>
      </c>
      <c r="H4171" s="327">
        <v>3.22496119968556E-4</v>
      </c>
      <c r="I4171" s="332">
        <v>0</v>
      </c>
      <c r="J4171" s="358">
        <v>0</v>
      </c>
      <c r="K4171" s="327">
        <v>0</v>
      </c>
      <c r="L4171" s="336">
        <v>1.644775488145868E-4</v>
      </c>
      <c r="M4171" s="210">
        <v>1.1415525114155251E-4</v>
      </c>
      <c r="N4171" s="325">
        <v>0.63114137890359467</v>
      </c>
      <c r="O4171" s="358">
        <v>0.45510439363053268</v>
      </c>
      <c r="P4171" s="327">
        <v>0.56812190851293665</v>
      </c>
      <c r="Q4171" s="332">
        <v>0.39575596816976127</v>
      </c>
      <c r="R4171" s="358">
        <v>0.23468976863033922</v>
      </c>
      <c r="S4171" s="327">
        <v>0.13754194497263597</v>
      </c>
      <c r="T4171" s="358">
        <v>0.28535641535522582</v>
      </c>
      <c r="U4171" s="358">
        <v>0.76738063693591052</v>
      </c>
      <c r="V4171" s="361">
        <v>0.44413295802520303</v>
      </c>
    </row>
    <row r="4172" spans="1:22" hidden="1" outlineLevel="1">
      <c r="A4172" s="65">
        <v>4163</v>
      </c>
      <c r="B4172" s="117">
        <v>1</v>
      </c>
      <c r="C4172" s="325">
        <v>1.589814655774782E-4</v>
      </c>
      <c r="D4172" s="358">
        <v>1.2394224528561125E-4</v>
      </c>
      <c r="E4172" s="327">
        <v>1.4581234659299009E-4</v>
      </c>
      <c r="F4172" s="332">
        <v>3.8265593229240867E-4</v>
      </c>
      <c r="G4172" s="358">
        <v>3.6469559879516211E-4</v>
      </c>
      <c r="H4172" s="327">
        <v>3.3257412371757354E-4</v>
      </c>
      <c r="I4172" s="332">
        <v>0</v>
      </c>
      <c r="J4172" s="358">
        <v>0</v>
      </c>
      <c r="K4172" s="327">
        <v>0</v>
      </c>
      <c r="L4172" s="336">
        <v>1.8797434150238492E-4</v>
      </c>
      <c r="M4172" s="210">
        <v>1.1415525114155251E-4</v>
      </c>
      <c r="N4172" s="325">
        <v>0.76792007773464244</v>
      </c>
      <c r="O4172" s="358">
        <v>0.54081934684818367</v>
      </c>
      <c r="P4172" s="327">
        <v>0.65449091674391691</v>
      </c>
      <c r="Q4172" s="332">
        <v>0.42873563218390809</v>
      </c>
      <c r="R4172" s="358">
        <v>0.2312668163952688</v>
      </c>
      <c r="S4172" s="327">
        <v>0.1333558497296477</v>
      </c>
      <c r="T4172" s="358">
        <v>0.25648604488673515</v>
      </c>
      <c r="U4172" s="358">
        <v>0.72048578134344954</v>
      </c>
      <c r="V4172" s="361">
        <v>0.5533987966344911</v>
      </c>
    </row>
    <row r="4173" spans="1:22" hidden="1" outlineLevel="1">
      <c r="A4173" s="65">
        <v>4164</v>
      </c>
      <c r="B4173" s="117">
        <v>1</v>
      </c>
      <c r="C4173" s="325">
        <v>1.5791267211098391E-4</v>
      </c>
      <c r="D4173" s="358">
        <v>1.2417554833556063E-4</v>
      </c>
      <c r="E4173" s="327">
        <v>1.4883496908019354E-4</v>
      </c>
      <c r="F4173" s="332">
        <v>4.0516510478019719E-4</v>
      </c>
      <c r="G4173" s="358">
        <v>4.1546122614744869E-4</v>
      </c>
      <c r="H4173" s="327">
        <v>3.4265212746659071E-4</v>
      </c>
      <c r="I4173" s="332">
        <v>0</v>
      </c>
      <c r="J4173" s="358">
        <v>0</v>
      </c>
      <c r="K4173" s="327">
        <v>0</v>
      </c>
      <c r="L4173" s="336">
        <v>2.0677177565262342E-4</v>
      </c>
      <c r="M4173" s="210">
        <v>1.1415525114155251E-4</v>
      </c>
      <c r="N4173" s="325">
        <v>0.83894703291274852</v>
      </c>
      <c r="O4173" s="358">
        <v>0.57453801812327232</v>
      </c>
      <c r="P4173" s="327">
        <v>0.72301009311523978</v>
      </c>
      <c r="Q4173" s="332">
        <v>0.42873563218390809</v>
      </c>
      <c r="R4173" s="358">
        <v>0.19342404218927689</v>
      </c>
      <c r="S4173" s="327">
        <v>0.15034498407704291</v>
      </c>
      <c r="T4173" s="358">
        <v>0.20313862119495912</v>
      </c>
      <c r="U4173" s="358">
        <v>0.66884494036572728</v>
      </c>
      <c r="V4173" s="361">
        <v>0.51985253511623952</v>
      </c>
    </row>
    <row r="4174" spans="1:22" hidden="1" outlineLevel="1">
      <c r="A4174" s="65">
        <v>4165</v>
      </c>
      <c r="B4174" s="117">
        <v>1</v>
      </c>
      <c r="C4174" s="325">
        <v>1.469247252449198E-4</v>
      </c>
      <c r="D4174" s="358">
        <v>1.2495322516872524E-4</v>
      </c>
      <c r="E4174" s="327">
        <v>1.45254523558871E-4</v>
      </c>
      <c r="F4174" s="332">
        <v>4.5018344975577477E-4</v>
      </c>
      <c r="G4174" s="358">
        <v>4.5222254250600101E-4</v>
      </c>
      <c r="H4174" s="327">
        <v>0</v>
      </c>
      <c r="I4174" s="332">
        <v>0</v>
      </c>
      <c r="J4174" s="358">
        <v>0</v>
      </c>
      <c r="K4174" s="327">
        <v>0</v>
      </c>
      <c r="L4174" s="336">
        <v>1.8797434150238492E-4</v>
      </c>
      <c r="M4174" s="210">
        <v>1.1415525114155251E-4</v>
      </c>
      <c r="N4174" s="325">
        <v>0.83800503085468336</v>
      </c>
      <c r="O4174" s="358">
        <v>0.64606668725240801</v>
      </c>
      <c r="P4174" s="327">
        <v>0.68434428471538933</v>
      </c>
      <c r="Q4174" s="332">
        <v>0.32979664014146776</v>
      </c>
      <c r="R4174" s="358">
        <v>0.1954883363364171</v>
      </c>
      <c r="S4174" s="327">
        <v>0.16108873416964434</v>
      </c>
      <c r="T4174" s="358">
        <v>0.18692518850432127</v>
      </c>
      <c r="U4174" s="358">
        <v>0.61641310182379505</v>
      </c>
      <c r="V4174" s="361">
        <v>0.33815761525441457</v>
      </c>
    </row>
    <row r="4175" spans="1:22" hidden="1" outlineLevel="1">
      <c r="A4175" s="65">
        <v>4166</v>
      </c>
      <c r="B4175" s="117">
        <v>1</v>
      </c>
      <c r="C4175" s="325">
        <v>1.4684347194044946E-4</v>
      </c>
      <c r="D4175" s="358">
        <v>1.2065656066549072E-4</v>
      </c>
      <c r="E4175" s="327">
        <v>1.4150543386444269E-4</v>
      </c>
      <c r="F4175" s="332">
        <v>4.6518956474763388E-4</v>
      </c>
      <c r="G4175" s="358">
        <v>4.9073439773877014E-4</v>
      </c>
      <c r="H4175" s="327">
        <v>0</v>
      </c>
      <c r="I4175" s="332">
        <v>0</v>
      </c>
      <c r="J4175" s="358">
        <v>0</v>
      </c>
      <c r="K4175" s="327">
        <v>0</v>
      </c>
      <c r="L4175" s="336">
        <v>1.9032402077116473E-4</v>
      </c>
      <c r="M4175" s="210">
        <v>1.1415525114155251E-4</v>
      </c>
      <c r="N4175" s="325">
        <v>0.84271504114500873</v>
      </c>
      <c r="O4175" s="358">
        <v>0.65852190997317706</v>
      </c>
      <c r="P4175" s="327">
        <v>0.69047287114558875</v>
      </c>
      <c r="Q4175" s="332">
        <v>0.26383731211317418</v>
      </c>
      <c r="R4175" s="358">
        <v>0.27567798623453837</v>
      </c>
      <c r="S4175" s="327">
        <v>0.21995570716216525</v>
      </c>
      <c r="T4175" s="358">
        <v>0.15753180407806819</v>
      </c>
      <c r="U4175" s="358">
        <v>0.59641216341448022</v>
      </c>
      <c r="V4175" s="361">
        <v>0.27153080044563488</v>
      </c>
    </row>
    <row r="4176" spans="1:22" hidden="1" outlineLevel="1">
      <c r="A4176" s="65">
        <v>4167</v>
      </c>
      <c r="B4176" s="117">
        <v>1</v>
      </c>
      <c r="C4176" s="325">
        <v>1.5179367325894935E-4</v>
      </c>
      <c r="D4176" s="358">
        <v>1.1832353016599686E-4</v>
      </c>
      <c r="E4176" s="327">
        <v>1.4385347965922306E-4</v>
      </c>
      <c r="F4176" s="332">
        <v>5.1020790972321141E-4</v>
      </c>
      <c r="G4176" s="358">
        <v>5.239946363488889E-4</v>
      </c>
      <c r="H4176" s="327">
        <v>0</v>
      </c>
      <c r="I4176" s="332">
        <v>0</v>
      </c>
      <c r="J4176" s="358">
        <v>0</v>
      </c>
      <c r="K4176" s="327">
        <v>0</v>
      </c>
      <c r="L4176" s="336">
        <v>2.1382081345896285E-4</v>
      </c>
      <c r="M4176" s="210">
        <v>1.1415525114155251E-4</v>
      </c>
      <c r="N4176" s="325">
        <v>0.73928321516946438</v>
      </c>
      <c r="O4176" s="358">
        <v>0.58759762098042423</v>
      </c>
      <c r="P4176" s="327">
        <v>0.61850164712110922</v>
      </c>
      <c r="Q4176" s="332">
        <v>0.19787798408488064</v>
      </c>
      <c r="R4176" s="358">
        <v>0.34758049901532417</v>
      </c>
      <c r="S4176" s="327">
        <v>0.33630553632917465</v>
      </c>
      <c r="T4176" s="358">
        <v>0.20355703236116912</v>
      </c>
      <c r="U4176" s="358">
        <v>0.61765609799612531</v>
      </c>
      <c r="V4176" s="361">
        <v>0.18217589721176841</v>
      </c>
    </row>
    <row r="4177" spans="1:22" hidden="1" outlineLevel="1">
      <c r="A4177" s="65">
        <v>4168</v>
      </c>
      <c r="B4177" s="117">
        <v>1</v>
      </c>
      <c r="C4177" s="325">
        <v>1.5278746367516333E-4</v>
      </c>
      <c r="D4177" s="358">
        <v>1.189845554741868E-4</v>
      </c>
      <c r="E4177" s="327">
        <v>1.4564370241988432E-4</v>
      </c>
      <c r="F4177" s="332">
        <v>5.327170822110002E-4</v>
      </c>
      <c r="G4177" s="358">
        <v>5.3391435663611726E-4</v>
      </c>
      <c r="H4177" s="327">
        <v>0</v>
      </c>
      <c r="I4177" s="332">
        <v>0</v>
      </c>
      <c r="J4177" s="358">
        <v>0</v>
      </c>
      <c r="K4177" s="327">
        <v>0</v>
      </c>
      <c r="L4177" s="336">
        <v>2.2321953053408208E-4</v>
      </c>
      <c r="M4177" s="210">
        <v>1.1415525114155251E-4</v>
      </c>
      <c r="N4177" s="325">
        <v>0.65695223529457758</v>
      </c>
      <c r="O4177" s="358">
        <v>0.4977476222694272</v>
      </c>
      <c r="P4177" s="327">
        <v>0.53416045535344192</v>
      </c>
      <c r="Q4177" s="332">
        <v>0.13191865605658709</v>
      </c>
      <c r="R4177" s="358">
        <v>0.39702076664156238</v>
      </c>
      <c r="S4177" s="327">
        <v>0.40573902325823225</v>
      </c>
      <c r="T4177" s="358">
        <v>0.25345256393171262</v>
      </c>
      <c r="U4177" s="358">
        <v>0.70545682762345596</v>
      </c>
      <c r="V4177" s="361">
        <v>0.13293297805093085</v>
      </c>
    </row>
    <row r="4178" spans="1:22" hidden="1" outlineLevel="1">
      <c r="A4178" s="65">
        <v>4169</v>
      </c>
      <c r="B4178" s="117">
        <v>1</v>
      </c>
      <c r="C4178" s="325">
        <v>1.5608134763330655E-4</v>
      </c>
      <c r="D4178" s="358">
        <v>1.2100651524041481E-4</v>
      </c>
      <c r="E4178" s="327">
        <v>1.4858848913488511E-4</v>
      </c>
      <c r="F4178" s="332">
        <v>5.327170822110002E-4</v>
      </c>
      <c r="G4178" s="358">
        <v>4.0670853177636468E-4</v>
      </c>
      <c r="H4178" s="327">
        <v>0</v>
      </c>
      <c r="I4178" s="332">
        <v>0</v>
      </c>
      <c r="J4178" s="358">
        <v>0</v>
      </c>
      <c r="K4178" s="327">
        <v>0</v>
      </c>
      <c r="L4178" s="336">
        <v>2.2321953053408208E-4</v>
      </c>
      <c r="M4178" s="210">
        <v>1.1415525114155251E-4</v>
      </c>
      <c r="N4178" s="325">
        <v>0.46742142121188612</v>
      </c>
      <c r="O4178" s="358">
        <v>0.32590519070062596</v>
      </c>
      <c r="P4178" s="327">
        <v>0.36559025975012732</v>
      </c>
      <c r="Q4178" s="332">
        <v>0.13191865605658709</v>
      </c>
      <c r="R4178" s="358">
        <v>0.39320029467645207</v>
      </c>
      <c r="S4178" s="327">
        <v>0.42234836979143064</v>
      </c>
      <c r="T4178" s="358">
        <v>0.24006340661299239</v>
      </c>
      <c r="U4178" s="358">
        <v>0.73517573610735287</v>
      </c>
      <c r="V4178" s="361">
        <v>5.9812969017919576E-2</v>
      </c>
    </row>
    <row r="4179" spans="1:22" hidden="1" outlineLevel="1">
      <c r="A4179" s="65">
        <v>4170</v>
      </c>
      <c r="B4179" s="117">
        <v>1</v>
      </c>
      <c r="C4179" s="325">
        <v>1.4824977913320512E-4</v>
      </c>
      <c r="D4179" s="358">
        <v>1.2436996754385177E-4</v>
      </c>
      <c r="E4179" s="327">
        <v>1.4652584117151452E-4</v>
      </c>
      <c r="F4179" s="332">
        <v>5.327170822110002E-4</v>
      </c>
      <c r="G4179" s="358">
        <v>4.1662825206359319E-4</v>
      </c>
      <c r="H4179" s="327">
        <v>0</v>
      </c>
      <c r="I4179" s="332">
        <v>0</v>
      </c>
      <c r="J4179" s="358">
        <v>0</v>
      </c>
      <c r="K4179" s="327">
        <v>0</v>
      </c>
      <c r="L4179" s="336">
        <v>1.644775488145868E-4</v>
      </c>
      <c r="M4179" s="210">
        <v>1.1415525114155251E-4</v>
      </c>
      <c r="N4179" s="325">
        <v>0.26225337296531459</v>
      </c>
      <c r="O4179" s="358">
        <v>0.17395408758746989</v>
      </c>
      <c r="P4179" s="327">
        <v>0.18150228509623317</v>
      </c>
      <c r="Q4179" s="332">
        <v>9.8938992042440319E-2</v>
      </c>
      <c r="R4179" s="358">
        <v>0.36883776309344113</v>
      </c>
      <c r="S4179" s="327">
        <v>0.40054859901140832</v>
      </c>
      <c r="T4179" s="358">
        <v>0.25198812484997762</v>
      </c>
      <c r="U4179" s="358">
        <v>0.79506555168326698</v>
      </c>
      <c r="V4179" s="361">
        <v>4.6650222207811037E-2</v>
      </c>
    </row>
    <row r="4180" spans="1:22" hidden="1" outlineLevel="1">
      <c r="A4180" s="65">
        <v>4171</v>
      </c>
      <c r="B4180" s="117">
        <v>1</v>
      </c>
      <c r="C4180" s="325">
        <v>1.4144950257445783E-4</v>
      </c>
      <c r="D4180" s="358">
        <v>1.2483657364375055E-4</v>
      </c>
      <c r="E4180" s="327">
        <v>1.3970223847508098E-4</v>
      </c>
      <c r="F4180" s="332">
        <v>5.1771096721914083E-4</v>
      </c>
      <c r="G4180" s="358">
        <v>3.8336801345347442E-4</v>
      </c>
      <c r="H4180" s="327">
        <v>0</v>
      </c>
      <c r="I4180" s="332">
        <v>0</v>
      </c>
      <c r="J4180" s="358">
        <v>0</v>
      </c>
      <c r="K4180" s="327">
        <v>0</v>
      </c>
      <c r="L4180" s="336">
        <v>1.1748396343899057E-4</v>
      </c>
      <c r="M4180" s="210">
        <v>1.1415525114155251E-4</v>
      </c>
      <c r="N4180" s="325">
        <v>7.8562971642626572E-2</v>
      </c>
      <c r="O4180" s="358">
        <v>4.9189453450821576E-2</v>
      </c>
      <c r="P4180" s="327">
        <v>5.5006661169880143E-2</v>
      </c>
      <c r="Q4180" s="332">
        <v>9.8938992042440319E-2</v>
      </c>
      <c r="R4180" s="358">
        <v>0.29451178454704091</v>
      </c>
      <c r="S4180" s="327">
        <v>0.36533813415258326</v>
      </c>
      <c r="T4180" s="358">
        <v>0.28619323768764582</v>
      </c>
      <c r="U4180" s="358">
        <v>0.82342846434280359</v>
      </c>
      <c r="V4180" s="361">
        <v>6.2191134803749187E-3</v>
      </c>
    </row>
    <row r="4181" spans="1:22" hidden="1" outlineLevel="1">
      <c r="A4181" s="65">
        <v>4172</v>
      </c>
      <c r="B4181" s="117">
        <v>1</v>
      </c>
      <c r="C4181" s="325">
        <v>1.3828687395430514E-4</v>
      </c>
      <c r="D4181" s="358">
        <v>1.26255833864276E-4</v>
      </c>
      <c r="E4181" s="327">
        <v>1.377303989126135E-4</v>
      </c>
      <c r="F4181" s="332">
        <v>3.4514064481276077E-4</v>
      </c>
      <c r="G4181" s="358">
        <v>3.1568051031709234E-4</v>
      </c>
      <c r="H4181" s="327">
        <v>0</v>
      </c>
      <c r="I4181" s="332">
        <v>0</v>
      </c>
      <c r="J4181" s="358">
        <v>0</v>
      </c>
      <c r="K4181" s="327">
        <v>0</v>
      </c>
      <c r="L4181" s="336">
        <v>8.811297257924293E-5</v>
      </c>
      <c r="M4181" s="210">
        <v>1.1415525114155251E-4</v>
      </c>
      <c r="N4181" s="325">
        <v>7.3476160529075208E-3</v>
      </c>
      <c r="O4181" s="358">
        <v>2.9030010004378235E-3</v>
      </c>
      <c r="P4181" s="327">
        <v>5.3780579713378907E-3</v>
      </c>
      <c r="Q4181" s="332">
        <v>6.5959328028293546E-2</v>
      </c>
      <c r="R4181" s="358">
        <v>0.27056067034926257</v>
      </c>
      <c r="S4181" s="327">
        <v>0.34107397104449161</v>
      </c>
      <c r="T4181" s="358">
        <v>0.27092123012098046</v>
      </c>
      <c r="U4181" s="358">
        <v>0.83721442189046691</v>
      </c>
      <c r="V4181" s="361">
        <v>0</v>
      </c>
    </row>
    <row r="4182" spans="1:22" hidden="1" outlineLevel="1">
      <c r="A4182" s="65">
        <v>4173</v>
      </c>
      <c r="B4182" s="117">
        <v>1</v>
      </c>
      <c r="C4182" s="325">
        <v>1.3091782426426555E-4</v>
      </c>
      <c r="D4182" s="358">
        <v>1.3226338740047268E-4</v>
      </c>
      <c r="E4182" s="327">
        <v>1.3361807561457277E-4</v>
      </c>
      <c r="F4182" s="332">
        <v>0</v>
      </c>
      <c r="G4182" s="358">
        <v>1.9547684095420697E-4</v>
      </c>
      <c r="H4182" s="327">
        <v>0</v>
      </c>
      <c r="I4182" s="332">
        <v>0</v>
      </c>
      <c r="J4182" s="358">
        <v>0</v>
      </c>
      <c r="K4182" s="327">
        <v>0</v>
      </c>
      <c r="L4182" s="336">
        <v>5.8741981719495287E-5</v>
      </c>
      <c r="M4182" s="210">
        <v>1.1415525114155251E-4</v>
      </c>
      <c r="N4182" s="325">
        <v>0</v>
      </c>
      <c r="O4182" s="358">
        <v>0</v>
      </c>
      <c r="P4182" s="327">
        <v>0</v>
      </c>
      <c r="Q4182" s="332">
        <v>9.8938992042440319E-2</v>
      </c>
      <c r="R4182" s="358">
        <v>0.24936145846582458</v>
      </c>
      <c r="S4182" s="327">
        <v>0.33966453872439212</v>
      </c>
      <c r="T4182" s="358">
        <v>0.22196712367440949</v>
      </c>
      <c r="U4182" s="358">
        <v>0.82512345912325402</v>
      </c>
      <c r="V4182" s="361">
        <v>0</v>
      </c>
    </row>
    <row r="4183" spans="1:22" hidden="1" outlineLevel="1">
      <c r="A4183" s="65">
        <v>4174</v>
      </c>
      <c r="B4183" s="117">
        <v>1</v>
      </c>
      <c r="C4183" s="325">
        <v>1.2878648758546699E-4</v>
      </c>
      <c r="D4183" s="358">
        <v>1.3342990265021961E-4</v>
      </c>
      <c r="E4183" s="327">
        <v>1.3398130921818521E-4</v>
      </c>
      <c r="F4183" s="332">
        <v>0</v>
      </c>
      <c r="G4183" s="358">
        <v>0</v>
      </c>
      <c r="H4183" s="327">
        <v>0</v>
      </c>
      <c r="I4183" s="332">
        <v>0</v>
      </c>
      <c r="J4183" s="358">
        <v>0</v>
      </c>
      <c r="K4183" s="327">
        <v>0</v>
      </c>
      <c r="L4183" s="336">
        <v>3.7594868300476983E-5</v>
      </c>
      <c r="M4183" s="210">
        <v>1.1415525114155251E-4</v>
      </c>
      <c r="N4183" s="325">
        <v>0</v>
      </c>
      <c r="O4183" s="358">
        <v>0</v>
      </c>
      <c r="P4183" s="327">
        <v>0</v>
      </c>
      <c r="Q4183" s="332">
        <v>9.8938992042440319E-2</v>
      </c>
      <c r="R4183" s="358">
        <v>0.25485415337388972</v>
      </c>
      <c r="S4183" s="327">
        <v>0.35607133359945869</v>
      </c>
      <c r="T4183" s="358">
        <v>0.23117216933102969</v>
      </c>
      <c r="U4183" s="358">
        <v>0.81088550296747064</v>
      </c>
      <c r="V4183" s="361">
        <v>0</v>
      </c>
    </row>
    <row r="4184" spans="1:22" hidden="1" outlineLevel="1">
      <c r="A4184" s="65">
        <v>4175</v>
      </c>
      <c r="B4184" s="117">
        <v>1</v>
      </c>
      <c r="C4184" s="325">
        <v>1.2191745823062942E-4</v>
      </c>
      <c r="D4184" s="358">
        <v>1.2260075274840226E-4</v>
      </c>
      <c r="E4184" s="327">
        <v>1.2399238511884335E-4</v>
      </c>
      <c r="F4184" s="332">
        <v>0</v>
      </c>
      <c r="G4184" s="358">
        <v>0</v>
      </c>
      <c r="H4184" s="327">
        <v>0</v>
      </c>
      <c r="I4184" s="332">
        <v>0</v>
      </c>
      <c r="J4184" s="358">
        <v>0</v>
      </c>
      <c r="K4184" s="327">
        <v>0</v>
      </c>
      <c r="L4184" s="336">
        <v>2.3496792687798115E-5</v>
      </c>
      <c r="M4184" s="210">
        <v>1.1415525114155251E-4</v>
      </c>
      <c r="N4184" s="325">
        <v>0</v>
      </c>
      <c r="O4184" s="358">
        <v>0</v>
      </c>
      <c r="P4184" s="327">
        <v>0</v>
      </c>
      <c r="Q4184" s="332">
        <v>6.5959328028293546E-2</v>
      </c>
      <c r="R4184" s="358">
        <v>0.24164702548528444</v>
      </c>
      <c r="S4184" s="327">
        <v>0.32023632755099474</v>
      </c>
      <c r="T4184" s="358">
        <v>0.17845236238856862</v>
      </c>
      <c r="U4184" s="358">
        <v>0.67076593445023769</v>
      </c>
      <c r="V4184" s="361">
        <v>0</v>
      </c>
    </row>
    <row r="4185" spans="1:22" hidden="1" outlineLevel="1">
      <c r="A4185" s="65">
        <v>4176</v>
      </c>
      <c r="B4185" s="117">
        <v>1</v>
      </c>
      <c r="C4185" s="325">
        <v>1.1231706779475088E-4</v>
      </c>
      <c r="D4185" s="358">
        <v>1.1254927967974957E-4</v>
      </c>
      <c r="E4185" s="327">
        <v>1.1238188243194602E-4</v>
      </c>
      <c r="F4185" s="332">
        <v>0</v>
      </c>
      <c r="G4185" s="358">
        <v>0</v>
      </c>
      <c r="H4185" s="327">
        <v>0</v>
      </c>
      <c r="I4185" s="332">
        <v>0</v>
      </c>
      <c r="J4185" s="358">
        <v>0</v>
      </c>
      <c r="K4185" s="327">
        <v>0</v>
      </c>
      <c r="L4185" s="336">
        <v>9.3987170751192458E-6</v>
      </c>
      <c r="M4185" s="210">
        <v>1.1415525114155251E-4</v>
      </c>
      <c r="N4185" s="325">
        <v>0</v>
      </c>
      <c r="O4185" s="358">
        <v>0</v>
      </c>
      <c r="P4185" s="327">
        <v>0</v>
      </c>
      <c r="Q4185" s="332">
        <v>9.8938992042440319E-2</v>
      </c>
      <c r="R4185" s="358">
        <v>0.22692616687908373</v>
      </c>
      <c r="S4185" s="327">
        <v>0.28807259449256772</v>
      </c>
      <c r="T4185" s="358">
        <v>0.11956099074450992</v>
      </c>
      <c r="U4185" s="358">
        <v>0.58906718603252861</v>
      </c>
      <c r="V4185" s="361">
        <v>0</v>
      </c>
    </row>
    <row r="4186" spans="1:22" hidden="1" outlineLevel="1">
      <c r="A4186" s="65">
        <v>4177</v>
      </c>
      <c r="B4186" s="117">
        <v>1</v>
      </c>
      <c r="C4186" s="325">
        <v>1.0313544438960402E-4</v>
      </c>
      <c r="D4186" s="358">
        <v>1.0158403633212844E-4</v>
      </c>
      <c r="E4186" s="327">
        <v>1.0132920277916776E-4</v>
      </c>
      <c r="F4186" s="332">
        <v>0</v>
      </c>
      <c r="G4186" s="358">
        <v>0</v>
      </c>
      <c r="H4186" s="327">
        <v>0</v>
      </c>
      <c r="I4186" s="332">
        <v>0</v>
      </c>
      <c r="J4186" s="358">
        <v>0</v>
      </c>
      <c r="K4186" s="327">
        <v>0</v>
      </c>
      <c r="L4186" s="336">
        <v>5.8741981719495289E-6</v>
      </c>
      <c r="M4186" s="210">
        <v>1.1415525114155251E-4</v>
      </c>
      <c r="N4186" s="325">
        <v>0</v>
      </c>
      <c r="O4186" s="358">
        <v>0</v>
      </c>
      <c r="P4186" s="327">
        <v>0</v>
      </c>
      <c r="Q4186" s="332">
        <v>9.8938992042440319E-2</v>
      </c>
      <c r="R4186" s="358">
        <v>0.22549960996395163</v>
      </c>
      <c r="S4186" s="327">
        <v>0.28035026069829716</v>
      </c>
      <c r="T4186" s="358">
        <v>7.2698940128988976E-2</v>
      </c>
      <c r="U4186" s="358">
        <v>0.55256829842682997</v>
      </c>
      <c r="V4186" s="361">
        <v>0</v>
      </c>
    </row>
    <row r="4187" spans="1:22" hidden="1" outlineLevel="1">
      <c r="A4187" s="65">
        <v>4178</v>
      </c>
      <c r="B4187" s="117">
        <v>1</v>
      </c>
      <c r="C4187" s="325">
        <v>9.6403920626946996E-5</v>
      </c>
      <c r="D4187" s="358">
        <v>9.4857131725254473E-5</v>
      </c>
      <c r="E4187" s="327">
        <v>9.47001895132409E-5</v>
      </c>
      <c r="F4187" s="332">
        <v>0</v>
      </c>
      <c r="G4187" s="358">
        <v>0</v>
      </c>
      <c r="H4187" s="327">
        <v>0</v>
      </c>
      <c r="I4187" s="332">
        <v>0</v>
      </c>
      <c r="J4187" s="358">
        <v>0</v>
      </c>
      <c r="K4187" s="327">
        <v>0</v>
      </c>
      <c r="L4187" s="336">
        <v>2.3496792687798115E-6</v>
      </c>
      <c r="M4187" s="210">
        <v>1.1415525114155251E-4</v>
      </c>
      <c r="N4187" s="325">
        <v>0</v>
      </c>
      <c r="O4187" s="358">
        <v>0</v>
      </c>
      <c r="P4187" s="327">
        <v>0</v>
      </c>
      <c r="Q4187" s="332">
        <v>0.13191865605658709</v>
      </c>
      <c r="R4187" s="358">
        <v>0.23669734629341416</v>
      </c>
      <c r="S4187" s="327">
        <v>0.27513452094940616</v>
      </c>
      <c r="T4187" s="358">
        <v>6.1297235849766249E-2</v>
      </c>
      <c r="U4187" s="358">
        <v>0.49844146510444715</v>
      </c>
      <c r="V4187" s="361">
        <v>0</v>
      </c>
    </row>
    <row r="4188" spans="1:22" hidden="1" outlineLevel="1">
      <c r="A4188" s="65">
        <v>4179</v>
      </c>
      <c r="B4188" s="117">
        <v>1</v>
      </c>
      <c r="C4188" s="325">
        <v>9.3153788448133951E-5</v>
      </c>
      <c r="D4188" s="358">
        <v>9.0327164172070569E-5</v>
      </c>
      <c r="E4188" s="327">
        <v>9.0471112556896171E-5</v>
      </c>
      <c r="F4188" s="332">
        <v>0</v>
      </c>
      <c r="G4188" s="358">
        <v>0</v>
      </c>
      <c r="H4188" s="327">
        <v>0</v>
      </c>
      <c r="I4188" s="332">
        <v>6.9097101488039455E-5</v>
      </c>
      <c r="J4188" s="358">
        <v>0</v>
      </c>
      <c r="K4188" s="327">
        <v>0</v>
      </c>
      <c r="L4188" s="336">
        <v>1.1748396343899057E-6</v>
      </c>
      <c r="M4188" s="210">
        <v>1.1415525114155251E-4</v>
      </c>
      <c r="N4188" s="325">
        <v>0</v>
      </c>
      <c r="O4188" s="358">
        <v>0</v>
      </c>
      <c r="P4188" s="327">
        <v>0</v>
      </c>
      <c r="Q4188" s="332">
        <v>0.16489832007073388</v>
      </c>
      <c r="R4188" s="358">
        <v>0.25969052999665854</v>
      </c>
      <c r="S4188" s="327">
        <v>0.31063194090098356</v>
      </c>
      <c r="T4188" s="358">
        <v>6.3598497263921291E-2</v>
      </c>
      <c r="U4188" s="358">
        <v>0.46149057889062856</v>
      </c>
      <c r="V4188" s="361">
        <v>0</v>
      </c>
    </row>
    <row r="4189" spans="1:22" hidden="1" outlineLevel="1">
      <c r="A4189" s="65">
        <v>4180</v>
      </c>
      <c r="B4189" s="117">
        <v>1</v>
      </c>
      <c r="C4189" s="325">
        <v>9.12974629536965E-5</v>
      </c>
      <c r="D4189" s="358">
        <v>8.8985671634861594E-5</v>
      </c>
      <c r="E4189" s="327">
        <v>8.871980768233623E-5</v>
      </c>
      <c r="F4189" s="332">
        <v>0</v>
      </c>
      <c r="G4189" s="358">
        <v>0</v>
      </c>
      <c r="H4189" s="327">
        <v>0</v>
      </c>
      <c r="I4189" s="332">
        <v>6.9097101488039455E-5</v>
      </c>
      <c r="J4189" s="358">
        <v>0</v>
      </c>
      <c r="K4189" s="327">
        <v>0</v>
      </c>
      <c r="L4189" s="336">
        <v>1.409807561267887E-5</v>
      </c>
      <c r="M4189" s="210">
        <v>1.1415525114155251E-4</v>
      </c>
      <c r="N4189" s="325">
        <v>0</v>
      </c>
      <c r="O4189" s="358">
        <v>0</v>
      </c>
      <c r="P4189" s="327">
        <v>0</v>
      </c>
      <c r="Q4189" s="332">
        <v>0.19787798408488064</v>
      </c>
      <c r="R4189" s="358">
        <v>0.27488566869002329</v>
      </c>
      <c r="S4189" s="327">
        <v>0.34389283568469059</v>
      </c>
      <c r="T4189" s="358">
        <v>6.2447866556843763E-2</v>
      </c>
      <c r="U4189" s="358">
        <v>0.45708359246145752</v>
      </c>
      <c r="V4189" s="361">
        <v>0</v>
      </c>
    </row>
    <row r="4190" spans="1:22" hidden="1" outlineLevel="1">
      <c r="A4190" s="65">
        <v>4181</v>
      </c>
      <c r="B4190" s="117">
        <v>1</v>
      </c>
      <c r="C4190" s="325">
        <v>9.2316254386670584E-5</v>
      </c>
      <c r="D4190" s="358">
        <v>8.7877482147602007E-5</v>
      </c>
      <c r="E4190" s="327">
        <v>8.8693862424935339E-5</v>
      </c>
      <c r="F4190" s="332">
        <v>0</v>
      </c>
      <c r="G4190" s="358">
        <v>0</v>
      </c>
      <c r="H4190" s="327">
        <v>0</v>
      </c>
      <c r="I4190" s="332">
        <v>8.4699672791790334E-5</v>
      </c>
      <c r="J4190" s="358">
        <v>0</v>
      </c>
      <c r="K4190" s="327">
        <v>0</v>
      </c>
      <c r="L4190" s="336">
        <v>3.7594868300476983E-5</v>
      </c>
      <c r="M4190" s="210">
        <v>1.1415525114155251E-4</v>
      </c>
      <c r="N4190" s="325">
        <v>3.7680082322602668E-4</v>
      </c>
      <c r="O4190" s="358">
        <v>7.4785296615511828E-4</v>
      </c>
      <c r="P4190" s="327">
        <v>3.1886678803614269E-4</v>
      </c>
      <c r="Q4190" s="332">
        <v>0.16489832007073388</v>
      </c>
      <c r="R4190" s="358">
        <v>0.29309674481235948</v>
      </c>
      <c r="S4190" s="327">
        <v>0.33887964759393147</v>
      </c>
      <c r="T4190" s="358">
        <v>6.9142445216203899E-2</v>
      </c>
      <c r="U4190" s="358">
        <v>0.47256454478957111</v>
      </c>
      <c r="V4190" s="361">
        <v>0</v>
      </c>
    </row>
    <row r="4191" spans="1:22" hidden="1" outlineLevel="1">
      <c r="A4191" s="65">
        <v>4182</v>
      </c>
      <c r="B4191" s="117">
        <v>1</v>
      </c>
      <c r="C4191" s="325">
        <v>9.3616307258195808E-5</v>
      </c>
      <c r="D4191" s="358">
        <v>8.851906553496283E-5</v>
      </c>
      <c r="E4191" s="327">
        <v>8.901817814244644E-5</v>
      </c>
      <c r="F4191" s="332">
        <v>0</v>
      </c>
      <c r="G4191" s="358">
        <v>0</v>
      </c>
      <c r="H4191" s="327">
        <v>0</v>
      </c>
      <c r="I4191" s="332">
        <v>8.9157550307147697E-5</v>
      </c>
      <c r="J4191" s="358">
        <v>0</v>
      </c>
      <c r="K4191" s="327">
        <v>0</v>
      </c>
      <c r="L4191" s="336">
        <v>9.3987170751192462E-5</v>
      </c>
      <c r="M4191" s="210">
        <v>1.1415525114155251E-4</v>
      </c>
      <c r="N4191" s="325">
        <v>2.0912445689044479E-2</v>
      </c>
      <c r="O4191" s="358">
        <v>2.6606763950089603E-2</v>
      </c>
      <c r="P4191" s="327">
        <v>3.6116087997099325E-2</v>
      </c>
      <c r="Q4191" s="332">
        <v>0.16489832007073388</v>
      </c>
      <c r="R4191" s="358">
        <v>0.29580233349216628</v>
      </c>
      <c r="S4191" s="327">
        <v>0.27352253697117473</v>
      </c>
      <c r="T4191" s="358">
        <v>8.692491978012927E-2</v>
      </c>
      <c r="U4191" s="358">
        <v>0.48194351590806328</v>
      </c>
      <c r="V4191" s="361">
        <v>0</v>
      </c>
    </row>
    <row r="4192" spans="1:22" hidden="1" outlineLevel="1">
      <c r="A4192" s="65">
        <v>4183</v>
      </c>
      <c r="B4192" s="117">
        <v>1</v>
      </c>
      <c r="C4192" s="325">
        <v>1.0541053691477315E-4</v>
      </c>
      <c r="D4192" s="358">
        <v>9.3943361446286046E-5</v>
      </c>
      <c r="E4192" s="327">
        <v>9.7735784629144777E-5</v>
      </c>
      <c r="F4192" s="332">
        <v>0</v>
      </c>
      <c r="G4192" s="358">
        <v>0</v>
      </c>
      <c r="H4192" s="327">
        <v>0</v>
      </c>
      <c r="I4192" s="332">
        <v>7.3554979003396872E-5</v>
      </c>
      <c r="J4192" s="358">
        <v>0</v>
      </c>
      <c r="K4192" s="327">
        <v>0</v>
      </c>
      <c r="L4192" s="336">
        <v>1.8210014333043539E-4</v>
      </c>
      <c r="M4192" s="210">
        <v>1.1415525114155251E-4</v>
      </c>
      <c r="N4192" s="325">
        <v>0.11059104161683883</v>
      </c>
      <c r="O4192" s="358">
        <v>0.16483714356114776</v>
      </c>
      <c r="P4192" s="327">
        <v>0.15286768336012621</v>
      </c>
      <c r="Q4192" s="332">
        <v>0.13191865605658709</v>
      </c>
      <c r="R4192" s="358">
        <v>0.29372078741072483</v>
      </c>
      <c r="S4192" s="327">
        <v>0.23936703212031957</v>
      </c>
      <c r="T4192" s="358">
        <v>0.19382897274678645</v>
      </c>
      <c r="U4192" s="358">
        <v>0.57019624414351411</v>
      </c>
      <c r="V4192" s="361">
        <v>3.7363542073354787E-2</v>
      </c>
    </row>
    <row r="4193" spans="1:22" hidden="1" outlineLevel="1">
      <c r="A4193" s="65">
        <v>4184</v>
      </c>
      <c r="B4193" s="117">
        <v>1</v>
      </c>
      <c r="C4193" s="325">
        <v>1.2441130965244943E-4</v>
      </c>
      <c r="D4193" s="358">
        <v>1.1079950680512918E-4</v>
      </c>
      <c r="E4193" s="327">
        <v>1.1578071115146232E-4</v>
      </c>
      <c r="F4193" s="332">
        <v>0</v>
      </c>
      <c r="G4193" s="358">
        <v>0</v>
      </c>
      <c r="H4193" s="327">
        <v>0</v>
      </c>
      <c r="I4193" s="332">
        <v>0</v>
      </c>
      <c r="J4193" s="358">
        <v>0</v>
      </c>
      <c r="K4193" s="327">
        <v>0</v>
      </c>
      <c r="L4193" s="336">
        <v>1.5860335064263727E-4</v>
      </c>
      <c r="M4193" s="210">
        <v>1.1415525114155251E-4</v>
      </c>
      <c r="N4193" s="325">
        <v>0.28900623141436249</v>
      </c>
      <c r="O4193" s="358">
        <v>0.3469741462161241</v>
      </c>
      <c r="P4193" s="327">
        <v>0.33742268188898655</v>
      </c>
      <c r="Q4193" s="332">
        <v>0.13191865605658709</v>
      </c>
      <c r="R4193" s="358">
        <v>0.3009644947831715</v>
      </c>
      <c r="S4193" s="327">
        <v>0.26304885575608256</v>
      </c>
      <c r="T4193" s="358">
        <v>0.28054468694381074</v>
      </c>
      <c r="U4193" s="358">
        <v>0.67178293131850797</v>
      </c>
      <c r="V4193" s="361">
        <v>0.16053955102544049</v>
      </c>
    </row>
    <row r="4194" spans="1:22" hidden="1" outlineLevel="1">
      <c r="A4194" s="65">
        <v>4185</v>
      </c>
      <c r="B4194" s="117">
        <v>1</v>
      </c>
      <c r="C4194" s="325">
        <v>1.436370915409666E-4</v>
      </c>
      <c r="D4194" s="358">
        <v>1.2098707331958569E-4</v>
      </c>
      <c r="E4194" s="327">
        <v>1.3517479105862605E-4</v>
      </c>
      <c r="F4194" s="332">
        <v>0</v>
      </c>
      <c r="G4194" s="358">
        <v>0</v>
      </c>
      <c r="H4194" s="327">
        <v>0</v>
      </c>
      <c r="I4194" s="332">
        <v>0</v>
      </c>
      <c r="J4194" s="358">
        <v>0</v>
      </c>
      <c r="K4194" s="327">
        <v>0</v>
      </c>
      <c r="L4194" s="336">
        <v>1.4685495429873823E-4</v>
      </c>
      <c r="M4194" s="210">
        <v>1.1415525114155251E-4</v>
      </c>
      <c r="N4194" s="325">
        <v>0.49115987307512582</v>
      </c>
      <c r="O4194" s="358">
        <v>0.48674802138167766</v>
      </c>
      <c r="P4194" s="327">
        <v>0.51128558061308582</v>
      </c>
      <c r="Q4194" s="332">
        <v>0.13191865605658709</v>
      </c>
      <c r="R4194" s="358">
        <v>0.26146828853483173</v>
      </c>
      <c r="S4194" s="327">
        <v>0.24928368936515019</v>
      </c>
      <c r="T4194" s="358">
        <v>0.28232293440020328</v>
      </c>
      <c r="U4194" s="358">
        <v>0.78229659100387394</v>
      </c>
      <c r="V4194" s="361">
        <v>0.15625656224261403</v>
      </c>
    </row>
    <row r="4195" spans="1:22" hidden="1" outlineLevel="1">
      <c r="A4195" s="65">
        <v>4186</v>
      </c>
      <c r="B4195" s="117">
        <v>1</v>
      </c>
      <c r="C4195" s="325">
        <v>1.4879980150192732E-4</v>
      </c>
      <c r="D4195" s="358">
        <v>1.2629471770593423E-4</v>
      </c>
      <c r="E4195" s="327">
        <v>1.4218001055686579E-4</v>
      </c>
      <c r="F4195" s="332">
        <v>0</v>
      </c>
      <c r="G4195" s="358">
        <v>2.4799300718071025E-4</v>
      </c>
      <c r="H4195" s="327">
        <v>0</v>
      </c>
      <c r="I4195" s="332">
        <v>0</v>
      </c>
      <c r="J4195" s="358">
        <v>0</v>
      </c>
      <c r="K4195" s="327">
        <v>0</v>
      </c>
      <c r="L4195" s="336">
        <v>1.644775488145868E-4</v>
      </c>
      <c r="M4195" s="210">
        <v>1.1415525114155251E-4</v>
      </c>
      <c r="N4195" s="325">
        <v>0.64225700318876255</v>
      </c>
      <c r="O4195" s="358">
        <v>0.60371310725830041</v>
      </c>
      <c r="P4195" s="327">
        <v>0.63493945043011857</v>
      </c>
      <c r="Q4195" s="332">
        <v>9.8938992042440319E-2</v>
      </c>
      <c r="R4195" s="358">
        <v>0.24884846483683337</v>
      </c>
      <c r="S4195" s="327">
        <v>0.26170694065536038</v>
      </c>
      <c r="T4195" s="358">
        <v>0.27259487478582056</v>
      </c>
      <c r="U4195" s="358">
        <v>0.80410552384566913</v>
      </c>
      <c r="V4195" s="361">
        <v>0.37236808358925405</v>
      </c>
    </row>
    <row r="4196" spans="1:22" hidden="1" outlineLevel="1">
      <c r="A4196" s="65">
        <v>4187</v>
      </c>
      <c r="B4196" s="117">
        <v>1</v>
      </c>
      <c r="C4196" s="325">
        <v>1.5071862953826504E-4</v>
      </c>
      <c r="D4196" s="358">
        <v>1.2952207656356739E-4</v>
      </c>
      <c r="E4196" s="327">
        <v>1.409735560877245E-4</v>
      </c>
      <c r="F4196" s="332">
        <v>0</v>
      </c>
      <c r="G4196" s="358">
        <v>3.2793428243660979E-4</v>
      </c>
      <c r="H4196" s="327">
        <v>0</v>
      </c>
      <c r="I4196" s="332">
        <v>0</v>
      </c>
      <c r="J4196" s="358">
        <v>0</v>
      </c>
      <c r="K4196" s="327">
        <v>0</v>
      </c>
      <c r="L4196" s="336">
        <v>1.8797434150238492E-4</v>
      </c>
      <c r="M4196" s="210">
        <v>1.1415525114155251E-4</v>
      </c>
      <c r="N4196" s="325">
        <v>0.75209444315914931</v>
      </c>
      <c r="O4196" s="358">
        <v>0.69528268010256555</v>
      </c>
      <c r="P4196" s="327">
        <v>0.73618058196370173</v>
      </c>
      <c r="Q4196" s="332">
        <v>6.5959328028293546E-2</v>
      </c>
      <c r="R4196" s="358">
        <v>0.22714535117895152</v>
      </c>
      <c r="S4196" s="327">
        <v>0.20964237588789481</v>
      </c>
      <c r="T4196" s="358">
        <v>0.2450843406075125</v>
      </c>
      <c r="U4196" s="358">
        <v>0.74760569783065589</v>
      </c>
      <c r="V4196" s="361">
        <v>0.35280070346379261</v>
      </c>
    </row>
    <row r="4197" spans="1:22" hidden="1" outlineLevel="1">
      <c r="A4197" s="65">
        <v>4188</v>
      </c>
      <c r="B4197" s="117">
        <v>1</v>
      </c>
      <c r="C4197" s="325">
        <v>1.5060612496284458E-4</v>
      </c>
      <c r="D4197" s="358">
        <v>1.3115519791321309E-4</v>
      </c>
      <c r="E4197" s="327">
        <v>1.4332160188250485E-4</v>
      </c>
      <c r="F4197" s="332">
        <v>0</v>
      </c>
      <c r="G4197" s="358">
        <v>4.2246338164431569E-4</v>
      </c>
      <c r="H4197" s="327">
        <v>0</v>
      </c>
      <c r="I4197" s="332">
        <v>0</v>
      </c>
      <c r="J4197" s="358">
        <v>0</v>
      </c>
      <c r="K4197" s="327">
        <v>0</v>
      </c>
      <c r="L4197" s="336">
        <v>2.0677177565262342E-4</v>
      </c>
      <c r="M4197" s="210">
        <v>1.1415525114155251E-4</v>
      </c>
      <c r="N4197" s="325">
        <v>0.8216141950443514</v>
      </c>
      <c r="O4197" s="358">
        <v>0.77736389112242188</v>
      </c>
      <c r="P4197" s="327">
        <v>0.75848723363472914</v>
      </c>
      <c r="Q4197" s="332">
        <v>6.5959328028293546E-2</v>
      </c>
      <c r="R4197" s="358">
        <v>0.21634841835527829</v>
      </c>
      <c r="S4197" s="327">
        <v>0.17367233540067623</v>
      </c>
      <c r="T4197" s="358">
        <v>0.2051260742344567</v>
      </c>
      <c r="U4197" s="358">
        <v>0.68861987947098191</v>
      </c>
      <c r="V4197" s="361">
        <v>0.51709645855545483</v>
      </c>
    </row>
    <row r="4198" spans="1:22" hidden="1" outlineLevel="1">
      <c r="A4198" s="65">
        <v>4189</v>
      </c>
      <c r="B4198" s="117">
        <v>1</v>
      </c>
      <c r="C4198" s="325">
        <v>1.4049946393757402E-4</v>
      </c>
      <c r="D4198" s="358">
        <v>1.2662523036002918E-4</v>
      </c>
      <c r="E4198" s="327">
        <v>1.4006547207869342E-4</v>
      </c>
      <c r="F4198" s="332">
        <v>0</v>
      </c>
      <c r="G4198" s="358">
        <v>3.9678881148913638E-4</v>
      </c>
      <c r="H4198" s="327">
        <v>0</v>
      </c>
      <c r="I4198" s="332">
        <v>0</v>
      </c>
      <c r="J4198" s="358">
        <v>0</v>
      </c>
      <c r="K4198" s="327">
        <v>0</v>
      </c>
      <c r="L4198" s="336">
        <v>1.8797434150238492E-4</v>
      </c>
      <c r="M4198" s="210">
        <v>1.1415525114155251E-4</v>
      </c>
      <c r="N4198" s="325">
        <v>0.82933861192048475</v>
      </c>
      <c r="O4198" s="358">
        <v>0.7556971303674862</v>
      </c>
      <c r="P4198" s="327">
        <v>0.76163322408981393</v>
      </c>
      <c r="Q4198" s="332">
        <v>6.5959328028293546E-2</v>
      </c>
      <c r="R4198" s="358">
        <v>0.22230897502446703</v>
      </c>
      <c r="S4198" s="327">
        <v>0.160801779076892</v>
      </c>
      <c r="T4198" s="358">
        <v>0.13389157318720271</v>
      </c>
      <c r="U4198" s="358">
        <v>0.6030791428842518</v>
      </c>
      <c r="V4198" s="361">
        <v>0.43506309942627697</v>
      </c>
    </row>
    <row r="4199" spans="1:22" hidden="1" outlineLevel="1">
      <c r="A4199" s="65">
        <v>4190</v>
      </c>
      <c r="B4199" s="117">
        <v>1</v>
      </c>
      <c r="C4199" s="325">
        <v>1.4142450155769774E-4</v>
      </c>
      <c r="D4199" s="358">
        <v>1.2726681374738999E-4</v>
      </c>
      <c r="E4199" s="327">
        <v>1.3337159566926434E-4</v>
      </c>
      <c r="F4199" s="332">
        <v>0</v>
      </c>
      <c r="G4199" s="358">
        <v>3.1859807510745364E-4</v>
      </c>
      <c r="H4199" s="327">
        <v>0</v>
      </c>
      <c r="I4199" s="332">
        <v>0</v>
      </c>
      <c r="J4199" s="358">
        <v>0</v>
      </c>
      <c r="K4199" s="327">
        <v>0</v>
      </c>
      <c r="L4199" s="336">
        <v>1.9032402077116473E-4</v>
      </c>
      <c r="M4199" s="210">
        <v>1.1415525114155251E-4</v>
      </c>
      <c r="N4199" s="325">
        <v>0.78223850901723135</v>
      </c>
      <c r="O4199" s="358">
        <v>0.69699207396953333</v>
      </c>
      <c r="P4199" s="327">
        <v>0.74060203957093096</v>
      </c>
      <c r="Q4199" s="332">
        <v>6.5959328028293546E-2</v>
      </c>
      <c r="R4199" s="358">
        <v>0.27239089014468859</v>
      </c>
      <c r="S4199" s="327">
        <v>0.13629286259335821</v>
      </c>
      <c r="T4199" s="358">
        <v>0.14267820767761291</v>
      </c>
      <c r="U4199" s="358">
        <v>0.57833221908967603</v>
      </c>
      <c r="V4199" s="361">
        <v>0.48393955965382401</v>
      </c>
    </row>
    <row r="4200" spans="1:22" hidden="1" outlineLevel="1">
      <c r="A4200" s="65">
        <v>4191</v>
      </c>
      <c r="B4200" s="117">
        <v>1</v>
      </c>
      <c r="C4200" s="325">
        <v>1.4848728879242608E-4</v>
      </c>
      <c r="D4200" s="358">
        <v>1.2380615183980745E-4</v>
      </c>
      <c r="E4200" s="327">
        <v>1.3841794823373703E-4</v>
      </c>
      <c r="F4200" s="332">
        <v>0</v>
      </c>
      <c r="G4200" s="358">
        <v>2.9992566044914133E-4</v>
      </c>
      <c r="H4200" s="327">
        <v>3.6280813496462574E-4</v>
      </c>
      <c r="I4200" s="332">
        <v>0</v>
      </c>
      <c r="J4200" s="358">
        <v>0</v>
      </c>
      <c r="K4200" s="327">
        <v>0</v>
      </c>
      <c r="L4200" s="336">
        <v>2.1382081345896285E-4</v>
      </c>
      <c r="M4200" s="210">
        <v>1.1415525114155251E-4</v>
      </c>
      <c r="N4200" s="325">
        <v>0.67711107933717007</v>
      </c>
      <c r="O4200" s="358">
        <v>0.61625516434394734</v>
      </c>
      <c r="P4200" s="327">
        <v>0.65939220781607699</v>
      </c>
      <c r="Q4200" s="332">
        <v>6.5959328028293546E-2</v>
      </c>
      <c r="R4200" s="358">
        <v>0.30467838567462668</v>
      </c>
      <c r="S4200" s="327">
        <v>0.12754088429318494</v>
      </c>
      <c r="T4200" s="358">
        <v>0.17447745630957354</v>
      </c>
      <c r="U4200" s="358">
        <v>0.59494316793808988</v>
      </c>
      <c r="V4200" s="361">
        <v>0.50556827127904169</v>
      </c>
    </row>
    <row r="4201" spans="1:22" hidden="1" outlineLevel="1">
      <c r="A4201" s="65">
        <v>4192</v>
      </c>
      <c r="B4201" s="117">
        <v>1</v>
      </c>
      <c r="C4201" s="325">
        <v>1.4792476591532383E-4</v>
      </c>
      <c r="D4201" s="358">
        <v>1.28277793630504E-4</v>
      </c>
      <c r="E4201" s="327">
        <v>1.3670556124527843E-4</v>
      </c>
      <c r="F4201" s="332">
        <v>2.3259478237381707E-4</v>
      </c>
      <c r="G4201" s="358">
        <v>1.9897791870264044E-4</v>
      </c>
      <c r="H4201" s="327">
        <v>0</v>
      </c>
      <c r="I4201" s="332">
        <v>0</v>
      </c>
      <c r="J4201" s="358">
        <v>0</v>
      </c>
      <c r="K4201" s="327">
        <v>0</v>
      </c>
      <c r="L4201" s="336">
        <v>2.2321953053408208E-4</v>
      </c>
      <c r="M4201" s="210">
        <v>1.1415525114155251E-4</v>
      </c>
      <c r="N4201" s="325">
        <v>0.55578121425838944</v>
      </c>
      <c r="O4201" s="358">
        <v>0.53780124583587663</v>
      </c>
      <c r="P4201" s="327">
        <v>0.54860641135404808</v>
      </c>
      <c r="Q4201" s="332">
        <v>6.5959328028293546E-2</v>
      </c>
      <c r="R4201" s="358">
        <v>0.32393323909413457</v>
      </c>
      <c r="S4201" s="327">
        <v>0.13680768484630959</v>
      </c>
      <c r="T4201" s="358">
        <v>0.22991693583239964</v>
      </c>
      <c r="U4201" s="358">
        <v>0.63810903501355998</v>
      </c>
      <c r="V4201" s="361">
        <v>0.323392374067274</v>
      </c>
    </row>
    <row r="4202" spans="1:22" hidden="1" outlineLevel="1">
      <c r="A4202" s="65">
        <v>4193</v>
      </c>
      <c r="B4202" s="117">
        <v>1</v>
      </c>
      <c r="C4202" s="325">
        <v>1.4776850956057318E-4</v>
      </c>
      <c r="D4202" s="358">
        <v>1.338187410668019E-4</v>
      </c>
      <c r="E4202" s="327">
        <v>1.3849578400593971E-4</v>
      </c>
      <c r="F4202" s="332">
        <v>3.0012229983718318E-4</v>
      </c>
      <c r="G4202" s="358">
        <v>0</v>
      </c>
      <c r="H4202" s="327">
        <v>0</v>
      </c>
      <c r="I4202" s="332">
        <v>0</v>
      </c>
      <c r="J4202" s="358">
        <v>0</v>
      </c>
      <c r="K4202" s="327">
        <v>0</v>
      </c>
      <c r="L4202" s="336">
        <v>2.2321953053408208E-4</v>
      </c>
      <c r="M4202" s="210">
        <v>1.1415525114155251E-4</v>
      </c>
      <c r="N4202" s="325">
        <v>0.40675648867249581</v>
      </c>
      <c r="O4202" s="358">
        <v>0.39026006927836704</v>
      </c>
      <c r="P4202" s="327">
        <v>0.39840977240213604</v>
      </c>
      <c r="Q4202" s="332">
        <v>6.5959328028293546E-2</v>
      </c>
      <c r="R4202" s="358">
        <v>0.29703541140939282</v>
      </c>
      <c r="S4202" s="327">
        <v>0.16550269657283168</v>
      </c>
      <c r="T4202" s="358">
        <v>0.23483326703536728</v>
      </c>
      <c r="U4202" s="358">
        <v>0.67031393584211763</v>
      </c>
      <c r="V4202" s="361">
        <v>0.29475513534288589</v>
      </c>
    </row>
    <row r="4203" spans="1:22" hidden="1" outlineLevel="1">
      <c r="A4203" s="65">
        <v>4194</v>
      </c>
      <c r="B4203" s="117">
        <v>1</v>
      </c>
      <c r="C4203" s="325">
        <v>1.4079947613869522E-4</v>
      </c>
      <c r="D4203" s="358">
        <v>1.3164124593394099E-4</v>
      </c>
      <c r="E4203" s="327">
        <v>1.3505803740032206E-4</v>
      </c>
      <c r="F4203" s="332">
        <v>3.3013452982090139E-4</v>
      </c>
      <c r="G4203" s="358">
        <v>1.8380658179276163E-4</v>
      </c>
      <c r="H4203" s="327">
        <v>0</v>
      </c>
      <c r="I4203" s="332">
        <v>0</v>
      </c>
      <c r="J4203" s="358">
        <v>0</v>
      </c>
      <c r="K4203" s="327">
        <v>0</v>
      </c>
      <c r="L4203" s="336">
        <v>1.644775488145868E-4</v>
      </c>
      <c r="M4203" s="210">
        <v>1.1415525114155251E-4</v>
      </c>
      <c r="N4203" s="325">
        <v>0.21647207294335236</v>
      </c>
      <c r="O4203" s="358">
        <v>0.22049129582676147</v>
      </c>
      <c r="P4203" s="327">
        <v>0.22411460505644243</v>
      </c>
      <c r="Q4203" s="332">
        <v>6.5959328028293546E-2</v>
      </c>
      <c r="R4203" s="358">
        <v>0.23740814605533553</v>
      </c>
      <c r="S4203" s="327">
        <v>0.20037557533477013</v>
      </c>
      <c r="T4203" s="358">
        <v>0.22562822137874708</v>
      </c>
      <c r="U4203" s="358">
        <v>0.71110681022495736</v>
      </c>
      <c r="V4203" s="361">
        <v>0.1353989412895277</v>
      </c>
    </row>
    <row r="4204" spans="1:22" hidden="1" outlineLevel="1">
      <c r="A4204" s="65">
        <v>4195</v>
      </c>
      <c r="B4204" s="117">
        <v>1</v>
      </c>
      <c r="C4204" s="325">
        <v>1.3471797881180081E-4</v>
      </c>
      <c r="D4204" s="358">
        <v>1.2773341984728876E-4</v>
      </c>
      <c r="E4204" s="327">
        <v>1.3396833658948476E-4</v>
      </c>
      <c r="F4204" s="332">
        <v>3.2263147232497198E-4</v>
      </c>
      <c r="G4204" s="358">
        <v>1.9080873728962878E-4</v>
      </c>
      <c r="H4204" s="327">
        <v>0</v>
      </c>
      <c r="I4204" s="332">
        <v>0</v>
      </c>
      <c r="J4204" s="358">
        <v>0</v>
      </c>
      <c r="K4204" s="327">
        <v>0</v>
      </c>
      <c r="L4204" s="336">
        <v>1.1748396343899057E-4</v>
      </c>
      <c r="M4204" s="210">
        <v>1.1415525114155251E-4</v>
      </c>
      <c r="N4204" s="325">
        <v>8.4026583579403957E-2</v>
      </c>
      <c r="O4204" s="358">
        <v>6.1023944386794399E-2</v>
      </c>
      <c r="P4204" s="327">
        <v>7.5392189940786072E-2</v>
      </c>
      <c r="Q4204" s="332">
        <v>6.5959328028293546E-2</v>
      </c>
      <c r="R4204" s="358">
        <v>0.17479232571382339</v>
      </c>
      <c r="S4204" s="327">
        <v>0.15881000728446387</v>
      </c>
      <c r="T4204" s="358">
        <v>0.23253200562121223</v>
      </c>
      <c r="U4204" s="358">
        <v>0.75472467590854753</v>
      </c>
      <c r="V4204" s="361">
        <v>3.8209451444365834E-2</v>
      </c>
    </row>
    <row r="4205" spans="1:22" hidden="1" outlineLevel="1">
      <c r="A4205" s="65">
        <v>4196</v>
      </c>
      <c r="B4205" s="117">
        <v>1</v>
      </c>
      <c r="C4205" s="325">
        <v>1.3328667060228506E-4</v>
      </c>
      <c r="D4205" s="358">
        <v>1.2876384165123189E-4</v>
      </c>
      <c r="E4205" s="327">
        <v>1.3408509024778875E-4</v>
      </c>
      <c r="F4205" s="332">
        <v>3.0762535733311287E-4</v>
      </c>
      <c r="G4205" s="358">
        <v>0</v>
      </c>
      <c r="H4205" s="327">
        <v>0</v>
      </c>
      <c r="I4205" s="332">
        <v>0</v>
      </c>
      <c r="J4205" s="358">
        <v>0</v>
      </c>
      <c r="K4205" s="327">
        <v>0</v>
      </c>
      <c r="L4205" s="336">
        <v>8.811297257924293E-5</v>
      </c>
      <c r="M4205" s="210">
        <v>1.1415525114155251E-4</v>
      </c>
      <c r="N4205" s="325">
        <v>1.4695232105815042E-2</v>
      </c>
      <c r="O4205" s="358">
        <v>3.4878030415548332E-3</v>
      </c>
      <c r="P4205" s="327">
        <v>8.5100249349202486E-3</v>
      </c>
      <c r="Q4205" s="332">
        <v>3.2979664014146773E-2</v>
      </c>
      <c r="R4205" s="358">
        <v>0.14625741014756249</v>
      </c>
      <c r="S4205" s="327">
        <v>0.16272603364994287</v>
      </c>
      <c r="T4205" s="358">
        <v>0.23755293961573234</v>
      </c>
      <c r="U4205" s="358">
        <v>0.79495255203123683</v>
      </c>
      <c r="V4205" s="361">
        <v>0</v>
      </c>
    </row>
    <row r="4206" spans="1:22" hidden="1" outlineLevel="1">
      <c r="A4206" s="65">
        <v>4197</v>
      </c>
      <c r="B4206" s="117">
        <v>1</v>
      </c>
      <c r="C4206" s="325">
        <v>1.2808020886199417E-4</v>
      </c>
      <c r="D4206" s="358">
        <v>1.3296329655032083E-4</v>
      </c>
      <c r="E4206" s="327">
        <v>1.3111435827538708E-4</v>
      </c>
      <c r="F4206" s="332">
        <v>0</v>
      </c>
      <c r="G4206" s="358">
        <v>0</v>
      </c>
      <c r="H4206" s="327">
        <v>0</v>
      </c>
      <c r="I4206" s="332">
        <v>0</v>
      </c>
      <c r="J4206" s="358">
        <v>0</v>
      </c>
      <c r="K4206" s="327">
        <v>0</v>
      </c>
      <c r="L4206" s="336">
        <v>5.8741981719495287E-5</v>
      </c>
      <c r="M4206" s="210">
        <v>1.1415525114155251E-4</v>
      </c>
      <c r="N4206" s="325">
        <v>0</v>
      </c>
      <c r="O4206" s="358">
        <v>0</v>
      </c>
      <c r="P4206" s="327">
        <v>0</v>
      </c>
      <c r="Q4206" s="332">
        <v>3.2979664014146773E-2</v>
      </c>
      <c r="R4206" s="358">
        <v>0.14659848855744134</v>
      </c>
      <c r="S4206" s="327">
        <v>0.17429687659031509</v>
      </c>
      <c r="T4206" s="358">
        <v>0.22583742696185205</v>
      </c>
      <c r="U4206" s="358">
        <v>0.76771963589200054</v>
      </c>
      <c r="V4206" s="361">
        <v>0</v>
      </c>
    </row>
    <row r="4207" spans="1:22" hidden="1" outlineLevel="1">
      <c r="A4207" s="65">
        <v>4198</v>
      </c>
      <c r="B4207" s="117">
        <v>1</v>
      </c>
      <c r="C4207" s="325">
        <v>1.2885524038155726E-4</v>
      </c>
      <c r="D4207" s="358">
        <v>1.3169957169642833E-4</v>
      </c>
      <c r="E4207" s="327">
        <v>1.3200946965571771E-4</v>
      </c>
      <c r="F4207" s="332">
        <v>0</v>
      </c>
      <c r="G4207" s="358">
        <v>0</v>
      </c>
      <c r="H4207" s="327">
        <v>0</v>
      </c>
      <c r="I4207" s="332">
        <v>0</v>
      </c>
      <c r="J4207" s="358">
        <v>0</v>
      </c>
      <c r="K4207" s="327">
        <v>0</v>
      </c>
      <c r="L4207" s="336">
        <v>3.7594868300476983E-5</v>
      </c>
      <c r="M4207" s="210">
        <v>1.1415525114155251E-4</v>
      </c>
      <c r="N4207" s="325">
        <v>0</v>
      </c>
      <c r="O4207" s="358">
        <v>0</v>
      </c>
      <c r="P4207" s="327">
        <v>0</v>
      </c>
      <c r="Q4207" s="332">
        <v>3.2979664014146773E-2</v>
      </c>
      <c r="R4207" s="358">
        <v>0.14131457580213874</v>
      </c>
      <c r="S4207" s="327">
        <v>0.17024581578608144</v>
      </c>
      <c r="T4207" s="358">
        <v>0.20543988260911414</v>
      </c>
      <c r="U4207" s="358">
        <v>0.77065762684478123</v>
      </c>
      <c r="V4207" s="361">
        <v>0</v>
      </c>
    </row>
    <row r="4208" spans="1:22" hidden="1" outlineLevel="1">
      <c r="A4208" s="65">
        <v>4199</v>
      </c>
      <c r="B4208" s="117">
        <v>1</v>
      </c>
      <c r="C4208" s="325">
        <v>1.2092991806860545E-4</v>
      </c>
      <c r="D4208" s="358">
        <v>1.2330066189825044E-4</v>
      </c>
      <c r="E4208" s="327">
        <v>1.2115137943344612E-4</v>
      </c>
      <c r="F4208" s="332">
        <v>0</v>
      </c>
      <c r="G4208" s="358">
        <v>0</v>
      </c>
      <c r="H4208" s="327">
        <v>0</v>
      </c>
      <c r="I4208" s="332">
        <v>0</v>
      </c>
      <c r="J4208" s="358">
        <v>0</v>
      </c>
      <c r="K4208" s="327">
        <v>0</v>
      </c>
      <c r="L4208" s="336">
        <v>2.3496792687798115E-5</v>
      </c>
      <c r="M4208" s="210">
        <v>1.1415525114155251E-4</v>
      </c>
      <c r="N4208" s="325">
        <v>0</v>
      </c>
      <c r="O4208" s="358">
        <v>0</v>
      </c>
      <c r="P4208" s="327">
        <v>0</v>
      </c>
      <c r="Q4208" s="332">
        <v>3.2979664014146773E-2</v>
      </c>
      <c r="R4208" s="358">
        <v>0.14973128350286927</v>
      </c>
      <c r="S4208" s="327">
        <v>0.14734888328077911</v>
      </c>
      <c r="T4208" s="358">
        <v>0.16977033068971092</v>
      </c>
      <c r="U4208" s="358">
        <v>0.6497479991726528</v>
      </c>
      <c r="V4208" s="361">
        <v>0</v>
      </c>
    </row>
    <row r="4209" spans="1:22" hidden="1" outlineLevel="1">
      <c r="A4209" s="65">
        <v>4200</v>
      </c>
      <c r="B4209" s="117">
        <v>1</v>
      </c>
      <c r="C4209" s="325">
        <v>1.105544961131638E-4</v>
      </c>
      <c r="D4209" s="358">
        <v>1.123354185506293E-4</v>
      </c>
      <c r="E4209" s="327">
        <v>1.1096786590359761E-4</v>
      </c>
      <c r="F4209" s="332">
        <v>0</v>
      </c>
      <c r="G4209" s="358">
        <v>0</v>
      </c>
      <c r="H4209" s="327">
        <v>0</v>
      </c>
      <c r="I4209" s="332">
        <v>0</v>
      </c>
      <c r="J4209" s="358">
        <v>0</v>
      </c>
      <c r="K4209" s="327">
        <v>0</v>
      </c>
      <c r="L4209" s="336">
        <v>9.3987170751192458E-6</v>
      </c>
      <c r="M4209" s="210">
        <v>1.1415525114155251E-4</v>
      </c>
      <c r="N4209" s="325">
        <v>0</v>
      </c>
      <c r="O4209" s="358">
        <v>0</v>
      </c>
      <c r="P4209" s="327">
        <v>0</v>
      </c>
      <c r="Q4209" s="332">
        <v>3.2979664014146773E-2</v>
      </c>
      <c r="R4209" s="358">
        <v>0.16148845326844477</v>
      </c>
      <c r="S4209" s="327">
        <v>0.12637620534852759</v>
      </c>
      <c r="T4209" s="358">
        <v>0.10962372554702224</v>
      </c>
      <c r="U4209" s="358">
        <v>0.55392429425119027</v>
      </c>
      <c r="V4209" s="361">
        <v>0</v>
      </c>
    </row>
    <row r="4210" spans="1:22" hidden="1" outlineLevel="1">
      <c r="A4210" s="65">
        <v>4201</v>
      </c>
      <c r="B4210" s="117">
        <v>1</v>
      </c>
      <c r="C4210" s="325">
        <v>1.0321044743988432E-4</v>
      </c>
      <c r="D4210" s="358">
        <v>1.0125352367803347E-4</v>
      </c>
      <c r="E4210" s="327">
        <v>9.9655733676810488E-5</v>
      </c>
      <c r="F4210" s="332">
        <v>0</v>
      </c>
      <c r="G4210" s="358">
        <v>0</v>
      </c>
      <c r="H4210" s="327">
        <v>0</v>
      </c>
      <c r="I4210" s="332">
        <v>0</v>
      </c>
      <c r="J4210" s="358">
        <v>0</v>
      </c>
      <c r="K4210" s="327">
        <v>0</v>
      </c>
      <c r="L4210" s="336">
        <v>5.8741981719495289E-6</v>
      </c>
      <c r="M4210" s="210">
        <v>1.1415525114155251E-4</v>
      </c>
      <c r="N4210" s="325">
        <v>0</v>
      </c>
      <c r="O4210" s="358">
        <v>0</v>
      </c>
      <c r="P4210" s="327">
        <v>0</v>
      </c>
      <c r="Q4210" s="332">
        <v>3.2979664014146773E-2</v>
      </c>
      <c r="R4210" s="358">
        <v>0.17894444609519691</v>
      </c>
      <c r="S4210" s="327">
        <v>0.13512818364870086</v>
      </c>
      <c r="T4210" s="358">
        <v>6.966545917396641E-2</v>
      </c>
      <c r="U4210" s="358">
        <v>0.48273451347227353</v>
      </c>
      <c r="V4210" s="361">
        <v>0</v>
      </c>
    </row>
    <row r="4211" spans="1:22" hidden="1" outlineLevel="1">
      <c r="A4211" s="65">
        <v>4202</v>
      </c>
      <c r="B4211" s="117">
        <v>1</v>
      </c>
      <c r="C4211" s="325">
        <v>9.6760185115778421E-5</v>
      </c>
      <c r="D4211" s="358">
        <v>9.4079454892089849E-5</v>
      </c>
      <c r="E4211" s="327">
        <v>9.2832130980376971E-5</v>
      </c>
      <c r="F4211" s="332">
        <v>0</v>
      </c>
      <c r="G4211" s="358">
        <v>0</v>
      </c>
      <c r="H4211" s="327">
        <v>0</v>
      </c>
      <c r="I4211" s="332">
        <v>0</v>
      </c>
      <c r="J4211" s="358">
        <v>0</v>
      </c>
      <c r="K4211" s="327">
        <v>0</v>
      </c>
      <c r="L4211" s="336">
        <v>2.3496792687798115E-6</v>
      </c>
      <c r="M4211" s="210">
        <v>1.1415525114155251E-4</v>
      </c>
      <c r="N4211" s="325">
        <v>0</v>
      </c>
      <c r="O4211" s="358">
        <v>0</v>
      </c>
      <c r="P4211" s="327">
        <v>0</v>
      </c>
      <c r="Q4211" s="332">
        <v>9.8938992042440319E-2</v>
      </c>
      <c r="R4211" s="358">
        <v>0.20519189468677779</v>
      </c>
      <c r="S4211" s="327">
        <v>0.18249183092022683</v>
      </c>
      <c r="T4211" s="358">
        <v>6.2343263765291264E-2</v>
      </c>
      <c r="U4211" s="358">
        <v>0.44680062412672511</v>
      </c>
      <c r="V4211" s="361">
        <v>0</v>
      </c>
    </row>
    <row r="4212" spans="1:22" hidden="1" outlineLevel="1">
      <c r="A4212" s="65">
        <v>4203</v>
      </c>
      <c r="B4212" s="117">
        <v>1</v>
      </c>
      <c r="C4212" s="325">
        <v>9.3478801666015257E-5</v>
      </c>
      <c r="D4212" s="358">
        <v>9.05021414595326E-5</v>
      </c>
      <c r="E4212" s="327">
        <v>8.8940342370243781E-5</v>
      </c>
      <c r="F4212" s="332">
        <v>0</v>
      </c>
      <c r="G4212" s="358">
        <v>0</v>
      </c>
      <c r="H4212" s="327">
        <v>0</v>
      </c>
      <c r="I4212" s="332">
        <v>0</v>
      </c>
      <c r="J4212" s="358">
        <v>0</v>
      </c>
      <c r="K4212" s="327">
        <v>0</v>
      </c>
      <c r="L4212" s="336">
        <v>1.1748396343899057E-6</v>
      </c>
      <c r="M4212" s="210">
        <v>1.1415525114155251E-4</v>
      </c>
      <c r="N4212" s="325">
        <v>0</v>
      </c>
      <c r="O4212" s="358">
        <v>0</v>
      </c>
      <c r="P4212" s="327">
        <v>0</v>
      </c>
      <c r="Q4212" s="332">
        <v>9.8938992042440319E-2</v>
      </c>
      <c r="R4212" s="358">
        <v>0.26255215898715495</v>
      </c>
      <c r="S4212" s="327">
        <v>0.24252348285740508</v>
      </c>
      <c r="T4212" s="358">
        <v>5.5962493480588633E-2</v>
      </c>
      <c r="U4212" s="358">
        <v>0.42623468745726023</v>
      </c>
      <c r="V4212" s="361">
        <v>0</v>
      </c>
    </row>
    <row r="4213" spans="1:22" hidden="1" outlineLevel="1">
      <c r="A4213" s="65">
        <v>4204</v>
      </c>
      <c r="B4213" s="117">
        <v>1</v>
      </c>
      <c r="C4213" s="325">
        <v>9.2091245235829687E-5</v>
      </c>
      <c r="D4213" s="358">
        <v>8.9043997397348937E-5</v>
      </c>
      <c r="E4213" s="327">
        <v>8.7072283837379851E-5</v>
      </c>
      <c r="F4213" s="332">
        <v>0</v>
      </c>
      <c r="G4213" s="358">
        <v>0</v>
      </c>
      <c r="H4213" s="327">
        <v>0</v>
      </c>
      <c r="I4213" s="332">
        <v>0</v>
      </c>
      <c r="J4213" s="358">
        <v>0</v>
      </c>
      <c r="K4213" s="327">
        <v>0</v>
      </c>
      <c r="L4213" s="336">
        <v>1.409807561267887E-5</v>
      </c>
      <c r="M4213" s="210">
        <v>1.1415525114155251E-4</v>
      </c>
      <c r="N4213" s="325">
        <v>0</v>
      </c>
      <c r="O4213" s="358">
        <v>0</v>
      </c>
      <c r="P4213" s="327">
        <v>0</v>
      </c>
      <c r="Q4213" s="332">
        <v>0.13191865605658709</v>
      </c>
      <c r="R4213" s="358">
        <v>0.30472747948139972</v>
      </c>
      <c r="S4213" s="327">
        <v>0.27712629274183437</v>
      </c>
      <c r="T4213" s="358">
        <v>5.4079643232643602E-2</v>
      </c>
      <c r="U4213" s="358">
        <v>0.41685571633876806</v>
      </c>
      <c r="V4213" s="361">
        <v>0</v>
      </c>
    </row>
    <row r="4214" spans="1:22" hidden="1" outlineLevel="1">
      <c r="A4214" s="65">
        <v>4205</v>
      </c>
      <c r="B4214" s="117">
        <v>1</v>
      </c>
      <c r="C4214" s="325">
        <v>9.3041283872713495E-5</v>
      </c>
      <c r="D4214" s="358">
        <v>8.9802232309684447E-5</v>
      </c>
      <c r="E4214" s="327">
        <v>8.695553017907585E-5</v>
      </c>
      <c r="F4214" s="332">
        <v>0</v>
      </c>
      <c r="G4214" s="358">
        <v>0</v>
      </c>
      <c r="H4214" s="327">
        <v>0</v>
      </c>
      <c r="I4214" s="332">
        <v>0</v>
      </c>
      <c r="J4214" s="358">
        <v>0</v>
      </c>
      <c r="K4214" s="327">
        <v>0</v>
      </c>
      <c r="L4214" s="336">
        <v>3.7594868300476983E-5</v>
      </c>
      <c r="M4214" s="210">
        <v>1.1415525114155251E-4</v>
      </c>
      <c r="N4214" s="325">
        <v>1.8840041161301334E-4</v>
      </c>
      <c r="O4214" s="358">
        <v>4.9856864410341211E-4</v>
      </c>
      <c r="P4214" s="327">
        <v>1.1053644018073655E-3</v>
      </c>
      <c r="Q4214" s="332">
        <v>0.16489832007073388</v>
      </c>
      <c r="R4214" s="358">
        <v>0.33487174799463076</v>
      </c>
      <c r="S4214" s="327">
        <v>0.30561875281022444</v>
      </c>
      <c r="T4214" s="358">
        <v>5.9728193976478716E-2</v>
      </c>
      <c r="U4214" s="358">
        <v>0.42035870555169885</v>
      </c>
      <c r="V4214" s="361">
        <v>0</v>
      </c>
    </row>
    <row r="4215" spans="1:22" hidden="1" outlineLevel="1">
      <c r="A4215" s="65">
        <v>4206</v>
      </c>
      <c r="B4215" s="117">
        <v>1</v>
      </c>
      <c r="C4215" s="325">
        <v>9.389131844255691E-5</v>
      </c>
      <c r="D4215" s="358">
        <v>8.7585853335165275E-5</v>
      </c>
      <c r="E4215" s="327">
        <v>8.676094074856919E-5</v>
      </c>
      <c r="F4215" s="332">
        <v>0</v>
      </c>
      <c r="G4215" s="358">
        <v>0</v>
      </c>
      <c r="H4215" s="327">
        <v>0</v>
      </c>
      <c r="I4215" s="332">
        <v>7.5783917761075554E-5</v>
      </c>
      <c r="J4215" s="358">
        <v>0</v>
      </c>
      <c r="K4215" s="327">
        <v>0</v>
      </c>
      <c r="L4215" s="336">
        <v>9.3987170751192462E-5</v>
      </c>
      <c r="M4215" s="210">
        <v>1.1415525114155251E-4</v>
      </c>
      <c r="N4215" s="325">
        <v>2.2984850216787631E-2</v>
      </c>
      <c r="O4215" s="358">
        <v>3.004964493538068E-2</v>
      </c>
      <c r="P4215" s="327">
        <v>3.0752053517263962E-2</v>
      </c>
      <c r="Q4215" s="332">
        <v>0.16489832007073388</v>
      </c>
      <c r="R4215" s="358">
        <v>0.31427681330215801</v>
      </c>
      <c r="S4215" s="327">
        <v>0.29731407954362521</v>
      </c>
      <c r="T4215" s="358">
        <v>6.4121511221683788E-2</v>
      </c>
      <c r="U4215" s="358">
        <v>0.43165867075470149</v>
      </c>
      <c r="V4215" s="361">
        <v>7.1036537306035444E-2</v>
      </c>
    </row>
    <row r="4216" spans="1:22" hidden="1" outlineLevel="1">
      <c r="A4216" s="65">
        <v>4207</v>
      </c>
      <c r="B4216" s="117">
        <v>1</v>
      </c>
      <c r="C4216" s="325">
        <v>1.0716060808798018E-4</v>
      </c>
      <c r="D4216" s="358">
        <v>9.2096378967520078E-5</v>
      </c>
      <c r="E4216" s="327">
        <v>9.5543410378769747E-5</v>
      </c>
      <c r="F4216" s="332">
        <v>0</v>
      </c>
      <c r="G4216" s="358">
        <v>0</v>
      </c>
      <c r="H4216" s="327">
        <v>0</v>
      </c>
      <c r="I4216" s="332">
        <v>0</v>
      </c>
      <c r="J4216" s="358">
        <v>0</v>
      </c>
      <c r="K4216" s="327">
        <v>0</v>
      </c>
      <c r="L4216" s="336">
        <v>1.8210014333043539E-4</v>
      </c>
      <c r="M4216" s="210">
        <v>1.1415525114155251E-4</v>
      </c>
      <c r="N4216" s="325">
        <v>0.11680825520006828</v>
      </c>
      <c r="O4216" s="358">
        <v>0.16923261135317819</v>
      </c>
      <c r="P4216" s="327">
        <v>0.15016798501813811</v>
      </c>
      <c r="Q4216" s="332">
        <v>9.8938992042440319E-2</v>
      </c>
      <c r="R4216" s="358">
        <v>0.28273679132774071</v>
      </c>
      <c r="S4216" s="327">
        <v>0.33693007751881354</v>
      </c>
      <c r="T4216" s="358">
        <v>0.11213419254428228</v>
      </c>
      <c r="U4216" s="358">
        <v>0.53979933774743694</v>
      </c>
      <c r="V4216" s="361">
        <v>0.20088057193177597</v>
      </c>
    </row>
    <row r="4217" spans="1:22" hidden="1" outlineLevel="1">
      <c r="A4217" s="65">
        <v>4208</v>
      </c>
      <c r="B4217" s="117">
        <v>1</v>
      </c>
      <c r="C4217" s="325">
        <v>1.2669265243180858E-4</v>
      </c>
      <c r="D4217" s="358">
        <v>1.063084230936035E-4</v>
      </c>
      <c r="E4217" s="327">
        <v>1.1402940627690239E-4</v>
      </c>
      <c r="F4217" s="332">
        <v>0</v>
      </c>
      <c r="G4217" s="358">
        <v>0</v>
      </c>
      <c r="H4217" s="327">
        <v>0</v>
      </c>
      <c r="I4217" s="332">
        <v>0</v>
      </c>
      <c r="J4217" s="358">
        <v>0</v>
      </c>
      <c r="K4217" s="327">
        <v>0</v>
      </c>
      <c r="L4217" s="336">
        <v>1.5860335064263727E-4</v>
      </c>
      <c r="M4217" s="210">
        <v>1.1415525114155251E-4</v>
      </c>
      <c r="N4217" s="325">
        <v>0.30370146352017752</v>
      </c>
      <c r="O4217" s="358">
        <v>0.3678216700555591</v>
      </c>
      <c r="P4217" s="327">
        <v>0.35636264075741059</v>
      </c>
      <c r="Q4217" s="332">
        <v>6.5959328028293546E-2</v>
      </c>
      <c r="R4217" s="358">
        <v>0.30895273595177603</v>
      </c>
      <c r="S4217" s="327">
        <v>0.31804200410043465</v>
      </c>
      <c r="T4217" s="358">
        <v>0.17186238652076097</v>
      </c>
      <c r="U4217" s="358">
        <v>0.62183708512123614</v>
      </c>
      <c r="V4217" s="361">
        <v>0.33073682185529296</v>
      </c>
    </row>
    <row r="4218" spans="1:22" hidden="1" outlineLevel="1">
      <c r="A4218" s="65">
        <v>4209</v>
      </c>
      <c r="B4218" s="117">
        <v>1</v>
      </c>
      <c r="C4218" s="325">
        <v>1.4466213322813072E-4</v>
      </c>
      <c r="D4218" s="358">
        <v>1.217453082319212E-4</v>
      </c>
      <c r="E4218" s="327">
        <v>1.2933710814342627E-4</v>
      </c>
      <c r="F4218" s="332">
        <v>0</v>
      </c>
      <c r="G4218" s="358">
        <v>0</v>
      </c>
      <c r="H4218" s="327">
        <v>0</v>
      </c>
      <c r="I4218" s="332">
        <v>0</v>
      </c>
      <c r="J4218" s="358">
        <v>0</v>
      </c>
      <c r="K4218" s="327">
        <v>0</v>
      </c>
      <c r="L4218" s="336">
        <v>1.4685495429873823E-4</v>
      </c>
      <c r="M4218" s="210">
        <v>1.1415525114155251E-4</v>
      </c>
      <c r="N4218" s="325">
        <v>0.5043479018880368</v>
      </c>
      <c r="O4218" s="358">
        <v>0.53054780627058407</v>
      </c>
      <c r="P4218" s="327">
        <v>0.54415629981304481</v>
      </c>
      <c r="Q4218" s="332">
        <v>9.8938992042440319E-2</v>
      </c>
      <c r="R4218" s="358">
        <v>0.37122104755670843</v>
      </c>
      <c r="S4218" s="327">
        <v>0.28988713012893108</v>
      </c>
      <c r="T4218" s="358">
        <v>0.35313902428124716</v>
      </c>
      <c r="U4218" s="358">
        <v>0.77721160666252287</v>
      </c>
      <c r="V4218" s="361">
        <v>0.44797314226363694</v>
      </c>
    </row>
    <row r="4219" spans="1:22" hidden="1" outlineLevel="1">
      <c r="A4219" s="65">
        <v>4210</v>
      </c>
      <c r="B4219" s="117">
        <v>1</v>
      </c>
      <c r="C4219" s="325">
        <v>1.5227494283158129E-4</v>
      </c>
      <c r="D4219" s="358">
        <v>1.2888049317620658E-4</v>
      </c>
      <c r="E4219" s="327">
        <v>1.3780823468481618E-4</v>
      </c>
      <c r="F4219" s="332">
        <v>0</v>
      </c>
      <c r="G4219" s="358">
        <v>0</v>
      </c>
      <c r="H4219" s="327">
        <v>0</v>
      </c>
      <c r="I4219" s="332">
        <v>0</v>
      </c>
      <c r="J4219" s="358">
        <v>0</v>
      </c>
      <c r="K4219" s="327">
        <v>0</v>
      </c>
      <c r="L4219" s="336">
        <v>1.644775488145868E-4</v>
      </c>
      <c r="M4219" s="210">
        <v>1.1415525114155251E-4</v>
      </c>
      <c r="N4219" s="325">
        <v>0.66354624970103304</v>
      </c>
      <c r="O4219" s="358">
        <v>0.66417688542619946</v>
      </c>
      <c r="P4219" s="327">
        <v>0.68106722723063018</v>
      </c>
      <c r="Q4219" s="332">
        <v>6.5959328028293546E-2</v>
      </c>
      <c r="R4219" s="358">
        <v>0.39942682582650135</v>
      </c>
      <c r="S4219" s="327">
        <v>0.34566516960374377</v>
      </c>
      <c r="T4219" s="358">
        <v>0.33682098879905686</v>
      </c>
      <c r="U4219" s="358">
        <v>0.7891895697777056</v>
      </c>
      <c r="V4219" s="361">
        <v>0.53147997168708572</v>
      </c>
    </row>
    <row r="4220" spans="1:22" hidden="1" outlineLevel="1">
      <c r="A4220" s="65">
        <v>4211</v>
      </c>
      <c r="B4220" s="117">
        <v>1</v>
      </c>
      <c r="C4220" s="325">
        <v>1.538250058707075E-4</v>
      </c>
      <c r="D4220" s="358">
        <v>1.2831667747216223E-4</v>
      </c>
      <c r="E4220" s="327">
        <v>1.4044167831100629E-4</v>
      </c>
      <c r="F4220" s="332">
        <v>0</v>
      </c>
      <c r="G4220" s="358">
        <v>0</v>
      </c>
      <c r="H4220" s="327">
        <v>0</v>
      </c>
      <c r="I4220" s="332">
        <v>0</v>
      </c>
      <c r="J4220" s="358">
        <v>0</v>
      </c>
      <c r="K4220" s="327">
        <v>0</v>
      </c>
      <c r="L4220" s="336">
        <v>1.8797434150238492E-4</v>
      </c>
      <c r="M4220" s="210">
        <v>1.1415525114155251E-4</v>
      </c>
      <c r="N4220" s="325">
        <v>0.7726300880249678</v>
      </c>
      <c r="O4220" s="358">
        <v>0.74798496310121565</v>
      </c>
      <c r="P4220" s="327">
        <v>0.76312757273717013</v>
      </c>
      <c r="Q4220" s="332">
        <v>3.2979664014146773E-2</v>
      </c>
      <c r="R4220" s="358">
        <v>0.43274887591986838</v>
      </c>
      <c r="S4220" s="327">
        <v>0.33190000321281132</v>
      </c>
      <c r="T4220" s="358">
        <v>0.31652804723787137</v>
      </c>
      <c r="U4220" s="358">
        <v>0.75506367486463755</v>
      </c>
      <c r="V4220" s="361">
        <v>0.59176246621328277</v>
      </c>
    </row>
    <row r="4221" spans="1:22" hidden="1" outlineLevel="1">
      <c r="A4221" s="65">
        <v>4212</v>
      </c>
      <c r="B4221" s="117">
        <v>1</v>
      </c>
      <c r="C4221" s="325">
        <v>1.5243744944052194E-4</v>
      </c>
      <c r="D4221" s="358">
        <v>1.2699462685578238E-4</v>
      </c>
      <c r="E4221" s="327">
        <v>1.4269891570488355E-4</v>
      </c>
      <c r="F4221" s="332">
        <v>2.3259478237381707E-4</v>
      </c>
      <c r="G4221" s="358">
        <v>0</v>
      </c>
      <c r="H4221" s="327">
        <v>0</v>
      </c>
      <c r="I4221" s="332">
        <v>0</v>
      </c>
      <c r="J4221" s="358">
        <v>0</v>
      </c>
      <c r="K4221" s="327">
        <v>0</v>
      </c>
      <c r="L4221" s="336">
        <v>2.0677177565262342E-4</v>
      </c>
      <c r="M4221" s="210">
        <v>1.1415525114155251E-4</v>
      </c>
      <c r="N4221" s="325">
        <v>0.83348342097597117</v>
      </c>
      <c r="O4221" s="358">
        <v>0.79253184190512416</v>
      </c>
      <c r="P4221" s="327">
        <v>0.80672636089679972</v>
      </c>
      <c r="Q4221" s="332">
        <v>3.2979664014146773E-2</v>
      </c>
      <c r="R4221" s="358">
        <v>0.50295430455161905</v>
      </c>
      <c r="S4221" s="327">
        <v>0.40404263584538036</v>
      </c>
      <c r="T4221" s="358">
        <v>0.21537714780660189</v>
      </c>
      <c r="U4221" s="358">
        <v>0.69178386972782269</v>
      </c>
      <c r="V4221" s="361">
        <v>0.66268753892710874</v>
      </c>
    </row>
    <row r="4222" spans="1:22" hidden="1" outlineLevel="1">
      <c r="A4222" s="65">
        <v>4213</v>
      </c>
      <c r="B4222" s="117">
        <v>1</v>
      </c>
      <c r="C4222" s="325">
        <v>1.4146200308283788E-4</v>
      </c>
      <c r="D4222" s="358">
        <v>1.2909435430532684E-4</v>
      </c>
      <c r="E4222" s="327">
        <v>1.3726338427939752E-4</v>
      </c>
      <c r="F4222" s="332">
        <v>2.9261924234125349E-4</v>
      </c>
      <c r="G4222" s="358">
        <v>1.9139225024770114E-4</v>
      </c>
      <c r="H4222" s="327">
        <v>0</v>
      </c>
      <c r="I4222" s="332">
        <v>0</v>
      </c>
      <c r="J4222" s="358">
        <v>0</v>
      </c>
      <c r="K4222" s="327">
        <v>0</v>
      </c>
      <c r="L4222" s="336">
        <v>1.8797434150238492E-4</v>
      </c>
      <c r="M4222" s="210">
        <v>1.1415525114155251E-4</v>
      </c>
      <c r="N4222" s="325">
        <v>0.84478744567275188</v>
      </c>
      <c r="O4222" s="358">
        <v>0.79167492240441151</v>
      </c>
      <c r="P4222" s="327">
        <v>0.8012989172298185</v>
      </c>
      <c r="Q4222" s="332">
        <v>3.2979664014146773E-2</v>
      </c>
      <c r="R4222" s="358">
        <v>0.55026741344376617</v>
      </c>
      <c r="S4222" s="327">
        <v>0.4119000040784056</v>
      </c>
      <c r="T4222" s="358">
        <v>0.15345229520752063</v>
      </c>
      <c r="U4222" s="358">
        <v>0.60511313662079236</v>
      </c>
      <c r="V4222" s="361">
        <v>0.6516021561950881</v>
      </c>
    </row>
    <row r="4223" spans="1:22" hidden="1" outlineLevel="1">
      <c r="A4223" s="65">
        <v>4214</v>
      </c>
      <c r="B4223" s="117">
        <v>1</v>
      </c>
      <c r="C4223" s="325">
        <v>1.443808717895796E-4</v>
      </c>
      <c r="D4223" s="358">
        <v>1.221147047276744E-4</v>
      </c>
      <c r="E4223" s="327">
        <v>1.3348834932756833E-4</v>
      </c>
      <c r="F4223" s="332">
        <v>3.5264370230869019E-4</v>
      </c>
      <c r="G4223" s="358">
        <v>2.2873707956432577E-4</v>
      </c>
      <c r="H4223" s="327">
        <v>0</v>
      </c>
      <c r="I4223" s="332">
        <v>0</v>
      </c>
      <c r="J4223" s="358">
        <v>0</v>
      </c>
      <c r="K4223" s="327">
        <v>0</v>
      </c>
      <c r="L4223" s="336">
        <v>1.9032402077116473E-4</v>
      </c>
      <c r="M4223" s="210">
        <v>1.1415525114155251E-4</v>
      </c>
      <c r="N4223" s="325">
        <v>0.80804936540821426</v>
      </c>
      <c r="O4223" s="358">
        <v>0.74496960337466256</v>
      </c>
      <c r="P4223" s="327">
        <v>0.73537335258806114</v>
      </c>
      <c r="Q4223" s="332">
        <v>3.2979664014146773E-2</v>
      </c>
      <c r="R4223" s="358">
        <v>0.6159765648833686</v>
      </c>
      <c r="S4223" s="327">
        <v>0.37246124225928212</v>
      </c>
      <c r="T4223" s="358">
        <v>0.14058615184656284</v>
      </c>
      <c r="U4223" s="358">
        <v>0.56059127372096185</v>
      </c>
      <c r="V4223" s="361">
        <v>0.61154361404982993</v>
      </c>
    </row>
    <row r="4224" spans="1:22" hidden="1" outlineLevel="1">
      <c r="A4224" s="65">
        <v>4215</v>
      </c>
      <c r="B4224" s="117">
        <v>1</v>
      </c>
      <c r="C4224" s="325">
        <v>1.493873253957897E-4</v>
      </c>
      <c r="D4224" s="358">
        <v>1.1752641141200314E-4</v>
      </c>
      <c r="E4224" s="327">
        <v>1.3743202845250329E-4</v>
      </c>
      <c r="F4224" s="332">
        <v>3.7515287479647898E-4</v>
      </c>
      <c r="G4224" s="358">
        <v>2.3515572210312059E-4</v>
      </c>
      <c r="H4224" s="327">
        <v>0</v>
      </c>
      <c r="I4224" s="332">
        <v>0</v>
      </c>
      <c r="J4224" s="358">
        <v>0</v>
      </c>
      <c r="K4224" s="327">
        <v>0</v>
      </c>
      <c r="L4224" s="336">
        <v>2.1382081345896285E-4</v>
      </c>
      <c r="M4224" s="210">
        <v>1.1415525114155251E-4</v>
      </c>
      <c r="N4224" s="325">
        <v>0.73457320487913913</v>
      </c>
      <c r="O4224" s="358">
        <v>0.68286556031571799</v>
      </c>
      <c r="P4224" s="327">
        <v>0.68299505840111852</v>
      </c>
      <c r="Q4224" s="332">
        <v>3.2979664014146773E-2</v>
      </c>
      <c r="R4224" s="358">
        <v>0.70791248961451769</v>
      </c>
      <c r="S4224" s="327">
        <v>0.34452580616115347</v>
      </c>
      <c r="T4224" s="358">
        <v>0.19215532808194641</v>
      </c>
      <c r="U4224" s="358">
        <v>0.57697622326531572</v>
      </c>
      <c r="V4224" s="361">
        <v>0.53622103413652455</v>
      </c>
    </row>
    <row r="4225" spans="1:22" hidden="1" outlineLevel="1">
      <c r="A4225" s="65">
        <v>4216</v>
      </c>
      <c r="B4225" s="117">
        <v>1</v>
      </c>
      <c r="C4225" s="325">
        <v>1.4994984827289195E-4</v>
      </c>
      <c r="D4225" s="358">
        <v>1.1768194677863605E-4</v>
      </c>
      <c r="E4225" s="327">
        <v>1.3971521110378143E-4</v>
      </c>
      <c r="F4225" s="332">
        <v>4.2017121977205656E-4</v>
      </c>
      <c r="G4225" s="358">
        <v>2.3107113139661476E-4</v>
      </c>
      <c r="H4225" s="327">
        <v>0</v>
      </c>
      <c r="I4225" s="332">
        <v>0</v>
      </c>
      <c r="J4225" s="358">
        <v>0</v>
      </c>
      <c r="K4225" s="327">
        <v>0</v>
      </c>
      <c r="L4225" s="336">
        <v>2.2321953053408208E-4</v>
      </c>
      <c r="M4225" s="210">
        <v>1.1415525114155251E-4</v>
      </c>
      <c r="N4225" s="325">
        <v>0.60928693115648513</v>
      </c>
      <c r="O4225" s="358">
        <v>0.53146876094021522</v>
      </c>
      <c r="P4225" s="327">
        <v>0.57643256981297664</v>
      </c>
      <c r="Q4225" s="332">
        <v>3.2979664014146773E-2</v>
      </c>
      <c r="R4225" s="358">
        <v>0.77314043738652849</v>
      </c>
      <c r="S4225" s="327">
        <v>0.38537400030037655</v>
      </c>
      <c r="T4225" s="358">
        <v>0.20167418211322408</v>
      </c>
      <c r="U4225" s="358">
        <v>0.62669607015852735</v>
      </c>
      <c r="V4225" s="361">
        <v>0.43623882183724899</v>
      </c>
    </row>
    <row r="4226" spans="1:22" hidden="1" outlineLevel="1">
      <c r="A4226" s="65">
        <v>4217</v>
      </c>
      <c r="B4226" s="117">
        <v>1</v>
      </c>
      <c r="C4226" s="325">
        <v>1.4903731116114828E-4</v>
      </c>
      <c r="D4226" s="358">
        <v>1.2339787150239602E-4</v>
      </c>
      <c r="E4226" s="327">
        <v>1.4157029700794492E-4</v>
      </c>
      <c r="F4226" s="332">
        <v>4.5018344975577477E-4</v>
      </c>
      <c r="G4226" s="358">
        <v>2.0598007419950763E-4</v>
      </c>
      <c r="H4226" s="327">
        <v>0</v>
      </c>
      <c r="I4226" s="332">
        <v>0</v>
      </c>
      <c r="J4226" s="358">
        <v>0</v>
      </c>
      <c r="K4226" s="327">
        <v>0</v>
      </c>
      <c r="L4226" s="336">
        <v>2.2321953053408208E-4</v>
      </c>
      <c r="M4226" s="210">
        <v>1.1415525114155251E-4</v>
      </c>
      <c r="N4226" s="325">
        <v>0.42992973930089645</v>
      </c>
      <c r="O4226" s="358">
        <v>0.40991841200953394</v>
      </c>
      <c r="P4226" s="327">
        <v>0.39527109716818681</v>
      </c>
      <c r="Q4226" s="332">
        <v>3.2979664014146773E-2</v>
      </c>
      <c r="R4226" s="358">
        <v>0.78489376173843006</v>
      </c>
      <c r="S4226" s="327">
        <v>0.41125014738669963</v>
      </c>
      <c r="T4226" s="358">
        <v>0.22092109575888447</v>
      </c>
      <c r="U4226" s="358">
        <v>0.68522988991008127</v>
      </c>
      <c r="V4226" s="361">
        <v>0.31894142494002298</v>
      </c>
    </row>
    <row r="4227" spans="1:22" hidden="1" outlineLevel="1">
      <c r="A4227" s="65">
        <v>4218</v>
      </c>
      <c r="B4227" s="117">
        <v>1</v>
      </c>
      <c r="C4227" s="325">
        <v>1.4274955544598306E-4</v>
      </c>
      <c r="D4227" s="358">
        <v>1.2483657364375055E-4</v>
      </c>
      <c r="E4227" s="327">
        <v>1.4070113088501517E-4</v>
      </c>
      <c r="F4227" s="332">
        <v>4.6518956474763388E-4</v>
      </c>
      <c r="G4227" s="358">
        <v>2.018954834930018E-4</v>
      </c>
      <c r="H4227" s="327">
        <v>0</v>
      </c>
      <c r="I4227" s="332">
        <v>0</v>
      </c>
      <c r="J4227" s="358">
        <v>0</v>
      </c>
      <c r="K4227" s="327">
        <v>0</v>
      </c>
      <c r="L4227" s="336">
        <v>1.644775488145868E-4</v>
      </c>
      <c r="M4227" s="210">
        <v>1.1415525114155251E-4</v>
      </c>
      <c r="N4227" s="325">
        <v>0.23663091698594477</v>
      </c>
      <c r="O4227" s="358">
        <v>0.208391943873037</v>
      </c>
      <c r="P4227" s="327">
        <v>0.20144762307364014</v>
      </c>
      <c r="Q4227" s="332">
        <v>3.2979664014146773E-2</v>
      </c>
      <c r="R4227" s="358">
        <v>0.72183061464341836</v>
      </c>
      <c r="S4227" s="327">
        <v>0.41227979189260233</v>
      </c>
      <c r="T4227" s="358">
        <v>0.2120298584769218</v>
      </c>
      <c r="U4227" s="358">
        <v>0.73494973680329279</v>
      </c>
      <c r="V4227" s="361">
        <v>0.1895966906108893</v>
      </c>
    </row>
    <row r="4228" spans="1:22" hidden="1" outlineLevel="1">
      <c r="A4228" s="65">
        <v>4219</v>
      </c>
      <c r="B4228" s="117">
        <v>1</v>
      </c>
      <c r="C4228" s="325">
        <v>1.3635554540958737E-4</v>
      </c>
      <c r="D4228" s="358">
        <v>1.2534206358530756E-4</v>
      </c>
      <c r="E4228" s="327">
        <v>1.3743202845250329E-4</v>
      </c>
      <c r="F4228" s="332">
        <v>4.5018344975577477E-4</v>
      </c>
      <c r="G4228" s="358">
        <v>0</v>
      </c>
      <c r="H4228" s="327">
        <v>0</v>
      </c>
      <c r="I4228" s="332">
        <v>0</v>
      </c>
      <c r="J4228" s="358">
        <v>0</v>
      </c>
      <c r="K4228" s="327">
        <v>0</v>
      </c>
      <c r="L4228" s="336">
        <v>1.1748396343899057E-4</v>
      </c>
      <c r="M4228" s="210">
        <v>1.1415525114155251E-4</v>
      </c>
      <c r="N4228" s="325">
        <v>7.2345758059397136E-2</v>
      </c>
      <c r="O4228" s="358">
        <v>5.8483276533276014E-2</v>
      </c>
      <c r="P4228" s="327">
        <v>5.5849859700430431E-2</v>
      </c>
      <c r="Q4228" s="332">
        <v>3.2979664014146773E-2</v>
      </c>
      <c r="R4228" s="358">
        <v>0.61955087568191014</v>
      </c>
      <c r="S4228" s="327">
        <v>0.37194642000633071</v>
      </c>
      <c r="T4228" s="358">
        <v>0.27709279482257815</v>
      </c>
      <c r="U4228" s="358">
        <v>0.7681716345001206</v>
      </c>
      <c r="V4228" s="361">
        <v>6.3445493194156224E-2</v>
      </c>
    </row>
    <row r="4229" spans="1:22" hidden="1" outlineLevel="1">
      <c r="A4229" s="65">
        <v>4220</v>
      </c>
      <c r="B4229" s="117">
        <v>1</v>
      </c>
      <c r="C4229" s="325">
        <v>1.3408045288441824E-4</v>
      </c>
      <c r="D4229" s="358">
        <v>1.2613918233930128E-4</v>
      </c>
      <c r="E4229" s="327">
        <v>1.3597909403805357E-4</v>
      </c>
      <c r="F4229" s="332">
        <v>4.4268039225984509E-4</v>
      </c>
      <c r="G4229" s="358">
        <v>0</v>
      </c>
      <c r="H4229" s="327">
        <v>0</v>
      </c>
      <c r="I4229" s="332">
        <v>0</v>
      </c>
      <c r="J4229" s="358">
        <v>0</v>
      </c>
      <c r="K4229" s="327">
        <v>0</v>
      </c>
      <c r="L4229" s="336">
        <v>8.811297257924293E-5</v>
      </c>
      <c r="M4229" s="210">
        <v>1.1415525114155251E-4</v>
      </c>
      <c r="N4229" s="325">
        <v>8.2896181109725874E-3</v>
      </c>
      <c r="O4229" s="358">
        <v>1.8004259332112746E-3</v>
      </c>
      <c r="P4229" s="327">
        <v>4.591560357566667E-3</v>
      </c>
      <c r="Q4229" s="332">
        <v>3.2979664014146773E-2</v>
      </c>
      <c r="R4229" s="358">
        <v>0.50471865256498427</v>
      </c>
      <c r="S4229" s="327">
        <v>0.31068257190511778</v>
      </c>
      <c r="T4229" s="358">
        <v>0.31673725282097642</v>
      </c>
      <c r="U4229" s="358">
        <v>0.82286346608265348</v>
      </c>
      <c r="V4229" s="361">
        <v>0</v>
      </c>
    </row>
    <row r="4230" spans="1:22" hidden="1" outlineLevel="1">
      <c r="A4230" s="65">
        <v>4221</v>
      </c>
      <c r="B4230" s="117">
        <v>1</v>
      </c>
      <c r="C4230" s="325">
        <v>1.2879273783965702E-4</v>
      </c>
      <c r="D4230" s="358">
        <v>1.324189227671056E-4</v>
      </c>
      <c r="E4230" s="327">
        <v>1.3287863577864746E-4</v>
      </c>
      <c r="F4230" s="332">
        <v>3.8265593229240867E-4</v>
      </c>
      <c r="G4230" s="358">
        <v>0</v>
      </c>
      <c r="H4230" s="327">
        <v>0</v>
      </c>
      <c r="I4230" s="332">
        <v>0</v>
      </c>
      <c r="J4230" s="358">
        <v>0</v>
      </c>
      <c r="K4230" s="327">
        <v>0</v>
      </c>
      <c r="L4230" s="336">
        <v>5.8741981719495287E-5</v>
      </c>
      <c r="M4230" s="210">
        <v>1.1415525114155251E-4</v>
      </c>
      <c r="N4230" s="325">
        <v>0</v>
      </c>
      <c r="O4230" s="358">
        <v>0</v>
      </c>
      <c r="P4230" s="327">
        <v>0</v>
      </c>
      <c r="Q4230" s="332">
        <v>3.2979664014146773E-2</v>
      </c>
      <c r="R4230" s="358">
        <v>0.43990107623148478</v>
      </c>
      <c r="S4230" s="327">
        <v>0.2400168888120256</v>
      </c>
      <c r="T4230" s="358">
        <v>0.27740660319723559</v>
      </c>
      <c r="U4230" s="358">
        <v>0.81009450540326045</v>
      </c>
      <c r="V4230" s="361">
        <v>0</v>
      </c>
    </row>
    <row r="4231" spans="1:22" hidden="1" outlineLevel="1">
      <c r="A4231" s="65">
        <v>4222</v>
      </c>
      <c r="B4231" s="117">
        <v>1</v>
      </c>
      <c r="C4231" s="325">
        <v>1.2879273783965702E-4</v>
      </c>
      <c r="D4231" s="358">
        <v>1.3395483451260573E-4</v>
      </c>
      <c r="E4231" s="327">
        <v>1.3339754092666522E-4</v>
      </c>
      <c r="F4231" s="332">
        <v>0</v>
      </c>
      <c r="G4231" s="358">
        <v>0</v>
      </c>
      <c r="H4231" s="327">
        <v>0</v>
      </c>
      <c r="I4231" s="332">
        <v>0</v>
      </c>
      <c r="J4231" s="358">
        <v>0</v>
      </c>
      <c r="K4231" s="327">
        <v>0</v>
      </c>
      <c r="L4231" s="336">
        <v>3.7594868300476983E-5</v>
      </c>
      <c r="M4231" s="210">
        <v>1.1415525114155251E-4</v>
      </c>
      <c r="N4231" s="325">
        <v>0</v>
      </c>
      <c r="O4231" s="358">
        <v>0</v>
      </c>
      <c r="P4231" s="327">
        <v>0</v>
      </c>
      <c r="Q4231" s="332">
        <v>3.2979664014146773E-2</v>
      </c>
      <c r="R4231" s="358">
        <v>0.42964883602941856</v>
      </c>
      <c r="S4231" s="327">
        <v>0.26022999111588357</v>
      </c>
      <c r="T4231" s="358">
        <v>0.23880817311436234</v>
      </c>
      <c r="U4231" s="358">
        <v>0.79314455759875657</v>
      </c>
      <c r="V4231" s="361">
        <v>0</v>
      </c>
    </row>
    <row r="4232" spans="1:22" hidden="1" outlineLevel="1">
      <c r="A4232" s="65">
        <v>4223</v>
      </c>
      <c r="B4232" s="117">
        <v>1</v>
      </c>
      <c r="C4232" s="325">
        <v>1.2118617849039648E-4</v>
      </c>
      <c r="D4232" s="358">
        <v>1.240005710480986E-4</v>
      </c>
      <c r="E4232" s="327">
        <v>1.2373293254483447E-4</v>
      </c>
      <c r="F4232" s="332">
        <v>0</v>
      </c>
      <c r="G4232" s="358">
        <v>0</v>
      </c>
      <c r="H4232" s="327">
        <v>0</v>
      </c>
      <c r="I4232" s="332">
        <v>0</v>
      </c>
      <c r="J4232" s="358">
        <v>0</v>
      </c>
      <c r="K4232" s="327">
        <v>0</v>
      </c>
      <c r="L4232" s="336">
        <v>2.3496792687798115E-5</v>
      </c>
      <c r="M4232" s="210">
        <v>1.1415525114155251E-4</v>
      </c>
      <c r="N4232" s="325">
        <v>0</v>
      </c>
      <c r="O4232" s="358">
        <v>0</v>
      </c>
      <c r="P4232" s="327">
        <v>0</v>
      </c>
      <c r="Q4232" s="332">
        <v>3.2979664014146773E-2</v>
      </c>
      <c r="R4232" s="358">
        <v>0.43637627870021162</v>
      </c>
      <c r="S4232" s="327">
        <v>0.23668320191887526</v>
      </c>
      <c r="T4232" s="358">
        <v>0.19069088900021136</v>
      </c>
      <c r="U4232" s="358">
        <v>0.68907187807910197</v>
      </c>
      <c r="V4232" s="361">
        <v>0</v>
      </c>
    </row>
    <row r="4233" spans="1:22" hidden="1" outlineLevel="1">
      <c r="A4233" s="65">
        <v>4224</v>
      </c>
      <c r="B4233" s="117">
        <v>1</v>
      </c>
      <c r="C4233" s="325">
        <v>1.134921155824756E-4</v>
      </c>
      <c r="D4233" s="358">
        <v>1.1363802724618004E-4</v>
      </c>
      <c r="E4233" s="327">
        <v>1.1238188243194602E-4</v>
      </c>
      <c r="F4233" s="332">
        <v>0</v>
      </c>
      <c r="G4233" s="358">
        <v>0</v>
      </c>
      <c r="H4233" s="327">
        <v>0</v>
      </c>
      <c r="I4233" s="332">
        <v>0</v>
      </c>
      <c r="J4233" s="358">
        <v>0</v>
      </c>
      <c r="K4233" s="327">
        <v>0</v>
      </c>
      <c r="L4233" s="336">
        <v>9.3987170751192458E-6</v>
      </c>
      <c r="M4233" s="210">
        <v>1.1415525114155251E-4</v>
      </c>
      <c r="N4233" s="325">
        <v>0</v>
      </c>
      <c r="O4233" s="358">
        <v>0</v>
      </c>
      <c r="P4233" s="327">
        <v>0</v>
      </c>
      <c r="Q4233" s="332">
        <v>3.2979664014146773E-2</v>
      </c>
      <c r="R4233" s="358">
        <v>0.4297346825979142</v>
      </c>
      <c r="S4233" s="327">
        <v>0.18307417039255552</v>
      </c>
      <c r="T4233" s="358">
        <v>0.14947738912852554</v>
      </c>
      <c r="U4233" s="358">
        <v>0.61178011609056382</v>
      </c>
      <c r="V4233" s="361">
        <v>0</v>
      </c>
    </row>
    <row r="4234" spans="1:22" hidden="1" outlineLevel="1">
      <c r="A4234" s="65">
        <v>4225</v>
      </c>
      <c r="B4234" s="117">
        <v>1</v>
      </c>
      <c r="C4234" s="325">
        <v>1.0481676276672076E-4</v>
      </c>
      <c r="D4234" s="358">
        <v>1.0065082413233089E-4</v>
      </c>
      <c r="E4234" s="327">
        <v>1.0182216266978463E-4</v>
      </c>
      <c r="F4234" s="332">
        <v>0</v>
      </c>
      <c r="G4234" s="358">
        <v>0</v>
      </c>
      <c r="H4234" s="327">
        <v>0</v>
      </c>
      <c r="I4234" s="332">
        <v>0</v>
      </c>
      <c r="J4234" s="358">
        <v>0</v>
      </c>
      <c r="K4234" s="327">
        <v>0</v>
      </c>
      <c r="L4234" s="336">
        <v>5.8741981719495289E-6</v>
      </c>
      <c r="M4234" s="210">
        <v>1.1415525114155251E-4</v>
      </c>
      <c r="N4234" s="325">
        <v>0</v>
      </c>
      <c r="O4234" s="358">
        <v>0</v>
      </c>
      <c r="P4234" s="327">
        <v>0</v>
      </c>
      <c r="Q4234" s="332">
        <v>3.2979664014146773E-2</v>
      </c>
      <c r="R4234" s="358">
        <v>0.41497932035725305</v>
      </c>
      <c r="S4234" s="327">
        <v>0.17027113128814861</v>
      </c>
      <c r="T4234" s="358">
        <v>8.7552536529444266E-2</v>
      </c>
      <c r="U4234" s="358">
        <v>0.49798946649632714</v>
      </c>
      <c r="V4234" s="361">
        <v>0</v>
      </c>
    </row>
    <row r="4235" spans="1:22" hidden="1" outlineLevel="1">
      <c r="A4235" s="65">
        <v>4226</v>
      </c>
      <c r="B4235" s="117">
        <v>1</v>
      </c>
      <c r="C4235" s="325">
        <v>9.7803977565512614E-5</v>
      </c>
      <c r="D4235" s="358">
        <v>9.5420947429298824E-5</v>
      </c>
      <c r="E4235" s="327">
        <v>9.4259120137425798E-5</v>
      </c>
      <c r="F4235" s="332">
        <v>0</v>
      </c>
      <c r="G4235" s="358">
        <v>0</v>
      </c>
      <c r="H4235" s="327">
        <v>0</v>
      </c>
      <c r="I4235" s="332">
        <v>0</v>
      </c>
      <c r="J4235" s="358">
        <v>0</v>
      </c>
      <c r="K4235" s="327">
        <v>0</v>
      </c>
      <c r="L4235" s="336">
        <v>2.3496792687798115E-6</v>
      </c>
      <c r="M4235" s="210">
        <v>1.1415525114155251E-4</v>
      </c>
      <c r="N4235" s="325">
        <v>0</v>
      </c>
      <c r="O4235" s="358">
        <v>0</v>
      </c>
      <c r="P4235" s="327">
        <v>0</v>
      </c>
      <c r="Q4235" s="332">
        <v>3.2979664014146773E-2</v>
      </c>
      <c r="R4235" s="358">
        <v>0.40619526942591844</v>
      </c>
      <c r="S4235" s="327">
        <v>0.16622007048391496</v>
      </c>
      <c r="T4235" s="358">
        <v>6.0983427475108737E-2</v>
      </c>
      <c r="U4235" s="358">
        <v>0.41504772190628758</v>
      </c>
      <c r="V4235" s="361">
        <v>0</v>
      </c>
    </row>
    <row r="4236" spans="1:22" hidden="1" outlineLevel="1">
      <c r="A4236" s="65">
        <v>4227</v>
      </c>
      <c r="B4236" s="117">
        <v>1</v>
      </c>
      <c r="C4236" s="325">
        <v>9.457259614926964E-5</v>
      </c>
      <c r="D4236" s="358">
        <v>9.0463257617874371E-5</v>
      </c>
      <c r="E4236" s="327">
        <v>9.0107878953283728E-5</v>
      </c>
      <c r="F4236" s="332">
        <v>0</v>
      </c>
      <c r="G4236" s="358">
        <v>0</v>
      </c>
      <c r="H4236" s="327">
        <v>0</v>
      </c>
      <c r="I4236" s="332">
        <v>0</v>
      </c>
      <c r="J4236" s="358">
        <v>0</v>
      </c>
      <c r="K4236" s="327">
        <v>0</v>
      </c>
      <c r="L4236" s="336">
        <v>1.1748396343899057E-6</v>
      </c>
      <c r="M4236" s="210">
        <v>1.1415525114155251E-4</v>
      </c>
      <c r="N4236" s="325">
        <v>0</v>
      </c>
      <c r="O4236" s="358">
        <v>0</v>
      </c>
      <c r="P4236" s="327">
        <v>0</v>
      </c>
      <c r="Q4236" s="332">
        <v>3.2979664014146773E-2</v>
      </c>
      <c r="R4236" s="358">
        <v>0.39470541784829671</v>
      </c>
      <c r="S4236" s="327">
        <v>0.17239793751933141</v>
      </c>
      <c r="T4236" s="358">
        <v>5.4498054398853607E-2</v>
      </c>
      <c r="U4236" s="358">
        <v>0.40419975531140506</v>
      </c>
      <c r="V4236" s="361">
        <v>0</v>
      </c>
    </row>
    <row r="4237" spans="1:22" hidden="1" outlineLevel="1">
      <c r="A4237" s="65">
        <v>4228</v>
      </c>
      <c r="B4237" s="117">
        <v>1</v>
      </c>
      <c r="C4237" s="325">
        <v>9.2503762012371339E-5</v>
      </c>
      <c r="D4237" s="358">
        <v>8.9393951972273027E-5</v>
      </c>
      <c r="E4237" s="327">
        <v>8.8071176247314029E-5</v>
      </c>
      <c r="F4237" s="332">
        <v>0</v>
      </c>
      <c r="G4237" s="358">
        <v>0</v>
      </c>
      <c r="H4237" s="327">
        <v>0</v>
      </c>
      <c r="I4237" s="332">
        <v>0</v>
      </c>
      <c r="J4237" s="358">
        <v>0</v>
      </c>
      <c r="K4237" s="327">
        <v>0</v>
      </c>
      <c r="L4237" s="336">
        <v>1.409807561267887E-5</v>
      </c>
      <c r="M4237" s="210">
        <v>1.1415525114155251E-4</v>
      </c>
      <c r="N4237" s="325">
        <v>0</v>
      </c>
      <c r="O4237" s="358">
        <v>0</v>
      </c>
      <c r="P4237" s="327">
        <v>0</v>
      </c>
      <c r="Q4237" s="332">
        <v>3.2979664014146773E-2</v>
      </c>
      <c r="R4237" s="358">
        <v>0.39738928269390233</v>
      </c>
      <c r="S4237" s="327">
        <v>0.20071316143165671</v>
      </c>
      <c r="T4237" s="358">
        <v>5.1464573443831041E-2</v>
      </c>
      <c r="U4237" s="358">
        <v>0.39775877514569352</v>
      </c>
      <c r="V4237" s="361">
        <v>0</v>
      </c>
    </row>
    <row r="4238" spans="1:22" hidden="1" outlineLevel="1">
      <c r="A4238" s="65">
        <v>4229</v>
      </c>
      <c r="B4238" s="117">
        <v>1</v>
      </c>
      <c r="C4238" s="325">
        <v>9.3128787431373856E-5</v>
      </c>
      <c r="D4238" s="358">
        <v>8.933562620978567E-5</v>
      </c>
      <c r="E4238" s="327">
        <v>8.8628999281433119E-5</v>
      </c>
      <c r="F4238" s="332">
        <v>0</v>
      </c>
      <c r="G4238" s="358">
        <v>0</v>
      </c>
      <c r="H4238" s="327">
        <v>0</v>
      </c>
      <c r="I4238" s="332">
        <v>0</v>
      </c>
      <c r="J4238" s="358">
        <v>0</v>
      </c>
      <c r="K4238" s="327">
        <v>0</v>
      </c>
      <c r="L4238" s="336">
        <v>3.7594868300476983E-5</v>
      </c>
      <c r="M4238" s="210">
        <v>1.1415525114155251E-4</v>
      </c>
      <c r="N4238" s="325">
        <v>1.8840041161301334E-4</v>
      </c>
      <c r="O4238" s="358">
        <v>2.4928432205170606E-4</v>
      </c>
      <c r="P4238" s="327">
        <v>1.3675302730644398E-3</v>
      </c>
      <c r="Q4238" s="332">
        <v>3.2979664014146773E-2</v>
      </c>
      <c r="R4238" s="358">
        <v>0.40835155258938172</v>
      </c>
      <c r="S4238" s="327">
        <v>0.19652706618866841</v>
      </c>
      <c r="T4238" s="358">
        <v>5.9414385601821204E-2</v>
      </c>
      <c r="U4238" s="358">
        <v>0.39832377340584363</v>
      </c>
      <c r="V4238" s="361">
        <v>0</v>
      </c>
    </row>
    <row r="4239" spans="1:22" hidden="1" outlineLevel="1">
      <c r="A4239" s="65">
        <v>4230</v>
      </c>
      <c r="B4239" s="117">
        <v>1</v>
      </c>
      <c r="C4239" s="325">
        <v>9.494761140067115E-5</v>
      </c>
      <c r="D4239" s="358">
        <v>8.8402414009988129E-5</v>
      </c>
      <c r="E4239" s="327">
        <v>8.7526325841895392E-5</v>
      </c>
      <c r="F4239" s="332">
        <v>0</v>
      </c>
      <c r="G4239" s="358">
        <v>0</v>
      </c>
      <c r="H4239" s="327">
        <v>0</v>
      </c>
      <c r="I4239" s="332">
        <v>0</v>
      </c>
      <c r="J4239" s="358">
        <v>0</v>
      </c>
      <c r="K4239" s="327">
        <v>0</v>
      </c>
      <c r="L4239" s="336">
        <v>9.3987170751192462E-5</v>
      </c>
      <c r="M4239" s="210">
        <v>1.1415525114155251E-4</v>
      </c>
      <c r="N4239" s="325">
        <v>2.2796449805174618E-2</v>
      </c>
      <c r="O4239" s="358">
        <v>2.5183167076693477E-2</v>
      </c>
      <c r="P4239" s="327">
        <v>2.9965555903492744E-2</v>
      </c>
      <c r="Q4239" s="332">
        <v>3.2979664014146773E-2</v>
      </c>
      <c r="R4239" s="358">
        <v>0.37663334230297113</v>
      </c>
      <c r="S4239" s="327">
        <v>0.20219011097113346</v>
      </c>
      <c r="T4239" s="358">
        <v>7.092069267259643E-2</v>
      </c>
      <c r="U4239" s="358">
        <v>0.41199673130147685</v>
      </c>
      <c r="V4239" s="361">
        <v>7.3572738506846258E-2</v>
      </c>
    </row>
    <row r="4240" spans="1:22" hidden="1" outlineLevel="1">
      <c r="A4240" s="65">
        <v>4231</v>
      </c>
      <c r="B4240" s="117">
        <v>1</v>
      </c>
      <c r="C4240" s="325">
        <v>1.0619181868852629E-4</v>
      </c>
      <c r="D4240" s="358">
        <v>9.2796288117368231E-5</v>
      </c>
      <c r="E4240" s="327">
        <v>9.6620138560906597E-5</v>
      </c>
      <c r="F4240" s="332">
        <v>0</v>
      </c>
      <c r="G4240" s="358">
        <v>0</v>
      </c>
      <c r="H4240" s="327">
        <v>0</v>
      </c>
      <c r="I4240" s="332">
        <v>0</v>
      </c>
      <c r="J4240" s="358">
        <v>0</v>
      </c>
      <c r="K4240" s="327">
        <v>0</v>
      </c>
      <c r="L4240" s="336">
        <v>1.8210014333043539E-4</v>
      </c>
      <c r="M4240" s="210">
        <v>1.1415525114155251E-4</v>
      </c>
      <c r="N4240" s="325">
        <v>0.11247504573296899</v>
      </c>
      <c r="O4240" s="358">
        <v>0.16743436288713592</v>
      </c>
      <c r="P4240" s="327">
        <v>0.14915468373725063</v>
      </c>
      <c r="Q4240" s="332">
        <v>3.2979664014146773E-2</v>
      </c>
      <c r="R4240" s="358">
        <v>0.3751422429589073</v>
      </c>
      <c r="S4240" s="327">
        <v>0.20836797800654994</v>
      </c>
      <c r="T4240" s="358">
        <v>8.9539989568941825E-2</v>
      </c>
      <c r="U4240" s="358">
        <v>0.4364046561399626</v>
      </c>
      <c r="V4240" s="361">
        <v>0.14649195858265879</v>
      </c>
    </row>
    <row r="4241" spans="1:22" hidden="1" outlineLevel="1">
      <c r="A4241" s="65">
        <v>4232</v>
      </c>
      <c r="B4241" s="117">
        <v>1</v>
      </c>
      <c r="C4241" s="325">
        <v>1.2698641437873976E-4</v>
      </c>
      <c r="D4241" s="358">
        <v>1.0827205709734416E-4</v>
      </c>
      <c r="E4241" s="327">
        <v>1.1334185695577887E-4</v>
      </c>
      <c r="F4241" s="332">
        <v>0</v>
      </c>
      <c r="G4241" s="358">
        <v>0</v>
      </c>
      <c r="H4241" s="327">
        <v>0</v>
      </c>
      <c r="I4241" s="332">
        <v>0</v>
      </c>
      <c r="J4241" s="358">
        <v>0</v>
      </c>
      <c r="K4241" s="327">
        <v>0</v>
      </c>
      <c r="L4241" s="336">
        <v>1.5860335064263727E-4</v>
      </c>
      <c r="M4241" s="210">
        <v>1.1415525114155251E-4</v>
      </c>
      <c r="N4241" s="325">
        <v>0.2415293276878831</v>
      </c>
      <c r="O4241" s="358">
        <v>0.36437372706638527</v>
      </c>
      <c r="P4241" s="327">
        <v>0.34401950609568988</v>
      </c>
      <c r="Q4241" s="332">
        <v>3.2979664014146773E-2</v>
      </c>
      <c r="R4241" s="358">
        <v>0.40265636038795316</v>
      </c>
      <c r="S4241" s="327">
        <v>0.24344340842662038</v>
      </c>
      <c r="T4241" s="358">
        <v>0.24445672385819744</v>
      </c>
      <c r="U4241" s="358">
        <v>0.59901115541117089</v>
      </c>
      <c r="V4241" s="361">
        <v>0.31220010747970994</v>
      </c>
    </row>
    <row r="4242" spans="1:22" hidden="1" outlineLevel="1">
      <c r="A4242" s="65">
        <v>4233</v>
      </c>
      <c r="B4242" s="117">
        <v>1</v>
      </c>
      <c r="C4242" s="325">
        <v>1.4453712814433022E-4</v>
      </c>
      <c r="D4242" s="358">
        <v>1.2291182348166813E-4</v>
      </c>
      <c r="E4242" s="327">
        <v>1.3226892222972659E-4</v>
      </c>
      <c r="F4242" s="332">
        <v>0</v>
      </c>
      <c r="G4242" s="358">
        <v>0</v>
      </c>
      <c r="H4242" s="327">
        <v>0</v>
      </c>
      <c r="I4242" s="332">
        <v>0</v>
      </c>
      <c r="J4242" s="358">
        <v>0</v>
      </c>
      <c r="K4242" s="327">
        <v>0</v>
      </c>
      <c r="L4242" s="336">
        <v>1.4685495429873823E-4</v>
      </c>
      <c r="M4242" s="210">
        <v>1.1415525114155251E-4</v>
      </c>
      <c r="N4242" s="325">
        <v>0.4572477989847834</v>
      </c>
      <c r="O4242" s="358">
        <v>0.52925067549061056</v>
      </c>
      <c r="P4242" s="327">
        <v>0.52463530828532734</v>
      </c>
      <c r="Q4242" s="332">
        <v>3.2979664014146773E-2</v>
      </c>
      <c r="R4242" s="358">
        <v>0.44281048638289272</v>
      </c>
      <c r="S4242" s="327">
        <v>0.29588776100828262</v>
      </c>
      <c r="T4242" s="358">
        <v>0.32290881752257405</v>
      </c>
      <c r="U4242" s="358">
        <v>0.74263371314133464</v>
      </c>
      <c r="V4242" s="361">
        <v>0.42333641356099788</v>
      </c>
    </row>
    <row r="4243" spans="1:22" hidden="1" outlineLevel="1">
      <c r="A4243" s="65">
        <v>4234</v>
      </c>
      <c r="B4243" s="117">
        <v>1</v>
      </c>
      <c r="C4243" s="325">
        <v>1.5104989301033636E-4</v>
      </c>
      <c r="D4243" s="358">
        <v>1.2849165475962426E-4</v>
      </c>
      <c r="E4243" s="327">
        <v>1.4202433901246045E-4</v>
      </c>
      <c r="F4243" s="332">
        <v>0</v>
      </c>
      <c r="G4243" s="358">
        <v>2.0014494461878494E-4</v>
      </c>
      <c r="H4243" s="327">
        <v>0</v>
      </c>
      <c r="I4243" s="332">
        <v>0</v>
      </c>
      <c r="J4243" s="358">
        <v>0</v>
      </c>
      <c r="K4243" s="327">
        <v>0</v>
      </c>
      <c r="L4243" s="336">
        <v>1.644775488145868E-4</v>
      </c>
      <c r="M4243" s="210">
        <v>1.1415525114155251E-4</v>
      </c>
      <c r="N4243" s="325">
        <v>0.62115615708810512</v>
      </c>
      <c r="O4243" s="358">
        <v>0.66095576626556141</v>
      </c>
      <c r="P4243" s="327">
        <v>0.65324167572247049</v>
      </c>
      <c r="Q4243" s="332">
        <v>3.2979664014146773E-2</v>
      </c>
      <c r="R4243" s="358">
        <v>0.49974529087796965</v>
      </c>
      <c r="S4243" s="327">
        <v>0.3118472508497751</v>
      </c>
      <c r="T4243" s="358">
        <v>0.28546101814677832</v>
      </c>
      <c r="U4243" s="358">
        <v>0.75754966720929817</v>
      </c>
      <c r="V4243" s="361">
        <v>0.48496259084259219</v>
      </c>
    </row>
    <row r="4244" spans="1:22" hidden="1" outlineLevel="1">
      <c r="A4244" s="65">
        <v>4235</v>
      </c>
      <c r="B4244" s="117">
        <v>1</v>
      </c>
      <c r="C4244" s="325">
        <v>1.5378750434556735E-4</v>
      </c>
      <c r="D4244" s="358">
        <v>1.3000812458429528E-4</v>
      </c>
      <c r="E4244" s="327">
        <v>1.446318373812497E-4</v>
      </c>
      <c r="F4244" s="332">
        <v>3.2263147232497198E-4</v>
      </c>
      <c r="G4244" s="358">
        <v>2.0598007419950763E-4</v>
      </c>
      <c r="H4244" s="327">
        <v>0</v>
      </c>
      <c r="I4244" s="332">
        <v>0</v>
      </c>
      <c r="J4244" s="358">
        <v>0</v>
      </c>
      <c r="K4244" s="327">
        <v>0</v>
      </c>
      <c r="L4244" s="336">
        <v>1.8797434150238492E-4</v>
      </c>
      <c r="M4244" s="210">
        <v>1.1415525114155251E-4</v>
      </c>
      <c r="N4244" s="325">
        <v>0.74097881887398154</v>
      </c>
      <c r="O4244" s="358">
        <v>0.74950205088270117</v>
      </c>
      <c r="P4244" s="327">
        <v>0.73238954271140877</v>
      </c>
      <c r="Q4244" s="332">
        <v>6.5959328028293546E-2</v>
      </c>
      <c r="R4244" s="358">
        <v>0.51868511874184375</v>
      </c>
      <c r="S4244" s="327">
        <v>0.29067202125939173</v>
      </c>
      <c r="T4244" s="358">
        <v>0.24487513502440747</v>
      </c>
      <c r="U4244" s="358">
        <v>0.6958518572009037</v>
      </c>
      <c r="V4244" s="361">
        <v>0.59344970421863874</v>
      </c>
    </row>
    <row r="4245" spans="1:22" hidden="1" outlineLevel="1">
      <c r="A4245" s="65">
        <v>4236</v>
      </c>
      <c r="B4245" s="117">
        <v>1</v>
      </c>
      <c r="C4245" s="325">
        <v>1.5399376273383819E-4</v>
      </c>
      <c r="D4245" s="358">
        <v>1.296776119302003E-4</v>
      </c>
      <c r="E4245" s="327">
        <v>1.4547505824677855E-4</v>
      </c>
      <c r="F4245" s="332">
        <v>3.9015898978833808E-4</v>
      </c>
      <c r="G4245" s="358">
        <v>2.018954834930018E-4</v>
      </c>
      <c r="H4245" s="327">
        <v>0</v>
      </c>
      <c r="I4245" s="332">
        <v>0</v>
      </c>
      <c r="J4245" s="358">
        <v>0</v>
      </c>
      <c r="K4245" s="327">
        <v>0</v>
      </c>
      <c r="L4245" s="336">
        <v>2.0677177565262342E-4</v>
      </c>
      <c r="M4245" s="210">
        <v>1.1415525114155251E-4</v>
      </c>
      <c r="N4245" s="325">
        <v>0.78845572260046093</v>
      </c>
      <c r="O4245" s="358">
        <v>0.79060243798580476</v>
      </c>
      <c r="P4245" s="327">
        <v>0.77289172611159662</v>
      </c>
      <c r="Q4245" s="332">
        <v>9.8938992042440319E-2</v>
      </c>
      <c r="R4245" s="358">
        <v>0.53306901834503317</v>
      </c>
      <c r="S4245" s="327">
        <v>0.27650175155219547</v>
      </c>
      <c r="T4245" s="358">
        <v>0.19424738391299642</v>
      </c>
      <c r="U4245" s="358">
        <v>0.6713309327103878</v>
      </c>
      <c r="V4245" s="361">
        <v>0.63109572505307088</v>
      </c>
    </row>
    <row r="4246" spans="1:22" hidden="1" outlineLevel="1">
      <c r="A4246" s="65">
        <v>4237</v>
      </c>
      <c r="B4246" s="117">
        <v>1</v>
      </c>
      <c r="C4246" s="325">
        <v>1.4361834077839653E-4</v>
      </c>
      <c r="D4246" s="358">
        <v>1.3113575599238398E-4</v>
      </c>
      <c r="E4246" s="327">
        <v>1.4171299592364981E-4</v>
      </c>
      <c r="F4246" s="332">
        <v>4.1266816227612688E-4</v>
      </c>
      <c r="G4246" s="358">
        <v>1.9139225024770114E-4</v>
      </c>
      <c r="H4246" s="327">
        <v>0</v>
      </c>
      <c r="I4246" s="332">
        <v>0</v>
      </c>
      <c r="J4246" s="358">
        <v>0</v>
      </c>
      <c r="K4246" s="327">
        <v>0</v>
      </c>
      <c r="L4246" s="336">
        <v>1.8797434150238492E-4</v>
      </c>
      <c r="M4246" s="210">
        <v>1.1415525114155251E-4</v>
      </c>
      <c r="N4246" s="325">
        <v>0.79975974729724175</v>
      </c>
      <c r="O4246" s="358">
        <v>0.78964659399832371</v>
      </c>
      <c r="P4246" s="327">
        <v>0.77789421637811929</v>
      </c>
      <c r="Q4246" s="332">
        <v>0.13191865605658709</v>
      </c>
      <c r="R4246" s="358">
        <v>0.53993798024082729</v>
      </c>
      <c r="S4246" s="327">
        <v>0.27238317352858454</v>
      </c>
      <c r="T4246" s="358">
        <v>0.12311748565729501</v>
      </c>
      <c r="U4246" s="358">
        <v>0.54612731826111849</v>
      </c>
      <c r="V4246" s="361">
        <v>0.58993780610794355</v>
      </c>
    </row>
    <row r="4247" spans="1:22" hidden="1" outlineLevel="1">
      <c r="A4247" s="65">
        <v>4238</v>
      </c>
      <c r="B4247" s="117">
        <v>1</v>
      </c>
      <c r="C4247" s="325">
        <v>1.44230865689019E-4</v>
      </c>
      <c r="D4247" s="358">
        <v>1.2559480855608608E-4</v>
      </c>
      <c r="E4247" s="327">
        <v>1.3696501381928731E-4</v>
      </c>
      <c r="F4247" s="332">
        <v>4.5768650725170446E-4</v>
      </c>
      <c r="G4247" s="358">
        <v>1.9372630207999011E-4</v>
      </c>
      <c r="H4247" s="327">
        <v>0</v>
      </c>
      <c r="I4247" s="332">
        <v>0</v>
      </c>
      <c r="J4247" s="358">
        <v>0</v>
      </c>
      <c r="K4247" s="327">
        <v>0</v>
      </c>
      <c r="L4247" s="336">
        <v>1.9032402077116473E-4</v>
      </c>
      <c r="M4247" s="210">
        <v>1.1415525114155251E-4</v>
      </c>
      <c r="N4247" s="325">
        <v>0.74361642463656363</v>
      </c>
      <c r="O4247" s="358">
        <v>0.73878386866800239</v>
      </c>
      <c r="P4247" s="327">
        <v>0.7220022862031813</v>
      </c>
      <c r="Q4247" s="332">
        <v>9.8938992042440319E-2</v>
      </c>
      <c r="R4247" s="358">
        <v>0.5584705815662645</v>
      </c>
      <c r="S4247" s="327">
        <v>0.27365757140992936</v>
      </c>
      <c r="T4247" s="358">
        <v>0.12751080290250008</v>
      </c>
      <c r="U4247" s="358">
        <v>0.52171939342263274</v>
      </c>
      <c r="V4247" s="361">
        <v>0.54229814478024896</v>
      </c>
    </row>
    <row r="4248" spans="1:22" hidden="1" outlineLevel="1">
      <c r="A4248" s="65">
        <v>4239</v>
      </c>
      <c r="B4248" s="117">
        <v>1</v>
      </c>
      <c r="C4248" s="325">
        <v>1.4952483098797025E-4</v>
      </c>
      <c r="D4248" s="358">
        <v>1.2316456845244662E-4</v>
      </c>
      <c r="E4248" s="327">
        <v>1.3697798644798776E-4</v>
      </c>
      <c r="F4248" s="332">
        <v>5.1771096721914083E-4</v>
      </c>
      <c r="G4248" s="358">
        <v>0</v>
      </c>
      <c r="H4248" s="327">
        <v>0</v>
      </c>
      <c r="I4248" s="332">
        <v>0</v>
      </c>
      <c r="J4248" s="358">
        <v>0</v>
      </c>
      <c r="K4248" s="327">
        <v>0</v>
      </c>
      <c r="L4248" s="336">
        <v>2.1382081345896285E-4</v>
      </c>
      <c r="M4248" s="210">
        <v>1.1415525114155251E-4</v>
      </c>
      <c r="N4248" s="325">
        <v>0.6727778698700706</v>
      </c>
      <c r="O4248" s="358">
        <v>0.66870669369215296</v>
      </c>
      <c r="P4248" s="327">
        <v>0.63603079134042362</v>
      </c>
      <c r="Q4248" s="332">
        <v>0.13191865605658709</v>
      </c>
      <c r="R4248" s="358">
        <v>0.57785340481029046</v>
      </c>
      <c r="S4248" s="327">
        <v>0.28471359209735025</v>
      </c>
      <c r="T4248" s="358">
        <v>0.20732273285705921</v>
      </c>
      <c r="U4248" s="358">
        <v>0.58488619890741755</v>
      </c>
      <c r="V4248" s="361">
        <v>0.46163900665090829</v>
      </c>
    </row>
    <row r="4249" spans="1:22" hidden="1" outlineLevel="1">
      <c r="A4249" s="65">
        <v>4240</v>
      </c>
      <c r="B4249" s="117">
        <v>1</v>
      </c>
      <c r="C4249" s="325">
        <v>1.4988109547680166E-4</v>
      </c>
      <c r="D4249" s="358">
        <v>1.2192028551938324E-4</v>
      </c>
      <c r="E4249" s="327">
        <v>1.3996169104908986E-4</v>
      </c>
      <c r="F4249" s="332">
        <v>5.4772319720285936E-4</v>
      </c>
      <c r="G4249" s="358">
        <v>2.094811519479411E-4</v>
      </c>
      <c r="H4249" s="327">
        <v>3.1241811621953884E-4</v>
      </c>
      <c r="I4249" s="332">
        <v>0</v>
      </c>
      <c r="J4249" s="358">
        <v>0</v>
      </c>
      <c r="K4249" s="327">
        <v>0</v>
      </c>
      <c r="L4249" s="336">
        <v>2.2321953053408208E-4</v>
      </c>
      <c r="M4249" s="210">
        <v>1.1415525114155251E-4</v>
      </c>
      <c r="N4249" s="325">
        <v>0.56934604389452637</v>
      </c>
      <c r="O4249" s="358">
        <v>0.56178763772924623</v>
      </c>
      <c r="P4249" s="327">
        <v>0.50678608337643904</v>
      </c>
      <c r="Q4249" s="332">
        <v>0.13191865605658709</v>
      </c>
      <c r="R4249" s="358">
        <v>0.55368072865949014</v>
      </c>
      <c r="S4249" s="327">
        <v>0.29511975609306512</v>
      </c>
      <c r="T4249" s="358">
        <v>0.21809682038696693</v>
      </c>
      <c r="U4249" s="358">
        <v>0.60240114497207176</v>
      </c>
      <c r="V4249" s="361">
        <v>0.38717913214305594</v>
      </c>
    </row>
    <row r="4250" spans="1:22" hidden="1" outlineLevel="1">
      <c r="A4250" s="65">
        <v>4241</v>
      </c>
      <c r="B4250" s="117">
        <v>1</v>
      </c>
      <c r="C4250" s="325">
        <v>1.4887480455220764E-4</v>
      </c>
      <c r="D4250" s="358">
        <v>1.2075377026963631E-4</v>
      </c>
      <c r="E4250" s="327">
        <v>1.4198542112635912E-4</v>
      </c>
      <c r="F4250" s="332">
        <v>5.7023236969064816E-4</v>
      </c>
      <c r="G4250" s="358">
        <v>2.3398869618697609E-4</v>
      </c>
      <c r="H4250" s="327">
        <v>3.1241811621953884E-4</v>
      </c>
      <c r="I4250" s="332">
        <v>0</v>
      </c>
      <c r="J4250" s="358">
        <v>0</v>
      </c>
      <c r="K4250" s="327">
        <v>0</v>
      </c>
      <c r="L4250" s="336">
        <v>2.2321953053408208E-4</v>
      </c>
      <c r="M4250" s="210">
        <v>1.1415525114155251E-4</v>
      </c>
      <c r="N4250" s="325">
        <v>0.42088651954347189</v>
      </c>
      <c r="O4250" s="358">
        <v>0.41446712524279322</v>
      </c>
      <c r="P4250" s="327">
        <v>0.35510180404753755</v>
      </c>
      <c r="Q4250" s="332">
        <v>9.8938992042440319E-2</v>
      </c>
      <c r="R4250" s="358">
        <v>0.48555964322283018</v>
      </c>
      <c r="S4250" s="327">
        <v>0.20453635507569123</v>
      </c>
      <c r="T4250" s="358">
        <v>0.24090022894541238</v>
      </c>
      <c r="U4250" s="358">
        <v>0.6538159866457337</v>
      </c>
      <c r="V4250" s="361">
        <v>0.29960308164786736</v>
      </c>
    </row>
    <row r="4251" spans="1:22" hidden="1" outlineLevel="1">
      <c r="A4251" s="65">
        <v>4242</v>
      </c>
      <c r="B4251" s="117">
        <v>1</v>
      </c>
      <c r="C4251" s="325">
        <v>1.4257454832866234E-4</v>
      </c>
      <c r="D4251" s="358">
        <v>1.2610029849764306E-4</v>
      </c>
      <c r="E4251" s="327">
        <v>1.3824930406063126E-4</v>
      </c>
      <c r="F4251" s="332">
        <v>6.0024459967436637E-4</v>
      </c>
      <c r="G4251" s="358">
        <v>1.8847468545733979E-4</v>
      </c>
      <c r="H4251" s="327">
        <v>3.4265212746659071E-4</v>
      </c>
      <c r="I4251" s="332">
        <v>0</v>
      </c>
      <c r="J4251" s="358">
        <v>0</v>
      </c>
      <c r="K4251" s="327">
        <v>0</v>
      </c>
      <c r="L4251" s="336">
        <v>1.644775488145868E-4</v>
      </c>
      <c r="M4251" s="210">
        <v>1.1415525114155251E-4</v>
      </c>
      <c r="N4251" s="325">
        <v>0.21910967870593456</v>
      </c>
      <c r="O4251" s="358">
        <v>0.22766910474851401</v>
      </c>
      <c r="P4251" s="327">
        <v>0.19103902785277455</v>
      </c>
      <c r="Q4251" s="332">
        <v>9.8938992042440319E-2</v>
      </c>
      <c r="R4251" s="358">
        <v>0.38671068738200803</v>
      </c>
      <c r="S4251" s="327">
        <v>0.14347505863261026</v>
      </c>
      <c r="T4251" s="358">
        <v>0.2601471425910728</v>
      </c>
      <c r="U4251" s="358">
        <v>0.6880548812108318</v>
      </c>
      <c r="V4251" s="361">
        <v>0.17248000460180477</v>
      </c>
    </row>
    <row r="4252" spans="1:22" hidden="1" outlineLevel="1">
      <c r="A4252" s="65">
        <v>4243</v>
      </c>
      <c r="B4252" s="117">
        <v>1</v>
      </c>
      <c r="C4252" s="325">
        <v>1.3715557794591058E-4</v>
      </c>
      <c r="D4252" s="358">
        <v>1.2621695002261777E-4</v>
      </c>
      <c r="E4252" s="327">
        <v>1.3439643333659941E-4</v>
      </c>
      <c r="F4252" s="332">
        <v>6.2275377216215516E-4</v>
      </c>
      <c r="G4252" s="358">
        <v>0</v>
      </c>
      <c r="H4252" s="327">
        <v>3.6280813496462574E-4</v>
      </c>
      <c r="I4252" s="332">
        <v>0</v>
      </c>
      <c r="J4252" s="358">
        <v>0</v>
      </c>
      <c r="K4252" s="327">
        <v>0</v>
      </c>
      <c r="L4252" s="336">
        <v>1.1748396343899057E-4</v>
      </c>
      <c r="M4252" s="210">
        <v>1.1415525114155251E-4</v>
      </c>
      <c r="N4252" s="325">
        <v>5.9157729246486192E-2</v>
      </c>
      <c r="O4252" s="358">
        <v>7.0408709335372827E-2</v>
      </c>
      <c r="P4252" s="327">
        <v>6.1504107034527924E-2</v>
      </c>
      <c r="Q4252" s="332">
        <v>9.8938992042440319E-2</v>
      </c>
      <c r="R4252" s="358">
        <v>0.30208762511283166</v>
      </c>
      <c r="S4252" s="327">
        <v>0.12120266731694676</v>
      </c>
      <c r="T4252" s="358">
        <v>0.28974973260043091</v>
      </c>
      <c r="U4252" s="358">
        <v>0.73494973680329279</v>
      </c>
      <c r="V4252" s="361">
        <v>5.4867300330727217E-2</v>
      </c>
    </row>
    <row r="4253" spans="1:22" hidden="1" outlineLevel="1">
      <c r="A4253" s="65">
        <v>4244</v>
      </c>
      <c r="B4253" s="117">
        <v>1</v>
      </c>
      <c r="C4253" s="325">
        <v>1.3396794830899779E-4</v>
      </c>
      <c r="D4253" s="358">
        <v>1.273834652723647E-4</v>
      </c>
      <c r="E4253" s="327">
        <v>1.3383861030248032E-4</v>
      </c>
      <c r="F4253" s="332">
        <v>5.9274154217843662E-4</v>
      </c>
      <c r="G4253" s="358">
        <v>0</v>
      </c>
      <c r="H4253" s="327">
        <v>0</v>
      </c>
      <c r="I4253" s="332">
        <v>0</v>
      </c>
      <c r="J4253" s="358">
        <v>0</v>
      </c>
      <c r="K4253" s="327">
        <v>0</v>
      </c>
      <c r="L4253" s="336">
        <v>8.811297257924293E-5</v>
      </c>
      <c r="M4253" s="210">
        <v>1.1415525114155251E-4</v>
      </c>
      <c r="N4253" s="325">
        <v>9.6084209922636804E-3</v>
      </c>
      <c r="O4253" s="358">
        <v>4.6842225516429709E-3</v>
      </c>
      <c r="P4253" s="327">
        <v>7.0077541156594036E-3</v>
      </c>
      <c r="Q4253" s="332">
        <v>9.8938992042440319E-2</v>
      </c>
      <c r="R4253" s="358">
        <v>0.22246599995759081</v>
      </c>
      <c r="S4253" s="327">
        <v>0.1081970765544079</v>
      </c>
      <c r="T4253" s="358">
        <v>0.35408044940521971</v>
      </c>
      <c r="U4253" s="358">
        <v>0.80286252767333888</v>
      </c>
      <c r="V4253" s="361">
        <v>0</v>
      </c>
    </row>
    <row r="4254" spans="1:22" hidden="1" outlineLevel="1">
      <c r="A4254" s="65">
        <v>4245</v>
      </c>
      <c r="B4254" s="117">
        <v>1</v>
      </c>
      <c r="C4254" s="325">
        <v>1.2833021902959515E-4</v>
      </c>
      <c r="D4254" s="358">
        <v>1.315245944089663E-4</v>
      </c>
      <c r="E4254" s="327">
        <v>1.3086787833007865E-4</v>
      </c>
      <c r="F4254" s="332">
        <v>5.1020790972321141E-4</v>
      </c>
      <c r="G4254" s="358">
        <v>0</v>
      </c>
      <c r="H4254" s="327">
        <v>0</v>
      </c>
      <c r="I4254" s="332">
        <v>0</v>
      </c>
      <c r="J4254" s="358">
        <v>0</v>
      </c>
      <c r="K4254" s="327">
        <v>0</v>
      </c>
      <c r="L4254" s="336">
        <v>5.8741981719495287E-5</v>
      </c>
      <c r="M4254" s="210">
        <v>1.1415525114155251E-4</v>
      </c>
      <c r="N4254" s="325">
        <v>0</v>
      </c>
      <c r="O4254" s="358">
        <v>0</v>
      </c>
      <c r="P4254" s="327">
        <v>0</v>
      </c>
      <c r="Q4254" s="332">
        <v>3.2979664014146773E-2</v>
      </c>
      <c r="R4254" s="358">
        <v>0.18286508927268577</v>
      </c>
      <c r="S4254" s="327">
        <v>0.11835848717468067</v>
      </c>
      <c r="T4254" s="358">
        <v>0.2917371856399284</v>
      </c>
      <c r="U4254" s="358">
        <v>0.80365352523754907</v>
      </c>
      <c r="V4254" s="361">
        <v>0</v>
      </c>
    </row>
    <row r="4255" spans="1:22" hidden="1" outlineLevel="1">
      <c r="A4255" s="65">
        <v>4246</v>
      </c>
      <c r="B4255" s="117">
        <v>1</v>
      </c>
      <c r="C4255" s="325">
        <v>1.2813646114970438E-4</v>
      </c>
      <c r="D4255" s="358">
        <v>1.3245780660876383E-4</v>
      </c>
      <c r="E4255" s="327">
        <v>1.3160731816600396E-4</v>
      </c>
      <c r="F4255" s="332">
        <v>3.7515287479647898E-4</v>
      </c>
      <c r="G4255" s="358">
        <v>0</v>
      </c>
      <c r="H4255" s="327">
        <v>0</v>
      </c>
      <c r="I4255" s="332">
        <v>0</v>
      </c>
      <c r="J4255" s="358">
        <v>0</v>
      </c>
      <c r="K4255" s="327">
        <v>0</v>
      </c>
      <c r="L4255" s="336">
        <v>3.7594868300476983E-5</v>
      </c>
      <c r="M4255" s="210">
        <v>1.1415525114155251E-4</v>
      </c>
      <c r="N4255" s="325">
        <v>0</v>
      </c>
      <c r="O4255" s="358">
        <v>0</v>
      </c>
      <c r="P4255" s="327">
        <v>0</v>
      </c>
      <c r="Q4255" s="332">
        <v>0.13191865605658709</v>
      </c>
      <c r="R4255" s="358">
        <v>0.16310430868447023</v>
      </c>
      <c r="S4255" s="327">
        <v>0.10709991482912785</v>
      </c>
      <c r="T4255" s="358">
        <v>0.33870383904700191</v>
      </c>
      <c r="U4255" s="358">
        <v>0.81009450540326045</v>
      </c>
      <c r="V4255" s="361">
        <v>0</v>
      </c>
    </row>
    <row r="4256" spans="1:22" hidden="1" outlineLevel="1">
      <c r="A4256" s="65">
        <v>4247</v>
      </c>
      <c r="B4256" s="117">
        <v>1</v>
      </c>
      <c r="C4256" s="325">
        <v>1.2182370441777905E-4</v>
      </c>
      <c r="D4256" s="358">
        <v>1.2505043477287084E-4</v>
      </c>
      <c r="E4256" s="327">
        <v>1.2237080653128786E-4</v>
      </c>
      <c r="F4256" s="332">
        <v>2.4760089736567618E-4</v>
      </c>
      <c r="G4256" s="358">
        <v>0</v>
      </c>
      <c r="H4256" s="327">
        <v>0</v>
      </c>
      <c r="I4256" s="332">
        <v>0</v>
      </c>
      <c r="J4256" s="358">
        <v>0</v>
      </c>
      <c r="K4256" s="327">
        <v>0</v>
      </c>
      <c r="L4256" s="336">
        <v>2.3496792687798115E-5</v>
      </c>
      <c r="M4256" s="210">
        <v>1.1415525114155251E-4</v>
      </c>
      <c r="N4256" s="325">
        <v>0</v>
      </c>
      <c r="O4256" s="358">
        <v>0</v>
      </c>
      <c r="P4256" s="327">
        <v>0</v>
      </c>
      <c r="Q4256" s="332">
        <v>0.13191865605658709</v>
      </c>
      <c r="R4256" s="358">
        <v>0.14481052830626706</v>
      </c>
      <c r="S4256" s="327">
        <v>9.4879215197049616E-2</v>
      </c>
      <c r="T4256" s="358">
        <v>0.25156971368376757</v>
      </c>
      <c r="U4256" s="358">
        <v>0.69867684850165424</v>
      </c>
      <c r="V4256" s="361">
        <v>0</v>
      </c>
    </row>
    <row r="4257" spans="1:22" hidden="1" outlineLevel="1">
      <c r="A4257" s="65">
        <v>4248</v>
      </c>
      <c r="B4257" s="117">
        <v>1</v>
      </c>
      <c r="C4257" s="325">
        <v>1.1159203830870797E-4</v>
      </c>
      <c r="D4257" s="358">
        <v>1.1406574950442058E-4</v>
      </c>
      <c r="E4257" s="327">
        <v>1.1157757945251849E-4</v>
      </c>
      <c r="F4257" s="332">
        <v>0</v>
      </c>
      <c r="G4257" s="358">
        <v>0</v>
      </c>
      <c r="H4257" s="327">
        <v>0</v>
      </c>
      <c r="I4257" s="332">
        <v>0</v>
      </c>
      <c r="J4257" s="358">
        <v>0</v>
      </c>
      <c r="K4257" s="327">
        <v>0</v>
      </c>
      <c r="L4257" s="336">
        <v>9.3987170751192458E-6</v>
      </c>
      <c r="M4257" s="210">
        <v>1.1415525114155251E-4</v>
      </c>
      <c r="N4257" s="325">
        <v>0</v>
      </c>
      <c r="O4257" s="358">
        <v>0</v>
      </c>
      <c r="P4257" s="327">
        <v>0</v>
      </c>
      <c r="Q4257" s="332">
        <v>9.8938992042440319E-2</v>
      </c>
      <c r="R4257" s="358">
        <v>0.13531826276017997</v>
      </c>
      <c r="S4257" s="327">
        <v>6.889334917403904E-2</v>
      </c>
      <c r="T4257" s="358">
        <v>0.19947752349062156</v>
      </c>
      <c r="U4257" s="358">
        <v>0.62579207294228723</v>
      </c>
      <c r="V4257" s="361">
        <v>0</v>
      </c>
    </row>
    <row r="4258" spans="1:22" hidden="1" outlineLevel="1">
      <c r="A4258" s="65">
        <v>4249</v>
      </c>
      <c r="B4258" s="117">
        <v>1</v>
      </c>
      <c r="C4258" s="325">
        <v>1.0294168650971324E-4</v>
      </c>
      <c r="D4258" s="358">
        <v>1.0220617779866013E-4</v>
      </c>
      <c r="E4258" s="327">
        <v>1.0087516077465222E-4</v>
      </c>
      <c r="F4258" s="332">
        <v>0</v>
      </c>
      <c r="G4258" s="358">
        <v>0</v>
      </c>
      <c r="H4258" s="327">
        <v>0</v>
      </c>
      <c r="I4258" s="332">
        <v>0</v>
      </c>
      <c r="J4258" s="358">
        <v>0</v>
      </c>
      <c r="K4258" s="327">
        <v>0</v>
      </c>
      <c r="L4258" s="336">
        <v>5.8741981719495289E-6</v>
      </c>
      <c r="M4258" s="210">
        <v>1.1415525114155251E-4</v>
      </c>
      <c r="N4258" s="325">
        <v>0</v>
      </c>
      <c r="O4258" s="358">
        <v>0</v>
      </c>
      <c r="P4258" s="327">
        <v>0</v>
      </c>
      <c r="Q4258" s="332">
        <v>3.2979664014146773E-2</v>
      </c>
      <c r="R4258" s="358">
        <v>0.14906750094481122</v>
      </c>
      <c r="S4258" s="327">
        <v>7.1467460438795885E-2</v>
      </c>
      <c r="T4258" s="358">
        <v>0.10690405296665717</v>
      </c>
      <c r="U4258" s="358">
        <v>0.50827243483105944</v>
      </c>
      <c r="V4258" s="361">
        <v>0</v>
      </c>
    </row>
    <row r="4259" spans="1:22" hidden="1" outlineLevel="1">
      <c r="A4259" s="65">
        <v>4250</v>
      </c>
      <c r="B4259" s="117">
        <v>1</v>
      </c>
      <c r="C4259" s="325">
        <v>9.5503884023583378E-5</v>
      </c>
      <c r="D4259" s="358">
        <v>9.5537598954273511E-5</v>
      </c>
      <c r="E4259" s="327">
        <v>9.355859818760183E-5</v>
      </c>
      <c r="F4259" s="332">
        <v>0</v>
      </c>
      <c r="G4259" s="358">
        <v>0</v>
      </c>
      <c r="H4259" s="327">
        <v>0</v>
      </c>
      <c r="I4259" s="332">
        <v>0</v>
      </c>
      <c r="J4259" s="358">
        <v>0</v>
      </c>
      <c r="K4259" s="327">
        <v>0</v>
      </c>
      <c r="L4259" s="336">
        <v>2.3496792687798115E-6</v>
      </c>
      <c r="M4259" s="210">
        <v>1.1415525114155251E-4</v>
      </c>
      <c r="N4259" s="325">
        <v>0</v>
      </c>
      <c r="O4259" s="358">
        <v>0</v>
      </c>
      <c r="P4259" s="327">
        <v>0</v>
      </c>
      <c r="Q4259" s="332">
        <v>9.8938992042440319E-2</v>
      </c>
      <c r="R4259" s="358">
        <v>0.1551653117306899</v>
      </c>
      <c r="S4259" s="327">
        <v>7.8674971980115041E-2</v>
      </c>
      <c r="T4259" s="358">
        <v>5.2301395776251064E-2</v>
      </c>
      <c r="U4259" s="358">
        <v>0.4482696196031154</v>
      </c>
      <c r="V4259" s="361">
        <v>0</v>
      </c>
    </row>
    <row r="4260" spans="1:22" hidden="1" outlineLevel="1">
      <c r="A4260" s="65">
        <v>4251</v>
      </c>
      <c r="B4260" s="117">
        <v>1</v>
      </c>
      <c r="C4260" s="325">
        <v>9.2034992948119459E-5</v>
      </c>
      <c r="D4260" s="358">
        <v>9.242689162161504E-5</v>
      </c>
      <c r="E4260" s="327">
        <v>8.9225740201653552E-5</v>
      </c>
      <c r="F4260" s="332">
        <v>0</v>
      </c>
      <c r="G4260" s="358">
        <v>0</v>
      </c>
      <c r="H4260" s="327">
        <v>0</v>
      </c>
      <c r="I4260" s="332">
        <v>0</v>
      </c>
      <c r="J4260" s="358">
        <v>0</v>
      </c>
      <c r="K4260" s="327">
        <v>0</v>
      </c>
      <c r="L4260" s="336">
        <v>1.1748396343899057E-6</v>
      </c>
      <c r="M4260" s="210">
        <v>1.1415525114155251E-4</v>
      </c>
      <c r="N4260" s="325">
        <v>0</v>
      </c>
      <c r="O4260" s="358">
        <v>0</v>
      </c>
      <c r="P4260" s="327">
        <v>0</v>
      </c>
      <c r="Q4260" s="332">
        <v>9.8938992042440319E-2</v>
      </c>
      <c r="R4260" s="358">
        <v>0.15076996735466461</v>
      </c>
      <c r="S4260" s="327">
        <v>5.6740166761338119E-2</v>
      </c>
      <c r="T4260" s="358">
        <v>5.0836956694516031E-2</v>
      </c>
      <c r="U4260" s="358">
        <v>0.40284375948704476</v>
      </c>
      <c r="V4260" s="361">
        <v>0</v>
      </c>
    </row>
    <row r="4261" spans="1:22" hidden="1" outlineLevel="1">
      <c r="A4261" s="65">
        <v>4252</v>
      </c>
      <c r="B4261" s="117">
        <v>1</v>
      </c>
      <c r="C4261" s="325">
        <v>8.9247379579368271E-5</v>
      </c>
      <c r="D4261" s="358">
        <v>8.9879999993000906E-5</v>
      </c>
      <c r="E4261" s="327">
        <v>8.764307950019938E-5</v>
      </c>
      <c r="F4261" s="332">
        <v>0</v>
      </c>
      <c r="G4261" s="358">
        <v>0</v>
      </c>
      <c r="H4261" s="327">
        <v>0</v>
      </c>
      <c r="I4261" s="332">
        <v>0</v>
      </c>
      <c r="J4261" s="358">
        <v>0</v>
      </c>
      <c r="K4261" s="327">
        <v>0</v>
      </c>
      <c r="L4261" s="336">
        <v>1.409807561267887E-5</v>
      </c>
      <c r="M4261" s="210">
        <v>1.1415525114155251E-4</v>
      </c>
      <c r="N4261" s="325">
        <v>0</v>
      </c>
      <c r="O4261" s="358">
        <v>0</v>
      </c>
      <c r="P4261" s="327">
        <v>0</v>
      </c>
      <c r="Q4261" s="332">
        <v>0.16489832007073388</v>
      </c>
      <c r="R4261" s="358">
        <v>0.14527419639900721</v>
      </c>
      <c r="S4261" s="327">
        <v>5.4748394968909944E-2</v>
      </c>
      <c r="T4261" s="358">
        <v>4.8535695280360981E-2</v>
      </c>
      <c r="U4261" s="358">
        <v>0.39165679393607206</v>
      </c>
      <c r="V4261" s="361">
        <v>0</v>
      </c>
    </row>
    <row r="4262" spans="1:22" hidden="1" outlineLevel="1">
      <c r="A4262" s="65">
        <v>4253</v>
      </c>
      <c r="B4262" s="117">
        <v>1</v>
      </c>
      <c r="C4262" s="325">
        <v>8.8978618649197193E-5</v>
      </c>
      <c r="D4262" s="358">
        <v>9.0035535359633836E-5</v>
      </c>
      <c r="E4262" s="327">
        <v>8.6644187090265202E-5</v>
      </c>
      <c r="F4262" s="332">
        <v>0</v>
      </c>
      <c r="G4262" s="358">
        <v>0</v>
      </c>
      <c r="H4262" s="327">
        <v>0</v>
      </c>
      <c r="I4262" s="332">
        <v>0</v>
      </c>
      <c r="J4262" s="358">
        <v>0</v>
      </c>
      <c r="K4262" s="327">
        <v>0</v>
      </c>
      <c r="L4262" s="336">
        <v>3.7594868300476983E-5</v>
      </c>
      <c r="M4262" s="210">
        <v>1.1415525114155251E-4</v>
      </c>
      <c r="N4262" s="325">
        <v>1.8840041161301334E-4</v>
      </c>
      <c r="O4262" s="358">
        <v>4.9856864410341211E-4</v>
      </c>
      <c r="P4262" s="327">
        <v>1.3675302730644398E-3</v>
      </c>
      <c r="Q4262" s="332">
        <v>0.13191865605658709</v>
      </c>
      <c r="R4262" s="358">
        <v>0.1525838422868355</v>
      </c>
      <c r="S4262" s="327">
        <v>7.0640367591025086E-2</v>
      </c>
      <c r="T4262" s="358">
        <v>5.1464573443831041E-2</v>
      </c>
      <c r="U4262" s="358">
        <v>0.39335178871652249</v>
      </c>
      <c r="V4262" s="361">
        <v>0</v>
      </c>
    </row>
    <row r="4263" spans="1:22" hidden="1" outlineLevel="1">
      <c r="A4263" s="65">
        <v>4254</v>
      </c>
      <c r="B4263" s="117">
        <v>1</v>
      </c>
      <c r="C4263" s="325">
        <v>8.7253548492750269E-5</v>
      </c>
      <c r="D4263" s="358">
        <v>8.776083062262732E-5</v>
      </c>
      <c r="E4263" s="327">
        <v>8.3167522598546223E-5</v>
      </c>
      <c r="F4263" s="332">
        <v>0</v>
      </c>
      <c r="G4263" s="358">
        <v>0</v>
      </c>
      <c r="H4263" s="327">
        <v>0</v>
      </c>
      <c r="I4263" s="332">
        <v>0</v>
      </c>
      <c r="J4263" s="358">
        <v>0</v>
      </c>
      <c r="K4263" s="327">
        <v>0</v>
      </c>
      <c r="L4263" s="336">
        <v>9.3987170751192462E-5</v>
      </c>
      <c r="M4263" s="210">
        <v>1.1415525114155251E-4</v>
      </c>
      <c r="N4263" s="325">
        <v>1.9970443630979415E-2</v>
      </c>
      <c r="O4263" s="358">
        <v>2.8903227525462937E-2</v>
      </c>
      <c r="P4263" s="327">
        <v>3.0489887646006891E-2</v>
      </c>
      <c r="Q4263" s="332">
        <v>0.13191865605658709</v>
      </c>
      <c r="R4263" s="358">
        <v>0.1571343955807552</v>
      </c>
      <c r="S4263" s="327">
        <v>9.6246445799838931E-2</v>
      </c>
      <c r="T4263" s="358">
        <v>5.5648685105931128E-2</v>
      </c>
      <c r="U4263" s="358">
        <v>0.40566875078779541</v>
      </c>
      <c r="V4263" s="361">
        <v>6.7988057054729614E-2</v>
      </c>
    </row>
    <row r="4264" spans="1:22" hidden="1" outlineLevel="1">
      <c r="A4264" s="65">
        <v>4255</v>
      </c>
      <c r="B4264" s="117">
        <v>1</v>
      </c>
      <c r="C4264" s="325">
        <v>8.9222378562608162E-5</v>
      </c>
      <c r="D4264" s="358">
        <v>9.0327164172070569E-5</v>
      </c>
      <c r="E4264" s="327">
        <v>8.650148817456031E-5</v>
      </c>
      <c r="F4264" s="332">
        <v>0</v>
      </c>
      <c r="G4264" s="358">
        <v>0</v>
      </c>
      <c r="H4264" s="327">
        <v>0</v>
      </c>
      <c r="I4264" s="332">
        <v>0</v>
      </c>
      <c r="J4264" s="358">
        <v>0</v>
      </c>
      <c r="K4264" s="327">
        <v>0</v>
      </c>
      <c r="L4264" s="336">
        <v>1.8210014333043539E-4</v>
      </c>
      <c r="M4264" s="210">
        <v>1.1415525114155251E-4</v>
      </c>
      <c r="N4264" s="325">
        <v>0.11266344614458199</v>
      </c>
      <c r="O4264" s="358">
        <v>0.15298819172309536</v>
      </c>
      <c r="P4264" s="327">
        <v>0.14301146686477975</v>
      </c>
      <c r="Q4264" s="332">
        <v>0.13191865605658709</v>
      </c>
      <c r="R4264" s="358">
        <v>0.13719954608741397</v>
      </c>
      <c r="S4264" s="327">
        <v>7.8945040857624299E-2</v>
      </c>
      <c r="T4264" s="358">
        <v>6.3493894472368792E-2</v>
      </c>
      <c r="U4264" s="358">
        <v>0.4196807076395187</v>
      </c>
      <c r="V4264" s="361">
        <v>0.19668156332116174</v>
      </c>
    </row>
    <row r="4265" spans="1:22" hidden="1" outlineLevel="1">
      <c r="A4265" s="65">
        <v>4256</v>
      </c>
      <c r="B4265" s="117">
        <v>1</v>
      </c>
      <c r="C4265" s="325">
        <v>9.8522756797365501E-5</v>
      </c>
      <c r="D4265" s="358">
        <v>1.029255288693374E-4</v>
      </c>
      <c r="E4265" s="327">
        <v>9.764497622824168E-5</v>
      </c>
      <c r="F4265" s="332">
        <v>0</v>
      </c>
      <c r="G4265" s="358">
        <v>0</v>
      </c>
      <c r="H4265" s="327">
        <v>0</v>
      </c>
      <c r="I4265" s="332">
        <v>0</v>
      </c>
      <c r="J4265" s="358">
        <v>0</v>
      </c>
      <c r="K4265" s="327">
        <v>0</v>
      </c>
      <c r="L4265" s="336">
        <v>1.5860335064263727E-4</v>
      </c>
      <c r="M4265" s="210">
        <v>1.1415525114155251E-4</v>
      </c>
      <c r="N4265" s="325">
        <v>0.2982378515834001</v>
      </c>
      <c r="O4265" s="358">
        <v>0.31661294839440302</v>
      </c>
      <c r="P4265" s="327">
        <v>0.31190052925613043</v>
      </c>
      <c r="Q4265" s="332">
        <v>9.8938992042440319E-2</v>
      </c>
      <c r="R4265" s="358">
        <v>0.13728713676292667</v>
      </c>
      <c r="S4265" s="327">
        <v>5.8487185178324158E-2</v>
      </c>
      <c r="T4265" s="358">
        <v>7.9498121579901618E-2</v>
      </c>
      <c r="U4265" s="358">
        <v>0.47844052669513254</v>
      </c>
      <c r="V4265" s="361">
        <v>0.31941476772885535</v>
      </c>
    </row>
    <row r="4266" spans="1:22" hidden="1" outlineLevel="1">
      <c r="A4266" s="65">
        <v>4257</v>
      </c>
      <c r="B4266" s="117">
        <v>1</v>
      </c>
      <c r="C4266" s="325">
        <v>1.0783563554050289E-4</v>
      </c>
      <c r="D4266" s="358">
        <v>1.1453235560431935E-4</v>
      </c>
      <c r="E4266" s="327">
        <v>1.0947601360304657E-4</v>
      </c>
      <c r="F4266" s="332">
        <v>0</v>
      </c>
      <c r="G4266" s="358">
        <v>0</v>
      </c>
      <c r="H4266" s="327">
        <v>0</v>
      </c>
      <c r="I4266" s="332">
        <v>0</v>
      </c>
      <c r="J4266" s="358">
        <v>0</v>
      </c>
      <c r="K4266" s="327">
        <v>0</v>
      </c>
      <c r="L4266" s="336">
        <v>1.4685495429873823E-4</v>
      </c>
      <c r="M4266" s="210">
        <v>1.1415525114155251E-4</v>
      </c>
      <c r="N4266" s="325">
        <v>0.49907269036287244</v>
      </c>
      <c r="O4266" s="358">
        <v>0.47778178217155759</v>
      </c>
      <c r="P4266" s="327">
        <v>0.48789672410519608</v>
      </c>
      <c r="Q4266" s="332">
        <v>9.8938992042440319E-2</v>
      </c>
      <c r="R4266" s="358">
        <v>0.17200465903023332</v>
      </c>
      <c r="S4266" s="327">
        <v>8.5122907893040722E-2</v>
      </c>
      <c r="T4266" s="358">
        <v>0.11202958975272977</v>
      </c>
      <c r="U4266" s="358">
        <v>0.53381035618984551</v>
      </c>
      <c r="V4266" s="361">
        <v>0.43924683891467053</v>
      </c>
    </row>
    <row r="4267" spans="1:22" hidden="1" outlineLevel="1">
      <c r="A4267" s="65">
        <v>4258</v>
      </c>
      <c r="B4267" s="117">
        <v>1</v>
      </c>
      <c r="C4267" s="325">
        <v>1.1504842887579184E-4</v>
      </c>
      <c r="D4267" s="358">
        <v>1.1902343931584503E-4</v>
      </c>
      <c r="E4267" s="327">
        <v>1.1814172957494314E-4</v>
      </c>
      <c r="F4267" s="332">
        <v>2.9261924234125349E-4</v>
      </c>
      <c r="G4267" s="358">
        <v>0</v>
      </c>
      <c r="H4267" s="327">
        <v>0</v>
      </c>
      <c r="I4267" s="332">
        <v>0</v>
      </c>
      <c r="J4267" s="358">
        <v>0</v>
      </c>
      <c r="K4267" s="327">
        <v>0</v>
      </c>
      <c r="L4267" s="336">
        <v>1.644775488145868E-4</v>
      </c>
      <c r="M4267" s="210">
        <v>1.1415525114155251E-4</v>
      </c>
      <c r="N4267" s="325">
        <v>0.65601023323651253</v>
      </c>
      <c r="O4267" s="358">
        <v>0.58470228728436968</v>
      </c>
      <c r="P4267" s="327">
        <v>0.63494005738088755</v>
      </c>
      <c r="Q4267" s="332">
        <v>6.5959328028293546E-2</v>
      </c>
      <c r="R4267" s="358">
        <v>0.22517983098702923</v>
      </c>
      <c r="S4267" s="327">
        <v>0.12682351038210166</v>
      </c>
      <c r="T4267" s="358">
        <v>0.11736433212190739</v>
      </c>
      <c r="U4267" s="358">
        <v>0.61200611539462402</v>
      </c>
      <c r="V4267" s="361">
        <v>0.53212127482034266</v>
      </c>
    </row>
    <row r="4268" spans="1:22" hidden="1" outlineLevel="1">
      <c r="A4268" s="65">
        <v>4259</v>
      </c>
      <c r="B4268" s="117">
        <v>1</v>
      </c>
      <c r="C4268" s="325">
        <v>1.1804230063281386E-4</v>
      </c>
      <c r="D4268" s="358">
        <v>1.2001497727812991E-4</v>
      </c>
      <c r="E4268" s="327">
        <v>1.2036004908271904E-4</v>
      </c>
      <c r="F4268" s="332">
        <v>4.0516510478019719E-4</v>
      </c>
      <c r="G4268" s="358">
        <v>2.2056789815131411E-4</v>
      </c>
      <c r="H4268" s="327">
        <v>0</v>
      </c>
      <c r="I4268" s="332">
        <v>0</v>
      </c>
      <c r="J4268" s="358">
        <v>0</v>
      </c>
      <c r="K4268" s="327">
        <v>0</v>
      </c>
      <c r="L4268" s="336">
        <v>1.8797434150238492E-4</v>
      </c>
      <c r="M4268" s="210">
        <v>1.1415525114155251E-4</v>
      </c>
      <c r="N4268" s="325">
        <v>0.76189126456302614</v>
      </c>
      <c r="O4268" s="358">
        <v>0.63609579204681621</v>
      </c>
      <c r="P4268" s="327">
        <v>0.73634397644367211</v>
      </c>
      <c r="Q4268" s="332">
        <v>3.2979664014146773E-2</v>
      </c>
      <c r="R4268" s="358">
        <v>0.30036406253759607</v>
      </c>
      <c r="S4268" s="327">
        <v>0.16711468055106304</v>
      </c>
      <c r="T4268" s="358">
        <v>0.17918458192943615</v>
      </c>
      <c r="U4268" s="358">
        <v>0.65562398107821407</v>
      </c>
      <c r="V4268" s="361">
        <v>0.58960951998020483</v>
      </c>
    </row>
    <row r="4269" spans="1:22" hidden="1" outlineLevel="1">
      <c r="A4269" s="65">
        <v>4260</v>
      </c>
      <c r="B4269" s="117">
        <v>1</v>
      </c>
      <c r="C4269" s="325">
        <v>1.171547645378303E-4</v>
      </c>
      <c r="D4269" s="358">
        <v>1.2032604801139576E-4</v>
      </c>
      <c r="E4269" s="327">
        <v>1.1945196507368798E-4</v>
      </c>
      <c r="F4269" s="332">
        <v>4.8019567973949298E-4</v>
      </c>
      <c r="G4269" s="358">
        <v>2.485765201387826E-4</v>
      </c>
      <c r="H4269" s="327">
        <v>0</v>
      </c>
      <c r="I4269" s="332">
        <v>0</v>
      </c>
      <c r="J4269" s="358">
        <v>0</v>
      </c>
      <c r="K4269" s="327">
        <v>0</v>
      </c>
      <c r="L4269" s="336">
        <v>2.0677177565262342E-4</v>
      </c>
      <c r="M4269" s="210">
        <v>1.1415525114155251E-4</v>
      </c>
      <c r="N4269" s="325">
        <v>0.81615058310757393</v>
      </c>
      <c r="O4269" s="358">
        <v>0.67803715038013612</v>
      </c>
      <c r="P4269" s="327">
        <v>0.7355940549355795</v>
      </c>
      <c r="Q4269" s="332">
        <v>3.2979664014146773E-2</v>
      </c>
      <c r="R4269" s="358">
        <v>0.35248798563040551</v>
      </c>
      <c r="S4269" s="327">
        <v>0.25058340274856222</v>
      </c>
      <c r="T4269" s="358">
        <v>0.13692505414222531</v>
      </c>
      <c r="U4269" s="358">
        <v>0.59810715819493065</v>
      </c>
      <c r="V4269" s="361">
        <v>0.61424624868284372</v>
      </c>
    </row>
    <row r="4270" spans="1:22" hidden="1" outlineLevel="1">
      <c r="A4270" s="65">
        <v>4261</v>
      </c>
      <c r="B4270" s="117">
        <v>1</v>
      </c>
      <c r="C4270" s="325">
        <v>1.1021073213271242E-4</v>
      </c>
      <c r="D4270" s="358">
        <v>1.2131758597368066E-4</v>
      </c>
      <c r="E4270" s="327">
        <v>1.1846604529245422E-4</v>
      </c>
      <c r="F4270" s="332">
        <v>5.8523848468250721E-4</v>
      </c>
      <c r="G4270" s="358">
        <v>3.0517727707179168E-4</v>
      </c>
      <c r="H4270" s="327">
        <v>0</v>
      </c>
      <c r="I4270" s="332">
        <v>0</v>
      </c>
      <c r="J4270" s="358">
        <v>0</v>
      </c>
      <c r="K4270" s="327">
        <v>0</v>
      </c>
      <c r="L4270" s="336">
        <v>1.8797434150238492E-4</v>
      </c>
      <c r="M4270" s="210">
        <v>1.1415525114155251E-4</v>
      </c>
      <c r="N4270" s="325">
        <v>0.83178781727145401</v>
      </c>
      <c r="O4270" s="358">
        <v>0.69563235075515628</v>
      </c>
      <c r="P4270" s="327">
        <v>0.76844282847213097</v>
      </c>
      <c r="Q4270" s="332">
        <v>6.5959328028293546E-2</v>
      </c>
      <c r="R4270" s="358">
        <v>0.41714239293207633</v>
      </c>
      <c r="S4270" s="327">
        <v>0.32471780717355936</v>
      </c>
      <c r="T4270" s="358">
        <v>0.11631830420638235</v>
      </c>
      <c r="U4270" s="358">
        <v>0.48635050233723431</v>
      </c>
      <c r="V4270" s="361">
        <v>0.62302599395958191</v>
      </c>
    </row>
    <row r="4271" spans="1:22" hidden="1" outlineLevel="1">
      <c r="A4271" s="65">
        <v>4262</v>
      </c>
      <c r="B4271" s="117">
        <v>1</v>
      </c>
      <c r="C4271" s="325">
        <v>1.0586055521645496E-4</v>
      </c>
      <c r="D4271" s="358">
        <v>1.1587384814152832E-4</v>
      </c>
      <c r="E4271" s="327">
        <v>1.1296565072346598E-4</v>
      </c>
      <c r="F4271" s="332">
        <v>6.3025682965808457E-4</v>
      </c>
      <c r="G4271" s="358">
        <v>2.8533783649733487E-4</v>
      </c>
      <c r="H4271" s="327">
        <v>3.527301312156082E-4</v>
      </c>
      <c r="I4271" s="332">
        <v>0</v>
      </c>
      <c r="J4271" s="358">
        <v>0</v>
      </c>
      <c r="K4271" s="327">
        <v>0</v>
      </c>
      <c r="L4271" s="336">
        <v>1.9032402077116473E-4</v>
      </c>
      <c r="M4271" s="210">
        <v>1.1415525114155251E-4</v>
      </c>
      <c r="N4271" s="325">
        <v>0.81822298763531698</v>
      </c>
      <c r="O4271" s="358">
        <v>0.6833246203037493</v>
      </c>
      <c r="P4271" s="327">
        <v>0.73742129386247424</v>
      </c>
      <c r="Q4271" s="332">
        <v>6.5959328028293546E-2</v>
      </c>
      <c r="R4271" s="358">
        <v>0.41673251027482661</v>
      </c>
      <c r="S4271" s="327">
        <v>0.36693323191557164</v>
      </c>
      <c r="T4271" s="358">
        <v>7.6046229458669026E-2</v>
      </c>
      <c r="U4271" s="358">
        <v>0.4308676731904913</v>
      </c>
      <c r="V4271" s="361">
        <v>0.56813349957719106</v>
      </c>
    </row>
    <row r="4272" spans="1:22" hidden="1" outlineLevel="1">
      <c r="A4272" s="65">
        <v>4263</v>
      </c>
      <c r="B4272" s="117">
        <v>1</v>
      </c>
      <c r="C4272" s="325">
        <v>1.0322919820245439E-4</v>
      </c>
      <c r="D4272" s="358">
        <v>1.0868033743475559E-4</v>
      </c>
      <c r="E4272" s="327">
        <v>1.0922953365773812E-4</v>
      </c>
      <c r="F4272" s="332">
        <v>6.9028128962552121E-4</v>
      </c>
      <c r="G4272" s="358">
        <v>3.1217943256865884E-4</v>
      </c>
      <c r="H4272" s="327">
        <v>4.232761574587298E-4</v>
      </c>
      <c r="I4272" s="332">
        <v>0</v>
      </c>
      <c r="J4272" s="358">
        <v>0</v>
      </c>
      <c r="K4272" s="327">
        <v>0</v>
      </c>
      <c r="L4272" s="336">
        <v>2.1382081345896285E-4</v>
      </c>
      <c r="M4272" s="210">
        <v>1.1415525114155251E-4</v>
      </c>
      <c r="N4272" s="325">
        <v>0.75021043904301921</v>
      </c>
      <c r="O4272" s="358">
        <v>0.63530078971408332</v>
      </c>
      <c r="P4272" s="327">
        <v>0.65700466799175827</v>
      </c>
      <c r="Q4272" s="332">
        <v>6.5959328028293546E-2</v>
      </c>
      <c r="R4272" s="358">
        <v>0.41587886734380847</v>
      </c>
      <c r="S4272" s="327">
        <v>0.39137463117972804</v>
      </c>
      <c r="T4272" s="358">
        <v>7.9707327163006617E-2</v>
      </c>
      <c r="U4272" s="358">
        <v>0.42962467701816104</v>
      </c>
      <c r="V4272" s="361">
        <v>0.46883839777783431</v>
      </c>
    </row>
    <row r="4273" spans="1:22" hidden="1" outlineLevel="1">
      <c r="A4273" s="65">
        <v>4264</v>
      </c>
      <c r="B4273" s="117">
        <v>1</v>
      </c>
      <c r="C4273" s="325">
        <v>1.0394797743430728E-4</v>
      </c>
      <c r="D4273" s="358">
        <v>1.0768879947247069E-4</v>
      </c>
      <c r="E4273" s="327">
        <v>1.0730958461007243E-4</v>
      </c>
      <c r="F4273" s="332">
        <v>7.2779657710516916E-4</v>
      </c>
      <c r="G4273" s="358">
        <v>3.1451348440094784E-4</v>
      </c>
      <c r="H4273" s="327">
        <v>4.4343216495676445E-4</v>
      </c>
      <c r="I4273" s="332">
        <v>0</v>
      </c>
      <c r="J4273" s="358">
        <v>0</v>
      </c>
      <c r="K4273" s="327">
        <v>0</v>
      </c>
      <c r="L4273" s="336">
        <v>2.2321953053408208E-4</v>
      </c>
      <c r="M4273" s="210">
        <v>1.1415525114155251E-4</v>
      </c>
      <c r="N4273" s="325">
        <v>0.60740292704035503</v>
      </c>
      <c r="O4273" s="358">
        <v>0.50672626584846681</v>
      </c>
      <c r="P4273" s="327">
        <v>0.54686392032693731</v>
      </c>
      <c r="Q4273" s="332">
        <v>6.5959328028293546E-2</v>
      </c>
      <c r="R4273" s="358">
        <v>0.41607270400963814</v>
      </c>
      <c r="S4273" s="327">
        <v>0.33172276705674658</v>
      </c>
      <c r="T4273" s="358">
        <v>7.9916532746111615E-2</v>
      </c>
      <c r="U4273" s="358">
        <v>0.46115157993453842</v>
      </c>
      <c r="V4273" s="361">
        <v>0.39430981221998973</v>
      </c>
    </row>
    <row r="4274" spans="1:22" hidden="1" outlineLevel="1">
      <c r="A4274" s="65">
        <v>4265</v>
      </c>
      <c r="B4274" s="117">
        <v>1</v>
      </c>
      <c r="C4274" s="325">
        <v>1.0461050437844994E-4</v>
      </c>
      <c r="D4274" s="358">
        <v>1.1276314080886984E-4</v>
      </c>
      <c r="E4274" s="327">
        <v>1.0989113772146078E-4</v>
      </c>
      <c r="F4274" s="332">
        <v>7.5030574959295796E-4</v>
      </c>
      <c r="G4274" s="358">
        <v>2.8767188832962387E-4</v>
      </c>
      <c r="H4274" s="327">
        <v>4.4343216495676445E-4</v>
      </c>
      <c r="I4274" s="332">
        <v>0</v>
      </c>
      <c r="J4274" s="358">
        <v>0</v>
      </c>
      <c r="K4274" s="327">
        <v>0</v>
      </c>
      <c r="L4274" s="336">
        <v>2.2321953053408208E-4</v>
      </c>
      <c r="M4274" s="210">
        <v>1.1415525114155251E-4</v>
      </c>
      <c r="N4274" s="325">
        <v>0.43746575576541696</v>
      </c>
      <c r="O4274" s="358">
        <v>0.38356638293096718</v>
      </c>
      <c r="P4274" s="327">
        <v>0.38039165864444835</v>
      </c>
      <c r="Q4274" s="332">
        <v>6.5959328028293546E-2</v>
      </c>
      <c r="R4274" s="358">
        <v>0.36023797360116089</v>
      </c>
      <c r="S4274" s="327">
        <v>0.2776664304968528</v>
      </c>
      <c r="T4274" s="358">
        <v>0.13451918993651774</v>
      </c>
      <c r="U4274" s="358">
        <v>0.53437535444999562</v>
      </c>
      <c r="V4274" s="361">
        <v>0.26090349138022656</v>
      </c>
    </row>
    <row r="4275" spans="1:22" hidden="1" outlineLevel="1">
      <c r="A4275" s="65">
        <v>4266</v>
      </c>
      <c r="B4275" s="117">
        <v>1</v>
      </c>
      <c r="C4275" s="325">
        <v>1.0541053691477315E-4</v>
      </c>
      <c r="D4275" s="358">
        <v>1.1824576248268041E-4</v>
      </c>
      <c r="E4275" s="327">
        <v>1.119927035709327E-4</v>
      </c>
      <c r="F4275" s="332">
        <v>7.7281492208074675E-4</v>
      </c>
      <c r="G4275" s="358">
        <v>3.0167619932335818E-4</v>
      </c>
      <c r="H4275" s="327">
        <v>4.031201499606951E-4</v>
      </c>
      <c r="I4275" s="332">
        <v>0</v>
      </c>
      <c r="J4275" s="358">
        <v>0</v>
      </c>
      <c r="K4275" s="327">
        <v>0</v>
      </c>
      <c r="L4275" s="336">
        <v>1.644775488145868E-4</v>
      </c>
      <c r="M4275" s="210">
        <v>1.1415525114155251E-4</v>
      </c>
      <c r="N4275" s="325">
        <v>0.24925374456401667</v>
      </c>
      <c r="O4275" s="358">
        <v>0.2195992417135704</v>
      </c>
      <c r="P4275" s="327">
        <v>0.19746574930914068</v>
      </c>
      <c r="Q4275" s="332">
        <v>6.5959328028293546E-2</v>
      </c>
      <c r="R4275" s="358">
        <v>0.28928912667488205</v>
      </c>
      <c r="S4275" s="327">
        <v>0.20013082195932799</v>
      </c>
      <c r="T4275" s="358">
        <v>0.13661124576756778</v>
      </c>
      <c r="U4275" s="358">
        <v>0.55132530225449961</v>
      </c>
      <c r="V4275" s="361">
        <v>0.16814357389120665</v>
      </c>
    </row>
    <row r="4276" spans="1:22" hidden="1" outlineLevel="1">
      <c r="A4276" s="65">
        <v>4267</v>
      </c>
      <c r="B4276" s="117">
        <v>1</v>
      </c>
      <c r="C4276" s="325">
        <v>1.076668786773722E-4</v>
      </c>
      <c r="D4276" s="358">
        <v>1.2061767682383249E-4</v>
      </c>
      <c r="E4276" s="327">
        <v>1.1354941901498596E-4</v>
      </c>
      <c r="F4276" s="332">
        <v>7.8031797957667617E-4</v>
      </c>
      <c r="G4276" s="358">
        <v>2.6666542183902256E-4</v>
      </c>
      <c r="H4276" s="327">
        <v>0</v>
      </c>
      <c r="I4276" s="332">
        <v>0</v>
      </c>
      <c r="J4276" s="358">
        <v>0</v>
      </c>
      <c r="K4276" s="327">
        <v>0</v>
      </c>
      <c r="L4276" s="336">
        <v>1.1748396343899057E-4</v>
      </c>
      <c r="M4276" s="210">
        <v>1.1415525114155251E-4</v>
      </c>
      <c r="N4276" s="325">
        <v>7.5548565056818354E-2</v>
      </c>
      <c r="O4276" s="358">
        <v>6.6142255609498601E-2</v>
      </c>
      <c r="P4276" s="327">
        <v>5.6990586306378599E-2</v>
      </c>
      <c r="Q4276" s="332">
        <v>3.2979664014146773E-2</v>
      </c>
      <c r="R4276" s="358">
        <v>0.19342816371530591</v>
      </c>
      <c r="S4276" s="327">
        <v>0.14401519638762875</v>
      </c>
      <c r="T4276" s="358">
        <v>0.17165318093765597</v>
      </c>
      <c r="U4276" s="358">
        <v>0.62613107189837724</v>
      </c>
      <c r="V4276" s="361">
        <v>5.1224851225047337E-2</v>
      </c>
    </row>
    <row r="4277" spans="1:22" hidden="1" outlineLevel="1">
      <c r="A4277" s="65">
        <v>4268</v>
      </c>
      <c r="B4277" s="117">
        <v>1</v>
      </c>
      <c r="C4277" s="325">
        <v>1.0762937715223206E-4</v>
      </c>
      <c r="D4277" s="358">
        <v>1.2162865670694651E-4</v>
      </c>
      <c r="E4277" s="327">
        <v>1.1598827321066944E-4</v>
      </c>
      <c r="F4277" s="332">
        <v>6.5276600214587337E-4</v>
      </c>
      <c r="G4277" s="358">
        <v>2.1181520378023009E-4</v>
      </c>
      <c r="H4277" s="327">
        <v>0</v>
      </c>
      <c r="I4277" s="332">
        <v>0</v>
      </c>
      <c r="J4277" s="358">
        <v>0</v>
      </c>
      <c r="K4277" s="327">
        <v>0</v>
      </c>
      <c r="L4277" s="336">
        <v>8.811297257924293E-5</v>
      </c>
      <c r="M4277" s="210">
        <v>1.1415525114155251E-4</v>
      </c>
      <c r="N4277" s="325">
        <v>1.0362022638715733E-2</v>
      </c>
      <c r="O4277" s="358">
        <v>2.1435546981245692E-3</v>
      </c>
      <c r="P4277" s="327">
        <v>4.8537262288237421E-3</v>
      </c>
      <c r="Q4277" s="332">
        <v>3.2979664014146773E-2</v>
      </c>
      <c r="R4277" s="358">
        <v>0.13703176486327537</v>
      </c>
      <c r="S4277" s="327">
        <v>0.10643317192217881</v>
      </c>
      <c r="T4277" s="358">
        <v>0.26297141796299034</v>
      </c>
      <c r="U4277" s="358">
        <v>0.70556982727548589</v>
      </c>
      <c r="V4277" s="361">
        <v>0</v>
      </c>
    </row>
    <row r="4278" spans="1:22" hidden="1" outlineLevel="1">
      <c r="A4278" s="65">
        <v>4269</v>
      </c>
      <c r="B4278" s="117">
        <v>1</v>
      </c>
      <c r="C4278" s="325">
        <v>1.0322294794826437E-4</v>
      </c>
      <c r="D4278" s="358">
        <v>1.260225308143266E-4</v>
      </c>
      <c r="E4278" s="327">
        <v>1.1437966725181439E-4</v>
      </c>
      <c r="F4278" s="332">
        <v>6.4526294464994395E-4</v>
      </c>
      <c r="G4278" s="358">
        <v>0</v>
      </c>
      <c r="H4278" s="327">
        <v>0</v>
      </c>
      <c r="I4278" s="332">
        <v>0</v>
      </c>
      <c r="J4278" s="358">
        <v>0</v>
      </c>
      <c r="K4278" s="327">
        <v>0</v>
      </c>
      <c r="L4278" s="336">
        <v>5.8741981719495287E-5</v>
      </c>
      <c r="M4278" s="210">
        <v>1.1415525114155251E-4</v>
      </c>
      <c r="N4278" s="325">
        <v>0</v>
      </c>
      <c r="O4278" s="358">
        <v>0</v>
      </c>
      <c r="P4278" s="327">
        <v>0</v>
      </c>
      <c r="Q4278" s="332">
        <v>3.2979664014146773E-2</v>
      </c>
      <c r="R4278" s="358">
        <v>0.10989239314502419</v>
      </c>
      <c r="S4278" s="327">
        <v>8.4363332264647234E-2</v>
      </c>
      <c r="T4278" s="358">
        <v>0.22792948279290209</v>
      </c>
      <c r="U4278" s="358">
        <v>0.72489276777262035</v>
      </c>
      <c r="V4278" s="361">
        <v>0</v>
      </c>
    </row>
    <row r="4279" spans="1:22" hidden="1" outlineLevel="1">
      <c r="A4279" s="65">
        <v>4270</v>
      </c>
      <c r="B4279" s="117">
        <v>1</v>
      </c>
      <c r="C4279" s="325">
        <v>1.0376672006279655E-4</v>
      </c>
      <c r="D4279" s="358">
        <v>1.2631415962676334E-4</v>
      </c>
      <c r="E4279" s="327">
        <v>1.1606610898287209E-4</v>
      </c>
      <c r="F4279" s="332">
        <v>0</v>
      </c>
      <c r="G4279" s="358">
        <v>0</v>
      </c>
      <c r="H4279" s="327">
        <v>0</v>
      </c>
      <c r="I4279" s="332">
        <v>0</v>
      </c>
      <c r="J4279" s="358">
        <v>0</v>
      </c>
      <c r="K4279" s="327">
        <v>0</v>
      </c>
      <c r="L4279" s="336">
        <v>3.7594868300476983E-5</v>
      </c>
      <c r="M4279" s="210">
        <v>1.1415525114155251E-4</v>
      </c>
      <c r="N4279" s="325">
        <v>0</v>
      </c>
      <c r="O4279" s="358">
        <v>0</v>
      </c>
      <c r="P4279" s="327">
        <v>0</v>
      </c>
      <c r="Q4279" s="332">
        <v>3.2979664014146773E-2</v>
      </c>
      <c r="R4279" s="358">
        <v>0.1280830033463605</v>
      </c>
      <c r="S4279" s="327">
        <v>8.5907799023501361E-2</v>
      </c>
      <c r="T4279" s="358">
        <v>0.21851523155317695</v>
      </c>
      <c r="U4279" s="358">
        <v>0.74455470722584505</v>
      </c>
      <c r="V4279" s="361">
        <v>0</v>
      </c>
    </row>
    <row r="4280" spans="1:22" hidden="1" outlineLevel="1">
      <c r="A4280" s="65">
        <v>4271</v>
      </c>
      <c r="B4280" s="117">
        <v>1</v>
      </c>
      <c r="C4280" s="325">
        <v>1.000915705990618E-4</v>
      </c>
      <c r="D4280" s="358">
        <v>1.1801245943273102E-4</v>
      </c>
      <c r="E4280" s="327">
        <v>1.0957979463265012E-4</v>
      </c>
      <c r="F4280" s="332">
        <v>0</v>
      </c>
      <c r="G4280" s="358">
        <v>0</v>
      </c>
      <c r="H4280" s="327">
        <v>0</v>
      </c>
      <c r="I4280" s="332">
        <v>0</v>
      </c>
      <c r="J4280" s="358">
        <v>0</v>
      </c>
      <c r="K4280" s="327">
        <v>0</v>
      </c>
      <c r="L4280" s="336">
        <v>2.3496792687798115E-5</v>
      </c>
      <c r="M4280" s="210">
        <v>1.1415525114155251E-4</v>
      </c>
      <c r="N4280" s="325">
        <v>0</v>
      </c>
      <c r="O4280" s="358">
        <v>0</v>
      </c>
      <c r="P4280" s="327">
        <v>0</v>
      </c>
      <c r="Q4280" s="332">
        <v>3.2979664014146773E-2</v>
      </c>
      <c r="R4280" s="358">
        <v>0.12657500008856265</v>
      </c>
      <c r="S4280" s="327">
        <v>9.0988504333637726E-2</v>
      </c>
      <c r="T4280" s="358">
        <v>0.15721799570341069</v>
      </c>
      <c r="U4280" s="358">
        <v>0.6742689236631686</v>
      </c>
      <c r="V4280" s="361">
        <v>0</v>
      </c>
    </row>
    <row r="4281" spans="1:22" hidden="1" outlineLevel="1">
      <c r="A4281" s="65">
        <v>4272</v>
      </c>
      <c r="B4281" s="117">
        <v>1</v>
      </c>
      <c r="C4281" s="325">
        <v>9.3672559545906036E-5</v>
      </c>
      <c r="D4281" s="358">
        <v>1.0885531472221762E-4</v>
      </c>
      <c r="E4281" s="327">
        <v>1.0175729952628241E-4</v>
      </c>
      <c r="F4281" s="332">
        <v>0</v>
      </c>
      <c r="G4281" s="358">
        <v>0</v>
      </c>
      <c r="H4281" s="327">
        <v>0</v>
      </c>
      <c r="I4281" s="332">
        <v>0</v>
      </c>
      <c r="J4281" s="358">
        <v>0</v>
      </c>
      <c r="K4281" s="327">
        <v>0</v>
      </c>
      <c r="L4281" s="336">
        <v>9.3987170751192458E-6</v>
      </c>
      <c r="M4281" s="210">
        <v>1.1415525114155251E-4</v>
      </c>
      <c r="N4281" s="325">
        <v>0</v>
      </c>
      <c r="O4281" s="358">
        <v>0</v>
      </c>
      <c r="P4281" s="327">
        <v>0</v>
      </c>
      <c r="Q4281" s="332">
        <v>3.2979664014146773E-2</v>
      </c>
      <c r="R4281" s="358">
        <v>0.1442958664826518</v>
      </c>
      <c r="S4281" s="327">
        <v>0.11525266744172938</v>
      </c>
      <c r="T4281" s="358">
        <v>0.1132848232513598</v>
      </c>
      <c r="U4281" s="358">
        <v>0.58985818359673881</v>
      </c>
      <c r="V4281" s="361">
        <v>0</v>
      </c>
    </row>
    <row r="4282" spans="1:22" hidden="1" outlineLevel="1">
      <c r="A4282" s="65">
        <v>4273</v>
      </c>
      <c r="B4282" s="117">
        <v>1</v>
      </c>
      <c r="C4282" s="325">
        <v>8.642851493966695E-5</v>
      </c>
      <c r="D4282" s="358">
        <v>9.9348215436780149E-5</v>
      </c>
      <c r="E4282" s="327">
        <v>9.4259120137425798E-5</v>
      </c>
      <c r="F4282" s="332">
        <v>0</v>
      </c>
      <c r="G4282" s="358">
        <v>0</v>
      </c>
      <c r="H4282" s="327">
        <v>0</v>
      </c>
      <c r="I4282" s="332">
        <v>0</v>
      </c>
      <c r="J4282" s="358">
        <v>0</v>
      </c>
      <c r="K4282" s="327">
        <v>0</v>
      </c>
      <c r="L4282" s="336">
        <v>5.8741981719495289E-6</v>
      </c>
      <c r="M4282" s="210">
        <v>1.1415525114155251E-4</v>
      </c>
      <c r="N4282" s="325">
        <v>0</v>
      </c>
      <c r="O4282" s="358">
        <v>0</v>
      </c>
      <c r="P4282" s="327">
        <v>0</v>
      </c>
      <c r="Q4282" s="332">
        <v>6.5959328028293546E-2</v>
      </c>
      <c r="R4282" s="358">
        <v>0.19434571741413825</v>
      </c>
      <c r="S4282" s="327">
        <v>0.11113408941811845</v>
      </c>
      <c r="T4282" s="358">
        <v>6.4749127970998813E-2</v>
      </c>
      <c r="U4282" s="358">
        <v>0.57143924031584437</v>
      </c>
      <c r="V4282" s="361">
        <v>0</v>
      </c>
    </row>
    <row r="4283" spans="1:22" hidden="1" outlineLevel="1">
      <c r="A4283" s="65">
        <v>4274</v>
      </c>
      <c r="B4283" s="117">
        <v>1</v>
      </c>
      <c r="C4283" s="325">
        <v>8.1872079635138658E-5</v>
      </c>
      <c r="D4283" s="358">
        <v>9.3262894217267008E-5</v>
      </c>
      <c r="E4283" s="327">
        <v>8.7033365951278522E-5</v>
      </c>
      <c r="F4283" s="332">
        <v>0</v>
      </c>
      <c r="G4283" s="358">
        <v>0</v>
      </c>
      <c r="H4283" s="327">
        <v>0</v>
      </c>
      <c r="I4283" s="332">
        <v>0</v>
      </c>
      <c r="J4283" s="358">
        <v>0</v>
      </c>
      <c r="K4283" s="327">
        <v>0</v>
      </c>
      <c r="L4283" s="336">
        <v>2.3496792687798115E-6</v>
      </c>
      <c r="M4283" s="210">
        <v>1.1415525114155251E-4</v>
      </c>
      <c r="N4283" s="325">
        <v>0</v>
      </c>
      <c r="O4283" s="358">
        <v>0</v>
      </c>
      <c r="P4283" s="327">
        <v>0</v>
      </c>
      <c r="Q4283" s="332">
        <v>6.5959328028293546E-2</v>
      </c>
      <c r="R4283" s="358">
        <v>0.22473264734752785</v>
      </c>
      <c r="S4283" s="327">
        <v>0.13069733503027048</v>
      </c>
      <c r="T4283" s="358">
        <v>5.2929012525566074E-2</v>
      </c>
      <c r="U4283" s="358">
        <v>0.51143642508790021</v>
      </c>
      <c r="V4283" s="361">
        <v>0</v>
      </c>
    </row>
    <row r="4284" spans="1:22" hidden="1" outlineLevel="1">
      <c r="A4284" s="65">
        <v>4275</v>
      </c>
      <c r="B4284" s="117">
        <v>1</v>
      </c>
      <c r="C4284" s="325">
        <v>7.7928169241232834E-5</v>
      </c>
      <c r="D4284" s="358">
        <v>8.8538507455791944E-5</v>
      </c>
      <c r="E4284" s="327">
        <v>8.2077821787708921E-5</v>
      </c>
      <c r="F4284" s="332">
        <v>0</v>
      </c>
      <c r="G4284" s="358">
        <v>0</v>
      </c>
      <c r="H4284" s="327">
        <v>0</v>
      </c>
      <c r="I4284" s="332">
        <v>0</v>
      </c>
      <c r="J4284" s="358">
        <v>0</v>
      </c>
      <c r="K4284" s="327">
        <v>0</v>
      </c>
      <c r="L4284" s="336">
        <v>1.1748396343899057E-6</v>
      </c>
      <c r="M4284" s="210">
        <v>1.1415525114155251E-4</v>
      </c>
      <c r="N4284" s="325">
        <v>0</v>
      </c>
      <c r="O4284" s="358">
        <v>0</v>
      </c>
      <c r="P4284" s="327">
        <v>0</v>
      </c>
      <c r="Q4284" s="332">
        <v>6.5959328028293546E-2</v>
      </c>
      <c r="R4284" s="358">
        <v>0.26274851124524495</v>
      </c>
      <c r="S4284" s="327">
        <v>0.15829518503151246</v>
      </c>
      <c r="T4284" s="358">
        <v>4.5502214325338422E-2</v>
      </c>
      <c r="U4284" s="358">
        <v>0.44431463178206448</v>
      </c>
      <c r="V4284" s="361">
        <v>0</v>
      </c>
    </row>
    <row r="4285" spans="1:22" hidden="1" outlineLevel="1">
      <c r="A4285" s="65">
        <v>4276</v>
      </c>
      <c r="B4285" s="117">
        <v>1</v>
      </c>
      <c r="C4285" s="325">
        <v>7.5821833579194377E-5</v>
      </c>
      <c r="D4285" s="358">
        <v>8.6438780006247473E-5</v>
      </c>
      <c r="E4285" s="327">
        <v>7.9055199300505483E-5</v>
      </c>
      <c r="F4285" s="332">
        <v>0</v>
      </c>
      <c r="G4285" s="358">
        <v>0</v>
      </c>
      <c r="H4285" s="327">
        <v>0</v>
      </c>
      <c r="I4285" s="332">
        <v>0</v>
      </c>
      <c r="J4285" s="358">
        <v>0</v>
      </c>
      <c r="K4285" s="327">
        <v>0</v>
      </c>
      <c r="L4285" s="336">
        <v>1.409807561267887E-5</v>
      </c>
      <c r="M4285" s="210">
        <v>1.1415525114155251E-4</v>
      </c>
      <c r="N4285" s="325">
        <v>0</v>
      </c>
      <c r="O4285" s="358">
        <v>0</v>
      </c>
      <c r="P4285" s="327">
        <v>0</v>
      </c>
      <c r="Q4285" s="332">
        <v>6.5959328028293546E-2</v>
      </c>
      <c r="R4285" s="358">
        <v>0.27425875965724228</v>
      </c>
      <c r="S4285" s="327">
        <v>0.17470197990657899</v>
      </c>
      <c r="T4285" s="358">
        <v>4.163191103789584E-2</v>
      </c>
      <c r="U4285" s="358">
        <v>0.43855164952853315</v>
      </c>
      <c r="V4285" s="361">
        <v>0</v>
      </c>
    </row>
    <row r="4286" spans="1:22" hidden="1" outlineLevel="1">
      <c r="A4286" s="65">
        <v>4277</v>
      </c>
      <c r="B4286" s="117">
        <v>1</v>
      </c>
      <c r="C4286" s="325">
        <v>7.4828043162980388E-5</v>
      </c>
      <c r="D4286" s="358">
        <v>8.4883426339918224E-5</v>
      </c>
      <c r="E4286" s="327">
        <v>7.7835772202663754E-5</v>
      </c>
      <c r="F4286" s="332">
        <v>0</v>
      </c>
      <c r="G4286" s="358">
        <v>0</v>
      </c>
      <c r="H4286" s="327">
        <v>0</v>
      </c>
      <c r="I4286" s="332">
        <v>0</v>
      </c>
      <c r="J4286" s="358">
        <v>0</v>
      </c>
      <c r="K4286" s="327">
        <v>0</v>
      </c>
      <c r="L4286" s="336">
        <v>3.7594868300476983E-5</v>
      </c>
      <c r="M4286" s="210">
        <v>1.1415525114155251E-4</v>
      </c>
      <c r="N4286" s="325">
        <v>1.8840041161301334E-4</v>
      </c>
      <c r="O4286" s="358">
        <v>3.7392648307755914E-4</v>
      </c>
      <c r="P4286" s="327">
        <v>1.1053644018073655E-3</v>
      </c>
      <c r="Q4286" s="332">
        <v>9.8938992042440319E-2</v>
      </c>
      <c r="R4286" s="358">
        <v>0.25288848324220065</v>
      </c>
      <c r="S4286" s="327">
        <v>0.16852411287116256</v>
      </c>
      <c r="T4286" s="358">
        <v>5.2092190193146065E-2</v>
      </c>
      <c r="U4286" s="358">
        <v>0.45990858376220817</v>
      </c>
      <c r="V4286" s="361">
        <v>0</v>
      </c>
    </row>
    <row r="4287" spans="1:22" hidden="1" outlineLevel="1">
      <c r="A4287" s="65">
        <v>4278</v>
      </c>
      <c r="B4287" s="117">
        <v>1</v>
      </c>
      <c r="C4287" s="325">
        <v>7.2577951654571356E-5</v>
      </c>
      <c r="D4287" s="358">
        <v>8.2978118098664912E-5</v>
      </c>
      <c r="E4287" s="327">
        <v>7.4670450799755423E-5</v>
      </c>
      <c r="F4287" s="332">
        <v>0</v>
      </c>
      <c r="G4287" s="358">
        <v>0</v>
      </c>
      <c r="H4287" s="327">
        <v>0</v>
      </c>
      <c r="I4287" s="332">
        <v>0</v>
      </c>
      <c r="J4287" s="358">
        <v>0</v>
      </c>
      <c r="K4287" s="327">
        <v>0</v>
      </c>
      <c r="L4287" s="336">
        <v>9.3987170751192462E-5</v>
      </c>
      <c r="M4287" s="210">
        <v>1.1415525114155251E-4</v>
      </c>
      <c r="N4287" s="325">
        <v>2.2608049393561602E-2</v>
      </c>
      <c r="O4287" s="358">
        <v>2.6285742143920026E-2</v>
      </c>
      <c r="P4287" s="327">
        <v>3.40754619438218E-2</v>
      </c>
      <c r="Q4287" s="332">
        <v>9.8938992042440319E-2</v>
      </c>
      <c r="R4287" s="358">
        <v>0.2332099162435711</v>
      </c>
      <c r="S4287" s="327">
        <v>0.16601751882578303</v>
      </c>
      <c r="T4287" s="358">
        <v>7.9288915996796605E-2</v>
      </c>
      <c r="U4287" s="358">
        <v>0.5033004501417383</v>
      </c>
      <c r="V4287" s="361">
        <v>2.2841843385629404E-2</v>
      </c>
    </row>
    <row r="4288" spans="1:22" hidden="1" outlineLevel="1">
      <c r="A4288" s="65">
        <v>4279</v>
      </c>
      <c r="B4288" s="117">
        <v>1</v>
      </c>
      <c r="C4288" s="325">
        <v>7.2171685132219727E-5</v>
      </c>
      <c r="D4288" s="358">
        <v>8.1364438669848319E-5</v>
      </c>
      <c r="E4288" s="327">
        <v>7.3580749988918134E-5</v>
      </c>
      <c r="F4288" s="332">
        <v>0</v>
      </c>
      <c r="G4288" s="358">
        <v>0</v>
      </c>
      <c r="H4288" s="327">
        <v>0</v>
      </c>
      <c r="I4288" s="332">
        <v>0</v>
      </c>
      <c r="J4288" s="358">
        <v>0</v>
      </c>
      <c r="K4288" s="327">
        <v>0</v>
      </c>
      <c r="L4288" s="336">
        <v>1.8210014333043539E-4</v>
      </c>
      <c r="M4288" s="210">
        <v>1.1415525114155251E-4</v>
      </c>
      <c r="N4288" s="325">
        <v>0.10512742968006145</v>
      </c>
      <c r="O4288" s="358">
        <v>0.16422989799730692</v>
      </c>
      <c r="P4288" s="327">
        <v>0.15127334941994547</v>
      </c>
      <c r="Q4288" s="332">
        <v>6.5959328028293546E-2</v>
      </c>
      <c r="R4288" s="358">
        <v>0.23356300956009249</v>
      </c>
      <c r="S4288" s="327">
        <v>0.20006330473995068</v>
      </c>
      <c r="T4288" s="358">
        <v>6.3389291680816279E-2</v>
      </c>
      <c r="U4288" s="358">
        <v>0.47719753052280223</v>
      </c>
      <c r="V4288" s="361">
        <v>0.15934855949224785</v>
      </c>
    </row>
    <row r="4289" spans="1:22" hidden="1" outlineLevel="1">
      <c r="A4289" s="65">
        <v>4280</v>
      </c>
      <c r="B4289" s="117">
        <v>1</v>
      </c>
      <c r="C4289" s="325">
        <v>7.5884336121094628E-5</v>
      </c>
      <c r="D4289" s="358">
        <v>9.0541025301190829E-5</v>
      </c>
      <c r="E4289" s="327">
        <v>8.0910285204668973E-5</v>
      </c>
      <c r="F4289" s="332">
        <v>0</v>
      </c>
      <c r="G4289" s="358">
        <v>0</v>
      </c>
      <c r="H4289" s="327">
        <v>0</v>
      </c>
      <c r="I4289" s="332">
        <v>0</v>
      </c>
      <c r="J4289" s="358">
        <v>0</v>
      </c>
      <c r="K4289" s="327">
        <v>0</v>
      </c>
      <c r="L4289" s="336">
        <v>1.5860335064263727E-4</v>
      </c>
      <c r="M4289" s="210">
        <v>1.1415525114155251E-4</v>
      </c>
      <c r="N4289" s="325">
        <v>0.27186179395757826</v>
      </c>
      <c r="O4289" s="358">
        <v>0.35417951371532319</v>
      </c>
      <c r="P4289" s="327">
        <v>0.33139957512044066</v>
      </c>
      <c r="Q4289" s="332">
        <v>3.2979664014146773E-2</v>
      </c>
      <c r="R4289" s="358">
        <v>0.2285209886247245</v>
      </c>
      <c r="S4289" s="327">
        <v>0.23829518589710666</v>
      </c>
      <c r="T4289" s="358">
        <v>7.2698940128988976E-2</v>
      </c>
      <c r="U4289" s="358">
        <v>0.48070051973573302</v>
      </c>
      <c r="V4289" s="361">
        <v>0.22574633746772169</v>
      </c>
    </row>
    <row r="4290" spans="1:22" hidden="1" outlineLevel="1">
      <c r="A4290" s="65">
        <v>4281</v>
      </c>
      <c r="B4290" s="117">
        <v>1</v>
      </c>
      <c r="C4290" s="325">
        <v>8.1422061333456848E-5</v>
      </c>
      <c r="D4290" s="358">
        <v>1.0111743023222966E-4</v>
      </c>
      <c r="E4290" s="327">
        <v>8.822684779171936E-5</v>
      </c>
      <c r="F4290" s="332">
        <v>0</v>
      </c>
      <c r="G4290" s="358">
        <v>2.3748977393540956E-4</v>
      </c>
      <c r="H4290" s="327">
        <v>0</v>
      </c>
      <c r="I4290" s="332">
        <v>0</v>
      </c>
      <c r="J4290" s="358">
        <v>0</v>
      </c>
      <c r="K4290" s="327">
        <v>0</v>
      </c>
      <c r="L4290" s="336">
        <v>1.4685495429873823E-4</v>
      </c>
      <c r="M4290" s="210">
        <v>1.1415525114155251E-4</v>
      </c>
      <c r="N4290" s="325">
        <v>0.41749531213443763</v>
      </c>
      <c r="O4290" s="358">
        <v>0.52247288230098954</v>
      </c>
      <c r="P4290" s="327">
        <v>0.49802791606176428</v>
      </c>
      <c r="Q4290" s="332">
        <v>3.2979664014146773E-2</v>
      </c>
      <c r="R4290" s="358">
        <v>0.22144673749680927</v>
      </c>
      <c r="S4290" s="327">
        <v>0.26043254277401551</v>
      </c>
      <c r="T4290" s="358">
        <v>6.6004361469628833E-2</v>
      </c>
      <c r="U4290" s="358">
        <v>0.4706435507050607</v>
      </c>
      <c r="V4290" s="361">
        <v>0.32486584436154342</v>
      </c>
    </row>
    <row r="4291" spans="1:22" hidden="1" outlineLevel="1">
      <c r="A4291" s="65">
        <v>4282</v>
      </c>
      <c r="B4291" s="117">
        <v>1</v>
      </c>
      <c r="C4291" s="325">
        <v>8.6409764177096878E-5</v>
      </c>
      <c r="D4291" s="358">
        <v>1.0582237507287561E-4</v>
      </c>
      <c r="E4291" s="327">
        <v>9.5478547235267527E-5</v>
      </c>
      <c r="F4291" s="332">
        <v>2.3259478237381707E-4</v>
      </c>
      <c r="G4291" s="358">
        <v>3.0517727707179168E-4</v>
      </c>
      <c r="H4291" s="327">
        <v>0</v>
      </c>
      <c r="I4291" s="332">
        <v>0</v>
      </c>
      <c r="J4291" s="358">
        <v>0</v>
      </c>
      <c r="K4291" s="327">
        <v>0</v>
      </c>
      <c r="L4291" s="336">
        <v>1.644775488145868E-4</v>
      </c>
      <c r="M4291" s="210">
        <v>1.1415525114155251E-4</v>
      </c>
      <c r="N4291" s="325">
        <v>0.51357952205707447</v>
      </c>
      <c r="O4291" s="358">
        <v>0.64533308811221513</v>
      </c>
      <c r="P4291" s="327">
        <v>0.62790975065105215</v>
      </c>
      <c r="Q4291" s="332">
        <v>3.2979664014146773E-2</v>
      </c>
      <c r="R4291" s="358">
        <v>0.23861934690872186</v>
      </c>
      <c r="S4291" s="327">
        <v>0.32632979115179078</v>
      </c>
      <c r="T4291" s="358">
        <v>5.7949946520086178E-2</v>
      </c>
      <c r="U4291" s="358">
        <v>0.44849561890717543</v>
      </c>
      <c r="V4291" s="361">
        <v>0.34264673718721655</v>
      </c>
    </row>
    <row r="4292" spans="1:22" hidden="1" outlineLevel="1">
      <c r="A4292" s="65">
        <v>4283</v>
      </c>
      <c r="B4292" s="117">
        <v>1</v>
      </c>
      <c r="C4292" s="325">
        <v>9.0322423300052583E-5</v>
      </c>
      <c r="D4292" s="358">
        <v>1.0667781958935669E-4</v>
      </c>
      <c r="E4292" s="327">
        <v>9.9097910642691398E-5</v>
      </c>
      <c r="F4292" s="332">
        <v>3.3763758731683108E-4</v>
      </c>
      <c r="G4292" s="358">
        <v>2.9525755678456317E-4</v>
      </c>
      <c r="H4292" s="327">
        <v>0</v>
      </c>
      <c r="I4292" s="332">
        <v>0</v>
      </c>
      <c r="J4292" s="358">
        <v>0</v>
      </c>
      <c r="K4292" s="327">
        <v>0</v>
      </c>
      <c r="L4292" s="336">
        <v>1.8797434150238492E-4</v>
      </c>
      <c r="M4292" s="210">
        <v>1.1415525114155251E-4</v>
      </c>
      <c r="N4292" s="325">
        <v>0.57782406241711193</v>
      </c>
      <c r="O4292" s="358">
        <v>0.72918355684155367</v>
      </c>
      <c r="P4292" s="327">
        <v>0.71169185542283342</v>
      </c>
      <c r="Q4292" s="332">
        <v>3.2979664014146773E-2</v>
      </c>
      <c r="R4292" s="358">
        <v>0.24358390273504313</v>
      </c>
      <c r="S4292" s="327">
        <v>0.31706299059866622</v>
      </c>
      <c r="T4292" s="358">
        <v>6.2447866556843763E-2</v>
      </c>
      <c r="U4292" s="358">
        <v>0.46894855592461032</v>
      </c>
      <c r="V4292" s="361">
        <v>0.37767410356084785</v>
      </c>
    </row>
    <row r="4293" spans="1:22" hidden="1" outlineLevel="1">
      <c r="A4293" s="65">
        <v>4284</v>
      </c>
      <c r="B4293" s="117">
        <v>1</v>
      </c>
      <c r="C4293" s="325">
        <v>9.1384966512356847E-5</v>
      </c>
      <c r="D4293" s="358">
        <v>1.0428646332737549E-4</v>
      </c>
      <c r="E4293" s="327">
        <v>1.007194892302469E-4</v>
      </c>
      <c r="F4293" s="332">
        <v>4.3517733476391567E-4</v>
      </c>
      <c r="G4293" s="358">
        <v>2.7658514212625085E-4</v>
      </c>
      <c r="H4293" s="327">
        <v>0</v>
      </c>
      <c r="I4293" s="332">
        <v>0</v>
      </c>
      <c r="J4293" s="358">
        <v>0</v>
      </c>
      <c r="K4293" s="327">
        <v>0</v>
      </c>
      <c r="L4293" s="336">
        <v>2.0677177565262342E-4</v>
      </c>
      <c r="M4293" s="210">
        <v>1.1415525114155251E-4</v>
      </c>
      <c r="N4293" s="325">
        <v>0.61606934597455365</v>
      </c>
      <c r="O4293" s="358">
        <v>0.77237604525424264</v>
      </c>
      <c r="P4293" s="327">
        <v>0.74182751407666347</v>
      </c>
      <c r="Q4293" s="332">
        <v>3.2979664014146773E-2</v>
      </c>
      <c r="R4293" s="358">
        <v>0.26283156116837564</v>
      </c>
      <c r="S4293" s="327">
        <v>0.28243486521216976</v>
      </c>
      <c r="T4293" s="358">
        <v>5.3033615317118581E-2</v>
      </c>
      <c r="U4293" s="358">
        <v>0.42001970659560878</v>
      </c>
      <c r="V4293" s="361">
        <v>0.40051671040258846</v>
      </c>
    </row>
    <row r="4294" spans="1:22" hidden="1" outlineLevel="1">
      <c r="A4294" s="65">
        <v>4285</v>
      </c>
      <c r="B4294" s="117">
        <v>1</v>
      </c>
      <c r="C4294" s="325">
        <v>9.1322463970456595E-5</v>
      </c>
      <c r="D4294" s="358">
        <v>1.0786377675993274E-4</v>
      </c>
      <c r="E4294" s="327">
        <v>1.0042111877013668E-4</v>
      </c>
      <c r="F4294" s="332">
        <v>5.327170822110002E-4</v>
      </c>
      <c r="G4294" s="358">
        <v>0</v>
      </c>
      <c r="H4294" s="327">
        <v>4.3335416120774729E-4</v>
      </c>
      <c r="I4294" s="332">
        <v>0</v>
      </c>
      <c r="J4294" s="358">
        <v>0</v>
      </c>
      <c r="K4294" s="327">
        <v>0</v>
      </c>
      <c r="L4294" s="336">
        <v>1.8797434150238492E-4</v>
      </c>
      <c r="M4294" s="210">
        <v>1.1415525114155251E-4</v>
      </c>
      <c r="N4294" s="325">
        <v>0.60420012004293377</v>
      </c>
      <c r="O4294" s="358">
        <v>0.77150861213094446</v>
      </c>
      <c r="P4294" s="327">
        <v>0.70329462537070253</v>
      </c>
      <c r="Q4294" s="332">
        <v>3.2979664014146773E-2</v>
      </c>
      <c r="R4294" s="358">
        <v>0.3096854712802366</v>
      </c>
      <c r="S4294" s="327">
        <v>0.28442663700459797</v>
      </c>
      <c r="T4294" s="358">
        <v>5.2405998567803556E-2</v>
      </c>
      <c r="U4294" s="358">
        <v>0.38849280367923134</v>
      </c>
      <c r="V4294" s="361">
        <v>0.52319647288251026</v>
      </c>
    </row>
    <row r="4295" spans="1:22" hidden="1" outlineLevel="1">
      <c r="A4295" s="65">
        <v>4286</v>
      </c>
      <c r="B4295" s="117">
        <v>1</v>
      </c>
      <c r="C4295" s="325">
        <v>8.8578602381035587E-5</v>
      </c>
      <c r="D4295" s="358">
        <v>1.0387818298996407E-4</v>
      </c>
      <c r="E4295" s="327">
        <v>9.839738869286743E-5</v>
      </c>
      <c r="F4295" s="332">
        <v>6.3025682965808457E-4</v>
      </c>
      <c r="G4295" s="358">
        <v>2.3223815731275924E-4</v>
      </c>
      <c r="H4295" s="327">
        <v>4.736661762038167E-4</v>
      </c>
      <c r="I4295" s="332">
        <v>0</v>
      </c>
      <c r="J4295" s="358">
        <v>0</v>
      </c>
      <c r="K4295" s="327">
        <v>0</v>
      </c>
      <c r="L4295" s="336">
        <v>1.9032402077116473E-4</v>
      </c>
      <c r="M4295" s="210">
        <v>1.1415525114155251E-4</v>
      </c>
      <c r="N4295" s="325">
        <v>0.64866261718360496</v>
      </c>
      <c r="O4295" s="358">
        <v>0.70430403112142037</v>
      </c>
      <c r="P4295" s="327">
        <v>0.59989946595028376</v>
      </c>
      <c r="Q4295" s="332">
        <v>3.2979664014146773E-2</v>
      </c>
      <c r="R4295" s="358">
        <v>0.36558914481175975</v>
      </c>
      <c r="S4295" s="327">
        <v>0.27509231923209593</v>
      </c>
      <c r="T4295" s="358">
        <v>5.020933994520102E-2</v>
      </c>
      <c r="U4295" s="358">
        <v>0.38114782629727961</v>
      </c>
      <c r="V4295" s="361">
        <v>0.53842742229737428</v>
      </c>
    </row>
    <row r="4296" spans="1:22" hidden="1" outlineLevel="1">
      <c r="A4296" s="65">
        <v>4287</v>
      </c>
      <c r="B4296" s="117">
        <v>1</v>
      </c>
      <c r="C4296" s="325">
        <v>8.9159876020707924E-5</v>
      </c>
      <c r="D4296" s="358">
        <v>9.734569759138125E-5</v>
      </c>
      <c r="E4296" s="327">
        <v>9.7696866743043448E-5</v>
      </c>
      <c r="F4296" s="332">
        <v>6.5276600214587337E-4</v>
      </c>
      <c r="G4296" s="358">
        <v>3.2851779539468193E-4</v>
      </c>
      <c r="H4296" s="327">
        <v>4.6358817245479954E-4</v>
      </c>
      <c r="I4296" s="332">
        <v>0</v>
      </c>
      <c r="J4296" s="358">
        <v>0</v>
      </c>
      <c r="K4296" s="327">
        <v>0</v>
      </c>
      <c r="L4296" s="336">
        <v>2.1382081345896285E-4</v>
      </c>
      <c r="M4296" s="210">
        <v>1.1415525114155251E-4</v>
      </c>
      <c r="N4296" s="325">
        <v>0.68182108962749532</v>
      </c>
      <c r="O4296" s="358">
        <v>0.60176838890870166</v>
      </c>
      <c r="P4296" s="327">
        <v>0.53356297139957043</v>
      </c>
      <c r="Q4296" s="332">
        <v>3.2979664014146773E-2</v>
      </c>
      <c r="R4296" s="358">
        <v>0.41139550835931021</v>
      </c>
      <c r="S4296" s="327">
        <v>0.30598165440917813</v>
      </c>
      <c r="T4296" s="358">
        <v>5.251060135935607E-2</v>
      </c>
      <c r="U4296" s="358">
        <v>0.37741883778028873</v>
      </c>
      <c r="V4296" s="361">
        <v>0.41716768818395089</v>
      </c>
    </row>
    <row r="4297" spans="1:22" hidden="1" outlineLevel="1">
      <c r="A4297" s="65">
        <v>4288</v>
      </c>
      <c r="B4297" s="117">
        <v>1</v>
      </c>
      <c r="C4297" s="325">
        <v>8.8459847551425108E-5</v>
      </c>
      <c r="D4297" s="358">
        <v>9.9367657357609263E-5</v>
      </c>
      <c r="E4297" s="327">
        <v>9.6931481649717259E-5</v>
      </c>
      <c r="F4297" s="332">
        <v>7.1279046211331E-4</v>
      </c>
      <c r="G4297" s="358">
        <v>3.5419236554986146E-4</v>
      </c>
      <c r="H4297" s="327">
        <v>4.736661762038167E-4</v>
      </c>
      <c r="I4297" s="332">
        <v>0</v>
      </c>
      <c r="J4297" s="358">
        <v>0</v>
      </c>
      <c r="K4297" s="327">
        <v>0</v>
      </c>
      <c r="L4297" s="336">
        <v>2.2321953053408208E-4</v>
      </c>
      <c r="M4297" s="210">
        <v>1.1415525114155251E-4</v>
      </c>
      <c r="N4297" s="325">
        <v>0.53298476445321485</v>
      </c>
      <c r="O4297" s="358">
        <v>0.49339826662584019</v>
      </c>
      <c r="P4297" s="327">
        <v>0.40069914778593707</v>
      </c>
      <c r="Q4297" s="332">
        <v>6.5959328028293546E-2</v>
      </c>
      <c r="R4297" s="358">
        <v>0.41102460100227867</v>
      </c>
      <c r="S4297" s="327">
        <v>0.29458804762487067</v>
      </c>
      <c r="T4297" s="358">
        <v>5.3452026483328585E-2</v>
      </c>
      <c r="U4297" s="358">
        <v>0.39572478140915307</v>
      </c>
      <c r="V4297" s="361">
        <v>0.42832178196596404</v>
      </c>
    </row>
    <row r="4298" spans="1:22" hidden="1" outlineLevel="1">
      <c r="A4298" s="65">
        <v>4289</v>
      </c>
      <c r="B4298" s="117">
        <v>1</v>
      </c>
      <c r="C4298" s="325">
        <v>8.7622313489961741E-5</v>
      </c>
      <c r="D4298" s="358">
        <v>1.0010645034911566E-4</v>
      </c>
      <c r="E4298" s="327">
        <v>9.8423333950268307E-5</v>
      </c>
      <c r="F4298" s="332">
        <v>7.2029351960923975E-4</v>
      </c>
      <c r="G4298" s="358">
        <v>2.7541811621010636E-4</v>
      </c>
      <c r="H4298" s="327">
        <v>5.442122024469382E-4</v>
      </c>
      <c r="I4298" s="332">
        <v>0</v>
      </c>
      <c r="J4298" s="358">
        <v>0</v>
      </c>
      <c r="K4298" s="327">
        <v>0</v>
      </c>
      <c r="L4298" s="336">
        <v>2.2321953053408208E-4</v>
      </c>
      <c r="M4298" s="210">
        <v>1.1415525114155251E-4</v>
      </c>
      <c r="N4298" s="325">
        <v>0.39356845985958488</v>
      </c>
      <c r="O4298" s="358">
        <v>0.381608750513936</v>
      </c>
      <c r="P4298" s="327">
        <v>0.27518267683786857</v>
      </c>
      <c r="Q4298" s="332">
        <v>6.5959328028293546E-2</v>
      </c>
      <c r="R4298" s="358">
        <v>0.37561241352070274</v>
      </c>
      <c r="S4298" s="327">
        <v>0.24780673982567342</v>
      </c>
      <c r="T4298" s="358">
        <v>8.6297303030814246E-2</v>
      </c>
      <c r="U4298" s="358">
        <v>0.41436972399410749</v>
      </c>
      <c r="V4298" s="361">
        <v>0.29139592845439449</v>
      </c>
    </row>
    <row r="4299" spans="1:22" hidden="1" outlineLevel="1">
      <c r="A4299" s="65">
        <v>4290</v>
      </c>
      <c r="B4299" s="117">
        <v>1</v>
      </c>
      <c r="C4299" s="325">
        <v>9.0222419233012188E-5</v>
      </c>
      <c r="D4299" s="358">
        <v>1.024200389277804E-4</v>
      </c>
      <c r="E4299" s="327">
        <v>9.9668706305510926E-5</v>
      </c>
      <c r="F4299" s="332">
        <v>7.352996346010988E-4</v>
      </c>
      <c r="G4299" s="358">
        <v>1.9664386687035147E-4</v>
      </c>
      <c r="H4299" s="327">
        <v>4.53510168705782E-4</v>
      </c>
      <c r="I4299" s="332">
        <v>0</v>
      </c>
      <c r="J4299" s="358">
        <v>0</v>
      </c>
      <c r="K4299" s="327">
        <v>0</v>
      </c>
      <c r="L4299" s="336">
        <v>1.644775488145868E-4</v>
      </c>
      <c r="M4299" s="210">
        <v>1.1415525114155251E-4</v>
      </c>
      <c r="N4299" s="325">
        <v>0.21553007088528725</v>
      </c>
      <c r="O4299" s="358">
        <v>0.2026210945246637</v>
      </c>
      <c r="P4299" s="327">
        <v>0.15089778171513027</v>
      </c>
      <c r="Q4299" s="332">
        <v>6.5959328028293546E-2</v>
      </c>
      <c r="R4299" s="358">
        <v>0.30665877732610825</v>
      </c>
      <c r="S4299" s="327">
        <v>0.17219538586119945</v>
      </c>
      <c r="T4299" s="358">
        <v>0.10983293113012722</v>
      </c>
      <c r="U4299" s="358">
        <v>0.43629165648793261</v>
      </c>
      <c r="V4299" s="361">
        <v>0.16831153423563122</v>
      </c>
    </row>
    <row r="4300" spans="1:22" hidden="1" outlineLevel="1">
      <c r="A4300" s="65">
        <v>4291</v>
      </c>
      <c r="B4300" s="117">
        <v>1</v>
      </c>
      <c r="C4300" s="325">
        <v>9.3316295057074597E-5</v>
      </c>
      <c r="D4300" s="358">
        <v>1.0533632705214773E-4</v>
      </c>
      <c r="E4300" s="327">
        <v>1.0184810792718552E-4</v>
      </c>
      <c r="F4300" s="332">
        <v>7.2029351960923975E-4</v>
      </c>
      <c r="G4300" s="358">
        <v>0</v>
      </c>
      <c r="H4300" s="327">
        <v>0</v>
      </c>
      <c r="I4300" s="332">
        <v>0</v>
      </c>
      <c r="J4300" s="358">
        <v>0</v>
      </c>
      <c r="K4300" s="327">
        <v>0</v>
      </c>
      <c r="L4300" s="336">
        <v>1.1748396343899057E-4</v>
      </c>
      <c r="M4300" s="210">
        <v>1.1415525114155251E-4</v>
      </c>
      <c r="N4300" s="325">
        <v>7.8562971642626572E-2</v>
      </c>
      <c r="O4300" s="358">
        <v>6.6791555663681737E-2</v>
      </c>
      <c r="P4300" s="327">
        <v>5.6147387775828311E-2</v>
      </c>
      <c r="Q4300" s="332">
        <v>6.5959328028293546E-2</v>
      </c>
      <c r="R4300" s="358">
        <v>0.19654691388736237</v>
      </c>
      <c r="S4300" s="327">
        <v>9.5486870171445429E-2</v>
      </c>
      <c r="T4300" s="358">
        <v>0.11757353770501239</v>
      </c>
      <c r="U4300" s="358">
        <v>0.52284938994293295</v>
      </c>
      <c r="V4300" s="361">
        <v>5.9152579481886659E-2</v>
      </c>
    </row>
    <row r="4301" spans="1:22" hidden="1" outlineLevel="1">
      <c r="A4301" s="65">
        <v>4292</v>
      </c>
      <c r="B4301" s="117">
        <v>1</v>
      </c>
      <c r="C4301" s="325">
        <v>9.6791436386728553E-5</v>
      </c>
      <c r="D4301" s="358">
        <v>1.0836926670148974E-4</v>
      </c>
      <c r="E4301" s="327">
        <v>1.0575286916601915E-4</v>
      </c>
      <c r="F4301" s="332">
        <v>6.9778434712145095E-4</v>
      </c>
      <c r="G4301" s="358">
        <v>0</v>
      </c>
      <c r="H4301" s="327">
        <v>0</v>
      </c>
      <c r="I4301" s="332">
        <v>0</v>
      </c>
      <c r="J4301" s="358">
        <v>0</v>
      </c>
      <c r="K4301" s="327">
        <v>0</v>
      </c>
      <c r="L4301" s="336">
        <v>8.811297257924293E-5</v>
      </c>
      <c r="M4301" s="210">
        <v>1.1415525114155251E-4</v>
      </c>
      <c r="N4301" s="325">
        <v>1.1115624285167788E-2</v>
      </c>
      <c r="O4301" s="358">
        <v>2.5406678535184013E-3</v>
      </c>
      <c r="P4301" s="327">
        <v>5.9804293432693754E-3</v>
      </c>
      <c r="Q4301" s="332">
        <v>6.5959328028293546E-2</v>
      </c>
      <c r="R4301" s="358">
        <v>0.14459985422588198</v>
      </c>
      <c r="S4301" s="327">
        <v>8.0489507616478412E-2</v>
      </c>
      <c r="T4301" s="358">
        <v>0.18441472150706126</v>
      </c>
      <c r="U4301" s="358">
        <v>0.64556701204754185</v>
      </c>
      <c r="V4301" s="361">
        <v>0</v>
      </c>
    </row>
    <row r="4302" spans="1:22" hidden="1" outlineLevel="1">
      <c r="A4302" s="65">
        <v>4293</v>
      </c>
      <c r="B4302" s="117">
        <v>1</v>
      </c>
      <c r="C4302" s="325">
        <v>9.7116449604609859E-5</v>
      </c>
      <c r="D4302" s="358">
        <v>1.1455179752514847E-4</v>
      </c>
      <c r="E4302" s="327">
        <v>1.0825658650520484E-4</v>
      </c>
      <c r="F4302" s="332">
        <v>5.7773542718657757E-4</v>
      </c>
      <c r="G4302" s="358">
        <v>0</v>
      </c>
      <c r="H4302" s="327">
        <v>0</v>
      </c>
      <c r="I4302" s="332">
        <v>0</v>
      </c>
      <c r="J4302" s="358">
        <v>0</v>
      </c>
      <c r="K4302" s="327">
        <v>0</v>
      </c>
      <c r="L4302" s="336">
        <v>5.8741981719495287E-5</v>
      </c>
      <c r="M4302" s="210">
        <v>1.1415525114155251E-4</v>
      </c>
      <c r="N4302" s="325">
        <v>0</v>
      </c>
      <c r="O4302" s="358">
        <v>0</v>
      </c>
      <c r="P4302" s="327">
        <v>0</v>
      </c>
      <c r="Q4302" s="332">
        <v>3.2979664014146773E-2</v>
      </c>
      <c r="R4302" s="358">
        <v>0.12536469924631147</v>
      </c>
      <c r="S4302" s="327">
        <v>7.4379157800439272E-2</v>
      </c>
      <c r="T4302" s="358">
        <v>0.22050268459267447</v>
      </c>
      <c r="U4302" s="358">
        <v>0.72251977507998999</v>
      </c>
      <c r="V4302" s="361">
        <v>0</v>
      </c>
    </row>
    <row r="4303" spans="1:22" hidden="1" outlineLevel="1">
      <c r="A4303" s="65">
        <v>4294</v>
      </c>
      <c r="B4303" s="117">
        <v>1</v>
      </c>
      <c r="C4303" s="325">
        <v>1.0245416668289129E-4</v>
      </c>
      <c r="D4303" s="358">
        <v>1.1980111614900964E-4</v>
      </c>
      <c r="E4303" s="327">
        <v>1.1376995370289351E-4</v>
      </c>
      <c r="F4303" s="332">
        <v>4.2767427726798598E-4</v>
      </c>
      <c r="G4303" s="358">
        <v>0</v>
      </c>
      <c r="H4303" s="327">
        <v>0</v>
      </c>
      <c r="I4303" s="332">
        <v>0</v>
      </c>
      <c r="J4303" s="358">
        <v>0</v>
      </c>
      <c r="K4303" s="327">
        <v>0</v>
      </c>
      <c r="L4303" s="336">
        <v>3.7594868300476983E-5</v>
      </c>
      <c r="M4303" s="210">
        <v>1.1415525114155251E-4</v>
      </c>
      <c r="N4303" s="325">
        <v>0</v>
      </c>
      <c r="O4303" s="358">
        <v>0</v>
      </c>
      <c r="P4303" s="327">
        <v>0</v>
      </c>
      <c r="Q4303" s="332">
        <v>3.2979664014146773E-2</v>
      </c>
      <c r="R4303" s="358">
        <v>0.12681996536864359</v>
      </c>
      <c r="S4303" s="327">
        <v>6.6791858444923372E-2</v>
      </c>
      <c r="T4303" s="358">
        <v>0.26454045983627789</v>
      </c>
      <c r="U4303" s="358">
        <v>0.73946972288449397</v>
      </c>
      <c r="V4303" s="361">
        <v>0</v>
      </c>
    </row>
    <row r="4304" spans="1:22" hidden="1" outlineLevel="1">
      <c r="A4304" s="65">
        <v>4295</v>
      </c>
      <c r="B4304" s="117">
        <v>1</v>
      </c>
      <c r="C4304" s="325">
        <v>1.0104785949013564E-4</v>
      </c>
      <c r="D4304" s="358">
        <v>1.1404630758359146E-4</v>
      </c>
      <c r="E4304" s="327">
        <v>1.0934628731604213E-4</v>
      </c>
      <c r="F4304" s="332">
        <v>3.0012229983718318E-4</v>
      </c>
      <c r="G4304" s="358">
        <v>0</v>
      </c>
      <c r="H4304" s="327">
        <v>0</v>
      </c>
      <c r="I4304" s="332">
        <v>0</v>
      </c>
      <c r="J4304" s="358">
        <v>0</v>
      </c>
      <c r="K4304" s="327">
        <v>0</v>
      </c>
      <c r="L4304" s="336">
        <v>2.3496792687798115E-5</v>
      </c>
      <c r="M4304" s="210">
        <v>1.1415525114155251E-4</v>
      </c>
      <c r="N4304" s="325">
        <v>0</v>
      </c>
      <c r="O4304" s="358">
        <v>0</v>
      </c>
      <c r="P4304" s="327">
        <v>0</v>
      </c>
      <c r="Q4304" s="332">
        <v>3.2979664014146773E-2</v>
      </c>
      <c r="R4304" s="358">
        <v>0.13138232160272567</v>
      </c>
      <c r="S4304" s="327">
        <v>5.4503641593467829E-2</v>
      </c>
      <c r="T4304" s="358">
        <v>0.22008427342646447</v>
      </c>
      <c r="U4304" s="358">
        <v>0.67946690765654982</v>
      </c>
      <c r="V4304" s="361">
        <v>0</v>
      </c>
    </row>
    <row r="4305" spans="1:22" hidden="1" outlineLevel="1">
      <c r="A4305" s="65">
        <v>4296</v>
      </c>
      <c r="B4305" s="117">
        <v>1</v>
      </c>
      <c r="C4305" s="325">
        <v>9.419133064367812E-5</v>
      </c>
      <c r="D4305" s="358">
        <v>1.0625009733111616E-4</v>
      </c>
      <c r="E4305" s="327">
        <v>1.0036922825533491E-4</v>
      </c>
      <c r="F4305" s="332">
        <v>0</v>
      </c>
      <c r="G4305" s="358">
        <v>0</v>
      </c>
      <c r="H4305" s="327">
        <v>0</v>
      </c>
      <c r="I4305" s="332">
        <v>0</v>
      </c>
      <c r="J4305" s="358">
        <v>0</v>
      </c>
      <c r="K4305" s="327">
        <v>0</v>
      </c>
      <c r="L4305" s="336">
        <v>9.3987170751192458E-6</v>
      </c>
      <c r="M4305" s="210">
        <v>1.1415525114155251E-4</v>
      </c>
      <c r="N4305" s="325">
        <v>0</v>
      </c>
      <c r="O4305" s="358">
        <v>0</v>
      </c>
      <c r="P4305" s="327">
        <v>0</v>
      </c>
      <c r="Q4305" s="332">
        <v>3.2979664014146773E-2</v>
      </c>
      <c r="R4305" s="358">
        <v>0.12867750016983917</v>
      </c>
      <c r="S4305" s="327">
        <v>6.1196330881835626E-2</v>
      </c>
      <c r="T4305" s="358">
        <v>0.14142297417898286</v>
      </c>
      <c r="U4305" s="358">
        <v>0.58149620934651669</v>
      </c>
      <c r="V4305" s="361">
        <v>0</v>
      </c>
    </row>
    <row r="4306" spans="1:22" hidden="1" outlineLevel="1">
      <c r="A4306" s="65">
        <v>4297</v>
      </c>
      <c r="B4306" s="117">
        <v>1</v>
      </c>
      <c r="C4306" s="325">
        <v>8.4309678769248445E-5</v>
      </c>
      <c r="D4306" s="358">
        <v>9.4623828675305085E-5</v>
      </c>
      <c r="E4306" s="327">
        <v>9.0951099818812589E-5</v>
      </c>
      <c r="F4306" s="332">
        <v>0</v>
      </c>
      <c r="G4306" s="358">
        <v>0</v>
      </c>
      <c r="H4306" s="327">
        <v>0</v>
      </c>
      <c r="I4306" s="332">
        <v>0</v>
      </c>
      <c r="J4306" s="358">
        <v>0</v>
      </c>
      <c r="K4306" s="327">
        <v>0</v>
      </c>
      <c r="L4306" s="336">
        <v>5.8741981719495289E-6</v>
      </c>
      <c r="M4306" s="210">
        <v>1.1415525114155251E-4</v>
      </c>
      <c r="N4306" s="325">
        <v>0</v>
      </c>
      <c r="O4306" s="358">
        <v>0</v>
      </c>
      <c r="P4306" s="327">
        <v>0</v>
      </c>
      <c r="Q4306" s="332">
        <v>3.2979664014146773E-2</v>
      </c>
      <c r="R4306" s="358">
        <v>0.1359624895240143</v>
      </c>
      <c r="S4306" s="327">
        <v>7.7670642976279444E-2</v>
      </c>
      <c r="T4306" s="358">
        <v>7.5523215500906529E-2</v>
      </c>
      <c r="U4306" s="358">
        <v>0.44442763143409453</v>
      </c>
      <c r="V4306" s="361">
        <v>0</v>
      </c>
    </row>
    <row r="4307" spans="1:22" hidden="1" outlineLevel="1">
      <c r="A4307" s="65">
        <v>4298</v>
      </c>
      <c r="B4307" s="117">
        <v>1</v>
      </c>
      <c r="C4307" s="325">
        <v>7.9478232280359051E-5</v>
      </c>
      <c r="D4307" s="358">
        <v>8.8557949376621059E-5</v>
      </c>
      <c r="E4307" s="327">
        <v>8.4218305523282183E-5</v>
      </c>
      <c r="F4307" s="332">
        <v>0</v>
      </c>
      <c r="G4307" s="358">
        <v>0</v>
      </c>
      <c r="H4307" s="327">
        <v>0</v>
      </c>
      <c r="I4307" s="332">
        <v>0</v>
      </c>
      <c r="J4307" s="358">
        <v>0</v>
      </c>
      <c r="K4307" s="327">
        <v>0</v>
      </c>
      <c r="L4307" s="336">
        <v>2.3496792687798115E-6</v>
      </c>
      <c r="M4307" s="210">
        <v>1.1415525114155251E-4</v>
      </c>
      <c r="N4307" s="325">
        <v>0</v>
      </c>
      <c r="O4307" s="358">
        <v>0</v>
      </c>
      <c r="P4307" s="327">
        <v>0</v>
      </c>
      <c r="Q4307" s="332">
        <v>3.2979664014146773E-2</v>
      </c>
      <c r="R4307" s="358">
        <v>0.12849826355782115</v>
      </c>
      <c r="S4307" s="327">
        <v>7.6640998470376712E-2</v>
      </c>
      <c r="T4307" s="358">
        <v>4.8431092488808482E-2</v>
      </c>
      <c r="U4307" s="358">
        <v>0.39741977618960345</v>
      </c>
      <c r="V4307" s="361">
        <v>0</v>
      </c>
    </row>
    <row r="4308" spans="1:22" hidden="1" outlineLevel="1">
      <c r="A4308" s="65">
        <v>4299</v>
      </c>
      <c r="B4308" s="117">
        <v>1</v>
      </c>
      <c r="C4308" s="325">
        <v>7.7534403227261253E-5</v>
      </c>
      <c r="D4308" s="358">
        <v>8.5602777410595505E-5</v>
      </c>
      <c r="E4308" s="327">
        <v>8.080650417506541E-5</v>
      </c>
      <c r="F4308" s="332">
        <v>0</v>
      </c>
      <c r="G4308" s="358">
        <v>0</v>
      </c>
      <c r="H4308" s="327">
        <v>0</v>
      </c>
      <c r="I4308" s="332">
        <v>0</v>
      </c>
      <c r="J4308" s="358">
        <v>0</v>
      </c>
      <c r="K4308" s="327">
        <v>0</v>
      </c>
      <c r="L4308" s="336">
        <v>1.1748396343899057E-6</v>
      </c>
      <c r="M4308" s="210">
        <v>1.1415525114155251E-4</v>
      </c>
      <c r="N4308" s="325">
        <v>0</v>
      </c>
      <c r="O4308" s="358">
        <v>0</v>
      </c>
      <c r="P4308" s="327">
        <v>0</v>
      </c>
      <c r="Q4308" s="332">
        <v>6.5959328028293546E-2</v>
      </c>
      <c r="R4308" s="358">
        <v>0.14007933925814933</v>
      </c>
      <c r="S4308" s="327">
        <v>8.1274398746939036E-2</v>
      </c>
      <c r="T4308" s="358">
        <v>3.8807635665978286E-2</v>
      </c>
      <c r="U4308" s="358">
        <v>0.38905780193938144</v>
      </c>
      <c r="V4308" s="361">
        <v>0</v>
      </c>
    </row>
    <row r="4309" spans="1:22" hidden="1" outlineLevel="1">
      <c r="A4309" s="65">
        <v>4300</v>
      </c>
      <c r="B4309" s="117">
        <v>1</v>
      </c>
      <c r="C4309" s="325">
        <v>7.674687119931809E-5</v>
      </c>
      <c r="D4309" s="358">
        <v>8.4650123289968835E-5</v>
      </c>
      <c r="E4309" s="327">
        <v>7.9535186562421914E-5</v>
      </c>
      <c r="F4309" s="332">
        <v>0</v>
      </c>
      <c r="G4309" s="358">
        <v>0</v>
      </c>
      <c r="H4309" s="327">
        <v>0</v>
      </c>
      <c r="I4309" s="332">
        <v>0</v>
      </c>
      <c r="J4309" s="358">
        <v>0</v>
      </c>
      <c r="K4309" s="327">
        <v>0</v>
      </c>
      <c r="L4309" s="336">
        <v>1.409807561267887E-5</v>
      </c>
      <c r="M4309" s="210">
        <v>1.1415525114155251E-4</v>
      </c>
      <c r="N4309" s="325">
        <v>0</v>
      </c>
      <c r="O4309" s="358">
        <v>0</v>
      </c>
      <c r="P4309" s="327">
        <v>0</v>
      </c>
      <c r="Q4309" s="332">
        <v>6.5959328028293546E-2</v>
      </c>
      <c r="R4309" s="358">
        <v>0.13740504257940786</v>
      </c>
      <c r="S4309" s="327">
        <v>7.5611353964473965E-2</v>
      </c>
      <c r="T4309" s="358">
        <v>3.7761607750453265E-2</v>
      </c>
      <c r="U4309" s="358">
        <v>0.38080882734118954</v>
      </c>
      <c r="V4309" s="361">
        <v>0</v>
      </c>
    </row>
    <row r="4310" spans="1:22" hidden="1" outlineLevel="1">
      <c r="A4310" s="65">
        <v>4301</v>
      </c>
      <c r="B4310" s="117">
        <v>1</v>
      </c>
      <c r="C4310" s="325">
        <v>7.8715701269175997E-5</v>
      </c>
      <c r="D4310" s="358">
        <v>8.3483608040221919E-5</v>
      </c>
      <c r="E4310" s="327">
        <v>8.0170845368743662E-5</v>
      </c>
      <c r="F4310" s="332">
        <v>0</v>
      </c>
      <c r="G4310" s="358">
        <v>0</v>
      </c>
      <c r="H4310" s="327">
        <v>0</v>
      </c>
      <c r="I4310" s="332">
        <v>0</v>
      </c>
      <c r="J4310" s="358">
        <v>0</v>
      </c>
      <c r="K4310" s="327">
        <v>0</v>
      </c>
      <c r="L4310" s="336">
        <v>3.7594868300476983E-5</v>
      </c>
      <c r="M4310" s="210">
        <v>1.1415525114155251E-4</v>
      </c>
      <c r="N4310" s="325">
        <v>3.7680082322602668E-4</v>
      </c>
      <c r="O4310" s="358">
        <v>6.2321080512926514E-4</v>
      </c>
      <c r="P4310" s="327">
        <v>2.2107288036147311E-3</v>
      </c>
      <c r="Q4310" s="332">
        <v>6.5959328028293546E-2</v>
      </c>
      <c r="R4310" s="358">
        <v>0.13671086826556178</v>
      </c>
      <c r="S4310" s="327">
        <v>7.3037242699717134E-2</v>
      </c>
      <c r="T4310" s="358">
        <v>4.0376677539265812E-2</v>
      </c>
      <c r="U4310" s="358">
        <v>0.3840858172500603</v>
      </c>
      <c r="V4310" s="361">
        <v>0</v>
      </c>
    </row>
    <row r="4311" spans="1:22" hidden="1" outlineLevel="1">
      <c r="A4311" s="65">
        <v>4302</v>
      </c>
      <c r="B4311" s="117">
        <v>1</v>
      </c>
      <c r="C4311" s="325">
        <v>8.3053377677053401E-5</v>
      </c>
      <c r="D4311" s="358">
        <v>8.2472628157107905E-5</v>
      </c>
      <c r="E4311" s="327">
        <v>8.0884339947268083E-5</v>
      </c>
      <c r="F4311" s="332">
        <v>0</v>
      </c>
      <c r="G4311" s="358">
        <v>0</v>
      </c>
      <c r="H4311" s="327">
        <v>0</v>
      </c>
      <c r="I4311" s="332">
        <v>0</v>
      </c>
      <c r="J4311" s="358">
        <v>0</v>
      </c>
      <c r="K4311" s="327">
        <v>0</v>
      </c>
      <c r="L4311" s="336">
        <v>9.3987170751192462E-5</v>
      </c>
      <c r="M4311" s="210">
        <v>1.1415525114155251E-4</v>
      </c>
      <c r="N4311" s="325">
        <v>2.5434055567756804E-2</v>
      </c>
      <c r="O4311" s="358">
        <v>2.8266972095806742E-2</v>
      </c>
      <c r="P4311" s="327">
        <v>3.2289686540665608E-2</v>
      </c>
      <c r="Q4311" s="332">
        <v>6.5959328028293546E-2</v>
      </c>
      <c r="R4311" s="358">
        <v>0.13675173078679506</v>
      </c>
      <c r="S4311" s="327">
        <v>7.4581709458571219E-2</v>
      </c>
      <c r="T4311" s="358">
        <v>4.3933172452050889E-2</v>
      </c>
      <c r="U4311" s="358">
        <v>0.39154379428404207</v>
      </c>
      <c r="V4311" s="361">
        <v>7.1508353182646214E-2</v>
      </c>
    </row>
    <row r="4312" spans="1:22" hidden="1" outlineLevel="1">
      <c r="A4312" s="65">
        <v>4303</v>
      </c>
      <c r="B4312" s="117">
        <v>1</v>
      </c>
      <c r="C4312" s="325">
        <v>1.0034158076666281E-4</v>
      </c>
      <c r="D4312" s="358">
        <v>8.7138689156095626E-5</v>
      </c>
      <c r="E4312" s="327">
        <v>9.1392169194627691E-5</v>
      </c>
      <c r="F4312" s="332">
        <v>0</v>
      </c>
      <c r="G4312" s="358">
        <v>0</v>
      </c>
      <c r="H4312" s="327">
        <v>0</v>
      </c>
      <c r="I4312" s="332">
        <v>0</v>
      </c>
      <c r="J4312" s="358">
        <v>0</v>
      </c>
      <c r="K4312" s="327">
        <v>0</v>
      </c>
      <c r="L4312" s="336">
        <v>1.8210014333043539E-4</v>
      </c>
      <c r="M4312" s="210">
        <v>1.1415525114155251E-4</v>
      </c>
      <c r="N4312" s="325">
        <v>0.10362022638715733</v>
      </c>
      <c r="O4312" s="358">
        <v>0.16147327454184246</v>
      </c>
      <c r="P4312" s="327">
        <v>0.13438804009630137</v>
      </c>
      <c r="Q4312" s="332">
        <v>6.5959328028293546E-2</v>
      </c>
      <c r="R4312" s="358">
        <v>0.12004327824888431</v>
      </c>
      <c r="S4312" s="327">
        <v>7.2007598193814373E-2</v>
      </c>
      <c r="T4312" s="358">
        <v>0.10523040830181712</v>
      </c>
      <c r="U4312" s="358">
        <v>0.44454063108612452</v>
      </c>
      <c r="V4312" s="361">
        <v>0.20318620938705859</v>
      </c>
    </row>
    <row r="4313" spans="1:22" hidden="1" outlineLevel="1">
      <c r="A4313" s="65">
        <v>4304</v>
      </c>
      <c r="B4313" s="117">
        <v>1</v>
      </c>
      <c r="C4313" s="325">
        <v>1.2102992213564586E-4</v>
      </c>
      <c r="D4313" s="358">
        <v>1.0403371835659698E-4</v>
      </c>
      <c r="E4313" s="327">
        <v>1.0850306645051327E-4</v>
      </c>
      <c r="F4313" s="332">
        <v>0</v>
      </c>
      <c r="G4313" s="358">
        <v>0</v>
      </c>
      <c r="H4313" s="327">
        <v>0</v>
      </c>
      <c r="I4313" s="332">
        <v>0</v>
      </c>
      <c r="J4313" s="358">
        <v>0</v>
      </c>
      <c r="K4313" s="327">
        <v>0</v>
      </c>
      <c r="L4313" s="336">
        <v>1.5860335064263727E-4</v>
      </c>
      <c r="M4313" s="210">
        <v>1.1415525114155251E-4</v>
      </c>
      <c r="N4313" s="325">
        <v>0.23851492110207489</v>
      </c>
      <c r="O4313" s="358">
        <v>0.34123919053138224</v>
      </c>
      <c r="P4313" s="327">
        <v>0.31249497845615726</v>
      </c>
      <c r="Q4313" s="332">
        <v>6.5959328028293546E-2</v>
      </c>
      <c r="R4313" s="358">
        <v>0.16073392713832024</v>
      </c>
      <c r="S4313" s="327">
        <v>8.3848510011695881E-2</v>
      </c>
      <c r="T4313" s="358">
        <v>0.16537701344450584</v>
      </c>
      <c r="U4313" s="358">
        <v>0.58703319229598805</v>
      </c>
      <c r="V4313" s="361">
        <v>0.33165296918851772</v>
      </c>
    </row>
    <row r="4314" spans="1:22" hidden="1" outlineLevel="1">
      <c r="A4314" s="65">
        <v>4305</v>
      </c>
      <c r="B4314" s="117">
        <v>1</v>
      </c>
      <c r="C4314" s="325">
        <v>1.4190577113032965E-4</v>
      </c>
      <c r="D4314" s="358">
        <v>1.1702092147044613E-4</v>
      </c>
      <c r="E4314" s="327">
        <v>1.2663880137373391E-4</v>
      </c>
      <c r="F4314" s="332">
        <v>2.3259478237381707E-4</v>
      </c>
      <c r="G4314" s="358">
        <v>2.0364602236721844E-4</v>
      </c>
      <c r="H4314" s="327">
        <v>0</v>
      </c>
      <c r="I4314" s="332">
        <v>0</v>
      </c>
      <c r="J4314" s="358">
        <v>0</v>
      </c>
      <c r="K4314" s="327">
        <v>0</v>
      </c>
      <c r="L4314" s="336">
        <v>1.4685495429873823E-4</v>
      </c>
      <c r="M4314" s="210">
        <v>1.1415525114155251E-4</v>
      </c>
      <c r="N4314" s="325">
        <v>0.43878455864670807</v>
      </c>
      <c r="O4314" s="358">
        <v>0.5004043349323658</v>
      </c>
      <c r="P4314" s="327">
        <v>0.48259549186173772</v>
      </c>
      <c r="Q4314" s="332">
        <v>3.2979664014146773E-2</v>
      </c>
      <c r="R4314" s="358">
        <v>0.19513055562950127</v>
      </c>
      <c r="S4314" s="327">
        <v>0.11267855617697255</v>
      </c>
      <c r="T4314" s="358">
        <v>0.24989606901892758</v>
      </c>
      <c r="U4314" s="358">
        <v>0.68737688329865165</v>
      </c>
      <c r="V4314" s="361">
        <v>0.44997339727451191</v>
      </c>
    </row>
    <row r="4315" spans="1:22" hidden="1" outlineLevel="1">
      <c r="A4315" s="65">
        <v>4306</v>
      </c>
      <c r="B4315" s="117">
        <v>1</v>
      </c>
      <c r="C4315" s="325">
        <v>1.5016235691535281E-4</v>
      </c>
      <c r="D4315" s="358">
        <v>1.2384503568146568E-4</v>
      </c>
      <c r="E4315" s="327">
        <v>1.3569369620664381E-4</v>
      </c>
      <c r="F4315" s="332">
        <v>3.1512841482904229E-4</v>
      </c>
      <c r="G4315" s="358">
        <v>2.9292350495227417E-4</v>
      </c>
      <c r="H4315" s="327">
        <v>0</v>
      </c>
      <c r="I4315" s="332">
        <v>0</v>
      </c>
      <c r="J4315" s="358">
        <v>0</v>
      </c>
      <c r="K4315" s="327">
        <v>0</v>
      </c>
      <c r="L4315" s="336">
        <v>1.644775488145868E-4</v>
      </c>
      <c r="M4315" s="210">
        <v>1.1415525114155251E-4</v>
      </c>
      <c r="N4315" s="325">
        <v>0.57801246282872498</v>
      </c>
      <c r="O4315" s="358">
        <v>0.63445444009449148</v>
      </c>
      <c r="P4315" s="327">
        <v>0.60358441859015421</v>
      </c>
      <c r="Q4315" s="332">
        <v>3.2979664014146773E-2</v>
      </c>
      <c r="R4315" s="358">
        <v>0.19885267992565758</v>
      </c>
      <c r="S4315" s="327">
        <v>0.15798291443669304</v>
      </c>
      <c r="T4315" s="358">
        <v>0.22269934321527704</v>
      </c>
      <c r="U4315" s="358">
        <v>0.68353489512963073</v>
      </c>
      <c r="V4315" s="361">
        <v>0.53958787558612564</v>
      </c>
    </row>
    <row r="4316" spans="1:22" hidden="1" outlineLevel="1">
      <c r="A4316" s="65">
        <v>4307</v>
      </c>
      <c r="B4316" s="117">
        <v>1</v>
      </c>
      <c r="C4316" s="325">
        <v>1.5373125205785714E-4</v>
      </c>
      <c r="D4316" s="358">
        <v>1.2493378324789612E-4</v>
      </c>
      <c r="E4316" s="327">
        <v>1.3928711435666678E-4</v>
      </c>
      <c r="F4316" s="332">
        <v>3.8265593229240867E-4</v>
      </c>
      <c r="G4316" s="358">
        <v>3.3085184722697115E-4</v>
      </c>
      <c r="H4316" s="327">
        <v>0</v>
      </c>
      <c r="I4316" s="332">
        <v>0</v>
      </c>
      <c r="J4316" s="358">
        <v>0</v>
      </c>
      <c r="K4316" s="327">
        <v>0</v>
      </c>
      <c r="L4316" s="336">
        <v>1.8797434150238492E-4</v>
      </c>
      <c r="M4316" s="210">
        <v>1.1415525114155251E-4</v>
      </c>
      <c r="N4316" s="325">
        <v>0.69953072831911856</v>
      </c>
      <c r="O4316" s="358">
        <v>0.72038433708368488</v>
      </c>
      <c r="P4316" s="327">
        <v>0.67852300119670772</v>
      </c>
      <c r="Q4316" s="332">
        <v>3.2979664014146773E-2</v>
      </c>
      <c r="R4316" s="358">
        <v>0.1923622403018499</v>
      </c>
      <c r="S4316" s="327">
        <v>0.18990189411967792</v>
      </c>
      <c r="T4316" s="358">
        <v>0.24539814898216997</v>
      </c>
      <c r="U4316" s="358">
        <v>0.63641404023310977</v>
      </c>
      <c r="V4316" s="361">
        <v>0.6123299738441812</v>
      </c>
    </row>
    <row r="4317" spans="1:22" hidden="1" outlineLevel="1">
      <c r="A4317" s="65">
        <v>4308</v>
      </c>
      <c r="B4317" s="117">
        <v>1</v>
      </c>
      <c r="C4317" s="325">
        <v>1.5458128662770054E-4</v>
      </c>
      <c r="D4317" s="358">
        <v>1.2567257623940253E-4</v>
      </c>
      <c r="E4317" s="327">
        <v>1.4059734985541163E-4</v>
      </c>
      <c r="F4317" s="332">
        <v>4.4268039225984509E-4</v>
      </c>
      <c r="G4317" s="358">
        <v>3.5302533963371696E-4</v>
      </c>
      <c r="H4317" s="327">
        <v>0</v>
      </c>
      <c r="I4317" s="332">
        <v>0</v>
      </c>
      <c r="J4317" s="358">
        <v>0</v>
      </c>
      <c r="K4317" s="327">
        <v>0</v>
      </c>
      <c r="L4317" s="336">
        <v>2.0677177565262342E-4</v>
      </c>
      <c r="M4317" s="210">
        <v>1.1415525114155251E-4</v>
      </c>
      <c r="N4317" s="325">
        <v>0.77055768349722453</v>
      </c>
      <c r="O4317" s="358">
        <v>0.75705702435901701</v>
      </c>
      <c r="P4317" s="327">
        <v>0.70556266204186513</v>
      </c>
      <c r="Q4317" s="332">
        <v>6.5959328028293546E-2</v>
      </c>
      <c r="R4317" s="358">
        <v>0.20889907090855531</v>
      </c>
      <c r="S4317" s="327">
        <v>0.24440553571314574</v>
      </c>
      <c r="T4317" s="358">
        <v>0.20000053744838406</v>
      </c>
      <c r="U4317" s="358">
        <v>0.60669513174921263</v>
      </c>
      <c r="V4317" s="361">
        <v>0.64508224100697131</v>
      </c>
    </row>
    <row r="4318" spans="1:22" hidden="1" outlineLevel="1">
      <c r="A4318" s="65">
        <v>4309</v>
      </c>
      <c r="B4318" s="117">
        <v>1</v>
      </c>
      <c r="C4318" s="325">
        <v>1.4483089009126139E-4</v>
      </c>
      <c r="D4318" s="358">
        <v>1.2858886436376986E-4</v>
      </c>
      <c r="E4318" s="327">
        <v>1.3789904308571927E-4</v>
      </c>
      <c r="F4318" s="332">
        <v>4.5768650725170446E-4</v>
      </c>
      <c r="G4318" s="358">
        <v>3.2851779539468193E-4</v>
      </c>
      <c r="H4318" s="327">
        <v>3.6280813496462574E-4</v>
      </c>
      <c r="I4318" s="332">
        <v>0</v>
      </c>
      <c r="J4318" s="358">
        <v>0</v>
      </c>
      <c r="K4318" s="327">
        <v>0</v>
      </c>
      <c r="L4318" s="336">
        <v>1.8797434150238492E-4</v>
      </c>
      <c r="M4318" s="210">
        <v>1.1415525114155251E-4</v>
      </c>
      <c r="N4318" s="325">
        <v>0.77357209008303285</v>
      </c>
      <c r="O4318" s="358">
        <v>0.75250613365858865</v>
      </c>
      <c r="P4318" s="327">
        <v>0.66239796335613665</v>
      </c>
      <c r="Q4318" s="332">
        <v>6.5959328028293546E-2</v>
      </c>
      <c r="R4318" s="358">
        <v>0.25088775231059168</v>
      </c>
      <c r="S4318" s="327">
        <v>0.23719802417182662</v>
      </c>
      <c r="T4318" s="358">
        <v>0.1694565223150534</v>
      </c>
      <c r="U4318" s="358">
        <v>0.54228533009209756</v>
      </c>
      <c r="V4318" s="361">
        <v>0.64553268011247333</v>
      </c>
    </row>
    <row r="4319" spans="1:22" hidden="1" outlineLevel="1">
      <c r="A4319" s="65">
        <v>4310</v>
      </c>
      <c r="B4319" s="117">
        <v>1</v>
      </c>
      <c r="C4319" s="325">
        <v>1.4406835908007832E-4</v>
      </c>
      <c r="D4319" s="358">
        <v>1.2349508110654159E-4</v>
      </c>
      <c r="E4319" s="327">
        <v>1.3568072357794336E-4</v>
      </c>
      <c r="F4319" s="332">
        <v>5.0270485222728178E-4</v>
      </c>
      <c r="G4319" s="358">
        <v>3.6586262471130661E-4</v>
      </c>
      <c r="H4319" s="327">
        <v>3.6280813496462574E-4</v>
      </c>
      <c r="I4319" s="332">
        <v>0</v>
      </c>
      <c r="J4319" s="358">
        <v>0</v>
      </c>
      <c r="K4319" s="327">
        <v>0</v>
      </c>
      <c r="L4319" s="336">
        <v>1.9032402077116473E-4</v>
      </c>
      <c r="M4319" s="210">
        <v>1.1415525114155251E-4</v>
      </c>
      <c r="N4319" s="325">
        <v>0.76132606332818697</v>
      </c>
      <c r="O4319" s="358">
        <v>0.72738928959658988</v>
      </c>
      <c r="P4319" s="327">
        <v>0.57508088388372158</v>
      </c>
      <c r="Q4319" s="332">
        <v>6.5959328028293546E-2</v>
      </c>
      <c r="R4319" s="358">
        <v>0.30860062420195877</v>
      </c>
      <c r="S4319" s="327">
        <v>0.24097901609855099</v>
      </c>
      <c r="T4319" s="358">
        <v>0.1867159829212163</v>
      </c>
      <c r="U4319" s="358">
        <v>0.52804737393631418</v>
      </c>
      <c r="V4319" s="361">
        <v>0.60711556860591009</v>
      </c>
    </row>
    <row r="4320" spans="1:22" hidden="1" outlineLevel="1">
      <c r="A4320" s="65">
        <v>4311</v>
      </c>
      <c r="B4320" s="117">
        <v>1</v>
      </c>
      <c r="C4320" s="325">
        <v>1.4943107717511986E-4</v>
      </c>
      <c r="D4320" s="358">
        <v>1.1945116157408556E-4</v>
      </c>
      <c r="E4320" s="327">
        <v>1.3878118183734947E-4</v>
      </c>
      <c r="F4320" s="332">
        <v>5.7773542718657757E-4</v>
      </c>
      <c r="G4320" s="358">
        <v>3.9037016895034158E-4</v>
      </c>
      <c r="H4320" s="327">
        <v>4.1319815370971264E-4</v>
      </c>
      <c r="I4320" s="332">
        <v>0</v>
      </c>
      <c r="J4320" s="358">
        <v>0</v>
      </c>
      <c r="K4320" s="327">
        <v>0</v>
      </c>
      <c r="L4320" s="336">
        <v>2.1382081345896285E-4</v>
      </c>
      <c r="M4320" s="210">
        <v>1.1415525114155251E-4</v>
      </c>
      <c r="N4320" s="325">
        <v>0.70744354560686518</v>
      </c>
      <c r="O4320" s="358">
        <v>0.66041151330634595</v>
      </c>
      <c r="P4320" s="327">
        <v>0.52354700212886718</v>
      </c>
      <c r="Q4320" s="332">
        <v>6.5959328028293546E-2</v>
      </c>
      <c r="R4320" s="358">
        <v>0.34472144317133641</v>
      </c>
      <c r="S4320" s="327">
        <v>0.25172276619115241</v>
      </c>
      <c r="T4320" s="358">
        <v>0.17677871772372858</v>
      </c>
      <c r="U4320" s="358">
        <v>0.52330138855105301</v>
      </c>
      <c r="V4320" s="361">
        <v>0.53186933430370575</v>
      </c>
    </row>
    <row r="4321" spans="1:22" hidden="1" outlineLevel="1">
      <c r="A4321" s="65">
        <v>4312</v>
      </c>
      <c r="B4321" s="117">
        <v>1</v>
      </c>
      <c r="C4321" s="325">
        <v>1.5425627340981925E-4</v>
      </c>
      <c r="D4321" s="358">
        <v>1.1840129784931334E-4</v>
      </c>
      <c r="E4321" s="327">
        <v>1.4232270947257066E-4</v>
      </c>
      <c r="F4321" s="332">
        <v>6.4526294464994395E-4</v>
      </c>
      <c r="G4321" s="358">
        <v>4.2071284277009905E-4</v>
      </c>
      <c r="H4321" s="327">
        <v>3.8296414246266044E-4</v>
      </c>
      <c r="I4321" s="332">
        <v>0</v>
      </c>
      <c r="J4321" s="358">
        <v>0</v>
      </c>
      <c r="K4321" s="327">
        <v>0</v>
      </c>
      <c r="L4321" s="336">
        <v>2.2321953053408208E-4</v>
      </c>
      <c r="M4321" s="210">
        <v>1.1415525114155251E-4</v>
      </c>
      <c r="N4321" s="325">
        <v>0.58988168876034486</v>
      </c>
      <c r="O4321" s="358">
        <v>0.54938793874898262</v>
      </c>
      <c r="P4321" s="327">
        <v>0.47949399968423617</v>
      </c>
      <c r="Q4321" s="332">
        <v>3.2979664014146773E-2</v>
      </c>
      <c r="R4321" s="358">
        <v>0.34730095160094399</v>
      </c>
      <c r="S4321" s="327">
        <v>0.23583079356903727</v>
      </c>
      <c r="T4321" s="358">
        <v>0.20931018589655676</v>
      </c>
      <c r="U4321" s="358">
        <v>0.57132624066381432</v>
      </c>
      <c r="V4321" s="361">
        <v>0.43424620138748443</v>
      </c>
    </row>
    <row r="4322" spans="1:22" hidden="1" outlineLevel="1">
      <c r="A4322" s="65">
        <v>4313</v>
      </c>
      <c r="B4322" s="117">
        <v>1</v>
      </c>
      <c r="C4322" s="325">
        <v>1.5183117478408949E-4</v>
      </c>
      <c r="D4322" s="358">
        <v>1.2219247241099086E-4</v>
      </c>
      <c r="E4322" s="327">
        <v>1.4237459998737244E-4</v>
      </c>
      <c r="F4322" s="332">
        <v>6.8277823212959179E-4</v>
      </c>
      <c r="G4322" s="358">
        <v>4.0087340219564224E-4</v>
      </c>
      <c r="H4322" s="327">
        <v>4.1319815370971264E-4</v>
      </c>
      <c r="I4322" s="332">
        <v>0</v>
      </c>
      <c r="J4322" s="358">
        <v>0</v>
      </c>
      <c r="K4322" s="327">
        <v>0</v>
      </c>
      <c r="L4322" s="336">
        <v>2.2321953053408208E-4</v>
      </c>
      <c r="M4322" s="210">
        <v>1.1415525114155251E-4</v>
      </c>
      <c r="N4322" s="325">
        <v>0.43124854218218756</v>
      </c>
      <c r="O4322" s="358">
        <v>0.375133854462051</v>
      </c>
      <c r="P4322" s="327">
        <v>0.3454870216615788</v>
      </c>
      <c r="Q4322" s="332">
        <v>3.2979664014146773E-2</v>
      </c>
      <c r="R4322" s="358">
        <v>0.32794439576508916</v>
      </c>
      <c r="S4322" s="327">
        <v>0.1793353801831413</v>
      </c>
      <c r="T4322" s="358">
        <v>0.2263604409196146</v>
      </c>
      <c r="U4322" s="358">
        <v>0.64342001865897125</v>
      </c>
      <c r="V4322" s="361">
        <v>0.32096458363422736</v>
      </c>
    </row>
    <row r="4323" spans="1:22" hidden="1" outlineLevel="1">
      <c r="A4323" s="65">
        <v>4314</v>
      </c>
      <c r="B4323" s="117">
        <v>1</v>
      </c>
      <c r="C4323" s="325">
        <v>1.4633095109686743E-4</v>
      </c>
      <c r="D4323" s="358">
        <v>1.2693630109329504E-4</v>
      </c>
      <c r="E4323" s="327">
        <v>1.3836605771893527E-4</v>
      </c>
      <c r="F4323" s="332">
        <v>6.60269059641803E-4</v>
      </c>
      <c r="G4323" s="358">
        <v>3.6819667654359556E-4</v>
      </c>
      <c r="H4323" s="327">
        <v>4.3335416120774729E-4</v>
      </c>
      <c r="I4323" s="332">
        <v>0</v>
      </c>
      <c r="J4323" s="358">
        <v>0</v>
      </c>
      <c r="K4323" s="327">
        <v>0</v>
      </c>
      <c r="L4323" s="336">
        <v>1.644775488145868E-4</v>
      </c>
      <c r="M4323" s="210">
        <v>1.1415525114155251E-4</v>
      </c>
      <c r="N4323" s="325">
        <v>0.23437011204658864</v>
      </c>
      <c r="O4323" s="358">
        <v>0.20482736045273725</v>
      </c>
      <c r="P4323" s="327">
        <v>0.17829898677360029</v>
      </c>
      <c r="Q4323" s="332">
        <v>3.2979664014146773E-2</v>
      </c>
      <c r="R4323" s="358">
        <v>0.26190450603599968</v>
      </c>
      <c r="S4323" s="327">
        <v>0.13674016762693228</v>
      </c>
      <c r="T4323" s="358">
        <v>0.2273018660435871</v>
      </c>
      <c r="U4323" s="358">
        <v>0.67573791913955894</v>
      </c>
      <c r="V4323" s="361">
        <v>0.18224460826176003</v>
      </c>
    </row>
    <row r="4324" spans="1:22" hidden="1" outlineLevel="1">
      <c r="A4324" s="65">
        <v>4315</v>
      </c>
      <c r="B4324" s="117">
        <v>1</v>
      </c>
      <c r="C4324" s="325">
        <v>1.4015569995712263E-4</v>
      </c>
      <c r="D4324" s="358">
        <v>1.2598364697266837E-4</v>
      </c>
      <c r="E4324" s="327">
        <v>1.3473372168281095E-4</v>
      </c>
      <c r="F4324" s="332">
        <v>6.4526294464994395E-4</v>
      </c>
      <c r="G4324" s="358">
        <v>3.1334645848480334E-4</v>
      </c>
      <c r="H4324" s="327">
        <v>3.4265212746659071E-4</v>
      </c>
      <c r="I4324" s="332">
        <v>0</v>
      </c>
      <c r="J4324" s="358">
        <v>0</v>
      </c>
      <c r="K4324" s="327">
        <v>0</v>
      </c>
      <c r="L4324" s="336">
        <v>1.1748396343899057E-4</v>
      </c>
      <c r="M4324" s="210">
        <v>1.1415525114155251E-4</v>
      </c>
      <c r="N4324" s="325">
        <v>7.0273353531653981E-2</v>
      </c>
      <c r="O4324" s="358">
        <v>6.2542855031444855E-2</v>
      </c>
      <c r="P4324" s="327">
        <v>5.2122836586052324E-2</v>
      </c>
      <c r="Q4324" s="332">
        <v>6.5959328028293546E-2</v>
      </c>
      <c r="R4324" s="358">
        <v>0.18451139235975245</v>
      </c>
      <c r="S4324" s="327">
        <v>0.10444140012975064</v>
      </c>
      <c r="T4324" s="358">
        <v>0.22887090791687462</v>
      </c>
      <c r="U4324" s="358">
        <v>0.73133374793833206</v>
      </c>
      <c r="V4324" s="361">
        <v>6.3625668836357119E-2</v>
      </c>
    </row>
    <row r="4325" spans="1:22" hidden="1" outlineLevel="1">
      <c r="A4325" s="65">
        <v>4316</v>
      </c>
      <c r="B4325" s="117">
        <v>1</v>
      </c>
      <c r="C4325" s="325">
        <v>1.3743058913027168E-4</v>
      </c>
      <c r="D4325" s="358">
        <v>1.2734458143070644E-4</v>
      </c>
      <c r="E4325" s="327">
        <v>1.3564180569184203E-4</v>
      </c>
      <c r="F4325" s="332">
        <v>5.7023236969064816E-4</v>
      </c>
      <c r="G4325" s="358">
        <v>2.2056789815131411E-4</v>
      </c>
      <c r="H4325" s="327">
        <v>0</v>
      </c>
      <c r="I4325" s="332">
        <v>0</v>
      </c>
      <c r="J4325" s="358">
        <v>0</v>
      </c>
      <c r="K4325" s="327">
        <v>0</v>
      </c>
      <c r="L4325" s="336">
        <v>8.811297257924293E-5</v>
      </c>
      <c r="M4325" s="210">
        <v>1.1415525114155251E-4</v>
      </c>
      <c r="N4325" s="325">
        <v>7.91281728774656E-3</v>
      </c>
      <c r="O4325" s="358">
        <v>3.0906898861610011E-3</v>
      </c>
      <c r="P4325" s="327">
        <v>5.1725930168598838E-3</v>
      </c>
      <c r="Q4325" s="332">
        <v>3.2979664014146773E-2</v>
      </c>
      <c r="R4325" s="358">
        <v>0.12287005864008323</v>
      </c>
      <c r="S4325" s="327">
        <v>8.1789220999890389E-2</v>
      </c>
      <c r="T4325" s="358">
        <v>0.23985420102988739</v>
      </c>
      <c r="U4325" s="358">
        <v>0.80218452976115873</v>
      </c>
      <c r="V4325" s="361">
        <v>0</v>
      </c>
    </row>
    <row r="4326" spans="1:22" hidden="1" outlineLevel="1">
      <c r="A4326" s="65">
        <v>4317</v>
      </c>
      <c r="B4326" s="117">
        <v>1</v>
      </c>
      <c r="C4326" s="325">
        <v>1.3181786086762916E-4</v>
      </c>
      <c r="D4326" s="358">
        <v>1.3191343282554859E-4</v>
      </c>
      <c r="E4326" s="327">
        <v>1.3337159566926434E-4</v>
      </c>
      <c r="F4326" s="332">
        <v>4.5018344975577477E-4</v>
      </c>
      <c r="G4326" s="358">
        <v>0</v>
      </c>
      <c r="H4326" s="327">
        <v>0</v>
      </c>
      <c r="I4326" s="332">
        <v>0</v>
      </c>
      <c r="J4326" s="358">
        <v>0</v>
      </c>
      <c r="K4326" s="327">
        <v>0</v>
      </c>
      <c r="L4326" s="336">
        <v>5.8741981719495287E-5</v>
      </c>
      <c r="M4326" s="210">
        <v>1.1415525114155251E-4</v>
      </c>
      <c r="N4326" s="325">
        <v>0</v>
      </c>
      <c r="O4326" s="358">
        <v>0</v>
      </c>
      <c r="P4326" s="327">
        <v>0</v>
      </c>
      <c r="Q4326" s="332">
        <v>3.2979664014146773E-2</v>
      </c>
      <c r="R4326" s="358">
        <v>9.0062109914999675E-2</v>
      </c>
      <c r="S4326" s="327">
        <v>7.4066887205619866E-2</v>
      </c>
      <c r="T4326" s="358">
        <v>0.24633957410614249</v>
      </c>
      <c r="U4326" s="358">
        <v>0.80749551340656978</v>
      </c>
      <c r="V4326" s="361">
        <v>0</v>
      </c>
    </row>
    <row r="4327" spans="1:22" hidden="1" outlineLevel="1">
      <c r="A4327" s="65">
        <v>4318</v>
      </c>
      <c r="B4327" s="117">
        <v>1</v>
      </c>
      <c r="C4327" s="325">
        <v>1.3026779782850293E-4</v>
      </c>
      <c r="D4327" s="358">
        <v>1.3383818298763102E-4</v>
      </c>
      <c r="E4327" s="327">
        <v>1.3429265230699585E-4</v>
      </c>
      <c r="F4327" s="332">
        <v>3.3013452982090139E-4</v>
      </c>
      <c r="G4327" s="358">
        <v>0</v>
      </c>
      <c r="H4327" s="327">
        <v>0</v>
      </c>
      <c r="I4327" s="332">
        <v>0</v>
      </c>
      <c r="J4327" s="358">
        <v>0</v>
      </c>
      <c r="K4327" s="327">
        <v>0</v>
      </c>
      <c r="L4327" s="336">
        <v>3.7594868300476983E-5</v>
      </c>
      <c r="M4327" s="210">
        <v>1.1415525114155251E-4</v>
      </c>
      <c r="N4327" s="325">
        <v>0</v>
      </c>
      <c r="O4327" s="358">
        <v>0</v>
      </c>
      <c r="P4327" s="327">
        <v>0</v>
      </c>
      <c r="Q4327" s="332">
        <v>3.2979664014146773E-2</v>
      </c>
      <c r="R4327" s="358">
        <v>7.5299273754220297E-2</v>
      </c>
      <c r="S4327" s="327">
        <v>5.81073973641274E-2</v>
      </c>
      <c r="T4327" s="358">
        <v>0.2114022417276068</v>
      </c>
      <c r="U4327" s="358">
        <v>0.77529061257801235</v>
      </c>
      <c r="V4327" s="361">
        <v>0</v>
      </c>
    </row>
    <row r="4328" spans="1:22" hidden="1" outlineLevel="1">
      <c r="A4328" s="65">
        <v>4319</v>
      </c>
      <c r="B4328" s="117">
        <v>1</v>
      </c>
      <c r="C4328" s="325">
        <v>1.2362377762450627E-4</v>
      </c>
      <c r="D4328" s="358">
        <v>1.2429219986053532E-4</v>
      </c>
      <c r="E4328" s="327">
        <v>1.2426481032155268E-4</v>
      </c>
      <c r="F4328" s="332">
        <v>0</v>
      </c>
      <c r="G4328" s="358">
        <v>0</v>
      </c>
      <c r="H4328" s="327">
        <v>0</v>
      </c>
      <c r="I4328" s="332">
        <v>0</v>
      </c>
      <c r="J4328" s="358">
        <v>0</v>
      </c>
      <c r="K4328" s="327">
        <v>0</v>
      </c>
      <c r="L4328" s="336">
        <v>2.3496792687798115E-5</v>
      </c>
      <c r="M4328" s="210">
        <v>1.1415525114155251E-4</v>
      </c>
      <c r="N4328" s="325">
        <v>0</v>
      </c>
      <c r="O4328" s="358">
        <v>0</v>
      </c>
      <c r="P4328" s="327">
        <v>0</v>
      </c>
      <c r="Q4328" s="332">
        <v>3.2979664014146773E-2</v>
      </c>
      <c r="R4328" s="358">
        <v>6.7218198056675629E-2</v>
      </c>
      <c r="S4328" s="327">
        <v>5.1414708075759603E-2</v>
      </c>
      <c r="T4328" s="358">
        <v>0.20543988260911414</v>
      </c>
      <c r="U4328" s="358">
        <v>0.6454540123955117</v>
      </c>
      <c r="V4328" s="361">
        <v>0</v>
      </c>
    </row>
    <row r="4329" spans="1:22" hidden="1" outlineLevel="1">
      <c r="A4329" s="65">
        <v>4320</v>
      </c>
      <c r="B4329" s="117">
        <v>1</v>
      </c>
      <c r="C4329" s="325">
        <v>1.153109395517729E-4</v>
      </c>
      <c r="D4329" s="358">
        <v>1.1429905255436997E-4</v>
      </c>
      <c r="E4329" s="327">
        <v>1.1392562524729885E-4</v>
      </c>
      <c r="F4329" s="332">
        <v>0</v>
      </c>
      <c r="G4329" s="358">
        <v>0</v>
      </c>
      <c r="H4329" s="327">
        <v>0</v>
      </c>
      <c r="I4329" s="332">
        <v>0</v>
      </c>
      <c r="J4329" s="358">
        <v>0</v>
      </c>
      <c r="K4329" s="327">
        <v>0</v>
      </c>
      <c r="L4329" s="336">
        <v>9.3987170751192458E-6</v>
      </c>
      <c r="M4329" s="210">
        <v>1.1415525114155251E-4</v>
      </c>
      <c r="N4329" s="325">
        <v>0</v>
      </c>
      <c r="O4329" s="358">
        <v>0</v>
      </c>
      <c r="P4329" s="327">
        <v>0</v>
      </c>
      <c r="Q4329" s="332">
        <v>6.5959328028293546E-2</v>
      </c>
      <c r="R4329" s="358">
        <v>6.9318813738524901E-2</v>
      </c>
      <c r="S4329" s="327">
        <v>6.6656824006168749E-2</v>
      </c>
      <c r="T4329" s="358">
        <v>0.16977033068971092</v>
      </c>
      <c r="U4329" s="358">
        <v>0.55754028311615111</v>
      </c>
      <c r="V4329" s="361">
        <v>0</v>
      </c>
    </row>
    <row r="4330" spans="1:22" hidden="1" outlineLevel="1">
      <c r="A4330" s="65">
        <v>4321</v>
      </c>
      <c r="B4330" s="117">
        <v>1</v>
      </c>
      <c r="C4330" s="325">
        <v>1.0646057961869737E-4</v>
      </c>
      <c r="D4330" s="358">
        <v>1.0319771576094502E-4</v>
      </c>
      <c r="E4330" s="327">
        <v>1.0221134153079795E-4</v>
      </c>
      <c r="F4330" s="332">
        <v>0</v>
      </c>
      <c r="G4330" s="358">
        <v>0</v>
      </c>
      <c r="H4330" s="327">
        <v>0</v>
      </c>
      <c r="I4330" s="332">
        <v>0</v>
      </c>
      <c r="J4330" s="358">
        <v>0</v>
      </c>
      <c r="K4330" s="327">
        <v>0</v>
      </c>
      <c r="L4330" s="336">
        <v>5.8741981719495289E-6</v>
      </c>
      <c r="M4330" s="210">
        <v>1.1415525114155251E-4</v>
      </c>
      <c r="N4330" s="325">
        <v>0</v>
      </c>
      <c r="O4330" s="358">
        <v>0</v>
      </c>
      <c r="P4330" s="327">
        <v>0</v>
      </c>
      <c r="Q4330" s="332">
        <v>3.2979664014146773E-2</v>
      </c>
      <c r="R4330" s="358">
        <v>7.6116316684870663E-2</v>
      </c>
      <c r="S4330" s="327">
        <v>5.8866972992520902E-2</v>
      </c>
      <c r="T4330" s="358">
        <v>0.12071162145158744</v>
      </c>
      <c r="U4330" s="358">
        <v>0.4370826540521428</v>
      </c>
      <c r="V4330" s="361">
        <v>0</v>
      </c>
    </row>
    <row r="4331" spans="1:22" hidden="1" outlineLevel="1">
      <c r="A4331" s="65">
        <v>4322</v>
      </c>
      <c r="B4331" s="117">
        <v>1</v>
      </c>
      <c r="C4331" s="325">
        <v>9.9741556364420401E-5</v>
      </c>
      <c r="D4331" s="358">
        <v>9.5829227766710244E-5</v>
      </c>
      <c r="E4331" s="327">
        <v>9.499855997335111E-5</v>
      </c>
      <c r="F4331" s="332">
        <v>0</v>
      </c>
      <c r="G4331" s="358">
        <v>0</v>
      </c>
      <c r="H4331" s="327">
        <v>0</v>
      </c>
      <c r="I4331" s="332">
        <v>0</v>
      </c>
      <c r="J4331" s="358">
        <v>0</v>
      </c>
      <c r="K4331" s="327">
        <v>0</v>
      </c>
      <c r="L4331" s="336">
        <v>2.3496792687798115E-6</v>
      </c>
      <c r="M4331" s="210">
        <v>1.1415525114155251E-4</v>
      </c>
      <c r="N4331" s="325">
        <v>0</v>
      </c>
      <c r="O4331" s="358">
        <v>0</v>
      </c>
      <c r="P4331" s="327">
        <v>0</v>
      </c>
      <c r="Q4331" s="332">
        <v>3.2979664014146773E-2</v>
      </c>
      <c r="R4331" s="358">
        <v>9.0985465335145441E-2</v>
      </c>
      <c r="S4331" s="327">
        <v>9.8035665934135166E-2</v>
      </c>
      <c r="T4331" s="358">
        <v>7.531400991780153E-2</v>
      </c>
      <c r="U4331" s="358">
        <v>0.41041473617305652</v>
      </c>
      <c r="V4331" s="361">
        <v>0</v>
      </c>
    </row>
    <row r="4332" spans="1:22" hidden="1" outlineLevel="1">
      <c r="A4332" s="65">
        <v>4323</v>
      </c>
      <c r="B4332" s="117">
        <v>1</v>
      </c>
      <c r="C4332" s="325">
        <v>9.6441422152087152E-5</v>
      </c>
      <c r="D4332" s="358">
        <v>9.1435353659330141E-5</v>
      </c>
      <c r="E4332" s="327">
        <v>9.080840090310771E-5</v>
      </c>
      <c r="F4332" s="332">
        <v>0</v>
      </c>
      <c r="G4332" s="358">
        <v>0</v>
      </c>
      <c r="H4332" s="327">
        <v>0</v>
      </c>
      <c r="I4332" s="332">
        <v>0</v>
      </c>
      <c r="J4332" s="358">
        <v>0</v>
      </c>
      <c r="K4332" s="327">
        <v>0</v>
      </c>
      <c r="L4332" s="336">
        <v>1.1748396343899057E-6</v>
      </c>
      <c r="M4332" s="210">
        <v>1.1415525114155251E-4</v>
      </c>
      <c r="N4332" s="325">
        <v>0</v>
      </c>
      <c r="O4332" s="358">
        <v>0</v>
      </c>
      <c r="P4332" s="327">
        <v>0</v>
      </c>
      <c r="Q4332" s="332">
        <v>3.2979664014146773E-2</v>
      </c>
      <c r="R4332" s="358">
        <v>9.9834547008389202E-2</v>
      </c>
      <c r="S4332" s="327">
        <v>0.11643423260162983</v>
      </c>
      <c r="T4332" s="358">
        <v>4.7698872947940972E-2</v>
      </c>
      <c r="U4332" s="358">
        <v>0.39199579289216219</v>
      </c>
      <c r="V4332" s="361">
        <v>0</v>
      </c>
    </row>
    <row r="4333" spans="1:22" hidden="1" outlineLevel="1">
      <c r="A4333" s="65">
        <v>4324</v>
      </c>
      <c r="B4333" s="117">
        <v>1</v>
      </c>
      <c r="C4333" s="325">
        <v>9.5391379448162936E-5</v>
      </c>
      <c r="D4333" s="358">
        <v>8.9724464626367989E-5</v>
      </c>
      <c r="E4333" s="327">
        <v>8.859008139533179E-5</v>
      </c>
      <c r="F4333" s="332">
        <v>0</v>
      </c>
      <c r="G4333" s="358">
        <v>0</v>
      </c>
      <c r="H4333" s="327">
        <v>0</v>
      </c>
      <c r="I4333" s="332">
        <v>0</v>
      </c>
      <c r="J4333" s="358">
        <v>0</v>
      </c>
      <c r="K4333" s="327">
        <v>0</v>
      </c>
      <c r="L4333" s="336">
        <v>1.409807561267887E-5</v>
      </c>
      <c r="M4333" s="210">
        <v>1.1415525114155251E-4</v>
      </c>
      <c r="N4333" s="325">
        <v>0</v>
      </c>
      <c r="O4333" s="358">
        <v>0</v>
      </c>
      <c r="P4333" s="327">
        <v>0</v>
      </c>
      <c r="Q4333" s="332">
        <v>3.2979664014146773E-2</v>
      </c>
      <c r="R4333" s="358">
        <v>0.1024042774238139</v>
      </c>
      <c r="S4333" s="327">
        <v>9.6693750833412973E-2</v>
      </c>
      <c r="T4333" s="358">
        <v>4.4665391992918406E-2</v>
      </c>
      <c r="U4333" s="358">
        <v>0.38679780889878096</v>
      </c>
      <c r="V4333" s="361">
        <v>0</v>
      </c>
    </row>
    <row r="4334" spans="1:22" hidden="1" outlineLevel="1">
      <c r="A4334" s="65">
        <v>4325</v>
      </c>
      <c r="B4334" s="117">
        <v>1</v>
      </c>
      <c r="C4334" s="325">
        <v>9.586639876660484E-5</v>
      </c>
      <c r="D4334" s="358">
        <v>8.9355068130614785E-5</v>
      </c>
      <c r="E4334" s="327">
        <v>8.846035510832735E-5</v>
      </c>
      <c r="F4334" s="332">
        <v>0</v>
      </c>
      <c r="G4334" s="358">
        <v>0</v>
      </c>
      <c r="H4334" s="327">
        <v>0</v>
      </c>
      <c r="I4334" s="332">
        <v>0</v>
      </c>
      <c r="J4334" s="358">
        <v>0</v>
      </c>
      <c r="K4334" s="327">
        <v>0</v>
      </c>
      <c r="L4334" s="336">
        <v>3.7594868300476983E-5</v>
      </c>
      <c r="M4334" s="210">
        <v>1.1415525114155251E-4</v>
      </c>
      <c r="N4334" s="325">
        <v>0</v>
      </c>
      <c r="O4334" s="358">
        <v>3.7392648307755914E-4</v>
      </c>
      <c r="P4334" s="327">
        <v>1.3675302730644398E-3</v>
      </c>
      <c r="Q4334" s="332">
        <v>3.2979664014146773E-2</v>
      </c>
      <c r="R4334" s="358">
        <v>0.10484178066874662</v>
      </c>
      <c r="S4334" s="327">
        <v>7.5476319525719329E-2</v>
      </c>
      <c r="T4334" s="358">
        <v>4.6862050615520949E-2</v>
      </c>
      <c r="U4334" s="358">
        <v>0.38849280367923134</v>
      </c>
      <c r="V4334" s="361">
        <v>0</v>
      </c>
    </row>
    <row r="4335" spans="1:22" hidden="1" outlineLevel="1">
      <c r="A4335" s="65">
        <v>4326</v>
      </c>
      <c r="B4335" s="117">
        <v>1</v>
      </c>
      <c r="C4335" s="325">
        <v>9.6272665288956469E-5</v>
      </c>
      <c r="D4335" s="358">
        <v>8.7546969493507046E-5</v>
      </c>
      <c r="E4335" s="327">
        <v>8.878467082583845E-5</v>
      </c>
      <c r="F4335" s="332">
        <v>0</v>
      </c>
      <c r="G4335" s="358">
        <v>0</v>
      </c>
      <c r="H4335" s="327">
        <v>3.8296414246266044E-4</v>
      </c>
      <c r="I4335" s="332">
        <v>0</v>
      </c>
      <c r="J4335" s="358">
        <v>0</v>
      </c>
      <c r="K4335" s="327">
        <v>0</v>
      </c>
      <c r="L4335" s="336">
        <v>9.3987170751192462E-5</v>
      </c>
      <c r="M4335" s="210">
        <v>1.1415525114155251E-4</v>
      </c>
      <c r="N4335" s="325">
        <v>1.7898039103236268E-2</v>
      </c>
      <c r="O4335" s="358">
        <v>2.9029320974857588E-2</v>
      </c>
      <c r="P4335" s="327">
        <v>2.7698126183098942E-2</v>
      </c>
      <c r="Q4335" s="332">
        <v>3.2979664014146773E-2</v>
      </c>
      <c r="R4335" s="358">
        <v>0.10411596421410639</v>
      </c>
      <c r="S4335" s="327">
        <v>6.2090940948983743E-2</v>
      </c>
      <c r="T4335" s="358">
        <v>5.0627751111411025E-2</v>
      </c>
      <c r="U4335" s="358">
        <v>0.3904137977637418</v>
      </c>
      <c r="V4335" s="361">
        <v>2.2148625236822546E-2</v>
      </c>
    </row>
    <row r="4336" spans="1:22" hidden="1" outlineLevel="1">
      <c r="A4336" s="65">
        <v>4327</v>
      </c>
      <c r="B4336" s="117">
        <v>1</v>
      </c>
      <c r="C4336" s="325">
        <v>1.0906068536174781E-4</v>
      </c>
      <c r="D4336" s="358">
        <v>9.3554523029703741E-5</v>
      </c>
      <c r="E4336" s="327">
        <v>9.8034155089255E-5</v>
      </c>
      <c r="F4336" s="332">
        <v>0</v>
      </c>
      <c r="G4336" s="358">
        <v>0</v>
      </c>
      <c r="H4336" s="327">
        <v>5.1397819119988644E-4</v>
      </c>
      <c r="I4336" s="332">
        <v>0</v>
      </c>
      <c r="J4336" s="358">
        <v>0</v>
      </c>
      <c r="K4336" s="327">
        <v>0</v>
      </c>
      <c r="L4336" s="336">
        <v>1.8210014333043539E-4</v>
      </c>
      <c r="M4336" s="210">
        <v>1.1415525114155251E-4</v>
      </c>
      <c r="N4336" s="325">
        <v>0.10305502515231831</v>
      </c>
      <c r="O4336" s="358">
        <v>0.17562090243325337</v>
      </c>
      <c r="P4336" s="327">
        <v>0.1410982661365629</v>
      </c>
      <c r="Q4336" s="332">
        <v>3.2979664014146773E-2</v>
      </c>
      <c r="R4336" s="358">
        <v>8.6982680710424948E-2</v>
      </c>
      <c r="S4336" s="327">
        <v>5.4815912188287255E-2</v>
      </c>
      <c r="T4336" s="358">
        <v>6.4958333554103811E-2</v>
      </c>
      <c r="U4336" s="358">
        <v>0.41222273060553694</v>
      </c>
      <c r="V4336" s="361">
        <v>8.0605696201569016E-2</v>
      </c>
    </row>
    <row r="4337" spans="1:22" hidden="1" outlineLevel="1">
      <c r="A4337" s="65">
        <v>4328</v>
      </c>
      <c r="B4337" s="117">
        <v>1</v>
      </c>
      <c r="C4337" s="325">
        <v>1.2945526478379968E-4</v>
      </c>
      <c r="D4337" s="358">
        <v>1.0953578195123667E-4</v>
      </c>
      <c r="E4337" s="327">
        <v>1.1591043743846676E-4</v>
      </c>
      <c r="F4337" s="332">
        <v>0</v>
      </c>
      <c r="G4337" s="358">
        <v>0</v>
      </c>
      <c r="H4337" s="327">
        <v>0</v>
      </c>
      <c r="I4337" s="332">
        <v>0</v>
      </c>
      <c r="J4337" s="358">
        <v>0</v>
      </c>
      <c r="K4337" s="327">
        <v>0</v>
      </c>
      <c r="L4337" s="336">
        <v>1.5860335064263727E-4</v>
      </c>
      <c r="M4337" s="210">
        <v>1.1415525114155251E-4</v>
      </c>
      <c r="N4337" s="325">
        <v>0.27544140177822551</v>
      </c>
      <c r="O4337" s="358">
        <v>0.37458135661677056</v>
      </c>
      <c r="P4337" s="327">
        <v>0.32805543493201339</v>
      </c>
      <c r="Q4337" s="332">
        <v>3.2979664014146773E-2</v>
      </c>
      <c r="R4337" s="358">
        <v>9.4333749106533943E-2</v>
      </c>
      <c r="S4337" s="327">
        <v>3.7446990026695326E-2</v>
      </c>
      <c r="T4337" s="358">
        <v>0.16412177994587585</v>
      </c>
      <c r="U4337" s="358">
        <v>0.58488619890741755</v>
      </c>
      <c r="V4337" s="361">
        <v>0.21127884416387854</v>
      </c>
    </row>
    <row r="4338" spans="1:22" hidden="1" outlineLevel="1">
      <c r="A4338" s="65">
        <v>4329</v>
      </c>
      <c r="B4338" s="117">
        <v>1</v>
      </c>
      <c r="C4338" s="325">
        <v>1.48218527862255E-4</v>
      </c>
      <c r="D4338" s="358">
        <v>1.2320345229410484E-4</v>
      </c>
      <c r="E4338" s="327">
        <v>1.3549910677613714E-4</v>
      </c>
      <c r="F4338" s="332">
        <v>0</v>
      </c>
      <c r="G4338" s="358">
        <v>0</v>
      </c>
      <c r="H4338" s="327">
        <v>0</v>
      </c>
      <c r="I4338" s="332">
        <v>0</v>
      </c>
      <c r="J4338" s="358">
        <v>0</v>
      </c>
      <c r="K4338" s="327">
        <v>0</v>
      </c>
      <c r="L4338" s="336">
        <v>1.4685495429873823E-4</v>
      </c>
      <c r="M4338" s="210">
        <v>1.1415525114155251E-4</v>
      </c>
      <c r="N4338" s="325">
        <v>0.46176940886349571</v>
      </c>
      <c r="O4338" s="358">
        <v>0.53671290334689314</v>
      </c>
      <c r="P4338" s="327">
        <v>0.50930897069772307</v>
      </c>
      <c r="Q4338" s="332">
        <v>3.2979664014146773E-2</v>
      </c>
      <c r="R4338" s="358">
        <v>0.11437742456246958</v>
      </c>
      <c r="S4338" s="327">
        <v>7.2007598193814373E-2</v>
      </c>
      <c r="T4338" s="358">
        <v>0.19822228999199151</v>
      </c>
      <c r="U4338" s="358">
        <v>0.70263183632270521</v>
      </c>
      <c r="V4338" s="361">
        <v>0.34573109987574008</v>
      </c>
    </row>
    <row r="4339" spans="1:22" hidden="1" outlineLevel="1">
      <c r="A4339" s="65">
        <v>4330</v>
      </c>
      <c r="B4339" s="117">
        <v>1</v>
      </c>
      <c r="C4339" s="325">
        <v>1.5709388881209063E-4</v>
      </c>
      <c r="D4339" s="358">
        <v>1.2917212198864332E-4</v>
      </c>
      <c r="E4339" s="327">
        <v>1.4643503277061141E-4</v>
      </c>
      <c r="F4339" s="332">
        <v>3.4514064481276077E-4</v>
      </c>
      <c r="G4339" s="358">
        <v>2.1064817786408559E-4</v>
      </c>
      <c r="H4339" s="327">
        <v>3.1241811621953884E-4</v>
      </c>
      <c r="I4339" s="332">
        <v>0</v>
      </c>
      <c r="J4339" s="358">
        <v>0</v>
      </c>
      <c r="K4339" s="327">
        <v>0</v>
      </c>
      <c r="L4339" s="336">
        <v>1.644775488145868E-4</v>
      </c>
      <c r="M4339" s="210">
        <v>1.1415525114155251E-4</v>
      </c>
      <c r="N4339" s="325">
        <v>0.6147505430932626</v>
      </c>
      <c r="O4339" s="358">
        <v>0.65818900076230735</v>
      </c>
      <c r="P4339" s="327">
        <v>0.64292514362252473</v>
      </c>
      <c r="Q4339" s="332">
        <v>3.2979664014146773E-2</v>
      </c>
      <c r="R4339" s="358">
        <v>0.14227544134942846</v>
      </c>
      <c r="S4339" s="327">
        <v>0.15952738119554716</v>
      </c>
      <c r="T4339" s="358">
        <v>0.24341069594267245</v>
      </c>
      <c r="U4339" s="358">
        <v>0.71912978551908913</v>
      </c>
      <c r="V4339" s="361">
        <v>0.51141634508946021</v>
      </c>
    </row>
    <row r="4340" spans="1:22" hidden="1" outlineLevel="1">
      <c r="A4340" s="65">
        <v>4331</v>
      </c>
      <c r="B4340" s="117">
        <v>1</v>
      </c>
      <c r="C4340" s="325">
        <v>1.5922522549088918E-4</v>
      </c>
      <c r="D4340" s="358">
        <v>1.3138850096316247E-4</v>
      </c>
      <c r="E4340" s="327">
        <v>1.4997656040583259E-4</v>
      </c>
      <c r="F4340" s="332">
        <v>4.3517733476391567E-4</v>
      </c>
      <c r="G4340" s="358">
        <v>2.6083029225829984E-4</v>
      </c>
      <c r="H4340" s="327">
        <v>4.232761574587298E-4</v>
      </c>
      <c r="I4340" s="332">
        <v>0</v>
      </c>
      <c r="J4340" s="358">
        <v>0</v>
      </c>
      <c r="K4340" s="327">
        <v>0</v>
      </c>
      <c r="L4340" s="336">
        <v>1.8797434150238492E-4</v>
      </c>
      <c r="M4340" s="210">
        <v>1.1415525114155251E-4</v>
      </c>
      <c r="N4340" s="325">
        <v>0.71950117195009811</v>
      </c>
      <c r="O4340" s="358">
        <v>0.73817701378821354</v>
      </c>
      <c r="P4340" s="327">
        <v>0.73371500250996546</v>
      </c>
      <c r="Q4340" s="332">
        <v>3.2979664014146773E-2</v>
      </c>
      <c r="R4340" s="358">
        <v>0.15379491014186483</v>
      </c>
      <c r="S4340" s="327">
        <v>0.19762422791394849</v>
      </c>
      <c r="T4340" s="358">
        <v>0.23117216933102969</v>
      </c>
      <c r="U4340" s="358">
        <v>0.69652985511308374</v>
      </c>
      <c r="V4340" s="361">
        <v>0.58283002971433995</v>
      </c>
    </row>
    <row r="4341" spans="1:22" hidden="1" outlineLevel="1">
      <c r="A4341" s="65">
        <v>4332</v>
      </c>
      <c r="B4341" s="117">
        <v>1</v>
      </c>
      <c r="C4341" s="325">
        <v>1.6003775853559244E-4</v>
      </c>
      <c r="D4341" s="358">
        <v>1.3103854638823841E-4</v>
      </c>
      <c r="E4341" s="327">
        <v>1.5180570105259521E-4</v>
      </c>
      <c r="F4341" s="332">
        <v>4.8769873723542267E-4</v>
      </c>
      <c r="G4341" s="358">
        <v>3.2560023060432063E-4</v>
      </c>
      <c r="H4341" s="327">
        <v>4.1319815370971264E-4</v>
      </c>
      <c r="I4341" s="332">
        <v>0</v>
      </c>
      <c r="J4341" s="358">
        <v>0</v>
      </c>
      <c r="K4341" s="327">
        <v>0</v>
      </c>
      <c r="L4341" s="336">
        <v>2.0677177565262342E-4</v>
      </c>
      <c r="M4341" s="210">
        <v>1.1415525114155251E-4</v>
      </c>
      <c r="N4341" s="325">
        <v>0.77771689913851916</v>
      </c>
      <c r="O4341" s="358">
        <v>0.78035316053068948</v>
      </c>
      <c r="P4341" s="327">
        <v>0.78038174149526263</v>
      </c>
      <c r="Q4341" s="332">
        <v>3.2979664014146773E-2</v>
      </c>
      <c r="R4341" s="358">
        <v>0.17685612896054043</v>
      </c>
      <c r="S4341" s="327">
        <v>0.20946513973182995</v>
      </c>
      <c r="T4341" s="358">
        <v>0.19853609836664904</v>
      </c>
      <c r="U4341" s="358">
        <v>0.59788115889087057</v>
      </c>
      <c r="V4341" s="361">
        <v>0.55575024145643515</v>
      </c>
    </row>
    <row r="4342" spans="1:22" hidden="1" outlineLevel="1">
      <c r="A4342" s="65">
        <v>4333</v>
      </c>
      <c r="B4342" s="117">
        <v>1</v>
      </c>
      <c r="C4342" s="325">
        <v>1.4926232031198919E-4</v>
      </c>
      <c r="D4342" s="358">
        <v>1.3642395845790339E-4</v>
      </c>
      <c r="E4342" s="327">
        <v>1.4509885201446568E-4</v>
      </c>
      <c r="F4342" s="332">
        <v>5.5522625469878878E-4</v>
      </c>
      <c r="G4342" s="358">
        <v>3.2209915285588713E-4</v>
      </c>
      <c r="H4342" s="327">
        <v>4.53510168705782E-4</v>
      </c>
      <c r="I4342" s="332">
        <v>0</v>
      </c>
      <c r="J4342" s="358">
        <v>0</v>
      </c>
      <c r="K4342" s="327">
        <v>0</v>
      </c>
      <c r="L4342" s="336">
        <v>1.8797434150238492E-4</v>
      </c>
      <c r="M4342" s="210">
        <v>1.1415525114155251E-4</v>
      </c>
      <c r="N4342" s="325">
        <v>0.79184693000949502</v>
      </c>
      <c r="O4342" s="358">
        <v>0.78259309067361704</v>
      </c>
      <c r="P4342" s="327">
        <v>0.77684615984386007</v>
      </c>
      <c r="Q4342" s="332">
        <v>3.2979664014146773E-2</v>
      </c>
      <c r="R4342" s="358">
        <v>0.21070408359649545</v>
      </c>
      <c r="S4342" s="327">
        <v>0.2297879609723755</v>
      </c>
      <c r="T4342" s="358">
        <v>0.13995853509724784</v>
      </c>
      <c r="U4342" s="358">
        <v>0.51471341499677103</v>
      </c>
      <c r="V4342" s="361">
        <v>0.5589262188782812</v>
      </c>
    </row>
    <row r="4343" spans="1:22" hidden="1" outlineLevel="1">
      <c r="A4343" s="65">
        <v>4334</v>
      </c>
      <c r="B4343" s="117">
        <v>1</v>
      </c>
      <c r="C4343" s="325">
        <v>1.5253745350756235E-4</v>
      </c>
      <c r="D4343" s="358">
        <v>1.2606141465598483E-4</v>
      </c>
      <c r="E4343" s="327">
        <v>1.4223190107166757E-4</v>
      </c>
      <c r="F4343" s="332">
        <v>6.1525071466622542E-4</v>
      </c>
      <c r="G4343" s="358">
        <v>3.5944398217251176E-4</v>
      </c>
      <c r="H4343" s="327">
        <v>4.736661762038167E-4</v>
      </c>
      <c r="I4343" s="332">
        <v>0</v>
      </c>
      <c r="J4343" s="358">
        <v>0</v>
      </c>
      <c r="K4343" s="327">
        <v>0</v>
      </c>
      <c r="L4343" s="336">
        <v>1.9032402077116473E-4</v>
      </c>
      <c r="M4343" s="210">
        <v>1.1415525114155251E-4</v>
      </c>
      <c r="N4343" s="325">
        <v>0.77394889090625885</v>
      </c>
      <c r="O4343" s="358">
        <v>0.75279781010419455</v>
      </c>
      <c r="P4343" s="327">
        <v>0.74419492908988172</v>
      </c>
      <c r="Q4343" s="332">
        <v>6.5959328028293546E-2</v>
      </c>
      <c r="R4343" s="358">
        <v>0.25360780804585314</v>
      </c>
      <c r="S4343" s="327">
        <v>0.23383902177660915</v>
      </c>
      <c r="T4343" s="358">
        <v>0.1535568979990731</v>
      </c>
      <c r="U4343" s="358">
        <v>0.5138094177805308</v>
      </c>
      <c r="V4343" s="361">
        <v>0.4886729875421526</v>
      </c>
    </row>
    <row r="4344" spans="1:22" hidden="1" outlineLevel="1">
      <c r="A4344" s="65">
        <v>4335</v>
      </c>
      <c r="B4344" s="117">
        <v>1</v>
      </c>
      <c r="C4344" s="325">
        <v>1.5875645642663731E-4</v>
      </c>
      <c r="D4344" s="358">
        <v>1.2685853340997858E-4</v>
      </c>
      <c r="E4344" s="327">
        <v>1.4413887749063282E-4</v>
      </c>
      <c r="F4344" s="332">
        <v>6.5276600214587337E-4</v>
      </c>
      <c r="G4344" s="358">
        <v>3.6586262471130661E-4</v>
      </c>
      <c r="H4344" s="327">
        <v>5.6436820994497329E-4</v>
      </c>
      <c r="I4344" s="332">
        <v>0</v>
      </c>
      <c r="J4344" s="358">
        <v>0</v>
      </c>
      <c r="K4344" s="327">
        <v>0</v>
      </c>
      <c r="L4344" s="336">
        <v>2.1382081345896285E-4</v>
      </c>
      <c r="M4344" s="210">
        <v>1.1415525114155251E-4</v>
      </c>
      <c r="N4344" s="325">
        <v>0.68634269950620763</v>
      </c>
      <c r="O4344" s="358">
        <v>0.67238223973950284</v>
      </c>
      <c r="P4344" s="327">
        <v>0.67430822244549427</v>
      </c>
      <c r="Q4344" s="332">
        <v>6.5959328028293546E-2</v>
      </c>
      <c r="R4344" s="358">
        <v>0.27179946913465997</v>
      </c>
      <c r="S4344" s="327">
        <v>0.24194114338507641</v>
      </c>
      <c r="T4344" s="358">
        <v>0.18127663776048616</v>
      </c>
      <c r="U4344" s="358">
        <v>0.58590319577568784</v>
      </c>
      <c r="V4344" s="361">
        <v>0.43534557818735448</v>
      </c>
    </row>
    <row r="4345" spans="1:22" hidden="1" outlineLevel="1">
      <c r="A4345" s="65">
        <v>4336</v>
      </c>
      <c r="B4345" s="117">
        <v>1</v>
      </c>
      <c r="C4345" s="325">
        <v>1.6173782767527927E-4</v>
      </c>
      <c r="D4345" s="358">
        <v>1.3407148603758042E-4</v>
      </c>
      <c r="E4345" s="327">
        <v>1.4158326963664537E-4</v>
      </c>
      <c r="F4345" s="332">
        <v>6.9028128962552121E-4</v>
      </c>
      <c r="G4345" s="358">
        <v>3.9037016895034158E-4</v>
      </c>
      <c r="H4345" s="327">
        <v>5.039001874508689E-4</v>
      </c>
      <c r="I4345" s="332">
        <v>0</v>
      </c>
      <c r="J4345" s="358">
        <v>0</v>
      </c>
      <c r="K4345" s="327">
        <v>0</v>
      </c>
      <c r="L4345" s="336">
        <v>2.2321953053408208E-4</v>
      </c>
      <c r="M4345" s="210">
        <v>1.1415525114155251E-4</v>
      </c>
      <c r="N4345" s="325">
        <v>0.58536007888163244</v>
      </c>
      <c r="O4345" s="358">
        <v>0.5400151758606383</v>
      </c>
      <c r="P4345" s="327">
        <v>0.5513634175635842</v>
      </c>
      <c r="Q4345" s="332">
        <v>6.5959328028293546E-2</v>
      </c>
      <c r="R4345" s="358">
        <v>0.25967432706480853</v>
      </c>
      <c r="S4345" s="327">
        <v>0.25673595428191148</v>
      </c>
      <c r="T4345" s="358">
        <v>0.23985420102988739</v>
      </c>
      <c r="U4345" s="358">
        <v>0.63336304962829892</v>
      </c>
      <c r="V4345" s="361">
        <v>0.39061468464264931</v>
      </c>
    </row>
    <row r="4346" spans="1:22" hidden="1" outlineLevel="1">
      <c r="A4346" s="65">
        <v>4337</v>
      </c>
      <c r="B4346" s="117">
        <v>1</v>
      </c>
      <c r="C4346" s="325">
        <v>1.6071278598811514E-4</v>
      </c>
      <c r="D4346" s="358">
        <v>1.3451865021665008E-4</v>
      </c>
      <c r="E4346" s="327">
        <v>1.4642206014191096E-4</v>
      </c>
      <c r="F4346" s="332">
        <v>7.1279046211331E-4</v>
      </c>
      <c r="G4346" s="358">
        <v>3.7578234499853513E-4</v>
      </c>
      <c r="H4346" s="327">
        <v>5.2405619494890355E-4</v>
      </c>
      <c r="I4346" s="332">
        <v>0</v>
      </c>
      <c r="J4346" s="358">
        <v>0</v>
      </c>
      <c r="K4346" s="327">
        <v>0</v>
      </c>
      <c r="L4346" s="336">
        <v>2.2321953053408208E-4</v>
      </c>
      <c r="M4346" s="210">
        <v>1.1415525114155251E-4</v>
      </c>
      <c r="N4346" s="325">
        <v>0.41787211295766358</v>
      </c>
      <c r="O4346" s="358">
        <v>0.37638029411233342</v>
      </c>
      <c r="P4346" s="327">
        <v>0.38512466781857829</v>
      </c>
      <c r="Q4346" s="332">
        <v>6.5959328028293546E-2</v>
      </c>
      <c r="R4346" s="358">
        <v>0.23020872268483578</v>
      </c>
      <c r="S4346" s="327">
        <v>0.25467666527010607</v>
      </c>
      <c r="T4346" s="358">
        <v>0.26736473520819543</v>
      </c>
      <c r="U4346" s="358">
        <v>0.66884494036572728</v>
      </c>
      <c r="V4346" s="361">
        <v>0.28953309554350432</v>
      </c>
    </row>
    <row r="4347" spans="1:22" hidden="1" outlineLevel="1">
      <c r="A4347" s="65">
        <v>4338</v>
      </c>
      <c r="B4347" s="117">
        <v>1</v>
      </c>
      <c r="C4347" s="325">
        <v>1.5369375053271697E-4</v>
      </c>
      <c r="D4347" s="358">
        <v>1.3632674885375782E-4</v>
      </c>
      <c r="E4347" s="327">
        <v>1.4443724795074303E-4</v>
      </c>
      <c r="F4347" s="332">
        <v>7.2779657710516916E-4</v>
      </c>
      <c r="G4347" s="358">
        <v>3.5652641738215046E-4</v>
      </c>
      <c r="H4347" s="327">
        <v>4.9382218370185135E-4</v>
      </c>
      <c r="I4347" s="332">
        <v>0</v>
      </c>
      <c r="J4347" s="358">
        <v>0</v>
      </c>
      <c r="K4347" s="327">
        <v>0</v>
      </c>
      <c r="L4347" s="336">
        <v>1.644775488145868E-4</v>
      </c>
      <c r="M4347" s="210">
        <v>1.1415525114155251E-4</v>
      </c>
      <c r="N4347" s="325">
        <v>0.22626889434722902</v>
      </c>
      <c r="O4347" s="358">
        <v>0.22436612409599263</v>
      </c>
      <c r="P4347" s="327">
        <v>0.19706884289168722</v>
      </c>
      <c r="Q4347" s="332">
        <v>9.8938992042440319E-2</v>
      </c>
      <c r="R4347" s="358">
        <v>0.18004690042239638</v>
      </c>
      <c r="S4347" s="327">
        <v>0.22090094823344758</v>
      </c>
      <c r="T4347" s="358">
        <v>0.24226006523559493</v>
      </c>
      <c r="U4347" s="358">
        <v>0.71743479073863869</v>
      </c>
      <c r="V4347" s="361">
        <v>0.17463295083488353</v>
      </c>
    </row>
    <row r="4348" spans="1:22" hidden="1" outlineLevel="1">
      <c r="A4348" s="65">
        <v>4339</v>
      </c>
      <c r="B4348" s="117">
        <v>1</v>
      </c>
      <c r="C4348" s="325">
        <v>1.4568092466110482E-4</v>
      </c>
      <c r="D4348" s="358">
        <v>1.3500469823737795E-4</v>
      </c>
      <c r="E4348" s="327">
        <v>1.4003952682129254E-4</v>
      </c>
      <c r="F4348" s="332">
        <v>7.352996346010988E-4</v>
      </c>
      <c r="G4348" s="358">
        <v>3.4427264526263294E-4</v>
      </c>
      <c r="H4348" s="327">
        <v>4.4343216495676445E-4</v>
      </c>
      <c r="I4348" s="332">
        <v>0</v>
      </c>
      <c r="J4348" s="358">
        <v>0</v>
      </c>
      <c r="K4348" s="327">
        <v>0</v>
      </c>
      <c r="L4348" s="336">
        <v>1.1748396343899057E-4</v>
      </c>
      <c r="M4348" s="210">
        <v>1.1415525114155251E-4</v>
      </c>
      <c r="N4348" s="325">
        <v>7.0084953120040969E-2</v>
      </c>
      <c r="O4348" s="358">
        <v>7.1772533635605443E-2</v>
      </c>
      <c r="P4348" s="327">
        <v>5.3206862275221409E-2</v>
      </c>
      <c r="Q4348" s="332">
        <v>6.5959328028293546E-2</v>
      </c>
      <c r="R4348" s="358">
        <v>0.13514447255485504</v>
      </c>
      <c r="S4348" s="327">
        <v>0.19117629200102279</v>
      </c>
      <c r="T4348" s="358">
        <v>0.27636057528171065</v>
      </c>
      <c r="U4348" s="358">
        <v>0.73110774863427197</v>
      </c>
      <c r="V4348" s="361">
        <v>4.4586600339722032E-2</v>
      </c>
    </row>
    <row r="4349" spans="1:22" hidden="1" outlineLevel="1">
      <c r="A4349" s="65">
        <v>4340</v>
      </c>
      <c r="B4349" s="117">
        <v>1</v>
      </c>
      <c r="C4349" s="325">
        <v>1.4201202545156008E-4</v>
      </c>
      <c r="D4349" s="358">
        <v>1.3484916287074503E-4</v>
      </c>
      <c r="E4349" s="327">
        <v>1.3819741354582948E-4</v>
      </c>
      <c r="F4349" s="332">
        <v>7.0528740461738037E-4</v>
      </c>
      <c r="G4349" s="358">
        <v>2.614138052163722E-4</v>
      </c>
      <c r="H4349" s="327">
        <v>4.4343216495676445E-4</v>
      </c>
      <c r="I4349" s="332">
        <v>0</v>
      </c>
      <c r="J4349" s="358">
        <v>0</v>
      </c>
      <c r="K4349" s="327">
        <v>0</v>
      </c>
      <c r="L4349" s="336">
        <v>8.811297257924293E-5</v>
      </c>
      <c r="M4349" s="210">
        <v>1.1415525114155251E-4</v>
      </c>
      <c r="N4349" s="325">
        <v>9.043219757424642E-3</v>
      </c>
      <c r="O4349" s="358">
        <v>3.2269253833449901E-3</v>
      </c>
      <c r="P4349" s="327">
        <v>4.3293944863095936E-3</v>
      </c>
      <c r="Q4349" s="332">
        <v>3.2979664014146773E-2</v>
      </c>
      <c r="R4349" s="358">
        <v>9.1912521169947803E-2</v>
      </c>
      <c r="S4349" s="327">
        <v>0.1578478799979384</v>
      </c>
      <c r="T4349" s="358">
        <v>0.28985433539198335</v>
      </c>
      <c r="U4349" s="358">
        <v>0.78342658752417427</v>
      </c>
      <c r="V4349" s="361">
        <v>0</v>
      </c>
    </row>
    <row r="4350" spans="1:22" hidden="1" outlineLevel="1">
      <c r="A4350" s="65">
        <v>4341</v>
      </c>
      <c r="B4350" s="117">
        <v>1</v>
      </c>
      <c r="C4350" s="325">
        <v>1.3598678041237589E-4</v>
      </c>
      <c r="D4350" s="358">
        <v>1.378237767575997E-4</v>
      </c>
      <c r="E4350" s="327">
        <v>1.349542563707185E-4</v>
      </c>
      <c r="F4350" s="332">
        <v>6.2275377216215516E-4</v>
      </c>
      <c r="G4350" s="358">
        <v>0</v>
      </c>
      <c r="H4350" s="327">
        <v>4.031201499606951E-4</v>
      </c>
      <c r="I4350" s="332">
        <v>0</v>
      </c>
      <c r="J4350" s="358">
        <v>0</v>
      </c>
      <c r="K4350" s="327">
        <v>0</v>
      </c>
      <c r="L4350" s="336">
        <v>5.8741981719495287E-5</v>
      </c>
      <c r="M4350" s="210">
        <v>1.1415525114155251E-4</v>
      </c>
      <c r="N4350" s="325">
        <v>0</v>
      </c>
      <c r="O4350" s="358">
        <v>0</v>
      </c>
      <c r="P4350" s="327">
        <v>0</v>
      </c>
      <c r="Q4350" s="332">
        <v>3.2979664014146773E-2</v>
      </c>
      <c r="R4350" s="358">
        <v>6.6075584543430488E-2</v>
      </c>
      <c r="S4350" s="327">
        <v>0.1233547890501967</v>
      </c>
      <c r="T4350" s="358">
        <v>0.28315975673262328</v>
      </c>
      <c r="U4350" s="358">
        <v>0.77822860353079304</v>
      </c>
      <c r="V4350" s="361">
        <v>0</v>
      </c>
    </row>
    <row r="4351" spans="1:22" hidden="1" outlineLevel="1">
      <c r="A4351" s="65">
        <v>4342</v>
      </c>
      <c r="B4351" s="117">
        <v>1</v>
      </c>
      <c r="C4351" s="325">
        <v>1.3564301643192452E-4</v>
      </c>
      <c r="D4351" s="358">
        <v>1.4105113561523289E-4</v>
      </c>
      <c r="E4351" s="327">
        <v>1.3457805013840563E-4</v>
      </c>
      <c r="F4351" s="332">
        <v>4.6518956474763388E-4</v>
      </c>
      <c r="G4351" s="358">
        <v>0</v>
      </c>
      <c r="H4351" s="327">
        <v>3.6280813496462574E-4</v>
      </c>
      <c r="I4351" s="332">
        <v>0</v>
      </c>
      <c r="J4351" s="358">
        <v>0</v>
      </c>
      <c r="K4351" s="327">
        <v>0</v>
      </c>
      <c r="L4351" s="336">
        <v>3.7594868300476983E-5</v>
      </c>
      <c r="M4351" s="210">
        <v>1.1415525114155251E-4</v>
      </c>
      <c r="N4351" s="325">
        <v>0</v>
      </c>
      <c r="O4351" s="358">
        <v>0</v>
      </c>
      <c r="P4351" s="327">
        <v>0</v>
      </c>
      <c r="Q4351" s="332">
        <v>3.2979664014146773E-2</v>
      </c>
      <c r="R4351" s="358">
        <v>6.1557235730655989E-2</v>
      </c>
      <c r="S4351" s="327">
        <v>8.2751348286415838E-2</v>
      </c>
      <c r="T4351" s="358">
        <v>0.25899651188399525</v>
      </c>
      <c r="U4351" s="358">
        <v>0.74059971940479419</v>
      </c>
      <c r="V4351" s="361">
        <v>0</v>
      </c>
    </row>
    <row r="4352" spans="1:22" hidden="1" outlineLevel="1">
      <c r="A4352" s="65">
        <v>4343</v>
      </c>
      <c r="B4352" s="117">
        <v>1</v>
      </c>
      <c r="C4352" s="325">
        <v>1.2984903079777126E-4</v>
      </c>
      <c r="D4352" s="358">
        <v>1.3302162231280818E-4</v>
      </c>
      <c r="E4352" s="327">
        <v>1.2440750923725755E-4</v>
      </c>
      <c r="F4352" s="332">
        <v>3.5264370230869019E-4</v>
      </c>
      <c r="G4352" s="358">
        <v>0</v>
      </c>
      <c r="H4352" s="327">
        <v>3.1241811621953884E-4</v>
      </c>
      <c r="I4352" s="332">
        <v>0</v>
      </c>
      <c r="J4352" s="358">
        <v>0</v>
      </c>
      <c r="K4352" s="327">
        <v>0</v>
      </c>
      <c r="L4352" s="336">
        <v>2.3496792687798115E-5</v>
      </c>
      <c r="M4352" s="210">
        <v>1.1415525114155251E-4</v>
      </c>
      <c r="N4352" s="325">
        <v>0</v>
      </c>
      <c r="O4352" s="358">
        <v>0</v>
      </c>
      <c r="P4352" s="327">
        <v>0</v>
      </c>
      <c r="Q4352" s="332">
        <v>3.2979664014146773E-2</v>
      </c>
      <c r="R4352" s="358">
        <v>6.2460194550568331E-2</v>
      </c>
      <c r="S4352" s="327">
        <v>5.0832368603430926E-2</v>
      </c>
      <c r="T4352" s="358">
        <v>0.20355703236116912</v>
      </c>
      <c r="U4352" s="358">
        <v>0.62206308442529623</v>
      </c>
      <c r="V4352" s="361">
        <v>0</v>
      </c>
    </row>
    <row r="4353" spans="1:22" hidden="1" outlineLevel="1">
      <c r="A4353" s="65">
        <v>4344</v>
      </c>
      <c r="B4353" s="117">
        <v>1</v>
      </c>
      <c r="C4353" s="325">
        <v>1.1965486621384034E-4</v>
      </c>
      <c r="D4353" s="358">
        <v>1.2003441919895903E-4</v>
      </c>
      <c r="E4353" s="327">
        <v>1.1362725478718864E-4</v>
      </c>
      <c r="F4353" s="332">
        <v>2.6260701235753528E-4</v>
      </c>
      <c r="G4353" s="358">
        <v>0</v>
      </c>
      <c r="H4353" s="327">
        <v>0</v>
      </c>
      <c r="I4353" s="332">
        <v>0</v>
      </c>
      <c r="J4353" s="358">
        <v>0</v>
      </c>
      <c r="K4353" s="327">
        <v>0</v>
      </c>
      <c r="L4353" s="336">
        <v>9.3987170751192458E-6</v>
      </c>
      <c r="M4353" s="210">
        <v>1.1415525114155251E-4</v>
      </c>
      <c r="N4353" s="325">
        <v>0</v>
      </c>
      <c r="O4353" s="358">
        <v>0</v>
      </c>
      <c r="P4353" s="327">
        <v>0</v>
      </c>
      <c r="Q4353" s="332">
        <v>3.2979664014146773E-2</v>
      </c>
      <c r="R4353" s="358">
        <v>6.5009668892311856E-2</v>
      </c>
      <c r="S4353" s="327">
        <v>3.7446990026695326E-2</v>
      </c>
      <c r="T4353" s="358">
        <v>0.16307575203035082</v>
      </c>
      <c r="U4353" s="358">
        <v>0.5138094177805308</v>
      </c>
      <c r="V4353" s="361">
        <v>0</v>
      </c>
    </row>
    <row r="4354" spans="1:22" hidden="1" outlineLevel="1">
      <c r="A4354" s="65">
        <v>4345</v>
      </c>
      <c r="B4354" s="117">
        <v>1</v>
      </c>
      <c r="C4354" s="325">
        <v>1.1061699865506405E-4</v>
      </c>
      <c r="D4354" s="358">
        <v>1.073194029767175E-4</v>
      </c>
      <c r="E4354" s="327">
        <v>1.034956317721419E-4</v>
      </c>
      <c r="F4354" s="332">
        <v>0</v>
      </c>
      <c r="G4354" s="358">
        <v>0</v>
      </c>
      <c r="H4354" s="327">
        <v>0</v>
      </c>
      <c r="I4354" s="332">
        <v>0</v>
      </c>
      <c r="J4354" s="358">
        <v>0</v>
      </c>
      <c r="K4354" s="327">
        <v>0</v>
      </c>
      <c r="L4354" s="336">
        <v>5.8741981719495289E-6</v>
      </c>
      <c r="M4354" s="210">
        <v>1.1415525114155251E-4</v>
      </c>
      <c r="N4354" s="325">
        <v>0</v>
      </c>
      <c r="O4354" s="358">
        <v>0</v>
      </c>
      <c r="P4354" s="327">
        <v>0</v>
      </c>
      <c r="Q4354" s="332">
        <v>3.2979664014146773E-2</v>
      </c>
      <c r="R4354" s="358">
        <v>6.0627666656896832E-2</v>
      </c>
      <c r="S4354" s="327">
        <v>2.0525372898677459E-2</v>
      </c>
      <c r="T4354" s="358">
        <v>0.10899610879770721</v>
      </c>
      <c r="U4354" s="358">
        <v>0.37685383952013862</v>
      </c>
      <c r="V4354" s="361">
        <v>0</v>
      </c>
    </row>
    <row r="4355" spans="1:22" hidden="1" outlineLevel="1">
      <c r="A4355" s="65">
        <v>4346</v>
      </c>
      <c r="B4355" s="117">
        <v>1</v>
      </c>
      <c r="C4355" s="325">
        <v>1.0349170887843545E-4</v>
      </c>
      <c r="D4355" s="358">
        <v>9.9892589219995384E-5</v>
      </c>
      <c r="E4355" s="327">
        <v>9.5802862952778627E-5</v>
      </c>
      <c r="F4355" s="332">
        <v>0</v>
      </c>
      <c r="G4355" s="358">
        <v>0</v>
      </c>
      <c r="H4355" s="327">
        <v>0</v>
      </c>
      <c r="I4355" s="332">
        <v>0</v>
      </c>
      <c r="J4355" s="358">
        <v>0</v>
      </c>
      <c r="K4355" s="327">
        <v>0</v>
      </c>
      <c r="L4355" s="336">
        <v>2.3496792687798115E-6</v>
      </c>
      <c r="M4355" s="210">
        <v>1.1415525114155251E-4</v>
      </c>
      <c r="N4355" s="325">
        <v>0</v>
      </c>
      <c r="O4355" s="358">
        <v>0</v>
      </c>
      <c r="P4355" s="327">
        <v>0</v>
      </c>
      <c r="Q4355" s="332">
        <v>3.2979664014146773E-2</v>
      </c>
      <c r="R4355" s="358">
        <v>6.1643013446669385E-2</v>
      </c>
      <c r="S4355" s="327">
        <v>2.2069839657531565E-2</v>
      </c>
      <c r="T4355" s="358">
        <v>5.0836956694516031E-2</v>
      </c>
      <c r="U4355" s="358">
        <v>0.35086391955323248</v>
      </c>
      <c r="V4355" s="361">
        <v>0</v>
      </c>
    </row>
    <row r="4356" spans="1:22" hidden="1" outlineLevel="1">
      <c r="A4356" s="65">
        <v>4347</v>
      </c>
      <c r="B4356" s="117">
        <v>1</v>
      </c>
      <c r="C4356" s="325">
        <v>1.0017907415772215E-4</v>
      </c>
      <c r="D4356" s="358">
        <v>9.5051550933545633E-5</v>
      </c>
      <c r="E4356" s="327">
        <v>9.1547840739033008E-5</v>
      </c>
      <c r="F4356" s="332">
        <v>0</v>
      </c>
      <c r="G4356" s="358">
        <v>0</v>
      </c>
      <c r="H4356" s="327">
        <v>0</v>
      </c>
      <c r="I4356" s="332">
        <v>0</v>
      </c>
      <c r="J4356" s="358">
        <v>0</v>
      </c>
      <c r="K4356" s="327">
        <v>0</v>
      </c>
      <c r="L4356" s="336">
        <v>1.1748396343899057E-6</v>
      </c>
      <c r="M4356" s="210">
        <v>1.1415525114155251E-4</v>
      </c>
      <c r="N4356" s="325">
        <v>0</v>
      </c>
      <c r="O4356" s="358">
        <v>0</v>
      </c>
      <c r="P4356" s="327">
        <v>0</v>
      </c>
      <c r="Q4356" s="332">
        <v>3.2979664014146773E-2</v>
      </c>
      <c r="R4356" s="358">
        <v>6.0751650307046538E-2</v>
      </c>
      <c r="S4356" s="327">
        <v>2.3099484163434308E-2</v>
      </c>
      <c r="T4356" s="358">
        <v>4.7908078531045971E-2</v>
      </c>
      <c r="U4356" s="358">
        <v>0.33628696444135908</v>
      </c>
      <c r="V4356" s="361">
        <v>0</v>
      </c>
    </row>
    <row r="4357" spans="1:22" hidden="1" outlineLevel="1">
      <c r="A4357" s="65">
        <v>4348</v>
      </c>
      <c r="B4357" s="117">
        <v>1</v>
      </c>
      <c r="C4357" s="325">
        <v>9.8322748663284699E-5</v>
      </c>
      <c r="D4357" s="358">
        <v>9.3360103821412581E-5</v>
      </c>
      <c r="E4357" s="327">
        <v>8.8901424484142452E-5</v>
      </c>
      <c r="F4357" s="332">
        <v>0</v>
      </c>
      <c r="G4357" s="358">
        <v>0</v>
      </c>
      <c r="H4357" s="327">
        <v>0</v>
      </c>
      <c r="I4357" s="332">
        <v>0</v>
      </c>
      <c r="J4357" s="358">
        <v>0</v>
      </c>
      <c r="K4357" s="327">
        <v>0</v>
      </c>
      <c r="L4357" s="336">
        <v>1.409807561267887E-5</v>
      </c>
      <c r="M4357" s="210">
        <v>1.1415525114155251E-4</v>
      </c>
      <c r="N4357" s="325">
        <v>0</v>
      </c>
      <c r="O4357" s="358">
        <v>0</v>
      </c>
      <c r="P4357" s="327">
        <v>0</v>
      </c>
      <c r="Q4357" s="332">
        <v>3.2979664014146773E-2</v>
      </c>
      <c r="R4357" s="358">
        <v>6.2796734327226669E-2</v>
      </c>
      <c r="S4357" s="327">
        <v>2.9792173451802104E-2</v>
      </c>
      <c r="T4357" s="358">
        <v>4.7803475739493471E-2</v>
      </c>
      <c r="U4357" s="358">
        <v>0.33176697836015806</v>
      </c>
      <c r="V4357" s="361">
        <v>0</v>
      </c>
    </row>
    <row r="4358" spans="1:22" hidden="1" outlineLevel="1">
      <c r="A4358" s="65">
        <v>4349</v>
      </c>
      <c r="B4358" s="117">
        <v>1</v>
      </c>
      <c r="C4358" s="325">
        <v>9.9041527895137586E-5</v>
      </c>
      <c r="D4358" s="358">
        <v>9.4021129129602505E-5</v>
      </c>
      <c r="E4358" s="327">
        <v>8.8369546707424239E-5</v>
      </c>
      <c r="F4358" s="332">
        <v>0</v>
      </c>
      <c r="G4358" s="358">
        <v>0</v>
      </c>
      <c r="H4358" s="327">
        <v>0</v>
      </c>
      <c r="I4358" s="332">
        <v>0</v>
      </c>
      <c r="J4358" s="358">
        <v>0</v>
      </c>
      <c r="K4358" s="327">
        <v>0</v>
      </c>
      <c r="L4358" s="336">
        <v>3.7594868300476983E-5</v>
      </c>
      <c r="M4358" s="210">
        <v>1.1415525114155251E-4</v>
      </c>
      <c r="N4358" s="325">
        <v>1.8840041161301334E-4</v>
      </c>
      <c r="O4358" s="358">
        <v>4.9856864410341211E-4</v>
      </c>
      <c r="P4358" s="327">
        <v>1.3675302730644398E-3</v>
      </c>
      <c r="Q4358" s="332">
        <v>3.2979664014146773E-2</v>
      </c>
      <c r="R4358" s="358">
        <v>6.3872851925488569E-2</v>
      </c>
      <c r="S4358" s="327">
        <v>2.3614306416385674E-2</v>
      </c>
      <c r="T4358" s="358">
        <v>4.9372517612780997E-2</v>
      </c>
      <c r="U4358" s="358">
        <v>0.33820795852586955</v>
      </c>
      <c r="V4358" s="361">
        <v>0</v>
      </c>
    </row>
    <row r="4359" spans="1:22" hidden="1" outlineLevel="1">
      <c r="A4359" s="65">
        <v>4350</v>
      </c>
      <c r="B4359" s="117">
        <v>1</v>
      </c>
      <c r="C4359" s="325">
        <v>1.0056033966331368E-4</v>
      </c>
      <c r="D4359" s="358">
        <v>9.283517195902646E-5</v>
      </c>
      <c r="E4359" s="327">
        <v>8.8213875163018922E-5</v>
      </c>
      <c r="F4359" s="332">
        <v>0</v>
      </c>
      <c r="G4359" s="358">
        <v>0</v>
      </c>
      <c r="H4359" s="327">
        <v>0</v>
      </c>
      <c r="I4359" s="332">
        <v>0</v>
      </c>
      <c r="J4359" s="358">
        <v>0</v>
      </c>
      <c r="K4359" s="327">
        <v>0</v>
      </c>
      <c r="L4359" s="336">
        <v>9.3987170751192462E-5</v>
      </c>
      <c r="M4359" s="210">
        <v>1.1415525114155251E-4</v>
      </c>
      <c r="N4359" s="325">
        <v>2.2042848158722563E-2</v>
      </c>
      <c r="O4359" s="358">
        <v>2.6740468445332236E-2</v>
      </c>
      <c r="P4359" s="327">
        <v>2.8279158842392155E-2</v>
      </c>
      <c r="Q4359" s="332">
        <v>3.2979664014146773E-2</v>
      </c>
      <c r="R4359" s="358">
        <v>6.7685154397630315E-2</v>
      </c>
      <c r="S4359" s="327">
        <v>1.6406794875066504E-2</v>
      </c>
      <c r="T4359" s="358">
        <v>5.669471302145615E-2</v>
      </c>
      <c r="U4359" s="358">
        <v>0.34464893869158103</v>
      </c>
      <c r="V4359" s="361">
        <v>0</v>
      </c>
    </row>
    <row r="4360" spans="1:22" hidden="1" outlineLevel="1">
      <c r="A4360" s="65">
        <v>4351</v>
      </c>
      <c r="B4360" s="117">
        <v>1</v>
      </c>
      <c r="C4360" s="325">
        <v>1.1348586532828556E-4</v>
      </c>
      <c r="D4360" s="358">
        <v>9.9542634645071308E-5</v>
      </c>
      <c r="E4360" s="327">
        <v>9.7606058342140337E-5</v>
      </c>
      <c r="F4360" s="332">
        <v>0</v>
      </c>
      <c r="G4360" s="358">
        <v>0</v>
      </c>
      <c r="H4360" s="327">
        <v>0</v>
      </c>
      <c r="I4360" s="332">
        <v>0</v>
      </c>
      <c r="J4360" s="358">
        <v>0</v>
      </c>
      <c r="K4360" s="327">
        <v>0</v>
      </c>
      <c r="L4360" s="336">
        <v>1.8210014333043539E-4</v>
      </c>
      <c r="M4360" s="210">
        <v>1.1415525114155251E-4</v>
      </c>
      <c r="N4360" s="325">
        <v>0.11077944202845184</v>
      </c>
      <c r="O4360" s="358">
        <v>0.16061998379666756</v>
      </c>
      <c r="P4360" s="327">
        <v>0.1397093971508602</v>
      </c>
      <c r="Q4360" s="332">
        <v>3.2979664014146773E-2</v>
      </c>
      <c r="R4360" s="358">
        <v>6.2438053843317791E-2</v>
      </c>
      <c r="S4360" s="327">
        <v>1.177339459850418E-2</v>
      </c>
      <c r="T4360" s="358">
        <v>9.9372651974877019E-2</v>
      </c>
      <c r="U4360" s="358">
        <v>0.40103576505456429</v>
      </c>
      <c r="V4360" s="361">
        <v>2.0232350398160553E-2</v>
      </c>
    </row>
    <row r="4361" spans="1:22" hidden="1" outlineLevel="1">
      <c r="A4361" s="65">
        <v>4352</v>
      </c>
      <c r="B4361" s="117">
        <v>1</v>
      </c>
      <c r="C4361" s="325">
        <v>1.3402420059670803E-4</v>
      </c>
      <c r="D4361" s="358">
        <v>1.1503784554587635E-4</v>
      </c>
      <c r="E4361" s="327">
        <v>1.164812331012863E-4</v>
      </c>
      <c r="F4361" s="332">
        <v>0</v>
      </c>
      <c r="G4361" s="358">
        <v>0</v>
      </c>
      <c r="H4361" s="327">
        <v>0</v>
      </c>
      <c r="I4361" s="332">
        <v>0</v>
      </c>
      <c r="J4361" s="358">
        <v>0</v>
      </c>
      <c r="K4361" s="327">
        <v>0</v>
      </c>
      <c r="L4361" s="336">
        <v>1.5860335064263727E-4</v>
      </c>
      <c r="M4361" s="210">
        <v>1.1415525114155251E-4</v>
      </c>
      <c r="N4361" s="325">
        <v>0.27393419848532141</v>
      </c>
      <c r="O4361" s="358">
        <v>0.3543233602583552</v>
      </c>
      <c r="P4361" s="327">
        <v>0.32576666649898134</v>
      </c>
      <c r="Q4361" s="332">
        <v>3.2979664014146773E-2</v>
      </c>
      <c r="R4361" s="358">
        <v>6.2664788209839145E-2</v>
      </c>
      <c r="S4361" s="327">
        <v>1.0743750092601442E-2</v>
      </c>
      <c r="T4361" s="358">
        <v>0.16872430277418593</v>
      </c>
      <c r="U4361" s="358">
        <v>0.51663440908128144</v>
      </c>
      <c r="V4361" s="361">
        <v>0.10812828900386717</v>
      </c>
    </row>
    <row r="4362" spans="1:22" hidden="1" outlineLevel="1">
      <c r="A4362" s="65">
        <v>4353</v>
      </c>
      <c r="B4362" s="117">
        <v>1</v>
      </c>
      <c r="C4362" s="325">
        <v>1.5341873934835587E-4</v>
      </c>
      <c r="D4362" s="358">
        <v>1.2882216741371923E-4</v>
      </c>
      <c r="E4362" s="327">
        <v>1.3562883306314158E-4</v>
      </c>
      <c r="F4362" s="332">
        <v>3.2263147232497198E-4</v>
      </c>
      <c r="G4362" s="358">
        <v>2.2581951477396444E-4</v>
      </c>
      <c r="H4362" s="327">
        <v>3.1241811621953884E-4</v>
      </c>
      <c r="I4362" s="332">
        <v>0</v>
      </c>
      <c r="J4362" s="358">
        <v>0</v>
      </c>
      <c r="K4362" s="327">
        <v>0</v>
      </c>
      <c r="L4362" s="336">
        <v>1.4685495429873823E-4</v>
      </c>
      <c r="M4362" s="210">
        <v>1.1415525114155251E-4</v>
      </c>
      <c r="N4362" s="325">
        <v>0.46478381544930397</v>
      </c>
      <c r="O4362" s="358">
        <v>0.52045940334256968</v>
      </c>
      <c r="P4362" s="327">
        <v>0.50312307639997567</v>
      </c>
      <c r="Q4362" s="332">
        <v>3.2979664014146773E-2</v>
      </c>
      <c r="R4362" s="358">
        <v>5.540704053648618E-2</v>
      </c>
      <c r="S4362" s="327">
        <v>1.0228927839650072E-2</v>
      </c>
      <c r="T4362" s="358">
        <v>0.22949852466618967</v>
      </c>
      <c r="U4362" s="358">
        <v>0.63336304962829892</v>
      </c>
      <c r="V4362" s="361">
        <v>0.19093273880517622</v>
      </c>
    </row>
    <row r="4363" spans="1:22" hidden="1" outlineLevel="1">
      <c r="A4363" s="65">
        <v>4354</v>
      </c>
      <c r="B4363" s="117">
        <v>1</v>
      </c>
      <c r="C4363" s="325">
        <v>1.6140031394901793E-4</v>
      </c>
      <c r="D4363" s="358">
        <v>1.3576293314971347E-4</v>
      </c>
      <c r="E4363" s="327">
        <v>1.4646097802801229E-4</v>
      </c>
      <c r="F4363" s="332">
        <v>4.1266816227612688E-4</v>
      </c>
      <c r="G4363" s="358">
        <v>2.8825540128769617E-4</v>
      </c>
      <c r="H4363" s="327">
        <v>3.8296414246266044E-4</v>
      </c>
      <c r="I4363" s="332">
        <v>0</v>
      </c>
      <c r="J4363" s="358">
        <v>0</v>
      </c>
      <c r="K4363" s="327">
        <v>0</v>
      </c>
      <c r="L4363" s="336">
        <v>1.644775488145868E-4</v>
      </c>
      <c r="M4363" s="210">
        <v>1.1415525114155251E-4</v>
      </c>
      <c r="N4363" s="325">
        <v>0.63132977931520773</v>
      </c>
      <c r="O4363" s="358">
        <v>0.64531533501857763</v>
      </c>
      <c r="P4363" s="327">
        <v>0.63572594804388982</v>
      </c>
      <c r="Q4363" s="332">
        <v>3.2979664014146773E-2</v>
      </c>
      <c r="R4363" s="358">
        <v>6.0571089048506582E-2</v>
      </c>
      <c r="S4363" s="327">
        <v>1.6921617128017871E-2</v>
      </c>
      <c r="T4363" s="358">
        <v>0.22269934321527704</v>
      </c>
      <c r="U4363" s="358">
        <v>0.63844803396965022</v>
      </c>
      <c r="V4363" s="361">
        <v>0.30411510726400043</v>
      </c>
    </row>
    <row r="4364" spans="1:22" hidden="1" outlineLevel="1">
      <c r="A4364" s="65">
        <v>4355</v>
      </c>
      <c r="B4364" s="117">
        <v>1</v>
      </c>
      <c r="C4364" s="325">
        <v>1.6452544104403045E-4</v>
      </c>
      <c r="D4364" s="358">
        <v>1.3253557429208029E-4</v>
      </c>
      <c r="E4364" s="327">
        <v>1.5364781432805825E-4</v>
      </c>
      <c r="F4364" s="332">
        <v>5.0270485222728178E-4</v>
      </c>
      <c r="G4364" s="358">
        <v>3.3085184722697115E-4</v>
      </c>
      <c r="H4364" s="327">
        <v>4.6358817245479954E-4</v>
      </c>
      <c r="I4364" s="332">
        <v>0</v>
      </c>
      <c r="J4364" s="358">
        <v>0</v>
      </c>
      <c r="K4364" s="327">
        <v>0</v>
      </c>
      <c r="L4364" s="336">
        <v>1.8797434150238492E-4</v>
      </c>
      <c r="M4364" s="210">
        <v>1.1415525114155251E-4</v>
      </c>
      <c r="N4364" s="325">
        <v>0.74022521722752943</v>
      </c>
      <c r="O4364" s="358">
        <v>0.72355835779012179</v>
      </c>
      <c r="P4364" s="327">
        <v>0.72252661794569562</v>
      </c>
      <c r="Q4364" s="332">
        <v>3.2979664014146773E-2</v>
      </c>
      <c r="R4364" s="358">
        <v>9.5531342056738203E-2</v>
      </c>
      <c r="S4364" s="327">
        <v>3.3910751475413066E-2</v>
      </c>
      <c r="T4364" s="358">
        <v>0.2026156072371966</v>
      </c>
      <c r="U4364" s="358">
        <v>0.60985912200605341</v>
      </c>
      <c r="V4364" s="361">
        <v>0.32766772828899016</v>
      </c>
    </row>
    <row r="4365" spans="1:22" hidden="1" outlineLevel="1">
      <c r="A4365" s="65">
        <v>4356</v>
      </c>
      <c r="B4365" s="117">
        <v>1</v>
      </c>
      <c r="C4365" s="325">
        <v>1.6558798425633472E-4</v>
      </c>
      <c r="D4365" s="358">
        <v>1.3508246592069443E-4</v>
      </c>
      <c r="E4365" s="327">
        <v>1.5334944386794804E-4</v>
      </c>
      <c r="F4365" s="332">
        <v>5.8523848468250721E-4</v>
      </c>
      <c r="G4365" s="358">
        <v>3.5302533963371696E-4</v>
      </c>
      <c r="H4365" s="327">
        <v>5.039001874508689E-4</v>
      </c>
      <c r="I4365" s="332">
        <v>0</v>
      </c>
      <c r="J4365" s="358">
        <v>0</v>
      </c>
      <c r="K4365" s="327">
        <v>0</v>
      </c>
      <c r="L4365" s="336">
        <v>2.0677177565262342E-4</v>
      </c>
      <c r="M4365" s="210">
        <v>1.1415525114155251E-4</v>
      </c>
      <c r="N4365" s="325">
        <v>0.79900614565078976</v>
      </c>
      <c r="O4365" s="358">
        <v>0.76834039657798259</v>
      </c>
      <c r="P4365" s="327">
        <v>0.76322024280885903</v>
      </c>
      <c r="Q4365" s="332">
        <v>3.2979664014146773E-2</v>
      </c>
      <c r="R4365" s="358">
        <v>0.12749270231042678</v>
      </c>
      <c r="S4365" s="327">
        <v>5.7457540672421419E-2</v>
      </c>
      <c r="T4365" s="358">
        <v>0.18357789917464123</v>
      </c>
      <c r="U4365" s="358">
        <v>0.5256743812436836</v>
      </c>
      <c r="V4365" s="361">
        <v>0.4486755218857767</v>
      </c>
    </row>
    <row r="4366" spans="1:22" hidden="1" outlineLevel="1">
      <c r="A4366" s="65">
        <v>4357</v>
      </c>
      <c r="B4366" s="117">
        <v>1</v>
      </c>
      <c r="C4366" s="325">
        <v>1.5660636898526866E-4</v>
      </c>
      <c r="D4366" s="358">
        <v>1.356657235455679E-4</v>
      </c>
      <c r="E4366" s="327">
        <v>1.5152030322118542E-4</v>
      </c>
      <c r="F4366" s="332">
        <v>6.7527517463366216E-4</v>
      </c>
      <c r="G4366" s="358">
        <v>3.9445475965684744E-4</v>
      </c>
      <c r="H4366" s="327">
        <v>5.3413419869792109E-4</v>
      </c>
      <c r="I4366" s="332">
        <v>0</v>
      </c>
      <c r="J4366" s="358">
        <v>0</v>
      </c>
      <c r="K4366" s="327">
        <v>0</v>
      </c>
      <c r="L4366" s="336">
        <v>1.8797434150238492E-4</v>
      </c>
      <c r="M4366" s="210">
        <v>1.1415525114155251E-4</v>
      </c>
      <c r="N4366" s="325">
        <v>0.80861456664305331</v>
      </c>
      <c r="O4366" s="358">
        <v>0.76928680558721863</v>
      </c>
      <c r="P4366" s="327">
        <v>0.76732283362805231</v>
      </c>
      <c r="Q4366" s="332">
        <v>6.5959328028293546E-2</v>
      </c>
      <c r="R4366" s="358">
        <v>0.15879236907791161</v>
      </c>
      <c r="S4366" s="327">
        <v>7.8945040857624299E-2</v>
      </c>
      <c r="T4366" s="358">
        <v>0.12918444756734013</v>
      </c>
      <c r="U4366" s="358">
        <v>0.46171657819468853</v>
      </c>
      <c r="V4366" s="361">
        <v>0.46326516816738306</v>
      </c>
    </row>
    <row r="4367" spans="1:22" hidden="1" outlineLevel="1">
      <c r="A4367" s="65">
        <v>4358</v>
      </c>
      <c r="B4367" s="117">
        <v>1</v>
      </c>
      <c r="C4367" s="325">
        <v>1.5893771379814803E-4</v>
      </c>
      <c r="D4367" s="358">
        <v>1.2862774820542809E-4</v>
      </c>
      <c r="E4367" s="327">
        <v>1.4867929753578819E-4</v>
      </c>
      <c r="F4367" s="332">
        <v>7.5030574959295796E-4</v>
      </c>
      <c r="G4367" s="358">
        <v>4.1020960952479839E-4</v>
      </c>
      <c r="H4367" s="327">
        <v>5.2405619494890355E-4</v>
      </c>
      <c r="I4367" s="332">
        <v>0</v>
      </c>
      <c r="J4367" s="358">
        <v>0</v>
      </c>
      <c r="K4367" s="327">
        <v>0</v>
      </c>
      <c r="L4367" s="336">
        <v>1.9032402077116473E-4</v>
      </c>
      <c r="M4367" s="210">
        <v>1.1415525114155251E-4</v>
      </c>
      <c r="N4367" s="325">
        <v>0.77847050078497115</v>
      </c>
      <c r="O4367" s="358">
        <v>0.74318223903677039</v>
      </c>
      <c r="P4367" s="327">
        <v>0.73304190672975245</v>
      </c>
      <c r="Q4367" s="332">
        <v>9.8938992042440319E-2</v>
      </c>
      <c r="R4367" s="358">
        <v>0.19169580421242499</v>
      </c>
      <c r="S4367" s="327">
        <v>0.11375040240018547</v>
      </c>
      <c r="T4367" s="358">
        <v>0.11443545395843731</v>
      </c>
      <c r="U4367" s="358">
        <v>0.45301560498837651</v>
      </c>
      <c r="V4367" s="361">
        <v>0.46979271791661026</v>
      </c>
    </row>
    <row r="4368" spans="1:22" hidden="1" outlineLevel="1">
      <c r="A4368" s="65">
        <v>4359</v>
      </c>
      <c r="B4368" s="117">
        <v>1</v>
      </c>
      <c r="C4368" s="325">
        <v>1.6449418977308033E-4</v>
      </c>
      <c r="D4368" s="358">
        <v>1.2851109668045337E-4</v>
      </c>
      <c r="E4368" s="327">
        <v>1.5040465715294724E-4</v>
      </c>
      <c r="F4368" s="332">
        <v>8.0282715206446496E-4</v>
      </c>
      <c r="G4368" s="358">
        <v>4.3646769263805E-4</v>
      </c>
      <c r="H4368" s="327">
        <v>5.6436820994497329E-4</v>
      </c>
      <c r="I4368" s="332">
        <v>0</v>
      </c>
      <c r="J4368" s="358">
        <v>0</v>
      </c>
      <c r="K4368" s="327">
        <v>0</v>
      </c>
      <c r="L4368" s="336">
        <v>2.1382081345896285E-4</v>
      </c>
      <c r="M4368" s="210">
        <v>1.1415525114155251E-4</v>
      </c>
      <c r="N4368" s="325">
        <v>0.69312511432427615</v>
      </c>
      <c r="O4368" s="358">
        <v>0.6756729189170898</v>
      </c>
      <c r="P4368" s="327">
        <v>0.66519582613864259</v>
      </c>
      <c r="Q4368" s="332">
        <v>6.5959328028293546E-2</v>
      </c>
      <c r="R4368" s="358">
        <v>0.21627892818241398</v>
      </c>
      <c r="S4368" s="327">
        <v>0.13678236934424248</v>
      </c>
      <c r="T4368" s="358">
        <v>0.17876617076322612</v>
      </c>
      <c r="U4368" s="358">
        <v>0.48092651903979305</v>
      </c>
      <c r="V4368" s="361">
        <v>0.51376778991140404</v>
      </c>
    </row>
    <row r="4369" spans="1:22" hidden="1" outlineLevel="1">
      <c r="A4369" s="65">
        <v>4360</v>
      </c>
      <c r="B4369" s="117">
        <v>1</v>
      </c>
      <c r="C4369" s="325">
        <v>1.6624426094628735E-4</v>
      </c>
      <c r="D4369" s="358">
        <v>1.2786951329309256E-4</v>
      </c>
      <c r="E4369" s="327">
        <v>1.5290837449213294E-4</v>
      </c>
      <c r="F4369" s="332">
        <v>8.4034243954411313E-4</v>
      </c>
      <c r="G4369" s="358">
        <v>4.6389280166744617E-4</v>
      </c>
      <c r="H4369" s="327">
        <v>5.8452421744300794E-4</v>
      </c>
      <c r="I4369" s="332">
        <v>0</v>
      </c>
      <c r="J4369" s="358">
        <v>0</v>
      </c>
      <c r="K4369" s="327">
        <v>0</v>
      </c>
      <c r="L4369" s="336">
        <v>2.2321953053408208E-4</v>
      </c>
      <c r="M4369" s="210">
        <v>1.1415525114155251E-4</v>
      </c>
      <c r="N4369" s="325">
        <v>0.56576643607387911</v>
      </c>
      <c r="O4369" s="358">
        <v>0.56496495062724095</v>
      </c>
      <c r="P4369" s="327">
        <v>0.53549811779119449</v>
      </c>
      <c r="Q4369" s="332">
        <v>6.5959328028293546E-2</v>
      </c>
      <c r="R4369" s="358">
        <v>0.2245750758328699</v>
      </c>
      <c r="S4369" s="327">
        <v>0.14508704261084171</v>
      </c>
      <c r="T4369" s="358">
        <v>0.1775109372645961</v>
      </c>
      <c r="U4369" s="358">
        <v>0.5416073321799173</v>
      </c>
      <c r="V4369" s="361">
        <v>0.39485186605881439</v>
      </c>
    </row>
    <row r="4370" spans="1:22" hidden="1" outlineLevel="1">
      <c r="A4370" s="65">
        <v>4361</v>
      </c>
      <c r="B4370" s="117">
        <v>1</v>
      </c>
      <c r="C4370" s="325">
        <v>1.6705054373680059E-4</v>
      </c>
      <c r="D4370" s="358">
        <v>1.3084412717994723E-4</v>
      </c>
      <c r="E4370" s="327">
        <v>1.5297323763563517E-4</v>
      </c>
      <c r="F4370" s="332">
        <v>8.8536078451969017E-4</v>
      </c>
      <c r="G4370" s="358">
        <v>4.3063256305732735E-4</v>
      </c>
      <c r="H4370" s="327">
        <v>5.8452421744300794E-4</v>
      </c>
      <c r="I4370" s="332">
        <v>0</v>
      </c>
      <c r="J4370" s="358">
        <v>0</v>
      </c>
      <c r="K4370" s="327">
        <v>0</v>
      </c>
      <c r="L4370" s="336">
        <v>2.2321953053408208E-4</v>
      </c>
      <c r="M4370" s="210">
        <v>1.1415525114155251E-4</v>
      </c>
      <c r="N4370" s="325">
        <v>0.40148127714733151</v>
      </c>
      <c r="O4370" s="358">
        <v>0.40652156887412699</v>
      </c>
      <c r="P4370" s="327">
        <v>0.37859856802015657</v>
      </c>
      <c r="Q4370" s="332">
        <v>6.5959328028293546E-2</v>
      </c>
      <c r="R4370" s="358">
        <v>0.18937216117033764</v>
      </c>
      <c r="S4370" s="327">
        <v>0.17179028254493556</v>
      </c>
      <c r="T4370" s="358">
        <v>0.23755293961573234</v>
      </c>
      <c r="U4370" s="358">
        <v>0.63551004301686942</v>
      </c>
      <c r="V4370" s="361">
        <v>0.13026851622346805</v>
      </c>
    </row>
    <row r="4371" spans="1:22" hidden="1" outlineLevel="1">
      <c r="A4371" s="65">
        <v>4362</v>
      </c>
      <c r="B4371" s="117">
        <v>1</v>
      </c>
      <c r="C4371" s="325">
        <v>1.6056903014174457E-4</v>
      </c>
      <c r="D4371" s="358">
        <v>1.3463530174162477E-4</v>
      </c>
      <c r="E4371" s="327">
        <v>1.5093653492966546E-4</v>
      </c>
      <c r="F4371" s="332">
        <v>8.9286384201561981E-4</v>
      </c>
      <c r="G4371" s="358">
        <v>4.0554150586022023E-4</v>
      </c>
      <c r="H4371" s="327">
        <v>6.44992239937112E-4</v>
      </c>
      <c r="I4371" s="332">
        <v>0</v>
      </c>
      <c r="J4371" s="358">
        <v>0</v>
      </c>
      <c r="K4371" s="327">
        <v>0</v>
      </c>
      <c r="L4371" s="336">
        <v>1.644775488145868E-4</v>
      </c>
      <c r="M4371" s="210">
        <v>1.1415525114155251E-4</v>
      </c>
      <c r="N4371" s="325">
        <v>0.21402286759238318</v>
      </c>
      <c r="O4371" s="358">
        <v>0.22123953840773683</v>
      </c>
      <c r="P4371" s="327">
        <v>0.19363934785270701</v>
      </c>
      <c r="Q4371" s="332">
        <v>3.2979664014146773E-2</v>
      </c>
      <c r="R4371" s="358">
        <v>0.1323774889336366</v>
      </c>
      <c r="S4371" s="327">
        <v>0.17539403831559516</v>
      </c>
      <c r="T4371" s="358">
        <v>0.26244840400522784</v>
      </c>
      <c r="U4371" s="358">
        <v>0.7012758404983449</v>
      </c>
      <c r="V4371" s="361">
        <v>0.10686095185957256</v>
      </c>
    </row>
    <row r="4372" spans="1:22" hidden="1" outlineLevel="1">
      <c r="A4372" s="65">
        <v>4363</v>
      </c>
      <c r="B4372" s="117">
        <v>1</v>
      </c>
      <c r="C4372" s="325">
        <v>1.5386875765003769E-4</v>
      </c>
      <c r="D4372" s="358">
        <v>1.3652116806204897E-4</v>
      </c>
      <c r="E4372" s="327">
        <v>1.4489128995525858E-4</v>
      </c>
      <c r="F4372" s="332">
        <v>8.628516120319016E-4</v>
      </c>
      <c r="G4372" s="358">
        <v>3.3435292497540465E-4</v>
      </c>
      <c r="H4372" s="327">
        <v>5.039001874508689E-4</v>
      </c>
      <c r="I4372" s="332">
        <v>0</v>
      </c>
      <c r="J4372" s="358">
        <v>0</v>
      </c>
      <c r="K4372" s="327">
        <v>0</v>
      </c>
      <c r="L4372" s="336">
        <v>1.1748396343899057E-4</v>
      </c>
      <c r="M4372" s="210">
        <v>1.1415525114155251E-4</v>
      </c>
      <c r="N4372" s="325">
        <v>7.4418162587140277E-2</v>
      </c>
      <c r="O4372" s="358">
        <v>6.539838493365363E-2</v>
      </c>
      <c r="P4372" s="327">
        <v>5.5212126124358149E-2</v>
      </c>
      <c r="Q4372" s="332">
        <v>6.5959328028293546E-2</v>
      </c>
      <c r="R4372" s="358">
        <v>8.487208022280418E-2</v>
      </c>
      <c r="S4372" s="327">
        <v>0.12270493235849068</v>
      </c>
      <c r="T4372" s="358">
        <v>0.26746933799974792</v>
      </c>
      <c r="U4372" s="358">
        <v>0.67867591009233963</v>
      </c>
      <c r="V4372" s="361">
        <v>1.4061334652779889E-2</v>
      </c>
    </row>
    <row r="4373" spans="1:22" hidden="1" outlineLevel="1">
      <c r="A4373" s="65">
        <v>4364</v>
      </c>
      <c r="B4373" s="117">
        <v>1</v>
      </c>
      <c r="C4373" s="325">
        <v>1.4931857259969941E-4</v>
      </c>
      <c r="D4373" s="358">
        <v>1.3729884489521358E-4</v>
      </c>
      <c r="E4373" s="327">
        <v>1.42478381016976E-4</v>
      </c>
      <c r="F4373" s="332">
        <v>7.878210370726058E-4</v>
      </c>
      <c r="G4373" s="358">
        <v>2.70166499587456E-4</v>
      </c>
      <c r="H4373" s="327">
        <v>5.2405619494890355E-4</v>
      </c>
      <c r="I4373" s="332">
        <v>0</v>
      </c>
      <c r="J4373" s="358">
        <v>0</v>
      </c>
      <c r="K4373" s="327">
        <v>0</v>
      </c>
      <c r="L4373" s="336">
        <v>8.811297257924293E-5</v>
      </c>
      <c r="M4373" s="210">
        <v>1.1415525114155251E-4</v>
      </c>
      <c r="N4373" s="325">
        <v>1.5072032929041067E-2</v>
      </c>
      <c r="O4373" s="358">
        <v>2.6229189602218535E-3</v>
      </c>
      <c r="P4373" s="327">
        <v>4.8537262288237421E-3</v>
      </c>
      <c r="Q4373" s="332">
        <v>3.2979664014146773E-2</v>
      </c>
      <c r="R4373" s="358">
        <v>4.4585164951163707E-2</v>
      </c>
      <c r="S4373" s="327">
        <v>9.3739851754459397E-2</v>
      </c>
      <c r="T4373" s="358">
        <v>0.28504260698056832</v>
      </c>
      <c r="U4373" s="358">
        <v>0.71607879491427839</v>
      </c>
      <c r="V4373" s="361">
        <v>0</v>
      </c>
    </row>
    <row r="4374" spans="1:22" hidden="1" outlineLevel="1">
      <c r="A4374" s="65">
        <v>4365</v>
      </c>
      <c r="B4374" s="117">
        <v>1</v>
      </c>
      <c r="C4374" s="325">
        <v>1.4329332756051524E-4</v>
      </c>
      <c r="D4374" s="358">
        <v>1.4110946137772023E-4</v>
      </c>
      <c r="E4374" s="327">
        <v>1.3843092086243748E-4</v>
      </c>
      <c r="F4374" s="332">
        <v>6.60269059641803E-4</v>
      </c>
      <c r="G4374" s="358">
        <v>1.762209133378223E-4</v>
      </c>
      <c r="H4374" s="327">
        <v>4.736661762038167E-4</v>
      </c>
      <c r="I4374" s="332">
        <v>0</v>
      </c>
      <c r="J4374" s="358">
        <v>0</v>
      </c>
      <c r="K4374" s="327">
        <v>0</v>
      </c>
      <c r="L4374" s="336">
        <v>5.8741981719495287E-5</v>
      </c>
      <c r="M4374" s="210">
        <v>1.1415525114155251E-4</v>
      </c>
      <c r="N4374" s="325">
        <v>0</v>
      </c>
      <c r="O4374" s="358">
        <v>0</v>
      </c>
      <c r="P4374" s="327">
        <v>0</v>
      </c>
      <c r="Q4374" s="332">
        <v>3.2979664014146773E-2</v>
      </c>
      <c r="R4374" s="358">
        <v>3.5221702975693485E-2</v>
      </c>
      <c r="S4374" s="327">
        <v>6.1373567037900437E-2</v>
      </c>
      <c r="T4374" s="358">
        <v>0.26841076312372047</v>
      </c>
      <c r="U4374" s="358">
        <v>0.71359280256961788</v>
      </c>
      <c r="V4374" s="361">
        <v>0</v>
      </c>
    </row>
    <row r="4375" spans="1:22" hidden="1" outlineLevel="1">
      <c r="A4375" s="65">
        <v>4366</v>
      </c>
      <c r="B4375" s="117">
        <v>1</v>
      </c>
      <c r="C4375" s="325">
        <v>1.4171826350462891E-4</v>
      </c>
      <c r="D4375" s="358">
        <v>1.4198434781503041E-4</v>
      </c>
      <c r="E4375" s="327">
        <v>1.3945575852977255E-4</v>
      </c>
      <c r="F4375" s="332">
        <v>4.5768650725170446E-4</v>
      </c>
      <c r="G4375" s="358">
        <v>0</v>
      </c>
      <c r="H4375" s="327">
        <v>4.031201499606951E-4</v>
      </c>
      <c r="I4375" s="332">
        <v>0</v>
      </c>
      <c r="J4375" s="358">
        <v>0</v>
      </c>
      <c r="K4375" s="327">
        <v>0</v>
      </c>
      <c r="L4375" s="336">
        <v>3.7594868300476983E-5</v>
      </c>
      <c r="M4375" s="210">
        <v>1.1415525114155251E-4</v>
      </c>
      <c r="N4375" s="325">
        <v>0</v>
      </c>
      <c r="O4375" s="358">
        <v>0</v>
      </c>
      <c r="P4375" s="327">
        <v>0</v>
      </c>
      <c r="Q4375" s="332">
        <v>3.2979664014146773E-2</v>
      </c>
      <c r="R4375" s="358">
        <v>3.5299446784541118E-2</v>
      </c>
      <c r="S4375" s="327">
        <v>4.6578756141065353E-2</v>
      </c>
      <c r="T4375" s="358">
        <v>0.23995880382143986</v>
      </c>
      <c r="U4375" s="358">
        <v>0.68726388364662161</v>
      </c>
      <c r="V4375" s="361">
        <v>0</v>
      </c>
    </row>
    <row r="4376" spans="1:22" hidden="1" outlineLevel="1">
      <c r="A4376" s="65">
        <v>4367</v>
      </c>
      <c r="B4376" s="117">
        <v>1</v>
      </c>
      <c r="C4376" s="325">
        <v>1.3475548033694095E-4</v>
      </c>
      <c r="D4376" s="358">
        <v>1.3204952627135239E-4</v>
      </c>
      <c r="E4376" s="327">
        <v>1.2968736911833826E-4</v>
      </c>
      <c r="F4376" s="332">
        <v>3.4514064481276077E-4</v>
      </c>
      <c r="G4376" s="358">
        <v>0</v>
      </c>
      <c r="H4376" s="327">
        <v>3.6280813496462574E-4</v>
      </c>
      <c r="I4376" s="332">
        <v>0</v>
      </c>
      <c r="J4376" s="358">
        <v>0</v>
      </c>
      <c r="K4376" s="327">
        <v>0</v>
      </c>
      <c r="L4376" s="336">
        <v>2.3496792687798115E-5</v>
      </c>
      <c r="M4376" s="210">
        <v>1.1415525114155251E-4</v>
      </c>
      <c r="N4376" s="325">
        <v>0</v>
      </c>
      <c r="O4376" s="358">
        <v>0</v>
      </c>
      <c r="P4376" s="327">
        <v>0</v>
      </c>
      <c r="Q4376" s="332">
        <v>3.2979664014146773E-2</v>
      </c>
      <c r="R4376" s="358">
        <v>4.3645884596542291E-2</v>
      </c>
      <c r="S4376" s="327">
        <v>4.4519467129259874E-2</v>
      </c>
      <c r="T4376" s="358">
        <v>0.21485413384883936</v>
      </c>
      <c r="U4376" s="358">
        <v>0.61392710947913431</v>
      </c>
      <c r="V4376" s="361">
        <v>0</v>
      </c>
    </row>
    <row r="4377" spans="1:22" hidden="1" outlineLevel="1">
      <c r="A4377" s="65">
        <v>4368</v>
      </c>
      <c r="B4377" s="117">
        <v>1</v>
      </c>
      <c r="C4377" s="325">
        <v>1.2421130151836862E-4</v>
      </c>
      <c r="D4377" s="358">
        <v>1.222507981734782E-4</v>
      </c>
      <c r="E4377" s="327">
        <v>1.1779146860003114E-4</v>
      </c>
      <c r="F4377" s="332">
        <v>2.4760089736567618E-4</v>
      </c>
      <c r="G4377" s="358">
        <v>0</v>
      </c>
      <c r="H4377" s="327">
        <v>0</v>
      </c>
      <c r="I4377" s="332">
        <v>0</v>
      </c>
      <c r="J4377" s="358">
        <v>0</v>
      </c>
      <c r="K4377" s="327">
        <v>0</v>
      </c>
      <c r="L4377" s="336">
        <v>9.3987170751192458E-6</v>
      </c>
      <c r="M4377" s="210">
        <v>1.1415525114155251E-4</v>
      </c>
      <c r="N4377" s="325">
        <v>0</v>
      </c>
      <c r="O4377" s="358">
        <v>0</v>
      </c>
      <c r="P4377" s="327">
        <v>0</v>
      </c>
      <c r="Q4377" s="332">
        <v>3.2979664014146773E-2</v>
      </c>
      <c r="R4377" s="358">
        <v>4.4966338635355554E-2</v>
      </c>
      <c r="S4377" s="327">
        <v>4.0468406325026234E-2</v>
      </c>
      <c r="T4377" s="358">
        <v>0.15366150079062563</v>
      </c>
      <c r="U4377" s="358">
        <v>0.54205933078803747</v>
      </c>
      <c r="V4377" s="361">
        <v>0</v>
      </c>
    </row>
    <row r="4378" spans="1:22" hidden="1" outlineLevel="1">
      <c r="A4378" s="65">
        <v>4369</v>
      </c>
      <c r="B4378" s="117">
        <v>1</v>
      </c>
      <c r="C4378" s="325">
        <v>1.1290459168861324E-4</v>
      </c>
      <c r="D4378" s="358">
        <v>1.0891364048470498E-4</v>
      </c>
      <c r="E4378" s="327">
        <v>1.0797118867379507E-4</v>
      </c>
      <c r="F4378" s="332">
        <v>0</v>
      </c>
      <c r="G4378" s="358">
        <v>0</v>
      </c>
      <c r="H4378" s="327">
        <v>0</v>
      </c>
      <c r="I4378" s="332">
        <v>0</v>
      </c>
      <c r="J4378" s="358">
        <v>0</v>
      </c>
      <c r="K4378" s="327">
        <v>0</v>
      </c>
      <c r="L4378" s="336">
        <v>5.8741981719495289E-6</v>
      </c>
      <c r="M4378" s="210">
        <v>1.1415525114155251E-4</v>
      </c>
      <c r="N4378" s="325">
        <v>0</v>
      </c>
      <c r="O4378" s="358">
        <v>0</v>
      </c>
      <c r="P4378" s="327">
        <v>0</v>
      </c>
      <c r="Q4378" s="332">
        <v>3.2979664014146773E-2</v>
      </c>
      <c r="R4378" s="358">
        <v>5.1816997943520078E-2</v>
      </c>
      <c r="S4378" s="327">
        <v>5.9964134717800953E-2</v>
      </c>
      <c r="T4378" s="358">
        <v>8.9435386777389311E-2</v>
      </c>
      <c r="U4378" s="358">
        <v>0.41956770798748866</v>
      </c>
      <c r="V4378" s="361">
        <v>0</v>
      </c>
    </row>
    <row r="4379" spans="1:22" hidden="1" outlineLevel="1">
      <c r="A4379" s="65">
        <v>4370</v>
      </c>
      <c r="B4379" s="117">
        <v>1</v>
      </c>
      <c r="C4379" s="325">
        <v>1.0639807707679711E-4</v>
      </c>
      <c r="D4379" s="358">
        <v>1.0055361452818531E-4</v>
      </c>
      <c r="E4379" s="327">
        <v>1.000708577952247E-4</v>
      </c>
      <c r="F4379" s="332">
        <v>0</v>
      </c>
      <c r="G4379" s="358">
        <v>0</v>
      </c>
      <c r="H4379" s="327">
        <v>0</v>
      </c>
      <c r="I4379" s="332">
        <v>0</v>
      </c>
      <c r="J4379" s="358">
        <v>0</v>
      </c>
      <c r="K4379" s="327">
        <v>0</v>
      </c>
      <c r="L4379" s="336">
        <v>2.3496792687798115E-6</v>
      </c>
      <c r="M4379" s="210">
        <v>1.1415525114155251E-4</v>
      </c>
      <c r="N4379" s="325">
        <v>0</v>
      </c>
      <c r="O4379" s="358">
        <v>0</v>
      </c>
      <c r="P4379" s="327">
        <v>0</v>
      </c>
      <c r="Q4379" s="332">
        <v>3.2979664014146773E-2</v>
      </c>
      <c r="R4379" s="358">
        <v>5.6937041387536559E-2</v>
      </c>
      <c r="S4379" s="327">
        <v>5.0764851384053622E-2</v>
      </c>
      <c r="T4379" s="358">
        <v>5.7217726979218654E-2</v>
      </c>
      <c r="U4379" s="358">
        <v>0.38306882038179013</v>
      </c>
      <c r="V4379" s="361">
        <v>0</v>
      </c>
    </row>
    <row r="4380" spans="1:22" hidden="1" outlineLevel="1">
      <c r="A4380" s="65">
        <v>4371</v>
      </c>
      <c r="B4380" s="117">
        <v>1</v>
      </c>
      <c r="C4380" s="325">
        <v>1.0269167634211224E-4</v>
      </c>
      <c r="D4380" s="358">
        <v>9.6043088895830518E-5</v>
      </c>
      <c r="E4380" s="327">
        <v>9.607528815548796E-5</v>
      </c>
      <c r="F4380" s="332">
        <v>0</v>
      </c>
      <c r="G4380" s="358">
        <v>0</v>
      </c>
      <c r="H4380" s="327">
        <v>0</v>
      </c>
      <c r="I4380" s="332">
        <v>0</v>
      </c>
      <c r="J4380" s="358">
        <v>0</v>
      </c>
      <c r="K4380" s="327">
        <v>0</v>
      </c>
      <c r="L4380" s="336">
        <v>1.1748396343899057E-6</v>
      </c>
      <c r="M4380" s="210">
        <v>1.1415525114155251E-4</v>
      </c>
      <c r="N4380" s="325">
        <v>0</v>
      </c>
      <c r="O4380" s="358">
        <v>0</v>
      </c>
      <c r="P4380" s="327">
        <v>0</v>
      </c>
      <c r="Q4380" s="332">
        <v>6.5959328028293546E-2</v>
      </c>
      <c r="R4380" s="358">
        <v>5.4311431524017621E-2</v>
      </c>
      <c r="S4380" s="327">
        <v>3.4872878761938481E-2</v>
      </c>
      <c r="T4380" s="358">
        <v>3.7866210542005764E-2</v>
      </c>
      <c r="U4380" s="358">
        <v>0.35775689832706409</v>
      </c>
      <c r="V4380" s="361">
        <v>0</v>
      </c>
    </row>
    <row r="4381" spans="1:22" hidden="1" outlineLevel="1">
      <c r="A4381" s="65">
        <v>4372</v>
      </c>
      <c r="B4381" s="117">
        <v>1</v>
      </c>
      <c r="C4381" s="325">
        <v>9.9654052805760041E-5</v>
      </c>
      <c r="D4381" s="358">
        <v>9.5809785845881129E-5</v>
      </c>
      <c r="E4381" s="327">
        <v>9.349373504409961E-5</v>
      </c>
      <c r="F4381" s="332">
        <v>0</v>
      </c>
      <c r="G4381" s="358">
        <v>0</v>
      </c>
      <c r="H4381" s="327">
        <v>0</v>
      </c>
      <c r="I4381" s="332">
        <v>0</v>
      </c>
      <c r="J4381" s="358">
        <v>0</v>
      </c>
      <c r="K4381" s="327">
        <v>0</v>
      </c>
      <c r="L4381" s="336">
        <v>1.409807561267887E-5</v>
      </c>
      <c r="M4381" s="210">
        <v>1.1415525114155251E-4</v>
      </c>
      <c r="N4381" s="325">
        <v>0</v>
      </c>
      <c r="O4381" s="358">
        <v>0</v>
      </c>
      <c r="P4381" s="327">
        <v>0</v>
      </c>
      <c r="Q4381" s="332">
        <v>3.2979664014146773E-2</v>
      </c>
      <c r="R4381" s="358">
        <v>7.3316847529402498E-2</v>
      </c>
      <c r="S4381" s="327">
        <v>3.6864650554366649E-2</v>
      </c>
      <c r="T4381" s="358">
        <v>3.671557983492825E-2</v>
      </c>
      <c r="U4381" s="358">
        <v>0.34137194878271021</v>
      </c>
      <c r="V4381" s="361">
        <v>0</v>
      </c>
    </row>
    <row r="4382" spans="1:22" hidden="1" outlineLevel="1">
      <c r="A4382" s="65">
        <v>4373</v>
      </c>
      <c r="B4382" s="117">
        <v>1</v>
      </c>
      <c r="C4382" s="325">
        <v>9.9672803568330126E-5</v>
      </c>
      <c r="D4382" s="358">
        <v>9.4254432179551894E-5</v>
      </c>
      <c r="E4382" s="327">
        <v>9.306563829698496E-5</v>
      </c>
      <c r="F4382" s="332">
        <v>0</v>
      </c>
      <c r="G4382" s="358">
        <v>0</v>
      </c>
      <c r="H4382" s="327">
        <v>0</v>
      </c>
      <c r="I4382" s="332">
        <v>0</v>
      </c>
      <c r="J4382" s="358">
        <v>0</v>
      </c>
      <c r="K4382" s="327">
        <v>0</v>
      </c>
      <c r="L4382" s="336">
        <v>3.7594868300476983E-5</v>
      </c>
      <c r="M4382" s="210">
        <v>1.1415525114155251E-4</v>
      </c>
      <c r="N4382" s="325">
        <v>1.8840041161301334E-4</v>
      </c>
      <c r="O4382" s="358">
        <v>3.7392648307755914E-4</v>
      </c>
      <c r="P4382" s="327">
        <v>1.6296961443215139E-3</v>
      </c>
      <c r="Q4382" s="332">
        <v>6.5959328028293546E-2</v>
      </c>
      <c r="R4382" s="358">
        <v>6.9077688931368494E-2</v>
      </c>
      <c r="S4382" s="327">
        <v>5.2689105957104472E-2</v>
      </c>
      <c r="T4382" s="358">
        <v>3.7657004958900765E-2</v>
      </c>
      <c r="U4382" s="358">
        <v>0.3422759459989505</v>
      </c>
      <c r="V4382" s="361">
        <v>0</v>
      </c>
    </row>
    <row r="4383" spans="1:22" hidden="1" outlineLevel="1">
      <c r="A4383" s="65">
        <v>4374</v>
      </c>
      <c r="B4383" s="117">
        <v>1</v>
      </c>
      <c r="C4383" s="325">
        <v>1.0156663058790772E-4</v>
      </c>
      <c r="D4383" s="358">
        <v>9.343787150472904E-5</v>
      </c>
      <c r="E4383" s="327">
        <v>9.332509087099384E-5</v>
      </c>
      <c r="F4383" s="332">
        <v>0</v>
      </c>
      <c r="G4383" s="358">
        <v>0</v>
      </c>
      <c r="H4383" s="327">
        <v>0</v>
      </c>
      <c r="I4383" s="332">
        <v>0</v>
      </c>
      <c r="J4383" s="358">
        <v>0</v>
      </c>
      <c r="K4383" s="327">
        <v>0</v>
      </c>
      <c r="L4383" s="336">
        <v>9.3987170751192462E-5</v>
      </c>
      <c r="M4383" s="210">
        <v>1.1415525114155251E-4</v>
      </c>
      <c r="N4383" s="325">
        <v>2.2796449805174618E-2</v>
      </c>
      <c r="O4383" s="358">
        <v>2.5847317647776352E-2</v>
      </c>
      <c r="P4383" s="327">
        <v>3.1014219388521034E-2</v>
      </c>
      <c r="Q4383" s="332">
        <v>6.5959328028293546E-2</v>
      </c>
      <c r="R4383" s="358">
        <v>5.9263202609330184E-2</v>
      </c>
      <c r="S4383" s="327">
        <v>4.0983228577977607E-2</v>
      </c>
      <c r="T4383" s="358">
        <v>3.797081333355827E-2</v>
      </c>
      <c r="U4383" s="358">
        <v>0.34521393695173119</v>
      </c>
      <c r="V4383" s="361">
        <v>0</v>
      </c>
    </row>
    <row r="4384" spans="1:22" hidden="1" outlineLevel="1">
      <c r="A4384" s="65">
        <v>4375</v>
      </c>
      <c r="B4384" s="117">
        <v>1</v>
      </c>
      <c r="C4384" s="325">
        <v>1.1481091921657088E-4</v>
      </c>
      <c r="D4384" s="358">
        <v>9.8201142107862333E-5</v>
      </c>
      <c r="E4384" s="327">
        <v>1.0164054586797842E-4</v>
      </c>
      <c r="F4384" s="332">
        <v>0</v>
      </c>
      <c r="G4384" s="358">
        <v>0</v>
      </c>
      <c r="H4384" s="327">
        <v>0</v>
      </c>
      <c r="I4384" s="332">
        <v>0</v>
      </c>
      <c r="J4384" s="358">
        <v>0</v>
      </c>
      <c r="K4384" s="327">
        <v>0</v>
      </c>
      <c r="L4384" s="336">
        <v>1.8210014333043539E-4</v>
      </c>
      <c r="M4384" s="210">
        <v>1.1415525114155251E-4</v>
      </c>
      <c r="N4384" s="325">
        <v>0.10889543791232172</v>
      </c>
      <c r="O4384" s="358">
        <v>0.15548464565912631</v>
      </c>
      <c r="P4384" s="327">
        <v>0.14515817953047969</v>
      </c>
      <c r="Q4384" s="332">
        <v>6.5959328028293546E-2</v>
      </c>
      <c r="R4384" s="358">
        <v>4.720211442129095E-2</v>
      </c>
      <c r="S4384" s="327">
        <v>4.2975000370405768E-2</v>
      </c>
      <c r="T4384" s="358">
        <v>6.8096417300678891E-2</v>
      </c>
      <c r="U4384" s="358">
        <v>0.3841988169020904</v>
      </c>
      <c r="V4384" s="361">
        <v>2.3694623861639608E-2</v>
      </c>
    </row>
    <row r="4385" spans="1:22" hidden="1" outlineLevel="1">
      <c r="A4385" s="65">
        <v>4376</v>
      </c>
      <c r="B4385" s="117">
        <v>1</v>
      </c>
      <c r="C4385" s="325">
        <v>1.3433671330620927E-4</v>
      </c>
      <c r="D4385" s="358">
        <v>1.1424072679188262E-4</v>
      </c>
      <c r="E4385" s="327">
        <v>1.2059355639932703E-4</v>
      </c>
      <c r="F4385" s="332">
        <v>0</v>
      </c>
      <c r="G4385" s="358">
        <v>1.9430981503806225E-4</v>
      </c>
      <c r="H4385" s="327">
        <v>3.22496119968556E-4</v>
      </c>
      <c r="I4385" s="332">
        <v>0</v>
      </c>
      <c r="J4385" s="358">
        <v>0</v>
      </c>
      <c r="K4385" s="327">
        <v>0</v>
      </c>
      <c r="L4385" s="336">
        <v>1.5860335064263727E-4</v>
      </c>
      <c r="M4385" s="210">
        <v>1.1415525114155251E-4</v>
      </c>
      <c r="N4385" s="325">
        <v>0.25923896637950633</v>
      </c>
      <c r="O4385" s="358">
        <v>0.34333056673139911</v>
      </c>
      <c r="P4385" s="327">
        <v>0.32904008227912696</v>
      </c>
      <c r="Q4385" s="332">
        <v>3.2979664014146773E-2</v>
      </c>
      <c r="R4385" s="358">
        <v>4.0279160064275531E-2</v>
      </c>
      <c r="S4385" s="327">
        <v>3.1716428024852958E-2</v>
      </c>
      <c r="T4385" s="358">
        <v>0.16924731673194843</v>
      </c>
      <c r="U4385" s="358">
        <v>0.50827243483105944</v>
      </c>
      <c r="V4385" s="361">
        <v>0.189024098527624</v>
      </c>
    </row>
    <row r="4386" spans="1:22" hidden="1" outlineLevel="1">
      <c r="A4386" s="65">
        <v>4377</v>
      </c>
      <c r="B4386" s="117">
        <v>1</v>
      </c>
      <c r="C4386" s="325">
        <v>1.555188247562043E-4</v>
      </c>
      <c r="D4386" s="358">
        <v>1.2886105125537746E-4</v>
      </c>
      <c r="E4386" s="327">
        <v>1.3987088264818677E-4</v>
      </c>
      <c r="F4386" s="332">
        <v>3.5264370230869019E-4</v>
      </c>
      <c r="G4386" s="358">
        <v>2.4799300718071025E-4</v>
      </c>
      <c r="H4386" s="327">
        <v>3.9304214621167761E-4</v>
      </c>
      <c r="I4386" s="332">
        <v>0</v>
      </c>
      <c r="J4386" s="358">
        <v>0</v>
      </c>
      <c r="K4386" s="327">
        <v>0</v>
      </c>
      <c r="L4386" s="336">
        <v>1.4685495429873823E-4</v>
      </c>
      <c r="M4386" s="210">
        <v>1.1415525114155251E-4</v>
      </c>
      <c r="N4386" s="325">
        <v>0.43426294876799576</v>
      </c>
      <c r="O4386" s="358">
        <v>0.50925320325563272</v>
      </c>
      <c r="P4386" s="327">
        <v>0.49901317035964665</v>
      </c>
      <c r="Q4386" s="332">
        <v>3.2979664014146773E-2</v>
      </c>
      <c r="R4386" s="358">
        <v>4.3960421839198655E-2</v>
      </c>
      <c r="S4386" s="327">
        <v>3.5387701014889854E-2</v>
      </c>
      <c r="T4386" s="358">
        <v>0.22573282417029961</v>
      </c>
      <c r="U4386" s="358">
        <v>0.60963312270199332</v>
      </c>
      <c r="V4386" s="361">
        <v>0.26505669262417947</v>
      </c>
    </row>
    <row r="4387" spans="1:22" hidden="1" outlineLevel="1">
      <c r="A4387" s="65">
        <v>4378</v>
      </c>
      <c r="B4387" s="117">
        <v>1</v>
      </c>
      <c r="C4387" s="325">
        <v>1.6361290393228679E-4</v>
      </c>
      <c r="D4387" s="358">
        <v>1.336826476209981E-4</v>
      </c>
      <c r="E4387" s="327">
        <v>1.5101437070186812E-4</v>
      </c>
      <c r="F4387" s="332">
        <v>4.8019567973949298E-4</v>
      </c>
      <c r="G4387" s="358">
        <v>2.7483460325203421E-4</v>
      </c>
      <c r="H4387" s="327">
        <v>4.232761574587298E-4</v>
      </c>
      <c r="I4387" s="332">
        <v>0</v>
      </c>
      <c r="J4387" s="358">
        <v>0</v>
      </c>
      <c r="K4387" s="327">
        <v>0</v>
      </c>
      <c r="L4387" s="336">
        <v>1.644775488145868E-4</v>
      </c>
      <c r="M4387" s="210">
        <v>1.1415525114155251E-4</v>
      </c>
      <c r="N4387" s="325">
        <v>0.58046166817969413</v>
      </c>
      <c r="O4387" s="358">
        <v>0.63381891084363551</v>
      </c>
      <c r="P4387" s="327">
        <v>0.62884561925329108</v>
      </c>
      <c r="Q4387" s="332">
        <v>3.2979664014146773E-2</v>
      </c>
      <c r="R4387" s="358">
        <v>5.8655153797922598E-2</v>
      </c>
      <c r="S4387" s="327">
        <v>5.495094662704187E-2</v>
      </c>
      <c r="T4387" s="358">
        <v>0.21746920363765193</v>
      </c>
      <c r="U4387" s="358">
        <v>0.57064824275163417</v>
      </c>
      <c r="V4387" s="361">
        <v>0.25306279712004348</v>
      </c>
    </row>
    <row r="4388" spans="1:22" hidden="1" outlineLevel="1">
      <c r="A4388" s="65">
        <v>4379</v>
      </c>
      <c r="B4388" s="117">
        <v>1</v>
      </c>
      <c r="C4388" s="325">
        <v>1.6836934737089588E-4</v>
      </c>
      <c r="D4388" s="358">
        <v>1.3525744320815646E-4</v>
      </c>
      <c r="E4388" s="327">
        <v>1.5713745144847768E-4</v>
      </c>
      <c r="F4388" s="332">
        <v>5.7023236969064816E-4</v>
      </c>
      <c r="G4388" s="358">
        <v>3.1684753623323683E-4</v>
      </c>
      <c r="H4388" s="327">
        <v>5.039001874508689E-4</v>
      </c>
      <c r="I4388" s="332">
        <v>0</v>
      </c>
      <c r="J4388" s="358">
        <v>0</v>
      </c>
      <c r="K4388" s="327">
        <v>0</v>
      </c>
      <c r="L4388" s="336">
        <v>1.8797434150238492E-4</v>
      </c>
      <c r="M4388" s="210">
        <v>1.1415525114155251E-4</v>
      </c>
      <c r="N4388" s="325">
        <v>0.71648676536428979</v>
      </c>
      <c r="O4388" s="358">
        <v>0.71326451288274684</v>
      </c>
      <c r="P4388" s="327">
        <v>0.71401659301077525</v>
      </c>
      <c r="Q4388" s="332">
        <v>3.2979664014146773E-2</v>
      </c>
      <c r="R4388" s="358">
        <v>9.5156238678019547E-2</v>
      </c>
      <c r="S4388" s="327">
        <v>9.9740482633811009E-2</v>
      </c>
      <c r="T4388" s="358">
        <v>0.21882903992783442</v>
      </c>
      <c r="U4388" s="358">
        <v>0.55810528137630133</v>
      </c>
      <c r="V4388" s="361">
        <v>0.26207921379119853</v>
      </c>
    </row>
    <row r="4389" spans="1:22" hidden="1" outlineLevel="1">
      <c r="A4389" s="65">
        <v>4380</v>
      </c>
      <c r="B4389" s="117">
        <v>1</v>
      </c>
      <c r="C4389" s="325">
        <v>1.7009441752734281E-4</v>
      </c>
      <c r="D4389" s="358">
        <v>1.3595735235800462E-4</v>
      </c>
      <c r="E4389" s="327">
        <v>1.5914820889704649E-4</v>
      </c>
      <c r="F4389" s="332">
        <v>6.5276600214587337E-4</v>
      </c>
      <c r="G4389" s="358">
        <v>3.8861963007612473E-4</v>
      </c>
      <c r="H4389" s="327">
        <v>5.3413419869792109E-4</v>
      </c>
      <c r="I4389" s="332">
        <v>0</v>
      </c>
      <c r="J4389" s="358">
        <v>0</v>
      </c>
      <c r="K4389" s="327">
        <v>0</v>
      </c>
      <c r="L4389" s="336">
        <v>2.0677177565262342E-4</v>
      </c>
      <c r="M4389" s="210">
        <v>1.1415525114155251E-4</v>
      </c>
      <c r="N4389" s="325">
        <v>0.77394889090625885</v>
      </c>
      <c r="O4389" s="358">
        <v>0.75631460604077261</v>
      </c>
      <c r="P4389" s="327">
        <v>0.75237206374526344</v>
      </c>
      <c r="Q4389" s="332">
        <v>3.2979664014146773E-2</v>
      </c>
      <c r="R4389" s="358">
        <v>0.14881805858993877</v>
      </c>
      <c r="S4389" s="327">
        <v>0.14806625719186242</v>
      </c>
      <c r="T4389" s="358">
        <v>0.28797148514403831</v>
      </c>
      <c r="U4389" s="358">
        <v>0.55810528137630133</v>
      </c>
      <c r="V4389" s="361">
        <v>0.30108418650324781</v>
      </c>
    </row>
    <row r="4390" spans="1:22" hidden="1" outlineLevel="1">
      <c r="A4390" s="65">
        <v>4381</v>
      </c>
      <c r="B4390" s="117">
        <v>1</v>
      </c>
      <c r="C4390" s="325">
        <v>1.6210659267249075E-4</v>
      </c>
      <c r="D4390" s="358">
        <v>1.3624898117044136E-4</v>
      </c>
      <c r="E4390" s="327">
        <v>1.5612558640984303E-4</v>
      </c>
      <c r="F4390" s="332">
        <v>7.2779657710516916E-4</v>
      </c>
      <c r="G4390" s="358">
        <v>4.5338956842214551E-4</v>
      </c>
      <c r="H4390" s="327">
        <v>5.744462136939905E-4</v>
      </c>
      <c r="I4390" s="332">
        <v>0</v>
      </c>
      <c r="J4390" s="358">
        <v>0</v>
      </c>
      <c r="K4390" s="327">
        <v>0</v>
      </c>
      <c r="L4390" s="336">
        <v>1.8797434150238492E-4</v>
      </c>
      <c r="M4390" s="210">
        <v>1.1415525114155251E-4</v>
      </c>
      <c r="N4390" s="325">
        <v>0.78826732218884787</v>
      </c>
      <c r="O4390" s="358">
        <v>0.75574936191643383</v>
      </c>
      <c r="P4390" s="327">
        <v>0.75820372905083389</v>
      </c>
      <c r="Q4390" s="332">
        <v>3.2979664014146773E-2</v>
      </c>
      <c r="R4390" s="358">
        <v>0.22140881119904243</v>
      </c>
      <c r="S4390" s="327">
        <v>0.19131132643977741</v>
      </c>
      <c r="T4390" s="358">
        <v>0.24686258806390501</v>
      </c>
      <c r="U4390" s="358">
        <v>0.56036527441690176</v>
      </c>
      <c r="V4390" s="361">
        <v>0.34831158153099057</v>
      </c>
    </row>
    <row r="4391" spans="1:22" hidden="1" outlineLevel="1">
      <c r="A4391" s="65">
        <v>4382</v>
      </c>
      <c r="B4391" s="117">
        <v>1</v>
      </c>
      <c r="C4391" s="325">
        <v>1.6478795172001151E-4</v>
      </c>
      <c r="D4391" s="358">
        <v>1.3099966254658018E-4</v>
      </c>
      <c r="E4391" s="327">
        <v>1.5283053871993028E-4</v>
      </c>
      <c r="F4391" s="332">
        <v>8.2533632455225375E-4</v>
      </c>
      <c r="G4391" s="358">
        <v>4.6214226279322953E-4</v>
      </c>
      <c r="H4391" s="327">
        <v>6.9538225868219896E-4</v>
      </c>
      <c r="I4391" s="332">
        <v>0</v>
      </c>
      <c r="J4391" s="358">
        <v>0</v>
      </c>
      <c r="K4391" s="327">
        <v>0</v>
      </c>
      <c r="L4391" s="336">
        <v>1.9032402077116473E-4</v>
      </c>
      <c r="M4391" s="210">
        <v>1.1415525114155251E-4</v>
      </c>
      <c r="N4391" s="325">
        <v>0.75774645550753983</v>
      </c>
      <c r="O4391" s="358">
        <v>0.72709506517825051</v>
      </c>
      <c r="P4391" s="327">
        <v>0.73179509351138206</v>
      </c>
      <c r="Q4391" s="332">
        <v>3.2979664014146773E-2</v>
      </c>
      <c r="R4391" s="358">
        <v>0.27416774608428091</v>
      </c>
      <c r="S4391" s="327">
        <v>0.20462918779713568</v>
      </c>
      <c r="T4391" s="358">
        <v>0.22144410971664699</v>
      </c>
      <c r="U4391" s="358">
        <v>0.55799228172427118</v>
      </c>
      <c r="V4391" s="361">
        <v>0.33250040547175086</v>
      </c>
    </row>
    <row r="4392" spans="1:22" hidden="1" outlineLevel="1">
      <c r="A4392" s="65">
        <v>4383</v>
      </c>
      <c r="B4392" s="117">
        <v>1</v>
      </c>
      <c r="C4392" s="325">
        <v>1.7029442566142362E-4</v>
      </c>
      <c r="D4392" s="358">
        <v>1.2917212198864332E-4</v>
      </c>
      <c r="E4392" s="327">
        <v>1.565017926421559E-4</v>
      </c>
      <c r="F4392" s="332">
        <v>9.0036689951154955E-4</v>
      </c>
      <c r="G4392" s="358">
        <v>5.0415519577443209E-4</v>
      </c>
      <c r="H4392" s="327">
        <v>6.44992239937112E-4</v>
      </c>
      <c r="I4392" s="332">
        <v>0</v>
      </c>
      <c r="J4392" s="358">
        <v>0</v>
      </c>
      <c r="K4392" s="327">
        <v>0</v>
      </c>
      <c r="L4392" s="336">
        <v>2.1382081345896285E-4</v>
      </c>
      <c r="M4392" s="210">
        <v>1.1415525114155251E-4</v>
      </c>
      <c r="N4392" s="325">
        <v>0.67937188427652617</v>
      </c>
      <c r="O4392" s="358">
        <v>0.6611742157201691</v>
      </c>
      <c r="P4392" s="327">
        <v>0.66657067163284278</v>
      </c>
      <c r="Q4392" s="332">
        <v>3.2979664014146773E-2</v>
      </c>
      <c r="R4392" s="358">
        <v>0.32194123764254162</v>
      </c>
      <c r="S4392" s="327">
        <v>0.22721384970761863</v>
      </c>
      <c r="T4392" s="358">
        <v>0.26652791287577543</v>
      </c>
      <c r="U4392" s="358">
        <v>0.57867121804576604</v>
      </c>
      <c r="V4392" s="361">
        <v>0.4319940058599735</v>
      </c>
    </row>
    <row r="4393" spans="1:22" hidden="1" outlineLevel="1">
      <c r="A4393" s="65">
        <v>4384</v>
      </c>
      <c r="B4393" s="117">
        <v>1</v>
      </c>
      <c r="C4393" s="325">
        <v>1.7195699327597028E-4</v>
      </c>
      <c r="D4393" s="358">
        <v>1.2928877351361801E-4</v>
      </c>
      <c r="E4393" s="327">
        <v>1.5816228911581275E-4</v>
      </c>
      <c r="F4393" s="332">
        <v>9.3037912949526776E-4</v>
      </c>
      <c r="G4393" s="358">
        <v>5.5492082312671878E-4</v>
      </c>
      <c r="H4393" s="327">
        <v>6.752262511841642E-4</v>
      </c>
      <c r="I4393" s="332">
        <v>0</v>
      </c>
      <c r="J4393" s="358">
        <v>0</v>
      </c>
      <c r="K4393" s="327">
        <v>0</v>
      </c>
      <c r="L4393" s="336">
        <v>2.2321953053408208E-4</v>
      </c>
      <c r="M4393" s="210">
        <v>1.1415525114155251E-4</v>
      </c>
      <c r="N4393" s="325">
        <v>0.5130143208222353</v>
      </c>
      <c r="O4393" s="358">
        <v>0.542448210427944</v>
      </c>
      <c r="P4393" s="327">
        <v>0.55006661169880144</v>
      </c>
      <c r="Q4393" s="332">
        <v>3.2979664014146773E-2</v>
      </c>
      <c r="R4393" s="358">
        <v>0.32072975032701706</v>
      </c>
      <c r="S4393" s="327">
        <v>0.23912227874487746</v>
      </c>
      <c r="T4393" s="358">
        <v>0.24529354619061747</v>
      </c>
      <c r="U4393" s="358">
        <v>0.58714619194801809</v>
      </c>
      <c r="V4393" s="361">
        <v>0.37112365012828974</v>
      </c>
    </row>
    <row r="4394" spans="1:22" hidden="1" outlineLevel="1">
      <c r="A4394" s="65">
        <v>4385</v>
      </c>
      <c r="B4394" s="117">
        <v>1</v>
      </c>
      <c r="C4394" s="325">
        <v>1.7156947751618872E-4</v>
      </c>
      <c r="D4394" s="358">
        <v>1.3201064242969416E-4</v>
      </c>
      <c r="E4394" s="327">
        <v>1.5873308477863226E-4</v>
      </c>
      <c r="F4394" s="332">
        <v>9.5288830198305677E-4</v>
      </c>
      <c r="G4394" s="358">
        <v>5.4091651213298436E-4</v>
      </c>
      <c r="H4394" s="327">
        <v>6.1475822869006013E-4</v>
      </c>
      <c r="I4394" s="332">
        <v>0</v>
      </c>
      <c r="J4394" s="358">
        <v>0</v>
      </c>
      <c r="K4394" s="327">
        <v>0</v>
      </c>
      <c r="L4394" s="336">
        <v>2.2321953053408208E-4</v>
      </c>
      <c r="M4394" s="210">
        <v>1.1415525114155251E-4</v>
      </c>
      <c r="N4394" s="325">
        <v>0.25509415732402008</v>
      </c>
      <c r="O4394" s="358">
        <v>0.39418958900762341</v>
      </c>
      <c r="P4394" s="327">
        <v>0.38281456067290798</v>
      </c>
      <c r="Q4394" s="332">
        <v>3.2979664014146773E-2</v>
      </c>
      <c r="R4394" s="358">
        <v>0.27498925644236599</v>
      </c>
      <c r="S4394" s="327">
        <v>0.217947049154494</v>
      </c>
      <c r="T4394" s="358">
        <v>0.22552361858719458</v>
      </c>
      <c r="U4394" s="358">
        <v>0.58251320621478697</v>
      </c>
      <c r="V4394" s="361">
        <v>0.16043266716989718</v>
      </c>
    </row>
    <row r="4395" spans="1:22" hidden="1" outlineLevel="1">
      <c r="A4395" s="65">
        <v>4386</v>
      </c>
      <c r="B4395" s="117">
        <v>1</v>
      </c>
      <c r="C4395" s="325">
        <v>1.6532547358035366E-4</v>
      </c>
      <c r="D4395" s="358">
        <v>1.3821261517418202E-4</v>
      </c>
      <c r="E4395" s="327">
        <v>1.5450400782228755E-4</v>
      </c>
      <c r="F4395" s="332">
        <v>9.5288830198305677E-4</v>
      </c>
      <c r="G4395" s="358">
        <v>5.4266705100720122E-4</v>
      </c>
      <c r="H4395" s="327">
        <v>5.9460222119202516E-4</v>
      </c>
      <c r="I4395" s="332">
        <v>0</v>
      </c>
      <c r="J4395" s="358">
        <v>0</v>
      </c>
      <c r="K4395" s="327">
        <v>0</v>
      </c>
      <c r="L4395" s="336">
        <v>1.644775488145868E-4</v>
      </c>
      <c r="M4395" s="210">
        <v>1.1415525114155251E-4</v>
      </c>
      <c r="N4395" s="325">
        <v>0.11812705808135938</v>
      </c>
      <c r="O4395" s="358">
        <v>0.21160764856425179</v>
      </c>
      <c r="P4395" s="327">
        <v>0.19133655592817239</v>
      </c>
      <c r="Q4395" s="332">
        <v>0.23085764809902742</v>
      </c>
      <c r="R4395" s="358">
        <v>0.22182414096541164</v>
      </c>
      <c r="S4395" s="327">
        <v>0.1616288719246628</v>
      </c>
      <c r="T4395" s="358">
        <v>0.27782501436344564</v>
      </c>
      <c r="U4395" s="358">
        <v>0.61483110669537466</v>
      </c>
      <c r="V4395" s="361">
        <v>0.16410489106390738</v>
      </c>
    </row>
    <row r="4396" spans="1:22" hidden="1" outlineLevel="1">
      <c r="A4396" s="65">
        <v>4387</v>
      </c>
      <c r="B4396" s="117">
        <v>1</v>
      </c>
      <c r="C4396" s="325">
        <v>1.5851269651322633E-4</v>
      </c>
      <c r="D4396" s="358">
        <v>1.3760991562847944E-4</v>
      </c>
      <c r="E4396" s="327">
        <v>1.5036573926684591E-4</v>
      </c>
      <c r="F4396" s="332">
        <v>9.5288830198305677E-4</v>
      </c>
      <c r="G4396" s="358">
        <v>4.6097523687708481E-4</v>
      </c>
      <c r="H4396" s="327">
        <v>6.3491423618809489E-4</v>
      </c>
      <c r="I4396" s="332">
        <v>0</v>
      </c>
      <c r="J4396" s="358">
        <v>0</v>
      </c>
      <c r="K4396" s="327">
        <v>0</v>
      </c>
      <c r="L4396" s="336">
        <v>1.1748396343899057E-4</v>
      </c>
      <c r="M4396" s="210">
        <v>1.1415525114155251E-4</v>
      </c>
      <c r="N4396" s="325">
        <v>6.5940144064554673E-2</v>
      </c>
      <c r="O4396" s="358">
        <v>6.1280839754694096E-2</v>
      </c>
      <c r="P4396" s="327">
        <v>5.9647607223090135E-2</v>
      </c>
      <c r="Q4396" s="332">
        <v>9.8938992042440319E-2</v>
      </c>
      <c r="R4396" s="358">
        <v>0.16718476097150309</v>
      </c>
      <c r="S4396" s="327">
        <v>0.15209200249402893</v>
      </c>
      <c r="T4396" s="358">
        <v>0.26150697888125529</v>
      </c>
      <c r="U4396" s="358">
        <v>0.68296989686948051</v>
      </c>
      <c r="V4396" s="361">
        <v>7.1159453739909714E-2</v>
      </c>
    </row>
    <row r="4397" spans="1:22" hidden="1" outlineLevel="1">
      <c r="A4397" s="65">
        <v>4388</v>
      </c>
      <c r="B4397" s="117">
        <v>1</v>
      </c>
      <c r="C4397" s="325">
        <v>1.5457503637351052E-4</v>
      </c>
      <c r="D4397" s="358">
        <v>1.3811540557003645E-4</v>
      </c>
      <c r="E4397" s="327">
        <v>1.4686312951772606E-4</v>
      </c>
      <c r="F4397" s="332">
        <v>8.8536078451969017E-4</v>
      </c>
      <c r="G4397" s="358">
        <v>4.1020960952479839E-4</v>
      </c>
      <c r="H4397" s="327">
        <v>5.442122024469382E-4</v>
      </c>
      <c r="I4397" s="332">
        <v>0</v>
      </c>
      <c r="J4397" s="358">
        <v>0</v>
      </c>
      <c r="K4397" s="327">
        <v>0</v>
      </c>
      <c r="L4397" s="336">
        <v>8.811297257924293E-5</v>
      </c>
      <c r="M4397" s="210">
        <v>1.1415525114155251E-4</v>
      </c>
      <c r="N4397" s="325">
        <v>1.3376429224523948E-2</v>
      </c>
      <c r="O4397" s="358">
        <v>3.3515675443708433E-3</v>
      </c>
      <c r="P4397" s="327">
        <v>9.9836418204070892E-3</v>
      </c>
      <c r="Q4397" s="332">
        <v>3.2979664014146773E-2</v>
      </c>
      <c r="R4397" s="358">
        <v>0.13932355615139208</v>
      </c>
      <c r="S4397" s="327">
        <v>0.25693007665321937</v>
      </c>
      <c r="T4397" s="358">
        <v>0.27876643948741814</v>
      </c>
      <c r="U4397" s="358">
        <v>0.76636364006764035</v>
      </c>
      <c r="V4397" s="361">
        <v>2.8641819461053947E-2</v>
      </c>
    </row>
    <row r="4398" spans="1:22" hidden="1" outlineLevel="1">
      <c r="A4398" s="65">
        <v>4389</v>
      </c>
      <c r="B4398" s="117">
        <v>1</v>
      </c>
      <c r="C4398" s="325">
        <v>1.4884355328125752E-4</v>
      </c>
      <c r="D4398" s="358">
        <v>1.4260648928156211E-4</v>
      </c>
      <c r="E4398" s="327">
        <v>1.4290647776409065E-4</v>
      </c>
      <c r="F4398" s="332">
        <v>7.5030574959295796E-4</v>
      </c>
      <c r="G4398" s="358">
        <v>2.7833568100046771E-4</v>
      </c>
      <c r="H4398" s="327">
        <v>4.9382218370185135E-4</v>
      </c>
      <c r="I4398" s="332">
        <v>0</v>
      </c>
      <c r="J4398" s="358">
        <v>0</v>
      </c>
      <c r="K4398" s="327">
        <v>0</v>
      </c>
      <c r="L4398" s="336">
        <v>5.8741981719495287E-5</v>
      </c>
      <c r="M4398" s="210">
        <v>1.1415525114155251E-4</v>
      </c>
      <c r="N4398" s="325">
        <v>0</v>
      </c>
      <c r="O4398" s="358">
        <v>0</v>
      </c>
      <c r="P4398" s="327">
        <v>0</v>
      </c>
      <c r="Q4398" s="332">
        <v>3.2979664014146773E-2</v>
      </c>
      <c r="R4398" s="358">
        <v>0.13699208646201178</v>
      </c>
      <c r="S4398" s="327">
        <v>0.20670536302418424</v>
      </c>
      <c r="T4398" s="358">
        <v>0.2579504839684702</v>
      </c>
      <c r="U4398" s="358">
        <v>0.74263371314133464</v>
      </c>
      <c r="V4398" s="361">
        <v>0</v>
      </c>
    </row>
    <row r="4399" spans="1:22" hidden="1" outlineLevel="1">
      <c r="A4399" s="65">
        <v>4390</v>
      </c>
      <c r="B4399" s="117">
        <v>1</v>
      </c>
      <c r="C4399" s="325">
        <v>1.4746224710526196E-4</v>
      </c>
      <c r="D4399" s="358">
        <v>1.4336472419389763E-4</v>
      </c>
      <c r="E4399" s="327">
        <v>1.4341241028340796E-4</v>
      </c>
      <c r="F4399" s="332">
        <v>5.4772319720285936E-4</v>
      </c>
      <c r="G4399" s="358">
        <v>2.1881735927709725E-4</v>
      </c>
      <c r="H4399" s="327">
        <v>4.736661762038167E-4</v>
      </c>
      <c r="I4399" s="332">
        <v>0</v>
      </c>
      <c r="J4399" s="358">
        <v>0</v>
      </c>
      <c r="K4399" s="327">
        <v>0</v>
      </c>
      <c r="L4399" s="336">
        <v>3.7594868300476983E-5</v>
      </c>
      <c r="M4399" s="210">
        <v>1.1415525114155251E-4</v>
      </c>
      <c r="N4399" s="325">
        <v>0</v>
      </c>
      <c r="O4399" s="358">
        <v>0</v>
      </c>
      <c r="P4399" s="327">
        <v>0</v>
      </c>
      <c r="Q4399" s="332">
        <v>3.2979664014146773E-2</v>
      </c>
      <c r="R4399" s="358">
        <v>0.14368411537156831</v>
      </c>
      <c r="S4399" s="327">
        <v>0.26633191164509862</v>
      </c>
      <c r="T4399" s="358">
        <v>0.23221819724655471</v>
      </c>
      <c r="U4399" s="358">
        <v>0.67099193375429789</v>
      </c>
      <c r="V4399" s="361">
        <v>0</v>
      </c>
    </row>
    <row r="4400" spans="1:22" hidden="1" outlineLevel="1">
      <c r="A4400" s="65">
        <v>4391</v>
      </c>
      <c r="B4400" s="117">
        <v>1</v>
      </c>
      <c r="C4400" s="325">
        <v>1.4094948223925582E-4</v>
      </c>
      <c r="D4400" s="358">
        <v>1.3261334197539674E-4</v>
      </c>
      <c r="E4400" s="327">
        <v>1.330083620656519E-4</v>
      </c>
      <c r="F4400" s="332">
        <v>4.5018344975577477E-4</v>
      </c>
      <c r="G4400" s="358">
        <v>0</v>
      </c>
      <c r="H4400" s="327">
        <v>4.8374417995283419E-4</v>
      </c>
      <c r="I4400" s="332">
        <v>0</v>
      </c>
      <c r="J4400" s="358">
        <v>0</v>
      </c>
      <c r="K4400" s="327">
        <v>0</v>
      </c>
      <c r="L4400" s="336">
        <v>2.3496792687798115E-5</v>
      </c>
      <c r="M4400" s="210">
        <v>1.1415525114155251E-4</v>
      </c>
      <c r="N4400" s="325">
        <v>0</v>
      </c>
      <c r="O4400" s="358">
        <v>0</v>
      </c>
      <c r="P4400" s="327">
        <v>0</v>
      </c>
      <c r="Q4400" s="332">
        <v>3.2979664014146773E-2</v>
      </c>
      <c r="R4400" s="358">
        <v>0.14382688992232498</v>
      </c>
      <c r="S4400" s="327">
        <v>0.26471992766686725</v>
      </c>
      <c r="T4400" s="358">
        <v>0.22322235717303954</v>
      </c>
      <c r="U4400" s="358">
        <v>0.63607504127701953</v>
      </c>
      <c r="V4400" s="361">
        <v>0</v>
      </c>
    </row>
    <row r="4401" spans="1:22" hidden="1" outlineLevel="1">
      <c r="A4401" s="65">
        <v>4392</v>
      </c>
      <c r="B4401" s="117">
        <v>1</v>
      </c>
      <c r="C4401" s="325">
        <v>1.3012404198213236E-4</v>
      </c>
      <c r="D4401" s="358">
        <v>1.2213414664850351E-4</v>
      </c>
      <c r="E4401" s="327">
        <v>1.2323997265421762E-4</v>
      </c>
      <c r="F4401" s="332">
        <v>3.3763758731683108E-4</v>
      </c>
      <c r="G4401" s="358">
        <v>0</v>
      </c>
      <c r="H4401" s="327">
        <v>4.736661762038167E-4</v>
      </c>
      <c r="I4401" s="332">
        <v>0</v>
      </c>
      <c r="J4401" s="358">
        <v>0</v>
      </c>
      <c r="K4401" s="327">
        <v>0</v>
      </c>
      <c r="L4401" s="336">
        <v>9.3987170751192458E-6</v>
      </c>
      <c r="M4401" s="210">
        <v>1.1415525114155251E-4</v>
      </c>
      <c r="N4401" s="325">
        <v>0</v>
      </c>
      <c r="O4401" s="358">
        <v>0</v>
      </c>
      <c r="P4401" s="327">
        <v>0</v>
      </c>
      <c r="Q4401" s="332">
        <v>3.2979664014146773E-2</v>
      </c>
      <c r="R4401" s="358">
        <v>0.16053387728716156</v>
      </c>
      <c r="S4401" s="327">
        <v>0.29166792097640326</v>
      </c>
      <c r="T4401" s="358">
        <v>0.15993766828377576</v>
      </c>
      <c r="U4401" s="358">
        <v>0.56771025179885348</v>
      </c>
      <c r="V4401" s="361">
        <v>0</v>
      </c>
    </row>
    <row r="4402" spans="1:22" hidden="1" outlineLevel="1">
      <c r="A4402" s="65">
        <v>4393</v>
      </c>
      <c r="B4402" s="117">
        <v>1</v>
      </c>
      <c r="C4402" s="325">
        <v>1.1812980419147422E-4</v>
      </c>
      <c r="D4402" s="358">
        <v>1.1223820894648372E-4</v>
      </c>
      <c r="E4402" s="327">
        <v>1.0939817783084391E-4</v>
      </c>
      <c r="F4402" s="332">
        <v>2.3259478237381707E-4</v>
      </c>
      <c r="G4402" s="358">
        <v>0</v>
      </c>
      <c r="H4402" s="327">
        <v>4.4343216495676445E-4</v>
      </c>
      <c r="I4402" s="332">
        <v>0</v>
      </c>
      <c r="J4402" s="358">
        <v>0</v>
      </c>
      <c r="K4402" s="327">
        <v>0</v>
      </c>
      <c r="L4402" s="336">
        <v>5.8741981719495289E-6</v>
      </c>
      <c r="M4402" s="210">
        <v>1.1415525114155251E-4</v>
      </c>
      <c r="N4402" s="325">
        <v>0</v>
      </c>
      <c r="O4402" s="358">
        <v>0</v>
      </c>
      <c r="P4402" s="327">
        <v>0</v>
      </c>
      <c r="Q4402" s="332">
        <v>3.2979664014146773E-2</v>
      </c>
      <c r="R4402" s="358">
        <v>0.1685456623093774</v>
      </c>
      <c r="S4402" s="327">
        <v>0.16534234663200989</v>
      </c>
      <c r="T4402" s="358">
        <v>0.10125550222282205</v>
      </c>
      <c r="U4402" s="358">
        <v>0.44894761751529561</v>
      </c>
      <c r="V4402" s="361">
        <v>0</v>
      </c>
    </row>
    <row r="4403" spans="1:22" hidden="1" outlineLevel="1">
      <c r="A4403" s="65">
        <v>4394</v>
      </c>
      <c r="B4403" s="117">
        <v>1</v>
      </c>
      <c r="C4403" s="325">
        <v>1.1189205050982917E-4</v>
      </c>
      <c r="D4403" s="358">
        <v>1.0360599609835645E-4</v>
      </c>
      <c r="E4403" s="327">
        <v>1.0066759871544512E-4</v>
      </c>
      <c r="F4403" s="332">
        <v>0</v>
      </c>
      <c r="G4403" s="358">
        <v>0</v>
      </c>
      <c r="H4403" s="327">
        <v>3.527301312156082E-4</v>
      </c>
      <c r="I4403" s="332">
        <v>0</v>
      </c>
      <c r="J4403" s="358">
        <v>0</v>
      </c>
      <c r="K4403" s="327">
        <v>0</v>
      </c>
      <c r="L4403" s="336">
        <v>2.3496792687798115E-6</v>
      </c>
      <c r="M4403" s="210">
        <v>1.1415525114155251E-4</v>
      </c>
      <c r="N4403" s="325">
        <v>0</v>
      </c>
      <c r="O4403" s="358">
        <v>0</v>
      </c>
      <c r="P4403" s="327">
        <v>0</v>
      </c>
      <c r="Q4403" s="332">
        <v>0.13191865605658709</v>
      </c>
      <c r="R4403" s="358">
        <v>0.16707237465252009</v>
      </c>
      <c r="S4403" s="327">
        <v>0.14264796578483946</v>
      </c>
      <c r="T4403" s="358">
        <v>8.1380971827846649E-2</v>
      </c>
      <c r="U4403" s="358">
        <v>0.40544275148373532</v>
      </c>
      <c r="V4403" s="361">
        <v>0</v>
      </c>
    </row>
    <row r="4404" spans="1:22" hidden="1" outlineLevel="1">
      <c r="A4404" s="65">
        <v>4395</v>
      </c>
      <c r="B4404" s="117">
        <v>1</v>
      </c>
      <c r="C4404" s="325">
        <v>1.0676059181981858E-4</v>
      </c>
      <c r="D4404" s="358">
        <v>9.9639844249216881E-5</v>
      </c>
      <c r="E4404" s="327">
        <v>9.6127178670289728E-5</v>
      </c>
      <c r="F4404" s="332">
        <v>0</v>
      </c>
      <c r="G4404" s="358">
        <v>0</v>
      </c>
      <c r="H4404" s="327">
        <v>3.8296414246266044E-4</v>
      </c>
      <c r="I4404" s="332">
        <v>0</v>
      </c>
      <c r="J4404" s="358">
        <v>0</v>
      </c>
      <c r="K4404" s="327">
        <v>0</v>
      </c>
      <c r="L4404" s="336">
        <v>1.1748396343899057E-6</v>
      </c>
      <c r="M4404" s="210">
        <v>1.1415525114155251E-4</v>
      </c>
      <c r="N4404" s="325">
        <v>0</v>
      </c>
      <c r="O4404" s="358">
        <v>0</v>
      </c>
      <c r="P4404" s="327">
        <v>0</v>
      </c>
      <c r="Q4404" s="332">
        <v>0.13191865605658709</v>
      </c>
      <c r="R4404" s="358">
        <v>0.17508562484781012</v>
      </c>
      <c r="S4404" s="327">
        <v>0.15242958859091549</v>
      </c>
      <c r="T4404" s="358">
        <v>3.9749060789950809E-2</v>
      </c>
      <c r="U4404" s="358">
        <v>0.37979183047291931</v>
      </c>
      <c r="V4404" s="361">
        <v>0</v>
      </c>
    </row>
    <row r="4405" spans="1:22" hidden="1" outlineLevel="1">
      <c r="A4405" s="65">
        <v>4396</v>
      </c>
      <c r="B4405" s="117">
        <v>1</v>
      </c>
      <c r="C4405" s="325">
        <v>1.0417923683933821E-4</v>
      </c>
      <c r="D4405" s="358">
        <v>9.7423465274697722E-5</v>
      </c>
      <c r="E4405" s="327">
        <v>9.3312118242293388E-5</v>
      </c>
      <c r="F4405" s="332">
        <v>0</v>
      </c>
      <c r="G4405" s="358">
        <v>0</v>
      </c>
      <c r="H4405" s="327">
        <v>3.4265212746659071E-4</v>
      </c>
      <c r="I4405" s="332">
        <v>0</v>
      </c>
      <c r="J4405" s="358">
        <v>0</v>
      </c>
      <c r="K4405" s="327">
        <v>0</v>
      </c>
      <c r="L4405" s="336">
        <v>1.409807561267887E-5</v>
      </c>
      <c r="M4405" s="210">
        <v>1.1415525114155251E-4</v>
      </c>
      <c r="N4405" s="325">
        <v>0</v>
      </c>
      <c r="O4405" s="358">
        <v>0</v>
      </c>
      <c r="P4405" s="327">
        <v>0</v>
      </c>
      <c r="Q4405" s="332">
        <v>0.19787798408488064</v>
      </c>
      <c r="R4405" s="358">
        <v>0.16077185696010149</v>
      </c>
      <c r="S4405" s="327">
        <v>0.1109315377599865</v>
      </c>
      <c r="T4405" s="358">
        <v>3.0962426299540626E-2</v>
      </c>
      <c r="U4405" s="358">
        <v>0.36442387779683566</v>
      </c>
      <c r="V4405" s="361">
        <v>0</v>
      </c>
    </row>
    <row r="4406" spans="1:22" hidden="1" outlineLevel="1">
      <c r="A4406" s="65">
        <v>4397</v>
      </c>
      <c r="B4406" s="117">
        <v>1</v>
      </c>
      <c r="C4406" s="325">
        <v>1.0404173124715766E-4</v>
      </c>
      <c r="D4406" s="358">
        <v>9.8920493178539614E-5</v>
      </c>
      <c r="E4406" s="327">
        <v>9.267645943597164E-5</v>
      </c>
      <c r="F4406" s="332">
        <v>0</v>
      </c>
      <c r="G4406" s="358">
        <v>0</v>
      </c>
      <c r="H4406" s="327">
        <v>3.6280813496462574E-4</v>
      </c>
      <c r="I4406" s="332">
        <v>0</v>
      </c>
      <c r="J4406" s="358">
        <v>0</v>
      </c>
      <c r="K4406" s="327">
        <v>0</v>
      </c>
      <c r="L4406" s="336">
        <v>3.7594868300476983E-5</v>
      </c>
      <c r="M4406" s="210">
        <v>1.1415525114155251E-4</v>
      </c>
      <c r="N4406" s="325">
        <v>1.8840041161301334E-4</v>
      </c>
      <c r="O4406" s="358">
        <v>3.7392648307755914E-4</v>
      </c>
      <c r="P4406" s="327">
        <v>1.1053644018073655E-3</v>
      </c>
      <c r="Q4406" s="332">
        <v>6.5959328028293546E-2</v>
      </c>
      <c r="R4406" s="358">
        <v>0.14625140116637619</v>
      </c>
      <c r="S4406" s="327">
        <v>0.11124380835480593</v>
      </c>
      <c r="T4406" s="358">
        <v>3.2008454215065651E-2</v>
      </c>
      <c r="U4406" s="358">
        <v>0.36431087814480562</v>
      </c>
      <c r="V4406" s="361">
        <v>0</v>
      </c>
    </row>
    <row r="4407" spans="1:22" hidden="1" outlineLevel="1">
      <c r="A4407" s="65">
        <v>4398</v>
      </c>
      <c r="B4407" s="117">
        <v>1</v>
      </c>
      <c r="C4407" s="325">
        <v>1.0552929174438363E-4</v>
      </c>
      <c r="D4407" s="358">
        <v>9.7229046066406563E-5</v>
      </c>
      <c r="E4407" s="327">
        <v>9.2909966752579629E-5</v>
      </c>
      <c r="F4407" s="332">
        <v>0</v>
      </c>
      <c r="G4407" s="358">
        <v>0</v>
      </c>
      <c r="H4407" s="327">
        <v>4.4343216495676445E-4</v>
      </c>
      <c r="I4407" s="332">
        <v>0</v>
      </c>
      <c r="J4407" s="358">
        <v>0</v>
      </c>
      <c r="K4407" s="327">
        <v>0</v>
      </c>
      <c r="L4407" s="336">
        <v>9.3987170751192462E-5</v>
      </c>
      <c r="M4407" s="210">
        <v>1.1415525114155251E-4</v>
      </c>
      <c r="N4407" s="325">
        <v>2.2231248570335576E-2</v>
      </c>
      <c r="O4407" s="358">
        <v>2.5328093333298007E-2</v>
      </c>
      <c r="P4407" s="327">
        <v>2.8916892418464443E-2</v>
      </c>
      <c r="Q4407" s="332">
        <v>3.2979664014146773E-2</v>
      </c>
      <c r="R4407" s="358">
        <v>0.1423058946636456</v>
      </c>
      <c r="S4407" s="327">
        <v>9.2397936653737231E-2</v>
      </c>
      <c r="T4407" s="358">
        <v>3.6820182626480749E-2</v>
      </c>
      <c r="U4407" s="358">
        <v>0.37244685309096753</v>
      </c>
      <c r="V4407" s="361">
        <v>0</v>
      </c>
    </row>
    <row r="4408" spans="1:22" hidden="1" outlineLevel="1">
      <c r="A4408" s="65">
        <v>4399</v>
      </c>
      <c r="B4408" s="117">
        <v>1</v>
      </c>
      <c r="C4408" s="325">
        <v>1.1802354987024378E-4</v>
      </c>
      <c r="D4408" s="358">
        <v>1.0321715768177413E-4</v>
      </c>
      <c r="E4408" s="327">
        <v>1.0217242364469662E-4</v>
      </c>
      <c r="F4408" s="332">
        <v>0</v>
      </c>
      <c r="G4408" s="358">
        <v>0</v>
      </c>
      <c r="H4408" s="327">
        <v>3.8296414246266044E-4</v>
      </c>
      <c r="I4408" s="332">
        <v>0</v>
      </c>
      <c r="J4408" s="358">
        <v>0</v>
      </c>
      <c r="K4408" s="327">
        <v>0</v>
      </c>
      <c r="L4408" s="336">
        <v>1.8210014333043539E-4</v>
      </c>
      <c r="M4408" s="210">
        <v>1.1415525114155251E-4</v>
      </c>
      <c r="N4408" s="325">
        <v>0.10738823461941761</v>
      </c>
      <c r="O4408" s="358">
        <v>0.14767022670371358</v>
      </c>
      <c r="P4408" s="327">
        <v>0.13639330394543811</v>
      </c>
      <c r="Q4408" s="332">
        <v>6.5959328028293546E-2</v>
      </c>
      <c r="R4408" s="358">
        <v>0.14111438472200147</v>
      </c>
      <c r="S4408" s="327">
        <v>0.10410381403286409</v>
      </c>
      <c r="T4408" s="358">
        <v>8.1485574619399148E-2</v>
      </c>
      <c r="U4408" s="358">
        <v>0.46047358202235827</v>
      </c>
      <c r="V4408" s="361">
        <v>0</v>
      </c>
    </row>
    <row r="4409" spans="1:22" hidden="1" outlineLevel="1">
      <c r="A4409" s="65">
        <v>4400</v>
      </c>
      <c r="B4409" s="117">
        <v>1</v>
      </c>
      <c r="C4409" s="325">
        <v>1.3861188717218643E-4</v>
      </c>
      <c r="D4409" s="358">
        <v>1.1791524982858544E-4</v>
      </c>
      <c r="E4409" s="327">
        <v>1.2190379189807187E-4</v>
      </c>
      <c r="F4409" s="332">
        <v>2.8511618484532408E-4</v>
      </c>
      <c r="G4409" s="358">
        <v>0</v>
      </c>
      <c r="H4409" s="327">
        <v>4.53510168705782E-4</v>
      </c>
      <c r="I4409" s="332">
        <v>0</v>
      </c>
      <c r="J4409" s="358">
        <v>0</v>
      </c>
      <c r="K4409" s="327">
        <v>0</v>
      </c>
      <c r="L4409" s="336">
        <v>1.5860335064263727E-4</v>
      </c>
      <c r="M4409" s="210">
        <v>1.1415525114155251E-4</v>
      </c>
      <c r="N4409" s="325">
        <v>0.27789060712919472</v>
      </c>
      <c r="O4409" s="358">
        <v>0.3349273634445592</v>
      </c>
      <c r="P4409" s="327">
        <v>0.31712921623900042</v>
      </c>
      <c r="Q4409" s="332">
        <v>3.2979664014146773E-2</v>
      </c>
      <c r="R4409" s="358">
        <v>0.14966646213999454</v>
      </c>
      <c r="S4409" s="327">
        <v>9.4389708446165371E-2</v>
      </c>
      <c r="T4409" s="358">
        <v>0.18640217454655877</v>
      </c>
      <c r="U4409" s="358">
        <v>0.56273826710953234</v>
      </c>
      <c r="V4409" s="361">
        <v>1.3348266645086588E-2</v>
      </c>
    </row>
    <row r="4410" spans="1:22" hidden="1" outlineLevel="1">
      <c r="A4410" s="65">
        <v>4401</v>
      </c>
      <c r="B4410" s="117">
        <v>1</v>
      </c>
      <c r="C4410" s="325">
        <v>1.5858769956350662E-4</v>
      </c>
      <c r="D4410" s="358">
        <v>1.3033863723839025E-4</v>
      </c>
      <c r="E4410" s="327">
        <v>1.4211514741336356E-4</v>
      </c>
      <c r="F4410" s="332">
        <v>4.1266816227612688E-4</v>
      </c>
      <c r="G4410" s="358">
        <v>3.2034861398167028E-4</v>
      </c>
      <c r="H4410" s="327">
        <v>5.442122024469382E-4</v>
      </c>
      <c r="I4410" s="332">
        <v>0</v>
      </c>
      <c r="J4410" s="358">
        <v>0</v>
      </c>
      <c r="K4410" s="327">
        <v>0</v>
      </c>
      <c r="L4410" s="336">
        <v>1.4685495429873823E-4</v>
      </c>
      <c r="M4410" s="210">
        <v>1.1415525114155251E-4</v>
      </c>
      <c r="N4410" s="325">
        <v>0.46346501256801281</v>
      </c>
      <c r="O4410" s="358">
        <v>0.50208627953126206</v>
      </c>
      <c r="P4410" s="327">
        <v>0.48696756377332379</v>
      </c>
      <c r="Q4410" s="332">
        <v>3.2979664014146773E-2</v>
      </c>
      <c r="R4410" s="358">
        <v>0.15277306370462501</v>
      </c>
      <c r="S4410" s="327">
        <v>0.13770229491345773</v>
      </c>
      <c r="T4410" s="358">
        <v>0.28807608793559086</v>
      </c>
      <c r="U4410" s="358">
        <v>0.65392898629776375</v>
      </c>
      <c r="V4410" s="361">
        <v>0.10295205657114616</v>
      </c>
    </row>
    <row r="4411" spans="1:22" hidden="1" outlineLevel="1">
      <c r="A4411" s="65">
        <v>4402</v>
      </c>
      <c r="B4411" s="117">
        <v>1</v>
      </c>
      <c r="C4411" s="325">
        <v>1.6879436465581758E-4</v>
      </c>
      <c r="D4411" s="358">
        <v>1.3959299155304921E-4</v>
      </c>
      <c r="E4411" s="327">
        <v>1.5329755335314626E-4</v>
      </c>
      <c r="F4411" s="332">
        <v>5.327170822110002E-4</v>
      </c>
      <c r="G4411" s="358">
        <v>3.6119452104672862E-4</v>
      </c>
      <c r="H4411" s="327">
        <v>6.1475822869006013E-4</v>
      </c>
      <c r="I4411" s="332">
        <v>0</v>
      </c>
      <c r="J4411" s="358">
        <v>0</v>
      </c>
      <c r="K4411" s="327">
        <v>0</v>
      </c>
      <c r="L4411" s="336">
        <v>1.644775488145868E-4</v>
      </c>
      <c r="M4411" s="210">
        <v>1.1415525114155251E-4</v>
      </c>
      <c r="N4411" s="325">
        <v>0.62247495996939617</v>
      </c>
      <c r="O4411" s="358">
        <v>0.62670053793106639</v>
      </c>
      <c r="P4411" s="327">
        <v>0.6158293888113574</v>
      </c>
      <c r="Q4411" s="332">
        <v>3.2979664014146773E-2</v>
      </c>
      <c r="R4411" s="358">
        <v>0.14360748871522755</v>
      </c>
      <c r="S4411" s="327">
        <v>0.17342758202523412</v>
      </c>
      <c r="T4411" s="358">
        <v>0.26861996870682547</v>
      </c>
      <c r="U4411" s="358">
        <v>0.67223492992662803</v>
      </c>
      <c r="V4411" s="361">
        <v>0.21419524650797744</v>
      </c>
    </row>
    <row r="4412" spans="1:22" hidden="1" outlineLevel="1">
      <c r="A4412" s="65">
        <v>4403</v>
      </c>
      <c r="B4412" s="117">
        <v>1</v>
      </c>
      <c r="C4412" s="325">
        <v>1.7375081622850749E-4</v>
      </c>
      <c r="D4412" s="358">
        <v>1.4122611290269492E-4</v>
      </c>
      <c r="E4412" s="327">
        <v>1.5926496255535047E-4</v>
      </c>
      <c r="F4412" s="332">
        <v>6.1525071466622542E-4</v>
      </c>
      <c r="G4412" s="358">
        <v>4.1079312248287053E-4</v>
      </c>
      <c r="H4412" s="327">
        <v>6.752262511841642E-4</v>
      </c>
      <c r="I4412" s="332">
        <v>0</v>
      </c>
      <c r="J4412" s="358">
        <v>0</v>
      </c>
      <c r="K4412" s="327">
        <v>0</v>
      </c>
      <c r="L4412" s="336">
        <v>1.8797434150238492E-4</v>
      </c>
      <c r="M4412" s="210">
        <v>1.1415525114155251E-4</v>
      </c>
      <c r="N4412" s="325">
        <v>0.72703718841461851</v>
      </c>
      <c r="O4412" s="358">
        <v>0.70356959435458855</v>
      </c>
      <c r="P4412" s="327">
        <v>0.71058709797179509</v>
      </c>
      <c r="Q4412" s="332">
        <v>3.2979664014146773E-2</v>
      </c>
      <c r="R4412" s="358">
        <v>0.13275614161653423</v>
      </c>
      <c r="S4412" s="327">
        <v>0.17960544906065057</v>
      </c>
      <c r="T4412" s="358">
        <v>0.23828515915659981</v>
      </c>
      <c r="U4412" s="358">
        <v>0.6624039602000158</v>
      </c>
      <c r="V4412" s="361">
        <v>0.23132720163928341</v>
      </c>
    </row>
    <row r="4413" spans="1:22" hidden="1" outlineLevel="1">
      <c r="A4413" s="65">
        <v>4404</v>
      </c>
      <c r="B4413" s="117">
        <v>1</v>
      </c>
      <c r="C4413" s="325">
        <v>1.7621966663356741E-4</v>
      </c>
      <c r="D4413" s="358">
        <v>1.421009993400051E-4</v>
      </c>
      <c r="E4413" s="327">
        <v>1.6158706309272994E-4</v>
      </c>
      <c r="F4413" s="332">
        <v>7.1279046211331E-4</v>
      </c>
      <c r="G4413" s="358">
        <v>4.2946553714118285E-4</v>
      </c>
      <c r="H4413" s="327">
        <v>6.8530425493318174E-4</v>
      </c>
      <c r="I4413" s="332">
        <v>0</v>
      </c>
      <c r="J4413" s="358">
        <v>0</v>
      </c>
      <c r="K4413" s="327">
        <v>0</v>
      </c>
      <c r="L4413" s="336">
        <v>2.0677177565262342E-4</v>
      </c>
      <c r="M4413" s="210">
        <v>1.1415525114155251E-4</v>
      </c>
      <c r="N4413" s="325">
        <v>0.78242690942884452</v>
      </c>
      <c r="O4413" s="358">
        <v>0.73282136511438789</v>
      </c>
      <c r="P4413" s="327">
        <v>0.75556743989599151</v>
      </c>
      <c r="Q4413" s="332">
        <v>3.2979664014146773E-2</v>
      </c>
      <c r="R4413" s="358">
        <v>0.15433219839826218</v>
      </c>
      <c r="S4413" s="327">
        <v>0.19505011664919164</v>
      </c>
      <c r="T4413" s="358">
        <v>0.23075375816481972</v>
      </c>
      <c r="U4413" s="358">
        <v>0.61257111365477412</v>
      </c>
      <c r="V4413" s="361">
        <v>0.25597919946414244</v>
      </c>
    </row>
    <row r="4414" spans="1:22" hidden="1" outlineLevel="1">
      <c r="A4414" s="65">
        <v>4405</v>
      </c>
      <c r="B4414" s="117">
        <v>1</v>
      </c>
      <c r="C4414" s="325">
        <v>1.6759431585133277E-4</v>
      </c>
      <c r="D4414" s="358">
        <v>1.4099280985274554E-4</v>
      </c>
      <c r="E4414" s="327">
        <v>1.5983575821817002E-4</v>
      </c>
      <c r="F4414" s="332">
        <v>7.878210370726058E-4</v>
      </c>
      <c r="G4414" s="358">
        <v>4.8606629407419192E-4</v>
      </c>
      <c r="H4414" s="327">
        <v>6.9538225868219896E-4</v>
      </c>
      <c r="I4414" s="332">
        <v>0</v>
      </c>
      <c r="J4414" s="358">
        <v>0</v>
      </c>
      <c r="K4414" s="327">
        <v>0</v>
      </c>
      <c r="L4414" s="336">
        <v>1.8797434150238492E-4</v>
      </c>
      <c r="M4414" s="210">
        <v>1.1415525114155251E-4</v>
      </c>
      <c r="N4414" s="325">
        <v>0.79335413330239934</v>
      </c>
      <c r="O4414" s="358">
        <v>0.73154704943193449</v>
      </c>
      <c r="P4414" s="327">
        <v>0.75924507731472624</v>
      </c>
      <c r="Q4414" s="332">
        <v>3.2979664014146773E-2</v>
      </c>
      <c r="R4414" s="358">
        <v>0.20903353826137921</v>
      </c>
      <c r="S4414" s="327">
        <v>0.18005275409422461</v>
      </c>
      <c r="T4414" s="358">
        <v>0.18661138012966377</v>
      </c>
      <c r="U4414" s="358">
        <v>0.57776722082952592</v>
      </c>
      <c r="V4414" s="361">
        <v>0.34066175129856241</v>
      </c>
    </row>
    <row r="4415" spans="1:22" hidden="1" outlineLevel="1">
      <c r="A4415" s="65">
        <v>4406</v>
      </c>
      <c r="B4415" s="117">
        <v>1</v>
      </c>
      <c r="C4415" s="325">
        <v>1.7204449683463064E-4</v>
      </c>
      <c r="D4415" s="358">
        <v>1.336826476209981E-4</v>
      </c>
      <c r="E4415" s="327">
        <v>1.5613855903854349E-4</v>
      </c>
      <c r="F4415" s="332">
        <v>8.7035466952783134E-4</v>
      </c>
      <c r="G4415" s="358">
        <v>5.3566489551033411E-4</v>
      </c>
      <c r="H4415" s="327">
        <v>7.1553826618023393E-4</v>
      </c>
      <c r="I4415" s="332">
        <v>0</v>
      </c>
      <c r="J4415" s="358">
        <v>0</v>
      </c>
      <c r="K4415" s="327">
        <v>0</v>
      </c>
      <c r="L4415" s="336">
        <v>1.9032402077116473E-4</v>
      </c>
      <c r="M4415" s="210">
        <v>1.1415525114155251E-4</v>
      </c>
      <c r="N4415" s="325">
        <v>0.76509407156044729</v>
      </c>
      <c r="O4415" s="358">
        <v>0.6765389028904828</v>
      </c>
      <c r="P4415" s="327">
        <v>0.73056901205488056</v>
      </c>
      <c r="Q4415" s="332">
        <v>3.2979664014146773E-2</v>
      </c>
      <c r="R4415" s="358">
        <v>0.23882122312489312</v>
      </c>
      <c r="S4415" s="327">
        <v>0.18242431370084952</v>
      </c>
      <c r="T4415" s="358">
        <v>0.21684158688833691</v>
      </c>
      <c r="U4415" s="358">
        <v>0.59483016828605995</v>
      </c>
      <c r="V4415" s="361">
        <v>0.37240625639480496</v>
      </c>
    </row>
    <row r="4416" spans="1:22" hidden="1" outlineLevel="1">
      <c r="A4416" s="65">
        <v>4407</v>
      </c>
      <c r="B4416" s="117">
        <v>1</v>
      </c>
      <c r="C4416" s="325">
        <v>1.7645092603859832E-4</v>
      </c>
      <c r="D4416" s="358">
        <v>1.3323548344192844E-4</v>
      </c>
      <c r="E4416" s="327">
        <v>1.5870713952123138E-4</v>
      </c>
      <c r="F4416" s="332">
        <v>9.2287607199933802E-4</v>
      </c>
      <c r="G4416" s="358">
        <v>5.4441758988141786E-4</v>
      </c>
      <c r="H4416" s="327">
        <v>7.1553826618023393E-4</v>
      </c>
      <c r="I4416" s="332">
        <v>0</v>
      </c>
      <c r="J4416" s="358">
        <v>0</v>
      </c>
      <c r="K4416" s="327">
        <v>0</v>
      </c>
      <c r="L4416" s="336">
        <v>2.1382081345896285E-4</v>
      </c>
      <c r="M4416" s="210">
        <v>1.1415525114155251E-4</v>
      </c>
      <c r="N4416" s="325">
        <v>0.69237151267782404</v>
      </c>
      <c r="O4416" s="358">
        <v>0.59814989218878534</v>
      </c>
      <c r="P4416" s="327">
        <v>0.65787652045608269</v>
      </c>
      <c r="Q4416" s="332">
        <v>3.2979664014146773E-2</v>
      </c>
      <c r="R4416" s="358">
        <v>0.25528030992275097</v>
      </c>
      <c r="S4416" s="327">
        <v>0.19965820142368684</v>
      </c>
      <c r="T4416" s="358">
        <v>0.27259487478582056</v>
      </c>
      <c r="U4416" s="358">
        <v>0.59166617802921917</v>
      </c>
      <c r="V4416" s="361">
        <v>0.33173694936072995</v>
      </c>
    </row>
    <row r="4417" spans="1:22" hidden="1" outlineLevel="1">
      <c r="A4417" s="65">
        <v>4408</v>
      </c>
      <c r="B4417" s="117">
        <v>1</v>
      </c>
      <c r="C4417" s="325">
        <v>1.781634956866652E-4</v>
      </c>
      <c r="D4417" s="358">
        <v>1.3352711225436518E-4</v>
      </c>
      <c r="E4417" s="327">
        <v>1.6054925279669442E-4</v>
      </c>
      <c r="F4417" s="332">
        <v>9.6039135947898597E-4</v>
      </c>
      <c r="G4417" s="358">
        <v>5.286627400134669E-4</v>
      </c>
      <c r="H4417" s="327">
        <v>6.752262511841642E-4</v>
      </c>
      <c r="I4417" s="332">
        <v>0</v>
      </c>
      <c r="J4417" s="358">
        <v>0</v>
      </c>
      <c r="K4417" s="327">
        <v>0</v>
      </c>
      <c r="L4417" s="336">
        <v>2.2321953053408208E-4</v>
      </c>
      <c r="M4417" s="210">
        <v>1.1415525114155251E-4</v>
      </c>
      <c r="N4417" s="325">
        <v>0.57009964554097836</v>
      </c>
      <c r="O4417" s="358">
        <v>0.49485199022790388</v>
      </c>
      <c r="P4417" s="327">
        <v>0.53862337648440994</v>
      </c>
      <c r="Q4417" s="332">
        <v>3.2979664014146773E-2</v>
      </c>
      <c r="R4417" s="358">
        <v>0.24260998409672713</v>
      </c>
      <c r="S4417" s="327">
        <v>0.21490031735409598</v>
      </c>
      <c r="T4417" s="358">
        <v>0.27834802832120814</v>
      </c>
      <c r="U4417" s="358">
        <v>0.6308770572836383</v>
      </c>
      <c r="V4417" s="361">
        <v>0.33114908815524402</v>
      </c>
    </row>
    <row r="4418" spans="1:22" hidden="1" outlineLevel="1">
      <c r="A4418" s="65">
        <v>4409</v>
      </c>
      <c r="B4418" s="117">
        <v>1</v>
      </c>
      <c r="C4418" s="325">
        <v>1.7861976424253704E-4</v>
      </c>
      <c r="D4418" s="358">
        <v>1.3694889032028952E-4</v>
      </c>
      <c r="E4418" s="327">
        <v>1.6135355577612197E-4</v>
      </c>
      <c r="F4418" s="332">
        <v>9.678944169749156E-4</v>
      </c>
      <c r="G4418" s="358">
        <v>5.3566489551033411E-4</v>
      </c>
      <c r="H4418" s="327">
        <v>7.0546026243121639E-4</v>
      </c>
      <c r="I4418" s="332">
        <v>0</v>
      </c>
      <c r="J4418" s="358">
        <v>0</v>
      </c>
      <c r="K4418" s="327">
        <v>0</v>
      </c>
      <c r="L4418" s="336">
        <v>2.2321953053408208E-4</v>
      </c>
      <c r="M4418" s="210">
        <v>1.1415525114155251E-4</v>
      </c>
      <c r="N4418" s="325">
        <v>0.40129287673571845</v>
      </c>
      <c r="O4418" s="358">
        <v>0.37353088681832425</v>
      </c>
      <c r="P4418" s="327">
        <v>0.37521175040645277</v>
      </c>
      <c r="Q4418" s="332">
        <v>3.2979664014146773E-2</v>
      </c>
      <c r="R4418" s="358">
        <v>0.21130305066899682</v>
      </c>
      <c r="S4418" s="327">
        <v>0.18582551781337714</v>
      </c>
      <c r="T4418" s="358">
        <v>0.26328522633764784</v>
      </c>
      <c r="U4418" s="358">
        <v>0.67392992470707846</v>
      </c>
      <c r="V4418" s="361">
        <v>0.25000897267596073</v>
      </c>
    </row>
    <row r="4419" spans="1:22" hidden="1" outlineLevel="1">
      <c r="A4419" s="65">
        <v>4410</v>
      </c>
      <c r="B4419" s="117">
        <v>1</v>
      </c>
      <c r="C4419" s="325">
        <v>1.6883186618095775E-4</v>
      </c>
      <c r="D4419" s="358">
        <v>1.3914582737397955E-4</v>
      </c>
      <c r="E4419" s="327">
        <v>1.5795472705660565E-4</v>
      </c>
      <c r="F4419" s="332">
        <v>9.5288830198305677E-4</v>
      </c>
      <c r="G4419" s="358">
        <v>5.2691220113925026E-4</v>
      </c>
      <c r="H4419" s="327">
        <v>6.752262511841642E-4</v>
      </c>
      <c r="I4419" s="332">
        <v>0</v>
      </c>
      <c r="J4419" s="358">
        <v>0</v>
      </c>
      <c r="K4419" s="327">
        <v>0</v>
      </c>
      <c r="L4419" s="336">
        <v>1.644775488145868E-4</v>
      </c>
      <c r="M4419" s="210">
        <v>1.1415525114155251E-4</v>
      </c>
      <c r="N4419" s="325">
        <v>0.21666047335496535</v>
      </c>
      <c r="O4419" s="358">
        <v>0.20802239036432149</v>
      </c>
      <c r="P4419" s="327">
        <v>0.19253398345089959</v>
      </c>
      <c r="Q4419" s="332">
        <v>3.2979664014146773E-2</v>
      </c>
      <c r="R4419" s="358">
        <v>0.17055400368347609</v>
      </c>
      <c r="S4419" s="327">
        <v>0.15146746130439009</v>
      </c>
      <c r="T4419" s="358">
        <v>0.27939405623673319</v>
      </c>
      <c r="U4419" s="358">
        <v>0.6853428895621112</v>
      </c>
      <c r="V4419" s="361">
        <v>0.12942107994023483</v>
      </c>
    </row>
    <row r="4420" spans="1:22" hidden="1" outlineLevel="1">
      <c r="A4420" s="65">
        <v>4411</v>
      </c>
      <c r="B4420" s="117">
        <v>1</v>
      </c>
      <c r="C4420" s="325">
        <v>1.5978149811380141E-4</v>
      </c>
      <c r="D4420" s="358">
        <v>1.412066709818658E-4</v>
      </c>
      <c r="E4420" s="327">
        <v>1.5196137259700053E-4</v>
      </c>
      <c r="F4420" s="332">
        <v>7.8031797957667617E-4</v>
      </c>
      <c r="G4420" s="358">
        <v>4.7673008674503598E-4</v>
      </c>
      <c r="H4420" s="327">
        <v>7.3569427367826859E-4</v>
      </c>
      <c r="I4420" s="332">
        <v>0</v>
      </c>
      <c r="J4420" s="358">
        <v>0</v>
      </c>
      <c r="K4420" s="327">
        <v>0</v>
      </c>
      <c r="L4420" s="336">
        <v>1.1748396343899057E-4</v>
      </c>
      <c r="M4420" s="210">
        <v>1.1415525114155251E-4</v>
      </c>
      <c r="N4420" s="325">
        <v>6.8012548592297828E-2</v>
      </c>
      <c r="O4420" s="358">
        <v>6.5210696047930464E-2</v>
      </c>
      <c r="P4420" s="327">
        <v>5.6260789609386436E-2</v>
      </c>
      <c r="Q4420" s="332">
        <v>3.2979664014146773E-2</v>
      </c>
      <c r="R4420" s="358">
        <v>0.12560861904795562</v>
      </c>
      <c r="S4420" s="327">
        <v>0.12469670415091885</v>
      </c>
      <c r="T4420" s="358">
        <v>0.31506360815613638</v>
      </c>
      <c r="U4420" s="358">
        <v>0.73574073436750298</v>
      </c>
      <c r="V4420" s="361">
        <v>5.0049892270186407E-2</v>
      </c>
    </row>
    <row r="4421" spans="1:22" hidden="1" outlineLevel="1">
      <c r="A4421" s="65">
        <v>4412</v>
      </c>
      <c r="B4421" s="117">
        <v>1</v>
      </c>
      <c r="C4421" s="325">
        <v>1.5405626527573843E-4</v>
      </c>
      <c r="D4421" s="358">
        <v>1.4278146656902417E-4</v>
      </c>
      <c r="E4421" s="327">
        <v>1.4893875010979707E-4</v>
      </c>
      <c r="F4421" s="332">
        <v>6.8277823212959179E-4</v>
      </c>
      <c r="G4421" s="358">
        <v>4.4522038700913386E-4</v>
      </c>
      <c r="H4421" s="327">
        <v>7.2561626992925115E-4</v>
      </c>
      <c r="I4421" s="332">
        <v>0</v>
      </c>
      <c r="J4421" s="358">
        <v>0</v>
      </c>
      <c r="K4421" s="327">
        <v>0</v>
      </c>
      <c r="L4421" s="336">
        <v>8.811297257924293E-5</v>
      </c>
      <c r="M4421" s="210">
        <v>1.1415525114155251E-4</v>
      </c>
      <c r="N4421" s="325">
        <v>1.0550423050328746E-2</v>
      </c>
      <c r="O4421" s="358">
        <v>3.3515675443708433E-3</v>
      </c>
      <c r="P4421" s="327">
        <v>5.1725930168598838E-3</v>
      </c>
      <c r="Q4421" s="332">
        <v>3.2979664014146773E-2</v>
      </c>
      <c r="R4421" s="358">
        <v>9.4029759712426608E-2</v>
      </c>
      <c r="S4421" s="327">
        <v>0.12250238070035875</v>
      </c>
      <c r="T4421" s="358">
        <v>0.2756283557408431</v>
      </c>
      <c r="U4421" s="358">
        <v>0.7611656560742589</v>
      </c>
      <c r="V4421" s="361">
        <v>0</v>
      </c>
    </row>
    <row r="4422" spans="1:22" hidden="1" outlineLevel="1">
      <c r="A4422" s="65">
        <v>4413</v>
      </c>
      <c r="B4422" s="117">
        <v>1</v>
      </c>
      <c r="C4422" s="325">
        <v>1.4700597854939014E-4</v>
      </c>
      <c r="D4422" s="358">
        <v>1.4698092146811311E-4</v>
      </c>
      <c r="E4422" s="327">
        <v>1.4399617857492792E-4</v>
      </c>
      <c r="F4422" s="332">
        <v>6.0024459967436637E-4</v>
      </c>
      <c r="G4422" s="358">
        <v>3.477737230110666E-4</v>
      </c>
      <c r="H4422" s="327">
        <v>6.2483623243907735E-4</v>
      </c>
      <c r="I4422" s="332">
        <v>0</v>
      </c>
      <c r="J4422" s="358">
        <v>0</v>
      </c>
      <c r="K4422" s="327">
        <v>0</v>
      </c>
      <c r="L4422" s="336">
        <v>5.8741981719495287E-5</v>
      </c>
      <c r="M4422" s="210">
        <v>1.1415525114155251E-4</v>
      </c>
      <c r="N4422" s="325">
        <v>0</v>
      </c>
      <c r="O4422" s="358">
        <v>0</v>
      </c>
      <c r="P4422" s="327">
        <v>0</v>
      </c>
      <c r="Q4422" s="332">
        <v>3.2979664014146773E-2</v>
      </c>
      <c r="R4422" s="358">
        <v>6.7185228916055884E-2</v>
      </c>
      <c r="S4422" s="327">
        <v>0.12648592428521507</v>
      </c>
      <c r="T4422" s="358">
        <v>0.25711366163605021</v>
      </c>
      <c r="U4422" s="358">
        <v>0.75890566303365847</v>
      </c>
      <c r="V4422" s="361">
        <v>0</v>
      </c>
    </row>
    <row r="4423" spans="1:22" hidden="1" outlineLevel="1">
      <c r="A4423" s="65">
        <v>4414</v>
      </c>
      <c r="B4423" s="117">
        <v>1</v>
      </c>
      <c r="C4423" s="325">
        <v>1.4478713831193123E-4</v>
      </c>
      <c r="D4423" s="358">
        <v>1.4816687863868915E-4</v>
      </c>
      <c r="E4423" s="327">
        <v>1.4334754713990575E-4</v>
      </c>
      <c r="F4423" s="332">
        <v>5.0270485222728178E-4</v>
      </c>
      <c r="G4423" s="358">
        <v>2.9175647903612967E-4</v>
      </c>
      <c r="H4423" s="327">
        <v>6.3491423618809489E-4</v>
      </c>
      <c r="I4423" s="332">
        <v>0</v>
      </c>
      <c r="J4423" s="358">
        <v>0</v>
      </c>
      <c r="K4423" s="327">
        <v>0</v>
      </c>
      <c r="L4423" s="336">
        <v>3.7594868300476983E-5</v>
      </c>
      <c r="M4423" s="210">
        <v>1.1415525114155251E-4</v>
      </c>
      <c r="N4423" s="325">
        <v>0</v>
      </c>
      <c r="O4423" s="358">
        <v>0</v>
      </c>
      <c r="P4423" s="327">
        <v>0</v>
      </c>
      <c r="Q4423" s="332">
        <v>3.2979664014146773E-2</v>
      </c>
      <c r="R4423" s="358">
        <v>4.8272364033203063E-2</v>
      </c>
      <c r="S4423" s="327">
        <v>9.181559718140854E-2</v>
      </c>
      <c r="T4423" s="358">
        <v>0.24864083552029753</v>
      </c>
      <c r="U4423" s="358">
        <v>0.73777472810404354</v>
      </c>
      <c r="V4423" s="361">
        <v>0</v>
      </c>
    </row>
    <row r="4424" spans="1:22" hidden="1" outlineLevel="1">
      <c r="A4424" s="65">
        <v>4415</v>
      </c>
      <c r="B4424" s="117">
        <v>1</v>
      </c>
      <c r="C4424" s="325">
        <v>1.3658055456042828E-4</v>
      </c>
      <c r="D4424" s="358">
        <v>1.3930136274061249E-4</v>
      </c>
      <c r="E4424" s="327">
        <v>1.3216514120012305E-4</v>
      </c>
      <c r="F4424" s="332">
        <v>4.2767427726798598E-4</v>
      </c>
      <c r="G4424" s="358">
        <v>2.5032705901299919E-4</v>
      </c>
      <c r="H4424" s="327">
        <v>6.44992239937112E-4</v>
      </c>
      <c r="I4424" s="332">
        <v>0</v>
      </c>
      <c r="J4424" s="358">
        <v>0</v>
      </c>
      <c r="K4424" s="327">
        <v>0</v>
      </c>
      <c r="L4424" s="336">
        <v>2.3496792687798115E-5</v>
      </c>
      <c r="M4424" s="210">
        <v>1.1415525114155251E-4</v>
      </c>
      <c r="N4424" s="325">
        <v>0</v>
      </c>
      <c r="O4424" s="358">
        <v>0</v>
      </c>
      <c r="P4424" s="327">
        <v>0</v>
      </c>
      <c r="Q4424" s="332">
        <v>3.2979664014146773E-2</v>
      </c>
      <c r="R4424" s="358">
        <v>4.7000456048917935E-2</v>
      </c>
      <c r="S4424" s="327">
        <v>5.6942718419470045E-2</v>
      </c>
      <c r="T4424" s="358">
        <v>0.20418464911048417</v>
      </c>
      <c r="U4424" s="358">
        <v>0.65132999430107319</v>
      </c>
      <c r="V4424" s="361">
        <v>0</v>
      </c>
    </row>
    <row r="4425" spans="1:22" hidden="1" outlineLevel="1">
      <c r="A4425" s="65">
        <v>4416</v>
      </c>
      <c r="B4425" s="117">
        <v>1</v>
      </c>
      <c r="C4425" s="325">
        <v>1.2618013158822652E-4</v>
      </c>
      <c r="D4425" s="358">
        <v>1.2767509408480142E-4</v>
      </c>
      <c r="E4425" s="327">
        <v>1.2150164040835811E-4</v>
      </c>
      <c r="F4425" s="332">
        <v>4.3517733476391567E-4</v>
      </c>
      <c r="G4425" s="358">
        <v>2.2348546294167522E-4</v>
      </c>
      <c r="H4425" s="327">
        <v>5.9460222119202516E-4</v>
      </c>
      <c r="I4425" s="332">
        <v>0</v>
      </c>
      <c r="J4425" s="358">
        <v>0</v>
      </c>
      <c r="K4425" s="327">
        <v>0</v>
      </c>
      <c r="L4425" s="336">
        <v>9.3987170751192458E-6</v>
      </c>
      <c r="M4425" s="210">
        <v>1.1415525114155251E-4</v>
      </c>
      <c r="N4425" s="325">
        <v>0</v>
      </c>
      <c r="O4425" s="358">
        <v>0</v>
      </c>
      <c r="P4425" s="327">
        <v>0</v>
      </c>
      <c r="Q4425" s="332">
        <v>3.2979664014146773E-2</v>
      </c>
      <c r="R4425" s="358">
        <v>5.2069577904413744E-2</v>
      </c>
      <c r="S4425" s="327">
        <v>3.9506279038500805E-2</v>
      </c>
      <c r="T4425" s="358">
        <v>0.15198785612578561</v>
      </c>
      <c r="U4425" s="358">
        <v>0.57980121456606637</v>
      </c>
      <c r="V4425" s="361">
        <v>0</v>
      </c>
    </row>
    <row r="4426" spans="1:22" hidden="1" outlineLevel="1">
      <c r="A4426" s="65">
        <v>4417</v>
      </c>
      <c r="B4426" s="117">
        <v>1</v>
      </c>
      <c r="C4426" s="325">
        <v>1.1556719997356393E-4</v>
      </c>
      <c r="D4426" s="358">
        <v>1.1536835819997131E-4</v>
      </c>
      <c r="E4426" s="327">
        <v>1.0996897349366344E-4</v>
      </c>
      <c r="F4426" s="332">
        <v>3.0762535733311287E-4</v>
      </c>
      <c r="G4426" s="358">
        <v>2.0422953532529077E-4</v>
      </c>
      <c r="H4426" s="327">
        <v>4.8374417995283419E-4</v>
      </c>
      <c r="I4426" s="332">
        <v>0</v>
      </c>
      <c r="J4426" s="358">
        <v>0</v>
      </c>
      <c r="K4426" s="327">
        <v>0</v>
      </c>
      <c r="L4426" s="336">
        <v>5.8741981719495289E-6</v>
      </c>
      <c r="M4426" s="210">
        <v>1.1415525114155251E-4</v>
      </c>
      <c r="N4426" s="325">
        <v>0</v>
      </c>
      <c r="O4426" s="358">
        <v>0</v>
      </c>
      <c r="P4426" s="327">
        <v>0</v>
      </c>
      <c r="Q4426" s="332">
        <v>3.2979664014146773E-2</v>
      </c>
      <c r="R4426" s="358">
        <v>4.3401338542814395E-2</v>
      </c>
      <c r="S4426" s="327">
        <v>3.7961812279646706E-2</v>
      </c>
      <c r="T4426" s="358">
        <v>0.10732246413286717</v>
      </c>
      <c r="U4426" s="358">
        <v>0.4915484863306156</v>
      </c>
      <c r="V4426" s="361">
        <v>0</v>
      </c>
    </row>
    <row r="4427" spans="1:22" hidden="1" outlineLevel="1">
      <c r="A4427" s="65">
        <v>4418</v>
      </c>
      <c r="B4427" s="117">
        <v>1</v>
      </c>
      <c r="C4427" s="325">
        <v>1.0795439037011337E-4</v>
      </c>
      <c r="D4427" s="358">
        <v>1.0745549642252132E-4</v>
      </c>
      <c r="E4427" s="327">
        <v>1.0240593096130461E-4</v>
      </c>
      <c r="F4427" s="332">
        <v>2.4009783986974649E-4</v>
      </c>
      <c r="G4427" s="358">
        <v>1.9489332799613461E-4</v>
      </c>
      <c r="H4427" s="327">
        <v>5.3413419869792109E-4</v>
      </c>
      <c r="I4427" s="332">
        <v>0</v>
      </c>
      <c r="J4427" s="358">
        <v>0</v>
      </c>
      <c r="K4427" s="327">
        <v>0</v>
      </c>
      <c r="L4427" s="336">
        <v>2.3496792687798115E-6</v>
      </c>
      <c r="M4427" s="210">
        <v>1.1415525114155251E-4</v>
      </c>
      <c r="N4427" s="325">
        <v>0</v>
      </c>
      <c r="O4427" s="358">
        <v>0</v>
      </c>
      <c r="P4427" s="327">
        <v>0</v>
      </c>
      <c r="Q4427" s="332">
        <v>3.2979664014146773E-2</v>
      </c>
      <c r="R4427" s="358">
        <v>3.9445284659819113E-2</v>
      </c>
      <c r="S4427" s="327">
        <v>4.8123222899919466E-2</v>
      </c>
      <c r="T4427" s="358">
        <v>7.8242888081271583E-2</v>
      </c>
      <c r="U4427" s="358">
        <v>0.40905874034869616</v>
      </c>
      <c r="V4427" s="361">
        <v>0</v>
      </c>
    </row>
    <row r="4428" spans="1:22" hidden="1" outlineLevel="1">
      <c r="A4428" s="65">
        <v>4419</v>
      </c>
      <c r="B4428" s="117">
        <v>1</v>
      </c>
      <c r="C4428" s="325">
        <v>1.0321669769407434E-4</v>
      </c>
      <c r="D4428" s="358">
        <v>1.040531602774261E-4</v>
      </c>
      <c r="E4428" s="327">
        <v>9.7333633139431018E-5</v>
      </c>
      <c r="F4428" s="332">
        <v>0</v>
      </c>
      <c r="G4428" s="358">
        <v>0</v>
      </c>
      <c r="H4428" s="327">
        <v>5.9460222119202516E-4</v>
      </c>
      <c r="I4428" s="332">
        <v>0</v>
      </c>
      <c r="J4428" s="358">
        <v>0</v>
      </c>
      <c r="K4428" s="327">
        <v>0</v>
      </c>
      <c r="L4428" s="336">
        <v>1.1748396343899057E-6</v>
      </c>
      <c r="M4428" s="210">
        <v>1.1415525114155251E-4</v>
      </c>
      <c r="N4428" s="325">
        <v>0</v>
      </c>
      <c r="O4428" s="358">
        <v>0</v>
      </c>
      <c r="P4428" s="327">
        <v>0</v>
      </c>
      <c r="Q4428" s="332">
        <v>3.2979664014146773E-2</v>
      </c>
      <c r="R4428" s="358">
        <v>3.7945594008987851E-2</v>
      </c>
      <c r="S4428" s="327">
        <v>5.7457540672421419E-2</v>
      </c>
      <c r="T4428" s="358">
        <v>7.2698940128988976E-2</v>
      </c>
      <c r="U4428" s="358">
        <v>0.39832377340584363</v>
      </c>
      <c r="V4428" s="361">
        <v>0</v>
      </c>
    </row>
    <row r="4429" spans="1:22" hidden="1" outlineLevel="1">
      <c r="A4429" s="65">
        <v>4420</v>
      </c>
      <c r="B4429" s="117">
        <v>1</v>
      </c>
      <c r="C4429" s="325">
        <v>1.0055408940912366E-4</v>
      </c>
      <c r="D4429" s="358">
        <v>1.0076747565730558E-4</v>
      </c>
      <c r="E4429" s="327">
        <v>9.3779132875509381E-5</v>
      </c>
      <c r="F4429" s="332">
        <v>0</v>
      </c>
      <c r="G4429" s="358">
        <v>0</v>
      </c>
      <c r="H4429" s="327">
        <v>5.3413419869792109E-4</v>
      </c>
      <c r="I4429" s="332">
        <v>0</v>
      </c>
      <c r="J4429" s="358">
        <v>0</v>
      </c>
      <c r="K4429" s="327">
        <v>0</v>
      </c>
      <c r="L4429" s="336">
        <v>1.409807561267887E-5</v>
      </c>
      <c r="M4429" s="210">
        <v>1.1415525114155251E-4</v>
      </c>
      <c r="N4429" s="325">
        <v>0</v>
      </c>
      <c r="O4429" s="358">
        <v>0</v>
      </c>
      <c r="P4429" s="327">
        <v>0</v>
      </c>
      <c r="Q4429" s="332">
        <v>6.5959328028293546E-2</v>
      </c>
      <c r="R4429" s="358">
        <v>3.5003769529116047E-2</v>
      </c>
      <c r="S4429" s="327">
        <v>4.4139679315063129E-2</v>
      </c>
      <c r="T4429" s="358">
        <v>4.9267914821228505E-2</v>
      </c>
      <c r="U4429" s="358">
        <v>0.37628884125998852</v>
      </c>
      <c r="V4429" s="361">
        <v>0</v>
      </c>
    </row>
    <row r="4430" spans="1:22" hidden="1" outlineLevel="1">
      <c r="A4430" s="65">
        <v>4421</v>
      </c>
      <c r="B4430" s="117">
        <v>1</v>
      </c>
      <c r="C4430" s="325">
        <v>9.8754016202396436E-5</v>
      </c>
      <c r="D4430" s="358">
        <v>1.0053417260735619E-4</v>
      </c>
      <c r="E4430" s="327">
        <v>9.2767267836874751E-5</v>
      </c>
      <c r="F4430" s="332">
        <v>0</v>
      </c>
      <c r="G4430" s="358">
        <v>0</v>
      </c>
      <c r="H4430" s="327">
        <v>6.046802249410427E-4</v>
      </c>
      <c r="I4430" s="332">
        <v>0</v>
      </c>
      <c r="J4430" s="358">
        <v>0</v>
      </c>
      <c r="K4430" s="327">
        <v>0</v>
      </c>
      <c r="L4430" s="336">
        <v>3.7594868300476983E-5</v>
      </c>
      <c r="M4430" s="210">
        <v>1.1415525114155251E-4</v>
      </c>
      <c r="N4430" s="325">
        <v>0</v>
      </c>
      <c r="O4430" s="358">
        <v>0</v>
      </c>
      <c r="P4430" s="327">
        <v>3.1886678803614269E-4</v>
      </c>
      <c r="Q4430" s="332">
        <v>6.5959328028293546E-2</v>
      </c>
      <c r="R4430" s="358">
        <v>2.5875983600805508E-2</v>
      </c>
      <c r="S4430" s="327">
        <v>3.023947848537616E-2</v>
      </c>
      <c r="T4430" s="358">
        <v>3.6924785418033249E-2</v>
      </c>
      <c r="U4430" s="358">
        <v>0.38600681133457082</v>
      </c>
      <c r="V4430" s="361">
        <v>0</v>
      </c>
    </row>
    <row r="4431" spans="1:22" hidden="1" outlineLevel="1">
      <c r="A4431" s="65">
        <v>4422</v>
      </c>
      <c r="B4431" s="117">
        <v>1</v>
      </c>
      <c r="C4431" s="325">
        <v>9.6728933844828302E-5</v>
      </c>
      <c r="D4431" s="358">
        <v>9.8628864366102881E-5</v>
      </c>
      <c r="E4431" s="327">
        <v>8.8628999281433119E-5</v>
      </c>
      <c r="F4431" s="332">
        <v>0</v>
      </c>
      <c r="G4431" s="358">
        <v>0</v>
      </c>
      <c r="H4431" s="327">
        <v>6.5507024368612954E-4</v>
      </c>
      <c r="I4431" s="332">
        <v>0</v>
      </c>
      <c r="J4431" s="358">
        <v>0</v>
      </c>
      <c r="K4431" s="327">
        <v>0</v>
      </c>
      <c r="L4431" s="336">
        <v>9.3987170751192462E-5</v>
      </c>
      <c r="M4431" s="210">
        <v>1.1415525114155251E-4</v>
      </c>
      <c r="N4431" s="325">
        <v>2.0535644865818457E-2</v>
      </c>
      <c r="O4431" s="358">
        <v>1.4110298840971239E-2</v>
      </c>
      <c r="P4431" s="327">
        <v>2.5976366917857562E-2</v>
      </c>
      <c r="Q4431" s="332">
        <v>3.2979664014146773E-2</v>
      </c>
      <c r="R4431" s="358">
        <v>2.3236192909828049E-2</v>
      </c>
      <c r="S4431" s="327">
        <v>2.2069839657531565E-2</v>
      </c>
      <c r="T4431" s="358">
        <v>4.2677938953420862E-2</v>
      </c>
      <c r="U4431" s="358">
        <v>0.36996086074630702</v>
      </c>
      <c r="V4431" s="361">
        <v>0</v>
      </c>
    </row>
    <row r="4432" spans="1:22" hidden="1" outlineLevel="1">
      <c r="A4432" s="65">
        <v>4423</v>
      </c>
      <c r="B4432" s="117">
        <v>1</v>
      </c>
      <c r="C4432" s="325">
        <v>9.8203993833674219E-5</v>
      </c>
      <c r="D4432" s="358">
        <v>1.0125352367803347E-4</v>
      </c>
      <c r="E4432" s="327">
        <v>9.211863640185255E-5</v>
      </c>
      <c r="F4432" s="332">
        <v>0</v>
      </c>
      <c r="G4432" s="358">
        <v>0</v>
      </c>
      <c r="H4432" s="327">
        <v>5.5429020619595574E-4</v>
      </c>
      <c r="I4432" s="332">
        <v>0</v>
      </c>
      <c r="J4432" s="358">
        <v>0</v>
      </c>
      <c r="K4432" s="327">
        <v>0</v>
      </c>
      <c r="L4432" s="336">
        <v>1.8210014333043539E-4</v>
      </c>
      <c r="M4432" s="210">
        <v>1.1415525114155251E-4</v>
      </c>
      <c r="N4432" s="325">
        <v>9.9475417331671062E-2</v>
      </c>
      <c r="O4432" s="358">
        <v>0.11036634279491263</v>
      </c>
      <c r="P4432" s="327">
        <v>0.13013668523940913</v>
      </c>
      <c r="Q4432" s="332">
        <v>3.2979664014146773E-2</v>
      </c>
      <c r="R4432" s="358">
        <v>7.8376470304658396E-3</v>
      </c>
      <c r="S4432" s="327">
        <v>1.6921617128017871E-2</v>
      </c>
      <c r="T4432" s="358">
        <v>5.5962493480588633E-2</v>
      </c>
      <c r="U4432" s="358">
        <v>0.37120385691863728</v>
      </c>
      <c r="V4432" s="361">
        <v>1.8235912667841293E-2</v>
      </c>
    </row>
    <row r="4433" spans="1:22" hidden="1" outlineLevel="1">
      <c r="A4433" s="65">
        <v>4424</v>
      </c>
      <c r="B4433" s="117">
        <v>1</v>
      </c>
      <c r="C4433" s="325">
        <v>1.0794814011592334E-4</v>
      </c>
      <c r="D4433" s="358">
        <v>1.1342416611705977E-4</v>
      </c>
      <c r="E4433" s="327">
        <v>1.0319726131203169E-4</v>
      </c>
      <c r="F4433" s="332">
        <v>2.3259478237381707E-4</v>
      </c>
      <c r="G4433" s="358">
        <v>2.7658514212625085E-4</v>
      </c>
      <c r="H4433" s="327">
        <v>5.9460222119202516E-4</v>
      </c>
      <c r="I4433" s="332">
        <v>0</v>
      </c>
      <c r="J4433" s="358">
        <v>0</v>
      </c>
      <c r="K4433" s="327">
        <v>0</v>
      </c>
      <c r="L4433" s="336">
        <v>1.5860335064263727E-4</v>
      </c>
      <c r="M4433" s="210">
        <v>1.1415525114155251E-4</v>
      </c>
      <c r="N4433" s="325">
        <v>0.25697816144015023</v>
      </c>
      <c r="O4433" s="358">
        <v>0.25237727732977711</v>
      </c>
      <c r="P4433" s="327">
        <v>0.30642980121310376</v>
      </c>
      <c r="Q4433" s="332">
        <v>3.2979664014146773E-2</v>
      </c>
      <c r="R4433" s="358">
        <v>1.318973307444817E-2</v>
      </c>
      <c r="S4433" s="327">
        <v>1.5891972622115134E-2</v>
      </c>
      <c r="T4433" s="358">
        <v>9.7699007310036987E-2</v>
      </c>
      <c r="U4433" s="358">
        <v>0.43030267493034119</v>
      </c>
      <c r="V4433" s="361">
        <v>0.17600717183472073</v>
      </c>
    </row>
    <row r="4434" spans="1:22" hidden="1" outlineLevel="1">
      <c r="A4434" s="65">
        <v>4425</v>
      </c>
      <c r="B4434" s="117">
        <v>1</v>
      </c>
      <c r="C4434" s="325">
        <v>1.1968611748479046E-4</v>
      </c>
      <c r="D4434" s="358">
        <v>1.2582811160603545E-4</v>
      </c>
      <c r="E4434" s="327">
        <v>1.1523586074604369E-4</v>
      </c>
      <c r="F4434" s="332">
        <v>4.5018344975577477E-4</v>
      </c>
      <c r="G4434" s="358">
        <v>3.5185831371757246E-4</v>
      </c>
      <c r="H4434" s="327">
        <v>5.744462136939905E-4</v>
      </c>
      <c r="I4434" s="332">
        <v>0</v>
      </c>
      <c r="J4434" s="358">
        <v>0</v>
      </c>
      <c r="K4434" s="327">
        <v>0</v>
      </c>
      <c r="L4434" s="336">
        <v>1.4685495429873823E-4</v>
      </c>
      <c r="M4434" s="210">
        <v>1.1415525114155251E-4</v>
      </c>
      <c r="N4434" s="325">
        <v>0.43294414588670471</v>
      </c>
      <c r="O4434" s="358">
        <v>0.38045036177767366</v>
      </c>
      <c r="P4434" s="327">
        <v>0.48192971130266032</v>
      </c>
      <c r="Q4434" s="332">
        <v>3.2979664014146773E-2</v>
      </c>
      <c r="R4434" s="358">
        <v>5.7316540285477701E-3</v>
      </c>
      <c r="S4434" s="327">
        <v>1.6406794875066504E-2</v>
      </c>
      <c r="T4434" s="358">
        <v>0.11548148187396234</v>
      </c>
      <c r="U4434" s="358">
        <v>0.4706435507050607</v>
      </c>
      <c r="V4434" s="361">
        <v>0.26642327906290625</v>
      </c>
    </row>
    <row r="4435" spans="1:22" hidden="1" outlineLevel="1">
      <c r="A4435" s="65">
        <v>4426</v>
      </c>
      <c r="B4435" s="117">
        <v>1</v>
      </c>
      <c r="C4435" s="325">
        <v>1.2681765751560909E-4</v>
      </c>
      <c r="D4435" s="358">
        <v>1.3362432185851076E-4</v>
      </c>
      <c r="E4435" s="327">
        <v>1.2496533227137664E-4</v>
      </c>
      <c r="F4435" s="332">
        <v>5.2521402471507057E-4</v>
      </c>
      <c r="G4435" s="358">
        <v>4.0787555769250918E-4</v>
      </c>
      <c r="H4435" s="327">
        <v>5.8452421744300794E-4</v>
      </c>
      <c r="I4435" s="332">
        <v>0</v>
      </c>
      <c r="J4435" s="358">
        <v>0</v>
      </c>
      <c r="K4435" s="327">
        <v>0</v>
      </c>
      <c r="L4435" s="336">
        <v>1.644775488145868E-4</v>
      </c>
      <c r="M4435" s="210">
        <v>1.1415525114155251E-4</v>
      </c>
      <c r="N4435" s="325">
        <v>0.58592528011647149</v>
      </c>
      <c r="O4435" s="358">
        <v>0.48075251284115711</v>
      </c>
      <c r="P4435" s="327">
        <v>0.6169841389088081</v>
      </c>
      <c r="Q4435" s="332">
        <v>3.2979664014146773E-2</v>
      </c>
      <c r="R4435" s="358">
        <v>8.3000574441468803E-3</v>
      </c>
      <c r="S4435" s="327">
        <v>1.743643938096924E-2</v>
      </c>
      <c r="T4435" s="358">
        <v>0.13619283460135778</v>
      </c>
      <c r="U4435" s="358">
        <v>0.53471435340608575</v>
      </c>
      <c r="V4435" s="361">
        <v>0.358923621474179</v>
      </c>
    </row>
    <row r="4436" spans="1:22" hidden="1" outlineLevel="1">
      <c r="A4436" s="65">
        <v>4427</v>
      </c>
      <c r="B4436" s="117">
        <v>1</v>
      </c>
      <c r="C4436" s="325">
        <v>1.3059906130057428E-4</v>
      </c>
      <c r="D4436" s="358">
        <v>1.334104607293905E-4</v>
      </c>
      <c r="E4436" s="327">
        <v>1.2951872494523247E-4</v>
      </c>
      <c r="F4436" s="332">
        <v>6.3025682965808457E-4</v>
      </c>
      <c r="G4436" s="358">
        <v>4.8840034590648114E-4</v>
      </c>
      <c r="H4436" s="327">
        <v>6.046802249410427E-4</v>
      </c>
      <c r="I4436" s="332">
        <v>0</v>
      </c>
      <c r="J4436" s="358">
        <v>0</v>
      </c>
      <c r="K4436" s="327">
        <v>0</v>
      </c>
      <c r="L4436" s="336">
        <v>1.8797434150238492E-4</v>
      </c>
      <c r="M4436" s="210">
        <v>1.1415525114155251E-4</v>
      </c>
      <c r="N4436" s="325">
        <v>0.68464709580169048</v>
      </c>
      <c r="O4436" s="358">
        <v>0.5451772826536686</v>
      </c>
      <c r="P4436" s="327">
        <v>0.69939871340752502</v>
      </c>
      <c r="Q4436" s="332">
        <v>3.2979664014146773E-2</v>
      </c>
      <c r="R4436" s="358">
        <v>2.9360826150175819E-2</v>
      </c>
      <c r="S4436" s="327">
        <v>1.9495728392774719E-2</v>
      </c>
      <c r="T4436" s="358">
        <v>0.16914271394039596</v>
      </c>
      <c r="U4436" s="358">
        <v>0.55844428033239124</v>
      </c>
      <c r="V4436" s="361">
        <v>0.46684577732806992</v>
      </c>
    </row>
    <row r="4437" spans="1:22" hidden="1" outlineLevel="1">
      <c r="A4437" s="65">
        <v>4428</v>
      </c>
      <c r="B4437" s="117">
        <v>1</v>
      </c>
      <c r="C4437" s="325">
        <v>1.3002403791509195E-4</v>
      </c>
      <c r="D4437" s="358">
        <v>1.3218561971715622E-4</v>
      </c>
      <c r="E4437" s="327">
        <v>1.3102354987448397E-4</v>
      </c>
      <c r="F4437" s="332">
        <v>6.8277823212959179E-4</v>
      </c>
      <c r="G4437" s="358">
        <v>4.7614657378696363E-4</v>
      </c>
      <c r="H4437" s="327">
        <v>6.5507024368612954E-4</v>
      </c>
      <c r="I4437" s="332">
        <v>0</v>
      </c>
      <c r="J4437" s="358">
        <v>0</v>
      </c>
      <c r="K4437" s="327">
        <v>0</v>
      </c>
      <c r="L4437" s="336">
        <v>2.0677177565262342E-4</v>
      </c>
      <c r="M4437" s="210">
        <v>1.1415525114155251E-4</v>
      </c>
      <c r="N4437" s="325">
        <v>0.73268920076300903</v>
      </c>
      <c r="O4437" s="358">
        <v>0.57980569325241682</v>
      </c>
      <c r="P4437" s="327">
        <v>0.74851700835505541</v>
      </c>
      <c r="Q4437" s="332">
        <v>3.2979664014146773E-2</v>
      </c>
      <c r="R4437" s="358">
        <v>4.5827386868152013E-2</v>
      </c>
      <c r="S4437" s="327">
        <v>3.3328412003084375E-2</v>
      </c>
      <c r="T4437" s="358">
        <v>0.14361963280158543</v>
      </c>
      <c r="U4437" s="358">
        <v>0.53245436036548521</v>
      </c>
      <c r="V4437" s="361">
        <v>0.52952552404287212</v>
      </c>
    </row>
    <row r="4438" spans="1:22" hidden="1" outlineLevel="1">
      <c r="A4438" s="65">
        <v>4429</v>
      </c>
      <c r="B4438" s="117">
        <v>1</v>
      </c>
      <c r="C4438" s="325">
        <v>1.2524884371391279E-4</v>
      </c>
      <c r="D4438" s="358">
        <v>1.3068859181331432E-4</v>
      </c>
      <c r="E4438" s="327">
        <v>1.3041383632556312E-4</v>
      </c>
      <c r="F4438" s="332">
        <v>7.5780880708888759E-4</v>
      </c>
      <c r="G4438" s="358">
        <v>5.0007060506792624E-4</v>
      </c>
      <c r="H4438" s="327">
        <v>6.8530425493318174E-4</v>
      </c>
      <c r="I4438" s="332">
        <v>0</v>
      </c>
      <c r="J4438" s="358">
        <v>0</v>
      </c>
      <c r="K4438" s="327">
        <v>0</v>
      </c>
      <c r="L4438" s="336">
        <v>1.8797434150238492E-4</v>
      </c>
      <c r="M4438" s="210">
        <v>1.1415525114155251E-4</v>
      </c>
      <c r="N4438" s="325">
        <v>0.75812325633076572</v>
      </c>
      <c r="O4438" s="358">
        <v>0.58282572536803257</v>
      </c>
      <c r="P4438" s="327">
        <v>0.75372496357605645</v>
      </c>
      <c r="Q4438" s="332">
        <v>3.2979664014146773E-2</v>
      </c>
      <c r="R4438" s="358">
        <v>8.0301411615897683E-2</v>
      </c>
      <c r="S4438" s="327">
        <v>5.1279673637004988E-2</v>
      </c>
      <c r="T4438" s="358">
        <v>0.13546061506049023</v>
      </c>
      <c r="U4438" s="358">
        <v>0.48555950477302418</v>
      </c>
      <c r="V4438" s="361">
        <v>0.59477048329070437</v>
      </c>
    </row>
    <row r="4439" spans="1:22" hidden="1" outlineLevel="1">
      <c r="A4439" s="65">
        <v>4430</v>
      </c>
      <c r="B4439" s="117">
        <v>1</v>
      </c>
      <c r="C4439" s="325">
        <v>1.2244872983678155E-4</v>
      </c>
      <c r="D4439" s="358">
        <v>1.2874439973040278E-4</v>
      </c>
      <c r="E4439" s="327">
        <v>1.2576963525080418E-4</v>
      </c>
      <c r="F4439" s="332">
        <v>8.3283938204818339E-4</v>
      </c>
      <c r="G4439" s="358">
        <v>5.4791866762985157E-4</v>
      </c>
      <c r="H4439" s="327">
        <v>7.5585028117630335E-4</v>
      </c>
      <c r="I4439" s="332">
        <v>0</v>
      </c>
      <c r="J4439" s="358">
        <v>0</v>
      </c>
      <c r="K4439" s="327">
        <v>0</v>
      </c>
      <c r="L4439" s="336">
        <v>1.9032402077116473E-4</v>
      </c>
      <c r="M4439" s="210">
        <v>1.1415525114155251E-4</v>
      </c>
      <c r="N4439" s="325">
        <v>0.76452887032560812</v>
      </c>
      <c r="O4439" s="358">
        <v>0.55718024005333455</v>
      </c>
      <c r="P4439" s="327">
        <v>0.72580003372584112</v>
      </c>
      <c r="Q4439" s="332">
        <v>3.2979664014146773E-2</v>
      </c>
      <c r="R4439" s="358">
        <v>0.11521919640326962</v>
      </c>
      <c r="S4439" s="327">
        <v>8.2928584442480635E-2</v>
      </c>
      <c r="T4439" s="358">
        <v>0.13117190060683767</v>
      </c>
      <c r="U4439" s="358">
        <v>0.43798665126838299</v>
      </c>
      <c r="V4439" s="361">
        <v>0.61558229687713006</v>
      </c>
    </row>
    <row r="4440" spans="1:22" hidden="1" outlineLevel="1">
      <c r="A4440" s="65">
        <v>4431</v>
      </c>
      <c r="B4440" s="117">
        <v>1</v>
      </c>
      <c r="C4440" s="325">
        <v>1.2091116730603538E-4</v>
      </c>
      <c r="D4440" s="358">
        <v>1.2452550291048472E-4</v>
      </c>
      <c r="E4440" s="327">
        <v>1.2366806940133227E-4</v>
      </c>
      <c r="F4440" s="332">
        <v>8.8536078451969017E-4</v>
      </c>
      <c r="G4440" s="358">
        <v>5.7884485440768134E-4</v>
      </c>
      <c r="H4440" s="327">
        <v>7.6592828492532089E-4</v>
      </c>
      <c r="I4440" s="332">
        <v>0</v>
      </c>
      <c r="J4440" s="358">
        <v>0</v>
      </c>
      <c r="K4440" s="327">
        <v>0</v>
      </c>
      <c r="L4440" s="336">
        <v>2.1382081345896285E-4</v>
      </c>
      <c r="M4440" s="210">
        <v>1.1415525114155251E-4</v>
      </c>
      <c r="N4440" s="325">
        <v>0.68182108962749532</v>
      </c>
      <c r="O4440" s="358">
        <v>0.46344498858140859</v>
      </c>
      <c r="P4440" s="327">
        <v>0.65417754432470965</v>
      </c>
      <c r="Q4440" s="332">
        <v>3.2979664014146773E-2</v>
      </c>
      <c r="R4440" s="358">
        <v>0.15689948983624596</v>
      </c>
      <c r="S4440" s="327">
        <v>0.10537821191420894</v>
      </c>
      <c r="T4440" s="358">
        <v>0.11924718236985241</v>
      </c>
      <c r="U4440" s="358">
        <v>0.43177167040673159</v>
      </c>
      <c r="V4440" s="361">
        <v>0.57058419369356717</v>
      </c>
    </row>
    <row r="4441" spans="1:22" hidden="1" outlineLevel="1">
      <c r="A4441" s="65">
        <v>4432</v>
      </c>
      <c r="B4441" s="117">
        <v>1</v>
      </c>
      <c r="C4441" s="325">
        <v>1.2131118357419699E-4</v>
      </c>
      <c r="D4441" s="358">
        <v>1.2256186890674404E-4</v>
      </c>
      <c r="E4441" s="327">
        <v>1.228507937932043E-4</v>
      </c>
      <c r="F4441" s="332">
        <v>9.4538524448712713E-4</v>
      </c>
      <c r="G4441" s="358">
        <v>5.8351295807225934E-4</v>
      </c>
      <c r="H4441" s="327">
        <v>7.76006288674338E-4</v>
      </c>
      <c r="I4441" s="332">
        <v>0</v>
      </c>
      <c r="J4441" s="358">
        <v>0</v>
      </c>
      <c r="K4441" s="327">
        <v>0</v>
      </c>
      <c r="L4441" s="336">
        <v>2.2321953053408208E-4</v>
      </c>
      <c r="M4441" s="210">
        <v>1.1415525114155251E-4</v>
      </c>
      <c r="N4441" s="325">
        <v>0.56049122454871469</v>
      </c>
      <c r="O4441" s="358">
        <v>0.40197644190096748</v>
      </c>
      <c r="P4441" s="327">
        <v>0.50431379565233614</v>
      </c>
      <c r="Q4441" s="332">
        <v>6.5959328028293546E-2</v>
      </c>
      <c r="R4441" s="358">
        <v>0.18190625335798286</v>
      </c>
      <c r="S4441" s="327">
        <v>0.12422408361527769</v>
      </c>
      <c r="T4441" s="358">
        <v>0.17039794743902595</v>
      </c>
      <c r="U4441" s="358">
        <v>0.43685665474808277</v>
      </c>
      <c r="V4441" s="361">
        <v>0.51282873889484915</v>
      </c>
    </row>
    <row r="4442" spans="1:22" hidden="1" outlineLevel="1">
      <c r="A4442" s="65">
        <v>4433</v>
      </c>
      <c r="B4442" s="117">
        <v>1</v>
      </c>
      <c r="C4442" s="325">
        <v>1.2206746433119002E-4</v>
      </c>
      <c r="D4442" s="358">
        <v>1.2648913691422537E-4</v>
      </c>
      <c r="E4442" s="327">
        <v>1.2425183769285223E-4</v>
      </c>
      <c r="F4442" s="332">
        <v>9.7539747447084534E-4</v>
      </c>
      <c r="G4442" s="358">
        <v>5.1991004564238305E-4</v>
      </c>
      <c r="H4442" s="327">
        <v>7.76006288674338E-4</v>
      </c>
      <c r="I4442" s="332">
        <v>0</v>
      </c>
      <c r="J4442" s="358">
        <v>0</v>
      </c>
      <c r="K4442" s="327">
        <v>0</v>
      </c>
      <c r="L4442" s="336">
        <v>2.2321953053408208E-4</v>
      </c>
      <c r="M4442" s="210">
        <v>1.1415525114155251E-4</v>
      </c>
      <c r="N4442" s="325">
        <v>0.38678604504151642</v>
      </c>
      <c r="O4442" s="358">
        <v>0.29166054601034891</v>
      </c>
      <c r="P4442" s="327">
        <v>0.34878056225282478</v>
      </c>
      <c r="Q4442" s="332">
        <v>6.5959328028293546E-2</v>
      </c>
      <c r="R4442" s="358">
        <v>0.1926524053538298</v>
      </c>
      <c r="S4442" s="327">
        <v>0.14828569506523739</v>
      </c>
      <c r="T4442" s="358">
        <v>0.21213446126847432</v>
      </c>
      <c r="U4442" s="358">
        <v>0.49787646684429709</v>
      </c>
      <c r="V4442" s="361">
        <v>0.41816018112827763</v>
      </c>
    </row>
    <row r="4443" spans="1:22" hidden="1" outlineLevel="1">
      <c r="A4443" s="65">
        <v>4434</v>
      </c>
      <c r="B4443" s="117">
        <v>1</v>
      </c>
      <c r="C4443" s="325">
        <v>1.2372378169154668E-4</v>
      </c>
      <c r="D4443" s="358">
        <v>1.3047473068419406E-4</v>
      </c>
      <c r="E4443" s="327">
        <v>1.2626259514142104E-4</v>
      </c>
      <c r="F4443" s="332">
        <v>9.9790664695863381E-4</v>
      </c>
      <c r="G4443" s="358">
        <v>4.3938525742841136E-4</v>
      </c>
      <c r="H4443" s="327">
        <v>7.457722774272858E-4</v>
      </c>
      <c r="I4443" s="332">
        <v>0</v>
      </c>
      <c r="J4443" s="358">
        <v>0</v>
      </c>
      <c r="K4443" s="327">
        <v>0</v>
      </c>
      <c r="L4443" s="336">
        <v>1.644775488145868E-4</v>
      </c>
      <c r="M4443" s="210">
        <v>1.1415525114155251E-4</v>
      </c>
      <c r="N4443" s="325">
        <v>0.20347244454205443</v>
      </c>
      <c r="O4443" s="358">
        <v>0.18347871571953844</v>
      </c>
      <c r="P4443" s="327">
        <v>0.17383424479032533</v>
      </c>
      <c r="Q4443" s="332">
        <v>3.2979664014146773E-2</v>
      </c>
      <c r="R4443" s="358">
        <v>0.15348784752175329</v>
      </c>
      <c r="S4443" s="327">
        <v>0.15703767336541072</v>
      </c>
      <c r="T4443" s="358">
        <v>0.2086825691472417</v>
      </c>
      <c r="U4443" s="358">
        <v>0.53460135375405571</v>
      </c>
      <c r="V4443" s="361">
        <v>0.30774152379134856</v>
      </c>
    </row>
    <row r="4444" spans="1:22" hidden="1" outlineLevel="1">
      <c r="A4444" s="65">
        <v>4435</v>
      </c>
      <c r="B4444" s="117">
        <v>1</v>
      </c>
      <c r="C4444" s="325">
        <v>1.26048876250236E-4</v>
      </c>
      <c r="D4444" s="358">
        <v>1.3463530174162477E-4</v>
      </c>
      <c r="E4444" s="327">
        <v>1.2761174852626722E-4</v>
      </c>
      <c r="F4444" s="332">
        <v>1.0054097044545636E-3</v>
      </c>
      <c r="G4444" s="358">
        <v>3.8745260415998023E-4</v>
      </c>
      <c r="H4444" s="327">
        <v>6.44992239937112E-4</v>
      </c>
      <c r="I4444" s="332">
        <v>0</v>
      </c>
      <c r="J4444" s="358">
        <v>0</v>
      </c>
      <c r="K4444" s="327">
        <v>0</v>
      </c>
      <c r="L4444" s="336">
        <v>1.1748396343899057E-4</v>
      </c>
      <c r="M4444" s="210">
        <v>1.1415525114155251E-4</v>
      </c>
      <c r="N4444" s="325">
        <v>7.8186170819400533E-2</v>
      </c>
      <c r="O4444" s="358">
        <v>6.2381237354751595E-2</v>
      </c>
      <c r="P4444" s="327">
        <v>4.8736018972348624E-2</v>
      </c>
      <c r="Q4444" s="332">
        <v>3.2979664014146773E-2</v>
      </c>
      <c r="R4444" s="358">
        <v>0.10257673874429388</v>
      </c>
      <c r="S4444" s="327">
        <v>0.14204031081044366</v>
      </c>
      <c r="T4444" s="358">
        <v>0.25585842813742021</v>
      </c>
      <c r="U4444" s="358">
        <v>0.62680906981055751</v>
      </c>
      <c r="V4444" s="361">
        <v>0.18831408434437474</v>
      </c>
    </row>
    <row r="4445" spans="1:22" hidden="1" outlineLevel="1">
      <c r="A4445" s="65">
        <v>4436</v>
      </c>
      <c r="B4445" s="117">
        <v>1</v>
      </c>
      <c r="C4445" s="325">
        <v>1.2741768191785151E-4</v>
      </c>
      <c r="D4445" s="358">
        <v>1.3830982477832759E-4</v>
      </c>
      <c r="E4445" s="327">
        <v>1.2983006803404313E-4</v>
      </c>
      <c r="F4445" s="332">
        <v>8.8536078451969017E-4</v>
      </c>
      <c r="G4445" s="358">
        <v>3.5302533963371696E-4</v>
      </c>
      <c r="H4445" s="327">
        <v>6.44992239937112E-4</v>
      </c>
      <c r="I4445" s="332">
        <v>0</v>
      </c>
      <c r="J4445" s="358">
        <v>0</v>
      </c>
      <c r="K4445" s="327">
        <v>0</v>
      </c>
      <c r="L4445" s="336">
        <v>8.811297257924293E-5</v>
      </c>
      <c r="M4445" s="210">
        <v>1.1415525114155251E-4</v>
      </c>
      <c r="N4445" s="325">
        <v>9.9852218154897077E-3</v>
      </c>
      <c r="O4445" s="358">
        <v>4.0918094646779698E-3</v>
      </c>
      <c r="P4445" s="327">
        <v>5.9804293432693754E-3</v>
      </c>
      <c r="Q4445" s="332">
        <v>3.2979664014146773E-2</v>
      </c>
      <c r="R4445" s="358">
        <v>7.1057601917229471E-2</v>
      </c>
      <c r="S4445" s="327">
        <v>9.6356164736526417E-2</v>
      </c>
      <c r="T4445" s="358">
        <v>0.27552375294929055</v>
      </c>
      <c r="U4445" s="358">
        <v>0.74523270513802531</v>
      </c>
      <c r="V4445" s="361">
        <v>5.9667148900714624E-2</v>
      </c>
    </row>
    <row r="4446" spans="1:22" hidden="1" outlineLevel="1">
      <c r="A4446" s="65">
        <v>4437</v>
      </c>
      <c r="B4446" s="117">
        <v>1</v>
      </c>
      <c r="C4446" s="325">
        <v>1.2364252838707634E-4</v>
      </c>
      <c r="D4446" s="358">
        <v>1.4217876702332159E-4</v>
      </c>
      <c r="E4446" s="327">
        <v>1.2836416099089296E-4</v>
      </c>
      <c r="F4446" s="332">
        <v>7.9532409456853554E-4</v>
      </c>
      <c r="G4446" s="358">
        <v>2.649148829648057E-4</v>
      </c>
      <c r="H4446" s="327">
        <v>6.046802249410427E-4</v>
      </c>
      <c r="I4446" s="332">
        <v>0</v>
      </c>
      <c r="J4446" s="358">
        <v>0</v>
      </c>
      <c r="K4446" s="327">
        <v>0</v>
      </c>
      <c r="L4446" s="336">
        <v>5.8741981719495287E-5</v>
      </c>
      <c r="M4446" s="210">
        <v>1.1415525114155251E-4</v>
      </c>
      <c r="N4446" s="325">
        <v>0</v>
      </c>
      <c r="O4446" s="358">
        <v>0</v>
      </c>
      <c r="P4446" s="327">
        <v>0</v>
      </c>
      <c r="Q4446" s="332">
        <v>3.2979664014146773E-2</v>
      </c>
      <c r="R4446" s="358">
        <v>6.6465768994884933E-2</v>
      </c>
      <c r="S4446" s="327">
        <v>8.8119008689304501E-2</v>
      </c>
      <c r="T4446" s="358">
        <v>0.28891291026801086</v>
      </c>
      <c r="U4446" s="358">
        <v>0.77257862092929175</v>
      </c>
      <c r="V4446" s="361">
        <v>0</v>
      </c>
    </row>
    <row r="4447" spans="1:22" hidden="1" outlineLevel="1">
      <c r="A4447" s="65">
        <v>4438</v>
      </c>
      <c r="B4447" s="117">
        <v>1</v>
      </c>
      <c r="C4447" s="325">
        <v>1.2319876033958457E-4</v>
      </c>
      <c r="D4447" s="358">
        <v>1.4254816351907476E-4</v>
      </c>
      <c r="E4447" s="327">
        <v>1.2905171031201649E-4</v>
      </c>
      <c r="F4447" s="332">
        <v>6.9028128962552121E-4</v>
      </c>
      <c r="G4447" s="358">
        <v>2.1823384631902492E-4</v>
      </c>
      <c r="H4447" s="327">
        <v>6.2483623243907735E-4</v>
      </c>
      <c r="I4447" s="332">
        <v>0</v>
      </c>
      <c r="J4447" s="358">
        <v>0</v>
      </c>
      <c r="K4447" s="327">
        <v>0</v>
      </c>
      <c r="L4447" s="336">
        <v>3.7594868300476983E-5</v>
      </c>
      <c r="M4447" s="210">
        <v>1.1415525114155251E-4</v>
      </c>
      <c r="N4447" s="325">
        <v>0</v>
      </c>
      <c r="O4447" s="358">
        <v>0</v>
      </c>
      <c r="P4447" s="327">
        <v>0</v>
      </c>
      <c r="Q4447" s="332">
        <v>3.2979664014146773E-2</v>
      </c>
      <c r="R4447" s="358">
        <v>4.6274639594277689E-2</v>
      </c>
      <c r="S4447" s="327">
        <v>8.4067947885070868E-2</v>
      </c>
      <c r="T4447" s="358">
        <v>0.28849449910180086</v>
      </c>
      <c r="U4447" s="358">
        <v>0.76093965677019904</v>
      </c>
      <c r="V4447" s="361">
        <v>0</v>
      </c>
    </row>
    <row r="4448" spans="1:22" hidden="1" outlineLevel="1">
      <c r="A4448" s="65">
        <v>4439</v>
      </c>
      <c r="B4448" s="117">
        <v>1</v>
      </c>
      <c r="C4448" s="325">
        <v>1.2009863426133211E-4</v>
      </c>
      <c r="D4448" s="358">
        <v>1.3214673587549799E-4</v>
      </c>
      <c r="E4448" s="327">
        <v>1.2143677726485589E-4</v>
      </c>
      <c r="F4448" s="332">
        <v>6.0024459967436637E-4</v>
      </c>
      <c r="G4448" s="358">
        <v>1.8672414658312296E-4</v>
      </c>
      <c r="H4448" s="327">
        <v>5.9460222119202516E-4</v>
      </c>
      <c r="I4448" s="332">
        <v>0</v>
      </c>
      <c r="J4448" s="358">
        <v>0</v>
      </c>
      <c r="K4448" s="327">
        <v>0</v>
      </c>
      <c r="L4448" s="336">
        <v>2.3496792687798115E-5</v>
      </c>
      <c r="M4448" s="210">
        <v>1.1415525114155251E-4</v>
      </c>
      <c r="N4448" s="325">
        <v>0</v>
      </c>
      <c r="O4448" s="358">
        <v>0</v>
      </c>
      <c r="P4448" s="327">
        <v>0</v>
      </c>
      <c r="Q4448" s="332">
        <v>3.2979664014146773E-2</v>
      </c>
      <c r="R4448" s="358">
        <v>4.5573270060114079E-2</v>
      </c>
      <c r="S4448" s="327">
        <v>7.8025115288409067E-2</v>
      </c>
      <c r="T4448" s="358">
        <v>0.26705092683353793</v>
      </c>
      <c r="U4448" s="358">
        <v>0.68511689025805111</v>
      </c>
      <c r="V4448" s="361">
        <v>0</v>
      </c>
    </row>
    <row r="4449" spans="1:22" hidden="1" outlineLevel="1">
      <c r="A4449" s="65">
        <v>4440</v>
      </c>
      <c r="B4449" s="117">
        <v>1</v>
      </c>
      <c r="C4449" s="325">
        <v>1.1251707592883168E-4</v>
      </c>
      <c r="D4449" s="358">
        <v>1.2349508110654159E-4</v>
      </c>
      <c r="E4449" s="327">
        <v>1.1297862335216644E-4</v>
      </c>
      <c r="F4449" s="332">
        <v>5.1020790972321141E-4</v>
      </c>
      <c r="G4449" s="358">
        <v>0</v>
      </c>
      <c r="H4449" s="327">
        <v>5.442122024469382E-4</v>
      </c>
      <c r="I4449" s="332">
        <v>0</v>
      </c>
      <c r="J4449" s="358">
        <v>0</v>
      </c>
      <c r="K4449" s="327">
        <v>0</v>
      </c>
      <c r="L4449" s="336">
        <v>9.3987170751192458E-6</v>
      </c>
      <c r="M4449" s="210">
        <v>1.1415525114155251E-4</v>
      </c>
      <c r="N4449" s="325">
        <v>0</v>
      </c>
      <c r="O4449" s="358">
        <v>0</v>
      </c>
      <c r="P4449" s="327">
        <v>0</v>
      </c>
      <c r="Q4449" s="332">
        <v>3.2979664014146773E-2</v>
      </c>
      <c r="R4449" s="358">
        <v>4.1397117043867525E-2</v>
      </c>
      <c r="S4449" s="327">
        <v>8.0084404300214546E-2</v>
      </c>
      <c r="T4449" s="358">
        <v>0.22960312745774217</v>
      </c>
      <c r="U4449" s="358">
        <v>0.54273732870021762</v>
      </c>
      <c r="V4449" s="361">
        <v>0</v>
      </c>
    </row>
    <row r="4450" spans="1:22" hidden="1" outlineLevel="1">
      <c r="A4450" s="65">
        <v>4441</v>
      </c>
      <c r="B4450" s="117">
        <v>1</v>
      </c>
      <c r="C4450" s="325">
        <v>1.036042134538559E-4</v>
      </c>
      <c r="D4450" s="358">
        <v>1.1126611290502795E-4</v>
      </c>
      <c r="E4450" s="327">
        <v>1.0654419951674623E-4</v>
      </c>
      <c r="F4450" s="332">
        <v>3.8265593229240867E-4</v>
      </c>
      <c r="G4450" s="358">
        <v>0</v>
      </c>
      <c r="H4450" s="327">
        <v>5.3413419869792109E-4</v>
      </c>
      <c r="I4450" s="332">
        <v>0</v>
      </c>
      <c r="J4450" s="358">
        <v>0</v>
      </c>
      <c r="K4450" s="327">
        <v>0</v>
      </c>
      <c r="L4450" s="336">
        <v>5.8741981719495289E-6</v>
      </c>
      <c r="M4450" s="210">
        <v>1.1415525114155251E-4</v>
      </c>
      <c r="N4450" s="325">
        <v>0</v>
      </c>
      <c r="O4450" s="358">
        <v>0</v>
      </c>
      <c r="P4450" s="327">
        <v>0</v>
      </c>
      <c r="Q4450" s="332">
        <v>6.5959328028293546E-2</v>
      </c>
      <c r="R4450" s="358">
        <v>4.0259182690395169E-2</v>
      </c>
      <c r="S4450" s="327">
        <v>7.191476547236994E-2</v>
      </c>
      <c r="T4450" s="358">
        <v>0.14152757697053536</v>
      </c>
      <c r="U4450" s="358">
        <v>0.48827149642174483</v>
      </c>
      <c r="V4450" s="361">
        <v>0</v>
      </c>
    </row>
    <row r="4451" spans="1:22" hidden="1" outlineLevel="1">
      <c r="A4451" s="65">
        <v>4442</v>
      </c>
      <c r="B4451" s="117">
        <v>1</v>
      </c>
      <c r="C4451" s="325">
        <v>9.6235163763816326E-5</v>
      </c>
      <c r="D4451" s="358">
        <v>1.040531602774261E-4</v>
      </c>
      <c r="E4451" s="327">
        <v>9.9020074870488739E-5</v>
      </c>
      <c r="F4451" s="332">
        <v>3.0012229983718318E-4</v>
      </c>
      <c r="G4451" s="358">
        <v>0</v>
      </c>
      <c r="H4451" s="327">
        <v>4.736661762038167E-4</v>
      </c>
      <c r="I4451" s="332">
        <v>0</v>
      </c>
      <c r="J4451" s="358">
        <v>0</v>
      </c>
      <c r="K4451" s="327">
        <v>0</v>
      </c>
      <c r="L4451" s="336">
        <v>2.3496792687798115E-6</v>
      </c>
      <c r="M4451" s="210">
        <v>1.1415525114155251E-4</v>
      </c>
      <c r="N4451" s="325">
        <v>0</v>
      </c>
      <c r="O4451" s="358">
        <v>0</v>
      </c>
      <c r="P4451" s="327">
        <v>0</v>
      </c>
      <c r="Q4451" s="332">
        <v>6.5959328028293546E-2</v>
      </c>
      <c r="R4451" s="358">
        <v>3.5812149713071076E-2</v>
      </c>
      <c r="S4451" s="327">
        <v>3.9886066852697556E-2</v>
      </c>
      <c r="T4451" s="358">
        <v>8.1485574619399148E-2</v>
      </c>
      <c r="U4451" s="358">
        <v>0.41606471877455786</v>
      </c>
      <c r="V4451" s="361">
        <v>0</v>
      </c>
    </row>
    <row r="4452" spans="1:22" hidden="1" outlineLevel="1">
      <c r="A4452" s="65">
        <v>4443</v>
      </c>
      <c r="B4452" s="117">
        <v>1</v>
      </c>
      <c r="C4452" s="325">
        <v>9.1491220833587279E-5</v>
      </c>
      <c r="D4452" s="358">
        <v>9.9639844249216881E-5</v>
      </c>
      <c r="E4452" s="327">
        <v>9.349373504409961E-5</v>
      </c>
      <c r="F4452" s="332">
        <v>2.7011006985346497E-4</v>
      </c>
      <c r="G4452" s="358">
        <v>0</v>
      </c>
      <c r="H4452" s="327">
        <v>4.8374417995283419E-4</v>
      </c>
      <c r="I4452" s="332">
        <v>0</v>
      </c>
      <c r="J4452" s="358">
        <v>0</v>
      </c>
      <c r="K4452" s="327">
        <v>0</v>
      </c>
      <c r="L4452" s="336">
        <v>1.1748396343899057E-6</v>
      </c>
      <c r="M4452" s="210">
        <v>1.1415525114155251E-4</v>
      </c>
      <c r="N4452" s="325">
        <v>0</v>
      </c>
      <c r="O4452" s="358">
        <v>0</v>
      </c>
      <c r="P4452" s="327">
        <v>0</v>
      </c>
      <c r="Q4452" s="332">
        <v>6.5959328028293546E-2</v>
      </c>
      <c r="R4452" s="358">
        <v>3.6721393626524754E-2</v>
      </c>
      <c r="S4452" s="327">
        <v>6.7483916853939549E-2</v>
      </c>
      <c r="T4452" s="358">
        <v>3.8075416125110777E-2</v>
      </c>
      <c r="U4452" s="358">
        <v>0.39979276888223397</v>
      </c>
      <c r="V4452" s="361">
        <v>0</v>
      </c>
    </row>
    <row r="4453" spans="1:22" hidden="1" outlineLevel="1">
      <c r="A4453" s="65">
        <v>4444</v>
      </c>
      <c r="B4453" s="117">
        <v>1</v>
      </c>
      <c r="C4453" s="325">
        <v>8.8647355177125863E-5</v>
      </c>
      <c r="D4453" s="358">
        <v>9.5459831270957053E-5</v>
      </c>
      <c r="E4453" s="327">
        <v>8.9316548602556649E-5</v>
      </c>
      <c r="F4453" s="332">
        <v>2.4760089736567618E-4</v>
      </c>
      <c r="G4453" s="358">
        <v>0</v>
      </c>
      <c r="H4453" s="327">
        <v>4.53510168705782E-4</v>
      </c>
      <c r="I4453" s="332">
        <v>0</v>
      </c>
      <c r="J4453" s="358">
        <v>0</v>
      </c>
      <c r="K4453" s="327">
        <v>0</v>
      </c>
      <c r="L4453" s="336">
        <v>1.409807561267887E-5</v>
      </c>
      <c r="M4453" s="210">
        <v>1.1415525114155251E-4</v>
      </c>
      <c r="N4453" s="325">
        <v>0</v>
      </c>
      <c r="O4453" s="358">
        <v>0</v>
      </c>
      <c r="P4453" s="327">
        <v>0</v>
      </c>
      <c r="Q4453" s="332">
        <v>3.2979664014146773E-2</v>
      </c>
      <c r="R4453" s="358">
        <v>3.8869156923148636E-2</v>
      </c>
      <c r="S4453" s="327">
        <v>4.767591786634541E-2</v>
      </c>
      <c r="T4453" s="358">
        <v>2.9288781634700594E-2</v>
      </c>
      <c r="U4453" s="358">
        <v>0.38566781237848069</v>
      </c>
      <c r="V4453" s="361">
        <v>0</v>
      </c>
    </row>
    <row r="4454" spans="1:22" hidden="1" outlineLevel="1">
      <c r="A4454" s="65">
        <v>4445</v>
      </c>
      <c r="B4454" s="117">
        <v>1</v>
      </c>
      <c r="C4454" s="325">
        <v>8.7309800780460497E-5</v>
      </c>
      <c r="D4454" s="358">
        <v>9.3943361446286046E-5</v>
      </c>
      <c r="E4454" s="327">
        <v>8.8317656192622471E-5</v>
      </c>
      <c r="F4454" s="332">
        <v>0</v>
      </c>
      <c r="G4454" s="358">
        <v>0</v>
      </c>
      <c r="H4454" s="327">
        <v>5.744462136939905E-4</v>
      </c>
      <c r="I4454" s="332">
        <v>0</v>
      </c>
      <c r="J4454" s="358">
        <v>0</v>
      </c>
      <c r="K4454" s="327">
        <v>0</v>
      </c>
      <c r="L4454" s="336">
        <v>3.7594868300476983E-5</v>
      </c>
      <c r="M4454" s="210">
        <v>1.1415525114155251E-4</v>
      </c>
      <c r="N4454" s="325">
        <v>0</v>
      </c>
      <c r="O4454" s="358">
        <v>3.7392648307755914E-4</v>
      </c>
      <c r="P4454" s="327">
        <v>1.1053644018073655E-3</v>
      </c>
      <c r="Q4454" s="332">
        <v>3.2979664014146773E-2</v>
      </c>
      <c r="R4454" s="358">
        <v>3.7878886127524429E-2</v>
      </c>
      <c r="S4454" s="327">
        <v>2.7218062187045255E-2</v>
      </c>
      <c r="T4454" s="358">
        <v>3.0648617924883124E-2</v>
      </c>
      <c r="U4454" s="358">
        <v>0.38984879950359169</v>
      </c>
      <c r="V4454" s="361">
        <v>0</v>
      </c>
    </row>
    <row r="4455" spans="1:22" hidden="1" outlineLevel="1">
      <c r="A4455" s="65">
        <v>4446</v>
      </c>
      <c r="B4455" s="117">
        <v>1</v>
      </c>
      <c r="C4455" s="325">
        <v>8.4072169110027499E-5</v>
      </c>
      <c r="D4455" s="358">
        <v>9.0482699538703485E-5</v>
      </c>
      <c r="E4455" s="327">
        <v>8.4283168666784403E-5</v>
      </c>
      <c r="F4455" s="332">
        <v>0</v>
      </c>
      <c r="G4455" s="358">
        <v>0</v>
      </c>
      <c r="H4455" s="327">
        <v>5.039001874508689E-4</v>
      </c>
      <c r="I4455" s="332">
        <v>0</v>
      </c>
      <c r="J4455" s="358">
        <v>0</v>
      </c>
      <c r="K4455" s="327">
        <v>0</v>
      </c>
      <c r="L4455" s="336">
        <v>9.3987170751192462E-5</v>
      </c>
      <c r="M4455" s="210">
        <v>1.1415525114155251E-4</v>
      </c>
      <c r="N4455" s="325">
        <v>2.0912445689044479E-2</v>
      </c>
      <c r="O4455" s="358">
        <v>2.5609626661882774E-2</v>
      </c>
      <c r="P4455" s="327">
        <v>2.7868228933436146E-2</v>
      </c>
      <c r="Q4455" s="332">
        <v>3.2979664014146773E-2</v>
      </c>
      <c r="R4455" s="358">
        <v>4.4539761443406246E-2</v>
      </c>
      <c r="S4455" s="327">
        <v>3.023947848537616E-2</v>
      </c>
      <c r="T4455" s="358">
        <v>4.8326489697255982E-2</v>
      </c>
      <c r="U4455" s="358">
        <v>0.39877577201396375</v>
      </c>
      <c r="V4455" s="361">
        <v>0</v>
      </c>
    </row>
    <row r="4456" spans="1:22" hidden="1" outlineLevel="1">
      <c r="A4456" s="65">
        <v>4447</v>
      </c>
      <c r="B4456" s="117">
        <v>1</v>
      </c>
      <c r="C4456" s="325">
        <v>8.1659570992677807E-5</v>
      </c>
      <c r="D4456" s="358">
        <v>8.8363530168329899E-5</v>
      </c>
      <c r="E4456" s="327">
        <v>8.3089686826343551E-5</v>
      </c>
      <c r="F4456" s="332">
        <v>0</v>
      </c>
      <c r="G4456" s="358">
        <v>0</v>
      </c>
      <c r="H4456" s="327">
        <v>5.3413419869792109E-4</v>
      </c>
      <c r="I4456" s="332">
        <v>0</v>
      </c>
      <c r="J4456" s="358">
        <v>0</v>
      </c>
      <c r="K4456" s="327">
        <v>0</v>
      </c>
      <c r="L4456" s="336">
        <v>1.8210014333043539E-4</v>
      </c>
      <c r="M4456" s="210">
        <v>1.1415525114155251E-4</v>
      </c>
      <c r="N4456" s="325">
        <v>9.6084209922636804E-2</v>
      </c>
      <c r="O4456" s="358">
        <v>0.15327441548076659</v>
      </c>
      <c r="P4456" s="327">
        <v>0.12620419717055301</v>
      </c>
      <c r="Q4456" s="332">
        <v>3.2979664014146773E-2</v>
      </c>
      <c r="R4456" s="358">
        <v>3.412952015054585E-2</v>
      </c>
      <c r="S4456" s="327">
        <v>1.8980906139823353E-2</v>
      </c>
      <c r="T4456" s="358">
        <v>5.376583485798609E-2</v>
      </c>
      <c r="U4456" s="358">
        <v>0.40928473965275619</v>
      </c>
      <c r="V4456" s="361">
        <v>0</v>
      </c>
    </row>
    <row r="4457" spans="1:22" hidden="1" outlineLevel="1">
      <c r="A4457" s="65">
        <v>4448</v>
      </c>
      <c r="B4457" s="117">
        <v>1</v>
      </c>
      <c r="C4457" s="325">
        <v>8.642851493966695E-5</v>
      </c>
      <c r="D4457" s="358">
        <v>9.6023646975001403E-5</v>
      </c>
      <c r="E4457" s="327">
        <v>8.9744645349671299E-5</v>
      </c>
      <c r="F4457" s="332">
        <v>3.3763758731683108E-4</v>
      </c>
      <c r="G4457" s="358">
        <v>2.2465248885781994E-4</v>
      </c>
      <c r="H4457" s="327">
        <v>5.3413419869792109E-4</v>
      </c>
      <c r="I4457" s="332">
        <v>0</v>
      </c>
      <c r="J4457" s="358">
        <v>0</v>
      </c>
      <c r="K4457" s="327">
        <v>0</v>
      </c>
      <c r="L4457" s="336">
        <v>1.5860335064263727E-4</v>
      </c>
      <c r="M4457" s="210">
        <v>1.1415525114155251E-4</v>
      </c>
      <c r="N4457" s="325">
        <v>0.23644251657433171</v>
      </c>
      <c r="O4457" s="358">
        <v>0.3376608002277075</v>
      </c>
      <c r="P4457" s="327">
        <v>0.2964674981053349</v>
      </c>
      <c r="Q4457" s="332">
        <v>3.2979664014146773E-2</v>
      </c>
      <c r="R4457" s="358">
        <v>2.443671361873483E-2</v>
      </c>
      <c r="S4457" s="327">
        <v>1.2803039104406918E-2</v>
      </c>
      <c r="T4457" s="358">
        <v>6.8096417300678891E-2</v>
      </c>
      <c r="U4457" s="358">
        <v>0.42352269580853957</v>
      </c>
      <c r="V4457" s="361">
        <v>0</v>
      </c>
    </row>
    <row r="4458" spans="1:22" hidden="1" outlineLevel="1">
      <c r="A4458" s="65">
        <v>4449</v>
      </c>
      <c r="B4458" s="117">
        <v>1</v>
      </c>
      <c r="C4458" s="325">
        <v>9.209749549001971E-5</v>
      </c>
      <c r="D4458" s="358">
        <v>1.0617232964779968E-4</v>
      </c>
      <c r="E4458" s="327">
        <v>9.7554167827338569E-5</v>
      </c>
      <c r="F4458" s="332">
        <v>5.0270485222728178E-4</v>
      </c>
      <c r="G4458" s="358">
        <v>3.7111424133395691E-4</v>
      </c>
      <c r="H4458" s="327">
        <v>5.9460222119202516E-4</v>
      </c>
      <c r="I4458" s="332">
        <v>0</v>
      </c>
      <c r="J4458" s="358">
        <v>0</v>
      </c>
      <c r="K4458" s="327">
        <v>0</v>
      </c>
      <c r="L4458" s="336">
        <v>1.4685495429873823E-4</v>
      </c>
      <c r="M4458" s="210">
        <v>1.1415525114155251E-4</v>
      </c>
      <c r="N4458" s="325">
        <v>0.40675648867249581</v>
      </c>
      <c r="O4458" s="358">
        <v>0.50143372229633731</v>
      </c>
      <c r="P4458" s="327">
        <v>0.47355442691393645</v>
      </c>
      <c r="Q4458" s="332">
        <v>3.2979664014146773E-2</v>
      </c>
      <c r="R4458" s="358">
        <v>2.5821081012808098E-2</v>
      </c>
      <c r="S4458" s="327">
        <v>9.1992833337473327E-3</v>
      </c>
      <c r="T4458" s="358">
        <v>0.10188311897213706</v>
      </c>
      <c r="U4458" s="358">
        <v>0.47527653643829176</v>
      </c>
      <c r="V4458" s="361">
        <v>8.0239237268279251E-2</v>
      </c>
    </row>
    <row r="4459" spans="1:22" hidden="1" outlineLevel="1">
      <c r="A4459" s="65">
        <v>4450</v>
      </c>
      <c r="B4459" s="117">
        <v>1</v>
      </c>
      <c r="C4459" s="325">
        <v>9.7828978582272723E-5</v>
      </c>
      <c r="D4459" s="358">
        <v>1.1182992860907229E-4</v>
      </c>
      <c r="E4459" s="327">
        <v>1.0490964830049029E-4</v>
      </c>
      <c r="F4459" s="332">
        <v>6.3025682965808457E-4</v>
      </c>
      <c r="G4459" s="358">
        <v>4.7673008674503598E-4</v>
      </c>
      <c r="H4459" s="327">
        <v>6.6514824743514709E-4</v>
      </c>
      <c r="I4459" s="332">
        <v>0</v>
      </c>
      <c r="J4459" s="358">
        <v>0</v>
      </c>
      <c r="K4459" s="327">
        <v>0</v>
      </c>
      <c r="L4459" s="336">
        <v>1.644775488145868E-4</v>
      </c>
      <c r="M4459" s="210">
        <v>1.1415525114155251E-4</v>
      </c>
      <c r="N4459" s="325">
        <v>0.55578121425838944</v>
      </c>
      <c r="O4459" s="358">
        <v>0.62555484563071717</v>
      </c>
      <c r="P4459" s="327">
        <v>0.60916854846673907</v>
      </c>
      <c r="Q4459" s="332">
        <v>3.2979664014146773E-2</v>
      </c>
      <c r="R4459" s="358">
        <v>3.5702554150252794E-2</v>
      </c>
      <c r="S4459" s="327">
        <v>9.7141055866987024E-3</v>
      </c>
      <c r="T4459" s="358">
        <v>8.4728261157526699E-2</v>
      </c>
      <c r="U4459" s="358">
        <v>0.44600962656251492</v>
      </c>
      <c r="V4459" s="361">
        <v>0.21793618145197918</v>
      </c>
    </row>
    <row r="4460" spans="1:22" hidden="1" outlineLevel="1">
      <c r="A4460" s="65">
        <v>4451</v>
      </c>
      <c r="B4460" s="117">
        <v>1</v>
      </c>
      <c r="C4460" s="325">
        <v>1.0332295201530478E-4</v>
      </c>
      <c r="D4460" s="358">
        <v>1.1713757299542082E-4</v>
      </c>
      <c r="E4460" s="327">
        <v>1.0894413582632837E-4</v>
      </c>
      <c r="F4460" s="332">
        <v>7.2779657710516916E-4</v>
      </c>
      <c r="G4460" s="358">
        <v>4.9365196252913149E-4</v>
      </c>
      <c r="H4460" s="327">
        <v>7.3569427367826859E-4</v>
      </c>
      <c r="I4460" s="332">
        <v>0</v>
      </c>
      <c r="J4460" s="358">
        <v>0</v>
      </c>
      <c r="K4460" s="327">
        <v>0</v>
      </c>
      <c r="L4460" s="336">
        <v>1.8797434150238492E-4</v>
      </c>
      <c r="M4460" s="210">
        <v>1.1415525114155251E-4</v>
      </c>
      <c r="N4460" s="325">
        <v>0.65714063570619063</v>
      </c>
      <c r="O4460" s="358">
        <v>0.70644615150196854</v>
      </c>
      <c r="P4460" s="327">
        <v>0.69673437726967757</v>
      </c>
      <c r="Q4460" s="332">
        <v>3.2979664014146773E-2</v>
      </c>
      <c r="R4460" s="358">
        <v>3.7545979798059903E-2</v>
      </c>
      <c r="S4460" s="327">
        <v>1.5891972622115134E-2</v>
      </c>
      <c r="T4460" s="358">
        <v>0.10052328268195454</v>
      </c>
      <c r="U4460" s="358">
        <v>0.47358154165784139</v>
      </c>
      <c r="V4460" s="361">
        <v>0.26933204684589557</v>
      </c>
    </row>
    <row r="4461" spans="1:22" hidden="1" outlineLevel="1">
      <c r="A4461" s="65">
        <v>4452</v>
      </c>
      <c r="B4461" s="117">
        <v>1</v>
      </c>
      <c r="C4461" s="325">
        <v>1.055230414901936E-4</v>
      </c>
      <c r="D4461" s="358">
        <v>1.2106484100290216E-4</v>
      </c>
      <c r="E4461" s="327">
        <v>1.1190189517002959E-4</v>
      </c>
      <c r="F4461" s="332">
        <v>8.1033020956039459E-4</v>
      </c>
      <c r="G4461" s="358">
        <v>5.1757599381009416E-4</v>
      </c>
      <c r="H4461" s="327">
        <v>6.9538225868219896E-4</v>
      </c>
      <c r="I4461" s="332">
        <v>0</v>
      </c>
      <c r="J4461" s="358">
        <v>0</v>
      </c>
      <c r="K4461" s="327">
        <v>0</v>
      </c>
      <c r="L4461" s="336">
        <v>2.0677177565262342E-4</v>
      </c>
      <c r="M4461" s="210">
        <v>1.1415525114155251E-4</v>
      </c>
      <c r="N4461" s="325">
        <v>0.71403756001332064</v>
      </c>
      <c r="O4461" s="358">
        <v>0.75028250639016147</v>
      </c>
      <c r="P4461" s="327">
        <v>0.74177142011065333</v>
      </c>
      <c r="Q4461" s="332">
        <v>3.2979664014146773E-2</v>
      </c>
      <c r="R4461" s="358">
        <v>6.7575485041580424E-2</v>
      </c>
      <c r="S4461" s="327">
        <v>3.5835006048463916E-2</v>
      </c>
      <c r="T4461" s="358">
        <v>0.15376610358217813</v>
      </c>
      <c r="U4461" s="358">
        <v>0.43595265753184248</v>
      </c>
      <c r="V4461" s="361">
        <v>0.33708114213787554</v>
      </c>
    </row>
    <row r="4462" spans="1:22" hidden="1" outlineLevel="1">
      <c r="A4462" s="65">
        <v>4453</v>
      </c>
      <c r="B4462" s="117">
        <v>1</v>
      </c>
      <c r="C4462" s="325">
        <v>1.0702935274998965E-4</v>
      </c>
      <c r="D4462" s="358">
        <v>1.228729396400099E-4</v>
      </c>
      <c r="E4462" s="327">
        <v>1.1386076210379663E-4</v>
      </c>
      <c r="F4462" s="332">
        <v>8.7035466952783134E-4</v>
      </c>
      <c r="G4462" s="358">
        <v>5.2049355860045541E-4</v>
      </c>
      <c r="H4462" s="327">
        <v>7.0546026243121639E-4</v>
      </c>
      <c r="I4462" s="332">
        <v>0</v>
      </c>
      <c r="J4462" s="358">
        <v>0</v>
      </c>
      <c r="K4462" s="327">
        <v>0</v>
      </c>
      <c r="L4462" s="336">
        <v>1.8797434150238492E-4</v>
      </c>
      <c r="M4462" s="210">
        <v>1.1415525114155251E-4</v>
      </c>
      <c r="N4462" s="325">
        <v>0.72703718841461851</v>
      </c>
      <c r="O4462" s="358">
        <v>0.75344783633717805</v>
      </c>
      <c r="P4462" s="327">
        <v>0.74773051074128427</v>
      </c>
      <c r="Q4462" s="332">
        <v>6.5959328028293546E-2</v>
      </c>
      <c r="R4462" s="358">
        <v>0.10964267985268834</v>
      </c>
      <c r="S4462" s="327">
        <v>5.8352150739569529E-2</v>
      </c>
      <c r="T4462" s="358">
        <v>0.10972832833857474</v>
      </c>
      <c r="U4462" s="358">
        <v>0.41549972051440776</v>
      </c>
      <c r="V4462" s="361">
        <v>0.54441291820777671</v>
      </c>
    </row>
    <row r="4463" spans="1:22" hidden="1" outlineLevel="1">
      <c r="A4463" s="65">
        <v>4454</v>
      </c>
      <c r="B4463" s="117">
        <v>1</v>
      </c>
      <c r="C4463" s="325">
        <v>1.0617931818014624E-4</v>
      </c>
      <c r="D4463" s="358">
        <v>1.2363117455234539E-4</v>
      </c>
      <c r="E4463" s="327">
        <v>1.0961871251875144E-4</v>
      </c>
      <c r="F4463" s="332">
        <v>9.2287607199933802E-4</v>
      </c>
      <c r="G4463" s="358">
        <v>5.3974948621683986E-4</v>
      </c>
      <c r="H4463" s="327">
        <v>7.8608429242335554E-4</v>
      </c>
      <c r="I4463" s="332">
        <v>0</v>
      </c>
      <c r="J4463" s="358">
        <v>0</v>
      </c>
      <c r="K4463" s="327">
        <v>0</v>
      </c>
      <c r="L4463" s="336">
        <v>1.9032402077116473E-4</v>
      </c>
      <c r="M4463" s="210">
        <v>1.1415525114155251E-4</v>
      </c>
      <c r="N4463" s="325">
        <v>0.69576272008685836</v>
      </c>
      <c r="O4463" s="358">
        <v>0.72050425273557628</v>
      </c>
      <c r="P4463" s="327">
        <v>0.7163974245647271</v>
      </c>
      <c r="Q4463" s="332">
        <v>6.5959328028293546E-2</v>
      </c>
      <c r="R4463" s="358">
        <v>0.14922061114349464</v>
      </c>
      <c r="S4463" s="327">
        <v>8.4987873454286114E-2</v>
      </c>
      <c r="T4463" s="358">
        <v>0.10052328268195454</v>
      </c>
      <c r="U4463" s="358">
        <v>0.40645974835200555</v>
      </c>
      <c r="V4463" s="361">
        <v>0.41000646986257649</v>
      </c>
    </row>
    <row r="4464" spans="1:22" hidden="1" outlineLevel="1">
      <c r="A4464" s="65">
        <v>4455</v>
      </c>
      <c r="B4464" s="117">
        <v>1</v>
      </c>
      <c r="C4464" s="325">
        <v>1.0808564570810389E-4</v>
      </c>
      <c r="D4464" s="358">
        <v>1.12452070075604E-4</v>
      </c>
      <c r="E4464" s="327">
        <v>1.1175919625432471E-4</v>
      </c>
      <c r="F4464" s="332">
        <v>9.8290053196677498E-4</v>
      </c>
      <c r="G4464" s="358">
        <v>5.5958892679129667E-4</v>
      </c>
      <c r="H4464" s="327">
        <v>7.76006288674338E-4</v>
      </c>
      <c r="I4464" s="332">
        <v>0</v>
      </c>
      <c r="J4464" s="358">
        <v>0</v>
      </c>
      <c r="K4464" s="327">
        <v>0</v>
      </c>
      <c r="L4464" s="336">
        <v>2.1382081345896285E-4</v>
      </c>
      <c r="M4464" s="210">
        <v>1.1415525114155251E-4</v>
      </c>
      <c r="N4464" s="325">
        <v>0.63321378343133783</v>
      </c>
      <c r="O4464" s="358">
        <v>0.65225722169752987</v>
      </c>
      <c r="P4464" s="327">
        <v>0.64469689553417842</v>
      </c>
      <c r="Q4464" s="332">
        <v>6.5959328028293546E-2</v>
      </c>
      <c r="R4464" s="358">
        <v>0.17707119926257445</v>
      </c>
      <c r="S4464" s="327">
        <v>0.1213377017557014</v>
      </c>
      <c r="T4464" s="358">
        <v>0.10847309483994469</v>
      </c>
      <c r="U4464" s="358">
        <v>0.41222273060553694</v>
      </c>
      <c r="V4464" s="361">
        <v>0.49341404999159144</v>
      </c>
    </row>
    <row r="4465" spans="1:22" hidden="1" outlineLevel="1">
      <c r="A4465" s="65">
        <v>4456</v>
      </c>
      <c r="B4465" s="117">
        <v>1</v>
      </c>
      <c r="C4465" s="325">
        <v>1.0709810554607993E-4</v>
      </c>
      <c r="D4465" s="358">
        <v>1.1107169369673679E-4</v>
      </c>
      <c r="E4465" s="327">
        <v>1.1017653555287053E-4</v>
      </c>
      <c r="F4465" s="332">
        <v>1.0054097044545636E-3</v>
      </c>
      <c r="G4465" s="358">
        <v>5.7184269891081424E-4</v>
      </c>
      <c r="H4465" s="327">
        <v>7.6592828492532089E-4</v>
      </c>
      <c r="I4465" s="332">
        <v>0</v>
      </c>
      <c r="J4465" s="358">
        <v>0</v>
      </c>
      <c r="K4465" s="327">
        <v>0</v>
      </c>
      <c r="L4465" s="336">
        <v>2.2321953053408208E-4</v>
      </c>
      <c r="M4465" s="210">
        <v>1.1415525114155251E-4</v>
      </c>
      <c r="N4465" s="325">
        <v>0.50868111135513605</v>
      </c>
      <c r="O4465" s="358">
        <v>0.54431854991287643</v>
      </c>
      <c r="P4465" s="327">
        <v>0.52484869541170998</v>
      </c>
      <c r="Q4465" s="332">
        <v>6.5959328028293546E-2</v>
      </c>
      <c r="R4465" s="358">
        <v>0.21280022784672914</v>
      </c>
      <c r="S4465" s="327">
        <v>0.15061505295455213</v>
      </c>
      <c r="T4465" s="358">
        <v>0.11495846791619982</v>
      </c>
      <c r="U4465" s="358">
        <v>0.41606471877455786</v>
      </c>
      <c r="V4465" s="361">
        <v>0.48280201004840312</v>
      </c>
    </row>
    <row r="4466" spans="1:22" hidden="1" outlineLevel="1">
      <c r="A4466" s="65">
        <v>4457</v>
      </c>
      <c r="B4466" s="117">
        <v>1</v>
      </c>
      <c r="C4466" s="325">
        <v>1.0902943409079768E-4</v>
      </c>
      <c r="D4466" s="358">
        <v>1.1340472419623065E-4</v>
      </c>
      <c r="E4466" s="327">
        <v>1.0950195886044746E-4</v>
      </c>
      <c r="F4466" s="332">
        <v>1.0354219344382817E-3</v>
      </c>
      <c r="G4466" s="358">
        <v>5.8876457469490969E-4</v>
      </c>
      <c r="H4466" s="327">
        <v>7.457722774272858E-4</v>
      </c>
      <c r="I4466" s="332">
        <v>0</v>
      </c>
      <c r="J4466" s="358">
        <v>0</v>
      </c>
      <c r="K4466" s="327">
        <v>0</v>
      </c>
      <c r="L4466" s="336">
        <v>2.2321953053408208E-4</v>
      </c>
      <c r="M4466" s="210">
        <v>1.1415525114155251E-4</v>
      </c>
      <c r="N4466" s="325">
        <v>0.36059838782730752</v>
      </c>
      <c r="O4466" s="358">
        <v>0.39187284133667133</v>
      </c>
      <c r="P4466" s="327">
        <v>0.35014991337819601</v>
      </c>
      <c r="Q4466" s="332">
        <v>6.5959328028293546E-2</v>
      </c>
      <c r="R4466" s="358">
        <v>0.2214472319212468</v>
      </c>
      <c r="S4466" s="327">
        <v>0.16341809205895905</v>
      </c>
      <c r="T4466" s="358">
        <v>0.15407991195683565</v>
      </c>
      <c r="U4466" s="358">
        <v>0.48748049885753458</v>
      </c>
      <c r="V4466" s="361">
        <v>0.31087932840764371</v>
      </c>
    </row>
    <row r="4467" spans="1:22" hidden="1" outlineLevel="1">
      <c r="A4467" s="65">
        <v>4458</v>
      </c>
      <c r="B4467" s="117">
        <v>1</v>
      </c>
      <c r="C4467" s="325">
        <v>1.1142328144557729E-4</v>
      </c>
      <c r="D4467" s="358">
        <v>1.1853739129511714E-4</v>
      </c>
      <c r="E4467" s="327">
        <v>1.1205756671443492E-4</v>
      </c>
      <c r="F4467" s="332">
        <v>1.0429249919342114E-3</v>
      </c>
      <c r="G4467" s="358">
        <v>5.5141974537828507E-4</v>
      </c>
      <c r="H4467" s="327">
        <v>7.3569427367826859E-4</v>
      </c>
      <c r="I4467" s="332">
        <v>0</v>
      </c>
      <c r="J4467" s="358">
        <v>0</v>
      </c>
      <c r="K4467" s="327">
        <v>0</v>
      </c>
      <c r="L4467" s="336">
        <v>1.644775488145868E-4</v>
      </c>
      <c r="M4467" s="210">
        <v>1.1415525114155251E-4</v>
      </c>
      <c r="N4467" s="325">
        <v>0.19763203178205099</v>
      </c>
      <c r="O4467" s="358">
        <v>0.21152684874591712</v>
      </c>
      <c r="P4467" s="327">
        <v>0.18208271080475744</v>
      </c>
      <c r="Q4467" s="332">
        <v>6.5959328028293546E-2</v>
      </c>
      <c r="R4467" s="358">
        <v>0.18432447503602753</v>
      </c>
      <c r="S4467" s="327">
        <v>0.11824876823799317</v>
      </c>
      <c r="T4467" s="358">
        <v>0.17071175581368345</v>
      </c>
      <c r="U4467" s="358">
        <v>0.51347041882444078</v>
      </c>
      <c r="V4467" s="361">
        <v>0.19281084083828709</v>
      </c>
    </row>
    <row r="4468" spans="1:22" hidden="1" outlineLevel="1">
      <c r="A4468" s="65">
        <v>4459</v>
      </c>
      <c r="B4468" s="117">
        <v>1</v>
      </c>
      <c r="C4468" s="325">
        <v>1.1464216235344021E-4</v>
      </c>
      <c r="D4468" s="358">
        <v>1.2172586631109208E-4</v>
      </c>
      <c r="E4468" s="327">
        <v>1.1524883337474412E-4</v>
      </c>
      <c r="F4468" s="332">
        <v>1.0279188769423526E-3</v>
      </c>
      <c r="G4468" s="358">
        <v>5.298297659296114E-4</v>
      </c>
      <c r="H4468" s="327">
        <v>7.2561626992925115E-4</v>
      </c>
      <c r="I4468" s="332">
        <v>0</v>
      </c>
      <c r="J4468" s="358">
        <v>0</v>
      </c>
      <c r="K4468" s="327">
        <v>0</v>
      </c>
      <c r="L4468" s="336">
        <v>1.1748396343899057E-4</v>
      </c>
      <c r="M4468" s="210">
        <v>1.1415525114155251E-4</v>
      </c>
      <c r="N4468" s="325">
        <v>6.7258946945845763E-2</v>
      </c>
      <c r="O4468" s="358">
        <v>6.0220655741789947E-2</v>
      </c>
      <c r="P4468" s="327">
        <v>5.6898523185458717E-2</v>
      </c>
      <c r="Q4468" s="332">
        <v>6.5959328028293546E-2</v>
      </c>
      <c r="R4468" s="358">
        <v>0.14733939408129695</v>
      </c>
      <c r="S4468" s="327">
        <v>8.3308372256677379E-2</v>
      </c>
      <c r="T4468" s="358">
        <v>0.19539801462007397</v>
      </c>
      <c r="U4468" s="358">
        <v>0.57720222256937581</v>
      </c>
      <c r="V4468" s="361">
        <v>0.12504647642408648</v>
      </c>
    </row>
    <row r="4469" spans="1:22" hidden="1" outlineLevel="1">
      <c r="A4469" s="65">
        <v>4460</v>
      </c>
      <c r="B4469" s="117">
        <v>1</v>
      </c>
      <c r="C4469" s="325">
        <v>1.1822355800432459E-4</v>
      </c>
      <c r="D4469" s="358">
        <v>1.2473936403960498E-4</v>
      </c>
      <c r="E4469" s="327">
        <v>1.1836226426285067E-4</v>
      </c>
      <c r="F4469" s="332">
        <v>9.8290053196677498E-4</v>
      </c>
      <c r="G4469" s="358">
        <v>4.4288633517684486E-4</v>
      </c>
      <c r="H4469" s="327">
        <v>7.0546026243121639E-4</v>
      </c>
      <c r="I4469" s="332">
        <v>0</v>
      </c>
      <c r="J4469" s="358">
        <v>0</v>
      </c>
      <c r="K4469" s="327">
        <v>0</v>
      </c>
      <c r="L4469" s="336">
        <v>8.811297257924293E-5</v>
      </c>
      <c r="M4469" s="210">
        <v>1.1415525114155251E-4</v>
      </c>
      <c r="N4469" s="325">
        <v>9.4200205806506676E-3</v>
      </c>
      <c r="O4469" s="358">
        <v>2.8837966184316957E-3</v>
      </c>
      <c r="P4469" s="327">
        <v>5.9590906306311066E-3</v>
      </c>
      <c r="Q4469" s="332">
        <v>6.5959328028293546E-2</v>
      </c>
      <c r="R4469" s="358">
        <v>0.11062638191422096</v>
      </c>
      <c r="S4469" s="327">
        <v>5.6672649541960801E-2</v>
      </c>
      <c r="T4469" s="358">
        <v>0.20899637752189923</v>
      </c>
      <c r="U4469" s="358">
        <v>0.66500295219670646</v>
      </c>
      <c r="V4469" s="361">
        <v>3.5836629851313362E-2</v>
      </c>
    </row>
    <row r="4470" spans="1:22" hidden="1" outlineLevel="1">
      <c r="A4470" s="65">
        <v>4461</v>
      </c>
      <c r="B4470" s="117">
        <v>1</v>
      </c>
      <c r="C4470" s="325">
        <v>1.1775478894007271E-4</v>
      </c>
      <c r="D4470" s="358">
        <v>1.3298273847114995E-4</v>
      </c>
      <c r="E4470" s="327">
        <v>1.200227607365075E-4</v>
      </c>
      <c r="F4470" s="332">
        <v>8.7785772702376097E-4</v>
      </c>
      <c r="G4470" s="358">
        <v>2.7658514212625085E-4</v>
      </c>
      <c r="H4470" s="327">
        <v>7.457722774272858E-4</v>
      </c>
      <c r="I4470" s="332">
        <v>0</v>
      </c>
      <c r="J4470" s="358">
        <v>0</v>
      </c>
      <c r="K4470" s="327">
        <v>0</v>
      </c>
      <c r="L4470" s="336">
        <v>5.8741981719495287E-5</v>
      </c>
      <c r="M4470" s="210">
        <v>1.1415525114155251E-4</v>
      </c>
      <c r="N4470" s="325">
        <v>0</v>
      </c>
      <c r="O4470" s="358">
        <v>0</v>
      </c>
      <c r="P4470" s="327">
        <v>0</v>
      </c>
      <c r="Q4470" s="332">
        <v>9.8938992042440319E-2</v>
      </c>
      <c r="R4470" s="358">
        <v>9.3574473079135134E-2</v>
      </c>
      <c r="S4470" s="327">
        <v>4.078067691984566E-2</v>
      </c>
      <c r="T4470" s="358">
        <v>0.2359838977424448</v>
      </c>
      <c r="U4470" s="358">
        <v>0.71449679978585801</v>
      </c>
      <c r="V4470" s="361">
        <v>0</v>
      </c>
    </row>
    <row r="4471" spans="1:22" hidden="1" outlineLevel="1">
      <c r="A4471" s="65">
        <v>4462</v>
      </c>
      <c r="B4471" s="117">
        <v>1</v>
      </c>
      <c r="C4471" s="325">
        <v>1.2284874610494315E-4</v>
      </c>
      <c r="D4471" s="358">
        <v>1.4147885787347341E-4</v>
      </c>
      <c r="E4471" s="327">
        <v>1.2490046912787443E-4</v>
      </c>
      <c r="F4471" s="332">
        <v>7.8031797957667617E-4</v>
      </c>
      <c r="G4471" s="358">
        <v>2.4916003309685474E-4</v>
      </c>
      <c r="H4471" s="327">
        <v>6.9538225868219896E-4</v>
      </c>
      <c r="I4471" s="332">
        <v>0</v>
      </c>
      <c r="J4471" s="358">
        <v>0</v>
      </c>
      <c r="K4471" s="327">
        <v>0</v>
      </c>
      <c r="L4471" s="336">
        <v>3.7594868300476983E-5</v>
      </c>
      <c r="M4471" s="210">
        <v>1.1415525114155251E-4</v>
      </c>
      <c r="N4471" s="325">
        <v>0</v>
      </c>
      <c r="O4471" s="358">
        <v>0</v>
      </c>
      <c r="P4471" s="327">
        <v>0</v>
      </c>
      <c r="Q4471" s="332">
        <v>0.16489832007073388</v>
      </c>
      <c r="R4471" s="358">
        <v>6.9974917938179643E-2</v>
      </c>
      <c r="S4471" s="327">
        <v>5.6537615103206186E-2</v>
      </c>
      <c r="T4471" s="358">
        <v>0.2607747593403878</v>
      </c>
      <c r="U4471" s="358">
        <v>0.72037278169141938</v>
      </c>
      <c r="V4471" s="361">
        <v>0</v>
      </c>
    </row>
    <row r="4472" spans="1:22" hidden="1" outlineLevel="1">
      <c r="A4472" s="65">
        <v>4463</v>
      </c>
      <c r="B4472" s="117">
        <v>1</v>
      </c>
      <c r="C4472" s="325">
        <v>1.2124243077810671E-4</v>
      </c>
      <c r="D4472" s="358">
        <v>1.335465541751943E-4</v>
      </c>
      <c r="E4472" s="327">
        <v>1.1968547239029596E-4</v>
      </c>
      <c r="F4472" s="332">
        <v>6.6777211713773242E-4</v>
      </c>
      <c r="G4472" s="358">
        <v>2.3048761843854241E-4</v>
      </c>
      <c r="H4472" s="327">
        <v>6.44992239937112E-4</v>
      </c>
      <c r="I4472" s="332">
        <v>0</v>
      </c>
      <c r="J4472" s="358">
        <v>0</v>
      </c>
      <c r="K4472" s="327">
        <v>0</v>
      </c>
      <c r="L4472" s="336">
        <v>2.3496792687798115E-5</v>
      </c>
      <c r="M4472" s="210">
        <v>1.1415525114155251E-4</v>
      </c>
      <c r="N4472" s="325">
        <v>0</v>
      </c>
      <c r="O4472" s="358">
        <v>0</v>
      </c>
      <c r="P4472" s="327">
        <v>0</v>
      </c>
      <c r="Q4472" s="332">
        <v>9.8938992042440319E-2</v>
      </c>
      <c r="R4472" s="358">
        <v>5.130562224895787E-2</v>
      </c>
      <c r="S4472" s="327">
        <v>4.02658546668943E-2</v>
      </c>
      <c r="T4472" s="358">
        <v>0.2602517453826253</v>
      </c>
      <c r="U4472" s="358">
        <v>0.66760194419339691</v>
      </c>
      <c r="V4472" s="361">
        <v>0</v>
      </c>
    </row>
    <row r="4473" spans="1:22" hidden="1" outlineLevel="1">
      <c r="A4473" s="65">
        <v>4464</v>
      </c>
      <c r="B4473" s="117">
        <v>1</v>
      </c>
      <c r="C4473" s="325">
        <v>1.1264208101263219E-4</v>
      </c>
      <c r="D4473" s="358">
        <v>1.2448661906882649E-4</v>
      </c>
      <c r="E4473" s="327">
        <v>1.1130515424980917E-4</v>
      </c>
      <c r="F4473" s="332">
        <v>5.6272931219471841E-4</v>
      </c>
      <c r="G4473" s="358">
        <v>2.0539656124143527E-4</v>
      </c>
      <c r="H4473" s="327">
        <v>6.1475822869006013E-4</v>
      </c>
      <c r="I4473" s="332">
        <v>0</v>
      </c>
      <c r="J4473" s="358">
        <v>0</v>
      </c>
      <c r="K4473" s="327">
        <v>0</v>
      </c>
      <c r="L4473" s="336">
        <v>9.3987170751192458E-6</v>
      </c>
      <c r="M4473" s="210">
        <v>1.1415525114155251E-4</v>
      </c>
      <c r="N4473" s="325">
        <v>0</v>
      </c>
      <c r="O4473" s="358">
        <v>0</v>
      </c>
      <c r="P4473" s="327">
        <v>0</v>
      </c>
      <c r="Q4473" s="332">
        <v>3.2979664014146773E-2</v>
      </c>
      <c r="R4473" s="358">
        <v>4.0915358329977843E-2</v>
      </c>
      <c r="S4473" s="327">
        <v>3.5185149356757914E-2</v>
      </c>
      <c r="T4473" s="358">
        <v>0.18117203496893369</v>
      </c>
      <c r="U4473" s="358">
        <v>0.55573228868367064</v>
      </c>
      <c r="V4473" s="361">
        <v>0</v>
      </c>
    </row>
    <row r="4474" spans="1:22" hidden="1" outlineLevel="1">
      <c r="A4474" s="65">
        <v>4465</v>
      </c>
      <c r="B4474" s="117">
        <v>1</v>
      </c>
      <c r="C4474" s="325">
        <v>1.0299168854323345E-4</v>
      </c>
      <c r="D4474" s="358">
        <v>1.1394909797944589E-4</v>
      </c>
      <c r="E4474" s="327">
        <v>1.0035625562663446E-4</v>
      </c>
      <c r="F4474" s="332">
        <v>4.2767427726798598E-4</v>
      </c>
      <c r="G4474" s="358">
        <v>2.007284575768573E-4</v>
      </c>
      <c r="H4474" s="327">
        <v>5.5429020619595574E-4</v>
      </c>
      <c r="I4474" s="332">
        <v>0</v>
      </c>
      <c r="J4474" s="358">
        <v>0</v>
      </c>
      <c r="K4474" s="327">
        <v>0</v>
      </c>
      <c r="L4474" s="336">
        <v>5.8741981719495289E-6</v>
      </c>
      <c r="M4474" s="210">
        <v>1.1415525114155251E-4</v>
      </c>
      <c r="N4474" s="325">
        <v>0</v>
      </c>
      <c r="O4474" s="358">
        <v>0</v>
      </c>
      <c r="P4474" s="327">
        <v>0</v>
      </c>
      <c r="Q4474" s="332">
        <v>3.2979664014146773E-2</v>
      </c>
      <c r="R4474" s="358">
        <v>3.3138760807802162E-2</v>
      </c>
      <c r="S4474" s="327">
        <v>3.4155504850855181E-2</v>
      </c>
      <c r="T4474" s="358">
        <v>0.10669484738355219</v>
      </c>
      <c r="U4474" s="358">
        <v>0.44894761751529561</v>
      </c>
      <c r="V4474" s="361">
        <v>0</v>
      </c>
    </row>
    <row r="4475" spans="1:22" hidden="1" outlineLevel="1">
      <c r="A4475" s="65">
        <v>4466</v>
      </c>
      <c r="B4475" s="117">
        <v>1</v>
      </c>
      <c r="C4475" s="325">
        <v>9.527887487274248E-5</v>
      </c>
      <c r="D4475" s="358">
        <v>1.0564739778541358E-4</v>
      </c>
      <c r="E4475" s="327">
        <v>9.3078610925685399E-5</v>
      </c>
      <c r="F4475" s="332">
        <v>3.8265593229240867E-4</v>
      </c>
      <c r="G4475" s="358">
        <v>0</v>
      </c>
      <c r="H4475" s="327">
        <v>5.2405619494890355E-4</v>
      </c>
      <c r="I4475" s="332">
        <v>0</v>
      </c>
      <c r="J4475" s="358">
        <v>0</v>
      </c>
      <c r="K4475" s="327">
        <v>0</v>
      </c>
      <c r="L4475" s="336">
        <v>2.3496792687798115E-6</v>
      </c>
      <c r="M4475" s="210">
        <v>1.1415525114155251E-4</v>
      </c>
      <c r="N4475" s="325">
        <v>0</v>
      </c>
      <c r="O4475" s="358">
        <v>0</v>
      </c>
      <c r="P4475" s="327">
        <v>0</v>
      </c>
      <c r="Q4475" s="332">
        <v>3.2979664014146773E-2</v>
      </c>
      <c r="R4475" s="358">
        <v>3.3200718089564867E-2</v>
      </c>
      <c r="S4475" s="327">
        <v>2.1419982965825573E-2</v>
      </c>
      <c r="T4475" s="358">
        <v>4.5606817116890928E-2</v>
      </c>
      <c r="U4475" s="358">
        <v>0.36476287675292579</v>
      </c>
      <c r="V4475" s="361">
        <v>0</v>
      </c>
    </row>
    <row r="4476" spans="1:22" hidden="1" outlineLevel="1">
      <c r="A4476" s="65">
        <v>4467</v>
      </c>
      <c r="B4476" s="117">
        <v>1</v>
      </c>
      <c r="C4476" s="325">
        <v>9.2072494473259615E-5</v>
      </c>
      <c r="D4476" s="358">
        <v>9.9134354307659888E-5</v>
      </c>
      <c r="E4476" s="327">
        <v>8.904412339984733E-5</v>
      </c>
      <c r="F4476" s="332">
        <v>3.2263147232497198E-4</v>
      </c>
      <c r="G4476" s="358">
        <v>0</v>
      </c>
      <c r="H4476" s="327">
        <v>5.3413419869792109E-4</v>
      </c>
      <c r="I4476" s="332">
        <v>0</v>
      </c>
      <c r="J4476" s="358">
        <v>0</v>
      </c>
      <c r="K4476" s="327">
        <v>0</v>
      </c>
      <c r="L4476" s="336">
        <v>1.1748396343899057E-6</v>
      </c>
      <c r="M4476" s="210">
        <v>1.1415525114155251E-4</v>
      </c>
      <c r="N4476" s="325">
        <v>0</v>
      </c>
      <c r="O4476" s="358">
        <v>0</v>
      </c>
      <c r="P4476" s="327">
        <v>0</v>
      </c>
      <c r="Q4476" s="332">
        <v>3.2979664014146773E-2</v>
      </c>
      <c r="R4476" s="358">
        <v>3.3738706625419689E-2</v>
      </c>
      <c r="S4476" s="327">
        <v>1.5824455402737823E-2</v>
      </c>
      <c r="T4476" s="358">
        <v>2.94979872178056E-2</v>
      </c>
      <c r="U4476" s="358">
        <v>0.35154191746541269</v>
      </c>
      <c r="V4476" s="361">
        <v>0</v>
      </c>
    </row>
    <row r="4477" spans="1:22" hidden="1" outlineLevel="1">
      <c r="A4477" s="65">
        <v>4468</v>
      </c>
      <c r="B4477" s="117">
        <v>1</v>
      </c>
      <c r="C4477" s="325">
        <v>9.0903696939724919E-5</v>
      </c>
      <c r="D4477" s="358">
        <v>9.6179182341634334E-5</v>
      </c>
      <c r="E4477" s="327">
        <v>8.6345816630154992E-5</v>
      </c>
      <c r="F4477" s="332">
        <v>2.9261924234125349E-4</v>
      </c>
      <c r="G4477" s="358">
        <v>0</v>
      </c>
      <c r="H4477" s="327">
        <v>5.3413419869792109E-4</v>
      </c>
      <c r="I4477" s="332">
        <v>0</v>
      </c>
      <c r="J4477" s="358">
        <v>0</v>
      </c>
      <c r="K4477" s="327">
        <v>0</v>
      </c>
      <c r="L4477" s="336">
        <v>1.409807561267887E-5</v>
      </c>
      <c r="M4477" s="210">
        <v>1.1415525114155251E-4</v>
      </c>
      <c r="N4477" s="325">
        <v>0</v>
      </c>
      <c r="O4477" s="358">
        <v>0</v>
      </c>
      <c r="P4477" s="327">
        <v>0</v>
      </c>
      <c r="Q4477" s="332">
        <v>3.2979664014146773E-2</v>
      </c>
      <c r="R4477" s="358">
        <v>3.4684622213311207E-2</v>
      </c>
      <c r="S4477" s="327">
        <v>9.1992833337473327E-3</v>
      </c>
      <c r="T4477" s="358">
        <v>3.0125603967120614E-2</v>
      </c>
      <c r="U4477" s="358">
        <v>0.3422759459989505</v>
      </c>
      <c r="V4477" s="361">
        <v>0</v>
      </c>
    </row>
    <row r="4478" spans="1:22" hidden="1" outlineLevel="1">
      <c r="A4478" s="65">
        <v>4469</v>
      </c>
      <c r="B4478" s="117">
        <v>1</v>
      </c>
      <c r="C4478" s="325">
        <v>9.1828734559848632E-5</v>
      </c>
      <c r="D4478" s="358">
        <v>9.5420947429298824E-5</v>
      </c>
      <c r="E4478" s="327">
        <v>8.6306898744053649E-5</v>
      </c>
      <c r="F4478" s="332">
        <v>2.9261924234125349E-4</v>
      </c>
      <c r="G4478" s="358">
        <v>0</v>
      </c>
      <c r="H4478" s="327">
        <v>5.8452421744300794E-4</v>
      </c>
      <c r="I4478" s="332">
        <v>0</v>
      </c>
      <c r="J4478" s="358">
        <v>0</v>
      </c>
      <c r="K4478" s="327">
        <v>0</v>
      </c>
      <c r="L4478" s="336">
        <v>3.7594868300476983E-5</v>
      </c>
      <c r="M4478" s="210">
        <v>1.1415525114155251E-4</v>
      </c>
      <c r="N4478" s="325">
        <v>0</v>
      </c>
      <c r="O4478" s="358">
        <v>2.4928432205170606E-4</v>
      </c>
      <c r="P4478" s="327">
        <v>1.3675302730644398E-3</v>
      </c>
      <c r="Q4478" s="332">
        <v>3.2979664014146773E-2</v>
      </c>
      <c r="R4478" s="358">
        <v>3.4766347255777742E-2</v>
      </c>
      <c r="S4478" s="327">
        <v>8.1696388278445949E-3</v>
      </c>
      <c r="T4478" s="358">
        <v>2.9393384426253097E-2</v>
      </c>
      <c r="U4478" s="358">
        <v>0.33854695748195962</v>
      </c>
      <c r="V4478" s="361">
        <v>0</v>
      </c>
    </row>
    <row r="4479" spans="1:22" hidden="1" outlineLevel="1">
      <c r="A4479" s="65">
        <v>4470</v>
      </c>
      <c r="B4479" s="117">
        <v>1</v>
      </c>
      <c r="C4479" s="325">
        <v>9.6203912492866193E-5</v>
      </c>
      <c r="D4479" s="358">
        <v>9.592643737085583E-5</v>
      </c>
      <c r="E4479" s="327">
        <v>8.740957218359139E-5</v>
      </c>
      <c r="F4479" s="332">
        <v>2.551039548616056E-4</v>
      </c>
      <c r="G4479" s="358">
        <v>0</v>
      </c>
      <c r="H4479" s="327">
        <v>5.6436820994497329E-4</v>
      </c>
      <c r="I4479" s="332">
        <v>0</v>
      </c>
      <c r="J4479" s="358">
        <v>0</v>
      </c>
      <c r="K4479" s="327">
        <v>0</v>
      </c>
      <c r="L4479" s="336">
        <v>9.3987170751192462E-5</v>
      </c>
      <c r="M4479" s="210">
        <v>1.1415525114155251E-4</v>
      </c>
      <c r="N4479" s="325">
        <v>2.0724045277431467E-2</v>
      </c>
      <c r="O4479" s="358">
        <v>2.3728400910336844E-2</v>
      </c>
      <c r="P4479" s="327">
        <v>2.9065656456163377E-2</v>
      </c>
      <c r="Q4479" s="332">
        <v>3.2979664014146773E-2</v>
      </c>
      <c r="R4479" s="358">
        <v>2.8278561631621176E-2</v>
      </c>
      <c r="S4479" s="327">
        <v>8.1696388278445949E-3</v>
      </c>
      <c r="T4479" s="358">
        <v>4.8744900863465994E-2</v>
      </c>
      <c r="U4479" s="358">
        <v>0.35029892129308243</v>
      </c>
      <c r="V4479" s="361">
        <v>0</v>
      </c>
    </row>
    <row r="4480" spans="1:22" hidden="1" outlineLevel="1">
      <c r="A4480" s="65">
        <v>4471</v>
      </c>
      <c r="B4480" s="117">
        <v>1</v>
      </c>
      <c r="C4480" s="325">
        <v>1.1411089074728808E-4</v>
      </c>
      <c r="D4480" s="358">
        <v>1.0195343282788163E-4</v>
      </c>
      <c r="E4480" s="327">
        <v>9.9058992756590069E-5</v>
      </c>
      <c r="F4480" s="332">
        <v>2.6260701235753528E-4</v>
      </c>
      <c r="G4480" s="358">
        <v>0</v>
      </c>
      <c r="H4480" s="327">
        <v>5.9460222119202516E-4</v>
      </c>
      <c r="I4480" s="332">
        <v>0</v>
      </c>
      <c r="J4480" s="358">
        <v>0</v>
      </c>
      <c r="K4480" s="327">
        <v>0</v>
      </c>
      <c r="L4480" s="336">
        <v>1.8210014333043539E-4</v>
      </c>
      <c r="M4480" s="210">
        <v>1.1415525114155251E-4</v>
      </c>
      <c r="N4480" s="325">
        <v>0.10362022638715733</v>
      </c>
      <c r="O4480" s="358">
        <v>0.15218525661286322</v>
      </c>
      <c r="P4480" s="327">
        <v>0.12813142139027239</v>
      </c>
      <c r="Q4480" s="332">
        <v>3.2979664014146773E-2</v>
      </c>
      <c r="R4480" s="358">
        <v>2.1405899789454678E-2</v>
      </c>
      <c r="S4480" s="327">
        <v>7.6548165748932277E-3</v>
      </c>
      <c r="T4480" s="358">
        <v>0.13368236760409771</v>
      </c>
      <c r="U4480" s="358">
        <v>0.40250476053095463</v>
      </c>
      <c r="V4480" s="361">
        <v>4.8499312908703289E-2</v>
      </c>
    </row>
    <row r="4481" spans="1:22" hidden="1" outlineLevel="1">
      <c r="A4481" s="65">
        <v>4472</v>
      </c>
      <c r="B4481" s="117">
        <v>1</v>
      </c>
      <c r="C4481" s="325">
        <v>1.3666805811908864E-4</v>
      </c>
      <c r="D4481" s="358">
        <v>1.1764306293697783E-4</v>
      </c>
      <c r="E4481" s="327">
        <v>1.1869955260906223E-4</v>
      </c>
      <c r="F4481" s="332">
        <v>3.9015898978833808E-4</v>
      </c>
      <c r="G4481" s="358">
        <v>3.1392997144287548E-4</v>
      </c>
      <c r="H4481" s="327">
        <v>6.3491423618809489E-4</v>
      </c>
      <c r="I4481" s="332">
        <v>0</v>
      </c>
      <c r="J4481" s="358">
        <v>0</v>
      </c>
      <c r="K4481" s="327">
        <v>0</v>
      </c>
      <c r="L4481" s="336">
        <v>1.5860335064263727E-4</v>
      </c>
      <c r="M4481" s="210">
        <v>1.1415525114155251E-4</v>
      </c>
      <c r="N4481" s="325">
        <v>0.24718134003627351</v>
      </c>
      <c r="O4481" s="358">
        <v>0.33704339457605337</v>
      </c>
      <c r="P4481" s="327">
        <v>0.29105407792985627</v>
      </c>
      <c r="Q4481" s="332">
        <v>3.2979664014146773E-2</v>
      </c>
      <c r="R4481" s="358">
        <v>1.3468716029315765E-2</v>
      </c>
      <c r="S4481" s="327">
        <v>6.6251720689904873E-3</v>
      </c>
      <c r="T4481" s="358">
        <v>0.21412191430797184</v>
      </c>
      <c r="U4481" s="358">
        <v>0.51968539968609218</v>
      </c>
      <c r="V4481" s="361">
        <v>0.1805268320119634</v>
      </c>
    </row>
    <row r="4482" spans="1:22" hidden="1" outlineLevel="1">
      <c r="A4482" s="65">
        <v>4473</v>
      </c>
      <c r="B4482" s="117">
        <v>1</v>
      </c>
      <c r="C4482" s="325">
        <v>1.5908771989870863E-4</v>
      </c>
      <c r="D4482" s="358">
        <v>1.3473251134577034E-4</v>
      </c>
      <c r="E4482" s="327">
        <v>1.3996169104908986E-4</v>
      </c>
      <c r="F4482" s="332">
        <v>5.4022013970692962E-4</v>
      </c>
      <c r="G4482" s="358">
        <v>5.0415519577443209E-4</v>
      </c>
      <c r="H4482" s="327">
        <v>6.8530425493318174E-4</v>
      </c>
      <c r="I4482" s="332">
        <v>0</v>
      </c>
      <c r="J4482" s="358">
        <v>0</v>
      </c>
      <c r="K4482" s="327">
        <v>0</v>
      </c>
      <c r="L4482" s="336">
        <v>1.4685495429873823E-4</v>
      </c>
      <c r="M4482" s="210">
        <v>1.1415525114155251E-4</v>
      </c>
      <c r="N4482" s="325">
        <v>0.42484292818734515</v>
      </c>
      <c r="O4482" s="358">
        <v>0.49605237398827823</v>
      </c>
      <c r="P4482" s="327">
        <v>0.44778413190132588</v>
      </c>
      <c r="Q4482" s="332">
        <v>3.2979664014146773E-2</v>
      </c>
      <c r="R4482" s="358">
        <v>1.2618146324301886E-2</v>
      </c>
      <c r="S4482" s="327">
        <v>6.6251720689904873E-3</v>
      </c>
      <c r="T4482" s="358">
        <v>0.30073302571344357</v>
      </c>
      <c r="U4482" s="358">
        <v>0.67890190939639972</v>
      </c>
      <c r="V4482" s="361">
        <v>0.27505033311744048</v>
      </c>
    </row>
    <row r="4483" spans="1:22" hidden="1" outlineLevel="1">
      <c r="A4483" s="65">
        <v>4474</v>
      </c>
      <c r="B4483" s="117">
        <v>1</v>
      </c>
      <c r="C4483" s="325">
        <v>1.7045693227036427E-4</v>
      </c>
      <c r="D4483" s="358">
        <v>1.4247039583575831E-4</v>
      </c>
      <c r="E4483" s="327">
        <v>1.5394618478816846E-4</v>
      </c>
      <c r="F4483" s="332">
        <v>6.5276600214587337E-4</v>
      </c>
      <c r="G4483" s="358">
        <v>5.7009216003659738E-4</v>
      </c>
      <c r="H4483" s="327">
        <v>7.0546026243121639E-4</v>
      </c>
      <c r="I4483" s="332">
        <v>0</v>
      </c>
      <c r="J4483" s="358">
        <v>0</v>
      </c>
      <c r="K4483" s="327">
        <v>0</v>
      </c>
      <c r="L4483" s="336">
        <v>1.644775488145868E-4</v>
      </c>
      <c r="M4483" s="210">
        <v>1.1415525114155251E-4</v>
      </c>
      <c r="N4483" s="325">
        <v>0.57914286529840309</v>
      </c>
      <c r="O4483" s="358">
        <v>0.61596971874668505</v>
      </c>
      <c r="P4483" s="327">
        <v>0.57489554374034413</v>
      </c>
      <c r="Q4483" s="332">
        <v>3.2979664014146773E-2</v>
      </c>
      <c r="R4483" s="358">
        <v>1.4853083423389042E-2</v>
      </c>
      <c r="S4483" s="327">
        <v>6.6251720689904873E-3</v>
      </c>
      <c r="T4483" s="358">
        <v>0.28943592422577336</v>
      </c>
      <c r="U4483" s="358">
        <v>0.68579488817023138</v>
      </c>
      <c r="V4483" s="361">
        <v>0.40741071908510607</v>
      </c>
    </row>
    <row r="4484" spans="1:22" hidden="1" outlineLevel="1">
      <c r="A4484" s="65">
        <v>4475</v>
      </c>
      <c r="B4484" s="117">
        <v>1</v>
      </c>
      <c r="C4484" s="325">
        <v>1.7611966256652701E-4</v>
      </c>
      <c r="D4484" s="358">
        <v>1.4523114859349271E-4</v>
      </c>
      <c r="E4484" s="327">
        <v>1.6018601919308201E-4</v>
      </c>
      <c r="F4484" s="332">
        <v>7.2029351960923975E-4</v>
      </c>
      <c r="G4484" s="358">
        <v>6.0918752822743886E-4</v>
      </c>
      <c r="H4484" s="327">
        <v>7.457722774272858E-4</v>
      </c>
      <c r="I4484" s="332">
        <v>0</v>
      </c>
      <c r="J4484" s="358">
        <v>0</v>
      </c>
      <c r="K4484" s="327">
        <v>0</v>
      </c>
      <c r="L4484" s="336">
        <v>1.8797434150238492E-4</v>
      </c>
      <c r="M4484" s="210">
        <v>1.1415525114155251E-4</v>
      </c>
      <c r="N4484" s="325">
        <v>0.68935710609201595</v>
      </c>
      <c r="O4484" s="358">
        <v>0.69605918726130034</v>
      </c>
      <c r="P4484" s="327">
        <v>0.6802106121593462</v>
      </c>
      <c r="Q4484" s="332">
        <v>3.2979664014146773E-2</v>
      </c>
      <c r="R4484" s="358">
        <v>2.143202408362779E-2</v>
      </c>
      <c r="S4484" s="327">
        <v>9.1992833337473327E-3</v>
      </c>
      <c r="T4484" s="358">
        <v>0.29696732521755353</v>
      </c>
      <c r="U4484" s="358">
        <v>0.66330795741625592</v>
      </c>
      <c r="V4484" s="361">
        <v>0.46617393595037165</v>
      </c>
    </row>
    <row r="4485" spans="1:22" hidden="1" outlineLevel="1">
      <c r="A4485" s="65">
        <v>4476</v>
      </c>
      <c r="B4485" s="117">
        <v>1</v>
      </c>
      <c r="C4485" s="325">
        <v>1.7943854754143033E-4</v>
      </c>
      <c r="D4485" s="358">
        <v>1.4622268655577759E-4</v>
      </c>
      <c r="E4485" s="327">
        <v>1.6366268368480099E-4</v>
      </c>
      <c r="F4485" s="332">
        <v>8.0282715206446496E-4</v>
      </c>
      <c r="G4485" s="358">
        <v>6.745409795315319E-4</v>
      </c>
      <c r="H4485" s="327">
        <v>7.9616229617237265E-4</v>
      </c>
      <c r="I4485" s="332">
        <v>0</v>
      </c>
      <c r="J4485" s="358">
        <v>0</v>
      </c>
      <c r="K4485" s="327">
        <v>0</v>
      </c>
      <c r="L4485" s="336">
        <v>2.0677177565262342E-4</v>
      </c>
      <c r="M4485" s="210">
        <v>1.1415525114155251E-4</v>
      </c>
      <c r="N4485" s="325">
        <v>0.74700763204559795</v>
      </c>
      <c r="O4485" s="358">
        <v>0.74036331307543279</v>
      </c>
      <c r="P4485" s="327">
        <v>0.73393449095594609</v>
      </c>
      <c r="Q4485" s="332">
        <v>3.2979664014146773E-2</v>
      </c>
      <c r="R4485" s="358">
        <v>4.0513299498433089E-2</v>
      </c>
      <c r="S4485" s="327">
        <v>2.7597850001242003E-2</v>
      </c>
      <c r="T4485" s="358">
        <v>0.24497973781595997</v>
      </c>
      <c r="U4485" s="358">
        <v>0.65957896889926526</v>
      </c>
      <c r="V4485" s="361">
        <v>0.52394465987131111</v>
      </c>
    </row>
    <row r="4486" spans="1:22" hidden="1" outlineLevel="1">
      <c r="A4486" s="65">
        <v>4477</v>
      </c>
      <c r="B4486" s="117">
        <v>1</v>
      </c>
      <c r="C4486" s="325">
        <v>1.7325079589330548E-4</v>
      </c>
      <c r="D4486" s="358">
        <v>1.4700036338894222E-4</v>
      </c>
      <c r="E4486" s="327">
        <v>1.6311783327938232E-4</v>
      </c>
      <c r="F4486" s="332">
        <v>9.0786995700747918E-4</v>
      </c>
      <c r="G4486" s="358">
        <v>6.943804201059886E-4</v>
      </c>
      <c r="H4486" s="327">
        <v>8.2639630741942484E-4</v>
      </c>
      <c r="I4486" s="332">
        <v>0</v>
      </c>
      <c r="J4486" s="358">
        <v>0</v>
      </c>
      <c r="K4486" s="327">
        <v>0</v>
      </c>
      <c r="L4486" s="336">
        <v>1.8797434150238492E-4</v>
      </c>
      <c r="M4486" s="210">
        <v>1.1415525114155251E-4</v>
      </c>
      <c r="N4486" s="325">
        <v>0.76245646579786508</v>
      </c>
      <c r="O4486" s="358">
        <v>0.74334493642703614</v>
      </c>
      <c r="P4486" s="327">
        <v>0.74313163516258196</v>
      </c>
      <c r="Q4486" s="332">
        <v>3.2979664014146773E-2</v>
      </c>
      <c r="R4486" s="358">
        <v>7.3638720753070777E-2</v>
      </c>
      <c r="S4486" s="327">
        <v>4.5034289382211247E-2</v>
      </c>
      <c r="T4486" s="358">
        <v>0.22719726325203463</v>
      </c>
      <c r="U4486" s="358">
        <v>0.59268317489748934</v>
      </c>
      <c r="V4486" s="361">
        <v>0.58981565313018036</v>
      </c>
    </row>
    <row r="4487" spans="1:22" hidden="1" outlineLevel="1">
      <c r="A4487" s="65">
        <v>4478</v>
      </c>
      <c r="B4487" s="117">
        <v>1</v>
      </c>
      <c r="C4487" s="325">
        <v>1.7822599822856546E-4</v>
      </c>
      <c r="D4487" s="358">
        <v>1.4338416611472675E-4</v>
      </c>
      <c r="E4487" s="327">
        <v>1.6067897908369886E-4</v>
      </c>
      <c r="F4487" s="332">
        <v>1.0054097044545636E-3</v>
      </c>
      <c r="G4487" s="358">
        <v>6.7979259615418204E-4</v>
      </c>
      <c r="H4487" s="327">
        <v>8.1631830367040773E-4</v>
      </c>
      <c r="I4487" s="332">
        <v>0</v>
      </c>
      <c r="J4487" s="358">
        <v>0</v>
      </c>
      <c r="K4487" s="327">
        <v>0</v>
      </c>
      <c r="L4487" s="336">
        <v>1.9032402077116473E-4</v>
      </c>
      <c r="M4487" s="210">
        <v>1.1415525114155251E-4</v>
      </c>
      <c r="N4487" s="325">
        <v>0.73381960323268702</v>
      </c>
      <c r="O4487" s="358">
        <v>0.71367429801863969</v>
      </c>
      <c r="P4487" s="327">
        <v>0.67556113698346265</v>
      </c>
      <c r="Q4487" s="332">
        <v>6.5959328028293546E-2</v>
      </c>
      <c r="R4487" s="358">
        <v>0.11786227016756998</v>
      </c>
      <c r="S4487" s="327">
        <v>7.8810006418869691E-2</v>
      </c>
      <c r="T4487" s="358">
        <v>0.21464492826573434</v>
      </c>
      <c r="U4487" s="358">
        <v>0.58974518394470865</v>
      </c>
      <c r="V4487" s="361">
        <v>0.59470940680182316</v>
      </c>
    </row>
    <row r="4488" spans="1:22" hidden="1" outlineLevel="1">
      <c r="A4488" s="65">
        <v>4479</v>
      </c>
      <c r="B4488" s="117">
        <v>1</v>
      </c>
      <c r="C4488" s="325">
        <v>1.8425124326774964E-4</v>
      </c>
      <c r="D4488" s="358">
        <v>1.419649058942013E-4</v>
      </c>
      <c r="E4488" s="327">
        <v>1.6495994655484539E-4</v>
      </c>
      <c r="F4488" s="332">
        <v>1.0579311069260709E-3</v>
      </c>
      <c r="G4488" s="358">
        <v>7.3464281421297469E-4</v>
      </c>
      <c r="H4488" s="327">
        <v>8.0624029992139019E-4</v>
      </c>
      <c r="I4488" s="332">
        <v>0</v>
      </c>
      <c r="J4488" s="358">
        <v>0</v>
      </c>
      <c r="K4488" s="327">
        <v>0</v>
      </c>
      <c r="L4488" s="336">
        <v>2.1382081345896285E-4</v>
      </c>
      <c r="M4488" s="210">
        <v>1.1415525114155251E-4</v>
      </c>
      <c r="N4488" s="325">
        <v>0.65563343241328642</v>
      </c>
      <c r="O4488" s="358">
        <v>0.64946401234121831</v>
      </c>
      <c r="P4488" s="327">
        <v>0.59436532872011116</v>
      </c>
      <c r="Q4488" s="332">
        <v>0.13191865605658709</v>
      </c>
      <c r="R4488" s="358">
        <v>0.15285451569046662</v>
      </c>
      <c r="S4488" s="327">
        <v>0.1049309068806349</v>
      </c>
      <c r="T4488" s="358">
        <v>0.25983333421641525</v>
      </c>
      <c r="U4488" s="358">
        <v>0.5877111902081682</v>
      </c>
      <c r="V4488" s="361">
        <v>0.50340769048485334</v>
      </c>
    </row>
    <row r="4489" spans="1:22" hidden="1" outlineLevel="1">
      <c r="A4489" s="65">
        <v>4480</v>
      </c>
      <c r="B4489" s="117">
        <v>1</v>
      </c>
      <c r="C4489" s="325">
        <v>1.8554504588508483E-4</v>
      </c>
      <c r="D4489" s="358">
        <v>1.4334528227306852E-4</v>
      </c>
      <c r="E4489" s="327">
        <v>1.6602370210828178E-4</v>
      </c>
      <c r="F4489" s="332">
        <v>1.0804402794138592E-3</v>
      </c>
      <c r="G4489" s="358">
        <v>7.4164496970984168E-4</v>
      </c>
      <c r="H4489" s="327">
        <v>7.8608429242335554E-4</v>
      </c>
      <c r="I4489" s="332">
        <v>0</v>
      </c>
      <c r="J4489" s="358">
        <v>0</v>
      </c>
      <c r="K4489" s="327">
        <v>0</v>
      </c>
      <c r="L4489" s="336">
        <v>2.2321953053408208E-4</v>
      </c>
      <c r="M4489" s="210">
        <v>1.1415525114155251E-4</v>
      </c>
      <c r="N4489" s="325">
        <v>0.52733275210482444</v>
      </c>
      <c r="O4489" s="358">
        <v>0.53676284918852835</v>
      </c>
      <c r="P4489" s="327">
        <v>0.47887457006695738</v>
      </c>
      <c r="Q4489" s="332">
        <v>0.19787798408488064</v>
      </c>
      <c r="R4489" s="358">
        <v>0.18619451564428877</v>
      </c>
      <c r="S4489" s="327">
        <v>0.13606499543315914</v>
      </c>
      <c r="T4489" s="358">
        <v>0.26841076312372047</v>
      </c>
      <c r="U4489" s="358">
        <v>0.61799509695221544</v>
      </c>
      <c r="V4489" s="361">
        <v>0.47708372377685815</v>
      </c>
    </row>
    <row r="4490" spans="1:22" hidden="1" outlineLevel="1">
      <c r="A4490" s="65">
        <v>4481</v>
      </c>
      <c r="B4490" s="117">
        <v>1</v>
      </c>
      <c r="C4490" s="325">
        <v>1.8405123513366885E-4</v>
      </c>
      <c r="D4490" s="358">
        <v>1.484973912927841E-4</v>
      </c>
      <c r="E4490" s="327">
        <v>1.6658152514240087E-4</v>
      </c>
      <c r="F4490" s="332">
        <v>1.0954463944057187E-3</v>
      </c>
      <c r="G4490" s="358">
        <v>7.2472309392574623E-4</v>
      </c>
      <c r="H4490" s="327">
        <v>7.6592828492532089E-4</v>
      </c>
      <c r="I4490" s="332">
        <v>0</v>
      </c>
      <c r="J4490" s="358">
        <v>0</v>
      </c>
      <c r="K4490" s="327">
        <v>0</v>
      </c>
      <c r="L4490" s="336">
        <v>2.2321953053408208E-4</v>
      </c>
      <c r="M4490" s="210">
        <v>1.1415525114155251E-4</v>
      </c>
      <c r="N4490" s="325">
        <v>0.37303281499376645</v>
      </c>
      <c r="O4490" s="358">
        <v>0.36845639989828721</v>
      </c>
      <c r="P4490" s="327">
        <v>0.29726801921060869</v>
      </c>
      <c r="Q4490" s="332">
        <v>0.23085764809902742</v>
      </c>
      <c r="R4490" s="358">
        <v>0.20101742445326146</v>
      </c>
      <c r="S4490" s="327">
        <v>0.16630447391853534</v>
      </c>
      <c r="T4490" s="358">
        <v>0.30397571225157122</v>
      </c>
      <c r="U4490" s="358">
        <v>0.67020093619008758</v>
      </c>
      <c r="V4490" s="361">
        <v>0.41649584680625268</v>
      </c>
    </row>
    <row r="4491" spans="1:22" hidden="1" outlineLevel="1">
      <c r="A4491" s="65">
        <v>4482</v>
      </c>
      <c r="B4491" s="117">
        <v>1</v>
      </c>
      <c r="C4491" s="325">
        <v>1.7763847433470309E-4</v>
      </c>
      <c r="D4491" s="358">
        <v>1.5036381569237918E-4</v>
      </c>
      <c r="E4491" s="327">
        <v>1.6414267094671742E-4</v>
      </c>
      <c r="F4491" s="332">
        <v>1.1254586243894368E-3</v>
      </c>
      <c r="G4491" s="358">
        <v>6.7570800544767618E-4</v>
      </c>
      <c r="H4491" s="327">
        <v>7.5585028117630335E-4</v>
      </c>
      <c r="I4491" s="332">
        <v>0</v>
      </c>
      <c r="J4491" s="358">
        <v>0</v>
      </c>
      <c r="K4491" s="327">
        <v>0</v>
      </c>
      <c r="L4491" s="336">
        <v>1.644775488145868E-4</v>
      </c>
      <c r="M4491" s="210">
        <v>1.1415525114155251E-4</v>
      </c>
      <c r="N4491" s="325">
        <v>0.19706683054721197</v>
      </c>
      <c r="O4491" s="358">
        <v>0.20977428352575508</v>
      </c>
      <c r="P4491" s="327">
        <v>0.1463348752913376</v>
      </c>
      <c r="Q4491" s="332">
        <v>0.23085764809902742</v>
      </c>
      <c r="R4491" s="358">
        <v>0.13194385469461833</v>
      </c>
      <c r="S4491" s="327">
        <v>0.15188945083589697</v>
      </c>
      <c r="T4491" s="358">
        <v>0.3238502426465466</v>
      </c>
      <c r="U4491" s="358">
        <v>0.69867684850165424</v>
      </c>
      <c r="V4491" s="361">
        <v>0.27558475239515484</v>
      </c>
    </row>
    <row r="4492" spans="1:22" hidden="1" outlineLevel="1">
      <c r="A4492" s="65">
        <v>4483</v>
      </c>
      <c r="B4492" s="117">
        <v>1</v>
      </c>
      <c r="C4492" s="325">
        <v>1.7026942464466353E-4</v>
      </c>
      <c r="D4492" s="358">
        <v>1.4826408824283473E-4</v>
      </c>
      <c r="E4492" s="327">
        <v>1.5822715225931495E-4</v>
      </c>
      <c r="F4492" s="332">
        <v>1.1104525093975776E-3</v>
      </c>
      <c r="G4492" s="358">
        <v>6.3661263725683492E-4</v>
      </c>
      <c r="H4492" s="327">
        <v>7.457722774272858E-4</v>
      </c>
      <c r="I4492" s="332">
        <v>0</v>
      </c>
      <c r="J4492" s="358">
        <v>0</v>
      </c>
      <c r="K4492" s="327">
        <v>0</v>
      </c>
      <c r="L4492" s="336">
        <v>1.1748396343899057E-4</v>
      </c>
      <c r="M4492" s="210">
        <v>1.1415525114155251E-4</v>
      </c>
      <c r="N4492" s="325">
        <v>7.0650154354880007E-2</v>
      </c>
      <c r="O4492" s="358">
        <v>6.4644018675247022E-2</v>
      </c>
      <c r="P4492" s="327">
        <v>5.0110257515779862E-2</v>
      </c>
      <c r="Q4492" s="332">
        <v>0.39575596816976127</v>
      </c>
      <c r="R4492" s="358">
        <v>8.7790015415943168E-2</v>
      </c>
      <c r="S4492" s="327">
        <v>0.1664141928552228</v>
      </c>
      <c r="T4492" s="358">
        <v>0.31705106119563398</v>
      </c>
      <c r="U4492" s="358">
        <v>0.70523082831939587</v>
      </c>
      <c r="V4492" s="361">
        <v>0.13132208565667675</v>
      </c>
    </row>
    <row r="4493" spans="1:22" hidden="1" outlineLevel="1">
      <c r="A4493" s="65">
        <v>4484</v>
      </c>
      <c r="B4493" s="117">
        <v>1</v>
      </c>
      <c r="C4493" s="325">
        <v>1.6611925586248685E-4</v>
      </c>
      <c r="D4493" s="358">
        <v>1.5005274495911335E-4</v>
      </c>
      <c r="E4493" s="327">
        <v>1.5388132164466622E-4</v>
      </c>
      <c r="F4493" s="332">
        <v>1.0354219344382817E-3</v>
      </c>
      <c r="G4493" s="358">
        <v>5.5141974537828507E-4</v>
      </c>
      <c r="H4493" s="327">
        <v>7.3569427367826859E-4</v>
      </c>
      <c r="I4493" s="332">
        <v>0</v>
      </c>
      <c r="J4493" s="358">
        <v>0</v>
      </c>
      <c r="K4493" s="327">
        <v>0</v>
      </c>
      <c r="L4493" s="336">
        <v>8.811297257924293E-5</v>
      </c>
      <c r="M4493" s="210">
        <v>1.1415525114155251E-4</v>
      </c>
      <c r="N4493" s="325">
        <v>9.6084209922636804E-3</v>
      </c>
      <c r="O4493" s="358">
        <v>2.2797901953085591E-3</v>
      </c>
      <c r="P4493" s="327">
        <v>5.9023897138520383E-3</v>
      </c>
      <c r="Q4493" s="332">
        <v>0.49469496021220166</v>
      </c>
      <c r="R4493" s="358">
        <v>6.7989418253215472E-2</v>
      </c>
      <c r="S4493" s="327">
        <v>0.15605023057681813</v>
      </c>
      <c r="T4493" s="358">
        <v>0.33818082508923941</v>
      </c>
      <c r="U4493" s="358">
        <v>0.78116659448357373</v>
      </c>
      <c r="V4493" s="361">
        <v>4.2471063456083584E-2</v>
      </c>
    </row>
    <row r="4494" spans="1:22" hidden="1" outlineLevel="1">
      <c r="A4494" s="65">
        <v>4485</v>
      </c>
      <c r="B4494" s="117">
        <v>1</v>
      </c>
      <c r="C4494" s="325">
        <v>1.605252783624144E-4</v>
      </c>
      <c r="D4494" s="358">
        <v>1.5446606098732255E-4</v>
      </c>
      <c r="E4494" s="327">
        <v>1.5014520457893836E-4</v>
      </c>
      <c r="F4494" s="332">
        <v>8.2533632455225375E-4</v>
      </c>
      <c r="G4494" s="358">
        <v>3.9620529853106408E-4</v>
      </c>
      <c r="H4494" s="327">
        <v>7.1553826618023393E-4</v>
      </c>
      <c r="I4494" s="332">
        <v>0</v>
      </c>
      <c r="J4494" s="358">
        <v>0</v>
      </c>
      <c r="K4494" s="327">
        <v>0</v>
      </c>
      <c r="L4494" s="336">
        <v>5.8741981719495287E-5</v>
      </c>
      <c r="M4494" s="210">
        <v>1.1415525114155251E-4</v>
      </c>
      <c r="N4494" s="325">
        <v>0</v>
      </c>
      <c r="O4494" s="358">
        <v>0</v>
      </c>
      <c r="P4494" s="327">
        <v>0</v>
      </c>
      <c r="Q4494" s="332">
        <v>0.49469496021220166</v>
      </c>
      <c r="R4494" s="358">
        <v>5.4397485586528183E-2</v>
      </c>
      <c r="S4494" s="327">
        <v>0.18543730071235634</v>
      </c>
      <c r="T4494" s="358">
        <v>0.30648617924883115</v>
      </c>
      <c r="U4494" s="358">
        <v>0.77879360179094315</v>
      </c>
      <c r="V4494" s="361">
        <v>0</v>
      </c>
    </row>
    <row r="4495" spans="1:22" hidden="1" outlineLevel="1">
      <c r="A4495" s="65">
        <v>4486</v>
      </c>
      <c r="B4495" s="117">
        <v>1</v>
      </c>
      <c r="C4495" s="325">
        <v>1.5943148387916002E-4</v>
      </c>
      <c r="D4495" s="358">
        <v>1.5553536663292391E-4</v>
      </c>
      <c r="E4495" s="327">
        <v>1.5070302761305745E-4</v>
      </c>
      <c r="F4495" s="332">
        <v>7.1279046211331E-4</v>
      </c>
      <c r="G4495" s="358">
        <v>3.5827695625636726E-4</v>
      </c>
      <c r="H4495" s="327">
        <v>6.5507024368612954E-4</v>
      </c>
      <c r="I4495" s="332">
        <v>0</v>
      </c>
      <c r="J4495" s="358">
        <v>0</v>
      </c>
      <c r="K4495" s="327">
        <v>0</v>
      </c>
      <c r="L4495" s="336">
        <v>3.7594868300476983E-5</v>
      </c>
      <c r="M4495" s="210">
        <v>1.1415525114155251E-4</v>
      </c>
      <c r="N4495" s="325">
        <v>0</v>
      </c>
      <c r="O4495" s="358">
        <v>0</v>
      </c>
      <c r="P4495" s="327">
        <v>0</v>
      </c>
      <c r="Q4495" s="332">
        <v>0.42873563218390809</v>
      </c>
      <c r="R4495" s="358">
        <v>3.8965760719227562E-2</v>
      </c>
      <c r="S4495" s="327">
        <v>0.15179661811445253</v>
      </c>
      <c r="T4495" s="358">
        <v>0.30094223129654862</v>
      </c>
      <c r="U4495" s="358">
        <v>0.76297365050673949</v>
      </c>
      <c r="V4495" s="361">
        <v>0</v>
      </c>
    </row>
    <row r="4496" spans="1:22" hidden="1" outlineLevel="1">
      <c r="A4496" s="65">
        <v>4487</v>
      </c>
      <c r="B4496" s="117">
        <v>1</v>
      </c>
      <c r="C4496" s="325">
        <v>1.5183742503827952E-4</v>
      </c>
      <c r="D4496" s="358">
        <v>1.4639766384323964E-4</v>
      </c>
      <c r="E4496" s="327">
        <v>1.4042870568230586E-4</v>
      </c>
      <c r="F4496" s="332">
        <v>6.3025682965808457E-4</v>
      </c>
      <c r="G4496" s="358">
        <v>3.3260238610118779E-4</v>
      </c>
      <c r="H4496" s="327">
        <v>6.752262511841642E-4</v>
      </c>
      <c r="I4496" s="332">
        <v>0</v>
      </c>
      <c r="J4496" s="358">
        <v>0</v>
      </c>
      <c r="K4496" s="327">
        <v>0</v>
      </c>
      <c r="L4496" s="336">
        <v>2.3496792687798115E-5</v>
      </c>
      <c r="M4496" s="210">
        <v>1.1415525114155251E-4</v>
      </c>
      <c r="N4496" s="325">
        <v>0</v>
      </c>
      <c r="O4496" s="358">
        <v>0</v>
      </c>
      <c r="P4496" s="327">
        <v>0</v>
      </c>
      <c r="Q4496" s="332">
        <v>0.42873563218390809</v>
      </c>
      <c r="R4496" s="358">
        <v>3.1522629513563834E-2</v>
      </c>
      <c r="S4496" s="327">
        <v>9.8862758781905966E-2</v>
      </c>
      <c r="T4496" s="358">
        <v>0.28880830747645836</v>
      </c>
      <c r="U4496" s="358">
        <v>0.66082196507159541</v>
      </c>
      <c r="V4496" s="361">
        <v>0</v>
      </c>
    </row>
    <row r="4497" spans="1:22" hidden="1" outlineLevel="1">
      <c r="A4497" s="65">
        <v>4488</v>
      </c>
      <c r="B4497" s="117">
        <v>1</v>
      </c>
      <c r="C4497" s="325">
        <v>1.4104948630629623E-4</v>
      </c>
      <c r="D4497" s="358">
        <v>1.3449920829582097E-4</v>
      </c>
      <c r="E4497" s="327">
        <v>1.2848091464919697E-4</v>
      </c>
      <c r="F4497" s="332">
        <v>5.7773542718657757E-4</v>
      </c>
      <c r="G4497" s="358">
        <v>3.0459376411371932E-4</v>
      </c>
      <c r="H4497" s="327">
        <v>6.3491423618809489E-4</v>
      </c>
      <c r="I4497" s="332">
        <v>0</v>
      </c>
      <c r="J4497" s="358">
        <v>0</v>
      </c>
      <c r="K4497" s="327">
        <v>0</v>
      </c>
      <c r="L4497" s="336">
        <v>9.3987170751192458E-6</v>
      </c>
      <c r="M4497" s="210">
        <v>1.1415525114155251E-4</v>
      </c>
      <c r="N4497" s="325">
        <v>0</v>
      </c>
      <c r="O4497" s="358">
        <v>0</v>
      </c>
      <c r="P4497" s="327">
        <v>0</v>
      </c>
      <c r="Q4497" s="332">
        <v>0.39575596816976127</v>
      </c>
      <c r="R4497" s="358">
        <v>2.6461191191362879E-2</v>
      </c>
      <c r="S4497" s="327">
        <v>0.12594578653019659</v>
      </c>
      <c r="T4497" s="358">
        <v>0.19257373924815641</v>
      </c>
      <c r="U4497" s="358">
        <v>0.53765234435886644</v>
      </c>
      <c r="V4497" s="361">
        <v>0</v>
      </c>
    </row>
    <row r="4498" spans="1:22" hidden="1" outlineLevel="1">
      <c r="A4498" s="65">
        <v>4489</v>
      </c>
      <c r="B4498" s="117">
        <v>1</v>
      </c>
      <c r="C4498" s="325">
        <v>1.3000528715252188E-4</v>
      </c>
      <c r="D4498" s="358">
        <v>1.2386447760229479E-4</v>
      </c>
      <c r="E4498" s="327">
        <v>1.1587151955236543E-4</v>
      </c>
      <c r="F4498" s="332">
        <v>4.6518956474763388E-4</v>
      </c>
      <c r="G4498" s="358">
        <v>2.7833568100046771E-4</v>
      </c>
      <c r="H4498" s="327">
        <v>5.9460222119202516E-4</v>
      </c>
      <c r="I4498" s="332">
        <v>0</v>
      </c>
      <c r="J4498" s="358">
        <v>0</v>
      </c>
      <c r="K4498" s="327">
        <v>0</v>
      </c>
      <c r="L4498" s="336">
        <v>5.8741981719495289E-6</v>
      </c>
      <c r="M4498" s="210">
        <v>1.1415525114155251E-4</v>
      </c>
      <c r="N4498" s="325">
        <v>0</v>
      </c>
      <c r="O4498" s="358">
        <v>0</v>
      </c>
      <c r="P4498" s="327">
        <v>0</v>
      </c>
      <c r="Q4498" s="332">
        <v>0.23085764809902742</v>
      </c>
      <c r="R4498" s="358">
        <v>3.2867251773052907E-2</v>
      </c>
      <c r="S4498" s="327">
        <v>0.11829096995530337</v>
      </c>
      <c r="T4498" s="358">
        <v>0.15951925711756573</v>
      </c>
      <c r="U4498" s="358">
        <v>0.52522238263556353</v>
      </c>
      <c r="V4498" s="361">
        <v>0</v>
      </c>
    </row>
    <row r="4499" spans="1:22" hidden="1" outlineLevel="1">
      <c r="A4499" s="65">
        <v>4490</v>
      </c>
      <c r="B4499" s="117">
        <v>1</v>
      </c>
      <c r="C4499" s="325">
        <v>1.2104867289821593E-4</v>
      </c>
      <c r="D4499" s="358">
        <v>1.1352137572120534E-4</v>
      </c>
      <c r="E4499" s="327">
        <v>1.0777659924328841E-4</v>
      </c>
      <c r="F4499" s="332">
        <v>4.4268039225984509E-4</v>
      </c>
      <c r="G4499" s="358">
        <v>2.2932059252239791E-4</v>
      </c>
      <c r="H4499" s="327">
        <v>5.744462136939905E-4</v>
      </c>
      <c r="I4499" s="332">
        <v>0</v>
      </c>
      <c r="J4499" s="358">
        <v>0</v>
      </c>
      <c r="K4499" s="327">
        <v>0</v>
      </c>
      <c r="L4499" s="336">
        <v>2.3496792687798115E-6</v>
      </c>
      <c r="M4499" s="210">
        <v>1.1415525114155251E-4</v>
      </c>
      <c r="N4499" s="325">
        <v>0</v>
      </c>
      <c r="O4499" s="358">
        <v>0</v>
      </c>
      <c r="P4499" s="327">
        <v>0</v>
      </c>
      <c r="Q4499" s="332">
        <v>0.23085764809902742</v>
      </c>
      <c r="R4499" s="358">
        <v>3.6983891894011411E-2</v>
      </c>
      <c r="S4499" s="327">
        <v>0.12093259843943753</v>
      </c>
      <c r="T4499" s="358">
        <v>9.8849638017114508E-2</v>
      </c>
      <c r="U4499" s="358">
        <v>0.41538672086237771</v>
      </c>
      <c r="V4499" s="361">
        <v>0</v>
      </c>
    </row>
    <row r="4500" spans="1:22" hidden="1" outlineLevel="1">
      <c r="A4500" s="65">
        <v>4491</v>
      </c>
      <c r="B4500" s="117">
        <v>1</v>
      </c>
      <c r="C4500" s="325">
        <v>1.1641723454340734E-4</v>
      </c>
      <c r="D4500" s="358">
        <v>1.0611400388531234E-4</v>
      </c>
      <c r="E4500" s="327">
        <v>1.0428696212286898E-4</v>
      </c>
      <c r="F4500" s="332">
        <v>4.0516510478019719E-4</v>
      </c>
      <c r="G4500" s="358">
        <v>2.1589979448673592E-4</v>
      </c>
      <c r="H4500" s="327">
        <v>5.6436820994497329E-4</v>
      </c>
      <c r="I4500" s="332">
        <v>0</v>
      </c>
      <c r="J4500" s="358">
        <v>0</v>
      </c>
      <c r="K4500" s="327">
        <v>0</v>
      </c>
      <c r="L4500" s="336">
        <v>1.1748396343899057E-6</v>
      </c>
      <c r="M4500" s="210">
        <v>1.1415525114155251E-4</v>
      </c>
      <c r="N4500" s="325">
        <v>0</v>
      </c>
      <c r="O4500" s="358">
        <v>0</v>
      </c>
      <c r="P4500" s="327">
        <v>0</v>
      </c>
      <c r="Q4500" s="332">
        <v>0.32979664014146776</v>
      </c>
      <c r="R4500" s="358">
        <v>4.1770747721316739E-2</v>
      </c>
      <c r="S4500" s="327">
        <v>0.12106763287819214</v>
      </c>
      <c r="T4500" s="358">
        <v>9.6862184977616964E-2</v>
      </c>
      <c r="U4500" s="358">
        <v>0.38928380124344153</v>
      </c>
      <c r="V4500" s="361">
        <v>0</v>
      </c>
    </row>
    <row r="4501" spans="1:22" hidden="1" outlineLevel="1">
      <c r="A4501" s="65">
        <v>4492</v>
      </c>
      <c r="B4501" s="117">
        <v>1</v>
      </c>
      <c r="C4501" s="325">
        <v>1.1458591006572998E-4</v>
      </c>
      <c r="D4501" s="358">
        <v>1.0387818298996407E-4</v>
      </c>
      <c r="E4501" s="327">
        <v>1.0202972472899174E-4</v>
      </c>
      <c r="F4501" s="332">
        <v>3.6764981730054929E-4</v>
      </c>
      <c r="G4501" s="358">
        <v>2.1123169082215795E-4</v>
      </c>
      <c r="H4501" s="327">
        <v>5.8452421744300794E-4</v>
      </c>
      <c r="I4501" s="332">
        <v>0</v>
      </c>
      <c r="J4501" s="358">
        <v>0</v>
      </c>
      <c r="K4501" s="327">
        <v>0</v>
      </c>
      <c r="L4501" s="336">
        <v>1.409807561267887E-5</v>
      </c>
      <c r="M4501" s="210">
        <v>1.1415525114155251E-4</v>
      </c>
      <c r="N4501" s="325">
        <v>0</v>
      </c>
      <c r="O4501" s="358">
        <v>0</v>
      </c>
      <c r="P4501" s="327">
        <v>0</v>
      </c>
      <c r="Q4501" s="332">
        <v>0.32979664014146776</v>
      </c>
      <c r="R4501" s="358">
        <v>5.0962447004887272E-2</v>
      </c>
      <c r="S4501" s="327">
        <v>0.11052643444372263</v>
      </c>
      <c r="T4501" s="358">
        <v>8.89123728196268E-2</v>
      </c>
      <c r="U4501" s="358">
        <v>0.37255985274299758</v>
      </c>
      <c r="V4501" s="361">
        <v>0</v>
      </c>
    </row>
    <row r="4502" spans="1:22" hidden="1" outlineLevel="1">
      <c r="A4502" s="65">
        <v>4493</v>
      </c>
      <c r="B4502" s="117">
        <v>1</v>
      </c>
      <c r="C4502" s="325">
        <v>1.1388588159644717E-4</v>
      </c>
      <c r="D4502" s="358">
        <v>1.0255613237358421E-4</v>
      </c>
      <c r="E4502" s="327">
        <v>1.0084921551725133E-4</v>
      </c>
      <c r="F4502" s="332">
        <v>3.5264370230869019E-4</v>
      </c>
      <c r="G4502" s="358">
        <v>1.9197576320577328E-4</v>
      </c>
      <c r="H4502" s="327">
        <v>6.5507024368612954E-4</v>
      </c>
      <c r="I4502" s="332">
        <v>0</v>
      </c>
      <c r="J4502" s="358">
        <v>0</v>
      </c>
      <c r="K4502" s="327">
        <v>0</v>
      </c>
      <c r="L4502" s="336">
        <v>3.7594868300476983E-5</v>
      </c>
      <c r="M4502" s="210">
        <v>1.1415525114155251E-4</v>
      </c>
      <c r="N4502" s="325">
        <v>0</v>
      </c>
      <c r="O4502" s="358">
        <v>2.4928432205170606E-4</v>
      </c>
      <c r="P4502" s="327">
        <v>3.1886678803614269E-4</v>
      </c>
      <c r="Q4502" s="332">
        <v>0.296816976127321</v>
      </c>
      <c r="R4502" s="358">
        <v>5.3194310643828055E-2</v>
      </c>
      <c r="S4502" s="327">
        <v>0.12480642308760635</v>
      </c>
      <c r="T4502" s="358">
        <v>8.5042069532184225E-2</v>
      </c>
      <c r="U4502" s="358">
        <v>0.37357684961126786</v>
      </c>
      <c r="V4502" s="361">
        <v>0</v>
      </c>
    </row>
    <row r="4503" spans="1:22" hidden="1" outlineLevel="1">
      <c r="A4503" s="65">
        <v>4494</v>
      </c>
      <c r="B4503" s="117">
        <v>1</v>
      </c>
      <c r="C4503" s="325">
        <v>1.1588596293725521E-4</v>
      </c>
      <c r="D4503" s="358">
        <v>1.0113687215305877E-4</v>
      </c>
      <c r="E4503" s="327">
        <v>1.0118650386346288E-4</v>
      </c>
      <c r="F4503" s="332">
        <v>3.1512841482904229E-4</v>
      </c>
      <c r="G4503" s="358">
        <v>1.8439009475083396E-4</v>
      </c>
      <c r="H4503" s="327">
        <v>7.3569427367826859E-4</v>
      </c>
      <c r="I4503" s="332">
        <v>0</v>
      </c>
      <c r="J4503" s="358">
        <v>0</v>
      </c>
      <c r="K4503" s="327">
        <v>0</v>
      </c>
      <c r="L4503" s="336">
        <v>9.3987170751192462E-5</v>
      </c>
      <c r="M4503" s="210">
        <v>1.1415525114155251E-4</v>
      </c>
      <c r="N4503" s="325">
        <v>1.7521238280010242E-2</v>
      </c>
      <c r="O4503" s="358">
        <v>2.151418844166696E-2</v>
      </c>
      <c r="P4503" s="327">
        <v>2.4608836644793117E-2</v>
      </c>
      <c r="Q4503" s="332">
        <v>0.296816976127321</v>
      </c>
      <c r="R4503" s="358">
        <v>5.6756058315197755E-2</v>
      </c>
      <c r="S4503" s="327">
        <v>0.13393818920197637</v>
      </c>
      <c r="T4503" s="358">
        <v>0.10460279155250213</v>
      </c>
      <c r="U4503" s="358">
        <v>0.38024382908103943</v>
      </c>
      <c r="V4503" s="361">
        <v>0</v>
      </c>
    </row>
    <row r="4504" spans="1:22" hidden="1" outlineLevel="1">
      <c r="A4504" s="65">
        <v>4495</v>
      </c>
      <c r="B4504" s="117">
        <v>1</v>
      </c>
      <c r="C4504" s="325">
        <v>1.2837397080892534E-4</v>
      </c>
      <c r="D4504" s="358">
        <v>1.0467530174395779E-4</v>
      </c>
      <c r="E4504" s="327">
        <v>1.0952790411784833E-4</v>
      </c>
      <c r="F4504" s="332">
        <v>3.2263147232497198E-4</v>
      </c>
      <c r="G4504" s="358">
        <v>3.2034861398167028E-4</v>
      </c>
      <c r="H4504" s="327">
        <v>6.5507024368612954E-4</v>
      </c>
      <c r="I4504" s="332">
        <v>0</v>
      </c>
      <c r="J4504" s="358">
        <v>0</v>
      </c>
      <c r="K4504" s="327">
        <v>0</v>
      </c>
      <c r="L4504" s="336">
        <v>1.8210014333043539E-4</v>
      </c>
      <c r="M4504" s="210">
        <v>1.1415525114155251E-4</v>
      </c>
      <c r="N4504" s="325">
        <v>9.6837811569088869E-2</v>
      </c>
      <c r="O4504" s="358">
        <v>0.13973008587370245</v>
      </c>
      <c r="P4504" s="327">
        <v>0.12225037038905864</v>
      </c>
      <c r="Q4504" s="332">
        <v>0.296816976127321</v>
      </c>
      <c r="R4504" s="358">
        <v>4.8042555972393167E-2</v>
      </c>
      <c r="S4504" s="327">
        <v>0.11701657207395852</v>
      </c>
      <c r="T4504" s="358">
        <v>0.1283476252349201</v>
      </c>
      <c r="U4504" s="358">
        <v>0.42318369685244955</v>
      </c>
      <c r="V4504" s="361">
        <v>5.6858393868269304E-2</v>
      </c>
    </row>
    <row r="4505" spans="1:22" hidden="1" outlineLevel="1">
      <c r="A4505" s="65">
        <v>4496</v>
      </c>
      <c r="B4505" s="117">
        <v>1</v>
      </c>
      <c r="C4505" s="325">
        <v>1.5002485132317226E-4</v>
      </c>
      <c r="D4505" s="358">
        <v>1.2057879298217427E-4</v>
      </c>
      <c r="E4505" s="327">
        <v>1.278452558428752E-4</v>
      </c>
      <c r="F4505" s="332">
        <v>4.5018344975577477E-4</v>
      </c>
      <c r="G4505" s="358">
        <v>4.247974334766049E-4</v>
      </c>
      <c r="H4505" s="327">
        <v>6.6514824743514709E-4</v>
      </c>
      <c r="I4505" s="332">
        <v>0</v>
      </c>
      <c r="J4505" s="358">
        <v>0</v>
      </c>
      <c r="K4505" s="327">
        <v>0</v>
      </c>
      <c r="L4505" s="336">
        <v>1.5860335064263727E-4</v>
      </c>
      <c r="M4505" s="210">
        <v>1.1415525114155251E-4</v>
      </c>
      <c r="N4505" s="325">
        <v>0.23418171163497561</v>
      </c>
      <c r="O4505" s="358">
        <v>0.3214823118590357</v>
      </c>
      <c r="P4505" s="327">
        <v>0.28578942179207645</v>
      </c>
      <c r="Q4505" s="332">
        <v>0.23085764809902742</v>
      </c>
      <c r="R4505" s="358">
        <v>3.546527216932456E-2</v>
      </c>
      <c r="S4505" s="327">
        <v>8.6397305774385591E-2</v>
      </c>
      <c r="T4505" s="358">
        <v>0.20502147144290417</v>
      </c>
      <c r="U4505" s="358">
        <v>0.52657837845992383</v>
      </c>
      <c r="V4505" s="361">
        <v>0.17929766767321972</v>
      </c>
    </row>
    <row r="4506" spans="1:22" hidden="1" outlineLevel="1">
      <c r="A4506" s="65">
        <v>4497</v>
      </c>
      <c r="B4506" s="117">
        <v>1</v>
      </c>
      <c r="C4506" s="325">
        <v>1.7158822827875882E-4</v>
      </c>
      <c r="D4506" s="358">
        <v>1.4077894872362525E-4</v>
      </c>
      <c r="E4506" s="327">
        <v>1.4796580295726379E-4</v>
      </c>
      <c r="F4506" s="332">
        <v>5.8523848468250721E-4</v>
      </c>
      <c r="G4506" s="358">
        <v>5.239946363488889E-4</v>
      </c>
      <c r="H4506" s="327">
        <v>6.752262511841642E-4</v>
      </c>
      <c r="I4506" s="332">
        <v>0</v>
      </c>
      <c r="J4506" s="358">
        <v>0</v>
      </c>
      <c r="K4506" s="327">
        <v>0</v>
      </c>
      <c r="L4506" s="336">
        <v>1.4685495429873823E-4</v>
      </c>
      <c r="M4506" s="210">
        <v>1.1415525114155251E-4</v>
      </c>
      <c r="N4506" s="325">
        <v>0.38772804709958147</v>
      </c>
      <c r="O4506" s="358">
        <v>0.48504580965799482</v>
      </c>
      <c r="P4506" s="327">
        <v>0.45516013850066472</v>
      </c>
      <c r="Q4506" s="332">
        <v>0.26383731211317418</v>
      </c>
      <c r="R4506" s="358">
        <v>3.6690101625459375E-2</v>
      </c>
      <c r="S4506" s="327">
        <v>0.11612196200681039</v>
      </c>
      <c r="T4506" s="358">
        <v>0.28159071485933573</v>
      </c>
      <c r="U4506" s="358">
        <v>0.66116096402768554</v>
      </c>
      <c r="V4506" s="361">
        <v>0.31113890348539086</v>
      </c>
    </row>
    <row r="4507" spans="1:22" hidden="1" outlineLevel="1">
      <c r="A4507" s="65">
        <v>4498</v>
      </c>
      <c r="B4507" s="117">
        <v>1</v>
      </c>
      <c r="C4507" s="325">
        <v>1.820449035386708E-4</v>
      </c>
      <c r="D4507" s="358">
        <v>1.5057767682149947E-4</v>
      </c>
      <c r="E4507" s="327">
        <v>1.6183354303803837E-4</v>
      </c>
      <c r="F4507" s="332">
        <v>7.4280269209702821E-4</v>
      </c>
      <c r="G4507" s="358">
        <v>5.945997042756324E-4</v>
      </c>
      <c r="H4507" s="327">
        <v>6.5507024368612954E-4</v>
      </c>
      <c r="I4507" s="332">
        <v>0</v>
      </c>
      <c r="J4507" s="358">
        <v>0</v>
      </c>
      <c r="K4507" s="327">
        <v>0</v>
      </c>
      <c r="L4507" s="336">
        <v>1.644775488145868E-4</v>
      </c>
      <c r="M4507" s="210">
        <v>1.1415525114155251E-4</v>
      </c>
      <c r="N4507" s="325">
        <v>0.52752115251643739</v>
      </c>
      <c r="O4507" s="358">
        <v>0.61007928817193668</v>
      </c>
      <c r="P4507" s="327">
        <v>0.60032563325228028</v>
      </c>
      <c r="Q4507" s="332">
        <v>0.32979664014146776</v>
      </c>
      <c r="R4507" s="358">
        <v>4.1488064820076838E-2</v>
      </c>
      <c r="S4507" s="327">
        <v>0.14533179598628382</v>
      </c>
      <c r="T4507" s="358">
        <v>0.28608863489609326</v>
      </c>
      <c r="U4507" s="358">
        <v>0.69393086311639318</v>
      </c>
      <c r="V4507" s="361">
        <v>0.30797819518576469</v>
      </c>
    </row>
    <row r="4508" spans="1:22" hidden="1" outlineLevel="1">
      <c r="A4508" s="65">
        <v>4499</v>
      </c>
      <c r="B4508" s="117">
        <v>1</v>
      </c>
      <c r="C4508" s="325">
        <v>1.8775763586835372E-4</v>
      </c>
      <c r="D4508" s="358">
        <v>1.5458271251229727E-4</v>
      </c>
      <c r="E4508" s="327">
        <v>1.6739880075052884E-4</v>
      </c>
      <c r="F4508" s="332">
        <v>8.2533632455225375E-4</v>
      </c>
      <c r="G4508" s="358">
        <v>6.0451942456286065E-4</v>
      </c>
      <c r="H4508" s="327">
        <v>6.9538225868219896E-4</v>
      </c>
      <c r="I4508" s="332">
        <v>0</v>
      </c>
      <c r="J4508" s="358">
        <v>0</v>
      </c>
      <c r="K4508" s="327">
        <v>0</v>
      </c>
      <c r="L4508" s="336">
        <v>1.8797434150238492E-4</v>
      </c>
      <c r="M4508" s="210">
        <v>1.1415525114155251E-4</v>
      </c>
      <c r="N4508" s="325">
        <v>0.62285176079262217</v>
      </c>
      <c r="O4508" s="358">
        <v>0.69398411286655226</v>
      </c>
      <c r="P4508" s="327">
        <v>0.68139401619057105</v>
      </c>
      <c r="Q4508" s="332">
        <v>0.32979664014146776</v>
      </c>
      <c r="R4508" s="358">
        <v>7.0515007780691294E-2</v>
      </c>
      <c r="S4508" s="327">
        <v>0.20516089626533013</v>
      </c>
      <c r="T4508" s="358">
        <v>0.2917371856399284</v>
      </c>
      <c r="U4508" s="358">
        <v>0.68861987947098191</v>
      </c>
      <c r="V4508" s="361">
        <v>0.30968070231334138</v>
      </c>
    </row>
    <row r="4509" spans="1:22" hidden="1" outlineLevel="1">
      <c r="A4509" s="65">
        <v>4500</v>
      </c>
      <c r="B4509" s="117">
        <v>1</v>
      </c>
      <c r="C4509" s="325">
        <v>1.9082026042146601E-4</v>
      </c>
      <c r="D4509" s="358">
        <v>1.5611862425779738E-4</v>
      </c>
      <c r="E4509" s="327">
        <v>1.71991111310486E-4</v>
      </c>
      <c r="F4509" s="332">
        <v>8.7785772702376097E-4</v>
      </c>
      <c r="G4509" s="358">
        <v>6.4244776683755741E-4</v>
      </c>
      <c r="H4509" s="327">
        <v>7.8608429242335554E-4</v>
      </c>
      <c r="I4509" s="332">
        <v>0</v>
      </c>
      <c r="J4509" s="358">
        <v>0</v>
      </c>
      <c r="K4509" s="327">
        <v>0</v>
      </c>
      <c r="L4509" s="336">
        <v>2.0677177565262342E-4</v>
      </c>
      <c r="M4509" s="210">
        <v>1.1415525114155251E-4</v>
      </c>
      <c r="N4509" s="325">
        <v>0.69670472214492341</v>
      </c>
      <c r="O4509" s="358">
        <v>0.73702261268841984</v>
      </c>
      <c r="P4509" s="327">
        <v>0.7129471977638776</v>
      </c>
      <c r="Q4509" s="332">
        <v>0.46171529619805485</v>
      </c>
      <c r="R4509" s="358">
        <v>0.10735542955109581</v>
      </c>
      <c r="S4509" s="327">
        <v>0.26763162502851062</v>
      </c>
      <c r="T4509" s="358">
        <v>0.28587942931298832</v>
      </c>
      <c r="U4509" s="358">
        <v>0.67291292783880829</v>
      </c>
      <c r="V4509" s="361">
        <v>0.33594359253245454</v>
      </c>
    </row>
    <row r="4510" spans="1:22" hidden="1" outlineLevel="1">
      <c r="A4510" s="65">
        <v>4501</v>
      </c>
      <c r="B4510" s="117">
        <v>1</v>
      </c>
      <c r="C4510" s="325">
        <v>1.8260117616158302E-4</v>
      </c>
      <c r="D4510" s="358">
        <v>1.5436885138317698E-4</v>
      </c>
      <c r="E4510" s="327">
        <v>1.7323648366572862E-4</v>
      </c>
      <c r="F4510" s="332">
        <v>9.5288830198305677E-4</v>
      </c>
      <c r="G4510" s="358">
        <v>6.640377462862313E-4</v>
      </c>
      <c r="H4510" s="327">
        <v>8.0624029992139019E-4</v>
      </c>
      <c r="I4510" s="332">
        <v>0</v>
      </c>
      <c r="J4510" s="358">
        <v>0</v>
      </c>
      <c r="K4510" s="327">
        <v>0</v>
      </c>
      <c r="L4510" s="336">
        <v>1.8797434150238492E-4</v>
      </c>
      <c r="M4510" s="210">
        <v>1.1415525114155251E-4</v>
      </c>
      <c r="N4510" s="325">
        <v>0.69821192543782751</v>
      </c>
      <c r="O4510" s="358">
        <v>0.74260106575119134</v>
      </c>
      <c r="P4510" s="327">
        <v>0.73270901645021369</v>
      </c>
      <c r="Q4510" s="332">
        <v>0.59363395225464199</v>
      </c>
      <c r="R4510" s="358">
        <v>0.16775657145464778</v>
      </c>
      <c r="S4510" s="327">
        <v>0.30521364949396063</v>
      </c>
      <c r="T4510" s="358">
        <v>0.24361990152577745</v>
      </c>
      <c r="U4510" s="358">
        <v>0.60895512478981317</v>
      </c>
      <c r="V4510" s="361">
        <v>0.28583796796616384</v>
      </c>
    </row>
    <row r="4511" spans="1:22" hidden="1" outlineLevel="1">
      <c r="A4511" s="65">
        <v>4502</v>
      </c>
      <c r="B4511" s="117">
        <v>1</v>
      </c>
      <c r="C4511" s="325">
        <v>1.8671384341861953E-4</v>
      </c>
      <c r="D4511" s="358">
        <v>1.4853627513444233E-4</v>
      </c>
      <c r="E4511" s="327">
        <v>1.7109599993015537E-4</v>
      </c>
      <c r="F4511" s="332">
        <v>1.0129127619504933E-3</v>
      </c>
      <c r="G4511" s="358">
        <v>7.3055822350646894E-4</v>
      </c>
      <c r="H4511" s="327">
        <v>8.3647431116844239E-4</v>
      </c>
      <c r="I4511" s="332">
        <v>0</v>
      </c>
      <c r="J4511" s="358">
        <v>0</v>
      </c>
      <c r="K4511" s="327">
        <v>0</v>
      </c>
      <c r="L4511" s="336">
        <v>1.9032402077116473E-4</v>
      </c>
      <c r="M4511" s="210">
        <v>1.1415525114155251E-4</v>
      </c>
      <c r="N4511" s="325">
        <v>0.68653109991782058</v>
      </c>
      <c r="O4511" s="358">
        <v>0.71172241449654849</v>
      </c>
      <c r="P4511" s="327">
        <v>0.70450058201610333</v>
      </c>
      <c r="Q4511" s="332">
        <v>0.59363395225464199</v>
      </c>
      <c r="R4511" s="358">
        <v>0.25864159510823559</v>
      </c>
      <c r="S4511" s="327">
        <v>0.35906743439572236</v>
      </c>
      <c r="T4511" s="358">
        <v>0.25345256393171262</v>
      </c>
      <c r="U4511" s="358">
        <v>0.5820612076066668</v>
      </c>
      <c r="V4511" s="361">
        <v>0.2608653185746756</v>
      </c>
    </row>
    <row r="4512" spans="1:22" hidden="1" outlineLevel="1">
      <c r="A4512" s="65">
        <v>4503</v>
      </c>
      <c r="B4512" s="117">
        <v>1</v>
      </c>
      <c r="C4512" s="325">
        <v>1.92064061005281E-4</v>
      </c>
      <c r="D4512" s="358">
        <v>1.4748641140967012E-4</v>
      </c>
      <c r="E4512" s="327">
        <v>1.7274352377511174E-4</v>
      </c>
      <c r="F4512" s="332">
        <v>1.0729372219179297E-3</v>
      </c>
      <c r="G4512" s="358">
        <v>7.6790305282309313E-4</v>
      </c>
      <c r="H4512" s="327">
        <v>8.465523149174596E-4</v>
      </c>
      <c r="I4512" s="332">
        <v>0</v>
      </c>
      <c r="J4512" s="358">
        <v>0</v>
      </c>
      <c r="K4512" s="327">
        <v>0</v>
      </c>
      <c r="L4512" s="336">
        <v>2.1382081345896285E-4</v>
      </c>
      <c r="M4512" s="210">
        <v>1.1415525114155251E-4</v>
      </c>
      <c r="N4512" s="325">
        <v>0.63001097643391668</v>
      </c>
      <c r="O4512" s="358">
        <v>0.64378916579361978</v>
      </c>
      <c r="P4512" s="327">
        <v>0.64942990470830819</v>
      </c>
      <c r="Q4512" s="332">
        <v>0.62661361626878875</v>
      </c>
      <c r="R4512" s="358">
        <v>0.33492380885195977</v>
      </c>
      <c r="S4512" s="327">
        <v>0.42037348421424559</v>
      </c>
      <c r="T4512" s="358">
        <v>0.32562849010293909</v>
      </c>
      <c r="U4512" s="358">
        <v>0.6392390315338603</v>
      </c>
      <c r="V4512" s="361">
        <v>0.12838277962924677</v>
      </c>
    </row>
    <row r="4513" spans="1:22" hidden="1" outlineLevel="1">
      <c r="A4513" s="65">
        <v>4504</v>
      </c>
      <c r="B4513" s="117">
        <v>1</v>
      </c>
      <c r="C4513" s="325">
        <v>1.9308285243825509E-4</v>
      </c>
      <c r="D4513" s="358">
        <v>1.4793357558873975E-4</v>
      </c>
      <c r="E4513" s="327">
        <v>1.7466347282277746E-4</v>
      </c>
      <c r="F4513" s="332">
        <v>1.1329616818853666E-3</v>
      </c>
      <c r="G4513" s="358">
        <v>7.5039766408092554E-4</v>
      </c>
      <c r="H4513" s="327">
        <v>8.465523149174596E-4</v>
      </c>
      <c r="I4513" s="332">
        <v>0</v>
      </c>
      <c r="J4513" s="358">
        <v>0</v>
      </c>
      <c r="K4513" s="327">
        <v>0</v>
      </c>
      <c r="L4513" s="336">
        <v>2.2321953053408208E-4</v>
      </c>
      <c r="M4513" s="210">
        <v>1.1415525114155251E-4</v>
      </c>
      <c r="N4513" s="325">
        <v>0.52299954263772508</v>
      </c>
      <c r="O4513" s="358">
        <v>0.53107640930477196</v>
      </c>
      <c r="P4513" s="327">
        <v>0.52304828956628235</v>
      </c>
      <c r="Q4513" s="332">
        <v>0.59363395225464199</v>
      </c>
      <c r="R4513" s="358">
        <v>0.36117677529016168</v>
      </c>
      <c r="S4513" s="327">
        <v>0.44759154640129079</v>
      </c>
      <c r="T4513" s="358">
        <v>0.34163271721047195</v>
      </c>
      <c r="U4513" s="358">
        <v>0.69087987251158256</v>
      </c>
      <c r="V4513" s="361">
        <v>0.17598426815138968</v>
      </c>
    </row>
    <row r="4514" spans="1:22" hidden="1" outlineLevel="1">
      <c r="A4514" s="65">
        <v>4505</v>
      </c>
      <c r="B4514" s="117">
        <v>1</v>
      </c>
      <c r="C4514" s="325">
        <v>1.9125777821476776E-4</v>
      </c>
      <c r="D4514" s="358">
        <v>1.5073321218813239E-4</v>
      </c>
      <c r="E4514" s="327">
        <v>1.782179730866991E-4</v>
      </c>
      <c r="F4514" s="332">
        <v>1.1329616818853666E-3</v>
      </c>
      <c r="G4514" s="358">
        <v>7.5506576774550342E-4</v>
      </c>
      <c r="H4514" s="327">
        <v>8.1631830367040773E-4</v>
      </c>
      <c r="I4514" s="332">
        <v>0</v>
      </c>
      <c r="J4514" s="358">
        <v>0</v>
      </c>
      <c r="K4514" s="327">
        <v>0</v>
      </c>
      <c r="L4514" s="336">
        <v>2.2321953053408208E-4</v>
      </c>
      <c r="M4514" s="210">
        <v>1.1415525114155251E-4</v>
      </c>
      <c r="N4514" s="325">
        <v>0.37133721128924929</v>
      </c>
      <c r="O4514" s="358">
        <v>0.37454648426971299</v>
      </c>
      <c r="P4514" s="327">
        <v>0.3744532997756867</v>
      </c>
      <c r="Q4514" s="332">
        <v>0.59363395225464199</v>
      </c>
      <c r="R4514" s="358">
        <v>0.39015880046855017</v>
      </c>
      <c r="S4514" s="327">
        <v>0.52852835905134332</v>
      </c>
      <c r="T4514" s="358">
        <v>0.31087949649403629</v>
      </c>
      <c r="U4514" s="358">
        <v>0.73551473506344289</v>
      </c>
      <c r="V4514" s="361">
        <v>0.13077239725674172</v>
      </c>
    </row>
    <row r="4515" spans="1:22" hidden="1" outlineLevel="1">
      <c r="A4515" s="65">
        <v>4506</v>
      </c>
      <c r="B4515" s="117">
        <v>1</v>
      </c>
      <c r="C4515" s="325">
        <v>1.837387224241676E-4</v>
      </c>
      <c r="D4515" s="358">
        <v>1.5219135625031607E-4</v>
      </c>
      <c r="E4515" s="327">
        <v>1.7292514057691796E-4</v>
      </c>
      <c r="F4515" s="332">
        <v>1.1704769693650144E-3</v>
      </c>
      <c r="G4515" s="358">
        <v>7.177209384288788E-4</v>
      </c>
      <c r="H4515" s="327">
        <v>8.1631830367040773E-4</v>
      </c>
      <c r="I4515" s="332">
        <v>0</v>
      </c>
      <c r="J4515" s="358">
        <v>0</v>
      </c>
      <c r="K4515" s="327">
        <v>0</v>
      </c>
      <c r="L4515" s="336">
        <v>1.644775488145868E-4</v>
      </c>
      <c r="M4515" s="210">
        <v>1.1415525114155251E-4</v>
      </c>
      <c r="N4515" s="325">
        <v>0.2004580379562462</v>
      </c>
      <c r="O4515" s="358">
        <v>0.20134024644070303</v>
      </c>
      <c r="P4515" s="327">
        <v>0.19743709537536666</v>
      </c>
      <c r="Q4515" s="332">
        <v>0.46171529619805485</v>
      </c>
      <c r="R4515" s="358">
        <v>0.40994822094319933</v>
      </c>
      <c r="S4515" s="327">
        <v>0.56089464376790221</v>
      </c>
      <c r="T4515" s="358">
        <v>0.3252100789367291</v>
      </c>
      <c r="U4515" s="358">
        <v>0.75427267730042746</v>
      </c>
      <c r="V4515" s="361">
        <v>0.16462404121940105</v>
      </c>
    </row>
    <row r="4516" spans="1:22" hidden="1" outlineLevel="1">
      <c r="A4516" s="65">
        <v>4507</v>
      </c>
      <c r="B4516" s="117">
        <v>1</v>
      </c>
      <c r="C4516" s="325">
        <v>1.7668843569781928E-4</v>
      </c>
      <c r="D4516" s="358">
        <v>1.5637136922857589E-4</v>
      </c>
      <c r="E4516" s="327">
        <v>1.6307891539328099E-4</v>
      </c>
      <c r="F4516" s="332">
        <v>1.1704769693650144E-3</v>
      </c>
      <c r="G4516" s="358">
        <v>6.8562772573490475E-4</v>
      </c>
      <c r="H4516" s="327">
        <v>8.0624029992139019E-4</v>
      </c>
      <c r="I4516" s="332">
        <v>0</v>
      </c>
      <c r="J4516" s="358">
        <v>0</v>
      </c>
      <c r="K4516" s="327">
        <v>0</v>
      </c>
      <c r="L4516" s="336">
        <v>1.1748396343899057E-4</v>
      </c>
      <c r="M4516" s="210">
        <v>1.1415525114155251E-4</v>
      </c>
      <c r="N4516" s="325">
        <v>7.0273353531653981E-2</v>
      </c>
      <c r="O4516" s="358">
        <v>5.6447690616112503E-2</v>
      </c>
      <c r="P4516" s="327">
        <v>5.798254887462783E-2</v>
      </c>
      <c r="Q4516" s="332">
        <v>0.296816976127321</v>
      </c>
      <c r="R4516" s="358">
        <v>0.39172526785332706</v>
      </c>
      <c r="S4516" s="327">
        <v>0.52828360567590116</v>
      </c>
      <c r="T4516" s="358">
        <v>0.35470806615453471</v>
      </c>
      <c r="U4516" s="358">
        <v>0.75506367486463755</v>
      </c>
      <c r="V4516" s="361">
        <v>4.4675924704711406E-2</v>
      </c>
    </row>
    <row r="4517" spans="1:22" hidden="1" outlineLevel="1">
      <c r="A4517" s="65">
        <v>4508</v>
      </c>
      <c r="B4517" s="117">
        <v>1</v>
      </c>
      <c r="C4517" s="325">
        <v>1.7273827504972342E-4</v>
      </c>
      <c r="D4517" s="358">
        <v>1.5293014924182245E-4</v>
      </c>
      <c r="E4517" s="327">
        <v>1.6109410320211309E-4</v>
      </c>
      <c r="F4517" s="332">
        <v>1.1479677968772254E-3</v>
      </c>
      <c r="G4517" s="358">
        <v>6.109380671016555E-4</v>
      </c>
      <c r="H4517" s="327">
        <v>8.1631830367040773E-4</v>
      </c>
      <c r="I4517" s="332">
        <v>0</v>
      </c>
      <c r="J4517" s="358">
        <v>0</v>
      </c>
      <c r="K4517" s="327">
        <v>0</v>
      </c>
      <c r="L4517" s="336">
        <v>8.811297257924293E-5</v>
      </c>
      <c r="M4517" s="210">
        <v>1.1415525114155251E-4</v>
      </c>
      <c r="N4517" s="325">
        <v>1.0362022638715733E-2</v>
      </c>
      <c r="O4517" s="358">
        <v>2.8837966184316957E-3</v>
      </c>
      <c r="P4517" s="327">
        <v>4.591560357566667E-3</v>
      </c>
      <c r="Q4517" s="332">
        <v>0.56065428824049512</v>
      </c>
      <c r="R4517" s="358">
        <v>0.38125551366517868</v>
      </c>
      <c r="S4517" s="327">
        <v>0.47837116264168544</v>
      </c>
      <c r="T4517" s="358">
        <v>0.36705119555772997</v>
      </c>
      <c r="U4517" s="358">
        <v>0.7676066362399705</v>
      </c>
      <c r="V4517" s="361">
        <v>0</v>
      </c>
    </row>
    <row r="4518" spans="1:22" hidden="1" outlineLevel="1">
      <c r="A4518" s="65">
        <v>4509</v>
      </c>
      <c r="B4518" s="117">
        <v>1</v>
      </c>
      <c r="C4518" s="325">
        <v>1.6633801475913774E-4</v>
      </c>
      <c r="D4518" s="358">
        <v>1.5668243996184173E-4</v>
      </c>
      <c r="E4518" s="327">
        <v>1.5685205361706789E-4</v>
      </c>
      <c r="F4518" s="332">
        <v>1.0204158194464228E-3</v>
      </c>
      <c r="G4518" s="358">
        <v>4.5689064617057896E-4</v>
      </c>
      <c r="H4518" s="327">
        <v>7.8608429242335554E-4</v>
      </c>
      <c r="I4518" s="332">
        <v>0</v>
      </c>
      <c r="J4518" s="358">
        <v>0</v>
      </c>
      <c r="K4518" s="327">
        <v>0</v>
      </c>
      <c r="L4518" s="336">
        <v>5.8741981719495287E-5</v>
      </c>
      <c r="M4518" s="210">
        <v>1.1415525114155251E-4</v>
      </c>
      <c r="N4518" s="325">
        <v>0</v>
      </c>
      <c r="O4518" s="358">
        <v>0</v>
      </c>
      <c r="P4518" s="327">
        <v>0</v>
      </c>
      <c r="Q4518" s="332">
        <v>0.59363395225464199</v>
      </c>
      <c r="R4518" s="358">
        <v>0.37083682159210313</v>
      </c>
      <c r="S4518" s="327">
        <v>0.44721175858709411</v>
      </c>
      <c r="T4518" s="358">
        <v>0.37740687192142769</v>
      </c>
      <c r="U4518" s="358">
        <v>0.74749269817862574</v>
      </c>
      <c r="V4518" s="361">
        <v>0</v>
      </c>
    </row>
    <row r="4519" spans="1:22" hidden="1" outlineLevel="1">
      <c r="A4519" s="65">
        <v>4510</v>
      </c>
      <c r="B4519" s="117">
        <v>1</v>
      </c>
      <c r="C4519" s="325">
        <v>1.6529422230940355E-4</v>
      </c>
      <c r="D4519" s="358">
        <v>1.5794616481573423E-4</v>
      </c>
      <c r="E4519" s="327">
        <v>1.5635909372645104E-4</v>
      </c>
      <c r="F4519" s="332">
        <v>8.2533632455225375E-4</v>
      </c>
      <c r="G4519" s="358">
        <v>4.2246338164431569E-4</v>
      </c>
      <c r="H4519" s="327">
        <v>7.3569427367826859E-4</v>
      </c>
      <c r="I4519" s="332">
        <v>0</v>
      </c>
      <c r="J4519" s="358">
        <v>0</v>
      </c>
      <c r="K4519" s="327">
        <v>0</v>
      </c>
      <c r="L4519" s="336">
        <v>3.7594868300476983E-5</v>
      </c>
      <c r="M4519" s="210">
        <v>1.1415525114155251E-4</v>
      </c>
      <c r="N4519" s="325">
        <v>0</v>
      </c>
      <c r="O4519" s="358">
        <v>0</v>
      </c>
      <c r="P4519" s="327">
        <v>0</v>
      </c>
      <c r="Q4519" s="332">
        <v>0.56065428824049512</v>
      </c>
      <c r="R4519" s="358">
        <v>0.36348596280917056</v>
      </c>
      <c r="S4519" s="327">
        <v>0.45607345582395481</v>
      </c>
      <c r="T4519" s="358">
        <v>0.36998007372120001</v>
      </c>
      <c r="U4519" s="358">
        <v>0.74726669887456576</v>
      </c>
      <c r="V4519" s="361">
        <v>0</v>
      </c>
    </row>
    <row r="4520" spans="1:22" hidden="1" outlineLevel="1">
      <c r="A4520" s="65">
        <v>4511</v>
      </c>
      <c r="B4520" s="117">
        <v>1</v>
      </c>
      <c r="C4520" s="325">
        <v>1.578126680439435E-4</v>
      </c>
      <c r="D4520" s="358">
        <v>1.4927506812594874E-4</v>
      </c>
      <c r="E4520" s="327">
        <v>1.4563072979118386E-4</v>
      </c>
      <c r="F4520" s="332">
        <v>7.1279046211331E-4</v>
      </c>
      <c r="G4520" s="358">
        <v>3.2968482131082643E-4</v>
      </c>
      <c r="H4520" s="327">
        <v>7.1553826618023393E-4</v>
      </c>
      <c r="I4520" s="332">
        <v>0</v>
      </c>
      <c r="J4520" s="358">
        <v>0</v>
      </c>
      <c r="K4520" s="327">
        <v>0</v>
      </c>
      <c r="L4520" s="336">
        <v>2.3496792687798115E-5</v>
      </c>
      <c r="M4520" s="210">
        <v>1.1415525114155251E-4</v>
      </c>
      <c r="N4520" s="325">
        <v>0</v>
      </c>
      <c r="O4520" s="358">
        <v>0</v>
      </c>
      <c r="P4520" s="327">
        <v>0</v>
      </c>
      <c r="Q4520" s="332">
        <v>0.26383731211317418</v>
      </c>
      <c r="R4520" s="358">
        <v>0.34857015250379492</v>
      </c>
      <c r="S4520" s="327">
        <v>0.34962339768653289</v>
      </c>
      <c r="T4520" s="358">
        <v>0.31882930865202647</v>
      </c>
      <c r="U4520" s="358">
        <v>0.62624407155040729</v>
      </c>
      <c r="V4520" s="361">
        <v>0</v>
      </c>
    </row>
    <row r="4521" spans="1:22" hidden="1" outlineLevel="1">
      <c r="A4521" s="65">
        <v>4512</v>
      </c>
      <c r="B4521" s="117">
        <v>1</v>
      </c>
      <c r="C4521" s="325">
        <v>1.464997079599981E-4</v>
      </c>
      <c r="D4521" s="358">
        <v>1.3729884489521358E-4</v>
      </c>
      <c r="E4521" s="327">
        <v>1.3425373442089452E-4</v>
      </c>
      <c r="F4521" s="332">
        <v>6.1525071466622542E-4</v>
      </c>
      <c r="G4521" s="358">
        <v>2.70166499587456E-4</v>
      </c>
      <c r="H4521" s="327">
        <v>6.752262511841642E-4</v>
      </c>
      <c r="I4521" s="332">
        <v>0</v>
      </c>
      <c r="J4521" s="358">
        <v>0</v>
      </c>
      <c r="K4521" s="327">
        <v>0</v>
      </c>
      <c r="L4521" s="336">
        <v>9.3987170751192458E-6</v>
      </c>
      <c r="M4521" s="210">
        <v>1.1415525114155251E-4</v>
      </c>
      <c r="N4521" s="325">
        <v>0</v>
      </c>
      <c r="O4521" s="358">
        <v>0</v>
      </c>
      <c r="P4521" s="327">
        <v>0</v>
      </c>
      <c r="Q4521" s="332">
        <v>0.13191865605658709</v>
      </c>
      <c r="R4521" s="358">
        <v>0.34785914336283913</v>
      </c>
      <c r="S4521" s="327">
        <v>0.3118641370650182</v>
      </c>
      <c r="T4521" s="358">
        <v>0.2750007389915281</v>
      </c>
      <c r="U4521" s="358">
        <v>0.561269271633142</v>
      </c>
      <c r="V4521" s="361">
        <v>0</v>
      </c>
    </row>
    <row r="4522" spans="1:22" hidden="1" outlineLevel="1">
      <c r="A4522" s="65">
        <v>4513</v>
      </c>
      <c r="B4522" s="117">
        <v>1</v>
      </c>
      <c r="C4522" s="325">
        <v>1.3503049152130205E-4</v>
      </c>
      <c r="D4522" s="358">
        <v>1.2361173263151628E-4</v>
      </c>
      <c r="E4522" s="327">
        <v>1.2217621710078119E-4</v>
      </c>
      <c r="F4522" s="332">
        <v>5.2521402471507057E-4</v>
      </c>
      <c r="G4522" s="358">
        <v>2.8183675874890115E-4</v>
      </c>
      <c r="H4522" s="327">
        <v>6.8530425493318174E-4</v>
      </c>
      <c r="I4522" s="332">
        <v>0</v>
      </c>
      <c r="J4522" s="358">
        <v>0</v>
      </c>
      <c r="K4522" s="327">
        <v>0</v>
      </c>
      <c r="L4522" s="336">
        <v>5.8741981719495289E-6</v>
      </c>
      <c r="M4522" s="210">
        <v>1.1415525114155251E-4</v>
      </c>
      <c r="N4522" s="325">
        <v>0</v>
      </c>
      <c r="O4522" s="358">
        <v>0</v>
      </c>
      <c r="P4522" s="327">
        <v>0</v>
      </c>
      <c r="Q4522" s="332">
        <v>9.8938992042440319E-2</v>
      </c>
      <c r="R4522" s="358">
        <v>0.36683759897464846</v>
      </c>
      <c r="S4522" s="327">
        <v>0.28632557607558168</v>
      </c>
      <c r="T4522" s="358">
        <v>0.23054455258171466</v>
      </c>
      <c r="U4522" s="358">
        <v>0.5591222782445715</v>
      </c>
      <c r="V4522" s="361">
        <v>0</v>
      </c>
    </row>
    <row r="4523" spans="1:22" hidden="1" outlineLevel="1">
      <c r="A4523" s="65">
        <v>4514</v>
      </c>
      <c r="B4523" s="117">
        <v>1</v>
      </c>
      <c r="C4523" s="325">
        <v>1.2677390573627892E-4</v>
      </c>
      <c r="D4523" s="358">
        <v>1.1128555482585707E-4</v>
      </c>
      <c r="E4523" s="327">
        <v>1.1469101034062503E-4</v>
      </c>
      <c r="F4523" s="332">
        <v>4.5018344975577477E-4</v>
      </c>
      <c r="G4523" s="358">
        <v>2.8008621987468451E-4</v>
      </c>
      <c r="H4523" s="327">
        <v>6.8530425493318174E-4</v>
      </c>
      <c r="I4523" s="332">
        <v>0</v>
      </c>
      <c r="J4523" s="358">
        <v>0</v>
      </c>
      <c r="K4523" s="327">
        <v>0</v>
      </c>
      <c r="L4523" s="336">
        <v>2.3496792687798115E-6</v>
      </c>
      <c r="M4523" s="210">
        <v>1.1415525114155251E-4</v>
      </c>
      <c r="N4523" s="325">
        <v>0</v>
      </c>
      <c r="O4523" s="358">
        <v>0</v>
      </c>
      <c r="P4523" s="327">
        <v>0</v>
      </c>
      <c r="Q4523" s="332">
        <v>6.5959328028293546E-2</v>
      </c>
      <c r="R4523" s="358">
        <v>0.42137751626625763</v>
      </c>
      <c r="S4523" s="327">
        <v>0.28110983632669068</v>
      </c>
      <c r="T4523" s="358">
        <v>0.15763640686962072</v>
      </c>
      <c r="U4523" s="358">
        <v>0.48623750268520433</v>
      </c>
      <c r="V4523" s="361">
        <v>0</v>
      </c>
    </row>
    <row r="4524" spans="1:22" hidden="1" outlineLevel="1">
      <c r="A4524" s="65">
        <v>4515</v>
      </c>
      <c r="B4524" s="117">
        <v>1</v>
      </c>
      <c r="C4524" s="325">
        <v>1.2192995873900946E-4</v>
      </c>
      <c r="D4524" s="358">
        <v>1.1130499674668618E-4</v>
      </c>
      <c r="E4524" s="327">
        <v>1.054415260772085E-4</v>
      </c>
      <c r="F4524" s="332">
        <v>4.4268039225984509E-4</v>
      </c>
      <c r="G4524" s="358">
        <v>2.7541811621010636E-4</v>
      </c>
      <c r="H4524" s="327">
        <v>6.44992239937112E-4</v>
      </c>
      <c r="I4524" s="332">
        <v>0</v>
      </c>
      <c r="J4524" s="358">
        <v>0</v>
      </c>
      <c r="K4524" s="327">
        <v>0</v>
      </c>
      <c r="L4524" s="336">
        <v>1.1748396343899057E-6</v>
      </c>
      <c r="M4524" s="210">
        <v>1.1415525114155251E-4</v>
      </c>
      <c r="N4524" s="325">
        <v>0</v>
      </c>
      <c r="O4524" s="358">
        <v>0</v>
      </c>
      <c r="P4524" s="327">
        <v>0</v>
      </c>
      <c r="Q4524" s="332">
        <v>9.8938992042440319E-2</v>
      </c>
      <c r="R4524" s="358">
        <v>0.44632833384072174</v>
      </c>
      <c r="S4524" s="327">
        <v>0.24077646444041906</v>
      </c>
      <c r="T4524" s="358">
        <v>0.15062801983560306</v>
      </c>
      <c r="U4524" s="358">
        <v>0.42792968223771072</v>
      </c>
      <c r="V4524" s="361">
        <v>0</v>
      </c>
    </row>
    <row r="4525" spans="1:22" hidden="1" outlineLevel="1">
      <c r="A4525" s="65">
        <v>4516</v>
      </c>
      <c r="B4525" s="117">
        <v>1</v>
      </c>
      <c r="C4525" s="325">
        <v>1.1901734028645777E-4</v>
      </c>
      <c r="D4525" s="358">
        <v>1.0842759246397709E-4</v>
      </c>
      <c r="E4525" s="327">
        <v>1.0262646564921216E-4</v>
      </c>
      <c r="F4525" s="332">
        <v>4.2017121977205656E-4</v>
      </c>
      <c r="G4525" s="358">
        <v>2.3223815731275924E-4</v>
      </c>
      <c r="H4525" s="327">
        <v>6.8530425493318174E-4</v>
      </c>
      <c r="I4525" s="332">
        <v>0</v>
      </c>
      <c r="J4525" s="358">
        <v>0</v>
      </c>
      <c r="K4525" s="327">
        <v>0</v>
      </c>
      <c r="L4525" s="336">
        <v>1.409807561267887E-5</v>
      </c>
      <c r="M4525" s="210">
        <v>1.1415525114155251E-4</v>
      </c>
      <c r="N4525" s="325">
        <v>0</v>
      </c>
      <c r="O4525" s="358">
        <v>0</v>
      </c>
      <c r="P4525" s="327">
        <v>0</v>
      </c>
      <c r="Q4525" s="332">
        <v>0.19787798408488064</v>
      </c>
      <c r="R4525" s="358">
        <v>0.41325592842135056</v>
      </c>
      <c r="S4525" s="327">
        <v>0.21832683696869071</v>
      </c>
      <c r="T4525" s="358">
        <v>0.12594176102921256</v>
      </c>
      <c r="U4525" s="358">
        <v>0.41583871947049772</v>
      </c>
      <c r="V4525" s="361">
        <v>0</v>
      </c>
    </row>
    <row r="4526" spans="1:22" hidden="1" outlineLevel="1">
      <c r="A4526" s="65">
        <v>4517</v>
      </c>
      <c r="B4526" s="117">
        <v>1</v>
      </c>
      <c r="C4526" s="325">
        <v>1.1852982045963582E-4</v>
      </c>
      <c r="D4526" s="358">
        <v>1.0836926670148974E-4</v>
      </c>
      <c r="E4526" s="327">
        <v>1.015756827244762E-4</v>
      </c>
      <c r="F4526" s="332">
        <v>3.9015898978833808E-4</v>
      </c>
      <c r="G4526" s="358">
        <v>2.1531628152866378E-4</v>
      </c>
      <c r="H4526" s="327">
        <v>7.3569427367826859E-4</v>
      </c>
      <c r="I4526" s="332">
        <v>0</v>
      </c>
      <c r="J4526" s="358">
        <v>0</v>
      </c>
      <c r="K4526" s="327">
        <v>0</v>
      </c>
      <c r="L4526" s="336">
        <v>3.7594868300476983E-5</v>
      </c>
      <c r="M4526" s="210">
        <v>1.1415525114155251E-4</v>
      </c>
      <c r="N4526" s="325">
        <v>0</v>
      </c>
      <c r="O4526" s="358">
        <v>2.4928432205170606E-4</v>
      </c>
      <c r="P4526" s="327">
        <v>1.0486634850282971E-3</v>
      </c>
      <c r="Q4526" s="332">
        <v>9.8938992042440319E-2</v>
      </c>
      <c r="R4526" s="358">
        <v>0.41144086207515695</v>
      </c>
      <c r="S4526" s="327">
        <v>0.21362591947275111</v>
      </c>
      <c r="T4526" s="358">
        <v>0.12636017219542256</v>
      </c>
      <c r="U4526" s="358">
        <v>0.41538672086237771</v>
      </c>
      <c r="V4526" s="361">
        <v>0</v>
      </c>
    </row>
    <row r="4527" spans="1:22" hidden="1" outlineLevel="1">
      <c r="A4527" s="65">
        <v>4518</v>
      </c>
      <c r="B4527" s="117">
        <v>1</v>
      </c>
      <c r="C4527" s="325">
        <v>1.2043614798759348E-4</v>
      </c>
      <c r="D4527" s="358">
        <v>1.0768879947247069E-4</v>
      </c>
      <c r="E4527" s="327">
        <v>1.0103083231905755E-4</v>
      </c>
      <c r="F4527" s="332">
        <v>3.6764981730054929E-4</v>
      </c>
      <c r="G4527" s="358">
        <v>2.1473276857059142E-4</v>
      </c>
      <c r="H4527" s="327">
        <v>8.0624029992139019E-4</v>
      </c>
      <c r="I4527" s="332">
        <v>0</v>
      </c>
      <c r="J4527" s="358">
        <v>0</v>
      </c>
      <c r="K4527" s="327">
        <v>0</v>
      </c>
      <c r="L4527" s="336">
        <v>9.3987170751192462E-5</v>
      </c>
      <c r="M4527" s="210">
        <v>1.1415525114155251E-4</v>
      </c>
      <c r="N4527" s="325">
        <v>1.6579236221945175E-2</v>
      </c>
      <c r="O4527" s="358">
        <v>1.6150221652448896E-2</v>
      </c>
      <c r="P4527" s="327">
        <v>2.8016992971135087E-2</v>
      </c>
      <c r="Q4527" s="332">
        <v>0.13191865605658709</v>
      </c>
      <c r="R4527" s="358">
        <v>0.39846647988756295</v>
      </c>
      <c r="S4527" s="327">
        <v>0.17700602229382659</v>
      </c>
      <c r="T4527" s="358">
        <v>0.14759453888058052</v>
      </c>
      <c r="U4527" s="358">
        <v>0.42555668954508008</v>
      </c>
      <c r="V4527" s="361">
        <v>0</v>
      </c>
    </row>
    <row r="4528" spans="1:22" hidden="1" outlineLevel="1">
      <c r="A4528" s="65">
        <v>4519</v>
      </c>
      <c r="B4528" s="117">
        <v>1</v>
      </c>
      <c r="C4528" s="325">
        <v>1.320491202726601E-4</v>
      </c>
      <c r="D4528" s="358">
        <v>1.1167439324243937E-4</v>
      </c>
      <c r="E4528" s="327">
        <v>1.0980032932055767E-4</v>
      </c>
      <c r="F4528" s="332">
        <v>3.5264370230869019E-4</v>
      </c>
      <c r="G4528" s="358">
        <v>2.5791272746793876E-4</v>
      </c>
      <c r="H4528" s="327">
        <v>7.6592828492532089E-4</v>
      </c>
      <c r="I4528" s="332">
        <v>0</v>
      </c>
      <c r="J4528" s="358">
        <v>0</v>
      </c>
      <c r="K4528" s="327">
        <v>0</v>
      </c>
      <c r="L4528" s="336">
        <v>1.8210014333043539E-4</v>
      </c>
      <c r="M4528" s="210">
        <v>1.1415525114155251E-4</v>
      </c>
      <c r="N4528" s="325">
        <v>8.2519380286499841E-2</v>
      </c>
      <c r="O4528" s="358">
        <v>0.10129930959940946</v>
      </c>
      <c r="P4528" s="327">
        <v>0.12155593589620728</v>
      </c>
      <c r="Q4528" s="332">
        <v>0.16489832007073388</v>
      </c>
      <c r="R4528" s="358">
        <v>0.37598167268025029</v>
      </c>
      <c r="S4528" s="327">
        <v>0.19495728392774719</v>
      </c>
      <c r="T4528" s="358">
        <v>0.14832675842144799</v>
      </c>
      <c r="U4528" s="358">
        <v>0.47606753400250201</v>
      </c>
      <c r="V4528" s="361">
        <v>0</v>
      </c>
    </row>
    <row r="4529" spans="1:22" hidden="1" outlineLevel="1">
      <c r="A4529" s="65">
        <v>4520</v>
      </c>
      <c r="B4529" s="117">
        <v>1</v>
      </c>
      <c r="C4529" s="325">
        <v>1.5160616563324861E-4</v>
      </c>
      <c r="D4529" s="358">
        <v>1.2569201816023165E-4</v>
      </c>
      <c r="E4529" s="327">
        <v>1.2988195854884491E-4</v>
      </c>
      <c r="F4529" s="332">
        <v>4.3517733476391567E-4</v>
      </c>
      <c r="G4529" s="358">
        <v>4.7147847012238547E-4</v>
      </c>
      <c r="H4529" s="327">
        <v>1.03803438614879E-3</v>
      </c>
      <c r="I4529" s="332">
        <v>0</v>
      </c>
      <c r="J4529" s="358">
        <v>0</v>
      </c>
      <c r="K4529" s="327">
        <v>0</v>
      </c>
      <c r="L4529" s="336">
        <v>1.5860335064263727E-4</v>
      </c>
      <c r="M4529" s="210">
        <v>1.1415525114155251E-4</v>
      </c>
      <c r="N4529" s="325">
        <v>0.18538600502720515</v>
      </c>
      <c r="O4529" s="358">
        <v>0.25253808504294073</v>
      </c>
      <c r="P4529" s="327">
        <v>0.27263845080394622</v>
      </c>
      <c r="Q4529" s="332">
        <v>9.8938992042440319E-2</v>
      </c>
      <c r="R4529" s="358">
        <v>0.38908158265919129</v>
      </c>
      <c r="S4529" s="327">
        <v>0.1569279544287232</v>
      </c>
      <c r="T4529" s="358">
        <v>0.22343156275614454</v>
      </c>
      <c r="U4529" s="358">
        <v>0.58951918464064856</v>
      </c>
      <c r="V4529" s="361">
        <v>4.2971127208802112E-2</v>
      </c>
    </row>
    <row r="4530" spans="1:22" hidden="1" outlineLevel="1">
      <c r="A4530" s="65">
        <v>4521</v>
      </c>
      <c r="B4530" s="117">
        <v>1</v>
      </c>
      <c r="C4530" s="325">
        <v>1.7327579691006558E-4</v>
      </c>
      <c r="D4530" s="358">
        <v>1.4165383516093547E-4</v>
      </c>
      <c r="E4530" s="327">
        <v>1.5201326311180231E-4</v>
      </c>
      <c r="F4530" s="332">
        <v>5.5522625469878878E-4</v>
      </c>
      <c r="G4530" s="358">
        <v>6.2202481330502846E-4</v>
      </c>
      <c r="H4530" s="327">
        <v>1.118658416140929E-3</v>
      </c>
      <c r="I4530" s="332">
        <v>0</v>
      </c>
      <c r="J4530" s="358">
        <v>0</v>
      </c>
      <c r="K4530" s="327">
        <v>0</v>
      </c>
      <c r="L4530" s="336">
        <v>1.4685495429873823E-4</v>
      </c>
      <c r="M4530" s="210">
        <v>1.1415525114155251E-4</v>
      </c>
      <c r="N4530" s="325">
        <v>0.36888800593828014</v>
      </c>
      <c r="O4530" s="358">
        <v>0.43141881481554489</v>
      </c>
      <c r="P4530" s="327">
        <v>0.41475733344253241</v>
      </c>
      <c r="Q4530" s="332">
        <v>0.19787798408488064</v>
      </c>
      <c r="R4530" s="358">
        <v>0.36149502965474234</v>
      </c>
      <c r="S4530" s="327">
        <v>0.12411436467859016</v>
      </c>
      <c r="T4530" s="358">
        <v>0.33096323247211668</v>
      </c>
      <c r="U4530" s="358">
        <v>0.69709485337323396</v>
      </c>
      <c r="V4530" s="361">
        <v>0.15617258207040174</v>
      </c>
    </row>
    <row r="4531" spans="1:22" hidden="1" outlineLevel="1">
      <c r="A4531" s="65">
        <v>4522</v>
      </c>
      <c r="B4531" s="117">
        <v>1</v>
      </c>
      <c r="C4531" s="325">
        <v>1.820199025219107E-4</v>
      </c>
      <c r="D4531" s="358">
        <v>1.5228856585446164E-4</v>
      </c>
      <c r="E4531" s="327">
        <v>1.6538804330196004E-4</v>
      </c>
      <c r="F4531" s="332">
        <v>6.4526294464994395E-4</v>
      </c>
      <c r="G4531" s="358">
        <v>7.7023710465538256E-4</v>
      </c>
      <c r="H4531" s="327">
        <v>8.2639630741942484E-4</v>
      </c>
      <c r="I4531" s="332">
        <v>0</v>
      </c>
      <c r="J4531" s="358">
        <v>0</v>
      </c>
      <c r="K4531" s="327">
        <v>0</v>
      </c>
      <c r="L4531" s="336">
        <v>1.644775488145868E-4</v>
      </c>
      <c r="M4531" s="210">
        <v>1.1415525114155251E-4</v>
      </c>
      <c r="N4531" s="325">
        <v>0.52149233934482098</v>
      </c>
      <c r="O4531" s="358">
        <v>0.58704544593602692</v>
      </c>
      <c r="P4531" s="327">
        <v>0.49333879821444876</v>
      </c>
      <c r="Q4531" s="332">
        <v>0.23085764809902742</v>
      </c>
      <c r="R4531" s="358">
        <v>0.32095874605560315</v>
      </c>
      <c r="S4531" s="327">
        <v>0.13304357913482825</v>
      </c>
      <c r="T4531" s="358">
        <v>0.32018914494220901</v>
      </c>
      <c r="U4531" s="358">
        <v>0.70500482901533579</v>
      </c>
      <c r="V4531" s="361">
        <v>0.30968070231334138</v>
      </c>
    </row>
    <row r="4532" spans="1:22" hidden="1" outlineLevel="1">
      <c r="A4532" s="65">
        <v>4523</v>
      </c>
      <c r="B4532" s="117">
        <v>1</v>
      </c>
      <c r="C4532" s="325">
        <v>1.8707010790745097E-4</v>
      </c>
      <c r="D4532" s="358">
        <v>1.5919044774879762E-4</v>
      </c>
      <c r="E4532" s="327">
        <v>1.7279541428991352E-4</v>
      </c>
      <c r="F4532" s="332">
        <v>7.2779657710516916E-4</v>
      </c>
      <c r="G4532" s="358">
        <v>8.0699842101393461E-4</v>
      </c>
      <c r="H4532" s="327">
        <v>8.2639630741942484E-4</v>
      </c>
      <c r="I4532" s="332">
        <v>0</v>
      </c>
      <c r="J4532" s="358">
        <v>0</v>
      </c>
      <c r="K4532" s="327">
        <v>0</v>
      </c>
      <c r="L4532" s="336">
        <v>1.8797434150238492E-4</v>
      </c>
      <c r="M4532" s="210">
        <v>1.1415525114155251E-4</v>
      </c>
      <c r="N4532" s="325">
        <v>0.61079413444938935</v>
      </c>
      <c r="O4532" s="358">
        <v>0.68247641281017624</v>
      </c>
      <c r="P4532" s="327">
        <v>0.59226190043045679</v>
      </c>
      <c r="Q4532" s="332">
        <v>0.16489832007073388</v>
      </c>
      <c r="R4532" s="358">
        <v>0.28090198404375188</v>
      </c>
      <c r="S4532" s="327">
        <v>0.16833844742827364</v>
      </c>
      <c r="T4532" s="358">
        <v>0.2909003633075084</v>
      </c>
      <c r="U4532" s="358">
        <v>0.70195383841052506</v>
      </c>
      <c r="V4532" s="361">
        <v>0.42832178196596404</v>
      </c>
    </row>
    <row r="4533" spans="1:22" hidden="1" outlineLevel="1">
      <c r="A4533" s="65">
        <v>4524</v>
      </c>
      <c r="B4533" s="117">
        <v>1</v>
      </c>
      <c r="C4533" s="325">
        <v>1.9011398169799319E-4</v>
      </c>
      <c r="D4533" s="358">
        <v>1.6004589226527871E-4</v>
      </c>
      <c r="E4533" s="327">
        <v>1.7566236523271163E-4</v>
      </c>
      <c r="F4533" s="332">
        <v>8.0282715206446496E-4</v>
      </c>
      <c r="G4533" s="358">
        <v>8.6476620386308841E-4</v>
      </c>
      <c r="H4533" s="327">
        <v>8.2639630741942484E-4</v>
      </c>
      <c r="I4533" s="332">
        <v>0</v>
      </c>
      <c r="J4533" s="358">
        <v>0</v>
      </c>
      <c r="K4533" s="327">
        <v>0</v>
      </c>
      <c r="L4533" s="336">
        <v>2.0677177565262342E-4</v>
      </c>
      <c r="M4533" s="210">
        <v>1.1415525114155251E-4</v>
      </c>
      <c r="N4533" s="325">
        <v>0.66806785957974535</v>
      </c>
      <c r="O4533" s="358">
        <v>0.72571129227718756</v>
      </c>
      <c r="P4533" s="327">
        <v>0.68426199643058949</v>
      </c>
      <c r="Q4533" s="332">
        <v>0.16489832007073388</v>
      </c>
      <c r="R4533" s="358">
        <v>0.2689118589639885</v>
      </c>
      <c r="S4533" s="327">
        <v>0.14949257572720495</v>
      </c>
      <c r="T4533" s="358">
        <v>0.27479153340842305</v>
      </c>
      <c r="U4533" s="358">
        <v>0.67585091879158898</v>
      </c>
      <c r="V4533" s="361">
        <v>0.39555424568095332</v>
      </c>
    </row>
    <row r="4534" spans="1:22" hidden="1" outlineLevel="1">
      <c r="A4534" s="65">
        <v>4525</v>
      </c>
      <c r="B4534" s="117">
        <v>1</v>
      </c>
      <c r="C4534" s="325">
        <v>1.8363246810293717E-4</v>
      </c>
      <c r="D4534" s="358">
        <v>1.6053194028600661E-4</v>
      </c>
      <c r="E4534" s="327">
        <v>1.7295108583431886E-4</v>
      </c>
      <c r="F4534" s="332">
        <v>8.3283938204818339E-4</v>
      </c>
      <c r="G4534" s="358">
        <v>8.1691814130116307E-4</v>
      </c>
      <c r="H4534" s="327">
        <v>8.0624029992139019E-4</v>
      </c>
      <c r="I4534" s="332">
        <v>0</v>
      </c>
      <c r="J4534" s="358">
        <v>0</v>
      </c>
      <c r="K4534" s="327">
        <v>0</v>
      </c>
      <c r="L4534" s="336">
        <v>1.8797434150238492E-4</v>
      </c>
      <c r="M4534" s="210">
        <v>1.1415525114155251E-4</v>
      </c>
      <c r="N4534" s="325">
        <v>0.76189126456302614</v>
      </c>
      <c r="O4534" s="358">
        <v>0.72940235983093382</v>
      </c>
      <c r="P4534" s="327">
        <v>0.69732821951893564</v>
      </c>
      <c r="Q4534" s="332">
        <v>0.16489832007073388</v>
      </c>
      <c r="R4534" s="358">
        <v>0.28783966933377436</v>
      </c>
      <c r="S4534" s="327">
        <v>0.14344974313054312</v>
      </c>
      <c r="T4534" s="358">
        <v>0.2765697808648156</v>
      </c>
      <c r="U4534" s="358">
        <v>0.62285408198950654</v>
      </c>
      <c r="V4534" s="361">
        <v>0.39627952898642321</v>
      </c>
    </row>
    <row r="4535" spans="1:22" hidden="1" outlineLevel="1">
      <c r="A4535" s="65">
        <v>4526</v>
      </c>
      <c r="B4535" s="117">
        <v>1</v>
      </c>
      <c r="C4535" s="325">
        <v>1.8503252504150277E-4</v>
      </c>
      <c r="D4535" s="358">
        <v>1.5619639194111383E-4</v>
      </c>
      <c r="E4535" s="327">
        <v>1.6824202161605769E-4</v>
      </c>
      <c r="F4535" s="332">
        <v>9.0786995700747918E-4</v>
      </c>
      <c r="G4535" s="358">
        <v>8.4492676328863138E-4</v>
      </c>
      <c r="H4535" s="327">
        <v>9.2717634490959865E-4</v>
      </c>
      <c r="I4535" s="332">
        <v>0</v>
      </c>
      <c r="J4535" s="358">
        <v>0</v>
      </c>
      <c r="K4535" s="327">
        <v>0</v>
      </c>
      <c r="L4535" s="336">
        <v>1.9032402077116473E-4</v>
      </c>
      <c r="M4535" s="210">
        <v>1.1415525114155251E-4</v>
      </c>
      <c r="N4535" s="325">
        <v>0.74587722957591984</v>
      </c>
      <c r="O4535" s="358">
        <v>0.69523010771271088</v>
      </c>
      <c r="P4535" s="327">
        <v>0.65221984531890931</v>
      </c>
      <c r="Q4535" s="332">
        <v>0.13191865605658709</v>
      </c>
      <c r="R4535" s="358">
        <v>0.34423397158575536</v>
      </c>
      <c r="S4535" s="327">
        <v>0.12679819488003452</v>
      </c>
      <c r="T4535" s="358">
        <v>0.25544001697121022</v>
      </c>
      <c r="U4535" s="358">
        <v>0.59562116585027003</v>
      </c>
      <c r="V4535" s="361">
        <v>0.5110956935228318</v>
      </c>
    </row>
    <row r="4536" spans="1:22" hidden="1" outlineLevel="1">
      <c r="A4536" s="65">
        <v>4527</v>
      </c>
      <c r="B4536" s="117">
        <v>1</v>
      </c>
      <c r="C4536" s="325">
        <v>1.9000772737676276E-4</v>
      </c>
      <c r="D4536" s="358">
        <v>1.5658523035769615E-4</v>
      </c>
      <c r="E4536" s="327">
        <v>1.7119978095975891E-4</v>
      </c>
      <c r="F4536" s="332">
        <v>9.3788218699119739E-4</v>
      </c>
      <c r="G4536" s="358">
        <v>8.9977698134742403E-4</v>
      </c>
      <c r="H4536" s="327">
        <v>1.03803438614879E-3</v>
      </c>
      <c r="I4536" s="332">
        <v>0</v>
      </c>
      <c r="J4536" s="358">
        <v>0</v>
      </c>
      <c r="K4536" s="327">
        <v>0</v>
      </c>
      <c r="L4536" s="336">
        <v>2.1382081345896285E-4</v>
      </c>
      <c r="M4536" s="210">
        <v>1.1415525114155251E-4</v>
      </c>
      <c r="N4536" s="325">
        <v>0.69632792132169741</v>
      </c>
      <c r="O4536" s="358">
        <v>0.63122310458750486</v>
      </c>
      <c r="P4536" s="327">
        <v>0.60879908208152178</v>
      </c>
      <c r="Q4536" s="332">
        <v>6.5959328028293546E-2</v>
      </c>
      <c r="R4536" s="358">
        <v>0.3669423017603366</v>
      </c>
      <c r="S4536" s="327">
        <v>0.12545627977931234</v>
      </c>
      <c r="T4536" s="358">
        <v>0.26903837987303547</v>
      </c>
      <c r="U4536" s="358">
        <v>0.60522613627282229</v>
      </c>
      <c r="V4536" s="361">
        <v>0.45051545111333641</v>
      </c>
    </row>
    <row r="4537" spans="1:22" hidden="1" outlineLevel="1">
      <c r="A4537" s="65">
        <v>4528</v>
      </c>
      <c r="B4537" s="117">
        <v>1</v>
      </c>
      <c r="C4537" s="325">
        <v>1.9083901118403609E-4</v>
      </c>
      <c r="D4537" s="358">
        <v>1.5850998051977858E-4</v>
      </c>
      <c r="E4537" s="327">
        <v>1.71991111310486E-4</v>
      </c>
      <c r="F4537" s="332">
        <v>9.8290053196677498E-4</v>
      </c>
      <c r="G4537" s="358">
        <v>9.2428452558645905E-4</v>
      </c>
      <c r="H4537" s="327">
        <v>9.5741035615665084E-4</v>
      </c>
      <c r="I4537" s="332">
        <v>0</v>
      </c>
      <c r="J4537" s="358">
        <v>0</v>
      </c>
      <c r="K4537" s="327">
        <v>0</v>
      </c>
      <c r="L4537" s="336">
        <v>2.2321953053408208E-4</v>
      </c>
      <c r="M4537" s="210">
        <v>1.1415525114155251E-4</v>
      </c>
      <c r="N4537" s="325">
        <v>0.57330245253839973</v>
      </c>
      <c r="O4537" s="358">
        <v>0.51229709089459796</v>
      </c>
      <c r="P4537" s="327">
        <v>0.48945387498892917</v>
      </c>
      <c r="Q4537" s="332">
        <v>3.2979664014146773E-2</v>
      </c>
      <c r="R4537" s="358">
        <v>0.37904054758248729</v>
      </c>
      <c r="S4537" s="327">
        <v>0.13846187054185119</v>
      </c>
      <c r="T4537" s="358">
        <v>0.31108870207714134</v>
      </c>
      <c r="U4537" s="358">
        <v>0.64375901761506138</v>
      </c>
      <c r="V4537" s="361">
        <v>0.38594996780431307</v>
      </c>
    </row>
    <row r="4538" spans="1:22" hidden="1" outlineLevel="1">
      <c r="A4538" s="65">
        <v>4529</v>
      </c>
      <c r="B4538" s="117">
        <v>1</v>
      </c>
      <c r="C4538" s="325">
        <v>1.9038899288235429E-4</v>
      </c>
      <c r="D4538" s="358">
        <v>1.6311771575627896E-4</v>
      </c>
      <c r="E4538" s="327">
        <v>1.7183543976608069E-4</v>
      </c>
      <c r="F4538" s="332">
        <v>1.0054097044545636E-3</v>
      </c>
      <c r="G4538" s="358">
        <v>8.9102428697634018E-4</v>
      </c>
      <c r="H4538" s="327">
        <v>1.0985024086428939E-3</v>
      </c>
      <c r="I4538" s="332">
        <v>0</v>
      </c>
      <c r="J4538" s="358">
        <v>0</v>
      </c>
      <c r="K4538" s="327">
        <v>0</v>
      </c>
      <c r="L4538" s="336">
        <v>2.2321953053408208E-4</v>
      </c>
      <c r="M4538" s="210">
        <v>1.1415525114155251E-4</v>
      </c>
      <c r="N4538" s="325">
        <v>0.4289877372428314</v>
      </c>
      <c r="O4538" s="358">
        <v>0.37008726054497726</v>
      </c>
      <c r="P4538" s="327">
        <v>0.34041259308523669</v>
      </c>
      <c r="Q4538" s="332">
        <v>3.2979664014146773E-2</v>
      </c>
      <c r="R4538" s="358">
        <v>0.34388625064855327</v>
      </c>
      <c r="S4538" s="327">
        <v>0.13859690498060584</v>
      </c>
      <c r="T4538" s="358">
        <v>0.31056568811937879</v>
      </c>
      <c r="U4538" s="358">
        <v>0.71099381057292721</v>
      </c>
      <c r="V4538" s="361">
        <v>0.33727964072674077</v>
      </c>
    </row>
    <row r="4539" spans="1:22" hidden="1" outlineLevel="1">
      <c r="A4539" s="65">
        <v>4530</v>
      </c>
      <c r="B4539" s="117">
        <v>1</v>
      </c>
      <c r="C4539" s="325">
        <v>1.8249492184035259E-4</v>
      </c>
      <c r="D4539" s="358">
        <v>1.6109575599005096E-4</v>
      </c>
      <c r="E4539" s="327">
        <v>1.7161490507817313E-4</v>
      </c>
      <c r="F4539" s="332">
        <v>1.0129127619504933E-3</v>
      </c>
      <c r="G4539" s="358">
        <v>8.2450380975610264E-4</v>
      </c>
      <c r="H4539" s="327">
        <v>1.0884244048938768E-3</v>
      </c>
      <c r="I4539" s="332">
        <v>0</v>
      </c>
      <c r="J4539" s="358">
        <v>0</v>
      </c>
      <c r="K4539" s="327">
        <v>0</v>
      </c>
      <c r="L4539" s="336">
        <v>1.644775488145868E-4</v>
      </c>
      <c r="M4539" s="210">
        <v>1.1415525114155251E-4</v>
      </c>
      <c r="N4539" s="325">
        <v>0.23361651040013656</v>
      </c>
      <c r="O4539" s="358">
        <v>0.20100798483314761</v>
      </c>
      <c r="P4539" s="327">
        <v>0.17038341103870686</v>
      </c>
      <c r="Q4539" s="332">
        <v>3.2979664014146773E-2</v>
      </c>
      <c r="R4539" s="358">
        <v>0.2967235309879756</v>
      </c>
      <c r="S4539" s="327">
        <v>0.10925203656237778</v>
      </c>
      <c r="T4539" s="358">
        <v>0.33002180734814424</v>
      </c>
      <c r="U4539" s="358">
        <v>0.74195571522915449</v>
      </c>
      <c r="V4539" s="361">
        <v>0.31247495167967704</v>
      </c>
    </row>
    <row r="4540" spans="1:22" hidden="1" outlineLevel="1">
      <c r="A4540" s="65">
        <v>4531</v>
      </c>
      <c r="B4540" s="117">
        <v>1</v>
      </c>
      <c r="C4540" s="325">
        <v>1.722820064938516E-4</v>
      </c>
      <c r="D4540" s="358">
        <v>1.598903568986458E-4</v>
      </c>
      <c r="E4540" s="327">
        <v>1.6464860346603472E-4</v>
      </c>
      <c r="F4540" s="332">
        <v>9.678944169749156E-4</v>
      </c>
      <c r="G4540" s="358">
        <v>7.2647363279996309E-4</v>
      </c>
      <c r="H4540" s="327">
        <v>1.0178783786507553E-3</v>
      </c>
      <c r="I4540" s="332">
        <v>0</v>
      </c>
      <c r="J4540" s="358">
        <v>0</v>
      </c>
      <c r="K4540" s="327">
        <v>0</v>
      </c>
      <c r="L4540" s="336">
        <v>1.1748396343899057E-4</v>
      </c>
      <c r="M4540" s="210">
        <v>1.1415525114155251E-4</v>
      </c>
      <c r="N4540" s="325">
        <v>7.1026955178106033E-2</v>
      </c>
      <c r="O4540" s="358">
        <v>5.5305255496504904E-2</v>
      </c>
      <c r="P4540" s="327">
        <v>5.1031495675747489E-2</v>
      </c>
      <c r="Q4540" s="332">
        <v>3.2979664014146773E-2</v>
      </c>
      <c r="R4540" s="358">
        <v>0.25418987308963986</v>
      </c>
      <c r="S4540" s="327">
        <v>0.12572634865682158</v>
      </c>
      <c r="T4540" s="358">
        <v>0.32562849010293909</v>
      </c>
      <c r="U4540" s="358">
        <v>0.7320117458505121</v>
      </c>
      <c r="V4540" s="361">
        <v>0.15973028754775828</v>
      </c>
    </row>
    <row r="4541" spans="1:22" hidden="1" outlineLevel="1">
      <c r="A4541" s="65">
        <v>4532</v>
      </c>
      <c r="B4541" s="117">
        <v>1</v>
      </c>
      <c r="C4541" s="325">
        <v>1.6623801069209733E-4</v>
      </c>
      <c r="D4541" s="358">
        <v>1.5728513950754431E-4</v>
      </c>
      <c r="E4541" s="327">
        <v>1.6161300835013082E-4</v>
      </c>
      <c r="F4541" s="332">
        <v>9.0036689951154955E-4</v>
      </c>
      <c r="G4541" s="358">
        <v>5.7125918595274188E-4</v>
      </c>
      <c r="H4541" s="327">
        <v>0</v>
      </c>
      <c r="I4541" s="332">
        <v>0</v>
      </c>
      <c r="J4541" s="358">
        <v>0</v>
      </c>
      <c r="K4541" s="327">
        <v>0</v>
      </c>
      <c r="L4541" s="336">
        <v>8.811297257924293E-5</v>
      </c>
      <c r="M4541" s="210">
        <v>1.1415525114155251E-4</v>
      </c>
      <c r="N4541" s="325">
        <v>8.2896181109725874E-3</v>
      </c>
      <c r="O4541" s="358">
        <v>2.7591544574058421E-3</v>
      </c>
      <c r="P4541" s="327">
        <v>5.1725930168598838E-3</v>
      </c>
      <c r="Q4541" s="332">
        <v>6.5959328028293546E-2</v>
      </c>
      <c r="R4541" s="358">
        <v>0.22201916834283758</v>
      </c>
      <c r="S4541" s="327">
        <v>0.16773922174070194</v>
      </c>
      <c r="T4541" s="358">
        <v>0.34456159537394204</v>
      </c>
      <c r="U4541" s="358">
        <v>0.73653173193171306</v>
      </c>
      <c r="V4541" s="361">
        <v>2.5287193309228791E-2</v>
      </c>
    </row>
    <row r="4542" spans="1:22" hidden="1" outlineLevel="1">
      <c r="A4542" s="65">
        <v>4533</v>
      </c>
      <c r="B4542" s="117">
        <v>1</v>
      </c>
      <c r="C4542" s="325">
        <v>1.5832518888752556E-4</v>
      </c>
      <c r="D4542" s="358">
        <v>1.6072635949429775E-4</v>
      </c>
      <c r="E4542" s="327">
        <v>1.5638503898385191E-4</v>
      </c>
      <c r="F4542" s="332">
        <v>7.878210370726058E-4</v>
      </c>
      <c r="G4542" s="358">
        <v>4.7848062561925262E-4</v>
      </c>
      <c r="H4542" s="327">
        <v>4.031201499606951E-4</v>
      </c>
      <c r="I4542" s="332">
        <v>0</v>
      </c>
      <c r="J4542" s="358">
        <v>0</v>
      </c>
      <c r="K4542" s="327">
        <v>0</v>
      </c>
      <c r="L4542" s="336">
        <v>5.8741981719495287E-5</v>
      </c>
      <c r="M4542" s="210">
        <v>1.1415525114155251E-4</v>
      </c>
      <c r="N4542" s="325">
        <v>0</v>
      </c>
      <c r="O4542" s="358">
        <v>0</v>
      </c>
      <c r="P4542" s="327">
        <v>0</v>
      </c>
      <c r="Q4542" s="332">
        <v>9.8938992042440319E-2</v>
      </c>
      <c r="R4542" s="358">
        <v>0.20921326295223239</v>
      </c>
      <c r="S4542" s="327">
        <v>0.25503113758223561</v>
      </c>
      <c r="T4542" s="358">
        <v>0.3071137959981462</v>
      </c>
      <c r="U4542" s="358">
        <v>0.70319683458285531</v>
      </c>
      <c r="V4542" s="361">
        <v>0</v>
      </c>
    </row>
    <row r="4543" spans="1:22" hidden="1" outlineLevel="1">
      <c r="A4543" s="65">
        <v>4534</v>
      </c>
      <c r="B4543" s="117">
        <v>1</v>
      </c>
      <c r="C4543" s="325">
        <v>1.5697513398248015E-4</v>
      </c>
      <c r="D4543" s="358">
        <v>1.6024031147356986E-4</v>
      </c>
      <c r="E4543" s="327">
        <v>1.5632017584034971E-4</v>
      </c>
      <c r="F4543" s="332">
        <v>6.4526294464994395E-4</v>
      </c>
      <c r="G4543" s="358">
        <v>4.3938525742841136E-4</v>
      </c>
      <c r="H4543" s="327">
        <v>4.1319815370971264E-4</v>
      </c>
      <c r="I4543" s="332">
        <v>0</v>
      </c>
      <c r="J4543" s="358">
        <v>0</v>
      </c>
      <c r="K4543" s="327">
        <v>0</v>
      </c>
      <c r="L4543" s="336">
        <v>3.7594868300476983E-5</v>
      </c>
      <c r="M4543" s="210">
        <v>1.1415525114155251E-4</v>
      </c>
      <c r="N4543" s="325">
        <v>0</v>
      </c>
      <c r="O4543" s="358">
        <v>0</v>
      </c>
      <c r="P4543" s="327">
        <v>0</v>
      </c>
      <c r="Q4543" s="332">
        <v>0.13191865605658709</v>
      </c>
      <c r="R4543" s="358">
        <v>0.20441921167046742</v>
      </c>
      <c r="S4543" s="327">
        <v>0.37166792184199743</v>
      </c>
      <c r="T4543" s="358">
        <v>0.29435225542874094</v>
      </c>
      <c r="U4543" s="358">
        <v>0.68816788086286174</v>
      </c>
      <c r="V4543" s="361">
        <v>0</v>
      </c>
    </row>
    <row r="4544" spans="1:22" hidden="1" outlineLevel="1">
      <c r="A4544" s="65">
        <v>4535</v>
      </c>
      <c r="B4544" s="117">
        <v>1</v>
      </c>
      <c r="C4544" s="325">
        <v>1.4713098363319064E-4</v>
      </c>
      <c r="D4544" s="358">
        <v>1.4979999998833483E-4</v>
      </c>
      <c r="E4544" s="327">
        <v>1.4564370241988432E-4</v>
      </c>
      <c r="F4544" s="332">
        <v>4.8019567973949298E-4</v>
      </c>
      <c r="G4544" s="358">
        <v>4.0379096698600359E-4</v>
      </c>
      <c r="H4544" s="327">
        <v>4.4343216495676445E-4</v>
      </c>
      <c r="I4544" s="332">
        <v>0</v>
      </c>
      <c r="J4544" s="358">
        <v>0</v>
      </c>
      <c r="K4544" s="327">
        <v>0</v>
      </c>
      <c r="L4544" s="336">
        <v>2.3496792687798115E-5</v>
      </c>
      <c r="M4544" s="210">
        <v>1.1415525114155251E-4</v>
      </c>
      <c r="N4544" s="325">
        <v>0</v>
      </c>
      <c r="O4544" s="358">
        <v>0</v>
      </c>
      <c r="P4544" s="327">
        <v>0</v>
      </c>
      <c r="Q4544" s="332">
        <v>9.8938992042440319E-2</v>
      </c>
      <c r="R4544" s="358">
        <v>0.19752489508072402</v>
      </c>
      <c r="S4544" s="327">
        <v>0.39147592082959154</v>
      </c>
      <c r="T4544" s="358">
        <v>0.2750007389915281</v>
      </c>
      <c r="U4544" s="358">
        <v>0.57697622326531572</v>
      </c>
      <c r="V4544" s="361">
        <v>0</v>
      </c>
    </row>
    <row r="4545" spans="1:22" hidden="1" outlineLevel="1">
      <c r="A4545" s="65">
        <v>4536</v>
      </c>
      <c r="B4545" s="117">
        <v>1</v>
      </c>
      <c r="C4545" s="325">
        <v>1.3680556371126919E-4</v>
      </c>
      <c r="D4545" s="358">
        <v>1.3953466579056187E-4</v>
      </c>
      <c r="E4545" s="327">
        <v>1.3422778916349364E-4</v>
      </c>
      <c r="F4545" s="332">
        <v>3.9766204728426777E-4</v>
      </c>
      <c r="G4545" s="358">
        <v>3.6878018950166791E-4</v>
      </c>
      <c r="H4545" s="327">
        <v>3.4265212746659071E-4</v>
      </c>
      <c r="I4545" s="332">
        <v>0</v>
      </c>
      <c r="J4545" s="358">
        <v>0</v>
      </c>
      <c r="K4545" s="327">
        <v>0</v>
      </c>
      <c r="L4545" s="336">
        <v>9.3987170751192458E-6</v>
      </c>
      <c r="M4545" s="210">
        <v>1.1415525114155251E-4</v>
      </c>
      <c r="N4545" s="325">
        <v>0</v>
      </c>
      <c r="O4545" s="358">
        <v>0</v>
      </c>
      <c r="P4545" s="327">
        <v>0</v>
      </c>
      <c r="Q4545" s="332">
        <v>0.16489832007073388</v>
      </c>
      <c r="R4545" s="358">
        <v>0.20595550232166646</v>
      </c>
      <c r="S4545" s="327">
        <v>0.4537440979346401</v>
      </c>
      <c r="T4545" s="358">
        <v>0.22269934321527704</v>
      </c>
      <c r="U4545" s="358">
        <v>0.53042036662894476</v>
      </c>
      <c r="V4545" s="361">
        <v>0</v>
      </c>
    </row>
    <row r="4546" spans="1:22" hidden="1" outlineLevel="1">
      <c r="A4546" s="65">
        <v>4537</v>
      </c>
      <c r="B4546" s="117">
        <v>1</v>
      </c>
      <c r="C4546" s="325">
        <v>1.275926890351722E-4</v>
      </c>
      <c r="D4546" s="358">
        <v>1.2835556131382046E-4</v>
      </c>
      <c r="E4546" s="327">
        <v>1.2089192685943724E-4</v>
      </c>
      <c r="F4546" s="332">
        <v>3.8265593229240867E-4</v>
      </c>
      <c r="G4546" s="358">
        <v>3.1976510102359814E-4</v>
      </c>
      <c r="H4546" s="327">
        <v>3.3257412371757354E-4</v>
      </c>
      <c r="I4546" s="332">
        <v>0</v>
      </c>
      <c r="J4546" s="358">
        <v>0</v>
      </c>
      <c r="K4546" s="327">
        <v>0</v>
      </c>
      <c r="L4546" s="336">
        <v>5.8741981719495289E-6</v>
      </c>
      <c r="M4546" s="210">
        <v>1.1415525114155251E-4</v>
      </c>
      <c r="N4546" s="325">
        <v>0</v>
      </c>
      <c r="O4546" s="358">
        <v>0</v>
      </c>
      <c r="P4546" s="327">
        <v>0</v>
      </c>
      <c r="Q4546" s="332">
        <v>0.16489832007073388</v>
      </c>
      <c r="R4546" s="358">
        <v>0.21187414558215137</v>
      </c>
      <c r="S4546" s="327">
        <v>0.50155505023974012</v>
      </c>
      <c r="T4546" s="358">
        <v>0.15836862641048821</v>
      </c>
      <c r="U4546" s="358">
        <v>0.5626252674575023</v>
      </c>
      <c r="V4546" s="361">
        <v>0</v>
      </c>
    </row>
    <row r="4547" spans="1:22" hidden="1" outlineLevel="1">
      <c r="A4547" s="65">
        <v>4538</v>
      </c>
      <c r="B4547" s="117">
        <v>1</v>
      </c>
      <c r="C4547" s="325">
        <v>1.1951736062165979E-4</v>
      </c>
      <c r="D4547" s="358">
        <v>1.1871236858257918E-4</v>
      </c>
      <c r="E4547" s="327">
        <v>1.1249863609025E-4</v>
      </c>
      <c r="F4547" s="332">
        <v>3.3013452982090139E-4</v>
      </c>
      <c r="G4547" s="358">
        <v>2.9875863453299683E-4</v>
      </c>
      <c r="H4547" s="327">
        <v>0</v>
      </c>
      <c r="I4547" s="332">
        <v>0</v>
      </c>
      <c r="J4547" s="358">
        <v>0</v>
      </c>
      <c r="K4547" s="327">
        <v>0</v>
      </c>
      <c r="L4547" s="336">
        <v>2.3496792687798115E-6</v>
      </c>
      <c r="M4547" s="210">
        <v>1.1415525114155251E-4</v>
      </c>
      <c r="N4547" s="325">
        <v>0</v>
      </c>
      <c r="O4547" s="358">
        <v>0</v>
      </c>
      <c r="P4547" s="327">
        <v>0</v>
      </c>
      <c r="Q4547" s="332">
        <v>0.13191865605658709</v>
      </c>
      <c r="R4547" s="358">
        <v>0.20709895452175978</v>
      </c>
      <c r="S4547" s="327">
        <v>0.54593948293024541</v>
      </c>
      <c r="T4547" s="358">
        <v>0.10763627250752468</v>
      </c>
      <c r="U4547" s="358">
        <v>0.45290260533634652</v>
      </c>
      <c r="V4547" s="361">
        <v>0</v>
      </c>
    </row>
    <row r="4548" spans="1:22" hidden="1" outlineLevel="1">
      <c r="A4548" s="65">
        <v>4539</v>
      </c>
      <c r="B4548" s="117">
        <v>1</v>
      </c>
      <c r="C4548" s="325">
        <v>1.1499217658808161E-4</v>
      </c>
      <c r="D4548" s="358">
        <v>1.1315197922545215E-4</v>
      </c>
      <c r="E4548" s="327">
        <v>1.073614751248742E-4</v>
      </c>
      <c r="F4548" s="332">
        <v>3.0012229983718318E-4</v>
      </c>
      <c r="G4548" s="358">
        <v>2.9292350495227417E-4</v>
      </c>
      <c r="H4548" s="327">
        <v>0</v>
      </c>
      <c r="I4548" s="332">
        <v>0</v>
      </c>
      <c r="J4548" s="358">
        <v>0</v>
      </c>
      <c r="K4548" s="327">
        <v>0</v>
      </c>
      <c r="L4548" s="336">
        <v>1.1748396343899057E-6</v>
      </c>
      <c r="M4548" s="210">
        <v>1.1415525114155251E-4</v>
      </c>
      <c r="N4548" s="325">
        <v>0</v>
      </c>
      <c r="O4548" s="358">
        <v>0</v>
      </c>
      <c r="P4548" s="327">
        <v>0</v>
      </c>
      <c r="Q4548" s="332">
        <v>0.13191865605658709</v>
      </c>
      <c r="R4548" s="358">
        <v>0.21567631754707775</v>
      </c>
      <c r="S4548" s="327">
        <v>0.57302251067853605</v>
      </c>
      <c r="T4548" s="358">
        <v>9.2050456566201866E-2</v>
      </c>
      <c r="U4548" s="358">
        <v>0.41493472225425759</v>
      </c>
      <c r="V4548" s="361">
        <v>0</v>
      </c>
    </row>
    <row r="4549" spans="1:22" hidden="1" outlineLevel="1">
      <c r="A4549" s="65">
        <v>4540</v>
      </c>
      <c r="B4549" s="117">
        <v>1</v>
      </c>
      <c r="C4549" s="325">
        <v>1.1312335058526411E-4</v>
      </c>
      <c r="D4549" s="358">
        <v>1.1043011030937598E-4</v>
      </c>
      <c r="E4549" s="327">
        <v>1.0363833068784679E-4</v>
      </c>
      <c r="F4549" s="332">
        <v>3.1512841482904229E-4</v>
      </c>
      <c r="G4549" s="358">
        <v>2.9058945311998517E-4</v>
      </c>
      <c r="H4549" s="327">
        <v>0</v>
      </c>
      <c r="I4549" s="332">
        <v>0</v>
      </c>
      <c r="J4549" s="358">
        <v>0</v>
      </c>
      <c r="K4549" s="327">
        <v>0</v>
      </c>
      <c r="L4549" s="336">
        <v>1.409807561267887E-5</v>
      </c>
      <c r="M4549" s="210">
        <v>1.1415525114155251E-4</v>
      </c>
      <c r="N4549" s="325">
        <v>0</v>
      </c>
      <c r="O4549" s="358">
        <v>0</v>
      </c>
      <c r="P4549" s="327">
        <v>0</v>
      </c>
      <c r="Q4549" s="332">
        <v>0.19787798408488064</v>
      </c>
      <c r="R4549" s="358">
        <v>0.23427150264050361</v>
      </c>
      <c r="S4549" s="327">
        <v>0.58750505098055172</v>
      </c>
      <c r="T4549" s="358">
        <v>0.10010487151574451</v>
      </c>
      <c r="U4549" s="358">
        <v>0.41165773234538677</v>
      </c>
      <c r="V4549" s="361">
        <v>0</v>
      </c>
    </row>
    <row r="4550" spans="1:22" hidden="1" outlineLevel="1">
      <c r="A4550" s="65">
        <v>4541</v>
      </c>
      <c r="B4550" s="117">
        <v>1</v>
      </c>
      <c r="C4550" s="325">
        <v>1.121983129651404E-4</v>
      </c>
      <c r="D4550" s="358">
        <v>1.0811652173071124E-4</v>
      </c>
      <c r="E4550" s="327">
        <v>1.0285997296582015E-4</v>
      </c>
      <c r="F4550" s="332">
        <v>2.7011006985346497E-4</v>
      </c>
      <c r="G4550" s="358">
        <v>2.3223815731275924E-4</v>
      </c>
      <c r="H4550" s="327">
        <v>0</v>
      </c>
      <c r="I4550" s="332">
        <v>0</v>
      </c>
      <c r="J4550" s="358">
        <v>0</v>
      </c>
      <c r="K4550" s="327">
        <v>0</v>
      </c>
      <c r="L4550" s="336">
        <v>3.7594868300476983E-5</v>
      </c>
      <c r="M4550" s="210">
        <v>1.1415525114155251E-4</v>
      </c>
      <c r="N4550" s="325">
        <v>0</v>
      </c>
      <c r="O4550" s="358">
        <v>2.4928432205170606E-4</v>
      </c>
      <c r="P4550" s="327">
        <v>1.0486634850282971E-3</v>
      </c>
      <c r="Q4550" s="332">
        <v>0.16489832007073388</v>
      </c>
      <c r="R4550" s="358">
        <v>0.24918626464585447</v>
      </c>
      <c r="S4550" s="327">
        <v>0.59986078505138452</v>
      </c>
      <c r="T4550" s="358">
        <v>9.7489801726931988E-2</v>
      </c>
      <c r="U4550" s="358">
        <v>0.40792874382839595</v>
      </c>
      <c r="V4550" s="361">
        <v>0</v>
      </c>
    </row>
    <row r="4551" spans="1:22" hidden="1" outlineLevel="1">
      <c r="A4551" s="65">
        <v>4542</v>
      </c>
      <c r="B4551" s="117">
        <v>1</v>
      </c>
      <c r="C4551" s="325">
        <v>1.1331085821096487E-4</v>
      </c>
      <c r="D4551" s="358">
        <v>1.0733884489754661E-4</v>
      </c>
      <c r="E4551" s="327">
        <v>1.0348265914344146E-4</v>
      </c>
      <c r="F4551" s="332">
        <v>0</v>
      </c>
      <c r="G4551" s="358">
        <v>2.1064817786408559E-4</v>
      </c>
      <c r="H4551" s="327">
        <v>0</v>
      </c>
      <c r="I4551" s="332">
        <v>0</v>
      </c>
      <c r="J4551" s="358">
        <v>0</v>
      </c>
      <c r="K4551" s="327">
        <v>0</v>
      </c>
      <c r="L4551" s="336">
        <v>9.3987170751192462E-5</v>
      </c>
      <c r="M4551" s="210">
        <v>1.1415525114155251E-4</v>
      </c>
      <c r="N4551" s="325">
        <v>1.4883632517428056E-2</v>
      </c>
      <c r="O4551" s="358">
        <v>1.8208994241928664E-2</v>
      </c>
      <c r="P4551" s="327">
        <v>2.6422659030954376E-2</v>
      </c>
      <c r="Q4551" s="332">
        <v>0.32979664014146776</v>
      </c>
      <c r="R4551" s="358">
        <v>0.26782224317388925</v>
      </c>
      <c r="S4551" s="327">
        <v>0.63285161095758224</v>
      </c>
      <c r="T4551" s="358">
        <v>0.10533501109336964</v>
      </c>
      <c r="U4551" s="358">
        <v>0.3994537699261439</v>
      </c>
      <c r="V4551" s="361">
        <v>0</v>
      </c>
    </row>
    <row r="4552" spans="1:22" hidden="1" outlineLevel="1">
      <c r="A4552" s="65">
        <v>4543</v>
      </c>
      <c r="B4552" s="117">
        <v>1</v>
      </c>
      <c r="C4552" s="325">
        <v>1.2498008278374171E-4</v>
      </c>
      <c r="D4552" s="358">
        <v>1.0969131731786959E-4</v>
      </c>
      <c r="E4552" s="327">
        <v>1.1177216888302515E-4</v>
      </c>
      <c r="F4552" s="332">
        <v>0</v>
      </c>
      <c r="G4552" s="358">
        <v>2.9759160861685238E-4</v>
      </c>
      <c r="H4552" s="327">
        <v>0</v>
      </c>
      <c r="I4552" s="332">
        <v>0</v>
      </c>
      <c r="J4552" s="358">
        <v>0</v>
      </c>
      <c r="K4552" s="327">
        <v>0</v>
      </c>
      <c r="L4552" s="336">
        <v>1.8210014333043539E-4</v>
      </c>
      <c r="M4552" s="210">
        <v>1.1415525114155251E-4</v>
      </c>
      <c r="N4552" s="325">
        <v>9.3258203748441612E-2</v>
      </c>
      <c r="O4552" s="358">
        <v>0.12642415539130822</v>
      </c>
      <c r="P4552" s="327">
        <v>0.12243449663089837</v>
      </c>
      <c r="Q4552" s="332">
        <v>0.32979664014146776</v>
      </c>
      <c r="R4552" s="358">
        <v>0.29010190402893682</v>
      </c>
      <c r="S4552" s="327">
        <v>0.60332950638328953</v>
      </c>
      <c r="T4552" s="358">
        <v>0.14456105792555796</v>
      </c>
      <c r="U4552" s="358">
        <v>0.42137570241996908</v>
      </c>
      <c r="V4552" s="361">
        <v>2.6938548877366648E-2</v>
      </c>
    </row>
    <row r="4553" spans="1:22" hidden="1" outlineLevel="1">
      <c r="A4553" s="65">
        <v>4544</v>
      </c>
      <c r="B4553" s="117">
        <v>1</v>
      </c>
      <c r="C4553" s="325">
        <v>1.4173076401300896E-4</v>
      </c>
      <c r="D4553" s="358">
        <v>1.2116205060704773E-4</v>
      </c>
      <c r="E4553" s="327">
        <v>1.3059545312736932E-4</v>
      </c>
      <c r="F4553" s="332">
        <v>0</v>
      </c>
      <c r="G4553" s="358">
        <v>4.3588417967997765E-4</v>
      </c>
      <c r="H4553" s="327">
        <v>0</v>
      </c>
      <c r="I4553" s="332">
        <v>0</v>
      </c>
      <c r="J4553" s="358">
        <v>0</v>
      </c>
      <c r="K4553" s="327">
        <v>0</v>
      </c>
      <c r="L4553" s="336">
        <v>1.5860335064263727E-4</v>
      </c>
      <c r="M4553" s="210">
        <v>1.1415525114155251E-4</v>
      </c>
      <c r="N4553" s="325">
        <v>0.26451417790467074</v>
      </c>
      <c r="O4553" s="358">
        <v>0.28650496627266714</v>
      </c>
      <c r="P4553" s="327">
        <v>0.28712158986100011</v>
      </c>
      <c r="Q4553" s="332">
        <v>0.42873563218390809</v>
      </c>
      <c r="R4553" s="358">
        <v>0.32363064202832054</v>
      </c>
      <c r="S4553" s="327">
        <v>0.60154028624899325</v>
      </c>
      <c r="T4553" s="358">
        <v>0.17656951214062358</v>
      </c>
      <c r="U4553" s="358">
        <v>0.53335835758172545</v>
      </c>
      <c r="V4553" s="361">
        <v>0.11773256688050741</v>
      </c>
    </row>
    <row r="4554" spans="1:22" hidden="1" outlineLevel="1">
      <c r="A4554" s="65">
        <v>4545</v>
      </c>
      <c r="B4554" s="117">
        <v>1</v>
      </c>
      <c r="C4554" s="325">
        <v>1.5878770769758743E-4</v>
      </c>
      <c r="D4554" s="358">
        <v>1.3628786501209959E-4</v>
      </c>
      <c r="E4554" s="327">
        <v>1.5267486717552496E-4</v>
      </c>
      <c r="F4554" s="332">
        <v>2.7011006985346497E-4</v>
      </c>
      <c r="G4554" s="358">
        <v>6.0335239864671615E-4</v>
      </c>
      <c r="H4554" s="327">
        <v>0</v>
      </c>
      <c r="I4554" s="332">
        <v>0</v>
      </c>
      <c r="J4554" s="358">
        <v>0</v>
      </c>
      <c r="K4554" s="327">
        <v>0</v>
      </c>
      <c r="L4554" s="336">
        <v>1.4685495429873823E-4</v>
      </c>
      <c r="M4554" s="210">
        <v>1.1415525114155251E-4</v>
      </c>
      <c r="N4554" s="325">
        <v>0.46403021380285192</v>
      </c>
      <c r="O4554" s="358">
        <v>0.43841477608509732</v>
      </c>
      <c r="P4554" s="327">
        <v>0.46098448858509944</v>
      </c>
      <c r="Q4554" s="332">
        <v>0.36277630415561452</v>
      </c>
      <c r="R4554" s="358">
        <v>0.31442602006463488</v>
      </c>
      <c r="S4554" s="327">
        <v>0.57633931135644323</v>
      </c>
      <c r="T4554" s="358">
        <v>0.23556548657623477</v>
      </c>
      <c r="U4554" s="358">
        <v>0.62341908024965664</v>
      </c>
      <c r="V4554" s="361">
        <v>0.19775803643770151</v>
      </c>
    </row>
    <row r="4555" spans="1:22" hidden="1" outlineLevel="1">
      <c r="A4555" s="65">
        <v>4546</v>
      </c>
      <c r="B4555" s="117">
        <v>1</v>
      </c>
      <c r="C4555" s="325">
        <v>1.6776307271446346E-4</v>
      </c>
      <c r="D4555" s="358">
        <v>1.4698092146811311E-4</v>
      </c>
      <c r="E4555" s="327">
        <v>1.6610153788048444E-4</v>
      </c>
      <c r="F4555" s="332">
        <v>3.0762535733311287E-4</v>
      </c>
      <c r="G4555" s="358">
        <v>6.943804201059886E-4</v>
      </c>
      <c r="H4555" s="327">
        <v>3.8296414246266044E-4</v>
      </c>
      <c r="I4555" s="332">
        <v>0</v>
      </c>
      <c r="J4555" s="358">
        <v>0</v>
      </c>
      <c r="K4555" s="327">
        <v>0</v>
      </c>
      <c r="L4555" s="336">
        <v>1.644775488145868E-4</v>
      </c>
      <c r="M4555" s="210">
        <v>1.1415525114155251E-4</v>
      </c>
      <c r="N4555" s="325">
        <v>0.61531574432810165</v>
      </c>
      <c r="O4555" s="358">
        <v>0.55640052034775977</v>
      </c>
      <c r="P4555" s="327">
        <v>0.60686575654220454</v>
      </c>
      <c r="Q4555" s="332">
        <v>0.296816976127321</v>
      </c>
      <c r="R4555" s="358">
        <v>0.30410120399475549</v>
      </c>
      <c r="S4555" s="327">
        <v>0.56881952922030465</v>
      </c>
      <c r="T4555" s="358">
        <v>0.27395471107600305</v>
      </c>
      <c r="U4555" s="358">
        <v>0.65279898977746342</v>
      </c>
      <c r="V4555" s="361">
        <v>0.16358574090841302</v>
      </c>
    </row>
    <row r="4556" spans="1:22" hidden="1" outlineLevel="1">
      <c r="A4556" s="65">
        <v>4547</v>
      </c>
      <c r="B4556" s="117">
        <v>1</v>
      </c>
      <c r="C4556" s="325">
        <v>1.6991941041002211E-4</v>
      </c>
      <c r="D4556" s="358">
        <v>1.5112205060471471E-4</v>
      </c>
      <c r="E4556" s="327">
        <v>1.698376549462123E-4</v>
      </c>
      <c r="F4556" s="332">
        <v>3.6014675980461987E-4</v>
      </c>
      <c r="G4556" s="358">
        <v>7.5915035845200928E-4</v>
      </c>
      <c r="H4556" s="327">
        <v>4.031201499606951E-4</v>
      </c>
      <c r="I4556" s="332">
        <v>0</v>
      </c>
      <c r="J4556" s="358">
        <v>0</v>
      </c>
      <c r="K4556" s="327">
        <v>0</v>
      </c>
      <c r="L4556" s="336">
        <v>1.8797434150238492E-4</v>
      </c>
      <c r="M4556" s="210">
        <v>1.1415525114155251E-4</v>
      </c>
      <c r="N4556" s="325">
        <v>0.73400800364429997</v>
      </c>
      <c r="O4556" s="358">
        <v>0.61580082551889193</v>
      </c>
      <c r="P4556" s="327">
        <v>0.70369274568969375</v>
      </c>
      <c r="Q4556" s="332">
        <v>0.36277630415561452</v>
      </c>
      <c r="R4556" s="358">
        <v>0.30274694236261646</v>
      </c>
      <c r="S4556" s="327">
        <v>0.55158564149746736</v>
      </c>
      <c r="T4556" s="358">
        <v>0.25115130251755763</v>
      </c>
      <c r="U4556" s="358">
        <v>0.63370204858438905</v>
      </c>
      <c r="V4556" s="361">
        <v>0.30554277019160847</v>
      </c>
    </row>
    <row r="4557" spans="1:22" hidden="1" outlineLevel="1">
      <c r="A4557" s="65">
        <v>4548</v>
      </c>
      <c r="B4557" s="117">
        <v>1</v>
      </c>
      <c r="C4557" s="325">
        <v>1.7031317642399369E-4</v>
      </c>
      <c r="D4557" s="358">
        <v>1.5285238155850599E-4</v>
      </c>
      <c r="E4557" s="327">
        <v>1.7296405846301929E-4</v>
      </c>
      <c r="F4557" s="332">
        <v>4.3517733476391567E-4</v>
      </c>
      <c r="G4557" s="358">
        <v>8.4200919849827024E-4</v>
      </c>
      <c r="H4557" s="327">
        <v>4.9382218370185135E-4</v>
      </c>
      <c r="I4557" s="332">
        <v>0</v>
      </c>
      <c r="J4557" s="358">
        <v>0</v>
      </c>
      <c r="K4557" s="327">
        <v>0</v>
      </c>
      <c r="L4557" s="336">
        <v>2.0677177565262342E-4</v>
      </c>
      <c r="M4557" s="210">
        <v>1.1415525114155251E-4</v>
      </c>
      <c r="N4557" s="325">
        <v>0.79825254400433754</v>
      </c>
      <c r="O4557" s="358">
        <v>0.63625803300832473</v>
      </c>
      <c r="P4557" s="327">
        <v>0.74759637714585692</v>
      </c>
      <c r="Q4557" s="332">
        <v>0.36277630415561452</v>
      </c>
      <c r="R4557" s="358">
        <v>0.30557414198016841</v>
      </c>
      <c r="S4557" s="327">
        <v>0.46570315797603312</v>
      </c>
      <c r="T4557" s="358">
        <v>0.245188943399065</v>
      </c>
      <c r="U4557" s="358">
        <v>0.62726106841867757</v>
      </c>
      <c r="V4557" s="361">
        <v>0.51004975865073321</v>
      </c>
    </row>
    <row r="4558" spans="1:22" hidden="1" outlineLevel="1">
      <c r="A4558" s="65">
        <v>4549</v>
      </c>
      <c r="B4558" s="117">
        <v>1</v>
      </c>
      <c r="C4558" s="325">
        <v>1.6104404946018649E-4</v>
      </c>
      <c r="D4558" s="358">
        <v>1.5522429589965808E-4</v>
      </c>
      <c r="E4558" s="327">
        <v>1.7245812594370198E-4</v>
      </c>
      <c r="F4558" s="332">
        <v>5.1771096721914083E-4</v>
      </c>
      <c r="G4558" s="358">
        <v>8.8285510556332858E-4</v>
      </c>
      <c r="H4558" s="327">
        <v>5.442122024469382E-4</v>
      </c>
      <c r="I4558" s="332">
        <v>0</v>
      </c>
      <c r="J4558" s="358">
        <v>0</v>
      </c>
      <c r="K4558" s="327">
        <v>0</v>
      </c>
      <c r="L4558" s="336">
        <v>1.8797434150238492E-4</v>
      </c>
      <c r="M4558" s="210">
        <v>1.1415525114155251E-4</v>
      </c>
      <c r="N4558" s="325">
        <v>0.8059769608804711</v>
      </c>
      <c r="O4558" s="358">
        <v>0.63989222949641344</v>
      </c>
      <c r="P4558" s="327">
        <v>0.75485227364127094</v>
      </c>
      <c r="Q4558" s="332">
        <v>0.36277630415561452</v>
      </c>
      <c r="R4558" s="358">
        <v>0.31479748363867527</v>
      </c>
      <c r="S4558" s="327">
        <v>0.40357001530973918</v>
      </c>
      <c r="T4558" s="358">
        <v>0.2176784092207569</v>
      </c>
      <c r="U4558" s="358">
        <v>0.55821828102833126</v>
      </c>
      <c r="V4558" s="361">
        <v>0.52621975908215246</v>
      </c>
    </row>
    <row r="4559" spans="1:22" hidden="1" outlineLevel="1">
      <c r="A4559" s="65">
        <v>4550</v>
      </c>
      <c r="B4559" s="117">
        <v>1</v>
      </c>
      <c r="C4559" s="325">
        <v>1.6574424061108534E-4</v>
      </c>
      <c r="D4559" s="358">
        <v>1.5312456845011359E-4</v>
      </c>
      <c r="E4559" s="327">
        <v>1.6908524248158657E-4</v>
      </c>
      <c r="F4559" s="332">
        <v>5.7023236969064816E-4</v>
      </c>
      <c r="G4559" s="358">
        <v>9.1261426642501363E-4</v>
      </c>
      <c r="H4559" s="327">
        <v>6.1475822869006013E-4</v>
      </c>
      <c r="I4559" s="332">
        <v>0</v>
      </c>
      <c r="J4559" s="358">
        <v>0</v>
      </c>
      <c r="K4559" s="327">
        <v>0</v>
      </c>
      <c r="L4559" s="336">
        <v>1.9032402077116473E-4</v>
      </c>
      <c r="M4559" s="210">
        <v>1.1415525114155251E-4</v>
      </c>
      <c r="N4559" s="325">
        <v>0.80465815799917995</v>
      </c>
      <c r="O4559" s="358">
        <v>0.65321552452685649</v>
      </c>
      <c r="P4559" s="327">
        <v>0.71946598234116366</v>
      </c>
      <c r="Q4559" s="332">
        <v>0.26383731211317418</v>
      </c>
      <c r="R4559" s="358">
        <v>0.30600679747407045</v>
      </c>
      <c r="S4559" s="327">
        <v>0.36451104130481249</v>
      </c>
      <c r="T4559" s="358">
        <v>0.19979133186527906</v>
      </c>
      <c r="U4559" s="358">
        <v>0.55867027963645144</v>
      </c>
      <c r="V4559" s="361">
        <v>0.46182987067866388</v>
      </c>
    </row>
    <row r="4560" spans="1:22" hidden="1" outlineLevel="1">
      <c r="A4560" s="65">
        <v>4551</v>
      </c>
      <c r="B4560" s="117">
        <v>1</v>
      </c>
      <c r="C4560" s="325">
        <v>1.7055068608321465E-4</v>
      </c>
      <c r="D4560" s="358">
        <v>1.5102484100056913E-4</v>
      </c>
      <c r="E4560" s="327">
        <v>1.7160193244947268E-4</v>
      </c>
      <c r="F4560" s="332">
        <v>5.8523848468250721E-4</v>
      </c>
      <c r="G4560" s="358">
        <v>9.5346017349007197E-4</v>
      </c>
      <c r="H4560" s="327">
        <v>5.9460222119202516E-4</v>
      </c>
      <c r="I4560" s="332">
        <v>0</v>
      </c>
      <c r="J4560" s="358">
        <v>0</v>
      </c>
      <c r="K4560" s="327">
        <v>0</v>
      </c>
      <c r="L4560" s="336">
        <v>2.1382081345896285E-4</v>
      </c>
      <c r="M4560" s="210">
        <v>1.1415525114155251E-4</v>
      </c>
      <c r="N4560" s="325">
        <v>0.7404136176391426</v>
      </c>
      <c r="O4560" s="358">
        <v>0.60945129566836953</v>
      </c>
      <c r="P4560" s="327">
        <v>0.65048649036524131</v>
      </c>
      <c r="Q4560" s="332">
        <v>0.23085764809902742</v>
      </c>
      <c r="R4560" s="358">
        <v>0.32286221799697917</v>
      </c>
      <c r="S4560" s="327">
        <v>0.27262792690402665</v>
      </c>
      <c r="T4560" s="358">
        <v>0.22855709954221715</v>
      </c>
      <c r="U4560" s="358">
        <v>0.60138414810380147</v>
      </c>
      <c r="V4560" s="361">
        <v>0.39631770179197423</v>
      </c>
    </row>
    <row r="4561" spans="1:22" hidden="1" outlineLevel="1">
      <c r="A4561" s="65">
        <v>4552</v>
      </c>
      <c r="B4561" s="117">
        <v>1</v>
      </c>
      <c r="C4561" s="325">
        <v>1.7169448259998923E-4</v>
      </c>
      <c r="D4561" s="358">
        <v>1.5071377026730327E-4</v>
      </c>
      <c r="E4561" s="327">
        <v>1.7402781401645571E-4</v>
      </c>
      <c r="F4561" s="332">
        <v>6.2275377216215516E-4</v>
      </c>
      <c r="G4561" s="358">
        <v>9.4762504390934936E-4</v>
      </c>
      <c r="H4561" s="327">
        <v>5.9460222119202516E-4</v>
      </c>
      <c r="I4561" s="332">
        <v>0</v>
      </c>
      <c r="J4561" s="358">
        <v>0</v>
      </c>
      <c r="K4561" s="327">
        <v>0</v>
      </c>
      <c r="L4561" s="336">
        <v>2.2321953053408208E-4</v>
      </c>
      <c r="M4561" s="210">
        <v>1.1415525114155251E-4</v>
      </c>
      <c r="N4561" s="325">
        <v>0.60759132745196809</v>
      </c>
      <c r="O4561" s="358">
        <v>0.48595660423981274</v>
      </c>
      <c r="P4561" s="327">
        <v>0.52127104328579976</v>
      </c>
      <c r="Q4561" s="332">
        <v>0.16489832007073388</v>
      </c>
      <c r="R4561" s="358">
        <v>0.31143481436740111</v>
      </c>
      <c r="S4561" s="327">
        <v>0.27005381563926983</v>
      </c>
      <c r="T4561" s="358">
        <v>0.23221819724655471</v>
      </c>
      <c r="U4561" s="358">
        <v>0.6030791428842518</v>
      </c>
      <c r="V4561" s="361">
        <v>0.31092513577430503</v>
      </c>
    </row>
    <row r="4562" spans="1:22" hidden="1" outlineLevel="1">
      <c r="A4562" s="65">
        <v>4553</v>
      </c>
      <c r="B4562" s="117">
        <v>1</v>
      </c>
      <c r="C4562" s="325">
        <v>1.7073194345472537E-4</v>
      </c>
      <c r="D4562" s="358">
        <v>1.5454382867063904E-4</v>
      </c>
      <c r="E4562" s="327">
        <v>1.7417051293216058E-4</v>
      </c>
      <c r="F4562" s="332">
        <v>6.2275377216215516E-4</v>
      </c>
      <c r="G4562" s="358">
        <v>9.0094400726356831E-4</v>
      </c>
      <c r="H4562" s="327">
        <v>5.744462136939905E-4</v>
      </c>
      <c r="I4562" s="332">
        <v>0</v>
      </c>
      <c r="J4562" s="358">
        <v>0</v>
      </c>
      <c r="K4562" s="327">
        <v>0</v>
      </c>
      <c r="L4562" s="336">
        <v>2.2321953053408208E-4</v>
      </c>
      <c r="M4562" s="210">
        <v>1.1415525114155251E-4</v>
      </c>
      <c r="N4562" s="325">
        <v>0.44707417675768074</v>
      </c>
      <c r="O4562" s="358">
        <v>0.30996183051278531</v>
      </c>
      <c r="P4562" s="327">
        <v>0.3626704660113898</v>
      </c>
      <c r="Q4562" s="332">
        <v>9.8938992042440319E-2</v>
      </c>
      <c r="R4562" s="358">
        <v>0.3077886183331473</v>
      </c>
      <c r="S4562" s="327">
        <v>0.25989240501899702</v>
      </c>
      <c r="T4562" s="358">
        <v>0.26401744587851533</v>
      </c>
      <c r="U4562" s="358">
        <v>0.64025602840213047</v>
      </c>
      <c r="V4562" s="361">
        <v>0.22655560094540314</v>
      </c>
    </row>
    <row r="4563" spans="1:22" hidden="1" outlineLevel="1">
      <c r="A4563" s="65">
        <v>4554</v>
      </c>
      <c r="B4563" s="117">
        <v>1</v>
      </c>
      <c r="C4563" s="325">
        <v>1.6336914401887581E-4</v>
      </c>
      <c r="D4563" s="358">
        <v>1.545243867498099E-4</v>
      </c>
      <c r="E4563" s="327">
        <v>1.6806040481425147E-4</v>
      </c>
      <c r="F4563" s="332">
        <v>6.3775988715401421E-4</v>
      </c>
      <c r="G4563" s="358">
        <v>8.5251243174357084E-4</v>
      </c>
      <c r="H4563" s="327">
        <v>4.736661762038167E-4</v>
      </c>
      <c r="I4563" s="332">
        <v>0</v>
      </c>
      <c r="J4563" s="358">
        <v>0</v>
      </c>
      <c r="K4563" s="327">
        <v>0</v>
      </c>
      <c r="L4563" s="336">
        <v>1.644775488145868E-4</v>
      </c>
      <c r="M4563" s="210">
        <v>1.1415525114155251E-4</v>
      </c>
      <c r="N4563" s="325">
        <v>0.25057254744530777</v>
      </c>
      <c r="O4563" s="358">
        <v>0.17481787605366983</v>
      </c>
      <c r="P4563" s="327">
        <v>0.19272542491387509</v>
      </c>
      <c r="Q4563" s="332">
        <v>6.5959328028293546E-2</v>
      </c>
      <c r="R4563" s="358">
        <v>0.2722451805411763</v>
      </c>
      <c r="S4563" s="327">
        <v>0.24657454366163872</v>
      </c>
      <c r="T4563" s="358">
        <v>0.25826429234312775</v>
      </c>
      <c r="U4563" s="358">
        <v>0.65607597968633424</v>
      </c>
      <c r="V4563" s="361">
        <v>0.13859782239470486</v>
      </c>
    </row>
    <row r="4564" spans="1:22" hidden="1" outlineLevel="1">
      <c r="A4564" s="65">
        <v>4555</v>
      </c>
      <c r="B4564" s="117">
        <v>1</v>
      </c>
      <c r="C4564" s="325">
        <v>1.5486879832044169E-4</v>
      </c>
      <c r="D4564" s="358">
        <v>1.5536038934546188E-4</v>
      </c>
      <c r="E4564" s="327">
        <v>1.5978386770336823E-4</v>
      </c>
      <c r="F4564" s="332">
        <v>6.1525071466622542E-4</v>
      </c>
      <c r="G4564" s="358">
        <v>7.7023710465538256E-4</v>
      </c>
      <c r="H4564" s="327">
        <v>3.527301312156082E-4</v>
      </c>
      <c r="I4564" s="332">
        <v>0</v>
      </c>
      <c r="J4564" s="358">
        <v>0</v>
      </c>
      <c r="K4564" s="327">
        <v>0</v>
      </c>
      <c r="L4564" s="336">
        <v>1.1748396343899057E-4</v>
      </c>
      <c r="M4564" s="210">
        <v>1.1415525114155251E-4</v>
      </c>
      <c r="N4564" s="325">
        <v>7.7432569172948482E-2</v>
      </c>
      <c r="O4564" s="358">
        <v>5.3990353582870111E-2</v>
      </c>
      <c r="P4564" s="327">
        <v>5.7890485753707956E-2</v>
      </c>
      <c r="Q4564" s="332">
        <v>6.5959328028293546E-2</v>
      </c>
      <c r="R4564" s="358">
        <v>0.21351563486021108</v>
      </c>
      <c r="S4564" s="327">
        <v>0.20339699163310104</v>
      </c>
      <c r="T4564" s="358">
        <v>0.23755293961573234</v>
      </c>
      <c r="U4564" s="358">
        <v>0.68895887842707204</v>
      </c>
      <c r="V4564" s="361">
        <v>4.5230957297423512E-2</v>
      </c>
    </row>
    <row r="4565" spans="1:22" hidden="1" outlineLevel="1">
      <c r="A4565" s="65">
        <v>4556</v>
      </c>
      <c r="B4565" s="117">
        <v>1</v>
      </c>
      <c r="C4565" s="325">
        <v>1.503873660661937E-4</v>
      </c>
      <c r="D4565" s="358">
        <v>1.5479657364141753E-4</v>
      </c>
      <c r="E4565" s="327">
        <v>1.5528236554431419E-4</v>
      </c>
      <c r="F4565" s="332">
        <v>5.5522625469878878E-4</v>
      </c>
      <c r="G4565" s="358">
        <v>6.6112018149586972E-4</v>
      </c>
      <c r="H4565" s="327">
        <v>0</v>
      </c>
      <c r="I4565" s="332">
        <v>0</v>
      </c>
      <c r="J4565" s="358">
        <v>0</v>
      </c>
      <c r="K4565" s="327">
        <v>0</v>
      </c>
      <c r="L4565" s="336">
        <v>8.811297257924293E-5</v>
      </c>
      <c r="M4565" s="210">
        <v>1.1415525114155251E-4</v>
      </c>
      <c r="N4565" s="325">
        <v>9.7968214038766932E-3</v>
      </c>
      <c r="O4565" s="358">
        <v>2.2797901953085591E-3</v>
      </c>
      <c r="P4565" s="327">
        <v>4.8537262288237421E-3</v>
      </c>
      <c r="Q4565" s="332">
        <v>6.5959328028293546E-2</v>
      </c>
      <c r="R4565" s="358">
        <v>0.15103574398886685</v>
      </c>
      <c r="S4565" s="327">
        <v>0.15603334436157507</v>
      </c>
      <c r="T4565" s="358">
        <v>0.24707179364701001</v>
      </c>
      <c r="U4565" s="358">
        <v>0.72251977507998999</v>
      </c>
      <c r="V4565" s="361">
        <v>0</v>
      </c>
    </row>
    <row r="4566" spans="1:22" hidden="1" outlineLevel="1">
      <c r="A4566" s="65">
        <v>4557</v>
      </c>
      <c r="B4566" s="117">
        <v>1</v>
      </c>
      <c r="C4566" s="325">
        <v>1.4534966118903348E-4</v>
      </c>
      <c r="D4566" s="358">
        <v>1.5703239453676582E-4</v>
      </c>
      <c r="E4566" s="327">
        <v>1.5071600024175791E-4</v>
      </c>
      <c r="F4566" s="332">
        <v>4.5018344975577477E-4</v>
      </c>
      <c r="G4566" s="358">
        <v>5.5958892679129667E-4</v>
      </c>
      <c r="H4566" s="327">
        <v>0</v>
      </c>
      <c r="I4566" s="332">
        <v>0</v>
      </c>
      <c r="J4566" s="358">
        <v>0</v>
      </c>
      <c r="K4566" s="327">
        <v>0</v>
      </c>
      <c r="L4566" s="336">
        <v>5.8741981719495287E-5</v>
      </c>
      <c r="M4566" s="210">
        <v>1.1415525114155251E-4</v>
      </c>
      <c r="N4566" s="325">
        <v>0</v>
      </c>
      <c r="O4566" s="358">
        <v>0</v>
      </c>
      <c r="P4566" s="327">
        <v>0</v>
      </c>
      <c r="Q4566" s="332">
        <v>3.2979664014146773E-2</v>
      </c>
      <c r="R4566" s="358">
        <v>0.12978763567702983</v>
      </c>
      <c r="S4566" s="327">
        <v>0.13317861357358288</v>
      </c>
      <c r="T4566" s="358">
        <v>0.22928931908308467</v>
      </c>
      <c r="U4566" s="358">
        <v>0.71799978899878902</v>
      </c>
      <c r="V4566" s="361">
        <v>0</v>
      </c>
    </row>
    <row r="4567" spans="1:22" hidden="1" outlineLevel="1">
      <c r="A4567" s="65">
        <v>4558</v>
      </c>
      <c r="B4567" s="117">
        <v>1</v>
      </c>
      <c r="C4567" s="325">
        <v>1.4451837738176015E-4</v>
      </c>
      <c r="D4567" s="358">
        <v>1.5734346527003165E-4</v>
      </c>
      <c r="E4567" s="327">
        <v>1.506251918408548E-4</v>
      </c>
      <c r="F4567" s="332">
        <v>3.1512841482904229E-4</v>
      </c>
      <c r="G4567" s="358">
        <v>4.6505982758359067E-4</v>
      </c>
      <c r="H4567" s="327">
        <v>0</v>
      </c>
      <c r="I4567" s="332">
        <v>0</v>
      </c>
      <c r="J4567" s="358">
        <v>0</v>
      </c>
      <c r="K4567" s="327">
        <v>0</v>
      </c>
      <c r="L4567" s="336">
        <v>3.7594868300476983E-5</v>
      </c>
      <c r="M4567" s="210">
        <v>1.1415525114155251E-4</v>
      </c>
      <c r="N4567" s="325">
        <v>0</v>
      </c>
      <c r="O4567" s="358">
        <v>0</v>
      </c>
      <c r="P4567" s="327">
        <v>0</v>
      </c>
      <c r="Q4567" s="332">
        <v>6.5959328028293546E-2</v>
      </c>
      <c r="R4567" s="358">
        <v>0.11710781077076607</v>
      </c>
      <c r="S4567" s="327">
        <v>0.12332947354812956</v>
      </c>
      <c r="T4567" s="358">
        <v>0.21537714780660189</v>
      </c>
      <c r="U4567" s="358">
        <v>0.69031487425143234</v>
      </c>
      <c r="V4567" s="361">
        <v>0</v>
      </c>
    </row>
    <row r="4568" spans="1:22" hidden="1" outlineLevel="1">
      <c r="A4568" s="65">
        <v>4559</v>
      </c>
      <c r="B4568" s="117">
        <v>1</v>
      </c>
      <c r="C4568" s="325">
        <v>1.3838687802134554E-4</v>
      </c>
      <c r="D4568" s="358">
        <v>1.4898343931351199E-4</v>
      </c>
      <c r="E4568" s="327">
        <v>1.4170002329494936E-4</v>
      </c>
      <c r="F4568" s="332">
        <v>0</v>
      </c>
      <c r="G4568" s="358">
        <v>3.9270422078263058E-4</v>
      </c>
      <c r="H4568" s="327">
        <v>0</v>
      </c>
      <c r="I4568" s="332">
        <v>0</v>
      </c>
      <c r="J4568" s="358">
        <v>0</v>
      </c>
      <c r="K4568" s="327">
        <v>0</v>
      </c>
      <c r="L4568" s="336">
        <v>2.3496792687798115E-5</v>
      </c>
      <c r="M4568" s="210">
        <v>1.1415525114155251E-4</v>
      </c>
      <c r="N4568" s="325">
        <v>0</v>
      </c>
      <c r="O4568" s="358">
        <v>0</v>
      </c>
      <c r="P4568" s="327">
        <v>0</v>
      </c>
      <c r="Q4568" s="332">
        <v>6.5959328028293546E-2</v>
      </c>
      <c r="R4568" s="358">
        <v>0.1178525562992619</v>
      </c>
      <c r="S4568" s="327">
        <v>0.10596055138653762</v>
      </c>
      <c r="T4568" s="358">
        <v>0.2175738064292044</v>
      </c>
      <c r="U4568" s="358">
        <v>0.63019905937145815</v>
      </c>
      <c r="V4568" s="361">
        <v>0</v>
      </c>
    </row>
    <row r="4569" spans="1:22" hidden="1" outlineLevel="1">
      <c r="A4569" s="65">
        <v>4560</v>
      </c>
      <c r="B4569" s="117">
        <v>1</v>
      </c>
      <c r="C4569" s="325">
        <v>1.2894274394021762E-4</v>
      </c>
      <c r="D4569" s="358">
        <v>1.3757103178682121E-4</v>
      </c>
      <c r="E4569" s="327">
        <v>1.3099760461708309E-4</v>
      </c>
      <c r="F4569" s="332">
        <v>0</v>
      </c>
      <c r="G4569" s="358">
        <v>3.4077156751419945E-4</v>
      </c>
      <c r="H4569" s="327">
        <v>0</v>
      </c>
      <c r="I4569" s="332">
        <v>0</v>
      </c>
      <c r="J4569" s="358">
        <v>0</v>
      </c>
      <c r="K4569" s="327">
        <v>0</v>
      </c>
      <c r="L4569" s="336">
        <v>9.3987170751192458E-6</v>
      </c>
      <c r="M4569" s="210">
        <v>1.1415525114155251E-4</v>
      </c>
      <c r="N4569" s="325">
        <v>0</v>
      </c>
      <c r="O4569" s="358">
        <v>0</v>
      </c>
      <c r="P4569" s="327">
        <v>0</v>
      </c>
      <c r="Q4569" s="332">
        <v>6.5959328028293546E-2</v>
      </c>
      <c r="R4569" s="358">
        <v>0.10585566016628349</v>
      </c>
      <c r="S4569" s="327">
        <v>8.248127940890658E-2</v>
      </c>
      <c r="T4569" s="358">
        <v>0.17667411493217608</v>
      </c>
      <c r="U4569" s="358">
        <v>0.52318838889902297</v>
      </c>
      <c r="V4569" s="361">
        <v>0</v>
      </c>
    </row>
    <row r="4570" spans="1:22" hidden="1" outlineLevel="1">
      <c r="A4570" s="65">
        <v>4561</v>
      </c>
      <c r="B4570" s="117">
        <v>1</v>
      </c>
      <c r="C4570" s="325">
        <v>1.1851106969706574E-4</v>
      </c>
      <c r="D4570" s="358">
        <v>1.2635304346842157E-4</v>
      </c>
      <c r="E4570" s="327">
        <v>1.180120032879387E-4</v>
      </c>
      <c r="F4570" s="332">
        <v>0</v>
      </c>
      <c r="G4570" s="358">
        <v>2.8825540128769617E-4</v>
      </c>
      <c r="H4570" s="327">
        <v>0</v>
      </c>
      <c r="I4570" s="332">
        <v>0</v>
      </c>
      <c r="J4570" s="358">
        <v>0</v>
      </c>
      <c r="K4570" s="327">
        <v>0</v>
      </c>
      <c r="L4570" s="336">
        <v>5.8741981719495289E-6</v>
      </c>
      <c r="M4570" s="210">
        <v>1.1415525114155251E-4</v>
      </c>
      <c r="N4570" s="325">
        <v>0</v>
      </c>
      <c r="O4570" s="358">
        <v>0</v>
      </c>
      <c r="P4570" s="327">
        <v>0</v>
      </c>
      <c r="Q4570" s="332">
        <v>6.5959328028293546E-2</v>
      </c>
      <c r="R4570" s="358">
        <v>0.11004152187594653</v>
      </c>
      <c r="S4570" s="327">
        <v>9.2127867776227959E-2</v>
      </c>
      <c r="T4570" s="358">
        <v>0.12081622424313995</v>
      </c>
      <c r="U4570" s="358">
        <v>0.46668856288400973</v>
      </c>
      <c r="V4570" s="361">
        <v>0</v>
      </c>
    </row>
    <row r="4571" spans="1:22" hidden="1" outlineLevel="1">
      <c r="A4571" s="65">
        <v>4562</v>
      </c>
      <c r="B4571" s="117">
        <v>1</v>
      </c>
      <c r="C4571" s="325">
        <v>1.1116702102378626E-4</v>
      </c>
      <c r="D4571" s="358">
        <v>1.1737087604537021E-4</v>
      </c>
      <c r="E4571" s="327">
        <v>1.087754916532226E-4</v>
      </c>
      <c r="F4571" s="332">
        <v>0</v>
      </c>
      <c r="G4571" s="358">
        <v>2.602467793002277E-4</v>
      </c>
      <c r="H4571" s="327">
        <v>0</v>
      </c>
      <c r="I4571" s="332">
        <v>0</v>
      </c>
      <c r="J4571" s="358">
        <v>0</v>
      </c>
      <c r="K4571" s="327">
        <v>0</v>
      </c>
      <c r="L4571" s="336">
        <v>2.3496792687798115E-6</v>
      </c>
      <c r="M4571" s="210">
        <v>1.1415525114155251E-4</v>
      </c>
      <c r="N4571" s="325">
        <v>0</v>
      </c>
      <c r="O4571" s="358">
        <v>0</v>
      </c>
      <c r="P4571" s="327">
        <v>0</v>
      </c>
      <c r="Q4571" s="332">
        <v>6.5959328028293546E-2</v>
      </c>
      <c r="R4571" s="358">
        <v>0.11367884766949</v>
      </c>
      <c r="S4571" s="327">
        <v>7.7265539660015578E-2</v>
      </c>
      <c r="T4571" s="358">
        <v>9.6548376602959451E-2</v>
      </c>
      <c r="U4571" s="358">
        <v>0.4127877288656871</v>
      </c>
      <c r="V4571" s="361">
        <v>0</v>
      </c>
    </row>
    <row r="4572" spans="1:22" hidden="1" outlineLevel="1">
      <c r="A4572" s="65">
        <v>4563</v>
      </c>
      <c r="B4572" s="117">
        <v>1</v>
      </c>
      <c r="C4572" s="325">
        <v>1.0717310859636023E-4</v>
      </c>
      <c r="D4572" s="358">
        <v>1.1182992860907229E-4</v>
      </c>
      <c r="E4572" s="327">
        <v>1.0371616646004945E-4</v>
      </c>
      <c r="F4572" s="332">
        <v>0</v>
      </c>
      <c r="G4572" s="358">
        <v>2.6199731817444434E-4</v>
      </c>
      <c r="H4572" s="327">
        <v>0</v>
      </c>
      <c r="I4572" s="332">
        <v>0</v>
      </c>
      <c r="J4572" s="358">
        <v>0</v>
      </c>
      <c r="K4572" s="327">
        <v>0</v>
      </c>
      <c r="L4572" s="336">
        <v>1.1748396343899057E-6</v>
      </c>
      <c r="M4572" s="210">
        <v>1.1415525114155251E-4</v>
      </c>
      <c r="N4572" s="325">
        <v>0</v>
      </c>
      <c r="O4572" s="358">
        <v>0</v>
      </c>
      <c r="P4572" s="327">
        <v>0</v>
      </c>
      <c r="Q4572" s="332">
        <v>6.5959328028293546E-2</v>
      </c>
      <c r="R4572" s="358">
        <v>0.12046231054907164</v>
      </c>
      <c r="S4572" s="327">
        <v>6.2403211543803176E-2</v>
      </c>
      <c r="T4572" s="358">
        <v>8.3891438825106704E-2</v>
      </c>
      <c r="U4572" s="358">
        <v>0.38611981098660075</v>
      </c>
      <c r="V4572" s="361">
        <v>0</v>
      </c>
    </row>
    <row r="4573" spans="1:22" hidden="1" outlineLevel="1">
      <c r="A4573" s="65">
        <v>4564</v>
      </c>
      <c r="B4573" s="117">
        <v>1</v>
      </c>
      <c r="C4573" s="325">
        <v>1.0554179225276368E-4</v>
      </c>
      <c r="D4573" s="358">
        <v>1.0980796884284429E-4</v>
      </c>
      <c r="E4573" s="327">
        <v>1.0036922825533491E-4</v>
      </c>
      <c r="F4573" s="332">
        <v>0</v>
      </c>
      <c r="G4573" s="358">
        <v>2.4916003309685474E-4</v>
      </c>
      <c r="H4573" s="327">
        <v>0</v>
      </c>
      <c r="I4573" s="332">
        <v>0</v>
      </c>
      <c r="J4573" s="358">
        <v>0</v>
      </c>
      <c r="K4573" s="327">
        <v>0</v>
      </c>
      <c r="L4573" s="336">
        <v>1.409807561267887E-5</v>
      </c>
      <c r="M4573" s="210">
        <v>1.1415525114155251E-4</v>
      </c>
      <c r="N4573" s="325">
        <v>0</v>
      </c>
      <c r="O4573" s="358">
        <v>0</v>
      </c>
      <c r="P4573" s="327">
        <v>0</v>
      </c>
      <c r="Q4573" s="332">
        <v>6.5959328028293546E-2</v>
      </c>
      <c r="R4573" s="358">
        <v>0.12157495929521911</v>
      </c>
      <c r="S4573" s="327">
        <v>6.0926262004326381E-2</v>
      </c>
      <c r="T4573" s="358">
        <v>7.9288915996796605E-2</v>
      </c>
      <c r="U4573" s="358">
        <v>0.36555387431713599</v>
      </c>
      <c r="V4573" s="361">
        <v>0</v>
      </c>
    </row>
    <row r="4574" spans="1:22" hidden="1" outlineLevel="1">
      <c r="A4574" s="65">
        <v>4565</v>
      </c>
      <c r="B4574" s="117">
        <v>1</v>
      </c>
      <c r="C4574" s="325">
        <v>1.0522927954326243E-4</v>
      </c>
      <c r="D4574" s="358">
        <v>1.0934136274294551E-4</v>
      </c>
      <c r="E4574" s="327">
        <v>1.0058976294324246E-4</v>
      </c>
      <c r="F4574" s="332">
        <v>0</v>
      </c>
      <c r="G4574" s="358">
        <v>2.3107113139661476E-4</v>
      </c>
      <c r="H4574" s="327">
        <v>0</v>
      </c>
      <c r="I4574" s="332">
        <v>0</v>
      </c>
      <c r="J4574" s="358">
        <v>0</v>
      </c>
      <c r="K4574" s="327">
        <v>0</v>
      </c>
      <c r="L4574" s="336">
        <v>3.7594868300476983E-5</v>
      </c>
      <c r="M4574" s="210">
        <v>1.1415525114155251E-4</v>
      </c>
      <c r="N4574" s="325">
        <v>0</v>
      </c>
      <c r="O4574" s="358">
        <v>2.4928432205170606E-4</v>
      </c>
      <c r="P4574" s="327">
        <v>5.2433174251414853E-4</v>
      </c>
      <c r="Q4574" s="332">
        <v>6.5959328028293546E-2</v>
      </c>
      <c r="R4574" s="358">
        <v>0.11948279674688866</v>
      </c>
      <c r="S4574" s="327">
        <v>3.995358407207486E-2</v>
      </c>
      <c r="T4574" s="358">
        <v>7.8765902039034094E-2</v>
      </c>
      <c r="U4574" s="358">
        <v>0.36397187918871565</v>
      </c>
      <c r="V4574" s="361">
        <v>0</v>
      </c>
    </row>
    <row r="4575" spans="1:22" hidden="1" outlineLevel="1">
      <c r="A4575" s="65">
        <v>4566</v>
      </c>
      <c r="B4575" s="117">
        <v>1</v>
      </c>
      <c r="C4575" s="325">
        <v>1.0807314519972385E-4</v>
      </c>
      <c r="D4575" s="358">
        <v>1.0846647630563532E-4</v>
      </c>
      <c r="E4575" s="327">
        <v>1.0119947649216332E-4</v>
      </c>
      <c r="F4575" s="332">
        <v>0</v>
      </c>
      <c r="G4575" s="358">
        <v>2.3515572210312059E-4</v>
      </c>
      <c r="H4575" s="327">
        <v>0</v>
      </c>
      <c r="I4575" s="332">
        <v>0</v>
      </c>
      <c r="J4575" s="358">
        <v>0</v>
      </c>
      <c r="K4575" s="327">
        <v>0</v>
      </c>
      <c r="L4575" s="336">
        <v>9.3987170751192462E-5</v>
      </c>
      <c r="M4575" s="210">
        <v>1.1415525114155251E-4</v>
      </c>
      <c r="N4575" s="325">
        <v>1.2057626343232854E-2</v>
      </c>
      <c r="O4575" s="358">
        <v>1.833218511458572E-2</v>
      </c>
      <c r="P4575" s="327">
        <v>2.4998427841110862E-2</v>
      </c>
      <c r="Q4575" s="332">
        <v>6.5959328028293546E-2</v>
      </c>
      <c r="R4575" s="358">
        <v>0.10498951354736122</v>
      </c>
      <c r="S4575" s="327">
        <v>2.7665367220619314E-2</v>
      </c>
      <c r="T4575" s="358">
        <v>9.3096484481726888E-2</v>
      </c>
      <c r="U4575" s="358">
        <v>0.36713586944555632</v>
      </c>
      <c r="V4575" s="361">
        <v>0</v>
      </c>
    </row>
    <row r="4576" spans="1:22" hidden="1" outlineLevel="1">
      <c r="A4576" s="65">
        <v>4567</v>
      </c>
      <c r="B4576" s="117">
        <v>1</v>
      </c>
      <c r="C4576" s="325">
        <v>1.1904234130321787E-4</v>
      </c>
      <c r="D4576" s="358">
        <v>1.1161606747995203E-4</v>
      </c>
      <c r="E4576" s="327">
        <v>1.0993005560756211E-4</v>
      </c>
      <c r="F4576" s="332">
        <v>0</v>
      </c>
      <c r="G4576" s="358">
        <v>2.7308406437781736E-4</v>
      </c>
      <c r="H4576" s="327">
        <v>0</v>
      </c>
      <c r="I4576" s="332">
        <v>0</v>
      </c>
      <c r="J4576" s="358">
        <v>0</v>
      </c>
      <c r="K4576" s="327">
        <v>0</v>
      </c>
      <c r="L4576" s="336">
        <v>1.8210014333043539E-4</v>
      </c>
      <c r="M4576" s="210">
        <v>1.1415525114155251E-4</v>
      </c>
      <c r="N4576" s="325">
        <v>9.1374199632311484E-2</v>
      </c>
      <c r="O4576" s="358">
        <v>0.11792238222170413</v>
      </c>
      <c r="P4576" s="327">
        <v>0.12846431166981109</v>
      </c>
      <c r="Q4576" s="332">
        <v>3.2979664014146773E-2</v>
      </c>
      <c r="R4576" s="358">
        <v>8.5974527021808425E-2</v>
      </c>
      <c r="S4576" s="327">
        <v>2.0457855679300144E-2</v>
      </c>
      <c r="T4576" s="358">
        <v>0.11454005674998982</v>
      </c>
      <c r="U4576" s="358">
        <v>0.40804174348042593</v>
      </c>
      <c r="V4576" s="361">
        <v>0</v>
      </c>
    </row>
    <row r="4577" spans="1:22" hidden="1" outlineLevel="1">
      <c r="A4577" s="65">
        <v>4568</v>
      </c>
      <c r="B4577" s="117">
        <v>1</v>
      </c>
      <c r="C4577" s="325">
        <v>1.3689306726992953E-4</v>
      </c>
      <c r="D4577" s="358">
        <v>1.2730569758904821E-4</v>
      </c>
      <c r="E4577" s="327">
        <v>1.2789714635767698E-4</v>
      </c>
      <c r="F4577" s="332">
        <v>0</v>
      </c>
      <c r="G4577" s="358">
        <v>3.5827695625636726E-4</v>
      </c>
      <c r="H4577" s="327">
        <v>0</v>
      </c>
      <c r="I4577" s="332">
        <v>0</v>
      </c>
      <c r="J4577" s="358">
        <v>0</v>
      </c>
      <c r="K4577" s="327">
        <v>0</v>
      </c>
      <c r="L4577" s="336">
        <v>1.5860335064263727E-4</v>
      </c>
      <c r="M4577" s="210">
        <v>1.1415525114155251E-4</v>
      </c>
      <c r="N4577" s="325">
        <v>0.2648909787278968</v>
      </c>
      <c r="O4577" s="358">
        <v>0.29833867904823136</v>
      </c>
      <c r="P4577" s="327">
        <v>0.30494886910648111</v>
      </c>
      <c r="Q4577" s="332">
        <v>3.2979664014146773E-2</v>
      </c>
      <c r="R4577" s="358">
        <v>8.1718395423416121E-2</v>
      </c>
      <c r="S4577" s="327">
        <v>8.6844610807959646E-3</v>
      </c>
      <c r="T4577" s="358">
        <v>0.16077449061619575</v>
      </c>
      <c r="U4577" s="358">
        <v>0.47098254966115077</v>
      </c>
      <c r="V4577" s="361">
        <v>3.3674522144902651E-2</v>
      </c>
    </row>
    <row r="4578" spans="1:22" hidden="1" outlineLevel="1">
      <c r="A4578" s="65">
        <v>4569</v>
      </c>
      <c r="B4578" s="117">
        <v>1</v>
      </c>
      <c r="C4578" s="325">
        <v>1.5500630391262224E-4</v>
      </c>
      <c r="D4578" s="358">
        <v>1.4352025956053055E-4</v>
      </c>
      <c r="E4578" s="327">
        <v>1.4722636312133848E-4</v>
      </c>
      <c r="F4578" s="332">
        <v>0</v>
      </c>
      <c r="G4578" s="358">
        <v>4.4988849067371202E-4</v>
      </c>
      <c r="H4578" s="327">
        <v>3.6280813496462574E-4</v>
      </c>
      <c r="I4578" s="332">
        <v>0</v>
      </c>
      <c r="J4578" s="358">
        <v>0</v>
      </c>
      <c r="K4578" s="327">
        <v>0</v>
      </c>
      <c r="L4578" s="336">
        <v>1.4685495429873823E-4</v>
      </c>
      <c r="M4578" s="210">
        <v>1.1415525114155251E-4</v>
      </c>
      <c r="N4578" s="325">
        <v>0.45329139034091015</v>
      </c>
      <c r="O4578" s="358">
        <v>0.47178949273018256</v>
      </c>
      <c r="P4578" s="327">
        <v>0.47911661112711412</v>
      </c>
      <c r="Q4578" s="332">
        <v>3.2979664014146773E-2</v>
      </c>
      <c r="R4578" s="358">
        <v>7.2035926658693294E-2</v>
      </c>
      <c r="S4578" s="327">
        <v>7.1399943219418562E-3</v>
      </c>
      <c r="T4578" s="358">
        <v>0.24822242435408753</v>
      </c>
      <c r="U4578" s="358">
        <v>0.55539328972758062</v>
      </c>
      <c r="V4578" s="361">
        <v>0.11478562629196788</v>
      </c>
    </row>
    <row r="4579" spans="1:22" hidden="1" outlineLevel="1">
      <c r="A4579" s="65">
        <v>4570</v>
      </c>
      <c r="B4579" s="117">
        <v>1</v>
      </c>
      <c r="C4579" s="325">
        <v>1.6319413690155511E-4</v>
      </c>
      <c r="D4579" s="358">
        <v>1.5261907850855659E-4</v>
      </c>
      <c r="E4579" s="327">
        <v>1.5874605740733271E-4</v>
      </c>
      <c r="F4579" s="332">
        <v>2.8511618484532408E-4</v>
      </c>
      <c r="G4579" s="358">
        <v>4.2713148530889385E-4</v>
      </c>
      <c r="H4579" s="327">
        <v>4.6358817245479954E-4</v>
      </c>
      <c r="I4579" s="332">
        <v>0</v>
      </c>
      <c r="J4579" s="358">
        <v>0</v>
      </c>
      <c r="K4579" s="327">
        <v>0</v>
      </c>
      <c r="L4579" s="336">
        <v>1.644775488145868E-4</v>
      </c>
      <c r="M4579" s="210">
        <v>1.1415525114155251E-4</v>
      </c>
      <c r="N4579" s="325">
        <v>0.60344651839648178</v>
      </c>
      <c r="O4579" s="358">
        <v>0.60227172014198738</v>
      </c>
      <c r="P4579" s="327">
        <v>0.61559526992310531</v>
      </c>
      <c r="Q4579" s="332">
        <v>3.2979664014146773E-2</v>
      </c>
      <c r="R4579" s="358">
        <v>7.546453938609847E-2</v>
      </c>
      <c r="S4579" s="327">
        <v>6.6251720689904873E-3</v>
      </c>
      <c r="T4579" s="358">
        <v>0.27364090270134556</v>
      </c>
      <c r="U4579" s="358">
        <v>0.63426704684453916</v>
      </c>
      <c r="V4579" s="361">
        <v>0.2429470036490185</v>
      </c>
    </row>
    <row r="4580" spans="1:22" hidden="1" outlineLevel="1">
      <c r="A4580" s="65">
        <v>4571</v>
      </c>
      <c r="B4580" s="117">
        <v>1</v>
      </c>
      <c r="C4580" s="325">
        <v>1.6560048476471477E-4</v>
      </c>
      <c r="D4580" s="358">
        <v>1.5238577545860721E-4</v>
      </c>
      <c r="E4580" s="327">
        <v>1.6390916363010941E-4</v>
      </c>
      <c r="F4580" s="332">
        <v>3.4514064481276077E-4</v>
      </c>
      <c r="G4580" s="358">
        <v>5.6717459524623602E-4</v>
      </c>
      <c r="H4580" s="327">
        <v>5.8452421744300794E-4</v>
      </c>
      <c r="I4580" s="332">
        <v>0</v>
      </c>
      <c r="J4580" s="358">
        <v>0</v>
      </c>
      <c r="K4580" s="327">
        <v>0</v>
      </c>
      <c r="L4580" s="336">
        <v>1.8797434150238492E-4</v>
      </c>
      <c r="M4580" s="210">
        <v>1.1415525114155251E-4</v>
      </c>
      <c r="N4580" s="325">
        <v>0.70574794190234813</v>
      </c>
      <c r="O4580" s="358">
        <v>0.68205899965764316</v>
      </c>
      <c r="P4580" s="327">
        <v>0.70531512661287954</v>
      </c>
      <c r="Q4580" s="332">
        <v>3.2979664014146773E-2</v>
      </c>
      <c r="R4580" s="358">
        <v>8.1539020638149537E-2</v>
      </c>
      <c r="S4580" s="327">
        <v>2.0905160712874203E-2</v>
      </c>
      <c r="T4580" s="358">
        <v>0.20428925190203662</v>
      </c>
      <c r="U4580" s="358">
        <v>0.62805206598288765</v>
      </c>
      <c r="V4580" s="361">
        <v>0.30389370499180413</v>
      </c>
    </row>
    <row r="4581" spans="1:22" hidden="1" outlineLevel="1">
      <c r="A4581" s="65">
        <v>4572</v>
      </c>
      <c r="B4581" s="117">
        <v>1</v>
      </c>
      <c r="C4581" s="325">
        <v>1.6603175230382652E-4</v>
      </c>
      <c r="D4581" s="358">
        <v>1.5291070732099333E-4</v>
      </c>
      <c r="E4581" s="327">
        <v>1.6545290644546224E-4</v>
      </c>
      <c r="F4581" s="332">
        <v>4.2017121977205656E-4</v>
      </c>
      <c r="G4581" s="358">
        <v>5.7476026370117559E-4</v>
      </c>
      <c r="H4581" s="327">
        <v>6.752262511841642E-4</v>
      </c>
      <c r="I4581" s="332">
        <v>0</v>
      </c>
      <c r="J4581" s="358">
        <v>0</v>
      </c>
      <c r="K4581" s="327">
        <v>0</v>
      </c>
      <c r="L4581" s="336">
        <v>2.0677177565262342E-4</v>
      </c>
      <c r="M4581" s="210">
        <v>1.1415525114155251E-4</v>
      </c>
      <c r="N4581" s="325">
        <v>0.76999248226238548</v>
      </c>
      <c r="O4581" s="358">
        <v>0.74039915582668747</v>
      </c>
      <c r="P4581" s="327">
        <v>0.75050824871268984</v>
      </c>
      <c r="Q4581" s="332">
        <v>3.2979664014146773E-2</v>
      </c>
      <c r="R4581" s="358">
        <v>0.10747493894804193</v>
      </c>
      <c r="S4581" s="327">
        <v>6.1753354852097181E-2</v>
      </c>
      <c r="T4581" s="358">
        <v>0.18954025829313384</v>
      </c>
      <c r="U4581" s="358">
        <v>0.59347417246169964</v>
      </c>
      <c r="V4581" s="361">
        <v>0.29559493706500872</v>
      </c>
    </row>
    <row r="4582" spans="1:22" hidden="1" outlineLevel="1">
      <c r="A4582" s="65">
        <v>4573</v>
      </c>
      <c r="B4582" s="117">
        <v>1</v>
      </c>
      <c r="C4582" s="325">
        <v>1.5610009839587662E-4</v>
      </c>
      <c r="D4582" s="358">
        <v>1.5242465930026544E-4</v>
      </c>
      <c r="E4582" s="327">
        <v>1.6358484791259833E-4</v>
      </c>
      <c r="F4582" s="332">
        <v>4.8769873723542267E-4</v>
      </c>
      <c r="G4582" s="358">
        <v>5.4791866762985157E-4</v>
      </c>
      <c r="H4582" s="327">
        <v>4.4343216495676445E-4</v>
      </c>
      <c r="I4582" s="332">
        <v>0</v>
      </c>
      <c r="J4582" s="358">
        <v>0</v>
      </c>
      <c r="K4582" s="327">
        <v>0</v>
      </c>
      <c r="L4582" s="336">
        <v>1.8797434150238492E-4</v>
      </c>
      <c r="M4582" s="210">
        <v>1.1415525114155251E-4</v>
      </c>
      <c r="N4582" s="325">
        <v>0.78732532013078282</v>
      </c>
      <c r="O4582" s="358">
        <v>0.7560312498490227</v>
      </c>
      <c r="P4582" s="327">
        <v>0.75697764759433239</v>
      </c>
      <c r="Q4582" s="332">
        <v>3.2979664014146773E-2</v>
      </c>
      <c r="R4582" s="358">
        <v>0.15578258092253661</v>
      </c>
      <c r="S4582" s="327">
        <v>8.9418722072716506E-2</v>
      </c>
      <c r="T4582" s="358">
        <v>0.16935191952350095</v>
      </c>
      <c r="U4582" s="358">
        <v>0.47154754792130088</v>
      </c>
      <c r="V4582" s="361">
        <v>0.54443582189110773</v>
      </c>
    </row>
    <row r="4583" spans="1:22" hidden="1" outlineLevel="1">
      <c r="A4583" s="65">
        <v>4574</v>
      </c>
      <c r="B4583" s="117">
        <v>1</v>
      </c>
      <c r="C4583" s="325">
        <v>1.5797517465288417E-4</v>
      </c>
      <c r="D4583" s="358">
        <v>1.4688371186396754E-4</v>
      </c>
      <c r="E4583" s="327">
        <v>1.6069195171239932E-4</v>
      </c>
      <c r="F4583" s="332">
        <v>5.4022013970692962E-4</v>
      </c>
      <c r="G4583" s="358">
        <v>6.191072485146671E-4</v>
      </c>
      <c r="H4583" s="327">
        <v>3.9304214621167761E-4</v>
      </c>
      <c r="I4583" s="332">
        <v>0</v>
      </c>
      <c r="J4583" s="358">
        <v>0</v>
      </c>
      <c r="K4583" s="327">
        <v>0</v>
      </c>
      <c r="L4583" s="336">
        <v>1.9032402077116473E-4</v>
      </c>
      <c r="M4583" s="210">
        <v>1.1415525114155251E-4</v>
      </c>
      <c r="N4583" s="325">
        <v>0.76716647608819033</v>
      </c>
      <c r="O4583" s="358">
        <v>0.71839693040352681</v>
      </c>
      <c r="P4583" s="327">
        <v>0.73225540911598119</v>
      </c>
      <c r="Q4583" s="332">
        <v>3.2979664014146773E-2</v>
      </c>
      <c r="R4583" s="358">
        <v>0.21441133431393108</v>
      </c>
      <c r="S4583" s="327">
        <v>0.12017302281104401</v>
      </c>
      <c r="T4583" s="358">
        <v>0.15240626729199558</v>
      </c>
      <c r="U4583" s="358">
        <v>0.46273357506295881</v>
      </c>
      <c r="V4583" s="361">
        <v>0.41902288653373077</v>
      </c>
    </row>
    <row r="4584" spans="1:22" hidden="1" outlineLevel="1">
      <c r="A4584" s="65">
        <v>4575</v>
      </c>
      <c r="B4584" s="117">
        <v>1</v>
      </c>
      <c r="C4584" s="325">
        <v>1.6281287139596358E-4</v>
      </c>
      <c r="D4584" s="358">
        <v>1.491195327593158E-4</v>
      </c>
      <c r="E4584" s="327">
        <v>1.6258595550266414E-4</v>
      </c>
      <c r="F4584" s="332">
        <v>5.7773542718657757E-4</v>
      </c>
      <c r="G4584" s="358">
        <v>5.5083623242021293E-4</v>
      </c>
      <c r="H4584" s="327">
        <v>4.031201499606951E-4</v>
      </c>
      <c r="I4584" s="332">
        <v>0</v>
      </c>
      <c r="J4584" s="358">
        <v>0</v>
      </c>
      <c r="K4584" s="327">
        <v>0</v>
      </c>
      <c r="L4584" s="336">
        <v>2.1382081345896285E-4</v>
      </c>
      <c r="M4584" s="210">
        <v>1.1415525114155251E-4</v>
      </c>
      <c r="N4584" s="325">
        <v>0.70895074889976917</v>
      </c>
      <c r="O4584" s="358">
        <v>0.64660195217596572</v>
      </c>
      <c r="P4584" s="327">
        <v>0.66426056448717208</v>
      </c>
      <c r="Q4584" s="332">
        <v>3.2979664014146773E-2</v>
      </c>
      <c r="R4584" s="358">
        <v>0.24542049388618681</v>
      </c>
      <c r="S4584" s="327">
        <v>0.1325287568818769</v>
      </c>
      <c r="T4584" s="358">
        <v>0.15659037895409567</v>
      </c>
      <c r="U4584" s="358">
        <v>0.50646444039857907</v>
      </c>
      <c r="V4584" s="361">
        <v>0.34471570324808304</v>
      </c>
    </row>
    <row r="4585" spans="1:22" hidden="1" outlineLevel="1">
      <c r="A4585" s="65">
        <v>4576</v>
      </c>
      <c r="B4585" s="117">
        <v>1</v>
      </c>
      <c r="C4585" s="325">
        <v>1.6337539427306586E-4</v>
      </c>
      <c r="D4585" s="358">
        <v>1.5226912393363252E-4</v>
      </c>
      <c r="E4585" s="327">
        <v>1.6122382948911753E-4</v>
      </c>
      <c r="F4585" s="332">
        <v>6.3775988715401421E-4</v>
      </c>
      <c r="G4585" s="358">
        <v>5.0532222169057659E-4</v>
      </c>
      <c r="H4585" s="327">
        <v>4.4343216495676445E-4</v>
      </c>
      <c r="I4585" s="332">
        <v>0</v>
      </c>
      <c r="J4585" s="358">
        <v>0</v>
      </c>
      <c r="K4585" s="327">
        <v>0</v>
      </c>
      <c r="L4585" s="336">
        <v>2.2321953053408208E-4</v>
      </c>
      <c r="M4585" s="210">
        <v>1.1415525114155251E-4</v>
      </c>
      <c r="N4585" s="325">
        <v>0.59327289616937906</v>
      </c>
      <c r="O4585" s="358">
        <v>0.50266484965480418</v>
      </c>
      <c r="P4585" s="327">
        <v>0.54588598125019072</v>
      </c>
      <c r="Q4585" s="332">
        <v>6.5959328028293546E-2</v>
      </c>
      <c r="R4585" s="358">
        <v>0.24961578558946548</v>
      </c>
      <c r="S4585" s="327">
        <v>0.16630447391853534</v>
      </c>
      <c r="T4585" s="358">
        <v>0.18242726846756371</v>
      </c>
      <c r="U4585" s="358">
        <v>0.56319026571765241</v>
      </c>
      <c r="V4585" s="361">
        <v>0.15637871522037727</v>
      </c>
    </row>
    <row r="4586" spans="1:22" hidden="1" outlineLevel="1">
      <c r="A4586" s="65">
        <v>4577</v>
      </c>
      <c r="B4586" s="117">
        <v>1</v>
      </c>
      <c r="C4586" s="325">
        <v>1.6245035665294214E-4</v>
      </c>
      <c r="D4586" s="358">
        <v>1.5485489940390487E-4</v>
      </c>
      <c r="E4586" s="327">
        <v>1.6153517257792816E-4</v>
      </c>
      <c r="F4586" s="332">
        <v>6.9028128962552121E-4</v>
      </c>
      <c r="G4586" s="358">
        <v>4.6039172391901267E-4</v>
      </c>
      <c r="H4586" s="327">
        <v>4.1319815370971264E-4</v>
      </c>
      <c r="I4586" s="332">
        <v>0</v>
      </c>
      <c r="J4586" s="358">
        <v>0</v>
      </c>
      <c r="K4586" s="327">
        <v>0</v>
      </c>
      <c r="L4586" s="336">
        <v>2.2321953053408208E-4</v>
      </c>
      <c r="M4586" s="210">
        <v>1.1415525114155251E-4</v>
      </c>
      <c r="N4586" s="325">
        <v>0.40524928537959171</v>
      </c>
      <c r="O4586" s="358">
        <v>0.36523343983446022</v>
      </c>
      <c r="P4586" s="327">
        <v>0.38255239480165087</v>
      </c>
      <c r="Q4586" s="332">
        <v>6.5959328028293546E-2</v>
      </c>
      <c r="R4586" s="358">
        <v>0.22972431467790222</v>
      </c>
      <c r="S4586" s="327">
        <v>0.18689736403659013</v>
      </c>
      <c r="T4586" s="358">
        <v>0.22123490413354199</v>
      </c>
      <c r="U4586" s="358">
        <v>0.61765609799612531</v>
      </c>
      <c r="V4586" s="361">
        <v>7.3908659195695406E-2</v>
      </c>
    </row>
    <row r="4587" spans="1:22" hidden="1" outlineLevel="1">
      <c r="A4587" s="65">
        <v>4578</v>
      </c>
      <c r="B4587" s="117">
        <v>1</v>
      </c>
      <c r="C4587" s="325">
        <v>1.572376446584612E-4</v>
      </c>
      <c r="D4587" s="358">
        <v>1.5516597013717073E-4</v>
      </c>
      <c r="E4587" s="327">
        <v>1.5847363220462341E-4</v>
      </c>
      <c r="F4587" s="332">
        <v>6.9028128962552121E-4</v>
      </c>
      <c r="G4587" s="358">
        <v>4.38801744470339E-4</v>
      </c>
      <c r="H4587" s="327">
        <v>4.031201499606951E-4</v>
      </c>
      <c r="I4587" s="332">
        <v>0</v>
      </c>
      <c r="J4587" s="358">
        <v>0</v>
      </c>
      <c r="K4587" s="327">
        <v>0</v>
      </c>
      <c r="L4587" s="336">
        <v>1.644775488145868E-4</v>
      </c>
      <c r="M4587" s="210">
        <v>1.1415525114155251E-4</v>
      </c>
      <c r="N4587" s="325">
        <v>0.22758769722852015</v>
      </c>
      <c r="O4587" s="358">
        <v>0.2046783977857507</v>
      </c>
      <c r="P4587" s="327">
        <v>0.19532574491380758</v>
      </c>
      <c r="Q4587" s="332">
        <v>3.2979664014146773E-2</v>
      </c>
      <c r="R4587" s="358">
        <v>0.18819601617612167</v>
      </c>
      <c r="S4587" s="327">
        <v>0.18219644654065045</v>
      </c>
      <c r="T4587" s="358">
        <v>0.23734373403262729</v>
      </c>
      <c r="U4587" s="358">
        <v>0.67652891670376902</v>
      </c>
      <c r="V4587" s="361">
        <v>1.3346739732864517E-2</v>
      </c>
    </row>
    <row r="4588" spans="1:22" hidden="1" outlineLevel="1">
      <c r="A4588" s="65">
        <v>4579</v>
      </c>
      <c r="B4588" s="117">
        <v>1</v>
      </c>
      <c r="C4588" s="325">
        <v>1.497873416639513E-4</v>
      </c>
      <c r="D4588" s="358">
        <v>1.5539927318712011E-4</v>
      </c>
      <c r="E4588" s="327">
        <v>1.5305107340783783E-4</v>
      </c>
      <c r="F4588" s="332">
        <v>6.9028128962552121E-4</v>
      </c>
      <c r="G4588" s="358">
        <v>3.8978665599226922E-4</v>
      </c>
      <c r="H4588" s="327">
        <v>4.031201499606951E-4</v>
      </c>
      <c r="I4588" s="332">
        <v>0</v>
      </c>
      <c r="J4588" s="358">
        <v>0</v>
      </c>
      <c r="K4588" s="327">
        <v>0</v>
      </c>
      <c r="L4588" s="336">
        <v>1.1748396343899057E-4</v>
      </c>
      <c r="M4588" s="210">
        <v>1.1415525114155251E-4</v>
      </c>
      <c r="N4588" s="325">
        <v>6.951975188520193E-2</v>
      </c>
      <c r="O4588" s="358">
        <v>5.4022602589403168E-2</v>
      </c>
      <c r="P4588" s="327">
        <v>5.3206862275221409E-2</v>
      </c>
      <c r="Q4588" s="332">
        <v>3.2979664014146773E-2</v>
      </c>
      <c r="R4588" s="358">
        <v>0.14466440394886679</v>
      </c>
      <c r="S4588" s="327">
        <v>0.14269016750214963</v>
      </c>
      <c r="T4588" s="358">
        <v>0.25167431647532013</v>
      </c>
      <c r="U4588" s="358">
        <v>0.67144393236241795</v>
      </c>
      <c r="V4588" s="361">
        <v>0</v>
      </c>
    </row>
    <row r="4589" spans="1:22" hidden="1" outlineLevel="1">
      <c r="A4589" s="65">
        <v>4580</v>
      </c>
      <c r="B4589" s="117">
        <v>1</v>
      </c>
      <c r="C4589" s="325">
        <v>1.4608094092926642E-4</v>
      </c>
      <c r="D4589" s="358">
        <v>1.5516597013717073E-4</v>
      </c>
      <c r="E4589" s="327">
        <v>1.4852362599138288E-4</v>
      </c>
      <c r="F4589" s="332">
        <v>6.6777211713773242E-4</v>
      </c>
      <c r="G4589" s="358">
        <v>3.2560023060432063E-4</v>
      </c>
      <c r="H4589" s="327">
        <v>3.9304214621167761E-4</v>
      </c>
      <c r="I4589" s="332">
        <v>0</v>
      </c>
      <c r="J4589" s="358">
        <v>0</v>
      </c>
      <c r="K4589" s="327">
        <v>0</v>
      </c>
      <c r="L4589" s="336">
        <v>8.811297257924293E-5</v>
      </c>
      <c r="M4589" s="210">
        <v>1.1415525114155251E-4</v>
      </c>
      <c r="N4589" s="325">
        <v>8.2896181109725874E-3</v>
      </c>
      <c r="O4589" s="358">
        <v>2.2797901953085591E-3</v>
      </c>
      <c r="P4589" s="327">
        <v>4.3293944863095936E-3</v>
      </c>
      <c r="Q4589" s="332">
        <v>3.2979664014146773E-2</v>
      </c>
      <c r="R4589" s="358">
        <v>0.11157041522184671</v>
      </c>
      <c r="S4589" s="327">
        <v>0.11488976584277572</v>
      </c>
      <c r="T4589" s="358">
        <v>0.25648604488673515</v>
      </c>
      <c r="U4589" s="358">
        <v>0.69845084919759426</v>
      </c>
      <c r="V4589" s="361">
        <v>0</v>
      </c>
    </row>
    <row r="4590" spans="1:22" hidden="1" outlineLevel="1">
      <c r="A4590" s="65">
        <v>4581</v>
      </c>
      <c r="B4590" s="117">
        <v>1</v>
      </c>
      <c r="C4590" s="325">
        <v>1.4076197461355505E-4</v>
      </c>
      <c r="D4590" s="358">
        <v>1.5732402334920254E-4</v>
      </c>
      <c r="E4590" s="327">
        <v>1.4412590486193236E-4</v>
      </c>
      <c r="F4590" s="332">
        <v>6.07747657170296E-4</v>
      </c>
      <c r="G4590" s="358">
        <v>2.561621885937219E-4</v>
      </c>
      <c r="H4590" s="327">
        <v>3.527301312156082E-4</v>
      </c>
      <c r="I4590" s="332">
        <v>0</v>
      </c>
      <c r="J4590" s="358">
        <v>0</v>
      </c>
      <c r="K4590" s="327">
        <v>0</v>
      </c>
      <c r="L4590" s="336">
        <v>5.8741981719495287E-5</v>
      </c>
      <c r="M4590" s="210">
        <v>1.1415525114155251E-4</v>
      </c>
      <c r="N4590" s="325">
        <v>0</v>
      </c>
      <c r="O4590" s="358">
        <v>0</v>
      </c>
      <c r="P4590" s="327">
        <v>0</v>
      </c>
      <c r="Q4590" s="332">
        <v>6.5959328028293546E-2</v>
      </c>
      <c r="R4590" s="358">
        <v>9.7977712954935473E-2</v>
      </c>
      <c r="S4590" s="327">
        <v>6.7348882415184927E-2</v>
      </c>
      <c r="T4590" s="358">
        <v>0.24644417689769499</v>
      </c>
      <c r="U4590" s="358">
        <v>0.69743385232932409</v>
      </c>
      <c r="V4590" s="361">
        <v>0</v>
      </c>
    </row>
    <row r="4591" spans="1:22" hidden="1" outlineLevel="1">
      <c r="A4591" s="65">
        <v>4582</v>
      </c>
      <c r="B4591" s="117">
        <v>1</v>
      </c>
      <c r="C4591" s="325">
        <v>1.3861813742637645E-4</v>
      </c>
      <c r="D4591" s="358">
        <v>1.5755732639915194E-4</v>
      </c>
      <c r="E4591" s="327">
        <v>1.4428157640633771E-4</v>
      </c>
      <c r="F4591" s="332">
        <v>4.0516510478019719E-4</v>
      </c>
      <c r="G4591" s="358">
        <v>2.380732868934817E-4</v>
      </c>
      <c r="H4591" s="327">
        <v>0</v>
      </c>
      <c r="I4591" s="332">
        <v>0</v>
      </c>
      <c r="J4591" s="358">
        <v>0</v>
      </c>
      <c r="K4591" s="327">
        <v>0</v>
      </c>
      <c r="L4591" s="336">
        <v>3.7594868300476983E-5</v>
      </c>
      <c r="M4591" s="210">
        <v>1.1415525114155251E-4</v>
      </c>
      <c r="N4591" s="325">
        <v>0</v>
      </c>
      <c r="O4591" s="358">
        <v>0</v>
      </c>
      <c r="P4591" s="327">
        <v>0</v>
      </c>
      <c r="Q4591" s="332">
        <v>6.5959328028293546E-2</v>
      </c>
      <c r="R4591" s="358">
        <v>9.152268685822211E-2</v>
      </c>
      <c r="S4591" s="327">
        <v>8.3173337817922771E-2</v>
      </c>
      <c r="T4591" s="358">
        <v>0.22405917950545953</v>
      </c>
      <c r="U4591" s="358">
        <v>0.69619085615699372</v>
      </c>
      <c r="V4591" s="361">
        <v>0</v>
      </c>
    </row>
    <row r="4592" spans="1:22" hidden="1" outlineLevel="1">
      <c r="A4592" s="65">
        <v>4583</v>
      </c>
      <c r="B4592" s="117">
        <v>1</v>
      </c>
      <c r="C4592" s="325">
        <v>1.3309916297658432E-4</v>
      </c>
      <c r="D4592" s="358">
        <v>1.5011107072160069E-4</v>
      </c>
      <c r="E4592" s="327">
        <v>1.3331970515446256E-4</v>
      </c>
      <c r="F4592" s="332">
        <v>2.9261924234125349E-4</v>
      </c>
      <c r="G4592" s="358">
        <v>2.1765033336095275E-4</v>
      </c>
      <c r="H4592" s="327">
        <v>0</v>
      </c>
      <c r="I4592" s="332">
        <v>0</v>
      </c>
      <c r="J4592" s="358">
        <v>0</v>
      </c>
      <c r="K4592" s="327">
        <v>0</v>
      </c>
      <c r="L4592" s="336">
        <v>2.3496792687798115E-5</v>
      </c>
      <c r="M4592" s="210">
        <v>1.1415525114155251E-4</v>
      </c>
      <c r="N4592" s="325">
        <v>0</v>
      </c>
      <c r="O4592" s="358">
        <v>0</v>
      </c>
      <c r="P4592" s="327">
        <v>0</v>
      </c>
      <c r="Q4592" s="332">
        <v>3.2979664014146773E-2</v>
      </c>
      <c r="R4592" s="358">
        <v>8.630080282461014E-2</v>
      </c>
      <c r="S4592" s="327">
        <v>7.2497104944698618E-2</v>
      </c>
      <c r="T4592" s="358">
        <v>0.20543988260911414</v>
      </c>
      <c r="U4592" s="358">
        <v>0.61031112061417359</v>
      </c>
      <c r="V4592" s="361">
        <v>0</v>
      </c>
    </row>
    <row r="4593" spans="1:22" hidden="1" outlineLevel="1">
      <c r="A4593" s="65">
        <v>4584</v>
      </c>
      <c r="B4593" s="117">
        <v>1</v>
      </c>
      <c r="C4593" s="325">
        <v>1.2401129338428783E-4</v>
      </c>
      <c r="D4593" s="358">
        <v>1.3838759246164405E-4</v>
      </c>
      <c r="E4593" s="327">
        <v>1.2370698728743359E-4</v>
      </c>
      <c r="F4593" s="332">
        <v>0</v>
      </c>
      <c r="G4593" s="358">
        <v>2.0598007419950763E-4</v>
      </c>
      <c r="H4593" s="327">
        <v>0</v>
      </c>
      <c r="I4593" s="332">
        <v>0</v>
      </c>
      <c r="J4593" s="358">
        <v>0</v>
      </c>
      <c r="K4593" s="327">
        <v>0</v>
      </c>
      <c r="L4593" s="336">
        <v>9.3987170751192458E-6</v>
      </c>
      <c r="M4593" s="210">
        <v>1.1415525114155251E-4</v>
      </c>
      <c r="N4593" s="325">
        <v>0</v>
      </c>
      <c r="O4593" s="358">
        <v>0</v>
      </c>
      <c r="P4593" s="327">
        <v>0</v>
      </c>
      <c r="Q4593" s="332">
        <v>3.2979664014146773E-2</v>
      </c>
      <c r="R4593" s="358">
        <v>8.7753553120539701E-2</v>
      </c>
      <c r="S4593" s="327">
        <v>4.747336620821347E-2</v>
      </c>
      <c r="T4593" s="358">
        <v>0.14184138534519286</v>
      </c>
      <c r="U4593" s="358">
        <v>0.5054474435303089</v>
      </c>
      <c r="V4593" s="361">
        <v>0</v>
      </c>
    </row>
    <row r="4594" spans="1:22" hidden="1" outlineLevel="1">
      <c r="A4594" s="65">
        <v>4585</v>
      </c>
      <c r="B4594" s="117">
        <v>1</v>
      </c>
      <c r="C4594" s="325">
        <v>1.1495467506294147E-4</v>
      </c>
      <c r="D4594" s="358">
        <v>1.2590587928935191E-4</v>
      </c>
      <c r="E4594" s="327">
        <v>1.1439263988051482E-4</v>
      </c>
      <c r="F4594" s="332">
        <v>0</v>
      </c>
      <c r="G4594" s="358">
        <v>1.7680442629589466E-4</v>
      </c>
      <c r="H4594" s="327">
        <v>0</v>
      </c>
      <c r="I4594" s="332">
        <v>0</v>
      </c>
      <c r="J4594" s="358">
        <v>0</v>
      </c>
      <c r="K4594" s="327">
        <v>0</v>
      </c>
      <c r="L4594" s="336">
        <v>5.8741981719495289E-6</v>
      </c>
      <c r="M4594" s="210">
        <v>1.1415525114155251E-4</v>
      </c>
      <c r="N4594" s="325">
        <v>0</v>
      </c>
      <c r="O4594" s="358">
        <v>0</v>
      </c>
      <c r="P4594" s="327">
        <v>0</v>
      </c>
      <c r="Q4594" s="332">
        <v>3.2979664014146773E-2</v>
      </c>
      <c r="R4594" s="358">
        <v>0.10115814618141893</v>
      </c>
      <c r="S4594" s="327">
        <v>4.0915711358600289E-2</v>
      </c>
      <c r="T4594" s="358">
        <v>9.8326624059351997E-2</v>
      </c>
      <c r="U4594" s="358">
        <v>0.45335460394446664</v>
      </c>
      <c r="V4594" s="361">
        <v>0</v>
      </c>
    </row>
    <row r="4595" spans="1:22" hidden="1" outlineLevel="1">
      <c r="A4595" s="65">
        <v>4586</v>
      </c>
      <c r="B4595" s="117">
        <v>1</v>
      </c>
      <c r="C4595" s="325">
        <v>1.0793563960754328E-4</v>
      </c>
      <c r="D4595" s="358">
        <v>1.1772083062029428E-4</v>
      </c>
      <c r="E4595" s="327">
        <v>1.0634961008623956E-4</v>
      </c>
      <c r="F4595" s="332">
        <v>0</v>
      </c>
      <c r="G4595" s="358">
        <v>0</v>
      </c>
      <c r="H4595" s="327">
        <v>0</v>
      </c>
      <c r="I4595" s="332">
        <v>0</v>
      </c>
      <c r="J4595" s="358">
        <v>0</v>
      </c>
      <c r="K4595" s="327">
        <v>0</v>
      </c>
      <c r="L4595" s="336">
        <v>2.3496792687798115E-6</v>
      </c>
      <c r="M4595" s="210">
        <v>1.1415525114155251E-4</v>
      </c>
      <c r="N4595" s="325">
        <v>0</v>
      </c>
      <c r="O4595" s="358">
        <v>0</v>
      </c>
      <c r="P4595" s="327">
        <v>0</v>
      </c>
      <c r="Q4595" s="332">
        <v>3.2979664014146773E-2</v>
      </c>
      <c r="R4595" s="358">
        <v>0.12850748652570607</v>
      </c>
      <c r="S4595" s="327">
        <v>4.5034289382211247E-2</v>
      </c>
      <c r="T4595" s="358">
        <v>8.3786836033554191E-2</v>
      </c>
      <c r="U4595" s="358">
        <v>0.43516165996763234</v>
      </c>
      <c r="V4595" s="361">
        <v>0</v>
      </c>
    </row>
    <row r="4596" spans="1:22" hidden="1" outlineLevel="1">
      <c r="A4596" s="65">
        <v>4587</v>
      </c>
      <c r="B4596" s="117">
        <v>1</v>
      </c>
      <c r="C4596" s="325">
        <v>1.0317294591474416E-4</v>
      </c>
      <c r="D4596" s="358">
        <v>1.1188825437155965E-4</v>
      </c>
      <c r="E4596" s="327">
        <v>1.0042111877013668E-4</v>
      </c>
      <c r="F4596" s="332">
        <v>0</v>
      </c>
      <c r="G4596" s="358">
        <v>0</v>
      </c>
      <c r="H4596" s="327">
        <v>0</v>
      </c>
      <c r="I4596" s="332">
        <v>0</v>
      </c>
      <c r="J4596" s="358">
        <v>0</v>
      </c>
      <c r="K4596" s="327">
        <v>0</v>
      </c>
      <c r="L4596" s="336">
        <v>1.1748396343899057E-6</v>
      </c>
      <c r="M4596" s="210">
        <v>1.1415525114155251E-4</v>
      </c>
      <c r="N4596" s="325">
        <v>0</v>
      </c>
      <c r="O4596" s="358">
        <v>0</v>
      </c>
      <c r="P4596" s="327">
        <v>0</v>
      </c>
      <c r="Q4596" s="332">
        <v>3.2979664014146773E-2</v>
      </c>
      <c r="R4596" s="358">
        <v>0.14394123655312829</v>
      </c>
      <c r="S4596" s="327">
        <v>3.8923939566172135E-2</v>
      </c>
      <c r="T4596" s="358">
        <v>7.2489734545883963E-2</v>
      </c>
      <c r="U4596" s="358">
        <v>0.38374681829397023</v>
      </c>
      <c r="V4596" s="361">
        <v>0</v>
      </c>
    </row>
    <row r="4597" spans="1:22" hidden="1" outlineLevel="1">
      <c r="A4597" s="65">
        <v>4588</v>
      </c>
      <c r="B4597" s="117">
        <v>1</v>
      </c>
      <c r="C4597" s="325">
        <v>1.0007907009068175E-4</v>
      </c>
      <c r="D4597" s="358">
        <v>1.0879698895973028E-4</v>
      </c>
      <c r="E4597" s="327">
        <v>9.7372551025532347E-5</v>
      </c>
      <c r="F4597" s="332">
        <v>0</v>
      </c>
      <c r="G4597" s="358">
        <v>0</v>
      </c>
      <c r="H4597" s="327">
        <v>0</v>
      </c>
      <c r="I4597" s="332">
        <v>0</v>
      </c>
      <c r="J4597" s="358">
        <v>0</v>
      </c>
      <c r="K4597" s="327">
        <v>0</v>
      </c>
      <c r="L4597" s="336">
        <v>1.409807561267887E-5</v>
      </c>
      <c r="M4597" s="210">
        <v>1.1415525114155251E-4</v>
      </c>
      <c r="N4597" s="325">
        <v>0</v>
      </c>
      <c r="O4597" s="358">
        <v>0</v>
      </c>
      <c r="P4597" s="327">
        <v>0</v>
      </c>
      <c r="Q4597" s="332">
        <v>3.2979664014146773E-2</v>
      </c>
      <c r="R4597" s="358">
        <v>0.13027637999806052</v>
      </c>
      <c r="S4597" s="327">
        <v>3.7379472807318022E-2</v>
      </c>
      <c r="T4597" s="358">
        <v>6.8724034049993901E-2</v>
      </c>
      <c r="U4597" s="358">
        <v>0.34419694008346091</v>
      </c>
      <c r="V4597" s="361">
        <v>0</v>
      </c>
    </row>
    <row r="4598" spans="1:22" hidden="1" outlineLevel="1">
      <c r="A4598" s="65">
        <v>4589</v>
      </c>
      <c r="B4598" s="117">
        <v>1</v>
      </c>
      <c r="C4598" s="325">
        <v>9.9191533995698184E-5</v>
      </c>
      <c r="D4598" s="358">
        <v>1.0722219337257193E-4</v>
      </c>
      <c r="E4598" s="327">
        <v>9.594556186848352E-5</v>
      </c>
      <c r="F4598" s="332">
        <v>0</v>
      </c>
      <c r="G4598" s="358">
        <v>0</v>
      </c>
      <c r="H4598" s="327">
        <v>0</v>
      </c>
      <c r="I4598" s="332">
        <v>0</v>
      </c>
      <c r="J4598" s="358">
        <v>0</v>
      </c>
      <c r="K4598" s="327">
        <v>0</v>
      </c>
      <c r="L4598" s="336">
        <v>3.7594868300476983E-5</v>
      </c>
      <c r="M4598" s="210">
        <v>1.1415525114155251E-4</v>
      </c>
      <c r="N4598" s="325">
        <v>0</v>
      </c>
      <c r="O4598" s="358">
        <v>2.4928432205170606E-4</v>
      </c>
      <c r="P4598" s="327">
        <v>7.8649761377122269E-4</v>
      </c>
      <c r="Q4598" s="332">
        <v>3.2979664014146773E-2</v>
      </c>
      <c r="R4598" s="358">
        <v>0.10802102789024104</v>
      </c>
      <c r="S4598" s="327">
        <v>2.4061611449959733E-2</v>
      </c>
      <c r="T4598" s="358">
        <v>6.7678006134468879E-2</v>
      </c>
      <c r="U4598" s="358">
        <v>0.33741696096165935</v>
      </c>
      <c r="V4598" s="361">
        <v>0</v>
      </c>
    </row>
    <row r="4599" spans="1:22" hidden="1" outlineLevel="1">
      <c r="A4599" s="65">
        <v>4590</v>
      </c>
      <c r="B4599" s="117">
        <v>1</v>
      </c>
      <c r="C4599" s="325">
        <v>9.7197702909080182E-5</v>
      </c>
      <c r="D4599" s="358">
        <v>1.0459753406064133E-4</v>
      </c>
      <c r="E4599" s="327">
        <v>9.2261335317557429E-5</v>
      </c>
      <c r="F4599" s="332">
        <v>0</v>
      </c>
      <c r="G4599" s="358">
        <v>0</v>
      </c>
      <c r="H4599" s="327">
        <v>0</v>
      </c>
      <c r="I4599" s="332">
        <v>0</v>
      </c>
      <c r="J4599" s="358">
        <v>0</v>
      </c>
      <c r="K4599" s="327">
        <v>0</v>
      </c>
      <c r="L4599" s="336">
        <v>9.3987170751192462E-5</v>
      </c>
      <c r="M4599" s="210">
        <v>1.1415525114155251E-4</v>
      </c>
      <c r="N4599" s="325">
        <v>1.6579236221945175E-2</v>
      </c>
      <c r="O4599" s="358">
        <v>2.0160877764019907E-2</v>
      </c>
      <c r="P4599" s="327">
        <v>2.4849663803411921E-2</v>
      </c>
      <c r="Q4599" s="332">
        <v>3.2979664014146773E-2</v>
      </c>
      <c r="R4599" s="358">
        <v>0.10011918880471435</v>
      </c>
      <c r="S4599" s="327">
        <v>1.6406794875066504E-2</v>
      </c>
      <c r="T4599" s="358">
        <v>6.9142445216203899E-2</v>
      </c>
      <c r="U4599" s="358">
        <v>0.33063698183985774</v>
      </c>
      <c r="V4599" s="361">
        <v>0</v>
      </c>
    </row>
    <row r="4600" spans="1:22" hidden="1" outlineLevel="1">
      <c r="A4600" s="65">
        <v>4591</v>
      </c>
      <c r="B4600" s="117">
        <v>1</v>
      </c>
      <c r="C4600" s="325">
        <v>9.8610260356025848E-5</v>
      </c>
      <c r="D4600" s="358">
        <v>1.0533632705214773E-4</v>
      </c>
      <c r="E4600" s="327">
        <v>9.4194256993923578E-5</v>
      </c>
      <c r="F4600" s="332">
        <v>0</v>
      </c>
      <c r="G4600" s="358">
        <v>0</v>
      </c>
      <c r="H4600" s="327">
        <v>0</v>
      </c>
      <c r="I4600" s="332">
        <v>0</v>
      </c>
      <c r="J4600" s="358">
        <v>0</v>
      </c>
      <c r="K4600" s="327">
        <v>0</v>
      </c>
      <c r="L4600" s="336">
        <v>1.8210014333043539E-4</v>
      </c>
      <c r="M4600" s="210">
        <v>1.1415525114155251E-4</v>
      </c>
      <c r="N4600" s="325">
        <v>9.5330608276184753E-2</v>
      </c>
      <c r="O4600" s="358">
        <v>0.13844307910149439</v>
      </c>
      <c r="P4600" s="327">
        <v>0.12567255020690313</v>
      </c>
      <c r="Q4600" s="332">
        <v>3.2979664014146773E-2</v>
      </c>
      <c r="R4600" s="358">
        <v>9.3490794316474932E-2</v>
      </c>
      <c r="S4600" s="327">
        <v>1.177339459850418E-2</v>
      </c>
      <c r="T4600" s="358">
        <v>7.7092257374194048E-2</v>
      </c>
      <c r="U4600" s="358">
        <v>0.34430993973549096</v>
      </c>
      <c r="V4600" s="361">
        <v>2.0456806494800611E-2</v>
      </c>
    </row>
    <row r="4601" spans="1:22" hidden="1" outlineLevel="1">
      <c r="A4601" s="65">
        <v>4592</v>
      </c>
      <c r="B4601" s="117">
        <v>1</v>
      </c>
      <c r="C4601" s="325">
        <v>1.0711060605445998E-4</v>
      </c>
      <c r="D4601" s="358">
        <v>1.1548500972494601E-4</v>
      </c>
      <c r="E4601" s="327">
        <v>1.0483181252828763E-4</v>
      </c>
      <c r="F4601" s="332">
        <v>0</v>
      </c>
      <c r="G4601" s="358">
        <v>2.3865679985155406E-4</v>
      </c>
      <c r="H4601" s="327">
        <v>0</v>
      </c>
      <c r="I4601" s="332">
        <v>0</v>
      </c>
      <c r="J4601" s="358">
        <v>0</v>
      </c>
      <c r="K4601" s="327">
        <v>0</v>
      </c>
      <c r="L4601" s="336">
        <v>1.5860335064263727E-4</v>
      </c>
      <c r="M4601" s="210">
        <v>1.1415525114155251E-4</v>
      </c>
      <c r="N4601" s="325">
        <v>0.25434055567756803</v>
      </c>
      <c r="O4601" s="358">
        <v>0.32845937029974581</v>
      </c>
      <c r="P4601" s="327">
        <v>0.29870627389195475</v>
      </c>
      <c r="Q4601" s="332">
        <v>3.2979664014146773E-2</v>
      </c>
      <c r="R4601" s="358">
        <v>8.6031178423430277E-2</v>
      </c>
      <c r="S4601" s="327">
        <v>8.6844610807959646E-3</v>
      </c>
      <c r="T4601" s="358">
        <v>0.10104629663971706</v>
      </c>
      <c r="U4601" s="358">
        <v>0.36928286283412681</v>
      </c>
      <c r="V4601" s="361">
        <v>4.0840321202943279E-2</v>
      </c>
    </row>
    <row r="4602" spans="1:22" hidden="1" outlineLevel="1">
      <c r="A4602" s="65">
        <v>4593</v>
      </c>
      <c r="B4602" s="117">
        <v>1</v>
      </c>
      <c r="C4602" s="325">
        <v>1.1731102089258092E-4</v>
      </c>
      <c r="D4602" s="358">
        <v>1.2666411420168741E-4</v>
      </c>
      <c r="E4602" s="327">
        <v>1.175449886547227E-4</v>
      </c>
      <c r="F4602" s="332">
        <v>0</v>
      </c>
      <c r="G4602" s="358">
        <v>2.8825540128769617E-4</v>
      </c>
      <c r="H4602" s="327">
        <v>0</v>
      </c>
      <c r="I4602" s="332">
        <v>0</v>
      </c>
      <c r="J4602" s="358">
        <v>0</v>
      </c>
      <c r="K4602" s="327">
        <v>0</v>
      </c>
      <c r="L4602" s="336">
        <v>1.4685495429873823E-4</v>
      </c>
      <c r="M4602" s="210">
        <v>1.1415525114155251E-4</v>
      </c>
      <c r="N4602" s="325">
        <v>0.43369774753315676</v>
      </c>
      <c r="O4602" s="358">
        <v>0.50054926225820207</v>
      </c>
      <c r="P4602" s="327">
        <v>0.47139308380596506</v>
      </c>
      <c r="Q4602" s="332">
        <v>3.2979664014146773E-2</v>
      </c>
      <c r="R4602" s="358">
        <v>8.728967518048085E-2</v>
      </c>
      <c r="S4602" s="327">
        <v>7.1399943219418562E-3</v>
      </c>
      <c r="T4602" s="358">
        <v>0.14550248304953048</v>
      </c>
      <c r="U4602" s="358">
        <v>0.43482266101154221</v>
      </c>
      <c r="V4602" s="361">
        <v>8.9286192183874902E-2</v>
      </c>
    </row>
    <row r="4603" spans="1:22" hidden="1" outlineLevel="1">
      <c r="A4603" s="65">
        <v>4594</v>
      </c>
      <c r="B4603" s="117">
        <v>1</v>
      </c>
      <c r="C4603" s="325">
        <v>1.2327376338986485E-4</v>
      </c>
      <c r="D4603" s="358">
        <v>1.3642395845790339E-4</v>
      </c>
      <c r="E4603" s="327">
        <v>1.2632745828492327E-4</v>
      </c>
      <c r="F4603" s="332">
        <v>3.1512841482904229E-4</v>
      </c>
      <c r="G4603" s="358">
        <v>3.3435292497540465E-4</v>
      </c>
      <c r="H4603" s="327">
        <v>0</v>
      </c>
      <c r="I4603" s="332">
        <v>0</v>
      </c>
      <c r="J4603" s="358">
        <v>0</v>
      </c>
      <c r="K4603" s="327">
        <v>0</v>
      </c>
      <c r="L4603" s="336">
        <v>1.644775488145868E-4</v>
      </c>
      <c r="M4603" s="210">
        <v>1.1415525114155251E-4</v>
      </c>
      <c r="N4603" s="325">
        <v>0.5927076949345399</v>
      </c>
      <c r="O4603" s="358">
        <v>0.62674691127569893</v>
      </c>
      <c r="P4603" s="327">
        <v>0.61073422847314585</v>
      </c>
      <c r="Q4603" s="332">
        <v>3.2979664014146773E-2</v>
      </c>
      <c r="R4603" s="358">
        <v>9.8384591706947383E-2</v>
      </c>
      <c r="S4603" s="327">
        <v>7.1399943219418562E-3</v>
      </c>
      <c r="T4603" s="358">
        <v>0.18106743217738117</v>
      </c>
      <c r="U4603" s="358">
        <v>0.49041848981031533</v>
      </c>
      <c r="V4603" s="361">
        <v>0.28777714648815589</v>
      </c>
    </row>
    <row r="4604" spans="1:22" hidden="1" outlineLevel="1">
      <c r="A4604" s="65">
        <v>4595</v>
      </c>
      <c r="B4604" s="117">
        <v>1</v>
      </c>
      <c r="C4604" s="325">
        <v>1.2570511226978463E-4</v>
      </c>
      <c r="D4604" s="358">
        <v>1.3967075923636567E-4</v>
      </c>
      <c r="E4604" s="327">
        <v>1.3102354987448397E-4</v>
      </c>
      <c r="F4604" s="332">
        <v>4.6518956474763388E-4</v>
      </c>
      <c r="G4604" s="358">
        <v>3.7286478020817377E-4</v>
      </c>
      <c r="H4604" s="327">
        <v>3.6280813496462574E-4</v>
      </c>
      <c r="I4604" s="332">
        <v>0</v>
      </c>
      <c r="J4604" s="358">
        <v>0</v>
      </c>
      <c r="K4604" s="327">
        <v>0</v>
      </c>
      <c r="L4604" s="336">
        <v>1.8797434150238492E-4</v>
      </c>
      <c r="M4604" s="210">
        <v>1.1415525114155251E-4</v>
      </c>
      <c r="N4604" s="325">
        <v>0.70706674478363907</v>
      </c>
      <c r="O4604" s="358">
        <v>0.69608633925313457</v>
      </c>
      <c r="P4604" s="327">
        <v>0.69996511562454666</v>
      </c>
      <c r="Q4604" s="332">
        <v>3.2979664014146773E-2</v>
      </c>
      <c r="R4604" s="358">
        <v>0.11437393469755808</v>
      </c>
      <c r="S4604" s="327">
        <v>8.6844610807959646E-3</v>
      </c>
      <c r="T4604" s="358">
        <v>0.18891264154381887</v>
      </c>
      <c r="U4604" s="358">
        <v>0.54194633113600743</v>
      </c>
      <c r="V4604" s="361">
        <v>0.39515724850322292</v>
      </c>
    </row>
    <row r="4605" spans="1:22" hidden="1" outlineLevel="1">
      <c r="A4605" s="65">
        <v>4596</v>
      </c>
      <c r="B4605" s="117">
        <v>1</v>
      </c>
      <c r="C4605" s="325">
        <v>1.2464881931167039E-4</v>
      </c>
      <c r="D4605" s="358">
        <v>1.3834870861998582E-4</v>
      </c>
      <c r="E4605" s="327">
        <v>1.321781138288235E-4</v>
      </c>
      <c r="F4605" s="332">
        <v>5.7023236969064816E-4</v>
      </c>
      <c r="G4605" s="358">
        <v>3.9737232444720852E-4</v>
      </c>
      <c r="H4605" s="327">
        <v>4.3335416120774729E-4</v>
      </c>
      <c r="I4605" s="332">
        <v>0</v>
      </c>
      <c r="J4605" s="358">
        <v>0</v>
      </c>
      <c r="K4605" s="327">
        <v>0</v>
      </c>
      <c r="L4605" s="336">
        <v>2.0677177565262342E-4</v>
      </c>
      <c r="M4605" s="210">
        <v>1.1415525114155251E-4</v>
      </c>
      <c r="N4605" s="325">
        <v>0.76226806538625203</v>
      </c>
      <c r="O4605" s="358">
        <v>0.73120207976383222</v>
      </c>
      <c r="P4605" s="327">
        <v>0.733410159213432</v>
      </c>
      <c r="Q4605" s="332">
        <v>3.2979664014146773E-2</v>
      </c>
      <c r="R4605" s="358">
        <v>0.15911347246721377</v>
      </c>
      <c r="S4605" s="327">
        <v>1.8398566667494665E-2</v>
      </c>
      <c r="T4605" s="358">
        <v>0.15230166450044311</v>
      </c>
      <c r="U4605" s="358">
        <v>0.49200048493873572</v>
      </c>
      <c r="V4605" s="361">
        <v>0.54448162925776833</v>
      </c>
    </row>
    <row r="4606" spans="1:22" hidden="1" outlineLevel="1">
      <c r="A4606" s="65">
        <v>4597</v>
      </c>
      <c r="B4606" s="117">
        <v>1</v>
      </c>
      <c r="C4606" s="325">
        <v>1.1756103106018193E-4</v>
      </c>
      <c r="D4606" s="358">
        <v>1.3988462036548596E-4</v>
      </c>
      <c r="E4606" s="327">
        <v>1.3160731816600396E-4</v>
      </c>
      <c r="F4606" s="332">
        <v>6.5276600214587337E-4</v>
      </c>
      <c r="G4606" s="358">
        <v>4.312160760153997E-4</v>
      </c>
      <c r="H4606" s="327">
        <v>4.6358817245479954E-4</v>
      </c>
      <c r="I4606" s="332">
        <v>0</v>
      </c>
      <c r="J4606" s="358">
        <v>0</v>
      </c>
      <c r="K4606" s="327">
        <v>0</v>
      </c>
      <c r="L4606" s="336">
        <v>1.8797434150238492E-4</v>
      </c>
      <c r="M4606" s="210">
        <v>1.1415525114155251E-4</v>
      </c>
      <c r="N4606" s="325">
        <v>0.7748908929643239</v>
      </c>
      <c r="O4606" s="358">
        <v>0.75095424996706839</v>
      </c>
      <c r="P4606" s="327">
        <v>0.75429868101421382</v>
      </c>
      <c r="Q4606" s="332">
        <v>6.5959328028293546E-2</v>
      </c>
      <c r="R4606" s="358">
        <v>0.20812562652264271</v>
      </c>
      <c r="S4606" s="327">
        <v>5.1077121978873055E-2</v>
      </c>
      <c r="T4606" s="358">
        <v>0.1285568308180251</v>
      </c>
      <c r="U4606" s="358">
        <v>0.39877577201396375</v>
      </c>
      <c r="V4606" s="361">
        <v>0.593610030001953</v>
      </c>
    </row>
    <row r="4607" spans="1:22" hidden="1" outlineLevel="1">
      <c r="A4607" s="65">
        <v>4598</v>
      </c>
      <c r="B4607" s="117">
        <v>1</v>
      </c>
      <c r="C4607" s="325">
        <v>1.1408588973052798E-4</v>
      </c>
      <c r="D4607" s="358">
        <v>1.3700721608277686E-4</v>
      </c>
      <c r="E4607" s="327">
        <v>1.2665177400243436E-4</v>
      </c>
      <c r="F4607" s="332">
        <v>6.8277823212959179E-4</v>
      </c>
      <c r="G4607" s="358">
        <v>4.5572362025443446E-4</v>
      </c>
      <c r="H4607" s="327">
        <v>5.1397819119988644E-4</v>
      </c>
      <c r="I4607" s="332">
        <v>0</v>
      </c>
      <c r="J4607" s="358">
        <v>0</v>
      </c>
      <c r="K4607" s="327">
        <v>0</v>
      </c>
      <c r="L4607" s="336">
        <v>1.9032402077116473E-4</v>
      </c>
      <c r="M4607" s="210">
        <v>1.1415525114155251E-4</v>
      </c>
      <c r="N4607" s="325">
        <v>0.77470249255271095</v>
      </c>
      <c r="O4607" s="358">
        <v>0.72682004514191734</v>
      </c>
      <c r="P4607" s="327">
        <v>0.72704684694421151</v>
      </c>
      <c r="Q4607" s="332">
        <v>6.5959328028293546E-2</v>
      </c>
      <c r="R4607" s="358">
        <v>0.27480632953133249</v>
      </c>
      <c r="S4607" s="327">
        <v>8.0734260991920548E-2</v>
      </c>
      <c r="T4607" s="358">
        <v>0.11705052374724986</v>
      </c>
      <c r="U4607" s="358">
        <v>0.38374681829397023</v>
      </c>
      <c r="V4607" s="361">
        <v>0.61641446403814248</v>
      </c>
    </row>
    <row r="4608" spans="1:22" hidden="1" outlineLevel="1">
      <c r="A4608" s="65">
        <v>4599</v>
      </c>
      <c r="B4608" s="117">
        <v>1</v>
      </c>
      <c r="C4608" s="325">
        <v>1.1310459982269404E-4</v>
      </c>
      <c r="D4608" s="358">
        <v>1.3399371835426396E-4</v>
      </c>
      <c r="E4608" s="327">
        <v>1.2558801844899796E-4</v>
      </c>
      <c r="F4608" s="332">
        <v>7.352996346010988E-4</v>
      </c>
      <c r="G4608" s="358">
        <v>4.5514010729636232E-4</v>
      </c>
      <c r="H4608" s="327">
        <v>5.1397819119988644E-4</v>
      </c>
      <c r="I4608" s="332">
        <v>0</v>
      </c>
      <c r="J4608" s="358">
        <v>0</v>
      </c>
      <c r="K4608" s="327">
        <v>0</v>
      </c>
      <c r="L4608" s="336">
        <v>2.1382081345896285E-4</v>
      </c>
      <c r="M4608" s="210">
        <v>1.1415525114155251E-4</v>
      </c>
      <c r="N4608" s="325">
        <v>0.69350191514750203</v>
      </c>
      <c r="O4608" s="358">
        <v>0.65578704421861078</v>
      </c>
      <c r="P4608" s="327">
        <v>0.65549508195136164</v>
      </c>
      <c r="Q4608" s="332">
        <v>9.8938992042440319E-2</v>
      </c>
      <c r="R4608" s="358">
        <v>0.31606814617870382</v>
      </c>
      <c r="S4608" s="327">
        <v>0.10222176117712342</v>
      </c>
      <c r="T4608" s="358">
        <v>0.1087869032146022</v>
      </c>
      <c r="U4608" s="358">
        <v>0.36883086422600669</v>
      </c>
      <c r="V4608" s="361">
        <v>0.56815640326052141</v>
      </c>
    </row>
    <row r="4609" spans="1:22" hidden="1" outlineLevel="1">
      <c r="A4609" s="65">
        <v>4600</v>
      </c>
      <c r="B4609" s="117">
        <v>1</v>
      </c>
      <c r="C4609" s="325">
        <v>1.1281083787576286E-4</v>
      </c>
      <c r="D4609" s="358">
        <v>1.3306050615446641E-4</v>
      </c>
      <c r="E4609" s="327">
        <v>1.2576963525080418E-4</v>
      </c>
      <c r="F4609" s="332">
        <v>7.9532409456853554E-4</v>
      </c>
      <c r="G4609" s="358">
        <v>4.7147847012238547E-4</v>
      </c>
      <c r="H4609" s="327">
        <v>5.2405619494890355E-4</v>
      </c>
      <c r="I4609" s="332">
        <v>0</v>
      </c>
      <c r="J4609" s="358">
        <v>0</v>
      </c>
      <c r="K4609" s="327">
        <v>0</v>
      </c>
      <c r="L4609" s="336">
        <v>2.2321953053408208E-4</v>
      </c>
      <c r="M4609" s="210">
        <v>1.1415525114155251E-4</v>
      </c>
      <c r="N4609" s="325">
        <v>0.56256362907645785</v>
      </c>
      <c r="O4609" s="358">
        <v>0.54557256452895886</v>
      </c>
      <c r="P4609" s="327">
        <v>0.53417997321377342</v>
      </c>
      <c r="Q4609" s="332">
        <v>9.8938992042440319E-2</v>
      </c>
      <c r="R4609" s="358">
        <v>0.31852870025766317</v>
      </c>
      <c r="S4609" s="327">
        <v>0.15072477189123965</v>
      </c>
      <c r="T4609" s="358">
        <v>0.12510493869679254</v>
      </c>
      <c r="U4609" s="358">
        <v>0.3840858172500603</v>
      </c>
      <c r="V4609" s="361">
        <v>0.51606579280557729</v>
      </c>
    </row>
    <row r="4610" spans="1:22" hidden="1" outlineLevel="1">
      <c r="A4610" s="65">
        <v>4601</v>
      </c>
      <c r="B4610" s="117">
        <v>1</v>
      </c>
      <c r="C4610" s="325">
        <v>1.1402338718862773E-4</v>
      </c>
      <c r="D4610" s="358">
        <v>1.3469362750411211E-4</v>
      </c>
      <c r="E4610" s="327">
        <v>1.2744310435316145E-4</v>
      </c>
      <c r="F4610" s="332">
        <v>8.0282715206446496E-4</v>
      </c>
      <c r="G4610" s="358">
        <v>5.0473870873250423E-4</v>
      </c>
      <c r="H4610" s="327">
        <v>5.2405619494890355E-4</v>
      </c>
      <c r="I4610" s="332">
        <v>0</v>
      </c>
      <c r="J4610" s="358">
        <v>0</v>
      </c>
      <c r="K4610" s="327">
        <v>0</v>
      </c>
      <c r="L4610" s="336">
        <v>2.2321953053408208E-4</v>
      </c>
      <c r="M4610" s="210">
        <v>1.1415525114155251E-4</v>
      </c>
      <c r="N4610" s="325">
        <v>0.4009160759124924</v>
      </c>
      <c r="O4610" s="358">
        <v>0.39751434112414008</v>
      </c>
      <c r="P4610" s="327">
        <v>0.37141339593302414</v>
      </c>
      <c r="Q4610" s="332">
        <v>9.8938992042440319E-2</v>
      </c>
      <c r="R4610" s="358">
        <v>0.29377144064922783</v>
      </c>
      <c r="S4610" s="327">
        <v>0.17801035129766221</v>
      </c>
      <c r="T4610" s="358">
        <v>0.15700879012030572</v>
      </c>
      <c r="U4610" s="358">
        <v>0.43719565370417274</v>
      </c>
      <c r="V4610" s="361">
        <v>0.3804072764383023</v>
      </c>
    </row>
    <row r="4611" spans="1:22" hidden="1" outlineLevel="1">
      <c r="A4611" s="65">
        <v>4602</v>
      </c>
      <c r="B4611" s="117">
        <v>1</v>
      </c>
      <c r="C4611" s="325">
        <v>1.1587346242887516E-4</v>
      </c>
      <c r="D4611" s="358">
        <v>1.3926247889895426E-4</v>
      </c>
      <c r="E4611" s="327">
        <v>1.2953169757393292E-4</v>
      </c>
      <c r="F4611" s="332">
        <v>8.1783326705632401E-4</v>
      </c>
      <c r="G4611" s="358">
        <v>4.8956737182262564E-4</v>
      </c>
      <c r="H4611" s="327">
        <v>4.9382218370185135E-4</v>
      </c>
      <c r="I4611" s="332">
        <v>0</v>
      </c>
      <c r="J4611" s="358">
        <v>0</v>
      </c>
      <c r="K4611" s="327">
        <v>0</v>
      </c>
      <c r="L4611" s="336">
        <v>1.644775488145868E-4</v>
      </c>
      <c r="M4611" s="210">
        <v>1.1415525114155251E-4</v>
      </c>
      <c r="N4611" s="325">
        <v>0.20384924536528046</v>
      </c>
      <c r="O4611" s="358">
        <v>0.21964996999254108</v>
      </c>
      <c r="P4611" s="327">
        <v>0.19048604217648638</v>
      </c>
      <c r="Q4611" s="332">
        <v>6.5959328028293546E-2</v>
      </c>
      <c r="R4611" s="358">
        <v>0.26190032530484536</v>
      </c>
      <c r="S4611" s="327">
        <v>0.16091149801357954</v>
      </c>
      <c r="T4611" s="358">
        <v>0.18012600705340864</v>
      </c>
      <c r="U4611" s="358">
        <v>0.49889346371256732</v>
      </c>
      <c r="V4611" s="361">
        <v>0.28040979501680602</v>
      </c>
    </row>
    <row r="4612" spans="1:22" hidden="1" outlineLevel="1">
      <c r="A4612" s="65">
        <v>4603</v>
      </c>
      <c r="B4612" s="117">
        <v>1</v>
      </c>
      <c r="C4612" s="325">
        <v>1.1850481944287571E-4</v>
      </c>
      <c r="D4612" s="358">
        <v>1.4143997403181518E-4</v>
      </c>
      <c r="E4612" s="327">
        <v>1.3097165935968221E-4</v>
      </c>
      <c r="F4612" s="332">
        <v>8.1783326705632401E-4</v>
      </c>
      <c r="G4612" s="358">
        <v>4.7089495716431333E-4</v>
      </c>
      <c r="H4612" s="327">
        <v>4.4343216495676445E-4</v>
      </c>
      <c r="I4612" s="332">
        <v>0</v>
      </c>
      <c r="J4612" s="358">
        <v>0</v>
      </c>
      <c r="K4612" s="327">
        <v>0</v>
      </c>
      <c r="L4612" s="336">
        <v>1.1748396343899057E-4</v>
      </c>
      <c r="M4612" s="210">
        <v>1.1415525114155251E-4</v>
      </c>
      <c r="N4612" s="325">
        <v>6.9896552708427956E-2</v>
      </c>
      <c r="O4612" s="358">
        <v>6.0791333444807485E-2</v>
      </c>
      <c r="P4612" s="327">
        <v>5.3093460441663284E-2</v>
      </c>
      <c r="Q4612" s="332">
        <v>3.2979664014146773E-2</v>
      </c>
      <c r="R4612" s="358">
        <v>0.1847733384025291</v>
      </c>
      <c r="S4612" s="327">
        <v>0.16413546597004233</v>
      </c>
      <c r="T4612" s="358">
        <v>0.19424738391299642</v>
      </c>
      <c r="U4612" s="358">
        <v>0.55030830538622932</v>
      </c>
      <c r="V4612" s="361">
        <v>0.13606314810611564</v>
      </c>
    </row>
    <row r="4613" spans="1:22" hidden="1" outlineLevel="1">
      <c r="A4613" s="65">
        <v>4604</v>
      </c>
      <c r="B4613" s="117">
        <v>1</v>
      </c>
      <c r="C4613" s="325">
        <v>1.1986737485630119E-4</v>
      </c>
      <c r="D4613" s="358">
        <v>1.4173160284425192E-4</v>
      </c>
      <c r="E4613" s="327">
        <v>1.3264512846203948E-4</v>
      </c>
      <c r="F4613" s="332">
        <v>8.1033020956039459E-4</v>
      </c>
      <c r="G4613" s="358">
        <v>3.477737230110666E-4</v>
      </c>
      <c r="H4613" s="327">
        <v>4.53510168705782E-4</v>
      </c>
      <c r="I4613" s="332">
        <v>0</v>
      </c>
      <c r="J4613" s="358">
        <v>0</v>
      </c>
      <c r="K4613" s="327">
        <v>0</v>
      </c>
      <c r="L4613" s="336">
        <v>8.811297257924293E-5</v>
      </c>
      <c r="M4613" s="210">
        <v>1.1415525114155251E-4</v>
      </c>
      <c r="N4613" s="325">
        <v>9.6084209922636804E-3</v>
      </c>
      <c r="O4613" s="358">
        <v>2.2797901953085591E-3</v>
      </c>
      <c r="P4613" s="327">
        <v>4.0105276982734511E-3</v>
      </c>
      <c r="Q4613" s="332">
        <v>6.5959328028293546E-2</v>
      </c>
      <c r="R4613" s="358">
        <v>0.13523570161831097</v>
      </c>
      <c r="S4613" s="327">
        <v>0.14721384884202449</v>
      </c>
      <c r="T4613" s="358">
        <v>0.23148597770568718</v>
      </c>
      <c r="U4613" s="358">
        <v>0.62884306354709785</v>
      </c>
      <c r="V4613" s="361">
        <v>2.3841207434955589E-2</v>
      </c>
    </row>
    <row r="4614" spans="1:22" hidden="1" outlineLevel="1">
      <c r="A4614" s="65">
        <v>4605</v>
      </c>
      <c r="B4614" s="117">
        <v>1</v>
      </c>
      <c r="C4614" s="325">
        <v>1.1624222742608663E-4</v>
      </c>
      <c r="D4614" s="358">
        <v>1.4810855287620181E-4</v>
      </c>
      <c r="E4614" s="327">
        <v>1.30439781582964E-4</v>
      </c>
      <c r="F4614" s="332">
        <v>7.5030574959295796E-4</v>
      </c>
      <c r="G4614" s="358">
        <v>2.1823384631902492E-4</v>
      </c>
      <c r="H4614" s="327">
        <v>3.9304214621167761E-4</v>
      </c>
      <c r="I4614" s="332">
        <v>0</v>
      </c>
      <c r="J4614" s="358">
        <v>0</v>
      </c>
      <c r="K4614" s="327">
        <v>0</v>
      </c>
      <c r="L4614" s="336">
        <v>5.8741981719495287E-5</v>
      </c>
      <c r="M4614" s="210">
        <v>1.1415525114155251E-4</v>
      </c>
      <c r="N4614" s="325">
        <v>0</v>
      </c>
      <c r="O4614" s="358">
        <v>0</v>
      </c>
      <c r="P4614" s="327">
        <v>0</v>
      </c>
      <c r="Q4614" s="332">
        <v>0.13191865605658709</v>
      </c>
      <c r="R4614" s="358">
        <v>0.11544977359601916</v>
      </c>
      <c r="S4614" s="327">
        <v>0.13427577529886292</v>
      </c>
      <c r="T4614" s="358">
        <v>0.25763667559381276</v>
      </c>
      <c r="U4614" s="358">
        <v>0.68229189895730047</v>
      </c>
      <c r="V4614" s="361">
        <v>0</v>
      </c>
    </row>
    <row r="4615" spans="1:22" hidden="1" outlineLevel="1">
      <c r="A4615" s="65">
        <v>4606</v>
      </c>
      <c r="B4615" s="117">
        <v>1</v>
      </c>
      <c r="C4615" s="325">
        <v>1.1641723454340734E-4</v>
      </c>
      <c r="D4615" s="358">
        <v>1.4791413366791064E-4</v>
      </c>
      <c r="E4615" s="327">
        <v>1.3077706992917554E-4</v>
      </c>
      <c r="F4615" s="332">
        <v>6.07747657170296E-4</v>
      </c>
      <c r="G4615" s="358">
        <v>1.9722737982842361E-4</v>
      </c>
      <c r="H4615" s="327">
        <v>3.527301312156082E-4</v>
      </c>
      <c r="I4615" s="332">
        <v>0</v>
      </c>
      <c r="J4615" s="358">
        <v>0</v>
      </c>
      <c r="K4615" s="327">
        <v>0</v>
      </c>
      <c r="L4615" s="336">
        <v>3.7594868300476983E-5</v>
      </c>
      <c r="M4615" s="210">
        <v>1.1415525114155251E-4</v>
      </c>
      <c r="N4615" s="325">
        <v>0</v>
      </c>
      <c r="O4615" s="358">
        <v>0</v>
      </c>
      <c r="P4615" s="327">
        <v>0</v>
      </c>
      <c r="Q4615" s="332">
        <v>0.13191865605658709</v>
      </c>
      <c r="R4615" s="358">
        <v>0.10541756108727629</v>
      </c>
      <c r="S4615" s="327">
        <v>0.11574217419261366</v>
      </c>
      <c r="T4615" s="358">
        <v>0.23859896753125734</v>
      </c>
      <c r="U4615" s="358">
        <v>0.65969196855129508</v>
      </c>
      <c r="V4615" s="361">
        <v>0</v>
      </c>
    </row>
    <row r="4616" spans="1:22" hidden="1" outlineLevel="1">
      <c r="A4616" s="65">
        <v>4607</v>
      </c>
      <c r="B4616" s="117">
        <v>1</v>
      </c>
      <c r="C4616" s="325">
        <v>1.1299834550146361E-4</v>
      </c>
      <c r="D4616" s="358">
        <v>1.3856256974910608E-4</v>
      </c>
      <c r="E4616" s="327">
        <v>1.2408319351974646E-4</v>
      </c>
      <c r="F4616" s="332">
        <v>4.9520179473135236E-4</v>
      </c>
      <c r="G4616" s="358">
        <v>0</v>
      </c>
      <c r="H4616" s="327">
        <v>0</v>
      </c>
      <c r="I4616" s="332">
        <v>0</v>
      </c>
      <c r="J4616" s="358">
        <v>0</v>
      </c>
      <c r="K4616" s="327">
        <v>0</v>
      </c>
      <c r="L4616" s="336">
        <v>2.3496792687798115E-5</v>
      </c>
      <c r="M4616" s="210">
        <v>1.1415525114155251E-4</v>
      </c>
      <c r="N4616" s="325">
        <v>0</v>
      </c>
      <c r="O4616" s="358">
        <v>0</v>
      </c>
      <c r="P4616" s="327">
        <v>0</v>
      </c>
      <c r="Q4616" s="332">
        <v>0.16489832007073388</v>
      </c>
      <c r="R4616" s="358">
        <v>0.10978922555560314</v>
      </c>
      <c r="S4616" s="327">
        <v>9.7276090305741664E-2</v>
      </c>
      <c r="T4616" s="358">
        <v>0.2266742492942721</v>
      </c>
      <c r="U4616" s="358">
        <v>0.5799142142180963</v>
      </c>
      <c r="V4616" s="361">
        <v>0</v>
      </c>
    </row>
    <row r="4617" spans="1:22" hidden="1" outlineLevel="1">
      <c r="A4617" s="65">
        <v>4608</v>
      </c>
      <c r="B4617" s="117">
        <v>1</v>
      </c>
      <c r="C4617" s="325">
        <v>1.0588555623321505E-4</v>
      </c>
      <c r="D4617" s="358">
        <v>1.2987203113849148E-4</v>
      </c>
      <c r="E4617" s="327">
        <v>1.1637745207168276E-4</v>
      </c>
      <c r="F4617" s="332">
        <v>3.3013452982090139E-4</v>
      </c>
      <c r="G4617" s="358">
        <v>0</v>
      </c>
      <c r="H4617" s="327">
        <v>0</v>
      </c>
      <c r="I4617" s="332">
        <v>0</v>
      </c>
      <c r="J4617" s="358">
        <v>0</v>
      </c>
      <c r="K4617" s="327">
        <v>0</v>
      </c>
      <c r="L4617" s="336">
        <v>9.3987170751192458E-6</v>
      </c>
      <c r="M4617" s="210">
        <v>1.1415525114155251E-4</v>
      </c>
      <c r="N4617" s="325">
        <v>0</v>
      </c>
      <c r="O4617" s="358">
        <v>0</v>
      </c>
      <c r="P4617" s="327">
        <v>0</v>
      </c>
      <c r="Q4617" s="332">
        <v>0.19787798408488064</v>
      </c>
      <c r="R4617" s="358">
        <v>0.12379684024754992</v>
      </c>
      <c r="S4617" s="327">
        <v>9.1098223270325226E-2</v>
      </c>
      <c r="T4617" s="358">
        <v>0.15951925711756573</v>
      </c>
      <c r="U4617" s="358">
        <v>0.47550253574235185</v>
      </c>
      <c r="V4617" s="361">
        <v>0</v>
      </c>
    </row>
    <row r="4618" spans="1:22" hidden="1" outlineLevel="1">
      <c r="A4618" s="65">
        <v>4609</v>
      </c>
      <c r="B4618" s="117">
        <v>1</v>
      </c>
      <c r="C4618" s="325">
        <v>9.8560258322505657E-5</v>
      </c>
      <c r="D4618" s="358">
        <v>1.2254242698591492E-4</v>
      </c>
      <c r="E4618" s="327">
        <v>1.0644041848714268E-4</v>
      </c>
      <c r="F4618" s="332">
        <v>0</v>
      </c>
      <c r="G4618" s="358">
        <v>0</v>
      </c>
      <c r="H4618" s="327">
        <v>0</v>
      </c>
      <c r="I4618" s="332">
        <v>0</v>
      </c>
      <c r="J4618" s="358">
        <v>0</v>
      </c>
      <c r="K4618" s="327">
        <v>0</v>
      </c>
      <c r="L4618" s="336">
        <v>5.8741981719495289E-6</v>
      </c>
      <c r="M4618" s="210">
        <v>1.1415525114155251E-4</v>
      </c>
      <c r="N4618" s="325">
        <v>0</v>
      </c>
      <c r="O4618" s="358">
        <v>0</v>
      </c>
      <c r="P4618" s="327">
        <v>0</v>
      </c>
      <c r="Q4618" s="332">
        <v>0.296816976127321</v>
      </c>
      <c r="R4618" s="358">
        <v>0.1344767059415902</v>
      </c>
      <c r="S4618" s="327">
        <v>7.9392345891198354E-2</v>
      </c>
      <c r="T4618" s="358">
        <v>8.8807770028074315E-2</v>
      </c>
      <c r="U4618" s="358">
        <v>0.4118837316494468</v>
      </c>
      <c r="V4618" s="361">
        <v>0</v>
      </c>
    </row>
    <row r="4619" spans="1:22" hidden="1" outlineLevel="1">
      <c r="A4619" s="65">
        <v>4610</v>
      </c>
      <c r="B4619" s="117">
        <v>1</v>
      </c>
      <c r="C4619" s="325">
        <v>9.217249854030001E-5</v>
      </c>
      <c r="D4619" s="358">
        <v>1.1433793639602819E-4</v>
      </c>
      <c r="E4619" s="327">
        <v>9.9136828528792727E-5</v>
      </c>
      <c r="F4619" s="332">
        <v>0</v>
      </c>
      <c r="G4619" s="358">
        <v>0</v>
      </c>
      <c r="H4619" s="327">
        <v>0</v>
      </c>
      <c r="I4619" s="332">
        <v>0</v>
      </c>
      <c r="J4619" s="358">
        <v>0</v>
      </c>
      <c r="K4619" s="327">
        <v>0</v>
      </c>
      <c r="L4619" s="336">
        <v>2.3496792687798115E-6</v>
      </c>
      <c r="M4619" s="210">
        <v>1.1415525114155251E-4</v>
      </c>
      <c r="N4619" s="325">
        <v>0</v>
      </c>
      <c r="O4619" s="358">
        <v>0</v>
      </c>
      <c r="P4619" s="327">
        <v>0</v>
      </c>
      <c r="Q4619" s="332">
        <v>0.16489832007073388</v>
      </c>
      <c r="R4619" s="358">
        <v>0.13208523527808666</v>
      </c>
      <c r="S4619" s="327">
        <v>6.7104129039742819E-2</v>
      </c>
      <c r="T4619" s="358">
        <v>7.0816089881043945E-2</v>
      </c>
      <c r="U4619" s="358">
        <v>0.35334991189789311</v>
      </c>
      <c r="V4619" s="361">
        <v>0</v>
      </c>
    </row>
    <row r="4620" spans="1:22" hidden="1" outlineLevel="1">
      <c r="A4620" s="65">
        <v>4611</v>
      </c>
      <c r="B4620" s="117">
        <v>1</v>
      </c>
      <c r="C4620" s="325">
        <v>8.7997328741363251E-5</v>
      </c>
      <c r="D4620" s="358">
        <v>1.0761103178915423E-4</v>
      </c>
      <c r="E4620" s="327">
        <v>9.3338063499694279E-5</v>
      </c>
      <c r="F4620" s="332">
        <v>0</v>
      </c>
      <c r="G4620" s="358">
        <v>0</v>
      </c>
      <c r="H4620" s="327">
        <v>0</v>
      </c>
      <c r="I4620" s="332">
        <v>0</v>
      </c>
      <c r="J4620" s="358">
        <v>0</v>
      </c>
      <c r="K4620" s="327">
        <v>0</v>
      </c>
      <c r="L4620" s="336">
        <v>1.1748396343899057E-6</v>
      </c>
      <c r="M4620" s="210">
        <v>1.1415525114155251E-4</v>
      </c>
      <c r="N4620" s="325">
        <v>0</v>
      </c>
      <c r="O4620" s="358">
        <v>0</v>
      </c>
      <c r="P4620" s="327">
        <v>0</v>
      </c>
      <c r="Q4620" s="332">
        <v>6.5959328028293546E-2</v>
      </c>
      <c r="R4620" s="358">
        <v>0.13315374078298164</v>
      </c>
      <c r="S4620" s="327">
        <v>6.9163418051548298E-2</v>
      </c>
      <c r="T4620" s="358">
        <v>5.8472960477848689E-2</v>
      </c>
      <c r="U4620" s="358">
        <v>0.33707796200556928</v>
      </c>
      <c r="V4620" s="361">
        <v>0</v>
      </c>
    </row>
    <row r="4621" spans="1:22" hidden="1" outlineLevel="1">
      <c r="A4621" s="65">
        <v>4612</v>
      </c>
      <c r="B4621" s="117">
        <v>1</v>
      </c>
      <c r="C4621" s="325">
        <v>8.567223418267392E-5</v>
      </c>
      <c r="D4621" s="358">
        <v>1.043059052482046E-4</v>
      </c>
      <c r="E4621" s="327">
        <v>8.9498165404362871E-5</v>
      </c>
      <c r="F4621" s="332">
        <v>0</v>
      </c>
      <c r="G4621" s="358">
        <v>0</v>
      </c>
      <c r="H4621" s="327">
        <v>0</v>
      </c>
      <c r="I4621" s="332">
        <v>0</v>
      </c>
      <c r="J4621" s="358">
        <v>0</v>
      </c>
      <c r="K4621" s="327">
        <v>0</v>
      </c>
      <c r="L4621" s="336">
        <v>1.409807561267887E-5</v>
      </c>
      <c r="M4621" s="210">
        <v>1.1415525114155251E-4</v>
      </c>
      <c r="N4621" s="325">
        <v>0</v>
      </c>
      <c r="O4621" s="358">
        <v>0</v>
      </c>
      <c r="P4621" s="327">
        <v>0</v>
      </c>
      <c r="Q4621" s="332">
        <v>6.5959328028293546E-2</v>
      </c>
      <c r="R4621" s="358">
        <v>0.13962811517990364</v>
      </c>
      <c r="S4621" s="327">
        <v>7.6438446812244765E-2</v>
      </c>
      <c r="T4621" s="358">
        <v>5.0523148319858532E-2</v>
      </c>
      <c r="U4621" s="358">
        <v>0.32566499715053659</v>
      </c>
      <c r="V4621" s="361">
        <v>0</v>
      </c>
    </row>
    <row r="4622" spans="1:22" hidden="1" outlineLevel="1">
      <c r="A4622" s="65">
        <v>4613</v>
      </c>
      <c r="B4622" s="117">
        <v>1</v>
      </c>
      <c r="C4622" s="325">
        <v>8.4472185378189104E-5</v>
      </c>
      <c r="D4622" s="358">
        <v>1.0389762491079318E-4</v>
      </c>
      <c r="E4622" s="327">
        <v>8.757821635669716E-5</v>
      </c>
      <c r="F4622" s="332">
        <v>0</v>
      </c>
      <c r="G4622" s="358">
        <v>0</v>
      </c>
      <c r="H4622" s="327">
        <v>0</v>
      </c>
      <c r="I4622" s="332">
        <v>0</v>
      </c>
      <c r="J4622" s="358">
        <v>0</v>
      </c>
      <c r="K4622" s="327">
        <v>0</v>
      </c>
      <c r="L4622" s="336">
        <v>3.7594868300476983E-5</v>
      </c>
      <c r="M4622" s="210">
        <v>1.1415525114155251E-4</v>
      </c>
      <c r="N4622" s="325">
        <v>0</v>
      </c>
      <c r="O4622" s="358">
        <v>2.4928432205170606E-4</v>
      </c>
      <c r="P4622" s="327">
        <v>0</v>
      </c>
      <c r="Q4622" s="332">
        <v>3.2979664014146773E-2</v>
      </c>
      <c r="R4622" s="358">
        <v>0.13292567682918888</v>
      </c>
      <c r="S4622" s="327">
        <v>0.10461863628581547</v>
      </c>
      <c r="T4622" s="358">
        <v>5.2196792984698558E-2</v>
      </c>
      <c r="U4622" s="358">
        <v>0.32577799680256664</v>
      </c>
      <c r="V4622" s="361">
        <v>0</v>
      </c>
    </row>
    <row r="4623" spans="1:22" hidden="1" outlineLevel="1">
      <c r="A4623" s="65">
        <v>4614</v>
      </c>
      <c r="B4623" s="117">
        <v>1</v>
      </c>
      <c r="C4623" s="325">
        <v>8.2078338023409484E-5</v>
      </c>
      <c r="D4623" s="358">
        <v>1.0142850096549551E-4</v>
      </c>
      <c r="E4623" s="327">
        <v>8.4127497122379072E-5</v>
      </c>
      <c r="F4623" s="332">
        <v>0</v>
      </c>
      <c r="G4623" s="358">
        <v>0</v>
      </c>
      <c r="H4623" s="327">
        <v>0</v>
      </c>
      <c r="I4623" s="332">
        <v>0</v>
      </c>
      <c r="J4623" s="358">
        <v>0</v>
      </c>
      <c r="K4623" s="327">
        <v>0</v>
      </c>
      <c r="L4623" s="336">
        <v>9.3987170751192462E-5</v>
      </c>
      <c r="M4623" s="210">
        <v>1.1415525114155251E-4</v>
      </c>
      <c r="N4623" s="325">
        <v>1.4695232105815042E-2</v>
      </c>
      <c r="O4623" s="358">
        <v>1.9736949180771957E-2</v>
      </c>
      <c r="P4623" s="327">
        <v>2.0449544908820731E-2</v>
      </c>
      <c r="Q4623" s="332">
        <v>3.2979664014146773E-2</v>
      </c>
      <c r="R4623" s="358">
        <v>0.11008644177733395</v>
      </c>
      <c r="S4623" s="327">
        <v>0.10770756980352367</v>
      </c>
      <c r="T4623" s="358">
        <v>6.2447866556843763E-2</v>
      </c>
      <c r="U4623" s="358">
        <v>0.32306600515384598</v>
      </c>
      <c r="V4623" s="361">
        <v>0</v>
      </c>
    </row>
    <row r="4624" spans="1:22" hidden="1" outlineLevel="1">
      <c r="A4624" s="65">
        <v>4615</v>
      </c>
      <c r="B4624" s="117">
        <v>1</v>
      </c>
      <c r="C4624" s="325">
        <v>8.0315766341822417E-5</v>
      </c>
      <c r="D4624" s="358">
        <v>9.6120856579146976E-5</v>
      </c>
      <c r="E4624" s="327">
        <v>8.2635644821828011E-5</v>
      </c>
      <c r="F4624" s="332">
        <v>0</v>
      </c>
      <c r="G4624" s="358">
        <v>0</v>
      </c>
      <c r="H4624" s="327">
        <v>3.1241811621953884E-4</v>
      </c>
      <c r="I4624" s="332">
        <v>0</v>
      </c>
      <c r="J4624" s="358">
        <v>0</v>
      </c>
      <c r="K4624" s="327">
        <v>0</v>
      </c>
      <c r="L4624" s="336">
        <v>1.8210014333043539E-4</v>
      </c>
      <c r="M4624" s="210">
        <v>1.1415525114155251E-4</v>
      </c>
      <c r="N4624" s="325">
        <v>8.7040990165212176E-2</v>
      </c>
      <c r="O4624" s="358">
        <v>0.12475996495528095</v>
      </c>
      <c r="P4624" s="327">
        <v>0.11664550875060448</v>
      </c>
      <c r="Q4624" s="332">
        <v>3.2979664014146773E-2</v>
      </c>
      <c r="R4624" s="358">
        <v>9.0793029696515204E-2</v>
      </c>
      <c r="S4624" s="327">
        <v>0.10159721998748454</v>
      </c>
      <c r="T4624" s="358">
        <v>5.4916465565063612E-2</v>
      </c>
      <c r="U4624" s="358">
        <v>0.32103201141730553</v>
      </c>
      <c r="V4624" s="361">
        <v>1.1401453561983663E-3</v>
      </c>
    </row>
    <row r="4625" spans="1:22" hidden="1" outlineLevel="1">
      <c r="A4625" s="65">
        <v>4616</v>
      </c>
      <c r="B4625" s="117">
        <v>1</v>
      </c>
      <c r="C4625" s="325">
        <v>8.3890911738516768E-5</v>
      </c>
      <c r="D4625" s="358">
        <v>9.693741725396983E-5</v>
      </c>
      <c r="E4625" s="327">
        <v>8.8213875163018922E-5</v>
      </c>
      <c r="F4625" s="332">
        <v>0</v>
      </c>
      <c r="G4625" s="358">
        <v>2.1006466490601345E-4</v>
      </c>
      <c r="H4625" s="327">
        <v>3.3257412371757354E-4</v>
      </c>
      <c r="I4625" s="332">
        <v>0</v>
      </c>
      <c r="J4625" s="358">
        <v>0</v>
      </c>
      <c r="K4625" s="327">
        <v>0</v>
      </c>
      <c r="L4625" s="336">
        <v>1.5860335064263727E-4</v>
      </c>
      <c r="M4625" s="210">
        <v>1.1415525114155251E-4</v>
      </c>
      <c r="N4625" s="325">
        <v>0.21722567458980441</v>
      </c>
      <c r="O4625" s="358">
        <v>0.3020489859947999</v>
      </c>
      <c r="P4625" s="327">
        <v>0.27057648603803042</v>
      </c>
      <c r="Q4625" s="332">
        <v>3.2979664014146773E-2</v>
      </c>
      <c r="R4625" s="358">
        <v>8.0618743150615305E-2</v>
      </c>
      <c r="S4625" s="327">
        <v>9.0473682080686346E-2</v>
      </c>
      <c r="T4625" s="358">
        <v>6.9351650799308898E-2</v>
      </c>
      <c r="U4625" s="358">
        <v>0.32521299854241648</v>
      </c>
      <c r="V4625" s="361">
        <v>0.11237310498114192</v>
      </c>
    </row>
    <row r="4626" spans="1:22" hidden="1" outlineLevel="1">
      <c r="A4626" s="65">
        <v>4617</v>
      </c>
      <c r="B4626" s="117">
        <v>1</v>
      </c>
      <c r="C4626" s="325">
        <v>8.899111915757724E-5</v>
      </c>
      <c r="D4626" s="358">
        <v>1.1177160284658495E-4</v>
      </c>
      <c r="E4626" s="327">
        <v>9.7878483544849669E-5</v>
      </c>
      <c r="F4626" s="332">
        <v>3.1512841482904229E-4</v>
      </c>
      <c r="G4626" s="358">
        <v>3.2735076947853749E-4</v>
      </c>
      <c r="H4626" s="327">
        <v>3.8296414246266044E-4</v>
      </c>
      <c r="I4626" s="332">
        <v>0</v>
      </c>
      <c r="J4626" s="358">
        <v>0</v>
      </c>
      <c r="K4626" s="327">
        <v>0</v>
      </c>
      <c r="L4626" s="336">
        <v>1.4685495429873823E-4</v>
      </c>
      <c r="M4626" s="210">
        <v>1.1415525114155251E-4</v>
      </c>
      <c r="N4626" s="325">
        <v>0.33045432196922542</v>
      </c>
      <c r="O4626" s="358">
        <v>0.47913436987809949</v>
      </c>
      <c r="P4626" s="327">
        <v>0.44530392200531838</v>
      </c>
      <c r="Q4626" s="332">
        <v>3.2979664014146773E-2</v>
      </c>
      <c r="R4626" s="358">
        <v>8.9180741462647206E-2</v>
      </c>
      <c r="S4626" s="327">
        <v>0.10475367072457008</v>
      </c>
      <c r="T4626" s="358">
        <v>9.3096484481726888E-2</v>
      </c>
      <c r="U4626" s="358">
        <v>0.34882992581669203</v>
      </c>
      <c r="V4626" s="361">
        <v>0.1300929213179331</v>
      </c>
    </row>
    <row r="4627" spans="1:22" hidden="1" outlineLevel="1">
      <c r="A4627" s="65">
        <v>4618</v>
      </c>
      <c r="B4627" s="117">
        <v>1</v>
      </c>
      <c r="C4627" s="325">
        <v>9.4085076322447688E-5</v>
      </c>
      <c r="D4627" s="358">
        <v>1.1838185592848422E-4</v>
      </c>
      <c r="E4627" s="327">
        <v>1.0503937458749473E-4</v>
      </c>
      <c r="F4627" s="332">
        <v>4.2017121977205656E-4</v>
      </c>
      <c r="G4627" s="358">
        <v>3.9970637627949774E-4</v>
      </c>
      <c r="H4627" s="327">
        <v>4.736661762038167E-4</v>
      </c>
      <c r="I4627" s="332">
        <v>0</v>
      </c>
      <c r="J4627" s="358">
        <v>0</v>
      </c>
      <c r="K4627" s="327">
        <v>0</v>
      </c>
      <c r="L4627" s="336">
        <v>1.644775488145868E-4</v>
      </c>
      <c r="M4627" s="210">
        <v>1.1415525114155251E-4</v>
      </c>
      <c r="N4627" s="325">
        <v>0.43652375370735202</v>
      </c>
      <c r="O4627" s="358">
        <v>0.61352723116111063</v>
      </c>
      <c r="P4627" s="327">
        <v>0.58509135878559593</v>
      </c>
      <c r="Q4627" s="332">
        <v>3.2979664014146773E-2</v>
      </c>
      <c r="R4627" s="358">
        <v>8.7547079768448957E-2</v>
      </c>
      <c r="S4627" s="327">
        <v>8.6287586837698105E-2</v>
      </c>
      <c r="T4627" s="358">
        <v>0.1030337496792146</v>
      </c>
      <c r="U4627" s="358">
        <v>0.37007386039833701</v>
      </c>
      <c r="V4627" s="361">
        <v>0.20956870247519224</v>
      </c>
    </row>
    <row r="4628" spans="1:22" hidden="1" outlineLevel="1">
      <c r="A4628" s="65">
        <v>4619</v>
      </c>
      <c r="B4628" s="117">
        <v>1</v>
      </c>
      <c r="C4628" s="325">
        <v>9.8435253238705154E-5</v>
      </c>
      <c r="D4628" s="358">
        <v>1.2081209603212365E-4</v>
      </c>
      <c r="E4628" s="327">
        <v>1.1120137322020562E-4</v>
      </c>
      <c r="F4628" s="332">
        <v>5.327170822110002E-4</v>
      </c>
      <c r="G4628" s="358">
        <v>4.300490500992552E-4</v>
      </c>
      <c r="H4628" s="327">
        <v>5.3413419869792109E-4</v>
      </c>
      <c r="I4628" s="332">
        <v>0</v>
      </c>
      <c r="J4628" s="358">
        <v>0</v>
      </c>
      <c r="K4628" s="327">
        <v>0</v>
      </c>
      <c r="L4628" s="336">
        <v>1.8797434150238492E-4</v>
      </c>
      <c r="M4628" s="210">
        <v>1.1415525114155251E-4</v>
      </c>
      <c r="N4628" s="325">
        <v>0.45253778869445804</v>
      </c>
      <c r="O4628" s="358">
        <v>0.70151988303009383</v>
      </c>
      <c r="P4628" s="327">
        <v>0.64950062911658979</v>
      </c>
      <c r="Q4628" s="332">
        <v>3.2979664014146773E-2</v>
      </c>
      <c r="R4628" s="358">
        <v>0.11727322657655323</v>
      </c>
      <c r="S4628" s="327">
        <v>8.7317231343600837E-2</v>
      </c>
      <c r="T4628" s="358">
        <v>0.10020947430729704</v>
      </c>
      <c r="U4628" s="358">
        <v>0.39199579289216219</v>
      </c>
      <c r="V4628" s="361">
        <v>0.29382371888744041</v>
      </c>
    </row>
    <row r="4629" spans="1:22" hidden="1" outlineLevel="1">
      <c r="A4629" s="65">
        <v>4620</v>
      </c>
      <c r="B4629" s="117">
        <v>1</v>
      </c>
      <c r="C4629" s="325">
        <v>1.01635383383998E-4</v>
      </c>
      <c r="D4629" s="358">
        <v>1.2046214145719958E-4</v>
      </c>
      <c r="E4629" s="327">
        <v>1.1422399570740906E-4</v>
      </c>
      <c r="F4629" s="332">
        <v>6.3775988715401421E-4</v>
      </c>
      <c r="G4629" s="358">
        <v>4.4055228334455586E-4</v>
      </c>
      <c r="H4629" s="327">
        <v>5.8452421744300794E-4</v>
      </c>
      <c r="I4629" s="332">
        <v>0</v>
      </c>
      <c r="J4629" s="358">
        <v>0</v>
      </c>
      <c r="K4629" s="327">
        <v>0</v>
      </c>
      <c r="L4629" s="336">
        <v>2.0677177565262342E-4</v>
      </c>
      <c r="M4629" s="210">
        <v>1.1415525114155251E-4</v>
      </c>
      <c r="N4629" s="325">
        <v>0.56727363936678321</v>
      </c>
      <c r="O4629" s="358">
        <v>0.74717586823350424</v>
      </c>
      <c r="P4629" s="327">
        <v>0.68606911054638375</v>
      </c>
      <c r="Q4629" s="332">
        <v>3.2979664014146773E-2</v>
      </c>
      <c r="R4629" s="358">
        <v>0.17549510121593578</v>
      </c>
      <c r="S4629" s="327">
        <v>0.12225762732491664</v>
      </c>
      <c r="T4629" s="358">
        <v>9.6339171019854467E-2</v>
      </c>
      <c r="U4629" s="358">
        <v>0.37097785761457724</v>
      </c>
      <c r="V4629" s="361">
        <v>0.27910428506696039</v>
      </c>
    </row>
    <row r="4630" spans="1:22" hidden="1" outlineLevel="1">
      <c r="A4630" s="65">
        <v>4621</v>
      </c>
      <c r="B4630" s="117">
        <v>1</v>
      </c>
      <c r="C4630" s="325">
        <v>1.0207290117729976E-4</v>
      </c>
      <c r="D4630" s="358">
        <v>1.2283405579835167E-4</v>
      </c>
      <c r="E4630" s="327">
        <v>1.161569173837752E-4</v>
      </c>
      <c r="F4630" s="332">
        <v>7.5030574959295796E-4</v>
      </c>
      <c r="G4630" s="358">
        <v>5.298297659296114E-4</v>
      </c>
      <c r="H4630" s="327">
        <v>6.44992239937112E-4</v>
      </c>
      <c r="I4630" s="332">
        <v>0</v>
      </c>
      <c r="J4630" s="358">
        <v>0</v>
      </c>
      <c r="K4630" s="327">
        <v>0</v>
      </c>
      <c r="L4630" s="336">
        <v>1.8797434150238492E-4</v>
      </c>
      <c r="M4630" s="210">
        <v>1.1415525114155251E-4</v>
      </c>
      <c r="N4630" s="325">
        <v>0.63340218384295088</v>
      </c>
      <c r="O4630" s="358">
        <v>0.74804981464905407</v>
      </c>
      <c r="P4630" s="327">
        <v>0.64638147174297222</v>
      </c>
      <c r="Q4630" s="332">
        <v>6.5959328028293546E-2</v>
      </c>
      <c r="R4630" s="358">
        <v>0.23691494206920755</v>
      </c>
      <c r="S4630" s="327">
        <v>0.12438443355609942</v>
      </c>
      <c r="T4630" s="358">
        <v>7.1757515005016453E-2</v>
      </c>
      <c r="U4630" s="358">
        <v>0.33278397522842829</v>
      </c>
      <c r="V4630" s="361">
        <v>0.38611029358762733</v>
      </c>
    </row>
    <row r="4631" spans="1:22" hidden="1" outlineLevel="1">
      <c r="A4631" s="65">
        <v>4622</v>
      </c>
      <c r="B4631" s="117">
        <v>1</v>
      </c>
      <c r="C4631" s="325">
        <v>1.0001031729459148E-4</v>
      </c>
      <c r="D4631" s="358">
        <v>1.2118149252787684E-4</v>
      </c>
      <c r="E4631" s="327">
        <v>1.1528775126084545E-4</v>
      </c>
      <c r="F4631" s="332">
        <v>7.9532409456853554E-4</v>
      </c>
      <c r="G4631" s="358">
        <v>5.5550433608479092E-4</v>
      </c>
      <c r="H4631" s="327">
        <v>7.5585028117630335E-4</v>
      </c>
      <c r="I4631" s="332">
        <v>0</v>
      </c>
      <c r="J4631" s="358">
        <v>0</v>
      </c>
      <c r="K4631" s="327">
        <v>0</v>
      </c>
      <c r="L4631" s="336">
        <v>1.9032402077116473E-4</v>
      </c>
      <c r="M4631" s="210">
        <v>1.1415525114155251E-4</v>
      </c>
      <c r="N4631" s="325">
        <v>0.68219789045072132</v>
      </c>
      <c r="O4631" s="358">
        <v>0.70572254474321472</v>
      </c>
      <c r="P4631" s="327">
        <v>0.60588721051468886</v>
      </c>
      <c r="Q4631" s="332">
        <v>6.5959328028293546E-2</v>
      </c>
      <c r="R4631" s="358">
        <v>0.29256994755268945</v>
      </c>
      <c r="S4631" s="327">
        <v>0.17837325289661587</v>
      </c>
      <c r="T4631" s="358">
        <v>6.1611044224423747E-2</v>
      </c>
      <c r="U4631" s="358">
        <v>0.32114501106933546</v>
      </c>
      <c r="V4631" s="361">
        <v>0.40654037911854185</v>
      </c>
    </row>
    <row r="4632" spans="1:22" hidden="1" outlineLevel="1">
      <c r="A4632" s="65">
        <v>4623</v>
      </c>
      <c r="B4632" s="117">
        <v>1</v>
      </c>
      <c r="C4632" s="325">
        <v>9.9754056872800449E-5</v>
      </c>
      <c r="D4632" s="358">
        <v>1.2028716416973753E-4</v>
      </c>
      <c r="E4632" s="327">
        <v>1.1424994096480995E-4</v>
      </c>
      <c r="F4632" s="332">
        <v>8.628516120319016E-4</v>
      </c>
      <c r="G4632" s="358">
        <v>6.2377535217924532E-4</v>
      </c>
      <c r="H4632" s="327">
        <v>8.6670832241549458E-4</v>
      </c>
      <c r="I4632" s="332">
        <v>0</v>
      </c>
      <c r="J4632" s="358">
        <v>0</v>
      </c>
      <c r="K4632" s="327">
        <v>0</v>
      </c>
      <c r="L4632" s="336">
        <v>2.1382081345896285E-4</v>
      </c>
      <c r="M4632" s="210">
        <v>1.1415525114155251E-4</v>
      </c>
      <c r="N4632" s="325">
        <v>0.6428222044236015</v>
      </c>
      <c r="O4632" s="358">
        <v>0.6125304261599569</v>
      </c>
      <c r="P4632" s="327">
        <v>0.57877803916278781</v>
      </c>
      <c r="Q4632" s="332">
        <v>6.5959328028293546E-2</v>
      </c>
      <c r="R4632" s="358">
        <v>0.33279658291626374</v>
      </c>
      <c r="S4632" s="327">
        <v>0.23023526600594957</v>
      </c>
      <c r="T4632" s="358">
        <v>5.9937399559583715E-2</v>
      </c>
      <c r="U4632" s="358">
        <v>0.31798102081249474</v>
      </c>
      <c r="V4632" s="361">
        <v>0.31994155244545996</v>
      </c>
    </row>
    <row r="4633" spans="1:22" hidden="1" outlineLevel="1">
      <c r="A4633" s="65">
        <v>4624</v>
      </c>
      <c r="B4633" s="117">
        <v>1</v>
      </c>
      <c r="C4633" s="325">
        <v>9.9429043654919143E-5</v>
      </c>
      <c r="D4633" s="358">
        <v>1.1859571705760448E-4</v>
      </c>
      <c r="E4633" s="327">
        <v>1.1391265261859839E-4</v>
      </c>
      <c r="F4633" s="332">
        <v>8.9286384201561981E-4</v>
      </c>
      <c r="G4633" s="358">
        <v>6.4828289641828012E-4</v>
      </c>
      <c r="H4633" s="327">
        <v>7.457722774272858E-4</v>
      </c>
      <c r="I4633" s="332">
        <v>0</v>
      </c>
      <c r="J4633" s="358">
        <v>0</v>
      </c>
      <c r="K4633" s="327">
        <v>0</v>
      </c>
      <c r="L4633" s="336">
        <v>2.2321953053408208E-4</v>
      </c>
      <c r="M4633" s="210">
        <v>1.1415525114155251E-4</v>
      </c>
      <c r="N4633" s="325">
        <v>0.52299954263772508</v>
      </c>
      <c r="O4633" s="358">
        <v>0.50502221429082672</v>
      </c>
      <c r="P4633" s="327">
        <v>0.4732081200936642</v>
      </c>
      <c r="Q4633" s="332">
        <v>6.5959328028293546E-2</v>
      </c>
      <c r="R4633" s="358">
        <v>0.3583125592674769</v>
      </c>
      <c r="S4633" s="327">
        <v>0.24406794961625924</v>
      </c>
      <c r="T4633" s="358">
        <v>6.8619431258441388E-2</v>
      </c>
      <c r="U4633" s="358">
        <v>0.33300997453248832</v>
      </c>
      <c r="V4633" s="361">
        <v>0.26796546040716801</v>
      </c>
    </row>
    <row r="4634" spans="1:22" hidden="1" outlineLevel="1">
      <c r="A4634" s="65">
        <v>4625</v>
      </c>
      <c r="B4634" s="117">
        <v>1</v>
      </c>
      <c r="C4634" s="325">
        <v>1.001665736493421E-4</v>
      </c>
      <c r="D4634" s="358">
        <v>1.1995665151564257E-4</v>
      </c>
      <c r="E4634" s="327">
        <v>1.1393859787599928E-4</v>
      </c>
      <c r="F4634" s="332">
        <v>9.0786995700747918E-4</v>
      </c>
      <c r="G4634" s="358">
        <v>6.0043483385635479E-4</v>
      </c>
      <c r="H4634" s="327">
        <v>7.0546026243121639E-4</v>
      </c>
      <c r="I4634" s="332">
        <v>0</v>
      </c>
      <c r="J4634" s="358">
        <v>0</v>
      </c>
      <c r="K4634" s="327">
        <v>0</v>
      </c>
      <c r="L4634" s="336">
        <v>2.2321953053408208E-4</v>
      </c>
      <c r="M4634" s="210">
        <v>1.1415525114155251E-4</v>
      </c>
      <c r="N4634" s="325">
        <v>0.36568519894085894</v>
      </c>
      <c r="O4634" s="358">
        <v>0.3652135421460066</v>
      </c>
      <c r="P4634" s="327">
        <v>0.3555487031114033</v>
      </c>
      <c r="Q4634" s="332">
        <v>6.5959328028293546E-2</v>
      </c>
      <c r="R4634" s="358">
        <v>0.36601169168060571</v>
      </c>
      <c r="S4634" s="327">
        <v>0.23641313304136594</v>
      </c>
      <c r="T4634" s="358">
        <v>0.11694592095569738</v>
      </c>
      <c r="U4634" s="358">
        <v>0.38182582420945982</v>
      </c>
      <c r="V4634" s="361">
        <v>0.24339744275452049</v>
      </c>
    </row>
    <row r="4635" spans="1:22" hidden="1" outlineLevel="1">
      <c r="A4635" s="65">
        <v>4626</v>
      </c>
      <c r="B4635" s="117">
        <v>1</v>
      </c>
      <c r="C4635" s="325">
        <v>1.0267292557954216E-4</v>
      </c>
      <c r="D4635" s="358">
        <v>1.2396168720644037E-4</v>
      </c>
      <c r="E4635" s="327">
        <v>1.153266691469468E-4</v>
      </c>
      <c r="F4635" s="332">
        <v>9.3037912949526776E-4</v>
      </c>
      <c r="G4635" s="358">
        <v>6.0393591160478851E-4</v>
      </c>
      <c r="H4635" s="327">
        <v>6.8530425493318174E-4</v>
      </c>
      <c r="I4635" s="332">
        <v>0</v>
      </c>
      <c r="J4635" s="358">
        <v>0</v>
      </c>
      <c r="K4635" s="327">
        <v>0</v>
      </c>
      <c r="L4635" s="336">
        <v>1.644775488145868E-4</v>
      </c>
      <c r="M4635" s="210">
        <v>1.1415525114155251E-4</v>
      </c>
      <c r="N4635" s="325">
        <v>0.19744363137043799</v>
      </c>
      <c r="O4635" s="358">
        <v>0.20601179487338359</v>
      </c>
      <c r="P4635" s="327">
        <v>0.19233522676678838</v>
      </c>
      <c r="Q4635" s="332">
        <v>6.5959328028293546E-2</v>
      </c>
      <c r="R4635" s="358">
        <v>0.32117038240797885</v>
      </c>
      <c r="S4635" s="327">
        <v>0.23538348853546323</v>
      </c>
      <c r="T4635" s="358">
        <v>0.13880790439017032</v>
      </c>
      <c r="U4635" s="358">
        <v>0.42284469789635942</v>
      </c>
      <c r="V4635" s="361">
        <v>5.2135654365495034E-2</v>
      </c>
    </row>
    <row r="4636" spans="1:22" hidden="1" outlineLevel="1">
      <c r="A4636" s="65">
        <v>4627</v>
      </c>
      <c r="B4636" s="117">
        <v>1</v>
      </c>
      <c r="C4636" s="325">
        <v>1.048980160711911E-4</v>
      </c>
      <c r="D4636" s="358">
        <v>1.2681964956832035E-4</v>
      </c>
      <c r="E4636" s="327">
        <v>1.1737634448161693E-4</v>
      </c>
      <c r="F4636" s="332">
        <v>8.9286384201561981E-4</v>
      </c>
      <c r="G4636" s="358">
        <v>5.7417675074310324E-4</v>
      </c>
      <c r="H4636" s="327">
        <v>6.2483623243907735E-4</v>
      </c>
      <c r="I4636" s="332">
        <v>0</v>
      </c>
      <c r="J4636" s="358">
        <v>0</v>
      </c>
      <c r="K4636" s="327">
        <v>0</v>
      </c>
      <c r="L4636" s="336">
        <v>1.1748396343899057E-4</v>
      </c>
      <c r="M4636" s="210">
        <v>1.1415525114155251E-4</v>
      </c>
      <c r="N4636" s="325">
        <v>7.1592156412945071E-2</v>
      </c>
      <c r="O4636" s="358">
        <v>5.9903616225930524E-2</v>
      </c>
      <c r="P4636" s="327">
        <v>5.8769046488399042E-2</v>
      </c>
      <c r="Q4636" s="332">
        <v>9.8938992042440319E-2</v>
      </c>
      <c r="R4636" s="358">
        <v>0.25711752897685569</v>
      </c>
      <c r="S4636" s="327">
        <v>0.16903893512411394</v>
      </c>
      <c r="T4636" s="358">
        <v>0.14926818354542051</v>
      </c>
      <c r="U4636" s="358">
        <v>0.49041848981031533</v>
      </c>
      <c r="V4636" s="361">
        <v>1.9769695994881951E-2</v>
      </c>
    </row>
    <row r="4637" spans="1:22" hidden="1" outlineLevel="1">
      <c r="A4637" s="65">
        <v>4628</v>
      </c>
      <c r="B4637" s="117">
        <v>1</v>
      </c>
      <c r="C4637" s="325">
        <v>1.0884817671928695E-4</v>
      </c>
      <c r="D4637" s="358">
        <v>1.2551704087276959E-4</v>
      </c>
      <c r="E4637" s="327">
        <v>1.2174812035366655E-4</v>
      </c>
      <c r="F4637" s="332">
        <v>8.7785772702376097E-4</v>
      </c>
      <c r="G4637" s="358">
        <v>4.376347185541945E-4</v>
      </c>
      <c r="H4637" s="327">
        <v>7.0546026243121639E-4</v>
      </c>
      <c r="I4637" s="332">
        <v>0</v>
      </c>
      <c r="J4637" s="358">
        <v>0</v>
      </c>
      <c r="K4637" s="327">
        <v>0</v>
      </c>
      <c r="L4637" s="336">
        <v>8.811297257924293E-5</v>
      </c>
      <c r="M4637" s="210">
        <v>1.1415525114155251E-4</v>
      </c>
      <c r="N4637" s="325">
        <v>7.5360164645205336E-3</v>
      </c>
      <c r="O4637" s="358">
        <v>2.4044323563344118E-3</v>
      </c>
      <c r="P4637" s="327">
        <v>3.7483618270163764E-3</v>
      </c>
      <c r="Q4637" s="332">
        <v>6.5959328028293546E-2</v>
      </c>
      <c r="R4637" s="358">
        <v>0.2120999851124292</v>
      </c>
      <c r="S4637" s="327">
        <v>0.1114463600129379</v>
      </c>
      <c r="T4637" s="358">
        <v>0.1873435996705313</v>
      </c>
      <c r="U4637" s="358">
        <v>0.53663534749059616</v>
      </c>
      <c r="V4637" s="361">
        <v>0</v>
      </c>
    </row>
    <row r="4638" spans="1:22" hidden="1" outlineLevel="1">
      <c r="A4638" s="65">
        <v>4629</v>
      </c>
      <c r="B4638" s="117">
        <v>1</v>
      </c>
      <c r="C4638" s="325">
        <v>1.0971696205170043E-4</v>
      </c>
      <c r="D4638" s="358">
        <v>1.3346878649187784E-4</v>
      </c>
      <c r="E4638" s="327">
        <v>1.2409616614844691E-4</v>
      </c>
      <c r="F4638" s="332">
        <v>7.878210370726058E-4</v>
      </c>
      <c r="G4638" s="358">
        <v>2.9350701791034653E-4</v>
      </c>
      <c r="H4638" s="327">
        <v>6.3491423618809489E-4</v>
      </c>
      <c r="I4638" s="332">
        <v>0</v>
      </c>
      <c r="J4638" s="358">
        <v>0</v>
      </c>
      <c r="K4638" s="327">
        <v>0</v>
      </c>
      <c r="L4638" s="336">
        <v>5.8741981719495287E-5</v>
      </c>
      <c r="M4638" s="210">
        <v>1.1415525114155251E-4</v>
      </c>
      <c r="N4638" s="325">
        <v>0</v>
      </c>
      <c r="O4638" s="358">
        <v>0</v>
      </c>
      <c r="P4638" s="327">
        <v>0</v>
      </c>
      <c r="Q4638" s="332">
        <v>6.5959328028293546E-2</v>
      </c>
      <c r="R4638" s="358">
        <v>0.17957814053515703</v>
      </c>
      <c r="S4638" s="327">
        <v>7.1222707063353763E-2</v>
      </c>
      <c r="T4638" s="358">
        <v>0.20324322398651165</v>
      </c>
      <c r="U4638" s="358">
        <v>0.58714619194801809</v>
      </c>
      <c r="V4638" s="361">
        <v>0</v>
      </c>
    </row>
    <row r="4639" spans="1:22" hidden="1" outlineLevel="1">
      <c r="A4639" s="65">
        <v>4630</v>
      </c>
      <c r="B4639" s="117">
        <v>1</v>
      </c>
      <c r="C4639" s="325">
        <v>1.1472341565791054E-4</v>
      </c>
      <c r="D4639" s="358">
        <v>1.3959299155304921E-4</v>
      </c>
      <c r="E4639" s="327">
        <v>1.2966142386093736E-4</v>
      </c>
      <c r="F4639" s="332">
        <v>6.5276600214587337E-4</v>
      </c>
      <c r="G4639" s="358">
        <v>2.3865679985155406E-4</v>
      </c>
      <c r="H4639" s="327">
        <v>6.046802249410427E-4</v>
      </c>
      <c r="I4639" s="332">
        <v>0</v>
      </c>
      <c r="J4639" s="358">
        <v>0</v>
      </c>
      <c r="K4639" s="327">
        <v>0</v>
      </c>
      <c r="L4639" s="336">
        <v>3.7594868300476983E-5</v>
      </c>
      <c r="M4639" s="210">
        <v>1.1415525114155251E-4</v>
      </c>
      <c r="N4639" s="325">
        <v>0</v>
      </c>
      <c r="O4639" s="358">
        <v>0</v>
      </c>
      <c r="P4639" s="327">
        <v>0</v>
      </c>
      <c r="Q4639" s="332">
        <v>3.2979664014146773E-2</v>
      </c>
      <c r="R4639" s="358">
        <v>0.15422170470932808</v>
      </c>
      <c r="S4639" s="327">
        <v>4.5101806601588558E-2</v>
      </c>
      <c r="T4639" s="358">
        <v>0.23399644470294725</v>
      </c>
      <c r="U4639" s="358">
        <v>0.64568001169957179</v>
      </c>
      <c r="V4639" s="361">
        <v>0</v>
      </c>
    </row>
    <row r="4640" spans="1:22" hidden="1" outlineLevel="1">
      <c r="A4640" s="65">
        <v>4631</v>
      </c>
      <c r="B4640" s="117">
        <v>1</v>
      </c>
      <c r="C4640" s="325">
        <v>1.1272958457129253E-4</v>
      </c>
      <c r="D4640" s="358">
        <v>1.3247724852959294E-4</v>
      </c>
      <c r="E4640" s="327">
        <v>1.2521181221668509E-4</v>
      </c>
      <c r="F4640" s="332">
        <v>5.7023236969064816E-4</v>
      </c>
      <c r="G4640" s="358">
        <v>2.3865679985155406E-4</v>
      </c>
      <c r="H4640" s="327">
        <v>5.5429020619595574E-4</v>
      </c>
      <c r="I4640" s="332">
        <v>0</v>
      </c>
      <c r="J4640" s="358">
        <v>0</v>
      </c>
      <c r="K4640" s="327">
        <v>0</v>
      </c>
      <c r="L4640" s="336">
        <v>2.3496792687798115E-5</v>
      </c>
      <c r="M4640" s="210">
        <v>1.1415525114155251E-4</v>
      </c>
      <c r="N4640" s="325">
        <v>0</v>
      </c>
      <c r="O4640" s="358">
        <v>0</v>
      </c>
      <c r="P4640" s="327">
        <v>0</v>
      </c>
      <c r="Q4640" s="332">
        <v>3.2979664014146773E-2</v>
      </c>
      <c r="R4640" s="358">
        <v>0.146108148184141</v>
      </c>
      <c r="S4640" s="327">
        <v>2.7150544967667948E-2</v>
      </c>
      <c r="T4640" s="358">
        <v>0.22458219346322209</v>
      </c>
      <c r="U4640" s="358">
        <v>0.57211723822802452</v>
      </c>
      <c r="V4640" s="361">
        <v>0</v>
      </c>
    </row>
    <row r="4641" spans="1:22" hidden="1" outlineLevel="1">
      <c r="A4641" s="65">
        <v>4632</v>
      </c>
      <c r="B4641" s="117">
        <v>1</v>
      </c>
      <c r="C4641" s="325">
        <v>1.0556679326952378E-4</v>
      </c>
      <c r="D4641" s="358">
        <v>1.2423387409804797E-4</v>
      </c>
      <c r="E4641" s="327">
        <v>1.1619583526987653E-4</v>
      </c>
      <c r="F4641" s="332">
        <v>4.9520179473135236E-4</v>
      </c>
      <c r="G4641" s="358">
        <v>2.2581951477396444E-4</v>
      </c>
      <c r="H4641" s="327">
        <v>5.2405619494890355E-4</v>
      </c>
      <c r="I4641" s="332">
        <v>0</v>
      </c>
      <c r="J4641" s="358">
        <v>0</v>
      </c>
      <c r="K4641" s="327">
        <v>0</v>
      </c>
      <c r="L4641" s="336">
        <v>9.3987170751192458E-6</v>
      </c>
      <c r="M4641" s="210">
        <v>1.1415525114155251E-4</v>
      </c>
      <c r="N4641" s="325">
        <v>0</v>
      </c>
      <c r="O4641" s="358">
        <v>0</v>
      </c>
      <c r="P4641" s="327">
        <v>0</v>
      </c>
      <c r="Q4641" s="332">
        <v>3.2979664014146773E-2</v>
      </c>
      <c r="R4641" s="358">
        <v>0.13553089503322382</v>
      </c>
      <c r="S4641" s="327">
        <v>1.5377150369163763E-2</v>
      </c>
      <c r="T4641" s="358">
        <v>0.15533514545546565</v>
      </c>
      <c r="U4641" s="358">
        <v>0.45787459002566766</v>
      </c>
      <c r="V4641" s="361">
        <v>0</v>
      </c>
    </row>
    <row r="4642" spans="1:22" hidden="1" outlineLevel="1">
      <c r="A4642" s="65">
        <v>4633</v>
      </c>
      <c r="B4642" s="117">
        <v>1</v>
      </c>
      <c r="C4642" s="325">
        <v>9.8947774082287215E-5</v>
      </c>
      <c r="D4642" s="358">
        <v>1.1313253730462304E-4</v>
      </c>
      <c r="E4642" s="327">
        <v>1.0592151333912492E-4</v>
      </c>
      <c r="F4642" s="332">
        <v>3.9766204728426777E-4</v>
      </c>
      <c r="G4642" s="358">
        <v>2.0422953532529077E-4</v>
      </c>
      <c r="H4642" s="327">
        <v>4.6358817245479954E-4</v>
      </c>
      <c r="I4642" s="332">
        <v>0</v>
      </c>
      <c r="J4642" s="358">
        <v>0</v>
      </c>
      <c r="K4642" s="327">
        <v>0</v>
      </c>
      <c r="L4642" s="336">
        <v>5.8741981719495289E-6</v>
      </c>
      <c r="M4642" s="210">
        <v>1.1415525114155251E-4</v>
      </c>
      <c r="N4642" s="325">
        <v>0</v>
      </c>
      <c r="O4642" s="358">
        <v>0</v>
      </c>
      <c r="P4642" s="327">
        <v>0</v>
      </c>
      <c r="Q4642" s="332">
        <v>3.2979664014146773E-2</v>
      </c>
      <c r="R4642" s="358">
        <v>0.13048747801140595</v>
      </c>
      <c r="S4642" s="327">
        <v>1.5377150369163763E-2</v>
      </c>
      <c r="T4642" s="358">
        <v>9.0481414692914319E-2</v>
      </c>
      <c r="U4642" s="358">
        <v>0.36668387083743625</v>
      </c>
      <c r="V4642" s="361">
        <v>0</v>
      </c>
    </row>
    <row r="4643" spans="1:22" hidden="1" outlineLevel="1">
      <c r="A4643" s="65">
        <v>4634</v>
      </c>
      <c r="B4643" s="117">
        <v>1</v>
      </c>
      <c r="C4643" s="325">
        <v>9.2647517858741914E-5</v>
      </c>
      <c r="D4643" s="358">
        <v>1.0634730693526173E-4</v>
      </c>
      <c r="E4643" s="327">
        <v>9.7826593030047888E-5</v>
      </c>
      <c r="F4643" s="332">
        <v>3.0762535733311287E-4</v>
      </c>
      <c r="G4643" s="358">
        <v>1.8439009475083396E-4</v>
      </c>
      <c r="H4643" s="327">
        <v>4.53510168705782E-4</v>
      </c>
      <c r="I4643" s="332">
        <v>0</v>
      </c>
      <c r="J4643" s="358">
        <v>0</v>
      </c>
      <c r="K4643" s="327">
        <v>0</v>
      </c>
      <c r="L4643" s="336">
        <v>2.3496792687798115E-6</v>
      </c>
      <c r="M4643" s="210">
        <v>1.1415525114155251E-4</v>
      </c>
      <c r="N4643" s="325">
        <v>0</v>
      </c>
      <c r="O4643" s="358">
        <v>0</v>
      </c>
      <c r="P4643" s="327">
        <v>0</v>
      </c>
      <c r="Q4643" s="332">
        <v>3.2979664014146773E-2</v>
      </c>
      <c r="R4643" s="358">
        <v>0.12103823831992234</v>
      </c>
      <c r="S4643" s="327">
        <v>1.4347505863261027E-2</v>
      </c>
      <c r="T4643" s="358">
        <v>6.9351650799308898E-2</v>
      </c>
      <c r="U4643" s="358">
        <v>0.32939398566752742</v>
      </c>
      <c r="V4643" s="361">
        <v>0</v>
      </c>
    </row>
    <row r="4644" spans="1:22" hidden="1" outlineLevel="1">
      <c r="A4644" s="65">
        <v>4635</v>
      </c>
      <c r="B4644" s="117">
        <v>1</v>
      </c>
      <c r="C4644" s="325">
        <v>8.9334883138028617E-5</v>
      </c>
      <c r="D4644" s="358">
        <v>1.0185622322373605E-4</v>
      </c>
      <c r="E4644" s="327">
        <v>9.2987802524782288E-5</v>
      </c>
      <c r="F4644" s="332">
        <v>0</v>
      </c>
      <c r="G4644" s="358">
        <v>1.8905819841541193E-4</v>
      </c>
      <c r="H4644" s="327">
        <v>4.3335416120774729E-4</v>
      </c>
      <c r="I4644" s="332">
        <v>0</v>
      </c>
      <c r="J4644" s="358">
        <v>0</v>
      </c>
      <c r="K4644" s="327">
        <v>0</v>
      </c>
      <c r="L4644" s="336">
        <v>1.1748396343899057E-6</v>
      </c>
      <c r="M4644" s="210">
        <v>1.1415525114155251E-4</v>
      </c>
      <c r="N4644" s="325">
        <v>0</v>
      </c>
      <c r="O4644" s="358">
        <v>0</v>
      </c>
      <c r="P4644" s="327">
        <v>0</v>
      </c>
      <c r="Q4644" s="332">
        <v>3.2979664014146773E-2</v>
      </c>
      <c r="R4644" s="358">
        <v>0.10631926670059463</v>
      </c>
      <c r="S4644" s="327">
        <v>1.1258572345552812E-2</v>
      </c>
      <c r="T4644" s="358">
        <v>4.9686325987438509E-2</v>
      </c>
      <c r="U4644" s="358">
        <v>0.31244403786302344</v>
      </c>
      <c r="V4644" s="361">
        <v>0</v>
      </c>
    </row>
    <row r="4645" spans="1:22" hidden="1" outlineLevel="1">
      <c r="A4645" s="65">
        <v>4636</v>
      </c>
      <c r="B4645" s="117">
        <v>1</v>
      </c>
      <c r="C4645" s="325">
        <v>8.8203587129634078E-5</v>
      </c>
      <c r="D4645" s="358">
        <v>9.8823283574394027E-5</v>
      </c>
      <c r="E4645" s="327">
        <v>9.0380304155993061E-5</v>
      </c>
      <c r="F4645" s="332">
        <v>0</v>
      </c>
      <c r="G4645" s="358">
        <v>0</v>
      </c>
      <c r="H4645" s="327">
        <v>4.53510168705782E-4</v>
      </c>
      <c r="I4645" s="332">
        <v>0</v>
      </c>
      <c r="J4645" s="358">
        <v>0</v>
      </c>
      <c r="K4645" s="327">
        <v>0</v>
      </c>
      <c r="L4645" s="336">
        <v>1.409807561267887E-5</v>
      </c>
      <c r="M4645" s="210">
        <v>1.1415525114155251E-4</v>
      </c>
      <c r="N4645" s="325">
        <v>0</v>
      </c>
      <c r="O4645" s="358">
        <v>0</v>
      </c>
      <c r="P4645" s="327">
        <v>0</v>
      </c>
      <c r="Q4645" s="332">
        <v>3.2979664014146773E-2</v>
      </c>
      <c r="R4645" s="358">
        <v>8.3269152895927567E-2</v>
      </c>
      <c r="S4645" s="327">
        <v>1.0228927839650072E-2</v>
      </c>
      <c r="T4645" s="358">
        <v>4.9372517612780997E-2</v>
      </c>
      <c r="U4645" s="358">
        <v>0.30656805595746212</v>
      </c>
      <c r="V4645" s="361">
        <v>0</v>
      </c>
    </row>
    <row r="4646" spans="1:22" hidden="1" outlineLevel="1">
      <c r="A4646" s="65">
        <v>4637</v>
      </c>
      <c r="B4646" s="117">
        <v>1</v>
      </c>
      <c r="C4646" s="325">
        <v>8.9934907540271025E-5</v>
      </c>
      <c r="D4646" s="358">
        <v>9.7967839057912958E-5</v>
      </c>
      <c r="E4646" s="327">
        <v>8.9887344265376191E-5</v>
      </c>
      <c r="F4646" s="332">
        <v>0</v>
      </c>
      <c r="G4646" s="358">
        <v>0</v>
      </c>
      <c r="H4646" s="327">
        <v>5.3413419869792109E-4</v>
      </c>
      <c r="I4646" s="332">
        <v>0</v>
      </c>
      <c r="J4646" s="358">
        <v>0</v>
      </c>
      <c r="K4646" s="327">
        <v>0</v>
      </c>
      <c r="L4646" s="336">
        <v>3.7594868300476983E-5</v>
      </c>
      <c r="M4646" s="210">
        <v>1.1415525114155251E-4</v>
      </c>
      <c r="N4646" s="325">
        <v>0</v>
      </c>
      <c r="O4646" s="358">
        <v>1.2464216102585303E-4</v>
      </c>
      <c r="P4646" s="327">
        <v>7.8649761377122269E-4</v>
      </c>
      <c r="Q4646" s="332">
        <v>6.5959328028293546E-2</v>
      </c>
      <c r="R4646" s="358">
        <v>8.4788959093887784E-2</v>
      </c>
      <c r="S4646" s="327">
        <v>1.0743750092601442E-2</v>
      </c>
      <c r="T4646" s="358">
        <v>5.0732353902963531E-2</v>
      </c>
      <c r="U4646" s="358">
        <v>0.30057907439987069</v>
      </c>
      <c r="V4646" s="361">
        <v>0</v>
      </c>
    </row>
    <row r="4647" spans="1:22" hidden="1" outlineLevel="1">
      <c r="A4647" s="65">
        <v>4638</v>
      </c>
      <c r="B4647" s="117">
        <v>1</v>
      </c>
      <c r="C4647" s="325">
        <v>9.5328876906262684E-5</v>
      </c>
      <c r="D4647" s="358">
        <v>9.6645788441533098E-5</v>
      </c>
      <c r="E4647" s="327">
        <v>9.2780240465575189E-5</v>
      </c>
      <c r="F4647" s="332">
        <v>0</v>
      </c>
      <c r="G4647" s="358">
        <v>0</v>
      </c>
      <c r="H4647" s="327">
        <v>6.5507024368612954E-4</v>
      </c>
      <c r="I4647" s="332">
        <v>0</v>
      </c>
      <c r="J4647" s="358">
        <v>0</v>
      </c>
      <c r="K4647" s="327">
        <v>0</v>
      </c>
      <c r="L4647" s="336">
        <v>9.3987170751192462E-5</v>
      </c>
      <c r="M4647" s="210">
        <v>1.1415525114155251E-4</v>
      </c>
      <c r="N4647" s="325">
        <v>1.6767636633558191E-2</v>
      </c>
      <c r="O4647" s="358">
        <v>1.9288382636838939E-2</v>
      </c>
      <c r="P4647" s="327">
        <v>2.0236764733206989E-2</v>
      </c>
      <c r="Q4647" s="332">
        <v>6.5959328028293546E-2</v>
      </c>
      <c r="R4647" s="358">
        <v>6.4439337702063212E-2</v>
      </c>
      <c r="S4647" s="327">
        <v>1.177339459850418E-2</v>
      </c>
      <c r="T4647" s="358">
        <v>7.1129898255701443E-2</v>
      </c>
      <c r="U4647" s="358">
        <v>0.30916704795415267</v>
      </c>
      <c r="V4647" s="361">
        <v>0</v>
      </c>
    </row>
    <row r="4648" spans="1:22" hidden="1" outlineLevel="1">
      <c r="A4648" s="65">
        <v>4639</v>
      </c>
      <c r="B4648" s="117">
        <v>1</v>
      </c>
      <c r="C4648" s="325">
        <v>1.1139203017462717E-4</v>
      </c>
      <c r="D4648" s="358">
        <v>1.0076747565730558E-4</v>
      </c>
      <c r="E4648" s="327">
        <v>1.0248376673350727E-4</v>
      </c>
      <c r="F4648" s="332">
        <v>0</v>
      </c>
      <c r="G4648" s="358">
        <v>2.1006466490601345E-4</v>
      </c>
      <c r="H4648" s="327">
        <v>6.8530425493318174E-4</v>
      </c>
      <c r="I4648" s="332">
        <v>0</v>
      </c>
      <c r="J4648" s="358">
        <v>0</v>
      </c>
      <c r="K4648" s="327">
        <v>0</v>
      </c>
      <c r="L4648" s="336">
        <v>1.8210014333043539E-4</v>
      </c>
      <c r="M4648" s="210">
        <v>1.1415525114155251E-4</v>
      </c>
      <c r="N4648" s="325">
        <v>9.8156614450379973E-2</v>
      </c>
      <c r="O4648" s="358">
        <v>0.13377262628394687</v>
      </c>
      <c r="P4648" s="327">
        <v>0.10733435575964154</v>
      </c>
      <c r="Q4648" s="332">
        <v>3.2979664014146773E-2</v>
      </c>
      <c r="R4648" s="358">
        <v>5.0780208606793019E-2</v>
      </c>
      <c r="S4648" s="327">
        <v>1.3317861357358289E-2</v>
      </c>
      <c r="T4648" s="358">
        <v>8.5042069532184225E-2</v>
      </c>
      <c r="U4648" s="358">
        <v>0.34928192442481215</v>
      </c>
      <c r="V4648" s="361">
        <v>1.7815248350668913E-2</v>
      </c>
    </row>
    <row r="4649" spans="1:22" hidden="1" outlineLevel="1">
      <c r="A4649" s="65">
        <v>4640</v>
      </c>
      <c r="B4649" s="117">
        <v>1</v>
      </c>
      <c r="C4649" s="325">
        <v>1.3168035527544861E-4</v>
      </c>
      <c r="D4649" s="358">
        <v>1.1536835819997131E-4</v>
      </c>
      <c r="E4649" s="327">
        <v>1.2147569515095722E-4</v>
      </c>
      <c r="F4649" s="332">
        <v>3.0012229983718318E-4</v>
      </c>
      <c r="G4649" s="358">
        <v>4.1896230389588219E-4</v>
      </c>
      <c r="H4649" s="327">
        <v>6.8530425493318174E-4</v>
      </c>
      <c r="I4649" s="332">
        <v>0</v>
      </c>
      <c r="J4649" s="358">
        <v>0</v>
      </c>
      <c r="K4649" s="327">
        <v>0</v>
      </c>
      <c r="L4649" s="336">
        <v>1.5860335064263727E-4</v>
      </c>
      <c r="M4649" s="210">
        <v>1.1415525114155251E-4</v>
      </c>
      <c r="N4649" s="325">
        <v>0.25528255773563313</v>
      </c>
      <c r="O4649" s="358">
        <v>0.32146202776345689</v>
      </c>
      <c r="P4649" s="327">
        <v>0.26879681195447208</v>
      </c>
      <c r="Q4649" s="332">
        <v>3.2979664014146773E-2</v>
      </c>
      <c r="R4649" s="358">
        <v>3.8717164345256461E-2</v>
      </c>
      <c r="S4649" s="327">
        <v>1.6406794875066504E-2</v>
      </c>
      <c r="T4649" s="358">
        <v>0.13451918993651774</v>
      </c>
      <c r="U4649" s="358">
        <v>0.44793062064702532</v>
      </c>
      <c r="V4649" s="361">
        <v>0.12236674547440372</v>
      </c>
    </row>
    <row r="4650" spans="1:22" hidden="1" outlineLevel="1">
      <c r="A4650" s="65">
        <v>4641</v>
      </c>
      <c r="B4650" s="117">
        <v>1</v>
      </c>
      <c r="C4650" s="325">
        <v>1.5537506890983373E-4</v>
      </c>
      <c r="D4650" s="358">
        <v>1.3203008435052328E-4</v>
      </c>
      <c r="E4650" s="327">
        <v>1.4171299592364981E-4</v>
      </c>
      <c r="F4650" s="332">
        <v>4.2017121977205656E-4</v>
      </c>
      <c r="G4650" s="358">
        <v>6.3194453359225681E-4</v>
      </c>
      <c r="H4650" s="327">
        <v>6.9538225868219896E-4</v>
      </c>
      <c r="I4650" s="332">
        <v>0</v>
      </c>
      <c r="J4650" s="358">
        <v>0</v>
      </c>
      <c r="K4650" s="327">
        <v>0</v>
      </c>
      <c r="L4650" s="336">
        <v>1.4685495429873823E-4</v>
      </c>
      <c r="M4650" s="210">
        <v>1.1415525114155251E-4</v>
      </c>
      <c r="N4650" s="325">
        <v>0.44424817058348542</v>
      </c>
      <c r="O4650" s="358">
        <v>0.48950901460380908</v>
      </c>
      <c r="P4650" s="327">
        <v>0.43351195216757887</v>
      </c>
      <c r="Q4650" s="332">
        <v>3.2979664014146773E-2</v>
      </c>
      <c r="R4650" s="358">
        <v>3.9259412814531026E-2</v>
      </c>
      <c r="S4650" s="327">
        <v>1.6921617128017871E-2</v>
      </c>
      <c r="T4650" s="358">
        <v>0.26809695474906292</v>
      </c>
      <c r="U4650" s="358">
        <v>0.60025415158350115</v>
      </c>
      <c r="V4650" s="361">
        <v>0.24118342003256052</v>
      </c>
    </row>
    <row r="4651" spans="1:22" hidden="1" outlineLevel="1">
      <c r="A4651" s="65">
        <v>4642</v>
      </c>
      <c r="B4651" s="117">
        <v>1</v>
      </c>
      <c r="C4651" s="325">
        <v>1.6433793341832971E-4</v>
      </c>
      <c r="D4651" s="358">
        <v>1.428203504106824E-4</v>
      </c>
      <c r="E4651" s="327">
        <v>1.562942305829488E-4</v>
      </c>
      <c r="F4651" s="332">
        <v>4.8019567973949298E-4</v>
      </c>
      <c r="G4651" s="358">
        <v>7.0896824405779506E-4</v>
      </c>
      <c r="H4651" s="327">
        <v>7.76006288674338E-4</v>
      </c>
      <c r="I4651" s="332">
        <v>0</v>
      </c>
      <c r="J4651" s="358">
        <v>0</v>
      </c>
      <c r="K4651" s="327">
        <v>0</v>
      </c>
      <c r="L4651" s="336">
        <v>1.644775488145868E-4</v>
      </c>
      <c r="M4651" s="210">
        <v>1.1415525114155251E-4</v>
      </c>
      <c r="N4651" s="325">
        <v>0.60212771551519073</v>
      </c>
      <c r="O4651" s="358">
        <v>0.6180748646807972</v>
      </c>
      <c r="P4651" s="327">
        <v>0.56085687594408007</v>
      </c>
      <c r="Q4651" s="332">
        <v>3.2979664014146773E-2</v>
      </c>
      <c r="R4651" s="358">
        <v>4.4518178135757328E-2</v>
      </c>
      <c r="S4651" s="327">
        <v>2.4129128669337044E-2</v>
      </c>
      <c r="T4651" s="358">
        <v>0.32050295331686657</v>
      </c>
      <c r="U4651" s="358">
        <v>0.64669700856784207</v>
      </c>
      <c r="V4651" s="361">
        <v>0.30153462560874983</v>
      </c>
    </row>
    <row r="4652" spans="1:22" hidden="1" outlineLevel="1">
      <c r="A4652" s="65">
        <v>4643</v>
      </c>
      <c r="B4652" s="117">
        <v>1</v>
      </c>
      <c r="C4652" s="325">
        <v>1.6960064744633084E-4</v>
      </c>
      <c r="D4652" s="358">
        <v>1.4680594418065105E-4</v>
      </c>
      <c r="E4652" s="327">
        <v>1.6215785875554949E-4</v>
      </c>
      <c r="F4652" s="332">
        <v>5.6272931219471841E-4</v>
      </c>
      <c r="G4652" s="358">
        <v>7.6265143620044299E-4</v>
      </c>
      <c r="H4652" s="327">
        <v>8.6670832241549458E-4</v>
      </c>
      <c r="I4652" s="332">
        <v>0</v>
      </c>
      <c r="J4652" s="358">
        <v>0</v>
      </c>
      <c r="K4652" s="327">
        <v>0</v>
      </c>
      <c r="L4652" s="336">
        <v>1.8797434150238492E-4</v>
      </c>
      <c r="M4652" s="210">
        <v>1.1415525114155251E-4</v>
      </c>
      <c r="N4652" s="325">
        <v>0.71271875713202948</v>
      </c>
      <c r="O4652" s="358">
        <v>0.6991382838113035</v>
      </c>
      <c r="P4652" s="327">
        <v>0.63130327653512253</v>
      </c>
      <c r="Q4652" s="332">
        <v>3.2979664014146773E-2</v>
      </c>
      <c r="R4652" s="358">
        <v>5.7380172587633241E-2</v>
      </c>
      <c r="S4652" s="327">
        <v>2.9792173451802104E-2</v>
      </c>
      <c r="T4652" s="358">
        <v>0.23744833682417982</v>
      </c>
      <c r="U4652" s="358">
        <v>0.6050001369687622</v>
      </c>
      <c r="V4652" s="361">
        <v>0.40537992582979054</v>
      </c>
    </row>
    <row r="4653" spans="1:22" hidden="1" outlineLevel="1">
      <c r="A4653" s="65">
        <v>4644</v>
      </c>
      <c r="B4653" s="117">
        <v>1</v>
      </c>
      <c r="C4653" s="325">
        <v>1.7069444192958523E-4</v>
      </c>
      <c r="D4653" s="358">
        <v>1.49488929255069E-4</v>
      </c>
      <c r="E4653" s="327">
        <v>1.6479130238173959E-4</v>
      </c>
      <c r="F4653" s="332">
        <v>6.5276600214587337E-4</v>
      </c>
      <c r="G4653" s="358">
        <v>7.4631307337441968E-4</v>
      </c>
      <c r="H4653" s="327">
        <v>9.3725434865861619E-4</v>
      </c>
      <c r="I4653" s="332">
        <v>0</v>
      </c>
      <c r="J4653" s="358">
        <v>0</v>
      </c>
      <c r="K4653" s="327">
        <v>0</v>
      </c>
      <c r="L4653" s="336">
        <v>2.0677177565262342E-4</v>
      </c>
      <c r="M4653" s="210">
        <v>1.1415525114155251E-4</v>
      </c>
      <c r="N4653" s="325">
        <v>0.77357209008303285</v>
      </c>
      <c r="O4653" s="358">
        <v>0.74130283721762125</v>
      </c>
      <c r="P4653" s="327">
        <v>0.68093858800403162</v>
      </c>
      <c r="Q4653" s="332">
        <v>3.2979664014146773E-2</v>
      </c>
      <c r="R4653" s="358">
        <v>9.1235670230330898E-2</v>
      </c>
      <c r="S4653" s="327">
        <v>3.5387701014889854E-2</v>
      </c>
      <c r="T4653" s="358">
        <v>0.20962399427121423</v>
      </c>
      <c r="U4653" s="358">
        <v>0.60454813836064214</v>
      </c>
      <c r="V4653" s="361">
        <v>0.5554601281342465</v>
      </c>
    </row>
    <row r="4654" spans="1:22" hidden="1" outlineLevel="1">
      <c r="A4654" s="65">
        <v>4645</v>
      </c>
      <c r="B4654" s="117">
        <v>1</v>
      </c>
      <c r="C4654" s="325">
        <v>1.6243160589037204E-4</v>
      </c>
      <c r="D4654" s="358">
        <v>1.5676020764515819E-4</v>
      </c>
      <c r="E4654" s="327">
        <v>1.6271568178966858E-4</v>
      </c>
      <c r="F4654" s="332">
        <v>6.8277823212959179E-4</v>
      </c>
      <c r="G4654" s="358">
        <v>7.4222848266791383E-4</v>
      </c>
      <c r="H4654" s="327">
        <v>9.8764436740370314E-4</v>
      </c>
      <c r="I4654" s="332">
        <v>0</v>
      </c>
      <c r="J4654" s="358">
        <v>0</v>
      </c>
      <c r="K4654" s="327">
        <v>0</v>
      </c>
      <c r="L4654" s="336">
        <v>1.8797434150238492E-4</v>
      </c>
      <c r="M4654" s="210">
        <v>1.1415525114155251E-4</v>
      </c>
      <c r="N4654" s="325">
        <v>0.78732532013078282</v>
      </c>
      <c r="O4654" s="358">
        <v>0.74491310495303287</v>
      </c>
      <c r="P4654" s="327">
        <v>0.69503213586476786</v>
      </c>
      <c r="Q4654" s="332">
        <v>3.2979664014146773E-2</v>
      </c>
      <c r="R4654" s="358">
        <v>0.11860310354907121</v>
      </c>
      <c r="S4654" s="327">
        <v>4.9667689658773564E-2</v>
      </c>
      <c r="T4654" s="358">
        <v>0.1780339512223586</v>
      </c>
      <c r="U4654" s="358">
        <v>0.53008136767285463</v>
      </c>
      <c r="V4654" s="361">
        <v>0.57648570943175814</v>
      </c>
    </row>
    <row r="4655" spans="1:22" hidden="1" outlineLevel="1">
      <c r="A4655" s="65">
        <v>4646</v>
      </c>
      <c r="B4655" s="117">
        <v>1</v>
      </c>
      <c r="C4655" s="325">
        <v>1.6552548171443448E-4</v>
      </c>
      <c r="D4655" s="358">
        <v>1.5607974041613915E-4</v>
      </c>
      <c r="E4655" s="327">
        <v>1.5983575821817002E-4</v>
      </c>
      <c r="F4655" s="332">
        <v>7.5030574959295796E-4</v>
      </c>
      <c r="G4655" s="358">
        <v>7.4689658633249182E-4</v>
      </c>
      <c r="H4655" s="327">
        <v>9.5741035615665084E-4</v>
      </c>
      <c r="I4655" s="332">
        <v>0</v>
      </c>
      <c r="J4655" s="358">
        <v>0</v>
      </c>
      <c r="K4655" s="327">
        <v>0</v>
      </c>
      <c r="L4655" s="336">
        <v>1.9032402077116473E-4</v>
      </c>
      <c r="M4655" s="210">
        <v>1.1415525114155251E-4</v>
      </c>
      <c r="N4655" s="325">
        <v>0.75680445344947456</v>
      </c>
      <c r="O4655" s="358">
        <v>0.71933572729768314</v>
      </c>
      <c r="P4655" s="327">
        <v>0.6638478137259094</v>
      </c>
      <c r="Q4655" s="332">
        <v>6.5959328028293546E-2</v>
      </c>
      <c r="R4655" s="358">
        <v>0.16140798919490962</v>
      </c>
      <c r="S4655" s="327">
        <v>5.2241800923530424E-2</v>
      </c>
      <c r="T4655" s="358">
        <v>0.16882890556573843</v>
      </c>
      <c r="U4655" s="358">
        <v>0.51200142334805043</v>
      </c>
      <c r="V4655" s="361">
        <v>0.59044168714121714</v>
      </c>
    </row>
    <row r="4656" spans="1:22" hidden="1" outlineLevel="1">
      <c r="A4656" s="65">
        <v>4647</v>
      </c>
      <c r="B4656" s="117">
        <v>1</v>
      </c>
      <c r="C4656" s="325">
        <v>1.7371331470336735E-4</v>
      </c>
      <c r="D4656" s="358">
        <v>1.5364950031249971E-4</v>
      </c>
      <c r="E4656" s="327">
        <v>1.6463563083733427E-4</v>
      </c>
      <c r="F4656" s="332">
        <v>7.878210370726058E-4</v>
      </c>
      <c r="G4656" s="358">
        <v>8.1983570609152421E-4</v>
      </c>
      <c r="H4656" s="327">
        <v>9.775663636546856E-4</v>
      </c>
      <c r="I4656" s="332">
        <v>0</v>
      </c>
      <c r="J4656" s="358">
        <v>0</v>
      </c>
      <c r="K4656" s="327">
        <v>0</v>
      </c>
      <c r="L4656" s="336">
        <v>2.1382081345896285E-4</v>
      </c>
      <c r="M4656" s="210">
        <v>1.1415525114155251E-4</v>
      </c>
      <c r="N4656" s="325">
        <v>0.67334307110490965</v>
      </c>
      <c r="O4656" s="358">
        <v>0.64328225992486843</v>
      </c>
      <c r="P4656" s="327">
        <v>0.61197372647038073</v>
      </c>
      <c r="Q4656" s="332">
        <v>6.5959328028293546E-2</v>
      </c>
      <c r="R4656" s="358">
        <v>0.18223245301424931</v>
      </c>
      <c r="S4656" s="327">
        <v>8.0869295430675156E-2</v>
      </c>
      <c r="T4656" s="358">
        <v>0.19403817832989143</v>
      </c>
      <c r="U4656" s="358">
        <v>0.55087330364637954</v>
      </c>
      <c r="V4656" s="361">
        <v>0.56299543995002177</v>
      </c>
    </row>
    <row r="4657" spans="1:22" hidden="1" outlineLevel="1">
      <c r="A4657" s="65">
        <v>4648</v>
      </c>
      <c r="B4657" s="117">
        <v>1</v>
      </c>
      <c r="C4657" s="325">
        <v>1.7576339807769557E-4</v>
      </c>
      <c r="D4657" s="358">
        <v>1.5611862425779738E-4</v>
      </c>
      <c r="E4657" s="327">
        <v>1.6453184980773074E-4</v>
      </c>
      <c r="F4657" s="332">
        <v>8.3283938204818339E-4</v>
      </c>
      <c r="G4657" s="358">
        <v>8.2975542637875278E-4</v>
      </c>
      <c r="H4657" s="327">
        <v>9.0702033741156399E-4</v>
      </c>
      <c r="I4657" s="332">
        <v>0</v>
      </c>
      <c r="J4657" s="358">
        <v>0</v>
      </c>
      <c r="K4657" s="327">
        <v>0</v>
      </c>
      <c r="L4657" s="336">
        <v>2.2321953053408208E-4</v>
      </c>
      <c r="M4657" s="210">
        <v>1.1415525114155251E-4</v>
      </c>
      <c r="N4657" s="325">
        <v>0.5601144237254887</v>
      </c>
      <c r="O4657" s="358">
        <v>0.5376770091912314</v>
      </c>
      <c r="P4657" s="327">
        <v>0.50052946467041004</v>
      </c>
      <c r="Q4657" s="332">
        <v>6.5959328028293546E-2</v>
      </c>
      <c r="R4657" s="358">
        <v>0.17230879035574578</v>
      </c>
      <c r="S4657" s="327">
        <v>0.10441608462768351</v>
      </c>
      <c r="T4657" s="358">
        <v>0.21694618967988938</v>
      </c>
      <c r="U4657" s="358">
        <v>0.59968915332335104</v>
      </c>
      <c r="V4657" s="361">
        <v>0.51175226577830923</v>
      </c>
    </row>
    <row r="4658" spans="1:22" hidden="1" outlineLevel="1">
      <c r="A4658" s="65">
        <v>4649</v>
      </c>
      <c r="B4658" s="117">
        <v>1</v>
      </c>
      <c r="C4658" s="325">
        <v>1.7498836655813245E-4</v>
      </c>
      <c r="D4658" s="358">
        <v>1.5209414664617046E-4</v>
      </c>
      <c r="E4658" s="327">
        <v>1.6773608909674038E-4</v>
      </c>
      <c r="F4658" s="332">
        <v>8.2533632455225375E-4</v>
      </c>
      <c r="G4658" s="358">
        <v>8.6651674273730526E-4</v>
      </c>
      <c r="H4658" s="327">
        <v>7.0546026243121639E-4</v>
      </c>
      <c r="I4658" s="332">
        <v>0</v>
      </c>
      <c r="J4658" s="358">
        <v>0</v>
      </c>
      <c r="K4658" s="327">
        <v>0</v>
      </c>
      <c r="L4658" s="336">
        <v>2.2321953053408208E-4</v>
      </c>
      <c r="M4658" s="210">
        <v>1.1415525114155251E-4</v>
      </c>
      <c r="N4658" s="325">
        <v>0.40977089525830407</v>
      </c>
      <c r="O4658" s="358">
        <v>0.3891405012378879</v>
      </c>
      <c r="P4658" s="327">
        <v>0.34642899158341584</v>
      </c>
      <c r="Q4658" s="332">
        <v>6.5959328028293546E-2</v>
      </c>
      <c r="R4658" s="358">
        <v>0.16144235465612139</v>
      </c>
      <c r="S4658" s="327">
        <v>0.10757253536476905</v>
      </c>
      <c r="T4658" s="358">
        <v>0.23765754240728482</v>
      </c>
      <c r="U4658" s="358">
        <v>0.61573510391161479</v>
      </c>
      <c r="V4658" s="361">
        <v>0.41665617258956689</v>
      </c>
    </row>
    <row r="4659" spans="1:22" hidden="1" outlineLevel="1">
      <c r="A4659" s="65">
        <v>4650</v>
      </c>
      <c r="B4659" s="117">
        <v>1</v>
      </c>
      <c r="C4659" s="325">
        <v>1.691193778736989E-4</v>
      </c>
      <c r="D4659" s="358">
        <v>1.5312456845011359E-4</v>
      </c>
      <c r="E4659" s="327">
        <v>1.6406483517451473E-4</v>
      </c>
      <c r="F4659" s="332">
        <v>8.4034243954411313E-4</v>
      </c>
      <c r="G4659" s="358">
        <v>8.1166652467851261E-4</v>
      </c>
      <c r="H4659" s="327">
        <v>6.44992239937112E-4</v>
      </c>
      <c r="I4659" s="332">
        <v>0</v>
      </c>
      <c r="J4659" s="358">
        <v>0</v>
      </c>
      <c r="K4659" s="327">
        <v>0</v>
      </c>
      <c r="L4659" s="336">
        <v>1.644775488145868E-4</v>
      </c>
      <c r="M4659" s="210">
        <v>1.1415525114155251E-4</v>
      </c>
      <c r="N4659" s="325">
        <v>0.22080528241045166</v>
      </c>
      <c r="O4659" s="358">
        <v>0.21256204019413222</v>
      </c>
      <c r="P4659" s="327">
        <v>0.18090601504389955</v>
      </c>
      <c r="Q4659" s="332">
        <v>6.5959328028293546E-2</v>
      </c>
      <c r="R4659" s="358">
        <v>0.1513777327596641</v>
      </c>
      <c r="S4659" s="327">
        <v>0.12294968573393281</v>
      </c>
      <c r="T4659" s="358">
        <v>0.25931032025865275</v>
      </c>
      <c r="U4659" s="358">
        <v>0.63901303222980033</v>
      </c>
      <c r="V4659" s="361">
        <v>0.30257292591973783</v>
      </c>
    </row>
    <row r="4660" spans="1:22" hidden="1" outlineLevel="1">
      <c r="A4660" s="65">
        <v>4651</v>
      </c>
      <c r="B4660" s="117">
        <v>1</v>
      </c>
      <c r="C4660" s="325">
        <v>1.6001900777302237E-4</v>
      </c>
      <c r="D4660" s="358">
        <v>1.5213303048782869E-4</v>
      </c>
      <c r="E4660" s="327">
        <v>1.5851255009072474E-4</v>
      </c>
      <c r="F4660" s="332">
        <v>8.5534855453597196E-4</v>
      </c>
      <c r="G4660" s="358">
        <v>6.7337395361538729E-4</v>
      </c>
      <c r="H4660" s="327">
        <v>5.8452421744300794E-4</v>
      </c>
      <c r="I4660" s="332">
        <v>0</v>
      </c>
      <c r="J4660" s="358">
        <v>0</v>
      </c>
      <c r="K4660" s="327">
        <v>0</v>
      </c>
      <c r="L4660" s="336">
        <v>1.1748396343899057E-4</v>
      </c>
      <c r="M4660" s="210">
        <v>1.1415525114155251E-4</v>
      </c>
      <c r="N4660" s="325">
        <v>6.8012548592297828E-2</v>
      </c>
      <c r="O4660" s="358">
        <v>5.9700351713739067E-2</v>
      </c>
      <c r="P4660" s="327">
        <v>5.3072121729025007E-2</v>
      </c>
      <c r="Q4660" s="332">
        <v>3.2979664014146773E-2</v>
      </c>
      <c r="R4660" s="358">
        <v>0.1246508290799738</v>
      </c>
      <c r="S4660" s="327">
        <v>0.10152970276810724</v>
      </c>
      <c r="T4660" s="358">
        <v>0.33692559159060931</v>
      </c>
      <c r="U4660" s="358">
        <v>0.60059315053959117</v>
      </c>
      <c r="V4660" s="361">
        <v>0.16578449450815308</v>
      </c>
    </row>
    <row r="4661" spans="1:22" hidden="1" outlineLevel="1">
      <c r="A4661" s="65">
        <v>4652</v>
      </c>
      <c r="B4661" s="117">
        <v>1</v>
      </c>
      <c r="C4661" s="325">
        <v>1.5593134153274595E-4</v>
      </c>
      <c r="D4661" s="358">
        <v>1.5242465930026544E-4</v>
      </c>
      <c r="E4661" s="327">
        <v>1.5337538912534891E-4</v>
      </c>
      <c r="F4661" s="332">
        <v>7.7281492208074675E-4</v>
      </c>
      <c r="G4661" s="358">
        <v>5.8292944511418698E-4</v>
      </c>
      <c r="H4661" s="327">
        <v>5.744462136939905E-4</v>
      </c>
      <c r="I4661" s="332">
        <v>0</v>
      </c>
      <c r="J4661" s="358">
        <v>0</v>
      </c>
      <c r="K4661" s="327">
        <v>0</v>
      </c>
      <c r="L4661" s="336">
        <v>8.811297257924293E-5</v>
      </c>
      <c r="M4661" s="210">
        <v>1.1415525114155251E-4</v>
      </c>
      <c r="N4661" s="325">
        <v>7.1592156412945071E-3</v>
      </c>
      <c r="O4661" s="358">
        <v>2.155148034282706E-3</v>
      </c>
      <c r="P4661" s="327">
        <v>4.5348594407875987E-3</v>
      </c>
      <c r="Q4661" s="332">
        <v>3.2979664014146773E-2</v>
      </c>
      <c r="R4661" s="358">
        <v>9.2277000787724328E-2</v>
      </c>
      <c r="S4661" s="327">
        <v>9.6313963019216228E-2</v>
      </c>
      <c r="T4661" s="358">
        <v>0.26631870729267043</v>
      </c>
      <c r="U4661" s="358">
        <v>0.63991702944604056</v>
      </c>
      <c r="V4661" s="361">
        <v>4.0093661126364984E-2</v>
      </c>
    </row>
    <row r="4662" spans="1:22" hidden="1" outlineLevel="1">
      <c r="A4662" s="65">
        <v>4653</v>
      </c>
      <c r="B4662" s="117">
        <v>1</v>
      </c>
      <c r="C4662" s="325">
        <v>1.5181867427570945E-4</v>
      </c>
      <c r="D4662" s="358">
        <v>1.5641025307023412E-4</v>
      </c>
      <c r="E4662" s="327">
        <v>1.4988575200492948E-4</v>
      </c>
      <c r="F4662" s="332">
        <v>6.7527517463366216E-4</v>
      </c>
      <c r="G4662" s="358">
        <v>5.018211439421431E-4</v>
      </c>
      <c r="H4662" s="327">
        <v>5.2405619494890355E-4</v>
      </c>
      <c r="I4662" s="332">
        <v>0</v>
      </c>
      <c r="J4662" s="358">
        <v>0</v>
      </c>
      <c r="K4662" s="327">
        <v>0</v>
      </c>
      <c r="L4662" s="336">
        <v>5.8741981719495287E-5</v>
      </c>
      <c r="M4662" s="210">
        <v>1.1415525114155251E-4</v>
      </c>
      <c r="N4662" s="325">
        <v>0</v>
      </c>
      <c r="O4662" s="358">
        <v>0</v>
      </c>
      <c r="P4662" s="327">
        <v>0</v>
      </c>
      <c r="Q4662" s="332">
        <v>3.2979664014146773E-2</v>
      </c>
      <c r="R4662" s="358">
        <v>7.6822015473220456E-2</v>
      </c>
      <c r="S4662" s="327">
        <v>7.0193062557451016E-2</v>
      </c>
      <c r="T4662" s="358">
        <v>0.2753145473661856</v>
      </c>
      <c r="U4662" s="358">
        <v>0.6627429591561057</v>
      </c>
      <c r="V4662" s="361">
        <v>0</v>
      </c>
    </row>
    <row r="4663" spans="1:22" hidden="1" outlineLevel="1">
      <c r="A4663" s="65">
        <v>4654</v>
      </c>
      <c r="B4663" s="117">
        <v>1</v>
      </c>
      <c r="C4663" s="325">
        <v>1.5064987674217475E-4</v>
      </c>
      <c r="D4663" s="358">
        <v>1.5812114210319629E-4</v>
      </c>
      <c r="E4663" s="327">
        <v>1.5071600024175791E-4</v>
      </c>
      <c r="F4663" s="332">
        <v>5.5522625469878878E-4</v>
      </c>
      <c r="G4663" s="358">
        <v>4.0495799290214809E-4</v>
      </c>
      <c r="H4663" s="327">
        <v>5.1397819119988644E-4</v>
      </c>
      <c r="I4663" s="332">
        <v>0</v>
      </c>
      <c r="J4663" s="358">
        <v>0</v>
      </c>
      <c r="K4663" s="327">
        <v>0</v>
      </c>
      <c r="L4663" s="336">
        <v>3.7594868300476983E-5</v>
      </c>
      <c r="M4663" s="210">
        <v>1.1415525114155251E-4</v>
      </c>
      <c r="N4663" s="325">
        <v>0</v>
      </c>
      <c r="O4663" s="358">
        <v>0</v>
      </c>
      <c r="P4663" s="327">
        <v>0</v>
      </c>
      <c r="Q4663" s="332">
        <v>3.2979664014146773E-2</v>
      </c>
      <c r="R4663" s="358">
        <v>5.9542395411516458E-2</v>
      </c>
      <c r="S4663" s="327">
        <v>5.1726978670579044E-2</v>
      </c>
      <c r="T4663" s="358">
        <v>0.2579504839684702</v>
      </c>
      <c r="U4663" s="358">
        <v>0.64183802353055097</v>
      </c>
      <c r="V4663" s="361">
        <v>0</v>
      </c>
    </row>
    <row r="4664" spans="1:22" hidden="1" outlineLevel="1">
      <c r="A4664" s="65">
        <v>4655</v>
      </c>
      <c r="B4664" s="117">
        <v>1</v>
      </c>
      <c r="C4664" s="325">
        <v>1.4291831230911373E-4</v>
      </c>
      <c r="D4664" s="358">
        <v>1.4826408824283473E-4</v>
      </c>
      <c r="E4664" s="327">
        <v>1.4051951408320895E-4</v>
      </c>
      <c r="F4664" s="332">
        <v>4.5768650725170446E-4</v>
      </c>
      <c r="G4664" s="358">
        <v>4.1546122614744869E-4</v>
      </c>
      <c r="H4664" s="327">
        <v>4.8374417995283419E-4</v>
      </c>
      <c r="I4664" s="332">
        <v>0</v>
      </c>
      <c r="J4664" s="358">
        <v>0</v>
      </c>
      <c r="K4664" s="327">
        <v>0</v>
      </c>
      <c r="L4664" s="336">
        <v>2.3496792687798115E-5</v>
      </c>
      <c r="M4664" s="210">
        <v>1.1415525114155251E-4</v>
      </c>
      <c r="N4664" s="325">
        <v>0</v>
      </c>
      <c r="O4664" s="358">
        <v>0</v>
      </c>
      <c r="P4664" s="327">
        <v>0</v>
      </c>
      <c r="Q4664" s="332">
        <v>3.2979664014146773E-2</v>
      </c>
      <c r="R4664" s="358">
        <v>5.5119949881221229E-2</v>
      </c>
      <c r="S4664" s="327">
        <v>2.9209833979473424E-2</v>
      </c>
      <c r="T4664" s="358">
        <v>0.21861983434472945</v>
      </c>
      <c r="U4664" s="358">
        <v>0.53268035966954519</v>
      </c>
      <c r="V4664" s="361">
        <v>0</v>
      </c>
    </row>
    <row r="4665" spans="1:22" hidden="1" outlineLevel="1">
      <c r="A4665" s="65">
        <v>4656</v>
      </c>
      <c r="B4665" s="117">
        <v>1</v>
      </c>
      <c r="C4665" s="325">
        <v>1.3161785273354835E-4</v>
      </c>
      <c r="D4665" s="358">
        <v>1.3832926669915671E-4</v>
      </c>
      <c r="E4665" s="327">
        <v>1.3010249323675246E-4</v>
      </c>
      <c r="F4665" s="332">
        <v>3.9015898978833808E-4</v>
      </c>
      <c r="G4665" s="358">
        <v>3.8628557824383573E-4</v>
      </c>
      <c r="H4665" s="327">
        <v>4.4343216495676445E-4</v>
      </c>
      <c r="I4665" s="332">
        <v>0</v>
      </c>
      <c r="J4665" s="358">
        <v>0</v>
      </c>
      <c r="K4665" s="327">
        <v>0</v>
      </c>
      <c r="L4665" s="336">
        <v>9.3987170751192458E-6</v>
      </c>
      <c r="M4665" s="210">
        <v>1.1415525114155251E-4</v>
      </c>
      <c r="N4665" s="325">
        <v>0</v>
      </c>
      <c r="O4665" s="358">
        <v>0</v>
      </c>
      <c r="P4665" s="327">
        <v>0</v>
      </c>
      <c r="Q4665" s="332">
        <v>3.2979664014146773E-2</v>
      </c>
      <c r="R4665" s="358">
        <v>4.936762031849707E-2</v>
      </c>
      <c r="S4665" s="327">
        <v>1.5891972622115134E-2</v>
      </c>
      <c r="T4665" s="358">
        <v>0.16663224694313586</v>
      </c>
      <c r="U4665" s="358">
        <v>0.42261869859229939</v>
      </c>
      <c r="V4665" s="361">
        <v>0</v>
      </c>
    </row>
    <row r="4666" spans="1:22" hidden="1" outlineLevel="1">
      <c r="A4666" s="65">
        <v>4657</v>
      </c>
      <c r="B4666" s="117">
        <v>1</v>
      </c>
      <c r="C4666" s="325">
        <v>1.220362130602399E-4</v>
      </c>
      <c r="D4666" s="358">
        <v>1.2456438675214295E-4</v>
      </c>
      <c r="E4666" s="327">
        <v>1.1758390654082403E-4</v>
      </c>
      <c r="F4666" s="332">
        <v>2.7761312734939439E-4</v>
      </c>
      <c r="G4666" s="358">
        <v>3.6586262471130661E-4</v>
      </c>
      <c r="H4666" s="327">
        <v>3.8296414246266044E-4</v>
      </c>
      <c r="I4666" s="332">
        <v>0</v>
      </c>
      <c r="J4666" s="358">
        <v>0</v>
      </c>
      <c r="K4666" s="327">
        <v>0</v>
      </c>
      <c r="L4666" s="336">
        <v>5.8741981719495289E-6</v>
      </c>
      <c r="M4666" s="210">
        <v>1.1415525114155251E-4</v>
      </c>
      <c r="N4666" s="325">
        <v>0</v>
      </c>
      <c r="O4666" s="358">
        <v>0</v>
      </c>
      <c r="P4666" s="327">
        <v>0</v>
      </c>
      <c r="Q4666" s="332">
        <v>3.2979664014146773E-2</v>
      </c>
      <c r="R4666" s="358">
        <v>4.6499348800677458E-2</v>
      </c>
      <c r="S4666" s="327">
        <v>1.3832683610309657E-2</v>
      </c>
      <c r="T4666" s="358">
        <v>0.16098369619930078</v>
      </c>
      <c r="U4666" s="358">
        <v>0.41222273060553694</v>
      </c>
      <c r="V4666" s="361">
        <v>0</v>
      </c>
    </row>
    <row r="4667" spans="1:22" hidden="1" outlineLevel="1">
      <c r="A4667" s="65">
        <v>4658</v>
      </c>
      <c r="B4667" s="117">
        <v>1</v>
      </c>
      <c r="C4667" s="325">
        <v>1.1480466896238086E-4</v>
      </c>
      <c r="D4667" s="358">
        <v>1.1812911095770572E-4</v>
      </c>
      <c r="E4667" s="327">
        <v>1.0886630005412569E-4</v>
      </c>
      <c r="F4667" s="332">
        <v>2.4009783986974649E-4</v>
      </c>
      <c r="G4667" s="358">
        <v>3.5419236554986146E-4</v>
      </c>
      <c r="H4667" s="327">
        <v>3.22496119968556E-4</v>
      </c>
      <c r="I4667" s="332">
        <v>0</v>
      </c>
      <c r="J4667" s="358">
        <v>0</v>
      </c>
      <c r="K4667" s="327">
        <v>0</v>
      </c>
      <c r="L4667" s="336">
        <v>2.3496792687798115E-6</v>
      </c>
      <c r="M4667" s="210">
        <v>1.1415525114155251E-4</v>
      </c>
      <c r="N4667" s="325">
        <v>0</v>
      </c>
      <c r="O4667" s="358">
        <v>0</v>
      </c>
      <c r="P4667" s="327">
        <v>0</v>
      </c>
      <c r="Q4667" s="332">
        <v>3.2979664014146773E-2</v>
      </c>
      <c r="R4667" s="358">
        <v>4.7564988105298932E-2</v>
      </c>
      <c r="S4667" s="327">
        <v>1.228821685145555E-2</v>
      </c>
      <c r="T4667" s="358">
        <v>0.10920531438081223</v>
      </c>
      <c r="U4667" s="358">
        <v>0.38216482316554984</v>
      </c>
      <c r="V4667" s="361">
        <v>0</v>
      </c>
    </row>
    <row r="4668" spans="1:22" hidden="1" outlineLevel="1">
      <c r="A4668" s="65">
        <v>4659</v>
      </c>
      <c r="B4668" s="117">
        <v>1</v>
      </c>
      <c r="C4668" s="325">
        <v>1.1031698645394286E-4</v>
      </c>
      <c r="D4668" s="358">
        <v>1.1307421154213569E-4</v>
      </c>
      <c r="E4668" s="327">
        <v>1.0379400223225211E-4</v>
      </c>
      <c r="F4668" s="332">
        <v>0</v>
      </c>
      <c r="G4668" s="358">
        <v>2.8183675874890115E-4</v>
      </c>
      <c r="H4668" s="327">
        <v>3.527301312156082E-4</v>
      </c>
      <c r="I4668" s="332">
        <v>0</v>
      </c>
      <c r="J4668" s="358">
        <v>0</v>
      </c>
      <c r="K4668" s="327">
        <v>0</v>
      </c>
      <c r="L4668" s="336">
        <v>1.1748396343899057E-6</v>
      </c>
      <c r="M4668" s="210">
        <v>1.1415525114155251E-4</v>
      </c>
      <c r="N4668" s="325">
        <v>0</v>
      </c>
      <c r="O4668" s="358">
        <v>0</v>
      </c>
      <c r="P4668" s="327">
        <v>0</v>
      </c>
      <c r="Q4668" s="332">
        <v>3.2979664014146773E-2</v>
      </c>
      <c r="R4668" s="358">
        <v>4.9463385427727755E-2</v>
      </c>
      <c r="S4668" s="327">
        <v>1.3317861357358289E-2</v>
      </c>
      <c r="T4668" s="358">
        <v>9.1736648191544368E-2</v>
      </c>
      <c r="U4668" s="358">
        <v>0.33696496235353923</v>
      </c>
      <c r="V4668" s="361">
        <v>0</v>
      </c>
    </row>
    <row r="4669" spans="1:22" hidden="1" outlineLevel="1">
      <c r="A4669" s="65">
        <v>4660</v>
      </c>
      <c r="B4669" s="117">
        <v>1</v>
      </c>
      <c r="C4669" s="325">
        <v>1.0787313706564304E-4</v>
      </c>
      <c r="D4669" s="358">
        <v>1.0941913042626197E-4</v>
      </c>
      <c r="E4669" s="327">
        <v>1.0065462608674468E-4</v>
      </c>
      <c r="F4669" s="332">
        <v>0</v>
      </c>
      <c r="G4669" s="358">
        <v>2.4799300718071025E-4</v>
      </c>
      <c r="H4669" s="327">
        <v>0</v>
      </c>
      <c r="I4669" s="332">
        <v>0</v>
      </c>
      <c r="J4669" s="358">
        <v>0</v>
      </c>
      <c r="K4669" s="327">
        <v>0</v>
      </c>
      <c r="L4669" s="336">
        <v>1.409807561267887E-5</v>
      </c>
      <c r="M4669" s="210">
        <v>1.1415525114155251E-4</v>
      </c>
      <c r="N4669" s="325">
        <v>0</v>
      </c>
      <c r="O4669" s="358">
        <v>0</v>
      </c>
      <c r="P4669" s="327">
        <v>0</v>
      </c>
      <c r="Q4669" s="332">
        <v>3.2979664014146773E-2</v>
      </c>
      <c r="R4669" s="358">
        <v>5.610749735642781E-2</v>
      </c>
      <c r="S4669" s="327">
        <v>1.9495728392774719E-2</v>
      </c>
      <c r="T4669" s="358">
        <v>8.3368424867344193E-2</v>
      </c>
      <c r="U4669" s="358">
        <v>0.3270209929748969</v>
      </c>
      <c r="V4669" s="361">
        <v>0</v>
      </c>
    </row>
    <row r="4670" spans="1:22" hidden="1" outlineLevel="1">
      <c r="A4670" s="65">
        <v>4661</v>
      </c>
      <c r="B4670" s="117">
        <v>1</v>
      </c>
      <c r="C4670" s="325">
        <v>1.0777313299860264E-4</v>
      </c>
      <c r="D4670" s="358">
        <v>1.0763047370998335E-4</v>
      </c>
      <c r="E4670" s="327">
        <v>1.0017463882482825E-4</v>
      </c>
      <c r="F4670" s="332">
        <v>0</v>
      </c>
      <c r="G4670" s="358">
        <v>2.4507544239034889E-4</v>
      </c>
      <c r="H4670" s="327">
        <v>3.8296414246266044E-4</v>
      </c>
      <c r="I4670" s="332">
        <v>0</v>
      </c>
      <c r="J4670" s="358">
        <v>0</v>
      </c>
      <c r="K4670" s="327">
        <v>0</v>
      </c>
      <c r="L4670" s="336">
        <v>3.7594868300476983E-5</v>
      </c>
      <c r="M4670" s="210">
        <v>1.1415525114155251E-4</v>
      </c>
      <c r="N4670" s="325">
        <v>0</v>
      </c>
      <c r="O4670" s="358">
        <v>1.2464216102585303E-4</v>
      </c>
      <c r="P4670" s="327">
        <v>0</v>
      </c>
      <c r="Q4670" s="332">
        <v>3.2979664014146773E-2</v>
      </c>
      <c r="R4670" s="358">
        <v>6.6278641355557041E-2</v>
      </c>
      <c r="S4670" s="327">
        <v>2.6188417681142519E-2</v>
      </c>
      <c r="T4670" s="358">
        <v>8.1276369036294149E-2</v>
      </c>
      <c r="U4670" s="358">
        <v>0.32408300202211621</v>
      </c>
      <c r="V4670" s="361">
        <v>0</v>
      </c>
    </row>
    <row r="4671" spans="1:22" hidden="1" outlineLevel="1">
      <c r="A4671" s="65">
        <v>4662</v>
      </c>
      <c r="B4671" s="117">
        <v>1</v>
      </c>
      <c r="C4671" s="325">
        <v>1.100044737444416E-4</v>
      </c>
      <c r="D4671" s="358">
        <v>1.0801931212656567E-4</v>
      </c>
      <c r="E4671" s="327">
        <v>1.011346133486611E-4</v>
      </c>
      <c r="F4671" s="332">
        <v>0</v>
      </c>
      <c r="G4671" s="358">
        <v>2.1181520378023009E-4</v>
      </c>
      <c r="H4671" s="327">
        <v>5.1397819119988644E-4</v>
      </c>
      <c r="I4671" s="332">
        <v>0</v>
      </c>
      <c r="J4671" s="358">
        <v>0</v>
      </c>
      <c r="K4671" s="327">
        <v>0</v>
      </c>
      <c r="L4671" s="336">
        <v>9.3987170751192462E-5</v>
      </c>
      <c r="M4671" s="210">
        <v>1.1415525114155251E-4</v>
      </c>
      <c r="N4671" s="325">
        <v>1.4318431282589014E-2</v>
      </c>
      <c r="O4671" s="358">
        <v>1.5984639725469436E-2</v>
      </c>
      <c r="P4671" s="327">
        <v>2.185243738602597E-2</v>
      </c>
      <c r="Q4671" s="332">
        <v>3.2979664014146773E-2</v>
      </c>
      <c r="R4671" s="358">
        <v>7.1821280992046044E-2</v>
      </c>
      <c r="S4671" s="327">
        <v>2.0525372898677459E-2</v>
      </c>
      <c r="T4671" s="358">
        <v>0.10251073572145208</v>
      </c>
      <c r="U4671" s="358">
        <v>0.33199297766421804</v>
      </c>
      <c r="V4671" s="361">
        <v>0</v>
      </c>
    </row>
    <row r="4672" spans="1:22" hidden="1" outlineLevel="1">
      <c r="A4672" s="65">
        <v>4663</v>
      </c>
      <c r="B4672" s="117">
        <v>1</v>
      </c>
      <c r="C4672" s="325">
        <v>1.2164869730045834E-4</v>
      </c>
      <c r="D4672" s="358">
        <v>1.0893308240553409E-4</v>
      </c>
      <c r="E4672" s="327">
        <v>1.0977438406315678E-4</v>
      </c>
      <c r="F4672" s="332">
        <v>0</v>
      </c>
      <c r="G4672" s="358">
        <v>3.425221063884163E-4</v>
      </c>
      <c r="H4672" s="327">
        <v>6.3491423618809489E-4</v>
      </c>
      <c r="I4672" s="332">
        <v>0</v>
      </c>
      <c r="J4672" s="358">
        <v>0</v>
      </c>
      <c r="K4672" s="327">
        <v>0</v>
      </c>
      <c r="L4672" s="336">
        <v>1.8210014333043539E-4</v>
      </c>
      <c r="M4672" s="210">
        <v>1.1415525114155251E-4</v>
      </c>
      <c r="N4672" s="325">
        <v>9.1562600043924483E-2</v>
      </c>
      <c r="O4672" s="358">
        <v>0.13075765617221385</v>
      </c>
      <c r="P4672" s="327">
        <v>0.11284044600680902</v>
      </c>
      <c r="Q4672" s="332">
        <v>3.2979664014146773E-2</v>
      </c>
      <c r="R4672" s="358">
        <v>6.7440327056655813E-2</v>
      </c>
      <c r="S4672" s="327">
        <v>1.4862328116212398E-2</v>
      </c>
      <c r="T4672" s="358">
        <v>0.10774087529907719</v>
      </c>
      <c r="U4672" s="358">
        <v>0.37866183395261904</v>
      </c>
      <c r="V4672" s="361">
        <v>3.5672486787443898E-2</v>
      </c>
    </row>
    <row r="4673" spans="1:22" hidden="1" outlineLevel="1">
      <c r="A4673" s="65">
        <v>4664</v>
      </c>
      <c r="B4673" s="117">
        <v>1</v>
      </c>
      <c r="C4673" s="325">
        <v>1.4119949240685683E-4</v>
      </c>
      <c r="D4673" s="358">
        <v>1.2549759895194048E-4</v>
      </c>
      <c r="E4673" s="327">
        <v>1.2692419920514369E-4</v>
      </c>
      <c r="F4673" s="332">
        <v>2.4009783986974649E-4</v>
      </c>
      <c r="G4673" s="358">
        <v>4.1079312248287053E-4</v>
      </c>
      <c r="H4673" s="327">
        <v>8.1631830367040773E-4</v>
      </c>
      <c r="I4673" s="332">
        <v>0</v>
      </c>
      <c r="J4673" s="358">
        <v>0</v>
      </c>
      <c r="K4673" s="327">
        <v>0</v>
      </c>
      <c r="L4673" s="336">
        <v>1.5860335064263727E-4</v>
      </c>
      <c r="M4673" s="210">
        <v>1.1415525114155251E-4</v>
      </c>
      <c r="N4673" s="325">
        <v>0.24228292933433518</v>
      </c>
      <c r="O4673" s="358">
        <v>0.31688142012766868</v>
      </c>
      <c r="P4673" s="327">
        <v>0.28250137556965943</v>
      </c>
      <c r="Q4673" s="332">
        <v>3.2979664014146773E-2</v>
      </c>
      <c r="R4673" s="358">
        <v>5.3333106548411655E-2</v>
      </c>
      <c r="S4673" s="327">
        <v>1.177339459850418E-2</v>
      </c>
      <c r="T4673" s="358">
        <v>0.17636030655751858</v>
      </c>
      <c r="U4673" s="358">
        <v>0.45052961264371599</v>
      </c>
      <c r="V4673" s="361">
        <v>0.17084620852422042</v>
      </c>
    </row>
    <row r="4674" spans="1:22" hidden="1" outlineLevel="1">
      <c r="A4674" s="65">
        <v>4665</v>
      </c>
      <c r="B4674" s="117">
        <v>1</v>
      </c>
      <c r="C4674" s="325">
        <v>1.6076278802163536E-4</v>
      </c>
      <c r="D4674" s="358">
        <v>1.4064285527782145E-4</v>
      </c>
      <c r="E4674" s="327">
        <v>1.4727825363614026E-4</v>
      </c>
      <c r="F4674" s="332">
        <v>3.6764981730054929E-4</v>
      </c>
      <c r="G4674" s="358">
        <v>5.0357168281635974E-4</v>
      </c>
      <c r="H4674" s="327">
        <v>5.744462136939905E-4</v>
      </c>
      <c r="I4674" s="332">
        <v>0</v>
      </c>
      <c r="J4674" s="358">
        <v>0</v>
      </c>
      <c r="K4674" s="327">
        <v>0</v>
      </c>
      <c r="L4674" s="336">
        <v>1.4685495429873823E-4</v>
      </c>
      <c r="M4674" s="210">
        <v>1.1415525114155251E-4</v>
      </c>
      <c r="N4674" s="325">
        <v>0.41806051336927658</v>
      </c>
      <c r="O4674" s="358">
        <v>0.48630708178515314</v>
      </c>
      <c r="P4674" s="327">
        <v>0.45593932089330025</v>
      </c>
      <c r="Q4674" s="332">
        <v>3.2979664014146773E-2</v>
      </c>
      <c r="R4674" s="358">
        <v>5.1948808240962673E-2</v>
      </c>
      <c r="S4674" s="327">
        <v>1.177339459850418E-2</v>
      </c>
      <c r="T4674" s="358">
        <v>0.23085836095637219</v>
      </c>
      <c r="U4674" s="358">
        <v>0.59788115889087057</v>
      </c>
      <c r="V4674" s="361">
        <v>0.3017025859531744</v>
      </c>
    </row>
    <row r="4675" spans="1:22" hidden="1" outlineLevel="1">
      <c r="A4675" s="65">
        <v>4666</v>
      </c>
      <c r="B4675" s="117">
        <v>1</v>
      </c>
      <c r="C4675" s="325">
        <v>1.7016942057762312E-4</v>
      </c>
      <c r="D4675" s="358">
        <v>1.518802855170502E-4</v>
      </c>
      <c r="E4675" s="327">
        <v>1.5918712678314782E-4</v>
      </c>
      <c r="F4675" s="332">
        <v>4.8019567973949298E-4</v>
      </c>
      <c r="G4675" s="358">
        <v>6.0335239864671615E-4</v>
      </c>
      <c r="H4675" s="327">
        <v>5.8452421744300794E-4</v>
      </c>
      <c r="I4675" s="332">
        <v>0</v>
      </c>
      <c r="J4675" s="358">
        <v>0</v>
      </c>
      <c r="K4675" s="327">
        <v>0</v>
      </c>
      <c r="L4675" s="336">
        <v>1.644775488145868E-4</v>
      </c>
      <c r="M4675" s="210">
        <v>1.1415525114155251E-4</v>
      </c>
      <c r="N4675" s="325">
        <v>0.56369403154613595</v>
      </c>
      <c r="O4675" s="358">
        <v>0.61551679833764539</v>
      </c>
      <c r="P4675" s="327">
        <v>0.59192901015091814</v>
      </c>
      <c r="Q4675" s="332">
        <v>3.2979664014146773E-2</v>
      </c>
      <c r="R4675" s="358">
        <v>6.5329163994541806E-2</v>
      </c>
      <c r="S4675" s="327">
        <v>1.9495728392774719E-2</v>
      </c>
      <c r="T4675" s="358">
        <v>0.26359903471230534</v>
      </c>
      <c r="U4675" s="358">
        <v>0.63257205206408873</v>
      </c>
      <c r="V4675" s="361">
        <v>0.37120763030050202</v>
      </c>
    </row>
    <row r="4676" spans="1:22" hidden="1" outlineLevel="1">
      <c r="A4676" s="65">
        <v>4667</v>
      </c>
      <c r="B4676" s="117">
        <v>1</v>
      </c>
      <c r="C4676" s="325">
        <v>1.7470710511958133E-4</v>
      </c>
      <c r="D4676" s="358">
        <v>1.5162754054627171E-4</v>
      </c>
      <c r="E4676" s="327">
        <v>1.6708745766171818E-4</v>
      </c>
      <c r="F4676" s="332">
        <v>5.7023236969064816E-4</v>
      </c>
      <c r="G4676" s="358">
        <v>6.1969076147273946E-4</v>
      </c>
      <c r="H4676" s="327">
        <v>6.3491423618809489E-4</v>
      </c>
      <c r="I4676" s="332">
        <v>0</v>
      </c>
      <c r="J4676" s="358">
        <v>0</v>
      </c>
      <c r="K4676" s="327">
        <v>0</v>
      </c>
      <c r="L4676" s="336">
        <v>1.8797434150238492E-4</v>
      </c>
      <c r="M4676" s="210">
        <v>1.1415525114155251E-4</v>
      </c>
      <c r="N4676" s="325">
        <v>0.68295149209717332</v>
      </c>
      <c r="O4676" s="358">
        <v>0.70318552582372162</v>
      </c>
      <c r="P4676" s="327">
        <v>0.68649527784838038</v>
      </c>
      <c r="Q4676" s="332">
        <v>3.2979664014146773E-2</v>
      </c>
      <c r="R4676" s="358">
        <v>8.1187675901110423E-2</v>
      </c>
      <c r="S4676" s="327">
        <v>3.8476634532598072E-2</v>
      </c>
      <c r="T4676" s="358">
        <v>0.2604609509657303</v>
      </c>
      <c r="U4676" s="358">
        <v>0.61618710251973496</v>
      </c>
      <c r="V4676" s="361">
        <v>0.38478951451556104</v>
      </c>
    </row>
    <row r="4677" spans="1:22" hidden="1" outlineLevel="1">
      <c r="A4677" s="65">
        <v>4668</v>
      </c>
      <c r="B4677" s="117">
        <v>1</v>
      </c>
      <c r="C4677" s="325">
        <v>1.7817599619504525E-4</v>
      </c>
      <c r="D4677" s="358">
        <v>1.539994548874238E-4</v>
      </c>
      <c r="E4677" s="327">
        <v>1.6966901077310653E-4</v>
      </c>
      <c r="F4677" s="332">
        <v>6.07747657170296E-4</v>
      </c>
      <c r="G4677" s="358">
        <v>6.1385563189201686E-4</v>
      </c>
      <c r="H4677" s="327">
        <v>6.3491423618809489E-4</v>
      </c>
      <c r="I4677" s="332">
        <v>0</v>
      </c>
      <c r="J4677" s="358">
        <v>0</v>
      </c>
      <c r="K4677" s="327">
        <v>0</v>
      </c>
      <c r="L4677" s="336">
        <v>2.0677177565262342E-4</v>
      </c>
      <c r="M4677" s="210">
        <v>1.1415525114155251E-4</v>
      </c>
      <c r="N4677" s="325">
        <v>0.74192082093204659</v>
      </c>
      <c r="O4677" s="358">
        <v>0.7511213012224407</v>
      </c>
      <c r="P4677" s="327">
        <v>0.7324675823408261</v>
      </c>
      <c r="Q4677" s="332">
        <v>3.2979664014146773E-2</v>
      </c>
      <c r="R4677" s="358">
        <v>0.10293402761421802</v>
      </c>
      <c r="S4677" s="327">
        <v>5.3853784901761834E-2</v>
      </c>
      <c r="T4677" s="358">
        <v>0.23451945866070975</v>
      </c>
      <c r="U4677" s="358">
        <v>0.59652516306651027</v>
      </c>
      <c r="V4677" s="361">
        <v>0.5578573803228517</v>
      </c>
    </row>
    <row r="4678" spans="1:22" hidden="1" outlineLevel="1">
      <c r="A4678" s="65">
        <v>4669</v>
      </c>
      <c r="B4678" s="117">
        <v>1</v>
      </c>
      <c r="C4678" s="325">
        <v>1.6966940024242111E-4</v>
      </c>
      <c r="D4678" s="358">
        <v>1.5841277091563301E-4</v>
      </c>
      <c r="E4678" s="327">
        <v>1.6885173516497856E-4</v>
      </c>
      <c r="F4678" s="332">
        <v>7.2779657710516916E-4</v>
      </c>
      <c r="G4678" s="358">
        <v>6.4069722796334077E-4</v>
      </c>
      <c r="H4678" s="327">
        <v>6.6514824743514709E-4</v>
      </c>
      <c r="I4678" s="332">
        <v>0</v>
      </c>
      <c r="J4678" s="358">
        <v>0</v>
      </c>
      <c r="K4678" s="327">
        <v>0</v>
      </c>
      <c r="L4678" s="336">
        <v>1.8797434150238492E-4</v>
      </c>
      <c r="M4678" s="210">
        <v>1.1415525114155251E-4</v>
      </c>
      <c r="N4678" s="325">
        <v>0.75454364851011846</v>
      </c>
      <c r="O4678" s="358">
        <v>0.74589213668206178</v>
      </c>
      <c r="P4678" s="327">
        <v>0.73217676253579511</v>
      </c>
      <c r="Q4678" s="332">
        <v>6.5959328028293546E-2</v>
      </c>
      <c r="R4678" s="358">
        <v>0.13323553020546514</v>
      </c>
      <c r="S4678" s="327">
        <v>9.8820557064595763E-2</v>
      </c>
      <c r="T4678" s="358">
        <v>0.21087922776984427</v>
      </c>
      <c r="U4678" s="358">
        <v>0.49719846893211689</v>
      </c>
      <c r="V4678" s="361">
        <v>0.60557338726164822</v>
      </c>
    </row>
    <row r="4679" spans="1:22" hidden="1" outlineLevel="1">
      <c r="A4679" s="65">
        <v>4670</v>
      </c>
      <c r="B4679" s="117">
        <v>1</v>
      </c>
      <c r="C4679" s="325">
        <v>1.7318829335140524E-4</v>
      </c>
      <c r="D4679" s="358">
        <v>1.5481601556224664E-4</v>
      </c>
      <c r="E4679" s="327">
        <v>1.6673719668680619E-4</v>
      </c>
      <c r="F4679" s="332">
        <v>7.878210370726058E-4</v>
      </c>
      <c r="G4679" s="358">
        <v>6.6287072037008658E-4</v>
      </c>
      <c r="H4679" s="327">
        <v>6.9538225868219896E-4</v>
      </c>
      <c r="I4679" s="332">
        <v>0</v>
      </c>
      <c r="J4679" s="358">
        <v>0</v>
      </c>
      <c r="K4679" s="327">
        <v>0</v>
      </c>
      <c r="L4679" s="336">
        <v>1.9032402077116473E-4</v>
      </c>
      <c r="M4679" s="210">
        <v>1.1415525114155251E-4</v>
      </c>
      <c r="N4679" s="325">
        <v>0.73928321516946438</v>
      </c>
      <c r="O4679" s="358">
        <v>0.71090645387104501</v>
      </c>
      <c r="P4679" s="327">
        <v>0.67998990981182783</v>
      </c>
      <c r="Q4679" s="332">
        <v>6.5959328028293546E-2</v>
      </c>
      <c r="R4679" s="358">
        <v>0.16439891948221486</v>
      </c>
      <c r="S4679" s="327">
        <v>0.11406267299500492</v>
      </c>
      <c r="T4679" s="358">
        <v>0.19550261741162647</v>
      </c>
      <c r="U4679" s="358">
        <v>0.49606847241181667</v>
      </c>
      <c r="V4679" s="361">
        <v>0.58920488824136319</v>
      </c>
    </row>
    <row r="4680" spans="1:22" hidden="1" outlineLevel="1">
      <c r="A4680" s="65">
        <v>4671</v>
      </c>
      <c r="B4680" s="117">
        <v>1</v>
      </c>
      <c r="C4680" s="325">
        <v>1.8010732473976301E-4</v>
      </c>
      <c r="D4680" s="358">
        <v>1.5300791692513891E-4</v>
      </c>
      <c r="E4680" s="327">
        <v>1.7097924627185136E-4</v>
      </c>
      <c r="F4680" s="332">
        <v>8.4784549704004222E-4</v>
      </c>
      <c r="G4680" s="358">
        <v>6.3252804655032917E-4</v>
      </c>
      <c r="H4680" s="327">
        <v>7.3569427367826859E-4</v>
      </c>
      <c r="I4680" s="332">
        <v>0</v>
      </c>
      <c r="J4680" s="358">
        <v>0</v>
      </c>
      <c r="K4680" s="327">
        <v>0</v>
      </c>
      <c r="L4680" s="336">
        <v>2.1382081345896285E-4</v>
      </c>
      <c r="M4680" s="210">
        <v>1.1415525114155251E-4</v>
      </c>
      <c r="N4680" s="325">
        <v>0.65487983076683443</v>
      </c>
      <c r="O4680" s="358">
        <v>0.64620013055146153</v>
      </c>
      <c r="P4680" s="327">
        <v>0.62737871063817108</v>
      </c>
      <c r="Q4680" s="332">
        <v>6.5959328028293546E-2</v>
      </c>
      <c r="R4680" s="358">
        <v>0.19624516844562559</v>
      </c>
      <c r="S4680" s="327">
        <v>0.12525372812118041</v>
      </c>
      <c r="T4680" s="358">
        <v>0.21349429755865681</v>
      </c>
      <c r="U4680" s="358">
        <v>0.52736937602413403</v>
      </c>
      <c r="V4680" s="361">
        <v>0.56176627561127812</v>
      </c>
    </row>
    <row r="4681" spans="1:22" hidden="1" outlineLevel="1">
      <c r="A4681" s="65">
        <v>4672</v>
      </c>
      <c r="B4681" s="117">
        <v>1</v>
      </c>
      <c r="C4681" s="325">
        <v>1.8114486693530718E-4</v>
      </c>
      <c r="D4681" s="358">
        <v>1.5559369239541126E-4</v>
      </c>
      <c r="E4681" s="327">
        <v>1.7101816415795272E-4</v>
      </c>
      <c r="F4681" s="332">
        <v>9.3037912949526776E-4</v>
      </c>
      <c r="G4681" s="358">
        <v>6.3427858542454603E-4</v>
      </c>
      <c r="H4681" s="327">
        <v>8.0624029992139019E-4</v>
      </c>
      <c r="I4681" s="332">
        <v>0</v>
      </c>
      <c r="J4681" s="358">
        <v>0</v>
      </c>
      <c r="K4681" s="327">
        <v>0</v>
      </c>
      <c r="L4681" s="336">
        <v>2.2321953053408208E-4</v>
      </c>
      <c r="M4681" s="210">
        <v>1.1415525114155251E-4</v>
      </c>
      <c r="N4681" s="325">
        <v>0.52563714840030729</v>
      </c>
      <c r="O4681" s="358">
        <v>0.52846400503636737</v>
      </c>
      <c r="P4681" s="327">
        <v>0.48875944049607778</v>
      </c>
      <c r="Q4681" s="332">
        <v>6.5959328028293546E-2</v>
      </c>
      <c r="R4681" s="358">
        <v>0.19481372252340198</v>
      </c>
      <c r="S4681" s="327">
        <v>0.13908641173149008</v>
      </c>
      <c r="T4681" s="358">
        <v>0.25240653601618762</v>
      </c>
      <c r="U4681" s="358">
        <v>0.56691925423464329</v>
      </c>
      <c r="V4681" s="361">
        <v>0.4984452257632182</v>
      </c>
    </row>
    <row r="4682" spans="1:22" hidden="1" outlineLevel="1">
      <c r="A4682" s="65">
        <v>4673</v>
      </c>
      <c r="B4682" s="117">
        <v>1</v>
      </c>
      <c r="C4682" s="325">
        <v>1.8138237659452814E-4</v>
      </c>
      <c r="D4682" s="358">
        <v>1.5769341984495574E-4</v>
      </c>
      <c r="E4682" s="327">
        <v>1.7165382296427446E-4</v>
      </c>
      <c r="F4682" s="332">
        <v>9.6039135947898597E-4</v>
      </c>
      <c r="G4682" s="358">
        <v>6.6345423332815872E-4</v>
      </c>
      <c r="H4682" s="327">
        <v>7.5585028117630335E-4</v>
      </c>
      <c r="I4682" s="332">
        <v>0</v>
      </c>
      <c r="J4682" s="358">
        <v>0</v>
      </c>
      <c r="K4682" s="327">
        <v>0</v>
      </c>
      <c r="L4682" s="336">
        <v>2.2321953053408208E-4</v>
      </c>
      <c r="M4682" s="210">
        <v>1.1415525114155251E-4</v>
      </c>
      <c r="N4682" s="325">
        <v>0.35212036930472196</v>
      </c>
      <c r="O4682" s="358">
        <v>0.38349680701245786</v>
      </c>
      <c r="P4682" s="327">
        <v>0.349184783891414</v>
      </c>
      <c r="Q4682" s="332">
        <v>6.5959328028293546E-2</v>
      </c>
      <c r="R4682" s="358">
        <v>0.17220345896467018</v>
      </c>
      <c r="S4682" s="327">
        <v>0.14989767904346882</v>
      </c>
      <c r="T4682" s="358">
        <v>0.27468693061687061</v>
      </c>
      <c r="U4682" s="358">
        <v>0.61392710947913431</v>
      </c>
      <c r="V4682" s="361">
        <v>0.40891472762381686</v>
      </c>
    </row>
    <row r="4683" spans="1:22" hidden="1" outlineLevel="1">
      <c r="A4683" s="65">
        <v>4674</v>
      </c>
      <c r="B4683" s="117">
        <v>1</v>
      </c>
      <c r="C4683" s="325">
        <v>1.7510712138774293E-4</v>
      </c>
      <c r="D4683" s="358">
        <v>1.5773230368661397E-4</v>
      </c>
      <c r="E4683" s="327">
        <v>1.6968198340180698E-4</v>
      </c>
      <c r="F4683" s="332">
        <v>9.8290053196677498E-4</v>
      </c>
      <c r="G4683" s="358">
        <v>6.3544561134069053E-4</v>
      </c>
      <c r="H4683" s="327">
        <v>7.2561626992925115E-4</v>
      </c>
      <c r="I4683" s="332">
        <v>0</v>
      </c>
      <c r="J4683" s="358">
        <v>0</v>
      </c>
      <c r="K4683" s="327">
        <v>0</v>
      </c>
      <c r="L4683" s="336">
        <v>1.644775488145868E-4</v>
      </c>
      <c r="M4683" s="210">
        <v>1.1415525114155251E-4</v>
      </c>
      <c r="N4683" s="325">
        <v>0.18971921449430446</v>
      </c>
      <c r="O4683" s="358">
        <v>0.21056341175261217</v>
      </c>
      <c r="P4683" s="327">
        <v>0.19013181318430938</v>
      </c>
      <c r="Q4683" s="332">
        <v>6.5959328028293546E-2</v>
      </c>
      <c r="R4683" s="358">
        <v>0.13873269701343025</v>
      </c>
      <c r="S4683" s="327">
        <v>0.12655344150459241</v>
      </c>
      <c r="T4683" s="358">
        <v>0.31004267416161629</v>
      </c>
      <c r="U4683" s="358">
        <v>0.64714900717596213</v>
      </c>
      <c r="V4683" s="361">
        <v>0.29437340728737549</v>
      </c>
    </row>
    <row r="4684" spans="1:22" hidden="1" outlineLevel="1">
      <c r="A4684" s="65">
        <v>4675</v>
      </c>
      <c r="B4684" s="117">
        <v>1</v>
      </c>
      <c r="C4684" s="325">
        <v>1.6734430568373179E-4</v>
      </c>
      <c r="D4684" s="358">
        <v>1.5808225826153806E-4</v>
      </c>
      <c r="E4684" s="327">
        <v>1.6268973653226767E-4</v>
      </c>
      <c r="F4684" s="332">
        <v>9.6039135947898597E-4</v>
      </c>
      <c r="G4684" s="358">
        <v>5.6250649158165803E-4</v>
      </c>
      <c r="H4684" s="327">
        <v>6.6514824743514709E-4</v>
      </c>
      <c r="I4684" s="332">
        <v>0</v>
      </c>
      <c r="J4684" s="358">
        <v>0</v>
      </c>
      <c r="K4684" s="327">
        <v>0</v>
      </c>
      <c r="L4684" s="336">
        <v>1.1748396343899057E-4</v>
      </c>
      <c r="M4684" s="210">
        <v>1.1415525114155251E-4</v>
      </c>
      <c r="N4684" s="325">
        <v>7.1026955178106033E-2</v>
      </c>
      <c r="O4684" s="358">
        <v>5.6987570600965765E-2</v>
      </c>
      <c r="P4684" s="327">
        <v>5.4368927593807855E-2</v>
      </c>
      <c r="Q4684" s="332">
        <v>3.2979664014146773E-2</v>
      </c>
      <c r="R4684" s="358">
        <v>9.7480098393194409E-2</v>
      </c>
      <c r="S4684" s="327">
        <v>9.2330419434359892E-2</v>
      </c>
      <c r="T4684" s="358">
        <v>0.31035648253627379</v>
      </c>
      <c r="U4684" s="358">
        <v>0.63494504475671931</v>
      </c>
      <c r="V4684" s="361">
        <v>0.16918950876330502</v>
      </c>
    </row>
    <row r="4685" spans="1:22" hidden="1" outlineLevel="1">
      <c r="A4685" s="65">
        <v>4676</v>
      </c>
      <c r="B4685" s="117">
        <v>1</v>
      </c>
      <c r="C4685" s="325">
        <v>1.6327539020602545E-4</v>
      </c>
      <c r="D4685" s="358">
        <v>1.5885993509470267E-4</v>
      </c>
      <c r="E4685" s="327">
        <v>1.5809742597231051E-4</v>
      </c>
      <c r="F4685" s="332">
        <v>9.3037912949526776E-4</v>
      </c>
      <c r="G4685" s="358">
        <v>4.3938525742841136E-4</v>
      </c>
      <c r="H4685" s="327">
        <v>6.5507024368612954E-4</v>
      </c>
      <c r="I4685" s="332">
        <v>0</v>
      </c>
      <c r="J4685" s="358">
        <v>0</v>
      </c>
      <c r="K4685" s="327">
        <v>0</v>
      </c>
      <c r="L4685" s="336">
        <v>8.811297257924293E-5</v>
      </c>
      <c r="M4685" s="210">
        <v>1.1415525114155251E-4</v>
      </c>
      <c r="N4685" s="325">
        <v>9.9852218154897077E-3</v>
      </c>
      <c r="O4685" s="358">
        <v>2.155148034282706E-3</v>
      </c>
      <c r="P4685" s="327">
        <v>3.7483618270163764E-3</v>
      </c>
      <c r="Q4685" s="332">
        <v>3.2979664014146773E-2</v>
      </c>
      <c r="R4685" s="358">
        <v>6.2635306814969385E-2</v>
      </c>
      <c r="S4685" s="327">
        <v>5.9584346903604209E-2</v>
      </c>
      <c r="T4685" s="358">
        <v>0.31684185561252892</v>
      </c>
      <c r="U4685" s="358">
        <v>0.68500389060602107</v>
      </c>
      <c r="V4685" s="361">
        <v>4.9179552303622774E-2</v>
      </c>
    </row>
    <row r="4686" spans="1:22" hidden="1" outlineLevel="1">
      <c r="A4686" s="65">
        <v>4677</v>
      </c>
      <c r="B4686" s="117">
        <v>1</v>
      </c>
      <c r="C4686" s="325">
        <v>1.5690638118638989E-4</v>
      </c>
      <c r="D4686" s="358">
        <v>1.6267055157720929E-4</v>
      </c>
      <c r="E4686" s="327">
        <v>1.532845807244458E-4</v>
      </c>
      <c r="F4686" s="332">
        <v>8.3283938204818339E-4</v>
      </c>
      <c r="G4686" s="358">
        <v>3.5419236554986146E-4</v>
      </c>
      <c r="H4686" s="327">
        <v>6.2483623243907735E-4</v>
      </c>
      <c r="I4686" s="332">
        <v>0</v>
      </c>
      <c r="J4686" s="358">
        <v>0</v>
      </c>
      <c r="K4686" s="327">
        <v>0</v>
      </c>
      <c r="L4686" s="336">
        <v>5.8741981719495287E-5</v>
      </c>
      <c r="M4686" s="210">
        <v>1.1415525114155251E-4</v>
      </c>
      <c r="N4686" s="325">
        <v>0</v>
      </c>
      <c r="O4686" s="358">
        <v>0</v>
      </c>
      <c r="P4686" s="327">
        <v>0</v>
      </c>
      <c r="Q4686" s="332">
        <v>6.5959328028293546E-2</v>
      </c>
      <c r="R4686" s="358">
        <v>3.9480000260759637E-2</v>
      </c>
      <c r="S4686" s="327">
        <v>5.0832368603430926E-2</v>
      </c>
      <c r="T4686" s="358">
        <v>0.28483340139746327</v>
      </c>
      <c r="U4686" s="358">
        <v>0.6656809501088865</v>
      </c>
      <c r="V4686" s="361">
        <v>0</v>
      </c>
    </row>
    <row r="4687" spans="1:22" hidden="1" outlineLevel="1">
      <c r="A4687" s="65">
        <v>4678</v>
      </c>
      <c r="B4687" s="117">
        <v>1</v>
      </c>
      <c r="C4687" s="325">
        <v>1.559688430578861E-4</v>
      </c>
      <c r="D4687" s="358">
        <v>1.6405092795607651E-4</v>
      </c>
      <c r="E4687" s="327">
        <v>1.5351808804105381E-4</v>
      </c>
      <c r="F4687" s="332">
        <v>6.5276600214587337E-4</v>
      </c>
      <c r="G4687" s="358">
        <v>3.3143536018504329E-4</v>
      </c>
      <c r="H4687" s="327">
        <v>5.8452421744300794E-4</v>
      </c>
      <c r="I4687" s="332">
        <v>0</v>
      </c>
      <c r="J4687" s="358">
        <v>0</v>
      </c>
      <c r="K4687" s="327">
        <v>0</v>
      </c>
      <c r="L4687" s="336">
        <v>3.7594868300476983E-5</v>
      </c>
      <c r="M4687" s="210">
        <v>1.1415525114155251E-4</v>
      </c>
      <c r="N4687" s="325">
        <v>0</v>
      </c>
      <c r="O4687" s="358">
        <v>0</v>
      </c>
      <c r="P4687" s="327">
        <v>0</v>
      </c>
      <c r="Q4687" s="332">
        <v>9.8938992042440319E-2</v>
      </c>
      <c r="R4687" s="358">
        <v>2.4109813448868672E-2</v>
      </c>
      <c r="S4687" s="327">
        <v>3.7446990026695326E-2</v>
      </c>
      <c r="T4687" s="358">
        <v>0.25041908297669008</v>
      </c>
      <c r="U4687" s="358">
        <v>0.67890190939639972</v>
      </c>
      <c r="V4687" s="361">
        <v>0</v>
      </c>
    </row>
    <row r="4688" spans="1:22" hidden="1" outlineLevel="1">
      <c r="A4688" s="65">
        <v>4679</v>
      </c>
      <c r="B4688" s="117">
        <v>1</v>
      </c>
      <c r="C4688" s="325">
        <v>1.4789351464437368E-4</v>
      </c>
      <c r="D4688" s="358">
        <v>1.567796495659873E-4</v>
      </c>
      <c r="E4688" s="327">
        <v>1.4420374063413505E-4</v>
      </c>
      <c r="F4688" s="332">
        <v>5.2521402471507057E-4</v>
      </c>
      <c r="G4688" s="358">
        <v>2.8533783649733487E-4</v>
      </c>
      <c r="H4688" s="327">
        <v>5.5429020619595574E-4</v>
      </c>
      <c r="I4688" s="332">
        <v>0</v>
      </c>
      <c r="J4688" s="358">
        <v>0</v>
      </c>
      <c r="K4688" s="327">
        <v>0</v>
      </c>
      <c r="L4688" s="336">
        <v>2.3496792687798115E-5</v>
      </c>
      <c r="M4688" s="210">
        <v>1.1415525114155251E-4</v>
      </c>
      <c r="N4688" s="325">
        <v>0</v>
      </c>
      <c r="O4688" s="358">
        <v>0</v>
      </c>
      <c r="P4688" s="327">
        <v>0</v>
      </c>
      <c r="Q4688" s="332">
        <v>0.13191865605658709</v>
      </c>
      <c r="R4688" s="358">
        <v>1.6090695033086699E-2</v>
      </c>
      <c r="S4688" s="327">
        <v>2.6120900461765212E-2</v>
      </c>
      <c r="T4688" s="358">
        <v>0.1719669893123135</v>
      </c>
      <c r="U4688" s="358">
        <v>0.57426423161659501</v>
      </c>
      <c r="V4688" s="361">
        <v>0</v>
      </c>
    </row>
    <row r="4689" spans="1:22" hidden="1" outlineLevel="1">
      <c r="A4689" s="65">
        <v>4680</v>
      </c>
      <c r="B4689" s="117">
        <v>1</v>
      </c>
      <c r="C4689" s="325">
        <v>1.3883689632302734E-4</v>
      </c>
      <c r="D4689" s="358">
        <v>1.4431737831452427E-4</v>
      </c>
      <c r="E4689" s="327">
        <v>1.3418887127739231E-4</v>
      </c>
      <c r="F4689" s="332">
        <v>4.5018344975577477E-4</v>
      </c>
      <c r="G4689" s="358">
        <v>2.538281367614329E-4</v>
      </c>
      <c r="H4689" s="327">
        <v>5.1397819119988644E-4</v>
      </c>
      <c r="I4689" s="332">
        <v>0</v>
      </c>
      <c r="J4689" s="358">
        <v>0</v>
      </c>
      <c r="K4689" s="327">
        <v>0</v>
      </c>
      <c r="L4689" s="336">
        <v>9.3987170751192458E-6</v>
      </c>
      <c r="M4689" s="210">
        <v>1.1415525114155251E-4</v>
      </c>
      <c r="N4689" s="325">
        <v>0</v>
      </c>
      <c r="O4689" s="358">
        <v>0</v>
      </c>
      <c r="P4689" s="327">
        <v>0</v>
      </c>
      <c r="Q4689" s="332">
        <v>9.8938992042440319E-2</v>
      </c>
      <c r="R4689" s="358">
        <v>9.3070225403285491E-3</v>
      </c>
      <c r="S4689" s="327">
        <v>2.5538560989436528E-2</v>
      </c>
      <c r="T4689" s="358">
        <v>0.19163231412418388</v>
      </c>
      <c r="U4689" s="358">
        <v>0.47810152773904241</v>
      </c>
      <c r="V4689" s="361">
        <v>0</v>
      </c>
    </row>
    <row r="4690" spans="1:22" hidden="1" outlineLevel="1">
      <c r="A4690" s="65">
        <v>4681</v>
      </c>
      <c r="B4690" s="117">
        <v>1</v>
      </c>
      <c r="C4690" s="325">
        <v>1.2815521191227445E-4</v>
      </c>
      <c r="D4690" s="358">
        <v>1.2989147305932059E-4</v>
      </c>
      <c r="E4690" s="327">
        <v>1.2189081926937143E-4</v>
      </c>
      <c r="F4690" s="332">
        <v>3.0012229983718318E-4</v>
      </c>
      <c r="G4690" s="358">
        <v>2.4332490351613225E-4</v>
      </c>
      <c r="H4690" s="327">
        <v>4.3335416120774729E-4</v>
      </c>
      <c r="I4690" s="332">
        <v>0</v>
      </c>
      <c r="J4690" s="358">
        <v>0</v>
      </c>
      <c r="K4690" s="327">
        <v>0</v>
      </c>
      <c r="L4690" s="336">
        <v>5.8741981719495289E-6</v>
      </c>
      <c r="M4690" s="210">
        <v>1.1415525114155251E-4</v>
      </c>
      <c r="N4690" s="325">
        <v>0</v>
      </c>
      <c r="O4690" s="358">
        <v>0</v>
      </c>
      <c r="P4690" s="327">
        <v>0</v>
      </c>
      <c r="Q4690" s="332">
        <v>9.8938992042440319E-2</v>
      </c>
      <c r="R4690" s="358">
        <v>9.1675310628947515E-3</v>
      </c>
      <c r="S4690" s="327">
        <v>2.2449627471728312E-2</v>
      </c>
      <c r="T4690" s="358">
        <v>0.21025161102052928</v>
      </c>
      <c r="U4690" s="358">
        <v>0.5089504327432397</v>
      </c>
      <c r="V4690" s="361">
        <v>0</v>
      </c>
    </row>
    <row r="4691" spans="1:22" hidden="1" outlineLevel="1">
      <c r="A4691" s="65">
        <v>4682</v>
      </c>
      <c r="B4691" s="117">
        <v>1</v>
      </c>
      <c r="C4691" s="325">
        <v>1.2056115307139397E-4</v>
      </c>
      <c r="D4691" s="358">
        <v>1.230090330858137E-4</v>
      </c>
      <c r="E4691" s="327">
        <v>1.1266728026335577E-4</v>
      </c>
      <c r="F4691" s="332">
        <v>0</v>
      </c>
      <c r="G4691" s="358">
        <v>2.2990410548047026E-4</v>
      </c>
      <c r="H4691" s="327">
        <v>4.6358817245479954E-4</v>
      </c>
      <c r="I4691" s="332">
        <v>0</v>
      </c>
      <c r="J4691" s="358">
        <v>0</v>
      </c>
      <c r="K4691" s="327">
        <v>0</v>
      </c>
      <c r="L4691" s="336">
        <v>2.3496792687798115E-6</v>
      </c>
      <c r="M4691" s="210">
        <v>1.1415525114155251E-4</v>
      </c>
      <c r="N4691" s="325">
        <v>0</v>
      </c>
      <c r="O4691" s="358">
        <v>0</v>
      </c>
      <c r="P4691" s="327">
        <v>0</v>
      </c>
      <c r="Q4691" s="332">
        <v>6.5959328028293546E-2</v>
      </c>
      <c r="R4691" s="358">
        <v>1.1676142883404999E-2</v>
      </c>
      <c r="S4691" s="327">
        <v>2.3479271977631049E-2</v>
      </c>
      <c r="T4691" s="358">
        <v>0.11830575724587991</v>
      </c>
      <c r="U4691" s="358">
        <v>0.46408957088731917</v>
      </c>
      <c r="V4691" s="361">
        <v>0</v>
      </c>
    </row>
    <row r="4692" spans="1:22" hidden="1" outlineLevel="1">
      <c r="A4692" s="65">
        <v>4683</v>
      </c>
      <c r="B4692" s="117">
        <v>1</v>
      </c>
      <c r="C4692" s="325">
        <v>1.1599846751267565E-4</v>
      </c>
      <c r="D4692" s="358">
        <v>1.1719589875790818E-4</v>
      </c>
      <c r="E4692" s="327">
        <v>1.0693337837775955E-4</v>
      </c>
      <c r="F4692" s="332">
        <v>0</v>
      </c>
      <c r="G4692" s="358">
        <v>2.0247899645107394E-4</v>
      </c>
      <c r="H4692" s="327">
        <v>4.232761574587298E-4</v>
      </c>
      <c r="I4692" s="332">
        <v>0</v>
      </c>
      <c r="J4692" s="358">
        <v>0</v>
      </c>
      <c r="K4692" s="327">
        <v>0</v>
      </c>
      <c r="L4692" s="336">
        <v>1.1748396343899057E-6</v>
      </c>
      <c r="M4692" s="210">
        <v>1.1415525114155251E-4</v>
      </c>
      <c r="N4692" s="325">
        <v>0</v>
      </c>
      <c r="O4692" s="358">
        <v>0</v>
      </c>
      <c r="P4692" s="327">
        <v>0</v>
      </c>
      <c r="Q4692" s="332">
        <v>6.5959328028293546E-2</v>
      </c>
      <c r="R4692" s="358">
        <v>1.8938851003777363E-2</v>
      </c>
      <c r="S4692" s="327">
        <v>2.3994094230582418E-2</v>
      </c>
      <c r="T4692" s="358">
        <v>0.10136010501437456</v>
      </c>
      <c r="U4692" s="358">
        <v>0.42736468397756056</v>
      </c>
      <c r="V4692" s="361">
        <v>0</v>
      </c>
    </row>
    <row r="4693" spans="1:22" hidden="1" outlineLevel="1">
      <c r="A4693" s="65">
        <v>4684</v>
      </c>
      <c r="B4693" s="117">
        <v>1</v>
      </c>
      <c r="C4693" s="325">
        <v>1.1390463235901725E-4</v>
      </c>
      <c r="D4693" s="358">
        <v>1.1513505515002193E-4</v>
      </c>
      <c r="E4693" s="327">
        <v>1.0394967377665744E-4</v>
      </c>
      <c r="F4693" s="332">
        <v>0</v>
      </c>
      <c r="G4693" s="358">
        <v>1.9839440574456811E-4</v>
      </c>
      <c r="H4693" s="327">
        <v>4.4343216495676445E-4</v>
      </c>
      <c r="I4693" s="332">
        <v>0</v>
      </c>
      <c r="J4693" s="358">
        <v>0</v>
      </c>
      <c r="K4693" s="327">
        <v>0</v>
      </c>
      <c r="L4693" s="336">
        <v>1.409807561267887E-5</v>
      </c>
      <c r="M4693" s="210">
        <v>1.1415525114155251E-4</v>
      </c>
      <c r="N4693" s="325">
        <v>0</v>
      </c>
      <c r="O4693" s="358">
        <v>0</v>
      </c>
      <c r="P4693" s="327">
        <v>0</v>
      </c>
      <c r="Q4693" s="332">
        <v>3.2979664014146773E-2</v>
      </c>
      <c r="R4693" s="358">
        <v>2.1182169796455395E-2</v>
      </c>
      <c r="S4693" s="327">
        <v>2.5023738736485158E-2</v>
      </c>
      <c r="T4693" s="358">
        <v>8.3786836033554191E-2</v>
      </c>
      <c r="U4693" s="358">
        <v>0.39165679393607206</v>
      </c>
      <c r="V4693" s="361">
        <v>0</v>
      </c>
    </row>
    <row r="4694" spans="1:22" hidden="1" outlineLevel="1">
      <c r="A4694" s="65">
        <v>4685</v>
      </c>
      <c r="B4694" s="117">
        <v>1</v>
      </c>
      <c r="C4694" s="325">
        <v>1.1291709219699329E-4</v>
      </c>
      <c r="D4694" s="358">
        <v>1.1361858532535093E-4</v>
      </c>
      <c r="E4694" s="327">
        <v>1.0336590548513746E-4</v>
      </c>
      <c r="F4694" s="332">
        <v>0</v>
      </c>
      <c r="G4694" s="358">
        <v>2.0714710011565212E-4</v>
      </c>
      <c r="H4694" s="327">
        <v>5.039001874508689E-4</v>
      </c>
      <c r="I4694" s="332">
        <v>0</v>
      </c>
      <c r="J4694" s="358">
        <v>0</v>
      </c>
      <c r="K4694" s="327">
        <v>0</v>
      </c>
      <c r="L4694" s="336">
        <v>3.7594868300476983E-5</v>
      </c>
      <c r="M4694" s="210">
        <v>1.1415525114155251E-4</v>
      </c>
      <c r="N4694" s="325">
        <v>0</v>
      </c>
      <c r="O4694" s="358">
        <v>1.2464216102585303E-4</v>
      </c>
      <c r="P4694" s="327">
        <v>5.2433174251414853E-4</v>
      </c>
      <c r="Q4694" s="332">
        <v>3.2979664014146773E-2</v>
      </c>
      <c r="R4694" s="358">
        <v>2.9624792178182445E-2</v>
      </c>
      <c r="S4694" s="327">
        <v>3.72444383685634E-2</v>
      </c>
      <c r="T4694" s="358">
        <v>7.6464640624879066E-2</v>
      </c>
      <c r="U4694" s="358">
        <v>0.36566687396916603</v>
      </c>
      <c r="V4694" s="361">
        <v>0</v>
      </c>
    </row>
    <row r="4695" spans="1:22" hidden="1" outlineLevel="1">
      <c r="A4695" s="65">
        <v>4686</v>
      </c>
      <c r="B4695" s="117">
        <v>1</v>
      </c>
      <c r="C4695" s="325">
        <v>1.1588596293725521E-4</v>
      </c>
      <c r="D4695" s="358">
        <v>1.128409084921863E-4</v>
      </c>
      <c r="E4695" s="327">
        <v>1.0384589274705389E-4</v>
      </c>
      <c r="F4695" s="332">
        <v>0</v>
      </c>
      <c r="G4695" s="358">
        <v>2.2231843702553075E-4</v>
      </c>
      <c r="H4695" s="327">
        <v>5.039001874508689E-4</v>
      </c>
      <c r="I4695" s="332">
        <v>0</v>
      </c>
      <c r="J4695" s="358">
        <v>0</v>
      </c>
      <c r="K4695" s="327">
        <v>0</v>
      </c>
      <c r="L4695" s="336">
        <v>9.3987170751192462E-5</v>
      </c>
      <c r="M4695" s="210">
        <v>1.1415525114155251E-4</v>
      </c>
      <c r="N4695" s="325">
        <v>1.2057626343232854E-2</v>
      </c>
      <c r="O4695" s="358">
        <v>1.5796950839746259E-2</v>
      </c>
      <c r="P4695" s="327">
        <v>2.3744299401604559E-2</v>
      </c>
      <c r="Q4695" s="332">
        <v>9.8938992042440319E-2</v>
      </c>
      <c r="R4695" s="358">
        <v>3.6952600127088175E-2</v>
      </c>
      <c r="S4695" s="327">
        <v>3.3193377564329753E-2</v>
      </c>
      <c r="T4695" s="358">
        <v>9.7385198935379488E-2</v>
      </c>
      <c r="U4695" s="358">
        <v>0.39233479184825226</v>
      </c>
      <c r="V4695" s="361">
        <v>0</v>
      </c>
    </row>
    <row r="4696" spans="1:22" hidden="1" outlineLevel="1">
      <c r="A4696" s="65">
        <v>4687</v>
      </c>
      <c r="B4696" s="117">
        <v>1</v>
      </c>
      <c r="C4696" s="325">
        <v>1.2755518751003206E-4</v>
      </c>
      <c r="D4696" s="358">
        <v>1.148434263375852E-4</v>
      </c>
      <c r="E4696" s="327">
        <v>1.1126623636370784E-4</v>
      </c>
      <c r="F4696" s="332">
        <v>0</v>
      </c>
      <c r="G4696" s="358">
        <v>2.8242027170697351E-4</v>
      </c>
      <c r="H4696" s="327">
        <v>5.2405619494890355E-4</v>
      </c>
      <c r="I4696" s="332">
        <v>0</v>
      </c>
      <c r="J4696" s="358">
        <v>0</v>
      </c>
      <c r="K4696" s="327">
        <v>0</v>
      </c>
      <c r="L4696" s="336">
        <v>1.8210014333043539E-4</v>
      </c>
      <c r="M4696" s="210">
        <v>1.1415525114155251E-4</v>
      </c>
      <c r="N4696" s="325">
        <v>9.1185799220698471E-2</v>
      </c>
      <c r="O4696" s="358">
        <v>0.1265361245026034</v>
      </c>
      <c r="P4696" s="327">
        <v>0.12006768856844895</v>
      </c>
      <c r="Q4696" s="332">
        <v>6.5959328028293546E-2</v>
      </c>
      <c r="R4696" s="358">
        <v>3.7117308125222556E-2</v>
      </c>
      <c r="S4696" s="327">
        <v>2.7083027748290633E-2</v>
      </c>
      <c r="T4696" s="358">
        <v>0.14497946909176793</v>
      </c>
      <c r="U4696" s="358">
        <v>0.39289979010840237</v>
      </c>
      <c r="V4696" s="361">
        <v>3.7633042080545138E-2</v>
      </c>
    </row>
    <row r="4697" spans="1:22" hidden="1" outlineLevel="1">
      <c r="A4697" s="65">
        <v>4688</v>
      </c>
      <c r="B4697" s="117">
        <v>1</v>
      </c>
      <c r="C4697" s="325">
        <v>1.467997201611193E-4</v>
      </c>
      <c r="D4697" s="358">
        <v>1.2843332899713692E-4</v>
      </c>
      <c r="E4697" s="327">
        <v>1.3102354987448397E-4</v>
      </c>
      <c r="F4697" s="332">
        <v>3.0012229983718318E-4</v>
      </c>
      <c r="G4697" s="358">
        <v>3.7869990978889621E-4</v>
      </c>
      <c r="H4697" s="327">
        <v>5.3413419869792109E-4</v>
      </c>
      <c r="I4697" s="332">
        <v>0</v>
      </c>
      <c r="J4697" s="358">
        <v>0</v>
      </c>
      <c r="K4697" s="327">
        <v>0</v>
      </c>
      <c r="L4697" s="336">
        <v>1.5860335064263727E-4</v>
      </c>
      <c r="M4697" s="210">
        <v>1.1415525114155251E-4</v>
      </c>
      <c r="N4697" s="325">
        <v>0.23474691286981464</v>
      </c>
      <c r="O4697" s="358">
        <v>0.31335919061241174</v>
      </c>
      <c r="P4697" s="327">
        <v>0.2935690430792357</v>
      </c>
      <c r="Q4697" s="332">
        <v>6.5959328028293546E-2</v>
      </c>
      <c r="R4697" s="358">
        <v>3.9808370544449419E-2</v>
      </c>
      <c r="S4697" s="327">
        <v>2.6568205495339264E-2</v>
      </c>
      <c r="T4697" s="358">
        <v>0.15627657057943817</v>
      </c>
      <c r="U4697" s="358">
        <v>0.46544556671167947</v>
      </c>
      <c r="V4697" s="361">
        <v>0.17525898484592053</v>
      </c>
    </row>
    <row r="4698" spans="1:22" hidden="1" outlineLevel="1">
      <c r="A4698" s="65">
        <v>4689</v>
      </c>
      <c r="B4698" s="117">
        <v>1</v>
      </c>
      <c r="C4698" s="325">
        <v>1.6730055390440159E-4</v>
      </c>
      <c r="D4698" s="358">
        <v>1.4431737831452427E-4</v>
      </c>
      <c r="E4698" s="327">
        <v>1.5248027774501829E-4</v>
      </c>
      <c r="F4698" s="332">
        <v>4.3517733476391567E-4</v>
      </c>
      <c r="G4698" s="358">
        <v>4.41135796302628E-4</v>
      </c>
      <c r="H4698" s="327">
        <v>5.8452421744300794E-4</v>
      </c>
      <c r="I4698" s="332">
        <v>0</v>
      </c>
      <c r="J4698" s="358">
        <v>0</v>
      </c>
      <c r="K4698" s="327">
        <v>0</v>
      </c>
      <c r="L4698" s="336">
        <v>1.4685495429873823E-4</v>
      </c>
      <c r="M4698" s="210">
        <v>1.1415525114155251E-4</v>
      </c>
      <c r="N4698" s="325">
        <v>0.41240850102088616</v>
      </c>
      <c r="O4698" s="358">
        <v>0.47799411222566096</v>
      </c>
      <c r="P4698" s="327">
        <v>0.46477492088662342</v>
      </c>
      <c r="Q4698" s="332">
        <v>3.2979664014146773E-2</v>
      </c>
      <c r="R4698" s="358">
        <v>5.0005498311199527E-2</v>
      </c>
      <c r="S4698" s="327">
        <v>2.4508916483533792E-2</v>
      </c>
      <c r="T4698" s="358">
        <v>0.32730213476777914</v>
      </c>
      <c r="U4698" s="358">
        <v>0.63935203118589046</v>
      </c>
      <c r="V4698" s="361">
        <v>0.29930533376456914</v>
      </c>
    </row>
    <row r="4699" spans="1:22" hidden="1" outlineLevel="1">
      <c r="A4699" s="65">
        <v>4690</v>
      </c>
      <c r="B4699" s="117">
        <v>1</v>
      </c>
      <c r="C4699" s="325">
        <v>1.7695719662799036E-4</v>
      </c>
      <c r="D4699" s="358">
        <v>1.5448550290815167E-4</v>
      </c>
      <c r="E4699" s="327">
        <v>1.668280050877093E-4</v>
      </c>
      <c r="F4699" s="332">
        <v>5.4022013970692962E-4</v>
      </c>
      <c r="G4699" s="358">
        <v>5.0357168281635974E-4</v>
      </c>
      <c r="H4699" s="327">
        <v>6.752262511841642E-4</v>
      </c>
      <c r="I4699" s="332">
        <v>0</v>
      </c>
      <c r="J4699" s="358">
        <v>0</v>
      </c>
      <c r="K4699" s="327">
        <v>0</v>
      </c>
      <c r="L4699" s="336">
        <v>1.644775488145868E-4</v>
      </c>
      <c r="M4699" s="210">
        <v>1.1415525114155251E-4</v>
      </c>
      <c r="N4699" s="325">
        <v>0.57895446488679014</v>
      </c>
      <c r="O4699" s="358">
        <v>0.61159274719788437</v>
      </c>
      <c r="P4699" s="327">
        <v>0.5991916149166987</v>
      </c>
      <c r="Q4699" s="332">
        <v>3.2979664014146773E-2</v>
      </c>
      <c r="R4699" s="358">
        <v>6.7041689705824692E-2</v>
      </c>
      <c r="S4699" s="327">
        <v>3.0619266299572911E-2</v>
      </c>
      <c r="T4699" s="358">
        <v>0.30585856249951626</v>
      </c>
      <c r="U4699" s="358">
        <v>0.64861800265235248</v>
      </c>
      <c r="V4699" s="361">
        <v>0.37636095904989192</v>
      </c>
    </row>
    <row r="4700" spans="1:22" hidden="1" outlineLevel="1">
      <c r="A4700" s="65">
        <v>4691</v>
      </c>
      <c r="B4700" s="117">
        <v>1</v>
      </c>
      <c r="C4700" s="325">
        <v>1.8124487100234759E-4</v>
      </c>
      <c r="D4700" s="358">
        <v>1.5619639194111383E-4</v>
      </c>
      <c r="E4700" s="327">
        <v>1.7343107309623527E-4</v>
      </c>
      <c r="F4700" s="332">
        <v>6.3775988715401421E-4</v>
      </c>
      <c r="G4700" s="358">
        <v>5.4325056396527336E-4</v>
      </c>
      <c r="H4700" s="327">
        <v>6.5507024368612954E-4</v>
      </c>
      <c r="I4700" s="332">
        <v>0</v>
      </c>
      <c r="J4700" s="358">
        <v>0</v>
      </c>
      <c r="K4700" s="327">
        <v>0</v>
      </c>
      <c r="L4700" s="336">
        <v>1.8797434150238492E-4</v>
      </c>
      <c r="M4700" s="210">
        <v>1.1415525114155251E-4</v>
      </c>
      <c r="N4700" s="325">
        <v>0.69689312255653646</v>
      </c>
      <c r="O4700" s="358">
        <v>0.70010860567165611</v>
      </c>
      <c r="P4700" s="327">
        <v>0.68508507015003928</v>
      </c>
      <c r="Q4700" s="332">
        <v>6.5959328028293546E-2</v>
      </c>
      <c r="R4700" s="358">
        <v>8.5490538475370054E-2</v>
      </c>
      <c r="S4700" s="327">
        <v>3.4223022070232485E-2</v>
      </c>
      <c r="T4700" s="358">
        <v>0.30146524525431112</v>
      </c>
      <c r="U4700" s="358">
        <v>0.64127302527040075</v>
      </c>
      <c r="V4700" s="361">
        <v>0.46098243439543063</v>
      </c>
    </row>
    <row r="4701" spans="1:22" hidden="1" outlineLevel="1">
      <c r="A4701" s="65">
        <v>4692</v>
      </c>
      <c r="B4701" s="117">
        <v>1</v>
      </c>
      <c r="C4701" s="325">
        <v>1.843137458096499E-4</v>
      </c>
      <c r="D4701" s="358">
        <v>1.5862663204475327E-4</v>
      </c>
      <c r="E4701" s="327">
        <v>1.7670017552874715E-4</v>
      </c>
      <c r="F4701" s="332">
        <v>7.352996346010988E-4</v>
      </c>
      <c r="G4701" s="358">
        <v>5.7067567299466974E-4</v>
      </c>
      <c r="H4701" s="327">
        <v>6.752262511841642E-4</v>
      </c>
      <c r="I4701" s="332">
        <v>0</v>
      </c>
      <c r="J4701" s="358">
        <v>0</v>
      </c>
      <c r="K4701" s="327">
        <v>0</v>
      </c>
      <c r="L4701" s="336">
        <v>2.0677177565262342E-4</v>
      </c>
      <c r="M4701" s="210">
        <v>1.1415525114155251E-4</v>
      </c>
      <c r="N4701" s="325">
        <v>0.74267442257849858</v>
      </c>
      <c r="O4701" s="358">
        <v>0.74634178187033562</v>
      </c>
      <c r="P4701" s="327">
        <v>0.6854380852406784</v>
      </c>
      <c r="Q4701" s="332">
        <v>6.5959328028293546E-2</v>
      </c>
      <c r="R4701" s="358">
        <v>0.10704906226969228</v>
      </c>
      <c r="S4701" s="327">
        <v>6.2782999357999913E-2</v>
      </c>
      <c r="T4701" s="358">
        <v>0.26736473520819543</v>
      </c>
      <c r="U4701" s="358">
        <v>0.60477413766470223</v>
      </c>
      <c r="V4701" s="361">
        <v>0.5670264882162106</v>
      </c>
    </row>
    <row r="4702" spans="1:22" hidden="1" outlineLevel="1">
      <c r="A4702" s="65">
        <v>4693</v>
      </c>
      <c r="B4702" s="117">
        <v>1</v>
      </c>
      <c r="C4702" s="325">
        <v>1.7638217324250806E-4</v>
      </c>
      <c r="D4702" s="358">
        <v>1.6319548343959542E-4</v>
      </c>
      <c r="E4702" s="327">
        <v>1.7611640723722718E-4</v>
      </c>
      <c r="F4702" s="332">
        <v>8.3283938204818339E-4</v>
      </c>
      <c r="G4702" s="358">
        <v>6.1035455414358336E-4</v>
      </c>
      <c r="H4702" s="327">
        <v>7.457722774272858E-4</v>
      </c>
      <c r="I4702" s="332">
        <v>0</v>
      </c>
      <c r="J4702" s="358">
        <v>0</v>
      </c>
      <c r="K4702" s="327">
        <v>0</v>
      </c>
      <c r="L4702" s="336">
        <v>1.8797434150238492E-4</v>
      </c>
      <c r="M4702" s="210">
        <v>1.1415525114155251E-4</v>
      </c>
      <c r="N4702" s="325">
        <v>0.77809369996174527</v>
      </c>
      <c r="O4702" s="358">
        <v>0.75161080646309564</v>
      </c>
      <c r="P4702" s="327">
        <v>0.67294557959048984</v>
      </c>
      <c r="Q4702" s="332">
        <v>9.8938992042440319E-2</v>
      </c>
      <c r="R4702" s="358">
        <v>0.12752022292519188</v>
      </c>
      <c r="S4702" s="327">
        <v>0.10665260979555378</v>
      </c>
      <c r="T4702" s="358">
        <v>0.27353629990979306</v>
      </c>
      <c r="U4702" s="358">
        <v>0.50273545188158819</v>
      </c>
      <c r="V4702" s="361">
        <v>0.60258827386755698</v>
      </c>
    </row>
    <row r="4703" spans="1:22" hidden="1" outlineLevel="1">
      <c r="A4703" s="65">
        <v>4694</v>
      </c>
      <c r="B4703" s="117">
        <v>1</v>
      </c>
      <c r="C4703" s="325">
        <v>1.8086985575094608E-4</v>
      </c>
      <c r="D4703" s="358">
        <v>1.5998756650279137E-4</v>
      </c>
      <c r="E4703" s="327">
        <v>1.7444293813486991E-4</v>
      </c>
      <c r="F4703" s="332">
        <v>9.0036689951154955E-4</v>
      </c>
      <c r="G4703" s="358">
        <v>6.6753882403466458E-4</v>
      </c>
      <c r="H4703" s="327">
        <v>7.8608429242335554E-4</v>
      </c>
      <c r="I4703" s="332">
        <v>0</v>
      </c>
      <c r="J4703" s="358">
        <v>0</v>
      </c>
      <c r="K4703" s="327">
        <v>0</v>
      </c>
      <c r="L4703" s="336">
        <v>1.9032402077116473E-4</v>
      </c>
      <c r="M4703" s="210">
        <v>1.1415525114155251E-4</v>
      </c>
      <c r="N4703" s="325">
        <v>0.75190604274753636</v>
      </c>
      <c r="O4703" s="358">
        <v>0.72287570990657735</v>
      </c>
      <c r="P4703" s="327">
        <v>0.61767614559858364</v>
      </c>
      <c r="Q4703" s="332">
        <v>0.13191865605658709</v>
      </c>
      <c r="R4703" s="358">
        <v>0.15268373221196743</v>
      </c>
      <c r="S4703" s="327">
        <v>0.13116152627908759</v>
      </c>
      <c r="T4703" s="358">
        <v>0.29780414754997359</v>
      </c>
      <c r="U4703" s="358">
        <v>0.49776346719226705</v>
      </c>
      <c r="V4703" s="361">
        <v>0.58402102124753275</v>
      </c>
    </row>
    <row r="4704" spans="1:22" hidden="1" outlineLevel="1">
      <c r="A4704" s="65">
        <v>4695</v>
      </c>
      <c r="B4704" s="117">
        <v>1</v>
      </c>
      <c r="C4704" s="325">
        <v>1.8742012214209236E-4</v>
      </c>
      <c r="D4704" s="358">
        <v>1.5796560673656334E-4</v>
      </c>
      <c r="E4704" s="327">
        <v>1.7711529964716137E-4</v>
      </c>
      <c r="F4704" s="332">
        <v>9.5288830198305677E-4</v>
      </c>
      <c r="G4704" s="358">
        <v>6.8212664798647103E-4</v>
      </c>
      <c r="H4704" s="327">
        <v>7.5585028117630335E-4</v>
      </c>
      <c r="I4704" s="332">
        <v>0</v>
      </c>
      <c r="J4704" s="358">
        <v>0</v>
      </c>
      <c r="K4704" s="327">
        <v>0</v>
      </c>
      <c r="L4704" s="336">
        <v>2.1382081345896285E-4</v>
      </c>
      <c r="M4704" s="210">
        <v>1.1415525114155251E-4</v>
      </c>
      <c r="N4704" s="325">
        <v>0.66429985134748515</v>
      </c>
      <c r="O4704" s="358">
        <v>0.64914913225250392</v>
      </c>
      <c r="P4704" s="327">
        <v>0.57683436364849006</v>
      </c>
      <c r="Q4704" s="332">
        <v>0.16489832007073388</v>
      </c>
      <c r="R4704" s="358">
        <v>0.17394832497704324</v>
      </c>
      <c r="S4704" s="327">
        <v>0.15580547720137597</v>
      </c>
      <c r="T4704" s="358">
        <v>0.31422678582371638</v>
      </c>
      <c r="U4704" s="358">
        <v>0.53776534401089648</v>
      </c>
      <c r="V4704" s="361">
        <v>0.58236432148661721</v>
      </c>
    </row>
    <row r="4705" spans="1:22" hidden="1" outlineLevel="1">
      <c r="A4705" s="65">
        <v>4696</v>
      </c>
      <c r="B4705" s="117">
        <v>1</v>
      </c>
      <c r="C4705" s="325">
        <v>1.8877642730132782E-4</v>
      </c>
      <c r="D4705" s="358">
        <v>1.5707127837842405E-4</v>
      </c>
      <c r="E4705" s="327">
        <v>1.7904822132352752E-4</v>
      </c>
      <c r="F4705" s="332">
        <v>9.9040358946270472E-4</v>
      </c>
      <c r="G4705" s="358">
        <v>6.5936964262165287E-4</v>
      </c>
      <c r="H4705" s="327">
        <v>7.76006288674338E-4</v>
      </c>
      <c r="I4705" s="332">
        <v>0</v>
      </c>
      <c r="J4705" s="358">
        <v>0</v>
      </c>
      <c r="K4705" s="327">
        <v>0</v>
      </c>
      <c r="L4705" s="336">
        <v>2.2321953053408208E-4</v>
      </c>
      <c r="M4705" s="210">
        <v>1.1415525114155251E-4</v>
      </c>
      <c r="N4705" s="325">
        <v>0.53298476445321485</v>
      </c>
      <c r="O4705" s="358">
        <v>0.54082240964667316</v>
      </c>
      <c r="P4705" s="327">
        <v>0.47236249376003825</v>
      </c>
      <c r="Q4705" s="332">
        <v>0.13191865605658709</v>
      </c>
      <c r="R4705" s="358">
        <v>0.1979514064759213</v>
      </c>
      <c r="S4705" s="327">
        <v>0.15902944515783882</v>
      </c>
      <c r="T4705" s="358">
        <v>0.32290881752257405</v>
      </c>
      <c r="U4705" s="358">
        <v>0.54985630677810937</v>
      </c>
      <c r="V4705" s="361">
        <v>0.48321427634835412</v>
      </c>
    </row>
    <row r="4706" spans="1:22" hidden="1" outlineLevel="1">
      <c r="A4706" s="65">
        <v>4697</v>
      </c>
      <c r="B4706" s="117">
        <v>1</v>
      </c>
      <c r="C4706" s="325">
        <v>1.8857641916724701E-4</v>
      </c>
      <c r="D4706" s="358">
        <v>1.5786839713241777E-4</v>
      </c>
      <c r="E4706" s="327">
        <v>1.7964496224374794E-4</v>
      </c>
      <c r="F4706" s="332">
        <v>1.0354219344382817E-3</v>
      </c>
      <c r="G4706" s="358">
        <v>6.6928936290888144E-4</v>
      </c>
      <c r="H4706" s="327">
        <v>7.6592828492532089E-4</v>
      </c>
      <c r="I4706" s="332">
        <v>0</v>
      </c>
      <c r="J4706" s="358">
        <v>0</v>
      </c>
      <c r="K4706" s="327">
        <v>0</v>
      </c>
      <c r="L4706" s="336">
        <v>2.2321953053408208E-4</v>
      </c>
      <c r="M4706" s="210">
        <v>1.1415525114155251E-4</v>
      </c>
      <c r="N4706" s="325">
        <v>0.37925002857699586</v>
      </c>
      <c r="O4706" s="358">
        <v>0.38520774236791394</v>
      </c>
      <c r="P4706" s="327">
        <v>0.32393760671977967</v>
      </c>
      <c r="Q4706" s="332">
        <v>0.13191865605658709</v>
      </c>
      <c r="R4706" s="358">
        <v>0.17839507666712068</v>
      </c>
      <c r="S4706" s="327">
        <v>0.1695959590943755</v>
      </c>
      <c r="T4706" s="358">
        <v>0.34320175908375944</v>
      </c>
      <c r="U4706" s="358">
        <v>0.61618710251973496</v>
      </c>
      <c r="V4706" s="361">
        <v>0.38520178081551282</v>
      </c>
    </row>
    <row r="4707" spans="1:22" hidden="1" outlineLevel="1">
      <c r="A4707" s="65">
        <v>4698</v>
      </c>
      <c r="B4707" s="117">
        <v>1</v>
      </c>
      <c r="C4707" s="325">
        <v>1.8136987608614809E-4</v>
      </c>
      <c r="D4707" s="358">
        <v>1.588988189363609E-4</v>
      </c>
      <c r="E4707" s="327">
        <v>1.7825689097280043E-4</v>
      </c>
      <c r="F4707" s="332">
        <v>1.0279188769423526E-3</v>
      </c>
      <c r="G4707" s="358">
        <v>6.5178397416671384E-4</v>
      </c>
      <c r="H4707" s="327">
        <v>7.457722774272858E-4</v>
      </c>
      <c r="I4707" s="332">
        <v>0</v>
      </c>
      <c r="J4707" s="358">
        <v>0</v>
      </c>
      <c r="K4707" s="327">
        <v>0</v>
      </c>
      <c r="L4707" s="336">
        <v>1.644775488145868E-4</v>
      </c>
      <c r="M4707" s="210">
        <v>1.1415525114155251E-4</v>
      </c>
      <c r="N4707" s="325">
        <v>0.20497964783495856</v>
      </c>
      <c r="O4707" s="358">
        <v>0.19165185924482009</v>
      </c>
      <c r="P4707" s="327">
        <v>0.16328298685135864</v>
      </c>
      <c r="Q4707" s="332">
        <v>0.13191865605658709</v>
      </c>
      <c r="R4707" s="358">
        <v>0.14141306917253652</v>
      </c>
      <c r="S4707" s="327">
        <v>0.14025109067614744</v>
      </c>
      <c r="T4707" s="358">
        <v>0.38002194171024017</v>
      </c>
      <c r="U4707" s="358">
        <v>0.65517198247009412</v>
      </c>
      <c r="V4707" s="361">
        <v>0.28067700465566353</v>
      </c>
    </row>
    <row r="4708" spans="1:22" hidden="1" outlineLevel="1">
      <c r="A4708" s="65">
        <v>4699</v>
      </c>
      <c r="B4708" s="117">
        <v>1</v>
      </c>
      <c r="C4708" s="325">
        <v>1.7366331266984713E-4</v>
      </c>
      <c r="D4708" s="358">
        <v>1.5695462685344936E-4</v>
      </c>
      <c r="E4708" s="327">
        <v>1.6933172242689499E-4</v>
      </c>
      <c r="F4708" s="332">
        <v>1.0204158194464228E-3</v>
      </c>
      <c r="G4708" s="358">
        <v>6.1152158005972786E-4</v>
      </c>
      <c r="H4708" s="327">
        <v>7.3569427367826859E-4</v>
      </c>
      <c r="I4708" s="332">
        <v>0</v>
      </c>
      <c r="J4708" s="358">
        <v>0</v>
      </c>
      <c r="K4708" s="327">
        <v>0</v>
      </c>
      <c r="L4708" s="336">
        <v>1.1748396343899057E-4</v>
      </c>
      <c r="M4708" s="210">
        <v>1.1415525114155251E-4</v>
      </c>
      <c r="N4708" s="325">
        <v>7.1780556824558084E-2</v>
      </c>
      <c r="O4708" s="358">
        <v>4.9470986779406347E-2</v>
      </c>
      <c r="P4708" s="327">
        <v>4.1819721026840145E-2</v>
      </c>
      <c r="Q4708" s="332">
        <v>0.13191865605658709</v>
      </c>
      <c r="R4708" s="358">
        <v>7.5786343289000274E-2</v>
      </c>
      <c r="S4708" s="327">
        <v>9.7208573086364339E-2</v>
      </c>
      <c r="T4708" s="358">
        <v>0.39090063203170039</v>
      </c>
      <c r="U4708" s="358">
        <v>0.68929787738316206</v>
      </c>
      <c r="V4708" s="361">
        <v>0.16492178910269922</v>
      </c>
    </row>
    <row r="4709" spans="1:22" hidden="1" outlineLevel="1">
      <c r="A4709" s="65">
        <v>4700</v>
      </c>
      <c r="B4709" s="117">
        <v>1</v>
      </c>
      <c r="C4709" s="325">
        <v>1.6821309101614526E-4</v>
      </c>
      <c r="D4709" s="358">
        <v>1.5580755352453154E-4</v>
      </c>
      <c r="E4709" s="327">
        <v>1.6280649019057169E-4</v>
      </c>
      <c r="F4709" s="332">
        <v>9.4538524448712713E-4</v>
      </c>
      <c r="G4709" s="358">
        <v>4.9715304027756499E-4</v>
      </c>
      <c r="H4709" s="327">
        <v>7.3569427367826859E-4</v>
      </c>
      <c r="I4709" s="332">
        <v>0</v>
      </c>
      <c r="J4709" s="358">
        <v>0</v>
      </c>
      <c r="K4709" s="327">
        <v>0</v>
      </c>
      <c r="L4709" s="336">
        <v>8.811297257924293E-5</v>
      </c>
      <c r="M4709" s="210">
        <v>1.1415525114155251E-4</v>
      </c>
      <c r="N4709" s="325">
        <v>1.3941630459362987E-2</v>
      </c>
      <c r="O4709" s="358">
        <v>1.8120192693694113E-3</v>
      </c>
      <c r="P4709" s="327">
        <v>2.7917614629079479E-3</v>
      </c>
      <c r="Q4709" s="332">
        <v>9.8938992042440319E-2</v>
      </c>
      <c r="R4709" s="358">
        <v>4.7153499280138532E-2</v>
      </c>
      <c r="S4709" s="327">
        <v>8.8389077566813745E-2</v>
      </c>
      <c r="T4709" s="358">
        <v>0.39592156602622058</v>
      </c>
      <c r="U4709" s="358">
        <v>0.7320117458505121</v>
      </c>
      <c r="V4709" s="361">
        <v>4.3548300028733847E-2</v>
      </c>
    </row>
    <row r="4710" spans="1:22" hidden="1" outlineLevel="1">
      <c r="A4710" s="65">
        <v>4701</v>
      </c>
      <c r="B4710" s="117">
        <v>1</v>
      </c>
      <c r="C4710" s="325">
        <v>1.6253160995741245E-4</v>
      </c>
      <c r="D4710" s="358">
        <v>1.6053194028600661E-4</v>
      </c>
      <c r="E4710" s="327">
        <v>1.597449498172669E-4</v>
      </c>
      <c r="F4710" s="332">
        <v>8.1033020956039459E-4</v>
      </c>
      <c r="G4710" s="358">
        <v>3.8978665599226922E-4</v>
      </c>
      <c r="H4710" s="327">
        <v>6.9538225868219896E-4</v>
      </c>
      <c r="I4710" s="332">
        <v>0</v>
      </c>
      <c r="J4710" s="358">
        <v>0</v>
      </c>
      <c r="K4710" s="327">
        <v>0</v>
      </c>
      <c r="L4710" s="336">
        <v>5.8741981719495287E-5</v>
      </c>
      <c r="M4710" s="210">
        <v>1.1415525114155251E-4</v>
      </c>
      <c r="N4710" s="325">
        <v>0</v>
      </c>
      <c r="O4710" s="358">
        <v>0</v>
      </c>
      <c r="P4710" s="327">
        <v>0</v>
      </c>
      <c r="Q4710" s="332">
        <v>6.5959328028293546E-2</v>
      </c>
      <c r="R4710" s="358">
        <v>3.5993273311962108E-2</v>
      </c>
      <c r="S4710" s="327">
        <v>7.4421359517749489E-2</v>
      </c>
      <c r="T4710" s="358">
        <v>0.36349470064494493</v>
      </c>
      <c r="U4710" s="358">
        <v>0.70037184328210467</v>
      </c>
      <c r="V4710" s="361">
        <v>0</v>
      </c>
    </row>
    <row r="4711" spans="1:22" hidden="1" outlineLevel="1">
      <c r="A4711" s="65">
        <v>4702</v>
      </c>
      <c r="B4711" s="117">
        <v>1</v>
      </c>
      <c r="C4711" s="325">
        <v>1.6202533936802042E-4</v>
      </c>
      <c r="D4711" s="358">
        <v>1.6138738480248768E-4</v>
      </c>
      <c r="E4711" s="327">
        <v>1.5983575821817002E-4</v>
      </c>
      <c r="F4711" s="332">
        <v>6.60269059641803E-4</v>
      </c>
      <c r="G4711" s="358">
        <v>3.5944398217251176E-4</v>
      </c>
      <c r="H4711" s="327">
        <v>6.9538225868219896E-4</v>
      </c>
      <c r="I4711" s="332">
        <v>0</v>
      </c>
      <c r="J4711" s="358">
        <v>0</v>
      </c>
      <c r="K4711" s="327">
        <v>0</v>
      </c>
      <c r="L4711" s="336">
        <v>3.7594868300476983E-5</v>
      </c>
      <c r="M4711" s="210">
        <v>1.1415525114155251E-4</v>
      </c>
      <c r="N4711" s="325">
        <v>0</v>
      </c>
      <c r="O4711" s="358">
        <v>0</v>
      </c>
      <c r="P4711" s="327">
        <v>0</v>
      </c>
      <c r="Q4711" s="332">
        <v>0.13191865605658709</v>
      </c>
      <c r="R4711" s="358">
        <v>3.7343973405119628E-2</v>
      </c>
      <c r="S4711" s="327">
        <v>7.1847248252992629E-2</v>
      </c>
      <c r="T4711" s="358">
        <v>0.34728126795430703</v>
      </c>
      <c r="U4711" s="358">
        <v>0.70737782170796637</v>
      </c>
      <c r="V4711" s="361">
        <v>0</v>
      </c>
    </row>
    <row r="4712" spans="1:22" hidden="1" outlineLevel="1">
      <c r="A4712" s="65">
        <v>4703</v>
      </c>
      <c r="B4712" s="117">
        <v>1</v>
      </c>
      <c r="C4712" s="325">
        <v>1.5448753281485016E-4</v>
      </c>
      <c r="D4712" s="358">
        <v>1.5380503567913263E-4</v>
      </c>
      <c r="E4712" s="327">
        <v>1.4945765525781483E-4</v>
      </c>
      <c r="F4712" s="332">
        <v>5.2521402471507057E-4</v>
      </c>
      <c r="G4712" s="358">
        <v>3.3260238610118779E-4</v>
      </c>
      <c r="H4712" s="327">
        <v>6.752262511841642E-4</v>
      </c>
      <c r="I4712" s="332">
        <v>0</v>
      </c>
      <c r="J4712" s="358">
        <v>0</v>
      </c>
      <c r="K4712" s="327">
        <v>0</v>
      </c>
      <c r="L4712" s="336">
        <v>2.3496792687798115E-5</v>
      </c>
      <c r="M4712" s="210">
        <v>1.1415525114155251E-4</v>
      </c>
      <c r="N4712" s="325">
        <v>0</v>
      </c>
      <c r="O4712" s="358">
        <v>0</v>
      </c>
      <c r="P4712" s="327">
        <v>0</v>
      </c>
      <c r="Q4712" s="332">
        <v>0.26383731211317418</v>
      </c>
      <c r="R4712" s="358">
        <v>5.0713712691809756E-2</v>
      </c>
      <c r="S4712" s="327">
        <v>5.3516198804875272E-2</v>
      </c>
      <c r="T4712" s="358">
        <v>0.31485440257303138</v>
      </c>
      <c r="U4712" s="358">
        <v>0.62760006737476759</v>
      </c>
      <c r="V4712" s="361">
        <v>0</v>
      </c>
    </row>
    <row r="4713" spans="1:22" hidden="1" outlineLevel="1">
      <c r="A4713" s="65">
        <v>4704</v>
      </c>
      <c r="B4713" s="117">
        <v>1</v>
      </c>
      <c r="C4713" s="325">
        <v>1.436370915409666E-4</v>
      </c>
      <c r="D4713" s="358">
        <v>1.4241207007327096E-4</v>
      </c>
      <c r="E4713" s="327">
        <v>1.3783417994221706E-4</v>
      </c>
      <c r="F4713" s="332">
        <v>4.2017121977205656E-4</v>
      </c>
      <c r="G4713" s="358">
        <v>3.1392997144287548E-4</v>
      </c>
      <c r="H4713" s="327">
        <v>6.3491423618809489E-4</v>
      </c>
      <c r="I4713" s="332">
        <v>0</v>
      </c>
      <c r="J4713" s="358">
        <v>0</v>
      </c>
      <c r="K4713" s="327">
        <v>0</v>
      </c>
      <c r="L4713" s="336">
        <v>9.3987170751192458E-6</v>
      </c>
      <c r="M4713" s="210">
        <v>1.1415525114155251E-4</v>
      </c>
      <c r="N4713" s="325">
        <v>0</v>
      </c>
      <c r="O4713" s="358">
        <v>0</v>
      </c>
      <c r="P4713" s="327">
        <v>0</v>
      </c>
      <c r="Q4713" s="332">
        <v>0.32979664014146776</v>
      </c>
      <c r="R4713" s="358">
        <v>5.5319935820647211E-2</v>
      </c>
      <c r="S4713" s="327">
        <v>3.0619266299572911E-2</v>
      </c>
      <c r="T4713" s="358">
        <v>0.20272021002874913</v>
      </c>
      <c r="U4713" s="358">
        <v>0.50307445083767832</v>
      </c>
      <c r="V4713" s="361">
        <v>0</v>
      </c>
    </row>
    <row r="4714" spans="1:22" hidden="1" outlineLevel="1">
      <c r="A4714" s="65">
        <v>4705</v>
      </c>
      <c r="B4714" s="117">
        <v>1</v>
      </c>
      <c r="C4714" s="325">
        <v>1.3358668280340625E-4</v>
      </c>
      <c r="D4714" s="358">
        <v>1.3086356910077635E-4</v>
      </c>
      <c r="E4714" s="327">
        <v>1.2478371546957044E-4</v>
      </c>
      <c r="F4714" s="332">
        <v>3.5264370230869019E-4</v>
      </c>
      <c r="G4714" s="358">
        <v>2.9584106974263552E-4</v>
      </c>
      <c r="H4714" s="327">
        <v>5.9460222119202516E-4</v>
      </c>
      <c r="I4714" s="332">
        <v>0</v>
      </c>
      <c r="J4714" s="358">
        <v>0</v>
      </c>
      <c r="K4714" s="327">
        <v>0</v>
      </c>
      <c r="L4714" s="336">
        <v>5.8741981719495289E-6</v>
      </c>
      <c r="M4714" s="210">
        <v>1.1415525114155251E-4</v>
      </c>
      <c r="N4714" s="325">
        <v>0</v>
      </c>
      <c r="O4714" s="358">
        <v>0</v>
      </c>
      <c r="P4714" s="327">
        <v>0</v>
      </c>
      <c r="Q4714" s="332">
        <v>0.32979664014146776</v>
      </c>
      <c r="R4714" s="358">
        <v>5.0408536356144756E-2</v>
      </c>
      <c r="S4714" s="327">
        <v>1.228821685145555E-2</v>
      </c>
      <c r="T4714" s="358">
        <v>0.17165318093765597</v>
      </c>
      <c r="U4714" s="358">
        <v>0.5639812632818626</v>
      </c>
      <c r="V4714" s="361">
        <v>0</v>
      </c>
    </row>
    <row r="4715" spans="1:22" hidden="1" outlineLevel="1">
      <c r="A4715" s="65">
        <v>4706</v>
      </c>
      <c r="B4715" s="117">
        <v>1</v>
      </c>
      <c r="C4715" s="325">
        <v>1.255738569317941E-4</v>
      </c>
      <c r="D4715" s="358">
        <v>1.2050102529885781E-4</v>
      </c>
      <c r="E4715" s="327">
        <v>1.1552125857745344E-4</v>
      </c>
      <c r="F4715" s="332">
        <v>3.1512841482904229E-4</v>
      </c>
      <c r="G4715" s="358">
        <v>2.660819088809502E-4</v>
      </c>
      <c r="H4715" s="327">
        <v>5.744462136939905E-4</v>
      </c>
      <c r="I4715" s="332">
        <v>0</v>
      </c>
      <c r="J4715" s="358">
        <v>0</v>
      </c>
      <c r="K4715" s="327">
        <v>0</v>
      </c>
      <c r="L4715" s="336">
        <v>2.3496792687798115E-6</v>
      </c>
      <c r="M4715" s="210">
        <v>1.1415525114155251E-4</v>
      </c>
      <c r="N4715" s="325">
        <v>0</v>
      </c>
      <c r="O4715" s="358">
        <v>0</v>
      </c>
      <c r="P4715" s="327">
        <v>0</v>
      </c>
      <c r="Q4715" s="332">
        <v>0.16489832007073388</v>
      </c>
      <c r="R4715" s="358">
        <v>5.1078752062491566E-2</v>
      </c>
      <c r="S4715" s="327">
        <v>1.8398566667494665E-2</v>
      </c>
      <c r="T4715" s="358">
        <v>0.12552334986300256</v>
      </c>
      <c r="U4715" s="358">
        <v>0.43380566414327199</v>
      </c>
      <c r="V4715" s="361">
        <v>0</v>
      </c>
    </row>
    <row r="4716" spans="1:22" hidden="1" outlineLevel="1">
      <c r="A4716" s="65">
        <v>4707</v>
      </c>
      <c r="B4716" s="117">
        <v>1</v>
      </c>
      <c r="C4716" s="325">
        <v>1.2019238807418249E-4</v>
      </c>
      <c r="D4716" s="358">
        <v>1.1478510057509784E-4</v>
      </c>
      <c r="E4716" s="327">
        <v>1.0996897349366344E-4</v>
      </c>
      <c r="F4716" s="332">
        <v>2.9261924234125349E-4</v>
      </c>
      <c r="G4716" s="358">
        <v>2.4682598126456575E-4</v>
      </c>
      <c r="H4716" s="327">
        <v>5.039001874508689E-4</v>
      </c>
      <c r="I4716" s="332">
        <v>0</v>
      </c>
      <c r="J4716" s="358">
        <v>0</v>
      </c>
      <c r="K4716" s="327">
        <v>0</v>
      </c>
      <c r="L4716" s="336">
        <v>1.1748396343899057E-6</v>
      </c>
      <c r="M4716" s="210">
        <v>1.1415525114155251E-4</v>
      </c>
      <c r="N4716" s="325">
        <v>0</v>
      </c>
      <c r="O4716" s="358">
        <v>0</v>
      </c>
      <c r="P4716" s="327">
        <v>0</v>
      </c>
      <c r="Q4716" s="332">
        <v>0.13191865605658709</v>
      </c>
      <c r="R4716" s="358">
        <v>4.9983915003550601E-2</v>
      </c>
      <c r="S4716" s="327">
        <v>1.6854099908640559E-2</v>
      </c>
      <c r="T4716" s="358">
        <v>9.2887278898621889E-2</v>
      </c>
      <c r="U4716" s="358">
        <v>0.42476569198086994</v>
      </c>
      <c r="V4716" s="361">
        <v>0</v>
      </c>
    </row>
    <row r="4717" spans="1:22" hidden="1" outlineLevel="1">
      <c r="A4717" s="65">
        <v>4708</v>
      </c>
      <c r="B4717" s="117">
        <v>1</v>
      </c>
      <c r="C4717" s="325">
        <v>1.1817355597080438E-4</v>
      </c>
      <c r="D4717" s="358">
        <v>1.107022972009836E-4</v>
      </c>
      <c r="E4717" s="327">
        <v>1.0743931089707687E-4</v>
      </c>
      <c r="F4717" s="332">
        <v>2.7011006985346497E-4</v>
      </c>
      <c r="G4717" s="358">
        <v>2.3573923506119273E-4</v>
      </c>
      <c r="H4717" s="327">
        <v>5.2405619494890355E-4</v>
      </c>
      <c r="I4717" s="332">
        <v>0</v>
      </c>
      <c r="J4717" s="358">
        <v>0</v>
      </c>
      <c r="K4717" s="327">
        <v>0</v>
      </c>
      <c r="L4717" s="336">
        <v>1.409807561267887E-5</v>
      </c>
      <c r="M4717" s="210">
        <v>1.1415525114155251E-4</v>
      </c>
      <c r="N4717" s="325">
        <v>0</v>
      </c>
      <c r="O4717" s="358">
        <v>0</v>
      </c>
      <c r="P4717" s="327">
        <v>0</v>
      </c>
      <c r="Q4717" s="332">
        <v>6.5959328028293546E-2</v>
      </c>
      <c r="R4717" s="358">
        <v>6.2656265989696036E-2</v>
      </c>
      <c r="S4717" s="327">
        <v>1.7883744414543296E-2</v>
      </c>
      <c r="T4717" s="358">
        <v>8.5565083489946736E-2</v>
      </c>
      <c r="U4717" s="358">
        <v>0.41493472225425759</v>
      </c>
      <c r="V4717" s="361">
        <v>0</v>
      </c>
    </row>
    <row r="4718" spans="1:22" hidden="1" outlineLevel="1">
      <c r="A4718" s="65">
        <v>4709</v>
      </c>
      <c r="B4718" s="117">
        <v>1</v>
      </c>
      <c r="C4718" s="325">
        <v>1.1779229046521286E-4</v>
      </c>
      <c r="D4718" s="358">
        <v>1.1000238805113544E-4</v>
      </c>
      <c r="E4718" s="327">
        <v>1.062977195714378E-4</v>
      </c>
      <c r="F4718" s="332">
        <v>2.551039548616056E-4</v>
      </c>
      <c r="G4718" s="358">
        <v>2.2815356660625341E-4</v>
      </c>
      <c r="H4718" s="327">
        <v>6.1475822869006013E-4</v>
      </c>
      <c r="I4718" s="332">
        <v>0</v>
      </c>
      <c r="J4718" s="358">
        <v>0</v>
      </c>
      <c r="K4718" s="327">
        <v>0</v>
      </c>
      <c r="L4718" s="336">
        <v>3.7594868300476983E-5</v>
      </c>
      <c r="M4718" s="210">
        <v>1.1415525114155251E-4</v>
      </c>
      <c r="N4718" s="325">
        <v>0</v>
      </c>
      <c r="O4718" s="358">
        <v>1.2464216102585303E-4</v>
      </c>
      <c r="P4718" s="327">
        <v>5.2433174251414853E-4</v>
      </c>
      <c r="Q4718" s="332">
        <v>9.8938992042440319E-2</v>
      </c>
      <c r="R4718" s="358">
        <v>7.2071068780039951E-2</v>
      </c>
      <c r="S4718" s="327">
        <v>1.8398566667494665E-2</v>
      </c>
      <c r="T4718" s="358">
        <v>7.9707327163006617E-2</v>
      </c>
      <c r="U4718" s="358">
        <v>0.40374775670328489</v>
      </c>
      <c r="V4718" s="361">
        <v>0</v>
      </c>
    </row>
    <row r="4719" spans="1:22" hidden="1" outlineLevel="1">
      <c r="A4719" s="65">
        <v>4710</v>
      </c>
      <c r="B4719" s="117">
        <v>1</v>
      </c>
      <c r="C4719" s="325">
        <v>1.1956736265517998E-4</v>
      </c>
      <c r="D4719" s="358">
        <v>1.0897196624719232E-4</v>
      </c>
      <c r="E4719" s="327">
        <v>1.0646636374454357E-4</v>
      </c>
      <c r="F4719" s="332">
        <v>2.7011006985346497E-4</v>
      </c>
      <c r="G4719" s="358">
        <v>2.2115141110938625E-4</v>
      </c>
      <c r="H4719" s="327">
        <v>6.046802249410427E-4</v>
      </c>
      <c r="I4719" s="332">
        <v>0</v>
      </c>
      <c r="J4719" s="358">
        <v>0</v>
      </c>
      <c r="K4719" s="327">
        <v>0</v>
      </c>
      <c r="L4719" s="336">
        <v>9.3987170751192462E-5</v>
      </c>
      <c r="M4719" s="210">
        <v>1.1415525114155251E-4</v>
      </c>
      <c r="N4719" s="325">
        <v>1.1492425108393815E-2</v>
      </c>
      <c r="O4719" s="358">
        <v>1.7635785536969789E-2</v>
      </c>
      <c r="P4719" s="327">
        <v>2.1625633718909701E-2</v>
      </c>
      <c r="Q4719" s="332">
        <v>6.5959328028293546E-2</v>
      </c>
      <c r="R4719" s="358">
        <v>7.7624534496594497E-2</v>
      </c>
      <c r="S4719" s="327">
        <v>2.2964449724679679E-2</v>
      </c>
      <c r="T4719" s="358">
        <v>9.3514895647936899E-2</v>
      </c>
      <c r="U4719" s="358">
        <v>0.41640371773064788</v>
      </c>
      <c r="V4719" s="361">
        <v>0</v>
      </c>
    </row>
    <row r="4720" spans="1:22" hidden="1" outlineLevel="1">
      <c r="A4720" s="65">
        <v>4711</v>
      </c>
      <c r="B4720" s="117">
        <v>1</v>
      </c>
      <c r="C4720" s="325">
        <v>1.2963027190112037E-4</v>
      </c>
      <c r="D4720" s="358">
        <v>1.1227709278814195E-4</v>
      </c>
      <c r="E4720" s="327">
        <v>1.1430183147961171E-4</v>
      </c>
      <c r="F4720" s="332">
        <v>2.6260701235753528E-4</v>
      </c>
      <c r="G4720" s="358">
        <v>2.625808311325167E-4</v>
      </c>
      <c r="H4720" s="327">
        <v>6.2483623243907735E-4</v>
      </c>
      <c r="I4720" s="332">
        <v>0</v>
      </c>
      <c r="J4720" s="358">
        <v>0</v>
      </c>
      <c r="K4720" s="327">
        <v>0</v>
      </c>
      <c r="L4720" s="336">
        <v>1.8210014333043539E-4</v>
      </c>
      <c r="M4720" s="210">
        <v>1.1415525114155251E-4</v>
      </c>
      <c r="N4720" s="325">
        <v>8.1200577405208765E-2</v>
      </c>
      <c r="O4720" s="358">
        <v>0.13232256858670061</v>
      </c>
      <c r="P4720" s="327">
        <v>0.12137851792473432</v>
      </c>
      <c r="Q4720" s="332">
        <v>6.5959328028293546E-2</v>
      </c>
      <c r="R4720" s="358">
        <v>7.3502864841992296E-2</v>
      </c>
      <c r="S4720" s="327">
        <v>1.5824455402737823E-2</v>
      </c>
      <c r="T4720" s="358">
        <v>9.6966787769169463E-2</v>
      </c>
      <c r="U4720" s="358">
        <v>0.42160170172402917</v>
      </c>
      <c r="V4720" s="361">
        <v>4.3507073398738667E-2</v>
      </c>
    </row>
    <row r="4721" spans="1:22" hidden="1" outlineLevel="1">
      <c r="A4721" s="65">
        <v>4712</v>
      </c>
      <c r="B4721" s="117">
        <v>1</v>
      </c>
      <c r="C4721" s="325">
        <v>1.4846228777566598E-4</v>
      </c>
      <c r="D4721" s="358">
        <v>1.2650857883505449E-4</v>
      </c>
      <c r="E4721" s="327">
        <v>1.3348834932756833E-4</v>
      </c>
      <c r="F4721" s="332">
        <v>3.7515287479647898E-4</v>
      </c>
      <c r="G4721" s="358">
        <v>3.9328773374070272E-4</v>
      </c>
      <c r="H4721" s="327">
        <v>6.3491423618809489E-4</v>
      </c>
      <c r="I4721" s="332">
        <v>0</v>
      </c>
      <c r="J4721" s="358">
        <v>0</v>
      </c>
      <c r="K4721" s="327">
        <v>0</v>
      </c>
      <c r="L4721" s="336">
        <v>1.5860335064263727E-4</v>
      </c>
      <c r="M4721" s="210">
        <v>1.1415525114155251E-4</v>
      </c>
      <c r="N4721" s="325">
        <v>0.22947170134465028</v>
      </c>
      <c r="O4721" s="358">
        <v>0.31868692610478661</v>
      </c>
      <c r="P4721" s="327">
        <v>0.29868493517931644</v>
      </c>
      <c r="Q4721" s="332">
        <v>6.5959328028293546E-2</v>
      </c>
      <c r="R4721" s="358">
        <v>5.9489034143128464E-2</v>
      </c>
      <c r="S4721" s="327">
        <v>1.4279988643883712E-2</v>
      </c>
      <c r="T4721" s="358">
        <v>0.19571182299473147</v>
      </c>
      <c r="U4721" s="358">
        <v>0.4560665955931873</v>
      </c>
      <c r="V4721" s="361">
        <v>0.14257542873312282</v>
      </c>
    </row>
    <row r="4722" spans="1:22" hidden="1" outlineLevel="1">
      <c r="A4722" s="65">
        <v>4713</v>
      </c>
      <c r="B4722" s="117">
        <v>1</v>
      </c>
      <c r="C4722" s="325">
        <v>1.6958814693795077E-4</v>
      </c>
      <c r="D4722" s="358">
        <v>1.4519226475183448E-4</v>
      </c>
      <c r="E4722" s="327">
        <v>1.5419266473347688E-4</v>
      </c>
      <c r="F4722" s="332">
        <v>4.7269262224356357E-4</v>
      </c>
      <c r="G4722" s="358">
        <v>5.1174086422937145E-4</v>
      </c>
      <c r="H4722" s="327">
        <v>6.8530425493318174E-4</v>
      </c>
      <c r="I4722" s="332">
        <v>0</v>
      </c>
      <c r="J4722" s="358">
        <v>0</v>
      </c>
      <c r="K4722" s="327">
        <v>0</v>
      </c>
      <c r="L4722" s="336">
        <v>1.4685495429873823E-4</v>
      </c>
      <c r="M4722" s="210">
        <v>1.1415525114155251E-4</v>
      </c>
      <c r="N4722" s="325">
        <v>0.39130765492022873</v>
      </c>
      <c r="O4722" s="358">
        <v>0.48647448657529768</v>
      </c>
      <c r="P4722" s="327">
        <v>0.46533461483327837</v>
      </c>
      <c r="Q4722" s="332">
        <v>6.5959328028293546E-2</v>
      </c>
      <c r="R4722" s="358">
        <v>8.4962751652516336E-2</v>
      </c>
      <c r="S4722" s="327">
        <v>7.1399943219418562E-3</v>
      </c>
      <c r="T4722" s="358">
        <v>0.30021001175568107</v>
      </c>
      <c r="U4722" s="358">
        <v>0.60533913592485245</v>
      </c>
      <c r="V4722" s="361">
        <v>0.19543712986019818</v>
      </c>
    </row>
    <row r="4723" spans="1:22" hidden="1" outlineLevel="1">
      <c r="A4723" s="65">
        <v>4714</v>
      </c>
      <c r="B4723" s="117">
        <v>1</v>
      </c>
      <c r="C4723" s="325">
        <v>1.7965730643808121E-4</v>
      </c>
      <c r="D4723" s="358">
        <v>1.5586587928701889E-4</v>
      </c>
      <c r="E4723" s="327">
        <v>1.6934469505559545E-4</v>
      </c>
      <c r="F4723" s="332">
        <v>6.0024459967436637E-4</v>
      </c>
      <c r="G4723" s="358">
        <v>5.8759754877876519E-4</v>
      </c>
      <c r="H4723" s="327">
        <v>7.3569427367826859E-4</v>
      </c>
      <c r="I4723" s="332">
        <v>0</v>
      </c>
      <c r="J4723" s="358">
        <v>0</v>
      </c>
      <c r="K4723" s="327">
        <v>0</v>
      </c>
      <c r="L4723" s="336">
        <v>1.644775488145868E-4</v>
      </c>
      <c r="M4723" s="210">
        <v>1.1415525114155251E-4</v>
      </c>
      <c r="N4723" s="325">
        <v>0.53976717927128326</v>
      </c>
      <c r="O4723" s="358">
        <v>0.61133186953967444</v>
      </c>
      <c r="P4723" s="327">
        <v>0.60249368463061836</v>
      </c>
      <c r="Q4723" s="332">
        <v>3.2979664014146773E-2</v>
      </c>
      <c r="R4723" s="358">
        <v>0.11515368417415199</v>
      </c>
      <c r="S4723" s="327">
        <v>1.8845871701068724E-2</v>
      </c>
      <c r="T4723" s="358">
        <v>0.28232293440020328</v>
      </c>
      <c r="U4723" s="358">
        <v>0.64375901761506138</v>
      </c>
      <c r="V4723" s="361">
        <v>0.29709131104260911</v>
      </c>
    </row>
    <row r="4724" spans="1:22" hidden="1" outlineLevel="1">
      <c r="A4724" s="65">
        <v>4715</v>
      </c>
      <c r="B4724" s="117">
        <v>1</v>
      </c>
      <c r="C4724" s="325">
        <v>1.8423249250517956E-4</v>
      </c>
      <c r="D4724" s="358">
        <v>1.5819890978651275E-4</v>
      </c>
      <c r="E4724" s="327">
        <v>1.7662233975654449E-4</v>
      </c>
      <c r="F4724" s="332">
        <v>7.0528740461738037E-4</v>
      </c>
      <c r="G4724" s="358">
        <v>6.768750313638209E-4</v>
      </c>
      <c r="H4724" s="327">
        <v>7.3569427367826859E-4</v>
      </c>
      <c r="I4724" s="332">
        <v>0</v>
      </c>
      <c r="J4724" s="358">
        <v>0</v>
      </c>
      <c r="K4724" s="327">
        <v>0</v>
      </c>
      <c r="L4724" s="336">
        <v>1.8797434150238492E-4</v>
      </c>
      <c r="M4724" s="210">
        <v>1.1415525114155251E-4</v>
      </c>
      <c r="N4724" s="325">
        <v>0.63886579577972824</v>
      </c>
      <c r="O4724" s="358">
        <v>0.69688168028831099</v>
      </c>
      <c r="P4724" s="327">
        <v>0.68859260481843698</v>
      </c>
      <c r="Q4724" s="332">
        <v>6.5959328028293546E-2</v>
      </c>
      <c r="R4724" s="358">
        <v>0.12805039422696846</v>
      </c>
      <c r="S4724" s="327">
        <v>3.8721387908040188E-2</v>
      </c>
      <c r="T4724" s="358">
        <v>0.28838989631024836</v>
      </c>
      <c r="U4724" s="358">
        <v>0.62895606319912789</v>
      </c>
      <c r="V4724" s="361">
        <v>0.31590286961816</v>
      </c>
    </row>
    <row r="4725" spans="1:22" hidden="1" outlineLevel="1">
      <c r="A4725" s="65">
        <v>4716</v>
      </c>
      <c r="B4725" s="117">
        <v>1</v>
      </c>
      <c r="C4725" s="325">
        <v>1.8722636426220159E-4</v>
      </c>
      <c r="D4725" s="358">
        <v>1.6183454898155734E-4</v>
      </c>
      <c r="E4725" s="327">
        <v>1.8011197687696392E-4</v>
      </c>
      <c r="F4725" s="332">
        <v>7.7281492208074675E-4</v>
      </c>
      <c r="G4725" s="358">
        <v>7.7023710465538256E-4</v>
      </c>
      <c r="H4725" s="327">
        <v>7.8608429242335554E-4</v>
      </c>
      <c r="I4725" s="332">
        <v>0</v>
      </c>
      <c r="J4725" s="358">
        <v>0</v>
      </c>
      <c r="K4725" s="327">
        <v>0</v>
      </c>
      <c r="L4725" s="336">
        <v>2.0677177565262342E-4</v>
      </c>
      <c r="M4725" s="210">
        <v>1.1415525114155251E-4</v>
      </c>
      <c r="N4725" s="325">
        <v>0.73419640405591302</v>
      </c>
      <c r="O4725" s="358">
        <v>0.74160357492821205</v>
      </c>
      <c r="P4725" s="327">
        <v>0.73190057317303536</v>
      </c>
      <c r="Q4725" s="332">
        <v>9.8938992042440319E-2</v>
      </c>
      <c r="R4725" s="358">
        <v>0.14296285001909331</v>
      </c>
      <c r="S4725" s="327">
        <v>7.0370298713515828E-2</v>
      </c>
      <c r="T4725" s="358">
        <v>0.28305515394107073</v>
      </c>
      <c r="U4725" s="358">
        <v>0.60048015088756124</v>
      </c>
      <c r="V4725" s="361">
        <v>0.33665360671570382</v>
      </c>
    </row>
    <row r="4726" spans="1:22" hidden="1" outlineLevel="1">
      <c r="A4726" s="65">
        <v>4717</v>
      </c>
      <c r="B4726" s="117">
        <v>1</v>
      </c>
      <c r="C4726" s="325">
        <v>1.7904478152745874E-4</v>
      </c>
      <c r="D4726" s="358">
        <v>1.6523688512665256E-4</v>
      </c>
      <c r="E4726" s="327">
        <v>1.784514804033071E-4</v>
      </c>
      <c r="F4726" s="332">
        <v>8.0282715206446496E-4</v>
      </c>
      <c r="G4726" s="358">
        <v>8.0349734326550133E-4</v>
      </c>
      <c r="H4726" s="327">
        <v>7.8608429242335554E-4</v>
      </c>
      <c r="I4726" s="332">
        <v>0</v>
      </c>
      <c r="J4726" s="358">
        <v>0</v>
      </c>
      <c r="K4726" s="327">
        <v>0</v>
      </c>
      <c r="L4726" s="336">
        <v>1.8797434150238492E-4</v>
      </c>
      <c r="M4726" s="210">
        <v>1.1415525114155251E-4</v>
      </c>
      <c r="N4726" s="325">
        <v>0.76170286415141297</v>
      </c>
      <c r="O4726" s="358">
        <v>0.74441816506446723</v>
      </c>
      <c r="P4726" s="327">
        <v>0.72167549724324065</v>
      </c>
      <c r="Q4726" s="332">
        <v>0.13191865605658709</v>
      </c>
      <c r="R4726" s="358">
        <v>0.16077515038320761</v>
      </c>
      <c r="S4726" s="327">
        <v>8.9351204853339194E-2</v>
      </c>
      <c r="T4726" s="358">
        <v>0.21631857293057441</v>
      </c>
      <c r="U4726" s="358">
        <v>0.49448647728339629</v>
      </c>
      <c r="V4726" s="361">
        <v>0.48267222250952935</v>
      </c>
    </row>
    <row r="4727" spans="1:22" hidden="1" outlineLevel="1">
      <c r="A4727" s="65">
        <v>4718</v>
      </c>
      <c r="B4727" s="117">
        <v>1</v>
      </c>
      <c r="C4727" s="325">
        <v>1.8199490150515058E-4</v>
      </c>
      <c r="D4727" s="358">
        <v>1.6298162231047515E-4</v>
      </c>
      <c r="E4727" s="327">
        <v>1.7906119395222795E-4</v>
      </c>
      <c r="F4727" s="332">
        <v>8.628516120319016E-4</v>
      </c>
      <c r="G4727" s="358">
        <v>8.8052105373103958E-4</v>
      </c>
      <c r="H4727" s="327">
        <v>8.2639630741942484E-4</v>
      </c>
      <c r="I4727" s="332">
        <v>0</v>
      </c>
      <c r="J4727" s="358">
        <v>0</v>
      </c>
      <c r="K4727" s="327">
        <v>0</v>
      </c>
      <c r="L4727" s="336">
        <v>1.9032402077116473E-4</v>
      </c>
      <c r="M4727" s="210">
        <v>1.1415525114155251E-4</v>
      </c>
      <c r="N4727" s="325">
        <v>0.77225328720174169</v>
      </c>
      <c r="O4727" s="358">
        <v>0.70558742610888303</v>
      </c>
      <c r="P4727" s="327">
        <v>0.63758062700302087</v>
      </c>
      <c r="Q4727" s="332">
        <v>0.19787798408488064</v>
      </c>
      <c r="R4727" s="358">
        <v>0.18430129308866314</v>
      </c>
      <c r="S4727" s="327">
        <v>0.1103238827855907</v>
      </c>
      <c r="T4727" s="358">
        <v>0.23713452844952229</v>
      </c>
      <c r="U4727" s="358">
        <v>0.51279242091226063</v>
      </c>
      <c r="V4727" s="361">
        <v>0.45850883659572345</v>
      </c>
    </row>
    <row r="4728" spans="1:22" hidden="1" outlineLevel="1">
      <c r="A4728" s="65">
        <v>4719</v>
      </c>
      <c r="B4728" s="117">
        <v>1</v>
      </c>
      <c r="C4728" s="325">
        <v>1.8726386578734173E-4</v>
      </c>
      <c r="D4728" s="358">
        <v>1.6167901361492442E-4</v>
      </c>
      <c r="E4728" s="327">
        <v>1.8443186223421175E-4</v>
      </c>
      <c r="F4728" s="332">
        <v>9.4538524448712713E-4</v>
      </c>
      <c r="G4728" s="358">
        <v>9.0677913684429103E-4</v>
      </c>
      <c r="H4728" s="327">
        <v>8.6670832241549458E-4</v>
      </c>
      <c r="I4728" s="332">
        <v>0</v>
      </c>
      <c r="J4728" s="358">
        <v>0</v>
      </c>
      <c r="K4728" s="327">
        <v>0</v>
      </c>
      <c r="L4728" s="336">
        <v>2.1382081345896285E-4</v>
      </c>
      <c r="M4728" s="210">
        <v>1.1415525114155251E-4</v>
      </c>
      <c r="N4728" s="325">
        <v>0.68596589868298163</v>
      </c>
      <c r="O4728" s="358">
        <v>0.62093584620170883</v>
      </c>
      <c r="P4728" s="327">
        <v>0.57122218678890024</v>
      </c>
      <c r="Q4728" s="332">
        <v>0.23085764809902742</v>
      </c>
      <c r="R4728" s="358">
        <v>0.21644021493397686</v>
      </c>
      <c r="S4728" s="327">
        <v>0.15529065494842464</v>
      </c>
      <c r="T4728" s="358">
        <v>0.25073289135134758</v>
      </c>
      <c r="U4728" s="358">
        <v>0.57652422465719555</v>
      </c>
      <c r="V4728" s="361">
        <v>0.52348658620469801</v>
      </c>
    </row>
    <row r="4729" spans="1:22" hidden="1" outlineLevel="1">
      <c r="A4729" s="65">
        <v>4720</v>
      </c>
      <c r="B4729" s="117">
        <v>1</v>
      </c>
      <c r="C4729" s="325">
        <v>1.8857016891305698E-4</v>
      </c>
      <c r="D4729" s="358">
        <v>1.6146515248580413E-4</v>
      </c>
      <c r="E4729" s="327">
        <v>1.8672801751419034E-4</v>
      </c>
      <c r="F4729" s="332">
        <v>1.0279188769423526E-3</v>
      </c>
      <c r="G4729" s="358">
        <v>9.0444508501200203E-4</v>
      </c>
      <c r="H4729" s="327">
        <v>8.5663031866647715E-4</v>
      </c>
      <c r="I4729" s="332">
        <v>0</v>
      </c>
      <c r="J4729" s="358">
        <v>0</v>
      </c>
      <c r="K4729" s="327">
        <v>0</v>
      </c>
      <c r="L4729" s="336">
        <v>2.2321953053408208E-4</v>
      </c>
      <c r="M4729" s="210">
        <v>1.1415525114155251E-4</v>
      </c>
      <c r="N4729" s="325">
        <v>0.54334678709193052</v>
      </c>
      <c r="O4729" s="358">
        <v>0.50512949724996237</v>
      </c>
      <c r="P4729" s="327">
        <v>0.47037856862353977</v>
      </c>
      <c r="Q4729" s="332">
        <v>0.23085764809902742</v>
      </c>
      <c r="R4729" s="358">
        <v>0.25194502497801274</v>
      </c>
      <c r="S4729" s="327">
        <v>0.21910329881232732</v>
      </c>
      <c r="T4729" s="358">
        <v>0.26684172125043287</v>
      </c>
      <c r="U4729" s="358">
        <v>0.59788115889087057</v>
      </c>
      <c r="V4729" s="361">
        <v>0.39927991150273523</v>
      </c>
    </row>
    <row r="4730" spans="1:22" hidden="1" outlineLevel="1">
      <c r="A4730" s="65">
        <v>4721</v>
      </c>
      <c r="B4730" s="117">
        <v>1</v>
      </c>
      <c r="C4730" s="325">
        <v>1.8743887290466243E-4</v>
      </c>
      <c r="D4730" s="358">
        <v>1.6268999349803841E-4</v>
      </c>
      <c r="E4730" s="327">
        <v>1.8572912510425615E-4</v>
      </c>
      <c r="F4730" s="332">
        <v>1.0729372219179297E-3</v>
      </c>
      <c r="G4730" s="358">
        <v>9.0736264980236317E-4</v>
      </c>
      <c r="H4730" s="327">
        <v>8.8686432991352934E-4</v>
      </c>
      <c r="I4730" s="332">
        <v>0</v>
      </c>
      <c r="J4730" s="358">
        <v>0</v>
      </c>
      <c r="K4730" s="327">
        <v>0</v>
      </c>
      <c r="L4730" s="336">
        <v>2.2321953053408208E-4</v>
      </c>
      <c r="M4730" s="210">
        <v>1.1415525114155251E-4</v>
      </c>
      <c r="N4730" s="325">
        <v>0.37171401211247534</v>
      </c>
      <c r="O4730" s="358">
        <v>0.37922274224073554</v>
      </c>
      <c r="P4730" s="327">
        <v>0.33889629877447341</v>
      </c>
      <c r="Q4730" s="332">
        <v>0.26383731211317418</v>
      </c>
      <c r="R4730" s="358">
        <v>0.23910614809348424</v>
      </c>
      <c r="S4730" s="327">
        <v>0.22812534599000983</v>
      </c>
      <c r="T4730" s="358">
        <v>0.29592129730202843</v>
      </c>
      <c r="U4730" s="358">
        <v>0.62680906981055751</v>
      </c>
      <c r="V4730" s="361">
        <v>0.33099639693304012</v>
      </c>
    </row>
    <row r="4731" spans="1:22" hidden="1" outlineLevel="1">
      <c r="A4731" s="65">
        <v>4722</v>
      </c>
      <c r="B4731" s="117">
        <v>1</v>
      </c>
      <c r="C4731" s="325">
        <v>1.8038233592412411E-4</v>
      </c>
      <c r="D4731" s="358">
        <v>1.6375929914363977E-4</v>
      </c>
      <c r="E4731" s="327">
        <v>1.7790662999788844E-4</v>
      </c>
      <c r="F4731" s="332">
        <v>1.0954463944057187E-3</v>
      </c>
      <c r="G4731" s="358">
        <v>8.9627590359899032E-4</v>
      </c>
      <c r="H4731" s="327">
        <v>8.5663031866647715E-4</v>
      </c>
      <c r="I4731" s="332">
        <v>0</v>
      </c>
      <c r="J4731" s="358">
        <v>0</v>
      </c>
      <c r="K4731" s="327">
        <v>0</v>
      </c>
      <c r="L4731" s="336">
        <v>1.644775488145868E-4</v>
      </c>
      <c r="M4731" s="210">
        <v>1.1415525114155251E-4</v>
      </c>
      <c r="N4731" s="325">
        <v>0.19537122684269487</v>
      </c>
      <c r="O4731" s="358">
        <v>0.2015572817562217</v>
      </c>
      <c r="P4731" s="327">
        <v>0.18619871816468439</v>
      </c>
      <c r="Q4731" s="332">
        <v>0.16489832007073388</v>
      </c>
      <c r="R4731" s="358">
        <v>0.16823462316225424</v>
      </c>
      <c r="S4731" s="327">
        <v>0.13908641173149008</v>
      </c>
      <c r="T4731" s="358">
        <v>0.33462433017645432</v>
      </c>
      <c r="U4731" s="358">
        <v>0.65799697377084476</v>
      </c>
      <c r="V4731" s="361">
        <v>0.18384023153379339</v>
      </c>
    </row>
    <row r="4732" spans="1:22" hidden="1" outlineLevel="1">
      <c r="A4732" s="65">
        <v>4723</v>
      </c>
      <c r="B4732" s="117">
        <v>1</v>
      </c>
      <c r="C4732" s="325">
        <v>1.7393207360001821E-4</v>
      </c>
      <c r="D4732" s="358">
        <v>1.6311771575627896E-4</v>
      </c>
      <c r="E4732" s="327">
        <v>1.6965603814440608E-4</v>
      </c>
      <c r="F4732" s="332">
        <v>1.087943336909789E-3</v>
      </c>
      <c r="G4732" s="358">
        <v>8.4492676328863138E-4</v>
      </c>
      <c r="H4732" s="327">
        <v>8.3647431116844239E-4</v>
      </c>
      <c r="I4732" s="332">
        <v>0</v>
      </c>
      <c r="J4732" s="358">
        <v>0</v>
      </c>
      <c r="K4732" s="327">
        <v>0</v>
      </c>
      <c r="L4732" s="336">
        <v>1.1748396343899057E-4</v>
      </c>
      <c r="M4732" s="210">
        <v>1.1415525114155251E-4</v>
      </c>
      <c r="N4732" s="325">
        <v>6.1418534185842359E-2</v>
      </c>
      <c r="O4732" s="358">
        <v>5.1984485670298328E-2</v>
      </c>
      <c r="P4732" s="327">
        <v>5.200211953135845E-2</v>
      </c>
      <c r="Q4732" s="332">
        <v>9.8938992042440319E-2</v>
      </c>
      <c r="R4732" s="358">
        <v>9.913883890312894E-2</v>
      </c>
      <c r="S4732" s="327">
        <v>0.1103238827855907</v>
      </c>
      <c r="T4732" s="358">
        <v>0.32332722868878405</v>
      </c>
      <c r="U4732" s="358">
        <v>0.68387389408572075</v>
      </c>
      <c r="V4732" s="361">
        <v>6.2874428023112758E-2</v>
      </c>
    </row>
    <row r="4733" spans="1:22" hidden="1" outlineLevel="1">
      <c r="A4733" s="65">
        <v>4724</v>
      </c>
      <c r="B4733" s="117">
        <v>1</v>
      </c>
      <c r="C4733" s="325">
        <v>1.7006941651058271E-4</v>
      </c>
      <c r="D4733" s="358">
        <v>1.6150403632746236E-4</v>
      </c>
      <c r="E4733" s="327">
        <v>1.6429834249112273E-4</v>
      </c>
      <c r="F4733" s="332">
        <v>1.0729372219179297E-3</v>
      </c>
      <c r="G4733" s="358">
        <v>7.2413958096767365E-4</v>
      </c>
      <c r="H4733" s="327">
        <v>7.457722774272858E-4</v>
      </c>
      <c r="I4733" s="332">
        <v>0</v>
      </c>
      <c r="J4733" s="358">
        <v>0</v>
      </c>
      <c r="K4733" s="327">
        <v>0</v>
      </c>
      <c r="L4733" s="336">
        <v>8.811297257924293E-5</v>
      </c>
      <c r="M4733" s="210">
        <v>1.1415525114155251E-4</v>
      </c>
      <c r="N4733" s="325">
        <v>6.2172135832294414E-3</v>
      </c>
      <c r="O4733" s="358">
        <v>1.8120192693694113E-3</v>
      </c>
      <c r="P4733" s="327">
        <v>3.429495038980233E-3</v>
      </c>
      <c r="Q4733" s="332">
        <v>0.16489832007073388</v>
      </c>
      <c r="R4733" s="358">
        <v>6.1951260889177115E-2</v>
      </c>
      <c r="S4733" s="327">
        <v>8.4338016762580126E-2</v>
      </c>
      <c r="T4733" s="358">
        <v>0.35627710802782225</v>
      </c>
      <c r="U4733" s="358">
        <v>0.70432683110315575</v>
      </c>
      <c r="V4733" s="361">
        <v>8.7301206295221472E-3</v>
      </c>
    </row>
    <row r="4734" spans="1:22" hidden="1" outlineLevel="1">
      <c r="A4734" s="65">
        <v>4725</v>
      </c>
      <c r="B4734" s="117">
        <v>1</v>
      </c>
      <c r="C4734" s="325">
        <v>1.6496295883733223E-4</v>
      </c>
      <c r="D4734" s="358">
        <v>1.6636451653474126E-4</v>
      </c>
      <c r="E4734" s="327">
        <v>1.5973197718856645E-4</v>
      </c>
      <c r="F4734" s="332">
        <v>9.678944169749156E-4</v>
      </c>
      <c r="G4734" s="358">
        <v>5.2457814930696105E-4</v>
      </c>
      <c r="H4734" s="327">
        <v>7.3569427367826859E-4</v>
      </c>
      <c r="I4734" s="332">
        <v>0</v>
      </c>
      <c r="J4734" s="358">
        <v>0</v>
      </c>
      <c r="K4734" s="327">
        <v>0</v>
      </c>
      <c r="L4734" s="336">
        <v>5.8741981719495287E-5</v>
      </c>
      <c r="M4734" s="210">
        <v>1.1415525114155251E-4</v>
      </c>
      <c r="N4734" s="325">
        <v>0</v>
      </c>
      <c r="O4734" s="358">
        <v>0</v>
      </c>
      <c r="P4734" s="327">
        <v>0</v>
      </c>
      <c r="Q4734" s="332">
        <v>0.23085764809902742</v>
      </c>
      <c r="R4734" s="358">
        <v>4.5351424700684172E-2</v>
      </c>
      <c r="S4734" s="327">
        <v>4.9085350186444894E-2</v>
      </c>
      <c r="T4734" s="358">
        <v>0.31903851423513147</v>
      </c>
      <c r="U4734" s="358">
        <v>0.6985638488496243</v>
      </c>
      <c r="V4734" s="361">
        <v>0</v>
      </c>
    </row>
    <row r="4735" spans="1:22" hidden="1" outlineLevel="1">
      <c r="A4735" s="65">
        <v>4726</v>
      </c>
      <c r="B4735" s="117">
        <v>1</v>
      </c>
      <c r="C4735" s="325">
        <v>1.6448793951889031E-4</v>
      </c>
      <c r="D4735" s="358">
        <v>1.6636451653474126E-4</v>
      </c>
      <c r="E4735" s="327">
        <v>1.6023790970788376E-4</v>
      </c>
      <c r="F4735" s="332">
        <v>8.1783326705632401E-4</v>
      </c>
      <c r="G4735" s="358">
        <v>4.8548278111611978E-4</v>
      </c>
      <c r="H4735" s="327">
        <v>7.0546026243121639E-4</v>
      </c>
      <c r="I4735" s="332">
        <v>0</v>
      </c>
      <c r="J4735" s="358">
        <v>0</v>
      </c>
      <c r="K4735" s="327">
        <v>0</v>
      </c>
      <c r="L4735" s="336">
        <v>3.7594868300476983E-5</v>
      </c>
      <c r="M4735" s="210">
        <v>1.1415525114155251E-4</v>
      </c>
      <c r="N4735" s="325">
        <v>0</v>
      </c>
      <c r="O4735" s="358">
        <v>0</v>
      </c>
      <c r="P4735" s="327">
        <v>0</v>
      </c>
      <c r="Q4735" s="332">
        <v>0.296816976127321</v>
      </c>
      <c r="R4735" s="358">
        <v>3.3929188777998422E-2</v>
      </c>
      <c r="S4735" s="327">
        <v>3.5767488829086591E-2</v>
      </c>
      <c r="T4735" s="358">
        <v>0.30826442670522369</v>
      </c>
      <c r="U4735" s="358">
        <v>0.68579488817023138</v>
      </c>
      <c r="V4735" s="361">
        <v>0</v>
      </c>
    </row>
    <row r="4736" spans="1:22" hidden="1" outlineLevel="1">
      <c r="A4736" s="65">
        <v>4727</v>
      </c>
      <c r="B4736" s="117">
        <v>1</v>
      </c>
      <c r="C4736" s="325">
        <v>1.5625010449643725E-4</v>
      </c>
      <c r="D4736" s="358">
        <v>1.5720737182422785E-4</v>
      </c>
      <c r="E4736" s="327">
        <v>1.4980791623272683E-4</v>
      </c>
      <c r="F4736" s="332">
        <v>6.8277823212959179E-4</v>
      </c>
      <c r="G4736" s="358">
        <v>4.41135796302628E-4</v>
      </c>
      <c r="H4736" s="327">
        <v>6.3491423618809489E-4</v>
      </c>
      <c r="I4736" s="332">
        <v>0</v>
      </c>
      <c r="J4736" s="358">
        <v>0</v>
      </c>
      <c r="K4736" s="327">
        <v>0</v>
      </c>
      <c r="L4736" s="336">
        <v>2.3496792687798115E-5</v>
      </c>
      <c r="M4736" s="210">
        <v>1.1415525114155251E-4</v>
      </c>
      <c r="N4736" s="325">
        <v>0</v>
      </c>
      <c r="O4736" s="358">
        <v>0</v>
      </c>
      <c r="P4736" s="327">
        <v>0</v>
      </c>
      <c r="Q4736" s="332">
        <v>0.19787798408488064</v>
      </c>
      <c r="R4736" s="358">
        <v>2.8138860541010859E-2</v>
      </c>
      <c r="S4736" s="327">
        <v>2.5538560989436528E-2</v>
      </c>
      <c r="T4736" s="358">
        <v>0.293724638679426</v>
      </c>
      <c r="U4736" s="358">
        <v>0.62070708860093593</v>
      </c>
      <c r="V4736" s="361">
        <v>0</v>
      </c>
    </row>
    <row r="4737" spans="1:22" hidden="1" outlineLevel="1">
      <c r="A4737" s="65">
        <v>4728</v>
      </c>
      <c r="B4737" s="117">
        <v>1</v>
      </c>
      <c r="C4737" s="325">
        <v>1.4511215152981252E-4</v>
      </c>
      <c r="D4737" s="358">
        <v>1.4682538610148016E-4</v>
      </c>
      <c r="E4737" s="327">
        <v>1.3831416720413349E-4</v>
      </c>
      <c r="F4737" s="332">
        <v>5.7023236969064816E-4</v>
      </c>
      <c r="G4737" s="358">
        <v>4.0612501881829254E-4</v>
      </c>
      <c r="H4737" s="327">
        <v>6.1475822869006013E-4</v>
      </c>
      <c r="I4737" s="332">
        <v>0</v>
      </c>
      <c r="J4737" s="358">
        <v>0</v>
      </c>
      <c r="K4737" s="327">
        <v>0</v>
      </c>
      <c r="L4737" s="336">
        <v>9.3987170751192458E-6</v>
      </c>
      <c r="M4737" s="210">
        <v>1.1415525114155251E-4</v>
      </c>
      <c r="N4737" s="325">
        <v>0</v>
      </c>
      <c r="O4737" s="358">
        <v>0</v>
      </c>
      <c r="P4737" s="327">
        <v>0</v>
      </c>
      <c r="Q4737" s="332">
        <v>9.8938992042440319E-2</v>
      </c>
      <c r="R4737" s="358">
        <v>2.8406178728964677E-2</v>
      </c>
      <c r="S4737" s="327">
        <v>2.4508916483533792E-2</v>
      </c>
      <c r="T4737" s="358">
        <v>0.20889177473034676</v>
      </c>
      <c r="U4737" s="358">
        <v>0.52386638681120323</v>
      </c>
      <c r="V4737" s="361">
        <v>0</v>
      </c>
    </row>
    <row r="4738" spans="1:22" hidden="1" outlineLevel="1">
      <c r="A4738" s="65">
        <v>4729</v>
      </c>
      <c r="B4738" s="117">
        <v>1</v>
      </c>
      <c r="C4738" s="325">
        <v>1.3575552100734498E-4</v>
      </c>
      <c r="D4738" s="358">
        <v>1.3465474366245388E-4</v>
      </c>
      <c r="E4738" s="327">
        <v>1.2523775747408597E-4</v>
      </c>
      <c r="F4738" s="332">
        <v>5.0270485222728178E-4</v>
      </c>
      <c r="G4738" s="358">
        <v>3.7811639683082407E-4</v>
      </c>
      <c r="H4738" s="327">
        <v>6.1475822869006013E-4</v>
      </c>
      <c r="I4738" s="332">
        <v>0</v>
      </c>
      <c r="J4738" s="358">
        <v>0</v>
      </c>
      <c r="K4738" s="327">
        <v>0</v>
      </c>
      <c r="L4738" s="336">
        <v>5.8741981719495289E-6</v>
      </c>
      <c r="M4738" s="210">
        <v>1.1415525114155251E-4</v>
      </c>
      <c r="N4738" s="325">
        <v>0</v>
      </c>
      <c r="O4738" s="358">
        <v>0</v>
      </c>
      <c r="P4738" s="327">
        <v>0</v>
      </c>
      <c r="Q4738" s="332">
        <v>6.5959328028293546E-2</v>
      </c>
      <c r="R4738" s="358">
        <v>4.0952728164711683E-2</v>
      </c>
      <c r="S4738" s="327">
        <v>2.6568205495339264E-2</v>
      </c>
      <c r="T4738" s="358">
        <v>0.1717577837292085</v>
      </c>
      <c r="U4738" s="358">
        <v>0.53697434644668629</v>
      </c>
      <c r="V4738" s="361">
        <v>0</v>
      </c>
    </row>
    <row r="4739" spans="1:22" hidden="1" outlineLevel="1">
      <c r="A4739" s="65">
        <v>4730</v>
      </c>
      <c r="B4739" s="117">
        <v>1</v>
      </c>
      <c r="C4739" s="325">
        <v>1.2601137472509585E-4</v>
      </c>
      <c r="D4739" s="358">
        <v>1.2522541206033287E-4</v>
      </c>
      <c r="E4739" s="327">
        <v>1.1587151955236543E-4</v>
      </c>
      <c r="F4739" s="332">
        <v>4.9520179473135236E-4</v>
      </c>
      <c r="G4739" s="358">
        <v>3.4077156751419945E-4</v>
      </c>
      <c r="H4739" s="327">
        <v>6.1475822869006013E-4</v>
      </c>
      <c r="I4739" s="332">
        <v>0</v>
      </c>
      <c r="J4739" s="358">
        <v>0</v>
      </c>
      <c r="K4739" s="327">
        <v>0</v>
      </c>
      <c r="L4739" s="336">
        <v>2.3496792687798115E-6</v>
      </c>
      <c r="M4739" s="210">
        <v>1.1415525114155251E-4</v>
      </c>
      <c r="N4739" s="325">
        <v>0</v>
      </c>
      <c r="O4739" s="358">
        <v>0</v>
      </c>
      <c r="P4739" s="327">
        <v>0</v>
      </c>
      <c r="Q4739" s="332">
        <v>3.2979664014146773E-2</v>
      </c>
      <c r="R4739" s="358">
        <v>4.4750430583041872E-2</v>
      </c>
      <c r="S4739" s="327">
        <v>2.303196694405699E-2</v>
      </c>
      <c r="T4739" s="358">
        <v>0.12081622424313995</v>
      </c>
      <c r="U4739" s="358">
        <v>0.48488150686084402</v>
      </c>
      <c r="V4739" s="361">
        <v>0</v>
      </c>
    </row>
    <row r="4740" spans="1:22" hidden="1" outlineLevel="1">
      <c r="A4740" s="65">
        <v>4731</v>
      </c>
      <c r="B4740" s="117">
        <v>1</v>
      </c>
      <c r="C4740" s="325">
        <v>1.2025489061608275E-4</v>
      </c>
      <c r="D4740" s="358">
        <v>1.1906232315750326E-4</v>
      </c>
      <c r="E4740" s="327">
        <v>1.1025437132507321E-4</v>
      </c>
      <c r="F4740" s="332">
        <v>4.4268039225984509E-4</v>
      </c>
      <c r="G4740" s="358">
        <v>3.0109268636528582E-4</v>
      </c>
      <c r="H4740" s="327">
        <v>5.6436820994497329E-4</v>
      </c>
      <c r="I4740" s="332">
        <v>0</v>
      </c>
      <c r="J4740" s="358">
        <v>0</v>
      </c>
      <c r="K4740" s="327">
        <v>0</v>
      </c>
      <c r="L4740" s="336">
        <v>1.1748396343899057E-6</v>
      </c>
      <c r="M4740" s="210">
        <v>1.1415525114155251E-4</v>
      </c>
      <c r="N4740" s="325">
        <v>0</v>
      </c>
      <c r="O4740" s="358">
        <v>0</v>
      </c>
      <c r="P4740" s="327">
        <v>0</v>
      </c>
      <c r="Q4740" s="332">
        <v>3.2979664014146773E-2</v>
      </c>
      <c r="R4740" s="358">
        <v>5.9605679693104742E-2</v>
      </c>
      <c r="S4740" s="327">
        <v>2.0457855679300144E-2</v>
      </c>
      <c r="T4740" s="358">
        <v>9.2364264940859392E-2</v>
      </c>
      <c r="U4740" s="358">
        <v>0.39278679045637233</v>
      </c>
      <c r="V4740" s="361">
        <v>0</v>
      </c>
    </row>
    <row r="4741" spans="1:22" hidden="1" outlineLevel="1">
      <c r="A4741" s="65">
        <v>4732</v>
      </c>
      <c r="B4741" s="117">
        <v>1</v>
      </c>
      <c r="C4741" s="325">
        <v>1.1765478487303231E-4</v>
      </c>
      <c r="D4741" s="358">
        <v>1.1612659311230682E-4</v>
      </c>
      <c r="E4741" s="327">
        <v>1.06479336373244E-4</v>
      </c>
      <c r="F4741" s="332">
        <v>4.0516510478019719E-4</v>
      </c>
      <c r="G4741" s="358">
        <v>2.8942242720384067E-4</v>
      </c>
      <c r="H4741" s="327">
        <v>5.1397819119988644E-4</v>
      </c>
      <c r="I4741" s="332">
        <v>0</v>
      </c>
      <c r="J4741" s="358">
        <v>0</v>
      </c>
      <c r="K4741" s="327">
        <v>0</v>
      </c>
      <c r="L4741" s="336">
        <v>1.409807561267887E-5</v>
      </c>
      <c r="M4741" s="210">
        <v>1.1415525114155251E-4</v>
      </c>
      <c r="N4741" s="325">
        <v>0</v>
      </c>
      <c r="O4741" s="358">
        <v>0</v>
      </c>
      <c r="P4741" s="327">
        <v>0</v>
      </c>
      <c r="Q4741" s="332">
        <v>6.5959328028293546E-2</v>
      </c>
      <c r="R4741" s="358">
        <v>6.7133819014557908E-2</v>
      </c>
      <c r="S4741" s="327">
        <v>2.4508916483533792E-2</v>
      </c>
      <c r="T4741" s="358">
        <v>8.5355877906841723E-2</v>
      </c>
      <c r="U4741" s="358">
        <v>0.38374681829397023</v>
      </c>
      <c r="V4741" s="361">
        <v>0</v>
      </c>
    </row>
    <row r="4742" spans="1:22" hidden="1" outlineLevel="1">
      <c r="A4742" s="65">
        <v>4733</v>
      </c>
      <c r="B4742" s="117">
        <v>1</v>
      </c>
      <c r="C4742" s="325">
        <v>1.173047706383909E-4</v>
      </c>
      <c r="D4742" s="358">
        <v>1.1542668396245867E-4</v>
      </c>
      <c r="E4742" s="327">
        <v>1.0507829247359607E-4</v>
      </c>
      <c r="F4742" s="332">
        <v>3.7515287479647898E-4</v>
      </c>
      <c r="G4742" s="358">
        <v>2.6083029225829984E-4</v>
      </c>
      <c r="H4742" s="327">
        <v>6.3491423618809489E-4</v>
      </c>
      <c r="I4742" s="332">
        <v>0</v>
      </c>
      <c r="J4742" s="358">
        <v>0</v>
      </c>
      <c r="K4742" s="327">
        <v>0</v>
      </c>
      <c r="L4742" s="336">
        <v>3.7594868300476983E-5</v>
      </c>
      <c r="M4742" s="210">
        <v>1.1415525114155251E-4</v>
      </c>
      <c r="N4742" s="325">
        <v>0</v>
      </c>
      <c r="O4742" s="358">
        <v>1.2464216102585303E-4</v>
      </c>
      <c r="P4742" s="327">
        <v>5.2433174251414853E-4</v>
      </c>
      <c r="Q4742" s="332">
        <v>3.2979664014146773E-2</v>
      </c>
      <c r="R4742" s="358">
        <v>6.7781682047173997E-2</v>
      </c>
      <c r="S4742" s="327">
        <v>1.2803039104406918E-2</v>
      </c>
      <c r="T4742" s="358">
        <v>8.0753355078531625E-2</v>
      </c>
      <c r="U4742" s="358">
        <v>0.37493284543562821</v>
      </c>
      <c r="V4742" s="361">
        <v>0</v>
      </c>
    </row>
    <row r="4743" spans="1:22" hidden="1" outlineLevel="1">
      <c r="A4743" s="65">
        <v>4734</v>
      </c>
      <c r="B4743" s="117">
        <v>1</v>
      </c>
      <c r="C4743" s="325">
        <v>1.1930485197919892E-4</v>
      </c>
      <c r="D4743" s="358">
        <v>1.1336584035457242E-4</v>
      </c>
      <c r="E4743" s="327">
        <v>1.0571395127991782E-4</v>
      </c>
      <c r="F4743" s="332">
        <v>3.5264370230869019E-4</v>
      </c>
      <c r="G4743" s="358">
        <v>2.3865679985155406E-4</v>
      </c>
      <c r="H4743" s="327">
        <v>8.2639630741942484E-4</v>
      </c>
      <c r="I4743" s="332">
        <v>0</v>
      </c>
      <c r="J4743" s="358">
        <v>0</v>
      </c>
      <c r="K4743" s="327">
        <v>0</v>
      </c>
      <c r="L4743" s="336">
        <v>9.3987170751192462E-5</v>
      </c>
      <c r="M4743" s="210">
        <v>1.1415525114155251E-4</v>
      </c>
      <c r="N4743" s="325">
        <v>1.2622827578071897E-2</v>
      </c>
      <c r="O4743" s="358">
        <v>1.5453822074832967E-2</v>
      </c>
      <c r="P4743" s="327">
        <v>2.0895837021917545E-2</v>
      </c>
      <c r="Q4743" s="332">
        <v>3.2979664014146773E-2</v>
      </c>
      <c r="R4743" s="358">
        <v>6.4218607375978717E-2</v>
      </c>
      <c r="S4743" s="327">
        <v>1.228821685145555E-2</v>
      </c>
      <c r="T4743" s="358">
        <v>0.10533501109336964</v>
      </c>
      <c r="U4743" s="358">
        <v>0.38374681829397023</v>
      </c>
      <c r="V4743" s="361">
        <v>0</v>
      </c>
    </row>
    <row r="4744" spans="1:22" hidden="1" outlineLevel="1">
      <c r="A4744" s="65">
        <v>4735</v>
      </c>
      <c r="B4744" s="117">
        <v>1</v>
      </c>
      <c r="C4744" s="325">
        <v>1.290114967363079E-4</v>
      </c>
      <c r="D4744" s="358">
        <v>1.1581552237904097E-4</v>
      </c>
      <c r="E4744" s="327">
        <v>1.1265430763465534E-4</v>
      </c>
      <c r="F4744" s="332">
        <v>3.6764981730054929E-4</v>
      </c>
      <c r="G4744" s="358">
        <v>3.0167619932335818E-4</v>
      </c>
      <c r="H4744" s="327">
        <v>6.8530425493318174E-4</v>
      </c>
      <c r="I4744" s="332">
        <v>0</v>
      </c>
      <c r="J4744" s="358">
        <v>0</v>
      </c>
      <c r="K4744" s="327">
        <v>0</v>
      </c>
      <c r="L4744" s="336">
        <v>1.8210014333043539E-4</v>
      </c>
      <c r="M4744" s="210">
        <v>1.1415525114155251E-4</v>
      </c>
      <c r="N4744" s="325">
        <v>8.3649782756177918E-2</v>
      </c>
      <c r="O4744" s="358">
        <v>0.12551580054208028</v>
      </c>
      <c r="P4744" s="327">
        <v>0.11870015829538452</v>
      </c>
      <c r="Q4744" s="332">
        <v>6.5959328028293546E-2</v>
      </c>
      <c r="R4744" s="358">
        <v>7.4083595826042486E-2</v>
      </c>
      <c r="S4744" s="327">
        <v>9.7141055866987024E-3</v>
      </c>
      <c r="T4744" s="358">
        <v>0.11129737021186226</v>
      </c>
      <c r="U4744" s="358">
        <v>0.42544368989305004</v>
      </c>
      <c r="V4744" s="361">
        <v>0</v>
      </c>
    </row>
    <row r="4745" spans="1:22" hidden="1" outlineLevel="1">
      <c r="A4745" s="65">
        <v>4736</v>
      </c>
      <c r="B4745" s="117">
        <v>1</v>
      </c>
      <c r="C4745" s="325">
        <v>1.4741224507174177E-4</v>
      </c>
      <c r="D4745" s="358">
        <v>1.3101910446740929E-4</v>
      </c>
      <c r="E4745" s="327">
        <v>1.3195757914091595E-4</v>
      </c>
      <c r="F4745" s="332">
        <v>5.2521402471507057E-4</v>
      </c>
      <c r="G4745" s="358">
        <v>4.2071284277009905E-4</v>
      </c>
      <c r="H4745" s="327">
        <v>6.752262511841642E-4</v>
      </c>
      <c r="I4745" s="332">
        <v>0</v>
      </c>
      <c r="J4745" s="358">
        <v>0</v>
      </c>
      <c r="K4745" s="327">
        <v>0</v>
      </c>
      <c r="L4745" s="336">
        <v>1.5860335064263727E-4</v>
      </c>
      <c r="M4745" s="210">
        <v>1.1415525114155251E-4</v>
      </c>
      <c r="N4745" s="325">
        <v>0.23983372398336603</v>
      </c>
      <c r="O4745" s="358">
        <v>0.31153848058362171</v>
      </c>
      <c r="P4745" s="327">
        <v>0.29682843536787862</v>
      </c>
      <c r="Q4745" s="332">
        <v>3.2979664014146773E-2</v>
      </c>
      <c r="R4745" s="358">
        <v>5.9815090919539078E-2</v>
      </c>
      <c r="S4745" s="327">
        <v>8.1696388278445949E-3</v>
      </c>
      <c r="T4745" s="358">
        <v>0.16610923298537339</v>
      </c>
      <c r="U4745" s="358">
        <v>0.46194257749874862</v>
      </c>
      <c r="V4745" s="361">
        <v>5.4049638835824004E-2</v>
      </c>
    </row>
    <row r="4746" spans="1:22" hidden="1" outlineLevel="1">
      <c r="A4746" s="65">
        <v>4737</v>
      </c>
      <c r="B4746" s="117">
        <v>1</v>
      </c>
      <c r="C4746" s="325">
        <v>1.6730055390440159E-4</v>
      </c>
      <c r="D4746" s="358">
        <v>1.4863348473858793E-4</v>
      </c>
      <c r="E4746" s="327">
        <v>1.5237649671541472E-4</v>
      </c>
      <c r="F4746" s="332">
        <v>6.2275377216215516E-4</v>
      </c>
      <c r="G4746" s="358">
        <v>5.9168213948527105E-4</v>
      </c>
      <c r="H4746" s="327">
        <v>7.2561626992925115E-4</v>
      </c>
      <c r="I4746" s="332">
        <v>0</v>
      </c>
      <c r="J4746" s="358">
        <v>0</v>
      </c>
      <c r="K4746" s="327">
        <v>0</v>
      </c>
      <c r="L4746" s="336">
        <v>1.4685495429873823E-4</v>
      </c>
      <c r="M4746" s="210">
        <v>1.1415525114155251E-4</v>
      </c>
      <c r="N4746" s="325">
        <v>0.41956771666218073</v>
      </c>
      <c r="O4746" s="358">
        <v>0.48076776259596254</v>
      </c>
      <c r="P4746" s="327">
        <v>0.47198813995676081</v>
      </c>
      <c r="Q4746" s="332">
        <v>3.2979664014146773E-2</v>
      </c>
      <c r="R4746" s="358">
        <v>5.871801908729999E-2</v>
      </c>
      <c r="S4746" s="327">
        <v>7.1399943219418562E-3</v>
      </c>
      <c r="T4746" s="358">
        <v>0.27928945344518064</v>
      </c>
      <c r="U4746" s="358">
        <v>0.57878421769779609</v>
      </c>
      <c r="V4746" s="361">
        <v>0.18148878671184945</v>
      </c>
    </row>
    <row r="4747" spans="1:22" hidden="1" outlineLevel="1">
      <c r="A4747" s="65">
        <v>4738</v>
      </c>
      <c r="B4747" s="117">
        <v>1</v>
      </c>
      <c r="C4747" s="325">
        <v>1.7853851093806671E-4</v>
      </c>
      <c r="D4747" s="358">
        <v>1.6033752107771543E-4</v>
      </c>
      <c r="E4747" s="327">
        <v>1.6742474600792972E-4</v>
      </c>
      <c r="F4747" s="332">
        <v>6.7527517463366216E-4</v>
      </c>
      <c r="G4747" s="358">
        <v>6.8679475165104946E-4</v>
      </c>
      <c r="H4747" s="327">
        <v>7.76006288674338E-4</v>
      </c>
      <c r="I4747" s="332">
        <v>0</v>
      </c>
      <c r="J4747" s="358">
        <v>0</v>
      </c>
      <c r="K4747" s="327">
        <v>0</v>
      </c>
      <c r="L4747" s="336">
        <v>1.644775488145868E-4</v>
      </c>
      <c r="M4747" s="210">
        <v>1.1415525114155251E-4</v>
      </c>
      <c r="N4747" s="325">
        <v>0.56614323689710511</v>
      </c>
      <c r="O4747" s="358">
        <v>0.61140397859858853</v>
      </c>
      <c r="P4747" s="327">
        <v>0.6104153616851099</v>
      </c>
      <c r="Q4747" s="332">
        <v>3.2979664014146773E-2</v>
      </c>
      <c r="R4747" s="358">
        <v>8.2126603762699424E-2</v>
      </c>
      <c r="S4747" s="327">
        <v>7.6548165748932277E-3</v>
      </c>
      <c r="T4747" s="358">
        <v>0.29602590009358098</v>
      </c>
      <c r="U4747" s="358">
        <v>0.62308008129356662</v>
      </c>
      <c r="V4747" s="361">
        <v>0.26759136691276791</v>
      </c>
    </row>
    <row r="4748" spans="1:22" hidden="1" outlineLevel="1">
      <c r="A4748" s="65">
        <v>4739</v>
      </c>
      <c r="B4748" s="117">
        <v>1</v>
      </c>
      <c r="C4748" s="325">
        <v>1.8307619548002491E-4</v>
      </c>
      <c r="D4748" s="358">
        <v>1.640314860352474E-4</v>
      </c>
      <c r="E4748" s="327">
        <v>1.7424834870436324E-4</v>
      </c>
      <c r="F4748" s="332">
        <v>7.352996346010988E-4</v>
      </c>
      <c r="G4748" s="358">
        <v>7.5389874182935914E-4</v>
      </c>
      <c r="H4748" s="327">
        <v>8.1631830367040773E-4</v>
      </c>
      <c r="I4748" s="332">
        <v>0</v>
      </c>
      <c r="J4748" s="358">
        <v>0</v>
      </c>
      <c r="K4748" s="327">
        <v>0</v>
      </c>
      <c r="L4748" s="336">
        <v>1.8797434150238492E-4</v>
      </c>
      <c r="M4748" s="210">
        <v>1.1415525114155251E-4</v>
      </c>
      <c r="N4748" s="325">
        <v>0.67485027439781387</v>
      </c>
      <c r="O4748" s="358">
        <v>0.69480370331682517</v>
      </c>
      <c r="P4748" s="327">
        <v>0.70060284920061888</v>
      </c>
      <c r="Q4748" s="332">
        <v>3.2979664014146773E-2</v>
      </c>
      <c r="R4748" s="358">
        <v>0.10783089634567536</v>
      </c>
      <c r="S4748" s="327">
        <v>1.0228927839650072E-2</v>
      </c>
      <c r="T4748" s="358">
        <v>0.3092058518291963</v>
      </c>
      <c r="U4748" s="358">
        <v>0.62014209034078582</v>
      </c>
      <c r="V4748" s="361">
        <v>0.27637874675061636</v>
      </c>
    </row>
    <row r="4749" spans="1:22" hidden="1" outlineLevel="1">
      <c r="A4749" s="65">
        <v>4740</v>
      </c>
      <c r="B4749" s="117">
        <v>1</v>
      </c>
      <c r="C4749" s="325">
        <v>1.8593881189905642E-4</v>
      </c>
      <c r="D4749" s="358">
        <v>1.6523688512665256E-4</v>
      </c>
      <c r="E4749" s="327">
        <v>1.7804932891359333E-4</v>
      </c>
      <c r="F4749" s="332">
        <v>7.2779657710516916E-4</v>
      </c>
      <c r="G4749" s="358">
        <v>7.7840628606839417E-4</v>
      </c>
      <c r="H4749" s="327">
        <v>8.3647431116844239E-4</v>
      </c>
      <c r="I4749" s="332">
        <v>0</v>
      </c>
      <c r="J4749" s="358">
        <v>0</v>
      </c>
      <c r="K4749" s="327">
        <v>0</v>
      </c>
      <c r="L4749" s="336">
        <v>2.0677177565262342E-4</v>
      </c>
      <c r="M4749" s="210">
        <v>1.1415525114155251E-4</v>
      </c>
      <c r="N4749" s="325">
        <v>0.73909481475785144</v>
      </c>
      <c r="O4749" s="358">
        <v>0.73502253295853093</v>
      </c>
      <c r="P4749" s="327">
        <v>0.74530700176205589</v>
      </c>
      <c r="Q4749" s="332">
        <v>3.2979664014146773E-2</v>
      </c>
      <c r="R4749" s="358">
        <v>0.1457850842488764</v>
      </c>
      <c r="S4749" s="327">
        <v>2.0972677932251514E-2</v>
      </c>
      <c r="T4749" s="358">
        <v>0.31914311702668396</v>
      </c>
      <c r="U4749" s="358">
        <v>0.59720316097869053</v>
      </c>
      <c r="V4749" s="361">
        <v>0.30125214684767243</v>
      </c>
    </row>
    <row r="4750" spans="1:22" hidden="1" outlineLevel="1">
      <c r="A4750" s="65">
        <v>4741</v>
      </c>
      <c r="B4750" s="117">
        <v>1</v>
      </c>
      <c r="C4750" s="325">
        <v>1.7887602466432807E-4</v>
      </c>
      <c r="D4750" s="358">
        <v>1.695724334715453E-4</v>
      </c>
      <c r="E4750" s="327">
        <v>1.7781582159698533E-4</v>
      </c>
      <c r="F4750" s="332">
        <v>8.3283938204818339E-4</v>
      </c>
      <c r="G4750" s="358">
        <v>8.4025865962405338E-4</v>
      </c>
      <c r="H4750" s="327">
        <v>8.767863261645118E-4</v>
      </c>
      <c r="I4750" s="332">
        <v>0</v>
      </c>
      <c r="J4750" s="358">
        <v>0</v>
      </c>
      <c r="K4750" s="327">
        <v>0</v>
      </c>
      <c r="L4750" s="336">
        <v>1.8797434150238492E-4</v>
      </c>
      <c r="M4750" s="210">
        <v>1.1415525114155251E-4</v>
      </c>
      <c r="N4750" s="325">
        <v>0.75002203863140626</v>
      </c>
      <c r="O4750" s="358">
        <v>0.73560225495574139</v>
      </c>
      <c r="P4750" s="327">
        <v>0.74823350377116027</v>
      </c>
      <c r="Q4750" s="332">
        <v>6.5959328028293546E-2</v>
      </c>
      <c r="R4750" s="358">
        <v>0.19861806064328655</v>
      </c>
      <c r="S4750" s="327">
        <v>5.2106766484775795E-2</v>
      </c>
      <c r="T4750" s="358">
        <v>0.26537728216869788</v>
      </c>
      <c r="U4750" s="358">
        <v>0.51573041186504132</v>
      </c>
      <c r="V4750" s="361">
        <v>0.18022144956755484</v>
      </c>
    </row>
    <row r="4751" spans="1:22" hidden="1" outlineLevel="1">
      <c r="A4751" s="65">
        <v>4742</v>
      </c>
      <c r="B4751" s="117">
        <v>1</v>
      </c>
      <c r="C4751" s="325">
        <v>1.8215740811409125E-4</v>
      </c>
      <c r="D4751" s="358">
        <v>1.6521744320582344E-4</v>
      </c>
      <c r="E4751" s="327">
        <v>1.7536399477260142E-4</v>
      </c>
      <c r="F4751" s="332">
        <v>9.7539747447084534E-4</v>
      </c>
      <c r="G4751" s="358">
        <v>8.3559055595947538E-4</v>
      </c>
      <c r="H4751" s="327">
        <v>1.0178783786507553E-3</v>
      </c>
      <c r="I4751" s="332">
        <v>0</v>
      </c>
      <c r="J4751" s="358">
        <v>0</v>
      </c>
      <c r="K4751" s="327">
        <v>0</v>
      </c>
      <c r="L4751" s="336">
        <v>1.9032402077116473E-4</v>
      </c>
      <c r="M4751" s="210">
        <v>1.1415525114155251E-4</v>
      </c>
      <c r="N4751" s="325">
        <v>0.77394889090625885</v>
      </c>
      <c r="O4751" s="358">
        <v>0.70251084252079754</v>
      </c>
      <c r="P4751" s="327">
        <v>0.71457628695743014</v>
      </c>
      <c r="Q4751" s="332">
        <v>6.5959328028293546E-2</v>
      </c>
      <c r="R4751" s="358">
        <v>0.24361834574764296</v>
      </c>
      <c r="S4751" s="327">
        <v>7.4109088922930041E-2</v>
      </c>
      <c r="T4751" s="358">
        <v>0.25732286721915526</v>
      </c>
      <c r="U4751" s="358">
        <v>0.51923340107797222</v>
      </c>
      <c r="V4751" s="361">
        <v>0.13875051361690874</v>
      </c>
    </row>
    <row r="4752" spans="1:22" hidden="1" outlineLevel="1">
      <c r="A4752" s="65">
        <v>4743</v>
      </c>
      <c r="B4752" s="117">
        <v>1</v>
      </c>
      <c r="C4752" s="325">
        <v>1.8739512112533226E-4</v>
      </c>
      <c r="D4752" s="358">
        <v>1.6478972094758289E-4</v>
      </c>
      <c r="E4752" s="327">
        <v>1.7651855872694095E-4</v>
      </c>
      <c r="F4752" s="332">
        <v>1.0429249919342114E-3</v>
      </c>
      <c r="G4752" s="358">
        <v>8.6826728161152212E-4</v>
      </c>
      <c r="H4752" s="327">
        <v>9.0702033741156399E-4</v>
      </c>
      <c r="I4752" s="332">
        <v>0</v>
      </c>
      <c r="J4752" s="358">
        <v>0</v>
      </c>
      <c r="K4752" s="327">
        <v>0</v>
      </c>
      <c r="L4752" s="336">
        <v>2.1382081345896285E-4</v>
      </c>
      <c r="M4752" s="210">
        <v>1.1415525114155251E-4</v>
      </c>
      <c r="N4752" s="325">
        <v>0.6936903155591152</v>
      </c>
      <c r="O4752" s="358">
        <v>0.64126552485493837</v>
      </c>
      <c r="P4752" s="327">
        <v>0.64942990470830819</v>
      </c>
      <c r="Q4752" s="332">
        <v>6.5959328028293546E-2</v>
      </c>
      <c r="R4752" s="358">
        <v>0.31837565020067388</v>
      </c>
      <c r="S4752" s="327">
        <v>8.8903899819765125E-2</v>
      </c>
      <c r="T4752" s="358">
        <v>0.26370363750385784</v>
      </c>
      <c r="U4752" s="358">
        <v>0.5534722956430701</v>
      </c>
      <c r="V4752" s="361">
        <v>9.4202849538848693E-2</v>
      </c>
    </row>
    <row r="4753" spans="1:22" hidden="1" outlineLevel="1">
      <c r="A4753" s="65">
        <v>4744</v>
      </c>
      <c r="B4753" s="117">
        <v>1</v>
      </c>
      <c r="C4753" s="325">
        <v>1.8892643340188842E-4</v>
      </c>
      <c r="D4753" s="358">
        <v>1.6288441270632958E-4</v>
      </c>
      <c r="E4753" s="327">
        <v>1.778028489682849E-4</v>
      </c>
      <c r="F4753" s="332">
        <v>1.0954463944057187E-3</v>
      </c>
      <c r="G4753" s="358">
        <v>8.4726081512092081E-4</v>
      </c>
      <c r="H4753" s="327">
        <v>8.5663031866647715E-4</v>
      </c>
      <c r="I4753" s="332">
        <v>0</v>
      </c>
      <c r="J4753" s="358">
        <v>0</v>
      </c>
      <c r="K4753" s="327">
        <v>0</v>
      </c>
      <c r="L4753" s="336">
        <v>2.2321953053408208E-4</v>
      </c>
      <c r="M4753" s="210">
        <v>1.1415525114155251E-4</v>
      </c>
      <c r="N4753" s="325">
        <v>0.56821564142484826</v>
      </c>
      <c r="O4753" s="358">
        <v>0.52085502699108344</v>
      </c>
      <c r="P4753" s="327">
        <v>0.53253625357794931</v>
      </c>
      <c r="Q4753" s="332">
        <v>6.5959328028293546E-2</v>
      </c>
      <c r="R4753" s="358">
        <v>0.34535373281405846</v>
      </c>
      <c r="S4753" s="327">
        <v>9.1030706050947915E-2</v>
      </c>
      <c r="T4753" s="358">
        <v>0.29895477825705108</v>
      </c>
      <c r="U4753" s="358">
        <v>0.59415217037387968</v>
      </c>
      <c r="V4753" s="361">
        <v>8.3399945567905406E-2</v>
      </c>
    </row>
    <row r="4754" spans="1:22" hidden="1" outlineLevel="1">
      <c r="A4754" s="65">
        <v>4745</v>
      </c>
      <c r="B4754" s="117">
        <v>1</v>
      </c>
      <c r="C4754" s="325">
        <v>1.8645133274263848E-4</v>
      </c>
      <c r="D4754" s="358">
        <v>1.6412869563939297E-4</v>
      </c>
      <c r="E4754" s="327">
        <v>1.7784176685438623E-4</v>
      </c>
      <c r="F4754" s="332">
        <v>1.1404647393812963E-3</v>
      </c>
      <c r="G4754" s="358">
        <v>8.6184863907272727E-4</v>
      </c>
      <c r="H4754" s="327">
        <v>8.3647431116844239E-4</v>
      </c>
      <c r="I4754" s="332">
        <v>0</v>
      </c>
      <c r="J4754" s="358">
        <v>0</v>
      </c>
      <c r="K4754" s="327">
        <v>0</v>
      </c>
      <c r="L4754" s="336">
        <v>2.2321953053408208E-4</v>
      </c>
      <c r="M4754" s="210">
        <v>1.1415525114155251E-4</v>
      </c>
      <c r="N4754" s="325">
        <v>0.38829324833442053</v>
      </c>
      <c r="O4754" s="358">
        <v>0.37349283158908425</v>
      </c>
      <c r="P4754" s="327">
        <v>0.3716969005169195</v>
      </c>
      <c r="Q4754" s="332">
        <v>6.5959328028293546E-2</v>
      </c>
      <c r="R4754" s="358">
        <v>0.30729553840044593</v>
      </c>
      <c r="S4754" s="327">
        <v>0.11066146888247726</v>
      </c>
      <c r="T4754" s="358">
        <v>0.34341096466686444</v>
      </c>
      <c r="U4754" s="358">
        <v>0.63596204162498948</v>
      </c>
      <c r="V4754" s="361">
        <v>4.6718933257802936E-2</v>
      </c>
    </row>
    <row r="4755" spans="1:22" hidden="1" outlineLevel="1">
      <c r="A4755" s="65">
        <v>4746</v>
      </c>
      <c r="B4755" s="117">
        <v>1</v>
      </c>
      <c r="C4755" s="325">
        <v>1.792822911866797E-4</v>
      </c>
      <c r="D4755" s="358">
        <v>1.6784210251775402E-4</v>
      </c>
      <c r="E4755" s="327">
        <v>1.7410564978865837E-4</v>
      </c>
      <c r="F4755" s="332">
        <v>1.1629739118690849E-3</v>
      </c>
      <c r="G4755" s="358">
        <v>7.8540844156526116E-4</v>
      </c>
      <c r="H4755" s="327">
        <v>7.9616229617237265E-4</v>
      </c>
      <c r="I4755" s="332">
        <v>0</v>
      </c>
      <c r="J4755" s="358">
        <v>0</v>
      </c>
      <c r="K4755" s="327">
        <v>0</v>
      </c>
      <c r="L4755" s="336">
        <v>1.644775488145868E-4</v>
      </c>
      <c r="M4755" s="210">
        <v>1.1415525114155251E-4</v>
      </c>
      <c r="N4755" s="325">
        <v>0.20855925565560579</v>
      </c>
      <c r="O4755" s="358">
        <v>0.19245514788982457</v>
      </c>
      <c r="P4755" s="327">
        <v>0.18583778090214062</v>
      </c>
      <c r="Q4755" s="332">
        <v>3.2979664014146773E-2</v>
      </c>
      <c r="R4755" s="358">
        <v>0.24218591567126949</v>
      </c>
      <c r="S4755" s="327">
        <v>0.11007912941014858</v>
      </c>
      <c r="T4755" s="358">
        <v>0.33661178321595181</v>
      </c>
      <c r="U4755" s="358">
        <v>0.65042599708483295</v>
      </c>
      <c r="V4755" s="361">
        <v>2.1306533146366678E-2</v>
      </c>
    </row>
    <row r="4756" spans="1:22" hidden="1" outlineLevel="1">
      <c r="A4756" s="65">
        <v>4747</v>
      </c>
      <c r="B4756" s="117">
        <v>1</v>
      </c>
      <c r="C4756" s="325">
        <v>1.7344455377319627E-4</v>
      </c>
      <c r="D4756" s="358">
        <v>1.6412869563939297E-4</v>
      </c>
      <c r="E4756" s="327">
        <v>1.6907226985288611E-4</v>
      </c>
      <c r="F4756" s="332">
        <v>1.1704769693650144E-3</v>
      </c>
      <c r="G4756" s="358">
        <v>7.5214820295514239E-4</v>
      </c>
      <c r="H4756" s="327">
        <v>7.6592828492532089E-4</v>
      </c>
      <c r="I4756" s="332">
        <v>0</v>
      </c>
      <c r="J4756" s="358">
        <v>0</v>
      </c>
      <c r="K4756" s="327">
        <v>0</v>
      </c>
      <c r="L4756" s="336">
        <v>1.1748396343899057E-4</v>
      </c>
      <c r="M4756" s="210">
        <v>1.1415525114155251E-4</v>
      </c>
      <c r="N4756" s="325">
        <v>6.2360536243907423E-2</v>
      </c>
      <c r="O4756" s="358">
        <v>5.119424164982081E-2</v>
      </c>
      <c r="P4756" s="327">
        <v>4.861530191765475E-2</v>
      </c>
      <c r="Q4756" s="332">
        <v>6.5959328028293546E-2</v>
      </c>
      <c r="R4756" s="358">
        <v>0.15848180600896319</v>
      </c>
      <c r="S4756" s="327">
        <v>9.7520843681183786E-2</v>
      </c>
      <c r="T4756" s="358">
        <v>0.36746960672393997</v>
      </c>
      <c r="U4756" s="358">
        <v>0.67980590661263995</v>
      </c>
      <c r="V4756" s="361">
        <v>0</v>
      </c>
    </row>
    <row r="4757" spans="1:22" hidden="1" outlineLevel="1">
      <c r="A4757" s="65">
        <v>4748</v>
      </c>
      <c r="B4757" s="117">
        <v>1</v>
      </c>
      <c r="C4757" s="325">
        <v>1.676755691558031E-4</v>
      </c>
      <c r="D4757" s="358">
        <v>1.6467306942260821E-4</v>
      </c>
      <c r="E4757" s="327">
        <v>1.6305297013588011E-4</v>
      </c>
      <c r="F4757" s="332">
        <v>1.0804402794138592E-3</v>
      </c>
      <c r="G4757" s="358">
        <v>6.920463682736996E-4</v>
      </c>
      <c r="H4757" s="327">
        <v>8.1631830367040773E-4</v>
      </c>
      <c r="I4757" s="332">
        <v>0</v>
      </c>
      <c r="J4757" s="358">
        <v>0</v>
      </c>
      <c r="K4757" s="327">
        <v>0</v>
      </c>
      <c r="L4757" s="336">
        <v>8.811297257924293E-5</v>
      </c>
      <c r="M4757" s="210">
        <v>1.1415525114155251E-4</v>
      </c>
      <c r="N4757" s="325">
        <v>5.2752115251643731E-3</v>
      </c>
      <c r="O4757" s="358">
        <v>1.8120192693694113E-3</v>
      </c>
      <c r="P4757" s="327">
        <v>3.1673291677231591E-3</v>
      </c>
      <c r="Q4757" s="332">
        <v>9.8938992042440319E-2</v>
      </c>
      <c r="R4757" s="358">
        <v>0.11827375428612309</v>
      </c>
      <c r="S4757" s="327">
        <v>8.3620642851496813E-2</v>
      </c>
      <c r="T4757" s="358">
        <v>0.36056582248147484</v>
      </c>
      <c r="U4757" s="358">
        <v>0.73879172497231382</v>
      </c>
      <c r="V4757" s="361">
        <v>0</v>
      </c>
    </row>
    <row r="4758" spans="1:22" hidden="1" outlineLevel="1">
      <c r="A4758" s="65">
        <v>4749</v>
      </c>
      <c r="B4758" s="117">
        <v>1</v>
      </c>
      <c r="C4758" s="325">
        <v>1.6155032004957852E-4</v>
      </c>
      <c r="D4758" s="358">
        <v>1.6671447110966532E-4</v>
      </c>
      <c r="E4758" s="327">
        <v>1.57293122992883E-4</v>
      </c>
      <c r="F4758" s="332">
        <v>1.0054097044545636E-3</v>
      </c>
      <c r="G4758" s="358">
        <v>5.9051511356912655E-4</v>
      </c>
      <c r="H4758" s="327">
        <v>7.5585028117630335E-4</v>
      </c>
      <c r="I4758" s="332">
        <v>0</v>
      </c>
      <c r="J4758" s="358">
        <v>0</v>
      </c>
      <c r="K4758" s="327">
        <v>0</v>
      </c>
      <c r="L4758" s="336">
        <v>5.8741981719495287E-5</v>
      </c>
      <c r="M4758" s="210">
        <v>1.1415525114155251E-4</v>
      </c>
      <c r="N4758" s="325">
        <v>0</v>
      </c>
      <c r="O4758" s="358">
        <v>0</v>
      </c>
      <c r="P4758" s="327">
        <v>0</v>
      </c>
      <c r="Q4758" s="332">
        <v>9.8938992042440319E-2</v>
      </c>
      <c r="R4758" s="358">
        <v>9.7785899330066012E-2</v>
      </c>
      <c r="S4758" s="327">
        <v>5.8596904115011658E-2</v>
      </c>
      <c r="T4758" s="358">
        <v>0.31359916907440133</v>
      </c>
      <c r="U4758" s="358">
        <v>0.72703976116119096</v>
      </c>
      <c r="V4758" s="361">
        <v>0</v>
      </c>
    </row>
    <row r="4759" spans="1:22" hidden="1" outlineLevel="1">
      <c r="A4759" s="65">
        <v>4750</v>
      </c>
      <c r="B4759" s="117">
        <v>1</v>
      </c>
      <c r="C4759" s="325">
        <v>1.5926897727021935E-4</v>
      </c>
      <c r="D4759" s="358">
        <v>1.6725884489288056E-4</v>
      </c>
      <c r="E4759" s="327">
        <v>1.5772121973999764E-4</v>
      </c>
      <c r="F4759" s="332">
        <v>9.0786995700747918E-4</v>
      </c>
      <c r="G4759" s="358">
        <v>5.4675164171370707E-4</v>
      </c>
      <c r="H4759" s="327">
        <v>7.3569427367826859E-4</v>
      </c>
      <c r="I4759" s="332">
        <v>0</v>
      </c>
      <c r="J4759" s="358">
        <v>0</v>
      </c>
      <c r="K4759" s="327">
        <v>0</v>
      </c>
      <c r="L4759" s="336">
        <v>3.7594868300476983E-5</v>
      </c>
      <c r="M4759" s="210">
        <v>1.1415525114155251E-4</v>
      </c>
      <c r="N4759" s="325">
        <v>0</v>
      </c>
      <c r="O4759" s="358">
        <v>0</v>
      </c>
      <c r="P4759" s="327">
        <v>0</v>
      </c>
      <c r="Q4759" s="332">
        <v>0.23085764809902742</v>
      </c>
      <c r="R4759" s="358">
        <v>8.4913147884748852E-2</v>
      </c>
      <c r="S4759" s="327">
        <v>5.1456909793069799E-2</v>
      </c>
      <c r="T4759" s="358">
        <v>0.29665351684289598</v>
      </c>
      <c r="U4759" s="358">
        <v>0.7341587392390827</v>
      </c>
      <c r="V4759" s="361">
        <v>0</v>
      </c>
    </row>
    <row r="4760" spans="1:22" hidden="1" outlineLevel="1">
      <c r="A4760" s="65">
        <v>4751</v>
      </c>
      <c r="B4760" s="117">
        <v>1</v>
      </c>
      <c r="C4760" s="325">
        <v>1.5034361428686353E-4</v>
      </c>
      <c r="D4760" s="358">
        <v>1.5749900063666459E-4</v>
      </c>
      <c r="E4760" s="327">
        <v>1.4687610214642648E-4</v>
      </c>
      <c r="F4760" s="332">
        <v>8.3283938204818339E-4</v>
      </c>
      <c r="G4760" s="358">
        <v>4.9773655323563735E-4</v>
      </c>
      <c r="H4760" s="327">
        <v>7.6592828492532089E-4</v>
      </c>
      <c r="I4760" s="332">
        <v>0</v>
      </c>
      <c r="J4760" s="358">
        <v>0</v>
      </c>
      <c r="K4760" s="327">
        <v>0</v>
      </c>
      <c r="L4760" s="336">
        <v>2.3496792687798115E-5</v>
      </c>
      <c r="M4760" s="210">
        <v>1.1415525114155251E-4</v>
      </c>
      <c r="N4760" s="325">
        <v>0</v>
      </c>
      <c r="O4760" s="358">
        <v>0</v>
      </c>
      <c r="P4760" s="327">
        <v>0</v>
      </c>
      <c r="Q4760" s="332">
        <v>0.19787798408488064</v>
      </c>
      <c r="R4760" s="358">
        <v>7.4597135088117023E-2</v>
      </c>
      <c r="S4760" s="327">
        <v>3.9236210160991561E-2</v>
      </c>
      <c r="T4760" s="358">
        <v>0.2606701565488353</v>
      </c>
      <c r="U4760" s="358">
        <v>0.6526859901254336</v>
      </c>
      <c r="V4760" s="361">
        <v>0</v>
      </c>
    </row>
    <row r="4761" spans="1:22" hidden="1" outlineLevel="1">
      <c r="A4761" s="65">
        <v>4752</v>
      </c>
      <c r="B4761" s="117">
        <v>1</v>
      </c>
      <c r="C4761" s="325">
        <v>1.3980568572248122E-4</v>
      </c>
      <c r="D4761" s="358">
        <v>1.4768083061796126E-4</v>
      </c>
      <c r="E4761" s="327">
        <v>1.3597909403805357E-4</v>
      </c>
      <c r="F4761" s="332">
        <v>6.9028128962552121E-4</v>
      </c>
      <c r="G4761" s="358">
        <v>4.4522038700913386E-4</v>
      </c>
      <c r="H4761" s="327">
        <v>7.1553826618023393E-4</v>
      </c>
      <c r="I4761" s="332">
        <v>0</v>
      </c>
      <c r="J4761" s="358">
        <v>0</v>
      </c>
      <c r="K4761" s="327">
        <v>0</v>
      </c>
      <c r="L4761" s="336">
        <v>9.3987170751192458E-6</v>
      </c>
      <c r="M4761" s="210">
        <v>1.1415525114155251E-4</v>
      </c>
      <c r="N4761" s="325">
        <v>0</v>
      </c>
      <c r="O4761" s="358">
        <v>0</v>
      </c>
      <c r="P4761" s="327">
        <v>0</v>
      </c>
      <c r="Q4761" s="332">
        <v>9.8938992042440319E-2</v>
      </c>
      <c r="R4761" s="358">
        <v>8.7351489816529806E-2</v>
      </c>
      <c r="S4761" s="327">
        <v>4.129549917279704E-2</v>
      </c>
      <c r="T4761" s="358">
        <v>0.22029347900956947</v>
      </c>
      <c r="U4761" s="358">
        <v>0.51934640073000216</v>
      </c>
      <c r="V4761" s="361">
        <v>0</v>
      </c>
    </row>
    <row r="4762" spans="1:22" hidden="1" outlineLevel="1">
      <c r="A4762" s="65">
        <v>4753</v>
      </c>
      <c r="B4762" s="117">
        <v>1</v>
      </c>
      <c r="C4762" s="325">
        <v>1.3173660756315883E-4</v>
      </c>
      <c r="D4762" s="358">
        <v>1.3624898117044136E-4</v>
      </c>
      <c r="E4762" s="327">
        <v>1.2395346723274202E-4</v>
      </c>
      <c r="F4762" s="332">
        <v>5.6272931219471841E-4</v>
      </c>
      <c r="G4762" s="358">
        <v>4.2129635572817119E-4</v>
      </c>
      <c r="H4762" s="327">
        <v>6.44992239937112E-4</v>
      </c>
      <c r="I4762" s="332">
        <v>0</v>
      </c>
      <c r="J4762" s="358">
        <v>0</v>
      </c>
      <c r="K4762" s="327">
        <v>0</v>
      </c>
      <c r="L4762" s="336">
        <v>5.8741981719495289E-6</v>
      </c>
      <c r="M4762" s="210">
        <v>1.1415525114155251E-4</v>
      </c>
      <c r="N4762" s="325">
        <v>0</v>
      </c>
      <c r="O4762" s="358">
        <v>0</v>
      </c>
      <c r="P4762" s="327">
        <v>0</v>
      </c>
      <c r="Q4762" s="332">
        <v>6.5959328028293546E-2</v>
      </c>
      <c r="R4762" s="358">
        <v>8.9819029502630252E-2</v>
      </c>
      <c r="S4762" s="327">
        <v>5.7634776828486223E-2</v>
      </c>
      <c r="T4762" s="358">
        <v>0.20627670494153422</v>
      </c>
      <c r="U4762" s="358">
        <v>0.52691737741601397</v>
      </c>
      <c r="V4762" s="361">
        <v>0</v>
      </c>
    </row>
    <row r="4763" spans="1:22" hidden="1" outlineLevel="1">
      <c r="A4763" s="65">
        <v>4754</v>
      </c>
      <c r="B4763" s="117">
        <v>1</v>
      </c>
      <c r="C4763" s="325">
        <v>1.2237997704069126E-4</v>
      </c>
      <c r="D4763" s="358">
        <v>1.2635304346842157E-4</v>
      </c>
      <c r="E4763" s="327">
        <v>1.1546936806265167E-4</v>
      </c>
      <c r="F4763" s="332">
        <v>4.7269262224356357E-4</v>
      </c>
      <c r="G4763" s="358">
        <v>3.8920314303419708E-4</v>
      </c>
      <c r="H4763" s="327">
        <v>6.8530425493318174E-4</v>
      </c>
      <c r="I4763" s="332">
        <v>0</v>
      </c>
      <c r="J4763" s="358">
        <v>0</v>
      </c>
      <c r="K4763" s="327">
        <v>0</v>
      </c>
      <c r="L4763" s="336">
        <v>2.3496792687798115E-6</v>
      </c>
      <c r="M4763" s="210">
        <v>1.1415525114155251E-4</v>
      </c>
      <c r="N4763" s="325">
        <v>0</v>
      </c>
      <c r="O4763" s="358">
        <v>0</v>
      </c>
      <c r="P4763" s="327">
        <v>0</v>
      </c>
      <c r="Q4763" s="332">
        <v>6.5959328028293546E-2</v>
      </c>
      <c r="R4763" s="358">
        <v>9.254075484925077E-2</v>
      </c>
      <c r="S4763" s="327">
        <v>4.1363016392174344E-2</v>
      </c>
      <c r="T4763" s="358">
        <v>0.15533514545546565</v>
      </c>
      <c r="U4763" s="358">
        <v>0.41177073199741682</v>
      </c>
      <c r="V4763" s="361">
        <v>0</v>
      </c>
    </row>
    <row r="4764" spans="1:22" hidden="1" outlineLevel="1">
      <c r="A4764" s="65">
        <v>4755</v>
      </c>
      <c r="B4764" s="117">
        <v>1</v>
      </c>
      <c r="C4764" s="325">
        <v>1.169547564037495E-4</v>
      </c>
      <c r="D4764" s="358">
        <v>1.1900399739501592E-4</v>
      </c>
      <c r="E4764" s="327">
        <v>1.1007275452326699E-4</v>
      </c>
      <c r="F4764" s="332">
        <v>4.5768650725170446E-4</v>
      </c>
      <c r="G4764" s="358">
        <v>3.6119452104672862E-4</v>
      </c>
      <c r="H4764" s="327">
        <v>6.8530425493318174E-4</v>
      </c>
      <c r="I4764" s="332">
        <v>0</v>
      </c>
      <c r="J4764" s="358">
        <v>0</v>
      </c>
      <c r="K4764" s="327">
        <v>0</v>
      </c>
      <c r="L4764" s="336">
        <v>1.1748396343899057E-6</v>
      </c>
      <c r="M4764" s="210">
        <v>1.1415525114155251E-4</v>
      </c>
      <c r="N4764" s="325">
        <v>0</v>
      </c>
      <c r="O4764" s="358">
        <v>0</v>
      </c>
      <c r="P4764" s="327">
        <v>0</v>
      </c>
      <c r="Q4764" s="332">
        <v>3.2979664014146773E-2</v>
      </c>
      <c r="R4764" s="358">
        <v>7.5146719304261325E-2</v>
      </c>
      <c r="S4764" s="327">
        <v>2.9142316760096112E-2</v>
      </c>
      <c r="T4764" s="358">
        <v>0.11945638795295743</v>
      </c>
      <c r="U4764" s="358">
        <v>0.37312485100314774</v>
      </c>
      <c r="V4764" s="361">
        <v>0</v>
      </c>
    </row>
    <row r="4765" spans="1:22" hidden="1" outlineLevel="1">
      <c r="A4765" s="65">
        <v>4756</v>
      </c>
      <c r="B4765" s="117">
        <v>1</v>
      </c>
      <c r="C4765" s="325">
        <v>1.1334835973610501E-4</v>
      </c>
      <c r="D4765" s="358">
        <v>1.1680706034132586E-4</v>
      </c>
      <c r="E4765" s="327">
        <v>1.0598637648262714E-4</v>
      </c>
      <c r="F4765" s="332">
        <v>4.1266816227612688E-4</v>
      </c>
      <c r="G4765" s="358">
        <v>3.448561582207053E-4</v>
      </c>
      <c r="H4765" s="327">
        <v>6.6514824743514709E-4</v>
      </c>
      <c r="I4765" s="332">
        <v>0</v>
      </c>
      <c r="J4765" s="358">
        <v>0</v>
      </c>
      <c r="K4765" s="327">
        <v>0</v>
      </c>
      <c r="L4765" s="336">
        <v>1.409807561267887E-5</v>
      </c>
      <c r="M4765" s="210">
        <v>1.1415525114155251E-4</v>
      </c>
      <c r="N4765" s="325">
        <v>0</v>
      </c>
      <c r="O4765" s="358">
        <v>0</v>
      </c>
      <c r="P4765" s="327">
        <v>0</v>
      </c>
      <c r="Q4765" s="332">
        <v>6.5959328028293546E-2</v>
      </c>
      <c r="R4765" s="358">
        <v>7.8089661170782199E-2</v>
      </c>
      <c r="S4765" s="327">
        <v>1.9495728392774719E-2</v>
      </c>
      <c r="T4765" s="358">
        <v>0.11705052374724986</v>
      </c>
      <c r="U4765" s="358">
        <v>0.35990389171563464</v>
      </c>
      <c r="V4765" s="361">
        <v>0</v>
      </c>
    </row>
    <row r="4766" spans="1:22" hidden="1" outlineLevel="1">
      <c r="A4766" s="65">
        <v>4757</v>
      </c>
      <c r="B4766" s="117">
        <v>1</v>
      </c>
      <c r="C4766" s="325">
        <v>1.1071700272210446E-4</v>
      </c>
      <c r="D4766" s="358">
        <v>1.1532947435831308E-4</v>
      </c>
      <c r="E4766" s="327">
        <v>1.0315834342593036E-4</v>
      </c>
      <c r="F4766" s="332">
        <v>3.7515287479647898E-4</v>
      </c>
      <c r="G4766" s="358">
        <v>3.3785400272383809E-4</v>
      </c>
      <c r="H4766" s="327">
        <v>7.3569427367826859E-4</v>
      </c>
      <c r="I4766" s="332">
        <v>0</v>
      </c>
      <c r="J4766" s="358">
        <v>0</v>
      </c>
      <c r="K4766" s="327">
        <v>0</v>
      </c>
      <c r="L4766" s="336">
        <v>3.7594868300476983E-5</v>
      </c>
      <c r="M4766" s="210">
        <v>1.1415525114155251E-4</v>
      </c>
      <c r="N4766" s="325">
        <v>0</v>
      </c>
      <c r="O4766" s="358">
        <v>1.2464216102585303E-4</v>
      </c>
      <c r="P4766" s="327">
        <v>0</v>
      </c>
      <c r="Q4766" s="332">
        <v>6.5959328028293546E-2</v>
      </c>
      <c r="R4766" s="358">
        <v>8.0218075933055286E-2</v>
      </c>
      <c r="S4766" s="327">
        <v>1.9495728392774719E-2</v>
      </c>
      <c r="T4766" s="358">
        <v>0.10732246413286717</v>
      </c>
      <c r="U4766" s="358">
        <v>0.33380097209669846</v>
      </c>
      <c r="V4766" s="361">
        <v>0</v>
      </c>
    </row>
    <row r="4767" spans="1:22" hidden="1" outlineLevel="1">
      <c r="A4767" s="65">
        <v>4758</v>
      </c>
      <c r="B4767" s="117">
        <v>1</v>
      </c>
      <c r="C4767" s="325">
        <v>1.0859191629749592E-4</v>
      </c>
      <c r="D4767" s="358">
        <v>1.123354185506293E-4</v>
      </c>
      <c r="E4767" s="327">
        <v>1.0091407866075355E-4</v>
      </c>
      <c r="F4767" s="332">
        <v>3.1512841482904229E-4</v>
      </c>
      <c r="G4767" s="358">
        <v>3.3493643793347679E-4</v>
      </c>
      <c r="H4767" s="327">
        <v>7.457722774272858E-4</v>
      </c>
      <c r="I4767" s="332">
        <v>0</v>
      </c>
      <c r="J4767" s="358">
        <v>0</v>
      </c>
      <c r="K4767" s="327">
        <v>0</v>
      </c>
      <c r="L4767" s="336">
        <v>9.3987170751192462E-5</v>
      </c>
      <c r="M4767" s="210">
        <v>1.1415525114155251E-4</v>
      </c>
      <c r="N4767" s="325">
        <v>1.1115624285167788E-2</v>
      </c>
      <c r="O4767" s="358">
        <v>1.5254539852951651E-2</v>
      </c>
      <c r="P4767" s="327">
        <v>1.7955311521310659E-2</v>
      </c>
      <c r="Q4767" s="332">
        <v>6.5959328028293546E-2</v>
      </c>
      <c r="R4767" s="358">
        <v>7.2742185199948364E-2</v>
      </c>
      <c r="S4767" s="327">
        <v>1.3317861357358289E-2</v>
      </c>
      <c r="T4767" s="358">
        <v>0.10941451996391721</v>
      </c>
      <c r="U4767" s="358">
        <v>0.34137194878271021</v>
      </c>
      <c r="V4767" s="361">
        <v>0</v>
      </c>
    </row>
    <row r="4768" spans="1:22" hidden="1" outlineLevel="1">
      <c r="A4768" s="65">
        <v>4759</v>
      </c>
      <c r="B4768" s="117">
        <v>1</v>
      </c>
      <c r="C4768" s="325">
        <v>1.0934819705448896E-4</v>
      </c>
      <c r="D4768" s="358">
        <v>1.1046899415103421E-4</v>
      </c>
      <c r="E4768" s="327">
        <v>1.0223728678819884E-4</v>
      </c>
      <c r="F4768" s="332">
        <v>2.9261924234125349E-4</v>
      </c>
      <c r="G4768" s="358">
        <v>3.9503827261491958E-4</v>
      </c>
      <c r="H4768" s="327">
        <v>7.8608429242335554E-4</v>
      </c>
      <c r="I4768" s="332">
        <v>0</v>
      </c>
      <c r="J4768" s="358">
        <v>0</v>
      </c>
      <c r="K4768" s="327">
        <v>0</v>
      </c>
      <c r="L4768" s="336">
        <v>1.8210014333043539E-4</v>
      </c>
      <c r="M4768" s="210">
        <v>1.1415525114155251E-4</v>
      </c>
      <c r="N4768" s="325">
        <v>8.8924994281342304E-2</v>
      </c>
      <c r="O4768" s="358">
        <v>0.12588827573678907</v>
      </c>
      <c r="P4768" s="327">
        <v>0.11371900674150012</v>
      </c>
      <c r="Q4768" s="332">
        <v>3.2979664014146773E-2</v>
      </c>
      <c r="R4768" s="358">
        <v>6.0993678181068191E-2</v>
      </c>
      <c r="S4768" s="327">
        <v>1.5309633149786455E-2</v>
      </c>
      <c r="T4768" s="358">
        <v>9.7071390560721962E-2</v>
      </c>
      <c r="U4768" s="358">
        <v>0.32961998497158751</v>
      </c>
      <c r="V4768" s="361">
        <v>0</v>
      </c>
    </row>
    <row r="4769" spans="1:22" hidden="1" outlineLevel="1">
      <c r="A4769" s="65">
        <v>4760</v>
      </c>
      <c r="B4769" s="117">
        <v>1</v>
      </c>
      <c r="C4769" s="325">
        <v>1.1824855902108468E-4</v>
      </c>
      <c r="D4769" s="358">
        <v>1.2330066189825044E-4</v>
      </c>
      <c r="E4769" s="327">
        <v>1.1306943175306955E-4</v>
      </c>
      <c r="F4769" s="332">
        <v>3.9766204728426777E-4</v>
      </c>
      <c r="G4769" s="358">
        <v>5.0473870873250423E-4</v>
      </c>
      <c r="H4769" s="327">
        <v>7.8608429242335554E-4</v>
      </c>
      <c r="I4769" s="332">
        <v>0</v>
      </c>
      <c r="J4769" s="358">
        <v>0</v>
      </c>
      <c r="K4769" s="327">
        <v>0</v>
      </c>
      <c r="L4769" s="336">
        <v>1.5860335064263727E-4</v>
      </c>
      <c r="M4769" s="210">
        <v>1.1415525114155251E-4</v>
      </c>
      <c r="N4769" s="325">
        <v>0.26112297049563649</v>
      </c>
      <c r="O4769" s="358">
        <v>0.31233886665188865</v>
      </c>
      <c r="P4769" s="327">
        <v>0.28928232601820258</v>
      </c>
      <c r="Q4769" s="332">
        <v>3.2979664014146773E-2</v>
      </c>
      <c r="R4769" s="358">
        <v>3.5796851733105636E-2</v>
      </c>
      <c r="S4769" s="327">
        <v>1.3765166390932346E-2</v>
      </c>
      <c r="T4769" s="358">
        <v>0.1283476252349201</v>
      </c>
      <c r="U4769" s="358">
        <v>0.36012989101969473</v>
      </c>
      <c r="V4769" s="361">
        <v>1.4519408319392354E-2</v>
      </c>
    </row>
    <row r="4770" spans="1:22" hidden="1" outlineLevel="1">
      <c r="A4770" s="65">
        <v>4761</v>
      </c>
      <c r="B4770" s="117">
        <v>1</v>
      </c>
      <c r="C4770" s="325">
        <v>1.2754893725584204E-4</v>
      </c>
      <c r="D4770" s="358">
        <v>1.3632674885375782E-4</v>
      </c>
      <c r="E4770" s="327">
        <v>1.2490046912787443E-4</v>
      </c>
      <c r="F4770" s="332">
        <v>5.327170822110002E-4</v>
      </c>
      <c r="G4770" s="358">
        <v>6.2202481330502846E-4</v>
      </c>
      <c r="H4770" s="327">
        <v>7.5585028117630335E-4</v>
      </c>
      <c r="I4770" s="332">
        <v>0</v>
      </c>
      <c r="J4770" s="358">
        <v>0</v>
      </c>
      <c r="K4770" s="327">
        <v>0</v>
      </c>
      <c r="L4770" s="336">
        <v>1.4685495429873823E-4</v>
      </c>
      <c r="M4770" s="210">
        <v>1.1415525114155251E-4</v>
      </c>
      <c r="N4770" s="325">
        <v>0.45668259774994441</v>
      </c>
      <c r="O4770" s="358">
        <v>0.47966626724230849</v>
      </c>
      <c r="P4770" s="327">
        <v>0.46768008418308954</v>
      </c>
      <c r="Q4770" s="332">
        <v>3.2979664014146773E-2</v>
      </c>
      <c r="R4770" s="358">
        <v>3.8223738511149352E-2</v>
      </c>
      <c r="S4770" s="327">
        <v>1.4279988643883712E-2</v>
      </c>
      <c r="T4770" s="358">
        <v>0.17081635860523597</v>
      </c>
      <c r="U4770" s="358">
        <v>0.44137664082928374</v>
      </c>
      <c r="V4770" s="361">
        <v>7.5430227224959748E-2</v>
      </c>
    </row>
    <row r="4771" spans="1:22" hidden="1" outlineLevel="1">
      <c r="A4771" s="65">
        <v>4762</v>
      </c>
      <c r="B4771" s="117">
        <v>1</v>
      </c>
      <c r="C4771" s="325">
        <v>1.3447421889838983E-4</v>
      </c>
      <c r="D4771" s="358">
        <v>1.4573663853504972E-4</v>
      </c>
      <c r="E4771" s="327">
        <v>1.3575855935014602E-4</v>
      </c>
      <c r="F4771" s="332">
        <v>6.4526294464994395E-4</v>
      </c>
      <c r="G4771" s="358">
        <v>6.7512449248960404E-4</v>
      </c>
      <c r="H4771" s="327">
        <v>7.9616229617237265E-4</v>
      </c>
      <c r="I4771" s="332">
        <v>0</v>
      </c>
      <c r="J4771" s="358">
        <v>0</v>
      </c>
      <c r="K4771" s="327">
        <v>0</v>
      </c>
      <c r="L4771" s="336">
        <v>1.644775488145868E-4</v>
      </c>
      <c r="M4771" s="210">
        <v>1.1415525114155251E-4</v>
      </c>
      <c r="N4771" s="325">
        <v>0.63057617766875573</v>
      </c>
      <c r="O4771" s="358">
        <v>0.60580630311378714</v>
      </c>
      <c r="P4771" s="327">
        <v>0.60610730591143835</v>
      </c>
      <c r="Q4771" s="332">
        <v>3.2979664014146773E-2</v>
      </c>
      <c r="R4771" s="358">
        <v>5.7602018181205299E-2</v>
      </c>
      <c r="S4771" s="327">
        <v>2.5023738736485158E-2</v>
      </c>
      <c r="T4771" s="358">
        <v>0.15554435103857067</v>
      </c>
      <c r="U4771" s="358">
        <v>0.43685665474808277</v>
      </c>
      <c r="V4771" s="361">
        <v>0.15892865863118641</v>
      </c>
    </row>
    <row r="4772" spans="1:22" hidden="1" outlineLevel="1">
      <c r="A4772" s="65">
        <v>4763</v>
      </c>
      <c r="B4772" s="117">
        <v>1</v>
      </c>
      <c r="C4772" s="325">
        <v>1.383556267503954E-4</v>
      </c>
      <c r="D4772" s="358">
        <v>1.4869181050107527E-4</v>
      </c>
      <c r="E4772" s="327">
        <v>1.4122003603303293E-4</v>
      </c>
      <c r="F4772" s="332">
        <v>7.2779657710516916E-4</v>
      </c>
      <c r="G4772" s="358">
        <v>6.7162341474117043E-4</v>
      </c>
      <c r="H4772" s="327">
        <v>8.5663031866647715E-4</v>
      </c>
      <c r="I4772" s="332">
        <v>0</v>
      </c>
      <c r="J4772" s="358">
        <v>0</v>
      </c>
      <c r="K4772" s="327">
        <v>0</v>
      </c>
      <c r="L4772" s="336">
        <v>1.8797434150238492E-4</v>
      </c>
      <c r="M4772" s="210">
        <v>1.1415525114155251E-4</v>
      </c>
      <c r="N4772" s="325">
        <v>0.76207966497463897</v>
      </c>
      <c r="O4772" s="358">
        <v>0.6876038044071211</v>
      </c>
      <c r="P4772" s="327">
        <v>0.69792448957126918</v>
      </c>
      <c r="Q4772" s="332">
        <v>9.8938992042440319E-2</v>
      </c>
      <c r="R4772" s="358">
        <v>7.9518107426091E-2</v>
      </c>
      <c r="S4772" s="327">
        <v>5.6225344508386739E-2</v>
      </c>
      <c r="T4772" s="358">
        <v>0.1378664792661978</v>
      </c>
      <c r="U4772" s="358">
        <v>0.42555668954508008</v>
      </c>
      <c r="V4772" s="361">
        <v>0.28573108411062054</v>
      </c>
    </row>
    <row r="4773" spans="1:22" hidden="1" outlineLevel="1">
      <c r="A4773" s="65">
        <v>4764</v>
      </c>
      <c r="B4773" s="117">
        <v>1</v>
      </c>
      <c r="C4773" s="325">
        <v>1.386493886973266E-4</v>
      </c>
      <c r="D4773" s="358">
        <v>1.5055823490067036E-4</v>
      </c>
      <c r="E4773" s="327">
        <v>1.4363294497131551E-4</v>
      </c>
      <c r="F4773" s="332">
        <v>8.4034243954411313E-4</v>
      </c>
      <c r="G4773" s="358">
        <v>6.9087934235755532E-4</v>
      </c>
      <c r="H4773" s="327">
        <v>8.767863261645118E-4</v>
      </c>
      <c r="I4773" s="332">
        <v>0</v>
      </c>
      <c r="J4773" s="358">
        <v>0</v>
      </c>
      <c r="K4773" s="327">
        <v>0</v>
      </c>
      <c r="L4773" s="336">
        <v>2.0677177565262342E-4</v>
      </c>
      <c r="M4773" s="210">
        <v>1.1415525114155251E-4</v>
      </c>
      <c r="N4773" s="325">
        <v>0.83197621768306695</v>
      </c>
      <c r="O4773" s="358">
        <v>0.72738856341778968</v>
      </c>
      <c r="P4773" s="327">
        <v>0.7458880344213491</v>
      </c>
      <c r="Q4773" s="332">
        <v>0.13191865605658709</v>
      </c>
      <c r="R4773" s="358">
        <v>0.11433817103073493</v>
      </c>
      <c r="S4773" s="327">
        <v>9.8753039845218452E-2</v>
      </c>
      <c r="T4773" s="358">
        <v>0.12186225215866497</v>
      </c>
      <c r="U4773" s="358">
        <v>0.3994537699261439</v>
      </c>
      <c r="V4773" s="361">
        <v>0.33854697787103544</v>
      </c>
    </row>
    <row r="4774" spans="1:22" hidden="1" outlineLevel="1">
      <c r="A4774" s="65">
        <v>4765</v>
      </c>
      <c r="B4774" s="117">
        <v>1</v>
      </c>
      <c r="C4774" s="325">
        <v>1.3488048542074145E-4</v>
      </c>
      <c r="D4774" s="358">
        <v>1.5495210900805045E-4</v>
      </c>
      <c r="E4774" s="327">
        <v>1.4290647776409065E-4</v>
      </c>
      <c r="F4774" s="332">
        <v>9.3037912949526776E-4</v>
      </c>
      <c r="G4774" s="358">
        <v>7.3347578829682997E-4</v>
      </c>
      <c r="H4774" s="327">
        <v>9.2717634490959865E-4</v>
      </c>
      <c r="I4774" s="332">
        <v>0</v>
      </c>
      <c r="J4774" s="358">
        <v>0</v>
      </c>
      <c r="K4774" s="327">
        <v>0</v>
      </c>
      <c r="L4774" s="336">
        <v>1.8797434150238492E-4</v>
      </c>
      <c r="M4774" s="210">
        <v>1.1415525114155251E-4</v>
      </c>
      <c r="N4774" s="325">
        <v>0.8489322547282383</v>
      </c>
      <c r="O4774" s="358">
        <v>0.73028540466074832</v>
      </c>
      <c r="P4774" s="327">
        <v>0.75295980467492341</v>
      </c>
      <c r="Q4774" s="332">
        <v>0.19787798408488064</v>
      </c>
      <c r="R4774" s="358">
        <v>0.15425327117187132</v>
      </c>
      <c r="S4774" s="327">
        <v>0.11818125101861587</v>
      </c>
      <c r="T4774" s="358">
        <v>0.12740620011094758</v>
      </c>
      <c r="U4774" s="358">
        <v>0.3603558903237547</v>
      </c>
      <c r="V4774" s="361">
        <v>0.43520052152626021</v>
      </c>
    </row>
    <row r="4775" spans="1:22" hidden="1" outlineLevel="1">
      <c r="A4775" s="65">
        <v>4766</v>
      </c>
      <c r="B4775" s="117">
        <v>1</v>
      </c>
      <c r="C4775" s="325">
        <v>1.3161160247935832E-4</v>
      </c>
      <c r="D4775" s="358">
        <v>1.5469936403727196E-4</v>
      </c>
      <c r="E4775" s="327">
        <v>1.3941684064367122E-4</v>
      </c>
      <c r="F4775" s="332">
        <v>9.9040358946270472E-4</v>
      </c>
      <c r="G4775" s="358">
        <v>7.177209384288788E-4</v>
      </c>
      <c r="H4775" s="327">
        <v>9.3725434865861619E-4</v>
      </c>
      <c r="I4775" s="332">
        <v>0</v>
      </c>
      <c r="J4775" s="358">
        <v>0</v>
      </c>
      <c r="K4775" s="327">
        <v>0</v>
      </c>
      <c r="L4775" s="336">
        <v>1.9032402077116473E-4</v>
      </c>
      <c r="M4775" s="210">
        <v>1.1415525114155251E-4</v>
      </c>
      <c r="N4775" s="325">
        <v>0.82010699175144708</v>
      </c>
      <c r="O4775" s="358">
        <v>0.70359458478081416</v>
      </c>
      <c r="P4775" s="327">
        <v>0.72125115079355107</v>
      </c>
      <c r="Q4775" s="332">
        <v>0.19787798408488064</v>
      </c>
      <c r="R4775" s="358">
        <v>0.21696995547702425</v>
      </c>
      <c r="S4775" s="327">
        <v>0.15195696805527431</v>
      </c>
      <c r="T4775" s="358">
        <v>9.2050456566201866E-2</v>
      </c>
      <c r="U4775" s="358">
        <v>0.35199391607353281</v>
      </c>
      <c r="V4775" s="361">
        <v>0.39088189428150677</v>
      </c>
    </row>
    <row r="4776" spans="1:22" hidden="1" outlineLevel="1">
      <c r="A4776" s="65">
        <v>4767</v>
      </c>
      <c r="B4776" s="117">
        <v>1</v>
      </c>
      <c r="C4776" s="325">
        <v>1.3254289035367206E-4</v>
      </c>
      <c r="D4776" s="358">
        <v>1.5176363399207552E-4</v>
      </c>
      <c r="E4776" s="327">
        <v>1.379639062292215E-4</v>
      </c>
      <c r="F4776" s="332">
        <v>1.0204158194464228E-3</v>
      </c>
      <c r="G4776" s="358">
        <v>7.8307438973297216E-4</v>
      </c>
      <c r="H4776" s="327">
        <v>9.5741035615665084E-4</v>
      </c>
      <c r="I4776" s="332">
        <v>0</v>
      </c>
      <c r="J4776" s="358">
        <v>0</v>
      </c>
      <c r="K4776" s="327">
        <v>0</v>
      </c>
      <c r="L4776" s="336">
        <v>2.1382081345896285E-4</v>
      </c>
      <c r="M4776" s="210">
        <v>1.1415525114155251E-4</v>
      </c>
      <c r="N4776" s="325">
        <v>0.74154402010882059</v>
      </c>
      <c r="O4776" s="358">
        <v>0.63568995632888059</v>
      </c>
      <c r="P4776" s="327">
        <v>0.65389403974081417</v>
      </c>
      <c r="Q4776" s="332">
        <v>0.23085764809902742</v>
      </c>
      <c r="R4776" s="358">
        <v>0.25556942126567239</v>
      </c>
      <c r="S4776" s="327">
        <v>0.19609664737033744</v>
      </c>
      <c r="T4776" s="358">
        <v>8.5146672323736738E-2</v>
      </c>
      <c r="U4776" s="358">
        <v>0.34645693312406151</v>
      </c>
      <c r="V4776" s="361">
        <v>0.36670323924548004</v>
      </c>
    </row>
    <row r="4777" spans="1:22" hidden="1" outlineLevel="1">
      <c r="A4777" s="65">
        <v>4768</v>
      </c>
      <c r="B4777" s="117">
        <v>1</v>
      </c>
      <c r="C4777" s="325">
        <v>1.3286790357155338E-4</v>
      </c>
      <c r="D4777" s="358">
        <v>1.5258019466689836E-4</v>
      </c>
      <c r="E4777" s="327">
        <v>1.3662772547307577E-4</v>
      </c>
      <c r="F4777" s="332">
        <v>1.087943336909789E-3</v>
      </c>
      <c r="G4777" s="358">
        <v>8.0758193397200719E-4</v>
      </c>
      <c r="H4777" s="327">
        <v>9.4733235240763341E-4</v>
      </c>
      <c r="I4777" s="332">
        <v>0</v>
      </c>
      <c r="J4777" s="358">
        <v>0</v>
      </c>
      <c r="K4777" s="327">
        <v>0</v>
      </c>
      <c r="L4777" s="336">
        <v>2.2321953053408208E-4</v>
      </c>
      <c r="M4777" s="210">
        <v>1.1415525114155251E-4</v>
      </c>
      <c r="N4777" s="325">
        <v>0.60947533156809819</v>
      </c>
      <c r="O4777" s="358">
        <v>0.5342341282059403</v>
      </c>
      <c r="P4777" s="327">
        <v>0.53767348439066842</v>
      </c>
      <c r="Q4777" s="332">
        <v>0.26383731211317418</v>
      </c>
      <c r="R4777" s="358">
        <v>0.28658682177082456</v>
      </c>
      <c r="S4777" s="327">
        <v>0.25509865480161298</v>
      </c>
      <c r="T4777" s="358">
        <v>9.1841250983096867E-2</v>
      </c>
      <c r="U4777" s="358">
        <v>0.35730489971894402</v>
      </c>
      <c r="V4777" s="361">
        <v>0.28501343536626095</v>
      </c>
    </row>
    <row r="4778" spans="1:22" hidden="1" outlineLevel="1">
      <c r="A4778" s="65">
        <v>4769</v>
      </c>
      <c r="B4778" s="117">
        <v>1</v>
      </c>
      <c r="C4778" s="325">
        <v>1.3384919347938731E-4</v>
      </c>
      <c r="D4778" s="358">
        <v>1.5279405579601864E-4</v>
      </c>
      <c r="E4778" s="327">
        <v>1.3749689159600552E-4</v>
      </c>
      <c r="F4778" s="332">
        <v>1.192986141852803E-3</v>
      </c>
      <c r="G4778" s="358">
        <v>8.1866868017537993E-4</v>
      </c>
      <c r="H4778" s="327">
        <v>9.3725434865861619E-4</v>
      </c>
      <c r="I4778" s="332">
        <v>0</v>
      </c>
      <c r="J4778" s="358">
        <v>0</v>
      </c>
      <c r="K4778" s="327">
        <v>0</v>
      </c>
      <c r="L4778" s="336">
        <v>2.2321953053408208E-4</v>
      </c>
      <c r="M4778" s="210">
        <v>1.1415525114155251E-4</v>
      </c>
      <c r="N4778" s="325">
        <v>0.43030654012412251</v>
      </c>
      <c r="O4778" s="358">
        <v>0.38250402358935748</v>
      </c>
      <c r="P4778" s="327">
        <v>0.37862661500316158</v>
      </c>
      <c r="Q4778" s="332">
        <v>0.32979664014146776</v>
      </c>
      <c r="R4778" s="358">
        <v>0.27390217694409363</v>
      </c>
      <c r="S4778" s="327">
        <v>0.29209833979473426</v>
      </c>
      <c r="T4778" s="358">
        <v>0.13619283460135778</v>
      </c>
      <c r="U4778" s="358">
        <v>0.3841988169020904</v>
      </c>
      <c r="V4778" s="361">
        <v>0.12262632055215092</v>
      </c>
    </row>
    <row r="4779" spans="1:22" hidden="1" outlineLevel="1">
      <c r="A4779" s="65">
        <v>4770</v>
      </c>
      <c r="B4779" s="117">
        <v>1</v>
      </c>
      <c r="C4779" s="325">
        <v>1.3372418839558681E-4</v>
      </c>
      <c r="D4779" s="358">
        <v>1.5782951329075954E-4</v>
      </c>
      <c r="E4779" s="327">
        <v>1.3808065988752549E-4</v>
      </c>
      <c r="F4779" s="332">
        <v>1.1854830843568732E-3</v>
      </c>
      <c r="G4779" s="358">
        <v>7.7140413057152685E-4</v>
      </c>
      <c r="H4779" s="327">
        <v>9.775663636546856E-4</v>
      </c>
      <c r="I4779" s="332">
        <v>0</v>
      </c>
      <c r="J4779" s="358">
        <v>0</v>
      </c>
      <c r="K4779" s="327">
        <v>0</v>
      </c>
      <c r="L4779" s="336">
        <v>1.644775488145868E-4</v>
      </c>
      <c r="M4779" s="210">
        <v>1.1415525114155251E-4</v>
      </c>
      <c r="N4779" s="325">
        <v>0.22212408529174271</v>
      </c>
      <c r="O4779" s="358">
        <v>0.20661182007542836</v>
      </c>
      <c r="P4779" s="327">
        <v>0.19387285979019006</v>
      </c>
      <c r="Q4779" s="332">
        <v>0.32979664014146776</v>
      </c>
      <c r="R4779" s="358">
        <v>0.20479801099137751</v>
      </c>
      <c r="S4779" s="327">
        <v>0.23978902165182647</v>
      </c>
      <c r="T4779" s="358">
        <v>0.11966559353606243</v>
      </c>
      <c r="U4779" s="358">
        <v>0.42510469093695991</v>
      </c>
      <c r="V4779" s="361">
        <v>0.1394681623612683</v>
      </c>
    </row>
    <row r="4780" spans="1:22" hidden="1" outlineLevel="1">
      <c r="A4780" s="65">
        <v>4771</v>
      </c>
      <c r="B4780" s="117">
        <v>1</v>
      </c>
      <c r="C4780" s="325">
        <v>1.3536800524756342E-4</v>
      </c>
      <c r="D4780" s="358">
        <v>1.5938486695708879E-4</v>
      </c>
      <c r="E4780" s="327">
        <v>1.3879415446604992E-4</v>
      </c>
      <c r="F4780" s="332">
        <v>1.1179555668935073E-3</v>
      </c>
      <c r="G4780" s="358">
        <v>7.4047794379369697E-4</v>
      </c>
      <c r="H4780" s="327">
        <v>8.9694233366254645E-4</v>
      </c>
      <c r="I4780" s="332">
        <v>0</v>
      </c>
      <c r="J4780" s="358">
        <v>0</v>
      </c>
      <c r="K4780" s="327">
        <v>0</v>
      </c>
      <c r="L4780" s="336">
        <v>1.1748396343899057E-4</v>
      </c>
      <c r="M4780" s="210">
        <v>1.1415525114155251E-4</v>
      </c>
      <c r="N4780" s="325">
        <v>6.6128544476167686E-2</v>
      </c>
      <c r="O4780" s="358">
        <v>5.6257470728447979E-2</v>
      </c>
      <c r="P4780" s="327">
        <v>5.0655927970932275E-2</v>
      </c>
      <c r="Q4780" s="332">
        <v>0.39575596816976127</v>
      </c>
      <c r="R4780" s="358">
        <v>0.13373188450070125</v>
      </c>
      <c r="S4780" s="327">
        <v>0.18123431925412503</v>
      </c>
      <c r="T4780" s="358">
        <v>0.14675771654816047</v>
      </c>
      <c r="U4780" s="358">
        <v>0.51810340455767179</v>
      </c>
      <c r="V4780" s="361">
        <v>0.15114904085988537</v>
      </c>
    </row>
    <row r="4781" spans="1:22" hidden="1" outlineLevel="1">
      <c r="A4781" s="65">
        <v>4772</v>
      </c>
      <c r="B4781" s="117">
        <v>1</v>
      </c>
      <c r="C4781" s="325">
        <v>1.3666805811908864E-4</v>
      </c>
      <c r="D4781" s="358">
        <v>1.5849053859894947E-4</v>
      </c>
      <c r="E4781" s="327">
        <v>1.3949467641587388E-4</v>
      </c>
      <c r="F4781" s="332">
        <v>1.0804402794138592E-3</v>
      </c>
      <c r="G4781" s="358">
        <v>6.745409795315319E-4</v>
      </c>
      <c r="H4781" s="327">
        <v>8.767863261645118E-4</v>
      </c>
      <c r="I4781" s="332">
        <v>0</v>
      </c>
      <c r="J4781" s="358">
        <v>0</v>
      </c>
      <c r="K4781" s="327">
        <v>0</v>
      </c>
      <c r="L4781" s="336">
        <v>8.811297257924293E-5</v>
      </c>
      <c r="M4781" s="210">
        <v>1.1415525114155251E-4</v>
      </c>
      <c r="N4781" s="325">
        <v>5.4636119367773867E-3</v>
      </c>
      <c r="O4781" s="358">
        <v>1.2080128462462741E-3</v>
      </c>
      <c r="P4781" s="327">
        <v>3.1673291677231591E-3</v>
      </c>
      <c r="Q4781" s="332">
        <v>0.36277630415561452</v>
      </c>
      <c r="R4781" s="358">
        <v>0.113365918948048</v>
      </c>
      <c r="S4781" s="327">
        <v>0.16592468610433855</v>
      </c>
      <c r="T4781" s="358">
        <v>0.21150684451915927</v>
      </c>
      <c r="U4781" s="358">
        <v>0.63358904893235901</v>
      </c>
      <c r="V4781" s="361">
        <v>1.3294061261204118E-2</v>
      </c>
    </row>
    <row r="4782" spans="1:22" hidden="1" outlineLevel="1">
      <c r="A4782" s="65">
        <v>4773</v>
      </c>
      <c r="B4782" s="117">
        <v>1</v>
      </c>
      <c r="C4782" s="325">
        <v>1.3241163501568153E-4</v>
      </c>
      <c r="D4782" s="358">
        <v>1.6272887733969664E-4</v>
      </c>
      <c r="E4782" s="327">
        <v>1.375487821108073E-4</v>
      </c>
      <c r="F4782" s="332">
        <v>9.5288830198305677E-4</v>
      </c>
      <c r="G4782" s="358">
        <v>5.5550433608479092E-4</v>
      </c>
      <c r="H4782" s="327">
        <v>8.6670832241549458E-4</v>
      </c>
      <c r="I4782" s="332">
        <v>0</v>
      </c>
      <c r="J4782" s="358">
        <v>0</v>
      </c>
      <c r="K4782" s="327">
        <v>0</v>
      </c>
      <c r="L4782" s="336">
        <v>5.8741981719495287E-5</v>
      </c>
      <c r="M4782" s="210">
        <v>1.1415525114155251E-4</v>
      </c>
      <c r="N4782" s="325">
        <v>0</v>
      </c>
      <c r="O4782" s="358">
        <v>0</v>
      </c>
      <c r="P4782" s="327">
        <v>0</v>
      </c>
      <c r="Q4782" s="332">
        <v>0.49469496021220166</v>
      </c>
      <c r="R4782" s="358">
        <v>9.1646949442314773E-2</v>
      </c>
      <c r="S4782" s="327">
        <v>0.15415129150583443</v>
      </c>
      <c r="T4782" s="358">
        <v>0.21004240543742428</v>
      </c>
      <c r="U4782" s="358">
        <v>0.63618804092904968</v>
      </c>
      <c r="V4782" s="361">
        <v>0</v>
      </c>
    </row>
    <row r="4783" spans="1:22" hidden="1" outlineLevel="1">
      <c r="A4783" s="65">
        <v>4774</v>
      </c>
      <c r="B4783" s="117">
        <v>1</v>
      </c>
      <c r="C4783" s="325">
        <v>1.3308041221401422E-4</v>
      </c>
      <c r="D4783" s="358">
        <v>1.6169845553575354E-4</v>
      </c>
      <c r="E4783" s="327">
        <v>1.3826227668933171E-4</v>
      </c>
      <c r="F4783" s="332">
        <v>8.0282715206446496E-4</v>
      </c>
      <c r="G4783" s="358">
        <v>4.8081467745154162E-4</v>
      </c>
      <c r="H4783" s="327">
        <v>8.1631830367040773E-4</v>
      </c>
      <c r="I4783" s="332">
        <v>0</v>
      </c>
      <c r="J4783" s="358">
        <v>0</v>
      </c>
      <c r="K4783" s="327">
        <v>0</v>
      </c>
      <c r="L4783" s="336">
        <v>3.7594868300476983E-5</v>
      </c>
      <c r="M4783" s="210">
        <v>1.1415525114155251E-4</v>
      </c>
      <c r="N4783" s="325">
        <v>0</v>
      </c>
      <c r="O4783" s="358">
        <v>0</v>
      </c>
      <c r="P4783" s="327">
        <v>0</v>
      </c>
      <c r="Q4783" s="332">
        <v>0.52767462422634837</v>
      </c>
      <c r="R4783" s="358">
        <v>7.4524701631875398E-2</v>
      </c>
      <c r="S4783" s="327">
        <v>0.12024054003042134</v>
      </c>
      <c r="T4783" s="358">
        <v>0.18305488521687871</v>
      </c>
      <c r="U4783" s="358">
        <v>0.62522707468213701</v>
      </c>
      <c r="V4783" s="361">
        <v>0</v>
      </c>
    </row>
    <row r="4784" spans="1:22" hidden="1" outlineLevel="1">
      <c r="A4784" s="65">
        <v>4775</v>
      </c>
      <c r="B4784" s="117">
        <v>1</v>
      </c>
      <c r="C4784" s="325">
        <v>1.2766769208545249E-4</v>
      </c>
      <c r="D4784" s="358">
        <v>1.5205526280451224E-4</v>
      </c>
      <c r="E4784" s="327">
        <v>1.3021924689505645E-4</v>
      </c>
      <c r="F4784" s="332">
        <v>7.6531186458481701E-4</v>
      </c>
      <c r="G4784" s="358">
        <v>4.1779527797973769E-4</v>
      </c>
      <c r="H4784" s="327">
        <v>7.9616229617237265E-4</v>
      </c>
      <c r="I4784" s="332">
        <v>0</v>
      </c>
      <c r="J4784" s="358">
        <v>0</v>
      </c>
      <c r="K4784" s="327">
        <v>0</v>
      </c>
      <c r="L4784" s="336">
        <v>2.3496792687798115E-5</v>
      </c>
      <c r="M4784" s="210">
        <v>1.1415525114155251E-4</v>
      </c>
      <c r="N4784" s="325">
        <v>0</v>
      </c>
      <c r="O4784" s="358">
        <v>0</v>
      </c>
      <c r="P4784" s="327">
        <v>0</v>
      </c>
      <c r="Q4784" s="332">
        <v>0.49469496021220166</v>
      </c>
      <c r="R4784" s="358">
        <v>7.4223994842806659E-2</v>
      </c>
      <c r="S4784" s="327">
        <v>9.8103183153512477E-2</v>
      </c>
      <c r="T4784" s="358">
        <v>0.17656951214062358</v>
      </c>
      <c r="U4784" s="358">
        <v>0.58285220517087699</v>
      </c>
      <c r="V4784" s="361">
        <v>0</v>
      </c>
    </row>
    <row r="4785" spans="1:22" hidden="1" outlineLevel="1">
      <c r="A4785" s="65">
        <v>4776</v>
      </c>
      <c r="B4785" s="117">
        <v>1</v>
      </c>
      <c r="C4785" s="325">
        <v>1.2032364341217302E-4</v>
      </c>
      <c r="D4785" s="358">
        <v>1.4311197922311911E-4</v>
      </c>
      <c r="E4785" s="327">
        <v>1.2266917699139807E-4</v>
      </c>
      <c r="F4785" s="332">
        <v>7.0528740461738037E-4</v>
      </c>
      <c r="G4785" s="358">
        <v>3.7928342274696857E-4</v>
      </c>
      <c r="H4785" s="327">
        <v>7.2561626992925115E-4</v>
      </c>
      <c r="I4785" s="332">
        <v>0</v>
      </c>
      <c r="J4785" s="358">
        <v>0</v>
      </c>
      <c r="K4785" s="327">
        <v>0</v>
      </c>
      <c r="L4785" s="336">
        <v>9.3987170751192458E-6</v>
      </c>
      <c r="M4785" s="210">
        <v>1.1415525114155251E-4</v>
      </c>
      <c r="N4785" s="325">
        <v>0</v>
      </c>
      <c r="O4785" s="358">
        <v>0</v>
      </c>
      <c r="P4785" s="327">
        <v>0</v>
      </c>
      <c r="Q4785" s="332">
        <v>0.49469496021220166</v>
      </c>
      <c r="R4785" s="358">
        <v>8.0615248110812221E-2</v>
      </c>
      <c r="S4785" s="327">
        <v>8.0666743772543223E-2</v>
      </c>
      <c r="T4785" s="358">
        <v>0.14037694626345784</v>
      </c>
      <c r="U4785" s="358">
        <v>0.46420257053934921</v>
      </c>
      <c r="V4785" s="361">
        <v>0</v>
      </c>
    </row>
    <row r="4786" spans="1:22" hidden="1" outlineLevel="1">
      <c r="A4786" s="65">
        <v>4777</v>
      </c>
      <c r="B4786" s="117">
        <v>1</v>
      </c>
      <c r="C4786" s="325">
        <v>1.1342336278638533E-4</v>
      </c>
      <c r="D4786" s="358">
        <v>1.3272999350037146E-4</v>
      </c>
      <c r="E4786" s="327">
        <v>1.1461317456842238E-4</v>
      </c>
      <c r="F4786" s="332">
        <v>6.1525071466622542E-4</v>
      </c>
      <c r="G4786" s="358">
        <v>3.6352857287901761E-4</v>
      </c>
      <c r="H4786" s="327">
        <v>7.2561626992925115E-4</v>
      </c>
      <c r="I4786" s="332">
        <v>0</v>
      </c>
      <c r="J4786" s="358">
        <v>0</v>
      </c>
      <c r="K4786" s="327">
        <v>0</v>
      </c>
      <c r="L4786" s="336">
        <v>5.8741981719495289E-6</v>
      </c>
      <c r="M4786" s="210">
        <v>1.1415525114155251E-4</v>
      </c>
      <c r="N4786" s="325">
        <v>0</v>
      </c>
      <c r="O4786" s="358">
        <v>0</v>
      </c>
      <c r="P4786" s="327">
        <v>0</v>
      </c>
      <c r="Q4786" s="332">
        <v>0.49469496021220166</v>
      </c>
      <c r="R4786" s="358">
        <v>7.3327185296490696E-2</v>
      </c>
      <c r="S4786" s="327">
        <v>6.1306049818523126E-2</v>
      </c>
      <c r="T4786" s="358">
        <v>0.11077435625409976</v>
      </c>
      <c r="U4786" s="358">
        <v>0.48262151382024354</v>
      </c>
      <c r="V4786" s="361">
        <v>0</v>
      </c>
    </row>
    <row r="4787" spans="1:22" hidden="1" outlineLevel="1">
      <c r="A4787" s="65">
        <v>4778</v>
      </c>
      <c r="B4787" s="117">
        <v>1</v>
      </c>
      <c r="C4787" s="325">
        <v>1.0471050844549035E-4</v>
      </c>
      <c r="D4787" s="358">
        <v>1.2361173263151628E-4</v>
      </c>
      <c r="E4787" s="327">
        <v>1.0697229626386087E-4</v>
      </c>
      <c r="F4787" s="332">
        <v>5.5522625469878878E-4</v>
      </c>
      <c r="G4787" s="358">
        <v>3.524418266756446E-4</v>
      </c>
      <c r="H4787" s="327">
        <v>6.5507024368612954E-4</v>
      </c>
      <c r="I4787" s="332">
        <v>0</v>
      </c>
      <c r="J4787" s="358">
        <v>0</v>
      </c>
      <c r="K4787" s="327">
        <v>0</v>
      </c>
      <c r="L4787" s="336">
        <v>2.3496792687798115E-6</v>
      </c>
      <c r="M4787" s="210">
        <v>1.1415525114155251E-4</v>
      </c>
      <c r="N4787" s="325">
        <v>0</v>
      </c>
      <c r="O4787" s="358">
        <v>0</v>
      </c>
      <c r="P4787" s="327">
        <v>0</v>
      </c>
      <c r="Q4787" s="332">
        <v>0.46171529619805485</v>
      </c>
      <c r="R4787" s="358">
        <v>6.2055896004976005E-2</v>
      </c>
      <c r="S4787" s="327">
        <v>6.8960866393416351E-2</v>
      </c>
      <c r="T4787" s="358">
        <v>9.4560923563461921E-2</v>
      </c>
      <c r="U4787" s="358">
        <v>0.37402884821938792</v>
      </c>
      <c r="V4787" s="361">
        <v>0</v>
      </c>
    </row>
    <row r="4788" spans="1:22" hidden="1" outlineLevel="1">
      <c r="A4788" s="65">
        <v>4779</v>
      </c>
      <c r="B4788" s="117">
        <v>1</v>
      </c>
      <c r="C4788" s="325">
        <v>1.0010407110744185E-4</v>
      </c>
      <c r="D4788" s="358">
        <v>1.1865404282009184E-4</v>
      </c>
      <c r="E4788" s="327">
        <v>1.0095299654685489E-4</v>
      </c>
      <c r="F4788" s="332">
        <v>5.7023236969064816E-4</v>
      </c>
      <c r="G4788" s="358">
        <v>3.6236154696287311E-4</v>
      </c>
      <c r="H4788" s="327">
        <v>6.5507024368612954E-4</v>
      </c>
      <c r="I4788" s="332">
        <v>0</v>
      </c>
      <c r="J4788" s="358">
        <v>0</v>
      </c>
      <c r="K4788" s="327">
        <v>0</v>
      </c>
      <c r="L4788" s="336">
        <v>1.1748396343899057E-6</v>
      </c>
      <c r="M4788" s="210">
        <v>1.1415525114155251E-4</v>
      </c>
      <c r="N4788" s="325">
        <v>0</v>
      </c>
      <c r="O4788" s="358">
        <v>0</v>
      </c>
      <c r="P4788" s="327">
        <v>0</v>
      </c>
      <c r="Q4788" s="332">
        <v>0.26383731211317418</v>
      </c>
      <c r="R4788" s="358">
        <v>6.7786363560250418E-2</v>
      </c>
      <c r="S4788" s="327">
        <v>7.6615682968309576E-2</v>
      </c>
      <c r="T4788" s="358">
        <v>5.9728193976478716E-2</v>
      </c>
      <c r="U4788" s="358">
        <v>0.33267097557639824</v>
      </c>
      <c r="V4788" s="361">
        <v>0</v>
      </c>
    </row>
    <row r="4789" spans="1:22" hidden="1" outlineLevel="1">
      <c r="A4789" s="65">
        <v>4780</v>
      </c>
      <c r="B4789" s="117">
        <v>1</v>
      </c>
      <c r="C4789" s="325">
        <v>9.6822687657678673E-5</v>
      </c>
      <c r="D4789" s="358">
        <v>1.1342416611705977E-4</v>
      </c>
      <c r="E4789" s="327">
        <v>9.6788782734012367E-5</v>
      </c>
      <c r="F4789" s="332">
        <v>4.7269262224356357E-4</v>
      </c>
      <c r="G4789" s="358">
        <v>3.5710993034022276E-4</v>
      </c>
      <c r="H4789" s="327">
        <v>6.046802249410427E-4</v>
      </c>
      <c r="I4789" s="332">
        <v>0</v>
      </c>
      <c r="J4789" s="358">
        <v>0</v>
      </c>
      <c r="K4789" s="327">
        <v>0</v>
      </c>
      <c r="L4789" s="336">
        <v>1.409807561267887E-5</v>
      </c>
      <c r="M4789" s="210">
        <v>1.1415525114155251E-4</v>
      </c>
      <c r="N4789" s="325">
        <v>0</v>
      </c>
      <c r="O4789" s="358">
        <v>0</v>
      </c>
      <c r="P4789" s="327">
        <v>0</v>
      </c>
      <c r="Q4789" s="332">
        <v>9.8938992042440319E-2</v>
      </c>
      <c r="R4789" s="358">
        <v>7.8595940598380085E-2</v>
      </c>
      <c r="S4789" s="327">
        <v>6.3432856049705916E-2</v>
      </c>
      <c r="T4789" s="358">
        <v>5.2719806942461069E-2</v>
      </c>
      <c r="U4789" s="358">
        <v>0.31673802464016448</v>
      </c>
      <c r="V4789" s="361">
        <v>0</v>
      </c>
    </row>
    <row r="4790" spans="1:22" hidden="1" outlineLevel="1">
      <c r="A4790" s="65">
        <v>4781</v>
      </c>
      <c r="B4790" s="117">
        <v>1</v>
      </c>
      <c r="C4790" s="325">
        <v>9.5297625635312551E-5</v>
      </c>
      <c r="D4790" s="358">
        <v>1.1149941595497733E-4</v>
      </c>
      <c r="E4790" s="327">
        <v>9.394777704861515E-5</v>
      </c>
      <c r="F4790" s="332">
        <v>4.0516510478019719E-4</v>
      </c>
      <c r="G4790" s="358">
        <v>3.3960454159805495E-4</v>
      </c>
      <c r="H4790" s="327">
        <v>6.8530425493318174E-4</v>
      </c>
      <c r="I4790" s="332">
        <v>0</v>
      </c>
      <c r="J4790" s="358">
        <v>0</v>
      </c>
      <c r="K4790" s="327">
        <v>0</v>
      </c>
      <c r="L4790" s="336">
        <v>3.7594868300476983E-5</v>
      </c>
      <c r="M4790" s="210">
        <v>1.1415525114155251E-4</v>
      </c>
      <c r="N4790" s="325">
        <v>0</v>
      </c>
      <c r="O4790" s="358">
        <v>1.2464216102585303E-4</v>
      </c>
      <c r="P4790" s="327">
        <v>0</v>
      </c>
      <c r="Q4790" s="332">
        <v>6.5959328028293546E-2</v>
      </c>
      <c r="R4790" s="358">
        <v>8.3922390895308813E-2</v>
      </c>
      <c r="S4790" s="327">
        <v>6.1888389290851817E-2</v>
      </c>
      <c r="T4790" s="358">
        <v>5.3870437649538597E-2</v>
      </c>
      <c r="U4790" s="358">
        <v>0.30351706535265133</v>
      </c>
      <c r="V4790" s="361">
        <v>0</v>
      </c>
    </row>
    <row r="4791" spans="1:22" hidden="1" outlineLevel="1">
      <c r="A4791" s="65">
        <v>4782</v>
      </c>
      <c r="B4791" s="117">
        <v>1</v>
      </c>
      <c r="C4791" s="325">
        <v>9.3147538193943927E-5</v>
      </c>
      <c r="D4791" s="358">
        <v>1.0922471121797083E-4</v>
      </c>
      <c r="E4791" s="327">
        <v>9.0860291417909478E-5</v>
      </c>
      <c r="F4791" s="332">
        <v>3.9766204728426777E-4</v>
      </c>
      <c r="G4791" s="358">
        <v>3.5185831371757246E-4</v>
      </c>
      <c r="H4791" s="327">
        <v>7.3569427367826859E-4</v>
      </c>
      <c r="I4791" s="332">
        <v>0</v>
      </c>
      <c r="J4791" s="358">
        <v>0</v>
      </c>
      <c r="K4791" s="327">
        <v>0</v>
      </c>
      <c r="L4791" s="336">
        <v>9.3987170751192462E-5</v>
      </c>
      <c r="M4791" s="210">
        <v>1.1415525114155251E-4</v>
      </c>
      <c r="N4791" s="325">
        <v>1.0362022638715733E-2</v>
      </c>
      <c r="O4791" s="358">
        <v>1.6326317202013937E-2</v>
      </c>
      <c r="P4791" s="327">
        <v>1.737427886201744E-2</v>
      </c>
      <c r="Q4791" s="332">
        <v>3.2979664014146773E-2</v>
      </c>
      <c r="R4791" s="358">
        <v>8.5438914019946105E-2</v>
      </c>
      <c r="S4791" s="327">
        <v>3.023947848537616E-2</v>
      </c>
      <c r="T4791" s="358">
        <v>7.3535762461408985E-2</v>
      </c>
      <c r="U4791" s="358">
        <v>0.32837698879925725</v>
      </c>
      <c r="V4791" s="361">
        <v>0</v>
      </c>
    </row>
    <row r="4792" spans="1:22" hidden="1" outlineLevel="1">
      <c r="A4792" s="65">
        <v>4783</v>
      </c>
      <c r="B4792" s="117">
        <v>1</v>
      </c>
      <c r="C4792" s="325">
        <v>8.899111915757724E-5</v>
      </c>
      <c r="D4792" s="358">
        <v>1.0385874106913495E-4</v>
      </c>
      <c r="E4792" s="327">
        <v>8.8875479226741561E-5</v>
      </c>
      <c r="F4792" s="332">
        <v>3.8265593229240867E-4</v>
      </c>
      <c r="G4792" s="358">
        <v>4.0904258360865389E-4</v>
      </c>
      <c r="H4792" s="327">
        <v>7.1553826618023393E-4</v>
      </c>
      <c r="I4792" s="332">
        <v>0</v>
      </c>
      <c r="J4792" s="358">
        <v>0</v>
      </c>
      <c r="K4792" s="327">
        <v>0</v>
      </c>
      <c r="L4792" s="336">
        <v>1.8210014333043539E-4</v>
      </c>
      <c r="M4792" s="210">
        <v>1.1415525114155251E-4</v>
      </c>
      <c r="N4792" s="325">
        <v>8.2519380286499841E-2</v>
      </c>
      <c r="O4792" s="358">
        <v>0.12936195444024443</v>
      </c>
      <c r="P4792" s="327">
        <v>0.1100840467480419</v>
      </c>
      <c r="Q4792" s="332">
        <v>3.2979664014146773E-2</v>
      </c>
      <c r="R4792" s="358">
        <v>7.5741707028163116E-2</v>
      </c>
      <c r="S4792" s="327">
        <v>2.354678919700836E-2</v>
      </c>
      <c r="T4792" s="358">
        <v>7.0606884297938932E-2</v>
      </c>
      <c r="U4792" s="358">
        <v>0.32566499715053659</v>
      </c>
      <c r="V4792" s="361">
        <v>7.4547671960619811E-3</v>
      </c>
    </row>
    <row r="4793" spans="1:22" hidden="1" outlineLevel="1">
      <c r="A4793" s="65">
        <v>4784</v>
      </c>
      <c r="B4793" s="117">
        <v>1</v>
      </c>
      <c r="C4793" s="325">
        <v>9.2747521925782322E-5</v>
      </c>
      <c r="D4793" s="358">
        <v>1.1165495132161026E-4</v>
      </c>
      <c r="E4793" s="327">
        <v>9.506342311685333E-5</v>
      </c>
      <c r="F4793" s="332">
        <v>4.8769873723542267E-4</v>
      </c>
      <c r="G4793" s="358">
        <v>5.0940681239708245E-4</v>
      </c>
      <c r="H4793" s="327">
        <v>7.3569427367826859E-4</v>
      </c>
      <c r="I4793" s="332">
        <v>0</v>
      </c>
      <c r="J4793" s="358">
        <v>0</v>
      </c>
      <c r="K4793" s="327">
        <v>0</v>
      </c>
      <c r="L4793" s="336">
        <v>1.5860335064263727E-4</v>
      </c>
      <c r="M4793" s="210">
        <v>1.1415525114155251E-4</v>
      </c>
      <c r="N4793" s="325">
        <v>0.24360173221562628</v>
      </c>
      <c r="O4793" s="358">
        <v>0.31470345699586599</v>
      </c>
      <c r="P4793" s="327">
        <v>0.28637716272173641</v>
      </c>
      <c r="Q4793" s="332">
        <v>3.2979664014146773E-2</v>
      </c>
      <c r="R4793" s="358">
        <v>7.5193311638595814E-2</v>
      </c>
      <c r="S4793" s="327">
        <v>1.3832683610309657E-2</v>
      </c>
      <c r="T4793" s="358">
        <v>6.5795155886523835E-2</v>
      </c>
      <c r="U4793" s="358">
        <v>0.32950698531955752</v>
      </c>
      <c r="V4793" s="361">
        <v>9.7218501177380595E-2</v>
      </c>
    </row>
    <row r="4794" spans="1:22" hidden="1" outlineLevel="1">
      <c r="A4794" s="65">
        <v>4785</v>
      </c>
      <c r="B4794" s="117">
        <v>1</v>
      </c>
      <c r="C4794" s="325">
        <v>9.8572758830885705E-5</v>
      </c>
      <c r="D4794" s="358">
        <v>1.2164809862777562E-4</v>
      </c>
      <c r="E4794" s="327">
        <v>1.0265241090661305E-4</v>
      </c>
      <c r="F4794" s="332">
        <v>6.07747657170296E-4</v>
      </c>
      <c r="G4794" s="358">
        <v>6.1677319668237811E-4</v>
      </c>
      <c r="H4794" s="327">
        <v>7.8608429242335554E-4</v>
      </c>
      <c r="I4794" s="332">
        <v>0</v>
      </c>
      <c r="J4794" s="358">
        <v>0</v>
      </c>
      <c r="K4794" s="327">
        <v>0</v>
      </c>
      <c r="L4794" s="336">
        <v>1.4685495429873823E-4</v>
      </c>
      <c r="M4794" s="210">
        <v>1.1415525114155251E-4</v>
      </c>
      <c r="N4794" s="325">
        <v>0.43256734506347871</v>
      </c>
      <c r="O4794" s="358">
        <v>0.48901805700555367</v>
      </c>
      <c r="P4794" s="327">
        <v>0.46241542804530977</v>
      </c>
      <c r="Q4794" s="332">
        <v>3.2979664014146773E-2</v>
      </c>
      <c r="R4794" s="358">
        <v>7.9143149514674063E-2</v>
      </c>
      <c r="S4794" s="327">
        <v>1.8398566667494665E-2</v>
      </c>
      <c r="T4794" s="358">
        <v>6.830562288378389E-2</v>
      </c>
      <c r="U4794" s="358">
        <v>0.34860392651263195</v>
      </c>
      <c r="V4794" s="361">
        <v>0.2014837022594827</v>
      </c>
    </row>
    <row r="4795" spans="1:22" hidden="1" outlineLevel="1">
      <c r="A4795" s="65">
        <v>4786</v>
      </c>
      <c r="B4795" s="117">
        <v>1</v>
      </c>
      <c r="C4795" s="325">
        <v>1.0512927547622202E-4</v>
      </c>
      <c r="D4795" s="358">
        <v>1.3004700842595351E-4</v>
      </c>
      <c r="E4795" s="327">
        <v>1.1012464503806877E-4</v>
      </c>
      <c r="F4795" s="332">
        <v>7.0528740461738037E-4</v>
      </c>
      <c r="G4795" s="358">
        <v>6.8912880348333846E-4</v>
      </c>
      <c r="H4795" s="327">
        <v>8.2639630741942484E-4</v>
      </c>
      <c r="I4795" s="332">
        <v>0</v>
      </c>
      <c r="J4795" s="358">
        <v>0</v>
      </c>
      <c r="K4795" s="327">
        <v>0</v>
      </c>
      <c r="L4795" s="336">
        <v>1.644775488145868E-4</v>
      </c>
      <c r="M4795" s="210">
        <v>1.1415525114155251E-4</v>
      </c>
      <c r="N4795" s="325">
        <v>0.58875128629066675</v>
      </c>
      <c r="O4795" s="358">
        <v>0.61225872063213227</v>
      </c>
      <c r="P4795" s="327">
        <v>0.59801552610660991</v>
      </c>
      <c r="Q4795" s="332">
        <v>3.2979664014146773E-2</v>
      </c>
      <c r="R4795" s="358">
        <v>8.7927760433056182E-2</v>
      </c>
      <c r="S4795" s="327">
        <v>2.7083027748290633E-2</v>
      </c>
      <c r="T4795" s="358">
        <v>8.1590177410951661E-2</v>
      </c>
      <c r="U4795" s="358">
        <v>0.37075185831051721</v>
      </c>
      <c r="V4795" s="361">
        <v>0.29405275572074696</v>
      </c>
    </row>
    <row r="4796" spans="1:22" hidden="1" outlineLevel="1">
      <c r="A4796" s="65">
        <v>4787</v>
      </c>
      <c r="B4796" s="117">
        <v>1</v>
      </c>
      <c r="C4796" s="325">
        <v>1.0995447171092139E-4</v>
      </c>
      <c r="D4796" s="358">
        <v>1.303969630008776E-4</v>
      </c>
      <c r="E4796" s="327">
        <v>1.1824551060454668E-4</v>
      </c>
      <c r="F4796" s="332">
        <v>7.878210370726058E-4</v>
      </c>
      <c r="G4796" s="358">
        <v>7.9416113593634491E-4</v>
      </c>
      <c r="H4796" s="327">
        <v>8.465523149174596E-4</v>
      </c>
      <c r="I4796" s="332">
        <v>0</v>
      </c>
      <c r="J4796" s="358">
        <v>0</v>
      </c>
      <c r="K4796" s="327">
        <v>0</v>
      </c>
      <c r="L4796" s="336">
        <v>1.8797434150238492E-4</v>
      </c>
      <c r="M4796" s="210">
        <v>1.1415525114155251E-4</v>
      </c>
      <c r="N4796" s="325">
        <v>0.69877712667266656</v>
      </c>
      <c r="O4796" s="358">
        <v>0.68725779110549412</v>
      </c>
      <c r="P4796" s="327">
        <v>0.6943815926987309</v>
      </c>
      <c r="Q4796" s="332">
        <v>3.2979664014146773E-2</v>
      </c>
      <c r="R4796" s="358">
        <v>0.10913598543706039</v>
      </c>
      <c r="S4796" s="327">
        <v>3.3708199817281119E-2</v>
      </c>
      <c r="T4796" s="358">
        <v>7.8661299247481595E-2</v>
      </c>
      <c r="U4796" s="358">
        <v>0.34261494495504063</v>
      </c>
      <c r="V4796" s="361">
        <v>0.4002571353248412</v>
      </c>
    </row>
    <row r="4797" spans="1:22" hidden="1" outlineLevel="1">
      <c r="A4797" s="65">
        <v>4788</v>
      </c>
      <c r="B4797" s="117">
        <v>1</v>
      </c>
      <c r="C4797" s="325">
        <v>1.1311710033107409E-4</v>
      </c>
      <c r="D4797" s="358">
        <v>1.3438255677084625E-4</v>
      </c>
      <c r="E4797" s="327">
        <v>1.2133299623525234E-4</v>
      </c>
      <c r="F4797" s="332">
        <v>8.628516120319016E-4</v>
      </c>
      <c r="G4797" s="358">
        <v>8.6126512611465469E-4</v>
      </c>
      <c r="H4797" s="327">
        <v>8.8686432991352934E-4</v>
      </c>
      <c r="I4797" s="332">
        <v>0</v>
      </c>
      <c r="J4797" s="358">
        <v>0</v>
      </c>
      <c r="K4797" s="327">
        <v>0</v>
      </c>
      <c r="L4797" s="336">
        <v>2.0677177565262342E-4</v>
      </c>
      <c r="M4797" s="210">
        <v>1.1415525114155251E-4</v>
      </c>
      <c r="N4797" s="325">
        <v>0.74851483533850205</v>
      </c>
      <c r="O4797" s="358">
        <v>0.71175868294267131</v>
      </c>
      <c r="P4797" s="327">
        <v>0.74033987369967402</v>
      </c>
      <c r="Q4797" s="332">
        <v>3.2979664014146773E-2</v>
      </c>
      <c r="R4797" s="358">
        <v>0.13563217351661039</v>
      </c>
      <c r="S4797" s="327">
        <v>4.5928899449359357E-2</v>
      </c>
      <c r="T4797" s="358">
        <v>6.2447866556843763E-2</v>
      </c>
      <c r="U4797" s="358">
        <v>0.32792499019113719</v>
      </c>
      <c r="V4797" s="361">
        <v>0.48682542375348242</v>
      </c>
    </row>
    <row r="4798" spans="1:22" hidden="1" outlineLevel="1">
      <c r="A4798" s="65">
        <v>4789</v>
      </c>
      <c r="B4798" s="117">
        <v>1</v>
      </c>
      <c r="C4798" s="325">
        <v>1.1601096802105571E-4</v>
      </c>
      <c r="D4798" s="358">
        <v>1.4039011030704296E-4</v>
      </c>
      <c r="E4798" s="327">
        <v>1.2311024636721318E-4</v>
      </c>
      <c r="F4798" s="332">
        <v>9.5288830198305677E-4</v>
      </c>
      <c r="G4798" s="358">
        <v>9.0152752022164089E-4</v>
      </c>
      <c r="H4798" s="327">
        <v>9.2717634490959865E-4</v>
      </c>
      <c r="I4798" s="332">
        <v>0</v>
      </c>
      <c r="J4798" s="358">
        <v>0</v>
      </c>
      <c r="K4798" s="327">
        <v>0</v>
      </c>
      <c r="L4798" s="336">
        <v>1.8797434150238492E-4</v>
      </c>
      <c r="M4798" s="210">
        <v>1.1415525114155251E-4</v>
      </c>
      <c r="N4798" s="325">
        <v>0.75416684768689257</v>
      </c>
      <c r="O4798" s="358">
        <v>0.72876435369820824</v>
      </c>
      <c r="P4798" s="327">
        <v>0.73895831993510697</v>
      </c>
      <c r="Q4798" s="332">
        <v>3.2979664014146773E-2</v>
      </c>
      <c r="R4798" s="358">
        <v>0.155805841603882</v>
      </c>
      <c r="S4798" s="327">
        <v>5.468087774953264E-2</v>
      </c>
      <c r="T4798" s="358">
        <v>6.2238660973738764E-2</v>
      </c>
      <c r="U4798" s="358">
        <v>0.2997880768356605</v>
      </c>
      <c r="V4798" s="361">
        <v>0.59620578077942343</v>
      </c>
    </row>
    <row r="4799" spans="1:22" hidden="1" outlineLevel="1">
      <c r="A4799" s="65">
        <v>4790</v>
      </c>
      <c r="B4799" s="117">
        <v>1</v>
      </c>
      <c r="C4799" s="325">
        <v>1.155609497193739E-4</v>
      </c>
      <c r="D4799" s="358">
        <v>1.3889308240320106E-4</v>
      </c>
      <c r="E4799" s="327">
        <v>1.2225405287298388E-4</v>
      </c>
      <c r="F4799" s="332">
        <v>1.0729372219179297E-3</v>
      </c>
      <c r="G4799" s="358">
        <v>9.201999348799532E-4</v>
      </c>
      <c r="H4799" s="327">
        <v>9.5741035615665084E-4</v>
      </c>
      <c r="I4799" s="332">
        <v>0</v>
      </c>
      <c r="J4799" s="358">
        <v>0</v>
      </c>
      <c r="K4799" s="327">
        <v>0</v>
      </c>
      <c r="L4799" s="336">
        <v>1.9032402077116473E-4</v>
      </c>
      <c r="M4799" s="210">
        <v>1.1415525114155251E-4</v>
      </c>
      <c r="N4799" s="325">
        <v>0.71328395836686853</v>
      </c>
      <c r="O4799" s="358">
        <v>0.6953156881602518</v>
      </c>
      <c r="P4799" s="327">
        <v>0.68470218722408838</v>
      </c>
      <c r="Q4799" s="332">
        <v>3.2979664014146773E-2</v>
      </c>
      <c r="R4799" s="358">
        <v>0.23384242020607701</v>
      </c>
      <c r="S4799" s="327">
        <v>6.3947678302657282E-2</v>
      </c>
      <c r="T4799" s="358">
        <v>6.7154992176706368E-2</v>
      </c>
      <c r="U4799" s="358">
        <v>0.29289509806182884</v>
      </c>
      <c r="V4799" s="361">
        <v>0.59282367020760185</v>
      </c>
    </row>
    <row r="4800" spans="1:22" hidden="1" outlineLevel="1">
      <c r="A4800" s="65">
        <v>4791</v>
      </c>
      <c r="B4800" s="117">
        <v>1</v>
      </c>
      <c r="C4800" s="325">
        <v>1.1555469946518388E-4</v>
      </c>
      <c r="D4800" s="358">
        <v>1.3854312782827697E-4</v>
      </c>
      <c r="E4800" s="327">
        <v>1.2116435206214657E-4</v>
      </c>
      <c r="F4800" s="332">
        <v>1.0954463944057187E-3</v>
      </c>
      <c r="G4800" s="358">
        <v>8.79937540772967E-4</v>
      </c>
      <c r="H4800" s="327">
        <v>9.5741035615665084E-4</v>
      </c>
      <c r="I4800" s="332">
        <v>0</v>
      </c>
      <c r="J4800" s="358">
        <v>0</v>
      </c>
      <c r="K4800" s="327">
        <v>0</v>
      </c>
      <c r="L4800" s="336">
        <v>2.1382081345896285E-4</v>
      </c>
      <c r="M4800" s="210">
        <v>1.1415525114155251E-4</v>
      </c>
      <c r="N4800" s="325">
        <v>0.65695223529457758</v>
      </c>
      <c r="O4800" s="358">
        <v>0.63577150036603969</v>
      </c>
      <c r="P4800" s="327">
        <v>0.62289323689302689</v>
      </c>
      <c r="Q4800" s="332">
        <v>6.5959328028293546E-2</v>
      </c>
      <c r="R4800" s="358">
        <v>0.30183170028604389</v>
      </c>
      <c r="S4800" s="327">
        <v>9.2060350556850662E-2</v>
      </c>
      <c r="T4800" s="358">
        <v>7.2071323379673966E-2</v>
      </c>
      <c r="U4800" s="358">
        <v>0.29018310641310824</v>
      </c>
      <c r="V4800" s="361">
        <v>0.56574388194969616</v>
      </c>
    </row>
    <row r="4801" spans="1:22" hidden="1" outlineLevel="1">
      <c r="A4801" s="65">
        <v>4792</v>
      </c>
      <c r="B4801" s="117">
        <v>1</v>
      </c>
      <c r="C4801" s="325">
        <v>1.157109558199345E-4</v>
      </c>
      <c r="D4801" s="358">
        <v>1.3743493834101741E-4</v>
      </c>
      <c r="E4801" s="327">
        <v>1.2167028458146388E-4</v>
      </c>
      <c r="F4801" s="332">
        <v>1.1254586243894368E-3</v>
      </c>
      <c r="G4801" s="358">
        <v>9.1144724050886891E-4</v>
      </c>
      <c r="H4801" s="327">
        <v>9.5741035615665084E-4</v>
      </c>
      <c r="I4801" s="332">
        <v>0</v>
      </c>
      <c r="J4801" s="358">
        <v>0</v>
      </c>
      <c r="K4801" s="327">
        <v>0</v>
      </c>
      <c r="L4801" s="336">
        <v>2.2321953053408208E-4</v>
      </c>
      <c r="M4801" s="210">
        <v>1.1415525114155251E-4</v>
      </c>
      <c r="N4801" s="325">
        <v>0.5111303167061052</v>
      </c>
      <c r="O4801" s="358">
        <v>0.53823319098135314</v>
      </c>
      <c r="P4801" s="327">
        <v>0.51870426463770114</v>
      </c>
      <c r="Q4801" s="332">
        <v>6.5959328028293546E-2</v>
      </c>
      <c r="R4801" s="358">
        <v>0.30994092543788337</v>
      </c>
      <c r="S4801" s="327">
        <v>0.10544572913358627</v>
      </c>
      <c r="T4801" s="358">
        <v>6.7468800551363867E-2</v>
      </c>
      <c r="U4801" s="358">
        <v>0.31052304377851303</v>
      </c>
      <c r="V4801" s="361">
        <v>0.503323710312641</v>
      </c>
    </row>
    <row r="4802" spans="1:22" hidden="1" outlineLevel="1">
      <c r="A4802" s="65">
        <v>4793</v>
      </c>
      <c r="B4802" s="117">
        <v>1</v>
      </c>
      <c r="C4802" s="325">
        <v>1.1586721217468512E-4</v>
      </c>
      <c r="D4802" s="358">
        <v>1.3928192081978338E-4</v>
      </c>
      <c r="E4802" s="327">
        <v>1.2181298349716877E-4</v>
      </c>
      <c r="F4802" s="332">
        <v>1.1554708543731551E-3</v>
      </c>
      <c r="G4802" s="358">
        <v>9.3128668108332594E-4</v>
      </c>
      <c r="H4802" s="327">
        <v>9.4733235240763341E-4</v>
      </c>
      <c r="I4802" s="332">
        <v>0</v>
      </c>
      <c r="J4802" s="358">
        <v>0</v>
      </c>
      <c r="K4802" s="327">
        <v>0</v>
      </c>
      <c r="L4802" s="336">
        <v>2.2321953053408208E-4</v>
      </c>
      <c r="M4802" s="210">
        <v>1.1415525114155251E-4</v>
      </c>
      <c r="N4802" s="325">
        <v>0.35796078206472542</v>
      </c>
      <c r="O4802" s="358">
        <v>0.34654117120021988</v>
      </c>
      <c r="P4802" s="327">
        <v>0.36337771009420583</v>
      </c>
      <c r="Q4802" s="332">
        <v>9.8938992042440319E-2</v>
      </c>
      <c r="R4802" s="358">
        <v>0.28441146900695347</v>
      </c>
      <c r="S4802" s="327">
        <v>0.11780146320441912</v>
      </c>
      <c r="T4802" s="358">
        <v>0.11642290699793488</v>
      </c>
      <c r="U4802" s="358">
        <v>0.33210597731624808</v>
      </c>
      <c r="V4802" s="361">
        <v>0.39201180932581742</v>
      </c>
    </row>
    <row r="4803" spans="1:22" hidden="1" outlineLevel="1">
      <c r="A4803" s="65">
        <v>4794</v>
      </c>
      <c r="B4803" s="117">
        <v>1</v>
      </c>
      <c r="C4803" s="325">
        <v>1.1701725894564975E-4</v>
      </c>
      <c r="D4803" s="358">
        <v>1.3941801426558718E-4</v>
      </c>
      <c r="E4803" s="327">
        <v>1.2305835585241139E-4</v>
      </c>
      <c r="F4803" s="332">
        <v>1.1779800268609442E-3</v>
      </c>
      <c r="G4803" s="358">
        <v>8.8810672218597871E-4</v>
      </c>
      <c r="H4803" s="327">
        <v>9.3725434865861619E-4</v>
      </c>
      <c r="I4803" s="332">
        <v>0</v>
      </c>
      <c r="J4803" s="358">
        <v>0</v>
      </c>
      <c r="K4803" s="327">
        <v>0</v>
      </c>
      <c r="L4803" s="336">
        <v>1.644775488145868E-4</v>
      </c>
      <c r="M4803" s="210">
        <v>1.1415525114155251E-4</v>
      </c>
      <c r="N4803" s="325">
        <v>0.21119686141818797</v>
      </c>
      <c r="O4803" s="358">
        <v>0.19015073777385488</v>
      </c>
      <c r="P4803" s="327">
        <v>0.18333623229349483</v>
      </c>
      <c r="Q4803" s="332">
        <v>9.8938992042440319E-2</v>
      </c>
      <c r="R4803" s="358">
        <v>0.2267423234837895</v>
      </c>
      <c r="S4803" s="327">
        <v>9.6761268052790284E-2</v>
      </c>
      <c r="T4803" s="358">
        <v>0.13420538156186024</v>
      </c>
      <c r="U4803" s="358">
        <v>0.35719190006691398</v>
      </c>
      <c r="V4803" s="361">
        <v>0.28615861953279226</v>
      </c>
    </row>
    <row r="4804" spans="1:22" hidden="1" outlineLevel="1">
      <c r="A4804" s="65">
        <v>4795</v>
      </c>
      <c r="B4804" s="117">
        <v>1</v>
      </c>
      <c r="C4804" s="325">
        <v>1.2004863222781192E-4</v>
      </c>
      <c r="D4804" s="358">
        <v>1.4175104476508104E-4</v>
      </c>
      <c r="E4804" s="327">
        <v>1.2514694907318286E-4</v>
      </c>
      <c r="F4804" s="332">
        <v>1.1704769693650144E-3</v>
      </c>
      <c r="G4804" s="358">
        <v>8.7176835935995529E-4</v>
      </c>
      <c r="H4804" s="327">
        <v>9.0702033741156399E-4</v>
      </c>
      <c r="I4804" s="332">
        <v>0</v>
      </c>
      <c r="J4804" s="358">
        <v>0</v>
      </c>
      <c r="K4804" s="327">
        <v>0</v>
      </c>
      <c r="L4804" s="336">
        <v>1.1748396343899057E-4</v>
      </c>
      <c r="M4804" s="210">
        <v>1.1415525114155251E-4</v>
      </c>
      <c r="N4804" s="325">
        <v>6.462134118326357E-2</v>
      </c>
      <c r="O4804" s="358">
        <v>5.6468346286487434E-2</v>
      </c>
      <c r="P4804" s="327">
        <v>4.769406375768713E-2</v>
      </c>
      <c r="Q4804" s="332">
        <v>6.5959328028293546E-2</v>
      </c>
      <c r="R4804" s="358">
        <v>0.15840504612012338</v>
      </c>
      <c r="S4804" s="327">
        <v>7.6615682968309576E-2</v>
      </c>
      <c r="T4804" s="358">
        <v>0.15115103379336556</v>
      </c>
      <c r="U4804" s="358">
        <v>0.40815474313245598</v>
      </c>
      <c r="V4804" s="361">
        <v>0.16089074083650959</v>
      </c>
    </row>
    <row r="4805" spans="1:22" hidden="1" outlineLevel="1">
      <c r="A4805" s="65">
        <v>4796</v>
      </c>
      <c r="B4805" s="117">
        <v>1</v>
      </c>
      <c r="C4805" s="325">
        <v>1.2321751110215464E-4</v>
      </c>
      <c r="D4805" s="358">
        <v>1.4074006488196702E-4</v>
      </c>
      <c r="E4805" s="327">
        <v>1.2863658619360229E-4</v>
      </c>
      <c r="F4805" s="332">
        <v>1.1329616818853666E-3</v>
      </c>
      <c r="G4805" s="358">
        <v>7.6148441028429828E-4</v>
      </c>
      <c r="H4805" s="327">
        <v>8.9694233366254645E-4</v>
      </c>
      <c r="I4805" s="332">
        <v>0</v>
      </c>
      <c r="J4805" s="358">
        <v>0</v>
      </c>
      <c r="K4805" s="327">
        <v>0</v>
      </c>
      <c r="L4805" s="336">
        <v>8.811297257924293E-5</v>
      </c>
      <c r="M4805" s="210">
        <v>1.1415525114155251E-4</v>
      </c>
      <c r="N4805" s="325">
        <v>6.2172135832294414E-3</v>
      </c>
      <c r="O4805" s="358">
        <v>3.6240385387388226E-3</v>
      </c>
      <c r="P4805" s="327">
        <v>2.8484623796870157E-3</v>
      </c>
      <c r="Q4805" s="332">
        <v>6.5959328028293546E-2</v>
      </c>
      <c r="R4805" s="358">
        <v>0.12716223566082957</v>
      </c>
      <c r="S4805" s="327">
        <v>4.9979960253592998E-2</v>
      </c>
      <c r="T4805" s="358">
        <v>0.18514694104792875</v>
      </c>
      <c r="U4805" s="358">
        <v>0.54782231304156881</v>
      </c>
      <c r="V4805" s="361">
        <v>3.9834849504728972E-2</v>
      </c>
    </row>
    <row r="4806" spans="1:22" hidden="1" outlineLevel="1">
      <c r="A4806" s="65">
        <v>4797</v>
      </c>
      <c r="B4806" s="117">
        <v>1</v>
      </c>
      <c r="C4806" s="325">
        <v>1.2383003601277708E-4</v>
      </c>
      <c r="D4806" s="358">
        <v>1.4867236858024616E-4</v>
      </c>
      <c r="E4806" s="327">
        <v>1.3163326342340484E-4</v>
      </c>
      <c r="F4806" s="332">
        <v>1.0129127619504933E-3</v>
      </c>
      <c r="G4806" s="358">
        <v>6.1443914485008922E-4</v>
      </c>
      <c r="H4806" s="327">
        <v>8.2639630741942484E-4</v>
      </c>
      <c r="I4806" s="332">
        <v>0</v>
      </c>
      <c r="J4806" s="358">
        <v>0</v>
      </c>
      <c r="K4806" s="327">
        <v>0</v>
      </c>
      <c r="L4806" s="336">
        <v>5.8741981719495287E-5</v>
      </c>
      <c r="M4806" s="210">
        <v>1.1415525114155251E-4</v>
      </c>
      <c r="N4806" s="325">
        <v>0</v>
      </c>
      <c r="O4806" s="358">
        <v>0</v>
      </c>
      <c r="P4806" s="327">
        <v>0</v>
      </c>
      <c r="Q4806" s="332">
        <v>6.5959328028293546E-2</v>
      </c>
      <c r="R4806" s="358">
        <v>0.11614820548998132</v>
      </c>
      <c r="S4806" s="327">
        <v>4.6376204482933413E-2</v>
      </c>
      <c r="T4806" s="358">
        <v>0.21046081660363425</v>
      </c>
      <c r="U4806" s="358">
        <v>0.59403917072184975</v>
      </c>
      <c r="V4806" s="361">
        <v>0</v>
      </c>
    </row>
    <row r="4807" spans="1:22" hidden="1" outlineLevel="1">
      <c r="A4807" s="65">
        <v>4798</v>
      </c>
      <c r="B4807" s="117">
        <v>1</v>
      </c>
      <c r="C4807" s="325">
        <v>1.2935526071675927E-4</v>
      </c>
      <c r="D4807" s="358">
        <v>1.5536038934546188E-4</v>
      </c>
      <c r="E4807" s="327">
        <v>1.3665367073047665E-4</v>
      </c>
      <c r="F4807" s="332">
        <v>8.0282715206446496E-4</v>
      </c>
      <c r="G4807" s="358">
        <v>5.4558461579756257E-4</v>
      </c>
      <c r="H4807" s="327">
        <v>8.1631830367040773E-4</v>
      </c>
      <c r="I4807" s="332">
        <v>0</v>
      </c>
      <c r="J4807" s="358">
        <v>0</v>
      </c>
      <c r="K4807" s="327">
        <v>0</v>
      </c>
      <c r="L4807" s="336">
        <v>3.7594868300476983E-5</v>
      </c>
      <c r="M4807" s="210">
        <v>1.1415525114155251E-4</v>
      </c>
      <c r="N4807" s="325">
        <v>0</v>
      </c>
      <c r="O4807" s="358">
        <v>0</v>
      </c>
      <c r="P4807" s="327">
        <v>0</v>
      </c>
      <c r="Q4807" s="332">
        <v>9.8938992042440319E-2</v>
      </c>
      <c r="R4807" s="358">
        <v>0.10854804981947809</v>
      </c>
      <c r="S4807" s="327">
        <v>4.48317377240793E-2</v>
      </c>
      <c r="T4807" s="358">
        <v>0.22594202975340458</v>
      </c>
      <c r="U4807" s="358">
        <v>0.65031299743280291</v>
      </c>
      <c r="V4807" s="361">
        <v>0</v>
      </c>
    </row>
    <row r="4808" spans="1:22" hidden="1" outlineLevel="1">
      <c r="A4808" s="65">
        <v>4799</v>
      </c>
      <c r="B4808" s="117">
        <v>1</v>
      </c>
      <c r="C4808" s="325">
        <v>1.2593637167481554E-4</v>
      </c>
      <c r="D4808" s="358">
        <v>1.4983888382999309E-4</v>
      </c>
      <c r="E4808" s="327">
        <v>1.3115327616148841E-4</v>
      </c>
      <c r="F4808" s="332">
        <v>7.0528740461738037E-4</v>
      </c>
      <c r="G4808" s="358">
        <v>4.6914441829009647E-4</v>
      </c>
      <c r="H4808" s="327">
        <v>7.8608429242335554E-4</v>
      </c>
      <c r="I4808" s="332">
        <v>0</v>
      </c>
      <c r="J4808" s="358">
        <v>0</v>
      </c>
      <c r="K4808" s="327">
        <v>0</v>
      </c>
      <c r="L4808" s="336">
        <v>2.3496792687798115E-5</v>
      </c>
      <c r="M4808" s="210">
        <v>1.1415525114155251E-4</v>
      </c>
      <c r="N4808" s="325">
        <v>0</v>
      </c>
      <c r="O4808" s="358">
        <v>0</v>
      </c>
      <c r="P4808" s="327">
        <v>0</v>
      </c>
      <c r="Q4808" s="332">
        <v>6.5959328028293546E-2</v>
      </c>
      <c r="R4808" s="358">
        <v>0.10724449969439882</v>
      </c>
      <c r="S4808" s="327">
        <v>3.2096215839049702E-2</v>
      </c>
      <c r="T4808" s="358">
        <v>0.20502147144290417</v>
      </c>
      <c r="U4808" s="358">
        <v>0.62025508999281587</v>
      </c>
      <c r="V4808" s="361">
        <v>0</v>
      </c>
    </row>
    <row r="4809" spans="1:22" hidden="1" outlineLevel="1">
      <c r="A4809" s="65">
        <v>4800</v>
      </c>
      <c r="B4809" s="117">
        <v>1</v>
      </c>
      <c r="C4809" s="325">
        <v>1.1757353156856198E-4</v>
      </c>
      <c r="D4809" s="358">
        <v>1.4054564567367588E-4</v>
      </c>
      <c r="E4809" s="327">
        <v>1.2317510951071538E-4</v>
      </c>
      <c r="F4809" s="332">
        <v>6.5276600214587337E-4</v>
      </c>
      <c r="G4809" s="358">
        <v>4.5222254250600101E-4</v>
      </c>
      <c r="H4809" s="327">
        <v>7.76006288674338E-4</v>
      </c>
      <c r="I4809" s="332">
        <v>0</v>
      </c>
      <c r="J4809" s="358">
        <v>0</v>
      </c>
      <c r="K4809" s="327">
        <v>0</v>
      </c>
      <c r="L4809" s="336">
        <v>9.3987170751192458E-6</v>
      </c>
      <c r="M4809" s="210">
        <v>1.1415525114155251E-4</v>
      </c>
      <c r="N4809" s="325">
        <v>0</v>
      </c>
      <c r="O4809" s="358">
        <v>0</v>
      </c>
      <c r="P4809" s="327">
        <v>0</v>
      </c>
      <c r="Q4809" s="332">
        <v>3.2979664014146773E-2</v>
      </c>
      <c r="R4809" s="358">
        <v>9.876318047811232E-2</v>
      </c>
      <c r="S4809" s="327">
        <v>2.8045155034816062E-2</v>
      </c>
      <c r="T4809" s="358">
        <v>0.14037694626345784</v>
      </c>
      <c r="U4809" s="358">
        <v>0.50612544144248905</v>
      </c>
      <c r="V4809" s="361">
        <v>0</v>
      </c>
    </row>
    <row r="4810" spans="1:22" hidden="1" outlineLevel="1">
      <c r="A4810" s="65">
        <v>4801</v>
      </c>
      <c r="B4810" s="117">
        <v>1</v>
      </c>
      <c r="C4810" s="325">
        <v>1.0929194476677873E-4</v>
      </c>
      <c r="D4810" s="358">
        <v>1.3187454898389036E-4</v>
      </c>
      <c r="E4810" s="327">
        <v>1.1153866156641716E-4</v>
      </c>
      <c r="F4810" s="332">
        <v>6.07747657170296E-4</v>
      </c>
      <c r="G4810" s="358">
        <v>4.2596445939274935E-4</v>
      </c>
      <c r="H4810" s="327">
        <v>8.1631830367040773E-4</v>
      </c>
      <c r="I4810" s="332">
        <v>0</v>
      </c>
      <c r="J4810" s="358">
        <v>0</v>
      </c>
      <c r="K4810" s="327">
        <v>0</v>
      </c>
      <c r="L4810" s="336">
        <v>5.8741981719495289E-6</v>
      </c>
      <c r="M4810" s="210">
        <v>1.1415525114155251E-4</v>
      </c>
      <c r="N4810" s="325">
        <v>0</v>
      </c>
      <c r="O4810" s="358">
        <v>0</v>
      </c>
      <c r="P4810" s="327">
        <v>0</v>
      </c>
      <c r="Q4810" s="332">
        <v>3.2979664014146773E-2</v>
      </c>
      <c r="R4810" s="358">
        <v>8.9838379922000403E-2</v>
      </c>
      <c r="S4810" s="327">
        <v>1.5309633149786455E-2</v>
      </c>
      <c r="T4810" s="358">
        <v>0.13033507827441765</v>
      </c>
      <c r="U4810" s="358">
        <v>0.36871786457397671</v>
      </c>
      <c r="V4810" s="361">
        <v>0</v>
      </c>
    </row>
    <row r="4811" spans="1:22" hidden="1" outlineLevel="1">
      <c r="A4811" s="65">
        <v>4802</v>
      </c>
      <c r="B4811" s="117">
        <v>1</v>
      </c>
      <c r="C4811" s="325">
        <v>1.0221040676948031E-4</v>
      </c>
      <c r="D4811" s="358">
        <v>1.2335898766073779E-4</v>
      </c>
      <c r="E4811" s="327">
        <v>1.0326212445553391E-4</v>
      </c>
      <c r="F4811" s="332">
        <v>5.1771096721914083E-4</v>
      </c>
      <c r="G4811" s="358">
        <v>3.7286478020817377E-4</v>
      </c>
      <c r="H4811" s="327">
        <v>8.1631830367040773E-4</v>
      </c>
      <c r="I4811" s="332">
        <v>0</v>
      </c>
      <c r="J4811" s="358">
        <v>0</v>
      </c>
      <c r="K4811" s="327">
        <v>0</v>
      </c>
      <c r="L4811" s="336">
        <v>2.3496792687798115E-6</v>
      </c>
      <c r="M4811" s="210">
        <v>1.1415525114155251E-4</v>
      </c>
      <c r="N4811" s="325">
        <v>0</v>
      </c>
      <c r="O4811" s="358">
        <v>0</v>
      </c>
      <c r="P4811" s="327">
        <v>0</v>
      </c>
      <c r="Q4811" s="332">
        <v>6.5959328028293546E-2</v>
      </c>
      <c r="R4811" s="358">
        <v>8.0366858996713988E-2</v>
      </c>
      <c r="S4811" s="327">
        <v>9.7141055866987024E-3</v>
      </c>
      <c r="T4811" s="358">
        <v>8.3054616492686695E-2</v>
      </c>
      <c r="U4811" s="358">
        <v>0.32747299158301701</v>
      </c>
      <c r="V4811" s="361">
        <v>0</v>
      </c>
    </row>
    <row r="4812" spans="1:22" hidden="1" outlineLevel="1">
      <c r="A4812" s="65">
        <v>4803</v>
      </c>
      <c r="B4812" s="117">
        <v>1</v>
      </c>
      <c r="C4812" s="325">
        <v>9.8647761881166004E-5</v>
      </c>
      <c r="D4812" s="358">
        <v>1.1688482802464233E-4</v>
      </c>
      <c r="E4812" s="327">
        <v>9.8475224465070088E-5</v>
      </c>
      <c r="F4812" s="332">
        <v>4.6518956474763388E-4</v>
      </c>
      <c r="G4812" s="358">
        <v>3.7928342274696857E-4</v>
      </c>
      <c r="H4812" s="327">
        <v>7.8608429242335554E-4</v>
      </c>
      <c r="I4812" s="332">
        <v>0</v>
      </c>
      <c r="J4812" s="358">
        <v>0</v>
      </c>
      <c r="K4812" s="327">
        <v>0</v>
      </c>
      <c r="L4812" s="336">
        <v>1.1748396343899057E-6</v>
      </c>
      <c r="M4812" s="210">
        <v>1.1415525114155251E-4</v>
      </c>
      <c r="N4812" s="325">
        <v>0</v>
      </c>
      <c r="O4812" s="358">
        <v>0</v>
      </c>
      <c r="P4812" s="327">
        <v>0</v>
      </c>
      <c r="Q4812" s="332">
        <v>3.2979664014146773E-2</v>
      </c>
      <c r="R4812" s="358">
        <v>7.8856201739264983E-2</v>
      </c>
      <c r="S4812" s="327">
        <v>9.1992833337473327E-3</v>
      </c>
      <c r="T4812" s="358">
        <v>6.7782608926021379E-2</v>
      </c>
      <c r="U4812" s="358">
        <v>0.30916704795415267</v>
      </c>
      <c r="V4812" s="361">
        <v>0</v>
      </c>
    </row>
    <row r="4813" spans="1:22" hidden="1" outlineLevel="1">
      <c r="A4813" s="65">
        <v>4804</v>
      </c>
      <c r="B4813" s="117">
        <v>1</v>
      </c>
      <c r="C4813" s="325">
        <v>9.6653930794548003E-5</v>
      </c>
      <c r="D4813" s="358">
        <v>1.1322974690876861E-4</v>
      </c>
      <c r="E4813" s="327">
        <v>9.512828626035555E-5</v>
      </c>
      <c r="F4813" s="332">
        <v>4.5768650725170446E-4</v>
      </c>
      <c r="G4813" s="358">
        <v>3.5944398217251176E-4</v>
      </c>
      <c r="H4813" s="327">
        <v>7.8608429242335554E-4</v>
      </c>
      <c r="I4813" s="332">
        <v>0</v>
      </c>
      <c r="J4813" s="358">
        <v>0</v>
      </c>
      <c r="K4813" s="327">
        <v>0</v>
      </c>
      <c r="L4813" s="336">
        <v>1.409807561267887E-5</v>
      </c>
      <c r="M4813" s="210">
        <v>1.1415525114155251E-4</v>
      </c>
      <c r="N4813" s="325">
        <v>0</v>
      </c>
      <c r="O4813" s="358">
        <v>0</v>
      </c>
      <c r="P4813" s="327">
        <v>0</v>
      </c>
      <c r="Q4813" s="332">
        <v>3.2979664014146773E-2</v>
      </c>
      <c r="R4813" s="358">
        <v>8.000042353958231E-2</v>
      </c>
      <c r="S4813" s="327">
        <v>9.1992833337473327E-3</v>
      </c>
      <c r="T4813" s="358">
        <v>6.0774221892003738E-2</v>
      </c>
      <c r="U4813" s="358">
        <v>0.30713305421761228</v>
      </c>
      <c r="V4813" s="361">
        <v>0</v>
      </c>
    </row>
    <row r="4814" spans="1:22" hidden="1" outlineLevel="1">
      <c r="A4814" s="65">
        <v>4805</v>
      </c>
      <c r="B4814" s="117">
        <v>1</v>
      </c>
      <c r="C4814" s="325">
        <v>9.7478964347631308E-5</v>
      </c>
      <c r="D4814" s="358">
        <v>1.1188825437155965E-4</v>
      </c>
      <c r="E4814" s="327">
        <v>9.512828626035555E-5</v>
      </c>
      <c r="F4814" s="332">
        <v>4.2017121977205656E-4</v>
      </c>
      <c r="G4814" s="358">
        <v>3.3435292497540465E-4</v>
      </c>
      <c r="H4814" s="327">
        <v>8.8686432991352934E-4</v>
      </c>
      <c r="I4814" s="332">
        <v>0</v>
      </c>
      <c r="J4814" s="358">
        <v>0</v>
      </c>
      <c r="K4814" s="327">
        <v>0</v>
      </c>
      <c r="L4814" s="336">
        <v>3.7594868300476983E-5</v>
      </c>
      <c r="M4814" s="210">
        <v>1.1415525114155251E-4</v>
      </c>
      <c r="N4814" s="325">
        <v>0</v>
      </c>
      <c r="O4814" s="358">
        <v>0</v>
      </c>
      <c r="P4814" s="327">
        <v>0</v>
      </c>
      <c r="Q4814" s="332">
        <v>3.2979664014146773E-2</v>
      </c>
      <c r="R4814" s="358">
        <v>7.9033691890962182E-2</v>
      </c>
      <c r="S4814" s="327">
        <v>9.7141055866987024E-3</v>
      </c>
      <c r="T4814" s="358">
        <v>6.0565016308898732E-2</v>
      </c>
      <c r="U4814" s="358">
        <v>0.3081500510858825</v>
      </c>
      <c r="V4814" s="361">
        <v>0</v>
      </c>
    </row>
    <row r="4815" spans="1:22" hidden="1" outlineLevel="1">
      <c r="A4815" s="65">
        <v>4806</v>
      </c>
      <c r="B4815" s="117">
        <v>1</v>
      </c>
      <c r="C4815" s="325">
        <v>1.033292022694948E-4</v>
      </c>
      <c r="D4815" s="358">
        <v>1.1190769629238876E-4</v>
      </c>
      <c r="E4815" s="327">
        <v>9.646446701650128E-5</v>
      </c>
      <c r="F4815" s="332">
        <v>3.7515287479647898E-4</v>
      </c>
      <c r="G4815" s="358">
        <v>3.2735076947853749E-4</v>
      </c>
      <c r="H4815" s="327">
        <v>9.6748835990566838E-4</v>
      </c>
      <c r="I4815" s="332">
        <v>0</v>
      </c>
      <c r="J4815" s="358">
        <v>0</v>
      </c>
      <c r="K4815" s="327">
        <v>0</v>
      </c>
      <c r="L4815" s="336">
        <v>9.3987170751192462E-5</v>
      </c>
      <c r="M4815" s="210">
        <v>1.1415525114155251E-4</v>
      </c>
      <c r="N4815" s="325">
        <v>1.0362022638715733E-2</v>
      </c>
      <c r="O4815" s="358">
        <v>1.5329179913807112E-2</v>
      </c>
      <c r="P4815" s="327">
        <v>1.3923445110398941E-2</v>
      </c>
      <c r="Q4815" s="332">
        <v>3.2979664014146773E-2</v>
      </c>
      <c r="R4815" s="358">
        <v>8.9838518095248968E-2</v>
      </c>
      <c r="S4815" s="327">
        <v>1.177339459850418E-2</v>
      </c>
      <c r="T4815" s="358">
        <v>7.8556696455929095E-2</v>
      </c>
      <c r="U4815" s="358">
        <v>0.31481703055565402</v>
      </c>
      <c r="V4815" s="361">
        <v>0</v>
      </c>
    </row>
    <row r="4816" spans="1:22" hidden="1" outlineLevel="1">
      <c r="A4816" s="65">
        <v>4807</v>
      </c>
      <c r="B4816" s="117">
        <v>1</v>
      </c>
      <c r="C4816" s="325">
        <v>1.1912984486187823E-4</v>
      </c>
      <c r="D4816" s="358">
        <v>1.1517393899168016E-4</v>
      </c>
      <c r="E4816" s="327">
        <v>1.0607718488353025E-4</v>
      </c>
      <c r="F4816" s="332">
        <v>3.3763758731683108E-4</v>
      </c>
      <c r="G4816" s="358">
        <v>3.7753288387275171E-4</v>
      </c>
      <c r="H4816" s="327">
        <v>8.8686432991352934E-4</v>
      </c>
      <c r="I4816" s="332">
        <v>0</v>
      </c>
      <c r="J4816" s="358">
        <v>0</v>
      </c>
      <c r="K4816" s="327">
        <v>0</v>
      </c>
      <c r="L4816" s="336">
        <v>1.8210014333043539E-4</v>
      </c>
      <c r="M4816" s="210">
        <v>1.1415525114155251E-4</v>
      </c>
      <c r="N4816" s="325">
        <v>8.0258575347143687E-2</v>
      </c>
      <c r="O4816" s="358">
        <v>0.13080765827238425</v>
      </c>
      <c r="P4816" s="327">
        <v>9.691844531764017E-2</v>
      </c>
      <c r="Q4816" s="332">
        <v>3.2979664014146773E-2</v>
      </c>
      <c r="R4816" s="358">
        <v>8.5245846720198346E-2</v>
      </c>
      <c r="S4816" s="327">
        <v>1.0228927839650072E-2</v>
      </c>
      <c r="T4816" s="358">
        <v>0.10146470780592706</v>
      </c>
      <c r="U4816" s="358">
        <v>0.33267097557639824</v>
      </c>
      <c r="V4816" s="361">
        <v>3.5809145431316573E-2</v>
      </c>
    </row>
    <row r="4817" spans="1:22" hidden="1" outlineLevel="1">
      <c r="A4817" s="65">
        <v>4808</v>
      </c>
      <c r="B4817" s="117">
        <v>1</v>
      </c>
      <c r="C4817" s="325">
        <v>1.4097448325601592E-4</v>
      </c>
      <c r="D4817" s="358">
        <v>1.3084412717994723E-4</v>
      </c>
      <c r="E4817" s="327">
        <v>1.252766753601873E-4</v>
      </c>
      <c r="F4817" s="332">
        <v>4.5768650725170446E-4</v>
      </c>
      <c r="G4817" s="358">
        <v>4.323831019315442E-4</v>
      </c>
      <c r="H4817" s="327">
        <v>8.0624029992139019E-4</v>
      </c>
      <c r="I4817" s="332">
        <v>0</v>
      </c>
      <c r="J4817" s="358">
        <v>0</v>
      </c>
      <c r="K4817" s="327">
        <v>0</v>
      </c>
      <c r="L4817" s="336">
        <v>1.5860335064263727E-4</v>
      </c>
      <c r="M4817" s="210">
        <v>1.1415525114155251E-4</v>
      </c>
      <c r="N4817" s="325">
        <v>0.23681931739755779</v>
      </c>
      <c r="O4817" s="358">
        <v>0.32251532690931339</v>
      </c>
      <c r="P4817" s="327">
        <v>0.26340473049163171</v>
      </c>
      <c r="Q4817" s="332">
        <v>3.2979664014146773E-2</v>
      </c>
      <c r="R4817" s="358">
        <v>7.894498124135467E-2</v>
      </c>
      <c r="S4817" s="327">
        <v>8.6844610807959646E-3</v>
      </c>
      <c r="T4817" s="358">
        <v>0.16307575203035082</v>
      </c>
      <c r="U4817" s="358">
        <v>0.43380566414327199</v>
      </c>
      <c r="V4817" s="361">
        <v>0.16554782311373617</v>
      </c>
    </row>
    <row r="4818" spans="1:22" hidden="1" outlineLevel="1">
      <c r="A4818" s="65">
        <v>4809</v>
      </c>
      <c r="B4818" s="117">
        <v>1</v>
      </c>
      <c r="C4818" s="325">
        <v>1.6346914808591621E-4</v>
      </c>
      <c r="D4818" s="358">
        <v>1.4775859830127772E-4</v>
      </c>
      <c r="E4818" s="327">
        <v>1.4769337775455445E-4</v>
      </c>
      <c r="F4818" s="332">
        <v>6.1525071466622542E-4</v>
      </c>
      <c r="G4818" s="358">
        <v>5.8818106173683733E-4</v>
      </c>
      <c r="H4818" s="327">
        <v>8.1631830367040773E-4</v>
      </c>
      <c r="I4818" s="332">
        <v>0</v>
      </c>
      <c r="J4818" s="358">
        <v>0</v>
      </c>
      <c r="K4818" s="327">
        <v>0</v>
      </c>
      <c r="L4818" s="336">
        <v>1.4685495429873823E-4</v>
      </c>
      <c r="M4818" s="210">
        <v>1.1415525114155251E-4</v>
      </c>
      <c r="N4818" s="325">
        <v>0.42239372283637594</v>
      </c>
      <c r="O4818" s="358">
        <v>0.487313652982373</v>
      </c>
      <c r="P4818" s="327">
        <v>0.43477339582822094</v>
      </c>
      <c r="Q4818" s="332">
        <v>3.2979664014146773E-2</v>
      </c>
      <c r="R4818" s="358">
        <v>8.4404218461680613E-2</v>
      </c>
      <c r="S4818" s="327">
        <v>8.1696388278445949E-3</v>
      </c>
      <c r="T4818" s="358">
        <v>0.26495887100248788</v>
      </c>
      <c r="U4818" s="358">
        <v>0.57923621630591626</v>
      </c>
      <c r="V4818" s="361">
        <v>0.30035126863666756</v>
      </c>
    </row>
    <row r="4819" spans="1:22" hidden="1" outlineLevel="1">
      <c r="A4819" s="65">
        <v>4810</v>
      </c>
      <c r="B4819" s="117">
        <v>1</v>
      </c>
      <c r="C4819" s="325">
        <v>1.7503211833746265E-4</v>
      </c>
      <c r="D4819" s="358">
        <v>1.6350655417286128E-4</v>
      </c>
      <c r="E4819" s="327">
        <v>1.6121085686041708E-4</v>
      </c>
      <c r="F4819" s="332">
        <v>7.1279046211331E-4</v>
      </c>
      <c r="G4819" s="358">
        <v>6.7512449248960404E-4</v>
      </c>
      <c r="H4819" s="327">
        <v>8.0624029992139019E-4</v>
      </c>
      <c r="I4819" s="332">
        <v>0</v>
      </c>
      <c r="J4819" s="358">
        <v>0</v>
      </c>
      <c r="K4819" s="327">
        <v>0</v>
      </c>
      <c r="L4819" s="336">
        <v>1.644775488145868E-4</v>
      </c>
      <c r="M4819" s="210">
        <v>1.1415525114155251E-4</v>
      </c>
      <c r="N4819" s="325">
        <v>0.57895446488679014</v>
      </c>
      <c r="O4819" s="358">
        <v>0.61589254768388801</v>
      </c>
      <c r="P4819" s="327">
        <v>0.57102525095709589</v>
      </c>
      <c r="Q4819" s="332">
        <v>3.2979664014146773E-2</v>
      </c>
      <c r="R4819" s="358">
        <v>9.9890567217177817E-2</v>
      </c>
      <c r="S4819" s="327">
        <v>1.0743750092601442E-2</v>
      </c>
      <c r="T4819" s="358">
        <v>0.31422678582371638</v>
      </c>
      <c r="U4819" s="358">
        <v>0.64895700160844272</v>
      </c>
      <c r="V4819" s="361">
        <v>0.37771227636639887</v>
      </c>
    </row>
    <row r="4820" spans="1:22" hidden="1" outlineLevel="1">
      <c r="A4820" s="65">
        <v>4811</v>
      </c>
      <c r="B4820" s="117">
        <v>1</v>
      </c>
      <c r="C4820" s="325">
        <v>1.7986981508054205E-4</v>
      </c>
      <c r="D4820" s="358">
        <v>1.6694777415961472E-4</v>
      </c>
      <c r="E4820" s="327">
        <v>1.680993227003528E-4</v>
      </c>
      <c r="F4820" s="332">
        <v>7.2779657710516916E-4</v>
      </c>
      <c r="G4820" s="358">
        <v>7.8190736381682745E-4</v>
      </c>
      <c r="H4820" s="327">
        <v>8.2639630741942484E-4</v>
      </c>
      <c r="I4820" s="332">
        <v>0</v>
      </c>
      <c r="J4820" s="358">
        <v>0</v>
      </c>
      <c r="K4820" s="327">
        <v>0</v>
      </c>
      <c r="L4820" s="336">
        <v>1.8797434150238492E-4</v>
      </c>
      <c r="M4820" s="210">
        <v>1.1415525114155251E-4</v>
      </c>
      <c r="N4820" s="325">
        <v>0.68728470156427279</v>
      </c>
      <c r="O4820" s="358">
        <v>0.69492799194307875</v>
      </c>
      <c r="P4820" s="327">
        <v>0.65620293298494692</v>
      </c>
      <c r="Q4820" s="332">
        <v>3.2979664014146773E-2</v>
      </c>
      <c r="R4820" s="358">
        <v>0.13433686173698184</v>
      </c>
      <c r="S4820" s="327">
        <v>1.4347505863261027E-2</v>
      </c>
      <c r="T4820" s="358">
        <v>0.27385010828445061</v>
      </c>
      <c r="U4820" s="358">
        <v>0.60590413418500255</v>
      </c>
      <c r="V4820" s="361">
        <v>0.46184513980088465</v>
      </c>
    </row>
    <row r="4821" spans="1:22" hidden="1" outlineLevel="1">
      <c r="A4821" s="65">
        <v>4812</v>
      </c>
      <c r="B4821" s="117">
        <v>1</v>
      </c>
      <c r="C4821" s="325">
        <v>1.8374497267835763E-4</v>
      </c>
      <c r="D4821" s="358">
        <v>1.7009736533393142E-4</v>
      </c>
      <c r="E4821" s="327">
        <v>1.7283433217601485E-4</v>
      </c>
      <c r="F4821" s="332">
        <v>7.7281492208074675E-4</v>
      </c>
      <c r="G4821" s="358">
        <v>7.9007654522983916E-4</v>
      </c>
      <c r="H4821" s="327">
        <v>8.3647431116844239E-4</v>
      </c>
      <c r="I4821" s="332">
        <v>0</v>
      </c>
      <c r="J4821" s="358">
        <v>0</v>
      </c>
      <c r="K4821" s="327">
        <v>0</v>
      </c>
      <c r="L4821" s="336">
        <v>2.0677177565262342E-4</v>
      </c>
      <c r="M4821" s="210">
        <v>1.1415525114155251E-4</v>
      </c>
      <c r="N4821" s="325">
        <v>0.74813803451527616</v>
      </c>
      <c r="O4821" s="358">
        <v>0.70258192812467424</v>
      </c>
      <c r="P4821" s="327">
        <v>0.70433658058536386</v>
      </c>
      <c r="Q4821" s="332">
        <v>6.5959328028293546E-2</v>
      </c>
      <c r="R4821" s="358">
        <v>0.17833004569106947</v>
      </c>
      <c r="S4821" s="327">
        <v>3.023947848537616E-2</v>
      </c>
      <c r="T4821" s="358">
        <v>0.2604609509657303</v>
      </c>
      <c r="U4821" s="358">
        <v>0.57528122848486529</v>
      </c>
      <c r="V4821" s="361">
        <v>0.58115042627009439</v>
      </c>
    </row>
    <row r="4822" spans="1:22" hidden="1" outlineLevel="1">
      <c r="A4822" s="65">
        <v>4813</v>
      </c>
      <c r="B4822" s="117">
        <v>1</v>
      </c>
      <c r="C4822" s="325">
        <v>1.7623216714194746E-4</v>
      </c>
      <c r="D4822" s="358">
        <v>1.7215820894181765E-4</v>
      </c>
      <c r="E4822" s="327">
        <v>1.7404078664515614E-4</v>
      </c>
      <c r="F4822" s="332">
        <v>8.628516120319016E-4</v>
      </c>
      <c r="G4822" s="358">
        <v>7.9124357114598377E-4</v>
      </c>
      <c r="H4822" s="327">
        <v>9.1709834116058154E-4</v>
      </c>
      <c r="I4822" s="332">
        <v>0</v>
      </c>
      <c r="J4822" s="358">
        <v>0</v>
      </c>
      <c r="K4822" s="327">
        <v>0</v>
      </c>
      <c r="L4822" s="336">
        <v>1.8797434150238492E-4</v>
      </c>
      <c r="M4822" s="210">
        <v>1.1415525114155251E-4</v>
      </c>
      <c r="N4822" s="325">
        <v>0.76603607361851234</v>
      </c>
      <c r="O4822" s="358">
        <v>0.71184275798177132</v>
      </c>
      <c r="P4822" s="327">
        <v>0.71089804258792644</v>
      </c>
      <c r="Q4822" s="332">
        <v>6.5959328028293546E-2</v>
      </c>
      <c r="R4822" s="358">
        <v>0.21159607580979004</v>
      </c>
      <c r="S4822" s="327">
        <v>5.6360378947141368E-2</v>
      </c>
      <c r="T4822" s="358">
        <v>0.24707179364701001</v>
      </c>
      <c r="U4822" s="358">
        <v>0.5005884584930177</v>
      </c>
      <c r="V4822" s="361">
        <v>0.62053712703765407</v>
      </c>
    </row>
    <row r="4823" spans="1:22" hidden="1" outlineLevel="1">
      <c r="A4823" s="65">
        <v>4814</v>
      </c>
      <c r="B4823" s="117">
        <v>1</v>
      </c>
      <c r="C4823" s="325">
        <v>1.810011110889366E-4</v>
      </c>
      <c r="D4823" s="358">
        <v>1.7157495131694419E-4</v>
      </c>
      <c r="E4823" s="327">
        <v>1.7238029017149932E-4</v>
      </c>
      <c r="F4823" s="332">
        <v>9.4538524448712713E-4</v>
      </c>
      <c r="G4823" s="358">
        <v>8.3559055595947538E-4</v>
      </c>
      <c r="H4823" s="327">
        <v>9.2717634490959865E-4</v>
      </c>
      <c r="I4823" s="332">
        <v>0</v>
      </c>
      <c r="J4823" s="358">
        <v>0</v>
      </c>
      <c r="K4823" s="327">
        <v>0</v>
      </c>
      <c r="L4823" s="336">
        <v>1.9032402077116473E-4</v>
      </c>
      <c r="M4823" s="210">
        <v>1.1415525114155251E-4</v>
      </c>
      <c r="N4823" s="325">
        <v>0.75981886003528287</v>
      </c>
      <c r="O4823" s="358">
        <v>0.62930652124580266</v>
      </c>
      <c r="P4823" s="327">
        <v>0.67753835384959427</v>
      </c>
      <c r="Q4823" s="332">
        <v>6.5959328028293546E-2</v>
      </c>
      <c r="R4823" s="358">
        <v>0.26706339413518088</v>
      </c>
      <c r="S4823" s="327">
        <v>7.8877523638246988E-2</v>
      </c>
      <c r="T4823" s="358">
        <v>0.24769941039632501</v>
      </c>
      <c r="U4823" s="358">
        <v>0.51505241395286105</v>
      </c>
      <c r="V4823" s="361">
        <v>0.6197507672433028</v>
      </c>
    </row>
    <row r="4824" spans="1:22" hidden="1" outlineLevel="1">
      <c r="A4824" s="65">
        <v>4815</v>
      </c>
      <c r="B4824" s="117">
        <v>1</v>
      </c>
      <c r="C4824" s="325">
        <v>1.8606381698285692E-4</v>
      </c>
      <c r="D4824" s="358">
        <v>1.7336360803322281E-4</v>
      </c>
      <c r="E4824" s="327">
        <v>1.7526021374299788E-4</v>
      </c>
      <c r="F4824" s="332">
        <v>1.0204158194464228E-3</v>
      </c>
      <c r="G4824" s="358">
        <v>8.7118484640188315E-4</v>
      </c>
      <c r="H4824" s="327">
        <v>9.2717634490959865E-4</v>
      </c>
      <c r="I4824" s="332">
        <v>0</v>
      </c>
      <c r="J4824" s="358">
        <v>0</v>
      </c>
      <c r="K4824" s="327">
        <v>0</v>
      </c>
      <c r="L4824" s="336">
        <v>2.1382081345896285E-4</v>
      </c>
      <c r="M4824" s="210">
        <v>1.1415525114155251E-4</v>
      </c>
      <c r="N4824" s="325">
        <v>0.67579227645587892</v>
      </c>
      <c r="O4824" s="358">
        <v>0.60335951578317815</v>
      </c>
      <c r="P4824" s="327">
        <v>0.60470380648346422</v>
      </c>
      <c r="Q4824" s="332">
        <v>6.5959328028293546E-2</v>
      </c>
      <c r="R4824" s="358">
        <v>0.2890547780958323</v>
      </c>
      <c r="S4824" s="327">
        <v>0.12030805724979864</v>
      </c>
      <c r="T4824" s="358">
        <v>0.25596303092897271</v>
      </c>
      <c r="U4824" s="358">
        <v>0.57347323405238482</v>
      </c>
      <c r="V4824" s="361">
        <v>0.57896694179257502</v>
      </c>
    </row>
    <row r="4825" spans="1:22" hidden="1" outlineLevel="1">
      <c r="A4825" s="65">
        <v>4816</v>
      </c>
      <c r="B4825" s="117">
        <v>1</v>
      </c>
      <c r="C4825" s="325">
        <v>1.8847016484601657E-4</v>
      </c>
      <c r="D4825" s="358">
        <v>1.7204155741684296E-4</v>
      </c>
      <c r="E4825" s="327">
        <v>1.773617795924698E-4</v>
      </c>
      <c r="F4825" s="332">
        <v>1.0729372219179297E-3</v>
      </c>
      <c r="G4825" s="358">
        <v>8.8110456668911172E-4</v>
      </c>
      <c r="H4825" s="327">
        <v>1.0078003749017378E-3</v>
      </c>
      <c r="I4825" s="332">
        <v>0</v>
      </c>
      <c r="J4825" s="358">
        <v>0</v>
      </c>
      <c r="K4825" s="327">
        <v>0</v>
      </c>
      <c r="L4825" s="336">
        <v>2.2321953053408208E-4</v>
      </c>
      <c r="M4825" s="210">
        <v>1.1415525114155251E-4</v>
      </c>
      <c r="N4825" s="325">
        <v>0.55408561055387229</v>
      </c>
      <c r="O4825" s="358">
        <v>0.47071454733126666</v>
      </c>
      <c r="P4825" s="327">
        <v>0.50500030797328277</v>
      </c>
      <c r="Q4825" s="332">
        <v>6.5959328028293546E-2</v>
      </c>
      <c r="R4825" s="358">
        <v>0.27564410484798096</v>
      </c>
      <c r="S4825" s="327">
        <v>0.15119739242688082</v>
      </c>
      <c r="T4825" s="358">
        <v>0.27908024786207569</v>
      </c>
      <c r="U4825" s="358">
        <v>0.61833409590830535</v>
      </c>
      <c r="V4825" s="361">
        <v>0.50811058012874044</v>
      </c>
    </row>
    <row r="4826" spans="1:22" hidden="1" outlineLevel="1">
      <c r="A4826" s="65">
        <v>4817</v>
      </c>
      <c r="B4826" s="117">
        <v>1</v>
      </c>
      <c r="C4826" s="325">
        <v>1.8696385358622054E-4</v>
      </c>
      <c r="D4826" s="358">
        <v>1.7478286825374826E-4</v>
      </c>
      <c r="E4826" s="327">
        <v>1.7994333270385815E-4</v>
      </c>
      <c r="F4826" s="332">
        <v>1.1329616818853666E-3</v>
      </c>
      <c r="G4826" s="358">
        <v>8.7118484640188315E-4</v>
      </c>
      <c r="H4826" s="327">
        <v>1.0078003749017378E-3</v>
      </c>
      <c r="I4826" s="332">
        <v>0</v>
      </c>
      <c r="J4826" s="358">
        <v>0</v>
      </c>
      <c r="K4826" s="327">
        <v>0</v>
      </c>
      <c r="L4826" s="336">
        <v>2.2321953053408208E-4</v>
      </c>
      <c r="M4826" s="210">
        <v>1.1415525114155251E-4</v>
      </c>
      <c r="N4826" s="325">
        <v>0.38659764462990348</v>
      </c>
      <c r="O4826" s="358">
        <v>0.35065255662170031</v>
      </c>
      <c r="P4826" s="327">
        <v>0.35959398606304865</v>
      </c>
      <c r="Q4826" s="332">
        <v>6.5959328028293546E-2</v>
      </c>
      <c r="R4826" s="358">
        <v>0.25475768374687857</v>
      </c>
      <c r="S4826" s="327">
        <v>0.15184724911858682</v>
      </c>
      <c r="T4826" s="358">
        <v>0.29979160058947113</v>
      </c>
      <c r="U4826" s="358">
        <v>0.66229096054798564</v>
      </c>
      <c r="V4826" s="361">
        <v>0.41046454352918893</v>
      </c>
    </row>
    <row r="4827" spans="1:22" hidden="1" outlineLevel="1">
      <c r="A4827" s="65">
        <v>4818</v>
      </c>
      <c r="B4827" s="117">
        <v>1</v>
      </c>
      <c r="C4827" s="325">
        <v>1.7966355669227124E-4</v>
      </c>
      <c r="D4827" s="358">
        <v>1.7303309537912786E-4</v>
      </c>
      <c r="E4827" s="327">
        <v>1.7653153135564138E-4</v>
      </c>
      <c r="F4827" s="332">
        <v>1.1779800268609442E-3</v>
      </c>
      <c r="G4827" s="358">
        <v>8.4784432807899295E-4</v>
      </c>
      <c r="H4827" s="327">
        <v>1.0481123898978071E-3</v>
      </c>
      <c r="I4827" s="332">
        <v>0</v>
      </c>
      <c r="J4827" s="358">
        <v>0</v>
      </c>
      <c r="K4827" s="327">
        <v>0</v>
      </c>
      <c r="L4827" s="336">
        <v>1.644775488145868E-4</v>
      </c>
      <c r="M4827" s="210">
        <v>1.1415525114155251E-4</v>
      </c>
      <c r="N4827" s="325">
        <v>0.21477646923883523</v>
      </c>
      <c r="O4827" s="358">
        <v>0.18411212483099232</v>
      </c>
      <c r="P4827" s="327">
        <v>0.18313076733901681</v>
      </c>
      <c r="Q4827" s="332">
        <v>9.8938992042440319E-2</v>
      </c>
      <c r="R4827" s="358">
        <v>0.21188923488550884</v>
      </c>
      <c r="S4827" s="327">
        <v>0.13949151504775392</v>
      </c>
      <c r="T4827" s="358">
        <v>0.30993807137006385</v>
      </c>
      <c r="U4827" s="358">
        <v>0.67155693201444799</v>
      </c>
      <c r="V4827" s="361">
        <v>0.29174711826546429</v>
      </c>
    </row>
    <row r="4828" spans="1:22" hidden="1" outlineLevel="1">
      <c r="A4828" s="65">
        <v>4819</v>
      </c>
      <c r="B4828" s="117">
        <v>1</v>
      </c>
      <c r="C4828" s="325">
        <v>1.730070359798945E-4</v>
      </c>
      <c r="D4828" s="358">
        <v>1.714582997919695E-4</v>
      </c>
      <c r="E4828" s="327">
        <v>1.6990251808971454E-4</v>
      </c>
      <c r="F4828" s="332">
        <v>1.1329616818853666E-3</v>
      </c>
      <c r="G4828" s="358">
        <v>8.2216975792381364E-4</v>
      </c>
      <c r="H4828" s="327">
        <v>9.9772237115272025E-4</v>
      </c>
      <c r="I4828" s="332">
        <v>0</v>
      </c>
      <c r="J4828" s="358">
        <v>0</v>
      </c>
      <c r="K4828" s="327">
        <v>0</v>
      </c>
      <c r="L4828" s="336">
        <v>1.1748396343899057E-4</v>
      </c>
      <c r="M4828" s="210">
        <v>1.1415525114155251E-4</v>
      </c>
      <c r="N4828" s="325">
        <v>6.217213583229441E-2</v>
      </c>
      <c r="O4828" s="358">
        <v>5.2310959095170778E-2</v>
      </c>
      <c r="P4828" s="327">
        <v>4.9472523939707573E-2</v>
      </c>
      <c r="Q4828" s="332">
        <v>9.8938992042440319E-2</v>
      </c>
      <c r="R4828" s="358">
        <v>0.166596694006441</v>
      </c>
      <c r="S4828" s="327">
        <v>9.991771878987582E-2</v>
      </c>
      <c r="T4828" s="358">
        <v>0.3098334685785113</v>
      </c>
      <c r="U4828" s="358">
        <v>0.67935390800451978</v>
      </c>
      <c r="V4828" s="361">
        <v>0.16110450854759548</v>
      </c>
    </row>
    <row r="4829" spans="1:22" hidden="1" outlineLevel="1">
      <c r="A4829" s="65">
        <v>4820</v>
      </c>
      <c r="B4829" s="117">
        <v>1</v>
      </c>
      <c r="C4829" s="325">
        <v>1.6937563829548993E-4</v>
      </c>
      <c r="D4829" s="358">
        <v>1.7054452951300109E-4</v>
      </c>
      <c r="E4829" s="327">
        <v>1.6374051945700364E-4</v>
      </c>
      <c r="F4829" s="332">
        <v>1.1104525093975776E-3</v>
      </c>
      <c r="G4829" s="358">
        <v>7.0546716630936178E-4</v>
      </c>
      <c r="H4829" s="327">
        <v>9.6748835990566838E-4</v>
      </c>
      <c r="I4829" s="332">
        <v>0</v>
      </c>
      <c r="J4829" s="358">
        <v>0</v>
      </c>
      <c r="K4829" s="327">
        <v>0</v>
      </c>
      <c r="L4829" s="336">
        <v>8.811297257924293E-5</v>
      </c>
      <c r="M4829" s="210">
        <v>1.1415525114155251E-4</v>
      </c>
      <c r="N4829" s="325">
        <v>4.521609878712321E-3</v>
      </c>
      <c r="O4829" s="358">
        <v>1.8120192693694113E-3</v>
      </c>
      <c r="P4829" s="327">
        <v>3.1673291677231591E-3</v>
      </c>
      <c r="Q4829" s="332">
        <v>6.5959328028293546E-2</v>
      </c>
      <c r="R4829" s="358">
        <v>0.13777909553894024</v>
      </c>
      <c r="S4829" s="327">
        <v>7.8160149727163689E-2</v>
      </c>
      <c r="T4829" s="358">
        <v>0.32970799897348668</v>
      </c>
      <c r="U4829" s="358">
        <v>0.71065481161683708</v>
      </c>
      <c r="V4829" s="361">
        <v>3.7433780035568756E-2</v>
      </c>
    </row>
    <row r="4830" spans="1:22" hidden="1" outlineLevel="1">
      <c r="A4830" s="65">
        <v>4821</v>
      </c>
      <c r="B4830" s="117">
        <v>1</v>
      </c>
      <c r="C4830" s="325">
        <v>1.6494420807476213E-4</v>
      </c>
      <c r="D4830" s="358">
        <v>1.7456900712462797E-4</v>
      </c>
      <c r="E4830" s="327">
        <v>1.5987467610427135E-4</v>
      </c>
      <c r="F4830" s="332">
        <v>1.0054097044545636E-3</v>
      </c>
      <c r="G4830" s="358">
        <v>6.0160185977249929E-4</v>
      </c>
      <c r="H4830" s="327">
        <v>1.0279563823997724E-3</v>
      </c>
      <c r="I4830" s="332">
        <v>0</v>
      </c>
      <c r="J4830" s="358">
        <v>0</v>
      </c>
      <c r="K4830" s="327">
        <v>0</v>
      </c>
      <c r="L4830" s="336">
        <v>5.8741981719495287E-5</v>
      </c>
      <c r="M4830" s="210">
        <v>1.1415525114155251E-4</v>
      </c>
      <c r="N4830" s="325">
        <v>0</v>
      </c>
      <c r="O4830" s="358">
        <v>0</v>
      </c>
      <c r="P4830" s="327">
        <v>0</v>
      </c>
      <c r="Q4830" s="332">
        <v>3.2979664014146773E-2</v>
      </c>
      <c r="R4830" s="358">
        <v>0.1089627526313371</v>
      </c>
      <c r="S4830" s="327">
        <v>4.9979960253592998E-2</v>
      </c>
      <c r="T4830" s="358">
        <v>0.29749033917531609</v>
      </c>
      <c r="U4830" s="358">
        <v>0.71088081092089717</v>
      </c>
      <c r="V4830" s="361">
        <v>0</v>
      </c>
    </row>
    <row r="4831" spans="1:22" hidden="1" outlineLevel="1">
      <c r="A4831" s="65">
        <v>4822</v>
      </c>
      <c r="B4831" s="117">
        <v>1</v>
      </c>
      <c r="C4831" s="325">
        <v>1.6518171773398309E-4</v>
      </c>
      <c r="D4831" s="358">
        <v>1.7505505514535586E-4</v>
      </c>
      <c r="E4831" s="327">
        <v>1.6084762325680463E-4</v>
      </c>
      <c r="F4831" s="332">
        <v>8.0282715206446496E-4</v>
      </c>
      <c r="G4831" s="358">
        <v>5.5492082312671878E-4</v>
      </c>
      <c r="H4831" s="327">
        <v>9.6748835990566838E-4</v>
      </c>
      <c r="I4831" s="332">
        <v>0</v>
      </c>
      <c r="J4831" s="358">
        <v>0</v>
      </c>
      <c r="K4831" s="327">
        <v>0</v>
      </c>
      <c r="L4831" s="336">
        <v>3.7594868300476983E-5</v>
      </c>
      <c r="M4831" s="210">
        <v>1.1415525114155251E-4</v>
      </c>
      <c r="N4831" s="325">
        <v>0</v>
      </c>
      <c r="O4831" s="358">
        <v>0</v>
      </c>
      <c r="P4831" s="327">
        <v>0</v>
      </c>
      <c r="Q4831" s="332">
        <v>3.2979664014146773E-2</v>
      </c>
      <c r="R4831" s="358">
        <v>9.9972780806763861E-2</v>
      </c>
      <c r="S4831" s="327">
        <v>4.3869610437553885E-2</v>
      </c>
      <c r="T4831" s="358">
        <v>0.2758375613239481</v>
      </c>
      <c r="U4831" s="358">
        <v>0.68624688677835144</v>
      </c>
      <c r="V4831" s="361">
        <v>0</v>
      </c>
    </row>
    <row r="4832" spans="1:22" hidden="1" outlineLevel="1">
      <c r="A4832" s="65">
        <v>4823</v>
      </c>
      <c r="B4832" s="117">
        <v>1</v>
      </c>
      <c r="C4832" s="325">
        <v>1.555438257729644E-4</v>
      </c>
      <c r="D4832" s="358">
        <v>1.6624786500976654E-4</v>
      </c>
      <c r="E4832" s="327">
        <v>1.5061221921215437E-4</v>
      </c>
      <c r="F4832" s="332">
        <v>6.9028128962552121E-4</v>
      </c>
      <c r="G4832" s="358">
        <v>4.4930497771563966E-4</v>
      </c>
      <c r="H4832" s="327">
        <v>9.0702033741156399E-4</v>
      </c>
      <c r="I4832" s="332">
        <v>0</v>
      </c>
      <c r="J4832" s="358">
        <v>0</v>
      </c>
      <c r="K4832" s="327">
        <v>0</v>
      </c>
      <c r="L4832" s="336">
        <v>2.3496792687798115E-5</v>
      </c>
      <c r="M4832" s="210">
        <v>1.1415525114155251E-4</v>
      </c>
      <c r="N4832" s="325">
        <v>0</v>
      </c>
      <c r="O4832" s="358">
        <v>0</v>
      </c>
      <c r="P4832" s="327">
        <v>0</v>
      </c>
      <c r="Q4832" s="332">
        <v>3.2979664014146773E-2</v>
      </c>
      <c r="R4832" s="358">
        <v>8.5671725985993777E-2</v>
      </c>
      <c r="S4832" s="327">
        <v>2.2449627471728312E-2</v>
      </c>
      <c r="T4832" s="358">
        <v>0.23284581399586976</v>
      </c>
      <c r="U4832" s="358">
        <v>0.62443607711792681</v>
      </c>
      <c r="V4832" s="361">
        <v>0</v>
      </c>
    </row>
    <row r="4833" spans="1:22" hidden="1" outlineLevel="1">
      <c r="A4833" s="65">
        <v>4824</v>
      </c>
      <c r="B4833" s="117">
        <v>1</v>
      </c>
      <c r="C4833" s="325">
        <v>1.4330582806889528E-4</v>
      </c>
      <c r="D4833" s="358">
        <v>1.5450494482898078E-4</v>
      </c>
      <c r="E4833" s="327">
        <v>1.396762932176801E-4</v>
      </c>
      <c r="F4833" s="332">
        <v>6.1525071466622542E-4</v>
      </c>
      <c r="G4833" s="358">
        <v>3.9153719486648608E-4</v>
      </c>
      <c r="H4833" s="327">
        <v>8.9694233366254645E-4</v>
      </c>
      <c r="I4833" s="332">
        <v>0</v>
      </c>
      <c r="J4833" s="358">
        <v>0</v>
      </c>
      <c r="K4833" s="327">
        <v>0</v>
      </c>
      <c r="L4833" s="336">
        <v>9.3987170751192458E-6</v>
      </c>
      <c r="M4833" s="210">
        <v>1.1415525114155251E-4</v>
      </c>
      <c r="N4833" s="325">
        <v>0</v>
      </c>
      <c r="O4833" s="358">
        <v>0</v>
      </c>
      <c r="P4833" s="327">
        <v>0</v>
      </c>
      <c r="Q4833" s="332">
        <v>9.8938992042440319E-2</v>
      </c>
      <c r="R4833" s="358">
        <v>5.1280615341433813E-2</v>
      </c>
      <c r="S4833" s="327">
        <v>1.633927765568919E-2</v>
      </c>
      <c r="T4833" s="358">
        <v>0.15941465432601323</v>
      </c>
      <c r="U4833" s="358">
        <v>0.51900740177391202</v>
      </c>
      <c r="V4833" s="361">
        <v>0</v>
      </c>
    </row>
    <row r="4834" spans="1:22" hidden="1" outlineLevel="1">
      <c r="A4834" s="65">
        <v>4825</v>
      </c>
      <c r="B4834" s="117">
        <v>1</v>
      </c>
      <c r="C4834" s="325">
        <v>1.3496173872521179E-4</v>
      </c>
      <c r="D4834" s="358">
        <v>1.4247039583575831E-4</v>
      </c>
      <c r="E4834" s="327">
        <v>1.2697608971994547E-4</v>
      </c>
      <c r="F4834" s="332">
        <v>5.1020790972321141E-4</v>
      </c>
      <c r="G4834" s="358">
        <v>4.0028988923756988E-4</v>
      </c>
      <c r="H4834" s="327">
        <v>8.5663031866647715E-4</v>
      </c>
      <c r="I4834" s="332">
        <v>0</v>
      </c>
      <c r="J4834" s="358">
        <v>0</v>
      </c>
      <c r="K4834" s="327">
        <v>0</v>
      </c>
      <c r="L4834" s="336">
        <v>5.8741981719495289E-6</v>
      </c>
      <c r="M4834" s="210">
        <v>1.1415525114155251E-4</v>
      </c>
      <c r="N4834" s="325">
        <v>0</v>
      </c>
      <c r="O4834" s="358">
        <v>0</v>
      </c>
      <c r="P4834" s="327">
        <v>0</v>
      </c>
      <c r="Q4834" s="332">
        <v>9.8938992042440319E-2</v>
      </c>
      <c r="R4834" s="358">
        <v>4.2203331541148713E-2</v>
      </c>
      <c r="S4834" s="327">
        <v>9.1992833337473327E-3</v>
      </c>
      <c r="T4834" s="358">
        <v>0.18368250196619373</v>
      </c>
      <c r="U4834" s="358">
        <v>0.50149245570925793</v>
      </c>
      <c r="V4834" s="361">
        <v>0</v>
      </c>
    </row>
    <row r="4835" spans="1:22" hidden="1" outlineLevel="1">
      <c r="A4835" s="65">
        <v>4826</v>
      </c>
      <c r="B4835" s="117">
        <v>1</v>
      </c>
      <c r="C4835" s="325">
        <v>1.2645514277258762E-4</v>
      </c>
      <c r="D4835" s="358">
        <v>1.3195231666720682E-4</v>
      </c>
      <c r="E4835" s="327">
        <v>1.1763579705562581E-4</v>
      </c>
      <c r="F4835" s="332">
        <v>4.5768650725170446E-4</v>
      </c>
      <c r="G4835" s="358">
        <v>3.8686909120190787E-4</v>
      </c>
      <c r="H4835" s="327">
        <v>8.2639630741942484E-4</v>
      </c>
      <c r="I4835" s="332">
        <v>0</v>
      </c>
      <c r="J4835" s="358">
        <v>0</v>
      </c>
      <c r="K4835" s="327">
        <v>0</v>
      </c>
      <c r="L4835" s="336">
        <v>2.3496792687798115E-6</v>
      </c>
      <c r="M4835" s="210">
        <v>1.1415525114155251E-4</v>
      </c>
      <c r="N4835" s="325">
        <v>0</v>
      </c>
      <c r="O4835" s="358">
        <v>0</v>
      </c>
      <c r="P4835" s="327">
        <v>0</v>
      </c>
      <c r="Q4835" s="332">
        <v>9.8938992042440319E-2</v>
      </c>
      <c r="R4835" s="358">
        <v>4.5844638568311107E-2</v>
      </c>
      <c r="S4835" s="327">
        <v>8.6844610807959646E-3</v>
      </c>
      <c r="T4835" s="358">
        <v>0.12144384099245498</v>
      </c>
      <c r="U4835" s="358">
        <v>0.4532416042924366</v>
      </c>
      <c r="V4835" s="361">
        <v>0</v>
      </c>
    </row>
    <row r="4836" spans="1:22" hidden="1" outlineLevel="1">
      <c r="A4836" s="65">
        <v>4827</v>
      </c>
      <c r="B4836" s="117">
        <v>1</v>
      </c>
      <c r="C4836" s="325">
        <v>1.2083616425575508E-4</v>
      </c>
      <c r="D4836" s="358">
        <v>1.2617806618095954E-4</v>
      </c>
      <c r="E4836" s="327">
        <v>1.1174622362562425E-4</v>
      </c>
      <c r="F4836" s="332">
        <v>3.7515287479647898E-4</v>
      </c>
      <c r="G4836" s="358">
        <v>3.5535939146600596E-4</v>
      </c>
      <c r="H4836" s="327">
        <v>8.465523149174596E-4</v>
      </c>
      <c r="I4836" s="332">
        <v>0</v>
      </c>
      <c r="J4836" s="358">
        <v>0</v>
      </c>
      <c r="K4836" s="327">
        <v>0</v>
      </c>
      <c r="L4836" s="336">
        <v>1.1748396343899057E-6</v>
      </c>
      <c r="M4836" s="210">
        <v>1.1415525114155251E-4</v>
      </c>
      <c r="N4836" s="325">
        <v>0</v>
      </c>
      <c r="O4836" s="358">
        <v>0</v>
      </c>
      <c r="P4836" s="327">
        <v>0</v>
      </c>
      <c r="Q4836" s="332">
        <v>9.8938992042440319E-2</v>
      </c>
      <c r="R4836" s="358">
        <v>4.8672047564897451E-2</v>
      </c>
      <c r="S4836" s="327">
        <v>1.7883744414543296E-2</v>
      </c>
      <c r="T4836" s="358">
        <v>0.10136010501437456</v>
      </c>
      <c r="U4836" s="358">
        <v>0.40205276192283457</v>
      </c>
      <c r="V4836" s="361">
        <v>0</v>
      </c>
    </row>
    <row r="4837" spans="1:22" hidden="1" outlineLevel="1">
      <c r="A4837" s="65">
        <v>4828</v>
      </c>
      <c r="B4837" s="117">
        <v>1</v>
      </c>
      <c r="C4837" s="325">
        <v>1.1845481740935552E-4</v>
      </c>
      <c r="D4837" s="358">
        <v>1.219980532026997E-4</v>
      </c>
      <c r="E4837" s="327">
        <v>1.0903494422723146E-4</v>
      </c>
      <c r="F4837" s="332">
        <v>3.1512841482904229E-4</v>
      </c>
      <c r="G4837" s="358">
        <v>3.512748007595001E-4</v>
      </c>
      <c r="H4837" s="327">
        <v>7.9616229617237265E-4</v>
      </c>
      <c r="I4837" s="332">
        <v>0</v>
      </c>
      <c r="J4837" s="358">
        <v>0</v>
      </c>
      <c r="K4837" s="327">
        <v>0</v>
      </c>
      <c r="L4837" s="336">
        <v>1.409807561267887E-5</v>
      </c>
      <c r="M4837" s="210">
        <v>1.1415525114155251E-4</v>
      </c>
      <c r="N4837" s="325">
        <v>0</v>
      </c>
      <c r="O4837" s="358">
        <v>0</v>
      </c>
      <c r="P4837" s="327">
        <v>0</v>
      </c>
      <c r="Q4837" s="332">
        <v>9.8938992042440319E-2</v>
      </c>
      <c r="R4837" s="358">
        <v>5.0750589272816816E-2</v>
      </c>
      <c r="S4837" s="327">
        <v>1.7368922161591929E-2</v>
      </c>
      <c r="T4837" s="358">
        <v>7.9916532746111615E-2</v>
      </c>
      <c r="U4837" s="358">
        <v>0.36397187918871565</v>
      </c>
      <c r="V4837" s="361">
        <v>0</v>
      </c>
    </row>
    <row r="4838" spans="1:22" hidden="1" outlineLevel="1">
      <c r="A4838" s="65">
        <v>4829</v>
      </c>
      <c r="B4838" s="117">
        <v>1</v>
      </c>
      <c r="C4838" s="325">
        <v>1.1782354173616298E-4</v>
      </c>
      <c r="D4838" s="358">
        <v>1.1956781309906027E-4</v>
      </c>
      <c r="E4838" s="327">
        <v>1.0753011929797996E-4</v>
      </c>
      <c r="F4838" s="332">
        <v>3.0012229983718318E-4</v>
      </c>
      <c r="G4838" s="358">
        <v>3.4952426188528324E-4</v>
      </c>
      <c r="H4838" s="327">
        <v>8.8686432991352934E-4</v>
      </c>
      <c r="I4838" s="332">
        <v>0</v>
      </c>
      <c r="J4838" s="358">
        <v>0</v>
      </c>
      <c r="K4838" s="327">
        <v>0</v>
      </c>
      <c r="L4838" s="336">
        <v>3.7594868300476983E-5</v>
      </c>
      <c r="M4838" s="210">
        <v>1.1415525114155251E-4</v>
      </c>
      <c r="N4838" s="325">
        <v>0</v>
      </c>
      <c r="O4838" s="358">
        <v>0</v>
      </c>
      <c r="P4838" s="327">
        <v>5.2433174251414853E-4</v>
      </c>
      <c r="Q4838" s="332">
        <v>9.8938992042440319E-2</v>
      </c>
      <c r="R4838" s="358">
        <v>5.4460350641763418E-2</v>
      </c>
      <c r="S4838" s="327">
        <v>1.0228927839650072E-2</v>
      </c>
      <c r="T4838" s="358">
        <v>7.8347490872824097E-2</v>
      </c>
      <c r="U4838" s="358">
        <v>0.36092088858390486</v>
      </c>
      <c r="V4838" s="361">
        <v>0</v>
      </c>
    </row>
    <row r="4839" spans="1:22" hidden="1" outlineLevel="1">
      <c r="A4839" s="65">
        <v>4830</v>
      </c>
      <c r="B4839" s="117">
        <v>1</v>
      </c>
      <c r="C4839" s="325">
        <v>1.2043614798759348E-4</v>
      </c>
      <c r="D4839" s="358">
        <v>1.1791524982858544E-4</v>
      </c>
      <c r="E4839" s="327">
        <v>1.0846414856441194E-4</v>
      </c>
      <c r="F4839" s="332">
        <v>2.9261924234125349E-4</v>
      </c>
      <c r="G4839" s="358">
        <v>3.3435292497540465E-4</v>
      </c>
      <c r="H4839" s="327">
        <v>9.6748835990566838E-4</v>
      </c>
      <c r="I4839" s="332">
        <v>0</v>
      </c>
      <c r="J4839" s="358">
        <v>0</v>
      </c>
      <c r="K4839" s="327">
        <v>0</v>
      </c>
      <c r="L4839" s="336">
        <v>9.3987170751192462E-5</v>
      </c>
      <c r="M4839" s="210">
        <v>1.1415525114155251E-4</v>
      </c>
      <c r="N4839" s="325">
        <v>6.9708152296814934E-3</v>
      </c>
      <c r="O4839" s="358">
        <v>1.294793422978897E-2</v>
      </c>
      <c r="P4839" s="327">
        <v>1.4334375019354952E-2</v>
      </c>
      <c r="Q4839" s="332">
        <v>0.13191865605658709</v>
      </c>
      <c r="R4839" s="358">
        <v>6.0314801847187523E-2</v>
      </c>
      <c r="S4839" s="327">
        <v>1.6854099908640559E-2</v>
      </c>
      <c r="T4839" s="358">
        <v>9.989566593263953E-2</v>
      </c>
      <c r="U4839" s="358">
        <v>0.39323878906449244</v>
      </c>
      <c r="V4839" s="361">
        <v>0</v>
      </c>
    </row>
    <row r="4840" spans="1:22" hidden="1" outlineLevel="1">
      <c r="A4840" s="65">
        <v>4831</v>
      </c>
      <c r="B4840" s="117">
        <v>1</v>
      </c>
      <c r="C4840" s="325">
        <v>1.3089282324750545E-4</v>
      </c>
      <c r="D4840" s="358">
        <v>1.1976223230735141E-4</v>
      </c>
      <c r="E4840" s="327">
        <v>1.1536558703304813E-4</v>
      </c>
      <c r="F4840" s="332">
        <v>3.1512841482904229E-4</v>
      </c>
      <c r="G4840" s="358">
        <v>3.8920314303419708E-4</v>
      </c>
      <c r="H4840" s="327">
        <v>1.118658416140929E-3</v>
      </c>
      <c r="I4840" s="332">
        <v>0</v>
      </c>
      <c r="J4840" s="358">
        <v>0</v>
      </c>
      <c r="K4840" s="327">
        <v>0</v>
      </c>
      <c r="L4840" s="336">
        <v>1.8210014333043539E-4</v>
      </c>
      <c r="M4840" s="210">
        <v>1.1415525114155251E-4</v>
      </c>
      <c r="N4840" s="325">
        <v>6.1230133774229346E-2</v>
      </c>
      <c r="O4840" s="358">
        <v>0.1083122808130067</v>
      </c>
      <c r="P4840" s="327">
        <v>8.970522624750274E-2</v>
      </c>
      <c r="Q4840" s="332">
        <v>9.8938992042440319E-2</v>
      </c>
      <c r="R4840" s="358">
        <v>5.4190797680511466E-2</v>
      </c>
      <c r="S4840" s="327">
        <v>1.0228927839650072E-2</v>
      </c>
      <c r="T4840" s="358">
        <v>0.11642290699793488</v>
      </c>
      <c r="U4840" s="358">
        <v>0.43165867075470149</v>
      </c>
      <c r="V4840" s="361">
        <v>2.5592575753637152E-2</v>
      </c>
    </row>
    <row r="4841" spans="1:22" hidden="1" outlineLevel="1">
      <c r="A4841" s="65">
        <v>4832</v>
      </c>
      <c r="B4841" s="117">
        <v>1</v>
      </c>
      <c r="C4841" s="325">
        <v>1.5000610056060216E-4</v>
      </c>
      <c r="D4841" s="358">
        <v>1.3531576897064381E-4</v>
      </c>
      <c r="E4841" s="327">
        <v>1.3369591138677543E-4</v>
      </c>
      <c r="F4841" s="332">
        <v>4.7269262224356357E-4</v>
      </c>
      <c r="G4841" s="358">
        <v>5.0298816985828759E-4</v>
      </c>
      <c r="H4841" s="327">
        <v>1.1791264386350334E-3</v>
      </c>
      <c r="I4841" s="332">
        <v>0</v>
      </c>
      <c r="J4841" s="358">
        <v>0</v>
      </c>
      <c r="K4841" s="327">
        <v>0</v>
      </c>
      <c r="L4841" s="336">
        <v>1.5860335064263727E-4</v>
      </c>
      <c r="M4841" s="210">
        <v>1.1415525114155251E-4</v>
      </c>
      <c r="N4841" s="325">
        <v>0.17615438485816751</v>
      </c>
      <c r="O4841" s="358">
        <v>0.27154137668652106</v>
      </c>
      <c r="P4841" s="327">
        <v>0.23980248685735928</v>
      </c>
      <c r="Q4841" s="332">
        <v>6.5959328028293546E-2</v>
      </c>
      <c r="R4841" s="358">
        <v>4.0068769858582876E-2</v>
      </c>
      <c r="S4841" s="327">
        <v>9.7141055866987024E-3</v>
      </c>
      <c r="T4841" s="358">
        <v>0.18179965171824869</v>
      </c>
      <c r="U4841" s="358">
        <v>0.48623750268520433</v>
      </c>
      <c r="V4841" s="361">
        <v>0.14840823342132065</v>
      </c>
    </row>
    <row r="4842" spans="1:22" hidden="1" outlineLevel="1">
      <c r="A4842" s="65">
        <v>4833</v>
      </c>
      <c r="B4842" s="117">
        <v>1</v>
      </c>
      <c r="C4842" s="325">
        <v>1.7049443379550441E-4</v>
      </c>
      <c r="D4842" s="358">
        <v>1.5293014924182245E-4</v>
      </c>
      <c r="E4842" s="327">
        <v>1.549321045694022E-4</v>
      </c>
      <c r="F4842" s="332">
        <v>5.9274154217843662E-4</v>
      </c>
      <c r="G4842" s="358">
        <v>5.8993160061105419E-4</v>
      </c>
      <c r="H4842" s="327">
        <v>1.1589704311369983E-3</v>
      </c>
      <c r="I4842" s="332">
        <v>0</v>
      </c>
      <c r="J4842" s="358">
        <v>0</v>
      </c>
      <c r="K4842" s="327">
        <v>0</v>
      </c>
      <c r="L4842" s="336">
        <v>1.4685495429873823E-4</v>
      </c>
      <c r="M4842" s="210">
        <v>1.1415525114155251E-4</v>
      </c>
      <c r="N4842" s="325">
        <v>0.33893234049181103</v>
      </c>
      <c r="O4842" s="358">
        <v>0.420702900268135</v>
      </c>
      <c r="P4842" s="327">
        <v>0.39230923295494169</v>
      </c>
      <c r="Q4842" s="332">
        <v>6.5959328028293546E-2</v>
      </c>
      <c r="R4842" s="358">
        <v>3.8224996424350649E-2</v>
      </c>
      <c r="S4842" s="327">
        <v>8.6844610807959646E-3</v>
      </c>
      <c r="T4842" s="358">
        <v>0.26286681517143784</v>
      </c>
      <c r="U4842" s="358">
        <v>0.60466113801267218</v>
      </c>
      <c r="V4842" s="361">
        <v>0.2758748657173426</v>
      </c>
    </row>
    <row r="4843" spans="1:22" hidden="1" outlineLevel="1">
      <c r="A4843" s="65">
        <v>4834</v>
      </c>
      <c r="B4843" s="117">
        <v>1</v>
      </c>
      <c r="C4843" s="325">
        <v>1.8127612227329771E-4</v>
      </c>
      <c r="D4843" s="358">
        <v>1.641675794810512E-4</v>
      </c>
      <c r="E4843" s="327">
        <v>1.7012305277762206E-4</v>
      </c>
      <c r="F4843" s="332">
        <v>6.9778434712145095E-4</v>
      </c>
      <c r="G4843" s="358">
        <v>6.0101834681442715E-4</v>
      </c>
      <c r="H4843" s="327">
        <v>9.6748835990566838E-4</v>
      </c>
      <c r="I4843" s="332">
        <v>0</v>
      </c>
      <c r="J4843" s="358">
        <v>0</v>
      </c>
      <c r="K4843" s="327">
        <v>0</v>
      </c>
      <c r="L4843" s="336">
        <v>1.644775488145868E-4</v>
      </c>
      <c r="M4843" s="210">
        <v>1.1415525114155251E-4</v>
      </c>
      <c r="N4843" s="325">
        <v>0.49097147266351282</v>
      </c>
      <c r="O4843" s="358">
        <v>0.52709078397640119</v>
      </c>
      <c r="P4843" s="327">
        <v>0.50838102426738874</v>
      </c>
      <c r="Q4843" s="332">
        <v>6.5959328028293546E-2</v>
      </c>
      <c r="R4843" s="358">
        <v>3.9923901061080284E-2</v>
      </c>
      <c r="S4843" s="327">
        <v>9.1992833337473327E-3</v>
      </c>
      <c r="T4843" s="358">
        <v>0.31265774395042883</v>
      </c>
      <c r="U4843" s="358">
        <v>0.64794000474017233</v>
      </c>
      <c r="V4843" s="361">
        <v>0.36150410312942877</v>
      </c>
    </row>
    <row r="4844" spans="1:22" hidden="1" outlineLevel="1">
      <c r="A4844" s="65">
        <v>4835</v>
      </c>
      <c r="B4844" s="117">
        <v>1</v>
      </c>
      <c r="C4844" s="325">
        <v>1.867575951979497E-4</v>
      </c>
      <c r="D4844" s="358">
        <v>1.6867810511340598E-4</v>
      </c>
      <c r="E4844" s="327">
        <v>1.7638883243993651E-4</v>
      </c>
      <c r="F4844" s="332">
        <v>7.878210370726058E-4</v>
      </c>
      <c r="G4844" s="358">
        <v>6.2844345584382331E-4</v>
      </c>
      <c r="H4844" s="327">
        <v>9.4733235240763341E-4</v>
      </c>
      <c r="I4844" s="332">
        <v>0</v>
      </c>
      <c r="J4844" s="358">
        <v>0</v>
      </c>
      <c r="K4844" s="327">
        <v>0</v>
      </c>
      <c r="L4844" s="336">
        <v>1.8797434150238492E-4</v>
      </c>
      <c r="M4844" s="210">
        <v>1.1415525114155251E-4</v>
      </c>
      <c r="N4844" s="325">
        <v>0.58121526982614613</v>
      </c>
      <c r="O4844" s="358">
        <v>0.60622440850353609</v>
      </c>
      <c r="P4844" s="327">
        <v>0.58166186374661566</v>
      </c>
      <c r="Q4844" s="332">
        <v>9.8938992042440319E-2</v>
      </c>
      <c r="R4844" s="358">
        <v>4.9812638505466779E-2</v>
      </c>
      <c r="S4844" s="327">
        <v>1.3317861357358289E-2</v>
      </c>
      <c r="T4844" s="358">
        <v>0.30575395970796376</v>
      </c>
      <c r="U4844" s="358">
        <v>0.64940900021656267</v>
      </c>
      <c r="V4844" s="361">
        <v>0.44613321303607717</v>
      </c>
    </row>
    <row r="4845" spans="1:22" hidden="1" outlineLevel="1">
      <c r="A4845" s="65">
        <v>4836</v>
      </c>
      <c r="B4845" s="117">
        <v>1</v>
      </c>
      <c r="C4845" s="325">
        <v>1.9031398983207398E-4</v>
      </c>
      <c r="D4845" s="358">
        <v>1.7252760543757086E-4</v>
      </c>
      <c r="E4845" s="327">
        <v>1.805789915101799E-4</v>
      </c>
      <c r="F4845" s="332">
        <v>8.628516120319016E-4</v>
      </c>
      <c r="G4845" s="358">
        <v>6.7337395361538729E-4</v>
      </c>
      <c r="H4845" s="327">
        <v>9.9772237115272025E-4</v>
      </c>
      <c r="I4845" s="332">
        <v>0</v>
      </c>
      <c r="J4845" s="358">
        <v>0</v>
      </c>
      <c r="K4845" s="327">
        <v>0</v>
      </c>
      <c r="L4845" s="336">
        <v>2.0677177565262342E-4</v>
      </c>
      <c r="M4845" s="210">
        <v>1.1415525114155251E-4</v>
      </c>
      <c r="N4845" s="325">
        <v>0.63321378343133783</v>
      </c>
      <c r="O4845" s="358">
        <v>0.64877846401939954</v>
      </c>
      <c r="P4845" s="327">
        <v>0.61653784679571133</v>
      </c>
      <c r="Q4845" s="332">
        <v>0.13191865605658709</v>
      </c>
      <c r="R4845" s="358">
        <v>7.1404691427456174E-2</v>
      </c>
      <c r="S4845" s="327">
        <v>3.5320183795512543E-2</v>
      </c>
      <c r="T4845" s="358">
        <v>0.29278321355545345</v>
      </c>
      <c r="U4845" s="358">
        <v>0.61822109625627542</v>
      </c>
      <c r="V4845" s="361">
        <v>0.55784974576174151</v>
      </c>
    </row>
    <row r="4846" spans="1:22" hidden="1" outlineLevel="1">
      <c r="A4846" s="65">
        <v>4837</v>
      </c>
      <c r="B4846" s="117">
        <v>1</v>
      </c>
      <c r="C4846" s="325">
        <v>1.8331370513924587E-4</v>
      </c>
      <c r="D4846" s="358">
        <v>1.7598826734515342E-4</v>
      </c>
      <c r="E4846" s="327">
        <v>1.8068277253978346E-4</v>
      </c>
      <c r="F4846" s="332">
        <v>9.7539747447084534E-4</v>
      </c>
      <c r="G4846" s="358">
        <v>7.2530660688381837E-4</v>
      </c>
      <c r="H4846" s="327">
        <v>9.8764436740370314E-4</v>
      </c>
      <c r="I4846" s="332">
        <v>0</v>
      </c>
      <c r="J4846" s="358">
        <v>0</v>
      </c>
      <c r="K4846" s="327">
        <v>0</v>
      </c>
      <c r="L4846" s="336">
        <v>1.8797434150238492E-4</v>
      </c>
      <c r="M4846" s="210">
        <v>1.1415525114155251E-4</v>
      </c>
      <c r="N4846" s="325">
        <v>0.64979301965328307</v>
      </c>
      <c r="O4846" s="358">
        <v>0.6280693881551338</v>
      </c>
      <c r="P4846" s="327">
        <v>0.60397461673724095</v>
      </c>
      <c r="Q4846" s="332">
        <v>0.19787798408488064</v>
      </c>
      <c r="R4846" s="358">
        <v>0.12280384659979239</v>
      </c>
      <c r="S4846" s="327">
        <v>5.7322506233666796E-2</v>
      </c>
      <c r="T4846" s="358">
        <v>0.25502160580500016</v>
      </c>
      <c r="U4846" s="358">
        <v>0.50104045710113787</v>
      </c>
      <c r="V4846" s="361">
        <v>0.60044296219558868</v>
      </c>
    </row>
    <row r="4847" spans="1:22" hidden="1" outlineLevel="1">
      <c r="A4847" s="65">
        <v>4838</v>
      </c>
      <c r="B4847" s="117">
        <v>1</v>
      </c>
      <c r="C4847" s="325">
        <v>1.8671384341861953E-4</v>
      </c>
      <c r="D4847" s="358">
        <v>1.7486063593706472E-4</v>
      </c>
      <c r="E4847" s="327">
        <v>1.7811419205709554E-4</v>
      </c>
      <c r="F4847" s="332">
        <v>1.0579311069260709E-3</v>
      </c>
      <c r="G4847" s="358">
        <v>7.6265143620044299E-4</v>
      </c>
      <c r="H4847" s="327">
        <v>1.0884244048938768E-3</v>
      </c>
      <c r="I4847" s="332">
        <v>0</v>
      </c>
      <c r="J4847" s="358">
        <v>0</v>
      </c>
      <c r="K4847" s="327">
        <v>0</v>
      </c>
      <c r="L4847" s="336">
        <v>1.9032402077116473E-4</v>
      </c>
      <c r="M4847" s="210">
        <v>1.1415525114155251E-4</v>
      </c>
      <c r="N4847" s="325">
        <v>0.65657543447135158</v>
      </c>
      <c r="O4847" s="358">
        <v>0.56777587913560568</v>
      </c>
      <c r="P4847" s="327">
        <v>0.56343646418214322</v>
      </c>
      <c r="Q4847" s="332">
        <v>0.296816976127321</v>
      </c>
      <c r="R4847" s="358">
        <v>0.21062774387057726</v>
      </c>
      <c r="S4847" s="327">
        <v>8.8009289752617001E-2</v>
      </c>
      <c r="T4847" s="358">
        <v>0.24529354619061747</v>
      </c>
      <c r="U4847" s="358">
        <v>0.49516447519557649</v>
      </c>
      <c r="V4847" s="361">
        <v>0.59159450586885809</v>
      </c>
    </row>
    <row r="4848" spans="1:22" hidden="1" outlineLevel="1">
      <c r="A4848" s="65">
        <v>4839</v>
      </c>
      <c r="B4848" s="117">
        <v>1</v>
      </c>
      <c r="C4848" s="325">
        <v>1.9339536514775637E-4</v>
      </c>
      <c r="D4848" s="358">
        <v>1.7309142114161521E-4</v>
      </c>
      <c r="E4848" s="327">
        <v>1.8225246061253717E-4</v>
      </c>
      <c r="F4848" s="332">
        <v>1.1179555668935073E-3</v>
      </c>
      <c r="G4848" s="358">
        <v>7.8715898043947802E-4</v>
      </c>
      <c r="H4848" s="327">
        <v>1.0581903936468246E-3</v>
      </c>
      <c r="I4848" s="332">
        <v>0</v>
      </c>
      <c r="J4848" s="358">
        <v>0</v>
      </c>
      <c r="K4848" s="327">
        <v>0</v>
      </c>
      <c r="L4848" s="336">
        <v>2.1382081345896285E-4</v>
      </c>
      <c r="M4848" s="210">
        <v>1.1415525114155251E-4</v>
      </c>
      <c r="N4848" s="325">
        <v>0.56218682825323185</v>
      </c>
      <c r="O4848" s="358">
        <v>0.52642082718261152</v>
      </c>
      <c r="P4848" s="327">
        <v>0.49232367608125449</v>
      </c>
      <c r="Q4848" s="332">
        <v>0.32979664014146776</v>
      </c>
      <c r="R4848" s="358">
        <v>0.21521119251188511</v>
      </c>
      <c r="S4848" s="327">
        <v>0.11965820055809266</v>
      </c>
      <c r="T4848" s="358">
        <v>0.25826429234312775</v>
      </c>
      <c r="U4848" s="358">
        <v>0.57516822883283525</v>
      </c>
      <c r="V4848" s="361">
        <v>0.5373127763752843</v>
      </c>
    </row>
    <row r="4849" spans="1:22" hidden="1" outlineLevel="1">
      <c r="A4849" s="65">
        <v>4840</v>
      </c>
      <c r="B4849" s="117">
        <v>1</v>
      </c>
      <c r="C4849" s="325">
        <v>1.9414539565055936E-4</v>
      </c>
      <c r="D4849" s="358">
        <v>1.754633354827673E-4</v>
      </c>
      <c r="E4849" s="327">
        <v>1.8379620342789E-4</v>
      </c>
      <c r="F4849" s="332">
        <v>1.1629739118690849E-3</v>
      </c>
      <c r="G4849" s="358">
        <v>7.5915035845200928E-4</v>
      </c>
      <c r="H4849" s="327">
        <v>1.0682683973958422E-3</v>
      </c>
      <c r="I4849" s="332">
        <v>0</v>
      </c>
      <c r="J4849" s="358">
        <v>0</v>
      </c>
      <c r="K4849" s="327">
        <v>0</v>
      </c>
      <c r="L4849" s="336">
        <v>2.2321953053408208E-4</v>
      </c>
      <c r="M4849" s="210">
        <v>1.1415525114155251E-4</v>
      </c>
      <c r="N4849" s="325">
        <v>0.46779822203511212</v>
      </c>
      <c r="O4849" s="358">
        <v>0.41268452670177841</v>
      </c>
      <c r="P4849" s="327">
        <v>0.37044948034778002</v>
      </c>
      <c r="Q4849" s="332">
        <v>0.39575596816976127</v>
      </c>
      <c r="R4849" s="358">
        <v>0.20018180282262643</v>
      </c>
      <c r="S4849" s="327">
        <v>0.13870662391729335</v>
      </c>
      <c r="T4849" s="358">
        <v>0.29278321355545345</v>
      </c>
      <c r="U4849" s="358">
        <v>0.62929506215521802</v>
      </c>
      <c r="V4849" s="361">
        <v>0.46774665553907474</v>
      </c>
    </row>
    <row r="4850" spans="1:22" hidden="1" outlineLevel="1">
      <c r="A4850" s="65">
        <v>4841</v>
      </c>
      <c r="B4850" s="117">
        <v>1</v>
      </c>
      <c r="C4850" s="325">
        <v>1.9272033769523363E-4</v>
      </c>
      <c r="D4850" s="358">
        <v>1.7837962360713462E-4</v>
      </c>
      <c r="E4850" s="327">
        <v>1.8511941155533528E-4</v>
      </c>
      <c r="F4850" s="332">
        <v>1.2229983718365213E-3</v>
      </c>
      <c r="G4850" s="358">
        <v>7.5331522887128668E-4</v>
      </c>
      <c r="H4850" s="327">
        <v>1.0279563823997724E-3</v>
      </c>
      <c r="I4850" s="332">
        <v>0</v>
      </c>
      <c r="J4850" s="358">
        <v>0</v>
      </c>
      <c r="K4850" s="327">
        <v>0</v>
      </c>
      <c r="L4850" s="336">
        <v>2.2321953053408208E-4</v>
      </c>
      <c r="M4850" s="210">
        <v>1.1415525114155251E-4</v>
      </c>
      <c r="N4850" s="325">
        <v>0.34759875942600965</v>
      </c>
      <c r="O4850" s="358">
        <v>0.31272939221647178</v>
      </c>
      <c r="P4850" s="327">
        <v>0.23495668280044021</v>
      </c>
      <c r="Q4850" s="332">
        <v>0.42873563218390809</v>
      </c>
      <c r="R4850" s="358">
        <v>0.1659228453211847</v>
      </c>
      <c r="S4850" s="327">
        <v>0.15054753573517482</v>
      </c>
      <c r="T4850" s="358">
        <v>0.33211386317919422</v>
      </c>
      <c r="U4850" s="358">
        <v>0.68285689721745058</v>
      </c>
      <c r="V4850" s="361">
        <v>0.3852094153766224</v>
      </c>
    </row>
    <row r="4851" spans="1:22" hidden="1" outlineLevel="1">
      <c r="A4851" s="65">
        <v>4842</v>
      </c>
      <c r="B4851" s="117">
        <v>1</v>
      </c>
      <c r="C4851" s="325">
        <v>1.8665759113090932E-4</v>
      </c>
      <c r="D4851" s="358">
        <v>1.7616324463261545E-4</v>
      </c>
      <c r="E4851" s="327">
        <v>1.8196706278112741E-4</v>
      </c>
      <c r="F4851" s="332">
        <v>1.2229983718365213E-3</v>
      </c>
      <c r="G4851" s="358">
        <v>7.3289227533875783E-4</v>
      </c>
      <c r="H4851" s="327">
        <v>9.8764436740370314E-4</v>
      </c>
      <c r="I4851" s="332">
        <v>0</v>
      </c>
      <c r="J4851" s="358">
        <v>0</v>
      </c>
      <c r="K4851" s="327">
        <v>0</v>
      </c>
      <c r="L4851" s="336">
        <v>1.644775488145868E-4</v>
      </c>
      <c r="M4851" s="210">
        <v>1.1415525114155251E-4</v>
      </c>
      <c r="N4851" s="325">
        <v>0.18651640749688322</v>
      </c>
      <c r="O4851" s="358">
        <v>0.17591142379749572</v>
      </c>
      <c r="P4851" s="327">
        <v>0.12591398431629086</v>
      </c>
      <c r="Q4851" s="332">
        <v>0.36277630415561452</v>
      </c>
      <c r="R4851" s="358">
        <v>0.13152125614884214</v>
      </c>
      <c r="S4851" s="327">
        <v>0.18689736403659013</v>
      </c>
      <c r="T4851" s="358">
        <v>0.36244867272941989</v>
      </c>
      <c r="U4851" s="358">
        <v>0.67336492644692825</v>
      </c>
      <c r="V4851" s="361">
        <v>0.26756082866832726</v>
      </c>
    </row>
    <row r="4852" spans="1:22" hidden="1" outlineLevel="1">
      <c r="A4852" s="65">
        <v>4843</v>
      </c>
      <c r="B4852" s="117">
        <v>1</v>
      </c>
      <c r="C4852" s="325">
        <v>1.8020107855261339E-4</v>
      </c>
      <c r="D4852" s="358">
        <v>1.7441347175799505E-4</v>
      </c>
      <c r="E4852" s="327">
        <v>1.7471536333757924E-4</v>
      </c>
      <c r="F4852" s="332">
        <v>1.1854830843568732E-3</v>
      </c>
      <c r="G4852" s="358">
        <v>6.6462125924430344E-4</v>
      </c>
      <c r="H4852" s="327">
        <v>9.775663636546856E-4</v>
      </c>
      <c r="I4852" s="332">
        <v>0</v>
      </c>
      <c r="J4852" s="358">
        <v>0</v>
      </c>
      <c r="K4852" s="327">
        <v>0</v>
      </c>
      <c r="L4852" s="336">
        <v>1.1748396343899057E-4</v>
      </c>
      <c r="M4852" s="210">
        <v>1.1415525114155251E-4</v>
      </c>
      <c r="N4852" s="325">
        <v>5.8404127600034141E-2</v>
      </c>
      <c r="O4852" s="358">
        <v>4.6398421561678914E-2</v>
      </c>
      <c r="P4852" s="327">
        <v>4.3201881742176068E-2</v>
      </c>
      <c r="Q4852" s="332">
        <v>0.49469496021220166</v>
      </c>
      <c r="R4852" s="358">
        <v>0.10421417911884548</v>
      </c>
      <c r="S4852" s="327">
        <v>0.16335057483958174</v>
      </c>
      <c r="T4852" s="358">
        <v>0.33912225021321185</v>
      </c>
      <c r="U4852" s="358">
        <v>0.70104984119428493</v>
      </c>
      <c r="V4852" s="361">
        <v>0.14204100945540774</v>
      </c>
    </row>
    <row r="4853" spans="1:22" hidden="1" outlineLevel="1">
      <c r="A4853" s="65">
        <v>4844</v>
      </c>
      <c r="B4853" s="117">
        <v>1</v>
      </c>
      <c r="C4853" s="325">
        <v>1.7577589858607561E-4</v>
      </c>
      <c r="D4853" s="358">
        <v>1.7256648927922909E-4</v>
      </c>
      <c r="E4853" s="327">
        <v>1.6828093950215902E-4</v>
      </c>
      <c r="F4853" s="332">
        <v>1.1629739118690849E-3</v>
      </c>
      <c r="G4853" s="358">
        <v>5.9051511356912655E-4</v>
      </c>
      <c r="H4853" s="327">
        <v>1.1690484348860159E-3</v>
      </c>
      <c r="I4853" s="332">
        <v>0</v>
      </c>
      <c r="J4853" s="358">
        <v>0</v>
      </c>
      <c r="K4853" s="327">
        <v>0</v>
      </c>
      <c r="L4853" s="336">
        <v>8.811297257924293E-5</v>
      </c>
      <c r="M4853" s="210">
        <v>1.1415525114155251E-4</v>
      </c>
      <c r="N4853" s="325">
        <v>4.7100102903253338E-3</v>
      </c>
      <c r="O4853" s="358">
        <v>1.2080128462462741E-3</v>
      </c>
      <c r="P4853" s="327">
        <v>4.4427963198677301E-3</v>
      </c>
      <c r="Q4853" s="332">
        <v>0.62661361626878875</v>
      </c>
      <c r="R4853" s="358">
        <v>0.10161867454897641</v>
      </c>
      <c r="S4853" s="327">
        <v>0.12906003554997192</v>
      </c>
      <c r="T4853" s="358">
        <v>0.31307615511663883</v>
      </c>
      <c r="U4853" s="358">
        <v>0.71054181196480715</v>
      </c>
      <c r="V4853" s="361">
        <v>3.2416346473940448E-2</v>
      </c>
    </row>
    <row r="4854" spans="1:22" hidden="1" outlineLevel="1">
      <c r="A4854" s="65">
        <v>4845</v>
      </c>
      <c r="B4854" s="117">
        <v>1</v>
      </c>
      <c r="C4854" s="325">
        <v>1.7171323336255933E-4</v>
      </c>
      <c r="D4854" s="358">
        <v>1.7690203762412183E-4</v>
      </c>
      <c r="E4854" s="327">
        <v>1.6324755956638676E-4</v>
      </c>
      <c r="F4854" s="332">
        <v>1.0429249919342114E-3</v>
      </c>
      <c r="G4854" s="358">
        <v>5.1057383831322695E-4</v>
      </c>
      <c r="H4854" s="327">
        <v>1.0884244048938768E-3</v>
      </c>
      <c r="I4854" s="332">
        <v>0</v>
      </c>
      <c r="J4854" s="358">
        <v>0</v>
      </c>
      <c r="K4854" s="327">
        <v>0</v>
      </c>
      <c r="L4854" s="336">
        <v>5.8741981719495287E-5</v>
      </c>
      <c r="M4854" s="210">
        <v>1.1415525114155251E-4</v>
      </c>
      <c r="N4854" s="325">
        <v>0</v>
      </c>
      <c r="O4854" s="358">
        <v>0</v>
      </c>
      <c r="P4854" s="327">
        <v>0</v>
      </c>
      <c r="Q4854" s="332">
        <v>0.46171529619805485</v>
      </c>
      <c r="R4854" s="358">
        <v>0.11188753737752999</v>
      </c>
      <c r="S4854" s="327">
        <v>0.11386012133687297</v>
      </c>
      <c r="T4854" s="358">
        <v>0.3087874406629863</v>
      </c>
      <c r="U4854" s="358">
        <v>0.68907187807910197</v>
      </c>
      <c r="V4854" s="361">
        <v>0</v>
      </c>
    </row>
    <row r="4855" spans="1:22" hidden="1" outlineLevel="1">
      <c r="A4855" s="65">
        <v>4846</v>
      </c>
      <c r="B4855" s="117">
        <v>1</v>
      </c>
      <c r="C4855" s="325">
        <v>1.7140697090724808E-4</v>
      </c>
      <c r="D4855" s="358">
        <v>1.767270603366598E-4</v>
      </c>
      <c r="E4855" s="327">
        <v>1.6353295739779655E-4</v>
      </c>
      <c r="F4855" s="332">
        <v>8.8536078451969017E-4</v>
      </c>
      <c r="G4855" s="358">
        <v>4.7964765153539712E-4</v>
      </c>
      <c r="H4855" s="327">
        <v>1.0581903936468246E-3</v>
      </c>
      <c r="I4855" s="332">
        <v>0</v>
      </c>
      <c r="J4855" s="358">
        <v>0</v>
      </c>
      <c r="K4855" s="327">
        <v>0</v>
      </c>
      <c r="L4855" s="336">
        <v>3.7594868300476983E-5</v>
      </c>
      <c r="M4855" s="210">
        <v>1.1415525114155251E-4</v>
      </c>
      <c r="N4855" s="325">
        <v>0</v>
      </c>
      <c r="O4855" s="358">
        <v>0</v>
      </c>
      <c r="P4855" s="327">
        <v>0</v>
      </c>
      <c r="Q4855" s="332">
        <v>0.26383731211317418</v>
      </c>
      <c r="R4855" s="358">
        <v>0.10284517643805828</v>
      </c>
      <c r="S4855" s="327">
        <v>4.5996416668736669E-2</v>
      </c>
      <c r="T4855" s="358">
        <v>0.29581669451047604</v>
      </c>
      <c r="U4855" s="358">
        <v>0.69121887146767258</v>
      </c>
      <c r="V4855" s="361">
        <v>0</v>
      </c>
    </row>
    <row r="4856" spans="1:22" hidden="1" outlineLevel="1">
      <c r="A4856" s="65">
        <v>4847</v>
      </c>
      <c r="B4856" s="117">
        <v>1</v>
      </c>
      <c r="C4856" s="325">
        <v>1.6151281852443835E-4</v>
      </c>
      <c r="D4856" s="358">
        <v>1.6801707980521605E-4</v>
      </c>
      <c r="E4856" s="327">
        <v>1.5303810077913738E-4</v>
      </c>
      <c r="F4856" s="332">
        <v>7.4280269209702821E-4</v>
      </c>
      <c r="G4856" s="358">
        <v>4.2071284277009905E-4</v>
      </c>
      <c r="H4856" s="327">
        <v>9.9772237115272025E-4</v>
      </c>
      <c r="I4856" s="332">
        <v>0</v>
      </c>
      <c r="J4856" s="358">
        <v>0</v>
      </c>
      <c r="K4856" s="327">
        <v>0</v>
      </c>
      <c r="L4856" s="336">
        <v>2.3496792687798115E-5</v>
      </c>
      <c r="M4856" s="210">
        <v>1.1415525114155251E-4</v>
      </c>
      <c r="N4856" s="325">
        <v>0</v>
      </c>
      <c r="O4856" s="358">
        <v>0</v>
      </c>
      <c r="P4856" s="327">
        <v>0</v>
      </c>
      <c r="Q4856" s="332">
        <v>0.296816976127321</v>
      </c>
      <c r="R4856" s="358">
        <v>8.6192603348241748E-2</v>
      </c>
      <c r="S4856" s="327">
        <v>6.4259948897476715E-2</v>
      </c>
      <c r="T4856" s="358">
        <v>0.23755293961573234</v>
      </c>
      <c r="U4856" s="358">
        <v>0.58997118324876874</v>
      </c>
      <c r="V4856" s="361">
        <v>0</v>
      </c>
    </row>
    <row r="4857" spans="1:22" hidden="1" outlineLevel="1">
      <c r="A4857" s="65">
        <v>4848</v>
      </c>
      <c r="B4857" s="117">
        <v>1</v>
      </c>
      <c r="C4857" s="325">
        <v>1.503623650494336E-4</v>
      </c>
      <c r="D4857" s="358">
        <v>1.5775174560744308E-4</v>
      </c>
      <c r="E4857" s="327">
        <v>1.4240054524477334E-4</v>
      </c>
      <c r="F4857" s="332">
        <v>6.8277823212959179E-4</v>
      </c>
      <c r="G4857" s="358">
        <v>4.1254366135708739E-4</v>
      </c>
      <c r="H4857" s="327">
        <v>9.8764436740370314E-4</v>
      </c>
      <c r="I4857" s="332">
        <v>0</v>
      </c>
      <c r="J4857" s="358">
        <v>0</v>
      </c>
      <c r="K4857" s="327">
        <v>0</v>
      </c>
      <c r="L4857" s="336">
        <v>9.3987170751192458E-6</v>
      </c>
      <c r="M4857" s="210">
        <v>1.1415525114155251E-4</v>
      </c>
      <c r="N4857" s="325">
        <v>0</v>
      </c>
      <c r="O4857" s="358">
        <v>0</v>
      </c>
      <c r="P4857" s="327">
        <v>0</v>
      </c>
      <c r="Q4857" s="332">
        <v>0.23085764809902742</v>
      </c>
      <c r="R4857" s="358">
        <v>6.5759720300948538E-2</v>
      </c>
      <c r="S4857" s="327">
        <v>7.8987242574934488E-2</v>
      </c>
      <c r="T4857" s="358">
        <v>0.2267788520858246</v>
      </c>
      <c r="U4857" s="358">
        <v>0.54228533009209756</v>
      </c>
      <c r="V4857" s="361">
        <v>0</v>
      </c>
    </row>
    <row r="4858" spans="1:22" hidden="1" outlineLevel="1">
      <c r="A4858" s="65">
        <v>4849</v>
      </c>
      <c r="B4858" s="117">
        <v>1</v>
      </c>
      <c r="C4858" s="325">
        <v>1.3862438768056648E-4</v>
      </c>
      <c r="D4858" s="358">
        <v>1.4439514599784073E-4</v>
      </c>
      <c r="E4858" s="327">
        <v>1.3211325068532127E-4</v>
      </c>
      <c r="F4858" s="332">
        <v>5.7773542718657757E-4</v>
      </c>
      <c r="G4858" s="358">
        <v>3.8278450049540207E-4</v>
      </c>
      <c r="H4858" s="327">
        <v>8.9694233366254645E-4</v>
      </c>
      <c r="I4858" s="332">
        <v>0</v>
      </c>
      <c r="J4858" s="358">
        <v>0</v>
      </c>
      <c r="K4858" s="327">
        <v>0</v>
      </c>
      <c r="L4858" s="336">
        <v>5.8741981719495289E-6</v>
      </c>
      <c r="M4858" s="210">
        <v>1.1415525114155251E-4</v>
      </c>
      <c r="N4858" s="325">
        <v>0</v>
      </c>
      <c r="O4858" s="358">
        <v>0</v>
      </c>
      <c r="P4858" s="327">
        <v>0</v>
      </c>
      <c r="Q4858" s="332">
        <v>9.8938992042440319E-2</v>
      </c>
      <c r="R4858" s="358">
        <v>7.2712291638636503E-2</v>
      </c>
      <c r="S4858" s="327">
        <v>4.129549917279704E-2</v>
      </c>
      <c r="T4858" s="358">
        <v>0.20052355140614656</v>
      </c>
      <c r="U4858" s="358">
        <v>0.46973955348882052</v>
      </c>
      <c r="V4858" s="361">
        <v>0</v>
      </c>
    </row>
    <row r="4859" spans="1:22" hidden="1" outlineLevel="1">
      <c r="A4859" s="65">
        <v>4850</v>
      </c>
      <c r="B4859" s="117">
        <v>1</v>
      </c>
      <c r="C4859" s="325">
        <v>1.3116158417767653E-4</v>
      </c>
      <c r="D4859" s="358">
        <v>1.3306050615446641E-4</v>
      </c>
      <c r="E4859" s="327">
        <v>1.2281187590710297E-4</v>
      </c>
      <c r="F4859" s="332">
        <v>4.9520179473135236E-4</v>
      </c>
      <c r="G4859" s="358">
        <v>3.7344829316624591E-4</v>
      </c>
      <c r="H4859" s="327">
        <v>8.5663031866647715E-4</v>
      </c>
      <c r="I4859" s="332">
        <v>0</v>
      </c>
      <c r="J4859" s="358">
        <v>0</v>
      </c>
      <c r="K4859" s="327">
        <v>0</v>
      </c>
      <c r="L4859" s="336">
        <v>2.3496792687798115E-6</v>
      </c>
      <c r="M4859" s="210">
        <v>1.1415525114155251E-4</v>
      </c>
      <c r="N4859" s="325">
        <v>0</v>
      </c>
      <c r="O4859" s="358">
        <v>0</v>
      </c>
      <c r="P4859" s="327">
        <v>0</v>
      </c>
      <c r="Q4859" s="332">
        <v>3.2979664014146773E-2</v>
      </c>
      <c r="R4859" s="358">
        <v>7.2291792046213499E-2</v>
      </c>
      <c r="S4859" s="327">
        <v>4.2325143678699773E-2</v>
      </c>
      <c r="T4859" s="358">
        <v>0.1387033015986178</v>
      </c>
      <c r="U4859" s="358">
        <v>0.43730865335620289</v>
      </c>
      <c r="V4859" s="361">
        <v>0</v>
      </c>
    </row>
    <row r="4860" spans="1:22" hidden="1" outlineLevel="1">
      <c r="A4860" s="65">
        <v>4851</v>
      </c>
      <c r="B4860" s="117">
        <v>1</v>
      </c>
      <c r="C4860" s="325">
        <v>1.257238630323547E-4</v>
      </c>
      <c r="D4860" s="358">
        <v>1.294054250385927E-4</v>
      </c>
      <c r="E4860" s="327">
        <v>1.1552125857745344E-4</v>
      </c>
      <c r="F4860" s="332">
        <v>4.7269262224356357E-4</v>
      </c>
      <c r="G4860" s="358">
        <v>3.536088525917891E-4</v>
      </c>
      <c r="H4860" s="327">
        <v>8.9694233366254645E-4</v>
      </c>
      <c r="I4860" s="332">
        <v>0</v>
      </c>
      <c r="J4860" s="358">
        <v>0</v>
      </c>
      <c r="K4860" s="327">
        <v>0</v>
      </c>
      <c r="L4860" s="336">
        <v>1.1748396343899057E-6</v>
      </c>
      <c r="M4860" s="210">
        <v>1.1415525114155251E-4</v>
      </c>
      <c r="N4860" s="325">
        <v>0</v>
      </c>
      <c r="O4860" s="358">
        <v>0</v>
      </c>
      <c r="P4860" s="327">
        <v>0</v>
      </c>
      <c r="Q4860" s="332">
        <v>3.2979664014146773E-2</v>
      </c>
      <c r="R4860" s="358">
        <v>4.9983912650246952E-2</v>
      </c>
      <c r="S4860" s="327">
        <v>2.4508916483533792E-2</v>
      </c>
      <c r="T4860" s="358">
        <v>9.2259662149306865E-2</v>
      </c>
      <c r="U4860" s="358">
        <v>0.41843771146718844</v>
      </c>
      <c r="V4860" s="361">
        <v>0</v>
      </c>
    </row>
    <row r="4861" spans="1:22" hidden="1" outlineLevel="1">
      <c r="A4861" s="65">
        <v>4852</v>
      </c>
      <c r="B4861" s="117">
        <v>1</v>
      </c>
      <c r="C4861" s="325">
        <v>1.228862476300833E-4</v>
      </c>
      <c r="D4861" s="358">
        <v>1.2528373782282021E-4</v>
      </c>
      <c r="E4861" s="327">
        <v>1.1222621088754069E-4</v>
      </c>
      <c r="F4861" s="332">
        <v>4.3517733476391567E-4</v>
      </c>
      <c r="G4861" s="358">
        <v>3.2618374356239299E-4</v>
      </c>
      <c r="H4861" s="327">
        <v>9.3725434865861619E-4</v>
      </c>
      <c r="I4861" s="332">
        <v>0</v>
      </c>
      <c r="J4861" s="358">
        <v>0</v>
      </c>
      <c r="K4861" s="327">
        <v>0</v>
      </c>
      <c r="L4861" s="336">
        <v>1.409807561267887E-5</v>
      </c>
      <c r="M4861" s="210">
        <v>1.1415525114155251E-4</v>
      </c>
      <c r="N4861" s="325">
        <v>0</v>
      </c>
      <c r="O4861" s="358">
        <v>0</v>
      </c>
      <c r="P4861" s="327">
        <v>0</v>
      </c>
      <c r="Q4861" s="332">
        <v>3.2979664014146773E-2</v>
      </c>
      <c r="R4861" s="358">
        <v>4.8639569090558707E-2</v>
      </c>
      <c r="S4861" s="327">
        <v>2.0457855679300144E-2</v>
      </c>
      <c r="T4861" s="358">
        <v>7.9707327163006617E-2</v>
      </c>
      <c r="U4861" s="358">
        <v>0.39425578593276273</v>
      </c>
      <c r="V4861" s="361">
        <v>0</v>
      </c>
    </row>
    <row r="4862" spans="1:22" hidden="1" outlineLevel="1">
      <c r="A4862" s="65">
        <v>4853</v>
      </c>
      <c r="B4862" s="117">
        <v>1</v>
      </c>
      <c r="C4862" s="325">
        <v>1.2257373492058205E-4</v>
      </c>
      <c r="D4862" s="358">
        <v>1.2180363399440854E-4</v>
      </c>
      <c r="E4862" s="327">
        <v>1.1138299002201182E-4</v>
      </c>
      <c r="F4862" s="332">
        <v>3.9766204728426777E-4</v>
      </c>
      <c r="G4862" s="358">
        <v>3.1042889369444198E-4</v>
      </c>
      <c r="H4862" s="327">
        <v>9.6748835990566838E-4</v>
      </c>
      <c r="I4862" s="332">
        <v>0</v>
      </c>
      <c r="J4862" s="358">
        <v>0</v>
      </c>
      <c r="K4862" s="327">
        <v>0</v>
      </c>
      <c r="L4862" s="336">
        <v>3.7594868300476983E-5</v>
      </c>
      <c r="M4862" s="210">
        <v>1.1415525114155251E-4</v>
      </c>
      <c r="N4862" s="325">
        <v>0</v>
      </c>
      <c r="O4862" s="358">
        <v>0</v>
      </c>
      <c r="P4862" s="327">
        <v>0</v>
      </c>
      <c r="Q4862" s="332">
        <v>3.2979664014146773E-2</v>
      </c>
      <c r="R4862" s="358">
        <v>5.3572830562510887E-2</v>
      </c>
      <c r="S4862" s="327">
        <v>1.6854099908640559E-2</v>
      </c>
      <c r="T4862" s="358">
        <v>8.117176624474165E-2</v>
      </c>
      <c r="U4862" s="358">
        <v>0.37866183395261904</v>
      </c>
      <c r="V4862" s="361">
        <v>0</v>
      </c>
    </row>
    <row r="4863" spans="1:22" hidden="1" outlineLevel="1">
      <c r="A4863" s="65">
        <v>4854</v>
      </c>
      <c r="B4863" s="117">
        <v>1</v>
      </c>
      <c r="C4863" s="325">
        <v>1.2508633710497214E-4</v>
      </c>
      <c r="D4863" s="358">
        <v>1.2048158337802869E-4</v>
      </c>
      <c r="E4863" s="327">
        <v>1.1204459408573446E-4</v>
      </c>
      <c r="F4863" s="332">
        <v>3.3013452982090139E-4</v>
      </c>
      <c r="G4863" s="358">
        <v>2.7600162916817871E-4</v>
      </c>
      <c r="H4863" s="327">
        <v>1.0682683973958422E-3</v>
      </c>
      <c r="I4863" s="332">
        <v>0</v>
      </c>
      <c r="J4863" s="358">
        <v>0</v>
      </c>
      <c r="K4863" s="327">
        <v>0</v>
      </c>
      <c r="L4863" s="336">
        <v>9.3987170751192462E-5</v>
      </c>
      <c r="M4863" s="210">
        <v>1.1415525114155251E-4</v>
      </c>
      <c r="N4863" s="325">
        <v>8.2896181109725874E-3</v>
      </c>
      <c r="O4863" s="358">
        <v>1.5597668617864945E-2</v>
      </c>
      <c r="P4863" s="327">
        <v>1.2704678875033435E-2</v>
      </c>
      <c r="Q4863" s="332">
        <v>3.2979664014146773E-2</v>
      </c>
      <c r="R4863" s="358">
        <v>5.7638758942267429E-2</v>
      </c>
      <c r="S4863" s="327">
        <v>1.7368922161591929E-2</v>
      </c>
      <c r="T4863" s="358">
        <v>9.4560923563461921E-2</v>
      </c>
      <c r="U4863" s="358">
        <v>0.40295675913907475</v>
      </c>
      <c r="V4863" s="361">
        <v>0</v>
      </c>
    </row>
    <row r="4864" spans="1:22" hidden="1" outlineLevel="1">
      <c r="A4864" s="65">
        <v>4855</v>
      </c>
      <c r="B4864" s="117">
        <v>1</v>
      </c>
      <c r="C4864" s="325">
        <v>1.3391169602128757E-4</v>
      </c>
      <c r="D4864" s="358">
        <v>1.2361173263151628E-4</v>
      </c>
      <c r="E4864" s="327">
        <v>1.1821956534714579E-4</v>
      </c>
      <c r="F4864" s="332">
        <v>3.3013452982090139E-4</v>
      </c>
      <c r="G4864" s="358">
        <v>3.3318589905926015E-4</v>
      </c>
      <c r="H4864" s="327">
        <v>1.1690484348860159E-3</v>
      </c>
      <c r="I4864" s="332">
        <v>0</v>
      </c>
      <c r="J4864" s="358">
        <v>0</v>
      </c>
      <c r="K4864" s="327">
        <v>0</v>
      </c>
      <c r="L4864" s="336">
        <v>1.8210014333043539E-4</v>
      </c>
      <c r="M4864" s="210">
        <v>1.1415525114155251E-4</v>
      </c>
      <c r="N4864" s="325">
        <v>7.3476160529075213E-2</v>
      </c>
      <c r="O4864" s="358">
        <v>0.12917608841768627</v>
      </c>
      <c r="P4864" s="327">
        <v>0.10732764748927473</v>
      </c>
      <c r="Q4864" s="332">
        <v>3.2979664014146773E-2</v>
      </c>
      <c r="R4864" s="358">
        <v>4.8725973526940178E-2</v>
      </c>
      <c r="S4864" s="327">
        <v>1.0743750092601442E-2</v>
      </c>
      <c r="T4864" s="358">
        <v>0.10177851618058456</v>
      </c>
      <c r="U4864" s="358">
        <v>0.4587785872419079</v>
      </c>
      <c r="V4864" s="361">
        <v>1.9255890032165032E-2</v>
      </c>
    </row>
    <row r="4865" spans="1:22" hidden="1" outlineLevel="1">
      <c r="A4865" s="65">
        <v>4856</v>
      </c>
      <c r="B4865" s="117">
        <v>1</v>
      </c>
      <c r="C4865" s="325">
        <v>1.5357499570310649E-4</v>
      </c>
      <c r="D4865" s="358">
        <v>1.36696145349511E-4</v>
      </c>
      <c r="E4865" s="327">
        <v>1.3700393170538864E-4</v>
      </c>
      <c r="F4865" s="332">
        <v>5.1771096721914083E-4</v>
      </c>
      <c r="G4865" s="358">
        <v>4.8198170336768634E-4</v>
      </c>
      <c r="H4865" s="327">
        <v>1.289984479874224E-3</v>
      </c>
      <c r="I4865" s="332">
        <v>0</v>
      </c>
      <c r="J4865" s="358">
        <v>0</v>
      </c>
      <c r="K4865" s="327">
        <v>0</v>
      </c>
      <c r="L4865" s="336">
        <v>1.5860335064263727E-4</v>
      </c>
      <c r="M4865" s="210">
        <v>1.1415525114155251E-4</v>
      </c>
      <c r="N4865" s="325">
        <v>0.22061688199883864</v>
      </c>
      <c r="O4865" s="358">
        <v>0.31153596655247262</v>
      </c>
      <c r="P4865" s="327">
        <v>0.28907686106372454</v>
      </c>
      <c r="Q4865" s="332">
        <v>6.5959328028293546E-2</v>
      </c>
      <c r="R4865" s="358">
        <v>6.8681917780810883E-2</v>
      </c>
      <c r="S4865" s="327">
        <v>8.6844610807959646E-3</v>
      </c>
      <c r="T4865" s="358">
        <v>0.18995866945934384</v>
      </c>
      <c r="U4865" s="358">
        <v>0.55053430469028952</v>
      </c>
      <c r="V4865" s="361">
        <v>0.12883321873474957</v>
      </c>
    </row>
    <row r="4866" spans="1:22" hidden="1" outlineLevel="1">
      <c r="A4866" s="65">
        <v>4857</v>
      </c>
      <c r="B4866" s="117">
        <v>1</v>
      </c>
      <c r="C4866" s="325">
        <v>1.7320704411397531E-4</v>
      </c>
      <c r="D4866" s="358">
        <v>1.5149144710046789E-4</v>
      </c>
      <c r="E4866" s="327">
        <v>1.5642395686995324E-4</v>
      </c>
      <c r="F4866" s="332">
        <v>6.0024459967436637E-4</v>
      </c>
      <c r="G4866" s="358">
        <v>5.6309000453973017E-4</v>
      </c>
      <c r="H4866" s="327">
        <v>9.5741035615665084E-4</v>
      </c>
      <c r="I4866" s="332">
        <v>0</v>
      </c>
      <c r="J4866" s="358">
        <v>0</v>
      </c>
      <c r="K4866" s="327">
        <v>0</v>
      </c>
      <c r="L4866" s="336">
        <v>1.4685495429873823E-4</v>
      </c>
      <c r="M4866" s="210">
        <v>1.1415525114155251E-4</v>
      </c>
      <c r="N4866" s="325">
        <v>0.41127809855120817</v>
      </c>
      <c r="O4866" s="358">
        <v>0.45774448703347831</v>
      </c>
      <c r="P4866" s="327">
        <v>0.46161490694003604</v>
      </c>
      <c r="Q4866" s="332">
        <v>3.2979664014146773E-2</v>
      </c>
      <c r="R4866" s="358">
        <v>8.4220584211278607E-2</v>
      </c>
      <c r="S4866" s="327">
        <v>1.0743750092601442E-2</v>
      </c>
      <c r="T4866" s="358">
        <v>0.30847363228832875</v>
      </c>
      <c r="U4866" s="358">
        <v>0.64929600056453274</v>
      </c>
      <c r="V4866" s="361">
        <v>0.26550713172968149</v>
      </c>
    </row>
    <row r="4867" spans="1:22" hidden="1" outlineLevel="1">
      <c r="A4867" s="65">
        <v>4858</v>
      </c>
      <c r="B4867" s="117">
        <v>1</v>
      </c>
      <c r="C4867" s="325">
        <v>1.8529503571748383E-4</v>
      </c>
      <c r="D4867" s="358">
        <v>1.6099854638590536E-4</v>
      </c>
      <c r="E4867" s="327">
        <v>1.7096627364315093E-4</v>
      </c>
      <c r="F4867" s="332">
        <v>7.2029351960923975E-4</v>
      </c>
      <c r="G4867" s="358">
        <v>5.7884485440768134E-4</v>
      </c>
      <c r="H4867" s="327">
        <v>9.2717634490959865E-4</v>
      </c>
      <c r="I4867" s="332">
        <v>0</v>
      </c>
      <c r="J4867" s="358">
        <v>0</v>
      </c>
      <c r="K4867" s="327">
        <v>0</v>
      </c>
      <c r="L4867" s="336">
        <v>1.644775488145868E-4</v>
      </c>
      <c r="M4867" s="210">
        <v>1.1415525114155251E-4</v>
      </c>
      <c r="N4867" s="325">
        <v>0.57405605418485173</v>
      </c>
      <c r="O4867" s="358">
        <v>0.59751616562260723</v>
      </c>
      <c r="P4867" s="327">
        <v>0.60099872903249341</v>
      </c>
      <c r="Q4867" s="332">
        <v>3.2979664014146773E-2</v>
      </c>
      <c r="R4867" s="358">
        <v>9.1993341026387607E-2</v>
      </c>
      <c r="S4867" s="327">
        <v>1.0228927839650072E-2</v>
      </c>
      <c r="T4867" s="358">
        <v>0.34623524003878203</v>
      </c>
      <c r="U4867" s="358">
        <v>0.68963687633925208</v>
      </c>
      <c r="V4867" s="361">
        <v>0.35051033513072988</v>
      </c>
    </row>
    <row r="4868" spans="1:22" hidden="1" outlineLevel="1">
      <c r="A4868" s="65">
        <v>4859</v>
      </c>
      <c r="B4868" s="117">
        <v>1</v>
      </c>
      <c r="C4868" s="325">
        <v>1.9089526347174633E-4</v>
      </c>
      <c r="D4868" s="358">
        <v>1.6669502918883621E-4</v>
      </c>
      <c r="E4868" s="327">
        <v>1.7654450398434183E-4</v>
      </c>
      <c r="F4868" s="332">
        <v>8.7785772702376097E-4</v>
      </c>
      <c r="G4868" s="358">
        <v>6.4536533162791899E-4</v>
      </c>
      <c r="H4868" s="327">
        <v>1.03803438614879E-3</v>
      </c>
      <c r="I4868" s="332">
        <v>0</v>
      </c>
      <c r="J4868" s="358">
        <v>0</v>
      </c>
      <c r="K4868" s="327">
        <v>0</v>
      </c>
      <c r="L4868" s="336">
        <v>1.8797434150238492E-4</v>
      </c>
      <c r="M4868" s="210">
        <v>1.1415525114155251E-4</v>
      </c>
      <c r="N4868" s="325">
        <v>0.6724010690468446</v>
      </c>
      <c r="O4868" s="358">
        <v>0.65507506901452672</v>
      </c>
      <c r="P4868" s="327">
        <v>0.69793180479240491</v>
      </c>
      <c r="Q4868" s="332">
        <v>3.2979664014146773E-2</v>
      </c>
      <c r="R4868" s="358">
        <v>9.2125358583703049E-2</v>
      </c>
      <c r="S4868" s="327">
        <v>1.5891972622115134E-2</v>
      </c>
      <c r="T4868" s="358">
        <v>0.35659091640247975</v>
      </c>
      <c r="U4868" s="358">
        <v>0.68511689025805111</v>
      </c>
      <c r="V4868" s="361">
        <v>0.4340324336763986</v>
      </c>
    </row>
    <row r="4869" spans="1:22" hidden="1" outlineLevel="1">
      <c r="A4869" s="65">
        <v>4860</v>
      </c>
      <c r="B4869" s="117">
        <v>1</v>
      </c>
      <c r="C4869" s="325">
        <v>1.9417039666731945E-4</v>
      </c>
      <c r="D4869" s="358">
        <v>1.6879475663838069E-4</v>
      </c>
      <c r="E4869" s="327">
        <v>1.8129248608870431E-4</v>
      </c>
      <c r="F4869" s="332">
        <v>9.9040358946270472E-4</v>
      </c>
      <c r="G4869" s="358">
        <v>7.2238904209345723E-4</v>
      </c>
      <c r="H4869" s="327">
        <v>1.0783464011448593E-3</v>
      </c>
      <c r="I4869" s="332">
        <v>0</v>
      </c>
      <c r="J4869" s="358">
        <v>0</v>
      </c>
      <c r="K4869" s="327">
        <v>0</v>
      </c>
      <c r="L4869" s="336">
        <v>2.0677177565262342E-4</v>
      </c>
      <c r="M4869" s="210">
        <v>1.1415525114155251E-4</v>
      </c>
      <c r="N4869" s="325">
        <v>0.71384915960170758</v>
      </c>
      <c r="O4869" s="358">
        <v>0.71583741063354278</v>
      </c>
      <c r="P4869" s="327">
        <v>0.74226038964902663</v>
      </c>
      <c r="Q4869" s="332">
        <v>3.2979664014146773E-2</v>
      </c>
      <c r="R4869" s="358">
        <v>0.11681961261035095</v>
      </c>
      <c r="S4869" s="327">
        <v>3.0171961265998852E-2</v>
      </c>
      <c r="T4869" s="358">
        <v>0.34330636187531194</v>
      </c>
      <c r="U4869" s="358">
        <v>0.65358998734167373</v>
      </c>
      <c r="V4869" s="361">
        <v>0.55038314499595919</v>
      </c>
    </row>
    <row r="4870" spans="1:22" hidden="1" outlineLevel="1">
      <c r="A4870" s="65">
        <v>4861</v>
      </c>
      <c r="B4870" s="117">
        <v>1</v>
      </c>
      <c r="C4870" s="325">
        <v>1.8633882816721802E-4</v>
      </c>
      <c r="D4870" s="358">
        <v>1.7285811809166583E-4</v>
      </c>
      <c r="E4870" s="327">
        <v>1.8152599340531231E-4</v>
      </c>
      <c r="F4870" s="332">
        <v>1.0729372219179297E-3</v>
      </c>
      <c r="G4870" s="358">
        <v>7.7023710465538256E-4</v>
      </c>
      <c r="H4870" s="327">
        <v>1.2496724648781547E-3</v>
      </c>
      <c r="I4870" s="332">
        <v>0</v>
      </c>
      <c r="J4870" s="358">
        <v>0</v>
      </c>
      <c r="K4870" s="327">
        <v>0</v>
      </c>
      <c r="L4870" s="336">
        <v>1.8797434150238492E-4</v>
      </c>
      <c r="M4870" s="210">
        <v>1.1415525114155251E-4</v>
      </c>
      <c r="N4870" s="325">
        <v>0.71893597071525894</v>
      </c>
      <c r="O4870" s="358">
        <v>0.68618631317113232</v>
      </c>
      <c r="P4870" s="327">
        <v>0.74384070009770475</v>
      </c>
      <c r="Q4870" s="332">
        <v>3.2979664014146773E-2</v>
      </c>
      <c r="R4870" s="358">
        <v>0.17624717331222889</v>
      </c>
      <c r="S4870" s="327">
        <v>7.4758945614636044E-2</v>
      </c>
      <c r="T4870" s="358">
        <v>0.31652804723787137</v>
      </c>
      <c r="U4870" s="358">
        <v>0.55494129111946056</v>
      </c>
      <c r="V4870" s="361">
        <v>0.58934994490245762</v>
      </c>
    </row>
    <row r="4871" spans="1:22" hidden="1" outlineLevel="1">
      <c r="A4871" s="65">
        <v>4862</v>
      </c>
      <c r="B4871" s="117">
        <v>1</v>
      </c>
      <c r="C4871" s="325">
        <v>1.9107027058906702E-4</v>
      </c>
      <c r="D4871" s="358">
        <v>1.7122499674202012E-4</v>
      </c>
      <c r="E4871" s="327">
        <v>1.7947631807064217E-4</v>
      </c>
      <c r="F4871" s="332">
        <v>1.1179555668935073E-3</v>
      </c>
      <c r="G4871" s="358">
        <v>8.2625434863031907E-4</v>
      </c>
      <c r="H4871" s="327">
        <v>1.1589704311369983E-3</v>
      </c>
      <c r="I4871" s="332">
        <v>0</v>
      </c>
      <c r="J4871" s="358">
        <v>0</v>
      </c>
      <c r="K4871" s="327">
        <v>0</v>
      </c>
      <c r="L4871" s="336">
        <v>1.9032402077116473E-4</v>
      </c>
      <c r="M4871" s="210">
        <v>1.1415525114155251E-4</v>
      </c>
      <c r="N4871" s="325">
        <v>0.73231239993978292</v>
      </c>
      <c r="O4871" s="358">
        <v>0.61889367055527122</v>
      </c>
      <c r="P4871" s="327">
        <v>0.68657392442856657</v>
      </c>
      <c r="Q4871" s="332">
        <v>3.2979664014146773E-2</v>
      </c>
      <c r="R4871" s="358">
        <v>0.23873649653049245</v>
      </c>
      <c r="S4871" s="327">
        <v>0.17346978374254432</v>
      </c>
      <c r="T4871" s="358">
        <v>0.47416445410749208</v>
      </c>
      <c r="U4871" s="358">
        <v>0.54443232348066806</v>
      </c>
      <c r="V4871" s="361">
        <v>0.50462922026248591</v>
      </c>
    </row>
    <row r="4872" spans="1:22" hidden="1" outlineLevel="1">
      <c r="A4872" s="65">
        <v>4863</v>
      </c>
      <c r="B4872" s="117">
        <v>1</v>
      </c>
      <c r="C4872" s="325">
        <v>1.9559545462264518E-4</v>
      </c>
      <c r="D4872" s="358">
        <v>1.7406351718307099E-4</v>
      </c>
      <c r="E4872" s="327">
        <v>1.8597560504956458E-4</v>
      </c>
      <c r="F4872" s="332">
        <v>1.1779800268609442E-3</v>
      </c>
      <c r="G4872" s="358">
        <v>8.2683786158839164E-4</v>
      </c>
      <c r="H4872" s="327">
        <v>1.148892427387981E-3</v>
      </c>
      <c r="I4872" s="332">
        <v>0</v>
      </c>
      <c r="J4872" s="358">
        <v>0</v>
      </c>
      <c r="K4872" s="327">
        <v>0</v>
      </c>
      <c r="L4872" s="336">
        <v>2.1382081345896285E-4</v>
      </c>
      <c r="M4872" s="210">
        <v>1.1415525114155251E-4</v>
      </c>
      <c r="N4872" s="325">
        <v>0.65883623941070779</v>
      </c>
      <c r="O4872" s="358">
        <v>0.56517438652154528</v>
      </c>
      <c r="P4872" s="327">
        <v>0.61450453596356946</v>
      </c>
      <c r="Q4872" s="332">
        <v>6.5959328028293546E-2</v>
      </c>
      <c r="R4872" s="358">
        <v>0.276214584092977</v>
      </c>
      <c r="S4872" s="327">
        <v>0.2283532131502089</v>
      </c>
      <c r="T4872" s="358">
        <v>0.37824369425384768</v>
      </c>
      <c r="U4872" s="358">
        <v>0.60805112757357282</v>
      </c>
      <c r="V4872" s="361">
        <v>0.37125343766716329</v>
      </c>
    </row>
    <row r="4873" spans="1:22" hidden="1" outlineLevel="1">
      <c r="A4873" s="65">
        <v>4864</v>
      </c>
      <c r="B4873" s="117">
        <v>1</v>
      </c>
      <c r="C4873" s="325">
        <v>1.9693300901931055E-4</v>
      </c>
      <c r="D4873" s="358">
        <v>1.7556054508691287E-4</v>
      </c>
      <c r="E4873" s="327">
        <v>1.8964685897179023E-4</v>
      </c>
      <c r="F4873" s="332">
        <v>1.215495314340592E-3</v>
      </c>
      <c r="G4873" s="358">
        <v>8.3208947821104178E-4</v>
      </c>
      <c r="H4873" s="327">
        <v>1.0985024086428939E-3</v>
      </c>
      <c r="I4873" s="332">
        <v>0</v>
      </c>
      <c r="J4873" s="358">
        <v>0</v>
      </c>
      <c r="K4873" s="327">
        <v>0</v>
      </c>
      <c r="L4873" s="336">
        <v>2.2321953053408208E-4</v>
      </c>
      <c r="M4873" s="210">
        <v>1.1415525114155251E-4</v>
      </c>
      <c r="N4873" s="325">
        <v>0.54767999655902977</v>
      </c>
      <c r="O4873" s="358">
        <v>0.51544940802020867</v>
      </c>
      <c r="P4873" s="327">
        <v>0.4303049803284239</v>
      </c>
      <c r="Q4873" s="332">
        <v>3.2979664014146773E-2</v>
      </c>
      <c r="R4873" s="358">
        <v>0.31115415921372863</v>
      </c>
      <c r="S4873" s="327">
        <v>0.22179555830059569</v>
      </c>
      <c r="T4873" s="358">
        <v>0.38514747849631281</v>
      </c>
      <c r="U4873" s="358">
        <v>0.68635988643038148</v>
      </c>
      <c r="V4873" s="361">
        <v>0.1906044526774367</v>
      </c>
    </row>
    <row r="4874" spans="1:22" hidden="1" outlineLevel="1">
      <c r="A4874" s="65">
        <v>4865</v>
      </c>
      <c r="B4874" s="117">
        <v>1</v>
      </c>
      <c r="C4874" s="325">
        <v>1.9578921250253597E-4</v>
      </c>
      <c r="D4874" s="358">
        <v>1.7458844904545708E-4</v>
      </c>
      <c r="E4874" s="327">
        <v>1.9060683349562309E-4</v>
      </c>
      <c r="F4874" s="332">
        <v>1.2455075443243103E-3</v>
      </c>
      <c r="G4874" s="358">
        <v>8.1925219313345207E-4</v>
      </c>
      <c r="H4874" s="327">
        <v>1.0985024086428939E-3</v>
      </c>
      <c r="I4874" s="332">
        <v>0</v>
      </c>
      <c r="J4874" s="358">
        <v>0</v>
      </c>
      <c r="K4874" s="327">
        <v>0</v>
      </c>
      <c r="L4874" s="336">
        <v>2.2321953053408208E-4</v>
      </c>
      <c r="M4874" s="210">
        <v>1.1415525114155251E-4</v>
      </c>
      <c r="N4874" s="325">
        <v>0.37868482734215686</v>
      </c>
      <c r="O4874" s="358">
        <v>0.38073370313709459</v>
      </c>
      <c r="P4874" s="327">
        <v>0.29896294539438284</v>
      </c>
      <c r="Q4874" s="332">
        <v>3.2979664014146773E-2</v>
      </c>
      <c r="R4874" s="358">
        <v>0.36139952183143748</v>
      </c>
      <c r="S4874" s="327">
        <v>0.17552907275434979</v>
      </c>
      <c r="T4874" s="358">
        <v>0.38567049245407531</v>
      </c>
      <c r="U4874" s="358">
        <v>0.7230847733401401</v>
      </c>
      <c r="V4874" s="361">
        <v>0.15994405525884417</v>
      </c>
    </row>
    <row r="4875" spans="1:22" hidden="1" outlineLevel="1">
      <c r="A4875" s="65">
        <v>4866</v>
      </c>
      <c r="B4875" s="117">
        <v>1</v>
      </c>
      <c r="C4875" s="325">
        <v>1.8978896848011187E-4</v>
      </c>
      <c r="D4875" s="358">
        <v>1.7390798181643805E-4</v>
      </c>
      <c r="E4875" s="327">
        <v>1.835886413686829E-4</v>
      </c>
      <c r="F4875" s="332">
        <v>1.2830228318039582E-3</v>
      </c>
      <c r="G4875" s="358">
        <v>7.6790305282309313E-4</v>
      </c>
      <c r="H4875" s="327">
        <v>9.9772237115272025E-4</v>
      </c>
      <c r="I4875" s="332">
        <v>0</v>
      </c>
      <c r="J4875" s="358">
        <v>0</v>
      </c>
      <c r="K4875" s="327">
        <v>0</v>
      </c>
      <c r="L4875" s="336">
        <v>1.644775488145868E-4</v>
      </c>
      <c r="M4875" s="210">
        <v>1.1415525114155251E-4</v>
      </c>
      <c r="N4875" s="325">
        <v>0.17313997827235925</v>
      </c>
      <c r="O4875" s="358">
        <v>0.21236565947975677</v>
      </c>
      <c r="P4875" s="327">
        <v>0.14783043784023164</v>
      </c>
      <c r="Q4875" s="332">
        <v>6.5959328028293546E-2</v>
      </c>
      <c r="R4875" s="358">
        <v>0.37407522474338795</v>
      </c>
      <c r="S4875" s="327">
        <v>0.17373985262005356</v>
      </c>
      <c r="T4875" s="358">
        <v>0.39592156602622058</v>
      </c>
      <c r="U4875" s="358">
        <v>0.74263371314133464</v>
      </c>
      <c r="V4875" s="361">
        <v>0.11432755262535547</v>
      </c>
    </row>
    <row r="4876" spans="1:22" hidden="1" outlineLevel="1">
      <c r="A4876" s="65">
        <v>4867</v>
      </c>
      <c r="B4876" s="117">
        <v>1</v>
      </c>
      <c r="C4876" s="325">
        <v>1.8459500724820103E-4</v>
      </c>
      <c r="D4876" s="358">
        <v>1.7141941595031127E-4</v>
      </c>
      <c r="E4876" s="327">
        <v>1.6998035386191719E-4</v>
      </c>
      <c r="F4876" s="332">
        <v>1.2680167168120987E-3</v>
      </c>
      <c r="G4876" s="358">
        <v>6.9379690714791646E-4</v>
      </c>
      <c r="H4876" s="327">
        <v>9.3725434865861619E-4</v>
      </c>
      <c r="I4876" s="332">
        <v>0</v>
      </c>
      <c r="J4876" s="358">
        <v>0</v>
      </c>
      <c r="K4876" s="327">
        <v>0</v>
      </c>
      <c r="L4876" s="336">
        <v>1.1748396343899057E-4</v>
      </c>
      <c r="M4876" s="210">
        <v>1.1415525114155251E-4</v>
      </c>
      <c r="N4876" s="325">
        <v>4.7476903726479371E-2</v>
      </c>
      <c r="O4876" s="358">
        <v>5.3777654092433902E-2</v>
      </c>
      <c r="P4876" s="327">
        <v>4.1848374960614158E-2</v>
      </c>
      <c r="Q4876" s="332">
        <v>3.2979664014146773E-2</v>
      </c>
      <c r="R4876" s="358">
        <v>0.26966763547911909</v>
      </c>
      <c r="S4876" s="327">
        <v>0.1331364118562727</v>
      </c>
      <c r="T4876" s="358">
        <v>0.39435252415293298</v>
      </c>
      <c r="U4876" s="358">
        <v>0.71178480813713729</v>
      </c>
      <c r="V4876" s="361">
        <v>0.12245072564661599</v>
      </c>
    </row>
    <row r="4877" spans="1:22" hidden="1" outlineLevel="1">
      <c r="A4877" s="65">
        <v>4868</v>
      </c>
      <c r="B4877" s="117">
        <v>1</v>
      </c>
      <c r="C4877" s="325">
        <v>1.7814474492409513E-4</v>
      </c>
      <c r="D4877" s="358">
        <v>1.7124443866284924E-4</v>
      </c>
      <c r="E4877" s="327">
        <v>1.6734691023572706E-4</v>
      </c>
      <c r="F4877" s="332">
        <v>1.2305014293324508E-3</v>
      </c>
      <c r="G4877" s="358">
        <v>5.7826134144960898E-4</v>
      </c>
      <c r="H4877" s="327">
        <v>9.5741035615665084E-4</v>
      </c>
      <c r="I4877" s="332">
        <v>0</v>
      </c>
      <c r="J4877" s="358">
        <v>0</v>
      </c>
      <c r="K4877" s="327">
        <v>0</v>
      </c>
      <c r="L4877" s="336">
        <v>8.811297257924293E-5</v>
      </c>
      <c r="M4877" s="210">
        <v>1.1415525114155251E-4</v>
      </c>
      <c r="N4877" s="325">
        <v>3.7680082322602668E-3</v>
      </c>
      <c r="O4877" s="358">
        <v>2.7591544574058421E-3</v>
      </c>
      <c r="P4877" s="327">
        <v>2.7917614629079479E-3</v>
      </c>
      <c r="Q4877" s="332">
        <v>3.2979664014146773E-2</v>
      </c>
      <c r="R4877" s="358">
        <v>0.25055457716282525</v>
      </c>
      <c r="S4877" s="327">
        <v>0.1048887051633247</v>
      </c>
      <c r="T4877" s="358">
        <v>0.39989647210521562</v>
      </c>
      <c r="U4877" s="358">
        <v>0.72884775559367132</v>
      </c>
      <c r="V4877" s="361">
        <v>3.4993774304746463E-2</v>
      </c>
    </row>
    <row r="4878" spans="1:22" hidden="1" outlineLevel="1">
      <c r="A4878" s="65">
        <v>4869</v>
      </c>
      <c r="B4878" s="117">
        <v>1</v>
      </c>
      <c r="C4878" s="325">
        <v>1.7208199835977078E-4</v>
      </c>
      <c r="D4878" s="358">
        <v>1.7808799479469787E-4</v>
      </c>
      <c r="E4878" s="327">
        <v>1.6165192623623218E-4</v>
      </c>
      <c r="F4878" s="332">
        <v>1.0279188769423526E-3</v>
      </c>
      <c r="G4878" s="358">
        <v>4.8548278111611978E-4</v>
      </c>
      <c r="H4878" s="327">
        <v>9.2717634490959865E-4</v>
      </c>
      <c r="I4878" s="332">
        <v>0</v>
      </c>
      <c r="J4878" s="358">
        <v>0</v>
      </c>
      <c r="K4878" s="327">
        <v>0</v>
      </c>
      <c r="L4878" s="336">
        <v>5.8741981719495287E-5</v>
      </c>
      <c r="M4878" s="210">
        <v>1.1415525114155251E-4</v>
      </c>
      <c r="N4878" s="325">
        <v>0</v>
      </c>
      <c r="O4878" s="358">
        <v>0</v>
      </c>
      <c r="P4878" s="327">
        <v>0</v>
      </c>
      <c r="Q4878" s="332">
        <v>3.2979664014146773E-2</v>
      </c>
      <c r="R4878" s="358">
        <v>0.17227135096610333</v>
      </c>
      <c r="S4878" s="327">
        <v>0.1146028107500234</v>
      </c>
      <c r="T4878" s="358">
        <v>0.34581682887257204</v>
      </c>
      <c r="U4878" s="358">
        <v>0.73223774515457218</v>
      </c>
      <c r="V4878" s="361">
        <v>0</v>
      </c>
    </row>
    <row r="4879" spans="1:22" hidden="1" outlineLevel="1">
      <c r="A4879" s="65">
        <v>4870</v>
      </c>
      <c r="B4879" s="117">
        <v>1</v>
      </c>
      <c r="C4879" s="325">
        <v>1.7103820591003659E-4</v>
      </c>
      <c r="D4879" s="358">
        <v>1.7857404281542577E-4</v>
      </c>
      <c r="E4879" s="327">
        <v>1.6130166526132019E-4</v>
      </c>
      <c r="F4879" s="332">
        <v>7.9532409456853554E-4</v>
      </c>
      <c r="G4879" s="358">
        <v>4.5630713321250681E-4</v>
      </c>
      <c r="H4879" s="327">
        <v>9.1709834116058154E-4</v>
      </c>
      <c r="I4879" s="332">
        <v>0</v>
      </c>
      <c r="J4879" s="358">
        <v>0</v>
      </c>
      <c r="K4879" s="327">
        <v>0</v>
      </c>
      <c r="L4879" s="336">
        <v>3.7594868300476983E-5</v>
      </c>
      <c r="M4879" s="210">
        <v>1.1415525114155251E-4</v>
      </c>
      <c r="N4879" s="325">
        <v>0</v>
      </c>
      <c r="O4879" s="358">
        <v>0</v>
      </c>
      <c r="P4879" s="327">
        <v>0</v>
      </c>
      <c r="Q4879" s="332">
        <v>3.2979664014146773E-2</v>
      </c>
      <c r="R4879" s="358">
        <v>0.13391363905828338</v>
      </c>
      <c r="S4879" s="327">
        <v>8.4743120078843992E-2</v>
      </c>
      <c r="T4879" s="358">
        <v>0.32165358402394406</v>
      </c>
      <c r="U4879" s="358">
        <v>0.69822484989353417</v>
      </c>
      <c r="V4879" s="361">
        <v>0</v>
      </c>
    </row>
    <row r="4880" spans="1:22" hidden="1" outlineLevel="1">
      <c r="A4880" s="65">
        <v>4871</v>
      </c>
      <c r="B4880" s="117">
        <v>1</v>
      </c>
      <c r="C4880" s="325">
        <v>1.6198783784288027E-4</v>
      </c>
      <c r="D4880" s="358">
        <v>1.7147774171279861E-4</v>
      </c>
      <c r="E4880" s="327">
        <v>1.5057330132605301E-4</v>
      </c>
      <c r="F4880" s="332">
        <v>6.9028128962552121E-4</v>
      </c>
      <c r="G4880" s="358">
        <v>4.5455659433829001E-4</v>
      </c>
      <c r="H4880" s="327">
        <v>8.9694233366254645E-4</v>
      </c>
      <c r="I4880" s="332">
        <v>0</v>
      </c>
      <c r="J4880" s="358">
        <v>0</v>
      </c>
      <c r="K4880" s="327">
        <v>0</v>
      </c>
      <c r="L4880" s="336">
        <v>2.3496792687798115E-5</v>
      </c>
      <c r="M4880" s="210">
        <v>1.1415525114155251E-4</v>
      </c>
      <c r="N4880" s="325">
        <v>0</v>
      </c>
      <c r="O4880" s="358">
        <v>0</v>
      </c>
      <c r="P4880" s="327">
        <v>0</v>
      </c>
      <c r="Q4880" s="332">
        <v>3.2979664014146773E-2</v>
      </c>
      <c r="R4880" s="358">
        <v>0.11647552723950418</v>
      </c>
      <c r="S4880" s="327">
        <v>3.2298767497181635E-2</v>
      </c>
      <c r="T4880" s="358">
        <v>0.28483340139746327</v>
      </c>
      <c r="U4880" s="358">
        <v>0.57901021700185618</v>
      </c>
      <c r="V4880" s="361">
        <v>0</v>
      </c>
    </row>
    <row r="4881" spans="1:22" hidden="1" outlineLevel="1">
      <c r="A4881" s="65">
        <v>4872</v>
      </c>
      <c r="B4881" s="117">
        <v>1</v>
      </c>
      <c r="C4881" s="325">
        <v>1.5026861123658322E-4</v>
      </c>
      <c r="D4881" s="358">
        <v>1.6212617779399406E-4</v>
      </c>
      <c r="E4881" s="327">
        <v>1.3906657966875923E-4</v>
      </c>
      <c r="F4881" s="332">
        <v>6.3025682965808457E-4</v>
      </c>
      <c r="G4881" s="358">
        <v>4.3938525742841136E-4</v>
      </c>
      <c r="H4881" s="327">
        <v>8.0624029992139019E-4</v>
      </c>
      <c r="I4881" s="332">
        <v>0</v>
      </c>
      <c r="J4881" s="358">
        <v>0</v>
      </c>
      <c r="K4881" s="327">
        <v>0</v>
      </c>
      <c r="L4881" s="336">
        <v>9.3987170751192458E-6</v>
      </c>
      <c r="M4881" s="210">
        <v>1.1415525114155251E-4</v>
      </c>
      <c r="N4881" s="325">
        <v>0</v>
      </c>
      <c r="O4881" s="358">
        <v>0</v>
      </c>
      <c r="P4881" s="327">
        <v>0</v>
      </c>
      <c r="Q4881" s="332">
        <v>3.2979664014146773E-2</v>
      </c>
      <c r="R4881" s="358">
        <v>6.7691925450845333E-2</v>
      </c>
      <c r="S4881" s="327">
        <v>1.6921617128017871E-2</v>
      </c>
      <c r="T4881" s="358">
        <v>0.22970773024929467</v>
      </c>
      <c r="U4881" s="358">
        <v>0.53979933774743694</v>
      </c>
      <c r="V4881" s="361">
        <v>0</v>
      </c>
    </row>
    <row r="4882" spans="1:22" hidden="1" outlineLevel="1">
      <c r="A4882" s="65">
        <v>4873</v>
      </c>
      <c r="B4882" s="117">
        <v>1</v>
      </c>
      <c r="C4882" s="325">
        <v>1.3524300016376292E-4</v>
      </c>
      <c r="D4882" s="358">
        <v>1.434619337980432E-4</v>
      </c>
      <c r="E4882" s="327">
        <v>1.2391454934664069E-4</v>
      </c>
      <c r="F4882" s="332">
        <v>6.1525071466622542E-4</v>
      </c>
      <c r="G4882" s="358">
        <v>3.8103396162118543E-4</v>
      </c>
      <c r="H4882" s="327">
        <v>7.9616229617237265E-4</v>
      </c>
      <c r="I4882" s="332">
        <v>0</v>
      </c>
      <c r="J4882" s="358">
        <v>0</v>
      </c>
      <c r="K4882" s="327">
        <v>0</v>
      </c>
      <c r="L4882" s="336">
        <v>5.8741981719495289E-6</v>
      </c>
      <c r="M4882" s="210">
        <v>1.1415525114155251E-4</v>
      </c>
      <c r="N4882" s="325">
        <v>0</v>
      </c>
      <c r="O4882" s="358">
        <v>0</v>
      </c>
      <c r="P4882" s="327">
        <v>0</v>
      </c>
      <c r="Q4882" s="332">
        <v>3.2979664014146773E-2</v>
      </c>
      <c r="R4882" s="358">
        <v>5.6152341111280001E-2</v>
      </c>
      <c r="S4882" s="327">
        <v>2.200232243815425E-2</v>
      </c>
      <c r="T4882" s="358">
        <v>0.16046068224153825</v>
      </c>
      <c r="U4882" s="358">
        <v>0.4887234950298649</v>
      </c>
      <c r="V4882" s="361">
        <v>0</v>
      </c>
    </row>
    <row r="4883" spans="1:22" hidden="1" outlineLevel="1">
      <c r="A4883" s="65">
        <v>4874</v>
      </c>
      <c r="B4883" s="117">
        <v>1</v>
      </c>
      <c r="C4883" s="325">
        <v>1.3114908366929648E-4</v>
      </c>
      <c r="D4883" s="358">
        <v>1.3821261517418202E-4</v>
      </c>
      <c r="E4883" s="327">
        <v>1.1508018920163835E-4</v>
      </c>
      <c r="F4883" s="332">
        <v>5.9274154217843662E-4</v>
      </c>
      <c r="G4883" s="358">
        <v>3.9795583740528088E-4</v>
      </c>
      <c r="H4883" s="327">
        <v>7.6592828492532089E-4</v>
      </c>
      <c r="I4883" s="332">
        <v>0</v>
      </c>
      <c r="J4883" s="358">
        <v>0</v>
      </c>
      <c r="K4883" s="327">
        <v>0</v>
      </c>
      <c r="L4883" s="336">
        <v>2.3496792687798115E-6</v>
      </c>
      <c r="M4883" s="210">
        <v>1.1415525114155251E-4</v>
      </c>
      <c r="N4883" s="325">
        <v>0</v>
      </c>
      <c r="O4883" s="358">
        <v>0</v>
      </c>
      <c r="P4883" s="327">
        <v>0</v>
      </c>
      <c r="Q4883" s="332">
        <v>3.2979664014146773E-2</v>
      </c>
      <c r="R4883" s="358">
        <v>5.3680331878583287E-2</v>
      </c>
      <c r="S4883" s="327">
        <v>1.1258572345552812E-2</v>
      </c>
      <c r="T4883" s="358">
        <v>0.13535601226893776</v>
      </c>
      <c r="U4883" s="358">
        <v>0.47109554931318071</v>
      </c>
      <c r="V4883" s="361">
        <v>0</v>
      </c>
    </row>
    <row r="4884" spans="1:22" hidden="1" outlineLevel="1">
      <c r="A4884" s="65">
        <v>4875</v>
      </c>
      <c r="B4884" s="117">
        <v>1</v>
      </c>
      <c r="C4884" s="325">
        <v>1.2613637980889636E-4</v>
      </c>
      <c r="D4884" s="358">
        <v>1.3171901361725744E-4</v>
      </c>
      <c r="E4884" s="327">
        <v>1.1028031658247408E-4</v>
      </c>
      <c r="F4884" s="332">
        <v>4.6518956474763388E-4</v>
      </c>
      <c r="G4884" s="358">
        <v>3.8045044866311307E-4</v>
      </c>
      <c r="H4884" s="327">
        <v>7.1553826618023393E-4</v>
      </c>
      <c r="I4884" s="332">
        <v>0</v>
      </c>
      <c r="J4884" s="358">
        <v>0</v>
      </c>
      <c r="K4884" s="327">
        <v>0</v>
      </c>
      <c r="L4884" s="336">
        <v>1.1748396343899057E-6</v>
      </c>
      <c r="M4884" s="210">
        <v>1.1415525114155251E-4</v>
      </c>
      <c r="N4884" s="325">
        <v>0</v>
      </c>
      <c r="O4884" s="358">
        <v>0</v>
      </c>
      <c r="P4884" s="327">
        <v>0</v>
      </c>
      <c r="Q4884" s="332">
        <v>6.5959328028293546E-2</v>
      </c>
      <c r="R4884" s="358">
        <v>4.7807859372776124E-2</v>
      </c>
      <c r="S4884" s="327">
        <v>2.6053383242387897E-2</v>
      </c>
      <c r="T4884" s="358">
        <v>9.7803610101589486E-2</v>
      </c>
      <c r="U4884" s="358">
        <v>0.44081164256913369</v>
      </c>
      <c r="V4884" s="361">
        <v>0</v>
      </c>
    </row>
    <row r="4885" spans="1:22" hidden="1" outlineLevel="1">
      <c r="A4885" s="65">
        <v>4876</v>
      </c>
      <c r="B4885" s="117">
        <v>1</v>
      </c>
      <c r="C4885" s="325">
        <v>1.2304875423902397E-4</v>
      </c>
      <c r="D4885" s="358">
        <v>1.2674188188500386E-4</v>
      </c>
      <c r="E4885" s="327">
        <v>1.0725769409527065E-4</v>
      </c>
      <c r="F4885" s="332">
        <v>4.5768650725170446E-4</v>
      </c>
      <c r="G4885" s="358">
        <v>3.5185831371757246E-4</v>
      </c>
      <c r="H4885" s="327">
        <v>7.1553826618023393E-4</v>
      </c>
      <c r="I4885" s="332">
        <v>0</v>
      </c>
      <c r="J4885" s="358">
        <v>0</v>
      </c>
      <c r="K4885" s="327">
        <v>0</v>
      </c>
      <c r="L4885" s="336">
        <v>1.409807561267887E-5</v>
      </c>
      <c r="M4885" s="210">
        <v>1.1415525114155251E-4</v>
      </c>
      <c r="N4885" s="325">
        <v>0</v>
      </c>
      <c r="O4885" s="358">
        <v>0</v>
      </c>
      <c r="P4885" s="327">
        <v>0</v>
      </c>
      <c r="Q4885" s="332">
        <v>3.2979664014146773E-2</v>
      </c>
      <c r="R4885" s="358">
        <v>5.0187317482940759E-2</v>
      </c>
      <c r="S4885" s="327">
        <v>2.6053383242387897E-2</v>
      </c>
      <c r="T4885" s="358">
        <v>8.9958400735151822E-2</v>
      </c>
      <c r="U4885" s="358">
        <v>0.43900364813665321</v>
      </c>
      <c r="V4885" s="361">
        <v>0</v>
      </c>
    </row>
    <row r="4886" spans="1:22" hidden="1" outlineLevel="1">
      <c r="A4886" s="65">
        <v>4877</v>
      </c>
      <c r="B4886" s="117">
        <v>1</v>
      </c>
      <c r="C4886" s="325">
        <v>1.2189870746805935E-4</v>
      </c>
      <c r="D4886" s="358">
        <v>1.2555592471442782E-4</v>
      </c>
      <c r="E4886" s="327">
        <v>1.0550638922071072E-4</v>
      </c>
      <c r="F4886" s="332">
        <v>4.6518956474763388E-4</v>
      </c>
      <c r="G4886" s="358">
        <v>3.3085184722697115E-4</v>
      </c>
      <c r="H4886" s="327">
        <v>7.9616229617237265E-4</v>
      </c>
      <c r="I4886" s="332">
        <v>0</v>
      </c>
      <c r="J4886" s="358">
        <v>0</v>
      </c>
      <c r="K4886" s="327">
        <v>0</v>
      </c>
      <c r="L4886" s="336">
        <v>3.7594868300476983E-5</v>
      </c>
      <c r="M4886" s="210">
        <v>1.1415525114155251E-4</v>
      </c>
      <c r="N4886" s="325">
        <v>0</v>
      </c>
      <c r="O4886" s="358">
        <v>1.2464216102585303E-4</v>
      </c>
      <c r="P4886" s="327">
        <v>0</v>
      </c>
      <c r="Q4886" s="332">
        <v>3.2979664014146773E-2</v>
      </c>
      <c r="R4886" s="358">
        <v>5.6025703461479122E-2</v>
      </c>
      <c r="S4886" s="327">
        <v>2.303196694405699E-2</v>
      </c>
      <c r="T4886" s="358">
        <v>8.9330783985836812E-2</v>
      </c>
      <c r="U4886" s="358">
        <v>0.44069864291710364</v>
      </c>
      <c r="V4886" s="361">
        <v>0</v>
      </c>
    </row>
    <row r="4887" spans="1:22" hidden="1" outlineLevel="1">
      <c r="A4887" s="65">
        <v>4878</v>
      </c>
      <c r="B4887" s="117">
        <v>1</v>
      </c>
      <c r="C4887" s="325">
        <v>1.2486132795413123E-4</v>
      </c>
      <c r="D4887" s="358">
        <v>1.2501155093121261E-4</v>
      </c>
      <c r="E4887" s="327">
        <v>1.0701121414996222E-4</v>
      </c>
      <c r="F4887" s="332">
        <v>3.6764981730054929E-4</v>
      </c>
      <c r="G4887" s="358">
        <v>3.448561582207053E-4</v>
      </c>
      <c r="H4887" s="327">
        <v>9.6748835990566838E-4</v>
      </c>
      <c r="I4887" s="332">
        <v>0</v>
      </c>
      <c r="J4887" s="358">
        <v>0</v>
      </c>
      <c r="K4887" s="327">
        <v>0</v>
      </c>
      <c r="L4887" s="336">
        <v>9.3987170751192462E-5</v>
      </c>
      <c r="M4887" s="210">
        <v>1.1415525114155251E-4</v>
      </c>
      <c r="N4887" s="325">
        <v>6.7824148180684815E-3</v>
      </c>
      <c r="O4887" s="358">
        <v>1.5222290846418593E-2</v>
      </c>
      <c r="P4887" s="327">
        <v>1.5050148224844573E-2</v>
      </c>
      <c r="Q4887" s="332">
        <v>3.2979664014146773E-2</v>
      </c>
      <c r="R4887" s="358">
        <v>4.7952101684052797E-2</v>
      </c>
      <c r="S4887" s="327">
        <v>1.1258572345552812E-2</v>
      </c>
      <c r="T4887" s="358">
        <v>0.10115089943126955</v>
      </c>
      <c r="U4887" s="358">
        <v>0.43290166692703186</v>
      </c>
      <c r="V4887" s="361">
        <v>0</v>
      </c>
    </row>
    <row r="4888" spans="1:22" hidden="1" outlineLevel="1">
      <c r="A4888" s="65">
        <v>4879</v>
      </c>
      <c r="B4888" s="117">
        <v>1</v>
      </c>
      <c r="C4888" s="325">
        <v>1.3465547626990054E-4</v>
      </c>
      <c r="D4888" s="358">
        <v>1.2582811160603545E-4</v>
      </c>
      <c r="E4888" s="327">
        <v>1.1354941901498596E-4</v>
      </c>
      <c r="F4888" s="332">
        <v>3.6014675980461987E-4</v>
      </c>
      <c r="G4888" s="358">
        <v>3.1859807510745364E-4</v>
      </c>
      <c r="H4888" s="327">
        <v>1.0178783786507553E-3</v>
      </c>
      <c r="I4888" s="332">
        <v>0</v>
      </c>
      <c r="J4888" s="358">
        <v>0</v>
      </c>
      <c r="K4888" s="327">
        <v>0</v>
      </c>
      <c r="L4888" s="336">
        <v>1.8210014333043539E-4</v>
      </c>
      <c r="M4888" s="210">
        <v>1.1415525114155251E-4</v>
      </c>
      <c r="N4888" s="325">
        <v>7.5360164645205341E-2</v>
      </c>
      <c r="O4888" s="358">
        <v>0.11958876709569269</v>
      </c>
      <c r="P4888" s="327">
        <v>0.10674661482998153</v>
      </c>
      <c r="Q4888" s="332">
        <v>3.2979664014146773E-2</v>
      </c>
      <c r="R4888" s="358">
        <v>4.6959874814931281E-2</v>
      </c>
      <c r="S4888" s="327">
        <v>2.0972677932251514E-2</v>
      </c>
      <c r="T4888" s="358">
        <v>0.14267820767761291</v>
      </c>
      <c r="U4888" s="358">
        <v>0.43821265057244302</v>
      </c>
      <c r="V4888" s="361">
        <v>2.9387716081521204E-2</v>
      </c>
    </row>
    <row r="4889" spans="1:22" hidden="1" outlineLevel="1">
      <c r="A4889" s="65">
        <v>4880</v>
      </c>
      <c r="B4889" s="117">
        <v>1</v>
      </c>
      <c r="C4889" s="325">
        <v>1.5196868037627005E-4</v>
      </c>
      <c r="D4889" s="358">
        <v>1.381931732533529E-4</v>
      </c>
      <c r="E4889" s="327">
        <v>1.3154245502250173E-4</v>
      </c>
      <c r="F4889" s="332">
        <v>4.6518956474763388E-4</v>
      </c>
      <c r="G4889" s="358">
        <v>3.9620529853106408E-4</v>
      </c>
      <c r="H4889" s="327">
        <v>8.767863261645118E-4</v>
      </c>
      <c r="I4889" s="332">
        <v>0</v>
      </c>
      <c r="J4889" s="358">
        <v>0</v>
      </c>
      <c r="K4889" s="327">
        <v>0</v>
      </c>
      <c r="L4889" s="336">
        <v>1.5860335064263727E-4</v>
      </c>
      <c r="M4889" s="210">
        <v>1.1415525114155251E-4</v>
      </c>
      <c r="N4889" s="325">
        <v>0.23267450834207146</v>
      </c>
      <c r="O4889" s="358">
        <v>0.29431141957822787</v>
      </c>
      <c r="P4889" s="327">
        <v>0.24914229378209618</v>
      </c>
      <c r="Q4889" s="332">
        <v>3.2979664014146773E-2</v>
      </c>
      <c r="R4889" s="358">
        <v>4.1545972015738487E-2</v>
      </c>
      <c r="S4889" s="327">
        <v>1.0228927839650072E-2</v>
      </c>
      <c r="T4889" s="358">
        <v>0.19016787504244884</v>
      </c>
      <c r="U4889" s="358">
        <v>0.52635237915586375</v>
      </c>
      <c r="V4889" s="361">
        <v>0.1510039841987911</v>
      </c>
    </row>
    <row r="4890" spans="1:22" hidden="1" outlineLevel="1">
      <c r="A4890" s="65">
        <v>4881</v>
      </c>
      <c r="B4890" s="117">
        <v>1</v>
      </c>
      <c r="C4890" s="325">
        <v>1.7057568709997475E-4</v>
      </c>
      <c r="D4890" s="358">
        <v>1.5458271251229727E-4</v>
      </c>
      <c r="E4890" s="327">
        <v>1.512997685332779E-4</v>
      </c>
      <c r="F4890" s="332">
        <v>6.4526294464994395E-4</v>
      </c>
      <c r="G4890" s="358">
        <v>4.8723331999033664E-4</v>
      </c>
      <c r="H4890" s="327">
        <v>8.767863261645118E-4</v>
      </c>
      <c r="I4890" s="332">
        <v>0</v>
      </c>
      <c r="J4890" s="358">
        <v>0</v>
      </c>
      <c r="K4890" s="327">
        <v>0</v>
      </c>
      <c r="L4890" s="336">
        <v>1.4685495429873823E-4</v>
      </c>
      <c r="M4890" s="210">
        <v>1.1415525114155251E-4</v>
      </c>
      <c r="N4890" s="325">
        <v>0.41824891378088963</v>
      </c>
      <c r="O4890" s="358">
        <v>0.45290227556067986</v>
      </c>
      <c r="P4890" s="327">
        <v>0.40048026629072542</v>
      </c>
      <c r="Q4890" s="332">
        <v>3.2979664014146773E-2</v>
      </c>
      <c r="R4890" s="358">
        <v>4.1154810704187209E-2</v>
      </c>
      <c r="S4890" s="327">
        <v>7.1399943219418562E-3</v>
      </c>
      <c r="T4890" s="358">
        <v>0.37646544679745514</v>
      </c>
      <c r="U4890" s="358">
        <v>0.63200705380393862</v>
      </c>
      <c r="V4890" s="361">
        <v>0.27966160802800577</v>
      </c>
    </row>
    <row r="4891" spans="1:22" hidden="1" outlineLevel="1">
      <c r="A4891" s="65">
        <v>4882</v>
      </c>
      <c r="B4891" s="117">
        <v>1</v>
      </c>
      <c r="C4891" s="325">
        <v>1.8218240913085135E-4</v>
      </c>
      <c r="D4891" s="358">
        <v>1.6611177156396274E-4</v>
      </c>
      <c r="E4891" s="327">
        <v>1.6505075495574847E-4</v>
      </c>
      <c r="F4891" s="332">
        <v>7.878210370726058E-4</v>
      </c>
      <c r="G4891" s="358">
        <v>6.3486209838261817E-4</v>
      </c>
      <c r="H4891" s="327">
        <v>8.9694233366254645E-4</v>
      </c>
      <c r="I4891" s="332">
        <v>0</v>
      </c>
      <c r="J4891" s="358">
        <v>0</v>
      </c>
      <c r="K4891" s="327">
        <v>0</v>
      </c>
      <c r="L4891" s="336">
        <v>1.644775488145868E-4</v>
      </c>
      <c r="M4891" s="210">
        <v>1.1415525114155251E-4</v>
      </c>
      <c r="N4891" s="325">
        <v>0.56896924307130026</v>
      </c>
      <c r="O4891" s="358">
        <v>0.57983618420817395</v>
      </c>
      <c r="P4891" s="327">
        <v>0.55369486342189278</v>
      </c>
      <c r="Q4891" s="332">
        <v>3.2979664014146773E-2</v>
      </c>
      <c r="R4891" s="358">
        <v>5.1327003003341219E-2</v>
      </c>
      <c r="S4891" s="327">
        <v>8.6844610807959646E-3</v>
      </c>
      <c r="T4891" s="358">
        <v>0.38263701149905271</v>
      </c>
      <c r="U4891" s="358">
        <v>0.68986287564331217</v>
      </c>
      <c r="V4891" s="361">
        <v>0.36545117122340615</v>
      </c>
    </row>
    <row r="4892" spans="1:22" hidden="1" outlineLevel="1">
      <c r="A4892" s="65">
        <v>4883</v>
      </c>
      <c r="B4892" s="117">
        <v>1</v>
      </c>
      <c r="C4892" s="325">
        <v>1.8727011604153176E-4</v>
      </c>
      <c r="D4892" s="358">
        <v>1.7270258272503289E-4</v>
      </c>
      <c r="E4892" s="327">
        <v>1.7262677011680775E-4</v>
      </c>
      <c r="F4892" s="332">
        <v>9.0036689951154955E-4</v>
      </c>
      <c r="G4892" s="358">
        <v>7.072177051835782E-4</v>
      </c>
      <c r="H4892" s="327">
        <v>9.2717634490959865E-4</v>
      </c>
      <c r="I4892" s="332">
        <v>0</v>
      </c>
      <c r="J4892" s="358">
        <v>0</v>
      </c>
      <c r="K4892" s="327">
        <v>0</v>
      </c>
      <c r="L4892" s="336">
        <v>1.8797434150238492E-4</v>
      </c>
      <c r="M4892" s="210">
        <v>1.1415525114155251E-4</v>
      </c>
      <c r="N4892" s="325">
        <v>0.66938666246103651</v>
      </c>
      <c r="O4892" s="358">
        <v>0.6517412874361459</v>
      </c>
      <c r="P4892" s="327">
        <v>0.66574820486416153</v>
      </c>
      <c r="Q4892" s="332">
        <v>3.2979664014146773E-2</v>
      </c>
      <c r="R4892" s="358">
        <v>7.7086545960739661E-2</v>
      </c>
      <c r="S4892" s="327">
        <v>1.5891972622115134E-2</v>
      </c>
      <c r="T4892" s="358">
        <v>0.28389197627349078</v>
      </c>
      <c r="U4892" s="358">
        <v>0.62748706772273743</v>
      </c>
      <c r="V4892" s="361">
        <v>0.4505001819911158</v>
      </c>
    </row>
    <row r="4893" spans="1:22" hidden="1" outlineLevel="1">
      <c r="A4893" s="65">
        <v>4884</v>
      </c>
      <c r="B4893" s="117">
        <v>1</v>
      </c>
      <c r="C4893" s="325">
        <v>1.9077650864213585E-4</v>
      </c>
      <c r="D4893" s="358">
        <v>1.7359691108317221E-4</v>
      </c>
      <c r="E4893" s="327">
        <v>1.7667423027134627E-4</v>
      </c>
      <c r="F4893" s="332">
        <v>9.5288830198305677E-4</v>
      </c>
      <c r="G4893" s="358">
        <v>7.6907007873923785E-4</v>
      </c>
      <c r="H4893" s="327">
        <v>9.3725434865861619E-4</v>
      </c>
      <c r="I4893" s="332">
        <v>0</v>
      </c>
      <c r="J4893" s="358">
        <v>0</v>
      </c>
      <c r="K4893" s="327">
        <v>0</v>
      </c>
      <c r="L4893" s="336">
        <v>2.0677177565262342E-4</v>
      </c>
      <c r="M4893" s="210">
        <v>1.1415525114155251E-4</v>
      </c>
      <c r="N4893" s="325">
        <v>0.74550042875269373</v>
      </c>
      <c r="O4893" s="358">
        <v>0.69494899794053078</v>
      </c>
      <c r="P4893" s="327">
        <v>0.70887936219805625</v>
      </c>
      <c r="Q4893" s="332">
        <v>3.2979664014146773E-2</v>
      </c>
      <c r="R4893" s="358">
        <v>0.12599217532605089</v>
      </c>
      <c r="S4893" s="327">
        <v>4.5684146073917235E-2</v>
      </c>
      <c r="T4893" s="358">
        <v>0.33148624642987923</v>
      </c>
      <c r="U4893" s="358">
        <v>0.5947171686340299</v>
      </c>
      <c r="V4893" s="361">
        <v>0.56423223884987495</v>
      </c>
    </row>
    <row r="4894" spans="1:22" hidden="1" outlineLevel="1">
      <c r="A4894" s="65">
        <v>4885</v>
      </c>
      <c r="B4894" s="117">
        <v>1</v>
      </c>
      <c r="C4894" s="325">
        <v>1.864825840135886E-4</v>
      </c>
      <c r="D4894" s="358">
        <v>1.7804911095303965E-4</v>
      </c>
      <c r="E4894" s="327">
        <v>1.7462455493667613E-4</v>
      </c>
      <c r="F4894" s="332">
        <v>9.5288830198305677E-4</v>
      </c>
      <c r="G4894" s="358">
        <v>8.1283355059465722E-4</v>
      </c>
      <c r="H4894" s="327">
        <v>9.8764436740370314E-4</v>
      </c>
      <c r="I4894" s="332">
        <v>0</v>
      </c>
      <c r="J4894" s="358">
        <v>0</v>
      </c>
      <c r="K4894" s="327">
        <v>0</v>
      </c>
      <c r="L4894" s="336">
        <v>1.8797434150238492E-4</v>
      </c>
      <c r="M4894" s="210">
        <v>1.1415525114155251E-4</v>
      </c>
      <c r="N4894" s="325">
        <v>0.75850005715399171</v>
      </c>
      <c r="O4894" s="358">
        <v>0.64540262795067649</v>
      </c>
      <c r="P4894" s="327">
        <v>0.72725962711982528</v>
      </c>
      <c r="Q4894" s="332">
        <v>3.2979664014146773E-2</v>
      </c>
      <c r="R4894" s="358">
        <v>0.21859132803724432</v>
      </c>
      <c r="S4894" s="327">
        <v>0.13221648628705746</v>
      </c>
      <c r="T4894" s="358">
        <v>0.22751107162669212</v>
      </c>
      <c r="U4894" s="358">
        <v>0.53211536140939519</v>
      </c>
      <c r="V4894" s="361">
        <v>0.60344334471189987</v>
      </c>
    </row>
    <row r="4895" spans="1:22" hidden="1" outlineLevel="1">
      <c r="A4895" s="65">
        <v>4886</v>
      </c>
      <c r="B4895" s="117">
        <v>1</v>
      </c>
      <c r="C4895" s="325">
        <v>1.8857641916724701E-4</v>
      </c>
      <c r="D4895" s="358">
        <v>1.7670761841583068E-4</v>
      </c>
      <c r="E4895" s="327">
        <v>1.7631099666773383E-4</v>
      </c>
      <c r="F4895" s="332">
        <v>9.9040358946270472E-4</v>
      </c>
      <c r="G4895" s="358">
        <v>8.6418269090501626E-4</v>
      </c>
      <c r="H4895" s="327">
        <v>9.9772237115272025E-4</v>
      </c>
      <c r="I4895" s="332">
        <v>0</v>
      </c>
      <c r="J4895" s="358">
        <v>0</v>
      </c>
      <c r="K4895" s="327">
        <v>0</v>
      </c>
      <c r="L4895" s="336">
        <v>1.9032402077116473E-4</v>
      </c>
      <c r="M4895" s="210">
        <v>1.1415525114155251E-4</v>
      </c>
      <c r="N4895" s="325">
        <v>0.70951595013460833</v>
      </c>
      <c r="O4895" s="358">
        <v>0.49833065129052417</v>
      </c>
      <c r="P4895" s="327">
        <v>0.69893779085215668</v>
      </c>
      <c r="Q4895" s="332">
        <v>6.5959328028293546E-2</v>
      </c>
      <c r="R4895" s="358">
        <v>0.30876569245546293</v>
      </c>
      <c r="S4895" s="327">
        <v>0.2866378466704011</v>
      </c>
      <c r="T4895" s="358">
        <v>0.20376623794427412</v>
      </c>
      <c r="U4895" s="358">
        <v>0.54318932730833769</v>
      </c>
      <c r="V4895" s="361">
        <v>0.60588640426716645</v>
      </c>
    </row>
    <row r="4896" spans="1:22" hidden="1" outlineLevel="1">
      <c r="A4896" s="65">
        <v>4887</v>
      </c>
      <c r="B4896" s="117">
        <v>1</v>
      </c>
      <c r="C4896" s="325">
        <v>1.9345161743546658E-4</v>
      </c>
      <c r="D4896" s="358">
        <v>1.713222063461657E-4</v>
      </c>
      <c r="E4896" s="327">
        <v>1.8079952619808745E-4</v>
      </c>
      <c r="F4896" s="332">
        <v>1.0429249919342114E-3</v>
      </c>
      <c r="G4896" s="358">
        <v>8.0699842101393461E-4</v>
      </c>
      <c r="H4896" s="327">
        <v>1.0078003749017378E-3</v>
      </c>
      <c r="I4896" s="332">
        <v>0</v>
      </c>
      <c r="J4896" s="358">
        <v>0</v>
      </c>
      <c r="K4896" s="327">
        <v>0</v>
      </c>
      <c r="L4896" s="336">
        <v>2.1382081345896285E-4</v>
      </c>
      <c r="M4896" s="210">
        <v>1.1415525114155251E-4</v>
      </c>
      <c r="N4896" s="325">
        <v>0.6132433398003585</v>
      </c>
      <c r="O4896" s="358">
        <v>0.45387325985667559</v>
      </c>
      <c r="P4896" s="327">
        <v>0.56666659558624322</v>
      </c>
      <c r="Q4896" s="332">
        <v>3.2979664014146773E-2</v>
      </c>
      <c r="R4896" s="358">
        <v>0.38648047186136336</v>
      </c>
      <c r="S4896" s="327">
        <v>0.25351198632544869</v>
      </c>
      <c r="T4896" s="358">
        <v>0.26861996870682547</v>
      </c>
      <c r="U4896" s="358">
        <v>0.61065011957026349</v>
      </c>
      <c r="V4896" s="361">
        <v>0.57043913703247362</v>
      </c>
    </row>
    <row r="4897" spans="1:22" hidden="1" outlineLevel="1">
      <c r="A4897" s="65">
        <v>4888</v>
      </c>
      <c r="B4897" s="117">
        <v>1</v>
      </c>
      <c r="C4897" s="325">
        <v>1.9440165607235039E-4</v>
      </c>
      <c r="D4897" s="358">
        <v>1.7081671640460869E-4</v>
      </c>
      <c r="E4897" s="327">
        <v>1.8301784570586336E-4</v>
      </c>
      <c r="F4897" s="332">
        <v>1.1029494519016485E-3</v>
      </c>
      <c r="G4897" s="358">
        <v>6.8504421277683261E-4</v>
      </c>
      <c r="H4897" s="327">
        <v>1.0682683973958422E-3</v>
      </c>
      <c r="I4897" s="332">
        <v>0</v>
      </c>
      <c r="J4897" s="358">
        <v>0</v>
      </c>
      <c r="K4897" s="327">
        <v>0</v>
      </c>
      <c r="L4897" s="336">
        <v>2.2321953053408208E-4</v>
      </c>
      <c r="M4897" s="210">
        <v>1.1415525114155251E-4</v>
      </c>
      <c r="N4897" s="325">
        <v>0.4020464783821705</v>
      </c>
      <c r="O4897" s="358">
        <v>0.37261054367195945</v>
      </c>
      <c r="P4897" s="327">
        <v>0.4398240578888491</v>
      </c>
      <c r="Q4897" s="332">
        <v>3.2979664014146773E-2</v>
      </c>
      <c r="R4897" s="358">
        <v>0.31585405767751606</v>
      </c>
      <c r="S4897" s="327">
        <v>0.11869607327156724</v>
      </c>
      <c r="T4897" s="358">
        <v>0.34529381491480948</v>
      </c>
      <c r="U4897" s="358">
        <v>0.66262995950407588</v>
      </c>
      <c r="V4897" s="361">
        <v>0.48800878072556475</v>
      </c>
    </row>
    <row r="4898" spans="1:22" hidden="1" outlineLevel="1">
      <c r="A4898" s="65">
        <v>4889</v>
      </c>
      <c r="B4898" s="117">
        <v>1</v>
      </c>
      <c r="C4898" s="325">
        <v>1.927578392203738E-4</v>
      </c>
      <c r="D4898" s="358">
        <v>1.7616324463261545E-4</v>
      </c>
      <c r="E4898" s="327">
        <v>1.7976171590205193E-4</v>
      </c>
      <c r="F4898" s="332">
        <v>1.1629739118690849E-3</v>
      </c>
      <c r="G4898" s="358">
        <v>7.095517570158672E-4</v>
      </c>
      <c r="H4898" s="327">
        <v>1.0884244048938768E-3</v>
      </c>
      <c r="I4898" s="332">
        <v>0</v>
      </c>
      <c r="J4898" s="358">
        <v>0</v>
      </c>
      <c r="K4898" s="327">
        <v>0</v>
      </c>
      <c r="L4898" s="336">
        <v>2.2321953053408208E-4</v>
      </c>
      <c r="M4898" s="210">
        <v>1.1415525114155251E-4</v>
      </c>
      <c r="N4898" s="325">
        <v>0.28749902812145839</v>
      </c>
      <c r="O4898" s="358">
        <v>0.28769740028475005</v>
      </c>
      <c r="P4898" s="327">
        <v>0.30076702475633266</v>
      </c>
      <c r="Q4898" s="332">
        <v>3.2979664014146773E-2</v>
      </c>
      <c r="R4898" s="358">
        <v>0.20527621217046649</v>
      </c>
      <c r="S4898" s="327">
        <v>0.16870134902722733</v>
      </c>
      <c r="T4898" s="358">
        <v>0.37688385796366514</v>
      </c>
      <c r="U4898" s="358">
        <v>0.70941181544450693</v>
      </c>
      <c r="V4898" s="361">
        <v>0.38837775823735893</v>
      </c>
    </row>
    <row r="4899" spans="1:22" hidden="1" outlineLevel="1">
      <c r="A4899" s="65">
        <v>4890</v>
      </c>
      <c r="B4899" s="117">
        <v>1</v>
      </c>
      <c r="C4899" s="325">
        <v>1.8624507435436764E-4</v>
      </c>
      <c r="D4899" s="358">
        <v>1.7692147954495094E-4</v>
      </c>
      <c r="E4899" s="327">
        <v>1.7280838691861397E-4</v>
      </c>
      <c r="F4899" s="332">
        <v>1.1854830843568732E-3</v>
      </c>
      <c r="G4899" s="358">
        <v>6.5236748712478598E-4</v>
      </c>
      <c r="H4899" s="327">
        <v>1.2799064761252073E-3</v>
      </c>
      <c r="I4899" s="332">
        <v>0</v>
      </c>
      <c r="J4899" s="358">
        <v>0</v>
      </c>
      <c r="K4899" s="327">
        <v>0</v>
      </c>
      <c r="L4899" s="336">
        <v>1.644775488145868E-4</v>
      </c>
      <c r="M4899" s="210">
        <v>1.1415525114155251E-4</v>
      </c>
      <c r="N4899" s="325">
        <v>0.16070555110590037</v>
      </c>
      <c r="O4899" s="358">
        <v>0.20411789714133874</v>
      </c>
      <c r="P4899" s="327">
        <v>0.15027346467979158</v>
      </c>
      <c r="Q4899" s="332">
        <v>6.5959328028293546E-2</v>
      </c>
      <c r="R4899" s="358">
        <v>0.15531444516821952</v>
      </c>
      <c r="S4899" s="327">
        <v>0.11158139445169249</v>
      </c>
      <c r="T4899" s="358">
        <v>0.38703032874425786</v>
      </c>
      <c r="U4899" s="358">
        <v>0.70929881579247678</v>
      </c>
      <c r="V4899" s="361">
        <v>0.27082842082349606</v>
      </c>
    </row>
    <row r="4900" spans="1:22" hidden="1" outlineLevel="1">
      <c r="A4900" s="65">
        <v>4891</v>
      </c>
      <c r="B4900" s="117">
        <v>1</v>
      </c>
      <c r="C4900" s="325">
        <v>1.7738221391291206E-4</v>
      </c>
      <c r="D4900" s="358">
        <v>1.7042787798802637E-4</v>
      </c>
      <c r="E4900" s="327">
        <v>1.6388321837270854E-4</v>
      </c>
      <c r="F4900" s="332">
        <v>1.1404647393812963E-3</v>
      </c>
      <c r="G4900" s="358">
        <v>6.4536533162791899E-4</v>
      </c>
      <c r="H4900" s="327">
        <v>1.1791264386350334E-3</v>
      </c>
      <c r="I4900" s="332">
        <v>0</v>
      </c>
      <c r="J4900" s="358">
        <v>0</v>
      </c>
      <c r="K4900" s="327">
        <v>0</v>
      </c>
      <c r="L4900" s="336">
        <v>1.1748396343899057E-4</v>
      </c>
      <c r="M4900" s="210">
        <v>1.1415525114155251E-4</v>
      </c>
      <c r="N4900" s="325">
        <v>4.2578493024541017E-2</v>
      </c>
      <c r="O4900" s="358">
        <v>5.2192830226396439E-2</v>
      </c>
      <c r="P4900" s="327">
        <v>4.01119852531013E-2</v>
      </c>
      <c r="Q4900" s="332">
        <v>9.8938992042440319E-2</v>
      </c>
      <c r="R4900" s="358">
        <v>0.14568359850561699</v>
      </c>
      <c r="S4900" s="327">
        <v>6.9813274743254286E-2</v>
      </c>
      <c r="T4900" s="358">
        <v>0.38420605337234032</v>
      </c>
      <c r="U4900" s="358">
        <v>0.68387389408572075</v>
      </c>
      <c r="V4900" s="361">
        <v>0.14355265255522884</v>
      </c>
    </row>
    <row r="4901" spans="1:22" hidden="1" outlineLevel="1">
      <c r="A4901" s="65">
        <v>4892</v>
      </c>
      <c r="B4901" s="117">
        <v>1</v>
      </c>
      <c r="C4901" s="325">
        <v>1.7279452733743366E-4</v>
      </c>
      <c r="D4901" s="358">
        <v>1.6611177156396274E-4</v>
      </c>
      <c r="E4901" s="327">
        <v>1.5748771242338964E-4</v>
      </c>
      <c r="F4901" s="332">
        <v>1.087943336909789E-3</v>
      </c>
      <c r="G4901" s="358">
        <v>5.4558461579756257E-4</v>
      </c>
      <c r="H4901" s="327">
        <v>1.0178783786507553E-3</v>
      </c>
      <c r="I4901" s="332">
        <v>0</v>
      </c>
      <c r="J4901" s="358">
        <v>0</v>
      </c>
      <c r="K4901" s="327">
        <v>0</v>
      </c>
      <c r="L4901" s="336">
        <v>8.811297257924293E-5</v>
      </c>
      <c r="M4901" s="210">
        <v>1.1415525114155251E-4</v>
      </c>
      <c r="N4901" s="325">
        <v>3.3912074090342408E-3</v>
      </c>
      <c r="O4901" s="358">
        <v>1.2080128462462741E-3</v>
      </c>
      <c r="P4901" s="327">
        <v>3.5782590766791707E-3</v>
      </c>
      <c r="Q4901" s="332">
        <v>0.19787798408488064</v>
      </c>
      <c r="R4901" s="358">
        <v>0.13007521958602158</v>
      </c>
      <c r="S4901" s="327">
        <v>9.0136095983799805E-2</v>
      </c>
      <c r="T4901" s="358">
        <v>0.36067042527302734</v>
      </c>
      <c r="U4901" s="358">
        <v>0.70014584397804458</v>
      </c>
      <c r="V4901" s="361">
        <v>2.3962596956607882E-2</v>
      </c>
    </row>
    <row r="4902" spans="1:22" hidden="1" outlineLevel="1">
      <c r="A4902" s="65">
        <v>4893</v>
      </c>
      <c r="B4902" s="117">
        <v>1</v>
      </c>
      <c r="C4902" s="325">
        <v>1.6735680619211184E-4</v>
      </c>
      <c r="D4902" s="358">
        <v>1.6850312782594394E-4</v>
      </c>
      <c r="E4902" s="327">
        <v>1.5345322489755157E-4</v>
      </c>
      <c r="F4902" s="332">
        <v>9.9790664695863381E-4</v>
      </c>
      <c r="G4902" s="358">
        <v>4.8081467745154162E-4</v>
      </c>
      <c r="H4902" s="327">
        <v>9.4733235240763341E-4</v>
      </c>
      <c r="I4902" s="332">
        <v>0</v>
      </c>
      <c r="J4902" s="358">
        <v>0</v>
      </c>
      <c r="K4902" s="327">
        <v>0</v>
      </c>
      <c r="L4902" s="336">
        <v>5.8741981719495287E-5</v>
      </c>
      <c r="M4902" s="210">
        <v>1.1415525114155251E-4</v>
      </c>
      <c r="N4902" s="325">
        <v>0</v>
      </c>
      <c r="O4902" s="358">
        <v>0</v>
      </c>
      <c r="P4902" s="327">
        <v>0</v>
      </c>
      <c r="Q4902" s="332">
        <v>0.36277630415561452</v>
      </c>
      <c r="R4902" s="358">
        <v>0.12518533175509797</v>
      </c>
      <c r="S4902" s="327">
        <v>0.22174492729646145</v>
      </c>
      <c r="T4902" s="358">
        <v>0.35198839357416961</v>
      </c>
      <c r="U4902" s="358">
        <v>0.68421289304181088</v>
      </c>
      <c r="V4902" s="361">
        <v>0</v>
      </c>
    </row>
    <row r="4903" spans="1:22" hidden="1" outlineLevel="1">
      <c r="A4903" s="65">
        <v>4894</v>
      </c>
      <c r="B4903" s="117">
        <v>1</v>
      </c>
      <c r="C4903" s="325">
        <v>1.6615050713343697E-4</v>
      </c>
      <c r="D4903" s="358">
        <v>1.6615065540562097E-4</v>
      </c>
      <c r="E4903" s="327">
        <v>1.5201326311180231E-4</v>
      </c>
      <c r="F4903" s="332">
        <v>7.5030574959295796E-4</v>
      </c>
      <c r="G4903" s="358">
        <v>4.5163902954792866E-4</v>
      </c>
      <c r="H4903" s="327">
        <v>9.3725434865861619E-4</v>
      </c>
      <c r="I4903" s="332">
        <v>0</v>
      </c>
      <c r="J4903" s="358">
        <v>0</v>
      </c>
      <c r="K4903" s="327">
        <v>0</v>
      </c>
      <c r="L4903" s="336">
        <v>3.7594868300476983E-5</v>
      </c>
      <c r="M4903" s="210">
        <v>1.1415525114155251E-4</v>
      </c>
      <c r="N4903" s="325">
        <v>0</v>
      </c>
      <c r="O4903" s="358">
        <v>0</v>
      </c>
      <c r="P4903" s="327">
        <v>0</v>
      </c>
      <c r="Q4903" s="332">
        <v>0.49469496021220166</v>
      </c>
      <c r="R4903" s="358">
        <v>0.10770838234106499</v>
      </c>
      <c r="S4903" s="327">
        <v>0.13534762152207586</v>
      </c>
      <c r="T4903" s="358">
        <v>0.31631884165476648</v>
      </c>
      <c r="U4903" s="358">
        <v>0.67946690765654982</v>
      </c>
      <c r="V4903" s="361">
        <v>0</v>
      </c>
    </row>
    <row r="4904" spans="1:22" hidden="1" outlineLevel="1">
      <c r="A4904" s="65">
        <v>4895</v>
      </c>
      <c r="B4904" s="117">
        <v>1</v>
      </c>
      <c r="C4904" s="325">
        <v>1.5655636695174847E-4</v>
      </c>
      <c r="D4904" s="358">
        <v>1.5773230368661397E-4</v>
      </c>
      <c r="E4904" s="327">
        <v>1.4103841923122671E-4</v>
      </c>
      <c r="F4904" s="332">
        <v>6.8277823212959179E-4</v>
      </c>
      <c r="G4904" s="358">
        <v>4.4346984813491722E-4</v>
      </c>
      <c r="H4904" s="327">
        <v>8.1631830367040773E-4</v>
      </c>
      <c r="I4904" s="332">
        <v>0</v>
      </c>
      <c r="J4904" s="358">
        <v>0</v>
      </c>
      <c r="K4904" s="327">
        <v>0</v>
      </c>
      <c r="L4904" s="336">
        <v>2.3496792687798115E-5</v>
      </c>
      <c r="M4904" s="210">
        <v>1.1415525114155251E-4</v>
      </c>
      <c r="N4904" s="325">
        <v>0</v>
      </c>
      <c r="O4904" s="358">
        <v>0</v>
      </c>
      <c r="P4904" s="327">
        <v>0</v>
      </c>
      <c r="Q4904" s="332">
        <v>0.52767462422634837</v>
      </c>
      <c r="R4904" s="358">
        <v>5.4141277119190159E-2</v>
      </c>
      <c r="S4904" s="327">
        <v>8.5165109610350925E-2</v>
      </c>
      <c r="T4904" s="358">
        <v>0.23064915537326719</v>
      </c>
      <c r="U4904" s="358">
        <v>0.54115533357179724</v>
      </c>
      <c r="V4904" s="361">
        <v>0</v>
      </c>
    </row>
    <row r="4905" spans="1:22" hidden="1" outlineLevel="1">
      <c r="A4905" s="65">
        <v>4896</v>
      </c>
      <c r="B4905" s="117">
        <v>1</v>
      </c>
      <c r="C4905" s="325">
        <v>1.4632470084267741E-4</v>
      </c>
      <c r="D4905" s="358">
        <v>1.4828353016366384E-4</v>
      </c>
      <c r="E4905" s="327">
        <v>1.308549057013782E-4</v>
      </c>
      <c r="F4905" s="332">
        <v>5.7773542718657757E-4</v>
      </c>
      <c r="G4905" s="358">
        <v>4.7673008674503598E-4</v>
      </c>
      <c r="H4905" s="327">
        <v>8.0624029992139019E-4</v>
      </c>
      <c r="I4905" s="332">
        <v>0</v>
      </c>
      <c r="J4905" s="358">
        <v>0</v>
      </c>
      <c r="K4905" s="327">
        <v>0</v>
      </c>
      <c r="L4905" s="336">
        <v>9.3987170751192458E-6</v>
      </c>
      <c r="M4905" s="210">
        <v>1.1415525114155251E-4</v>
      </c>
      <c r="N4905" s="325">
        <v>0</v>
      </c>
      <c r="O4905" s="358">
        <v>0</v>
      </c>
      <c r="P4905" s="327">
        <v>0</v>
      </c>
      <c r="Q4905" s="332">
        <v>0.59363395225464199</v>
      </c>
      <c r="R4905" s="358">
        <v>5.3889604931769031E-2</v>
      </c>
      <c r="S4905" s="327">
        <v>7.1847248252992629E-2</v>
      </c>
      <c r="T4905" s="358">
        <v>0.19299215041436643</v>
      </c>
      <c r="U4905" s="358">
        <v>0.50262245222955826</v>
      </c>
      <c r="V4905" s="361">
        <v>0</v>
      </c>
    </row>
    <row r="4906" spans="1:22" hidden="1" outlineLevel="1">
      <c r="A4906" s="65">
        <v>4897</v>
      </c>
      <c r="B4906" s="117">
        <v>1</v>
      </c>
      <c r="C4906" s="325">
        <v>1.3579927278667514E-4</v>
      </c>
      <c r="D4906" s="358">
        <v>1.3778489291594147E-4</v>
      </c>
      <c r="E4906" s="327">
        <v>1.1845307266375378E-4</v>
      </c>
      <c r="F4906" s="332">
        <v>5.1020790972321141E-4</v>
      </c>
      <c r="G4906" s="358">
        <v>4.4813795179949516E-4</v>
      </c>
      <c r="H4906" s="327">
        <v>8.3647431116844239E-4</v>
      </c>
      <c r="I4906" s="332">
        <v>0</v>
      </c>
      <c r="J4906" s="358">
        <v>0</v>
      </c>
      <c r="K4906" s="327">
        <v>0</v>
      </c>
      <c r="L4906" s="336">
        <v>5.8741981719495289E-6</v>
      </c>
      <c r="M4906" s="210">
        <v>1.1415525114155251E-4</v>
      </c>
      <c r="N4906" s="325">
        <v>0</v>
      </c>
      <c r="O4906" s="358">
        <v>0</v>
      </c>
      <c r="P4906" s="327">
        <v>0</v>
      </c>
      <c r="Q4906" s="332">
        <v>0.56065428824049512</v>
      </c>
      <c r="R4906" s="358">
        <v>4.5434200396479135E-2</v>
      </c>
      <c r="S4906" s="327">
        <v>4.5861382229982046E-2</v>
      </c>
      <c r="T4906" s="358">
        <v>0.15784561245272571</v>
      </c>
      <c r="U4906" s="358">
        <v>0.50748143726684936</v>
      </c>
      <c r="V4906" s="361">
        <v>0</v>
      </c>
    </row>
    <row r="4907" spans="1:22" hidden="1" outlineLevel="1">
      <c r="A4907" s="65">
        <v>4898</v>
      </c>
      <c r="B4907" s="117">
        <v>1</v>
      </c>
      <c r="C4907" s="325">
        <v>1.2864273173909642E-4</v>
      </c>
      <c r="D4907" s="358">
        <v>1.2730569758904821E-4</v>
      </c>
      <c r="E4907" s="327">
        <v>1.0987816509276032E-4</v>
      </c>
      <c r="F4907" s="332">
        <v>4.6518956474763388E-4</v>
      </c>
      <c r="G4907" s="358">
        <v>4.0320745402793124E-4</v>
      </c>
      <c r="H4907" s="327">
        <v>7.3569427367826859E-4</v>
      </c>
      <c r="I4907" s="332">
        <v>0</v>
      </c>
      <c r="J4907" s="358">
        <v>0</v>
      </c>
      <c r="K4907" s="327">
        <v>0</v>
      </c>
      <c r="L4907" s="336">
        <v>2.3496792687798115E-6</v>
      </c>
      <c r="M4907" s="210">
        <v>1.1415525114155251E-4</v>
      </c>
      <c r="N4907" s="325">
        <v>0</v>
      </c>
      <c r="O4907" s="358">
        <v>0</v>
      </c>
      <c r="P4907" s="327">
        <v>0</v>
      </c>
      <c r="Q4907" s="332">
        <v>0.59363395225464199</v>
      </c>
      <c r="R4907" s="358">
        <v>4.7110194725734252E-2</v>
      </c>
      <c r="S4907" s="327">
        <v>5.1971732046021159E-2</v>
      </c>
      <c r="T4907" s="358">
        <v>0.12165304657555996</v>
      </c>
      <c r="U4907" s="358">
        <v>0.41606471877455786</v>
      </c>
      <c r="V4907" s="361">
        <v>0</v>
      </c>
    </row>
    <row r="4908" spans="1:22" hidden="1" outlineLevel="1">
      <c r="A4908" s="65">
        <v>4899</v>
      </c>
      <c r="B4908" s="117">
        <v>1</v>
      </c>
      <c r="C4908" s="325">
        <v>1.2368002991221648E-4</v>
      </c>
      <c r="D4908" s="358">
        <v>1.2246465930259846E-4</v>
      </c>
      <c r="E4908" s="327">
        <v>1.0506531984489562E-4</v>
      </c>
      <c r="F4908" s="332">
        <v>4.2017121977205656E-4</v>
      </c>
      <c r="G4908" s="358">
        <v>3.6702965062745111E-4</v>
      </c>
      <c r="H4908" s="327">
        <v>7.457722774272858E-4</v>
      </c>
      <c r="I4908" s="332">
        <v>0</v>
      </c>
      <c r="J4908" s="358">
        <v>0</v>
      </c>
      <c r="K4908" s="327">
        <v>0</v>
      </c>
      <c r="L4908" s="336">
        <v>1.1748396343899057E-6</v>
      </c>
      <c r="M4908" s="210">
        <v>1.1415525114155251E-4</v>
      </c>
      <c r="N4908" s="325">
        <v>0</v>
      </c>
      <c r="O4908" s="358">
        <v>0</v>
      </c>
      <c r="P4908" s="327">
        <v>0</v>
      </c>
      <c r="Q4908" s="332">
        <v>0.46171529619805485</v>
      </c>
      <c r="R4908" s="358">
        <v>5.105039299502033E-2</v>
      </c>
      <c r="S4908" s="327">
        <v>4.6891026735884779E-2</v>
      </c>
      <c r="T4908" s="358">
        <v>7.9288915996796605E-2</v>
      </c>
      <c r="U4908" s="358">
        <v>0.3765148405640486</v>
      </c>
      <c r="V4908" s="361">
        <v>0</v>
      </c>
    </row>
    <row r="4909" spans="1:22" hidden="1" outlineLevel="1">
      <c r="A4909" s="65">
        <v>4900</v>
      </c>
      <c r="B4909" s="117">
        <v>1</v>
      </c>
      <c r="C4909" s="325">
        <v>1.2032989366636304E-4</v>
      </c>
      <c r="D4909" s="358">
        <v>1.197427903865223E-4</v>
      </c>
      <c r="E4909" s="327">
        <v>1.0208161524379351E-4</v>
      </c>
      <c r="F4909" s="332">
        <v>3.8265593229240867E-4</v>
      </c>
      <c r="G4909" s="358">
        <v>3.5594290442407832E-4</v>
      </c>
      <c r="H4909" s="327">
        <v>7.6592828492532089E-4</v>
      </c>
      <c r="I4909" s="332">
        <v>0</v>
      </c>
      <c r="J4909" s="358">
        <v>0</v>
      </c>
      <c r="K4909" s="327">
        <v>0</v>
      </c>
      <c r="L4909" s="336">
        <v>1.409807561267887E-5</v>
      </c>
      <c r="M4909" s="210">
        <v>1.1415525114155251E-4</v>
      </c>
      <c r="N4909" s="325">
        <v>0</v>
      </c>
      <c r="O4909" s="358">
        <v>0</v>
      </c>
      <c r="P4909" s="327">
        <v>0</v>
      </c>
      <c r="Q4909" s="332">
        <v>0.26383731211317418</v>
      </c>
      <c r="R4909" s="358">
        <v>6.1011706541362176E-2</v>
      </c>
      <c r="S4909" s="327">
        <v>5.2039249265398477E-2</v>
      </c>
      <c r="T4909" s="358">
        <v>5.89959744356112E-2</v>
      </c>
      <c r="U4909" s="358">
        <v>0.31323503542723363</v>
      </c>
      <c r="V4909" s="361">
        <v>0</v>
      </c>
    </row>
    <row r="4910" spans="1:22" hidden="1" outlineLevel="1">
      <c r="A4910" s="65">
        <v>4901</v>
      </c>
      <c r="B4910" s="117">
        <v>1</v>
      </c>
      <c r="C4910" s="325">
        <v>1.2010488451552215E-4</v>
      </c>
      <c r="D4910" s="358">
        <v>1.1803190135356013E-4</v>
      </c>
      <c r="E4910" s="327">
        <v>1.016664911253793E-4</v>
      </c>
      <c r="F4910" s="332">
        <v>3.4514064481276077E-4</v>
      </c>
      <c r="G4910" s="358">
        <v>3.588604692144394E-4</v>
      </c>
      <c r="H4910" s="327">
        <v>7.8608429242335554E-4</v>
      </c>
      <c r="I4910" s="332">
        <v>0</v>
      </c>
      <c r="J4910" s="358">
        <v>0</v>
      </c>
      <c r="K4910" s="327">
        <v>0</v>
      </c>
      <c r="L4910" s="336">
        <v>3.7594868300476983E-5</v>
      </c>
      <c r="M4910" s="210">
        <v>1.1415525114155251E-4</v>
      </c>
      <c r="N4910" s="325">
        <v>0</v>
      </c>
      <c r="O4910" s="358">
        <v>0</v>
      </c>
      <c r="P4910" s="327">
        <v>0</v>
      </c>
      <c r="Q4910" s="332">
        <v>0.13191865605658709</v>
      </c>
      <c r="R4910" s="358">
        <v>6.3708494067082941E-2</v>
      </c>
      <c r="S4910" s="327">
        <v>5.680768398071543E-2</v>
      </c>
      <c r="T4910" s="358">
        <v>5.5857890689036134E-2</v>
      </c>
      <c r="U4910" s="358">
        <v>0.30724605386964227</v>
      </c>
      <c r="V4910" s="361">
        <v>0</v>
      </c>
    </row>
    <row r="4911" spans="1:22" hidden="1" outlineLevel="1">
      <c r="A4911" s="65">
        <v>4902</v>
      </c>
      <c r="B4911" s="117">
        <v>1</v>
      </c>
      <c r="C4911" s="325">
        <v>1.2269248975019253E-4</v>
      </c>
      <c r="D4911" s="358">
        <v>1.1768194677863605E-4</v>
      </c>
      <c r="E4911" s="327">
        <v>1.034956317721419E-4</v>
      </c>
      <c r="F4911" s="332">
        <v>3.2263147232497198E-4</v>
      </c>
      <c r="G4911" s="358">
        <v>3.460231841368498E-4</v>
      </c>
      <c r="H4911" s="327">
        <v>8.465523149174596E-4</v>
      </c>
      <c r="I4911" s="332">
        <v>0</v>
      </c>
      <c r="J4911" s="358">
        <v>0</v>
      </c>
      <c r="K4911" s="327">
        <v>0</v>
      </c>
      <c r="L4911" s="336">
        <v>9.3987170751192462E-5</v>
      </c>
      <c r="M4911" s="210">
        <v>1.1415525114155251E-4</v>
      </c>
      <c r="N4911" s="325">
        <v>8.6664189341986147E-3</v>
      </c>
      <c r="O4911" s="358">
        <v>1.385122707513421E-2</v>
      </c>
      <c r="P4911" s="327">
        <v>1.4320351527852418E-2</v>
      </c>
      <c r="Q4911" s="332">
        <v>6.5959328028293546E-2</v>
      </c>
      <c r="R4911" s="358">
        <v>7.6987426104115991E-2</v>
      </c>
      <c r="S4911" s="327">
        <v>7.1290224282731074E-2</v>
      </c>
      <c r="T4911" s="358">
        <v>6.7468800551363867E-2</v>
      </c>
      <c r="U4911" s="358">
        <v>0.3047600615249817</v>
      </c>
      <c r="V4911" s="361">
        <v>0</v>
      </c>
    </row>
    <row r="4912" spans="1:22" hidden="1" outlineLevel="1">
      <c r="A4912" s="65">
        <v>4903</v>
      </c>
      <c r="B4912" s="117">
        <v>1</v>
      </c>
      <c r="C4912" s="325">
        <v>1.3279915077546309E-4</v>
      </c>
      <c r="D4912" s="358">
        <v>1.1888734587004121E-4</v>
      </c>
      <c r="E4912" s="327">
        <v>1.1091597538879585E-4</v>
      </c>
      <c r="F4912" s="332">
        <v>3.2263147232497198E-4</v>
      </c>
      <c r="G4912" s="358">
        <v>3.9853935036335302E-4</v>
      </c>
      <c r="H4912" s="327">
        <v>8.5663031866647715E-4</v>
      </c>
      <c r="I4912" s="332">
        <v>0</v>
      </c>
      <c r="J4912" s="358">
        <v>0</v>
      </c>
      <c r="K4912" s="327">
        <v>0</v>
      </c>
      <c r="L4912" s="336">
        <v>1.8210014333043539E-4</v>
      </c>
      <c r="M4912" s="210">
        <v>1.1415525114155251E-4</v>
      </c>
      <c r="N4912" s="325">
        <v>7.0084953120040969E-2</v>
      </c>
      <c r="O4912" s="358">
        <v>0.11551108196911422</v>
      </c>
      <c r="P4912" s="327">
        <v>0.103529899966615</v>
      </c>
      <c r="Q4912" s="332">
        <v>3.2979664014146773E-2</v>
      </c>
      <c r="R4912" s="358">
        <v>9.3324206391378492E-2</v>
      </c>
      <c r="S4912" s="327">
        <v>8.3645958353563934E-2</v>
      </c>
      <c r="T4912" s="358">
        <v>9.5083937521224418E-2</v>
      </c>
      <c r="U4912" s="358">
        <v>0.40069676609847427</v>
      </c>
      <c r="V4912" s="361">
        <v>2.1527935418562752E-2</v>
      </c>
    </row>
    <row r="4913" spans="1:22" hidden="1" outlineLevel="1">
      <c r="A4913" s="65">
        <v>4904</v>
      </c>
      <c r="B4913" s="117">
        <v>1</v>
      </c>
      <c r="C4913" s="325">
        <v>1.4942482692092984E-4</v>
      </c>
      <c r="D4913" s="358">
        <v>1.3399371835426396E-4</v>
      </c>
      <c r="E4913" s="327">
        <v>1.2927224499992404E-4</v>
      </c>
      <c r="F4913" s="332">
        <v>3.5264370230869019E-4</v>
      </c>
      <c r="G4913" s="358">
        <v>4.3938525742841136E-4</v>
      </c>
      <c r="H4913" s="327">
        <v>9.3725434865861619E-4</v>
      </c>
      <c r="I4913" s="332">
        <v>0</v>
      </c>
      <c r="J4913" s="358">
        <v>0</v>
      </c>
      <c r="K4913" s="327">
        <v>0</v>
      </c>
      <c r="L4913" s="336">
        <v>1.5860335064263727E-4</v>
      </c>
      <c r="M4913" s="210">
        <v>1.1415525114155251E-4</v>
      </c>
      <c r="N4913" s="325">
        <v>0.20648685112786264</v>
      </c>
      <c r="O4913" s="358">
        <v>0.29418022911413438</v>
      </c>
      <c r="P4913" s="327">
        <v>0.2887086085800451</v>
      </c>
      <c r="Q4913" s="332">
        <v>3.2979664014146773E-2</v>
      </c>
      <c r="R4913" s="358">
        <v>7.0982097354145124E-2</v>
      </c>
      <c r="S4913" s="327">
        <v>0.14409959982224912</v>
      </c>
      <c r="T4913" s="358">
        <v>0.15585815941322817</v>
      </c>
      <c r="U4913" s="358">
        <v>0.49335648076309602</v>
      </c>
      <c r="V4913" s="361">
        <v>0.14199520208874644</v>
      </c>
    </row>
    <row r="4914" spans="1:22" hidden="1" outlineLevel="1">
      <c r="A4914" s="65">
        <v>4905</v>
      </c>
      <c r="B4914" s="117">
        <v>1</v>
      </c>
      <c r="C4914" s="325">
        <v>1.6806933516977469E-4</v>
      </c>
      <c r="D4914" s="358">
        <v>1.5030548992989184E-4</v>
      </c>
      <c r="E4914" s="327">
        <v>1.4747284306664693E-4</v>
      </c>
      <c r="F4914" s="332">
        <v>4.2767427726798598E-4</v>
      </c>
      <c r="G4914" s="358">
        <v>5.4616812875563471E-4</v>
      </c>
      <c r="H4914" s="327">
        <v>9.6748835990566838E-4</v>
      </c>
      <c r="I4914" s="332">
        <v>0</v>
      </c>
      <c r="J4914" s="358">
        <v>0</v>
      </c>
      <c r="K4914" s="327">
        <v>0</v>
      </c>
      <c r="L4914" s="336">
        <v>1.4685495429873823E-4</v>
      </c>
      <c r="M4914" s="210">
        <v>1.1415525114155251E-4</v>
      </c>
      <c r="N4914" s="325">
        <v>0.40393048249830071</v>
      </c>
      <c r="O4914" s="358">
        <v>0.45400373697274948</v>
      </c>
      <c r="P4914" s="327">
        <v>0.44009535983354875</v>
      </c>
      <c r="Q4914" s="332">
        <v>9.8938992042440319E-2</v>
      </c>
      <c r="R4914" s="358">
        <v>6.723259085061431E-2</v>
      </c>
      <c r="S4914" s="327">
        <v>0.13091677290364545</v>
      </c>
      <c r="T4914" s="358">
        <v>0.27876643948741814</v>
      </c>
      <c r="U4914" s="358">
        <v>0.60420913940455212</v>
      </c>
      <c r="V4914" s="361">
        <v>0.27208812340668026</v>
      </c>
    </row>
    <row r="4915" spans="1:22" hidden="1" outlineLevel="1">
      <c r="A4915" s="65">
        <v>4906</v>
      </c>
      <c r="B4915" s="117">
        <v>1</v>
      </c>
      <c r="C4915" s="325">
        <v>1.7740721492967218E-4</v>
      </c>
      <c r="D4915" s="358">
        <v>1.6004589226527871E-4</v>
      </c>
      <c r="E4915" s="327">
        <v>1.6070492434109977E-4</v>
      </c>
      <c r="F4915" s="332">
        <v>5.4022013970692962E-4</v>
      </c>
      <c r="G4915" s="358">
        <v>6.0510293752093301E-4</v>
      </c>
      <c r="H4915" s="327">
        <v>1.0783464011448593E-3</v>
      </c>
      <c r="I4915" s="332">
        <v>0</v>
      </c>
      <c r="J4915" s="358">
        <v>0</v>
      </c>
      <c r="K4915" s="327">
        <v>0</v>
      </c>
      <c r="L4915" s="336">
        <v>1.644775488145868E-4</v>
      </c>
      <c r="M4915" s="210">
        <v>1.1415525114155251E-4</v>
      </c>
      <c r="N4915" s="325">
        <v>0.57970806653324214</v>
      </c>
      <c r="O4915" s="358">
        <v>0.56121264437963359</v>
      </c>
      <c r="P4915" s="327">
        <v>0.59301303584008713</v>
      </c>
      <c r="Q4915" s="332">
        <v>0.13191865605658709</v>
      </c>
      <c r="R4915" s="358">
        <v>0.10626045196560262</v>
      </c>
      <c r="S4915" s="327">
        <v>0.13098429012302279</v>
      </c>
      <c r="T4915" s="358">
        <v>0.28483340139746327</v>
      </c>
      <c r="U4915" s="358">
        <v>0.64443701552724153</v>
      </c>
      <c r="V4915" s="361">
        <v>0.36086279999617116</v>
      </c>
    </row>
    <row r="4916" spans="1:22" hidden="1" outlineLevel="1">
      <c r="A4916" s="65">
        <v>4907</v>
      </c>
      <c r="B4916" s="117">
        <v>1</v>
      </c>
      <c r="C4916" s="325">
        <v>1.8126987201910768E-4</v>
      </c>
      <c r="D4916" s="358">
        <v>1.6648116805971594E-4</v>
      </c>
      <c r="E4916" s="327">
        <v>1.668280050877093E-4</v>
      </c>
      <c r="F4916" s="332">
        <v>6.7527517463366216E-4</v>
      </c>
      <c r="G4916" s="358">
        <v>6.9496393306406074E-4</v>
      </c>
      <c r="H4916" s="327">
        <v>1.1690484348860159E-3</v>
      </c>
      <c r="I4916" s="332">
        <v>0</v>
      </c>
      <c r="J4916" s="358">
        <v>0</v>
      </c>
      <c r="K4916" s="327">
        <v>0</v>
      </c>
      <c r="L4916" s="336">
        <v>1.8797434150238492E-4</v>
      </c>
      <c r="M4916" s="210">
        <v>1.1415525114155251E-4</v>
      </c>
      <c r="N4916" s="325">
        <v>0.59685250399002632</v>
      </c>
      <c r="O4916" s="358">
        <v>0.65011039391710335</v>
      </c>
      <c r="P4916" s="327">
        <v>0.67658236043625486</v>
      </c>
      <c r="Q4916" s="332">
        <v>0.23085764809902742</v>
      </c>
      <c r="R4916" s="358">
        <v>0.14768159929103949</v>
      </c>
      <c r="S4916" s="327">
        <v>0.242717605228713</v>
      </c>
      <c r="T4916" s="358">
        <v>0.26234380121367534</v>
      </c>
      <c r="U4916" s="358">
        <v>0.60070615019162132</v>
      </c>
      <c r="V4916" s="361">
        <v>0.44143795795329949</v>
      </c>
    </row>
    <row r="4917" spans="1:22" hidden="1" outlineLevel="1">
      <c r="A4917" s="65">
        <v>4908</v>
      </c>
      <c r="B4917" s="117">
        <v>1</v>
      </c>
      <c r="C4917" s="325">
        <v>1.8293868988784436E-4</v>
      </c>
      <c r="D4917" s="358">
        <v>1.6848368590511483E-4</v>
      </c>
      <c r="E4917" s="327">
        <v>1.7228948177059621E-4</v>
      </c>
      <c r="F4917" s="332">
        <v>7.7281492208074675E-4</v>
      </c>
      <c r="G4917" s="358">
        <v>7.4164496970984168E-4</v>
      </c>
      <c r="H4917" s="327">
        <v>1.2194384536311029E-3</v>
      </c>
      <c r="I4917" s="332">
        <v>0</v>
      </c>
      <c r="J4917" s="358">
        <v>0</v>
      </c>
      <c r="K4917" s="327">
        <v>0</v>
      </c>
      <c r="L4917" s="336">
        <v>2.0677177565262342E-4</v>
      </c>
      <c r="M4917" s="210">
        <v>1.1415525114155251E-4</v>
      </c>
      <c r="N4917" s="325">
        <v>0.62492416532036532</v>
      </c>
      <c r="O4917" s="358">
        <v>0.72013248567964383</v>
      </c>
      <c r="P4917" s="327">
        <v>0.70061687269212158</v>
      </c>
      <c r="Q4917" s="332">
        <v>0.46171529619805485</v>
      </c>
      <c r="R4917" s="358">
        <v>0.21350803006089725</v>
      </c>
      <c r="S4917" s="327">
        <v>0.30505329955313887</v>
      </c>
      <c r="T4917" s="358">
        <v>0.25899651188399525</v>
      </c>
      <c r="U4917" s="358">
        <v>0.57720222256937581</v>
      </c>
      <c r="V4917" s="361">
        <v>0.54869590699060333</v>
      </c>
    </row>
    <row r="4918" spans="1:22" hidden="1" outlineLevel="1">
      <c r="A4918" s="65">
        <v>4909</v>
      </c>
      <c r="B4918" s="117">
        <v>1</v>
      </c>
      <c r="C4918" s="325">
        <v>1.7767597585984326E-4</v>
      </c>
      <c r="D4918" s="358">
        <v>1.735774691623431E-4</v>
      </c>
      <c r="E4918" s="327">
        <v>1.7179652187997933E-4</v>
      </c>
      <c r="F4918" s="332">
        <v>8.5534855453597196E-4</v>
      </c>
      <c r="G4918" s="358">
        <v>7.7140413057152685E-4</v>
      </c>
      <c r="H4918" s="327">
        <v>1.0884244048938768E-3</v>
      </c>
      <c r="I4918" s="332">
        <v>0</v>
      </c>
      <c r="J4918" s="358">
        <v>0</v>
      </c>
      <c r="K4918" s="327">
        <v>0</v>
      </c>
      <c r="L4918" s="336">
        <v>1.8797434150238492E-4</v>
      </c>
      <c r="M4918" s="210">
        <v>1.1415525114155251E-4</v>
      </c>
      <c r="N4918" s="325">
        <v>0.59628730275518738</v>
      </c>
      <c r="O4918" s="358">
        <v>0.71715482657832652</v>
      </c>
      <c r="P4918" s="327">
        <v>0.64000413598224937</v>
      </c>
      <c r="Q4918" s="332">
        <v>0.296816976127321</v>
      </c>
      <c r="R4918" s="358">
        <v>0.26584702298745649</v>
      </c>
      <c r="S4918" s="327">
        <v>0.23900413052136585</v>
      </c>
      <c r="T4918" s="358">
        <v>0.22908011349997964</v>
      </c>
      <c r="U4918" s="358">
        <v>0.49516447519557649</v>
      </c>
      <c r="V4918" s="361">
        <v>0.58827347178591771</v>
      </c>
    </row>
    <row r="4919" spans="1:22" hidden="1" outlineLevel="1">
      <c r="A4919" s="65">
        <v>4910</v>
      </c>
      <c r="B4919" s="117">
        <v>1</v>
      </c>
      <c r="C4919" s="325">
        <v>1.8022607956937349E-4</v>
      </c>
      <c r="D4919" s="358">
        <v>1.7268314080420377E-4</v>
      </c>
      <c r="E4919" s="327">
        <v>1.6957820237220342E-4</v>
      </c>
      <c r="F4919" s="332">
        <v>9.3037912949526776E-4</v>
      </c>
      <c r="G4919" s="358">
        <v>2.70166499587456E-4</v>
      </c>
      <c r="H4919" s="327">
        <v>1.0884244048938768E-3</v>
      </c>
      <c r="I4919" s="332">
        <v>0</v>
      </c>
      <c r="J4919" s="358">
        <v>0</v>
      </c>
      <c r="K4919" s="327">
        <v>0</v>
      </c>
      <c r="L4919" s="336">
        <v>1.9032402077116473E-4</v>
      </c>
      <c r="M4919" s="210">
        <v>1.1415525114155251E-4</v>
      </c>
      <c r="N4919" s="325">
        <v>0.61983735420681396</v>
      </c>
      <c r="O4919" s="358">
        <v>0.68039914290823489</v>
      </c>
      <c r="P4919" s="327">
        <v>0.69698862096903003</v>
      </c>
      <c r="Q4919" s="332">
        <v>0.13191865605658709</v>
      </c>
      <c r="R4919" s="358">
        <v>0.32799184184266239</v>
      </c>
      <c r="S4919" s="327">
        <v>0.30335691214028709</v>
      </c>
      <c r="T4919" s="358">
        <v>0.19696705649336149</v>
      </c>
      <c r="U4919" s="358">
        <v>0.49821546580038711</v>
      </c>
      <c r="V4919" s="361">
        <v>0.57711174344279503</v>
      </c>
    </row>
    <row r="4920" spans="1:22" hidden="1" outlineLevel="1">
      <c r="A4920" s="65">
        <v>4911</v>
      </c>
      <c r="B4920" s="117">
        <v>1</v>
      </c>
      <c r="C4920" s="325">
        <v>1.8450125343535064E-4</v>
      </c>
      <c r="D4920" s="358">
        <v>1.6008477610693694E-4</v>
      </c>
      <c r="E4920" s="327">
        <v>1.7449482864967169E-4</v>
      </c>
      <c r="F4920" s="332">
        <v>9.8290053196677498E-4</v>
      </c>
      <c r="G4920" s="358">
        <v>2.590797533840832E-4</v>
      </c>
      <c r="H4920" s="327">
        <v>9.4733235240763341E-4</v>
      </c>
      <c r="I4920" s="332">
        <v>0</v>
      </c>
      <c r="J4920" s="358">
        <v>0</v>
      </c>
      <c r="K4920" s="327">
        <v>0</v>
      </c>
      <c r="L4920" s="336">
        <v>2.1382081345896285E-4</v>
      </c>
      <c r="M4920" s="210">
        <v>1.1415525114155251E-4</v>
      </c>
      <c r="N4920" s="325">
        <v>0.65054662129973506</v>
      </c>
      <c r="O4920" s="358">
        <v>0.57052701382308757</v>
      </c>
      <c r="P4920" s="327">
        <v>0.62907913119077441</v>
      </c>
      <c r="Q4920" s="332">
        <v>0.296816976127321</v>
      </c>
      <c r="R4920" s="358">
        <v>0.39733587233603007</v>
      </c>
      <c r="S4920" s="327">
        <v>0.32016881033161743</v>
      </c>
      <c r="T4920" s="358">
        <v>0.23755293961573234</v>
      </c>
      <c r="U4920" s="358">
        <v>0.56409426293389264</v>
      </c>
      <c r="V4920" s="361">
        <v>0.52149396575493423</v>
      </c>
    </row>
    <row r="4921" spans="1:22" hidden="1" outlineLevel="1">
      <c r="A4921" s="65">
        <v>4912</v>
      </c>
      <c r="B4921" s="117">
        <v>1</v>
      </c>
      <c r="C4921" s="325">
        <v>1.8565755046050529E-4</v>
      </c>
      <c r="D4921" s="358">
        <v>1.5685741724930376E-4</v>
      </c>
      <c r="E4921" s="327">
        <v>1.7555858420310809E-4</v>
      </c>
      <c r="F4921" s="332">
        <v>1.0054097044545636E-3</v>
      </c>
      <c r="G4921" s="358">
        <v>3.5185831371757246E-4</v>
      </c>
      <c r="H4921" s="327">
        <v>9.0702033741156399E-4</v>
      </c>
      <c r="I4921" s="332">
        <v>0</v>
      </c>
      <c r="J4921" s="358">
        <v>0</v>
      </c>
      <c r="K4921" s="327">
        <v>0</v>
      </c>
      <c r="L4921" s="336">
        <v>2.2321953053408208E-4</v>
      </c>
      <c r="M4921" s="210">
        <v>1.1415525114155251E-4</v>
      </c>
      <c r="N4921" s="325">
        <v>0.54956400067515987</v>
      </c>
      <c r="O4921" s="358">
        <v>0.4334043243339788</v>
      </c>
      <c r="P4921" s="327">
        <v>0.48682672190752951</v>
      </c>
      <c r="Q4921" s="332">
        <v>0.46171529619805485</v>
      </c>
      <c r="R4921" s="358">
        <v>0.43081627130661637</v>
      </c>
      <c r="S4921" s="327">
        <v>0.41672752672627578</v>
      </c>
      <c r="T4921" s="358">
        <v>0.2748961361999756</v>
      </c>
      <c r="U4921" s="358">
        <v>0.60432213905658205</v>
      </c>
      <c r="V4921" s="361">
        <v>0.45526414812388494</v>
      </c>
    </row>
    <row r="4922" spans="1:22" hidden="1" outlineLevel="1">
      <c r="A4922" s="65">
        <v>4913</v>
      </c>
      <c r="B4922" s="117">
        <v>1</v>
      </c>
      <c r="C4922" s="325">
        <v>1.8197615074258051E-4</v>
      </c>
      <c r="D4922" s="358">
        <v>1.5658523035769615E-4</v>
      </c>
      <c r="E4922" s="327">
        <v>1.7554561157440764E-4</v>
      </c>
      <c r="F4922" s="332">
        <v>1.0204158194464228E-3</v>
      </c>
      <c r="G4922" s="358">
        <v>4.4405336109298936E-4</v>
      </c>
      <c r="H4922" s="327">
        <v>8.5663031866647715E-4</v>
      </c>
      <c r="I4922" s="332">
        <v>0</v>
      </c>
      <c r="J4922" s="358">
        <v>0</v>
      </c>
      <c r="K4922" s="327">
        <v>0</v>
      </c>
      <c r="L4922" s="336">
        <v>2.2321953053408208E-4</v>
      </c>
      <c r="M4922" s="210">
        <v>1.1415525114155251E-4</v>
      </c>
      <c r="N4922" s="325">
        <v>0.37416321746344455</v>
      </c>
      <c r="O4922" s="358">
        <v>0.34903434777702186</v>
      </c>
      <c r="P4922" s="327">
        <v>0.36573049466515273</v>
      </c>
      <c r="Q4922" s="332">
        <v>0.52767462422634837</v>
      </c>
      <c r="R4922" s="358">
        <v>0.44489506107331916</v>
      </c>
      <c r="S4922" s="327">
        <v>0.47340017626823649</v>
      </c>
      <c r="T4922" s="358">
        <v>0.3709214988451725</v>
      </c>
      <c r="U4922" s="358">
        <v>0.66737594488933694</v>
      </c>
      <c r="V4922" s="361">
        <v>0.36977233281178362</v>
      </c>
    </row>
    <row r="4923" spans="1:22" hidden="1" outlineLevel="1">
      <c r="A4923" s="65">
        <v>4914</v>
      </c>
      <c r="B4923" s="117">
        <v>1</v>
      </c>
      <c r="C4923" s="325">
        <v>1.7596340621177638E-4</v>
      </c>
      <c r="D4923" s="358">
        <v>1.5819890978651275E-4</v>
      </c>
      <c r="E4923" s="327">
        <v>1.7142031564766646E-4</v>
      </c>
      <c r="F4923" s="332">
        <v>1.0354219344382817E-3</v>
      </c>
      <c r="G4923" s="358">
        <v>5.5200325833635743E-4</v>
      </c>
      <c r="H4923" s="327">
        <v>8.465523149174596E-4</v>
      </c>
      <c r="I4923" s="332">
        <v>0</v>
      </c>
      <c r="J4923" s="358">
        <v>0</v>
      </c>
      <c r="K4923" s="327">
        <v>0</v>
      </c>
      <c r="L4923" s="336">
        <v>1.644775488145868E-4</v>
      </c>
      <c r="M4923" s="210">
        <v>1.1415525114155251E-4</v>
      </c>
      <c r="N4923" s="325">
        <v>0.18708160873172228</v>
      </c>
      <c r="O4923" s="358">
        <v>0.18860791427808787</v>
      </c>
      <c r="P4923" s="327">
        <v>0.18853016402299297</v>
      </c>
      <c r="Q4923" s="332">
        <v>0.52767462422634837</v>
      </c>
      <c r="R4923" s="358">
        <v>0.38400147490236414</v>
      </c>
      <c r="S4923" s="327">
        <v>0.46296869677045466</v>
      </c>
      <c r="T4923" s="358">
        <v>0.33546115250887426</v>
      </c>
      <c r="U4923" s="358">
        <v>0.67924090835248974</v>
      </c>
      <c r="V4923" s="361">
        <v>0.25012349109261361</v>
      </c>
    </row>
    <row r="4924" spans="1:22" hidden="1" outlineLevel="1">
      <c r="A4924" s="65">
        <v>4915</v>
      </c>
      <c r="B4924" s="117">
        <v>1</v>
      </c>
      <c r="C4924" s="325">
        <v>1.6893812050218818E-4</v>
      </c>
      <c r="D4924" s="358">
        <v>1.5676020764515819E-4</v>
      </c>
      <c r="E4924" s="327">
        <v>1.6220974927035127E-4</v>
      </c>
      <c r="F4924" s="332">
        <v>9.4538524448712713E-4</v>
      </c>
      <c r="G4924" s="358">
        <v>5.9751726906599344E-4</v>
      </c>
      <c r="H4924" s="327">
        <v>8.2639630741942484E-4</v>
      </c>
      <c r="I4924" s="332">
        <v>0</v>
      </c>
      <c r="J4924" s="358">
        <v>0</v>
      </c>
      <c r="K4924" s="327">
        <v>0</v>
      </c>
      <c r="L4924" s="336">
        <v>1.1748396343899057E-4</v>
      </c>
      <c r="M4924" s="210">
        <v>1.1415525114155251E-4</v>
      </c>
      <c r="N4924" s="325">
        <v>5.8780928423260166E-2</v>
      </c>
      <c r="O4924" s="358">
        <v>5.3541060860136838E-2</v>
      </c>
      <c r="P4924" s="327">
        <v>4.9345098614646914E-2</v>
      </c>
      <c r="Q4924" s="332">
        <v>0.46171529619805485</v>
      </c>
      <c r="R4924" s="358">
        <v>0.32005626119470415</v>
      </c>
      <c r="S4924" s="327">
        <v>0.28846926852200749</v>
      </c>
      <c r="T4924" s="358">
        <v>0.31286694953353383</v>
      </c>
      <c r="U4924" s="358">
        <v>0.68726388364662161</v>
      </c>
      <c r="V4924" s="361">
        <v>0.12203082478555459</v>
      </c>
    </row>
    <row r="4925" spans="1:22" hidden="1" outlineLevel="1">
      <c r="A4925" s="65">
        <v>4916</v>
      </c>
      <c r="B4925" s="117">
        <v>1</v>
      </c>
      <c r="C4925" s="325">
        <v>1.6230660080657154E-4</v>
      </c>
      <c r="D4925" s="358">
        <v>1.5444661906649344E-4</v>
      </c>
      <c r="E4925" s="327">
        <v>1.5433536364918178E-4</v>
      </c>
      <c r="F4925" s="332">
        <v>8.9286384201561981E-4</v>
      </c>
      <c r="G4925" s="358">
        <v>4.9656952731949285E-4</v>
      </c>
      <c r="H4925" s="327">
        <v>7.76006288674338E-4</v>
      </c>
      <c r="I4925" s="332">
        <v>0</v>
      </c>
      <c r="J4925" s="358">
        <v>0</v>
      </c>
      <c r="K4925" s="327">
        <v>0</v>
      </c>
      <c r="L4925" s="336">
        <v>8.811297257924293E-5</v>
      </c>
      <c r="M4925" s="210">
        <v>1.1415525114155251E-4</v>
      </c>
      <c r="N4925" s="325">
        <v>5.2752115251643731E-3</v>
      </c>
      <c r="O4925" s="358">
        <v>1.8120192693694113E-3</v>
      </c>
      <c r="P4925" s="327">
        <v>2.0619647659157934E-3</v>
      </c>
      <c r="Q4925" s="332">
        <v>0.52767462422634837</v>
      </c>
      <c r="R4925" s="358">
        <v>0.31337016677067592</v>
      </c>
      <c r="S4925" s="327">
        <v>0.29364280655358826</v>
      </c>
      <c r="T4925" s="358">
        <v>0.30795061833056625</v>
      </c>
      <c r="U4925" s="358">
        <v>0.68907187807910197</v>
      </c>
      <c r="V4925" s="361">
        <v>3.539229839469929E-2</v>
      </c>
    </row>
    <row r="4926" spans="1:22" hidden="1" outlineLevel="1">
      <c r="A4926" s="65">
        <v>4917</v>
      </c>
      <c r="B4926" s="117">
        <v>1</v>
      </c>
      <c r="C4926" s="325">
        <v>1.5492505060815193E-4</v>
      </c>
      <c r="D4926" s="358">
        <v>1.6101798830673447E-4</v>
      </c>
      <c r="E4926" s="327">
        <v>1.493538742282113E-4</v>
      </c>
      <c r="F4926" s="332">
        <v>7.4280269209702821E-4</v>
      </c>
      <c r="G4926" s="358">
        <v>4.0904258360865389E-4</v>
      </c>
      <c r="H4926" s="327">
        <v>7.8608429242335554E-4</v>
      </c>
      <c r="I4926" s="332">
        <v>0</v>
      </c>
      <c r="J4926" s="358">
        <v>0</v>
      </c>
      <c r="K4926" s="327">
        <v>0</v>
      </c>
      <c r="L4926" s="336">
        <v>5.8741981719495287E-5</v>
      </c>
      <c r="M4926" s="210">
        <v>1.1415525114155251E-4</v>
      </c>
      <c r="N4926" s="325">
        <v>0</v>
      </c>
      <c r="O4926" s="358">
        <v>0</v>
      </c>
      <c r="P4926" s="327">
        <v>0</v>
      </c>
      <c r="Q4926" s="332">
        <v>0.52767462422634837</v>
      </c>
      <c r="R4926" s="358">
        <v>0.31829315932802199</v>
      </c>
      <c r="S4926" s="327">
        <v>0.3241270384144066</v>
      </c>
      <c r="T4926" s="358">
        <v>0.25000067181048008</v>
      </c>
      <c r="U4926" s="358">
        <v>0.67166993166647804</v>
      </c>
      <c r="V4926" s="361">
        <v>0</v>
      </c>
    </row>
    <row r="4927" spans="1:22" hidden="1" outlineLevel="1">
      <c r="A4927" s="65">
        <v>4918</v>
      </c>
      <c r="B4927" s="117">
        <v>1</v>
      </c>
      <c r="C4927" s="325">
        <v>1.5465628967798085E-4</v>
      </c>
      <c r="D4927" s="358">
        <v>1.5992924074030403E-4</v>
      </c>
      <c r="E4927" s="327">
        <v>1.4630530648360697E-4</v>
      </c>
      <c r="F4927" s="332">
        <v>6.6777211713773242E-4</v>
      </c>
      <c r="G4927" s="358">
        <v>3.460231841368498E-4</v>
      </c>
      <c r="H4927" s="327">
        <v>7.76006288674338E-4</v>
      </c>
      <c r="I4927" s="332">
        <v>0</v>
      </c>
      <c r="J4927" s="358">
        <v>0</v>
      </c>
      <c r="K4927" s="327">
        <v>0</v>
      </c>
      <c r="L4927" s="336">
        <v>3.7594868300476983E-5</v>
      </c>
      <c r="M4927" s="210">
        <v>1.1415525114155251E-4</v>
      </c>
      <c r="N4927" s="325">
        <v>0</v>
      </c>
      <c r="O4927" s="358">
        <v>0</v>
      </c>
      <c r="P4927" s="327">
        <v>0</v>
      </c>
      <c r="Q4927" s="332">
        <v>0.46171529619805485</v>
      </c>
      <c r="R4927" s="358">
        <v>0.30530885601224711</v>
      </c>
      <c r="S4927" s="327">
        <v>0.36765906275507387</v>
      </c>
      <c r="T4927" s="358">
        <v>0.24215546244404243</v>
      </c>
      <c r="U4927" s="358">
        <v>0.63664003953716974</v>
      </c>
      <c r="V4927" s="361">
        <v>0</v>
      </c>
    </row>
    <row r="4928" spans="1:22" hidden="1" outlineLevel="1">
      <c r="A4928" s="65">
        <v>4919</v>
      </c>
      <c r="B4928" s="117">
        <v>1</v>
      </c>
      <c r="C4928" s="325">
        <v>1.4580592974490532E-4</v>
      </c>
      <c r="D4928" s="358">
        <v>1.4904176507599934E-4</v>
      </c>
      <c r="E4928" s="327">
        <v>1.3574558672144559E-4</v>
      </c>
      <c r="F4928" s="332">
        <v>5.7023236969064816E-4</v>
      </c>
      <c r="G4928" s="358">
        <v>3.460231841368498E-4</v>
      </c>
      <c r="H4928" s="327">
        <v>7.3569427367826859E-4</v>
      </c>
      <c r="I4928" s="332">
        <v>0</v>
      </c>
      <c r="J4928" s="358">
        <v>0</v>
      </c>
      <c r="K4928" s="327">
        <v>0</v>
      </c>
      <c r="L4928" s="336">
        <v>2.3496792687798115E-5</v>
      </c>
      <c r="M4928" s="210">
        <v>1.1415525114155251E-4</v>
      </c>
      <c r="N4928" s="325">
        <v>0</v>
      </c>
      <c r="O4928" s="358">
        <v>0</v>
      </c>
      <c r="P4928" s="327">
        <v>0</v>
      </c>
      <c r="Q4928" s="332">
        <v>0.49469496021220166</v>
      </c>
      <c r="R4928" s="358">
        <v>0.28891054002287864</v>
      </c>
      <c r="S4928" s="327">
        <v>0.44098326054754339</v>
      </c>
      <c r="T4928" s="358">
        <v>0.2116114473107118</v>
      </c>
      <c r="U4928" s="358">
        <v>0.52307538924699304</v>
      </c>
      <c r="V4928" s="361">
        <v>0</v>
      </c>
    </row>
    <row r="4929" spans="1:22" hidden="1" outlineLevel="1">
      <c r="A4929" s="65">
        <v>4920</v>
      </c>
      <c r="B4929" s="117">
        <v>1</v>
      </c>
      <c r="C4929" s="325">
        <v>1.3538050575594347E-4</v>
      </c>
      <c r="D4929" s="358">
        <v>1.4048731991118854E-4</v>
      </c>
      <c r="E4929" s="327">
        <v>1.2624962251272062E-4</v>
      </c>
      <c r="F4929" s="332">
        <v>5.1771096721914083E-4</v>
      </c>
      <c r="G4929" s="358">
        <v>3.5419236554986146E-4</v>
      </c>
      <c r="H4929" s="327">
        <v>6.8530425493318174E-4</v>
      </c>
      <c r="I4929" s="332">
        <v>0</v>
      </c>
      <c r="J4929" s="358">
        <v>0</v>
      </c>
      <c r="K4929" s="327">
        <v>0</v>
      </c>
      <c r="L4929" s="336">
        <v>9.3987170751192458E-6</v>
      </c>
      <c r="M4929" s="210">
        <v>1.1415525114155251E-4</v>
      </c>
      <c r="N4929" s="325">
        <v>0</v>
      </c>
      <c r="O4929" s="358">
        <v>0</v>
      </c>
      <c r="P4929" s="327">
        <v>0</v>
      </c>
      <c r="Q4929" s="332">
        <v>0.56065428824049512</v>
      </c>
      <c r="R4929" s="358">
        <v>0.29476596808839955</v>
      </c>
      <c r="S4929" s="327">
        <v>0.52041780815605188</v>
      </c>
      <c r="T4929" s="358">
        <v>0.15115103379336556</v>
      </c>
      <c r="U4929" s="358">
        <v>0.46092558063047839</v>
      </c>
      <c r="V4929" s="361">
        <v>0</v>
      </c>
    </row>
    <row r="4930" spans="1:22" hidden="1" outlineLevel="1">
      <c r="A4930" s="65">
        <v>4921</v>
      </c>
      <c r="B4930" s="117">
        <v>1</v>
      </c>
      <c r="C4930" s="325">
        <v>1.2696766361616969E-4</v>
      </c>
      <c r="D4930" s="358">
        <v>1.3249669045042206E-4</v>
      </c>
      <c r="E4930" s="327">
        <v>1.1541747754784989E-4</v>
      </c>
      <c r="F4930" s="332">
        <v>4.6518956474763388E-4</v>
      </c>
      <c r="G4930" s="358">
        <v>3.3318589905926015E-4</v>
      </c>
      <c r="H4930" s="327">
        <v>6.5507024368612954E-4</v>
      </c>
      <c r="I4930" s="332">
        <v>0</v>
      </c>
      <c r="J4930" s="358">
        <v>0</v>
      </c>
      <c r="K4930" s="327">
        <v>0</v>
      </c>
      <c r="L4930" s="336">
        <v>5.8741981719495289E-6</v>
      </c>
      <c r="M4930" s="210">
        <v>1.1415525114155251E-4</v>
      </c>
      <c r="N4930" s="325">
        <v>0</v>
      </c>
      <c r="O4930" s="358">
        <v>0</v>
      </c>
      <c r="P4930" s="327">
        <v>0</v>
      </c>
      <c r="Q4930" s="332">
        <v>0.59363395225464199</v>
      </c>
      <c r="R4930" s="358">
        <v>0.30106369102047259</v>
      </c>
      <c r="S4930" s="327">
        <v>0.47397408645374117</v>
      </c>
      <c r="T4930" s="358">
        <v>0.12416351357282002</v>
      </c>
      <c r="U4930" s="358">
        <v>0.51652140942925151</v>
      </c>
      <c r="V4930" s="361">
        <v>0</v>
      </c>
    </row>
    <row r="4931" spans="1:22" hidden="1" outlineLevel="1">
      <c r="A4931" s="65">
        <v>4922</v>
      </c>
      <c r="B4931" s="117">
        <v>1</v>
      </c>
      <c r="C4931" s="325">
        <v>1.1926110019986876E-4</v>
      </c>
      <c r="D4931" s="358">
        <v>1.2365061647317451E-4</v>
      </c>
      <c r="E4931" s="327">
        <v>1.0824361387650439E-4</v>
      </c>
      <c r="F4931" s="332">
        <v>4.5018344975577477E-4</v>
      </c>
      <c r="G4931" s="358">
        <v>2.6958298662938386E-4</v>
      </c>
      <c r="H4931" s="327">
        <v>6.44992239937112E-4</v>
      </c>
      <c r="I4931" s="332">
        <v>0</v>
      </c>
      <c r="J4931" s="358">
        <v>0</v>
      </c>
      <c r="K4931" s="327">
        <v>0</v>
      </c>
      <c r="L4931" s="336">
        <v>2.3496792687798115E-6</v>
      </c>
      <c r="M4931" s="210">
        <v>1.1415525114155251E-4</v>
      </c>
      <c r="N4931" s="325">
        <v>0</v>
      </c>
      <c r="O4931" s="358">
        <v>0</v>
      </c>
      <c r="P4931" s="327">
        <v>0</v>
      </c>
      <c r="Q4931" s="332">
        <v>0.46171529619805485</v>
      </c>
      <c r="R4931" s="358">
        <v>0.31240294398749052</v>
      </c>
      <c r="S4931" s="327">
        <v>0.3383141943368459</v>
      </c>
      <c r="T4931" s="358">
        <v>9.6548376602959451E-2</v>
      </c>
      <c r="U4931" s="358">
        <v>0.47053055105303065</v>
      </c>
      <c r="V4931" s="361">
        <v>0</v>
      </c>
    </row>
    <row r="4932" spans="1:22" hidden="1" outlineLevel="1">
      <c r="A4932" s="65">
        <v>4923</v>
      </c>
      <c r="B4932" s="117">
        <v>1</v>
      </c>
      <c r="C4932" s="325">
        <v>1.1421714506851851E-4</v>
      </c>
      <c r="D4932" s="358">
        <v>1.1900399739501592E-4</v>
      </c>
      <c r="E4932" s="327">
        <v>1.0302861713892592E-4</v>
      </c>
      <c r="F4932" s="332">
        <v>3.5264370230869019E-4</v>
      </c>
      <c r="G4932" s="358">
        <v>2.4740949422263789E-4</v>
      </c>
      <c r="H4932" s="327">
        <v>6.2483623243907735E-4</v>
      </c>
      <c r="I4932" s="332">
        <v>0</v>
      </c>
      <c r="J4932" s="358">
        <v>0</v>
      </c>
      <c r="K4932" s="327">
        <v>0</v>
      </c>
      <c r="L4932" s="336">
        <v>1.1748396343899057E-6</v>
      </c>
      <c r="M4932" s="210">
        <v>1.1415525114155251E-4</v>
      </c>
      <c r="N4932" s="325">
        <v>0</v>
      </c>
      <c r="O4932" s="358">
        <v>0</v>
      </c>
      <c r="P4932" s="327">
        <v>0</v>
      </c>
      <c r="Q4932" s="332">
        <v>0.36277630415561452</v>
      </c>
      <c r="R4932" s="358">
        <v>0.3148361158590755</v>
      </c>
      <c r="S4932" s="327">
        <v>0.22177024279852858</v>
      </c>
      <c r="T4932" s="358">
        <v>8.619270023926176E-2</v>
      </c>
      <c r="U4932" s="358">
        <v>0.42770368293365058</v>
      </c>
      <c r="V4932" s="361">
        <v>0</v>
      </c>
    </row>
    <row r="4933" spans="1:22" hidden="1" outlineLevel="1">
      <c r="A4933" s="65">
        <v>4924</v>
      </c>
      <c r="B4933" s="117">
        <v>1</v>
      </c>
      <c r="C4933" s="325">
        <v>1.1054199560478375E-4</v>
      </c>
      <c r="D4933" s="358">
        <v>1.1608770927064859E-4</v>
      </c>
      <c r="E4933" s="327">
        <v>1.0029139248313224E-4</v>
      </c>
      <c r="F4933" s="332">
        <v>2.7011006985346497E-4</v>
      </c>
      <c r="G4933" s="358">
        <v>2.5966326634215535E-4</v>
      </c>
      <c r="H4933" s="327">
        <v>6.3491423618809489E-4</v>
      </c>
      <c r="I4933" s="332">
        <v>0</v>
      </c>
      <c r="J4933" s="358">
        <v>0</v>
      </c>
      <c r="K4933" s="327">
        <v>0</v>
      </c>
      <c r="L4933" s="336">
        <v>1.409807561267887E-5</v>
      </c>
      <c r="M4933" s="210">
        <v>1.1415525114155251E-4</v>
      </c>
      <c r="N4933" s="325">
        <v>0</v>
      </c>
      <c r="O4933" s="358">
        <v>0</v>
      </c>
      <c r="P4933" s="327">
        <v>0</v>
      </c>
      <c r="Q4933" s="332">
        <v>0.16489832007073388</v>
      </c>
      <c r="R4933" s="358">
        <v>0.29706872833643766</v>
      </c>
      <c r="S4933" s="327">
        <v>0.18761473794767339</v>
      </c>
      <c r="T4933" s="358">
        <v>8.2845410909581668E-2</v>
      </c>
      <c r="U4933" s="358">
        <v>0.39199579289216219</v>
      </c>
      <c r="V4933" s="361">
        <v>0</v>
      </c>
    </row>
    <row r="4934" spans="1:22" hidden="1" outlineLevel="1">
      <c r="A4934" s="65">
        <v>4925</v>
      </c>
      <c r="B4934" s="117">
        <v>1</v>
      </c>
      <c r="C4934" s="325">
        <v>1.0864191833101612E-4</v>
      </c>
      <c r="D4934" s="358">
        <v>1.1348249187954711E-4</v>
      </c>
      <c r="E4934" s="327">
        <v>9.92146643009954E-5</v>
      </c>
      <c r="F4934" s="332">
        <v>2.9261924234125349E-4</v>
      </c>
      <c r="G4934" s="358">
        <v>2.6666542183902256E-4</v>
      </c>
      <c r="H4934" s="327">
        <v>6.9538225868219896E-4</v>
      </c>
      <c r="I4934" s="332">
        <v>0</v>
      </c>
      <c r="J4934" s="358">
        <v>0</v>
      </c>
      <c r="K4934" s="327">
        <v>0</v>
      </c>
      <c r="L4934" s="336">
        <v>3.7594868300476983E-5</v>
      </c>
      <c r="M4934" s="210">
        <v>1.1415525114155251E-4</v>
      </c>
      <c r="N4934" s="325">
        <v>0</v>
      </c>
      <c r="O4934" s="358">
        <v>0</v>
      </c>
      <c r="P4934" s="327">
        <v>0</v>
      </c>
      <c r="Q4934" s="332">
        <v>3.2979664014146773E-2</v>
      </c>
      <c r="R4934" s="358">
        <v>0.28529353962378279</v>
      </c>
      <c r="S4934" s="327">
        <v>0.17004326412794954</v>
      </c>
      <c r="T4934" s="358">
        <v>7.7092257374194048E-2</v>
      </c>
      <c r="U4934" s="358">
        <v>0.38950980054750162</v>
      </c>
      <c r="V4934" s="361">
        <v>0</v>
      </c>
    </row>
    <row r="4935" spans="1:22" hidden="1" outlineLevel="1">
      <c r="A4935" s="65">
        <v>4926</v>
      </c>
      <c r="B4935" s="117">
        <v>1</v>
      </c>
      <c r="C4935" s="325">
        <v>1.0679809334495872E-4</v>
      </c>
      <c r="D4935" s="358">
        <v>1.1249095391726223E-4</v>
      </c>
      <c r="E4935" s="327">
        <v>9.6672029075708379E-5</v>
      </c>
      <c r="F4935" s="332">
        <v>2.7011006985346497E-4</v>
      </c>
      <c r="G4935" s="358">
        <v>2.3457220914504823E-4</v>
      </c>
      <c r="H4935" s="327">
        <v>7.6592828492532089E-4</v>
      </c>
      <c r="I4935" s="332">
        <v>0</v>
      </c>
      <c r="J4935" s="358">
        <v>0</v>
      </c>
      <c r="K4935" s="327">
        <v>0</v>
      </c>
      <c r="L4935" s="336">
        <v>9.3987170751192462E-5</v>
      </c>
      <c r="M4935" s="210">
        <v>1.1415525114155251E-4</v>
      </c>
      <c r="N4935" s="325">
        <v>9.043219757424642E-3</v>
      </c>
      <c r="O4935" s="358">
        <v>1.2386318860988236E-2</v>
      </c>
      <c r="P4935" s="327">
        <v>1.246385171641463E-2</v>
      </c>
      <c r="Q4935" s="332">
        <v>3.2979664014146773E-2</v>
      </c>
      <c r="R4935" s="358">
        <v>0.25169669977564724</v>
      </c>
      <c r="S4935" s="327">
        <v>0.12315223739206474</v>
      </c>
      <c r="T4935" s="358">
        <v>7.6046229458669026E-2</v>
      </c>
      <c r="U4935" s="358">
        <v>0.36046888997578475</v>
      </c>
      <c r="V4935" s="361">
        <v>0</v>
      </c>
    </row>
    <row r="4936" spans="1:22" hidden="1" outlineLevel="1">
      <c r="A4936" s="65">
        <v>4927</v>
      </c>
      <c r="B4936" s="117">
        <v>1</v>
      </c>
      <c r="C4936" s="325">
        <v>1.0719810961312032E-4</v>
      </c>
      <c r="D4936" s="358">
        <v>1.12452070075604E-4</v>
      </c>
      <c r="E4936" s="327">
        <v>9.663311118960705E-5</v>
      </c>
      <c r="F4936" s="332">
        <v>2.551039548616056E-4</v>
      </c>
      <c r="G4936" s="358">
        <v>3.0050917340721347E-4</v>
      </c>
      <c r="H4936" s="327">
        <v>8.465523149174596E-4</v>
      </c>
      <c r="I4936" s="332">
        <v>0</v>
      </c>
      <c r="J4936" s="358">
        <v>0</v>
      </c>
      <c r="K4936" s="327">
        <v>0</v>
      </c>
      <c r="L4936" s="336">
        <v>1.8210014333043539E-4</v>
      </c>
      <c r="M4936" s="210">
        <v>1.1415525114155251E-4</v>
      </c>
      <c r="N4936" s="325">
        <v>7.7620969584561508E-2</v>
      </c>
      <c r="O4936" s="358">
        <v>0.119263762999213</v>
      </c>
      <c r="P4936" s="327">
        <v>0.10395485336707357</v>
      </c>
      <c r="Q4936" s="332">
        <v>3.2979664014146773E-2</v>
      </c>
      <c r="R4936" s="358">
        <v>0.20539391072707483</v>
      </c>
      <c r="S4936" s="327">
        <v>9.6516514677348175E-2</v>
      </c>
      <c r="T4936" s="358">
        <v>7.3326556878304E-2</v>
      </c>
      <c r="U4936" s="358">
        <v>0.36284188266841538</v>
      </c>
      <c r="V4936" s="361">
        <v>0</v>
      </c>
    </row>
    <row r="4937" spans="1:22" hidden="1" outlineLevel="1">
      <c r="A4937" s="65">
        <v>4928</v>
      </c>
      <c r="B4937" s="117">
        <v>1</v>
      </c>
      <c r="C4937" s="325">
        <v>1.159859670042956E-4</v>
      </c>
      <c r="D4937" s="358">
        <v>1.2304791692747193E-4</v>
      </c>
      <c r="E4937" s="327">
        <v>1.0771173609978619E-4</v>
      </c>
      <c r="F4937" s="332">
        <v>3.9766204728426777E-4</v>
      </c>
      <c r="G4937" s="358">
        <v>3.8628557824383573E-4</v>
      </c>
      <c r="H4937" s="327">
        <v>8.9694233366254645E-4</v>
      </c>
      <c r="I4937" s="332">
        <v>0</v>
      </c>
      <c r="J4937" s="358">
        <v>0</v>
      </c>
      <c r="K4937" s="327">
        <v>0</v>
      </c>
      <c r="L4937" s="336">
        <v>1.5860335064263727E-4</v>
      </c>
      <c r="M4937" s="210">
        <v>1.1415525114155251E-4</v>
      </c>
      <c r="N4937" s="325">
        <v>0.22231248570335577</v>
      </c>
      <c r="O4937" s="358">
        <v>0.29706547702093489</v>
      </c>
      <c r="P4937" s="327">
        <v>0.24989342919172663</v>
      </c>
      <c r="Q4937" s="332">
        <v>3.2979664014146773E-2</v>
      </c>
      <c r="R4937" s="358">
        <v>0.19109851686692383</v>
      </c>
      <c r="S4937" s="327">
        <v>8.3198653319989879E-2</v>
      </c>
      <c r="T4937" s="358">
        <v>0.10052328268195454</v>
      </c>
      <c r="U4937" s="358">
        <v>0.38917080159141154</v>
      </c>
      <c r="V4937" s="361">
        <v>4.0278417505232006E-2</v>
      </c>
    </row>
    <row r="4938" spans="1:22" hidden="1" outlineLevel="1">
      <c r="A4938" s="65">
        <v>4929</v>
      </c>
      <c r="B4938" s="117">
        <v>1</v>
      </c>
      <c r="C4938" s="325">
        <v>1.2455506549882001E-4</v>
      </c>
      <c r="D4938" s="358">
        <v>1.3479083710825769E-4</v>
      </c>
      <c r="E4938" s="327">
        <v>1.2072328268633147E-4</v>
      </c>
      <c r="F4938" s="332">
        <v>5.1020790972321141E-4</v>
      </c>
      <c r="G4938" s="358">
        <v>4.6564334054166297E-4</v>
      </c>
      <c r="H4938" s="327">
        <v>9.775663636546856E-4</v>
      </c>
      <c r="I4938" s="332">
        <v>0</v>
      </c>
      <c r="J4938" s="358">
        <v>0</v>
      </c>
      <c r="K4938" s="327">
        <v>0</v>
      </c>
      <c r="L4938" s="336">
        <v>1.4685495429873823E-4</v>
      </c>
      <c r="M4938" s="210">
        <v>1.1415525114155251E-4</v>
      </c>
      <c r="N4938" s="325">
        <v>0.3720908129357014</v>
      </c>
      <c r="O4938" s="358">
        <v>0.49093551405394281</v>
      </c>
      <c r="P4938" s="327">
        <v>0.41548773709029346</v>
      </c>
      <c r="Q4938" s="332">
        <v>3.2979664014146773E-2</v>
      </c>
      <c r="R4938" s="358">
        <v>0.20977494104314245</v>
      </c>
      <c r="S4938" s="327">
        <v>8.9958859827735008E-2</v>
      </c>
      <c r="T4938" s="358">
        <v>0.16349416319656082</v>
      </c>
      <c r="U4938" s="358">
        <v>0.4434106345658243</v>
      </c>
      <c r="V4938" s="361">
        <v>8.2926602779072336E-2</v>
      </c>
    </row>
    <row r="4939" spans="1:22" hidden="1" outlineLevel="1">
      <c r="A4939" s="65">
        <v>4930</v>
      </c>
      <c r="B4939" s="117">
        <v>1</v>
      </c>
      <c r="C4939" s="325">
        <v>1.3189286391790945E-4</v>
      </c>
      <c r="D4939" s="358">
        <v>1.4297588577731531E-4</v>
      </c>
      <c r="E4939" s="327">
        <v>1.2962250597483603E-4</v>
      </c>
      <c r="F4939" s="332">
        <v>5.2521402471507057E-4</v>
      </c>
      <c r="G4939" s="358">
        <v>5.6950864707852524E-4</v>
      </c>
      <c r="H4939" s="327">
        <v>6.8530425493318174E-4</v>
      </c>
      <c r="I4939" s="332">
        <v>0</v>
      </c>
      <c r="J4939" s="358">
        <v>0</v>
      </c>
      <c r="K4939" s="327">
        <v>0</v>
      </c>
      <c r="L4939" s="336">
        <v>1.644775488145868E-4</v>
      </c>
      <c r="M4939" s="210">
        <v>1.1415525114155251E-4</v>
      </c>
      <c r="N4939" s="325">
        <v>0.50378270065319775</v>
      </c>
      <c r="O4939" s="358">
        <v>0.62476532671980833</v>
      </c>
      <c r="P4939" s="327">
        <v>0.56332427625012294</v>
      </c>
      <c r="Q4939" s="332">
        <v>3.2979664014146773E-2</v>
      </c>
      <c r="R4939" s="358">
        <v>0.26744367204656061</v>
      </c>
      <c r="S4939" s="327">
        <v>0.13629286259335821</v>
      </c>
      <c r="T4939" s="358">
        <v>0.16098369619930078</v>
      </c>
      <c r="U4939" s="358">
        <v>0.44917361681935564</v>
      </c>
      <c r="V4939" s="361">
        <v>0.13804049943365945</v>
      </c>
    </row>
    <row r="4940" spans="1:22" hidden="1" outlineLevel="1">
      <c r="A4940" s="65">
        <v>4931</v>
      </c>
      <c r="B4940" s="117">
        <v>1</v>
      </c>
      <c r="C4940" s="325">
        <v>1.3503049152130205E-4</v>
      </c>
      <c r="D4940" s="358">
        <v>1.4460900712696102E-4</v>
      </c>
      <c r="E4940" s="327">
        <v>1.3435751545049808E-4</v>
      </c>
      <c r="F4940" s="332">
        <v>5.8523848468250721E-4</v>
      </c>
      <c r="G4940" s="358">
        <v>6.4653235754406327E-4</v>
      </c>
      <c r="H4940" s="327">
        <v>7.2561626992925115E-4</v>
      </c>
      <c r="I4940" s="332">
        <v>0</v>
      </c>
      <c r="J4940" s="358">
        <v>0</v>
      </c>
      <c r="K4940" s="327">
        <v>0</v>
      </c>
      <c r="L4940" s="336">
        <v>1.8797434150238492E-4</v>
      </c>
      <c r="M4940" s="210">
        <v>1.1415525114155251E-4</v>
      </c>
      <c r="N4940" s="325">
        <v>0.62756177108294742</v>
      </c>
      <c r="O4940" s="358">
        <v>0.71081913969122723</v>
      </c>
      <c r="P4940" s="327">
        <v>0.65951231792000209</v>
      </c>
      <c r="Q4940" s="332">
        <v>3.2979664014146773E-2</v>
      </c>
      <c r="R4940" s="358">
        <v>0.34881387022045779</v>
      </c>
      <c r="S4940" s="327">
        <v>0.20630868899474442</v>
      </c>
      <c r="T4940" s="358">
        <v>0.14037694626345784</v>
      </c>
      <c r="U4940" s="358">
        <v>0.42928567806207091</v>
      </c>
      <c r="V4940" s="361">
        <v>0.12355773700759563</v>
      </c>
    </row>
    <row r="4941" spans="1:22" hidden="1" outlineLevel="1">
      <c r="A4941" s="65">
        <v>4932</v>
      </c>
      <c r="B4941" s="117">
        <v>1</v>
      </c>
      <c r="C4941" s="325">
        <v>1.3308666246820424E-4</v>
      </c>
      <c r="D4941" s="358">
        <v>1.4631989615992319E-4</v>
      </c>
      <c r="E4941" s="327">
        <v>1.3652394444347221E-4</v>
      </c>
      <c r="F4941" s="332">
        <v>6.3025682965808457E-4</v>
      </c>
      <c r="G4941" s="358">
        <v>7.2939119759032423E-4</v>
      </c>
      <c r="H4941" s="327">
        <v>7.1553826618023393E-4</v>
      </c>
      <c r="I4941" s="332">
        <v>0</v>
      </c>
      <c r="J4941" s="358">
        <v>0</v>
      </c>
      <c r="K4941" s="327">
        <v>0</v>
      </c>
      <c r="L4941" s="336">
        <v>2.0677177565262342E-4</v>
      </c>
      <c r="M4941" s="210">
        <v>1.1415525114155251E-4</v>
      </c>
      <c r="N4941" s="325">
        <v>0.64979301965328307</v>
      </c>
      <c r="O4941" s="358">
        <v>0.74543523077501705</v>
      </c>
      <c r="P4941" s="327">
        <v>0.68771343713297683</v>
      </c>
      <c r="Q4941" s="332">
        <v>3.2979664014146773E-2</v>
      </c>
      <c r="R4941" s="358">
        <v>0.40820106142068702</v>
      </c>
      <c r="S4941" s="327">
        <v>0.2372655413912039</v>
      </c>
      <c r="T4941" s="358">
        <v>0.13692505414222531</v>
      </c>
      <c r="U4941" s="358">
        <v>0.41561272016643774</v>
      </c>
      <c r="V4941" s="361">
        <v>0.1452017177550339</v>
      </c>
    </row>
    <row r="4942" spans="1:22" hidden="1" outlineLevel="1">
      <c r="A4942" s="65">
        <v>4933</v>
      </c>
      <c r="B4942" s="117">
        <v>1</v>
      </c>
      <c r="C4942" s="325">
        <v>1.26048876250236E-4</v>
      </c>
      <c r="D4942" s="358">
        <v>1.5081097987144885E-4</v>
      </c>
      <c r="E4942" s="327">
        <v>1.3664069810177622E-4</v>
      </c>
      <c r="F4942" s="332">
        <v>6.4526294464994395E-4</v>
      </c>
      <c r="G4942" s="358">
        <v>7.6090089732622614E-4</v>
      </c>
      <c r="H4942" s="327">
        <v>7.0546026243121639E-4</v>
      </c>
      <c r="I4942" s="332">
        <v>0</v>
      </c>
      <c r="J4942" s="358">
        <v>0</v>
      </c>
      <c r="K4942" s="327">
        <v>0</v>
      </c>
      <c r="L4942" s="336">
        <v>1.8797434150238492E-4</v>
      </c>
      <c r="M4942" s="210">
        <v>1.1415525114155251E-4</v>
      </c>
      <c r="N4942" s="325">
        <v>0.6409382003074714</v>
      </c>
      <c r="O4942" s="358">
        <v>0.74917159195982341</v>
      </c>
      <c r="P4942" s="327">
        <v>0.69185139015631092</v>
      </c>
      <c r="Q4942" s="332">
        <v>6.5959328028293546E-2</v>
      </c>
      <c r="R4942" s="358">
        <v>0.4868589616541335</v>
      </c>
      <c r="S4942" s="327">
        <v>0.25463446355279584</v>
      </c>
      <c r="T4942" s="358">
        <v>0.11454005674998982</v>
      </c>
      <c r="U4942" s="358">
        <v>0.36058188962781473</v>
      </c>
      <c r="V4942" s="361">
        <v>0.19476528848249999</v>
      </c>
    </row>
    <row r="4943" spans="1:22" hidden="1" outlineLevel="1">
      <c r="A4943" s="65">
        <v>4934</v>
      </c>
      <c r="B4943" s="117">
        <v>1</v>
      </c>
      <c r="C4943" s="325">
        <v>1.2096116933955558E-4</v>
      </c>
      <c r="D4943" s="358">
        <v>1.5049990913818301E-4</v>
      </c>
      <c r="E4943" s="327">
        <v>1.3029708266725911E-4</v>
      </c>
      <c r="F4943" s="332">
        <v>7.0528740461738037E-4</v>
      </c>
      <c r="G4943" s="358">
        <v>7.6381846211658771E-4</v>
      </c>
      <c r="H4943" s="327">
        <v>7.0546026243121639E-4</v>
      </c>
      <c r="I4943" s="332">
        <v>0</v>
      </c>
      <c r="J4943" s="358">
        <v>0</v>
      </c>
      <c r="K4943" s="327">
        <v>0</v>
      </c>
      <c r="L4943" s="336">
        <v>1.9032402077116473E-4</v>
      </c>
      <c r="M4943" s="210">
        <v>1.1415525114155251E-4</v>
      </c>
      <c r="N4943" s="325">
        <v>0.67786468098362207</v>
      </c>
      <c r="O4943" s="358">
        <v>0.64916436596883342</v>
      </c>
      <c r="P4943" s="327">
        <v>0.65778995170399168</v>
      </c>
      <c r="Q4943" s="332">
        <v>6.5959328028293546E-2</v>
      </c>
      <c r="R4943" s="358">
        <v>0.5161308651882216</v>
      </c>
      <c r="S4943" s="327">
        <v>0.34432325450302154</v>
      </c>
      <c r="T4943" s="358">
        <v>8.7134125363234269E-2</v>
      </c>
      <c r="U4943" s="358">
        <v>0.34724793068827164</v>
      </c>
      <c r="V4943" s="361">
        <v>0.26873655107929922</v>
      </c>
    </row>
    <row r="4944" spans="1:22" hidden="1" outlineLevel="1">
      <c r="A4944" s="65">
        <v>4935</v>
      </c>
      <c r="B4944" s="117">
        <v>1</v>
      </c>
      <c r="C4944" s="325">
        <v>1.2149869119989774E-4</v>
      </c>
      <c r="D4944" s="358">
        <v>1.4719478259723337E-4</v>
      </c>
      <c r="E4944" s="327">
        <v>1.3361807561457277E-4</v>
      </c>
      <c r="F4944" s="332">
        <v>7.878210370726058E-4</v>
      </c>
      <c r="G4944" s="358">
        <v>7.9824572664285076E-4</v>
      </c>
      <c r="H4944" s="327">
        <v>7.3569427367826859E-4</v>
      </c>
      <c r="I4944" s="332">
        <v>0</v>
      </c>
      <c r="J4944" s="358">
        <v>0</v>
      </c>
      <c r="K4944" s="327">
        <v>0</v>
      </c>
      <c r="L4944" s="336">
        <v>2.1382081345896285E-4</v>
      </c>
      <c r="M4944" s="210">
        <v>1.1415525114155251E-4</v>
      </c>
      <c r="N4944" s="325">
        <v>0.59817130687131748</v>
      </c>
      <c r="O4944" s="358">
        <v>0.53102746246275978</v>
      </c>
      <c r="P4944" s="327">
        <v>0.58171064249148996</v>
      </c>
      <c r="Q4944" s="332">
        <v>9.8938992042440319E-2</v>
      </c>
      <c r="R4944" s="358">
        <v>0.55560136166213403</v>
      </c>
      <c r="S4944" s="327">
        <v>0.41478638593798184</v>
      </c>
      <c r="T4944" s="358">
        <v>8.9226181194284312E-2</v>
      </c>
      <c r="U4944" s="358">
        <v>0.3437449414753409</v>
      </c>
      <c r="V4944" s="361">
        <v>0.22599064342324815</v>
      </c>
    </row>
    <row r="4945" spans="1:22" hidden="1" outlineLevel="1">
      <c r="A4945" s="65">
        <v>4936</v>
      </c>
      <c r="B4945" s="117">
        <v>1</v>
      </c>
      <c r="C4945" s="325">
        <v>1.2483632693737113E-4</v>
      </c>
      <c r="D4945" s="358">
        <v>1.4546445164344209E-4</v>
      </c>
      <c r="E4945" s="327">
        <v>1.3488939322721627E-4</v>
      </c>
      <c r="F4945" s="332">
        <v>8.2533632455225375E-4</v>
      </c>
      <c r="G4945" s="358">
        <v>8.3559055595947538E-4</v>
      </c>
      <c r="H4945" s="327">
        <v>7.457722774272858E-4</v>
      </c>
      <c r="I4945" s="332">
        <v>0</v>
      </c>
      <c r="J4945" s="358">
        <v>0</v>
      </c>
      <c r="K4945" s="327">
        <v>0</v>
      </c>
      <c r="L4945" s="336">
        <v>2.2321953053408208E-4</v>
      </c>
      <c r="M4945" s="210">
        <v>1.1415525114155251E-4</v>
      </c>
      <c r="N4945" s="325">
        <v>0.49247867595641692</v>
      </c>
      <c r="O4945" s="358">
        <v>0.46786359320261039</v>
      </c>
      <c r="P4945" s="327">
        <v>0.47883920786281664</v>
      </c>
      <c r="Q4945" s="332">
        <v>0.13191865605658709</v>
      </c>
      <c r="R4945" s="358">
        <v>0.57088172279107197</v>
      </c>
      <c r="S4945" s="327">
        <v>0.45333053768995724</v>
      </c>
      <c r="T4945" s="358">
        <v>8.6088097447709247E-2</v>
      </c>
      <c r="U4945" s="358">
        <v>0.35176791676947272</v>
      </c>
      <c r="V4945" s="361">
        <v>0.28982320886569213</v>
      </c>
    </row>
    <row r="4946" spans="1:22" hidden="1" outlineLevel="1">
      <c r="A4946" s="65">
        <v>4937</v>
      </c>
      <c r="B4946" s="117">
        <v>1</v>
      </c>
      <c r="C4946" s="325">
        <v>1.2398004211333771E-4</v>
      </c>
      <c r="D4946" s="358">
        <v>1.4546445164344209E-4</v>
      </c>
      <c r="E4946" s="327">
        <v>1.3295647155085012E-4</v>
      </c>
      <c r="F4946" s="332">
        <v>8.628516120319016E-4</v>
      </c>
      <c r="G4946" s="358">
        <v>8.3033893933682492E-4</v>
      </c>
      <c r="H4946" s="327">
        <v>7.457722774272858E-4</v>
      </c>
      <c r="I4946" s="332">
        <v>0</v>
      </c>
      <c r="J4946" s="358">
        <v>0</v>
      </c>
      <c r="K4946" s="327">
        <v>0</v>
      </c>
      <c r="L4946" s="336">
        <v>2.2321953053408208E-4</v>
      </c>
      <c r="M4946" s="210">
        <v>1.1415525114155251E-4</v>
      </c>
      <c r="N4946" s="325">
        <v>0.3438307511937494</v>
      </c>
      <c r="O4946" s="358">
        <v>0.37112172581439207</v>
      </c>
      <c r="P4946" s="327">
        <v>0.33710991642054822</v>
      </c>
      <c r="Q4946" s="332">
        <v>9.8938992042440319E-2</v>
      </c>
      <c r="R4946" s="358">
        <v>0.55523283407741786</v>
      </c>
      <c r="S4946" s="327">
        <v>0.43891551460731887</v>
      </c>
      <c r="T4946" s="358">
        <v>0.10282454409610958</v>
      </c>
      <c r="U4946" s="358">
        <v>0.3771928384762287</v>
      </c>
      <c r="V4946" s="361">
        <v>0.19884214411535089</v>
      </c>
    </row>
    <row r="4947" spans="1:22" hidden="1" outlineLevel="1">
      <c r="A4947" s="65">
        <v>4938</v>
      </c>
      <c r="B4947" s="117">
        <v>1</v>
      </c>
      <c r="C4947" s="325">
        <v>1.241800502474185E-4</v>
      </c>
      <c r="D4947" s="358">
        <v>1.5182195975456286E-4</v>
      </c>
      <c r="E4947" s="327">
        <v>1.3347537669886788E-4</v>
      </c>
      <c r="F4947" s="332">
        <v>9.0036689951154955E-4</v>
      </c>
      <c r="G4947" s="358">
        <v>7.6440197507465985E-4</v>
      </c>
      <c r="H4947" s="327">
        <v>7.1553826618023393E-4</v>
      </c>
      <c r="I4947" s="332">
        <v>0</v>
      </c>
      <c r="J4947" s="358">
        <v>0</v>
      </c>
      <c r="K4947" s="327">
        <v>0</v>
      </c>
      <c r="L4947" s="336">
        <v>1.644775488145868E-4</v>
      </c>
      <c r="M4947" s="210">
        <v>1.1415525114155251E-4</v>
      </c>
      <c r="N4947" s="325">
        <v>0.18802361078978733</v>
      </c>
      <c r="O4947" s="358">
        <v>0.19594695019248173</v>
      </c>
      <c r="P4947" s="327">
        <v>0.17846787562239963</v>
      </c>
      <c r="Q4947" s="332">
        <v>0.13191865605658709</v>
      </c>
      <c r="R4947" s="358">
        <v>0.50042881775944514</v>
      </c>
      <c r="S4947" s="327">
        <v>0.33955481978770463</v>
      </c>
      <c r="T4947" s="358">
        <v>0.10627643621734215</v>
      </c>
      <c r="U4947" s="358">
        <v>0.41640371773064788</v>
      </c>
      <c r="V4947" s="361">
        <v>0.12503884186297615</v>
      </c>
    </row>
    <row r="4948" spans="1:22" hidden="1" outlineLevel="1">
      <c r="A4948" s="65">
        <v>4939</v>
      </c>
      <c r="B4948" s="117">
        <v>1</v>
      </c>
      <c r="C4948" s="325">
        <v>1.2545510210218363E-4</v>
      </c>
      <c r="D4948" s="358">
        <v>1.5100539907974002E-4</v>
      </c>
      <c r="E4948" s="327">
        <v>1.3225594960102616E-4</v>
      </c>
      <c r="F4948" s="332">
        <v>9.0036689951154955E-4</v>
      </c>
      <c r="G4948" s="358">
        <v>6.5703559078936387E-4</v>
      </c>
      <c r="H4948" s="327">
        <v>6.8530425493318174E-4</v>
      </c>
      <c r="I4948" s="332">
        <v>0</v>
      </c>
      <c r="J4948" s="358">
        <v>0</v>
      </c>
      <c r="K4948" s="327">
        <v>0</v>
      </c>
      <c r="L4948" s="336">
        <v>1.1748396343899057E-4</v>
      </c>
      <c r="M4948" s="210">
        <v>1.1415525114155251E-4</v>
      </c>
      <c r="N4948" s="325">
        <v>6.1418534185842359E-2</v>
      </c>
      <c r="O4948" s="358">
        <v>5.3980211535080772E-2</v>
      </c>
      <c r="P4948" s="327">
        <v>5.2413049440314455E-2</v>
      </c>
      <c r="Q4948" s="332">
        <v>9.8938992042440319E-2</v>
      </c>
      <c r="R4948" s="358">
        <v>0.43727835868872161</v>
      </c>
      <c r="S4948" s="327">
        <v>0.30183776088350006</v>
      </c>
      <c r="T4948" s="358">
        <v>0.14529327746642542</v>
      </c>
      <c r="U4948" s="358">
        <v>0.46521956740761944</v>
      </c>
      <c r="V4948" s="361">
        <v>5.0935501358970479E-2</v>
      </c>
    </row>
    <row r="4949" spans="1:22" hidden="1" outlineLevel="1">
      <c r="A4949" s="65">
        <v>4940</v>
      </c>
      <c r="B4949" s="117">
        <v>1</v>
      </c>
      <c r="C4949" s="325">
        <v>1.2689891082007942E-4</v>
      </c>
      <c r="D4949" s="358">
        <v>1.534939649458668E-4</v>
      </c>
      <c r="E4949" s="327">
        <v>1.3182785285391151E-4</v>
      </c>
      <c r="F4949" s="332">
        <v>8.4784549704004222E-4</v>
      </c>
      <c r="G4949" s="358">
        <v>5.3799894734262311E-4</v>
      </c>
      <c r="H4949" s="327">
        <v>7.9616229617237265E-4</v>
      </c>
      <c r="I4949" s="332">
        <v>0</v>
      </c>
      <c r="J4949" s="358">
        <v>0</v>
      </c>
      <c r="K4949" s="327">
        <v>0</v>
      </c>
      <c r="L4949" s="336">
        <v>8.811297257924293E-5</v>
      </c>
      <c r="M4949" s="210">
        <v>1.1415525114155251E-4</v>
      </c>
      <c r="N4949" s="325">
        <v>5.4636119367773867E-3</v>
      </c>
      <c r="O4949" s="358">
        <v>6.0400642312313704E-4</v>
      </c>
      <c r="P4949" s="327">
        <v>1.4809321066225768E-3</v>
      </c>
      <c r="Q4949" s="332">
        <v>9.8938992042440319E-2</v>
      </c>
      <c r="R4949" s="358">
        <v>0.35463513279058673</v>
      </c>
      <c r="S4949" s="327">
        <v>0.31969618979597619</v>
      </c>
      <c r="T4949" s="358">
        <v>0.22772027720979712</v>
      </c>
      <c r="U4949" s="358">
        <v>0.60048015088756124</v>
      </c>
      <c r="V4949" s="361">
        <v>3.1276506500186488E-3</v>
      </c>
    </row>
    <row r="4950" spans="1:22" hidden="1" outlineLevel="1">
      <c r="A4950" s="65">
        <v>4941</v>
      </c>
      <c r="B4950" s="117">
        <v>1</v>
      </c>
      <c r="C4950" s="325">
        <v>1.2319251008539455E-4</v>
      </c>
      <c r="D4950" s="358">
        <v>1.5990979881947491E-4</v>
      </c>
      <c r="E4950" s="327">
        <v>1.3041383632556312E-4</v>
      </c>
      <c r="F4950" s="332">
        <v>7.352996346010988E-4</v>
      </c>
      <c r="G4950" s="358">
        <v>4.399687703864835E-4</v>
      </c>
      <c r="H4950" s="327">
        <v>7.3569427367826859E-4</v>
      </c>
      <c r="I4950" s="332">
        <v>0</v>
      </c>
      <c r="J4950" s="358">
        <v>0</v>
      </c>
      <c r="K4950" s="327">
        <v>0</v>
      </c>
      <c r="L4950" s="336">
        <v>5.8741981719495287E-5</v>
      </c>
      <c r="M4950" s="210">
        <v>1.1415525114155251E-4</v>
      </c>
      <c r="N4950" s="325">
        <v>0</v>
      </c>
      <c r="O4950" s="358">
        <v>0</v>
      </c>
      <c r="P4950" s="327">
        <v>0</v>
      </c>
      <c r="Q4950" s="332">
        <v>6.5959328028293546E-2</v>
      </c>
      <c r="R4950" s="358">
        <v>0.27978750492841092</v>
      </c>
      <c r="S4950" s="327">
        <v>0.30257202100982639</v>
      </c>
      <c r="T4950" s="358">
        <v>0.24372450431732995</v>
      </c>
      <c r="U4950" s="358">
        <v>0.62793906633085772</v>
      </c>
      <c r="V4950" s="361">
        <v>0</v>
      </c>
    </row>
    <row r="4951" spans="1:22" hidden="1" outlineLevel="1">
      <c r="A4951" s="65">
        <v>4942</v>
      </c>
      <c r="B4951" s="117">
        <v>1</v>
      </c>
      <c r="C4951" s="325">
        <v>1.2392378982562747E-4</v>
      </c>
      <c r="D4951" s="358">
        <v>1.5625471770360118E-4</v>
      </c>
      <c r="E4951" s="327">
        <v>1.3068626152827243E-4</v>
      </c>
      <c r="F4951" s="332">
        <v>6.1525071466622542E-4</v>
      </c>
      <c r="G4951" s="358">
        <v>4.1137663544094289E-4</v>
      </c>
      <c r="H4951" s="327">
        <v>7.0546026243121639E-4</v>
      </c>
      <c r="I4951" s="332">
        <v>0</v>
      </c>
      <c r="J4951" s="358">
        <v>0</v>
      </c>
      <c r="K4951" s="327">
        <v>0</v>
      </c>
      <c r="L4951" s="336">
        <v>3.7594868300476983E-5</v>
      </c>
      <c r="M4951" s="210">
        <v>1.1415525114155251E-4</v>
      </c>
      <c r="N4951" s="325">
        <v>0</v>
      </c>
      <c r="O4951" s="358">
        <v>0</v>
      </c>
      <c r="P4951" s="327">
        <v>0</v>
      </c>
      <c r="Q4951" s="332">
        <v>6.5959328028293546E-2</v>
      </c>
      <c r="R4951" s="358">
        <v>0.22959592515874677</v>
      </c>
      <c r="S4951" s="327">
        <v>0.30861485360648827</v>
      </c>
      <c r="T4951" s="358">
        <v>0.21255287243468429</v>
      </c>
      <c r="U4951" s="358">
        <v>0.60906812444184333</v>
      </c>
      <c r="V4951" s="361">
        <v>0</v>
      </c>
    </row>
    <row r="4952" spans="1:22" hidden="1" outlineLevel="1">
      <c r="A4952" s="65">
        <v>4943</v>
      </c>
      <c r="B4952" s="117">
        <v>1</v>
      </c>
      <c r="C4952" s="325">
        <v>1.1896733825293757E-4</v>
      </c>
      <c r="D4952" s="358">
        <v>1.4731143412220806E-4</v>
      </c>
      <c r="E4952" s="327">
        <v>1.237718504309358E-4</v>
      </c>
      <c r="F4952" s="332">
        <v>5.4772319720285936E-4</v>
      </c>
      <c r="G4952" s="358">
        <v>3.8161747457925757E-4</v>
      </c>
      <c r="H4952" s="327">
        <v>6.5507024368612954E-4</v>
      </c>
      <c r="I4952" s="332">
        <v>0</v>
      </c>
      <c r="J4952" s="358">
        <v>0</v>
      </c>
      <c r="K4952" s="327">
        <v>0</v>
      </c>
      <c r="L4952" s="336">
        <v>2.3496792687798115E-5</v>
      </c>
      <c r="M4952" s="210">
        <v>1.1415525114155251E-4</v>
      </c>
      <c r="N4952" s="325">
        <v>0</v>
      </c>
      <c r="O4952" s="358">
        <v>0</v>
      </c>
      <c r="P4952" s="327">
        <v>0</v>
      </c>
      <c r="Q4952" s="332">
        <v>0.13191865605658709</v>
      </c>
      <c r="R4952" s="358">
        <v>0.23925352754249782</v>
      </c>
      <c r="S4952" s="327">
        <v>0.29402259436778511</v>
      </c>
      <c r="T4952" s="358">
        <v>0.17123476977144597</v>
      </c>
      <c r="U4952" s="358">
        <v>0.46714056149212979</v>
      </c>
      <c r="V4952" s="361">
        <v>0</v>
      </c>
    </row>
    <row r="4953" spans="1:22" hidden="1" outlineLevel="1">
      <c r="A4953" s="65">
        <v>4944</v>
      </c>
      <c r="B4953" s="117">
        <v>1</v>
      </c>
      <c r="C4953" s="325">
        <v>1.1120452254892641E-4</v>
      </c>
      <c r="D4953" s="358">
        <v>1.388153147198846E-4</v>
      </c>
      <c r="E4953" s="327">
        <v>1.1591043743846676E-4</v>
      </c>
      <c r="F4953" s="332">
        <v>4.7269262224356357E-4</v>
      </c>
      <c r="G4953" s="358">
        <v>3.5710993034022276E-4</v>
      </c>
      <c r="H4953" s="327">
        <v>4.1319815370971264E-4</v>
      </c>
      <c r="I4953" s="332">
        <v>0</v>
      </c>
      <c r="J4953" s="358">
        <v>0</v>
      </c>
      <c r="K4953" s="327">
        <v>0</v>
      </c>
      <c r="L4953" s="336">
        <v>9.3987170751192458E-6</v>
      </c>
      <c r="M4953" s="210">
        <v>1.1415525114155251E-4</v>
      </c>
      <c r="N4953" s="325">
        <v>0</v>
      </c>
      <c r="O4953" s="358">
        <v>0</v>
      </c>
      <c r="P4953" s="327">
        <v>0</v>
      </c>
      <c r="Q4953" s="332">
        <v>0.26383731211317418</v>
      </c>
      <c r="R4953" s="358">
        <v>0.28077400410359277</v>
      </c>
      <c r="S4953" s="327">
        <v>0.3470914881390863</v>
      </c>
      <c r="T4953" s="358">
        <v>0.13619283460135778</v>
      </c>
      <c r="U4953" s="358">
        <v>0.42917267841004098</v>
      </c>
      <c r="V4953" s="361">
        <v>0</v>
      </c>
    </row>
    <row r="4954" spans="1:22" hidden="1" outlineLevel="1">
      <c r="A4954" s="65">
        <v>4945</v>
      </c>
      <c r="B4954" s="117">
        <v>1</v>
      </c>
      <c r="C4954" s="325">
        <v>1.0394797743430728E-4</v>
      </c>
      <c r="D4954" s="358">
        <v>1.3109687215072575E-4</v>
      </c>
      <c r="E4954" s="327">
        <v>1.0669987106115156E-4</v>
      </c>
      <c r="F4954" s="332">
        <v>3.9766204728426777E-4</v>
      </c>
      <c r="G4954" s="358">
        <v>3.3727048976576595E-4</v>
      </c>
      <c r="H4954" s="327">
        <v>0</v>
      </c>
      <c r="I4954" s="332">
        <v>0</v>
      </c>
      <c r="J4954" s="358">
        <v>0</v>
      </c>
      <c r="K4954" s="327">
        <v>0</v>
      </c>
      <c r="L4954" s="336">
        <v>5.8741981719495289E-6</v>
      </c>
      <c r="M4954" s="210">
        <v>1.1415525114155251E-4</v>
      </c>
      <c r="N4954" s="325">
        <v>0</v>
      </c>
      <c r="O4954" s="358">
        <v>0</v>
      </c>
      <c r="P4954" s="327">
        <v>0</v>
      </c>
      <c r="Q4954" s="332">
        <v>0.46171529619805485</v>
      </c>
      <c r="R4954" s="358">
        <v>0.31287499612712522</v>
      </c>
      <c r="S4954" s="327">
        <v>0.3897964196319828</v>
      </c>
      <c r="T4954" s="358">
        <v>9.414251239725191E-2</v>
      </c>
      <c r="U4954" s="358">
        <v>0.40826774278448602</v>
      </c>
      <c r="V4954" s="361">
        <v>0</v>
      </c>
    </row>
    <row r="4955" spans="1:22" hidden="1" outlineLevel="1">
      <c r="A4955" s="65">
        <v>4946</v>
      </c>
      <c r="B4955" s="117">
        <v>1</v>
      </c>
      <c r="C4955" s="325">
        <v>9.6635180031977931E-5</v>
      </c>
      <c r="D4955" s="358">
        <v>1.2436996754385177E-4</v>
      </c>
      <c r="E4955" s="327">
        <v>9.9798432592515366E-5</v>
      </c>
      <c r="F4955" s="332">
        <v>4.1266816227612688E-4</v>
      </c>
      <c r="G4955" s="358">
        <v>3.1801456214938133E-4</v>
      </c>
      <c r="H4955" s="327">
        <v>0</v>
      </c>
      <c r="I4955" s="332">
        <v>0</v>
      </c>
      <c r="J4955" s="358">
        <v>0</v>
      </c>
      <c r="K4955" s="327">
        <v>0</v>
      </c>
      <c r="L4955" s="336">
        <v>2.3496792687798115E-6</v>
      </c>
      <c r="M4955" s="210">
        <v>1.1415525114155251E-4</v>
      </c>
      <c r="N4955" s="325">
        <v>0</v>
      </c>
      <c r="O4955" s="358">
        <v>0</v>
      </c>
      <c r="P4955" s="327">
        <v>0</v>
      </c>
      <c r="Q4955" s="332">
        <v>0.52767462422634837</v>
      </c>
      <c r="R4955" s="358">
        <v>0.31787894671415967</v>
      </c>
      <c r="S4955" s="327">
        <v>0.44145588108318456</v>
      </c>
      <c r="T4955" s="358">
        <v>7.9602724371454117E-2</v>
      </c>
      <c r="U4955" s="358">
        <v>0.37685383952013862</v>
      </c>
      <c r="V4955" s="361">
        <v>0</v>
      </c>
    </row>
    <row r="4956" spans="1:22" hidden="1" outlineLevel="1">
      <c r="A4956" s="65">
        <v>4947</v>
      </c>
      <c r="B4956" s="117">
        <v>1</v>
      </c>
      <c r="C4956" s="325">
        <v>9.2922529043103016E-5</v>
      </c>
      <c r="D4956" s="358">
        <v>1.1894567163252857E-4</v>
      </c>
      <c r="E4956" s="327">
        <v>9.5699081923175078E-5</v>
      </c>
      <c r="F4956" s="332">
        <v>3.9766204728426777E-4</v>
      </c>
      <c r="G4956" s="358">
        <v>3.1918158806552578E-4</v>
      </c>
      <c r="H4956" s="327">
        <v>0</v>
      </c>
      <c r="I4956" s="332">
        <v>0</v>
      </c>
      <c r="J4956" s="358">
        <v>0</v>
      </c>
      <c r="K4956" s="327">
        <v>0</v>
      </c>
      <c r="L4956" s="336">
        <v>1.1748396343899057E-6</v>
      </c>
      <c r="M4956" s="210">
        <v>1.1415525114155251E-4</v>
      </c>
      <c r="N4956" s="325">
        <v>0</v>
      </c>
      <c r="O4956" s="358">
        <v>0</v>
      </c>
      <c r="P4956" s="327">
        <v>0</v>
      </c>
      <c r="Q4956" s="332">
        <v>0.56065428824049512</v>
      </c>
      <c r="R4956" s="358">
        <v>0.32045188876297942</v>
      </c>
      <c r="S4956" s="327">
        <v>0.44803885143486494</v>
      </c>
      <c r="T4956" s="358">
        <v>4.6339036657758445E-2</v>
      </c>
      <c r="U4956" s="358">
        <v>0.33707796200556928</v>
      </c>
      <c r="V4956" s="361">
        <v>0</v>
      </c>
    </row>
    <row r="4957" spans="1:22" hidden="1" outlineLevel="1">
      <c r="A4957" s="65">
        <v>4948</v>
      </c>
      <c r="B4957" s="117">
        <v>1</v>
      </c>
      <c r="C4957" s="325">
        <v>8.9897406015130882E-5</v>
      </c>
      <c r="D4957" s="358">
        <v>1.1496007786255989E-4</v>
      </c>
      <c r="E4957" s="327">
        <v>9.1885129085244561E-5</v>
      </c>
      <c r="F4957" s="332">
        <v>2.6260701235753528E-4</v>
      </c>
      <c r="G4957" s="358">
        <v>2.8125324579082901E-4</v>
      </c>
      <c r="H4957" s="327">
        <v>0</v>
      </c>
      <c r="I4957" s="332">
        <v>0</v>
      </c>
      <c r="J4957" s="358">
        <v>0</v>
      </c>
      <c r="K4957" s="327">
        <v>0</v>
      </c>
      <c r="L4957" s="336">
        <v>1.409807561267887E-5</v>
      </c>
      <c r="M4957" s="210">
        <v>1.1415525114155251E-4</v>
      </c>
      <c r="N4957" s="325">
        <v>0</v>
      </c>
      <c r="O4957" s="358">
        <v>0</v>
      </c>
      <c r="P4957" s="327">
        <v>0</v>
      </c>
      <c r="Q4957" s="332">
        <v>0.59363395225464199</v>
      </c>
      <c r="R4957" s="358">
        <v>0.35457861650648331</v>
      </c>
      <c r="S4957" s="327">
        <v>0.45153288826883692</v>
      </c>
      <c r="T4957" s="358">
        <v>4.3619364077393384E-2</v>
      </c>
      <c r="U4957" s="358">
        <v>0.30589005804528191</v>
      </c>
      <c r="V4957" s="361">
        <v>0</v>
      </c>
    </row>
    <row r="4958" spans="1:22" hidden="1" outlineLevel="1">
      <c r="A4958" s="65">
        <v>4949</v>
      </c>
      <c r="B4958" s="117">
        <v>1</v>
      </c>
      <c r="C4958" s="325">
        <v>8.8572352126845564E-5</v>
      </c>
      <c r="D4958" s="358">
        <v>1.1247151199643311E-4</v>
      </c>
      <c r="E4958" s="327">
        <v>9.0471112556896171E-5</v>
      </c>
      <c r="F4958" s="332">
        <v>0</v>
      </c>
      <c r="G4958" s="358">
        <v>2.602467793002277E-4</v>
      </c>
      <c r="H4958" s="327">
        <v>0</v>
      </c>
      <c r="I4958" s="332">
        <v>0</v>
      </c>
      <c r="J4958" s="358">
        <v>0</v>
      </c>
      <c r="K4958" s="327">
        <v>0</v>
      </c>
      <c r="L4958" s="336">
        <v>3.7594868300476983E-5</v>
      </c>
      <c r="M4958" s="210">
        <v>1.1415525114155251E-4</v>
      </c>
      <c r="N4958" s="325">
        <v>0</v>
      </c>
      <c r="O4958" s="358">
        <v>0</v>
      </c>
      <c r="P4958" s="327">
        <v>5.2433174251414853E-4</v>
      </c>
      <c r="Q4958" s="332">
        <v>0.59363395225464199</v>
      </c>
      <c r="R4958" s="358">
        <v>0.35926216421781537</v>
      </c>
      <c r="S4958" s="327">
        <v>0.46227663836143834</v>
      </c>
      <c r="T4958" s="358">
        <v>4.4769994784470912E-2</v>
      </c>
      <c r="U4958" s="358">
        <v>0.31176603995084329</v>
      </c>
      <c r="V4958" s="361">
        <v>0</v>
      </c>
    </row>
    <row r="4959" spans="1:22" hidden="1" outlineLevel="1">
      <c r="A4959" s="65">
        <v>4950</v>
      </c>
      <c r="B4959" s="117">
        <v>1</v>
      </c>
      <c r="C4959" s="325">
        <v>8.6909784512298878E-5</v>
      </c>
      <c r="D4959" s="358">
        <v>1.0949689810957844E-4</v>
      </c>
      <c r="E4959" s="327">
        <v>8.8408464593525582E-5</v>
      </c>
      <c r="F4959" s="332">
        <v>0</v>
      </c>
      <c r="G4959" s="358">
        <v>2.590797533840832E-4</v>
      </c>
      <c r="H4959" s="327">
        <v>0</v>
      </c>
      <c r="I4959" s="332">
        <v>0</v>
      </c>
      <c r="J4959" s="358">
        <v>0</v>
      </c>
      <c r="K4959" s="327">
        <v>0</v>
      </c>
      <c r="L4959" s="336">
        <v>9.3987170751192462E-5</v>
      </c>
      <c r="M4959" s="210">
        <v>1.1415525114155251E-4</v>
      </c>
      <c r="N4959" s="325">
        <v>5.2752115251643731E-3</v>
      </c>
      <c r="O4959" s="358">
        <v>1.1981594659746412E-2</v>
      </c>
      <c r="P4959" s="327">
        <v>1.5872008042756593E-2</v>
      </c>
      <c r="Q4959" s="332">
        <v>0.59363395225464199</v>
      </c>
      <c r="R4959" s="358">
        <v>0.37719872928518378</v>
      </c>
      <c r="S4959" s="327">
        <v>0.51599538882444562</v>
      </c>
      <c r="T4959" s="358">
        <v>4.0167471956160813E-2</v>
      </c>
      <c r="U4959" s="358">
        <v>0.30363006500468137</v>
      </c>
      <c r="V4959" s="361">
        <v>0</v>
      </c>
    </row>
    <row r="4960" spans="1:22" hidden="1" outlineLevel="1">
      <c r="A4960" s="65">
        <v>4951</v>
      </c>
      <c r="B4960" s="117">
        <v>1</v>
      </c>
      <c r="C4960" s="325">
        <v>8.207208776921946E-5</v>
      </c>
      <c r="D4960" s="358">
        <v>1.0346990265255263E-4</v>
      </c>
      <c r="E4960" s="327">
        <v>8.4036688721475961E-5</v>
      </c>
      <c r="F4960" s="332">
        <v>0</v>
      </c>
      <c r="G4960" s="358">
        <v>3.0867835482022512E-4</v>
      </c>
      <c r="H4960" s="327">
        <v>0</v>
      </c>
      <c r="I4960" s="332">
        <v>0</v>
      </c>
      <c r="J4960" s="358">
        <v>0</v>
      </c>
      <c r="K4960" s="327">
        <v>0</v>
      </c>
      <c r="L4960" s="336">
        <v>1.8210014333043539E-4</v>
      </c>
      <c r="M4960" s="210">
        <v>1.1415525114155251E-4</v>
      </c>
      <c r="N4960" s="325">
        <v>7.32877601174622E-2</v>
      </c>
      <c r="O4960" s="358">
        <v>0.12233634625696437</v>
      </c>
      <c r="P4960" s="327">
        <v>0.10603815684562762</v>
      </c>
      <c r="Q4960" s="332">
        <v>0.56065428824049512</v>
      </c>
      <c r="R4960" s="358">
        <v>0.37502512039418756</v>
      </c>
      <c r="S4960" s="327">
        <v>0.47496995852915785</v>
      </c>
      <c r="T4960" s="358">
        <v>3.4623524003878199E-2</v>
      </c>
      <c r="U4960" s="358">
        <v>0.2962850876227297</v>
      </c>
      <c r="V4960" s="361">
        <v>0</v>
      </c>
    </row>
    <row r="4961" spans="1:22" hidden="1" outlineLevel="1">
      <c r="A4961" s="65">
        <v>4952</v>
      </c>
      <c r="B4961" s="117">
        <v>1</v>
      </c>
      <c r="C4961" s="325">
        <v>8.5065959526241488E-5</v>
      </c>
      <c r="D4961" s="358">
        <v>1.0969131731786959E-4</v>
      </c>
      <c r="E4961" s="327">
        <v>9.0639756730001941E-5</v>
      </c>
      <c r="F4961" s="332">
        <v>0</v>
      </c>
      <c r="G4961" s="358">
        <v>4.2071284277009905E-4</v>
      </c>
      <c r="H4961" s="327">
        <v>0</v>
      </c>
      <c r="I4961" s="332">
        <v>0</v>
      </c>
      <c r="J4961" s="358">
        <v>0</v>
      </c>
      <c r="K4961" s="327">
        <v>0</v>
      </c>
      <c r="L4961" s="336">
        <v>1.5860335064263727E-4</v>
      </c>
      <c r="M4961" s="210">
        <v>1.1415525114155251E-4</v>
      </c>
      <c r="N4961" s="325">
        <v>0.23418171163497561</v>
      </c>
      <c r="O4961" s="358">
        <v>0.31602163413026629</v>
      </c>
      <c r="P4961" s="327">
        <v>0.28326653447079236</v>
      </c>
      <c r="Q4961" s="332">
        <v>0.52767462422634837</v>
      </c>
      <c r="R4961" s="358">
        <v>0.39500690765498492</v>
      </c>
      <c r="S4961" s="327">
        <v>0.46463131175282024</v>
      </c>
      <c r="T4961" s="358">
        <v>5.3452026483328585E-2</v>
      </c>
      <c r="U4961" s="358">
        <v>0.30148307161611093</v>
      </c>
      <c r="V4961" s="361">
        <v>0</v>
      </c>
    </row>
    <row r="4962" spans="1:22" hidden="1" outlineLevel="1">
      <c r="A4962" s="65">
        <v>4953</v>
      </c>
      <c r="B4962" s="117">
        <v>1</v>
      </c>
      <c r="C4962" s="325">
        <v>8.9541141526299444E-5</v>
      </c>
      <c r="D4962" s="358">
        <v>1.1838185592848422E-4</v>
      </c>
      <c r="E4962" s="327">
        <v>9.8215771891061208E-5</v>
      </c>
      <c r="F4962" s="332">
        <v>0</v>
      </c>
      <c r="G4962" s="358">
        <v>5.0823978648093795E-4</v>
      </c>
      <c r="H4962" s="327">
        <v>0</v>
      </c>
      <c r="I4962" s="332">
        <v>0</v>
      </c>
      <c r="J4962" s="358">
        <v>0</v>
      </c>
      <c r="K4962" s="327">
        <v>0</v>
      </c>
      <c r="L4962" s="336">
        <v>1.4685495429873823E-4</v>
      </c>
      <c r="M4962" s="210">
        <v>1.1415525114155251E-4</v>
      </c>
      <c r="N4962" s="325">
        <v>0.4271037331267013</v>
      </c>
      <c r="O4962" s="358">
        <v>0.48547666025757019</v>
      </c>
      <c r="P4962" s="327">
        <v>0.42545553456689122</v>
      </c>
      <c r="Q4962" s="332">
        <v>0.46171529619805485</v>
      </c>
      <c r="R4962" s="358">
        <v>0.40186483362339487</v>
      </c>
      <c r="S4962" s="327">
        <v>0.49655029143580509</v>
      </c>
      <c r="T4962" s="358">
        <v>7.5837023875564041E-2</v>
      </c>
      <c r="U4962" s="358">
        <v>0.33877295678601965</v>
      </c>
      <c r="V4962" s="361">
        <v>5.6867555341601567E-2</v>
      </c>
    </row>
    <row r="4963" spans="1:22" hidden="1" outlineLevel="1">
      <c r="A4963" s="65">
        <v>4954</v>
      </c>
      <c r="B4963" s="117">
        <v>1</v>
      </c>
      <c r="C4963" s="325">
        <v>9.3785064121326478E-5</v>
      </c>
      <c r="D4963" s="358">
        <v>1.2573090200188988E-4</v>
      </c>
      <c r="E4963" s="327">
        <v>1.0557125236421294E-4</v>
      </c>
      <c r="F4963" s="332">
        <v>2.551039548616056E-4</v>
      </c>
      <c r="G4963" s="358">
        <v>6.1327211893394472E-4</v>
      </c>
      <c r="H4963" s="327">
        <v>0</v>
      </c>
      <c r="I4963" s="332">
        <v>0</v>
      </c>
      <c r="J4963" s="358">
        <v>0</v>
      </c>
      <c r="K4963" s="327">
        <v>0</v>
      </c>
      <c r="L4963" s="336">
        <v>1.644775488145868E-4</v>
      </c>
      <c r="M4963" s="210">
        <v>1.1415525114155251E-4</v>
      </c>
      <c r="N4963" s="325">
        <v>0.5908236908184098</v>
      </c>
      <c r="O4963" s="358">
        <v>0.62063151688485974</v>
      </c>
      <c r="P4963" s="327">
        <v>0.56298285684791072</v>
      </c>
      <c r="Q4963" s="332">
        <v>0.52767462422634837</v>
      </c>
      <c r="R4963" s="358">
        <v>0.41409007240996681</v>
      </c>
      <c r="S4963" s="327">
        <v>0.60114361221955337</v>
      </c>
      <c r="T4963" s="358">
        <v>8.8598564444969302E-2</v>
      </c>
      <c r="U4963" s="358">
        <v>0.3429539439111306</v>
      </c>
      <c r="V4963" s="361">
        <v>0.13638379967274408</v>
      </c>
    </row>
    <row r="4964" spans="1:22" hidden="1" outlineLevel="1">
      <c r="A4964" s="65">
        <v>4955</v>
      </c>
      <c r="B4964" s="117">
        <v>1</v>
      </c>
      <c r="C4964" s="325">
        <v>9.6528925710747499E-5</v>
      </c>
      <c r="D4964" s="358">
        <v>1.2963872808854207E-4</v>
      </c>
      <c r="E4964" s="327">
        <v>1.1033220709727587E-4</v>
      </c>
      <c r="F4964" s="332">
        <v>4.1266816227612688E-4</v>
      </c>
      <c r="G4964" s="358">
        <v>7.002155496867112E-4</v>
      </c>
      <c r="H4964" s="327">
        <v>3.8296414246266044E-4</v>
      </c>
      <c r="I4964" s="332">
        <v>0</v>
      </c>
      <c r="J4964" s="358">
        <v>0</v>
      </c>
      <c r="K4964" s="327">
        <v>0</v>
      </c>
      <c r="L4964" s="336">
        <v>1.8797434150238492E-4</v>
      </c>
      <c r="M4964" s="210">
        <v>1.1415525114155251E-4</v>
      </c>
      <c r="N4964" s="325">
        <v>0.70838554766493023</v>
      </c>
      <c r="O4964" s="358">
        <v>0.71784368727019043</v>
      </c>
      <c r="P4964" s="327">
        <v>0.65574993260148318</v>
      </c>
      <c r="Q4964" s="332">
        <v>0.56065428824049512</v>
      </c>
      <c r="R4964" s="358">
        <v>0.41260281612627325</v>
      </c>
      <c r="S4964" s="327">
        <v>0.66238214481869939</v>
      </c>
      <c r="T4964" s="358">
        <v>7.1862117796568953E-2</v>
      </c>
      <c r="U4964" s="358">
        <v>0.33730396130962936</v>
      </c>
      <c r="V4964" s="361">
        <v>0.16522717154710773</v>
      </c>
    </row>
    <row r="4965" spans="1:22" hidden="1" outlineLevel="1">
      <c r="A4965" s="65">
        <v>4956</v>
      </c>
      <c r="B4965" s="117">
        <v>1</v>
      </c>
      <c r="C4965" s="325">
        <v>9.8979025353237334E-5</v>
      </c>
      <c r="D4965" s="358">
        <v>1.3298273847114995E-4</v>
      </c>
      <c r="E4965" s="327">
        <v>1.1374400844549262E-4</v>
      </c>
      <c r="F4965" s="332">
        <v>4.9520179473135236E-4</v>
      </c>
      <c r="G4965" s="358">
        <v>7.3522632717104683E-4</v>
      </c>
      <c r="H4965" s="327">
        <v>3.527301312156082E-4</v>
      </c>
      <c r="I4965" s="332">
        <v>0</v>
      </c>
      <c r="J4965" s="358">
        <v>0</v>
      </c>
      <c r="K4965" s="327">
        <v>0</v>
      </c>
      <c r="L4965" s="336">
        <v>2.0677177565262342E-4</v>
      </c>
      <c r="M4965" s="210">
        <v>1.1415525114155251E-4</v>
      </c>
      <c r="N4965" s="325">
        <v>0.74305122340172458</v>
      </c>
      <c r="O4965" s="358">
        <v>0.76310436414134786</v>
      </c>
      <c r="P4965" s="327">
        <v>0.67444845736051962</v>
      </c>
      <c r="Q4965" s="332">
        <v>0.59363395225464199</v>
      </c>
      <c r="R4965" s="358">
        <v>0.42561813250917052</v>
      </c>
      <c r="S4965" s="327">
        <v>0.64226187523628575</v>
      </c>
      <c r="T4965" s="358">
        <v>6.1297235849766249E-2</v>
      </c>
      <c r="U4965" s="358">
        <v>0.33334897348857839</v>
      </c>
      <c r="V4965" s="361">
        <v>0.36058032123509365</v>
      </c>
    </row>
    <row r="4966" spans="1:22" hidden="1" outlineLevel="1">
      <c r="A4966" s="65">
        <v>4957</v>
      </c>
      <c r="B4966" s="117">
        <v>1</v>
      </c>
      <c r="C4966" s="325">
        <v>9.6947692741479176E-5</v>
      </c>
      <c r="D4966" s="358">
        <v>1.3638507461624517E-4</v>
      </c>
      <c r="E4966" s="327">
        <v>1.1562503960705701E-4</v>
      </c>
      <c r="F4966" s="332">
        <v>5.7023236969064816E-4</v>
      </c>
      <c r="G4966" s="358">
        <v>6.8154313502839889E-4</v>
      </c>
      <c r="H4966" s="327">
        <v>3.8296414246266044E-4</v>
      </c>
      <c r="I4966" s="332">
        <v>0</v>
      </c>
      <c r="J4966" s="358">
        <v>0</v>
      </c>
      <c r="K4966" s="327">
        <v>0</v>
      </c>
      <c r="L4966" s="336">
        <v>1.8797434150238492E-4</v>
      </c>
      <c r="M4966" s="210">
        <v>1.1415525114155251E-4</v>
      </c>
      <c r="N4966" s="325">
        <v>0.78657171848433083</v>
      </c>
      <c r="O4966" s="358">
        <v>0.77058977866994693</v>
      </c>
      <c r="P4966" s="327">
        <v>0.68434674433037357</v>
      </c>
      <c r="Q4966" s="332">
        <v>0.52767462422634837</v>
      </c>
      <c r="R4966" s="358">
        <v>0.47651708820673888</v>
      </c>
      <c r="S4966" s="327">
        <v>0.722726067350697</v>
      </c>
      <c r="T4966" s="358">
        <v>5.7531535353876166E-2</v>
      </c>
      <c r="U4966" s="358">
        <v>0.28961810815295813</v>
      </c>
      <c r="V4966" s="361">
        <v>0.3646266386235032</v>
      </c>
    </row>
    <row r="4967" spans="1:22" hidden="1" outlineLevel="1">
      <c r="A4967" s="65">
        <v>4958</v>
      </c>
      <c r="B4967" s="117">
        <v>1</v>
      </c>
      <c r="C4967" s="325">
        <v>9.4285084456528491E-5</v>
      </c>
      <c r="D4967" s="358">
        <v>1.3737661257853004E-4</v>
      </c>
      <c r="E4967" s="327">
        <v>1.1270619814945712E-4</v>
      </c>
      <c r="F4967" s="332">
        <v>6.1525071466622542E-4</v>
      </c>
      <c r="G4967" s="358">
        <v>7.2238904209345723E-4</v>
      </c>
      <c r="H4967" s="327">
        <v>4.031201499606951E-4</v>
      </c>
      <c r="I4967" s="332">
        <v>0</v>
      </c>
      <c r="J4967" s="358">
        <v>0</v>
      </c>
      <c r="K4967" s="327">
        <v>0</v>
      </c>
      <c r="L4967" s="336">
        <v>1.9032402077116473E-4</v>
      </c>
      <c r="M4967" s="210">
        <v>1.1415525114155251E-4</v>
      </c>
      <c r="N4967" s="325">
        <v>0.75736965468431372</v>
      </c>
      <c r="O4967" s="358">
        <v>0.74547110960631968</v>
      </c>
      <c r="P4967" s="327">
        <v>0.67803342470756534</v>
      </c>
      <c r="Q4967" s="332">
        <v>0.59363395225464199</v>
      </c>
      <c r="R4967" s="358">
        <v>0.53990056697166711</v>
      </c>
      <c r="S4967" s="327">
        <v>0.79399097613136083</v>
      </c>
      <c r="T4967" s="358">
        <v>5.5962493480588633E-2</v>
      </c>
      <c r="U4967" s="358">
        <v>0.27357215756469433</v>
      </c>
      <c r="V4967" s="361">
        <v>0.2481995816928414</v>
      </c>
    </row>
    <row r="4968" spans="1:22" hidden="1" outlineLevel="1">
      <c r="A4968" s="65">
        <v>4959</v>
      </c>
      <c r="B4968" s="117">
        <v>1</v>
      </c>
      <c r="C4968" s="325">
        <v>9.6441422152087152E-5</v>
      </c>
      <c r="D4968" s="358">
        <v>1.2932765735527624E-4</v>
      </c>
      <c r="E4968" s="327">
        <v>1.1236890980324556E-4</v>
      </c>
      <c r="F4968" s="332">
        <v>6.07747657170296E-4</v>
      </c>
      <c r="G4968" s="358">
        <v>6.2319183922117296E-4</v>
      </c>
      <c r="H4968" s="327">
        <v>3.8296414246266044E-4</v>
      </c>
      <c r="I4968" s="332">
        <v>0</v>
      </c>
      <c r="J4968" s="358">
        <v>0</v>
      </c>
      <c r="K4968" s="327">
        <v>0</v>
      </c>
      <c r="L4968" s="336">
        <v>2.1382081345896285E-4</v>
      </c>
      <c r="M4968" s="210">
        <v>1.1415525114155251E-4</v>
      </c>
      <c r="N4968" s="325">
        <v>0.68069068715781733</v>
      </c>
      <c r="O4968" s="358">
        <v>0.67938067789092482</v>
      </c>
      <c r="P4968" s="327">
        <v>0.61708901161969254</v>
      </c>
      <c r="Q4968" s="332">
        <v>0.56065428824049512</v>
      </c>
      <c r="R4968" s="358">
        <v>0.55692327569912981</v>
      </c>
      <c r="S4968" s="327">
        <v>0.83593633199586392</v>
      </c>
      <c r="T4968" s="358">
        <v>5.9937399559583715E-2</v>
      </c>
      <c r="U4968" s="358">
        <v>0.27210316208830398</v>
      </c>
      <c r="V4968" s="361">
        <v>0.36070247421285695</v>
      </c>
    </row>
    <row r="4969" spans="1:22" hidden="1" outlineLevel="1">
      <c r="A4969" s="65">
        <v>4960</v>
      </c>
      <c r="B4969" s="117">
        <v>1</v>
      </c>
      <c r="C4969" s="325">
        <v>9.6310166814096625E-5</v>
      </c>
      <c r="D4969" s="358">
        <v>1.3078580141745989E-4</v>
      </c>
      <c r="E4969" s="327">
        <v>1.0880143691062347E-4</v>
      </c>
      <c r="F4969" s="332">
        <v>6.0024459967436637E-4</v>
      </c>
      <c r="G4969" s="358">
        <v>3.4310561934648844E-4</v>
      </c>
      <c r="H4969" s="327">
        <v>3.6280813496462574E-4</v>
      </c>
      <c r="I4969" s="332">
        <v>0</v>
      </c>
      <c r="J4969" s="358">
        <v>0</v>
      </c>
      <c r="K4969" s="327">
        <v>0</v>
      </c>
      <c r="L4969" s="336">
        <v>2.2321953053408208E-4</v>
      </c>
      <c r="M4969" s="210">
        <v>1.1415525114155251E-4</v>
      </c>
      <c r="N4969" s="325">
        <v>0.53223116280676264</v>
      </c>
      <c r="O4969" s="358">
        <v>0.56792593634849342</v>
      </c>
      <c r="P4969" s="327">
        <v>0.52209108225140488</v>
      </c>
      <c r="Q4969" s="332">
        <v>0.46171529619805485</v>
      </c>
      <c r="R4969" s="358">
        <v>0.55710697950444044</v>
      </c>
      <c r="S4969" s="327">
        <v>0.83233257622520418</v>
      </c>
      <c r="T4969" s="358">
        <v>6.1192633058213743E-2</v>
      </c>
      <c r="U4969" s="358">
        <v>0.29651108692678974</v>
      </c>
      <c r="V4969" s="361">
        <v>0.31519285543491082</v>
      </c>
    </row>
    <row r="4970" spans="1:22" hidden="1" outlineLevel="1">
      <c r="A4970" s="65">
        <v>4961</v>
      </c>
      <c r="B4970" s="117">
        <v>1</v>
      </c>
      <c r="C4970" s="325">
        <v>9.7178952146510111E-5</v>
      </c>
      <c r="D4970" s="358">
        <v>1.317967813005739E-4</v>
      </c>
      <c r="E4970" s="327">
        <v>1.1002086400846522E-4</v>
      </c>
      <c r="F4970" s="332">
        <v>6.2275377216215516E-4</v>
      </c>
      <c r="G4970" s="358">
        <v>5.5725487495900767E-4</v>
      </c>
      <c r="H4970" s="327">
        <v>3.22496119968556E-4</v>
      </c>
      <c r="I4970" s="332">
        <v>0</v>
      </c>
      <c r="J4970" s="358">
        <v>0</v>
      </c>
      <c r="K4970" s="327">
        <v>0</v>
      </c>
      <c r="L4970" s="336">
        <v>2.2321953053408208E-4</v>
      </c>
      <c r="M4970" s="210">
        <v>1.1415525114155251E-4</v>
      </c>
      <c r="N4970" s="325">
        <v>0.38245283557441712</v>
      </c>
      <c r="O4970" s="358">
        <v>0.40833649072023404</v>
      </c>
      <c r="P4970" s="327">
        <v>0.35964337175869193</v>
      </c>
      <c r="Q4970" s="332">
        <v>0.56065428824049512</v>
      </c>
      <c r="R4970" s="358">
        <v>0.59442510731518783</v>
      </c>
      <c r="S4970" s="327">
        <v>0.72225344681505577</v>
      </c>
      <c r="T4970" s="358">
        <v>8.054414949542664E-2</v>
      </c>
      <c r="U4970" s="358">
        <v>0.33865995713398961</v>
      </c>
      <c r="V4970" s="361">
        <v>0.28730380369932362</v>
      </c>
    </row>
    <row r="4971" spans="1:22" hidden="1" outlineLevel="1">
      <c r="A4971" s="65">
        <v>4962</v>
      </c>
      <c r="B4971" s="117">
        <v>1</v>
      </c>
      <c r="C4971" s="325">
        <v>9.8310248154904651E-5</v>
      </c>
      <c r="D4971" s="358">
        <v>1.3681279687448571E-4</v>
      </c>
      <c r="E4971" s="327">
        <v>1.1122731847760649E-4</v>
      </c>
      <c r="F4971" s="332">
        <v>6.0024459967436637E-4</v>
      </c>
      <c r="G4971" s="358">
        <v>6.5586856487321959E-4</v>
      </c>
      <c r="H4971" s="327">
        <v>0</v>
      </c>
      <c r="I4971" s="332">
        <v>0</v>
      </c>
      <c r="J4971" s="358">
        <v>0</v>
      </c>
      <c r="K4971" s="327">
        <v>0</v>
      </c>
      <c r="L4971" s="336">
        <v>1.644775488145868E-4</v>
      </c>
      <c r="M4971" s="210">
        <v>1.1415525114155251E-4</v>
      </c>
      <c r="N4971" s="325">
        <v>0.20667525153947566</v>
      </c>
      <c r="O4971" s="358">
        <v>0.21775752247963323</v>
      </c>
      <c r="P4971" s="327">
        <v>0.17439393873698028</v>
      </c>
      <c r="Q4971" s="332">
        <v>0.52767462422634837</v>
      </c>
      <c r="R4971" s="358">
        <v>0.55390265675708195</v>
      </c>
      <c r="S4971" s="327">
        <v>0.63287692645964955</v>
      </c>
      <c r="T4971" s="358">
        <v>8.9226181194284312E-2</v>
      </c>
      <c r="U4971" s="358">
        <v>0.36272888301638528</v>
      </c>
      <c r="V4971" s="361">
        <v>0.10817409637052847</v>
      </c>
    </row>
    <row r="4972" spans="1:22" hidden="1" outlineLevel="1">
      <c r="A4972" s="65">
        <v>4963</v>
      </c>
      <c r="B4972" s="117">
        <v>1</v>
      </c>
      <c r="C4972" s="325">
        <v>1.0245416668289129E-4</v>
      </c>
      <c r="D4972" s="358">
        <v>1.3840703438247316E-4</v>
      </c>
      <c r="E4972" s="327">
        <v>1.131732127826731E-4</v>
      </c>
      <c r="F4972" s="332">
        <v>6.1525071466622542E-4</v>
      </c>
      <c r="G4972" s="358">
        <v>6.1677319668237811E-4</v>
      </c>
      <c r="H4972" s="327">
        <v>0</v>
      </c>
      <c r="I4972" s="332">
        <v>0</v>
      </c>
      <c r="J4972" s="358">
        <v>0</v>
      </c>
      <c r="K4972" s="327">
        <v>0</v>
      </c>
      <c r="L4972" s="336">
        <v>1.1748396343899057E-4</v>
      </c>
      <c r="M4972" s="210">
        <v>1.1415525114155251E-4</v>
      </c>
      <c r="N4972" s="325">
        <v>4.9926109077448544E-2</v>
      </c>
      <c r="O4972" s="358">
        <v>5.1473243976464217E-2</v>
      </c>
      <c r="P4972" s="327">
        <v>4.2110540831871233E-2</v>
      </c>
      <c r="Q4972" s="332">
        <v>0.52767462422634837</v>
      </c>
      <c r="R4972" s="358">
        <v>0.46918529478589127</v>
      </c>
      <c r="S4972" s="327">
        <v>0.53564303787121803</v>
      </c>
      <c r="T4972" s="358">
        <v>0.12541874707145007</v>
      </c>
      <c r="U4972" s="358">
        <v>0.39482078419291283</v>
      </c>
      <c r="V4972" s="361">
        <v>5.0204110404612569E-2</v>
      </c>
    </row>
    <row r="4973" spans="1:22" hidden="1" outlineLevel="1">
      <c r="A4973" s="65">
        <v>4964</v>
      </c>
      <c r="B4973" s="117">
        <v>1</v>
      </c>
      <c r="C4973" s="325">
        <v>1.0494801810471129E-4</v>
      </c>
      <c r="D4973" s="358">
        <v>1.4248983775658742E-4</v>
      </c>
      <c r="E4973" s="327">
        <v>1.1552125857745344E-4</v>
      </c>
      <c r="F4973" s="332">
        <v>5.5522625469878878E-4</v>
      </c>
      <c r="G4973" s="358">
        <v>5.5025271946214057E-4</v>
      </c>
      <c r="H4973" s="327">
        <v>0</v>
      </c>
      <c r="I4973" s="332">
        <v>0</v>
      </c>
      <c r="J4973" s="358">
        <v>0</v>
      </c>
      <c r="K4973" s="327">
        <v>0</v>
      </c>
      <c r="L4973" s="336">
        <v>8.811297257924293E-5</v>
      </c>
      <c r="M4973" s="210">
        <v>1.1415525114155251E-4</v>
      </c>
      <c r="N4973" s="325">
        <v>3.5796078206472536E-3</v>
      </c>
      <c r="O4973" s="358">
        <v>6.0400642312313704E-4</v>
      </c>
      <c r="P4973" s="327">
        <v>1.4242311898435079E-3</v>
      </c>
      <c r="Q4973" s="332">
        <v>0.49469496021220166</v>
      </c>
      <c r="R4973" s="358">
        <v>0.42656020338581457</v>
      </c>
      <c r="S4973" s="327">
        <v>0.52583609956307487</v>
      </c>
      <c r="T4973" s="358">
        <v>0.1773017316814911</v>
      </c>
      <c r="U4973" s="358">
        <v>0.46849655731649015</v>
      </c>
      <c r="V4973" s="361">
        <v>9.5996971399747288E-3</v>
      </c>
    </row>
    <row r="4974" spans="1:22" hidden="1" outlineLevel="1">
      <c r="A4974" s="65">
        <v>4965</v>
      </c>
      <c r="B4974" s="117">
        <v>1</v>
      </c>
      <c r="C4974" s="325">
        <v>1.0557929377790383E-4</v>
      </c>
      <c r="D4974" s="358">
        <v>1.5067488642564505E-4</v>
      </c>
      <c r="E4974" s="327">
        <v>1.1946493770238841E-4</v>
      </c>
      <c r="F4974" s="332">
        <v>4.5768650725170446E-4</v>
      </c>
      <c r="G4974" s="358">
        <v>4.5689064617057896E-4</v>
      </c>
      <c r="H4974" s="327">
        <v>0</v>
      </c>
      <c r="I4974" s="332">
        <v>0</v>
      </c>
      <c r="J4974" s="358">
        <v>0</v>
      </c>
      <c r="K4974" s="327">
        <v>0</v>
      </c>
      <c r="L4974" s="336">
        <v>5.8741981719495287E-5</v>
      </c>
      <c r="M4974" s="210">
        <v>1.1415525114155251E-4</v>
      </c>
      <c r="N4974" s="325">
        <v>0</v>
      </c>
      <c r="O4974" s="358">
        <v>0</v>
      </c>
      <c r="P4974" s="327">
        <v>0</v>
      </c>
      <c r="Q4974" s="332">
        <v>0.59363395225464199</v>
      </c>
      <c r="R4974" s="358">
        <v>0.39918019776083008</v>
      </c>
      <c r="S4974" s="327">
        <v>0.52961709148979919</v>
      </c>
      <c r="T4974" s="358">
        <v>0.20679971889929671</v>
      </c>
      <c r="U4974" s="358">
        <v>0.52397938646323317</v>
      </c>
      <c r="V4974" s="361">
        <v>0</v>
      </c>
    </row>
    <row r="4975" spans="1:22" hidden="1" outlineLevel="1">
      <c r="A4975" s="65">
        <v>4966</v>
      </c>
      <c r="B4975" s="117">
        <v>1</v>
      </c>
      <c r="C4975" s="325">
        <v>1.1122327331149648E-4</v>
      </c>
      <c r="D4975" s="358">
        <v>1.555159247120948E-4</v>
      </c>
      <c r="E4975" s="327">
        <v>1.2417400192064957E-4</v>
      </c>
      <c r="F4975" s="332">
        <v>3.7515287479647898E-4</v>
      </c>
      <c r="G4975" s="358">
        <v>4.1837879093781005E-4</v>
      </c>
      <c r="H4975" s="327">
        <v>0</v>
      </c>
      <c r="I4975" s="332">
        <v>0</v>
      </c>
      <c r="J4975" s="358">
        <v>0</v>
      </c>
      <c r="K4975" s="327">
        <v>0</v>
      </c>
      <c r="L4975" s="336">
        <v>3.7594868300476983E-5</v>
      </c>
      <c r="M4975" s="210">
        <v>1.1415525114155251E-4</v>
      </c>
      <c r="N4975" s="325">
        <v>0</v>
      </c>
      <c r="O4975" s="358">
        <v>0</v>
      </c>
      <c r="P4975" s="327">
        <v>0</v>
      </c>
      <c r="Q4975" s="332">
        <v>0.59363395225464199</v>
      </c>
      <c r="R4975" s="358">
        <v>0.36113353017502492</v>
      </c>
      <c r="S4975" s="327">
        <v>0.54512927629771757</v>
      </c>
      <c r="T4975" s="358">
        <v>0.22761567441824462</v>
      </c>
      <c r="U4975" s="358">
        <v>0.59584716515433012</v>
      </c>
      <c r="V4975" s="361">
        <v>0</v>
      </c>
    </row>
    <row r="4976" spans="1:22" hidden="1" outlineLevel="1">
      <c r="A4976" s="65">
        <v>4967</v>
      </c>
      <c r="B4976" s="117">
        <v>1</v>
      </c>
      <c r="C4976" s="325">
        <v>1.0866066909358619E-4</v>
      </c>
      <c r="D4976" s="358">
        <v>1.4913897468014491E-4</v>
      </c>
      <c r="E4976" s="327">
        <v>1.1854388106465689E-4</v>
      </c>
      <c r="F4976" s="332">
        <v>3.0762535733311287E-4</v>
      </c>
      <c r="G4976" s="358">
        <v>3.7869990978889621E-4</v>
      </c>
      <c r="H4976" s="327">
        <v>3.22496119968556E-4</v>
      </c>
      <c r="I4976" s="332">
        <v>0</v>
      </c>
      <c r="J4976" s="358">
        <v>0</v>
      </c>
      <c r="K4976" s="327">
        <v>0</v>
      </c>
      <c r="L4976" s="336">
        <v>2.3496792687798115E-5</v>
      </c>
      <c r="M4976" s="210">
        <v>1.1415525114155251E-4</v>
      </c>
      <c r="N4976" s="325">
        <v>0</v>
      </c>
      <c r="O4976" s="358">
        <v>0</v>
      </c>
      <c r="P4976" s="327">
        <v>0</v>
      </c>
      <c r="Q4976" s="332">
        <v>0.59363395225464199</v>
      </c>
      <c r="R4976" s="358">
        <v>0.38049197535105644</v>
      </c>
      <c r="S4976" s="327">
        <v>0.54018360542633581</v>
      </c>
      <c r="T4976" s="358">
        <v>0.20669511610774419</v>
      </c>
      <c r="U4976" s="358">
        <v>0.51979839933812222</v>
      </c>
      <c r="V4976" s="361">
        <v>0</v>
      </c>
    </row>
    <row r="4977" spans="1:22" hidden="1" outlineLevel="1">
      <c r="A4977" s="65">
        <v>4968</v>
      </c>
      <c r="B4977" s="117">
        <v>1</v>
      </c>
      <c r="C4977" s="325">
        <v>1.0180414024712868E-4</v>
      </c>
      <c r="D4977" s="358">
        <v>1.3976796884051127E-4</v>
      </c>
      <c r="E4977" s="327">
        <v>1.096316851474519E-4</v>
      </c>
      <c r="F4977" s="332">
        <v>2.7011006985346497E-4</v>
      </c>
      <c r="G4977" s="358">
        <v>3.6586262471130661E-4</v>
      </c>
      <c r="H4977" s="327">
        <v>3.1241811621953884E-4</v>
      </c>
      <c r="I4977" s="332">
        <v>0</v>
      </c>
      <c r="J4977" s="358">
        <v>0</v>
      </c>
      <c r="K4977" s="327">
        <v>0</v>
      </c>
      <c r="L4977" s="336">
        <v>9.3987170751192458E-6</v>
      </c>
      <c r="M4977" s="210">
        <v>1.1415525114155251E-4</v>
      </c>
      <c r="N4977" s="325">
        <v>0</v>
      </c>
      <c r="O4977" s="358">
        <v>0</v>
      </c>
      <c r="P4977" s="327">
        <v>0</v>
      </c>
      <c r="Q4977" s="332">
        <v>0.59363395225464199</v>
      </c>
      <c r="R4977" s="358">
        <v>0.40972078865052403</v>
      </c>
      <c r="S4977" s="327">
        <v>0.45316175846231138</v>
      </c>
      <c r="T4977" s="358">
        <v>0.15198785612578561</v>
      </c>
      <c r="U4977" s="358">
        <v>0.43821265057244302</v>
      </c>
      <c r="V4977" s="361">
        <v>0</v>
      </c>
    </row>
    <row r="4978" spans="1:22" hidden="1" outlineLevel="1">
      <c r="A4978" s="65">
        <v>4969</v>
      </c>
      <c r="B4978" s="117">
        <v>1</v>
      </c>
      <c r="C4978" s="325">
        <v>9.5753894191184384E-5</v>
      </c>
      <c r="D4978" s="358">
        <v>1.3319659960027021E-4</v>
      </c>
      <c r="E4978" s="327">
        <v>1.0118650386346288E-4</v>
      </c>
      <c r="F4978" s="332">
        <v>0</v>
      </c>
      <c r="G4978" s="358">
        <v>3.361034638496215E-4</v>
      </c>
      <c r="H4978" s="327">
        <v>0</v>
      </c>
      <c r="I4978" s="332">
        <v>0</v>
      </c>
      <c r="J4978" s="358">
        <v>0</v>
      </c>
      <c r="K4978" s="327">
        <v>0</v>
      </c>
      <c r="L4978" s="336">
        <v>5.8741981719495289E-6</v>
      </c>
      <c r="M4978" s="210">
        <v>1.1415525114155251E-4</v>
      </c>
      <c r="N4978" s="325">
        <v>0</v>
      </c>
      <c r="O4978" s="358">
        <v>0</v>
      </c>
      <c r="P4978" s="327">
        <v>0</v>
      </c>
      <c r="Q4978" s="332">
        <v>0.56065428824049512</v>
      </c>
      <c r="R4978" s="358">
        <v>0.42096287783441566</v>
      </c>
      <c r="S4978" s="327">
        <v>0.35745545041749099</v>
      </c>
      <c r="T4978" s="358">
        <v>9.414251239725191E-2</v>
      </c>
      <c r="U4978" s="358">
        <v>0.35470590772225347</v>
      </c>
      <c r="V4978" s="361">
        <v>0</v>
      </c>
    </row>
    <row r="4979" spans="1:22" hidden="1" outlineLevel="1">
      <c r="A4979" s="65">
        <v>4970</v>
      </c>
      <c r="B4979" s="117">
        <v>1</v>
      </c>
      <c r="C4979" s="325">
        <v>9.0591184230223661E-5</v>
      </c>
      <c r="D4979" s="358">
        <v>1.2697518493495327E-4</v>
      </c>
      <c r="E4979" s="327">
        <v>9.3415899271896951E-5</v>
      </c>
      <c r="F4979" s="332">
        <v>0</v>
      </c>
      <c r="G4979" s="358">
        <v>3.0634430298793618E-4</v>
      </c>
      <c r="H4979" s="327">
        <v>0</v>
      </c>
      <c r="I4979" s="332">
        <v>0</v>
      </c>
      <c r="J4979" s="358">
        <v>0</v>
      </c>
      <c r="K4979" s="327">
        <v>0</v>
      </c>
      <c r="L4979" s="336">
        <v>2.3496792687798115E-6</v>
      </c>
      <c r="M4979" s="210">
        <v>1.1415525114155251E-4</v>
      </c>
      <c r="N4979" s="325">
        <v>0</v>
      </c>
      <c r="O4979" s="358">
        <v>0</v>
      </c>
      <c r="P4979" s="327">
        <v>0</v>
      </c>
      <c r="Q4979" s="332">
        <v>0.49469496021220166</v>
      </c>
      <c r="R4979" s="358">
        <v>0.42249812277303567</v>
      </c>
      <c r="S4979" s="327">
        <v>0.30617577678048602</v>
      </c>
      <c r="T4979" s="358">
        <v>6.182024980752876E-2</v>
      </c>
      <c r="U4979" s="358">
        <v>0.30860204969400257</v>
      </c>
      <c r="V4979" s="361">
        <v>0</v>
      </c>
    </row>
    <row r="4980" spans="1:22" hidden="1" outlineLevel="1">
      <c r="A4980" s="65">
        <v>4971</v>
      </c>
      <c r="B4980" s="117">
        <v>1</v>
      </c>
      <c r="C4980" s="325">
        <v>8.7741068319572221E-5</v>
      </c>
      <c r="D4980" s="358">
        <v>1.2160921478611739E-4</v>
      </c>
      <c r="E4980" s="327">
        <v>8.904412339984733E-5</v>
      </c>
      <c r="F4980" s="332">
        <v>0</v>
      </c>
      <c r="G4980" s="358">
        <v>3.1509699735901998E-4</v>
      </c>
      <c r="H4980" s="327">
        <v>0</v>
      </c>
      <c r="I4980" s="332">
        <v>0</v>
      </c>
      <c r="J4980" s="358">
        <v>0</v>
      </c>
      <c r="K4980" s="327">
        <v>0</v>
      </c>
      <c r="L4980" s="336">
        <v>1.1748396343899057E-6</v>
      </c>
      <c r="M4980" s="210">
        <v>1.1415525114155251E-4</v>
      </c>
      <c r="N4980" s="325">
        <v>0</v>
      </c>
      <c r="O4980" s="358">
        <v>0</v>
      </c>
      <c r="P4980" s="327">
        <v>0</v>
      </c>
      <c r="Q4980" s="332">
        <v>0.42873563218390809</v>
      </c>
      <c r="R4980" s="358">
        <v>0.44612471468824405</v>
      </c>
      <c r="S4980" s="327">
        <v>0.28654501394895665</v>
      </c>
      <c r="T4980" s="358">
        <v>4.2991747328078374E-2</v>
      </c>
      <c r="U4980" s="358">
        <v>0.28080413529461601</v>
      </c>
      <c r="V4980" s="361">
        <v>0</v>
      </c>
    </row>
    <row r="4981" spans="1:22" hidden="1" outlineLevel="1">
      <c r="A4981" s="65">
        <v>4972</v>
      </c>
      <c r="B4981" s="117">
        <v>1</v>
      </c>
      <c r="C4981" s="325">
        <v>8.7047290104479442E-5</v>
      </c>
      <c r="D4981" s="358">
        <v>1.1952892925740204E-4</v>
      </c>
      <c r="E4981" s="327">
        <v>8.7111201723481181E-5</v>
      </c>
      <c r="F4981" s="332">
        <v>0</v>
      </c>
      <c r="G4981" s="358">
        <v>2.9409053086841867E-4</v>
      </c>
      <c r="H4981" s="327">
        <v>0</v>
      </c>
      <c r="I4981" s="332">
        <v>0</v>
      </c>
      <c r="J4981" s="358">
        <v>0</v>
      </c>
      <c r="K4981" s="327">
        <v>0</v>
      </c>
      <c r="L4981" s="336">
        <v>1.409807561267887E-5</v>
      </c>
      <c r="M4981" s="210">
        <v>1.1415525114155251E-4</v>
      </c>
      <c r="N4981" s="325">
        <v>0</v>
      </c>
      <c r="O4981" s="358">
        <v>0</v>
      </c>
      <c r="P4981" s="327">
        <v>0</v>
      </c>
      <c r="Q4981" s="332">
        <v>0.49469496021220166</v>
      </c>
      <c r="R4981" s="358">
        <v>0.43858707863985469</v>
      </c>
      <c r="S4981" s="327">
        <v>0.26917609178736474</v>
      </c>
      <c r="T4981" s="358">
        <v>4.0167471956160813E-2</v>
      </c>
      <c r="U4981" s="358">
        <v>0.27549315164920479</v>
      </c>
      <c r="V4981" s="361">
        <v>0</v>
      </c>
    </row>
    <row r="4982" spans="1:22" hidden="1" outlineLevel="1">
      <c r="A4982" s="65">
        <v>4973</v>
      </c>
      <c r="B4982" s="117">
        <v>1</v>
      </c>
      <c r="C4982" s="325">
        <v>8.8184836367064006E-5</v>
      </c>
      <c r="D4982" s="358">
        <v>1.1921785852413618E-4</v>
      </c>
      <c r="E4982" s="327">
        <v>8.7461462698393172E-5</v>
      </c>
      <c r="F4982" s="332">
        <v>0</v>
      </c>
      <c r="G4982" s="358">
        <v>2.9817512157492452E-4</v>
      </c>
      <c r="H4982" s="327">
        <v>0</v>
      </c>
      <c r="I4982" s="332">
        <v>0</v>
      </c>
      <c r="J4982" s="358">
        <v>0</v>
      </c>
      <c r="K4982" s="327">
        <v>0</v>
      </c>
      <c r="L4982" s="336">
        <v>3.7594868300476983E-5</v>
      </c>
      <c r="M4982" s="210">
        <v>1.1415525114155251E-4</v>
      </c>
      <c r="N4982" s="325">
        <v>0</v>
      </c>
      <c r="O4982" s="358">
        <v>0</v>
      </c>
      <c r="P4982" s="327">
        <v>5.2433174251414853E-4</v>
      </c>
      <c r="Q4982" s="332">
        <v>0.36277630415561452</v>
      </c>
      <c r="R4982" s="358">
        <v>0.43986870002416362</v>
      </c>
      <c r="S4982" s="327">
        <v>0.20903472091349901</v>
      </c>
      <c r="T4982" s="358">
        <v>4.027207474771332E-2</v>
      </c>
      <c r="U4982" s="358">
        <v>0.28182113216288629</v>
      </c>
      <c r="V4982" s="361">
        <v>0</v>
      </c>
    </row>
    <row r="4983" spans="1:22" hidden="1" outlineLevel="1">
      <c r="A4983" s="65">
        <v>4974</v>
      </c>
      <c r="B4983" s="117">
        <v>1</v>
      </c>
      <c r="C4983" s="325">
        <v>9.5222622585032252E-5</v>
      </c>
      <c r="D4983" s="358">
        <v>1.1915953276164883E-4</v>
      </c>
      <c r="E4983" s="327">
        <v>8.996518003757885E-5</v>
      </c>
      <c r="F4983" s="332">
        <v>0</v>
      </c>
      <c r="G4983" s="358">
        <v>2.602467793002277E-4</v>
      </c>
      <c r="H4983" s="327">
        <v>0</v>
      </c>
      <c r="I4983" s="332">
        <v>0</v>
      </c>
      <c r="J4983" s="358">
        <v>0</v>
      </c>
      <c r="K4983" s="327">
        <v>0</v>
      </c>
      <c r="L4983" s="336">
        <v>9.3987170751192462E-5</v>
      </c>
      <c r="M4983" s="210">
        <v>1.1415525114155251E-4</v>
      </c>
      <c r="N4983" s="325">
        <v>6.5940144064554678E-3</v>
      </c>
      <c r="O4983" s="358">
        <v>1.1003661753545717E-2</v>
      </c>
      <c r="P4983" s="327">
        <v>1.4915407678648167E-2</v>
      </c>
      <c r="Q4983" s="332">
        <v>0.36277630415561452</v>
      </c>
      <c r="R4983" s="358">
        <v>0.41987070677578625</v>
      </c>
      <c r="S4983" s="327">
        <v>0.16156135470528549</v>
      </c>
      <c r="T4983" s="358">
        <v>5.4707259981958606E-2</v>
      </c>
      <c r="U4983" s="358">
        <v>0.28295112868318656</v>
      </c>
      <c r="V4983" s="361">
        <v>0</v>
      </c>
    </row>
    <row r="4984" spans="1:22" hidden="1" outlineLevel="1">
      <c r="A4984" s="65">
        <v>4975</v>
      </c>
      <c r="B4984" s="117">
        <v>1</v>
      </c>
      <c r="C4984" s="325">
        <v>1.1071700272210446E-4</v>
      </c>
      <c r="D4984" s="358">
        <v>1.197427903865223E-4</v>
      </c>
      <c r="E4984" s="327">
        <v>9.9564925275907377E-5</v>
      </c>
      <c r="F4984" s="332">
        <v>0</v>
      </c>
      <c r="G4984" s="358">
        <v>3.4018805455612709E-4</v>
      </c>
      <c r="H4984" s="327">
        <v>0</v>
      </c>
      <c r="I4984" s="332">
        <v>0</v>
      </c>
      <c r="J4984" s="358">
        <v>0</v>
      </c>
      <c r="K4984" s="327">
        <v>0</v>
      </c>
      <c r="L4984" s="336">
        <v>1.8210014333043539E-4</v>
      </c>
      <c r="M4984" s="210">
        <v>1.1415525114155251E-4</v>
      </c>
      <c r="N4984" s="325">
        <v>7.2534158471010135E-2</v>
      </c>
      <c r="O4984" s="358">
        <v>0.12003988268159101</v>
      </c>
      <c r="P4984" s="327">
        <v>0.11067910289883764</v>
      </c>
      <c r="Q4984" s="332">
        <v>0.19787798408488064</v>
      </c>
      <c r="R4984" s="358">
        <v>0.34670208020383353</v>
      </c>
      <c r="S4984" s="327">
        <v>0.16142632026653089</v>
      </c>
      <c r="T4984" s="358">
        <v>8.3996041616659203E-2</v>
      </c>
      <c r="U4984" s="358">
        <v>0.33730396130962936</v>
      </c>
      <c r="V4984" s="361">
        <v>7.8529095579592933E-3</v>
      </c>
    </row>
    <row r="4985" spans="1:22" hidden="1" outlineLevel="1">
      <c r="A4985" s="65">
        <v>4976</v>
      </c>
      <c r="B4985" s="117">
        <v>1</v>
      </c>
      <c r="C4985" s="325">
        <v>1.3139284358270746E-4</v>
      </c>
      <c r="D4985" s="358">
        <v>1.3562683970390967E-4</v>
      </c>
      <c r="E4985" s="327">
        <v>1.1724661819461249E-4</v>
      </c>
      <c r="F4985" s="332">
        <v>0</v>
      </c>
      <c r="G4985" s="358">
        <v>4.5864118504479581E-4</v>
      </c>
      <c r="H4985" s="327">
        <v>3.1241811621953884E-4</v>
      </c>
      <c r="I4985" s="332">
        <v>0</v>
      </c>
      <c r="J4985" s="358">
        <v>0</v>
      </c>
      <c r="K4985" s="327">
        <v>0</v>
      </c>
      <c r="L4985" s="336">
        <v>1.5860335064263727E-4</v>
      </c>
      <c r="M4985" s="210">
        <v>1.1415525114155251E-4</v>
      </c>
      <c r="N4985" s="325">
        <v>0.22645729475884205</v>
      </c>
      <c r="O4985" s="358">
        <v>0.32301389555341681</v>
      </c>
      <c r="P4985" s="327">
        <v>0.289239648592926</v>
      </c>
      <c r="Q4985" s="332">
        <v>0.16489832007073388</v>
      </c>
      <c r="R4985" s="358">
        <v>0.34195035920382177</v>
      </c>
      <c r="S4985" s="327">
        <v>0.18812956020062477</v>
      </c>
      <c r="T4985" s="358">
        <v>0.15700879012030572</v>
      </c>
      <c r="U4985" s="358">
        <v>0.41007573721696644</v>
      </c>
      <c r="V4985" s="361">
        <v>0.12961957852910078</v>
      </c>
    </row>
    <row r="4986" spans="1:22" hidden="1" outlineLevel="1">
      <c r="A4986" s="65">
        <v>4977</v>
      </c>
      <c r="B4986" s="117">
        <v>1</v>
      </c>
      <c r="C4986" s="325">
        <v>1.5207493469750048E-4</v>
      </c>
      <c r="D4986" s="358">
        <v>1.5079153795061973E-4</v>
      </c>
      <c r="E4986" s="327">
        <v>1.3783417994221706E-4</v>
      </c>
      <c r="F4986" s="332">
        <v>0</v>
      </c>
      <c r="G4986" s="358">
        <v>5.4791866762985157E-4</v>
      </c>
      <c r="H4986" s="327">
        <v>3.8296414246266044E-4</v>
      </c>
      <c r="I4986" s="332">
        <v>0</v>
      </c>
      <c r="J4986" s="358">
        <v>0</v>
      </c>
      <c r="K4986" s="327">
        <v>0</v>
      </c>
      <c r="L4986" s="336">
        <v>1.4685495429873823E-4</v>
      </c>
      <c r="M4986" s="210">
        <v>1.1415525114155251E-4</v>
      </c>
      <c r="N4986" s="325">
        <v>0.39639446603378009</v>
      </c>
      <c r="O4986" s="358">
        <v>0.50177612488245038</v>
      </c>
      <c r="P4986" s="327">
        <v>0.44496371650464389</v>
      </c>
      <c r="Q4986" s="332">
        <v>0.23085764809902742</v>
      </c>
      <c r="R4986" s="358">
        <v>0.37429694816855269</v>
      </c>
      <c r="S4986" s="327">
        <v>0.23755249648395621</v>
      </c>
      <c r="T4986" s="358">
        <v>0.2262558381280621</v>
      </c>
      <c r="U4986" s="358">
        <v>0.56025227476487183</v>
      </c>
      <c r="V4986" s="361">
        <v>0.23386951048898216</v>
      </c>
    </row>
    <row r="4987" spans="1:22" hidden="1" outlineLevel="1">
      <c r="A4987" s="65">
        <v>4978</v>
      </c>
      <c r="B4987" s="117">
        <v>1</v>
      </c>
      <c r="C4987" s="325">
        <v>1.6016276361939294E-4</v>
      </c>
      <c r="D4987" s="358">
        <v>1.6445920829348792E-4</v>
      </c>
      <c r="E4987" s="327">
        <v>1.4937981948561218E-4</v>
      </c>
      <c r="F4987" s="332">
        <v>0</v>
      </c>
      <c r="G4987" s="358">
        <v>6.3311155950840153E-4</v>
      </c>
      <c r="H4987" s="327">
        <v>4.1319815370971264E-4</v>
      </c>
      <c r="I4987" s="332">
        <v>0</v>
      </c>
      <c r="J4987" s="358">
        <v>0</v>
      </c>
      <c r="K4987" s="327">
        <v>0</v>
      </c>
      <c r="L4987" s="336">
        <v>1.644775488145868E-4</v>
      </c>
      <c r="M4987" s="210">
        <v>1.1415525114155251E-4</v>
      </c>
      <c r="N4987" s="325">
        <v>0.57725886118227299</v>
      </c>
      <c r="O4987" s="358">
        <v>0.63657480812029976</v>
      </c>
      <c r="P4987" s="327">
        <v>0.56287127586665919</v>
      </c>
      <c r="Q4987" s="332">
        <v>0.19787798408488064</v>
      </c>
      <c r="R4987" s="358">
        <v>0.41184712116671157</v>
      </c>
      <c r="S4987" s="327">
        <v>0.25622113202896013</v>
      </c>
      <c r="T4987" s="358">
        <v>0.23964499544678239</v>
      </c>
      <c r="U4987" s="358">
        <v>0.62387107885777671</v>
      </c>
      <c r="V4987" s="361">
        <v>0.28226499336658661</v>
      </c>
    </row>
    <row r="4988" spans="1:22" hidden="1" outlineLevel="1">
      <c r="A4988" s="65">
        <v>4979</v>
      </c>
      <c r="B4988" s="117">
        <v>1</v>
      </c>
      <c r="C4988" s="325">
        <v>1.6348789884848628E-4</v>
      </c>
      <c r="D4988" s="358">
        <v>1.6387595066861445E-4</v>
      </c>
      <c r="E4988" s="327">
        <v>1.551656118860102E-4</v>
      </c>
      <c r="F4988" s="332">
        <v>3.4514064481276077E-4</v>
      </c>
      <c r="G4988" s="358">
        <v>7.2238904209345723E-4</v>
      </c>
      <c r="H4988" s="327">
        <v>4.1319815370971264E-4</v>
      </c>
      <c r="I4988" s="332">
        <v>0</v>
      </c>
      <c r="J4988" s="358">
        <v>0</v>
      </c>
      <c r="K4988" s="327">
        <v>0</v>
      </c>
      <c r="L4988" s="336">
        <v>1.8797434150238492E-4</v>
      </c>
      <c r="M4988" s="210">
        <v>1.1415525114155251E-4</v>
      </c>
      <c r="N4988" s="325">
        <v>0.68558909785975564</v>
      </c>
      <c r="O4988" s="358">
        <v>0.72191011455535903</v>
      </c>
      <c r="P4988" s="327">
        <v>0.68361816153491917</v>
      </c>
      <c r="Q4988" s="332">
        <v>0.19787798408488064</v>
      </c>
      <c r="R4988" s="358">
        <v>0.47812464772306551</v>
      </c>
      <c r="S4988" s="327">
        <v>0.33684567408419319</v>
      </c>
      <c r="T4988" s="358">
        <v>0.24958226064427005</v>
      </c>
      <c r="U4988" s="358">
        <v>0.59742916028275062</v>
      </c>
      <c r="V4988" s="361">
        <v>0.35766391889099475</v>
      </c>
    </row>
    <row r="4989" spans="1:22" hidden="1" outlineLevel="1">
      <c r="A4989" s="65">
        <v>4980</v>
      </c>
      <c r="B4989" s="117">
        <v>1</v>
      </c>
      <c r="C4989" s="325">
        <v>1.6591299747421604E-4</v>
      </c>
      <c r="D4989" s="358">
        <v>1.7044731990885549E-4</v>
      </c>
      <c r="E4989" s="327">
        <v>1.5730609562158345E-4</v>
      </c>
      <c r="F4989" s="332">
        <v>5.1771096721914083E-4</v>
      </c>
      <c r="G4989" s="358">
        <v>7.57983332535865E-4</v>
      </c>
      <c r="H4989" s="327">
        <v>4.1319815370971264E-4</v>
      </c>
      <c r="I4989" s="332">
        <v>0</v>
      </c>
      <c r="J4989" s="358">
        <v>0</v>
      </c>
      <c r="K4989" s="327">
        <v>0</v>
      </c>
      <c r="L4989" s="336">
        <v>2.0677177565262342E-4</v>
      </c>
      <c r="M4989" s="210">
        <v>1.1415525114155251E-4</v>
      </c>
      <c r="N4989" s="325">
        <v>0.75981886003528287</v>
      </c>
      <c r="O4989" s="358">
        <v>0.75429641754401078</v>
      </c>
      <c r="P4989" s="327">
        <v>0.7512868241545565</v>
      </c>
      <c r="Q4989" s="332">
        <v>0.296816976127321</v>
      </c>
      <c r="R4989" s="358">
        <v>0.52660949879615293</v>
      </c>
      <c r="S4989" s="327">
        <v>0.3932735702507118</v>
      </c>
      <c r="T4989" s="358">
        <v>0.23200899166344968</v>
      </c>
      <c r="U4989" s="358">
        <v>0.5591222782445715</v>
      </c>
      <c r="V4989" s="361">
        <v>0.46231084802860645</v>
      </c>
    </row>
    <row r="4990" spans="1:22" hidden="1" outlineLevel="1">
      <c r="A4990" s="65">
        <v>4981</v>
      </c>
      <c r="B4990" s="117">
        <v>1</v>
      </c>
      <c r="C4990" s="325">
        <v>1.5733139847131159E-4</v>
      </c>
      <c r="D4990" s="358">
        <v>1.6976685267983645E-4</v>
      </c>
      <c r="E4990" s="327">
        <v>1.5524344765821286E-4</v>
      </c>
      <c r="F4990" s="332">
        <v>5.9274154217843662E-4</v>
      </c>
      <c r="G4990" s="358">
        <v>7.9299411002020062E-4</v>
      </c>
      <c r="H4990" s="327">
        <v>4.9382218370185135E-4</v>
      </c>
      <c r="I4990" s="332">
        <v>0</v>
      </c>
      <c r="J4990" s="358">
        <v>0</v>
      </c>
      <c r="K4990" s="327">
        <v>0</v>
      </c>
      <c r="L4990" s="336">
        <v>1.8797434150238492E-4</v>
      </c>
      <c r="M4990" s="210">
        <v>1.1415525114155251E-4</v>
      </c>
      <c r="N4990" s="325">
        <v>0.73589200776043007</v>
      </c>
      <c r="O4990" s="358">
        <v>0.75489969778833355</v>
      </c>
      <c r="P4990" s="327">
        <v>0.77121935254199869</v>
      </c>
      <c r="Q4990" s="332">
        <v>0.296816976127321</v>
      </c>
      <c r="R4990" s="358">
        <v>0.55447370540234009</v>
      </c>
      <c r="S4990" s="327">
        <v>0.50585929370624005</v>
      </c>
      <c r="T4990" s="358">
        <v>0.1870297912958738</v>
      </c>
      <c r="U4990" s="358">
        <v>0.4651065677555894</v>
      </c>
      <c r="V4990" s="361">
        <v>0.51580621772783009</v>
      </c>
    </row>
    <row r="4991" spans="1:22" hidden="1" outlineLevel="1">
      <c r="A4991" s="65">
        <v>4982</v>
      </c>
      <c r="B4991" s="117">
        <v>1</v>
      </c>
      <c r="C4991" s="325">
        <v>1.6180033021717953E-4</v>
      </c>
      <c r="D4991" s="358">
        <v>1.6171789745658265E-4</v>
      </c>
      <c r="E4991" s="327">
        <v>1.592390172979496E-4</v>
      </c>
      <c r="F4991" s="332">
        <v>6.5276600214587337E-4</v>
      </c>
      <c r="G4991" s="358">
        <v>8.3150596525296953E-4</v>
      </c>
      <c r="H4991" s="327">
        <v>4.9382218370185135E-4</v>
      </c>
      <c r="I4991" s="332">
        <v>0</v>
      </c>
      <c r="J4991" s="358">
        <v>0</v>
      </c>
      <c r="K4991" s="327">
        <v>0</v>
      </c>
      <c r="L4991" s="336">
        <v>1.9032402077116473E-4</v>
      </c>
      <c r="M4991" s="210">
        <v>1.1415525114155251E-4</v>
      </c>
      <c r="N4991" s="325">
        <v>0.74832643492688911</v>
      </c>
      <c r="O4991" s="358">
        <v>0.72169813910525971</v>
      </c>
      <c r="P4991" s="327">
        <v>0.72613292400537977</v>
      </c>
      <c r="Q4991" s="332">
        <v>0.32979664014146776</v>
      </c>
      <c r="R4991" s="358">
        <v>0.59708943612956766</v>
      </c>
      <c r="S4991" s="327">
        <v>0.5772592369256585</v>
      </c>
      <c r="T4991" s="358">
        <v>0.19173691691573641</v>
      </c>
      <c r="U4991" s="358">
        <v>0.46668856288400973</v>
      </c>
      <c r="V4991" s="361">
        <v>0.50567515513458416</v>
      </c>
    </row>
    <row r="4992" spans="1:22" hidden="1" outlineLevel="1">
      <c r="A4992" s="65">
        <v>4983</v>
      </c>
      <c r="B4992" s="117">
        <v>1</v>
      </c>
      <c r="C4992" s="325">
        <v>1.6676303204405944E-4</v>
      </c>
      <c r="D4992" s="358">
        <v>1.6101798830673447E-4</v>
      </c>
      <c r="E4992" s="327">
        <v>1.6379240997180543E-4</v>
      </c>
      <c r="F4992" s="332">
        <v>7.4280269209702821E-4</v>
      </c>
      <c r="G4992" s="358">
        <v>8.6593322977923312E-4</v>
      </c>
      <c r="H4992" s="327">
        <v>4.9382218370185135E-4</v>
      </c>
      <c r="I4992" s="332">
        <v>0</v>
      </c>
      <c r="J4992" s="358">
        <v>0</v>
      </c>
      <c r="K4992" s="327">
        <v>0</v>
      </c>
      <c r="L4992" s="336">
        <v>2.1382081345896285E-4</v>
      </c>
      <c r="M4992" s="210">
        <v>1.1415525114155251E-4</v>
      </c>
      <c r="N4992" s="325">
        <v>0.67164746740039261</v>
      </c>
      <c r="O4992" s="358">
        <v>0.67450839380953076</v>
      </c>
      <c r="P4992" s="327">
        <v>0.64060040603458301</v>
      </c>
      <c r="Q4992" s="332">
        <v>0.32979664014146776</v>
      </c>
      <c r="R4992" s="358">
        <v>0.63569819138527917</v>
      </c>
      <c r="S4992" s="327">
        <v>0.59758205816620413</v>
      </c>
      <c r="T4992" s="358">
        <v>0.24811782156253506</v>
      </c>
      <c r="U4992" s="358">
        <v>0.52251039098684293</v>
      </c>
      <c r="V4992" s="361">
        <v>0.5486195613795013</v>
      </c>
    </row>
    <row r="4993" spans="1:22" hidden="1" outlineLevel="1">
      <c r="A4993" s="65">
        <v>4984</v>
      </c>
      <c r="B4993" s="117">
        <v>1</v>
      </c>
      <c r="C4993" s="325">
        <v>1.6836309711670586E-4</v>
      </c>
      <c r="D4993" s="358">
        <v>1.5967649576952551E-4</v>
      </c>
      <c r="E4993" s="327">
        <v>1.6551776958896448E-4</v>
      </c>
      <c r="F4993" s="332">
        <v>8.3283938204818339E-4</v>
      </c>
      <c r="G4993" s="358">
        <v>8.3617406891754753E-4</v>
      </c>
      <c r="H4993" s="327">
        <v>5.5429020619595574E-4</v>
      </c>
      <c r="I4993" s="332">
        <v>0</v>
      </c>
      <c r="J4993" s="358">
        <v>0</v>
      </c>
      <c r="K4993" s="327">
        <v>0</v>
      </c>
      <c r="L4993" s="336">
        <v>2.2321953053408208E-4</v>
      </c>
      <c r="M4993" s="210">
        <v>1.1415525114155251E-4</v>
      </c>
      <c r="N4993" s="325">
        <v>0.55352040931903324</v>
      </c>
      <c r="O4993" s="358">
        <v>0.56393774073043845</v>
      </c>
      <c r="P4993" s="327">
        <v>0.53627730018383002</v>
      </c>
      <c r="Q4993" s="332">
        <v>0.36277630415561452</v>
      </c>
      <c r="R4993" s="358">
        <v>0.66544745081998113</v>
      </c>
      <c r="S4993" s="327">
        <v>0.63026061347758255</v>
      </c>
      <c r="T4993" s="358">
        <v>0.2579504839684702</v>
      </c>
      <c r="U4993" s="358">
        <v>0.57211723822802452</v>
      </c>
      <c r="V4993" s="361">
        <v>0.47577821382701263</v>
      </c>
    </row>
    <row r="4994" spans="1:22" hidden="1" outlineLevel="1">
      <c r="A4994" s="65">
        <v>4985</v>
      </c>
      <c r="B4994" s="117">
        <v>1</v>
      </c>
      <c r="C4994" s="325">
        <v>1.6473169943230129E-4</v>
      </c>
      <c r="D4994" s="358">
        <v>1.601625437902534E-4</v>
      </c>
      <c r="E4994" s="327">
        <v>1.6569938639077067E-4</v>
      </c>
      <c r="F4994" s="332">
        <v>8.7785772702376097E-4</v>
      </c>
      <c r="G4994" s="358">
        <v>8.4259271145634238E-4</v>
      </c>
      <c r="H4994" s="327">
        <v>5.442122024469382E-4</v>
      </c>
      <c r="I4994" s="332">
        <v>0</v>
      </c>
      <c r="J4994" s="358">
        <v>0</v>
      </c>
      <c r="K4994" s="327">
        <v>0</v>
      </c>
      <c r="L4994" s="336">
        <v>2.2321953053408208E-4</v>
      </c>
      <c r="M4994" s="210">
        <v>1.1415525114155251E-4</v>
      </c>
      <c r="N4994" s="325">
        <v>0.37604722157957465</v>
      </c>
      <c r="O4994" s="358">
        <v>0.3995506521508721</v>
      </c>
      <c r="P4994" s="327">
        <v>0.36528420255205585</v>
      </c>
      <c r="Q4994" s="332">
        <v>0.49469496021220166</v>
      </c>
      <c r="R4994" s="358">
        <v>0.64577153546769928</v>
      </c>
      <c r="S4994" s="327">
        <v>0.55275032044212469</v>
      </c>
      <c r="T4994" s="358">
        <v>0.23263660841276471</v>
      </c>
      <c r="U4994" s="358">
        <v>0.59426517002590984</v>
      </c>
      <c r="V4994" s="361">
        <v>0.3964703930141788</v>
      </c>
    </row>
    <row r="4995" spans="1:22" hidden="1" outlineLevel="1">
      <c r="A4995" s="65">
        <v>4986</v>
      </c>
      <c r="B4995" s="117">
        <v>1</v>
      </c>
      <c r="C4995" s="325">
        <v>1.5925022650764927E-4</v>
      </c>
      <c r="D4995" s="358">
        <v>1.6282608694384224E-4</v>
      </c>
      <c r="E4995" s="327">
        <v>1.6211894086944816E-4</v>
      </c>
      <c r="F4995" s="332">
        <v>9.1537301450340892E-4</v>
      </c>
      <c r="G4995" s="358">
        <v>8.0583139509779033E-4</v>
      </c>
      <c r="H4995" s="327">
        <v>5.039001874508689E-4</v>
      </c>
      <c r="I4995" s="332">
        <v>0</v>
      </c>
      <c r="J4995" s="358">
        <v>0</v>
      </c>
      <c r="K4995" s="327">
        <v>0</v>
      </c>
      <c r="L4995" s="336">
        <v>1.644775488145868E-4</v>
      </c>
      <c r="M4995" s="210">
        <v>1.1415525114155251E-4</v>
      </c>
      <c r="N4995" s="325">
        <v>0.21119686141818797</v>
      </c>
      <c r="O4995" s="358">
        <v>0.20310226360990211</v>
      </c>
      <c r="P4995" s="327">
        <v>0.17798682825593096</v>
      </c>
      <c r="Q4995" s="332">
        <v>0.52767462422634837</v>
      </c>
      <c r="R4995" s="358">
        <v>0.59506592318223384</v>
      </c>
      <c r="S4995" s="327">
        <v>0.52354048646265128</v>
      </c>
      <c r="T4995" s="358">
        <v>0.25219733043308262</v>
      </c>
      <c r="U4995" s="358">
        <v>0.63969103014198037</v>
      </c>
      <c r="V4995" s="361">
        <v>0.22160840534598875</v>
      </c>
    </row>
    <row r="4996" spans="1:22" hidden="1" outlineLevel="1">
      <c r="A4996" s="65">
        <v>4987</v>
      </c>
      <c r="B4996" s="117">
        <v>1</v>
      </c>
      <c r="C4996" s="325">
        <v>1.5270621037069302E-4</v>
      </c>
      <c r="D4996" s="358">
        <v>1.5996812458196226E-4</v>
      </c>
      <c r="E4996" s="327">
        <v>1.5471156988149465E-4</v>
      </c>
      <c r="F4996" s="332">
        <v>9.3037912949526776E-4</v>
      </c>
      <c r="G4996" s="358">
        <v>7.1597039955466238E-4</v>
      </c>
      <c r="H4996" s="327">
        <v>5.744462136939905E-4</v>
      </c>
      <c r="I4996" s="332">
        <v>0</v>
      </c>
      <c r="J4996" s="358">
        <v>0</v>
      </c>
      <c r="K4996" s="327">
        <v>0</v>
      </c>
      <c r="L4996" s="336">
        <v>1.1748396343899057E-4</v>
      </c>
      <c r="M4996" s="210">
        <v>1.1415525114155251E-4</v>
      </c>
      <c r="N4996" s="325">
        <v>5.6708523895517025E-2</v>
      </c>
      <c r="O4996" s="358">
        <v>4.4861404288618845E-2</v>
      </c>
      <c r="P4996" s="327">
        <v>4.1324043218100001E-2</v>
      </c>
      <c r="Q4996" s="332">
        <v>0.49469496021220166</v>
      </c>
      <c r="R4996" s="358">
        <v>0.54138845256317458</v>
      </c>
      <c r="S4996" s="327">
        <v>0.49721703434275416</v>
      </c>
      <c r="T4996" s="358">
        <v>0.27960326181983813</v>
      </c>
      <c r="U4996" s="358">
        <v>0.62850406459100794</v>
      </c>
      <c r="V4996" s="361">
        <v>0.13016163236792544</v>
      </c>
    </row>
    <row r="4997" spans="1:22" hidden="1" outlineLevel="1">
      <c r="A4997" s="65">
        <v>4988</v>
      </c>
      <c r="B4997" s="117">
        <v>1</v>
      </c>
      <c r="C4997" s="325">
        <v>1.480935227784545E-4</v>
      </c>
      <c r="D4997" s="358">
        <v>1.5800449057822157E-4</v>
      </c>
      <c r="E4997" s="327">
        <v>1.5233757882931339E-4</v>
      </c>
      <c r="F4997" s="332">
        <v>8.628516120319016E-4</v>
      </c>
      <c r="G4997" s="358">
        <v>6.1385563189201686E-4</v>
      </c>
      <c r="H4997" s="327">
        <v>3.527301312156082E-4</v>
      </c>
      <c r="I4997" s="332">
        <v>0</v>
      </c>
      <c r="J4997" s="358">
        <v>0</v>
      </c>
      <c r="K4997" s="327">
        <v>0</v>
      </c>
      <c r="L4997" s="336">
        <v>8.811297257924293E-5</v>
      </c>
      <c r="M4997" s="210">
        <v>1.1415525114155251E-4</v>
      </c>
      <c r="N4997" s="325">
        <v>3.0144065858082134E-3</v>
      </c>
      <c r="O4997" s="358">
        <v>6.0400642312313704E-4</v>
      </c>
      <c r="P4997" s="327">
        <v>1.4242311898435079E-3</v>
      </c>
      <c r="Q4997" s="332">
        <v>0.56065428824049512</v>
      </c>
      <c r="R4997" s="358">
        <v>0.49489643456861737</v>
      </c>
      <c r="S4997" s="327">
        <v>0.4818398839735904</v>
      </c>
      <c r="T4997" s="358">
        <v>0.30512634295864871</v>
      </c>
      <c r="U4997" s="358">
        <v>0.68703788434256152</v>
      </c>
      <c r="V4997" s="361">
        <v>2.4580996406534644E-2</v>
      </c>
    </row>
    <row r="4998" spans="1:22" hidden="1" outlineLevel="1">
      <c r="A4998" s="65">
        <v>4989</v>
      </c>
      <c r="B4998" s="117">
        <v>1</v>
      </c>
      <c r="C4998" s="325">
        <v>1.4237454019458155E-4</v>
      </c>
      <c r="D4998" s="358">
        <v>1.6753103178448819E-4</v>
      </c>
      <c r="E4998" s="327">
        <v>1.4869227016448865E-4</v>
      </c>
      <c r="F4998" s="332">
        <v>7.1279046211331E-4</v>
      </c>
      <c r="G4998" s="358">
        <v>5.0415519577443209E-4</v>
      </c>
      <c r="H4998" s="327">
        <v>3.527301312156082E-4</v>
      </c>
      <c r="I4998" s="332">
        <v>0</v>
      </c>
      <c r="J4998" s="358">
        <v>0</v>
      </c>
      <c r="K4998" s="327">
        <v>0</v>
      </c>
      <c r="L4998" s="336">
        <v>5.8741981719495287E-5</v>
      </c>
      <c r="M4998" s="210">
        <v>1.1415525114155251E-4</v>
      </c>
      <c r="N4998" s="325">
        <v>0</v>
      </c>
      <c r="O4998" s="358">
        <v>0</v>
      </c>
      <c r="P4998" s="327">
        <v>0</v>
      </c>
      <c r="Q4998" s="332">
        <v>0.56065428824049512</v>
      </c>
      <c r="R4998" s="358">
        <v>0.45747317815420224</v>
      </c>
      <c r="S4998" s="327">
        <v>0.4064985988866256</v>
      </c>
      <c r="T4998" s="358">
        <v>0.28974973260043091</v>
      </c>
      <c r="U4998" s="358">
        <v>0.66116096402768554</v>
      </c>
      <c r="V4998" s="361">
        <v>0</v>
      </c>
    </row>
    <row r="4999" spans="1:22" hidden="1" outlineLevel="1">
      <c r="A4999" s="65">
        <v>4990</v>
      </c>
      <c r="B4999" s="117">
        <v>1</v>
      </c>
      <c r="C4999" s="325">
        <v>1.4362459103258655E-4</v>
      </c>
      <c r="D4999" s="358">
        <v>1.6811428940936163E-4</v>
      </c>
      <c r="E4999" s="327">
        <v>1.4897766799589843E-4</v>
      </c>
      <c r="F4999" s="332">
        <v>5.6272931219471841E-4</v>
      </c>
      <c r="G4999" s="358">
        <v>4.4405336109298936E-4</v>
      </c>
      <c r="H4999" s="327">
        <v>0</v>
      </c>
      <c r="I4999" s="332">
        <v>0</v>
      </c>
      <c r="J4999" s="358">
        <v>0</v>
      </c>
      <c r="K4999" s="327">
        <v>0</v>
      </c>
      <c r="L4999" s="336">
        <v>3.7594868300476983E-5</v>
      </c>
      <c r="M4999" s="210">
        <v>1.1415525114155251E-4</v>
      </c>
      <c r="N4999" s="325">
        <v>0</v>
      </c>
      <c r="O4999" s="358">
        <v>0</v>
      </c>
      <c r="P4999" s="327">
        <v>0</v>
      </c>
      <c r="Q4999" s="332">
        <v>0.49469496021220166</v>
      </c>
      <c r="R4999" s="358">
        <v>0.43327060138217921</v>
      </c>
      <c r="S4999" s="327">
        <v>0.37471465364239548</v>
      </c>
      <c r="T4999" s="358">
        <v>0.29717653080065853</v>
      </c>
      <c r="U4999" s="358">
        <v>0.64364601796303145</v>
      </c>
      <c r="V4999" s="361">
        <v>0</v>
      </c>
    </row>
    <row r="5000" spans="1:22" hidden="1" outlineLevel="1">
      <c r="A5000" s="65">
        <v>4991</v>
      </c>
      <c r="B5000" s="117">
        <v>1</v>
      </c>
      <c r="C5000" s="325">
        <v>1.3399919957994791E-4</v>
      </c>
      <c r="D5000" s="358">
        <v>1.5952096040289259E-4</v>
      </c>
      <c r="E5000" s="327">
        <v>1.3740608319510241E-4</v>
      </c>
      <c r="F5000" s="332">
        <v>5.1771096721914083E-4</v>
      </c>
      <c r="G5000" s="358">
        <v>4.0437447994407573E-4</v>
      </c>
      <c r="H5000" s="327">
        <v>0</v>
      </c>
      <c r="I5000" s="332">
        <v>0</v>
      </c>
      <c r="J5000" s="358">
        <v>0</v>
      </c>
      <c r="K5000" s="327">
        <v>0</v>
      </c>
      <c r="L5000" s="336">
        <v>2.3496792687798115E-5</v>
      </c>
      <c r="M5000" s="210">
        <v>1.1415525114155251E-4</v>
      </c>
      <c r="N5000" s="325">
        <v>0</v>
      </c>
      <c r="O5000" s="358">
        <v>0</v>
      </c>
      <c r="P5000" s="327">
        <v>0</v>
      </c>
      <c r="Q5000" s="332">
        <v>0.52767462422634837</v>
      </c>
      <c r="R5000" s="358">
        <v>0.39978684743005771</v>
      </c>
      <c r="S5000" s="327">
        <v>0.35862012936214832</v>
      </c>
      <c r="T5000" s="358">
        <v>0.28410118185659577</v>
      </c>
      <c r="U5000" s="358">
        <v>0.54138133287585732</v>
      </c>
      <c r="V5000" s="361">
        <v>0</v>
      </c>
    </row>
    <row r="5001" spans="1:22" hidden="1" outlineLevel="1">
      <c r="A5001" s="65">
        <v>4992</v>
      </c>
      <c r="B5001" s="117">
        <v>1</v>
      </c>
      <c r="C5001" s="325">
        <v>1.2384878677534718E-4</v>
      </c>
      <c r="D5001" s="358">
        <v>1.5104428292139825E-4</v>
      </c>
      <c r="E5001" s="327">
        <v>1.2586044365170729E-4</v>
      </c>
      <c r="F5001" s="332">
        <v>4.0516510478019719E-4</v>
      </c>
      <c r="G5001" s="358">
        <v>3.9328773374070272E-4</v>
      </c>
      <c r="H5001" s="327">
        <v>0</v>
      </c>
      <c r="I5001" s="332">
        <v>0</v>
      </c>
      <c r="J5001" s="358">
        <v>0</v>
      </c>
      <c r="K5001" s="327">
        <v>0</v>
      </c>
      <c r="L5001" s="336">
        <v>9.3987170751192458E-6</v>
      </c>
      <c r="M5001" s="210">
        <v>1.1415525114155251E-4</v>
      </c>
      <c r="N5001" s="325">
        <v>0</v>
      </c>
      <c r="O5001" s="358">
        <v>0</v>
      </c>
      <c r="P5001" s="327">
        <v>0</v>
      </c>
      <c r="Q5001" s="332">
        <v>0.46171529619805485</v>
      </c>
      <c r="R5001" s="358">
        <v>0.37944658694522448</v>
      </c>
      <c r="S5001" s="327">
        <v>0.3579702726704424</v>
      </c>
      <c r="T5001" s="358">
        <v>0.1779293484308061</v>
      </c>
      <c r="U5001" s="358">
        <v>0.4141437246900474</v>
      </c>
      <c r="V5001" s="361">
        <v>0</v>
      </c>
    </row>
    <row r="5002" spans="1:22" hidden="1" outlineLevel="1">
      <c r="A5002" s="65">
        <v>4993</v>
      </c>
      <c r="B5002" s="117">
        <v>1</v>
      </c>
      <c r="C5002" s="325">
        <v>1.1520468523054246E-4</v>
      </c>
      <c r="D5002" s="358">
        <v>1.3724051913272623E-4</v>
      </c>
      <c r="E5002" s="327">
        <v>1.1491154502853258E-4</v>
      </c>
      <c r="F5002" s="332">
        <v>3.0762535733311287E-4</v>
      </c>
      <c r="G5002" s="358">
        <v>3.8511855232769128E-4</v>
      </c>
      <c r="H5002" s="327">
        <v>0</v>
      </c>
      <c r="I5002" s="332">
        <v>0</v>
      </c>
      <c r="J5002" s="358">
        <v>0</v>
      </c>
      <c r="K5002" s="327">
        <v>0</v>
      </c>
      <c r="L5002" s="336">
        <v>5.8741981719495289E-6</v>
      </c>
      <c r="M5002" s="210">
        <v>1.1415525114155251E-4</v>
      </c>
      <c r="N5002" s="325">
        <v>0</v>
      </c>
      <c r="O5002" s="358">
        <v>0</v>
      </c>
      <c r="P5002" s="327">
        <v>0</v>
      </c>
      <c r="Q5002" s="332">
        <v>0.52767462422634837</v>
      </c>
      <c r="R5002" s="358">
        <v>0.37429895403396074</v>
      </c>
      <c r="S5002" s="327">
        <v>0.4652474236556351</v>
      </c>
      <c r="T5002" s="358">
        <v>0.11495846791619982</v>
      </c>
      <c r="U5002" s="358">
        <v>0.39775877514569352</v>
      </c>
      <c r="V5002" s="361">
        <v>0</v>
      </c>
    </row>
    <row r="5003" spans="1:22" hidden="1" outlineLevel="1">
      <c r="A5003" s="65">
        <v>4994</v>
      </c>
      <c r="B5003" s="117">
        <v>1</v>
      </c>
      <c r="C5003" s="325">
        <v>1.0836690714665502E-4</v>
      </c>
      <c r="D5003" s="358">
        <v>1.3061082412999786E-4</v>
      </c>
      <c r="E5003" s="327">
        <v>1.0775065398588752E-4</v>
      </c>
      <c r="F5003" s="332">
        <v>0</v>
      </c>
      <c r="G5003" s="358">
        <v>3.6236154696287311E-4</v>
      </c>
      <c r="H5003" s="327">
        <v>0</v>
      </c>
      <c r="I5003" s="332">
        <v>0</v>
      </c>
      <c r="J5003" s="358">
        <v>0</v>
      </c>
      <c r="K5003" s="327">
        <v>0</v>
      </c>
      <c r="L5003" s="336">
        <v>2.3496792687798115E-6</v>
      </c>
      <c r="M5003" s="210">
        <v>1.1415525114155251E-4</v>
      </c>
      <c r="N5003" s="325">
        <v>0</v>
      </c>
      <c r="O5003" s="358">
        <v>0</v>
      </c>
      <c r="P5003" s="327">
        <v>0</v>
      </c>
      <c r="Q5003" s="332">
        <v>0.52767462422634837</v>
      </c>
      <c r="R5003" s="358">
        <v>0.37248856920084356</v>
      </c>
      <c r="S5003" s="327">
        <v>0.47296975744990555</v>
      </c>
      <c r="T5003" s="358">
        <v>7.5627818292459029E-2</v>
      </c>
      <c r="U5003" s="358">
        <v>0.30340406570062139</v>
      </c>
      <c r="V5003" s="361">
        <v>0</v>
      </c>
    </row>
    <row r="5004" spans="1:22" hidden="1" outlineLevel="1">
      <c r="A5004" s="65">
        <v>4995</v>
      </c>
      <c r="B5004" s="117">
        <v>1</v>
      </c>
      <c r="C5004" s="325">
        <v>1.0447299878626939E-4</v>
      </c>
      <c r="D5004" s="358">
        <v>1.2473936403960498E-4</v>
      </c>
      <c r="E5004" s="327">
        <v>1.0228917730300061E-4</v>
      </c>
      <c r="F5004" s="332">
        <v>0</v>
      </c>
      <c r="G5004" s="358">
        <v>3.8161747457925757E-4</v>
      </c>
      <c r="H5004" s="327">
        <v>0</v>
      </c>
      <c r="I5004" s="332">
        <v>0</v>
      </c>
      <c r="J5004" s="358">
        <v>0</v>
      </c>
      <c r="K5004" s="327">
        <v>0</v>
      </c>
      <c r="L5004" s="336">
        <v>1.1748396343899057E-6</v>
      </c>
      <c r="M5004" s="210">
        <v>1.1415525114155251E-4</v>
      </c>
      <c r="N5004" s="325">
        <v>0</v>
      </c>
      <c r="O5004" s="358">
        <v>0</v>
      </c>
      <c r="P5004" s="327">
        <v>0</v>
      </c>
      <c r="Q5004" s="332">
        <v>0.56065428824049512</v>
      </c>
      <c r="R5004" s="358">
        <v>0.3804162515274388</v>
      </c>
      <c r="S5004" s="327">
        <v>0.38615046214401311</v>
      </c>
      <c r="T5004" s="358">
        <v>5.8263754894743683E-2</v>
      </c>
      <c r="U5004" s="358">
        <v>0.2857761199839372</v>
      </c>
      <c r="V5004" s="361">
        <v>0</v>
      </c>
    </row>
    <row r="5005" spans="1:22" hidden="1" outlineLevel="1">
      <c r="A5005" s="65">
        <v>4996</v>
      </c>
      <c r="B5005" s="117">
        <v>1</v>
      </c>
      <c r="C5005" s="325">
        <v>1.0237291337842095E-4</v>
      </c>
      <c r="D5005" s="358">
        <v>1.2217303049016174E-4</v>
      </c>
      <c r="E5005" s="327">
        <v>1.0038220088403535E-4</v>
      </c>
      <c r="F5005" s="332">
        <v>0</v>
      </c>
      <c r="G5005" s="358">
        <v>3.6411208583708975E-4</v>
      </c>
      <c r="H5005" s="327">
        <v>0</v>
      </c>
      <c r="I5005" s="332">
        <v>0</v>
      </c>
      <c r="J5005" s="358">
        <v>0</v>
      </c>
      <c r="K5005" s="327">
        <v>0</v>
      </c>
      <c r="L5005" s="336">
        <v>1.409807561267887E-5</v>
      </c>
      <c r="M5005" s="210">
        <v>1.1415525114155251E-4</v>
      </c>
      <c r="N5005" s="325">
        <v>0</v>
      </c>
      <c r="O5005" s="358">
        <v>0</v>
      </c>
      <c r="P5005" s="327">
        <v>0</v>
      </c>
      <c r="Q5005" s="332">
        <v>0.59363395225464199</v>
      </c>
      <c r="R5005" s="358">
        <v>0.37229158528163592</v>
      </c>
      <c r="S5005" s="327">
        <v>0.31522313946023567</v>
      </c>
      <c r="T5005" s="358">
        <v>6.1715647015976254E-2</v>
      </c>
      <c r="U5005" s="358">
        <v>0.27809214364589541</v>
      </c>
      <c r="V5005" s="361">
        <v>0</v>
      </c>
    </row>
    <row r="5006" spans="1:22" hidden="1" outlineLevel="1">
      <c r="A5006" s="65">
        <v>4997</v>
      </c>
      <c r="B5006" s="117">
        <v>1</v>
      </c>
      <c r="C5006" s="325">
        <v>1.0266667532535214E-4</v>
      </c>
      <c r="D5006" s="358">
        <v>1.1980111614900964E-4</v>
      </c>
      <c r="E5006" s="327">
        <v>1.0020058408222914E-4</v>
      </c>
      <c r="F5006" s="332">
        <v>0</v>
      </c>
      <c r="G5006" s="358">
        <v>3.2968482131082643E-4</v>
      </c>
      <c r="H5006" s="327">
        <v>0</v>
      </c>
      <c r="I5006" s="332">
        <v>0</v>
      </c>
      <c r="J5006" s="358">
        <v>0</v>
      </c>
      <c r="K5006" s="327">
        <v>0</v>
      </c>
      <c r="L5006" s="336">
        <v>3.7594868300476983E-5</v>
      </c>
      <c r="M5006" s="210">
        <v>1.1415525114155251E-4</v>
      </c>
      <c r="N5006" s="325">
        <v>0</v>
      </c>
      <c r="O5006" s="358">
        <v>0</v>
      </c>
      <c r="P5006" s="327">
        <v>2.6216587125707427E-4</v>
      </c>
      <c r="Q5006" s="332">
        <v>0.56065428824049512</v>
      </c>
      <c r="R5006" s="358">
        <v>0.36283473349678536</v>
      </c>
      <c r="S5006" s="327">
        <v>0.33310688387477899</v>
      </c>
      <c r="T5006" s="358">
        <v>6.2029455390633766E-2</v>
      </c>
      <c r="U5006" s="358">
        <v>0.2802391370344659</v>
      </c>
      <c r="V5006" s="361">
        <v>0</v>
      </c>
    </row>
    <row r="5007" spans="1:22" hidden="1" outlineLevel="1">
      <c r="A5007" s="65">
        <v>4998</v>
      </c>
      <c r="B5007" s="117">
        <v>1</v>
      </c>
      <c r="C5007" s="325">
        <v>1.0699810147903952E-4</v>
      </c>
      <c r="D5007" s="358">
        <v>1.1859571705760448E-4</v>
      </c>
      <c r="E5007" s="327">
        <v>1.0237998570390372E-4</v>
      </c>
      <c r="F5007" s="332">
        <v>0</v>
      </c>
      <c r="G5007" s="358">
        <v>3.0050917340721347E-4</v>
      </c>
      <c r="H5007" s="327">
        <v>0</v>
      </c>
      <c r="I5007" s="332">
        <v>0</v>
      </c>
      <c r="J5007" s="358">
        <v>0</v>
      </c>
      <c r="K5007" s="327">
        <v>0</v>
      </c>
      <c r="L5007" s="336">
        <v>9.3987170751192462E-5</v>
      </c>
      <c r="M5007" s="210">
        <v>1.1415525114155251E-4</v>
      </c>
      <c r="N5007" s="325">
        <v>6.5940144064554678E-3</v>
      </c>
      <c r="O5007" s="358">
        <v>1.0785175149658276E-2</v>
      </c>
      <c r="P5007" s="327">
        <v>1.3810043276840803E-2</v>
      </c>
      <c r="Q5007" s="332">
        <v>0.42873563218390809</v>
      </c>
      <c r="R5007" s="358">
        <v>0.3482293410271986</v>
      </c>
      <c r="S5007" s="327">
        <v>0.32995043313769346</v>
      </c>
      <c r="T5007" s="358">
        <v>7.8975107622139093E-2</v>
      </c>
      <c r="U5007" s="358">
        <v>0.28555012067987712</v>
      </c>
      <c r="V5007" s="361">
        <v>0</v>
      </c>
    </row>
    <row r="5008" spans="1:22" hidden="1" outlineLevel="1">
      <c r="A5008" s="65">
        <v>4999</v>
      </c>
      <c r="B5008" s="117">
        <v>1</v>
      </c>
      <c r="C5008" s="325">
        <v>1.1761728334789216E-4</v>
      </c>
      <c r="D5008" s="358">
        <v>1.191206489199906E-4</v>
      </c>
      <c r="E5008" s="327">
        <v>1.0991708297886165E-4</v>
      </c>
      <c r="F5008" s="332">
        <v>0</v>
      </c>
      <c r="G5008" s="358">
        <v>3.4077156751419945E-4</v>
      </c>
      <c r="H5008" s="327">
        <v>3.8296414246266044E-4</v>
      </c>
      <c r="I5008" s="332">
        <v>0</v>
      </c>
      <c r="J5008" s="358">
        <v>0</v>
      </c>
      <c r="K5008" s="327">
        <v>0</v>
      </c>
      <c r="L5008" s="336">
        <v>1.8210014333043539E-4</v>
      </c>
      <c r="M5008" s="210">
        <v>1.1415525114155251E-4</v>
      </c>
      <c r="N5008" s="325">
        <v>7.3476160529075213E-2</v>
      </c>
      <c r="O5008" s="358">
        <v>0.12505165837167903</v>
      </c>
      <c r="P5008" s="327">
        <v>0.11146560051260886</v>
      </c>
      <c r="Q5008" s="332">
        <v>0.39575596816976127</v>
      </c>
      <c r="R5008" s="358">
        <v>0.31473937130230217</v>
      </c>
      <c r="S5008" s="327">
        <v>0.28883217012096118</v>
      </c>
      <c r="T5008" s="358">
        <v>0.1030337496792146</v>
      </c>
      <c r="U5008" s="358">
        <v>0.32363100341399614</v>
      </c>
      <c r="V5008" s="361">
        <v>9.7829266066196841E-3</v>
      </c>
    </row>
    <row r="5009" spans="1:22" hidden="1" outlineLevel="1">
      <c r="A5009" s="65">
        <v>5000</v>
      </c>
      <c r="B5009" s="117">
        <v>1</v>
      </c>
      <c r="C5009" s="325">
        <v>1.3609303473360632E-4</v>
      </c>
      <c r="D5009" s="358">
        <v>1.3144682672564981E-4</v>
      </c>
      <c r="E5009" s="327">
        <v>1.2806579053078275E-4</v>
      </c>
      <c r="F5009" s="332">
        <v>0</v>
      </c>
      <c r="G5009" s="358">
        <v>4.8548278111611978E-4</v>
      </c>
      <c r="H5009" s="327">
        <v>4.9382218370185135E-4</v>
      </c>
      <c r="I5009" s="332">
        <v>0</v>
      </c>
      <c r="J5009" s="358">
        <v>0</v>
      </c>
      <c r="K5009" s="327">
        <v>0</v>
      </c>
      <c r="L5009" s="336">
        <v>1.5860335064263727E-4</v>
      </c>
      <c r="M5009" s="210">
        <v>1.1415525114155251E-4</v>
      </c>
      <c r="N5009" s="325">
        <v>0.23776131945562284</v>
      </c>
      <c r="O5009" s="358">
        <v>0.32945579944917625</v>
      </c>
      <c r="P5009" s="327">
        <v>0.30000978802710432</v>
      </c>
      <c r="Q5009" s="332">
        <v>0.52767462422634837</v>
      </c>
      <c r="R5009" s="358">
        <v>0.27469385953761899</v>
      </c>
      <c r="S5009" s="327">
        <v>0.30414180327074769</v>
      </c>
      <c r="T5009" s="358">
        <v>0.16935191952350095</v>
      </c>
      <c r="U5009" s="358">
        <v>0.4323366686668817</v>
      </c>
      <c r="V5009" s="361">
        <v>0.11674007393618069</v>
      </c>
    </row>
    <row r="5010" spans="1:22" hidden="1" outlineLevel="1">
      <c r="A5010" s="65">
        <v>5001</v>
      </c>
      <c r="B5010" s="117">
        <v>1</v>
      </c>
      <c r="C5010" s="325">
        <v>1.5508130696290255E-4</v>
      </c>
      <c r="D5010" s="358">
        <v>1.4843906553029676E-4</v>
      </c>
      <c r="E5010" s="327">
        <v>1.4770635038325491E-4</v>
      </c>
      <c r="F5010" s="332">
        <v>0</v>
      </c>
      <c r="G5010" s="358">
        <v>5.3974948621683986E-4</v>
      </c>
      <c r="H5010" s="327">
        <v>6.3491423618809489E-4</v>
      </c>
      <c r="I5010" s="332">
        <v>0</v>
      </c>
      <c r="J5010" s="358">
        <v>0</v>
      </c>
      <c r="K5010" s="327">
        <v>0</v>
      </c>
      <c r="L5010" s="336">
        <v>1.4685495429873823E-4</v>
      </c>
      <c r="M5010" s="210">
        <v>1.1415525114155251E-4</v>
      </c>
      <c r="N5010" s="325">
        <v>0.41523450719508148</v>
      </c>
      <c r="O5010" s="358">
        <v>0.50464399233964152</v>
      </c>
      <c r="P5010" s="327">
        <v>0.48656334213473457</v>
      </c>
      <c r="Q5010" s="332">
        <v>0.46171529619805485</v>
      </c>
      <c r="R5010" s="358">
        <v>0.24713622300024291</v>
      </c>
      <c r="S5010" s="327">
        <v>0.34100645382511424</v>
      </c>
      <c r="T5010" s="358">
        <v>0.25073289135134758</v>
      </c>
      <c r="U5010" s="358">
        <v>0.58714619194801809</v>
      </c>
      <c r="V5010" s="361">
        <v>0.21356157793583092</v>
      </c>
    </row>
    <row r="5011" spans="1:22" hidden="1" outlineLevel="1">
      <c r="A5011" s="65">
        <v>5002</v>
      </c>
      <c r="B5011" s="117">
        <v>1</v>
      </c>
      <c r="C5011" s="325">
        <v>1.6418167706357909E-4</v>
      </c>
      <c r="D5011" s="358">
        <v>1.5839332899480389E-4</v>
      </c>
      <c r="E5011" s="327">
        <v>1.5997845713387491E-4</v>
      </c>
      <c r="F5011" s="332">
        <v>3.6014675980461987E-4</v>
      </c>
      <c r="G5011" s="358">
        <v>5.9226565244334319E-4</v>
      </c>
      <c r="H5011" s="327">
        <v>6.44992239937112E-4</v>
      </c>
      <c r="I5011" s="332">
        <v>0</v>
      </c>
      <c r="J5011" s="358">
        <v>0</v>
      </c>
      <c r="K5011" s="327">
        <v>0</v>
      </c>
      <c r="L5011" s="336">
        <v>1.644775488145868E-4</v>
      </c>
      <c r="M5011" s="210">
        <v>1.1415525114155251E-4</v>
      </c>
      <c r="N5011" s="325">
        <v>0.57914286529840309</v>
      </c>
      <c r="O5011" s="358">
        <v>0.63947890687433395</v>
      </c>
      <c r="P5011" s="327">
        <v>0.62898706806985427</v>
      </c>
      <c r="Q5011" s="332">
        <v>0.56065428824049512</v>
      </c>
      <c r="R5011" s="358">
        <v>0.24196875088834738</v>
      </c>
      <c r="S5011" s="327">
        <v>0.43763268743914996</v>
      </c>
      <c r="T5011" s="358">
        <v>0.27144424407874301</v>
      </c>
      <c r="U5011" s="358">
        <v>0.62556607363822714</v>
      </c>
      <c r="V5011" s="361">
        <v>0.36551988227339771</v>
      </c>
    </row>
    <row r="5012" spans="1:22" hidden="1" outlineLevel="1">
      <c r="A5012" s="65">
        <v>5003</v>
      </c>
      <c r="B5012" s="117">
        <v>1</v>
      </c>
      <c r="C5012" s="325">
        <v>1.6761931686809289E-4</v>
      </c>
      <c r="D5012" s="358">
        <v>1.6134850096082945E-4</v>
      </c>
      <c r="E5012" s="327">
        <v>1.646745487234356E-4</v>
      </c>
      <c r="F5012" s="332">
        <v>4.2767427726798598E-4</v>
      </c>
      <c r="G5012" s="358">
        <v>6.2727642992767881E-4</v>
      </c>
      <c r="H5012" s="327">
        <v>6.8530425493318174E-4</v>
      </c>
      <c r="I5012" s="332">
        <v>0</v>
      </c>
      <c r="J5012" s="358">
        <v>0</v>
      </c>
      <c r="K5012" s="327">
        <v>0</v>
      </c>
      <c r="L5012" s="336">
        <v>1.8797434150238492E-4</v>
      </c>
      <c r="M5012" s="210">
        <v>1.1415525114155251E-4</v>
      </c>
      <c r="N5012" s="325">
        <v>0.68860350444556384</v>
      </c>
      <c r="O5012" s="358">
        <v>0.7245725400331896</v>
      </c>
      <c r="P5012" s="327">
        <v>0.71380381283516148</v>
      </c>
      <c r="Q5012" s="332">
        <v>0.42873563218390809</v>
      </c>
      <c r="R5012" s="358">
        <v>0.23759170909995175</v>
      </c>
      <c r="S5012" s="327">
        <v>0.48689527378165964</v>
      </c>
      <c r="T5012" s="358">
        <v>0.25272034439084512</v>
      </c>
      <c r="U5012" s="358">
        <v>0.56465926119404286</v>
      </c>
      <c r="V5012" s="361">
        <v>0.44349165489194525</v>
      </c>
    </row>
    <row r="5013" spans="1:22" hidden="1" outlineLevel="1">
      <c r="A5013" s="65">
        <v>5004</v>
      </c>
      <c r="B5013" s="117">
        <v>1</v>
      </c>
      <c r="C5013" s="325">
        <v>1.6908812660274878E-4</v>
      </c>
      <c r="D5013" s="358">
        <v>1.6723940297205144E-4</v>
      </c>
      <c r="E5013" s="327">
        <v>1.6857930996226923E-4</v>
      </c>
      <c r="F5013" s="332">
        <v>5.2521402471507057E-4</v>
      </c>
      <c r="G5013" s="358">
        <v>6.5995315557972544E-4</v>
      </c>
      <c r="H5013" s="327">
        <v>6.5507024368612954E-4</v>
      </c>
      <c r="I5013" s="332">
        <v>0</v>
      </c>
      <c r="J5013" s="358">
        <v>0</v>
      </c>
      <c r="K5013" s="327">
        <v>0</v>
      </c>
      <c r="L5013" s="336">
        <v>2.0677177565262342E-4</v>
      </c>
      <c r="M5013" s="210">
        <v>1.1415525114155251E-4</v>
      </c>
      <c r="N5013" s="325">
        <v>0.76076086209334792</v>
      </c>
      <c r="O5013" s="358">
        <v>0.7671700843569722</v>
      </c>
      <c r="P5013" s="327">
        <v>0.77656204830919562</v>
      </c>
      <c r="Q5013" s="332">
        <v>0.49469496021220166</v>
      </c>
      <c r="R5013" s="358">
        <v>0.26646079149632429</v>
      </c>
      <c r="S5013" s="327">
        <v>0.57655874922981831</v>
      </c>
      <c r="T5013" s="358">
        <v>0.25544001697121022</v>
      </c>
      <c r="U5013" s="358">
        <v>0.59234417594139932</v>
      </c>
      <c r="V5013" s="361">
        <v>0.56043786197810219</v>
      </c>
    </row>
    <row r="5014" spans="1:22" hidden="1" outlineLevel="1">
      <c r="A5014" s="65">
        <v>5005</v>
      </c>
      <c r="B5014" s="117">
        <v>1</v>
      </c>
      <c r="C5014" s="325">
        <v>1.6048152658308424E-4</v>
      </c>
      <c r="D5014" s="358">
        <v>1.6634507461391212E-4</v>
      </c>
      <c r="E5014" s="327">
        <v>1.6743771863663017E-4</v>
      </c>
      <c r="F5014" s="332">
        <v>6.3025682965808457E-4</v>
      </c>
      <c r="G5014" s="358">
        <v>7.1246932180622877E-4</v>
      </c>
      <c r="H5014" s="327">
        <v>6.1475822869006013E-4</v>
      </c>
      <c r="I5014" s="332">
        <v>0</v>
      </c>
      <c r="J5014" s="358">
        <v>0</v>
      </c>
      <c r="K5014" s="327">
        <v>0</v>
      </c>
      <c r="L5014" s="336">
        <v>1.8797434150238492E-4</v>
      </c>
      <c r="M5014" s="210">
        <v>1.1415525114155251E-4</v>
      </c>
      <c r="N5014" s="325">
        <v>0.76094926250496087</v>
      </c>
      <c r="O5014" s="358">
        <v>0.77117493424583616</v>
      </c>
      <c r="P5014" s="327">
        <v>0.78514279765239758</v>
      </c>
      <c r="Q5014" s="332">
        <v>0.42873563218390809</v>
      </c>
      <c r="R5014" s="358">
        <v>0.30595832497863173</v>
      </c>
      <c r="S5014" s="327">
        <v>0.63079232194577683</v>
      </c>
      <c r="T5014" s="358">
        <v>0.19477039787075898</v>
      </c>
      <c r="U5014" s="358">
        <v>0.48329951173242369</v>
      </c>
      <c r="V5014" s="361">
        <v>0.59193042655770722</v>
      </c>
    </row>
    <row r="5015" spans="1:22" hidden="1" outlineLevel="1">
      <c r="A5015" s="65">
        <v>5006</v>
      </c>
      <c r="B5015" s="117">
        <v>1</v>
      </c>
      <c r="C5015" s="325">
        <v>1.6216909521439099E-4</v>
      </c>
      <c r="D5015" s="358">
        <v>1.6377874106446888E-4</v>
      </c>
      <c r="E5015" s="327">
        <v>1.642594246050214E-4</v>
      </c>
      <c r="F5015" s="332">
        <v>6.3025682965808457E-4</v>
      </c>
      <c r="G5015" s="358">
        <v>7.4572956041634754E-4</v>
      </c>
      <c r="H5015" s="327">
        <v>6.1475822869006013E-4</v>
      </c>
      <c r="I5015" s="332">
        <v>0</v>
      </c>
      <c r="J5015" s="358">
        <v>0</v>
      </c>
      <c r="K5015" s="327">
        <v>0</v>
      </c>
      <c r="L5015" s="336">
        <v>1.9032402077116473E-4</v>
      </c>
      <c r="M5015" s="210">
        <v>1.1415525114155251E-4</v>
      </c>
      <c r="N5015" s="325">
        <v>0.70084953120040971</v>
      </c>
      <c r="O5015" s="358">
        <v>0.74750016419120779</v>
      </c>
      <c r="P5015" s="327">
        <v>0.75076980763317791</v>
      </c>
      <c r="Q5015" s="332">
        <v>0.39575596816976127</v>
      </c>
      <c r="R5015" s="358">
        <v>0.35046532689459481</v>
      </c>
      <c r="S5015" s="327">
        <v>0.61143162799175677</v>
      </c>
      <c r="T5015" s="358">
        <v>0.20502147144290417</v>
      </c>
      <c r="U5015" s="358">
        <v>0.44103764187319378</v>
      </c>
      <c r="V5015" s="361">
        <v>0.5978243077347879</v>
      </c>
    </row>
    <row r="5016" spans="1:22" hidden="1" outlineLevel="1">
      <c r="A5016" s="65">
        <v>5007</v>
      </c>
      <c r="B5016" s="117">
        <v>1</v>
      </c>
      <c r="C5016" s="325">
        <v>1.6922563219492933E-4</v>
      </c>
      <c r="D5016" s="358">
        <v>1.6226227123979789E-4</v>
      </c>
      <c r="E5016" s="327">
        <v>1.6681503245900885E-4</v>
      </c>
      <c r="F5016" s="332">
        <v>7.4280269209702821E-4</v>
      </c>
      <c r="G5016" s="358">
        <v>7.7723926015224945E-4</v>
      </c>
      <c r="H5016" s="327">
        <v>6.1475822869006013E-4</v>
      </c>
      <c r="I5016" s="332">
        <v>0</v>
      </c>
      <c r="J5016" s="358">
        <v>0</v>
      </c>
      <c r="K5016" s="327">
        <v>0</v>
      </c>
      <c r="L5016" s="336">
        <v>2.1382081345896285E-4</v>
      </c>
      <c r="M5016" s="210">
        <v>1.1415525114155251E-4</v>
      </c>
      <c r="N5016" s="325">
        <v>0.63547458837069404</v>
      </c>
      <c r="O5016" s="358">
        <v>0.68156119006469285</v>
      </c>
      <c r="P5016" s="327">
        <v>0.67736154282889038</v>
      </c>
      <c r="Q5016" s="332">
        <v>0.49469496021220166</v>
      </c>
      <c r="R5016" s="358">
        <v>0.39995623529039143</v>
      </c>
      <c r="S5016" s="327">
        <v>0.61613254548769647</v>
      </c>
      <c r="T5016" s="358">
        <v>0.21255287243468429</v>
      </c>
      <c r="U5016" s="358">
        <v>0.51900740177391202</v>
      </c>
      <c r="V5016" s="361">
        <v>0.55457451904546307</v>
      </c>
    </row>
    <row r="5017" spans="1:22" hidden="1" outlineLevel="1">
      <c r="A5017" s="65">
        <v>5008</v>
      </c>
      <c r="B5017" s="117">
        <v>1</v>
      </c>
      <c r="C5017" s="325">
        <v>1.7019442159438321E-4</v>
      </c>
      <c r="D5017" s="358">
        <v>1.6325380920208276E-4</v>
      </c>
      <c r="E5017" s="327">
        <v>1.661793736526871E-4</v>
      </c>
      <c r="F5017" s="332">
        <v>7.878210370726058E-4</v>
      </c>
      <c r="G5017" s="358">
        <v>7.8132385085875531E-4</v>
      </c>
      <c r="H5017" s="327">
        <v>5.8452421744300794E-4</v>
      </c>
      <c r="I5017" s="332">
        <v>0</v>
      </c>
      <c r="J5017" s="358">
        <v>0</v>
      </c>
      <c r="K5017" s="327">
        <v>0</v>
      </c>
      <c r="L5017" s="336">
        <v>2.2321953053408208E-4</v>
      </c>
      <c r="M5017" s="210">
        <v>1.1415525114155251E-4</v>
      </c>
      <c r="N5017" s="325">
        <v>0.5047247027112628</v>
      </c>
      <c r="O5017" s="358">
        <v>0.56910931123405473</v>
      </c>
      <c r="P5017" s="327">
        <v>0.54419897723832111</v>
      </c>
      <c r="Q5017" s="332">
        <v>0.52767462422634837</v>
      </c>
      <c r="R5017" s="358">
        <v>0.40459207304659761</v>
      </c>
      <c r="S5017" s="327">
        <v>0.56807683980715418</v>
      </c>
      <c r="T5017" s="358">
        <v>0.22751107162669212</v>
      </c>
      <c r="U5017" s="358">
        <v>0.57392523266050499</v>
      </c>
      <c r="V5017" s="361">
        <v>0.47932828474325889</v>
      </c>
    </row>
    <row r="5018" spans="1:22" hidden="1" outlineLevel="1">
      <c r="A5018" s="65">
        <v>5009</v>
      </c>
      <c r="B5018" s="117">
        <v>1</v>
      </c>
      <c r="C5018" s="325">
        <v>1.6971315202175127E-4</v>
      </c>
      <c r="D5018" s="358">
        <v>1.654313043349437E-4</v>
      </c>
      <c r="E5018" s="327">
        <v>1.6693178611731287E-4</v>
      </c>
      <c r="F5018" s="332">
        <v>8.4784549704004222E-4</v>
      </c>
      <c r="G5018" s="358">
        <v>7.8249087677489959E-4</v>
      </c>
      <c r="H5018" s="327">
        <v>5.8452421744300794E-4</v>
      </c>
      <c r="I5018" s="332">
        <v>0</v>
      </c>
      <c r="J5018" s="358">
        <v>0</v>
      </c>
      <c r="K5018" s="327">
        <v>0</v>
      </c>
      <c r="L5018" s="336">
        <v>2.2321953053408208E-4</v>
      </c>
      <c r="M5018" s="210">
        <v>1.1415525114155251E-4</v>
      </c>
      <c r="N5018" s="325">
        <v>0.35287397095117407</v>
      </c>
      <c r="O5018" s="358">
        <v>0.40817959955267519</v>
      </c>
      <c r="P5018" s="327">
        <v>0.3835583808614027</v>
      </c>
      <c r="Q5018" s="332">
        <v>0.59363395225464199</v>
      </c>
      <c r="R5018" s="358">
        <v>0.38375007412069079</v>
      </c>
      <c r="S5018" s="327">
        <v>0.50876256178105939</v>
      </c>
      <c r="T5018" s="358">
        <v>0.29550288613581849</v>
      </c>
      <c r="U5018" s="358">
        <v>0.6141531087831944</v>
      </c>
      <c r="V5018" s="361">
        <v>0.38123944359931483</v>
      </c>
    </row>
    <row r="5019" spans="1:22" hidden="1" outlineLevel="1">
      <c r="A5019" s="65">
        <v>5010</v>
      </c>
      <c r="B5019" s="117">
        <v>1</v>
      </c>
      <c r="C5019" s="325">
        <v>1.6274411859987332E-4</v>
      </c>
      <c r="D5019" s="358">
        <v>1.6613121348479186E-4</v>
      </c>
      <c r="E5019" s="327">
        <v>1.6301405224977878E-4</v>
      </c>
      <c r="F5019" s="332">
        <v>9.1537301450340892E-4</v>
      </c>
      <c r="G5019" s="358">
        <v>7.7257115648767145E-4</v>
      </c>
      <c r="H5019" s="327">
        <v>5.6436820994497329E-4</v>
      </c>
      <c r="I5019" s="332">
        <v>0</v>
      </c>
      <c r="J5019" s="358">
        <v>0</v>
      </c>
      <c r="K5019" s="327">
        <v>0</v>
      </c>
      <c r="L5019" s="336">
        <v>1.644775488145868E-4</v>
      </c>
      <c r="M5019" s="210">
        <v>1.1415525114155251E-4</v>
      </c>
      <c r="N5019" s="325">
        <v>0.18180639720655792</v>
      </c>
      <c r="O5019" s="358">
        <v>0.21297437544122197</v>
      </c>
      <c r="P5019" s="327">
        <v>0.18655355410763025</v>
      </c>
      <c r="Q5019" s="332">
        <v>0.59363395225464199</v>
      </c>
      <c r="R5019" s="358">
        <v>0.34407595590685486</v>
      </c>
      <c r="S5019" s="327">
        <v>0.47794074382335439</v>
      </c>
      <c r="T5019" s="358">
        <v>0.27238566920271556</v>
      </c>
      <c r="U5019" s="358">
        <v>0.6511039949970131</v>
      </c>
      <c r="V5019" s="361">
        <v>0.27393568719535055</v>
      </c>
    </row>
    <row r="5020" spans="1:22" hidden="1" outlineLevel="1">
      <c r="A5020" s="65">
        <v>5011</v>
      </c>
      <c r="B5020" s="117">
        <v>1</v>
      </c>
      <c r="C5020" s="325">
        <v>1.5660011873107864E-4</v>
      </c>
      <c r="D5020" s="358">
        <v>1.6471195326426644E-4</v>
      </c>
      <c r="E5020" s="327">
        <v>1.5568451703402793E-4</v>
      </c>
      <c r="F5020" s="332">
        <v>8.9286384201561981E-4</v>
      </c>
      <c r="G5020" s="358">
        <v>7.2705714575803523E-4</v>
      </c>
      <c r="H5020" s="327">
        <v>5.5429020619595574E-4</v>
      </c>
      <c r="I5020" s="332">
        <v>0</v>
      </c>
      <c r="J5020" s="358">
        <v>0</v>
      </c>
      <c r="K5020" s="327">
        <v>0</v>
      </c>
      <c r="L5020" s="336">
        <v>1.1748396343899057E-4</v>
      </c>
      <c r="M5020" s="210">
        <v>1.1415525114155251E-4</v>
      </c>
      <c r="N5020" s="325">
        <v>5.0868111135513608E-2</v>
      </c>
      <c r="O5020" s="358">
        <v>4.7961156508996614E-2</v>
      </c>
      <c r="P5020" s="327">
        <v>4.1175279180401071E-2</v>
      </c>
      <c r="Q5020" s="332">
        <v>0.59363395225464199</v>
      </c>
      <c r="R5020" s="358">
        <v>0.26846193270935598</v>
      </c>
      <c r="S5020" s="327">
        <v>0.36020679783831266</v>
      </c>
      <c r="T5020" s="358">
        <v>0.26715552962509043</v>
      </c>
      <c r="U5020" s="358">
        <v>0.65370298699370377</v>
      </c>
      <c r="V5020" s="361">
        <v>0.1472859529381203</v>
      </c>
    </row>
    <row r="5021" spans="1:22" hidden="1" outlineLevel="1">
      <c r="A5021" s="65">
        <v>5012</v>
      </c>
      <c r="B5021" s="117">
        <v>1</v>
      </c>
      <c r="C5021" s="325">
        <v>1.5266870884555288E-4</v>
      </c>
      <c r="D5021" s="358">
        <v>1.6445920829348792E-4</v>
      </c>
      <c r="E5021" s="327">
        <v>1.5135165904807965E-4</v>
      </c>
      <c r="F5021" s="332">
        <v>8.1033020956039459E-4</v>
      </c>
      <c r="G5021" s="358">
        <v>6.3077750767611231E-4</v>
      </c>
      <c r="H5021" s="327">
        <v>5.039001874508689E-4</v>
      </c>
      <c r="I5021" s="332">
        <v>0</v>
      </c>
      <c r="J5021" s="358">
        <v>0</v>
      </c>
      <c r="K5021" s="327">
        <v>0</v>
      </c>
      <c r="L5021" s="336">
        <v>8.811297257924293E-5</v>
      </c>
      <c r="M5021" s="210">
        <v>1.1415525114155251E-4</v>
      </c>
      <c r="N5021" s="325">
        <v>3.0144065858082134E-3</v>
      </c>
      <c r="O5021" s="358">
        <v>1.2080128462462741E-3</v>
      </c>
      <c r="P5021" s="327">
        <v>1.4242311898435079E-3</v>
      </c>
      <c r="Q5021" s="332">
        <v>0.59363395225464199</v>
      </c>
      <c r="R5021" s="358">
        <v>0.23252202537238917</v>
      </c>
      <c r="S5021" s="327">
        <v>0.3589070844549006</v>
      </c>
      <c r="T5021" s="358">
        <v>0.27991707019449569</v>
      </c>
      <c r="U5021" s="358">
        <v>0.67675491600782911</v>
      </c>
      <c r="V5021" s="361">
        <v>1.8620694547795729E-2</v>
      </c>
    </row>
    <row r="5022" spans="1:22" hidden="1" outlineLevel="1">
      <c r="A5022" s="65">
        <v>5013</v>
      </c>
      <c r="B5022" s="117">
        <v>1</v>
      </c>
      <c r="C5022" s="325">
        <v>1.4643095516390781E-4</v>
      </c>
      <c r="D5022" s="358">
        <v>1.6963075923403265E-4</v>
      </c>
      <c r="E5022" s="327">
        <v>1.4713555472043536E-4</v>
      </c>
      <c r="F5022" s="332">
        <v>6.9028128962552121E-4</v>
      </c>
      <c r="G5022" s="358">
        <v>5.3099679184575612E-4</v>
      </c>
      <c r="H5022" s="327">
        <v>4.53510168705782E-4</v>
      </c>
      <c r="I5022" s="332">
        <v>0</v>
      </c>
      <c r="J5022" s="358">
        <v>0</v>
      </c>
      <c r="K5022" s="327">
        <v>0</v>
      </c>
      <c r="L5022" s="336">
        <v>5.8741981719495287E-5</v>
      </c>
      <c r="M5022" s="210">
        <v>1.1415525114155251E-4</v>
      </c>
      <c r="N5022" s="325">
        <v>0</v>
      </c>
      <c r="O5022" s="358">
        <v>0</v>
      </c>
      <c r="P5022" s="327">
        <v>0</v>
      </c>
      <c r="Q5022" s="332">
        <v>0.59363395225464199</v>
      </c>
      <c r="R5022" s="358">
        <v>0.21051457383154842</v>
      </c>
      <c r="S5022" s="327">
        <v>0.41318285888816941</v>
      </c>
      <c r="T5022" s="358">
        <v>0.29623510567668598</v>
      </c>
      <c r="U5022" s="358">
        <v>0.62545307398619698</v>
      </c>
      <c r="V5022" s="361">
        <v>0</v>
      </c>
    </row>
    <row r="5023" spans="1:22" hidden="1" outlineLevel="1">
      <c r="A5023" s="65">
        <v>5014</v>
      </c>
      <c r="B5023" s="117">
        <v>1</v>
      </c>
      <c r="C5023" s="325">
        <v>1.4653720948513824E-4</v>
      </c>
      <c r="D5023" s="358">
        <v>1.6688944839712735E-4</v>
      </c>
      <c r="E5023" s="327">
        <v>1.4616260756790208E-4</v>
      </c>
      <c r="F5023" s="332">
        <v>5.7023236969064816E-4</v>
      </c>
      <c r="G5023" s="358">
        <v>4.7848062561925262E-4</v>
      </c>
      <c r="H5023" s="327">
        <v>4.4343216495676445E-4</v>
      </c>
      <c r="I5023" s="332">
        <v>0</v>
      </c>
      <c r="J5023" s="358">
        <v>0</v>
      </c>
      <c r="K5023" s="327">
        <v>0</v>
      </c>
      <c r="L5023" s="336">
        <v>3.7594868300476983E-5</v>
      </c>
      <c r="M5023" s="210">
        <v>1.1415525114155251E-4</v>
      </c>
      <c r="N5023" s="325">
        <v>0</v>
      </c>
      <c r="O5023" s="358">
        <v>0</v>
      </c>
      <c r="P5023" s="327">
        <v>0</v>
      </c>
      <c r="Q5023" s="332">
        <v>0.59363395225464199</v>
      </c>
      <c r="R5023" s="358">
        <v>0.19635713224838325</v>
      </c>
      <c r="S5023" s="327">
        <v>0.38943351803302911</v>
      </c>
      <c r="T5023" s="358">
        <v>0.29958239500636608</v>
      </c>
      <c r="U5023" s="358">
        <v>0.63686603884122972</v>
      </c>
      <c r="V5023" s="361">
        <v>0</v>
      </c>
    </row>
    <row r="5024" spans="1:22" hidden="1" outlineLevel="1">
      <c r="A5024" s="65">
        <v>5015</v>
      </c>
      <c r="B5024" s="117">
        <v>1</v>
      </c>
      <c r="C5024" s="325">
        <v>1.3670555964422879E-4</v>
      </c>
      <c r="D5024" s="358">
        <v>1.5784895521158866E-4</v>
      </c>
      <c r="E5024" s="327">
        <v>1.3523965420212826E-4</v>
      </c>
      <c r="F5024" s="332">
        <v>4.5768650725170446E-4</v>
      </c>
      <c r="G5024" s="358">
        <v>4.335501278476887E-4</v>
      </c>
      <c r="H5024" s="327">
        <v>4.8374417995283419E-4</v>
      </c>
      <c r="I5024" s="332">
        <v>0</v>
      </c>
      <c r="J5024" s="358">
        <v>0</v>
      </c>
      <c r="K5024" s="327">
        <v>0</v>
      </c>
      <c r="L5024" s="336">
        <v>2.3496792687798115E-5</v>
      </c>
      <c r="M5024" s="210">
        <v>1.1415525114155251E-4</v>
      </c>
      <c r="N5024" s="325">
        <v>0</v>
      </c>
      <c r="O5024" s="358">
        <v>0</v>
      </c>
      <c r="P5024" s="327">
        <v>0</v>
      </c>
      <c r="Q5024" s="332">
        <v>0.59363395225464199</v>
      </c>
      <c r="R5024" s="358">
        <v>0.19829450510517235</v>
      </c>
      <c r="S5024" s="327">
        <v>0.29757571913431036</v>
      </c>
      <c r="T5024" s="358">
        <v>0.22437298788011706</v>
      </c>
      <c r="U5024" s="358">
        <v>0.55584528833570068</v>
      </c>
      <c r="V5024" s="361">
        <v>0</v>
      </c>
    </row>
    <row r="5025" spans="1:22" hidden="1" outlineLevel="1">
      <c r="A5025" s="65">
        <v>5016</v>
      </c>
      <c r="B5025" s="117">
        <v>1</v>
      </c>
      <c r="C5025" s="325">
        <v>1.2656139709381806E-4</v>
      </c>
      <c r="D5025" s="358">
        <v>1.4869181050107527E-4</v>
      </c>
      <c r="E5025" s="327">
        <v>1.2515992170188331E-4</v>
      </c>
      <c r="F5025" s="332">
        <v>3.5264370230869019E-4</v>
      </c>
      <c r="G5025" s="358">
        <v>3.8453503936961892E-4</v>
      </c>
      <c r="H5025" s="327">
        <v>4.6358817245479954E-4</v>
      </c>
      <c r="I5025" s="332">
        <v>0</v>
      </c>
      <c r="J5025" s="358">
        <v>0</v>
      </c>
      <c r="K5025" s="327">
        <v>0</v>
      </c>
      <c r="L5025" s="336">
        <v>9.3987170751192458E-6</v>
      </c>
      <c r="M5025" s="210">
        <v>1.1415525114155251E-4</v>
      </c>
      <c r="N5025" s="325">
        <v>0</v>
      </c>
      <c r="O5025" s="358">
        <v>0</v>
      </c>
      <c r="P5025" s="327">
        <v>0</v>
      </c>
      <c r="Q5025" s="332">
        <v>0.59363395225464199</v>
      </c>
      <c r="R5025" s="358">
        <v>0.21539328262108981</v>
      </c>
      <c r="S5025" s="327">
        <v>0.31288535228409686</v>
      </c>
      <c r="T5025" s="358">
        <v>0.17039794743902595</v>
      </c>
      <c r="U5025" s="358">
        <v>0.43606565718387252</v>
      </c>
      <c r="V5025" s="361">
        <v>0</v>
      </c>
    </row>
    <row r="5026" spans="1:22" hidden="1" outlineLevel="1">
      <c r="A5026" s="65">
        <v>5017</v>
      </c>
      <c r="B5026" s="117">
        <v>1</v>
      </c>
      <c r="C5026" s="325">
        <v>1.1673599750709862E-4</v>
      </c>
      <c r="D5026" s="358">
        <v>1.3739605449935918E-4</v>
      </c>
      <c r="E5026" s="327">
        <v>1.1351050112888463E-4</v>
      </c>
      <c r="F5026" s="332">
        <v>2.8511618484532408E-4</v>
      </c>
      <c r="G5026" s="358">
        <v>3.6644613766937892E-4</v>
      </c>
      <c r="H5026" s="327">
        <v>4.53510168705782E-4</v>
      </c>
      <c r="I5026" s="332">
        <v>0</v>
      </c>
      <c r="J5026" s="358">
        <v>0</v>
      </c>
      <c r="K5026" s="327">
        <v>0</v>
      </c>
      <c r="L5026" s="336">
        <v>5.8741981719495289E-6</v>
      </c>
      <c r="M5026" s="210">
        <v>1.1415525114155251E-4</v>
      </c>
      <c r="N5026" s="325">
        <v>0</v>
      </c>
      <c r="O5026" s="358">
        <v>0</v>
      </c>
      <c r="P5026" s="327">
        <v>0</v>
      </c>
      <c r="Q5026" s="332">
        <v>0.59363395225464199</v>
      </c>
      <c r="R5026" s="358">
        <v>0.21135466736208341</v>
      </c>
      <c r="S5026" s="327">
        <v>0.37817494568747628</v>
      </c>
      <c r="T5026" s="358">
        <v>0.11359863162601731</v>
      </c>
      <c r="U5026" s="358">
        <v>0.44939961612341572</v>
      </c>
      <c r="V5026" s="361">
        <v>0</v>
      </c>
    </row>
    <row r="5027" spans="1:22" hidden="1" outlineLevel="1">
      <c r="A5027" s="65">
        <v>5018</v>
      </c>
      <c r="B5027" s="117">
        <v>1</v>
      </c>
      <c r="C5027" s="325">
        <v>1.0980446561036079E-4</v>
      </c>
      <c r="D5027" s="358">
        <v>1.2870551588874455E-4</v>
      </c>
      <c r="E5027" s="327">
        <v>1.0463722309778097E-4</v>
      </c>
      <c r="F5027" s="332">
        <v>3.0012229983718318E-4</v>
      </c>
      <c r="G5027" s="358">
        <v>3.5302533963371696E-4</v>
      </c>
      <c r="H5027" s="327">
        <v>4.53510168705782E-4</v>
      </c>
      <c r="I5027" s="332">
        <v>0</v>
      </c>
      <c r="J5027" s="358">
        <v>0</v>
      </c>
      <c r="K5027" s="327">
        <v>0</v>
      </c>
      <c r="L5027" s="336">
        <v>2.3496792687798115E-6</v>
      </c>
      <c r="M5027" s="210">
        <v>1.1415525114155251E-4</v>
      </c>
      <c r="N5027" s="325">
        <v>0</v>
      </c>
      <c r="O5027" s="358">
        <v>0</v>
      </c>
      <c r="P5027" s="327">
        <v>0</v>
      </c>
      <c r="Q5027" s="332">
        <v>0.52767462422634837</v>
      </c>
      <c r="R5027" s="358">
        <v>0.19874329679760383</v>
      </c>
      <c r="S5027" s="327">
        <v>0.28909380971164639</v>
      </c>
      <c r="T5027" s="358">
        <v>8.0753355078531625E-2</v>
      </c>
      <c r="U5027" s="358">
        <v>0.35877389519533437</v>
      </c>
      <c r="V5027" s="361">
        <v>0</v>
      </c>
    </row>
    <row r="5028" spans="1:22" hidden="1" outlineLevel="1">
      <c r="A5028" s="65">
        <v>5019</v>
      </c>
      <c r="B5028" s="117">
        <v>1</v>
      </c>
      <c r="C5028" s="325">
        <v>1.0630432326394674E-4</v>
      </c>
      <c r="D5028" s="358">
        <v>1.2312568461078839E-4</v>
      </c>
      <c r="E5028" s="327">
        <v>9.9422226360202498E-5</v>
      </c>
      <c r="F5028" s="332">
        <v>3.3763758731683108E-4</v>
      </c>
      <c r="G5028" s="358">
        <v>3.3143536018504329E-4</v>
      </c>
      <c r="H5028" s="327">
        <v>4.6358817245479954E-4</v>
      </c>
      <c r="I5028" s="332">
        <v>0</v>
      </c>
      <c r="J5028" s="358">
        <v>0</v>
      </c>
      <c r="K5028" s="327">
        <v>0</v>
      </c>
      <c r="L5028" s="336">
        <v>1.1748396343899057E-6</v>
      </c>
      <c r="M5028" s="210">
        <v>1.1415525114155251E-4</v>
      </c>
      <c r="N5028" s="325">
        <v>0</v>
      </c>
      <c r="O5028" s="358">
        <v>0</v>
      </c>
      <c r="P5028" s="327">
        <v>0</v>
      </c>
      <c r="Q5028" s="332">
        <v>0.42873563218390809</v>
      </c>
      <c r="R5028" s="358">
        <v>0.18063287479158976</v>
      </c>
      <c r="S5028" s="327">
        <v>0.22960229552948658</v>
      </c>
      <c r="T5028" s="358">
        <v>6.1401838641318741E-2</v>
      </c>
      <c r="U5028" s="358">
        <v>0.34091995017459015</v>
      </c>
      <c r="V5028" s="361">
        <v>0</v>
      </c>
    </row>
    <row r="5029" spans="1:22" hidden="1" outlineLevel="1">
      <c r="A5029" s="65">
        <v>5020</v>
      </c>
      <c r="B5029" s="117">
        <v>1</v>
      </c>
      <c r="C5029" s="325">
        <v>1.0433549319408884E-4</v>
      </c>
      <c r="D5029" s="358">
        <v>1.2044269953637046E-4</v>
      </c>
      <c r="E5029" s="327">
        <v>9.7100125822823028E-5</v>
      </c>
      <c r="F5029" s="332">
        <v>2.551039548616056E-4</v>
      </c>
      <c r="G5029" s="358">
        <v>3.3960454159805495E-4</v>
      </c>
      <c r="H5029" s="327">
        <v>4.9382218370185135E-4</v>
      </c>
      <c r="I5029" s="332">
        <v>0</v>
      </c>
      <c r="J5029" s="358">
        <v>0</v>
      </c>
      <c r="K5029" s="327">
        <v>0</v>
      </c>
      <c r="L5029" s="336">
        <v>1.409807561267887E-5</v>
      </c>
      <c r="M5029" s="210">
        <v>1.1415525114155251E-4</v>
      </c>
      <c r="N5029" s="325">
        <v>0</v>
      </c>
      <c r="O5029" s="358">
        <v>0</v>
      </c>
      <c r="P5029" s="327">
        <v>0</v>
      </c>
      <c r="Q5029" s="332">
        <v>0.19787798408488064</v>
      </c>
      <c r="R5029" s="358">
        <v>0.16880096535654657</v>
      </c>
      <c r="S5029" s="327">
        <v>0.27721069617645472</v>
      </c>
      <c r="T5029" s="358">
        <v>6.5481347511866322E-2</v>
      </c>
      <c r="U5029" s="358">
        <v>0.31538202881580418</v>
      </c>
      <c r="V5029" s="361">
        <v>0</v>
      </c>
    </row>
    <row r="5030" spans="1:22" hidden="1" outlineLevel="1">
      <c r="A5030" s="65">
        <v>5021</v>
      </c>
      <c r="B5030" s="117">
        <v>1</v>
      </c>
      <c r="C5030" s="325">
        <v>1.0352296014938558E-4</v>
      </c>
      <c r="D5030" s="358">
        <v>1.1857627513677537E-4</v>
      </c>
      <c r="E5030" s="327">
        <v>9.6230959699893277E-5</v>
      </c>
      <c r="F5030" s="332">
        <v>0</v>
      </c>
      <c r="G5030" s="358">
        <v>3.3960454159805495E-4</v>
      </c>
      <c r="H5030" s="327">
        <v>4.53510168705782E-4</v>
      </c>
      <c r="I5030" s="332">
        <v>0</v>
      </c>
      <c r="J5030" s="358">
        <v>0</v>
      </c>
      <c r="K5030" s="327">
        <v>0</v>
      </c>
      <c r="L5030" s="336">
        <v>3.7594868300476983E-5</v>
      </c>
      <c r="M5030" s="210">
        <v>1.1415525114155251E-4</v>
      </c>
      <c r="N5030" s="325">
        <v>0</v>
      </c>
      <c r="O5030" s="358">
        <v>0</v>
      </c>
      <c r="P5030" s="327">
        <v>5.2433174251414853E-4</v>
      </c>
      <c r="Q5030" s="332">
        <v>0.296816976127321</v>
      </c>
      <c r="R5030" s="358">
        <v>0.15976775571088969</v>
      </c>
      <c r="S5030" s="327">
        <v>0.26814644728146203</v>
      </c>
      <c r="T5030" s="358">
        <v>6.6318169844286345E-2</v>
      </c>
      <c r="U5030" s="358">
        <v>0.31956301594091513</v>
      </c>
      <c r="V5030" s="361">
        <v>0</v>
      </c>
    </row>
    <row r="5031" spans="1:22" hidden="1" outlineLevel="1">
      <c r="A5031" s="65">
        <v>5022</v>
      </c>
      <c r="B5031" s="117">
        <v>1</v>
      </c>
      <c r="C5031" s="325">
        <v>1.0837315740084504E-4</v>
      </c>
      <c r="D5031" s="358">
        <v>1.1744864372868668E-4</v>
      </c>
      <c r="E5031" s="327">
        <v>9.8812512811281627E-5</v>
      </c>
      <c r="F5031" s="332">
        <v>0</v>
      </c>
      <c r="G5031" s="358">
        <v>3.5419236554986146E-4</v>
      </c>
      <c r="H5031" s="327">
        <v>5.039001874508689E-4</v>
      </c>
      <c r="I5031" s="332">
        <v>0</v>
      </c>
      <c r="J5031" s="358">
        <v>0</v>
      </c>
      <c r="K5031" s="327">
        <v>0</v>
      </c>
      <c r="L5031" s="336">
        <v>9.3987170751192462E-5</v>
      </c>
      <c r="M5031" s="210">
        <v>1.1415525114155251E-4</v>
      </c>
      <c r="N5031" s="325">
        <v>6.0288131716164269E-3</v>
      </c>
      <c r="O5031" s="358">
        <v>1.0547484163764706E-2</v>
      </c>
      <c r="P5031" s="327">
        <v>1.4596540890612023E-2</v>
      </c>
      <c r="Q5031" s="332">
        <v>0.32979664014146776</v>
      </c>
      <c r="R5031" s="358">
        <v>0.128969825265317</v>
      </c>
      <c r="S5031" s="327">
        <v>0.21514507072953809</v>
      </c>
      <c r="T5031" s="358">
        <v>7.4477187585381521E-2</v>
      </c>
      <c r="U5031" s="358">
        <v>0.34397094077940094</v>
      </c>
      <c r="V5031" s="361">
        <v>0</v>
      </c>
    </row>
    <row r="5032" spans="1:22" hidden="1" outlineLevel="1">
      <c r="A5032" s="65">
        <v>5023</v>
      </c>
      <c r="B5032" s="117">
        <v>1</v>
      </c>
      <c r="C5032" s="325">
        <v>1.1872982859371662E-4</v>
      </c>
      <c r="D5032" s="358">
        <v>1.1820687864102218E-4</v>
      </c>
      <c r="E5032" s="327">
        <v>1.0679067946205467E-4</v>
      </c>
      <c r="F5032" s="332">
        <v>0</v>
      </c>
      <c r="G5032" s="358">
        <v>3.9387124669877508E-4</v>
      </c>
      <c r="H5032" s="327">
        <v>6.3491423618809489E-4</v>
      </c>
      <c r="I5032" s="332">
        <v>0</v>
      </c>
      <c r="J5032" s="358">
        <v>0</v>
      </c>
      <c r="K5032" s="327">
        <v>0</v>
      </c>
      <c r="L5032" s="336">
        <v>1.8210014333043539E-4</v>
      </c>
      <c r="M5032" s="210">
        <v>1.1415525114155251E-4</v>
      </c>
      <c r="N5032" s="325">
        <v>7.8186170819400533E-2</v>
      </c>
      <c r="O5032" s="358">
        <v>0.10991703523985058</v>
      </c>
      <c r="P5032" s="327">
        <v>0.10599547942035109</v>
      </c>
      <c r="Q5032" s="332">
        <v>0.16489832007073388</v>
      </c>
      <c r="R5032" s="358">
        <v>0.10574313143572892</v>
      </c>
      <c r="S5032" s="327">
        <v>0.22949257659279912</v>
      </c>
      <c r="T5032" s="358">
        <v>8.7447933737891767E-2</v>
      </c>
      <c r="U5032" s="358">
        <v>0.3862328106386308</v>
      </c>
      <c r="V5032" s="361">
        <v>2.1023290929178016E-2</v>
      </c>
    </row>
    <row r="5033" spans="1:22" hidden="1" outlineLevel="1">
      <c r="A5033" s="65">
        <v>5024</v>
      </c>
      <c r="B5033" s="117">
        <v>1</v>
      </c>
      <c r="C5033" s="325">
        <v>1.3748684141798192E-4</v>
      </c>
      <c r="D5033" s="358">
        <v>1.3028031147590288E-4</v>
      </c>
      <c r="E5033" s="327">
        <v>1.2330483579771982E-4</v>
      </c>
      <c r="F5033" s="332">
        <v>0</v>
      </c>
      <c r="G5033" s="358">
        <v>4.6914441829009647E-4</v>
      </c>
      <c r="H5033" s="327">
        <v>7.3569427367826859E-4</v>
      </c>
      <c r="I5033" s="332">
        <v>0</v>
      </c>
      <c r="J5033" s="358">
        <v>0</v>
      </c>
      <c r="K5033" s="327">
        <v>0</v>
      </c>
      <c r="L5033" s="336">
        <v>1.5860335064263727E-4</v>
      </c>
      <c r="M5033" s="210">
        <v>1.1415525114155251E-4</v>
      </c>
      <c r="N5033" s="325">
        <v>0.16974877086332504</v>
      </c>
      <c r="O5033" s="358">
        <v>0.29888981580526269</v>
      </c>
      <c r="P5033" s="327">
        <v>0.27984374770217896</v>
      </c>
      <c r="Q5033" s="332">
        <v>0.13191865605658709</v>
      </c>
      <c r="R5033" s="358">
        <v>9.9944631118326993E-2</v>
      </c>
      <c r="S5033" s="327">
        <v>0.21425046066239001</v>
      </c>
      <c r="T5033" s="358">
        <v>0.16966572789815845</v>
      </c>
      <c r="U5033" s="358">
        <v>0.50024945953692768</v>
      </c>
      <c r="V5033" s="361">
        <v>0.14889684533237438</v>
      </c>
    </row>
    <row r="5034" spans="1:22" hidden="1" outlineLevel="1">
      <c r="A5034" s="65">
        <v>5025</v>
      </c>
      <c r="B5034" s="117">
        <v>1</v>
      </c>
      <c r="C5034" s="325">
        <v>1.5665637101878888E-4</v>
      </c>
      <c r="D5034" s="358">
        <v>1.4705868915142957E-4</v>
      </c>
      <c r="E5034" s="327">
        <v>1.4228379158646933E-4</v>
      </c>
      <c r="F5034" s="332">
        <v>2.9261924234125349E-4</v>
      </c>
      <c r="G5034" s="358">
        <v>5.5550433608479092E-4</v>
      </c>
      <c r="H5034" s="327">
        <v>7.76006288674338E-4</v>
      </c>
      <c r="I5034" s="332">
        <v>0</v>
      </c>
      <c r="J5034" s="358">
        <v>0</v>
      </c>
      <c r="K5034" s="327">
        <v>0</v>
      </c>
      <c r="L5034" s="336">
        <v>1.4685495429873823E-4</v>
      </c>
      <c r="M5034" s="210">
        <v>1.1415525114155251E-4</v>
      </c>
      <c r="N5034" s="325">
        <v>0.28900623141436249</v>
      </c>
      <c r="O5034" s="358">
        <v>0.47702993208276356</v>
      </c>
      <c r="P5034" s="327">
        <v>0.43223648501543427</v>
      </c>
      <c r="Q5034" s="332">
        <v>0.16489832007073388</v>
      </c>
      <c r="R5034" s="358">
        <v>9.8228963094415603E-2</v>
      </c>
      <c r="S5034" s="327">
        <v>0.20749025415464487</v>
      </c>
      <c r="T5034" s="358">
        <v>0.26328522633764784</v>
      </c>
      <c r="U5034" s="358">
        <v>0.66353395672031612</v>
      </c>
      <c r="V5034" s="361">
        <v>0.28089077236674942</v>
      </c>
    </row>
    <row r="5035" spans="1:22" hidden="1" outlineLevel="1">
      <c r="A5035" s="65">
        <v>5026</v>
      </c>
      <c r="B5035" s="117">
        <v>1</v>
      </c>
      <c r="C5035" s="325">
        <v>1.6532547358035366E-4</v>
      </c>
      <c r="D5035" s="358">
        <v>1.5899602854050647E-4</v>
      </c>
      <c r="E5035" s="327">
        <v>1.5486724142589996E-4</v>
      </c>
      <c r="F5035" s="332">
        <v>4.3517733476391567E-4</v>
      </c>
      <c r="G5035" s="358">
        <v>6.4244776683755741E-4</v>
      </c>
      <c r="H5035" s="327">
        <v>5.6436820994497329E-4</v>
      </c>
      <c r="I5035" s="332">
        <v>0</v>
      </c>
      <c r="J5035" s="358">
        <v>0</v>
      </c>
      <c r="K5035" s="327">
        <v>0</v>
      </c>
      <c r="L5035" s="336">
        <v>1.644775488145868E-4</v>
      </c>
      <c r="M5035" s="210">
        <v>1.1415525114155251E-4</v>
      </c>
      <c r="N5035" s="325">
        <v>0.4261617310686362</v>
      </c>
      <c r="O5035" s="358">
        <v>0.61113874707527238</v>
      </c>
      <c r="P5035" s="327">
        <v>0.56711288769934021</v>
      </c>
      <c r="Q5035" s="332">
        <v>0.16489832007073388</v>
      </c>
      <c r="R5035" s="358">
        <v>0.13351360256527225</v>
      </c>
      <c r="S5035" s="327">
        <v>0.31389811057475653</v>
      </c>
      <c r="T5035" s="358">
        <v>0.27437312224221305</v>
      </c>
      <c r="U5035" s="358">
        <v>0.68319589617354071</v>
      </c>
      <c r="V5035" s="361">
        <v>0.36829886251751348</v>
      </c>
    </row>
    <row r="5036" spans="1:22" hidden="1" outlineLevel="1">
      <c r="A5036" s="65">
        <v>5027</v>
      </c>
      <c r="B5036" s="117">
        <v>1</v>
      </c>
      <c r="C5036" s="325">
        <v>1.6972565253013135E-4</v>
      </c>
      <c r="D5036" s="358">
        <v>1.6200952626901937E-4</v>
      </c>
      <c r="E5036" s="327">
        <v>1.6004332027737711E-4</v>
      </c>
      <c r="F5036" s="332">
        <v>4.7269262224356357E-4</v>
      </c>
      <c r="G5036" s="358">
        <v>6.9613095898020535E-4</v>
      </c>
      <c r="H5036" s="327">
        <v>5.5429020619595574E-4</v>
      </c>
      <c r="I5036" s="332">
        <v>0</v>
      </c>
      <c r="J5036" s="358">
        <v>0</v>
      </c>
      <c r="K5036" s="327">
        <v>0</v>
      </c>
      <c r="L5036" s="336">
        <v>1.8797434150238492E-4</v>
      </c>
      <c r="M5036" s="210">
        <v>1.1415525114155251E-4</v>
      </c>
      <c r="N5036" s="325">
        <v>0.55860722043258459</v>
      </c>
      <c r="O5036" s="358">
        <v>0.70382215282817395</v>
      </c>
      <c r="P5036" s="327">
        <v>0.66858082290003951</v>
      </c>
      <c r="Q5036" s="332">
        <v>0.19787798408488064</v>
      </c>
      <c r="R5036" s="358">
        <v>0.13149561969936208</v>
      </c>
      <c r="S5036" s="327">
        <v>0.33373142506441777</v>
      </c>
      <c r="T5036" s="358">
        <v>0.27290868316047801</v>
      </c>
      <c r="U5036" s="358">
        <v>0.66432495428452631</v>
      </c>
      <c r="V5036" s="361">
        <v>0.45294324154638238</v>
      </c>
    </row>
    <row r="5037" spans="1:22" hidden="1" outlineLevel="1">
      <c r="A5037" s="65">
        <v>5028</v>
      </c>
      <c r="B5037" s="117">
        <v>1</v>
      </c>
      <c r="C5037" s="325">
        <v>1.7149447446590844E-4</v>
      </c>
      <c r="D5037" s="358">
        <v>1.6576181698903868E-4</v>
      </c>
      <c r="E5037" s="327">
        <v>1.6195029669634239E-4</v>
      </c>
      <c r="F5037" s="332">
        <v>5.2521402471507057E-4</v>
      </c>
      <c r="G5037" s="358">
        <v>7.2355606800960151E-4</v>
      </c>
      <c r="H5037" s="327">
        <v>6.3491423618809489E-4</v>
      </c>
      <c r="I5037" s="332">
        <v>0</v>
      </c>
      <c r="J5037" s="358">
        <v>0</v>
      </c>
      <c r="K5037" s="327">
        <v>0</v>
      </c>
      <c r="L5037" s="336">
        <v>2.0677177565262342E-4</v>
      </c>
      <c r="M5037" s="210">
        <v>1.1415525114155251E-4</v>
      </c>
      <c r="N5037" s="325">
        <v>0.63585138919392015</v>
      </c>
      <c r="O5037" s="358">
        <v>0.73600666170225881</v>
      </c>
      <c r="P5037" s="327">
        <v>0.73279255044846014</v>
      </c>
      <c r="Q5037" s="332">
        <v>0.16489832007073388</v>
      </c>
      <c r="R5037" s="358">
        <v>0.13447572178744024</v>
      </c>
      <c r="S5037" s="327">
        <v>0.37368500913649266</v>
      </c>
      <c r="T5037" s="358">
        <v>0.28703006002006581</v>
      </c>
      <c r="U5037" s="358">
        <v>0.62127208686108604</v>
      </c>
      <c r="V5037" s="361">
        <v>0.56741585083283153</v>
      </c>
    </row>
    <row r="5038" spans="1:22" hidden="1" outlineLevel="1">
      <c r="A5038" s="65">
        <v>5029</v>
      </c>
      <c r="B5038" s="117">
        <v>1</v>
      </c>
      <c r="C5038" s="325">
        <v>1.6303163029261447E-4</v>
      </c>
      <c r="D5038" s="358">
        <v>1.6772545099277933E-4</v>
      </c>
      <c r="E5038" s="327">
        <v>1.6056222542539487E-4</v>
      </c>
      <c r="F5038" s="332">
        <v>6.0024459967436637E-4</v>
      </c>
      <c r="G5038" s="358">
        <v>7.8190736381682745E-4</v>
      </c>
      <c r="H5038" s="327">
        <v>6.8530425493318174E-4</v>
      </c>
      <c r="I5038" s="332">
        <v>0</v>
      </c>
      <c r="J5038" s="358">
        <v>0</v>
      </c>
      <c r="K5038" s="327">
        <v>0</v>
      </c>
      <c r="L5038" s="336">
        <v>1.8797434150238492E-4</v>
      </c>
      <c r="M5038" s="210">
        <v>1.1415525114155251E-4</v>
      </c>
      <c r="N5038" s="325">
        <v>0.64847421677199191</v>
      </c>
      <c r="O5038" s="358">
        <v>0.74468449434137995</v>
      </c>
      <c r="P5038" s="327">
        <v>0.75447549203491782</v>
      </c>
      <c r="Q5038" s="332">
        <v>0.16489832007073388</v>
      </c>
      <c r="R5038" s="358">
        <v>0.14937197417943079</v>
      </c>
      <c r="S5038" s="327">
        <v>0.41652497506814379</v>
      </c>
      <c r="T5038" s="358">
        <v>0.17029334464747348</v>
      </c>
      <c r="U5038" s="358">
        <v>0.46985255314085045</v>
      </c>
      <c r="V5038" s="361">
        <v>0.57059182825467758</v>
      </c>
    </row>
    <row r="5039" spans="1:22" hidden="1" outlineLevel="1">
      <c r="A5039" s="65">
        <v>5030</v>
      </c>
      <c r="B5039" s="117">
        <v>1</v>
      </c>
      <c r="C5039" s="325">
        <v>1.6507546341275266E-4</v>
      </c>
      <c r="D5039" s="358">
        <v>1.6554795585991839E-4</v>
      </c>
      <c r="E5039" s="327">
        <v>1.5813634385841184E-4</v>
      </c>
      <c r="F5039" s="332">
        <v>7.7281492208074675E-4</v>
      </c>
      <c r="G5039" s="358">
        <v>8.1283355059465722E-4</v>
      </c>
      <c r="H5039" s="327">
        <v>7.0546026243121639E-4</v>
      </c>
      <c r="I5039" s="332">
        <v>0</v>
      </c>
      <c r="J5039" s="358">
        <v>0</v>
      </c>
      <c r="K5039" s="327">
        <v>0</v>
      </c>
      <c r="L5039" s="336">
        <v>1.9032402077116473E-4</v>
      </c>
      <c r="M5039" s="210">
        <v>1.1415525114155251E-4</v>
      </c>
      <c r="N5039" s="325">
        <v>0.61644614679777976</v>
      </c>
      <c r="O5039" s="358">
        <v>0.69331780286832412</v>
      </c>
      <c r="P5039" s="327">
        <v>0.70717772774391507</v>
      </c>
      <c r="Q5039" s="332">
        <v>0.13191865605658709</v>
      </c>
      <c r="R5039" s="358">
        <v>0.19231104542256217</v>
      </c>
      <c r="S5039" s="327">
        <v>0.39579705051133446</v>
      </c>
      <c r="T5039" s="358">
        <v>0.16590002740226839</v>
      </c>
      <c r="U5039" s="358">
        <v>0.45312860464040661</v>
      </c>
      <c r="V5039" s="361">
        <v>0.46651749120033115</v>
      </c>
    </row>
    <row r="5040" spans="1:22" hidden="1" outlineLevel="1">
      <c r="A5040" s="65">
        <v>5031</v>
      </c>
      <c r="B5040" s="117">
        <v>1</v>
      </c>
      <c r="C5040" s="325">
        <v>1.6998191295192235E-4</v>
      </c>
      <c r="D5040" s="358">
        <v>1.6766712523029199E-4</v>
      </c>
      <c r="E5040" s="327">
        <v>1.6126274737521886E-4</v>
      </c>
      <c r="F5040" s="332">
        <v>8.3283938204818339E-4</v>
      </c>
      <c r="G5040" s="358">
        <v>8.2333678383995793E-4</v>
      </c>
      <c r="H5040" s="327">
        <v>6.3491423618809489E-4</v>
      </c>
      <c r="I5040" s="332">
        <v>0</v>
      </c>
      <c r="J5040" s="358">
        <v>0</v>
      </c>
      <c r="K5040" s="327">
        <v>0</v>
      </c>
      <c r="L5040" s="336">
        <v>2.1382081345896285E-4</v>
      </c>
      <c r="M5040" s="210">
        <v>1.1415525114155251E-4</v>
      </c>
      <c r="N5040" s="325">
        <v>0.54786839697064282</v>
      </c>
      <c r="O5040" s="358">
        <v>0.61931332064120381</v>
      </c>
      <c r="P5040" s="327">
        <v>0.61016661235458614</v>
      </c>
      <c r="Q5040" s="332">
        <v>0.16489832007073388</v>
      </c>
      <c r="R5040" s="358">
        <v>0.25459689707481126</v>
      </c>
      <c r="S5040" s="327">
        <v>0.37372721085380284</v>
      </c>
      <c r="T5040" s="358">
        <v>0.19090009458331639</v>
      </c>
      <c r="U5040" s="358">
        <v>0.53720034575074627</v>
      </c>
      <c r="V5040" s="361">
        <v>0.54668801741861883</v>
      </c>
    </row>
    <row r="5041" spans="1:22" hidden="1" outlineLevel="1">
      <c r="A5041" s="65">
        <v>5032</v>
      </c>
      <c r="B5041" s="117">
        <v>1</v>
      </c>
      <c r="C5041" s="325">
        <v>1.7237576030670198E-4</v>
      </c>
      <c r="D5041" s="358">
        <v>1.6661726150551975E-4</v>
      </c>
      <c r="E5041" s="327">
        <v>1.620411050972455E-4</v>
      </c>
      <c r="F5041" s="332">
        <v>8.8536078451969017E-4</v>
      </c>
      <c r="G5041" s="358">
        <v>8.4259271145634238E-4</v>
      </c>
      <c r="H5041" s="327">
        <v>6.046802249410427E-4</v>
      </c>
      <c r="I5041" s="332">
        <v>0</v>
      </c>
      <c r="J5041" s="358">
        <v>0</v>
      </c>
      <c r="K5041" s="327">
        <v>0</v>
      </c>
      <c r="L5041" s="336">
        <v>2.2321953053408208E-4</v>
      </c>
      <c r="M5041" s="210">
        <v>1.1415525114155251E-4</v>
      </c>
      <c r="N5041" s="325">
        <v>0.42540812942218409</v>
      </c>
      <c r="O5041" s="358">
        <v>0.47193376282961919</v>
      </c>
      <c r="P5041" s="327">
        <v>0.47429824710243118</v>
      </c>
      <c r="Q5041" s="332">
        <v>0.19787798408488064</v>
      </c>
      <c r="R5041" s="358">
        <v>0.21380740208780305</v>
      </c>
      <c r="S5041" s="327">
        <v>0.40746072617315104</v>
      </c>
      <c r="T5041" s="358">
        <v>0.23127677212258219</v>
      </c>
      <c r="U5041" s="358">
        <v>0.60692113105327272</v>
      </c>
      <c r="V5041" s="361">
        <v>0.4568750405181391</v>
      </c>
    </row>
    <row r="5042" spans="1:22" hidden="1" outlineLevel="1">
      <c r="A5042" s="65">
        <v>5033</v>
      </c>
      <c r="B5042" s="117">
        <v>1</v>
      </c>
      <c r="C5042" s="325">
        <v>1.715382262452386E-4</v>
      </c>
      <c r="D5042" s="358">
        <v>1.6760879946780465E-4</v>
      </c>
      <c r="E5042" s="327">
        <v>1.6354593002649697E-4</v>
      </c>
      <c r="F5042" s="332">
        <v>9.5288830198305677E-4</v>
      </c>
      <c r="G5042" s="358">
        <v>8.694343075276664E-4</v>
      </c>
      <c r="H5042" s="327">
        <v>6.046802249410427E-4</v>
      </c>
      <c r="I5042" s="332">
        <v>0</v>
      </c>
      <c r="J5042" s="358">
        <v>0</v>
      </c>
      <c r="K5042" s="327">
        <v>0</v>
      </c>
      <c r="L5042" s="336">
        <v>2.2321953053408208E-4</v>
      </c>
      <c r="M5042" s="210">
        <v>1.1415525114155251E-4</v>
      </c>
      <c r="N5042" s="325">
        <v>0.25094934826853382</v>
      </c>
      <c r="O5042" s="358">
        <v>0.32963440689142703</v>
      </c>
      <c r="P5042" s="327">
        <v>0.26707016527117072</v>
      </c>
      <c r="Q5042" s="332">
        <v>0.23085764809902742</v>
      </c>
      <c r="R5042" s="358">
        <v>0.22165936553153018</v>
      </c>
      <c r="S5042" s="327">
        <v>0.38841230281395051</v>
      </c>
      <c r="T5042" s="358">
        <v>0.27730200040568315</v>
      </c>
      <c r="U5042" s="358">
        <v>0.64511501343942168</v>
      </c>
      <c r="V5042" s="361">
        <v>0.35458719076358086</v>
      </c>
    </row>
    <row r="5043" spans="1:22" hidden="1" outlineLevel="1">
      <c r="A5043" s="65">
        <v>5034</v>
      </c>
      <c r="B5043" s="117">
        <v>1</v>
      </c>
      <c r="C5043" s="325">
        <v>1.6453169129822048E-4</v>
      </c>
      <c r="D5043" s="358">
        <v>1.6811428940936163E-4</v>
      </c>
      <c r="E5043" s="327">
        <v>1.6130166526132019E-4</v>
      </c>
      <c r="F5043" s="332">
        <v>9.1537301450340892E-4</v>
      </c>
      <c r="G5043" s="358">
        <v>8.3267299116911424E-4</v>
      </c>
      <c r="H5043" s="327">
        <v>4.4343216495676445E-4</v>
      </c>
      <c r="I5043" s="332">
        <v>0</v>
      </c>
      <c r="J5043" s="358">
        <v>0</v>
      </c>
      <c r="K5043" s="327">
        <v>0</v>
      </c>
      <c r="L5043" s="336">
        <v>1.644775488145868E-4</v>
      </c>
      <c r="M5043" s="210">
        <v>1.1415525114155251E-4</v>
      </c>
      <c r="N5043" s="325">
        <v>0.1115330436749039</v>
      </c>
      <c r="O5043" s="358">
        <v>0.16096996027934901</v>
      </c>
      <c r="P5043" s="327">
        <v>0.15294632994031246</v>
      </c>
      <c r="Q5043" s="332">
        <v>0.23085764809902742</v>
      </c>
      <c r="R5043" s="358">
        <v>0.21675488494084807</v>
      </c>
      <c r="S5043" s="327">
        <v>0.21476528291534133</v>
      </c>
      <c r="T5043" s="358">
        <v>0.27228106641116301</v>
      </c>
      <c r="U5043" s="358">
        <v>0.62341908024965664</v>
      </c>
      <c r="V5043" s="361">
        <v>0.22837262648963275</v>
      </c>
    </row>
    <row r="5044" spans="1:22" hidden="1" outlineLevel="1">
      <c r="A5044" s="65">
        <v>5035</v>
      </c>
      <c r="B5044" s="117">
        <v>1</v>
      </c>
      <c r="C5044" s="325">
        <v>1.5740015126740185E-4</v>
      </c>
      <c r="D5044" s="358">
        <v>1.6533409473079813E-4</v>
      </c>
      <c r="E5044" s="327">
        <v>1.5536020131651685E-4</v>
      </c>
      <c r="F5044" s="332">
        <v>9.0786995700747918E-4</v>
      </c>
      <c r="G5044" s="358">
        <v>7.8657546748140544E-4</v>
      </c>
      <c r="H5044" s="327">
        <v>3.527301312156082E-4</v>
      </c>
      <c r="I5044" s="332">
        <v>0</v>
      </c>
      <c r="J5044" s="358">
        <v>0</v>
      </c>
      <c r="K5044" s="327">
        <v>0</v>
      </c>
      <c r="L5044" s="336">
        <v>1.1748396343899057E-4</v>
      </c>
      <c r="M5044" s="210">
        <v>1.1415525114155251E-4</v>
      </c>
      <c r="N5044" s="325">
        <v>3.9752486850345818E-2</v>
      </c>
      <c r="O5044" s="358">
        <v>3.4035643977010969E-2</v>
      </c>
      <c r="P5044" s="327">
        <v>4.2429407619907371E-2</v>
      </c>
      <c r="Q5044" s="332">
        <v>0.13191865605658709</v>
      </c>
      <c r="R5044" s="358">
        <v>0.15392224853940753</v>
      </c>
      <c r="S5044" s="327">
        <v>0.20724550077920276</v>
      </c>
      <c r="T5044" s="358">
        <v>0.28253213998330823</v>
      </c>
      <c r="U5044" s="358">
        <v>0.60567813488094246</v>
      </c>
      <c r="V5044" s="361">
        <v>8.5591064606534414E-2</v>
      </c>
    </row>
    <row r="5045" spans="1:22" hidden="1" outlineLevel="1">
      <c r="A5045" s="65">
        <v>5036</v>
      </c>
      <c r="B5045" s="117">
        <v>1</v>
      </c>
      <c r="C5045" s="325">
        <v>1.4929982183712934E-4</v>
      </c>
      <c r="D5045" s="358">
        <v>1.6323436728125364E-4</v>
      </c>
      <c r="E5045" s="327">
        <v>1.5196137259700053E-4</v>
      </c>
      <c r="F5045" s="332">
        <v>8.5534855453597196E-4</v>
      </c>
      <c r="G5045" s="358">
        <v>7.2589011984189051E-4</v>
      </c>
      <c r="H5045" s="327">
        <v>3.6280813496462574E-4</v>
      </c>
      <c r="I5045" s="332">
        <v>0</v>
      </c>
      <c r="J5045" s="358">
        <v>0</v>
      </c>
      <c r="K5045" s="327">
        <v>0</v>
      </c>
      <c r="L5045" s="336">
        <v>8.811297257924293E-5</v>
      </c>
      <c r="M5045" s="210">
        <v>1.1415525114155251E-4</v>
      </c>
      <c r="N5045" s="325">
        <v>2.6376057625821865E-3</v>
      </c>
      <c r="O5045" s="358">
        <v>6.0400642312313704E-4</v>
      </c>
      <c r="P5045" s="327">
        <v>1.4242311898435079E-3</v>
      </c>
      <c r="Q5045" s="332">
        <v>9.8938992042440319E-2</v>
      </c>
      <c r="R5045" s="358">
        <v>0.16859169724411027</v>
      </c>
      <c r="S5045" s="327">
        <v>0.23614306416385675</v>
      </c>
      <c r="T5045" s="358">
        <v>0.28713466281161831</v>
      </c>
      <c r="U5045" s="358">
        <v>0.59483016828605995</v>
      </c>
      <c r="V5045" s="361">
        <v>5.3737385286416551E-3</v>
      </c>
    </row>
    <row r="5046" spans="1:22" hidden="1" outlineLevel="1">
      <c r="A5046" s="65">
        <v>5037</v>
      </c>
      <c r="B5046" s="117">
        <v>1</v>
      </c>
      <c r="C5046" s="325">
        <v>1.4135574876160745E-4</v>
      </c>
      <c r="D5046" s="358">
        <v>1.6760879946780465E-4</v>
      </c>
      <c r="E5046" s="327">
        <v>1.4839389970437844E-4</v>
      </c>
      <c r="F5046" s="332">
        <v>5.6272931219471841E-4</v>
      </c>
      <c r="G5046" s="358">
        <v>5.6367351749780253E-4</v>
      </c>
      <c r="H5046" s="327">
        <v>3.728861387136429E-4</v>
      </c>
      <c r="I5046" s="332">
        <v>0</v>
      </c>
      <c r="J5046" s="358">
        <v>0</v>
      </c>
      <c r="K5046" s="327">
        <v>0</v>
      </c>
      <c r="L5046" s="336">
        <v>5.8741981719495287E-5</v>
      </c>
      <c r="M5046" s="210">
        <v>1.1415525114155251E-4</v>
      </c>
      <c r="N5046" s="325">
        <v>0</v>
      </c>
      <c r="O5046" s="358">
        <v>0</v>
      </c>
      <c r="P5046" s="327">
        <v>0</v>
      </c>
      <c r="Q5046" s="332">
        <v>0.16489832007073388</v>
      </c>
      <c r="R5046" s="358">
        <v>9.1924886216319085E-2</v>
      </c>
      <c r="S5046" s="327">
        <v>0.11457749524795628</v>
      </c>
      <c r="T5046" s="358">
        <v>0.29278321355545345</v>
      </c>
      <c r="U5046" s="358">
        <v>0.55787928207224124</v>
      </c>
      <c r="V5046" s="361">
        <v>0</v>
      </c>
    </row>
    <row r="5047" spans="1:22" hidden="1" outlineLevel="1">
      <c r="A5047" s="65">
        <v>5038</v>
      </c>
      <c r="B5047" s="117">
        <v>1</v>
      </c>
      <c r="C5047" s="325">
        <v>1.4001194411075206E-4</v>
      </c>
      <c r="D5047" s="358">
        <v>1.670449837637603E-4</v>
      </c>
      <c r="E5047" s="327">
        <v>1.4753770621014914E-4</v>
      </c>
      <c r="F5047" s="332">
        <v>2.8511618484532408E-4</v>
      </c>
      <c r="G5047" s="358">
        <v>4.8198170336768634E-4</v>
      </c>
      <c r="H5047" s="327">
        <v>0</v>
      </c>
      <c r="I5047" s="332">
        <v>0</v>
      </c>
      <c r="J5047" s="358">
        <v>0</v>
      </c>
      <c r="K5047" s="327">
        <v>0</v>
      </c>
      <c r="L5047" s="336">
        <v>3.7594868300476983E-5</v>
      </c>
      <c r="M5047" s="210">
        <v>1.1415525114155251E-4</v>
      </c>
      <c r="N5047" s="325">
        <v>0</v>
      </c>
      <c r="O5047" s="358">
        <v>0</v>
      </c>
      <c r="P5047" s="327">
        <v>0</v>
      </c>
      <c r="Q5047" s="332">
        <v>0.16489832007073388</v>
      </c>
      <c r="R5047" s="358">
        <v>8.9146790521181199E-2</v>
      </c>
      <c r="S5047" s="327">
        <v>9.3402265657572828E-2</v>
      </c>
      <c r="T5047" s="358">
        <v>0.26736473520819543</v>
      </c>
      <c r="U5047" s="358">
        <v>0.54770931338953877</v>
      </c>
      <c r="V5047" s="361">
        <v>0</v>
      </c>
    </row>
    <row r="5048" spans="1:22" hidden="1" outlineLevel="1">
      <c r="A5048" s="65">
        <v>5039</v>
      </c>
      <c r="B5048" s="117">
        <v>1</v>
      </c>
      <c r="C5048" s="325">
        <v>1.3041155367487351E-4</v>
      </c>
      <c r="D5048" s="358">
        <v>1.5613806617862649E-4</v>
      </c>
      <c r="E5048" s="327">
        <v>1.3677042438878066E-4</v>
      </c>
      <c r="F5048" s="332">
        <v>0</v>
      </c>
      <c r="G5048" s="358">
        <v>4.323831019315442E-4</v>
      </c>
      <c r="H5048" s="327">
        <v>0</v>
      </c>
      <c r="I5048" s="332">
        <v>0</v>
      </c>
      <c r="J5048" s="358">
        <v>0</v>
      </c>
      <c r="K5048" s="327">
        <v>0</v>
      </c>
      <c r="L5048" s="336">
        <v>2.3496792687798115E-5</v>
      </c>
      <c r="M5048" s="210">
        <v>1.1415525114155251E-4</v>
      </c>
      <c r="N5048" s="325">
        <v>0</v>
      </c>
      <c r="O5048" s="358">
        <v>0</v>
      </c>
      <c r="P5048" s="327">
        <v>0</v>
      </c>
      <c r="Q5048" s="332">
        <v>0.23085764809902742</v>
      </c>
      <c r="R5048" s="358">
        <v>0.10359362426623005</v>
      </c>
      <c r="S5048" s="327">
        <v>0.11303302848910217</v>
      </c>
      <c r="T5048" s="358">
        <v>0.19749007045112399</v>
      </c>
      <c r="U5048" s="358">
        <v>0.46465456914746928</v>
      </c>
      <c r="V5048" s="361">
        <v>0</v>
      </c>
    </row>
    <row r="5049" spans="1:22" hidden="1" outlineLevel="1">
      <c r="A5049" s="65">
        <v>5040</v>
      </c>
      <c r="B5049" s="117">
        <v>1</v>
      </c>
      <c r="C5049" s="325">
        <v>1.2145493942056756E-4</v>
      </c>
      <c r="D5049" s="358">
        <v>1.4692259570562577E-4</v>
      </c>
      <c r="E5049" s="327">
        <v>1.2684636343294103E-4</v>
      </c>
      <c r="F5049" s="332">
        <v>0</v>
      </c>
      <c r="G5049" s="358">
        <v>4.0320745402793124E-4</v>
      </c>
      <c r="H5049" s="327">
        <v>0</v>
      </c>
      <c r="I5049" s="332">
        <v>0</v>
      </c>
      <c r="J5049" s="358">
        <v>0</v>
      </c>
      <c r="K5049" s="327">
        <v>0</v>
      </c>
      <c r="L5049" s="336">
        <v>9.3987170751192458E-6</v>
      </c>
      <c r="M5049" s="210">
        <v>1.1415525114155251E-4</v>
      </c>
      <c r="N5049" s="325">
        <v>0</v>
      </c>
      <c r="O5049" s="358">
        <v>0</v>
      </c>
      <c r="P5049" s="327">
        <v>0</v>
      </c>
      <c r="Q5049" s="332">
        <v>0.16489832007073388</v>
      </c>
      <c r="R5049" s="358">
        <v>7.2676877877399959E-2</v>
      </c>
      <c r="S5049" s="327">
        <v>9.5149284074558887E-2</v>
      </c>
      <c r="T5049" s="358">
        <v>0.146653113756608</v>
      </c>
      <c r="U5049" s="358">
        <v>0.40487775322358516</v>
      </c>
      <c r="V5049" s="361">
        <v>0</v>
      </c>
    </row>
    <row r="5050" spans="1:22" hidden="1" outlineLevel="1">
      <c r="A5050" s="65">
        <v>5041</v>
      </c>
      <c r="B5050" s="117">
        <v>1</v>
      </c>
      <c r="C5050" s="325">
        <v>1.1324210541487459E-4</v>
      </c>
      <c r="D5050" s="358">
        <v>1.3694889032028952E-4</v>
      </c>
      <c r="E5050" s="327">
        <v>1.1584557429496454E-4</v>
      </c>
      <c r="F5050" s="332">
        <v>0</v>
      </c>
      <c r="G5050" s="358">
        <v>3.8453503936961892E-4</v>
      </c>
      <c r="H5050" s="327">
        <v>0</v>
      </c>
      <c r="I5050" s="332">
        <v>0</v>
      </c>
      <c r="J5050" s="358">
        <v>0</v>
      </c>
      <c r="K5050" s="327">
        <v>0</v>
      </c>
      <c r="L5050" s="336">
        <v>5.8741981719495289E-6</v>
      </c>
      <c r="M5050" s="210">
        <v>1.1415525114155251E-4</v>
      </c>
      <c r="N5050" s="325">
        <v>0</v>
      </c>
      <c r="O5050" s="358">
        <v>0</v>
      </c>
      <c r="P5050" s="327">
        <v>0</v>
      </c>
      <c r="Q5050" s="332">
        <v>9.8938992042440319E-2</v>
      </c>
      <c r="R5050" s="358">
        <v>9.4466889225390066E-2</v>
      </c>
      <c r="S5050" s="327">
        <v>0.10441608462768351</v>
      </c>
      <c r="T5050" s="358">
        <v>0.11171578137807227</v>
      </c>
      <c r="U5050" s="358">
        <v>0.41561272016643774</v>
      </c>
      <c r="V5050" s="361">
        <v>0</v>
      </c>
    </row>
    <row r="5051" spans="1:22" hidden="1" outlineLevel="1">
      <c r="A5051" s="65">
        <v>5042</v>
      </c>
      <c r="B5051" s="117">
        <v>1</v>
      </c>
      <c r="C5051" s="325">
        <v>1.0698560097065947E-4</v>
      </c>
      <c r="D5051" s="358">
        <v>1.2643081115173803E-4</v>
      </c>
      <c r="E5051" s="327">
        <v>1.0677770683335423E-4</v>
      </c>
      <c r="F5051" s="332">
        <v>0</v>
      </c>
      <c r="G5051" s="358">
        <v>3.5419236554986146E-4</v>
      </c>
      <c r="H5051" s="327">
        <v>0</v>
      </c>
      <c r="I5051" s="332">
        <v>0</v>
      </c>
      <c r="J5051" s="358">
        <v>0</v>
      </c>
      <c r="K5051" s="327">
        <v>0</v>
      </c>
      <c r="L5051" s="336">
        <v>2.3496792687798115E-6</v>
      </c>
      <c r="M5051" s="210">
        <v>1.1415525114155251E-4</v>
      </c>
      <c r="N5051" s="325">
        <v>0</v>
      </c>
      <c r="O5051" s="358">
        <v>0</v>
      </c>
      <c r="P5051" s="327">
        <v>0</v>
      </c>
      <c r="Q5051" s="332">
        <v>6.5959328028293546E-2</v>
      </c>
      <c r="R5051" s="358">
        <v>0.15215301245551957</v>
      </c>
      <c r="S5051" s="327">
        <v>0.17058340188296806</v>
      </c>
      <c r="T5051" s="358">
        <v>6.5481347511866322E-2</v>
      </c>
      <c r="U5051" s="358">
        <v>0.35493190702631344</v>
      </c>
      <c r="V5051" s="361">
        <v>0</v>
      </c>
    </row>
    <row r="5052" spans="1:22" hidden="1" outlineLevel="1">
      <c r="A5052" s="65">
        <v>5043</v>
      </c>
      <c r="B5052" s="117">
        <v>1</v>
      </c>
      <c r="C5052" s="325">
        <v>1.0265417481697209E-4</v>
      </c>
      <c r="D5052" s="358">
        <v>1.2028716416973753E-4</v>
      </c>
      <c r="E5052" s="327">
        <v>1.0161460061057753E-4</v>
      </c>
      <c r="F5052" s="332">
        <v>0</v>
      </c>
      <c r="G5052" s="358">
        <v>3.3727048976576595E-4</v>
      </c>
      <c r="H5052" s="327">
        <v>0</v>
      </c>
      <c r="I5052" s="332">
        <v>0</v>
      </c>
      <c r="J5052" s="358">
        <v>0</v>
      </c>
      <c r="K5052" s="327">
        <v>0</v>
      </c>
      <c r="L5052" s="336">
        <v>1.1748396343899057E-6</v>
      </c>
      <c r="M5052" s="210">
        <v>1.1415525114155251E-4</v>
      </c>
      <c r="N5052" s="325">
        <v>0</v>
      </c>
      <c r="O5052" s="358">
        <v>0</v>
      </c>
      <c r="P5052" s="327">
        <v>0</v>
      </c>
      <c r="Q5052" s="332">
        <v>6.5959328028293546E-2</v>
      </c>
      <c r="R5052" s="358">
        <v>0.18269424118002744</v>
      </c>
      <c r="S5052" s="327">
        <v>0.20514401005008709</v>
      </c>
      <c r="T5052" s="358">
        <v>4.9790928778991016E-2</v>
      </c>
      <c r="U5052" s="358">
        <v>0.34430993973549096</v>
      </c>
      <c r="V5052" s="361">
        <v>0</v>
      </c>
    </row>
    <row r="5053" spans="1:22" hidden="1" outlineLevel="1">
      <c r="A5053" s="65">
        <v>5044</v>
      </c>
      <c r="B5053" s="117">
        <v>1</v>
      </c>
      <c r="C5053" s="325">
        <v>1.0085410161024486E-4</v>
      </c>
      <c r="D5053" s="358">
        <v>1.165931992122056E-4</v>
      </c>
      <c r="E5053" s="327">
        <v>1.0018761145352869E-4</v>
      </c>
      <c r="F5053" s="332">
        <v>0</v>
      </c>
      <c r="G5053" s="358">
        <v>3.2268266581395949E-4</v>
      </c>
      <c r="H5053" s="327">
        <v>0</v>
      </c>
      <c r="I5053" s="332">
        <v>0</v>
      </c>
      <c r="J5053" s="358">
        <v>0</v>
      </c>
      <c r="K5053" s="327">
        <v>0</v>
      </c>
      <c r="L5053" s="336">
        <v>1.409807561267887E-5</v>
      </c>
      <c r="M5053" s="210">
        <v>1.1415525114155251E-4</v>
      </c>
      <c r="N5053" s="325">
        <v>0</v>
      </c>
      <c r="O5053" s="358">
        <v>0</v>
      </c>
      <c r="P5053" s="327">
        <v>0</v>
      </c>
      <c r="Q5053" s="332">
        <v>3.2979664014146773E-2</v>
      </c>
      <c r="R5053" s="358">
        <v>0.19214515307031593</v>
      </c>
      <c r="S5053" s="327">
        <v>0.14864859666419108</v>
      </c>
      <c r="T5053" s="358">
        <v>4.5816022699995934E-2</v>
      </c>
      <c r="U5053" s="358">
        <v>0.31052304377851303</v>
      </c>
      <c r="V5053" s="361">
        <v>0</v>
      </c>
    </row>
    <row r="5054" spans="1:22" hidden="1" outlineLevel="1">
      <c r="A5054" s="65">
        <v>5045</v>
      </c>
      <c r="B5054" s="117">
        <v>1</v>
      </c>
      <c r="C5054" s="325">
        <v>1.0128536914935659E-4</v>
      </c>
      <c r="D5054" s="358">
        <v>1.1494063594173077E-4</v>
      </c>
      <c r="E5054" s="327">
        <v>9.9655733676810488E-5</v>
      </c>
      <c r="F5054" s="332">
        <v>0</v>
      </c>
      <c r="G5054" s="358">
        <v>2.9642458270070767E-4</v>
      </c>
      <c r="H5054" s="327">
        <v>0</v>
      </c>
      <c r="I5054" s="332">
        <v>0</v>
      </c>
      <c r="J5054" s="358">
        <v>0</v>
      </c>
      <c r="K5054" s="327">
        <v>0</v>
      </c>
      <c r="L5054" s="336">
        <v>3.7594868300476983E-5</v>
      </c>
      <c r="M5054" s="210">
        <v>1.1415525114155251E-4</v>
      </c>
      <c r="N5054" s="325">
        <v>0</v>
      </c>
      <c r="O5054" s="358">
        <v>0</v>
      </c>
      <c r="P5054" s="327">
        <v>2.6216587125707427E-4</v>
      </c>
      <c r="Q5054" s="332">
        <v>9.8938992042440319E-2</v>
      </c>
      <c r="R5054" s="358">
        <v>0.14208649863143979</v>
      </c>
      <c r="S5054" s="327">
        <v>0.11003692769283838</v>
      </c>
      <c r="T5054" s="358">
        <v>4.4874597576023412E-2</v>
      </c>
      <c r="U5054" s="358">
        <v>0.30385606430874146</v>
      </c>
      <c r="V5054" s="361">
        <v>0</v>
      </c>
    </row>
    <row r="5055" spans="1:22" hidden="1" outlineLevel="1">
      <c r="A5055" s="65">
        <v>5046</v>
      </c>
      <c r="B5055" s="117">
        <v>1</v>
      </c>
      <c r="C5055" s="325">
        <v>1.0569179835332429E-4</v>
      </c>
      <c r="D5055" s="358">
        <v>1.1470733289178139E-4</v>
      </c>
      <c r="E5055" s="327">
        <v>1.0161460061057753E-4</v>
      </c>
      <c r="F5055" s="332">
        <v>0</v>
      </c>
      <c r="G5055" s="358">
        <v>3.2618374356239299E-4</v>
      </c>
      <c r="H5055" s="327">
        <v>0</v>
      </c>
      <c r="I5055" s="332">
        <v>0</v>
      </c>
      <c r="J5055" s="358">
        <v>0</v>
      </c>
      <c r="K5055" s="327">
        <v>0</v>
      </c>
      <c r="L5055" s="336">
        <v>9.3987170751192462E-5</v>
      </c>
      <c r="M5055" s="210">
        <v>1.1415525114155251E-4</v>
      </c>
      <c r="N5055" s="325">
        <v>4.1448090554862937E-3</v>
      </c>
      <c r="O5055" s="358">
        <v>1.069133070679669E-2</v>
      </c>
      <c r="P5055" s="327">
        <v>9.2751838360532034E-3</v>
      </c>
      <c r="Q5055" s="332">
        <v>9.8938992042440319E-2</v>
      </c>
      <c r="R5055" s="358">
        <v>0.14902789374933345</v>
      </c>
      <c r="S5055" s="327">
        <v>8.4810637298221303E-2</v>
      </c>
      <c r="T5055" s="358">
        <v>4.8326489697255982E-2</v>
      </c>
      <c r="U5055" s="358">
        <v>0.33413997105278859</v>
      </c>
      <c r="V5055" s="361">
        <v>0</v>
      </c>
    </row>
    <row r="5056" spans="1:22" hidden="1" outlineLevel="1">
      <c r="A5056" s="65">
        <v>5047</v>
      </c>
      <c r="B5056" s="117">
        <v>1</v>
      </c>
      <c r="C5056" s="325">
        <v>1.1657349089815796E-4</v>
      </c>
      <c r="D5056" s="358">
        <v>1.1412407526690792E-4</v>
      </c>
      <c r="E5056" s="327">
        <v>1.0957979463265012E-4</v>
      </c>
      <c r="F5056" s="332">
        <v>0</v>
      </c>
      <c r="G5056" s="358">
        <v>3.9270422078263058E-4</v>
      </c>
      <c r="H5056" s="327">
        <v>0</v>
      </c>
      <c r="I5056" s="332">
        <v>0</v>
      </c>
      <c r="J5056" s="358">
        <v>0</v>
      </c>
      <c r="K5056" s="327">
        <v>0</v>
      </c>
      <c r="L5056" s="336">
        <v>1.8210014333043539E-4</v>
      </c>
      <c r="M5056" s="210">
        <v>1.1415525114155251E-4</v>
      </c>
      <c r="N5056" s="325">
        <v>5.1621712781965659E-2</v>
      </c>
      <c r="O5056" s="358">
        <v>9.8070596363715595E-2</v>
      </c>
      <c r="P5056" s="327">
        <v>6.7463197665159028E-2</v>
      </c>
      <c r="Q5056" s="332">
        <v>0.13191865605658709</v>
      </c>
      <c r="R5056" s="358">
        <v>0.13271214172342191</v>
      </c>
      <c r="S5056" s="327">
        <v>0.15249710581029277</v>
      </c>
      <c r="T5056" s="358">
        <v>9.0899825859124345E-2</v>
      </c>
      <c r="U5056" s="358">
        <v>0.34950792372887224</v>
      </c>
      <c r="V5056" s="361">
        <v>6.2430096566498706E-3</v>
      </c>
    </row>
    <row r="5057" spans="1:22" hidden="1" outlineLevel="1">
      <c r="A5057" s="65">
        <v>5048</v>
      </c>
      <c r="B5057" s="117">
        <v>1</v>
      </c>
      <c r="C5057" s="325">
        <v>1.3484923414979134E-4</v>
      </c>
      <c r="D5057" s="358">
        <v>1.3002756650512439E-4</v>
      </c>
      <c r="E5057" s="327">
        <v>1.2700203497734635E-4</v>
      </c>
      <c r="F5057" s="332">
        <v>0</v>
      </c>
      <c r="G5057" s="358">
        <v>5.0065411802599838E-4</v>
      </c>
      <c r="H5057" s="327">
        <v>0</v>
      </c>
      <c r="I5057" s="332">
        <v>0</v>
      </c>
      <c r="J5057" s="358">
        <v>0</v>
      </c>
      <c r="K5057" s="327">
        <v>0</v>
      </c>
      <c r="L5057" s="336">
        <v>1.5860335064263727E-4</v>
      </c>
      <c r="M5057" s="210">
        <v>1.1415525114155251E-4</v>
      </c>
      <c r="N5057" s="325">
        <v>0.14864792476266753</v>
      </c>
      <c r="O5057" s="358">
        <v>0.29389761607197706</v>
      </c>
      <c r="P5057" s="327">
        <v>0.19626832178641346</v>
      </c>
      <c r="Q5057" s="332">
        <v>0.19787798408488064</v>
      </c>
      <c r="R5057" s="358">
        <v>0.12165403504464177</v>
      </c>
      <c r="S5057" s="327">
        <v>0.15095263905143866</v>
      </c>
      <c r="T5057" s="358">
        <v>0.14163217976208789</v>
      </c>
      <c r="U5057" s="358">
        <v>0.44002064500492355</v>
      </c>
      <c r="V5057" s="361">
        <v>8.1323344945928605E-2</v>
      </c>
    </row>
    <row r="5058" spans="1:22" hidden="1" outlineLevel="1">
      <c r="A5058" s="65">
        <v>5049</v>
      </c>
      <c r="B5058" s="117">
        <v>1</v>
      </c>
      <c r="C5058" s="325">
        <v>1.5038111581200367E-4</v>
      </c>
      <c r="D5058" s="358">
        <v>1.4690315378479665E-4</v>
      </c>
      <c r="E5058" s="327">
        <v>1.4624044334010474E-4</v>
      </c>
      <c r="F5058" s="332">
        <v>0</v>
      </c>
      <c r="G5058" s="358">
        <v>6.5645207783129173E-4</v>
      </c>
      <c r="H5058" s="327">
        <v>0</v>
      </c>
      <c r="I5058" s="332">
        <v>0</v>
      </c>
      <c r="J5058" s="358">
        <v>0</v>
      </c>
      <c r="K5058" s="327">
        <v>0</v>
      </c>
      <c r="L5058" s="336">
        <v>1.4685495429873823E-4</v>
      </c>
      <c r="M5058" s="210">
        <v>1.1415525114155251E-4</v>
      </c>
      <c r="N5058" s="325">
        <v>0.30633906928275972</v>
      </c>
      <c r="O5058" s="358">
        <v>0.47022171168054272</v>
      </c>
      <c r="P5058" s="327">
        <v>0.33333532846283365</v>
      </c>
      <c r="Q5058" s="332">
        <v>0.26383731211317418</v>
      </c>
      <c r="R5058" s="358">
        <v>0.10270624236022607</v>
      </c>
      <c r="S5058" s="327">
        <v>0.1177339459850418</v>
      </c>
      <c r="T5058" s="358">
        <v>0.24560735456527497</v>
      </c>
      <c r="U5058" s="358">
        <v>0.58827618846831831</v>
      </c>
      <c r="V5058" s="361">
        <v>0.211034538208352</v>
      </c>
    </row>
    <row r="5059" spans="1:22" hidden="1" outlineLevel="1">
      <c r="A5059" s="65">
        <v>5050</v>
      </c>
      <c r="B5059" s="117">
        <v>1</v>
      </c>
      <c r="C5059" s="325">
        <v>1.5720014313332106E-4</v>
      </c>
      <c r="D5059" s="358">
        <v>1.5802393249905069E-4</v>
      </c>
      <c r="E5059" s="327">
        <v>1.5866822163513005E-4</v>
      </c>
      <c r="F5059" s="332">
        <v>0</v>
      </c>
      <c r="G5059" s="358">
        <v>7.3872740491948011E-4</v>
      </c>
      <c r="H5059" s="327">
        <v>0</v>
      </c>
      <c r="I5059" s="332">
        <v>0</v>
      </c>
      <c r="J5059" s="358">
        <v>0</v>
      </c>
      <c r="K5059" s="327">
        <v>0</v>
      </c>
      <c r="L5059" s="336">
        <v>1.644775488145868E-4</v>
      </c>
      <c r="M5059" s="210">
        <v>1.1415525114155251E-4</v>
      </c>
      <c r="N5059" s="325">
        <v>0.41353890349056438</v>
      </c>
      <c r="O5059" s="358">
        <v>0.60449718831360355</v>
      </c>
      <c r="P5059" s="327">
        <v>0.460524779931269</v>
      </c>
      <c r="Q5059" s="332">
        <v>0.296816976127321</v>
      </c>
      <c r="R5059" s="358">
        <v>0.14916940779944304</v>
      </c>
      <c r="S5059" s="327">
        <v>0.13311109635420559</v>
      </c>
      <c r="T5059" s="358">
        <v>0.28075389252691568</v>
      </c>
      <c r="U5059" s="358">
        <v>0.66048296611550528</v>
      </c>
      <c r="V5059" s="361">
        <v>0.30577180702491497</v>
      </c>
    </row>
    <row r="5060" spans="1:22" hidden="1" outlineLevel="1">
      <c r="A5060" s="65">
        <v>5051</v>
      </c>
      <c r="B5060" s="117">
        <v>1</v>
      </c>
      <c r="C5060" s="325">
        <v>1.5976274735123134E-4</v>
      </c>
      <c r="D5060" s="358">
        <v>1.6424534716436766E-4</v>
      </c>
      <c r="E5060" s="327">
        <v>1.6479130238173959E-4</v>
      </c>
      <c r="F5060" s="332">
        <v>3.1512841482904229E-4</v>
      </c>
      <c r="G5060" s="358">
        <v>8.0291383030742876E-4</v>
      </c>
      <c r="H5060" s="327">
        <v>0</v>
      </c>
      <c r="I5060" s="332">
        <v>0</v>
      </c>
      <c r="J5060" s="358">
        <v>0</v>
      </c>
      <c r="K5060" s="327">
        <v>0</v>
      </c>
      <c r="L5060" s="336">
        <v>1.8797434150238492E-4</v>
      </c>
      <c r="M5060" s="210">
        <v>1.1415525114155251E-4</v>
      </c>
      <c r="N5060" s="325">
        <v>0.55841882002097154</v>
      </c>
      <c r="O5060" s="358">
        <v>0.68512145676916569</v>
      </c>
      <c r="P5060" s="327">
        <v>0.58926406706230194</v>
      </c>
      <c r="Q5060" s="332">
        <v>0.23085764809902742</v>
      </c>
      <c r="R5060" s="358">
        <v>0.18382252839851237</v>
      </c>
      <c r="S5060" s="327">
        <v>0.1279628738246919</v>
      </c>
      <c r="T5060" s="358">
        <v>0.23023074420705716</v>
      </c>
      <c r="U5060" s="358">
        <v>0.63844803396965022</v>
      </c>
      <c r="V5060" s="361">
        <v>0.36017568949625295</v>
      </c>
    </row>
    <row r="5061" spans="1:22" hidden="1" outlineLevel="1">
      <c r="A5061" s="65">
        <v>5052</v>
      </c>
      <c r="B5061" s="117">
        <v>1</v>
      </c>
      <c r="C5061" s="325">
        <v>1.6048152658308424E-4</v>
      </c>
      <c r="D5061" s="358">
        <v>1.66325632693083E-4</v>
      </c>
      <c r="E5061" s="327">
        <v>1.6817715847255548E-4</v>
      </c>
      <c r="F5061" s="332">
        <v>3.8265593229240867E-4</v>
      </c>
      <c r="G5061" s="358">
        <v>8.6301566498887155E-4</v>
      </c>
      <c r="H5061" s="327">
        <v>0</v>
      </c>
      <c r="I5061" s="332">
        <v>0</v>
      </c>
      <c r="J5061" s="358">
        <v>0</v>
      </c>
      <c r="K5061" s="327">
        <v>0</v>
      </c>
      <c r="L5061" s="336">
        <v>2.0677177565262342E-4</v>
      </c>
      <c r="M5061" s="210">
        <v>1.1415525114155251E-4</v>
      </c>
      <c r="N5061" s="325">
        <v>0.61946055338358785</v>
      </c>
      <c r="O5061" s="358">
        <v>0.70581676076087274</v>
      </c>
      <c r="P5061" s="327">
        <v>0.64391710619077402</v>
      </c>
      <c r="Q5061" s="332">
        <v>0.26383731211317418</v>
      </c>
      <c r="R5061" s="358">
        <v>0.19847737728354564</v>
      </c>
      <c r="S5061" s="327">
        <v>0.12359954242563879</v>
      </c>
      <c r="T5061" s="358">
        <v>0.19769927603422902</v>
      </c>
      <c r="U5061" s="358">
        <v>0.55426329320728041</v>
      </c>
      <c r="V5061" s="361">
        <v>0.53399937685345422</v>
      </c>
    </row>
    <row r="5062" spans="1:22" hidden="1" outlineLevel="1">
      <c r="A5062" s="65">
        <v>5053</v>
      </c>
      <c r="B5062" s="117">
        <v>1</v>
      </c>
      <c r="C5062" s="325">
        <v>1.5161866614162866E-4</v>
      </c>
      <c r="D5062" s="358">
        <v>1.6891140816335538E-4</v>
      </c>
      <c r="E5062" s="327">
        <v>1.6694475874601329E-4</v>
      </c>
      <c r="F5062" s="332">
        <v>4.6518956474763388E-4</v>
      </c>
      <c r="G5062" s="358">
        <v>8.7410241119224429E-4</v>
      </c>
      <c r="H5062" s="327">
        <v>0</v>
      </c>
      <c r="I5062" s="332">
        <v>0</v>
      </c>
      <c r="J5062" s="358">
        <v>0</v>
      </c>
      <c r="K5062" s="327">
        <v>0</v>
      </c>
      <c r="L5062" s="336">
        <v>1.8797434150238492E-4</v>
      </c>
      <c r="M5062" s="210">
        <v>1.1415525114155251E-4</v>
      </c>
      <c r="N5062" s="325">
        <v>0.6959511204984713</v>
      </c>
      <c r="O5062" s="358">
        <v>0.71391777504875287</v>
      </c>
      <c r="P5062" s="327">
        <v>0.63356521188668746</v>
      </c>
      <c r="Q5062" s="332">
        <v>0.296816976127321</v>
      </c>
      <c r="R5062" s="358">
        <v>0.20086710666162</v>
      </c>
      <c r="S5062" s="327">
        <v>9.7276090305741664E-2</v>
      </c>
      <c r="T5062" s="358">
        <v>0.13619283460135778</v>
      </c>
      <c r="U5062" s="358">
        <v>0.44849561890717543</v>
      </c>
      <c r="V5062" s="361">
        <v>0.47683178326022135</v>
      </c>
    </row>
    <row r="5063" spans="1:22" hidden="1" outlineLevel="1">
      <c r="A5063" s="65">
        <v>5054</v>
      </c>
      <c r="B5063" s="117">
        <v>1</v>
      </c>
      <c r="C5063" s="325">
        <v>1.5356249519472644E-4</v>
      </c>
      <c r="D5063" s="358">
        <v>1.684448020634566E-4</v>
      </c>
      <c r="E5063" s="327">
        <v>1.6541398855936091E-4</v>
      </c>
      <c r="F5063" s="332">
        <v>5.1771096721914083E-4</v>
      </c>
      <c r="G5063" s="358">
        <v>9.248680385445312E-4</v>
      </c>
      <c r="H5063" s="327">
        <v>0</v>
      </c>
      <c r="I5063" s="332">
        <v>0</v>
      </c>
      <c r="J5063" s="358">
        <v>0</v>
      </c>
      <c r="K5063" s="327">
        <v>0</v>
      </c>
      <c r="L5063" s="336">
        <v>1.9032402077116473E-4</v>
      </c>
      <c r="M5063" s="210">
        <v>1.1415525114155251E-4</v>
      </c>
      <c r="N5063" s="325">
        <v>0.67334307110490965</v>
      </c>
      <c r="O5063" s="358">
        <v>0.67744580217441486</v>
      </c>
      <c r="P5063" s="327">
        <v>0.65329045446734491</v>
      </c>
      <c r="Q5063" s="332">
        <v>0.296816976127321</v>
      </c>
      <c r="R5063" s="358">
        <v>0.23705847657283138</v>
      </c>
      <c r="S5063" s="327">
        <v>0.10255934727400998</v>
      </c>
      <c r="T5063" s="358">
        <v>0.1380756848493028</v>
      </c>
      <c r="U5063" s="358">
        <v>0.42431369337274977</v>
      </c>
      <c r="V5063" s="361">
        <v>0.43941479925909516</v>
      </c>
    </row>
    <row r="5064" spans="1:22" hidden="1" outlineLevel="1">
      <c r="A5064" s="65">
        <v>5055</v>
      </c>
      <c r="B5064" s="117">
        <v>1</v>
      </c>
      <c r="C5064" s="325">
        <v>1.5831268837914551E-4</v>
      </c>
      <c r="D5064" s="358">
        <v>1.6617009732645008E-4</v>
      </c>
      <c r="E5064" s="327">
        <v>1.6887768042237944E-4</v>
      </c>
      <c r="F5064" s="332">
        <v>5.4022013970692962E-4</v>
      </c>
      <c r="G5064" s="358">
        <v>9.3362073291561494E-4</v>
      </c>
      <c r="H5064" s="327">
        <v>0</v>
      </c>
      <c r="I5064" s="332">
        <v>0</v>
      </c>
      <c r="J5064" s="358">
        <v>0</v>
      </c>
      <c r="K5064" s="327">
        <v>0</v>
      </c>
      <c r="L5064" s="336">
        <v>2.1382081345896285E-4</v>
      </c>
      <c r="M5064" s="210">
        <v>1.1415525114155251E-4</v>
      </c>
      <c r="N5064" s="325">
        <v>0.62435896408552627</v>
      </c>
      <c r="O5064" s="358">
        <v>0.60035931975132217</v>
      </c>
      <c r="P5064" s="327">
        <v>0.51231779280353584</v>
      </c>
      <c r="Q5064" s="332">
        <v>0.19787798408488064</v>
      </c>
      <c r="R5064" s="358">
        <v>0.31783221432155734</v>
      </c>
      <c r="S5064" s="327">
        <v>0.16337589034164884</v>
      </c>
      <c r="T5064" s="358">
        <v>0.16872430277418593</v>
      </c>
      <c r="U5064" s="358">
        <v>0.49166148598264559</v>
      </c>
      <c r="V5064" s="361">
        <v>0.50116312951845199</v>
      </c>
    </row>
    <row r="5065" spans="1:22" hidden="1" outlineLevel="1">
      <c r="A5065" s="65">
        <v>5056</v>
      </c>
      <c r="B5065" s="117">
        <v>1</v>
      </c>
      <c r="C5065" s="325">
        <v>1.6065028344621491E-4</v>
      </c>
      <c r="D5065" s="358">
        <v>1.6826982477599457E-4</v>
      </c>
      <c r="E5065" s="327">
        <v>1.6900740670938388E-4</v>
      </c>
      <c r="F5065" s="332">
        <v>5.5522625469878878E-4</v>
      </c>
      <c r="G5065" s="358">
        <v>9.4762504390934936E-4</v>
      </c>
      <c r="H5065" s="327">
        <v>0</v>
      </c>
      <c r="I5065" s="332">
        <v>0</v>
      </c>
      <c r="J5065" s="358">
        <v>0</v>
      </c>
      <c r="K5065" s="327">
        <v>0</v>
      </c>
      <c r="L5065" s="336">
        <v>2.2321953053408208E-4</v>
      </c>
      <c r="M5065" s="210">
        <v>1.1415525114155251E-4</v>
      </c>
      <c r="N5065" s="325">
        <v>0.50792750970868406</v>
      </c>
      <c r="O5065" s="358">
        <v>0.52047817882201253</v>
      </c>
      <c r="P5065" s="327">
        <v>0.41637728656264239</v>
      </c>
      <c r="Q5065" s="332">
        <v>0.23085764809902742</v>
      </c>
      <c r="R5065" s="358">
        <v>0.33671839492318961</v>
      </c>
      <c r="S5065" s="327">
        <v>0.25879524329371695</v>
      </c>
      <c r="T5065" s="358">
        <v>0.2021971960709866</v>
      </c>
      <c r="U5065" s="358">
        <v>0.53494035271014584</v>
      </c>
      <c r="V5065" s="361">
        <v>0.41119746139576835</v>
      </c>
    </row>
    <row r="5066" spans="1:22" hidden="1" outlineLevel="1">
      <c r="A5066" s="65">
        <v>5057</v>
      </c>
      <c r="B5066" s="117">
        <v>1</v>
      </c>
      <c r="C5066" s="325">
        <v>1.6089404335962589E-4</v>
      </c>
      <c r="D5066" s="358">
        <v>1.6852256974677306E-4</v>
      </c>
      <c r="E5066" s="327">
        <v>1.6811229532905325E-4</v>
      </c>
      <c r="F5066" s="332">
        <v>5.2521402471507057E-4</v>
      </c>
      <c r="G5066" s="358">
        <v>9.4762504390934936E-4</v>
      </c>
      <c r="H5066" s="327">
        <v>0</v>
      </c>
      <c r="I5066" s="332">
        <v>0</v>
      </c>
      <c r="J5066" s="358">
        <v>0</v>
      </c>
      <c r="K5066" s="327">
        <v>0</v>
      </c>
      <c r="L5066" s="336">
        <v>2.2321953053408208E-4</v>
      </c>
      <c r="M5066" s="210">
        <v>1.1415525114155251E-4</v>
      </c>
      <c r="N5066" s="325">
        <v>0.39658286644539315</v>
      </c>
      <c r="O5066" s="358">
        <v>0.37297576563251933</v>
      </c>
      <c r="P5066" s="327">
        <v>0.32879925512050812</v>
      </c>
      <c r="Q5066" s="332">
        <v>0.26383731211317418</v>
      </c>
      <c r="R5066" s="358">
        <v>0.3148875924938942</v>
      </c>
      <c r="S5066" s="327">
        <v>0.22745860308306079</v>
      </c>
      <c r="T5066" s="358">
        <v>0.24330609315111992</v>
      </c>
      <c r="U5066" s="358">
        <v>0.58782418986019824</v>
      </c>
      <c r="V5066" s="361">
        <v>0.35305264398042946</v>
      </c>
    </row>
    <row r="5067" spans="1:22" hidden="1" outlineLevel="1">
      <c r="A5067" s="65">
        <v>5058</v>
      </c>
      <c r="B5067" s="117">
        <v>1</v>
      </c>
      <c r="C5067" s="325">
        <v>1.5436877798523968E-4</v>
      </c>
      <c r="D5067" s="358">
        <v>1.7141941595031127E-4</v>
      </c>
      <c r="E5067" s="327">
        <v>1.6398699940231207E-4</v>
      </c>
      <c r="F5067" s="332">
        <v>5.0270485222728178E-4</v>
      </c>
      <c r="G5067" s="358">
        <v>8.9219131289248446E-4</v>
      </c>
      <c r="H5067" s="327">
        <v>0</v>
      </c>
      <c r="I5067" s="332">
        <v>0</v>
      </c>
      <c r="J5067" s="358">
        <v>0</v>
      </c>
      <c r="K5067" s="327">
        <v>0</v>
      </c>
      <c r="L5067" s="336">
        <v>1.644775488145868E-4</v>
      </c>
      <c r="M5067" s="210">
        <v>1.1415525114155251E-4</v>
      </c>
      <c r="N5067" s="325">
        <v>0.21251566429947907</v>
      </c>
      <c r="O5067" s="358">
        <v>0.18509833977253767</v>
      </c>
      <c r="P5067" s="327">
        <v>0.16026502867210338</v>
      </c>
      <c r="Q5067" s="332">
        <v>0.26383731211317418</v>
      </c>
      <c r="R5067" s="358">
        <v>0.30685799555032961</v>
      </c>
      <c r="S5067" s="327">
        <v>0.23041250216201437</v>
      </c>
      <c r="T5067" s="358">
        <v>0.27405931386755555</v>
      </c>
      <c r="U5067" s="358">
        <v>0.5836432027350873</v>
      </c>
      <c r="V5067" s="361">
        <v>0.14504902653283003</v>
      </c>
    </row>
    <row r="5068" spans="1:22" hidden="1" outlineLevel="1">
      <c r="A5068" s="65">
        <v>5059</v>
      </c>
      <c r="B5068" s="117">
        <v>1</v>
      </c>
      <c r="C5068" s="325">
        <v>1.4727473947956122E-4</v>
      </c>
      <c r="D5068" s="358">
        <v>1.6891140816335538E-4</v>
      </c>
      <c r="E5068" s="327">
        <v>1.5953738775805981E-4</v>
      </c>
      <c r="F5068" s="332">
        <v>4.5768650725170446E-4</v>
      </c>
      <c r="G5068" s="358">
        <v>8.0349734326550133E-4</v>
      </c>
      <c r="H5068" s="327">
        <v>0</v>
      </c>
      <c r="I5068" s="332">
        <v>0</v>
      </c>
      <c r="J5068" s="358">
        <v>0</v>
      </c>
      <c r="K5068" s="327">
        <v>0</v>
      </c>
      <c r="L5068" s="336">
        <v>1.1748396343899057E-4</v>
      </c>
      <c r="M5068" s="210">
        <v>1.1415525114155251E-4</v>
      </c>
      <c r="N5068" s="325">
        <v>5.1433312370352653E-2</v>
      </c>
      <c r="O5068" s="358">
        <v>3.5512145527315075E-2</v>
      </c>
      <c r="P5068" s="327">
        <v>3.5754543783786639E-2</v>
      </c>
      <c r="Q5068" s="332">
        <v>0.26383731211317418</v>
      </c>
      <c r="R5068" s="358">
        <v>0.27933479332664746</v>
      </c>
      <c r="S5068" s="327">
        <v>0.28972678018810927</v>
      </c>
      <c r="T5068" s="358">
        <v>0.33493813855111176</v>
      </c>
      <c r="U5068" s="358">
        <v>0.59686416202260029</v>
      </c>
      <c r="V5068" s="361">
        <v>9.3698968505574992E-2</v>
      </c>
    </row>
    <row r="5069" spans="1:22" hidden="1" outlineLevel="1">
      <c r="A5069" s="65">
        <v>5060</v>
      </c>
      <c r="B5069" s="117">
        <v>1</v>
      </c>
      <c r="C5069" s="325">
        <v>1.4243704273648178E-4</v>
      </c>
      <c r="D5069" s="358">
        <v>1.6788098635941225E-4</v>
      </c>
      <c r="E5069" s="327">
        <v>1.5508777611380751E-4</v>
      </c>
      <c r="F5069" s="332">
        <v>3.9766204728426777E-4</v>
      </c>
      <c r="G5069" s="358">
        <v>6.9963203672863906E-4</v>
      </c>
      <c r="H5069" s="327">
        <v>0</v>
      </c>
      <c r="I5069" s="332">
        <v>0</v>
      </c>
      <c r="J5069" s="358">
        <v>0</v>
      </c>
      <c r="K5069" s="327">
        <v>0</v>
      </c>
      <c r="L5069" s="336">
        <v>8.811297257924293E-5</v>
      </c>
      <c r="M5069" s="210">
        <v>1.1415525114155251E-4</v>
      </c>
      <c r="N5069" s="325">
        <v>2.4492053509691733E-3</v>
      </c>
      <c r="O5069" s="358">
        <v>6.0400642312313704E-4</v>
      </c>
      <c r="P5069" s="327">
        <v>8.4319853055029128E-4</v>
      </c>
      <c r="Q5069" s="332">
        <v>0.23085764809902742</v>
      </c>
      <c r="R5069" s="358">
        <v>0.24590419597048691</v>
      </c>
      <c r="S5069" s="327">
        <v>0.27002850013720264</v>
      </c>
      <c r="T5069" s="358">
        <v>0.28995893818353585</v>
      </c>
      <c r="U5069" s="358">
        <v>0.61539610495552488</v>
      </c>
      <c r="V5069" s="361">
        <v>0</v>
      </c>
    </row>
    <row r="5070" spans="1:22" hidden="1" outlineLevel="1">
      <c r="A5070" s="65">
        <v>5061</v>
      </c>
      <c r="B5070" s="117">
        <v>1</v>
      </c>
      <c r="C5070" s="325">
        <v>1.3687431650735946E-4</v>
      </c>
      <c r="D5070" s="358">
        <v>1.7567719661188756E-4</v>
      </c>
      <c r="E5070" s="327">
        <v>1.5072897287045836E-4</v>
      </c>
      <c r="F5070" s="332">
        <v>3.3763758731683108E-4</v>
      </c>
      <c r="G5070" s="358">
        <v>6.2202481330502846E-4</v>
      </c>
      <c r="H5070" s="327">
        <v>0</v>
      </c>
      <c r="I5070" s="332">
        <v>0</v>
      </c>
      <c r="J5070" s="358">
        <v>0</v>
      </c>
      <c r="K5070" s="327">
        <v>0</v>
      </c>
      <c r="L5070" s="336">
        <v>5.8741981719495287E-5</v>
      </c>
      <c r="M5070" s="210">
        <v>1.1415525114155251E-4</v>
      </c>
      <c r="N5070" s="325">
        <v>0</v>
      </c>
      <c r="O5070" s="358">
        <v>0</v>
      </c>
      <c r="P5070" s="327">
        <v>0</v>
      </c>
      <c r="Q5070" s="332">
        <v>0.23085764809902742</v>
      </c>
      <c r="R5070" s="358">
        <v>0.20917889278441332</v>
      </c>
      <c r="S5070" s="327">
        <v>0.26474524316893433</v>
      </c>
      <c r="T5070" s="358">
        <v>0.2599379370079678</v>
      </c>
      <c r="U5070" s="358">
        <v>0.5799142142180963</v>
      </c>
      <c r="V5070" s="361">
        <v>0</v>
      </c>
    </row>
    <row r="5071" spans="1:22" hidden="1" outlineLevel="1">
      <c r="A5071" s="65">
        <v>5062</v>
      </c>
      <c r="B5071" s="117">
        <v>1</v>
      </c>
      <c r="C5071" s="325">
        <v>1.3643054845986768E-4</v>
      </c>
      <c r="D5071" s="358">
        <v>1.7200267357518473E-4</v>
      </c>
      <c r="E5071" s="327">
        <v>1.5089761704356413E-4</v>
      </c>
      <c r="F5071" s="332">
        <v>2.4760089736567618E-4</v>
      </c>
      <c r="G5071" s="358">
        <v>5.840964710303317E-4</v>
      </c>
      <c r="H5071" s="327">
        <v>0</v>
      </c>
      <c r="I5071" s="332">
        <v>0</v>
      </c>
      <c r="J5071" s="358">
        <v>0</v>
      </c>
      <c r="K5071" s="327">
        <v>0</v>
      </c>
      <c r="L5071" s="336">
        <v>3.7594868300476983E-5</v>
      </c>
      <c r="M5071" s="210">
        <v>1.1415525114155251E-4</v>
      </c>
      <c r="N5071" s="325">
        <v>0</v>
      </c>
      <c r="O5071" s="358">
        <v>0</v>
      </c>
      <c r="P5071" s="327">
        <v>0</v>
      </c>
      <c r="Q5071" s="332">
        <v>0.19787798408488064</v>
      </c>
      <c r="R5071" s="358">
        <v>0.25217181831551733</v>
      </c>
      <c r="S5071" s="327">
        <v>0.29337273767607908</v>
      </c>
      <c r="T5071" s="358">
        <v>0.36569135926754737</v>
      </c>
      <c r="U5071" s="358">
        <v>0.56838824971103363</v>
      </c>
      <c r="V5071" s="361">
        <v>0</v>
      </c>
    </row>
    <row r="5072" spans="1:22" hidden="1" outlineLevel="1">
      <c r="A5072" s="65">
        <v>5063</v>
      </c>
      <c r="B5072" s="117">
        <v>1</v>
      </c>
      <c r="C5072" s="325">
        <v>1.2817396267484452E-4</v>
      </c>
      <c r="D5072" s="358">
        <v>1.6160124593160794E-4</v>
      </c>
      <c r="E5072" s="327">
        <v>1.4045465093970674E-4</v>
      </c>
      <c r="F5072" s="332">
        <v>0</v>
      </c>
      <c r="G5072" s="358">
        <v>5.0823978648093795E-4</v>
      </c>
      <c r="H5072" s="327">
        <v>0</v>
      </c>
      <c r="I5072" s="332">
        <v>0</v>
      </c>
      <c r="J5072" s="358">
        <v>0</v>
      </c>
      <c r="K5072" s="327">
        <v>0</v>
      </c>
      <c r="L5072" s="336">
        <v>2.3496792687798115E-5</v>
      </c>
      <c r="M5072" s="210">
        <v>1.1415525114155251E-4</v>
      </c>
      <c r="N5072" s="325">
        <v>0</v>
      </c>
      <c r="O5072" s="358">
        <v>0</v>
      </c>
      <c r="P5072" s="327">
        <v>0</v>
      </c>
      <c r="Q5072" s="332">
        <v>0.19787798408488064</v>
      </c>
      <c r="R5072" s="358">
        <v>0.28729789906183606</v>
      </c>
      <c r="S5072" s="327">
        <v>0.3003776975592663</v>
      </c>
      <c r="T5072" s="358">
        <v>0.25083749414290013</v>
      </c>
      <c r="U5072" s="358">
        <v>0.50815943517902951</v>
      </c>
      <c r="V5072" s="361">
        <v>0</v>
      </c>
    </row>
    <row r="5073" spans="1:22" hidden="1" outlineLevel="1">
      <c r="A5073" s="65">
        <v>5064</v>
      </c>
      <c r="B5073" s="117">
        <v>1</v>
      </c>
      <c r="C5073" s="325">
        <v>1.1783604224454303E-4</v>
      </c>
      <c r="D5073" s="358">
        <v>1.5189972743787932E-4</v>
      </c>
      <c r="E5073" s="327">
        <v>1.2920738185642183E-4</v>
      </c>
      <c r="F5073" s="332">
        <v>0</v>
      </c>
      <c r="G5073" s="358">
        <v>4.8898385886455328E-4</v>
      </c>
      <c r="H5073" s="327">
        <v>0</v>
      </c>
      <c r="I5073" s="332">
        <v>0</v>
      </c>
      <c r="J5073" s="358">
        <v>0</v>
      </c>
      <c r="K5073" s="327">
        <v>0</v>
      </c>
      <c r="L5073" s="336">
        <v>9.3987170751192458E-6</v>
      </c>
      <c r="M5073" s="210">
        <v>1.1415525114155251E-4</v>
      </c>
      <c r="N5073" s="325">
        <v>0</v>
      </c>
      <c r="O5073" s="358">
        <v>0</v>
      </c>
      <c r="P5073" s="327">
        <v>0</v>
      </c>
      <c r="Q5073" s="332">
        <v>0.23085764809902742</v>
      </c>
      <c r="R5073" s="358">
        <v>0.31191210777301759</v>
      </c>
      <c r="S5073" s="327">
        <v>0.21436017959907747</v>
      </c>
      <c r="T5073" s="358">
        <v>0.16129750457395825</v>
      </c>
      <c r="U5073" s="358">
        <v>0.3959507807132131</v>
      </c>
      <c r="V5073" s="361">
        <v>0</v>
      </c>
    </row>
    <row r="5074" spans="1:22" hidden="1" outlineLevel="1">
      <c r="A5074" s="65">
        <v>5065</v>
      </c>
      <c r="B5074" s="117">
        <v>1</v>
      </c>
      <c r="C5074" s="325">
        <v>1.0947320213828946E-4</v>
      </c>
      <c r="D5074" s="358">
        <v>1.3811540557003645E-4</v>
      </c>
      <c r="E5074" s="327">
        <v>1.1827145586194756E-4</v>
      </c>
      <c r="F5074" s="332">
        <v>0</v>
      </c>
      <c r="G5074" s="358">
        <v>4.4522038700913386E-4</v>
      </c>
      <c r="H5074" s="327">
        <v>0</v>
      </c>
      <c r="I5074" s="332">
        <v>0</v>
      </c>
      <c r="J5074" s="358">
        <v>0</v>
      </c>
      <c r="K5074" s="327">
        <v>0</v>
      </c>
      <c r="L5074" s="336">
        <v>5.8741981719495289E-6</v>
      </c>
      <c r="M5074" s="210">
        <v>1.1415525114155251E-4</v>
      </c>
      <c r="N5074" s="325">
        <v>0</v>
      </c>
      <c r="O5074" s="358">
        <v>0</v>
      </c>
      <c r="P5074" s="327">
        <v>0</v>
      </c>
      <c r="Q5074" s="332">
        <v>0.26383731211317418</v>
      </c>
      <c r="R5074" s="358">
        <v>0.29232413605756496</v>
      </c>
      <c r="S5074" s="327">
        <v>0.16366284543440116</v>
      </c>
      <c r="T5074" s="358">
        <v>0.10502120271871214</v>
      </c>
      <c r="U5074" s="358">
        <v>0.4838645099925738</v>
      </c>
      <c r="V5074" s="361">
        <v>0</v>
      </c>
    </row>
    <row r="5075" spans="1:22" hidden="1" outlineLevel="1">
      <c r="A5075" s="65">
        <v>5066</v>
      </c>
      <c r="B5075" s="117">
        <v>1</v>
      </c>
      <c r="C5075" s="325">
        <v>1.0299168854323345E-4</v>
      </c>
      <c r="D5075" s="358">
        <v>1.2903602854283949E-4</v>
      </c>
      <c r="E5075" s="327">
        <v>1.1083813961659317E-4</v>
      </c>
      <c r="F5075" s="332">
        <v>0</v>
      </c>
      <c r="G5075" s="358">
        <v>4.312160760153997E-4</v>
      </c>
      <c r="H5075" s="327">
        <v>0</v>
      </c>
      <c r="I5075" s="332">
        <v>0</v>
      </c>
      <c r="J5075" s="358">
        <v>0</v>
      </c>
      <c r="K5075" s="327">
        <v>0</v>
      </c>
      <c r="L5075" s="336">
        <v>2.3496792687798115E-6</v>
      </c>
      <c r="M5075" s="210">
        <v>1.1415525114155251E-4</v>
      </c>
      <c r="N5075" s="325">
        <v>0</v>
      </c>
      <c r="O5075" s="358">
        <v>0</v>
      </c>
      <c r="P5075" s="327">
        <v>0</v>
      </c>
      <c r="Q5075" s="332">
        <v>0.16489832007073388</v>
      </c>
      <c r="R5075" s="358">
        <v>0.22795974528484234</v>
      </c>
      <c r="S5075" s="327">
        <v>0.13998102179863817</v>
      </c>
      <c r="T5075" s="358">
        <v>5.5648685105931128E-2</v>
      </c>
      <c r="U5075" s="358">
        <v>0.43866464918056319</v>
      </c>
      <c r="V5075" s="361">
        <v>0</v>
      </c>
    </row>
    <row r="5076" spans="1:22" hidden="1" outlineLevel="1">
      <c r="A5076" s="65">
        <v>5067</v>
      </c>
      <c r="B5076" s="117">
        <v>1</v>
      </c>
      <c r="C5076" s="325">
        <v>9.8979025353237334E-5</v>
      </c>
      <c r="D5076" s="358">
        <v>1.2468103827711764E-4</v>
      </c>
      <c r="E5076" s="327">
        <v>1.0555827973551249E-4</v>
      </c>
      <c r="F5076" s="332">
        <v>0</v>
      </c>
      <c r="G5076" s="358">
        <v>4.1896230389588219E-4</v>
      </c>
      <c r="H5076" s="327">
        <v>0</v>
      </c>
      <c r="I5076" s="332">
        <v>0</v>
      </c>
      <c r="J5076" s="358">
        <v>0</v>
      </c>
      <c r="K5076" s="327">
        <v>0</v>
      </c>
      <c r="L5076" s="336">
        <v>1.1748396343899057E-6</v>
      </c>
      <c r="M5076" s="210">
        <v>1.1415525114155251E-4</v>
      </c>
      <c r="N5076" s="325">
        <v>0</v>
      </c>
      <c r="O5076" s="358">
        <v>0</v>
      </c>
      <c r="P5076" s="327">
        <v>0</v>
      </c>
      <c r="Q5076" s="332">
        <v>9.8938992042440319E-2</v>
      </c>
      <c r="R5076" s="358">
        <v>0.2013887486833425</v>
      </c>
      <c r="S5076" s="327">
        <v>0.12923727170603674</v>
      </c>
      <c r="T5076" s="358">
        <v>5.2615204150908562E-2</v>
      </c>
      <c r="U5076" s="358">
        <v>0.35368891085398318</v>
      </c>
      <c r="V5076" s="361">
        <v>0</v>
      </c>
    </row>
    <row r="5077" spans="1:22" hidden="1" outlineLevel="1">
      <c r="A5077" s="65">
        <v>5068</v>
      </c>
      <c r="B5077" s="117">
        <v>1</v>
      </c>
      <c r="C5077" s="325">
        <v>9.7447713076681189E-5</v>
      </c>
      <c r="D5077" s="358">
        <v>1.2131758597368066E-4</v>
      </c>
      <c r="E5077" s="327">
        <v>1.0292483610932237E-4</v>
      </c>
      <c r="F5077" s="332">
        <v>0</v>
      </c>
      <c r="G5077" s="358">
        <v>4.0145691515371438E-4</v>
      </c>
      <c r="H5077" s="327">
        <v>0</v>
      </c>
      <c r="I5077" s="332">
        <v>0</v>
      </c>
      <c r="J5077" s="358">
        <v>0</v>
      </c>
      <c r="K5077" s="327">
        <v>0</v>
      </c>
      <c r="L5077" s="336">
        <v>1.409807561267887E-5</v>
      </c>
      <c r="M5077" s="210">
        <v>1.1415525114155251E-4</v>
      </c>
      <c r="N5077" s="325">
        <v>0</v>
      </c>
      <c r="O5077" s="358">
        <v>0</v>
      </c>
      <c r="P5077" s="327">
        <v>0</v>
      </c>
      <c r="Q5077" s="332">
        <v>6.5959328028293546E-2</v>
      </c>
      <c r="R5077" s="358">
        <v>0.17126592271706592</v>
      </c>
      <c r="S5077" s="327">
        <v>9.5216801293936171E-2</v>
      </c>
      <c r="T5077" s="358">
        <v>4.7489667364835959E-2</v>
      </c>
      <c r="U5077" s="358">
        <v>0.29764108344709</v>
      </c>
      <c r="V5077" s="361">
        <v>0</v>
      </c>
    </row>
    <row r="5078" spans="1:22" hidden="1" outlineLevel="1">
      <c r="A5078" s="65">
        <v>5069</v>
      </c>
      <c r="B5078" s="117">
        <v>1</v>
      </c>
      <c r="C5078" s="325">
        <v>9.7522716126961488E-5</v>
      </c>
      <c r="D5078" s="358">
        <v>1.1966502270320584E-4</v>
      </c>
      <c r="E5078" s="327">
        <v>1.012513670069651E-4</v>
      </c>
      <c r="F5078" s="332">
        <v>0</v>
      </c>
      <c r="G5078" s="358">
        <v>3.8395152641154657E-4</v>
      </c>
      <c r="H5078" s="327">
        <v>0</v>
      </c>
      <c r="I5078" s="332">
        <v>0</v>
      </c>
      <c r="J5078" s="358">
        <v>0</v>
      </c>
      <c r="K5078" s="327">
        <v>0</v>
      </c>
      <c r="L5078" s="336">
        <v>3.7594868300476983E-5</v>
      </c>
      <c r="M5078" s="210">
        <v>1.1415525114155251E-4</v>
      </c>
      <c r="N5078" s="325">
        <v>0</v>
      </c>
      <c r="O5078" s="358">
        <v>0</v>
      </c>
      <c r="P5078" s="327">
        <v>0</v>
      </c>
      <c r="Q5078" s="332">
        <v>6.5959328028293546E-2</v>
      </c>
      <c r="R5078" s="358">
        <v>0.134368013211495</v>
      </c>
      <c r="S5078" s="327">
        <v>9.6178928580461606E-2</v>
      </c>
      <c r="T5078" s="358">
        <v>4.8849503655018493E-2</v>
      </c>
      <c r="U5078" s="358">
        <v>0.27718814642965517</v>
      </c>
      <c r="V5078" s="361">
        <v>0</v>
      </c>
    </row>
    <row r="5079" spans="1:22" hidden="1" outlineLevel="1">
      <c r="A5079" s="65">
        <v>5070</v>
      </c>
      <c r="B5079" s="117">
        <v>1</v>
      </c>
      <c r="C5079" s="325">
        <v>1.0125411787840646E-4</v>
      </c>
      <c r="D5079" s="358">
        <v>1.1830408824516775E-4</v>
      </c>
      <c r="E5079" s="327">
        <v>1.0485775778568852E-4</v>
      </c>
      <c r="F5079" s="332">
        <v>0</v>
      </c>
      <c r="G5079" s="358">
        <v>3.6878018950166791E-4</v>
      </c>
      <c r="H5079" s="327">
        <v>0</v>
      </c>
      <c r="I5079" s="332">
        <v>0</v>
      </c>
      <c r="J5079" s="358">
        <v>0</v>
      </c>
      <c r="K5079" s="327">
        <v>0</v>
      </c>
      <c r="L5079" s="336">
        <v>9.3987170751192462E-5</v>
      </c>
      <c r="M5079" s="210">
        <v>1.1415525114155251E-4</v>
      </c>
      <c r="N5079" s="325">
        <v>6.9708152296814934E-3</v>
      </c>
      <c r="O5079" s="358">
        <v>8.6456027418438507E-3</v>
      </c>
      <c r="P5079" s="327">
        <v>1.0777454655314048E-2</v>
      </c>
      <c r="Q5079" s="332">
        <v>6.5959328028293546E-2</v>
      </c>
      <c r="R5079" s="358">
        <v>0.14910479416472555</v>
      </c>
      <c r="S5079" s="327">
        <v>9.1992833337473337E-2</v>
      </c>
      <c r="T5079" s="358">
        <v>4.9895531570543508E-2</v>
      </c>
      <c r="U5079" s="358">
        <v>0.28837511198062782</v>
      </c>
      <c r="V5079" s="361">
        <v>0</v>
      </c>
    </row>
    <row r="5080" spans="1:22" hidden="1" outlineLevel="1">
      <c r="A5080" s="65">
        <v>5071</v>
      </c>
      <c r="B5080" s="117">
        <v>1</v>
      </c>
      <c r="C5080" s="325">
        <v>1.1117952153216632E-4</v>
      </c>
      <c r="D5080" s="358">
        <v>1.188679039492121E-4</v>
      </c>
      <c r="E5080" s="327">
        <v>1.111365100767034E-4</v>
      </c>
      <c r="F5080" s="332">
        <v>0</v>
      </c>
      <c r="G5080" s="358">
        <v>4.1837879093781005E-4</v>
      </c>
      <c r="H5080" s="327">
        <v>0</v>
      </c>
      <c r="I5080" s="332">
        <v>0</v>
      </c>
      <c r="J5080" s="358">
        <v>0</v>
      </c>
      <c r="K5080" s="327">
        <v>0</v>
      </c>
      <c r="L5080" s="336">
        <v>1.8210014333043539E-4</v>
      </c>
      <c r="M5080" s="210">
        <v>1.1415525114155251E-4</v>
      </c>
      <c r="N5080" s="325">
        <v>7.6867367938109443E-2</v>
      </c>
      <c r="O5080" s="358">
        <v>0.10467300214254797</v>
      </c>
      <c r="P5080" s="327">
        <v>0.10011442841913733</v>
      </c>
      <c r="Q5080" s="332">
        <v>3.2979664014146773E-2</v>
      </c>
      <c r="R5080" s="358">
        <v>0.12126726948645516</v>
      </c>
      <c r="S5080" s="327">
        <v>6.8960866393416351E-2</v>
      </c>
      <c r="T5080" s="358">
        <v>5.8263754894743683E-2</v>
      </c>
      <c r="U5080" s="358">
        <v>0.28882711058874788</v>
      </c>
      <c r="V5080" s="361">
        <v>0</v>
      </c>
    </row>
    <row r="5081" spans="1:22" hidden="1" outlineLevel="1">
      <c r="A5081" s="65">
        <v>5072</v>
      </c>
      <c r="B5081" s="117">
        <v>1</v>
      </c>
      <c r="C5081" s="325">
        <v>1.2777394640668292E-4</v>
      </c>
      <c r="D5081" s="358">
        <v>1.3265222581705497E-4</v>
      </c>
      <c r="E5081" s="327">
        <v>1.2780633795677387E-4</v>
      </c>
      <c r="F5081" s="332">
        <v>0</v>
      </c>
      <c r="G5081" s="358">
        <v>4.7731359970310812E-4</v>
      </c>
      <c r="H5081" s="327">
        <v>0</v>
      </c>
      <c r="I5081" s="332">
        <v>0</v>
      </c>
      <c r="J5081" s="358">
        <v>0</v>
      </c>
      <c r="K5081" s="327">
        <v>0</v>
      </c>
      <c r="L5081" s="336">
        <v>1.5860335064263727E-4</v>
      </c>
      <c r="M5081" s="210">
        <v>1.1415525114155251E-4</v>
      </c>
      <c r="N5081" s="325">
        <v>0.18011079350204073</v>
      </c>
      <c r="O5081" s="358">
        <v>0.26016345402438118</v>
      </c>
      <c r="P5081" s="327">
        <v>0.27522414036160725</v>
      </c>
      <c r="Q5081" s="332">
        <v>9.8938992042440319E-2</v>
      </c>
      <c r="R5081" s="358">
        <v>0.12983702277170986</v>
      </c>
      <c r="S5081" s="327">
        <v>6.1753354852097181E-2</v>
      </c>
      <c r="T5081" s="358">
        <v>9.1318237025334356E-2</v>
      </c>
      <c r="U5081" s="358">
        <v>0.31402603299144383</v>
      </c>
      <c r="V5081" s="361">
        <v>6.8259847430252985E-2</v>
      </c>
    </row>
    <row r="5082" spans="1:22" hidden="1" outlineLevel="1">
      <c r="A5082" s="65">
        <v>5073</v>
      </c>
      <c r="B5082" s="117">
        <v>1</v>
      </c>
      <c r="C5082" s="325">
        <v>1.4312457069738454E-4</v>
      </c>
      <c r="D5082" s="358">
        <v>1.5135535365466408E-4</v>
      </c>
      <c r="E5082" s="327">
        <v>1.4572153819208698E-4</v>
      </c>
      <c r="F5082" s="332">
        <v>0</v>
      </c>
      <c r="G5082" s="358">
        <v>6.6228720741201444E-4</v>
      </c>
      <c r="H5082" s="327">
        <v>0</v>
      </c>
      <c r="I5082" s="332">
        <v>0</v>
      </c>
      <c r="J5082" s="358">
        <v>0</v>
      </c>
      <c r="K5082" s="327">
        <v>0</v>
      </c>
      <c r="L5082" s="336">
        <v>1.4685495429873823E-4</v>
      </c>
      <c r="M5082" s="210">
        <v>1.1415525114155251E-4</v>
      </c>
      <c r="N5082" s="325">
        <v>0.30370146352017752</v>
      </c>
      <c r="O5082" s="358">
        <v>0.38175196642444609</v>
      </c>
      <c r="P5082" s="327">
        <v>0.45455716017796433</v>
      </c>
      <c r="Q5082" s="332">
        <v>0.13191865605658709</v>
      </c>
      <c r="R5082" s="358">
        <v>0.11913131383660097</v>
      </c>
      <c r="S5082" s="327">
        <v>3.4223022070232485E-2</v>
      </c>
      <c r="T5082" s="358">
        <v>0.12447732194747753</v>
      </c>
      <c r="U5082" s="358">
        <v>0.37142985622269731</v>
      </c>
      <c r="V5082" s="361">
        <v>0.14117830404995463</v>
      </c>
    </row>
    <row r="5083" spans="1:22" hidden="1" outlineLevel="1">
      <c r="A5083" s="65">
        <v>5074</v>
      </c>
      <c r="B5083" s="117">
        <v>1</v>
      </c>
      <c r="C5083" s="325">
        <v>1.4953108124216027E-4</v>
      </c>
      <c r="D5083" s="358">
        <v>1.6105687214839273E-4</v>
      </c>
      <c r="E5083" s="327">
        <v>1.5904442786744292E-4</v>
      </c>
      <c r="F5083" s="332">
        <v>0</v>
      </c>
      <c r="G5083" s="358">
        <v>7.7723926015224945E-4</v>
      </c>
      <c r="H5083" s="327">
        <v>0</v>
      </c>
      <c r="I5083" s="332">
        <v>0</v>
      </c>
      <c r="J5083" s="358">
        <v>0</v>
      </c>
      <c r="K5083" s="327">
        <v>0</v>
      </c>
      <c r="L5083" s="336">
        <v>1.644775488145868E-4</v>
      </c>
      <c r="M5083" s="210">
        <v>1.1415525114155251E-4</v>
      </c>
      <c r="N5083" s="325">
        <v>0.40129287673571845</v>
      </c>
      <c r="O5083" s="358">
        <v>0.4894772496891428</v>
      </c>
      <c r="P5083" s="327">
        <v>0.59535850518989819</v>
      </c>
      <c r="Q5083" s="332">
        <v>0.13191865605658709</v>
      </c>
      <c r="R5083" s="358">
        <v>0.13172110603418102</v>
      </c>
      <c r="S5083" s="327">
        <v>2.5023738736485158E-2</v>
      </c>
      <c r="T5083" s="358">
        <v>0.14309661884382291</v>
      </c>
      <c r="U5083" s="358">
        <v>0.41742071459891811</v>
      </c>
      <c r="V5083" s="361">
        <v>0.23383133768343123</v>
      </c>
    </row>
    <row r="5084" spans="1:22" hidden="1" outlineLevel="1">
      <c r="A5084" s="65">
        <v>5075</v>
      </c>
      <c r="B5084" s="117">
        <v>1</v>
      </c>
      <c r="C5084" s="325">
        <v>1.4976859090138123E-4</v>
      </c>
      <c r="D5084" s="358">
        <v>1.6611177156396274E-4</v>
      </c>
      <c r="E5084" s="327">
        <v>1.6599775685088088E-4</v>
      </c>
      <c r="F5084" s="332">
        <v>0</v>
      </c>
      <c r="G5084" s="358">
        <v>8.7701997598260586E-4</v>
      </c>
      <c r="H5084" s="327">
        <v>3.1241811621953884E-4</v>
      </c>
      <c r="I5084" s="332">
        <v>0</v>
      </c>
      <c r="J5084" s="358">
        <v>0</v>
      </c>
      <c r="K5084" s="327">
        <v>0</v>
      </c>
      <c r="L5084" s="336">
        <v>1.8797434150238492E-4</v>
      </c>
      <c r="M5084" s="210">
        <v>1.1415525114155251E-4</v>
      </c>
      <c r="N5084" s="325">
        <v>0.46629101874220807</v>
      </c>
      <c r="O5084" s="358">
        <v>0.59490528801036235</v>
      </c>
      <c r="P5084" s="327">
        <v>0.69466509728262604</v>
      </c>
      <c r="Q5084" s="332">
        <v>0.16489832007073388</v>
      </c>
      <c r="R5084" s="358">
        <v>9.255458977530355E-2</v>
      </c>
      <c r="S5084" s="327">
        <v>1.5309633149786455E-2</v>
      </c>
      <c r="T5084" s="358">
        <v>0.13556521785204276</v>
      </c>
      <c r="U5084" s="358">
        <v>0.42340969615650959</v>
      </c>
      <c r="V5084" s="361">
        <v>0.41238081836785079</v>
      </c>
    </row>
    <row r="5085" spans="1:22" hidden="1" outlineLevel="1">
      <c r="A5085" s="65">
        <v>5076</v>
      </c>
      <c r="B5085" s="117">
        <v>1</v>
      </c>
      <c r="C5085" s="325">
        <v>1.4935607412483955E-4</v>
      </c>
      <c r="D5085" s="358">
        <v>1.7087504216709603E-4</v>
      </c>
      <c r="E5085" s="327">
        <v>1.6994143597581587E-4</v>
      </c>
      <c r="F5085" s="332">
        <v>2.551039548616056E-4</v>
      </c>
      <c r="G5085" s="358">
        <v>8.9510887768284603E-4</v>
      </c>
      <c r="H5085" s="327">
        <v>3.4265212746659071E-4</v>
      </c>
      <c r="I5085" s="332">
        <v>0</v>
      </c>
      <c r="J5085" s="358">
        <v>0</v>
      </c>
      <c r="K5085" s="327">
        <v>0</v>
      </c>
      <c r="L5085" s="336">
        <v>2.0677177565262342E-4</v>
      </c>
      <c r="M5085" s="210">
        <v>1.1415525114155251E-4</v>
      </c>
      <c r="N5085" s="325">
        <v>0.47137782985575938</v>
      </c>
      <c r="O5085" s="358">
        <v>0.64297763440101374</v>
      </c>
      <c r="P5085" s="327">
        <v>0.72482880291946117</v>
      </c>
      <c r="Q5085" s="332">
        <v>0.16489832007073388</v>
      </c>
      <c r="R5085" s="358">
        <v>0.10399261222507422</v>
      </c>
      <c r="S5085" s="327">
        <v>3.8274082874466132E-2</v>
      </c>
      <c r="T5085" s="358">
        <v>0.14288741326071791</v>
      </c>
      <c r="U5085" s="358">
        <v>0.4190027097273385</v>
      </c>
      <c r="V5085" s="361">
        <v>0.48380977211495046</v>
      </c>
    </row>
    <row r="5086" spans="1:22" hidden="1" outlineLevel="1">
      <c r="A5086" s="65">
        <v>5077</v>
      </c>
      <c r="B5086" s="117">
        <v>1</v>
      </c>
      <c r="C5086" s="325">
        <v>1.3844313030905576E-4</v>
      </c>
      <c r="D5086" s="358">
        <v>1.7394686565809628E-4</v>
      </c>
      <c r="E5086" s="327">
        <v>1.668280050877093E-4</v>
      </c>
      <c r="F5086" s="332">
        <v>3.3763758731683108E-4</v>
      </c>
      <c r="G5086" s="358">
        <v>8.7701997598260586E-4</v>
      </c>
      <c r="H5086" s="327">
        <v>4.1319815370971264E-4</v>
      </c>
      <c r="I5086" s="332">
        <v>0</v>
      </c>
      <c r="J5086" s="358">
        <v>0</v>
      </c>
      <c r="K5086" s="327">
        <v>0</v>
      </c>
      <c r="L5086" s="336">
        <v>1.8797434150238492E-4</v>
      </c>
      <c r="M5086" s="210">
        <v>1.1415525114155251E-4</v>
      </c>
      <c r="N5086" s="325">
        <v>0.49530468213061213</v>
      </c>
      <c r="O5086" s="358">
        <v>0.61305378456955884</v>
      </c>
      <c r="P5086" s="327">
        <v>0.68637395384291755</v>
      </c>
      <c r="Q5086" s="332">
        <v>0.19787798408488064</v>
      </c>
      <c r="R5086" s="358">
        <v>9.7502520387691596E-2</v>
      </c>
      <c r="S5086" s="327">
        <v>0.11386012133687297</v>
      </c>
      <c r="T5086" s="358">
        <v>0.13274094248012519</v>
      </c>
      <c r="U5086" s="358">
        <v>0.36600587292525605</v>
      </c>
      <c r="V5086" s="361">
        <v>0.53195331447591809</v>
      </c>
    </row>
    <row r="5087" spans="1:22" hidden="1" outlineLevel="1">
      <c r="A5087" s="65">
        <v>5078</v>
      </c>
      <c r="B5087" s="117">
        <v>1</v>
      </c>
      <c r="C5087" s="325">
        <v>1.3939316894593957E-4</v>
      </c>
      <c r="D5087" s="358">
        <v>1.7349970147902664E-4</v>
      </c>
      <c r="E5087" s="327">
        <v>1.6253406498786235E-4</v>
      </c>
      <c r="F5087" s="332">
        <v>3.6764981730054929E-4</v>
      </c>
      <c r="G5087" s="358">
        <v>9.0211103317971303E-4</v>
      </c>
      <c r="H5087" s="327">
        <v>4.1319815370971264E-4</v>
      </c>
      <c r="I5087" s="332">
        <v>0</v>
      </c>
      <c r="J5087" s="358">
        <v>0</v>
      </c>
      <c r="K5087" s="327">
        <v>0</v>
      </c>
      <c r="L5087" s="336">
        <v>1.9032402077116473E-4</v>
      </c>
      <c r="M5087" s="210">
        <v>1.1415525114155251E-4</v>
      </c>
      <c r="N5087" s="325">
        <v>0.39432206150603694</v>
      </c>
      <c r="O5087" s="358">
        <v>0.62974781223863596</v>
      </c>
      <c r="P5087" s="327">
        <v>0.55032695671775178</v>
      </c>
      <c r="Q5087" s="332">
        <v>0.19787798408488064</v>
      </c>
      <c r="R5087" s="358">
        <v>0.19151063994064754</v>
      </c>
      <c r="S5087" s="327">
        <v>0.13322081529089308</v>
      </c>
      <c r="T5087" s="358">
        <v>0.11548148187396234</v>
      </c>
      <c r="U5087" s="358">
        <v>0.3626158833643553</v>
      </c>
      <c r="V5087" s="361">
        <v>0.39527176691987576</v>
      </c>
    </row>
    <row r="5088" spans="1:22" hidden="1" outlineLevel="1">
      <c r="A5088" s="65">
        <v>5079</v>
      </c>
      <c r="B5088" s="117">
        <v>1</v>
      </c>
      <c r="C5088" s="325">
        <v>1.4203702646832018E-4</v>
      </c>
      <c r="D5088" s="358">
        <v>1.7194434781269739E-4</v>
      </c>
      <c r="E5088" s="327">
        <v>1.6739880075052884E-4</v>
      </c>
      <c r="F5088" s="332">
        <v>3.9766204728426777E-4</v>
      </c>
      <c r="G5088" s="358">
        <v>9.307031681252538E-4</v>
      </c>
      <c r="H5088" s="327">
        <v>4.1319815370971264E-4</v>
      </c>
      <c r="I5088" s="332">
        <v>0</v>
      </c>
      <c r="J5088" s="358">
        <v>0</v>
      </c>
      <c r="K5088" s="327">
        <v>0</v>
      </c>
      <c r="L5088" s="336">
        <v>2.1382081345896285E-4</v>
      </c>
      <c r="M5088" s="210">
        <v>1.1415525114155251E-4</v>
      </c>
      <c r="N5088" s="325">
        <v>0.36116358906214663</v>
      </c>
      <c r="O5088" s="358">
        <v>0.52537234688447265</v>
      </c>
      <c r="P5088" s="327">
        <v>0.36806011967115443</v>
      </c>
      <c r="Q5088" s="332">
        <v>0.23085764809902742</v>
      </c>
      <c r="R5088" s="358">
        <v>0.20374845126760588</v>
      </c>
      <c r="S5088" s="327">
        <v>0.16198334423679242</v>
      </c>
      <c r="T5088" s="358">
        <v>0.10324295526231959</v>
      </c>
      <c r="U5088" s="358">
        <v>0.37866183395261904</v>
      </c>
      <c r="V5088" s="361">
        <v>0.46292161291742356</v>
      </c>
    </row>
    <row r="5089" spans="1:22" hidden="1" outlineLevel="1">
      <c r="A5089" s="65">
        <v>5080</v>
      </c>
      <c r="B5089" s="117">
        <v>1</v>
      </c>
      <c r="C5089" s="325">
        <v>1.4363084128677658E-4</v>
      </c>
      <c r="D5089" s="358">
        <v>1.7151662555445684E-4</v>
      </c>
      <c r="E5089" s="327">
        <v>1.6455779506513161E-4</v>
      </c>
      <c r="F5089" s="332">
        <v>4.5768650725170446E-4</v>
      </c>
      <c r="G5089" s="358">
        <v>8.8635618331176186E-4</v>
      </c>
      <c r="H5089" s="327">
        <v>4.3335416120774729E-4</v>
      </c>
      <c r="I5089" s="332">
        <v>0</v>
      </c>
      <c r="J5089" s="358">
        <v>0</v>
      </c>
      <c r="K5089" s="327">
        <v>0</v>
      </c>
      <c r="L5089" s="336">
        <v>2.2321953053408208E-4</v>
      </c>
      <c r="M5089" s="210">
        <v>1.1415525114155251E-4</v>
      </c>
      <c r="N5089" s="325">
        <v>0.21835607705948246</v>
      </c>
      <c r="O5089" s="358">
        <v>0.40408390227473362</v>
      </c>
      <c r="P5089" s="327">
        <v>0.30164376463871689</v>
      </c>
      <c r="Q5089" s="332">
        <v>0.19787798408488064</v>
      </c>
      <c r="R5089" s="358">
        <v>0.22515582117088415</v>
      </c>
      <c r="S5089" s="327">
        <v>9.9850201570498509E-2</v>
      </c>
      <c r="T5089" s="358">
        <v>0.13054428385752265</v>
      </c>
      <c r="U5089" s="358">
        <v>0.37165585552675739</v>
      </c>
      <c r="V5089" s="361">
        <v>0.34683811123672043</v>
      </c>
    </row>
    <row r="5090" spans="1:22" hidden="1" outlineLevel="1">
      <c r="A5090" s="65">
        <v>5081</v>
      </c>
      <c r="B5090" s="117">
        <v>1</v>
      </c>
      <c r="C5090" s="325">
        <v>1.4314957171414466E-4</v>
      </c>
      <c r="D5090" s="358">
        <v>1.7538556779945084E-4</v>
      </c>
      <c r="E5090" s="327">
        <v>1.6599775685088088E-4</v>
      </c>
      <c r="F5090" s="332">
        <v>4.9520179473135236E-4</v>
      </c>
      <c r="G5090" s="358">
        <v>8.9802644247320717E-4</v>
      </c>
      <c r="H5090" s="327">
        <v>3.9304214621167761E-4</v>
      </c>
      <c r="I5090" s="332">
        <v>0</v>
      </c>
      <c r="J5090" s="358">
        <v>0</v>
      </c>
      <c r="K5090" s="327">
        <v>0</v>
      </c>
      <c r="L5090" s="336">
        <v>2.2321953053408208E-4</v>
      </c>
      <c r="M5090" s="210">
        <v>1.1415525114155251E-4</v>
      </c>
      <c r="N5090" s="325">
        <v>0.15524193916912302</v>
      </c>
      <c r="O5090" s="358">
        <v>0.3075510472244149</v>
      </c>
      <c r="P5090" s="327">
        <v>0.19229072848920503</v>
      </c>
      <c r="Q5090" s="332">
        <v>0.16489832007073388</v>
      </c>
      <c r="R5090" s="358">
        <v>0.2834550250993686</v>
      </c>
      <c r="S5090" s="327">
        <v>0.14347505863261026</v>
      </c>
      <c r="T5090" s="358">
        <v>0.15659037895409567</v>
      </c>
      <c r="U5090" s="358">
        <v>0.35990389171563464</v>
      </c>
      <c r="V5090" s="361">
        <v>0.28873910118804202</v>
      </c>
    </row>
    <row r="5091" spans="1:22" hidden="1" outlineLevel="1">
      <c r="A5091" s="65">
        <v>5082</v>
      </c>
      <c r="B5091" s="117">
        <v>1</v>
      </c>
      <c r="C5091" s="325">
        <v>1.3991819029790167E-4</v>
      </c>
      <c r="D5091" s="358">
        <v>1.7402463334141273E-4</v>
      </c>
      <c r="E5091" s="327">
        <v>1.6577722216297336E-4</v>
      </c>
      <c r="F5091" s="332">
        <v>4.9520179473135236E-4</v>
      </c>
      <c r="G5091" s="358">
        <v>8.390916337079091E-4</v>
      </c>
      <c r="H5091" s="327">
        <v>3.1241811621953884E-4</v>
      </c>
      <c r="I5091" s="332">
        <v>0</v>
      </c>
      <c r="J5091" s="358">
        <v>0</v>
      </c>
      <c r="K5091" s="327">
        <v>0</v>
      </c>
      <c r="L5091" s="336">
        <v>1.644775488145868E-4</v>
      </c>
      <c r="M5091" s="210">
        <v>1.1415525114155251E-4</v>
      </c>
      <c r="N5091" s="325">
        <v>8.6287388518760125E-2</v>
      </c>
      <c r="O5091" s="358">
        <v>0.15868004607627509</v>
      </c>
      <c r="P5091" s="327">
        <v>0.1075038515592098</v>
      </c>
      <c r="Q5091" s="332">
        <v>0.19787798408488064</v>
      </c>
      <c r="R5091" s="358">
        <v>0.29720489212352941</v>
      </c>
      <c r="S5091" s="327">
        <v>0.40315648270665133</v>
      </c>
      <c r="T5091" s="358">
        <v>0.1622389296979308</v>
      </c>
      <c r="U5091" s="358">
        <v>0.37289885169908771</v>
      </c>
      <c r="V5091" s="361">
        <v>0.19859020359871402</v>
      </c>
    </row>
    <row r="5092" spans="1:22" hidden="1" outlineLevel="1">
      <c r="A5092" s="65">
        <v>5083</v>
      </c>
      <c r="B5092" s="117">
        <v>1</v>
      </c>
      <c r="C5092" s="325">
        <v>1.3596802964980581E-4</v>
      </c>
      <c r="D5092" s="358">
        <v>1.6926136273827944E-4</v>
      </c>
      <c r="E5092" s="327">
        <v>1.5816228911581275E-4</v>
      </c>
      <c r="F5092" s="332">
        <v>4.7269262224356357E-4</v>
      </c>
      <c r="G5092" s="358">
        <v>7.4281199562598597E-4</v>
      </c>
      <c r="H5092" s="327">
        <v>0</v>
      </c>
      <c r="I5092" s="332">
        <v>0</v>
      </c>
      <c r="J5092" s="358">
        <v>0</v>
      </c>
      <c r="K5092" s="327">
        <v>0</v>
      </c>
      <c r="L5092" s="336">
        <v>1.1748396343899057E-4</v>
      </c>
      <c r="M5092" s="210">
        <v>1.1415525114155251E-4</v>
      </c>
      <c r="N5092" s="325">
        <v>2.4303653098078724E-2</v>
      </c>
      <c r="O5092" s="358">
        <v>3.5354174646183616E-2</v>
      </c>
      <c r="P5092" s="327">
        <v>3.3593200675815241E-2</v>
      </c>
      <c r="Q5092" s="332">
        <v>0.16489832007073388</v>
      </c>
      <c r="R5092" s="358">
        <v>0.18755451932433156</v>
      </c>
      <c r="S5092" s="327">
        <v>0.26241588527961962</v>
      </c>
      <c r="T5092" s="358">
        <v>0.17531427864199359</v>
      </c>
      <c r="U5092" s="358">
        <v>0.4364046561399626</v>
      </c>
      <c r="V5092" s="361">
        <v>9.6859676805201148E-2</v>
      </c>
    </row>
    <row r="5093" spans="1:22" hidden="1" outlineLevel="1">
      <c r="A5093" s="65">
        <v>5084</v>
      </c>
      <c r="B5093" s="117">
        <v>1</v>
      </c>
      <c r="C5093" s="325">
        <v>1.307303166385648E-4</v>
      </c>
      <c r="D5093" s="358">
        <v>1.6906694352998829E-4</v>
      </c>
      <c r="E5093" s="327">
        <v>1.5210407151270542E-4</v>
      </c>
      <c r="F5093" s="332">
        <v>4.0516510478019719E-4</v>
      </c>
      <c r="G5093" s="358">
        <v>5.6659108228816388E-4</v>
      </c>
      <c r="H5093" s="327">
        <v>0</v>
      </c>
      <c r="I5093" s="332">
        <v>0</v>
      </c>
      <c r="J5093" s="358">
        <v>0</v>
      </c>
      <c r="K5093" s="327">
        <v>0</v>
      </c>
      <c r="L5093" s="336">
        <v>8.811297257924293E-5</v>
      </c>
      <c r="M5093" s="210">
        <v>1.1415525114155251E-4</v>
      </c>
      <c r="N5093" s="325">
        <v>1.3188028812910933E-3</v>
      </c>
      <c r="O5093" s="358">
        <v>0</v>
      </c>
      <c r="P5093" s="327">
        <v>1.6863970611005826E-3</v>
      </c>
      <c r="Q5093" s="332">
        <v>0.23085764809902742</v>
      </c>
      <c r="R5093" s="358">
        <v>0.18606865677378431</v>
      </c>
      <c r="S5093" s="327">
        <v>0.11587720863136827</v>
      </c>
      <c r="T5093" s="358">
        <v>0.20700892448240171</v>
      </c>
      <c r="U5093" s="358">
        <v>0.61889909416845557</v>
      </c>
      <c r="V5093" s="361">
        <v>1.0184504521016656E-2</v>
      </c>
    </row>
    <row r="5094" spans="1:22" hidden="1" outlineLevel="1">
      <c r="A5094" s="65">
        <v>5085</v>
      </c>
      <c r="B5094" s="117">
        <v>1</v>
      </c>
      <c r="C5094" s="325">
        <v>1.2567386099883449E-4</v>
      </c>
      <c r="D5094" s="358">
        <v>1.7464677480794446E-4</v>
      </c>
      <c r="E5094" s="327">
        <v>1.4883496908019354E-4</v>
      </c>
      <c r="F5094" s="332">
        <v>2.7761312734939439E-4</v>
      </c>
      <c r="G5094" s="358">
        <v>4.8548278111611978E-4</v>
      </c>
      <c r="H5094" s="327">
        <v>0</v>
      </c>
      <c r="I5094" s="332">
        <v>0</v>
      </c>
      <c r="J5094" s="358">
        <v>0</v>
      </c>
      <c r="K5094" s="327">
        <v>0</v>
      </c>
      <c r="L5094" s="336">
        <v>5.8741981719495287E-5</v>
      </c>
      <c r="M5094" s="210">
        <v>1.1415525114155251E-4</v>
      </c>
      <c r="N5094" s="325">
        <v>0</v>
      </c>
      <c r="O5094" s="358">
        <v>0</v>
      </c>
      <c r="P5094" s="327">
        <v>0</v>
      </c>
      <c r="Q5094" s="332">
        <v>0.23085764809902742</v>
      </c>
      <c r="R5094" s="358">
        <v>0.15303773800856871</v>
      </c>
      <c r="S5094" s="327">
        <v>0.10900728318693566</v>
      </c>
      <c r="T5094" s="358">
        <v>0.20774114402326924</v>
      </c>
      <c r="U5094" s="358">
        <v>0.63155505519581856</v>
      </c>
      <c r="V5094" s="361">
        <v>0</v>
      </c>
    </row>
    <row r="5095" spans="1:22" hidden="1" outlineLevel="1">
      <c r="A5095" s="65">
        <v>5086</v>
      </c>
      <c r="B5095" s="117">
        <v>1</v>
      </c>
      <c r="C5095" s="325">
        <v>1.2440505939825941E-4</v>
      </c>
      <c r="D5095" s="358">
        <v>1.695724334715453E-4</v>
      </c>
      <c r="E5095" s="327">
        <v>1.4747284306664693E-4</v>
      </c>
      <c r="F5095" s="332">
        <v>0</v>
      </c>
      <c r="G5095" s="358">
        <v>4.5689064617057896E-4</v>
      </c>
      <c r="H5095" s="327">
        <v>0</v>
      </c>
      <c r="I5095" s="332">
        <v>0</v>
      </c>
      <c r="J5095" s="358">
        <v>0</v>
      </c>
      <c r="K5095" s="327">
        <v>0</v>
      </c>
      <c r="L5095" s="336">
        <v>3.7594868300476983E-5</v>
      </c>
      <c r="M5095" s="210">
        <v>1.1415525114155251E-4</v>
      </c>
      <c r="N5095" s="325">
        <v>0</v>
      </c>
      <c r="O5095" s="358">
        <v>0</v>
      </c>
      <c r="P5095" s="327">
        <v>0</v>
      </c>
      <c r="Q5095" s="332">
        <v>0.16489832007073388</v>
      </c>
      <c r="R5095" s="358">
        <v>0.1329518704441284</v>
      </c>
      <c r="S5095" s="327">
        <v>0.19028168193387468</v>
      </c>
      <c r="T5095" s="358">
        <v>0.1778247456392536</v>
      </c>
      <c r="U5095" s="358">
        <v>0.61494410634740448</v>
      </c>
      <c r="V5095" s="361">
        <v>0</v>
      </c>
    </row>
    <row r="5096" spans="1:22" hidden="1" outlineLevel="1">
      <c r="A5096" s="65">
        <v>5087</v>
      </c>
      <c r="B5096" s="117">
        <v>1</v>
      </c>
      <c r="C5096" s="325">
        <v>1.1477341769143074E-4</v>
      </c>
      <c r="D5096" s="358">
        <v>1.6043473068186101E-4</v>
      </c>
      <c r="E5096" s="327">
        <v>1.3678339701748109E-4</v>
      </c>
      <c r="F5096" s="332">
        <v>0</v>
      </c>
      <c r="G5096" s="358">
        <v>4.347171537638332E-4</v>
      </c>
      <c r="H5096" s="327">
        <v>0</v>
      </c>
      <c r="I5096" s="332">
        <v>0</v>
      </c>
      <c r="J5096" s="358">
        <v>0</v>
      </c>
      <c r="K5096" s="327">
        <v>0</v>
      </c>
      <c r="L5096" s="336">
        <v>2.3496792687798115E-5</v>
      </c>
      <c r="M5096" s="210">
        <v>1.1415525114155251E-4</v>
      </c>
      <c r="N5096" s="325">
        <v>0</v>
      </c>
      <c r="O5096" s="358">
        <v>0</v>
      </c>
      <c r="P5096" s="327">
        <v>0</v>
      </c>
      <c r="Q5096" s="332">
        <v>0.16489832007073388</v>
      </c>
      <c r="R5096" s="358">
        <v>0.10935608433616953</v>
      </c>
      <c r="S5096" s="327">
        <v>0.17380736983943088</v>
      </c>
      <c r="T5096" s="358">
        <v>0.1528246784582056</v>
      </c>
      <c r="U5096" s="358">
        <v>0.4838645099925738</v>
      </c>
      <c r="V5096" s="361">
        <v>0</v>
      </c>
    </row>
    <row r="5097" spans="1:22" hidden="1" outlineLevel="1">
      <c r="A5097" s="65">
        <v>5088</v>
      </c>
      <c r="B5097" s="117">
        <v>1</v>
      </c>
      <c r="C5097" s="325">
        <v>1.0566054708237416E-4</v>
      </c>
      <c r="D5097" s="358">
        <v>1.5176363399207552E-4</v>
      </c>
      <c r="E5097" s="327">
        <v>1.2627556777012149E-4</v>
      </c>
      <c r="F5097" s="332">
        <v>0</v>
      </c>
      <c r="G5097" s="358">
        <v>4.1079312248287053E-4</v>
      </c>
      <c r="H5097" s="327">
        <v>0</v>
      </c>
      <c r="I5097" s="332">
        <v>0</v>
      </c>
      <c r="J5097" s="358">
        <v>0</v>
      </c>
      <c r="K5097" s="327">
        <v>0</v>
      </c>
      <c r="L5097" s="336">
        <v>9.3987170751192458E-6</v>
      </c>
      <c r="M5097" s="210">
        <v>1.1415525114155251E-4</v>
      </c>
      <c r="N5097" s="325">
        <v>0</v>
      </c>
      <c r="O5097" s="358">
        <v>0</v>
      </c>
      <c r="P5097" s="327">
        <v>0</v>
      </c>
      <c r="Q5097" s="332">
        <v>0.13191865605658709</v>
      </c>
      <c r="R5097" s="358">
        <v>0.12764532349370636</v>
      </c>
      <c r="S5097" s="327">
        <v>0.13062981781089314</v>
      </c>
      <c r="T5097" s="358">
        <v>0.10659024459199966</v>
      </c>
      <c r="U5097" s="358">
        <v>0.39798477444975361</v>
      </c>
      <c r="V5097" s="361">
        <v>0</v>
      </c>
    </row>
    <row r="5098" spans="1:22" hidden="1" outlineLevel="1">
      <c r="A5098" s="65">
        <v>5089</v>
      </c>
      <c r="B5098" s="117">
        <v>1</v>
      </c>
      <c r="C5098" s="325">
        <v>9.8616510610215885E-5</v>
      </c>
      <c r="D5098" s="358">
        <v>1.4336472419389763E-4</v>
      </c>
      <c r="E5098" s="327">
        <v>1.1565098486445788E-4</v>
      </c>
      <c r="F5098" s="332">
        <v>0</v>
      </c>
      <c r="G5098" s="358">
        <v>3.9678881148913638E-4</v>
      </c>
      <c r="H5098" s="327">
        <v>0</v>
      </c>
      <c r="I5098" s="332">
        <v>0</v>
      </c>
      <c r="J5098" s="358">
        <v>0</v>
      </c>
      <c r="K5098" s="327">
        <v>0</v>
      </c>
      <c r="L5098" s="336">
        <v>5.8741981719495289E-6</v>
      </c>
      <c r="M5098" s="210">
        <v>1.1415525114155251E-4</v>
      </c>
      <c r="N5098" s="325">
        <v>0</v>
      </c>
      <c r="O5098" s="358">
        <v>0</v>
      </c>
      <c r="P5098" s="327">
        <v>0</v>
      </c>
      <c r="Q5098" s="332">
        <v>9.8938992042440319E-2</v>
      </c>
      <c r="R5098" s="358">
        <v>0.13321918133802915</v>
      </c>
      <c r="S5098" s="327">
        <v>0.11878890599301166</v>
      </c>
      <c r="T5098" s="358">
        <v>0.10502120271871214</v>
      </c>
      <c r="U5098" s="358">
        <v>0.4838645099925738</v>
      </c>
      <c r="V5098" s="361">
        <v>0</v>
      </c>
    </row>
    <row r="5099" spans="1:22" hidden="1" outlineLevel="1">
      <c r="A5099" s="65">
        <v>5090</v>
      </c>
      <c r="B5099" s="117">
        <v>1</v>
      </c>
      <c r="C5099" s="325">
        <v>9.3328795565454658E-5</v>
      </c>
      <c r="D5099" s="358">
        <v>1.3422702140421334E-4</v>
      </c>
      <c r="E5099" s="327">
        <v>1.0751714666927953E-4</v>
      </c>
      <c r="F5099" s="332">
        <v>0</v>
      </c>
      <c r="G5099" s="358">
        <v>3.7636585795660727E-4</v>
      </c>
      <c r="H5099" s="327">
        <v>0</v>
      </c>
      <c r="I5099" s="332">
        <v>0</v>
      </c>
      <c r="J5099" s="358">
        <v>0</v>
      </c>
      <c r="K5099" s="327">
        <v>0</v>
      </c>
      <c r="L5099" s="336">
        <v>2.3496792687798115E-6</v>
      </c>
      <c r="M5099" s="210">
        <v>1.1415525114155251E-4</v>
      </c>
      <c r="N5099" s="325">
        <v>0</v>
      </c>
      <c r="O5099" s="358">
        <v>0</v>
      </c>
      <c r="P5099" s="327">
        <v>0</v>
      </c>
      <c r="Q5099" s="332">
        <v>3.2979664014146773E-2</v>
      </c>
      <c r="R5099" s="358">
        <v>0.1323565274056063</v>
      </c>
      <c r="S5099" s="327">
        <v>0.1501930634230452</v>
      </c>
      <c r="T5099" s="358">
        <v>5.5648685105931128E-2</v>
      </c>
      <c r="U5099" s="358">
        <v>0.43866464918056319</v>
      </c>
      <c r="V5099" s="361">
        <v>0</v>
      </c>
    </row>
    <row r="5100" spans="1:22" hidden="1" outlineLevel="1">
      <c r="A5100" s="65">
        <v>5091</v>
      </c>
      <c r="B5100" s="117">
        <v>1</v>
      </c>
      <c r="C5100" s="325">
        <v>8.9872404998370773E-5</v>
      </c>
      <c r="D5100" s="358">
        <v>1.2775286176811788E-4</v>
      </c>
      <c r="E5100" s="327">
        <v>1.0256160250570994E-4</v>
      </c>
      <c r="F5100" s="332">
        <v>0</v>
      </c>
      <c r="G5100" s="358">
        <v>3.6702965062745111E-4</v>
      </c>
      <c r="H5100" s="327">
        <v>0</v>
      </c>
      <c r="I5100" s="332">
        <v>0</v>
      </c>
      <c r="J5100" s="358">
        <v>0</v>
      </c>
      <c r="K5100" s="327">
        <v>0</v>
      </c>
      <c r="L5100" s="336">
        <v>1.1748396343899057E-6</v>
      </c>
      <c r="M5100" s="210">
        <v>1.1415525114155251E-4</v>
      </c>
      <c r="N5100" s="325">
        <v>0</v>
      </c>
      <c r="O5100" s="358">
        <v>0</v>
      </c>
      <c r="P5100" s="327">
        <v>0</v>
      </c>
      <c r="Q5100" s="332">
        <v>3.2979664014146773E-2</v>
      </c>
      <c r="R5100" s="358">
        <v>0.12951249554839042</v>
      </c>
      <c r="S5100" s="327">
        <v>0.13577804034040686</v>
      </c>
      <c r="T5100" s="358">
        <v>5.2615204150908562E-2</v>
      </c>
      <c r="U5100" s="358">
        <v>0.35368891085398318</v>
      </c>
      <c r="V5100" s="361">
        <v>0</v>
      </c>
    </row>
    <row r="5101" spans="1:22" hidden="1" outlineLevel="1">
      <c r="A5101" s="65">
        <v>5092</v>
      </c>
      <c r="B5101" s="117">
        <v>1</v>
      </c>
      <c r="C5101" s="325">
        <v>8.6966036800009106E-5</v>
      </c>
      <c r="D5101" s="358">
        <v>1.2357284878985805E-4</v>
      </c>
      <c r="E5101" s="327">
        <v>9.8034155089255E-5</v>
      </c>
      <c r="F5101" s="332">
        <v>0</v>
      </c>
      <c r="G5101" s="358">
        <v>3.3902102863998259E-4</v>
      </c>
      <c r="H5101" s="327">
        <v>0</v>
      </c>
      <c r="I5101" s="332">
        <v>0</v>
      </c>
      <c r="J5101" s="358">
        <v>0</v>
      </c>
      <c r="K5101" s="327">
        <v>0</v>
      </c>
      <c r="L5101" s="336">
        <v>1.409807561267887E-5</v>
      </c>
      <c r="M5101" s="210">
        <v>1.1415525114155251E-4</v>
      </c>
      <c r="N5101" s="325">
        <v>0</v>
      </c>
      <c r="O5101" s="358">
        <v>0</v>
      </c>
      <c r="P5101" s="327">
        <v>0</v>
      </c>
      <c r="Q5101" s="332">
        <v>6.5959328028293546E-2</v>
      </c>
      <c r="R5101" s="358">
        <v>0.11605328095261824</v>
      </c>
      <c r="S5101" s="327">
        <v>9.0988504333637726E-2</v>
      </c>
      <c r="T5101" s="358">
        <v>4.7489667364835959E-2</v>
      </c>
      <c r="U5101" s="358">
        <v>0.29764108344709</v>
      </c>
      <c r="V5101" s="361">
        <v>0</v>
      </c>
    </row>
    <row r="5102" spans="1:22" hidden="1" outlineLevel="1">
      <c r="A5102" s="65">
        <v>5093</v>
      </c>
      <c r="B5102" s="117">
        <v>1</v>
      </c>
      <c r="C5102" s="325">
        <v>8.6166004263685896E-5</v>
      </c>
      <c r="D5102" s="358">
        <v>1.21375911736168E-4</v>
      </c>
      <c r="E5102" s="327">
        <v>9.6477439645201719E-5</v>
      </c>
      <c r="F5102" s="332">
        <v>0</v>
      </c>
      <c r="G5102" s="358">
        <v>3.2384969173010399E-4</v>
      </c>
      <c r="H5102" s="327">
        <v>0</v>
      </c>
      <c r="I5102" s="332">
        <v>0</v>
      </c>
      <c r="J5102" s="358">
        <v>0</v>
      </c>
      <c r="K5102" s="327">
        <v>0</v>
      </c>
      <c r="L5102" s="336">
        <v>3.7594868300476983E-5</v>
      </c>
      <c r="M5102" s="210">
        <v>1.1415525114155251E-4</v>
      </c>
      <c r="N5102" s="325">
        <v>0</v>
      </c>
      <c r="O5102" s="358">
        <v>0</v>
      </c>
      <c r="P5102" s="327">
        <v>0</v>
      </c>
      <c r="Q5102" s="332">
        <v>9.8938992042440319E-2</v>
      </c>
      <c r="R5102" s="358">
        <v>0.10700205235988197</v>
      </c>
      <c r="S5102" s="327">
        <v>8.326617053936719E-2</v>
      </c>
      <c r="T5102" s="358">
        <v>4.8849503655018493E-2</v>
      </c>
      <c r="U5102" s="358">
        <v>0.27718814642965517</v>
      </c>
      <c r="V5102" s="361">
        <v>0</v>
      </c>
    </row>
    <row r="5103" spans="1:22" hidden="1" outlineLevel="1">
      <c r="A5103" s="65">
        <v>5094</v>
      </c>
      <c r="B5103" s="117">
        <v>1</v>
      </c>
      <c r="C5103" s="325">
        <v>8.6316010364246508E-5</v>
      </c>
      <c r="D5103" s="358">
        <v>1.1993720959481346E-4</v>
      </c>
      <c r="E5103" s="327">
        <v>9.6179069185091509E-5</v>
      </c>
      <c r="F5103" s="332">
        <v>0</v>
      </c>
      <c r="G5103" s="358">
        <v>3.1509699735901998E-4</v>
      </c>
      <c r="H5103" s="327">
        <v>0</v>
      </c>
      <c r="I5103" s="332">
        <v>0</v>
      </c>
      <c r="J5103" s="358">
        <v>0</v>
      </c>
      <c r="K5103" s="327">
        <v>0</v>
      </c>
      <c r="L5103" s="336">
        <v>9.3987170751192462E-5</v>
      </c>
      <c r="M5103" s="210">
        <v>1.1415525114155251E-4</v>
      </c>
      <c r="N5103" s="325">
        <v>7.5360164645205336E-3</v>
      </c>
      <c r="O5103" s="358">
        <v>9.2249712042819197E-3</v>
      </c>
      <c r="P5103" s="327">
        <v>9.4452865863904108E-3</v>
      </c>
      <c r="Q5103" s="332">
        <v>0.13191865605658709</v>
      </c>
      <c r="R5103" s="358">
        <v>0.10334761303942798</v>
      </c>
      <c r="S5103" s="327">
        <v>8.5325459551172669E-2</v>
      </c>
      <c r="T5103" s="358">
        <v>4.9895531570543508E-2</v>
      </c>
      <c r="U5103" s="358">
        <v>0.28837511198062782</v>
      </c>
      <c r="V5103" s="361">
        <v>0</v>
      </c>
    </row>
    <row r="5104" spans="1:22" hidden="1" outlineLevel="1">
      <c r="A5104" s="65">
        <v>5095</v>
      </c>
      <c r="B5104" s="117">
        <v>1</v>
      </c>
      <c r="C5104" s="325">
        <v>8.7697316540242041E-5</v>
      </c>
      <c r="D5104" s="358">
        <v>1.1812911095770572E-4</v>
      </c>
      <c r="E5104" s="327">
        <v>9.6503384902602609E-5</v>
      </c>
      <c r="F5104" s="332">
        <v>0</v>
      </c>
      <c r="G5104" s="358">
        <v>3.3435292497540465E-4</v>
      </c>
      <c r="H5104" s="327">
        <v>0</v>
      </c>
      <c r="I5104" s="332">
        <v>0</v>
      </c>
      <c r="J5104" s="358">
        <v>0</v>
      </c>
      <c r="K5104" s="327">
        <v>0</v>
      </c>
      <c r="L5104" s="336">
        <v>1.8210014333043539E-4</v>
      </c>
      <c r="M5104" s="210">
        <v>1.1415525114155251E-4</v>
      </c>
      <c r="N5104" s="325">
        <v>7.3476160529075213E-2</v>
      </c>
      <c r="O5104" s="358">
        <v>9.8127837934937734E-2</v>
      </c>
      <c r="P5104" s="327">
        <v>8.6190983308738367E-2</v>
      </c>
      <c r="Q5104" s="332">
        <v>0.13191865605658709</v>
      </c>
      <c r="R5104" s="358">
        <v>8.4950522191947847E-2</v>
      </c>
      <c r="S5104" s="327">
        <v>5.5533286099370562E-2</v>
      </c>
      <c r="T5104" s="358">
        <v>5.8263754894743683E-2</v>
      </c>
      <c r="U5104" s="358">
        <v>0.28882711058874788</v>
      </c>
      <c r="V5104" s="361">
        <v>1.4246091031646917E-2</v>
      </c>
    </row>
    <row r="5105" spans="1:22" hidden="1" outlineLevel="1">
      <c r="A5105" s="65">
        <v>5096</v>
      </c>
      <c r="B5105" s="117">
        <v>1</v>
      </c>
      <c r="C5105" s="325">
        <v>9.6247664272196374E-5</v>
      </c>
      <c r="D5105" s="358">
        <v>1.2390336144395302E-4</v>
      </c>
      <c r="E5105" s="327">
        <v>1.0627177431403691E-4</v>
      </c>
      <c r="F5105" s="332">
        <v>0</v>
      </c>
      <c r="G5105" s="358">
        <v>4.0087340219564224E-4</v>
      </c>
      <c r="H5105" s="327">
        <v>3.22496119968556E-4</v>
      </c>
      <c r="I5105" s="332">
        <v>0</v>
      </c>
      <c r="J5105" s="358">
        <v>0</v>
      </c>
      <c r="K5105" s="327">
        <v>0</v>
      </c>
      <c r="L5105" s="336">
        <v>1.5860335064263727E-4</v>
      </c>
      <c r="M5105" s="210">
        <v>1.1415525114155251E-4</v>
      </c>
      <c r="N5105" s="325">
        <v>0.21628367253173936</v>
      </c>
      <c r="O5105" s="358">
        <v>0.27840211108159801</v>
      </c>
      <c r="P5105" s="327">
        <v>0.22612718412671487</v>
      </c>
      <c r="Q5105" s="332">
        <v>9.8938992042440319E-2</v>
      </c>
      <c r="R5105" s="358">
        <v>5.9448097828663601E-2</v>
      </c>
      <c r="S5105" s="327">
        <v>3.2813589750133008E-2</v>
      </c>
      <c r="T5105" s="358">
        <v>9.1318237025334356E-2</v>
      </c>
      <c r="U5105" s="358">
        <v>0.31402603299144383</v>
      </c>
      <c r="V5105" s="361">
        <v>9.4721999694343098E-2</v>
      </c>
    </row>
    <row r="5106" spans="1:22" hidden="1" outlineLevel="1">
      <c r="A5106" s="65">
        <v>5097</v>
      </c>
      <c r="B5106" s="117">
        <v>1</v>
      </c>
      <c r="C5106" s="325">
        <v>1.0463550539521005E-4</v>
      </c>
      <c r="D5106" s="358">
        <v>1.3667670342868188E-4</v>
      </c>
      <c r="E5106" s="327">
        <v>1.1723364556591205E-4</v>
      </c>
      <c r="F5106" s="332">
        <v>0</v>
      </c>
      <c r="G5106" s="358">
        <v>4.399687703864835E-4</v>
      </c>
      <c r="H5106" s="327">
        <v>4.4343216495676445E-4</v>
      </c>
      <c r="I5106" s="332">
        <v>0</v>
      </c>
      <c r="J5106" s="358">
        <v>0</v>
      </c>
      <c r="K5106" s="327">
        <v>0</v>
      </c>
      <c r="L5106" s="336">
        <v>1.4685495429873823E-4</v>
      </c>
      <c r="M5106" s="210">
        <v>1.1415525114155251E-4</v>
      </c>
      <c r="N5106" s="325">
        <v>0.36587359935247188</v>
      </c>
      <c r="O5106" s="358">
        <v>0.43733391836179425</v>
      </c>
      <c r="P5106" s="327">
        <v>0.39621367404079272</v>
      </c>
      <c r="Q5106" s="332">
        <v>6.5959328028293546E-2</v>
      </c>
      <c r="R5106" s="358">
        <v>4.5750970059129974E-2</v>
      </c>
      <c r="S5106" s="327">
        <v>9.1992833337473327E-3</v>
      </c>
      <c r="T5106" s="358">
        <v>0.12447732194747753</v>
      </c>
      <c r="U5106" s="358">
        <v>0.37142985622269731</v>
      </c>
      <c r="V5106" s="361">
        <v>0.20246092608158867</v>
      </c>
    </row>
    <row r="5107" spans="1:22" hidden="1" outlineLevel="1">
      <c r="A5107" s="65">
        <v>5098</v>
      </c>
      <c r="B5107" s="117">
        <v>1</v>
      </c>
      <c r="C5107" s="325">
        <v>1.1074200373886456E-4</v>
      </c>
      <c r="D5107" s="358">
        <v>1.4556166124758766E-4</v>
      </c>
      <c r="E5107" s="327">
        <v>1.2770255692717033E-4</v>
      </c>
      <c r="F5107" s="332">
        <v>0</v>
      </c>
      <c r="G5107" s="358">
        <v>4.7789711266118048E-4</v>
      </c>
      <c r="H5107" s="327">
        <v>5.442122024469382E-4</v>
      </c>
      <c r="I5107" s="332">
        <v>0</v>
      </c>
      <c r="J5107" s="358">
        <v>0</v>
      </c>
      <c r="K5107" s="327">
        <v>0</v>
      </c>
      <c r="L5107" s="336">
        <v>1.644775488145868E-4</v>
      </c>
      <c r="M5107" s="210">
        <v>1.1415525114155251E-4</v>
      </c>
      <c r="N5107" s="325">
        <v>0.51546352617320457</v>
      </c>
      <c r="O5107" s="358">
        <v>0.58168477133836649</v>
      </c>
      <c r="P5107" s="327">
        <v>0.53649739558057929</v>
      </c>
      <c r="Q5107" s="332">
        <v>3.2979664014146773E-2</v>
      </c>
      <c r="R5107" s="358">
        <v>6.0760796894254052E-2</v>
      </c>
      <c r="S5107" s="327">
        <v>1.177339459850418E-2</v>
      </c>
      <c r="T5107" s="358">
        <v>0.14309661884382291</v>
      </c>
      <c r="U5107" s="358">
        <v>0.41742071459891811</v>
      </c>
      <c r="V5107" s="361">
        <v>0.26310224497996587</v>
      </c>
    </row>
    <row r="5108" spans="1:22" hidden="1" outlineLevel="1">
      <c r="A5108" s="65">
        <v>5099</v>
      </c>
      <c r="B5108" s="117">
        <v>1</v>
      </c>
      <c r="C5108" s="325">
        <v>1.1149828449585759E-4</v>
      </c>
      <c r="D5108" s="358">
        <v>1.4880846202604996E-4</v>
      </c>
      <c r="E5108" s="327">
        <v>1.3341051355536567E-4</v>
      </c>
      <c r="F5108" s="332">
        <v>0</v>
      </c>
      <c r="G5108" s="358">
        <v>5.0882329943901009E-4</v>
      </c>
      <c r="H5108" s="327">
        <v>5.6436820994497329E-4</v>
      </c>
      <c r="I5108" s="332">
        <v>0</v>
      </c>
      <c r="J5108" s="358">
        <v>0</v>
      </c>
      <c r="K5108" s="327">
        <v>0</v>
      </c>
      <c r="L5108" s="336">
        <v>1.8797434150238492E-4</v>
      </c>
      <c r="M5108" s="210">
        <v>1.1415525114155251E-4</v>
      </c>
      <c r="N5108" s="325">
        <v>0.62096775667649207</v>
      </c>
      <c r="O5108" s="358">
        <v>0.66742625326303662</v>
      </c>
      <c r="P5108" s="327">
        <v>0.58376711288857686</v>
      </c>
      <c r="Q5108" s="332">
        <v>3.2979664014146773E-2</v>
      </c>
      <c r="R5108" s="358">
        <v>0.10423023751996241</v>
      </c>
      <c r="S5108" s="327">
        <v>2.2069839657531565E-2</v>
      </c>
      <c r="T5108" s="358">
        <v>0.13556521785204276</v>
      </c>
      <c r="U5108" s="358">
        <v>0.42340969615650959</v>
      </c>
      <c r="V5108" s="361">
        <v>0.33166060374962802</v>
      </c>
    </row>
    <row r="5109" spans="1:22" hidden="1" outlineLevel="1">
      <c r="A5109" s="65">
        <v>5100</v>
      </c>
      <c r="B5109" s="117">
        <v>1</v>
      </c>
      <c r="C5109" s="325">
        <v>1.1091701085618526E-4</v>
      </c>
      <c r="D5109" s="358">
        <v>1.5083042179227796E-4</v>
      </c>
      <c r="E5109" s="327">
        <v>1.3530451734563049E-4</v>
      </c>
      <c r="F5109" s="332">
        <v>2.9261924234125349E-4</v>
      </c>
      <c r="G5109" s="358">
        <v>5.3449786959418961E-4</v>
      </c>
      <c r="H5109" s="327">
        <v>7.0546026243121639E-4</v>
      </c>
      <c r="I5109" s="332">
        <v>0</v>
      </c>
      <c r="J5109" s="358">
        <v>0</v>
      </c>
      <c r="K5109" s="327">
        <v>0</v>
      </c>
      <c r="L5109" s="336">
        <v>2.0677177565262342E-4</v>
      </c>
      <c r="M5109" s="210">
        <v>1.1415525114155251E-4</v>
      </c>
      <c r="N5109" s="325">
        <v>0.64527140977457076</v>
      </c>
      <c r="O5109" s="358">
        <v>0.67036219229952798</v>
      </c>
      <c r="P5109" s="327">
        <v>0.6531435112819528</v>
      </c>
      <c r="Q5109" s="332">
        <v>3.2979664014146773E-2</v>
      </c>
      <c r="R5109" s="358">
        <v>0.15859056311907541</v>
      </c>
      <c r="S5109" s="327">
        <v>5.7077752858224674E-2</v>
      </c>
      <c r="T5109" s="358">
        <v>0.14288741326071791</v>
      </c>
      <c r="U5109" s="358">
        <v>0.4190027097273385</v>
      </c>
      <c r="V5109" s="361">
        <v>0.38312518019353603</v>
      </c>
    </row>
    <row r="5110" spans="1:22" hidden="1" outlineLevel="1">
      <c r="A5110" s="65">
        <v>5101</v>
      </c>
      <c r="B5110" s="117">
        <v>1</v>
      </c>
      <c r="C5110" s="325">
        <v>1.044979998030295E-4</v>
      </c>
      <c r="D5110" s="358">
        <v>1.53357871500063E-4</v>
      </c>
      <c r="E5110" s="327">
        <v>1.3487642059851584E-4</v>
      </c>
      <c r="F5110" s="332">
        <v>3.3763758731683108E-4</v>
      </c>
      <c r="G5110" s="358">
        <v>5.5842190087515217E-4</v>
      </c>
      <c r="H5110" s="327">
        <v>7.3569427367826859E-4</v>
      </c>
      <c r="I5110" s="332">
        <v>0</v>
      </c>
      <c r="J5110" s="358">
        <v>0</v>
      </c>
      <c r="K5110" s="327">
        <v>0</v>
      </c>
      <c r="L5110" s="336">
        <v>1.8797434150238492E-4</v>
      </c>
      <c r="M5110" s="210">
        <v>1.1415525114155251E-4</v>
      </c>
      <c r="N5110" s="325">
        <v>0.69764672420298846</v>
      </c>
      <c r="O5110" s="358">
        <v>0.68196263690670555</v>
      </c>
      <c r="P5110" s="327">
        <v>0.69883841251010115</v>
      </c>
      <c r="Q5110" s="332">
        <v>3.2979664014146773E-2</v>
      </c>
      <c r="R5110" s="358">
        <v>0.22661127807996362</v>
      </c>
      <c r="S5110" s="327">
        <v>0.13866442219998312</v>
      </c>
      <c r="T5110" s="358">
        <v>0.13274094248012519</v>
      </c>
      <c r="U5110" s="358">
        <v>0.36600587292525605</v>
      </c>
      <c r="V5110" s="361">
        <v>0.55162757845692278</v>
      </c>
    </row>
    <row r="5111" spans="1:22" hidden="1" outlineLevel="1">
      <c r="A5111" s="65">
        <v>5102</v>
      </c>
      <c r="B5111" s="117">
        <v>1</v>
      </c>
      <c r="C5111" s="325">
        <v>1.0080409957672467E-4</v>
      </c>
      <c r="D5111" s="358">
        <v>1.5240521737943633E-4</v>
      </c>
      <c r="E5111" s="327">
        <v>1.299987122071489E-4</v>
      </c>
      <c r="F5111" s="332">
        <v>3.4514064481276077E-4</v>
      </c>
      <c r="G5111" s="358">
        <v>5.7826134144960898E-4</v>
      </c>
      <c r="H5111" s="327">
        <v>4.8374417995283419E-4</v>
      </c>
      <c r="I5111" s="332">
        <v>0</v>
      </c>
      <c r="J5111" s="358">
        <v>0</v>
      </c>
      <c r="K5111" s="327">
        <v>0</v>
      </c>
      <c r="L5111" s="336">
        <v>1.9032402077116473E-4</v>
      </c>
      <c r="M5111" s="210">
        <v>1.1415525114155251E-4</v>
      </c>
      <c r="N5111" s="325">
        <v>0.66392305052425904</v>
      </c>
      <c r="O5111" s="358">
        <v>0.66303044569933089</v>
      </c>
      <c r="P5111" s="327">
        <v>0.6437817586938086</v>
      </c>
      <c r="Q5111" s="332">
        <v>3.2979664014146773E-2</v>
      </c>
      <c r="R5111" s="358">
        <v>0.2616539592317072</v>
      </c>
      <c r="S5111" s="327">
        <v>0.10050005826220451</v>
      </c>
      <c r="T5111" s="358">
        <v>0.11548148187396234</v>
      </c>
      <c r="U5111" s="358">
        <v>0.3626158833643553</v>
      </c>
      <c r="V5111" s="361">
        <v>0.55544485901202656</v>
      </c>
    </row>
    <row r="5112" spans="1:22" hidden="1" outlineLevel="1">
      <c r="A5112" s="65">
        <v>5103</v>
      </c>
      <c r="B5112" s="117">
        <v>1</v>
      </c>
      <c r="C5112" s="325">
        <v>9.8247745613004399E-5</v>
      </c>
      <c r="D5112" s="358">
        <v>1.5265796235021482E-4</v>
      </c>
      <c r="E5112" s="327">
        <v>1.252766753601873E-4</v>
      </c>
      <c r="F5112" s="332">
        <v>2.8511618484532408E-4</v>
      </c>
      <c r="G5112" s="358">
        <v>6.1385563189201686E-4</v>
      </c>
      <c r="H5112" s="327">
        <v>4.53510168705782E-4</v>
      </c>
      <c r="I5112" s="332">
        <v>0</v>
      </c>
      <c r="J5112" s="358">
        <v>0</v>
      </c>
      <c r="K5112" s="327">
        <v>0</v>
      </c>
      <c r="L5112" s="336">
        <v>2.1382081345896285E-4</v>
      </c>
      <c r="M5112" s="210">
        <v>1.1415525114155251E-4</v>
      </c>
      <c r="N5112" s="325">
        <v>0.64225700318876255</v>
      </c>
      <c r="O5112" s="358">
        <v>0.60876286067137408</v>
      </c>
      <c r="P5112" s="327">
        <v>0.58379333901927521</v>
      </c>
      <c r="Q5112" s="332">
        <v>6.5959328028293546E-2</v>
      </c>
      <c r="R5112" s="358">
        <v>0.26976752069764365</v>
      </c>
      <c r="S5112" s="327">
        <v>6.4015195522034593E-2</v>
      </c>
      <c r="T5112" s="358">
        <v>0.10324295526231959</v>
      </c>
      <c r="U5112" s="358">
        <v>0.37866183395261904</v>
      </c>
      <c r="V5112" s="361">
        <v>0.53177771957038378</v>
      </c>
    </row>
    <row r="5113" spans="1:22" hidden="1" outlineLevel="1">
      <c r="A5113" s="65">
        <v>5104</v>
      </c>
      <c r="B5113" s="117">
        <v>1</v>
      </c>
      <c r="C5113" s="325">
        <v>9.9754056872800449E-5</v>
      </c>
      <c r="D5113" s="358">
        <v>1.5219135625031607E-4</v>
      </c>
      <c r="E5113" s="327">
        <v>1.235642883717287E-4</v>
      </c>
      <c r="F5113" s="332">
        <v>0</v>
      </c>
      <c r="G5113" s="358">
        <v>5.957667301917769E-4</v>
      </c>
      <c r="H5113" s="327">
        <v>4.232761574587298E-4</v>
      </c>
      <c r="I5113" s="332">
        <v>0</v>
      </c>
      <c r="J5113" s="358">
        <v>0</v>
      </c>
      <c r="K5113" s="327">
        <v>0</v>
      </c>
      <c r="L5113" s="336">
        <v>2.2321953053408208E-4</v>
      </c>
      <c r="M5113" s="210">
        <v>1.1415525114155251E-4</v>
      </c>
      <c r="N5113" s="325">
        <v>0.57330245253839973</v>
      </c>
      <c r="O5113" s="358">
        <v>0.46669903522269857</v>
      </c>
      <c r="P5113" s="327">
        <v>0.46790567394866794</v>
      </c>
      <c r="Q5113" s="332">
        <v>3.2979664014146773E-2</v>
      </c>
      <c r="R5113" s="358">
        <v>0.23991124567240071</v>
      </c>
      <c r="S5113" s="327">
        <v>7.2767173822207876E-2</v>
      </c>
      <c r="T5113" s="358">
        <v>0.13054428385752265</v>
      </c>
      <c r="U5113" s="358">
        <v>0.37165585552675739</v>
      </c>
      <c r="V5113" s="361">
        <v>0.4720525480052315</v>
      </c>
    </row>
    <row r="5114" spans="1:22" hidden="1" outlineLevel="1">
      <c r="A5114" s="65">
        <v>5105</v>
      </c>
      <c r="B5114" s="117">
        <v>1</v>
      </c>
      <c r="C5114" s="325">
        <v>9.8691513660496185E-5</v>
      </c>
      <c r="D5114" s="358">
        <v>1.5213303048782869E-4</v>
      </c>
      <c r="E5114" s="327">
        <v>1.2761174852626722E-4</v>
      </c>
      <c r="F5114" s="332">
        <v>0</v>
      </c>
      <c r="G5114" s="358">
        <v>5.8818106173683733E-4</v>
      </c>
      <c r="H5114" s="327">
        <v>4.031201499606951E-4</v>
      </c>
      <c r="I5114" s="332">
        <v>0</v>
      </c>
      <c r="J5114" s="358">
        <v>0</v>
      </c>
      <c r="K5114" s="327">
        <v>0</v>
      </c>
      <c r="L5114" s="336">
        <v>2.2321953053408208E-4</v>
      </c>
      <c r="M5114" s="210">
        <v>1.1415525114155251E-4</v>
      </c>
      <c r="N5114" s="325">
        <v>0.4020464783821705</v>
      </c>
      <c r="O5114" s="358">
        <v>0.30027347512002339</v>
      </c>
      <c r="P5114" s="327">
        <v>0.3042105432868154</v>
      </c>
      <c r="Q5114" s="332">
        <v>6.5959328028293546E-2</v>
      </c>
      <c r="R5114" s="358">
        <v>0.23714565343102481</v>
      </c>
      <c r="S5114" s="327">
        <v>7.2767173822207876E-2</v>
      </c>
      <c r="T5114" s="358">
        <v>0.15659037895409567</v>
      </c>
      <c r="U5114" s="358">
        <v>0.35990389171563464</v>
      </c>
      <c r="V5114" s="361">
        <v>0.37174968413932669</v>
      </c>
    </row>
    <row r="5115" spans="1:22" hidden="1" outlineLevel="1">
      <c r="A5115" s="65">
        <v>5106</v>
      </c>
      <c r="B5115" s="117">
        <v>1</v>
      </c>
      <c r="C5115" s="325">
        <v>1.0084785135605483E-4</v>
      </c>
      <c r="D5115" s="358">
        <v>1.5559369239541126E-4</v>
      </c>
      <c r="E5115" s="327">
        <v>1.312959750771933E-4</v>
      </c>
      <c r="F5115" s="332">
        <v>0</v>
      </c>
      <c r="G5115" s="358">
        <v>5.8059539328189798E-4</v>
      </c>
      <c r="H5115" s="327">
        <v>3.728861387136429E-4</v>
      </c>
      <c r="I5115" s="332">
        <v>0</v>
      </c>
      <c r="J5115" s="358">
        <v>0</v>
      </c>
      <c r="K5115" s="327">
        <v>0</v>
      </c>
      <c r="L5115" s="336">
        <v>1.644775488145868E-4</v>
      </c>
      <c r="M5115" s="210">
        <v>1.1415525114155251E-4</v>
      </c>
      <c r="N5115" s="325">
        <v>0.20742885318592769</v>
      </c>
      <c r="O5115" s="358">
        <v>0.14156521751682893</v>
      </c>
      <c r="P5115" s="327">
        <v>0.14797067275525699</v>
      </c>
      <c r="Q5115" s="332">
        <v>3.2979664014146773E-2</v>
      </c>
      <c r="R5115" s="358">
        <v>0.21406368763824488</v>
      </c>
      <c r="S5115" s="327">
        <v>7.1670012096927832E-2</v>
      </c>
      <c r="T5115" s="358">
        <v>0.1622389296979308</v>
      </c>
      <c r="U5115" s="358">
        <v>0.37289885169908771</v>
      </c>
      <c r="V5115" s="361">
        <v>0.25974303809147453</v>
      </c>
    </row>
    <row r="5116" spans="1:22" hidden="1" outlineLevel="1">
      <c r="A5116" s="65">
        <v>5107</v>
      </c>
      <c r="B5116" s="117">
        <v>1</v>
      </c>
      <c r="C5116" s="325">
        <v>1.0177288897617855E-4</v>
      </c>
      <c r="D5116" s="358">
        <v>1.5555480855375303E-4</v>
      </c>
      <c r="E5116" s="327">
        <v>1.3412400813389008E-4</v>
      </c>
      <c r="F5116" s="332">
        <v>0</v>
      </c>
      <c r="G5116" s="358">
        <v>5.5900541383322431E-4</v>
      </c>
      <c r="H5116" s="327">
        <v>3.8296414246266044E-4</v>
      </c>
      <c r="I5116" s="332">
        <v>0</v>
      </c>
      <c r="J5116" s="358">
        <v>0</v>
      </c>
      <c r="K5116" s="327">
        <v>0</v>
      </c>
      <c r="L5116" s="336">
        <v>1.1748396343899057E-4</v>
      </c>
      <c r="M5116" s="210">
        <v>1.1415525114155251E-4</v>
      </c>
      <c r="N5116" s="325">
        <v>5.3694117309708807E-2</v>
      </c>
      <c r="O5116" s="358">
        <v>3.0583700657503099E-2</v>
      </c>
      <c r="P5116" s="327">
        <v>3.2339072236308941E-2</v>
      </c>
      <c r="Q5116" s="332">
        <v>6.5959328028293546E-2</v>
      </c>
      <c r="R5116" s="358">
        <v>0.19289443816860091</v>
      </c>
      <c r="S5116" s="327">
        <v>6.3053068235509158E-2</v>
      </c>
      <c r="T5116" s="358">
        <v>0.17531427864199359</v>
      </c>
      <c r="U5116" s="358">
        <v>0.4364046561399626</v>
      </c>
      <c r="V5116" s="361">
        <v>0.13238328965099583</v>
      </c>
    </row>
    <row r="5117" spans="1:22" hidden="1" outlineLevel="1">
      <c r="A5117" s="65">
        <v>5108</v>
      </c>
      <c r="B5117" s="117">
        <v>1</v>
      </c>
      <c r="C5117" s="325">
        <v>1.0256667125831173E-4</v>
      </c>
      <c r="D5117" s="358">
        <v>1.5341619726255034E-4</v>
      </c>
      <c r="E5117" s="327">
        <v>1.3427967967829542E-4</v>
      </c>
      <c r="F5117" s="332">
        <v>0</v>
      </c>
      <c r="G5117" s="358">
        <v>4.5922469800286817E-4</v>
      </c>
      <c r="H5117" s="327">
        <v>3.6280813496462574E-4</v>
      </c>
      <c r="I5117" s="332">
        <v>0</v>
      </c>
      <c r="J5117" s="358">
        <v>0</v>
      </c>
      <c r="K5117" s="327">
        <v>0</v>
      </c>
      <c r="L5117" s="336">
        <v>8.811297257924293E-5</v>
      </c>
      <c r="M5117" s="210">
        <v>1.1415525114155251E-4</v>
      </c>
      <c r="N5117" s="325">
        <v>2.2608049393561605E-3</v>
      </c>
      <c r="O5117" s="358">
        <v>6.0400642312313704E-4</v>
      </c>
      <c r="P5117" s="327">
        <v>8.4319853055029128E-4</v>
      </c>
      <c r="Q5117" s="332">
        <v>3.2979664014146773E-2</v>
      </c>
      <c r="R5117" s="358">
        <v>0.19084949232166937</v>
      </c>
      <c r="S5117" s="327">
        <v>4.311003480916039E-2</v>
      </c>
      <c r="T5117" s="358">
        <v>0.20700892448240171</v>
      </c>
      <c r="U5117" s="358">
        <v>0.61889909416845557</v>
      </c>
      <c r="V5117" s="361">
        <v>2.3140354725038531E-2</v>
      </c>
    </row>
    <row r="5118" spans="1:22" hidden="1" outlineLevel="1">
      <c r="A5118" s="65">
        <v>5109</v>
      </c>
      <c r="B5118" s="117">
        <v>1</v>
      </c>
      <c r="C5118" s="325">
        <v>9.8941523828097178E-5</v>
      </c>
      <c r="D5118" s="358">
        <v>1.6490637247255758E-4</v>
      </c>
      <c r="E5118" s="327">
        <v>1.3356618509977099E-4</v>
      </c>
      <c r="F5118" s="332">
        <v>0</v>
      </c>
      <c r="G5118" s="358">
        <v>3.8045044866311307E-4</v>
      </c>
      <c r="H5118" s="327">
        <v>4.031201499606951E-4</v>
      </c>
      <c r="I5118" s="332">
        <v>0</v>
      </c>
      <c r="J5118" s="358">
        <v>0</v>
      </c>
      <c r="K5118" s="327">
        <v>0</v>
      </c>
      <c r="L5118" s="336">
        <v>5.8741981719495287E-5</v>
      </c>
      <c r="M5118" s="210">
        <v>1.1415525114155251E-4</v>
      </c>
      <c r="N5118" s="325">
        <v>0</v>
      </c>
      <c r="O5118" s="358">
        <v>0</v>
      </c>
      <c r="P5118" s="327">
        <v>0</v>
      </c>
      <c r="Q5118" s="332">
        <v>3.2979664014146773E-2</v>
      </c>
      <c r="R5118" s="358">
        <v>0.16437635272284243</v>
      </c>
      <c r="S5118" s="327">
        <v>5.7390023453044108E-2</v>
      </c>
      <c r="T5118" s="358">
        <v>0.20774114402326924</v>
      </c>
      <c r="U5118" s="358">
        <v>0.63155505519581856</v>
      </c>
      <c r="V5118" s="361">
        <v>0</v>
      </c>
    </row>
    <row r="5119" spans="1:22" hidden="1" outlineLevel="1">
      <c r="A5119" s="65">
        <v>5110</v>
      </c>
      <c r="B5119" s="117">
        <v>1</v>
      </c>
      <c r="C5119" s="325">
        <v>9.9872811702410928E-5</v>
      </c>
      <c r="D5119" s="358">
        <v>1.6111519791088007E-4</v>
      </c>
      <c r="E5119" s="327">
        <v>1.3184082548261194E-4</v>
      </c>
      <c r="F5119" s="332">
        <v>0</v>
      </c>
      <c r="G5119" s="358">
        <v>3.6294505992094526E-4</v>
      </c>
      <c r="H5119" s="327">
        <v>0</v>
      </c>
      <c r="I5119" s="332">
        <v>0</v>
      </c>
      <c r="J5119" s="358">
        <v>0</v>
      </c>
      <c r="K5119" s="327">
        <v>0</v>
      </c>
      <c r="L5119" s="336">
        <v>3.7594868300476983E-5</v>
      </c>
      <c r="M5119" s="210">
        <v>1.1415525114155251E-4</v>
      </c>
      <c r="N5119" s="325">
        <v>0</v>
      </c>
      <c r="O5119" s="358">
        <v>0</v>
      </c>
      <c r="P5119" s="327">
        <v>0</v>
      </c>
      <c r="Q5119" s="332">
        <v>3.2979664014146773E-2</v>
      </c>
      <c r="R5119" s="358">
        <v>0.13091690775209114</v>
      </c>
      <c r="S5119" s="327">
        <v>5.9314278026094951E-2</v>
      </c>
      <c r="T5119" s="358">
        <v>0.1778247456392536</v>
      </c>
      <c r="U5119" s="358">
        <v>0.61494410634740448</v>
      </c>
      <c r="V5119" s="361">
        <v>0</v>
      </c>
    </row>
    <row r="5120" spans="1:22" hidden="1" outlineLevel="1">
      <c r="A5120" s="65">
        <v>5111</v>
      </c>
      <c r="B5120" s="117">
        <v>1</v>
      </c>
      <c r="C5120" s="325">
        <v>9.3378797598974849E-5</v>
      </c>
      <c r="D5120" s="358">
        <v>1.4993609343413866E-4</v>
      </c>
      <c r="E5120" s="327">
        <v>1.2366806940133227E-4</v>
      </c>
      <c r="F5120" s="332">
        <v>0</v>
      </c>
      <c r="G5120" s="358">
        <v>3.512748007595001E-4</v>
      </c>
      <c r="H5120" s="327">
        <v>0</v>
      </c>
      <c r="I5120" s="332">
        <v>0</v>
      </c>
      <c r="J5120" s="358">
        <v>0</v>
      </c>
      <c r="K5120" s="327">
        <v>0</v>
      </c>
      <c r="L5120" s="336">
        <v>2.3496792687798115E-5</v>
      </c>
      <c r="M5120" s="210">
        <v>1.1415525114155251E-4</v>
      </c>
      <c r="N5120" s="325">
        <v>0</v>
      </c>
      <c r="O5120" s="358">
        <v>0</v>
      </c>
      <c r="P5120" s="327">
        <v>0</v>
      </c>
      <c r="Q5120" s="332">
        <v>9.8938992042440319E-2</v>
      </c>
      <c r="R5120" s="358">
        <v>0.11150321432079867</v>
      </c>
      <c r="S5120" s="327">
        <v>4.9600172439396253E-2</v>
      </c>
      <c r="T5120" s="358">
        <v>0.1528246784582056</v>
      </c>
      <c r="U5120" s="358">
        <v>0.4838645099925738</v>
      </c>
      <c r="V5120" s="361">
        <v>0</v>
      </c>
    </row>
    <row r="5121" spans="1:22" hidden="1" outlineLevel="1">
      <c r="A5121" s="65">
        <v>5112</v>
      </c>
      <c r="B5121" s="117">
        <v>1</v>
      </c>
      <c r="C5121" s="325">
        <v>8.6816030699448507E-5</v>
      </c>
      <c r="D5121" s="358">
        <v>1.4044843606953031E-4</v>
      </c>
      <c r="E5121" s="327">
        <v>1.1549531332005257E-4</v>
      </c>
      <c r="F5121" s="332">
        <v>0</v>
      </c>
      <c r="G5121" s="358">
        <v>3.3785400272383809E-4</v>
      </c>
      <c r="H5121" s="327">
        <v>0</v>
      </c>
      <c r="I5121" s="332">
        <v>0</v>
      </c>
      <c r="J5121" s="358">
        <v>0</v>
      </c>
      <c r="K5121" s="327">
        <v>0</v>
      </c>
      <c r="L5121" s="336">
        <v>9.3987170751192458E-6</v>
      </c>
      <c r="M5121" s="210">
        <v>1.1415525114155251E-4</v>
      </c>
      <c r="N5121" s="325">
        <v>0</v>
      </c>
      <c r="O5121" s="358">
        <v>0</v>
      </c>
      <c r="P5121" s="327">
        <v>0</v>
      </c>
      <c r="Q5121" s="332">
        <v>9.8938992042440319E-2</v>
      </c>
      <c r="R5121" s="358">
        <v>0.12136589655763633</v>
      </c>
      <c r="S5121" s="327">
        <v>5.5845556694190009E-2</v>
      </c>
      <c r="T5121" s="358">
        <v>0.10659024459199966</v>
      </c>
      <c r="U5121" s="358">
        <v>0.39798477444975361</v>
      </c>
      <c r="V5121" s="361">
        <v>0</v>
      </c>
    </row>
    <row r="5122" spans="1:22" hidden="1" outlineLevel="1">
      <c r="A5122" s="65">
        <v>5113</v>
      </c>
      <c r="B5122" s="117">
        <v>1</v>
      </c>
      <c r="C5122" s="325">
        <v>8.1934582177038909E-5</v>
      </c>
      <c r="D5122" s="358">
        <v>1.3465474366245388E-4</v>
      </c>
      <c r="E5122" s="327">
        <v>1.0745228352577731E-4</v>
      </c>
      <c r="F5122" s="332">
        <v>0</v>
      </c>
      <c r="G5122" s="358">
        <v>3.3785400272383809E-4</v>
      </c>
      <c r="H5122" s="327">
        <v>0</v>
      </c>
      <c r="I5122" s="332">
        <v>0</v>
      </c>
      <c r="J5122" s="358">
        <v>0</v>
      </c>
      <c r="K5122" s="327">
        <v>0</v>
      </c>
      <c r="L5122" s="336">
        <v>5.8741981719495289E-6</v>
      </c>
      <c r="M5122" s="210">
        <v>1.1415525114155251E-4</v>
      </c>
      <c r="N5122" s="325">
        <v>0</v>
      </c>
      <c r="O5122" s="358">
        <v>0</v>
      </c>
      <c r="P5122" s="327">
        <v>0</v>
      </c>
      <c r="Q5122" s="332">
        <v>0.13191865605658709</v>
      </c>
      <c r="R5122" s="358">
        <v>0.10872840169898365</v>
      </c>
      <c r="S5122" s="327">
        <v>6.0478956970752319E-2</v>
      </c>
      <c r="T5122" s="358">
        <v>8.117176624474165E-2</v>
      </c>
      <c r="U5122" s="358">
        <v>0.50510844457421877</v>
      </c>
      <c r="V5122" s="361">
        <v>0</v>
      </c>
    </row>
    <row r="5123" spans="1:22" hidden="1" outlineLevel="1">
      <c r="A5123" s="65">
        <v>5114</v>
      </c>
      <c r="B5123" s="117">
        <v>1</v>
      </c>
      <c r="C5123" s="325">
        <v>7.7671908819441804E-5</v>
      </c>
      <c r="D5123" s="358">
        <v>1.2681964956832035E-4</v>
      </c>
      <c r="E5123" s="327">
        <v>9.9759514706414037E-5</v>
      </c>
      <c r="F5123" s="332">
        <v>0</v>
      </c>
      <c r="G5123" s="358">
        <v>3.0867835482022512E-4</v>
      </c>
      <c r="H5123" s="327">
        <v>0</v>
      </c>
      <c r="I5123" s="332">
        <v>0</v>
      </c>
      <c r="J5123" s="358">
        <v>0</v>
      </c>
      <c r="K5123" s="327">
        <v>0</v>
      </c>
      <c r="L5123" s="336">
        <v>2.3496792687798115E-6</v>
      </c>
      <c r="M5123" s="210">
        <v>1.1415525114155251E-4</v>
      </c>
      <c r="N5123" s="325">
        <v>0</v>
      </c>
      <c r="O5123" s="358">
        <v>0</v>
      </c>
      <c r="P5123" s="327">
        <v>0</v>
      </c>
      <c r="Q5123" s="332">
        <v>0.13191865605658709</v>
      </c>
      <c r="R5123" s="358">
        <v>0.10341466446899351</v>
      </c>
      <c r="S5123" s="327">
        <v>4.8705562372248143E-2</v>
      </c>
      <c r="T5123" s="358">
        <v>6.182024980752876E-2</v>
      </c>
      <c r="U5123" s="358">
        <v>0.44702662343078509</v>
      </c>
      <c r="V5123" s="361">
        <v>0</v>
      </c>
    </row>
    <row r="5124" spans="1:22" hidden="1" outlineLevel="1">
      <c r="A5124" s="65">
        <v>5115</v>
      </c>
      <c r="B5124" s="117">
        <v>1</v>
      </c>
      <c r="C5124" s="325">
        <v>7.477179087527016E-5</v>
      </c>
      <c r="D5124" s="358">
        <v>1.2168698246943385E-4</v>
      </c>
      <c r="E5124" s="327">
        <v>9.482991580024534E-5</v>
      </c>
      <c r="F5124" s="332">
        <v>0</v>
      </c>
      <c r="G5124" s="358">
        <v>3.0576079002986382E-4</v>
      </c>
      <c r="H5124" s="327">
        <v>0</v>
      </c>
      <c r="I5124" s="332">
        <v>0</v>
      </c>
      <c r="J5124" s="358">
        <v>0</v>
      </c>
      <c r="K5124" s="327">
        <v>0</v>
      </c>
      <c r="L5124" s="336">
        <v>1.1748396343899057E-6</v>
      </c>
      <c r="M5124" s="210">
        <v>1.1415525114155251E-4</v>
      </c>
      <c r="N5124" s="325">
        <v>0</v>
      </c>
      <c r="O5124" s="358">
        <v>0</v>
      </c>
      <c r="P5124" s="327">
        <v>0</v>
      </c>
      <c r="Q5124" s="332">
        <v>9.8938992042440319E-2</v>
      </c>
      <c r="R5124" s="358">
        <v>0.12455122326367642</v>
      </c>
      <c r="S5124" s="327">
        <v>6.9610723085122339E-2</v>
      </c>
      <c r="T5124" s="358">
        <v>5.1882984610041046E-2</v>
      </c>
      <c r="U5124" s="358">
        <v>0.37730583812825874</v>
      </c>
      <c r="V5124" s="361">
        <v>0</v>
      </c>
    </row>
    <row r="5125" spans="1:22" hidden="1" outlineLevel="1">
      <c r="A5125" s="65">
        <v>5116</v>
      </c>
      <c r="B5125" s="117">
        <v>1</v>
      </c>
      <c r="C5125" s="325">
        <v>7.347798825793496E-5</v>
      </c>
      <c r="D5125" s="358">
        <v>1.1680706034132586E-4</v>
      </c>
      <c r="E5125" s="327">
        <v>9.1262442907623251E-5</v>
      </c>
      <c r="F5125" s="332">
        <v>0</v>
      </c>
      <c r="G5125" s="358">
        <v>3.1392997144287548E-4</v>
      </c>
      <c r="H5125" s="327">
        <v>0</v>
      </c>
      <c r="I5125" s="332">
        <v>0</v>
      </c>
      <c r="J5125" s="358">
        <v>0</v>
      </c>
      <c r="K5125" s="327">
        <v>0</v>
      </c>
      <c r="L5125" s="336">
        <v>1.409807561267887E-5</v>
      </c>
      <c r="M5125" s="210">
        <v>1.1415525114155251E-4</v>
      </c>
      <c r="N5125" s="325">
        <v>0</v>
      </c>
      <c r="O5125" s="358">
        <v>0</v>
      </c>
      <c r="P5125" s="327">
        <v>0</v>
      </c>
      <c r="Q5125" s="332">
        <v>9.8938992042440319E-2</v>
      </c>
      <c r="R5125" s="358">
        <v>9.7841433110896631E-2</v>
      </c>
      <c r="S5125" s="327">
        <v>9.7343607525118961E-2</v>
      </c>
      <c r="T5125" s="358">
        <v>5.2405998567803556E-2</v>
      </c>
      <c r="U5125" s="358">
        <v>0.34950792372887224</v>
      </c>
      <c r="V5125" s="361">
        <v>0</v>
      </c>
    </row>
    <row r="5126" spans="1:22" hidden="1" outlineLevel="1">
      <c r="A5126" s="65">
        <v>5117</v>
      </c>
      <c r="B5126" s="117">
        <v>1</v>
      </c>
      <c r="C5126" s="325">
        <v>7.2246688182500026E-5</v>
      </c>
      <c r="D5126" s="358">
        <v>1.1404630758359146E-4</v>
      </c>
      <c r="E5126" s="327">
        <v>8.9640864320067749E-5</v>
      </c>
      <c r="F5126" s="332">
        <v>0</v>
      </c>
      <c r="G5126" s="358">
        <v>3.1509699735901998E-4</v>
      </c>
      <c r="H5126" s="327">
        <v>0</v>
      </c>
      <c r="I5126" s="332">
        <v>0</v>
      </c>
      <c r="J5126" s="358">
        <v>0</v>
      </c>
      <c r="K5126" s="327">
        <v>0</v>
      </c>
      <c r="L5126" s="336">
        <v>3.7594868300476983E-5</v>
      </c>
      <c r="M5126" s="210">
        <v>1.1415525114155251E-4</v>
      </c>
      <c r="N5126" s="325">
        <v>0</v>
      </c>
      <c r="O5126" s="358">
        <v>0</v>
      </c>
      <c r="P5126" s="327">
        <v>0</v>
      </c>
      <c r="Q5126" s="332">
        <v>9.8938992042440319E-2</v>
      </c>
      <c r="R5126" s="358">
        <v>8.7957865726706053E-2</v>
      </c>
      <c r="S5126" s="327">
        <v>0.10526849297752144</v>
      </c>
      <c r="T5126" s="358">
        <v>4.8535695280360981E-2</v>
      </c>
      <c r="U5126" s="358">
        <v>0.33131497975203794</v>
      </c>
      <c r="V5126" s="361">
        <v>0</v>
      </c>
    </row>
    <row r="5127" spans="1:22" hidden="1" outlineLevel="1">
      <c r="A5127" s="65">
        <v>5118</v>
      </c>
      <c r="B5127" s="117">
        <v>1</v>
      </c>
      <c r="C5127" s="325">
        <v>7.2690456229991798E-5</v>
      </c>
      <c r="D5127" s="358">
        <v>1.1122722906336971E-4</v>
      </c>
      <c r="E5127" s="327">
        <v>8.846035510832735E-5</v>
      </c>
      <c r="F5127" s="332">
        <v>0</v>
      </c>
      <c r="G5127" s="358">
        <v>3.2034861398167028E-4</v>
      </c>
      <c r="H5127" s="327">
        <v>0</v>
      </c>
      <c r="I5127" s="332">
        <v>0</v>
      </c>
      <c r="J5127" s="358">
        <v>0</v>
      </c>
      <c r="K5127" s="327">
        <v>0</v>
      </c>
      <c r="L5127" s="336">
        <v>9.3987170751192462E-5</v>
      </c>
      <c r="M5127" s="210">
        <v>1.1415525114155251E-4</v>
      </c>
      <c r="N5127" s="325">
        <v>6.7824148180684815E-3</v>
      </c>
      <c r="O5127" s="358">
        <v>8.1031917550492428E-3</v>
      </c>
      <c r="P5127" s="327">
        <v>7.2912586995547458E-3</v>
      </c>
      <c r="Q5127" s="332">
        <v>6.5959328028293546E-2</v>
      </c>
      <c r="R5127" s="358">
        <v>7.1330020844612776E-2</v>
      </c>
      <c r="S5127" s="327">
        <v>8.7182196904846201E-2</v>
      </c>
      <c r="T5127" s="358">
        <v>4.9058709238123492E-2</v>
      </c>
      <c r="U5127" s="358">
        <v>0.32555199749850655</v>
      </c>
      <c r="V5127" s="361">
        <v>0</v>
      </c>
    </row>
    <row r="5128" spans="1:22" hidden="1" outlineLevel="1">
      <c r="A5128" s="65">
        <v>5119</v>
      </c>
      <c r="B5128" s="117">
        <v>1</v>
      </c>
      <c r="C5128" s="325">
        <v>6.9152812358437603E-5</v>
      </c>
      <c r="D5128" s="358">
        <v>1.0710554184759723E-4</v>
      </c>
      <c r="E5128" s="327">
        <v>8.4542621240793283E-5</v>
      </c>
      <c r="F5128" s="332">
        <v>0</v>
      </c>
      <c r="G5128" s="358">
        <v>3.436891323045608E-4</v>
      </c>
      <c r="H5128" s="327">
        <v>0</v>
      </c>
      <c r="I5128" s="332">
        <v>0</v>
      </c>
      <c r="J5128" s="358">
        <v>0</v>
      </c>
      <c r="K5128" s="327">
        <v>0</v>
      </c>
      <c r="L5128" s="336">
        <v>1.8210014333043539E-4</v>
      </c>
      <c r="M5128" s="210">
        <v>1.1415525114155251E-4</v>
      </c>
      <c r="N5128" s="325">
        <v>7.9128172877465597E-2</v>
      </c>
      <c r="O5128" s="358">
        <v>7.8162613637261291E-2</v>
      </c>
      <c r="P5128" s="327">
        <v>8.7593875785943631E-2</v>
      </c>
      <c r="Q5128" s="332">
        <v>3.2979664014146773E-2</v>
      </c>
      <c r="R5128" s="358">
        <v>7.1129689472065341E-2</v>
      </c>
      <c r="S5128" s="327">
        <v>6.5112357247314651E-2</v>
      </c>
      <c r="T5128" s="358">
        <v>4.7594270156388466E-2</v>
      </c>
      <c r="U5128" s="358">
        <v>0.3157210277718942</v>
      </c>
      <c r="V5128" s="361">
        <v>1.5278283693746971E-2</v>
      </c>
    </row>
    <row r="5129" spans="1:22" hidden="1" outlineLevel="1">
      <c r="A5129" s="65">
        <v>5120</v>
      </c>
      <c r="B5129" s="117">
        <v>1</v>
      </c>
      <c r="C5129" s="325">
        <v>7.1234147003715952E-5</v>
      </c>
      <c r="D5129" s="358">
        <v>1.1231597662980018E-4</v>
      </c>
      <c r="E5129" s="327">
        <v>8.9952207408878411E-5</v>
      </c>
      <c r="F5129" s="332">
        <v>0</v>
      </c>
      <c r="G5129" s="358">
        <v>4.7614657378696363E-4</v>
      </c>
      <c r="H5129" s="327">
        <v>0</v>
      </c>
      <c r="I5129" s="332">
        <v>0</v>
      </c>
      <c r="J5129" s="358">
        <v>0</v>
      </c>
      <c r="K5129" s="327">
        <v>0</v>
      </c>
      <c r="L5129" s="336">
        <v>1.5860335064263727E-4</v>
      </c>
      <c r="M5129" s="210">
        <v>1.1415525114155251E-4</v>
      </c>
      <c r="N5129" s="325">
        <v>0.25584775897047213</v>
      </c>
      <c r="O5129" s="358">
        <v>0.24288160815114729</v>
      </c>
      <c r="P5129" s="327">
        <v>0.26693360387266751</v>
      </c>
      <c r="Q5129" s="332">
        <v>3.2979664014146773E-2</v>
      </c>
      <c r="R5129" s="358">
        <v>6.9895220409138342E-2</v>
      </c>
      <c r="S5129" s="327">
        <v>5.6942718419470045E-2</v>
      </c>
      <c r="T5129" s="358">
        <v>5.0418545528306019E-2</v>
      </c>
      <c r="U5129" s="358">
        <v>0.31832001976858487</v>
      </c>
      <c r="V5129" s="361">
        <v>0.13284899787871857</v>
      </c>
    </row>
    <row r="5130" spans="1:22" hidden="1" outlineLevel="1">
      <c r="A5130" s="65">
        <v>5121</v>
      </c>
      <c r="B5130" s="117">
        <v>1</v>
      </c>
      <c r="C5130" s="325">
        <v>7.5715579257963945E-5</v>
      </c>
      <c r="D5130" s="358">
        <v>1.2127870213202242E-4</v>
      </c>
      <c r="E5130" s="327">
        <v>9.8708731781678078E-5</v>
      </c>
      <c r="F5130" s="332">
        <v>0</v>
      </c>
      <c r="G5130" s="358">
        <v>5.9693375610792129E-4</v>
      </c>
      <c r="H5130" s="327">
        <v>0</v>
      </c>
      <c r="I5130" s="332">
        <v>0</v>
      </c>
      <c r="J5130" s="358">
        <v>0</v>
      </c>
      <c r="K5130" s="327">
        <v>0</v>
      </c>
      <c r="L5130" s="336">
        <v>1.4685495429873823E-4</v>
      </c>
      <c r="M5130" s="210">
        <v>1.1415525114155251E-4</v>
      </c>
      <c r="N5130" s="325">
        <v>0.46403021380285192</v>
      </c>
      <c r="O5130" s="358">
        <v>0.41137537475231528</v>
      </c>
      <c r="P5130" s="327">
        <v>0.44083857307127444</v>
      </c>
      <c r="Q5130" s="332">
        <v>3.2979664014146773E-2</v>
      </c>
      <c r="R5130" s="358">
        <v>7.3872788513158261E-2</v>
      </c>
      <c r="S5130" s="327">
        <v>5.1279673637004988E-2</v>
      </c>
      <c r="T5130" s="358">
        <v>5.8159152103191177E-2</v>
      </c>
      <c r="U5130" s="358">
        <v>0.33380097209669846</v>
      </c>
      <c r="V5130" s="361">
        <v>0.26623241503515144</v>
      </c>
    </row>
    <row r="5131" spans="1:22" hidden="1" outlineLevel="1">
      <c r="A5131" s="65">
        <v>5122</v>
      </c>
      <c r="B5131" s="117">
        <v>1</v>
      </c>
      <c r="C5131" s="325">
        <v>7.8978211945157051E-5</v>
      </c>
      <c r="D5131" s="358">
        <v>1.2781118753060522E-4</v>
      </c>
      <c r="E5131" s="327">
        <v>1.0694635100646E-4</v>
      </c>
      <c r="F5131" s="332">
        <v>0</v>
      </c>
      <c r="G5131" s="358">
        <v>7.2297255505152937E-4</v>
      </c>
      <c r="H5131" s="327">
        <v>0</v>
      </c>
      <c r="I5131" s="332">
        <v>0</v>
      </c>
      <c r="J5131" s="358">
        <v>0</v>
      </c>
      <c r="K5131" s="327">
        <v>0</v>
      </c>
      <c r="L5131" s="336">
        <v>1.644775488145868E-4</v>
      </c>
      <c r="M5131" s="210">
        <v>1.1415525114155251E-4</v>
      </c>
      <c r="N5131" s="325">
        <v>0.63528618795908098</v>
      </c>
      <c r="O5131" s="358">
        <v>0.56634180258120836</v>
      </c>
      <c r="P5131" s="327">
        <v>0.57455351738736282</v>
      </c>
      <c r="Q5131" s="332">
        <v>3.2979664014146773E-2</v>
      </c>
      <c r="R5131" s="358">
        <v>7.4068998125534538E-2</v>
      </c>
      <c r="S5131" s="327">
        <v>7.5341285086964721E-2</v>
      </c>
      <c r="T5131" s="358">
        <v>6.0565016308898732E-2</v>
      </c>
      <c r="U5131" s="358">
        <v>0.32679499367083686</v>
      </c>
      <c r="V5131" s="361">
        <v>0.38356798473792775</v>
      </c>
    </row>
    <row r="5132" spans="1:22" hidden="1" outlineLevel="1">
      <c r="A5132" s="65">
        <v>5123</v>
      </c>
      <c r="B5132" s="117">
        <v>1</v>
      </c>
      <c r="C5132" s="325">
        <v>8.0578277017803471E-5</v>
      </c>
      <c r="D5132" s="358">
        <v>1.3304106423363729E-4</v>
      </c>
      <c r="E5132" s="327">
        <v>1.1440561250921526E-4</v>
      </c>
      <c r="F5132" s="332">
        <v>0</v>
      </c>
      <c r="G5132" s="358">
        <v>7.8540844156526116E-4</v>
      </c>
      <c r="H5132" s="327">
        <v>0</v>
      </c>
      <c r="I5132" s="332">
        <v>0</v>
      </c>
      <c r="J5132" s="358">
        <v>0</v>
      </c>
      <c r="K5132" s="327">
        <v>0</v>
      </c>
      <c r="L5132" s="336">
        <v>1.8797434150238492E-4</v>
      </c>
      <c r="M5132" s="210">
        <v>1.1415525114155251E-4</v>
      </c>
      <c r="N5132" s="325">
        <v>0.73344280240946091</v>
      </c>
      <c r="O5132" s="358">
        <v>0.64780380205703758</v>
      </c>
      <c r="P5132" s="327">
        <v>0.66828390177541053</v>
      </c>
      <c r="Q5132" s="332">
        <v>3.2979664014146773E-2</v>
      </c>
      <c r="R5132" s="358">
        <v>8.9251357018640093E-2</v>
      </c>
      <c r="S5132" s="327">
        <v>7.180504653568244E-2</v>
      </c>
      <c r="T5132" s="358">
        <v>7.2489734545883963E-2</v>
      </c>
      <c r="U5132" s="358">
        <v>0.33696496235353923</v>
      </c>
      <c r="V5132" s="361">
        <v>0.47643478608249024</v>
      </c>
    </row>
    <row r="5133" spans="1:22" hidden="1" outlineLevel="1">
      <c r="A5133" s="65">
        <v>5124</v>
      </c>
      <c r="B5133" s="117">
        <v>1</v>
      </c>
      <c r="C5133" s="325">
        <v>8.3490895470355163E-5</v>
      </c>
      <c r="D5133" s="358">
        <v>1.3834870861998582E-4</v>
      </c>
      <c r="E5133" s="327">
        <v>1.1623475315597786E-4</v>
      </c>
      <c r="F5133" s="332">
        <v>0</v>
      </c>
      <c r="G5133" s="358">
        <v>8.3092245229489739E-4</v>
      </c>
      <c r="H5133" s="327">
        <v>0</v>
      </c>
      <c r="I5133" s="332">
        <v>0</v>
      </c>
      <c r="J5133" s="358">
        <v>0</v>
      </c>
      <c r="K5133" s="327">
        <v>0</v>
      </c>
      <c r="L5133" s="336">
        <v>2.0677177565262342E-4</v>
      </c>
      <c r="M5133" s="210">
        <v>1.1415525114155251E-4</v>
      </c>
      <c r="N5133" s="325">
        <v>0.81690418475402582</v>
      </c>
      <c r="O5133" s="358">
        <v>0.64295471948028859</v>
      </c>
      <c r="P5133" s="327">
        <v>0.7236380836671007</v>
      </c>
      <c r="Q5133" s="332">
        <v>3.2979664014146773E-2</v>
      </c>
      <c r="R5133" s="358">
        <v>0.13325718259973837</v>
      </c>
      <c r="S5133" s="327">
        <v>8.8279358630126259E-2</v>
      </c>
      <c r="T5133" s="358">
        <v>5.5230273939721117E-2</v>
      </c>
      <c r="U5133" s="358">
        <v>0.32645599471474673</v>
      </c>
      <c r="V5133" s="361">
        <v>0.54263406546909809</v>
      </c>
    </row>
    <row r="5134" spans="1:22" hidden="1" outlineLevel="1">
      <c r="A5134" s="65">
        <v>5125</v>
      </c>
      <c r="B5134" s="117">
        <v>1</v>
      </c>
      <c r="C5134" s="325">
        <v>8.2603359375371592E-5</v>
      </c>
      <c r="D5134" s="358">
        <v>1.4270369888570768E-4</v>
      </c>
      <c r="E5134" s="327">
        <v>1.1879036100996532E-4</v>
      </c>
      <c r="F5134" s="332">
        <v>3.7515287479647898E-4</v>
      </c>
      <c r="G5134" s="358">
        <v>8.6184863907272727E-4</v>
      </c>
      <c r="H5134" s="327">
        <v>0</v>
      </c>
      <c r="I5134" s="332">
        <v>0</v>
      </c>
      <c r="J5134" s="358">
        <v>0</v>
      </c>
      <c r="K5134" s="327">
        <v>0</v>
      </c>
      <c r="L5134" s="336">
        <v>1.8797434150238492E-4</v>
      </c>
      <c r="M5134" s="210">
        <v>1.1415525114155251E-4</v>
      </c>
      <c r="N5134" s="325">
        <v>0.83725142920823137</v>
      </c>
      <c r="O5134" s="358">
        <v>0.6014658898027242</v>
      </c>
      <c r="P5134" s="327">
        <v>0.7345295471067419</v>
      </c>
      <c r="Q5134" s="332">
        <v>3.2979664014146773E-2</v>
      </c>
      <c r="R5134" s="358">
        <v>0.23058912700294579</v>
      </c>
      <c r="S5134" s="327">
        <v>9.7546159183250894E-2</v>
      </c>
      <c r="T5134" s="358">
        <v>4.8431092488808482E-2</v>
      </c>
      <c r="U5134" s="358">
        <v>0.31154004064678331</v>
      </c>
      <c r="V5134" s="361">
        <v>0.57692851397614986</v>
      </c>
    </row>
    <row r="5135" spans="1:22" hidden="1" outlineLevel="1">
      <c r="A5135" s="65">
        <v>5126</v>
      </c>
      <c r="B5135" s="117">
        <v>1</v>
      </c>
      <c r="C5135" s="325">
        <v>8.1640820230107736E-5</v>
      </c>
      <c r="D5135" s="358">
        <v>1.4099280985274554E-4</v>
      </c>
      <c r="E5135" s="327">
        <v>1.1779146860003114E-4</v>
      </c>
      <c r="F5135" s="332">
        <v>4.4268039225984509E-4</v>
      </c>
      <c r="G5135" s="358">
        <v>8.8693969626983443E-4</v>
      </c>
      <c r="H5135" s="327">
        <v>0</v>
      </c>
      <c r="I5135" s="332">
        <v>0</v>
      </c>
      <c r="J5135" s="358">
        <v>0</v>
      </c>
      <c r="K5135" s="327">
        <v>0</v>
      </c>
      <c r="L5135" s="336">
        <v>1.9032402077116473E-4</v>
      </c>
      <c r="M5135" s="210">
        <v>1.1415525114155251E-4</v>
      </c>
      <c r="N5135" s="325">
        <v>0.80616536129208427</v>
      </c>
      <c r="O5135" s="358">
        <v>0.63794365299820854</v>
      </c>
      <c r="P5135" s="327">
        <v>0.70542182017607091</v>
      </c>
      <c r="Q5135" s="332">
        <v>3.2979664014146773E-2</v>
      </c>
      <c r="R5135" s="358">
        <v>0.3088733918523357</v>
      </c>
      <c r="S5135" s="327">
        <v>0.13866442219998312</v>
      </c>
      <c r="T5135" s="358">
        <v>4.5711419908443421E-2</v>
      </c>
      <c r="U5135" s="358">
        <v>0.3081500510858825</v>
      </c>
      <c r="V5135" s="361">
        <v>0.57943265002029776</v>
      </c>
    </row>
    <row r="5136" spans="1:22" hidden="1" outlineLevel="1">
      <c r="A5136" s="65">
        <v>5127</v>
      </c>
      <c r="B5136" s="117">
        <v>1</v>
      </c>
      <c r="C5136" s="325">
        <v>8.0040755157461315E-5</v>
      </c>
      <c r="D5136" s="358">
        <v>1.4011792341543533E-4</v>
      </c>
      <c r="E5136" s="327">
        <v>1.1563801223575744E-4</v>
      </c>
      <c r="F5136" s="332">
        <v>4.7269262224356357E-4</v>
      </c>
      <c r="G5136" s="358">
        <v>9.6046232898693896E-4</v>
      </c>
      <c r="H5136" s="327">
        <v>3.1241811621953884E-4</v>
      </c>
      <c r="I5136" s="332">
        <v>0</v>
      </c>
      <c r="J5136" s="358">
        <v>0</v>
      </c>
      <c r="K5136" s="327">
        <v>0</v>
      </c>
      <c r="L5136" s="336">
        <v>2.1382081345896285E-4</v>
      </c>
      <c r="M5136" s="210">
        <v>1.1415525114155251E-4</v>
      </c>
      <c r="N5136" s="325">
        <v>0.72552998512171452</v>
      </c>
      <c r="O5136" s="358">
        <v>0.61512361014479477</v>
      </c>
      <c r="P5136" s="327">
        <v>0.63419623719239293</v>
      </c>
      <c r="Q5136" s="332">
        <v>3.2979664014146773E-2</v>
      </c>
      <c r="R5136" s="358">
        <v>0.38791986613100288</v>
      </c>
      <c r="S5136" s="327">
        <v>0.23775504814208817</v>
      </c>
      <c r="T5136" s="358">
        <v>4.2677938953420862E-2</v>
      </c>
      <c r="U5136" s="358">
        <v>0.30295206709250128</v>
      </c>
      <c r="V5136" s="361">
        <v>0.55054347077927346</v>
      </c>
    </row>
    <row r="5137" spans="1:22" hidden="1" outlineLevel="1">
      <c r="A5137" s="65">
        <v>5128</v>
      </c>
      <c r="B5137" s="117">
        <v>1</v>
      </c>
      <c r="C5137" s="325">
        <v>7.9922000327850836E-5</v>
      </c>
      <c r="D5137" s="358">
        <v>1.4126499674435315E-4</v>
      </c>
      <c r="E5137" s="327">
        <v>1.1720770030851116E-4</v>
      </c>
      <c r="F5137" s="332">
        <v>5.2521402471507057E-4</v>
      </c>
      <c r="G5137" s="358">
        <v>9.7505015293874542E-4</v>
      </c>
      <c r="H5137" s="327">
        <v>3.3257412371757354E-4</v>
      </c>
      <c r="I5137" s="332">
        <v>0</v>
      </c>
      <c r="J5137" s="358">
        <v>0</v>
      </c>
      <c r="K5137" s="327">
        <v>0</v>
      </c>
      <c r="L5137" s="336">
        <v>2.2321953053408208E-4</v>
      </c>
      <c r="M5137" s="210">
        <v>1.1415525114155251E-4</v>
      </c>
      <c r="N5137" s="325">
        <v>0.60325811798486872</v>
      </c>
      <c r="O5137" s="358">
        <v>0.50786431102292018</v>
      </c>
      <c r="P5137" s="327">
        <v>0.50721285762920443</v>
      </c>
      <c r="Q5137" s="332">
        <v>6.5959328028293546E-2</v>
      </c>
      <c r="R5137" s="358">
        <v>0.47869613267447847</v>
      </c>
      <c r="S5137" s="327">
        <v>0.28511869541361412</v>
      </c>
      <c r="T5137" s="358">
        <v>5.7113124187666155E-2</v>
      </c>
      <c r="U5137" s="358">
        <v>0.30532505978513175</v>
      </c>
      <c r="V5137" s="361">
        <v>0.46852538077231559</v>
      </c>
    </row>
    <row r="5138" spans="1:22" hidden="1" outlineLevel="1">
      <c r="A5138" s="65">
        <v>5129</v>
      </c>
      <c r="B5138" s="117">
        <v>1</v>
      </c>
      <c r="C5138" s="325">
        <v>8.2103339040169593E-5</v>
      </c>
      <c r="D5138" s="358">
        <v>1.3830982477832759E-4</v>
      </c>
      <c r="E5138" s="327">
        <v>1.1864766209426044E-4</v>
      </c>
      <c r="F5138" s="332">
        <v>5.6272931219471841E-4</v>
      </c>
      <c r="G5138" s="358">
        <v>9.3478775883175966E-4</v>
      </c>
      <c r="H5138" s="327">
        <v>3.3257412371757354E-4</v>
      </c>
      <c r="I5138" s="332">
        <v>0</v>
      </c>
      <c r="J5138" s="358">
        <v>0</v>
      </c>
      <c r="K5138" s="327">
        <v>0</v>
      </c>
      <c r="L5138" s="336">
        <v>2.2321953053408208E-4</v>
      </c>
      <c r="M5138" s="210">
        <v>1.1415525114155251E-4</v>
      </c>
      <c r="N5138" s="325">
        <v>0.4265385318918623</v>
      </c>
      <c r="O5138" s="358">
        <v>0.35256523197165152</v>
      </c>
      <c r="P5138" s="327">
        <v>0.34655031558887861</v>
      </c>
      <c r="Q5138" s="332">
        <v>6.5959328028293546E-2</v>
      </c>
      <c r="R5138" s="358">
        <v>0.48793037420628244</v>
      </c>
      <c r="S5138" s="327">
        <v>0.31734994569141844</v>
      </c>
      <c r="T5138" s="358">
        <v>8.1903985785609174E-2</v>
      </c>
      <c r="U5138" s="358">
        <v>0.3208060121132455</v>
      </c>
      <c r="V5138" s="361">
        <v>0.36582526471780619</v>
      </c>
    </row>
    <row r="5139" spans="1:22" hidden="1" outlineLevel="1">
      <c r="A5139" s="65">
        <v>5130</v>
      </c>
      <c r="B5139" s="117">
        <v>1</v>
      </c>
      <c r="C5139" s="325">
        <v>8.4284677752488349E-5</v>
      </c>
      <c r="D5139" s="358">
        <v>1.350435820790362E-4</v>
      </c>
      <c r="E5139" s="327">
        <v>1.1793416751573602E-4</v>
      </c>
      <c r="F5139" s="332">
        <v>5.4022013970692962E-4</v>
      </c>
      <c r="G5139" s="358">
        <v>8.8110456668911172E-4</v>
      </c>
      <c r="H5139" s="327">
        <v>3.3257412371757354E-4</v>
      </c>
      <c r="I5139" s="332">
        <v>0</v>
      </c>
      <c r="J5139" s="358">
        <v>0</v>
      </c>
      <c r="K5139" s="327">
        <v>0</v>
      </c>
      <c r="L5139" s="336">
        <v>1.644775488145868E-4</v>
      </c>
      <c r="M5139" s="210">
        <v>1.1415525114155251E-4</v>
      </c>
      <c r="N5139" s="325">
        <v>0.21760247541303041</v>
      </c>
      <c r="O5139" s="358">
        <v>0.17957024234470895</v>
      </c>
      <c r="P5139" s="327">
        <v>0.16738679157208983</v>
      </c>
      <c r="Q5139" s="332">
        <v>6.5959328028293546E-2</v>
      </c>
      <c r="R5139" s="358">
        <v>0.46762392154891724</v>
      </c>
      <c r="S5139" s="327">
        <v>0.32448994001336035</v>
      </c>
      <c r="T5139" s="358">
        <v>8.5774289073051721E-2</v>
      </c>
      <c r="U5139" s="358">
        <v>0.34024195226241</v>
      </c>
      <c r="V5139" s="361">
        <v>0.22875435454514317</v>
      </c>
    </row>
    <row r="5140" spans="1:22" hidden="1" outlineLevel="1">
      <c r="A5140" s="65">
        <v>5131</v>
      </c>
      <c r="B5140" s="117">
        <v>1</v>
      </c>
      <c r="C5140" s="325">
        <v>8.844734704304506E-5</v>
      </c>
      <c r="D5140" s="358">
        <v>1.3613232964546665E-4</v>
      </c>
      <c r="E5140" s="327">
        <v>1.1772660545652892E-4</v>
      </c>
      <c r="F5140" s="332">
        <v>5.6272931219471841E-4</v>
      </c>
      <c r="G5140" s="358">
        <v>7.9707870072670604E-4</v>
      </c>
      <c r="H5140" s="327">
        <v>3.4265212746659071E-4</v>
      </c>
      <c r="I5140" s="332">
        <v>0</v>
      </c>
      <c r="J5140" s="358">
        <v>0</v>
      </c>
      <c r="K5140" s="327">
        <v>0</v>
      </c>
      <c r="L5140" s="336">
        <v>1.1748396343899057E-4</v>
      </c>
      <c r="M5140" s="210">
        <v>1.1415525114155251E-4</v>
      </c>
      <c r="N5140" s="325">
        <v>4.9926109077448544E-2</v>
      </c>
      <c r="O5140" s="358">
        <v>3.7965500270247331E-2</v>
      </c>
      <c r="P5140" s="327">
        <v>3.4989384882653692E-2</v>
      </c>
      <c r="Q5140" s="332">
        <v>3.2979664014146773E-2</v>
      </c>
      <c r="R5140" s="358">
        <v>0.35558194250041314</v>
      </c>
      <c r="S5140" s="327">
        <v>0.27437494532101264</v>
      </c>
      <c r="T5140" s="358">
        <v>0.10449818876094961</v>
      </c>
      <c r="U5140" s="358">
        <v>0.38352081898991014</v>
      </c>
      <c r="V5140" s="361">
        <v>9.0706220550373376E-2</v>
      </c>
    </row>
    <row r="5141" spans="1:22" hidden="1" outlineLevel="1">
      <c r="A5141" s="65">
        <v>5132</v>
      </c>
      <c r="B5141" s="117">
        <v>1</v>
      </c>
      <c r="C5141" s="325">
        <v>9.2397507691140907E-5</v>
      </c>
      <c r="D5141" s="358">
        <v>1.3976796884051127E-4</v>
      </c>
      <c r="E5141" s="327">
        <v>1.1975033553379818E-4</v>
      </c>
      <c r="F5141" s="332">
        <v>5.1771096721914083E-4</v>
      </c>
      <c r="G5141" s="358">
        <v>7.0546716630936178E-4</v>
      </c>
      <c r="H5141" s="327">
        <v>3.3257412371757354E-4</v>
      </c>
      <c r="I5141" s="332">
        <v>0</v>
      </c>
      <c r="J5141" s="358">
        <v>0</v>
      </c>
      <c r="K5141" s="327">
        <v>0</v>
      </c>
      <c r="L5141" s="336">
        <v>8.811297257924293E-5</v>
      </c>
      <c r="M5141" s="210">
        <v>1.1415525114155251E-4</v>
      </c>
      <c r="N5141" s="325">
        <v>1.5072032929041067E-3</v>
      </c>
      <c r="O5141" s="358">
        <v>6.0400642312313704E-4</v>
      </c>
      <c r="P5141" s="327">
        <v>8.4319853055029128E-4</v>
      </c>
      <c r="Q5141" s="332">
        <v>3.2979664014146773E-2</v>
      </c>
      <c r="R5141" s="358">
        <v>0.28273860781125437</v>
      </c>
      <c r="S5141" s="327">
        <v>0.20532124620615191</v>
      </c>
      <c r="T5141" s="358">
        <v>0.15742720128651569</v>
      </c>
      <c r="U5141" s="358">
        <v>0.52194539272669271</v>
      </c>
      <c r="V5141" s="361">
        <v>4.3468137137076656E-3</v>
      </c>
    </row>
    <row r="5142" spans="1:22" hidden="1" outlineLevel="1">
      <c r="A5142" s="65">
        <v>5133</v>
      </c>
      <c r="B5142" s="117">
        <v>1</v>
      </c>
      <c r="C5142" s="325">
        <v>9.3878817934176862E-5</v>
      </c>
      <c r="D5142" s="358">
        <v>1.5345508110420857E-4</v>
      </c>
      <c r="E5142" s="327">
        <v>1.2466696181126643E-4</v>
      </c>
      <c r="F5142" s="332">
        <v>4.2767427726798598E-4</v>
      </c>
      <c r="G5142" s="358">
        <v>6.5470153895707498E-4</v>
      </c>
      <c r="H5142" s="327">
        <v>0</v>
      </c>
      <c r="I5142" s="332">
        <v>0</v>
      </c>
      <c r="J5142" s="358">
        <v>0</v>
      </c>
      <c r="K5142" s="327">
        <v>0</v>
      </c>
      <c r="L5142" s="336">
        <v>5.8741981719495287E-5</v>
      </c>
      <c r="M5142" s="210">
        <v>1.1415525114155251E-4</v>
      </c>
      <c r="N5142" s="325">
        <v>0</v>
      </c>
      <c r="O5142" s="358">
        <v>0</v>
      </c>
      <c r="P5142" s="327">
        <v>0</v>
      </c>
      <c r="Q5142" s="332">
        <v>3.2979664014146773E-2</v>
      </c>
      <c r="R5142" s="358">
        <v>0.26657177443480429</v>
      </c>
      <c r="S5142" s="327">
        <v>0.18781728960580535</v>
      </c>
      <c r="T5142" s="358">
        <v>0.1719669893123135</v>
      </c>
      <c r="U5142" s="358">
        <v>0.62703506911461748</v>
      </c>
      <c r="V5142" s="361">
        <v>0</v>
      </c>
    </row>
    <row r="5143" spans="1:22" hidden="1" outlineLevel="1">
      <c r="A5143" s="65">
        <v>5134</v>
      </c>
      <c r="B5143" s="117">
        <v>1</v>
      </c>
      <c r="C5143" s="325">
        <v>9.914153196217798E-5</v>
      </c>
      <c r="D5143" s="358">
        <v>1.5592420504950623E-4</v>
      </c>
      <c r="E5143" s="327">
        <v>1.2797498212987964E-4</v>
      </c>
      <c r="F5143" s="332">
        <v>3.2263147232497198E-4</v>
      </c>
      <c r="G5143" s="358">
        <v>4.9540250140334813E-4</v>
      </c>
      <c r="H5143" s="327">
        <v>4.4343216495676445E-4</v>
      </c>
      <c r="I5143" s="332">
        <v>0</v>
      </c>
      <c r="J5143" s="358">
        <v>0</v>
      </c>
      <c r="K5143" s="327">
        <v>0</v>
      </c>
      <c r="L5143" s="336">
        <v>3.7594868300476983E-5</v>
      </c>
      <c r="M5143" s="210">
        <v>1.1415525114155251E-4</v>
      </c>
      <c r="N5143" s="325">
        <v>0</v>
      </c>
      <c r="O5143" s="358">
        <v>0</v>
      </c>
      <c r="P5143" s="327">
        <v>0</v>
      </c>
      <c r="Q5143" s="332">
        <v>3.2979664014146773E-2</v>
      </c>
      <c r="R5143" s="358">
        <v>0.20923504904728907</v>
      </c>
      <c r="S5143" s="327">
        <v>0.15867497284570922</v>
      </c>
      <c r="T5143" s="358">
        <v>0.21673698409678438</v>
      </c>
      <c r="U5143" s="358">
        <v>0.65494598316603403</v>
      </c>
      <c r="V5143" s="361">
        <v>0</v>
      </c>
    </row>
    <row r="5144" spans="1:22" hidden="1" outlineLevel="1">
      <c r="A5144" s="65">
        <v>5135</v>
      </c>
      <c r="B5144" s="117">
        <v>1</v>
      </c>
      <c r="C5144" s="325">
        <v>9.4722602249830252E-5</v>
      </c>
      <c r="D5144" s="358">
        <v>1.473697598846954E-4</v>
      </c>
      <c r="E5144" s="327">
        <v>1.2225405287298388E-4</v>
      </c>
      <c r="F5144" s="332">
        <v>2.4760089736567618E-4</v>
      </c>
      <c r="G5144" s="358">
        <v>4.4055228334455586E-4</v>
      </c>
      <c r="H5144" s="327">
        <v>3.6280813496462574E-4</v>
      </c>
      <c r="I5144" s="332">
        <v>0</v>
      </c>
      <c r="J5144" s="358">
        <v>0</v>
      </c>
      <c r="K5144" s="327">
        <v>0</v>
      </c>
      <c r="L5144" s="336">
        <v>2.3496792687798115E-5</v>
      </c>
      <c r="M5144" s="210">
        <v>1.1415525114155251E-4</v>
      </c>
      <c r="N5144" s="325">
        <v>0</v>
      </c>
      <c r="O5144" s="358">
        <v>0</v>
      </c>
      <c r="P5144" s="327">
        <v>0</v>
      </c>
      <c r="Q5144" s="332">
        <v>3.2979664014146773E-2</v>
      </c>
      <c r="R5144" s="358">
        <v>0.15639697662005669</v>
      </c>
      <c r="S5144" s="327">
        <v>0.11202869948526657</v>
      </c>
      <c r="T5144" s="358">
        <v>0.14905897796231551</v>
      </c>
      <c r="U5144" s="358">
        <v>0.59031018220485887</v>
      </c>
      <c r="V5144" s="361">
        <v>0</v>
      </c>
    </row>
    <row r="5145" spans="1:22" hidden="1" outlineLevel="1">
      <c r="A5145" s="65">
        <v>5136</v>
      </c>
      <c r="B5145" s="117">
        <v>1</v>
      </c>
      <c r="C5145" s="325">
        <v>8.7384803830740796E-5</v>
      </c>
      <c r="D5145" s="358">
        <v>1.3864033743242257E-4</v>
      </c>
      <c r="E5145" s="327">
        <v>1.1393859787599928E-4</v>
      </c>
      <c r="F5145" s="332">
        <v>0</v>
      </c>
      <c r="G5145" s="358">
        <v>4.1662825206359319E-4</v>
      </c>
      <c r="H5145" s="327">
        <v>3.6280813496462574E-4</v>
      </c>
      <c r="I5145" s="332">
        <v>0</v>
      </c>
      <c r="J5145" s="358">
        <v>0</v>
      </c>
      <c r="K5145" s="327">
        <v>0</v>
      </c>
      <c r="L5145" s="336">
        <v>9.3987170751192458E-6</v>
      </c>
      <c r="M5145" s="210">
        <v>1.1415525114155251E-4</v>
      </c>
      <c r="N5145" s="325">
        <v>0</v>
      </c>
      <c r="O5145" s="358">
        <v>0</v>
      </c>
      <c r="P5145" s="327">
        <v>0</v>
      </c>
      <c r="Q5145" s="332">
        <v>3.2979664014146773E-2</v>
      </c>
      <c r="R5145" s="358">
        <v>0.15063235345088921</v>
      </c>
      <c r="S5145" s="327">
        <v>9.6136726863151431E-2</v>
      </c>
      <c r="T5145" s="358">
        <v>0.11056515067099473</v>
      </c>
      <c r="U5145" s="358">
        <v>0.50284845153361835</v>
      </c>
      <c r="V5145" s="361">
        <v>0</v>
      </c>
    </row>
    <row r="5146" spans="1:22" hidden="1" outlineLevel="1">
      <c r="A5146" s="65">
        <v>5137</v>
      </c>
      <c r="B5146" s="117">
        <v>1</v>
      </c>
      <c r="C5146" s="325">
        <v>7.9853247531760561E-5</v>
      </c>
      <c r="D5146" s="358">
        <v>1.3043584684253583E-4</v>
      </c>
      <c r="E5146" s="327">
        <v>1.0505234721619518E-4</v>
      </c>
      <c r="F5146" s="332">
        <v>0</v>
      </c>
      <c r="G5146" s="358">
        <v>3.9853935036335302E-4</v>
      </c>
      <c r="H5146" s="327">
        <v>3.22496119968556E-4</v>
      </c>
      <c r="I5146" s="332">
        <v>0</v>
      </c>
      <c r="J5146" s="358">
        <v>0</v>
      </c>
      <c r="K5146" s="327">
        <v>0</v>
      </c>
      <c r="L5146" s="336">
        <v>5.8741981719495289E-6</v>
      </c>
      <c r="M5146" s="210">
        <v>1.1415525114155251E-4</v>
      </c>
      <c r="N5146" s="325">
        <v>0</v>
      </c>
      <c r="O5146" s="358">
        <v>0</v>
      </c>
      <c r="P5146" s="327">
        <v>0</v>
      </c>
      <c r="Q5146" s="332">
        <v>3.2979664014146773E-2</v>
      </c>
      <c r="R5146" s="358">
        <v>0.14516606153679798</v>
      </c>
      <c r="S5146" s="327">
        <v>8.7764536377174893E-2</v>
      </c>
      <c r="T5146" s="358">
        <v>7.6046229458669026E-2</v>
      </c>
      <c r="U5146" s="358">
        <v>0.37798383604043884</v>
      </c>
      <c r="V5146" s="361">
        <v>0</v>
      </c>
    </row>
    <row r="5147" spans="1:22" hidden="1" outlineLevel="1">
      <c r="A5147" s="65">
        <v>5138</v>
      </c>
      <c r="B5147" s="117">
        <v>1</v>
      </c>
      <c r="C5147" s="325">
        <v>7.510305434734149E-5</v>
      </c>
      <c r="D5147" s="358">
        <v>1.2333954573990867E-4</v>
      </c>
      <c r="E5147" s="327">
        <v>9.764497622824168E-5</v>
      </c>
      <c r="F5147" s="332">
        <v>0</v>
      </c>
      <c r="G5147" s="358">
        <v>3.9037016895034158E-4</v>
      </c>
      <c r="H5147" s="327">
        <v>3.1241811621953884E-4</v>
      </c>
      <c r="I5147" s="332">
        <v>0</v>
      </c>
      <c r="J5147" s="358">
        <v>0</v>
      </c>
      <c r="K5147" s="327">
        <v>0</v>
      </c>
      <c r="L5147" s="336">
        <v>2.3496792687798115E-6</v>
      </c>
      <c r="M5147" s="210">
        <v>1.1415525114155251E-4</v>
      </c>
      <c r="N5147" s="325">
        <v>0</v>
      </c>
      <c r="O5147" s="358">
        <v>0</v>
      </c>
      <c r="P5147" s="327">
        <v>0</v>
      </c>
      <c r="Q5147" s="332">
        <v>3.2979664014146773E-2</v>
      </c>
      <c r="R5147" s="358">
        <v>0.14633885201776306</v>
      </c>
      <c r="S5147" s="327">
        <v>7.3349513294536553E-2</v>
      </c>
      <c r="T5147" s="358">
        <v>4.6548242240863444E-2</v>
      </c>
      <c r="U5147" s="358">
        <v>0.31481703055565402</v>
      </c>
      <c r="V5147" s="361">
        <v>0</v>
      </c>
    </row>
    <row r="5148" spans="1:22" hidden="1" outlineLevel="1">
      <c r="A5148" s="65">
        <v>5139</v>
      </c>
      <c r="B5148" s="117">
        <v>1</v>
      </c>
      <c r="C5148" s="325">
        <v>7.2640454196471607E-5</v>
      </c>
      <c r="D5148" s="358">
        <v>1.1739031796619932E-4</v>
      </c>
      <c r="E5148" s="327">
        <v>9.338995401449606E-5</v>
      </c>
      <c r="F5148" s="332">
        <v>0</v>
      </c>
      <c r="G5148" s="358">
        <v>4.0320745402793124E-4</v>
      </c>
      <c r="H5148" s="327">
        <v>3.1241811621953884E-4</v>
      </c>
      <c r="I5148" s="332">
        <v>0</v>
      </c>
      <c r="J5148" s="358">
        <v>0</v>
      </c>
      <c r="K5148" s="327">
        <v>0</v>
      </c>
      <c r="L5148" s="336">
        <v>1.1748396343899057E-6</v>
      </c>
      <c r="M5148" s="210">
        <v>1.1415525114155251E-4</v>
      </c>
      <c r="N5148" s="325">
        <v>0</v>
      </c>
      <c r="O5148" s="358">
        <v>0</v>
      </c>
      <c r="P5148" s="327">
        <v>0</v>
      </c>
      <c r="Q5148" s="332">
        <v>3.2979664014146773E-2</v>
      </c>
      <c r="R5148" s="358">
        <v>0.15680706935876723</v>
      </c>
      <c r="S5148" s="327">
        <v>9.8373252031021721E-2</v>
      </c>
      <c r="T5148" s="358">
        <v>3.797081333355827E-2</v>
      </c>
      <c r="U5148" s="358">
        <v>0.29165210188949858</v>
      </c>
      <c r="V5148" s="361">
        <v>0</v>
      </c>
    </row>
    <row r="5149" spans="1:22" hidden="1" outlineLevel="1">
      <c r="A5149" s="65">
        <v>5140</v>
      </c>
      <c r="B5149" s="117">
        <v>1</v>
      </c>
      <c r="C5149" s="325">
        <v>7.192167496461872E-5</v>
      </c>
      <c r="D5149" s="358">
        <v>1.1342416611705977E-4</v>
      </c>
      <c r="E5149" s="327">
        <v>9.0886236675310369E-5</v>
      </c>
      <c r="F5149" s="332">
        <v>0</v>
      </c>
      <c r="G5149" s="358">
        <v>3.8045044866311307E-4</v>
      </c>
      <c r="H5149" s="327">
        <v>0</v>
      </c>
      <c r="I5149" s="332">
        <v>0</v>
      </c>
      <c r="J5149" s="358">
        <v>0</v>
      </c>
      <c r="K5149" s="327">
        <v>0</v>
      </c>
      <c r="L5149" s="336">
        <v>1.409807561267887E-5</v>
      </c>
      <c r="M5149" s="210">
        <v>1.1415525114155251E-4</v>
      </c>
      <c r="N5149" s="325">
        <v>0</v>
      </c>
      <c r="O5149" s="358">
        <v>0</v>
      </c>
      <c r="P5149" s="327">
        <v>0</v>
      </c>
      <c r="Q5149" s="332">
        <v>3.2979664014146773E-2</v>
      </c>
      <c r="R5149" s="358">
        <v>0.16816189900555142</v>
      </c>
      <c r="S5149" s="327">
        <v>0.10963182437657451</v>
      </c>
      <c r="T5149" s="358">
        <v>4.8326489697255982E-2</v>
      </c>
      <c r="U5149" s="358">
        <v>0.27617114956138494</v>
      </c>
      <c r="V5149" s="361">
        <v>0</v>
      </c>
    </row>
    <row r="5150" spans="1:22" hidden="1" outlineLevel="1">
      <c r="A5150" s="65">
        <v>5141</v>
      </c>
      <c r="B5150" s="117">
        <v>1</v>
      </c>
      <c r="C5150" s="325">
        <v>7.2452946570770852E-5</v>
      </c>
      <c r="D5150" s="358">
        <v>1.1206323165902168E-4</v>
      </c>
      <c r="E5150" s="327">
        <v>8.990031689407663E-5</v>
      </c>
      <c r="F5150" s="332">
        <v>0</v>
      </c>
      <c r="G5150" s="358">
        <v>3.8745260415998023E-4</v>
      </c>
      <c r="H5150" s="327">
        <v>3.1241811621953884E-4</v>
      </c>
      <c r="I5150" s="332">
        <v>0</v>
      </c>
      <c r="J5150" s="358">
        <v>0</v>
      </c>
      <c r="K5150" s="327">
        <v>0</v>
      </c>
      <c r="L5150" s="336">
        <v>3.7594868300476983E-5</v>
      </c>
      <c r="M5150" s="210">
        <v>1.1415525114155251E-4</v>
      </c>
      <c r="N5150" s="325">
        <v>0</v>
      </c>
      <c r="O5150" s="358">
        <v>0</v>
      </c>
      <c r="P5150" s="327">
        <v>0</v>
      </c>
      <c r="Q5150" s="332">
        <v>6.5959328028293546E-2</v>
      </c>
      <c r="R5150" s="358">
        <v>0.1439423515864737</v>
      </c>
      <c r="S5150" s="327">
        <v>0.11529486915903958</v>
      </c>
      <c r="T5150" s="358">
        <v>4.9163312029675998E-2</v>
      </c>
      <c r="U5150" s="358">
        <v>0.28701911615626752</v>
      </c>
      <c r="V5150" s="361">
        <v>0</v>
      </c>
    </row>
    <row r="5151" spans="1:22" hidden="1" outlineLevel="1">
      <c r="A5151" s="65">
        <v>5142</v>
      </c>
      <c r="B5151" s="117">
        <v>1</v>
      </c>
      <c r="C5151" s="325">
        <v>7.792191898704281E-5</v>
      </c>
      <c r="D5151" s="358">
        <v>1.12452070075604E-4</v>
      </c>
      <c r="E5151" s="327">
        <v>9.313050144048718E-5</v>
      </c>
      <c r="F5151" s="332">
        <v>0</v>
      </c>
      <c r="G5151" s="358">
        <v>3.9037016895034158E-4</v>
      </c>
      <c r="H5151" s="327">
        <v>4.031201499606951E-4</v>
      </c>
      <c r="I5151" s="332">
        <v>0</v>
      </c>
      <c r="J5151" s="358">
        <v>0</v>
      </c>
      <c r="K5151" s="327">
        <v>0</v>
      </c>
      <c r="L5151" s="336">
        <v>9.3987170751192462E-5</v>
      </c>
      <c r="M5151" s="210">
        <v>1.1415525114155251E-4</v>
      </c>
      <c r="N5151" s="325">
        <v>5.2752115251643731E-3</v>
      </c>
      <c r="O5151" s="358">
        <v>7.886156439530596E-3</v>
      </c>
      <c r="P5151" s="327">
        <v>9.934256124763759E-3</v>
      </c>
      <c r="Q5151" s="332">
        <v>6.5959328028293546E-2</v>
      </c>
      <c r="R5151" s="358">
        <v>0.14763653604151189</v>
      </c>
      <c r="S5151" s="327">
        <v>0.11883110771032186</v>
      </c>
      <c r="T5151" s="358">
        <v>5.5125671148168617E-2</v>
      </c>
      <c r="U5151" s="358">
        <v>0.2857761199839372</v>
      </c>
      <c r="V5151" s="361">
        <v>0</v>
      </c>
    </row>
    <row r="5152" spans="1:22" hidden="1" outlineLevel="1">
      <c r="A5152" s="65">
        <v>5143</v>
      </c>
      <c r="B5152" s="117">
        <v>1</v>
      </c>
      <c r="C5152" s="325">
        <v>8.7678565777671969E-5</v>
      </c>
      <c r="D5152" s="358">
        <v>1.1256872160057869E-4</v>
      </c>
      <c r="E5152" s="327">
        <v>1.0119947649216332E-4</v>
      </c>
      <c r="F5152" s="332">
        <v>0</v>
      </c>
      <c r="G5152" s="358">
        <v>3.501077748433556E-4</v>
      </c>
      <c r="H5152" s="327">
        <v>4.9382218370185135E-4</v>
      </c>
      <c r="I5152" s="332">
        <v>0</v>
      </c>
      <c r="J5152" s="358">
        <v>0</v>
      </c>
      <c r="K5152" s="327">
        <v>0</v>
      </c>
      <c r="L5152" s="336">
        <v>1.8210014333043539E-4</v>
      </c>
      <c r="M5152" s="210">
        <v>1.1415525114155251E-4</v>
      </c>
      <c r="N5152" s="325">
        <v>7.1026955178106033E-2</v>
      </c>
      <c r="O5152" s="358">
        <v>9.4648016444795438E-2</v>
      </c>
      <c r="P5152" s="327">
        <v>0.10160267574689562</v>
      </c>
      <c r="Q5152" s="332">
        <v>3.2979664014146773E-2</v>
      </c>
      <c r="R5152" s="358">
        <v>0.12754620128377903</v>
      </c>
      <c r="S5152" s="327">
        <v>0.10544572913358627</v>
      </c>
      <c r="T5152" s="358">
        <v>8.3473027658896692E-2</v>
      </c>
      <c r="U5152" s="358">
        <v>0.31560802811986416</v>
      </c>
      <c r="V5152" s="361">
        <v>7.2106902773686459E-3</v>
      </c>
    </row>
    <row r="5153" spans="1:22" hidden="1" outlineLevel="1">
      <c r="A5153" s="65">
        <v>5144</v>
      </c>
      <c r="B5153" s="117">
        <v>1</v>
      </c>
      <c r="C5153" s="325">
        <v>1.0379797133374668E-4</v>
      </c>
      <c r="D5153" s="358">
        <v>1.2322289421493399E-4</v>
      </c>
      <c r="E5153" s="327">
        <v>1.1825848323324712E-4</v>
      </c>
      <c r="F5153" s="332">
        <v>0</v>
      </c>
      <c r="G5153" s="358">
        <v>4.1662825206359319E-4</v>
      </c>
      <c r="H5153" s="327">
        <v>5.8452421744300794E-4</v>
      </c>
      <c r="I5153" s="332">
        <v>0</v>
      </c>
      <c r="J5153" s="358">
        <v>0</v>
      </c>
      <c r="K5153" s="327">
        <v>0</v>
      </c>
      <c r="L5153" s="336">
        <v>1.5860335064263727E-4</v>
      </c>
      <c r="M5153" s="210">
        <v>1.1415525114155251E-4</v>
      </c>
      <c r="N5153" s="325">
        <v>0.239645323571753</v>
      </c>
      <c r="O5153" s="358">
        <v>0.27331969459175692</v>
      </c>
      <c r="P5153" s="327">
        <v>0.28630643831345487</v>
      </c>
      <c r="Q5153" s="332">
        <v>3.2979664014146773E-2</v>
      </c>
      <c r="R5153" s="358">
        <v>0.11969626041272768</v>
      </c>
      <c r="S5153" s="327">
        <v>8.1384117683626522E-2</v>
      </c>
      <c r="T5153" s="358">
        <v>0.10460279155250213</v>
      </c>
      <c r="U5153" s="358">
        <v>0.35380191050601317</v>
      </c>
      <c r="V5153" s="361">
        <v>0.11831279352488382</v>
      </c>
    </row>
    <row r="5154" spans="1:22" hidden="1" outlineLevel="1">
      <c r="A5154" s="65">
        <v>5145</v>
      </c>
      <c r="B5154" s="117">
        <v>1</v>
      </c>
      <c r="C5154" s="325">
        <v>1.2156119374179799E-4</v>
      </c>
      <c r="D5154" s="358">
        <v>1.4054564567367588E-4</v>
      </c>
      <c r="E5154" s="327">
        <v>1.3721149376459574E-4</v>
      </c>
      <c r="F5154" s="332">
        <v>2.4760089736567618E-4</v>
      </c>
      <c r="G5154" s="358">
        <v>5.5958892679129667E-4</v>
      </c>
      <c r="H5154" s="327">
        <v>7.0546026243121639E-4</v>
      </c>
      <c r="I5154" s="332">
        <v>0</v>
      </c>
      <c r="J5154" s="358">
        <v>0</v>
      </c>
      <c r="K5154" s="327">
        <v>0</v>
      </c>
      <c r="L5154" s="336">
        <v>1.4685495429873823E-4</v>
      </c>
      <c r="M5154" s="210">
        <v>1.1415525114155251E-4</v>
      </c>
      <c r="N5154" s="325">
        <v>0.42521972901057115</v>
      </c>
      <c r="O5154" s="358">
        <v>0.45573605310814902</v>
      </c>
      <c r="P5154" s="327">
        <v>0.474184845268873</v>
      </c>
      <c r="Q5154" s="332">
        <v>3.2979664014146773E-2</v>
      </c>
      <c r="R5154" s="358">
        <v>0.12139830759622798</v>
      </c>
      <c r="S5154" s="327">
        <v>6.0099169156555568E-2</v>
      </c>
      <c r="T5154" s="358">
        <v>0.21035621381208178</v>
      </c>
      <c r="U5154" s="358">
        <v>0.49595547275978663</v>
      </c>
      <c r="V5154" s="361">
        <v>0.25724653660843699</v>
      </c>
    </row>
    <row r="5155" spans="1:22" hidden="1" outlineLevel="1">
      <c r="A5155" s="65">
        <v>5146</v>
      </c>
      <c r="B5155" s="117">
        <v>1</v>
      </c>
      <c r="C5155" s="325">
        <v>1.2927400741228896E-4</v>
      </c>
      <c r="D5155" s="358">
        <v>1.5277461387518953E-4</v>
      </c>
      <c r="E5155" s="327">
        <v>1.5026195823724238E-4</v>
      </c>
      <c r="F5155" s="332">
        <v>3.4514064481276077E-4</v>
      </c>
      <c r="G5155" s="358">
        <v>5.9985132089828265E-4</v>
      </c>
      <c r="H5155" s="327">
        <v>7.76006288674338E-4</v>
      </c>
      <c r="I5155" s="332">
        <v>0</v>
      </c>
      <c r="J5155" s="358">
        <v>0</v>
      </c>
      <c r="K5155" s="327">
        <v>0</v>
      </c>
      <c r="L5155" s="336">
        <v>1.644775488145868E-4</v>
      </c>
      <c r="M5155" s="210">
        <v>1.1415525114155251E-4</v>
      </c>
      <c r="N5155" s="325">
        <v>0.57330245253839973</v>
      </c>
      <c r="O5155" s="358">
        <v>0.59196523612646623</v>
      </c>
      <c r="P5155" s="327">
        <v>0.61777063652257924</v>
      </c>
      <c r="Q5155" s="332">
        <v>3.2979664014146773E-2</v>
      </c>
      <c r="R5155" s="358">
        <v>0.1342381589875497</v>
      </c>
      <c r="S5155" s="327">
        <v>6.4800086652495217E-2</v>
      </c>
      <c r="T5155" s="358">
        <v>0.19110930016642136</v>
      </c>
      <c r="U5155" s="358">
        <v>0.51426141638865086</v>
      </c>
      <c r="V5155" s="361">
        <v>0.37502491085560574</v>
      </c>
    </row>
    <row r="5156" spans="1:22" hidden="1" outlineLevel="1">
      <c r="A5156" s="65">
        <v>5147</v>
      </c>
      <c r="B5156" s="117">
        <v>1</v>
      </c>
      <c r="C5156" s="325">
        <v>1.3184911213857928E-4</v>
      </c>
      <c r="D5156" s="358">
        <v>1.5788783905324689E-4</v>
      </c>
      <c r="E5156" s="327">
        <v>1.5585316120713373E-4</v>
      </c>
      <c r="F5156" s="332">
        <v>4.5018344975577477E-4</v>
      </c>
      <c r="G5156" s="358">
        <v>6.920463682736996E-4</v>
      </c>
      <c r="H5156" s="327">
        <v>8.0624029992139019E-4</v>
      </c>
      <c r="I5156" s="332">
        <v>0</v>
      </c>
      <c r="J5156" s="358">
        <v>0</v>
      </c>
      <c r="K5156" s="327">
        <v>0</v>
      </c>
      <c r="L5156" s="336">
        <v>1.8797434150238492E-4</v>
      </c>
      <c r="M5156" s="210">
        <v>1.1415525114155251E-4</v>
      </c>
      <c r="N5156" s="325">
        <v>0.67070546534232756</v>
      </c>
      <c r="O5156" s="358">
        <v>0.66521207580518282</v>
      </c>
      <c r="P5156" s="327">
        <v>0.71191926604071853</v>
      </c>
      <c r="Q5156" s="332">
        <v>3.2979664014146773E-2</v>
      </c>
      <c r="R5156" s="358">
        <v>0.13620095821235803</v>
      </c>
      <c r="S5156" s="327">
        <v>6.6277036191971991E-2</v>
      </c>
      <c r="T5156" s="358">
        <v>0.14382883838469043</v>
      </c>
      <c r="U5156" s="358">
        <v>0.47041755140100061</v>
      </c>
      <c r="V5156" s="361">
        <v>0.46923539495556482</v>
      </c>
    </row>
    <row r="5157" spans="1:22" hidden="1" outlineLevel="1">
      <c r="A5157" s="65">
        <v>5148</v>
      </c>
      <c r="B5157" s="117">
        <v>1</v>
      </c>
      <c r="C5157" s="325">
        <v>1.3311166348496436E-4</v>
      </c>
      <c r="D5157" s="358">
        <v>1.5895714469884824E-4</v>
      </c>
      <c r="E5157" s="327">
        <v>1.5910929101094516E-4</v>
      </c>
      <c r="F5157" s="332">
        <v>5.1771096721914083E-4</v>
      </c>
      <c r="G5157" s="358">
        <v>7.1421986068044552E-4</v>
      </c>
      <c r="H5157" s="327">
        <v>8.6670832241549458E-4</v>
      </c>
      <c r="I5157" s="332">
        <v>0</v>
      </c>
      <c r="J5157" s="358">
        <v>0</v>
      </c>
      <c r="K5157" s="327">
        <v>0</v>
      </c>
      <c r="L5157" s="336">
        <v>2.0677177565262342E-4</v>
      </c>
      <c r="M5157" s="210">
        <v>1.1415525114155251E-4</v>
      </c>
      <c r="N5157" s="325">
        <v>0.67598067686749197</v>
      </c>
      <c r="O5157" s="358">
        <v>0.69865130529566288</v>
      </c>
      <c r="P5157" s="327">
        <v>0.76420489015597248</v>
      </c>
      <c r="Q5157" s="332">
        <v>3.2979664014146773E-2</v>
      </c>
      <c r="R5157" s="358">
        <v>0.13931349708410473</v>
      </c>
      <c r="S5157" s="327">
        <v>6.6589306786791438E-2</v>
      </c>
      <c r="T5157" s="358">
        <v>0.14738533329747547</v>
      </c>
      <c r="U5157" s="358">
        <v>0.46533256705964943</v>
      </c>
      <c r="V5157" s="361">
        <v>0.53943518436392179</v>
      </c>
    </row>
    <row r="5158" spans="1:22" hidden="1" outlineLevel="1">
      <c r="A5158" s="65">
        <v>5149</v>
      </c>
      <c r="B5158" s="117">
        <v>1</v>
      </c>
      <c r="C5158" s="325">
        <v>1.2804895759104402E-4</v>
      </c>
      <c r="D5158" s="358">
        <v>1.5990979881947491E-4</v>
      </c>
      <c r="E5158" s="327">
        <v>1.5908334575354425E-4</v>
      </c>
      <c r="F5158" s="332">
        <v>6.3775988715401421E-4</v>
      </c>
      <c r="G5158" s="358">
        <v>7.8249087677489959E-4</v>
      </c>
      <c r="H5158" s="327">
        <v>6.6514824743514709E-4</v>
      </c>
      <c r="I5158" s="332">
        <v>0</v>
      </c>
      <c r="J5158" s="358">
        <v>0</v>
      </c>
      <c r="K5158" s="327">
        <v>0</v>
      </c>
      <c r="L5158" s="336">
        <v>1.8797434150238492E-4</v>
      </c>
      <c r="M5158" s="210">
        <v>1.1415525114155251E-4</v>
      </c>
      <c r="N5158" s="325">
        <v>0.63717019207521119</v>
      </c>
      <c r="O5158" s="358">
        <v>0.69667949121276518</v>
      </c>
      <c r="P5158" s="327">
        <v>0.76988047620270827</v>
      </c>
      <c r="Q5158" s="332">
        <v>3.2979664014146773E-2</v>
      </c>
      <c r="R5158" s="358">
        <v>0.167048831267193</v>
      </c>
      <c r="S5158" s="327">
        <v>7.3594266669978661E-2</v>
      </c>
      <c r="T5158" s="358">
        <v>9.0899825859124345E-2</v>
      </c>
      <c r="U5158" s="358">
        <v>0.38080882734118954</v>
      </c>
      <c r="V5158" s="361">
        <v>0.53928249314171783</v>
      </c>
    </row>
    <row r="5159" spans="1:22" hidden="1" outlineLevel="1">
      <c r="A5159" s="65">
        <v>5150</v>
      </c>
      <c r="B5159" s="117">
        <v>1</v>
      </c>
      <c r="C5159" s="325">
        <v>1.3018029426984257E-4</v>
      </c>
      <c r="D5159" s="358">
        <v>1.5724625566588608E-4</v>
      </c>
      <c r="E5159" s="327">
        <v>1.5766932922519586E-4</v>
      </c>
      <c r="F5159" s="332">
        <v>6.9028128962552121E-4</v>
      </c>
      <c r="G5159" s="358">
        <v>7.0780121814165077E-4</v>
      </c>
      <c r="H5159" s="327">
        <v>9.6748835990566838E-4</v>
      </c>
      <c r="I5159" s="332">
        <v>0</v>
      </c>
      <c r="J5159" s="358">
        <v>0</v>
      </c>
      <c r="K5159" s="327">
        <v>0</v>
      </c>
      <c r="L5159" s="336">
        <v>1.9032402077116473E-4</v>
      </c>
      <c r="M5159" s="210">
        <v>1.1415525114155251E-4</v>
      </c>
      <c r="N5159" s="325">
        <v>0.65186542418102622</v>
      </c>
      <c r="O5159" s="358">
        <v>0.69686572987935125</v>
      </c>
      <c r="P5159" s="327">
        <v>0.73400521536422769</v>
      </c>
      <c r="Q5159" s="332">
        <v>9.8938992042440319E-2</v>
      </c>
      <c r="R5159" s="358">
        <v>0.20317621426405494</v>
      </c>
      <c r="S5159" s="327">
        <v>7.9257311452443732E-2</v>
      </c>
      <c r="T5159" s="358">
        <v>9.7280596143826975E-2</v>
      </c>
      <c r="U5159" s="358">
        <v>0.37188185483081748</v>
      </c>
      <c r="V5159" s="361">
        <v>0.54564208254652036</v>
      </c>
    </row>
    <row r="5160" spans="1:22" hidden="1" outlineLevel="1">
      <c r="A5160" s="65">
        <v>5151</v>
      </c>
      <c r="B5160" s="117">
        <v>1</v>
      </c>
      <c r="C5160" s="325">
        <v>1.3376168992072698E-4</v>
      </c>
      <c r="D5160" s="358">
        <v>1.640314860352474E-4</v>
      </c>
      <c r="E5160" s="327">
        <v>1.6054925279669442E-4</v>
      </c>
      <c r="F5160" s="332">
        <v>7.8031797957667617E-4</v>
      </c>
      <c r="G5160" s="358">
        <v>5.0707276056479345E-4</v>
      </c>
      <c r="H5160" s="327">
        <v>9.775663636546856E-4</v>
      </c>
      <c r="I5160" s="332">
        <v>0</v>
      </c>
      <c r="J5160" s="358">
        <v>0</v>
      </c>
      <c r="K5160" s="327">
        <v>0</v>
      </c>
      <c r="L5160" s="336">
        <v>2.1382081345896285E-4</v>
      </c>
      <c r="M5160" s="210">
        <v>1.1415525114155251E-4</v>
      </c>
      <c r="N5160" s="325">
        <v>0.64451780812811865</v>
      </c>
      <c r="O5160" s="358">
        <v>0.6516905432556146</v>
      </c>
      <c r="P5160" s="327">
        <v>0.66180840157416976</v>
      </c>
      <c r="Q5160" s="332">
        <v>9.8938992042440319E-2</v>
      </c>
      <c r="R5160" s="358">
        <v>0.24292011170033909</v>
      </c>
      <c r="S5160" s="327">
        <v>9.7141055866987028E-2</v>
      </c>
      <c r="T5160" s="358">
        <v>0.14696692213126547</v>
      </c>
      <c r="U5160" s="358">
        <v>0.39425578593276273</v>
      </c>
      <c r="V5160" s="361">
        <v>0.37965908944950205</v>
      </c>
    </row>
    <row r="5161" spans="1:22" hidden="1" outlineLevel="1">
      <c r="A5161" s="65">
        <v>5152</v>
      </c>
      <c r="B5161" s="117">
        <v>1</v>
      </c>
      <c r="C5161" s="325">
        <v>1.3523049965538287E-4</v>
      </c>
      <c r="D5161" s="358">
        <v>1.6797819596355782E-4</v>
      </c>
      <c r="E5161" s="327">
        <v>1.6104221268731131E-4</v>
      </c>
      <c r="F5161" s="332">
        <v>8.1783326705632401E-4</v>
      </c>
      <c r="G5161" s="358">
        <v>6.3894668908912391E-4</v>
      </c>
      <c r="H5161" s="327">
        <v>1.0279563823997724E-3</v>
      </c>
      <c r="I5161" s="332">
        <v>0</v>
      </c>
      <c r="J5161" s="358">
        <v>0</v>
      </c>
      <c r="K5161" s="327">
        <v>0</v>
      </c>
      <c r="L5161" s="336">
        <v>2.2321953053408208E-4</v>
      </c>
      <c r="M5161" s="210">
        <v>1.1415525114155251E-4</v>
      </c>
      <c r="N5161" s="325">
        <v>0.51885473358223877</v>
      </c>
      <c r="O5161" s="358">
        <v>0.53687226925785825</v>
      </c>
      <c r="P5161" s="327">
        <v>0.54148525540483061</v>
      </c>
      <c r="Q5161" s="332">
        <v>0.13191865605658709</v>
      </c>
      <c r="R5161" s="358">
        <v>0.30284718077659994</v>
      </c>
      <c r="S5161" s="327">
        <v>0.12216479460347218</v>
      </c>
      <c r="T5161" s="358">
        <v>0.14288741326071791</v>
      </c>
      <c r="U5161" s="358">
        <v>0.42499169128492997</v>
      </c>
      <c r="V5161" s="361">
        <v>0.25338344868667201</v>
      </c>
    </row>
    <row r="5162" spans="1:22" hidden="1" outlineLevel="1">
      <c r="A5162" s="65">
        <v>5153</v>
      </c>
      <c r="B5162" s="117">
        <v>1</v>
      </c>
      <c r="C5162" s="325">
        <v>1.3547425956879385E-4</v>
      </c>
      <c r="D5162" s="358">
        <v>1.6803652172604517E-4</v>
      </c>
      <c r="E5162" s="327">
        <v>1.6169084412233351E-4</v>
      </c>
      <c r="F5162" s="332">
        <v>8.3283938204818339E-4</v>
      </c>
      <c r="G5162" s="358">
        <v>6.7337395361538729E-4</v>
      </c>
      <c r="H5162" s="327">
        <v>9.3725434865861619E-4</v>
      </c>
      <c r="I5162" s="332">
        <v>0</v>
      </c>
      <c r="J5162" s="358">
        <v>0</v>
      </c>
      <c r="K5162" s="327">
        <v>0</v>
      </c>
      <c r="L5162" s="336">
        <v>2.2321953053408208E-4</v>
      </c>
      <c r="M5162" s="210">
        <v>1.1415525114155251E-4</v>
      </c>
      <c r="N5162" s="325">
        <v>0.38056883145828696</v>
      </c>
      <c r="O5162" s="358">
        <v>0.3648120772639698</v>
      </c>
      <c r="P5162" s="327">
        <v>0.37270288657667128</v>
      </c>
      <c r="Q5162" s="332">
        <v>9.8938992042440319E-2</v>
      </c>
      <c r="R5162" s="358">
        <v>0.30931988274057487</v>
      </c>
      <c r="S5162" s="327">
        <v>0.13606499543315914</v>
      </c>
      <c r="T5162" s="358">
        <v>0.15177865054268058</v>
      </c>
      <c r="U5162" s="358">
        <v>0.46318557367107893</v>
      </c>
      <c r="V5162" s="361">
        <v>0.12677188723499347</v>
      </c>
    </row>
    <row r="5163" spans="1:22" hidden="1" outlineLevel="1">
      <c r="A5163" s="65">
        <v>5154</v>
      </c>
      <c r="B5163" s="117">
        <v>1</v>
      </c>
      <c r="C5163" s="325">
        <v>1.3189286391790945E-4</v>
      </c>
      <c r="D5163" s="358">
        <v>1.6795875404272871E-4</v>
      </c>
      <c r="E5163" s="327">
        <v>1.5824012488801541E-4</v>
      </c>
      <c r="F5163" s="332">
        <v>8.5534855453597196E-4</v>
      </c>
      <c r="G5163" s="358">
        <v>6.4011371500526841E-4</v>
      </c>
      <c r="H5163" s="327">
        <v>8.465523149174596E-4</v>
      </c>
      <c r="I5163" s="332">
        <v>0</v>
      </c>
      <c r="J5163" s="358">
        <v>0</v>
      </c>
      <c r="K5163" s="327">
        <v>0</v>
      </c>
      <c r="L5163" s="336">
        <v>1.644775488145868E-4</v>
      </c>
      <c r="M5163" s="210">
        <v>1.1415525114155251E-4</v>
      </c>
      <c r="N5163" s="325">
        <v>0.18727000914333525</v>
      </c>
      <c r="O5163" s="358">
        <v>0.18506610880602856</v>
      </c>
      <c r="P5163" s="327">
        <v>0.17967322531703148</v>
      </c>
      <c r="Q5163" s="332">
        <v>6.5959328028293546E-2</v>
      </c>
      <c r="R5163" s="358">
        <v>0.28955085863201707</v>
      </c>
      <c r="S5163" s="327">
        <v>0.16476000715968123</v>
      </c>
      <c r="T5163" s="358">
        <v>0.16443558832053334</v>
      </c>
      <c r="U5163" s="358">
        <v>0.52171939342263274</v>
      </c>
      <c r="V5163" s="361">
        <v>8.9805342339369279E-2</v>
      </c>
    </row>
    <row r="5164" spans="1:22" hidden="1" outlineLevel="1">
      <c r="A5164" s="65">
        <v>5155</v>
      </c>
      <c r="B5164" s="117">
        <v>1</v>
      </c>
      <c r="C5164" s="325">
        <v>1.2734892912176122E-4</v>
      </c>
      <c r="D5164" s="358">
        <v>1.6127073327751299E-4</v>
      </c>
      <c r="E5164" s="327">
        <v>1.5250622300241916E-4</v>
      </c>
      <c r="F5164" s="332">
        <v>8.628516120319016E-4</v>
      </c>
      <c r="G5164" s="358">
        <v>5.2341112339081655E-4</v>
      </c>
      <c r="H5164" s="327">
        <v>7.457722774272858E-4</v>
      </c>
      <c r="I5164" s="332">
        <v>0</v>
      </c>
      <c r="J5164" s="358">
        <v>0</v>
      </c>
      <c r="K5164" s="327">
        <v>0</v>
      </c>
      <c r="L5164" s="336">
        <v>1.1748396343899057E-4</v>
      </c>
      <c r="M5164" s="210">
        <v>1.1415525114155251E-4</v>
      </c>
      <c r="N5164" s="325">
        <v>4.6911702491640325E-2</v>
      </c>
      <c r="O5164" s="358">
        <v>3.8249564600773445E-2</v>
      </c>
      <c r="P5164" s="327">
        <v>4.5285185220730127E-2</v>
      </c>
      <c r="Q5164" s="332">
        <v>6.5959328028293546E-2</v>
      </c>
      <c r="R5164" s="358">
        <v>0.20046176028428719</v>
      </c>
      <c r="S5164" s="327">
        <v>0.15343391759475108</v>
      </c>
      <c r="T5164" s="358">
        <v>0.22113030134198947</v>
      </c>
      <c r="U5164" s="358">
        <v>0.55189030051464971</v>
      </c>
      <c r="V5164" s="361">
        <v>2.0660649276443198E-2</v>
      </c>
    </row>
    <row r="5165" spans="1:22" hidden="1" outlineLevel="1">
      <c r="A5165" s="65">
        <v>5156</v>
      </c>
      <c r="B5165" s="117">
        <v>1</v>
      </c>
      <c r="C5165" s="325">
        <v>1.2446756194015965E-4</v>
      </c>
      <c r="D5165" s="358">
        <v>1.5940430887791791E-4</v>
      </c>
      <c r="E5165" s="327">
        <v>1.5033979400944504E-4</v>
      </c>
      <c r="F5165" s="332">
        <v>8.1783326705632401E-4</v>
      </c>
      <c r="G5165" s="358">
        <v>4.5338956842214551E-4</v>
      </c>
      <c r="H5165" s="327">
        <v>6.9538225868219896E-4</v>
      </c>
      <c r="I5165" s="332">
        <v>0</v>
      </c>
      <c r="J5165" s="358">
        <v>0</v>
      </c>
      <c r="K5165" s="327">
        <v>0</v>
      </c>
      <c r="L5165" s="336">
        <v>8.811297257924293E-5</v>
      </c>
      <c r="M5165" s="210">
        <v>1.1415525114155251E-4</v>
      </c>
      <c r="N5165" s="325">
        <v>3.3912074090342408E-3</v>
      </c>
      <c r="O5165" s="358">
        <v>6.0400642312313704E-4</v>
      </c>
      <c r="P5165" s="327">
        <v>1.4809321066225768E-3</v>
      </c>
      <c r="Q5165" s="332">
        <v>6.5959328028293546E-2</v>
      </c>
      <c r="R5165" s="358">
        <v>0.13913363422000294</v>
      </c>
      <c r="S5165" s="327">
        <v>0.15426101044252188</v>
      </c>
      <c r="T5165" s="358">
        <v>0.21663238130523191</v>
      </c>
      <c r="U5165" s="358">
        <v>0.59449116932996982</v>
      </c>
      <c r="V5165" s="361">
        <v>0</v>
      </c>
    </row>
    <row r="5166" spans="1:22" hidden="1" outlineLevel="1">
      <c r="A5166" s="65">
        <v>5157</v>
      </c>
      <c r="B5166" s="117">
        <v>1</v>
      </c>
      <c r="C5166" s="325">
        <v>1.2149244094570772E-4</v>
      </c>
      <c r="D5166" s="358">
        <v>1.6669502918883621E-4</v>
      </c>
      <c r="E5166" s="327">
        <v>1.4884794170889399E-4</v>
      </c>
      <c r="F5166" s="332">
        <v>7.5780880708888759E-4</v>
      </c>
      <c r="G5166" s="358">
        <v>4.0262394106985888E-4</v>
      </c>
      <c r="H5166" s="327">
        <v>6.44992239937112E-4</v>
      </c>
      <c r="I5166" s="332">
        <v>0</v>
      </c>
      <c r="J5166" s="358">
        <v>0</v>
      </c>
      <c r="K5166" s="327">
        <v>0</v>
      </c>
      <c r="L5166" s="336">
        <v>5.8741981719495287E-5</v>
      </c>
      <c r="M5166" s="210">
        <v>1.1415525114155251E-4</v>
      </c>
      <c r="N5166" s="325">
        <v>0</v>
      </c>
      <c r="O5166" s="358">
        <v>0</v>
      </c>
      <c r="P5166" s="327">
        <v>0</v>
      </c>
      <c r="Q5166" s="332">
        <v>3.2979664014146773E-2</v>
      </c>
      <c r="R5166" s="358">
        <v>0.10687645618433708</v>
      </c>
      <c r="S5166" s="327">
        <v>0.12491614202429385</v>
      </c>
      <c r="T5166" s="358">
        <v>0.23671611728331229</v>
      </c>
      <c r="U5166" s="358">
        <v>0.60940712339793335</v>
      </c>
      <c r="V5166" s="361">
        <v>0</v>
      </c>
    </row>
    <row r="5167" spans="1:22" hidden="1" outlineLevel="1">
      <c r="A5167" s="65">
        <v>5158</v>
      </c>
      <c r="B5167" s="117">
        <v>1</v>
      </c>
      <c r="C5167" s="325">
        <v>1.2293624966360352E-4</v>
      </c>
      <c r="D5167" s="358">
        <v>1.6410925371856386E-4</v>
      </c>
      <c r="E5167" s="327">
        <v>1.4748581569534736E-4</v>
      </c>
      <c r="F5167" s="332">
        <v>6.1525071466622542E-4</v>
      </c>
      <c r="G5167" s="358">
        <v>3.9270422078263058E-4</v>
      </c>
      <c r="H5167" s="327">
        <v>5.744462136939905E-4</v>
      </c>
      <c r="I5167" s="332">
        <v>0</v>
      </c>
      <c r="J5167" s="358">
        <v>0</v>
      </c>
      <c r="K5167" s="327">
        <v>0</v>
      </c>
      <c r="L5167" s="336">
        <v>3.7594868300476983E-5</v>
      </c>
      <c r="M5167" s="210">
        <v>1.1415525114155251E-4</v>
      </c>
      <c r="N5167" s="325">
        <v>0</v>
      </c>
      <c r="O5167" s="358">
        <v>0</v>
      </c>
      <c r="P5167" s="327">
        <v>0</v>
      </c>
      <c r="Q5167" s="332">
        <v>3.2979664014146773E-2</v>
      </c>
      <c r="R5167" s="358">
        <v>9.3235767849945125E-2</v>
      </c>
      <c r="S5167" s="327">
        <v>5.7052437356157545E-2</v>
      </c>
      <c r="T5167" s="358">
        <v>0.20805495239792673</v>
      </c>
      <c r="U5167" s="358">
        <v>0.60613013348906253</v>
      </c>
      <c r="V5167" s="361">
        <v>0</v>
      </c>
    </row>
    <row r="5168" spans="1:22" hidden="1" outlineLevel="1">
      <c r="A5168" s="65">
        <v>5159</v>
      </c>
      <c r="B5168" s="117">
        <v>1</v>
      </c>
      <c r="C5168" s="325">
        <v>1.1362337092046613E-4</v>
      </c>
      <c r="D5168" s="358">
        <v>1.5279405579601864E-4</v>
      </c>
      <c r="E5168" s="327">
        <v>1.3682231490358242E-4</v>
      </c>
      <c r="F5168" s="332">
        <v>4.2767427726798598E-4</v>
      </c>
      <c r="G5168" s="358">
        <v>3.7986693570504093E-4</v>
      </c>
      <c r="H5168" s="327">
        <v>5.744462136939905E-4</v>
      </c>
      <c r="I5168" s="332">
        <v>0</v>
      </c>
      <c r="J5168" s="358">
        <v>0</v>
      </c>
      <c r="K5168" s="327">
        <v>0</v>
      </c>
      <c r="L5168" s="336">
        <v>2.3496792687798115E-5</v>
      </c>
      <c r="M5168" s="210">
        <v>1.1415525114155251E-4</v>
      </c>
      <c r="N5168" s="325">
        <v>0</v>
      </c>
      <c r="O5168" s="358">
        <v>0</v>
      </c>
      <c r="P5168" s="327">
        <v>0</v>
      </c>
      <c r="Q5168" s="332">
        <v>3.2979664014146773E-2</v>
      </c>
      <c r="R5168" s="358">
        <v>9.9949029927421759E-2</v>
      </c>
      <c r="S5168" s="327">
        <v>6.5222076184002151E-2</v>
      </c>
      <c r="T5168" s="358">
        <v>0.18451932429861373</v>
      </c>
      <c r="U5168" s="358">
        <v>0.49064448911437536</v>
      </c>
      <c r="V5168" s="361">
        <v>0</v>
      </c>
    </row>
    <row r="5169" spans="1:22" hidden="1" outlineLevel="1">
      <c r="A5169" s="65">
        <v>5160</v>
      </c>
      <c r="B5169" s="117">
        <v>1</v>
      </c>
      <c r="C5169" s="325">
        <v>1.0369796726670627E-4</v>
      </c>
      <c r="D5169" s="358">
        <v>1.4200378973585953E-4</v>
      </c>
      <c r="E5169" s="327">
        <v>1.2647015720062814E-4</v>
      </c>
      <c r="F5169" s="332">
        <v>3.9015898978833808E-4</v>
      </c>
      <c r="G5169" s="358">
        <v>3.7694937091467957E-4</v>
      </c>
      <c r="H5169" s="327">
        <v>5.8452421744300794E-4</v>
      </c>
      <c r="I5169" s="332">
        <v>0</v>
      </c>
      <c r="J5169" s="358">
        <v>0</v>
      </c>
      <c r="K5169" s="327">
        <v>0</v>
      </c>
      <c r="L5169" s="336">
        <v>9.3987170751192458E-6</v>
      </c>
      <c r="M5169" s="210">
        <v>1.1415525114155251E-4</v>
      </c>
      <c r="N5169" s="325">
        <v>0</v>
      </c>
      <c r="O5169" s="358">
        <v>0</v>
      </c>
      <c r="P5169" s="327">
        <v>0</v>
      </c>
      <c r="Q5169" s="332">
        <v>6.5959328028293546E-2</v>
      </c>
      <c r="R5169" s="358">
        <v>0.10863508097622764</v>
      </c>
      <c r="S5169" s="327">
        <v>0.10703239760975054</v>
      </c>
      <c r="T5169" s="358">
        <v>0.17332682560249602</v>
      </c>
      <c r="U5169" s="358">
        <v>0.39866277236193376</v>
      </c>
      <c r="V5169" s="361">
        <v>0</v>
      </c>
    </row>
    <row r="5170" spans="1:22" hidden="1" outlineLevel="1">
      <c r="A5170" s="65">
        <v>5161</v>
      </c>
      <c r="B5170" s="117">
        <v>1</v>
      </c>
      <c r="C5170" s="325">
        <v>9.5428880973303078E-5</v>
      </c>
      <c r="D5170" s="358">
        <v>1.3150515248813718E-4</v>
      </c>
      <c r="E5170" s="327">
        <v>1.1437966725181439E-4</v>
      </c>
      <c r="F5170" s="332">
        <v>3.0762535733311287E-4</v>
      </c>
      <c r="G5170" s="358">
        <v>3.8045044866311307E-4</v>
      </c>
      <c r="H5170" s="327">
        <v>4.8374417995283419E-4</v>
      </c>
      <c r="I5170" s="332">
        <v>0</v>
      </c>
      <c r="J5170" s="358">
        <v>0</v>
      </c>
      <c r="K5170" s="327">
        <v>0</v>
      </c>
      <c r="L5170" s="336">
        <v>5.8741981719495289E-6</v>
      </c>
      <c r="M5170" s="210">
        <v>1.1415525114155251E-4</v>
      </c>
      <c r="N5170" s="325">
        <v>0</v>
      </c>
      <c r="O5170" s="358">
        <v>0</v>
      </c>
      <c r="P5170" s="327">
        <v>0</v>
      </c>
      <c r="Q5170" s="332">
        <v>6.5959328028293546E-2</v>
      </c>
      <c r="R5170" s="358">
        <v>0.10426271834760478</v>
      </c>
      <c r="S5170" s="327">
        <v>8.6194754116253658E-2</v>
      </c>
      <c r="T5170" s="358">
        <v>5.3870437649538597E-2</v>
      </c>
      <c r="U5170" s="358">
        <v>0.42374869511259966</v>
      </c>
      <c r="V5170" s="361">
        <v>0</v>
      </c>
    </row>
    <row r="5171" spans="1:22" hidden="1" outlineLevel="1">
      <c r="A5171" s="65">
        <v>5162</v>
      </c>
      <c r="B5171" s="117">
        <v>1</v>
      </c>
      <c r="C5171" s="325">
        <v>8.9878655252560797E-5</v>
      </c>
      <c r="D5171" s="358">
        <v>1.2333954573990867E-4</v>
      </c>
      <c r="E5171" s="327">
        <v>1.0620691117053469E-4</v>
      </c>
      <c r="F5171" s="332">
        <v>2.3259478237381707E-4</v>
      </c>
      <c r="G5171" s="358">
        <v>3.6761316358552342E-4</v>
      </c>
      <c r="H5171" s="327">
        <v>4.8374417995283419E-4</v>
      </c>
      <c r="I5171" s="332">
        <v>0</v>
      </c>
      <c r="J5171" s="358">
        <v>0</v>
      </c>
      <c r="K5171" s="327">
        <v>0</v>
      </c>
      <c r="L5171" s="336">
        <v>2.3496792687798115E-6</v>
      </c>
      <c r="M5171" s="210">
        <v>1.1415525114155251E-4</v>
      </c>
      <c r="N5171" s="325">
        <v>0</v>
      </c>
      <c r="O5171" s="358">
        <v>0</v>
      </c>
      <c r="P5171" s="327">
        <v>0</v>
      </c>
      <c r="Q5171" s="332">
        <v>6.5959328028293546E-2</v>
      </c>
      <c r="R5171" s="358">
        <v>9.8542659999346527E-2</v>
      </c>
      <c r="S5171" s="327">
        <v>8.2658515564971391E-2</v>
      </c>
      <c r="T5171" s="358">
        <v>4.163191103789584E-2</v>
      </c>
      <c r="U5171" s="358">
        <v>0.37176885517878744</v>
      </c>
      <c r="V5171" s="361">
        <v>0</v>
      </c>
    </row>
    <row r="5172" spans="1:22" hidden="1" outlineLevel="1">
      <c r="A5172" s="65">
        <v>5163</v>
      </c>
      <c r="B5172" s="117">
        <v>1</v>
      </c>
      <c r="C5172" s="325">
        <v>8.6316010364246508E-5</v>
      </c>
      <c r="D5172" s="358">
        <v>1.1884846202838298E-4</v>
      </c>
      <c r="E5172" s="327">
        <v>1.018999984419873E-4</v>
      </c>
      <c r="F5172" s="332">
        <v>0</v>
      </c>
      <c r="G5172" s="358">
        <v>3.6469559879516211E-4</v>
      </c>
      <c r="H5172" s="327">
        <v>4.8374417995283419E-4</v>
      </c>
      <c r="I5172" s="332">
        <v>0</v>
      </c>
      <c r="J5172" s="358">
        <v>0</v>
      </c>
      <c r="K5172" s="327">
        <v>0</v>
      </c>
      <c r="L5172" s="336">
        <v>1.1748396343899057E-6</v>
      </c>
      <c r="M5172" s="210">
        <v>1.1415525114155251E-4</v>
      </c>
      <c r="N5172" s="325">
        <v>0</v>
      </c>
      <c r="O5172" s="358">
        <v>0</v>
      </c>
      <c r="P5172" s="327">
        <v>0</v>
      </c>
      <c r="Q5172" s="332">
        <v>9.8938992042440319E-2</v>
      </c>
      <c r="R5172" s="358">
        <v>9.1331292693847849E-2</v>
      </c>
      <c r="S5172" s="327">
        <v>7.2944409978272687E-2</v>
      </c>
      <c r="T5172" s="358">
        <v>3.7238593792690761E-2</v>
      </c>
      <c r="U5172" s="358">
        <v>0.30848905004197252</v>
      </c>
      <c r="V5172" s="361">
        <v>0</v>
      </c>
    </row>
    <row r="5173" spans="1:22" hidden="1" outlineLevel="1">
      <c r="A5173" s="65">
        <v>5164</v>
      </c>
      <c r="B5173" s="117">
        <v>1</v>
      </c>
      <c r="C5173" s="325">
        <v>8.4884702154730757E-5</v>
      </c>
      <c r="D5173" s="358">
        <v>1.1499896170421812E-4</v>
      </c>
      <c r="E5173" s="327">
        <v>9.8514142351171418E-5</v>
      </c>
      <c r="F5173" s="332">
        <v>0</v>
      </c>
      <c r="G5173" s="358">
        <v>3.0692781594600854E-4</v>
      </c>
      <c r="H5173" s="327">
        <v>4.8374417995283419E-4</v>
      </c>
      <c r="I5173" s="332">
        <v>0</v>
      </c>
      <c r="J5173" s="358">
        <v>0</v>
      </c>
      <c r="K5173" s="327">
        <v>0</v>
      </c>
      <c r="L5173" s="336">
        <v>1.409807561267887E-5</v>
      </c>
      <c r="M5173" s="210">
        <v>1.1415525114155251E-4</v>
      </c>
      <c r="N5173" s="325">
        <v>0</v>
      </c>
      <c r="O5173" s="358">
        <v>0</v>
      </c>
      <c r="P5173" s="327">
        <v>0</v>
      </c>
      <c r="Q5173" s="332">
        <v>9.8938992042440319E-2</v>
      </c>
      <c r="R5173" s="358">
        <v>8.4057479559466991E-2</v>
      </c>
      <c r="S5173" s="327">
        <v>6.1753354852097181E-2</v>
      </c>
      <c r="T5173" s="358">
        <v>4.6548242240863444E-2</v>
      </c>
      <c r="U5173" s="358">
        <v>0.30261306813641115</v>
      </c>
      <c r="V5173" s="361">
        <v>0</v>
      </c>
    </row>
    <row r="5174" spans="1:22" hidden="1" outlineLevel="1">
      <c r="A5174" s="65">
        <v>5165</v>
      </c>
      <c r="B5174" s="117">
        <v>1</v>
      </c>
      <c r="C5174" s="325">
        <v>8.5434724523452961E-5</v>
      </c>
      <c r="D5174" s="358">
        <v>1.1303532770047746E-4</v>
      </c>
      <c r="E5174" s="327">
        <v>9.8488197093770527E-5</v>
      </c>
      <c r="F5174" s="332">
        <v>0</v>
      </c>
      <c r="G5174" s="358">
        <v>2.9000594016191281E-4</v>
      </c>
      <c r="H5174" s="327">
        <v>4.8374417995283419E-4</v>
      </c>
      <c r="I5174" s="332">
        <v>0</v>
      </c>
      <c r="J5174" s="358">
        <v>0</v>
      </c>
      <c r="K5174" s="327">
        <v>0</v>
      </c>
      <c r="L5174" s="336">
        <v>3.7594868300476983E-5</v>
      </c>
      <c r="M5174" s="210">
        <v>1.1415525114155251E-4</v>
      </c>
      <c r="N5174" s="325">
        <v>0</v>
      </c>
      <c r="O5174" s="358">
        <v>0</v>
      </c>
      <c r="P5174" s="327">
        <v>0</v>
      </c>
      <c r="Q5174" s="332">
        <v>6.5959328028293546E-2</v>
      </c>
      <c r="R5174" s="358">
        <v>8.2340065075234808E-2</v>
      </c>
      <c r="S5174" s="327">
        <v>6.7863704668136307E-2</v>
      </c>
      <c r="T5174" s="358">
        <v>4.7698872947940972E-2</v>
      </c>
      <c r="U5174" s="358">
        <v>0.30939304725821276</v>
      </c>
      <c r="V5174" s="361">
        <v>0</v>
      </c>
    </row>
    <row r="5175" spans="1:22" hidden="1" outlineLevel="1">
      <c r="A5175" s="65">
        <v>5166</v>
      </c>
      <c r="B5175" s="117">
        <v>1</v>
      </c>
      <c r="C5175" s="325">
        <v>8.8966118140817145E-5</v>
      </c>
      <c r="D5175" s="358">
        <v>1.1149941595497733E-4</v>
      </c>
      <c r="E5175" s="327">
        <v>1.0018761145352869E-4</v>
      </c>
      <c r="F5175" s="332">
        <v>0</v>
      </c>
      <c r="G5175" s="358">
        <v>2.9817512157492452E-4</v>
      </c>
      <c r="H5175" s="327">
        <v>5.8452421744300794E-4</v>
      </c>
      <c r="I5175" s="332">
        <v>0</v>
      </c>
      <c r="J5175" s="358">
        <v>0</v>
      </c>
      <c r="K5175" s="327">
        <v>0</v>
      </c>
      <c r="L5175" s="336">
        <v>9.3987170751192462E-5</v>
      </c>
      <c r="M5175" s="210">
        <v>1.1415525114155251E-4</v>
      </c>
      <c r="N5175" s="325">
        <v>6.0288131716164269E-3</v>
      </c>
      <c r="O5175" s="358">
        <v>7.5430276746173011E-3</v>
      </c>
      <c r="P5175" s="327">
        <v>9.934256124763759E-3</v>
      </c>
      <c r="Q5175" s="332">
        <v>6.5959328028293546E-2</v>
      </c>
      <c r="R5175" s="358">
        <v>7.773614815962343E-2</v>
      </c>
      <c r="S5175" s="327">
        <v>5.5128182783106702E-2</v>
      </c>
      <c r="T5175" s="358">
        <v>5.3033615317118581E-2</v>
      </c>
      <c r="U5175" s="358">
        <v>0.31176603995084329</v>
      </c>
      <c r="V5175" s="361">
        <v>0</v>
      </c>
    </row>
    <row r="5176" spans="1:22" hidden="1" outlineLevel="1">
      <c r="A5176" s="65">
        <v>5167</v>
      </c>
      <c r="B5176" s="117">
        <v>1</v>
      </c>
      <c r="C5176" s="325">
        <v>9.682893791186871E-5</v>
      </c>
      <c r="D5176" s="358">
        <v>1.1198546397570522E-4</v>
      </c>
      <c r="E5176" s="327">
        <v>1.0537666293370628E-4</v>
      </c>
      <c r="F5176" s="332">
        <v>0</v>
      </c>
      <c r="G5176" s="358">
        <v>3.4018805455612709E-4</v>
      </c>
      <c r="H5176" s="327">
        <v>7.1553826618023393E-4</v>
      </c>
      <c r="I5176" s="332">
        <v>0</v>
      </c>
      <c r="J5176" s="358">
        <v>0</v>
      </c>
      <c r="K5176" s="327">
        <v>0</v>
      </c>
      <c r="L5176" s="336">
        <v>1.8210014333043539E-4</v>
      </c>
      <c r="M5176" s="210">
        <v>1.1415525114155251E-4</v>
      </c>
      <c r="N5176" s="325">
        <v>7.1968957236171097E-2</v>
      </c>
      <c r="O5176" s="358">
        <v>0.10950507156755698</v>
      </c>
      <c r="P5176" s="327">
        <v>9.8024416670216455E-2</v>
      </c>
      <c r="Q5176" s="332">
        <v>6.5959328028293546E-2</v>
      </c>
      <c r="R5176" s="358">
        <v>7.0772331281374737E-2</v>
      </c>
      <c r="S5176" s="327">
        <v>7.8539937541360433E-2</v>
      </c>
      <c r="T5176" s="358">
        <v>6.2238660973738764E-2</v>
      </c>
      <c r="U5176" s="358">
        <v>0.34498793764767116</v>
      </c>
      <c r="V5176" s="361">
        <v>0</v>
      </c>
    </row>
    <row r="5177" spans="1:22" hidden="1" outlineLevel="1">
      <c r="A5177" s="65">
        <v>5168</v>
      </c>
      <c r="B5177" s="117">
        <v>1</v>
      </c>
      <c r="C5177" s="325">
        <v>1.1187955000144912E-4</v>
      </c>
      <c r="D5177" s="358">
        <v>1.2505043477287084E-4</v>
      </c>
      <c r="E5177" s="327">
        <v>1.2112543417604524E-4</v>
      </c>
      <c r="F5177" s="332">
        <v>0</v>
      </c>
      <c r="G5177" s="358">
        <v>4.4988849067371202E-4</v>
      </c>
      <c r="H5177" s="327">
        <v>8.0624029992139019E-4</v>
      </c>
      <c r="I5177" s="332">
        <v>0</v>
      </c>
      <c r="J5177" s="358">
        <v>0</v>
      </c>
      <c r="K5177" s="327">
        <v>0</v>
      </c>
      <c r="L5177" s="336">
        <v>1.5860335064263727E-4</v>
      </c>
      <c r="M5177" s="210">
        <v>1.1415525114155251E-4</v>
      </c>
      <c r="N5177" s="325">
        <v>0.22984850216787628</v>
      </c>
      <c r="O5177" s="358">
        <v>0.30170660037947911</v>
      </c>
      <c r="P5177" s="327">
        <v>0.27572042512111633</v>
      </c>
      <c r="Q5177" s="332">
        <v>6.5959328028293546E-2</v>
      </c>
      <c r="R5177" s="358">
        <v>5.6530998969069247E-2</v>
      </c>
      <c r="S5177" s="327">
        <v>9.5841342483575051E-2</v>
      </c>
      <c r="T5177" s="358">
        <v>9.2155059357754365E-2</v>
      </c>
      <c r="U5177" s="358">
        <v>0.40487775322358516</v>
      </c>
      <c r="V5177" s="361">
        <v>1.4672099541596539E-2</v>
      </c>
    </row>
    <row r="5178" spans="1:22" hidden="1" outlineLevel="1">
      <c r="A5178" s="65">
        <v>5169</v>
      </c>
      <c r="B5178" s="117">
        <v>1</v>
      </c>
      <c r="C5178" s="325">
        <v>1.2832396877540512E-4</v>
      </c>
      <c r="D5178" s="358">
        <v>1.4039011030704296E-4</v>
      </c>
      <c r="E5178" s="327">
        <v>1.3888496286695301E-4</v>
      </c>
      <c r="F5178" s="332">
        <v>3.6764981730054929E-4</v>
      </c>
      <c r="G5178" s="358">
        <v>4.7614657378696363E-4</v>
      </c>
      <c r="H5178" s="327">
        <v>8.9694233366254645E-4</v>
      </c>
      <c r="I5178" s="332">
        <v>0</v>
      </c>
      <c r="J5178" s="358">
        <v>0</v>
      </c>
      <c r="K5178" s="327">
        <v>0</v>
      </c>
      <c r="L5178" s="336">
        <v>1.4685495429873823E-4</v>
      </c>
      <c r="M5178" s="210">
        <v>1.1415525114155251E-4</v>
      </c>
      <c r="N5178" s="325">
        <v>0.4269153327150883</v>
      </c>
      <c r="O5178" s="358">
        <v>0.47426969684255332</v>
      </c>
      <c r="P5178" s="327">
        <v>0.45960964309089919</v>
      </c>
      <c r="Q5178" s="332">
        <v>3.2979664014146773E-2</v>
      </c>
      <c r="R5178" s="358">
        <v>6.7009763690338134E-2</v>
      </c>
      <c r="S5178" s="327">
        <v>6.7863704668136307E-2</v>
      </c>
      <c r="T5178" s="358">
        <v>0.18629757175500627</v>
      </c>
      <c r="U5178" s="358">
        <v>0.53030736697691472</v>
      </c>
      <c r="V5178" s="361">
        <v>0.13851384222249255</v>
      </c>
    </row>
    <row r="5179" spans="1:22" hidden="1" outlineLevel="1">
      <c r="A5179" s="65">
        <v>5170</v>
      </c>
      <c r="B5179" s="117">
        <v>1</v>
      </c>
      <c r="C5179" s="325">
        <v>1.3687431650735946E-4</v>
      </c>
      <c r="D5179" s="358">
        <v>1.5267740427104393E-4</v>
      </c>
      <c r="E5179" s="327">
        <v>1.5128679590457745E-4</v>
      </c>
      <c r="F5179" s="332">
        <v>5.4022013970692962E-4</v>
      </c>
      <c r="G5179" s="358">
        <v>5.5200325833635743E-4</v>
      </c>
      <c r="H5179" s="327">
        <v>7.0546026243121639E-4</v>
      </c>
      <c r="I5179" s="332">
        <v>0</v>
      </c>
      <c r="J5179" s="358">
        <v>0</v>
      </c>
      <c r="K5179" s="327">
        <v>0</v>
      </c>
      <c r="L5179" s="336">
        <v>1.644775488145868E-4</v>
      </c>
      <c r="M5179" s="210">
        <v>1.1415525114155251E-4</v>
      </c>
      <c r="N5179" s="325">
        <v>0.5919540932880879</v>
      </c>
      <c r="O5179" s="358">
        <v>0.60930461977792738</v>
      </c>
      <c r="P5179" s="327">
        <v>0.60439286186733265</v>
      </c>
      <c r="Q5179" s="332">
        <v>3.2979664014146773E-2</v>
      </c>
      <c r="R5179" s="358">
        <v>9.0785062522670074E-2</v>
      </c>
      <c r="S5179" s="327">
        <v>6.5939450095085436E-2</v>
      </c>
      <c r="T5179" s="358">
        <v>0.21548175059815439</v>
      </c>
      <c r="U5179" s="358">
        <v>0.58432120064726745</v>
      </c>
      <c r="V5179" s="361">
        <v>0.14908007479901891</v>
      </c>
    </row>
    <row r="5180" spans="1:22" hidden="1" outlineLevel="1">
      <c r="A5180" s="65">
        <v>5171</v>
      </c>
      <c r="B5180" s="117">
        <v>1</v>
      </c>
      <c r="C5180" s="325">
        <v>1.4033070707444333E-4</v>
      </c>
      <c r="D5180" s="358">
        <v>1.5584643736618977E-4</v>
      </c>
      <c r="E5180" s="327">
        <v>1.5718934196327943E-4</v>
      </c>
      <c r="F5180" s="332">
        <v>6.3025682965808457E-4</v>
      </c>
      <c r="G5180" s="358">
        <v>5.6775810820430838E-4</v>
      </c>
      <c r="H5180" s="327">
        <v>6.3491423618809489E-4</v>
      </c>
      <c r="I5180" s="332">
        <v>0</v>
      </c>
      <c r="J5180" s="358">
        <v>0</v>
      </c>
      <c r="K5180" s="327">
        <v>0</v>
      </c>
      <c r="L5180" s="336">
        <v>1.8797434150238492E-4</v>
      </c>
      <c r="M5180" s="210">
        <v>1.1415525114155251E-4</v>
      </c>
      <c r="N5180" s="325">
        <v>0.70612474272557402</v>
      </c>
      <c r="O5180" s="358">
        <v>0.7066439824354811</v>
      </c>
      <c r="P5180" s="327">
        <v>0.70202037212009571</v>
      </c>
      <c r="Q5180" s="332">
        <v>6.5959328028293546E-2</v>
      </c>
      <c r="R5180" s="358">
        <v>0.10409738316081804</v>
      </c>
      <c r="S5180" s="327">
        <v>5.2756623176481783E-2</v>
      </c>
      <c r="T5180" s="358">
        <v>0.14633930538195047</v>
      </c>
      <c r="U5180" s="358">
        <v>0.53324535792969541</v>
      </c>
      <c r="V5180" s="361">
        <v>0.24829883098727434</v>
      </c>
    </row>
    <row r="5181" spans="1:22" hidden="1" outlineLevel="1">
      <c r="A5181" s="65">
        <v>5172</v>
      </c>
      <c r="B5181" s="117">
        <v>1</v>
      </c>
      <c r="C5181" s="325">
        <v>1.4238704070296159E-4</v>
      </c>
      <c r="D5181" s="358">
        <v>1.5660467227852527E-4</v>
      </c>
      <c r="E5181" s="327">
        <v>1.6134058314742152E-4</v>
      </c>
      <c r="F5181" s="332">
        <v>7.0528740461738037E-4</v>
      </c>
      <c r="G5181" s="358">
        <v>5.3158030480382826E-4</v>
      </c>
      <c r="H5181" s="327">
        <v>6.44992239937112E-4</v>
      </c>
      <c r="I5181" s="332">
        <v>0</v>
      </c>
      <c r="J5181" s="358">
        <v>0</v>
      </c>
      <c r="K5181" s="327">
        <v>0</v>
      </c>
      <c r="L5181" s="336">
        <v>2.0677177565262342E-4</v>
      </c>
      <c r="M5181" s="210">
        <v>1.1415525114155251E-4</v>
      </c>
      <c r="N5181" s="325">
        <v>0.76999248226238548</v>
      </c>
      <c r="O5181" s="358">
        <v>0.75178074332441325</v>
      </c>
      <c r="P5181" s="327">
        <v>0.74953030963594314</v>
      </c>
      <c r="Q5181" s="332">
        <v>6.5959328028293546E-2</v>
      </c>
      <c r="R5181" s="358">
        <v>0.13231810927084767</v>
      </c>
      <c r="S5181" s="327">
        <v>6.3567890488460538E-2</v>
      </c>
      <c r="T5181" s="358">
        <v>0.12625556940387006</v>
      </c>
      <c r="U5181" s="358">
        <v>0.47369454130987143</v>
      </c>
      <c r="V5181" s="361">
        <v>0.19458969357696504</v>
      </c>
    </row>
    <row r="5182" spans="1:22" hidden="1" outlineLevel="1">
      <c r="A5182" s="65">
        <v>5173</v>
      </c>
      <c r="B5182" s="117">
        <v>1</v>
      </c>
      <c r="C5182" s="325">
        <v>1.3551176109393399E-4</v>
      </c>
      <c r="D5182" s="358">
        <v>1.580433744198798E-4</v>
      </c>
      <c r="E5182" s="327">
        <v>1.6122382948911753E-4</v>
      </c>
      <c r="F5182" s="332">
        <v>7.5780880708888759E-4</v>
      </c>
      <c r="G5182" s="358">
        <v>5.5492082312671878E-4</v>
      </c>
      <c r="H5182" s="327">
        <v>6.8530425493318174E-4</v>
      </c>
      <c r="I5182" s="332">
        <v>0</v>
      </c>
      <c r="J5182" s="358">
        <v>0</v>
      </c>
      <c r="K5182" s="327">
        <v>0</v>
      </c>
      <c r="L5182" s="336">
        <v>1.8797434150238492E-4</v>
      </c>
      <c r="M5182" s="210">
        <v>1.1415525114155251E-4</v>
      </c>
      <c r="N5182" s="325">
        <v>0.78016610448948831</v>
      </c>
      <c r="O5182" s="358">
        <v>0.75206408147613901</v>
      </c>
      <c r="P5182" s="327">
        <v>0.75453279990246569</v>
      </c>
      <c r="Q5182" s="332">
        <v>6.5959328028293546E-2</v>
      </c>
      <c r="R5182" s="358">
        <v>0.17624591234329751</v>
      </c>
      <c r="S5182" s="327">
        <v>7.1222707063353763E-2</v>
      </c>
      <c r="T5182" s="358">
        <v>0.10648564180044716</v>
      </c>
      <c r="U5182" s="358">
        <v>0.39854977270990372</v>
      </c>
      <c r="V5182" s="361">
        <v>0.12306149053543229</v>
      </c>
    </row>
    <row r="5183" spans="1:22" hidden="1" outlineLevel="1">
      <c r="A5183" s="65">
        <v>5174</v>
      </c>
      <c r="B5183" s="117">
        <v>1</v>
      </c>
      <c r="C5183" s="325">
        <v>1.3513674584253248E-4</v>
      </c>
      <c r="D5183" s="358">
        <v>1.5504931861219602E-4</v>
      </c>
      <c r="E5183" s="327">
        <v>1.5878497529343404E-4</v>
      </c>
      <c r="F5183" s="332">
        <v>8.4034243954411313E-4</v>
      </c>
      <c r="G5183" s="358">
        <v>5.4325056396527336E-4</v>
      </c>
      <c r="H5183" s="327">
        <v>7.3569427367826859E-4</v>
      </c>
      <c r="I5183" s="332">
        <v>0</v>
      </c>
      <c r="J5183" s="358">
        <v>0</v>
      </c>
      <c r="K5183" s="327">
        <v>0</v>
      </c>
      <c r="L5183" s="336">
        <v>1.9032402077116473E-4</v>
      </c>
      <c r="M5183" s="210">
        <v>1.1415525114155251E-4</v>
      </c>
      <c r="N5183" s="325">
        <v>0.78318051107529651</v>
      </c>
      <c r="O5183" s="358">
        <v>0.72389205157679026</v>
      </c>
      <c r="P5183" s="327">
        <v>0.71446959339423888</v>
      </c>
      <c r="Q5183" s="332">
        <v>6.5959328028293546E-2</v>
      </c>
      <c r="R5183" s="358">
        <v>0.21660931374472644</v>
      </c>
      <c r="S5183" s="327">
        <v>0.10925203656237778</v>
      </c>
      <c r="T5183" s="358">
        <v>0.11652750978948737</v>
      </c>
      <c r="U5183" s="358">
        <v>0.39832377340584363</v>
      </c>
      <c r="V5183" s="361">
        <v>0.22882306559513482</v>
      </c>
    </row>
    <row r="5184" spans="1:22" hidden="1" outlineLevel="1">
      <c r="A5184" s="65">
        <v>5175</v>
      </c>
      <c r="B5184" s="117">
        <v>1</v>
      </c>
      <c r="C5184" s="325">
        <v>1.3983068673924131E-4</v>
      </c>
      <c r="D5184" s="358">
        <v>1.591710058279685E-4</v>
      </c>
      <c r="E5184" s="327">
        <v>1.6208002298334683E-4</v>
      </c>
      <c r="F5184" s="332">
        <v>9.0036689951154955E-4</v>
      </c>
      <c r="G5184" s="358">
        <v>5.8176241919804248E-4</v>
      </c>
      <c r="H5184" s="327">
        <v>7.2561626992925115E-4</v>
      </c>
      <c r="I5184" s="332">
        <v>0</v>
      </c>
      <c r="J5184" s="358">
        <v>0</v>
      </c>
      <c r="K5184" s="327">
        <v>0</v>
      </c>
      <c r="L5184" s="336">
        <v>2.1382081345896285E-4</v>
      </c>
      <c r="M5184" s="210">
        <v>1.1415525114155251E-4</v>
      </c>
      <c r="N5184" s="325">
        <v>0.71253035672041642</v>
      </c>
      <c r="O5184" s="358">
        <v>0.6353605633564785</v>
      </c>
      <c r="P5184" s="327">
        <v>0.61371682444826015</v>
      </c>
      <c r="Q5184" s="332">
        <v>6.5959328028293546E-2</v>
      </c>
      <c r="R5184" s="358">
        <v>0.25149364084435921</v>
      </c>
      <c r="S5184" s="327">
        <v>0.18105708309806023</v>
      </c>
      <c r="T5184" s="358">
        <v>0.12740620011094758</v>
      </c>
      <c r="U5184" s="358">
        <v>0.40374775670328489</v>
      </c>
      <c r="V5184" s="361">
        <v>0.11995422416357777</v>
      </c>
    </row>
    <row r="5185" spans="1:22" hidden="1" outlineLevel="1">
      <c r="A5185" s="65">
        <v>5176</v>
      </c>
      <c r="B5185" s="117">
        <v>1</v>
      </c>
      <c r="C5185" s="325">
        <v>1.4220578333145085E-4</v>
      </c>
      <c r="D5185" s="358">
        <v>1.6195120050653203E-4</v>
      </c>
      <c r="E5185" s="327">
        <v>1.6346809425429431E-4</v>
      </c>
      <c r="F5185" s="332">
        <v>9.3037912949526776E-4</v>
      </c>
      <c r="G5185" s="358">
        <v>6.3894668908912391E-4</v>
      </c>
      <c r="H5185" s="327">
        <v>7.8608429242335554E-4</v>
      </c>
      <c r="I5185" s="332">
        <v>0</v>
      </c>
      <c r="J5185" s="358">
        <v>0</v>
      </c>
      <c r="K5185" s="327">
        <v>0</v>
      </c>
      <c r="L5185" s="336">
        <v>2.2321953053408208E-4</v>
      </c>
      <c r="M5185" s="210">
        <v>1.1415525114155251E-4</v>
      </c>
      <c r="N5185" s="325">
        <v>0.5863020809396976</v>
      </c>
      <c r="O5185" s="358">
        <v>0.54132205800434918</v>
      </c>
      <c r="P5185" s="327">
        <v>0.50693484741413786</v>
      </c>
      <c r="Q5185" s="332">
        <v>6.5959328028293546E-2</v>
      </c>
      <c r="R5185" s="358">
        <v>0.27990324081989537</v>
      </c>
      <c r="S5185" s="327">
        <v>0.18472835608809712</v>
      </c>
      <c r="T5185" s="358">
        <v>0.16914271394039596</v>
      </c>
      <c r="U5185" s="358">
        <v>0.42284469789635942</v>
      </c>
      <c r="V5185" s="361">
        <v>0.11987024399136549</v>
      </c>
    </row>
    <row r="5186" spans="1:22" hidden="1" outlineLevel="1">
      <c r="A5186" s="65">
        <v>5177</v>
      </c>
      <c r="B5186" s="117">
        <v>1</v>
      </c>
      <c r="C5186" s="325">
        <v>1.4226203561916109E-4</v>
      </c>
      <c r="D5186" s="358">
        <v>1.6379818298529799E-4</v>
      </c>
      <c r="E5186" s="327">
        <v>1.6416861620411829E-4</v>
      </c>
      <c r="F5186" s="332">
        <v>9.7539747447084534E-4</v>
      </c>
      <c r="G5186" s="358">
        <v>6.1969076147273946E-4</v>
      </c>
      <c r="H5186" s="327">
        <v>8.465523149174596E-4</v>
      </c>
      <c r="I5186" s="332">
        <v>0</v>
      </c>
      <c r="J5186" s="358">
        <v>0</v>
      </c>
      <c r="K5186" s="327">
        <v>0</v>
      </c>
      <c r="L5186" s="336">
        <v>2.2321953053408208E-4</v>
      </c>
      <c r="M5186" s="210">
        <v>1.1415525114155251E-4</v>
      </c>
      <c r="N5186" s="325">
        <v>0.41033609649314307</v>
      </c>
      <c r="O5186" s="358">
        <v>0.37609762588087253</v>
      </c>
      <c r="P5186" s="327">
        <v>0.34029919125167851</v>
      </c>
      <c r="Q5186" s="332">
        <v>6.5959328028293546E-2</v>
      </c>
      <c r="R5186" s="358">
        <v>0.26373088983096638</v>
      </c>
      <c r="S5186" s="327">
        <v>0.17700602229382659</v>
      </c>
      <c r="T5186" s="358">
        <v>0.15596276220478067</v>
      </c>
      <c r="U5186" s="358">
        <v>0.47810152773904241</v>
      </c>
      <c r="V5186" s="361">
        <v>4.3627699464279995E-2</v>
      </c>
    </row>
    <row r="5187" spans="1:22" hidden="1" outlineLevel="1">
      <c r="A5187" s="65">
        <v>5178</v>
      </c>
      <c r="B5187" s="117">
        <v>1</v>
      </c>
      <c r="C5187" s="325">
        <v>1.389056491191176E-4</v>
      </c>
      <c r="D5187" s="358">
        <v>1.6286497078550047E-4</v>
      </c>
      <c r="E5187" s="327">
        <v>1.618724609241397E-4</v>
      </c>
      <c r="F5187" s="332">
        <v>9.678944169749156E-4</v>
      </c>
      <c r="G5187" s="358">
        <v>5.8467998398840384E-4</v>
      </c>
      <c r="H5187" s="327">
        <v>7.2561626992925115E-4</v>
      </c>
      <c r="I5187" s="332">
        <v>0</v>
      </c>
      <c r="J5187" s="358">
        <v>0</v>
      </c>
      <c r="K5187" s="327">
        <v>0</v>
      </c>
      <c r="L5187" s="336">
        <v>1.644775488145868E-4</v>
      </c>
      <c r="M5187" s="210">
        <v>1.1415525114155251E-4</v>
      </c>
      <c r="N5187" s="325">
        <v>0.20705205236270166</v>
      </c>
      <c r="O5187" s="358">
        <v>0.1784169400677435</v>
      </c>
      <c r="P5187" s="327">
        <v>0.17758992183847744</v>
      </c>
      <c r="Q5187" s="332">
        <v>6.5959328028293546E-2</v>
      </c>
      <c r="R5187" s="358">
        <v>0.23026180525342296</v>
      </c>
      <c r="S5187" s="327">
        <v>0.13389598748466619</v>
      </c>
      <c r="T5187" s="358">
        <v>0.18399631034085123</v>
      </c>
      <c r="U5187" s="358">
        <v>0.53008136767285463</v>
      </c>
      <c r="V5187" s="361">
        <v>1.7115159096862897E-2</v>
      </c>
    </row>
    <row r="5188" spans="1:22" hidden="1" outlineLevel="1">
      <c r="A5188" s="65">
        <v>5179</v>
      </c>
      <c r="B5188" s="117">
        <v>1</v>
      </c>
      <c r="C5188" s="325">
        <v>1.3449921991514992E-4</v>
      </c>
      <c r="D5188" s="358">
        <v>1.6076524333595598E-4</v>
      </c>
      <c r="E5188" s="327">
        <v>1.5648882001345548E-4</v>
      </c>
      <c r="F5188" s="332">
        <v>9.3037912949526776E-4</v>
      </c>
      <c r="G5188" s="358">
        <v>5.4908569354599607E-4</v>
      </c>
      <c r="H5188" s="327">
        <v>6.5507024368612954E-4</v>
      </c>
      <c r="I5188" s="332">
        <v>0</v>
      </c>
      <c r="J5188" s="358">
        <v>0</v>
      </c>
      <c r="K5188" s="327">
        <v>0</v>
      </c>
      <c r="L5188" s="336">
        <v>1.1748396343899057E-4</v>
      </c>
      <c r="M5188" s="210">
        <v>1.1415525114155251E-4</v>
      </c>
      <c r="N5188" s="325">
        <v>5.0491310312287589E-2</v>
      </c>
      <c r="O5188" s="358">
        <v>3.3661717493933416E-2</v>
      </c>
      <c r="P5188" s="327">
        <v>4.3896316235027412E-2</v>
      </c>
      <c r="Q5188" s="332">
        <v>6.5959328028293546E-2</v>
      </c>
      <c r="R5188" s="358">
        <v>0.1767071341645437</v>
      </c>
      <c r="S5188" s="327">
        <v>0.11851883711550243</v>
      </c>
      <c r="T5188" s="358">
        <v>0.19968672907372656</v>
      </c>
      <c r="U5188" s="358">
        <v>0.5799142142180963</v>
      </c>
      <c r="V5188" s="361">
        <v>0</v>
      </c>
    </row>
    <row r="5189" spans="1:22" hidden="1" outlineLevel="1">
      <c r="A5189" s="65">
        <v>5180</v>
      </c>
      <c r="B5189" s="117">
        <v>1</v>
      </c>
      <c r="C5189" s="325">
        <v>1.3188661366371943E-4</v>
      </c>
      <c r="D5189" s="358">
        <v>1.5924877351128496E-4</v>
      </c>
      <c r="E5189" s="327">
        <v>1.5389429427336668E-4</v>
      </c>
      <c r="F5189" s="332">
        <v>8.8536078451969017E-4</v>
      </c>
      <c r="G5189" s="358">
        <v>4.399687703864835E-4</v>
      </c>
      <c r="H5189" s="327">
        <v>6.9538225868219896E-4</v>
      </c>
      <c r="I5189" s="332">
        <v>0</v>
      </c>
      <c r="J5189" s="358">
        <v>0</v>
      </c>
      <c r="K5189" s="327">
        <v>0</v>
      </c>
      <c r="L5189" s="336">
        <v>8.811297257924293E-5</v>
      </c>
      <c r="M5189" s="210">
        <v>1.1415525114155251E-4</v>
      </c>
      <c r="N5189" s="325">
        <v>1.6956037045171204E-3</v>
      </c>
      <c r="O5189" s="358">
        <v>6.0400642312313704E-4</v>
      </c>
      <c r="P5189" s="327">
        <v>1.4809321066225768E-3</v>
      </c>
      <c r="Q5189" s="332">
        <v>3.2979664014146773E-2</v>
      </c>
      <c r="R5189" s="358">
        <v>0.14365079632536196</v>
      </c>
      <c r="S5189" s="327">
        <v>9.4524742884920007E-2</v>
      </c>
      <c r="T5189" s="358">
        <v>0.20899637752189923</v>
      </c>
      <c r="U5189" s="358">
        <v>0.65132999430107319</v>
      </c>
      <c r="V5189" s="361">
        <v>0</v>
      </c>
    </row>
    <row r="5190" spans="1:22" hidden="1" outlineLevel="1">
      <c r="A5190" s="65">
        <v>5181</v>
      </c>
      <c r="B5190" s="117">
        <v>1</v>
      </c>
      <c r="C5190" s="325">
        <v>1.2838647131730539E-4</v>
      </c>
      <c r="D5190" s="358">
        <v>1.6840591822179837E-4</v>
      </c>
      <c r="E5190" s="327">
        <v>1.5154624847858633E-4</v>
      </c>
      <c r="F5190" s="332">
        <v>7.9532409456853554E-4</v>
      </c>
      <c r="G5190" s="358">
        <v>3.9912286332142538E-4</v>
      </c>
      <c r="H5190" s="327">
        <v>6.046802249410427E-4</v>
      </c>
      <c r="I5190" s="332">
        <v>0</v>
      </c>
      <c r="J5190" s="358">
        <v>0</v>
      </c>
      <c r="K5190" s="327">
        <v>0</v>
      </c>
      <c r="L5190" s="336">
        <v>5.8741981719495287E-5</v>
      </c>
      <c r="M5190" s="210">
        <v>1.1415525114155251E-4</v>
      </c>
      <c r="N5190" s="325">
        <v>0</v>
      </c>
      <c r="O5190" s="358">
        <v>0</v>
      </c>
      <c r="P5190" s="327">
        <v>0</v>
      </c>
      <c r="Q5190" s="332">
        <v>3.2979664014146773E-2</v>
      </c>
      <c r="R5190" s="358">
        <v>0.13232732988542895</v>
      </c>
      <c r="S5190" s="327">
        <v>8.2683831067038499E-2</v>
      </c>
      <c r="T5190" s="358">
        <v>0.21004240543742428</v>
      </c>
      <c r="U5190" s="358">
        <v>0.67505992122737868</v>
      </c>
      <c r="V5190" s="361">
        <v>0</v>
      </c>
    </row>
    <row r="5191" spans="1:22" hidden="1" outlineLevel="1">
      <c r="A5191" s="65">
        <v>5182</v>
      </c>
      <c r="B5191" s="117">
        <v>1</v>
      </c>
      <c r="C5191" s="325">
        <v>1.2908649978658819E-4</v>
      </c>
      <c r="D5191" s="358">
        <v>1.6377874106446888E-4</v>
      </c>
      <c r="E5191" s="327">
        <v>1.502100677224406E-4</v>
      </c>
      <c r="F5191" s="332">
        <v>6.6777211713773242E-4</v>
      </c>
      <c r="G5191" s="358">
        <v>3.8803611711805237E-4</v>
      </c>
      <c r="H5191" s="327">
        <v>5.9460222119202516E-4</v>
      </c>
      <c r="I5191" s="332">
        <v>0</v>
      </c>
      <c r="J5191" s="358">
        <v>0</v>
      </c>
      <c r="K5191" s="327">
        <v>0</v>
      </c>
      <c r="L5191" s="336">
        <v>3.7594868300476983E-5</v>
      </c>
      <c r="M5191" s="210">
        <v>1.1415525114155251E-4</v>
      </c>
      <c r="N5191" s="325">
        <v>0</v>
      </c>
      <c r="O5191" s="358">
        <v>0</v>
      </c>
      <c r="P5191" s="327">
        <v>0</v>
      </c>
      <c r="Q5191" s="332">
        <v>3.2979664014146773E-2</v>
      </c>
      <c r="R5191" s="358">
        <v>0.10228748687482024</v>
      </c>
      <c r="S5191" s="327">
        <v>9.0785952675505807E-2</v>
      </c>
      <c r="T5191" s="358">
        <v>0.21067002218673928</v>
      </c>
      <c r="U5191" s="358">
        <v>0.67788491252812944</v>
      </c>
      <c r="V5191" s="361">
        <v>0</v>
      </c>
    </row>
    <row r="5192" spans="1:22" hidden="1" outlineLevel="1">
      <c r="A5192" s="65">
        <v>5183</v>
      </c>
      <c r="B5192" s="117">
        <v>1</v>
      </c>
      <c r="C5192" s="325">
        <v>1.1842981639259541E-4</v>
      </c>
      <c r="D5192" s="358">
        <v>1.5283293963767687E-4</v>
      </c>
      <c r="E5192" s="327">
        <v>1.3914441544096189E-4</v>
      </c>
      <c r="F5192" s="332">
        <v>5.5522625469878878E-4</v>
      </c>
      <c r="G5192" s="358">
        <v>3.588604692144394E-4</v>
      </c>
      <c r="H5192" s="327">
        <v>5.744462136939905E-4</v>
      </c>
      <c r="I5192" s="332">
        <v>0</v>
      </c>
      <c r="J5192" s="358">
        <v>0</v>
      </c>
      <c r="K5192" s="327">
        <v>0</v>
      </c>
      <c r="L5192" s="336">
        <v>2.3496792687798115E-5</v>
      </c>
      <c r="M5192" s="210">
        <v>1.1415525114155251E-4</v>
      </c>
      <c r="N5192" s="325">
        <v>0</v>
      </c>
      <c r="O5192" s="358">
        <v>0</v>
      </c>
      <c r="P5192" s="327">
        <v>0</v>
      </c>
      <c r="Q5192" s="332">
        <v>3.2979664014146773E-2</v>
      </c>
      <c r="R5192" s="358">
        <v>7.9983100165353122E-2</v>
      </c>
      <c r="S5192" s="327">
        <v>0.12628337262708314</v>
      </c>
      <c r="T5192" s="358">
        <v>0.147489936089028</v>
      </c>
      <c r="U5192" s="358">
        <v>0.49493847589151641</v>
      </c>
      <c r="V5192" s="361">
        <v>0</v>
      </c>
    </row>
    <row r="5193" spans="1:22" hidden="1" outlineLevel="1">
      <c r="A5193" s="65">
        <v>5184</v>
      </c>
      <c r="B5193" s="117">
        <v>1</v>
      </c>
      <c r="C5193" s="325">
        <v>1.0859816655168596E-4</v>
      </c>
      <c r="D5193" s="358">
        <v>1.4416184294789136E-4</v>
      </c>
      <c r="E5193" s="327">
        <v>1.2832524310479163E-4</v>
      </c>
      <c r="F5193" s="332">
        <v>5.2521402471507057E-4</v>
      </c>
      <c r="G5193" s="358">
        <v>3.466066970949221E-4</v>
      </c>
      <c r="H5193" s="327">
        <v>5.442122024469382E-4</v>
      </c>
      <c r="I5193" s="332">
        <v>0</v>
      </c>
      <c r="J5193" s="358">
        <v>0</v>
      </c>
      <c r="K5193" s="327">
        <v>0</v>
      </c>
      <c r="L5193" s="336">
        <v>9.3987170751192458E-6</v>
      </c>
      <c r="M5193" s="210">
        <v>1.1415525114155251E-4</v>
      </c>
      <c r="N5193" s="325">
        <v>0</v>
      </c>
      <c r="O5193" s="358">
        <v>0</v>
      </c>
      <c r="P5193" s="327">
        <v>0</v>
      </c>
      <c r="Q5193" s="332">
        <v>3.2979664014146773E-2</v>
      </c>
      <c r="R5193" s="358">
        <v>7.1112504271084731E-2</v>
      </c>
      <c r="S5193" s="327">
        <v>0.1460238543953</v>
      </c>
      <c r="T5193" s="358">
        <v>0.12029321028537744</v>
      </c>
      <c r="U5193" s="358">
        <v>0.42420069372071978</v>
      </c>
      <c r="V5193" s="361">
        <v>0</v>
      </c>
    </row>
    <row r="5194" spans="1:22" hidden="1" outlineLevel="1">
      <c r="A5194" s="65">
        <v>5185</v>
      </c>
      <c r="B5194" s="117">
        <v>1</v>
      </c>
      <c r="C5194" s="325">
        <v>9.9341540096258796E-5</v>
      </c>
      <c r="D5194" s="358">
        <v>1.3708498376609332E-4</v>
      </c>
      <c r="E5194" s="327">
        <v>1.1677960356139651E-4</v>
      </c>
      <c r="F5194" s="332">
        <v>4.8019567973949298E-4</v>
      </c>
      <c r="G5194" s="358">
        <v>3.1392997144287548E-4</v>
      </c>
      <c r="H5194" s="327">
        <v>6.1475822869006013E-4</v>
      </c>
      <c r="I5194" s="332">
        <v>0</v>
      </c>
      <c r="J5194" s="358">
        <v>0</v>
      </c>
      <c r="K5194" s="327">
        <v>0</v>
      </c>
      <c r="L5194" s="336">
        <v>5.8741981719495289E-6</v>
      </c>
      <c r="M5194" s="210">
        <v>1.1415525114155251E-4</v>
      </c>
      <c r="N5194" s="325">
        <v>0</v>
      </c>
      <c r="O5194" s="358">
        <v>0</v>
      </c>
      <c r="P5194" s="327">
        <v>0</v>
      </c>
      <c r="Q5194" s="332">
        <v>3.2979664014146773E-2</v>
      </c>
      <c r="R5194" s="358">
        <v>7.6193081280317806E-2</v>
      </c>
      <c r="S5194" s="327">
        <v>0.17709042572844694</v>
      </c>
      <c r="T5194" s="358">
        <v>5.5125671148168617E-2</v>
      </c>
      <c r="U5194" s="358">
        <v>0.40035776714238414</v>
      </c>
      <c r="V5194" s="361">
        <v>0</v>
      </c>
    </row>
    <row r="5195" spans="1:22" hidden="1" outlineLevel="1">
      <c r="A5195" s="65">
        <v>5186</v>
      </c>
      <c r="B5195" s="117">
        <v>1</v>
      </c>
      <c r="C5195" s="325">
        <v>9.2785023450922465E-5</v>
      </c>
      <c r="D5195" s="358">
        <v>1.2788895521392168E-4</v>
      </c>
      <c r="E5195" s="327">
        <v>1.0873657376712125E-4</v>
      </c>
      <c r="F5195" s="332">
        <v>3.9766204728426777E-4</v>
      </c>
      <c r="G5195" s="358">
        <v>3.0342673819757482E-4</v>
      </c>
      <c r="H5195" s="327">
        <v>6.5507024368612954E-4</v>
      </c>
      <c r="I5195" s="332">
        <v>0</v>
      </c>
      <c r="J5195" s="358">
        <v>0</v>
      </c>
      <c r="K5195" s="327">
        <v>0</v>
      </c>
      <c r="L5195" s="336">
        <v>2.3496792687798115E-6</v>
      </c>
      <c r="M5195" s="210">
        <v>1.1415525114155251E-4</v>
      </c>
      <c r="N5195" s="325">
        <v>0</v>
      </c>
      <c r="O5195" s="358">
        <v>0</v>
      </c>
      <c r="P5195" s="327">
        <v>0</v>
      </c>
      <c r="Q5195" s="332">
        <v>3.2979664014146773E-2</v>
      </c>
      <c r="R5195" s="358">
        <v>9.4830455894802462E-2</v>
      </c>
      <c r="S5195" s="327">
        <v>0.1812090037520579</v>
      </c>
      <c r="T5195" s="358">
        <v>4.4142378035155895E-2</v>
      </c>
      <c r="U5195" s="358">
        <v>0.32837698879925725</v>
      </c>
      <c r="V5195" s="361">
        <v>0</v>
      </c>
    </row>
    <row r="5196" spans="1:22" hidden="1" outlineLevel="1">
      <c r="A5196" s="65">
        <v>5187</v>
      </c>
      <c r="B5196" s="117">
        <v>1</v>
      </c>
      <c r="C5196" s="325">
        <v>8.8772360260926366E-5</v>
      </c>
      <c r="D5196" s="358">
        <v>1.2258131082757315E-4</v>
      </c>
      <c r="E5196" s="327">
        <v>1.0278213719361749E-4</v>
      </c>
      <c r="F5196" s="332">
        <v>3.0762535733311287E-4</v>
      </c>
      <c r="G5196" s="358">
        <v>2.9292350495227417E-4</v>
      </c>
      <c r="H5196" s="327">
        <v>6.9538225868219896E-4</v>
      </c>
      <c r="I5196" s="332">
        <v>0</v>
      </c>
      <c r="J5196" s="358">
        <v>0</v>
      </c>
      <c r="K5196" s="327">
        <v>0</v>
      </c>
      <c r="L5196" s="336">
        <v>1.1748396343899057E-6</v>
      </c>
      <c r="M5196" s="210">
        <v>1.1415525114155251E-4</v>
      </c>
      <c r="N5196" s="325">
        <v>0</v>
      </c>
      <c r="O5196" s="358">
        <v>0</v>
      </c>
      <c r="P5196" s="327">
        <v>0</v>
      </c>
      <c r="Q5196" s="332">
        <v>6.5959328028293546E-2</v>
      </c>
      <c r="R5196" s="358">
        <v>0.1094045563633239</v>
      </c>
      <c r="S5196" s="327">
        <v>0.16545206556869738</v>
      </c>
      <c r="T5196" s="358">
        <v>3.232226258972315E-2</v>
      </c>
      <c r="U5196" s="358">
        <v>0.29651108692678974</v>
      </c>
      <c r="V5196" s="361">
        <v>0</v>
      </c>
    </row>
    <row r="5197" spans="1:22" hidden="1" outlineLevel="1">
      <c r="A5197" s="65">
        <v>5188</v>
      </c>
      <c r="B5197" s="117">
        <v>1</v>
      </c>
      <c r="C5197" s="325">
        <v>8.701603883352931E-5</v>
      </c>
      <c r="D5197" s="358">
        <v>1.1964558078237672E-4</v>
      </c>
      <c r="E5197" s="327">
        <v>1.0010977568132603E-4</v>
      </c>
      <c r="F5197" s="332">
        <v>2.6260701235753528E-4</v>
      </c>
      <c r="G5197" s="358">
        <v>2.6899947367131156E-4</v>
      </c>
      <c r="H5197" s="327">
        <v>6.8530425493318174E-4</v>
      </c>
      <c r="I5197" s="332">
        <v>0</v>
      </c>
      <c r="J5197" s="358">
        <v>0</v>
      </c>
      <c r="K5197" s="327">
        <v>0</v>
      </c>
      <c r="L5197" s="336">
        <v>1.409807561267887E-5</v>
      </c>
      <c r="M5197" s="210">
        <v>1.1415525114155251E-4</v>
      </c>
      <c r="N5197" s="325">
        <v>0</v>
      </c>
      <c r="O5197" s="358">
        <v>0</v>
      </c>
      <c r="P5197" s="327">
        <v>0</v>
      </c>
      <c r="Q5197" s="332">
        <v>3.2979664014146773E-2</v>
      </c>
      <c r="R5197" s="358">
        <v>0.10776104286171116</v>
      </c>
      <c r="S5197" s="327">
        <v>0.19607133186827033</v>
      </c>
      <c r="T5197" s="358">
        <v>4.309635011963088E-2</v>
      </c>
      <c r="U5197" s="358">
        <v>0.29413809423415915</v>
      </c>
      <c r="V5197" s="361">
        <v>0</v>
      </c>
    </row>
    <row r="5198" spans="1:22" hidden="1" outlineLevel="1">
      <c r="A5198" s="65">
        <v>5189</v>
      </c>
      <c r="B5198" s="117">
        <v>1</v>
      </c>
      <c r="C5198" s="325">
        <v>8.7522309422921347E-5</v>
      </c>
      <c r="D5198" s="358">
        <v>1.171181310745917E-4</v>
      </c>
      <c r="E5198" s="327">
        <v>9.9357363216700278E-5</v>
      </c>
      <c r="F5198" s="332">
        <v>0</v>
      </c>
      <c r="G5198" s="358">
        <v>2.5091057197107155E-4</v>
      </c>
      <c r="H5198" s="327">
        <v>6.6514824743514709E-4</v>
      </c>
      <c r="I5198" s="332">
        <v>0</v>
      </c>
      <c r="J5198" s="358">
        <v>0</v>
      </c>
      <c r="K5198" s="327">
        <v>0</v>
      </c>
      <c r="L5198" s="336">
        <v>3.7594868300476983E-5</v>
      </c>
      <c r="M5198" s="210">
        <v>1.1415525114155251E-4</v>
      </c>
      <c r="N5198" s="325">
        <v>0</v>
      </c>
      <c r="O5198" s="358">
        <v>0</v>
      </c>
      <c r="P5198" s="327">
        <v>0</v>
      </c>
      <c r="Q5198" s="332">
        <v>3.2979664014146773E-2</v>
      </c>
      <c r="R5198" s="358">
        <v>0.10858087819940346</v>
      </c>
      <c r="S5198" s="327">
        <v>0.23318073579807905</v>
      </c>
      <c r="T5198" s="358">
        <v>4.44561864098134E-2</v>
      </c>
      <c r="U5198" s="358">
        <v>0.30442106256889162</v>
      </c>
      <c r="V5198" s="361">
        <v>0</v>
      </c>
    </row>
    <row r="5199" spans="1:22" hidden="1" outlineLevel="1">
      <c r="A5199" s="65">
        <v>5190</v>
      </c>
      <c r="B5199" s="117">
        <v>1</v>
      </c>
      <c r="C5199" s="325">
        <v>9.134121473302668E-5</v>
      </c>
      <c r="D5199" s="358">
        <v>1.1663208305386383E-4</v>
      </c>
      <c r="E5199" s="327">
        <v>1.0167946375407975E-4</v>
      </c>
      <c r="F5199" s="332">
        <v>2.3259478237381707E-4</v>
      </c>
      <c r="G5199" s="358">
        <v>2.4390841647420439E-4</v>
      </c>
      <c r="H5199" s="327">
        <v>7.5585028117630335E-4</v>
      </c>
      <c r="I5199" s="332">
        <v>0</v>
      </c>
      <c r="J5199" s="358">
        <v>0</v>
      </c>
      <c r="K5199" s="327">
        <v>0</v>
      </c>
      <c r="L5199" s="336">
        <v>9.3987170751192462E-5</v>
      </c>
      <c r="M5199" s="210">
        <v>1.1415525114155251E-4</v>
      </c>
      <c r="N5199" s="325">
        <v>4.1448090554862937E-3</v>
      </c>
      <c r="O5199" s="358">
        <v>6.6705325474363296E-3</v>
      </c>
      <c r="P5199" s="327">
        <v>7.8155904420688944E-3</v>
      </c>
      <c r="Q5199" s="332">
        <v>6.5959328028293546E-2</v>
      </c>
      <c r="R5199" s="358">
        <v>0.13604449350042383</v>
      </c>
      <c r="S5199" s="327">
        <v>0.22449627471728312</v>
      </c>
      <c r="T5199" s="358">
        <v>5.7008521396113655E-2</v>
      </c>
      <c r="U5199" s="358">
        <v>0.29707608518693984</v>
      </c>
      <c r="V5199" s="361">
        <v>0</v>
      </c>
    </row>
    <row r="5200" spans="1:22" hidden="1" outlineLevel="1">
      <c r="A5200" s="65">
        <v>5191</v>
      </c>
      <c r="B5200" s="117">
        <v>1</v>
      </c>
      <c r="C5200" s="325">
        <v>9.85977598476458E-5</v>
      </c>
      <c r="D5200" s="358">
        <v>1.1686538610381321E-4</v>
      </c>
      <c r="E5200" s="327">
        <v>1.0666095317505023E-4</v>
      </c>
      <c r="F5200" s="332">
        <v>0</v>
      </c>
      <c r="G5200" s="358">
        <v>2.7600162916817871E-4</v>
      </c>
      <c r="H5200" s="327">
        <v>7.6592828492532089E-4</v>
      </c>
      <c r="I5200" s="332">
        <v>0</v>
      </c>
      <c r="J5200" s="358">
        <v>0</v>
      </c>
      <c r="K5200" s="327">
        <v>0</v>
      </c>
      <c r="L5200" s="336">
        <v>1.8210014333043539E-4</v>
      </c>
      <c r="M5200" s="210">
        <v>1.1415525114155251E-4</v>
      </c>
      <c r="N5200" s="325">
        <v>6.575174365294166E-2</v>
      </c>
      <c r="O5200" s="358">
        <v>0.10345376753493978</v>
      </c>
      <c r="P5200" s="327">
        <v>9.2320176689706684E-2</v>
      </c>
      <c r="Q5200" s="332">
        <v>6.5959328028293546E-2</v>
      </c>
      <c r="R5200" s="358">
        <v>0.13021944966249571</v>
      </c>
      <c r="S5200" s="327">
        <v>0.22133982398019758</v>
      </c>
      <c r="T5200" s="358">
        <v>7.0711487089491432E-2</v>
      </c>
      <c r="U5200" s="358">
        <v>0.33854695748195962</v>
      </c>
      <c r="V5200" s="361">
        <v>0</v>
      </c>
    </row>
    <row r="5201" spans="1:22" hidden="1" outlineLevel="1">
      <c r="A5201" s="65">
        <v>5192</v>
      </c>
      <c r="B5201" s="117">
        <v>1</v>
      </c>
      <c r="C5201" s="325">
        <v>1.1309209931431398E-4</v>
      </c>
      <c r="D5201" s="358">
        <v>1.3234115508378914E-4</v>
      </c>
      <c r="E5201" s="327">
        <v>1.2202054555637587E-4</v>
      </c>
      <c r="F5201" s="332">
        <v>2.9261924234125349E-4</v>
      </c>
      <c r="G5201" s="358">
        <v>4.0028988923756988E-4</v>
      </c>
      <c r="H5201" s="327">
        <v>9.1709834116058154E-4</v>
      </c>
      <c r="I5201" s="332">
        <v>0</v>
      </c>
      <c r="J5201" s="358">
        <v>0</v>
      </c>
      <c r="K5201" s="327">
        <v>0</v>
      </c>
      <c r="L5201" s="336">
        <v>1.5860335064263727E-4</v>
      </c>
      <c r="M5201" s="210">
        <v>1.1415525114155251E-4</v>
      </c>
      <c r="N5201" s="325">
        <v>0.22306608734980779</v>
      </c>
      <c r="O5201" s="358">
        <v>0.29895287950075222</v>
      </c>
      <c r="P5201" s="327">
        <v>0.27279392311201195</v>
      </c>
      <c r="Q5201" s="332">
        <v>3.2979664014146773E-2</v>
      </c>
      <c r="R5201" s="358">
        <v>0.12412240824269886</v>
      </c>
      <c r="S5201" s="327">
        <v>0.18666949687639103</v>
      </c>
      <c r="T5201" s="358">
        <v>0.11527227629085733</v>
      </c>
      <c r="U5201" s="358">
        <v>0.41606471877455786</v>
      </c>
      <c r="V5201" s="361">
        <v>7.9437608351707392E-3</v>
      </c>
    </row>
    <row r="5202" spans="1:22" hidden="1" outlineLevel="1">
      <c r="A5202" s="65">
        <v>5193</v>
      </c>
      <c r="B5202" s="117">
        <v>1</v>
      </c>
      <c r="C5202" s="325">
        <v>1.2947401554636975E-4</v>
      </c>
      <c r="D5202" s="358">
        <v>1.4653375728904345E-4</v>
      </c>
      <c r="E5202" s="327">
        <v>1.4026006150920007E-4</v>
      </c>
      <c r="F5202" s="332">
        <v>4.8019567973949298E-4</v>
      </c>
      <c r="G5202" s="358">
        <v>4.8314872928383084E-4</v>
      </c>
      <c r="H5202" s="327">
        <v>1.0481123898978071E-3</v>
      </c>
      <c r="I5202" s="332">
        <v>0</v>
      </c>
      <c r="J5202" s="358">
        <v>0</v>
      </c>
      <c r="K5202" s="327">
        <v>0</v>
      </c>
      <c r="L5202" s="336">
        <v>1.4685495429873823E-4</v>
      </c>
      <c r="M5202" s="210">
        <v>1.1415525114155251E-4</v>
      </c>
      <c r="N5202" s="325">
        <v>0.42032131830863279</v>
      </c>
      <c r="O5202" s="358">
        <v>0.47710712011635253</v>
      </c>
      <c r="P5202" s="327">
        <v>0.46077170840948573</v>
      </c>
      <c r="Q5202" s="332">
        <v>3.2979664014146773E-2</v>
      </c>
      <c r="R5202" s="358">
        <v>0.14423355882701822</v>
      </c>
      <c r="S5202" s="327">
        <v>0.18385063223619211</v>
      </c>
      <c r="T5202" s="358">
        <v>0.16161131294861578</v>
      </c>
      <c r="U5202" s="358">
        <v>0.51686040838534153</v>
      </c>
      <c r="V5202" s="361">
        <v>6.6616889879336352E-2</v>
      </c>
    </row>
    <row r="5203" spans="1:22" hidden="1" outlineLevel="1">
      <c r="A5203" s="65">
        <v>5194</v>
      </c>
      <c r="B5203" s="117">
        <v>1</v>
      </c>
      <c r="C5203" s="325">
        <v>1.3799311200737396E-4</v>
      </c>
      <c r="D5203" s="358">
        <v>1.5709072029925316E-4</v>
      </c>
      <c r="E5203" s="327">
        <v>1.5296026500693472E-4</v>
      </c>
      <c r="F5203" s="332">
        <v>6.2275377216215516E-4</v>
      </c>
      <c r="G5203" s="358">
        <v>5.181595067681663E-4</v>
      </c>
      <c r="H5203" s="327">
        <v>1.148892427387981E-3</v>
      </c>
      <c r="I5203" s="332">
        <v>0</v>
      </c>
      <c r="J5203" s="358">
        <v>0</v>
      </c>
      <c r="K5203" s="327">
        <v>0</v>
      </c>
      <c r="L5203" s="336">
        <v>1.644775488145868E-4</v>
      </c>
      <c r="M5203" s="210">
        <v>1.1415525114155251E-4</v>
      </c>
      <c r="N5203" s="325">
        <v>0.58554847929324549</v>
      </c>
      <c r="O5203" s="358">
        <v>0.61528889479553728</v>
      </c>
      <c r="P5203" s="327">
        <v>0.60797112094401184</v>
      </c>
      <c r="Q5203" s="332">
        <v>6.5959328028293546E-2</v>
      </c>
      <c r="R5203" s="358">
        <v>0.14207175546363021</v>
      </c>
      <c r="S5203" s="327">
        <v>0.17993460587071303</v>
      </c>
      <c r="T5203" s="358">
        <v>0.17311762001939102</v>
      </c>
      <c r="U5203" s="358">
        <v>0.52205839237872276</v>
      </c>
      <c r="V5203" s="361">
        <v>0.12923021591247999</v>
      </c>
    </row>
    <row r="5204" spans="1:22" hidden="1" outlineLevel="1">
      <c r="A5204" s="65">
        <v>5195</v>
      </c>
      <c r="B5204" s="117">
        <v>1</v>
      </c>
      <c r="C5204" s="325">
        <v>1.4101198478115606E-4</v>
      </c>
      <c r="D5204" s="358">
        <v>1.5829611939065832E-4</v>
      </c>
      <c r="E5204" s="327">
        <v>1.5949846987195848E-4</v>
      </c>
      <c r="F5204" s="332">
        <v>7.4280269209702821E-4</v>
      </c>
      <c r="G5204" s="358">
        <v>5.840964710303317E-4</v>
      </c>
      <c r="H5204" s="327">
        <v>1.148892427387981E-3</v>
      </c>
      <c r="I5204" s="332">
        <v>0</v>
      </c>
      <c r="J5204" s="358">
        <v>0</v>
      </c>
      <c r="K5204" s="327">
        <v>0</v>
      </c>
      <c r="L5204" s="336">
        <v>1.8797434150238492E-4</v>
      </c>
      <c r="M5204" s="210">
        <v>1.1415525114155251E-4</v>
      </c>
      <c r="N5204" s="325">
        <v>0.6959511204984713</v>
      </c>
      <c r="O5204" s="358">
        <v>0.7010952293372773</v>
      </c>
      <c r="P5204" s="327">
        <v>0.70528707962987447</v>
      </c>
      <c r="Q5204" s="332">
        <v>6.5959328028293546E-2</v>
      </c>
      <c r="R5204" s="358">
        <v>0.15711203796627507</v>
      </c>
      <c r="S5204" s="327">
        <v>0.11375040240018547</v>
      </c>
      <c r="T5204" s="358">
        <v>0.14121376859587786</v>
      </c>
      <c r="U5204" s="358">
        <v>0.49855446475647724</v>
      </c>
      <c r="V5204" s="361">
        <v>9.8424761832793167E-2</v>
      </c>
    </row>
    <row r="5205" spans="1:22" hidden="1" outlineLevel="1">
      <c r="A5205" s="65">
        <v>5196</v>
      </c>
      <c r="B5205" s="117">
        <v>1</v>
      </c>
      <c r="C5205" s="325">
        <v>1.435120864571661E-4</v>
      </c>
      <c r="D5205" s="358">
        <v>1.6150403632746236E-4</v>
      </c>
      <c r="E5205" s="327">
        <v>1.6383132785790675E-4</v>
      </c>
      <c r="F5205" s="332">
        <v>8.0282715206446496E-4</v>
      </c>
      <c r="G5205" s="358">
        <v>5.8001188032382584E-4</v>
      </c>
      <c r="H5205" s="327">
        <v>1.1589704311369983E-3</v>
      </c>
      <c r="I5205" s="332">
        <v>0</v>
      </c>
      <c r="J5205" s="358">
        <v>0</v>
      </c>
      <c r="K5205" s="327">
        <v>0</v>
      </c>
      <c r="L5205" s="336">
        <v>2.0677177565262342E-4</v>
      </c>
      <c r="M5205" s="210">
        <v>1.1415525114155251E-4</v>
      </c>
      <c r="N5205" s="325">
        <v>0.76264486620947802</v>
      </c>
      <c r="O5205" s="358">
        <v>0.74145319705290469</v>
      </c>
      <c r="P5205" s="327">
        <v>0.7476811250456411</v>
      </c>
      <c r="Q5205" s="332">
        <v>6.5959328028293546E-2</v>
      </c>
      <c r="R5205" s="358">
        <v>0.17916768777521885</v>
      </c>
      <c r="S5205" s="327">
        <v>0.11748919260959968</v>
      </c>
      <c r="T5205" s="358">
        <v>0.13493760110272773</v>
      </c>
      <c r="U5205" s="358">
        <v>0.45132061020792613</v>
      </c>
      <c r="V5205" s="361">
        <v>3.0774915835245886E-2</v>
      </c>
    </row>
    <row r="5206" spans="1:22" hidden="1" outlineLevel="1">
      <c r="A5206" s="65">
        <v>5197</v>
      </c>
      <c r="B5206" s="117">
        <v>1</v>
      </c>
      <c r="C5206" s="325">
        <v>1.4012444868617251E-4</v>
      </c>
      <c r="D5206" s="358">
        <v>1.6525632704748167E-4</v>
      </c>
      <c r="E5206" s="327">
        <v>1.6463563083733427E-4</v>
      </c>
      <c r="F5206" s="332">
        <v>8.628516120319016E-4</v>
      </c>
      <c r="G5206" s="358">
        <v>5.8993160061105419E-4</v>
      </c>
      <c r="H5206" s="327">
        <v>1.1992824461330679E-3</v>
      </c>
      <c r="I5206" s="332">
        <v>0</v>
      </c>
      <c r="J5206" s="358">
        <v>0</v>
      </c>
      <c r="K5206" s="327">
        <v>0</v>
      </c>
      <c r="L5206" s="336">
        <v>1.8797434150238492E-4</v>
      </c>
      <c r="M5206" s="210">
        <v>1.1415525114155251E-4</v>
      </c>
      <c r="N5206" s="325">
        <v>0.77941250284303631</v>
      </c>
      <c r="O5206" s="358">
        <v>0.74965095836038409</v>
      </c>
      <c r="P5206" s="327">
        <v>0.74695864356978459</v>
      </c>
      <c r="Q5206" s="332">
        <v>6.5959328028293546E-2</v>
      </c>
      <c r="R5206" s="358">
        <v>0.23223634021678868</v>
      </c>
      <c r="S5206" s="327">
        <v>0.12785315488800439</v>
      </c>
      <c r="T5206" s="358">
        <v>0.12416351357282002</v>
      </c>
      <c r="U5206" s="358">
        <v>0.41651671738267798</v>
      </c>
      <c r="V5206" s="361">
        <v>2.1046958068619632E-2</v>
      </c>
    </row>
    <row r="5207" spans="1:22" hidden="1" outlineLevel="1">
      <c r="A5207" s="65">
        <v>5198</v>
      </c>
      <c r="B5207" s="117">
        <v>1</v>
      </c>
      <c r="C5207" s="325">
        <v>1.4168076197948874E-4</v>
      </c>
      <c r="D5207" s="358">
        <v>1.6309827383544984E-4</v>
      </c>
      <c r="E5207" s="327">
        <v>1.6205407772594592E-4</v>
      </c>
      <c r="F5207" s="332">
        <v>9.1537301450340892E-4</v>
      </c>
      <c r="G5207" s="358">
        <v>6.1852373555659496E-4</v>
      </c>
      <c r="H5207" s="327">
        <v>1.2395944611291372E-3</v>
      </c>
      <c r="I5207" s="332">
        <v>0</v>
      </c>
      <c r="J5207" s="358">
        <v>0</v>
      </c>
      <c r="K5207" s="327">
        <v>0</v>
      </c>
      <c r="L5207" s="336">
        <v>1.9032402077116473E-4</v>
      </c>
      <c r="M5207" s="210">
        <v>1.1415525114155251E-4</v>
      </c>
      <c r="N5207" s="325">
        <v>0.77526769378754989</v>
      </c>
      <c r="O5207" s="358">
        <v>0.68472574185130053</v>
      </c>
      <c r="P5207" s="327">
        <v>0.70703749282888984</v>
      </c>
      <c r="Q5207" s="332">
        <v>9.8938992042440319E-2</v>
      </c>
      <c r="R5207" s="358">
        <v>0.30345697299259822</v>
      </c>
      <c r="S5207" s="327">
        <v>0.15898724344052867</v>
      </c>
      <c r="T5207" s="358">
        <v>0.13012587269131265</v>
      </c>
      <c r="U5207" s="358">
        <v>0.41798571285906827</v>
      </c>
      <c r="V5207" s="361">
        <v>0.15550837525381381</v>
      </c>
    </row>
    <row r="5208" spans="1:22" hidden="1" outlineLevel="1">
      <c r="A5208" s="65">
        <v>5199</v>
      </c>
      <c r="B5208" s="117">
        <v>1</v>
      </c>
      <c r="C5208" s="325">
        <v>1.4589343330356566E-4</v>
      </c>
      <c r="D5208" s="358">
        <v>1.6127073327751299E-4</v>
      </c>
      <c r="E5208" s="327">
        <v>1.6450590455032983E-4</v>
      </c>
      <c r="F5208" s="332">
        <v>9.678944169749156E-4</v>
      </c>
      <c r="G5208" s="358">
        <v>6.3019399471804017E-4</v>
      </c>
      <c r="H5208" s="327">
        <v>1.2597504686271722E-3</v>
      </c>
      <c r="I5208" s="332">
        <v>0</v>
      </c>
      <c r="J5208" s="358">
        <v>0</v>
      </c>
      <c r="K5208" s="327">
        <v>0</v>
      </c>
      <c r="L5208" s="336">
        <v>2.1382081345896285E-4</v>
      </c>
      <c r="M5208" s="210">
        <v>1.1415525114155251E-4</v>
      </c>
      <c r="N5208" s="325">
        <v>0.69896552708427961</v>
      </c>
      <c r="O5208" s="358">
        <v>0.59668052080015777</v>
      </c>
      <c r="P5208" s="327">
        <v>0.64066502912326673</v>
      </c>
      <c r="Q5208" s="332">
        <v>9.8938992042440319E-2</v>
      </c>
      <c r="R5208" s="358">
        <v>0.36665290018523827</v>
      </c>
      <c r="S5208" s="327">
        <v>0.16979851075250743</v>
      </c>
      <c r="T5208" s="358">
        <v>0.13964472672259032</v>
      </c>
      <c r="U5208" s="358">
        <v>0.41775971355500824</v>
      </c>
      <c r="V5208" s="361">
        <v>0.15719561325916986</v>
      </c>
    </row>
    <row r="5209" spans="1:22" hidden="1" outlineLevel="1">
      <c r="A5209" s="65">
        <v>5200</v>
      </c>
      <c r="B5209" s="117">
        <v>1</v>
      </c>
      <c r="C5209" s="325">
        <v>1.469497262616799E-4</v>
      </c>
      <c r="D5209" s="358">
        <v>1.5983203113615843E-4</v>
      </c>
      <c r="E5209" s="327">
        <v>1.6483022026784095E-4</v>
      </c>
      <c r="F5209" s="332">
        <v>9.9790664695863381E-4</v>
      </c>
      <c r="G5209" s="358">
        <v>6.2785994288575117E-4</v>
      </c>
      <c r="H5209" s="327">
        <v>1.2698284723761898E-3</v>
      </c>
      <c r="I5209" s="332">
        <v>0</v>
      </c>
      <c r="J5209" s="358">
        <v>0</v>
      </c>
      <c r="K5209" s="327">
        <v>0</v>
      </c>
      <c r="L5209" s="336">
        <v>2.2321953053408208E-4</v>
      </c>
      <c r="M5209" s="210">
        <v>1.1415525114155251E-4</v>
      </c>
      <c r="N5209" s="325">
        <v>0.57537485706614289</v>
      </c>
      <c r="O5209" s="358">
        <v>0.50484321937221921</v>
      </c>
      <c r="P5209" s="327">
        <v>0.53286243558712121</v>
      </c>
      <c r="Q5209" s="332">
        <v>6.5959328028293546E-2</v>
      </c>
      <c r="R5209" s="358">
        <v>0.39891091667361023</v>
      </c>
      <c r="S5209" s="327">
        <v>0.21219117165058451</v>
      </c>
      <c r="T5209" s="358">
        <v>0.146862319339713</v>
      </c>
      <c r="U5209" s="358">
        <v>0.44115064152522376</v>
      </c>
      <c r="V5209" s="361">
        <v>0.19530734232132466</v>
      </c>
    </row>
    <row r="5210" spans="1:22" hidden="1" outlineLevel="1">
      <c r="A5210" s="65">
        <v>5201</v>
      </c>
      <c r="B5210" s="117">
        <v>1</v>
      </c>
      <c r="C5210" s="325">
        <v>1.4598093686222602E-4</v>
      </c>
      <c r="D5210" s="358">
        <v>1.6234003892311435E-4</v>
      </c>
      <c r="E5210" s="327">
        <v>1.6612748313788532E-4</v>
      </c>
      <c r="F5210" s="332">
        <v>1.0054097044545636E-3</v>
      </c>
      <c r="G5210" s="358">
        <v>6.2727642992767881E-4</v>
      </c>
      <c r="H5210" s="327">
        <v>1.1892044423840503E-3</v>
      </c>
      <c r="I5210" s="332">
        <v>0</v>
      </c>
      <c r="J5210" s="358">
        <v>0</v>
      </c>
      <c r="K5210" s="327">
        <v>0</v>
      </c>
      <c r="L5210" s="336">
        <v>2.2321953053408208E-4</v>
      </c>
      <c r="M5210" s="210">
        <v>1.1415525114155251E-4</v>
      </c>
      <c r="N5210" s="325">
        <v>0.40166967755894445</v>
      </c>
      <c r="O5210" s="358">
        <v>0.35983363029398741</v>
      </c>
      <c r="P5210" s="327">
        <v>0.36189738493835211</v>
      </c>
      <c r="Q5210" s="332">
        <v>6.5959328028293546E-2</v>
      </c>
      <c r="R5210" s="358">
        <v>0.36169707595809453</v>
      </c>
      <c r="S5210" s="327">
        <v>0.28451104043921832</v>
      </c>
      <c r="T5210" s="358">
        <v>0.18085822659427617</v>
      </c>
      <c r="U5210" s="358">
        <v>0.48962749224610513</v>
      </c>
      <c r="V5210" s="361">
        <v>0.18282483490613569</v>
      </c>
    </row>
    <row r="5211" spans="1:22" hidden="1" outlineLevel="1">
      <c r="A5211" s="65">
        <v>5202</v>
      </c>
      <c r="B5211" s="117">
        <v>1</v>
      </c>
      <c r="C5211" s="325">
        <v>1.4240579146553167E-4</v>
      </c>
      <c r="D5211" s="358">
        <v>1.6675335495132355E-4</v>
      </c>
      <c r="E5211" s="327">
        <v>1.6114599371691484E-4</v>
      </c>
      <c r="F5211" s="332">
        <v>1.0504280494301411E-3</v>
      </c>
      <c r="G5211" s="358">
        <v>5.8759754877876519E-4</v>
      </c>
      <c r="H5211" s="327">
        <v>1.0884244048938768E-3</v>
      </c>
      <c r="I5211" s="332">
        <v>0</v>
      </c>
      <c r="J5211" s="358">
        <v>0</v>
      </c>
      <c r="K5211" s="327">
        <v>0</v>
      </c>
      <c r="L5211" s="336">
        <v>1.644775488145868E-4</v>
      </c>
      <c r="M5211" s="210">
        <v>1.1415525114155251E-4</v>
      </c>
      <c r="N5211" s="325">
        <v>0.20026963754463317</v>
      </c>
      <c r="O5211" s="358">
        <v>0.182206932108258</v>
      </c>
      <c r="P5211" s="327">
        <v>0.16848484075276146</v>
      </c>
      <c r="Q5211" s="332">
        <v>6.5959328028293546E-2</v>
      </c>
      <c r="R5211" s="358">
        <v>0.28381794104709207</v>
      </c>
      <c r="S5211" s="327">
        <v>0.22880051818378297</v>
      </c>
      <c r="T5211" s="358">
        <v>0.2266742492942721</v>
      </c>
      <c r="U5211" s="358">
        <v>0.54138133287585732</v>
      </c>
      <c r="V5211" s="361">
        <v>0.1086627082815815</v>
      </c>
    </row>
    <row r="5212" spans="1:22" hidden="1" outlineLevel="1">
      <c r="A5212" s="65">
        <v>5203</v>
      </c>
      <c r="B5212" s="117">
        <v>1</v>
      </c>
      <c r="C5212" s="325">
        <v>1.3866188920570665E-4</v>
      </c>
      <c r="D5212" s="358">
        <v>1.5998756650279137E-4</v>
      </c>
      <c r="E5212" s="327">
        <v>1.5977089507466778E-4</v>
      </c>
      <c r="F5212" s="332">
        <v>1.0129127619504933E-3</v>
      </c>
      <c r="G5212" s="358">
        <v>5.4325056396527336E-4</v>
      </c>
      <c r="H5212" s="327">
        <v>1.0078003749017378E-3</v>
      </c>
      <c r="I5212" s="332">
        <v>0</v>
      </c>
      <c r="J5212" s="358">
        <v>0</v>
      </c>
      <c r="K5212" s="327">
        <v>0</v>
      </c>
      <c r="L5212" s="336">
        <v>1.1748396343899057E-4</v>
      </c>
      <c r="M5212" s="210">
        <v>1.1415525114155251E-4</v>
      </c>
      <c r="N5212" s="325">
        <v>4.4650897552284158E-2</v>
      </c>
      <c r="O5212" s="358">
        <v>3.5428814707039069E-2</v>
      </c>
      <c r="P5212" s="327">
        <v>3.5308251670689829E-2</v>
      </c>
      <c r="Q5212" s="332">
        <v>6.5959328028293546E-2</v>
      </c>
      <c r="R5212" s="358">
        <v>0.19987214917802779</v>
      </c>
      <c r="S5212" s="327">
        <v>0.18884693411170808</v>
      </c>
      <c r="T5212" s="358">
        <v>0.27165344966184801</v>
      </c>
      <c r="U5212" s="358">
        <v>0.62952106145927811</v>
      </c>
      <c r="V5212" s="361">
        <v>6.9033991926828062E-2</v>
      </c>
    </row>
    <row r="5213" spans="1:22" hidden="1" outlineLevel="1">
      <c r="A5213" s="65">
        <v>5204</v>
      </c>
      <c r="B5213" s="117">
        <v>1</v>
      </c>
      <c r="C5213" s="325">
        <v>1.3552426160231404E-4</v>
      </c>
      <c r="D5213" s="358">
        <v>1.6006533418610783E-4</v>
      </c>
      <c r="E5213" s="327">
        <v>1.5682610835966702E-4</v>
      </c>
      <c r="F5213" s="332">
        <v>9.3037912949526776E-4</v>
      </c>
      <c r="G5213" s="358">
        <v>4.6739387941587983E-4</v>
      </c>
      <c r="H5213" s="327">
        <v>9.1709834116058154E-4</v>
      </c>
      <c r="I5213" s="332">
        <v>0</v>
      </c>
      <c r="J5213" s="358">
        <v>0</v>
      </c>
      <c r="K5213" s="327">
        <v>0</v>
      </c>
      <c r="L5213" s="336">
        <v>8.811297257924293E-5</v>
      </c>
      <c r="M5213" s="210">
        <v>1.1415525114155251E-4</v>
      </c>
      <c r="N5213" s="325">
        <v>9.420020580650667E-4</v>
      </c>
      <c r="O5213" s="358">
        <v>6.0400642312313704E-4</v>
      </c>
      <c r="P5213" s="327">
        <v>5.8103265929321701E-4</v>
      </c>
      <c r="Q5213" s="332">
        <v>6.5959328028293546E-2</v>
      </c>
      <c r="R5213" s="358">
        <v>0.13431429709677092</v>
      </c>
      <c r="S5213" s="327">
        <v>0.18678764509990262</v>
      </c>
      <c r="T5213" s="358">
        <v>0.28985433539198335</v>
      </c>
      <c r="U5213" s="358">
        <v>0.676189917747679</v>
      </c>
      <c r="V5213" s="361">
        <v>0</v>
      </c>
    </row>
    <row r="5214" spans="1:22" hidden="1" outlineLevel="1">
      <c r="A5214" s="65">
        <v>5205</v>
      </c>
      <c r="B5214" s="117">
        <v>1</v>
      </c>
      <c r="C5214" s="325">
        <v>1.3198661773075983E-4</v>
      </c>
      <c r="D5214" s="358">
        <v>1.7044731990885549E-4</v>
      </c>
      <c r="E5214" s="327">
        <v>1.5482832353979863E-4</v>
      </c>
      <c r="F5214" s="332">
        <v>7.6531186458481701E-4</v>
      </c>
      <c r="G5214" s="358">
        <v>3.9095368190841372E-4</v>
      </c>
      <c r="H5214" s="327">
        <v>8.767863261645118E-4</v>
      </c>
      <c r="I5214" s="332">
        <v>0</v>
      </c>
      <c r="J5214" s="358">
        <v>0</v>
      </c>
      <c r="K5214" s="327">
        <v>0</v>
      </c>
      <c r="L5214" s="336">
        <v>5.8741981719495287E-5</v>
      </c>
      <c r="M5214" s="210">
        <v>1.1415525114155251E-4</v>
      </c>
      <c r="N5214" s="325">
        <v>0</v>
      </c>
      <c r="O5214" s="358">
        <v>0</v>
      </c>
      <c r="P5214" s="327">
        <v>0</v>
      </c>
      <c r="Q5214" s="332">
        <v>3.2979664014146773E-2</v>
      </c>
      <c r="R5214" s="358">
        <v>0.12596813798457057</v>
      </c>
      <c r="S5214" s="327">
        <v>0.17899779408625474</v>
      </c>
      <c r="T5214" s="358">
        <v>0.3061723708741737</v>
      </c>
      <c r="U5214" s="358">
        <v>0.70251883667067527</v>
      </c>
      <c r="V5214" s="361">
        <v>0</v>
      </c>
    </row>
    <row r="5215" spans="1:22" hidden="1" outlineLevel="1">
      <c r="A5215" s="65">
        <v>5206</v>
      </c>
      <c r="B5215" s="117">
        <v>1</v>
      </c>
      <c r="C5215" s="325">
        <v>1.3234288221959127E-4</v>
      </c>
      <c r="D5215" s="358">
        <v>1.6648116805971594E-4</v>
      </c>
      <c r="E5215" s="327">
        <v>1.5229866094321206E-4</v>
      </c>
      <c r="F5215" s="332">
        <v>6.3025682965808457E-4</v>
      </c>
      <c r="G5215" s="358">
        <v>3.7519883204046277E-4</v>
      </c>
      <c r="H5215" s="327">
        <v>8.1631830367040773E-4</v>
      </c>
      <c r="I5215" s="332">
        <v>0</v>
      </c>
      <c r="J5215" s="358">
        <v>0</v>
      </c>
      <c r="K5215" s="327">
        <v>0</v>
      </c>
      <c r="L5215" s="336">
        <v>3.7594868300476983E-5</v>
      </c>
      <c r="M5215" s="210">
        <v>1.1415525114155251E-4</v>
      </c>
      <c r="N5215" s="325">
        <v>0</v>
      </c>
      <c r="O5215" s="358">
        <v>0</v>
      </c>
      <c r="P5215" s="327">
        <v>0</v>
      </c>
      <c r="Q5215" s="332">
        <v>3.2979664014146773E-2</v>
      </c>
      <c r="R5215" s="358">
        <v>0.13042068880851568</v>
      </c>
      <c r="S5215" s="327">
        <v>0.17828042017517146</v>
      </c>
      <c r="T5215" s="358">
        <v>0.27688358923947309</v>
      </c>
      <c r="U5215" s="358">
        <v>0.68760288260271163</v>
      </c>
      <c r="V5215" s="361">
        <v>0</v>
      </c>
    </row>
    <row r="5216" spans="1:22" hidden="1" outlineLevel="1">
      <c r="A5216" s="65">
        <v>5207</v>
      </c>
      <c r="B5216" s="117">
        <v>1</v>
      </c>
      <c r="C5216" s="325">
        <v>1.2254248364963193E-4</v>
      </c>
      <c r="D5216" s="358">
        <v>1.5561313431624037E-4</v>
      </c>
      <c r="E5216" s="327">
        <v>1.4111625500342939E-4</v>
      </c>
      <c r="F5216" s="332">
        <v>5.6272931219471841E-4</v>
      </c>
      <c r="G5216" s="358">
        <v>3.6819667654359556E-4</v>
      </c>
      <c r="H5216" s="327">
        <v>7.3569427367826859E-4</v>
      </c>
      <c r="I5216" s="332">
        <v>0</v>
      </c>
      <c r="J5216" s="358">
        <v>0</v>
      </c>
      <c r="K5216" s="327">
        <v>0</v>
      </c>
      <c r="L5216" s="336">
        <v>2.3496792687798115E-5</v>
      </c>
      <c r="M5216" s="210">
        <v>1.1415525114155251E-4</v>
      </c>
      <c r="N5216" s="325">
        <v>0</v>
      </c>
      <c r="O5216" s="358">
        <v>0</v>
      </c>
      <c r="P5216" s="327">
        <v>0</v>
      </c>
      <c r="Q5216" s="332">
        <v>3.2979664014146773E-2</v>
      </c>
      <c r="R5216" s="358">
        <v>0.11812189941319517</v>
      </c>
      <c r="S5216" s="327">
        <v>0.18006964030946765</v>
      </c>
      <c r="T5216" s="358">
        <v>0.23064915537326719</v>
      </c>
      <c r="U5216" s="358">
        <v>0.51313141986835065</v>
      </c>
      <c r="V5216" s="361">
        <v>0</v>
      </c>
    </row>
    <row r="5217" spans="1:22" hidden="1" outlineLevel="1">
      <c r="A5217" s="65">
        <v>5208</v>
      </c>
      <c r="B5217" s="117">
        <v>1</v>
      </c>
      <c r="C5217" s="325">
        <v>1.1228581652380075E-4</v>
      </c>
      <c r="D5217" s="358">
        <v>1.4575608045587884E-4</v>
      </c>
      <c r="E5217" s="327">
        <v>1.3040086369686267E-4</v>
      </c>
      <c r="F5217" s="332">
        <v>4.9520179473135236E-4</v>
      </c>
      <c r="G5217" s="358">
        <v>3.5710993034022276E-4</v>
      </c>
      <c r="H5217" s="327">
        <v>7.1553826618023393E-4</v>
      </c>
      <c r="I5217" s="332">
        <v>0</v>
      </c>
      <c r="J5217" s="358">
        <v>0</v>
      </c>
      <c r="K5217" s="327">
        <v>0</v>
      </c>
      <c r="L5217" s="336">
        <v>9.3987170751192458E-6</v>
      </c>
      <c r="M5217" s="210">
        <v>1.1415525114155251E-4</v>
      </c>
      <c r="N5217" s="325">
        <v>0</v>
      </c>
      <c r="O5217" s="358">
        <v>0</v>
      </c>
      <c r="P5217" s="327">
        <v>0</v>
      </c>
      <c r="Q5217" s="332">
        <v>3.2979664014146773E-2</v>
      </c>
      <c r="R5217" s="358">
        <v>0.10094377215466155</v>
      </c>
      <c r="S5217" s="327">
        <v>0.15909696237721618</v>
      </c>
      <c r="T5217" s="358">
        <v>0.1874482024620838</v>
      </c>
      <c r="U5217" s="358">
        <v>0.40386075635531499</v>
      </c>
      <c r="V5217" s="361">
        <v>0</v>
      </c>
    </row>
    <row r="5218" spans="1:22" hidden="1" outlineLevel="1">
      <c r="A5218" s="65">
        <v>5209</v>
      </c>
      <c r="B5218" s="117">
        <v>1</v>
      </c>
      <c r="C5218" s="325">
        <v>1.0480426225834072E-4</v>
      </c>
      <c r="D5218" s="358">
        <v>1.3521855936649824E-4</v>
      </c>
      <c r="E5218" s="327">
        <v>1.1846604529245422E-4</v>
      </c>
      <c r="F5218" s="332">
        <v>3.8265593229240867E-4</v>
      </c>
      <c r="G5218" s="358">
        <v>3.448561582207053E-4</v>
      </c>
      <c r="H5218" s="327">
        <v>7.0546026243121639E-4</v>
      </c>
      <c r="I5218" s="332">
        <v>0</v>
      </c>
      <c r="J5218" s="358">
        <v>0</v>
      </c>
      <c r="K5218" s="327">
        <v>0</v>
      </c>
      <c r="L5218" s="336">
        <v>5.8741981719495289E-6</v>
      </c>
      <c r="M5218" s="210">
        <v>1.1415525114155251E-4</v>
      </c>
      <c r="N5218" s="325">
        <v>0</v>
      </c>
      <c r="O5218" s="358">
        <v>0</v>
      </c>
      <c r="P5218" s="327">
        <v>0</v>
      </c>
      <c r="Q5218" s="332">
        <v>3.2979664014146773E-2</v>
      </c>
      <c r="R5218" s="358">
        <v>0.10278111996880024</v>
      </c>
      <c r="S5218" s="327">
        <v>0.19280516219449725</v>
      </c>
      <c r="T5218" s="358">
        <v>0.13430998435341274</v>
      </c>
      <c r="U5218" s="358">
        <v>0.41606471877455786</v>
      </c>
      <c r="V5218" s="361">
        <v>0</v>
      </c>
    </row>
    <row r="5219" spans="1:22" hidden="1" outlineLevel="1">
      <c r="A5219" s="65">
        <v>5210</v>
      </c>
      <c r="B5219" s="117">
        <v>1</v>
      </c>
      <c r="C5219" s="325">
        <v>9.7803977565512614E-5</v>
      </c>
      <c r="D5219" s="358">
        <v>1.2643081115173803E-4</v>
      </c>
      <c r="E5219" s="327">
        <v>1.1022842606767232E-4</v>
      </c>
      <c r="F5219" s="332">
        <v>3.4514064481276077E-4</v>
      </c>
      <c r="G5219" s="358">
        <v>3.2326617877203163E-4</v>
      </c>
      <c r="H5219" s="327">
        <v>6.9538225868219896E-4</v>
      </c>
      <c r="I5219" s="332">
        <v>0</v>
      </c>
      <c r="J5219" s="358">
        <v>0</v>
      </c>
      <c r="K5219" s="327">
        <v>0</v>
      </c>
      <c r="L5219" s="336">
        <v>2.3496792687798115E-6</v>
      </c>
      <c r="M5219" s="210">
        <v>1.1415525114155251E-4</v>
      </c>
      <c r="N5219" s="325">
        <v>0</v>
      </c>
      <c r="O5219" s="358">
        <v>0</v>
      </c>
      <c r="P5219" s="327">
        <v>0</v>
      </c>
      <c r="Q5219" s="332">
        <v>3.2979664014146773E-2</v>
      </c>
      <c r="R5219" s="358">
        <v>0.11920402340519758</v>
      </c>
      <c r="S5219" s="327">
        <v>0.20900940541143181</v>
      </c>
      <c r="T5219" s="358">
        <v>8.4100644408211717E-2</v>
      </c>
      <c r="U5219" s="358">
        <v>0.38216482316554984</v>
      </c>
      <c r="V5219" s="361">
        <v>0</v>
      </c>
    </row>
    <row r="5220" spans="1:22" hidden="1" outlineLevel="1">
      <c r="A5220" s="65">
        <v>5211</v>
      </c>
      <c r="B5220" s="117">
        <v>1</v>
      </c>
      <c r="C5220" s="325">
        <v>9.3728811833616263E-5</v>
      </c>
      <c r="D5220" s="358">
        <v>1.2015107072393373E-4</v>
      </c>
      <c r="E5220" s="327">
        <v>1.0513018298839784E-4</v>
      </c>
      <c r="F5220" s="332">
        <v>2.7761312734939439E-4</v>
      </c>
      <c r="G5220" s="358">
        <v>3.0401025115564718E-4</v>
      </c>
      <c r="H5220" s="327">
        <v>6.752262511841642E-4</v>
      </c>
      <c r="I5220" s="332">
        <v>0</v>
      </c>
      <c r="J5220" s="358">
        <v>0</v>
      </c>
      <c r="K5220" s="327">
        <v>0</v>
      </c>
      <c r="L5220" s="336">
        <v>1.1748396343899057E-6</v>
      </c>
      <c r="M5220" s="210">
        <v>1.1415525114155251E-4</v>
      </c>
      <c r="N5220" s="325">
        <v>0</v>
      </c>
      <c r="O5220" s="358">
        <v>0</v>
      </c>
      <c r="P5220" s="327">
        <v>0</v>
      </c>
      <c r="Q5220" s="332">
        <v>6.5959328028293546E-2</v>
      </c>
      <c r="R5220" s="358">
        <v>0.1339018288240679</v>
      </c>
      <c r="S5220" s="327">
        <v>0.2268256326065978</v>
      </c>
      <c r="T5220" s="358">
        <v>7.3640365252961498E-2</v>
      </c>
      <c r="U5220" s="358">
        <v>0.36781386735773652</v>
      </c>
      <c r="V5220" s="361">
        <v>0</v>
      </c>
    </row>
    <row r="5221" spans="1:22" hidden="1" outlineLevel="1">
      <c r="A5221" s="65">
        <v>5212</v>
      </c>
      <c r="B5221" s="117">
        <v>1</v>
      </c>
      <c r="C5221" s="325">
        <v>9.2009991931359364E-5</v>
      </c>
      <c r="D5221" s="358">
        <v>1.1645710576640178E-4</v>
      </c>
      <c r="E5221" s="327">
        <v>1.0183513529848508E-4</v>
      </c>
      <c r="F5221" s="332">
        <v>2.4760089736567618E-4</v>
      </c>
      <c r="G5221" s="358">
        <v>2.9525755678456317E-4</v>
      </c>
      <c r="H5221" s="327">
        <v>6.3491423618809489E-4</v>
      </c>
      <c r="I5221" s="332">
        <v>0</v>
      </c>
      <c r="J5221" s="358">
        <v>0</v>
      </c>
      <c r="K5221" s="327">
        <v>0</v>
      </c>
      <c r="L5221" s="336">
        <v>1.409807561267887E-5</v>
      </c>
      <c r="M5221" s="210">
        <v>1.1415525114155251E-4</v>
      </c>
      <c r="N5221" s="325">
        <v>0</v>
      </c>
      <c r="O5221" s="358">
        <v>0</v>
      </c>
      <c r="P5221" s="327">
        <v>0</v>
      </c>
      <c r="Q5221" s="332">
        <v>6.5959328028293546E-2</v>
      </c>
      <c r="R5221" s="358">
        <v>0.12454116160894323</v>
      </c>
      <c r="S5221" s="327">
        <v>0.22360166465013498</v>
      </c>
      <c r="T5221" s="358">
        <v>7.4477187585381521E-2</v>
      </c>
      <c r="U5221" s="358">
        <v>0.35233291502962283</v>
      </c>
      <c r="V5221" s="361">
        <v>0</v>
      </c>
    </row>
    <row r="5222" spans="1:22" hidden="1" outlineLevel="1">
      <c r="A5222" s="65">
        <v>5213</v>
      </c>
      <c r="B5222" s="117">
        <v>1</v>
      </c>
      <c r="C5222" s="325">
        <v>9.0953698973245123E-5</v>
      </c>
      <c r="D5222" s="358">
        <v>1.1519338091250928E-4</v>
      </c>
      <c r="E5222" s="327">
        <v>1.0053787242844068E-4</v>
      </c>
      <c r="F5222" s="332">
        <v>0</v>
      </c>
      <c r="G5222" s="358">
        <v>2.9409053086841867E-4</v>
      </c>
      <c r="H5222" s="327">
        <v>6.9538225868219896E-4</v>
      </c>
      <c r="I5222" s="332">
        <v>0</v>
      </c>
      <c r="J5222" s="358">
        <v>0</v>
      </c>
      <c r="K5222" s="327">
        <v>0</v>
      </c>
      <c r="L5222" s="336">
        <v>3.7594868300476983E-5</v>
      </c>
      <c r="M5222" s="210">
        <v>1.1415525114155251E-4</v>
      </c>
      <c r="N5222" s="325">
        <v>0</v>
      </c>
      <c r="O5222" s="358">
        <v>0</v>
      </c>
      <c r="P5222" s="327">
        <v>0</v>
      </c>
      <c r="Q5222" s="332">
        <v>6.5959328028293546E-2</v>
      </c>
      <c r="R5222" s="358">
        <v>0.1237174143583985</v>
      </c>
      <c r="S5222" s="327">
        <v>0.25710731280928423</v>
      </c>
      <c r="T5222" s="358">
        <v>7.1025295464148944E-2</v>
      </c>
      <c r="U5222" s="358">
        <v>0.35267191398571296</v>
      </c>
      <c r="V5222" s="361">
        <v>0</v>
      </c>
    </row>
    <row r="5223" spans="1:22" hidden="1" outlineLevel="1">
      <c r="A5223" s="65">
        <v>5214</v>
      </c>
      <c r="B5223" s="117">
        <v>1</v>
      </c>
      <c r="C5223" s="325">
        <v>9.4291334710718515E-5</v>
      </c>
      <c r="D5223" s="358">
        <v>1.1445458792100288E-4</v>
      </c>
      <c r="E5223" s="327">
        <v>1.0291186348062192E-4</v>
      </c>
      <c r="F5223" s="332">
        <v>0</v>
      </c>
      <c r="G5223" s="358">
        <v>2.7950270691661216E-4</v>
      </c>
      <c r="H5223" s="327">
        <v>7.5585028117630335E-4</v>
      </c>
      <c r="I5223" s="332">
        <v>0</v>
      </c>
      <c r="J5223" s="358">
        <v>0</v>
      </c>
      <c r="K5223" s="327">
        <v>0</v>
      </c>
      <c r="L5223" s="336">
        <v>9.3987170751192462E-5</v>
      </c>
      <c r="M5223" s="210">
        <v>1.1415525114155251E-4</v>
      </c>
      <c r="N5223" s="325">
        <v>3.7680082322602668E-3</v>
      </c>
      <c r="O5223" s="358">
        <v>7.4183855135914476E-3</v>
      </c>
      <c r="P5223" s="327">
        <v>7.5534245708118201E-3</v>
      </c>
      <c r="Q5223" s="332">
        <v>9.8938992042440319E-2</v>
      </c>
      <c r="R5223" s="358">
        <v>0.12661593193056236</v>
      </c>
      <c r="S5223" s="327">
        <v>0.24887015676206228</v>
      </c>
      <c r="T5223" s="358">
        <v>7.8033682498166598E-2</v>
      </c>
      <c r="U5223" s="358">
        <v>0.35380191050601317</v>
      </c>
      <c r="V5223" s="361">
        <v>0</v>
      </c>
    </row>
    <row r="5224" spans="1:22" hidden="1" outlineLevel="1">
      <c r="A5224" s="65">
        <v>5215</v>
      </c>
      <c r="B5224" s="117">
        <v>1</v>
      </c>
      <c r="C5224" s="325">
        <v>1.0060409144264386E-4</v>
      </c>
      <c r="D5224" s="358">
        <v>1.1628212847893975E-4</v>
      </c>
      <c r="E5224" s="327">
        <v>1.0737444775357465E-4</v>
      </c>
      <c r="F5224" s="332">
        <v>0</v>
      </c>
      <c r="G5224" s="358">
        <v>3.0517727707179168E-4</v>
      </c>
      <c r="H5224" s="327">
        <v>8.767863261645118E-4</v>
      </c>
      <c r="I5224" s="332">
        <v>0</v>
      </c>
      <c r="J5224" s="358">
        <v>0</v>
      </c>
      <c r="K5224" s="327">
        <v>0</v>
      </c>
      <c r="L5224" s="336">
        <v>1.8210014333043539E-4</v>
      </c>
      <c r="M5224" s="210">
        <v>1.1415525114155251E-4</v>
      </c>
      <c r="N5224" s="325">
        <v>6.2548936655520429E-2</v>
      </c>
      <c r="O5224" s="358">
        <v>0.10467845376125083</v>
      </c>
      <c r="P5224" s="327">
        <v>8.8833980733947396E-2</v>
      </c>
      <c r="Q5224" s="332">
        <v>0.13191865605658709</v>
      </c>
      <c r="R5224" s="358">
        <v>0.11723766264140771</v>
      </c>
      <c r="S5224" s="327">
        <v>0.24938497901501364</v>
      </c>
      <c r="T5224" s="358">
        <v>8.2845410909581668E-2</v>
      </c>
      <c r="U5224" s="358">
        <v>0.38544181307442066</v>
      </c>
      <c r="V5224" s="361">
        <v>0</v>
      </c>
    </row>
    <row r="5225" spans="1:22" hidden="1" outlineLevel="1">
      <c r="A5225" s="65">
        <v>5216</v>
      </c>
      <c r="B5225" s="117">
        <v>1</v>
      </c>
      <c r="C5225" s="325">
        <v>1.1372337498750652E-4</v>
      </c>
      <c r="D5225" s="358">
        <v>1.2829723555133311E-4</v>
      </c>
      <c r="E5225" s="327">
        <v>1.2295457482280783E-4</v>
      </c>
      <c r="F5225" s="332">
        <v>3.0012229983718318E-4</v>
      </c>
      <c r="G5225" s="358">
        <v>3.9737232444720852E-4</v>
      </c>
      <c r="H5225" s="327">
        <v>9.6748835990566838E-4</v>
      </c>
      <c r="I5225" s="332">
        <v>0</v>
      </c>
      <c r="J5225" s="358">
        <v>0</v>
      </c>
      <c r="K5225" s="327">
        <v>0</v>
      </c>
      <c r="L5225" s="336">
        <v>1.5860335064263727E-4</v>
      </c>
      <c r="M5225" s="210">
        <v>1.1415525114155251E-4</v>
      </c>
      <c r="N5225" s="325">
        <v>0.23060210381432839</v>
      </c>
      <c r="O5225" s="358">
        <v>0.30374546044817646</v>
      </c>
      <c r="P5225" s="327">
        <v>0.26614039798852945</v>
      </c>
      <c r="Q5225" s="332">
        <v>9.8938992042440319E-2</v>
      </c>
      <c r="R5225" s="358">
        <v>0.11275640237612043</v>
      </c>
      <c r="S5225" s="327">
        <v>0.18666949687639103</v>
      </c>
      <c r="T5225" s="358">
        <v>9.0795223067571845E-2</v>
      </c>
      <c r="U5225" s="358">
        <v>0.42420069372071978</v>
      </c>
      <c r="V5225" s="361">
        <v>1.2387838857422484E-2</v>
      </c>
    </row>
    <row r="5226" spans="1:22" hidden="1" outlineLevel="1">
      <c r="A5226" s="65">
        <v>5217</v>
      </c>
      <c r="B5226" s="117">
        <v>1</v>
      </c>
      <c r="C5226" s="325">
        <v>1.283364692837852E-4</v>
      </c>
      <c r="D5226" s="358">
        <v>1.438507722146255E-4</v>
      </c>
      <c r="E5226" s="327">
        <v>1.3984493739078587E-4</v>
      </c>
      <c r="F5226" s="332">
        <v>5.1771096721914083E-4</v>
      </c>
      <c r="G5226" s="358">
        <v>4.5980821096094031E-4</v>
      </c>
      <c r="H5226" s="327">
        <v>1.118658416140929E-3</v>
      </c>
      <c r="I5226" s="332">
        <v>0</v>
      </c>
      <c r="J5226" s="358">
        <v>0</v>
      </c>
      <c r="K5226" s="327">
        <v>0</v>
      </c>
      <c r="L5226" s="336">
        <v>1.4685495429873823E-4</v>
      </c>
      <c r="M5226" s="210">
        <v>1.1415525114155251E-4</v>
      </c>
      <c r="N5226" s="325">
        <v>0.43784255658864302</v>
      </c>
      <c r="O5226" s="358">
        <v>0.48320373582005371</v>
      </c>
      <c r="P5226" s="327">
        <v>0.44969672567877378</v>
      </c>
      <c r="Q5226" s="332">
        <v>0.13191865605658709</v>
      </c>
      <c r="R5226" s="358">
        <v>0.11310607444607035</v>
      </c>
      <c r="S5226" s="327">
        <v>0.12614833818832852</v>
      </c>
      <c r="T5226" s="358">
        <v>0.14790834725523802</v>
      </c>
      <c r="U5226" s="358">
        <v>0.50262245222955826</v>
      </c>
      <c r="V5226" s="361">
        <v>8.9217481133883308E-2</v>
      </c>
    </row>
    <row r="5227" spans="1:22" hidden="1" outlineLevel="1">
      <c r="A5227" s="65">
        <v>5218</v>
      </c>
      <c r="B5227" s="117">
        <v>1</v>
      </c>
      <c r="C5227" s="325">
        <v>1.3786810692357346E-4</v>
      </c>
      <c r="D5227" s="358">
        <v>1.5359117455001237E-4</v>
      </c>
      <c r="E5227" s="327">
        <v>1.5276567557642804E-4</v>
      </c>
      <c r="F5227" s="332">
        <v>6.9028128962552121E-4</v>
      </c>
      <c r="G5227" s="358">
        <v>5.3741543438455097E-4</v>
      </c>
      <c r="H5227" s="327">
        <v>1.2295164573801203E-3</v>
      </c>
      <c r="I5227" s="332">
        <v>0</v>
      </c>
      <c r="J5227" s="358">
        <v>0</v>
      </c>
      <c r="K5227" s="327">
        <v>0</v>
      </c>
      <c r="L5227" s="336">
        <v>1.644775488145868E-4</v>
      </c>
      <c r="M5227" s="210">
        <v>1.1415525114155251E-4</v>
      </c>
      <c r="N5227" s="325">
        <v>0.60928693115648513</v>
      </c>
      <c r="O5227" s="358">
        <v>0.6101604595650677</v>
      </c>
      <c r="P5227" s="327">
        <v>0.60084996499479426</v>
      </c>
      <c r="Q5227" s="332">
        <v>9.8938992042440319E-2</v>
      </c>
      <c r="R5227" s="358">
        <v>0.11318291048144544</v>
      </c>
      <c r="S5227" s="327">
        <v>8.0286955958346465E-2</v>
      </c>
      <c r="T5227" s="358">
        <v>0.15523054266391315</v>
      </c>
      <c r="U5227" s="358">
        <v>0.51437441604068102</v>
      </c>
      <c r="V5227" s="361">
        <v>0.18721470754450473</v>
      </c>
    </row>
    <row r="5228" spans="1:22" hidden="1" outlineLevel="1">
      <c r="A5228" s="65">
        <v>5219</v>
      </c>
      <c r="B5228" s="117">
        <v>1</v>
      </c>
      <c r="C5228" s="325">
        <v>1.420682777392703E-4</v>
      </c>
      <c r="D5228" s="358">
        <v>1.5703239453676582E-4</v>
      </c>
      <c r="E5228" s="327">
        <v>1.593038804414518E-4</v>
      </c>
      <c r="F5228" s="332">
        <v>7.6531186458481701E-4</v>
      </c>
      <c r="G5228" s="358">
        <v>5.6775810820430838E-4</v>
      </c>
      <c r="H5228" s="327">
        <v>1.2496724648781547E-3</v>
      </c>
      <c r="I5228" s="332">
        <v>0</v>
      </c>
      <c r="J5228" s="358">
        <v>0</v>
      </c>
      <c r="K5228" s="327">
        <v>0</v>
      </c>
      <c r="L5228" s="336">
        <v>1.8797434150238492E-4</v>
      </c>
      <c r="M5228" s="210">
        <v>1.1415525114155251E-4</v>
      </c>
      <c r="N5228" s="325">
        <v>0.72797919047268356</v>
      </c>
      <c r="O5228" s="358">
        <v>0.67989411616118356</v>
      </c>
      <c r="P5228" s="327">
        <v>0.69808788405123967</v>
      </c>
      <c r="Q5228" s="332">
        <v>0.16489832007073388</v>
      </c>
      <c r="R5228" s="358">
        <v>0.11579958125177188</v>
      </c>
      <c r="S5228" s="327">
        <v>0.1013271511099753</v>
      </c>
      <c r="T5228" s="358">
        <v>0.13305475085478269</v>
      </c>
      <c r="U5228" s="358">
        <v>0.48137851764791317</v>
      </c>
      <c r="V5228" s="361">
        <v>0.21965395770177593</v>
      </c>
    </row>
    <row r="5229" spans="1:22" hidden="1" outlineLevel="1">
      <c r="A5229" s="65">
        <v>5220</v>
      </c>
      <c r="B5229" s="117">
        <v>1</v>
      </c>
      <c r="C5229" s="325">
        <v>1.4554966932311429E-4</v>
      </c>
      <c r="D5229" s="358">
        <v>1.601625437902534E-4</v>
      </c>
      <c r="E5229" s="327">
        <v>1.6314377853678323E-4</v>
      </c>
      <c r="F5229" s="332">
        <v>8.4784549704004222E-4</v>
      </c>
      <c r="G5229" s="358">
        <v>5.957667301917769E-4</v>
      </c>
      <c r="H5229" s="327">
        <v>1.3302964948702942E-3</v>
      </c>
      <c r="I5229" s="332">
        <v>0</v>
      </c>
      <c r="J5229" s="358">
        <v>0</v>
      </c>
      <c r="K5229" s="327">
        <v>0</v>
      </c>
      <c r="L5229" s="336">
        <v>2.0677177565262342E-4</v>
      </c>
      <c r="M5229" s="210">
        <v>1.1415525114155251E-4</v>
      </c>
      <c r="N5229" s="325">
        <v>0.79448453577207734</v>
      </c>
      <c r="O5229" s="358">
        <v>0.66992201816954677</v>
      </c>
      <c r="P5229" s="327">
        <v>0.74379802267242823</v>
      </c>
      <c r="Q5229" s="332">
        <v>0.16489832007073388</v>
      </c>
      <c r="R5229" s="358">
        <v>0.12750855298338654</v>
      </c>
      <c r="S5229" s="327">
        <v>0.12192004122803006</v>
      </c>
      <c r="T5229" s="358">
        <v>0.11882877120364241</v>
      </c>
      <c r="U5229" s="358">
        <v>0.45041661299168595</v>
      </c>
      <c r="V5229" s="361">
        <v>0.28750993684929915</v>
      </c>
    </row>
    <row r="5230" spans="1:22" hidden="1" outlineLevel="1">
      <c r="A5230" s="65">
        <v>5221</v>
      </c>
      <c r="B5230" s="117">
        <v>1</v>
      </c>
      <c r="C5230" s="325">
        <v>1.4163075994596855E-4</v>
      </c>
      <c r="D5230" s="358">
        <v>1.6389539258944357E-4</v>
      </c>
      <c r="E5230" s="327">
        <v>1.6342917636819298E-4</v>
      </c>
      <c r="F5230" s="332">
        <v>9.1537301450340892E-4</v>
      </c>
      <c r="G5230" s="358">
        <v>6.1560617076623371E-4</v>
      </c>
      <c r="H5230" s="327">
        <v>1.3706085098663635E-3</v>
      </c>
      <c r="I5230" s="332">
        <v>0</v>
      </c>
      <c r="J5230" s="358">
        <v>0</v>
      </c>
      <c r="K5230" s="327">
        <v>0</v>
      </c>
      <c r="L5230" s="336">
        <v>1.8797434150238492E-4</v>
      </c>
      <c r="M5230" s="210">
        <v>1.1415525114155251E-4</v>
      </c>
      <c r="N5230" s="325">
        <v>0.81332457693337867</v>
      </c>
      <c r="O5230" s="358">
        <v>0.64912950324486129</v>
      </c>
      <c r="P5230" s="327">
        <v>0.75245681164504741</v>
      </c>
      <c r="Q5230" s="332">
        <v>0.16489832007073388</v>
      </c>
      <c r="R5230" s="358">
        <v>0.18014943681898424</v>
      </c>
      <c r="S5230" s="327">
        <v>0.16722439948775059</v>
      </c>
      <c r="T5230" s="358">
        <v>0.11600449583172484</v>
      </c>
      <c r="U5230" s="358">
        <v>0.36555387431713599</v>
      </c>
      <c r="V5230" s="361">
        <v>0.34172295529288149</v>
      </c>
    </row>
    <row r="5231" spans="1:22" hidden="1" outlineLevel="1">
      <c r="A5231" s="65">
        <v>5222</v>
      </c>
      <c r="B5231" s="117">
        <v>1</v>
      </c>
      <c r="C5231" s="325">
        <v>1.4278080671693318E-4</v>
      </c>
      <c r="D5231" s="358">
        <v>1.6372041530198154E-4</v>
      </c>
      <c r="E5231" s="327">
        <v>1.6091248640030687E-4</v>
      </c>
      <c r="F5231" s="332">
        <v>9.8290053196677498E-4</v>
      </c>
      <c r="G5231" s="358">
        <v>6.4711587050213584E-4</v>
      </c>
      <c r="H5231" s="327">
        <v>1.4209985286114503E-3</v>
      </c>
      <c r="I5231" s="332">
        <v>0</v>
      </c>
      <c r="J5231" s="358">
        <v>0</v>
      </c>
      <c r="K5231" s="327">
        <v>0</v>
      </c>
      <c r="L5231" s="336">
        <v>1.9032402077116473E-4</v>
      </c>
      <c r="M5231" s="210">
        <v>1.1415525114155251E-4</v>
      </c>
      <c r="N5231" s="325">
        <v>0.78638331807271766</v>
      </c>
      <c r="O5231" s="358">
        <v>0.59073104276181465</v>
      </c>
      <c r="P5231" s="327">
        <v>0.69759952146363524</v>
      </c>
      <c r="Q5231" s="332">
        <v>0.13191865605658709</v>
      </c>
      <c r="R5231" s="358">
        <v>0.24669358104969213</v>
      </c>
      <c r="S5231" s="327">
        <v>0.1987635913565387</v>
      </c>
      <c r="T5231" s="358">
        <v>0.10167391338903206</v>
      </c>
      <c r="U5231" s="358">
        <v>0.35504490667834349</v>
      </c>
      <c r="V5231" s="361">
        <v>0.23468640852777398</v>
      </c>
    </row>
    <row r="5232" spans="1:22" hidden="1" outlineLevel="1">
      <c r="A5232" s="65">
        <v>5223</v>
      </c>
      <c r="B5232" s="117">
        <v>1</v>
      </c>
      <c r="C5232" s="325">
        <v>1.4683097143206942E-4</v>
      </c>
      <c r="D5232" s="358">
        <v>1.6136794288165856E-4</v>
      </c>
      <c r="E5232" s="327">
        <v>1.6324755956638676E-4</v>
      </c>
      <c r="F5232" s="332">
        <v>1.0279188769423526E-3</v>
      </c>
      <c r="G5232" s="358">
        <v>6.6053666853779758E-4</v>
      </c>
      <c r="H5232" s="327">
        <v>1.4109205248624328E-3</v>
      </c>
      <c r="I5232" s="332">
        <v>0</v>
      </c>
      <c r="J5232" s="358">
        <v>0</v>
      </c>
      <c r="K5232" s="327">
        <v>0</v>
      </c>
      <c r="L5232" s="336">
        <v>2.1382081345896285E-4</v>
      </c>
      <c r="M5232" s="210">
        <v>1.1415525114155251E-4</v>
      </c>
      <c r="N5232" s="325">
        <v>0.71667516577590273</v>
      </c>
      <c r="O5232" s="358">
        <v>0.57720993697634626</v>
      </c>
      <c r="P5232" s="327">
        <v>0.63124839647065034</v>
      </c>
      <c r="Q5232" s="332">
        <v>0.13191865605658709</v>
      </c>
      <c r="R5232" s="358">
        <v>0.27360272783408401</v>
      </c>
      <c r="S5232" s="327">
        <v>0.27437494532101264</v>
      </c>
      <c r="T5232" s="358">
        <v>0.19466579507920645</v>
      </c>
      <c r="U5232" s="358">
        <v>0.42521769058899006</v>
      </c>
      <c r="V5232" s="361">
        <v>0.22518901450667636</v>
      </c>
    </row>
    <row r="5233" spans="1:22" hidden="1" outlineLevel="1">
      <c r="A5233" s="65">
        <v>5224</v>
      </c>
      <c r="B5233" s="117">
        <v>1</v>
      </c>
      <c r="C5233" s="325">
        <v>1.4717473541252081E-4</v>
      </c>
      <c r="D5233" s="358">
        <v>1.6109575599005096E-4</v>
      </c>
      <c r="E5233" s="327">
        <v>1.6466157609473518E-4</v>
      </c>
      <c r="F5233" s="332">
        <v>1.087943336909789E-3</v>
      </c>
      <c r="G5233" s="358">
        <v>6.8037610911225418E-4</v>
      </c>
      <c r="H5233" s="327">
        <v>1.3605305061173459E-3</v>
      </c>
      <c r="I5233" s="332">
        <v>0</v>
      </c>
      <c r="J5233" s="358">
        <v>0</v>
      </c>
      <c r="K5233" s="327">
        <v>0</v>
      </c>
      <c r="L5233" s="336">
        <v>2.2321953053408208E-4</v>
      </c>
      <c r="M5233" s="210">
        <v>1.1415525114155251E-4</v>
      </c>
      <c r="N5233" s="325">
        <v>0.58856288587905381</v>
      </c>
      <c r="O5233" s="358">
        <v>0.47283808126846522</v>
      </c>
      <c r="P5233" s="327">
        <v>0.51896032918936053</v>
      </c>
      <c r="Q5233" s="332">
        <v>0.13191865605658709</v>
      </c>
      <c r="R5233" s="358">
        <v>0.22472853334969406</v>
      </c>
      <c r="S5233" s="327">
        <v>0.31137463031413398</v>
      </c>
      <c r="T5233" s="358">
        <v>0.14215519371985039</v>
      </c>
      <c r="U5233" s="358">
        <v>0.46815755836040013</v>
      </c>
      <c r="V5233" s="361">
        <v>0.23283884473910374</v>
      </c>
    </row>
    <row r="5234" spans="1:22" hidden="1" outlineLevel="1">
      <c r="A5234" s="65">
        <v>5225</v>
      </c>
      <c r="B5234" s="117">
        <v>1</v>
      </c>
      <c r="C5234" s="325">
        <v>1.4668721558569884E-4</v>
      </c>
      <c r="D5234" s="358">
        <v>1.6494525631421581E-4</v>
      </c>
      <c r="E5234" s="327">
        <v>1.6564749587596892E-4</v>
      </c>
      <c r="F5234" s="332">
        <v>1.1029494519016485E-3</v>
      </c>
      <c r="G5234" s="358">
        <v>7.1013526997393977E-4</v>
      </c>
      <c r="H5234" s="327">
        <v>1.3302964948702942E-3</v>
      </c>
      <c r="I5234" s="332">
        <v>0</v>
      </c>
      <c r="J5234" s="358">
        <v>0</v>
      </c>
      <c r="K5234" s="327">
        <v>0</v>
      </c>
      <c r="L5234" s="336">
        <v>2.2321953053408208E-4</v>
      </c>
      <c r="M5234" s="210">
        <v>1.1415525114155251E-4</v>
      </c>
      <c r="N5234" s="325">
        <v>0.41033609649314307</v>
      </c>
      <c r="O5234" s="358">
        <v>0.34441136819616686</v>
      </c>
      <c r="P5234" s="327">
        <v>0.30903865033570982</v>
      </c>
      <c r="Q5234" s="332">
        <v>9.8938992042440319E-2</v>
      </c>
      <c r="R5234" s="358">
        <v>0.18579986353125738</v>
      </c>
      <c r="S5234" s="327">
        <v>0.25512397030368006</v>
      </c>
      <c r="T5234" s="358">
        <v>0.16171591574016828</v>
      </c>
      <c r="U5234" s="358">
        <v>0.4970854692800869</v>
      </c>
      <c r="V5234" s="361">
        <v>0.17533533045702243</v>
      </c>
    </row>
    <row r="5235" spans="1:22" hidden="1" outlineLevel="1">
      <c r="A5235" s="65">
        <v>5226</v>
      </c>
      <c r="B5235" s="117">
        <v>1</v>
      </c>
      <c r="C5235" s="325">
        <v>1.4372459509962696E-4</v>
      </c>
      <c r="D5235" s="358">
        <v>1.6634507461391212E-4</v>
      </c>
      <c r="E5235" s="327">
        <v>1.6306594276458057E-4</v>
      </c>
      <c r="F5235" s="332">
        <v>1.1329616818853666E-3</v>
      </c>
      <c r="G5235" s="358">
        <v>7.095517570158672E-4</v>
      </c>
      <c r="H5235" s="327">
        <v>1.1690484348860159E-3</v>
      </c>
      <c r="I5235" s="332">
        <v>0</v>
      </c>
      <c r="J5235" s="358">
        <v>0</v>
      </c>
      <c r="K5235" s="327">
        <v>0</v>
      </c>
      <c r="L5235" s="336">
        <v>1.644775488145868E-4</v>
      </c>
      <c r="M5235" s="210">
        <v>1.1415525114155251E-4</v>
      </c>
      <c r="N5235" s="325">
        <v>0.20742885318592769</v>
      </c>
      <c r="O5235" s="358">
        <v>0.17898765385080886</v>
      </c>
      <c r="P5235" s="327">
        <v>0.15220921802218459</v>
      </c>
      <c r="Q5235" s="332">
        <v>6.5959328028293546E-2</v>
      </c>
      <c r="R5235" s="358">
        <v>0.15220001695629615</v>
      </c>
      <c r="S5235" s="327">
        <v>0.21606499629875336</v>
      </c>
      <c r="T5235" s="358">
        <v>0.21799221759541443</v>
      </c>
      <c r="U5235" s="358">
        <v>0.57189123892396443</v>
      </c>
      <c r="V5235" s="361">
        <v>0.12199265198000361</v>
      </c>
    </row>
    <row r="5236" spans="1:22" hidden="1" outlineLevel="1">
      <c r="A5236" s="65">
        <v>5227</v>
      </c>
      <c r="B5236" s="117">
        <v>1</v>
      </c>
      <c r="C5236" s="325">
        <v>1.4088697969735555E-4</v>
      </c>
      <c r="D5236" s="358">
        <v>1.6076524333595598E-4</v>
      </c>
      <c r="E5236" s="327">
        <v>1.5772121973999764E-4</v>
      </c>
      <c r="F5236" s="332">
        <v>1.1329616818853666E-3</v>
      </c>
      <c r="G5236" s="358">
        <v>6.5703559078936387E-4</v>
      </c>
      <c r="H5236" s="327">
        <v>1.0884244048938768E-3</v>
      </c>
      <c r="I5236" s="332">
        <v>0</v>
      </c>
      <c r="J5236" s="358">
        <v>0</v>
      </c>
      <c r="K5236" s="327">
        <v>0</v>
      </c>
      <c r="L5236" s="336">
        <v>1.1748396343899057E-4</v>
      </c>
      <c r="M5236" s="210">
        <v>1.1415525114155251E-4</v>
      </c>
      <c r="N5236" s="325">
        <v>4.879570660777046E-2</v>
      </c>
      <c r="O5236" s="358">
        <v>3.8456457868502755E-2</v>
      </c>
      <c r="P5236" s="327">
        <v>3.4727219011396616E-2</v>
      </c>
      <c r="Q5236" s="332">
        <v>6.5959328028293546E-2</v>
      </c>
      <c r="R5236" s="358">
        <v>0.1003805720388556</v>
      </c>
      <c r="S5236" s="327">
        <v>0.13801456550827715</v>
      </c>
      <c r="T5236" s="358">
        <v>0.22991693583239964</v>
      </c>
      <c r="U5236" s="358">
        <v>0.63878703292574024</v>
      </c>
      <c r="V5236" s="361">
        <v>7.643722583539618E-2</v>
      </c>
    </row>
    <row r="5237" spans="1:22" hidden="1" outlineLevel="1">
      <c r="A5237" s="65">
        <v>5228</v>
      </c>
      <c r="B5237" s="117">
        <v>1</v>
      </c>
      <c r="C5237" s="325">
        <v>1.3838062776715549E-4</v>
      </c>
      <c r="D5237" s="358">
        <v>1.6187343282321557E-4</v>
      </c>
      <c r="E5237" s="327">
        <v>1.5480237828239776E-4</v>
      </c>
      <c r="F5237" s="332">
        <v>1.0954463944057187E-3</v>
      </c>
      <c r="G5237" s="358">
        <v>5.6717459524623602E-4</v>
      </c>
      <c r="H5237" s="327">
        <v>1.0279563823997724E-3</v>
      </c>
      <c r="I5237" s="332">
        <v>0</v>
      </c>
      <c r="J5237" s="358">
        <v>0</v>
      </c>
      <c r="K5237" s="327">
        <v>0</v>
      </c>
      <c r="L5237" s="336">
        <v>8.811297257924293E-5</v>
      </c>
      <c r="M5237" s="210">
        <v>1.1415525114155251E-4</v>
      </c>
      <c r="N5237" s="325">
        <v>1.3188028812910933E-3</v>
      </c>
      <c r="O5237" s="358">
        <v>6.0400642312313704E-4</v>
      </c>
      <c r="P5237" s="327">
        <v>5.8103265929321701E-4</v>
      </c>
      <c r="Q5237" s="332">
        <v>6.5959328028293546E-2</v>
      </c>
      <c r="R5237" s="358">
        <v>7.5839289803500382E-2</v>
      </c>
      <c r="S5237" s="327">
        <v>0.10043254104282717</v>
      </c>
      <c r="T5237" s="358">
        <v>0.26705092683353793</v>
      </c>
      <c r="U5237" s="358">
        <v>0.69144487077173267</v>
      </c>
      <c r="V5237" s="361">
        <v>0</v>
      </c>
    </row>
    <row r="5238" spans="1:22" hidden="1" outlineLevel="1">
      <c r="A5238" s="65">
        <v>5229</v>
      </c>
      <c r="B5238" s="117">
        <v>1</v>
      </c>
      <c r="C5238" s="325">
        <v>1.3525550067214296E-4</v>
      </c>
      <c r="D5238" s="358">
        <v>1.7058341335465931E-4</v>
      </c>
      <c r="E5238" s="327">
        <v>1.534921427836529E-4</v>
      </c>
      <c r="F5238" s="332">
        <v>9.7539747447084534E-4</v>
      </c>
      <c r="G5238" s="358">
        <v>4.9890357915178174E-4</v>
      </c>
      <c r="H5238" s="327">
        <v>9.2717634490959865E-4</v>
      </c>
      <c r="I5238" s="332">
        <v>0</v>
      </c>
      <c r="J5238" s="358">
        <v>0</v>
      </c>
      <c r="K5238" s="327">
        <v>0</v>
      </c>
      <c r="L5238" s="336">
        <v>5.8741981719495287E-5</v>
      </c>
      <c r="M5238" s="210">
        <v>1.1415525114155251E-4</v>
      </c>
      <c r="N5238" s="325">
        <v>0</v>
      </c>
      <c r="O5238" s="358">
        <v>0</v>
      </c>
      <c r="P5238" s="327">
        <v>0</v>
      </c>
      <c r="Q5238" s="332">
        <v>3.2979664014146773E-2</v>
      </c>
      <c r="R5238" s="358">
        <v>6.5622184662869898E-2</v>
      </c>
      <c r="S5238" s="327">
        <v>0.19833317253820773</v>
      </c>
      <c r="T5238" s="358">
        <v>0.29110956889061346</v>
      </c>
      <c r="U5238" s="358">
        <v>0.69924184676180434</v>
      </c>
      <c r="V5238" s="361">
        <v>0</v>
      </c>
    </row>
    <row r="5239" spans="1:22" hidden="1" outlineLevel="1">
      <c r="A5239" s="65">
        <v>5230</v>
      </c>
      <c r="B5239" s="117">
        <v>1</v>
      </c>
      <c r="C5239" s="325">
        <v>1.3516174685929258E-4</v>
      </c>
      <c r="D5239" s="358">
        <v>1.6669502918883621E-4</v>
      </c>
      <c r="E5239" s="327">
        <v>1.5079383601396056E-4</v>
      </c>
      <c r="F5239" s="332">
        <v>7.5030574959295796E-4</v>
      </c>
      <c r="G5239" s="358">
        <v>4.2829851122503835E-4</v>
      </c>
      <c r="H5239" s="327">
        <v>8.767863261645118E-4</v>
      </c>
      <c r="I5239" s="332">
        <v>0</v>
      </c>
      <c r="J5239" s="358">
        <v>0</v>
      </c>
      <c r="K5239" s="327">
        <v>0</v>
      </c>
      <c r="L5239" s="336">
        <v>3.7594868300476983E-5</v>
      </c>
      <c r="M5239" s="210">
        <v>1.1415525114155251E-4</v>
      </c>
      <c r="N5239" s="325">
        <v>0</v>
      </c>
      <c r="O5239" s="358">
        <v>0</v>
      </c>
      <c r="P5239" s="327">
        <v>0</v>
      </c>
      <c r="Q5239" s="332">
        <v>3.2979664014146773E-2</v>
      </c>
      <c r="R5239" s="358">
        <v>5.9258103989062214E-2</v>
      </c>
      <c r="S5239" s="327">
        <v>0.27622325338786213</v>
      </c>
      <c r="T5239" s="358">
        <v>0.28357816789883328</v>
      </c>
      <c r="U5239" s="358">
        <v>0.70025884363007473</v>
      </c>
      <c r="V5239" s="361">
        <v>0</v>
      </c>
    </row>
    <row r="5240" spans="1:22" hidden="1" outlineLevel="1">
      <c r="A5240" s="65">
        <v>5231</v>
      </c>
      <c r="B5240" s="117">
        <v>1</v>
      </c>
      <c r="C5240" s="325">
        <v>1.2422380202674866E-4</v>
      </c>
      <c r="D5240" s="358">
        <v>1.5584643736618977E-4</v>
      </c>
      <c r="E5240" s="327">
        <v>1.4005249944999297E-4</v>
      </c>
      <c r="F5240" s="332">
        <v>6.07747657170296E-4</v>
      </c>
      <c r="G5240" s="358">
        <v>4.1020960952479839E-4</v>
      </c>
      <c r="H5240" s="327">
        <v>8.8686432991352934E-4</v>
      </c>
      <c r="I5240" s="332">
        <v>0</v>
      </c>
      <c r="J5240" s="358">
        <v>0</v>
      </c>
      <c r="K5240" s="327">
        <v>0</v>
      </c>
      <c r="L5240" s="336">
        <v>2.3496792687798115E-5</v>
      </c>
      <c r="M5240" s="210">
        <v>1.1415525114155251E-4</v>
      </c>
      <c r="N5240" s="325">
        <v>0</v>
      </c>
      <c r="O5240" s="358">
        <v>0</v>
      </c>
      <c r="P5240" s="327">
        <v>0</v>
      </c>
      <c r="Q5240" s="332">
        <v>3.2979664014146773E-2</v>
      </c>
      <c r="R5240" s="358">
        <v>4.8665064311060102E-2</v>
      </c>
      <c r="S5240" s="327">
        <v>0.28490771446865809</v>
      </c>
      <c r="T5240" s="358">
        <v>0.18002140426185617</v>
      </c>
      <c r="U5240" s="358">
        <v>0.53878234087916665</v>
      </c>
      <c r="V5240" s="361">
        <v>0</v>
      </c>
    </row>
    <row r="5241" spans="1:22" hidden="1" outlineLevel="1">
      <c r="A5241" s="65">
        <v>5232</v>
      </c>
      <c r="B5241" s="117">
        <v>1</v>
      </c>
      <c r="C5241" s="325">
        <v>1.1325460592325464E-4</v>
      </c>
      <c r="D5241" s="358">
        <v>1.4552277740592943E-4</v>
      </c>
      <c r="E5241" s="327">
        <v>1.3003763009325023E-4</v>
      </c>
      <c r="F5241" s="332">
        <v>5.5522625469878878E-4</v>
      </c>
      <c r="G5241" s="358">
        <v>3.9153719486648608E-4</v>
      </c>
      <c r="H5241" s="327">
        <v>8.0624029992139019E-4</v>
      </c>
      <c r="I5241" s="332">
        <v>0</v>
      </c>
      <c r="J5241" s="358">
        <v>0</v>
      </c>
      <c r="K5241" s="327">
        <v>0</v>
      </c>
      <c r="L5241" s="336">
        <v>9.3987170751192458E-6</v>
      </c>
      <c r="M5241" s="210">
        <v>1.1415525114155251E-4</v>
      </c>
      <c r="N5241" s="325">
        <v>0</v>
      </c>
      <c r="O5241" s="358">
        <v>0</v>
      </c>
      <c r="P5241" s="327">
        <v>0</v>
      </c>
      <c r="Q5241" s="332">
        <v>3.2979664014146773E-2</v>
      </c>
      <c r="R5241" s="358">
        <v>5.587643161655878E-2</v>
      </c>
      <c r="S5241" s="327">
        <v>0.25222915915727973</v>
      </c>
      <c r="T5241" s="358">
        <v>0.15407991195683565</v>
      </c>
      <c r="U5241" s="358">
        <v>0.42069770450778893</v>
      </c>
      <c r="V5241" s="361">
        <v>0</v>
      </c>
    </row>
    <row r="5242" spans="1:22" hidden="1" outlineLevel="1">
      <c r="A5242" s="65">
        <v>5233</v>
      </c>
      <c r="B5242" s="117">
        <v>1</v>
      </c>
      <c r="C5242" s="325">
        <v>1.0557304352371381E-4</v>
      </c>
      <c r="D5242" s="358">
        <v>1.349463724748906E-4</v>
      </c>
      <c r="E5242" s="327">
        <v>1.1914062198487731E-4</v>
      </c>
      <c r="F5242" s="332">
        <v>4.5768650725170446E-4</v>
      </c>
      <c r="G5242" s="358">
        <v>3.7111424133395691E-4</v>
      </c>
      <c r="H5242" s="327">
        <v>7.6592828492532089E-4</v>
      </c>
      <c r="I5242" s="332">
        <v>0</v>
      </c>
      <c r="J5242" s="358">
        <v>0</v>
      </c>
      <c r="K5242" s="327">
        <v>0</v>
      </c>
      <c r="L5242" s="336">
        <v>5.8741981719495289E-6</v>
      </c>
      <c r="M5242" s="210">
        <v>1.1415525114155251E-4</v>
      </c>
      <c r="N5242" s="325">
        <v>0</v>
      </c>
      <c r="O5242" s="358">
        <v>0</v>
      </c>
      <c r="P5242" s="327">
        <v>0</v>
      </c>
      <c r="Q5242" s="332">
        <v>6.5959328028293546E-2</v>
      </c>
      <c r="R5242" s="358">
        <v>6.5506442179758859E-2</v>
      </c>
      <c r="S5242" s="327">
        <v>0.1833358099832407</v>
      </c>
      <c r="T5242" s="358">
        <v>9.3201087273279387E-2</v>
      </c>
      <c r="U5242" s="358">
        <v>0.41945470833545867</v>
      </c>
      <c r="V5242" s="361">
        <v>0</v>
      </c>
    </row>
    <row r="5243" spans="1:22" hidden="1" outlineLevel="1">
      <c r="A5243" s="65">
        <v>5234</v>
      </c>
      <c r="B5243" s="117">
        <v>1</v>
      </c>
      <c r="C5243" s="325">
        <v>9.8153991800154029E-5</v>
      </c>
      <c r="D5243" s="358">
        <v>1.2584755352686457E-4</v>
      </c>
      <c r="E5243" s="327">
        <v>1.1056571441388385E-4</v>
      </c>
      <c r="F5243" s="332">
        <v>4.2017121977205656E-4</v>
      </c>
      <c r="G5243" s="358">
        <v>3.6002749513058412E-4</v>
      </c>
      <c r="H5243" s="327">
        <v>6.752262511841642E-4</v>
      </c>
      <c r="I5243" s="332">
        <v>0</v>
      </c>
      <c r="J5243" s="358">
        <v>0</v>
      </c>
      <c r="K5243" s="327">
        <v>0</v>
      </c>
      <c r="L5243" s="336">
        <v>2.3496792687798115E-6</v>
      </c>
      <c r="M5243" s="210">
        <v>1.1415525114155251E-4</v>
      </c>
      <c r="N5243" s="325">
        <v>0</v>
      </c>
      <c r="O5243" s="358">
        <v>0</v>
      </c>
      <c r="P5243" s="327">
        <v>0</v>
      </c>
      <c r="Q5243" s="332">
        <v>6.5959328028293546E-2</v>
      </c>
      <c r="R5243" s="358">
        <v>6.5238914378628513E-2</v>
      </c>
      <c r="S5243" s="327">
        <v>0.15412597600376726</v>
      </c>
      <c r="T5243" s="358">
        <v>5.5753287897483628E-2</v>
      </c>
      <c r="U5243" s="358">
        <v>0.36092088858390486</v>
      </c>
      <c r="V5243" s="361">
        <v>0</v>
      </c>
    </row>
    <row r="5244" spans="1:22" hidden="1" outlineLevel="1">
      <c r="A5244" s="65">
        <v>5235</v>
      </c>
      <c r="B5244" s="117">
        <v>1</v>
      </c>
      <c r="C5244" s="325">
        <v>9.3672559545906036E-5</v>
      </c>
      <c r="D5244" s="358">
        <v>1.1921785852413618E-4</v>
      </c>
      <c r="E5244" s="327">
        <v>1.053247724189045E-4</v>
      </c>
      <c r="F5244" s="332">
        <v>3.4514064481276077E-4</v>
      </c>
      <c r="G5244" s="358">
        <v>3.7636585795660727E-4</v>
      </c>
      <c r="H5244" s="327">
        <v>7.76006288674338E-4</v>
      </c>
      <c r="I5244" s="332">
        <v>0</v>
      </c>
      <c r="J5244" s="358">
        <v>0</v>
      </c>
      <c r="K5244" s="327">
        <v>0</v>
      </c>
      <c r="L5244" s="336">
        <v>1.1748396343899057E-6</v>
      </c>
      <c r="M5244" s="210">
        <v>1.1415525114155251E-4</v>
      </c>
      <c r="N5244" s="325">
        <v>0</v>
      </c>
      <c r="O5244" s="358">
        <v>0</v>
      </c>
      <c r="P5244" s="327">
        <v>0</v>
      </c>
      <c r="Q5244" s="332">
        <v>9.8938992042440319E-2</v>
      </c>
      <c r="R5244" s="358">
        <v>5.3512200280573768E-2</v>
      </c>
      <c r="S5244" s="327">
        <v>0.12910223726728212</v>
      </c>
      <c r="T5244" s="358">
        <v>4.1736513829448346E-2</v>
      </c>
      <c r="U5244" s="358">
        <v>0.3484909268606019</v>
      </c>
      <c r="V5244" s="361">
        <v>0</v>
      </c>
    </row>
    <row r="5245" spans="1:22" hidden="1" outlineLevel="1">
      <c r="A5245" s="65">
        <v>5236</v>
      </c>
      <c r="B5245" s="117">
        <v>1</v>
      </c>
      <c r="C5245" s="325">
        <v>9.1459969562637146E-5</v>
      </c>
      <c r="D5245" s="358">
        <v>1.1635989616225621E-4</v>
      </c>
      <c r="E5245" s="327">
        <v>1.0212053312989484E-4</v>
      </c>
      <c r="F5245" s="332">
        <v>3.3013452982090139E-4</v>
      </c>
      <c r="G5245" s="358">
        <v>3.6878018950166791E-4</v>
      </c>
      <c r="H5245" s="327">
        <v>7.6592828492532089E-4</v>
      </c>
      <c r="I5245" s="332">
        <v>0</v>
      </c>
      <c r="J5245" s="358">
        <v>0</v>
      </c>
      <c r="K5245" s="327">
        <v>0</v>
      </c>
      <c r="L5245" s="336">
        <v>1.409807561267887E-5</v>
      </c>
      <c r="M5245" s="210">
        <v>1.1415525114155251E-4</v>
      </c>
      <c r="N5245" s="325">
        <v>0</v>
      </c>
      <c r="O5245" s="358">
        <v>0</v>
      </c>
      <c r="P5245" s="327">
        <v>0</v>
      </c>
      <c r="Q5245" s="332">
        <v>6.5959328028293546E-2</v>
      </c>
      <c r="R5245" s="358">
        <v>5.5615119822345474E-2</v>
      </c>
      <c r="S5245" s="327">
        <v>0.11835848717468067</v>
      </c>
      <c r="T5245" s="358">
        <v>5.2824409734013575E-2</v>
      </c>
      <c r="U5245" s="358">
        <v>0.31673802464016448</v>
      </c>
      <c r="V5245" s="361">
        <v>0</v>
      </c>
    </row>
    <row r="5246" spans="1:22" hidden="1" outlineLevel="1">
      <c r="A5246" s="65">
        <v>5237</v>
      </c>
      <c r="B5246" s="117">
        <v>1</v>
      </c>
      <c r="C5246" s="325">
        <v>9.0772441601734392E-5</v>
      </c>
      <c r="D5246" s="358">
        <v>1.1324918882959772E-4</v>
      </c>
      <c r="E5246" s="327">
        <v>1.0047300928493846E-4</v>
      </c>
      <c r="F5246" s="332">
        <v>3.0012229983718318E-4</v>
      </c>
      <c r="G5246" s="358">
        <v>3.6644613766937892E-4</v>
      </c>
      <c r="H5246" s="327">
        <v>7.8608429242335554E-4</v>
      </c>
      <c r="I5246" s="332">
        <v>0</v>
      </c>
      <c r="J5246" s="358">
        <v>0</v>
      </c>
      <c r="K5246" s="327">
        <v>0</v>
      </c>
      <c r="L5246" s="336">
        <v>3.7594868300476983E-5</v>
      </c>
      <c r="M5246" s="210">
        <v>1.1415525114155251E-4</v>
      </c>
      <c r="N5246" s="325">
        <v>0</v>
      </c>
      <c r="O5246" s="358">
        <v>0</v>
      </c>
      <c r="P5246" s="327">
        <v>0</v>
      </c>
      <c r="Q5246" s="332">
        <v>9.8938992042440319E-2</v>
      </c>
      <c r="R5246" s="358">
        <v>5.9188463174004648E-2</v>
      </c>
      <c r="S5246" s="327">
        <v>0.13102649184033296</v>
      </c>
      <c r="T5246" s="358">
        <v>5.1046162277621043E-2</v>
      </c>
      <c r="U5246" s="358">
        <v>0.29063510502122836</v>
      </c>
      <c r="V5246" s="361">
        <v>0</v>
      </c>
    </row>
    <row r="5247" spans="1:22" hidden="1" outlineLevel="1">
      <c r="A5247" s="65">
        <v>5238</v>
      </c>
      <c r="B5247" s="117">
        <v>1</v>
      </c>
      <c r="C5247" s="325">
        <v>9.3197540227464131E-5</v>
      </c>
      <c r="D5247" s="358">
        <v>1.1361858532535093E-4</v>
      </c>
      <c r="E5247" s="327">
        <v>1.0232809518910195E-4</v>
      </c>
      <c r="F5247" s="332">
        <v>2.7011006985346497E-4</v>
      </c>
      <c r="G5247" s="358">
        <v>3.5652641738215046E-4</v>
      </c>
      <c r="H5247" s="327">
        <v>8.767863261645118E-4</v>
      </c>
      <c r="I5247" s="332">
        <v>0</v>
      </c>
      <c r="J5247" s="358">
        <v>0</v>
      </c>
      <c r="K5247" s="327">
        <v>0</v>
      </c>
      <c r="L5247" s="336">
        <v>9.3987170751192462E-5</v>
      </c>
      <c r="M5247" s="210">
        <v>1.1415525114155251E-4</v>
      </c>
      <c r="N5247" s="325">
        <v>3.95640864387328E-3</v>
      </c>
      <c r="O5247" s="358">
        <v>5.5165040916705932E-3</v>
      </c>
      <c r="P5247" s="327">
        <v>7.758889525289827E-3</v>
      </c>
      <c r="Q5247" s="332">
        <v>6.5959328028293546E-2</v>
      </c>
      <c r="R5247" s="358">
        <v>5.6268572141510535E-2</v>
      </c>
      <c r="S5247" s="327">
        <v>0.14324719147241119</v>
      </c>
      <c r="T5247" s="358">
        <v>5.5230273939721117E-2</v>
      </c>
      <c r="U5247" s="358">
        <v>0.31199203925490337</v>
      </c>
      <c r="V5247" s="361">
        <v>0</v>
      </c>
    </row>
    <row r="5248" spans="1:22" hidden="1" outlineLevel="1">
      <c r="A5248" s="65">
        <v>5239</v>
      </c>
      <c r="B5248" s="117">
        <v>1</v>
      </c>
      <c r="C5248" s="325">
        <v>9.9285287808548568E-5</v>
      </c>
      <c r="D5248" s="358">
        <v>1.138518883753003E-4</v>
      </c>
      <c r="E5248" s="327">
        <v>1.0741336563967598E-4</v>
      </c>
      <c r="F5248" s="332">
        <v>2.9261924234125349E-4</v>
      </c>
      <c r="G5248" s="358">
        <v>3.8628557824383573E-4</v>
      </c>
      <c r="H5248" s="327">
        <v>9.775663636546856E-4</v>
      </c>
      <c r="I5248" s="332">
        <v>0</v>
      </c>
      <c r="J5248" s="358">
        <v>0</v>
      </c>
      <c r="K5248" s="327">
        <v>0</v>
      </c>
      <c r="L5248" s="336">
        <v>1.8210014333043539E-4</v>
      </c>
      <c r="M5248" s="210">
        <v>1.1415525114155251E-4</v>
      </c>
      <c r="N5248" s="325">
        <v>6.6882146122619737E-2</v>
      </c>
      <c r="O5248" s="358">
        <v>9.4295100236096802E-2</v>
      </c>
      <c r="P5248" s="327">
        <v>8.8720578900389258E-2</v>
      </c>
      <c r="Q5248" s="332">
        <v>9.8938992042440319E-2</v>
      </c>
      <c r="R5248" s="358">
        <v>4.9673844954186856E-2</v>
      </c>
      <c r="S5248" s="327">
        <v>0.14376201372536257</v>
      </c>
      <c r="T5248" s="358">
        <v>6.7154992176706368E-2</v>
      </c>
      <c r="U5248" s="358">
        <v>0.36781386735773652</v>
      </c>
      <c r="V5248" s="361">
        <v>0</v>
      </c>
    </row>
    <row r="5249" spans="1:22" hidden="1" outlineLevel="1">
      <c r="A5249" s="65">
        <v>5240</v>
      </c>
      <c r="B5249" s="117">
        <v>1</v>
      </c>
      <c r="C5249" s="325">
        <v>1.1134827839529699E-4</v>
      </c>
      <c r="D5249" s="358">
        <v>1.2623639194344688E-4</v>
      </c>
      <c r="E5249" s="327">
        <v>1.196984450189964E-4</v>
      </c>
      <c r="F5249" s="332">
        <v>4.1266816227612688E-4</v>
      </c>
      <c r="G5249" s="358">
        <v>4.8548278111611978E-4</v>
      </c>
      <c r="H5249" s="327">
        <v>1.0783464011448593E-3</v>
      </c>
      <c r="I5249" s="332">
        <v>0</v>
      </c>
      <c r="J5249" s="358">
        <v>0</v>
      </c>
      <c r="K5249" s="327">
        <v>0</v>
      </c>
      <c r="L5249" s="336">
        <v>1.5860335064263727E-4</v>
      </c>
      <c r="M5249" s="210">
        <v>1.1415525114155251E-4</v>
      </c>
      <c r="N5249" s="325">
        <v>0.20742885318592769</v>
      </c>
      <c r="O5249" s="358">
        <v>0.28967863237510016</v>
      </c>
      <c r="P5249" s="327">
        <v>0.26561606624601536</v>
      </c>
      <c r="Q5249" s="332">
        <v>9.8938992042440319E-2</v>
      </c>
      <c r="R5249" s="358">
        <v>4.4507630755492619E-2</v>
      </c>
      <c r="S5249" s="327">
        <v>0.12543096427724523</v>
      </c>
      <c r="T5249" s="358">
        <v>0.11705052374724986</v>
      </c>
      <c r="U5249" s="358">
        <v>0.4434106345658243</v>
      </c>
      <c r="V5249" s="361">
        <v>0.12091617886346386</v>
      </c>
    </row>
    <row r="5250" spans="1:22" hidden="1" outlineLevel="1">
      <c r="A5250" s="65">
        <v>5241</v>
      </c>
      <c r="B5250" s="117">
        <v>1</v>
      </c>
      <c r="C5250" s="325">
        <v>1.2529259549324298E-4</v>
      </c>
      <c r="D5250" s="358">
        <v>1.4451179752281545E-4</v>
      </c>
      <c r="E5250" s="327">
        <v>1.3739311056640196E-4</v>
      </c>
      <c r="F5250" s="332">
        <v>6.3775988715401421E-4</v>
      </c>
      <c r="G5250" s="358">
        <v>6.2494237809538982E-4</v>
      </c>
      <c r="H5250" s="327">
        <v>1.1892044423840503E-3</v>
      </c>
      <c r="I5250" s="332">
        <v>0</v>
      </c>
      <c r="J5250" s="358">
        <v>0</v>
      </c>
      <c r="K5250" s="327">
        <v>0</v>
      </c>
      <c r="L5250" s="336">
        <v>1.4685495429873823E-4</v>
      </c>
      <c r="M5250" s="210">
        <v>1.1415525114155251E-4</v>
      </c>
      <c r="N5250" s="325">
        <v>0.37661242281441365</v>
      </c>
      <c r="O5250" s="358">
        <v>0.4663509378617175</v>
      </c>
      <c r="P5250" s="327">
        <v>0.45147518586079433</v>
      </c>
      <c r="Q5250" s="332">
        <v>6.5959328028293546E-2</v>
      </c>
      <c r="R5250" s="358">
        <v>4.6656721051942081E-2</v>
      </c>
      <c r="S5250" s="327">
        <v>7.2497104944698618E-2</v>
      </c>
      <c r="T5250" s="358">
        <v>0.18692518850432127</v>
      </c>
      <c r="U5250" s="358">
        <v>0.49855446475647724</v>
      </c>
      <c r="V5250" s="361">
        <v>0.25230697557013293</v>
      </c>
    </row>
    <row r="5251" spans="1:22" hidden="1" outlineLevel="1">
      <c r="A5251" s="65">
        <v>5242</v>
      </c>
      <c r="B5251" s="117">
        <v>1</v>
      </c>
      <c r="C5251" s="325">
        <v>1.3458047321962026E-4</v>
      </c>
      <c r="D5251" s="358">
        <v>1.5662411419935438E-4</v>
      </c>
      <c r="E5251" s="327">
        <v>1.5004142354933483E-4</v>
      </c>
      <c r="F5251" s="332">
        <v>6.9028128962552121E-4</v>
      </c>
      <c r="G5251" s="358">
        <v>7.6907007873923785E-4</v>
      </c>
      <c r="H5251" s="327">
        <v>1.3504525023683284E-3</v>
      </c>
      <c r="I5251" s="332">
        <v>0</v>
      </c>
      <c r="J5251" s="358">
        <v>0</v>
      </c>
      <c r="K5251" s="327">
        <v>0</v>
      </c>
      <c r="L5251" s="336">
        <v>1.644775488145868E-4</v>
      </c>
      <c r="M5251" s="210">
        <v>1.1415525114155251E-4</v>
      </c>
      <c r="N5251" s="325">
        <v>0.48494265949189641</v>
      </c>
      <c r="O5251" s="358">
        <v>0.59053510792079467</v>
      </c>
      <c r="P5251" s="327">
        <v>0.59693150041744081</v>
      </c>
      <c r="Q5251" s="332">
        <v>6.5959328028293546E-2</v>
      </c>
      <c r="R5251" s="358">
        <v>5.6016969040713689E-2</v>
      </c>
      <c r="S5251" s="327">
        <v>4.9287901844576813E-2</v>
      </c>
      <c r="T5251" s="358">
        <v>0.19267834203970893</v>
      </c>
      <c r="U5251" s="358">
        <v>0.50239645292549817</v>
      </c>
      <c r="V5251" s="361">
        <v>0.37262002410589085</v>
      </c>
    </row>
    <row r="5252" spans="1:22" hidden="1" outlineLevel="1">
      <c r="A5252" s="65">
        <v>5243</v>
      </c>
      <c r="B5252" s="117">
        <v>1</v>
      </c>
      <c r="C5252" s="325">
        <v>1.3882439581464729E-4</v>
      </c>
      <c r="D5252" s="358">
        <v>1.6107631406922184E-4</v>
      </c>
      <c r="E5252" s="327">
        <v>1.570855609336759E-4</v>
      </c>
      <c r="F5252" s="332">
        <v>7.9532409456853554E-4</v>
      </c>
      <c r="G5252" s="358">
        <v>8.1108301172044047E-4</v>
      </c>
      <c r="H5252" s="327">
        <v>1.4512325398585023E-3</v>
      </c>
      <c r="I5252" s="332">
        <v>0</v>
      </c>
      <c r="J5252" s="358">
        <v>0</v>
      </c>
      <c r="K5252" s="327">
        <v>0</v>
      </c>
      <c r="L5252" s="336">
        <v>1.8797434150238492E-4</v>
      </c>
      <c r="M5252" s="210">
        <v>1.1415525114155251E-4</v>
      </c>
      <c r="N5252" s="325">
        <v>0.58347607476550234</v>
      </c>
      <c r="O5252" s="358">
        <v>0.65244528215804931</v>
      </c>
      <c r="P5252" s="327">
        <v>0.69101611379766537</v>
      </c>
      <c r="Q5252" s="332">
        <v>6.5959328028293546E-2</v>
      </c>
      <c r="R5252" s="358">
        <v>6.9722478503838212E-2</v>
      </c>
      <c r="S5252" s="327">
        <v>6.6791858444923372E-2</v>
      </c>
      <c r="T5252" s="358">
        <v>0.13964472672259032</v>
      </c>
      <c r="U5252" s="358">
        <v>0.48115251834385314</v>
      </c>
      <c r="V5252" s="361">
        <v>0.4705790777109613</v>
      </c>
    </row>
    <row r="5253" spans="1:22" hidden="1" outlineLevel="1">
      <c r="A5253" s="65">
        <v>5244</v>
      </c>
      <c r="B5253" s="117">
        <v>1</v>
      </c>
      <c r="C5253" s="325">
        <v>1.4168076197948874E-4</v>
      </c>
      <c r="D5253" s="358">
        <v>1.621845035564814E-4</v>
      </c>
      <c r="E5253" s="327">
        <v>1.5979684033206869E-4</v>
      </c>
      <c r="F5253" s="332">
        <v>8.7035466952783134E-4</v>
      </c>
      <c r="G5253" s="358">
        <v>7.7607223423610473E-4</v>
      </c>
      <c r="H5253" s="327">
        <v>1.0783464011448593E-3</v>
      </c>
      <c r="I5253" s="332">
        <v>0</v>
      </c>
      <c r="J5253" s="358">
        <v>0</v>
      </c>
      <c r="K5253" s="327">
        <v>0</v>
      </c>
      <c r="L5253" s="336">
        <v>2.0677177565262342E-4</v>
      </c>
      <c r="M5253" s="210">
        <v>1.1415525114155251E-4</v>
      </c>
      <c r="N5253" s="325">
        <v>0.66034344270361178</v>
      </c>
      <c r="O5253" s="358">
        <v>0.61244743083442921</v>
      </c>
      <c r="P5253" s="327">
        <v>0.71797041979226972</v>
      </c>
      <c r="Q5253" s="332">
        <v>3.2979664014146773E-2</v>
      </c>
      <c r="R5253" s="358">
        <v>0.10696034667933531</v>
      </c>
      <c r="S5253" s="327">
        <v>9.6516514677348175E-2</v>
      </c>
      <c r="T5253" s="358">
        <v>0.13493760110272773</v>
      </c>
      <c r="U5253" s="358">
        <v>0.44239363769755408</v>
      </c>
      <c r="V5253" s="361">
        <v>0.53911453279729316</v>
      </c>
    </row>
    <row r="5254" spans="1:22" hidden="1" outlineLevel="1">
      <c r="A5254" s="65">
        <v>5245</v>
      </c>
      <c r="B5254" s="117">
        <v>1</v>
      </c>
      <c r="C5254" s="325">
        <v>1.3819312014145475E-4</v>
      </c>
      <c r="D5254" s="358">
        <v>1.6123184943585476E-4</v>
      </c>
      <c r="E5254" s="327">
        <v>1.6021196445048288E-4</v>
      </c>
      <c r="F5254" s="332">
        <v>9.6039135947898597E-4</v>
      </c>
      <c r="G5254" s="358">
        <v>7.7840628606839417E-4</v>
      </c>
      <c r="H5254" s="327">
        <v>1.2496724648781547E-3</v>
      </c>
      <c r="I5254" s="332">
        <v>0</v>
      </c>
      <c r="J5254" s="358">
        <v>0</v>
      </c>
      <c r="K5254" s="327">
        <v>0</v>
      </c>
      <c r="L5254" s="336">
        <v>1.8797434150238492E-4</v>
      </c>
      <c r="M5254" s="210">
        <v>1.1415525114155251E-4</v>
      </c>
      <c r="N5254" s="325">
        <v>0.75492044933334446</v>
      </c>
      <c r="O5254" s="358">
        <v>0.59776679085442042</v>
      </c>
      <c r="P5254" s="327">
        <v>0.72969715959055625</v>
      </c>
      <c r="Q5254" s="332">
        <v>3.2979664014146773E-2</v>
      </c>
      <c r="R5254" s="358">
        <v>0.16649359103117908</v>
      </c>
      <c r="S5254" s="327">
        <v>0.12071316056606253</v>
      </c>
      <c r="T5254" s="358">
        <v>0.11265720650204479</v>
      </c>
      <c r="U5254" s="358">
        <v>0.39787177479772362</v>
      </c>
      <c r="V5254" s="361">
        <v>0.59704558250154638</v>
      </c>
    </row>
    <row r="5255" spans="1:22" hidden="1" outlineLevel="1">
      <c r="A5255" s="65">
        <v>5246</v>
      </c>
      <c r="B5255" s="117">
        <v>1</v>
      </c>
      <c r="C5255" s="325">
        <v>1.3823687192078492E-4</v>
      </c>
      <c r="D5255" s="358">
        <v>1.6031807915688632E-4</v>
      </c>
      <c r="E5255" s="327">
        <v>1.5904442786744292E-4</v>
      </c>
      <c r="F5255" s="332">
        <v>1.0429249919342114E-3</v>
      </c>
      <c r="G5255" s="358">
        <v>8.011632914332119E-4</v>
      </c>
      <c r="H5255" s="327">
        <v>1.3907645173643979E-3</v>
      </c>
      <c r="I5255" s="332">
        <v>0</v>
      </c>
      <c r="J5255" s="358">
        <v>0</v>
      </c>
      <c r="K5255" s="327">
        <v>0</v>
      </c>
      <c r="L5255" s="336">
        <v>1.9032402077116473E-4</v>
      </c>
      <c r="M5255" s="210">
        <v>1.1415525114155251E-4</v>
      </c>
      <c r="N5255" s="325">
        <v>0.73325440199784808</v>
      </c>
      <c r="O5255" s="358">
        <v>0.51231326748893058</v>
      </c>
      <c r="P5255" s="327">
        <v>0.7009717086350673</v>
      </c>
      <c r="Q5255" s="332">
        <v>6.5959328028293546E-2</v>
      </c>
      <c r="R5255" s="358">
        <v>0.21728776826480825</v>
      </c>
      <c r="S5255" s="327">
        <v>0.16042199126269527</v>
      </c>
      <c r="T5255" s="358">
        <v>0.10564881946802715</v>
      </c>
      <c r="U5255" s="358">
        <v>0.38046982838509952</v>
      </c>
      <c r="V5255" s="361">
        <v>0.57516493035969185</v>
      </c>
    </row>
    <row r="5256" spans="1:22" hidden="1" outlineLevel="1">
      <c r="A5256" s="65">
        <v>5247</v>
      </c>
      <c r="B5256" s="117">
        <v>1</v>
      </c>
      <c r="C5256" s="325">
        <v>1.3928691462470913E-4</v>
      </c>
      <c r="D5256" s="358">
        <v>1.5812114210319629E-4</v>
      </c>
      <c r="E5256" s="327">
        <v>1.5955036038676023E-4</v>
      </c>
      <c r="F5256" s="332">
        <v>1.087943336909789E-3</v>
      </c>
      <c r="G5256" s="358">
        <v>7.7607223423610473E-4</v>
      </c>
      <c r="H5256" s="327">
        <v>1.4209985286114503E-3</v>
      </c>
      <c r="I5256" s="332">
        <v>0</v>
      </c>
      <c r="J5256" s="358">
        <v>0</v>
      </c>
      <c r="K5256" s="327">
        <v>0</v>
      </c>
      <c r="L5256" s="336">
        <v>2.1382081345896285E-4</v>
      </c>
      <c r="M5256" s="210">
        <v>1.1415525114155251E-4</v>
      </c>
      <c r="N5256" s="325">
        <v>0.65582183282489948</v>
      </c>
      <c r="O5256" s="358">
        <v>0.39173315128771413</v>
      </c>
      <c r="P5256" s="327">
        <v>0.6028918049496097</v>
      </c>
      <c r="Q5256" s="332">
        <v>6.5959328028293546E-2</v>
      </c>
      <c r="R5256" s="358">
        <v>0.23052570431396677</v>
      </c>
      <c r="S5256" s="327">
        <v>0.26439077085680474</v>
      </c>
      <c r="T5256" s="358">
        <v>0.12217606053332249</v>
      </c>
      <c r="U5256" s="358">
        <v>0.4091717400007262</v>
      </c>
      <c r="V5256" s="361">
        <v>0.53925958945838681</v>
      </c>
    </row>
    <row r="5257" spans="1:22" hidden="1" outlineLevel="1">
      <c r="A5257" s="65">
        <v>5248</v>
      </c>
      <c r="B5257" s="117">
        <v>1</v>
      </c>
      <c r="C5257" s="325">
        <v>1.3944942123364981E-4</v>
      </c>
      <c r="D5257" s="358">
        <v>1.6399260219358917E-4</v>
      </c>
      <c r="E5257" s="327">
        <v>1.5962819615896292E-4</v>
      </c>
      <c r="F5257" s="332">
        <v>1.1179555668935073E-3</v>
      </c>
      <c r="G5257" s="358">
        <v>8.011632914332119E-4</v>
      </c>
      <c r="H5257" s="327">
        <v>1.3302964948702942E-3</v>
      </c>
      <c r="I5257" s="332">
        <v>0</v>
      </c>
      <c r="J5257" s="358">
        <v>0</v>
      </c>
      <c r="K5257" s="327">
        <v>0</v>
      </c>
      <c r="L5257" s="336">
        <v>2.2321953053408208E-4</v>
      </c>
      <c r="M5257" s="210">
        <v>1.1415525114155251E-4</v>
      </c>
      <c r="N5257" s="325">
        <v>0.5335499656880538</v>
      </c>
      <c r="O5257" s="358">
        <v>0.38530293092823242</v>
      </c>
      <c r="P5257" s="327">
        <v>0.45753547568578773</v>
      </c>
      <c r="Q5257" s="332">
        <v>6.5959328028293546E-2</v>
      </c>
      <c r="R5257" s="358">
        <v>0.23451591427913948</v>
      </c>
      <c r="S5257" s="327">
        <v>0.2860133054807622</v>
      </c>
      <c r="T5257" s="358">
        <v>0.13002126989976012</v>
      </c>
      <c r="U5257" s="358">
        <v>0.44736562238687522</v>
      </c>
      <c r="V5257" s="361">
        <v>0.44388101750856612</v>
      </c>
    </row>
    <row r="5258" spans="1:22" hidden="1" outlineLevel="1">
      <c r="A5258" s="65">
        <v>5249</v>
      </c>
      <c r="B5258" s="117">
        <v>1</v>
      </c>
      <c r="C5258" s="325">
        <v>1.3894315064425777E-4</v>
      </c>
      <c r="D5258" s="358">
        <v>1.6478972094758289E-4</v>
      </c>
      <c r="E5258" s="327">
        <v>1.6058817068279575E-4</v>
      </c>
      <c r="F5258" s="332">
        <v>1.1404647393812963E-3</v>
      </c>
      <c r="G5258" s="358">
        <v>7.9824572664285076E-4</v>
      </c>
      <c r="H5258" s="327">
        <v>1.3302964948702942E-3</v>
      </c>
      <c r="I5258" s="332">
        <v>0</v>
      </c>
      <c r="J5258" s="358">
        <v>0</v>
      </c>
      <c r="K5258" s="327">
        <v>0</v>
      </c>
      <c r="L5258" s="336">
        <v>2.2321953053408208E-4</v>
      </c>
      <c r="M5258" s="210">
        <v>1.1415525114155251E-4</v>
      </c>
      <c r="N5258" s="325">
        <v>0.3470335581911706</v>
      </c>
      <c r="O5258" s="358">
        <v>0.30561319677107179</v>
      </c>
      <c r="P5258" s="327">
        <v>0.3083436088920895</v>
      </c>
      <c r="Q5258" s="332">
        <v>9.8938992042440319E-2</v>
      </c>
      <c r="R5258" s="358">
        <v>0.13533013737441241</v>
      </c>
      <c r="S5258" s="327">
        <v>0.19200338484879359</v>
      </c>
      <c r="T5258" s="358">
        <v>0.146862319339713</v>
      </c>
      <c r="U5258" s="358">
        <v>0.50126645640519796</v>
      </c>
      <c r="V5258" s="361">
        <v>0.39088952884261707</v>
      </c>
    </row>
    <row r="5259" spans="1:22" hidden="1" outlineLevel="1">
      <c r="A5259" s="65">
        <v>5250</v>
      </c>
      <c r="B5259" s="117">
        <v>1</v>
      </c>
      <c r="C5259" s="325">
        <v>1.3628679261349711E-4</v>
      </c>
      <c r="D5259" s="358">
        <v>1.6496469823504493E-4</v>
      </c>
      <c r="E5259" s="327">
        <v>1.5763041133909453E-4</v>
      </c>
      <c r="F5259" s="332">
        <v>1.1254586243894368E-3</v>
      </c>
      <c r="G5259" s="358">
        <v>7.4806361224863654E-4</v>
      </c>
      <c r="H5259" s="327">
        <v>1.2395944611291372E-3</v>
      </c>
      <c r="I5259" s="332">
        <v>0</v>
      </c>
      <c r="J5259" s="358">
        <v>0</v>
      </c>
      <c r="K5259" s="327">
        <v>0</v>
      </c>
      <c r="L5259" s="336">
        <v>1.644775488145868E-4</v>
      </c>
      <c r="M5259" s="210">
        <v>1.1415525114155251E-4</v>
      </c>
      <c r="N5259" s="325">
        <v>0.15656074205041409</v>
      </c>
      <c r="O5259" s="358">
        <v>0.16437372436185158</v>
      </c>
      <c r="P5259" s="327">
        <v>0.15016066979700241</v>
      </c>
      <c r="Q5259" s="332">
        <v>9.8938992042440319E-2</v>
      </c>
      <c r="R5259" s="358">
        <v>0.10352999007905517</v>
      </c>
      <c r="S5259" s="327">
        <v>0.11786898042379641</v>
      </c>
      <c r="T5259" s="358">
        <v>0.19435198670454892</v>
      </c>
      <c r="U5259" s="358">
        <v>0.56748425249479351</v>
      </c>
      <c r="V5259" s="361">
        <v>0.20299534535930377</v>
      </c>
    </row>
    <row r="5260" spans="1:22" hidden="1" outlineLevel="1">
      <c r="A5260" s="65">
        <v>5251</v>
      </c>
      <c r="B5260" s="117">
        <v>1</v>
      </c>
      <c r="C5260" s="325">
        <v>1.3409920364698832E-4</v>
      </c>
      <c r="D5260" s="358">
        <v>1.6086245294010156E-4</v>
      </c>
      <c r="E5260" s="327">
        <v>1.527786482051285E-4</v>
      </c>
      <c r="F5260" s="332">
        <v>1.087943336909789E-3</v>
      </c>
      <c r="G5260" s="358">
        <v>6.062699634370775E-4</v>
      </c>
      <c r="H5260" s="327">
        <v>1.1085804123919115E-3</v>
      </c>
      <c r="I5260" s="332">
        <v>0</v>
      </c>
      <c r="J5260" s="358">
        <v>0</v>
      </c>
      <c r="K5260" s="327">
        <v>0</v>
      </c>
      <c r="L5260" s="336">
        <v>1.1748396343899057E-4</v>
      </c>
      <c r="M5260" s="210">
        <v>1.1415525114155251E-4</v>
      </c>
      <c r="N5260" s="325">
        <v>3.4288874913568433E-2</v>
      </c>
      <c r="O5260" s="358">
        <v>3.8403924766391012E-2</v>
      </c>
      <c r="P5260" s="327">
        <v>3.627887552630079E-2</v>
      </c>
      <c r="Q5260" s="332">
        <v>9.8938992042440319E-2</v>
      </c>
      <c r="R5260" s="358">
        <v>9.6264768485583851E-2</v>
      </c>
      <c r="S5260" s="327">
        <v>7.527376786758741E-2</v>
      </c>
      <c r="T5260" s="358">
        <v>0.22259474042372451</v>
      </c>
      <c r="U5260" s="358">
        <v>0.64748800613205237</v>
      </c>
      <c r="V5260" s="361">
        <v>0.11727449321389502</v>
      </c>
    </row>
    <row r="5261" spans="1:22" hidden="1" outlineLevel="1">
      <c r="A5261" s="65">
        <v>5252</v>
      </c>
      <c r="B5261" s="117">
        <v>1</v>
      </c>
      <c r="C5261" s="325">
        <v>1.3236788323635137E-4</v>
      </c>
      <c r="D5261" s="358">
        <v>1.6142626864414591E-4</v>
      </c>
      <c r="E5261" s="327">
        <v>1.4969116257442284E-4</v>
      </c>
      <c r="F5261" s="332">
        <v>1.0129127619504933E-3</v>
      </c>
      <c r="G5261" s="358">
        <v>5.2049355860045541E-4</v>
      </c>
      <c r="H5261" s="327">
        <v>1.0682683973958422E-3</v>
      </c>
      <c r="I5261" s="332">
        <v>0</v>
      </c>
      <c r="J5261" s="358">
        <v>0</v>
      </c>
      <c r="K5261" s="327">
        <v>0</v>
      </c>
      <c r="L5261" s="336">
        <v>8.811297257924293E-5</v>
      </c>
      <c r="M5261" s="210">
        <v>1.1415525114155251E-4</v>
      </c>
      <c r="N5261" s="325">
        <v>5.6520123483904013E-4</v>
      </c>
      <c r="O5261" s="358">
        <v>6.0400642312313704E-4</v>
      </c>
      <c r="P5261" s="327">
        <v>7.8649761377122269E-4</v>
      </c>
      <c r="Q5261" s="332">
        <v>6.5959328028293546E-2</v>
      </c>
      <c r="R5261" s="358">
        <v>9.1366918421564539E-2</v>
      </c>
      <c r="S5261" s="327">
        <v>4.9085350186444894E-2</v>
      </c>
      <c r="T5261" s="358">
        <v>0.28682085443696081</v>
      </c>
      <c r="U5261" s="358">
        <v>0.71020281300871702</v>
      </c>
      <c r="V5261" s="361">
        <v>3.3128651025522799E-3</v>
      </c>
    </row>
    <row r="5262" spans="1:22" hidden="1" outlineLevel="1">
      <c r="A5262" s="65">
        <v>5253</v>
      </c>
      <c r="B5262" s="117">
        <v>1</v>
      </c>
      <c r="C5262" s="325">
        <v>1.2814896165808443E-4</v>
      </c>
      <c r="D5262" s="358">
        <v>1.7013624917558965E-4</v>
      </c>
      <c r="E5262" s="327">
        <v>1.4858848913488511E-4</v>
      </c>
      <c r="F5262" s="332">
        <v>8.7785772702376097E-4</v>
      </c>
      <c r="G5262" s="358">
        <v>4.9306844957105913E-4</v>
      </c>
      <c r="H5262" s="327">
        <v>1.03803438614879E-3</v>
      </c>
      <c r="I5262" s="332">
        <v>0</v>
      </c>
      <c r="J5262" s="358">
        <v>0</v>
      </c>
      <c r="K5262" s="327">
        <v>0</v>
      </c>
      <c r="L5262" s="336">
        <v>5.8741981719495287E-5</v>
      </c>
      <c r="M5262" s="210">
        <v>1.1415525114155251E-4</v>
      </c>
      <c r="N5262" s="325">
        <v>0</v>
      </c>
      <c r="O5262" s="358">
        <v>0</v>
      </c>
      <c r="P5262" s="327">
        <v>0</v>
      </c>
      <c r="Q5262" s="332">
        <v>6.5959328028293546E-2</v>
      </c>
      <c r="R5262" s="358">
        <v>7.8992410377518016E-2</v>
      </c>
      <c r="S5262" s="327">
        <v>7.1399943219418574E-2</v>
      </c>
      <c r="T5262" s="358">
        <v>0.30345269829380872</v>
      </c>
      <c r="U5262" s="358">
        <v>0.71517479769803816</v>
      </c>
      <c r="V5262" s="361">
        <v>0</v>
      </c>
    </row>
    <row r="5263" spans="1:22" hidden="1" outlineLevel="1">
      <c r="A5263" s="65">
        <v>5254</v>
      </c>
      <c r="B5263" s="117">
        <v>1</v>
      </c>
      <c r="C5263" s="325">
        <v>1.2837397080892534E-4</v>
      </c>
      <c r="D5263" s="358">
        <v>1.6397316027276003E-4</v>
      </c>
      <c r="E5263" s="327">
        <v>1.4503398887096345E-4</v>
      </c>
      <c r="F5263" s="332">
        <v>7.4280269209702821E-4</v>
      </c>
      <c r="G5263" s="358">
        <v>4.7381252195467468E-4</v>
      </c>
      <c r="H5263" s="327">
        <v>9.8764436740370314E-4</v>
      </c>
      <c r="I5263" s="332">
        <v>0</v>
      </c>
      <c r="J5263" s="358">
        <v>0</v>
      </c>
      <c r="K5263" s="327">
        <v>0</v>
      </c>
      <c r="L5263" s="336">
        <v>3.7594868300476983E-5</v>
      </c>
      <c r="M5263" s="210">
        <v>1.1415525114155251E-4</v>
      </c>
      <c r="N5263" s="325">
        <v>0</v>
      </c>
      <c r="O5263" s="358">
        <v>0</v>
      </c>
      <c r="P5263" s="327">
        <v>0</v>
      </c>
      <c r="Q5263" s="332">
        <v>6.5959328028293546E-2</v>
      </c>
      <c r="R5263" s="358">
        <v>5.0849709129440486E-2</v>
      </c>
      <c r="S5263" s="327">
        <v>0.11204558570050961</v>
      </c>
      <c r="T5263" s="358">
        <v>0.26684172125043287</v>
      </c>
      <c r="U5263" s="358">
        <v>0.70432683110315575</v>
      </c>
      <c r="V5263" s="361">
        <v>0</v>
      </c>
    </row>
    <row r="5264" spans="1:22" hidden="1" outlineLevel="1">
      <c r="A5264" s="65">
        <v>5255</v>
      </c>
      <c r="B5264" s="117">
        <v>1</v>
      </c>
      <c r="C5264" s="325">
        <v>1.1912359460768821E-4</v>
      </c>
      <c r="D5264" s="358">
        <v>1.5536038934546188E-4</v>
      </c>
      <c r="E5264" s="327">
        <v>1.3522668157342783E-4</v>
      </c>
      <c r="F5264" s="332">
        <v>6.7527517463366216E-4</v>
      </c>
      <c r="G5264" s="358">
        <v>4.6097523687708481E-4</v>
      </c>
      <c r="H5264" s="327">
        <v>9.5741035615665084E-4</v>
      </c>
      <c r="I5264" s="332">
        <v>0</v>
      </c>
      <c r="J5264" s="358">
        <v>0</v>
      </c>
      <c r="K5264" s="327">
        <v>0</v>
      </c>
      <c r="L5264" s="336">
        <v>2.3496792687798115E-5</v>
      </c>
      <c r="M5264" s="210">
        <v>1.1415525114155251E-4</v>
      </c>
      <c r="N5264" s="325">
        <v>0</v>
      </c>
      <c r="O5264" s="358">
        <v>0</v>
      </c>
      <c r="P5264" s="327">
        <v>0</v>
      </c>
      <c r="Q5264" s="332">
        <v>3.2979664014146773E-2</v>
      </c>
      <c r="R5264" s="358">
        <v>4.3826169742727211E-2</v>
      </c>
      <c r="S5264" s="327">
        <v>5.7052437356157545E-2</v>
      </c>
      <c r="T5264" s="358">
        <v>0.21276207801778932</v>
      </c>
      <c r="U5264" s="358">
        <v>0.57867121804576604</v>
      </c>
      <c r="V5264" s="361">
        <v>0</v>
      </c>
    </row>
    <row r="5265" spans="1:22" hidden="1" outlineLevel="1">
      <c r="A5265" s="65">
        <v>5256</v>
      </c>
      <c r="B5265" s="117">
        <v>1</v>
      </c>
      <c r="C5265" s="325">
        <v>1.0869192036453633E-4</v>
      </c>
      <c r="D5265" s="358">
        <v>1.4433682023535339E-4</v>
      </c>
      <c r="E5265" s="327">
        <v>1.2464101655386555E-4</v>
      </c>
      <c r="F5265" s="332">
        <v>5.9274154217843662E-4</v>
      </c>
      <c r="G5265" s="358">
        <v>4.5047200363178416E-4</v>
      </c>
      <c r="H5265" s="327">
        <v>9.0702033741156399E-4</v>
      </c>
      <c r="I5265" s="332">
        <v>0</v>
      </c>
      <c r="J5265" s="358">
        <v>0</v>
      </c>
      <c r="K5265" s="327">
        <v>0</v>
      </c>
      <c r="L5265" s="336">
        <v>9.3987170751192458E-6</v>
      </c>
      <c r="M5265" s="210">
        <v>1.1415525114155251E-4</v>
      </c>
      <c r="N5265" s="325">
        <v>0</v>
      </c>
      <c r="O5265" s="358">
        <v>0</v>
      </c>
      <c r="P5265" s="327">
        <v>0</v>
      </c>
      <c r="Q5265" s="332">
        <v>3.2979664014146773E-2</v>
      </c>
      <c r="R5265" s="358">
        <v>3.0310722971686244E-2</v>
      </c>
      <c r="S5265" s="327">
        <v>5.4031021057826638E-2</v>
      </c>
      <c r="T5265" s="358">
        <v>0.14487486630021545</v>
      </c>
      <c r="U5265" s="358">
        <v>0.44702662343078509</v>
      </c>
      <c r="V5265" s="361">
        <v>0</v>
      </c>
    </row>
    <row r="5266" spans="1:22" hidden="1" outlineLevel="1">
      <c r="A5266" s="65">
        <v>5257</v>
      </c>
      <c r="B5266" s="117">
        <v>1</v>
      </c>
      <c r="C5266" s="325">
        <v>1.0121036609907629E-4</v>
      </c>
      <c r="D5266" s="358">
        <v>1.3323548344192844E-4</v>
      </c>
      <c r="E5266" s="327">
        <v>1.1587151955236543E-4</v>
      </c>
      <c r="F5266" s="332">
        <v>4.8769873723542267E-4</v>
      </c>
      <c r="G5266" s="358">
        <v>4.2771499826696599E-4</v>
      </c>
      <c r="H5266" s="327">
        <v>8.767863261645118E-4</v>
      </c>
      <c r="I5266" s="332">
        <v>0</v>
      </c>
      <c r="J5266" s="358">
        <v>0</v>
      </c>
      <c r="K5266" s="327">
        <v>0</v>
      </c>
      <c r="L5266" s="336">
        <v>5.8741981719495289E-6</v>
      </c>
      <c r="M5266" s="210">
        <v>1.1415525114155251E-4</v>
      </c>
      <c r="N5266" s="325">
        <v>0</v>
      </c>
      <c r="O5266" s="358">
        <v>0</v>
      </c>
      <c r="P5266" s="327">
        <v>0</v>
      </c>
      <c r="Q5266" s="332">
        <v>3.2979664014146773E-2</v>
      </c>
      <c r="R5266" s="358">
        <v>2.2952599881811961E-2</v>
      </c>
      <c r="S5266" s="327">
        <v>3.4155504850855181E-2</v>
      </c>
      <c r="T5266" s="358">
        <v>8.2113191368714172E-2</v>
      </c>
      <c r="U5266" s="358">
        <v>0.44725262273484517</v>
      </c>
      <c r="V5266" s="361">
        <v>0</v>
      </c>
    </row>
    <row r="5267" spans="1:22" hidden="1" outlineLevel="1">
      <c r="A5267" s="65">
        <v>5258</v>
      </c>
      <c r="B5267" s="117">
        <v>1</v>
      </c>
      <c r="C5267" s="325">
        <v>9.4616347928599821E-5</v>
      </c>
      <c r="D5267" s="358">
        <v>1.2477824788126321E-4</v>
      </c>
      <c r="E5267" s="327">
        <v>1.0821766861910349E-4</v>
      </c>
      <c r="F5267" s="332">
        <v>4.3517733476391567E-4</v>
      </c>
      <c r="G5267" s="358">
        <v>4.0904258360865389E-4</v>
      </c>
      <c r="H5267" s="327">
        <v>8.465523149174596E-4</v>
      </c>
      <c r="I5267" s="332">
        <v>0</v>
      </c>
      <c r="J5267" s="358">
        <v>0</v>
      </c>
      <c r="K5267" s="327">
        <v>0</v>
      </c>
      <c r="L5267" s="336">
        <v>2.3496792687798115E-6</v>
      </c>
      <c r="M5267" s="210">
        <v>1.1415525114155251E-4</v>
      </c>
      <c r="N5267" s="325">
        <v>0</v>
      </c>
      <c r="O5267" s="358">
        <v>0</v>
      </c>
      <c r="P5267" s="327">
        <v>0</v>
      </c>
      <c r="Q5267" s="332">
        <v>3.2979664014146773E-2</v>
      </c>
      <c r="R5267" s="358">
        <v>2.8218491336731502E-2</v>
      </c>
      <c r="S5267" s="327">
        <v>3.4670327103806547E-2</v>
      </c>
      <c r="T5267" s="358">
        <v>6.9037842424651399E-2</v>
      </c>
      <c r="U5267" s="358">
        <v>0.42137570241996908</v>
      </c>
      <c r="V5267" s="361">
        <v>0</v>
      </c>
    </row>
    <row r="5268" spans="1:22" hidden="1" outlineLevel="1">
      <c r="A5268" s="65">
        <v>5259</v>
      </c>
      <c r="B5268" s="117">
        <v>1</v>
      </c>
      <c r="C5268" s="325">
        <v>8.962239483076978E-5</v>
      </c>
      <c r="D5268" s="358">
        <v>1.1882902010755387E-4</v>
      </c>
      <c r="E5268" s="327">
        <v>1.0332698759903613E-4</v>
      </c>
      <c r="F5268" s="332">
        <v>3.9015898978833808E-4</v>
      </c>
      <c r="G5268" s="358">
        <v>3.9912286332142538E-4</v>
      </c>
      <c r="H5268" s="327">
        <v>8.3647431116844239E-4</v>
      </c>
      <c r="I5268" s="332">
        <v>0</v>
      </c>
      <c r="J5268" s="358">
        <v>0</v>
      </c>
      <c r="K5268" s="327">
        <v>0</v>
      </c>
      <c r="L5268" s="336">
        <v>1.1748396343899057E-6</v>
      </c>
      <c r="M5268" s="210">
        <v>1.1415525114155251E-4</v>
      </c>
      <c r="N5268" s="325">
        <v>0</v>
      </c>
      <c r="O5268" s="358">
        <v>0</v>
      </c>
      <c r="P5268" s="327">
        <v>0</v>
      </c>
      <c r="Q5268" s="332">
        <v>6.5959328028293546E-2</v>
      </c>
      <c r="R5268" s="358">
        <v>3.723060622185894E-2</v>
      </c>
      <c r="S5268" s="327">
        <v>4.3354788184602512E-2</v>
      </c>
      <c r="T5268" s="358">
        <v>6.3598497263921291E-2</v>
      </c>
      <c r="U5268" s="358">
        <v>0.36419787849277568</v>
      </c>
      <c r="V5268" s="361">
        <v>0</v>
      </c>
    </row>
    <row r="5269" spans="1:22" hidden="1" outlineLevel="1">
      <c r="A5269" s="65">
        <v>5260</v>
      </c>
      <c r="B5269" s="117">
        <v>1</v>
      </c>
      <c r="C5269" s="325">
        <v>8.6322260618436531E-5</v>
      </c>
      <c r="D5269" s="358">
        <v>1.13968539900275E-4</v>
      </c>
      <c r="E5269" s="327">
        <v>9.9188719043594509E-5</v>
      </c>
      <c r="F5269" s="332">
        <v>3.6764981730054929E-4</v>
      </c>
      <c r="G5269" s="358">
        <v>4.1079312248287053E-4</v>
      </c>
      <c r="H5269" s="327">
        <v>8.0624029992139019E-4</v>
      </c>
      <c r="I5269" s="332">
        <v>0</v>
      </c>
      <c r="J5269" s="358">
        <v>0</v>
      </c>
      <c r="K5269" s="327">
        <v>0</v>
      </c>
      <c r="L5269" s="336">
        <v>1.409807561267887E-5</v>
      </c>
      <c r="M5269" s="210">
        <v>1.1415525114155251E-4</v>
      </c>
      <c r="N5269" s="325">
        <v>0</v>
      </c>
      <c r="O5269" s="358">
        <v>0</v>
      </c>
      <c r="P5269" s="327">
        <v>0</v>
      </c>
      <c r="Q5269" s="332">
        <v>9.8938992042440319E-2</v>
      </c>
      <c r="R5269" s="358">
        <v>2.716339941237475E-2</v>
      </c>
      <c r="S5269" s="327">
        <v>5.5060665563729384E-2</v>
      </c>
      <c r="T5269" s="358">
        <v>5.5962493480588633E-2</v>
      </c>
      <c r="U5269" s="358">
        <v>0.29368609562603909</v>
      </c>
      <c r="V5269" s="361">
        <v>0</v>
      </c>
    </row>
    <row r="5270" spans="1:22" hidden="1" outlineLevel="1">
      <c r="A5270" s="65">
        <v>5261</v>
      </c>
      <c r="B5270" s="117">
        <v>1</v>
      </c>
      <c r="C5270" s="325">
        <v>8.4572189445229499E-5</v>
      </c>
      <c r="D5270" s="358">
        <v>1.1081894872595829E-4</v>
      </c>
      <c r="E5270" s="327">
        <v>9.7463359426435458E-5</v>
      </c>
      <c r="F5270" s="332">
        <v>3.9766204728426777E-4</v>
      </c>
      <c r="G5270" s="358">
        <v>3.9270422078263058E-4</v>
      </c>
      <c r="H5270" s="327">
        <v>8.2639630741942484E-4</v>
      </c>
      <c r="I5270" s="332">
        <v>0</v>
      </c>
      <c r="J5270" s="358">
        <v>0</v>
      </c>
      <c r="K5270" s="327">
        <v>0</v>
      </c>
      <c r="L5270" s="336">
        <v>3.7594868300476983E-5</v>
      </c>
      <c r="M5270" s="210">
        <v>1.1415525114155251E-4</v>
      </c>
      <c r="N5270" s="325">
        <v>0</v>
      </c>
      <c r="O5270" s="358">
        <v>0</v>
      </c>
      <c r="P5270" s="327">
        <v>0</v>
      </c>
      <c r="Q5270" s="332">
        <v>6.5959328028293546E-2</v>
      </c>
      <c r="R5270" s="358">
        <v>2.2681998620535247E-2</v>
      </c>
      <c r="S5270" s="327">
        <v>3.5185149356757914E-2</v>
      </c>
      <c r="T5270" s="358">
        <v>5.376583485798609E-2</v>
      </c>
      <c r="U5270" s="358">
        <v>0.29413809423415915</v>
      </c>
      <c r="V5270" s="361">
        <v>0</v>
      </c>
    </row>
    <row r="5271" spans="1:22" hidden="1" outlineLevel="1">
      <c r="A5271" s="65">
        <v>5262</v>
      </c>
      <c r="B5271" s="117">
        <v>1</v>
      </c>
      <c r="C5271" s="325">
        <v>8.4809699104450458E-5</v>
      </c>
      <c r="D5271" s="358">
        <v>1.1093560025093298E-4</v>
      </c>
      <c r="E5271" s="327">
        <v>9.6607165932206159E-5</v>
      </c>
      <c r="F5271" s="332">
        <v>3.9766204728426777E-4</v>
      </c>
      <c r="G5271" s="358">
        <v>3.6236154696287311E-4</v>
      </c>
      <c r="H5271" s="327">
        <v>9.2717634490959865E-4</v>
      </c>
      <c r="I5271" s="332">
        <v>0</v>
      </c>
      <c r="J5271" s="358">
        <v>0</v>
      </c>
      <c r="K5271" s="327">
        <v>0</v>
      </c>
      <c r="L5271" s="336">
        <v>9.3987170751192462E-5</v>
      </c>
      <c r="M5271" s="210">
        <v>1.1415525114155251E-4</v>
      </c>
      <c r="N5271" s="325">
        <v>3.7680082322602668E-3</v>
      </c>
      <c r="O5271" s="358">
        <v>8.1778318159047032E-3</v>
      </c>
      <c r="P5271" s="327">
        <v>5.4347588881169581E-3</v>
      </c>
      <c r="Q5271" s="332">
        <v>6.5959328028293546E-2</v>
      </c>
      <c r="R5271" s="358">
        <v>2.5358460985950536E-2</v>
      </c>
      <c r="S5271" s="327">
        <v>3.9236210160991561E-2</v>
      </c>
      <c r="T5271" s="358">
        <v>5.8891371644058693E-2</v>
      </c>
      <c r="U5271" s="358">
        <v>0.29131310293340845</v>
      </c>
      <c r="V5271" s="361">
        <v>0</v>
      </c>
    </row>
    <row r="5272" spans="1:22" hidden="1" outlineLevel="1">
      <c r="A5272" s="65">
        <v>5263</v>
      </c>
      <c r="B5272" s="117">
        <v>1</v>
      </c>
      <c r="C5272" s="325">
        <v>8.3828409196616516E-5</v>
      </c>
      <c r="D5272" s="358">
        <v>1.0836926670148974E-4</v>
      </c>
      <c r="E5272" s="327">
        <v>9.5478547235267527E-5</v>
      </c>
      <c r="F5272" s="332">
        <v>4.0516510478019719E-4</v>
      </c>
      <c r="G5272" s="358">
        <v>3.5419236554986146E-4</v>
      </c>
      <c r="H5272" s="327">
        <v>1.0581903936468246E-3</v>
      </c>
      <c r="I5272" s="332">
        <v>0</v>
      </c>
      <c r="J5272" s="358">
        <v>0</v>
      </c>
      <c r="K5272" s="327">
        <v>0</v>
      </c>
      <c r="L5272" s="336">
        <v>1.8210014333043539E-4</v>
      </c>
      <c r="M5272" s="210">
        <v>1.1415525114155251E-4</v>
      </c>
      <c r="N5272" s="325">
        <v>6.6882146122619737E-2</v>
      </c>
      <c r="O5272" s="358">
        <v>8.9082944570531022E-2</v>
      </c>
      <c r="P5272" s="327">
        <v>7.4959921319191783E-2</v>
      </c>
      <c r="Q5272" s="332">
        <v>6.5959328028293546E-2</v>
      </c>
      <c r="R5272" s="358">
        <v>2.1963656086013347E-2</v>
      </c>
      <c r="S5272" s="327">
        <v>1.9360693954020094E-2</v>
      </c>
      <c r="T5272" s="358">
        <v>6.6527375427391344E-2</v>
      </c>
      <c r="U5272" s="358">
        <v>0.30046607474784065</v>
      </c>
      <c r="V5272" s="361">
        <v>0</v>
      </c>
    </row>
    <row r="5273" spans="1:22" hidden="1" outlineLevel="1">
      <c r="A5273" s="65">
        <v>5264</v>
      </c>
      <c r="B5273" s="117">
        <v>1</v>
      </c>
      <c r="C5273" s="325">
        <v>8.9591143559819648E-5</v>
      </c>
      <c r="D5273" s="358">
        <v>1.1620436079562328E-4</v>
      </c>
      <c r="E5273" s="327">
        <v>1.0431290738026987E-4</v>
      </c>
      <c r="F5273" s="332">
        <v>4.2017121977205656E-4</v>
      </c>
      <c r="G5273" s="358">
        <v>4.1896230389588219E-4</v>
      </c>
      <c r="H5273" s="327">
        <v>1.1791264386350334E-3</v>
      </c>
      <c r="I5273" s="332">
        <v>0</v>
      </c>
      <c r="J5273" s="358">
        <v>0</v>
      </c>
      <c r="K5273" s="327">
        <v>0</v>
      </c>
      <c r="L5273" s="336">
        <v>1.5860335064263727E-4</v>
      </c>
      <c r="M5273" s="210">
        <v>1.1415525114155251E-4</v>
      </c>
      <c r="N5273" s="325">
        <v>0.21477646923883523</v>
      </c>
      <c r="O5273" s="358">
        <v>0.26134065004320756</v>
      </c>
      <c r="P5273" s="327">
        <v>0.23292215806676056</v>
      </c>
      <c r="Q5273" s="332">
        <v>6.5959328028293546E-2</v>
      </c>
      <c r="R5273" s="358">
        <v>6.36079760048479E-3</v>
      </c>
      <c r="S5273" s="327">
        <v>6.6251720689904873E-3</v>
      </c>
      <c r="T5273" s="358">
        <v>7.7510668540404074E-2</v>
      </c>
      <c r="U5273" s="358">
        <v>0.38657180959472093</v>
      </c>
      <c r="V5273" s="361">
        <v>0.1165415753473155</v>
      </c>
    </row>
    <row r="5274" spans="1:22" hidden="1" outlineLevel="1">
      <c r="A5274" s="65">
        <v>5265</v>
      </c>
      <c r="B5274" s="117">
        <v>1</v>
      </c>
      <c r="C5274" s="325">
        <v>9.7747725277802386E-5</v>
      </c>
      <c r="D5274" s="358">
        <v>1.315245944089663E-4</v>
      </c>
      <c r="E5274" s="327">
        <v>1.1497640817203481E-4</v>
      </c>
      <c r="F5274" s="332">
        <v>4.5768650725170446E-4</v>
      </c>
      <c r="G5274" s="358">
        <v>5.3216381776190062E-4</v>
      </c>
      <c r="H5274" s="327">
        <v>1.2295164573801203E-3</v>
      </c>
      <c r="I5274" s="332">
        <v>0</v>
      </c>
      <c r="J5274" s="358">
        <v>0</v>
      </c>
      <c r="K5274" s="327">
        <v>0</v>
      </c>
      <c r="L5274" s="336">
        <v>1.4685495429873823E-4</v>
      </c>
      <c r="M5274" s="210">
        <v>1.1415525114155251E-4</v>
      </c>
      <c r="N5274" s="325">
        <v>0.41090129772798212</v>
      </c>
      <c r="O5274" s="358">
        <v>0.40965546940122555</v>
      </c>
      <c r="P5274" s="327">
        <v>0.40938537679079229</v>
      </c>
      <c r="Q5274" s="332">
        <v>3.2979664014146773E-2</v>
      </c>
      <c r="R5274" s="358">
        <v>1.4504531093391821E-2</v>
      </c>
      <c r="S5274" s="327">
        <v>6.6251720689904873E-3</v>
      </c>
      <c r="T5274" s="358">
        <v>9.989566593263953E-2</v>
      </c>
      <c r="U5274" s="358">
        <v>0.42566968919711007</v>
      </c>
      <c r="V5274" s="361">
        <v>0.22904446786733101</v>
      </c>
    </row>
    <row r="5275" spans="1:22" hidden="1" outlineLevel="1">
      <c r="A5275" s="65">
        <v>5266</v>
      </c>
      <c r="B5275" s="117">
        <v>1</v>
      </c>
      <c r="C5275" s="325">
        <v>1.0393547692592723E-4</v>
      </c>
      <c r="D5275" s="358">
        <v>1.4305365346063177E-4</v>
      </c>
      <c r="E5275" s="327">
        <v>1.2552315530549573E-4</v>
      </c>
      <c r="F5275" s="332">
        <v>6.9028128962552121E-4</v>
      </c>
      <c r="G5275" s="358">
        <v>6.6987287586695358E-4</v>
      </c>
      <c r="H5275" s="327">
        <v>9.775663636546856E-4</v>
      </c>
      <c r="I5275" s="332">
        <v>0</v>
      </c>
      <c r="J5275" s="358">
        <v>0</v>
      </c>
      <c r="K5275" s="327">
        <v>0</v>
      </c>
      <c r="L5275" s="336">
        <v>1.644775488145868E-4</v>
      </c>
      <c r="M5275" s="210">
        <v>1.1415525114155251E-4</v>
      </c>
      <c r="N5275" s="325">
        <v>0.55747681796290649</v>
      </c>
      <c r="O5275" s="358">
        <v>0.54145913005894053</v>
      </c>
      <c r="P5275" s="327">
        <v>0.55200725245925442</v>
      </c>
      <c r="Q5275" s="332">
        <v>3.2979664014146773E-2</v>
      </c>
      <c r="R5275" s="358">
        <v>4.5734840452227241E-2</v>
      </c>
      <c r="S5275" s="327">
        <v>6.6251720689904873E-3</v>
      </c>
      <c r="T5275" s="358">
        <v>0.11652750978948737</v>
      </c>
      <c r="U5275" s="358">
        <v>0.43335366553515187</v>
      </c>
      <c r="V5275" s="361">
        <v>0.38076610081048173</v>
      </c>
    </row>
    <row r="5276" spans="1:22" hidden="1" outlineLevel="1">
      <c r="A5276" s="65">
        <v>5267</v>
      </c>
      <c r="B5276" s="117">
        <v>1</v>
      </c>
      <c r="C5276" s="325">
        <v>1.0601056131701556E-4</v>
      </c>
      <c r="D5276" s="358">
        <v>1.4558110316841678E-4</v>
      </c>
      <c r="E5276" s="327">
        <v>1.3080301518657644E-4</v>
      </c>
      <c r="F5276" s="332">
        <v>8.2533632455225375E-4</v>
      </c>
      <c r="G5276" s="358">
        <v>7.7490520831996045E-4</v>
      </c>
      <c r="H5276" s="327">
        <v>8.2639630741942484E-4</v>
      </c>
      <c r="I5276" s="332">
        <v>0</v>
      </c>
      <c r="J5276" s="358">
        <v>0</v>
      </c>
      <c r="K5276" s="327">
        <v>0</v>
      </c>
      <c r="L5276" s="336">
        <v>1.8797434150238492E-4</v>
      </c>
      <c r="M5276" s="210">
        <v>1.1415525114155251E-4</v>
      </c>
      <c r="N5276" s="325">
        <v>0.6671258575216803</v>
      </c>
      <c r="O5276" s="358">
        <v>0.61532700307561738</v>
      </c>
      <c r="P5276" s="327">
        <v>0.64324340345979192</v>
      </c>
      <c r="Q5276" s="332">
        <v>3.2979664014146773E-2</v>
      </c>
      <c r="R5276" s="358">
        <v>6.5894330065343981E-2</v>
      </c>
      <c r="S5276" s="327">
        <v>9.1992833337473327E-3</v>
      </c>
      <c r="T5276" s="358">
        <v>0.11140197300341476</v>
      </c>
      <c r="U5276" s="358">
        <v>0.43177167040673159</v>
      </c>
      <c r="V5276" s="361">
        <v>0.45655438895151068</v>
      </c>
    </row>
    <row r="5277" spans="1:22" hidden="1" outlineLevel="1">
      <c r="A5277" s="65">
        <v>5268</v>
      </c>
      <c r="B5277" s="117">
        <v>1</v>
      </c>
      <c r="C5277" s="325">
        <v>1.0772938121927246E-4</v>
      </c>
      <c r="D5277" s="358">
        <v>1.4655319920987256E-4</v>
      </c>
      <c r="E5277" s="327">
        <v>1.338905008172821E-4</v>
      </c>
      <c r="F5277" s="332">
        <v>8.7035466952783134E-4</v>
      </c>
      <c r="G5277" s="358">
        <v>8.2041921904959679E-4</v>
      </c>
      <c r="H5277" s="327">
        <v>9.6748835990566838E-4</v>
      </c>
      <c r="I5277" s="332">
        <v>0</v>
      </c>
      <c r="J5277" s="358">
        <v>0</v>
      </c>
      <c r="K5277" s="327">
        <v>0</v>
      </c>
      <c r="L5277" s="336">
        <v>2.0677177565262342E-4</v>
      </c>
      <c r="M5277" s="210">
        <v>1.1415525114155251E-4</v>
      </c>
      <c r="N5277" s="325">
        <v>0.73287760117462197</v>
      </c>
      <c r="O5277" s="358">
        <v>0.66044491204808375</v>
      </c>
      <c r="P5277" s="327">
        <v>0.69246778501974504</v>
      </c>
      <c r="Q5277" s="332">
        <v>3.2979664014146773E-2</v>
      </c>
      <c r="R5277" s="358">
        <v>8.5078563456393835E-2</v>
      </c>
      <c r="S5277" s="327">
        <v>2.9724656232424797E-2</v>
      </c>
      <c r="T5277" s="358">
        <v>9.8012815684694485E-2</v>
      </c>
      <c r="U5277" s="358">
        <v>0.4078157441763659</v>
      </c>
      <c r="V5277" s="361">
        <v>0.50646914949004651</v>
      </c>
    </row>
    <row r="5278" spans="1:22" hidden="1" outlineLevel="1">
      <c r="A5278" s="65">
        <v>5269</v>
      </c>
      <c r="B5278" s="117">
        <v>1</v>
      </c>
      <c r="C5278" s="325">
        <v>1.0756687461033181E-4</v>
      </c>
      <c r="D5278" s="358">
        <v>1.4575608045587884E-4</v>
      </c>
      <c r="E5278" s="327">
        <v>1.3491533848461717E-4</v>
      </c>
      <c r="F5278" s="332">
        <v>9.7539747447084534E-4</v>
      </c>
      <c r="G5278" s="358">
        <v>8.1808516721730779E-4</v>
      </c>
      <c r="H5278" s="327">
        <v>9.6748835990566838E-4</v>
      </c>
      <c r="I5278" s="332">
        <v>0</v>
      </c>
      <c r="J5278" s="358">
        <v>0</v>
      </c>
      <c r="K5278" s="327">
        <v>0</v>
      </c>
      <c r="L5278" s="336">
        <v>1.8797434150238492E-4</v>
      </c>
      <c r="M5278" s="210">
        <v>1.1415525114155251E-4</v>
      </c>
      <c r="N5278" s="325">
        <v>0.73344280240946091</v>
      </c>
      <c r="O5278" s="358">
        <v>0.64587181301570495</v>
      </c>
      <c r="P5278" s="327">
        <v>0.6940334650261516</v>
      </c>
      <c r="Q5278" s="332">
        <v>6.5959328028293546E-2</v>
      </c>
      <c r="R5278" s="358">
        <v>0.16113355452061934</v>
      </c>
      <c r="S5278" s="327">
        <v>9.566410632751024E-2</v>
      </c>
      <c r="T5278" s="358">
        <v>9.0272209109809334E-2</v>
      </c>
      <c r="U5278" s="358">
        <v>0.32679499367083686</v>
      </c>
      <c r="V5278" s="361">
        <v>0.56201058156680461</v>
      </c>
    </row>
    <row r="5279" spans="1:22" hidden="1" outlineLevel="1">
      <c r="A5279" s="65">
        <v>5270</v>
      </c>
      <c r="B5279" s="117">
        <v>1</v>
      </c>
      <c r="C5279" s="325">
        <v>1.0844816045112534E-4</v>
      </c>
      <c r="D5279" s="358">
        <v>1.4616436079329024E-4</v>
      </c>
      <c r="E5279" s="327">
        <v>1.3366996612937455E-4</v>
      </c>
      <c r="F5279" s="332">
        <v>1.0129127619504933E-3</v>
      </c>
      <c r="G5279" s="358">
        <v>8.2333678383995793E-4</v>
      </c>
      <c r="H5279" s="327">
        <v>9.775663636546856E-4</v>
      </c>
      <c r="I5279" s="332">
        <v>0</v>
      </c>
      <c r="J5279" s="358">
        <v>0</v>
      </c>
      <c r="K5279" s="327">
        <v>0</v>
      </c>
      <c r="L5279" s="336">
        <v>1.9032402077116473E-4</v>
      </c>
      <c r="M5279" s="210">
        <v>1.1415525114155251E-4</v>
      </c>
      <c r="N5279" s="325">
        <v>0.74474682710624185</v>
      </c>
      <c r="O5279" s="358">
        <v>0.59997562065678822</v>
      </c>
      <c r="P5279" s="327">
        <v>0.62668427614531985</v>
      </c>
      <c r="Q5279" s="332">
        <v>6.5959328028293546E-2</v>
      </c>
      <c r="R5279" s="358">
        <v>0.21031872894700707</v>
      </c>
      <c r="S5279" s="327">
        <v>0.19005381477367561</v>
      </c>
      <c r="T5279" s="358">
        <v>8.2217794160266672E-2</v>
      </c>
      <c r="U5279" s="358">
        <v>0.30656805595746212</v>
      </c>
      <c r="V5279" s="361">
        <v>0.54491679924105052</v>
      </c>
    </row>
    <row r="5280" spans="1:22" hidden="1" outlineLevel="1">
      <c r="A5280" s="65">
        <v>5271</v>
      </c>
      <c r="B5280" s="117">
        <v>1</v>
      </c>
      <c r="C5280" s="325">
        <v>1.0946070162990942E-4</v>
      </c>
      <c r="D5280" s="358">
        <v>1.4445347176032808E-4</v>
      </c>
      <c r="E5280" s="327">
        <v>1.3398130921818521E-4</v>
      </c>
      <c r="F5280" s="332">
        <v>1.0804402794138592E-3</v>
      </c>
      <c r="G5280" s="358">
        <v>8.5134540582742656E-4</v>
      </c>
      <c r="H5280" s="327">
        <v>9.6748835990566838E-4</v>
      </c>
      <c r="I5280" s="332">
        <v>0</v>
      </c>
      <c r="J5280" s="358">
        <v>0</v>
      </c>
      <c r="K5280" s="327">
        <v>0</v>
      </c>
      <c r="L5280" s="336">
        <v>2.1382081345896285E-4</v>
      </c>
      <c r="M5280" s="210">
        <v>1.1415525114155251E-4</v>
      </c>
      <c r="N5280" s="325">
        <v>0.61569254515132754</v>
      </c>
      <c r="O5280" s="358">
        <v>0.5510535772656836</v>
      </c>
      <c r="P5280" s="327">
        <v>0.54511350712792206</v>
      </c>
      <c r="Q5280" s="332">
        <v>6.5959328028293546E-2</v>
      </c>
      <c r="R5280" s="358">
        <v>0.22980576313972939</v>
      </c>
      <c r="S5280" s="327">
        <v>0.31221860937714785</v>
      </c>
      <c r="T5280" s="358">
        <v>8.2950013701134195E-2</v>
      </c>
      <c r="U5280" s="358">
        <v>0.32498699923835644</v>
      </c>
      <c r="V5280" s="361">
        <v>0.56683562418845579</v>
      </c>
    </row>
    <row r="5281" spans="1:22" hidden="1" outlineLevel="1">
      <c r="A5281" s="65">
        <v>5272</v>
      </c>
      <c r="B5281" s="117">
        <v>1</v>
      </c>
      <c r="C5281" s="325">
        <v>1.1027323467461268E-4</v>
      </c>
      <c r="D5281" s="358">
        <v>1.3640451653707428E-4</v>
      </c>
      <c r="E5281" s="327">
        <v>1.3254134743243592E-4</v>
      </c>
      <c r="F5281" s="332">
        <v>1.1329616818853666E-3</v>
      </c>
      <c r="G5281" s="358">
        <v>8.4025865962405338E-4</v>
      </c>
      <c r="H5281" s="327">
        <v>7.9616229617237265E-4</v>
      </c>
      <c r="I5281" s="332">
        <v>0</v>
      </c>
      <c r="J5281" s="358">
        <v>0</v>
      </c>
      <c r="K5281" s="327">
        <v>0</v>
      </c>
      <c r="L5281" s="336">
        <v>2.2321953053408208E-4</v>
      </c>
      <c r="M5281" s="210">
        <v>1.1415525114155251E-4</v>
      </c>
      <c r="N5281" s="325">
        <v>0.48607306196157452</v>
      </c>
      <c r="O5281" s="358">
        <v>0.43468957933388591</v>
      </c>
      <c r="P5281" s="327">
        <v>0.41944766519138565</v>
      </c>
      <c r="Q5281" s="332">
        <v>9.8938992042440319E-2</v>
      </c>
      <c r="R5281" s="358">
        <v>0.28812067721462137</v>
      </c>
      <c r="S5281" s="327">
        <v>0.35333687239388001</v>
      </c>
      <c r="T5281" s="358">
        <v>9.3619498439489399E-2</v>
      </c>
      <c r="U5281" s="358">
        <v>0.36431087814480562</v>
      </c>
      <c r="V5281" s="361">
        <v>0.46473863846165242</v>
      </c>
    </row>
    <row r="5282" spans="1:22" hidden="1" outlineLevel="1">
      <c r="A5282" s="65">
        <v>5273</v>
      </c>
      <c r="B5282" s="117">
        <v>1</v>
      </c>
      <c r="C5282" s="325">
        <v>1.1150453475004761E-4</v>
      </c>
      <c r="D5282" s="358">
        <v>1.421009993400051E-4</v>
      </c>
      <c r="E5282" s="327">
        <v>1.3264512846203948E-4</v>
      </c>
      <c r="F5282" s="332">
        <v>1.1704769693650144E-3</v>
      </c>
      <c r="G5282" s="358">
        <v>8.0583139509779033E-4</v>
      </c>
      <c r="H5282" s="327">
        <v>9.6748835990566838E-4</v>
      </c>
      <c r="I5282" s="332">
        <v>0</v>
      </c>
      <c r="J5282" s="358">
        <v>0</v>
      </c>
      <c r="K5282" s="327">
        <v>0</v>
      </c>
      <c r="L5282" s="336">
        <v>2.2321953053408208E-4</v>
      </c>
      <c r="M5282" s="210">
        <v>1.1415525114155251E-4</v>
      </c>
      <c r="N5282" s="325">
        <v>0.31104907957308509</v>
      </c>
      <c r="O5282" s="358">
        <v>0.31366381827472961</v>
      </c>
      <c r="P5282" s="327">
        <v>0.25681522150606401</v>
      </c>
      <c r="Q5282" s="332">
        <v>6.5959328028293546E-2</v>
      </c>
      <c r="R5282" s="358">
        <v>0.26848793295010243</v>
      </c>
      <c r="S5282" s="327">
        <v>0.31183882156295106</v>
      </c>
      <c r="T5282" s="358">
        <v>0.15920544874290823</v>
      </c>
      <c r="U5282" s="358">
        <v>0.39877577201396375</v>
      </c>
      <c r="V5282" s="361">
        <v>0.3760174037999332</v>
      </c>
    </row>
    <row r="5283" spans="1:22" hidden="1" outlineLevel="1">
      <c r="A5283" s="65">
        <v>5274</v>
      </c>
      <c r="B5283" s="117">
        <v>1</v>
      </c>
      <c r="C5283" s="325">
        <v>1.1161078907127804E-4</v>
      </c>
      <c r="D5283" s="358">
        <v>1.4645598960572699E-4</v>
      </c>
      <c r="E5283" s="327">
        <v>1.3309917046655501E-4</v>
      </c>
      <c r="F5283" s="332">
        <v>1.1479677968772254E-3</v>
      </c>
      <c r="G5283" s="358">
        <v>7.8482492860718902E-4</v>
      </c>
      <c r="H5283" s="327">
        <v>1.0279563823997724E-3</v>
      </c>
      <c r="I5283" s="332">
        <v>0</v>
      </c>
      <c r="J5283" s="358">
        <v>0</v>
      </c>
      <c r="K5283" s="327">
        <v>0</v>
      </c>
      <c r="L5283" s="336">
        <v>1.644775488145868E-4</v>
      </c>
      <c r="M5283" s="210">
        <v>1.1415525114155251E-4</v>
      </c>
      <c r="N5283" s="325">
        <v>0.13979310541685591</v>
      </c>
      <c r="O5283" s="358">
        <v>0.13491679299736803</v>
      </c>
      <c r="P5283" s="327">
        <v>0.10656188163737282</v>
      </c>
      <c r="Q5283" s="332">
        <v>0.26383731211317418</v>
      </c>
      <c r="R5283" s="358">
        <v>0.28691589633815273</v>
      </c>
      <c r="S5283" s="327">
        <v>0.23844710655110429</v>
      </c>
      <c r="T5283" s="358">
        <v>0.14905897796231551</v>
      </c>
      <c r="U5283" s="358">
        <v>0.4246526923288399</v>
      </c>
      <c r="V5283" s="361">
        <v>0.25292537502005963</v>
      </c>
    </row>
    <row r="5284" spans="1:22" hidden="1" outlineLevel="1">
      <c r="A5284" s="65">
        <v>5275</v>
      </c>
      <c r="B5284" s="117">
        <v>1</v>
      </c>
      <c r="C5284" s="325">
        <v>1.1233581855732095E-4</v>
      </c>
      <c r="D5284" s="358">
        <v>1.4775859830127772E-4</v>
      </c>
      <c r="E5284" s="327">
        <v>1.3229486748712749E-4</v>
      </c>
      <c r="F5284" s="332">
        <v>1.1029494519016485E-3</v>
      </c>
      <c r="G5284" s="358">
        <v>7.55649280703576E-4</v>
      </c>
      <c r="H5284" s="327">
        <v>8.5663031866647715E-4</v>
      </c>
      <c r="I5284" s="332">
        <v>0</v>
      </c>
      <c r="J5284" s="358">
        <v>0</v>
      </c>
      <c r="K5284" s="327">
        <v>0</v>
      </c>
      <c r="L5284" s="336">
        <v>1.1748396343899057E-4</v>
      </c>
      <c r="M5284" s="210">
        <v>1.1415525114155251E-4</v>
      </c>
      <c r="N5284" s="325">
        <v>2.7694860507112961E-2</v>
      </c>
      <c r="O5284" s="358">
        <v>2.720676897364693E-2</v>
      </c>
      <c r="P5284" s="327">
        <v>3.3012168016522028E-2</v>
      </c>
      <c r="Q5284" s="332">
        <v>3.2979664014146773E-2</v>
      </c>
      <c r="R5284" s="358">
        <v>0.2830477809170952</v>
      </c>
      <c r="S5284" s="327">
        <v>0.12445195077547674</v>
      </c>
      <c r="T5284" s="358">
        <v>0.18106743217738117</v>
      </c>
      <c r="U5284" s="358">
        <v>0.52714337672007394</v>
      </c>
      <c r="V5284" s="361">
        <v>0.12055735449128445</v>
      </c>
    </row>
    <row r="5285" spans="1:22" hidden="1" outlineLevel="1">
      <c r="A5285" s="65">
        <v>5276</v>
      </c>
      <c r="B5285" s="117">
        <v>1</v>
      </c>
      <c r="C5285" s="325">
        <v>1.1186079923887905E-4</v>
      </c>
      <c r="D5285" s="358">
        <v>1.5013051264242981E-4</v>
      </c>
      <c r="E5285" s="327">
        <v>1.3272296423424214E-4</v>
      </c>
      <c r="F5285" s="332">
        <v>9.7539747447084534E-4</v>
      </c>
      <c r="G5285" s="358">
        <v>5.9284916540141555E-4</v>
      </c>
      <c r="H5285" s="327">
        <v>8.8686432991352934E-4</v>
      </c>
      <c r="I5285" s="332">
        <v>0</v>
      </c>
      <c r="J5285" s="358">
        <v>0</v>
      </c>
      <c r="K5285" s="327">
        <v>0</v>
      </c>
      <c r="L5285" s="336">
        <v>8.811297257924293E-5</v>
      </c>
      <c r="M5285" s="210">
        <v>1.1415525114155251E-4</v>
      </c>
      <c r="N5285" s="325">
        <v>5.6520123483904013E-4</v>
      </c>
      <c r="O5285" s="358">
        <v>6.0400642312313704E-4</v>
      </c>
      <c r="P5285" s="327">
        <v>5.8103265929321701E-4</v>
      </c>
      <c r="Q5285" s="332">
        <v>3.2979664014146773E-2</v>
      </c>
      <c r="R5285" s="358">
        <v>0.20477789944842945</v>
      </c>
      <c r="S5285" s="327">
        <v>0.18580020231131</v>
      </c>
      <c r="T5285" s="358">
        <v>0.21997967063491194</v>
      </c>
      <c r="U5285" s="358">
        <v>0.62669607015852735</v>
      </c>
      <c r="V5285" s="361">
        <v>3.8409476945453244E-3</v>
      </c>
    </row>
    <row r="5286" spans="1:22" hidden="1" outlineLevel="1">
      <c r="A5286" s="65">
        <v>5277</v>
      </c>
      <c r="B5286" s="117">
        <v>1</v>
      </c>
      <c r="C5286" s="325">
        <v>1.097294625600805E-4</v>
      </c>
      <c r="D5286" s="358">
        <v>1.5878216741138621E-4</v>
      </c>
      <c r="E5286" s="327">
        <v>1.3396833658948476E-4</v>
      </c>
      <c r="F5286" s="332">
        <v>8.1783326705632401E-4</v>
      </c>
      <c r="G5286" s="358">
        <v>4.9656952731949285E-4</v>
      </c>
      <c r="H5286" s="327">
        <v>9.3725434865861619E-4</v>
      </c>
      <c r="I5286" s="332">
        <v>0</v>
      </c>
      <c r="J5286" s="358">
        <v>0</v>
      </c>
      <c r="K5286" s="327">
        <v>0</v>
      </c>
      <c r="L5286" s="336">
        <v>5.8741981719495287E-5</v>
      </c>
      <c r="M5286" s="210">
        <v>1.1415525114155251E-4</v>
      </c>
      <c r="N5286" s="325">
        <v>0</v>
      </c>
      <c r="O5286" s="358">
        <v>0</v>
      </c>
      <c r="P5286" s="327">
        <v>0</v>
      </c>
      <c r="Q5286" s="332">
        <v>0.13191865605658709</v>
      </c>
      <c r="R5286" s="358">
        <v>0.20227368808789109</v>
      </c>
      <c r="S5286" s="327">
        <v>0.23025215222119258</v>
      </c>
      <c r="T5286" s="358">
        <v>0.20648591052463919</v>
      </c>
      <c r="U5286" s="358">
        <v>0.62714806876664742</v>
      </c>
      <c r="V5286" s="361">
        <v>0</v>
      </c>
    </row>
    <row r="5287" spans="1:22" hidden="1" outlineLevel="1">
      <c r="A5287" s="65">
        <v>5278</v>
      </c>
      <c r="B5287" s="117">
        <v>1</v>
      </c>
      <c r="C5287" s="325">
        <v>1.1036073823327302E-4</v>
      </c>
      <c r="D5287" s="358">
        <v>1.5223024009197429E-4</v>
      </c>
      <c r="E5287" s="327">
        <v>1.3134786559199508E-4</v>
      </c>
      <c r="F5287" s="332">
        <v>6.8277823212959179E-4</v>
      </c>
      <c r="G5287" s="358">
        <v>4.4522038700913386E-4</v>
      </c>
      <c r="H5287" s="327">
        <v>9.0702033741156399E-4</v>
      </c>
      <c r="I5287" s="332">
        <v>0</v>
      </c>
      <c r="J5287" s="358">
        <v>0</v>
      </c>
      <c r="K5287" s="327">
        <v>0</v>
      </c>
      <c r="L5287" s="336">
        <v>3.7594868300476983E-5</v>
      </c>
      <c r="M5287" s="210">
        <v>1.1415525114155251E-4</v>
      </c>
      <c r="N5287" s="325">
        <v>0</v>
      </c>
      <c r="O5287" s="358">
        <v>0</v>
      </c>
      <c r="P5287" s="327">
        <v>0</v>
      </c>
      <c r="Q5287" s="332">
        <v>6.5959328028293546E-2</v>
      </c>
      <c r="R5287" s="358">
        <v>0.20720303976615229</v>
      </c>
      <c r="S5287" s="327">
        <v>0.20663784580480693</v>
      </c>
      <c r="T5287" s="358">
        <v>0.22154871250819952</v>
      </c>
      <c r="U5287" s="358">
        <v>0.65065199638889293</v>
      </c>
      <c r="V5287" s="361">
        <v>0</v>
      </c>
    </row>
    <row r="5288" spans="1:22" hidden="1" outlineLevel="1">
      <c r="A5288" s="65">
        <v>5279</v>
      </c>
      <c r="B5288" s="117">
        <v>1</v>
      </c>
      <c r="C5288" s="325">
        <v>1.0362296421642597E-4</v>
      </c>
      <c r="D5288" s="358">
        <v>1.423343023899545E-4</v>
      </c>
      <c r="E5288" s="327">
        <v>1.2277295802100161E-4</v>
      </c>
      <c r="F5288" s="332">
        <v>6.3775988715401421E-4</v>
      </c>
      <c r="G5288" s="358">
        <v>4.1604473910552089E-4</v>
      </c>
      <c r="H5288" s="327">
        <v>8.6670832241549458E-4</v>
      </c>
      <c r="I5288" s="332">
        <v>0</v>
      </c>
      <c r="J5288" s="358">
        <v>0</v>
      </c>
      <c r="K5288" s="327">
        <v>0</v>
      </c>
      <c r="L5288" s="336">
        <v>2.3496792687798115E-5</v>
      </c>
      <c r="M5288" s="210">
        <v>1.1415525114155251E-4</v>
      </c>
      <c r="N5288" s="325">
        <v>0</v>
      </c>
      <c r="O5288" s="358">
        <v>0</v>
      </c>
      <c r="P5288" s="327">
        <v>0</v>
      </c>
      <c r="Q5288" s="332">
        <v>6.5959328028293546E-2</v>
      </c>
      <c r="R5288" s="358">
        <v>0.18420810983672925</v>
      </c>
      <c r="S5288" s="327">
        <v>0.13767697941139057</v>
      </c>
      <c r="T5288" s="358">
        <v>0.13974932951414284</v>
      </c>
      <c r="U5288" s="358">
        <v>0.53787834366292653</v>
      </c>
      <c r="V5288" s="361">
        <v>0</v>
      </c>
    </row>
    <row r="5289" spans="1:22" hidden="1" outlineLevel="1">
      <c r="A5289" s="65">
        <v>5280</v>
      </c>
      <c r="B5289" s="117">
        <v>1</v>
      </c>
      <c r="C5289" s="325">
        <v>9.5391379448162936E-5</v>
      </c>
      <c r="D5289" s="358">
        <v>1.3387706682928927E-4</v>
      </c>
      <c r="E5289" s="327">
        <v>1.1495046291463391E-4</v>
      </c>
      <c r="F5289" s="332">
        <v>5.7773542718657757E-4</v>
      </c>
      <c r="G5289" s="358">
        <v>3.9912286332142538E-4</v>
      </c>
      <c r="H5289" s="327">
        <v>8.5663031866647715E-4</v>
      </c>
      <c r="I5289" s="332">
        <v>0</v>
      </c>
      <c r="J5289" s="358">
        <v>0</v>
      </c>
      <c r="K5289" s="327">
        <v>0</v>
      </c>
      <c r="L5289" s="336">
        <v>9.3987170751192458E-6</v>
      </c>
      <c r="M5289" s="210">
        <v>1.1415525114155251E-4</v>
      </c>
      <c r="N5289" s="325">
        <v>0</v>
      </c>
      <c r="O5289" s="358">
        <v>0</v>
      </c>
      <c r="P5289" s="327">
        <v>0</v>
      </c>
      <c r="Q5289" s="332">
        <v>0.13191865605658709</v>
      </c>
      <c r="R5289" s="358">
        <v>0.1435601364280259</v>
      </c>
      <c r="S5289" s="327">
        <v>0.13599747821378186</v>
      </c>
      <c r="T5289" s="358">
        <v>0.12520954148834504</v>
      </c>
      <c r="U5289" s="358">
        <v>0.40996273756493645</v>
      </c>
      <c r="V5289" s="361">
        <v>0</v>
      </c>
    </row>
    <row r="5290" spans="1:22" hidden="1" outlineLevel="1">
      <c r="A5290" s="65">
        <v>5281</v>
      </c>
      <c r="B5290" s="117">
        <v>1</v>
      </c>
      <c r="C5290" s="325">
        <v>8.8003578995553275E-5</v>
      </c>
      <c r="D5290" s="358">
        <v>1.2295070732332635E-4</v>
      </c>
      <c r="E5290" s="327">
        <v>1.0775065398588752E-4</v>
      </c>
      <c r="F5290" s="332">
        <v>4.8019567973949298E-4</v>
      </c>
      <c r="G5290" s="358">
        <v>3.8803611711805237E-4</v>
      </c>
      <c r="H5290" s="327">
        <v>8.5663031866647715E-4</v>
      </c>
      <c r="I5290" s="332">
        <v>0</v>
      </c>
      <c r="J5290" s="358">
        <v>0</v>
      </c>
      <c r="K5290" s="327">
        <v>0</v>
      </c>
      <c r="L5290" s="336">
        <v>5.8741981719495289E-6</v>
      </c>
      <c r="M5290" s="210">
        <v>1.1415525114155251E-4</v>
      </c>
      <c r="N5290" s="325">
        <v>0</v>
      </c>
      <c r="O5290" s="358">
        <v>0</v>
      </c>
      <c r="P5290" s="327">
        <v>0</v>
      </c>
      <c r="Q5290" s="332">
        <v>6.5959328028293546E-2</v>
      </c>
      <c r="R5290" s="358">
        <v>0.1268597868839052</v>
      </c>
      <c r="S5290" s="327">
        <v>7.9459863110575665E-2</v>
      </c>
      <c r="T5290" s="358">
        <v>8.2008588577161673E-2</v>
      </c>
      <c r="U5290" s="358">
        <v>0.38871880298329148</v>
      </c>
      <c r="V5290" s="361">
        <v>0</v>
      </c>
    </row>
    <row r="5291" spans="1:22" hidden="1" outlineLevel="1">
      <c r="A5291" s="65">
        <v>5282</v>
      </c>
      <c r="B5291" s="117">
        <v>1</v>
      </c>
      <c r="C5291" s="325">
        <v>8.2272095903300263E-5</v>
      </c>
      <c r="D5291" s="358">
        <v>1.1521282283333839E-4</v>
      </c>
      <c r="E5291" s="327">
        <v>1.0118650386346288E-4</v>
      </c>
      <c r="F5291" s="332">
        <v>4.2017121977205656E-4</v>
      </c>
      <c r="G5291" s="358">
        <v>3.7053072837588477E-4</v>
      </c>
      <c r="H5291" s="327">
        <v>8.465523149174596E-4</v>
      </c>
      <c r="I5291" s="332">
        <v>0</v>
      </c>
      <c r="J5291" s="358">
        <v>0</v>
      </c>
      <c r="K5291" s="327">
        <v>0</v>
      </c>
      <c r="L5291" s="336">
        <v>2.3496792687798115E-6</v>
      </c>
      <c r="M5291" s="210">
        <v>1.1415525114155251E-4</v>
      </c>
      <c r="N5291" s="325">
        <v>0</v>
      </c>
      <c r="O5291" s="358">
        <v>0</v>
      </c>
      <c r="P5291" s="327">
        <v>0</v>
      </c>
      <c r="Q5291" s="332">
        <v>3.2979664014146773E-2</v>
      </c>
      <c r="R5291" s="358">
        <v>0.11066927642134458</v>
      </c>
      <c r="S5291" s="327">
        <v>6.0613991409506948E-2</v>
      </c>
      <c r="T5291" s="358">
        <v>0.10177851618058456</v>
      </c>
      <c r="U5291" s="358">
        <v>0.33662596339744921</v>
      </c>
      <c r="V5291" s="361">
        <v>0</v>
      </c>
    </row>
    <row r="5292" spans="1:22" hidden="1" outlineLevel="1">
      <c r="A5292" s="65">
        <v>5283</v>
      </c>
      <c r="B5292" s="117">
        <v>1</v>
      </c>
      <c r="C5292" s="325">
        <v>7.7721910852962008E-5</v>
      </c>
      <c r="D5292" s="358">
        <v>1.0875810511807205E-4</v>
      </c>
      <c r="E5292" s="327">
        <v>9.6581220674805268E-5</v>
      </c>
      <c r="F5292" s="332">
        <v>3.4514064481276077E-4</v>
      </c>
      <c r="G5292" s="358">
        <v>3.6702965062745111E-4</v>
      </c>
      <c r="H5292" s="327">
        <v>8.1631830367040773E-4</v>
      </c>
      <c r="I5292" s="332">
        <v>0</v>
      </c>
      <c r="J5292" s="358">
        <v>0</v>
      </c>
      <c r="K5292" s="327">
        <v>0</v>
      </c>
      <c r="L5292" s="336">
        <v>1.1748396343899057E-6</v>
      </c>
      <c r="M5292" s="210">
        <v>1.1415525114155251E-4</v>
      </c>
      <c r="N5292" s="325">
        <v>0</v>
      </c>
      <c r="O5292" s="358">
        <v>0</v>
      </c>
      <c r="P5292" s="327">
        <v>0</v>
      </c>
      <c r="Q5292" s="332">
        <v>6.5959328028293546E-2</v>
      </c>
      <c r="R5292" s="358">
        <v>9.224669270666673E-2</v>
      </c>
      <c r="S5292" s="327">
        <v>4.0915711358600289E-2</v>
      </c>
      <c r="T5292" s="358">
        <v>6.5062936345656325E-2</v>
      </c>
      <c r="U5292" s="358">
        <v>0.30498606082904173</v>
      </c>
      <c r="V5292" s="361">
        <v>0</v>
      </c>
    </row>
    <row r="5293" spans="1:22" hidden="1" outlineLevel="1">
      <c r="A5293" s="65">
        <v>5284</v>
      </c>
      <c r="B5293" s="117">
        <v>1</v>
      </c>
      <c r="C5293" s="325">
        <v>7.5353064514942496E-5</v>
      </c>
      <c r="D5293" s="358">
        <v>1.0395595067328053E-4</v>
      </c>
      <c r="E5293" s="327">
        <v>9.3104556183086289E-5</v>
      </c>
      <c r="F5293" s="332">
        <v>3.1512841482904229E-4</v>
      </c>
      <c r="G5293" s="358">
        <v>3.1334645848480334E-4</v>
      </c>
      <c r="H5293" s="327">
        <v>8.0624029992139019E-4</v>
      </c>
      <c r="I5293" s="332">
        <v>0</v>
      </c>
      <c r="J5293" s="358">
        <v>0</v>
      </c>
      <c r="K5293" s="327">
        <v>0</v>
      </c>
      <c r="L5293" s="336">
        <v>1.409807561267887E-5</v>
      </c>
      <c r="M5293" s="210">
        <v>1.1415525114155251E-4</v>
      </c>
      <c r="N5293" s="325">
        <v>0</v>
      </c>
      <c r="O5293" s="358">
        <v>0</v>
      </c>
      <c r="P5293" s="327">
        <v>0</v>
      </c>
      <c r="Q5293" s="332">
        <v>9.8938992042440319E-2</v>
      </c>
      <c r="R5293" s="358">
        <v>8.2604876850000633E-2</v>
      </c>
      <c r="S5293" s="327">
        <v>2.8180189473570684E-2</v>
      </c>
      <c r="T5293" s="358">
        <v>6.0146605142688721E-2</v>
      </c>
      <c r="U5293" s="358">
        <v>0.30589005804528191</v>
      </c>
      <c r="V5293" s="361">
        <v>0</v>
      </c>
    </row>
    <row r="5294" spans="1:22" hidden="1" outlineLevel="1">
      <c r="A5294" s="65">
        <v>5285</v>
      </c>
      <c r="B5294" s="117">
        <v>1</v>
      </c>
      <c r="C5294" s="325">
        <v>7.3928006559616769E-5</v>
      </c>
      <c r="D5294" s="358">
        <v>1.0172012977793224E-4</v>
      </c>
      <c r="E5294" s="327">
        <v>9.143108708072902E-5</v>
      </c>
      <c r="F5294" s="332">
        <v>3.1512841482904229E-4</v>
      </c>
      <c r="G5294" s="358">
        <v>2.8242027170697351E-4</v>
      </c>
      <c r="H5294" s="327">
        <v>8.1631830367040773E-4</v>
      </c>
      <c r="I5294" s="332">
        <v>0</v>
      </c>
      <c r="J5294" s="358">
        <v>0</v>
      </c>
      <c r="K5294" s="327">
        <v>0</v>
      </c>
      <c r="L5294" s="336">
        <v>3.7594868300476983E-5</v>
      </c>
      <c r="M5294" s="210">
        <v>1.1415525114155251E-4</v>
      </c>
      <c r="N5294" s="325">
        <v>0</v>
      </c>
      <c r="O5294" s="358">
        <v>0</v>
      </c>
      <c r="P5294" s="327">
        <v>0</v>
      </c>
      <c r="Q5294" s="332">
        <v>0.16489832007073388</v>
      </c>
      <c r="R5294" s="358">
        <v>9.5169099799705573E-2</v>
      </c>
      <c r="S5294" s="327">
        <v>4.311003480916039E-2</v>
      </c>
      <c r="T5294" s="358">
        <v>3.5251140753193216E-2</v>
      </c>
      <c r="U5294" s="358">
        <v>0.28803611302453774</v>
      </c>
      <c r="V5294" s="361">
        <v>0</v>
      </c>
    </row>
    <row r="5295" spans="1:22" hidden="1" outlineLevel="1">
      <c r="A5295" s="65">
        <v>5286</v>
      </c>
      <c r="B5295" s="117">
        <v>1</v>
      </c>
      <c r="C5295" s="325">
        <v>7.37592496964861E-5</v>
      </c>
      <c r="D5295" s="358">
        <v>1.0154515249047021E-4</v>
      </c>
      <c r="E5295" s="327">
        <v>8.9848426379274862E-5</v>
      </c>
      <c r="F5295" s="332">
        <v>2.8511618484532408E-4</v>
      </c>
      <c r="G5295" s="358">
        <v>2.8066973283275666E-4</v>
      </c>
      <c r="H5295" s="327">
        <v>8.767863261645118E-4</v>
      </c>
      <c r="I5295" s="332">
        <v>0</v>
      </c>
      <c r="J5295" s="358">
        <v>0</v>
      </c>
      <c r="K5295" s="327">
        <v>0</v>
      </c>
      <c r="L5295" s="336">
        <v>9.3987170751192462E-5</v>
      </c>
      <c r="M5295" s="210">
        <v>1.1415525114155251E-4</v>
      </c>
      <c r="N5295" s="325">
        <v>3.95640864387328E-3</v>
      </c>
      <c r="O5295" s="358">
        <v>6.0766681721025348E-3</v>
      </c>
      <c r="P5295" s="327">
        <v>2.6429974252090106E-3</v>
      </c>
      <c r="Q5295" s="332">
        <v>0.16489832007073388</v>
      </c>
      <c r="R5295" s="358">
        <v>0.13406347559685844</v>
      </c>
      <c r="S5295" s="327">
        <v>6.1061296443081003E-2</v>
      </c>
      <c r="T5295" s="358">
        <v>3.9226046832188298E-2</v>
      </c>
      <c r="U5295" s="358">
        <v>0.28532412137581709</v>
      </c>
      <c r="V5295" s="361">
        <v>0</v>
      </c>
    </row>
    <row r="5296" spans="1:22" hidden="1" outlineLevel="1">
      <c r="A5296" s="65">
        <v>5287</v>
      </c>
      <c r="B5296" s="117">
        <v>1</v>
      </c>
      <c r="C5296" s="325">
        <v>7.062787234728352E-5</v>
      </c>
      <c r="D5296" s="358">
        <v>9.5615366637589983E-5</v>
      </c>
      <c r="E5296" s="327">
        <v>8.6125281942247441E-5</v>
      </c>
      <c r="F5296" s="332">
        <v>2.7011006985346497E-4</v>
      </c>
      <c r="G5296" s="358">
        <v>3.6411208583708975E-4</v>
      </c>
      <c r="H5296" s="327">
        <v>9.8764436740370314E-4</v>
      </c>
      <c r="I5296" s="332">
        <v>0</v>
      </c>
      <c r="J5296" s="358">
        <v>0</v>
      </c>
      <c r="K5296" s="327">
        <v>0</v>
      </c>
      <c r="L5296" s="336">
        <v>1.8210014333043539E-4</v>
      </c>
      <c r="M5296" s="210">
        <v>1.1415525114155251E-4</v>
      </c>
      <c r="N5296" s="325">
        <v>6.2548936655520429E-2</v>
      </c>
      <c r="O5296" s="358">
        <v>9.3099035330012667E-2</v>
      </c>
      <c r="P5296" s="327">
        <v>5.9923796585849745E-2</v>
      </c>
      <c r="Q5296" s="332">
        <v>0.16489832007073388</v>
      </c>
      <c r="R5296" s="358">
        <v>0.13942150130126066</v>
      </c>
      <c r="S5296" s="327">
        <v>7.5923624559293412E-2</v>
      </c>
      <c r="T5296" s="358">
        <v>3.4937332378535711E-2</v>
      </c>
      <c r="U5296" s="358">
        <v>0.28713211580829751</v>
      </c>
      <c r="V5296" s="361">
        <v>0</v>
      </c>
    </row>
    <row r="5297" spans="1:22" hidden="1" outlineLevel="1">
      <c r="A5297" s="65">
        <v>5288</v>
      </c>
      <c r="B5297" s="117">
        <v>1</v>
      </c>
      <c r="C5297" s="325">
        <v>7.2271689199260121E-5</v>
      </c>
      <c r="D5297" s="358">
        <v>9.9795379615849811E-5</v>
      </c>
      <c r="E5297" s="327">
        <v>8.9757617978371751E-5</v>
      </c>
      <c r="F5297" s="332">
        <v>2.8511618484532408E-4</v>
      </c>
      <c r="G5297" s="358">
        <v>3.9037016895034158E-4</v>
      </c>
      <c r="H5297" s="327">
        <v>1.0481123898978071E-3</v>
      </c>
      <c r="I5297" s="332">
        <v>0</v>
      </c>
      <c r="J5297" s="358">
        <v>0</v>
      </c>
      <c r="K5297" s="327">
        <v>0</v>
      </c>
      <c r="L5297" s="336">
        <v>1.5860335064263727E-4</v>
      </c>
      <c r="M5297" s="210">
        <v>1.1415525114155251E-4</v>
      </c>
      <c r="N5297" s="325">
        <v>0.1737051795071983</v>
      </c>
      <c r="O5297" s="358">
        <v>0.27300299270910927</v>
      </c>
      <c r="P5297" s="327">
        <v>0.23116442964660941</v>
      </c>
      <c r="Q5297" s="332">
        <v>0.13191865605658709</v>
      </c>
      <c r="R5297" s="358">
        <v>0.10991615178670369</v>
      </c>
      <c r="S5297" s="327">
        <v>8.0869295430675156E-2</v>
      </c>
      <c r="T5297" s="358">
        <v>3.5041935170088211E-2</v>
      </c>
      <c r="U5297" s="358">
        <v>0.29029610606513828</v>
      </c>
      <c r="V5297" s="361">
        <v>0.12274083896880385</v>
      </c>
    </row>
    <row r="5298" spans="1:22" hidden="1" outlineLevel="1">
      <c r="A5298" s="65">
        <v>5289</v>
      </c>
      <c r="B5298" s="117">
        <v>1</v>
      </c>
      <c r="C5298" s="325">
        <v>7.6765621961888162E-5</v>
      </c>
      <c r="D5298" s="358">
        <v>1.1089671640927475E-4</v>
      </c>
      <c r="E5298" s="327">
        <v>9.5621246150972419E-5</v>
      </c>
      <c r="F5298" s="332">
        <v>4.6518956474763388E-4</v>
      </c>
      <c r="G5298" s="358">
        <v>5.1115735127129931E-4</v>
      </c>
      <c r="H5298" s="327">
        <v>1.1892044423840503E-3</v>
      </c>
      <c r="I5298" s="332">
        <v>0</v>
      </c>
      <c r="J5298" s="358">
        <v>0</v>
      </c>
      <c r="K5298" s="327">
        <v>0</v>
      </c>
      <c r="L5298" s="336">
        <v>1.4685495429873823E-4</v>
      </c>
      <c r="M5298" s="210">
        <v>1.1415525114155251E-4</v>
      </c>
      <c r="N5298" s="325">
        <v>0.29560024582081795</v>
      </c>
      <c r="O5298" s="358">
        <v>0.44155398177224381</v>
      </c>
      <c r="P5298" s="327">
        <v>0.33035151858618128</v>
      </c>
      <c r="Q5298" s="332">
        <v>9.8938992042440319E-2</v>
      </c>
      <c r="R5298" s="358">
        <v>8.8700450509277481E-2</v>
      </c>
      <c r="S5298" s="327">
        <v>9.7141055866987028E-2</v>
      </c>
      <c r="T5298" s="358">
        <v>5.8577563269401188E-2</v>
      </c>
      <c r="U5298" s="358">
        <v>0.30645505630543202</v>
      </c>
      <c r="V5298" s="361">
        <v>0.25884979444158079</v>
      </c>
    </row>
    <row r="5299" spans="1:22" hidden="1" outlineLevel="1">
      <c r="A5299" s="65">
        <v>5290</v>
      </c>
      <c r="B5299" s="117">
        <v>1</v>
      </c>
      <c r="C5299" s="325">
        <v>8.2772116238502276E-5</v>
      </c>
      <c r="D5299" s="358">
        <v>1.1978167422818053E-4</v>
      </c>
      <c r="E5299" s="327">
        <v>1.0306753502502725E-4</v>
      </c>
      <c r="F5299" s="332">
        <v>6.9028128962552121E-4</v>
      </c>
      <c r="G5299" s="358">
        <v>5.5317028425250193E-4</v>
      </c>
      <c r="H5299" s="327">
        <v>1.289984479874224E-3</v>
      </c>
      <c r="I5299" s="332">
        <v>0</v>
      </c>
      <c r="J5299" s="358">
        <v>0</v>
      </c>
      <c r="K5299" s="327">
        <v>0</v>
      </c>
      <c r="L5299" s="336">
        <v>1.644775488145868E-4</v>
      </c>
      <c r="M5299" s="210">
        <v>1.1415525114155251E-4</v>
      </c>
      <c r="N5299" s="325">
        <v>0.39488726274087599</v>
      </c>
      <c r="O5299" s="358">
        <v>0.60399538159801414</v>
      </c>
      <c r="P5299" s="327">
        <v>0.35249659662954508</v>
      </c>
      <c r="Q5299" s="332">
        <v>0.13191865605658709</v>
      </c>
      <c r="R5299" s="358">
        <v>0.10539996395399577</v>
      </c>
      <c r="S5299" s="327">
        <v>0.11560713975385903</v>
      </c>
      <c r="T5299" s="358">
        <v>6.6108964261181347E-2</v>
      </c>
      <c r="U5299" s="358">
        <v>0.31018404482242296</v>
      </c>
      <c r="V5299" s="361">
        <v>0.37890326789959156</v>
      </c>
    </row>
    <row r="5300" spans="1:22" hidden="1" outlineLevel="1">
      <c r="A5300" s="65">
        <v>5291</v>
      </c>
      <c r="B5300" s="117">
        <v>1</v>
      </c>
      <c r="C5300" s="325">
        <v>8.7409804847500891E-5</v>
      </c>
      <c r="D5300" s="358">
        <v>1.2444773522716826E-4</v>
      </c>
      <c r="E5300" s="327">
        <v>1.084511759357115E-4</v>
      </c>
      <c r="F5300" s="332">
        <v>8.1033020956039459E-4</v>
      </c>
      <c r="G5300" s="358">
        <v>7.1188580884815663E-4</v>
      </c>
      <c r="H5300" s="327">
        <v>1.380686513615381E-3</v>
      </c>
      <c r="I5300" s="332">
        <v>0</v>
      </c>
      <c r="J5300" s="358">
        <v>0</v>
      </c>
      <c r="K5300" s="327">
        <v>0</v>
      </c>
      <c r="L5300" s="336">
        <v>1.8797434150238492E-4</v>
      </c>
      <c r="M5300" s="210">
        <v>1.1415525114155251E-4</v>
      </c>
      <c r="N5300" s="325">
        <v>0.49511628171899907</v>
      </c>
      <c r="O5300" s="358">
        <v>0.65873394168181165</v>
      </c>
      <c r="P5300" s="327">
        <v>0.3519320152648302</v>
      </c>
      <c r="Q5300" s="332">
        <v>0.16489832007073388</v>
      </c>
      <c r="R5300" s="358">
        <v>0.17230237650217048</v>
      </c>
      <c r="S5300" s="327">
        <v>0.19074587318269179</v>
      </c>
      <c r="T5300" s="358">
        <v>5.5753287897483628E-2</v>
      </c>
      <c r="U5300" s="358">
        <v>0.30905404830212263</v>
      </c>
      <c r="V5300" s="361">
        <v>0.47805331303785464</v>
      </c>
    </row>
    <row r="5301" spans="1:22" hidden="1" outlineLevel="1">
      <c r="A5301" s="65">
        <v>5292</v>
      </c>
      <c r="B5301" s="117">
        <v>1</v>
      </c>
      <c r="C5301" s="325">
        <v>9.0916197448104966E-5</v>
      </c>
      <c r="D5301" s="358">
        <v>1.2623639194344688E-4</v>
      </c>
      <c r="E5301" s="327">
        <v>1.118500046552278E-4</v>
      </c>
      <c r="F5301" s="332">
        <v>8.7035466952783134E-4</v>
      </c>
      <c r="G5301" s="358">
        <v>7.8540844156526116E-4</v>
      </c>
      <c r="H5301" s="327">
        <v>1.4109205248624328E-3</v>
      </c>
      <c r="I5301" s="332">
        <v>0</v>
      </c>
      <c r="J5301" s="358">
        <v>0</v>
      </c>
      <c r="K5301" s="327">
        <v>0</v>
      </c>
      <c r="L5301" s="336">
        <v>2.0677177565262342E-4</v>
      </c>
      <c r="M5301" s="210">
        <v>1.1415525114155251E-4</v>
      </c>
      <c r="N5301" s="325">
        <v>0.48644986278480046</v>
      </c>
      <c r="O5301" s="358">
        <v>0.70135541796596657</v>
      </c>
      <c r="P5301" s="327">
        <v>0.45661545142735804</v>
      </c>
      <c r="Q5301" s="332">
        <v>0.13191865605658709</v>
      </c>
      <c r="R5301" s="358">
        <v>0.24161064780118008</v>
      </c>
      <c r="S5301" s="327">
        <v>0.13866442219998312</v>
      </c>
      <c r="T5301" s="358">
        <v>4.7280461781730961E-2</v>
      </c>
      <c r="U5301" s="358">
        <v>0.30498606082904173</v>
      </c>
      <c r="V5301" s="361">
        <v>0.51795152939979838</v>
      </c>
    </row>
    <row r="5302" spans="1:22" hidden="1" outlineLevel="1">
      <c r="A5302" s="65">
        <v>5293</v>
      </c>
      <c r="B5302" s="117">
        <v>1</v>
      </c>
      <c r="C5302" s="325">
        <v>9.3535053953725485E-5</v>
      </c>
      <c r="D5302" s="358">
        <v>1.3074691757580166E-4</v>
      </c>
      <c r="E5302" s="327">
        <v>1.1478181874152814E-4</v>
      </c>
      <c r="F5302" s="332">
        <v>9.4538524448712713E-4</v>
      </c>
      <c r="G5302" s="358">
        <v>7.5681630661972028E-4</v>
      </c>
      <c r="H5302" s="327">
        <v>1.4613105436075198E-3</v>
      </c>
      <c r="I5302" s="332">
        <v>0</v>
      </c>
      <c r="J5302" s="358">
        <v>0</v>
      </c>
      <c r="K5302" s="327">
        <v>0</v>
      </c>
      <c r="L5302" s="336">
        <v>1.8797434150238492E-4</v>
      </c>
      <c r="M5302" s="210">
        <v>1.1415525114155251E-4</v>
      </c>
      <c r="N5302" s="325">
        <v>0.47966744796673205</v>
      </c>
      <c r="O5302" s="358">
        <v>0.65312939402382797</v>
      </c>
      <c r="P5302" s="327">
        <v>0.49348816920291672</v>
      </c>
      <c r="Q5302" s="332">
        <v>0.16489832007073388</v>
      </c>
      <c r="R5302" s="358">
        <v>0.30087755529763205</v>
      </c>
      <c r="S5302" s="327">
        <v>0.24775610882153914</v>
      </c>
      <c r="T5302" s="358">
        <v>6.391230563857879E-2</v>
      </c>
      <c r="U5302" s="358">
        <v>0.29877107996739027</v>
      </c>
      <c r="V5302" s="361">
        <v>0.59608362780166024</v>
      </c>
    </row>
    <row r="5303" spans="1:22" hidden="1" outlineLevel="1">
      <c r="A5303" s="65">
        <v>5294</v>
      </c>
      <c r="B5303" s="117">
        <v>1</v>
      </c>
      <c r="C5303" s="325">
        <v>9.3985072255407294E-5</v>
      </c>
      <c r="D5303" s="358">
        <v>1.2893881893869392E-4</v>
      </c>
      <c r="E5303" s="327">
        <v>1.1428885885091128E-4</v>
      </c>
      <c r="F5303" s="332">
        <v>9.9790664695863381E-4</v>
      </c>
      <c r="G5303" s="358">
        <v>5.2574517522310576E-4</v>
      </c>
      <c r="H5303" s="327">
        <v>1.4310765323604679E-3</v>
      </c>
      <c r="I5303" s="332">
        <v>0</v>
      </c>
      <c r="J5303" s="358">
        <v>0</v>
      </c>
      <c r="K5303" s="327">
        <v>0</v>
      </c>
      <c r="L5303" s="336">
        <v>1.9032402077116473E-4</v>
      </c>
      <c r="M5303" s="210">
        <v>1.1415525114155251E-4</v>
      </c>
      <c r="N5303" s="325">
        <v>0.54617279326612578</v>
      </c>
      <c r="O5303" s="358">
        <v>0.58690599882431937</v>
      </c>
      <c r="P5303" s="327">
        <v>0.40771482407350107</v>
      </c>
      <c r="Q5303" s="332">
        <v>0.19787798408488064</v>
      </c>
      <c r="R5303" s="358">
        <v>0.33389798847515406</v>
      </c>
      <c r="S5303" s="327">
        <v>0.47301195916721578</v>
      </c>
      <c r="T5303" s="358">
        <v>7.395417362761901E-2</v>
      </c>
      <c r="U5303" s="358">
        <v>0.29617208797069966</v>
      </c>
      <c r="V5303" s="361">
        <v>0.57695141765948088</v>
      </c>
    </row>
    <row r="5304" spans="1:22" hidden="1" outlineLevel="1">
      <c r="A5304" s="65">
        <v>5295</v>
      </c>
      <c r="B5304" s="117">
        <v>1</v>
      </c>
      <c r="C5304" s="325">
        <v>9.6428921643707091E-5</v>
      </c>
      <c r="D5304" s="358">
        <v>1.2862774820542809E-4</v>
      </c>
      <c r="E5304" s="327">
        <v>1.1334185695577887E-4</v>
      </c>
      <c r="F5304" s="332">
        <v>1.0054097044545636E-3</v>
      </c>
      <c r="G5304" s="358">
        <v>3.6119452104672862E-4</v>
      </c>
      <c r="H5304" s="327">
        <v>1.4814665511055547E-3</v>
      </c>
      <c r="I5304" s="332">
        <v>0</v>
      </c>
      <c r="J5304" s="358">
        <v>0</v>
      </c>
      <c r="K5304" s="327">
        <v>0</v>
      </c>
      <c r="L5304" s="336">
        <v>2.1382081345896285E-4</v>
      </c>
      <c r="M5304" s="210">
        <v>1.1415525114155251E-4</v>
      </c>
      <c r="N5304" s="325">
        <v>0.48023264920157105</v>
      </c>
      <c r="O5304" s="358">
        <v>0.48332252819370269</v>
      </c>
      <c r="P5304" s="327">
        <v>0.27563628417210112</v>
      </c>
      <c r="Q5304" s="332">
        <v>0.19787798408488064</v>
      </c>
      <c r="R5304" s="358">
        <v>0.37772666957181883</v>
      </c>
      <c r="S5304" s="327">
        <v>0.32152761164758265</v>
      </c>
      <c r="T5304" s="358">
        <v>7.9811929954559116E-2</v>
      </c>
      <c r="U5304" s="358">
        <v>0.29707608518693984</v>
      </c>
      <c r="V5304" s="361">
        <v>0.53966422119722746</v>
      </c>
    </row>
    <row r="5305" spans="1:22" hidden="1" outlineLevel="1">
      <c r="A5305" s="65">
        <v>5296</v>
      </c>
      <c r="B5305" s="117">
        <v>1</v>
      </c>
      <c r="C5305" s="325">
        <v>9.4797605300110552E-5</v>
      </c>
      <c r="D5305" s="358">
        <v>1.2975537961351679E-4</v>
      </c>
      <c r="E5305" s="327">
        <v>1.1610502686897342E-4</v>
      </c>
      <c r="F5305" s="332">
        <v>1.0579311069260709E-3</v>
      </c>
      <c r="G5305" s="358">
        <v>5.1407491606166044E-4</v>
      </c>
      <c r="H5305" s="327">
        <v>1.4310765323604679E-3</v>
      </c>
      <c r="I5305" s="332">
        <v>0</v>
      </c>
      <c r="J5305" s="358">
        <v>0</v>
      </c>
      <c r="K5305" s="327">
        <v>0</v>
      </c>
      <c r="L5305" s="336">
        <v>2.2321953053408208E-4</v>
      </c>
      <c r="M5305" s="210">
        <v>1.1415525114155251E-4</v>
      </c>
      <c r="N5305" s="325">
        <v>0.33139632402729047</v>
      </c>
      <c r="O5305" s="358">
        <v>0.31030825040002469</v>
      </c>
      <c r="P5305" s="327">
        <v>0.16163987416630352</v>
      </c>
      <c r="Q5305" s="332">
        <v>0.13191865605658709</v>
      </c>
      <c r="R5305" s="358">
        <v>0.35080725175365934</v>
      </c>
      <c r="S5305" s="327">
        <v>0.28108452082462354</v>
      </c>
      <c r="T5305" s="358">
        <v>6.7678006134468879E-2</v>
      </c>
      <c r="U5305" s="358">
        <v>0.30837605038994254</v>
      </c>
      <c r="V5305" s="361">
        <v>0.47493841210488968</v>
      </c>
    </row>
    <row r="5306" spans="1:22" hidden="1" outlineLevel="1">
      <c r="A5306" s="65">
        <v>5297</v>
      </c>
      <c r="B5306" s="117">
        <v>1</v>
      </c>
      <c r="C5306" s="325">
        <v>9.5366378431402827E-5</v>
      </c>
      <c r="D5306" s="358">
        <v>1.2932765735527624E-4</v>
      </c>
      <c r="E5306" s="327">
        <v>1.1841415477765245E-4</v>
      </c>
      <c r="F5306" s="332">
        <v>1.0354219344382817E-3</v>
      </c>
      <c r="G5306" s="358">
        <v>6.1735670964045025E-4</v>
      </c>
      <c r="H5306" s="327">
        <v>1.3403744986193109E-3</v>
      </c>
      <c r="I5306" s="332">
        <v>0</v>
      </c>
      <c r="J5306" s="358">
        <v>0</v>
      </c>
      <c r="K5306" s="327">
        <v>0</v>
      </c>
      <c r="L5306" s="336">
        <v>2.2321953053408208E-4</v>
      </c>
      <c r="M5306" s="210">
        <v>1.1415525114155251E-4</v>
      </c>
      <c r="N5306" s="325">
        <v>0.21232726388786605</v>
      </c>
      <c r="O5306" s="358">
        <v>0.19895211482040545</v>
      </c>
      <c r="P5306" s="327">
        <v>8.0117883893780217E-2</v>
      </c>
      <c r="Q5306" s="332">
        <v>0.13191865605658709</v>
      </c>
      <c r="R5306" s="358">
        <v>0.34225216972800199</v>
      </c>
      <c r="S5306" s="327">
        <v>0.19911806366866833</v>
      </c>
      <c r="T5306" s="358">
        <v>9.3724101231041898E-2</v>
      </c>
      <c r="U5306" s="358">
        <v>0.3235180037619661</v>
      </c>
      <c r="V5306" s="361">
        <v>0.37155882011157182</v>
      </c>
    </row>
    <row r="5307" spans="1:22" hidden="1" outlineLevel="1">
      <c r="A5307" s="65">
        <v>5298</v>
      </c>
      <c r="B5307" s="117">
        <v>1</v>
      </c>
      <c r="C5307" s="325">
        <v>9.4885108858770899E-5</v>
      </c>
      <c r="D5307" s="358">
        <v>1.3063026605082697E-4</v>
      </c>
      <c r="E5307" s="327">
        <v>1.166887951604934E-4</v>
      </c>
      <c r="F5307" s="332">
        <v>1.0579311069260709E-3</v>
      </c>
      <c r="G5307" s="358">
        <v>6.4653235754406327E-4</v>
      </c>
      <c r="H5307" s="327">
        <v>1.1791264386350334E-3</v>
      </c>
      <c r="I5307" s="332">
        <v>0</v>
      </c>
      <c r="J5307" s="358">
        <v>0</v>
      </c>
      <c r="K5307" s="327">
        <v>0</v>
      </c>
      <c r="L5307" s="336">
        <v>1.644775488145868E-4</v>
      </c>
      <c r="M5307" s="210">
        <v>1.1415525114155251E-4</v>
      </c>
      <c r="N5307" s="325">
        <v>0.10682303338457858</v>
      </c>
      <c r="O5307" s="358">
        <v>0.12920247494297715</v>
      </c>
      <c r="P5307" s="327">
        <v>3.2728663432626683E-2</v>
      </c>
      <c r="Q5307" s="332">
        <v>0.13191865605658709</v>
      </c>
      <c r="R5307" s="358">
        <v>0.25382351424732769</v>
      </c>
      <c r="S5307" s="327">
        <v>0.14945037400989475</v>
      </c>
      <c r="T5307" s="358">
        <v>0.10083709105661204</v>
      </c>
      <c r="U5307" s="358">
        <v>0.33967695400225989</v>
      </c>
      <c r="V5307" s="361">
        <v>0.24754300943736385</v>
      </c>
    </row>
    <row r="5308" spans="1:22" hidden="1" outlineLevel="1">
      <c r="A5308" s="65">
        <v>5299</v>
      </c>
      <c r="B5308" s="117">
        <v>1</v>
      </c>
      <c r="C5308" s="325">
        <v>9.6485173931417319E-5</v>
      </c>
      <c r="D5308" s="358">
        <v>1.3086356910077635E-4</v>
      </c>
      <c r="E5308" s="327">
        <v>1.1566395749315833E-4</v>
      </c>
      <c r="F5308" s="332">
        <v>9.8290053196677498E-4</v>
      </c>
      <c r="G5308" s="358">
        <v>5.6017243974936903E-4</v>
      </c>
      <c r="H5308" s="327">
        <v>1.1085804123919115E-3</v>
      </c>
      <c r="I5308" s="332">
        <v>0</v>
      </c>
      <c r="J5308" s="358">
        <v>0</v>
      </c>
      <c r="K5308" s="327">
        <v>0</v>
      </c>
      <c r="L5308" s="336">
        <v>1.1748396343899057E-4</v>
      </c>
      <c r="M5308" s="210">
        <v>1.1415525114155251E-4</v>
      </c>
      <c r="N5308" s="325">
        <v>2.6564458037434884E-2</v>
      </c>
      <c r="O5308" s="358">
        <v>2.2959519629778848E-2</v>
      </c>
      <c r="P5308" s="327">
        <v>6.9510531988803363E-3</v>
      </c>
      <c r="Q5308" s="332">
        <v>0.13191865605658709</v>
      </c>
      <c r="R5308" s="358">
        <v>0.22142656368112357</v>
      </c>
      <c r="S5308" s="327">
        <v>0.17856737526792377</v>
      </c>
      <c r="T5308" s="358">
        <v>0.13880790439017032</v>
      </c>
      <c r="U5308" s="358">
        <v>0.40532975183170528</v>
      </c>
      <c r="V5308" s="361">
        <v>0.11931292103032087</v>
      </c>
    </row>
    <row r="5309" spans="1:22" hidden="1" outlineLevel="1">
      <c r="A5309" s="65">
        <v>5300</v>
      </c>
      <c r="B5309" s="117">
        <v>1</v>
      </c>
      <c r="C5309" s="325">
        <v>9.9354040604638844E-5</v>
      </c>
      <c r="D5309" s="358">
        <v>1.3611288772463753E-4</v>
      </c>
      <c r="E5309" s="327">
        <v>1.168314940761983E-4</v>
      </c>
      <c r="F5309" s="332">
        <v>7.6531186458481701E-4</v>
      </c>
      <c r="G5309" s="358">
        <v>4.7264549603853018E-4</v>
      </c>
      <c r="H5309" s="327">
        <v>9.9772237115272025E-4</v>
      </c>
      <c r="I5309" s="332">
        <v>0</v>
      </c>
      <c r="J5309" s="358">
        <v>0</v>
      </c>
      <c r="K5309" s="327">
        <v>0</v>
      </c>
      <c r="L5309" s="336">
        <v>8.811297257924293E-5</v>
      </c>
      <c r="M5309" s="210">
        <v>1.1415525114155251E-4</v>
      </c>
      <c r="N5309" s="325">
        <v>1.3188028812910933E-3</v>
      </c>
      <c r="O5309" s="358">
        <v>0</v>
      </c>
      <c r="P5309" s="327">
        <v>0</v>
      </c>
      <c r="Q5309" s="332">
        <v>0.13191865605658709</v>
      </c>
      <c r="R5309" s="358">
        <v>0.14314396655807338</v>
      </c>
      <c r="S5309" s="327">
        <v>0.15090200804730441</v>
      </c>
      <c r="T5309" s="358">
        <v>0.20334782677806412</v>
      </c>
      <c r="U5309" s="358">
        <v>0.59426517002590984</v>
      </c>
      <c r="V5309" s="361">
        <v>0</v>
      </c>
    </row>
    <row r="5310" spans="1:22" hidden="1" outlineLevel="1">
      <c r="A5310" s="65">
        <v>5301</v>
      </c>
      <c r="B5310" s="117">
        <v>1</v>
      </c>
      <c r="C5310" s="325">
        <v>1.0073534678063439E-4</v>
      </c>
      <c r="D5310" s="358">
        <v>1.4614491887246113E-4</v>
      </c>
      <c r="E5310" s="327">
        <v>1.2196865504157409E-4</v>
      </c>
      <c r="F5310" s="332">
        <v>5.8523848468250721E-4</v>
      </c>
      <c r="G5310" s="358">
        <v>4.1312717431515953E-4</v>
      </c>
      <c r="H5310" s="327">
        <v>9.6748835990566838E-4</v>
      </c>
      <c r="I5310" s="332">
        <v>0</v>
      </c>
      <c r="J5310" s="358">
        <v>0</v>
      </c>
      <c r="K5310" s="327">
        <v>0</v>
      </c>
      <c r="L5310" s="336">
        <v>5.8741981719495287E-5</v>
      </c>
      <c r="M5310" s="210">
        <v>1.1415525114155251E-4</v>
      </c>
      <c r="N5310" s="325">
        <v>0</v>
      </c>
      <c r="O5310" s="358">
        <v>0</v>
      </c>
      <c r="P5310" s="327">
        <v>0</v>
      </c>
      <c r="Q5310" s="332">
        <v>0.13191865605658709</v>
      </c>
      <c r="R5310" s="358">
        <v>9.4579275076088778E-2</v>
      </c>
      <c r="S5310" s="327">
        <v>0.10839962821253986</v>
      </c>
      <c r="T5310" s="358">
        <v>0.26443585704472539</v>
      </c>
      <c r="U5310" s="358">
        <v>0.65042599708483295</v>
      </c>
      <c r="V5310" s="361">
        <v>0</v>
      </c>
    </row>
    <row r="5311" spans="1:22" hidden="1" outlineLevel="1">
      <c r="A5311" s="65">
        <v>5302</v>
      </c>
      <c r="B5311" s="117">
        <v>1</v>
      </c>
      <c r="C5311" s="325">
        <v>1.0342920633653519E-4</v>
      </c>
      <c r="D5311" s="358">
        <v>1.4653375728904345E-4</v>
      </c>
      <c r="E5311" s="327">
        <v>1.2142380463615545E-4</v>
      </c>
      <c r="F5311" s="332">
        <v>5.327170822110002E-4</v>
      </c>
      <c r="G5311" s="358">
        <v>3.8045044866311307E-4</v>
      </c>
      <c r="H5311" s="327">
        <v>8.8686432991352934E-4</v>
      </c>
      <c r="I5311" s="332">
        <v>0</v>
      </c>
      <c r="J5311" s="358">
        <v>0</v>
      </c>
      <c r="K5311" s="327">
        <v>0</v>
      </c>
      <c r="L5311" s="336">
        <v>3.7594868300476983E-5</v>
      </c>
      <c r="M5311" s="210">
        <v>1.1415525114155251E-4</v>
      </c>
      <c r="N5311" s="325">
        <v>0</v>
      </c>
      <c r="O5311" s="358">
        <v>0</v>
      </c>
      <c r="P5311" s="327">
        <v>0</v>
      </c>
      <c r="Q5311" s="332">
        <v>0.19787798408488064</v>
      </c>
      <c r="R5311" s="358">
        <v>6.9927212923803383E-2</v>
      </c>
      <c r="S5311" s="327">
        <v>6.5939450095085436E-2</v>
      </c>
      <c r="T5311" s="358">
        <v>0.24644417689769499</v>
      </c>
      <c r="U5311" s="358">
        <v>0.68455189199790101</v>
      </c>
      <c r="V5311" s="361">
        <v>0</v>
      </c>
    </row>
    <row r="5312" spans="1:22" hidden="1" outlineLevel="1">
      <c r="A5312" s="65">
        <v>5303</v>
      </c>
      <c r="B5312" s="117">
        <v>1</v>
      </c>
      <c r="C5312" s="325">
        <v>9.8210244087864243E-5</v>
      </c>
      <c r="D5312" s="358">
        <v>1.3760991562847944E-4</v>
      </c>
      <c r="E5312" s="327">
        <v>1.1330293906967754E-4</v>
      </c>
      <c r="F5312" s="332">
        <v>4.2767427726798598E-4</v>
      </c>
      <c r="G5312" s="358">
        <v>3.6352857287901761E-4</v>
      </c>
      <c r="H5312" s="327">
        <v>8.2639630741942484E-4</v>
      </c>
      <c r="I5312" s="332">
        <v>0</v>
      </c>
      <c r="J5312" s="358">
        <v>0</v>
      </c>
      <c r="K5312" s="327">
        <v>0</v>
      </c>
      <c r="L5312" s="336">
        <v>2.3496792687798115E-5</v>
      </c>
      <c r="M5312" s="210">
        <v>1.1415525114155251E-4</v>
      </c>
      <c r="N5312" s="325">
        <v>0</v>
      </c>
      <c r="O5312" s="358">
        <v>0</v>
      </c>
      <c r="P5312" s="327">
        <v>0</v>
      </c>
      <c r="Q5312" s="332">
        <v>0.13191865605658709</v>
      </c>
      <c r="R5312" s="358">
        <v>8.7838072923351801E-2</v>
      </c>
      <c r="S5312" s="327">
        <v>3.2231250277804324E-2</v>
      </c>
      <c r="T5312" s="358">
        <v>0.20983319985431928</v>
      </c>
      <c r="U5312" s="358">
        <v>0.59788115889087057</v>
      </c>
      <c r="V5312" s="361">
        <v>0</v>
      </c>
    </row>
    <row r="5313" spans="1:22" hidden="1" outlineLevel="1">
      <c r="A5313" s="65">
        <v>5304</v>
      </c>
      <c r="B5313" s="117">
        <v>1</v>
      </c>
      <c r="C5313" s="325">
        <v>9.033492380843263E-5</v>
      </c>
      <c r="D5313" s="358">
        <v>1.2845277091796603E-4</v>
      </c>
      <c r="E5313" s="327">
        <v>1.0488370304308941E-4</v>
      </c>
      <c r="F5313" s="332">
        <v>3.6014675980461987E-4</v>
      </c>
      <c r="G5313" s="358">
        <v>3.7169775429202927E-4</v>
      </c>
      <c r="H5313" s="327">
        <v>7.9616229617237265E-4</v>
      </c>
      <c r="I5313" s="332">
        <v>0</v>
      </c>
      <c r="J5313" s="358">
        <v>0</v>
      </c>
      <c r="K5313" s="327">
        <v>0</v>
      </c>
      <c r="L5313" s="336">
        <v>9.3987170751192458E-6</v>
      </c>
      <c r="M5313" s="210">
        <v>1.1415525114155251E-4</v>
      </c>
      <c r="N5313" s="325">
        <v>0</v>
      </c>
      <c r="O5313" s="358">
        <v>0</v>
      </c>
      <c r="P5313" s="327">
        <v>0</v>
      </c>
      <c r="Q5313" s="332">
        <v>9.8938992042440319E-2</v>
      </c>
      <c r="R5313" s="358">
        <v>0.10643563590407375</v>
      </c>
      <c r="S5313" s="327">
        <v>0.19065304046124734</v>
      </c>
      <c r="T5313" s="358">
        <v>0.15983306549222323</v>
      </c>
      <c r="U5313" s="358">
        <v>0.50443044666203862</v>
      </c>
      <c r="V5313" s="361">
        <v>0</v>
      </c>
    </row>
    <row r="5314" spans="1:22" hidden="1" outlineLevel="1">
      <c r="A5314" s="65">
        <v>5305</v>
      </c>
      <c r="B5314" s="117">
        <v>1</v>
      </c>
      <c r="C5314" s="325">
        <v>8.190333090608879E-5</v>
      </c>
      <c r="D5314" s="358">
        <v>1.197427903865223E-4</v>
      </c>
      <c r="E5314" s="327">
        <v>9.7035262679320808E-5</v>
      </c>
      <c r="F5314" s="332">
        <v>3.0762535733311287E-4</v>
      </c>
      <c r="G5314" s="358">
        <v>3.7461531908239063E-4</v>
      </c>
      <c r="H5314" s="327">
        <v>7.0546026243121639E-4</v>
      </c>
      <c r="I5314" s="332">
        <v>0</v>
      </c>
      <c r="J5314" s="358">
        <v>0</v>
      </c>
      <c r="K5314" s="327">
        <v>0</v>
      </c>
      <c r="L5314" s="336">
        <v>5.8741981719495289E-6</v>
      </c>
      <c r="M5314" s="210">
        <v>1.1415525114155251E-4</v>
      </c>
      <c r="N5314" s="325">
        <v>0</v>
      </c>
      <c r="O5314" s="358">
        <v>0</v>
      </c>
      <c r="P5314" s="327">
        <v>0</v>
      </c>
      <c r="Q5314" s="332">
        <v>0.13191865605658709</v>
      </c>
      <c r="R5314" s="358">
        <v>0.12023858785012545</v>
      </c>
      <c r="S5314" s="327">
        <v>0.18340332720261801</v>
      </c>
      <c r="T5314" s="358">
        <v>4.5502214325338422E-2</v>
      </c>
      <c r="U5314" s="358">
        <v>0.37380284891532795</v>
      </c>
      <c r="V5314" s="361">
        <v>0</v>
      </c>
    </row>
    <row r="5315" spans="1:22" hidden="1" outlineLevel="1">
      <c r="A5315" s="65">
        <v>5306</v>
      </c>
      <c r="B5315" s="117">
        <v>1</v>
      </c>
      <c r="C5315" s="325">
        <v>7.6871876283118594E-5</v>
      </c>
      <c r="D5315" s="358">
        <v>1.1243262815477488E-4</v>
      </c>
      <c r="E5315" s="327">
        <v>9.1210552392821469E-5</v>
      </c>
      <c r="F5315" s="332">
        <v>2.9261924234125349E-4</v>
      </c>
      <c r="G5315" s="358">
        <v>3.2151563989781499E-4</v>
      </c>
      <c r="H5315" s="327">
        <v>6.5507024368612954E-4</v>
      </c>
      <c r="I5315" s="332">
        <v>0</v>
      </c>
      <c r="J5315" s="358">
        <v>0</v>
      </c>
      <c r="K5315" s="327">
        <v>0</v>
      </c>
      <c r="L5315" s="336">
        <v>2.3496792687798115E-6</v>
      </c>
      <c r="M5315" s="210">
        <v>1.1415525114155251E-4</v>
      </c>
      <c r="N5315" s="325">
        <v>0</v>
      </c>
      <c r="O5315" s="358">
        <v>0</v>
      </c>
      <c r="P5315" s="327">
        <v>0</v>
      </c>
      <c r="Q5315" s="332">
        <v>0.16489832007073388</v>
      </c>
      <c r="R5315" s="358">
        <v>8.2770768968104716E-2</v>
      </c>
      <c r="S5315" s="327">
        <v>0.18230616547733799</v>
      </c>
      <c r="T5315" s="358">
        <v>3.8703032874425787E-2</v>
      </c>
      <c r="U5315" s="358">
        <v>0.30973204621430284</v>
      </c>
      <c r="V5315" s="361">
        <v>0</v>
      </c>
    </row>
    <row r="5316" spans="1:22" hidden="1" outlineLevel="1">
      <c r="A5316" s="65">
        <v>5307</v>
      </c>
      <c r="B5316" s="117">
        <v>1</v>
      </c>
      <c r="C5316" s="325">
        <v>7.4209267998167895E-5</v>
      </c>
      <c r="D5316" s="358">
        <v>1.061917715686288E-4</v>
      </c>
      <c r="E5316" s="327">
        <v>8.7500380584494501E-5</v>
      </c>
      <c r="F5316" s="332">
        <v>3.4514064481276077E-4</v>
      </c>
      <c r="G5316" s="358">
        <v>2.6958298662938386E-4</v>
      </c>
      <c r="H5316" s="327">
        <v>6.2483623243907735E-4</v>
      </c>
      <c r="I5316" s="332">
        <v>0</v>
      </c>
      <c r="J5316" s="358">
        <v>0</v>
      </c>
      <c r="K5316" s="327">
        <v>0</v>
      </c>
      <c r="L5316" s="336">
        <v>1.1748396343899057E-6</v>
      </c>
      <c r="M5316" s="210">
        <v>1.1415525114155251E-4</v>
      </c>
      <c r="N5316" s="325">
        <v>0</v>
      </c>
      <c r="O5316" s="358">
        <v>0</v>
      </c>
      <c r="P5316" s="327">
        <v>0</v>
      </c>
      <c r="Q5316" s="332">
        <v>9.8938992042440319E-2</v>
      </c>
      <c r="R5316" s="358">
        <v>7.8358101451992387E-2</v>
      </c>
      <c r="S5316" s="327">
        <v>0.15450576381796402</v>
      </c>
      <c r="T5316" s="358">
        <v>3.3682098879905684E-2</v>
      </c>
      <c r="U5316" s="358">
        <v>0.29176510154152863</v>
      </c>
      <c r="V5316" s="361">
        <v>0</v>
      </c>
    </row>
    <row r="5317" spans="1:22" hidden="1" outlineLevel="1">
      <c r="A5317" s="65">
        <v>5308</v>
      </c>
      <c r="B5317" s="117">
        <v>1</v>
      </c>
      <c r="C5317" s="325">
        <v>7.2777959788652158E-5</v>
      </c>
      <c r="D5317" s="358">
        <v>1.0166180401544489E-4</v>
      </c>
      <c r="E5317" s="327">
        <v>8.5437732621123911E-5</v>
      </c>
      <c r="F5317" s="332">
        <v>2.4760089736567618E-4</v>
      </c>
      <c r="G5317" s="358">
        <v>2.5966326634215535E-4</v>
      </c>
      <c r="H5317" s="327">
        <v>6.1475822869006013E-4</v>
      </c>
      <c r="I5317" s="332">
        <v>0</v>
      </c>
      <c r="J5317" s="358">
        <v>0</v>
      </c>
      <c r="K5317" s="327">
        <v>0</v>
      </c>
      <c r="L5317" s="336">
        <v>1.409807561267887E-5</v>
      </c>
      <c r="M5317" s="210">
        <v>1.1415525114155251E-4</v>
      </c>
      <c r="N5317" s="325">
        <v>0</v>
      </c>
      <c r="O5317" s="358">
        <v>0</v>
      </c>
      <c r="P5317" s="327">
        <v>0</v>
      </c>
      <c r="Q5317" s="332">
        <v>9.8938992042440319E-2</v>
      </c>
      <c r="R5317" s="358">
        <v>8.9268542219620703E-2</v>
      </c>
      <c r="S5317" s="327">
        <v>0.18492247845940499</v>
      </c>
      <c r="T5317" s="358">
        <v>4.4142378035155895E-2</v>
      </c>
      <c r="U5317" s="358">
        <v>0.31176603995084329</v>
      </c>
      <c r="V5317" s="361">
        <v>0</v>
      </c>
    </row>
    <row r="5318" spans="1:22" hidden="1" outlineLevel="1">
      <c r="A5318" s="65">
        <v>5309</v>
      </c>
      <c r="B5318" s="117">
        <v>1</v>
      </c>
      <c r="C5318" s="325">
        <v>7.267795572161175E-5</v>
      </c>
      <c r="D5318" s="358">
        <v>1.0035919531989416E-4</v>
      </c>
      <c r="E5318" s="327">
        <v>8.489288221570526E-5</v>
      </c>
      <c r="F5318" s="332">
        <v>0</v>
      </c>
      <c r="G5318" s="358">
        <v>2.0773061307372427E-4</v>
      </c>
      <c r="H5318" s="327">
        <v>6.44992239937112E-4</v>
      </c>
      <c r="I5318" s="332">
        <v>0</v>
      </c>
      <c r="J5318" s="358">
        <v>0</v>
      </c>
      <c r="K5318" s="327">
        <v>0</v>
      </c>
      <c r="L5318" s="336">
        <v>3.7594868300476983E-5</v>
      </c>
      <c r="M5318" s="210">
        <v>1.1415525114155251E-4</v>
      </c>
      <c r="N5318" s="325">
        <v>0</v>
      </c>
      <c r="O5318" s="358">
        <v>1.2464216102585303E-4</v>
      </c>
      <c r="P5318" s="327">
        <v>0</v>
      </c>
      <c r="Q5318" s="332">
        <v>9.8938992042440319E-2</v>
      </c>
      <c r="R5318" s="358">
        <v>9.3991275078489492E-2</v>
      </c>
      <c r="S5318" s="327">
        <v>0.3178732248727888</v>
      </c>
      <c r="T5318" s="358">
        <v>4.6025228283100933E-2</v>
      </c>
      <c r="U5318" s="358">
        <v>0.31210503890693342</v>
      </c>
      <c r="V5318" s="361">
        <v>0</v>
      </c>
    </row>
    <row r="5319" spans="1:22" hidden="1" outlineLevel="1">
      <c r="A5319" s="65">
        <v>5310</v>
      </c>
      <c r="B5319" s="117">
        <v>1</v>
      </c>
      <c r="C5319" s="325">
        <v>7.5453068581982891E-5</v>
      </c>
      <c r="D5319" s="358">
        <v>1.0018421803243212E-4</v>
      </c>
      <c r="E5319" s="327">
        <v>8.7461462698393172E-5</v>
      </c>
      <c r="F5319" s="332">
        <v>0</v>
      </c>
      <c r="G5319" s="358">
        <v>1.8905819841541193E-4</v>
      </c>
      <c r="H5319" s="327">
        <v>7.3569427367826859E-4</v>
      </c>
      <c r="I5319" s="332">
        <v>0</v>
      </c>
      <c r="J5319" s="358">
        <v>0</v>
      </c>
      <c r="K5319" s="327">
        <v>0</v>
      </c>
      <c r="L5319" s="336">
        <v>9.3987170751192462E-5</v>
      </c>
      <c r="M5319" s="210">
        <v>1.1415525114155251E-4</v>
      </c>
      <c r="N5319" s="325">
        <v>5.4636119367773867E-3</v>
      </c>
      <c r="O5319" s="358">
        <v>8.6325581173169203E-3</v>
      </c>
      <c r="P5319" s="327">
        <v>5.1372308127190834E-3</v>
      </c>
      <c r="Q5319" s="332">
        <v>0.13191865605658709</v>
      </c>
      <c r="R5319" s="358">
        <v>0.11020029538855262</v>
      </c>
      <c r="S5319" s="327">
        <v>0.29202239328853286</v>
      </c>
      <c r="T5319" s="358">
        <v>4.801268132259847E-2</v>
      </c>
      <c r="U5319" s="358">
        <v>0.32012801420106524</v>
      </c>
      <c r="V5319" s="361">
        <v>0</v>
      </c>
    </row>
    <row r="5320" spans="1:22" hidden="1" outlineLevel="1">
      <c r="A5320" s="65">
        <v>5311</v>
      </c>
      <c r="B5320" s="117">
        <v>1</v>
      </c>
      <c r="C5320" s="325">
        <v>7.9203221095997949E-5</v>
      </c>
      <c r="D5320" s="358">
        <v>1.0123408175720436E-4</v>
      </c>
      <c r="E5320" s="327">
        <v>9.048408518559661E-5</v>
      </c>
      <c r="F5320" s="332">
        <v>0</v>
      </c>
      <c r="G5320" s="358">
        <v>2.1940087223516961E-4</v>
      </c>
      <c r="H5320" s="327">
        <v>8.5663031866647715E-4</v>
      </c>
      <c r="I5320" s="332">
        <v>0</v>
      </c>
      <c r="J5320" s="358">
        <v>0</v>
      </c>
      <c r="K5320" s="327">
        <v>0</v>
      </c>
      <c r="L5320" s="336">
        <v>1.8210014333043539E-4</v>
      </c>
      <c r="M5320" s="210">
        <v>1.1415525114155251E-4</v>
      </c>
      <c r="N5320" s="325">
        <v>6.5374942829715635E-2</v>
      </c>
      <c r="O5320" s="358">
        <v>8.0578657369777804E-2</v>
      </c>
      <c r="P5320" s="327">
        <v>7.0567117645736338E-2</v>
      </c>
      <c r="Q5320" s="332">
        <v>0.13191865605658709</v>
      </c>
      <c r="R5320" s="358">
        <v>8.808485398451997E-2</v>
      </c>
      <c r="S5320" s="327">
        <v>0.21825089046248936</v>
      </c>
      <c r="T5320" s="358">
        <v>5.3870437649538597E-2</v>
      </c>
      <c r="U5320" s="358">
        <v>0.33515696792105881</v>
      </c>
      <c r="V5320" s="361">
        <v>0</v>
      </c>
    </row>
    <row r="5321" spans="1:22" hidden="1" outlineLevel="1">
      <c r="A5321" s="65">
        <v>5312</v>
      </c>
      <c r="B5321" s="117">
        <v>1</v>
      </c>
      <c r="C5321" s="325">
        <v>8.6528519006707358E-5</v>
      </c>
      <c r="D5321" s="358">
        <v>1.1262704736306603E-4</v>
      </c>
      <c r="E5321" s="327">
        <v>1.0026544722573136E-4</v>
      </c>
      <c r="F5321" s="332">
        <v>0</v>
      </c>
      <c r="G5321" s="358">
        <v>3.5827695625636726E-4</v>
      </c>
      <c r="H5321" s="327">
        <v>9.775663636546856E-4</v>
      </c>
      <c r="I5321" s="332">
        <v>0</v>
      </c>
      <c r="J5321" s="358">
        <v>0</v>
      </c>
      <c r="K5321" s="327">
        <v>0</v>
      </c>
      <c r="L5321" s="336">
        <v>1.5860335064263727E-4</v>
      </c>
      <c r="M5321" s="210">
        <v>1.1415525114155251E-4</v>
      </c>
      <c r="N5321" s="325">
        <v>0.22702249599368107</v>
      </c>
      <c r="O5321" s="358">
        <v>0.22814411835320009</v>
      </c>
      <c r="P5321" s="327">
        <v>0.19992462049250995</v>
      </c>
      <c r="Q5321" s="332">
        <v>9.8938992042440319E-2</v>
      </c>
      <c r="R5321" s="358">
        <v>9.6704409118342605E-2</v>
      </c>
      <c r="S5321" s="327">
        <v>0.14993988076077899</v>
      </c>
      <c r="T5321" s="358">
        <v>6.2657072139948769E-2</v>
      </c>
      <c r="U5321" s="358">
        <v>0.3653278750130759</v>
      </c>
      <c r="V5321" s="361">
        <v>5.0612559424008698E-2</v>
      </c>
    </row>
    <row r="5322" spans="1:22" hidden="1" outlineLevel="1">
      <c r="A5322" s="65">
        <v>5313</v>
      </c>
      <c r="B5322" s="117">
        <v>1</v>
      </c>
      <c r="C5322" s="325">
        <v>9.5347627668832755E-5</v>
      </c>
      <c r="D5322" s="358">
        <v>1.2621695002261777E-4</v>
      </c>
      <c r="E5322" s="327">
        <v>1.1452236616751926E-4</v>
      </c>
      <c r="F5322" s="332">
        <v>2.6260701235753528E-4</v>
      </c>
      <c r="G5322" s="358">
        <v>5.018211439421431E-4</v>
      </c>
      <c r="H5322" s="327">
        <v>1.0884244048938768E-3</v>
      </c>
      <c r="I5322" s="332">
        <v>0</v>
      </c>
      <c r="J5322" s="358">
        <v>0</v>
      </c>
      <c r="K5322" s="327">
        <v>0</v>
      </c>
      <c r="L5322" s="336">
        <v>1.4685495429873823E-4</v>
      </c>
      <c r="M5322" s="210">
        <v>1.1415525114155251E-4</v>
      </c>
      <c r="N5322" s="325">
        <v>0.44368296934864648</v>
      </c>
      <c r="O5322" s="358">
        <v>0.38369786011589585</v>
      </c>
      <c r="P5322" s="327">
        <v>0.33055698354065921</v>
      </c>
      <c r="Q5322" s="332">
        <v>9.8938992042440319E-2</v>
      </c>
      <c r="R5322" s="358">
        <v>0.13338256492378373</v>
      </c>
      <c r="S5322" s="327">
        <v>0.15220172143071642</v>
      </c>
      <c r="T5322" s="358">
        <v>0.13462379272807024</v>
      </c>
      <c r="U5322" s="358">
        <v>0.43098067284252134</v>
      </c>
      <c r="V5322" s="361">
        <v>0.15166819101537979</v>
      </c>
    </row>
    <row r="5323" spans="1:22" hidden="1" outlineLevel="1">
      <c r="A5323" s="65">
        <v>5314</v>
      </c>
      <c r="B5323" s="117">
        <v>1</v>
      </c>
      <c r="C5323" s="325">
        <v>1.0019782492029222E-4</v>
      </c>
      <c r="D5323" s="358">
        <v>1.3510190784152355E-4</v>
      </c>
      <c r="E5323" s="327">
        <v>1.2259134121919542E-4</v>
      </c>
      <c r="F5323" s="332">
        <v>4.0516510478019719E-4</v>
      </c>
      <c r="G5323" s="358">
        <v>5.5900541383322431E-4</v>
      </c>
      <c r="H5323" s="327">
        <v>1.0682683973958422E-3</v>
      </c>
      <c r="I5323" s="332">
        <v>0</v>
      </c>
      <c r="J5323" s="358">
        <v>0</v>
      </c>
      <c r="K5323" s="327">
        <v>0</v>
      </c>
      <c r="L5323" s="336">
        <v>1.644775488145868E-4</v>
      </c>
      <c r="M5323" s="210">
        <v>1.1415525114155251E-4</v>
      </c>
      <c r="N5323" s="325">
        <v>0.60891013033325914</v>
      </c>
      <c r="O5323" s="358">
        <v>0.47357685386037957</v>
      </c>
      <c r="P5323" s="327">
        <v>0.46986276600369919</v>
      </c>
      <c r="Q5323" s="332">
        <v>9.8938992042440319E-2</v>
      </c>
      <c r="R5323" s="358">
        <v>0.1512888841709501</v>
      </c>
      <c r="S5323" s="327">
        <v>0.12037557446917597</v>
      </c>
      <c r="T5323" s="358">
        <v>0.12636017219542256</v>
      </c>
      <c r="U5323" s="358">
        <v>0.4475916216909353</v>
      </c>
      <c r="V5323" s="361">
        <v>0.27684445497833909</v>
      </c>
    </row>
    <row r="5324" spans="1:22" hidden="1" outlineLevel="1">
      <c r="A5324" s="65">
        <v>5315</v>
      </c>
      <c r="B5324" s="117">
        <v>1</v>
      </c>
      <c r="C5324" s="325">
        <v>1.0116661431974611E-4</v>
      </c>
      <c r="D5324" s="358">
        <v>1.4151774171513164E-4</v>
      </c>
      <c r="E5324" s="327">
        <v>1.2191676452677232E-4</v>
      </c>
      <c r="F5324" s="332">
        <v>5.1771096721914083E-4</v>
      </c>
      <c r="G5324" s="358">
        <v>6.3894668908912391E-4</v>
      </c>
      <c r="H5324" s="327">
        <v>1.1287364198899466E-3</v>
      </c>
      <c r="I5324" s="332">
        <v>0</v>
      </c>
      <c r="J5324" s="358">
        <v>0</v>
      </c>
      <c r="K5324" s="327">
        <v>0</v>
      </c>
      <c r="L5324" s="336">
        <v>1.8797434150238492E-4</v>
      </c>
      <c r="M5324" s="210">
        <v>1.1415525114155251E-4</v>
      </c>
      <c r="N5324" s="325">
        <v>0.73589200776043007</v>
      </c>
      <c r="O5324" s="358">
        <v>0.44513006725935017</v>
      </c>
      <c r="P5324" s="327">
        <v>0.52912931115314521</v>
      </c>
      <c r="Q5324" s="332">
        <v>9.8938992042440319E-2</v>
      </c>
      <c r="R5324" s="358">
        <v>0.189342468277272</v>
      </c>
      <c r="S5324" s="327">
        <v>9.4769496260362115E-2</v>
      </c>
      <c r="T5324" s="358">
        <v>0.1085776976314972</v>
      </c>
      <c r="U5324" s="358">
        <v>0.42510469093695991</v>
      </c>
      <c r="V5324" s="361">
        <v>0.38760666756522766</v>
      </c>
    </row>
    <row r="5325" spans="1:22" hidden="1" outlineLevel="1">
      <c r="A5325" s="65">
        <v>5316</v>
      </c>
      <c r="B5325" s="117">
        <v>1</v>
      </c>
      <c r="C5325" s="325">
        <v>1.0230416058233068E-4</v>
      </c>
      <c r="D5325" s="358">
        <v>1.4112890329854934E-4</v>
      </c>
      <c r="E5325" s="327">
        <v>1.2221513498688252E-4</v>
      </c>
      <c r="F5325" s="332">
        <v>5.8523848468250721E-4</v>
      </c>
      <c r="G5325" s="358">
        <v>6.6112018149586972E-4</v>
      </c>
      <c r="H5325" s="327">
        <v>9.4733235240763341E-4</v>
      </c>
      <c r="I5325" s="332">
        <v>0</v>
      </c>
      <c r="J5325" s="358">
        <v>0</v>
      </c>
      <c r="K5325" s="327">
        <v>0</v>
      </c>
      <c r="L5325" s="336">
        <v>2.0677177565262342E-4</v>
      </c>
      <c r="M5325" s="210">
        <v>1.1415525114155251E-4</v>
      </c>
      <c r="N5325" s="325">
        <v>0.80748416417337532</v>
      </c>
      <c r="O5325" s="358">
        <v>0.50544062016450775</v>
      </c>
      <c r="P5325" s="327">
        <v>0.58111069892263434</v>
      </c>
      <c r="Q5325" s="332">
        <v>9.8938992042440319E-2</v>
      </c>
      <c r="R5325" s="358">
        <v>0.17897840009239302</v>
      </c>
      <c r="S5325" s="327">
        <v>9.7343607525118961E-2</v>
      </c>
      <c r="T5325" s="358">
        <v>0.10209232455524209</v>
      </c>
      <c r="U5325" s="358">
        <v>0.41482172260222755</v>
      </c>
      <c r="V5325" s="361">
        <v>0.42713842499388177</v>
      </c>
    </row>
    <row r="5326" spans="1:22" hidden="1" outlineLevel="1">
      <c r="A5326" s="65">
        <v>5317</v>
      </c>
      <c r="B5326" s="117">
        <v>1</v>
      </c>
      <c r="C5326" s="325">
        <v>9.9204034504078232E-5</v>
      </c>
      <c r="D5326" s="358">
        <v>1.4867236858024616E-4</v>
      </c>
      <c r="E5326" s="327">
        <v>1.2883117562410894E-4</v>
      </c>
      <c r="F5326" s="332">
        <v>4.8019567973949298E-4</v>
      </c>
      <c r="G5326" s="358">
        <v>7.4631307337441968E-4</v>
      </c>
      <c r="H5326" s="327">
        <v>1.3202184911212766E-3</v>
      </c>
      <c r="I5326" s="332">
        <v>0</v>
      </c>
      <c r="J5326" s="358">
        <v>0</v>
      </c>
      <c r="K5326" s="327">
        <v>0</v>
      </c>
      <c r="L5326" s="336">
        <v>1.8797434150238492E-4</v>
      </c>
      <c r="M5326" s="210">
        <v>1.1415525114155251E-4</v>
      </c>
      <c r="N5326" s="325">
        <v>0.8246286016301595</v>
      </c>
      <c r="O5326" s="358">
        <v>0.5202832345636772</v>
      </c>
      <c r="P5326" s="327">
        <v>0.61091346729692564</v>
      </c>
      <c r="Q5326" s="332">
        <v>6.5959328028293546E-2</v>
      </c>
      <c r="R5326" s="358">
        <v>0.21512646074259281</v>
      </c>
      <c r="S5326" s="327">
        <v>7.2699656602830565E-2</v>
      </c>
      <c r="T5326" s="358">
        <v>9.5816157062091942E-2</v>
      </c>
      <c r="U5326" s="358">
        <v>0.37459384647953808</v>
      </c>
      <c r="V5326" s="361">
        <v>0.50568278969569458</v>
      </c>
    </row>
    <row r="5327" spans="1:22" hidden="1" outlineLevel="1">
      <c r="A5327" s="65">
        <v>5318</v>
      </c>
      <c r="B5327" s="117">
        <v>1</v>
      </c>
      <c r="C5327" s="325">
        <v>9.8391501459374974E-5</v>
      </c>
      <c r="D5327" s="358">
        <v>1.4538668396012563E-4</v>
      </c>
      <c r="E5327" s="327">
        <v>1.3040086369686267E-4</v>
      </c>
      <c r="F5327" s="332">
        <v>4.3517733476391567E-4</v>
      </c>
      <c r="G5327" s="358">
        <v>7.6848656578116571E-4</v>
      </c>
      <c r="H5327" s="327">
        <v>7.8608429242335554E-4</v>
      </c>
      <c r="I5327" s="332">
        <v>0</v>
      </c>
      <c r="J5327" s="358">
        <v>0</v>
      </c>
      <c r="K5327" s="327">
        <v>0</v>
      </c>
      <c r="L5327" s="336">
        <v>1.9032402077116473E-4</v>
      </c>
      <c r="M5327" s="210">
        <v>1.1415525114155251E-4</v>
      </c>
      <c r="N5327" s="325">
        <v>0.79297733247917324</v>
      </c>
      <c r="O5327" s="358">
        <v>0.52037493548095415</v>
      </c>
      <c r="P5327" s="327">
        <v>0.57890057706978859</v>
      </c>
      <c r="Q5327" s="332">
        <v>9.8938992042440319E-2</v>
      </c>
      <c r="R5327" s="358">
        <v>0.2474050145918926</v>
      </c>
      <c r="S5327" s="327">
        <v>0.13163414681472876</v>
      </c>
      <c r="T5327" s="358">
        <v>9.0795223067571845E-2</v>
      </c>
      <c r="U5327" s="358">
        <v>0.35832189658721425</v>
      </c>
      <c r="V5327" s="361">
        <v>0.5525208221068173</v>
      </c>
    </row>
    <row r="5328" spans="1:22" hidden="1" outlineLevel="1">
      <c r="A5328" s="65">
        <v>5319</v>
      </c>
      <c r="B5328" s="117">
        <v>1</v>
      </c>
      <c r="C5328" s="325">
        <v>1.015603803337177E-4</v>
      </c>
      <c r="D5328" s="358">
        <v>1.4639766384323964E-4</v>
      </c>
      <c r="E5328" s="327">
        <v>1.2730040543745656E-4</v>
      </c>
      <c r="F5328" s="332">
        <v>5.0270485222728178E-4</v>
      </c>
      <c r="G5328" s="358">
        <v>6.4361479275370213E-4</v>
      </c>
      <c r="H5328" s="327">
        <v>7.9616229617237265E-4</v>
      </c>
      <c r="I5328" s="332">
        <v>0</v>
      </c>
      <c r="J5328" s="358">
        <v>0</v>
      </c>
      <c r="K5328" s="327">
        <v>0</v>
      </c>
      <c r="L5328" s="336">
        <v>2.1382081345896285E-4</v>
      </c>
      <c r="M5328" s="210">
        <v>1.1415525114155251E-4</v>
      </c>
      <c r="N5328" s="325">
        <v>0.69632792132169741</v>
      </c>
      <c r="O5328" s="358">
        <v>0.42881874596365932</v>
      </c>
      <c r="P5328" s="327">
        <v>0.49843517245419816</v>
      </c>
      <c r="Q5328" s="332">
        <v>9.8938992042440319E-2</v>
      </c>
      <c r="R5328" s="358">
        <v>0.285215658344113</v>
      </c>
      <c r="S5328" s="327">
        <v>0.17230510479788694</v>
      </c>
      <c r="T5328" s="358">
        <v>9.1004428650676844E-2</v>
      </c>
      <c r="U5328" s="358">
        <v>0.35233291502962283</v>
      </c>
      <c r="V5328" s="361">
        <v>0.55520055305650007</v>
      </c>
    </row>
    <row r="5329" spans="1:22" hidden="1" outlineLevel="1">
      <c r="A5329" s="65">
        <v>5320</v>
      </c>
      <c r="B5329" s="117">
        <v>1</v>
      </c>
      <c r="C5329" s="325">
        <v>1.0323544845664442E-4</v>
      </c>
      <c r="D5329" s="358">
        <v>1.4353970148135966E-4</v>
      </c>
      <c r="E5329" s="327">
        <v>1.231232189959136E-4</v>
      </c>
      <c r="F5329" s="332">
        <v>5.4022013970692962E-4</v>
      </c>
      <c r="G5329" s="358">
        <v>6.062699634370775E-4</v>
      </c>
      <c r="H5329" s="327">
        <v>8.3647431116844239E-4</v>
      </c>
      <c r="I5329" s="332">
        <v>0</v>
      </c>
      <c r="J5329" s="358">
        <v>0</v>
      </c>
      <c r="K5329" s="327">
        <v>0</v>
      </c>
      <c r="L5329" s="336">
        <v>2.2321953053408208E-4</v>
      </c>
      <c r="M5329" s="210">
        <v>1.1415525114155251E-4</v>
      </c>
      <c r="N5329" s="325">
        <v>0.57970806653324214</v>
      </c>
      <c r="O5329" s="358">
        <v>0.30494941456708985</v>
      </c>
      <c r="P5329" s="327">
        <v>0.39095876092722454</v>
      </c>
      <c r="Q5329" s="332">
        <v>0.13191865605658709</v>
      </c>
      <c r="R5329" s="358">
        <v>0.30392854458159296</v>
      </c>
      <c r="S5329" s="327">
        <v>0.22179555830059569</v>
      </c>
      <c r="T5329" s="358">
        <v>0.1179919488712224</v>
      </c>
      <c r="U5329" s="358">
        <v>0.3904137977637418</v>
      </c>
      <c r="V5329" s="361">
        <v>0.46915141478335254</v>
      </c>
    </row>
    <row r="5330" spans="1:22" hidden="1" outlineLevel="1">
      <c r="A5330" s="65">
        <v>5321</v>
      </c>
      <c r="B5330" s="117">
        <v>1</v>
      </c>
      <c r="C5330" s="325">
        <v>1.0092285440633513E-4</v>
      </c>
      <c r="D5330" s="358">
        <v>1.4274258272736594E-4</v>
      </c>
      <c r="E5330" s="327">
        <v>1.2164433932406299E-4</v>
      </c>
      <c r="F5330" s="332">
        <v>5.0270485222728178E-4</v>
      </c>
      <c r="G5330" s="358">
        <v>6.7162341474117043E-4</v>
      </c>
      <c r="H5330" s="327">
        <v>7.9616229617237265E-4</v>
      </c>
      <c r="I5330" s="332">
        <v>0</v>
      </c>
      <c r="J5330" s="358">
        <v>0</v>
      </c>
      <c r="K5330" s="327">
        <v>0</v>
      </c>
      <c r="L5330" s="336">
        <v>2.2321953053408208E-4</v>
      </c>
      <c r="M5330" s="210">
        <v>1.1415525114155251E-4</v>
      </c>
      <c r="N5330" s="325">
        <v>0.40242327920539644</v>
      </c>
      <c r="O5330" s="358">
        <v>0.24703975439361697</v>
      </c>
      <c r="P5330" s="327">
        <v>0.25372104454969818</v>
      </c>
      <c r="Q5330" s="332">
        <v>0.13191865605658709</v>
      </c>
      <c r="R5330" s="358">
        <v>0.29605653208991539</v>
      </c>
      <c r="S5330" s="327">
        <v>0.26864438331917029</v>
      </c>
      <c r="T5330" s="358">
        <v>0.11474926233309483</v>
      </c>
      <c r="U5330" s="358">
        <v>0.41222273060553694</v>
      </c>
      <c r="V5330" s="361">
        <v>0.37897197894958307</v>
      </c>
    </row>
    <row r="5331" spans="1:22" hidden="1" outlineLevel="1">
      <c r="A5331" s="65">
        <v>5322</v>
      </c>
      <c r="B5331" s="117">
        <v>1</v>
      </c>
      <c r="C5331" s="325">
        <v>1.0041658381694311E-4</v>
      </c>
      <c r="D5331" s="358">
        <v>1.4373412068965081E-4</v>
      </c>
      <c r="E5331" s="327">
        <v>1.1780444122873158E-4</v>
      </c>
      <c r="F5331" s="332">
        <v>3.5264370230869019E-4</v>
      </c>
      <c r="G5331" s="358">
        <v>6.617036944539423E-4</v>
      </c>
      <c r="H5331" s="327">
        <v>7.76006288674338E-4</v>
      </c>
      <c r="I5331" s="332">
        <v>0</v>
      </c>
      <c r="J5331" s="358">
        <v>0</v>
      </c>
      <c r="K5331" s="327">
        <v>0</v>
      </c>
      <c r="L5331" s="336">
        <v>1.644775488145868E-4</v>
      </c>
      <c r="M5331" s="210">
        <v>1.1415525114155251E-4</v>
      </c>
      <c r="N5331" s="325">
        <v>0.17860359020913663</v>
      </c>
      <c r="O5331" s="358">
        <v>0.11643502727713921</v>
      </c>
      <c r="P5331" s="327">
        <v>0.11282032119570864</v>
      </c>
      <c r="Q5331" s="332">
        <v>0.13191865605658709</v>
      </c>
      <c r="R5331" s="358">
        <v>0.2604961901500682</v>
      </c>
      <c r="S5331" s="327">
        <v>0.23826987039503955</v>
      </c>
      <c r="T5331" s="358">
        <v>0.12782461127715758</v>
      </c>
      <c r="U5331" s="358">
        <v>0.45990858376220817</v>
      </c>
      <c r="V5331" s="361">
        <v>0.2354880374443459</v>
      </c>
    </row>
    <row r="5332" spans="1:22" hidden="1" outlineLevel="1">
      <c r="A5332" s="65">
        <v>5323</v>
      </c>
      <c r="B5332" s="117">
        <v>1</v>
      </c>
      <c r="C5332" s="325">
        <v>1.0172288694265836E-4</v>
      </c>
      <c r="D5332" s="358">
        <v>1.428203504106824E-4</v>
      </c>
      <c r="E5332" s="327">
        <v>1.1888116941086843E-4</v>
      </c>
      <c r="F5332" s="332">
        <v>0</v>
      </c>
      <c r="G5332" s="358">
        <v>5.4033299917491222E-4</v>
      </c>
      <c r="H5332" s="327">
        <v>7.457722774272858E-4</v>
      </c>
      <c r="I5332" s="332">
        <v>0</v>
      </c>
      <c r="J5332" s="358">
        <v>0</v>
      </c>
      <c r="K5332" s="327">
        <v>0</v>
      </c>
      <c r="L5332" s="336">
        <v>1.1748396343899057E-4</v>
      </c>
      <c r="M5332" s="210">
        <v>1.1415525114155251E-4</v>
      </c>
      <c r="N5332" s="325">
        <v>3.8998885203893767E-2</v>
      </c>
      <c r="O5332" s="358">
        <v>2.1678318011045902E-2</v>
      </c>
      <c r="P5332" s="327">
        <v>3.0681329108982362E-2</v>
      </c>
      <c r="Q5332" s="332">
        <v>6.5959328028293546E-2</v>
      </c>
      <c r="R5332" s="358">
        <v>0.20005663269920337</v>
      </c>
      <c r="S5332" s="327">
        <v>0.1026268644933873</v>
      </c>
      <c r="T5332" s="358">
        <v>0.17029334464747348</v>
      </c>
      <c r="U5332" s="358">
        <v>0.57833221908967603</v>
      </c>
      <c r="V5332" s="361">
        <v>5.8573116293621913E-2</v>
      </c>
    </row>
    <row r="5333" spans="1:22" hidden="1" outlineLevel="1">
      <c r="A5333" s="65">
        <v>5324</v>
      </c>
      <c r="B5333" s="117">
        <v>1</v>
      </c>
      <c r="C5333" s="325">
        <v>1.0103535898175559E-4</v>
      </c>
      <c r="D5333" s="358">
        <v>1.4486175209773951E-4</v>
      </c>
      <c r="E5333" s="327">
        <v>1.2268214962009853E-4</v>
      </c>
      <c r="F5333" s="332">
        <v>0</v>
      </c>
      <c r="G5333" s="358">
        <v>4.5047200363178416E-4</v>
      </c>
      <c r="H5333" s="327">
        <v>6.3491423618809489E-4</v>
      </c>
      <c r="I5333" s="332">
        <v>0</v>
      </c>
      <c r="J5333" s="358">
        <v>0</v>
      </c>
      <c r="K5333" s="327">
        <v>0</v>
      </c>
      <c r="L5333" s="336">
        <v>8.811297257924293E-5</v>
      </c>
      <c r="M5333" s="210">
        <v>1.1415525114155251E-4</v>
      </c>
      <c r="N5333" s="325">
        <v>3.7680082322602668E-4</v>
      </c>
      <c r="O5333" s="358">
        <v>0</v>
      </c>
      <c r="P5333" s="327">
        <v>3.1886678803614269E-4</v>
      </c>
      <c r="Q5333" s="332">
        <v>3.2979664014146773E-2</v>
      </c>
      <c r="R5333" s="358">
        <v>0.14728463437315545</v>
      </c>
      <c r="S5333" s="327">
        <v>5.2376835362285039E-2</v>
      </c>
      <c r="T5333" s="358">
        <v>0.25303415276550262</v>
      </c>
      <c r="U5333" s="358">
        <v>0.65867497168302491</v>
      </c>
      <c r="V5333" s="361">
        <v>0</v>
      </c>
    </row>
    <row r="5334" spans="1:22" hidden="1" outlineLevel="1">
      <c r="A5334" s="65">
        <v>5325</v>
      </c>
      <c r="B5334" s="117">
        <v>1</v>
      </c>
      <c r="C5334" s="325">
        <v>9.9322789333688711E-5</v>
      </c>
      <c r="D5334" s="358">
        <v>1.5499099284970868E-4</v>
      </c>
      <c r="E5334" s="327">
        <v>1.2635340354232415E-4</v>
      </c>
      <c r="F5334" s="332">
        <v>0</v>
      </c>
      <c r="G5334" s="358">
        <v>4.2538094643467705E-4</v>
      </c>
      <c r="H5334" s="327">
        <v>5.039001874508689E-4</v>
      </c>
      <c r="I5334" s="332">
        <v>0</v>
      </c>
      <c r="J5334" s="358">
        <v>0</v>
      </c>
      <c r="K5334" s="327">
        <v>0</v>
      </c>
      <c r="L5334" s="336">
        <v>5.8741981719495287E-5</v>
      </c>
      <c r="M5334" s="210">
        <v>1.1415525114155251E-4</v>
      </c>
      <c r="N5334" s="325">
        <v>0</v>
      </c>
      <c r="O5334" s="358">
        <v>0</v>
      </c>
      <c r="P5334" s="327">
        <v>0</v>
      </c>
      <c r="Q5334" s="332">
        <v>3.2979664014146773E-2</v>
      </c>
      <c r="R5334" s="358">
        <v>0.13022273555740654</v>
      </c>
      <c r="S5334" s="327">
        <v>0.14117101624536268</v>
      </c>
      <c r="T5334" s="358">
        <v>0.23985420102988739</v>
      </c>
      <c r="U5334" s="358">
        <v>0.64986099882468285</v>
      </c>
      <c r="V5334" s="361">
        <v>0</v>
      </c>
    </row>
    <row r="5335" spans="1:22" hidden="1" outlineLevel="1">
      <c r="A5335" s="65">
        <v>5326</v>
      </c>
      <c r="B5335" s="117">
        <v>1</v>
      </c>
      <c r="C5335" s="325">
        <v>1.0034158076666281E-4</v>
      </c>
      <c r="D5335" s="358">
        <v>1.493528358092652E-4</v>
      </c>
      <c r="E5335" s="327">
        <v>1.2256539596179451E-4</v>
      </c>
      <c r="F5335" s="332">
        <v>0</v>
      </c>
      <c r="G5335" s="358">
        <v>4.0087340219564224E-4</v>
      </c>
      <c r="H5335" s="327">
        <v>4.8374417995283419E-4</v>
      </c>
      <c r="I5335" s="332">
        <v>0</v>
      </c>
      <c r="J5335" s="358">
        <v>0</v>
      </c>
      <c r="K5335" s="327">
        <v>0</v>
      </c>
      <c r="L5335" s="336">
        <v>3.7594868300476983E-5</v>
      </c>
      <c r="M5335" s="210">
        <v>1.1415525114155251E-4</v>
      </c>
      <c r="N5335" s="325">
        <v>0</v>
      </c>
      <c r="O5335" s="358">
        <v>0</v>
      </c>
      <c r="P5335" s="327">
        <v>0</v>
      </c>
      <c r="Q5335" s="332">
        <v>3.2979664014146773E-2</v>
      </c>
      <c r="R5335" s="358">
        <v>0.15074963513444817</v>
      </c>
      <c r="S5335" s="327">
        <v>0.28066253129311663</v>
      </c>
      <c r="T5335" s="358">
        <v>0.26359903471230534</v>
      </c>
      <c r="U5335" s="358">
        <v>0.65980496820332513</v>
      </c>
      <c r="V5335" s="361">
        <v>0</v>
      </c>
    </row>
    <row r="5336" spans="1:22" hidden="1" outlineLevel="1">
      <c r="A5336" s="65">
        <v>5327</v>
      </c>
      <c r="B5336" s="117">
        <v>1</v>
      </c>
      <c r="C5336" s="325">
        <v>9.2372506674380812E-5</v>
      </c>
      <c r="D5336" s="358">
        <v>1.3834870861998582E-4</v>
      </c>
      <c r="E5336" s="327">
        <v>1.1293970546606511E-4</v>
      </c>
      <c r="F5336" s="332">
        <v>0</v>
      </c>
      <c r="G5336" s="358">
        <v>3.8395152641154657E-4</v>
      </c>
      <c r="H5336" s="327">
        <v>4.6358817245479954E-4</v>
      </c>
      <c r="I5336" s="332">
        <v>0</v>
      </c>
      <c r="J5336" s="358">
        <v>0</v>
      </c>
      <c r="K5336" s="327">
        <v>0</v>
      </c>
      <c r="L5336" s="336">
        <v>2.3496792687798115E-5</v>
      </c>
      <c r="M5336" s="210">
        <v>1.1415525114155251E-4</v>
      </c>
      <c r="N5336" s="325">
        <v>0</v>
      </c>
      <c r="O5336" s="358">
        <v>0</v>
      </c>
      <c r="P5336" s="327">
        <v>0</v>
      </c>
      <c r="Q5336" s="332">
        <v>9.8938992042440319E-2</v>
      </c>
      <c r="R5336" s="358">
        <v>0.14088813937088387</v>
      </c>
      <c r="S5336" s="327">
        <v>0.3353434090426492</v>
      </c>
      <c r="T5336" s="358">
        <v>0.22416378229701206</v>
      </c>
      <c r="U5336" s="358">
        <v>0.53414935514593564</v>
      </c>
      <c r="V5336" s="361">
        <v>0</v>
      </c>
    </row>
    <row r="5337" spans="1:22" hidden="1" outlineLevel="1">
      <c r="A5337" s="65">
        <v>5328</v>
      </c>
      <c r="B5337" s="117">
        <v>1</v>
      </c>
      <c r="C5337" s="325">
        <v>8.5303469185462434E-5</v>
      </c>
      <c r="D5337" s="358">
        <v>1.306691498924852E-4</v>
      </c>
      <c r="E5337" s="327">
        <v>1.0420912635066632E-4</v>
      </c>
      <c r="F5337" s="332">
        <v>0</v>
      </c>
      <c r="G5337" s="358">
        <v>3.6527911175323447E-4</v>
      </c>
      <c r="H5337" s="327">
        <v>5.1397819119988644E-4</v>
      </c>
      <c r="I5337" s="332">
        <v>0</v>
      </c>
      <c r="J5337" s="358">
        <v>0</v>
      </c>
      <c r="K5337" s="327">
        <v>0</v>
      </c>
      <c r="L5337" s="336">
        <v>9.3987170751192458E-6</v>
      </c>
      <c r="M5337" s="210">
        <v>1.1415525114155251E-4</v>
      </c>
      <c r="N5337" s="325">
        <v>0</v>
      </c>
      <c r="O5337" s="358">
        <v>0</v>
      </c>
      <c r="P5337" s="327">
        <v>0</v>
      </c>
      <c r="Q5337" s="332">
        <v>6.5959328028293546E-2</v>
      </c>
      <c r="R5337" s="358">
        <v>0.14233467365989635</v>
      </c>
      <c r="S5337" s="327">
        <v>0.30252981929251627</v>
      </c>
      <c r="T5337" s="358">
        <v>0.1627619436556933</v>
      </c>
      <c r="U5337" s="358">
        <v>0.48635050233723431</v>
      </c>
      <c r="V5337" s="361">
        <v>0</v>
      </c>
    </row>
    <row r="5338" spans="1:22" hidden="1" outlineLevel="1">
      <c r="A5338" s="65">
        <v>5329</v>
      </c>
      <c r="B5338" s="117">
        <v>1</v>
      </c>
      <c r="C5338" s="325">
        <v>7.8971961690967014E-5</v>
      </c>
      <c r="D5338" s="358">
        <v>1.1775971446195253E-4</v>
      </c>
      <c r="E5338" s="327">
        <v>9.607528815548796E-5</v>
      </c>
      <c r="F5338" s="332">
        <v>0</v>
      </c>
      <c r="G5338" s="358">
        <v>3.425221063884163E-4</v>
      </c>
      <c r="H5338" s="327">
        <v>5.442122024469382E-4</v>
      </c>
      <c r="I5338" s="332">
        <v>0</v>
      </c>
      <c r="J5338" s="358">
        <v>0</v>
      </c>
      <c r="K5338" s="327">
        <v>0</v>
      </c>
      <c r="L5338" s="336">
        <v>5.8741981719495289E-6</v>
      </c>
      <c r="M5338" s="210">
        <v>1.1415525114155251E-4</v>
      </c>
      <c r="N5338" s="325">
        <v>0</v>
      </c>
      <c r="O5338" s="358">
        <v>0</v>
      </c>
      <c r="P5338" s="327">
        <v>0</v>
      </c>
      <c r="Q5338" s="332">
        <v>3.2979664014146773E-2</v>
      </c>
      <c r="R5338" s="358">
        <v>0.12687444919857227</v>
      </c>
      <c r="S5338" s="327">
        <v>0.28238423420803549</v>
      </c>
      <c r="T5338" s="358">
        <v>7.3117351295198973E-2</v>
      </c>
      <c r="U5338" s="358">
        <v>0.44261963700161411</v>
      </c>
      <c r="V5338" s="361">
        <v>0</v>
      </c>
    </row>
    <row r="5339" spans="1:22" hidden="1" outlineLevel="1">
      <c r="A5339" s="65">
        <v>5330</v>
      </c>
      <c r="B5339" s="117">
        <v>1</v>
      </c>
      <c r="C5339" s="325">
        <v>7.4365524352918531E-5</v>
      </c>
      <c r="D5339" s="358">
        <v>1.0930247890128728E-4</v>
      </c>
      <c r="E5339" s="327">
        <v>8.9718700092270422E-5</v>
      </c>
      <c r="F5339" s="332">
        <v>0</v>
      </c>
      <c r="G5339" s="358">
        <v>3.2384969173010399E-4</v>
      </c>
      <c r="H5339" s="327">
        <v>4.9382218370185135E-4</v>
      </c>
      <c r="I5339" s="332">
        <v>0</v>
      </c>
      <c r="J5339" s="358">
        <v>0</v>
      </c>
      <c r="K5339" s="327">
        <v>0</v>
      </c>
      <c r="L5339" s="336">
        <v>2.3496792687798115E-6</v>
      </c>
      <c r="M5339" s="210">
        <v>1.1415525114155251E-4</v>
      </c>
      <c r="N5339" s="325">
        <v>0</v>
      </c>
      <c r="O5339" s="358">
        <v>0</v>
      </c>
      <c r="P5339" s="327">
        <v>0</v>
      </c>
      <c r="Q5339" s="332">
        <v>3.2979664014146773E-2</v>
      </c>
      <c r="R5339" s="358">
        <v>0.13899490975534728</v>
      </c>
      <c r="S5339" s="327">
        <v>0.30058024921739818</v>
      </c>
      <c r="T5339" s="358">
        <v>5.1255367860726042E-2</v>
      </c>
      <c r="U5339" s="358">
        <v>0.43098067284252134</v>
      </c>
      <c r="V5339" s="361">
        <v>0</v>
      </c>
    </row>
    <row r="5340" spans="1:22" hidden="1" outlineLevel="1">
      <c r="A5340" s="65">
        <v>5331</v>
      </c>
      <c r="B5340" s="117">
        <v>1</v>
      </c>
      <c r="C5340" s="325">
        <v>7.1015388107065078E-5</v>
      </c>
      <c r="D5340" s="358">
        <v>1.0486972095224895E-4</v>
      </c>
      <c r="E5340" s="327">
        <v>8.577502096733545E-5</v>
      </c>
      <c r="F5340" s="332">
        <v>0</v>
      </c>
      <c r="G5340" s="358">
        <v>2.8708837537155173E-4</v>
      </c>
      <c r="H5340" s="327">
        <v>5.442122024469382E-4</v>
      </c>
      <c r="I5340" s="332">
        <v>0</v>
      </c>
      <c r="J5340" s="358">
        <v>0</v>
      </c>
      <c r="K5340" s="327">
        <v>0</v>
      </c>
      <c r="L5340" s="336">
        <v>1.1748396343899057E-6</v>
      </c>
      <c r="M5340" s="210">
        <v>1.1415525114155251E-4</v>
      </c>
      <c r="N5340" s="325">
        <v>0</v>
      </c>
      <c r="O5340" s="358">
        <v>0</v>
      </c>
      <c r="P5340" s="327">
        <v>0</v>
      </c>
      <c r="Q5340" s="332">
        <v>3.2979664014146773E-2</v>
      </c>
      <c r="R5340" s="358">
        <v>0.12222163608870398</v>
      </c>
      <c r="S5340" s="327">
        <v>0.30174492816205561</v>
      </c>
      <c r="T5340" s="358">
        <v>4.958172319588601E-2</v>
      </c>
      <c r="U5340" s="358">
        <v>0.31267003716708358</v>
      </c>
      <c r="V5340" s="361">
        <v>0</v>
      </c>
    </row>
    <row r="5341" spans="1:22" hidden="1" outlineLevel="1">
      <c r="A5341" s="65">
        <v>5332</v>
      </c>
      <c r="B5341" s="117">
        <v>1</v>
      </c>
      <c r="C5341" s="325">
        <v>6.9971595657330885E-5</v>
      </c>
      <c r="D5341" s="358">
        <v>1.0236171316529305E-4</v>
      </c>
      <c r="E5341" s="327">
        <v>8.325833099944932E-5</v>
      </c>
      <c r="F5341" s="332">
        <v>0</v>
      </c>
      <c r="G5341" s="358">
        <v>2.602467793002277E-4</v>
      </c>
      <c r="H5341" s="327">
        <v>5.3413419869792109E-4</v>
      </c>
      <c r="I5341" s="332">
        <v>0</v>
      </c>
      <c r="J5341" s="358">
        <v>0</v>
      </c>
      <c r="K5341" s="327">
        <v>0</v>
      </c>
      <c r="L5341" s="336">
        <v>1.409807561267887E-5</v>
      </c>
      <c r="M5341" s="210">
        <v>1.1415525114155251E-4</v>
      </c>
      <c r="N5341" s="325">
        <v>0</v>
      </c>
      <c r="O5341" s="358">
        <v>0</v>
      </c>
      <c r="P5341" s="327">
        <v>0</v>
      </c>
      <c r="Q5341" s="332">
        <v>3.2979664014146773E-2</v>
      </c>
      <c r="R5341" s="358">
        <v>0.12960972629897957</v>
      </c>
      <c r="S5341" s="327">
        <v>0.32889547312972356</v>
      </c>
      <c r="T5341" s="358">
        <v>4.7803475739493471E-2</v>
      </c>
      <c r="U5341" s="358">
        <v>0.30634205665340203</v>
      </c>
      <c r="V5341" s="361">
        <v>0</v>
      </c>
    </row>
    <row r="5342" spans="1:22" hidden="1" outlineLevel="1">
      <c r="A5342" s="65">
        <v>5333</v>
      </c>
      <c r="B5342" s="117">
        <v>1</v>
      </c>
      <c r="C5342" s="325">
        <v>7.0140352520461568E-5</v>
      </c>
      <c r="D5342" s="358">
        <v>1.0004812458662831E-4</v>
      </c>
      <c r="E5342" s="327">
        <v>8.3362112029052883E-5</v>
      </c>
      <c r="F5342" s="332">
        <v>0</v>
      </c>
      <c r="G5342" s="358">
        <v>2.3924031280962642E-4</v>
      </c>
      <c r="H5342" s="327">
        <v>5.6436820994497329E-4</v>
      </c>
      <c r="I5342" s="332">
        <v>0</v>
      </c>
      <c r="J5342" s="358">
        <v>0</v>
      </c>
      <c r="K5342" s="327">
        <v>0</v>
      </c>
      <c r="L5342" s="336">
        <v>3.7594868300476983E-5</v>
      </c>
      <c r="M5342" s="210">
        <v>1.1415525114155251E-4</v>
      </c>
      <c r="N5342" s="325">
        <v>0</v>
      </c>
      <c r="O5342" s="358">
        <v>1.2464216102585303E-4</v>
      </c>
      <c r="P5342" s="327">
        <v>0</v>
      </c>
      <c r="Q5342" s="332">
        <v>3.2979664014146773E-2</v>
      </c>
      <c r="R5342" s="358">
        <v>0.14142983020641464</v>
      </c>
      <c r="S5342" s="327">
        <v>0.31924888476240221</v>
      </c>
      <c r="T5342" s="358">
        <v>5.0627751111411025E-2</v>
      </c>
      <c r="U5342" s="358">
        <v>0.32046701315715537</v>
      </c>
      <c r="V5342" s="361">
        <v>0</v>
      </c>
    </row>
    <row r="5343" spans="1:22" hidden="1" outlineLevel="1">
      <c r="A5343" s="65">
        <v>5334</v>
      </c>
      <c r="B5343" s="117">
        <v>1</v>
      </c>
      <c r="C5343" s="325">
        <v>7.2477947587530948E-5</v>
      </c>
      <c r="D5343" s="358">
        <v>1.0053417260735619E-4</v>
      </c>
      <c r="E5343" s="327">
        <v>8.5035581131410153E-5</v>
      </c>
      <c r="F5343" s="332">
        <v>0</v>
      </c>
      <c r="G5343" s="358">
        <v>2.3748977393540956E-4</v>
      </c>
      <c r="H5343" s="327">
        <v>5.744462136939905E-4</v>
      </c>
      <c r="I5343" s="332">
        <v>0</v>
      </c>
      <c r="J5343" s="358">
        <v>0</v>
      </c>
      <c r="K5343" s="327">
        <v>0</v>
      </c>
      <c r="L5343" s="336">
        <v>9.3987170751192462E-5</v>
      </c>
      <c r="M5343" s="210">
        <v>1.1415525114155251E-4</v>
      </c>
      <c r="N5343" s="325">
        <v>2.8260061741952002E-3</v>
      </c>
      <c r="O5343" s="358">
        <v>6.6382835409032693E-3</v>
      </c>
      <c r="P5343" s="327">
        <v>5.5481607216750954E-3</v>
      </c>
      <c r="Q5343" s="332">
        <v>3.2979664014146773E-2</v>
      </c>
      <c r="R5343" s="358">
        <v>0.15402911654348522</v>
      </c>
      <c r="S5343" s="327">
        <v>0.38031018120548321</v>
      </c>
      <c r="T5343" s="358">
        <v>5.3556629274881092E-2</v>
      </c>
      <c r="U5343" s="358">
        <v>0.31752902220437468</v>
      </c>
      <c r="V5343" s="361">
        <v>0</v>
      </c>
    </row>
    <row r="5344" spans="1:22" hidden="1" outlineLevel="1">
      <c r="A5344" s="65">
        <v>5335</v>
      </c>
      <c r="B5344" s="117">
        <v>1</v>
      </c>
      <c r="C5344" s="325">
        <v>7.4790541637840231E-5</v>
      </c>
      <c r="D5344" s="358">
        <v>9.9775937695020697E-5</v>
      </c>
      <c r="E5344" s="327">
        <v>8.764307950019938E-5</v>
      </c>
      <c r="F5344" s="332">
        <v>0</v>
      </c>
      <c r="G5344" s="358">
        <v>2.7775216804239557E-4</v>
      </c>
      <c r="H5344" s="327">
        <v>6.44992239937112E-4</v>
      </c>
      <c r="I5344" s="332">
        <v>0</v>
      </c>
      <c r="J5344" s="358">
        <v>0</v>
      </c>
      <c r="K5344" s="327">
        <v>0</v>
      </c>
      <c r="L5344" s="336">
        <v>1.8210014333043539E-4</v>
      </c>
      <c r="M5344" s="210">
        <v>1.1415525114155251E-4</v>
      </c>
      <c r="N5344" s="325">
        <v>6.1795335009068378E-2</v>
      </c>
      <c r="O5344" s="358">
        <v>8.6891565239405111E-2</v>
      </c>
      <c r="P5344" s="327">
        <v>8.0664161299701553E-2</v>
      </c>
      <c r="Q5344" s="332">
        <v>3.2979664014146773E-2</v>
      </c>
      <c r="R5344" s="358">
        <v>0.16558721049641095</v>
      </c>
      <c r="S5344" s="327">
        <v>0.44855367368781629</v>
      </c>
      <c r="T5344" s="358">
        <v>6.0460413517346226E-2</v>
      </c>
      <c r="U5344" s="358">
        <v>0.3457789352118813</v>
      </c>
      <c r="V5344" s="361">
        <v>0</v>
      </c>
    </row>
    <row r="5345" spans="1:22" hidden="1" outlineLevel="1">
      <c r="A5345" s="65">
        <v>5336</v>
      </c>
      <c r="B5345" s="117">
        <v>1</v>
      </c>
      <c r="C5345" s="325">
        <v>8.2284596411680324E-5</v>
      </c>
      <c r="D5345" s="358">
        <v>1.0893308240553409E-4</v>
      </c>
      <c r="E5345" s="327">
        <v>9.6996344793219479E-5</v>
      </c>
      <c r="F5345" s="332">
        <v>0</v>
      </c>
      <c r="G5345" s="358">
        <v>3.7053072837588477E-4</v>
      </c>
      <c r="H5345" s="327">
        <v>6.5507024368612954E-4</v>
      </c>
      <c r="I5345" s="332">
        <v>0</v>
      </c>
      <c r="J5345" s="358">
        <v>0</v>
      </c>
      <c r="K5345" s="327">
        <v>0</v>
      </c>
      <c r="L5345" s="336">
        <v>1.5860335064263727E-4</v>
      </c>
      <c r="M5345" s="210">
        <v>1.1415525114155251E-4</v>
      </c>
      <c r="N5345" s="325">
        <v>0.2272108964052941</v>
      </c>
      <c r="O5345" s="358">
        <v>0.23444219160748819</v>
      </c>
      <c r="P5345" s="327">
        <v>0.25999718111605863</v>
      </c>
      <c r="Q5345" s="332">
        <v>3.2979664014146773E-2</v>
      </c>
      <c r="R5345" s="358">
        <v>0.15407402915081955</v>
      </c>
      <c r="S5345" s="327">
        <v>0.36050218221788904</v>
      </c>
      <c r="T5345" s="358">
        <v>0.11140197300341476</v>
      </c>
      <c r="U5345" s="358">
        <v>0.39018779845968177</v>
      </c>
      <c r="V5345" s="361">
        <v>0.10871615020935316</v>
      </c>
    </row>
    <row r="5346" spans="1:22" hidden="1" outlineLevel="1">
      <c r="A5346" s="65">
        <v>5337</v>
      </c>
      <c r="B5346" s="117">
        <v>1</v>
      </c>
      <c r="C5346" s="325">
        <v>9.306003463528358E-5</v>
      </c>
      <c r="D5346" s="358">
        <v>1.2357284878985805E-4</v>
      </c>
      <c r="E5346" s="327">
        <v>1.0957979463265012E-4</v>
      </c>
      <c r="F5346" s="332">
        <v>0</v>
      </c>
      <c r="G5346" s="358">
        <v>4.5163902954792866E-4</v>
      </c>
      <c r="H5346" s="327">
        <v>1.0884244048938768E-3</v>
      </c>
      <c r="I5346" s="332">
        <v>0</v>
      </c>
      <c r="J5346" s="358">
        <v>0</v>
      </c>
      <c r="K5346" s="327">
        <v>0</v>
      </c>
      <c r="L5346" s="336">
        <v>1.4685495429873823E-4</v>
      </c>
      <c r="M5346" s="210">
        <v>1.1415525114155251E-4</v>
      </c>
      <c r="N5346" s="325">
        <v>0.4271037331267013</v>
      </c>
      <c r="O5346" s="358">
        <v>0.4040417893873926</v>
      </c>
      <c r="P5346" s="327">
        <v>0.43087748386504354</v>
      </c>
      <c r="Q5346" s="332">
        <v>6.5959328028293546E-2</v>
      </c>
      <c r="R5346" s="358">
        <v>0.16792587517196661</v>
      </c>
      <c r="S5346" s="327">
        <v>0.32301299047388354</v>
      </c>
      <c r="T5346" s="358">
        <v>0.10376596922008209</v>
      </c>
      <c r="U5346" s="358">
        <v>0.50070145814504774</v>
      </c>
      <c r="V5346" s="361">
        <v>0.23335799489459819</v>
      </c>
    </row>
    <row r="5347" spans="1:22" hidden="1" outlineLevel="1">
      <c r="A5347" s="65">
        <v>5338</v>
      </c>
      <c r="B5347" s="117">
        <v>1</v>
      </c>
      <c r="C5347" s="325">
        <v>9.9266537045978483E-5</v>
      </c>
      <c r="D5347" s="358">
        <v>1.3498525631654883E-4</v>
      </c>
      <c r="E5347" s="327">
        <v>1.1710391927890761E-4</v>
      </c>
      <c r="F5347" s="332">
        <v>2.7761312734939439E-4</v>
      </c>
      <c r="G5347" s="358">
        <v>5.3508138255226197E-4</v>
      </c>
      <c r="H5347" s="327">
        <v>9.5741035615665084E-4</v>
      </c>
      <c r="I5347" s="332">
        <v>0</v>
      </c>
      <c r="J5347" s="358">
        <v>0</v>
      </c>
      <c r="K5347" s="327">
        <v>0</v>
      </c>
      <c r="L5347" s="336">
        <v>1.644775488145868E-4</v>
      </c>
      <c r="M5347" s="210">
        <v>1.1415525114155251E-4</v>
      </c>
      <c r="N5347" s="325">
        <v>0.61004053280293713</v>
      </c>
      <c r="O5347" s="358">
        <v>0.52333953191772042</v>
      </c>
      <c r="P5347" s="327">
        <v>0.53805758121815728</v>
      </c>
      <c r="Q5347" s="332">
        <v>6.5959328028293546E-2</v>
      </c>
      <c r="R5347" s="358">
        <v>0.19025736538900734</v>
      </c>
      <c r="S5347" s="327">
        <v>0.30969512911652519</v>
      </c>
      <c r="T5347" s="358">
        <v>0.11150657579496726</v>
      </c>
      <c r="U5347" s="358">
        <v>0.49991046058083755</v>
      </c>
      <c r="V5347" s="361">
        <v>0.36061085947953425</v>
      </c>
    </row>
    <row r="5348" spans="1:22" hidden="1" outlineLevel="1">
      <c r="A5348" s="65">
        <v>5339</v>
      </c>
      <c r="B5348" s="117">
        <v>1</v>
      </c>
      <c r="C5348" s="325">
        <v>1.0149162753762742E-4</v>
      </c>
      <c r="D5348" s="358">
        <v>1.4033178454455559E-4</v>
      </c>
      <c r="E5348" s="327">
        <v>1.2115137943344612E-4</v>
      </c>
      <c r="F5348" s="332">
        <v>4.8769873723542267E-4</v>
      </c>
      <c r="G5348" s="358">
        <v>5.8351295807225934E-4</v>
      </c>
      <c r="H5348" s="327">
        <v>9.4733235240763341E-4</v>
      </c>
      <c r="I5348" s="332">
        <v>0</v>
      </c>
      <c r="J5348" s="358">
        <v>0</v>
      </c>
      <c r="K5348" s="327">
        <v>0</v>
      </c>
      <c r="L5348" s="336">
        <v>1.8797434150238492E-4</v>
      </c>
      <c r="M5348" s="210">
        <v>1.1415525114155251E-4</v>
      </c>
      <c r="N5348" s="325">
        <v>0.72967479417720071</v>
      </c>
      <c r="O5348" s="358">
        <v>0.58798857651680225</v>
      </c>
      <c r="P5348" s="327">
        <v>0.64999081255650126</v>
      </c>
      <c r="Q5348" s="332">
        <v>3.2979664014146773E-2</v>
      </c>
      <c r="R5348" s="358">
        <v>0.25629676915842314</v>
      </c>
      <c r="S5348" s="327">
        <v>0.34172382773619764</v>
      </c>
      <c r="T5348" s="358">
        <v>0.10669484738355219</v>
      </c>
      <c r="U5348" s="358">
        <v>0.50318745048970825</v>
      </c>
      <c r="V5348" s="361">
        <v>0.44267475685315349</v>
      </c>
    </row>
    <row r="5349" spans="1:22" hidden="1" outlineLevel="1">
      <c r="A5349" s="65">
        <v>5340</v>
      </c>
      <c r="B5349" s="117">
        <v>1</v>
      </c>
      <c r="C5349" s="325">
        <v>1.0432924293989881E-4</v>
      </c>
      <c r="D5349" s="358">
        <v>1.4023457494041002E-4</v>
      </c>
      <c r="E5349" s="327">
        <v>1.1886819678216799E-4</v>
      </c>
      <c r="F5349" s="332">
        <v>6.7527517463366216E-4</v>
      </c>
      <c r="G5349" s="358">
        <v>2.9409053086841867E-4</v>
      </c>
      <c r="H5349" s="327">
        <v>1.2295164573801203E-3</v>
      </c>
      <c r="I5349" s="332">
        <v>0</v>
      </c>
      <c r="J5349" s="358">
        <v>0</v>
      </c>
      <c r="K5349" s="327">
        <v>0</v>
      </c>
      <c r="L5349" s="336">
        <v>2.0677177565262342E-4</v>
      </c>
      <c r="M5349" s="210">
        <v>1.1415525114155251E-4</v>
      </c>
      <c r="N5349" s="325">
        <v>0.79975974729724175</v>
      </c>
      <c r="O5349" s="358">
        <v>0.58238759186965094</v>
      </c>
      <c r="P5349" s="327">
        <v>0.69765682933118323</v>
      </c>
      <c r="Q5349" s="332">
        <v>6.5959328028293546E-2</v>
      </c>
      <c r="R5349" s="358">
        <v>0.29350795540600333</v>
      </c>
      <c r="S5349" s="327">
        <v>0.43577595008547637</v>
      </c>
      <c r="T5349" s="358">
        <v>0.10407977759473962</v>
      </c>
      <c r="U5349" s="358">
        <v>0.47482453783017164</v>
      </c>
      <c r="V5349" s="361">
        <v>0.50552246391238032</v>
      </c>
    </row>
    <row r="5350" spans="1:22" hidden="1" outlineLevel="1">
      <c r="A5350" s="65">
        <v>5341</v>
      </c>
      <c r="B5350" s="117">
        <v>1</v>
      </c>
      <c r="C5350" s="325">
        <v>1.0342295608234517E-4</v>
      </c>
      <c r="D5350" s="358">
        <v>1.4581440621836618E-4</v>
      </c>
      <c r="E5350" s="327">
        <v>1.188422515247671E-4</v>
      </c>
      <c r="F5350" s="332">
        <v>8.1033020956039459E-4</v>
      </c>
      <c r="G5350" s="358">
        <v>0</v>
      </c>
      <c r="H5350" s="327">
        <v>7.8608429242335554E-4</v>
      </c>
      <c r="I5350" s="332">
        <v>0</v>
      </c>
      <c r="J5350" s="358">
        <v>0</v>
      </c>
      <c r="K5350" s="327">
        <v>0</v>
      </c>
      <c r="L5350" s="336">
        <v>1.8797434150238492E-4</v>
      </c>
      <c r="M5350" s="210">
        <v>1.1415525114155251E-4</v>
      </c>
      <c r="N5350" s="325">
        <v>0.81973019092822108</v>
      </c>
      <c r="O5350" s="358">
        <v>0.54127812225384309</v>
      </c>
      <c r="P5350" s="327">
        <v>0.72636764984440061</v>
      </c>
      <c r="Q5350" s="332">
        <v>9.8938992042440319E-2</v>
      </c>
      <c r="R5350" s="358">
        <v>0.31933371816603001</v>
      </c>
      <c r="S5350" s="327">
        <v>0.47539194806066476</v>
      </c>
      <c r="T5350" s="358">
        <v>8.89123728196268E-2</v>
      </c>
      <c r="U5350" s="358">
        <v>0.41256172956162701</v>
      </c>
      <c r="V5350" s="361">
        <v>0.54019864047494259</v>
      </c>
    </row>
    <row r="5351" spans="1:22" hidden="1" outlineLevel="1">
      <c r="A5351" s="65">
        <v>5342</v>
      </c>
      <c r="B5351" s="117">
        <v>1</v>
      </c>
      <c r="C5351" s="325">
        <v>1.0364796523318608E-4</v>
      </c>
      <c r="D5351" s="358">
        <v>1.4474510057276482E-4</v>
      </c>
      <c r="E5351" s="327">
        <v>1.1705202876410583E-4</v>
      </c>
      <c r="F5351" s="332">
        <v>8.7785772702376097E-4</v>
      </c>
      <c r="G5351" s="358">
        <v>0</v>
      </c>
      <c r="H5351" s="327">
        <v>7.2561626992925115E-4</v>
      </c>
      <c r="I5351" s="332">
        <v>0</v>
      </c>
      <c r="J5351" s="358">
        <v>0</v>
      </c>
      <c r="K5351" s="327">
        <v>0</v>
      </c>
      <c r="L5351" s="336">
        <v>1.9032402077116473E-4</v>
      </c>
      <c r="M5351" s="210">
        <v>1.1415525114155251E-4</v>
      </c>
      <c r="N5351" s="325">
        <v>0.77997770407787526</v>
      </c>
      <c r="O5351" s="358">
        <v>0.49540327887174895</v>
      </c>
      <c r="P5351" s="327">
        <v>0.67953751637913318</v>
      </c>
      <c r="Q5351" s="332">
        <v>9.8938992042440319E-2</v>
      </c>
      <c r="R5351" s="358">
        <v>0.35286608961260751</v>
      </c>
      <c r="S5351" s="327">
        <v>0.47754406979391467</v>
      </c>
      <c r="T5351" s="358">
        <v>9.7280596143826975E-2</v>
      </c>
      <c r="U5351" s="358">
        <v>0.40306975879110479</v>
      </c>
      <c r="V5351" s="361">
        <v>0.4944294466192492</v>
      </c>
    </row>
    <row r="5352" spans="1:22" hidden="1" outlineLevel="1">
      <c r="A5352" s="65">
        <v>5343</v>
      </c>
      <c r="B5352" s="117">
        <v>1</v>
      </c>
      <c r="C5352" s="325">
        <v>1.0558554403209386E-4</v>
      </c>
      <c r="D5352" s="358">
        <v>1.3578237507054259E-4</v>
      </c>
      <c r="E5352" s="327">
        <v>1.1666284990309251E-4</v>
      </c>
      <c r="F5352" s="332">
        <v>9.4538524448712713E-4</v>
      </c>
      <c r="G5352" s="358">
        <v>0</v>
      </c>
      <c r="H5352" s="327">
        <v>6.752262511841642E-4</v>
      </c>
      <c r="I5352" s="332">
        <v>0</v>
      </c>
      <c r="J5352" s="358">
        <v>0</v>
      </c>
      <c r="K5352" s="327">
        <v>0</v>
      </c>
      <c r="L5352" s="336">
        <v>2.1382081345896285E-4</v>
      </c>
      <c r="M5352" s="210">
        <v>1.1415525114155251E-4</v>
      </c>
      <c r="N5352" s="325">
        <v>0.69105270979653299</v>
      </c>
      <c r="O5352" s="358">
        <v>0.50439822425605707</v>
      </c>
      <c r="P5352" s="327">
        <v>0.60811317671134413</v>
      </c>
      <c r="Q5352" s="332">
        <v>9.8938992042440319E-2</v>
      </c>
      <c r="R5352" s="358">
        <v>0.38210516712007403</v>
      </c>
      <c r="S5352" s="327">
        <v>0.38425152307302934</v>
      </c>
      <c r="T5352" s="358">
        <v>8.7238728154786768E-2</v>
      </c>
      <c r="U5352" s="358">
        <v>0.40114876470659433</v>
      </c>
      <c r="V5352" s="361">
        <v>0.47264040921071754</v>
      </c>
    </row>
    <row r="5353" spans="1:22" hidden="1" outlineLevel="1">
      <c r="A5353" s="65">
        <v>5344</v>
      </c>
      <c r="B5353" s="117">
        <v>1</v>
      </c>
      <c r="C5353" s="325">
        <v>1.0561054504885395E-4</v>
      </c>
      <c r="D5353" s="358">
        <v>1.3212729395466888E-4</v>
      </c>
      <c r="E5353" s="327">
        <v>1.1715580979370938E-4</v>
      </c>
      <c r="F5353" s="332">
        <v>9.9040358946270472E-4</v>
      </c>
      <c r="G5353" s="358">
        <v>3.413550804722718E-4</v>
      </c>
      <c r="H5353" s="327">
        <v>6.3491423618809489E-4</v>
      </c>
      <c r="I5353" s="332">
        <v>0</v>
      </c>
      <c r="J5353" s="358">
        <v>0</v>
      </c>
      <c r="K5353" s="327">
        <v>0</v>
      </c>
      <c r="L5353" s="336">
        <v>2.2321953053408208E-4</v>
      </c>
      <c r="M5353" s="210">
        <v>1.1415525114155251E-4</v>
      </c>
      <c r="N5353" s="325">
        <v>0.57123004801065658</v>
      </c>
      <c r="O5353" s="358">
        <v>0.38975926797779104</v>
      </c>
      <c r="P5353" s="327">
        <v>0.49789438941710568</v>
      </c>
      <c r="Q5353" s="332">
        <v>6.5959328028293546E-2</v>
      </c>
      <c r="R5353" s="358">
        <v>0.35482407173853664</v>
      </c>
      <c r="S5353" s="327">
        <v>0.27108346014517254</v>
      </c>
      <c r="T5353" s="358">
        <v>8.0648752286979125E-2</v>
      </c>
      <c r="U5353" s="358">
        <v>0.40962373860884632</v>
      </c>
      <c r="V5353" s="361">
        <v>0.38911831066504876</v>
      </c>
    </row>
    <row r="5354" spans="1:22" hidden="1" outlineLevel="1">
      <c r="A5354" s="65">
        <v>5345</v>
      </c>
      <c r="B5354" s="117">
        <v>1</v>
      </c>
      <c r="C5354" s="325">
        <v>1.067668420740086E-4</v>
      </c>
      <c r="D5354" s="358">
        <v>1.2707239453909884E-4</v>
      </c>
      <c r="E5354" s="327">
        <v>1.188422515247671E-4</v>
      </c>
      <c r="F5354" s="332">
        <v>9.8290053196677498E-4</v>
      </c>
      <c r="G5354" s="358">
        <v>4.7497954787081913E-4</v>
      </c>
      <c r="H5354" s="327">
        <v>6.6514824743514709E-4</v>
      </c>
      <c r="I5354" s="332">
        <v>0</v>
      </c>
      <c r="J5354" s="358">
        <v>0</v>
      </c>
      <c r="K5354" s="327">
        <v>0</v>
      </c>
      <c r="L5354" s="336">
        <v>2.2321953053408208E-4</v>
      </c>
      <c r="M5354" s="210">
        <v>1.1415525114155251E-4</v>
      </c>
      <c r="N5354" s="325">
        <v>0.39074245368538973</v>
      </c>
      <c r="O5354" s="358">
        <v>0.295921903790756</v>
      </c>
      <c r="P5354" s="327">
        <v>0.3494902341387166</v>
      </c>
      <c r="Q5354" s="332">
        <v>6.5959328028293546E-2</v>
      </c>
      <c r="R5354" s="358">
        <v>0.30918569926244333</v>
      </c>
      <c r="S5354" s="327">
        <v>0.22598165354358393</v>
      </c>
      <c r="T5354" s="358">
        <v>0.11213419254428228</v>
      </c>
      <c r="U5354" s="358">
        <v>0.42194070068011924</v>
      </c>
      <c r="V5354" s="361">
        <v>0.29867929975353219</v>
      </c>
    </row>
    <row r="5355" spans="1:22" hidden="1" outlineLevel="1">
      <c r="A5355" s="65">
        <v>5346</v>
      </c>
      <c r="B5355" s="117">
        <v>1</v>
      </c>
      <c r="C5355" s="325">
        <v>1.0702310249579963E-4</v>
      </c>
      <c r="D5355" s="358">
        <v>1.3654060998287808E-4</v>
      </c>
      <c r="E5355" s="327">
        <v>1.1908873147007553E-4</v>
      </c>
      <c r="F5355" s="332">
        <v>9.2287607199933802E-4</v>
      </c>
      <c r="G5355" s="358">
        <v>4.5922469800286817E-4</v>
      </c>
      <c r="H5355" s="327">
        <v>6.752262511841642E-4</v>
      </c>
      <c r="I5355" s="332">
        <v>0</v>
      </c>
      <c r="J5355" s="358">
        <v>0</v>
      </c>
      <c r="K5355" s="327">
        <v>0</v>
      </c>
      <c r="L5355" s="336">
        <v>1.644775488145868E-4</v>
      </c>
      <c r="M5355" s="210">
        <v>1.1415525114155251E-4</v>
      </c>
      <c r="N5355" s="325">
        <v>0.18971921449430446</v>
      </c>
      <c r="O5355" s="358">
        <v>0.15033079003063612</v>
      </c>
      <c r="P5355" s="327">
        <v>0.15315118794402149</v>
      </c>
      <c r="Q5355" s="332">
        <v>3.2979664014146773E-2</v>
      </c>
      <c r="R5355" s="358">
        <v>0.26183989992947737</v>
      </c>
      <c r="S5355" s="327">
        <v>0.22141577048639893</v>
      </c>
      <c r="T5355" s="358">
        <v>0.13608823180980525</v>
      </c>
      <c r="U5355" s="358">
        <v>0.4601345830662682</v>
      </c>
      <c r="V5355" s="361">
        <v>0.15668409766478578</v>
      </c>
    </row>
    <row r="5356" spans="1:22" hidden="1" outlineLevel="1">
      <c r="A5356" s="65">
        <v>5347</v>
      </c>
      <c r="B5356" s="117">
        <v>1</v>
      </c>
      <c r="C5356" s="325">
        <v>1.0665433749858814E-4</v>
      </c>
      <c r="D5356" s="358">
        <v>1.3572404930805524E-4</v>
      </c>
      <c r="E5356" s="327">
        <v>1.1736337185291649E-4</v>
      </c>
      <c r="F5356" s="332">
        <v>9.678944169749156E-4</v>
      </c>
      <c r="G5356" s="358">
        <v>3.7986693570504093E-4</v>
      </c>
      <c r="H5356" s="327">
        <v>6.44992239937112E-4</v>
      </c>
      <c r="I5356" s="332">
        <v>0</v>
      </c>
      <c r="J5356" s="358">
        <v>0</v>
      </c>
      <c r="K5356" s="327">
        <v>0</v>
      </c>
      <c r="L5356" s="336">
        <v>1.1748396343899057E-4</v>
      </c>
      <c r="M5356" s="210">
        <v>1.1415525114155251E-4</v>
      </c>
      <c r="N5356" s="325">
        <v>3.560767779485953E-2</v>
      </c>
      <c r="O5356" s="358">
        <v>2.8396675191483572E-2</v>
      </c>
      <c r="P5356" s="327">
        <v>3.4854644336457283E-2</v>
      </c>
      <c r="Q5356" s="332">
        <v>3.2979664014146773E-2</v>
      </c>
      <c r="R5356" s="358">
        <v>0.22449739169743196</v>
      </c>
      <c r="S5356" s="327">
        <v>0.23652285197805345</v>
      </c>
      <c r="T5356" s="358">
        <v>0.17458205910112604</v>
      </c>
      <c r="U5356" s="358">
        <v>0.53256736001751526</v>
      </c>
      <c r="V5356" s="361">
        <v>6.626570006826682E-2</v>
      </c>
    </row>
    <row r="5357" spans="1:22" hidden="1" outlineLevel="1">
      <c r="A5357" s="65">
        <v>5348</v>
      </c>
      <c r="B5357" s="117">
        <v>1</v>
      </c>
      <c r="C5357" s="325">
        <v>1.0725436190083055E-4</v>
      </c>
      <c r="D5357" s="358">
        <v>1.3988462036548596E-4</v>
      </c>
      <c r="E5357" s="327">
        <v>1.2025626805311549E-4</v>
      </c>
      <c r="F5357" s="332">
        <v>8.8536078451969017E-4</v>
      </c>
      <c r="G5357" s="358">
        <v>3.2034861398167028E-4</v>
      </c>
      <c r="H5357" s="327">
        <v>6.752262511841642E-4</v>
      </c>
      <c r="I5357" s="332">
        <v>0</v>
      </c>
      <c r="J5357" s="358">
        <v>0</v>
      </c>
      <c r="K5357" s="327">
        <v>0</v>
      </c>
      <c r="L5357" s="336">
        <v>8.811297257924293E-5</v>
      </c>
      <c r="M5357" s="210">
        <v>1.1415525114155251E-4</v>
      </c>
      <c r="N5357" s="325">
        <v>3.7680082322602668E-4</v>
      </c>
      <c r="O5357" s="358">
        <v>0</v>
      </c>
      <c r="P5357" s="327">
        <v>0</v>
      </c>
      <c r="Q5357" s="332">
        <v>3.2979664014146773E-2</v>
      </c>
      <c r="R5357" s="358">
        <v>0.19502235708970139</v>
      </c>
      <c r="S5357" s="327">
        <v>0.21702712358527873</v>
      </c>
      <c r="T5357" s="358">
        <v>0.20428925190203662</v>
      </c>
      <c r="U5357" s="358">
        <v>0.62579207294228723</v>
      </c>
      <c r="V5357" s="361">
        <v>0</v>
      </c>
    </row>
    <row r="5358" spans="1:22" hidden="1" outlineLevel="1">
      <c r="A5358" s="65">
        <v>5349</v>
      </c>
      <c r="B5358" s="117">
        <v>1</v>
      </c>
      <c r="C5358" s="325">
        <v>1.0695434969970935E-4</v>
      </c>
      <c r="D5358" s="358">
        <v>1.4742808564718274E-4</v>
      </c>
      <c r="E5358" s="327">
        <v>1.2355131574302825E-4</v>
      </c>
      <c r="F5358" s="332">
        <v>7.0528740461738037E-4</v>
      </c>
      <c r="G5358" s="358">
        <v>2.9759160861685238E-4</v>
      </c>
      <c r="H5358" s="327">
        <v>6.2483623243907735E-4</v>
      </c>
      <c r="I5358" s="332">
        <v>0</v>
      </c>
      <c r="J5358" s="358">
        <v>0</v>
      </c>
      <c r="K5358" s="327">
        <v>0</v>
      </c>
      <c r="L5358" s="336">
        <v>5.8741981719495287E-5</v>
      </c>
      <c r="M5358" s="210">
        <v>1.1415525114155251E-4</v>
      </c>
      <c r="N5358" s="325">
        <v>0</v>
      </c>
      <c r="O5358" s="358">
        <v>0</v>
      </c>
      <c r="P5358" s="327">
        <v>0</v>
      </c>
      <c r="Q5358" s="332">
        <v>3.2979664014146773E-2</v>
      </c>
      <c r="R5358" s="358">
        <v>0.17814877709316107</v>
      </c>
      <c r="S5358" s="327">
        <v>0.23902944602343301</v>
      </c>
      <c r="T5358" s="358">
        <v>0.22887090791687462</v>
      </c>
      <c r="U5358" s="358">
        <v>0.64647100926378198</v>
      </c>
      <c r="V5358" s="361">
        <v>0</v>
      </c>
    </row>
    <row r="5359" spans="1:22" hidden="1" outlineLevel="1">
      <c r="A5359" s="65">
        <v>5350</v>
      </c>
      <c r="B5359" s="117">
        <v>1</v>
      </c>
      <c r="C5359" s="325">
        <v>1.0771063045670238E-4</v>
      </c>
      <c r="D5359" s="358">
        <v>1.4099280985274554E-4</v>
      </c>
      <c r="E5359" s="327">
        <v>1.1991897970690395E-4</v>
      </c>
      <c r="F5359" s="332">
        <v>5.7773542718657757E-4</v>
      </c>
      <c r="G5359" s="358">
        <v>2.0364602236721844E-4</v>
      </c>
      <c r="H5359" s="327">
        <v>6.3491423618809489E-4</v>
      </c>
      <c r="I5359" s="332">
        <v>0</v>
      </c>
      <c r="J5359" s="358">
        <v>0</v>
      </c>
      <c r="K5359" s="327">
        <v>0</v>
      </c>
      <c r="L5359" s="336">
        <v>3.7594868300476983E-5</v>
      </c>
      <c r="M5359" s="210">
        <v>1.1415525114155251E-4</v>
      </c>
      <c r="N5359" s="325">
        <v>0</v>
      </c>
      <c r="O5359" s="358">
        <v>0</v>
      </c>
      <c r="P5359" s="327">
        <v>0</v>
      </c>
      <c r="Q5359" s="332">
        <v>3.2979664014146773E-2</v>
      </c>
      <c r="R5359" s="358">
        <v>0.19858571046069748</v>
      </c>
      <c r="S5359" s="327">
        <v>0.24283575345222455</v>
      </c>
      <c r="T5359" s="358">
        <v>0.23838976194815234</v>
      </c>
      <c r="U5359" s="358">
        <v>0.64048202770619067</v>
      </c>
      <c r="V5359" s="361">
        <v>0</v>
      </c>
    </row>
    <row r="5360" spans="1:22" hidden="1" outlineLevel="1">
      <c r="A5360" s="65">
        <v>5351</v>
      </c>
      <c r="B5360" s="117">
        <v>1</v>
      </c>
      <c r="C5360" s="325">
        <v>9.9804058906320653E-5</v>
      </c>
      <c r="D5360" s="358">
        <v>1.3078580141745989E-4</v>
      </c>
      <c r="E5360" s="327">
        <v>1.1031923446857543E-4</v>
      </c>
      <c r="F5360" s="332">
        <v>4.9520179473135236E-4</v>
      </c>
      <c r="G5360" s="358">
        <v>2.2173492406745861E-4</v>
      </c>
      <c r="H5360" s="327">
        <v>7.0546026243121639E-4</v>
      </c>
      <c r="I5360" s="332">
        <v>0</v>
      </c>
      <c r="J5360" s="358">
        <v>0</v>
      </c>
      <c r="K5360" s="327">
        <v>0</v>
      </c>
      <c r="L5360" s="336">
        <v>2.3496792687798115E-5</v>
      </c>
      <c r="M5360" s="210">
        <v>1.1415525114155251E-4</v>
      </c>
      <c r="N5360" s="325">
        <v>0</v>
      </c>
      <c r="O5360" s="358">
        <v>0</v>
      </c>
      <c r="P5360" s="327">
        <v>0</v>
      </c>
      <c r="Q5360" s="332">
        <v>3.2979664014146773E-2</v>
      </c>
      <c r="R5360" s="358">
        <v>0.22292896283012403</v>
      </c>
      <c r="S5360" s="327">
        <v>0.25635616646771475</v>
      </c>
      <c r="T5360" s="358">
        <v>0.1527200756666531</v>
      </c>
      <c r="U5360" s="358">
        <v>0.54657931686923855</v>
      </c>
      <c r="V5360" s="361">
        <v>0</v>
      </c>
    </row>
    <row r="5361" spans="1:22" hidden="1" outlineLevel="1">
      <c r="A5361" s="65">
        <v>5352</v>
      </c>
      <c r="B5361" s="117">
        <v>1</v>
      </c>
      <c r="C5361" s="325">
        <v>9.2447509724661111E-5</v>
      </c>
      <c r="D5361" s="358">
        <v>1.2182307591523765E-4</v>
      </c>
      <c r="E5361" s="327">
        <v>1.0201675210029129E-4</v>
      </c>
      <c r="F5361" s="332">
        <v>3.5264370230869019E-4</v>
      </c>
      <c r="G5361" s="358">
        <v>2.3865679985155406E-4</v>
      </c>
      <c r="H5361" s="327">
        <v>7.0546026243121639E-4</v>
      </c>
      <c r="I5361" s="332">
        <v>0</v>
      </c>
      <c r="J5361" s="358">
        <v>0</v>
      </c>
      <c r="K5361" s="327">
        <v>0</v>
      </c>
      <c r="L5361" s="336">
        <v>9.3987170751192458E-6</v>
      </c>
      <c r="M5361" s="210">
        <v>1.1415525114155251E-4</v>
      </c>
      <c r="N5361" s="325">
        <v>0</v>
      </c>
      <c r="O5361" s="358">
        <v>0</v>
      </c>
      <c r="P5361" s="327">
        <v>0</v>
      </c>
      <c r="Q5361" s="332">
        <v>3.2979664014146773E-2</v>
      </c>
      <c r="R5361" s="358">
        <v>0.21813316555632259</v>
      </c>
      <c r="S5361" s="327">
        <v>0.22488449181830397</v>
      </c>
      <c r="T5361" s="358">
        <v>0.12458192473903003</v>
      </c>
      <c r="U5361" s="358">
        <v>0.47685853156671215</v>
      </c>
      <c r="V5361" s="361">
        <v>0</v>
      </c>
    </row>
    <row r="5362" spans="1:22" hidden="1" outlineLevel="1">
      <c r="A5362" s="65">
        <v>5353</v>
      </c>
      <c r="B5362" s="117">
        <v>1</v>
      </c>
      <c r="C5362" s="325">
        <v>8.4909703171490852E-5</v>
      </c>
      <c r="D5362" s="358">
        <v>1.1321030498793949E-4</v>
      </c>
      <c r="E5362" s="327">
        <v>9.28710488664783E-5</v>
      </c>
      <c r="F5362" s="332">
        <v>3.2263147232497198E-4</v>
      </c>
      <c r="G5362" s="358">
        <v>2.4740949422263789E-4</v>
      </c>
      <c r="H5362" s="327">
        <v>7.0546026243121639E-4</v>
      </c>
      <c r="I5362" s="332">
        <v>0</v>
      </c>
      <c r="J5362" s="358">
        <v>0</v>
      </c>
      <c r="K5362" s="327">
        <v>0</v>
      </c>
      <c r="L5362" s="336">
        <v>5.8741981719495289E-6</v>
      </c>
      <c r="M5362" s="210">
        <v>1.1415525114155251E-4</v>
      </c>
      <c r="N5362" s="325">
        <v>0</v>
      </c>
      <c r="O5362" s="358">
        <v>0</v>
      </c>
      <c r="P5362" s="327">
        <v>0</v>
      </c>
      <c r="Q5362" s="332">
        <v>3.2979664014146773E-2</v>
      </c>
      <c r="R5362" s="358">
        <v>0.19052174617090184</v>
      </c>
      <c r="S5362" s="327">
        <v>0.18466083886871978</v>
      </c>
      <c r="T5362" s="358">
        <v>8.5565083489946736E-2</v>
      </c>
      <c r="U5362" s="358">
        <v>0.43482266101154221</v>
      </c>
      <c r="V5362" s="361">
        <v>0</v>
      </c>
    </row>
    <row r="5363" spans="1:22" hidden="1" outlineLevel="1">
      <c r="A5363" s="65">
        <v>5354</v>
      </c>
      <c r="B5363" s="117">
        <v>1</v>
      </c>
      <c r="C5363" s="325">
        <v>7.9209471350187973E-5</v>
      </c>
      <c r="D5363" s="358">
        <v>1.0399483451493875E-4</v>
      </c>
      <c r="E5363" s="327">
        <v>8.7811723673305149E-5</v>
      </c>
      <c r="F5363" s="332">
        <v>2.9261924234125349E-4</v>
      </c>
      <c r="G5363" s="358">
        <v>2.4215787759998756E-4</v>
      </c>
      <c r="H5363" s="327">
        <v>6.3491423618809489E-4</v>
      </c>
      <c r="I5363" s="332">
        <v>0</v>
      </c>
      <c r="J5363" s="358">
        <v>0</v>
      </c>
      <c r="K5363" s="327">
        <v>0</v>
      </c>
      <c r="L5363" s="336">
        <v>2.3496792687798115E-6</v>
      </c>
      <c r="M5363" s="210">
        <v>1.1415525114155251E-4</v>
      </c>
      <c r="N5363" s="325">
        <v>0</v>
      </c>
      <c r="O5363" s="358">
        <v>0</v>
      </c>
      <c r="P5363" s="327">
        <v>0</v>
      </c>
      <c r="Q5363" s="332">
        <v>3.2979664014146773E-2</v>
      </c>
      <c r="R5363" s="358">
        <v>0.18845088799627735</v>
      </c>
      <c r="S5363" s="327">
        <v>0.16496255881781316</v>
      </c>
      <c r="T5363" s="358">
        <v>5.8682166060953694E-2</v>
      </c>
      <c r="U5363" s="358">
        <v>0.42284469789635942</v>
      </c>
      <c r="V5363" s="361">
        <v>0</v>
      </c>
    </row>
    <row r="5364" spans="1:22" hidden="1" outlineLevel="1">
      <c r="A5364" s="65">
        <v>5355</v>
      </c>
      <c r="B5364" s="117">
        <v>1</v>
      </c>
      <c r="C5364" s="325">
        <v>7.5634325953493622E-5</v>
      </c>
      <c r="D5364" s="358">
        <v>9.8920493178539614E-5</v>
      </c>
      <c r="E5364" s="327">
        <v>8.3699400375264422E-5</v>
      </c>
      <c r="F5364" s="332">
        <v>2.551039548616056E-4</v>
      </c>
      <c r="G5364" s="358">
        <v>2.328216702708314E-4</v>
      </c>
      <c r="H5364" s="327">
        <v>6.1475822869006013E-4</v>
      </c>
      <c r="I5364" s="332">
        <v>0</v>
      </c>
      <c r="J5364" s="358">
        <v>0</v>
      </c>
      <c r="K5364" s="327">
        <v>0</v>
      </c>
      <c r="L5364" s="336">
        <v>1.1748396343899057E-6</v>
      </c>
      <c r="M5364" s="210">
        <v>1.1415525114155251E-4</v>
      </c>
      <c r="N5364" s="325">
        <v>0</v>
      </c>
      <c r="O5364" s="358">
        <v>0</v>
      </c>
      <c r="P5364" s="327">
        <v>0</v>
      </c>
      <c r="Q5364" s="332">
        <v>3.2979664014146773E-2</v>
      </c>
      <c r="R5364" s="358">
        <v>0.20606697851387323</v>
      </c>
      <c r="S5364" s="327">
        <v>0.17364701989860912</v>
      </c>
      <c r="T5364" s="358">
        <v>5.4916465565063612E-2</v>
      </c>
      <c r="U5364" s="358">
        <v>0.3897357998515617</v>
      </c>
      <c r="V5364" s="361">
        <v>0</v>
      </c>
    </row>
    <row r="5365" spans="1:22" hidden="1" outlineLevel="1">
      <c r="A5365" s="65">
        <v>5356</v>
      </c>
      <c r="B5365" s="117">
        <v>1</v>
      </c>
      <c r="C5365" s="325">
        <v>7.3840503000956423E-5</v>
      </c>
      <c r="D5365" s="358">
        <v>9.419610641706455E-5</v>
      </c>
      <c r="E5365" s="327">
        <v>8.2272411218215581E-5</v>
      </c>
      <c r="F5365" s="332">
        <v>2.4009783986974649E-4</v>
      </c>
      <c r="G5365" s="358">
        <v>2.2465248885781994E-4</v>
      </c>
      <c r="H5365" s="327">
        <v>6.046802249410427E-4</v>
      </c>
      <c r="I5365" s="332">
        <v>0</v>
      </c>
      <c r="J5365" s="358">
        <v>0</v>
      </c>
      <c r="K5365" s="327">
        <v>0</v>
      </c>
      <c r="L5365" s="336">
        <v>1.409807561267887E-5</v>
      </c>
      <c r="M5365" s="210">
        <v>1.1415525114155251E-4</v>
      </c>
      <c r="N5365" s="325">
        <v>0</v>
      </c>
      <c r="O5365" s="358">
        <v>0</v>
      </c>
      <c r="P5365" s="327">
        <v>0</v>
      </c>
      <c r="Q5365" s="332">
        <v>3.2979664014146773E-2</v>
      </c>
      <c r="R5365" s="358">
        <v>0.22380593552911188</v>
      </c>
      <c r="S5365" s="327">
        <v>0.19218062100485839</v>
      </c>
      <c r="T5365" s="358">
        <v>5.0836956694516031E-2</v>
      </c>
      <c r="U5365" s="358">
        <v>0.34916892477278216</v>
      </c>
      <c r="V5365" s="361">
        <v>0</v>
      </c>
    </row>
    <row r="5366" spans="1:22" hidden="1" outlineLevel="1">
      <c r="A5366" s="65">
        <v>5357</v>
      </c>
      <c r="B5366" s="117">
        <v>1</v>
      </c>
      <c r="C5366" s="325">
        <v>7.3509239528885093E-5</v>
      </c>
      <c r="D5366" s="358">
        <v>9.2232472413323881E-5</v>
      </c>
      <c r="E5366" s="327">
        <v>8.2272411218215581E-5</v>
      </c>
      <c r="F5366" s="332">
        <v>0</v>
      </c>
      <c r="G5366" s="358">
        <v>2.2698654069010894E-4</v>
      </c>
      <c r="H5366" s="327">
        <v>6.3491423618809489E-4</v>
      </c>
      <c r="I5366" s="332">
        <v>0</v>
      </c>
      <c r="J5366" s="358">
        <v>0</v>
      </c>
      <c r="K5366" s="327">
        <v>0</v>
      </c>
      <c r="L5366" s="336">
        <v>3.7594868300476983E-5</v>
      </c>
      <c r="M5366" s="210">
        <v>1.1415525114155251E-4</v>
      </c>
      <c r="N5366" s="325">
        <v>0</v>
      </c>
      <c r="O5366" s="358">
        <v>0</v>
      </c>
      <c r="P5366" s="327">
        <v>0</v>
      </c>
      <c r="Q5366" s="332">
        <v>3.2979664014146773E-2</v>
      </c>
      <c r="R5366" s="358">
        <v>0.25700497647912246</v>
      </c>
      <c r="S5366" s="327">
        <v>0.22976264547030834</v>
      </c>
      <c r="T5366" s="358">
        <v>5.1464573443831041E-2</v>
      </c>
      <c r="U5366" s="358">
        <v>0.34679593208015153</v>
      </c>
      <c r="V5366" s="361">
        <v>0</v>
      </c>
    </row>
    <row r="5367" spans="1:22" hidden="1" outlineLevel="1">
      <c r="A5367" s="65">
        <v>5358</v>
      </c>
      <c r="B5367" s="117">
        <v>1</v>
      </c>
      <c r="C5367" s="325">
        <v>7.6209349338975934E-5</v>
      </c>
      <c r="D5367" s="358">
        <v>9.6587462679045754E-5</v>
      </c>
      <c r="E5367" s="327">
        <v>8.2363219619118692E-5</v>
      </c>
      <c r="F5367" s="332">
        <v>0</v>
      </c>
      <c r="G5367" s="358">
        <v>2.3865679985155406E-4</v>
      </c>
      <c r="H5367" s="327">
        <v>7.3569427367826859E-4</v>
      </c>
      <c r="I5367" s="332">
        <v>0</v>
      </c>
      <c r="J5367" s="358">
        <v>0</v>
      </c>
      <c r="K5367" s="327">
        <v>0</v>
      </c>
      <c r="L5367" s="336">
        <v>9.3987170751192462E-5</v>
      </c>
      <c r="M5367" s="210">
        <v>1.1415525114155251E-4</v>
      </c>
      <c r="N5367" s="325">
        <v>2.6376057625821865E-3</v>
      </c>
      <c r="O5367" s="358">
        <v>4.3316779177405918E-3</v>
      </c>
      <c r="P5367" s="327">
        <v>5.2859948504180212E-3</v>
      </c>
      <c r="Q5367" s="332">
        <v>3.2979664014146773E-2</v>
      </c>
      <c r="R5367" s="358">
        <v>0.2631155694185639</v>
      </c>
      <c r="S5367" s="327">
        <v>0.23511341965795401</v>
      </c>
      <c r="T5367" s="358">
        <v>6.0774221892003738E-2</v>
      </c>
      <c r="U5367" s="358">
        <v>0.34826492755654187</v>
      </c>
      <c r="V5367" s="361">
        <v>0</v>
      </c>
    </row>
    <row r="5368" spans="1:22" hidden="1" outlineLevel="1">
      <c r="A5368" s="65">
        <v>5359</v>
      </c>
      <c r="B5368" s="117">
        <v>1</v>
      </c>
      <c r="C5368" s="325">
        <v>7.9065715503817398E-5</v>
      </c>
      <c r="D5368" s="358">
        <v>9.7870629453767371E-5</v>
      </c>
      <c r="E5368" s="327">
        <v>8.4166415008480401E-5</v>
      </c>
      <c r="F5368" s="332">
        <v>0</v>
      </c>
      <c r="G5368" s="358">
        <v>2.5441164971950505E-4</v>
      </c>
      <c r="H5368" s="327">
        <v>6.44992239937112E-4</v>
      </c>
      <c r="I5368" s="332">
        <v>0</v>
      </c>
      <c r="J5368" s="358">
        <v>0</v>
      </c>
      <c r="K5368" s="327">
        <v>0</v>
      </c>
      <c r="L5368" s="336">
        <v>1.8210014333043539E-4</v>
      </c>
      <c r="M5368" s="210">
        <v>1.1415525114155251E-4</v>
      </c>
      <c r="N5368" s="325">
        <v>5.9157729246486192E-2</v>
      </c>
      <c r="O5368" s="358">
        <v>8.9960519741618616E-2</v>
      </c>
      <c r="P5368" s="327">
        <v>8.4710051202115805E-2</v>
      </c>
      <c r="Q5368" s="332">
        <v>3.2979664014146773E-2</v>
      </c>
      <c r="R5368" s="358">
        <v>0.2611947501016379</v>
      </c>
      <c r="S5368" s="327">
        <v>0.2616816251532933</v>
      </c>
      <c r="T5368" s="358">
        <v>6.0565016308898732E-2</v>
      </c>
      <c r="U5368" s="358">
        <v>0.38849280367923134</v>
      </c>
      <c r="V5368" s="361">
        <v>0</v>
      </c>
    </row>
    <row r="5369" spans="1:22" hidden="1" outlineLevel="1">
      <c r="A5369" s="65">
        <v>5360</v>
      </c>
      <c r="B5369" s="117">
        <v>1</v>
      </c>
      <c r="C5369" s="325">
        <v>8.6447265702237021E-5</v>
      </c>
      <c r="D5369" s="358">
        <v>1.0955522387206579E-4</v>
      </c>
      <c r="E5369" s="327">
        <v>9.2987802524782288E-5</v>
      </c>
      <c r="F5369" s="332">
        <v>0</v>
      </c>
      <c r="G5369" s="358">
        <v>3.8453503936961892E-4</v>
      </c>
      <c r="H5369" s="327">
        <v>6.2483623243907735E-4</v>
      </c>
      <c r="I5369" s="332">
        <v>0</v>
      </c>
      <c r="J5369" s="358">
        <v>0</v>
      </c>
      <c r="K5369" s="327">
        <v>0</v>
      </c>
      <c r="L5369" s="336">
        <v>1.5860335064263727E-4</v>
      </c>
      <c r="M5369" s="210">
        <v>1.1415525114155251E-4</v>
      </c>
      <c r="N5369" s="325">
        <v>0.22815289846335918</v>
      </c>
      <c r="O5369" s="358">
        <v>0.28839815586593576</v>
      </c>
      <c r="P5369" s="327">
        <v>0.26765669229929284</v>
      </c>
      <c r="Q5369" s="332">
        <v>3.2979664014146773E-2</v>
      </c>
      <c r="R5369" s="358">
        <v>0.22764533892138142</v>
      </c>
      <c r="S5369" s="327">
        <v>0.19728664181706193</v>
      </c>
      <c r="T5369" s="358">
        <v>0.10543961388492214</v>
      </c>
      <c r="U5369" s="358">
        <v>0.43098067284252134</v>
      </c>
      <c r="V5369" s="361">
        <v>0.10308184411001976</v>
      </c>
    </row>
    <row r="5370" spans="1:22" hidden="1" outlineLevel="1">
      <c r="A5370" s="65">
        <v>5361</v>
      </c>
      <c r="B5370" s="117">
        <v>1</v>
      </c>
      <c r="C5370" s="325">
        <v>9.5953902325265187E-5</v>
      </c>
      <c r="D5370" s="358">
        <v>1.2242577546094023E-4</v>
      </c>
      <c r="E5370" s="327">
        <v>1.0541558081980761E-4</v>
      </c>
      <c r="F5370" s="332">
        <v>3.5264370230869019E-4</v>
      </c>
      <c r="G5370" s="358">
        <v>4.6797739237395197E-4</v>
      </c>
      <c r="H5370" s="327">
        <v>6.9538225868219896E-4</v>
      </c>
      <c r="I5370" s="332">
        <v>0</v>
      </c>
      <c r="J5370" s="358">
        <v>0</v>
      </c>
      <c r="K5370" s="327">
        <v>0</v>
      </c>
      <c r="L5370" s="336">
        <v>1.4685495429873823E-4</v>
      </c>
      <c r="M5370" s="210">
        <v>1.1415525114155251E-4</v>
      </c>
      <c r="N5370" s="325">
        <v>0.43539335123767381</v>
      </c>
      <c r="O5370" s="358">
        <v>0.4616496873260057</v>
      </c>
      <c r="P5370" s="327">
        <v>0.45909933483988768</v>
      </c>
      <c r="Q5370" s="332">
        <v>3.2979664014146773E-2</v>
      </c>
      <c r="R5370" s="358">
        <v>0.26528198285510041</v>
      </c>
      <c r="S5370" s="327">
        <v>0.1599746862291212</v>
      </c>
      <c r="T5370" s="358">
        <v>0.15951925711756573</v>
      </c>
      <c r="U5370" s="358">
        <v>0.46793155905634004</v>
      </c>
      <c r="V5370" s="361">
        <v>0.23764098367742464</v>
      </c>
    </row>
    <row r="5371" spans="1:22" hidden="1" outlineLevel="1">
      <c r="A5371" s="65">
        <v>5362</v>
      </c>
      <c r="B5371" s="117">
        <v>1</v>
      </c>
      <c r="C5371" s="325">
        <v>1.0276042913820251E-4</v>
      </c>
      <c r="D5371" s="358">
        <v>1.359379104371755E-4</v>
      </c>
      <c r="E5371" s="327">
        <v>1.1415913256390684E-4</v>
      </c>
      <c r="F5371" s="332">
        <v>4.6518956474763388E-4</v>
      </c>
      <c r="G5371" s="358">
        <v>5.286627400134669E-4</v>
      </c>
      <c r="H5371" s="327">
        <v>7.457722774272858E-4</v>
      </c>
      <c r="I5371" s="332">
        <v>0</v>
      </c>
      <c r="J5371" s="358">
        <v>0</v>
      </c>
      <c r="K5371" s="327">
        <v>0</v>
      </c>
      <c r="L5371" s="336">
        <v>1.644775488145868E-4</v>
      </c>
      <c r="M5371" s="210">
        <v>1.1415525114155251E-4</v>
      </c>
      <c r="N5371" s="325">
        <v>0.60872172992164619</v>
      </c>
      <c r="O5371" s="358">
        <v>0.60320007450442215</v>
      </c>
      <c r="P5371" s="327">
        <v>0.6052854460935263</v>
      </c>
      <c r="Q5371" s="332">
        <v>3.2979664014146773E-2</v>
      </c>
      <c r="R5371" s="358">
        <v>0.27697607583310263</v>
      </c>
      <c r="S5371" s="327">
        <v>0.12554911250075679</v>
      </c>
      <c r="T5371" s="358">
        <v>0.17228079768697102</v>
      </c>
      <c r="U5371" s="358">
        <v>0.46262057541092882</v>
      </c>
      <c r="V5371" s="361">
        <v>0.36119872068502029</v>
      </c>
    </row>
    <row r="5372" spans="1:22" hidden="1" outlineLevel="1">
      <c r="A5372" s="65">
        <v>5363</v>
      </c>
      <c r="B5372" s="117">
        <v>1</v>
      </c>
      <c r="C5372" s="325">
        <v>1.0571054911589436E-4</v>
      </c>
      <c r="D5372" s="358">
        <v>1.3957354963222009E-4</v>
      </c>
      <c r="E5372" s="327">
        <v>1.1719472767981073E-4</v>
      </c>
      <c r="F5372" s="332">
        <v>5.7773542718657757E-4</v>
      </c>
      <c r="G5372" s="358">
        <v>5.5783838791707992E-4</v>
      </c>
      <c r="H5372" s="327">
        <v>8.0624029992139019E-4</v>
      </c>
      <c r="I5372" s="332">
        <v>0</v>
      </c>
      <c r="J5372" s="358">
        <v>0</v>
      </c>
      <c r="K5372" s="327">
        <v>0</v>
      </c>
      <c r="L5372" s="336">
        <v>1.8797434150238492E-4</v>
      </c>
      <c r="M5372" s="210">
        <v>1.1415525114155251E-4</v>
      </c>
      <c r="N5372" s="325">
        <v>0.72892119253074861</v>
      </c>
      <c r="O5372" s="358">
        <v>0.65177134521241276</v>
      </c>
      <c r="P5372" s="327">
        <v>0.69723737029955357</v>
      </c>
      <c r="Q5372" s="332">
        <v>3.2979664014146773E-2</v>
      </c>
      <c r="R5372" s="358">
        <v>0.26696656660610363</v>
      </c>
      <c r="S5372" s="327">
        <v>0.1003228221061397</v>
      </c>
      <c r="T5372" s="358">
        <v>0.11872416841208991</v>
      </c>
      <c r="U5372" s="358">
        <v>0.42589568850117016</v>
      </c>
      <c r="V5372" s="361">
        <v>0.46457831267833827</v>
      </c>
    </row>
    <row r="5373" spans="1:22" hidden="1" outlineLevel="1">
      <c r="A5373" s="65">
        <v>5364</v>
      </c>
      <c r="B5373" s="117">
        <v>1</v>
      </c>
      <c r="C5373" s="325">
        <v>1.0831690511313482E-4</v>
      </c>
      <c r="D5373" s="358">
        <v>1.4305365346063177E-4</v>
      </c>
      <c r="E5373" s="327">
        <v>1.203470764540186E-4</v>
      </c>
      <c r="F5373" s="332">
        <v>7.1279046211331E-4</v>
      </c>
      <c r="G5373" s="358">
        <v>6.0918752822743886E-4</v>
      </c>
      <c r="H5373" s="327">
        <v>9.5741035615665084E-4</v>
      </c>
      <c r="I5373" s="332">
        <v>0</v>
      </c>
      <c r="J5373" s="358">
        <v>0</v>
      </c>
      <c r="K5373" s="327">
        <v>0</v>
      </c>
      <c r="L5373" s="336">
        <v>2.0677177565262342E-4</v>
      </c>
      <c r="M5373" s="210">
        <v>1.1415525114155251E-4</v>
      </c>
      <c r="N5373" s="325">
        <v>0.79523813741852922</v>
      </c>
      <c r="O5373" s="358">
        <v>0.67425111203450594</v>
      </c>
      <c r="P5373" s="327">
        <v>0.74390410928485062</v>
      </c>
      <c r="Q5373" s="332">
        <v>3.2979664014146773E-2</v>
      </c>
      <c r="R5373" s="358">
        <v>0.25002767740199555</v>
      </c>
      <c r="S5373" s="327">
        <v>7.4581709458571219E-2</v>
      </c>
      <c r="T5373" s="358">
        <v>0.12113003261779746</v>
      </c>
      <c r="U5373" s="358">
        <v>0.36894386387803679</v>
      </c>
      <c r="V5373" s="361">
        <v>0.53446508508117696</v>
      </c>
    </row>
    <row r="5374" spans="1:22" hidden="1" outlineLevel="1">
      <c r="A5374" s="65">
        <v>5365</v>
      </c>
      <c r="B5374" s="117">
        <v>1</v>
      </c>
      <c r="C5374" s="325">
        <v>1.0944195086733933E-4</v>
      </c>
      <c r="D5374" s="358">
        <v>1.4247039583575831E-4</v>
      </c>
      <c r="E5374" s="327">
        <v>1.2100868051774124E-4</v>
      </c>
      <c r="F5374" s="332">
        <v>8.7785772702376097E-4</v>
      </c>
      <c r="G5374" s="358">
        <v>6.2902696880189567E-4</v>
      </c>
      <c r="H5374" s="327">
        <v>9.5741035615665084E-4</v>
      </c>
      <c r="I5374" s="332">
        <v>0</v>
      </c>
      <c r="J5374" s="358">
        <v>0</v>
      </c>
      <c r="K5374" s="327">
        <v>0</v>
      </c>
      <c r="L5374" s="336">
        <v>1.8797434150238492E-4</v>
      </c>
      <c r="M5374" s="210">
        <v>1.1415525114155251E-4</v>
      </c>
      <c r="N5374" s="325">
        <v>0.81219417446370057</v>
      </c>
      <c r="O5374" s="358">
        <v>0.67773891507606077</v>
      </c>
      <c r="P5374" s="327">
        <v>0.74166533349823083</v>
      </c>
      <c r="Q5374" s="332">
        <v>9.8938992042440319E-2</v>
      </c>
      <c r="R5374" s="358">
        <v>0.24950317153330318</v>
      </c>
      <c r="S5374" s="327">
        <v>0.10018778766738506</v>
      </c>
      <c r="T5374" s="358">
        <v>9.1318237025334356E-2</v>
      </c>
      <c r="U5374" s="358">
        <v>0.34001595295835002</v>
      </c>
      <c r="V5374" s="361">
        <v>0.56820221062718268</v>
      </c>
    </row>
    <row r="5375" spans="1:22" hidden="1" outlineLevel="1">
      <c r="A5375" s="65">
        <v>5366</v>
      </c>
      <c r="B5375" s="117">
        <v>1</v>
      </c>
      <c r="C5375" s="325">
        <v>1.100044737444416E-4</v>
      </c>
      <c r="D5375" s="358">
        <v>1.3473251134577034E-4</v>
      </c>
      <c r="E5375" s="327">
        <v>1.2015248702351194E-4</v>
      </c>
      <c r="F5375" s="332">
        <v>9.7539747447084534E-4</v>
      </c>
      <c r="G5375" s="358">
        <v>5.7592728961732009E-4</v>
      </c>
      <c r="H5375" s="327">
        <v>1.118658416140929E-3</v>
      </c>
      <c r="I5375" s="332">
        <v>0</v>
      </c>
      <c r="J5375" s="358">
        <v>0</v>
      </c>
      <c r="K5375" s="327">
        <v>0</v>
      </c>
      <c r="L5375" s="336">
        <v>1.9032402077116473E-4</v>
      </c>
      <c r="M5375" s="210">
        <v>1.1415525114155251E-4</v>
      </c>
      <c r="N5375" s="325">
        <v>0.77583289502238895</v>
      </c>
      <c r="O5375" s="358">
        <v>0.63535369759868632</v>
      </c>
      <c r="P5375" s="327">
        <v>0.71152235962326527</v>
      </c>
      <c r="Q5375" s="332">
        <v>0.13191865605658709</v>
      </c>
      <c r="R5375" s="358">
        <v>0.28551048514617156</v>
      </c>
      <c r="S5375" s="327">
        <v>0.12548159528137945</v>
      </c>
      <c r="T5375" s="358">
        <v>9.1422839816886842E-2</v>
      </c>
      <c r="U5375" s="358">
        <v>0.32272700619775585</v>
      </c>
      <c r="V5375" s="361">
        <v>0.56808769221052979</v>
      </c>
    </row>
    <row r="5376" spans="1:22" hidden="1" outlineLevel="1">
      <c r="A5376" s="65">
        <v>5367</v>
      </c>
      <c r="B5376" s="117">
        <v>1</v>
      </c>
      <c r="C5376" s="325">
        <v>1.1124202407406657E-4</v>
      </c>
      <c r="D5376" s="358">
        <v>1.2800560673889639E-4</v>
      </c>
      <c r="E5376" s="327">
        <v>1.1962060924679374E-4</v>
      </c>
      <c r="F5376" s="332">
        <v>1.0279188769423526E-3</v>
      </c>
      <c r="G5376" s="358">
        <v>3.9737232444720852E-4</v>
      </c>
      <c r="H5376" s="327">
        <v>9.8764436740370314E-4</v>
      </c>
      <c r="I5376" s="332">
        <v>0</v>
      </c>
      <c r="J5376" s="358">
        <v>0</v>
      </c>
      <c r="K5376" s="327">
        <v>0</v>
      </c>
      <c r="L5376" s="336">
        <v>2.1382081345896285E-4</v>
      </c>
      <c r="M5376" s="210">
        <v>1.1415525114155251E-4</v>
      </c>
      <c r="N5376" s="325">
        <v>0.69463231761718025</v>
      </c>
      <c r="O5376" s="358">
        <v>0.55003430121561203</v>
      </c>
      <c r="P5376" s="327">
        <v>0.63777388931830314</v>
      </c>
      <c r="Q5376" s="332">
        <v>0.13191865605658709</v>
      </c>
      <c r="R5376" s="358">
        <v>0.3248095051561804</v>
      </c>
      <c r="S5376" s="327">
        <v>0.15314696250199877</v>
      </c>
      <c r="T5376" s="358">
        <v>0.11569068745706736</v>
      </c>
      <c r="U5376" s="358">
        <v>0.33097598079594781</v>
      </c>
      <c r="V5376" s="361">
        <v>0.53370162897015616</v>
      </c>
    </row>
    <row r="5377" spans="1:22" hidden="1" outlineLevel="1">
      <c r="A5377" s="65">
        <v>5368</v>
      </c>
      <c r="B5377" s="117">
        <v>1</v>
      </c>
      <c r="C5377" s="325">
        <v>1.1189205050982917E-4</v>
      </c>
      <c r="D5377" s="358">
        <v>1.301636599509282E-4</v>
      </c>
      <c r="E5377" s="327">
        <v>1.206713921715297E-4</v>
      </c>
      <c r="F5377" s="332">
        <v>1.087943336909789E-3</v>
      </c>
      <c r="G5377" s="358">
        <v>5.4033299917491222E-4</v>
      </c>
      <c r="H5377" s="327">
        <v>1.03803438614879E-3</v>
      </c>
      <c r="I5377" s="332">
        <v>0</v>
      </c>
      <c r="J5377" s="358">
        <v>0</v>
      </c>
      <c r="K5377" s="327">
        <v>0</v>
      </c>
      <c r="L5377" s="336">
        <v>2.2321953053408208E-4</v>
      </c>
      <c r="M5377" s="210">
        <v>1.1415525114155251E-4</v>
      </c>
      <c r="N5377" s="325">
        <v>0.53939037844805726</v>
      </c>
      <c r="O5377" s="358">
        <v>0.43799514831611563</v>
      </c>
      <c r="P5377" s="327">
        <v>0.514977848474092</v>
      </c>
      <c r="Q5377" s="332">
        <v>9.8938992042440319E-2</v>
      </c>
      <c r="R5377" s="358">
        <v>0.32394566498462635</v>
      </c>
      <c r="S5377" s="327">
        <v>0.17384957155674105</v>
      </c>
      <c r="T5377" s="358">
        <v>0.13033507827441765</v>
      </c>
      <c r="U5377" s="358">
        <v>0.33967695400225989</v>
      </c>
      <c r="V5377" s="361">
        <v>0.46186804348421484</v>
      </c>
    </row>
    <row r="5378" spans="1:22" hidden="1" outlineLevel="1">
      <c r="A5378" s="65">
        <v>5369</v>
      </c>
      <c r="B5378" s="117">
        <v>1</v>
      </c>
      <c r="C5378" s="325">
        <v>1.121983129651404E-4</v>
      </c>
      <c r="D5378" s="358">
        <v>1.303969630008776E-4</v>
      </c>
      <c r="E5378" s="327">
        <v>1.2396643986144247E-4</v>
      </c>
      <c r="F5378" s="332">
        <v>1.1254586243894368E-3</v>
      </c>
      <c r="G5378" s="358">
        <v>5.134914031035883E-4</v>
      </c>
      <c r="H5378" s="327">
        <v>1.1287364198899466E-3</v>
      </c>
      <c r="I5378" s="332">
        <v>0</v>
      </c>
      <c r="J5378" s="358">
        <v>0</v>
      </c>
      <c r="K5378" s="327">
        <v>0</v>
      </c>
      <c r="L5378" s="336">
        <v>2.2321953053408208E-4</v>
      </c>
      <c r="M5378" s="210">
        <v>1.1415525114155251E-4</v>
      </c>
      <c r="N5378" s="325">
        <v>0.36756920305698909</v>
      </c>
      <c r="O5378" s="358">
        <v>0.2953142718197902</v>
      </c>
      <c r="P5378" s="327">
        <v>0.34852631855347238</v>
      </c>
      <c r="Q5378" s="332">
        <v>9.8938992042440319E-2</v>
      </c>
      <c r="R5378" s="358">
        <v>0.27106686797526713</v>
      </c>
      <c r="S5378" s="327">
        <v>0.14824349334792719</v>
      </c>
      <c r="T5378" s="358">
        <v>0.14843136121300052</v>
      </c>
      <c r="U5378" s="358">
        <v>0.43561365857575246</v>
      </c>
      <c r="V5378" s="361">
        <v>0.36016805493514259</v>
      </c>
    </row>
    <row r="5379" spans="1:22" hidden="1" outlineLevel="1">
      <c r="A5379" s="65">
        <v>5370</v>
      </c>
      <c r="B5379" s="117">
        <v>1</v>
      </c>
      <c r="C5379" s="325">
        <v>1.114482824623374E-4</v>
      </c>
      <c r="D5379" s="358">
        <v>1.3537409473313115E-4</v>
      </c>
      <c r="E5379" s="327">
        <v>1.2549721004809485E-4</v>
      </c>
      <c r="F5379" s="332">
        <v>1.1029494519016485E-3</v>
      </c>
      <c r="G5379" s="358">
        <v>5.1174086422937145E-4</v>
      </c>
      <c r="H5379" s="327">
        <v>1.2496724648781547E-3</v>
      </c>
      <c r="I5379" s="332">
        <v>0</v>
      </c>
      <c r="J5379" s="358">
        <v>0</v>
      </c>
      <c r="K5379" s="327">
        <v>0</v>
      </c>
      <c r="L5379" s="336">
        <v>1.644775488145868E-4</v>
      </c>
      <c r="M5379" s="210">
        <v>1.1415525114155251E-4</v>
      </c>
      <c r="N5379" s="325">
        <v>0.16937197004009899</v>
      </c>
      <c r="O5379" s="358">
        <v>0.16052898567200835</v>
      </c>
      <c r="P5379" s="327">
        <v>0.15532655454349545</v>
      </c>
      <c r="Q5379" s="332">
        <v>0.13191865605658709</v>
      </c>
      <c r="R5379" s="358">
        <v>0.19032420979284212</v>
      </c>
      <c r="S5379" s="327">
        <v>0.11690685313727099</v>
      </c>
      <c r="T5379" s="358">
        <v>0.16318035482190332</v>
      </c>
      <c r="U5379" s="358">
        <v>0.49324348111106597</v>
      </c>
      <c r="V5379" s="361">
        <v>0.23354122436124339</v>
      </c>
    </row>
    <row r="5380" spans="1:22" hidden="1" outlineLevel="1">
      <c r="A5380" s="65">
        <v>5371</v>
      </c>
      <c r="B5380" s="117">
        <v>1</v>
      </c>
      <c r="C5380" s="325">
        <v>1.1204205661038978E-4</v>
      </c>
      <c r="D5380" s="358">
        <v>1.3665726150785277E-4</v>
      </c>
      <c r="E5380" s="327">
        <v>1.2373293254483447E-4</v>
      </c>
      <c r="F5380" s="332">
        <v>1.0729372219179297E-3</v>
      </c>
      <c r="G5380" s="358">
        <v>4.0729204473443704E-4</v>
      </c>
      <c r="H5380" s="327">
        <v>1.1992824461330679E-3</v>
      </c>
      <c r="I5380" s="332">
        <v>0</v>
      </c>
      <c r="J5380" s="358">
        <v>0</v>
      </c>
      <c r="K5380" s="327">
        <v>0</v>
      </c>
      <c r="L5380" s="336">
        <v>1.1748396343899057E-4</v>
      </c>
      <c r="M5380" s="210">
        <v>1.1415525114155251E-4</v>
      </c>
      <c r="N5380" s="325">
        <v>3.2970072032277337E-2</v>
      </c>
      <c r="O5380" s="358">
        <v>2.5486063145197756E-2</v>
      </c>
      <c r="P5380" s="327">
        <v>3.4854644336457283E-2</v>
      </c>
      <c r="Q5380" s="332">
        <v>9.8938992042440319E-2</v>
      </c>
      <c r="R5380" s="358">
        <v>0.14237860752211448</v>
      </c>
      <c r="S5380" s="327">
        <v>7.4311640581061988E-2</v>
      </c>
      <c r="T5380" s="358">
        <v>0.16809668602487091</v>
      </c>
      <c r="U5380" s="358">
        <v>0.57064824275163417</v>
      </c>
      <c r="V5380" s="361">
        <v>0.10726558359841329</v>
      </c>
    </row>
    <row r="5381" spans="1:22" hidden="1" outlineLevel="1">
      <c r="A5381" s="65">
        <v>5372</v>
      </c>
      <c r="B5381" s="117">
        <v>1</v>
      </c>
      <c r="C5381" s="325">
        <v>1.1096701288970545E-4</v>
      </c>
      <c r="D5381" s="358">
        <v>1.3850424398661874E-4</v>
      </c>
      <c r="E5381" s="327">
        <v>1.2508208592968065E-4</v>
      </c>
      <c r="F5381" s="332">
        <v>9.9790664695863381E-4</v>
      </c>
      <c r="G5381" s="358">
        <v>3.8161747457925757E-4</v>
      </c>
      <c r="H5381" s="327">
        <v>1.0783464011448593E-3</v>
      </c>
      <c r="I5381" s="332">
        <v>0</v>
      </c>
      <c r="J5381" s="358">
        <v>0</v>
      </c>
      <c r="K5381" s="327">
        <v>0</v>
      </c>
      <c r="L5381" s="336">
        <v>8.811297257924293E-5</v>
      </c>
      <c r="M5381" s="210">
        <v>1.1415525114155251E-4</v>
      </c>
      <c r="N5381" s="325">
        <v>1.8840041161301334E-4</v>
      </c>
      <c r="O5381" s="358">
        <v>0</v>
      </c>
      <c r="P5381" s="327">
        <v>0</v>
      </c>
      <c r="Q5381" s="332">
        <v>3.2979664014146773E-2</v>
      </c>
      <c r="R5381" s="358">
        <v>0.12138957623119268</v>
      </c>
      <c r="S5381" s="327">
        <v>5.9896617498423642E-2</v>
      </c>
      <c r="T5381" s="358">
        <v>0.18849423037760882</v>
      </c>
      <c r="U5381" s="358">
        <v>0.63912603188183026</v>
      </c>
      <c r="V5381" s="361">
        <v>0</v>
      </c>
    </row>
    <row r="5382" spans="1:22" hidden="1" outlineLevel="1">
      <c r="A5382" s="65">
        <v>5373</v>
      </c>
      <c r="B5382" s="117">
        <v>1</v>
      </c>
      <c r="C5382" s="325">
        <v>1.1094201187294536E-4</v>
      </c>
      <c r="D5382" s="358">
        <v>1.5166642438792994E-4</v>
      </c>
      <c r="E5382" s="327">
        <v>1.2748202223926278E-4</v>
      </c>
      <c r="F5382" s="332">
        <v>8.7785772702376097E-4</v>
      </c>
      <c r="G5382" s="358">
        <v>3.6702965062745111E-4</v>
      </c>
      <c r="H5382" s="327">
        <v>9.8764436740370314E-4</v>
      </c>
      <c r="I5382" s="332">
        <v>0</v>
      </c>
      <c r="J5382" s="358">
        <v>0</v>
      </c>
      <c r="K5382" s="327">
        <v>0</v>
      </c>
      <c r="L5382" s="336">
        <v>5.8741981719495287E-5</v>
      </c>
      <c r="M5382" s="210">
        <v>1.1415525114155251E-4</v>
      </c>
      <c r="N5382" s="325">
        <v>0</v>
      </c>
      <c r="O5382" s="358">
        <v>0</v>
      </c>
      <c r="P5382" s="327">
        <v>0</v>
      </c>
      <c r="Q5382" s="332">
        <v>3.2979664014146773E-2</v>
      </c>
      <c r="R5382" s="358">
        <v>9.1193478355968388E-2</v>
      </c>
      <c r="S5382" s="327">
        <v>5.5195700002484006E-2</v>
      </c>
      <c r="T5382" s="358">
        <v>0.21652777851367941</v>
      </c>
      <c r="U5382" s="358">
        <v>0.69144487077173267</v>
      </c>
      <c r="V5382" s="361">
        <v>0</v>
      </c>
    </row>
    <row r="5383" spans="1:22" hidden="1" outlineLevel="1">
      <c r="A5383" s="65">
        <v>5374</v>
      </c>
      <c r="B5383" s="117">
        <v>1</v>
      </c>
      <c r="C5383" s="325">
        <v>1.1157953780032792E-4</v>
      </c>
      <c r="D5383" s="358">
        <v>1.4447291368115719E-4</v>
      </c>
      <c r="E5383" s="327">
        <v>1.2407022089104601E-4</v>
      </c>
      <c r="F5383" s="332">
        <v>7.352996346010988E-4</v>
      </c>
      <c r="G5383" s="358">
        <v>2.0773061307372427E-4</v>
      </c>
      <c r="H5383" s="327">
        <v>9.3725434865861619E-4</v>
      </c>
      <c r="I5383" s="332">
        <v>0</v>
      </c>
      <c r="J5383" s="358">
        <v>0</v>
      </c>
      <c r="K5383" s="327">
        <v>0</v>
      </c>
      <c r="L5383" s="336">
        <v>3.7594868300476983E-5</v>
      </c>
      <c r="M5383" s="210">
        <v>1.1415525114155251E-4</v>
      </c>
      <c r="N5383" s="325">
        <v>0</v>
      </c>
      <c r="O5383" s="358">
        <v>0</v>
      </c>
      <c r="P5383" s="327">
        <v>0</v>
      </c>
      <c r="Q5383" s="332">
        <v>6.5959328028293546E-2</v>
      </c>
      <c r="R5383" s="358">
        <v>6.9423098948737189E-2</v>
      </c>
      <c r="S5383" s="327">
        <v>4.0333371886271611E-2</v>
      </c>
      <c r="T5383" s="358">
        <v>0.2084733635641367</v>
      </c>
      <c r="U5383" s="358">
        <v>0.67765891322406935</v>
      </c>
      <c r="V5383" s="361">
        <v>0</v>
      </c>
    </row>
    <row r="5384" spans="1:22" hidden="1" outlineLevel="1">
      <c r="A5384" s="65">
        <v>5375</v>
      </c>
      <c r="B5384" s="117">
        <v>1</v>
      </c>
      <c r="C5384" s="325">
        <v>1.0298543828904342E-4</v>
      </c>
      <c r="D5384" s="358">
        <v>1.3473251134577034E-4</v>
      </c>
      <c r="E5384" s="327">
        <v>1.1384778947509617E-4</v>
      </c>
      <c r="F5384" s="332">
        <v>6.1525071466622542E-4</v>
      </c>
      <c r="G5384" s="358">
        <v>2.2757005364818108E-4</v>
      </c>
      <c r="H5384" s="327">
        <v>8.9694233366254645E-4</v>
      </c>
      <c r="I5384" s="332">
        <v>0</v>
      </c>
      <c r="J5384" s="358">
        <v>0</v>
      </c>
      <c r="K5384" s="327">
        <v>0</v>
      </c>
      <c r="L5384" s="336">
        <v>2.3496792687798115E-5</v>
      </c>
      <c r="M5384" s="210">
        <v>1.1415525114155251E-4</v>
      </c>
      <c r="N5384" s="325">
        <v>0</v>
      </c>
      <c r="O5384" s="358">
        <v>0</v>
      </c>
      <c r="P5384" s="327">
        <v>0</v>
      </c>
      <c r="Q5384" s="332">
        <v>3.2979664014146773E-2</v>
      </c>
      <c r="R5384" s="358">
        <v>5.8131553583541315E-2</v>
      </c>
      <c r="S5384" s="327">
        <v>4.6958543955262097E-2</v>
      </c>
      <c r="T5384" s="358">
        <v>0.14968659471163057</v>
      </c>
      <c r="U5384" s="358">
        <v>0.51358341847647082</v>
      </c>
      <c r="V5384" s="361">
        <v>0</v>
      </c>
    </row>
    <row r="5385" spans="1:22" hidden="1" outlineLevel="1">
      <c r="A5385" s="65">
        <v>5376</v>
      </c>
      <c r="B5385" s="117">
        <v>1</v>
      </c>
      <c r="C5385" s="325">
        <v>9.4978862671621283E-5</v>
      </c>
      <c r="D5385" s="358">
        <v>1.2567257623940253E-4</v>
      </c>
      <c r="E5385" s="327">
        <v>1.046761409838823E-4</v>
      </c>
      <c r="F5385" s="332">
        <v>4.8769873723542267E-4</v>
      </c>
      <c r="G5385" s="358">
        <v>2.614138052163722E-4</v>
      </c>
      <c r="H5385" s="327">
        <v>8.2639630741942484E-4</v>
      </c>
      <c r="I5385" s="332">
        <v>0</v>
      </c>
      <c r="J5385" s="358">
        <v>0</v>
      </c>
      <c r="K5385" s="327">
        <v>0</v>
      </c>
      <c r="L5385" s="336">
        <v>9.3987170751192458E-6</v>
      </c>
      <c r="M5385" s="210">
        <v>1.1415525114155251E-4</v>
      </c>
      <c r="N5385" s="325">
        <v>0</v>
      </c>
      <c r="O5385" s="358">
        <v>0</v>
      </c>
      <c r="P5385" s="327">
        <v>0</v>
      </c>
      <c r="Q5385" s="332">
        <v>3.2979664014146773E-2</v>
      </c>
      <c r="R5385" s="358">
        <v>4.900816811520272E-2</v>
      </c>
      <c r="S5385" s="327">
        <v>4.5414077196407991E-2</v>
      </c>
      <c r="T5385" s="358">
        <v>0.14592089421574045</v>
      </c>
      <c r="U5385" s="358">
        <v>0.42996367597425111</v>
      </c>
      <c r="V5385" s="361">
        <v>0</v>
      </c>
    </row>
    <row r="5386" spans="1:22" hidden="1" outlineLevel="1">
      <c r="A5386" s="65">
        <v>5377</v>
      </c>
      <c r="B5386" s="117">
        <v>1</v>
      </c>
      <c r="C5386" s="325">
        <v>8.7009788579339286E-5</v>
      </c>
      <c r="D5386" s="358">
        <v>1.1461012328763581E-4</v>
      </c>
      <c r="E5386" s="327">
        <v>9.5413684091765321E-5</v>
      </c>
      <c r="F5386" s="332">
        <v>4.8019567973949298E-4</v>
      </c>
      <c r="G5386" s="358">
        <v>2.602467793002277E-4</v>
      </c>
      <c r="H5386" s="327">
        <v>7.76006288674338E-4</v>
      </c>
      <c r="I5386" s="332">
        <v>0</v>
      </c>
      <c r="J5386" s="358">
        <v>0</v>
      </c>
      <c r="K5386" s="327">
        <v>0</v>
      </c>
      <c r="L5386" s="336">
        <v>5.8741981719495289E-6</v>
      </c>
      <c r="M5386" s="210">
        <v>1.1415525114155251E-4</v>
      </c>
      <c r="N5386" s="325">
        <v>0</v>
      </c>
      <c r="O5386" s="358">
        <v>0</v>
      </c>
      <c r="P5386" s="327">
        <v>0</v>
      </c>
      <c r="Q5386" s="332">
        <v>3.2979664014146773E-2</v>
      </c>
      <c r="R5386" s="358">
        <v>4.4092577803904846E-2</v>
      </c>
      <c r="S5386" s="327">
        <v>3.8274082874466132E-2</v>
      </c>
      <c r="T5386" s="358">
        <v>6.6422772635838845E-2</v>
      </c>
      <c r="U5386" s="358">
        <v>0.39979276888223397</v>
      </c>
      <c r="V5386" s="361">
        <v>0</v>
      </c>
    </row>
    <row r="5387" spans="1:22" hidden="1" outlineLevel="1">
      <c r="A5387" s="65">
        <v>5378</v>
      </c>
      <c r="B5387" s="117">
        <v>1</v>
      </c>
      <c r="C5387" s="325">
        <v>8.1347058283176549E-5</v>
      </c>
      <c r="D5387" s="358">
        <v>1.0660005190604023E-4</v>
      </c>
      <c r="E5387" s="327">
        <v>8.878467082583845E-5</v>
      </c>
      <c r="F5387" s="332">
        <v>3.6764981730054929E-4</v>
      </c>
      <c r="G5387" s="358">
        <v>2.7366757733588971E-4</v>
      </c>
      <c r="H5387" s="327">
        <v>7.76006288674338E-4</v>
      </c>
      <c r="I5387" s="332">
        <v>0</v>
      </c>
      <c r="J5387" s="358">
        <v>0</v>
      </c>
      <c r="K5387" s="327">
        <v>0</v>
      </c>
      <c r="L5387" s="336">
        <v>2.3496792687798115E-6</v>
      </c>
      <c r="M5387" s="210">
        <v>1.1415525114155251E-4</v>
      </c>
      <c r="N5387" s="325">
        <v>0</v>
      </c>
      <c r="O5387" s="358">
        <v>0</v>
      </c>
      <c r="P5387" s="327">
        <v>0</v>
      </c>
      <c r="Q5387" s="332">
        <v>6.5959328028293546E-2</v>
      </c>
      <c r="R5387" s="358">
        <v>3.8727080532687953E-2</v>
      </c>
      <c r="S5387" s="327">
        <v>3.6214793862660653E-2</v>
      </c>
      <c r="T5387" s="358">
        <v>5.251060135935607E-2</v>
      </c>
      <c r="U5387" s="358">
        <v>0.37493284543562821</v>
      </c>
      <c r="V5387" s="361">
        <v>0</v>
      </c>
    </row>
    <row r="5388" spans="1:22" hidden="1" outlineLevel="1">
      <c r="A5388" s="65">
        <v>5379</v>
      </c>
      <c r="B5388" s="117">
        <v>1</v>
      </c>
      <c r="C5388" s="325">
        <v>7.7565654498211372E-5</v>
      </c>
      <c r="D5388" s="358">
        <v>1.01175755994717E-4</v>
      </c>
      <c r="E5388" s="327">
        <v>8.4737210671299929E-5</v>
      </c>
      <c r="F5388" s="332">
        <v>3.1512841482904229E-4</v>
      </c>
      <c r="G5388" s="358">
        <v>2.614138052163722E-4</v>
      </c>
      <c r="H5388" s="327">
        <v>7.3569427367826859E-4</v>
      </c>
      <c r="I5388" s="332">
        <v>0</v>
      </c>
      <c r="J5388" s="358">
        <v>0</v>
      </c>
      <c r="K5388" s="327">
        <v>0</v>
      </c>
      <c r="L5388" s="336">
        <v>1.1748396343899057E-6</v>
      </c>
      <c r="M5388" s="210">
        <v>1.1415525114155251E-4</v>
      </c>
      <c r="N5388" s="325">
        <v>0</v>
      </c>
      <c r="O5388" s="358">
        <v>0</v>
      </c>
      <c r="P5388" s="327">
        <v>0</v>
      </c>
      <c r="Q5388" s="332">
        <v>3.2979664014146773E-2</v>
      </c>
      <c r="R5388" s="358">
        <v>5.0317376613455263E-2</v>
      </c>
      <c r="S5388" s="327">
        <v>2.1934805218776943E-2</v>
      </c>
      <c r="T5388" s="358">
        <v>4.2887144536525861E-2</v>
      </c>
      <c r="U5388" s="358">
        <v>0.31707702359625461</v>
      </c>
      <c r="V5388" s="361">
        <v>0</v>
      </c>
    </row>
    <row r="5389" spans="1:22" hidden="1" outlineLevel="1">
      <c r="A5389" s="65">
        <v>5380</v>
      </c>
      <c r="B5389" s="117">
        <v>1</v>
      </c>
      <c r="C5389" s="325">
        <v>7.5821833579194377E-5</v>
      </c>
      <c r="D5389" s="358">
        <v>9.9017702782685187E-5</v>
      </c>
      <c r="E5389" s="327">
        <v>8.1805396584999602E-5</v>
      </c>
      <c r="F5389" s="332">
        <v>0</v>
      </c>
      <c r="G5389" s="358">
        <v>2.2406897589974758E-4</v>
      </c>
      <c r="H5389" s="327">
        <v>8.0624029992139019E-4</v>
      </c>
      <c r="I5389" s="332">
        <v>0</v>
      </c>
      <c r="J5389" s="358">
        <v>0</v>
      </c>
      <c r="K5389" s="327">
        <v>0</v>
      </c>
      <c r="L5389" s="336">
        <v>1.409807561267887E-5</v>
      </c>
      <c r="M5389" s="210">
        <v>1.1415525114155251E-4</v>
      </c>
      <c r="N5389" s="325">
        <v>0</v>
      </c>
      <c r="O5389" s="358">
        <v>0</v>
      </c>
      <c r="P5389" s="327">
        <v>0</v>
      </c>
      <c r="Q5389" s="332">
        <v>3.2979664014146773E-2</v>
      </c>
      <c r="R5389" s="358">
        <v>5.7383315134403916E-2</v>
      </c>
      <c r="S5389" s="327">
        <v>1.0228927839650072E-2</v>
      </c>
      <c r="T5389" s="358">
        <v>5.3138218108671073E-2</v>
      </c>
      <c r="U5389" s="358">
        <v>0.29029610606513828</v>
      </c>
      <c r="V5389" s="361">
        <v>0</v>
      </c>
    </row>
    <row r="5390" spans="1:22" hidden="1" outlineLevel="1">
      <c r="A5390" s="65">
        <v>5381</v>
      </c>
      <c r="B5390" s="117">
        <v>1</v>
      </c>
      <c r="C5390" s="325">
        <v>7.5184307651811813E-5</v>
      </c>
      <c r="D5390" s="358">
        <v>9.7598442562159754E-5</v>
      </c>
      <c r="E5390" s="327">
        <v>8.0988120976871632E-5</v>
      </c>
      <c r="F5390" s="332">
        <v>0</v>
      </c>
      <c r="G5390" s="358">
        <v>2.2640302773203658E-4</v>
      </c>
      <c r="H5390" s="327">
        <v>8.2639630741942484E-4</v>
      </c>
      <c r="I5390" s="332">
        <v>0</v>
      </c>
      <c r="J5390" s="358">
        <v>0</v>
      </c>
      <c r="K5390" s="327">
        <v>0</v>
      </c>
      <c r="L5390" s="336">
        <v>3.7594868300476983E-5</v>
      </c>
      <c r="M5390" s="210">
        <v>1.1415525114155251E-4</v>
      </c>
      <c r="N5390" s="325">
        <v>0</v>
      </c>
      <c r="O5390" s="358">
        <v>0</v>
      </c>
      <c r="P5390" s="327">
        <v>0</v>
      </c>
      <c r="Q5390" s="332">
        <v>3.2979664014146773E-2</v>
      </c>
      <c r="R5390" s="358">
        <v>5.9563978485023233E-2</v>
      </c>
      <c r="S5390" s="327">
        <v>2.039033845992283E-2</v>
      </c>
      <c r="T5390" s="358">
        <v>5.4916465565063612E-2</v>
      </c>
      <c r="U5390" s="358">
        <v>0.293460096321979</v>
      </c>
      <c r="V5390" s="361">
        <v>0</v>
      </c>
    </row>
    <row r="5391" spans="1:22" hidden="1" outlineLevel="1">
      <c r="A5391" s="65">
        <v>5382</v>
      </c>
      <c r="B5391" s="117">
        <v>1</v>
      </c>
      <c r="C5391" s="325">
        <v>7.7365646364130569E-5</v>
      </c>
      <c r="D5391" s="358">
        <v>9.8570538603615538E-5</v>
      </c>
      <c r="E5391" s="327">
        <v>8.3011851054140892E-5</v>
      </c>
      <c r="F5391" s="332">
        <v>0</v>
      </c>
      <c r="G5391" s="358">
        <v>2.316546443546869E-4</v>
      </c>
      <c r="H5391" s="327">
        <v>9.8764436740370314E-4</v>
      </c>
      <c r="I5391" s="332">
        <v>0</v>
      </c>
      <c r="J5391" s="358">
        <v>0</v>
      </c>
      <c r="K5391" s="327">
        <v>0</v>
      </c>
      <c r="L5391" s="336">
        <v>9.3987170751192462E-5</v>
      </c>
      <c r="M5391" s="210">
        <v>1.1415525114155251E-4</v>
      </c>
      <c r="N5391" s="325">
        <v>2.0724045277431468E-3</v>
      </c>
      <c r="O5391" s="358">
        <v>5.0487331657314465E-3</v>
      </c>
      <c r="P5391" s="327">
        <v>5.229293933638952E-3</v>
      </c>
      <c r="Q5391" s="332">
        <v>3.2979664014146773E-2</v>
      </c>
      <c r="R5391" s="358">
        <v>6.5338660721478106E-2</v>
      </c>
      <c r="S5391" s="327">
        <v>2.039033845992283E-2</v>
      </c>
      <c r="T5391" s="358">
        <v>5.4916465565063612E-2</v>
      </c>
      <c r="U5391" s="358">
        <v>0.30227406918032107</v>
      </c>
      <c r="V5391" s="361">
        <v>0</v>
      </c>
    </row>
    <row r="5392" spans="1:22" hidden="1" outlineLevel="1">
      <c r="A5392" s="65">
        <v>5383</v>
      </c>
      <c r="B5392" s="117">
        <v>1</v>
      </c>
      <c r="C5392" s="325">
        <v>7.9465731771979003E-5</v>
      </c>
      <c r="D5392" s="358">
        <v>9.8823283574394027E-5</v>
      </c>
      <c r="E5392" s="327">
        <v>8.43739770676875E-5</v>
      </c>
      <c r="F5392" s="332">
        <v>0</v>
      </c>
      <c r="G5392" s="358">
        <v>2.6199731817444434E-4</v>
      </c>
      <c r="H5392" s="327">
        <v>1.148892427387981E-3</v>
      </c>
      <c r="I5392" s="332">
        <v>0</v>
      </c>
      <c r="J5392" s="358">
        <v>0</v>
      </c>
      <c r="K5392" s="327">
        <v>0</v>
      </c>
      <c r="L5392" s="336">
        <v>1.8210014333043539E-4</v>
      </c>
      <c r="M5392" s="210">
        <v>1.1415525114155251E-4</v>
      </c>
      <c r="N5392" s="325">
        <v>5.614332266067798E-2</v>
      </c>
      <c r="O5392" s="358">
        <v>9.016197943066899E-2</v>
      </c>
      <c r="P5392" s="327">
        <v>8.2761488269758141E-2</v>
      </c>
      <c r="Q5392" s="332">
        <v>3.2979664014146773E-2</v>
      </c>
      <c r="R5392" s="358">
        <v>5.1984360175447795E-2</v>
      </c>
      <c r="S5392" s="327">
        <v>8.1696388278445949E-3</v>
      </c>
      <c r="T5392" s="358">
        <v>6.4016908430131303E-2</v>
      </c>
      <c r="U5392" s="358">
        <v>0.31888501802873498</v>
      </c>
      <c r="V5392" s="361">
        <v>0</v>
      </c>
    </row>
    <row r="5393" spans="1:22" hidden="1" outlineLevel="1">
      <c r="A5393" s="65">
        <v>5384</v>
      </c>
      <c r="B5393" s="117">
        <v>1</v>
      </c>
      <c r="C5393" s="325">
        <v>8.6359762143576674E-5</v>
      </c>
      <c r="D5393" s="358">
        <v>1.0891364048470498E-4</v>
      </c>
      <c r="E5393" s="327">
        <v>9.293591200998052E-5</v>
      </c>
      <c r="F5393" s="332">
        <v>0</v>
      </c>
      <c r="G5393" s="358">
        <v>3.7519883204046277E-4</v>
      </c>
      <c r="H5393" s="327">
        <v>1.2496724648781547E-3</v>
      </c>
      <c r="I5393" s="332">
        <v>0</v>
      </c>
      <c r="J5393" s="358">
        <v>0</v>
      </c>
      <c r="K5393" s="327">
        <v>0</v>
      </c>
      <c r="L5393" s="336">
        <v>1.5860335064263727E-4</v>
      </c>
      <c r="M5393" s="210">
        <v>1.1415525114155251E-4</v>
      </c>
      <c r="N5393" s="325">
        <v>0.17954559226720174</v>
      </c>
      <c r="O5393" s="358">
        <v>0.2745704891763775</v>
      </c>
      <c r="P5393" s="327">
        <v>0.2598270783657215</v>
      </c>
      <c r="Q5393" s="332">
        <v>3.2979664014146773E-2</v>
      </c>
      <c r="R5393" s="358">
        <v>3.2958406809135088E-2</v>
      </c>
      <c r="S5393" s="327">
        <v>9.1992833337473327E-3</v>
      </c>
      <c r="T5393" s="358">
        <v>7.0188473131728921E-2</v>
      </c>
      <c r="U5393" s="358">
        <v>0.37097785761457724</v>
      </c>
      <c r="V5393" s="361">
        <v>0.1097544505203412</v>
      </c>
    </row>
    <row r="5394" spans="1:22" hidden="1" outlineLevel="1">
      <c r="A5394" s="65">
        <v>5385</v>
      </c>
      <c r="B5394" s="117">
        <v>1</v>
      </c>
      <c r="C5394" s="325">
        <v>9.5335127160452708E-5</v>
      </c>
      <c r="D5394" s="358">
        <v>1.228729396400099E-4</v>
      </c>
      <c r="E5394" s="327">
        <v>1.0474100412738452E-4</v>
      </c>
      <c r="F5394" s="332">
        <v>3.7515287479647898E-4</v>
      </c>
      <c r="G5394" s="358">
        <v>4.5864118504479581E-4</v>
      </c>
      <c r="H5394" s="327">
        <v>7.3569427367826859E-4</v>
      </c>
      <c r="I5394" s="332">
        <v>0</v>
      </c>
      <c r="J5394" s="358">
        <v>0</v>
      </c>
      <c r="K5394" s="327">
        <v>0</v>
      </c>
      <c r="L5394" s="336">
        <v>1.4685495429873823E-4</v>
      </c>
      <c r="M5394" s="210">
        <v>1.1415525114155251E-4</v>
      </c>
      <c r="N5394" s="325">
        <v>0.29107863594210565</v>
      </c>
      <c r="O5394" s="358">
        <v>0.43406467515345443</v>
      </c>
      <c r="P5394" s="327">
        <v>0.44163299285695029</v>
      </c>
      <c r="Q5394" s="332">
        <v>6.5959328028293546E-2</v>
      </c>
      <c r="R5394" s="358">
        <v>2.6962438966155584E-2</v>
      </c>
      <c r="S5394" s="327">
        <v>7.1399943219418562E-3</v>
      </c>
      <c r="T5394" s="358">
        <v>0.13818028764085533</v>
      </c>
      <c r="U5394" s="358">
        <v>0.4078157441763659</v>
      </c>
      <c r="V5394" s="361">
        <v>0.24381734361558194</v>
      </c>
    </row>
    <row r="5395" spans="1:22" hidden="1" outlineLevel="1">
      <c r="A5395" s="65">
        <v>5386</v>
      </c>
      <c r="B5395" s="117">
        <v>1</v>
      </c>
      <c r="C5395" s="325">
        <v>1.0282918193429279E-4</v>
      </c>
      <c r="D5395" s="358">
        <v>1.3313827383778286E-4</v>
      </c>
      <c r="E5395" s="327">
        <v>1.1370509055939129E-4</v>
      </c>
      <c r="F5395" s="332">
        <v>6.1525071466622542E-4</v>
      </c>
      <c r="G5395" s="358">
        <v>5.0882329943901009E-4</v>
      </c>
      <c r="H5395" s="327">
        <v>7.76006288674338E-4</v>
      </c>
      <c r="I5395" s="332">
        <v>0</v>
      </c>
      <c r="J5395" s="358">
        <v>0</v>
      </c>
      <c r="K5395" s="327">
        <v>0</v>
      </c>
      <c r="L5395" s="336">
        <v>1.644775488145868E-4</v>
      </c>
      <c r="M5395" s="210">
        <v>1.1415525114155251E-4</v>
      </c>
      <c r="N5395" s="325">
        <v>0.39790166932668425</v>
      </c>
      <c r="O5395" s="358">
        <v>0.56467735094899196</v>
      </c>
      <c r="P5395" s="327">
        <v>0.58574311585317063</v>
      </c>
      <c r="Q5395" s="332">
        <v>9.8938992042440319E-2</v>
      </c>
      <c r="R5395" s="358">
        <v>2.8560758573187385E-2</v>
      </c>
      <c r="S5395" s="327">
        <v>2.2964449724679679E-2</v>
      </c>
      <c r="T5395" s="358">
        <v>0.14518867467487295</v>
      </c>
      <c r="U5395" s="358">
        <v>0.4001317678383241</v>
      </c>
      <c r="V5395" s="361">
        <v>0.36317607201256408</v>
      </c>
    </row>
    <row r="5396" spans="1:22" hidden="1" outlineLevel="1">
      <c r="A5396" s="65">
        <v>5387</v>
      </c>
      <c r="B5396" s="117">
        <v>1</v>
      </c>
      <c r="C5396" s="325">
        <v>1.0606681360472578E-4</v>
      </c>
      <c r="D5396" s="358">
        <v>1.3587958467468816E-4</v>
      </c>
      <c r="E5396" s="327">
        <v>1.18517935807256E-4</v>
      </c>
      <c r="F5396" s="332">
        <v>7.0528740461738037E-4</v>
      </c>
      <c r="G5396" s="358">
        <v>5.3508138255226197E-4</v>
      </c>
      <c r="H5396" s="327">
        <v>7.5585028117630335E-4</v>
      </c>
      <c r="I5396" s="332">
        <v>0</v>
      </c>
      <c r="J5396" s="358">
        <v>0</v>
      </c>
      <c r="K5396" s="327">
        <v>0</v>
      </c>
      <c r="L5396" s="336">
        <v>1.8797434150238492E-4</v>
      </c>
      <c r="M5396" s="210">
        <v>1.1415525114155251E-4</v>
      </c>
      <c r="N5396" s="325">
        <v>0.50792750970868406</v>
      </c>
      <c r="O5396" s="358">
        <v>0.63611760707548137</v>
      </c>
      <c r="P5396" s="327">
        <v>0.66546470028026627</v>
      </c>
      <c r="Q5396" s="332">
        <v>9.8938992042440319E-2</v>
      </c>
      <c r="R5396" s="358">
        <v>3.6491516713232731E-2</v>
      </c>
      <c r="S5396" s="327">
        <v>3.2231250277804324E-2</v>
      </c>
      <c r="T5396" s="358">
        <v>0.1378664792661978</v>
      </c>
      <c r="U5396" s="358">
        <v>0.38928380124344153</v>
      </c>
      <c r="V5396" s="361">
        <v>0.45924938902341328</v>
      </c>
    </row>
    <row r="5397" spans="1:22" hidden="1" outlineLevel="1">
      <c r="A5397" s="65">
        <v>5388</v>
      </c>
      <c r="B5397" s="117">
        <v>1</v>
      </c>
      <c r="C5397" s="325">
        <v>1.0986071789807102E-4</v>
      </c>
      <c r="D5397" s="358">
        <v>1.3393539259177662E-4</v>
      </c>
      <c r="E5397" s="327">
        <v>1.2191676452677232E-4</v>
      </c>
      <c r="F5397" s="332">
        <v>8.3283938204818339E-4</v>
      </c>
      <c r="G5397" s="358">
        <v>5.8584700990454834E-4</v>
      </c>
      <c r="H5397" s="327">
        <v>9.0702033741156399E-4</v>
      </c>
      <c r="I5397" s="332">
        <v>0</v>
      </c>
      <c r="J5397" s="358">
        <v>0</v>
      </c>
      <c r="K5397" s="327">
        <v>0</v>
      </c>
      <c r="L5397" s="336">
        <v>2.0677177565262342E-4</v>
      </c>
      <c r="M5397" s="210">
        <v>1.1415525114155251E-4</v>
      </c>
      <c r="N5397" s="325">
        <v>0.57820086324033793</v>
      </c>
      <c r="O5397" s="358">
        <v>0.67382658462185707</v>
      </c>
      <c r="P5397" s="327">
        <v>0.68859931308880362</v>
      </c>
      <c r="Q5397" s="332">
        <v>0.13191865605658709</v>
      </c>
      <c r="R5397" s="358">
        <v>5.7070736318548511E-2</v>
      </c>
      <c r="S5397" s="327">
        <v>5.0697334164676311E-2</v>
      </c>
      <c r="T5397" s="358">
        <v>8.5355877906841723E-2</v>
      </c>
      <c r="U5397" s="358">
        <v>0.36747486840164639</v>
      </c>
      <c r="V5397" s="361">
        <v>0.52785355515973675</v>
      </c>
    </row>
    <row r="5398" spans="1:22" hidden="1" outlineLevel="1">
      <c r="A5398" s="65">
        <v>5389</v>
      </c>
      <c r="B5398" s="117">
        <v>1</v>
      </c>
      <c r="C5398" s="325">
        <v>1.1069200170534435E-4</v>
      </c>
      <c r="D5398" s="358">
        <v>1.3572404930805524E-4</v>
      </c>
      <c r="E5398" s="327">
        <v>1.2394049460404157E-4</v>
      </c>
      <c r="F5398" s="332">
        <v>9.678944169749156E-4</v>
      </c>
      <c r="G5398" s="358">
        <v>6.1735670964045025E-4</v>
      </c>
      <c r="H5398" s="327">
        <v>9.5741035615665084E-4</v>
      </c>
      <c r="I5398" s="332">
        <v>0</v>
      </c>
      <c r="J5398" s="358">
        <v>0</v>
      </c>
      <c r="K5398" s="327">
        <v>0</v>
      </c>
      <c r="L5398" s="336">
        <v>1.8797434150238492E-4</v>
      </c>
      <c r="M5398" s="210">
        <v>1.1415525114155251E-4</v>
      </c>
      <c r="N5398" s="325">
        <v>0.57763566200549898</v>
      </c>
      <c r="O5398" s="358">
        <v>0.64514660735869556</v>
      </c>
      <c r="P5398" s="327">
        <v>0.64972561193139944</v>
      </c>
      <c r="Q5398" s="332">
        <v>0.16489832007073388</v>
      </c>
      <c r="R5398" s="358">
        <v>9.879391978618339E-2</v>
      </c>
      <c r="S5398" s="327">
        <v>9.130077492845716E-2</v>
      </c>
      <c r="T5398" s="358">
        <v>9.4874731938119433E-2</v>
      </c>
      <c r="U5398" s="358">
        <v>0.33662596339744921</v>
      </c>
      <c r="V5398" s="361">
        <v>0.5644536411220713</v>
      </c>
    </row>
    <row r="5399" spans="1:22" hidden="1" outlineLevel="1">
      <c r="A5399" s="65">
        <v>5390</v>
      </c>
      <c r="B5399" s="117">
        <v>1</v>
      </c>
      <c r="C5399" s="325">
        <v>1.1141078093719724E-4</v>
      </c>
      <c r="D5399" s="358">
        <v>1.3144682672564981E-4</v>
      </c>
      <c r="E5399" s="327">
        <v>1.2438156397985667E-4</v>
      </c>
      <c r="F5399" s="332">
        <v>1.0279188769423526E-3</v>
      </c>
      <c r="G5399" s="358">
        <v>6.4653235754406327E-4</v>
      </c>
      <c r="H5399" s="327">
        <v>9.8764436740370314E-4</v>
      </c>
      <c r="I5399" s="332">
        <v>0</v>
      </c>
      <c r="J5399" s="358">
        <v>0</v>
      </c>
      <c r="K5399" s="327">
        <v>0</v>
      </c>
      <c r="L5399" s="336">
        <v>1.9032402077116473E-4</v>
      </c>
      <c r="M5399" s="210">
        <v>1.1415525114155251E-4</v>
      </c>
      <c r="N5399" s="325">
        <v>0.54749159614741683</v>
      </c>
      <c r="O5399" s="358">
        <v>0.6443052263351714</v>
      </c>
      <c r="P5399" s="327">
        <v>0.56973333251037306</v>
      </c>
      <c r="Q5399" s="332">
        <v>0.26383731211317418</v>
      </c>
      <c r="R5399" s="358">
        <v>0.16815981699360805</v>
      </c>
      <c r="S5399" s="327">
        <v>0.13125435900053203</v>
      </c>
      <c r="T5399" s="358">
        <v>8.7134125363234269E-2</v>
      </c>
      <c r="U5399" s="358">
        <v>0.32803798984316712</v>
      </c>
      <c r="V5399" s="361">
        <v>0.56578968931635742</v>
      </c>
    </row>
    <row r="5400" spans="1:22" hidden="1" outlineLevel="1">
      <c r="A5400" s="65">
        <v>5391</v>
      </c>
      <c r="B5400" s="117">
        <v>1</v>
      </c>
      <c r="C5400" s="325">
        <v>1.12348319065701E-4</v>
      </c>
      <c r="D5400" s="358">
        <v>1.2959984424688385E-4</v>
      </c>
      <c r="E5400" s="327">
        <v>1.250691133009802E-4</v>
      </c>
      <c r="F5400" s="332">
        <v>1.0729372219179297E-3</v>
      </c>
      <c r="G5400" s="358">
        <v>6.8154313502839889E-4</v>
      </c>
      <c r="H5400" s="327">
        <v>1.03803438614879E-3</v>
      </c>
      <c r="I5400" s="332">
        <v>0</v>
      </c>
      <c r="J5400" s="358">
        <v>0</v>
      </c>
      <c r="K5400" s="327">
        <v>0</v>
      </c>
      <c r="L5400" s="336">
        <v>2.1382081345896285E-4</v>
      </c>
      <c r="M5400" s="210">
        <v>1.1415525114155251E-4</v>
      </c>
      <c r="N5400" s="325">
        <v>0.42974133888928351</v>
      </c>
      <c r="O5400" s="358">
        <v>0.56827926341973134</v>
      </c>
      <c r="P5400" s="327">
        <v>0.39213060108193082</v>
      </c>
      <c r="Q5400" s="332">
        <v>0.296816976127321</v>
      </c>
      <c r="R5400" s="358">
        <v>0.22755420106085125</v>
      </c>
      <c r="S5400" s="327">
        <v>0.15648064939514911</v>
      </c>
      <c r="T5400" s="358">
        <v>9.414251239725191E-2</v>
      </c>
      <c r="U5400" s="358">
        <v>0.33368797244466847</v>
      </c>
      <c r="V5400" s="361">
        <v>0.52457069388234812</v>
      </c>
    </row>
    <row r="5401" spans="1:22" hidden="1" outlineLevel="1">
      <c r="A5401" s="65">
        <v>5392</v>
      </c>
      <c r="B5401" s="117">
        <v>1</v>
      </c>
      <c r="C5401" s="325">
        <v>1.1367337295398632E-4</v>
      </c>
      <c r="D5401" s="358">
        <v>1.3173845553808656E-4</v>
      </c>
      <c r="E5401" s="327">
        <v>1.2430372820765401E-4</v>
      </c>
      <c r="F5401" s="332">
        <v>1.1179555668935073E-3</v>
      </c>
      <c r="G5401" s="358">
        <v>6.745409795315319E-4</v>
      </c>
      <c r="H5401" s="327">
        <v>1.0279563823997724E-3</v>
      </c>
      <c r="I5401" s="332">
        <v>0</v>
      </c>
      <c r="J5401" s="358">
        <v>0</v>
      </c>
      <c r="K5401" s="327">
        <v>0</v>
      </c>
      <c r="L5401" s="336">
        <v>2.2321953053408208E-4</v>
      </c>
      <c r="M5401" s="210">
        <v>1.1415525114155251E-4</v>
      </c>
      <c r="N5401" s="325">
        <v>0.33346872855503362</v>
      </c>
      <c r="O5401" s="358">
        <v>0.48028618371741655</v>
      </c>
      <c r="P5401" s="327">
        <v>0.328805356440106</v>
      </c>
      <c r="Q5401" s="332">
        <v>0.296816976127321</v>
      </c>
      <c r="R5401" s="358">
        <v>0.27722392425486692</v>
      </c>
      <c r="S5401" s="327">
        <v>0.18132715197556945</v>
      </c>
      <c r="T5401" s="358">
        <v>0.13493760110272773</v>
      </c>
      <c r="U5401" s="358">
        <v>0.35301091294180303</v>
      </c>
      <c r="V5401" s="361">
        <v>0.44629353881939204</v>
      </c>
    </row>
    <row r="5402" spans="1:22" hidden="1" outlineLevel="1">
      <c r="A5402" s="65">
        <v>5393</v>
      </c>
      <c r="B5402" s="117">
        <v>1</v>
      </c>
      <c r="C5402" s="325">
        <v>1.1307959880593393E-4</v>
      </c>
      <c r="D5402" s="358">
        <v>1.3243836468793471E-4</v>
      </c>
      <c r="E5402" s="327">
        <v>1.2819551681778719E-4</v>
      </c>
      <c r="F5402" s="332">
        <v>1.1479677968772254E-3</v>
      </c>
      <c r="G5402" s="358">
        <v>7.4047794379369697E-4</v>
      </c>
      <c r="H5402" s="327">
        <v>9.3725434865861619E-4</v>
      </c>
      <c r="I5402" s="332">
        <v>0</v>
      </c>
      <c r="J5402" s="358">
        <v>0</v>
      </c>
      <c r="K5402" s="327">
        <v>0</v>
      </c>
      <c r="L5402" s="336">
        <v>2.2321953053408208E-4</v>
      </c>
      <c r="M5402" s="210">
        <v>1.1415525114155251E-4</v>
      </c>
      <c r="N5402" s="325">
        <v>0.22758769722852015</v>
      </c>
      <c r="O5402" s="358">
        <v>0.34693098969525843</v>
      </c>
      <c r="P5402" s="327">
        <v>0.24061703145413554</v>
      </c>
      <c r="Q5402" s="332">
        <v>0.296816976127321</v>
      </c>
      <c r="R5402" s="358">
        <v>0.27545258639603787</v>
      </c>
      <c r="S5402" s="327">
        <v>0.14992299454553593</v>
      </c>
      <c r="T5402" s="358">
        <v>0.15983306549222323</v>
      </c>
      <c r="U5402" s="358">
        <v>0.38080882734118954</v>
      </c>
      <c r="V5402" s="361">
        <v>0.3339967794493513</v>
      </c>
    </row>
    <row r="5403" spans="1:22" hidden="1" outlineLevel="1">
      <c r="A5403" s="65">
        <v>5394</v>
      </c>
      <c r="B5403" s="117">
        <v>1</v>
      </c>
      <c r="C5403" s="325">
        <v>1.1286083990928306E-4</v>
      </c>
      <c r="D5403" s="358">
        <v>1.365600519037072E-4</v>
      </c>
      <c r="E5403" s="327">
        <v>1.2842902413439519E-4</v>
      </c>
      <c r="F5403" s="332">
        <v>1.1629739118690849E-3</v>
      </c>
      <c r="G5403" s="358">
        <v>6.9087934235755532E-4</v>
      </c>
      <c r="H5403" s="327">
        <v>9.0702033741156399E-4</v>
      </c>
      <c r="I5403" s="332">
        <v>0</v>
      </c>
      <c r="J5403" s="358">
        <v>0</v>
      </c>
      <c r="K5403" s="327">
        <v>0</v>
      </c>
      <c r="L5403" s="336">
        <v>1.644775488145868E-4</v>
      </c>
      <c r="M5403" s="210">
        <v>1.1415525114155251E-4</v>
      </c>
      <c r="N5403" s="325">
        <v>0.10946063914716075</v>
      </c>
      <c r="O5403" s="358">
        <v>0.14819229733639427</v>
      </c>
      <c r="P5403" s="327">
        <v>0.11546210471937976</v>
      </c>
      <c r="Q5403" s="332">
        <v>0.23085764809902742</v>
      </c>
      <c r="R5403" s="358">
        <v>0.23159337842606664</v>
      </c>
      <c r="S5403" s="327">
        <v>0.17947041462189592</v>
      </c>
      <c r="T5403" s="358">
        <v>0.21935205388559695</v>
      </c>
      <c r="U5403" s="358">
        <v>0.42329669650447954</v>
      </c>
      <c r="V5403" s="361">
        <v>0.23109816480597681</v>
      </c>
    </row>
    <row r="5404" spans="1:22" hidden="1" outlineLevel="1">
      <c r="A5404" s="65">
        <v>5395</v>
      </c>
      <c r="B5404" s="117">
        <v>1</v>
      </c>
      <c r="C5404" s="325">
        <v>1.1244207287855138E-4</v>
      </c>
      <c r="D5404" s="358">
        <v>1.3846536014496051E-4</v>
      </c>
      <c r="E5404" s="327">
        <v>1.2728743280875611E-4</v>
      </c>
      <c r="F5404" s="332">
        <v>1.1254586243894368E-3</v>
      </c>
      <c r="G5404" s="358">
        <v>5.6659108228816388E-4</v>
      </c>
      <c r="H5404" s="327">
        <v>8.465523149174596E-4</v>
      </c>
      <c r="I5404" s="332">
        <v>0</v>
      </c>
      <c r="J5404" s="358">
        <v>0</v>
      </c>
      <c r="K5404" s="327">
        <v>0</v>
      </c>
      <c r="L5404" s="336">
        <v>1.1748396343899057E-4</v>
      </c>
      <c r="M5404" s="210">
        <v>1.1415525114155251E-4</v>
      </c>
      <c r="N5404" s="325">
        <v>2.3550051451626669E-2</v>
      </c>
      <c r="O5404" s="358">
        <v>2.2906968487643162E-2</v>
      </c>
      <c r="P5404" s="327">
        <v>2.3141928029673076E-2</v>
      </c>
      <c r="Q5404" s="332">
        <v>0.19787798408488064</v>
      </c>
      <c r="R5404" s="358">
        <v>0.21769836108301438</v>
      </c>
      <c r="S5404" s="327">
        <v>0.16279355086932018</v>
      </c>
      <c r="T5404" s="358">
        <v>0.22960312745774217</v>
      </c>
      <c r="U5404" s="358">
        <v>0.50273545188158819</v>
      </c>
      <c r="V5404" s="361">
        <v>0.10457058352651062</v>
      </c>
    </row>
    <row r="5405" spans="1:22" hidden="1" outlineLevel="1">
      <c r="A5405" s="65">
        <v>5396</v>
      </c>
      <c r="B5405" s="117">
        <v>1</v>
      </c>
      <c r="C5405" s="325">
        <v>1.1324835566906462E-4</v>
      </c>
      <c r="D5405" s="358">
        <v>1.429564438564862E-4</v>
      </c>
      <c r="E5405" s="327">
        <v>1.2803984527338187E-4</v>
      </c>
      <c r="F5405" s="332">
        <v>9.9040358946270472E-4</v>
      </c>
      <c r="G5405" s="358">
        <v>4.8781683294840878E-4</v>
      </c>
      <c r="H5405" s="327">
        <v>8.2639630741942484E-4</v>
      </c>
      <c r="I5405" s="332">
        <v>0</v>
      </c>
      <c r="J5405" s="358">
        <v>0</v>
      </c>
      <c r="K5405" s="327">
        <v>0</v>
      </c>
      <c r="L5405" s="336">
        <v>8.811297257924293E-5</v>
      </c>
      <c r="M5405" s="210">
        <v>1.1415525114155251E-4</v>
      </c>
      <c r="N5405" s="325">
        <v>1.8840041161301334E-4</v>
      </c>
      <c r="O5405" s="358">
        <v>0</v>
      </c>
      <c r="P5405" s="327">
        <v>0</v>
      </c>
      <c r="Q5405" s="332">
        <v>0.19787798408488064</v>
      </c>
      <c r="R5405" s="358">
        <v>0.2027335852626154</v>
      </c>
      <c r="S5405" s="327">
        <v>0.12346450798688417</v>
      </c>
      <c r="T5405" s="358">
        <v>0.24226006523559493</v>
      </c>
      <c r="U5405" s="358">
        <v>0.61607410286770481</v>
      </c>
      <c r="V5405" s="361">
        <v>3.0285540468081608E-3</v>
      </c>
    </row>
    <row r="5406" spans="1:22" hidden="1" outlineLevel="1">
      <c r="A5406" s="65">
        <v>5397</v>
      </c>
      <c r="B5406" s="117">
        <v>1</v>
      </c>
      <c r="C5406" s="325">
        <v>1.1307959880593393E-4</v>
      </c>
      <c r="D5406" s="358">
        <v>1.5590476312867712E-4</v>
      </c>
      <c r="E5406" s="327">
        <v>1.3111435827538708E-4</v>
      </c>
      <c r="F5406" s="332">
        <v>8.3283938204818339E-4</v>
      </c>
      <c r="G5406" s="358">
        <v>4.5163902954792866E-4</v>
      </c>
      <c r="H5406" s="327">
        <v>7.6592828492532089E-4</v>
      </c>
      <c r="I5406" s="332">
        <v>0</v>
      </c>
      <c r="J5406" s="358">
        <v>0</v>
      </c>
      <c r="K5406" s="327">
        <v>0</v>
      </c>
      <c r="L5406" s="336">
        <v>5.8741981719495287E-5</v>
      </c>
      <c r="M5406" s="210">
        <v>1.1415525114155251E-4</v>
      </c>
      <c r="N5406" s="325">
        <v>0</v>
      </c>
      <c r="O5406" s="358">
        <v>0</v>
      </c>
      <c r="P5406" s="327">
        <v>0</v>
      </c>
      <c r="Q5406" s="332">
        <v>0.26383731211317418</v>
      </c>
      <c r="R5406" s="358">
        <v>0.19360838189402801</v>
      </c>
      <c r="S5406" s="327">
        <v>0.11007912941014858</v>
      </c>
      <c r="T5406" s="358">
        <v>0.29801335313307853</v>
      </c>
      <c r="U5406" s="358">
        <v>0.6824048986093304</v>
      </c>
      <c r="V5406" s="361">
        <v>0</v>
      </c>
    </row>
    <row r="5407" spans="1:22" hidden="1" outlineLevel="1">
      <c r="A5407" s="65">
        <v>5398</v>
      </c>
      <c r="B5407" s="117">
        <v>1</v>
      </c>
      <c r="C5407" s="325">
        <v>1.124233221159813E-4</v>
      </c>
      <c r="D5407" s="358">
        <v>1.4853627513444233E-4</v>
      </c>
      <c r="E5407" s="327">
        <v>1.2788417372897656E-4</v>
      </c>
      <c r="F5407" s="332">
        <v>7.0528740461738037E-4</v>
      </c>
      <c r="G5407" s="358">
        <v>4.4580389996720616E-4</v>
      </c>
      <c r="H5407" s="327">
        <v>7.8608429242335554E-4</v>
      </c>
      <c r="I5407" s="332">
        <v>0</v>
      </c>
      <c r="J5407" s="358">
        <v>0</v>
      </c>
      <c r="K5407" s="327">
        <v>0</v>
      </c>
      <c r="L5407" s="336">
        <v>3.7594868300476983E-5</v>
      </c>
      <c r="M5407" s="210">
        <v>1.1415525114155251E-4</v>
      </c>
      <c r="N5407" s="325">
        <v>0</v>
      </c>
      <c r="O5407" s="358">
        <v>0</v>
      </c>
      <c r="P5407" s="327">
        <v>0</v>
      </c>
      <c r="Q5407" s="332">
        <v>0.16489832007073388</v>
      </c>
      <c r="R5407" s="358">
        <v>0.16293617897148005</v>
      </c>
      <c r="S5407" s="327">
        <v>0.13376095304591157</v>
      </c>
      <c r="T5407" s="358">
        <v>0.26401744587851533</v>
      </c>
      <c r="U5407" s="358">
        <v>0.65935296959520506</v>
      </c>
      <c r="V5407" s="361">
        <v>0</v>
      </c>
    </row>
    <row r="5408" spans="1:22" hidden="1" outlineLevel="1">
      <c r="A5408" s="65">
        <v>5399</v>
      </c>
      <c r="B5408" s="117">
        <v>1</v>
      </c>
      <c r="C5408" s="325">
        <v>1.0322919820245439E-4</v>
      </c>
      <c r="D5408" s="358">
        <v>1.3737661257853004E-4</v>
      </c>
      <c r="E5408" s="327">
        <v>1.1790822225833513E-4</v>
      </c>
      <c r="F5408" s="332">
        <v>6.3025682965808457E-4</v>
      </c>
      <c r="G5408" s="358">
        <v>3.8278450049540207E-4</v>
      </c>
      <c r="H5408" s="327">
        <v>7.9616229617237265E-4</v>
      </c>
      <c r="I5408" s="332">
        <v>0</v>
      </c>
      <c r="J5408" s="358">
        <v>0</v>
      </c>
      <c r="K5408" s="327">
        <v>0</v>
      </c>
      <c r="L5408" s="336">
        <v>2.3496792687798115E-5</v>
      </c>
      <c r="M5408" s="210">
        <v>1.1415525114155251E-4</v>
      </c>
      <c r="N5408" s="325">
        <v>0</v>
      </c>
      <c r="O5408" s="358">
        <v>0</v>
      </c>
      <c r="P5408" s="327">
        <v>0</v>
      </c>
      <c r="Q5408" s="332">
        <v>0.23085764809902742</v>
      </c>
      <c r="R5408" s="358">
        <v>0.13336153878159429</v>
      </c>
      <c r="S5408" s="327">
        <v>0.1287477649551525</v>
      </c>
      <c r="T5408" s="358">
        <v>0.21433111989107684</v>
      </c>
      <c r="U5408" s="358">
        <v>0.51968539968609218</v>
      </c>
      <c r="V5408" s="361">
        <v>0</v>
      </c>
    </row>
    <row r="5409" spans="1:22" hidden="1" outlineLevel="1">
      <c r="A5409" s="65">
        <v>5400</v>
      </c>
      <c r="B5409" s="117">
        <v>1</v>
      </c>
      <c r="C5409" s="325">
        <v>9.4597597166029749E-5</v>
      </c>
      <c r="D5409" s="358">
        <v>1.2590587928935191E-4</v>
      </c>
      <c r="E5409" s="327">
        <v>1.0938520520214346E-4</v>
      </c>
      <c r="F5409" s="332">
        <v>5.327170822110002E-4</v>
      </c>
      <c r="G5409" s="358">
        <v>3.6644613766937892E-4</v>
      </c>
      <c r="H5409" s="327">
        <v>7.0546026243121639E-4</v>
      </c>
      <c r="I5409" s="332">
        <v>0</v>
      </c>
      <c r="J5409" s="358">
        <v>0</v>
      </c>
      <c r="K5409" s="327">
        <v>0</v>
      </c>
      <c r="L5409" s="336">
        <v>9.3987170751192458E-6</v>
      </c>
      <c r="M5409" s="210">
        <v>1.1415525114155251E-4</v>
      </c>
      <c r="N5409" s="325">
        <v>0</v>
      </c>
      <c r="O5409" s="358">
        <v>0</v>
      </c>
      <c r="P5409" s="327">
        <v>0</v>
      </c>
      <c r="Q5409" s="332">
        <v>0.26383731211317418</v>
      </c>
      <c r="R5409" s="358">
        <v>0.12978023296269728</v>
      </c>
      <c r="S5409" s="327">
        <v>0.13163414681472876</v>
      </c>
      <c r="T5409" s="358">
        <v>0.16694605531779338</v>
      </c>
      <c r="U5409" s="358">
        <v>0.46985255314085045</v>
      </c>
      <c r="V5409" s="361">
        <v>0</v>
      </c>
    </row>
    <row r="5410" spans="1:22" hidden="1" outlineLevel="1">
      <c r="A5410" s="65">
        <v>5401</v>
      </c>
      <c r="B5410" s="117">
        <v>1</v>
      </c>
      <c r="C5410" s="325">
        <v>8.6734777394978184E-5</v>
      </c>
      <c r="D5410" s="358">
        <v>1.171181310745917E-4</v>
      </c>
      <c r="E5410" s="327">
        <v>1.0031733774053313E-4</v>
      </c>
      <c r="F5410" s="332">
        <v>3.6014675980461987E-4</v>
      </c>
      <c r="G5410" s="358">
        <v>3.7928342274696857E-4</v>
      </c>
      <c r="H5410" s="327">
        <v>6.752262511841642E-4</v>
      </c>
      <c r="I5410" s="332">
        <v>0</v>
      </c>
      <c r="J5410" s="358">
        <v>0</v>
      </c>
      <c r="K5410" s="327">
        <v>0</v>
      </c>
      <c r="L5410" s="336">
        <v>5.8741981719495289E-6</v>
      </c>
      <c r="M5410" s="210">
        <v>1.1415525114155251E-4</v>
      </c>
      <c r="N5410" s="325">
        <v>0</v>
      </c>
      <c r="O5410" s="358">
        <v>0</v>
      </c>
      <c r="P5410" s="327">
        <v>0</v>
      </c>
      <c r="Q5410" s="332">
        <v>0.39575596816976127</v>
      </c>
      <c r="R5410" s="358">
        <v>0.13944153788026639</v>
      </c>
      <c r="S5410" s="327">
        <v>0.17756304626408811</v>
      </c>
      <c r="T5410" s="358">
        <v>0.10198772176368956</v>
      </c>
      <c r="U5410" s="358">
        <v>0.38442481620615043</v>
      </c>
      <c r="V5410" s="361">
        <v>0</v>
      </c>
    </row>
    <row r="5411" spans="1:22" hidden="1" outlineLevel="1">
      <c r="A5411" s="65">
        <v>5402</v>
      </c>
      <c r="B5411" s="117">
        <v>1</v>
      </c>
      <c r="C5411" s="325">
        <v>8.0359518121152584E-5</v>
      </c>
      <c r="D5411" s="358">
        <v>1.0768879947247069E-4</v>
      </c>
      <c r="E5411" s="327">
        <v>9.326022772749162E-5</v>
      </c>
      <c r="F5411" s="332">
        <v>3.0012229983718318E-4</v>
      </c>
      <c r="G5411" s="358">
        <v>3.5302533963371696E-4</v>
      </c>
      <c r="H5411" s="327">
        <v>6.3491423618809489E-4</v>
      </c>
      <c r="I5411" s="332">
        <v>0</v>
      </c>
      <c r="J5411" s="358">
        <v>0</v>
      </c>
      <c r="K5411" s="327">
        <v>0</v>
      </c>
      <c r="L5411" s="336">
        <v>2.3496792687798115E-6</v>
      </c>
      <c r="M5411" s="210">
        <v>1.1415525114155251E-4</v>
      </c>
      <c r="N5411" s="325">
        <v>0</v>
      </c>
      <c r="O5411" s="358">
        <v>0</v>
      </c>
      <c r="P5411" s="327">
        <v>0</v>
      </c>
      <c r="Q5411" s="332">
        <v>0.26383731211317418</v>
      </c>
      <c r="R5411" s="358">
        <v>0.14840657188393988</v>
      </c>
      <c r="S5411" s="327">
        <v>0.21219117165058451</v>
      </c>
      <c r="T5411" s="358">
        <v>4.3514761285840885E-2</v>
      </c>
      <c r="U5411" s="358">
        <v>0.3208060121132455</v>
      </c>
      <c r="V5411" s="361">
        <v>0</v>
      </c>
    </row>
    <row r="5412" spans="1:22" hidden="1" outlineLevel="1">
      <c r="A5412" s="65">
        <v>5403</v>
      </c>
      <c r="B5412" s="117">
        <v>1</v>
      </c>
      <c r="C5412" s="325">
        <v>7.6603115352947516E-5</v>
      </c>
      <c r="D5412" s="358">
        <v>1.0226450356114747E-4</v>
      </c>
      <c r="E5412" s="327">
        <v>8.783766893070604E-5</v>
      </c>
      <c r="F5412" s="332">
        <v>2.7761312734939439E-4</v>
      </c>
      <c r="G5412" s="358">
        <v>3.3960454159805495E-4</v>
      </c>
      <c r="H5412" s="327">
        <v>5.744462136939905E-4</v>
      </c>
      <c r="I5412" s="332">
        <v>0</v>
      </c>
      <c r="J5412" s="358">
        <v>0</v>
      </c>
      <c r="K5412" s="327">
        <v>0</v>
      </c>
      <c r="L5412" s="336">
        <v>1.1748396343899057E-6</v>
      </c>
      <c r="M5412" s="210">
        <v>1.1415525114155251E-4</v>
      </c>
      <c r="N5412" s="325">
        <v>0</v>
      </c>
      <c r="O5412" s="358">
        <v>0</v>
      </c>
      <c r="P5412" s="327">
        <v>0</v>
      </c>
      <c r="Q5412" s="332">
        <v>0.26383731211317418</v>
      </c>
      <c r="R5412" s="358">
        <v>0.16023394009831676</v>
      </c>
      <c r="S5412" s="327">
        <v>0.20196224381093442</v>
      </c>
      <c r="T5412" s="358">
        <v>3.6401771460270738E-2</v>
      </c>
      <c r="U5412" s="358">
        <v>0.30012707579175057</v>
      </c>
      <c r="V5412" s="361">
        <v>0</v>
      </c>
    </row>
    <row r="5413" spans="1:22" hidden="1" outlineLevel="1">
      <c r="A5413" s="65">
        <v>5404</v>
      </c>
      <c r="B5413" s="117">
        <v>1</v>
      </c>
      <c r="C5413" s="325">
        <v>7.465303604565968E-5</v>
      </c>
      <c r="D5413" s="358">
        <v>9.7404023353868608E-5</v>
      </c>
      <c r="E5413" s="327">
        <v>8.538584210632213E-5</v>
      </c>
      <c r="F5413" s="332">
        <v>2.3259478237381707E-4</v>
      </c>
      <c r="G5413" s="358">
        <v>3.0225971228143032E-4</v>
      </c>
      <c r="H5413" s="327">
        <v>5.744462136939905E-4</v>
      </c>
      <c r="I5413" s="332">
        <v>0</v>
      </c>
      <c r="J5413" s="358">
        <v>0</v>
      </c>
      <c r="K5413" s="327">
        <v>0</v>
      </c>
      <c r="L5413" s="336">
        <v>1.409807561267887E-5</v>
      </c>
      <c r="M5413" s="210">
        <v>1.1415525114155251E-4</v>
      </c>
      <c r="N5413" s="325">
        <v>0</v>
      </c>
      <c r="O5413" s="358">
        <v>0</v>
      </c>
      <c r="P5413" s="327">
        <v>0</v>
      </c>
      <c r="Q5413" s="332">
        <v>3.2979664014146773E-2</v>
      </c>
      <c r="R5413" s="358">
        <v>0.17479358103957887</v>
      </c>
      <c r="S5413" s="327">
        <v>0.20216479546906635</v>
      </c>
      <c r="T5413" s="358">
        <v>4.3514761285840885E-2</v>
      </c>
      <c r="U5413" s="358">
        <v>0.30125707231205084</v>
      </c>
      <c r="V5413" s="361">
        <v>0</v>
      </c>
    </row>
    <row r="5414" spans="1:22" hidden="1" outlineLevel="1">
      <c r="A5414" s="65">
        <v>5405</v>
      </c>
      <c r="B5414" s="117">
        <v>1</v>
      </c>
      <c r="C5414" s="325">
        <v>7.4153015710457681E-5</v>
      </c>
      <c r="D5414" s="358">
        <v>9.5070992854374747E-5</v>
      </c>
      <c r="E5414" s="327">
        <v>8.4412894953788843E-5</v>
      </c>
      <c r="F5414" s="332">
        <v>0</v>
      </c>
      <c r="G5414" s="358">
        <v>2.7600162916817871E-4</v>
      </c>
      <c r="H5414" s="327">
        <v>6.1475822869006013E-4</v>
      </c>
      <c r="I5414" s="332">
        <v>0</v>
      </c>
      <c r="J5414" s="358">
        <v>0</v>
      </c>
      <c r="K5414" s="327">
        <v>0</v>
      </c>
      <c r="L5414" s="336">
        <v>3.7594868300476983E-5</v>
      </c>
      <c r="M5414" s="210">
        <v>1.1415525114155251E-4</v>
      </c>
      <c r="N5414" s="325">
        <v>0</v>
      </c>
      <c r="O5414" s="358">
        <v>0</v>
      </c>
      <c r="P5414" s="327">
        <v>0</v>
      </c>
      <c r="Q5414" s="332">
        <v>3.2979664014146773E-2</v>
      </c>
      <c r="R5414" s="358">
        <v>0.19572875780838592</v>
      </c>
      <c r="S5414" s="327">
        <v>0.18801984126393725</v>
      </c>
      <c r="T5414" s="358">
        <v>4.6129831074653432E-2</v>
      </c>
      <c r="U5414" s="358">
        <v>0.2969630855349098</v>
      </c>
      <c r="V5414" s="361">
        <v>0</v>
      </c>
    </row>
    <row r="5415" spans="1:22" hidden="1" outlineLevel="1">
      <c r="A5415" s="65">
        <v>5406</v>
      </c>
      <c r="B5415" s="117">
        <v>1</v>
      </c>
      <c r="C5415" s="325">
        <v>7.6028091967465203E-5</v>
      </c>
      <c r="D5415" s="358">
        <v>9.5790343925052015E-5</v>
      </c>
      <c r="E5415" s="327">
        <v>8.5658267309031462E-5</v>
      </c>
      <c r="F5415" s="332">
        <v>0</v>
      </c>
      <c r="G5415" s="358">
        <v>2.6666542183902256E-4</v>
      </c>
      <c r="H5415" s="327">
        <v>6.1475822869006013E-4</v>
      </c>
      <c r="I5415" s="332">
        <v>0</v>
      </c>
      <c r="J5415" s="358">
        <v>0</v>
      </c>
      <c r="K5415" s="327">
        <v>0</v>
      </c>
      <c r="L5415" s="336">
        <v>9.3987170751192462E-5</v>
      </c>
      <c r="M5415" s="210">
        <v>1.1415525114155251E-4</v>
      </c>
      <c r="N5415" s="325">
        <v>2.8260061741952002E-3</v>
      </c>
      <c r="O5415" s="358">
        <v>5.2041730449215624E-3</v>
      </c>
      <c r="P5415" s="327">
        <v>3.7483618270163764E-3</v>
      </c>
      <c r="Q5415" s="332">
        <v>3.2979664014146773E-2</v>
      </c>
      <c r="R5415" s="358">
        <v>0.18931599290680154</v>
      </c>
      <c r="S5415" s="327">
        <v>0.15404157256914691</v>
      </c>
      <c r="T5415" s="358">
        <v>5.031394273675352E-2</v>
      </c>
      <c r="U5415" s="358">
        <v>0.30035307509581066</v>
      </c>
      <c r="V5415" s="361">
        <v>0</v>
      </c>
    </row>
    <row r="5416" spans="1:22" hidden="1" outlineLevel="1">
      <c r="A5416" s="65">
        <v>5407</v>
      </c>
      <c r="B5416" s="117">
        <v>1</v>
      </c>
      <c r="C5416" s="325">
        <v>7.8440690084814881E-5</v>
      </c>
      <c r="D5416" s="358">
        <v>9.4954341329400046E-5</v>
      </c>
      <c r="E5416" s="327">
        <v>8.7189037495683839E-5</v>
      </c>
      <c r="F5416" s="332">
        <v>0</v>
      </c>
      <c r="G5416" s="358">
        <v>3.0809484186215298E-4</v>
      </c>
      <c r="H5416" s="327">
        <v>6.3491423618809489E-4</v>
      </c>
      <c r="I5416" s="332">
        <v>0</v>
      </c>
      <c r="J5416" s="358">
        <v>0</v>
      </c>
      <c r="K5416" s="327">
        <v>0</v>
      </c>
      <c r="L5416" s="336">
        <v>1.8210014333043539E-4</v>
      </c>
      <c r="M5416" s="210">
        <v>1.1415525114155251E-4</v>
      </c>
      <c r="N5416" s="325">
        <v>5.746212554196907E-2</v>
      </c>
      <c r="O5416" s="358">
        <v>7.7086853997888852E-2</v>
      </c>
      <c r="P5416" s="327">
        <v>7.2104750669137962E-2</v>
      </c>
      <c r="Q5416" s="332">
        <v>3.2979664014146773E-2</v>
      </c>
      <c r="R5416" s="358">
        <v>0.17613136080592498</v>
      </c>
      <c r="S5416" s="327">
        <v>0.14096846458723072</v>
      </c>
      <c r="T5416" s="358">
        <v>6.318008609771128E-2</v>
      </c>
      <c r="U5416" s="358">
        <v>0.31752902220437468</v>
      </c>
      <c r="V5416" s="361">
        <v>0</v>
      </c>
    </row>
    <row r="5417" spans="1:22" hidden="1" outlineLevel="1">
      <c r="A5417" s="65">
        <v>5408</v>
      </c>
      <c r="B5417" s="117">
        <v>1</v>
      </c>
      <c r="C5417" s="325">
        <v>8.4278427498298326E-5</v>
      </c>
      <c r="D5417" s="358">
        <v>1.0516134976468568E-4</v>
      </c>
      <c r="E5417" s="327">
        <v>9.5426656720465759E-5</v>
      </c>
      <c r="F5417" s="332">
        <v>0</v>
      </c>
      <c r="G5417" s="358">
        <v>4.3821823151226686E-4</v>
      </c>
      <c r="H5417" s="327">
        <v>6.5507024368612954E-4</v>
      </c>
      <c r="I5417" s="332">
        <v>0</v>
      </c>
      <c r="J5417" s="358">
        <v>0</v>
      </c>
      <c r="K5417" s="327">
        <v>0</v>
      </c>
      <c r="L5417" s="336">
        <v>1.5860335064263727E-4</v>
      </c>
      <c r="M5417" s="210">
        <v>1.1415525114155251E-4</v>
      </c>
      <c r="N5417" s="325">
        <v>0.20724045277431466</v>
      </c>
      <c r="O5417" s="358">
        <v>0.24689010590480495</v>
      </c>
      <c r="P5417" s="327">
        <v>0.21481258813892201</v>
      </c>
      <c r="Q5417" s="332">
        <v>3.2979664014146773E-2</v>
      </c>
      <c r="R5417" s="358">
        <v>0.13962825335315221</v>
      </c>
      <c r="S5417" s="327">
        <v>0.111041256696674</v>
      </c>
      <c r="T5417" s="358">
        <v>9.612996543674944E-2</v>
      </c>
      <c r="U5417" s="358">
        <v>0.35380191050601317</v>
      </c>
      <c r="V5417" s="361">
        <v>0.10798323234277288</v>
      </c>
    </row>
    <row r="5418" spans="1:22" hidden="1" outlineLevel="1">
      <c r="A5418" s="65">
        <v>5409</v>
      </c>
      <c r="B5418" s="117">
        <v>1</v>
      </c>
      <c r="C5418" s="325">
        <v>9.2516262520751387E-5</v>
      </c>
      <c r="D5418" s="358">
        <v>1.181096690368766E-4</v>
      </c>
      <c r="E5418" s="327">
        <v>1.0640150060104135E-4</v>
      </c>
      <c r="F5418" s="332">
        <v>3.9015898978833808E-4</v>
      </c>
      <c r="G5418" s="358">
        <v>5.1932653268431069E-4</v>
      </c>
      <c r="H5418" s="327">
        <v>6.6514824743514709E-4</v>
      </c>
      <c r="I5418" s="332">
        <v>0</v>
      </c>
      <c r="J5418" s="358">
        <v>0</v>
      </c>
      <c r="K5418" s="327">
        <v>0</v>
      </c>
      <c r="L5418" s="336">
        <v>1.4685495429873823E-4</v>
      </c>
      <c r="M5418" s="210">
        <v>1.1415525114155251E-4</v>
      </c>
      <c r="N5418" s="325">
        <v>0.36172879029698563</v>
      </c>
      <c r="O5418" s="358">
        <v>0.41012716315124453</v>
      </c>
      <c r="P5418" s="327">
        <v>0.40523461417749357</v>
      </c>
      <c r="Q5418" s="332">
        <v>3.2979664014146773E-2</v>
      </c>
      <c r="R5418" s="358">
        <v>0.13105340380093314</v>
      </c>
      <c r="S5418" s="327">
        <v>8.9106451477897058E-2</v>
      </c>
      <c r="T5418" s="358">
        <v>0.14864056679610552</v>
      </c>
      <c r="U5418" s="358">
        <v>0.46815755836040013</v>
      </c>
      <c r="V5418" s="361">
        <v>0.24101545968813595</v>
      </c>
    </row>
    <row r="5419" spans="1:22" hidden="1" outlineLevel="1">
      <c r="A5419" s="65">
        <v>5410</v>
      </c>
      <c r="B5419" s="117">
        <v>1</v>
      </c>
      <c r="C5419" s="325">
        <v>9.8585259339265753E-5</v>
      </c>
      <c r="D5419" s="358">
        <v>1.2874439973040278E-4</v>
      </c>
      <c r="E5419" s="327">
        <v>1.1556017646355479E-4</v>
      </c>
      <c r="F5419" s="332">
        <v>4.9520179473135236E-4</v>
      </c>
      <c r="G5419" s="358">
        <v>5.7476026370117559E-4</v>
      </c>
      <c r="H5419" s="327">
        <v>7.1553826618023393E-4</v>
      </c>
      <c r="I5419" s="332">
        <v>0</v>
      </c>
      <c r="J5419" s="358">
        <v>0</v>
      </c>
      <c r="K5419" s="327">
        <v>0</v>
      </c>
      <c r="L5419" s="336">
        <v>1.644775488145868E-4</v>
      </c>
      <c r="M5419" s="210">
        <v>1.1415525114155251E-4</v>
      </c>
      <c r="N5419" s="325">
        <v>0.52092713810998192</v>
      </c>
      <c r="O5419" s="358">
        <v>0.55839410375618925</v>
      </c>
      <c r="P5419" s="327">
        <v>0.49501177873481583</v>
      </c>
      <c r="Q5419" s="332">
        <v>3.2979664014146773E-2</v>
      </c>
      <c r="R5419" s="358">
        <v>0.13933774380461941</v>
      </c>
      <c r="S5419" s="327">
        <v>0.12223231182284952</v>
      </c>
      <c r="T5419" s="358">
        <v>0.14424724955090043</v>
      </c>
      <c r="U5419" s="358">
        <v>0.45889158689393794</v>
      </c>
      <c r="V5419" s="361">
        <v>0.35837393307424398</v>
      </c>
    </row>
    <row r="5420" spans="1:22" hidden="1" outlineLevel="1">
      <c r="A5420" s="65">
        <v>5411</v>
      </c>
      <c r="B5420" s="117">
        <v>1</v>
      </c>
      <c r="C5420" s="325">
        <v>1.0194789609349925E-4</v>
      </c>
      <c r="D5420" s="358">
        <v>1.3022198571341554E-4</v>
      </c>
      <c r="E5420" s="327">
        <v>1.2036004908271904E-4</v>
      </c>
      <c r="F5420" s="332">
        <v>6.2275377216215516E-4</v>
      </c>
      <c r="G5420" s="358">
        <v>6.191072485146671E-4</v>
      </c>
      <c r="H5420" s="327">
        <v>7.5585028117630335E-4</v>
      </c>
      <c r="I5420" s="332">
        <v>0</v>
      </c>
      <c r="J5420" s="358">
        <v>0</v>
      </c>
      <c r="K5420" s="327">
        <v>0</v>
      </c>
      <c r="L5420" s="336">
        <v>1.8797434150238492E-4</v>
      </c>
      <c r="M5420" s="210">
        <v>1.1415525114155251E-4</v>
      </c>
      <c r="N5420" s="325">
        <v>0.51923153440546488</v>
      </c>
      <c r="O5420" s="358">
        <v>0.61011372627027249</v>
      </c>
      <c r="P5420" s="327">
        <v>0.5410127371610356</v>
      </c>
      <c r="Q5420" s="332">
        <v>3.2979664014146773E-2</v>
      </c>
      <c r="R5420" s="358">
        <v>0.16044447365214959</v>
      </c>
      <c r="S5420" s="327">
        <v>0.16187362530010493</v>
      </c>
      <c r="T5420" s="358">
        <v>0.14445645513400543</v>
      </c>
      <c r="U5420" s="358">
        <v>0.46081258097844841</v>
      </c>
      <c r="V5420" s="361">
        <v>0.43952931767574793</v>
      </c>
    </row>
    <row r="5421" spans="1:22" hidden="1" outlineLevel="1">
      <c r="A5421" s="65">
        <v>5412</v>
      </c>
      <c r="B5421" s="117">
        <v>1</v>
      </c>
      <c r="C5421" s="325">
        <v>1.0486051454605094E-4</v>
      </c>
      <c r="D5421" s="358">
        <v>1.3337157688773227E-4</v>
      </c>
      <c r="E5421" s="327">
        <v>1.2266917699139807E-4</v>
      </c>
      <c r="F5421" s="332">
        <v>6.1525071466622542E-4</v>
      </c>
      <c r="G5421" s="358">
        <v>6.5703559078936387E-4</v>
      </c>
      <c r="H5421" s="327">
        <v>8.3647431116844239E-4</v>
      </c>
      <c r="I5421" s="332">
        <v>0</v>
      </c>
      <c r="J5421" s="358">
        <v>0</v>
      </c>
      <c r="K5421" s="327">
        <v>0</v>
      </c>
      <c r="L5421" s="336">
        <v>2.0677177565262342E-4</v>
      </c>
      <c r="M5421" s="210">
        <v>1.1415525114155251E-4</v>
      </c>
      <c r="N5421" s="325">
        <v>0.49379747883770797</v>
      </c>
      <c r="O5421" s="358">
        <v>0.60882859861976468</v>
      </c>
      <c r="P5421" s="327">
        <v>0.58319278849965039</v>
      </c>
      <c r="Q5421" s="332">
        <v>0.13191865605658709</v>
      </c>
      <c r="R5421" s="358">
        <v>0.25128675015093477</v>
      </c>
      <c r="S5421" s="327">
        <v>0.17460914718513454</v>
      </c>
      <c r="T5421" s="358">
        <v>0.14058615184656284</v>
      </c>
      <c r="U5421" s="358">
        <v>0.39154379428404207</v>
      </c>
      <c r="V5421" s="361">
        <v>0.50246863946829756</v>
      </c>
    </row>
    <row r="5422" spans="1:22" hidden="1" outlineLevel="1">
      <c r="A5422" s="65">
        <v>5413</v>
      </c>
      <c r="B5422" s="117">
        <v>1</v>
      </c>
      <c r="C5422" s="325">
        <v>1.0528553183097265E-4</v>
      </c>
      <c r="D5422" s="358">
        <v>1.3626842309127048E-4</v>
      </c>
      <c r="E5422" s="327">
        <v>1.2514694907318286E-4</v>
      </c>
      <c r="F5422" s="332">
        <v>7.5030574959295796E-4</v>
      </c>
      <c r="G5422" s="358">
        <v>6.8037610911225418E-4</v>
      </c>
      <c r="H5422" s="327">
        <v>1.0178783786507553E-3</v>
      </c>
      <c r="I5422" s="332">
        <v>0</v>
      </c>
      <c r="J5422" s="358">
        <v>0</v>
      </c>
      <c r="K5422" s="327">
        <v>0</v>
      </c>
      <c r="L5422" s="336">
        <v>1.8797434150238492E-4</v>
      </c>
      <c r="M5422" s="210">
        <v>1.1415525114155251E-4</v>
      </c>
      <c r="N5422" s="325">
        <v>0.49944949118609838</v>
      </c>
      <c r="O5422" s="358">
        <v>0.57027466755286249</v>
      </c>
      <c r="P5422" s="327">
        <v>0.52654911596431309</v>
      </c>
      <c r="Q5422" s="332">
        <v>0.19787798408488064</v>
      </c>
      <c r="R5422" s="358">
        <v>0.37353668092709297</v>
      </c>
      <c r="S5422" s="327">
        <v>0.21205613721182986</v>
      </c>
      <c r="T5422" s="358">
        <v>0.1225944716995325</v>
      </c>
      <c r="U5422" s="358">
        <v>0.35775689832706409</v>
      </c>
      <c r="V5422" s="361">
        <v>0.49394083470819616</v>
      </c>
    </row>
    <row r="5423" spans="1:22" hidden="1" outlineLevel="1">
      <c r="A5423" s="65">
        <v>5414</v>
      </c>
      <c r="B5423" s="117">
        <v>1</v>
      </c>
      <c r="C5423" s="325">
        <v>1.0309794286446386E-4</v>
      </c>
      <c r="D5423" s="358">
        <v>1.3681279687448571E-4</v>
      </c>
      <c r="E5423" s="327">
        <v>1.2496533227137664E-4</v>
      </c>
      <c r="F5423" s="332">
        <v>8.8536078451969017E-4</v>
      </c>
      <c r="G5423" s="358">
        <v>7.3114173646454108E-4</v>
      </c>
      <c r="H5423" s="327">
        <v>9.3725434865861619E-4</v>
      </c>
      <c r="I5423" s="332">
        <v>0</v>
      </c>
      <c r="J5423" s="358">
        <v>0</v>
      </c>
      <c r="K5423" s="327">
        <v>0</v>
      </c>
      <c r="L5423" s="336">
        <v>1.9032402077116473E-4</v>
      </c>
      <c r="M5423" s="210">
        <v>1.1415525114155251E-4</v>
      </c>
      <c r="N5423" s="325">
        <v>0.43652375370735202</v>
      </c>
      <c r="O5423" s="358">
        <v>0.58518721568224052</v>
      </c>
      <c r="P5423" s="327">
        <v>0.43044949571074026</v>
      </c>
      <c r="Q5423" s="332">
        <v>0.13191865605658709</v>
      </c>
      <c r="R5423" s="358">
        <v>0.42073872673004392</v>
      </c>
      <c r="S5423" s="327">
        <v>0.30009074246651396</v>
      </c>
      <c r="T5423" s="358">
        <v>0.11673671537259236</v>
      </c>
      <c r="U5423" s="358">
        <v>0.34679593208015153</v>
      </c>
      <c r="V5423" s="361">
        <v>0.48270276075397089</v>
      </c>
    </row>
    <row r="5424" spans="1:22" hidden="1" outlineLevel="1">
      <c r="A5424" s="65">
        <v>5415</v>
      </c>
      <c r="B5424" s="117">
        <v>1</v>
      </c>
      <c r="C5424" s="325">
        <v>1.0311044337284393E-4</v>
      </c>
      <c r="D5424" s="358">
        <v>1.3774600907428324E-4</v>
      </c>
      <c r="E5424" s="327">
        <v>1.2438156397985667E-4</v>
      </c>
      <c r="F5424" s="332">
        <v>8.7785772702376097E-4</v>
      </c>
      <c r="G5424" s="358">
        <v>7.5623279366164814E-4</v>
      </c>
      <c r="H5424" s="327">
        <v>9.2717634490959865E-4</v>
      </c>
      <c r="I5424" s="332">
        <v>0</v>
      </c>
      <c r="J5424" s="358">
        <v>0</v>
      </c>
      <c r="K5424" s="327">
        <v>0</v>
      </c>
      <c r="L5424" s="336">
        <v>2.1382081345896285E-4</v>
      </c>
      <c r="M5424" s="210">
        <v>1.1415525114155251E-4</v>
      </c>
      <c r="N5424" s="325">
        <v>0.41749531213443763</v>
      </c>
      <c r="O5424" s="358">
        <v>0.46682061864324609</v>
      </c>
      <c r="P5424" s="327">
        <v>0.42431177320709834</v>
      </c>
      <c r="Q5424" s="332">
        <v>9.8938992042440319E-2</v>
      </c>
      <c r="R5424" s="358">
        <v>0.40291880485934806</v>
      </c>
      <c r="S5424" s="327">
        <v>0.34444985965495217</v>
      </c>
      <c r="T5424" s="358">
        <v>0.10418438038629213</v>
      </c>
      <c r="U5424" s="358">
        <v>0.34103294982662025</v>
      </c>
      <c r="V5424" s="361">
        <v>0.47438872370495466</v>
      </c>
    </row>
    <row r="5425" spans="1:22" hidden="1" outlineLevel="1">
      <c r="A5425" s="65">
        <v>5416</v>
      </c>
      <c r="B5425" s="117">
        <v>1</v>
      </c>
      <c r="C5425" s="325">
        <v>1.0127911889516657E-4</v>
      </c>
      <c r="D5425" s="358">
        <v>1.3516023360401089E-4</v>
      </c>
      <c r="E5425" s="327">
        <v>1.1847901792115467E-4</v>
      </c>
      <c r="F5425" s="332">
        <v>9.0786995700747918E-4</v>
      </c>
      <c r="G5425" s="358">
        <v>7.5856684549393714E-4</v>
      </c>
      <c r="H5425" s="327">
        <v>1.0279563823997724E-3</v>
      </c>
      <c r="I5425" s="332">
        <v>0</v>
      </c>
      <c r="J5425" s="358">
        <v>0</v>
      </c>
      <c r="K5425" s="327">
        <v>0</v>
      </c>
      <c r="L5425" s="336">
        <v>2.2321953053408208E-4</v>
      </c>
      <c r="M5425" s="210">
        <v>1.1415525114155251E-4</v>
      </c>
      <c r="N5425" s="325">
        <v>0.39168445574345478</v>
      </c>
      <c r="O5425" s="358">
        <v>0.40362872368457564</v>
      </c>
      <c r="P5425" s="327">
        <v>0.28288122374176566</v>
      </c>
      <c r="Q5425" s="332">
        <v>6.5959328028293546E-2</v>
      </c>
      <c r="R5425" s="358">
        <v>0.36225483766368693</v>
      </c>
      <c r="S5425" s="327">
        <v>0.34216270348294764</v>
      </c>
      <c r="T5425" s="358">
        <v>0.18859883316916135</v>
      </c>
      <c r="U5425" s="358">
        <v>0.38453781585818037</v>
      </c>
      <c r="V5425" s="361">
        <v>0.24735977997071854</v>
      </c>
    </row>
    <row r="5426" spans="1:22" hidden="1" outlineLevel="1">
      <c r="A5426" s="65">
        <v>5417</v>
      </c>
      <c r="B5426" s="117">
        <v>1</v>
      </c>
      <c r="C5426" s="325">
        <v>1.0300418905161349E-4</v>
      </c>
      <c r="D5426" s="358">
        <v>1.3803763788671999E-4</v>
      </c>
      <c r="E5426" s="327">
        <v>1.2059355639932703E-4</v>
      </c>
      <c r="F5426" s="332">
        <v>9.0036689951154955E-4</v>
      </c>
      <c r="G5426" s="358">
        <v>7.9182708410405602E-4</v>
      </c>
      <c r="H5426" s="327">
        <v>8.9694233366254645E-4</v>
      </c>
      <c r="I5426" s="332">
        <v>0</v>
      </c>
      <c r="J5426" s="358">
        <v>0</v>
      </c>
      <c r="K5426" s="327">
        <v>0</v>
      </c>
      <c r="L5426" s="336">
        <v>2.2321953053408208E-4</v>
      </c>
      <c r="M5426" s="210">
        <v>1.1415525114155251E-4</v>
      </c>
      <c r="N5426" s="325">
        <v>0.27299219642725636</v>
      </c>
      <c r="O5426" s="358">
        <v>0.27151848729044187</v>
      </c>
      <c r="P5426" s="327">
        <v>0.20140312479605679</v>
      </c>
      <c r="Q5426" s="332">
        <v>0.23085764809902742</v>
      </c>
      <c r="R5426" s="358">
        <v>0.36925603355574194</v>
      </c>
      <c r="S5426" s="327">
        <v>0.36069630458919688</v>
      </c>
      <c r="T5426" s="358">
        <v>0.21506333943194436</v>
      </c>
      <c r="U5426" s="358">
        <v>0.41866371077124848</v>
      </c>
      <c r="V5426" s="361">
        <v>0.21976084155731923</v>
      </c>
    </row>
    <row r="5427" spans="1:22" hidden="1" outlineLevel="1">
      <c r="A5427" s="65">
        <v>5418</v>
      </c>
      <c r="B5427" s="117">
        <v>1</v>
      </c>
      <c r="C5427" s="325">
        <v>1.0186664278902893E-4</v>
      </c>
      <c r="D5427" s="358">
        <v>1.4056508759450499E-4</v>
      </c>
      <c r="E5427" s="327">
        <v>1.2449831763816066E-4</v>
      </c>
      <c r="F5427" s="332">
        <v>8.3283938204818339E-4</v>
      </c>
      <c r="G5427" s="358">
        <v>8.0349734326550133E-4</v>
      </c>
      <c r="H5427" s="327">
        <v>9.0702033741156399E-4</v>
      </c>
      <c r="I5427" s="332">
        <v>0</v>
      </c>
      <c r="J5427" s="358">
        <v>0</v>
      </c>
      <c r="K5427" s="327">
        <v>0</v>
      </c>
      <c r="L5427" s="336">
        <v>1.644775488145868E-4</v>
      </c>
      <c r="M5427" s="210">
        <v>1.1415525114155251E-4</v>
      </c>
      <c r="N5427" s="325">
        <v>0.10757663503103063</v>
      </c>
      <c r="O5427" s="358">
        <v>0.12188664481015522</v>
      </c>
      <c r="P5427" s="327">
        <v>9.1292244966547725E-2</v>
      </c>
      <c r="Q5427" s="332">
        <v>0.39575596816976127</v>
      </c>
      <c r="R5427" s="358">
        <v>0.36851108523983833</v>
      </c>
      <c r="S5427" s="327">
        <v>0.19952316698493222</v>
      </c>
      <c r="T5427" s="358">
        <v>0.22479139904632706</v>
      </c>
      <c r="U5427" s="358">
        <v>0.45041661299168595</v>
      </c>
      <c r="V5427" s="361">
        <v>0.20608734260893763</v>
      </c>
    </row>
    <row r="5428" spans="1:22" hidden="1" outlineLevel="1">
      <c r="A5428" s="65">
        <v>5419</v>
      </c>
      <c r="B5428" s="117">
        <v>1</v>
      </c>
      <c r="C5428" s="325">
        <v>1.027791799007726E-4</v>
      </c>
      <c r="D5428" s="358">
        <v>1.3922359505729603E-4</v>
      </c>
      <c r="E5428" s="327">
        <v>1.2235783390258741E-4</v>
      </c>
      <c r="F5428" s="332">
        <v>7.5780880708888759E-4</v>
      </c>
      <c r="G5428" s="358">
        <v>7.4689658633249182E-4</v>
      </c>
      <c r="H5428" s="327">
        <v>8.465523149174596E-4</v>
      </c>
      <c r="I5428" s="332">
        <v>0</v>
      </c>
      <c r="J5428" s="358">
        <v>0</v>
      </c>
      <c r="K5428" s="327">
        <v>0</v>
      </c>
      <c r="L5428" s="336">
        <v>1.1748396343899057E-4</v>
      </c>
      <c r="M5428" s="210">
        <v>1.1415525114155251E-4</v>
      </c>
      <c r="N5428" s="325">
        <v>1.2434427166458883E-2</v>
      </c>
      <c r="O5428" s="358">
        <v>2.2418559931353031E-2</v>
      </c>
      <c r="P5428" s="327">
        <v>1.6679844369166089E-2</v>
      </c>
      <c r="Q5428" s="332">
        <v>3.2979664014146773E-2</v>
      </c>
      <c r="R5428" s="358">
        <v>0.28724133133494473</v>
      </c>
      <c r="S5428" s="327">
        <v>0.17405212321487298</v>
      </c>
      <c r="T5428" s="358">
        <v>0.23870357032280987</v>
      </c>
      <c r="U5428" s="358">
        <v>0.57901021700185618</v>
      </c>
      <c r="V5428" s="361">
        <v>0.10299786393780749</v>
      </c>
    </row>
    <row r="5429" spans="1:22" hidden="1" outlineLevel="1">
      <c r="A5429" s="65">
        <v>5420</v>
      </c>
      <c r="B5429" s="117">
        <v>1</v>
      </c>
      <c r="C5429" s="325">
        <v>1.0244791642870125E-4</v>
      </c>
      <c r="D5429" s="358">
        <v>1.408372744861126E-4</v>
      </c>
      <c r="E5429" s="327">
        <v>1.2320105476811629E-4</v>
      </c>
      <c r="F5429" s="332">
        <v>7.1279046211331E-4</v>
      </c>
      <c r="G5429" s="358">
        <v>5.2107707155852755E-4</v>
      </c>
      <c r="H5429" s="327">
        <v>8.465523149174596E-4</v>
      </c>
      <c r="I5429" s="332">
        <v>0</v>
      </c>
      <c r="J5429" s="358">
        <v>0</v>
      </c>
      <c r="K5429" s="327">
        <v>0</v>
      </c>
      <c r="L5429" s="336">
        <v>8.811297257924293E-5</v>
      </c>
      <c r="M5429" s="210">
        <v>1.1415525114155251E-4</v>
      </c>
      <c r="N5429" s="325">
        <v>0</v>
      </c>
      <c r="O5429" s="358">
        <v>0</v>
      </c>
      <c r="P5429" s="327">
        <v>0</v>
      </c>
      <c r="Q5429" s="332">
        <v>3.2979664014146773E-2</v>
      </c>
      <c r="R5429" s="358">
        <v>0.24814068427068237</v>
      </c>
      <c r="S5429" s="327">
        <v>0.15037029957911</v>
      </c>
      <c r="T5429" s="358">
        <v>0.27165344966184801</v>
      </c>
      <c r="U5429" s="358">
        <v>0.68172690069715025</v>
      </c>
      <c r="V5429" s="361">
        <v>0</v>
      </c>
    </row>
    <row r="5430" spans="1:22" hidden="1" outlineLevel="1">
      <c r="A5430" s="65">
        <v>5421</v>
      </c>
      <c r="B5430" s="117">
        <v>1</v>
      </c>
      <c r="C5430" s="325">
        <v>1.0279793066334267E-4</v>
      </c>
      <c r="D5430" s="358">
        <v>1.5102484100056913E-4</v>
      </c>
      <c r="E5430" s="327">
        <v>1.2774147481327166E-4</v>
      </c>
      <c r="F5430" s="332">
        <v>6.60269059641803E-4</v>
      </c>
      <c r="G5430" s="358">
        <v>4.4463687405106166E-4</v>
      </c>
      <c r="H5430" s="327">
        <v>7.5585028117630335E-4</v>
      </c>
      <c r="I5430" s="332">
        <v>0</v>
      </c>
      <c r="J5430" s="358">
        <v>0</v>
      </c>
      <c r="K5430" s="327">
        <v>0</v>
      </c>
      <c r="L5430" s="336">
        <v>5.8741981719495287E-5</v>
      </c>
      <c r="M5430" s="210">
        <v>1.1415525114155251E-4</v>
      </c>
      <c r="N5430" s="325">
        <v>0</v>
      </c>
      <c r="O5430" s="358">
        <v>0</v>
      </c>
      <c r="P5430" s="327">
        <v>0</v>
      </c>
      <c r="Q5430" s="332">
        <v>6.5959328028293546E-2</v>
      </c>
      <c r="R5430" s="358">
        <v>0.2246984990276879</v>
      </c>
      <c r="S5430" s="327">
        <v>0.11639203088431962</v>
      </c>
      <c r="T5430" s="358">
        <v>0.28828529351869586</v>
      </c>
      <c r="U5430" s="358">
        <v>0.69336586485624307</v>
      </c>
      <c r="V5430" s="361">
        <v>0</v>
      </c>
    </row>
    <row r="5431" spans="1:22" hidden="1" outlineLevel="1">
      <c r="A5431" s="65">
        <v>5422</v>
      </c>
      <c r="B5431" s="117">
        <v>1</v>
      </c>
      <c r="C5431" s="325">
        <v>1.0125411787840646E-4</v>
      </c>
      <c r="D5431" s="358">
        <v>1.4311197922311911E-4</v>
      </c>
      <c r="E5431" s="327">
        <v>1.2343456208472426E-4</v>
      </c>
      <c r="F5431" s="332">
        <v>5.7773542718657757E-4</v>
      </c>
      <c r="G5431" s="358">
        <v>4.1604473910552089E-4</v>
      </c>
      <c r="H5431" s="327">
        <v>7.76006288674338E-4</v>
      </c>
      <c r="I5431" s="332">
        <v>0</v>
      </c>
      <c r="J5431" s="358">
        <v>0</v>
      </c>
      <c r="K5431" s="327">
        <v>0</v>
      </c>
      <c r="L5431" s="336">
        <v>3.7594868300476983E-5</v>
      </c>
      <c r="M5431" s="210">
        <v>1.1415525114155251E-4</v>
      </c>
      <c r="N5431" s="325">
        <v>0</v>
      </c>
      <c r="O5431" s="358">
        <v>0</v>
      </c>
      <c r="P5431" s="327">
        <v>0</v>
      </c>
      <c r="Q5431" s="332">
        <v>9.8938992042440319E-2</v>
      </c>
      <c r="R5431" s="358">
        <v>0.2006688023342135</v>
      </c>
      <c r="S5431" s="327">
        <v>0.12192004122803006</v>
      </c>
      <c r="T5431" s="358">
        <v>0.28284594835796573</v>
      </c>
      <c r="U5431" s="358">
        <v>0.65720597620663457</v>
      </c>
      <c r="V5431" s="361">
        <v>0</v>
      </c>
    </row>
    <row r="5432" spans="1:22" hidden="1" outlineLevel="1">
      <c r="A5432" s="65">
        <v>5423</v>
      </c>
      <c r="B5432" s="117">
        <v>1</v>
      </c>
      <c r="C5432" s="325">
        <v>9.3472551411825233E-5</v>
      </c>
      <c r="D5432" s="358">
        <v>1.3315771575861198E-4</v>
      </c>
      <c r="E5432" s="327">
        <v>1.1352347375758507E-4</v>
      </c>
      <c r="F5432" s="332">
        <v>5.0270485222728178E-4</v>
      </c>
      <c r="G5432" s="358">
        <v>4.1254366135708739E-4</v>
      </c>
      <c r="H5432" s="327">
        <v>7.3569427367826859E-4</v>
      </c>
      <c r="I5432" s="332">
        <v>0</v>
      </c>
      <c r="J5432" s="358">
        <v>0</v>
      </c>
      <c r="K5432" s="327">
        <v>0</v>
      </c>
      <c r="L5432" s="336">
        <v>2.3496792687798115E-5</v>
      </c>
      <c r="M5432" s="210">
        <v>1.1415525114155251E-4</v>
      </c>
      <c r="N5432" s="325">
        <v>0</v>
      </c>
      <c r="O5432" s="358">
        <v>0</v>
      </c>
      <c r="P5432" s="327">
        <v>0</v>
      </c>
      <c r="Q5432" s="332">
        <v>3.2979664014146773E-2</v>
      </c>
      <c r="R5432" s="358">
        <v>0.17142357578729286</v>
      </c>
      <c r="S5432" s="327">
        <v>0.15820235231006805</v>
      </c>
      <c r="T5432" s="358">
        <v>0.22991693583239964</v>
      </c>
      <c r="U5432" s="358">
        <v>0.57482922987674512</v>
      </c>
      <c r="V5432" s="361">
        <v>0</v>
      </c>
    </row>
    <row r="5433" spans="1:22" hidden="1" outlineLevel="1">
      <c r="A5433" s="65">
        <v>5424</v>
      </c>
      <c r="B5433" s="117">
        <v>1</v>
      </c>
      <c r="C5433" s="325">
        <v>8.6384763160336783E-5</v>
      </c>
      <c r="D5433" s="358">
        <v>1.2289238156083901E-4</v>
      </c>
      <c r="E5433" s="327">
        <v>1.0536369030500583E-4</v>
      </c>
      <c r="F5433" s="332">
        <v>4.1266816227612688E-4</v>
      </c>
      <c r="G5433" s="358">
        <v>3.7753288387275171E-4</v>
      </c>
      <c r="H5433" s="327">
        <v>7.1553826618023393E-4</v>
      </c>
      <c r="I5433" s="332">
        <v>0</v>
      </c>
      <c r="J5433" s="358">
        <v>0</v>
      </c>
      <c r="K5433" s="327">
        <v>0</v>
      </c>
      <c r="L5433" s="336">
        <v>9.3987170751192458E-6</v>
      </c>
      <c r="M5433" s="210">
        <v>1.1415525114155251E-4</v>
      </c>
      <c r="N5433" s="325">
        <v>0</v>
      </c>
      <c r="O5433" s="358">
        <v>0</v>
      </c>
      <c r="P5433" s="327">
        <v>0</v>
      </c>
      <c r="Q5433" s="332">
        <v>3.2979664014146773E-2</v>
      </c>
      <c r="R5433" s="358">
        <v>0.17100901350198608</v>
      </c>
      <c r="S5433" s="327">
        <v>0.1464964749309412</v>
      </c>
      <c r="T5433" s="358">
        <v>0.14477026350866296</v>
      </c>
      <c r="U5433" s="358">
        <v>0.49889346371256732</v>
      </c>
      <c r="V5433" s="361">
        <v>0</v>
      </c>
    </row>
    <row r="5434" spans="1:22" hidden="1" outlineLevel="1">
      <c r="A5434" s="65">
        <v>5425</v>
      </c>
      <c r="B5434" s="117">
        <v>1</v>
      </c>
      <c r="C5434" s="325">
        <v>7.9253223129518153E-5</v>
      </c>
      <c r="D5434" s="358">
        <v>1.1354081764203446E-4</v>
      </c>
      <c r="E5434" s="327">
        <v>9.7657948856942118E-5</v>
      </c>
      <c r="F5434" s="332">
        <v>3.4514064481276077E-4</v>
      </c>
      <c r="G5434" s="358">
        <v>3.7053072837588477E-4</v>
      </c>
      <c r="H5434" s="327">
        <v>5.8452421744300794E-4</v>
      </c>
      <c r="I5434" s="332">
        <v>0</v>
      </c>
      <c r="J5434" s="358">
        <v>0</v>
      </c>
      <c r="K5434" s="327">
        <v>0</v>
      </c>
      <c r="L5434" s="336">
        <v>5.8741981719495289E-6</v>
      </c>
      <c r="M5434" s="210">
        <v>1.1415525114155251E-4</v>
      </c>
      <c r="N5434" s="325">
        <v>0</v>
      </c>
      <c r="O5434" s="358">
        <v>0</v>
      </c>
      <c r="P5434" s="327">
        <v>0</v>
      </c>
      <c r="Q5434" s="332">
        <v>6.5959328028293546E-2</v>
      </c>
      <c r="R5434" s="358">
        <v>0.18604755189761382</v>
      </c>
      <c r="S5434" s="327">
        <v>0.20690791468231617</v>
      </c>
      <c r="T5434" s="358">
        <v>0.10889150600615471</v>
      </c>
      <c r="U5434" s="358">
        <v>0.46273357506295881</v>
      </c>
      <c r="V5434" s="361">
        <v>0</v>
      </c>
    </row>
    <row r="5435" spans="1:22" hidden="1" outlineLevel="1">
      <c r="A5435" s="65">
        <v>5426</v>
      </c>
      <c r="B5435" s="117">
        <v>1</v>
      </c>
      <c r="C5435" s="325">
        <v>7.3002968939493056E-5</v>
      </c>
      <c r="D5435" s="358">
        <v>1.0479195326893249E-4</v>
      </c>
      <c r="E5435" s="327">
        <v>9.1418114452028568E-5</v>
      </c>
      <c r="F5435" s="332">
        <v>2.6260701235753528E-4</v>
      </c>
      <c r="G5435" s="358">
        <v>3.4193859343034395E-4</v>
      </c>
      <c r="H5435" s="327">
        <v>5.5429020619595574E-4</v>
      </c>
      <c r="I5435" s="332">
        <v>0</v>
      </c>
      <c r="J5435" s="358">
        <v>0</v>
      </c>
      <c r="K5435" s="327">
        <v>0</v>
      </c>
      <c r="L5435" s="336">
        <v>2.3496792687798115E-6</v>
      </c>
      <c r="M5435" s="210">
        <v>1.1415525114155251E-4</v>
      </c>
      <c r="N5435" s="325">
        <v>0</v>
      </c>
      <c r="O5435" s="358">
        <v>0</v>
      </c>
      <c r="P5435" s="327">
        <v>0</v>
      </c>
      <c r="Q5435" s="332">
        <v>9.8938992042440319E-2</v>
      </c>
      <c r="R5435" s="358">
        <v>0.17150607301742915</v>
      </c>
      <c r="S5435" s="327">
        <v>0.19867075863509426</v>
      </c>
      <c r="T5435" s="358">
        <v>7.5732421084011528E-2</v>
      </c>
      <c r="U5435" s="358">
        <v>0.40792874382839595</v>
      </c>
      <c r="V5435" s="361">
        <v>0</v>
      </c>
    </row>
    <row r="5436" spans="1:22" hidden="1" outlineLevel="1">
      <c r="A5436" s="65">
        <v>5427</v>
      </c>
      <c r="B5436" s="117">
        <v>1</v>
      </c>
      <c r="C5436" s="325">
        <v>6.8784047361226117E-5</v>
      </c>
      <c r="D5436" s="358">
        <v>1.0131184944052082E-4</v>
      </c>
      <c r="E5436" s="327">
        <v>8.594366514044122E-5</v>
      </c>
      <c r="F5436" s="332">
        <v>0</v>
      </c>
      <c r="G5436" s="358">
        <v>3.2034861398167028E-4</v>
      </c>
      <c r="H5436" s="327">
        <v>5.2405619494890355E-4</v>
      </c>
      <c r="I5436" s="332">
        <v>0</v>
      </c>
      <c r="J5436" s="358">
        <v>0</v>
      </c>
      <c r="K5436" s="327">
        <v>0</v>
      </c>
      <c r="L5436" s="336">
        <v>1.1748396343899057E-6</v>
      </c>
      <c r="M5436" s="210">
        <v>1.1415525114155251E-4</v>
      </c>
      <c r="N5436" s="325">
        <v>0</v>
      </c>
      <c r="O5436" s="358">
        <v>0</v>
      </c>
      <c r="P5436" s="327">
        <v>0</v>
      </c>
      <c r="Q5436" s="332">
        <v>0.13191865605658709</v>
      </c>
      <c r="R5436" s="358">
        <v>0.19362919795475669</v>
      </c>
      <c r="S5436" s="327">
        <v>0.16303830424476232</v>
      </c>
      <c r="T5436" s="358">
        <v>3.9958266373055808E-2</v>
      </c>
      <c r="U5436" s="358">
        <v>0.35391491015804322</v>
      </c>
      <c r="V5436" s="361">
        <v>0</v>
      </c>
    </row>
    <row r="5437" spans="1:22" hidden="1" outlineLevel="1">
      <c r="A5437" s="65">
        <v>5428</v>
      </c>
      <c r="B5437" s="117">
        <v>1</v>
      </c>
      <c r="C5437" s="325">
        <v>6.7046476696399146E-5</v>
      </c>
      <c r="D5437" s="358">
        <v>9.6218066183292563E-5</v>
      </c>
      <c r="E5437" s="327">
        <v>8.3375084657753322E-5</v>
      </c>
      <c r="F5437" s="332">
        <v>0</v>
      </c>
      <c r="G5437" s="358">
        <v>3.1684753623323683E-4</v>
      </c>
      <c r="H5437" s="327">
        <v>5.2405619494890355E-4</v>
      </c>
      <c r="I5437" s="332">
        <v>0</v>
      </c>
      <c r="J5437" s="358">
        <v>0</v>
      </c>
      <c r="K5437" s="327">
        <v>0</v>
      </c>
      <c r="L5437" s="336">
        <v>1.409807561267887E-5</v>
      </c>
      <c r="M5437" s="210">
        <v>1.1415525114155251E-4</v>
      </c>
      <c r="N5437" s="325">
        <v>0</v>
      </c>
      <c r="O5437" s="358">
        <v>0</v>
      </c>
      <c r="P5437" s="327">
        <v>0</v>
      </c>
      <c r="Q5437" s="332">
        <v>9.8938992042440319E-2</v>
      </c>
      <c r="R5437" s="358">
        <v>0.21602704591353206</v>
      </c>
      <c r="S5437" s="327">
        <v>9.3495098379017275E-2</v>
      </c>
      <c r="T5437" s="358">
        <v>3.8389224499768275E-2</v>
      </c>
      <c r="U5437" s="358">
        <v>0.34453593903955099</v>
      </c>
      <c r="V5437" s="361">
        <v>0</v>
      </c>
    </row>
    <row r="5438" spans="1:22" hidden="1" outlineLevel="1">
      <c r="A5438" s="65">
        <v>5429</v>
      </c>
      <c r="B5438" s="117">
        <v>1</v>
      </c>
      <c r="C5438" s="325">
        <v>6.6265194922646007E-5</v>
      </c>
      <c r="D5438" s="358">
        <v>9.5148760537691206E-5</v>
      </c>
      <c r="E5438" s="327">
        <v>8.0949203090770303E-5</v>
      </c>
      <c r="F5438" s="332">
        <v>0</v>
      </c>
      <c r="G5438" s="358">
        <v>3.0109268636528582E-4</v>
      </c>
      <c r="H5438" s="327">
        <v>5.3413419869792109E-4</v>
      </c>
      <c r="I5438" s="332">
        <v>0</v>
      </c>
      <c r="J5438" s="358">
        <v>0</v>
      </c>
      <c r="K5438" s="327">
        <v>0</v>
      </c>
      <c r="L5438" s="336">
        <v>3.7594868300476983E-5</v>
      </c>
      <c r="M5438" s="210">
        <v>1.1415525114155251E-4</v>
      </c>
      <c r="N5438" s="325">
        <v>0</v>
      </c>
      <c r="O5438" s="358">
        <v>0</v>
      </c>
      <c r="P5438" s="327">
        <v>0</v>
      </c>
      <c r="Q5438" s="332">
        <v>9.8938992042440319E-2</v>
      </c>
      <c r="R5438" s="358">
        <v>0.23570568458623165</v>
      </c>
      <c r="S5438" s="327">
        <v>6.9433486929057542E-2</v>
      </c>
      <c r="T5438" s="358">
        <v>3.8493827291320781E-2</v>
      </c>
      <c r="U5438" s="358">
        <v>0.32735999193098703</v>
      </c>
      <c r="V5438" s="361">
        <v>0</v>
      </c>
    </row>
    <row r="5439" spans="1:22" hidden="1" outlineLevel="1">
      <c r="A5439" s="65">
        <v>5430</v>
      </c>
      <c r="B5439" s="117">
        <v>1</v>
      </c>
      <c r="C5439" s="325">
        <v>6.6377699498066463E-5</v>
      </c>
      <c r="D5439" s="358">
        <v>9.6898533412311601E-5</v>
      </c>
      <c r="E5439" s="327">
        <v>7.9405460275417474E-5</v>
      </c>
      <c r="F5439" s="332">
        <v>0</v>
      </c>
      <c r="G5439" s="358">
        <v>2.7191703846167286E-4</v>
      </c>
      <c r="H5439" s="327">
        <v>6.2483623243907735E-4</v>
      </c>
      <c r="I5439" s="332">
        <v>0</v>
      </c>
      <c r="J5439" s="358">
        <v>0</v>
      </c>
      <c r="K5439" s="327">
        <v>0</v>
      </c>
      <c r="L5439" s="336">
        <v>9.3987170751192462E-5</v>
      </c>
      <c r="M5439" s="210">
        <v>1.1415525114155251E-4</v>
      </c>
      <c r="N5439" s="325">
        <v>3.7680082322602668E-4</v>
      </c>
      <c r="O5439" s="358">
        <v>9.4757068147024223E-3</v>
      </c>
      <c r="P5439" s="327">
        <v>2.437532470731005E-3</v>
      </c>
      <c r="Q5439" s="332">
        <v>9.8938992042440319E-2</v>
      </c>
      <c r="R5439" s="358">
        <v>0.24338288590528651</v>
      </c>
      <c r="S5439" s="327">
        <v>9.7233888588431475E-2</v>
      </c>
      <c r="T5439" s="358">
        <v>4.4665391992918406E-2</v>
      </c>
      <c r="U5439" s="358">
        <v>0.32430900132617624</v>
      </c>
      <c r="V5439" s="361">
        <v>0</v>
      </c>
    </row>
    <row r="5440" spans="1:22" hidden="1" outlineLevel="1">
      <c r="A5440" s="65">
        <v>5431</v>
      </c>
      <c r="B5440" s="117">
        <v>1</v>
      </c>
      <c r="C5440" s="325">
        <v>6.4802635442180137E-5</v>
      </c>
      <c r="D5440" s="358">
        <v>9.1007631401089607E-5</v>
      </c>
      <c r="E5440" s="327">
        <v>7.7226058653742882E-5</v>
      </c>
      <c r="F5440" s="332">
        <v>0</v>
      </c>
      <c r="G5440" s="358">
        <v>2.8942242720384067E-4</v>
      </c>
      <c r="H5440" s="327">
        <v>8.5663031866647715E-4</v>
      </c>
      <c r="I5440" s="332">
        <v>0</v>
      </c>
      <c r="J5440" s="358">
        <v>0</v>
      </c>
      <c r="K5440" s="327">
        <v>0</v>
      </c>
      <c r="L5440" s="336">
        <v>1.8210014333043539E-4</v>
      </c>
      <c r="M5440" s="210">
        <v>1.1415525114155251E-4</v>
      </c>
      <c r="N5440" s="325">
        <v>2.4680453921304749E-2</v>
      </c>
      <c r="O5440" s="358">
        <v>7.6782133996987814E-2</v>
      </c>
      <c r="P5440" s="327">
        <v>3.2807310012812958E-2</v>
      </c>
      <c r="Q5440" s="332">
        <v>9.8938992042440319E-2</v>
      </c>
      <c r="R5440" s="358">
        <v>0.20113778406943195</v>
      </c>
      <c r="S5440" s="327">
        <v>0.10547104463565339</v>
      </c>
      <c r="T5440" s="358">
        <v>5.6903918604561156E-2</v>
      </c>
      <c r="U5440" s="358">
        <v>0.34024195226241</v>
      </c>
      <c r="V5440" s="361">
        <v>0</v>
      </c>
    </row>
    <row r="5441" spans="1:22" hidden="1" outlineLevel="1">
      <c r="A5441" s="65">
        <v>5432</v>
      </c>
      <c r="B5441" s="117">
        <v>1</v>
      </c>
      <c r="C5441" s="325">
        <v>6.5658920266213576E-5</v>
      </c>
      <c r="D5441" s="358">
        <v>9.4098896812918963E-5</v>
      </c>
      <c r="E5441" s="327">
        <v>8.0975148348171193E-5</v>
      </c>
      <c r="F5441" s="332">
        <v>0</v>
      </c>
      <c r="G5441" s="358">
        <v>3.6761316358552342E-4</v>
      </c>
      <c r="H5441" s="327">
        <v>7.9616229617237265E-4</v>
      </c>
      <c r="I5441" s="332">
        <v>0</v>
      </c>
      <c r="J5441" s="358">
        <v>0</v>
      </c>
      <c r="K5441" s="327">
        <v>0</v>
      </c>
      <c r="L5441" s="336">
        <v>1.5860335064263727E-4</v>
      </c>
      <c r="M5441" s="210">
        <v>1.1415525114155251E-4</v>
      </c>
      <c r="N5441" s="325">
        <v>0.10946063914716075</v>
      </c>
      <c r="O5441" s="358">
        <v>0.23787383492985686</v>
      </c>
      <c r="P5441" s="327">
        <v>8.0133728237589547E-2</v>
      </c>
      <c r="Q5441" s="332">
        <v>6.5959328028293546E-2</v>
      </c>
      <c r="R5441" s="358">
        <v>0.21857121460927686</v>
      </c>
      <c r="S5441" s="327">
        <v>9.5174599576626009E-2</v>
      </c>
      <c r="T5441" s="358">
        <v>5.1987587401593559E-2</v>
      </c>
      <c r="U5441" s="358">
        <v>0.38261682177367001</v>
      </c>
      <c r="V5441" s="361">
        <v>0.1010052434880437</v>
      </c>
    </row>
    <row r="5442" spans="1:22" hidden="1" outlineLevel="1">
      <c r="A5442" s="65">
        <v>5433</v>
      </c>
      <c r="B5442" s="117">
        <v>1</v>
      </c>
      <c r="C5442" s="325">
        <v>7.0477866246722922E-5</v>
      </c>
      <c r="D5442" s="358">
        <v>1.0459753406064133E-4</v>
      </c>
      <c r="E5442" s="327">
        <v>8.6942557550375411E-5</v>
      </c>
      <c r="F5442" s="332">
        <v>0</v>
      </c>
      <c r="G5442" s="358">
        <v>4.7964765153539712E-4</v>
      </c>
      <c r="H5442" s="327">
        <v>5.6436820994497329E-4</v>
      </c>
      <c r="I5442" s="332">
        <v>0</v>
      </c>
      <c r="J5442" s="358">
        <v>0</v>
      </c>
      <c r="K5442" s="327">
        <v>0</v>
      </c>
      <c r="L5442" s="336">
        <v>1.4685495429873823E-4</v>
      </c>
      <c r="M5442" s="210">
        <v>1.1415525114155251E-4</v>
      </c>
      <c r="N5442" s="325">
        <v>0.2032840441304414</v>
      </c>
      <c r="O5442" s="358">
        <v>0.27017664901494393</v>
      </c>
      <c r="P5442" s="327">
        <v>0.11645528118916688</v>
      </c>
      <c r="Q5442" s="332">
        <v>9.8938992042440319E-2</v>
      </c>
      <c r="R5442" s="358">
        <v>0.35944035864126878</v>
      </c>
      <c r="S5442" s="327">
        <v>0.1034117556238479</v>
      </c>
      <c r="T5442" s="358">
        <v>6.255246934839627E-2</v>
      </c>
      <c r="U5442" s="358">
        <v>0.37255985274299758</v>
      </c>
      <c r="V5442" s="361">
        <v>0.23151043110592789</v>
      </c>
    </row>
    <row r="5443" spans="1:22" hidden="1" outlineLevel="1">
      <c r="A5443" s="65">
        <v>5434</v>
      </c>
      <c r="B5443" s="117">
        <v>1</v>
      </c>
      <c r="C5443" s="325">
        <v>7.4690537570799837E-5</v>
      </c>
      <c r="D5443" s="358">
        <v>1.0848591822646443E-4</v>
      </c>
      <c r="E5443" s="327">
        <v>9.3934804419914698E-5</v>
      </c>
      <c r="F5443" s="332">
        <v>2.7761312734939439E-4</v>
      </c>
      <c r="G5443" s="358">
        <v>6.1969076147273946E-4</v>
      </c>
      <c r="H5443" s="327">
        <v>6.2483623243907735E-4</v>
      </c>
      <c r="I5443" s="332">
        <v>0</v>
      </c>
      <c r="J5443" s="358">
        <v>0</v>
      </c>
      <c r="K5443" s="327">
        <v>0</v>
      </c>
      <c r="L5443" s="336">
        <v>1.644775488145868E-4</v>
      </c>
      <c r="M5443" s="210">
        <v>1.1415525114155251E-4</v>
      </c>
      <c r="N5443" s="325">
        <v>0.28580342441694129</v>
      </c>
      <c r="O5443" s="358">
        <v>0.32582899859588005</v>
      </c>
      <c r="P5443" s="327">
        <v>0.21831220063541493</v>
      </c>
      <c r="Q5443" s="332">
        <v>9.8938992042440319E-2</v>
      </c>
      <c r="R5443" s="358">
        <v>0.5130104218717696</v>
      </c>
      <c r="S5443" s="327">
        <v>0.20476422223589036</v>
      </c>
      <c r="T5443" s="358">
        <v>8.1485574619399148E-2</v>
      </c>
      <c r="U5443" s="358">
        <v>0.35775689832706409</v>
      </c>
      <c r="V5443" s="361">
        <v>0.34114272864850587</v>
      </c>
    </row>
    <row r="5444" spans="1:22" hidden="1" outlineLevel="1">
      <c r="A5444" s="65">
        <v>5435</v>
      </c>
      <c r="B5444" s="117">
        <v>1</v>
      </c>
      <c r="C5444" s="325">
        <v>7.7478150939551025E-5</v>
      </c>
      <c r="D5444" s="358">
        <v>1.1616547695396505E-4</v>
      </c>
      <c r="E5444" s="327">
        <v>9.7294715253329689E-5</v>
      </c>
      <c r="F5444" s="332">
        <v>3.9766204728426777E-4</v>
      </c>
      <c r="G5444" s="358">
        <v>7.1947147730309566E-4</v>
      </c>
      <c r="H5444" s="327">
        <v>6.8530425493318174E-4</v>
      </c>
      <c r="I5444" s="332">
        <v>0</v>
      </c>
      <c r="J5444" s="358">
        <v>0</v>
      </c>
      <c r="K5444" s="327">
        <v>0</v>
      </c>
      <c r="L5444" s="336">
        <v>1.8797434150238492E-4</v>
      </c>
      <c r="M5444" s="210">
        <v>1.1415525114155251E-4</v>
      </c>
      <c r="N5444" s="325">
        <v>0.39582926479894109</v>
      </c>
      <c r="O5444" s="358">
        <v>0.36979827661121201</v>
      </c>
      <c r="P5444" s="327">
        <v>0.23611203984865983</v>
      </c>
      <c r="Q5444" s="332">
        <v>0.13191865605658709</v>
      </c>
      <c r="R5444" s="358">
        <v>0.65161885159449984</v>
      </c>
      <c r="S5444" s="327">
        <v>0.21557548954786909</v>
      </c>
      <c r="T5444" s="358">
        <v>6.7991814509126378E-2</v>
      </c>
      <c r="U5444" s="358">
        <v>0.33685196270150924</v>
      </c>
      <c r="V5444" s="361">
        <v>0.43750615898154271</v>
      </c>
    </row>
    <row r="5445" spans="1:22" hidden="1" outlineLevel="1">
      <c r="A5445" s="65">
        <v>5436</v>
      </c>
      <c r="B5445" s="117">
        <v>1</v>
      </c>
      <c r="C5445" s="325">
        <v>7.7453149922790916E-5</v>
      </c>
      <c r="D5445" s="358">
        <v>1.14979519783389E-4</v>
      </c>
      <c r="E5445" s="327">
        <v>9.7606058342140337E-5</v>
      </c>
      <c r="F5445" s="332">
        <v>5.0270485222728178E-4</v>
      </c>
      <c r="G5445" s="358">
        <v>7.0196608856092806E-4</v>
      </c>
      <c r="H5445" s="327">
        <v>7.0546026243121639E-4</v>
      </c>
      <c r="I5445" s="332">
        <v>0</v>
      </c>
      <c r="J5445" s="358">
        <v>0</v>
      </c>
      <c r="K5445" s="327">
        <v>0</v>
      </c>
      <c r="L5445" s="336">
        <v>2.0677177565262342E-4</v>
      </c>
      <c r="M5445" s="210">
        <v>1.1415525114155251E-4</v>
      </c>
      <c r="N5445" s="325">
        <v>0.45178418704800605</v>
      </c>
      <c r="O5445" s="358">
        <v>0.35002185485441578</v>
      </c>
      <c r="P5445" s="327">
        <v>0.2669976200105823</v>
      </c>
      <c r="Q5445" s="332">
        <v>0.13191865605658709</v>
      </c>
      <c r="R5445" s="358">
        <v>0.70578541455515709</v>
      </c>
      <c r="S5445" s="327">
        <v>0.18300665317317819</v>
      </c>
      <c r="T5445" s="358">
        <v>6.1611044224423747E-2</v>
      </c>
      <c r="U5445" s="358">
        <v>0.33911195574210973</v>
      </c>
      <c r="V5445" s="361">
        <v>0.48855083456438936</v>
      </c>
    </row>
    <row r="5446" spans="1:22" hidden="1" outlineLevel="1">
      <c r="A5446" s="65">
        <v>5437</v>
      </c>
      <c r="B5446" s="117">
        <v>1</v>
      </c>
      <c r="C5446" s="325">
        <v>7.7903168224472725E-5</v>
      </c>
      <c r="D5446" s="358">
        <v>1.1976223230735141E-4</v>
      </c>
      <c r="E5446" s="327">
        <v>9.7930374059651437E-5</v>
      </c>
      <c r="F5446" s="332">
        <v>6.3775988715401421E-4</v>
      </c>
      <c r="G5446" s="358">
        <v>6.9146285531562746E-4</v>
      </c>
      <c r="H5446" s="327">
        <v>7.76006288674338E-4</v>
      </c>
      <c r="I5446" s="332">
        <v>0</v>
      </c>
      <c r="J5446" s="358">
        <v>0</v>
      </c>
      <c r="K5446" s="327">
        <v>0</v>
      </c>
      <c r="L5446" s="336">
        <v>1.8797434150238492E-4</v>
      </c>
      <c r="M5446" s="210">
        <v>1.1415525114155251E-4</v>
      </c>
      <c r="N5446" s="325">
        <v>0.48324705578737925</v>
      </c>
      <c r="O5446" s="358">
        <v>0.41713621483045732</v>
      </c>
      <c r="P5446" s="327">
        <v>0.26204390848893405</v>
      </c>
      <c r="Q5446" s="332">
        <v>0.16489832007073388</v>
      </c>
      <c r="R5446" s="358">
        <v>0.68707805557751267</v>
      </c>
      <c r="S5446" s="327">
        <v>0.32805149406670969</v>
      </c>
      <c r="T5446" s="358">
        <v>6.5690553094971335E-2</v>
      </c>
      <c r="U5446" s="358">
        <v>0.34702193138421161</v>
      </c>
      <c r="V5446" s="361">
        <v>0.56024699795034671</v>
      </c>
    </row>
    <row r="5447" spans="1:22" hidden="1" outlineLevel="1">
      <c r="A5447" s="65">
        <v>5438</v>
      </c>
      <c r="B5447" s="117">
        <v>1</v>
      </c>
      <c r="C5447" s="325">
        <v>7.7203139755189923E-5</v>
      </c>
      <c r="D5447" s="358">
        <v>1.1464900712929404E-4</v>
      </c>
      <c r="E5447" s="327">
        <v>9.444073693923202E-5</v>
      </c>
      <c r="F5447" s="332">
        <v>7.2029351960923975E-4</v>
      </c>
      <c r="G5447" s="358">
        <v>7.002155496867112E-4</v>
      </c>
      <c r="H5447" s="327">
        <v>7.5585028117630335E-4</v>
      </c>
      <c r="I5447" s="332">
        <v>0</v>
      </c>
      <c r="J5447" s="358">
        <v>0</v>
      </c>
      <c r="K5447" s="327">
        <v>0</v>
      </c>
      <c r="L5447" s="336">
        <v>1.9032402077116473E-4</v>
      </c>
      <c r="M5447" s="210">
        <v>1.1415525114155251E-4</v>
      </c>
      <c r="N5447" s="325">
        <v>0.51979673564030382</v>
      </c>
      <c r="O5447" s="358">
        <v>0.5058058494727744</v>
      </c>
      <c r="P5447" s="327">
        <v>0.38777865398144518</v>
      </c>
      <c r="Q5447" s="332">
        <v>0.16489832007073388</v>
      </c>
      <c r="R5447" s="358">
        <v>0.71782953845362618</v>
      </c>
      <c r="S5447" s="327">
        <v>0.4034602963730517</v>
      </c>
      <c r="T5447" s="358">
        <v>4.9058709238123492E-2</v>
      </c>
      <c r="U5447" s="358">
        <v>0.34306694356316064</v>
      </c>
      <c r="V5447" s="361">
        <v>0.5505052979737225</v>
      </c>
    </row>
    <row r="5448" spans="1:22" hidden="1" outlineLevel="1">
      <c r="A5448" s="65">
        <v>5439</v>
      </c>
      <c r="B5448" s="117">
        <v>1</v>
      </c>
      <c r="C5448" s="325">
        <v>7.6015591459085156E-5</v>
      </c>
      <c r="D5448" s="358">
        <v>1.2061767682383249E-4</v>
      </c>
      <c r="E5448" s="327">
        <v>9.1975937486147671E-5</v>
      </c>
      <c r="F5448" s="332">
        <v>6.2275377216215516E-4</v>
      </c>
      <c r="G5448" s="358">
        <v>4.1312717431515953E-4</v>
      </c>
      <c r="H5448" s="327">
        <v>8.6670832241549458E-4</v>
      </c>
      <c r="I5448" s="332">
        <v>0</v>
      </c>
      <c r="J5448" s="358">
        <v>0</v>
      </c>
      <c r="K5448" s="327">
        <v>0</v>
      </c>
      <c r="L5448" s="336">
        <v>2.1382081345896285E-4</v>
      </c>
      <c r="M5448" s="210">
        <v>1.1415525114155251E-4</v>
      </c>
      <c r="N5448" s="325">
        <v>0.61004053280293713</v>
      </c>
      <c r="O5448" s="358">
        <v>0.45126508531167331</v>
      </c>
      <c r="P5448" s="327">
        <v>0.4124935772386607</v>
      </c>
      <c r="Q5448" s="332">
        <v>0.19787798408488064</v>
      </c>
      <c r="R5448" s="358">
        <v>0.73877093546767325</v>
      </c>
      <c r="S5448" s="327">
        <v>0.51380949466070969</v>
      </c>
      <c r="T5448" s="358">
        <v>4.8849503655018493E-2</v>
      </c>
      <c r="U5448" s="358">
        <v>0.3312019801000079</v>
      </c>
      <c r="V5448" s="361">
        <v>0.49390266190264454</v>
      </c>
    </row>
    <row r="5449" spans="1:22" hidden="1" outlineLevel="1">
      <c r="A5449" s="65">
        <v>5440</v>
      </c>
      <c r="B5449" s="117">
        <v>1</v>
      </c>
      <c r="C5449" s="325">
        <v>7.4796791892030255E-5</v>
      </c>
      <c r="D5449" s="358">
        <v>1.1064397143849624E-4</v>
      </c>
      <c r="E5449" s="327">
        <v>9.2896994123879191E-5</v>
      </c>
      <c r="F5449" s="332">
        <v>3.8265593229240867E-4</v>
      </c>
      <c r="G5449" s="358">
        <v>1.8147252996047263E-4</v>
      </c>
      <c r="H5449" s="327">
        <v>7.9616229617237265E-4</v>
      </c>
      <c r="I5449" s="332">
        <v>0</v>
      </c>
      <c r="J5449" s="358">
        <v>0</v>
      </c>
      <c r="K5449" s="327">
        <v>0</v>
      </c>
      <c r="L5449" s="336">
        <v>2.2321953053408208E-4</v>
      </c>
      <c r="M5449" s="210">
        <v>1.1415525114155251E-4</v>
      </c>
      <c r="N5449" s="325">
        <v>0.52563714840030729</v>
      </c>
      <c r="O5449" s="358">
        <v>0.39911907216480141</v>
      </c>
      <c r="P5449" s="327">
        <v>0.32773474729167046</v>
      </c>
      <c r="Q5449" s="332">
        <v>0.23085764809902742</v>
      </c>
      <c r="R5449" s="358">
        <v>0.7239023515110532</v>
      </c>
      <c r="S5449" s="327">
        <v>0.44623274508532562</v>
      </c>
      <c r="T5449" s="358">
        <v>5.6590110229903651E-2</v>
      </c>
      <c r="U5449" s="358">
        <v>0.34114594947865023</v>
      </c>
      <c r="V5449" s="361">
        <v>0.43652893515943697</v>
      </c>
    </row>
    <row r="5450" spans="1:22" hidden="1" outlineLevel="1">
      <c r="A5450" s="65">
        <v>5441</v>
      </c>
      <c r="B5450" s="117">
        <v>1</v>
      </c>
      <c r="C5450" s="325">
        <v>7.6359355439536533E-5</v>
      </c>
      <c r="D5450" s="358">
        <v>1.0549186241878065E-4</v>
      </c>
      <c r="E5450" s="327">
        <v>8.9874371636675739E-5</v>
      </c>
      <c r="F5450" s="332">
        <v>4.2017121977205656E-4</v>
      </c>
      <c r="G5450" s="358">
        <v>5.3974948621683986E-4</v>
      </c>
      <c r="H5450" s="327">
        <v>9.3725434865861619E-4</v>
      </c>
      <c r="I5450" s="332">
        <v>0</v>
      </c>
      <c r="J5450" s="358">
        <v>0</v>
      </c>
      <c r="K5450" s="327">
        <v>0</v>
      </c>
      <c r="L5450" s="336">
        <v>2.2321953053408208E-4</v>
      </c>
      <c r="M5450" s="210">
        <v>1.1415525114155251E-4</v>
      </c>
      <c r="N5450" s="325">
        <v>0.30633906928275972</v>
      </c>
      <c r="O5450" s="358">
        <v>0.26949302324258029</v>
      </c>
      <c r="P5450" s="327">
        <v>0.28366893525707482</v>
      </c>
      <c r="Q5450" s="332">
        <v>0.19787798408488064</v>
      </c>
      <c r="R5450" s="358">
        <v>0.70146092053221498</v>
      </c>
      <c r="S5450" s="327">
        <v>0.45760103636756594</v>
      </c>
      <c r="T5450" s="358">
        <v>6.6213567052733846E-2</v>
      </c>
      <c r="U5450" s="358">
        <v>0.35967789241157461</v>
      </c>
      <c r="V5450" s="361">
        <v>0.29979394567562295</v>
      </c>
    </row>
    <row r="5451" spans="1:22" hidden="1" outlineLevel="1">
      <c r="A5451" s="65">
        <v>5442</v>
      </c>
      <c r="B5451" s="117">
        <v>1</v>
      </c>
      <c r="C5451" s="325">
        <v>7.8490692118335085E-5</v>
      </c>
      <c r="D5451" s="358">
        <v>1.0934136274294551E-4</v>
      </c>
      <c r="E5451" s="327">
        <v>9.231322583235921E-5</v>
      </c>
      <c r="F5451" s="332">
        <v>4.0516510478019719E-4</v>
      </c>
      <c r="G5451" s="358">
        <v>6.2610940401153432E-4</v>
      </c>
      <c r="H5451" s="327">
        <v>8.8686432991352934E-4</v>
      </c>
      <c r="I5451" s="332">
        <v>0</v>
      </c>
      <c r="J5451" s="358">
        <v>0</v>
      </c>
      <c r="K5451" s="327">
        <v>0</v>
      </c>
      <c r="L5451" s="336">
        <v>1.644775488145868E-4</v>
      </c>
      <c r="M5451" s="210">
        <v>1.1415525114155251E-4</v>
      </c>
      <c r="N5451" s="325">
        <v>0.11492425108393814</v>
      </c>
      <c r="O5451" s="358">
        <v>0.12049596793278888</v>
      </c>
      <c r="P5451" s="327">
        <v>0.13727796599972705</v>
      </c>
      <c r="Q5451" s="332">
        <v>9.8938992042440319E-2</v>
      </c>
      <c r="R5451" s="358">
        <v>0.71815637871594051</v>
      </c>
      <c r="S5451" s="327">
        <v>0.57797661083674179</v>
      </c>
      <c r="T5451" s="358">
        <v>8.6611111405471772E-2</v>
      </c>
      <c r="U5451" s="358">
        <v>0.39538578245306294</v>
      </c>
      <c r="V5451" s="361">
        <v>0.16550201574707488</v>
      </c>
    </row>
    <row r="5452" spans="1:22" hidden="1" outlineLevel="1">
      <c r="A5452" s="65">
        <v>5443</v>
      </c>
      <c r="B5452" s="117">
        <v>1</v>
      </c>
      <c r="C5452" s="325">
        <v>7.858444593118547E-5</v>
      </c>
      <c r="D5452" s="358">
        <v>1.1194658013404699E-4</v>
      </c>
      <c r="E5452" s="327">
        <v>9.4739107399342229E-5</v>
      </c>
      <c r="F5452" s="332">
        <v>4.8769873723542267E-4</v>
      </c>
      <c r="G5452" s="358">
        <v>6.7920908319610989E-4</v>
      </c>
      <c r="H5452" s="327">
        <v>8.0624029992139019E-4</v>
      </c>
      <c r="I5452" s="332">
        <v>0</v>
      </c>
      <c r="J5452" s="358">
        <v>0</v>
      </c>
      <c r="K5452" s="327">
        <v>0</v>
      </c>
      <c r="L5452" s="336">
        <v>1.1748396343899057E-4</v>
      </c>
      <c r="M5452" s="210">
        <v>1.1415525114155251E-4</v>
      </c>
      <c r="N5452" s="325">
        <v>2.9767265034856112E-2</v>
      </c>
      <c r="O5452" s="358">
        <v>1.7335754895923487E-2</v>
      </c>
      <c r="P5452" s="327">
        <v>1.9315526573239365E-2</v>
      </c>
      <c r="Q5452" s="332">
        <v>0.16489832007073388</v>
      </c>
      <c r="R5452" s="358">
        <v>0.63276810052480326</v>
      </c>
      <c r="S5452" s="327">
        <v>0.55559450058439086</v>
      </c>
      <c r="T5452" s="358">
        <v>0.13295014806323019</v>
      </c>
      <c r="U5452" s="358">
        <v>0.43617865683590257</v>
      </c>
      <c r="V5452" s="361">
        <v>4.6264676871745569E-2</v>
      </c>
    </row>
    <row r="5453" spans="1:22" hidden="1" outlineLevel="1">
      <c r="A5453" s="65">
        <v>5444</v>
      </c>
      <c r="B5453" s="117">
        <v>1</v>
      </c>
      <c r="C5453" s="325">
        <v>8.1222053199376046E-5</v>
      </c>
      <c r="D5453" s="358">
        <v>1.1775971446195253E-4</v>
      </c>
      <c r="E5453" s="327">
        <v>9.8021182460554548E-5</v>
      </c>
      <c r="F5453" s="332">
        <v>5.0270485222728178E-4</v>
      </c>
      <c r="G5453" s="358">
        <v>5.3566489551033411E-4</v>
      </c>
      <c r="H5453" s="327">
        <v>6.752262511841642E-4</v>
      </c>
      <c r="I5453" s="332">
        <v>0</v>
      </c>
      <c r="J5453" s="358">
        <v>0</v>
      </c>
      <c r="K5453" s="327">
        <v>0</v>
      </c>
      <c r="L5453" s="336">
        <v>8.811297257924293E-5</v>
      </c>
      <c r="M5453" s="210">
        <v>1.1415525114155251E-4</v>
      </c>
      <c r="N5453" s="325">
        <v>1.8840041161301334E-4</v>
      </c>
      <c r="O5453" s="358">
        <v>0</v>
      </c>
      <c r="P5453" s="327">
        <v>0</v>
      </c>
      <c r="Q5453" s="332">
        <v>0.19787798408488064</v>
      </c>
      <c r="R5453" s="358">
        <v>0.54541443584252713</v>
      </c>
      <c r="S5453" s="327">
        <v>0.46601542857085254</v>
      </c>
      <c r="T5453" s="358">
        <v>0.16893350835729093</v>
      </c>
      <c r="U5453" s="358">
        <v>0.60375714079643195</v>
      </c>
      <c r="V5453" s="361">
        <v>0</v>
      </c>
    </row>
    <row r="5454" spans="1:22" hidden="1" outlineLevel="1">
      <c r="A5454" s="65">
        <v>5445</v>
      </c>
      <c r="B5454" s="117">
        <v>1</v>
      </c>
      <c r="C5454" s="325">
        <v>8.4478435632379128E-5</v>
      </c>
      <c r="D5454" s="358">
        <v>1.3372153146265633E-4</v>
      </c>
      <c r="E5454" s="327">
        <v>1.0605123962612936E-4</v>
      </c>
      <c r="F5454" s="332">
        <v>4.6518956474763388E-4</v>
      </c>
      <c r="G5454" s="358">
        <v>3.8278450049540207E-4</v>
      </c>
      <c r="H5454" s="327">
        <v>4.9382218370185135E-4</v>
      </c>
      <c r="I5454" s="332">
        <v>0</v>
      </c>
      <c r="J5454" s="358">
        <v>0</v>
      </c>
      <c r="K5454" s="327">
        <v>0</v>
      </c>
      <c r="L5454" s="336">
        <v>5.8741981719495287E-5</v>
      </c>
      <c r="M5454" s="210">
        <v>1.1415525114155251E-4</v>
      </c>
      <c r="N5454" s="325">
        <v>0</v>
      </c>
      <c r="O5454" s="358">
        <v>0</v>
      </c>
      <c r="P5454" s="327">
        <v>0</v>
      </c>
      <c r="Q5454" s="332">
        <v>0.16489832007073388</v>
      </c>
      <c r="R5454" s="358">
        <v>0.48758644818841718</v>
      </c>
      <c r="S5454" s="327">
        <v>0.42812113351058317</v>
      </c>
      <c r="T5454" s="358">
        <v>0.20502147144290417</v>
      </c>
      <c r="U5454" s="358">
        <v>0.67901490904842965</v>
      </c>
      <c r="V5454" s="361">
        <v>0</v>
      </c>
    </row>
    <row r="5455" spans="1:22" hidden="1" outlineLevel="1">
      <c r="A5455" s="65">
        <v>5446</v>
      </c>
      <c r="B5455" s="117">
        <v>1</v>
      </c>
      <c r="C5455" s="325">
        <v>8.6247257568156219E-5</v>
      </c>
      <c r="D5455" s="358">
        <v>1.3181622322140302E-4</v>
      </c>
      <c r="E5455" s="327">
        <v>1.0546747133460939E-4</v>
      </c>
      <c r="F5455" s="332">
        <v>2.8511618484532408E-4</v>
      </c>
      <c r="G5455" s="358">
        <v>3.471902100529943E-4</v>
      </c>
      <c r="H5455" s="327">
        <v>0</v>
      </c>
      <c r="I5455" s="332">
        <v>0</v>
      </c>
      <c r="J5455" s="358">
        <v>0</v>
      </c>
      <c r="K5455" s="327">
        <v>0</v>
      </c>
      <c r="L5455" s="336">
        <v>3.7594868300476983E-5</v>
      </c>
      <c r="M5455" s="210">
        <v>1.1415525114155251E-4</v>
      </c>
      <c r="N5455" s="325">
        <v>0</v>
      </c>
      <c r="O5455" s="358">
        <v>0</v>
      </c>
      <c r="P5455" s="327">
        <v>0</v>
      </c>
      <c r="Q5455" s="332">
        <v>6.5959328028293546E-2</v>
      </c>
      <c r="R5455" s="358">
        <v>0.42703918192746498</v>
      </c>
      <c r="S5455" s="327">
        <v>0.45327990668582302</v>
      </c>
      <c r="T5455" s="358">
        <v>0.22029347900956947</v>
      </c>
      <c r="U5455" s="358">
        <v>0.69494785998466335</v>
      </c>
      <c r="V5455" s="361">
        <v>0</v>
      </c>
    </row>
    <row r="5456" spans="1:22" hidden="1" outlineLevel="1">
      <c r="A5456" s="65">
        <v>5447</v>
      </c>
      <c r="B5456" s="117">
        <v>1</v>
      </c>
      <c r="C5456" s="325">
        <v>7.9540734822259302E-5</v>
      </c>
      <c r="D5456" s="358">
        <v>1.2510876053535818E-4</v>
      </c>
      <c r="E5456" s="327">
        <v>9.865684126687631E-5</v>
      </c>
      <c r="F5456" s="332">
        <v>0</v>
      </c>
      <c r="G5456" s="358">
        <v>3.6994721541781241E-4</v>
      </c>
      <c r="H5456" s="327">
        <v>0</v>
      </c>
      <c r="I5456" s="332">
        <v>0</v>
      </c>
      <c r="J5456" s="358">
        <v>0</v>
      </c>
      <c r="K5456" s="327">
        <v>0</v>
      </c>
      <c r="L5456" s="336">
        <v>2.3496792687798115E-5</v>
      </c>
      <c r="M5456" s="210">
        <v>1.1415525114155251E-4</v>
      </c>
      <c r="N5456" s="325">
        <v>0</v>
      </c>
      <c r="O5456" s="358">
        <v>0</v>
      </c>
      <c r="P5456" s="327">
        <v>0</v>
      </c>
      <c r="Q5456" s="332">
        <v>6.5959328028293546E-2</v>
      </c>
      <c r="R5456" s="358">
        <v>0.40967154937644934</v>
      </c>
      <c r="S5456" s="327">
        <v>0.45502692510280901</v>
      </c>
      <c r="T5456" s="358">
        <v>0.15156944495957558</v>
      </c>
      <c r="U5456" s="358">
        <v>0.59731616063072046</v>
      </c>
      <c r="V5456" s="361">
        <v>0</v>
      </c>
    </row>
    <row r="5457" spans="1:22" hidden="1" outlineLevel="1">
      <c r="A5457" s="65">
        <v>5448</v>
      </c>
      <c r="B5457" s="117">
        <v>1</v>
      </c>
      <c r="C5457" s="325">
        <v>7.4259270031688099E-5</v>
      </c>
      <c r="D5457" s="358">
        <v>1.1758473717449048E-4</v>
      </c>
      <c r="E5457" s="327">
        <v>9.300077515348274E-5</v>
      </c>
      <c r="F5457" s="332">
        <v>0</v>
      </c>
      <c r="G5457" s="358">
        <v>3.8220098753732993E-4</v>
      </c>
      <c r="H5457" s="327">
        <v>0</v>
      </c>
      <c r="I5457" s="332">
        <v>0</v>
      </c>
      <c r="J5457" s="358">
        <v>0</v>
      </c>
      <c r="K5457" s="327">
        <v>0</v>
      </c>
      <c r="L5457" s="336">
        <v>9.3987170751192458E-6</v>
      </c>
      <c r="M5457" s="210">
        <v>1.1415525114155251E-4</v>
      </c>
      <c r="N5457" s="325">
        <v>0</v>
      </c>
      <c r="O5457" s="358">
        <v>0</v>
      </c>
      <c r="P5457" s="327">
        <v>0</v>
      </c>
      <c r="Q5457" s="332">
        <v>6.5959328028293546E-2</v>
      </c>
      <c r="R5457" s="358">
        <v>0.42354812078373172</v>
      </c>
      <c r="S5457" s="327">
        <v>0.47387279680387773</v>
      </c>
      <c r="T5457" s="358">
        <v>0.11464465954154233</v>
      </c>
      <c r="U5457" s="358">
        <v>0.51019342891556996</v>
      </c>
      <c r="V5457" s="361">
        <v>0</v>
      </c>
    </row>
    <row r="5458" spans="1:22" hidden="1" outlineLevel="1">
      <c r="A5458" s="65">
        <v>5449</v>
      </c>
      <c r="B5458" s="117">
        <v>1</v>
      </c>
      <c r="C5458" s="325">
        <v>6.9315318967378249E-5</v>
      </c>
      <c r="D5458" s="358">
        <v>1.0811652173071124E-4</v>
      </c>
      <c r="E5458" s="327">
        <v>8.708525646608029E-5</v>
      </c>
      <c r="F5458" s="332">
        <v>0</v>
      </c>
      <c r="G5458" s="358">
        <v>3.3026833426889879E-4</v>
      </c>
      <c r="H5458" s="327">
        <v>0</v>
      </c>
      <c r="I5458" s="332">
        <v>0</v>
      </c>
      <c r="J5458" s="358">
        <v>0</v>
      </c>
      <c r="K5458" s="327">
        <v>0</v>
      </c>
      <c r="L5458" s="336">
        <v>5.8741981719495289E-6</v>
      </c>
      <c r="M5458" s="210">
        <v>1.1415525114155251E-4</v>
      </c>
      <c r="N5458" s="325">
        <v>0</v>
      </c>
      <c r="O5458" s="358">
        <v>0</v>
      </c>
      <c r="P5458" s="327">
        <v>0</v>
      </c>
      <c r="Q5458" s="332">
        <v>6.5959328028293546E-2</v>
      </c>
      <c r="R5458" s="358">
        <v>0.42691491181517693</v>
      </c>
      <c r="S5458" s="327">
        <v>0.41500582381135687</v>
      </c>
      <c r="T5458" s="358">
        <v>7.468639316848652E-2</v>
      </c>
      <c r="U5458" s="358">
        <v>0.48770649816159467</v>
      </c>
      <c r="V5458" s="361">
        <v>0</v>
      </c>
    </row>
    <row r="5459" spans="1:22" hidden="1" outlineLevel="1">
      <c r="A5459" s="65">
        <v>5450</v>
      </c>
      <c r="B5459" s="117">
        <v>1</v>
      </c>
      <c r="C5459" s="325">
        <v>6.3815095280156172E-5</v>
      </c>
      <c r="D5459" s="358">
        <v>1.021672939570019E-4</v>
      </c>
      <c r="E5459" s="327">
        <v>8.1001093605572071E-5</v>
      </c>
      <c r="F5459" s="332">
        <v>0</v>
      </c>
      <c r="G5459" s="358">
        <v>3.0576079002986382E-4</v>
      </c>
      <c r="H5459" s="327">
        <v>0</v>
      </c>
      <c r="I5459" s="332">
        <v>0</v>
      </c>
      <c r="J5459" s="358">
        <v>0</v>
      </c>
      <c r="K5459" s="327">
        <v>0</v>
      </c>
      <c r="L5459" s="336">
        <v>2.3496792687798115E-6</v>
      </c>
      <c r="M5459" s="210">
        <v>1.1415525114155251E-4</v>
      </c>
      <c r="N5459" s="325">
        <v>0</v>
      </c>
      <c r="O5459" s="358">
        <v>0</v>
      </c>
      <c r="P5459" s="327">
        <v>0</v>
      </c>
      <c r="Q5459" s="332">
        <v>9.8938992042440319E-2</v>
      </c>
      <c r="R5459" s="358">
        <v>0.39241608741978007</v>
      </c>
      <c r="S5459" s="327">
        <v>0.36925416051806231</v>
      </c>
      <c r="T5459" s="358">
        <v>5.4811862773511119E-2</v>
      </c>
      <c r="U5459" s="358">
        <v>0.40047076679441418</v>
      </c>
      <c r="V5459" s="361">
        <v>0</v>
      </c>
    </row>
    <row r="5460" spans="1:22" hidden="1" outlineLevel="1">
      <c r="A5460" s="65">
        <v>5451</v>
      </c>
      <c r="B5460" s="117">
        <v>1</v>
      </c>
      <c r="C5460" s="325">
        <v>6.1633756567837416E-5</v>
      </c>
      <c r="D5460" s="358">
        <v>9.6159740420805206E-5</v>
      </c>
      <c r="E5460" s="327">
        <v>7.7524429113853092E-5</v>
      </c>
      <c r="F5460" s="332">
        <v>0</v>
      </c>
      <c r="G5460" s="358">
        <v>2.7541811621010636E-4</v>
      </c>
      <c r="H5460" s="327">
        <v>0</v>
      </c>
      <c r="I5460" s="332">
        <v>0</v>
      </c>
      <c r="J5460" s="358">
        <v>0</v>
      </c>
      <c r="K5460" s="327">
        <v>0</v>
      </c>
      <c r="L5460" s="336">
        <v>1.1748396343899057E-6</v>
      </c>
      <c r="M5460" s="210">
        <v>1.1415525114155251E-4</v>
      </c>
      <c r="N5460" s="325">
        <v>0</v>
      </c>
      <c r="O5460" s="358">
        <v>0</v>
      </c>
      <c r="P5460" s="327">
        <v>0</v>
      </c>
      <c r="Q5460" s="332">
        <v>9.8938992042440319E-2</v>
      </c>
      <c r="R5460" s="358">
        <v>0.3717221045447538</v>
      </c>
      <c r="S5460" s="327">
        <v>0.37670642543482358</v>
      </c>
      <c r="T5460" s="358">
        <v>4.2050322204105858E-2</v>
      </c>
      <c r="U5460" s="358">
        <v>0.37753183743231877</v>
      </c>
      <c r="V5460" s="361">
        <v>0</v>
      </c>
    </row>
    <row r="5461" spans="1:22" hidden="1" outlineLevel="1">
      <c r="A5461" s="65">
        <v>5452</v>
      </c>
      <c r="B5461" s="117">
        <v>1</v>
      </c>
      <c r="C5461" s="325">
        <v>5.988368539463039E-5</v>
      </c>
      <c r="D5461" s="358">
        <v>9.3243452296437894E-5</v>
      </c>
      <c r="E5461" s="327">
        <v>7.5280164348676294E-5</v>
      </c>
      <c r="F5461" s="332">
        <v>0</v>
      </c>
      <c r="G5461" s="358">
        <v>2.713335255036005E-4</v>
      </c>
      <c r="H5461" s="327">
        <v>0</v>
      </c>
      <c r="I5461" s="332">
        <v>0</v>
      </c>
      <c r="J5461" s="358">
        <v>0</v>
      </c>
      <c r="K5461" s="327">
        <v>0</v>
      </c>
      <c r="L5461" s="336">
        <v>1.409807561267887E-5</v>
      </c>
      <c r="M5461" s="210">
        <v>1.1415525114155251E-4</v>
      </c>
      <c r="N5461" s="325">
        <v>0</v>
      </c>
      <c r="O5461" s="358">
        <v>0</v>
      </c>
      <c r="P5461" s="327">
        <v>0</v>
      </c>
      <c r="Q5461" s="332">
        <v>9.8938992042440319E-2</v>
      </c>
      <c r="R5461" s="358">
        <v>0.3408885533122139</v>
      </c>
      <c r="S5461" s="327">
        <v>0.32892078863179069</v>
      </c>
      <c r="T5461" s="358">
        <v>3.7552402167348259E-2</v>
      </c>
      <c r="U5461" s="358">
        <v>0.37142985622269731</v>
      </c>
      <c r="V5461" s="361">
        <v>0</v>
      </c>
    </row>
    <row r="5462" spans="1:22" hidden="1" outlineLevel="1">
      <c r="A5462" s="65">
        <v>5453</v>
      </c>
      <c r="B5462" s="117">
        <v>1</v>
      </c>
      <c r="C5462" s="325">
        <v>5.9471168618088737E-5</v>
      </c>
      <c r="D5462" s="358">
        <v>9.1240934451038995E-5</v>
      </c>
      <c r="E5462" s="327">
        <v>7.4800177086759863E-5</v>
      </c>
      <c r="F5462" s="332">
        <v>0</v>
      </c>
      <c r="G5462" s="358">
        <v>2.4157436464191542E-4</v>
      </c>
      <c r="H5462" s="327">
        <v>0</v>
      </c>
      <c r="I5462" s="332">
        <v>0</v>
      </c>
      <c r="J5462" s="358">
        <v>0</v>
      </c>
      <c r="K5462" s="327">
        <v>0</v>
      </c>
      <c r="L5462" s="336">
        <v>3.7594868300476983E-5</v>
      </c>
      <c r="M5462" s="210">
        <v>1.1415525114155251E-4</v>
      </c>
      <c r="N5462" s="325">
        <v>0</v>
      </c>
      <c r="O5462" s="358">
        <v>0</v>
      </c>
      <c r="P5462" s="327">
        <v>0</v>
      </c>
      <c r="Q5462" s="332">
        <v>9.8938992042440319E-2</v>
      </c>
      <c r="R5462" s="358">
        <v>0.31680067331072287</v>
      </c>
      <c r="S5462" s="327">
        <v>0.39904633396986444</v>
      </c>
      <c r="T5462" s="358">
        <v>3.8912238457530786E-2</v>
      </c>
      <c r="U5462" s="358">
        <v>0.36385887953668555</v>
      </c>
      <c r="V5462" s="361">
        <v>0</v>
      </c>
    </row>
    <row r="5463" spans="1:22" hidden="1" outlineLevel="1">
      <c r="A5463" s="65">
        <v>5454</v>
      </c>
      <c r="B5463" s="117">
        <v>1</v>
      </c>
      <c r="C5463" s="325">
        <v>6.0533711830393002E-5</v>
      </c>
      <c r="D5463" s="358">
        <v>9.1240934451038995E-5</v>
      </c>
      <c r="E5463" s="327">
        <v>7.4398025597046104E-5</v>
      </c>
      <c r="F5463" s="332">
        <v>0</v>
      </c>
      <c r="G5463" s="358">
        <v>2.4332490351613225E-4</v>
      </c>
      <c r="H5463" s="327">
        <v>3.22496119968556E-4</v>
      </c>
      <c r="I5463" s="332">
        <v>0</v>
      </c>
      <c r="J5463" s="358">
        <v>0</v>
      </c>
      <c r="K5463" s="327">
        <v>0</v>
      </c>
      <c r="L5463" s="336">
        <v>9.3987170751192462E-5</v>
      </c>
      <c r="M5463" s="210">
        <v>1.1415525114155251E-4</v>
      </c>
      <c r="N5463" s="325">
        <v>7.5360164645205336E-4</v>
      </c>
      <c r="O5463" s="358">
        <v>4.5501645216280331E-3</v>
      </c>
      <c r="P5463" s="327">
        <v>3.5995977893174386E-3</v>
      </c>
      <c r="Q5463" s="332">
        <v>9.8938992042440319E-2</v>
      </c>
      <c r="R5463" s="358">
        <v>0.34339863030579826</v>
      </c>
      <c r="S5463" s="327">
        <v>0.58117526329113756</v>
      </c>
      <c r="T5463" s="358">
        <v>4.44561864098134E-2</v>
      </c>
      <c r="U5463" s="358">
        <v>0.37188185483081748</v>
      </c>
      <c r="V5463" s="361">
        <v>0</v>
      </c>
    </row>
    <row r="5464" spans="1:22" hidden="1" outlineLevel="1">
      <c r="A5464" s="65">
        <v>5455</v>
      </c>
      <c r="B5464" s="117">
        <v>1</v>
      </c>
      <c r="C5464" s="325">
        <v>5.9514920397418911E-5</v>
      </c>
      <c r="D5464" s="358">
        <v>8.7430317968532358E-5</v>
      </c>
      <c r="E5464" s="327">
        <v>7.2166733460569745E-5</v>
      </c>
      <c r="F5464" s="332">
        <v>0</v>
      </c>
      <c r="G5464" s="358">
        <v>3.1626402327516469E-4</v>
      </c>
      <c r="H5464" s="327">
        <v>4.1319815370971264E-4</v>
      </c>
      <c r="I5464" s="332">
        <v>0</v>
      </c>
      <c r="J5464" s="358">
        <v>0</v>
      </c>
      <c r="K5464" s="327">
        <v>0</v>
      </c>
      <c r="L5464" s="336">
        <v>1.8210014333043539E-4</v>
      </c>
      <c r="M5464" s="210">
        <v>1.1415525114155251E-4</v>
      </c>
      <c r="N5464" s="325">
        <v>4.6723302080027312E-2</v>
      </c>
      <c r="O5464" s="358">
        <v>0.10127398153997201</v>
      </c>
      <c r="P5464" s="327">
        <v>7.365640718404215E-2</v>
      </c>
      <c r="Q5464" s="332">
        <v>0.16489832007073388</v>
      </c>
      <c r="R5464" s="358">
        <v>0.3321363491941004</v>
      </c>
      <c r="S5464" s="327">
        <v>0.55959493038449015</v>
      </c>
      <c r="T5464" s="358">
        <v>4.4769994784470912E-2</v>
      </c>
      <c r="U5464" s="358">
        <v>0.37967883082088927</v>
      </c>
      <c r="V5464" s="361">
        <v>0</v>
      </c>
    </row>
    <row r="5465" spans="1:22" hidden="1" outlineLevel="1">
      <c r="A5465" s="65">
        <v>5456</v>
      </c>
      <c r="B5465" s="117">
        <v>1</v>
      </c>
      <c r="C5465" s="325">
        <v>5.9914936665580516E-5</v>
      </c>
      <c r="D5465" s="358">
        <v>9.1318702134355454E-5</v>
      </c>
      <c r="E5465" s="327">
        <v>7.4203436166539444E-5</v>
      </c>
      <c r="F5465" s="332">
        <v>0</v>
      </c>
      <c r="G5465" s="358">
        <v>3.6702965062745111E-4</v>
      </c>
      <c r="H5465" s="327">
        <v>4.6358817245479954E-4</v>
      </c>
      <c r="I5465" s="332">
        <v>0</v>
      </c>
      <c r="J5465" s="358">
        <v>0</v>
      </c>
      <c r="K5465" s="327">
        <v>0</v>
      </c>
      <c r="L5465" s="336">
        <v>1.5860335064263727E-4</v>
      </c>
      <c r="M5465" s="210">
        <v>1.1415525114155251E-4</v>
      </c>
      <c r="N5465" s="325">
        <v>0.17521238280010243</v>
      </c>
      <c r="O5465" s="358">
        <v>0.32388531096702522</v>
      </c>
      <c r="P5465" s="327">
        <v>0.24955932501065015</v>
      </c>
      <c r="Q5465" s="332">
        <v>0.19787798408488064</v>
      </c>
      <c r="R5465" s="358">
        <v>0.32530105459922198</v>
      </c>
      <c r="S5465" s="327">
        <v>0.54139891537512752</v>
      </c>
      <c r="T5465" s="358">
        <v>4.675744782396845E-2</v>
      </c>
      <c r="U5465" s="358">
        <v>0.39448178523682276</v>
      </c>
      <c r="V5465" s="361">
        <v>2.7711929917830697E-3</v>
      </c>
    </row>
    <row r="5466" spans="1:22" hidden="1" outlineLevel="1">
      <c r="A5466" s="65">
        <v>5457</v>
      </c>
      <c r="B5466" s="117">
        <v>1</v>
      </c>
      <c r="C5466" s="325">
        <v>6.3352576470094316E-5</v>
      </c>
      <c r="D5466" s="358">
        <v>1.0315883191928679E-4</v>
      </c>
      <c r="E5466" s="327">
        <v>8.1027038862972961E-5</v>
      </c>
      <c r="F5466" s="332">
        <v>0</v>
      </c>
      <c r="G5466" s="358">
        <v>4.4288633517684486E-4</v>
      </c>
      <c r="H5466" s="327">
        <v>4.53510168705782E-4</v>
      </c>
      <c r="I5466" s="332">
        <v>0</v>
      </c>
      <c r="J5466" s="358">
        <v>0</v>
      </c>
      <c r="K5466" s="327">
        <v>0</v>
      </c>
      <c r="L5466" s="336">
        <v>1.4685495429873823E-4</v>
      </c>
      <c r="M5466" s="210">
        <v>1.1415525114155251E-4</v>
      </c>
      <c r="N5466" s="325">
        <v>0.34759875942600965</v>
      </c>
      <c r="O5466" s="358">
        <v>0.47650456391236645</v>
      </c>
      <c r="P5466" s="327">
        <v>0.43035925344212717</v>
      </c>
      <c r="Q5466" s="332">
        <v>0.23085764809902742</v>
      </c>
      <c r="R5466" s="358">
        <v>0.38805168961169872</v>
      </c>
      <c r="S5466" s="327">
        <v>0.60438446639125931</v>
      </c>
      <c r="T5466" s="358">
        <v>4.9267914821228505E-2</v>
      </c>
      <c r="U5466" s="358">
        <v>0.38962280019953166</v>
      </c>
      <c r="V5466" s="361">
        <v>3.5887781410751773E-2</v>
      </c>
    </row>
    <row r="5467" spans="1:22" hidden="1" outlineLevel="1">
      <c r="A5467" s="65">
        <v>5458</v>
      </c>
      <c r="B5467" s="117">
        <v>1</v>
      </c>
      <c r="C5467" s="325">
        <v>6.6858969070698391E-5</v>
      </c>
      <c r="D5467" s="358">
        <v>1.0621121348945791E-4</v>
      </c>
      <c r="E5467" s="327">
        <v>8.6125281942247441E-5</v>
      </c>
      <c r="F5467" s="332">
        <v>0</v>
      </c>
      <c r="G5467" s="358">
        <v>5.0940681239708245E-4</v>
      </c>
      <c r="H5467" s="327">
        <v>4.031201499606951E-4</v>
      </c>
      <c r="I5467" s="332">
        <v>0</v>
      </c>
      <c r="J5467" s="358">
        <v>0</v>
      </c>
      <c r="K5467" s="327">
        <v>0</v>
      </c>
      <c r="L5467" s="336">
        <v>1.644775488145868E-4</v>
      </c>
      <c r="M5467" s="210">
        <v>1.1415525114155251E-4</v>
      </c>
      <c r="N5467" s="325">
        <v>0.50340589982997164</v>
      </c>
      <c r="O5467" s="358">
        <v>0.60320695937147006</v>
      </c>
      <c r="P5467" s="327">
        <v>0.54493730305798693</v>
      </c>
      <c r="Q5467" s="332">
        <v>0.23085764809902742</v>
      </c>
      <c r="R5467" s="358">
        <v>0.41374480809404196</v>
      </c>
      <c r="S5467" s="327">
        <v>0.6166051660233377</v>
      </c>
      <c r="T5467" s="358">
        <v>5.8891371644058693E-2</v>
      </c>
      <c r="U5467" s="358">
        <v>0.38498981446630054</v>
      </c>
      <c r="V5467" s="361">
        <v>0.12255760950215858</v>
      </c>
    </row>
    <row r="5468" spans="1:22" hidden="1" outlineLevel="1">
      <c r="A5468" s="65">
        <v>5459</v>
      </c>
      <c r="B5468" s="117">
        <v>1</v>
      </c>
      <c r="C5468" s="325">
        <v>6.8171522450603662E-5</v>
      </c>
      <c r="D5468" s="358">
        <v>1.1105225177590768E-4</v>
      </c>
      <c r="E5468" s="327">
        <v>8.9835453750574409E-5</v>
      </c>
      <c r="F5468" s="332">
        <v>0</v>
      </c>
      <c r="G5468" s="358">
        <v>5.6133946566551353E-4</v>
      </c>
      <c r="H5468" s="327">
        <v>0</v>
      </c>
      <c r="I5468" s="332">
        <v>0</v>
      </c>
      <c r="J5468" s="358">
        <v>0</v>
      </c>
      <c r="K5468" s="327">
        <v>0</v>
      </c>
      <c r="L5468" s="336">
        <v>1.8797434150238492E-4</v>
      </c>
      <c r="M5468" s="210">
        <v>1.1415525114155251E-4</v>
      </c>
      <c r="N5468" s="325">
        <v>0.62492416532036532</v>
      </c>
      <c r="O5468" s="358">
        <v>0.69069672588052289</v>
      </c>
      <c r="P5468" s="327">
        <v>0.58264772499526696</v>
      </c>
      <c r="Q5468" s="332">
        <v>0.23085764809902742</v>
      </c>
      <c r="R5468" s="358">
        <v>0.43473677443771946</v>
      </c>
      <c r="S5468" s="327">
        <v>0.65250768929117886</v>
      </c>
      <c r="T5468" s="358">
        <v>4.9058709238123492E-2</v>
      </c>
      <c r="U5468" s="358">
        <v>0.37696683917216861</v>
      </c>
      <c r="V5468" s="361">
        <v>0.20873653531417968</v>
      </c>
    </row>
    <row r="5469" spans="1:22" hidden="1" outlineLevel="1">
      <c r="A5469" s="65">
        <v>5460</v>
      </c>
      <c r="B5469" s="117">
        <v>1</v>
      </c>
      <c r="C5469" s="325">
        <v>6.8927803207596706E-5</v>
      </c>
      <c r="D5469" s="358">
        <v>1.1791524982858544E-4</v>
      </c>
      <c r="E5469" s="327">
        <v>9.1703512283438339E-5</v>
      </c>
      <c r="F5469" s="332">
        <v>0</v>
      </c>
      <c r="G5469" s="358">
        <v>5.840964710303317E-4</v>
      </c>
      <c r="H5469" s="327">
        <v>0</v>
      </c>
      <c r="I5469" s="332">
        <v>0</v>
      </c>
      <c r="J5469" s="358">
        <v>0</v>
      </c>
      <c r="K5469" s="327">
        <v>0</v>
      </c>
      <c r="L5469" s="336">
        <v>2.0677177565262342E-4</v>
      </c>
      <c r="M5469" s="210">
        <v>1.1415525114155251E-4</v>
      </c>
      <c r="N5469" s="325">
        <v>0.76471727073722129</v>
      </c>
      <c r="O5469" s="358">
        <v>0.71746075364219952</v>
      </c>
      <c r="P5469" s="327">
        <v>0.65606819243875025</v>
      </c>
      <c r="Q5469" s="332">
        <v>0.23085764809902742</v>
      </c>
      <c r="R5469" s="358">
        <v>0.43974721973147179</v>
      </c>
      <c r="S5469" s="327">
        <v>0.69760949589276744</v>
      </c>
      <c r="T5469" s="358">
        <v>4.44561864098134E-2</v>
      </c>
      <c r="U5469" s="358">
        <v>0.35798289763112418</v>
      </c>
      <c r="V5469" s="361">
        <v>0.29589268494830689</v>
      </c>
    </row>
    <row r="5470" spans="1:22" hidden="1" outlineLevel="1">
      <c r="A5470" s="65">
        <v>5461</v>
      </c>
      <c r="B5470" s="117">
        <v>1</v>
      </c>
      <c r="C5470" s="325">
        <v>6.9740336252299963E-5</v>
      </c>
      <c r="D5470" s="358">
        <v>1.1595161582484477E-4</v>
      </c>
      <c r="E5470" s="327">
        <v>9.3584543445002721E-5</v>
      </c>
      <c r="F5470" s="332">
        <v>0</v>
      </c>
      <c r="G5470" s="358">
        <v>5.957667301917769E-4</v>
      </c>
      <c r="H5470" s="327">
        <v>0</v>
      </c>
      <c r="I5470" s="332">
        <v>0</v>
      </c>
      <c r="J5470" s="358">
        <v>0</v>
      </c>
      <c r="K5470" s="327">
        <v>0</v>
      </c>
      <c r="L5470" s="336">
        <v>1.8797434150238492E-4</v>
      </c>
      <c r="M5470" s="210">
        <v>1.1415525114155251E-4</v>
      </c>
      <c r="N5470" s="325">
        <v>0.78073130572432736</v>
      </c>
      <c r="O5470" s="358">
        <v>0.70429833420808885</v>
      </c>
      <c r="P5470" s="327">
        <v>0.71488052330319485</v>
      </c>
      <c r="Q5470" s="332">
        <v>0.32979664014146776</v>
      </c>
      <c r="R5470" s="358">
        <v>0.46189723856319631</v>
      </c>
      <c r="S5470" s="327">
        <v>0.6974997769560799</v>
      </c>
      <c r="T5470" s="358">
        <v>4.2573336161868369E-2</v>
      </c>
      <c r="U5470" s="358">
        <v>0.36024289067172477</v>
      </c>
      <c r="V5470" s="361">
        <v>0.28168476672221099</v>
      </c>
    </row>
    <row r="5471" spans="1:22" hidden="1" outlineLevel="1">
      <c r="A5471" s="65">
        <v>5462</v>
      </c>
      <c r="B5471" s="117">
        <v>1</v>
      </c>
      <c r="C5471" s="325">
        <v>6.9496576338888981E-5</v>
      </c>
      <c r="D5471" s="358">
        <v>1.0712498376842635E-4</v>
      </c>
      <c r="E5471" s="327">
        <v>8.7785778415904272E-5</v>
      </c>
      <c r="F5471" s="332">
        <v>2.3259478237381707E-4</v>
      </c>
      <c r="G5471" s="358">
        <v>5.8234593215611484E-4</v>
      </c>
      <c r="H5471" s="327">
        <v>0</v>
      </c>
      <c r="I5471" s="332">
        <v>0</v>
      </c>
      <c r="J5471" s="358">
        <v>0</v>
      </c>
      <c r="K5471" s="327">
        <v>0</v>
      </c>
      <c r="L5471" s="336">
        <v>1.9032402077116473E-4</v>
      </c>
      <c r="M5471" s="210">
        <v>1.1415525114155251E-4</v>
      </c>
      <c r="N5471" s="325">
        <v>0.76358686826754307</v>
      </c>
      <c r="O5471" s="358">
        <v>0.71574107233801942</v>
      </c>
      <c r="P5471" s="327">
        <v>0.73042634933677952</v>
      </c>
      <c r="Q5471" s="332">
        <v>0.32979664014146776</v>
      </c>
      <c r="R5471" s="358">
        <v>0.47635335942200502</v>
      </c>
      <c r="S5471" s="327">
        <v>0.64051485681929965</v>
      </c>
      <c r="T5471" s="358">
        <v>4.1004294288580836E-2</v>
      </c>
      <c r="U5471" s="358">
        <v>0.34815192790451194</v>
      </c>
      <c r="V5471" s="361">
        <v>0.2403359837493281</v>
      </c>
    </row>
    <row r="5472" spans="1:22" hidden="1" outlineLevel="1">
      <c r="A5472" s="65">
        <v>5463</v>
      </c>
      <c r="B5472" s="117">
        <v>1</v>
      </c>
      <c r="C5472" s="325">
        <v>6.9002806257877005E-5</v>
      </c>
      <c r="D5472" s="358">
        <v>1.0490860479390718E-4</v>
      </c>
      <c r="E5472" s="327">
        <v>9.0017070552380631E-5</v>
      </c>
      <c r="F5472" s="332">
        <v>3.2263147232497198E-4</v>
      </c>
      <c r="G5472" s="358">
        <v>4.312160760153997E-4</v>
      </c>
      <c r="H5472" s="327">
        <v>0</v>
      </c>
      <c r="I5472" s="332">
        <v>0</v>
      </c>
      <c r="J5472" s="358">
        <v>0</v>
      </c>
      <c r="K5472" s="327">
        <v>0</v>
      </c>
      <c r="L5472" s="336">
        <v>2.1382081345896285E-4</v>
      </c>
      <c r="M5472" s="210">
        <v>1.1415525114155251E-4</v>
      </c>
      <c r="N5472" s="325">
        <v>0.70782034643009117</v>
      </c>
      <c r="O5472" s="358">
        <v>0.6564954437179974</v>
      </c>
      <c r="P5472" s="327">
        <v>0.65737902179503571</v>
      </c>
      <c r="Q5472" s="332">
        <v>0.36277630415561452</v>
      </c>
      <c r="R5472" s="358">
        <v>0.50632355926425254</v>
      </c>
      <c r="S5472" s="327">
        <v>0.58274504555205886</v>
      </c>
      <c r="T5472" s="358">
        <v>4.4142378035155895E-2</v>
      </c>
      <c r="U5472" s="358">
        <v>0.34024195226241</v>
      </c>
      <c r="V5472" s="361">
        <v>0.21681390096877892</v>
      </c>
    </row>
    <row r="5473" spans="1:22" hidden="1" outlineLevel="1">
      <c r="A5473" s="65">
        <v>5464</v>
      </c>
      <c r="B5473" s="117">
        <v>1</v>
      </c>
      <c r="C5473" s="325">
        <v>7.0940385056784779E-5</v>
      </c>
      <c r="D5473" s="358">
        <v>1.0273110966104625E-4</v>
      </c>
      <c r="E5473" s="327">
        <v>8.7500380584494501E-5</v>
      </c>
      <c r="F5473" s="332">
        <v>2.551039548616056E-4</v>
      </c>
      <c r="G5473" s="358">
        <v>0</v>
      </c>
      <c r="H5473" s="327">
        <v>0</v>
      </c>
      <c r="I5473" s="332">
        <v>0</v>
      </c>
      <c r="J5473" s="358">
        <v>0</v>
      </c>
      <c r="K5473" s="327">
        <v>0</v>
      </c>
      <c r="L5473" s="336">
        <v>2.2321953053408208E-4</v>
      </c>
      <c r="M5473" s="210">
        <v>1.1415525114155251E-4</v>
      </c>
      <c r="N5473" s="325">
        <v>0.57066484677581741</v>
      </c>
      <c r="O5473" s="358">
        <v>0.52839375385143439</v>
      </c>
      <c r="P5473" s="327">
        <v>0.50193845846721319</v>
      </c>
      <c r="Q5473" s="332">
        <v>0.46171529619805485</v>
      </c>
      <c r="R5473" s="358">
        <v>0.53474678031434186</v>
      </c>
      <c r="S5473" s="327">
        <v>0.51543836485418404</v>
      </c>
      <c r="T5473" s="358">
        <v>4.0690485913923324E-2</v>
      </c>
      <c r="U5473" s="358">
        <v>0.34453593903955099</v>
      </c>
      <c r="V5473" s="361">
        <v>0.27707349181164564</v>
      </c>
    </row>
    <row r="5474" spans="1:22" hidden="1" outlineLevel="1">
      <c r="A5474" s="65">
        <v>5465</v>
      </c>
      <c r="B5474" s="117">
        <v>1</v>
      </c>
      <c r="C5474" s="325">
        <v>7.1540409459027186E-5</v>
      </c>
      <c r="D5474" s="358">
        <v>1.040531602774261E-4</v>
      </c>
      <c r="E5474" s="327">
        <v>8.6034473541344331E-5</v>
      </c>
      <c r="F5474" s="332">
        <v>3.2263147232497198E-4</v>
      </c>
      <c r="G5474" s="358">
        <v>2.2815356660625341E-4</v>
      </c>
      <c r="H5474" s="327">
        <v>0</v>
      </c>
      <c r="I5474" s="332">
        <v>0</v>
      </c>
      <c r="J5474" s="358">
        <v>0</v>
      </c>
      <c r="K5474" s="327">
        <v>0</v>
      </c>
      <c r="L5474" s="336">
        <v>2.2321953053408208E-4</v>
      </c>
      <c r="M5474" s="210">
        <v>1.1415525114155251E-4</v>
      </c>
      <c r="N5474" s="325">
        <v>0.37246761375892734</v>
      </c>
      <c r="O5474" s="358">
        <v>0.38304393965425865</v>
      </c>
      <c r="P5474" s="327">
        <v>0.33290855421006826</v>
      </c>
      <c r="Q5474" s="332">
        <v>0.52767462422634837</v>
      </c>
      <c r="R5474" s="358">
        <v>0.51911395447426989</v>
      </c>
      <c r="S5474" s="327">
        <v>0.53157509085174137</v>
      </c>
      <c r="T5474" s="358">
        <v>4.9267914821228505E-2</v>
      </c>
      <c r="U5474" s="358">
        <v>0.36860486492194666</v>
      </c>
      <c r="V5474" s="361">
        <v>0.27327148037876259</v>
      </c>
    </row>
    <row r="5475" spans="1:22" hidden="1" outlineLevel="1">
      <c r="A5475" s="65">
        <v>5466</v>
      </c>
      <c r="B5475" s="117">
        <v>1</v>
      </c>
      <c r="C5475" s="325">
        <v>7.1827921151768336E-5</v>
      </c>
      <c r="D5475" s="358">
        <v>1.0720275145174281E-4</v>
      </c>
      <c r="E5475" s="327">
        <v>9.0315441012490841E-5</v>
      </c>
      <c r="F5475" s="332">
        <v>3.0762535733311287E-4</v>
      </c>
      <c r="G5475" s="358">
        <v>2.713335255036005E-4</v>
      </c>
      <c r="H5475" s="327">
        <v>0</v>
      </c>
      <c r="I5475" s="332">
        <v>0</v>
      </c>
      <c r="J5475" s="358">
        <v>0</v>
      </c>
      <c r="K5475" s="327">
        <v>0</v>
      </c>
      <c r="L5475" s="336">
        <v>1.644775488145868E-4</v>
      </c>
      <c r="M5475" s="210">
        <v>1.1415525114155251E-4</v>
      </c>
      <c r="N5475" s="325">
        <v>0.1733283786839723</v>
      </c>
      <c r="O5475" s="358">
        <v>0.18017791360341787</v>
      </c>
      <c r="P5475" s="327">
        <v>0.14587395273596931</v>
      </c>
      <c r="Q5475" s="332">
        <v>0.52767462422634837</v>
      </c>
      <c r="R5475" s="358">
        <v>0.44203062250022879</v>
      </c>
      <c r="S5475" s="327">
        <v>0.47823612820293077</v>
      </c>
      <c r="T5475" s="358">
        <v>5.6171699063693639E-2</v>
      </c>
      <c r="U5475" s="358">
        <v>0.41504772190628758</v>
      </c>
      <c r="V5475" s="361">
        <v>0.19458969357696504</v>
      </c>
    </row>
    <row r="5476" spans="1:22" hidden="1" outlineLevel="1">
      <c r="A5476" s="65">
        <v>5467</v>
      </c>
      <c r="B5476" s="117">
        <v>1</v>
      </c>
      <c r="C5476" s="325">
        <v>7.342798622441477E-5</v>
      </c>
      <c r="D5476" s="358">
        <v>1.0895252432636321E-4</v>
      </c>
      <c r="E5476" s="327">
        <v>9.1807293313041888E-5</v>
      </c>
      <c r="F5476" s="332">
        <v>0</v>
      </c>
      <c r="G5476" s="358">
        <v>3.0167619932335818E-4</v>
      </c>
      <c r="H5476" s="327">
        <v>0</v>
      </c>
      <c r="I5476" s="332">
        <v>0</v>
      </c>
      <c r="J5476" s="358">
        <v>0</v>
      </c>
      <c r="K5476" s="327">
        <v>0</v>
      </c>
      <c r="L5476" s="336">
        <v>1.1748396343899057E-4</v>
      </c>
      <c r="M5476" s="210">
        <v>1.1415525114155251E-4</v>
      </c>
      <c r="N5476" s="325">
        <v>2.7883260918725974E-2</v>
      </c>
      <c r="O5476" s="358">
        <v>2.4891119056291405E-2</v>
      </c>
      <c r="P5476" s="327">
        <v>2.0095315916643788E-2</v>
      </c>
      <c r="Q5476" s="332">
        <v>0.59363395225464199</v>
      </c>
      <c r="R5476" s="358">
        <v>0.35544175216025686</v>
      </c>
      <c r="S5476" s="327">
        <v>0.44689948799227469</v>
      </c>
      <c r="T5476" s="358">
        <v>7.3849570836066497E-2</v>
      </c>
      <c r="U5476" s="358">
        <v>0.47007855244491054</v>
      </c>
      <c r="V5476" s="361">
        <v>6.1768180118243733E-2</v>
      </c>
    </row>
    <row r="5477" spans="1:22" hidden="1" outlineLevel="1">
      <c r="A5477" s="65">
        <v>5468</v>
      </c>
      <c r="B5477" s="117">
        <v>1</v>
      </c>
      <c r="C5477" s="325">
        <v>7.7321894584800389E-5</v>
      </c>
      <c r="D5477" s="358">
        <v>1.1575719661655363E-4</v>
      </c>
      <c r="E5477" s="327">
        <v>9.5245039918659538E-5</v>
      </c>
      <c r="F5477" s="332">
        <v>0</v>
      </c>
      <c r="G5477" s="358">
        <v>2.8767188832962387E-4</v>
      </c>
      <c r="H5477" s="327">
        <v>0</v>
      </c>
      <c r="I5477" s="332">
        <v>0</v>
      </c>
      <c r="J5477" s="358">
        <v>0</v>
      </c>
      <c r="K5477" s="327">
        <v>0</v>
      </c>
      <c r="L5477" s="336">
        <v>8.811297257924293E-5</v>
      </c>
      <c r="M5477" s="210">
        <v>1.1415525114155251E-4</v>
      </c>
      <c r="N5477" s="325">
        <v>0</v>
      </c>
      <c r="O5477" s="358">
        <v>6.0400642312313704E-4</v>
      </c>
      <c r="P5477" s="327">
        <v>0</v>
      </c>
      <c r="Q5477" s="332">
        <v>0.52767462422634837</v>
      </c>
      <c r="R5477" s="358">
        <v>0.30378910948769666</v>
      </c>
      <c r="S5477" s="327">
        <v>0.35007070272010704</v>
      </c>
      <c r="T5477" s="358">
        <v>0.16516780786140087</v>
      </c>
      <c r="U5477" s="358">
        <v>0.5494043081699892</v>
      </c>
      <c r="V5477" s="361">
        <v>0</v>
      </c>
    </row>
    <row r="5478" spans="1:22" hidden="1" outlineLevel="1">
      <c r="A5478" s="65">
        <v>5469</v>
      </c>
      <c r="B5478" s="117">
        <v>1</v>
      </c>
      <c r="C5478" s="325">
        <v>8.2434602512240922E-5</v>
      </c>
      <c r="D5478" s="358">
        <v>1.3041640492170671E-4</v>
      </c>
      <c r="E5478" s="327">
        <v>1.0344374125734013E-4</v>
      </c>
      <c r="F5478" s="332">
        <v>0</v>
      </c>
      <c r="G5478" s="358">
        <v>2.6083029225829984E-4</v>
      </c>
      <c r="H5478" s="327">
        <v>0</v>
      </c>
      <c r="I5478" s="332">
        <v>0</v>
      </c>
      <c r="J5478" s="358">
        <v>0</v>
      </c>
      <c r="K5478" s="327">
        <v>0</v>
      </c>
      <c r="L5478" s="336">
        <v>5.8741981719495287E-5</v>
      </c>
      <c r="M5478" s="210">
        <v>1.1415525114155251E-4</v>
      </c>
      <c r="N5478" s="325">
        <v>0</v>
      </c>
      <c r="O5478" s="358">
        <v>0</v>
      </c>
      <c r="P5478" s="327">
        <v>0</v>
      </c>
      <c r="Q5478" s="332">
        <v>0.52767462422634837</v>
      </c>
      <c r="R5478" s="358">
        <v>0.23899248974147802</v>
      </c>
      <c r="S5478" s="327">
        <v>0.29422514602591698</v>
      </c>
      <c r="T5478" s="358">
        <v>0.22615123533650958</v>
      </c>
      <c r="U5478" s="358">
        <v>0.67551191983549885</v>
      </c>
      <c r="V5478" s="361">
        <v>0</v>
      </c>
    </row>
    <row r="5479" spans="1:22" hidden="1" outlineLevel="1">
      <c r="A5479" s="65">
        <v>5470</v>
      </c>
      <c r="B5479" s="117">
        <v>1</v>
      </c>
      <c r="C5479" s="325">
        <v>8.4034667584887343E-5</v>
      </c>
      <c r="D5479" s="358">
        <v>1.2769453600563053E-4</v>
      </c>
      <c r="E5479" s="327">
        <v>1.0276916456491704E-4</v>
      </c>
      <c r="F5479" s="332">
        <v>0</v>
      </c>
      <c r="G5479" s="358">
        <v>2.538281367614329E-4</v>
      </c>
      <c r="H5479" s="327">
        <v>0</v>
      </c>
      <c r="I5479" s="332">
        <v>0</v>
      </c>
      <c r="J5479" s="358">
        <v>0</v>
      </c>
      <c r="K5479" s="327">
        <v>0</v>
      </c>
      <c r="L5479" s="336">
        <v>3.7594868300476983E-5</v>
      </c>
      <c r="M5479" s="210">
        <v>1.1415525114155251E-4</v>
      </c>
      <c r="N5479" s="325">
        <v>0</v>
      </c>
      <c r="O5479" s="358">
        <v>0</v>
      </c>
      <c r="P5479" s="327">
        <v>0</v>
      </c>
      <c r="Q5479" s="332">
        <v>0.56065428824049512</v>
      </c>
      <c r="R5479" s="358">
        <v>0.21361468022117674</v>
      </c>
      <c r="S5479" s="327">
        <v>0.30239478485376164</v>
      </c>
      <c r="T5479" s="358">
        <v>0.23138137491413471</v>
      </c>
      <c r="U5479" s="358">
        <v>0.68602088747429135</v>
      </c>
      <c r="V5479" s="361">
        <v>0</v>
      </c>
    </row>
    <row r="5480" spans="1:22" hidden="1" outlineLevel="1">
      <c r="A5480" s="65">
        <v>5471</v>
      </c>
      <c r="B5480" s="117">
        <v>1</v>
      </c>
      <c r="C5480" s="325">
        <v>7.7478150939551025E-5</v>
      </c>
      <c r="D5480" s="358">
        <v>1.1809022711604749E-4</v>
      </c>
      <c r="E5480" s="327">
        <v>9.7333633139431018E-5</v>
      </c>
      <c r="F5480" s="332">
        <v>0</v>
      </c>
      <c r="G5480" s="358">
        <v>2.3398869618697609E-4</v>
      </c>
      <c r="H5480" s="327">
        <v>0</v>
      </c>
      <c r="I5480" s="332">
        <v>0</v>
      </c>
      <c r="J5480" s="358">
        <v>0</v>
      </c>
      <c r="K5480" s="327">
        <v>0</v>
      </c>
      <c r="L5480" s="336">
        <v>2.3496792687798115E-5</v>
      </c>
      <c r="M5480" s="210">
        <v>1.1415525114155251E-4</v>
      </c>
      <c r="N5480" s="325">
        <v>0</v>
      </c>
      <c r="O5480" s="358">
        <v>0</v>
      </c>
      <c r="P5480" s="327">
        <v>0</v>
      </c>
      <c r="Q5480" s="332">
        <v>0.52767462422634837</v>
      </c>
      <c r="R5480" s="358">
        <v>0.20548903946858066</v>
      </c>
      <c r="S5480" s="327">
        <v>0.3016774109426783</v>
      </c>
      <c r="T5480" s="358">
        <v>0.14456105792555796</v>
      </c>
      <c r="U5480" s="358">
        <v>0.591214179421099</v>
      </c>
      <c r="V5480" s="361">
        <v>0</v>
      </c>
    </row>
    <row r="5481" spans="1:22" hidden="1" outlineLevel="1">
      <c r="A5481" s="65">
        <v>5472</v>
      </c>
      <c r="B5481" s="117">
        <v>1</v>
      </c>
      <c r="C5481" s="325">
        <v>7.0815379972984275E-5</v>
      </c>
      <c r="D5481" s="358">
        <v>1.1037178454688864E-4</v>
      </c>
      <c r="E5481" s="327">
        <v>8.979653586447308E-5</v>
      </c>
      <c r="F5481" s="332">
        <v>0</v>
      </c>
      <c r="G5481" s="358">
        <v>2.1940087223516961E-4</v>
      </c>
      <c r="H5481" s="327">
        <v>0</v>
      </c>
      <c r="I5481" s="332">
        <v>0</v>
      </c>
      <c r="J5481" s="358">
        <v>0</v>
      </c>
      <c r="K5481" s="327">
        <v>0</v>
      </c>
      <c r="L5481" s="336">
        <v>9.3987170751192458E-6</v>
      </c>
      <c r="M5481" s="210">
        <v>1.1415525114155251E-4</v>
      </c>
      <c r="N5481" s="325">
        <v>0</v>
      </c>
      <c r="O5481" s="358">
        <v>0</v>
      </c>
      <c r="P5481" s="327">
        <v>0</v>
      </c>
      <c r="Q5481" s="332">
        <v>0.46171529619805485</v>
      </c>
      <c r="R5481" s="358">
        <v>0.227699547821548</v>
      </c>
      <c r="S5481" s="327">
        <v>0.28372614930875772</v>
      </c>
      <c r="T5481" s="358">
        <v>0.10638103900889466</v>
      </c>
      <c r="U5481" s="358">
        <v>0.48544650512099419</v>
      </c>
      <c r="V5481" s="361">
        <v>0</v>
      </c>
    </row>
    <row r="5482" spans="1:22" hidden="1" outlineLevel="1">
      <c r="A5482" s="65">
        <v>5473</v>
      </c>
      <c r="B5482" s="117">
        <v>1</v>
      </c>
      <c r="C5482" s="325">
        <v>6.537765882766245E-5</v>
      </c>
      <c r="D5482" s="358">
        <v>9.9737053853362468E-5</v>
      </c>
      <c r="E5482" s="327">
        <v>8.2467000648722241E-5</v>
      </c>
      <c r="F5482" s="332">
        <v>0</v>
      </c>
      <c r="G5482" s="358">
        <v>1.9547684095420697E-4</v>
      </c>
      <c r="H5482" s="327">
        <v>0</v>
      </c>
      <c r="I5482" s="332">
        <v>0</v>
      </c>
      <c r="J5482" s="358">
        <v>0</v>
      </c>
      <c r="K5482" s="327">
        <v>0</v>
      </c>
      <c r="L5482" s="336">
        <v>5.8741981719495289E-6</v>
      </c>
      <c r="M5482" s="210">
        <v>1.1415525114155251E-4</v>
      </c>
      <c r="N5482" s="325">
        <v>0</v>
      </c>
      <c r="O5482" s="358">
        <v>0</v>
      </c>
      <c r="P5482" s="327">
        <v>0</v>
      </c>
      <c r="Q5482" s="332">
        <v>0.26383731211317418</v>
      </c>
      <c r="R5482" s="358">
        <v>0.25312031622899001</v>
      </c>
      <c r="S5482" s="327">
        <v>0.25818758831932115</v>
      </c>
      <c r="T5482" s="358">
        <v>4.3200952911183373E-2</v>
      </c>
      <c r="U5482" s="358">
        <v>0.38114782629727961</v>
      </c>
      <c r="V5482" s="361">
        <v>0</v>
      </c>
    </row>
    <row r="5483" spans="1:22" hidden="1" outlineLevel="1">
      <c r="A5483" s="65">
        <v>5474</v>
      </c>
      <c r="B5483" s="117">
        <v>1</v>
      </c>
      <c r="C5483" s="325">
        <v>6.1164987503585535E-5</v>
      </c>
      <c r="D5483" s="358">
        <v>9.4779364041938015E-5</v>
      </c>
      <c r="E5483" s="327">
        <v>7.6188248357707362E-5</v>
      </c>
      <c r="F5483" s="332">
        <v>0</v>
      </c>
      <c r="G5483" s="358">
        <v>0</v>
      </c>
      <c r="H5483" s="327">
        <v>0</v>
      </c>
      <c r="I5483" s="332">
        <v>0</v>
      </c>
      <c r="J5483" s="358">
        <v>0</v>
      </c>
      <c r="K5483" s="327">
        <v>0</v>
      </c>
      <c r="L5483" s="336">
        <v>2.3496792687798115E-6</v>
      </c>
      <c r="M5483" s="210">
        <v>1.1415525114155251E-4</v>
      </c>
      <c r="N5483" s="325">
        <v>0</v>
      </c>
      <c r="O5483" s="358">
        <v>0</v>
      </c>
      <c r="P5483" s="327">
        <v>0</v>
      </c>
      <c r="Q5483" s="332">
        <v>0.16489832007073388</v>
      </c>
      <c r="R5483" s="358">
        <v>0.23621362891858139</v>
      </c>
      <c r="S5483" s="327">
        <v>0.21089145826717254</v>
      </c>
      <c r="T5483" s="358">
        <v>3.9749060789950809E-2</v>
      </c>
      <c r="U5483" s="358">
        <v>0.35572290459052369</v>
      </c>
      <c r="V5483" s="361">
        <v>0</v>
      </c>
    </row>
    <row r="5484" spans="1:22" hidden="1" outlineLevel="1">
      <c r="A5484" s="65">
        <v>5475</v>
      </c>
      <c r="B5484" s="117">
        <v>1</v>
      </c>
      <c r="C5484" s="325">
        <v>5.9502419889038863E-5</v>
      </c>
      <c r="D5484" s="358">
        <v>8.9763348468026218E-5</v>
      </c>
      <c r="E5484" s="327">
        <v>7.3451023701913694E-5</v>
      </c>
      <c r="F5484" s="332">
        <v>0</v>
      </c>
      <c r="G5484" s="358">
        <v>0</v>
      </c>
      <c r="H5484" s="327">
        <v>0</v>
      </c>
      <c r="I5484" s="332">
        <v>0</v>
      </c>
      <c r="J5484" s="358">
        <v>0</v>
      </c>
      <c r="K5484" s="327">
        <v>0</v>
      </c>
      <c r="L5484" s="336">
        <v>1.1748396343899057E-6</v>
      </c>
      <c r="M5484" s="210">
        <v>1.1415525114155251E-4</v>
      </c>
      <c r="N5484" s="325">
        <v>0</v>
      </c>
      <c r="O5484" s="358">
        <v>0</v>
      </c>
      <c r="P5484" s="327">
        <v>0</v>
      </c>
      <c r="Q5484" s="332">
        <v>0.13191865605658709</v>
      </c>
      <c r="R5484" s="358">
        <v>0.2289586760055739</v>
      </c>
      <c r="S5484" s="327">
        <v>0.17422935937093778</v>
      </c>
      <c r="T5484" s="358">
        <v>3.5774154710955727E-2</v>
      </c>
      <c r="U5484" s="358">
        <v>0.3367389630494792</v>
      </c>
      <c r="V5484" s="361">
        <v>0</v>
      </c>
    </row>
    <row r="5485" spans="1:22" hidden="1" outlineLevel="1">
      <c r="A5485" s="65">
        <v>5476</v>
      </c>
      <c r="B5485" s="117">
        <v>1</v>
      </c>
      <c r="C5485" s="325">
        <v>5.879614116556603E-5</v>
      </c>
      <c r="D5485" s="358">
        <v>8.6535989610393046E-5</v>
      </c>
      <c r="E5485" s="327">
        <v>7.1647828312551985E-5</v>
      </c>
      <c r="F5485" s="332">
        <v>0</v>
      </c>
      <c r="G5485" s="358">
        <v>0</v>
      </c>
      <c r="H5485" s="327">
        <v>0</v>
      </c>
      <c r="I5485" s="332">
        <v>0</v>
      </c>
      <c r="J5485" s="358">
        <v>0</v>
      </c>
      <c r="K5485" s="327">
        <v>0</v>
      </c>
      <c r="L5485" s="336">
        <v>1.409807561267887E-5</v>
      </c>
      <c r="M5485" s="210">
        <v>1.1415525114155251E-4</v>
      </c>
      <c r="N5485" s="325">
        <v>0</v>
      </c>
      <c r="O5485" s="358">
        <v>0</v>
      </c>
      <c r="P5485" s="327">
        <v>0</v>
      </c>
      <c r="Q5485" s="332">
        <v>9.8938992042440319E-2</v>
      </c>
      <c r="R5485" s="358">
        <v>0.2226658420805924</v>
      </c>
      <c r="S5485" s="327">
        <v>0.16928368849955605</v>
      </c>
      <c r="T5485" s="358">
        <v>3.5460346336298215E-2</v>
      </c>
      <c r="U5485" s="358">
        <v>0.32781199053910703</v>
      </c>
      <c r="V5485" s="361">
        <v>0</v>
      </c>
    </row>
    <row r="5486" spans="1:22" hidden="1" outlineLevel="1">
      <c r="A5486" s="65">
        <v>5477</v>
      </c>
      <c r="B5486" s="117">
        <v>1</v>
      </c>
      <c r="C5486" s="325">
        <v>5.9446167601328635E-5</v>
      </c>
      <c r="D5486" s="358">
        <v>8.618603503546897E-5</v>
      </c>
      <c r="E5486" s="327">
        <v>7.2763474380790164E-5</v>
      </c>
      <c r="F5486" s="332">
        <v>0</v>
      </c>
      <c r="G5486" s="358">
        <v>0</v>
      </c>
      <c r="H5486" s="327">
        <v>0</v>
      </c>
      <c r="I5486" s="332">
        <v>0</v>
      </c>
      <c r="J5486" s="358">
        <v>0</v>
      </c>
      <c r="K5486" s="327">
        <v>0</v>
      </c>
      <c r="L5486" s="336">
        <v>3.7594868300476983E-5</v>
      </c>
      <c r="M5486" s="210">
        <v>1.1415525114155251E-4</v>
      </c>
      <c r="N5486" s="325">
        <v>0</v>
      </c>
      <c r="O5486" s="358">
        <v>0</v>
      </c>
      <c r="P5486" s="327">
        <v>0</v>
      </c>
      <c r="Q5486" s="332">
        <v>6.5959328028293546E-2</v>
      </c>
      <c r="R5486" s="358">
        <v>0.19912069886135322</v>
      </c>
      <c r="S5486" s="327">
        <v>0.12778563766862708</v>
      </c>
      <c r="T5486" s="358">
        <v>3.5878757502508227E-2</v>
      </c>
      <c r="U5486" s="358">
        <v>0.32295300550181599</v>
      </c>
      <c r="V5486" s="361">
        <v>0</v>
      </c>
    </row>
    <row r="5487" spans="1:22" hidden="1" outlineLevel="1">
      <c r="A5487" s="65">
        <v>5478</v>
      </c>
      <c r="B5487" s="117">
        <v>1</v>
      </c>
      <c r="C5487" s="325">
        <v>6.274005155947186E-5</v>
      </c>
      <c r="D5487" s="358">
        <v>8.7041479551950053E-5</v>
      </c>
      <c r="E5487" s="327">
        <v>7.5902850526297604E-5</v>
      </c>
      <c r="F5487" s="332">
        <v>0</v>
      </c>
      <c r="G5487" s="358">
        <v>0</v>
      </c>
      <c r="H5487" s="327">
        <v>0</v>
      </c>
      <c r="I5487" s="332">
        <v>0</v>
      </c>
      <c r="J5487" s="358">
        <v>0</v>
      </c>
      <c r="K5487" s="327">
        <v>0</v>
      </c>
      <c r="L5487" s="336">
        <v>9.3987170751192462E-5</v>
      </c>
      <c r="M5487" s="210">
        <v>1.1415525114155251E-4</v>
      </c>
      <c r="N5487" s="325">
        <v>1.5072032929041067E-3</v>
      </c>
      <c r="O5487" s="358">
        <v>2.9298164282919436E-3</v>
      </c>
      <c r="P5487" s="327">
        <v>4.0672286150525185E-3</v>
      </c>
      <c r="Q5487" s="332">
        <v>6.5959328028293546E-2</v>
      </c>
      <c r="R5487" s="358">
        <v>0.16387580452508077</v>
      </c>
      <c r="S5487" s="327">
        <v>0.11948096440202785</v>
      </c>
      <c r="T5487" s="358">
        <v>3.5878757502508227E-2</v>
      </c>
      <c r="U5487" s="358">
        <v>0.32159700967745564</v>
      </c>
      <c r="V5487" s="361">
        <v>0</v>
      </c>
    </row>
    <row r="5488" spans="1:22" hidden="1" outlineLevel="1">
      <c r="A5488" s="65">
        <v>5479</v>
      </c>
      <c r="B5488" s="117">
        <v>1</v>
      </c>
      <c r="C5488" s="325">
        <v>6.7608999573501411E-5</v>
      </c>
      <c r="D5488" s="358">
        <v>8.9646696943051517E-5</v>
      </c>
      <c r="E5488" s="327">
        <v>7.8458458380285063E-5</v>
      </c>
      <c r="F5488" s="332">
        <v>0</v>
      </c>
      <c r="G5488" s="358">
        <v>0</v>
      </c>
      <c r="H5488" s="327">
        <v>0</v>
      </c>
      <c r="I5488" s="332">
        <v>0</v>
      </c>
      <c r="J5488" s="358">
        <v>0</v>
      </c>
      <c r="K5488" s="327">
        <v>0</v>
      </c>
      <c r="L5488" s="336">
        <v>1.8210014333043539E-4</v>
      </c>
      <c r="M5488" s="210">
        <v>1.1415525114155251E-4</v>
      </c>
      <c r="N5488" s="325">
        <v>5.1998513605191685E-2</v>
      </c>
      <c r="O5488" s="358">
        <v>9.3056289671686249E-2</v>
      </c>
      <c r="P5488" s="327">
        <v>7.8134565708050691E-2</v>
      </c>
      <c r="Q5488" s="332">
        <v>9.8938992042440319E-2</v>
      </c>
      <c r="R5488" s="358">
        <v>0.12063281744693148</v>
      </c>
      <c r="S5488" s="327">
        <v>8.4675602859466667E-2</v>
      </c>
      <c r="T5488" s="358">
        <v>3.8703032874425787E-2</v>
      </c>
      <c r="U5488" s="358">
        <v>0.33967695400225989</v>
      </c>
      <c r="V5488" s="361">
        <v>0</v>
      </c>
    </row>
    <row r="5489" spans="1:22" hidden="1" outlineLevel="1">
      <c r="A5489" s="65">
        <v>5480</v>
      </c>
      <c r="B5489" s="117">
        <v>1</v>
      </c>
      <c r="C5489" s="325">
        <v>7.4846793925550459E-5</v>
      </c>
      <c r="D5489" s="358">
        <v>9.8415003236982607E-5</v>
      </c>
      <c r="E5489" s="327">
        <v>8.4127497122379072E-5</v>
      </c>
      <c r="F5489" s="332">
        <v>0</v>
      </c>
      <c r="G5489" s="358">
        <v>2.0656358715757977E-4</v>
      </c>
      <c r="H5489" s="327">
        <v>0</v>
      </c>
      <c r="I5489" s="332">
        <v>0</v>
      </c>
      <c r="J5489" s="358">
        <v>0</v>
      </c>
      <c r="K5489" s="327">
        <v>0</v>
      </c>
      <c r="L5489" s="336">
        <v>1.5860335064263727E-4</v>
      </c>
      <c r="M5489" s="210">
        <v>1.1415525114155251E-4</v>
      </c>
      <c r="N5489" s="325">
        <v>0.2032840441304414</v>
      </c>
      <c r="O5489" s="358">
        <v>0.31194755864996998</v>
      </c>
      <c r="P5489" s="327">
        <v>0.27206412641501981</v>
      </c>
      <c r="Q5489" s="332">
        <v>9.8938992042440319E-2</v>
      </c>
      <c r="R5489" s="358">
        <v>9.2627790010181177E-2</v>
      </c>
      <c r="S5489" s="327">
        <v>7.2834691041585187E-2</v>
      </c>
      <c r="T5489" s="358">
        <v>6.3284688889263793E-2</v>
      </c>
      <c r="U5489" s="358">
        <v>0.37335085030720783</v>
      </c>
      <c r="V5489" s="361">
        <v>9.3752410433346645E-2</v>
      </c>
    </row>
    <row r="5490" spans="1:22" hidden="1" outlineLevel="1">
      <c r="A5490" s="65">
        <v>5481</v>
      </c>
      <c r="B5490" s="117">
        <v>1</v>
      </c>
      <c r="C5490" s="325">
        <v>8.416592292287787E-5</v>
      </c>
      <c r="D5490" s="358">
        <v>1.1315197922545215E-4</v>
      </c>
      <c r="E5490" s="327">
        <v>9.444073693923202E-5</v>
      </c>
      <c r="F5490" s="332">
        <v>0</v>
      </c>
      <c r="G5490" s="358">
        <v>2.8883891424576837E-4</v>
      </c>
      <c r="H5490" s="327">
        <v>0</v>
      </c>
      <c r="I5490" s="332">
        <v>0</v>
      </c>
      <c r="J5490" s="358">
        <v>0</v>
      </c>
      <c r="K5490" s="327">
        <v>0</v>
      </c>
      <c r="L5490" s="336">
        <v>1.4685495429873823E-4</v>
      </c>
      <c r="M5490" s="210">
        <v>1.1415525114155251E-4</v>
      </c>
      <c r="N5490" s="325">
        <v>0.39940887261958835</v>
      </c>
      <c r="O5490" s="358">
        <v>0.4903326053844162</v>
      </c>
      <c r="P5490" s="327">
        <v>0.46725513078263103</v>
      </c>
      <c r="Q5490" s="332">
        <v>6.5959328028293546E-2</v>
      </c>
      <c r="R5490" s="358">
        <v>7.4142898639869684E-2</v>
      </c>
      <c r="S5490" s="327">
        <v>9.9402896536924454E-2</v>
      </c>
      <c r="T5490" s="358">
        <v>0.14110916580432536</v>
      </c>
      <c r="U5490" s="358">
        <v>0.44374963352191432</v>
      </c>
      <c r="V5490" s="361">
        <v>0.23948854746609483</v>
      </c>
    </row>
    <row r="5491" spans="1:22" hidden="1" outlineLevel="1">
      <c r="A5491" s="65">
        <v>5482</v>
      </c>
      <c r="B5491" s="117">
        <v>1</v>
      </c>
      <c r="C5491" s="325">
        <v>8.9959908557031134E-5</v>
      </c>
      <c r="D5491" s="358">
        <v>1.1842073977014245E-4</v>
      </c>
      <c r="E5491" s="327">
        <v>1.0188702581328685E-4</v>
      </c>
      <c r="F5491" s="332">
        <v>0</v>
      </c>
      <c r="G5491" s="358">
        <v>3.7228126725010141E-4</v>
      </c>
      <c r="H5491" s="327">
        <v>0</v>
      </c>
      <c r="I5491" s="332">
        <v>0</v>
      </c>
      <c r="J5491" s="358">
        <v>0</v>
      </c>
      <c r="K5491" s="327">
        <v>0</v>
      </c>
      <c r="L5491" s="336">
        <v>1.644775488145868E-4</v>
      </c>
      <c r="M5491" s="210">
        <v>1.1415525114155251E-4</v>
      </c>
      <c r="N5491" s="325">
        <v>0.52676755086998528</v>
      </c>
      <c r="O5491" s="358">
        <v>0.60248123354254601</v>
      </c>
      <c r="P5491" s="327">
        <v>0.63685935942870231</v>
      </c>
      <c r="Q5491" s="332">
        <v>3.2979664014146773E-2</v>
      </c>
      <c r="R5491" s="358">
        <v>5.4030001595229568E-2</v>
      </c>
      <c r="S5491" s="327">
        <v>7.9907168144149721E-2</v>
      </c>
      <c r="T5491" s="358">
        <v>0.13043968106597015</v>
      </c>
      <c r="U5491" s="358">
        <v>0.42069770450778893</v>
      </c>
      <c r="V5491" s="361">
        <v>0.36277144027372338</v>
      </c>
    </row>
    <row r="5492" spans="1:22" hidden="1" outlineLevel="1">
      <c r="A5492" s="65">
        <v>5483</v>
      </c>
      <c r="B5492" s="117">
        <v>1</v>
      </c>
      <c r="C5492" s="325">
        <v>9.1972490406219207E-5</v>
      </c>
      <c r="D5492" s="358">
        <v>1.1931506812828176E-4</v>
      </c>
      <c r="E5492" s="327">
        <v>1.0405345480626099E-4</v>
      </c>
      <c r="F5492" s="332">
        <v>0</v>
      </c>
      <c r="G5492" s="358">
        <v>4.7497954787081913E-4</v>
      </c>
      <c r="H5492" s="327">
        <v>0</v>
      </c>
      <c r="I5492" s="332">
        <v>0</v>
      </c>
      <c r="J5492" s="358">
        <v>0</v>
      </c>
      <c r="K5492" s="327">
        <v>0</v>
      </c>
      <c r="L5492" s="336">
        <v>1.8797434150238492E-4</v>
      </c>
      <c r="M5492" s="210">
        <v>1.1415525114155251E-4</v>
      </c>
      <c r="N5492" s="325">
        <v>0.63698179166359814</v>
      </c>
      <c r="O5492" s="358">
        <v>0.70074597689493268</v>
      </c>
      <c r="P5492" s="327">
        <v>0.72131395302992785</v>
      </c>
      <c r="Q5492" s="332">
        <v>6.5959328028293546E-2</v>
      </c>
      <c r="R5492" s="358">
        <v>6.6607006698497367E-2</v>
      </c>
      <c r="S5492" s="327">
        <v>9.1478011084521971E-2</v>
      </c>
      <c r="T5492" s="358">
        <v>0.13912171276482785</v>
      </c>
      <c r="U5492" s="358">
        <v>0.42917267841004098</v>
      </c>
      <c r="V5492" s="361">
        <v>0.4623490208341583</v>
      </c>
    </row>
    <row r="5493" spans="1:22" hidden="1" outlineLevel="1">
      <c r="A5493" s="65">
        <v>5484</v>
      </c>
      <c r="B5493" s="117">
        <v>1</v>
      </c>
      <c r="C5493" s="325">
        <v>9.3272543277744431E-5</v>
      </c>
      <c r="D5493" s="358">
        <v>1.2497266708955435E-4</v>
      </c>
      <c r="E5493" s="327">
        <v>1.0232809518910195E-4</v>
      </c>
      <c r="F5493" s="332">
        <v>2.3259478237381707E-4</v>
      </c>
      <c r="G5493" s="358">
        <v>4.8431575519997528E-4</v>
      </c>
      <c r="H5493" s="327">
        <v>0</v>
      </c>
      <c r="I5493" s="332">
        <v>0</v>
      </c>
      <c r="J5493" s="358">
        <v>0</v>
      </c>
      <c r="K5493" s="327">
        <v>0</v>
      </c>
      <c r="L5493" s="336">
        <v>2.0677177565262342E-4</v>
      </c>
      <c r="M5493" s="210">
        <v>1.1415525114155251E-4</v>
      </c>
      <c r="N5493" s="325">
        <v>0.73268920076300903</v>
      </c>
      <c r="O5493" s="358">
        <v>0.7371846019399092</v>
      </c>
      <c r="P5493" s="327">
        <v>0.75976819515570249</v>
      </c>
      <c r="Q5493" s="332">
        <v>9.8938992042440319E-2</v>
      </c>
      <c r="R5493" s="358">
        <v>9.0611765571071951E-2</v>
      </c>
      <c r="S5493" s="327">
        <v>0.13760946219201328</v>
      </c>
      <c r="T5493" s="358">
        <v>0.12060701866003494</v>
      </c>
      <c r="U5493" s="358">
        <v>0.4091717400007262</v>
      </c>
      <c r="V5493" s="361">
        <v>0.54192405128584875</v>
      </c>
    </row>
    <row r="5494" spans="1:22" hidden="1" outlineLevel="1">
      <c r="A5494" s="65">
        <v>5485</v>
      </c>
      <c r="B5494" s="117">
        <v>1</v>
      </c>
      <c r="C5494" s="325">
        <v>9.4235082423008287E-5</v>
      </c>
      <c r="D5494" s="358">
        <v>1.2767509408480142E-4</v>
      </c>
      <c r="E5494" s="327">
        <v>1.0536369030500583E-4</v>
      </c>
      <c r="F5494" s="332">
        <v>2.9261924234125349E-4</v>
      </c>
      <c r="G5494" s="358">
        <v>4.9073439773877014E-4</v>
      </c>
      <c r="H5494" s="327">
        <v>0</v>
      </c>
      <c r="I5494" s="332">
        <v>0</v>
      </c>
      <c r="J5494" s="358">
        <v>0</v>
      </c>
      <c r="K5494" s="327">
        <v>0</v>
      </c>
      <c r="L5494" s="336">
        <v>1.8797434150238492E-4</v>
      </c>
      <c r="M5494" s="210">
        <v>1.1415525114155251E-4</v>
      </c>
      <c r="N5494" s="325">
        <v>0.75963045962366993</v>
      </c>
      <c r="O5494" s="358">
        <v>0.73279132858584017</v>
      </c>
      <c r="P5494" s="327">
        <v>0.75009610490219603</v>
      </c>
      <c r="Q5494" s="332">
        <v>0.16489832007073388</v>
      </c>
      <c r="R5494" s="358">
        <v>0.1204915820966227</v>
      </c>
      <c r="S5494" s="327">
        <v>0.20292437109745989</v>
      </c>
      <c r="T5494" s="358">
        <v>0.10523040830181712</v>
      </c>
      <c r="U5494" s="358">
        <v>0.35967789241157461</v>
      </c>
      <c r="V5494" s="361">
        <v>0.56289619065558882</v>
      </c>
    </row>
    <row r="5495" spans="1:22" hidden="1" outlineLevel="1">
      <c r="A5495" s="65">
        <v>5486</v>
      </c>
      <c r="B5495" s="117">
        <v>1</v>
      </c>
      <c r="C5495" s="325">
        <v>9.217249854030001E-5</v>
      </c>
      <c r="D5495" s="358">
        <v>1.2415610641473151E-4</v>
      </c>
      <c r="E5495" s="327">
        <v>1.0628474694273734E-4</v>
      </c>
      <c r="F5495" s="332">
        <v>3.3763758731683108E-4</v>
      </c>
      <c r="G5495" s="358">
        <v>5.123243771874438E-4</v>
      </c>
      <c r="H5495" s="327">
        <v>0</v>
      </c>
      <c r="I5495" s="332">
        <v>0</v>
      </c>
      <c r="J5495" s="358">
        <v>0</v>
      </c>
      <c r="K5495" s="327">
        <v>0</v>
      </c>
      <c r="L5495" s="336">
        <v>1.9032402077116473E-4</v>
      </c>
      <c r="M5495" s="210">
        <v>1.1415525114155251E-4</v>
      </c>
      <c r="N5495" s="325">
        <v>0.68973390691524183</v>
      </c>
      <c r="O5495" s="358">
        <v>0.65773283907408697</v>
      </c>
      <c r="P5495" s="327">
        <v>0.71626939228889763</v>
      </c>
      <c r="Q5495" s="332">
        <v>0.13191865605658709</v>
      </c>
      <c r="R5495" s="358">
        <v>0.17205139259354643</v>
      </c>
      <c r="S5495" s="327">
        <v>0.18369871158219439</v>
      </c>
      <c r="T5495" s="358">
        <v>5.0104737153648521E-2</v>
      </c>
      <c r="U5495" s="358">
        <v>0.34204994669489047</v>
      </c>
      <c r="V5495" s="361">
        <v>0.57916544038144091</v>
      </c>
    </row>
    <row r="5496" spans="1:22" hidden="1" outlineLevel="1">
      <c r="A5496" s="65">
        <v>5487</v>
      </c>
      <c r="B5496" s="117">
        <v>1</v>
      </c>
      <c r="C5496" s="325">
        <v>9.2091245235829687E-5</v>
      </c>
      <c r="D5496" s="358">
        <v>1.2396168720644037E-4</v>
      </c>
      <c r="E5496" s="327">
        <v>1.072706667239711E-4</v>
      </c>
      <c r="F5496" s="332">
        <v>4.7269262224356357E-4</v>
      </c>
      <c r="G5496" s="358">
        <v>5.169924808520218E-4</v>
      </c>
      <c r="H5496" s="327">
        <v>0</v>
      </c>
      <c r="I5496" s="332">
        <v>0</v>
      </c>
      <c r="J5496" s="358">
        <v>0</v>
      </c>
      <c r="K5496" s="327">
        <v>0</v>
      </c>
      <c r="L5496" s="336">
        <v>2.1382081345896285E-4</v>
      </c>
      <c r="M5496" s="210">
        <v>1.1415525114155251E-4</v>
      </c>
      <c r="N5496" s="325">
        <v>0.60514212210099894</v>
      </c>
      <c r="O5496" s="358">
        <v>0.56694988149476133</v>
      </c>
      <c r="P5496" s="327">
        <v>0.63052530804402496</v>
      </c>
      <c r="Q5496" s="332">
        <v>0.23085764809902742</v>
      </c>
      <c r="R5496" s="358">
        <v>0.21995599652309586</v>
      </c>
      <c r="S5496" s="327">
        <v>0.18884693411170808</v>
      </c>
      <c r="T5496" s="358">
        <v>4.8954106446570993E-2</v>
      </c>
      <c r="U5496" s="358">
        <v>0.33221897696827812</v>
      </c>
      <c r="V5496" s="361">
        <v>0.53036532576499507</v>
      </c>
    </row>
    <row r="5497" spans="1:22" hidden="1" outlineLevel="1">
      <c r="A5497" s="65">
        <v>5488</v>
      </c>
      <c r="B5497" s="117">
        <v>1</v>
      </c>
      <c r="C5497" s="325">
        <v>9.3366297090594801E-5</v>
      </c>
      <c r="D5497" s="358">
        <v>1.2127870213202242E-4</v>
      </c>
      <c r="E5497" s="327">
        <v>1.0695932363516044E-4</v>
      </c>
      <c r="F5497" s="332">
        <v>5.6272931219471841E-4</v>
      </c>
      <c r="G5497" s="358">
        <v>5.5608784904286328E-4</v>
      </c>
      <c r="H5497" s="327">
        <v>0</v>
      </c>
      <c r="I5497" s="332">
        <v>0</v>
      </c>
      <c r="J5497" s="358">
        <v>0</v>
      </c>
      <c r="K5497" s="327">
        <v>0</v>
      </c>
      <c r="L5497" s="336">
        <v>2.2321953053408208E-4</v>
      </c>
      <c r="M5497" s="210">
        <v>1.1415525114155251E-4</v>
      </c>
      <c r="N5497" s="325">
        <v>0.46817502285833817</v>
      </c>
      <c r="O5497" s="358">
        <v>0.40506179375472784</v>
      </c>
      <c r="P5497" s="327">
        <v>0.52153199525551885</v>
      </c>
      <c r="Q5497" s="332">
        <v>0.296816976127321</v>
      </c>
      <c r="R5497" s="358">
        <v>0.22280338524686624</v>
      </c>
      <c r="S5497" s="327">
        <v>0.20885748475743418</v>
      </c>
      <c r="T5497" s="358">
        <v>5.4811862773511119E-2</v>
      </c>
      <c r="U5497" s="358">
        <v>0.34837792720857191</v>
      </c>
      <c r="V5497" s="361">
        <v>0.45601996967379549</v>
      </c>
    </row>
    <row r="5498" spans="1:22" hidden="1" outlineLevel="1">
      <c r="A5498" s="65">
        <v>5489</v>
      </c>
      <c r="B5498" s="117">
        <v>1</v>
      </c>
      <c r="C5498" s="325">
        <v>9.3866317425796814E-5</v>
      </c>
      <c r="D5498" s="358">
        <v>1.2981370537600413E-4</v>
      </c>
      <c r="E5498" s="327">
        <v>1.0184810792718552E-4</v>
      </c>
      <c r="F5498" s="332">
        <v>6.1525071466622542E-4</v>
      </c>
      <c r="G5498" s="358">
        <v>5.6017243974936903E-4</v>
      </c>
      <c r="H5498" s="327">
        <v>0</v>
      </c>
      <c r="I5498" s="332">
        <v>0</v>
      </c>
      <c r="J5498" s="358">
        <v>0</v>
      </c>
      <c r="K5498" s="327">
        <v>0</v>
      </c>
      <c r="L5498" s="336">
        <v>2.2321953053408208E-4</v>
      </c>
      <c r="M5498" s="210">
        <v>1.1415525114155251E-4</v>
      </c>
      <c r="N5498" s="325">
        <v>0.2931510404698488</v>
      </c>
      <c r="O5498" s="358">
        <v>0.2587724193353157</v>
      </c>
      <c r="P5498" s="327">
        <v>0.34034979084885986</v>
      </c>
      <c r="Q5498" s="332">
        <v>0.32979664014146776</v>
      </c>
      <c r="R5498" s="358">
        <v>0.19745365374093168</v>
      </c>
      <c r="S5498" s="327">
        <v>0.22783839089725755</v>
      </c>
      <c r="T5498" s="358">
        <v>0.12562795265455506</v>
      </c>
      <c r="U5498" s="358">
        <v>0.40612074939591553</v>
      </c>
      <c r="V5498" s="361">
        <v>0.34213522159283255</v>
      </c>
    </row>
    <row r="5499" spans="1:22" hidden="1" outlineLevel="1">
      <c r="A5499" s="65">
        <v>5490</v>
      </c>
      <c r="B5499" s="117">
        <v>1</v>
      </c>
      <c r="C5499" s="325">
        <v>9.3522553445345437E-5</v>
      </c>
      <c r="D5499" s="358">
        <v>1.2740290719319381E-4</v>
      </c>
      <c r="E5499" s="327">
        <v>1.0605123962612936E-4</v>
      </c>
      <c r="F5499" s="332">
        <v>6.5276600214587337E-4</v>
      </c>
      <c r="G5499" s="358">
        <v>5.3041327888768376E-4</v>
      </c>
      <c r="H5499" s="327">
        <v>0</v>
      </c>
      <c r="I5499" s="332">
        <v>0</v>
      </c>
      <c r="J5499" s="358">
        <v>0</v>
      </c>
      <c r="K5499" s="327">
        <v>0</v>
      </c>
      <c r="L5499" s="336">
        <v>1.644775488145868E-4</v>
      </c>
      <c r="M5499" s="210">
        <v>1.1415525114155251E-4</v>
      </c>
      <c r="N5499" s="325">
        <v>0.12622827578071896</v>
      </c>
      <c r="O5499" s="358">
        <v>0.12182830548533659</v>
      </c>
      <c r="P5499" s="327">
        <v>0.13472153732660899</v>
      </c>
      <c r="Q5499" s="332">
        <v>0.32979664014146776</v>
      </c>
      <c r="R5499" s="358">
        <v>0.13891647225866879</v>
      </c>
      <c r="S5499" s="327">
        <v>0.21091677376923965</v>
      </c>
      <c r="T5499" s="358">
        <v>0.13190412014770517</v>
      </c>
      <c r="U5499" s="358">
        <v>0.45697059280942748</v>
      </c>
      <c r="V5499" s="361">
        <v>0.20176618102056013</v>
      </c>
    </row>
    <row r="5500" spans="1:22" hidden="1" outlineLevel="1">
      <c r="A5500" s="65">
        <v>5491</v>
      </c>
      <c r="B5500" s="117">
        <v>1</v>
      </c>
      <c r="C5500" s="325">
        <v>9.3266293023554407E-5</v>
      </c>
      <c r="D5500" s="358">
        <v>1.2771397792645965E-4</v>
      </c>
      <c r="E5500" s="327">
        <v>1.0602529436872848E-4</v>
      </c>
      <c r="F5500" s="332">
        <v>6.3775988715401421E-4</v>
      </c>
      <c r="G5500" s="358">
        <v>4.5922469800286817E-4</v>
      </c>
      <c r="H5500" s="327">
        <v>0</v>
      </c>
      <c r="I5500" s="332">
        <v>0</v>
      </c>
      <c r="J5500" s="358">
        <v>0</v>
      </c>
      <c r="K5500" s="327">
        <v>0</v>
      </c>
      <c r="L5500" s="336">
        <v>1.1748396343899057E-4</v>
      </c>
      <c r="M5500" s="210">
        <v>1.1415525114155251E-4</v>
      </c>
      <c r="N5500" s="325">
        <v>2.4868854332917766E-2</v>
      </c>
      <c r="O5500" s="358">
        <v>1.9894547417875465E-2</v>
      </c>
      <c r="P5500" s="327">
        <v>1.7601082529133717E-2</v>
      </c>
      <c r="Q5500" s="332">
        <v>0.36277630415561452</v>
      </c>
      <c r="R5500" s="358">
        <v>0.10660467033480635</v>
      </c>
      <c r="S5500" s="327">
        <v>0.15486866541691771</v>
      </c>
      <c r="T5500" s="358">
        <v>0.18912184712692384</v>
      </c>
      <c r="U5500" s="358">
        <v>0.54883930990983909</v>
      </c>
      <c r="V5500" s="361">
        <v>8.6499577378649592E-2</v>
      </c>
    </row>
    <row r="5501" spans="1:22" hidden="1" outlineLevel="1">
      <c r="A5501" s="65">
        <v>5492</v>
      </c>
      <c r="B5501" s="117">
        <v>1</v>
      </c>
      <c r="C5501" s="325">
        <v>9.3278793531934454E-5</v>
      </c>
      <c r="D5501" s="358">
        <v>1.309024529424346E-4</v>
      </c>
      <c r="E5501" s="327">
        <v>1.0860684748011681E-4</v>
      </c>
      <c r="F5501" s="332">
        <v>5.327170822110002E-4</v>
      </c>
      <c r="G5501" s="358">
        <v>3.7986693570504093E-4</v>
      </c>
      <c r="H5501" s="327">
        <v>0</v>
      </c>
      <c r="I5501" s="332">
        <v>0</v>
      </c>
      <c r="J5501" s="358">
        <v>0</v>
      </c>
      <c r="K5501" s="327">
        <v>0</v>
      </c>
      <c r="L5501" s="336">
        <v>8.811297257924293E-5</v>
      </c>
      <c r="M5501" s="210">
        <v>1.1415525114155251E-4</v>
      </c>
      <c r="N5501" s="325">
        <v>1.8840041161301334E-4</v>
      </c>
      <c r="O5501" s="358">
        <v>0</v>
      </c>
      <c r="P5501" s="327">
        <v>0</v>
      </c>
      <c r="Q5501" s="332">
        <v>0.42873563218390809</v>
      </c>
      <c r="R5501" s="358">
        <v>9.4429166663481653E-2</v>
      </c>
      <c r="S5501" s="327">
        <v>0.12507649196511558</v>
      </c>
      <c r="T5501" s="358">
        <v>0.21150684451915927</v>
      </c>
      <c r="U5501" s="358">
        <v>0.60771212861748292</v>
      </c>
      <c r="V5501" s="361">
        <v>0</v>
      </c>
    </row>
    <row r="5502" spans="1:22" hidden="1" outlineLevel="1">
      <c r="A5502" s="65">
        <v>5493</v>
      </c>
      <c r="B5502" s="117">
        <v>1</v>
      </c>
      <c r="C5502" s="325">
        <v>9.3585055987245675E-5</v>
      </c>
      <c r="D5502" s="358">
        <v>1.4472565865193571E-4</v>
      </c>
      <c r="E5502" s="327">
        <v>1.1565098486445788E-4</v>
      </c>
      <c r="F5502" s="332">
        <v>0</v>
      </c>
      <c r="G5502" s="358">
        <v>3.2968482131082643E-4</v>
      </c>
      <c r="H5502" s="327">
        <v>0</v>
      </c>
      <c r="I5502" s="332">
        <v>0</v>
      </c>
      <c r="J5502" s="358">
        <v>0</v>
      </c>
      <c r="K5502" s="327">
        <v>0</v>
      </c>
      <c r="L5502" s="336">
        <v>5.8741981719495287E-5</v>
      </c>
      <c r="M5502" s="210">
        <v>1.1415525114155251E-4</v>
      </c>
      <c r="N5502" s="325">
        <v>0</v>
      </c>
      <c r="O5502" s="358">
        <v>0</v>
      </c>
      <c r="P5502" s="327">
        <v>0</v>
      </c>
      <c r="Q5502" s="332">
        <v>0.46171529619805485</v>
      </c>
      <c r="R5502" s="358">
        <v>8.5251995993794752E-2</v>
      </c>
      <c r="S5502" s="327">
        <v>0.10661040807824362</v>
      </c>
      <c r="T5502" s="358">
        <v>0.24341069594267245</v>
      </c>
      <c r="U5502" s="358">
        <v>0.58884118672846852</v>
      </c>
      <c r="V5502" s="361">
        <v>0</v>
      </c>
    </row>
    <row r="5503" spans="1:22" hidden="1" outlineLevel="1">
      <c r="A5503" s="65">
        <v>5494</v>
      </c>
      <c r="B5503" s="117">
        <v>1</v>
      </c>
      <c r="C5503" s="325">
        <v>9.2947530059863125E-5</v>
      </c>
      <c r="D5503" s="358">
        <v>1.3640451653707428E-4</v>
      </c>
      <c r="E5503" s="327">
        <v>1.1148677105161537E-4</v>
      </c>
      <c r="F5503" s="332">
        <v>0</v>
      </c>
      <c r="G5503" s="358">
        <v>2.9875863453299683E-4</v>
      </c>
      <c r="H5503" s="327">
        <v>0</v>
      </c>
      <c r="I5503" s="332">
        <v>0</v>
      </c>
      <c r="J5503" s="358">
        <v>0</v>
      </c>
      <c r="K5503" s="327">
        <v>0</v>
      </c>
      <c r="L5503" s="336">
        <v>3.7594868300476983E-5</v>
      </c>
      <c r="M5503" s="210">
        <v>1.1415525114155251E-4</v>
      </c>
      <c r="N5503" s="325">
        <v>0</v>
      </c>
      <c r="O5503" s="358">
        <v>0</v>
      </c>
      <c r="P5503" s="327">
        <v>0</v>
      </c>
      <c r="Q5503" s="332">
        <v>0.26383731211317418</v>
      </c>
      <c r="R5503" s="358">
        <v>0.10307463412499726</v>
      </c>
      <c r="S5503" s="327">
        <v>0.1071927475505723</v>
      </c>
      <c r="T5503" s="358">
        <v>0.20125577094701408</v>
      </c>
      <c r="U5503" s="358">
        <v>0.60330514218831177</v>
      </c>
      <c r="V5503" s="361">
        <v>0</v>
      </c>
    </row>
    <row r="5504" spans="1:22" hidden="1" outlineLevel="1">
      <c r="A5504" s="65">
        <v>5495</v>
      </c>
      <c r="B5504" s="117">
        <v>1</v>
      </c>
      <c r="C5504" s="325">
        <v>8.5709735707814063E-5</v>
      </c>
      <c r="D5504" s="358">
        <v>1.2662523036002918E-4</v>
      </c>
      <c r="E5504" s="327">
        <v>1.0208161524379351E-4</v>
      </c>
      <c r="F5504" s="332">
        <v>0</v>
      </c>
      <c r="G5504" s="358">
        <v>2.713335255036005E-4</v>
      </c>
      <c r="H5504" s="327">
        <v>0</v>
      </c>
      <c r="I5504" s="332">
        <v>0</v>
      </c>
      <c r="J5504" s="358">
        <v>0</v>
      </c>
      <c r="K5504" s="327">
        <v>0</v>
      </c>
      <c r="L5504" s="336">
        <v>2.3496792687798115E-5</v>
      </c>
      <c r="M5504" s="210">
        <v>1.1415525114155251E-4</v>
      </c>
      <c r="N5504" s="325">
        <v>0</v>
      </c>
      <c r="O5504" s="358">
        <v>0</v>
      </c>
      <c r="P5504" s="327">
        <v>0</v>
      </c>
      <c r="Q5504" s="332">
        <v>0.32979664014146776</v>
      </c>
      <c r="R5504" s="358">
        <v>0.13100617792046185</v>
      </c>
      <c r="S5504" s="327">
        <v>0.12140521897507869</v>
      </c>
      <c r="T5504" s="358">
        <v>0.17489586747578353</v>
      </c>
      <c r="U5504" s="358">
        <v>0.522962389594963</v>
      </c>
      <c r="V5504" s="361">
        <v>0</v>
      </c>
    </row>
    <row r="5505" spans="1:22" hidden="1" outlineLevel="1">
      <c r="A5505" s="65">
        <v>5496</v>
      </c>
      <c r="B5505" s="117">
        <v>1</v>
      </c>
      <c r="C5505" s="325">
        <v>7.8621947456325613E-5</v>
      </c>
      <c r="D5505" s="358">
        <v>1.1628212847893975E-4</v>
      </c>
      <c r="E5505" s="327">
        <v>9.3831023390311149E-5</v>
      </c>
      <c r="F5505" s="332">
        <v>0</v>
      </c>
      <c r="G5505" s="358">
        <v>2.4215787759998756E-4</v>
      </c>
      <c r="H5505" s="327">
        <v>0</v>
      </c>
      <c r="I5505" s="332">
        <v>0</v>
      </c>
      <c r="J5505" s="358">
        <v>0</v>
      </c>
      <c r="K5505" s="327">
        <v>0</v>
      </c>
      <c r="L5505" s="336">
        <v>9.3987170751192458E-6</v>
      </c>
      <c r="M5505" s="210">
        <v>1.1415525114155251E-4</v>
      </c>
      <c r="N5505" s="325">
        <v>0</v>
      </c>
      <c r="O5505" s="358">
        <v>0</v>
      </c>
      <c r="P5505" s="327">
        <v>0</v>
      </c>
      <c r="Q5505" s="332">
        <v>0.42873563218390809</v>
      </c>
      <c r="R5505" s="358">
        <v>0.17546491012839388</v>
      </c>
      <c r="S5505" s="327">
        <v>0.11766642876566451</v>
      </c>
      <c r="T5505" s="358">
        <v>8.6506508613919245E-2</v>
      </c>
      <c r="U5505" s="358">
        <v>0.4315456711026715</v>
      </c>
      <c r="V5505" s="361">
        <v>0</v>
      </c>
    </row>
    <row r="5506" spans="1:22" hidden="1" outlineLevel="1">
      <c r="A5506" s="65">
        <v>5497</v>
      </c>
      <c r="B5506" s="117">
        <v>1</v>
      </c>
      <c r="C5506" s="325">
        <v>7.159041149254739E-5</v>
      </c>
      <c r="D5506" s="358">
        <v>1.0477251134810338E-4</v>
      </c>
      <c r="E5506" s="327">
        <v>8.4879909587004822E-5</v>
      </c>
      <c r="F5506" s="332">
        <v>0</v>
      </c>
      <c r="G5506" s="358">
        <v>2.2932059252239791E-4</v>
      </c>
      <c r="H5506" s="327">
        <v>0</v>
      </c>
      <c r="I5506" s="332">
        <v>0</v>
      </c>
      <c r="J5506" s="358">
        <v>0</v>
      </c>
      <c r="K5506" s="327">
        <v>0</v>
      </c>
      <c r="L5506" s="336">
        <v>5.8741981719495289E-6</v>
      </c>
      <c r="M5506" s="210">
        <v>1.1415525114155251E-4</v>
      </c>
      <c r="N5506" s="325">
        <v>0</v>
      </c>
      <c r="O5506" s="358">
        <v>0</v>
      </c>
      <c r="P5506" s="327">
        <v>0</v>
      </c>
      <c r="Q5506" s="332">
        <v>0.16489832007073388</v>
      </c>
      <c r="R5506" s="358">
        <v>0.10225249257407888</v>
      </c>
      <c r="S5506" s="327">
        <v>9.5081766855181563E-2</v>
      </c>
      <c r="T5506" s="358">
        <v>3.6506374251823237E-2</v>
      </c>
      <c r="U5506" s="358">
        <v>0.34464893869158103</v>
      </c>
      <c r="V5506" s="361">
        <v>0</v>
      </c>
    </row>
    <row r="5507" spans="1:22" hidden="1" outlineLevel="1">
      <c r="A5507" s="65">
        <v>5498</v>
      </c>
      <c r="B5507" s="117">
        <v>1</v>
      </c>
      <c r="C5507" s="325">
        <v>6.6946472629358751E-5</v>
      </c>
      <c r="D5507" s="358">
        <v>9.9076028545172531E-5</v>
      </c>
      <c r="E5507" s="327">
        <v>7.8601157295989942E-5</v>
      </c>
      <c r="F5507" s="332">
        <v>0</v>
      </c>
      <c r="G5507" s="358">
        <v>1.7913847812818363E-4</v>
      </c>
      <c r="H5507" s="327">
        <v>0</v>
      </c>
      <c r="I5507" s="332">
        <v>0</v>
      </c>
      <c r="J5507" s="358">
        <v>0</v>
      </c>
      <c r="K5507" s="327">
        <v>0</v>
      </c>
      <c r="L5507" s="336">
        <v>2.3496792687798115E-6</v>
      </c>
      <c r="M5507" s="210">
        <v>1.1415525114155251E-4</v>
      </c>
      <c r="N5507" s="325">
        <v>0</v>
      </c>
      <c r="O5507" s="358">
        <v>0</v>
      </c>
      <c r="P5507" s="327">
        <v>0</v>
      </c>
      <c r="Q5507" s="332">
        <v>6.5959328028293546E-2</v>
      </c>
      <c r="R5507" s="358">
        <v>7.8536499143019994E-2</v>
      </c>
      <c r="S5507" s="327">
        <v>8.3958228948383382E-2</v>
      </c>
      <c r="T5507" s="358">
        <v>3.378670167145819E-2</v>
      </c>
      <c r="U5507" s="358">
        <v>0.30148307161611093</v>
      </c>
      <c r="V5507" s="361">
        <v>0</v>
      </c>
    </row>
    <row r="5508" spans="1:22" hidden="1" outlineLevel="1">
      <c r="A5508" s="65">
        <v>5499</v>
      </c>
      <c r="B5508" s="117">
        <v>1</v>
      </c>
      <c r="C5508" s="325">
        <v>6.4527624257819036E-5</v>
      </c>
      <c r="D5508" s="358">
        <v>9.4098896812918963E-5</v>
      </c>
      <c r="E5508" s="327">
        <v>7.5656370580989163E-5</v>
      </c>
      <c r="F5508" s="332">
        <v>0</v>
      </c>
      <c r="G5508" s="358">
        <v>0</v>
      </c>
      <c r="H5508" s="327">
        <v>0</v>
      </c>
      <c r="I5508" s="332">
        <v>0</v>
      </c>
      <c r="J5508" s="358">
        <v>0</v>
      </c>
      <c r="K5508" s="327">
        <v>0</v>
      </c>
      <c r="L5508" s="336">
        <v>1.1748396343899057E-6</v>
      </c>
      <c r="M5508" s="210">
        <v>1.1415525114155251E-4</v>
      </c>
      <c r="N5508" s="325">
        <v>0</v>
      </c>
      <c r="O5508" s="358">
        <v>0</v>
      </c>
      <c r="P5508" s="327">
        <v>0</v>
      </c>
      <c r="Q5508" s="332">
        <v>3.2979664014146773E-2</v>
      </c>
      <c r="R5508" s="358">
        <v>8.6920309143058663E-2</v>
      </c>
      <c r="S5508" s="327">
        <v>3.9506279038500805E-2</v>
      </c>
      <c r="T5508" s="358">
        <v>3.1799248631960646E-2</v>
      </c>
      <c r="U5508" s="358">
        <v>0.29199110084558866</v>
      </c>
      <c r="V5508" s="361">
        <v>0</v>
      </c>
    </row>
    <row r="5509" spans="1:22" hidden="1" outlineLevel="1">
      <c r="A5509" s="65">
        <v>5500</v>
      </c>
      <c r="B5509" s="117">
        <v>1</v>
      </c>
      <c r="C5509" s="325">
        <v>6.3302574436574112E-5</v>
      </c>
      <c r="D5509" s="358">
        <v>9.1532563263475728E-5</v>
      </c>
      <c r="E5509" s="327">
        <v>7.3905065706429235E-5</v>
      </c>
      <c r="F5509" s="332">
        <v>0</v>
      </c>
      <c r="G5509" s="358">
        <v>0</v>
      </c>
      <c r="H5509" s="327">
        <v>0</v>
      </c>
      <c r="I5509" s="332">
        <v>0</v>
      </c>
      <c r="J5509" s="358">
        <v>0</v>
      </c>
      <c r="K5509" s="327">
        <v>0</v>
      </c>
      <c r="L5509" s="336">
        <v>1.409807561267887E-5</v>
      </c>
      <c r="M5509" s="210">
        <v>1.1415525114155251E-4</v>
      </c>
      <c r="N5509" s="325">
        <v>0</v>
      </c>
      <c r="O5509" s="358">
        <v>0</v>
      </c>
      <c r="P5509" s="327">
        <v>0</v>
      </c>
      <c r="Q5509" s="332">
        <v>3.2979664014146773E-2</v>
      </c>
      <c r="R5509" s="358">
        <v>9.7714869254327361E-2</v>
      </c>
      <c r="S5509" s="327">
        <v>5.8554702397701469E-2</v>
      </c>
      <c r="T5509" s="358">
        <v>3.1694645840408139E-2</v>
      </c>
      <c r="U5509" s="358">
        <v>0.28950510850092809</v>
      </c>
      <c r="V5509" s="361">
        <v>0</v>
      </c>
    </row>
    <row r="5510" spans="1:22" hidden="1" outlineLevel="1">
      <c r="A5510" s="65">
        <v>5501</v>
      </c>
      <c r="B5510" s="117">
        <v>1</v>
      </c>
      <c r="C5510" s="325">
        <v>6.4727632391899838E-5</v>
      </c>
      <c r="D5510" s="358">
        <v>8.9996651517975607E-5</v>
      </c>
      <c r="E5510" s="327">
        <v>7.3723448904623013E-5</v>
      </c>
      <c r="F5510" s="332">
        <v>0</v>
      </c>
      <c r="G5510" s="358">
        <v>0</v>
      </c>
      <c r="H5510" s="327">
        <v>0</v>
      </c>
      <c r="I5510" s="332">
        <v>0</v>
      </c>
      <c r="J5510" s="358">
        <v>0</v>
      </c>
      <c r="K5510" s="327">
        <v>0</v>
      </c>
      <c r="L5510" s="336">
        <v>3.7594868300476983E-5</v>
      </c>
      <c r="M5510" s="210">
        <v>1.1415525114155251E-4</v>
      </c>
      <c r="N5510" s="325">
        <v>0</v>
      </c>
      <c r="O5510" s="358">
        <v>0</v>
      </c>
      <c r="P5510" s="327">
        <v>0</v>
      </c>
      <c r="Q5510" s="332">
        <v>9.8938992042440319E-2</v>
      </c>
      <c r="R5510" s="358">
        <v>0.14683689521907176</v>
      </c>
      <c r="S5510" s="327">
        <v>0.13987130286195071</v>
      </c>
      <c r="T5510" s="358">
        <v>3.3054482130590673E-2</v>
      </c>
      <c r="U5510" s="358">
        <v>0.2815951328588262</v>
      </c>
      <c r="V5510" s="361">
        <v>0</v>
      </c>
    </row>
    <row r="5511" spans="1:22" hidden="1" outlineLevel="1">
      <c r="A5511" s="65">
        <v>5502</v>
      </c>
      <c r="B5511" s="117">
        <v>1</v>
      </c>
      <c r="C5511" s="325">
        <v>6.7752755419871985E-5</v>
      </c>
      <c r="D5511" s="358">
        <v>9.1027073321918721E-5</v>
      </c>
      <c r="E5511" s="327">
        <v>7.6188248357707362E-5</v>
      </c>
      <c r="F5511" s="332">
        <v>0</v>
      </c>
      <c r="G5511" s="358">
        <v>0</v>
      </c>
      <c r="H5511" s="327">
        <v>0</v>
      </c>
      <c r="I5511" s="332">
        <v>0</v>
      </c>
      <c r="J5511" s="358">
        <v>0</v>
      </c>
      <c r="K5511" s="327">
        <v>0</v>
      </c>
      <c r="L5511" s="336">
        <v>9.3987170751192462E-5</v>
      </c>
      <c r="M5511" s="210">
        <v>1.1415525114155251E-4</v>
      </c>
      <c r="N5511" s="325">
        <v>7.5360164645205336E-4</v>
      </c>
      <c r="O5511" s="358">
        <v>7.1368521850066835E-3</v>
      </c>
      <c r="P5511" s="327">
        <v>1.162065318586434E-3</v>
      </c>
      <c r="Q5511" s="332">
        <v>9.8938992042440319E-2</v>
      </c>
      <c r="R5511" s="358">
        <v>0.20933389985146864</v>
      </c>
      <c r="S5511" s="327">
        <v>0.10403629681348678</v>
      </c>
      <c r="T5511" s="358">
        <v>3.44143184207732E-2</v>
      </c>
      <c r="U5511" s="358">
        <v>0.2921041004976187</v>
      </c>
      <c r="V5511" s="361">
        <v>0</v>
      </c>
    </row>
    <row r="5512" spans="1:22" hidden="1" outlineLevel="1">
      <c r="A5512" s="65">
        <v>5503</v>
      </c>
      <c r="B5512" s="117">
        <v>1</v>
      </c>
      <c r="C5512" s="325">
        <v>7.2246688182500026E-5</v>
      </c>
      <c r="D5512" s="358">
        <v>9.0443815697045256E-5</v>
      </c>
      <c r="E5512" s="327">
        <v>7.8601157295989942E-5</v>
      </c>
      <c r="F5512" s="332">
        <v>0</v>
      </c>
      <c r="G5512" s="358">
        <v>0</v>
      </c>
      <c r="H5512" s="327">
        <v>3.3257412371757354E-4</v>
      </c>
      <c r="I5512" s="332">
        <v>0</v>
      </c>
      <c r="J5512" s="358">
        <v>0</v>
      </c>
      <c r="K5512" s="327">
        <v>0</v>
      </c>
      <c r="L5512" s="336">
        <v>1.8210014333043539E-4</v>
      </c>
      <c r="M5512" s="210">
        <v>1.1415525114155251E-4</v>
      </c>
      <c r="N5512" s="325">
        <v>2.3926852274852698E-2</v>
      </c>
      <c r="O5512" s="358">
        <v>6.6585372673192186E-2</v>
      </c>
      <c r="P5512" s="327">
        <v>2.63659581141753E-2</v>
      </c>
      <c r="Q5512" s="332">
        <v>9.8938992042440319E-2</v>
      </c>
      <c r="R5512" s="358">
        <v>0.16925534750623775</v>
      </c>
      <c r="S5512" s="327">
        <v>0.11238317179739618</v>
      </c>
      <c r="T5512" s="358">
        <v>4.5502214325338422E-2</v>
      </c>
      <c r="U5512" s="358">
        <v>0.31413903264347387</v>
      </c>
      <c r="V5512" s="361">
        <v>0</v>
      </c>
    </row>
    <row r="5513" spans="1:22" hidden="1" outlineLevel="1">
      <c r="A5513" s="65">
        <v>5504</v>
      </c>
      <c r="B5513" s="117">
        <v>1</v>
      </c>
      <c r="C5513" s="325">
        <v>7.9003212961917146E-5</v>
      </c>
      <c r="D5513" s="358">
        <v>9.829835171200792E-5</v>
      </c>
      <c r="E5513" s="327">
        <v>8.6345816630154992E-5</v>
      </c>
      <c r="F5513" s="332">
        <v>0</v>
      </c>
      <c r="G5513" s="358">
        <v>0</v>
      </c>
      <c r="H5513" s="327">
        <v>4.4343216495676445E-4</v>
      </c>
      <c r="I5513" s="332">
        <v>0</v>
      </c>
      <c r="J5513" s="358">
        <v>0</v>
      </c>
      <c r="K5513" s="327">
        <v>0</v>
      </c>
      <c r="L5513" s="336">
        <v>1.5860335064263727E-4</v>
      </c>
      <c r="M5513" s="210">
        <v>1.1415525114155251E-4</v>
      </c>
      <c r="N5513" s="325">
        <v>0.10964903955877377</v>
      </c>
      <c r="O5513" s="358">
        <v>0.25503675145695687</v>
      </c>
      <c r="P5513" s="327">
        <v>9.0973378178511574E-2</v>
      </c>
      <c r="Q5513" s="332">
        <v>3.2979664014146773E-2</v>
      </c>
      <c r="R5513" s="358">
        <v>0.10166414737750031</v>
      </c>
      <c r="S5513" s="327">
        <v>5.3203928210055831E-2</v>
      </c>
      <c r="T5513" s="358">
        <v>0.15993766828377576</v>
      </c>
      <c r="U5513" s="358">
        <v>0.3723338534389376</v>
      </c>
      <c r="V5513" s="361">
        <v>6.9650864464532766E-2</v>
      </c>
    </row>
    <row r="5514" spans="1:22" hidden="1" outlineLevel="1">
      <c r="A5514" s="65">
        <v>5505</v>
      </c>
      <c r="B5514" s="117">
        <v>1</v>
      </c>
      <c r="C5514" s="325">
        <v>8.7666065269291921E-5</v>
      </c>
      <c r="D5514" s="358">
        <v>1.1262704736306603E-4</v>
      </c>
      <c r="E5514" s="327">
        <v>9.7463359426435458E-5</v>
      </c>
      <c r="F5514" s="332">
        <v>0</v>
      </c>
      <c r="G5514" s="358">
        <v>2.7366757733588971E-4</v>
      </c>
      <c r="H5514" s="327">
        <v>3.8296414246266044E-4</v>
      </c>
      <c r="I5514" s="332">
        <v>0</v>
      </c>
      <c r="J5514" s="358">
        <v>0</v>
      </c>
      <c r="K5514" s="327">
        <v>0</v>
      </c>
      <c r="L5514" s="336">
        <v>1.4685495429873823E-4</v>
      </c>
      <c r="M5514" s="210">
        <v>1.1415525114155251E-4</v>
      </c>
      <c r="N5514" s="325">
        <v>0.18406720214591404</v>
      </c>
      <c r="O5514" s="358">
        <v>0.45867562196941009</v>
      </c>
      <c r="P5514" s="327">
        <v>0.17340136921796212</v>
      </c>
      <c r="Q5514" s="332">
        <v>6.5959328028293546E-2</v>
      </c>
      <c r="R5514" s="358">
        <v>0.10118839717651265</v>
      </c>
      <c r="S5514" s="327">
        <v>7.7468091318147497E-2</v>
      </c>
      <c r="T5514" s="358">
        <v>0.19215532808194641</v>
      </c>
      <c r="U5514" s="358">
        <v>0.47459853852611161</v>
      </c>
      <c r="V5514" s="361">
        <v>0.18377152048380108</v>
      </c>
    </row>
    <row r="5515" spans="1:22" hidden="1" outlineLevel="1">
      <c r="A5515" s="65">
        <v>5506</v>
      </c>
      <c r="B5515" s="117">
        <v>1</v>
      </c>
      <c r="C5515" s="325">
        <v>9.3097536160423723E-5</v>
      </c>
      <c r="D5515" s="358">
        <v>1.2088986371544011E-4</v>
      </c>
      <c r="E5515" s="327">
        <v>1.0466316835518186E-4</v>
      </c>
      <c r="F5515" s="332">
        <v>0</v>
      </c>
      <c r="G5515" s="358">
        <v>4.1196014839901503E-4</v>
      </c>
      <c r="H5515" s="327">
        <v>4.031201499606951E-4</v>
      </c>
      <c r="I5515" s="332">
        <v>0</v>
      </c>
      <c r="J5515" s="358">
        <v>0</v>
      </c>
      <c r="K5515" s="327">
        <v>0</v>
      </c>
      <c r="L5515" s="336">
        <v>1.644775488145868E-4</v>
      </c>
      <c r="M5515" s="210">
        <v>1.1415525114155251E-4</v>
      </c>
      <c r="N5515" s="325">
        <v>0.26734018407886595</v>
      </c>
      <c r="O5515" s="358">
        <v>0.60626354237711666</v>
      </c>
      <c r="P5515" s="327">
        <v>0.46335314931176413</v>
      </c>
      <c r="Q5515" s="332">
        <v>6.5959328028293546E-2</v>
      </c>
      <c r="R5515" s="358">
        <v>0.1583292628572382</v>
      </c>
      <c r="S5515" s="327">
        <v>0.12908535105203905</v>
      </c>
      <c r="T5515" s="358">
        <v>0.20575369098377166</v>
      </c>
      <c r="U5515" s="358">
        <v>0.47640653295859203</v>
      </c>
      <c r="V5515" s="361">
        <v>0.35592323895786698</v>
      </c>
    </row>
    <row r="5516" spans="1:22" hidden="1" outlineLevel="1">
      <c r="A5516" s="65">
        <v>5507</v>
      </c>
      <c r="B5516" s="117">
        <v>1</v>
      </c>
      <c r="C5516" s="325">
        <v>9.5328876906262684E-5</v>
      </c>
      <c r="D5516" s="358">
        <v>1.2236744969845289E-4</v>
      </c>
      <c r="E5516" s="327">
        <v>1.0823064124780395E-4</v>
      </c>
      <c r="F5516" s="332">
        <v>0</v>
      </c>
      <c r="G5516" s="358">
        <v>5.5141974537828507E-4</v>
      </c>
      <c r="H5516" s="327">
        <v>4.031201499606951E-4</v>
      </c>
      <c r="I5516" s="332">
        <v>0</v>
      </c>
      <c r="J5516" s="358">
        <v>0</v>
      </c>
      <c r="K5516" s="327">
        <v>0</v>
      </c>
      <c r="L5516" s="336">
        <v>1.8797434150238492E-4</v>
      </c>
      <c r="M5516" s="210">
        <v>1.1415525114155251E-4</v>
      </c>
      <c r="N5516" s="325">
        <v>0.38678604504151642</v>
      </c>
      <c r="O5516" s="358">
        <v>0.71228112728861159</v>
      </c>
      <c r="P5516" s="327">
        <v>0.54692429476023863</v>
      </c>
      <c r="Q5516" s="332">
        <v>6.5959328028293546E-2</v>
      </c>
      <c r="R5516" s="358">
        <v>0.23107892668391225</v>
      </c>
      <c r="S5516" s="327">
        <v>0.12812322376551363</v>
      </c>
      <c r="T5516" s="358">
        <v>0.16244813528103577</v>
      </c>
      <c r="U5516" s="358">
        <v>0.43934264709274329</v>
      </c>
      <c r="V5516" s="361">
        <v>0.43685722128717563</v>
      </c>
    </row>
    <row r="5517" spans="1:22" hidden="1" outlineLevel="1">
      <c r="A5517" s="65">
        <v>5508</v>
      </c>
      <c r="B5517" s="117">
        <v>1</v>
      </c>
      <c r="C5517" s="325">
        <v>9.5660140378334014E-5</v>
      </c>
      <c r="D5517" s="358">
        <v>1.2440885138551003E-4</v>
      </c>
      <c r="E5517" s="327">
        <v>1.0913872525683503E-4</v>
      </c>
      <c r="F5517" s="332">
        <v>3.3763758731683108E-4</v>
      </c>
      <c r="G5517" s="358">
        <v>5.7417675074310324E-4</v>
      </c>
      <c r="H5517" s="327">
        <v>4.232761574587298E-4</v>
      </c>
      <c r="I5517" s="332">
        <v>0</v>
      </c>
      <c r="J5517" s="358">
        <v>0</v>
      </c>
      <c r="K5517" s="327">
        <v>0</v>
      </c>
      <c r="L5517" s="336">
        <v>2.0677177565262342E-4</v>
      </c>
      <c r="M5517" s="210">
        <v>1.1415525114155251E-4</v>
      </c>
      <c r="N5517" s="325">
        <v>0.42352412530605399</v>
      </c>
      <c r="O5517" s="358">
        <v>0.74219451654832103</v>
      </c>
      <c r="P5517" s="327">
        <v>0.61660796425322384</v>
      </c>
      <c r="Q5517" s="332">
        <v>9.8938992042440319E-2</v>
      </c>
      <c r="R5517" s="358">
        <v>0.35173968891271135</v>
      </c>
      <c r="S5517" s="327">
        <v>0.16048950848207255</v>
      </c>
      <c r="T5517" s="358">
        <v>0.18357789917464123</v>
      </c>
      <c r="U5517" s="358">
        <v>0.41165773234538677</v>
      </c>
      <c r="V5517" s="361">
        <v>0.53315194057022108</v>
      </c>
    </row>
    <row r="5518" spans="1:22" hidden="1" outlineLevel="1">
      <c r="A5518" s="65">
        <v>5509</v>
      </c>
      <c r="B5518" s="117">
        <v>1</v>
      </c>
      <c r="C5518" s="325">
        <v>9.4622598182789844E-5</v>
      </c>
      <c r="D5518" s="358">
        <v>1.2534206358530756E-4</v>
      </c>
      <c r="E5518" s="327">
        <v>1.0921656102903769E-4</v>
      </c>
      <c r="F5518" s="332">
        <v>4.4268039225984509E-4</v>
      </c>
      <c r="G5518" s="358">
        <v>5.4266705100720122E-4</v>
      </c>
      <c r="H5518" s="327">
        <v>4.53510168705782E-4</v>
      </c>
      <c r="I5518" s="332">
        <v>0</v>
      </c>
      <c r="J5518" s="358">
        <v>0</v>
      </c>
      <c r="K5518" s="327">
        <v>0</v>
      </c>
      <c r="L5518" s="336">
        <v>1.8797434150238492E-4</v>
      </c>
      <c r="M5518" s="210">
        <v>1.1415525114155251E-4</v>
      </c>
      <c r="N5518" s="325">
        <v>0.51188391835255731</v>
      </c>
      <c r="O5518" s="358">
        <v>0.68217935583673162</v>
      </c>
      <c r="P5518" s="327">
        <v>0.67405276484460397</v>
      </c>
      <c r="Q5518" s="332">
        <v>0.13191865605658709</v>
      </c>
      <c r="R5518" s="358">
        <v>0.50208238068098843</v>
      </c>
      <c r="S5518" s="327">
        <v>0.2174744286188528</v>
      </c>
      <c r="T5518" s="358">
        <v>0.10690405296665717</v>
      </c>
      <c r="U5518" s="358">
        <v>0.36747486840164639</v>
      </c>
      <c r="V5518" s="361">
        <v>0.56529344284419403</v>
      </c>
    </row>
    <row r="5519" spans="1:22" hidden="1" outlineLevel="1">
      <c r="A5519" s="65">
        <v>5510</v>
      </c>
      <c r="B5519" s="117">
        <v>1</v>
      </c>
      <c r="C5519" s="325">
        <v>9.3791314375516515E-5</v>
      </c>
      <c r="D5519" s="358">
        <v>1.2308680076913016E-4</v>
      </c>
      <c r="E5519" s="327">
        <v>1.0702418677866266E-4</v>
      </c>
      <c r="F5519" s="332">
        <v>5.327170822110002E-4</v>
      </c>
      <c r="G5519" s="358">
        <v>5.6542405637201938E-4</v>
      </c>
      <c r="H5519" s="327">
        <v>4.53510168705782E-4</v>
      </c>
      <c r="I5519" s="332">
        <v>0</v>
      </c>
      <c r="J5519" s="358">
        <v>0</v>
      </c>
      <c r="K5519" s="327">
        <v>0</v>
      </c>
      <c r="L5519" s="336">
        <v>1.9032402077116473E-4</v>
      </c>
      <c r="M5519" s="210">
        <v>1.1415525114155251E-4</v>
      </c>
      <c r="N5519" s="325">
        <v>0.5111303167061052</v>
      </c>
      <c r="O5519" s="358">
        <v>0.65060097673286732</v>
      </c>
      <c r="P5519" s="327">
        <v>0.66869543863513536</v>
      </c>
      <c r="Q5519" s="332">
        <v>0.13191865605658709</v>
      </c>
      <c r="R5519" s="358">
        <v>0.49293845573256051</v>
      </c>
      <c r="S5519" s="327">
        <v>0.20677288024356158</v>
      </c>
      <c r="T5519" s="358">
        <v>5.6799315813008656E-2</v>
      </c>
      <c r="U5519" s="358">
        <v>0.34419694008346091</v>
      </c>
      <c r="V5519" s="361">
        <v>0.56142272036131879</v>
      </c>
    </row>
    <row r="5520" spans="1:22" hidden="1" outlineLevel="1">
      <c r="A5520" s="65">
        <v>5511</v>
      </c>
      <c r="B5520" s="117">
        <v>1</v>
      </c>
      <c r="C5520" s="325">
        <v>9.4210081406248192E-5</v>
      </c>
      <c r="D5520" s="358">
        <v>1.2009274496144637E-4</v>
      </c>
      <c r="E5520" s="327">
        <v>1.0642744585844224E-4</v>
      </c>
      <c r="F5520" s="332">
        <v>5.7773542718657757E-4</v>
      </c>
      <c r="G5520" s="358">
        <v>5.263286881811779E-4</v>
      </c>
      <c r="H5520" s="327">
        <v>4.4343216495676445E-4</v>
      </c>
      <c r="I5520" s="332">
        <v>0</v>
      </c>
      <c r="J5520" s="358">
        <v>0</v>
      </c>
      <c r="K5520" s="327">
        <v>0</v>
      </c>
      <c r="L5520" s="336">
        <v>2.1382081345896285E-4</v>
      </c>
      <c r="M5520" s="210">
        <v>1.1415525114155251E-4</v>
      </c>
      <c r="N5520" s="325">
        <v>0.4278573347731533</v>
      </c>
      <c r="O5520" s="358">
        <v>0.59801064159779327</v>
      </c>
      <c r="P5520" s="327">
        <v>0.59090717974735685</v>
      </c>
      <c r="Q5520" s="332">
        <v>6.5959328028293546E-2</v>
      </c>
      <c r="R5520" s="358">
        <v>0.45533289700831853</v>
      </c>
      <c r="S5520" s="327">
        <v>0.18282098773028932</v>
      </c>
      <c r="T5520" s="358">
        <v>9.1527442608439355E-2</v>
      </c>
      <c r="U5520" s="358">
        <v>0.35945189310751452</v>
      </c>
      <c r="V5520" s="361">
        <v>0.52048620368838683</v>
      </c>
    </row>
    <row r="5521" spans="1:22" hidden="1" outlineLevel="1">
      <c r="A5521" s="65">
        <v>5512</v>
      </c>
      <c r="B5521" s="117">
        <v>1</v>
      </c>
      <c r="C5521" s="325">
        <v>9.2460010233041159E-5</v>
      </c>
      <c r="D5521" s="358">
        <v>1.1896511355335769E-4</v>
      </c>
      <c r="E5521" s="327">
        <v>1.0594745859652581E-4</v>
      </c>
      <c r="F5521" s="332">
        <v>6.1525071466622542E-4</v>
      </c>
      <c r="G5521" s="358">
        <v>5.4558461579756257E-4</v>
      </c>
      <c r="H5521" s="327">
        <v>4.232761574587298E-4</v>
      </c>
      <c r="I5521" s="332">
        <v>0</v>
      </c>
      <c r="J5521" s="358">
        <v>0</v>
      </c>
      <c r="K5521" s="327">
        <v>0</v>
      </c>
      <c r="L5521" s="336">
        <v>2.2321953053408208E-4</v>
      </c>
      <c r="M5521" s="210">
        <v>1.1415525114155251E-4</v>
      </c>
      <c r="N5521" s="325">
        <v>0.35984478618085552</v>
      </c>
      <c r="O5521" s="358">
        <v>0.47343440234718104</v>
      </c>
      <c r="P5521" s="327">
        <v>0.4980901113473723</v>
      </c>
      <c r="Q5521" s="332">
        <v>3.2979664014146773E-2</v>
      </c>
      <c r="R5521" s="358">
        <v>0.4579548095129109</v>
      </c>
      <c r="S5521" s="327">
        <v>0.28846926852200749</v>
      </c>
      <c r="T5521" s="358">
        <v>0.12290828007419</v>
      </c>
      <c r="U5521" s="358">
        <v>0.3968547779294534</v>
      </c>
      <c r="V5521" s="361">
        <v>0.44787389296920482</v>
      </c>
    </row>
    <row r="5522" spans="1:22" hidden="1" outlineLevel="1">
      <c r="A5522" s="65">
        <v>5513</v>
      </c>
      <c r="B5522" s="117">
        <v>1</v>
      </c>
      <c r="C5522" s="325">
        <v>9.3966321492837209E-5</v>
      </c>
      <c r="D5522" s="358">
        <v>1.2050102529885781E-4</v>
      </c>
      <c r="E5522" s="327">
        <v>1.089830537124297E-4</v>
      </c>
      <c r="F5522" s="332">
        <v>6.60269059641803E-4</v>
      </c>
      <c r="G5522" s="358">
        <v>5.2282761043274441E-4</v>
      </c>
      <c r="H5522" s="327">
        <v>4.232761574587298E-4</v>
      </c>
      <c r="I5522" s="332">
        <v>0</v>
      </c>
      <c r="J5522" s="358">
        <v>0</v>
      </c>
      <c r="K5522" s="327">
        <v>0</v>
      </c>
      <c r="L5522" s="336">
        <v>2.2321953053408208E-4</v>
      </c>
      <c r="M5522" s="210">
        <v>1.1415525114155251E-4</v>
      </c>
      <c r="N5522" s="325">
        <v>0.28636862565178028</v>
      </c>
      <c r="O5522" s="358">
        <v>0.31705740422939488</v>
      </c>
      <c r="P5522" s="327">
        <v>0.37844737617938184</v>
      </c>
      <c r="Q5522" s="332">
        <v>3.2979664014146773E-2</v>
      </c>
      <c r="R5522" s="358">
        <v>0.46906914601365612</v>
      </c>
      <c r="S5522" s="327">
        <v>0.24679398153501372</v>
      </c>
      <c r="T5522" s="358">
        <v>0.1872389968789788</v>
      </c>
      <c r="U5522" s="358">
        <v>0.42307069720041951</v>
      </c>
      <c r="V5522" s="361">
        <v>0.3433643859315762</v>
      </c>
    </row>
    <row r="5523" spans="1:22" hidden="1" outlineLevel="1">
      <c r="A5523" s="65">
        <v>5514</v>
      </c>
      <c r="B5523" s="117">
        <v>1</v>
      </c>
      <c r="C5523" s="325">
        <v>9.4128828101777869E-5</v>
      </c>
      <c r="D5523" s="358">
        <v>1.2884160933454835E-4</v>
      </c>
      <c r="E5523" s="327">
        <v>1.0970952091965456E-4</v>
      </c>
      <c r="F5523" s="332">
        <v>6.3775988715401421E-4</v>
      </c>
      <c r="G5523" s="358">
        <v>4.9306844957105913E-4</v>
      </c>
      <c r="H5523" s="327">
        <v>4.4343216495676445E-4</v>
      </c>
      <c r="I5523" s="332">
        <v>0</v>
      </c>
      <c r="J5523" s="358">
        <v>0</v>
      </c>
      <c r="K5523" s="327">
        <v>0</v>
      </c>
      <c r="L5523" s="336">
        <v>1.644775488145868E-4</v>
      </c>
      <c r="M5523" s="210">
        <v>1.1415525114155251E-4</v>
      </c>
      <c r="N5523" s="325">
        <v>0.13037308483620524</v>
      </c>
      <c r="O5523" s="358">
        <v>0.14289027951827701</v>
      </c>
      <c r="P5523" s="327">
        <v>0.18522017213716874</v>
      </c>
      <c r="Q5523" s="332">
        <v>3.2979664014146773E-2</v>
      </c>
      <c r="R5523" s="358">
        <v>0.44353207960852092</v>
      </c>
      <c r="S5523" s="327">
        <v>0.24095370059648391</v>
      </c>
      <c r="T5523" s="358">
        <v>0.16527241065295337</v>
      </c>
      <c r="U5523" s="358">
        <v>0.44668762447469507</v>
      </c>
      <c r="V5523" s="361">
        <v>0.21931803701292676</v>
      </c>
    </row>
    <row r="5524" spans="1:22" hidden="1" outlineLevel="1">
      <c r="A5524" s="65">
        <v>5515</v>
      </c>
      <c r="B5524" s="117">
        <v>1</v>
      </c>
      <c r="C5524" s="325">
        <v>9.4266333693958419E-5</v>
      </c>
      <c r="D5524" s="358">
        <v>1.3342990265021961E-4</v>
      </c>
      <c r="E5524" s="327">
        <v>1.0915169788553547E-4</v>
      </c>
      <c r="F5524" s="332">
        <v>4.8769873723542267E-4</v>
      </c>
      <c r="G5524" s="358">
        <v>4.8314872928383084E-4</v>
      </c>
      <c r="H5524" s="327">
        <v>4.4343216495676445E-4</v>
      </c>
      <c r="I5524" s="332">
        <v>0</v>
      </c>
      <c r="J5524" s="358">
        <v>0</v>
      </c>
      <c r="K5524" s="327">
        <v>0</v>
      </c>
      <c r="L5524" s="336">
        <v>1.1748396343899057E-4</v>
      </c>
      <c r="M5524" s="210">
        <v>1.1415525114155251E-4</v>
      </c>
      <c r="N5524" s="325">
        <v>1.9216841984527361E-2</v>
      </c>
      <c r="O5524" s="358">
        <v>1.9786578636914395E-2</v>
      </c>
      <c r="P5524" s="327">
        <v>3.0822777925545559E-2</v>
      </c>
      <c r="Q5524" s="332">
        <v>3.2979664014146773E-2</v>
      </c>
      <c r="R5524" s="358">
        <v>0.3775553310470216</v>
      </c>
      <c r="S5524" s="327">
        <v>0.21252875774747107</v>
      </c>
      <c r="T5524" s="358">
        <v>0.1927829448312614</v>
      </c>
      <c r="U5524" s="358">
        <v>0.53166336280127502</v>
      </c>
      <c r="V5524" s="361">
        <v>8.4293189217799172E-2</v>
      </c>
    </row>
    <row r="5525" spans="1:22" hidden="1" outlineLevel="1">
      <c r="A5525" s="65">
        <v>5516</v>
      </c>
      <c r="B5525" s="117">
        <v>1</v>
      </c>
      <c r="C5525" s="325">
        <v>9.4678850470500072E-5</v>
      </c>
      <c r="D5525" s="358">
        <v>1.3733772873687181E-4</v>
      </c>
      <c r="E5525" s="327">
        <v>1.119927035709327E-4</v>
      </c>
      <c r="F5525" s="332">
        <v>3.4514064481276077E-4</v>
      </c>
      <c r="G5525" s="358">
        <v>3.7111424133395691E-4</v>
      </c>
      <c r="H5525" s="327">
        <v>3.728861387136429E-4</v>
      </c>
      <c r="I5525" s="332">
        <v>0</v>
      </c>
      <c r="J5525" s="358">
        <v>0</v>
      </c>
      <c r="K5525" s="327">
        <v>0</v>
      </c>
      <c r="L5525" s="336">
        <v>8.811297257924293E-5</v>
      </c>
      <c r="M5525" s="210">
        <v>1.1415525114155251E-4</v>
      </c>
      <c r="N5525" s="325">
        <v>0</v>
      </c>
      <c r="O5525" s="358">
        <v>0</v>
      </c>
      <c r="P5525" s="327">
        <v>0</v>
      </c>
      <c r="Q5525" s="332">
        <v>3.2979664014146773E-2</v>
      </c>
      <c r="R5525" s="358">
        <v>0.29894276029395883</v>
      </c>
      <c r="S5525" s="327">
        <v>0.16492035710050298</v>
      </c>
      <c r="T5525" s="358">
        <v>0.20502147144290417</v>
      </c>
      <c r="U5525" s="358">
        <v>0.53494035271014584</v>
      </c>
      <c r="V5525" s="361">
        <v>0</v>
      </c>
    </row>
    <row r="5526" spans="1:22" hidden="1" outlineLevel="1">
      <c r="A5526" s="65">
        <v>5517</v>
      </c>
      <c r="B5526" s="117">
        <v>1</v>
      </c>
      <c r="C5526" s="325">
        <v>9.5997654104595367E-5</v>
      </c>
      <c r="D5526" s="358">
        <v>1.5139423749632231E-4</v>
      </c>
      <c r="E5526" s="327">
        <v>1.191925124996791E-4</v>
      </c>
      <c r="F5526" s="332">
        <v>3.0012229983718318E-4</v>
      </c>
      <c r="G5526" s="358">
        <v>3.1801456214938133E-4</v>
      </c>
      <c r="H5526" s="327">
        <v>3.3257412371757354E-4</v>
      </c>
      <c r="I5526" s="332">
        <v>0</v>
      </c>
      <c r="J5526" s="358">
        <v>0</v>
      </c>
      <c r="K5526" s="327">
        <v>0</v>
      </c>
      <c r="L5526" s="336">
        <v>5.8741981719495287E-5</v>
      </c>
      <c r="M5526" s="210">
        <v>1.1415525114155251E-4</v>
      </c>
      <c r="N5526" s="325">
        <v>0</v>
      </c>
      <c r="O5526" s="358">
        <v>0</v>
      </c>
      <c r="P5526" s="327">
        <v>0</v>
      </c>
      <c r="Q5526" s="332">
        <v>3.2979664014146773E-2</v>
      </c>
      <c r="R5526" s="358">
        <v>0.22974981225170724</v>
      </c>
      <c r="S5526" s="327">
        <v>0.11910117658783109</v>
      </c>
      <c r="T5526" s="358">
        <v>0.24403831269198747</v>
      </c>
      <c r="U5526" s="358">
        <v>0.59189217733327915</v>
      </c>
      <c r="V5526" s="361">
        <v>0</v>
      </c>
    </row>
    <row r="5527" spans="1:22" hidden="1" outlineLevel="1">
      <c r="A5527" s="65">
        <v>5518</v>
      </c>
      <c r="B5527" s="117">
        <v>1</v>
      </c>
      <c r="C5527" s="325">
        <v>9.3885068188366886E-5</v>
      </c>
      <c r="D5527" s="358">
        <v>1.421009993400051E-4</v>
      </c>
      <c r="E5527" s="327">
        <v>1.1343266535668198E-4</v>
      </c>
      <c r="F5527" s="332">
        <v>0</v>
      </c>
      <c r="G5527" s="358">
        <v>3.0050917340721347E-4</v>
      </c>
      <c r="H5527" s="327">
        <v>0</v>
      </c>
      <c r="I5527" s="332">
        <v>0</v>
      </c>
      <c r="J5527" s="358">
        <v>0</v>
      </c>
      <c r="K5527" s="327">
        <v>0</v>
      </c>
      <c r="L5527" s="336">
        <v>3.7594868300476983E-5</v>
      </c>
      <c r="M5527" s="210">
        <v>1.1415525114155251E-4</v>
      </c>
      <c r="N5527" s="325">
        <v>0</v>
      </c>
      <c r="O5527" s="358">
        <v>0</v>
      </c>
      <c r="P5527" s="327">
        <v>0</v>
      </c>
      <c r="Q5527" s="332">
        <v>3.2979664014146773E-2</v>
      </c>
      <c r="R5527" s="358">
        <v>0.18792150512115396</v>
      </c>
      <c r="S5527" s="327">
        <v>8.0759576493987656E-2</v>
      </c>
      <c r="T5527" s="358">
        <v>0.21799221759541443</v>
      </c>
      <c r="U5527" s="358">
        <v>0.569631245883364</v>
      </c>
      <c r="V5527" s="361">
        <v>0</v>
      </c>
    </row>
    <row r="5528" spans="1:22" hidden="1" outlineLevel="1">
      <c r="A5528" s="65">
        <v>5519</v>
      </c>
      <c r="B5528" s="117">
        <v>1</v>
      </c>
      <c r="C5528" s="325">
        <v>8.5622232149153716E-5</v>
      </c>
      <c r="D5528" s="358">
        <v>1.3105798830906752E-4</v>
      </c>
      <c r="E5528" s="327">
        <v>1.0466316835518186E-4</v>
      </c>
      <c r="F5528" s="332">
        <v>0</v>
      </c>
      <c r="G5528" s="358">
        <v>2.8183675874890115E-4</v>
      </c>
      <c r="H5528" s="327">
        <v>0</v>
      </c>
      <c r="I5528" s="332">
        <v>0</v>
      </c>
      <c r="J5528" s="358">
        <v>0</v>
      </c>
      <c r="K5528" s="327">
        <v>0</v>
      </c>
      <c r="L5528" s="336">
        <v>2.3496792687798115E-5</v>
      </c>
      <c r="M5528" s="210">
        <v>1.1415525114155251E-4</v>
      </c>
      <c r="N5528" s="325">
        <v>0</v>
      </c>
      <c r="O5528" s="358">
        <v>0</v>
      </c>
      <c r="P5528" s="327">
        <v>0</v>
      </c>
      <c r="Q5528" s="332">
        <v>3.2979664014146773E-2</v>
      </c>
      <c r="R5528" s="358">
        <v>0.17959692908246039</v>
      </c>
      <c r="S5528" s="327">
        <v>6.582973115839795E-2</v>
      </c>
      <c r="T5528" s="358">
        <v>0.12761540569405261</v>
      </c>
      <c r="U5528" s="358">
        <v>0.4579875896776977</v>
      </c>
      <c r="V5528" s="361">
        <v>0</v>
      </c>
    </row>
    <row r="5529" spans="1:22" hidden="1" outlineLevel="1">
      <c r="A5529" s="65">
        <v>5520</v>
      </c>
      <c r="B5529" s="117">
        <v>1</v>
      </c>
      <c r="C5529" s="325">
        <v>7.8390688051294691E-5</v>
      </c>
      <c r="D5529" s="358">
        <v>1.199955353573008E-4</v>
      </c>
      <c r="E5529" s="327">
        <v>9.5478547235267527E-5</v>
      </c>
      <c r="F5529" s="332">
        <v>0</v>
      </c>
      <c r="G5529" s="358">
        <v>2.584962404260109E-4</v>
      </c>
      <c r="H5529" s="327">
        <v>0</v>
      </c>
      <c r="I5529" s="332">
        <v>0</v>
      </c>
      <c r="J5529" s="358">
        <v>0</v>
      </c>
      <c r="K5529" s="327">
        <v>0</v>
      </c>
      <c r="L5529" s="336">
        <v>9.3987170751192458E-6</v>
      </c>
      <c r="M5529" s="210">
        <v>1.1415525114155251E-4</v>
      </c>
      <c r="N5529" s="325">
        <v>0</v>
      </c>
      <c r="O5529" s="358">
        <v>0</v>
      </c>
      <c r="P5529" s="327">
        <v>0</v>
      </c>
      <c r="Q5529" s="332">
        <v>6.5959328028293546E-2</v>
      </c>
      <c r="R5529" s="358">
        <v>0.18611188730081482</v>
      </c>
      <c r="S5529" s="327">
        <v>4.5169323820965869E-2</v>
      </c>
      <c r="T5529" s="358">
        <v>6.7991814509126378E-2</v>
      </c>
      <c r="U5529" s="358">
        <v>0.38295582072976003</v>
      </c>
      <c r="V5529" s="361">
        <v>0</v>
      </c>
    </row>
    <row r="5530" spans="1:22" hidden="1" outlineLevel="1">
      <c r="A5530" s="65">
        <v>5521</v>
      </c>
      <c r="B5530" s="117">
        <v>1</v>
      </c>
      <c r="C5530" s="325">
        <v>7.3021719702063127E-5</v>
      </c>
      <c r="D5530" s="358">
        <v>1.0916638545548347E-4</v>
      </c>
      <c r="E5530" s="327">
        <v>8.8667917167534462E-5</v>
      </c>
      <c r="F5530" s="332">
        <v>0</v>
      </c>
      <c r="G5530" s="358">
        <v>1.773879392539668E-4</v>
      </c>
      <c r="H5530" s="327">
        <v>0</v>
      </c>
      <c r="I5530" s="332">
        <v>0</v>
      </c>
      <c r="J5530" s="358">
        <v>0</v>
      </c>
      <c r="K5530" s="327">
        <v>0</v>
      </c>
      <c r="L5530" s="336">
        <v>5.8741981719495289E-6</v>
      </c>
      <c r="M5530" s="210">
        <v>1.1415525114155251E-4</v>
      </c>
      <c r="N5530" s="325">
        <v>0</v>
      </c>
      <c r="O5530" s="358">
        <v>0</v>
      </c>
      <c r="P5530" s="327">
        <v>0</v>
      </c>
      <c r="Q5530" s="332">
        <v>9.8938992042440319E-2</v>
      </c>
      <c r="R5530" s="358">
        <v>0.19898037881271224</v>
      </c>
      <c r="S5530" s="327">
        <v>4.7540883427590781E-2</v>
      </c>
      <c r="T5530" s="358">
        <v>4.1841116621000853E-2</v>
      </c>
      <c r="U5530" s="358">
        <v>0.36024289067172477</v>
      </c>
      <c r="V5530" s="361">
        <v>0</v>
      </c>
    </row>
    <row r="5531" spans="1:22" hidden="1" outlineLevel="1">
      <c r="A5531" s="65">
        <v>5522</v>
      </c>
      <c r="B5531" s="117">
        <v>1</v>
      </c>
      <c r="C5531" s="325">
        <v>6.827152651764407E-5</v>
      </c>
      <c r="D5531" s="358">
        <v>1.034310188108944E-4</v>
      </c>
      <c r="E5531" s="327">
        <v>8.2492945906123132E-5</v>
      </c>
      <c r="F5531" s="332">
        <v>0</v>
      </c>
      <c r="G5531" s="358">
        <v>0</v>
      </c>
      <c r="H5531" s="327">
        <v>0</v>
      </c>
      <c r="I5531" s="332">
        <v>0</v>
      </c>
      <c r="J5531" s="358">
        <v>0</v>
      </c>
      <c r="K5531" s="327">
        <v>0</v>
      </c>
      <c r="L5531" s="336">
        <v>2.3496792687798115E-6</v>
      </c>
      <c r="M5531" s="210">
        <v>1.1415525114155251E-4</v>
      </c>
      <c r="N5531" s="325">
        <v>0</v>
      </c>
      <c r="O5531" s="358">
        <v>0</v>
      </c>
      <c r="P5531" s="327">
        <v>0</v>
      </c>
      <c r="Q5531" s="332">
        <v>0.13191865605658709</v>
      </c>
      <c r="R5531" s="358">
        <v>0.19311496100067038</v>
      </c>
      <c r="S5531" s="327">
        <v>7.0952638185844519E-2</v>
      </c>
      <c r="T5531" s="358">
        <v>3.8075416125110777E-2</v>
      </c>
      <c r="U5531" s="358">
        <v>0.31391303333941384</v>
      </c>
      <c r="V5531" s="361">
        <v>0</v>
      </c>
    </row>
    <row r="5532" spans="1:22" hidden="1" outlineLevel="1">
      <c r="A5532" s="65">
        <v>5523</v>
      </c>
      <c r="B5532" s="117">
        <v>1</v>
      </c>
      <c r="C5532" s="325">
        <v>6.5833927383534283E-5</v>
      </c>
      <c r="D5532" s="358">
        <v>9.9095470466001645E-5</v>
      </c>
      <c r="E5532" s="327">
        <v>7.8549266781188174E-5</v>
      </c>
      <c r="F5532" s="332">
        <v>0</v>
      </c>
      <c r="G5532" s="358">
        <v>0</v>
      </c>
      <c r="H5532" s="327">
        <v>0</v>
      </c>
      <c r="I5532" s="332">
        <v>0</v>
      </c>
      <c r="J5532" s="358">
        <v>0</v>
      </c>
      <c r="K5532" s="327">
        <v>0</v>
      </c>
      <c r="L5532" s="336">
        <v>1.1748396343899057E-6</v>
      </c>
      <c r="M5532" s="210">
        <v>1.1415525114155251E-4</v>
      </c>
      <c r="N5532" s="325">
        <v>0</v>
      </c>
      <c r="O5532" s="358">
        <v>0</v>
      </c>
      <c r="P5532" s="327">
        <v>0</v>
      </c>
      <c r="Q5532" s="332">
        <v>9.8938992042440319E-2</v>
      </c>
      <c r="R5532" s="358">
        <v>0.19780598263212074</v>
      </c>
      <c r="S5532" s="327">
        <v>7.9189794233066435E-2</v>
      </c>
      <c r="T5532" s="358">
        <v>3.6192565877165739E-2</v>
      </c>
      <c r="U5532" s="358">
        <v>0.29786708275115004</v>
      </c>
      <c r="V5532" s="361">
        <v>0</v>
      </c>
    </row>
    <row r="5533" spans="1:22" hidden="1" outlineLevel="1">
      <c r="A5533" s="65">
        <v>5524</v>
      </c>
      <c r="B5533" s="117">
        <v>1</v>
      </c>
      <c r="C5533" s="325">
        <v>6.5146399422631515E-5</v>
      </c>
      <c r="D5533" s="358">
        <v>9.5498715112615282E-5</v>
      </c>
      <c r="E5533" s="327">
        <v>7.6836879792729562E-5</v>
      </c>
      <c r="F5533" s="332">
        <v>0</v>
      </c>
      <c r="G5533" s="358">
        <v>0</v>
      </c>
      <c r="H5533" s="327">
        <v>0</v>
      </c>
      <c r="I5533" s="332">
        <v>0</v>
      </c>
      <c r="J5533" s="358">
        <v>0</v>
      </c>
      <c r="K5533" s="327">
        <v>0</v>
      </c>
      <c r="L5533" s="336">
        <v>1.409807561267887E-5</v>
      </c>
      <c r="M5533" s="210">
        <v>1.1415525114155251E-4</v>
      </c>
      <c r="N5533" s="325">
        <v>0</v>
      </c>
      <c r="O5533" s="358">
        <v>0</v>
      </c>
      <c r="P5533" s="327">
        <v>0</v>
      </c>
      <c r="Q5533" s="332">
        <v>6.5959328028293546E-2</v>
      </c>
      <c r="R5533" s="358">
        <v>0.20519784446283873</v>
      </c>
      <c r="S5533" s="327">
        <v>7.8160149727163689E-2</v>
      </c>
      <c r="T5533" s="358">
        <v>3.6087963085613232E-2</v>
      </c>
      <c r="U5533" s="358">
        <v>0.30340406570062139</v>
      </c>
      <c r="V5533" s="361">
        <v>0</v>
      </c>
    </row>
    <row r="5534" spans="1:22" hidden="1" outlineLevel="1">
      <c r="A5534" s="65">
        <v>5525</v>
      </c>
      <c r="B5534" s="117">
        <v>1</v>
      </c>
      <c r="C5534" s="325">
        <v>6.5340157302522294E-5</v>
      </c>
      <c r="D5534" s="358">
        <v>9.4876573646083588E-5</v>
      </c>
      <c r="E5534" s="327">
        <v>7.6707153505725122E-5</v>
      </c>
      <c r="F5534" s="332">
        <v>0</v>
      </c>
      <c r="G5534" s="358">
        <v>0</v>
      </c>
      <c r="H5534" s="327">
        <v>0</v>
      </c>
      <c r="I5534" s="332">
        <v>0</v>
      </c>
      <c r="J5534" s="358">
        <v>0</v>
      </c>
      <c r="K5534" s="327">
        <v>0</v>
      </c>
      <c r="L5534" s="336">
        <v>3.7594868300476983E-5</v>
      </c>
      <c r="M5534" s="210">
        <v>1.1415525114155251E-4</v>
      </c>
      <c r="N5534" s="325">
        <v>0</v>
      </c>
      <c r="O5534" s="358">
        <v>0</v>
      </c>
      <c r="P5534" s="327">
        <v>0</v>
      </c>
      <c r="Q5534" s="332">
        <v>6.5959328028293546E-2</v>
      </c>
      <c r="R5534" s="358">
        <v>0.19690889179855819</v>
      </c>
      <c r="S5534" s="327">
        <v>7.3459232231224039E-2</v>
      </c>
      <c r="T5534" s="358">
        <v>3.734319658424326E-2</v>
      </c>
      <c r="U5534" s="358">
        <v>0.30464706187295165</v>
      </c>
      <c r="V5534" s="361">
        <v>0</v>
      </c>
    </row>
    <row r="5535" spans="1:22" hidden="1" outlineLevel="1">
      <c r="A5535" s="65">
        <v>5526</v>
      </c>
      <c r="B5535" s="117">
        <v>1</v>
      </c>
      <c r="C5535" s="325">
        <v>6.8309028042784213E-5</v>
      </c>
      <c r="D5535" s="358">
        <v>9.6159740420805206E-5</v>
      </c>
      <c r="E5535" s="327">
        <v>7.9055199300505483E-5</v>
      </c>
      <c r="F5535" s="332">
        <v>0</v>
      </c>
      <c r="G5535" s="358">
        <v>0</v>
      </c>
      <c r="H5535" s="327">
        <v>0</v>
      </c>
      <c r="I5535" s="332">
        <v>0</v>
      </c>
      <c r="J5535" s="358">
        <v>0</v>
      </c>
      <c r="K5535" s="327">
        <v>0</v>
      </c>
      <c r="L5535" s="336">
        <v>9.3987170751192462E-5</v>
      </c>
      <c r="M5535" s="210">
        <v>1.1415525114155251E-4</v>
      </c>
      <c r="N5535" s="325">
        <v>1.1304024696780803E-3</v>
      </c>
      <c r="O5535" s="358">
        <v>3.1791007503436499E-3</v>
      </c>
      <c r="P5535" s="327">
        <v>2.6429974252090106E-3</v>
      </c>
      <c r="Q5535" s="332">
        <v>3.2979664014146773E-2</v>
      </c>
      <c r="R5535" s="358">
        <v>0.167888305371413</v>
      </c>
      <c r="S5535" s="327">
        <v>9.5326520230623671E-2</v>
      </c>
      <c r="T5535" s="358">
        <v>3.7447799375795759E-2</v>
      </c>
      <c r="U5535" s="358">
        <v>0.31730302290031459</v>
      </c>
      <c r="V5535" s="361">
        <v>0</v>
      </c>
    </row>
    <row r="5536" spans="1:22" hidden="1" outlineLevel="1">
      <c r="A5536" s="65">
        <v>5527</v>
      </c>
      <c r="B5536" s="117">
        <v>1</v>
      </c>
      <c r="C5536" s="325">
        <v>7.3727998425535967E-5</v>
      </c>
      <c r="D5536" s="358">
        <v>9.6412485391583709E-5</v>
      </c>
      <c r="E5536" s="327">
        <v>8.2467000648722241E-5</v>
      </c>
      <c r="F5536" s="332">
        <v>0</v>
      </c>
      <c r="G5536" s="358">
        <v>0</v>
      </c>
      <c r="H5536" s="327">
        <v>0</v>
      </c>
      <c r="I5536" s="332">
        <v>0</v>
      </c>
      <c r="J5536" s="358">
        <v>0</v>
      </c>
      <c r="K5536" s="327">
        <v>0</v>
      </c>
      <c r="L5536" s="336">
        <v>1.8210014333043539E-4</v>
      </c>
      <c r="M5536" s="210">
        <v>1.1415525114155251E-4</v>
      </c>
      <c r="N5536" s="325">
        <v>5.3882517721321813E-2</v>
      </c>
      <c r="O5536" s="358">
        <v>9.0620688022391344E-2</v>
      </c>
      <c r="P5536" s="327">
        <v>7.6497554342593435E-2</v>
      </c>
      <c r="Q5536" s="332">
        <v>3.2979664014146773E-2</v>
      </c>
      <c r="R5536" s="358">
        <v>0.1310371980474952</v>
      </c>
      <c r="S5536" s="327">
        <v>0.1060027531038478</v>
      </c>
      <c r="T5536" s="358">
        <v>4.7698872947940972E-2</v>
      </c>
      <c r="U5536" s="358">
        <v>0.33741696096165935</v>
      </c>
      <c r="V5536" s="361">
        <v>0</v>
      </c>
    </row>
    <row r="5537" spans="1:22" hidden="1" outlineLevel="1">
      <c r="A5537" s="65">
        <v>5528</v>
      </c>
      <c r="B5537" s="117">
        <v>1</v>
      </c>
      <c r="C5537" s="325">
        <v>8.0534525238473291E-5</v>
      </c>
      <c r="D5537" s="358">
        <v>1.0366432186084379E-4</v>
      </c>
      <c r="E5537" s="327">
        <v>9.0730565130905052E-5</v>
      </c>
      <c r="F5537" s="332">
        <v>0</v>
      </c>
      <c r="G5537" s="358">
        <v>2.1706682040288042E-4</v>
      </c>
      <c r="H5537" s="327">
        <v>0</v>
      </c>
      <c r="I5537" s="332">
        <v>0</v>
      </c>
      <c r="J5537" s="358">
        <v>0</v>
      </c>
      <c r="K5537" s="327">
        <v>0</v>
      </c>
      <c r="L5537" s="336">
        <v>1.5860335064263727E-4</v>
      </c>
      <c r="M5537" s="210">
        <v>1.1415525114155251E-4</v>
      </c>
      <c r="N5537" s="325">
        <v>0.23738451863239682</v>
      </c>
      <c r="O5537" s="358">
        <v>0.29636582026257735</v>
      </c>
      <c r="P5537" s="327">
        <v>0.27574115688298562</v>
      </c>
      <c r="Q5537" s="332">
        <v>3.2979664014146773E-2</v>
      </c>
      <c r="R5537" s="358">
        <v>0.10951848847438145</v>
      </c>
      <c r="S5537" s="327">
        <v>4.2325143678699773E-2</v>
      </c>
      <c r="T5537" s="358">
        <v>0.11474926233309483</v>
      </c>
      <c r="U5537" s="358">
        <v>0.4474786220389052</v>
      </c>
      <c r="V5537" s="361">
        <v>9.216442172242359E-2</v>
      </c>
    </row>
    <row r="5538" spans="1:22" hidden="1" outlineLevel="1">
      <c r="A5538" s="65">
        <v>5529</v>
      </c>
      <c r="B5538" s="117">
        <v>1</v>
      </c>
      <c r="C5538" s="325">
        <v>8.9641145593339852E-5</v>
      </c>
      <c r="D5538" s="358">
        <v>1.1468789097095227E-4</v>
      </c>
      <c r="E5538" s="327">
        <v>1.0170540901148064E-4</v>
      </c>
      <c r="F5538" s="332">
        <v>0</v>
      </c>
      <c r="G5538" s="358">
        <v>3.6761316358552342E-4</v>
      </c>
      <c r="H5538" s="327">
        <v>0</v>
      </c>
      <c r="I5538" s="332">
        <v>0</v>
      </c>
      <c r="J5538" s="358">
        <v>0</v>
      </c>
      <c r="K5538" s="327">
        <v>0</v>
      </c>
      <c r="L5538" s="336">
        <v>1.4685495429873823E-4</v>
      </c>
      <c r="M5538" s="210">
        <v>1.1415525114155251E-4</v>
      </c>
      <c r="N5538" s="325">
        <v>0.43463974959122181</v>
      </c>
      <c r="O5538" s="358">
        <v>0.46822235706022236</v>
      </c>
      <c r="P5538" s="327">
        <v>0.4596584218357736</v>
      </c>
      <c r="Q5538" s="332">
        <v>3.2979664014146773E-2</v>
      </c>
      <c r="R5538" s="358">
        <v>0.12498793566944834</v>
      </c>
      <c r="S5538" s="327">
        <v>3.2163733058427013E-2</v>
      </c>
      <c r="T5538" s="358">
        <v>0.15700879012030572</v>
      </c>
      <c r="U5538" s="358">
        <v>0.53381035618984551</v>
      </c>
      <c r="V5538" s="361">
        <v>0.22723507688421177</v>
      </c>
    </row>
    <row r="5539" spans="1:22" hidden="1" outlineLevel="1">
      <c r="A5539" s="65">
        <v>5530</v>
      </c>
      <c r="B5539" s="117">
        <v>1</v>
      </c>
      <c r="C5539" s="325">
        <v>9.3266293023554407E-5</v>
      </c>
      <c r="D5539" s="358">
        <v>1.2680020764749123E-4</v>
      </c>
      <c r="E5539" s="327">
        <v>1.0686851523425733E-4</v>
      </c>
      <c r="F5539" s="332">
        <v>0</v>
      </c>
      <c r="G5539" s="358">
        <v>4.7206198308045782E-4</v>
      </c>
      <c r="H5539" s="327">
        <v>0</v>
      </c>
      <c r="I5539" s="332">
        <v>0</v>
      </c>
      <c r="J5539" s="358">
        <v>0</v>
      </c>
      <c r="K5539" s="327">
        <v>0</v>
      </c>
      <c r="L5539" s="336">
        <v>1.644775488145868E-4</v>
      </c>
      <c r="M5539" s="210">
        <v>1.1415525114155251E-4</v>
      </c>
      <c r="N5539" s="325">
        <v>0.62511256573197826</v>
      </c>
      <c r="O5539" s="358">
        <v>0.61956837510591445</v>
      </c>
      <c r="P5539" s="327">
        <v>0.57791960323919722</v>
      </c>
      <c r="Q5539" s="332">
        <v>3.2979664014146773E-2</v>
      </c>
      <c r="R5539" s="358">
        <v>0.16027991347462059</v>
      </c>
      <c r="S5539" s="327">
        <v>2.5091255955862472E-2</v>
      </c>
      <c r="T5539" s="358">
        <v>0.19864070115820154</v>
      </c>
      <c r="U5539" s="358">
        <v>0.56115627198111195</v>
      </c>
      <c r="V5539" s="361">
        <v>0.34785350786437819</v>
      </c>
    </row>
    <row r="5540" spans="1:22" hidden="1" outlineLevel="1">
      <c r="A5540" s="65">
        <v>5531</v>
      </c>
      <c r="B5540" s="117">
        <v>1</v>
      </c>
      <c r="C5540" s="325">
        <v>9.3585055987245675E-5</v>
      </c>
      <c r="D5540" s="358">
        <v>1.2783062945143434E-4</v>
      </c>
      <c r="E5540" s="327">
        <v>1.1868657998036177E-4</v>
      </c>
      <c r="F5540" s="332">
        <v>0</v>
      </c>
      <c r="G5540" s="358">
        <v>5.9868429498213815E-4</v>
      </c>
      <c r="H5540" s="327">
        <v>0</v>
      </c>
      <c r="I5540" s="332">
        <v>0</v>
      </c>
      <c r="J5540" s="358">
        <v>0</v>
      </c>
      <c r="K5540" s="327">
        <v>0</v>
      </c>
      <c r="L5540" s="336">
        <v>1.8797434150238492E-4</v>
      </c>
      <c r="M5540" s="210">
        <v>1.1415525114155251E-4</v>
      </c>
      <c r="N5540" s="325">
        <v>0.73118199747010482</v>
      </c>
      <c r="O5540" s="358">
        <v>0.69029918489179765</v>
      </c>
      <c r="P5540" s="327">
        <v>0.60162732653512307</v>
      </c>
      <c r="Q5540" s="332">
        <v>3.2979664014146773E-2</v>
      </c>
      <c r="R5540" s="358">
        <v>0.20728379571085945</v>
      </c>
      <c r="S5540" s="327">
        <v>5.3718750463007205E-2</v>
      </c>
      <c r="T5540" s="358">
        <v>0.17918458192943615</v>
      </c>
      <c r="U5540" s="358">
        <v>0.55754028311615111</v>
      </c>
      <c r="V5540" s="361">
        <v>0.4473013008859395</v>
      </c>
    </row>
    <row r="5541" spans="1:22" hidden="1" outlineLevel="1">
      <c r="A5541" s="65">
        <v>5532</v>
      </c>
      <c r="B5541" s="117">
        <v>1</v>
      </c>
      <c r="C5541" s="325">
        <v>9.4385088523568899E-5</v>
      </c>
      <c r="D5541" s="358">
        <v>1.2944430888025093E-4</v>
      </c>
      <c r="E5541" s="327">
        <v>1.1751904339732183E-4</v>
      </c>
      <c r="F5541" s="332">
        <v>0</v>
      </c>
      <c r="G5541" s="358">
        <v>6.0568645047900515E-4</v>
      </c>
      <c r="H5541" s="327">
        <v>0</v>
      </c>
      <c r="I5541" s="332">
        <v>0</v>
      </c>
      <c r="J5541" s="358">
        <v>0</v>
      </c>
      <c r="K5541" s="327">
        <v>0</v>
      </c>
      <c r="L5541" s="336">
        <v>2.0677177565262342E-4</v>
      </c>
      <c r="M5541" s="210">
        <v>1.1415525114155251E-4</v>
      </c>
      <c r="N5541" s="325">
        <v>0.81897658928176909</v>
      </c>
      <c r="O5541" s="358">
        <v>0.74448735136815647</v>
      </c>
      <c r="P5541" s="327">
        <v>0.67093300052021732</v>
      </c>
      <c r="Q5541" s="332">
        <v>3.2979664014146773E-2</v>
      </c>
      <c r="R5541" s="358">
        <v>0.24600878199680148</v>
      </c>
      <c r="S5541" s="327">
        <v>6.0993779223703692E-2</v>
      </c>
      <c r="T5541" s="358">
        <v>0.10732246413286717</v>
      </c>
      <c r="U5541" s="358">
        <v>0.48804549711768475</v>
      </c>
      <c r="V5541" s="361">
        <v>0.51137817228390925</v>
      </c>
    </row>
    <row r="5542" spans="1:22" hidden="1" outlineLevel="1">
      <c r="A5542" s="65">
        <v>5533</v>
      </c>
      <c r="B5542" s="117">
        <v>1</v>
      </c>
      <c r="C5542" s="325">
        <v>9.1359965495596752E-5</v>
      </c>
      <c r="D5542" s="358">
        <v>1.3171901361725744E-4</v>
      </c>
      <c r="E5542" s="327">
        <v>1.1676663093269608E-4</v>
      </c>
      <c r="F5542" s="332">
        <v>0</v>
      </c>
      <c r="G5542" s="358">
        <v>6.745409795315319E-4</v>
      </c>
      <c r="H5542" s="327">
        <v>0</v>
      </c>
      <c r="I5542" s="332">
        <v>0</v>
      </c>
      <c r="J5542" s="358">
        <v>0</v>
      </c>
      <c r="K5542" s="327">
        <v>0</v>
      </c>
      <c r="L5542" s="336">
        <v>1.8797434150238492E-4</v>
      </c>
      <c r="M5542" s="210">
        <v>1.1415525114155251E-4</v>
      </c>
      <c r="N5542" s="325">
        <v>0.80371615594111501</v>
      </c>
      <c r="O5542" s="358">
        <v>0.7189904008871133</v>
      </c>
      <c r="P5542" s="327">
        <v>0.64106742990954912</v>
      </c>
      <c r="Q5542" s="332">
        <v>6.5959328028293546E-2</v>
      </c>
      <c r="R5542" s="358">
        <v>0.28727493001752047</v>
      </c>
      <c r="S5542" s="327">
        <v>6.1128813662458321E-2</v>
      </c>
      <c r="T5542" s="358">
        <v>0.12751080290250008</v>
      </c>
      <c r="U5542" s="358">
        <v>0.45674459350536739</v>
      </c>
      <c r="V5542" s="361">
        <v>0.53938937699726042</v>
      </c>
    </row>
    <row r="5543" spans="1:22" hidden="1" outlineLevel="1">
      <c r="A5543" s="65">
        <v>5534</v>
      </c>
      <c r="B5543" s="117">
        <v>1</v>
      </c>
      <c r="C5543" s="325">
        <v>9.1741231001188285E-5</v>
      </c>
      <c r="D5543" s="358">
        <v>1.3189399090471948E-4</v>
      </c>
      <c r="E5543" s="327">
        <v>1.0742633826837642E-4</v>
      </c>
      <c r="F5543" s="332">
        <v>0</v>
      </c>
      <c r="G5543" s="358">
        <v>6.5586856487321959E-4</v>
      </c>
      <c r="H5543" s="327">
        <v>0</v>
      </c>
      <c r="I5543" s="332">
        <v>0</v>
      </c>
      <c r="J5543" s="358">
        <v>0</v>
      </c>
      <c r="K5543" s="327">
        <v>0</v>
      </c>
      <c r="L5543" s="336">
        <v>1.9032402077116473E-4</v>
      </c>
      <c r="M5543" s="210">
        <v>1.1415525114155251E-4</v>
      </c>
      <c r="N5543" s="325">
        <v>0.75209444315914931</v>
      </c>
      <c r="O5543" s="358">
        <v>0.69121477600438219</v>
      </c>
      <c r="P5543" s="327">
        <v>0.6523045932186935</v>
      </c>
      <c r="Q5543" s="332">
        <v>6.5959328028293546E-2</v>
      </c>
      <c r="R5543" s="358">
        <v>0.32434592450820937</v>
      </c>
      <c r="S5543" s="327">
        <v>7.8050430790476188E-2</v>
      </c>
      <c r="T5543" s="358">
        <v>6.2761674931501282E-2</v>
      </c>
      <c r="U5543" s="358">
        <v>0.42363569546056967</v>
      </c>
      <c r="V5543" s="361">
        <v>0.5471155528407905</v>
      </c>
    </row>
    <row r="5544" spans="1:22" hidden="1" outlineLevel="1">
      <c r="A5544" s="65">
        <v>5535</v>
      </c>
      <c r="B5544" s="117">
        <v>1</v>
      </c>
      <c r="C5544" s="325">
        <v>9.217249854030001E-5</v>
      </c>
      <c r="D5544" s="358">
        <v>1.2683909148914946E-4</v>
      </c>
      <c r="E5544" s="327">
        <v>1.0786740764419152E-4</v>
      </c>
      <c r="F5544" s="332">
        <v>0</v>
      </c>
      <c r="G5544" s="358">
        <v>6.8912880348333846E-4</v>
      </c>
      <c r="H5544" s="327">
        <v>0</v>
      </c>
      <c r="I5544" s="332">
        <v>0</v>
      </c>
      <c r="J5544" s="358">
        <v>0</v>
      </c>
      <c r="K5544" s="327">
        <v>0</v>
      </c>
      <c r="L5544" s="336">
        <v>2.1382081345896285E-4</v>
      </c>
      <c r="M5544" s="210">
        <v>1.1415525114155251E-4</v>
      </c>
      <c r="N5544" s="325">
        <v>0.69199471185459804</v>
      </c>
      <c r="O5544" s="358">
        <v>0.62447577041360458</v>
      </c>
      <c r="P5544" s="327">
        <v>0.56122330757545269</v>
      </c>
      <c r="Q5544" s="332">
        <v>6.5959328028293546E-2</v>
      </c>
      <c r="R5544" s="358">
        <v>0.36578907201434457</v>
      </c>
      <c r="S5544" s="327">
        <v>7.8050430790476188E-2</v>
      </c>
      <c r="T5544" s="358">
        <v>5.3452026483328585E-2</v>
      </c>
      <c r="U5544" s="358">
        <v>0.4142567243420775</v>
      </c>
      <c r="V5544" s="361">
        <v>0.51282110433373873</v>
      </c>
    </row>
    <row r="5545" spans="1:22" hidden="1" outlineLevel="1">
      <c r="A5545" s="65">
        <v>5536</v>
      </c>
      <c r="B5545" s="117">
        <v>1</v>
      </c>
      <c r="C5545" s="325">
        <v>9.2016242185549387E-5</v>
      </c>
      <c r="D5545" s="358">
        <v>1.256336923977443E-4</v>
      </c>
      <c r="E5545" s="327">
        <v>1.0823064124780395E-4</v>
      </c>
      <c r="F5545" s="332">
        <v>0</v>
      </c>
      <c r="G5545" s="358">
        <v>7.025496015190002E-4</v>
      </c>
      <c r="H5545" s="327">
        <v>0</v>
      </c>
      <c r="I5545" s="332">
        <v>0</v>
      </c>
      <c r="J5545" s="358">
        <v>0</v>
      </c>
      <c r="K5545" s="327">
        <v>0</v>
      </c>
      <c r="L5545" s="336">
        <v>2.2321953053408208E-4</v>
      </c>
      <c r="M5545" s="210">
        <v>1.1415525114155251E-4</v>
      </c>
      <c r="N5545" s="325">
        <v>0.57951966612162908</v>
      </c>
      <c r="O5545" s="358">
        <v>0.49153983258563178</v>
      </c>
      <c r="P5545" s="327">
        <v>0.47531643580137861</v>
      </c>
      <c r="Q5545" s="332">
        <v>9.8938992042440319E-2</v>
      </c>
      <c r="R5545" s="358">
        <v>0.41860891117471377</v>
      </c>
      <c r="S5545" s="327">
        <v>0.10455111906643812</v>
      </c>
      <c r="T5545" s="358">
        <v>6.5272141928761324E-2</v>
      </c>
      <c r="U5545" s="358">
        <v>0.44781762099499534</v>
      </c>
      <c r="V5545" s="361">
        <v>0.42943642788805397</v>
      </c>
    </row>
    <row r="5546" spans="1:22" hidden="1" outlineLevel="1">
      <c r="A5546" s="65">
        <v>5537</v>
      </c>
      <c r="B5546" s="117">
        <v>1</v>
      </c>
      <c r="C5546" s="325">
        <v>9.2710020400642166E-5</v>
      </c>
      <c r="D5546" s="358">
        <v>1.2781118753060522E-4</v>
      </c>
      <c r="E5546" s="327">
        <v>1.103451797259763E-4</v>
      </c>
      <c r="F5546" s="332">
        <v>0</v>
      </c>
      <c r="G5546" s="358">
        <v>6.7279044065731515E-4</v>
      </c>
      <c r="H5546" s="327">
        <v>0</v>
      </c>
      <c r="I5546" s="332">
        <v>0</v>
      </c>
      <c r="J5546" s="358">
        <v>0</v>
      </c>
      <c r="K5546" s="327">
        <v>0</v>
      </c>
      <c r="L5546" s="336">
        <v>2.2321953053408208E-4</v>
      </c>
      <c r="M5546" s="210">
        <v>1.1415525114155251E-4</v>
      </c>
      <c r="N5546" s="325">
        <v>0.40374208208668766</v>
      </c>
      <c r="O5546" s="358">
        <v>0.34216923933835119</v>
      </c>
      <c r="P5546" s="327">
        <v>0.32616235901489699</v>
      </c>
      <c r="Q5546" s="332">
        <v>9.8938992042440319E-2</v>
      </c>
      <c r="R5546" s="358">
        <v>0.4144656558591589</v>
      </c>
      <c r="S5546" s="327">
        <v>9.9782684351121198E-2</v>
      </c>
      <c r="T5546" s="358">
        <v>0.11830575724587991</v>
      </c>
      <c r="U5546" s="358">
        <v>0.46985255314085045</v>
      </c>
      <c r="V5546" s="361">
        <v>0.32463680752823759</v>
      </c>
    </row>
    <row r="5547" spans="1:22" hidden="1" outlineLevel="1">
      <c r="A5547" s="65">
        <v>5538</v>
      </c>
      <c r="B5547" s="117">
        <v>1</v>
      </c>
      <c r="C5547" s="325">
        <v>9.3260042769364383E-5</v>
      </c>
      <c r="D5547" s="358">
        <v>1.2722792990573176E-4</v>
      </c>
      <c r="E5547" s="327">
        <v>1.1162946996732027E-4</v>
      </c>
      <c r="F5547" s="332">
        <v>0</v>
      </c>
      <c r="G5547" s="358">
        <v>6.3777966317297942E-4</v>
      </c>
      <c r="H5547" s="327">
        <v>0</v>
      </c>
      <c r="I5547" s="332">
        <v>0</v>
      </c>
      <c r="J5547" s="358">
        <v>0</v>
      </c>
      <c r="K5547" s="327">
        <v>0</v>
      </c>
      <c r="L5547" s="336">
        <v>1.644775488145868E-4</v>
      </c>
      <c r="M5547" s="210">
        <v>1.1415525114155251E-4</v>
      </c>
      <c r="N5547" s="325">
        <v>0.17615438485816751</v>
      </c>
      <c r="O5547" s="358">
        <v>0.15836369452070459</v>
      </c>
      <c r="P5547" s="327">
        <v>0.1288959733406364</v>
      </c>
      <c r="Q5547" s="332">
        <v>6.5959328028293546E-2</v>
      </c>
      <c r="R5547" s="358">
        <v>0.40392381388203252</v>
      </c>
      <c r="S5547" s="327">
        <v>0.10801984039834313</v>
      </c>
      <c r="T5547" s="358">
        <v>0.16914271394039596</v>
      </c>
      <c r="U5547" s="358">
        <v>0.50228345327346813</v>
      </c>
      <c r="V5547" s="361">
        <v>0.20456806494800611</v>
      </c>
    </row>
    <row r="5548" spans="1:22" hidden="1" outlineLevel="1">
      <c r="A5548" s="65">
        <v>5539</v>
      </c>
      <c r="B5548" s="117">
        <v>1</v>
      </c>
      <c r="C5548" s="325">
        <v>9.3110036668803771E-5</v>
      </c>
      <c r="D5548" s="358">
        <v>1.2994979882180794E-4</v>
      </c>
      <c r="E5548" s="327">
        <v>1.0973546617705545E-4</v>
      </c>
      <c r="F5548" s="332">
        <v>0</v>
      </c>
      <c r="G5548" s="358">
        <v>4.9365196252913149E-4</v>
      </c>
      <c r="H5548" s="327">
        <v>0</v>
      </c>
      <c r="I5548" s="332">
        <v>0</v>
      </c>
      <c r="J5548" s="358">
        <v>0</v>
      </c>
      <c r="K5548" s="327">
        <v>0</v>
      </c>
      <c r="L5548" s="336">
        <v>1.1748396343899057E-4</v>
      </c>
      <c r="M5548" s="210">
        <v>1.1415525114155251E-4</v>
      </c>
      <c r="N5548" s="325">
        <v>2.5245655156143795E-2</v>
      </c>
      <c r="O5548" s="358">
        <v>2.0474287455109774E-2</v>
      </c>
      <c r="P5548" s="327">
        <v>1.6282937951712605E-2</v>
      </c>
      <c r="Q5548" s="332">
        <v>6.5959328028293546E-2</v>
      </c>
      <c r="R5548" s="358">
        <v>0.34130017159983472</v>
      </c>
      <c r="S5548" s="327">
        <v>0.10623062026404687</v>
      </c>
      <c r="T5548" s="358">
        <v>0.19958212628217403</v>
      </c>
      <c r="U5548" s="358">
        <v>0.55889627894051142</v>
      </c>
      <c r="V5548" s="361">
        <v>5.5191005721800038E-2</v>
      </c>
    </row>
    <row r="5549" spans="1:22" hidden="1" outlineLevel="1">
      <c r="A5549" s="65">
        <v>5540</v>
      </c>
      <c r="B5549" s="117">
        <v>1</v>
      </c>
      <c r="C5549" s="325">
        <v>9.3866317425796814E-5</v>
      </c>
      <c r="D5549" s="358">
        <v>1.3770712523262501E-4</v>
      </c>
      <c r="E5549" s="327">
        <v>1.0967060303355323E-4</v>
      </c>
      <c r="F5549" s="332">
        <v>0</v>
      </c>
      <c r="G5549" s="358">
        <v>4.0845907065058154E-4</v>
      </c>
      <c r="H5549" s="327">
        <v>0</v>
      </c>
      <c r="I5549" s="332">
        <v>0</v>
      </c>
      <c r="J5549" s="358">
        <v>0</v>
      </c>
      <c r="K5549" s="327">
        <v>0</v>
      </c>
      <c r="L5549" s="336">
        <v>8.811297257924293E-5</v>
      </c>
      <c r="M5549" s="210">
        <v>1.1415525114155251E-4</v>
      </c>
      <c r="N5549" s="325">
        <v>0</v>
      </c>
      <c r="O5549" s="358">
        <v>0</v>
      </c>
      <c r="P5549" s="327">
        <v>0</v>
      </c>
      <c r="Q5549" s="332">
        <v>6.5959328028293546E-2</v>
      </c>
      <c r="R5549" s="358">
        <v>0.2901768544822918</v>
      </c>
      <c r="S5549" s="327">
        <v>9.4524742884920007E-2</v>
      </c>
      <c r="T5549" s="358">
        <v>0.24288768198490995</v>
      </c>
      <c r="U5549" s="358">
        <v>0.61505710599943464</v>
      </c>
      <c r="V5549" s="361">
        <v>0</v>
      </c>
    </row>
    <row r="5550" spans="1:22" hidden="1" outlineLevel="1">
      <c r="A5550" s="65">
        <v>5541</v>
      </c>
      <c r="B5550" s="117">
        <v>1</v>
      </c>
      <c r="C5550" s="325">
        <v>9.5285125126932504E-5</v>
      </c>
      <c r="D5550" s="358">
        <v>1.5011107072160069E-4</v>
      </c>
      <c r="E5550" s="327">
        <v>1.1539153229044902E-4</v>
      </c>
      <c r="F5550" s="332">
        <v>0</v>
      </c>
      <c r="G5550" s="358">
        <v>3.6177803400480076E-4</v>
      </c>
      <c r="H5550" s="327">
        <v>0</v>
      </c>
      <c r="I5550" s="332">
        <v>0</v>
      </c>
      <c r="J5550" s="358">
        <v>0</v>
      </c>
      <c r="K5550" s="327">
        <v>0</v>
      </c>
      <c r="L5550" s="336">
        <v>5.8741981719495287E-5</v>
      </c>
      <c r="M5550" s="210">
        <v>1.1415525114155251E-4</v>
      </c>
      <c r="N5550" s="325">
        <v>0</v>
      </c>
      <c r="O5550" s="358">
        <v>0</v>
      </c>
      <c r="P5550" s="327">
        <v>0</v>
      </c>
      <c r="Q5550" s="332">
        <v>9.8938992042440319E-2</v>
      </c>
      <c r="R5550" s="358">
        <v>0.24792036422602062</v>
      </c>
      <c r="S5550" s="327">
        <v>7.3552064952668486E-2</v>
      </c>
      <c r="T5550" s="358">
        <v>0.24885004110340253</v>
      </c>
      <c r="U5550" s="358">
        <v>0.62827806528694774</v>
      </c>
      <c r="V5550" s="361">
        <v>0</v>
      </c>
    </row>
    <row r="5551" spans="1:22" hidden="1" outlineLevel="1">
      <c r="A5551" s="65">
        <v>5542</v>
      </c>
      <c r="B5551" s="117">
        <v>1</v>
      </c>
      <c r="C5551" s="325">
        <v>9.3410048869924981E-5</v>
      </c>
      <c r="D5551" s="358">
        <v>1.4062341335699234E-4</v>
      </c>
      <c r="E5551" s="327">
        <v>1.1161649733861981E-4</v>
      </c>
      <c r="F5551" s="332">
        <v>0</v>
      </c>
      <c r="G5551" s="358">
        <v>3.2968482131082643E-4</v>
      </c>
      <c r="H5551" s="327">
        <v>0</v>
      </c>
      <c r="I5551" s="332">
        <v>0</v>
      </c>
      <c r="J5551" s="358">
        <v>0</v>
      </c>
      <c r="K5551" s="327">
        <v>0</v>
      </c>
      <c r="L5551" s="336">
        <v>3.7594868300476983E-5</v>
      </c>
      <c r="M5551" s="210">
        <v>1.1415525114155251E-4</v>
      </c>
      <c r="N5551" s="325">
        <v>0</v>
      </c>
      <c r="O5551" s="358">
        <v>0</v>
      </c>
      <c r="P5551" s="327">
        <v>0</v>
      </c>
      <c r="Q5551" s="332">
        <v>9.8938992042440319E-2</v>
      </c>
      <c r="R5551" s="358">
        <v>0.20854695515455721</v>
      </c>
      <c r="S5551" s="327">
        <v>6.1196330881835626E-2</v>
      </c>
      <c r="T5551" s="358">
        <v>0.2025110044456441</v>
      </c>
      <c r="U5551" s="358">
        <v>0.59279617454951938</v>
      </c>
      <c r="V5551" s="361">
        <v>0</v>
      </c>
    </row>
    <row r="5552" spans="1:22" hidden="1" outlineLevel="1">
      <c r="A5552" s="65">
        <v>5543</v>
      </c>
      <c r="B5552" s="117">
        <v>1</v>
      </c>
      <c r="C5552" s="325">
        <v>8.6241007313966195E-5</v>
      </c>
      <c r="D5552" s="358">
        <v>1.3047473068419406E-4</v>
      </c>
      <c r="E5552" s="327">
        <v>1.0206864261509307E-4</v>
      </c>
      <c r="F5552" s="332">
        <v>0</v>
      </c>
      <c r="G5552" s="358">
        <v>3.0576079002986382E-4</v>
      </c>
      <c r="H5552" s="327">
        <v>0</v>
      </c>
      <c r="I5552" s="332">
        <v>0</v>
      </c>
      <c r="J5552" s="358">
        <v>0</v>
      </c>
      <c r="K5552" s="327">
        <v>0</v>
      </c>
      <c r="L5552" s="336">
        <v>2.3496792687798115E-5</v>
      </c>
      <c r="M5552" s="210">
        <v>1.1415525114155251E-4</v>
      </c>
      <c r="N5552" s="325">
        <v>0</v>
      </c>
      <c r="O5552" s="358">
        <v>0</v>
      </c>
      <c r="P5552" s="327">
        <v>0</v>
      </c>
      <c r="Q5552" s="332">
        <v>6.5959328028293546E-2</v>
      </c>
      <c r="R5552" s="358">
        <v>0.18229105319531536</v>
      </c>
      <c r="S5552" s="327">
        <v>6.4285264399543851E-2</v>
      </c>
      <c r="T5552" s="358">
        <v>0.12719699452784258</v>
      </c>
      <c r="U5552" s="358">
        <v>0.51629541012519142</v>
      </c>
      <c r="V5552" s="361">
        <v>0</v>
      </c>
    </row>
    <row r="5553" spans="1:22" hidden="1" outlineLevel="1">
      <c r="A5553" s="65">
        <v>5544</v>
      </c>
      <c r="B5553" s="117">
        <v>1</v>
      </c>
      <c r="C5553" s="325">
        <v>7.9784494735670285E-5</v>
      </c>
      <c r="D5553" s="358">
        <v>1.2158977286528828E-4</v>
      </c>
      <c r="E5553" s="327">
        <v>9.35196803015005E-5</v>
      </c>
      <c r="F5553" s="332">
        <v>0</v>
      </c>
      <c r="G5553" s="358">
        <v>2.9175647903612967E-4</v>
      </c>
      <c r="H5553" s="327">
        <v>0</v>
      </c>
      <c r="I5553" s="332">
        <v>0</v>
      </c>
      <c r="J5553" s="358">
        <v>0</v>
      </c>
      <c r="K5553" s="327">
        <v>0</v>
      </c>
      <c r="L5553" s="336">
        <v>9.3987170751192458E-6</v>
      </c>
      <c r="M5553" s="210">
        <v>1.1415525114155251E-4</v>
      </c>
      <c r="N5553" s="325">
        <v>0</v>
      </c>
      <c r="O5553" s="358">
        <v>0</v>
      </c>
      <c r="P5553" s="327">
        <v>0</v>
      </c>
      <c r="Q5553" s="332">
        <v>6.5959328028293546E-2</v>
      </c>
      <c r="R5553" s="358">
        <v>0.16313895025803699</v>
      </c>
      <c r="S5553" s="327">
        <v>6.3770442146592471E-2</v>
      </c>
      <c r="T5553" s="358">
        <v>9.4351717980356922E-2</v>
      </c>
      <c r="U5553" s="358">
        <v>0.43041567458237123</v>
      </c>
      <c r="V5553" s="361">
        <v>0</v>
      </c>
    </row>
    <row r="5554" spans="1:22" hidden="1" outlineLevel="1">
      <c r="A5554" s="65">
        <v>5545</v>
      </c>
      <c r="B5554" s="117">
        <v>1</v>
      </c>
      <c r="C5554" s="325">
        <v>7.3921756305426746E-5</v>
      </c>
      <c r="D5554" s="358">
        <v>1.0961354963455313E-4</v>
      </c>
      <c r="E5554" s="327">
        <v>8.5411787363723021E-5</v>
      </c>
      <c r="F5554" s="332">
        <v>0</v>
      </c>
      <c r="G5554" s="358">
        <v>2.9992566044914133E-4</v>
      </c>
      <c r="H5554" s="327">
        <v>0</v>
      </c>
      <c r="I5554" s="332">
        <v>0</v>
      </c>
      <c r="J5554" s="358">
        <v>0</v>
      </c>
      <c r="K5554" s="327">
        <v>0</v>
      </c>
      <c r="L5554" s="336">
        <v>5.8741981719495289E-6</v>
      </c>
      <c r="M5554" s="210">
        <v>1.1415525114155251E-4</v>
      </c>
      <c r="N5554" s="325">
        <v>0</v>
      </c>
      <c r="O5554" s="358">
        <v>0</v>
      </c>
      <c r="P5554" s="327">
        <v>0</v>
      </c>
      <c r="Q5554" s="332">
        <v>6.5959328028293546E-2</v>
      </c>
      <c r="R5554" s="358">
        <v>0.14717454508832609</v>
      </c>
      <c r="S5554" s="327">
        <v>5.8622219617078773E-2</v>
      </c>
      <c r="T5554" s="358">
        <v>6.8724034049993901E-2</v>
      </c>
      <c r="U5554" s="358">
        <v>0.38092182699321958</v>
      </c>
      <c r="V5554" s="361">
        <v>0</v>
      </c>
    </row>
    <row r="5555" spans="1:22" hidden="1" outlineLevel="1">
      <c r="A5555" s="65">
        <v>5546</v>
      </c>
      <c r="B5555" s="117">
        <v>1</v>
      </c>
      <c r="C5555" s="325">
        <v>6.8784047361226117E-5</v>
      </c>
      <c r="D5555" s="358">
        <v>1.0218673587783102E-4</v>
      </c>
      <c r="E5555" s="327">
        <v>7.9444378161518803E-5</v>
      </c>
      <c r="F5555" s="332">
        <v>0</v>
      </c>
      <c r="G5555" s="358">
        <v>2.5791272746793876E-4</v>
      </c>
      <c r="H5555" s="327">
        <v>0</v>
      </c>
      <c r="I5555" s="332">
        <v>0</v>
      </c>
      <c r="J5555" s="358">
        <v>0</v>
      </c>
      <c r="K5555" s="327">
        <v>0</v>
      </c>
      <c r="L5555" s="336">
        <v>2.3496792687798115E-6</v>
      </c>
      <c r="M5555" s="210">
        <v>1.1415525114155251E-4</v>
      </c>
      <c r="N5555" s="325">
        <v>0</v>
      </c>
      <c r="O5555" s="358">
        <v>0</v>
      </c>
      <c r="P5555" s="327">
        <v>0</v>
      </c>
      <c r="Q5555" s="332">
        <v>0.13191865605658709</v>
      </c>
      <c r="R5555" s="358">
        <v>0.13971492919528142</v>
      </c>
      <c r="S5555" s="327">
        <v>7.7020786284573456E-2</v>
      </c>
      <c r="T5555" s="358">
        <v>5.1464573443831041E-2</v>
      </c>
      <c r="U5555" s="358">
        <v>0.33380097209669846</v>
      </c>
      <c r="V5555" s="361">
        <v>0</v>
      </c>
    </row>
    <row r="5556" spans="1:22" hidden="1" outlineLevel="1">
      <c r="A5556" s="65">
        <v>5547</v>
      </c>
      <c r="B5556" s="117">
        <v>1</v>
      </c>
      <c r="C5556" s="325">
        <v>6.6633959919857493E-5</v>
      </c>
      <c r="D5556" s="358">
        <v>9.6120856579146976E-5</v>
      </c>
      <c r="E5556" s="327">
        <v>7.5928795783698495E-5</v>
      </c>
      <c r="F5556" s="332">
        <v>0</v>
      </c>
      <c r="G5556" s="358">
        <v>2.649148829648057E-4</v>
      </c>
      <c r="H5556" s="327">
        <v>0</v>
      </c>
      <c r="I5556" s="332">
        <v>0</v>
      </c>
      <c r="J5556" s="358">
        <v>0</v>
      </c>
      <c r="K5556" s="327">
        <v>0</v>
      </c>
      <c r="L5556" s="336">
        <v>1.1748396343899057E-6</v>
      </c>
      <c r="M5556" s="210">
        <v>1.1415525114155251E-4</v>
      </c>
      <c r="N5556" s="325">
        <v>0</v>
      </c>
      <c r="O5556" s="358">
        <v>0</v>
      </c>
      <c r="P5556" s="327">
        <v>0</v>
      </c>
      <c r="Q5556" s="332">
        <v>6.5959328028293546E-2</v>
      </c>
      <c r="R5556" s="358">
        <v>0.13771615645633126</v>
      </c>
      <c r="S5556" s="327">
        <v>8.9241485916651694E-2</v>
      </c>
      <c r="T5556" s="358">
        <v>4.8431092488808482E-2</v>
      </c>
      <c r="U5556" s="358">
        <v>0.31481703055565402</v>
      </c>
      <c r="V5556" s="361">
        <v>0</v>
      </c>
    </row>
    <row r="5557" spans="1:22" hidden="1" outlineLevel="1">
      <c r="A5557" s="65">
        <v>5548</v>
      </c>
      <c r="B5557" s="117">
        <v>1</v>
      </c>
      <c r="C5557" s="325">
        <v>6.5733923316493875E-5</v>
      </c>
      <c r="D5557" s="358">
        <v>9.4176664496235435E-5</v>
      </c>
      <c r="E5557" s="327">
        <v>7.4164518280438115E-5</v>
      </c>
      <c r="F5557" s="332">
        <v>0</v>
      </c>
      <c r="G5557" s="358">
        <v>2.1414925561251928E-4</v>
      </c>
      <c r="H5557" s="327">
        <v>0</v>
      </c>
      <c r="I5557" s="332">
        <v>0</v>
      </c>
      <c r="J5557" s="358">
        <v>0</v>
      </c>
      <c r="K5557" s="327">
        <v>0</v>
      </c>
      <c r="L5557" s="336">
        <v>1.409807561267887E-5</v>
      </c>
      <c r="M5557" s="210">
        <v>1.1415525114155251E-4</v>
      </c>
      <c r="N5557" s="325">
        <v>0</v>
      </c>
      <c r="O5557" s="358">
        <v>0</v>
      </c>
      <c r="P5557" s="327">
        <v>0</v>
      </c>
      <c r="Q5557" s="332">
        <v>3.2979664014146773E-2</v>
      </c>
      <c r="R5557" s="358">
        <v>0.1443680210049505</v>
      </c>
      <c r="S5557" s="327">
        <v>8.4093263387138004E-2</v>
      </c>
      <c r="T5557" s="358">
        <v>4.7280461781730961E-2</v>
      </c>
      <c r="U5557" s="358">
        <v>0.30419506326483153</v>
      </c>
      <c r="V5557" s="361">
        <v>0</v>
      </c>
    </row>
    <row r="5558" spans="1:22" hidden="1" outlineLevel="1">
      <c r="A5558" s="65">
        <v>5549</v>
      </c>
      <c r="B5558" s="117">
        <v>1</v>
      </c>
      <c r="C5558" s="325">
        <v>6.525890399805197E-5</v>
      </c>
      <c r="D5558" s="358">
        <v>9.3146242692292307E-5</v>
      </c>
      <c r="E5558" s="327">
        <v>7.4112627765636333E-5</v>
      </c>
      <c r="F5558" s="332">
        <v>0</v>
      </c>
      <c r="G5558" s="358">
        <v>1.9664386687035147E-4</v>
      </c>
      <c r="H5558" s="327">
        <v>0</v>
      </c>
      <c r="I5558" s="332">
        <v>0</v>
      </c>
      <c r="J5558" s="358">
        <v>0</v>
      </c>
      <c r="K5558" s="327">
        <v>0</v>
      </c>
      <c r="L5558" s="336">
        <v>3.7594868300476983E-5</v>
      </c>
      <c r="M5558" s="210">
        <v>1.1415525114155251E-4</v>
      </c>
      <c r="N5558" s="325">
        <v>0</v>
      </c>
      <c r="O5558" s="358">
        <v>0</v>
      </c>
      <c r="P5558" s="327">
        <v>0</v>
      </c>
      <c r="Q5558" s="332">
        <v>3.2979664014146773E-2</v>
      </c>
      <c r="R5558" s="358">
        <v>0.15034219592710452</v>
      </c>
      <c r="S5558" s="327">
        <v>0.16740163564381538</v>
      </c>
      <c r="T5558" s="358">
        <v>4.8954106446570993E-2</v>
      </c>
      <c r="U5558" s="358">
        <v>0.30069207405190074</v>
      </c>
      <c r="V5558" s="361">
        <v>0</v>
      </c>
    </row>
    <row r="5559" spans="1:22" hidden="1" outlineLevel="1">
      <c r="A5559" s="65">
        <v>5550</v>
      </c>
      <c r="B5559" s="117">
        <v>1</v>
      </c>
      <c r="C5559" s="325">
        <v>6.9015306766257052E-5</v>
      </c>
      <c r="D5559" s="358">
        <v>9.5245970141836779E-5</v>
      </c>
      <c r="E5559" s="327">
        <v>7.6759044020526903E-5</v>
      </c>
      <c r="F5559" s="332">
        <v>0</v>
      </c>
      <c r="G5559" s="358">
        <v>0</v>
      </c>
      <c r="H5559" s="327">
        <v>0</v>
      </c>
      <c r="I5559" s="332">
        <v>0</v>
      </c>
      <c r="J5559" s="358">
        <v>0</v>
      </c>
      <c r="K5559" s="327">
        <v>0</v>
      </c>
      <c r="L5559" s="336">
        <v>9.3987170751192462E-5</v>
      </c>
      <c r="M5559" s="210">
        <v>1.1415525114155251E-4</v>
      </c>
      <c r="N5559" s="325">
        <v>3.7680082322602668E-4</v>
      </c>
      <c r="O5559" s="358">
        <v>3.3037429113695034E-3</v>
      </c>
      <c r="P5559" s="327">
        <v>2.3241306371728681E-3</v>
      </c>
      <c r="Q5559" s="332">
        <v>3.2979664014146773E-2</v>
      </c>
      <c r="R5559" s="358">
        <v>0.15048476086468474</v>
      </c>
      <c r="S5559" s="327">
        <v>0.19493196842568009</v>
      </c>
      <c r="T5559" s="358">
        <v>5.2196792984698558E-2</v>
      </c>
      <c r="U5559" s="358">
        <v>0.32046701315715537</v>
      </c>
      <c r="V5559" s="361">
        <v>0</v>
      </c>
    </row>
    <row r="5560" spans="1:22" hidden="1" outlineLevel="1">
      <c r="A5560" s="65">
        <v>5551</v>
      </c>
      <c r="B5560" s="117">
        <v>1</v>
      </c>
      <c r="C5560" s="325">
        <v>7.4415526386438735E-5</v>
      </c>
      <c r="D5560" s="358">
        <v>9.3923919525456932E-5</v>
      </c>
      <c r="E5560" s="327">
        <v>7.9210870844910813E-5</v>
      </c>
      <c r="F5560" s="332">
        <v>0</v>
      </c>
      <c r="G5560" s="358">
        <v>0</v>
      </c>
      <c r="H5560" s="327">
        <v>0</v>
      </c>
      <c r="I5560" s="332">
        <v>0</v>
      </c>
      <c r="J5560" s="358">
        <v>0</v>
      </c>
      <c r="K5560" s="327">
        <v>0</v>
      </c>
      <c r="L5560" s="336">
        <v>1.8210014333043539E-4</v>
      </c>
      <c r="M5560" s="210">
        <v>1.1415525114155251E-4</v>
      </c>
      <c r="N5560" s="325">
        <v>3.8433683969054722E-2</v>
      </c>
      <c r="O5560" s="358">
        <v>9.236712956512208E-2</v>
      </c>
      <c r="P5560" s="327">
        <v>7.1062795454476468E-2</v>
      </c>
      <c r="Q5560" s="332">
        <v>6.5959328028293546E-2</v>
      </c>
      <c r="R5560" s="358">
        <v>0.14311699816801826</v>
      </c>
      <c r="S5560" s="327">
        <v>0.18631502456426141</v>
      </c>
      <c r="T5560" s="358">
        <v>7.9288915996796605E-2</v>
      </c>
      <c r="U5560" s="358">
        <v>0.34193694704286037</v>
      </c>
      <c r="V5560" s="361">
        <v>0</v>
      </c>
    </row>
    <row r="5561" spans="1:22" hidden="1" outlineLevel="1">
      <c r="A5561" s="65">
        <v>5552</v>
      </c>
      <c r="B5561" s="117">
        <v>1</v>
      </c>
      <c r="C5561" s="325">
        <v>8.0390769392102717E-5</v>
      </c>
      <c r="D5561" s="358">
        <v>1.0311994807762856E-4</v>
      </c>
      <c r="E5561" s="327">
        <v>8.7240928010485621E-5</v>
      </c>
      <c r="F5561" s="332">
        <v>0</v>
      </c>
      <c r="G5561" s="358">
        <v>2.3690626097733723E-4</v>
      </c>
      <c r="H5561" s="327">
        <v>0</v>
      </c>
      <c r="I5561" s="332">
        <v>0</v>
      </c>
      <c r="J5561" s="358">
        <v>0</v>
      </c>
      <c r="K5561" s="327">
        <v>0</v>
      </c>
      <c r="L5561" s="336">
        <v>1.5860335064263727E-4</v>
      </c>
      <c r="M5561" s="210">
        <v>1.1415525114155251E-4</v>
      </c>
      <c r="N5561" s="325">
        <v>0.14845952435105453</v>
      </c>
      <c r="O5561" s="358">
        <v>0.30700316657889348</v>
      </c>
      <c r="P5561" s="327">
        <v>0.26393637745528153</v>
      </c>
      <c r="Q5561" s="332">
        <v>3.2979664014146773E-2</v>
      </c>
      <c r="R5561" s="358">
        <v>0.15482415411854566</v>
      </c>
      <c r="S5561" s="327">
        <v>0.19493196842568009</v>
      </c>
      <c r="T5561" s="358">
        <v>0.13410077877030774</v>
      </c>
      <c r="U5561" s="358">
        <v>0.39708077723351337</v>
      </c>
      <c r="V5561" s="361">
        <v>7.0560140692758441E-2</v>
      </c>
    </row>
    <row r="5562" spans="1:22" hidden="1" outlineLevel="1">
      <c r="A5562" s="65">
        <v>5553</v>
      </c>
      <c r="B5562" s="117">
        <v>1</v>
      </c>
      <c r="C5562" s="325">
        <v>8.802858001231337E-5</v>
      </c>
      <c r="D5562" s="358">
        <v>1.1521282283333839E-4</v>
      </c>
      <c r="E5562" s="327">
        <v>9.8254689777162537E-5</v>
      </c>
      <c r="F5562" s="332">
        <v>0</v>
      </c>
      <c r="G5562" s="358">
        <v>3.3435292497540465E-4</v>
      </c>
      <c r="H5562" s="327">
        <v>0</v>
      </c>
      <c r="I5562" s="332">
        <v>0</v>
      </c>
      <c r="J5562" s="358">
        <v>0</v>
      </c>
      <c r="K5562" s="327">
        <v>0</v>
      </c>
      <c r="L5562" s="336">
        <v>1.4685495429873823E-4</v>
      </c>
      <c r="M5562" s="210">
        <v>1.1415525114155251E-4</v>
      </c>
      <c r="N5562" s="325">
        <v>0.25678976102853723</v>
      </c>
      <c r="O5562" s="358">
        <v>0.4911655939939884</v>
      </c>
      <c r="P5562" s="327">
        <v>0.44944066112711462</v>
      </c>
      <c r="Q5562" s="332">
        <v>3.2979664014146773E-2</v>
      </c>
      <c r="R5562" s="358">
        <v>0.15566124350970073</v>
      </c>
      <c r="S5562" s="327">
        <v>0.15260682474698031</v>
      </c>
      <c r="T5562" s="358">
        <v>0.1374480680999878</v>
      </c>
      <c r="U5562" s="358">
        <v>0.48499450651287407</v>
      </c>
      <c r="V5562" s="361">
        <v>0.20147606769837229</v>
      </c>
    </row>
    <row r="5563" spans="1:22" hidden="1" outlineLevel="1">
      <c r="A5563" s="65">
        <v>5554</v>
      </c>
      <c r="B5563" s="117">
        <v>1</v>
      </c>
      <c r="C5563" s="325">
        <v>9.2766272688352394E-5</v>
      </c>
      <c r="D5563" s="358">
        <v>1.2318401037327573E-4</v>
      </c>
      <c r="E5563" s="327">
        <v>1.0601232174002803E-4</v>
      </c>
      <c r="F5563" s="332">
        <v>0</v>
      </c>
      <c r="G5563" s="358">
        <v>3.2968482131082643E-4</v>
      </c>
      <c r="H5563" s="327">
        <v>0</v>
      </c>
      <c r="I5563" s="332">
        <v>0</v>
      </c>
      <c r="J5563" s="358">
        <v>0</v>
      </c>
      <c r="K5563" s="327">
        <v>0</v>
      </c>
      <c r="L5563" s="336">
        <v>1.644775488145868E-4</v>
      </c>
      <c r="M5563" s="210">
        <v>1.1415525114155251E-4</v>
      </c>
      <c r="N5563" s="325">
        <v>0.42013291789701973</v>
      </c>
      <c r="O5563" s="358">
        <v>0.6228772150319829</v>
      </c>
      <c r="P5563" s="327">
        <v>0.59437935221161375</v>
      </c>
      <c r="Q5563" s="332">
        <v>9.8938992042440319E-2</v>
      </c>
      <c r="R5563" s="358">
        <v>0.14774250051044002</v>
      </c>
      <c r="S5563" s="327">
        <v>9.0718435456128482E-2</v>
      </c>
      <c r="T5563" s="358">
        <v>0.14958199192007804</v>
      </c>
      <c r="U5563" s="358">
        <v>0.4545976001167969</v>
      </c>
      <c r="V5563" s="361">
        <v>0.32139211905639919</v>
      </c>
    </row>
    <row r="5564" spans="1:22" hidden="1" outlineLevel="1">
      <c r="A5564" s="65">
        <v>5555</v>
      </c>
      <c r="B5564" s="117">
        <v>1</v>
      </c>
      <c r="C5564" s="325">
        <v>9.4491342844799317E-5</v>
      </c>
      <c r="D5564" s="358">
        <v>1.2779174560977611E-4</v>
      </c>
      <c r="E5564" s="327">
        <v>1.0872360113842082E-4</v>
      </c>
      <c r="F5564" s="332">
        <v>0</v>
      </c>
      <c r="G5564" s="358">
        <v>4.0729204473443704E-4</v>
      </c>
      <c r="H5564" s="327">
        <v>0</v>
      </c>
      <c r="I5564" s="332">
        <v>0</v>
      </c>
      <c r="J5564" s="358">
        <v>0</v>
      </c>
      <c r="K5564" s="327">
        <v>0</v>
      </c>
      <c r="L5564" s="336">
        <v>1.8797434150238492E-4</v>
      </c>
      <c r="M5564" s="210">
        <v>1.1415525114155251E-4</v>
      </c>
      <c r="N5564" s="325">
        <v>0.55314360849580724</v>
      </c>
      <c r="O5564" s="358">
        <v>0.70651137355537141</v>
      </c>
      <c r="P5564" s="327">
        <v>0.6157422131084973</v>
      </c>
      <c r="Q5564" s="332">
        <v>9.8938992042440319E-2</v>
      </c>
      <c r="R5564" s="358">
        <v>0.16988874536841855</v>
      </c>
      <c r="S5564" s="327">
        <v>7.070788481040241E-2</v>
      </c>
      <c r="T5564" s="358">
        <v>0.13577442343514776</v>
      </c>
      <c r="U5564" s="358">
        <v>0.45143360985995618</v>
      </c>
      <c r="V5564" s="361">
        <v>0.43331478493203895</v>
      </c>
    </row>
    <row r="5565" spans="1:22" hidden="1" outlineLevel="1">
      <c r="A5565" s="65">
        <v>5556</v>
      </c>
      <c r="B5565" s="117">
        <v>1</v>
      </c>
      <c r="C5565" s="325">
        <v>9.5072616484471654E-5</v>
      </c>
      <c r="D5565" s="358">
        <v>1.2604197273515571E-4</v>
      </c>
      <c r="E5565" s="327">
        <v>1.0760795507018264E-4</v>
      </c>
      <c r="F5565" s="332">
        <v>2.7011006985346497E-4</v>
      </c>
      <c r="G5565" s="358">
        <v>4.4988849067371202E-4</v>
      </c>
      <c r="H5565" s="327">
        <v>0</v>
      </c>
      <c r="I5565" s="332">
        <v>0</v>
      </c>
      <c r="J5565" s="358">
        <v>0</v>
      </c>
      <c r="K5565" s="327">
        <v>0</v>
      </c>
      <c r="L5565" s="336">
        <v>2.0677177565262342E-4</v>
      </c>
      <c r="M5565" s="210">
        <v>1.1415525114155251E-4</v>
      </c>
      <c r="N5565" s="325">
        <v>0.67522707522103975</v>
      </c>
      <c r="O5565" s="358">
        <v>0.74181444834778798</v>
      </c>
      <c r="P5565" s="327">
        <v>0.6463467164896004</v>
      </c>
      <c r="Q5565" s="332">
        <v>6.5959328028293546E-2</v>
      </c>
      <c r="R5565" s="358">
        <v>0.21003302426255097</v>
      </c>
      <c r="S5565" s="327">
        <v>6.8066256326268226E-2</v>
      </c>
      <c r="T5565" s="358">
        <v>0.12615096661231756</v>
      </c>
      <c r="U5565" s="358">
        <v>0.38815380472314132</v>
      </c>
      <c r="V5565" s="361">
        <v>0.49765886596886699</v>
      </c>
    </row>
    <row r="5566" spans="1:22" hidden="1" outlineLevel="1">
      <c r="A5566" s="65">
        <v>5557</v>
      </c>
      <c r="B5566" s="117">
        <v>1</v>
      </c>
      <c r="C5566" s="325">
        <v>9.4410089540328994E-5</v>
      </c>
      <c r="D5566" s="358">
        <v>1.2899714470118127E-4</v>
      </c>
      <c r="E5566" s="327">
        <v>1.0978735669185721E-4</v>
      </c>
      <c r="F5566" s="332">
        <v>3.7515287479647898E-4</v>
      </c>
      <c r="G5566" s="358">
        <v>4.4988849067371202E-4</v>
      </c>
      <c r="H5566" s="327">
        <v>0</v>
      </c>
      <c r="I5566" s="332">
        <v>0</v>
      </c>
      <c r="J5566" s="358">
        <v>0</v>
      </c>
      <c r="K5566" s="327">
        <v>0</v>
      </c>
      <c r="L5566" s="336">
        <v>1.8797434150238492E-4</v>
      </c>
      <c r="M5566" s="210">
        <v>1.1415525114155251E-4</v>
      </c>
      <c r="N5566" s="325">
        <v>0.73061679623526576</v>
      </c>
      <c r="O5566" s="358">
        <v>0.73258694507233302</v>
      </c>
      <c r="P5566" s="327">
        <v>0.6561950108130421</v>
      </c>
      <c r="Q5566" s="332">
        <v>9.8938992042440319E-2</v>
      </c>
      <c r="R5566" s="358">
        <v>0.26971707683817508</v>
      </c>
      <c r="S5566" s="327">
        <v>9.1613045523276593E-2</v>
      </c>
      <c r="T5566" s="358">
        <v>9.2259662149306865E-2</v>
      </c>
      <c r="U5566" s="358">
        <v>0.34159794808677035</v>
      </c>
      <c r="V5566" s="361">
        <v>0.53854957527513758</v>
      </c>
    </row>
    <row r="5567" spans="1:22" hidden="1" outlineLevel="1">
      <c r="A5567" s="65">
        <v>5558</v>
      </c>
      <c r="B5567" s="117">
        <v>1</v>
      </c>
      <c r="C5567" s="325">
        <v>9.3260042769364383E-5</v>
      </c>
      <c r="D5567" s="358">
        <v>1.2464215443545941E-4</v>
      </c>
      <c r="E5567" s="327">
        <v>1.059734038539267E-4</v>
      </c>
      <c r="F5567" s="332">
        <v>4.6518956474763388E-4</v>
      </c>
      <c r="G5567" s="358">
        <v>4.9656952731949285E-4</v>
      </c>
      <c r="H5567" s="327">
        <v>0</v>
      </c>
      <c r="I5567" s="332">
        <v>0</v>
      </c>
      <c r="J5567" s="358">
        <v>0</v>
      </c>
      <c r="K5567" s="327">
        <v>0</v>
      </c>
      <c r="L5567" s="336">
        <v>1.9032402077116473E-4</v>
      </c>
      <c r="M5567" s="210">
        <v>1.1415525114155251E-4</v>
      </c>
      <c r="N5567" s="325">
        <v>0.75152924192431025</v>
      </c>
      <c r="O5567" s="358">
        <v>0.66312823742168636</v>
      </c>
      <c r="P5567" s="327">
        <v>0.57526929059285248</v>
      </c>
      <c r="Q5567" s="332">
        <v>9.8938992042440319E-2</v>
      </c>
      <c r="R5567" s="358">
        <v>0.33232458245355911</v>
      </c>
      <c r="S5567" s="327">
        <v>0.11433274187251416</v>
      </c>
      <c r="T5567" s="358">
        <v>4.8535695280360981E-2</v>
      </c>
      <c r="U5567" s="358">
        <v>0.31877201837670494</v>
      </c>
      <c r="V5567" s="361">
        <v>0.49958277536863932</v>
      </c>
    </row>
    <row r="5568" spans="1:22" hidden="1" outlineLevel="1">
      <c r="A5568" s="65">
        <v>5559</v>
      </c>
      <c r="B5568" s="117">
        <v>1</v>
      </c>
      <c r="C5568" s="325">
        <v>9.3497552428585328E-5</v>
      </c>
      <c r="D5568" s="358">
        <v>1.2275628811503521E-4</v>
      </c>
      <c r="E5568" s="327">
        <v>1.0778957187198884E-4</v>
      </c>
      <c r="F5568" s="332">
        <v>5.4772319720285936E-4</v>
      </c>
      <c r="G5568" s="358">
        <v>4.1487771318937639E-4</v>
      </c>
      <c r="H5568" s="327">
        <v>0</v>
      </c>
      <c r="I5568" s="332">
        <v>0</v>
      </c>
      <c r="J5568" s="358">
        <v>0</v>
      </c>
      <c r="K5568" s="327">
        <v>0</v>
      </c>
      <c r="L5568" s="336">
        <v>2.1382081345896285E-4</v>
      </c>
      <c r="M5568" s="210">
        <v>1.1415525114155251E-4</v>
      </c>
      <c r="N5568" s="325">
        <v>0.65789423735264263</v>
      </c>
      <c r="O5568" s="358">
        <v>0.60955312166264375</v>
      </c>
      <c r="P5568" s="327">
        <v>0.48573477404645571</v>
      </c>
      <c r="Q5568" s="332">
        <v>6.5959328028293546E-2</v>
      </c>
      <c r="R5568" s="358">
        <v>0.40415640894085048</v>
      </c>
      <c r="S5568" s="327">
        <v>0.18575800059399988</v>
      </c>
      <c r="T5568" s="358">
        <v>5.8368357686296182E-2</v>
      </c>
      <c r="U5568" s="358">
        <v>0.31447803159956395</v>
      </c>
      <c r="V5568" s="361">
        <v>0.48241264743178314</v>
      </c>
    </row>
    <row r="5569" spans="1:22" hidden="1" outlineLevel="1">
      <c r="A5569" s="65">
        <v>5560</v>
      </c>
      <c r="B5569" s="117">
        <v>1</v>
      </c>
      <c r="C5569" s="325">
        <v>9.4635098691169892E-5</v>
      </c>
      <c r="D5569" s="358">
        <v>1.2518652821867464E-4</v>
      </c>
      <c r="E5569" s="327">
        <v>1.066220352889489E-4</v>
      </c>
      <c r="F5569" s="332">
        <v>5.9274154217843662E-4</v>
      </c>
      <c r="G5569" s="358">
        <v>3.6586262471130661E-4</v>
      </c>
      <c r="H5569" s="327">
        <v>0</v>
      </c>
      <c r="I5569" s="332">
        <v>0</v>
      </c>
      <c r="J5569" s="358">
        <v>0</v>
      </c>
      <c r="K5569" s="327">
        <v>0</v>
      </c>
      <c r="L5569" s="336">
        <v>2.2321953053408208E-4</v>
      </c>
      <c r="M5569" s="210">
        <v>1.1415525114155251E-4</v>
      </c>
      <c r="N5569" s="325">
        <v>0.5335499656880538</v>
      </c>
      <c r="O5569" s="358">
        <v>0.47209160636135133</v>
      </c>
      <c r="P5569" s="327">
        <v>0.40710392357889602</v>
      </c>
      <c r="Q5569" s="332">
        <v>9.8938992042440319E-2</v>
      </c>
      <c r="R5569" s="358">
        <v>0.42750170956880384</v>
      </c>
      <c r="S5569" s="327">
        <v>0.1974638779731267</v>
      </c>
      <c r="T5569" s="358">
        <v>9.0481414692914319E-2</v>
      </c>
      <c r="U5569" s="358">
        <v>0.33052398218782769</v>
      </c>
      <c r="V5569" s="361">
        <v>0.42442815579975757</v>
      </c>
    </row>
    <row r="5570" spans="1:22" hidden="1" outlineLevel="1">
      <c r="A5570" s="65">
        <v>5561</v>
      </c>
      <c r="B5570" s="117">
        <v>1</v>
      </c>
      <c r="C5570" s="325">
        <v>9.6528925710747499E-5</v>
      </c>
      <c r="D5570" s="358">
        <v>1.2403945488975683E-4</v>
      </c>
      <c r="E5570" s="327">
        <v>1.0869765588101993E-4</v>
      </c>
      <c r="F5570" s="332">
        <v>6.3025682965808457E-4</v>
      </c>
      <c r="G5570" s="358">
        <v>3.524418266756446E-4</v>
      </c>
      <c r="H5570" s="327">
        <v>0</v>
      </c>
      <c r="I5570" s="332">
        <v>0</v>
      </c>
      <c r="J5570" s="358">
        <v>0</v>
      </c>
      <c r="K5570" s="327">
        <v>0</v>
      </c>
      <c r="L5570" s="336">
        <v>2.2321953053408208E-4</v>
      </c>
      <c r="M5570" s="210">
        <v>1.1415525114155251E-4</v>
      </c>
      <c r="N5570" s="325">
        <v>0.34025114337310208</v>
      </c>
      <c r="O5570" s="358">
        <v>0.34441095947209105</v>
      </c>
      <c r="P5570" s="327">
        <v>0.29280388417810271</v>
      </c>
      <c r="Q5570" s="332">
        <v>9.8938992042440319E-2</v>
      </c>
      <c r="R5570" s="358">
        <v>0.42914005301022068</v>
      </c>
      <c r="S5570" s="327">
        <v>0.18864438245357612</v>
      </c>
      <c r="T5570" s="358">
        <v>0.19058628620865889</v>
      </c>
      <c r="U5570" s="358">
        <v>0.38657180959472093</v>
      </c>
      <c r="V5570" s="361">
        <v>0.30615353508042548</v>
      </c>
    </row>
    <row r="5571" spans="1:22" hidden="1" outlineLevel="1">
      <c r="A5571" s="65">
        <v>5562</v>
      </c>
      <c r="B5571" s="117">
        <v>1</v>
      </c>
      <c r="C5571" s="325">
        <v>9.8141491291773967E-5</v>
      </c>
      <c r="D5571" s="358">
        <v>1.2736402335153559E-4</v>
      </c>
      <c r="E5571" s="327">
        <v>1.0935925994474256E-4</v>
      </c>
      <c r="F5571" s="332">
        <v>6.4526294464994395E-4</v>
      </c>
      <c r="G5571" s="358">
        <v>3.3668697680769365E-4</v>
      </c>
      <c r="H5571" s="327">
        <v>0</v>
      </c>
      <c r="I5571" s="332">
        <v>0</v>
      </c>
      <c r="J5571" s="358">
        <v>0</v>
      </c>
      <c r="K5571" s="327">
        <v>0</v>
      </c>
      <c r="L5571" s="336">
        <v>1.644775488145868E-4</v>
      </c>
      <c r="M5571" s="210">
        <v>1.1415525114155251E-4</v>
      </c>
      <c r="N5571" s="325">
        <v>0.16014034987106135</v>
      </c>
      <c r="O5571" s="358">
        <v>0.15497117023958792</v>
      </c>
      <c r="P5571" s="327">
        <v>0.12874781625370643</v>
      </c>
      <c r="Q5571" s="332">
        <v>0.13191865605658709</v>
      </c>
      <c r="R5571" s="358">
        <v>0.40173895239056462</v>
      </c>
      <c r="S5571" s="327">
        <v>0.20209727824968907</v>
      </c>
      <c r="T5571" s="358">
        <v>0.18284567963377368</v>
      </c>
      <c r="U5571" s="358">
        <v>0.44216763839349399</v>
      </c>
      <c r="V5571" s="361">
        <v>0.17312130773506246</v>
      </c>
    </row>
    <row r="5572" spans="1:22" hidden="1" outlineLevel="1">
      <c r="A5572" s="65">
        <v>5563</v>
      </c>
      <c r="B5572" s="117">
        <v>1</v>
      </c>
      <c r="C5572" s="325">
        <v>9.8235245104624352E-5</v>
      </c>
      <c r="D5572" s="358">
        <v>1.2971649577185856E-4</v>
      </c>
      <c r="E5572" s="327">
        <v>1.0967060303355323E-4</v>
      </c>
      <c r="F5572" s="332">
        <v>6.3775988715401421E-4</v>
      </c>
      <c r="G5572" s="358">
        <v>2.8533783649733487E-4</v>
      </c>
      <c r="H5572" s="327">
        <v>0</v>
      </c>
      <c r="I5572" s="332">
        <v>0</v>
      </c>
      <c r="J5572" s="358">
        <v>0</v>
      </c>
      <c r="K5572" s="327">
        <v>0</v>
      </c>
      <c r="L5572" s="336">
        <v>1.1748396343899057E-4</v>
      </c>
      <c r="M5572" s="210">
        <v>1.1415525114155251E-4</v>
      </c>
      <c r="N5572" s="325">
        <v>2.8448462153565019E-2</v>
      </c>
      <c r="O5572" s="358">
        <v>1.7625270845152488E-2</v>
      </c>
      <c r="P5572" s="327">
        <v>1.750170418707811E-2</v>
      </c>
      <c r="Q5572" s="332">
        <v>6.5959328028293546E-2</v>
      </c>
      <c r="R5572" s="358">
        <v>0.30947871499002205</v>
      </c>
      <c r="S5572" s="327">
        <v>0.20240954884450846</v>
      </c>
      <c r="T5572" s="358">
        <v>0.20585829377532416</v>
      </c>
      <c r="U5572" s="358">
        <v>0.52793437428428414</v>
      </c>
      <c r="V5572" s="361">
        <v>5.9366347192972464E-2</v>
      </c>
    </row>
    <row r="5573" spans="1:22" hidden="1" outlineLevel="1">
      <c r="A5573" s="65">
        <v>5564</v>
      </c>
      <c r="B5573" s="117">
        <v>1</v>
      </c>
      <c r="C5573" s="325">
        <v>9.7860229853222842E-5</v>
      </c>
      <c r="D5573" s="358">
        <v>1.3514079168318178E-4</v>
      </c>
      <c r="E5573" s="327">
        <v>1.1234296454584467E-4</v>
      </c>
      <c r="F5573" s="332">
        <v>5.9274154217843662E-4</v>
      </c>
      <c r="G5573" s="358">
        <v>2.672489347970947E-4</v>
      </c>
      <c r="H5573" s="327">
        <v>0</v>
      </c>
      <c r="I5573" s="332">
        <v>0</v>
      </c>
      <c r="J5573" s="358">
        <v>0</v>
      </c>
      <c r="K5573" s="327">
        <v>0</v>
      </c>
      <c r="L5573" s="336">
        <v>8.811297257924293E-5</v>
      </c>
      <c r="M5573" s="210">
        <v>1.1415525114155251E-4</v>
      </c>
      <c r="N5573" s="325">
        <v>0</v>
      </c>
      <c r="O5573" s="358">
        <v>0</v>
      </c>
      <c r="P5573" s="327">
        <v>0</v>
      </c>
      <c r="Q5573" s="332">
        <v>9.8938992042440319E-2</v>
      </c>
      <c r="R5573" s="358">
        <v>0.22898388852209364</v>
      </c>
      <c r="S5573" s="327">
        <v>0.26093893574014282</v>
      </c>
      <c r="T5573" s="358">
        <v>0.27280408036892556</v>
      </c>
      <c r="U5573" s="358">
        <v>0.60285314358019182</v>
      </c>
      <c r="V5573" s="361">
        <v>0</v>
      </c>
    </row>
    <row r="5574" spans="1:22" hidden="1" outlineLevel="1">
      <c r="A5574" s="65">
        <v>5565</v>
      </c>
      <c r="B5574" s="117">
        <v>1</v>
      </c>
      <c r="C5574" s="325">
        <v>9.9454044671679238E-5</v>
      </c>
      <c r="D5574" s="358">
        <v>1.4871125242190439E-4</v>
      </c>
      <c r="E5574" s="327">
        <v>1.1906278621267465E-4</v>
      </c>
      <c r="F5574" s="332">
        <v>4.2767427726798598E-4</v>
      </c>
      <c r="G5574" s="358">
        <v>2.3690626097733723E-4</v>
      </c>
      <c r="H5574" s="327">
        <v>0</v>
      </c>
      <c r="I5574" s="332">
        <v>0</v>
      </c>
      <c r="J5574" s="358">
        <v>0</v>
      </c>
      <c r="K5574" s="327">
        <v>0</v>
      </c>
      <c r="L5574" s="336">
        <v>5.8741981719495287E-5</v>
      </c>
      <c r="M5574" s="210">
        <v>1.1415525114155251E-4</v>
      </c>
      <c r="N5574" s="325">
        <v>0</v>
      </c>
      <c r="O5574" s="358">
        <v>0</v>
      </c>
      <c r="P5574" s="327">
        <v>0</v>
      </c>
      <c r="Q5574" s="332">
        <v>6.5959328028293546E-2</v>
      </c>
      <c r="R5574" s="358">
        <v>0.19704788296235423</v>
      </c>
      <c r="S5574" s="327">
        <v>0.34847560495711866</v>
      </c>
      <c r="T5574" s="358">
        <v>0.27792961715499814</v>
      </c>
      <c r="U5574" s="358">
        <v>0.62782606667882768</v>
      </c>
      <c r="V5574" s="361">
        <v>0</v>
      </c>
    </row>
    <row r="5575" spans="1:22" hidden="1" outlineLevel="1">
      <c r="A5575" s="65">
        <v>5566</v>
      </c>
      <c r="B5575" s="117">
        <v>1</v>
      </c>
      <c r="C5575" s="325">
        <v>9.7516465872771464E-5</v>
      </c>
      <c r="D5575" s="358">
        <v>1.3759047370765032E-4</v>
      </c>
      <c r="E5575" s="327">
        <v>1.1360130952978775E-4</v>
      </c>
      <c r="F5575" s="332">
        <v>3.0762535733311287E-4</v>
      </c>
      <c r="G5575" s="358">
        <v>2.2406897589974758E-4</v>
      </c>
      <c r="H5575" s="327">
        <v>0</v>
      </c>
      <c r="I5575" s="332">
        <v>0</v>
      </c>
      <c r="J5575" s="358">
        <v>0</v>
      </c>
      <c r="K5575" s="327">
        <v>0</v>
      </c>
      <c r="L5575" s="336">
        <v>3.7594868300476983E-5</v>
      </c>
      <c r="M5575" s="210">
        <v>1.1415525114155251E-4</v>
      </c>
      <c r="N5575" s="325">
        <v>0</v>
      </c>
      <c r="O5575" s="358">
        <v>0</v>
      </c>
      <c r="P5575" s="327">
        <v>0</v>
      </c>
      <c r="Q5575" s="332">
        <v>6.5959328028293546E-2</v>
      </c>
      <c r="R5575" s="358">
        <v>0.1900090453615334</v>
      </c>
      <c r="S5575" s="327">
        <v>0.3084545036656664</v>
      </c>
      <c r="T5575" s="358">
        <v>0.24592116293993249</v>
      </c>
      <c r="U5575" s="358">
        <v>0.58398220169117732</v>
      </c>
      <c r="V5575" s="361">
        <v>0</v>
      </c>
    </row>
    <row r="5576" spans="1:22" hidden="1" outlineLevel="1">
      <c r="A5576" s="65">
        <v>5567</v>
      </c>
      <c r="B5576" s="117">
        <v>1</v>
      </c>
      <c r="C5576" s="325">
        <v>9.028492177491244E-5</v>
      </c>
      <c r="D5576" s="358">
        <v>1.2586699544769368E-4</v>
      </c>
      <c r="E5576" s="327">
        <v>1.044685789246752E-4</v>
      </c>
      <c r="F5576" s="332">
        <v>0</v>
      </c>
      <c r="G5576" s="358">
        <v>2.1414925561251928E-4</v>
      </c>
      <c r="H5576" s="327">
        <v>0</v>
      </c>
      <c r="I5576" s="332">
        <v>0</v>
      </c>
      <c r="J5576" s="358">
        <v>0</v>
      </c>
      <c r="K5576" s="327">
        <v>0</v>
      </c>
      <c r="L5576" s="336">
        <v>2.3496792687798115E-5</v>
      </c>
      <c r="M5576" s="210">
        <v>1.1415525114155251E-4</v>
      </c>
      <c r="N5576" s="325">
        <v>0</v>
      </c>
      <c r="O5576" s="358">
        <v>0</v>
      </c>
      <c r="P5576" s="327">
        <v>0</v>
      </c>
      <c r="Q5576" s="332">
        <v>6.5959328028293546E-2</v>
      </c>
      <c r="R5576" s="358">
        <v>0.17264993503066101</v>
      </c>
      <c r="S5576" s="327">
        <v>0.30485074789500682</v>
      </c>
      <c r="T5576" s="358">
        <v>0.1560673649963332</v>
      </c>
      <c r="U5576" s="358">
        <v>0.48770649816159467</v>
      </c>
      <c r="V5576" s="361">
        <v>0</v>
      </c>
    </row>
    <row r="5577" spans="1:22" hidden="1" outlineLevel="1">
      <c r="A5577" s="65">
        <v>5568</v>
      </c>
      <c r="B5577" s="117">
        <v>1</v>
      </c>
      <c r="C5577" s="325">
        <v>8.2597109121181569E-5</v>
      </c>
      <c r="D5577" s="358">
        <v>1.1501840362504723E-4</v>
      </c>
      <c r="E5577" s="327">
        <v>9.6049342898087069E-5</v>
      </c>
      <c r="F5577" s="332">
        <v>0</v>
      </c>
      <c r="G5577" s="358">
        <v>2.0656358715757977E-4</v>
      </c>
      <c r="H5577" s="327">
        <v>0</v>
      </c>
      <c r="I5577" s="332">
        <v>0</v>
      </c>
      <c r="J5577" s="358">
        <v>0</v>
      </c>
      <c r="K5577" s="327">
        <v>0</v>
      </c>
      <c r="L5577" s="336">
        <v>9.3987170751192458E-6</v>
      </c>
      <c r="M5577" s="210">
        <v>1.1415525114155251E-4</v>
      </c>
      <c r="N5577" s="325">
        <v>0</v>
      </c>
      <c r="O5577" s="358">
        <v>0</v>
      </c>
      <c r="P5577" s="327">
        <v>0</v>
      </c>
      <c r="Q5577" s="332">
        <v>6.5959328028293546E-2</v>
      </c>
      <c r="R5577" s="358">
        <v>0.1655488614482766</v>
      </c>
      <c r="S5577" s="327">
        <v>0.32774768040030922</v>
      </c>
      <c r="T5577" s="358">
        <v>7.2803542920541475E-2</v>
      </c>
      <c r="U5577" s="358">
        <v>0.38261682177367001</v>
      </c>
      <c r="V5577" s="361">
        <v>0</v>
      </c>
    </row>
    <row r="5578" spans="1:22" hidden="1" outlineLevel="1">
      <c r="A5578" s="65">
        <v>5569</v>
      </c>
      <c r="B5578" s="117">
        <v>1</v>
      </c>
      <c r="C5578" s="325">
        <v>7.644685899819688E-5</v>
      </c>
      <c r="D5578" s="358">
        <v>1.0755270602666689E-4</v>
      </c>
      <c r="E5578" s="327">
        <v>8.8006313103811809E-5</v>
      </c>
      <c r="F5578" s="332">
        <v>0</v>
      </c>
      <c r="G5578" s="358">
        <v>1.8380658179276163E-4</v>
      </c>
      <c r="H5578" s="327">
        <v>0</v>
      </c>
      <c r="I5578" s="332">
        <v>0</v>
      </c>
      <c r="J5578" s="358">
        <v>0</v>
      </c>
      <c r="K5578" s="327">
        <v>0</v>
      </c>
      <c r="L5578" s="336">
        <v>5.8741981719495289E-6</v>
      </c>
      <c r="M5578" s="210">
        <v>1.1415525114155251E-4</v>
      </c>
      <c r="N5578" s="325">
        <v>0</v>
      </c>
      <c r="O5578" s="358">
        <v>0</v>
      </c>
      <c r="P5578" s="327">
        <v>0</v>
      </c>
      <c r="Q5578" s="332">
        <v>6.5959328028293546E-2</v>
      </c>
      <c r="R5578" s="358">
        <v>0.18740557597112287</v>
      </c>
      <c r="S5578" s="327">
        <v>0.30464819623687495</v>
      </c>
      <c r="T5578" s="358">
        <v>4.2887144536525861E-2</v>
      </c>
      <c r="U5578" s="358">
        <v>0.3904137977637418</v>
      </c>
      <c r="V5578" s="361">
        <v>0</v>
      </c>
    </row>
    <row r="5579" spans="1:22" hidden="1" outlineLevel="1">
      <c r="A5579" s="65">
        <v>5570</v>
      </c>
      <c r="B5579" s="117">
        <v>1</v>
      </c>
      <c r="C5579" s="325">
        <v>7.1871672931098516E-5</v>
      </c>
      <c r="D5579" s="358">
        <v>1.0080635949896381E-4</v>
      </c>
      <c r="E5579" s="327">
        <v>8.1468108238788063E-5</v>
      </c>
      <c r="F5579" s="332">
        <v>0</v>
      </c>
      <c r="G5579" s="358">
        <v>1.8497360770890632E-4</v>
      </c>
      <c r="H5579" s="327">
        <v>0</v>
      </c>
      <c r="I5579" s="332">
        <v>0</v>
      </c>
      <c r="J5579" s="358">
        <v>0</v>
      </c>
      <c r="K5579" s="327">
        <v>0</v>
      </c>
      <c r="L5579" s="336">
        <v>2.3496792687798115E-6</v>
      </c>
      <c r="M5579" s="210">
        <v>1.1415525114155251E-4</v>
      </c>
      <c r="N5579" s="325">
        <v>0</v>
      </c>
      <c r="O5579" s="358">
        <v>0</v>
      </c>
      <c r="P5579" s="327">
        <v>0</v>
      </c>
      <c r="Q5579" s="332">
        <v>6.5959328028293546E-2</v>
      </c>
      <c r="R5579" s="358">
        <v>0.21432156312949627</v>
      </c>
      <c r="S5579" s="327">
        <v>0.30536557014795818</v>
      </c>
      <c r="T5579" s="358">
        <v>4.5502214325338422E-2</v>
      </c>
      <c r="U5579" s="358">
        <v>0.29052210536919831</v>
      </c>
      <c r="V5579" s="361">
        <v>0</v>
      </c>
    </row>
    <row r="5580" spans="1:22" hidden="1" outlineLevel="1">
      <c r="A5580" s="65">
        <v>5571</v>
      </c>
      <c r="B5580" s="117">
        <v>1</v>
      </c>
      <c r="C5580" s="325">
        <v>6.9327819475758311E-5</v>
      </c>
      <c r="D5580" s="358">
        <v>9.6179182341634334E-5</v>
      </c>
      <c r="E5580" s="327">
        <v>7.8017389004469962E-5</v>
      </c>
      <c r="F5580" s="332">
        <v>0</v>
      </c>
      <c r="G5580" s="358">
        <v>1.8030550404432813E-4</v>
      </c>
      <c r="H5580" s="327">
        <v>0</v>
      </c>
      <c r="I5580" s="332">
        <v>0</v>
      </c>
      <c r="J5580" s="358">
        <v>0</v>
      </c>
      <c r="K5580" s="327">
        <v>0</v>
      </c>
      <c r="L5580" s="336">
        <v>1.1748396343899057E-6</v>
      </c>
      <c r="M5580" s="210">
        <v>1.1415525114155251E-4</v>
      </c>
      <c r="N5580" s="325">
        <v>0</v>
      </c>
      <c r="O5580" s="358">
        <v>0</v>
      </c>
      <c r="P5580" s="327">
        <v>0</v>
      </c>
      <c r="Q5580" s="332">
        <v>3.2979664014146773E-2</v>
      </c>
      <c r="R5580" s="358">
        <v>0.22997094250943129</v>
      </c>
      <c r="S5580" s="327">
        <v>0.34679610375950987</v>
      </c>
      <c r="T5580" s="358">
        <v>4.1318102663238342E-2</v>
      </c>
      <c r="U5580" s="358">
        <v>0.27266816034845409</v>
      </c>
      <c r="V5580" s="361">
        <v>0</v>
      </c>
    </row>
    <row r="5581" spans="1:22" hidden="1" outlineLevel="1">
      <c r="A5581" s="65">
        <v>5572</v>
      </c>
      <c r="B5581" s="117">
        <v>1</v>
      </c>
      <c r="C5581" s="325">
        <v>6.7871510249482465E-5</v>
      </c>
      <c r="D5581" s="358">
        <v>9.3690616475507543E-5</v>
      </c>
      <c r="E5581" s="327">
        <v>7.6292029387310924E-5</v>
      </c>
      <c r="F5581" s="332">
        <v>0</v>
      </c>
      <c r="G5581" s="358">
        <v>0</v>
      </c>
      <c r="H5581" s="327">
        <v>0</v>
      </c>
      <c r="I5581" s="332">
        <v>0</v>
      </c>
      <c r="J5581" s="358">
        <v>0</v>
      </c>
      <c r="K5581" s="327">
        <v>0</v>
      </c>
      <c r="L5581" s="336">
        <v>1.409807561267887E-5</v>
      </c>
      <c r="M5581" s="210">
        <v>1.1415525114155251E-4</v>
      </c>
      <c r="N5581" s="325">
        <v>0</v>
      </c>
      <c r="O5581" s="358">
        <v>0</v>
      </c>
      <c r="P5581" s="327">
        <v>0</v>
      </c>
      <c r="Q5581" s="332">
        <v>3.2979664014146773E-2</v>
      </c>
      <c r="R5581" s="358">
        <v>0.23641241685235789</v>
      </c>
      <c r="S5581" s="327">
        <v>0.33303093736857764</v>
      </c>
      <c r="T5581" s="358">
        <v>3.9644457998398303E-2</v>
      </c>
      <c r="U5581" s="358">
        <v>0.27221616174033403</v>
      </c>
      <c r="V5581" s="361">
        <v>0</v>
      </c>
    </row>
    <row r="5582" spans="1:22" hidden="1" outlineLevel="1">
      <c r="A5582" s="65">
        <v>5573</v>
      </c>
      <c r="B5582" s="117">
        <v>1</v>
      </c>
      <c r="C5582" s="325">
        <v>6.844028338077474E-5</v>
      </c>
      <c r="D5582" s="358">
        <v>9.1843633996741575E-5</v>
      </c>
      <c r="E5582" s="327">
        <v>7.6473646189117132E-5</v>
      </c>
      <c r="F5582" s="332">
        <v>0</v>
      </c>
      <c r="G5582" s="358">
        <v>0</v>
      </c>
      <c r="H5582" s="327">
        <v>0</v>
      </c>
      <c r="I5582" s="332">
        <v>0</v>
      </c>
      <c r="J5582" s="358">
        <v>0</v>
      </c>
      <c r="K5582" s="327">
        <v>0</v>
      </c>
      <c r="L5582" s="336">
        <v>3.7594868300476983E-5</v>
      </c>
      <c r="M5582" s="210">
        <v>1.1415525114155251E-4</v>
      </c>
      <c r="N5582" s="325">
        <v>0</v>
      </c>
      <c r="O5582" s="358">
        <v>0</v>
      </c>
      <c r="P5582" s="327">
        <v>0</v>
      </c>
      <c r="Q5582" s="332">
        <v>3.2979664014146773E-2</v>
      </c>
      <c r="R5582" s="358">
        <v>0.24605472125614344</v>
      </c>
      <c r="S5582" s="327">
        <v>0.30948414817156922</v>
      </c>
      <c r="T5582" s="358">
        <v>3.7552402167348259E-2</v>
      </c>
      <c r="U5582" s="358">
        <v>0.27289415965251418</v>
      </c>
      <c r="V5582" s="361">
        <v>0</v>
      </c>
    </row>
    <row r="5583" spans="1:22" hidden="1" outlineLevel="1">
      <c r="A5583" s="65">
        <v>5574</v>
      </c>
      <c r="B5583" s="117">
        <v>1</v>
      </c>
      <c r="C5583" s="325">
        <v>7.1946675981378815E-5</v>
      </c>
      <c r="D5583" s="358">
        <v>9.4312757942039237E-5</v>
      </c>
      <c r="E5583" s="327">
        <v>7.8847637241298384E-5</v>
      </c>
      <c r="F5583" s="332">
        <v>0</v>
      </c>
      <c r="G5583" s="358">
        <v>0</v>
      </c>
      <c r="H5583" s="327">
        <v>0</v>
      </c>
      <c r="I5583" s="332">
        <v>0</v>
      </c>
      <c r="J5583" s="358">
        <v>0</v>
      </c>
      <c r="K5583" s="327">
        <v>0</v>
      </c>
      <c r="L5583" s="336">
        <v>9.3987170751192462E-5</v>
      </c>
      <c r="M5583" s="210">
        <v>1.1415525114155251E-4</v>
      </c>
      <c r="N5583" s="325">
        <v>9.420020580650667E-4</v>
      </c>
      <c r="O5583" s="358">
        <v>2.8359719854303554E-3</v>
      </c>
      <c r="P5583" s="327">
        <v>2.5862965084299419E-3</v>
      </c>
      <c r="Q5583" s="332">
        <v>3.2979664014146773E-2</v>
      </c>
      <c r="R5583" s="358">
        <v>0.22637887969709303</v>
      </c>
      <c r="S5583" s="327">
        <v>0.31823612647174243</v>
      </c>
      <c r="T5583" s="358">
        <v>4.4246980826708394E-2</v>
      </c>
      <c r="U5583" s="358">
        <v>0.28340312729130668</v>
      </c>
      <c r="V5583" s="361">
        <v>0</v>
      </c>
    </row>
    <row r="5584" spans="1:22" hidden="1" outlineLevel="1">
      <c r="A5584" s="65">
        <v>5575</v>
      </c>
      <c r="B5584" s="117">
        <v>1</v>
      </c>
      <c r="C5584" s="325">
        <v>7.7128136704909624E-5</v>
      </c>
      <c r="D5584" s="358">
        <v>9.4429409467013939E-5</v>
      </c>
      <c r="E5584" s="327">
        <v>8.1896204985902713E-5</v>
      </c>
      <c r="F5584" s="332">
        <v>0</v>
      </c>
      <c r="G5584" s="358">
        <v>0</v>
      </c>
      <c r="H5584" s="327">
        <v>0</v>
      </c>
      <c r="I5584" s="332">
        <v>0</v>
      </c>
      <c r="J5584" s="358">
        <v>0</v>
      </c>
      <c r="K5584" s="327">
        <v>0</v>
      </c>
      <c r="L5584" s="336">
        <v>1.8210014333043539E-4</v>
      </c>
      <c r="M5584" s="210">
        <v>1.1415525114155251E-4</v>
      </c>
      <c r="N5584" s="325">
        <v>5.0491310312287589E-2</v>
      </c>
      <c r="O5584" s="358">
        <v>9.2418582953661274E-2</v>
      </c>
      <c r="P5584" s="327">
        <v>7.6802397639127024E-2</v>
      </c>
      <c r="Q5584" s="332">
        <v>3.2979664014146773E-2</v>
      </c>
      <c r="R5584" s="358">
        <v>0.19598943605646238</v>
      </c>
      <c r="S5584" s="327">
        <v>0.31579704964574029</v>
      </c>
      <c r="T5584" s="358">
        <v>8.7866344904101779E-2</v>
      </c>
      <c r="U5584" s="358">
        <v>0.37843583464855901</v>
      </c>
      <c r="V5584" s="361">
        <v>0</v>
      </c>
    </row>
    <row r="5585" spans="1:22" hidden="1" outlineLevel="1">
      <c r="A5585" s="65">
        <v>5576</v>
      </c>
      <c r="B5585" s="117">
        <v>1</v>
      </c>
      <c r="C5585" s="325">
        <v>8.2878370559732708E-5</v>
      </c>
      <c r="D5585" s="358">
        <v>1.0300329655265387E-4</v>
      </c>
      <c r="E5585" s="327">
        <v>8.884953396934067E-5</v>
      </c>
      <c r="F5585" s="332">
        <v>0</v>
      </c>
      <c r="G5585" s="358">
        <v>0</v>
      </c>
      <c r="H5585" s="327">
        <v>0</v>
      </c>
      <c r="I5585" s="332">
        <v>0</v>
      </c>
      <c r="J5585" s="358">
        <v>0</v>
      </c>
      <c r="K5585" s="327">
        <v>0</v>
      </c>
      <c r="L5585" s="336">
        <v>1.5860335064263727E-4</v>
      </c>
      <c r="M5585" s="210">
        <v>1.1415525114155251E-4</v>
      </c>
      <c r="N5585" s="325">
        <v>0.20987805853689687</v>
      </c>
      <c r="O5585" s="358">
        <v>0.30959130553064096</v>
      </c>
      <c r="P5585" s="327">
        <v>0.27392062622645758</v>
      </c>
      <c r="Q5585" s="332">
        <v>3.2979664014146773E-2</v>
      </c>
      <c r="R5585" s="358">
        <v>0.20476985589390687</v>
      </c>
      <c r="S5585" s="327">
        <v>0.32564618967119363</v>
      </c>
      <c r="T5585" s="358">
        <v>0.11004213671323224</v>
      </c>
      <c r="U5585" s="358">
        <v>0.43188467005876152</v>
      </c>
      <c r="V5585" s="361">
        <v>5.228071102658903E-2</v>
      </c>
    </row>
    <row r="5586" spans="1:22" hidden="1" outlineLevel="1">
      <c r="A5586" s="65">
        <v>5577</v>
      </c>
      <c r="B5586" s="117">
        <v>1</v>
      </c>
      <c r="C5586" s="325">
        <v>9.0222419233012188E-5</v>
      </c>
      <c r="D5586" s="358">
        <v>1.1552389356660424E-4</v>
      </c>
      <c r="E5586" s="327">
        <v>9.9733569449013146E-5</v>
      </c>
      <c r="F5586" s="332">
        <v>0</v>
      </c>
      <c r="G5586" s="358">
        <v>2.4390841647420439E-4</v>
      </c>
      <c r="H5586" s="327">
        <v>0</v>
      </c>
      <c r="I5586" s="332">
        <v>0</v>
      </c>
      <c r="J5586" s="358">
        <v>0</v>
      </c>
      <c r="K5586" s="327">
        <v>0</v>
      </c>
      <c r="L5586" s="336">
        <v>1.4685495429873823E-4</v>
      </c>
      <c r="M5586" s="210">
        <v>1.1415525114155251E-4</v>
      </c>
      <c r="N5586" s="325">
        <v>0.39978567344281435</v>
      </c>
      <c r="O5586" s="358">
        <v>0.48401859976119233</v>
      </c>
      <c r="P5586" s="327">
        <v>0.48803025074985462</v>
      </c>
      <c r="Q5586" s="332">
        <v>3.2979664014146773E-2</v>
      </c>
      <c r="R5586" s="358">
        <v>0.21829745574483897</v>
      </c>
      <c r="S5586" s="327">
        <v>0.26608715826965651</v>
      </c>
      <c r="T5586" s="358">
        <v>0.17939378751254115</v>
      </c>
      <c r="U5586" s="358">
        <v>0.43821265057244302</v>
      </c>
      <c r="V5586" s="361">
        <v>0.1248327087130006</v>
      </c>
    </row>
    <row r="5587" spans="1:22" hidden="1" outlineLevel="1">
      <c r="A5587" s="65">
        <v>5578</v>
      </c>
      <c r="B5587" s="117">
        <v>1</v>
      </c>
      <c r="C5587" s="325">
        <v>9.3872567679986838E-5</v>
      </c>
      <c r="D5587" s="358">
        <v>1.2370894223566185E-4</v>
      </c>
      <c r="E5587" s="327">
        <v>1.071539130656671E-4</v>
      </c>
      <c r="F5587" s="332">
        <v>0</v>
      </c>
      <c r="G5587" s="358">
        <v>3.3318589905926015E-4</v>
      </c>
      <c r="H5587" s="327">
        <v>0</v>
      </c>
      <c r="I5587" s="332">
        <v>0</v>
      </c>
      <c r="J5587" s="358">
        <v>0</v>
      </c>
      <c r="K5587" s="327">
        <v>0</v>
      </c>
      <c r="L5587" s="336">
        <v>1.644775488145868E-4</v>
      </c>
      <c r="M5587" s="210">
        <v>1.1415525114155251E-4</v>
      </c>
      <c r="N5587" s="325">
        <v>0.55917242166742365</v>
      </c>
      <c r="O5587" s="358">
        <v>0.59961332786684352</v>
      </c>
      <c r="P5587" s="327">
        <v>0.6366965718995008</v>
      </c>
      <c r="Q5587" s="332">
        <v>6.5959328028293546E-2</v>
      </c>
      <c r="R5587" s="358">
        <v>0.18589764391911082</v>
      </c>
      <c r="S5587" s="327">
        <v>0.11851883711550243</v>
      </c>
      <c r="T5587" s="358">
        <v>0.1541845147483881</v>
      </c>
      <c r="U5587" s="358">
        <v>0.42521769058899006</v>
      </c>
      <c r="V5587" s="361">
        <v>8.6102580200918447E-2</v>
      </c>
    </row>
    <row r="5588" spans="1:22" hidden="1" outlineLevel="1">
      <c r="A5588" s="65">
        <v>5579</v>
      </c>
      <c r="B5588" s="117">
        <v>1</v>
      </c>
      <c r="C5588" s="325">
        <v>9.6060156646495619E-5</v>
      </c>
      <c r="D5588" s="358">
        <v>1.2705295261826972E-4</v>
      </c>
      <c r="E5588" s="327">
        <v>1.1124029110630695E-4</v>
      </c>
      <c r="F5588" s="332">
        <v>0</v>
      </c>
      <c r="G5588" s="358">
        <v>3.5302533963371696E-4</v>
      </c>
      <c r="H5588" s="327">
        <v>0</v>
      </c>
      <c r="I5588" s="332">
        <v>0</v>
      </c>
      <c r="J5588" s="358">
        <v>0</v>
      </c>
      <c r="K5588" s="327">
        <v>0</v>
      </c>
      <c r="L5588" s="336">
        <v>1.8797434150238492E-4</v>
      </c>
      <c r="M5588" s="210">
        <v>1.1415525114155251E-4</v>
      </c>
      <c r="N5588" s="325">
        <v>0.66995186369587556</v>
      </c>
      <c r="O5588" s="358">
        <v>0.68200865885502926</v>
      </c>
      <c r="P5588" s="327">
        <v>0.73046902676205605</v>
      </c>
      <c r="Q5588" s="332">
        <v>6.5959328028293546E-2</v>
      </c>
      <c r="R5588" s="358">
        <v>0.18566546079259272</v>
      </c>
      <c r="S5588" s="327">
        <v>8.0624542055233048E-2</v>
      </c>
      <c r="T5588" s="358">
        <v>0.16380797157121835</v>
      </c>
      <c r="U5588" s="358">
        <v>0.40691174696012566</v>
      </c>
      <c r="V5588" s="361">
        <v>8.4003075895611332E-2</v>
      </c>
    </row>
    <row r="5589" spans="1:22" hidden="1" outlineLevel="1">
      <c r="A5589" s="65">
        <v>5580</v>
      </c>
      <c r="B5589" s="117">
        <v>1</v>
      </c>
      <c r="C5589" s="325">
        <v>9.7985234937023345E-5</v>
      </c>
      <c r="D5589" s="358">
        <v>1.2810281634304197E-4</v>
      </c>
      <c r="E5589" s="327">
        <v>1.1053976915648296E-4</v>
      </c>
      <c r="F5589" s="332">
        <v>2.3259478237381707E-4</v>
      </c>
      <c r="G5589" s="358">
        <v>4.1079312248287053E-4</v>
      </c>
      <c r="H5589" s="327">
        <v>0</v>
      </c>
      <c r="I5589" s="332">
        <v>0</v>
      </c>
      <c r="J5589" s="358">
        <v>0</v>
      </c>
      <c r="K5589" s="327">
        <v>0</v>
      </c>
      <c r="L5589" s="336">
        <v>2.0677177565262342E-4</v>
      </c>
      <c r="M5589" s="210">
        <v>1.1415525114155251E-4</v>
      </c>
      <c r="N5589" s="325">
        <v>0.77809369996174527</v>
      </c>
      <c r="O5589" s="358">
        <v>0.72675228887887777</v>
      </c>
      <c r="P5589" s="327">
        <v>0.7654730420869813</v>
      </c>
      <c r="Q5589" s="332">
        <v>6.5959328028293546E-2</v>
      </c>
      <c r="R5589" s="358">
        <v>0.20674725517252679</v>
      </c>
      <c r="S5589" s="327">
        <v>6.5179874466691948E-2</v>
      </c>
      <c r="T5589" s="358">
        <v>0.12196685495021747</v>
      </c>
      <c r="U5589" s="358">
        <v>0.35108991885729257</v>
      </c>
      <c r="V5589" s="361">
        <v>7.1676313527070795E-2</v>
      </c>
    </row>
    <row r="5590" spans="1:22" hidden="1" outlineLevel="1">
      <c r="A5590" s="65">
        <v>5581</v>
      </c>
      <c r="B5590" s="117">
        <v>1</v>
      </c>
      <c r="C5590" s="325">
        <v>9.7435212568301141E-5</v>
      </c>
      <c r="D5590" s="358">
        <v>1.3041640492170671E-4</v>
      </c>
      <c r="E5590" s="327">
        <v>1.1085111224529363E-4</v>
      </c>
      <c r="F5590" s="332">
        <v>3.3013452982090139E-4</v>
      </c>
      <c r="G5590" s="358">
        <v>4.5922469800286817E-4</v>
      </c>
      <c r="H5590" s="327">
        <v>0</v>
      </c>
      <c r="I5590" s="332">
        <v>0</v>
      </c>
      <c r="J5590" s="358">
        <v>0</v>
      </c>
      <c r="K5590" s="327">
        <v>0</v>
      </c>
      <c r="L5590" s="336">
        <v>1.8797434150238492E-4</v>
      </c>
      <c r="M5590" s="210">
        <v>1.1415525114155251E-4</v>
      </c>
      <c r="N5590" s="325">
        <v>0.80786096499660143</v>
      </c>
      <c r="O5590" s="358">
        <v>0.73522722964983545</v>
      </c>
      <c r="P5590" s="327">
        <v>0.74506678155420591</v>
      </c>
      <c r="Q5590" s="332">
        <v>6.5959328028293546E-2</v>
      </c>
      <c r="R5590" s="358">
        <v>0.23565070044266523</v>
      </c>
      <c r="S5590" s="327">
        <v>6.157611869603237E-2</v>
      </c>
      <c r="T5590" s="358">
        <v>0.11548148187396234</v>
      </c>
      <c r="U5590" s="358">
        <v>0.31402603299144383</v>
      </c>
      <c r="V5590" s="361">
        <v>4.7218233554410502E-2</v>
      </c>
    </row>
    <row r="5591" spans="1:22" hidden="1" outlineLevel="1">
      <c r="A5591" s="65">
        <v>5582</v>
      </c>
      <c r="B5591" s="117">
        <v>1</v>
      </c>
      <c r="C5591" s="325">
        <v>9.6360168847616816E-5</v>
      </c>
      <c r="D5591" s="358">
        <v>1.2687797533080769E-4</v>
      </c>
      <c r="E5591" s="327">
        <v>1.088403547967248E-4</v>
      </c>
      <c r="F5591" s="332">
        <v>3.5264370230869019E-4</v>
      </c>
      <c r="G5591" s="358">
        <v>4.4872146475756752E-4</v>
      </c>
      <c r="H5591" s="327">
        <v>0</v>
      </c>
      <c r="I5591" s="332">
        <v>0</v>
      </c>
      <c r="J5591" s="358">
        <v>0</v>
      </c>
      <c r="K5591" s="327">
        <v>0</v>
      </c>
      <c r="L5591" s="336">
        <v>1.9032402077116473E-4</v>
      </c>
      <c r="M5591" s="210">
        <v>1.1415525114155251E-4</v>
      </c>
      <c r="N5591" s="325">
        <v>0.75416684768689257</v>
      </c>
      <c r="O5591" s="358">
        <v>0.70590262258308989</v>
      </c>
      <c r="P5591" s="327">
        <v>0.74218235001960919</v>
      </c>
      <c r="Q5591" s="332">
        <v>6.5959328028293546E-2</v>
      </c>
      <c r="R5591" s="358">
        <v>0.27944313379785241</v>
      </c>
      <c r="S5591" s="327">
        <v>9.2330419434359892E-2</v>
      </c>
      <c r="T5591" s="358">
        <v>8.619270023926176E-2</v>
      </c>
      <c r="U5591" s="358">
        <v>0.30227406918032107</v>
      </c>
      <c r="V5591" s="361">
        <v>2.185316772185756E-2</v>
      </c>
    </row>
    <row r="5592" spans="1:22" hidden="1" outlineLevel="1">
      <c r="A5592" s="65">
        <v>5583</v>
      </c>
      <c r="B5592" s="117">
        <v>1</v>
      </c>
      <c r="C5592" s="325">
        <v>9.7666471973332063E-5</v>
      </c>
      <c r="D5592" s="358">
        <v>1.2028716416973753E-4</v>
      </c>
      <c r="E5592" s="327">
        <v>1.0824361387650439E-4</v>
      </c>
      <c r="F5592" s="332">
        <v>4.2017121977205656E-4</v>
      </c>
      <c r="G5592" s="358">
        <v>4.4463687405106166E-4</v>
      </c>
      <c r="H5592" s="327">
        <v>0</v>
      </c>
      <c r="I5592" s="332">
        <v>0</v>
      </c>
      <c r="J5592" s="358">
        <v>0</v>
      </c>
      <c r="K5592" s="327">
        <v>0</v>
      </c>
      <c r="L5592" s="336">
        <v>2.1382081345896285E-4</v>
      </c>
      <c r="M5592" s="210">
        <v>1.1415525114155251E-4</v>
      </c>
      <c r="N5592" s="325">
        <v>0.67654587810233091</v>
      </c>
      <c r="O5592" s="358">
        <v>0.6589697906952845</v>
      </c>
      <c r="P5592" s="327">
        <v>0.67641225768591762</v>
      </c>
      <c r="Q5592" s="332">
        <v>9.8938992042440319E-2</v>
      </c>
      <c r="R5592" s="358">
        <v>0.34435996816122411</v>
      </c>
      <c r="S5592" s="327">
        <v>0.13691740378299708</v>
      </c>
      <c r="T5592" s="358">
        <v>9.3305690064831887E-2</v>
      </c>
      <c r="U5592" s="358">
        <v>0.30385606430874146</v>
      </c>
      <c r="V5592" s="361">
        <v>3.8960692257610181E-2</v>
      </c>
    </row>
    <row r="5593" spans="1:22" hidden="1" outlineLevel="1">
      <c r="A5593" s="65">
        <v>5584</v>
      </c>
      <c r="B5593" s="117">
        <v>1</v>
      </c>
      <c r="C5593" s="325">
        <v>9.8335249171664746E-5</v>
      </c>
      <c r="D5593" s="358">
        <v>1.2230912393596555E-4</v>
      </c>
      <c r="E5593" s="327">
        <v>1.0750417404057909E-4</v>
      </c>
      <c r="F5593" s="332">
        <v>4.6518956474763388E-4</v>
      </c>
      <c r="G5593" s="358">
        <v>4.4288633517684486E-4</v>
      </c>
      <c r="H5593" s="327">
        <v>0</v>
      </c>
      <c r="I5593" s="332">
        <v>0</v>
      </c>
      <c r="J5593" s="358">
        <v>0</v>
      </c>
      <c r="K5593" s="327">
        <v>0</v>
      </c>
      <c r="L5593" s="336">
        <v>2.2321953053408208E-4</v>
      </c>
      <c r="M5593" s="210">
        <v>1.1415525114155251E-4</v>
      </c>
      <c r="N5593" s="325">
        <v>0.53882517721321821</v>
      </c>
      <c r="O5593" s="358">
        <v>0.53676899090598362</v>
      </c>
      <c r="P5593" s="327">
        <v>0.54515557760242961</v>
      </c>
      <c r="Q5593" s="332">
        <v>9.8938992042440319E-2</v>
      </c>
      <c r="R5593" s="358">
        <v>0.36624504198568369</v>
      </c>
      <c r="S5593" s="327">
        <v>0.15737525946229725</v>
      </c>
      <c r="T5593" s="358">
        <v>0.12730159731939508</v>
      </c>
      <c r="U5593" s="358">
        <v>0.31809402046452484</v>
      </c>
      <c r="V5593" s="361">
        <v>0.10698310483733579</v>
      </c>
    </row>
    <row r="5594" spans="1:22" hidden="1" outlineLevel="1">
      <c r="A5594" s="65">
        <v>5585</v>
      </c>
      <c r="B5594" s="117">
        <v>1</v>
      </c>
      <c r="C5594" s="325">
        <v>9.8735265439826351E-5</v>
      </c>
      <c r="D5594" s="358">
        <v>1.2213414664850351E-4</v>
      </c>
      <c r="E5594" s="327">
        <v>1.0994302823626255E-4</v>
      </c>
      <c r="F5594" s="332">
        <v>4.2017121977205656E-4</v>
      </c>
      <c r="G5594" s="358">
        <v>4.4346984813491722E-4</v>
      </c>
      <c r="H5594" s="327">
        <v>0</v>
      </c>
      <c r="I5594" s="332">
        <v>0</v>
      </c>
      <c r="J5594" s="358">
        <v>0</v>
      </c>
      <c r="K5594" s="327">
        <v>0</v>
      </c>
      <c r="L5594" s="336">
        <v>2.2321953053408208E-4</v>
      </c>
      <c r="M5594" s="210">
        <v>1.1415525114155251E-4</v>
      </c>
      <c r="N5594" s="325">
        <v>0.35626517836020821</v>
      </c>
      <c r="O5594" s="358">
        <v>0.35705454527577518</v>
      </c>
      <c r="P5594" s="327">
        <v>0.3429281651853851</v>
      </c>
      <c r="Q5594" s="332">
        <v>9.8938992042440319E-2</v>
      </c>
      <c r="R5594" s="358">
        <v>0.34147479061050895</v>
      </c>
      <c r="S5594" s="327">
        <v>0.13228400350643477</v>
      </c>
      <c r="T5594" s="358">
        <v>0.12876603640113013</v>
      </c>
      <c r="U5594" s="358">
        <v>0.3513159181613526</v>
      </c>
      <c r="V5594" s="361">
        <v>9.279045573346055E-2</v>
      </c>
    </row>
    <row r="5595" spans="1:22" hidden="1" outlineLevel="1">
      <c r="A5595" s="65">
        <v>5586</v>
      </c>
      <c r="B5595" s="117">
        <v>1</v>
      </c>
      <c r="C5595" s="325">
        <v>9.801023595378344E-5</v>
      </c>
      <c r="D5595" s="358">
        <v>1.2806393250138374E-4</v>
      </c>
      <c r="E5595" s="327">
        <v>1.1177216888302515E-4</v>
      </c>
      <c r="F5595" s="332">
        <v>4.2767427726798598E-4</v>
      </c>
      <c r="G5595" s="358">
        <v>4.1020960952479839E-4</v>
      </c>
      <c r="H5595" s="327">
        <v>0</v>
      </c>
      <c r="I5595" s="332">
        <v>0</v>
      </c>
      <c r="J5595" s="358">
        <v>0</v>
      </c>
      <c r="K5595" s="327">
        <v>0</v>
      </c>
      <c r="L5595" s="336">
        <v>1.644775488145868E-4</v>
      </c>
      <c r="M5595" s="210">
        <v>1.1415525114155251E-4</v>
      </c>
      <c r="N5595" s="325">
        <v>0.15618394122718807</v>
      </c>
      <c r="O5595" s="358">
        <v>0.16205223214174122</v>
      </c>
      <c r="P5595" s="327">
        <v>0.14518683346425373</v>
      </c>
      <c r="Q5595" s="332">
        <v>9.8938992042440319E-2</v>
      </c>
      <c r="R5595" s="358">
        <v>0.28613041022268881</v>
      </c>
      <c r="S5595" s="327">
        <v>0.10320920396571596</v>
      </c>
      <c r="T5595" s="358">
        <v>0.14843136121300052</v>
      </c>
      <c r="U5595" s="358">
        <v>0.44533162865033465</v>
      </c>
      <c r="V5595" s="361">
        <v>9.5065554944301814E-2</v>
      </c>
    </row>
    <row r="5596" spans="1:22" hidden="1" outlineLevel="1">
      <c r="A5596" s="65">
        <v>5587</v>
      </c>
      <c r="B5596" s="117">
        <v>1</v>
      </c>
      <c r="C5596" s="325">
        <v>9.9310288825308664E-5</v>
      </c>
      <c r="D5596" s="358">
        <v>1.2998868266346616E-4</v>
      </c>
      <c r="E5596" s="327">
        <v>1.1162946996732027E-4</v>
      </c>
      <c r="F5596" s="332">
        <v>3.9015898978833808E-4</v>
      </c>
      <c r="G5596" s="358">
        <v>3.3727048976576595E-4</v>
      </c>
      <c r="H5596" s="327">
        <v>0</v>
      </c>
      <c r="I5596" s="332">
        <v>0</v>
      </c>
      <c r="J5596" s="358">
        <v>0</v>
      </c>
      <c r="K5596" s="327">
        <v>0</v>
      </c>
      <c r="L5596" s="336">
        <v>1.1748396343899057E-4</v>
      </c>
      <c r="M5596" s="210">
        <v>1.1415525114155251E-4</v>
      </c>
      <c r="N5596" s="325">
        <v>2.2608049393561602E-2</v>
      </c>
      <c r="O5596" s="358">
        <v>1.8852488073404894E-2</v>
      </c>
      <c r="P5596" s="327">
        <v>1.6885309323644088E-2</v>
      </c>
      <c r="Q5596" s="332">
        <v>9.8938992042440319E-2</v>
      </c>
      <c r="R5596" s="358">
        <v>0.18245184904645514</v>
      </c>
      <c r="S5596" s="327">
        <v>7.7155820723328078E-2</v>
      </c>
      <c r="T5596" s="358">
        <v>0.18221806288445869</v>
      </c>
      <c r="U5596" s="358">
        <v>0.52714337672007394</v>
      </c>
      <c r="V5596" s="361">
        <v>5.752794487763456E-2</v>
      </c>
    </row>
    <row r="5597" spans="1:22" hidden="1" outlineLevel="1">
      <c r="A5597" s="65">
        <v>5588</v>
      </c>
      <c r="B5597" s="117">
        <v>1</v>
      </c>
      <c r="C5597" s="325">
        <v>9.9841560431460796E-5</v>
      </c>
      <c r="D5597" s="358">
        <v>1.3539353665396027E-4</v>
      </c>
      <c r="E5597" s="327">
        <v>1.1375698107419308E-4</v>
      </c>
      <c r="F5597" s="332">
        <v>3.0012229983718318E-4</v>
      </c>
      <c r="G5597" s="358">
        <v>2.6549839592287806E-4</v>
      </c>
      <c r="H5597" s="327">
        <v>0</v>
      </c>
      <c r="I5597" s="332">
        <v>0</v>
      </c>
      <c r="J5597" s="358">
        <v>0</v>
      </c>
      <c r="K5597" s="327">
        <v>0</v>
      </c>
      <c r="L5597" s="336">
        <v>8.811297257924293E-5</v>
      </c>
      <c r="M5597" s="210">
        <v>1.1415525114155251E-4</v>
      </c>
      <c r="N5597" s="325">
        <v>0</v>
      </c>
      <c r="O5597" s="358">
        <v>0</v>
      </c>
      <c r="P5597" s="327">
        <v>0</v>
      </c>
      <c r="Q5597" s="332">
        <v>9.8938992042440319E-2</v>
      </c>
      <c r="R5597" s="358">
        <v>0.11293228682819124</v>
      </c>
      <c r="S5597" s="327">
        <v>6.7889020170203429E-2</v>
      </c>
      <c r="T5597" s="358">
        <v>0.24832702714564003</v>
      </c>
      <c r="U5597" s="358">
        <v>0.59912415506320083</v>
      </c>
      <c r="V5597" s="361">
        <v>0</v>
      </c>
    </row>
    <row r="5598" spans="1:22" hidden="1" outlineLevel="1">
      <c r="A5598" s="65">
        <v>5589</v>
      </c>
      <c r="B5598" s="117">
        <v>1</v>
      </c>
      <c r="C5598" s="325">
        <v>1.0231666109071074E-4</v>
      </c>
      <c r="D5598" s="358">
        <v>1.4703924723060045E-4</v>
      </c>
      <c r="E5598" s="327">
        <v>1.1930926615798308E-4</v>
      </c>
      <c r="F5598" s="332">
        <v>0</v>
      </c>
      <c r="G5598" s="358">
        <v>2.4390841647420439E-4</v>
      </c>
      <c r="H5598" s="327">
        <v>0</v>
      </c>
      <c r="I5598" s="332">
        <v>0</v>
      </c>
      <c r="J5598" s="358">
        <v>0</v>
      </c>
      <c r="K5598" s="327">
        <v>0</v>
      </c>
      <c r="L5598" s="336">
        <v>5.8741981719495287E-5</v>
      </c>
      <c r="M5598" s="210">
        <v>1.1415525114155251E-4</v>
      </c>
      <c r="N5598" s="325">
        <v>0</v>
      </c>
      <c r="O5598" s="358">
        <v>0</v>
      </c>
      <c r="P5598" s="327">
        <v>0</v>
      </c>
      <c r="Q5598" s="332">
        <v>9.8938992042440319E-2</v>
      </c>
      <c r="R5598" s="358">
        <v>8.3724854048964778E-2</v>
      </c>
      <c r="S5598" s="327">
        <v>5.3988819340516463E-2</v>
      </c>
      <c r="T5598" s="358">
        <v>0.2912141716821659</v>
      </c>
      <c r="U5598" s="358">
        <v>0.6365270398851397</v>
      </c>
      <c r="V5598" s="361">
        <v>0</v>
      </c>
    </row>
    <row r="5599" spans="1:22" hidden="1" outlineLevel="1">
      <c r="A5599" s="65">
        <v>5590</v>
      </c>
      <c r="B5599" s="117">
        <v>1</v>
      </c>
      <c r="C5599" s="325">
        <v>9.8922773065527106E-5</v>
      </c>
      <c r="D5599" s="358">
        <v>1.3554907202059318E-4</v>
      </c>
      <c r="E5599" s="327">
        <v>1.1352347375758507E-4</v>
      </c>
      <c r="F5599" s="332">
        <v>0</v>
      </c>
      <c r="G5599" s="358">
        <v>2.2581951477396444E-4</v>
      </c>
      <c r="H5599" s="327">
        <v>0</v>
      </c>
      <c r="I5599" s="332">
        <v>0</v>
      </c>
      <c r="J5599" s="358">
        <v>0</v>
      </c>
      <c r="K5599" s="327">
        <v>0</v>
      </c>
      <c r="L5599" s="336">
        <v>3.7594868300476983E-5</v>
      </c>
      <c r="M5599" s="210">
        <v>1.1415525114155251E-4</v>
      </c>
      <c r="N5599" s="325">
        <v>0</v>
      </c>
      <c r="O5599" s="358">
        <v>0</v>
      </c>
      <c r="P5599" s="327">
        <v>0</v>
      </c>
      <c r="Q5599" s="332">
        <v>6.5959328028293546E-2</v>
      </c>
      <c r="R5599" s="358">
        <v>7.9970949438765662E-2</v>
      </c>
      <c r="S5599" s="327">
        <v>3.3910751475413066E-2</v>
      </c>
      <c r="T5599" s="358">
        <v>0.23723913124107482</v>
      </c>
      <c r="U5599" s="358">
        <v>0.5960731644583902</v>
      </c>
      <c r="V5599" s="361">
        <v>0</v>
      </c>
    </row>
    <row r="5600" spans="1:22" hidden="1" outlineLevel="1">
      <c r="A5600" s="65">
        <v>5591</v>
      </c>
      <c r="B5600" s="117">
        <v>1</v>
      </c>
      <c r="C5600" s="325">
        <v>8.9709898389430127E-5</v>
      </c>
      <c r="D5600" s="358">
        <v>1.260225308143266E-4</v>
      </c>
      <c r="E5600" s="327">
        <v>1.0397561903405833E-4</v>
      </c>
      <c r="F5600" s="332">
        <v>0</v>
      </c>
      <c r="G5600" s="358">
        <v>1.995614316607128E-4</v>
      </c>
      <c r="H5600" s="327">
        <v>0</v>
      </c>
      <c r="I5600" s="332">
        <v>0</v>
      </c>
      <c r="J5600" s="358">
        <v>0</v>
      </c>
      <c r="K5600" s="327">
        <v>0</v>
      </c>
      <c r="L5600" s="336">
        <v>2.3496792687798115E-5</v>
      </c>
      <c r="M5600" s="210">
        <v>1.1415525114155251E-4</v>
      </c>
      <c r="N5600" s="325">
        <v>0</v>
      </c>
      <c r="O5600" s="358">
        <v>0</v>
      </c>
      <c r="P5600" s="327">
        <v>0</v>
      </c>
      <c r="Q5600" s="332">
        <v>6.5959328028293546E-2</v>
      </c>
      <c r="R5600" s="358">
        <v>7.495470501114565E-2</v>
      </c>
      <c r="S5600" s="327">
        <v>2.2069839657531565E-2</v>
      </c>
      <c r="T5600" s="358">
        <v>0.13943552113948532</v>
      </c>
      <c r="U5600" s="358">
        <v>0.49697246962805686</v>
      </c>
      <c r="V5600" s="361">
        <v>0</v>
      </c>
    </row>
    <row r="5601" spans="1:22" hidden="1" outlineLevel="1">
      <c r="A5601" s="65">
        <v>5592</v>
      </c>
      <c r="B5601" s="117">
        <v>1</v>
      </c>
      <c r="C5601" s="325">
        <v>8.3053377677053401E-5</v>
      </c>
      <c r="D5601" s="358">
        <v>1.1690426994547144E-4</v>
      </c>
      <c r="E5601" s="327">
        <v>9.5491519863967979E-5</v>
      </c>
      <c r="F5601" s="332">
        <v>0</v>
      </c>
      <c r="G5601" s="358">
        <v>1.8147252996047263E-4</v>
      </c>
      <c r="H5601" s="327">
        <v>0</v>
      </c>
      <c r="I5601" s="332">
        <v>0</v>
      </c>
      <c r="J5601" s="358">
        <v>0</v>
      </c>
      <c r="K5601" s="327">
        <v>0</v>
      </c>
      <c r="L5601" s="336">
        <v>9.3987170751192458E-6</v>
      </c>
      <c r="M5601" s="210">
        <v>1.1415525114155251E-4</v>
      </c>
      <c r="N5601" s="325">
        <v>0</v>
      </c>
      <c r="O5601" s="358">
        <v>0</v>
      </c>
      <c r="P5601" s="327">
        <v>0</v>
      </c>
      <c r="Q5601" s="332">
        <v>6.5959328028293546E-2</v>
      </c>
      <c r="R5601" s="358">
        <v>7.0260193046499497E-2</v>
      </c>
      <c r="S5601" s="327">
        <v>1.5377150369163763E-2</v>
      </c>
      <c r="T5601" s="358">
        <v>9.7699007310036987E-2</v>
      </c>
      <c r="U5601" s="358">
        <v>0.4133527271258372</v>
      </c>
      <c r="V5601" s="361">
        <v>0</v>
      </c>
    </row>
    <row r="5602" spans="1:22" hidden="1" outlineLevel="1">
      <c r="A5602" s="65">
        <v>5593</v>
      </c>
      <c r="B5602" s="117">
        <v>1</v>
      </c>
      <c r="C5602" s="325">
        <v>7.6846875266358485E-5</v>
      </c>
      <c r="D5602" s="358">
        <v>1.07066658005939E-4</v>
      </c>
      <c r="E5602" s="327">
        <v>8.783766893070604E-5</v>
      </c>
      <c r="F5602" s="332">
        <v>0</v>
      </c>
      <c r="G5602" s="358">
        <v>0</v>
      </c>
      <c r="H5602" s="327">
        <v>0</v>
      </c>
      <c r="I5602" s="332">
        <v>0</v>
      </c>
      <c r="J5602" s="358">
        <v>0</v>
      </c>
      <c r="K5602" s="327">
        <v>0</v>
      </c>
      <c r="L5602" s="336">
        <v>5.8741981719495289E-6</v>
      </c>
      <c r="M5602" s="210">
        <v>1.1415525114155251E-4</v>
      </c>
      <c r="N5602" s="325">
        <v>0</v>
      </c>
      <c r="O5602" s="358">
        <v>0</v>
      </c>
      <c r="P5602" s="327">
        <v>0</v>
      </c>
      <c r="Q5602" s="332">
        <v>3.2979664014146773E-2</v>
      </c>
      <c r="R5602" s="358">
        <v>7.3417018039354603E-2</v>
      </c>
      <c r="S5602" s="327">
        <v>2.6053383242387897E-2</v>
      </c>
      <c r="T5602" s="358">
        <v>8.3891438825106704E-2</v>
      </c>
      <c r="U5602" s="358">
        <v>0.37538484404374822</v>
      </c>
      <c r="V5602" s="361">
        <v>0</v>
      </c>
    </row>
    <row r="5603" spans="1:22" hidden="1" outlineLevel="1">
      <c r="A5603" s="65">
        <v>5594</v>
      </c>
      <c r="B5603" s="117">
        <v>1</v>
      </c>
      <c r="C5603" s="325">
        <v>7.2746708517702026E-5</v>
      </c>
      <c r="D5603" s="358">
        <v>1.0051473068652708E-4</v>
      </c>
      <c r="E5603" s="327">
        <v>8.1922150243303604E-5</v>
      </c>
      <c r="F5603" s="332">
        <v>0</v>
      </c>
      <c r="G5603" s="358">
        <v>0</v>
      </c>
      <c r="H5603" s="327">
        <v>0</v>
      </c>
      <c r="I5603" s="332">
        <v>0</v>
      </c>
      <c r="J5603" s="358">
        <v>0</v>
      </c>
      <c r="K5603" s="327">
        <v>0</v>
      </c>
      <c r="L5603" s="336">
        <v>2.3496792687798115E-6</v>
      </c>
      <c r="M5603" s="210">
        <v>1.1415525114155251E-4</v>
      </c>
      <c r="N5603" s="325">
        <v>0</v>
      </c>
      <c r="O5603" s="358">
        <v>0</v>
      </c>
      <c r="P5603" s="327">
        <v>0</v>
      </c>
      <c r="Q5603" s="332">
        <v>3.2979664014146773E-2</v>
      </c>
      <c r="R5603" s="358">
        <v>8.7582774582789985E-2</v>
      </c>
      <c r="S5603" s="327">
        <v>2.5023738736485158E-2</v>
      </c>
      <c r="T5603" s="358">
        <v>5.1673779026936047E-2</v>
      </c>
      <c r="U5603" s="358">
        <v>0.30498606082904173</v>
      </c>
      <c r="V5603" s="361">
        <v>0</v>
      </c>
    </row>
    <row r="5604" spans="1:22" hidden="1" outlineLevel="1">
      <c r="A5604" s="65">
        <v>5595</v>
      </c>
      <c r="B5604" s="117">
        <v>1</v>
      </c>
      <c r="C5604" s="325">
        <v>6.9715335235539855E-5</v>
      </c>
      <c r="D5604" s="358">
        <v>9.5479273191786167E-5</v>
      </c>
      <c r="E5604" s="327">
        <v>7.8263868949778403E-5</v>
      </c>
      <c r="F5604" s="332">
        <v>0</v>
      </c>
      <c r="G5604" s="358">
        <v>0</v>
      </c>
      <c r="H5604" s="327">
        <v>0</v>
      </c>
      <c r="I5604" s="332">
        <v>0</v>
      </c>
      <c r="J5604" s="358">
        <v>0</v>
      </c>
      <c r="K5604" s="327">
        <v>0</v>
      </c>
      <c r="L5604" s="336">
        <v>1.1748396343899057E-6</v>
      </c>
      <c r="M5604" s="210">
        <v>1.1415525114155251E-4</v>
      </c>
      <c r="N5604" s="325">
        <v>0</v>
      </c>
      <c r="O5604" s="358">
        <v>0</v>
      </c>
      <c r="P5604" s="327">
        <v>0</v>
      </c>
      <c r="Q5604" s="332">
        <v>3.2979664014146773E-2</v>
      </c>
      <c r="R5604" s="358">
        <v>7.1281479496691932E-2</v>
      </c>
      <c r="S5604" s="327">
        <v>1.0228927839650072E-2</v>
      </c>
      <c r="T5604" s="358">
        <v>4.7489667364835959E-2</v>
      </c>
      <c r="U5604" s="358">
        <v>0.28261212972709648</v>
      </c>
      <c r="V5604" s="361">
        <v>0</v>
      </c>
    </row>
    <row r="5605" spans="1:22" hidden="1" outlineLevel="1">
      <c r="A5605" s="65">
        <v>5596</v>
      </c>
      <c r="B5605" s="117">
        <v>1</v>
      </c>
      <c r="C5605" s="325">
        <v>6.8377780838874488E-5</v>
      </c>
      <c r="D5605" s="358">
        <v>9.2232472413323881E-5</v>
      </c>
      <c r="E5605" s="327">
        <v>7.6305002016011363E-5</v>
      </c>
      <c r="F5605" s="332">
        <v>0</v>
      </c>
      <c r="G5605" s="358">
        <v>0</v>
      </c>
      <c r="H5605" s="327">
        <v>0</v>
      </c>
      <c r="I5605" s="332">
        <v>0</v>
      </c>
      <c r="J5605" s="358">
        <v>0</v>
      </c>
      <c r="K5605" s="327">
        <v>0</v>
      </c>
      <c r="L5605" s="336">
        <v>1.409807561267887E-5</v>
      </c>
      <c r="M5605" s="210">
        <v>1.1415525114155251E-4</v>
      </c>
      <c r="N5605" s="325">
        <v>0</v>
      </c>
      <c r="O5605" s="358">
        <v>0</v>
      </c>
      <c r="P5605" s="327">
        <v>0</v>
      </c>
      <c r="Q5605" s="332">
        <v>3.2979664014146773E-2</v>
      </c>
      <c r="R5605" s="358">
        <v>5.1447143593120567E-2</v>
      </c>
      <c r="S5605" s="327">
        <v>1.0743750092601442E-2</v>
      </c>
      <c r="T5605" s="358">
        <v>4.6548242240863444E-2</v>
      </c>
      <c r="U5605" s="358">
        <v>0.29357309597400905</v>
      </c>
      <c r="V5605" s="361">
        <v>0</v>
      </c>
    </row>
    <row r="5606" spans="1:22" hidden="1" outlineLevel="1">
      <c r="A5606" s="65">
        <v>5597</v>
      </c>
      <c r="B5606" s="117">
        <v>1</v>
      </c>
      <c r="C5606" s="325">
        <v>6.7659001607021601E-5</v>
      </c>
      <c r="D5606" s="358">
        <v>9.1435353659330141E-5</v>
      </c>
      <c r="E5606" s="327">
        <v>7.5215301205174074E-5</v>
      </c>
      <c r="F5606" s="332">
        <v>0</v>
      </c>
      <c r="G5606" s="358">
        <v>0</v>
      </c>
      <c r="H5606" s="327">
        <v>0</v>
      </c>
      <c r="I5606" s="332">
        <v>0</v>
      </c>
      <c r="J5606" s="358">
        <v>0</v>
      </c>
      <c r="K5606" s="327">
        <v>0</v>
      </c>
      <c r="L5606" s="336">
        <v>3.7594868300476983E-5</v>
      </c>
      <c r="M5606" s="210">
        <v>1.1415525114155251E-4</v>
      </c>
      <c r="N5606" s="325">
        <v>0</v>
      </c>
      <c r="O5606" s="358">
        <v>0</v>
      </c>
      <c r="P5606" s="327">
        <v>0</v>
      </c>
      <c r="Q5606" s="332">
        <v>3.2979664014146773E-2</v>
      </c>
      <c r="R5606" s="358">
        <v>4.3721815445890641E-2</v>
      </c>
      <c r="S5606" s="327">
        <v>1.1258572345552812E-2</v>
      </c>
      <c r="T5606" s="358">
        <v>4.6129831074653432E-2</v>
      </c>
      <c r="U5606" s="358">
        <v>0.27436315512890447</v>
      </c>
      <c r="V5606" s="361">
        <v>0</v>
      </c>
    </row>
    <row r="5607" spans="1:22" hidden="1" outlineLevel="1">
      <c r="A5607" s="65">
        <v>5598</v>
      </c>
      <c r="B5607" s="117">
        <v>1</v>
      </c>
      <c r="C5607" s="325">
        <v>6.9896592607050586E-5</v>
      </c>
      <c r="D5607" s="358">
        <v>9.3612848792191085E-5</v>
      </c>
      <c r="E5607" s="327">
        <v>7.6525536703918914E-5</v>
      </c>
      <c r="F5607" s="332">
        <v>0</v>
      </c>
      <c r="G5607" s="358">
        <v>0</v>
      </c>
      <c r="H5607" s="327">
        <v>0</v>
      </c>
      <c r="I5607" s="332">
        <v>0</v>
      </c>
      <c r="J5607" s="358">
        <v>0</v>
      </c>
      <c r="K5607" s="327">
        <v>0</v>
      </c>
      <c r="L5607" s="336">
        <v>9.3987170751192462E-5</v>
      </c>
      <c r="M5607" s="210">
        <v>1.1415525114155251E-4</v>
      </c>
      <c r="N5607" s="325">
        <v>1.1304024696780803E-3</v>
      </c>
      <c r="O5607" s="358">
        <v>3.2098984685079144E-3</v>
      </c>
      <c r="P5607" s="327">
        <v>2.9618642132451536E-3</v>
      </c>
      <c r="Q5607" s="332">
        <v>3.2979664014146773E-2</v>
      </c>
      <c r="R5607" s="358">
        <v>5.7492217477675633E-2</v>
      </c>
      <c r="S5607" s="327">
        <v>1.7883744414543296E-2</v>
      </c>
      <c r="T5607" s="358">
        <v>5.4602657190406113E-2</v>
      </c>
      <c r="U5607" s="358">
        <v>0.28600211928799724</v>
      </c>
      <c r="V5607" s="361">
        <v>0</v>
      </c>
    </row>
    <row r="5608" spans="1:22" hidden="1" outlineLevel="1">
      <c r="A5608" s="65">
        <v>5599</v>
      </c>
      <c r="B5608" s="117">
        <v>1</v>
      </c>
      <c r="C5608" s="325">
        <v>7.24654470791509E-5</v>
      </c>
      <c r="D5608" s="358">
        <v>9.2699078513222658E-5</v>
      </c>
      <c r="E5608" s="327">
        <v>7.7057414480637113E-5</v>
      </c>
      <c r="F5608" s="332">
        <v>0</v>
      </c>
      <c r="G5608" s="358">
        <v>0</v>
      </c>
      <c r="H5608" s="327">
        <v>0</v>
      </c>
      <c r="I5608" s="332">
        <v>0</v>
      </c>
      <c r="J5608" s="358">
        <v>0</v>
      </c>
      <c r="K5608" s="327">
        <v>0</v>
      </c>
      <c r="L5608" s="336">
        <v>1.8210014333043539E-4</v>
      </c>
      <c r="M5608" s="210">
        <v>1.1415525114155251E-4</v>
      </c>
      <c r="N5608" s="325">
        <v>4.2578493024541017E-2</v>
      </c>
      <c r="O5608" s="358">
        <v>9.1856967584860533E-2</v>
      </c>
      <c r="P5608" s="327">
        <v>6.932701269773256E-2</v>
      </c>
      <c r="Q5608" s="332">
        <v>3.2979664014146773E-2</v>
      </c>
      <c r="R5608" s="358">
        <v>5.9180505647516271E-2</v>
      </c>
      <c r="S5608" s="327">
        <v>3.4155504850855181E-2</v>
      </c>
      <c r="T5608" s="358">
        <v>6.2657072139948769E-2</v>
      </c>
      <c r="U5608" s="358">
        <v>0.35945189310751452</v>
      </c>
      <c r="V5608" s="361">
        <v>0</v>
      </c>
    </row>
    <row r="5609" spans="1:22" hidden="1" outlineLevel="1">
      <c r="A5609" s="65">
        <v>5600</v>
      </c>
      <c r="B5609" s="117">
        <v>1</v>
      </c>
      <c r="C5609" s="325">
        <v>7.5053052313821286E-5</v>
      </c>
      <c r="D5609" s="358">
        <v>9.9814821536678926E-5</v>
      </c>
      <c r="E5609" s="327">
        <v>8.2038903901607591E-5</v>
      </c>
      <c r="F5609" s="332">
        <v>0</v>
      </c>
      <c r="G5609" s="358">
        <v>0</v>
      </c>
      <c r="H5609" s="327">
        <v>0</v>
      </c>
      <c r="I5609" s="332">
        <v>0</v>
      </c>
      <c r="J5609" s="358">
        <v>0</v>
      </c>
      <c r="K5609" s="327">
        <v>0</v>
      </c>
      <c r="L5609" s="336">
        <v>1.5860335064263727E-4</v>
      </c>
      <c r="M5609" s="210">
        <v>1.1415525114155251E-4</v>
      </c>
      <c r="N5609" s="325">
        <v>0.15034352846718466</v>
      </c>
      <c r="O5609" s="358">
        <v>0.28183959456825808</v>
      </c>
      <c r="P5609" s="327">
        <v>0.24838384315133002</v>
      </c>
      <c r="Q5609" s="332">
        <v>3.2979664014146773E-2</v>
      </c>
      <c r="R5609" s="358">
        <v>5.1963620495396573E-2</v>
      </c>
      <c r="S5609" s="327">
        <v>3.8206565655088828E-2</v>
      </c>
      <c r="T5609" s="358">
        <v>6.9560856382413924E-2</v>
      </c>
      <c r="U5609" s="358">
        <v>0.34611793416797138</v>
      </c>
      <c r="V5609" s="361">
        <v>0</v>
      </c>
    </row>
    <row r="5610" spans="1:22" hidden="1" outlineLevel="1">
      <c r="A5610" s="65">
        <v>5601</v>
      </c>
      <c r="B5610" s="117">
        <v>1</v>
      </c>
      <c r="C5610" s="325">
        <v>8.0640779559703723E-5</v>
      </c>
      <c r="D5610" s="358">
        <v>1.1297700193799011E-4</v>
      </c>
      <c r="E5610" s="327">
        <v>9.100299033361437E-5</v>
      </c>
      <c r="F5610" s="332">
        <v>0</v>
      </c>
      <c r="G5610" s="358">
        <v>2.0539656124143527E-4</v>
      </c>
      <c r="H5610" s="327">
        <v>0</v>
      </c>
      <c r="I5610" s="332">
        <v>0</v>
      </c>
      <c r="J5610" s="358">
        <v>0</v>
      </c>
      <c r="K5610" s="327">
        <v>0</v>
      </c>
      <c r="L5610" s="336">
        <v>1.4685495429873823E-4</v>
      </c>
      <c r="M5610" s="210">
        <v>1.1415525114155251E-4</v>
      </c>
      <c r="N5610" s="325">
        <v>0.29616544705565701</v>
      </c>
      <c r="O5610" s="358">
        <v>0.42391871426872524</v>
      </c>
      <c r="P5610" s="327">
        <v>0.47249844820777248</v>
      </c>
      <c r="Q5610" s="332">
        <v>6.5959328028293546E-2</v>
      </c>
      <c r="R5610" s="358">
        <v>5.049005413873843E-2</v>
      </c>
      <c r="S5610" s="327">
        <v>4.534655997703068E-2</v>
      </c>
      <c r="T5610" s="358">
        <v>8.5565083489946736E-2</v>
      </c>
      <c r="U5610" s="358">
        <v>0.34385794112737089</v>
      </c>
      <c r="V5610" s="361">
        <v>0.11301440811439958</v>
      </c>
    </row>
    <row r="5611" spans="1:22" hidden="1" outlineLevel="1">
      <c r="A5611" s="65">
        <v>5602</v>
      </c>
      <c r="B5611" s="117">
        <v>1</v>
      </c>
      <c r="C5611" s="325">
        <v>8.6166004263685896E-5</v>
      </c>
      <c r="D5611" s="358">
        <v>1.1793469174941456E-4</v>
      </c>
      <c r="E5611" s="327">
        <v>9.846225183636965E-5</v>
      </c>
      <c r="F5611" s="332">
        <v>0</v>
      </c>
      <c r="G5611" s="358">
        <v>2.8883891424576837E-4</v>
      </c>
      <c r="H5611" s="327">
        <v>3.6280813496462574E-4</v>
      </c>
      <c r="I5611" s="332">
        <v>0</v>
      </c>
      <c r="J5611" s="358">
        <v>0</v>
      </c>
      <c r="K5611" s="327">
        <v>0</v>
      </c>
      <c r="L5611" s="336">
        <v>1.644775488145868E-4</v>
      </c>
      <c r="M5611" s="210">
        <v>1.1415525114155251E-4</v>
      </c>
      <c r="N5611" s="325">
        <v>0.42333572489444093</v>
      </c>
      <c r="O5611" s="358">
        <v>0.56041454508791122</v>
      </c>
      <c r="P5611" s="327">
        <v>0.59339591876603803</v>
      </c>
      <c r="Q5611" s="332">
        <v>9.8938992042440319E-2</v>
      </c>
      <c r="R5611" s="358">
        <v>7.9596627895073532E-2</v>
      </c>
      <c r="S5611" s="327">
        <v>4.3354788184602512E-2</v>
      </c>
      <c r="T5611" s="358">
        <v>0.1128664120851498</v>
      </c>
      <c r="U5611" s="358">
        <v>0.36781386735773652</v>
      </c>
      <c r="V5611" s="361">
        <v>0.265163576479722</v>
      </c>
    </row>
    <row r="5612" spans="1:22" hidden="1" outlineLevel="1">
      <c r="A5612" s="65">
        <v>5603</v>
      </c>
      <c r="B5612" s="117">
        <v>1</v>
      </c>
      <c r="C5612" s="325">
        <v>8.8241088654774234E-5</v>
      </c>
      <c r="D5612" s="358">
        <v>1.186151589784336E-4</v>
      </c>
      <c r="E5612" s="327">
        <v>1.0127731226436599E-4</v>
      </c>
      <c r="F5612" s="332">
        <v>0</v>
      </c>
      <c r="G5612" s="358">
        <v>3.0576079002986382E-4</v>
      </c>
      <c r="H5612" s="327">
        <v>4.031201499606951E-4</v>
      </c>
      <c r="I5612" s="332">
        <v>0</v>
      </c>
      <c r="J5612" s="358">
        <v>0</v>
      </c>
      <c r="K5612" s="327">
        <v>0</v>
      </c>
      <c r="L5612" s="336">
        <v>1.8797434150238492E-4</v>
      </c>
      <c r="M5612" s="210">
        <v>1.1415525114155251E-4</v>
      </c>
      <c r="N5612" s="325">
        <v>0.508115910120297</v>
      </c>
      <c r="O5612" s="358">
        <v>0.70812413078134684</v>
      </c>
      <c r="P5612" s="327">
        <v>0.68940836331675104</v>
      </c>
      <c r="Q5612" s="332">
        <v>9.8938992042440319E-2</v>
      </c>
      <c r="R5612" s="358">
        <v>0.1063057198875573</v>
      </c>
      <c r="S5612" s="327">
        <v>6.4327466116854026E-2</v>
      </c>
      <c r="T5612" s="358">
        <v>0.10104629663971706</v>
      </c>
      <c r="U5612" s="358">
        <v>0.41764671390297825</v>
      </c>
      <c r="V5612" s="361">
        <v>0.23122795234485047</v>
      </c>
    </row>
    <row r="5613" spans="1:22" hidden="1" outlineLevel="1">
      <c r="A5613" s="65">
        <v>5604</v>
      </c>
      <c r="B5613" s="117">
        <v>1</v>
      </c>
      <c r="C5613" s="325">
        <v>8.6478516973187154E-5</v>
      </c>
      <c r="D5613" s="358">
        <v>1.2009274496144637E-4</v>
      </c>
      <c r="E5613" s="327">
        <v>1.0241890359000505E-4</v>
      </c>
      <c r="F5613" s="332">
        <v>2.7011006985346497E-4</v>
      </c>
      <c r="G5613" s="358">
        <v>3.9270422078263058E-4</v>
      </c>
      <c r="H5613" s="327">
        <v>4.8374417995283419E-4</v>
      </c>
      <c r="I5613" s="332">
        <v>0</v>
      </c>
      <c r="J5613" s="358">
        <v>0</v>
      </c>
      <c r="K5613" s="327">
        <v>0</v>
      </c>
      <c r="L5613" s="336">
        <v>2.0677177565262342E-4</v>
      </c>
      <c r="M5613" s="210">
        <v>1.1415525114155251E-4</v>
      </c>
      <c r="N5613" s="325">
        <v>0.52507194716546823</v>
      </c>
      <c r="O5613" s="358">
        <v>0.74800018519291167</v>
      </c>
      <c r="P5613" s="327">
        <v>0.74741164395324822</v>
      </c>
      <c r="Q5613" s="332">
        <v>9.8938992042440319E-2</v>
      </c>
      <c r="R5613" s="358">
        <v>0.12713968514044058</v>
      </c>
      <c r="S5613" s="327">
        <v>7.963709926664049E-2</v>
      </c>
      <c r="T5613" s="358">
        <v>6.5690553094971335E-2</v>
      </c>
      <c r="U5613" s="358">
        <v>0.36205088510420513</v>
      </c>
      <c r="V5613" s="361">
        <v>0.35110583089732622</v>
      </c>
    </row>
    <row r="5614" spans="1:22" hidden="1" outlineLevel="1">
      <c r="A5614" s="65">
        <v>5605</v>
      </c>
      <c r="B5614" s="117">
        <v>1</v>
      </c>
      <c r="C5614" s="325">
        <v>8.4940954442440985E-5</v>
      </c>
      <c r="D5614" s="358">
        <v>1.2312568461078839E-4</v>
      </c>
      <c r="E5614" s="327">
        <v>1.0196486158548952E-4</v>
      </c>
      <c r="F5614" s="332">
        <v>3.2263147232497198E-4</v>
      </c>
      <c r="G5614" s="358">
        <v>3.8686909120190787E-4</v>
      </c>
      <c r="H5614" s="327">
        <v>5.5429020619595574E-4</v>
      </c>
      <c r="I5614" s="332">
        <v>0</v>
      </c>
      <c r="J5614" s="358">
        <v>0</v>
      </c>
      <c r="K5614" s="327">
        <v>0</v>
      </c>
      <c r="L5614" s="336">
        <v>1.8797434150238492E-4</v>
      </c>
      <c r="M5614" s="210">
        <v>1.1415525114155251E-4</v>
      </c>
      <c r="N5614" s="325">
        <v>0.49586988336545118</v>
      </c>
      <c r="O5614" s="358">
        <v>0.73726756118538916</v>
      </c>
      <c r="P5614" s="327">
        <v>0.74751712361490164</v>
      </c>
      <c r="Q5614" s="332">
        <v>0.13191865605658709</v>
      </c>
      <c r="R5614" s="358">
        <v>0.14571873592035633</v>
      </c>
      <c r="S5614" s="327">
        <v>0.14235258140526308</v>
      </c>
      <c r="T5614" s="358">
        <v>5.7740740936981172E-2</v>
      </c>
      <c r="U5614" s="358">
        <v>0.31199203925490337</v>
      </c>
      <c r="V5614" s="361">
        <v>0.40037928830260444</v>
      </c>
    </row>
    <row r="5615" spans="1:22" hidden="1" outlineLevel="1">
      <c r="A5615" s="65">
        <v>5606</v>
      </c>
      <c r="B5615" s="117">
        <v>1</v>
      </c>
      <c r="C5615" s="325">
        <v>8.3122130473143677E-5</v>
      </c>
      <c r="D5615" s="358">
        <v>1.2209526280684529E-4</v>
      </c>
      <c r="E5615" s="327">
        <v>9.6620138560906597E-5</v>
      </c>
      <c r="F5615" s="332">
        <v>3.9015898978833808E-4</v>
      </c>
      <c r="G5615" s="358">
        <v>4.247974334766049E-4</v>
      </c>
      <c r="H5615" s="327">
        <v>5.6436820994497329E-4</v>
      </c>
      <c r="I5615" s="332">
        <v>0</v>
      </c>
      <c r="J5615" s="358">
        <v>0</v>
      </c>
      <c r="K5615" s="327">
        <v>0</v>
      </c>
      <c r="L5615" s="336">
        <v>1.9032402077116473E-4</v>
      </c>
      <c r="M5615" s="210">
        <v>1.1415525114155251E-4</v>
      </c>
      <c r="N5615" s="325">
        <v>0.479855848378345</v>
      </c>
      <c r="O5615" s="358">
        <v>0.72060933591059195</v>
      </c>
      <c r="P5615" s="327">
        <v>0.72456724399897299</v>
      </c>
      <c r="Q5615" s="332">
        <v>0.19787798408488064</v>
      </c>
      <c r="R5615" s="358">
        <v>0.1925157897240263</v>
      </c>
      <c r="S5615" s="327">
        <v>0.18391814945556939</v>
      </c>
      <c r="T5615" s="358">
        <v>5.5857890689036134E-2</v>
      </c>
      <c r="U5615" s="358">
        <v>0.30453406222092166</v>
      </c>
      <c r="V5615" s="361">
        <v>0.39092770164816809</v>
      </c>
    </row>
    <row r="5616" spans="1:22" hidden="1" outlineLevel="1">
      <c r="A5616" s="65">
        <v>5607</v>
      </c>
      <c r="B5616" s="117">
        <v>1</v>
      </c>
      <c r="C5616" s="325">
        <v>8.1709573026198011E-5</v>
      </c>
      <c r="D5616" s="358">
        <v>1.1842073977014245E-4</v>
      </c>
      <c r="E5616" s="327">
        <v>9.607528815548796E-5</v>
      </c>
      <c r="F5616" s="332">
        <v>4.5018344975577477E-4</v>
      </c>
      <c r="G5616" s="358">
        <v>3.8161747457925757E-4</v>
      </c>
      <c r="H5616" s="327">
        <v>5.6436820994497329E-4</v>
      </c>
      <c r="I5616" s="332">
        <v>0</v>
      </c>
      <c r="J5616" s="358">
        <v>0</v>
      </c>
      <c r="K5616" s="327">
        <v>0</v>
      </c>
      <c r="L5616" s="336">
        <v>2.1382081345896285E-4</v>
      </c>
      <c r="M5616" s="210">
        <v>1.1415525114155251E-4</v>
      </c>
      <c r="N5616" s="325">
        <v>0.41429250513701638</v>
      </c>
      <c r="O5616" s="358">
        <v>0.64260070979492034</v>
      </c>
      <c r="P5616" s="327">
        <v>0.58994447806365058</v>
      </c>
      <c r="Q5616" s="332">
        <v>0.19787798408488064</v>
      </c>
      <c r="R5616" s="358">
        <v>0.22334857653123388</v>
      </c>
      <c r="S5616" s="327">
        <v>0.26825616621814952</v>
      </c>
      <c r="T5616" s="358">
        <v>5.6380904646798645E-2</v>
      </c>
      <c r="U5616" s="358">
        <v>0.30193507022423099</v>
      </c>
      <c r="V5616" s="361">
        <v>0.30392424323624473</v>
      </c>
    </row>
    <row r="5617" spans="1:22" hidden="1" outlineLevel="1">
      <c r="A5617" s="65">
        <v>5608</v>
      </c>
      <c r="B5617" s="117">
        <v>1</v>
      </c>
      <c r="C5617" s="325">
        <v>8.1659570992677807E-5</v>
      </c>
      <c r="D5617" s="358">
        <v>1.2038437377388311E-4</v>
      </c>
      <c r="E5617" s="327">
        <v>9.6373658615598169E-5</v>
      </c>
      <c r="F5617" s="332">
        <v>4.9520179473135236E-4</v>
      </c>
      <c r="G5617" s="358">
        <v>3.6702965062745111E-4</v>
      </c>
      <c r="H5617" s="327">
        <v>5.5429020619595574E-4</v>
      </c>
      <c r="I5617" s="332">
        <v>0</v>
      </c>
      <c r="J5617" s="358">
        <v>0</v>
      </c>
      <c r="K5617" s="327">
        <v>0</v>
      </c>
      <c r="L5617" s="336">
        <v>2.2321953053408208E-4</v>
      </c>
      <c r="M5617" s="210">
        <v>1.1415525114155251E-4</v>
      </c>
      <c r="N5617" s="325">
        <v>0.24171772809949613</v>
      </c>
      <c r="O5617" s="358">
        <v>0.50739369164031523</v>
      </c>
      <c r="P5617" s="327">
        <v>0.47696197628950954</v>
      </c>
      <c r="Q5617" s="332">
        <v>0.13191865605658709</v>
      </c>
      <c r="R5617" s="358">
        <v>0.22690019604869188</v>
      </c>
      <c r="S5617" s="327">
        <v>0.28878153911682697</v>
      </c>
      <c r="T5617" s="358">
        <v>6.3389291680816279E-2</v>
      </c>
      <c r="U5617" s="358">
        <v>0.31221803855896341</v>
      </c>
      <c r="V5617" s="361">
        <v>0.33215685022179148</v>
      </c>
    </row>
    <row r="5618" spans="1:22" hidden="1" outlineLevel="1">
      <c r="A5618" s="65">
        <v>5609</v>
      </c>
      <c r="B5618" s="117">
        <v>1</v>
      </c>
      <c r="C5618" s="325">
        <v>8.2928372593252898E-5</v>
      </c>
      <c r="D5618" s="358">
        <v>1.1947060349491468E-4</v>
      </c>
      <c r="E5618" s="327">
        <v>9.8163881376259427E-5</v>
      </c>
      <c r="F5618" s="332">
        <v>5.2521402471507057E-4</v>
      </c>
      <c r="G5618" s="358">
        <v>3.6469559879516211E-4</v>
      </c>
      <c r="H5618" s="327">
        <v>4.9382218370185135E-4</v>
      </c>
      <c r="I5618" s="332">
        <v>0</v>
      </c>
      <c r="J5618" s="358">
        <v>0</v>
      </c>
      <c r="K5618" s="327">
        <v>0</v>
      </c>
      <c r="L5618" s="336">
        <v>2.2321953053408208E-4</v>
      </c>
      <c r="M5618" s="210">
        <v>1.1415525114155251E-4</v>
      </c>
      <c r="N5618" s="325">
        <v>0.1326338897755614</v>
      </c>
      <c r="O5618" s="358">
        <v>0.34009816741240034</v>
      </c>
      <c r="P5618" s="327">
        <v>0.31743405953553405</v>
      </c>
      <c r="Q5618" s="332">
        <v>6.5959328028293546E-2</v>
      </c>
      <c r="R5618" s="358">
        <v>0.23150383403036026</v>
      </c>
      <c r="S5618" s="327">
        <v>0.24755355716340727</v>
      </c>
      <c r="T5618" s="358">
        <v>8.7761742112549293E-2</v>
      </c>
      <c r="U5618" s="358">
        <v>0.34091995017459015</v>
      </c>
      <c r="V5618" s="361">
        <v>0.20056755492625791</v>
      </c>
    </row>
    <row r="5619" spans="1:22" hidden="1" outlineLevel="1">
      <c r="A5619" s="65">
        <v>5610</v>
      </c>
      <c r="B5619" s="117">
        <v>1</v>
      </c>
      <c r="C5619" s="325">
        <v>8.592849460446495E-5</v>
      </c>
      <c r="D5619" s="358">
        <v>1.2423387409804797E-4</v>
      </c>
      <c r="E5619" s="327">
        <v>1.0036922825533491E-4</v>
      </c>
      <c r="F5619" s="332">
        <v>5.2521402471507057E-4</v>
      </c>
      <c r="G5619" s="358">
        <v>3.3201887314311565E-4</v>
      </c>
      <c r="H5619" s="327">
        <v>4.031201499606951E-4</v>
      </c>
      <c r="I5619" s="332">
        <v>0</v>
      </c>
      <c r="J5619" s="358">
        <v>0</v>
      </c>
      <c r="K5619" s="327">
        <v>0</v>
      </c>
      <c r="L5619" s="336">
        <v>1.644775488145868E-4</v>
      </c>
      <c r="M5619" s="210">
        <v>1.1415525114155251E-4</v>
      </c>
      <c r="N5619" s="325">
        <v>6.1418534185842359E-2</v>
      </c>
      <c r="O5619" s="358">
        <v>0.14937098179286901</v>
      </c>
      <c r="P5619" s="327">
        <v>0.13080246579848651</v>
      </c>
      <c r="Q5619" s="332">
        <v>3.2979664014146773E-2</v>
      </c>
      <c r="R5619" s="358">
        <v>0.18440020545127181</v>
      </c>
      <c r="S5619" s="327">
        <v>0.19235785716092321</v>
      </c>
      <c r="T5619" s="358">
        <v>0.13326395643788772</v>
      </c>
      <c r="U5619" s="358">
        <v>0.39222179219622222</v>
      </c>
      <c r="V5619" s="361">
        <v>6.7870484813632406E-2</v>
      </c>
    </row>
    <row r="5620" spans="1:22" hidden="1" outlineLevel="1">
      <c r="A5620" s="65">
        <v>5611</v>
      </c>
      <c r="B5620" s="117">
        <v>1</v>
      </c>
      <c r="C5620" s="325">
        <v>8.8497349076565264E-5</v>
      </c>
      <c r="D5620" s="358">
        <v>1.271501622224153E-4</v>
      </c>
      <c r="E5620" s="327">
        <v>1.0352157702954279E-4</v>
      </c>
      <c r="F5620" s="332">
        <v>4.9520179473135236E-4</v>
      </c>
      <c r="G5620" s="358">
        <v>2.8650486241347937E-4</v>
      </c>
      <c r="H5620" s="327">
        <v>3.22496119968556E-4</v>
      </c>
      <c r="I5620" s="332">
        <v>0</v>
      </c>
      <c r="J5620" s="358">
        <v>0</v>
      </c>
      <c r="K5620" s="327">
        <v>0</v>
      </c>
      <c r="L5620" s="336">
        <v>1.1748396343899057E-4</v>
      </c>
      <c r="M5620" s="210">
        <v>1.1415525114155251E-4</v>
      </c>
      <c r="N5620" s="325">
        <v>9.043219757424642E-3</v>
      </c>
      <c r="O5620" s="358">
        <v>1.5898033684427878E-2</v>
      </c>
      <c r="P5620" s="327">
        <v>1.1769417223563278E-2</v>
      </c>
      <c r="Q5620" s="332">
        <v>3.2979664014146773E-2</v>
      </c>
      <c r="R5620" s="358">
        <v>0.12158370101003767</v>
      </c>
      <c r="S5620" s="327">
        <v>0.14011605623739282</v>
      </c>
      <c r="T5620" s="358">
        <v>0.18859883316916135</v>
      </c>
      <c r="U5620" s="358">
        <v>0.48996649120219526</v>
      </c>
      <c r="V5620" s="361">
        <v>2.8541043254399209E-2</v>
      </c>
    </row>
    <row r="5621" spans="1:22" hidden="1" outlineLevel="1">
      <c r="A5621" s="65">
        <v>5612</v>
      </c>
      <c r="B5621" s="117">
        <v>1</v>
      </c>
      <c r="C5621" s="325">
        <v>9.0734940076594235E-5</v>
      </c>
      <c r="D5621" s="358">
        <v>1.3070803373414343E-4</v>
      </c>
      <c r="E5621" s="327">
        <v>1.0690743312035865E-4</v>
      </c>
      <c r="F5621" s="332">
        <v>4.2017121977205656E-4</v>
      </c>
      <c r="G5621" s="358">
        <v>2.007284575768573E-4</v>
      </c>
      <c r="H5621" s="327">
        <v>0</v>
      </c>
      <c r="I5621" s="332">
        <v>0</v>
      </c>
      <c r="J5621" s="358">
        <v>0</v>
      </c>
      <c r="K5621" s="327">
        <v>0</v>
      </c>
      <c r="L5621" s="336">
        <v>8.811297257924293E-5</v>
      </c>
      <c r="M5621" s="210">
        <v>1.1415525114155251E-4</v>
      </c>
      <c r="N5621" s="325">
        <v>0</v>
      </c>
      <c r="O5621" s="358">
        <v>0</v>
      </c>
      <c r="P5621" s="327">
        <v>0</v>
      </c>
      <c r="Q5621" s="332">
        <v>6.5959328028293546E-2</v>
      </c>
      <c r="R5621" s="358">
        <v>9.1140817601180063E-2</v>
      </c>
      <c r="S5621" s="327">
        <v>0.17413652664949333</v>
      </c>
      <c r="T5621" s="358">
        <v>0.25052368576824258</v>
      </c>
      <c r="U5621" s="358">
        <v>0.54511032139284821</v>
      </c>
      <c r="V5621" s="361">
        <v>0</v>
      </c>
    </row>
    <row r="5622" spans="1:22" hidden="1" outlineLevel="1">
      <c r="A5622" s="65">
        <v>5613</v>
      </c>
      <c r="B5622" s="117">
        <v>1</v>
      </c>
      <c r="C5622" s="325">
        <v>9.3672559545906036E-5</v>
      </c>
      <c r="D5622" s="358">
        <v>1.4223709278580893E-4</v>
      </c>
      <c r="E5622" s="327">
        <v>1.1456128405362059E-4</v>
      </c>
      <c r="F5622" s="332">
        <v>2.4760089736567618E-4</v>
      </c>
      <c r="G5622" s="358">
        <v>0</v>
      </c>
      <c r="H5622" s="327">
        <v>0</v>
      </c>
      <c r="I5622" s="332">
        <v>0</v>
      </c>
      <c r="J5622" s="358">
        <v>0</v>
      </c>
      <c r="K5622" s="327">
        <v>0</v>
      </c>
      <c r="L5622" s="336">
        <v>5.8741981719495287E-5</v>
      </c>
      <c r="M5622" s="210">
        <v>1.1415525114155251E-4</v>
      </c>
      <c r="N5622" s="325">
        <v>0</v>
      </c>
      <c r="O5622" s="358">
        <v>0</v>
      </c>
      <c r="P5622" s="327">
        <v>0</v>
      </c>
      <c r="Q5622" s="332">
        <v>6.5959328028293546E-2</v>
      </c>
      <c r="R5622" s="358">
        <v>0.10544501732202445</v>
      </c>
      <c r="S5622" s="327">
        <v>0.1974807641883698</v>
      </c>
      <c r="T5622" s="358">
        <v>0.24822242435408753</v>
      </c>
      <c r="U5622" s="358">
        <v>0.62895606319912789</v>
      </c>
      <c r="V5622" s="361">
        <v>0</v>
      </c>
    </row>
    <row r="5623" spans="1:22" hidden="1" outlineLevel="1">
      <c r="A5623" s="65">
        <v>5614</v>
      </c>
      <c r="B5623" s="117">
        <v>1</v>
      </c>
      <c r="C5623" s="325">
        <v>9.1491220833587279E-5</v>
      </c>
      <c r="D5623" s="358">
        <v>1.3140794288399158E-4</v>
      </c>
      <c r="E5623" s="327">
        <v>1.0847712119311237E-4</v>
      </c>
      <c r="F5623" s="332">
        <v>0</v>
      </c>
      <c r="G5623" s="358">
        <v>0</v>
      </c>
      <c r="H5623" s="327">
        <v>0</v>
      </c>
      <c r="I5623" s="332">
        <v>0</v>
      </c>
      <c r="J5623" s="358">
        <v>0</v>
      </c>
      <c r="K5623" s="327">
        <v>0</v>
      </c>
      <c r="L5623" s="336">
        <v>3.7594868300476983E-5</v>
      </c>
      <c r="M5623" s="210">
        <v>1.1415525114155251E-4</v>
      </c>
      <c r="N5623" s="325">
        <v>0</v>
      </c>
      <c r="O5623" s="358">
        <v>0</v>
      </c>
      <c r="P5623" s="327">
        <v>0</v>
      </c>
      <c r="Q5623" s="332">
        <v>6.5959328028293546E-2</v>
      </c>
      <c r="R5623" s="358">
        <v>0.1387968251567584</v>
      </c>
      <c r="S5623" s="327">
        <v>0.24828781728973356</v>
      </c>
      <c r="T5623" s="358">
        <v>0.23818055636504731</v>
      </c>
      <c r="U5623" s="358">
        <v>0.56793625110291357</v>
      </c>
      <c r="V5623" s="361">
        <v>0</v>
      </c>
    </row>
    <row r="5624" spans="1:22" hidden="1" outlineLevel="1">
      <c r="A5624" s="65">
        <v>5615</v>
      </c>
      <c r="B5624" s="117">
        <v>1</v>
      </c>
      <c r="C5624" s="325">
        <v>8.5097210797191607E-5</v>
      </c>
      <c r="D5624" s="358">
        <v>1.2147312134031358E-4</v>
      </c>
      <c r="E5624" s="327">
        <v>9.9889240993418477E-5</v>
      </c>
      <c r="F5624" s="332">
        <v>0</v>
      </c>
      <c r="G5624" s="358">
        <v>0</v>
      </c>
      <c r="H5624" s="327">
        <v>0</v>
      </c>
      <c r="I5624" s="332">
        <v>0</v>
      </c>
      <c r="J5624" s="358">
        <v>0</v>
      </c>
      <c r="K5624" s="327">
        <v>0</v>
      </c>
      <c r="L5624" s="336">
        <v>2.3496792687798115E-5</v>
      </c>
      <c r="M5624" s="210">
        <v>1.1415525114155251E-4</v>
      </c>
      <c r="N5624" s="325">
        <v>0</v>
      </c>
      <c r="O5624" s="358">
        <v>0</v>
      </c>
      <c r="P5624" s="327">
        <v>0</v>
      </c>
      <c r="Q5624" s="332">
        <v>9.8938992042440319E-2</v>
      </c>
      <c r="R5624" s="358">
        <v>0.15704324830701044</v>
      </c>
      <c r="S5624" s="327">
        <v>0.2915075710355815</v>
      </c>
      <c r="T5624" s="358">
        <v>0.16056528503309075</v>
      </c>
      <c r="U5624" s="358">
        <v>0.48849749572580486</v>
      </c>
      <c r="V5624" s="361">
        <v>0</v>
      </c>
    </row>
    <row r="5625" spans="1:22" hidden="1" outlineLevel="1">
      <c r="A5625" s="65">
        <v>5616</v>
      </c>
      <c r="B5625" s="117">
        <v>1</v>
      </c>
      <c r="C5625" s="325">
        <v>7.8884458132306667E-5</v>
      </c>
      <c r="D5625" s="358">
        <v>1.1321030498793949E-4</v>
      </c>
      <c r="E5625" s="327">
        <v>9.2170526916654318E-5</v>
      </c>
      <c r="F5625" s="332">
        <v>0</v>
      </c>
      <c r="G5625" s="358">
        <v>0</v>
      </c>
      <c r="H5625" s="327">
        <v>0</v>
      </c>
      <c r="I5625" s="332">
        <v>0</v>
      </c>
      <c r="J5625" s="358">
        <v>0</v>
      </c>
      <c r="K5625" s="327">
        <v>0</v>
      </c>
      <c r="L5625" s="336">
        <v>9.3987170751192458E-6</v>
      </c>
      <c r="M5625" s="210">
        <v>1.1415525114155251E-4</v>
      </c>
      <c r="N5625" s="325">
        <v>0</v>
      </c>
      <c r="O5625" s="358">
        <v>0</v>
      </c>
      <c r="P5625" s="327">
        <v>0</v>
      </c>
      <c r="Q5625" s="332">
        <v>9.8938992042440319E-2</v>
      </c>
      <c r="R5625" s="358">
        <v>0.17021705432782147</v>
      </c>
      <c r="S5625" s="327">
        <v>0.37262161984169878</v>
      </c>
      <c r="T5625" s="358">
        <v>0.13274094248012519</v>
      </c>
      <c r="U5625" s="358">
        <v>0.41131873338929675</v>
      </c>
      <c r="V5625" s="361">
        <v>0</v>
      </c>
    </row>
    <row r="5626" spans="1:22" hidden="1" outlineLevel="1">
      <c r="A5626" s="65">
        <v>5617</v>
      </c>
      <c r="B5626" s="117">
        <v>1</v>
      </c>
      <c r="C5626" s="325">
        <v>7.3584242579165392E-5</v>
      </c>
      <c r="D5626" s="358">
        <v>1.0339213496923617E-4</v>
      </c>
      <c r="E5626" s="327">
        <v>8.480207381480215E-5</v>
      </c>
      <c r="F5626" s="332">
        <v>0</v>
      </c>
      <c r="G5626" s="358">
        <v>0</v>
      </c>
      <c r="H5626" s="327">
        <v>0</v>
      </c>
      <c r="I5626" s="332">
        <v>0</v>
      </c>
      <c r="J5626" s="358">
        <v>0</v>
      </c>
      <c r="K5626" s="327">
        <v>0</v>
      </c>
      <c r="L5626" s="336">
        <v>5.8741981719495289E-6</v>
      </c>
      <c r="M5626" s="210">
        <v>1.1415525114155251E-4</v>
      </c>
      <c r="N5626" s="325">
        <v>0</v>
      </c>
      <c r="O5626" s="358">
        <v>0</v>
      </c>
      <c r="P5626" s="327">
        <v>0</v>
      </c>
      <c r="Q5626" s="332">
        <v>0.16489832007073388</v>
      </c>
      <c r="R5626" s="358">
        <v>0.18518511322154335</v>
      </c>
      <c r="S5626" s="327">
        <v>0.35332844310705597</v>
      </c>
      <c r="T5626" s="358">
        <v>0.1178873460796699</v>
      </c>
      <c r="U5626" s="358">
        <v>0.40589475009185544</v>
      </c>
      <c r="V5626" s="361">
        <v>0</v>
      </c>
    </row>
    <row r="5627" spans="1:22" hidden="1" outlineLevel="1">
      <c r="A5627" s="65">
        <v>5618</v>
      </c>
      <c r="B5627" s="117">
        <v>1</v>
      </c>
      <c r="C5627" s="325">
        <v>6.8052767620993182E-5</v>
      </c>
      <c r="D5627" s="358">
        <v>9.6548578837387525E-5</v>
      </c>
      <c r="E5627" s="327">
        <v>7.9120062444007703E-5</v>
      </c>
      <c r="F5627" s="332">
        <v>0</v>
      </c>
      <c r="G5627" s="358">
        <v>0</v>
      </c>
      <c r="H5627" s="327">
        <v>0</v>
      </c>
      <c r="I5627" s="332">
        <v>0</v>
      </c>
      <c r="J5627" s="358">
        <v>0</v>
      </c>
      <c r="K5627" s="327">
        <v>0</v>
      </c>
      <c r="L5627" s="336">
        <v>2.3496792687798115E-6</v>
      </c>
      <c r="M5627" s="210">
        <v>1.1415525114155251E-4</v>
      </c>
      <c r="N5627" s="325">
        <v>0</v>
      </c>
      <c r="O5627" s="358">
        <v>0</v>
      </c>
      <c r="P5627" s="327">
        <v>0</v>
      </c>
      <c r="Q5627" s="332">
        <v>0.16489832007073388</v>
      </c>
      <c r="R5627" s="358">
        <v>0.19088735988259514</v>
      </c>
      <c r="S5627" s="327">
        <v>0.3937293322127049</v>
      </c>
      <c r="T5627" s="358">
        <v>5.2719806942461069E-2</v>
      </c>
      <c r="U5627" s="358">
        <v>0.32509999889038649</v>
      </c>
      <c r="V5627" s="361">
        <v>0</v>
      </c>
    </row>
    <row r="5628" spans="1:22" hidden="1" outlineLevel="1">
      <c r="A5628" s="65">
        <v>5619</v>
      </c>
      <c r="B5628" s="117">
        <v>1</v>
      </c>
      <c r="C5628" s="325">
        <v>6.5471412640512821E-5</v>
      </c>
      <c r="D5628" s="358">
        <v>9.2076937046690964E-5</v>
      </c>
      <c r="E5628" s="327">
        <v>7.4644505542354532E-5</v>
      </c>
      <c r="F5628" s="332">
        <v>0</v>
      </c>
      <c r="G5628" s="358">
        <v>0</v>
      </c>
      <c r="H5628" s="327">
        <v>0</v>
      </c>
      <c r="I5628" s="332">
        <v>0</v>
      </c>
      <c r="J5628" s="358">
        <v>0</v>
      </c>
      <c r="K5628" s="327">
        <v>0</v>
      </c>
      <c r="L5628" s="336">
        <v>1.1748396343899057E-6</v>
      </c>
      <c r="M5628" s="210">
        <v>1.1415525114155251E-4</v>
      </c>
      <c r="N5628" s="325">
        <v>0</v>
      </c>
      <c r="O5628" s="358">
        <v>0</v>
      </c>
      <c r="P5628" s="327">
        <v>0</v>
      </c>
      <c r="Q5628" s="332">
        <v>0.13191865605658709</v>
      </c>
      <c r="R5628" s="358">
        <v>0.18578303152573569</v>
      </c>
      <c r="S5628" s="327">
        <v>0.40512293899701235</v>
      </c>
      <c r="T5628" s="358">
        <v>4.4874597576023412E-2</v>
      </c>
      <c r="U5628" s="358">
        <v>0.30939304725821276</v>
      </c>
      <c r="V5628" s="361">
        <v>0</v>
      </c>
    </row>
    <row r="5629" spans="1:22" hidden="1" outlineLevel="1">
      <c r="A5629" s="65">
        <v>5620</v>
      </c>
      <c r="B5629" s="117">
        <v>1</v>
      </c>
      <c r="C5629" s="325">
        <v>6.3840096296916281E-5</v>
      </c>
      <c r="D5629" s="358">
        <v>8.816911096003874E-5</v>
      </c>
      <c r="E5629" s="327">
        <v>7.2283487118873733E-5</v>
      </c>
      <c r="F5629" s="332">
        <v>0</v>
      </c>
      <c r="G5629" s="358">
        <v>0</v>
      </c>
      <c r="H5629" s="327">
        <v>0</v>
      </c>
      <c r="I5629" s="332">
        <v>0</v>
      </c>
      <c r="J5629" s="358">
        <v>0</v>
      </c>
      <c r="K5629" s="327">
        <v>0</v>
      </c>
      <c r="L5629" s="336">
        <v>1.409807561267887E-5</v>
      </c>
      <c r="M5629" s="210">
        <v>1.1415525114155251E-4</v>
      </c>
      <c r="N5629" s="325">
        <v>0</v>
      </c>
      <c r="O5629" s="358">
        <v>0</v>
      </c>
      <c r="P5629" s="327">
        <v>0</v>
      </c>
      <c r="Q5629" s="332">
        <v>0.19787798408488064</v>
      </c>
      <c r="R5629" s="358">
        <v>0.16456432822809103</v>
      </c>
      <c r="S5629" s="327">
        <v>0.4233864712257524</v>
      </c>
      <c r="T5629" s="358">
        <v>4.236413057876335E-2</v>
      </c>
      <c r="U5629" s="358">
        <v>0.31368703403535381</v>
      </c>
      <c r="V5629" s="361">
        <v>0</v>
      </c>
    </row>
    <row r="5630" spans="1:22" hidden="1" outlineLevel="1">
      <c r="A5630" s="65">
        <v>5621</v>
      </c>
      <c r="B5630" s="117">
        <v>1</v>
      </c>
      <c r="C5630" s="325">
        <v>6.4033854176807046E-5</v>
      </c>
      <c r="D5630" s="358">
        <v>8.715813107692474E-5</v>
      </c>
      <c r="E5630" s="327">
        <v>7.1388375738543105E-5</v>
      </c>
      <c r="F5630" s="332">
        <v>0</v>
      </c>
      <c r="G5630" s="358">
        <v>0</v>
      </c>
      <c r="H5630" s="327">
        <v>0</v>
      </c>
      <c r="I5630" s="332">
        <v>0</v>
      </c>
      <c r="J5630" s="358">
        <v>0</v>
      </c>
      <c r="K5630" s="327">
        <v>0</v>
      </c>
      <c r="L5630" s="336">
        <v>3.7594868300476983E-5</v>
      </c>
      <c r="M5630" s="210">
        <v>1.1415525114155251E-4</v>
      </c>
      <c r="N5630" s="325">
        <v>0</v>
      </c>
      <c r="O5630" s="358">
        <v>0</v>
      </c>
      <c r="P5630" s="327">
        <v>0</v>
      </c>
      <c r="Q5630" s="332">
        <v>0.13191865605658709</v>
      </c>
      <c r="R5630" s="358">
        <v>0.16479616356818402</v>
      </c>
      <c r="S5630" s="327">
        <v>0.33629710704235066</v>
      </c>
      <c r="T5630" s="358">
        <v>4.4351583618260908E-2</v>
      </c>
      <c r="U5630" s="358">
        <v>0.30453406222092166</v>
      </c>
      <c r="V5630" s="361">
        <v>0</v>
      </c>
    </row>
    <row r="5631" spans="1:22" hidden="1" outlineLevel="1">
      <c r="A5631" s="65">
        <v>5622</v>
      </c>
      <c r="B5631" s="117">
        <v>1</v>
      </c>
      <c r="C5631" s="325">
        <v>6.4927640525980641E-5</v>
      </c>
      <c r="D5631" s="358">
        <v>8.7022037631120938E-5</v>
      </c>
      <c r="E5631" s="327">
        <v>7.1634855683851533E-5</v>
      </c>
      <c r="F5631" s="332">
        <v>0</v>
      </c>
      <c r="G5631" s="358">
        <v>0</v>
      </c>
      <c r="H5631" s="327">
        <v>0</v>
      </c>
      <c r="I5631" s="332">
        <v>0</v>
      </c>
      <c r="J5631" s="358">
        <v>0</v>
      </c>
      <c r="K5631" s="327">
        <v>0</v>
      </c>
      <c r="L5631" s="336">
        <v>9.3987170751192462E-5</v>
      </c>
      <c r="M5631" s="210">
        <v>1.1415525114155251E-4</v>
      </c>
      <c r="N5631" s="325">
        <v>1.8840041161301334E-4</v>
      </c>
      <c r="O5631" s="358">
        <v>2.8359719854303554E-3</v>
      </c>
      <c r="P5631" s="327">
        <v>8.4319853055029128E-4</v>
      </c>
      <c r="Q5631" s="332">
        <v>0.16489832007073388</v>
      </c>
      <c r="R5631" s="358">
        <v>0.17851724994521695</v>
      </c>
      <c r="S5631" s="327">
        <v>0.36897566235372903</v>
      </c>
      <c r="T5631" s="358">
        <v>4.9267914821228505E-2</v>
      </c>
      <c r="U5631" s="358">
        <v>0.31334803507926368</v>
      </c>
      <c r="V5631" s="361">
        <v>0</v>
      </c>
    </row>
    <row r="5632" spans="1:22" hidden="1" outlineLevel="1">
      <c r="A5632" s="65">
        <v>5623</v>
      </c>
      <c r="B5632" s="117">
        <v>1</v>
      </c>
      <c r="C5632" s="325">
        <v>6.5096397389111324E-5</v>
      </c>
      <c r="D5632" s="358">
        <v>8.3716911090171294E-5</v>
      </c>
      <c r="E5632" s="327">
        <v>6.9688961378784945E-5</v>
      </c>
      <c r="F5632" s="332">
        <v>0</v>
      </c>
      <c r="G5632" s="358">
        <v>0</v>
      </c>
      <c r="H5632" s="327">
        <v>0</v>
      </c>
      <c r="I5632" s="332">
        <v>0</v>
      </c>
      <c r="J5632" s="358">
        <v>0</v>
      </c>
      <c r="K5632" s="327">
        <v>0</v>
      </c>
      <c r="L5632" s="336">
        <v>1.8210014333043539E-4</v>
      </c>
      <c r="M5632" s="210">
        <v>1.1415525114155251E-4</v>
      </c>
      <c r="N5632" s="325">
        <v>1.2999628401297921E-2</v>
      </c>
      <c r="O5632" s="358">
        <v>8.4895485839850363E-2</v>
      </c>
      <c r="P5632" s="327">
        <v>4.8317773842256884E-2</v>
      </c>
      <c r="Q5632" s="332">
        <v>0.19787798408488064</v>
      </c>
      <c r="R5632" s="358">
        <v>0.17877283192632903</v>
      </c>
      <c r="S5632" s="327">
        <v>0.29050324203174582</v>
      </c>
      <c r="T5632" s="358">
        <v>5.1569176235383554E-2</v>
      </c>
      <c r="U5632" s="358">
        <v>0.32724699227895693</v>
      </c>
      <c r="V5632" s="361">
        <v>0</v>
      </c>
    </row>
    <row r="5633" spans="1:22" hidden="1" outlineLevel="1">
      <c r="A5633" s="65">
        <v>5624</v>
      </c>
      <c r="B5633" s="117">
        <v>1</v>
      </c>
      <c r="C5633" s="325">
        <v>6.6365198989686415E-5</v>
      </c>
      <c r="D5633" s="358">
        <v>8.851906553496283E-5</v>
      </c>
      <c r="E5633" s="327">
        <v>7.2075925059666634E-5</v>
      </c>
      <c r="F5633" s="332">
        <v>0</v>
      </c>
      <c r="G5633" s="358">
        <v>0</v>
      </c>
      <c r="H5633" s="327">
        <v>3.3257412371757354E-4</v>
      </c>
      <c r="I5633" s="332">
        <v>0</v>
      </c>
      <c r="J5633" s="358">
        <v>0</v>
      </c>
      <c r="K5633" s="327">
        <v>0</v>
      </c>
      <c r="L5633" s="336">
        <v>1.5860335064263727E-4</v>
      </c>
      <c r="M5633" s="210">
        <v>1.1415525114155251E-4</v>
      </c>
      <c r="N5633" s="325">
        <v>6.4998142006489609E-2</v>
      </c>
      <c r="O5633" s="358">
        <v>0.28586039272761837</v>
      </c>
      <c r="P5633" s="327">
        <v>0.18923862200734687</v>
      </c>
      <c r="Q5633" s="332">
        <v>0.19787798408488064</v>
      </c>
      <c r="R5633" s="358">
        <v>0.1632838980236628</v>
      </c>
      <c r="S5633" s="327">
        <v>0.29314487051588001</v>
      </c>
      <c r="T5633" s="358">
        <v>7.1129898255701443E-2</v>
      </c>
      <c r="U5633" s="358">
        <v>0.32532599819444646</v>
      </c>
      <c r="V5633" s="361">
        <v>3.1868184986227573E-2</v>
      </c>
    </row>
    <row r="5634" spans="1:22" hidden="1" outlineLevel="1">
      <c r="A5634" s="65">
        <v>5625</v>
      </c>
      <c r="B5634" s="117">
        <v>1</v>
      </c>
      <c r="C5634" s="325">
        <v>7.1040389123825173E-5</v>
      </c>
      <c r="D5634" s="358">
        <v>9.7520674878843295E-5</v>
      </c>
      <c r="E5634" s="327">
        <v>7.8938445642201481E-5</v>
      </c>
      <c r="F5634" s="332">
        <v>0</v>
      </c>
      <c r="G5634" s="358">
        <v>0</v>
      </c>
      <c r="H5634" s="327">
        <v>0</v>
      </c>
      <c r="I5634" s="332">
        <v>0</v>
      </c>
      <c r="J5634" s="358">
        <v>0</v>
      </c>
      <c r="K5634" s="327">
        <v>0</v>
      </c>
      <c r="L5634" s="336">
        <v>1.4685495429873823E-4</v>
      </c>
      <c r="M5634" s="210">
        <v>1.1415525114155251E-4</v>
      </c>
      <c r="N5634" s="325">
        <v>0.13602509718459566</v>
      </c>
      <c r="O5634" s="358">
        <v>0.48100472847228759</v>
      </c>
      <c r="P5634" s="327">
        <v>0.35624923892385252</v>
      </c>
      <c r="Q5634" s="332">
        <v>0.46171529619805485</v>
      </c>
      <c r="R5634" s="358">
        <v>0.16990286251828657</v>
      </c>
      <c r="S5634" s="327">
        <v>0.29798082245057428</v>
      </c>
      <c r="T5634" s="358">
        <v>9.4351717980356922E-2</v>
      </c>
      <c r="U5634" s="358">
        <v>0.33865995713398961</v>
      </c>
      <c r="V5634" s="361">
        <v>0.12998603746239054</v>
      </c>
    </row>
    <row r="5635" spans="1:22" hidden="1" outlineLevel="1">
      <c r="A5635" s="65">
        <v>5626</v>
      </c>
      <c r="B5635" s="117">
        <v>1</v>
      </c>
      <c r="C5635" s="325">
        <v>7.703438289205924E-5</v>
      </c>
      <c r="D5635" s="358">
        <v>1.0541409473546419E-4</v>
      </c>
      <c r="E5635" s="327">
        <v>8.6410679773657212E-5</v>
      </c>
      <c r="F5635" s="332">
        <v>0</v>
      </c>
      <c r="G5635" s="358">
        <v>2.584962404260109E-4</v>
      </c>
      <c r="H5635" s="327">
        <v>0</v>
      </c>
      <c r="I5635" s="332">
        <v>0</v>
      </c>
      <c r="J5635" s="358">
        <v>0</v>
      </c>
      <c r="K5635" s="327">
        <v>0</v>
      </c>
      <c r="L5635" s="336">
        <v>1.644775488145868E-4</v>
      </c>
      <c r="M5635" s="210">
        <v>1.1415525114155251E-4</v>
      </c>
      <c r="N5635" s="325">
        <v>0.27525300136661252</v>
      </c>
      <c r="O5635" s="358">
        <v>0.57850965501679663</v>
      </c>
      <c r="P5635" s="327">
        <v>0.49966492742722152</v>
      </c>
      <c r="Q5635" s="332">
        <v>0.56065428824049512</v>
      </c>
      <c r="R5635" s="358">
        <v>0.20842193285173954</v>
      </c>
      <c r="S5635" s="327">
        <v>0.27553119497884593</v>
      </c>
      <c r="T5635" s="358">
        <v>7.7301462957299075E-2</v>
      </c>
      <c r="U5635" s="358">
        <v>0.35210691572556285</v>
      </c>
      <c r="V5635" s="361">
        <v>0.31699461185691968</v>
      </c>
    </row>
    <row r="5636" spans="1:22" hidden="1" outlineLevel="1">
      <c r="A5636" s="65">
        <v>5627</v>
      </c>
      <c r="B5636" s="117">
        <v>1</v>
      </c>
      <c r="C5636" s="325">
        <v>8.0765784643504226E-5</v>
      </c>
      <c r="D5636" s="358">
        <v>1.0895252432636321E-4</v>
      </c>
      <c r="E5636" s="327">
        <v>8.9679782206169079E-5</v>
      </c>
      <c r="F5636" s="332">
        <v>0</v>
      </c>
      <c r="G5636" s="358">
        <v>3.3260238610118779E-4</v>
      </c>
      <c r="H5636" s="327">
        <v>0</v>
      </c>
      <c r="I5636" s="332">
        <v>0</v>
      </c>
      <c r="J5636" s="358">
        <v>0</v>
      </c>
      <c r="K5636" s="327">
        <v>0</v>
      </c>
      <c r="L5636" s="336">
        <v>1.8797434150238492E-4</v>
      </c>
      <c r="M5636" s="210">
        <v>1.1415525114155251E-4</v>
      </c>
      <c r="N5636" s="325">
        <v>0.4276689343615403</v>
      </c>
      <c r="O5636" s="358">
        <v>0.66576857825772406</v>
      </c>
      <c r="P5636" s="327">
        <v>0.5657758322123565</v>
      </c>
      <c r="Q5636" s="332">
        <v>0.52767462422634837</v>
      </c>
      <c r="R5636" s="358">
        <v>0.27011153886688544</v>
      </c>
      <c r="S5636" s="327">
        <v>0.31013400486327519</v>
      </c>
      <c r="T5636" s="358">
        <v>6.5690553094971335E-2</v>
      </c>
      <c r="U5636" s="358">
        <v>0.34792592860045185</v>
      </c>
      <c r="V5636" s="361">
        <v>0.38518651169329221</v>
      </c>
    </row>
    <row r="5637" spans="1:22" hidden="1" outlineLevel="1">
      <c r="A5637" s="65">
        <v>5628</v>
      </c>
      <c r="B5637" s="117">
        <v>1</v>
      </c>
      <c r="C5637" s="325">
        <v>8.2672112171461868E-5</v>
      </c>
      <c r="D5637" s="358">
        <v>1.1103280985507856E-4</v>
      </c>
      <c r="E5637" s="327">
        <v>9.172945754083923E-5</v>
      </c>
      <c r="F5637" s="332">
        <v>2.4760089736567618E-4</v>
      </c>
      <c r="G5637" s="358">
        <v>4.2071284277009905E-4</v>
      </c>
      <c r="H5637" s="327">
        <v>0</v>
      </c>
      <c r="I5637" s="332">
        <v>0</v>
      </c>
      <c r="J5637" s="358">
        <v>0</v>
      </c>
      <c r="K5637" s="327">
        <v>0</v>
      </c>
      <c r="L5637" s="336">
        <v>2.0677177565262342E-4</v>
      </c>
      <c r="M5637" s="210">
        <v>1.1415525114155251E-4</v>
      </c>
      <c r="N5637" s="325">
        <v>0.44594377428800264</v>
      </c>
      <c r="O5637" s="358">
        <v>0.7364526611642026</v>
      </c>
      <c r="P5637" s="327">
        <v>0.5334952817451335</v>
      </c>
      <c r="Q5637" s="332">
        <v>0.52767462422634837</v>
      </c>
      <c r="R5637" s="358">
        <v>0.29015647011686091</v>
      </c>
      <c r="S5637" s="327">
        <v>0.36123644234421542</v>
      </c>
      <c r="T5637" s="358">
        <v>6.4016908430131303E-2</v>
      </c>
      <c r="U5637" s="358">
        <v>0.31481703055565402</v>
      </c>
      <c r="V5637" s="361">
        <v>0.4769768399213149</v>
      </c>
    </row>
    <row r="5638" spans="1:22" hidden="1" outlineLevel="1">
      <c r="A5638" s="65">
        <v>5629</v>
      </c>
      <c r="B5638" s="117">
        <v>1</v>
      </c>
      <c r="C5638" s="325">
        <v>8.2390850732910742E-5</v>
      </c>
      <c r="D5638" s="358">
        <v>1.1256872160057869E-4</v>
      </c>
      <c r="E5638" s="327">
        <v>9.3338063499694279E-5</v>
      </c>
      <c r="F5638" s="332">
        <v>3.4514064481276077E-4</v>
      </c>
      <c r="G5638" s="358">
        <v>4.1312717431515953E-4</v>
      </c>
      <c r="H5638" s="327">
        <v>0</v>
      </c>
      <c r="I5638" s="332">
        <v>0</v>
      </c>
      <c r="J5638" s="358">
        <v>0</v>
      </c>
      <c r="K5638" s="327">
        <v>0</v>
      </c>
      <c r="L5638" s="336">
        <v>1.8797434150238492E-4</v>
      </c>
      <c r="M5638" s="210">
        <v>1.1415525114155251E-4</v>
      </c>
      <c r="N5638" s="325">
        <v>0.49662348501190323</v>
      </c>
      <c r="O5638" s="358">
        <v>0.74887666261040264</v>
      </c>
      <c r="P5638" s="327">
        <v>0.53418179406608013</v>
      </c>
      <c r="Q5638" s="332">
        <v>0.46171529619805485</v>
      </c>
      <c r="R5638" s="358">
        <v>0.34847292339220082</v>
      </c>
      <c r="S5638" s="327">
        <v>0.37128813402780059</v>
      </c>
      <c r="T5638" s="358">
        <v>6.0565016308898732E-2</v>
      </c>
      <c r="U5638" s="358">
        <v>0.30928004760618277</v>
      </c>
      <c r="V5638" s="361">
        <v>0.49458977240256352</v>
      </c>
    </row>
    <row r="5639" spans="1:22" hidden="1" outlineLevel="1">
      <c r="A5639" s="65">
        <v>5630</v>
      </c>
      <c r="B5639" s="117">
        <v>1</v>
      </c>
      <c r="C5639" s="325">
        <v>8.0603278034563567E-5</v>
      </c>
      <c r="D5639" s="358">
        <v>1.0842759246397709E-4</v>
      </c>
      <c r="E5639" s="327">
        <v>9.1093798734517481E-5</v>
      </c>
      <c r="F5639" s="332">
        <v>3.6764981730054929E-4</v>
      </c>
      <c r="G5639" s="358">
        <v>4.3705120559612215E-4</v>
      </c>
      <c r="H5639" s="327">
        <v>0</v>
      </c>
      <c r="I5639" s="332">
        <v>0</v>
      </c>
      <c r="J5639" s="358">
        <v>0</v>
      </c>
      <c r="K5639" s="327">
        <v>0</v>
      </c>
      <c r="L5639" s="336">
        <v>1.9032402077116473E-4</v>
      </c>
      <c r="M5639" s="210">
        <v>1.1415525114155251E-4</v>
      </c>
      <c r="N5639" s="325">
        <v>0.46478381544930397</v>
      </c>
      <c r="O5639" s="358">
        <v>0.7321568418992771</v>
      </c>
      <c r="P5639" s="327">
        <v>0.49929118057471317</v>
      </c>
      <c r="Q5639" s="332">
        <v>0.49469496021220166</v>
      </c>
      <c r="R5639" s="358">
        <v>0.37697242284392152</v>
      </c>
      <c r="S5639" s="327">
        <v>0.31846399363194156</v>
      </c>
      <c r="T5639" s="358">
        <v>7.0083870340176421E-2</v>
      </c>
      <c r="U5639" s="358">
        <v>0.31945001628888514</v>
      </c>
      <c r="V5639" s="361">
        <v>0.2171421870965177</v>
      </c>
    </row>
    <row r="5640" spans="1:22" hidden="1" outlineLevel="1">
      <c r="A5640" s="65">
        <v>5631</v>
      </c>
      <c r="B5640" s="117">
        <v>1</v>
      </c>
      <c r="C5640" s="325">
        <v>8.0828287185404478E-5</v>
      </c>
      <c r="D5640" s="358">
        <v>1.0483083711059072E-4</v>
      </c>
      <c r="E5640" s="327">
        <v>9.0393276784693499E-5</v>
      </c>
      <c r="F5640" s="332">
        <v>4.0516510478019719E-4</v>
      </c>
      <c r="G5640" s="358">
        <v>4.312160760153997E-4</v>
      </c>
      <c r="H5640" s="327">
        <v>0</v>
      </c>
      <c r="I5640" s="332">
        <v>0</v>
      </c>
      <c r="J5640" s="358">
        <v>0</v>
      </c>
      <c r="K5640" s="327">
        <v>0</v>
      </c>
      <c r="L5640" s="336">
        <v>2.1382081345896285E-4</v>
      </c>
      <c r="M5640" s="210">
        <v>1.1415525114155251E-4</v>
      </c>
      <c r="N5640" s="325">
        <v>0.33799033843374598</v>
      </c>
      <c r="O5640" s="358">
        <v>0.63178726899827076</v>
      </c>
      <c r="P5640" s="327">
        <v>0.46355005333166005</v>
      </c>
      <c r="Q5640" s="332">
        <v>0.296816976127321</v>
      </c>
      <c r="R5640" s="358">
        <v>0.39809270444523848</v>
      </c>
      <c r="S5640" s="327">
        <v>0.32992511763562632</v>
      </c>
      <c r="T5640" s="358">
        <v>7.3221954086751501E-2</v>
      </c>
      <c r="U5640" s="358">
        <v>0.3193370166368551</v>
      </c>
      <c r="V5640" s="361">
        <v>0.26204104098564757</v>
      </c>
    </row>
    <row r="5641" spans="1:22" hidden="1" outlineLevel="1">
      <c r="A5641" s="65">
        <v>5632</v>
      </c>
      <c r="B5641" s="117">
        <v>1</v>
      </c>
      <c r="C5641" s="325">
        <v>7.9684490668629877E-5</v>
      </c>
      <c r="D5641" s="358">
        <v>1.0265334197772978E-4</v>
      </c>
      <c r="E5641" s="327">
        <v>8.8058203618613591E-5</v>
      </c>
      <c r="F5641" s="332">
        <v>3.6764981730054929E-4</v>
      </c>
      <c r="G5641" s="358">
        <v>4.7381252195467468E-4</v>
      </c>
      <c r="H5641" s="327">
        <v>3.22496119968556E-4</v>
      </c>
      <c r="I5641" s="332">
        <v>0</v>
      </c>
      <c r="J5641" s="358">
        <v>0</v>
      </c>
      <c r="K5641" s="327">
        <v>0</v>
      </c>
      <c r="L5641" s="336">
        <v>2.2321953053408208E-4</v>
      </c>
      <c r="M5641" s="210">
        <v>1.1415525114155251E-4</v>
      </c>
      <c r="N5641" s="325">
        <v>0.29089023553049265</v>
      </c>
      <c r="O5641" s="358">
        <v>0.50090251075395376</v>
      </c>
      <c r="P5641" s="327">
        <v>0.38827065827366325</v>
      </c>
      <c r="Q5641" s="332">
        <v>0.23085764809902742</v>
      </c>
      <c r="R5641" s="358">
        <v>0.40980118762973367</v>
      </c>
      <c r="S5641" s="327">
        <v>0.31736683190666148</v>
      </c>
      <c r="T5641" s="358">
        <v>7.3326556878304E-2</v>
      </c>
      <c r="U5641" s="358">
        <v>0.32159700967745564</v>
      </c>
      <c r="V5641" s="361">
        <v>0.3560301228134104</v>
      </c>
    </row>
    <row r="5642" spans="1:22" hidden="1" outlineLevel="1">
      <c r="A5642" s="65">
        <v>5633</v>
      </c>
      <c r="B5642" s="117">
        <v>1</v>
      </c>
      <c r="C5642" s="325">
        <v>7.7365646364130569E-5</v>
      </c>
      <c r="D5642" s="358">
        <v>1.0471418558561602E-4</v>
      </c>
      <c r="E5642" s="327">
        <v>9.0017070552380631E-5</v>
      </c>
      <c r="F5642" s="332">
        <v>2.7761312734939439E-4</v>
      </c>
      <c r="G5642" s="358">
        <v>4.6681036645780747E-4</v>
      </c>
      <c r="H5642" s="327">
        <v>3.22496119968556E-4</v>
      </c>
      <c r="I5642" s="332">
        <v>0</v>
      </c>
      <c r="J5642" s="358">
        <v>0</v>
      </c>
      <c r="K5642" s="327">
        <v>0</v>
      </c>
      <c r="L5642" s="336">
        <v>2.2321953053408208E-4</v>
      </c>
      <c r="M5642" s="210">
        <v>1.1415525114155251E-4</v>
      </c>
      <c r="N5642" s="325">
        <v>0.2130808655343181</v>
      </c>
      <c r="O5642" s="358">
        <v>0.32950138928724165</v>
      </c>
      <c r="P5642" s="327">
        <v>0.22532056170184325</v>
      </c>
      <c r="Q5642" s="332">
        <v>0.23085764809902742</v>
      </c>
      <c r="R5642" s="358">
        <v>0.33321742605678883</v>
      </c>
      <c r="S5642" s="327">
        <v>0.32076803601918918</v>
      </c>
      <c r="T5642" s="358">
        <v>9.9372651974877019E-2</v>
      </c>
      <c r="U5642" s="358">
        <v>0.33312297418451836</v>
      </c>
      <c r="V5642" s="361">
        <v>0.15137044313208162</v>
      </c>
    </row>
    <row r="5643" spans="1:22" hidden="1" outlineLevel="1">
      <c r="A5643" s="65">
        <v>5634</v>
      </c>
      <c r="B5643" s="117">
        <v>1</v>
      </c>
      <c r="C5643" s="325">
        <v>7.9371977959128619E-5</v>
      </c>
      <c r="D5643" s="358">
        <v>1.080581959682239E-4</v>
      </c>
      <c r="E5643" s="327">
        <v>9.1975937486147671E-5</v>
      </c>
      <c r="F5643" s="332">
        <v>2.6260701235753528E-4</v>
      </c>
      <c r="G5643" s="358">
        <v>4.41135796302628E-4</v>
      </c>
      <c r="H5643" s="327">
        <v>0</v>
      </c>
      <c r="I5643" s="332">
        <v>0</v>
      </c>
      <c r="J5643" s="358">
        <v>0</v>
      </c>
      <c r="K5643" s="327">
        <v>0</v>
      </c>
      <c r="L5643" s="336">
        <v>1.644775488145868E-4</v>
      </c>
      <c r="M5643" s="210">
        <v>1.1415525114155251E-4</v>
      </c>
      <c r="N5643" s="325">
        <v>0.10154782185941419</v>
      </c>
      <c r="O5643" s="358">
        <v>0.14453783265428741</v>
      </c>
      <c r="P5643" s="327">
        <v>9.8534724921228084E-2</v>
      </c>
      <c r="Q5643" s="332">
        <v>0.296816976127321</v>
      </c>
      <c r="R5643" s="358">
        <v>0.29198033267639129</v>
      </c>
      <c r="S5643" s="327">
        <v>0.39917293912179502</v>
      </c>
      <c r="T5643" s="358">
        <v>0.11307561766825479</v>
      </c>
      <c r="U5643" s="358">
        <v>0.39843677305787373</v>
      </c>
      <c r="V5643" s="361">
        <v>5.9716773547930958E-2</v>
      </c>
    </row>
    <row r="5644" spans="1:22" hidden="1" outlineLevel="1">
      <c r="A5644" s="65">
        <v>5635</v>
      </c>
      <c r="B5644" s="117">
        <v>1</v>
      </c>
      <c r="C5644" s="325">
        <v>8.374090563795617E-5</v>
      </c>
      <c r="D5644" s="358">
        <v>1.1266593120472426E-4</v>
      </c>
      <c r="E5644" s="327">
        <v>9.440181905313069E-5</v>
      </c>
      <c r="F5644" s="332">
        <v>2.4009783986974649E-4</v>
      </c>
      <c r="G5644" s="358">
        <v>3.436891323045608E-4</v>
      </c>
      <c r="H5644" s="327">
        <v>0</v>
      </c>
      <c r="I5644" s="332">
        <v>0</v>
      </c>
      <c r="J5644" s="358">
        <v>0</v>
      </c>
      <c r="K5644" s="327">
        <v>0</v>
      </c>
      <c r="L5644" s="336">
        <v>1.1748396343899057E-4</v>
      </c>
      <c r="M5644" s="210">
        <v>1.1415525114155251E-4</v>
      </c>
      <c r="N5644" s="325">
        <v>9.2316201690376531E-3</v>
      </c>
      <c r="O5644" s="358">
        <v>1.3068221456476721E-2</v>
      </c>
      <c r="P5644" s="327">
        <v>1.2782718504450771E-2</v>
      </c>
      <c r="Q5644" s="332">
        <v>0.39575596816976127</v>
      </c>
      <c r="R5644" s="358">
        <v>0.24998403682768436</v>
      </c>
      <c r="S5644" s="327">
        <v>0.36573480818202309</v>
      </c>
      <c r="T5644" s="358">
        <v>0.13483299831117523</v>
      </c>
      <c r="U5644" s="358">
        <v>0.49505147554354639</v>
      </c>
      <c r="V5644" s="361">
        <v>1.0350174497108117E-2</v>
      </c>
    </row>
    <row r="5645" spans="1:22" hidden="1" outlineLevel="1">
      <c r="A5645" s="65">
        <v>5636</v>
      </c>
      <c r="B5645" s="117">
        <v>1</v>
      </c>
      <c r="C5645" s="325">
        <v>8.760356272739167E-5</v>
      </c>
      <c r="D5645" s="358">
        <v>1.1935395196993999E-4</v>
      </c>
      <c r="E5645" s="327">
        <v>1.002784198544318E-4</v>
      </c>
      <c r="F5645" s="332">
        <v>0</v>
      </c>
      <c r="G5645" s="358">
        <v>2.5091057197107155E-4</v>
      </c>
      <c r="H5645" s="327">
        <v>0</v>
      </c>
      <c r="I5645" s="332">
        <v>0</v>
      </c>
      <c r="J5645" s="358">
        <v>0</v>
      </c>
      <c r="K5645" s="327">
        <v>0</v>
      </c>
      <c r="L5645" s="336">
        <v>8.811297257924293E-5</v>
      </c>
      <c r="M5645" s="210">
        <v>1.1415525114155251E-4</v>
      </c>
      <c r="N5645" s="325">
        <v>0</v>
      </c>
      <c r="O5645" s="358">
        <v>0</v>
      </c>
      <c r="P5645" s="327">
        <v>0</v>
      </c>
      <c r="Q5645" s="332">
        <v>0.42873563218390809</v>
      </c>
      <c r="R5645" s="358">
        <v>0.22861802011192031</v>
      </c>
      <c r="S5645" s="327">
        <v>0.34715900535846361</v>
      </c>
      <c r="T5645" s="358">
        <v>0.20428925190203662</v>
      </c>
      <c r="U5645" s="358">
        <v>0.59742916028275062</v>
      </c>
      <c r="V5645" s="361">
        <v>0</v>
      </c>
    </row>
    <row r="5646" spans="1:22" hidden="1" outlineLevel="1">
      <c r="A5646" s="65">
        <v>5637</v>
      </c>
      <c r="B5646" s="117">
        <v>1</v>
      </c>
      <c r="C5646" s="325">
        <v>9.113495634475584E-5</v>
      </c>
      <c r="D5646" s="358">
        <v>1.3432423100835891E-4</v>
      </c>
      <c r="E5646" s="327">
        <v>1.1039707024077809E-4</v>
      </c>
      <c r="F5646" s="332">
        <v>0</v>
      </c>
      <c r="G5646" s="358">
        <v>2.2290194998360308E-4</v>
      </c>
      <c r="H5646" s="327">
        <v>0</v>
      </c>
      <c r="I5646" s="332">
        <v>0</v>
      </c>
      <c r="J5646" s="358">
        <v>0</v>
      </c>
      <c r="K5646" s="327">
        <v>0</v>
      </c>
      <c r="L5646" s="336">
        <v>5.8741981719495287E-5</v>
      </c>
      <c r="M5646" s="210">
        <v>1.1415525114155251E-4</v>
      </c>
      <c r="N5646" s="325">
        <v>0</v>
      </c>
      <c r="O5646" s="358">
        <v>0</v>
      </c>
      <c r="P5646" s="327">
        <v>0</v>
      </c>
      <c r="Q5646" s="332">
        <v>0.26383731211317418</v>
      </c>
      <c r="R5646" s="358">
        <v>0.19778006089121319</v>
      </c>
      <c r="S5646" s="327">
        <v>0.3160249168059393</v>
      </c>
      <c r="T5646" s="358">
        <v>0.27238566920271556</v>
      </c>
      <c r="U5646" s="358">
        <v>0.6567539775985145</v>
      </c>
      <c r="V5646" s="361">
        <v>0</v>
      </c>
    </row>
    <row r="5647" spans="1:22" hidden="1" outlineLevel="1">
      <c r="A5647" s="65">
        <v>5638</v>
      </c>
      <c r="B5647" s="117">
        <v>1</v>
      </c>
      <c r="C5647" s="325">
        <v>8.9384885171548821E-5</v>
      </c>
      <c r="D5647" s="358">
        <v>1.2802504865972551E-4</v>
      </c>
      <c r="E5647" s="327">
        <v>1.0703715940736309E-4</v>
      </c>
      <c r="F5647" s="332">
        <v>0</v>
      </c>
      <c r="G5647" s="358">
        <v>1.9547684095420697E-4</v>
      </c>
      <c r="H5647" s="327">
        <v>0</v>
      </c>
      <c r="I5647" s="332">
        <v>0</v>
      </c>
      <c r="J5647" s="358">
        <v>0</v>
      </c>
      <c r="K5647" s="327">
        <v>0</v>
      </c>
      <c r="L5647" s="336">
        <v>3.7594868300476983E-5</v>
      </c>
      <c r="M5647" s="210">
        <v>1.1415525114155251E-4</v>
      </c>
      <c r="N5647" s="325">
        <v>0</v>
      </c>
      <c r="O5647" s="358">
        <v>0</v>
      </c>
      <c r="P5647" s="327">
        <v>0</v>
      </c>
      <c r="Q5647" s="332">
        <v>0.39575596816976127</v>
      </c>
      <c r="R5647" s="358">
        <v>0.18416591372404376</v>
      </c>
      <c r="S5647" s="327">
        <v>0.33263426333913776</v>
      </c>
      <c r="T5647" s="358">
        <v>0.22751107162669212</v>
      </c>
      <c r="U5647" s="358">
        <v>0.65618897933836429</v>
      </c>
      <c r="V5647" s="361">
        <v>0</v>
      </c>
    </row>
    <row r="5648" spans="1:22" hidden="1" outlineLevel="1">
      <c r="A5648" s="65">
        <v>5639</v>
      </c>
      <c r="B5648" s="117">
        <v>1</v>
      </c>
      <c r="C5648" s="325">
        <v>8.3747155892146193E-5</v>
      </c>
      <c r="D5648" s="358">
        <v>1.2026772224890842E-4</v>
      </c>
      <c r="E5648" s="327">
        <v>1.0023950196833047E-4</v>
      </c>
      <c r="F5648" s="332">
        <v>0</v>
      </c>
      <c r="G5648" s="358">
        <v>1.7680442629589466E-4</v>
      </c>
      <c r="H5648" s="327">
        <v>0</v>
      </c>
      <c r="I5648" s="332">
        <v>0</v>
      </c>
      <c r="J5648" s="358">
        <v>0</v>
      </c>
      <c r="K5648" s="327">
        <v>0</v>
      </c>
      <c r="L5648" s="336">
        <v>2.3496792687798115E-5</v>
      </c>
      <c r="M5648" s="210">
        <v>1.1415525114155251E-4</v>
      </c>
      <c r="N5648" s="325">
        <v>0</v>
      </c>
      <c r="O5648" s="358">
        <v>0</v>
      </c>
      <c r="P5648" s="327">
        <v>0</v>
      </c>
      <c r="Q5648" s="332">
        <v>0.296816976127321</v>
      </c>
      <c r="R5648" s="358">
        <v>0.20538370689491223</v>
      </c>
      <c r="S5648" s="327">
        <v>0.31038718752554134</v>
      </c>
      <c r="T5648" s="358">
        <v>0.18608836617190128</v>
      </c>
      <c r="U5648" s="358">
        <v>0.59098818011703891</v>
      </c>
      <c r="V5648" s="361">
        <v>0</v>
      </c>
    </row>
    <row r="5649" spans="1:22" hidden="1" outlineLevel="1">
      <c r="A5649" s="65">
        <v>5640</v>
      </c>
      <c r="B5649" s="117">
        <v>1</v>
      </c>
      <c r="C5649" s="325">
        <v>7.6515611794287155E-5</v>
      </c>
      <c r="D5649" s="358">
        <v>1.1122722906336971E-4</v>
      </c>
      <c r="E5649" s="327">
        <v>9.2287280574958319E-5</v>
      </c>
      <c r="F5649" s="332">
        <v>0</v>
      </c>
      <c r="G5649" s="358">
        <v>0</v>
      </c>
      <c r="H5649" s="327">
        <v>0</v>
      </c>
      <c r="I5649" s="332">
        <v>0</v>
      </c>
      <c r="J5649" s="358">
        <v>0</v>
      </c>
      <c r="K5649" s="327">
        <v>0</v>
      </c>
      <c r="L5649" s="336">
        <v>9.3987170751192458E-6</v>
      </c>
      <c r="M5649" s="210">
        <v>1.1415525114155251E-4</v>
      </c>
      <c r="N5649" s="325">
        <v>0</v>
      </c>
      <c r="O5649" s="358">
        <v>0</v>
      </c>
      <c r="P5649" s="327">
        <v>0</v>
      </c>
      <c r="Q5649" s="332">
        <v>0.42873563218390809</v>
      </c>
      <c r="R5649" s="358">
        <v>0.23889127869383855</v>
      </c>
      <c r="S5649" s="327">
        <v>0.35157296776165092</v>
      </c>
      <c r="T5649" s="358">
        <v>0.12625556940387006</v>
      </c>
      <c r="U5649" s="358">
        <v>0.51414841673662093</v>
      </c>
      <c r="V5649" s="361">
        <v>0</v>
      </c>
    </row>
    <row r="5650" spans="1:22" hidden="1" outlineLevel="1">
      <c r="A5650" s="65">
        <v>5641</v>
      </c>
      <c r="B5650" s="117">
        <v>1</v>
      </c>
      <c r="C5650" s="325">
        <v>7.0559119551193245E-5</v>
      </c>
      <c r="D5650" s="358">
        <v>1.0341157689006529E-4</v>
      </c>
      <c r="E5650" s="327">
        <v>8.3699400375264422E-5</v>
      </c>
      <c r="F5650" s="332">
        <v>0</v>
      </c>
      <c r="G5650" s="358">
        <v>0</v>
      </c>
      <c r="H5650" s="327">
        <v>0</v>
      </c>
      <c r="I5650" s="332">
        <v>0</v>
      </c>
      <c r="J5650" s="358">
        <v>0</v>
      </c>
      <c r="K5650" s="327">
        <v>0</v>
      </c>
      <c r="L5650" s="336">
        <v>5.8741981719495289E-6</v>
      </c>
      <c r="M5650" s="210">
        <v>1.1415525114155251E-4</v>
      </c>
      <c r="N5650" s="325">
        <v>0</v>
      </c>
      <c r="O5650" s="358">
        <v>0</v>
      </c>
      <c r="P5650" s="327">
        <v>0</v>
      </c>
      <c r="Q5650" s="332">
        <v>0.42873563218390809</v>
      </c>
      <c r="R5650" s="358">
        <v>0.26439615003104328</v>
      </c>
      <c r="S5650" s="327">
        <v>0.35768331757769006</v>
      </c>
      <c r="T5650" s="358">
        <v>9.4456320771909436E-2</v>
      </c>
      <c r="U5650" s="358">
        <v>0.41572571981846773</v>
      </c>
      <c r="V5650" s="361">
        <v>0</v>
      </c>
    </row>
    <row r="5651" spans="1:22" hidden="1" outlineLevel="1">
      <c r="A5651" s="65">
        <v>5642</v>
      </c>
      <c r="B5651" s="117">
        <v>1</v>
      </c>
      <c r="C5651" s="325">
        <v>6.5477662894702844E-5</v>
      </c>
      <c r="D5651" s="358">
        <v>9.5673692400077327E-5</v>
      </c>
      <c r="E5651" s="327">
        <v>7.7667128029557984E-5</v>
      </c>
      <c r="F5651" s="332">
        <v>0</v>
      </c>
      <c r="G5651" s="358">
        <v>0</v>
      </c>
      <c r="H5651" s="327">
        <v>0</v>
      </c>
      <c r="I5651" s="332">
        <v>0</v>
      </c>
      <c r="J5651" s="358">
        <v>0</v>
      </c>
      <c r="K5651" s="327">
        <v>0</v>
      </c>
      <c r="L5651" s="336">
        <v>2.3496792687798115E-6</v>
      </c>
      <c r="M5651" s="210">
        <v>1.1415525114155251E-4</v>
      </c>
      <c r="N5651" s="325">
        <v>0</v>
      </c>
      <c r="O5651" s="358">
        <v>0</v>
      </c>
      <c r="P5651" s="327">
        <v>0</v>
      </c>
      <c r="Q5651" s="332">
        <v>0.42873563218390809</v>
      </c>
      <c r="R5651" s="358">
        <v>0.29342686202465429</v>
      </c>
      <c r="S5651" s="327">
        <v>0.39166158627248049</v>
      </c>
      <c r="T5651" s="358">
        <v>7.6464640624879066E-2</v>
      </c>
      <c r="U5651" s="358">
        <v>0.34069395087053012</v>
      </c>
      <c r="V5651" s="361">
        <v>0</v>
      </c>
    </row>
    <row r="5652" spans="1:22" hidden="1" outlineLevel="1">
      <c r="A5652" s="65">
        <v>5643</v>
      </c>
      <c r="B5652" s="117">
        <v>1</v>
      </c>
      <c r="C5652" s="325">
        <v>6.3721341467305802E-5</v>
      </c>
      <c r="D5652" s="358">
        <v>9.2018611284203606E-5</v>
      </c>
      <c r="E5652" s="327">
        <v>7.4592615027552764E-5</v>
      </c>
      <c r="F5652" s="332">
        <v>0</v>
      </c>
      <c r="G5652" s="358">
        <v>0</v>
      </c>
      <c r="H5652" s="327">
        <v>0</v>
      </c>
      <c r="I5652" s="332">
        <v>0</v>
      </c>
      <c r="J5652" s="358">
        <v>0</v>
      </c>
      <c r="K5652" s="327">
        <v>0</v>
      </c>
      <c r="L5652" s="336">
        <v>1.1748396343899057E-6</v>
      </c>
      <c r="M5652" s="210">
        <v>1.1415525114155251E-4</v>
      </c>
      <c r="N5652" s="325">
        <v>0</v>
      </c>
      <c r="O5652" s="358">
        <v>0</v>
      </c>
      <c r="P5652" s="327">
        <v>0</v>
      </c>
      <c r="Q5652" s="332">
        <v>0.36277630415561452</v>
      </c>
      <c r="R5652" s="358">
        <v>0.28994278884136582</v>
      </c>
      <c r="S5652" s="327">
        <v>0.48519888636880787</v>
      </c>
      <c r="T5652" s="358">
        <v>5.2092190193146065E-2</v>
      </c>
      <c r="U5652" s="358">
        <v>0.32995898392767758</v>
      </c>
      <c r="V5652" s="361">
        <v>0</v>
      </c>
    </row>
    <row r="5653" spans="1:22" hidden="1" outlineLevel="1">
      <c r="A5653" s="65">
        <v>5644</v>
      </c>
      <c r="B5653" s="117">
        <v>1</v>
      </c>
      <c r="C5653" s="325">
        <v>6.3527583587415023E-5</v>
      </c>
      <c r="D5653" s="358">
        <v>9.0054977280462951E-5</v>
      </c>
      <c r="E5653" s="327">
        <v>7.2971036439997263E-5</v>
      </c>
      <c r="F5653" s="332">
        <v>0</v>
      </c>
      <c r="G5653" s="358">
        <v>0</v>
      </c>
      <c r="H5653" s="327">
        <v>0</v>
      </c>
      <c r="I5653" s="332">
        <v>0</v>
      </c>
      <c r="J5653" s="358">
        <v>0</v>
      </c>
      <c r="K5653" s="327">
        <v>0</v>
      </c>
      <c r="L5653" s="336">
        <v>1.409807561267887E-5</v>
      </c>
      <c r="M5653" s="210">
        <v>1.1415525114155251E-4</v>
      </c>
      <c r="N5653" s="325">
        <v>0</v>
      </c>
      <c r="O5653" s="358">
        <v>0</v>
      </c>
      <c r="P5653" s="327">
        <v>0</v>
      </c>
      <c r="Q5653" s="332">
        <v>0.46171529619805485</v>
      </c>
      <c r="R5653" s="358">
        <v>0.2862631374726764</v>
      </c>
      <c r="S5653" s="327">
        <v>0.51389389809532993</v>
      </c>
      <c r="T5653" s="358">
        <v>4.8326489697255982E-2</v>
      </c>
      <c r="U5653" s="358">
        <v>0.33368797244466847</v>
      </c>
      <c r="V5653" s="361">
        <v>0</v>
      </c>
    </row>
    <row r="5654" spans="1:22" hidden="1" outlineLevel="1">
      <c r="A5654" s="65">
        <v>5645</v>
      </c>
      <c r="B5654" s="117">
        <v>1</v>
      </c>
      <c r="C5654" s="325">
        <v>6.5133898914251467E-5</v>
      </c>
      <c r="D5654" s="358">
        <v>8.9199532763981868E-5</v>
      </c>
      <c r="E5654" s="327">
        <v>7.3645613132420354E-5</v>
      </c>
      <c r="F5654" s="332">
        <v>0</v>
      </c>
      <c r="G5654" s="358">
        <v>0</v>
      </c>
      <c r="H5654" s="327">
        <v>0</v>
      </c>
      <c r="I5654" s="332">
        <v>0</v>
      </c>
      <c r="J5654" s="358">
        <v>0</v>
      </c>
      <c r="K5654" s="327">
        <v>0</v>
      </c>
      <c r="L5654" s="336">
        <v>3.7594868300476983E-5</v>
      </c>
      <c r="M5654" s="210">
        <v>1.1415525114155251E-4</v>
      </c>
      <c r="N5654" s="325">
        <v>0</v>
      </c>
      <c r="O5654" s="358">
        <v>0</v>
      </c>
      <c r="P5654" s="327">
        <v>0</v>
      </c>
      <c r="Q5654" s="332">
        <v>0.39575596816976127</v>
      </c>
      <c r="R5654" s="358">
        <v>0.27424975665231704</v>
      </c>
      <c r="S5654" s="327">
        <v>0.5066188693346334</v>
      </c>
      <c r="T5654" s="358">
        <v>4.5502214325338422E-2</v>
      </c>
      <c r="U5654" s="358">
        <v>0.34510093729970115</v>
      </c>
      <c r="V5654" s="361">
        <v>0</v>
      </c>
    </row>
    <row r="5655" spans="1:22" hidden="1" outlineLevel="1">
      <c r="A5655" s="65">
        <v>5646</v>
      </c>
      <c r="B5655" s="117">
        <v>1</v>
      </c>
      <c r="C5655" s="325">
        <v>7.0315359637782276E-5</v>
      </c>
      <c r="D5655" s="358">
        <v>9.2115820888349193E-5</v>
      </c>
      <c r="E5655" s="327">
        <v>7.7900635346165974E-5</v>
      </c>
      <c r="F5655" s="332">
        <v>0</v>
      </c>
      <c r="G5655" s="358">
        <v>0</v>
      </c>
      <c r="H5655" s="327">
        <v>0</v>
      </c>
      <c r="I5655" s="332">
        <v>0</v>
      </c>
      <c r="J5655" s="358">
        <v>0</v>
      </c>
      <c r="K5655" s="327">
        <v>0</v>
      </c>
      <c r="L5655" s="336">
        <v>9.3987170751192462E-5</v>
      </c>
      <c r="M5655" s="210">
        <v>1.1415525114155251E-4</v>
      </c>
      <c r="N5655" s="325">
        <v>3.7680082322602668E-4</v>
      </c>
      <c r="O5655" s="358">
        <v>3.5530272334212093E-3</v>
      </c>
      <c r="P5655" s="327">
        <v>1.4809321066225768E-3</v>
      </c>
      <c r="Q5655" s="332">
        <v>0.39575596816976127</v>
      </c>
      <c r="R5655" s="358">
        <v>0.27958200584897125</v>
      </c>
      <c r="S5655" s="327">
        <v>0.4418187826821382</v>
      </c>
      <c r="T5655" s="358">
        <v>5.031394273675352E-2</v>
      </c>
      <c r="U5655" s="358">
        <v>0.36510187570901587</v>
      </c>
      <c r="V5655" s="361">
        <v>0</v>
      </c>
    </row>
    <row r="5656" spans="1:22" hidden="1" outlineLevel="1">
      <c r="A5656" s="65">
        <v>5647</v>
      </c>
      <c r="B5656" s="117">
        <v>1</v>
      </c>
      <c r="C5656" s="325">
        <v>8.2084588277599521E-5</v>
      </c>
      <c r="D5656" s="358">
        <v>9.4351641783697467E-5</v>
      </c>
      <c r="E5656" s="327">
        <v>8.5359896848921253E-5</v>
      </c>
      <c r="F5656" s="332">
        <v>0</v>
      </c>
      <c r="G5656" s="358">
        <v>0</v>
      </c>
      <c r="H5656" s="327">
        <v>0</v>
      </c>
      <c r="I5656" s="332">
        <v>0</v>
      </c>
      <c r="J5656" s="358">
        <v>0</v>
      </c>
      <c r="K5656" s="327">
        <v>0</v>
      </c>
      <c r="L5656" s="336">
        <v>1.8210014333043539E-4</v>
      </c>
      <c r="M5656" s="210">
        <v>1.1415525114155251E-4</v>
      </c>
      <c r="N5656" s="325">
        <v>3.7114881087763632E-2</v>
      </c>
      <c r="O5656" s="358">
        <v>6.3132721214907997E-2</v>
      </c>
      <c r="P5656" s="327">
        <v>5.6487593276502719E-2</v>
      </c>
      <c r="Q5656" s="332">
        <v>0.23085764809902742</v>
      </c>
      <c r="R5656" s="358">
        <v>0.24272985022502871</v>
      </c>
      <c r="S5656" s="327">
        <v>0.46036927000363059</v>
      </c>
      <c r="T5656" s="358">
        <v>6.1401838641318741E-2</v>
      </c>
      <c r="U5656" s="358">
        <v>0.39267379080434239</v>
      </c>
      <c r="V5656" s="361">
        <v>0</v>
      </c>
    </row>
    <row r="5657" spans="1:22" hidden="1" outlineLevel="1">
      <c r="A5657" s="65">
        <v>5648</v>
      </c>
      <c r="B5657" s="117">
        <v>1</v>
      </c>
      <c r="C5657" s="325">
        <v>9.4066325559877617E-5</v>
      </c>
      <c r="D5657" s="358">
        <v>1.0383929914830582E-4</v>
      </c>
      <c r="E5657" s="327">
        <v>9.676283747661149E-5</v>
      </c>
      <c r="F5657" s="332">
        <v>0</v>
      </c>
      <c r="G5657" s="358">
        <v>3.4077156751419945E-4</v>
      </c>
      <c r="H5657" s="327">
        <v>0</v>
      </c>
      <c r="I5657" s="332">
        <v>0</v>
      </c>
      <c r="J5657" s="358">
        <v>0</v>
      </c>
      <c r="K5657" s="327">
        <v>0</v>
      </c>
      <c r="L5657" s="336">
        <v>1.5860335064263727E-4</v>
      </c>
      <c r="M5657" s="210">
        <v>1.1415525114155251E-4</v>
      </c>
      <c r="N5657" s="325">
        <v>0.14601031900008535</v>
      </c>
      <c r="O5657" s="358">
        <v>0.18715488612093517</v>
      </c>
      <c r="P5657" s="327">
        <v>0.19811811332748447</v>
      </c>
      <c r="Q5657" s="332">
        <v>0.19787798408488064</v>
      </c>
      <c r="R5657" s="358">
        <v>0.16117713495323649</v>
      </c>
      <c r="S5657" s="327">
        <v>0.34964028390177598</v>
      </c>
      <c r="T5657" s="358">
        <v>9.6862184977616964E-2</v>
      </c>
      <c r="U5657" s="358">
        <v>0.44013364465695348</v>
      </c>
      <c r="V5657" s="361">
        <v>1.2063370010238638E-2</v>
      </c>
    </row>
    <row r="5658" spans="1:22" hidden="1" outlineLevel="1">
      <c r="A5658" s="65">
        <v>5649</v>
      </c>
      <c r="B5658" s="117">
        <v>1</v>
      </c>
      <c r="C5658" s="325">
        <v>1.104294910293633E-4</v>
      </c>
      <c r="D5658" s="358">
        <v>1.2028716416973753E-4</v>
      </c>
      <c r="E5658" s="327">
        <v>1.1371806318809173E-4</v>
      </c>
      <c r="F5658" s="332">
        <v>0</v>
      </c>
      <c r="G5658" s="358">
        <v>3.8395152641154657E-4</v>
      </c>
      <c r="H5658" s="327">
        <v>0</v>
      </c>
      <c r="I5658" s="332">
        <v>0</v>
      </c>
      <c r="J5658" s="358">
        <v>0</v>
      </c>
      <c r="K5658" s="327">
        <v>0</v>
      </c>
      <c r="L5658" s="336">
        <v>1.4685495429873823E-4</v>
      </c>
      <c r="M5658" s="210">
        <v>1.1415525114155251E-4</v>
      </c>
      <c r="N5658" s="325">
        <v>0.2240080894078729</v>
      </c>
      <c r="O5658" s="358">
        <v>0.34965889000574268</v>
      </c>
      <c r="P5658" s="327">
        <v>0.34766238826105283</v>
      </c>
      <c r="Q5658" s="332">
        <v>0.19787798408488064</v>
      </c>
      <c r="R5658" s="358">
        <v>0.18826223292301983</v>
      </c>
      <c r="S5658" s="327">
        <v>0.39085137963995265</v>
      </c>
      <c r="T5658" s="358">
        <v>0.14884977237921052</v>
      </c>
      <c r="U5658" s="358">
        <v>0.51561741221301127</v>
      </c>
      <c r="V5658" s="361">
        <v>7.026926391445959E-2</v>
      </c>
    </row>
    <row r="5659" spans="1:22" hidden="1" outlineLevel="1">
      <c r="A5659" s="65">
        <v>5650</v>
      </c>
      <c r="B5659" s="117">
        <v>1</v>
      </c>
      <c r="C5659" s="325">
        <v>1.1787354376968319E-4</v>
      </c>
      <c r="D5659" s="358">
        <v>1.3043584684253583E-4</v>
      </c>
      <c r="E5659" s="327">
        <v>1.2611989622571618E-4</v>
      </c>
      <c r="F5659" s="332">
        <v>0</v>
      </c>
      <c r="G5659" s="358">
        <v>4.6856090533202433E-4</v>
      </c>
      <c r="H5659" s="327">
        <v>0</v>
      </c>
      <c r="I5659" s="332">
        <v>0</v>
      </c>
      <c r="J5659" s="358">
        <v>0</v>
      </c>
      <c r="K5659" s="327">
        <v>0</v>
      </c>
      <c r="L5659" s="336">
        <v>1.644775488145868E-4</v>
      </c>
      <c r="M5659" s="210">
        <v>1.1415525114155251E-4</v>
      </c>
      <c r="N5659" s="325">
        <v>0.33026592155761242</v>
      </c>
      <c r="O5659" s="358">
        <v>0.46863488668956416</v>
      </c>
      <c r="P5659" s="327">
        <v>0.50877793068484212</v>
      </c>
      <c r="Q5659" s="332">
        <v>0.19787798408488064</v>
      </c>
      <c r="R5659" s="358">
        <v>0.22425871763423469</v>
      </c>
      <c r="S5659" s="327">
        <v>0.38456379366784871</v>
      </c>
      <c r="T5659" s="358">
        <v>0.18012600705340864</v>
      </c>
      <c r="U5659" s="358">
        <v>0.54115533357179724</v>
      </c>
      <c r="V5659" s="361">
        <v>0.13103197233448891</v>
      </c>
    </row>
    <row r="5660" spans="1:22" hidden="1" outlineLevel="1">
      <c r="A5660" s="65">
        <v>5651</v>
      </c>
      <c r="B5660" s="117">
        <v>1</v>
      </c>
      <c r="C5660" s="325">
        <v>1.2088616628927527E-4</v>
      </c>
      <c r="D5660" s="358">
        <v>1.3119408175487132E-4</v>
      </c>
      <c r="E5660" s="327">
        <v>1.3080301518657644E-4</v>
      </c>
      <c r="F5660" s="332">
        <v>0</v>
      </c>
      <c r="G5660" s="358">
        <v>5.0415519577443209E-4</v>
      </c>
      <c r="H5660" s="327">
        <v>0</v>
      </c>
      <c r="I5660" s="332">
        <v>0</v>
      </c>
      <c r="J5660" s="358">
        <v>0</v>
      </c>
      <c r="K5660" s="327">
        <v>0</v>
      </c>
      <c r="L5660" s="336">
        <v>1.8797434150238492E-4</v>
      </c>
      <c r="M5660" s="210">
        <v>1.1415525114155251E-4</v>
      </c>
      <c r="N5660" s="325">
        <v>0.44311776811380738</v>
      </c>
      <c r="O5660" s="358">
        <v>0.60616454466102099</v>
      </c>
      <c r="P5660" s="327">
        <v>0.59387696613250673</v>
      </c>
      <c r="Q5660" s="332">
        <v>0.296816976127321</v>
      </c>
      <c r="R5660" s="358">
        <v>0.20763604281233733</v>
      </c>
      <c r="S5660" s="327">
        <v>0.37663890821544627</v>
      </c>
      <c r="T5660" s="358">
        <v>0.1622389296979308</v>
      </c>
      <c r="U5660" s="358">
        <v>0.52115439516248252</v>
      </c>
      <c r="V5660" s="361">
        <v>0.20163639348168652</v>
      </c>
    </row>
    <row r="5661" spans="1:22" hidden="1" outlineLevel="1">
      <c r="A5661" s="65">
        <v>5652</v>
      </c>
      <c r="B5661" s="117">
        <v>1</v>
      </c>
      <c r="C5661" s="325">
        <v>1.241550492306584E-4</v>
      </c>
      <c r="D5661" s="358">
        <v>1.3251613237125117E-4</v>
      </c>
      <c r="E5661" s="327">
        <v>1.3233378537322882E-4</v>
      </c>
      <c r="F5661" s="332">
        <v>0</v>
      </c>
      <c r="G5661" s="358">
        <v>5.5725487495900767E-4</v>
      </c>
      <c r="H5661" s="327">
        <v>0</v>
      </c>
      <c r="I5661" s="332">
        <v>0</v>
      </c>
      <c r="J5661" s="358">
        <v>0</v>
      </c>
      <c r="K5661" s="327">
        <v>0</v>
      </c>
      <c r="L5661" s="336">
        <v>2.0677177565262342E-4</v>
      </c>
      <c r="M5661" s="210">
        <v>1.1415525114155251E-4</v>
      </c>
      <c r="N5661" s="325">
        <v>0.57405605418485173</v>
      </c>
      <c r="O5661" s="358">
        <v>0.66235027790535106</v>
      </c>
      <c r="P5661" s="327">
        <v>0.63086918706122141</v>
      </c>
      <c r="Q5661" s="332">
        <v>0.296816976127321</v>
      </c>
      <c r="R5661" s="358">
        <v>0.19593838829535354</v>
      </c>
      <c r="S5661" s="327">
        <v>0.33276929777789238</v>
      </c>
      <c r="T5661" s="358">
        <v>0.15502133708080815</v>
      </c>
      <c r="U5661" s="358">
        <v>0.48431650860069392</v>
      </c>
      <c r="V5661" s="361">
        <v>0.25233751381457359</v>
      </c>
    </row>
    <row r="5662" spans="1:22" hidden="1" outlineLevel="1">
      <c r="A5662" s="65">
        <v>5653</v>
      </c>
      <c r="B5662" s="117">
        <v>1</v>
      </c>
      <c r="C5662" s="325">
        <v>1.1682975131994899E-4</v>
      </c>
      <c r="D5662" s="358">
        <v>1.3587958467468816E-4</v>
      </c>
      <c r="E5662" s="327">
        <v>1.2780633795677387E-4</v>
      </c>
      <c r="F5662" s="332">
        <v>0</v>
      </c>
      <c r="G5662" s="358">
        <v>5.6250649158165803E-4</v>
      </c>
      <c r="H5662" s="327">
        <v>3.6280813496462574E-4</v>
      </c>
      <c r="I5662" s="332">
        <v>0</v>
      </c>
      <c r="J5662" s="358">
        <v>0</v>
      </c>
      <c r="K5662" s="327">
        <v>0</v>
      </c>
      <c r="L5662" s="336">
        <v>1.8797434150238492E-4</v>
      </c>
      <c r="M5662" s="210">
        <v>1.1415525114155251E-4</v>
      </c>
      <c r="N5662" s="325">
        <v>0.67654587810233091</v>
      </c>
      <c r="O5662" s="358">
        <v>0.62977479759332788</v>
      </c>
      <c r="P5662" s="327">
        <v>0.65539327580623052</v>
      </c>
      <c r="Q5662" s="332">
        <v>0.19787798408488064</v>
      </c>
      <c r="R5662" s="358">
        <v>0.2316537986265429</v>
      </c>
      <c r="S5662" s="327">
        <v>0.35199495729315788</v>
      </c>
      <c r="T5662" s="358">
        <v>8.4100644408211717E-2</v>
      </c>
      <c r="U5662" s="358">
        <v>0.42555668954508008</v>
      </c>
      <c r="V5662" s="361">
        <v>0.29188454036544753</v>
      </c>
    </row>
    <row r="5663" spans="1:22" hidden="1" outlineLevel="1">
      <c r="A5663" s="65">
        <v>5654</v>
      </c>
      <c r="B5663" s="117">
        <v>1</v>
      </c>
      <c r="C5663" s="325">
        <v>1.196236149428902E-4</v>
      </c>
      <c r="D5663" s="358">
        <v>1.3516023360401089E-4</v>
      </c>
      <c r="E5663" s="327">
        <v>1.2658691085893215E-4</v>
      </c>
      <c r="F5663" s="332">
        <v>0</v>
      </c>
      <c r="G5663" s="358">
        <v>5.6367351749780253E-4</v>
      </c>
      <c r="H5663" s="327">
        <v>4.4343216495676445E-4</v>
      </c>
      <c r="I5663" s="332">
        <v>0</v>
      </c>
      <c r="J5663" s="358">
        <v>0</v>
      </c>
      <c r="K5663" s="327">
        <v>0</v>
      </c>
      <c r="L5663" s="336">
        <v>1.9032402077116473E-4</v>
      </c>
      <c r="M5663" s="210">
        <v>1.1415525114155251E-4</v>
      </c>
      <c r="N5663" s="325">
        <v>0.62134455749971795</v>
      </c>
      <c r="O5663" s="358">
        <v>0.60863455260553068</v>
      </c>
      <c r="P5663" s="327">
        <v>0.60964106671053409</v>
      </c>
      <c r="Q5663" s="332">
        <v>0.26383731211317418</v>
      </c>
      <c r="R5663" s="358">
        <v>0.27427155686719562</v>
      </c>
      <c r="S5663" s="327">
        <v>0.37070579455547203</v>
      </c>
      <c r="T5663" s="358">
        <v>8.2845410909581668E-2</v>
      </c>
      <c r="U5663" s="358">
        <v>0.42578268884914017</v>
      </c>
      <c r="V5663" s="361">
        <v>0.30029782670889665</v>
      </c>
    </row>
    <row r="5664" spans="1:22" hidden="1" outlineLevel="1">
      <c r="A5664" s="65">
        <v>5655</v>
      </c>
      <c r="B5664" s="117">
        <v>1</v>
      </c>
      <c r="C5664" s="325">
        <v>1.2365502889545639E-4</v>
      </c>
      <c r="D5664" s="358">
        <v>1.3424646332504245E-4</v>
      </c>
      <c r="E5664" s="327">
        <v>1.2844199676309564E-4</v>
      </c>
      <c r="F5664" s="332">
        <v>0</v>
      </c>
      <c r="G5664" s="358">
        <v>5.3974948621683986E-4</v>
      </c>
      <c r="H5664" s="327">
        <v>0</v>
      </c>
      <c r="I5664" s="332">
        <v>0</v>
      </c>
      <c r="J5664" s="358">
        <v>0</v>
      </c>
      <c r="K5664" s="327">
        <v>0</v>
      </c>
      <c r="L5664" s="336">
        <v>2.1382081345896285E-4</v>
      </c>
      <c r="M5664" s="210">
        <v>1.1415525114155251E-4</v>
      </c>
      <c r="N5664" s="325">
        <v>0.5297819574557936</v>
      </c>
      <c r="O5664" s="358">
        <v>0.57312605280454565</v>
      </c>
      <c r="P5664" s="327">
        <v>0.55239502280326525</v>
      </c>
      <c r="Q5664" s="332">
        <v>0.26383731211317418</v>
      </c>
      <c r="R5664" s="358">
        <v>0.31832383449021828</v>
      </c>
      <c r="S5664" s="327">
        <v>0.34997786999866254</v>
      </c>
      <c r="T5664" s="358">
        <v>0.10000026872419203</v>
      </c>
      <c r="U5664" s="358">
        <v>0.43866464918056319</v>
      </c>
      <c r="V5664" s="361">
        <v>0.2828833928165132</v>
      </c>
    </row>
    <row r="5665" spans="1:22" hidden="1" outlineLevel="1">
      <c r="A5665" s="65">
        <v>5656</v>
      </c>
      <c r="B5665" s="117">
        <v>1</v>
      </c>
      <c r="C5665" s="325">
        <v>1.2237997704069126E-4</v>
      </c>
      <c r="D5665" s="358">
        <v>1.3146626864647893E-4</v>
      </c>
      <c r="E5665" s="327">
        <v>1.2822146207518809E-4</v>
      </c>
      <c r="F5665" s="332">
        <v>0</v>
      </c>
      <c r="G5665" s="358">
        <v>5.6484054341394703E-4</v>
      </c>
      <c r="H5665" s="327">
        <v>0</v>
      </c>
      <c r="I5665" s="332">
        <v>0</v>
      </c>
      <c r="J5665" s="358">
        <v>0</v>
      </c>
      <c r="K5665" s="327">
        <v>0</v>
      </c>
      <c r="L5665" s="336">
        <v>2.2321953053408208E-4</v>
      </c>
      <c r="M5665" s="210">
        <v>1.1415525114155251E-4</v>
      </c>
      <c r="N5665" s="325">
        <v>0.44424817058348542</v>
      </c>
      <c r="O5665" s="358">
        <v>0.49660846237058504</v>
      </c>
      <c r="P5665" s="327">
        <v>0.45533512866906195</v>
      </c>
      <c r="Q5665" s="332">
        <v>0.26383731211317418</v>
      </c>
      <c r="R5665" s="358">
        <v>0.3424168821986015</v>
      </c>
      <c r="S5665" s="327">
        <v>0.37764323721928195</v>
      </c>
      <c r="T5665" s="358">
        <v>0.12709239173629008</v>
      </c>
      <c r="U5665" s="358">
        <v>0.45708359246145752</v>
      </c>
      <c r="V5665" s="361">
        <v>0.13097089584560692</v>
      </c>
    </row>
    <row r="5666" spans="1:22" hidden="1" outlineLevel="1">
      <c r="A5666" s="65">
        <v>5657</v>
      </c>
      <c r="B5666" s="117">
        <v>1</v>
      </c>
      <c r="C5666" s="325">
        <v>1.2256123441220201E-4</v>
      </c>
      <c r="D5666" s="358">
        <v>1.3414925372089688E-4</v>
      </c>
      <c r="E5666" s="327">
        <v>1.2867550407970362E-4</v>
      </c>
      <c r="F5666" s="332">
        <v>0</v>
      </c>
      <c r="G5666" s="358">
        <v>5.7826134144960898E-4</v>
      </c>
      <c r="H5666" s="327">
        <v>0</v>
      </c>
      <c r="I5666" s="332">
        <v>0</v>
      </c>
      <c r="J5666" s="358">
        <v>0</v>
      </c>
      <c r="K5666" s="327">
        <v>0</v>
      </c>
      <c r="L5666" s="336">
        <v>2.2321953053408208E-4</v>
      </c>
      <c r="M5666" s="210">
        <v>1.1415525114155251E-4</v>
      </c>
      <c r="N5666" s="325">
        <v>0.32367190715115696</v>
      </c>
      <c r="O5666" s="358">
        <v>0.3256280303464032</v>
      </c>
      <c r="P5666" s="327">
        <v>0.28029614113487361</v>
      </c>
      <c r="Q5666" s="332">
        <v>0.36277630415561452</v>
      </c>
      <c r="R5666" s="358">
        <v>0.33129080949101447</v>
      </c>
      <c r="S5666" s="327">
        <v>0.43688999802599954</v>
      </c>
      <c r="T5666" s="358">
        <v>0.13200872293925767</v>
      </c>
      <c r="U5666" s="358">
        <v>0.50951543100338981</v>
      </c>
      <c r="V5666" s="361">
        <v>8.2964775584623313E-2</v>
      </c>
    </row>
    <row r="5667" spans="1:22" hidden="1" outlineLevel="1">
      <c r="A5667" s="65">
        <v>5658</v>
      </c>
      <c r="B5667" s="117">
        <v>1</v>
      </c>
      <c r="C5667" s="325">
        <v>1.2034239417474309E-4</v>
      </c>
      <c r="D5667" s="358">
        <v>1.3733772873687181E-4</v>
      </c>
      <c r="E5667" s="327">
        <v>1.2589936153780862E-4</v>
      </c>
      <c r="F5667" s="332">
        <v>0</v>
      </c>
      <c r="G5667" s="358">
        <v>5.6250649158165803E-4</v>
      </c>
      <c r="H5667" s="327">
        <v>0</v>
      </c>
      <c r="I5667" s="332">
        <v>0</v>
      </c>
      <c r="J5667" s="358">
        <v>0</v>
      </c>
      <c r="K5667" s="327">
        <v>0</v>
      </c>
      <c r="L5667" s="336">
        <v>1.644775488145868E-4</v>
      </c>
      <c r="M5667" s="210">
        <v>1.1415525114155251E-4</v>
      </c>
      <c r="N5667" s="325">
        <v>0.15354633546460589</v>
      </c>
      <c r="O5667" s="358">
        <v>0.13031301566005574</v>
      </c>
      <c r="P5667" s="327">
        <v>0.1223845039844861</v>
      </c>
      <c r="Q5667" s="332">
        <v>0.42873563218390809</v>
      </c>
      <c r="R5667" s="358">
        <v>0.29291737990859174</v>
      </c>
      <c r="S5667" s="327">
        <v>0.34677921754426688</v>
      </c>
      <c r="T5667" s="358">
        <v>0.19832689278354404</v>
      </c>
      <c r="U5667" s="358">
        <v>0.57336023440035488</v>
      </c>
      <c r="V5667" s="361">
        <v>3.2713330901127505E-2</v>
      </c>
    </row>
    <row r="5668" spans="1:22" hidden="1" outlineLevel="1">
      <c r="A5668" s="65">
        <v>5659</v>
      </c>
      <c r="B5668" s="117">
        <v>1</v>
      </c>
      <c r="C5668" s="325">
        <v>1.1635473200150709E-4</v>
      </c>
      <c r="D5668" s="358">
        <v>1.3959299155304921E-4</v>
      </c>
      <c r="E5668" s="327">
        <v>1.2395346723274202E-4</v>
      </c>
      <c r="F5668" s="332">
        <v>0</v>
      </c>
      <c r="G5668" s="358">
        <v>4.9481898844527599E-4</v>
      </c>
      <c r="H5668" s="327">
        <v>0</v>
      </c>
      <c r="I5668" s="332">
        <v>0</v>
      </c>
      <c r="J5668" s="358">
        <v>0</v>
      </c>
      <c r="K5668" s="327">
        <v>0</v>
      </c>
      <c r="L5668" s="336">
        <v>1.1748396343899057E-4</v>
      </c>
      <c r="M5668" s="210">
        <v>1.1415525114155251E-4</v>
      </c>
      <c r="N5668" s="325">
        <v>1.9028441572914348E-2</v>
      </c>
      <c r="O5668" s="358">
        <v>1.1601861953961956E-2</v>
      </c>
      <c r="P5668" s="327">
        <v>1.2385812086997294E-2</v>
      </c>
      <c r="Q5668" s="332">
        <v>0.39575596816976127</v>
      </c>
      <c r="R5668" s="358">
        <v>0.29546797163698435</v>
      </c>
      <c r="S5668" s="327">
        <v>0.33301405115333454</v>
      </c>
      <c r="T5668" s="358">
        <v>0.2176784092207569</v>
      </c>
      <c r="U5668" s="358">
        <v>0.61019812096214343</v>
      </c>
      <c r="V5668" s="361">
        <v>0</v>
      </c>
    </row>
    <row r="5669" spans="1:22" hidden="1" outlineLevel="1">
      <c r="A5669" s="65">
        <v>5660</v>
      </c>
      <c r="B5669" s="117">
        <v>1</v>
      </c>
      <c r="C5669" s="325">
        <v>1.1692350513279936E-4</v>
      </c>
      <c r="D5669" s="358">
        <v>1.4091504216942906E-4</v>
      </c>
      <c r="E5669" s="327">
        <v>1.2563990896379974E-4</v>
      </c>
      <c r="F5669" s="332">
        <v>0</v>
      </c>
      <c r="G5669" s="358">
        <v>3.7344829316624591E-4</v>
      </c>
      <c r="H5669" s="327">
        <v>0</v>
      </c>
      <c r="I5669" s="332">
        <v>0</v>
      </c>
      <c r="J5669" s="358">
        <v>0</v>
      </c>
      <c r="K5669" s="327">
        <v>0</v>
      </c>
      <c r="L5669" s="336">
        <v>8.811297257924293E-5</v>
      </c>
      <c r="M5669" s="210">
        <v>1.1415525114155251E-4</v>
      </c>
      <c r="N5669" s="325">
        <v>0</v>
      </c>
      <c r="O5669" s="358">
        <v>0</v>
      </c>
      <c r="P5669" s="327">
        <v>0</v>
      </c>
      <c r="Q5669" s="332">
        <v>0.39575596816976127</v>
      </c>
      <c r="R5669" s="358">
        <v>0.2563569893930796</v>
      </c>
      <c r="S5669" s="327">
        <v>0.30064776643677554</v>
      </c>
      <c r="T5669" s="358">
        <v>0.23933118707212486</v>
      </c>
      <c r="U5669" s="358">
        <v>0.66138696333174551</v>
      </c>
      <c r="V5669" s="361">
        <v>0</v>
      </c>
    </row>
    <row r="5670" spans="1:22" hidden="1" outlineLevel="1">
      <c r="A5670" s="65">
        <v>5661</v>
      </c>
      <c r="B5670" s="117">
        <v>1</v>
      </c>
      <c r="C5670" s="325">
        <v>1.1864232503505626E-4</v>
      </c>
      <c r="D5670" s="358">
        <v>1.5442717714566433E-4</v>
      </c>
      <c r="E5670" s="327">
        <v>1.3111435827538708E-4</v>
      </c>
      <c r="F5670" s="332">
        <v>0</v>
      </c>
      <c r="G5670" s="358">
        <v>2.8300378466504587E-4</v>
      </c>
      <c r="H5670" s="327">
        <v>0</v>
      </c>
      <c r="I5670" s="332">
        <v>0</v>
      </c>
      <c r="J5670" s="358">
        <v>0</v>
      </c>
      <c r="K5670" s="327">
        <v>0</v>
      </c>
      <c r="L5670" s="336">
        <v>5.8741981719495287E-5</v>
      </c>
      <c r="M5670" s="210">
        <v>1.1415525114155251E-4</v>
      </c>
      <c r="N5670" s="325">
        <v>0</v>
      </c>
      <c r="O5670" s="358">
        <v>0</v>
      </c>
      <c r="P5670" s="327">
        <v>0</v>
      </c>
      <c r="Q5670" s="332">
        <v>0.39575596816976127</v>
      </c>
      <c r="R5670" s="358">
        <v>0.22795639759736031</v>
      </c>
      <c r="S5670" s="327">
        <v>0.20408905004211722</v>
      </c>
      <c r="T5670" s="358">
        <v>0.27113043570408552</v>
      </c>
      <c r="U5670" s="358">
        <v>0.68669888538647139</v>
      </c>
      <c r="V5670" s="361">
        <v>0</v>
      </c>
    </row>
    <row r="5671" spans="1:22" hidden="1" outlineLevel="1">
      <c r="A5671" s="65">
        <v>5662</v>
      </c>
      <c r="B5671" s="117">
        <v>1</v>
      </c>
      <c r="C5671" s="325">
        <v>1.1273583482548256E-4</v>
      </c>
      <c r="D5671" s="358">
        <v>1.4309253730229E-4</v>
      </c>
      <c r="E5671" s="327">
        <v>1.2309727373851272E-4</v>
      </c>
      <c r="F5671" s="332">
        <v>0</v>
      </c>
      <c r="G5671" s="358">
        <v>3.0459376411371932E-4</v>
      </c>
      <c r="H5671" s="327">
        <v>0</v>
      </c>
      <c r="I5671" s="332">
        <v>0</v>
      </c>
      <c r="J5671" s="358">
        <v>0</v>
      </c>
      <c r="K5671" s="327">
        <v>0</v>
      </c>
      <c r="L5671" s="336">
        <v>3.7594868300476983E-5</v>
      </c>
      <c r="M5671" s="210">
        <v>1.1415525114155251E-4</v>
      </c>
      <c r="N5671" s="325">
        <v>0</v>
      </c>
      <c r="O5671" s="358">
        <v>0</v>
      </c>
      <c r="P5671" s="327">
        <v>0</v>
      </c>
      <c r="Q5671" s="332">
        <v>0.296816976127321</v>
      </c>
      <c r="R5671" s="358">
        <v>0.20609688596086481</v>
      </c>
      <c r="S5671" s="327">
        <v>0.15583079270344313</v>
      </c>
      <c r="T5671" s="358">
        <v>0.22102569855043699</v>
      </c>
      <c r="U5671" s="358">
        <v>0.641612024226491</v>
      </c>
      <c r="V5671" s="361">
        <v>0</v>
      </c>
    </row>
    <row r="5672" spans="1:22" hidden="1" outlineLevel="1">
      <c r="A5672" s="65">
        <v>5663</v>
      </c>
      <c r="B5672" s="117">
        <v>1</v>
      </c>
      <c r="C5672" s="325">
        <v>1.0152287880857755E-4</v>
      </c>
      <c r="D5672" s="358">
        <v>1.3109687215072575E-4</v>
      </c>
      <c r="E5672" s="327">
        <v>1.1274511603555845E-4</v>
      </c>
      <c r="F5672" s="332">
        <v>0</v>
      </c>
      <c r="G5672" s="358">
        <v>2.649148829648057E-4</v>
      </c>
      <c r="H5672" s="327">
        <v>0</v>
      </c>
      <c r="I5672" s="332">
        <v>0</v>
      </c>
      <c r="J5672" s="358">
        <v>0</v>
      </c>
      <c r="K5672" s="327">
        <v>0</v>
      </c>
      <c r="L5672" s="336">
        <v>2.3496792687798115E-5</v>
      </c>
      <c r="M5672" s="210">
        <v>1.1415525114155251E-4</v>
      </c>
      <c r="N5672" s="325">
        <v>0</v>
      </c>
      <c r="O5672" s="358">
        <v>0</v>
      </c>
      <c r="P5672" s="327">
        <v>0</v>
      </c>
      <c r="Q5672" s="332">
        <v>0.16489832007073388</v>
      </c>
      <c r="R5672" s="358">
        <v>0.20281733287775772</v>
      </c>
      <c r="S5672" s="327">
        <v>0.16290326980600767</v>
      </c>
      <c r="T5672" s="358">
        <v>0.19403817832989143</v>
      </c>
      <c r="U5672" s="358">
        <v>0.57912321665388611</v>
      </c>
      <c r="V5672" s="361">
        <v>0</v>
      </c>
    </row>
    <row r="5673" spans="1:22" hidden="1" outlineLevel="1">
      <c r="A5673" s="65">
        <v>5664</v>
      </c>
      <c r="B5673" s="117">
        <v>1</v>
      </c>
      <c r="C5673" s="325">
        <v>9.4316335727478624E-5</v>
      </c>
      <c r="D5673" s="358">
        <v>1.212592602111933E-4</v>
      </c>
      <c r="E5673" s="327">
        <v>1.0327509708423436E-4</v>
      </c>
      <c r="F5673" s="332">
        <v>0</v>
      </c>
      <c r="G5673" s="358">
        <v>2.4390841647420439E-4</v>
      </c>
      <c r="H5673" s="327">
        <v>0</v>
      </c>
      <c r="I5673" s="332">
        <v>0</v>
      </c>
      <c r="J5673" s="358">
        <v>0</v>
      </c>
      <c r="K5673" s="327">
        <v>0</v>
      </c>
      <c r="L5673" s="336">
        <v>9.3987170751192458E-6</v>
      </c>
      <c r="M5673" s="210">
        <v>1.1415525114155251E-4</v>
      </c>
      <c r="N5673" s="325">
        <v>0</v>
      </c>
      <c r="O5673" s="358">
        <v>0</v>
      </c>
      <c r="P5673" s="327">
        <v>0</v>
      </c>
      <c r="Q5673" s="332">
        <v>9.8938992042440319E-2</v>
      </c>
      <c r="R5673" s="358">
        <v>0.20382052164688969</v>
      </c>
      <c r="S5673" s="327">
        <v>0.10835742649522967</v>
      </c>
      <c r="T5673" s="358">
        <v>0.18211346009290622</v>
      </c>
      <c r="U5673" s="358">
        <v>0.54296332800427771</v>
      </c>
      <c r="V5673" s="361">
        <v>0</v>
      </c>
    </row>
    <row r="5674" spans="1:22" hidden="1" outlineLevel="1">
      <c r="A5674" s="65">
        <v>5665</v>
      </c>
      <c r="B5674" s="117">
        <v>1</v>
      </c>
      <c r="C5674" s="325">
        <v>8.6328510872626555E-5</v>
      </c>
      <c r="D5674" s="358">
        <v>1.1046899415103421E-4</v>
      </c>
      <c r="E5674" s="327">
        <v>9.4038585449518261E-5</v>
      </c>
      <c r="F5674" s="332">
        <v>0</v>
      </c>
      <c r="G5674" s="358">
        <v>2.4040733872577092E-4</v>
      </c>
      <c r="H5674" s="327">
        <v>3.22496119968556E-4</v>
      </c>
      <c r="I5674" s="332">
        <v>0</v>
      </c>
      <c r="J5674" s="358">
        <v>0</v>
      </c>
      <c r="K5674" s="327">
        <v>0</v>
      </c>
      <c r="L5674" s="336">
        <v>5.8741981719495289E-6</v>
      </c>
      <c r="M5674" s="210">
        <v>1.1415525114155251E-4</v>
      </c>
      <c r="N5674" s="325">
        <v>0</v>
      </c>
      <c r="O5674" s="358">
        <v>0</v>
      </c>
      <c r="P5674" s="327">
        <v>0</v>
      </c>
      <c r="Q5674" s="332">
        <v>6.5959328028293546E-2</v>
      </c>
      <c r="R5674" s="358">
        <v>0.20622812921134906</v>
      </c>
      <c r="S5674" s="327">
        <v>9.3047793345443205E-2</v>
      </c>
      <c r="T5674" s="358">
        <v>5.0000134362096015E-2</v>
      </c>
      <c r="U5674" s="358">
        <v>0.44205463874146395</v>
      </c>
      <c r="V5674" s="361">
        <v>0</v>
      </c>
    </row>
    <row r="5675" spans="1:22" hidden="1" outlineLevel="1">
      <c r="A5675" s="65">
        <v>5666</v>
      </c>
      <c r="B5675" s="117">
        <v>1</v>
      </c>
      <c r="C5675" s="325">
        <v>8.1790826330668334E-5</v>
      </c>
      <c r="D5675" s="358">
        <v>1.0208952627368544E-4</v>
      </c>
      <c r="E5675" s="327">
        <v>8.8019285732512262E-5</v>
      </c>
      <c r="F5675" s="332">
        <v>0</v>
      </c>
      <c r="G5675" s="358">
        <v>0</v>
      </c>
      <c r="H5675" s="327">
        <v>0</v>
      </c>
      <c r="I5675" s="332">
        <v>0</v>
      </c>
      <c r="J5675" s="358">
        <v>0</v>
      </c>
      <c r="K5675" s="327">
        <v>0</v>
      </c>
      <c r="L5675" s="336">
        <v>2.3496792687798115E-6</v>
      </c>
      <c r="M5675" s="210">
        <v>1.1415525114155251E-4</v>
      </c>
      <c r="N5675" s="325">
        <v>0</v>
      </c>
      <c r="O5675" s="358">
        <v>0</v>
      </c>
      <c r="P5675" s="327">
        <v>0</v>
      </c>
      <c r="Q5675" s="332">
        <v>9.8938992042440319E-2</v>
      </c>
      <c r="R5675" s="358">
        <v>0.19392556607642464</v>
      </c>
      <c r="S5675" s="327">
        <v>8.796708803530684E-2</v>
      </c>
      <c r="T5675" s="358">
        <v>4.2887144536525861E-2</v>
      </c>
      <c r="U5675" s="358">
        <v>0.43075467353846131</v>
      </c>
      <c r="V5675" s="361">
        <v>0</v>
      </c>
    </row>
    <row r="5676" spans="1:22" hidden="1" outlineLevel="1">
      <c r="A5676" s="65">
        <v>5667</v>
      </c>
      <c r="B5676" s="117">
        <v>1</v>
      </c>
      <c r="C5676" s="325">
        <v>7.8940710420016895E-5</v>
      </c>
      <c r="D5676" s="358">
        <v>9.8181700187033219E-5</v>
      </c>
      <c r="E5676" s="327">
        <v>8.4348031810286623E-5</v>
      </c>
      <c r="F5676" s="332">
        <v>0</v>
      </c>
      <c r="G5676" s="358">
        <v>0</v>
      </c>
      <c r="H5676" s="327">
        <v>0</v>
      </c>
      <c r="I5676" s="332">
        <v>0</v>
      </c>
      <c r="J5676" s="358">
        <v>0</v>
      </c>
      <c r="K5676" s="327">
        <v>0</v>
      </c>
      <c r="L5676" s="336">
        <v>1.1748396343899057E-6</v>
      </c>
      <c r="M5676" s="210">
        <v>1.1415525114155251E-4</v>
      </c>
      <c r="N5676" s="325">
        <v>0</v>
      </c>
      <c r="O5676" s="358">
        <v>0</v>
      </c>
      <c r="P5676" s="327">
        <v>0</v>
      </c>
      <c r="Q5676" s="332">
        <v>6.5959328028293546E-2</v>
      </c>
      <c r="R5676" s="358">
        <v>0.18906669648751503</v>
      </c>
      <c r="S5676" s="327">
        <v>7.2969725480339823E-2</v>
      </c>
      <c r="T5676" s="358">
        <v>3.5355743544745716E-2</v>
      </c>
      <c r="U5676" s="358">
        <v>0.38521581377036057</v>
      </c>
      <c r="V5676" s="361">
        <v>0</v>
      </c>
    </row>
    <row r="5677" spans="1:22" hidden="1" outlineLevel="1">
      <c r="A5677" s="65">
        <v>5668</v>
      </c>
      <c r="B5677" s="117">
        <v>1</v>
      </c>
      <c r="C5677" s="325">
        <v>7.7646907802681695E-5</v>
      </c>
      <c r="D5677" s="358">
        <v>9.5673692400077327E-5</v>
      </c>
      <c r="E5677" s="327">
        <v>8.3050768940242222E-5</v>
      </c>
      <c r="F5677" s="332">
        <v>0</v>
      </c>
      <c r="G5677" s="358">
        <v>0</v>
      </c>
      <c r="H5677" s="327">
        <v>0</v>
      </c>
      <c r="I5677" s="332">
        <v>0</v>
      </c>
      <c r="J5677" s="358">
        <v>0</v>
      </c>
      <c r="K5677" s="327">
        <v>0</v>
      </c>
      <c r="L5677" s="336">
        <v>1.409807561267887E-5</v>
      </c>
      <c r="M5677" s="210">
        <v>1.1415525114155251E-4</v>
      </c>
      <c r="N5677" s="325">
        <v>0</v>
      </c>
      <c r="O5677" s="358">
        <v>0</v>
      </c>
      <c r="P5677" s="327">
        <v>0</v>
      </c>
      <c r="Q5677" s="332">
        <v>6.5959328028293546E-2</v>
      </c>
      <c r="R5677" s="358">
        <v>0.20153585248828534</v>
      </c>
      <c r="S5677" s="327">
        <v>5.0899885822808244E-2</v>
      </c>
      <c r="T5677" s="358">
        <v>3.8598430082873288E-2</v>
      </c>
      <c r="U5677" s="358">
        <v>0.38182582420945982</v>
      </c>
      <c r="V5677" s="361">
        <v>0</v>
      </c>
    </row>
    <row r="5678" spans="1:22" hidden="1" outlineLevel="1">
      <c r="A5678" s="65">
        <v>5669</v>
      </c>
      <c r="B5678" s="117">
        <v>1</v>
      </c>
      <c r="C5678" s="325">
        <v>7.8478191609955038E-5</v>
      </c>
      <c r="D5678" s="358">
        <v>9.4429409467013939E-5</v>
      </c>
      <c r="E5678" s="327">
        <v>8.3037796311541783E-5</v>
      </c>
      <c r="F5678" s="332">
        <v>0</v>
      </c>
      <c r="G5678" s="358">
        <v>0</v>
      </c>
      <c r="H5678" s="327">
        <v>0</v>
      </c>
      <c r="I5678" s="332">
        <v>0</v>
      </c>
      <c r="J5678" s="358">
        <v>0</v>
      </c>
      <c r="K5678" s="327">
        <v>0</v>
      </c>
      <c r="L5678" s="336">
        <v>3.7594868300476983E-5</v>
      </c>
      <c r="M5678" s="210">
        <v>1.1415525114155251E-4</v>
      </c>
      <c r="N5678" s="325">
        <v>0</v>
      </c>
      <c r="O5678" s="358">
        <v>0</v>
      </c>
      <c r="P5678" s="327">
        <v>0</v>
      </c>
      <c r="Q5678" s="332">
        <v>9.8938992042440319E-2</v>
      </c>
      <c r="R5678" s="358">
        <v>0.18663436118361673</v>
      </c>
      <c r="S5678" s="327">
        <v>2.6188417681142519E-2</v>
      </c>
      <c r="T5678" s="358">
        <v>4.1108897080133336E-2</v>
      </c>
      <c r="U5678" s="358">
        <v>0.37979183047291931</v>
      </c>
      <c r="V5678" s="361">
        <v>0</v>
      </c>
    </row>
    <row r="5679" spans="1:22" hidden="1" outlineLevel="1">
      <c r="A5679" s="65">
        <v>5670</v>
      </c>
      <c r="B5679" s="117">
        <v>1</v>
      </c>
      <c r="C5679" s="325">
        <v>8.3272136573704275E-5</v>
      </c>
      <c r="D5679" s="358">
        <v>9.6742998045678671E-5</v>
      </c>
      <c r="E5679" s="327">
        <v>8.6384734516256322E-5</v>
      </c>
      <c r="F5679" s="332">
        <v>0</v>
      </c>
      <c r="G5679" s="358">
        <v>0</v>
      </c>
      <c r="H5679" s="327">
        <v>0</v>
      </c>
      <c r="I5679" s="332">
        <v>0</v>
      </c>
      <c r="J5679" s="358">
        <v>0</v>
      </c>
      <c r="K5679" s="327">
        <v>0</v>
      </c>
      <c r="L5679" s="336">
        <v>9.3987170751192462E-5</v>
      </c>
      <c r="M5679" s="210">
        <v>1.1415525114155251E-4</v>
      </c>
      <c r="N5679" s="325">
        <v>0</v>
      </c>
      <c r="O5679" s="358">
        <v>2.5866876633786496E-3</v>
      </c>
      <c r="P5679" s="327">
        <v>1.162065318586434E-3</v>
      </c>
      <c r="Q5679" s="332">
        <v>9.8938992042440319E-2</v>
      </c>
      <c r="R5679" s="358">
        <v>0.1596053546284078</v>
      </c>
      <c r="S5679" s="327">
        <v>3.1783945244230269E-2</v>
      </c>
      <c r="T5679" s="358">
        <v>4.3619364077393384E-2</v>
      </c>
      <c r="U5679" s="358">
        <v>0.39346478836855259</v>
      </c>
      <c r="V5679" s="361">
        <v>0</v>
      </c>
    </row>
    <row r="5680" spans="1:22" hidden="1" outlineLevel="1">
      <c r="A5680" s="65">
        <v>5671</v>
      </c>
      <c r="B5680" s="117">
        <v>1</v>
      </c>
      <c r="C5680" s="325">
        <v>9.3460050903445185E-5</v>
      </c>
      <c r="D5680" s="358">
        <v>9.9348215436780149E-5</v>
      </c>
      <c r="E5680" s="327">
        <v>9.2040800629649891E-5</v>
      </c>
      <c r="F5680" s="332">
        <v>0</v>
      </c>
      <c r="G5680" s="358">
        <v>0</v>
      </c>
      <c r="H5680" s="327">
        <v>0</v>
      </c>
      <c r="I5680" s="332">
        <v>0</v>
      </c>
      <c r="J5680" s="358">
        <v>0</v>
      </c>
      <c r="K5680" s="327">
        <v>0</v>
      </c>
      <c r="L5680" s="336">
        <v>1.8210014333043539E-4</v>
      </c>
      <c r="M5680" s="210">
        <v>1.1415525114155251E-4</v>
      </c>
      <c r="N5680" s="325">
        <v>4.295529384776705E-2</v>
      </c>
      <c r="O5680" s="358">
        <v>8.299142695076045E-2</v>
      </c>
      <c r="P5680" s="327">
        <v>7.1700529030548757E-2</v>
      </c>
      <c r="Q5680" s="332">
        <v>6.5959328028293546E-2</v>
      </c>
      <c r="R5680" s="358">
        <v>0.1212023795052405</v>
      </c>
      <c r="S5680" s="327">
        <v>3.7961812279646706E-2</v>
      </c>
      <c r="T5680" s="358">
        <v>5.9100577227163699E-2</v>
      </c>
      <c r="U5680" s="358">
        <v>0.45617959524521728</v>
      </c>
      <c r="V5680" s="361">
        <v>0</v>
      </c>
    </row>
    <row r="5681" spans="1:22" hidden="1" outlineLevel="1">
      <c r="A5681" s="65">
        <v>5672</v>
      </c>
      <c r="B5681" s="117">
        <v>1</v>
      </c>
      <c r="C5681" s="325">
        <v>1.05123025222032E-4</v>
      </c>
      <c r="D5681" s="358">
        <v>1.1118834522171148E-4</v>
      </c>
      <c r="E5681" s="327">
        <v>1.0274321930751615E-4</v>
      </c>
      <c r="F5681" s="332">
        <v>0</v>
      </c>
      <c r="G5681" s="358">
        <v>2.485765201387826E-4</v>
      </c>
      <c r="H5681" s="327">
        <v>4.4343216495676445E-4</v>
      </c>
      <c r="I5681" s="332">
        <v>0</v>
      </c>
      <c r="J5681" s="358">
        <v>0</v>
      </c>
      <c r="K5681" s="327">
        <v>0</v>
      </c>
      <c r="L5681" s="336">
        <v>1.5860335064263727E-4</v>
      </c>
      <c r="M5681" s="210">
        <v>1.1415525114155251E-4</v>
      </c>
      <c r="N5681" s="325">
        <v>0.18990761490591748</v>
      </c>
      <c r="O5681" s="358">
        <v>0.29413132369832884</v>
      </c>
      <c r="P5681" s="327">
        <v>0.26862000093376809</v>
      </c>
      <c r="Q5681" s="332">
        <v>3.2979664014146773E-2</v>
      </c>
      <c r="R5681" s="358">
        <v>8.9927300184784467E-2</v>
      </c>
      <c r="S5681" s="327">
        <v>4.4072162095685825E-2</v>
      </c>
      <c r="T5681" s="358">
        <v>0.10167391338903206</v>
      </c>
      <c r="U5681" s="358">
        <v>0.4956164738036965</v>
      </c>
      <c r="V5681" s="361">
        <v>1.2399290699087776E-2</v>
      </c>
    </row>
    <row r="5682" spans="1:22" hidden="1" outlineLevel="1">
      <c r="A5682" s="65">
        <v>5673</v>
      </c>
      <c r="B5682" s="117">
        <v>1</v>
      </c>
      <c r="C5682" s="325">
        <v>1.2057365357977403E-4</v>
      </c>
      <c r="D5682" s="358">
        <v>1.245060609896556E-4</v>
      </c>
      <c r="E5682" s="327">
        <v>1.1771363282782847E-4</v>
      </c>
      <c r="F5682" s="332">
        <v>0</v>
      </c>
      <c r="G5682" s="358">
        <v>3.7986693570504093E-4</v>
      </c>
      <c r="H5682" s="327">
        <v>5.442122024469382E-4</v>
      </c>
      <c r="I5682" s="332">
        <v>0</v>
      </c>
      <c r="J5682" s="358">
        <v>0</v>
      </c>
      <c r="K5682" s="327">
        <v>0</v>
      </c>
      <c r="L5682" s="336">
        <v>1.4685495429873823E-4</v>
      </c>
      <c r="M5682" s="210">
        <v>1.1415525114155251E-4</v>
      </c>
      <c r="N5682" s="325">
        <v>0.36643880058731099</v>
      </c>
      <c r="O5682" s="358">
        <v>0.48549763231343779</v>
      </c>
      <c r="P5682" s="327">
        <v>0.46188317413089097</v>
      </c>
      <c r="Q5682" s="332">
        <v>3.2979664014146773E-2</v>
      </c>
      <c r="R5682" s="358">
        <v>6.2974500825421054E-2</v>
      </c>
      <c r="S5682" s="327">
        <v>4.2012873083880346E-2</v>
      </c>
      <c r="T5682" s="358">
        <v>0.2019879904878816</v>
      </c>
      <c r="U5682" s="358">
        <v>0.56861424901509372</v>
      </c>
      <c r="V5682" s="361">
        <v>0.10140224066577408</v>
      </c>
    </row>
    <row r="5683" spans="1:22" hidden="1" outlineLevel="1">
      <c r="A5683" s="65">
        <v>5674</v>
      </c>
      <c r="B5683" s="117">
        <v>1</v>
      </c>
      <c r="C5683" s="325">
        <v>1.2708016819159014E-4</v>
      </c>
      <c r="D5683" s="358">
        <v>1.3665726150785277E-4</v>
      </c>
      <c r="E5683" s="327">
        <v>1.2632745828492327E-4</v>
      </c>
      <c r="F5683" s="332">
        <v>0</v>
      </c>
      <c r="G5683" s="358">
        <v>4.9832006619370949E-4</v>
      </c>
      <c r="H5683" s="327">
        <v>6.1475822869006013E-4</v>
      </c>
      <c r="I5683" s="332">
        <v>0</v>
      </c>
      <c r="J5683" s="358">
        <v>0</v>
      </c>
      <c r="K5683" s="327">
        <v>0</v>
      </c>
      <c r="L5683" s="336">
        <v>1.644775488145868E-4</v>
      </c>
      <c r="M5683" s="210">
        <v>1.1415525114155251E-4</v>
      </c>
      <c r="N5683" s="325">
        <v>0.54240478503386547</v>
      </c>
      <c r="O5683" s="358">
        <v>0.62492112013377055</v>
      </c>
      <c r="P5683" s="327">
        <v>0.60703464539100394</v>
      </c>
      <c r="Q5683" s="332">
        <v>3.2979664014146773E-2</v>
      </c>
      <c r="R5683" s="358">
        <v>5.3951909999956839E-2</v>
      </c>
      <c r="S5683" s="327">
        <v>3.2813589750133008E-2</v>
      </c>
      <c r="T5683" s="358">
        <v>0.19738546765957152</v>
      </c>
      <c r="U5683" s="358">
        <v>0.57946221560997635</v>
      </c>
      <c r="V5683" s="361">
        <v>0.20802652113093043</v>
      </c>
    </row>
    <row r="5684" spans="1:22" hidden="1" outlineLevel="1">
      <c r="A5684" s="65">
        <v>5675</v>
      </c>
      <c r="B5684" s="117">
        <v>1</v>
      </c>
      <c r="C5684" s="325">
        <v>1.2754268700165201E-4</v>
      </c>
      <c r="D5684" s="358">
        <v>1.3832926669915671E-4</v>
      </c>
      <c r="E5684" s="327">
        <v>1.33449431441467E-4</v>
      </c>
      <c r="F5684" s="332">
        <v>0</v>
      </c>
      <c r="G5684" s="358">
        <v>6.1327211893394472E-4</v>
      </c>
      <c r="H5684" s="327">
        <v>0</v>
      </c>
      <c r="I5684" s="332">
        <v>0</v>
      </c>
      <c r="J5684" s="358">
        <v>0</v>
      </c>
      <c r="K5684" s="327">
        <v>0</v>
      </c>
      <c r="L5684" s="336">
        <v>1.8797434150238492E-4</v>
      </c>
      <c r="M5684" s="210">
        <v>1.1415525114155251E-4</v>
      </c>
      <c r="N5684" s="325">
        <v>0.69293671391266309</v>
      </c>
      <c r="O5684" s="358">
        <v>0.69986728486099281</v>
      </c>
      <c r="P5684" s="327">
        <v>0.70301112078680694</v>
      </c>
      <c r="Q5684" s="332">
        <v>3.2979664014146773E-2</v>
      </c>
      <c r="R5684" s="358">
        <v>5.963124635353409E-2</v>
      </c>
      <c r="S5684" s="327">
        <v>3.5835006048463916E-2</v>
      </c>
      <c r="T5684" s="358">
        <v>0.18127663776048616</v>
      </c>
      <c r="U5684" s="358">
        <v>0.55302029703495004</v>
      </c>
      <c r="V5684" s="361">
        <v>0.29905339324793229</v>
      </c>
    </row>
    <row r="5685" spans="1:22" hidden="1" outlineLevel="1">
      <c r="A5685" s="65">
        <v>5676</v>
      </c>
      <c r="B5685" s="117">
        <v>1</v>
      </c>
      <c r="C5685" s="325">
        <v>1.2733017835919115E-4</v>
      </c>
      <c r="D5685" s="358">
        <v>1.3955410771139098E-4</v>
      </c>
      <c r="E5685" s="327">
        <v>1.3396833658948476E-4</v>
      </c>
      <c r="F5685" s="332">
        <v>2.4760089736567618E-4</v>
      </c>
      <c r="G5685" s="358">
        <v>6.745409795315319E-4</v>
      </c>
      <c r="H5685" s="327">
        <v>0</v>
      </c>
      <c r="I5685" s="332">
        <v>0</v>
      </c>
      <c r="J5685" s="358">
        <v>0</v>
      </c>
      <c r="K5685" s="327">
        <v>0</v>
      </c>
      <c r="L5685" s="336">
        <v>2.0677177565262342E-4</v>
      </c>
      <c r="M5685" s="210">
        <v>1.1415525114155251E-4</v>
      </c>
      <c r="N5685" s="325">
        <v>0.73118199747010482</v>
      </c>
      <c r="O5685" s="358">
        <v>0.71874368364705088</v>
      </c>
      <c r="P5685" s="327">
        <v>0.75048569609851357</v>
      </c>
      <c r="Q5685" s="332">
        <v>3.2979664014146773E-2</v>
      </c>
      <c r="R5685" s="358">
        <v>6.7365654354650889E-2</v>
      </c>
      <c r="S5685" s="327">
        <v>4.2975000370405768E-2</v>
      </c>
      <c r="T5685" s="358">
        <v>0.15910084595135576</v>
      </c>
      <c r="U5685" s="358">
        <v>0.52816037358834422</v>
      </c>
      <c r="V5685" s="361">
        <v>0.35230445699162921</v>
      </c>
    </row>
    <row r="5686" spans="1:22" hidden="1" outlineLevel="1">
      <c r="A5686" s="65">
        <v>5677</v>
      </c>
      <c r="B5686" s="117">
        <v>1</v>
      </c>
      <c r="C5686" s="325">
        <v>1.205924043423441E-4</v>
      </c>
      <c r="D5686" s="358">
        <v>1.4542556780178386E-4</v>
      </c>
      <c r="E5686" s="327">
        <v>1.3351429458496921E-4</v>
      </c>
      <c r="F5686" s="332">
        <v>3.8265593229240867E-4</v>
      </c>
      <c r="G5686" s="358">
        <v>6.7512449248960404E-4</v>
      </c>
      <c r="H5686" s="327">
        <v>3.22496119968556E-4</v>
      </c>
      <c r="I5686" s="332">
        <v>0</v>
      </c>
      <c r="J5686" s="358">
        <v>0</v>
      </c>
      <c r="K5686" s="327">
        <v>0</v>
      </c>
      <c r="L5686" s="336">
        <v>1.8797434150238492E-4</v>
      </c>
      <c r="M5686" s="210">
        <v>1.1415525114155251E-4</v>
      </c>
      <c r="N5686" s="325">
        <v>0.73287760117462197</v>
      </c>
      <c r="O5686" s="358">
        <v>0.71022199688743259</v>
      </c>
      <c r="P5686" s="327">
        <v>0.74943703261348538</v>
      </c>
      <c r="Q5686" s="332">
        <v>3.2979664014146773E-2</v>
      </c>
      <c r="R5686" s="358">
        <v>7.9924497630983415E-2</v>
      </c>
      <c r="S5686" s="327">
        <v>3.7961812279646706E-2</v>
      </c>
      <c r="T5686" s="358">
        <v>6.3493894472368792E-2</v>
      </c>
      <c r="U5686" s="358">
        <v>0.47109554931318071</v>
      </c>
      <c r="V5686" s="361">
        <v>0.37197108641152299</v>
      </c>
    </row>
    <row r="5687" spans="1:22" hidden="1" outlineLevel="1">
      <c r="A5687" s="65">
        <v>5678</v>
      </c>
      <c r="B5687" s="117">
        <v>1</v>
      </c>
      <c r="C5687" s="325">
        <v>1.2276124254628279E-4</v>
      </c>
      <c r="D5687" s="358">
        <v>1.393208046614416E-4</v>
      </c>
      <c r="E5687" s="327">
        <v>1.3162029079470441E-4</v>
      </c>
      <c r="F5687" s="332">
        <v>4.8769873723542267E-4</v>
      </c>
      <c r="G5687" s="358">
        <v>6.5820261670550858E-4</v>
      </c>
      <c r="H5687" s="327">
        <v>4.6358817245479954E-4</v>
      </c>
      <c r="I5687" s="332">
        <v>0</v>
      </c>
      <c r="J5687" s="358">
        <v>0</v>
      </c>
      <c r="K5687" s="327">
        <v>0</v>
      </c>
      <c r="L5687" s="336">
        <v>1.9032402077116473E-4</v>
      </c>
      <c r="M5687" s="210">
        <v>1.1415525114155251E-4</v>
      </c>
      <c r="N5687" s="325">
        <v>0.69463231761718025</v>
      </c>
      <c r="O5687" s="358">
        <v>0.66921508158316267</v>
      </c>
      <c r="P5687" s="327">
        <v>0.70953722058522883</v>
      </c>
      <c r="Q5687" s="332">
        <v>3.2979664014146773E-2</v>
      </c>
      <c r="R5687" s="358">
        <v>0.11652491198088055</v>
      </c>
      <c r="S5687" s="327">
        <v>5.1347190856382285E-2</v>
      </c>
      <c r="T5687" s="358">
        <v>5.951898839337371E-2</v>
      </c>
      <c r="U5687" s="358">
        <v>0.47120854896521081</v>
      </c>
      <c r="V5687" s="361">
        <v>0.39385937311448765</v>
      </c>
    </row>
    <row r="5688" spans="1:22" hidden="1" outlineLevel="1">
      <c r="A5688" s="65">
        <v>5679</v>
      </c>
      <c r="B5688" s="117">
        <v>1</v>
      </c>
      <c r="C5688" s="325">
        <v>1.2419880100998857E-4</v>
      </c>
      <c r="D5688" s="358">
        <v>1.3356599609602341E-4</v>
      </c>
      <c r="E5688" s="327">
        <v>1.3342348618406612E-4</v>
      </c>
      <c r="F5688" s="332">
        <v>5.6272931219471841E-4</v>
      </c>
      <c r="G5688" s="358">
        <v>6.4944992233442484E-4</v>
      </c>
      <c r="H5688" s="327">
        <v>4.53510168705782E-4</v>
      </c>
      <c r="I5688" s="332">
        <v>0</v>
      </c>
      <c r="J5688" s="358">
        <v>0</v>
      </c>
      <c r="K5688" s="327">
        <v>0</v>
      </c>
      <c r="L5688" s="336">
        <v>2.1382081345896285E-4</v>
      </c>
      <c r="M5688" s="210">
        <v>1.1415525114155251E-4</v>
      </c>
      <c r="N5688" s="325">
        <v>0.62379376285068722</v>
      </c>
      <c r="O5688" s="358">
        <v>0.59060025674487004</v>
      </c>
      <c r="P5688" s="327">
        <v>0.64286722880420777</v>
      </c>
      <c r="Q5688" s="332">
        <v>3.2979664014146773E-2</v>
      </c>
      <c r="R5688" s="358">
        <v>0.17558366404493797</v>
      </c>
      <c r="S5688" s="327">
        <v>5.495094662704187E-2</v>
      </c>
      <c r="T5688" s="358">
        <v>6.6841183802048856E-2</v>
      </c>
      <c r="U5688" s="358">
        <v>0.46985255314085045</v>
      </c>
      <c r="V5688" s="361">
        <v>0.17590792254028775</v>
      </c>
    </row>
    <row r="5689" spans="1:22" hidden="1" outlineLevel="1">
      <c r="A5689" s="65">
        <v>5680</v>
      </c>
      <c r="B5689" s="117">
        <v>1</v>
      </c>
      <c r="C5689" s="325">
        <v>1.2398004211333771E-4</v>
      </c>
      <c r="D5689" s="358">
        <v>1.3790154444091616E-4</v>
      </c>
      <c r="E5689" s="327">
        <v>1.3403319973298697E-4</v>
      </c>
      <c r="F5689" s="332">
        <v>6.5276600214587337E-4</v>
      </c>
      <c r="G5689" s="358">
        <v>7.1363634772237305E-4</v>
      </c>
      <c r="H5689" s="327">
        <v>4.232761574587298E-4</v>
      </c>
      <c r="I5689" s="332">
        <v>0</v>
      </c>
      <c r="J5689" s="358">
        <v>0</v>
      </c>
      <c r="K5689" s="327">
        <v>0</v>
      </c>
      <c r="L5689" s="336">
        <v>2.2321953053408208E-4</v>
      </c>
      <c r="M5689" s="210">
        <v>1.1415525114155251E-4</v>
      </c>
      <c r="N5689" s="325">
        <v>0.52356474387256413</v>
      </c>
      <c r="O5689" s="358">
        <v>0.48191916664197199</v>
      </c>
      <c r="P5689" s="327">
        <v>0.51572776998218461</v>
      </c>
      <c r="Q5689" s="332">
        <v>3.2979664014146773E-2</v>
      </c>
      <c r="R5689" s="358">
        <v>0.2105446152134656</v>
      </c>
      <c r="S5689" s="327">
        <v>9.0853469894883118E-2</v>
      </c>
      <c r="T5689" s="358">
        <v>0.17332682560249602</v>
      </c>
      <c r="U5689" s="358">
        <v>0.48250851416821344</v>
      </c>
      <c r="V5689" s="361">
        <v>0.21479837683568415</v>
      </c>
    </row>
    <row r="5690" spans="1:22" hidden="1" outlineLevel="1">
      <c r="A5690" s="65">
        <v>5681</v>
      </c>
      <c r="B5690" s="117">
        <v>1</v>
      </c>
      <c r="C5690" s="325">
        <v>1.2469882134519058E-4</v>
      </c>
      <c r="D5690" s="358">
        <v>1.4159550939844812E-4</v>
      </c>
      <c r="E5690" s="327">
        <v>1.3481155745501361E-4</v>
      </c>
      <c r="F5690" s="332">
        <v>6.9028128962552121E-4</v>
      </c>
      <c r="G5690" s="358">
        <v>6.5820261670550858E-4</v>
      </c>
      <c r="H5690" s="327">
        <v>4.031201499606951E-4</v>
      </c>
      <c r="I5690" s="332">
        <v>0</v>
      </c>
      <c r="J5690" s="358">
        <v>0</v>
      </c>
      <c r="K5690" s="327">
        <v>0</v>
      </c>
      <c r="L5690" s="336">
        <v>2.2321953053408208E-4</v>
      </c>
      <c r="M5690" s="210">
        <v>1.1415525114155251E-4</v>
      </c>
      <c r="N5690" s="325">
        <v>0.3457147553098795</v>
      </c>
      <c r="O5690" s="358">
        <v>0.34217502859026588</v>
      </c>
      <c r="P5690" s="327">
        <v>0.33829392740254183</v>
      </c>
      <c r="Q5690" s="332">
        <v>3.2979664014146773E-2</v>
      </c>
      <c r="R5690" s="358">
        <v>0.20682919523720356</v>
      </c>
      <c r="S5690" s="327">
        <v>0.15204980077671876</v>
      </c>
      <c r="T5690" s="358">
        <v>0.16380797157121835</v>
      </c>
      <c r="U5690" s="358">
        <v>0.51573041186504132</v>
      </c>
      <c r="V5690" s="361">
        <v>0.19195576999394362</v>
      </c>
    </row>
    <row r="5691" spans="1:22" hidden="1" outlineLevel="1">
      <c r="A5691" s="65">
        <v>5682</v>
      </c>
      <c r="B5691" s="117">
        <v>1</v>
      </c>
      <c r="C5691" s="325">
        <v>1.2329876440662495E-4</v>
      </c>
      <c r="D5691" s="358">
        <v>1.4437570407701162E-4</v>
      </c>
      <c r="E5691" s="327">
        <v>1.3139975610679686E-4</v>
      </c>
      <c r="F5691" s="332">
        <v>6.5276600214587337E-4</v>
      </c>
      <c r="G5691" s="358">
        <v>6.0101834681442715E-4</v>
      </c>
      <c r="H5691" s="327">
        <v>0</v>
      </c>
      <c r="I5691" s="332">
        <v>0</v>
      </c>
      <c r="J5691" s="358">
        <v>0</v>
      </c>
      <c r="K5691" s="327">
        <v>0</v>
      </c>
      <c r="L5691" s="336">
        <v>1.644775488145868E-4</v>
      </c>
      <c r="M5691" s="210">
        <v>1.1415525114155251E-4</v>
      </c>
      <c r="N5691" s="325">
        <v>0.1482711239394415</v>
      </c>
      <c r="O5691" s="358">
        <v>0.14275841592622335</v>
      </c>
      <c r="P5691" s="327">
        <v>0.13183710579201224</v>
      </c>
      <c r="Q5691" s="332">
        <v>3.2979664014146773E-2</v>
      </c>
      <c r="R5691" s="358">
        <v>0.15087236557800388</v>
      </c>
      <c r="S5691" s="327">
        <v>0.11511763300297478</v>
      </c>
      <c r="T5691" s="358">
        <v>0.18807581921139879</v>
      </c>
      <c r="U5691" s="358">
        <v>0.56827525005900359</v>
      </c>
      <c r="V5691" s="361">
        <v>8.2667027701325155E-2</v>
      </c>
    </row>
    <row r="5692" spans="1:22" hidden="1" outlineLevel="1">
      <c r="A5692" s="65">
        <v>5683</v>
      </c>
      <c r="B5692" s="117">
        <v>1</v>
      </c>
      <c r="C5692" s="325">
        <v>1.209424185769855E-4</v>
      </c>
      <c r="D5692" s="358">
        <v>1.4550333548510032E-4</v>
      </c>
      <c r="E5692" s="327">
        <v>1.2842902413439519E-4</v>
      </c>
      <c r="F5692" s="332">
        <v>6.4526294464994395E-4</v>
      </c>
      <c r="G5692" s="358">
        <v>5.4675164171370707E-4</v>
      </c>
      <c r="H5692" s="327">
        <v>0</v>
      </c>
      <c r="I5692" s="332">
        <v>0</v>
      </c>
      <c r="J5692" s="358">
        <v>0</v>
      </c>
      <c r="K5692" s="327">
        <v>0</v>
      </c>
      <c r="L5692" s="336">
        <v>1.1748396343899057E-4</v>
      </c>
      <c r="M5692" s="210">
        <v>1.1415525114155251E-4</v>
      </c>
      <c r="N5692" s="325">
        <v>1.7332837868397229E-2</v>
      </c>
      <c r="O5692" s="358">
        <v>1.3162065899338309E-2</v>
      </c>
      <c r="P5692" s="327">
        <v>1.25559148373345E-2</v>
      </c>
      <c r="Q5692" s="332">
        <v>3.2979664014146773E-2</v>
      </c>
      <c r="R5692" s="358">
        <v>9.8469180596383793E-2</v>
      </c>
      <c r="S5692" s="327">
        <v>9.7546159183250894E-2</v>
      </c>
      <c r="T5692" s="358">
        <v>0.21401731151641934</v>
      </c>
      <c r="U5692" s="358">
        <v>0.62025508999281587</v>
      </c>
      <c r="V5692" s="361">
        <v>0</v>
      </c>
    </row>
    <row r="5693" spans="1:22" hidden="1" outlineLevel="1">
      <c r="A5693" s="65">
        <v>5684</v>
      </c>
      <c r="B5693" s="117">
        <v>1</v>
      </c>
      <c r="C5693" s="325">
        <v>1.1941110630042935E-4</v>
      </c>
      <c r="D5693" s="358">
        <v>1.5018883840491715E-4</v>
      </c>
      <c r="E5693" s="327">
        <v>1.289349566537125E-4</v>
      </c>
      <c r="F5693" s="332">
        <v>6.07747657170296E-4</v>
      </c>
      <c r="G5693" s="358">
        <v>4.1254366135708739E-4</v>
      </c>
      <c r="H5693" s="327">
        <v>0</v>
      </c>
      <c r="I5693" s="332">
        <v>0</v>
      </c>
      <c r="J5693" s="358">
        <v>0</v>
      </c>
      <c r="K5693" s="327">
        <v>0</v>
      </c>
      <c r="L5693" s="336">
        <v>8.811297257924293E-5</v>
      </c>
      <c r="M5693" s="210">
        <v>1.1415525114155251E-4</v>
      </c>
      <c r="N5693" s="325">
        <v>0</v>
      </c>
      <c r="O5693" s="358">
        <v>0</v>
      </c>
      <c r="P5693" s="327">
        <v>0</v>
      </c>
      <c r="Q5693" s="332">
        <v>6.5959328028293546E-2</v>
      </c>
      <c r="R5693" s="358">
        <v>6.299105695272994E-2</v>
      </c>
      <c r="S5693" s="327">
        <v>0.10005275322863044</v>
      </c>
      <c r="T5693" s="358">
        <v>0.24016800940454486</v>
      </c>
      <c r="U5693" s="358">
        <v>0.68037090487279006</v>
      </c>
      <c r="V5693" s="361">
        <v>0</v>
      </c>
    </row>
    <row r="5694" spans="1:22" hidden="1" outlineLevel="1">
      <c r="A5694" s="65">
        <v>5685</v>
      </c>
      <c r="B5694" s="117">
        <v>1</v>
      </c>
      <c r="C5694" s="325">
        <v>1.2316750906863442E-4</v>
      </c>
      <c r="D5694" s="358">
        <v>1.6072635949429775E-4</v>
      </c>
      <c r="E5694" s="327">
        <v>1.3448724173750252E-4</v>
      </c>
      <c r="F5694" s="332">
        <v>4.5018344975577477E-4</v>
      </c>
      <c r="G5694" s="358">
        <v>3.536088525917891E-4</v>
      </c>
      <c r="H5694" s="327">
        <v>0</v>
      </c>
      <c r="I5694" s="332">
        <v>0</v>
      </c>
      <c r="J5694" s="358">
        <v>0</v>
      </c>
      <c r="K5694" s="327">
        <v>0</v>
      </c>
      <c r="L5694" s="336">
        <v>5.8741981719495287E-5</v>
      </c>
      <c r="M5694" s="210">
        <v>1.1415525114155251E-4</v>
      </c>
      <c r="N5694" s="325">
        <v>0</v>
      </c>
      <c r="O5694" s="358">
        <v>0</v>
      </c>
      <c r="P5694" s="327">
        <v>0</v>
      </c>
      <c r="Q5694" s="332">
        <v>3.2979664014146773E-2</v>
      </c>
      <c r="R5694" s="358">
        <v>5.5723879285761314E-2</v>
      </c>
      <c r="S5694" s="327">
        <v>7.4446675019816611E-2</v>
      </c>
      <c r="T5694" s="358">
        <v>0.27029361337166552</v>
      </c>
      <c r="U5694" s="358">
        <v>0.72726576046525104</v>
      </c>
      <c r="V5694" s="361">
        <v>0</v>
      </c>
    </row>
    <row r="5695" spans="1:22" hidden="1" outlineLevel="1">
      <c r="A5695" s="65">
        <v>5686</v>
      </c>
      <c r="B5695" s="117">
        <v>1</v>
      </c>
      <c r="C5695" s="325">
        <v>1.1763603411046223E-4</v>
      </c>
      <c r="D5695" s="358">
        <v>1.482252044011765E-4</v>
      </c>
      <c r="E5695" s="327">
        <v>1.2599016993871174E-4</v>
      </c>
      <c r="F5695" s="332">
        <v>3.1512841482904229E-4</v>
      </c>
      <c r="G5695" s="358">
        <v>3.2851779539468193E-4</v>
      </c>
      <c r="H5695" s="327">
        <v>0</v>
      </c>
      <c r="I5695" s="332">
        <v>0</v>
      </c>
      <c r="J5695" s="358">
        <v>0</v>
      </c>
      <c r="K5695" s="327">
        <v>0</v>
      </c>
      <c r="L5695" s="336">
        <v>3.7594868300476983E-5</v>
      </c>
      <c r="M5695" s="210">
        <v>1.1415525114155251E-4</v>
      </c>
      <c r="N5695" s="325">
        <v>0</v>
      </c>
      <c r="O5695" s="358">
        <v>0</v>
      </c>
      <c r="P5695" s="327">
        <v>0</v>
      </c>
      <c r="Q5695" s="332">
        <v>3.2979664014146773E-2</v>
      </c>
      <c r="R5695" s="358">
        <v>8.335932871860928E-2</v>
      </c>
      <c r="S5695" s="327">
        <v>5.43686071547132E-2</v>
      </c>
      <c r="T5695" s="358">
        <v>0.2175738064292044</v>
      </c>
      <c r="U5695" s="358">
        <v>0.66421195463249616</v>
      </c>
      <c r="V5695" s="361">
        <v>0</v>
      </c>
    </row>
    <row r="5696" spans="1:22" hidden="1" outlineLevel="1">
      <c r="A5696" s="65">
        <v>5687</v>
      </c>
      <c r="B5696" s="117">
        <v>1</v>
      </c>
      <c r="C5696" s="325">
        <v>1.0678559283657867E-4</v>
      </c>
      <c r="D5696" s="358">
        <v>1.3700721608277686E-4</v>
      </c>
      <c r="E5696" s="327">
        <v>1.1463911982582327E-4</v>
      </c>
      <c r="F5696" s="332">
        <v>2.4009783986974649E-4</v>
      </c>
      <c r="G5696" s="358">
        <v>3.0459376411371932E-4</v>
      </c>
      <c r="H5696" s="327">
        <v>0</v>
      </c>
      <c r="I5696" s="332">
        <v>0</v>
      </c>
      <c r="J5696" s="358">
        <v>0</v>
      </c>
      <c r="K5696" s="327">
        <v>0</v>
      </c>
      <c r="L5696" s="336">
        <v>2.3496792687798115E-5</v>
      </c>
      <c r="M5696" s="210">
        <v>1.1415525114155251E-4</v>
      </c>
      <c r="N5696" s="325">
        <v>0</v>
      </c>
      <c r="O5696" s="358">
        <v>0</v>
      </c>
      <c r="P5696" s="327">
        <v>0</v>
      </c>
      <c r="Q5696" s="332">
        <v>6.5959328028293546E-2</v>
      </c>
      <c r="R5696" s="358">
        <v>8.6897956469327936E-2</v>
      </c>
      <c r="S5696" s="327">
        <v>4.2012873083880346E-2</v>
      </c>
      <c r="T5696" s="358">
        <v>0.16119290178240578</v>
      </c>
      <c r="U5696" s="358">
        <v>0.57358623370441486</v>
      </c>
      <c r="V5696" s="361">
        <v>0</v>
      </c>
    </row>
    <row r="5697" spans="1:22" hidden="1" outlineLevel="1">
      <c r="A5697" s="65">
        <v>5688</v>
      </c>
      <c r="B5697" s="117">
        <v>1</v>
      </c>
      <c r="C5697" s="325">
        <v>9.812899078339392E-5</v>
      </c>
      <c r="D5697" s="358">
        <v>1.2654746267671272E-4</v>
      </c>
      <c r="E5697" s="327">
        <v>1.0475397675608497E-4</v>
      </c>
      <c r="F5697" s="332">
        <v>0</v>
      </c>
      <c r="G5697" s="358">
        <v>2.9350701791034653E-4</v>
      </c>
      <c r="H5697" s="327">
        <v>0</v>
      </c>
      <c r="I5697" s="332">
        <v>0</v>
      </c>
      <c r="J5697" s="358">
        <v>0</v>
      </c>
      <c r="K5697" s="327">
        <v>0</v>
      </c>
      <c r="L5697" s="336">
        <v>9.3987170751192458E-6</v>
      </c>
      <c r="M5697" s="210">
        <v>1.1415525114155251E-4</v>
      </c>
      <c r="N5697" s="325">
        <v>0</v>
      </c>
      <c r="O5697" s="358">
        <v>0</v>
      </c>
      <c r="P5697" s="327">
        <v>0</v>
      </c>
      <c r="Q5697" s="332">
        <v>3.2979664014146773E-2</v>
      </c>
      <c r="R5697" s="358">
        <v>7.5145187163724356E-2</v>
      </c>
      <c r="S5697" s="327">
        <v>3.1716428024852958E-2</v>
      </c>
      <c r="T5697" s="358">
        <v>0.1128664120851498</v>
      </c>
      <c r="U5697" s="358">
        <v>0.50070145814504774</v>
      </c>
      <c r="V5697" s="361">
        <v>0</v>
      </c>
    </row>
    <row r="5698" spans="1:22" hidden="1" outlineLevel="1">
      <c r="A5698" s="65">
        <v>5689</v>
      </c>
      <c r="B5698" s="117">
        <v>1</v>
      </c>
      <c r="C5698" s="325">
        <v>9.1197458886656092E-5</v>
      </c>
      <c r="D5698" s="358">
        <v>1.1602938350816125E-4</v>
      </c>
      <c r="E5698" s="327">
        <v>9.5037477859452439E-5</v>
      </c>
      <c r="F5698" s="332">
        <v>0</v>
      </c>
      <c r="G5698" s="358">
        <v>2.7541811621010636E-4</v>
      </c>
      <c r="H5698" s="327">
        <v>0</v>
      </c>
      <c r="I5698" s="332">
        <v>0</v>
      </c>
      <c r="J5698" s="358">
        <v>0</v>
      </c>
      <c r="K5698" s="327">
        <v>0</v>
      </c>
      <c r="L5698" s="336">
        <v>5.8741981719495289E-6</v>
      </c>
      <c r="M5698" s="210">
        <v>1.1415525114155251E-4</v>
      </c>
      <c r="N5698" s="325">
        <v>0</v>
      </c>
      <c r="O5698" s="358">
        <v>0</v>
      </c>
      <c r="P5698" s="327">
        <v>0</v>
      </c>
      <c r="Q5698" s="332">
        <v>3.2979664014146773E-2</v>
      </c>
      <c r="R5698" s="358">
        <v>6.450751099074295E-2</v>
      </c>
      <c r="S5698" s="327">
        <v>7.9054759794311813E-2</v>
      </c>
      <c r="T5698" s="358">
        <v>6.6841183802048856E-2</v>
      </c>
      <c r="U5698" s="358">
        <v>0.45708359246145752</v>
      </c>
      <c r="V5698" s="361">
        <v>0</v>
      </c>
    </row>
    <row r="5699" spans="1:22" hidden="1" outlineLevel="1">
      <c r="A5699" s="65">
        <v>5690</v>
      </c>
      <c r="B5699" s="117">
        <v>1</v>
      </c>
      <c r="C5699" s="325">
        <v>8.4897202663110805E-5</v>
      </c>
      <c r="D5699" s="358">
        <v>1.0864145359309736E-4</v>
      </c>
      <c r="E5699" s="327">
        <v>8.8538190880530022E-5</v>
      </c>
      <c r="F5699" s="332">
        <v>0</v>
      </c>
      <c r="G5699" s="358">
        <v>2.7308406437781736E-4</v>
      </c>
      <c r="H5699" s="327">
        <v>0</v>
      </c>
      <c r="I5699" s="332">
        <v>0</v>
      </c>
      <c r="J5699" s="358">
        <v>0</v>
      </c>
      <c r="K5699" s="327">
        <v>0</v>
      </c>
      <c r="L5699" s="336">
        <v>2.3496792687798115E-6</v>
      </c>
      <c r="M5699" s="210">
        <v>1.1415525114155251E-4</v>
      </c>
      <c r="N5699" s="325">
        <v>0</v>
      </c>
      <c r="O5699" s="358">
        <v>0</v>
      </c>
      <c r="P5699" s="327">
        <v>0</v>
      </c>
      <c r="Q5699" s="332">
        <v>3.2979664014146773E-2</v>
      </c>
      <c r="R5699" s="358">
        <v>6.0252775478800522E-2</v>
      </c>
      <c r="S5699" s="327">
        <v>8.3105820598545432E-2</v>
      </c>
      <c r="T5699" s="358">
        <v>6.0042002351136214E-2</v>
      </c>
      <c r="U5699" s="358">
        <v>0.40284375948704476</v>
      </c>
      <c r="V5699" s="361">
        <v>0</v>
      </c>
    </row>
    <row r="5700" spans="1:22" hidden="1" outlineLevel="1">
      <c r="A5700" s="65">
        <v>5691</v>
      </c>
      <c r="B5700" s="117">
        <v>1</v>
      </c>
      <c r="C5700" s="325">
        <v>8.1828327855808491E-5</v>
      </c>
      <c r="D5700" s="358">
        <v>1.0352822841503998E-4</v>
      </c>
      <c r="E5700" s="327">
        <v>8.4879909587004822E-5</v>
      </c>
      <c r="F5700" s="332">
        <v>0</v>
      </c>
      <c r="G5700" s="358">
        <v>2.625808311325167E-4</v>
      </c>
      <c r="H5700" s="327">
        <v>0</v>
      </c>
      <c r="I5700" s="332">
        <v>0</v>
      </c>
      <c r="J5700" s="358">
        <v>0</v>
      </c>
      <c r="K5700" s="327">
        <v>0</v>
      </c>
      <c r="L5700" s="336">
        <v>1.1748396343899057E-6</v>
      </c>
      <c r="M5700" s="210">
        <v>1.1415525114155251E-4</v>
      </c>
      <c r="N5700" s="325">
        <v>0</v>
      </c>
      <c r="O5700" s="358">
        <v>0</v>
      </c>
      <c r="P5700" s="327">
        <v>0</v>
      </c>
      <c r="Q5700" s="332">
        <v>3.2979664014146773E-2</v>
      </c>
      <c r="R5700" s="358">
        <v>5.3405399243958894E-2</v>
      </c>
      <c r="S5700" s="327">
        <v>8.2143693312020011E-2</v>
      </c>
      <c r="T5700" s="358">
        <v>5.3870437649538597E-2</v>
      </c>
      <c r="U5700" s="358">
        <v>0.37402884821938792</v>
      </c>
      <c r="V5700" s="361">
        <v>0</v>
      </c>
    </row>
    <row r="5701" spans="1:22" hidden="1" outlineLevel="1">
      <c r="A5701" s="65">
        <v>5692</v>
      </c>
      <c r="B5701" s="117">
        <v>1</v>
      </c>
      <c r="C5701" s="325">
        <v>8.0440771425622921E-5</v>
      </c>
      <c r="D5701" s="358">
        <v>9.911491238683076E-5</v>
      </c>
      <c r="E5701" s="327">
        <v>8.3089686826343551E-5</v>
      </c>
      <c r="F5701" s="332">
        <v>0</v>
      </c>
      <c r="G5701" s="358">
        <v>2.5207759788721605E-4</v>
      </c>
      <c r="H5701" s="327">
        <v>0</v>
      </c>
      <c r="I5701" s="332">
        <v>0</v>
      </c>
      <c r="J5701" s="358">
        <v>0</v>
      </c>
      <c r="K5701" s="327">
        <v>0</v>
      </c>
      <c r="L5701" s="336">
        <v>1.409807561267887E-5</v>
      </c>
      <c r="M5701" s="210">
        <v>1.1415525114155251E-4</v>
      </c>
      <c r="N5701" s="325">
        <v>0</v>
      </c>
      <c r="O5701" s="358">
        <v>0</v>
      </c>
      <c r="P5701" s="327">
        <v>0</v>
      </c>
      <c r="Q5701" s="332">
        <v>3.2979664014146773E-2</v>
      </c>
      <c r="R5701" s="358">
        <v>4.8560078821390303E-2</v>
      </c>
      <c r="S5701" s="327">
        <v>7.8160149727163689E-2</v>
      </c>
      <c r="T5701" s="358">
        <v>5.4079643232643602E-2</v>
      </c>
      <c r="U5701" s="358">
        <v>0.36996086074630702</v>
      </c>
      <c r="V5701" s="361">
        <v>0</v>
      </c>
    </row>
    <row r="5702" spans="1:22" hidden="1" outlineLevel="1">
      <c r="A5702" s="65">
        <v>5693</v>
      </c>
      <c r="B5702" s="117">
        <v>1</v>
      </c>
      <c r="C5702" s="325">
        <v>8.1009544556915196E-5</v>
      </c>
      <c r="D5702" s="358">
        <v>9.7034626858115403E-5</v>
      </c>
      <c r="E5702" s="327">
        <v>8.3284276256850211E-5</v>
      </c>
      <c r="F5702" s="332">
        <v>0</v>
      </c>
      <c r="G5702" s="358">
        <v>2.3457220914504823E-4</v>
      </c>
      <c r="H5702" s="327">
        <v>0</v>
      </c>
      <c r="I5702" s="332">
        <v>0</v>
      </c>
      <c r="J5702" s="358">
        <v>0</v>
      </c>
      <c r="K5702" s="327">
        <v>0</v>
      </c>
      <c r="L5702" s="336">
        <v>3.7594868300476983E-5</v>
      </c>
      <c r="M5702" s="210">
        <v>1.1415525114155251E-4</v>
      </c>
      <c r="N5702" s="325">
        <v>0</v>
      </c>
      <c r="O5702" s="358">
        <v>0</v>
      </c>
      <c r="P5702" s="327">
        <v>0</v>
      </c>
      <c r="Q5702" s="332">
        <v>3.2979664014146773E-2</v>
      </c>
      <c r="R5702" s="358">
        <v>3.8985669006483634E-2</v>
      </c>
      <c r="S5702" s="327">
        <v>6.6454272348036816E-2</v>
      </c>
      <c r="T5702" s="358">
        <v>6.0460413517346226E-2</v>
      </c>
      <c r="U5702" s="358">
        <v>0.37820983534449898</v>
      </c>
      <c r="V5702" s="361">
        <v>0</v>
      </c>
    </row>
    <row r="5703" spans="1:22" hidden="1" outlineLevel="1">
      <c r="A5703" s="65">
        <v>5694</v>
      </c>
      <c r="B5703" s="117">
        <v>1</v>
      </c>
      <c r="C5703" s="325">
        <v>8.4809699104450458E-5</v>
      </c>
      <c r="D5703" s="358">
        <v>9.9153796228489003E-5</v>
      </c>
      <c r="E5703" s="327">
        <v>8.6540406060661652E-5</v>
      </c>
      <c r="F5703" s="332">
        <v>0</v>
      </c>
      <c r="G5703" s="358">
        <v>2.1881735927709725E-4</v>
      </c>
      <c r="H5703" s="327">
        <v>0</v>
      </c>
      <c r="I5703" s="332">
        <v>0</v>
      </c>
      <c r="J5703" s="358">
        <v>0</v>
      </c>
      <c r="K5703" s="327">
        <v>0</v>
      </c>
      <c r="L5703" s="336">
        <v>9.3987170751192462E-5</v>
      </c>
      <c r="M5703" s="210">
        <v>1.1415525114155251E-4</v>
      </c>
      <c r="N5703" s="325">
        <v>3.7680082322602668E-4</v>
      </c>
      <c r="O5703" s="358">
        <v>2.4620455023527965E-3</v>
      </c>
      <c r="P5703" s="327">
        <v>1.2187662353655025E-3</v>
      </c>
      <c r="Q5703" s="332">
        <v>3.2979664014146773E-2</v>
      </c>
      <c r="R5703" s="358">
        <v>3.9508080628430059E-2</v>
      </c>
      <c r="S5703" s="327">
        <v>5.5195700002484006E-2</v>
      </c>
      <c r="T5703" s="358">
        <v>6.8514828466888889E-2</v>
      </c>
      <c r="U5703" s="358">
        <v>0.38227782281757988</v>
      </c>
      <c r="V5703" s="361">
        <v>0</v>
      </c>
    </row>
    <row r="5704" spans="1:22" hidden="1" outlineLevel="1">
      <c r="A5704" s="65">
        <v>5695</v>
      </c>
      <c r="B5704" s="117">
        <v>1</v>
      </c>
      <c r="C5704" s="325">
        <v>9.565389012414399E-5</v>
      </c>
      <c r="D5704" s="358">
        <v>1.0146738480715373E-4</v>
      </c>
      <c r="E5704" s="327">
        <v>9.2339171089760101E-5</v>
      </c>
      <c r="F5704" s="332">
        <v>0</v>
      </c>
      <c r="G5704" s="358">
        <v>2.0481304828336313E-4</v>
      </c>
      <c r="H5704" s="327">
        <v>0</v>
      </c>
      <c r="I5704" s="332">
        <v>0</v>
      </c>
      <c r="J5704" s="358">
        <v>0</v>
      </c>
      <c r="K5704" s="327">
        <v>0</v>
      </c>
      <c r="L5704" s="336">
        <v>1.8210014333043539E-4</v>
      </c>
      <c r="M5704" s="210">
        <v>1.1415525114155251E-4</v>
      </c>
      <c r="N5704" s="325">
        <v>4.879570660777046E-2</v>
      </c>
      <c r="O5704" s="358">
        <v>7.6960407013721921E-2</v>
      </c>
      <c r="P5704" s="327">
        <v>6.8745980038439347E-2</v>
      </c>
      <c r="Q5704" s="332">
        <v>3.2979664014146773E-2</v>
      </c>
      <c r="R5704" s="358">
        <v>4.3883516717199283E-2</v>
      </c>
      <c r="S5704" s="327">
        <v>4.4451949909882563E-2</v>
      </c>
      <c r="T5704" s="358">
        <v>8.5878891864604248E-2</v>
      </c>
      <c r="U5704" s="358">
        <v>0.39775877514569352</v>
      </c>
      <c r="V5704" s="361">
        <v>0</v>
      </c>
    </row>
    <row r="5705" spans="1:22" hidden="1" outlineLevel="1">
      <c r="A5705" s="65">
        <v>5696</v>
      </c>
      <c r="B5705" s="117">
        <v>1</v>
      </c>
      <c r="C5705" s="325">
        <v>1.0759187562709191E-4</v>
      </c>
      <c r="D5705" s="358">
        <v>1.1151885787580644E-4</v>
      </c>
      <c r="E5705" s="327">
        <v>1.034048233712388E-4</v>
      </c>
      <c r="F5705" s="332">
        <v>0</v>
      </c>
      <c r="G5705" s="358">
        <v>3.2326617877203163E-4</v>
      </c>
      <c r="H5705" s="327">
        <v>3.1241811621953884E-4</v>
      </c>
      <c r="I5705" s="332">
        <v>0</v>
      </c>
      <c r="J5705" s="358">
        <v>0</v>
      </c>
      <c r="K5705" s="327">
        <v>0</v>
      </c>
      <c r="L5705" s="336">
        <v>1.5860335064263727E-4</v>
      </c>
      <c r="M5705" s="210">
        <v>1.1415525114155251E-4</v>
      </c>
      <c r="N5705" s="325">
        <v>0.21515327006206125</v>
      </c>
      <c r="O5705" s="358">
        <v>0.28937752308971304</v>
      </c>
      <c r="P5705" s="327">
        <v>0.26444668570629315</v>
      </c>
      <c r="Q5705" s="332">
        <v>3.2979664014146773E-2</v>
      </c>
      <c r="R5705" s="358">
        <v>4.2437261127987597E-2</v>
      </c>
      <c r="S5705" s="327">
        <v>2.9589621793670168E-2</v>
      </c>
      <c r="T5705" s="358">
        <v>0.14205059092829789</v>
      </c>
      <c r="U5705" s="358">
        <v>0.49233948389482579</v>
      </c>
      <c r="V5705" s="361">
        <v>4.1137305630130332E-3</v>
      </c>
    </row>
    <row r="5706" spans="1:22" hidden="1" outlineLevel="1">
      <c r="A5706" s="65">
        <v>5697</v>
      </c>
      <c r="B5706" s="117">
        <v>1</v>
      </c>
      <c r="C5706" s="325">
        <v>1.2190495772224937E-4</v>
      </c>
      <c r="D5706" s="358">
        <v>1.2983314729683325E-4</v>
      </c>
      <c r="E5706" s="327">
        <v>1.198151986773004E-4</v>
      </c>
      <c r="F5706" s="332">
        <v>0</v>
      </c>
      <c r="G5706" s="358">
        <v>4.312160760153997E-4</v>
      </c>
      <c r="H5706" s="327">
        <v>4.031201499606951E-4</v>
      </c>
      <c r="I5706" s="332">
        <v>0</v>
      </c>
      <c r="J5706" s="358">
        <v>0</v>
      </c>
      <c r="K5706" s="327">
        <v>0</v>
      </c>
      <c r="L5706" s="336">
        <v>1.4685495429873823E-4</v>
      </c>
      <c r="M5706" s="210">
        <v>1.1415525114155251E-4</v>
      </c>
      <c r="N5706" s="325">
        <v>0.41919091583895474</v>
      </c>
      <c r="O5706" s="358">
        <v>0.48930755491475869</v>
      </c>
      <c r="P5706" s="327">
        <v>0.4709534999632351</v>
      </c>
      <c r="Q5706" s="332">
        <v>3.2979664014146773E-2</v>
      </c>
      <c r="R5706" s="358">
        <v>5.5654934043553969E-2</v>
      </c>
      <c r="S5706" s="327">
        <v>1.9360693954020094E-2</v>
      </c>
      <c r="T5706" s="358">
        <v>0.20460306027669414</v>
      </c>
      <c r="U5706" s="358">
        <v>0.61517010565146457</v>
      </c>
      <c r="V5706" s="361">
        <v>7.8429846285159976E-2</v>
      </c>
    </row>
    <row r="5707" spans="1:22" hidden="1" outlineLevel="1">
      <c r="A5707" s="65">
        <v>5698</v>
      </c>
      <c r="B5707" s="117">
        <v>1</v>
      </c>
      <c r="C5707" s="325">
        <v>1.2726142556310086E-4</v>
      </c>
      <c r="D5707" s="358">
        <v>1.3743493834101741E-4</v>
      </c>
      <c r="E5707" s="327">
        <v>1.2976520489054092E-4</v>
      </c>
      <c r="F5707" s="332">
        <v>0</v>
      </c>
      <c r="G5707" s="358">
        <v>4.6447631462551847E-4</v>
      </c>
      <c r="H5707" s="327">
        <v>5.2405619494890355E-4</v>
      </c>
      <c r="I5707" s="332">
        <v>0</v>
      </c>
      <c r="J5707" s="358">
        <v>0</v>
      </c>
      <c r="K5707" s="327">
        <v>0</v>
      </c>
      <c r="L5707" s="336">
        <v>1.644775488145868E-4</v>
      </c>
      <c r="M5707" s="210">
        <v>1.1415525114155251E-4</v>
      </c>
      <c r="N5707" s="325">
        <v>0.59044688999518391</v>
      </c>
      <c r="O5707" s="358">
        <v>0.62833791187000776</v>
      </c>
      <c r="P5707" s="327">
        <v>0.62314137927278124</v>
      </c>
      <c r="Q5707" s="332">
        <v>3.2979664014146773E-2</v>
      </c>
      <c r="R5707" s="358">
        <v>5.3863268671115731E-2</v>
      </c>
      <c r="S5707" s="327">
        <v>7.1399943219418562E-3</v>
      </c>
      <c r="T5707" s="358">
        <v>0.20993780264587175</v>
      </c>
      <c r="U5707" s="358">
        <v>0.61991609103672585</v>
      </c>
      <c r="V5707" s="361">
        <v>0.27627949745618413</v>
      </c>
    </row>
    <row r="5708" spans="1:22" hidden="1" outlineLevel="1">
      <c r="A5708" s="65">
        <v>5699</v>
      </c>
      <c r="B5708" s="117">
        <v>1</v>
      </c>
      <c r="C5708" s="325">
        <v>1.2921775512457872E-4</v>
      </c>
      <c r="D5708" s="358">
        <v>1.4087615832777083E-4</v>
      </c>
      <c r="E5708" s="327">
        <v>1.3417589864869186E-4</v>
      </c>
      <c r="F5708" s="332">
        <v>2.6260701235753528E-4</v>
      </c>
      <c r="G5708" s="358">
        <v>5.7242621186888638E-4</v>
      </c>
      <c r="H5708" s="327">
        <v>5.3413419869792109E-4</v>
      </c>
      <c r="I5708" s="332">
        <v>0</v>
      </c>
      <c r="J5708" s="358">
        <v>0</v>
      </c>
      <c r="K5708" s="327">
        <v>0</v>
      </c>
      <c r="L5708" s="336">
        <v>1.8797434150238492E-4</v>
      </c>
      <c r="M5708" s="210">
        <v>1.1415525114155251E-4</v>
      </c>
      <c r="N5708" s="325">
        <v>0.7031103361397657</v>
      </c>
      <c r="O5708" s="358">
        <v>0.71725559196828392</v>
      </c>
      <c r="P5708" s="327">
        <v>0.72410632144360487</v>
      </c>
      <c r="Q5708" s="332">
        <v>3.2979664014146773E-2</v>
      </c>
      <c r="R5708" s="358">
        <v>5.4965370036998501E-2</v>
      </c>
      <c r="S5708" s="327">
        <v>8.6844610807959646E-3</v>
      </c>
      <c r="T5708" s="358">
        <v>0.19382897274678645</v>
      </c>
      <c r="U5708" s="358">
        <v>0.57607222604907549</v>
      </c>
      <c r="V5708" s="361">
        <v>0.45684450227369844</v>
      </c>
    </row>
    <row r="5709" spans="1:22" hidden="1" outlineLevel="1">
      <c r="A5709" s="65">
        <v>5700</v>
      </c>
      <c r="B5709" s="117">
        <v>1</v>
      </c>
      <c r="C5709" s="325">
        <v>1.3099907756873588E-4</v>
      </c>
      <c r="D5709" s="358">
        <v>1.4225653470663804E-4</v>
      </c>
      <c r="E5709" s="327">
        <v>1.3556396991963937E-4</v>
      </c>
      <c r="F5709" s="332">
        <v>3.8265593229240867E-4</v>
      </c>
      <c r="G5709" s="358">
        <v>6.191072485146671E-4</v>
      </c>
      <c r="H5709" s="327">
        <v>5.9460222119202516E-4</v>
      </c>
      <c r="I5709" s="332">
        <v>0</v>
      </c>
      <c r="J5709" s="358">
        <v>0</v>
      </c>
      <c r="K5709" s="327">
        <v>0</v>
      </c>
      <c r="L5709" s="336">
        <v>2.0677177565262342E-4</v>
      </c>
      <c r="M5709" s="210">
        <v>1.1415525114155251E-4</v>
      </c>
      <c r="N5709" s="325">
        <v>0.73287760117462197</v>
      </c>
      <c r="O5709" s="358">
        <v>0.76171913995191642</v>
      </c>
      <c r="P5709" s="327">
        <v>0.77276430078653602</v>
      </c>
      <c r="Q5709" s="332">
        <v>3.2979664014146773E-2</v>
      </c>
      <c r="R5709" s="358">
        <v>6.6578507338616047E-2</v>
      </c>
      <c r="S5709" s="327">
        <v>2.1487500185202884E-2</v>
      </c>
      <c r="T5709" s="358">
        <v>0.13315935364633522</v>
      </c>
      <c r="U5709" s="358">
        <v>0.46555856636370946</v>
      </c>
      <c r="V5709" s="361">
        <v>0.50637753475672387</v>
      </c>
    </row>
    <row r="5710" spans="1:22" hidden="1" outlineLevel="1">
      <c r="A5710" s="65">
        <v>5701</v>
      </c>
      <c r="B5710" s="117">
        <v>1</v>
      </c>
      <c r="C5710" s="325">
        <v>1.2405504516361799E-4</v>
      </c>
      <c r="D5710" s="358">
        <v>1.4153718363596078E-4</v>
      </c>
      <c r="E5710" s="327">
        <v>1.3571964146404469E-4</v>
      </c>
      <c r="F5710" s="332">
        <v>4.8769873723542267E-4</v>
      </c>
      <c r="G5710" s="358">
        <v>6.3486209838261817E-4</v>
      </c>
      <c r="H5710" s="327">
        <v>6.046802249410427E-4</v>
      </c>
      <c r="I5710" s="332">
        <v>0</v>
      </c>
      <c r="J5710" s="358">
        <v>0</v>
      </c>
      <c r="K5710" s="327">
        <v>0</v>
      </c>
      <c r="L5710" s="336">
        <v>1.8797434150238492E-4</v>
      </c>
      <c r="M5710" s="210">
        <v>1.1415525114155251E-4</v>
      </c>
      <c r="N5710" s="325">
        <v>0.73984841640430343</v>
      </c>
      <c r="O5710" s="358">
        <v>0.7557283516420551</v>
      </c>
      <c r="P5710" s="327">
        <v>0.76633757933016977</v>
      </c>
      <c r="Q5710" s="332">
        <v>6.5959328028293546E-2</v>
      </c>
      <c r="R5710" s="358">
        <v>8.344384616811773E-2</v>
      </c>
      <c r="S5710" s="327">
        <v>3.4872878761938481E-2</v>
      </c>
      <c r="T5710" s="358">
        <v>8.7552536529444266E-2</v>
      </c>
      <c r="U5710" s="358">
        <v>0.41482172260222755</v>
      </c>
      <c r="V5710" s="361">
        <v>0.53845032598070453</v>
      </c>
    </row>
    <row r="5711" spans="1:22" hidden="1" outlineLevel="1">
      <c r="A5711" s="65">
        <v>5702</v>
      </c>
      <c r="B5711" s="117">
        <v>1</v>
      </c>
      <c r="C5711" s="325">
        <v>1.2479882541223099E-4</v>
      </c>
      <c r="D5711" s="358">
        <v>1.3741549642018829E-4</v>
      </c>
      <c r="E5711" s="327">
        <v>1.3120516667629019E-4</v>
      </c>
      <c r="F5711" s="332">
        <v>5.4772319720285936E-4</v>
      </c>
      <c r="G5711" s="358">
        <v>6.5178397416671384E-4</v>
      </c>
      <c r="H5711" s="327">
        <v>6.6514824743514709E-4</v>
      </c>
      <c r="I5711" s="332">
        <v>0</v>
      </c>
      <c r="J5711" s="358">
        <v>0</v>
      </c>
      <c r="K5711" s="327">
        <v>0</v>
      </c>
      <c r="L5711" s="336">
        <v>1.9032402077116473E-4</v>
      </c>
      <c r="M5711" s="210">
        <v>1.1415525114155251E-4</v>
      </c>
      <c r="N5711" s="325">
        <v>0.76528247197206023</v>
      </c>
      <c r="O5711" s="358">
        <v>0.72999661382108771</v>
      </c>
      <c r="P5711" s="327">
        <v>0.72398560438891091</v>
      </c>
      <c r="Q5711" s="332">
        <v>9.8938992042440319E-2</v>
      </c>
      <c r="R5711" s="358">
        <v>0.12987921511435668</v>
      </c>
      <c r="S5711" s="327">
        <v>4.311003480916039E-2</v>
      </c>
      <c r="T5711" s="358">
        <v>8.6820316988576757E-2</v>
      </c>
      <c r="U5711" s="358">
        <v>0.40996273756493645</v>
      </c>
      <c r="V5711" s="361">
        <v>0.52763215288754117</v>
      </c>
    </row>
    <row r="5712" spans="1:22" hidden="1" outlineLevel="1">
      <c r="A5712" s="65">
        <v>5703</v>
      </c>
      <c r="B5712" s="117">
        <v>1</v>
      </c>
      <c r="C5712" s="325">
        <v>1.2684890878655921E-4</v>
      </c>
      <c r="D5712" s="358">
        <v>1.3708498376609332E-4</v>
      </c>
      <c r="E5712" s="327">
        <v>1.3293052629344924E-4</v>
      </c>
      <c r="F5712" s="332">
        <v>6.4526294464994395E-4</v>
      </c>
      <c r="G5712" s="358">
        <v>6.5586856487321959E-4</v>
      </c>
      <c r="H5712" s="327">
        <v>6.8530425493318174E-4</v>
      </c>
      <c r="I5712" s="332">
        <v>0</v>
      </c>
      <c r="J5712" s="358">
        <v>0</v>
      </c>
      <c r="K5712" s="327">
        <v>0</v>
      </c>
      <c r="L5712" s="336">
        <v>2.1382081345896285E-4</v>
      </c>
      <c r="M5712" s="210">
        <v>1.1415525114155251E-4</v>
      </c>
      <c r="N5712" s="325">
        <v>0.66637225587522819</v>
      </c>
      <c r="O5712" s="358">
        <v>0.65624830078306684</v>
      </c>
      <c r="P5712" s="327">
        <v>0.64369701079402453</v>
      </c>
      <c r="Q5712" s="332">
        <v>0.13191865605658709</v>
      </c>
      <c r="R5712" s="358">
        <v>0.17178135390676297</v>
      </c>
      <c r="S5712" s="327">
        <v>5.2309318142907735E-2</v>
      </c>
      <c r="T5712" s="358">
        <v>9.3201087273279387E-2</v>
      </c>
      <c r="U5712" s="358">
        <v>0.40691174696012566</v>
      </c>
      <c r="V5712" s="361">
        <v>0.48587110361470665</v>
      </c>
    </row>
    <row r="5713" spans="1:22" hidden="1" outlineLevel="1">
      <c r="A5713" s="65">
        <v>5704</v>
      </c>
      <c r="B5713" s="117">
        <v>1</v>
      </c>
      <c r="C5713" s="325">
        <v>1.2783644894858318E-4</v>
      </c>
      <c r="D5713" s="358">
        <v>1.3700721608277686E-4</v>
      </c>
      <c r="E5713" s="327">
        <v>1.3477263956891228E-4</v>
      </c>
      <c r="F5713" s="332">
        <v>6.8277823212959179E-4</v>
      </c>
      <c r="G5713" s="358">
        <v>6.2727642992767881E-4</v>
      </c>
      <c r="H5713" s="327">
        <v>6.6514824743514709E-4</v>
      </c>
      <c r="I5713" s="332">
        <v>0</v>
      </c>
      <c r="J5713" s="358">
        <v>0</v>
      </c>
      <c r="K5713" s="327">
        <v>0</v>
      </c>
      <c r="L5713" s="336">
        <v>2.2321953053408208E-4</v>
      </c>
      <c r="M5713" s="210">
        <v>1.1415525114155251E-4</v>
      </c>
      <c r="N5713" s="325">
        <v>0.54014398009450926</v>
      </c>
      <c r="O5713" s="358">
        <v>0.49037019563104495</v>
      </c>
      <c r="P5713" s="327">
        <v>0.51514734427366027</v>
      </c>
      <c r="Q5713" s="332">
        <v>9.8938992042440319E-2</v>
      </c>
      <c r="R5713" s="358">
        <v>0.18987354476507526</v>
      </c>
      <c r="S5713" s="327">
        <v>6.8648595798596918E-2</v>
      </c>
      <c r="T5713" s="358">
        <v>0.11474926233309483</v>
      </c>
      <c r="U5713" s="358">
        <v>0.43606565718387252</v>
      </c>
      <c r="V5713" s="361">
        <v>0.38985122853162907</v>
      </c>
    </row>
    <row r="5714" spans="1:22" hidden="1" outlineLevel="1">
      <c r="A5714" s="65">
        <v>5705</v>
      </c>
      <c r="B5714" s="117">
        <v>1</v>
      </c>
      <c r="C5714" s="325">
        <v>1.2896774495697771E-4</v>
      </c>
      <c r="D5714" s="358">
        <v>1.3939857234475806E-4</v>
      </c>
      <c r="E5714" s="327">
        <v>1.3565477832054248E-4</v>
      </c>
      <c r="F5714" s="332">
        <v>7.2779657710516916E-4</v>
      </c>
      <c r="G5714" s="358">
        <v>6.0335239864671615E-4</v>
      </c>
      <c r="H5714" s="327">
        <v>5.9460222119202516E-4</v>
      </c>
      <c r="I5714" s="332">
        <v>0</v>
      </c>
      <c r="J5714" s="358">
        <v>0</v>
      </c>
      <c r="K5714" s="327">
        <v>0</v>
      </c>
      <c r="L5714" s="336">
        <v>2.2321953053408208E-4</v>
      </c>
      <c r="M5714" s="210">
        <v>1.1415525114155251E-4</v>
      </c>
      <c r="N5714" s="325">
        <v>0.3481639606608487</v>
      </c>
      <c r="O5714" s="358">
        <v>0.32509976173773203</v>
      </c>
      <c r="P5714" s="327">
        <v>0.33837928225309499</v>
      </c>
      <c r="Q5714" s="332">
        <v>9.8938992042440319E-2</v>
      </c>
      <c r="R5714" s="358">
        <v>0.15395172781511582</v>
      </c>
      <c r="S5714" s="327">
        <v>6.5179874466691948E-2</v>
      </c>
      <c r="T5714" s="358">
        <v>0.15000040308628801</v>
      </c>
      <c r="U5714" s="358">
        <v>0.52544838193962362</v>
      </c>
      <c r="V5714" s="361">
        <v>0.24875690465388672</v>
      </c>
    </row>
    <row r="5715" spans="1:22" hidden="1" outlineLevel="1">
      <c r="A5715" s="65">
        <v>5706</v>
      </c>
      <c r="B5715" s="117">
        <v>1</v>
      </c>
      <c r="C5715" s="325">
        <v>1.2555510616922401E-4</v>
      </c>
      <c r="D5715" s="358">
        <v>1.4457012328530279E-4</v>
      </c>
      <c r="E5715" s="327">
        <v>1.3373482927287676E-4</v>
      </c>
      <c r="F5715" s="332">
        <v>7.4280269209702821E-4</v>
      </c>
      <c r="G5715" s="358">
        <v>4.9540250140334813E-4</v>
      </c>
      <c r="H5715" s="327">
        <v>4.9382218370185135E-4</v>
      </c>
      <c r="I5715" s="332">
        <v>0</v>
      </c>
      <c r="J5715" s="358">
        <v>0</v>
      </c>
      <c r="K5715" s="327">
        <v>0</v>
      </c>
      <c r="L5715" s="336">
        <v>1.644775488145868E-4</v>
      </c>
      <c r="M5715" s="210">
        <v>1.1415525114155251E-4</v>
      </c>
      <c r="N5715" s="325">
        <v>0.14186550994459907</v>
      </c>
      <c r="O5715" s="358">
        <v>0.13974344581449036</v>
      </c>
      <c r="P5715" s="327">
        <v>0.13105060817824102</v>
      </c>
      <c r="Q5715" s="332">
        <v>6.5959328028293546E-2</v>
      </c>
      <c r="R5715" s="358">
        <v>9.7667857459497673E-2</v>
      </c>
      <c r="S5715" s="327">
        <v>5.244435258166235E-2</v>
      </c>
      <c r="T5715" s="358">
        <v>0.19989593465683156</v>
      </c>
      <c r="U5715" s="358">
        <v>0.5849991985594476</v>
      </c>
      <c r="V5715" s="361">
        <v>0.12397000330754747</v>
      </c>
    </row>
    <row r="5716" spans="1:22" hidden="1" outlineLevel="1">
      <c r="A5716" s="65">
        <v>5707</v>
      </c>
      <c r="B5716" s="117">
        <v>1</v>
      </c>
      <c r="C5716" s="325">
        <v>1.2216746839823042E-4</v>
      </c>
      <c r="D5716" s="358">
        <v>1.418288124483975E-4</v>
      </c>
      <c r="E5716" s="327">
        <v>1.3006357535065113E-4</v>
      </c>
      <c r="F5716" s="332">
        <v>7.2779657710516916E-4</v>
      </c>
      <c r="G5716" s="358">
        <v>4.8139819040961398E-4</v>
      </c>
      <c r="H5716" s="327">
        <v>4.031201499606951E-4</v>
      </c>
      <c r="I5716" s="332">
        <v>0</v>
      </c>
      <c r="J5716" s="358">
        <v>0</v>
      </c>
      <c r="K5716" s="327">
        <v>0</v>
      </c>
      <c r="L5716" s="336">
        <v>1.1748396343899057E-4</v>
      </c>
      <c r="M5716" s="210">
        <v>1.1415525114155251E-4</v>
      </c>
      <c r="N5716" s="325">
        <v>1.582563457549312E-2</v>
      </c>
      <c r="O5716" s="358">
        <v>1.1622517624336878E-2</v>
      </c>
      <c r="P5716" s="327">
        <v>1.2442513003776363E-2</v>
      </c>
      <c r="Q5716" s="332">
        <v>6.5959328028293546E-2</v>
      </c>
      <c r="R5716" s="358">
        <v>5.8738906587956531E-2</v>
      </c>
      <c r="S5716" s="327">
        <v>3.2298767497181635E-2</v>
      </c>
      <c r="T5716" s="358">
        <v>0.22154871250819952</v>
      </c>
      <c r="U5716" s="358">
        <v>0.63076405763160837</v>
      </c>
      <c r="V5716" s="361">
        <v>3.778955058330441E-2</v>
      </c>
    </row>
    <row r="5717" spans="1:22" hidden="1" outlineLevel="1">
      <c r="A5717" s="65">
        <v>5708</v>
      </c>
      <c r="B5717" s="117">
        <v>1</v>
      </c>
      <c r="C5717" s="325">
        <v>1.2276124254628279E-4</v>
      </c>
      <c r="D5717" s="358">
        <v>1.4719478259723337E-4</v>
      </c>
      <c r="E5717" s="327">
        <v>1.3090679621617998E-4</v>
      </c>
      <c r="F5717" s="332">
        <v>6.4526294464994395E-4</v>
      </c>
      <c r="G5717" s="358">
        <v>3.3376941201733229E-4</v>
      </c>
      <c r="H5717" s="327">
        <v>3.6280813496462574E-4</v>
      </c>
      <c r="I5717" s="332">
        <v>0</v>
      </c>
      <c r="J5717" s="358">
        <v>0</v>
      </c>
      <c r="K5717" s="327">
        <v>0</v>
      </c>
      <c r="L5717" s="336">
        <v>8.811297257924293E-5</v>
      </c>
      <c r="M5717" s="210">
        <v>1.1415525114155251E-4</v>
      </c>
      <c r="N5717" s="325">
        <v>0</v>
      </c>
      <c r="O5717" s="358">
        <v>0</v>
      </c>
      <c r="P5717" s="327">
        <v>0</v>
      </c>
      <c r="Q5717" s="332">
        <v>3.2979664014146773E-2</v>
      </c>
      <c r="R5717" s="358">
        <v>3.7383578013151599E-2</v>
      </c>
      <c r="S5717" s="327">
        <v>2.4061611449959733E-2</v>
      </c>
      <c r="T5717" s="358">
        <v>0.25052368576824258</v>
      </c>
      <c r="U5717" s="358">
        <v>0.67166993166647804</v>
      </c>
      <c r="V5717" s="361">
        <v>0</v>
      </c>
    </row>
    <row r="5718" spans="1:22" hidden="1" outlineLevel="1">
      <c r="A5718" s="65">
        <v>5709</v>
      </c>
      <c r="B5718" s="117">
        <v>1</v>
      </c>
      <c r="C5718" s="325">
        <v>1.255738569317941E-4</v>
      </c>
      <c r="D5718" s="358">
        <v>1.5963761192786728E-4</v>
      </c>
      <c r="E5718" s="327">
        <v>1.3626449186946333E-4</v>
      </c>
      <c r="F5718" s="332">
        <v>4.9520179473135236E-4</v>
      </c>
      <c r="G5718" s="358">
        <v>3.0867835482022512E-4</v>
      </c>
      <c r="H5718" s="327">
        <v>3.4265212746659071E-4</v>
      </c>
      <c r="I5718" s="332">
        <v>0</v>
      </c>
      <c r="J5718" s="358">
        <v>0</v>
      </c>
      <c r="K5718" s="327">
        <v>0</v>
      </c>
      <c r="L5718" s="336">
        <v>5.8741981719495287E-5</v>
      </c>
      <c r="M5718" s="210">
        <v>1.1415525114155251E-4</v>
      </c>
      <c r="N5718" s="325">
        <v>0</v>
      </c>
      <c r="O5718" s="358">
        <v>0</v>
      </c>
      <c r="P5718" s="327">
        <v>0</v>
      </c>
      <c r="Q5718" s="332">
        <v>3.2979664014146773E-2</v>
      </c>
      <c r="R5718" s="358">
        <v>3.3532719233002641E-2</v>
      </c>
      <c r="S5718" s="327">
        <v>1.846608388687198E-2</v>
      </c>
      <c r="T5718" s="358">
        <v>0.31203012720111384</v>
      </c>
      <c r="U5718" s="358">
        <v>0.73833972636419365</v>
      </c>
      <c r="V5718" s="361">
        <v>0</v>
      </c>
    </row>
    <row r="5719" spans="1:22" hidden="1" outlineLevel="1">
      <c r="A5719" s="65">
        <v>5710</v>
      </c>
      <c r="B5719" s="117">
        <v>1</v>
      </c>
      <c r="C5719" s="325">
        <v>1.2037364544569322E-4</v>
      </c>
      <c r="D5719" s="358">
        <v>1.470975729930878E-4</v>
      </c>
      <c r="E5719" s="327">
        <v>1.27663639041069E-4</v>
      </c>
      <c r="F5719" s="332">
        <v>3.8265593229240867E-4</v>
      </c>
      <c r="G5719" s="358">
        <v>2.8708837537155173E-4</v>
      </c>
      <c r="H5719" s="327">
        <v>3.22496119968556E-4</v>
      </c>
      <c r="I5719" s="332">
        <v>0</v>
      </c>
      <c r="J5719" s="358">
        <v>0</v>
      </c>
      <c r="K5719" s="327">
        <v>0</v>
      </c>
      <c r="L5719" s="336">
        <v>3.7594868300476983E-5</v>
      </c>
      <c r="M5719" s="210">
        <v>1.1415525114155251E-4</v>
      </c>
      <c r="N5719" s="325">
        <v>0</v>
      </c>
      <c r="O5719" s="358">
        <v>0</v>
      </c>
      <c r="P5719" s="327">
        <v>0</v>
      </c>
      <c r="Q5719" s="332">
        <v>3.2979664014146773E-2</v>
      </c>
      <c r="R5719" s="358">
        <v>3.3454136737306781E-2</v>
      </c>
      <c r="S5719" s="327">
        <v>1.3832683610309657E-2</v>
      </c>
      <c r="T5719" s="358">
        <v>0.22353616554769704</v>
      </c>
      <c r="U5719" s="358">
        <v>0.65438098490588381</v>
      </c>
      <c r="V5719" s="361">
        <v>0</v>
      </c>
    </row>
    <row r="5720" spans="1:22" hidden="1" outlineLevel="1">
      <c r="A5720" s="65">
        <v>5711</v>
      </c>
      <c r="B5720" s="117">
        <v>1</v>
      </c>
      <c r="C5720" s="325">
        <v>1.0963570874723011E-4</v>
      </c>
      <c r="D5720" s="358">
        <v>1.3998182996963153E-4</v>
      </c>
      <c r="E5720" s="327">
        <v>1.1680554881879741E-4</v>
      </c>
      <c r="F5720" s="332">
        <v>2.551039548616056E-4</v>
      </c>
      <c r="G5720" s="358">
        <v>2.9058945311998517E-4</v>
      </c>
      <c r="H5720" s="327">
        <v>0</v>
      </c>
      <c r="I5720" s="332">
        <v>0</v>
      </c>
      <c r="J5720" s="358">
        <v>0</v>
      </c>
      <c r="K5720" s="327">
        <v>0</v>
      </c>
      <c r="L5720" s="336">
        <v>2.3496792687798115E-5</v>
      </c>
      <c r="M5720" s="210">
        <v>1.1415525114155251E-4</v>
      </c>
      <c r="N5720" s="325">
        <v>0</v>
      </c>
      <c r="O5720" s="358">
        <v>0</v>
      </c>
      <c r="P5720" s="327">
        <v>0</v>
      </c>
      <c r="Q5720" s="332">
        <v>3.2979664014146773E-2</v>
      </c>
      <c r="R5720" s="358">
        <v>3.6066476134285527E-2</v>
      </c>
      <c r="S5720" s="327">
        <v>9.1992833337473327E-3</v>
      </c>
      <c r="T5720" s="358">
        <v>0.19728086486801899</v>
      </c>
      <c r="U5720" s="358">
        <v>0.56059127372096185</v>
      </c>
      <c r="V5720" s="361">
        <v>0</v>
      </c>
    </row>
    <row r="5721" spans="1:22" hidden="1" outlineLevel="1">
      <c r="A5721" s="65">
        <v>5712</v>
      </c>
      <c r="B5721" s="117">
        <v>1</v>
      </c>
      <c r="C5721" s="325">
        <v>1.0082910059348476E-4</v>
      </c>
      <c r="D5721" s="358">
        <v>1.2619750810178866E-4</v>
      </c>
      <c r="E5721" s="327">
        <v>1.0764687295628397E-4</v>
      </c>
      <c r="F5721" s="332">
        <v>0</v>
      </c>
      <c r="G5721" s="358">
        <v>2.625808311325167E-4</v>
      </c>
      <c r="H5721" s="327">
        <v>0</v>
      </c>
      <c r="I5721" s="332">
        <v>0</v>
      </c>
      <c r="J5721" s="358">
        <v>0</v>
      </c>
      <c r="K5721" s="327">
        <v>0</v>
      </c>
      <c r="L5721" s="336">
        <v>9.3987170751192458E-6</v>
      </c>
      <c r="M5721" s="210">
        <v>1.1415525114155251E-4</v>
      </c>
      <c r="N5721" s="325">
        <v>0</v>
      </c>
      <c r="O5721" s="358">
        <v>0</v>
      </c>
      <c r="P5721" s="327">
        <v>0</v>
      </c>
      <c r="Q5721" s="332">
        <v>3.2979664014146773E-2</v>
      </c>
      <c r="R5721" s="358">
        <v>3.2589736578705272E-2</v>
      </c>
      <c r="S5721" s="327">
        <v>9.1992833337473327E-3</v>
      </c>
      <c r="T5721" s="358">
        <v>0.11935178516140493</v>
      </c>
      <c r="U5721" s="358">
        <v>0.44318463526176421</v>
      </c>
      <c r="V5721" s="361">
        <v>0</v>
      </c>
    </row>
    <row r="5722" spans="1:22" hidden="1" outlineLevel="1">
      <c r="A5722" s="65">
        <v>5713</v>
      </c>
      <c r="B5722" s="117">
        <v>1</v>
      </c>
      <c r="C5722" s="325">
        <v>9.3172539210704022E-5</v>
      </c>
      <c r="D5722" s="358">
        <v>1.1768194677863605E-4</v>
      </c>
      <c r="E5722" s="327">
        <v>9.8890348583484299E-5</v>
      </c>
      <c r="F5722" s="332">
        <v>0</v>
      </c>
      <c r="G5722" s="358">
        <v>2.4565895534842125E-4</v>
      </c>
      <c r="H5722" s="327">
        <v>0</v>
      </c>
      <c r="I5722" s="332">
        <v>0</v>
      </c>
      <c r="J5722" s="358">
        <v>0</v>
      </c>
      <c r="K5722" s="327">
        <v>0</v>
      </c>
      <c r="L5722" s="336">
        <v>5.8741981719495289E-6</v>
      </c>
      <c r="M5722" s="210">
        <v>1.1415525114155251E-4</v>
      </c>
      <c r="N5722" s="325">
        <v>0</v>
      </c>
      <c r="O5722" s="358">
        <v>0</v>
      </c>
      <c r="P5722" s="327">
        <v>0</v>
      </c>
      <c r="Q5722" s="332">
        <v>3.2979664014146773E-2</v>
      </c>
      <c r="R5722" s="358">
        <v>2.4834093290506794E-2</v>
      </c>
      <c r="S5722" s="327">
        <v>8.6844610807959646E-3</v>
      </c>
      <c r="T5722" s="358">
        <v>4.9686325987438509E-2</v>
      </c>
      <c r="U5722" s="358">
        <v>0.36238988406029526</v>
      </c>
      <c r="V5722" s="361">
        <v>0</v>
      </c>
    </row>
    <row r="5723" spans="1:22" hidden="1" outlineLevel="1">
      <c r="A5723" s="65">
        <v>5714</v>
      </c>
      <c r="B5723" s="117">
        <v>1</v>
      </c>
      <c r="C5723" s="325">
        <v>8.7953576962033071E-5</v>
      </c>
      <c r="D5723" s="358">
        <v>1.0924415313879994E-4</v>
      </c>
      <c r="E5723" s="327">
        <v>9.2066745887050769E-5</v>
      </c>
      <c r="F5723" s="332">
        <v>0</v>
      </c>
      <c r="G5723" s="358">
        <v>2.2290194998360308E-4</v>
      </c>
      <c r="H5723" s="327">
        <v>0</v>
      </c>
      <c r="I5723" s="332">
        <v>0</v>
      </c>
      <c r="J5723" s="358">
        <v>0</v>
      </c>
      <c r="K5723" s="327">
        <v>0</v>
      </c>
      <c r="L5723" s="336">
        <v>2.3496792687798115E-6</v>
      </c>
      <c r="M5723" s="210">
        <v>1.1415525114155251E-4</v>
      </c>
      <c r="N5723" s="325">
        <v>0</v>
      </c>
      <c r="O5723" s="358">
        <v>0</v>
      </c>
      <c r="P5723" s="327">
        <v>0</v>
      </c>
      <c r="Q5723" s="332">
        <v>3.2979664014146773E-2</v>
      </c>
      <c r="R5723" s="358">
        <v>2.3883986855819845E-2</v>
      </c>
      <c r="S5723" s="327">
        <v>9.1992833337473327E-3</v>
      </c>
      <c r="T5723" s="358">
        <v>4.3723966868945884E-2</v>
      </c>
      <c r="U5723" s="358">
        <v>0.33865995713398961</v>
      </c>
      <c r="V5723" s="361">
        <v>0</v>
      </c>
    </row>
    <row r="5724" spans="1:22" hidden="1" outlineLevel="1">
      <c r="A5724" s="65">
        <v>5715</v>
      </c>
      <c r="B5724" s="117">
        <v>1</v>
      </c>
      <c r="C5724" s="325">
        <v>8.4803448850260434E-5</v>
      </c>
      <c r="D5724" s="358">
        <v>1.0450032445649576E-4</v>
      </c>
      <c r="E5724" s="327">
        <v>8.8174957276917579E-5</v>
      </c>
      <c r="F5724" s="332">
        <v>0</v>
      </c>
      <c r="G5724" s="358">
        <v>2.0306250940914627E-4</v>
      </c>
      <c r="H5724" s="327">
        <v>0</v>
      </c>
      <c r="I5724" s="332">
        <v>0</v>
      </c>
      <c r="J5724" s="358">
        <v>0</v>
      </c>
      <c r="K5724" s="327">
        <v>0</v>
      </c>
      <c r="L5724" s="336">
        <v>1.1748396343899057E-6</v>
      </c>
      <c r="M5724" s="210">
        <v>1.1415525114155251E-4</v>
      </c>
      <c r="N5724" s="325">
        <v>0</v>
      </c>
      <c r="O5724" s="358">
        <v>0</v>
      </c>
      <c r="P5724" s="327">
        <v>0</v>
      </c>
      <c r="Q5724" s="332">
        <v>3.2979664014146773E-2</v>
      </c>
      <c r="R5724" s="358">
        <v>2.7310364809926886E-2</v>
      </c>
      <c r="S5724" s="327">
        <v>9.7141055866987024E-3</v>
      </c>
      <c r="T5724" s="358">
        <v>4.0376677539265812E-2</v>
      </c>
      <c r="U5724" s="358">
        <v>0.32826398914722715</v>
      </c>
      <c r="V5724" s="361">
        <v>0</v>
      </c>
    </row>
    <row r="5725" spans="1:22" hidden="1" outlineLevel="1">
      <c r="A5725" s="65">
        <v>5716</v>
      </c>
      <c r="B5725" s="117">
        <v>1</v>
      </c>
      <c r="C5725" s="325">
        <v>8.3284637082084337E-5</v>
      </c>
      <c r="D5725" s="358">
        <v>1.0100077870725497E-4</v>
      </c>
      <c r="E5725" s="327">
        <v>8.6423652402357651E-5</v>
      </c>
      <c r="F5725" s="332">
        <v>0</v>
      </c>
      <c r="G5725" s="358">
        <v>1.8555712066697846E-4</v>
      </c>
      <c r="H5725" s="327">
        <v>0</v>
      </c>
      <c r="I5725" s="332">
        <v>0</v>
      </c>
      <c r="J5725" s="358">
        <v>0</v>
      </c>
      <c r="K5725" s="327">
        <v>0</v>
      </c>
      <c r="L5725" s="336">
        <v>1.409807561267887E-5</v>
      </c>
      <c r="M5725" s="210">
        <v>1.1415525114155251E-4</v>
      </c>
      <c r="N5725" s="325">
        <v>0</v>
      </c>
      <c r="O5725" s="358">
        <v>0</v>
      </c>
      <c r="P5725" s="327">
        <v>0</v>
      </c>
      <c r="Q5725" s="332">
        <v>3.2979664014146773E-2</v>
      </c>
      <c r="R5725" s="358">
        <v>2.4145158123480913E-2</v>
      </c>
      <c r="S5725" s="327">
        <v>1.6406794875066504E-2</v>
      </c>
      <c r="T5725" s="358">
        <v>4.0795088705475831E-2</v>
      </c>
      <c r="U5725" s="358">
        <v>0.32159700967745564</v>
      </c>
      <c r="V5725" s="361">
        <v>0</v>
      </c>
    </row>
    <row r="5726" spans="1:22" hidden="1" outlineLevel="1">
      <c r="A5726" s="65">
        <v>5717</v>
      </c>
      <c r="B5726" s="117">
        <v>1</v>
      </c>
      <c r="C5726" s="325">
        <v>8.3840909704996564E-5</v>
      </c>
      <c r="D5726" s="358">
        <v>9.9775937695020697E-5</v>
      </c>
      <c r="E5726" s="327">
        <v>8.650148817456031E-5</v>
      </c>
      <c r="F5726" s="332">
        <v>0</v>
      </c>
      <c r="G5726" s="358">
        <v>0</v>
      </c>
      <c r="H5726" s="327">
        <v>0</v>
      </c>
      <c r="I5726" s="332">
        <v>0</v>
      </c>
      <c r="J5726" s="358">
        <v>0</v>
      </c>
      <c r="K5726" s="327">
        <v>0</v>
      </c>
      <c r="L5726" s="336">
        <v>3.7594868300476983E-5</v>
      </c>
      <c r="M5726" s="210">
        <v>1.1415525114155251E-4</v>
      </c>
      <c r="N5726" s="325">
        <v>0</v>
      </c>
      <c r="O5726" s="358">
        <v>0</v>
      </c>
      <c r="P5726" s="327">
        <v>0</v>
      </c>
      <c r="Q5726" s="332">
        <v>3.2979664014146773E-2</v>
      </c>
      <c r="R5726" s="358">
        <v>2.6152522169198448E-2</v>
      </c>
      <c r="S5726" s="327">
        <v>1.846608388687198E-2</v>
      </c>
      <c r="T5726" s="358">
        <v>4.236413057876335E-2</v>
      </c>
      <c r="U5726" s="358">
        <v>0.31945001628888514</v>
      </c>
      <c r="V5726" s="361">
        <v>0</v>
      </c>
    </row>
    <row r="5727" spans="1:22" hidden="1" outlineLevel="1">
      <c r="A5727" s="65">
        <v>5718</v>
      </c>
      <c r="B5727" s="117">
        <v>1</v>
      </c>
      <c r="C5727" s="325">
        <v>8.8459847551425108E-5</v>
      </c>
      <c r="D5727" s="358">
        <v>1.0047584684486885E-4</v>
      </c>
      <c r="E5727" s="327">
        <v>8.9160877058151332E-5</v>
      </c>
      <c r="F5727" s="332">
        <v>0</v>
      </c>
      <c r="G5727" s="358">
        <v>0</v>
      </c>
      <c r="H5727" s="327">
        <v>0</v>
      </c>
      <c r="I5727" s="332">
        <v>0</v>
      </c>
      <c r="J5727" s="358">
        <v>0</v>
      </c>
      <c r="K5727" s="327">
        <v>0</v>
      </c>
      <c r="L5727" s="336">
        <v>9.3987170751192462E-5</v>
      </c>
      <c r="M5727" s="210">
        <v>1.1415525114155251E-4</v>
      </c>
      <c r="N5727" s="325">
        <v>1.8840041161301334E-4</v>
      </c>
      <c r="O5727" s="358">
        <v>2.3374033413269429E-3</v>
      </c>
      <c r="P5727" s="327">
        <v>1.162065318586434E-3</v>
      </c>
      <c r="Q5727" s="332">
        <v>3.2979664014146773E-2</v>
      </c>
      <c r="R5727" s="358">
        <v>3.1166672350072571E-2</v>
      </c>
      <c r="S5727" s="327">
        <v>1.3832683610309657E-2</v>
      </c>
      <c r="T5727" s="358">
        <v>4.6862050615520949E-2</v>
      </c>
      <c r="U5727" s="358">
        <v>0.32385700271805612</v>
      </c>
      <c r="V5727" s="361">
        <v>0</v>
      </c>
    </row>
    <row r="5728" spans="1:22" hidden="1" outlineLevel="1">
      <c r="A5728" s="65">
        <v>5719</v>
      </c>
      <c r="B5728" s="117">
        <v>1</v>
      </c>
      <c r="C5728" s="325">
        <v>9.8635261372785957E-5</v>
      </c>
      <c r="D5728" s="358">
        <v>1.0345046073172352E-4</v>
      </c>
      <c r="E5728" s="327">
        <v>9.5309903062161758E-5</v>
      </c>
      <c r="F5728" s="332">
        <v>0</v>
      </c>
      <c r="G5728" s="358">
        <v>0</v>
      </c>
      <c r="H5728" s="327">
        <v>3.6280813496462574E-4</v>
      </c>
      <c r="I5728" s="332">
        <v>0</v>
      </c>
      <c r="J5728" s="358">
        <v>0</v>
      </c>
      <c r="K5728" s="327">
        <v>0</v>
      </c>
      <c r="L5728" s="336">
        <v>1.8210014333043539E-4</v>
      </c>
      <c r="M5728" s="210">
        <v>1.1415525114155251E-4</v>
      </c>
      <c r="N5728" s="325">
        <v>4.6158100845188267E-2</v>
      </c>
      <c r="O5728" s="358">
        <v>7.7583617818851189E-2</v>
      </c>
      <c r="P5728" s="327">
        <v>6.6535251234824608E-2</v>
      </c>
      <c r="Q5728" s="332">
        <v>3.2979664014146773E-2</v>
      </c>
      <c r="R5728" s="358">
        <v>3.2468197315030235E-2</v>
      </c>
      <c r="S5728" s="327">
        <v>1.0228927839650072E-2</v>
      </c>
      <c r="T5728" s="358">
        <v>0.10115089943126955</v>
      </c>
      <c r="U5728" s="358">
        <v>0.35764389867503416</v>
      </c>
      <c r="V5728" s="361">
        <v>0</v>
      </c>
    </row>
    <row r="5729" spans="1:22" hidden="1" outlineLevel="1">
      <c r="A5729" s="65">
        <v>5720</v>
      </c>
      <c r="B5729" s="117">
        <v>1</v>
      </c>
      <c r="C5729" s="325">
        <v>1.0997322247349146E-4</v>
      </c>
      <c r="D5729" s="358">
        <v>1.1286035041301542E-4</v>
      </c>
      <c r="E5729" s="327">
        <v>1.0580475968082093E-4</v>
      </c>
      <c r="F5729" s="332">
        <v>0</v>
      </c>
      <c r="G5729" s="358">
        <v>2.8300378466504587E-4</v>
      </c>
      <c r="H5729" s="327">
        <v>0</v>
      </c>
      <c r="I5729" s="332">
        <v>0</v>
      </c>
      <c r="J5729" s="358">
        <v>0</v>
      </c>
      <c r="K5729" s="327">
        <v>0</v>
      </c>
      <c r="L5729" s="336">
        <v>1.5860335064263727E-4</v>
      </c>
      <c r="M5729" s="210">
        <v>1.1415525114155251E-4</v>
      </c>
      <c r="N5729" s="325">
        <v>0.21251566429947907</v>
      </c>
      <c r="O5729" s="358">
        <v>0.28556687537882358</v>
      </c>
      <c r="P5729" s="327">
        <v>0.271589180368149</v>
      </c>
      <c r="Q5729" s="332">
        <v>3.2979664014146773E-2</v>
      </c>
      <c r="R5729" s="358">
        <v>2.4893956325523599E-2</v>
      </c>
      <c r="S5729" s="327">
        <v>8.1696388278445949E-3</v>
      </c>
      <c r="T5729" s="358">
        <v>0.14215519371985039</v>
      </c>
      <c r="U5729" s="358">
        <v>0.40702474661215571</v>
      </c>
      <c r="V5729" s="361">
        <v>6.2755328869793486E-2</v>
      </c>
    </row>
    <row r="5730" spans="1:22" hidden="1" outlineLevel="1">
      <c r="A5730" s="65">
        <v>5721</v>
      </c>
      <c r="B5730" s="117">
        <v>1</v>
      </c>
      <c r="C5730" s="325">
        <v>1.2599887421671581E-4</v>
      </c>
      <c r="D5730" s="358">
        <v>1.3037752108004848E-4</v>
      </c>
      <c r="E5730" s="327">
        <v>1.2231891601648608E-4</v>
      </c>
      <c r="F5730" s="332">
        <v>0</v>
      </c>
      <c r="G5730" s="358">
        <v>3.8220098753732993E-4</v>
      </c>
      <c r="H5730" s="327">
        <v>0</v>
      </c>
      <c r="I5730" s="332">
        <v>0</v>
      </c>
      <c r="J5730" s="358">
        <v>0</v>
      </c>
      <c r="K5730" s="327">
        <v>0</v>
      </c>
      <c r="L5730" s="336">
        <v>1.4685495429873823E-4</v>
      </c>
      <c r="M5730" s="210">
        <v>1.1415525114155251E-4</v>
      </c>
      <c r="N5730" s="325">
        <v>0.41674171048798558</v>
      </c>
      <c r="O5730" s="358">
        <v>0.4837374210366116</v>
      </c>
      <c r="P5730" s="327">
        <v>0.47725279609454069</v>
      </c>
      <c r="Q5730" s="332">
        <v>3.2979664014146773E-2</v>
      </c>
      <c r="R5730" s="358">
        <v>1.7976031502151865E-2</v>
      </c>
      <c r="S5730" s="327">
        <v>1.2735521885029607E-2</v>
      </c>
      <c r="T5730" s="358">
        <v>0.1927829448312614</v>
      </c>
      <c r="U5730" s="358">
        <v>0.5480483123456289</v>
      </c>
      <c r="V5730" s="361">
        <v>0.19828482115430551</v>
      </c>
    </row>
    <row r="5731" spans="1:22" hidden="1" outlineLevel="1">
      <c r="A5731" s="65">
        <v>5722</v>
      </c>
      <c r="B5731" s="117">
        <v>1</v>
      </c>
      <c r="C5731" s="325">
        <v>1.3226787916931096E-4</v>
      </c>
      <c r="D5731" s="358">
        <v>1.4097336793191643E-4</v>
      </c>
      <c r="E5731" s="327">
        <v>1.3230784011582794E-4</v>
      </c>
      <c r="F5731" s="332">
        <v>2.4760089736567618E-4</v>
      </c>
      <c r="G5731" s="358">
        <v>4.353006667219055E-4</v>
      </c>
      <c r="H5731" s="327">
        <v>0</v>
      </c>
      <c r="I5731" s="332">
        <v>0</v>
      </c>
      <c r="J5731" s="358">
        <v>0</v>
      </c>
      <c r="K5731" s="327">
        <v>0</v>
      </c>
      <c r="L5731" s="336">
        <v>1.644775488145868E-4</v>
      </c>
      <c r="M5731" s="210">
        <v>1.1415525114155251E-4</v>
      </c>
      <c r="N5731" s="325">
        <v>0.58931648752550581</v>
      </c>
      <c r="O5731" s="358">
        <v>0.62343483113968112</v>
      </c>
      <c r="P5731" s="327">
        <v>0.63092160751070947</v>
      </c>
      <c r="Q5731" s="332">
        <v>3.2979664014146773E-2</v>
      </c>
      <c r="R5731" s="358">
        <v>3.1698444879010357E-2</v>
      </c>
      <c r="S5731" s="327">
        <v>1.9360693954020094E-2</v>
      </c>
      <c r="T5731" s="358">
        <v>0.21370350314176181</v>
      </c>
      <c r="U5731" s="358">
        <v>0.50522144422624882</v>
      </c>
      <c r="V5731" s="361">
        <v>0.32055995189538661</v>
      </c>
    </row>
    <row r="5732" spans="1:22" hidden="1" outlineLevel="1">
      <c r="A5732" s="65">
        <v>5723</v>
      </c>
      <c r="B5732" s="117">
        <v>1</v>
      </c>
      <c r="C5732" s="325">
        <v>1.3491173669169157E-4</v>
      </c>
      <c r="D5732" s="358">
        <v>1.4278146656902417E-4</v>
      </c>
      <c r="E5732" s="327">
        <v>1.373152747941993E-4</v>
      </c>
      <c r="F5732" s="332">
        <v>3.6764981730054929E-4</v>
      </c>
      <c r="G5732" s="358">
        <v>4.8256521632575848E-4</v>
      </c>
      <c r="H5732" s="327">
        <v>3.22496119968556E-4</v>
      </c>
      <c r="I5732" s="332">
        <v>0</v>
      </c>
      <c r="J5732" s="358">
        <v>0</v>
      </c>
      <c r="K5732" s="327">
        <v>0</v>
      </c>
      <c r="L5732" s="336">
        <v>1.8797434150238492E-4</v>
      </c>
      <c r="M5732" s="210">
        <v>1.1415525114155251E-4</v>
      </c>
      <c r="N5732" s="325">
        <v>0.6978351246146014</v>
      </c>
      <c r="O5732" s="358">
        <v>0.70323876599537793</v>
      </c>
      <c r="P5732" s="327">
        <v>0.73413995591042391</v>
      </c>
      <c r="Q5732" s="332">
        <v>3.2979664014146773E-2</v>
      </c>
      <c r="R5732" s="358">
        <v>4.6855308551614523E-2</v>
      </c>
      <c r="S5732" s="327">
        <v>2.039033845992283E-2</v>
      </c>
      <c r="T5732" s="358">
        <v>0.20669511610774419</v>
      </c>
      <c r="U5732" s="358">
        <v>0.48883649468189494</v>
      </c>
      <c r="V5732" s="361">
        <v>0.4266498130828279</v>
      </c>
    </row>
    <row r="5733" spans="1:22" hidden="1" outlineLevel="1">
      <c r="A5733" s="65">
        <v>5724</v>
      </c>
      <c r="B5733" s="117">
        <v>1</v>
      </c>
      <c r="C5733" s="325">
        <v>1.360617834626562E-4</v>
      </c>
      <c r="D5733" s="358">
        <v>1.4478398441442305E-4</v>
      </c>
      <c r="E5733" s="327">
        <v>1.392611690992659E-4</v>
      </c>
      <c r="F5733" s="332">
        <v>4.8769873723542267E-4</v>
      </c>
      <c r="G5733" s="358">
        <v>5.2574517522310576E-4</v>
      </c>
      <c r="H5733" s="327">
        <v>3.527301312156082E-4</v>
      </c>
      <c r="I5733" s="332">
        <v>0</v>
      </c>
      <c r="J5733" s="358">
        <v>0</v>
      </c>
      <c r="K5733" s="327">
        <v>0</v>
      </c>
      <c r="L5733" s="336">
        <v>2.0677177565262342E-4</v>
      </c>
      <c r="M5733" s="210">
        <v>1.1415525114155251E-4</v>
      </c>
      <c r="N5733" s="325">
        <v>0.75793485591915277</v>
      </c>
      <c r="O5733" s="358">
        <v>0.7593157873091545</v>
      </c>
      <c r="P5733" s="327">
        <v>0.78294669929105432</v>
      </c>
      <c r="Q5733" s="332">
        <v>3.2979664014146773E-2</v>
      </c>
      <c r="R5733" s="358">
        <v>5.9754184291104795E-2</v>
      </c>
      <c r="S5733" s="327">
        <v>1.8913388920446039E-2</v>
      </c>
      <c r="T5733" s="358">
        <v>0.18566995500569131</v>
      </c>
      <c r="U5733" s="358">
        <v>0.44092464222116368</v>
      </c>
      <c r="V5733" s="361">
        <v>0.49998740710747996</v>
      </c>
    </row>
    <row r="5734" spans="1:22" hidden="1" outlineLevel="1">
      <c r="A5734" s="65">
        <v>5725</v>
      </c>
      <c r="B5734" s="117">
        <v>1</v>
      </c>
      <c r="C5734" s="325">
        <v>1.2828646725026498E-4</v>
      </c>
      <c r="D5734" s="358">
        <v>1.4915841660097403E-4</v>
      </c>
      <c r="E5734" s="327">
        <v>1.3898874389655657E-4</v>
      </c>
      <c r="F5734" s="332">
        <v>6.3025682965808457E-4</v>
      </c>
      <c r="G5734" s="358">
        <v>5.7359323778503088E-4</v>
      </c>
      <c r="H5734" s="327">
        <v>4.1319815370971264E-4</v>
      </c>
      <c r="I5734" s="332">
        <v>0</v>
      </c>
      <c r="J5734" s="358">
        <v>0</v>
      </c>
      <c r="K5734" s="327">
        <v>0</v>
      </c>
      <c r="L5734" s="336">
        <v>1.8797434150238492E-4</v>
      </c>
      <c r="M5734" s="210">
        <v>1.1415525114155251E-4</v>
      </c>
      <c r="N5734" s="325">
        <v>0.75850005715399171</v>
      </c>
      <c r="O5734" s="358">
        <v>0.75205500110189827</v>
      </c>
      <c r="P5734" s="327">
        <v>0.78508670368638755</v>
      </c>
      <c r="Q5734" s="332">
        <v>3.2979664014146773E-2</v>
      </c>
      <c r="R5734" s="358">
        <v>8.5250950281215765E-2</v>
      </c>
      <c r="S5734" s="327">
        <v>2.4129128669337044E-2</v>
      </c>
      <c r="T5734" s="358">
        <v>0.10428898317784462</v>
      </c>
      <c r="U5734" s="358">
        <v>0.3771928384762287</v>
      </c>
      <c r="V5734" s="361">
        <v>0.52099008472166053</v>
      </c>
    </row>
    <row r="5735" spans="1:22" hidden="1" outlineLevel="1">
      <c r="A5735" s="65">
        <v>5726</v>
      </c>
      <c r="B5735" s="117">
        <v>1</v>
      </c>
      <c r="C5735" s="325">
        <v>1.2844897385920563E-4</v>
      </c>
      <c r="D5735" s="358">
        <v>1.4515338091017626E-4</v>
      </c>
      <c r="E5735" s="327">
        <v>1.3542127100393448E-4</v>
      </c>
      <c r="F5735" s="332">
        <v>6.9778434712145095E-4</v>
      </c>
      <c r="G5735" s="358">
        <v>5.9926780794021029E-4</v>
      </c>
      <c r="H5735" s="327">
        <v>4.4343216495676445E-4</v>
      </c>
      <c r="I5735" s="332">
        <v>0</v>
      </c>
      <c r="J5735" s="358">
        <v>0</v>
      </c>
      <c r="K5735" s="327">
        <v>0</v>
      </c>
      <c r="L5735" s="336">
        <v>1.9032402077116473E-4</v>
      </c>
      <c r="M5735" s="210">
        <v>1.1415525114155251E-4</v>
      </c>
      <c r="N5735" s="325">
        <v>0.72760238964945756</v>
      </c>
      <c r="O5735" s="358">
        <v>0.71985819075287916</v>
      </c>
      <c r="P5735" s="327">
        <v>0.74379070745129239</v>
      </c>
      <c r="Q5735" s="332">
        <v>6.5959328028293546E-2</v>
      </c>
      <c r="R5735" s="358">
        <v>0.11369862060508547</v>
      </c>
      <c r="S5735" s="327">
        <v>5.1279673637004988E-2</v>
      </c>
      <c r="T5735" s="358">
        <v>0.10387057201163462</v>
      </c>
      <c r="U5735" s="358">
        <v>0.37414184787141797</v>
      </c>
      <c r="V5735" s="361">
        <v>0.52271549553256769</v>
      </c>
    </row>
    <row r="5736" spans="1:22" hidden="1" outlineLevel="1">
      <c r="A5736" s="65">
        <v>5727</v>
      </c>
      <c r="B5736" s="117">
        <v>1</v>
      </c>
      <c r="C5736" s="325">
        <v>1.3234288221959127E-4</v>
      </c>
      <c r="D5736" s="358">
        <v>1.4416184294789136E-4</v>
      </c>
      <c r="E5736" s="327">
        <v>1.3629043712686423E-4</v>
      </c>
      <c r="F5736" s="332">
        <v>7.4280269209702821E-4</v>
      </c>
      <c r="G5736" s="358">
        <v>6.1677319668237811E-4</v>
      </c>
      <c r="H5736" s="327">
        <v>4.8374417995283419E-4</v>
      </c>
      <c r="I5736" s="332">
        <v>0</v>
      </c>
      <c r="J5736" s="358">
        <v>0</v>
      </c>
      <c r="K5736" s="327">
        <v>0</v>
      </c>
      <c r="L5736" s="336">
        <v>2.1382081345896285E-4</v>
      </c>
      <c r="M5736" s="210">
        <v>1.1415525114155251E-4</v>
      </c>
      <c r="N5736" s="325">
        <v>0.65205382459263916</v>
      </c>
      <c r="O5736" s="358">
        <v>0.61051254242405406</v>
      </c>
      <c r="P5736" s="327">
        <v>0.66503243165867199</v>
      </c>
      <c r="Q5736" s="332">
        <v>6.5959328028293546E-2</v>
      </c>
      <c r="R5736" s="358">
        <v>0.1437020729943608</v>
      </c>
      <c r="S5736" s="327">
        <v>5.6360378947141368E-2</v>
      </c>
      <c r="T5736" s="358">
        <v>0.11150657579496726</v>
      </c>
      <c r="U5736" s="358">
        <v>0.37572384299983835</v>
      </c>
      <c r="V5736" s="361">
        <v>0.45269130102974559</v>
      </c>
    </row>
    <row r="5737" spans="1:22" hidden="1" outlineLevel="1">
      <c r="A5737" s="65">
        <v>5728</v>
      </c>
      <c r="B5737" s="117">
        <v>1</v>
      </c>
      <c r="C5737" s="325">
        <v>1.3354918127826611E-4</v>
      </c>
      <c r="D5737" s="358">
        <v>1.4476454249359394E-4</v>
      </c>
      <c r="E5737" s="327">
        <v>1.3745797370990419E-4</v>
      </c>
      <c r="F5737" s="332">
        <v>7.9532409456853554E-4</v>
      </c>
      <c r="G5737" s="358">
        <v>5.9284916540141555E-4</v>
      </c>
      <c r="H5737" s="327">
        <v>5.1397819119988644E-4</v>
      </c>
      <c r="I5737" s="332">
        <v>0</v>
      </c>
      <c r="J5737" s="358">
        <v>0</v>
      </c>
      <c r="K5737" s="327">
        <v>0</v>
      </c>
      <c r="L5737" s="336">
        <v>2.2321953053408208E-4</v>
      </c>
      <c r="M5737" s="210">
        <v>1.1415525114155251E-4</v>
      </c>
      <c r="N5737" s="325">
        <v>0.50378270065319775</v>
      </c>
      <c r="O5737" s="358">
        <v>0.43809033580720247</v>
      </c>
      <c r="P5737" s="327">
        <v>0.53629863889646823</v>
      </c>
      <c r="Q5737" s="332">
        <v>9.8938992042440319E-2</v>
      </c>
      <c r="R5737" s="358">
        <v>0.16167971254944272</v>
      </c>
      <c r="S5737" s="327">
        <v>5.4815912188287255E-2</v>
      </c>
      <c r="T5737" s="358">
        <v>0.1530338840413106</v>
      </c>
      <c r="U5737" s="358">
        <v>0.41007573721696644</v>
      </c>
      <c r="V5737" s="361">
        <v>0.40296740451896451</v>
      </c>
    </row>
    <row r="5738" spans="1:22" hidden="1" outlineLevel="1">
      <c r="A5738" s="65">
        <v>5729</v>
      </c>
      <c r="B5738" s="117">
        <v>1</v>
      </c>
      <c r="C5738" s="325">
        <v>1.3514299609672251E-4</v>
      </c>
      <c r="D5738" s="358">
        <v>1.4565887085173323E-4</v>
      </c>
      <c r="E5738" s="327">
        <v>1.3870334606514681E-4</v>
      </c>
      <c r="F5738" s="332">
        <v>8.0282715206446496E-4</v>
      </c>
      <c r="G5738" s="358">
        <v>6.1152158005972786E-4</v>
      </c>
      <c r="H5738" s="327">
        <v>5.2405619494890355E-4</v>
      </c>
      <c r="I5738" s="332">
        <v>0</v>
      </c>
      <c r="J5738" s="358">
        <v>0</v>
      </c>
      <c r="K5738" s="327">
        <v>0</v>
      </c>
      <c r="L5738" s="336">
        <v>2.2321953053408208E-4</v>
      </c>
      <c r="M5738" s="210">
        <v>1.1415525114155251E-4</v>
      </c>
      <c r="N5738" s="325">
        <v>0.34326554995891029</v>
      </c>
      <c r="O5738" s="358">
        <v>0.27432504175521272</v>
      </c>
      <c r="P5738" s="327">
        <v>0.35119065469131971</v>
      </c>
      <c r="Q5738" s="332">
        <v>6.5959328028293546E-2</v>
      </c>
      <c r="R5738" s="358">
        <v>0.16248467125268409</v>
      </c>
      <c r="S5738" s="327">
        <v>5.5330734441238628E-2</v>
      </c>
      <c r="T5738" s="358">
        <v>0.23619310332554977</v>
      </c>
      <c r="U5738" s="358">
        <v>0.50940243135135987</v>
      </c>
      <c r="V5738" s="361">
        <v>0.29608354897606176</v>
      </c>
    </row>
    <row r="5739" spans="1:22" hidden="1" outlineLevel="1">
      <c r="A5739" s="65">
        <v>5730</v>
      </c>
      <c r="B5739" s="117">
        <v>1</v>
      </c>
      <c r="C5739" s="325">
        <v>1.3156785070002816E-4</v>
      </c>
      <c r="D5739" s="358">
        <v>1.4635878000158141E-4</v>
      </c>
      <c r="E5739" s="327">
        <v>1.3695204119058686E-4</v>
      </c>
      <c r="F5739" s="332">
        <v>8.4784549704004222E-4</v>
      </c>
      <c r="G5739" s="358">
        <v>5.5433731016864642E-4</v>
      </c>
      <c r="H5739" s="327">
        <v>3.8296414246266044E-4</v>
      </c>
      <c r="I5739" s="332">
        <v>0</v>
      </c>
      <c r="J5739" s="358">
        <v>0</v>
      </c>
      <c r="K5739" s="327">
        <v>0</v>
      </c>
      <c r="L5739" s="336">
        <v>1.644775488145868E-4</v>
      </c>
      <c r="M5739" s="210">
        <v>1.1415525114155251E-4</v>
      </c>
      <c r="N5739" s="325">
        <v>0.14261911159105112</v>
      </c>
      <c r="O5739" s="358">
        <v>0.10504904983425929</v>
      </c>
      <c r="P5739" s="327">
        <v>0.1364573200833529</v>
      </c>
      <c r="Q5739" s="332">
        <v>6.5959328028293546E-2</v>
      </c>
      <c r="R5739" s="358">
        <v>0.14214566632774855</v>
      </c>
      <c r="S5739" s="327">
        <v>6.459753499436327E-2</v>
      </c>
      <c r="T5739" s="358">
        <v>0.23556548657623477</v>
      </c>
      <c r="U5739" s="358">
        <v>0.57223023788005456</v>
      </c>
      <c r="V5739" s="361">
        <v>0.15265304939859617</v>
      </c>
    </row>
    <row r="5740" spans="1:22" hidden="1" outlineLevel="1">
      <c r="A5740" s="65">
        <v>5731</v>
      </c>
      <c r="B5740" s="117">
        <v>1</v>
      </c>
      <c r="C5740" s="325">
        <v>1.2904274800725802E-4</v>
      </c>
      <c r="D5740" s="358">
        <v>1.4581440621836618E-4</v>
      </c>
      <c r="E5740" s="327">
        <v>1.3329375989706168E-4</v>
      </c>
      <c r="F5740" s="332">
        <v>8.2533632455225375E-4</v>
      </c>
      <c r="G5740" s="358">
        <v>4.5747415912865131E-4</v>
      </c>
      <c r="H5740" s="327">
        <v>3.6280813496462574E-4</v>
      </c>
      <c r="I5740" s="332">
        <v>0</v>
      </c>
      <c r="J5740" s="358">
        <v>0</v>
      </c>
      <c r="K5740" s="327">
        <v>0</v>
      </c>
      <c r="L5740" s="336">
        <v>1.1748396343899057E-4</v>
      </c>
      <c r="M5740" s="210">
        <v>1.1415525114155251E-4</v>
      </c>
      <c r="N5740" s="325">
        <v>1.5448833752267094E-2</v>
      </c>
      <c r="O5740" s="358">
        <v>9.7822316387445509E-3</v>
      </c>
      <c r="P5740" s="327">
        <v>1.2088284011599419E-2</v>
      </c>
      <c r="Q5740" s="332">
        <v>6.5959328028293546E-2</v>
      </c>
      <c r="R5740" s="358">
        <v>8.9094966334079595E-2</v>
      </c>
      <c r="S5740" s="327">
        <v>5.1726978670579044E-2</v>
      </c>
      <c r="T5740" s="358">
        <v>0.24822242435408753</v>
      </c>
      <c r="U5740" s="358">
        <v>0.63765703640544003</v>
      </c>
      <c r="V5740" s="361">
        <v>3.6536719105119381E-2</v>
      </c>
    </row>
    <row r="5741" spans="1:22" hidden="1" outlineLevel="1">
      <c r="A5741" s="65">
        <v>5732</v>
      </c>
      <c r="B5741" s="117">
        <v>1</v>
      </c>
      <c r="C5741" s="325">
        <v>1.2821146419998469E-4</v>
      </c>
      <c r="D5741" s="358">
        <v>1.4929451004677785E-4</v>
      </c>
      <c r="E5741" s="327">
        <v>1.3479858482631318E-4</v>
      </c>
      <c r="F5741" s="332">
        <v>7.1279046211331E-4</v>
      </c>
      <c r="G5741" s="358">
        <v>3.1859807510745364E-4</v>
      </c>
      <c r="H5741" s="327">
        <v>3.3257412371757354E-4</v>
      </c>
      <c r="I5741" s="332">
        <v>0</v>
      </c>
      <c r="J5741" s="358">
        <v>0</v>
      </c>
      <c r="K5741" s="327">
        <v>0</v>
      </c>
      <c r="L5741" s="336">
        <v>8.811297257924293E-5</v>
      </c>
      <c r="M5741" s="210">
        <v>1.1415525114155251E-4</v>
      </c>
      <c r="N5741" s="325">
        <v>0</v>
      </c>
      <c r="O5741" s="358">
        <v>0</v>
      </c>
      <c r="P5741" s="327">
        <v>0</v>
      </c>
      <c r="Q5741" s="332">
        <v>6.5959328028293546E-2</v>
      </c>
      <c r="R5741" s="358">
        <v>6.1388060539229003E-2</v>
      </c>
      <c r="S5741" s="327">
        <v>3.6797133334989331E-2</v>
      </c>
      <c r="T5741" s="358">
        <v>0.30073302571344357</v>
      </c>
      <c r="U5741" s="358">
        <v>0.6880548812108318</v>
      </c>
      <c r="V5741" s="361">
        <v>0</v>
      </c>
    </row>
    <row r="5742" spans="1:22" hidden="1" outlineLevel="1">
      <c r="A5742" s="65">
        <v>5733</v>
      </c>
      <c r="B5742" s="117">
        <v>1</v>
      </c>
      <c r="C5742" s="325">
        <v>1.3102407858549598E-4</v>
      </c>
      <c r="D5742" s="358">
        <v>1.6008477610693694E-4</v>
      </c>
      <c r="E5742" s="327">
        <v>1.4024708888049964E-4</v>
      </c>
      <c r="F5742" s="332">
        <v>5.7023236969064816E-4</v>
      </c>
      <c r="G5742" s="358">
        <v>2.7716865508432321E-4</v>
      </c>
      <c r="H5742" s="327">
        <v>0</v>
      </c>
      <c r="I5742" s="332">
        <v>0</v>
      </c>
      <c r="J5742" s="358">
        <v>0</v>
      </c>
      <c r="K5742" s="327">
        <v>0</v>
      </c>
      <c r="L5742" s="336">
        <v>5.8741981719495287E-5</v>
      </c>
      <c r="M5742" s="210">
        <v>1.1415525114155251E-4</v>
      </c>
      <c r="N5742" s="325">
        <v>0</v>
      </c>
      <c r="O5742" s="358">
        <v>0</v>
      </c>
      <c r="P5742" s="327">
        <v>0</v>
      </c>
      <c r="Q5742" s="332">
        <v>3.2979664014146773E-2</v>
      </c>
      <c r="R5742" s="358">
        <v>6.3567258716774155E-2</v>
      </c>
      <c r="S5742" s="327">
        <v>2.8045155034816062E-2</v>
      </c>
      <c r="T5742" s="358">
        <v>0.33556575530042682</v>
      </c>
      <c r="U5742" s="358">
        <v>0.73336774167487251</v>
      </c>
      <c r="V5742" s="361">
        <v>0</v>
      </c>
    </row>
    <row r="5743" spans="1:22" hidden="1" outlineLevel="1">
      <c r="A5743" s="65">
        <v>5734</v>
      </c>
      <c r="B5743" s="117">
        <v>1</v>
      </c>
      <c r="C5743" s="325">
        <v>1.2394879084238756E-4</v>
      </c>
      <c r="D5743" s="358">
        <v>1.4964446462170192E-4</v>
      </c>
      <c r="E5743" s="327">
        <v>1.3068626152827243E-4</v>
      </c>
      <c r="F5743" s="332">
        <v>4.5768650725170446E-4</v>
      </c>
      <c r="G5743" s="358">
        <v>2.6316434409058906E-4</v>
      </c>
      <c r="H5743" s="327">
        <v>0</v>
      </c>
      <c r="I5743" s="332">
        <v>0</v>
      </c>
      <c r="J5743" s="358">
        <v>0</v>
      </c>
      <c r="K5743" s="327">
        <v>0</v>
      </c>
      <c r="L5743" s="336">
        <v>3.7594868300476983E-5</v>
      </c>
      <c r="M5743" s="210">
        <v>1.1415525114155251E-4</v>
      </c>
      <c r="N5743" s="325">
        <v>0</v>
      </c>
      <c r="O5743" s="358">
        <v>0</v>
      </c>
      <c r="P5743" s="327">
        <v>0</v>
      </c>
      <c r="Q5743" s="332">
        <v>3.2979664014146773E-2</v>
      </c>
      <c r="R5743" s="358">
        <v>5.6732455022318835E-2</v>
      </c>
      <c r="S5743" s="327">
        <v>2.6500688275961949E-2</v>
      </c>
      <c r="T5743" s="358">
        <v>0.24278307919335743</v>
      </c>
      <c r="U5743" s="358">
        <v>0.67200893062256806</v>
      </c>
      <c r="V5743" s="361">
        <v>0</v>
      </c>
    </row>
    <row r="5744" spans="1:22" hidden="1" outlineLevel="1">
      <c r="A5744" s="65">
        <v>5735</v>
      </c>
      <c r="B5744" s="117">
        <v>1</v>
      </c>
      <c r="C5744" s="325">
        <v>1.1294834346794341E-4</v>
      </c>
      <c r="D5744" s="358">
        <v>1.3772656715345413E-4</v>
      </c>
      <c r="E5744" s="327">
        <v>1.193741293014853E-4</v>
      </c>
      <c r="F5744" s="332">
        <v>3.4514064481276077E-4</v>
      </c>
      <c r="G5744" s="358">
        <v>2.4740949422263789E-4</v>
      </c>
      <c r="H5744" s="327">
        <v>0</v>
      </c>
      <c r="I5744" s="332">
        <v>0</v>
      </c>
      <c r="J5744" s="358">
        <v>0</v>
      </c>
      <c r="K5744" s="327">
        <v>0</v>
      </c>
      <c r="L5744" s="336">
        <v>2.3496792687798115E-5</v>
      </c>
      <c r="M5744" s="210">
        <v>1.1415525114155251E-4</v>
      </c>
      <c r="N5744" s="325">
        <v>0</v>
      </c>
      <c r="O5744" s="358">
        <v>0</v>
      </c>
      <c r="P5744" s="327">
        <v>0</v>
      </c>
      <c r="Q5744" s="332">
        <v>6.5959328028293546E-2</v>
      </c>
      <c r="R5744" s="358">
        <v>5.4387571986542468E-2</v>
      </c>
      <c r="S5744" s="327">
        <v>2.7530332781864692E-2</v>
      </c>
      <c r="T5744" s="358">
        <v>0.19843149557509651</v>
      </c>
      <c r="U5744" s="358">
        <v>0.52748237567616407</v>
      </c>
      <c r="V5744" s="361">
        <v>0</v>
      </c>
    </row>
    <row r="5745" spans="1:22" hidden="1" outlineLevel="1">
      <c r="A5745" s="65">
        <v>5736</v>
      </c>
      <c r="B5745" s="117">
        <v>1</v>
      </c>
      <c r="C5745" s="325">
        <v>1.039542276884973E-4</v>
      </c>
      <c r="D5745" s="358">
        <v>1.272862556682191E-4</v>
      </c>
      <c r="E5745" s="327">
        <v>1.1000789137976477E-4</v>
      </c>
      <c r="F5745" s="332">
        <v>2.4760089736567618E-4</v>
      </c>
      <c r="G5745" s="358">
        <v>2.2581951477396444E-4</v>
      </c>
      <c r="H5745" s="327">
        <v>0</v>
      </c>
      <c r="I5745" s="332">
        <v>0</v>
      </c>
      <c r="J5745" s="358">
        <v>0</v>
      </c>
      <c r="K5745" s="327">
        <v>0</v>
      </c>
      <c r="L5745" s="336">
        <v>9.3987170751192458E-6</v>
      </c>
      <c r="M5745" s="210">
        <v>1.1415525114155251E-4</v>
      </c>
      <c r="N5745" s="325">
        <v>0</v>
      </c>
      <c r="O5745" s="358">
        <v>0</v>
      </c>
      <c r="P5745" s="327">
        <v>0</v>
      </c>
      <c r="Q5745" s="332">
        <v>0.13191865605658709</v>
      </c>
      <c r="R5745" s="358">
        <v>5.6363572591266696E-2</v>
      </c>
      <c r="S5745" s="327">
        <v>1.0743750092601442E-2</v>
      </c>
      <c r="T5745" s="358">
        <v>0.16025147665843328</v>
      </c>
      <c r="U5745" s="358">
        <v>0.46962655383679047</v>
      </c>
      <c r="V5745" s="361">
        <v>0</v>
      </c>
    </row>
    <row r="5746" spans="1:22" hidden="1" outlineLevel="1">
      <c r="A5746" s="65">
        <v>5737</v>
      </c>
      <c r="B5746" s="117">
        <v>1</v>
      </c>
      <c r="C5746" s="325">
        <v>9.6253914526386397E-5</v>
      </c>
      <c r="D5746" s="358">
        <v>1.1670985073718028E-4</v>
      </c>
      <c r="E5746" s="327">
        <v>1.0056381768584157E-4</v>
      </c>
      <c r="F5746" s="332">
        <v>0</v>
      </c>
      <c r="G5746" s="358">
        <v>2.0422953532529077E-4</v>
      </c>
      <c r="H5746" s="327">
        <v>0</v>
      </c>
      <c r="I5746" s="332">
        <v>0</v>
      </c>
      <c r="J5746" s="358">
        <v>0</v>
      </c>
      <c r="K5746" s="327">
        <v>0</v>
      </c>
      <c r="L5746" s="336">
        <v>5.8741981719495289E-6</v>
      </c>
      <c r="M5746" s="210">
        <v>1.1415525114155251E-4</v>
      </c>
      <c r="N5746" s="325">
        <v>0</v>
      </c>
      <c r="O5746" s="358">
        <v>0</v>
      </c>
      <c r="P5746" s="327">
        <v>0</v>
      </c>
      <c r="Q5746" s="332">
        <v>9.8938992042440319E-2</v>
      </c>
      <c r="R5746" s="358">
        <v>7.3631878025785677E-2</v>
      </c>
      <c r="S5746" s="327">
        <v>1.5824455402737823E-2</v>
      </c>
      <c r="T5746" s="358">
        <v>0.10324295526231959</v>
      </c>
      <c r="U5746" s="358">
        <v>0.3904137977637418</v>
      </c>
      <c r="V5746" s="361">
        <v>0</v>
      </c>
    </row>
    <row r="5747" spans="1:22" hidden="1" outlineLevel="1">
      <c r="A5747" s="65">
        <v>5738</v>
      </c>
      <c r="B5747" s="117">
        <v>1</v>
      </c>
      <c r="C5747" s="325">
        <v>9.082869388944462E-5</v>
      </c>
      <c r="D5747" s="358">
        <v>1.0928303698045817E-4</v>
      </c>
      <c r="E5747" s="327">
        <v>9.401264019211737E-5</v>
      </c>
      <c r="F5747" s="332">
        <v>0</v>
      </c>
      <c r="G5747" s="358">
        <v>1.8147252996047263E-4</v>
      </c>
      <c r="H5747" s="327">
        <v>0</v>
      </c>
      <c r="I5747" s="332">
        <v>0</v>
      </c>
      <c r="J5747" s="358">
        <v>0</v>
      </c>
      <c r="K5747" s="327">
        <v>0</v>
      </c>
      <c r="L5747" s="336">
        <v>2.3496792687798115E-6</v>
      </c>
      <c r="M5747" s="210">
        <v>1.1415525114155251E-4</v>
      </c>
      <c r="N5747" s="325">
        <v>0</v>
      </c>
      <c r="O5747" s="358">
        <v>0</v>
      </c>
      <c r="P5747" s="327">
        <v>0</v>
      </c>
      <c r="Q5747" s="332">
        <v>6.5959328028293546E-2</v>
      </c>
      <c r="R5747" s="358">
        <v>7.7263895585884645E-2</v>
      </c>
      <c r="S5747" s="327">
        <v>2.2449627471728312E-2</v>
      </c>
      <c r="T5747" s="358">
        <v>5.5230273939721117E-2</v>
      </c>
      <c r="U5747" s="358">
        <v>0.35018592164105233</v>
      </c>
      <c r="V5747" s="361">
        <v>0</v>
      </c>
    </row>
    <row r="5748" spans="1:22" hidden="1" outlineLevel="1">
      <c r="A5748" s="65">
        <v>5739</v>
      </c>
      <c r="B5748" s="117">
        <v>1</v>
      </c>
      <c r="C5748" s="325">
        <v>8.7509808914541299E-5</v>
      </c>
      <c r="D5748" s="358">
        <v>1.0348934457338175E-4</v>
      </c>
      <c r="E5748" s="327">
        <v>8.999112529497974E-5</v>
      </c>
      <c r="F5748" s="332">
        <v>0</v>
      </c>
      <c r="G5748" s="358">
        <v>0</v>
      </c>
      <c r="H5748" s="327">
        <v>0</v>
      </c>
      <c r="I5748" s="332">
        <v>0</v>
      </c>
      <c r="J5748" s="358">
        <v>0</v>
      </c>
      <c r="K5748" s="327">
        <v>0</v>
      </c>
      <c r="L5748" s="336">
        <v>1.1748396343899057E-6</v>
      </c>
      <c r="M5748" s="210">
        <v>1.1415525114155251E-4</v>
      </c>
      <c r="N5748" s="325">
        <v>0</v>
      </c>
      <c r="O5748" s="358">
        <v>0</v>
      </c>
      <c r="P5748" s="327">
        <v>0</v>
      </c>
      <c r="Q5748" s="332">
        <v>6.5959328028293546E-2</v>
      </c>
      <c r="R5748" s="358">
        <v>7.5661454218681701E-2</v>
      </c>
      <c r="S5748" s="327">
        <v>2.9589621793670168E-2</v>
      </c>
      <c r="T5748" s="358">
        <v>4.5711419908443421E-2</v>
      </c>
      <c r="U5748" s="358">
        <v>0.31865901872467495</v>
      </c>
      <c r="V5748" s="361">
        <v>0</v>
      </c>
    </row>
    <row r="5749" spans="1:22" hidden="1" outlineLevel="1">
      <c r="A5749" s="65">
        <v>5740</v>
      </c>
      <c r="B5749" s="117">
        <v>1</v>
      </c>
      <c r="C5749" s="325">
        <v>8.5822240283234518E-5</v>
      </c>
      <c r="D5749" s="358">
        <v>1.0057305644901442E-4</v>
      </c>
      <c r="E5749" s="327">
        <v>8.7526325841895392E-5</v>
      </c>
      <c r="F5749" s="332">
        <v>0</v>
      </c>
      <c r="G5749" s="358">
        <v>0</v>
      </c>
      <c r="H5749" s="327">
        <v>0</v>
      </c>
      <c r="I5749" s="332">
        <v>0</v>
      </c>
      <c r="J5749" s="358">
        <v>0</v>
      </c>
      <c r="K5749" s="327">
        <v>0</v>
      </c>
      <c r="L5749" s="336">
        <v>1.409807561267887E-5</v>
      </c>
      <c r="M5749" s="210">
        <v>1.1415525114155251E-4</v>
      </c>
      <c r="N5749" s="325">
        <v>0</v>
      </c>
      <c r="O5749" s="358">
        <v>0</v>
      </c>
      <c r="P5749" s="327">
        <v>0</v>
      </c>
      <c r="Q5749" s="332">
        <v>6.5959328028293546E-2</v>
      </c>
      <c r="R5749" s="358">
        <v>8.4869778716185423E-2</v>
      </c>
      <c r="S5749" s="327">
        <v>3.2163733058427013E-2</v>
      </c>
      <c r="T5749" s="358">
        <v>3.7029388209585748E-2</v>
      </c>
      <c r="U5749" s="358">
        <v>0.31074904308257306</v>
      </c>
      <c r="V5749" s="361">
        <v>0</v>
      </c>
    </row>
    <row r="5750" spans="1:22" hidden="1" outlineLevel="1">
      <c r="A5750" s="65">
        <v>5741</v>
      </c>
      <c r="B5750" s="117">
        <v>1</v>
      </c>
      <c r="C5750" s="325">
        <v>8.6647273836317837E-5</v>
      </c>
      <c r="D5750" s="358">
        <v>9.9309331595121919E-5</v>
      </c>
      <c r="E5750" s="327">
        <v>8.7305791153987841E-5</v>
      </c>
      <c r="F5750" s="332">
        <v>0</v>
      </c>
      <c r="G5750" s="358">
        <v>0</v>
      </c>
      <c r="H5750" s="327">
        <v>0</v>
      </c>
      <c r="I5750" s="332">
        <v>0</v>
      </c>
      <c r="J5750" s="358">
        <v>0</v>
      </c>
      <c r="K5750" s="327">
        <v>0</v>
      </c>
      <c r="L5750" s="336">
        <v>3.7594868300476983E-5</v>
      </c>
      <c r="M5750" s="210">
        <v>1.1415525114155251E-4</v>
      </c>
      <c r="N5750" s="325">
        <v>0</v>
      </c>
      <c r="O5750" s="358">
        <v>0</v>
      </c>
      <c r="P5750" s="327">
        <v>0</v>
      </c>
      <c r="Q5750" s="332">
        <v>6.5959328028293546E-2</v>
      </c>
      <c r="R5750" s="358">
        <v>8.7224160832201719E-2</v>
      </c>
      <c r="S5750" s="327">
        <v>4.1877838645125717E-2</v>
      </c>
      <c r="T5750" s="358">
        <v>4.0481280330818326E-2</v>
      </c>
      <c r="U5750" s="358">
        <v>0.30577705839325192</v>
      </c>
      <c r="V5750" s="361">
        <v>0</v>
      </c>
    </row>
    <row r="5751" spans="1:22" hidden="1" outlineLevel="1">
      <c r="A5751" s="65">
        <v>5742</v>
      </c>
      <c r="B5751" s="117">
        <v>1</v>
      </c>
      <c r="C5751" s="325">
        <v>9.1053703040285517E-5</v>
      </c>
      <c r="D5751" s="358">
        <v>1.0100077870725497E-4</v>
      </c>
      <c r="E5751" s="327">
        <v>9.0886236675310369E-5</v>
      </c>
      <c r="F5751" s="332">
        <v>0</v>
      </c>
      <c r="G5751" s="358">
        <v>0</v>
      </c>
      <c r="H5751" s="327">
        <v>0</v>
      </c>
      <c r="I5751" s="332">
        <v>0</v>
      </c>
      <c r="J5751" s="358">
        <v>0</v>
      </c>
      <c r="K5751" s="327">
        <v>0</v>
      </c>
      <c r="L5751" s="336">
        <v>9.3987170751192462E-5</v>
      </c>
      <c r="M5751" s="210">
        <v>1.1415525114155251E-4</v>
      </c>
      <c r="N5751" s="325">
        <v>0</v>
      </c>
      <c r="O5751" s="358">
        <v>1.9634768582493843E-3</v>
      </c>
      <c r="P5751" s="327">
        <v>1.162065318586434E-3</v>
      </c>
      <c r="Q5751" s="332">
        <v>9.8938992042440319E-2</v>
      </c>
      <c r="R5751" s="358">
        <v>0.10436436085639987</v>
      </c>
      <c r="S5751" s="327">
        <v>4.7540883427590781E-2</v>
      </c>
      <c r="T5751" s="358">
        <v>4.7594270156388466E-2</v>
      </c>
      <c r="U5751" s="358">
        <v>0.3143650319475339</v>
      </c>
      <c r="V5751" s="361">
        <v>0</v>
      </c>
    </row>
    <row r="5752" spans="1:22" hidden="1" outlineLevel="1">
      <c r="A5752" s="65">
        <v>5743</v>
      </c>
      <c r="B5752" s="117">
        <v>1</v>
      </c>
      <c r="C5752" s="325">
        <v>1.0151037830019749E-4</v>
      </c>
      <c r="D5752" s="358">
        <v>1.0366432186084379E-4</v>
      </c>
      <c r="E5752" s="327">
        <v>9.6542302788703939E-5</v>
      </c>
      <c r="F5752" s="332">
        <v>0</v>
      </c>
      <c r="G5752" s="358">
        <v>0</v>
      </c>
      <c r="H5752" s="327">
        <v>0</v>
      </c>
      <c r="I5752" s="332">
        <v>0</v>
      </c>
      <c r="J5752" s="358">
        <v>0</v>
      </c>
      <c r="K5752" s="327">
        <v>0</v>
      </c>
      <c r="L5752" s="336">
        <v>1.8210014333043539E-4</v>
      </c>
      <c r="M5752" s="210">
        <v>1.1415525114155251E-4</v>
      </c>
      <c r="N5752" s="325">
        <v>3.3912074090342408E-2</v>
      </c>
      <c r="O5752" s="358">
        <v>7.7822760093113549E-2</v>
      </c>
      <c r="P5752" s="327">
        <v>7.0354337470122583E-2</v>
      </c>
      <c r="Q5752" s="332">
        <v>9.8938992042440319E-2</v>
      </c>
      <c r="R5752" s="358">
        <v>0.10744378982683243</v>
      </c>
      <c r="S5752" s="327">
        <v>6.4842288369805393E-2</v>
      </c>
      <c r="T5752" s="358">
        <v>0.12751080290250008</v>
      </c>
      <c r="U5752" s="358">
        <v>0.39708077723351337</v>
      </c>
      <c r="V5752" s="361">
        <v>0</v>
      </c>
    </row>
    <row r="5753" spans="1:22" hidden="1" outlineLevel="1">
      <c r="A5753" s="65">
        <v>5744</v>
      </c>
      <c r="B5753" s="117">
        <v>1</v>
      </c>
      <c r="C5753" s="325">
        <v>1.1444840447354943E-4</v>
      </c>
      <c r="D5753" s="358">
        <v>1.1196602205487611E-4</v>
      </c>
      <c r="E5753" s="327">
        <v>1.0708904992216488E-4</v>
      </c>
      <c r="F5753" s="332">
        <v>0</v>
      </c>
      <c r="G5753" s="358">
        <v>2.3748977393540956E-4</v>
      </c>
      <c r="H5753" s="327">
        <v>0</v>
      </c>
      <c r="I5753" s="332">
        <v>0</v>
      </c>
      <c r="J5753" s="358">
        <v>0</v>
      </c>
      <c r="K5753" s="327">
        <v>0</v>
      </c>
      <c r="L5753" s="336">
        <v>1.5860335064263727E-4</v>
      </c>
      <c r="M5753" s="210">
        <v>1.1415525114155251E-4</v>
      </c>
      <c r="N5753" s="325">
        <v>0.15486513834589696</v>
      </c>
      <c r="O5753" s="358">
        <v>0.2915555042615397</v>
      </c>
      <c r="P5753" s="327">
        <v>0.26602699615497138</v>
      </c>
      <c r="Q5753" s="332">
        <v>9.8938992042440319E-2</v>
      </c>
      <c r="R5753" s="358">
        <v>0.10465200420465916</v>
      </c>
      <c r="S5753" s="327">
        <v>5.0562299725921682E-2</v>
      </c>
      <c r="T5753" s="358">
        <v>0.16412177994587585</v>
      </c>
      <c r="U5753" s="358">
        <v>0.54081633461570711</v>
      </c>
      <c r="V5753" s="361">
        <v>5.9598437850722726E-2</v>
      </c>
    </row>
    <row r="5754" spans="1:22" hidden="1" outlineLevel="1">
      <c r="A5754" s="65">
        <v>5745</v>
      </c>
      <c r="B5754" s="117">
        <v>1</v>
      </c>
      <c r="C5754" s="325">
        <v>1.2930525868323908E-4</v>
      </c>
      <c r="D5754" s="358">
        <v>1.2133702789450978E-4</v>
      </c>
      <c r="E5754" s="327">
        <v>1.237718504309358E-4</v>
      </c>
      <c r="F5754" s="332">
        <v>0</v>
      </c>
      <c r="G5754" s="358">
        <v>3.6177803400480076E-4</v>
      </c>
      <c r="H5754" s="327">
        <v>0</v>
      </c>
      <c r="I5754" s="332">
        <v>0</v>
      </c>
      <c r="J5754" s="358">
        <v>0</v>
      </c>
      <c r="K5754" s="327">
        <v>0</v>
      </c>
      <c r="L5754" s="336">
        <v>1.4685495429873823E-4</v>
      </c>
      <c r="M5754" s="210">
        <v>1.1415525114155251E-4</v>
      </c>
      <c r="N5754" s="325">
        <v>0.30200585981566047</v>
      </c>
      <c r="O5754" s="358">
        <v>0.49076702955022583</v>
      </c>
      <c r="P5754" s="327">
        <v>0.47043648344185662</v>
      </c>
      <c r="Q5754" s="332">
        <v>9.8938992042440319E-2</v>
      </c>
      <c r="R5754" s="358">
        <v>9.3930158602736541E-2</v>
      </c>
      <c r="S5754" s="327">
        <v>3.3193377564329753E-2</v>
      </c>
      <c r="T5754" s="358">
        <v>0.23891277590591486</v>
      </c>
      <c r="U5754" s="358">
        <v>0.59686416202260029</v>
      </c>
      <c r="V5754" s="361">
        <v>0.19471948111583862</v>
      </c>
    </row>
    <row r="5755" spans="1:22" hidden="1" outlineLevel="1">
      <c r="A5755" s="65">
        <v>5746</v>
      </c>
      <c r="B5755" s="117">
        <v>1</v>
      </c>
      <c r="C5755" s="325">
        <v>1.3576802151572502E-4</v>
      </c>
      <c r="D5755" s="358">
        <v>1.3276887734202969E-4</v>
      </c>
      <c r="E5755" s="327">
        <v>1.3404617236168742E-4</v>
      </c>
      <c r="F5755" s="332">
        <v>2.7761312734939439E-4</v>
      </c>
      <c r="G5755" s="358">
        <v>4.6039172391901267E-4</v>
      </c>
      <c r="H5755" s="327">
        <v>3.22496119968556E-4</v>
      </c>
      <c r="I5755" s="332">
        <v>0</v>
      </c>
      <c r="J5755" s="358">
        <v>0</v>
      </c>
      <c r="K5755" s="327">
        <v>0</v>
      </c>
      <c r="L5755" s="336">
        <v>1.644775488145868E-4</v>
      </c>
      <c r="M5755" s="210">
        <v>1.1415525114155251E-4</v>
      </c>
      <c r="N5755" s="325">
        <v>0.5111303167061052</v>
      </c>
      <c r="O5755" s="358">
        <v>0.63084850818416216</v>
      </c>
      <c r="P5755" s="327">
        <v>0.62219209412980858</v>
      </c>
      <c r="Q5755" s="332">
        <v>6.5959328028293546E-2</v>
      </c>
      <c r="R5755" s="358">
        <v>0.10584651616652177</v>
      </c>
      <c r="S5755" s="327">
        <v>1.5824455402737823E-2</v>
      </c>
      <c r="T5755" s="358">
        <v>0.22008427342646447</v>
      </c>
      <c r="U5755" s="358">
        <v>0.59629916376245018</v>
      </c>
      <c r="V5755" s="361">
        <v>0.31367357777397936</v>
      </c>
    </row>
    <row r="5756" spans="1:22" hidden="1" outlineLevel="1">
      <c r="A5756" s="65">
        <v>5747</v>
      </c>
      <c r="B5756" s="117">
        <v>1</v>
      </c>
      <c r="C5756" s="325">
        <v>1.3926191360794904E-4</v>
      </c>
      <c r="D5756" s="358">
        <v>1.4445347176032808E-4</v>
      </c>
      <c r="E5756" s="327">
        <v>1.3884604498085168E-4</v>
      </c>
      <c r="F5756" s="332">
        <v>4.5768650725170446E-4</v>
      </c>
      <c r="G5756" s="358">
        <v>5.4966920650406843E-4</v>
      </c>
      <c r="H5756" s="327">
        <v>3.9304214621167761E-4</v>
      </c>
      <c r="I5756" s="332">
        <v>0</v>
      </c>
      <c r="J5756" s="358">
        <v>0</v>
      </c>
      <c r="K5756" s="327">
        <v>0</v>
      </c>
      <c r="L5756" s="336">
        <v>1.8797434150238492E-4</v>
      </c>
      <c r="M5756" s="210">
        <v>1.1415525114155251E-4</v>
      </c>
      <c r="N5756" s="325">
        <v>0.69670472214492341</v>
      </c>
      <c r="O5756" s="358">
        <v>0.72063107236377122</v>
      </c>
      <c r="P5756" s="327">
        <v>0.72192424657376408</v>
      </c>
      <c r="Q5756" s="332">
        <v>6.5959328028293546E-2</v>
      </c>
      <c r="R5756" s="358">
        <v>0.11930670997569442</v>
      </c>
      <c r="S5756" s="327">
        <v>1.0743750092601442E-2</v>
      </c>
      <c r="T5756" s="358">
        <v>0.21328509197555184</v>
      </c>
      <c r="U5756" s="358">
        <v>0.57223023788005456</v>
      </c>
      <c r="V5756" s="361">
        <v>0.4151827022952968</v>
      </c>
    </row>
    <row r="5757" spans="1:22" hidden="1" outlineLevel="1">
      <c r="A5757" s="65">
        <v>5748</v>
      </c>
      <c r="B5757" s="117">
        <v>1</v>
      </c>
      <c r="C5757" s="325">
        <v>1.3994319131466177E-4</v>
      </c>
      <c r="D5757" s="358">
        <v>1.4810855287620181E-4</v>
      </c>
      <c r="E5757" s="327">
        <v>1.4151840649314314E-4</v>
      </c>
      <c r="F5757" s="332">
        <v>5.7023236969064816E-4</v>
      </c>
      <c r="G5757" s="358">
        <v>5.8701403582069283E-4</v>
      </c>
      <c r="H5757" s="327">
        <v>3.9304214621167761E-4</v>
      </c>
      <c r="I5757" s="332">
        <v>0</v>
      </c>
      <c r="J5757" s="358">
        <v>0</v>
      </c>
      <c r="K5757" s="327">
        <v>0</v>
      </c>
      <c r="L5757" s="336">
        <v>2.0677177565262342E-4</v>
      </c>
      <c r="M5757" s="210">
        <v>1.1415525114155251E-4</v>
      </c>
      <c r="N5757" s="325">
        <v>0.75906525838883077</v>
      </c>
      <c r="O5757" s="358">
        <v>0.76087163738942443</v>
      </c>
      <c r="P5757" s="327">
        <v>0.77129068390104927</v>
      </c>
      <c r="Q5757" s="332">
        <v>6.5959328028293546E-2</v>
      </c>
      <c r="R5757" s="358">
        <v>0.14077414782055875</v>
      </c>
      <c r="S5757" s="327">
        <v>1.4347505863261027E-2</v>
      </c>
      <c r="T5757" s="358">
        <v>0.17907997913788365</v>
      </c>
      <c r="U5757" s="358">
        <v>0.53098536488909487</v>
      </c>
      <c r="V5757" s="361">
        <v>0.48242791655400291</v>
      </c>
    </row>
    <row r="5758" spans="1:22" hidden="1" outlineLevel="1">
      <c r="A5758" s="65">
        <v>5749</v>
      </c>
      <c r="B5758" s="117">
        <v>1</v>
      </c>
      <c r="C5758" s="325">
        <v>1.3469922804923074E-4</v>
      </c>
      <c r="D5758" s="358">
        <v>1.4803078519288535E-4</v>
      </c>
      <c r="E5758" s="327">
        <v>1.4116814551823115E-4</v>
      </c>
      <c r="F5758" s="332">
        <v>6.6777211713773242E-4</v>
      </c>
      <c r="G5758" s="358">
        <v>5.9401619131756005E-4</v>
      </c>
      <c r="H5758" s="327">
        <v>4.232761574587298E-4</v>
      </c>
      <c r="I5758" s="332">
        <v>0</v>
      </c>
      <c r="J5758" s="358">
        <v>0</v>
      </c>
      <c r="K5758" s="327">
        <v>0</v>
      </c>
      <c r="L5758" s="336">
        <v>1.8797434150238492E-4</v>
      </c>
      <c r="M5758" s="210">
        <v>1.1415525114155251E-4</v>
      </c>
      <c r="N5758" s="325">
        <v>0.77131128514367664</v>
      </c>
      <c r="O5758" s="358">
        <v>0.76832154573074873</v>
      </c>
      <c r="P5758" s="327">
        <v>0.77620111104665213</v>
      </c>
      <c r="Q5758" s="332">
        <v>6.5959328028293546E-2</v>
      </c>
      <c r="R5758" s="358">
        <v>0.16718847033108999</v>
      </c>
      <c r="S5758" s="327">
        <v>2.6188417681142519E-2</v>
      </c>
      <c r="T5758" s="358">
        <v>0.13964472672259032</v>
      </c>
      <c r="U5758" s="358">
        <v>0.39979276888223397</v>
      </c>
      <c r="V5758" s="361">
        <v>0.52268495728812625</v>
      </c>
    </row>
    <row r="5759" spans="1:22" hidden="1" outlineLevel="1">
      <c r="A5759" s="65">
        <v>5750</v>
      </c>
      <c r="B5759" s="117">
        <v>1</v>
      </c>
      <c r="C5759" s="325">
        <v>1.3368668687044666E-4</v>
      </c>
      <c r="D5759" s="358">
        <v>1.4536724203929652E-4</v>
      </c>
      <c r="E5759" s="327">
        <v>1.3770445365521262E-4</v>
      </c>
      <c r="F5759" s="332">
        <v>7.6531186458481701E-4</v>
      </c>
      <c r="G5759" s="358">
        <v>6.2552589105346196E-4</v>
      </c>
      <c r="H5759" s="327">
        <v>4.736661762038167E-4</v>
      </c>
      <c r="I5759" s="332">
        <v>0</v>
      </c>
      <c r="J5759" s="358">
        <v>0</v>
      </c>
      <c r="K5759" s="327">
        <v>0</v>
      </c>
      <c r="L5759" s="336">
        <v>1.9032402077116473E-4</v>
      </c>
      <c r="M5759" s="210">
        <v>1.1415525114155251E-4</v>
      </c>
      <c r="N5759" s="325">
        <v>0.73871801393462544</v>
      </c>
      <c r="O5759" s="358">
        <v>0.7317825438414034</v>
      </c>
      <c r="P5759" s="327">
        <v>0.73901502085188608</v>
      </c>
      <c r="Q5759" s="332">
        <v>6.5959328028293546E-2</v>
      </c>
      <c r="R5759" s="358">
        <v>0.20930456133645481</v>
      </c>
      <c r="S5759" s="327">
        <v>5.4436124374090511E-2</v>
      </c>
      <c r="T5759" s="358">
        <v>0.10104629663971706</v>
      </c>
      <c r="U5759" s="358">
        <v>0.36611887257728609</v>
      </c>
      <c r="V5759" s="361">
        <v>0.49944535326865519</v>
      </c>
    </row>
    <row r="5760" spans="1:22" hidden="1" outlineLevel="1">
      <c r="A5760" s="65">
        <v>5751</v>
      </c>
      <c r="B5760" s="117">
        <v>1</v>
      </c>
      <c r="C5760" s="325">
        <v>1.348929859291215E-4</v>
      </c>
      <c r="D5760" s="358">
        <v>1.4019569109875179E-4</v>
      </c>
      <c r="E5760" s="327">
        <v>1.3732824742289975E-4</v>
      </c>
      <c r="F5760" s="332">
        <v>8.1783326705632401E-4</v>
      </c>
      <c r="G5760" s="358">
        <v>6.4478181866984641E-4</v>
      </c>
      <c r="H5760" s="327">
        <v>5.1397819119988644E-4</v>
      </c>
      <c r="I5760" s="332">
        <v>0</v>
      </c>
      <c r="J5760" s="358">
        <v>0</v>
      </c>
      <c r="K5760" s="327">
        <v>0</v>
      </c>
      <c r="L5760" s="336">
        <v>2.1382081345896285E-4</v>
      </c>
      <c r="M5760" s="210">
        <v>1.1415525114155251E-4</v>
      </c>
      <c r="N5760" s="325">
        <v>0.65657543447135158</v>
      </c>
      <c r="O5760" s="358">
        <v>0.65371161521985865</v>
      </c>
      <c r="P5760" s="327">
        <v>0.65362455864842151</v>
      </c>
      <c r="Q5760" s="332">
        <v>6.5959328028293546E-2</v>
      </c>
      <c r="R5760" s="358">
        <v>0.26142073180934516</v>
      </c>
      <c r="S5760" s="327">
        <v>9.1503326586589093E-2</v>
      </c>
      <c r="T5760" s="358">
        <v>0.10585802505113215</v>
      </c>
      <c r="U5760" s="358">
        <v>0.38747580681096111</v>
      </c>
      <c r="V5760" s="361">
        <v>0.47558734979925771</v>
      </c>
    </row>
    <row r="5761" spans="1:22" hidden="1" outlineLevel="1">
      <c r="A5761" s="65">
        <v>5752</v>
      </c>
      <c r="B5761" s="117">
        <v>1</v>
      </c>
      <c r="C5761" s="325">
        <v>1.3554301236488411E-4</v>
      </c>
      <c r="D5761" s="358">
        <v>1.3922359505729603E-4</v>
      </c>
      <c r="E5761" s="327">
        <v>1.3780823468481618E-4</v>
      </c>
      <c r="F5761" s="332">
        <v>9.0786995700747918E-4</v>
      </c>
      <c r="G5761" s="358">
        <v>6.4361479275370213E-4</v>
      </c>
      <c r="H5761" s="327">
        <v>5.744462136939905E-4</v>
      </c>
      <c r="I5761" s="332">
        <v>0</v>
      </c>
      <c r="J5761" s="358">
        <v>0</v>
      </c>
      <c r="K5761" s="327">
        <v>0</v>
      </c>
      <c r="L5761" s="336">
        <v>2.2321953053408208E-4</v>
      </c>
      <c r="M5761" s="210">
        <v>1.1415525114155251E-4</v>
      </c>
      <c r="N5761" s="325">
        <v>0.51697072946610856</v>
      </c>
      <c r="O5761" s="358">
        <v>0.52103400707736214</v>
      </c>
      <c r="P5761" s="327">
        <v>0.52186488553505761</v>
      </c>
      <c r="Q5761" s="332">
        <v>6.5959328028293546E-2</v>
      </c>
      <c r="R5761" s="358">
        <v>0.27558997868597629</v>
      </c>
      <c r="S5761" s="327">
        <v>0.1474839177195337</v>
      </c>
      <c r="T5761" s="358">
        <v>0.14246900209450788</v>
      </c>
      <c r="U5761" s="358">
        <v>0.46454156949543923</v>
      </c>
      <c r="V5761" s="361">
        <v>0.41035765967364563</v>
      </c>
    </row>
    <row r="5762" spans="1:22" hidden="1" outlineLevel="1">
      <c r="A5762" s="65">
        <v>5753</v>
      </c>
      <c r="B5762" s="117">
        <v>1</v>
      </c>
      <c r="C5762" s="325">
        <v>1.3459922398219033E-4</v>
      </c>
      <c r="D5762" s="358">
        <v>1.4037066838621385E-4</v>
      </c>
      <c r="E5762" s="327">
        <v>1.3945575852977255E-4</v>
      </c>
      <c r="F5762" s="332">
        <v>9.3037912949526776E-4</v>
      </c>
      <c r="G5762" s="358">
        <v>6.4361479275370213E-4</v>
      </c>
      <c r="H5762" s="327">
        <v>5.5429020619595574E-4</v>
      </c>
      <c r="I5762" s="332">
        <v>0</v>
      </c>
      <c r="J5762" s="358">
        <v>0</v>
      </c>
      <c r="K5762" s="327">
        <v>0</v>
      </c>
      <c r="L5762" s="336">
        <v>2.2321953053408208E-4</v>
      </c>
      <c r="M5762" s="210">
        <v>1.1415525114155251E-4</v>
      </c>
      <c r="N5762" s="325">
        <v>0.34156994625439324</v>
      </c>
      <c r="O5762" s="358">
        <v>0.32579253362904181</v>
      </c>
      <c r="P5762" s="327">
        <v>0.33609782904119861</v>
      </c>
      <c r="Q5762" s="332">
        <v>6.5959328028293546E-2</v>
      </c>
      <c r="R5762" s="358">
        <v>0.250123875623259</v>
      </c>
      <c r="S5762" s="327">
        <v>0.16557021379220893</v>
      </c>
      <c r="T5762" s="358">
        <v>0.21851523155317695</v>
      </c>
      <c r="U5762" s="358">
        <v>0.5130184202163206</v>
      </c>
      <c r="V5762" s="361">
        <v>0.27539388836739997</v>
      </c>
    </row>
    <row r="5763" spans="1:22" hidden="1" outlineLevel="1">
      <c r="A5763" s="65">
        <v>5754</v>
      </c>
      <c r="B5763" s="117">
        <v>1</v>
      </c>
      <c r="C5763" s="325">
        <v>1.3259289238719228E-4</v>
      </c>
      <c r="D5763" s="358">
        <v>1.4188713821088484E-4</v>
      </c>
      <c r="E5763" s="327">
        <v>1.3815849565972815E-4</v>
      </c>
      <c r="F5763" s="332">
        <v>9.4538524448712713E-4</v>
      </c>
      <c r="G5763" s="358">
        <v>6.1268860597587236E-4</v>
      </c>
      <c r="H5763" s="327">
        <v>4.031201499606951E-4</v>
      </c>
      <c r="I5763" s="332">
        <v>0</v>
      </c>
      <c r="J5763" s="358">
        <v>0</v>
      </c>
      <c r="K5763" s="327">
        <v>0</v>
      </c>
      <c r="L5763" s="336">
        <v>1.644775488145868E-4</v>
      </c>
      <c r="M5763" s="210">
        <v>1.1415525114155251E-4</v>
      </c>
      <c r="N5763" s="325">
        <v>0.13602509718459566</v>
      </c>
      <c r="O5763" s="358">
        <v>0.12581395099219458</v>
      </c>
      <c r="P5763" s="327">
        <v>0.12505615534346912</v>
      </c>
      <c r="Q5763" s="332">
        <v>3.2979664014146773E-2</v>
      </c>
      <c r="R5763" s="358">
        <v>0.1776328695911471</v>
      </c>
      <c r="S5763" s="327">
        <v>0.13886697385811508</v>
      </c>
      <c r="T5763" s="358">
        <v>0.21244826964313185</v>
      </c>
      <c r="U5763" s="358">
        <v>0.56974424553539404</v>
      </c>
      <c r="V5763" s="361">
        <v>0.1346965616673888</v>
      </c>
    </row>
    <row r="5764" spans="1:22" hidden="1" outlineLevel="1">
      <c r="A5764" s="65">
        <v>5755</v>
      </c>
      <c r="B5764" s="117">
        <v>1</v>
      </c>
      <c r="C5764" s="325">
        <v>1.2954276834246004E-4</v>
      </c>
      <c r="D5764" s="358">
        <v>1.3446032445416274E-4</v>
      </c>
      <c r="E5764" s="327">
        <v>1.3526559945952916E-4</v>
      </c>
      <c r="F5764" s="332">
        <v>9.6039135947898597E-4</v>
      </c>
      <c r="G5764" s="358">
        <v>5.3099679184575612E-4</v>
      </c>
      <c r="H5764" s="327">
        <v>3.8296414246266044E-4</v>
      </c>
      <c r="I5764" s="332">
        <v>0</v>
      </c>
      <c r="J5764" s="358">
        <v>0</v>
      </c>
      <c r="K5764" s="327">
        <v>0</v>
      </c>
      <c r="L5764" s="336">
        <v>1.1748396343899057E-4</v>
      </c>
      <c r="M5764" s="210">
        <v>1.1415525114155251E-4</v>
      </c>
      <c r="N5764" s="325">
        <v>1.4695232105815042E-2</v>
      </c>
      <c r="O5764" s="358">
        <v>9.4506962099893919E-3</v>
      </c>
      <c r="P5764" s="327">
        <v>9.9129174121254885E-3</v>
      </c>
      <c r="Q5764" s="332">
        <v>3.2979664014146773E-2</v>
      </c>
      <c r="R5764" s="358">
        <v>0.11976737392905468</v>
      </c>
      <c r="S5764" s="327">
        <v>0.11267855617697255</v>
      </c>
      <c r="T5764" s="358">
        <v>0.21516794222349689</v>
      </c>
      <c r="U5764" s="358">
        <v>0.62025508999281587</v>
      </c>
      <c r="V5764" s="361">
        <v>2.0862201689752606E-2</v>
      </c>
    </row>
    <row r="5765" spans="1:22" hidden="1" outlineLevel="1">
      <c r="A5765" s="65">
        <v>5756</v>
      </c>
      <c r="B5765" s="117">
        <v>1</v>
      </c>
      <c r="C5765" s="325">
        <v>1.2841147233406548E-4</v>
      </c>
      <c r="D5765" s="358">
        <v>1.3829038285749848E-4</v>
      </c>
      <c r="E5765" s="327">
        <v>1.3647205392867045E-4</v>
      </c>
      <c r="F5765" s="332">
        <v>8.628516120319016E-4</v>
      </c>
      <c r="G5765" s="358">
        <v>4.0320745402793124E-4</v>
      </c>
      <c r="H5765" s="327">
        <v>3.9304214621167761E-4</v>
      </c>
      <c r="I5765" s="332">
        <v>0</v>
      </c>
      <c r="J5765" s="358">
        <v>0</v>
      </c>
      <c r="K5765" s="327">
        <v>0</v>
      </c>
      <c r="L5765" s="336">
        <v>8.811297257924293E-5</v>
      </c>
      <c r="M5765" s="210">
        <v>1.1415525114155251E-4</v>
      </c>
      <c r="N5765" s="325">
        <v>0</v>
      </c>
      <c r="O5765" s="358">
        <v>0</v>
      </c>
      <c r="P5765" s="327">
        <v>0</v>
      </c>
      <c r="Q5765" s="332">
        <v>3.2979664014146773E-2</v>
      </c>
      <c r="R5765" s="358">
        <v>9.7614982150783361E-2</v>
      </c>
      <c r="S5765" s="327">
        <v>8.8996732541209572E-2</v>
      </c>
      <c r="T5765" s="358">
        <v>0.26642331008422293</v>
      </c>
      <c r="U5765" s="358">
        <v>0.71585279561021842</v>
      </c>
      <c r="V5765" s="361">
        <v>0</v>
      </c>
    </row>
    <row r="5766" spans="1:22" hidden="1" outlineLevel="1">
      <c r="A5766" s="65">
        <v>5757</v>
      </c>
      <c r="B5766" s="117">
        <v>1</v>
      </c>
      <c r="C5766" s="325">
        <v>1.3146159637879773E-4</v>
      </c>
      <c r="D5766" s="358">
        <v>1.4740864372635363E-4</v>
      </c>
      <c r="E5766" s="327">
        <v>1.3978007424728366E-4</v>
      </c>
      <c r="F5766" s="332">
        <v>6.6777211713773242E-4</v>
      </c>
      <c r="G5766" s="358">
        <v>3.4427264526263294E-4</v>
      </c>
      <c r="H5766" s="327">
        <v>3.9304214621167761E-4</v>
      </c>
      <c r="I5766" s="332">
        <v>0</v>
      </c>
      <c r="J5766" s="358">
        <v>0</v>
      </c>
      <c r="K5766" s="327">
        <v>0</v>
      </c>
      <c r="L5766" s="336">
        <v>5.8741981719495287E-5</v>
      </c>
      <c r="M5766" s="210">
        <v>1.1415525114155251E-4</v>
      </c>
      <c r="N5766" s="325">
        <v>0</v>
      </c>
      <c r="O5766" s="358">
        <v>0</v>
      </c>
      <c r="P5766" s="327">
        <v>0</v>
      </c>
      <c r="Q5766" s="332">
        <v>3.2979664014146773E-2</v>
      </c>
      <c r="R5766" s="358">
        <v>8.7507892033466386E-2</v>
      </c>
      <c r="S5766" s="327">
        <v>5.5533286099370562E-2</v>
      </c>
      <c r="T5766" s="358">
        <v>0.33504274134266426</v>
      </c>
      <c r="U5766" s="358">
        <v>0.7473796985265958</v>
      </c>
      <c r="V5766" s="361">
        <v>0</v>
      </c>
    </row>
    <row r="5767" spans="1:22" hidden="1" outlineLevel="1">
      <c r="A5767" s="65">
        <v>5758</v>
      </c>
      <c r="B5767" s="117">
        <v>1</v>
      </c>
      <c r="C5767" s="325">
        <v>1.2481132592061104E-4</v>
      </c>
      <c r="D5767" s="358">
        <v>1.3665726150785277E-4</v>
      </c>
      <c r="E5767" s="327">
        <v>1.2960953334613558E-4</v>
      </c>
      <c r="F5767" s="332">
        <v>5.2521402471507057E-4</v>
      </c>
      <c r="G5767" s="358">
        <v>3.1743104919130914E-4</v>
      </c>
      <c r="H5767" s="327">
        <v>3.1241811621953884E-4</v>
      </c>
      <c r="I5767" s="332">
        <v>0</v>
      </c>
      <c r="J5767" s="358">
        <v>0</v>
      </c>
      <c r="K5767" s="327">
        <v>0</v>
      </c>
      <c r="L5767" s="336">
        <v>3.7594868300476983E-5</v>
      </c>
      <c r="M5767" s="210">
        <v>1.1415525114155251E-4</v>
      </c>
      <c r="N5767" s="325">
        <v>0</v>
      </c>
      <c r="O5767" s="358">
        <v>0</v>
      </c>
      <c r="P5767" s="327">
        <v>0</v>
      </c>
      <c r="Q5767" s="332">
        <v>3.2979664014146773E-2</v>
      </c>
      <c r="R5767" s="358">
        <v>8.458387924080113E-2</v>
      </c>
      <c r="S5767" s="327">
        <v>3.6484862740169911E-2</v>
      </c>
      <c r="T5767" s="358">
        <v>0.22405917950545953</v>
      </c>
      <c r="U5767" s="358">
        <v>0.69302686590015294</v>
      </c>
      <c r="V5767" s="361">
        <v>0</v>
      </c>
    </row>
    <row r="5768" spans="1:22" hidden="1" outlineLevel="1">
      <c r="A5768" s="65">
        <v>5759</v>
      </c>
      <c r="B5768" s="117">
        <v>1</v>
      </c>
      <c r="C5768" s="325">
        <v>1.1351086634504567E-4</v>
      </c>
      <c r="D5768" s="358">
        <v>1.245060609896556E-4</v>
      </c>
      <c r="E5768" s="327">
        <v>1.1862171683685955E-4</v>
      </c>
      <c r="F5768" s="332">
        <v>3.8265593229240867E-4</v>
      </c>
      <c r="G5768" s="358">
        <v>2.9992566044914133E-4</v>
      </c>
      <c r="H5768" s="327">
        <v>0</v>
      </c>
      <c r="I5768" s="332">
        <v>0</v>
      </c>
      <c r="J5768" s="358">
        <v>0</v>
      </c>
      <c r="K5768" s="327">
        <v>0</v>
      </c>
      <c r="L5768" s="336">
        <v>2.3496792687798115E-5</v>
      </c>
      <c r="M5768" s="210">
        <v>1.1415525114155251E-4</v>
      </c>
      <c r="N5768" s="325">
        <v>0</v>
      </c>
      <c r="O5768" s="358">
        <v>0</v>
      </c>
      <c r="P5768" s="327">
        <v>0</v>
      </c>
      <c r="Q5768" s="332">
        <v>3.2979664014146773E-2</v>
      </c>
      <c r="R5768" s="358">
        <v>9.2863051537595095E-2</v>
      </c>
      <c r="S5768" s="327">
        <v>2.4643950922288407E-2</v>
      </c>
      <c r="T5768" s="358">
        <v>0.1780339512223586</v>
      </c>
      <c r="U5768" s="358">
        <v>0.49245248354685583</v>
      </c>
      <c r="V5768" s="361">
        <v>0</v>
      </c>
    </row>
    <row r="5769" spans="1:22" hidden="1" outlineLevel="1">
      <c r="A5769" s="65">
        <v>5760</v>
      </c>
      <c r="B5769" s="117">
        <v>1</v>
      </c>
      <c r="C5769" s="325">
        <v>1.0662933648182805E-4</v>
      </c>
      <c r="D5769" s="358">
        <v>1.1719589875790818E-4</v>
      </c>
      <c r="E5769" s="327">
        <v>1.0982627457795856E-4</v>
      </c>
      <c r="F5769" s="332">
        <v>2.551039548616056E-4</v>
      </c>
      <c r="G5769" s="358">
        <v>2.9350701791034653E-4</v>
      </c>
      <c r="H5769" s="327">
        <v>0</v>
      </c>
      <c r="I5769" s="332">
        <v>0</v>
      </c>
      <c r="J5769" s="358">
        <v>0</v>
      </c>
      <c r="K5769" s="327">
        <v>0</v>
      </c>
      <c r="L5769" s="336">
        <v>9.3987170751192458E-6</v>
      </c>
      <c r="M5769" s="210">
        <v>1.1415525114155251E-4</v>
      </c>
      <c r="N5769" s="325">
        <v>0</v>
      </c>
      <c r="O5769" s="358">
        <v>0</v>
      </c>
      <c r="P5769" s="327">
        <v>0</v>
      </c>
      <c r="Q5769" s="332">
        <v>3.2979664014146773E-2</v>
      </c>
      <c r="R5769" s="358">
        <v>8.5961821014780823E-2</v>
      </c>
      <c r="S5769" s="327">
        <v>2.2069839657531565E-2</v>
      </c>
      <c r="T5769" s="358">
        <v>0.14926818354542051</v>
      </c>
      <c r="U5769" s="358">
        <v>0.44939961612341572</v>
      </c>
      <c r="V5769" s="361">
        <v>0</v>
      </c>
    </row>
    <row r="5770" spans="1:22" hidden="1" outlineLevel="1">
      <c r="A5770" s="65">
        <v>5761</v>
      </c>
      <c r="B5770" s="117">
        <v>1</v>
      </c>
      <c r="C5770" s="325">
        <v>9.9229035520838341E-5</v>
      </c>
      <c r="D5770" s="358">
        <v>1.1626268655811062E-4</v>
      </c>
      <c r="E5770" s="327">
        <v>1.0209458787249396E-4</v>
      </c>
      <c r="F5770" s="332">
        <v>0</v>
      </c>
      <c r="G5770" s="358">
        <v>2.584962404260109E-4</v>
      </c>
      <c r="H5770" s="327">
        <v>0</v>
      </c>
      <c r="I5770" s="332">
        <v>0</v>
      </c>
      <c r="J5770" s="358">
        <v>0</v>
      </c>
      <c r="K5770" s="327">
        <v>0</v>
      </c>
      <c r="L5770" s="336">
        <v>5.8741981719495289E-6</v>
      </c>
      <c r="M5770" s="210">
        <v>1.1415525114155251E-4</v>
      </c>
      <c r="N5770" s="325">
        <v>0</v>
      </c>
      <c r="O5770" s="358">
        <v>0</v>
      </c>
      <c r="P5770" s="327">
        <v>0</v>
      </c>
      <c r="Q5770" s="332">
        <v>3.2979664014146773E-2</v>
      </c>
      <c r="R5770" s="358">
        <v>8.8488523222298429E-2</v>
      </c>
      <c r="S5770" s="327">
        <v>2.6703239934093889E-2</v>
      </c>
      <c r="T5770" s="358">
        <v>6.5690553094971335E-2</v>
      </c>
      <c r="U5770" s="358">
        <v>0.45911758619799797</v>
      </c>
      <c r="V5770" s="361">
        <v>0</v>
      </c>
    </row>
    <row r="5771" spans="1:22" hidden="1" outlineLevel="1">
      <c r="A5771" s="65">
        <v>5762</v>
      </c>
      <c r="B5771" s="117">
        <v>1</v>
      </c>
      <c r="C5771" s="325">
        <v>9.3716311325236202E-5</v>
      </c>
      <c r="D5771" s="358">
        <v>1.0992462036781898E-4</v>
      </c>
      <c r="E5771" s="327">
        <v>9.515423151775644E-5</v>
      </c>
      <c r="F5771" s="332">
        <v>0</v>
      </c>
      <c r="G5771" s="358">
        <v>2.3457220914504823E-4</v>
      </c>
      <c r="H5771" s="327">
        <v>0</v>
      </c>
      <c r="I5771" s="332">
        <v>0</v>
      </c>
      <c r="J5771" s="358">
        <v>0</v>
      </c>
      <c r="K5771" s="327">
        <v>0</v>
      </c>
      <c r="L5771" s="336">
        <v>2.3496792687798115E-6</v>
      </c>
      <c r="M5771" s="210">
        <v>1.1415525114155251E-4</v>
      </c>
      <c r="N5771" s="325">
        <v>0</v>
      </c>
      <c r="O5771" s="358">
        <v>0</v>
      </c>
      <c r="P5771" s="327">
        <v>0</v>
      </c>
      <c r="Q5771" s="332">
        <v>3.2979664014146773E-2</v>
      </c>
      <c r="R5771" s="358">
        <v>0.10952840678097447</v>
      </c>
      <c r="S5771" s="327">
        <v>3.8544151751975383E-2</v>
      </c>
      <c r="T5771" s="358">
        <v>5.5439479522826123E-2</v>
      </c>
      <c r="U5771" s="358">
        <v>0.41617771842658785</v>
      </c>
      <c r="V5771" s="361">
        <v>0</v>
      </c>
    </row>
    <row r="5772" spans="1:22" hidden="1" outlineLevel="1">
      <c r="A5772" s="65">
        <v>5763</v>
      </c>
      <c r="B5772" s="117">
        <v>1</v>
      </c>
      <c r="C5772" s="325">
        <v>8.9691147626860056E-5</v>
      </c>
      <c r="D5772" s="358">
        <v>1.0467530174395779E-4</v>
      </c>
      <c r="E5772" s="327">
        <v>9.035435889859217E-5</v>
      </c>
      <c r="F5772" s="332">
        <v>0</v>
      </c>
      <c r="G5772" s="358">
        <v>2.1473276857059142E-4</v>
      </c>
      <c r="H5772" s="327">
        <v>0</v>
      </c>
      <c r="I5772" s="332">
        <v>0</v>
      </c>
      <c r="J5772" s="358">
        <v>0</v>
      </c>
      <c r="K5772" s="327">
        <v>0</v>
      </c>
      <c r="L5772" s="336">
        <v>1.1748396343899057E-6</v>
      </c>
      <c r="M5772" s="210">
        <v>1.1415525114155251E-4</v>
      </c>
      <c r="N5772" s="325">
        <v>0</v>
      </c>
      <c r="O5772" s="358">
        <v>0</v>
      </c>
      <c r="P5772" s="327">
        <v>0</v>
      </c>
      <c r="Q5772" s="332">
        <v>3.2979664014146773E-2</v>
      </c>
      <c r="R5772" s="358">
        <v>0.1155745980521786</v>
      </c>
      <c r="S5772" s="327">
        <v>3.8544151751975383E-2</v>
      </c>
      <c r="T5772" s="358">
        <v>4.738506457328346E-2</v>
      </c>
      <c r="U5772" s="358">
        <v>0.37131685657066732</v>
      </c>
      <c r="V5772" s="361">
        <v>0</v>
      </c>
    </row>
    <row r="5773" spans="1:22" hidden="1" outlineLevel="1">
      <c r="A5773" s="65">
        <v>5764</v>
      </c>
      <c r="B5773" s="117">
        <v>1</v>
      </c>
      <c r="C5773" s="325">
        <v>8.7416055101690915E-5</v>
      </c>
      <c r="D5773" s="358">
        <v>1.0123408175720436E-4</v>
      </c>
      <c r="E5773" s="327">
        <v>8.7591188985397612E-5</v>
      </c>
      <c r="F5773" s="332">
        <v>0</v>
      </c>
      <c r="G5773" s="358">
        <v>1.8905819841541193E-4</v>
      </c>
      <c r="H5773" s="327">
        <v>0</v>
      </c>
      <c r="I5773" s="332">
        <v>0</v>
      </c>
      <c r="J5773" s="358">
        <v>0</v>
      </c>
      <c r="K5773" s="327">
        <v>0</v>
      </c>
      <c r="L5773" s="336">
        <v>1.409807561267887E-5</v>
      </c>
      <c r="M5773" s="210">
        <v>1.1415525114155251E-4</v>
      </c>
      <c r="N5773" s="325">
        <v>0</v>
      </c>
      <c r="O5773" s="358">
        <v>0</v>
      </c>
      <c r="P5773" s="327">
        <v>0</v>
      </c>
      <c r="Q5773" s="332">
        <v>3.2979664014146773E-2</v>
      </c>
      <c r="R5773" s="358">
        <v>0.13117724927783428</v>
      </c>
      <c r="S5773" s="327">
        <v>4.2662729775586335E-2</v>
      </c>
      <c r="T5773" s="358">
        <v>3.9853663581503308E-2</v>
      </c>
      <c r="U5773" s="358">
        <v>0.37041285935442708</v>
      </c>
      <c r="V5773" s="361">
        <v>0</v>
      </c>
    </row>
    <row r="5774" spans="1:22" hidden="1" outlineLevel="1">
      <c r="A5774" s="65">
        <v>5765</v>
      </c>
      <c r="B5774" s="117">
        <v>1</v>
      </c>
      <c r="C5774" s="325">
        <v>8.6072250450835525E-5</v>
      </c>
      <c r="D5774" s="358">
        <v>9.9892589219995384E-5</v>
      </c>
      <c r="E5774" s="327">
        <v>8.6306898744053649E-5</v>
      </c>
      <c r="F5774" s="332">
        <v>0</v>
      </c>
      <c r="G5774" s="358">
        <v>1.8088901700240049E-4</v>
      </c>
      <c r="H5774" s="327">
        <v>0</v>
      </c>
      <c r="I5774" s="332">
        <v>0</v>
      </c>
      <c r="J5774" s="358">
        <v>0</v>
      </c>
      <c r="K5774" s="327">
        <v>0</v>
      </c>
      <c r="L5774" s="336">
        <v>3.7594868300476983E-5</v>
      </c>
      <c r="M5774" s="210">
        <v>1.1415525114155251E-4</v>
      </c>
      <c r="N5774" s="325">
        <v>0</v>
      </c>
      <c r="O5774" s="358">
        <v>0</v>
      </c>
      <c r="P5774" s="327">
        <v>0</v>
      </c>
      <c r="Q5774" s="332">
        <v>3.2979664014146773E-2</v>
      </c>
      <c r="R5774" s="358">
        <v>0.14325405490633417</v>
      </c>
      <c r="S5774" s="327">
        <v>4.6781307799197286E-2</v>
      </c>
      <c r="T5774" s="358">
        <v>4.6652845032415943E-2</v>
      </c>
      <c r="U5774" s="358">
        <v>0.31063604343054302</v>
      </c>
      <c r="V5774" s="361">
        <v>0</v>
      </c>
    </row>
    <row r="5775" spans="1:22" hidden="1" outlineLevel="1">
      <c r="A5775" s="65">
        <v>5766</v>
      </c>
      <c r="B5775" s="117">
        <v>1</v>
      </c>
      <c r="C5775" s="325">
        <v>8.697228705419913E-5</v>
      </c>
      <c r="D5775" s="358">
        <v>9.987314729916627E-5</v>
      </c>
      <c r="E5775" s="327">
        <v>8.7253900639186059E-5</v>
      </c>
      <c r="F5775" s="332">
        <v>0</v>
      </c>
      <c r="G5775" s="358">
        <v>1.785549651701113E-4</v>
      </c>
      <c r="H5775" s="327">
        <v>0</v>
      </c>
      <c r="I5775" s="332">
        <v>0</v>
      </c>
      <c r="J5775" s="358">
        <v>0</v>
      </c>
      <c r="K5775" s="327">
        <v>0</v>
      </c>
      <c r="L5775" s="336">
        <v>9.3987170751192462E-5</v>
      </c>
      <c r="M5775" s="210">
        <v>1.1415525114155251E-4</v>
      </c>
      <c r="N5775" s="325">
        <v>0</v>
      </c>
      <c r="O5775" s="358">
        <v>1.6203480933360895E-3</v>
      </c>
      <c r="P5775" s="327">
        <v>1.162065318586434E-3</v>
      </c>
      <c r="Q5775" s="332">
        <v>6.5959328028293546E-2</v>
      </c>
      <c r="R5775" s="358">
        <v>0.12912986139773172</v>
      </c>
      <c r="S5775" s="327">
        <v>4.8325774558051392E-2</v>
      </c>
      <c r="T5775" s="358">
        <v>4.5606817116890928E-2</v>
      </c>
      <c r="U5775" s="358">
        <v>0.32792499019113719</v>
      </c>
      <c r="V5775" s="361">
        <v>0</v>
      </c>
    </row>
    <row r="5776" spans="1:22" hidden="1" outlineLevel="1">
      <c r="A5776" s="65">
        <v>5767</v>
      </c>
      <c r="B5776" s="117">
        <v>1</v>
      </c>
      <c r="C5776" s="325">
        <v>8.8541100855895431E-5</v>
      </c>
      <c r="D5776" s="358">
        <v>9.9931473061653614E-5</v>
      </c>
      <c r="E5776" s="327">
        <v>8.8317656192622471E-5</v>
      </c>
      <c r="F5776" s="332">
        <v>0</v>
      </c>
      <c r="G5776" s="358">
        <v>1.8147252996047263E-4</v>
      </c>
      <c r="H5776" s="327">
        <v>0</v>
      </c>
      <c r="I5776" s="332">
        <v>0</v>
      </c>
      <c r="J5776" s="358">
        <v>0</v>
      </c>
      <c r="K5776" s="327">
        <v>0</v>
      </c>
      <c r="L5776" s="336">
        <v>1.8210014333043539E-4</v>
      </c>
      <c r="M5776" s="210">
        <v>1.1415525114155251E-4</v>
      </c>
      <c r="N5776" s="325">
        <v>4.1448090554862933E-2</v>
      </c>
      <c r="O5776" s="358">
        <v>7.4299079289487813E-2</v>
      </c>
      <c r="P5776" s="327">
        <v>6.9865367931749231E-2</v>
      </c>
      <c r="Q5776" s="332">
        <v>6.5959328028293546E-2</v>
      </c>
      <c r="R5776" s="358">
        <v>0.12967469736747897</v>
      </c>
      <c r="S5776" s="327">
        <v>4.4654501568014503E-2</v>
      </c>
      <c r="T5776" s="358">
        <v>5.3452026483328585E-2</v>
      </c>
      <c r="U5776" s="358">
        <v>0.30848905004197252</v>
      </c>
      <c r="V5776" s="361">
        <v>0</v>
      </c>
    </row>
    <row r="5777" spans="1:22" hidden="1" outlineLevel="1">
      <c r="A5777" s="65">
        <v>5768</v>
      </c>
      <c r="B5777" s="117">
        <v>1</v>
      </c>
      <c r="C5777" s="325">
        <v>9.221625031963019E-5</v>
      </c>
      <c r="D5777" s="358">
        <v>1.0687223879764785E-4</v>
      </c>
      <c r="E5777" s="327">
        <v>9.3792105504209819E-5</v>
      </c>
      <c r="F5777" s="332">
        <v>0</v>
      </c>
      <c r="G5777" s="358">
        <v>2.7075001254552836E-4</v>
      </c>
      <c r="H5777" s="327">
        <v>0</v>
      </c>
      <c r="I5777" s="332">
        <v>0</v>
      </c>
      <c r="J5777" s="358">
        <v>0</v>
      </c>
      <c r="K5777" s="327">
        <v>0</v>
      </c>
      <c r="L5777" s="336">
        <v>1.5860335064263727E-4</v>
      </c>
      <c r="M5777" s="210">
        <v>1.1415525114155251E-4</v>
      </c>
      <c r="N5777" s="325">
        <v>0.21326926594593115</v>
      </c>
      <c r="O5777" s="358">
        <v>0.28066959980197209</v>
      </c>
      <c r="P5777" s="327">
        <v>0.26487895432788749</v>
      </c>
      <c r="Q5777" s="332">
        <v>6.5959328028293546E-2</v>
      </c>
      <c r="R5777" s="358">
        <v>0.10566805150803138</v>
      </c>
      <c r="S5777" s="327">
        <v>2.5673595428191143E-2</v>
      </c>
      <c r="T5777" s="358">
        <v>7.3640365252961498E-2</v>
      </c>
      <c r="U5777" s="358">
        <v>0.33210597731624808</v>
      </c>
      <c r="V5777" s="361">
        <v>3.4406676555371503E-2</v>
      </c>
    </row>
    <row r="5778" spans="1:22" hidden="1" outlineLevel="1">
      <c r="A5778" s="65">
        <v>5769</v>
      </c>
      <c r="B5778" s="117">
        <v>1</v>
      </c>
      <c r="C5778" s="325">
        <v>1.0066659398454411E-4</v>
      </c>
      <c r="D5778" s="358">
        <v>1.2116205060704773E-4</v>
      </c>
      <c r="E5778" s="327">
        <v>1.0494856618659163E-4</v>
      </c>
      <c r="F5778" s="332">
        <v>0</v>
      </c>
      <c r="G5778" s="358">
        <v>4.0554150586022023E-4</v>
      </c>
      <c r="H5778" s="327">
        <v>0</v>
      </c>
      <c r="I5778" s="332">
        <v>0</v>
      </c>
      <c r="J5778" s="358">
        <v>0</v>
      </c>
      <c r="K5778" s="327">
        <v>0</v>
      </c>
      <c r="L5778" s="336">
        <v>1.4685495429873823E-4</v>
      </c>
      <c r="M5778" s="210">
        <v>1.1415525114155251E-4</v>
      </c>
      <c r="N5778" s="325">
        <v>0.43200214382863961</v>
      </c>
      <c r="O5778" s="358">
        <v>0.47427548502523637</v>
      </c>
      <c r="P5778" s="327">
        <v>0.46690761006082088</v>
      </c>
      <c r="Q5778" s="332">
        <v>6.5959328028293546E-2</v>
      </c>
      <c r="R5778" s="358">
        <v>9.8587932159624206E-2</v>
      </c>
      <c r="S5778" s="327">
        <v>1.8980906139823353E-2</v>
      </c>
      <c r="T5778" s="358">
        <v>9.853582964245701E-2</v>
      </c>
      <c r="U5778" s="358">
        <v>0.42792968223771072</v>
      </c>
      <c r="V5778" s="361">
        <v>0.13945289323904761</v>
      </c>
    </row>
    <row r="5779" spans="1:22" hidden="1" outlineLevel="1">
      <c r="A5779" s="65">
        <v>5770</v>
      </c>
      <c r="B5779" s="117">
        <v>1</v>
      </c>
      <c r="C5779" s="325">
        <v>1.0468550742873024E-4</v>
      </c>
      <c r="D5779" s="358">
        <v>1.301636599509282E-4</v>
      </c>
      <c r="E5779" s="327">
        <v>1.1471695559802592E-4</v>
      </c>
      <c r="F5779" s="332">
        <v>0</v>
      </c>
      <c r="G5779" s="358">
        <v>4.7147847012238547E-4</v>
      </c>
      <c r="H5779" s="327">
        <v>3.4265212746659071E-4</v>
      </c>
      <c r="I5779" s="332">
        <v>0</v>
      </c>
      <c r="J5779" s="358">
        <v>0</v>
      </c>
      <c r="K5779" s="327">
        <v>0</v>
      </c>
      <c r="L5779" s="336">
        <v>1.644775488145868E-4</v>
      </c>
      <c r="M5779" s="210">
        <v>1.1415525114155251E-4</v>
      </c>
      <c r="N5779" s="325">
        <v>0.6143737422700366</v>
      </c>
      <c r="O5779" s="358">
        <v>0.61553019649694474</v>
      </c>
      <c r="P5779" s="327">
        <v>0.61787672313500164</v>
      </c>
      <c r="Q5779" s="332">
        <v>3.2979664014146773E-2</v>
      </c>
      <c r="R5779" s="358">
        <v>0.12522459093000851</v>
      </c>
      <c r="S5779" s="327">
        <v>1.5377150369163763E-2</v>
      </c>
      <c r="T5779" s="358">
        <v>9.8745035225561995E-2</v>
      </c>
      <c r="U5779" s="358">
        <v>0.45312860464040661</v>
      </c>
      <c r="V5779" s="361">
        <v>0.23580868901097507</v>
      </c>
    </row>
    <row r="5780" spans="1:22" hidden="1" outlineLevel="1">
      <c r="A5780" s="65">
        <v>5771</v>
      </c>
      <c r="B5780" s="117">
        <v>1</v>
      </c>
      <c r="C5780" s="325">
        <v>1.0793563960754328E-4</v>
      </c>
      <c r="D5780" s="358">
        <v>1.3424646332504245E-4</v>
      </c>
      <c r="E5780" s="327">
        <v>1.1834929163415023E-4</v>
      </c>
      <c r="F5780" s="332">
        <v>3.9015898978833808E-4</v>
      </c>
      <c r="G5780" s="358">
        <v>5.274957140973224E-4</v>
      </c>
      <c r="H5780" s="327">
        <v>4.53510168705782E-4</v>
      </c>
      <c r="I5780" s="332">
        <v>0</v>
      </c>
      <c r="J5780" s="358">
        <v>0</v>
      </c>
      <c r="K5780" s="327">
        <v>0</v>
      </c>
      <c r="L5780" s="336">
        <v>1.8797434150238492E-4</v>
      </c>
      <c r="M5780" s="210">
        <v>1.1415525114155251E-4</v>
      </c>
      <c r="N5780" s="325">
        <v>0.73683400981849534</v>
      </c>
      <c r="O5780" s="358">
        <v>0.70264672448320908</v>
      </c>
      <c r="P5780" s="327">
        <v>0.71507927998730592</v>
      </c>
      <c r="Q5780" s="332">
        <v>3.2979664014146773E-2</v>
      </c>
      <c r="R5780" s="358">
        <v>0.13781368026068525</v>
      </c>
      <c r="S5780" s="327">
        <v>1.3317861357358289E-2</v>
      </c>
      <c r="T5780" s="358">
        <v>0.10177851618058456</v>
      </c>
      <c r="U5780" s="358">
        <v>0.48115251834385314</v>
      </c>
      <c r="V5780" s="361">
        <v>0.39123308409257657</v>
      </c>
    </row>
    <row r="5781" spans="1:22" hidden="1" outlineLevel="1">
      <c r="A5781" s="65">
        <v>5772</v>
      </c>
      <c r="B5781" s="117">
        <v>1</v>
      </c>
      <c r="C5781" s="325">
        <v>1.0958570671370991E-4</v>
      </c>
      <c r="D5781" s="358">
        <v>1.3459641789996654E-4</v>
      </c>
      <c r="E5781" s="327">
        <v>1.2050274799842393E-4</v>
      </c>
      <c r="F5781" s="332">
        <v>5.6272931219471841E-4</v>
      </c>
      <c r="G5781" s="358">
        <v>5.5958892679129667E-4</v>
      </c>
      <c r="H5781" s="327">
        <v>5.039001874508689E-4</v>
      </c>
      <c r="I5781" s="332">
        <v>0</v>
      </c>
      <c r="J5781" s="358">
        <v>0</v>
      </c>
      <c r="K5781" s="327">
        <v>0</v>
      </c>
      <c r="L5781" s="336">
        <v>2.0677177565262342E-4</v>
      </c>
      <c r="M5781" s="210">
        <v>1.1415525114155251E-4</v>
      </c>
      <c r="N5781" s="325">
        <v>0.80239735305982385</v>
      </c>
      <c r="O5781" s="358">
        <v>0.75208110839097608</v>
      </c>
      <c r="P5781" s="327">
        <v>0.75969807769818987</v>
      </c>
      <c r="Q5781" s="332">
        <v>3.2979664014146773E-2</v>
      </c>
      <c r="R5781" s="358">
        <v>0.16455161986775976</v>
      </c>
      <c r="S5781" s="327">
        <v>2.0972677932251514E-2</v>
      </c>
      <c r="T5781" s="358">
        <v>9.1422839816886842E-2</v>
      </c>
      <c r="U5781" s="358">
        <v>0.41493472225425759</v>
      </c>
      <c r="V5781" s="361">
        <v>0.43688775953161624</v>
      </c>
    </row>
    <row r="5782" spans="1:22" hidden="1" outlineLevel="1">
      <c r="A5782" s="65">
        <v>5773</v>
      </c>
      <c r="B5782" s="117">
        <v>1</v>
      </c>
      <c r="C5782" s="325">
        <v>1.0636057555165697E-4</v>
      </c>
      <c r="D5782" s="358">
        <v>1.3582125891220081E-4</v>
      </c>
      <c r="E5782" s="327">
        <v>1.212032699482479E-4</v>
      </c>
      <c r="F5782" s="332">
        <v>7.1279046211331E-4</v>
      </c>
      <c r="G5782" s="358">
        <v>5.8176241919804248E-4</v>
      </c>
      <c r="H5782" s="327">
        <v>5.1397819119988644E-4</v>
      </c>
      <c r="I5782" s="332">
        <v>0</v>
      </c>
      <c r="J5782" s="358">
        <v>0</v>
      </c>
      <c r="K5782" s="327">
        <v>0</v>
      </c>
      <c r="L5782" s="336">
        <v>1.8797434150238492E-4</v>
      </c>
      <c r="M5782" s="210">
        <v>1.1415525114155251E-4</v>
      </c>
      <c r="N5782" s="325">
        <v>0.81031017034757058</v>
      </c>
      <c r="O5782" s="358">
        <v>0.74621784677885439</v>
      </c>
      <c r="P5782" s="327">
        <v>0.74650442928478322</v>
      </c>
      <c r="Q5782" s="332">
        <v>3.2979664014146773E-2</v>
      </c>
      <c r="R5782" s="358">
        <v>0.18126146872626256</v>
      </c>
      <c r="S5782" s="327">
        <v>4.2460178117454402E-2</v>
      </c>
      <c r="T5782" s="358">
        <v>5.7845343728533678E-2</v>
      </c>
      <c r="U5782" s="358">
        <v>0.3603558903237547</v>
      </c>
      <c r="V5782" s="361">
        <v>0.42333641356099788</v>
      </c>
    </row>
    <row r="5783" spans="1:22" hidden="1" outlineLevel="1">
      <c r="A5783" s="65">
        <v>5774</v>
      </c>
      <c r="B5783" s="117">
        <v>1</v>
      </c>
      <c r="C5783" s="325">
        <v>1.0332295201530478E-4</v>
      </c>
      <c r="D5783" s="358">
        <v>1.3238003892544737E-4</v>
      </c>
      <c r="E5783" s="327">
        <v>1.1784335911483291E-4</v>
      </c>
      <c r="F5783" s="332">
        <v>8.3283938204818339E-4</v>
      </c>
      <c r="G5783" s="358">
        <v>5.7942836736575348E-4</v>
      </c>
      <c r="H5783" s="327">
        <v>5.744462136939905E-4</v>
      </c>
      <c r="I5783" s="332">
        <v>0</v>
      </c>
      <c r="J5783" s="358">
        <v>0</v>
      </c>
      <c r="K5783" s="327">
        <v>0</v>
      </c>
      <c r="L5783" s="336">
        <v>1.9032402077116473E-4</v>
      </c>
      <c r="M5783" s="210">
        <v>1.1415525114155251E-4</v>
      </c>
      <c r="N5783" s="325">
        <v>0.78845572260046093</v>
      </c>
      <c r="O5783" s="358">
        <v>0.68496815720786508</v>
      </c>
      <c r="P5783" s="327">
        <v>0.70058151048798067</v>
      </c>
      <c r="Q5783" s="332">
        <v>3.2979664014146773E-2</v>
      </c>
      <c r="R5783" s="358">
        <v>0.20683472061201985</v>
      </c>
      <c r="S5783" s="327">
        <v>5.2756623176481783E-2</v>
      </c>
      <c r="T5783" s="358">
        <v>5.1359970652278535E-2</v>
      </c>
      <c r="U5783" s="358">
        <v>0.34046795156647008</v>
      </c>
      <c r="V5783" s="361">
        <v>0.42651239098284477</v>
      </c>
    </row>
    <row r="5784" spans="1:22" hidden="1" outlineLevel="1">
      <c r="A5784" s="65">
        <v>5775</v>
      </c>
      <c r="B5784" s="117">
        <v>1</v>
      </c>
      <c r="C5784" s="325">
        <v>1.0189164380578903E-4</v>
      </c>
      <c r="D5784" s="358">
        <v>1.3008589226761174E-4</v>
      </c>
      <c r="E5784" s="327">
        <v>1.160401637254712E-4</v>
      </c>
      <c r="F5784" s="332">
        <v>9.0036689951154955E-4</v>
      </c>
      <c r="G5784" s="358">
        <v>5.8176241919804248E-4</v>
      </c>
      <c r="H5784" s="327">
        <v>5.6436820994497329E-4</v>
      </c>
      <c r="I5784" s="332">
        <v>0</v>
      </c>
      <c r="J5784" s="358">
        <v>0</v>
      </c>
      <c r="K5784" s="327">
        <v>0</v>
      </c>
      <c r="L5784" s="336">
        <v>2.1382081345896285E-4</v>
      </c>
      <c r="M5784" s="210">
        <v>1.1415525114155251E-4</v>
      </c>
      <c r="N5784" s="325">
        <v>0.69576272008685836</v>
      </c>
      <c r="O5784" s="358">
        <v>0.59640663352823708</v>
      </c>
      <c r="P5784" s="327">
        <v>0.61818827470190196</v>
      </c>
      <c r="Q5784" s="332">
        <v>6.5959328028293546E-2</v>
      </c>
      <c r="R5784" s="358">
        <v>0.2342698386723204</v>
      </c>
      <c r="S5784" s="327">
        <v>7.2902208260962498E-2</v>
      </c>
      <c r="T5784" s="358">
        <v>5.2196792984698558E-2</v>
      </c>
      <c r="U5784" s="358">
        <v>0.33572196618120898</v>
      </c>
      <c r="V5784" s="361">
        <v>0.45030168340225057</v>
      </c>
    </row>
    <row r="5785" spans="1:22" hidden="1" outlineLevel="1">
      <c r="A5785" s="65">
        <v>5776</v>
      </c>
      <c r="B5785" s="117">
        <v>1</v>
      </c>
      <c r="C5785" s="325">
        <v>1.017603884677985E-4</v>
      </c>
      <c r="D5785" s="358">
        <v>1.2958040232605473E-4</v>
      </c>
      <c r="E5785" s="327">
        <v>1.1581962903756367E-4</v>
      </c>
      <c r="F5785" s="332">
        <v>9.4538524448712713E-4</v>
      </c>
      <c r="G5785" s="358">
        <v>5.957667301917769E-4</v>
      </c>
      <c r="H5785" s="327">
        <v>6.1475822869006013E-4</v>
      </c>
      <c r="I5785" s="332">
        <v>0</v>
      </c>
      <c r="J5785" s="358">
        <v>0</v>
      </c>
      <c r="K5785" s="327">
        <v>0</v>
      </c>
      <c r="L5785" s="336">
        <v>2.2321953053408208E-4</v>
      </c>
      <c r="M5785" s="210">
        <v>1.1415525114155251E-4</v>
      </c>
      <c r="N5785" s="325">
        <v>0.55465081178871134</v>
      </c>
      <c r="O5785" s="358">
        <v>0.45469680614029634</v>
      </c>
      <c r="P5785" s="327">
        <v>0.4854579777329272</v>
      </c>
      <c r="Q5785" s="332">
        <v>6.5959328028293546E-2</v>
      </c>
      <c r="R5785" s="358">
        <v>0.25729724942938581</v>
      </c>
      <c r="S5785" s="327">
        <v>0.11769174426773162</v>
      </c>
      <c r="T5785" s="358">
        <v>6.3389291680816279E-2</v>
      </c>
      <c r="U5785" s="358">
        <v>0.34690893173218151</v>
      </c>
      <c r="V5785" s="361">
        <v>0.32955346488321063</v>
      </c>
    </row>
    <row r="5786" spans="1:22" hidden="1" outlineLevel="1">
      <c r="A5786" s="65">
        <v>5777</v>
      </c>
      <c r="B5786" s="117">
        <v>1</v>
      </c>
      <c r="C5786" s="325">
        <v>1.0411048404324794E-4</v>
      </c>
      <c r="D5786" s="358">
        <v>1.3154403632979541E-4</v>
      </c>
      <c r="E5786" s="327">
        <v>1.165071783586872E-4</v>
      </c>
      <c r="F5786" s="332">
        <v>1.0054097044545636E-3</v>
      </c>
      <c r="G5786" s="358">
        <v>5.8818106173683733E-4</v>
      </c>
      <c r="H5786" s="327">
        <v>5.9460222119202516E-4</v>
      </c>
      <c r="I5786" s="332">
        <v>0</v>
      </c>
      <c r="J5786" s="358">
        <v>0</v>
      </c>
      <c r="K5786" s="327">
        <v>0</v>
      </c>
      <c r="L5786" s="336">
        <v>2.2321953053408208E-4</v>
      </c>
      <c r="M5786" s="210">
        <v>1.1415525114155251E-4</v>
      </c>
      <c r="N5786" s="325">
        <v>0.35475797506730417</v>
      </c>
      <c r="O5786" s="358">
        <v>0.30793753637861609</v>
      </c>
      <c r="P5786" s="327">
        <v>0.31564828413237789</v>
      </c>
      <c r="Q5786" s="332">
        <v>3.2979664014146773E-2</v>
      </c>
      <c r="R5786" s="358">
        <v>0.26558487485969862</v>
      </c>
      <c r="S5786" s="327">
        <v>0.16035447404331793</v>
      </c>
      <c r="T5786" s="358">
        <v>0.12269907449108498</v>
      </c>
      <c r="U5786" s="358">
        <v>0.42634768710929033</v>
      </c>
      <c r="V5786" s="361">
        <v>0.14704928154370417</v>
      </c>
    </row>
    <row r="5787" spans="1:22" hidden="1" outlineLevel="1">
      <c r="A5787" s="65">
        <v>5778</v>
      </c>
      <c r="B5787" s="117">
        <v>1</v>
      </c>
      <c r="C5787" s="325">
        <v>1.0709810554607993E-4</v>
      </c>
      <c r="D5787" s="358">
        <v>1.3619065540795399E-4</v>
      </c>
      <c r="E5787" s="327">
        <v>1.1849199054985511E-4</v>
      </c>
      <c r="F5787" s="332">
        <v>1.0054097044545636E-3</v>
      </c>
      <c r="G5787" s="358">
        <v>5.4791866762985157E-4</v>
      </c>
      <c r="H5787" s="327">
        <v>5.1397819119988644E-4</v>
      </c>
      <c r="I5787" s="332">
        <v>0</v>
      </c>
      <c r="J5787" s="358">
        <v>0</v>
      </c>
      <c r="K5787" s="327">
        <v>0</v>
      </c>
      <c r="L5787" s="336">
        <v>1.644775488145868E-4</v>
      </c>
      <c r="M5787" s="210">
        <v>1.1415525114155251E-4</v>
      </c>
      <c r="N5787" s="325">
        <v>0.13734390006588673</v>
      </c>
      <c r="O5787" s="358">
        <v>0.11066775256423195</v>
      </c>
      <c r="P5787" s="327">
        <v>0.1162839645372918</v>
      </c>
      <c r="Q5787" s="332">
        <v>3.2979664014146773E-2</v>
      </c>
      <c r="R5787" s="358">
        <v>0.19647260591319241</v>
      </c>
      <c r="S5787" s="327">
        <v>0.16749446836525977</v>
      </c>
      <c r="T5787" s="358">
        <v>0.12761540569405261</v>
      </c>
      <c r="U5787" s="358">
        <v>0.46838355766446021</v>
      </c>
      <c r="V5787" s="361">
        <v>0.1015931046935297</v>
      </c>
    </row>
    <row r="5788" spans="1:22" hidden="1" outlineLevel="1">
      <c r="A5788" s="65">
        <v>5779</v>
      </c>
      <c r="B5788" s="117">
        <v>1</v>
      </c>
      <c r="C5788" s="325">
        <v>1.1048574331707353E-4</v>
      </c>
      <c r="D5788" s="358">
        <v>1.3830982477832759E-4</v>
      </c>
      <c r="E5788" s="327">
        <v>1.2017843228091283E-4</v>
      </c>
      <c r="F5788" s="332">
        <v>9.6039135947898597E-4</v>
      </c>
      <c r="G5788" s="358">
        <v>4.8548278111611978E-4</v>
      </c>
      <c r="H5788" s="327">
        <v>5.039001874508689E-4</v>
      </c>
      <c r="I5788" s="332">
        <v>0</v>
      </c>
      <c r="J5788" s="358">
        <v>0</v>
      </c>
      <c r="K5788" s="327">
        <v>0</v>
      </c>
      <c r="L5788" s="336">
        <v>1.1748396343899057E-4</v>
      </c>
      <c r="M5788" s="210">
        <v>1.1415525114155251E-4</v>
      </c>
      <c r="N5788" s="325">
        <v>1.1680825520006828E-2</v>
      </c>
      <c r="O5788" s="358">
        <v>7.774912437803972E-3</v>
      </c>
      <c r="P5788" s="327">
        <v>8.2265203510249064E-3</v>
      </c>
      <c r="Q5788" s="332">
        <v>3.2979664014146773E-2</v>
      </c>
      <c r="R5788" s="358">
        <v>0.12181734954377206</v>
      </c>
      <c r="S5788" s="327">
        <v>0.13969406670588588</v>
      </c>
      <c r="T5788" s="358">
        <v>0.19926831790751651</v>
      </c>
      <c r="U5788" s="358">
        <v>0.53064636593300474</v>
      </c>
      <c r="V5788" s="361">
        <v>1.4350684518856755E-2</v>
      </c>
    </row>
    <row r="5789" spans="1:22" hidden="1" outlineLevel="1">
      <c r="A5789" s="65">
        <v>5780</v>
      </c>
      <c r="B5789" s="117">
        <v>1</v>
      </c>
      <c r="C5789" s="325">
        <v>1.1300459575565364E-4</v>
      </c>
      <c r="D5789" s="358">
        <v>1.4733087604303717E-4</v>
      </c>
      <c r="E5789" s="327">
        <v>1.2106057103254302E-4</v>
      </c>
      <c r="F5789" s="332">
        <v>8.8536078451969017E-4</v>
      </c>
      <c r="G5789" s="358">
        <v>3.8220098753732993E-4</v>
      </c>
      <c r="H5789" s="327">
        <v>5.1397819119988644E-4</v>
      </c>
      <c r="I5789" s="332">
        <v>0</v>
      </c>
      <c r="J5789" s="358">
        <v>0</v>
      </c>
      <c r="K5789" s="327">
        <v>0</v>
      </c>
      <c r="L5789" s="336">
        <v>8.811297257924293E-5</v>
      </c>
      <c r="M5789" s="210">
        <v>1.1415525114155251E-4</v>
      </c>
      <c r="N5789" s="325">
        <v>0</v>
      </c>
      <c r="O5789" s="358">
        <v>0</v>
      </c>
      <c r="P5789" s="327">
        <v>0</v>
      </c>
      <c r="Q5789" s="332">
        <v>3.2979664014146773E-2</v>
      </c>
      <c r="R5789" s="358">
        <v>7.8680043528142798E-2</v>
      </c>
      <c r="S5789" s="327">
        <v>9.5621904610200051E-2</v>
      </c>
      <c r="T5789" s="358">
        <v>0.28546101814677832</v>
      </c>
      <c r="U5789" s="358">
        <v>0.62002909068875578</v>
      </c>
      <c r="V5789" s="361">
        <v>0</v>
      </c>
    </row>
    <row r="5790" spans="1:22" hidden="1" outlineLevel="1">
      <c r="A5790" s="65">
        <v>5781</v>
      </c>
      <c r="B5790" s="117">
        <v>1</v>
      </c>
      <c r="C5790" s="325">
        <v>1.1579845937859485E-4</v>
      </c>
      <c r="D5790" s="358">
        <v>1.5432996754151875E-4</v>
      </c>
      <c r="E5790" s="327">
        <v>1.2984304066274358E-4</v>
      </c>
      <c r="F5790" s="332">
        <v>7.2779657710516916E-4</v>
      </c>
      <c r="G5790" s="358">
        <v>3.3026833426889879E-4</v>
      </c>
      <c r="H5790" s="327">
        <v>4.53510168705782E-4</v>
      </c>
      <c r="I5790" s="332">
        <v>0</v>
      </c>
      <c r="J5790" s="358">
        <v>0</v>
      </c>
      <c r="K5790" s="327">
        <v>0</v>
      </c>
      <c r="L5790" s="336">
        <v>5.8741981719495287E-5</v>
      </c>
      <c r="M5790" s="210">
        <v>1.1415525114155251E-4</v>
      </c>
      <c r="N5790" s="325">
        <v>0</v>
      </c>
      <c r="O5790" s="358">
        <v>0</v>
      </c>
      <c r="P5790" s="327">
        <v>0</v>
      </c>
      <c r="Q5790" s="332">
        <v>3.2979664014146773E-2</v>
      </c>
      <c r="R5790" s="358">
        <v>5.0091483287085799E-2</v>
      </c>
      <c r="S5790" s="327">
        <v>5.3921302121139152E-2</v>
      </c>
      <c r="T5790" s="358">
        <v>0.33912225021321185</v>
      </c>
      <c r="U5790" s="358">
        <v>0.66003096750738521</v>
      </c>
      <c r="V5790" s="361">
        <v>0</v>
      </c>
    </row>
    <row r="5791" spans="1:22" hidden="1" outlineLevel="1">
      <c r="A5791" s="65">
        <v>5782</v>
      </c>
      <c r="B5791" s="117">
        <v>1</v>
      </c>
      <c r="C5791" s="325">
        <v>1.105794971299239E-4</v>
      </c>
      <c r="D5791" s="358">
        <v>1.4443402983949896E-4</v>
      </c>
      <c r="E5791" s="327">
        <v>1.1863468946556001E-4</v>
      </c>
      <c r="F5791" s="332">
        <v>5.9274154217843662E-4</v>
      </c>
      <c r="G5791" s="358">
        <v>2.9233999199420203E-4</v>
      </c>
      <c r="H5791" s="327">
        <v>4.3335416120774729E-4</v>
      </c>
      <c r="I5791" s="332">
        <v>0</v>
      </c>
      <c r="J5791" s="358">
        <v>0</v>
      </c>
      <c r="K5791" s="327">
        <v>0</v>
      </c>
      <c r="L5791" s="336">
        <v>3.7594868300476983E-5</v>
      </c>
      <c r="M5791" s="210">
        <v>1.1415525114155251E-4</v>
      </c>
      <c r="N5791" s="325">
        <v>0</v>
      </c>
      <c r="O5791" s="358">
        <v>0</v>
      </c>
      <c r="P5791" s="327">
        <v>0</v>
      </c>
      <c r="Q5791" s="332">
        <v>3.2979664014146773E-2</v>
      </c>
      <c r="R5791" s="358">
        <v>3.6853832997639065E-2</v>
      </c>
      <c r="S5791" s="327">
        <v>2.4061611449959733E-2</v>
      </c>
      <c r="T5791" s="358">
        <v>0.20031434582304156</v>
      </c>
      <c r="U5791" s="358">
        <v>0.58872818707643848</v>
      </c>
      <c r="V5791" s="361">
        <v>0</v>
      </c>
    </row>
    <row r="5792" spans="1:22" hidden="1" outlineLevel="1">
      <c r="A5792" s="65">
        <v>5783</v>
      </c>
      <c r="B5792" s="117">
        <v>1</v>
      </c>
      <c r="C5792" s="325">
        <v>1.0314794489798407E-4</v>
      </c>
      <c r="D5792" s="358">
        <v>1.3407148603758042E-4</v>
      </c>
      <c r="E5792" s="327">
        <v>1.1011167240936831E-4</v>
      </c>
      <c r="F5792" s="332">
        <v>4.5018344975577477E-4</v>
      </c>
      <c r="G5792" s="358">
        <v>2.7250055141974522E-4</v>
      </c>
      <c r="H5792" s="327">
        <v>3.6280813496462574E-4</v>
      </c>
      <c r="I5792" s="332">
        <v>0</v>
      </c>
      <c r="J5792" s="358">
        <v>0</v>
      </c>
      <c r="K5792" s="327">
        <v>0</v>
      </c>
      <c r="L5792" s="336">
        <v>2.3496792687798115E-5</v>
      </c>
      <c r="M5792" s="210">
        <v>1.1415525114155251E-4</v>
      </c>
      <c r="N5792" s="325">
        <v>0</v>
      </c>
      <c r="O5792" s="358">
        <v>0</v>
      </c>
      <c r="P5792" s="327">
        <v>0</v>
      </c>
      <c r="Q5792" s="332">
        <v>3.2979664014146773E-2</v>
      </c>
      <c r="R5792" s="358">
        <v>3.1641448044267058E-2</v>
      </c>
      <c r="S5792" s="327">
        <v>2.1487500185202884E-2</v>
      </c>
      <c r="T5792" s="358">
        <v>0.1625527380725883</v>
      </c>
      <c r="U5792" s="358">
        <v>0.47923152425934273</v>
      </c>
      <c r="V5792" s="361">
        <v>0</v>
      </c>
    </row>
    <row r="5793" spans="1:22" hidden="1" outlineLevel="1">
      <c r="A5793" s="65">
        <v>5784</v>
      </c>
      <c r="B5793" s="117">
        <v>1</v>
      </c>
      <c r="C5793" s="325">
        <v>9.5228872839222276E-5</v>
      </c>
      <c r="D5793" s="358">
        <v>1.2228968201513643E-4</v>
      </c>
      <c r="E5793" s="327">
        <v>1.0448155155337564E-4</v>
      </c>
      <c r="F5793" s="332">
        <v>3.7515287479647898E-4</v>
      </c>
      <c r="G5793" s="358">
        <v>2.6316434409058906E-4</v>
      </c>
      <c r="H5793" s="327">
        <v>3.527301312156082E-4</v>
      </c>
      <c r="I5793" s="332">
        <v>0</v>
      </c>
      <c r="J5793" s="358">
        <v>0</v>
      </c>
      <c r="K5793" s="327">
        <v>0</v>
      </c>
      <c r="L5793" s="336">
        <v>9.3987170751192458E-6</v>
      </c>
      <c r="M5793" s="210">
        <v>1.1415525114155251E-4</v>
      </c>
      <c r="N5793" s="325">
        <v>0</v>
      </c>
      <c r="O5793" s="358">
        <v>0</v>
      </c>
      <c r="P5793" s="327">
        <v>0</v>
      </c>
      <c r="Q5793" s="332">
        <v>3.2979664014146773E-2</v>
      </c>
      <c r="R5793" s="358">
        <v>3.7010438001983378E-2</v>
      </c>
      <c r="S5793" s="327">
        <v>1.8913388920446039E-2</v>
      </c>
      <c r="T5793" s="358">
        <v>9.2887278898621889E-2</v>
      </c>
      <c r="U5793" s="358">
        <v>0.41064073547711655</v>
      </c>
      <c r="V5793" s="361">
        <v>0</v>
      </c>
    </row>
    <row r="5794" spans="1:22" hidden="1" outlineLevel="1">
      <c r="A5794" s="65">
        <v>5785</v>
      </c>
      <c r="B5794" s="117">
        <v>1</v>
      </c>
      <c r="C5794" s="325">
        <v>8.9328632883838594E-5</v>
      </c>
      <c r="D5794" s="358">
        <v>1.1225765086731284E-4</v>
      </c>
      <c r="E5794" s="327">
        <v>9.6646083818307488E-5</v>
      </c>
      <c r="F5794" s="332">
        <v>2.551039548616056E-4</v>
      </c>
      <c r="G5794" s="358">
        <v>2.549951626775774E-4</v>
      </c>
      <c r="H5794" s="327">
        <v>3.3257412371757354E-4</v>
      </c>
      <c r="I5794" s="332">
        <v>0</v>
      </c>
      <c r="J5794" s="358">
        <v>0</v>
      </c>
      <c r="K5794" s="327">
        <v>0</v>
      </c>
      <c r="L5794" s="336">
        <v>5.8741981719495289E-6</v>
      </c>
      <c r="M5794" s="210">
        <v>1.1415525114155251E-4</v>
      </c>
      <c r="N5794" s="325">
        <v>0</v>
      </c>
      <c r="O5794" s="358">
        <v>0</v>
      </c>
      <c r="P5794" s="327">
        <v>0</v>
      </c>
      <c r="Q5794" s="332">
        <v>3.2979664014146773E-2</v>
      </c>
      <c r="R5794" s="358">
        <v>4.7650418034887218E-2</v>
      </c>
      <c r="S5794" s="327">
        <v>1.177339459850418E-2</v>
      </c>
      <c r="T5794" s="358">
        <v>0.1131802204598073</v>
      </c>
      <c r="U5794" s="358">
        <v>0.43629165648793261</v>
      </c>
      <c r="V5794" s="361">
        <v>0</v>
      </c>
    </row>
    <row r="5795" spans="1:22" hidden="1" outlineLevel="1">
      <c r="A5795" s="65">
        <v>5786</v>
      </c>
      <c r="B5795" s="117">
        <v>1</v>
      </c>
      <c r="C5795" s="325">
        <v>8.3084628948003534E-5</v>
      </c>
      <c r="D5795" s="358">
        <v>1.0574460738955915E-4</v>
      </c>
      <c r="E5795" s="327">
        <v>9.0043015809781522E-5</v>
      </c>
      <c r="F5795" s="332">
        <v>0</v>
      </c>
      <c r="G5795" s="358">
        <v>2.1648330744480828E-4</v>
      </c>
      <c r="H5795" s="327">
        <v>0</v>
      </c>
      <c r="I5795" s="332">
        <v>0</v>
      </c>
      <c r="J5795" s="358">
        <v>0</v>
      </c>
      <c r="K5795" s="327">
        <v>0</v>
      </c>
      <c r="L5795" s="336">
        <v>2.3496792687798115E-6</v>
      </c>
      <c r="M5795" s="210">
        <v>1.1415525114155251E-4</v>
      </c>
      <c r="N5795" s="325">
        <v>0</v>
      </c>
      <c r="O5795" s="358">
        <v>0</v>
      </c>
      <c r="P5795" s="327">
        <v>0</v>
      </c>
      <c r="Q5795" s="332">
        <v>6.5959328028293546E-2</v>
      </c>
      <c r="R5795" s="358">
        <v>4.3111112634831868E-2</v>
      </c>
      <c r="S5795" s="327">
        <v>9.7141055866987024E-3</v>
      </c>
      <c r="T5795" s="358">
        <v>8.2217794160266672E-2</v>
      </c>
      <c r="U5795" s="358">
        <v>0.40815474313245598</v>
      </c>
      <c r="V5795" s="361">
        <v>0</v>
      </c>
    </row>
    <row r="5796" spans="1:22" hidden="1" outlineLevel="1">
      <c r="A5796" s="65">
        <v>5787</v>
      </c>
      <c r="B5796" s="117">
        <v>1</v>
      </c>
      <c r="C5796" s="325">
        <v>7.9478232280359051E-5</v>
      </c>
      <c r="D5796" s="358">
        <v>1.0043696300321062E-4</v>
      </c>
      <c r="E5796" s="327">
        <v>8.5502595764626132E-5</v>
      </c>
      <c r="F5796" s="332">
        <v>0</v>
      </c>
      <c r="G5796" s="358">
        <v>1.8497360770890632E-4</v>
      </c>
      <c r="H5796" s="327">
        <v>0</v>
      </c>
      <c r="I5796" s="332">
        <v>0</v>
      </c>
      <c r="J5796" s="358">
        <v>0</v>
      </c>
      <c r="K5796" s="327">
        <v>0</v>
      </c>
      <c r="L5796" s="336">
        <v>1.1748396343899057E-6</v>
      </c>
      <c r="M5796" s="210">
        <v>1.1415525114155251E-4</v>
      </c>
      <c r="N5796" s="325">
        <v>0</v>
      </c>
      <c r="O5796" s="358">
        <v>0</v>
      </c>
      <c r="P5796" s="327">
        <v>0</v>
      </c>
      <c r="Q5796" s="332">
        <v>9.8938992042440319E-2</v>
      </c>
      <c r="R5796" s="358">
        <v>5.8600744463651981E-2</v>
      </c>
      <c r="S5796" s="327">
        <v>1.8913388920446039E-2</v>
      </c>
      <c r="T5796" s="358">
        <v>5.031394273675352E-2</v>
      </c>
      <c r="U5796" s="358">
        <v>0.38159982490539979</v>
      </c>
      <c r="V5796" s="361">
        <v>0</v>
      </c>
    </row>
    <row r="5797" spans="1:22" hidden="1" outlineLevel="1">
      <c r="A5797" s="65">
        <v>5788</v>
      </c>
      <c r="B5797" s="117">
        <v>1</v>
      </c>
      <c r="C5797" s="325">
        <v>7.6853125520548509E-5</v>
      </c>
      <c r="D5797" s="358">
        <v>9.7054068778944518E-5</v>
      </c>
      <c r="E5797" s="327">
        <v>8.2921042653237782E-5</v>
      </c>
      <c r="F5797" s="332">
        <v>0</v>
      </c>
      <c r="G5797" s="358">
        <v>1.7913847812818363E-4</v>
      </c>
      <c r="H5797" s="327">
        <v>0</v>
      </c>
      <c r="I5797" s="332">
        <v>0</v>
      </c>
      <c r="J5797" s="358">
        <v>0</v>
      </c>
      <c r="K5797" s="327">
        <v>0</v>
      </c>
      <c r="L5797" s="336">
        <v>1.409807561267887E-5</v>
      </c>
      <c r="M5797" s="210">
        <v>1.1415525114155251E-4</v>
      </c>
      <c r="N5797" s="325">
        <v>0</v>
      </c>
      <c r="O5797" s="358">
        <v>0</v>
      </c>
      <c r="P5797" s="327">
        <v>0</v>
      </c>
      <c r="Q5797" s="332">
        <v>9.8938992042440319E-2</v>
      </c>
      <c r="R5797" s="358">
        <v>4.7996318718536907E-2</v>
      </c>
      <c r="S5797" s="327">
        <v>1.8913388920446039E-2</v>
      </c>
      <c r="T5797" s="358">
        <v>4.5606817116890928E-2</v>
      </c>
      <c r="U5797" s="358">
        <v>0.35572290459052369</v>
      </c>
      <c r="V5797" s="361">
        <v>0</v>
      </c>
    </row>
    <row r="5798" spans="1:22" hidden="1" outlineLevel="1">
      <c r="A5798" s="65">
        <v>5789</v>
      </c>
      <c r="B5798" s="117">
        <v>1</v>
      </c>
      <c r="C5798" s="325">
        <v>7.5646826461873669E-5</v>
      </c>
      <c r="D5798" s="358">
        <v>9.4487735229501282E-5</v>
      </c>
      <c r="E5798" s="327">
        <v>8.1779451327598711E-5</v>
      </c>
      <c r="F5798" s="332">
        <v>0</v>
      </c>
      <c r="G5798" s="358">
        <v>0</v>
      </c>
      <c r="H5798" s="327">
        <v>0</v>
      </c>
      <c r="I5798" s="332">
        <v>0</v>
      </c>
      <c r="J5798" s="358">
        <v>0</v>
      </c>
      <c r="K5798" s="327">
        <v>0</v>
      </c>
      <c r="L5798" s="336">
        <v>3.7594868300476983E-5</v>
      </c>
      <c r="M5798" s="210">
        <v>1.1415525114155251E-4</v>
      </c>
      <c r="N5798" s="325">
        <v>0</v>
      </c>
      <c r="O5798" s="358">
        <v>0</v>
      </c>
      <c r="P5798" s="327">
        <v>0</v>
      </c>
      <c r="Q5798" s="332">
        <v>0.19787798408488064</v>
      </c>
      <c r="R5798" s="358">
        <v>5.3582403435982424E-2</v>
      </c>
      <c r="S5798" s="327">
        <v>1.7883744414543296E-2</v>
      </c>
      <c r="T5798" s="358">
        <v>4.3933172452050889E-2</v>
      </c>
      <c r="U5798" s="358">
        <v>0.35470590772225347</v>
      </c>
      <c r="V5798" s="361">
        <v>0</v>
      </c>
    </row>
    <row r="5799" spans="1:22" hidden="1" outlineLevel="1">
      <c r="A5799" s="65">
        <v>5790</v>
      </c>
      <c r="B5799" s="117">
        <v>1</v>
      </c>
      <c r="C5799" s="325">
        <v>7.6678118403227815E-5</v>
      </c>
      <c r="D5799" s="358">
        <v>9.4468293308672168E-5</v>
      </c>
      <c r="E5799" s="327">
        <v>8.1519998753589831E-5</v>
      </c>
      <c r="F5799" s="332">
        <v>0</v>
      </c>
      <c r="G5799" s="358">
        <v>1.8030550404432813E-4</v>
      </c>
      <c r="H5799" s="327">
        <v>4.8374417995283419E-4</v>
      </c>
      <c r="I5799" s="332">
        <v>0</v>
      </c>
      <c r="J5799" s="358">
        <v>0</v>
      </c>
      <c r="K5799" s="327">
        <v>0</v>
      </c>
      <c r="L5799" s="336">
        <v>9.3987170751192462E-5</v>
      </c>
      <c r="M5799" s="210">
        <v>1.1415525114155251E-4</v>
      </c>
      <c r="N5799" s="325">
        <v>0</v>
      </c>
      <c r="O5799" s="358">
        <v>1.4957059323102366E-3</v>
      </c>
      <c r="P5799" s="327">
        <v>8.9989944732935965E-4</v>
      </c>
      <c r="Q5799" s="332">
        <v>0.13191865605658709</v>
      </c>
      <c r="R5799" s="358">
        <v>5.6852385998921659E-2</v>
      </c>
      <c r="S5799" s="327">
        <v>2.3994094230582418E-2</v>
      </c>
      <c r="T5799" s="358">
        <v>5.0836956694516031E-2</v>
      </c>
      <c r="U5799" s="358">
        <v>0.37470684613156813</v>
      </c>
      <c r="V5799" s="361">
        <v>0</v>
      </c>
    </row>
    <row r="5800" spans="1:22" hidden="1" outlineLevel="1">
      <c r="A5800" s="65">
        <v>5791</v>
      </c>
      <c r="B5800" s="117">
        <v>1</v>
      </c>
      <c r="C5800" s="325">
        <v>7.5678077732823802E-5</v>
      </c>
      <c r="D5800" s="358">
        <v>9.1785308234254231E-5</v>
      </c>
      <c r="E5800" s="327">
        <v>7.9613022334624572E-5</v>
      </c>
      <c r="F5800" s="332">
        <v>0</v>
      </c>
      <c r="G5800" s="358">
        <v>1.9489332799613461E-4</v>
      </c>
      <c r="H5800" s="327">
        <v>3.728861387136429E-4</v>
      </c>
      <c r="I5800" s="332">
        <v>0</v>
      </c>
      <c r="J5800" s="358">
        <v>0</v>
      </c>
      <c r="K5800" s="327">
        <v>0</v>
      </c>
      <c r="L5800" s="336">
        <v>1.8210014333043539E-4</v>
      </c>
      <c r="M5800" s="210">
        <v>1.1415525114155251E-4</v>
      </c>
      <c r="N5800" s="325">
        <v>4.1636490966475953E-2</v>
      </c>
      <c r="O5800" s="358">
        <v>5.722163496978494E-2</v>
      </c>
      <c r="P5800" s="327">
        <v>6.6343809771849144E-2</v>
      </c>
      <c r="Q5800" s="332">
        <v>6.5959328028293546E-2</v>
      </c>
      <c r="R5800" s="358">
        <v>6.4863961407961024E-2</v>
      </c>
      <c r="S5800" s="327">
        <v>1.7883744414543296E-2</v>
      </c>
      <c r="T5800" s="358">
        <v>4.7280461781730961E-2</v>
      </c>
      <c r="U5800" s="358">
        <v>0.35221991537759278</v>
      </c>
      <c r="V5800" s="361">
        <v>0</v>
      </c>
    </row>
    <row r="5801" spans="1:22" hidden="1" outlineLevel="1">
      <c r="A5801" s="65">
        <v>5792</v>
      </c>
      <c r="B5801" s="117">
        <v>1</v>
      </c>
      <c r="C5801" s="325">
        <v>7.5253060447902088E-5</v>
      </c>
      <c r="D5801" s="358">
        <v>9.4857131725254473E-5</v>
      </c>
      <c r="E5801" s="327">
        <v>8.2103767045109812E-5</v>
      </c>
      <c r="F5801" s="332">
        <v>0</v>
      </c>
      <c r="G5801" s="358">
        <v>2.8300378466504587E-4</v>
      </c>
      <c r="H5801" s="327">
        <v>3.9304214621167761E-4</v>
      </c>
      <c r="I5801" s="332">
        <v>0</v>
      </c>
      <c r="J5801" s="358">
        <v>0</v>
      </c>
      <c r="K5801" s="327">
        <v>0</v>
      </c>
      <c r="L5801" s="336">
        <v>1.5860335064263727E-4</v>
      </c>
      <c r="M5801" s="210">
        <v>1.1415525114155251E-4</v>
      </c>
      <c r="N5801" s="325">
        <v>0.20309564371882838</v>
      </c>
      <c r="O5801" s="358">
        <v>0.24874051696739438</v>
      </c>
      <c r="P5801" s="327">
        <v>0.25894120240989466</v>
      </c>
      <c r="Q5801" s="332">
        <v>3.2979664014146773E-2</v>
      </c>
      <c r="R5801" s="358">
        <v>6.1577005844663475E-2</v>
      </c>
      <c r="S5801" s="327">
        <v>9.7141055866987024E-3</v>
      </c>
      <c r="T5801" s="358">
        <v>4.2887144536525861E-2</v>
      </c>
      <c r="U5801" s="358">
        <v>0.33312297418451836</v>
      </c>
      <c r="V5801" s="361">
        <v>2.3381606856121055E-2</v>
      </c>
    </row>
    <row r="5802" spans="1:22" hidden="1" outlineLevel="1">
      <c r="A5802" s="65">
        <v>5793</v>
      </c>
      <c r="B5802" s="117">
        <v>1</v>
      </c>
      <c r="C5802" s="325">
        <v>8.0072006428411435E-5</v>
      </c>
      <c r="D5802" s="358">
        <v>1.0461697598147045E-4</v>
      </c>
      <c r="E5802" s="327">
        <v>9.0665701987402832E-5</v>
      </c>
      <c r="F5802" s="332">
        <v>2.3259478237381707E-4</v>
      </c>
      <c r="G5802" s="358">
        <v>3.9970637627949774E-4</v>
      </c>
      <c r="H5802" s="327">
        <v>4.4343216495676445E-4</v>
      </c>
      <c r="I5802" s="332">
        <v>0</v>
      </c>
      <c r="J5802" s="358">
        <v>0</v>
      </c>
      <c r="K5802" s="327">
        <v>0</v>
      </c>
      <c r="L5802" s="336">
        <v>1.4685495429873823E-4</v>
      </c>
      <c r="M5802" s="210">
        <v>1.1415525114155251E-4</v>
      </c>
      <c r="N5802" s="325">
        <v>0.41052449690475606</v>
      </c>
      <c r="O5802" s="358">
        <v>0.47589220436303464</v>
      </c>
      <c r="P5802" s="327">
        <v>0.45841892383853883</v>
      </c>
      <c r="Q5802" s="332">
        <v>3.2979664014146773E-2</v>
      </c>
      <c r="R5802" s="358">
        <v>5.5515028046374419E-2</v>
      </c>
      <c r="S5802" s="327">
        <v>7.6548165748932277E-3</v>
      </c>
      <c r="T5802" s="358">
        <v>3.7238593792690761E-2</v>
      </c>
      <c r="U5802" s="358">
        <v>0.33662596339744921</v>
      </c>
      <c r="V5802" s="361">
        <v>0.15753153394801897</v>
      </c>
    </row>
    <row r="5803" spans="1:22" hidden="1" outlineLevel="1">
      <c r="A5803" s="65">
        <v>5794</v>
      </c>
      <c r="B5803" s="117">
        <v>1</v>
      </c>
      <c r="C5803" s="325">
        <v>8.4990956475961175E-5</v>
      </c>
      <c r="D5803" s="358">
        <v>1.1235486047145841E-4</v>
      </c>
      <c r="E5803" s="327">
        <v>1.0009680305262559E-4</v>
      </c>
      <c r="F5803" s="332">
        <v>3.8265593229240867E-4</v>
      </c>
      <c r="G5803" s="358">
        <v>4.9540250140334813E-4</v>
      </c>
      <c r="H5803" s="327">
        <v>4.736661762038167E-4</v>
      </c>
      <c r="I5803" s="332">
        <v>0</v>
      </c>
      <c r="J5803" s="358">
        <v>0</v>
      </c>
      <c r="K5803" s="327">
        <v>0</v>
      </c>
      <c r="L5803" s="336">
        <v>1.644775488145868E-4</v>
      </c>
      <c r="M5803" s="210">
        <v>1.1415525114155251E-4</v>
      </c>
      <c r="N5803" s="325">
        <v>0.58592528011647149</v>
      </c>
      <c r="O5803" s="358">
        <v>0.61724982261182149</v>
      </c>
      <c r="P5803" s="327">
        <v>0.60445627105447852</v>
      </c>
      <c r="Q5803" s="332">
        <v>3.2979664014146773E-2</v>
      </c>
      <c r="R5803" s="358">
        <v>7.4300697645682603E-2</v>
      </c>
      <c r="S5803" s="327">
        <v>6.6251720689904873E-3</v>
      </c>
      <c r="T5803" s="358">
        <v>3.8807635665978286E-2</v>
      </c>
      <c r="U5803" s="358">
        <v>0.33786895956977947</v>
      </c>
      <c r="V5803" s="361">
        <v>0.27766135301713168</v>
      </c>
    </row>
    <row r="5804" spans="1:22" hidden="1" outlineLevel="1">
      <c r="A5804" s="65">
        <v>5795</v>
      </c>
      <c r="B5804" s="117">
        <v>1</v>
      </c>
      <c r="C5804" s="325">
        <v>8.962239483076978E-5</v>
      </c>
      <c r="D5804" s="358">
        <v>1.1645710576640178E-4</v>
      </c>
      <c r="E5804" s="327">
        <v>1.0568800602251693E-4</v>
      </c>
      <c r="F5804" s="332">
        <v>5.2521402471507057E-4</v>
      </c>
      <c r="G5804" s="358">
        <v>5.9635024314984904E-4</v>
      </c>
      <c r="H5804" s="327">
        <v>5.1397819119988644E-4</v>
      </c>
      <c r="I5804" s="332">
        <v>0</v>
      </c>
      <c r="J5804" s="358">
        <v>0</v>
      </c>
      <c r="K5804" s="327">
        <v>0</v>
      </c>
      <c r="L5804" s="336">
        <v>1.8797434150238492E-4</v>
      </c>
      <c r="M5804" s="210">
        <v>1.1415525114155251E-4</v>
      </c>
      <c r="N5804" s="325">
        <v>0.70273353531653981</v>
      </c>
      <c r="O5804" s="358">
        <v>0.7084386021459852</v>
      </c>
      <c r="P5804" s="327">
        <v>0.69700325141130159</v>
      </c>
      <c r="Q5804" s="332">
        <v>3.2979664014146773E-2</v>
      </c>
      <c r="R5804" s="358">
        <v>7.8368860798737255E-2</v>
      </c>
      <c r="S5804" s="327">
        <v>1.8398566667494665E-2</v>
      </c>
      <c r="T5804" s="358">
        <v>5.606709627214114E-2</v>
      </c>
      <c r="U5804" s="358">
        <v>0.35877389519533437</v>
      </c>
      <c r="V5804" s="361">
        <v>0.39492821166991626</v>
      </c>
    </row>
    <row r="5805" spans="1:22" hidden="1" outlineLevel="1">
      <c r="A5805" s="65">
        <v>5796</v>
      </c>
      <c r="B5805" s="117">
        <v>1</v>
      </c>
      <c r="C5805" s="325">
        <v>9.2372506674380812E-5</v>
      </c>
      <c r="D5805" s="358">
        <v>1.1777915638278164E-4</v>
      </c>
      <c r="E5805" s="327">
        <v>1.083344222774075E-4</v>
      </c>
      <c r="F5805" s="332">
        <v>6.8277823212959179E-4</v>
      </c>
      <c r="G5805" s="358">
        <v>6.1969076147273946E-4</v>
      </c>
      <c r="H5805" s="327">
        <v>5.1397819119988644E-4</v>
      </c>
      <c r="I5805" s="332">
        <v>0</v>
      </c>
      <c r="J5805" s="358">
        <v>0</v>
      </c>
      <c r="K5805" s="327">
        <v>0</v>
      </c>
      <c r="L5805" s="336">
        <v>2.0677177565262342E-4</v>
      </c>
      <c r="M5805" s="210">
        <v>1.1415525114155251E-4</v>
      </c>
      <c r="N5805" s="325">
        <v>0.76490567114883423</v>
      </c>
      <c r="O5805" s="358">
        <v>0.75317209012204445</v>
      </c>
      <c r="P5805" s="327">
        <v>0.74004905389464304</v>
      </c>
      <c r="Q5805" s="332">
        <v>3.2979664014146773E-2</v>
      </c>
      <c r="R5805" s="358">
        <v>9.2550260989401667E-2</v>
      </c>
      <c r="S5805" s="327">
        <v>4.4966772162833929E-2</v>
      </c>
      <c r="T5805" s="358">
        <v>4.9895531570543508E-2</v>
      </c>
      <c r="U5805" s="358">
        <v>0.34668293242812154</v>
      </c>
      <c r="V5805" s="361">
        <v>0.49035259098639833</v>
      </c>
    </row>
    <row r="5806" spans="1:22" hidden="1" outlineLevel="1">
      <c r="A5806" s="65">
        <v>5797</v>
      </c>
      <c r="B5806" s="117">
        <v>1</v>
      </c>
      <c r="C5806" s="325">
        <v>9.3866317425796814E-5</v>
      </c>
      <c r="D5806" s="358">
        <v>1.2081209603212365E-4</v>
      </c>
      <c r="E5806" s="327">
        <v>1.1073435858698962E-4</v>
      </c>
      <c r="F5806" s="332">
        <v>8.1783326705632401E-4</v>
      </c>
      <c r="G5806" s="358">
        <v>6.2435886513731746E-4</v>
      </c>
      <c r="H5806" s="327">
        <v>5.6436820994497329E-4</v>
      </c>
      <c r="I5806" s="332">
        <v>0</v>
      </c>
      <c r="J5806" s="358">
        <v>0</v>
      </c>
      <c r="K5806" s="327">
        <v>0</v>
      </c>
      <c r="L5806" s="336">
        <v>1.8797434150238492E-4</v>
      </c>
      <c r="M5806" s="210">
        <v>1.1415525114155251E-4</v>
      </c>
      <c r="N5806" s="325">
        <v>0.77281848843658085</v>
      </c>
      <c r="O5806" s="358">
        <v>0.75386631223249156</v>
      </c>
      <c r="P5806" s="327">
        <v>0.73326810344609972</v>
      </c>
      <c r="Q5806" s="332">
        <v>9.8938992042440319E-2</v>
      </c>
      <c r="R5806" s="358">
        <v>0.10683427372318918</v>
      </c>
      <c r="S5806" s="327">
        <v>5.2174283704153106E-2</v>
      </c>
      <c r="T5806" s="358">
        <v>5.2929012525566074E-2</v>
      </c>
      <c r="U5806" s="358">
        <v>0.30317806639656131</v>
      </c>
      <c r="V5806" s="361">
        <v>0.51993651528845175</v>
      </c>
    </row>
    <row r="5807" spans="1:22" hidden="1" outlineLevel="1">
      <c r="A5807" s="65">
        <v>5798</v>
      </c>
      <c r="B5807" s="117">
        <v>1</v>
      </c>
      <c r="C5807" s="325">
        <v>9.2810024467682574E-5</v>
      </c>
      <c r="D5807" s="358">
        <v>1.1795413367024367E-4</v>
      </c>
      <c r="E5807" s="327">
        <v>1.0789335290159241E-4</v>
      </c>
      <c r="F5807" s="332">
        <v>9.1537301450340892E-4</v>
      </c>
      <c r="G5807" s="358">
        <v>6.3602912429876267E-4</v>
      </c>
      <c r="H5807" s="327">
        <v>6.046802249410427E-4</v>
      </c>
      <c r="I5807" s="332">
        <v>0</v>
      </c>
      <c r="J5807" s="358">
        <v>0</v>
      </c>
      <c r="K5807" s="327">
        <v>0</v>
      </c>
      <c r="L5807" s="336">
        <v>1.9032402077116473E-4</v>
      </c>
      <c r="M5807" s="210">
        <v>1.1415525114155251E-4</v>
      </c>
      <c r="N5807" s="325">
        <v>0.73796441228817333</v>
      </c>
      <c r="O5807" s="358">
        <v>0.71393443145802538</v>
      </c>
      <c r="P5807" s="327">
        <v>0.68755796482491116</v>
      </c>
      <c r="Q5807" s="332">
        <v>0.19787798408488064</v>
      </c>
      <c r="R5807" s="358">
        <v>0.13406375217749777</v>
      </c>
      <c r="S5807" s="327">
        <v>8.1763905497823267E-2</v>
      </c>
      <c r="T5807" s="358">
        <v>4.958172319588601E-2</v>
      </c>
      <c r="U5807" s="358">
        <v>0.29368609562603909</v>
      </c>
      <c r="V5807" s="361">
        <v>0.52185279012711372</v>
      </c>
    </row>
    <row r="5808" spans="1:22" hidden="1" outlineLevel="1">
      <c r="A5808" s="65">
        <v>5799</v>
      </c>
      <c r="B5808" s="117">
        <v>1</v>
      </c>
      <c r="C5808" s="325">
        <v>9.2878777263772849E-5</v>
      </c>
      <c r="D5808" s="358">
        <v>1.1270481504638249E-4</v>
      </c>
      <c r="E5808" s="327">
        <v>1.0631069220013824E-4</v>
      </c>
      <c r="F5808" s="332">
        <v>9.6039135947898597E-4</v>
      </c>
      <c r="G5808" s="358">
        <v>6.2902696880189567E-4</v>
      </c>
      <c r="H5808" s="327">
        <v>6.5507024368612954E-4</v>
      </c>
      <c r="I5808" s="332">
        <v>0</v>
      </c>
      <c r="J5808" s="358">
        <v>0</v>
      </c>
      <c r="K5808" s="327">
        <v>0</v>
      </c>
      <c r="L5808" s="336">
        <v>2.1382081345896285E-4</v>
      </c>
      <c r="M5808" s="210">
        <v>1.1415525114155251E-4</v>
      </c>
      <c r="N5808" s="325">
        <v>0.64847421677199191</v>
      </c>
      <c r="O5808" s="358">
        <v>0.59485184405228397</v>
      </c>
      <c r="P5808" s="327">
        <v>0.61332052498157563</v>
      </c>
      <c r="Q5808" s="332">
        <v>0.26383731211317418</v>
      </c>
      <c r="R5808" s="358">
        <v>0.16284363302383958</v>
      </c>
      <c r="S5808" s="327">
        <v>9.6111411361084295E-2</v>
      </c>
      <c r="T5808" s="358">
        <v>4.9163312029675998E-2</v>
      </c>
      <c r="U5808" s="358">
        <v>0.29199110084558866</v>
      </c>
      <c r="V5808" s="361">
        <v>0.46430346847837101</v>
      </c>
    </row>
    <row r="5809" spans="1:22" hidden="1" outlineLevel="1">
      <c r="A5809" s="65">
        <v>5800</v>
      </c>
      <c r="B5809" s="117">
        <v>1</v>
      </c>
      <c r="C5809" s="325">
        <v>9.2572514808461615E-5</v>
      </c>
      <c r="D5809" s="358">
        <v>1.1254927967974957E-4</v>
      </c>
      <c r="E5809" s="327">
        <v>1.0684256997685643E-4</v>
      </c>
      <c r="F5809" s="332">
        <v>9.9790664695863381E-4</v>
      </c>
      <c r="G5809" s="358">
        <v>6.202742744308116E-4</v>
      </c>
      <c r="H5809" s="327">
        <v>6.3491423618809489E-4</v>
      </c>
      <c r="I5809" s="332">
        <v>0</v>
      </c>
      <c r="J5809" s="358">
        <v>0</v>
      </c>
      <c r="K5809" s="327">
        <v>0</v>
      </c>
      <c r="L5809" s="336">
        <v>2.2321953053408208E-4</v>
      </c>
      <c r="M5809" s="210">
        <v>1.1415525114155251E-4</v>
      </c>
      <c r="N5809" s="325">
        <v>0.51395632288030046</v>
      </c>
      <c r="O5809" s="358">
        <v>0.45620592506423457</v>
      </c>
      <c r="P5809" s="327">
        <v>0.48970262431945272</v>
      </c>
      <c r="Q5809" s="332">
        <v>0.23085764809902742</v>
      </c>
      <c r="R5809" s="358">
        <v>0.20377303142058156</v>
      </c>
      <c r="S5809" s="327">
        <v>0.11728664095146775</v>
      </c>
      <c r="T5809" s="358">
        <v>5.7217726979218654E-2</v>
      </c>
      <c r="U5809" s="358">
        <v>0.35346291154992315</v>
      </c>
      <c r="V5809" s="361">
        <v>0.40608994001303977</v>
      </c>
    </row>
    <row r="5810" spans="1:22" hidden="1" outlineLevel="1">
      <c r="A5810" s="65">
        <v>5801</v>
      </c>
      <c r="B5810" s="117">
        <v>1</v>
      </c>
      <c r="C5810" s="325">
        <v>9.356005497048558E-5</v>
      </c>
      <c r="D5810" s="358">
        <v>1.1416295910856615E-4</v>
      </c>
      <c r="E5810" s="327">
        <v>1.0764687295628397E-4</v>
      </c>
      <c r="F5810" s="332">
        <v>1.0354219344382817E-3</v>
      </c>
      <c r="G5810" s="358">
        <v>6.0160185977249929E-4</v>
      </c>
      <c r="H5810" s="327">
        <v>6.2483623243907735E-4</v>
      </c>
      <c r="I5810" s="332">
        <v>0</v>
      </c>
      <c r="J5810" s="358">
        <v>0</v>
      </c>
      <c r="K5810" s="327">
        <v>0</v>
      </c>
      <c r="L5810" s="336">
        <v>2.2321953053408208E-4</v>
      </c>
      <c r="M5810" s="210">
        <v>1.1415525114155251E-4</v>
      </c>
      <c r="N5810" s="325">
        <v>0.32932391949954737</v>
      </c>
      <c r="O5810" s="358">
        <v>0.26658273185871406</v>
      </c>
      <c r="P5810" s="327">
        <v>0.31214806468511608</v>
      </c>
      <c r="Q5810" s="332">
        <v>0.19787798408488064</v>
      </c>
      <c r="R5810" s="358">
        <v>0.19124457237184186</v>
      </c>
      <c r="S5810" s="327">
        <v>0.14213314353188811</v>
      </c>
      <c r="T5810" s="358">
        <v>7.7929079706614085E-2</v>
      </c>
      <c r="U5810" s="358">
        <v>0.38871880298329148</v>
      </c>
      <c r="V5810" s="361">
        <v>0.30257292591973783</v>
      </c>
    </row>
    <row r="5811" spans="1:22" hidden="1" outlineLevel="1">
      <c r="A5811" s="65">
        <v>5802</v>
      </c>
      <c r="B5811" s="117">
        <v>1</v>
      </c>
      <c r="C5811" s="325">
        <v>9.64539226604672E-5</v>
      </c>
      <c r="D5811" s="358">
        <v>1.1894567163252857E-4</v>
      </c>
      <c r="E5811" s="327">
        <v>1.1012464503806877E-4</v>
      </c>
      <c r="F5811" s="332">
        <v>1.0579311069260709E-3</v>
      </c>
      <c r="G5811" s="358">
        <v>5.9226565244334319E-4</v>
      </c>
      <c r="H5811" s="327">
        <v>5.3413419869792109E-4</v>
      </c>
      <c r="I5811" s="332">
        <v>0</v>
      </c>
      <c r="J5811" s="358">
        <v>0</v>
      </c>
      <c r="K5811" s="327">
        <v>0</v>
      </c>
      <c r="L5811" s="336">
        <v>1.644775488145868E-4</v>
      </c>
      <c r="M5811" s="210">
        <v>1.1415525114155251E-4</v>
      </c>
      <c r="N5811" s="325">
        <v>0.12717027783878401</v>
      </c>
      <c r="O5811" s="358">
        <v>8.8810771921631781E-2</v>
      </c>
      <c r="P5811" s="327">
        <v>0.11308127316542783</v>
      </c>
      <c r="Q5811" s="332">
        <v>0.19787798408488064</v>
      </c>
      <c r="R5811" s="358">
        <v>0.15080426608255573</v>
      </c>
      <c r="S5811" s="327">
        <v>9.5419352952068118E-2</v>
      </c>
      <c r="T5811" s="358">
        <v>9.7908212893141985E-2</v>
      </c>
      <c r="U5811" s="358">
        <v>0.4308676731904913</v>
      </c>
      <c r="V5811" s="361">
        <v>0.17906863083991389</v>
      </c>
    </row>
    <row r="5812" spans="1:22" hidden="1" outlineLevel="1">
      <c r="A5812" s="65">
        <v>5803</v>
      </c>
      <c r="B5812" s="117">
        <v>1</v>
      </c>
      <c r="C5812" s="325">
        <v>1.0029157873314261E-4</v>
      </c>
      <c r="D5812" s="358">
        <v>1.2088986371544011E-4</v>
      </c>
      <c r="E5812" s="327">
        <v>1.1207053934313535E-4</v>
      </c>
      <c r="F5812" s="332">
        <v>1.0354219344382817E-3</v>
      </c>
      <c r="G5812" s="358">
        <v>5.2341112339081655E-4</v>
      </c>
      <c r="H5812" s="327">
        <v>5.1397819119988644E-4</v>
      </c>
      <c r="I5812" s="332">
        <v>0</v>
      </c>
      <c r="J5812" s="358">
        <v>0</v>
      </c>
      <c r="K5812" s="327">
        <v>0</v>
      </c>
      <c r="L5812" s="336">
        <v>1.1748396343899057E-4</v>
      </c>
      <c r="M5812" s="210">
        <v>1.1415525114155251E-4</v>
      </c>
      <c r="N5812" s="325">
        <v>1.1492425108393815E-2</v>
      </c>
      <c r="O5812" s="358">
        <v>5.5491066329759501E-3</v>
      </c>
      <c r="P5812" s="327">
        <v>8.4319853055029124E-3</v>
      </c>
      <c r="Q5812" s="332">
        <v>0.19787798408488064</v>
      </c>
      <c r="R5812" s="358">
        <v>8.2570368508932998E-2</v>
      </c>
      <c r="S5812" s="327">
        <v>4.6646273360442664E-2</v>
      </c>
      <c r="T5812" s="358">
        <v>0.13357776481254521</v>
      </c>
      <c r="U5812" s="358">
        <v>0.48420350894866387</v>
      </c>
      <c r="V5812" s="361">
        <v>4.8413042368157973E-2</v>
      </c>
    </row>
    <row r="5813" spans="1:22" hidden="1" outlineLevel="1">
      <c r="A5813" s="65">
        <v>5804</v>
      </c>
      <c r="B5813" s="117">
        <v>1</v>
      </c>
      <c r="C5813" s="325">
        <v>1.0331045150692473E-4</v>
      </c>
      <c r="D5813" s="358">
        <v>1.2893881893869392E-4</v>
      </c>
      <c r="E5813" s="327">
        <v>1.1654609624478852E-4</v>
      </c>
      <c r="F5813" s="332">
        <v>9.3788218699119739E-4</v>
      </c>
      <c r="G5813" s="358">
        <v>4.1546122614744869E-4</v>
      </c>
      <c r="H5813" s="327">
        <v>5.5429020619595574E-4</v>
      </c>
      <c r="I5813" s="332">
        <v>0</v>
      </c>
      <c r="J5813" s="358">
        <v>0</v>
      </c>
      <c r="K5813" s="327">
        <v>0</v>
      </c>
      <c r="L5813" s="336">
        <v>8.811297257924293E-5</v>
      </c>
      <c r="M5813" s="210">
        <v>1.1415525114155251E-4</v>
      </c>
      <c r="N5813" s="325">
        <v>0</v>
      </c>
      <c r="O5813" s="358">
        <v>0</v>
      </c>
      <c r="P5813" s="327">
        <v>0</v>
      </c>
      <c r="Q5813" s="332">
        <v>0.26383731211317418</v>
      </c>
      <c r="R5813" s="358">
        <v>6.3140957637179876E-2</v>
      </c>
      <c r="S5813" s="327">
        <v>3.3328412003084375E-2</v>
      </c>
      <c r="T5813" s="358">
        <v>0.2019879904878816</v>
      </c>
      <c r="U5813" s="358">
        <v>0.56691925423464329</v>
      </c>
      <c r="V5813" s="361">
        <v>0</v>
      </c>
    </row>
    <row r="5814" spans="1:22" hidden="1" outlineLevel="1">
      <c r="A5814" s="65">
        <v>5805</v>
      </c>
      <c r="B5814" s="117">
        <v>1</v>
      </c>
      <c r="C5814" s="325">
        <v>1.1086075856847504E-4</v>
      </c>
      <c r="D5814" s="358">
        <v>1.4375356261047992E-4</v>
      </c>
      <c r="E5814" s="327">
        <v>1.2648312982932859E-4</v>
      </c>
      <c r="F5814" s="332">
        <v>7.5030574959295796E-4</v>
      </c>
      <c r="G5814" s="358">
        <v>3.4835723596913875E-4</v>
      </c>
      <c r="H5814" s="327">
        <v>4.9382218370185135E-4</v>
      </c>
      <c r="I5814" s="332">
        <v>0</v>
      </c>
      <c r="J5814" s="358">
        <v>0</v>
      </c>
      <c r="K5814" s="327">
        <v>0</v>
      </c>
      <c r="L5814" s="336">
        <v>5.8741981719495287E-5</v>
      </c>
      <c r="M5814" s="210">
        <v>1.1415525114155251E-4</v>
      </c>
      <c r="N5814" s="325">
        <v>0</v>
      </c>
      <c r="O5814" s="358">
        <v>0</v>
      </c>
      <c r="P5814" s="327">
        <v>0</v>
      </c>
      <c r="Q5814" s="332">
        <v>0.26383731211317418</v>
      </c>
      <c r="R5814" s="358">
        <v>5.8551569335452129E-2</v>
      </c>
      <c r="S5814" s="327">
        <v>4.0468406325026234E-2</v>
      </c>
      <c r="T5814" s="358">
        <v>0.25910111467554775</v>
      </c>
      <c r="U5814" s="358">
        <v>0.68342189547760068</v>
      </c>
      <c r="V5814" s="361">
        <v>0</v>
      </c>
    </row>
    <row r="5815" spans="1:22" hidden="1" outlineLevel="1">
      <c r="A5815" s="65">
        <v>5806</v>
      </c>
      <c r="B5815" s="117">
        <v>1</v>
      </c>
      <c r="C5815" s="325">
        <v>1.0897943205727748E-4</v>
      </c>
      <c r="D5815" s="358">
        <v>1.3718219337023889E-4</v>
      </c>
      <c r="E5815" s="327">
        <v>1.2133299623525234E-4</v>
      </c>
      <c r="F5815" s="332">
        <v>6.3775988715401421E-4</v>
      </c>
      <c r="G5815" s="358">
        <v>2.8942242720384067E-4</v>
      </c>
      <c r="H5815" s="327">
        <v>4.3335416120774729E-4</v>
      </c>
      <c r="I5815" s="332">
        <v>0</v>
      </c>
      <c r="J5815" s="358">
        <v>0</v>
      </c>
      <c r="K5815" s="327">
        <v>0</v>
      </c>
      <c r="L5815" s="336">
        <v>3.7594868300476983E-5</v>
      </c>
      <c r="M5815" s="210">
        <v>1.1415525114155251E-4</v>
      </c>
      <c r="N5815" s="325">
        <v>0</v>
      </c>
      <c r="O5815" s="358">
        <v>0</v>
      </c>
      <c r="P5815" s="327">
        <v>0</v>
      </c>
      <c r="Q5815" s="332">
        <v>0.19787798408488064</v>
      </c>
      <c r="R5815" s="358">
        <v>4.8774941161125011E-2</v>
      </c>
      <c r="S5815" s="327">
        <v>3.8476634532598072E-2</v>
      </c>
      <c r="T5815" s="358">
        <v>0.22384997392235453</v>
      </c>
      <c r="U5815" s="358">
        <v>0.64986099882468285</v>
      </c>
      <c r="V5815" s="361">
        <v>0</v>
      </c>
    </row>
    <row r="5816" spans="1:22" hidden="1" outlineLevel="1">
      <c r="A5816" s="65">
        <v>5807</v>
      </c>
      <c r="B5816" s="117">
        <v>1</v>
      </c>
      <c r="C5816" s="325">
        <v>1.022354077862404E-4</v>
      </c>
      <c r="D5816" s="358">
        <v>1.2860830628459897E-4</v>
      </c>
      <c r="E5816" s="327">
        <v>1.1391265261859839E-4</v>
      </c>
      <c r="F5816" s="332">
        <v>5.2521402471507057E-4</v>
      </c>
      <c r="G5816" s="358">
        <v>2.6199731817444434E-4</v>
      </c>
      <c r="H5816" s="327">
        <v>4.1319815370971264E-4</v>
      </c>
      <c r="I5816" s="332">
        <v>0</v>
      </c>
      <c r="J5816" s="358">
        <v>0</v>
      </c>
      <c r="K5816" s="327">
        <v>0</v>
      </c>
      <c r="L5816" s="336">
        <v>2.3496792687798115E-5</v>
      </c>
      <c r="M5816" s="210">
        <v>1.1415525114155251E-4</v>
      </c>
      <c r="N5816" s="325">
        <v>0</v>
      </c>
      <c r="O5816" s="358">
        <v>0</v>
      </c>
      <c r="P5816" s="327">
        <v>0</v>
      </c>
      <c r="Q5816" s="332">
        <v>0.16489832007073388</v>
      </c>
      <c r="R5816" s="358">
        <v>5.3556210055185009E-2</v>
      </c>
      <c r="S5816" s="327">
        <v>4.5101806601588558E-2</v>
      </c>
      <c r="T5816" s="358">
        <v>0.17395444235181101</v>
      </c>
      <c r="U5816" s="358">
        <v>0.50375244874985847</v>
      </c>
      <c r="V5816" s="361">
        <v>0</v>
      </c>
    </row>
    <row r="5817" spans="1:22" hidden="1" outlineLevel="1">
      <c r="A5817" s="65">
        <v>5808</v>
      </c>
      <c r="B5817" s="117">
        <v>1</v>
      </c>
      <c r="C5817" s="325">
        <v>9.4966362163241222E-5</v>
      </c>
      <c r="D5817" s="358">
        <v>1.1929562620745265E-4</v>
      </c>
      <c r="E5817" s="327">
        <v>1.0494856618659163E-4</v>
      </c>
      <c r="F5817" s="332">
        <v>3.6014675980461987E-4</v>
      </c>
      <c r="G5817" s="358">
        <v>2.5441164971950505E-4</v>
      </c>
      <c r="H5817" s="327">
        <v>4.031201499606951E-4</v>
      </c>
      <c r="I5817" s="332">
        <v>0</v>
      </c>
      <c r="J5817" s="358">
        <v>0</v>
      </c>
      <c r="K5817" s="327">
        <v>0</v>
      </c>
      <c r="L5817" s="336">
        <v>9.3987170751192458E-6</v>
      </c>
      <c r="M5817" s="210">
        <v>1.1415525114155251E-4</v>
      </c>
      <c r="N5817" s="325">
        <v>0</v>
      </c>
      <c r="O5817" s="358">
        <v>0</v>
      </c>
      <c r="P5817" s="327">
        <v>0</v>
      </c>
      <c r="Q5817" s="332">
        <v>0.13191865605658709</v>
      </c>
      <c r="R5817" s="358">
        <v>5.5638034836427278E-2</v>
      </c>
      <c r="S5817" s="327">
        <v>4.5616628854539924E-2</v>
      </c>
      <c r="T5817" s="358">
        <v>0.17458205910112604</v>
      </c>
      <c r="U5817" s="358">
        <v>0.46194257749874862</v>
      </c>
      <c r="V5817" s="361">
        <v>0</v>
      </c>
    </row>
    <row r="5818" spans="1:22" hidden="1" outlineLevel="1">
      <c r="A5818" s="65">
        <v>5809</v>
      </c>
      <c r="B5818" s="117">
        <v>1</v>
      </c>
      <c r="C5818" s="325">
        <v>8.7097292137999633E-5</v>
      </c>
      <c r="D5818" s="358">
        <v>1.1289923425467365E-4</v>
      </c>
      <c r="E5818" s="327">
        <v>9.5050450488152877E-5</v>
      </c>
      <c r="F5818" s="332">
        <v>2.7761312734939439E-4</v>
      </c>
      <c r="G5818" s="358">
        <v>2.549951626775774E-4</v>
      </c>
      <c r="H5818" s="327">
        <v>3.22496119968556E-4</v>
      </c>
      <c r="I5818" s="332">
        <v>0</v>
      </c>
      <c r="J5818" s="358">
        <v>0</v>
      </c>
      <c r="K5818" s="327">
        <v>0</v>
      </c>
      <c r="L5818" s="336">
        <v>5.8741981719495289E-6</v>
      </c>
      <c r="M5818" s="210">
        <v>1.1415525114155251E-4</v>
      </c>
      <c r="N5818" s="325">
        <v>0</v>
      </c>
      <c r="O5818" s="358">
        <v>0</v>
      </c>
      <c r="P5818" s="327">
        <v>0</v>
      </c>
      <c r="Q5818" s="332">
        <v>0.13191865605658709</v>
      </c>
      <c r="R5818" s="358">
        <v>5.6287155782244649E-2</v>
      </c>
      <c r="S5818" s="327">
        <v>4.8638045152870832E-2</v>
      </c>
      <c r="T5818" s="358">
        <v>7.6987654582641563E-2</v>
      </c>
      <c r="U5818" s="358">
        <v>0.40137476401065436</v>
      </c>
      <c r="V5818" s="361">
        <v>0</v>
      </c>
    </row>
    <row r="5819" spans="1:22" hidden="1" outlineLevel="1">
      <c r="A5819" s="65">
        <v>5810</v>
      </c>
      <c r="B5819" s="117">
        <v>1</v>
      </c>
      <c r="C5819" s="325">
        <v>8.1397060316696753E-5</v>
      </c>
      <c r="D5819" s="358">
        <v>1.0428646332737549E-4</v>
      </c>
      <c r="E5819" s="327">
        <v>8.8434409850926459E-5</v>
      </c>
      <c r="F5819" s="332">
        <v>0</v>
      </c>
      <c r="G5819" s="358">
        <v>2.2815356660625341E-4</v>
      </c>
      <c r="H5819" s="327">
        <v>3.1241811621953884E-4</v>
      </c>
      <c r="I5819" s="332">
        <v>0</v>
      </c>
      <c r="J5819" s="358">
        <v>0</v>
      </c>
      <c r="K5819" s="327">
        <v>0</v>
      </c>
      <c r="L5819" s="336">
        <v>2.3496792687798115E-6</v>
      </c>
      <c r="M5819" s="210">
        <v>1.1415525114155251E-4</v>
      </c>
      <c r="N5819" s="325">
        <v>0</v>
      </c>
      <c r="O5819" s="358">
        <v>0</v>
      </c>
      <c r="P5819" s="327">
        <v>0</v>
      </c>
      <c r="Q5819" s="332">
        <v>0.26383731211317418</v>
      </c>
      <c r="R5819" s="358">
        <v>5.1483674741006166E-2</v>
      </c>
      <c r="S5819" s="327">
        <v>5.4748394968909944E-2</v>
      </c>
      <c r="T5819" s="358">
        <v>5.2092190193146065E-2</v>
      </c>
      <c r="U5819" s="358">
        <v>0.36645787153337617</v>
      </c>
      <c r="V5819" s="361">
        <v>0</v>
      </c>
    </row>
    <row r="5820" spans="1:22" hidden="1" outlineLevel="1">
      <c r="A5820" s="65">
        <v>5811</v>
      </c>
      <c r="B5820" s="117">
        <v>1</v>
      </c>
      <c r="C5820" s="325">
        <v>7.8521943389285218E-5</v>
      </c>
      <c r="D5820" s="358">
        <v>9.7715094087134455E-5</v>
      </c>
      <c r="E5820" s="327">
        <v>8.3504810944757762E-5</v>
      </c>
      <c r="F5820" s="332">
        <v>0</v>
      </c>
      <c r="G5820" s="358">
        <v>2.0247899645107394E-4</v>
      </c>
      <c r="H5820" s="327">
        <v>0</v>
      </c>
      <c r="I5820" s="332">
        <v>0</v>
      </c>
      <c r="J5820" s="358">
        <v>0</v>
      </c>
      <c r="K5820" s="327">
        <v>0</v>
      </c>
      <c r="L5820" s="336">
        <v>1.1748396343899057E-6</v>
      </c>
      <c r="M5820" s="210">
        <v>1.1415525114155251E-4</v>
      </c>
      <c r="N5820" s="325">
        <v>0</v>
      </c>
      <c r="O5820" s="358">
        <v>0</v>
      </c>
      <c r="P5820" s="327">
        <v>0</v>
      </c>
      <c r="Q5820" s="332">
        <v>0.13191865605658709</v>
      </c>
      <c r="R5820" s="358">
        <v>4.0494441864505439E-2</v>
      </c>
      <c r="S5820" s="327">
        <v>3.8923939566172135E-2</v>
      </c>
      <c r="T5820" s="358">
        <v>4.2468733370315863E-2</v>
      </c>
      <c r="U5820" s="358">
        <v>0.35775689832706409</v>
      </c>
      <c r="V5820" s="361">
        <v>0</v>
      </c>
    </row>
    <row r="5821" spans="1:22" hidden="1" outlineLevel="1">
      <c r="A5821" s="65">
        <v>5812</v>
      </c>
      <c r="B5821" s="117">
        <v>1</v>
      </c>
      <c r="C5821" s="325">
        <v>7.7915668732852773E-5</v>
      </c>
      <c r="D5821" s="358">
        <v>9.6645788441533098E-5</v>
      </c>
      <c r="E5821" s="327">
        <v>8.149405349618894E-5</v>
      </c>
      <c r="F5821" s="332">
        <v>0</v>
      </c>
      <c r="G5821" s="358">
        <v>1.8380658179276163E-4</v>
      </c>
      <c r="H5821" s="327">
        <v>0</v>
      </c>
      <c r="I5821" s="332">
        <v>0</v>
      </c>
      <c r="J5821" s="358">
        <v>0</v>
      </c>
      <c r="K5821" s="327">
        <v>0</v>
      </c>
      <c r="L5821" s="336">
        <v>1.409807561267887E-5</v>
      </c>
      <c r="M5821" s="210">
        <v>1.1415525114155251E-4</v>
      </c>
      <c r="N5821" s="325">
        <v>0</v>
      </c>
      <c r="O5821" s="358">
        <v>0</v>
      </c>
      <c r="P5821" s="327">
        <v>0</v>
      </c>
      <c r="Q5821" s="332">
        <v>6.5959328028293546E-2</v>
      </c>
      <c r="R5821" s="358">
        <v>4.0019597083686673E-2</v>
      </c>
      <c r="S5821" s="327">
        <v>2.9209833979473424E-2</v>
      </c>
      <c r="T5821" s="358">
        <v>4.3410158494288378E-2</v>
      </c>
      <c r="U5821" s="358">
        <v>0.33278397522842829</v>
      </c>
      <c r="V5821" s="361">
        <v>0</v>
      </c>
    </row>
    <row r="5822" spans="1:22" hidden="1" outlineLevel="1">
      <c r="A5822" s="65">
        <v>5813</v>
      </c>
      <c r="B5822" s="117">
        <v>1</v>
      </c>
      <c r="C5822" s="325">
        <v>7.9415729738458799E-5</v>
      </c>
      <c r="D5822" s="358">
        <v>9.4701596358621556E-5</v>
      </c>
      <c r="E5822" s="327">
        <v>8.2596726935726681E-5</v>
      </c>
      <c r="F5822" s="332">
        <v>0</v>
      </c>
      <c r="G5822" s="358">
        <v>0</v>
      </c>
      <c r="H5822" s="327">
        <v>0</v>
      </c>
      <c r="I5822" s="332">
        <v>0</v>
      </c>
      <c r="J5822" s="358">
        <v>0</v>
      </c>
      <c r="K5822" s="327">
        <v>0</v>
      </c>
      <c r="L5822" s="336">
        <v>3.7594868300476983E-5</v>
      </c>
      <c r="M5822" s="210">
        <v>1.1415525114155251E-4</v>
      </c>
      <c r="N5822" s="325">
        <v>0</v>
      </c>
      <c r="O5822" s="358">
        <v>0</v>
      </c>
      <c r="P5822" s="327">
        <v>0</v>
      </c>
      <c r="Q5822" s="332">
        <v>3.2979664014146773E-2</v>
      </c>
      <c r="R5822" s="358">
        <v>3.9247678960992946E-2</v>
      </c>
      <c r="S5822" s="327">
        <v>2.0525372898677459E-2</v>
      </c>
      <c r="T5822" s="358">
        <v>4.163191103789584E-2</v>
      </c>
      <c r="U5822" s="358">
        <v>0.31413903264347387</v>
      </c>
      <c r="V5822" s="361">
        <v>0</v>
      </c>
    </row>
    <row r="5823" spans="1:22" hidden="1" outlineLevel="1">
      <c r="A5823" s="65">
        <v>5814</v>
      </c>
      <c r="B5823" s="117">
        <v>1</v>
      </c>
      <c r="C5823" s="325">
        <v>8.6659774344697885E-5</v>
      </c>
      <c r="D5823" s="358">
        <v>9.829835171200792E-5</v>
      </c>
      <c r="E5823" s="327">
        <v>8.727984589658695E-5</v>
      </c>
      <c r="F5823" s="332">
        <v>0</v>
      </c>
      <c r="G5823" s="358">
        <v>0</v>
      </c>
      <c r="H5823" s="327">
        <v>4.4343216495676445E-4</v>
      </c>
      <c r="I5823" s="332">
        <v>0</v>
      </c>
      <c r="J5823" s="358">
        <v>0</v>
      </c>
      <c r="K5823" s="327">
        <v>0</v>
      </c>
      <c r="L5823" s="336">
        <v>9.3987170751192462E-5</v>
      </c>
      <c r="M5823" s="210">
        <v>1.1415525114155251E-4</v>
      </c>
      <c r="N5823" s="325">
        <v>0</v>
      </c>
      <c r="O5823" s="358">
        <v>1.6203480933360895E-3</v>
      </c>
      <c r="P5823" s="327">
        <v>8.9989944732935965E-4</v>
      </c>
      <c r="Q5823" s="332">
        <v>3.2979664014146773E-2</v>
      </c>
      <c r="R5823" s="358">
        <v>3.5650307915210205E-2</v>
      </c>
      <c r="S5823" s="327">
        <v>1.5377150369163763E-2</v>
      </c>
      <c r="T5823" s="358">
        <v>4.9895531570543508E-2</v>
      </c>
      <c r="U5823" s="358">
        <v>0.32272700619775585</v>
      </c>
      <c r="V5823" s="361">
        <v>0</v>
      </c>
    </row>
    <row r="5824" spans="1:22" hidden="1" outlineLevel="1">
      <c r="A5824" s="65">
        <v>5815</v>
      </c>
      <c r="B5824" s="117">
        <v>1</v>
      </c>
      <c r="C5824" s="325">
        <v>1.0263542405440201E-4</v>
      </c>
      <c r="D5824" s="358">
        <v>1.020506424320272E-4</v>
      </c>
      <c r="E5824" s="327">
        <v>9.665905644700794E-5</v>
      </c>
      <c r="F5824" s="332">
        <v>0</v>
      </c>
      <c r="G5824" s="358">
        <v>0</v>
      </c>
      <c r="H5824" s="327">
        <v>6.046802249410427E-4</v>
      </c>
      <c r="I5824" s="332">
        <v>0</v>
      </c>
      <c r="J5824" s="358">
        <v>0</v>
      </c>
      <c r="K5824" s="327">
        <v>0</v>
      </c>
      <c r="L5824" s="336">
        <v>1.8210014333043539E-4</v>
      </c>
      <c r="M5824" s="210">
        <v>1.1415525114155251E-4</v>
      </c>
      <c r="N5824" s="325">
        <v>3.9375686027119793E-2</v>
      </c>
      <c r="O5824" s="358">
        <v>6.8590532446987651E-2</v>
      </c>
      <c r="P5824" s="327">
        <v>6.2333282073575677E-2</v>
      </c>
      <c r="Q5824" s="332">
        <v>3.2979664014146773E-2</v>
      </c>
      <c r="R5824" s="358">
        <v>3.1370217709318617E-2</v>
      </c>
      <c r="S5824" s="327">
        <v>2.1487500185202884E-2</v>
      </c>
      <c r="T5824" s="358">
        <v>9.0795223067571845E-2</v>
      </c>
      <c r="U5824" s="358">
        <v>0.38227782281757988</v>
      </c>
      <c r="V5824" s="361">
        <v>0</v>
      </c>
    </row>
    <row r="5825" spans="1:22" hidden="1" outlineLevel="1">
      <c r="A5825" s="65">
        <v>5816</v>
      </c>
      <c r="B5825" s="117">
        <v>1</v>
      </c>
      <c r="C5825" s="325">
        <v>1.1787354376968319E-4</v>
      </c>
      <c r="D5825" s="358">
        <v>1.1173271900492672E-4</v>
      </c>
      <c r="E5825" s="327">
        <v>1.1025437132507321E-4</v>
      </c>
      <c r="F5825" s="332">
        <v>0</v>
      </c>
      <c r="G5825" s="358">
        <v>2.4040733872577092E-4</v>
      </c>
      <c r="H5825" s="327">
        <v>4.8374417995283419E-4</v>
      </c>
      <c r="I5825" s="332">
        <v>0</v>
      </c>
      <c r="J5825" s="358">
        <v>0</v>
      </c>
      <c r="K5825" s="327">
        <v>0</v>
      </c>
      <c r="L5825" s="336">
        <v>1.5860335064263727E-4</v>
      </c>
      <c r="M5825" s="210">
        <v>1.1415525114155251E-4</v>
      </c>
      <c r="N5825" s="325">
        <v>0.1735167790955853</v>
      </c>
      <c r="O5825" s="358">
        <v>0.25440304506926598</v>
      </c>
      <c r="P5825" s="327">
        <v>0.25079272168828709</v>
      </c>
      <c r="Q5825" s="332">
        <v>3.2979664014146773E-2</v>
      </c>
      <c r="R5825" s="358">
        <v>1.3227174349109959E-2</v>
      </c>
      <c r="S5825" s="327">
        <v>2.1934805218776943E-2</v>
      </c>
      <c r="T5825" s="358">
        <v>0.14027234347190537</v>
      </c>
      <c r="U5825" s="358">
        <v>0.47392054061393152</v>
      </c>
      <c r="V5825" s="361">
        <v>6.0997089446112776E-2</v>
      </c>
    </row>
    <row r="5826" spans="1:22" hidden="1" outlineLevel="1">
      <c r="A5826" s="65">
        <v>5817</v>
      </c>
      <c r="B5826" s="117">
        <v>1</v>
      </c>
      <c r="C5826" s="325">
        <v>1.3761809675597245E-4</v>
      </c>
      <c r="D5826" s="358">
        <v>1.2660578843920006E-4</v>
      </c>
      <c r="E5826" s="327">
        <v>1.2955764283133382E-4</v>
      </c>
      <c r="F5826" s="332">
        <v>2.9261924234125349E-4</v>
      </c>
      <c r="G5826" s="358">
        <v>3.6469559879516211E-4</v>
      </c>
      <c r="H5826" s="327">
        <v>4.9382218370185135E-4</v>
      </c>
      <c r="I5826" s="332">
        <v>0</v>
      </c>
      <c r="J5826" s="358">
        <v>0</v>
      </c>
      <c r="K5826" s="327">
        <v>0</v>
      </c>
      <c r="L5826" s="336">
        <v>1.4685495429873823E-4</v>
      </c>
      <c r="M5826" s="210">
        <v>1.1415525114155251E-4</v>
      </c>
      <c r="N5826" s="325">
        <v>0.34270034872407129</v>
      </c>
      <c r="O5826" s="358">
        <v>0.44692194889179593</v>
      </c>
      <c r="P5826" s="327">
        <v>0.45802933264222112</v>
      </c>
      <c r="Q5826" s="332">
        <v>6.5959328028293546E-2</v>
      </c>
      <c r="R5826" s="358">
        <v>1.9453998318781977E-2</v>
      </c>
      <c r="S5826" s="327">
        <v>2.7015510528913319E-2</v>
      </c>
      <c r="T5826" s="358">
        <v>0.28033548136070569</v>
      </c>
      <c r="U5826" s="358">
        <v>0.59765515958681048</v>
      </c>
      <c r="V5826" s="361">
        <v>0.20604916980338664</v>
      </c>
    </row>
    <row r="5827" spans="1:22" hidden="1" outlineLevel="1">
      <c r="A5827" s="65">
        <v>5818</v>
      </c>
      <c r="B5827" s="117">
        <v>1</v>
      </c>
      <c r="C5827" s="325">
        <v>1.4636220236781755E-4</v>
      </c>
      <c r="D5827" s="358">
        <v>1.3947634002807452E-4</v>
      </c>
      <c r="E5827" s="327">
        <v>1.4201136638376002E-4</v>
      </c>
      <c r="F5827" s="332">
        <v>3.6014675980461987E-4</v>
      </c>
      <c r="G5827" s="358">
        <v>4.5047200363178416E-4</v>
      </c>
      <c r="H5827" s="327">
        <v>4.736661762038167E-4</v>
      </c>
      <c r="I5827" s="332">
        <v>0</v>
      </c>
      <c r="J5827" s="358">
        <v>0</v>
      </c>
      <c r="K5827" s="327">
        <v>0</v>
      </c>
      <c r="L5827" s="336">
        <v>1.644775488145868E-4</v>
      </c>
      <c r="M5827" s="210">
        <v>1.1415525114155251E-4</v>
      </c>
      <c r="N5827" s="325">
        <v>0.49718868624674223</v>
      </c>
      <c r="O5827" s="358">
        <v>0.60380406395675323</v>
      </c>
      <c r="P5827" s="327">
        <v>0.60772297856425739</v>
      </c>
      <c r="Q5827" s="332">
        <v>0.19787798408488064</v>
      </c>
      <c r="R5827" s="358">
        <v>2.6559403274514011E-2</v>
      </c>
      <c r="S5827" s="327">
        <v>4.5861382229982046E-2</v>
      </c>
      <c r="T5827" s="358">
        <v>0.25669525046984021</v>
      </c>
      <c r="U5827" s="358">
        <v>0.60511313662079236</v>
      </c>
      <c r="V5827" s="361">
        <v>0.32799601441672893</v>
      </c>
    </row>
    <row r="5828" spans="1:22" hidden="1" outlineLevel="1">
      <c r="A5828" s="65">
        <v>5819</v>
      </c>
      <c r="B5828" s="117">
        <v>1</v>
      </c>
      <c r="C5828" s="325">
        <v>1.489185563315378E-4</v>
      </c>
      <c r="D5828" s="358">
        <v>1.4264537312322034E-4</v>
      </c>
      <c r="E5828" s="327">
        <v>1.4801769347206557E-4</v>
      </c>
      <c r="F5828" s="332">
        <v>4.7269262224356357E-4</v>
      </c>
      <c r="G5828" s="358">
        <v>5.1524194197780494E-4</v>
      </c>
      <c r="H5828" s="327">
        <v>4.8374417995283419E-4</v>
      </c>
      <c r="I5828" s="332">
        <v>0</v>
      </c>
      <c r="J5828" s="358">
        <v>0</v>
      </c>
      <c r="K5828" s="327">
        <v>0</v>
      </c>
      <c r="L5828" s="336">
        <v>1.8797434150238492E-4</v>
      </c>
      <c r="M5828" s="210">
        <v>1.1415525114155251E-4</v>
      </c>
      <c r="N5828" s="325">
        <v>0.59873650810615642</v>
      </c>
      <c r="O5828" s="358">
        <v>0.66870713849627672</v>
      </c>
      <c r="P5828" s="327">
        <v>0.69822201764666703</v>
      </c>
      <c r="Q5828" s="332">
        <v>0.23085764809902742</v>
      </c>
      <c r="R5828" s="358">
        <v>4.1225428379341601E-2</v>
      </c>
      <c r="S5828" s="327">
        <v>6.3230304391573983E-2</v>
      </c>
      <c r="T5828" s="358">
        <v>0.24728099923011504</v>
      </c>
      <c r="U5828" s="358">
        <v>0.55426329320728041</v>
      </c>
      <c r="V5828" s="361">
        <v>0.42658110203283622</v>
      </c>
    </row>
    <row r="5829" spans="1:22" hidden="1" outlineLevel="1">
      <c r="A5829" s="65">
        <v>5820</v>
      </c>
      <c r="B5829" s="117">
        <v>1</v>
      </c>
      <c r="C5829" s="325">
        <v>1.5147491029525808E-4</v>
      </c>
      <c r="D5829" s="358">
        <v>1.4499784554354331E-4</v>
      </c>
      <c r="E5829" s="327">
        <v>1.5101437070186812E-4</v>
      </c>
      <c r="F5829" s="332">
        <v>6.1525071466622542E-4</v>
      </c>
      <c r="G5829" s="358">
        <v>5.7767782849153673E-4</v>
      </c>
      <c r="H5829" s="327">
        <v>5.3413419869792109E-4</v>
      </c>
      <c r="I5829" s="332">
        <v>0</v>
      </c>
      <c r="J5829" s="358">
        <v>0</v>
      </c>
      <c r="K5829" s="327">
        <v>0</v>
      </c>
      <c r="L5829" s="336">
        <v>2.0677177565262342E-4</v>
      </c>
      <c r="M5829" s="210">
        <v>1.1415525114155251E-4</v>
      </c>
      <c r="N5829" s="325">
        <v>0.6450830093629577</v>
      </c>
      <c r="O5829" s="358">
        <v>0.71726249594458724</v>
      </c>
      <c r="P5829" s="327">
        <v>0.72551592219117667</v>
      </c>
      <c r="Q5829" s="332">
        <v>0.32979664014146776</v>
      </c>
      <c r="R5829" s="358">
        <v>6.5001847185768402E-2</v>
      </c>
      <c r="S5829" s="327">
        <v>8.6262271335630969E-2</v>
      </c>
      <c r="T5829" s="358">
        <v>0.20481226585979917</v>
      </c>
      <c r="U5829" s="358">
        <v>0.50160545536128787</v>
      </c>
      <c r="V5829" s="361">
        <v>0.4950783843136165</v>
      </c>
    </row>
    <row r="5830" spans="1:22" hidden="1" outlineLevel="1">
      <c r="A5830" s="65">
        <v>5821</v>
      </c>
      <c r="B5830" s="117">
        <v>1</v>
      </c>
      <c r="C5830" s="325">
        <v>1.4551841805216415E-4</v>
      </c>
      <c r="D5830" s="358">
        <v>1.4795301750956887E-4</v>
      </c>
      <c r="E5830" s="327">
        <v>1.5049546555385036E-4</v>
      </c>
      <c r="F5830" s="332">
        <v>7.4280269209702821E-4</v>
      </c>
      <c r="G5830" s="358">
        <v>6.2844345584382331E-4</v>
      </c>
      <c r="H5830" s="327">
        <v>5.9460222119202516E-4</v>
      </c>
      <c r="I5830" s="332">
        <v>0</v>
      </c>
      <c r="J5830" s="358">
        <v>0</v>
      </c>
      <c r="K5830" s="327">
        <v>0</v>
      </c>
      <c r="L5830" s="336">
        <v>1.8797434150238492E-4</v>
      </c>
      <c r="M5830" s="210">
        <v>1.1415525114155251E-4</v>
      </c>
      <c r="N5830" s="325">
        <v>0.62982257602230363</v>
      </c>
      <c r="O5830" s="358">
        <v>0.72702332769413258</v>
      </c>
      <c r="P5830" s="327">
        <v>0.71648156551374231</v>
      </c>
      <c r="Q5830" s="332">
        <v>0.46171529619805485</v>
      </c>
      <c r="R5830" s="358">
        <v>0.12892666899980237</v>
      </c>
      <c r="S5830" s="327">
        <v>0.15934171575265826</v>
      </c>
      <c r="T5830" s="358">
        <v>0.12228066332487499</v>
      </c>
      <c r="U5830" s="358">
        <v>0.44307163560973417</v>
      </c>
      <c r="V5830" s="361">
        <v>0.52840324355967172</v>
      </c>
    </row>
    <row r="5831" spans="1:22" hidden="1" outlineLevel="1">
      <c r="A5831" s="65">
        <v>5822</v>
      </c>
      <c r="B5831" s="117">
        <v>1</v>
      </c>
      <c r="C5831" s="325">
        <v>1.4855604158851634E-4</v>
      </c>
      <c r="D5831" s="358">
        <v>1.445895652061319E-4</v>
      </c>
      <c r="E5831" s="327">
        <v>1.4865335227838732E-4</v>
      </c>
      <c r="F5831" s="332">
        <v>8.628516120319016E-4</v>
      </c>
      <c r="G5831" s="358">
        <v>6.4303127979562999E-4</v>
      </c>
      <c r="H5831" s="327">
        <v>6.8530425493318174E-4</v>
      </c>
      <c r="I5831" s="332">
        <v>0</v>
      </c>
      <c r="J5831" s="358">
        <v>0</v>
      </c>
      <c r="K5831" s="327">
        <v>0</v>
      </c>
      <c r="L5831" s="336">
        <v>1.9032402077116473E-4</v>
      </c>
      <c r="M5831" s="210">
        <v>1.1415525114155251E-4</v>
      </c>
      <c r="N5831" s="325">
        <v>0.60231611592680367</v>
      </c>
      <c r="O5831" s="358">
        <v>0.66654473295091821</v>
      </c>
      <c r="P5831" s="327">
        <v>0.65506891464936534</v>
      </c>
      <c r="Q5831" s="332">
        <v>0.42873563218390809</v>
      </c>
      <c r="R5831" s="358">
        <v>0.16355093986511945</v>
      </c>
      <c r="S5831" s="327">
        <v>0.18566516787255544</v>
      </c>
      <c r="T5831" s="358">
        <v>0.12907984477578763</v>
      </c>
      <c r="U5831" s="358">
        <v>0.42623468745726023</v>
      </c>
      <c r="V5831" s="361">
        <v>0.52185279012711372</v>
      </c>
    </row>
    <row r="5832" spans="1:22" hidden="1" outlineLevel="1">
      <c r="A5832" s="65">
        <v>5823</v>
      </c>
      <c r="B5832" s="117">
        <v>1</v>
      </c>
      <c r="C5832" s="325">
        <v>1.5547507297687413E-4</v>
      </c>
      <c r="D5832" s="358">
        <v>1.4361746916467612E-4</v>
      </c>
      <c r="E5832" s="327">
        <v>1.5211704414140584E-4</v>
      </c>
      <c r="F5832" s="332">
        <v>9.2287607199933802E-4</v>
      </c>
      <c r="G5832" s="358">
        <v>6.6462125924430344E-4</v>
      </c>
      <c r="H5832" s="327">
        <v>7.3569427367826859E-4</v>
      </c>
      <c r="I5832" s="332">
        <v>0</v>
      </c>
      <c r="J5832" s="358">
        <v>0</v>
      </c>
      <c r="K5832" s="327">
        <v>0</v>
      </c>
      <c r="L5832" s="336">
        <v>2.1382081345896285E-4</v>
      </c>
      <c r="M5832" s="210">
        <v>1.1415525114155251E-4</v>
      </c>
      <c r="N5832" s="325">
        <v>0.59685250399002632</v>
      </c>
      <c r="O5832" s="358">
        <v>0.60886980492806608</v>
      </c>
      <c r="P5832" s="327">
        <v>0.603003385930861</v>
      </c>
      <c r="Q5832" s="332">
        <v>0.42873563218390809</v>
      </c>
      <c r="R5832" s="358">
        <v>0.19721085438166672</v>
      </c>
      <c r="S5832" s="327">
        <v>0.24679398153501372</v>
      </c>
      <c r="T5832" s="358">
        <v>0.14309661884382291</v>
      </c>
      <c r="U5832" s="358">
        <v>0.44250663734958406</v>
      </c>
      <c r="V5832" s="361">
        <v>0.48119111765414979</v>
      </c>
    </row>
    <row r="5833" spans="1:22" hidden="1" outlineLevel="1">
      <c r="A5833" s="65">
        <v>5824</v>
      </c>
      <c r="B5833" s="117">
        <v>1</v>
      </c>
      <c r="C5833" s="325">
        <v>1.572626456752213E-4</v>
      </c>
      <c r="D5833" s="358">
        <v>1.4272314080653682E-4</v>
      </c>
      <c r="E5833" s="327">
        <v>1.5454292570838888E-4</v>
      </c>
      <c r="F5833" s="332">
        <v>9.9790664695863381E-4</v>
      </c>
      <c r="G5833" s="358">
        <v>5.9635024314984904E-4</v>
      </c>
      <c r="H5833" s="327">
        <v>7.5585028117630335E-4</v>
      </c>
      <c r="I5833" s="332">
        <v>0</v>
      </c>
      <c r="J5833" s="358">
        <v>0</v>
      </c>
      <c r="K5833" s="327">
        <v>0</v>
      </c>
      <c r="L5833" s="336">
        <v>2.2321953053408208E-4</v>
      </c>
      <c r="M5833" s="210">
        <v>1.1415525114155251E-4</v>
      </c>
      <c r="N5833" s="325">
        <v>0.43558175164928686</v>
      </c>
      <c r="O5833" s="358">
        <v>0.44507698944790941</v>
      </c>
      <c r="P5833" s="327">
        <v>0.4861524122257786</v>
      </c>
      <c r="Q5833" s="332">
        <v>0.42873563218390809</v>
      </c>
      <c r="R5833" s="358">
        <v>0.23452716429216536</v>
      </c>
      <c r="S5833" s="327">
        <v>0.28927947515453528</v>
      </c>
      <c r="T5833" s="358">
        <v>0.21516794222349689</v>
      </c>
      <c r="U5833" s="358">
        <v>0.46555856636370946</v>
      </c>
      <c r="V5833" s="361">
        <v>0.40742598820732601</v>
      </c>
    </row>
    <row r="5834" spans="1:22" hidden="1" outlineLevel="1">
      <c r="A5834" s="65">
        <v>5825</v>
      </c>
      <c r="B5834" s="117">
        <v>1</v>
      </c>
      <c r="C5834" s="325">
        <v>1.5633135780090756E-4</v>
      </c>
      <c r="D5834" s="358">
        <v>1.4367579492716346E-4</v>
      </c>
      <c r="E5834" s="327">
        <v>1.5642395686995324E-4</v>
      </c>
      <c r="F5834" s="332">
        <v>1.0504280494301411E-3</v>
      </c>
      <c r="G5834" s="358">
        <v>5.6017243974936903E-4</v>
      </c>
      <c r="H5834" s="327">
        <v>7.3569427367826859E-4</v>
      </c>
      <c r="I5834" s="332">
        <v>0</v>
      </c>
      <c r="J5834" s="358">
        <v>0</v>
      </c>
      <c r="K5834" s="327">
        <v>0</v>
      </c>
      <c r="L5834" s="336">
        <v>2.2321953053408208E-4</v>
      </c>
      <c r="M5834" s="210">
        <v>1.1415525114155251E-4</v>
      </c>
      <c r="N5834" s="325">
        <v>0.25528255773563313</v>
      </c>
      <c r="O5834" s="358">
        <v>0.28417986226781128</v>
      </c>
      <c r="P5834" s="327">
        <v>0.29763627169428819</v>
      </c>
      <c r="Q5834" s="332">
        <v>0.39575596816976127</v>
      </c>
      <c r="R5834" s="358">
        <v>0.2433323076307258</v>
      </c>
      <c r="S5834" s="327">
        <v>0.29476528378093553</v>
      </c>
      <c r="T5834" s="358">
        <v>0.23472866424381478</v>
      </c>
      <c r="U5834" s="358">
        <v>0.50556044318233895</v>
      </c>
      <c r="V5834" s="361">
        <v>0.30201560295869329</v>
      </c>
    </row>
    <row r="5835" spans="1:22" hidden="1" outlineLevel="1">
      <c r="A5835" s="65">
        <v>5826</v>
      </c>
      <c r="B5835" s="117">
        <v>1</v>
      </c>
      <c r="C5835" s="325">
        <v>1.5034986454105355E-4</v>
      </c>
      <c r="D5835" s="358">
        <v>1.4927506812594874E-4</v>
      </c>
      <c r="E5835" s="327">
        <v>1.5110517910277123E-4</v>
      </c>
      <c r="F5835" s="332">
        <v>1.0429249919342114E-3</v>
      </c>
      <c r="G5835" s="358">
        <v>6.5061694825056912E-4</v>
      </c>
      <c r="H5835" s="327">
        <v>6.1475822869006013E-4</v>
      </c>
      <c r="I5835" s="332">
        <v>0</v>
      </c>
      <c r="J5835" s="358">
        <v>0</v>
      </c>
      <c r="K5835" s="327">
        <v>0</v>
      </c>
      <c r="L5835" s="336">
        <v>1.644775488145868E-4</v>
      </c>
      <c r="M5835" s="210">
        <v>1.1415525114155251E-4</v>
      </c>
      <c r="N5835" s="325">
        <v>8.7982992223277226E-2</v>
      </c>
      <c r="O5835" s="358">
        <v>0.1062650813811977</v>
      </c>
      <c r="P5835" s="327">
        <v>0.10419568052569236</v>
      </c>
      <c r="Q5835" s="332">
        <v>0.32979664014146776</v>
      </c>
      <c r="R5835" s="358">
        <v>0.19308764058586719</v>
      </c>
      <c r="S5835" s="327">
        <v>0.24650702644226144</v>
      </c>
      <c r="T5835" s="358">
        <v>0.25167431647532013</v>
      </c>
      <c r="U5835" s="358">
        <v>0.53324535792969541</v>
      </c>
      <c r="V5835" s="361">
        <v>0.17794635035671283</v>
      </c>
    </row>
    <row r="5836" spans="1:22" hidden="1" outlineLevel="1">
      <c r="A5836" s="65">
        <v>5827</v>
      </c>
      <c r="B5836" s="117">
        <v>1</v>
      </c>
      <c r="C5836" s="325">
        <v>1.4516840381752276E-4</v>
      </c>
      <c r="D5836" s="358">
        <v>1.4939171965092343E-4</v>
      </c>
      <c r="E5836" s="327">
        <v>1.4455400160904704E-4</v>
      </c>
      <c r="F5836" s="332">
        <v>1.0054097044545636E-3</v>
      </c>
      <c r="G5836" s="358">
        <v>5.5083623242021293E-4</v>
      </c>
      <c r="H5836" s="327">
        <v>5.9460222119202516E-4</v>
      </c>
      <c r="I5836" s="332">
        <v>0</v>
      </c>
      <c r="J5836" s="358">
        <v>0</v>
      </c>
      <c r="K5836" s="327">
        <v>0</v>
      </c>
      <c r="L5836" s="336">
        <v>1.1748396343899057E-4</v>
      </c>
      <c r="M5836" s="210">
        <v>1.1415525114155251E-4</v>
      </c>
      <c r="N5836" s="325">
        <v>1.281122798968491E-2</v>
      </c>
      <c r="O5836" s="358">
        <v>9.2014118879376865E-3</v>
      </c>
      <c r="P5836" s="327">
        <v>7.2345577827756776E-3</v>
      </c>
      <c r="Q5836" s="332">
        <v>0.39575596816976127</v>
      </c>
      <c r="R5836" s="358">
        <v>0.15086181561029335</v>
      </c>
      <c r="S5836" s="327">
        <v>0.17693850507444928</v>
      </c>
      <c r="T5836" s="358">
        <v>0.26977059941390297</v>
      </c>
      <c r="U5836" s="358">
        <v>0.57336023440035488</v>
      </c>
      <c r="V5836" s="361">
        <v>4.5395100361292982E-2</v>
      </c>
    </row>
    <row r="5837" spans="1:22" hidden="1" outlineLevel="1">
      <c r="A5837" s="65">
        <v>5828</v>
      </c>
      <c r="B5837" s="117">
        <v>1</v>
      </c>
      <c r="C5837" s="325">
        <v>1.4333082908565538E-4</v>
      </c>
      <c r="D5837" s="358">
        <v>1.5613806617862649E-4</v>
      </c>
      <c r="E5837" s="327">
        <v>1.4406104171843016E-4</v>
      </c>
      <c r="F5837" s="332">
        <v>9.1537301450340892E-4</v>
      </c>
      <c r="G5837" s="358">
        <v>4.38801744470339E-4</v>
      </c>
      <c r="H5837" s="327">
        <v>5.2405619494890355E-4</v>
      </c>
      <c r="I5837" s="332">
        <v>0</v>
      </c>
      <c r="J5837" s="358">
        <v>0</v>
      </c>
      <c r="K5837" s="327">
        <v>0</v>
      </c>
      <c r="L5837" s="336">
        <v>8.811297257924293E-5</v>
      </c>
      <c r="M5837" s="210">
        <v>1.1415525114155251E-4</v>
      </c>
      <c r="N5837" s="325">
        <v>0</v>
      </c>
      <c r="O5837" s="358">
        <v>0</v>
      </c>
      <c r="P5837" s="327">
        <v>0</v>
      </c>
      <c r="Q5837" s="332">
        <v>0.42873563218390809</v>
      </c>
      <c r="R5837" s="358">
        <v>0.1194938350275765</v>
      </c>
      <c r="S5837" s="327">
        <v>0.12391181302045826</v>
      </c>
      <c r="T5837" s="358">
        <v>0.28295055114951823</v>
      </c>
      <c r="U5837" s="358">
        <v>0.64737500648002222</v>
      </c>
      <c r="V5837" s="361">
        <v>0</v>
      </c>
    </row>
    <row r="5838" spans="1:22" hidden="1" outlineLevel="1">
      <c r="A5838" s="65">
        <v>5829</v>
      </c>
      <c r="B5838" s="117">
        <v>1</v>
      </c>
      <c r="C5838" s="325">
        <v>1.4648720745161805E-4</v>
      </c>
      <c r="D5838" s="358">
        <v>1.6206785203150671E-4</v>
      </c>
      <c r="E5838" s="327">
        <v>1.5205218099790364E-4</v>
      </c>
      <c r="F5838" s="332">
        <v>7.5030574959295796E-4</v>
      </c>
      <c r="G5838" s="358">
        <v>3.7169775429202927E-4</v>
      </c>
      <c r="H5838" s="327">
        <v>4.9382218370185135E-4</v>
      </c>
      <c r="I5838" s="332">
        <v>0</v>
      </c>
      <c r="J5838" s="358">
        <v>0</v>
      </c>
      <c r="K5838" s="327">
        <v>0</v>
      </c>
      <c r="L5838" s="336">
        <v>5.8741981719495287E-5</v>
      </c>
      <c r="M5838" s="210">
        <v>1.1415525114155251E-4</v>
      </c>
      <c r="N5838" s="325">
        <v>0</v>
      </c>
      <c r="O5838" s="358">
        <v>0</v>
      </c>
      <c r="P5838" s="327">
        <v>0</v>
      </c>
      <c r="Q5838" s="332">
        <v>0.26383731211317418</v>
      </c>
      <c r="R5838" s="358">
        <v>9.6795142106483809E-2</v>
      </c>
      <c r="S5838" s="327">
        <v>9.1098223270325226E-2</v>
      </c>
      <c r="T5838" s="358">
        <v>0.34309715629220688</v>
      </c>
      <c r="U5838" s="358">
        <v>0.71573979595818826</v>
      </c>
      <c r="V5838" s="361">
        <v>0</v>
      </c>
    </row>
    <row r="5839" spans="1:22" hidden="1" outlineLevel="1">
      <c r="A5839" s="65">
        <v>5830</v>
      </c>
      <c r="B5839" s="117">
        <v>1</v>
      </c>
      <c r="C5839" s="325">
        <v>1.3988693902695156E-4</v>
      </c>
      <c r="D5839" s="358">
        <v>1.5022772224657538E-4</v>
      </c>
      <c r="E5839" s="327">
        <v>1.4088274768682139E-4</v>
      </c>
      <c r="F5839" s="332">
        <v>5.8523848468250721E-4</v>
      </c>
      <c r="G5839" s="358">
        <v>3.3085184722697115E-4</v>
      </c>
      <c r="H5839" s="327">
        <v>4.4343216495676445E-4</v>
      </c>
      <c r="I5839" s="332">
        <v>0</v>
      </c>
      <c r="J5839" s="358">
        <v>0</v>
      </c>
      <c r="K5839" s="327">
        <v>0</v>
      </c>
      <c r="L5839" s="336">
        <v>3.7594868300476983E-5</v>
      </c>
      <c r="M5839" s="210">
        <v>1.1415525114155251E-4</v>
      </c>
      <c r="N5839" s="325">
        <v>0</v>
      </c>
      <c r="O5839" s="358">
        <v>0</v>
      </c>
      <c r="P5839" s="327">
        <v>0</v>
      </c>
      <c r="Q5839" s="332">
        <v>0.296816976127321</v>
      </c>
      <c r="R5839" s="358">
        <v>9.1770585071897198E-2</v>
      </c>
      <c r="S5839" s="327">
        <v>0.11090622225791939</v>
      </c>
      <c r="T5839" s="358">
        <v>0.26213459563057029</v>
      </c>
      <c r="U5839" s="358">
        <v>0.66364695637234605</v>
      </c>
      <c r="V5839" s="361">
        <v>0</v>
      </c>
    </row>
    <row r="5840" spans="1:22" hidden="1" outlineLevel="1">
      <c r="A5840" s="65">
        <v>5831</v>
      </c>
      <c r="B5840" s="117">
        <v>1</v>
      </c>
      <c r="C5840" s="325">
        <v>1.2689891082007942E-4</v>
      </c>
      <c r="D5840" s="358">
        <v>1.3939857234475806E-4</v>
      </c>
      <c r="E5840" s="327">
        <v>1.2947980705913114E-4</v>
      </c>
      <c r="F5840" s="332">
        <v>4.4268039225984509E-4</v>
      </c>
      <c r="G5840" s="358">
        <v>3.0867835482022512E-4</v>
      </c>
      <c r="H5840" s="327">
        <v>3.9304214621167761E-4</v>
      </c>
      <c r="I5840" s="332">
        <v>0</v>
      </c>
      <c r="J5840" s="358">
        <v>0</v>
      </c>
      <c r="K5840" s="327">
        <v>0</v>
      </c>
      <c r="L5840" s="336">
        <v>2.3496792687798115E-5</v>
      </c>
      <c r="M5840" s="210">
        <v>1.1415525114155251E-4</v>
      </c>
      <c r="N5840" s="325">
        <v>0</v>
      </c>
      <c r="O5840" s="358">
        <v>0</v>
      </c>
      <c r="P5840" s="327">
        <v>0</v>
      </c>
      <c r="Q5840" s="332">
        <v>0.19787798408488064</v>
      </c>
      <c r="R5840" s="358">
        <v>0.10002188661419728</v>
      </c>
      <c r="S5840" s="327">
        <v>7.983965092477241E-2</v>
      </c>
      <c r="T5840" s="358">
        <v>0.20931018589655676</v>
      </c>
      <c r="U5840" s="358">
        <v>0.53607034923044605</v>
      </c>
      <c r="V5840" s="361">
        <v>0</v>
      </c>
    </row>
    <row r="5841" spans="1:22" hidden="1" outlineLevel="1">
      <c r="A5841" s="65">
        <v>5832</v>
      </c>
      <c r="B5841" s="117">
        <v>1</v>
      </c>
      <c r="C5841" s="325">
        <v>1.1667974521938839E-4</v>
      </c>
      <c r="D5841" s="358">
        <v>1.2825835170967488E-4</v>
      </c>
      <c r="E5841" s="327">
        <v>1.1818064746104446E-4</v>
      </c>
      <c r="F5841" s="332">
        <v>3.9766204728426777E-4</v>
      </c>
      <c r="G5841" s="358">
        <v>2.8533783649733487E-4</v>
      </c>
      <c r="H5841" s="327">
        <v>3.22496119968556E-4</v>
      </c>
      <c r="I5841" s="332">
        <v>0</v>
      </c>
      <c r="J5841" s="358">
        <v>0</v>
      </c>
      <c r="K5841" s="327">
        <v>0</v>
      </c>
      <c r="L5841" s="336">
        <v>9.3987170751192458E-6</v>
      </c>
      <c r="M5841" s="210">
        <v>1.1415525114155251E-4</v>
      </c>
      <c r="N5841" s="325">
        <v>0</v>
      </c>
      <c r="O5841" s="358">
        <v>0</v>
      </c>
      <c r="P5841" s="327">
        <v>0</v>
      </c>
      <c r="Q5841" s="332">
        <v>0.23085764809902742</v>
      </c>
      <c r="R5841" s="358">
        <v>8.8392893698870531E-2</v>
      </c>
      <c r="S5841" s="327">
        <v>8.0421990397101101E-2</v>
      </c>
      <c r="T5841" s="358">
        <v>0.18253187125911621</v>
      </c>
      <c r="U5841" s="358">
        <v>0.47177354722536097</v>
      </c>
      <c r="V5841" s="361">
        <v>0</v>
      </c>
    </row>
    <row r="5842" spans="1:22" hidden="1" outlineLevel="1">
      <c r="A5842" s="65">
        <v>5833</v>
      </c>
      <c r="B5842" s="117">
        <v>1</v>
      </c>
      <c r="C5842" s="325">
        <v>1.0736061622206098E-4</v>
      </c>
      <c r="D5842" s="358">
        <v>1.1674873457883851E-4</v>
      </c>
      <c r="E5842" s="327">
        <v>1.0679067946205467E-4</v>
      </c>
      <c r="F5842" s="332">
        <v>0</v>
      </c>
      <c r="G5842" s="358">
        <v>2.7250055141974522E-4</v>
      </c>
      <c r="H5842" s="327">
        <v>0</v>
      </c>
      <c r="I5842" s="332">
        <v>0</v>
      </c>
      <c r="J5842" s="358">
        <v>0</v>
      </c>
      <c r="K5842" s="327">
        <v>0</v>
      </c>
      <c r="L5842" s="336">
        <v>5.8741981719495289E-6</v>
      </c>
      <c r="M5842" s="210">
        <v>1.1415525114155251E-4</v>
      </c>
      <c r="N5842" s="325">
        <v>0</v>
      </c>
      <c r="O5842" s="358">
        <v>0</v>
      </c>
      <c r="P5842" s="327">
        <v>0</v>
      </c>
      <c r="Q5842" s="332">
        <v>0.23085764809902742</v>
      </c>
      <c r="R5842" s="358">
        <v>9.2199957024192078E-2</v>
      </c>
      <c r="S5842" s="327">
        <v>6.7686468512071482E-2</v>
      </c>
      <c r="T5842" s="358">
        <v>0.10428898317784462</v>
      </c>
      <c r="U5842" s="358">
        <v>0.44160264013334388</v>
      </c>
      <c r="V5842" s="361">
        <v>0</v>
      </c>
    </row>
    <row r="5843" spans="1:22" hidden="1" outlineLevel="1">
      <c r="A5843" s="65">
        <v>5834</v>
      </c>
      <c r="B5843" s="117">
        <v>1</v>
      </c>
      <c r="C5843" s="325">
        <v>1.0014782288677203E-4</v>
      </c>
      <c r="D5843" s="358">
        <v>1.0941913042626197E-4</v>
      </c>
      <c r="E5843" s="327">
        <v>9.9020074870488739E-5</v>
      </c>
      <c r="F5843" s="332">
        <v>0</v>
      </c>
      <c r="G5843" s="358">
        <v>2.7075001254552836E-4</v>
      </c>
      <c r="H5843" s="327">
        <v>0</v>
      </c>
      <c r="I5843" s="332">
        <v>0</v>
      </c>
      <c r="J5843" s="358">
        <v>0</v>
      </c>
      <c r="K5843" s="327">
        <v>0</v>
      </c>
      <c r="L5843" s="336">
        <v>2.3496792687798115E-6</v>
      </c>
      <c r="M5843" s="210">
        <v>1.1415525114155251E-4</v>
      </c>
      <c r="N5843" s="325">
        <v>0</v>
      </c>
      <c r="O5843" s="358">
        <v>0</v>
      </c>
      <c r="P5843" s="327">
        <v>0</v>
      </c>
      <c r="Q5843" s="332">
        <v>0.16489832007073388</v>
      </c>
      <c r="R5843" s="358">
        <v>9.5719446087878607E-2</v>
      </c>
      <c r="S5843" s="327">
        <v>8.1966457155955214E-2</v>
      </c>
      <c r="T5843" s="358">
        <v>5.7949946520086178E-2</v>
      </c>
      <c r="U5843" s="358">
        <v>0.37380284891532795</v>
      </c>
      <c r="V5843" s="361">
        <v>0</v>
      </c>
    </row>
    <row r="5844" spans="1:22" hidden="1" outlineLevel="1">
      <c r="A5844" s="65">
        <v>5835</v>
      </c>
      <c r="B5844" s="117">
        <v>1</v>
      </c>
      <c r="C5844" s="325">
        <v>9.6903940962149009E-5</v>
      </c>
      <c r="D5844" s="358">
        <v>1.0403371835659698E-4</v>
      </c>
      <c r="E5844" s="327">
        <v>9.499855997335111E-5</v>
      </c>
      <c r="F5844" s="332">
        <v>0</v>
      </c>
      <c r="G5844" s="358">
        <v>2.4974354605492705E-4</v>
      </c>
      <c r="H5844" s="327">
        <v>0</v>
      </c>
      <c r="I5844" s="332">
        <v>0</v>
      </c>
      <c r="J5844" s="358">
        <v>0</v>
      </c>
      <c r="K5844" s="327">
        <v>0</v>
      </c>
      <c r="L5844" s="336">
        <v>1.1748396343899057E-6</v>
      </c>
      <c r="M5844" s="210">
        <v>1.1415525114155251E-4</v>
      </c>
      <c r="N5844" s="325">
        <v>0</v>
      </c>
      <c r="O5844" s="358">
        <v>0</v>
      </c>
      <c r="P5844" s="327">
        <v>0</v>
      </c>
      <c r="Q5844" s="332">
        <v>0.13191865605658709</v>
      </c>
      <c r="R5844" s="358">
        <v>0.10836902493979814</v>
      </c>
      <c r="S5844" s="327">
        <v>9.0203613203177116E-2</v>
      </c>
      <c r="T5844" s="358">
        <v>5.020933994520102E-2</v>
      </c>
      <c r="U5844" s="358">
        <v>0.31221803855896341</v>
      </c>
      <c r="V5844" s="361">
        <v>0</v>
      </c>
    </row>
    <row r="5845" spans="1:22" hidden="1" outlineLevel="1">
      <c r="A5845" s="65">
        <v>5836</v>
      </c>
      <c r="B5845" s="117">
        <v>1</v>
      </c>
      <c r="C5845" s="325">
        <v>9.4635098691169892E-5</v>
      </c>
      <c r="D5845" s="358">
        <v>1.0006756650745743E-4</v>
      </c>
      <c r="E5845" s="327">
        <v>9.1962964857447219E-5</v>
      </c>
      <c r="F5845" s="332">
        <v>0</v>
      </c>
      <c r="G5845" s="358">
        <v>2.1881735927709725E-4</v>
      </c>
      <c r="H5845" s="327">
        <v>0</v>
      </c>
      <c r="I5845" s="332">
        <v>0</v>
      </c>
      <c r="J5845" s="358">
        <v>0</v>
      </c>
      <c r="K5845" s="327">
        <v>0</v>
      </c>
      <c r="L5845" s="336">
        <v>1.409807561267887E-5</v>
      </c>
      <c r="M5845" s="210">
        <v>1.1415525114155251E-4</v>
      </c>
      <c r="N5845" s="325">
        <v>0</v>
      </c>
      <c r="O5845" s="358">
        <v>0</v>
      </c>
      <c r="P5845" s="327">
        <v>0</v>
      </c>
      <c r="Q5845" s="332">
        <v>6.5959328028293546E-2</v>
      </c>
      <c r="R5845" s="358">
        <v>0.12738876229919377</v>
      </c>
      <c r="S5845" s="327">
        <v>0.11368288518080817</v>
      </c>
      <c r="T5845" s="358">
        <v>5.0627751111411025E-2</v>
      </c>
      <c r="U5845" s="358">
        <v>0.30702005456558218</v>
      </c>
      <c r="V5845" s="361">
        <v>0</v>
      </c>
    </row>
    <row r="5846" spans="1:22" hidden="1" outlineLevel="1">
      <c r="A5846" s="65">
        <v>5837</v>
      </c>
      <c r="B5846" s="117">
        <v>1</v>
      </c>
      <c r="C5846" s="325">
        <v>9.5060115976091606E-5</v>
      </c>
      <c r="D5846" s="358">
        <v>1.0018421803243212E-4</v>
      </c>
      <c r="E5846" s="327">
        <v>9.182026594174234E-5</v>
      </c>
      <c r="F5846" s="332">
        <v>0</v>
      </c>
      <c r="G5846" s="358">
        <v>1.8964171137348428E-4</v>
      </c>
      <c r="H5846" s="327">
        <v>0</v>
      </c>
      <c r="I5846" s="332">
        <v>0</v>
      </c>
      <c r="J5846" s="358">
        <v>0</v>
      </c>
      <c r="K5846" s="327">
        <v>0</v>
      </c>
      <c r="L5846" s="336">
        <v>3.7594868300476983E-5</v>
      </c>
      <c r="M5846" s="210">
        <v>1.1415525114155251E-4</v>
      </c>
      <c r="N5846" s="325">
        <v>0</v>
      </c>
      <c r="O5846" s="358">
        <v>0</v>
      </c>
      <c r="P5846" s="327">
        <v>0</v>
      </c>
      <c r="Q5846" s="332">
        <v>6.5959328028293546E-2</v>
      </c>
      <c r="R5846" s="358">
        <v>0.14133455788262644</v>
      </c>
      <c r="S5846" s="327">
        <v>0.11831628545737051</v>
      </c>
      <c r="T5846" s="358">
        <v>4.9267914821228505E-2</v>
      </c>
      <c r="U5846" s="358">
        <v>0.30024007544378062</v>
      </c>
      <c r="V5846" s="361">
        <v>0</v>
      </c>
    </row>
    <row r="5847" spans="1:22" hidden="1" outlineLevel="1">
      <c r="A5847" s="65">
        <v>5838</v>
      </c>
      <c r="B5847" s="117">
        <v>1</v>
      </c>
      <c r="C5847" s="325">
        <v>9.8941523828097178E-5</v>
      </c>
      <c r="D5847" s="358">
        <v>1.0234227124446393E-4</v>
      </c>
      <c r="E5847" s="327">
        <v>9.5348820948263101E-5</v>
      </c>
      <c r="F5847" s="332">
        <v>0</v>
      </c>
      <c r="G5847" s="358">
        <v>1.9314278912191778E-4</v>
      </c>
      <c r="H5847" s="327">
        <v>3.728861387136429E-4</v>
      </c>
      <c r="I5847" s="332">
        <v>0</v>
      </c>
      <c r="J5847" s="358">
        <v>0</v>
      </c>
      <c r="K5847" s="327">
        <v>0</v>
      </c>
      <c r="L5847" s="336">
        <v>9.3987170751192462E-5</v>
      </c>
      <c r="M5847" s="210">
        <v>1.1415525114155251E-4</v>
      </c>
      <c r="N5847" s="325">
        <v>1.8840041161301334E-4</v>
      </c>
      <c r="O5847" s="358">
        <v>1.4957059323102366E-3</v>
      </c>
      <c r="P5847" s="327">
        <v>5.8103265929321701E-4</v>
      </c>
      <c r="Q5847" s="332">
        <v>3.2979664014146773E-2</v>
      </c>
      <c r="R5847" s="358">
        <v>0.1432663438061702</v>
      </c>
      <c r="S5847" s="327">
        <v>0.10184197336292668</v>
      </c>
      <c r="T5847" s="358">
        <v>5.9205180018716205E-2</v>
      </c>
      <c r="U5847" s="358">
        <v>0.31041004412648299</v>
      </c>
      <c r="V5847" s="361">
        <v>0</v>
      </c>
    </row>
    <row r="5848" spans="1:22" hidden="1" outlineLevel="1">
      <c r="A5848" s="65">
        <v>5839</v>
      </c>
      <c r="B5848" s="117">
        <v>1</v>
      </c>
      <c r="C5848" s="325">
        <v>1.1226706576123068E-4</v>
      </c>
      <c r="D5848" s="358">
        <v>1.0537521089380596E-4</v>
      </c>
      <c r="E5848" s="327">
        <v>1.0319726131203169E-4</v>
      </c>
      <c r="F5848" s="332">
        <v>0</v>
      </c>
      <c r="G5848" s="358">
        <v>2.1589979448673592E-4</v>
      </c>
      <c r="H5848" s="327">
        <v>3.6280813496462574E-4</v>
      </c>
      <c r="I5848" s="332">
        <v>0</v>
      </c>
      <c r="J5848" s="358">
        <v>0</v>
      </c>
      <c r="K5848" s="327">
        <v>0</v>
      </c>
      <c r="L5848" s="336">
        <v>1.8210014333043539E-4</v>
      </c>
      <c r="M5848" s="210">
        <v>1.1415525114155251E-4</v>
      </c>
      <c r="N5848" s="325">
        <v>3.070926709292118E-2</v>
      </c>
      <c r="O5848" s="358">
        <v>6.8298857070613547E-2</v>
      </c>
      <c r="P5848" s="327">
        <v>5.344768943384022E-2</v>
      </c>
      <c r="Q5848" s="332">
        <v>3.2979664014146773E-2</v>
      </c>
      <c r="R5848" s="358">
        <v>0.12326052649794575</v>
      </c>
      <c r="S5848" s="327">
        <v>8.0869295430675156E-2</v>
      </c>
      <c r="T5848" s="358">
        <v>0.1185149628289849</v>
      </c>
      <c r="U5848" s="358">
        <v>0.41979370729154869</v>
      </c>
      <c r="V5848" s="361">
        <v>0</v>
      </c>
    </row>
    <row r="5849" spans="1:22" hidden="1" outlineLevel="1">
      <c r="A5849" s="65">
        <v>5840</v>
      </c>
      <c r="B5849" s="117">
        <v>1</v>
      </c>
      <c r="C5849" s="325">
        <v>1.2589261989548537E-4</v>
      </c>
      <c r="D5849" s="358">
        <v>1.1863460089926272E-4</v>
      </c>
      <c r="E5849" s="327">
        <v>1.12848897065162E-4</v>
      </c>
      <c r="F5849" s="332">
        <v>0</v>
      </c>
      <c r="G5849" s="358">
        <v>3.448561582207053E-4</v>
      </c>
      <c r="H5849" s="327">
        <v>4.1319815370971264E-4</v>
      </c>
      <c r="I5849" s="332">
        <v>0</v>
      </c>
      <c r="J5849" s="358">
        <v>0</v>
      </c>
      <c r="K5849" s="327">
        <v>0</v>
      </c>
      <c r="L5849" s="336">
        <v>1.5860335064263727E-4</v>
      </c>
      <c r="M5849" s="210">
        <v>1.1415525114155251E-4</v>
      </c>
      <c r="N5849" s="325">
        <v>0.13074988565943127</v>
      </c>
      <c r="O5849" s="358">
        <v>0.27193956955548748</v>
      </c>
      <c r="P5849" s="327">
        <v>0.20761949387988496</v>
      </c>
      <c r="Q5849" s="332">
        <v>3.2979664014146773E-2</v>
      </c>
      <c r="R5849" s="358">
        <v>0.10110394151957539</v>
      </c>
      <c r="S5849" s="327">
        <v>7.7265539660015578E-2</v>
      </c>
      <c r="T5849" s="358">
        <v>0.12907984477578763</v>
      </c>
      <c r="U5849" s="358">
        <v>0.44973861507950574</v>
      </c>
      <c r="V5849" s="361">
        <v>5.5823147381725183E-2</v>
      </c>
    </row>
    <row r="5850" spans="1:22" hidden="1" outlineLevel="1">
      <c r="A5850" s="65">
        <v>5841</v>
      </c>
      <c r="B5850" s="117">
        <v>1</v>
      </c>
      <c r="C5850" s="325">
        <v>1.4510590127562249E-4</v>
      </c>
      <c r="D5850" s="358">
        <v>1.2854998052211163E-4</v>
      </c>
      <c r="E5850" s="327">
        <v>1.3517479105862605E-4</v>
      </c>
      <c r="F5850" s="332">
        <v>0</v>
      </c>
      <c r="G5850" s="358">
        <v>4.6214226279322953E-4</v>
      </c>
      <c r="H5850" s="327">
        <v>4.232761574587298E-4</v>
      </c>
      <c r="I5850" s="332">
        <v>0</v>
      </c>
      <c r="J5850" s="358">
        <v>0</v>
      </c>
      <c r="K5850" s="327">
        <v>0</v>
      </c>
      <c r="L5850" s="336">
        <v>1.4685495429873823E-4</v>
      </c>
      <c r="M5850" s="210">
        <v>1.1415525114155251E-4</v>
      </c>
      <c r="N5850" s="325">
        <v>0.33742513719890693</v>
      </c>
      <c r="O5850" s="358">
        <v>0.46709516314156646</v>
      </c>
      <c r="P5850" s="327">
        <v>0.35521641978263357</v>
      </c>
      <c r="Q5850" s="332">
        <v>3.2979664014146773E-2</v>
      </c>
      <c r="R5850" s="358">
        <v>9.1479029576643292E-2</v>
      </c>
      <c r="S5850" s="327">
        <v>5.9381795245472269E-2</v>
      </c>
      <c r="T5850" s="358">
        <v>0.18880803875226634</v>
      </c>
      <c r="U5850" s="358">
        <v>0.54793531269359885</v>
      </c>
      <c r="V5850" s="361">
        <v>0.19116177563848208</v>
      </c>
    </row>
    <row r="5851" spans="1:22" hidden="1" outlineLevel="1">
      <c r="A5851" s="65">
        <v>5842</v>
      </c>
      <c r="B5851" s="117">
        <v>1</v>
      </c>
      <c r="C5851" s="325">
        <v>1.5281246469192345E-4</v>
      </c>
      <c r="D5851" s="358">
        <v>1.4019569109875179E-4</v>
      </c>
      <c r="E5851" s="327">
        <v>1.4792688507116246E-4</v>
      </c>
      <c r="F5851" s="332">
        <v>0</v>
      </c>
      <c r="G5851" s="358">
        <v>6.121050930178E-4</v>
      </c>
      <c r="H5851" s="327">
        <v>5.039001874508689E-4</v>
      </c>
      <c r="I5851" s="332">
        <v>0</v>
      </c>
      <c r="J5851" s="358">
        <v>0</v>
      </c>
      <c r="K5851" s="327">
        <v>0</v>
      </c>
      <c r="L5851" s="336">
        <v>1.644775488145868E-4</v>
      </c>
      <c r="M5851" s="210">
        <v>1.1415525114155251E-4</v>
      </c>
      <c r="N5851" s="325">
        <v>0.51584032699643056</v>
      </c>
      <c r="O5851" s="358">
        <v>0.61126737152660837</v>
      </c>
      <c r="P5851" s="327">
        <v>0.50063676518437039</v>
      </c>
      <c r="Q5851" s="332">
        <v>9.8938992042440319E-2</v>
      </c>
      <c r="R5851" s="358">
        <v>8.6508398504099415E-2</v>
      </c>
      <c r="S5851" s="327">
        <v>0.10067729441826931</v>
      </c>
      <c r="T5851" s="358">
        <v>0.21255287243468429</v>
      </c>
      <c r="U5851" s="358">
        <v>0.56002627546081163</v>
      </c>
      <c r="V5851" s="361">
        <v>0.31290248710184887</v>
      </c>
    </row>
    <row r="5852" spans="1:22" hidden="1" outlineLevel="1">
      <c r="A5852" s="65">
        <v>5843</v>
      </c>
      <c r="B5852" s="117">
        <v>1</v>
      </c>
      <c r="C5852" s="325">
        <v>1.5701263550762029E-4</v>
      </c>
      <c r="D5852" s="358">
        <v>1.4684482802230928E-4</v>
      </c>
      <c r="E5852" s="327">
        <v>1.5251919563111962E-4</v>
      </c>
      <c r="F5852" s="332">
        <v>3.0012229983718318E-4</v>
      </c>
      <c r="G5852" s="358">
        <v>6.8737826460912161E-4</v>
      </c>
      <c r="H5852" s="327">
        <v>5.3413419869792109E-4</v>
      </c>
      <c r="I5852" s="332">
        <v>0</v>
      </c>
      <c r="J5852" s="358">
        <v>0</v>
      </c>
      <c r="K5852" s="327">
        <v>0</v>
      </c>
      <c r="L5852" s="336">
        <v>1.8797434150238492E-4</v>
      </c>
      <c r="M5852" s="210">
        <v>1.1415525114155251E-4</v>
      </c>
      <c r="N5852" s="325">
        <v>0.62153295791133101</v>
      </c>
      <c r="O5852" s="358">
        <v>0.69942487914377072</v>
      </c>
      <c r="P5852" s="327">
        <v>0.6357186328227542</v>
      </c>
      <c r="Q5852" s="332">
        <v>0.16489832007073388</v>
      </c>
      <c r="R5852" s="358">
        <v>8.6068691138020001E-2</v>
      </c>
      <c r="S5852" s="327">
        <v>0.10634033920073437</v>
      </c>
      <c r="T5852" s="358">
        <v>0.21108843335294927</v>
      </c>
      <c r="U5852" s="358">
        <v>0.52205839237872276</v>
      </c>
      <c r="V5852" s="361">
        <v>0.41081573334025789</v>
      </c>
    </row>
    <row r="5853" spans="1:22" hidden="1" outlineLevel="1">
      <c r="A5853" s="65">
        <v>5844</v>
      </c>
      <c r="B5853" s="117">
        <v>1</v>
      </c>
      <c r="C5853" s="325">
        <v>1.5966899353838095E-4</v>
      </c>
      <c r="D5853" s="358">
        <v>1.5172475015041729E-4</v>
      </c>
      <c r="E5853" s="327">
        <v>1.5402402056037112E-4</v>
      </c>
      <c r="F5853" s="332">
        <v>4.7269262224356357E-4</v>
      </c>
      <c r="G5853" s="358">
        <v>7.57983332535865E-4</v>
      </c>
      <c r="H5853" s="327">
        <v>5.039001874508689E-4</v>
      </c>
      <c r="I5853" s="332">
        <v>0</v>
      </c>
      <c r="J5853" s="358">
        <v>0</v>
      </c>
      <c r="K5853" s="327">
        <v>0</v>
      </c>
      <c r="L5853" s="336">
        <v>2.0677177565262342E-4</v>
      </c>
      <c r="M5853" s="210">
        <v>1.1415525114155251E-4</v>
      </c>
      <c r="N5853" s="325">
        <v>0.73042839582365282</v>
      </c>
      <c r="O5853" s="358">
        <v>0.74594211967297641</v>
      </c>
      <c r="P5853" s="327">
        <v>0.6991493571262325</v>
      </c>
      <c r="Q5853" s="332">
        <v>0.296816976127321</v>
      </c>
      <c r="R5853" s="358">
        <v>0.10986641431815275</v>
      </c>
      <c r="S5853" s="327">
        <v>0.17832262189248166</v>
      </c>
      <c r="T5853" s="358">
        <v>0.18075362380272364</v>
      </c>
      <c r="U5853" s="358">
        <v>0.50070145814504774</v>
      </c>
      <c r="V5853" s="361">
        <v>0.4789847294932994</v>
      </c>
    </row>
    <row r="5854" spans="1:22" hidden="1" outlineLevel="1">
      <c r="A5854" s="65">
        <v>5845</v>
      </c>
      <c r="B5854" s="117">
        <v>1</v>
      </c>
      <c r="C5854" s="325">
        <v>1.5160616563324861E-4</v>
      </c>
      <c r="D5854" s="358">
        <v>1.4882790394687908E-4</v>
      </c>
      <c r="E5854" s="327">
        <v>1.5533425605911597E-4</v>
      </c>
      <c r="F5854" s="332">
        <v>6.3025682965808457E-4</v>
      </c>
      <c r="G5854" s="358">
        <v>7.9416113593634491E-4</v>
      </c>
      <c r="H5854" s="327">
        <v>5.1397819119988644E-4</v>
      </c>
      <c r="I5854" s="332">
        <v>0</v>
      </c>
      <c r="J5854" s="358">
        <v>0</v>
      </c>
      <c r="K5854" s="327">
        <v>0</v>
      </c>
      <c r="L5854" s="336">
        <v>1.8797434150238492E-4</v>
      </c>
      <c r="M5854" s="210">
        <v>1.1415525114155251E-4</v>
      </c>
      <c r="N5854" s="325">
        <v>0.72779079006107061</v>
      </c>
      <c r="O5854" s="358">
        <v>0.74312860818106219</v>
      </c>
      <c r="P5854" s="327">
        <v>0.62944677672368488</v>
      </c>
      <c r="Q5854" s="332">
        <v>0.39575596816976127</v>
      </c>
      <c r="R5854" s="358">
        <v>0.15047485243959061</v>
      </c>
      <c r="S5854" s="327">
        <v>0.22490137803354696</v>
      </c>
      <c r="T5854" s="358">
        <v>0.14560708584108295</v>
      </c>
      <c r="U5854" s="358">
        <v>0.43143267145064146</v>
      </c>
      <c r="V5854" s="361">
        <v>0.49474246362476743</v>
      </c>
    </row>
    <row r="5855" spans="1:22" hidden="1" outlineLevel="1">
      <c r="A5855" s="65">
        <v>5846</v>
      </c>
      <c r="B5855" s="117">
        <v>1</v>
      </c>
      <c r="C5855" s="325">
        <v>1.5296872104667407E-4</v>
      </c>
      <c r="D5855" s="358">
        <v>1.4585329006002441E-4</v>
      </c>
      <c r="E5855" s="327">
        <v>1.5237649671541472E-4</v>
      </c>
      <c r="F5855" s="332">
        <v>7.7281492208074675E-4</v>
      </c>
      <c r="G5855" s="358">
        <v>8.2392029679803007E-4</v>
      </c>
      <c r="H5855" s="327">
        <v>5.3413419869792109E-4</v>
      </c>
      <c r="I5855" s="332">
        <v>0</v>
      </c>
      <c r="J5855" s="358">
        <v>0</v>
      </c>
      <c r="K5855" s="327">
        <v>0</v>
      </c>
      <c r="L5855" s="336">
        <v>1.9032402077116473E-4</v>
      </c>
      <c r="M5855" s="210">
        <v>1.1415525114155251E-4</v>
      </c>
      <c r="N5855" s="325">
        <v>0.59534530069712222</v>
      </c>
      <c r="O5855" s="358">
        <v>0.70023721101373648</v>
      </c>
      <c r="P5855" s="327">
        <v>0.58959574344030263</v>
      </c>
      <c r="Q5855" s="332">
        <v>0.46171529619805485</v>
      </c>
      <c r="R5855" s="358">
        <v>0.17986396621730974</v>
      </c>
      <c r="S5855" s="327">
        <v>0.31548477905092087</v>
      </c>
      <c r="T5855" s="358">
        <v>0.14466566071711043</v>
      </c>
      <c r="U5855" s="358">
        <v>0.42420069372071978</v>
      </c>
      <c r="V5855" s="361">
        <v>0.50251444683495883</v>
      </c>
    </row>
    <row r="5856" spans="1:22" hidden="1" outlineLevel="1">
      <c r="A5856" s="65">
        <v>5847</v>
      </c>
      <c r="B5856" s="117">
        <v>1</v>
      </c>
      <c r="C5856" s="325">
        <v>1.5966274328419093E-4</v>
      </c>
      <c r="D5856" s="358">
        <v>1.4348137571887232E-4</v>
      </c>
      <c r="E5856" s="327">
        <v>1.5536020131651685E-4</v>
      </c>
      <c r="F5856" s="332">
        <v>8.4034243954411313E-4</v>
      </c>
      <c r="G5856" s="358">
        <v>8.2917191342068064E-4</v>
      </c>
      <c r="H5856" s="327">
        <v>5.6436820994497329E-4</v>
      </c>
      <c r="I5856" s="332">
        <v>0</v>
      </c>
      <c r="J5856" s="358">
        <v>0</v>
      </c>
      <c r="K5856" s="327">
        <v>0</v>
      </c>
      <c r="L5856" s="336">
        <v>2.1382081345896285E-4</v>
      </c>
      <c r="M5856" s="210">
        <v>1.1415525114155251E-4</v>
      </c>
      <c r="N5856" s="325">
        <v>0.5331731648648278</v>
      </c>
      <c r="O5856" s="358">
        <v>0.60492870776421204</v>
      </c>
      <c r="P5856" s="327">
        <v>0.50933458987765245</v>
      </c>
      <c r="Q5856" s="332">
        <v>0.46171529619805485</v>
      </c>
      <c r="R5856" s="358">
        <v>0.25768896555309295</v>
      </c>
      <c r="S5856" s="327">
        <v>0.40788271570465806</v>
      </c>
      <c r="T5856" s="358">
        <v>0.17834775959701613</v>
      </c>
      <c r="U5856" s="358">
        <v>0.46329857332310892</v>
      </c>
      <c r="V5856" s="361">
        <v>0.4481029298025106</v>
      </c>
    </row>
    <row r="5857" spans="1:22" hidden="1" outlineLevel="1">
      <c r="A5857" s="65">
        <v>5848</v>
      </c>
      <c r="B5857" s="117">
        <v>1</v>
      </c>
      <c r="C5857" s="325">
        <v>1.6395041765854816E-4</v>
      </c>
      <c r="D5857" s="358">
        <v>1.5108316676305648E-4</v>
      </c>
      <c r="E5857" s="327">
        <v>1.5567154440532751E-4</v>
      </c>
      <c r="F5857" s="332">
        <v>9.0786995700747918E-4</v>
      </c>
      <c r="G5857" s="358">
        <v>8.0583139509779033E-4</v>
      </c>
      <c r="H5857" s="327">
        <v>5.9460222119202516E-4</v>
      </c>
      <c r="I5857" s="332">
        <v>0</v>
      </c>
      <c r="J5857" s="358">
        <v>0</v>
      </c>
      <c r="K5857" s="327">
        <v>0</v>
      </c>
      <c r="L5857" s="336">
        <v>2.2321953053408208E-4</v>
      </c>
      <c r="M5857" s="210">
        <v>1.1415525114155251E-4</v>
      </c>
      <c r="N5857" s="325">
        <v>0.37190241252408834</v>
      </c>
      <c r="O5857" s="358">
        <v>0.48220289547774975</v>
      </c>
      <c r="P5857" s="327">
        <v>0.4146067485525266</v>
      </c>
      <c r="Q5857" s="332">
        <v>0.42873563218390809</v>
      </c>
      <c r="R5857" s="358">
        <v>0.35696527053939192</v>
      </c>
      <c r="S5857" s="327">
        <v>0.50137781408367532</v>
      </c>
      <c r="T5857" s="358">
        <v>0.22615123533650958</v>
      </c>
      <c r="U5857" s="358">
        <v>0.49459947693542627</v>
      </c>
      <c r="V5857" s="361">
        <v>0.3750401799778264</v>
      </c>
    </row>
    <row r="5858" spans="1:22" hidden="1" outlineLevel="1">
      <c r="A5858" s="65">
        <v>5849</v>
      </c>
      <c r="B5858" s="117">
        <v>1</v>
      </c>
      <c r="C5858" s="325">
        <v>1.6150656827024833E-4</v>
      </c>
      <c r="D5858" s="358">
        <v>1.5184140167539198E-4</v>
      </c>
      <c r="E5858" s="327">
        <v>1.5635909372645104E-4</v>
      </c>
      <c r="F5858" s="332">
        <v>7.9532409456853554E-4</v>
      </c>
      <c r="G5858" s="358">
        <v>7.8015682494261059E-4</v>
      </c>
      <c r="H5858" s="327">
        <v>5.9460222119202516E-4</v>
      </c>
      <c r="I5858" s="332">
        <v>0</v>
      </c>
      <c r="J5858" s="358">
        <v>0</v>
      </c>
      <c r="K5858" s="327">
        <v>0</v>
      </c>
      <c r="L5858" s="336">
        <v>2.2321953053408208E-4</v>
      </c>
      <c r="M5858" s="210">
        <v>1.1415525114155251E-4</v>
      </c>
      <c r="N5858" s="325">
        <v>0.23079050422594136</v>
      </c>
      <c r="O5858" s="358">
        <v>0.3085473659952383</v>
      </c>
      <c r="P5858" s="327">
        <v>0.26149152976341483</v>
      </c>
      <c r="Q5858" s="332">
        <v>0.39575596816976127</v>
      </c>
      <c r="R5858" s="358">
        <v>0.37882736214816481</v>
      </c>
      <c r="S5858" s="327">
        <v>0.53858005073492843</v>
      </c>
      <c r="T5858" s="358">
        <v>0.23859896753125734</v>
      </c>
      <c r="U5858" s="358">
        <v>0.54770931338953877</v>
      </c>
      <c r="V5858" s="361">
        <v>0.28415072996080781</v>
      </c>
    </row>
    <row r="5859" spans="1:22" hidden="1" outlineLevel="1">
      <c r="A5859" s="65">
        <v>5850</v>
      </c>
      <c r="B5859" s="117">
        <v>1</v>
      </c>
      <c r="C5859" s="325">
        <v>1.5378125409137733E-4</v>
      </c>
      <c r="D5859" s="358">
        <v>1.5147200517963877E-4</v>
      </c>
      <c r="E5859" s="327">
        <v>1.5580127069233195E-4</v>
      </c>
      <c r="F5859" s="332">
        <v>6.9028128962552121E-4</v>
      </c>
      <c r="G5859" s="358">
        <v>7.4981415112285339E-4</v>
      </c>
      <c r="H5859" s="327">
        <v>5.442122024469382E-4</v>
      </c>
      <c r="I5859" s="332">
        <v>0</v>
      </c>
      <c r="J5859" s="358">
        <v>0</v>
      </c>
      <c r="K5859" s="327">
        <v>0</v>
      </c>
      <c r="L5859" s="336">
        <v>1.644775488145868E-4</v>
      </c>
      <c r="M5859" s="210">
        <v>1.1415525114155251E-4</v>
      </c>
      <c r="N5859" s="325">
        <v>7.9316573289078623E-2</v>
      </c>
      <c r="O5859" s="358">
        <v>0.10137539881017027</v>
      </c>
      <c r="P5859" s="327">
        <v>9.2801831006944308E-2</v>
      </c>
      <c r="Q5859" s="332">
        <v>0.32979664014146776</v>
      </c>
      <c r="R5859" s="358">
        <v>0.36903278152593683</v>
      </c>
      <c r="S5859" s="327">
        <v>0.57557973572804977</v>
      </c>
      <c r="T5859" s="358">
        <v>0.23723913124107482</v>
      </c>
      <c r="U5859" s="358">
        <v>0.58070521178230661</v>
      </c>
      <c r="V5859" s="361">
        <v>0.15660775205368382</v>
      </c>
    </row>
    <row r="5860" spans="1:22" hidden="1" outlineLevel="1">
      <c r="A5860" s="65">
        <v>5851</v>
      </c>
      <c r="B5860" s="117">
        <v>1</v>
      </c>
      <c r="C5860" s="325">
        <v>1.4672471711083901E-4</v>
      </c>
      <c r="D5860" s="358">
        <v>1.4863348473858793E-4</v>
      </c>
      <c r="E5860" s="327">
        <v>1.4952251840131707E-4</v>
      </c>
      <c r="F5860" s="332">
        <v>7.352996346010988E-4</v>
      </c>
      <c r="G5860" s="358">
        <v>6.5470153895707498E-4</v>
      </c>
      <c r="H5860" s="327">
        <v>5.039001874508689E-4</v>
      </c>
      <c r="I5860" s="332">
        <v>0</v>
      </c>
      <c r="J5860" s="358">
        <v>0</v>
      </c>
      <c r="K5860" s="327">
        <v>0</v>
      </c>
      <c r="L5860" s="336">
        <v>1.1748396343899057E-4</v>
      </c>
      <c r="M5860" s="210">
        <v>1.1415525114155251E-4</v>
      </c>
      <c r="N5860" s="325">
        <v>7.7244168761335472E-3</v>
      </c>
      <c r="O5860" s="358">
        <v>4.4233448934331288E-3</v>
      </c>
      <c r="P5860" s="327">
        <v>5.4914598048960263E-3</v>
      </c>
      <c r="Q5860" s="332">
        <v>0.296816976127321</v>
      </c>
      <c r="R5860" s="358">
        <v>0.31956240790362223</v>
      </c>
      <c r="S5860" s="327">
        <v>0.42509971721225231</v>
      </c>
      <c r="T5860" s="358">
        <v>0.27102583291253296</v>
      </c>
      <c r="U5860" s="358">
        <v>0.65630197899039433</v>
      </c>
      <c r="V5860" s="361">
        <v>3.5753413135212117E-2</v>
      </c>
    </row>
    <row r="5861" spans="1:22" hidden="1" outlineLevel="1">
      <c r="A5861" s="65">
        <v>5852</v>
      </c>
      <c r="B5861" s="117">
        <v>1</v>
      </c>
      <c r="C5861" s="325">
        <v>1.4506839975048235E-4</v>
      </c>
      <c r="D5861" s="358">
        <v>1.5291070732099333E-4</v>
      </c>
      <c r="E5861" s="327">
        <v>1.495614362874184E-4</v>
      </c>
      <c r="F5861" s="332">
        <v>7.2029351960923975E-4</v>
      </c>
      <c r="G5861" s="358">
        <v>5.2166058451659991E-4</v>
      </c>
      <c r="H5861" s="327">
        <v>5.039001874508689E-4</v>
      </c>
      <c r="I5861" s="332">
        <v>0</v>
      </c>
      <c r="J5861" s="358">
        <v>0</v>
      </c>
      <c r="K5861" s="327">
        <v>0</v>
      </c>
      <c r="L5861" s="336">
        <v>8.811297257924293E-5</v>
      </c>
      <c r="M5861" s="210">
        <v>1.1415525114155251E-4</v>
      </c>
      <c r="N5861" s="325">
        <v>0</v>
      </c>
      <c r="O5861" s="358">
        <v>0</v>
      </c>
      <c r="P5861" s="327">
        <v>0</v>
      </c>
      <c r="Q5861" s="332">
        <v>0.42873563218390809</v>
      </c>
      <c r="R5861" s="358">
        <v>0.26895431212845766</v>
      </c>
      <c r="S5861" s="327">
        <v>0.29597216444290303</v>
      </c>
      <c r="T5861" s="358">
        <v>0.31903851423513147</v>
      </c>
      <c r="U5861" s="358">
        <v>0.6969818537212038</v>
      </c>
      <c r="V5861" s="361">
        <v>0</v>
      </c>
    </row>
    <row r="5862" spans="1:22" hidden="1" outlineLevel="1">
      <c r="A5862" s="65">
        <v>5853</v>
      </c>
      <c r="B5862" s="117">
        <v>1</v>
      </c>
      <c r="C5862" s="325">
        <v>1.4771225727286296E-4</v>
      </c>
      <c r="D5862" s="358">
        <v>1.6027919531522809E-4</v>
      </c>
      <c r="E5862" s="327">
        <v>1.5258405877462185E-4</v>
      </c>
      <c r="F5862" s="332">
        <v>5.9274154217843662E-4</v>
      </c>
      <c r="G5862" s="358">
        <v>4.4755443884142302E-4</v>
      </c>
      <c r="H5862" s="327">
        <v>4.53510168705782E-4</v>
      </c>
      <c r="I5862" s="332">
        <v>0</v>
      </c>
      <c r="J5862" s="358">
        <v>0</v>
      </c>
      <c r="K5862" s="327">
        <v>0</v>
      </c>
      <c r="L5862" s="336">
        <v>5.8741981719495287E-5</v>
      </c>
      <c r="M5862" s="210">
        <v>1.1415525114155251E-4</v>
      </c>
      <c r="N5862" s="325">
        <v>0</v>
      </c>
      <c r="O5862" s="358">
        <v>0</v>
      </c>
      <c r="P5862" s="327">
        <v>0</v>
      </c>
      <c r="Q5862" s="332">
        <v>0.19787798408488064</v>
      </c>
      <c r="R5862" s="358">
        <v>0.21441398055124483</v>
      </c>
      <c r="S5862" s="327">
        <v>0.26752190609182314</v>
      </c>
      <c r="T5862" s="358">
        <v>0.3230134203141265</v>
      </c>
      <c r="U5862" s="358">
        <v>0.74127771731697434</v>
      </c>
      <c r="V5862" s="361">
        <v>0</v>
      </c>
    </row>
    <row r="5863" spans="1:22" hidden="1" outlineLevel="1">
      <c r="A5863" s="65">
        <v>5854</v>
      </c>
      <c r="B5863" s="117">
        <v>1</v>
      </c>
      <c r="C5863" s="325">
        <v>1.3984318724762139E-4</v>
      </c>
      <c r="D5863" s="358">
        <v>1.4810855287620181E-4</v>
      </c>
      <c r="E5863" s="327">
        <v>1.4181677695325335E-4</v>
      </c>
      <c r="F5863" s="332">
        <v>5.0270485222728178E-4</v>
      </c>
      <c r="G5863" s="358">
        <v>4.1662825206359319E-4</v>
      </c>
      <c r="H5863" s="327">
        <v>4.4343216495676445E-4</v>
      </c>
      <c r="I5863" s="332">
        <v>0</v>
      </c>
      <c r="J5863" s="358">
        <v>0</v>
      </c>
      <c r="K5863" s="327">
        <v>0</v>
      </c>
      <c r="L5863" s="336">
        <v>3.7594868300476983E-5</v>
      </c>
      <c r="M5863" s="210">
        <v>1.1415525114155251E-4</v>
      </c>
      <c r="N5863" s="325">
        <v>0</v>
      </c>
      <c r="O5863" s="358">
        <v>0</v>
      </c>
      <c r="P5863" s="327">
        <v>0</v>
      </c>
      <c r="Q5863" s="332">
        <v>0.32979664014146776</v>
      </c>
      <c r="R5863" s="358">
        <v>0.19481141090114218</v>
      </c>
      <c r="S5863" s="327">
        <v>0.2949847216543105</v>
      </c>
      <c r="T5863" s="358">
        <v>0.24539814898216997</v>
      </c>
      <c r="U5863" s="358">
        <v>0.62500107537807692</v>
      </c>
      <c r="V5863" s="361">
        <v>0</v>
      </c>
    </row>
    <row r="5864" spans="1:22" hidden="1" outlineLevel="1">
      <c r="A5864" s="65">
        <v>5855</v>
      </c>
      <c r="B5864" s="117">
        <v>1</v>
      </c>
      <c r="C5864" s="325">
        <v>1.2703016615806995E-4</v>
      </c>
      <c r="D5864" s="358">
        <v>1.3759047370765032E-4</v>
      </c>
      <c r="E5864" s="327">
        <v>1.2966142386093736E-4</v>
      </c>
      <c r="F5864" s="332">
        <v>4.5018344975577477E-4</v>
      </c>
      <c r="G5864" s="358">
        <v>3.7344829316624591E-4</v>
      </c>
      <c r="H5864" s="327">
        <v>4.031201499606951E-4</v>
      </c>
      <c r="I5864" s="332">
        <v>0</v>
      </c>
      <c r="J5864" s="358">
        <v>0</v>
      </c>
      <c r="K5864" s="327">
        <v>0</v>
      </c>
      <c r="L5864" s="336">
        <v>2.3496792687798115E-5</v>
      </c>
      <c r="M5864" s="210">
        <v>1.1415525114155251E-4</v>
      </c>
      <c r="N5864" s="325">
        <v>0</v>
      </c>
      <c r="O5864" s="358">
        <v>0</v>
      </c>
      <c r="P5864" s="327">
        <v>0</v>
      </c>
      <c r="Q5864" s="332">
        <v>0.59363395225464199</v>
      </c>
      <c r="R5864" s="358">
        <v>0.216439923296947</v>
      </c>
      <c r="S5864" s="327">
        <v>0.32302987668912658</v>
      </c>
      <c r="T5864" s="358">
        <v>0.2265696465027196</v>
      </c>
      <c r="U5864" s="358">
        <v>0.51256642160820054</v>
      </c>
      <c r="V5864" s="361">
        <v>0</v>
      </c>
    </row>
    <row r="5865" spans="1:22" hidden="1" outlineLevel="1">
      <c r="A5865" s="65">
        <v>5856</v>
      </c>
      <c r="B5865" s="117">
        <v>1</v>
      </c>
      <c r="C5865" s="325">
        <v>1.1696725691212954E-4</v>
      </c>
      <c r="D5865" s="358">
        <v>1.2786951329309256E-4</v>
      </c>
      <c r="E5865" s="327">
        <v>1.1796011277313691E-4</v>
      </c>
      <c r="F5865" s="332">
        <v>3.5264370230869019E-4</v>
      </c>
      <c r="G5865" s="358">
        <v>3.2910130835275429E-4</v>
      </c>
      <c r="H5865" s="327">
        <v>4.1319815370971264E-4</v>
      </c>
      <c r="I5865" s="332">
        <v>0</v>
      </c>
      <c r="J5865" s="358">
        <v>0</v>
      </c>
      <c r="K5865" s="327">
        <v>0</v>
      </c>
      <c r="L5865" s="336">
        <v>9.3987170751192458E-6</v>
      </c>
      <c r="M5865" s="210">
        <v>1.1415525114155251E-4</v>
      </c>
      <c r="N5865" s="325">
        <v>0</v>
      </c>
      <c r="O5865" s="358">
        <v>0</v>
      </c>
      <c r="P5865" s="327">
        <v>0</v>
      </c>
      <c r="Q5865" s="332">
        <v>0.52767462422634837</v>
      </c>
      <c r="R5865" s="358">
        <v>0.26060612291538621</v>
      </c>
      <c r="S5865" s="327">
        <v>0.34619687807193811</v>
      </c>
      <c r="T5865" s="358">
        <v>0.16924731673194843</v>
      </c>
      <c r="U5865" s="358">
        <v>0.45640559454927732</v>
      </c>
      <c r="V5865" s="361">
        <v>0</v>
      </c>
    </row>
    <row r="5866" spans="1:22" hidden="1" outlineLevel="1">
      <c r="A5866" s="65">
        <v>5857</v>
      </c>
      <c r="B5866" s="117">
        <v>1</v>
      </c>
      <c r="C5866" s="325">
        <v>1.0829190409637472E-4</v>
      </c>
      <c r="D5866" s="358">
        <v>1.1791524982858544E-4</v>
      </c>
      <c r="E5866" s="327">
        <v>1.0581773230952137E-4</v>
      </c>
      <c r="F5866" s="332">
        <v>3.0012229983718318E-4</v>
      </c>
      <c r="G5866" s="358">
        <v>2.8008621987468451E-4</v>
      </c>
      <c r="H5866" s="327">
        <v>3.527301312156082E-4</v>
      </c>
      <c r="I5866" s="332">
        <v>0</v>
      </c>
      <c r="J5866" s="358">
        <v>0</v>
      </c>
      <c r="K5866" s="327">
        <v>0</v>
      </c>
      <c r="L5866" s="336">
        <v>5.8741981719495289E-6</v>
      </c>
      <c r="M5866" s="210">
        <v>1.1415525114155251E-4</v>
      </c>
      <c r="N5866" s="325">
        <v>0</v>
      </c>
      <c r="O5866" s="358">
        <v>0</v>
      </c>
      <c r="P5866" s="327">
        <v>0</v>
      </c>
      <c r="Q5866" s="332">
        <v>0.42873563218390809</v>
      </c>
      <c r="R5866" s="358">
        <v>0.25945268073462974</v>
      </c>
      <c r="S5866" s="327">
        <v>0.31667477349764533</v>
      </c>
      <c r="T5866" s="358">
        <v>0.1087869032146022</v>
      </c>
      <c r="U5866" s="358">
        <v>0.38363381864194024</v>
      </c>
      <c r="V5866" s="361">
        <v>0</v>
      </c>
    </row>
    <row r="5867" spans="1:22" hidden="1" outlineLevel="1">
      <c r="A5867" s="65">
        <v>5858</v>
      </c>
      <c r="B5867" s="117">
        <v>1</v>
      </c>
      <c r="C5867" s="325">
        <v>1.0264792456278207E-4</v>
      </c>
      <c r="D5867" s="358">
        <v>1.0829149901817328E-4</v>
      </c>
      <c r="E5867" s="327">
        <v>9.9720596820312708E-5</v>
      </c>
      <c r="F5867" s="332">
        <v>3.2263147232497198E-4</v>
      </c>
      <c r="G5867" s="358">
        <v>2.5324462380336055E-4</v>
      </c>
      <c r="H5867" s="327">
        <v>4.1319815370971264E-4</v>
      </c>
      <c r="I5867" s="332">
        <v>0</v>
      </c>
      <c r="J5867" s="358">
        <v>0</v>
      </c>
      <c r="K5867" s="327">
        <v>0</v>
      </c>
      <c r="L5867" s="336">
        <v>2.3496792687798115E-6</v>
      </c>
      <c r="M5867" s="210">
        <v>1.1415525114155251E-4</v>
      </c>
      <c r="N5867" s="325">
        <v>0</v>
      </c>
      <c r="O5867" s="358">
        <v>0</v>
      </c>
      <c r="P5867" s="327">
        <v>0</v>
      </c>
      <c r="Q5867" s="332">
        <v>0.56065428824049512</v>
      </c>
      <c r="R5867" s="358">
        <v>0.26099106822002049</v>
      </c>
      <c r="S5867" s="327">
        <v>0.32233781828011043</v>
      </c>
      <c r="T5867" s="358">
        <v>8.1276369036294149E-2</v>
      </c>
      <c r="U5867" s="358">
        <v>0.35459290807022337</v>
      </c>
      <c r="V5867" s="361">
        <v>0</v>
      </c>
    </row>
    <row r="5868" spans="1:22" hidden="1" outlineLevel="1">
      <c r="A5868" s="65">
        <v>5859</v>
      </c>
      <c r="B5868" s="117">
        <v>1</v>
      </c>
      <c r="C5868" s="325">
        <v>9.9197784249888208E-5</v>
      </c>
      <c r="D5868" s="358">
        <v>1.0366432186084379E-4</v>
      </c>
      <c r="E5868" s="327">
        <v>9.5296930433461319E-5</v>
      </c>
      <c r="F5868" s="332">
        <v>0</v>
      </c>
      <c r="G5868" s="358">
        <v>2.2173492406745861E-4</v>
      </c>
      <c r="H5868" s="327">
        <v>3.3257412371757354E-4</v>
      </c>
      <c r="I5868" s="332">
        <v>0</v>
      </c>
      <c r="J5868" s="358">
        <v>0</v>
      </c>
      <c r="K5868" s="327">
        <v>0</v>
      </c>
      <c r="L5868" s="336">
        <v>1.1748396343899057E-6</v>
      </c>
      <c r="M5868" s="210">
        <v>1.1415525114155251E-4</v>
      </c>
      <c r="N5868" s="325">
        <v>0</v>
      </c>
      <c r="O5868" s="358">
        <v>0</v>
      </c>
      <c r="P5868" s="327">
        <v>0</v>
      </c>
      <c r="Q5868" s="332">
        <v>0.23085764809902742</v>
      </c>
      <c r="R5868" s="358">
        <v>0.21797796040846687</v>
      </c>
      <c r="S5868" s="327">
        <v>0.31056442368160619</v>
      </c>
      <c r="T5868" s="358">
        <v>8.2845410909581668E-2</v>
      </c>
      <c r="U5868" s="358">
        <v>0.30080507370393078</v>
      </c>
      <c r="V5868" s="361">
        <v>0</v>
      </c>
    </row>
    <row r="5869" spans="1:22" hidden="1" outlineLevel="1">
      <c r="A5869" s="65">
        <v>5860</v>
      </c>
      <c r="B5869" s="117">
        <v>1</v>
      </c>
      <c r="C5869" s="325">
        <v>9.9029027386757538E-5</v>
      </c>
      <c r="D5869" s="358">
        <v>1.0115631407388789E-4</v>
      </c>
      <c r="E5869" s="327">
        <v>9.2896994123879191E-5</v>
      </c>
      <c r="F5869" s="332">
        <v>0</v>
      </c>
      <c r="G5869" s="358">
        <v>2.0131197053492944E-4</v>
      </c>
      <c r="H5869" s="327">
        <v>3.527301312156082E-4</v>
      </c>
      <c r="I5869" s="332">
        <v>0</v>
      </c>
      <c r="J5869" s="358">
        <v>0</v>
      </c>
      <c r="K5869" s="327">
        <v>0</v>
      </c>
      <c r="L5869" s="336">
        <v>1.409807561267887E-5</v>
      </c>
      <c r="M5869" s="210">
        <v>1.1415525114155251E-4</v>
      </c>
      <c r="N5869" s="325">
        <v>0</v>
      </c>
      <c r="O5869" s="358">
        <v>0</v>
      </c>
      <c r="P5869" s="327">
        <v>0</v>
      </c>
      <c r="Q5869" s="332">
        <v>0.13191865605658709</v>
      </c>
      <c r="R5869" s="358">
        <v>0.19207361774019013</v>
      </c>
      <c r="S5869" s="327">
        <v>0.2589724794497818</v>
      </c>
      <c r="T5869" s="358">
        <v>7.7406065748851574E-2</v>
      </c>
      <c r="U5869" s="358">
        <v>0.2962850876227297</v>
      </c>
      <c r="V5869" s="361">
        <v>0</v>
      </c>
    </row>
    <row r="5870" spans="1:22" hidden="1" outlineLevel="1">
      <c r="A5870" s="65">
        <v>5861</v>
      </c>
      <c r="B5870" s="117">
        <v>1</v>
      </c>
      <c r="C5870" s="325">
        <v>9.8566508576695681E-5</v>
      </c>
      <c r="D5870" s="358">
        <v>1.0033975339906505E-4</v>
      </c>
      <c r="E5870" s="327">
        <v>9.257267840636809E-5</v>
      </c>
      <c r="F5870" s="332">
        <v>0</v>
      </c>
      <c r="G5870" s="358">
        <v>1.7972199108625577E-4</v>
      </c>
      <c r="H5870" s="327">
        <v>3.6280813496462574E-4</v>
      </c>
      <c r="I5870" s="332">
        <v>0</v>
      </c>
      <c r="J5870" s="358">
        <v>0</v>
      </c>
      <c r="K5870" s="327">
        <v>0</v>
      </c>
      <c r="L5870" s="336">
        <v>3.7594868300476983E-5</v>
      </c>
      <c r="M5870" s="210">
        <v>1.1415525114155251E-4</v>
      </c>
      <c r="N5870" s="325">
        <v>0</v>
      </c>
      <c r="O5870" s="358">
        <v>0</v>
      </c>
      <c r="P5870" s="327">
        <v>0</v>
      </c>
      <c r="Q5870" s="332">
        <v>0.296816976127321</v>
      </c>
      <c r="R5870" s="358">
        <v>0.18203351443827953</v>
      </c>
      <c r="S5870" s="327">
        <v>0.22499421075499143</v>
      </c>
      <c r="T5870" s="358">
        <v>7.7719874123509072E-2</v>
      </c>
      <c r="U5870" s="358">
        <v>0.29843208101130014</v>
      </c>
      <c r="V5870" s="361">
        <v>0</v>
      </c>
    </row>
    <row r="5871" spans="1:22" hidden="1" outlineLevel="1">
      <c r="A5871" s="65">
        <v>5862</v>
      </c>
      <c r="B5871" s="117">
        <v>1</v>
      </c>
      <c r="C5871" s="325">
        <v>1.033292022694948E-4</v>
      </c>
      <c r="D5871" s="358">
        <v>1.0276999350270448E-4</v>
      </c>
      <c r="E5871" s="327">
        <v>9.65293301600035E-5</v>
      </c>
      <c r="F5871" s="332">
        <v>0</v>
      </c>
      <c r="G5871" s="358">
        <v>1.7680442629589466E-4</v>
      </c>
      <c r="H5871" s="327">
        <v>4.4343216495676445E-4</v>
      </c>
      <c r="I5871" s="332">
        <v>0</v>
      </c>
      <c r="J5871" s="358">
        <v>0</v>
      </c>
      <c r="K5871" s="327">
        <v>0</v>
      </c>
      <c r="L5871" s="336">
        <v>9.3987170751192462E-5</v>
      </c>
      <c r="M5871" s="210">
        <v>1.1415525114155251E-4</v>
      </c>
      <c r="N5871" s="325">
        <v>1.8840041161301334E-4</v>
      </c>
      <c r="O5871" s="358">
        <v>1.4957059323102366E-3</v>
      </c>
      <c r="P5871" s="327">
        <v>8.9989944732935965E-4</v>
      </c>
      <c r="Q5871" s="332">
        <v>0.23085764809902742</v>
      </c>
      <c r="R5871" s="358">
        <v>0.1314372241907231</v>
      </c>
      <c r="S5871" s="327">
        <v>0.20471359123175609</v>
      </c>
      <c r="T5871" s="358">
        <v>6.89332396330989E-2</v>
      </c>
      <c r="U5871" s="358">
        <v>0.2962850876227297</v>
      </c>
      <c r="V5871" s="361">
        <v>0</v>
      </c>
    </row>
    <row r="5872" spans="1:22" hidden="1" outlineLevel="1">
      <c r="A5872" s="65">
        <v>5863</v>
      </c>
      <c r="B5872" s="117">
        <v>1</v>
      </c>
      <c r="C5872" s="325">
        <v>1.173797736886712E-4</v>
      </c>
      <c r="D5872" s="358">
        <v>1.0638619077691996E-4</v>
      </c>
      <c r="E5872" s="327">
        <v>1.0437777052377209E-4</v>
      </c>
      <c r="F5872" s="332">
        <v>0</v>
      </c>
      <c r="G5872" s="358">
        <v>1.8497360770890632E-4</v>
      </c>
      <c r="H5872" s="327">
        <v>5.8452421744300794E-4</v>
      </c>
      <c r="I5872" s="332">
        <v>0</v>
      </c>
      <c r="J5872" s="358">
        <v>0</v>
      </c>
      <c r="K5872" s="327">
        <v>0</v>
      </c>
      <c r="L5872" s="336">
        <v>1.8210014333043539E-4</v>
      </c>
      <c r="M5872" s="210">
        <v>1.1415525114155251E-4</v>
      </c>
      <c r="N5872" s="325">
        <v>3.786848273421569E-2</v>
      </c>
      <c r="O5872" s="358">
        <v>6.6199144715180167E-2</v>
      </c>
      <c r="P5872" s="327">
        <v>5.845749492149864E-2</v>
      </c>
      <c r="Q5872" s="332">
        <v>9.8938992042440319E-2</v>
      </c>
      <c r="R5872" s="358">
        <v>0.11444671523779838</v>
      </c>
      <c r="S5872" s="327">
        <v>0.18785949132311552</v>
      </c>
      <c r="T5872" s="358">
        <v>9.9791063141087016E-2</v>
      </c>
      <c r="U5872" s="358">
        <v>0.37843583464855901</v>
      </c>
      <c r="V5872" s="361">
        <v>0</v>
      </c>
    </row>
    <row r="5873" spans="1:22" hidden="1" outlineLevel="1">
      <c r="A5873" s="65">
        <v>5864</v>
      </c>
      <c r="B5873" s="117">
        <v>1</v>
      </c>
      <c r="C5873" s="325">
        <v>1.3286790357155338E-4</v>
      </c>
      <c r="D5873" s="358">
        <v>1.1669040881635117E-4</v>
      </c>
      <c r="E5873" s="327">
        <v>1.1588449218106589E-4</v>
      </c>
      <c r="F5873" s="332">
        <v>0</v>
      </c>
      <c r="G5873" s="358">
        <v>2.9934214749106897E-4</v>
      </c>
      <c r="H5873" s="327">
        <v>6.046802249410427E-4</v>
      </c>
      <c r="I5873" s="332">
        <v>0</v>
      </c>
      <c r="J5873" s="358">
        <v>0</v>
      </c>
      <c r="K5873" s="327">
        <v>0</v>
      </c>
      <c r="L5873" s="336">
        <v>1.5860335064263727E-4</v>
      </c>
      <c r="M5873" s="210">
        <v>1.1415525114155251E-4</v>
      </c>
      <c r="N5873" s="325">
        <v>0.16315475645686955</v>
      </c>
      <c r="O5873" s="358">
        <v>0.26606436107243531</v>
      </c>
      <c r="P5873" s="327">
        <v>0.2336659782552552</v>
      </c>
      <c r="Q5873" s="332">
        <v>0.296816976127321</v>
      </c>
      <c r="R5873" s="358">
        <v>9.9293554099012304E-2</v>
      </c>
      <c r="S5873" s="327">
        <v>0.17615361394398865</v>
      </c>
      <c r="T5873" s="358">
        <v>0.17531427864199359</v>
      </c>
      <c r="U5873" s="358">
        <v>0.48375151034054376</v>
      </c>
      <c r="V5873" s="361">
        <v>4.1709897713395859E-2</v>
      </c>
    </row>
    <row r="5874" spans="1:22" hidden="1" outlineLevel="1">
      <c r="A5874" s="65">
        <v>5865</v>
      </c>
      <c r="B5874" s="117">
        <v>1</v>
      </c>
      <c r="C5874" s="325">
        <v>1.5076863157178523E-4</v>
      </c>
      <c r="D5874" s="358">
        <v>1.3449920829582097E-4</v>
      </c>
      <c r="E5874" s="327">
        <v>1.3570666883534424E-4</v>
      </c>
      <c r="F5874" s="332">
        <v>0</v>
      </c>
      <c r="G5874" s="358">
        <v>4.4522038700913386E-4</v>
      </c>
      <c r="H5874" s="327">
        <v>5.3413419869792109E-4</v>
      </c>
      <c r="I5874" s="332">
        <v>0</v>
      </c>
      <c r="J5874" s="358">
        <v>0</v>
      </c>
      <c r="K5874" s="327">
        <v>0</v>
      </c>
      <c r="L5874" s="336">
        <v>1.4685495429873823E-4</v>
      </c>
      <c r="M5874" s="210">
        <v>1.1415525114155251E-4</v>
      </c>
      <c r="N5874" s="325">
        <v>0.36154038988537268</v>
      </c>
      <c r="O5874" s="358">
        <v>0.45780567588419446</v>
      </c>
      <c r="P5874" s="327">
        <v>0.40071987954780636</v>
      </c>
      <c r="Q5874" s="332">
        <v>0.36277630415561452</v>
      </c>
      <c r="R5874" s="358">
        <v>9.4013553490704324E-2</v>
      </c>
      <c r="S5874" s="327">
        <v>0.18617999012550679</v>
      </c>
      <c r="T5874" s="358">
        <v>0.23776214519883734</v>
      </c>
      <c r="U5874" s="358">
        <v>0.58714619194801809</v>
      </c>
      <c r="V5874" s="361">
        <v>0.13870470625024739</v>
      </c>
    </row>
    <row r="5875" spans="1:22" hidden="1" outlineLevel="1">
      <c r="A5875" s="65">
        <v>5866</v>
      </c>
      <c r="B5875" s="117">
        <v>1</v>
      </c>
      <c r="C5875" s="325">
        <v>1.5988150218084181E-4</v>
      </c>
      <c r="D5875" s="358">
        <v>1.4513393898934714E-4</v>
      </c>
      <c r="E5875" s="327">
        <v>1.4762851461105225E-4</v>
      </c>
      <c r="F5875" s="332">
        <v>2.8511618484532408E-4</v>
      </c>
      <c r="G5875" s="358">
        <v>5.4091651213298436E-4</v>
      </c>
      <c r="H5875" s="327">
        <v>4.53510168705782E-4</v>
      </c>
      <c r="I5875" s="332">
        <v>0</v>
      </c>
      <c r="J5875" s="358">
        <v>0</v>
      </c>
      <c r="K5875" s="327">
        <v>0</v>
      </c>
      <c r="L5875" s="336">
        <v>1.644775488145868E-4</v>
      </c>
      <c r="M5875" s="210">
        <v>1.1415525114155251E-4</v>
      </c>
      <c r="N5875" s="325">
        <v>0.51150711752933131</v>
      </c>
      <c r="O5875" s="358">
        <v>0.58207027418681001</v>
      </c>
      <c r="P5875" s="327">
        <v>0.57221597020945636</v>
      </c>
      <c r="Q5875" s="332">
        <v>0.42873563218390809</v>
      </c>
      <c r="R5875" s="358">
        <v>0.12317698120192687</v>
      </c>
      <c r="S5875" s="327">
        <v>0.17814538573641683</v>
      </c>
      <c r="T5875" s="358">
        <v>0.23305501957897473</v>
      </c>
      <c r="U5875" s="358">
        <v>0.64149902457446084</v>
      </c>
      <c r="V5875" s="361">
        <v>0.24939820778714367</v>
      </c>
    </row>
    <row r="5876" spans="1:22" hidden="1" outlineLevel="1">
      <c r="A5876" s="65">
        <v>5867</v>
      </c>
      <c r="B5876" s="117">
        <v>1</v>
      </c>
      <c r="C5876" s="325">
        <v>1.6342539630658605E-4</v>
      </c>
      <c r="D5876" s="358">
        <v>1.4666985073484725E-4</v>
      </c>
      <c r="E5876" s="327">
        <v>1.5271378506162629E-4</v>
      </c>
      <c r="F5876" s="332">
        <v>3.9766204728426777E-4</v>
      </c>
      <c r="G5876" s="358">
        <v>7.1013526997393977E-4</v>
      </c>
      <c r="H5876" s="327">
        <v>3.9304214621167761E-4</v>
      </c>
      <c r="I5876" s="332">
        <v>0</v>
      </c>
      <c r="J5876" s="358">
        <v>0</v>
      </c>
      <c r="K5876" s="327">
        <v>0</v>
      </c>
      <c r="L5876" s="336">
        <v>1.8797434150238492E-4</v>
      </c>
      <c r="M5876" s="210">
        <v>1.1415525114155251E-4</v>
      </c>
      <c r="N5876" s="325">
        <v>0.54428878914999568</v>
      </c>
      <c r="O5876" s="358">
        <v>0.66400875552648631</v>
      </c>
      <c r="P5876" s="327">
        <v>0.70289832590401768</v>
      </c>
      <c r="Q5876" s="332">
        <v>0.36277630415561452</v>
      </c>
      <c r="R5876" s="358">
        <v>0.15536242182248561</v>
      </c>
      <c r="S5876" s="327">
        <v>0.24551958365366885</v>
      </c>
      <c r="T5876" s="358">
        <v>0.19707165928491402</v>
      </c>
      <c r="U5876" s="358">
        <v>0.56771025179885348</v>
      </c>
      <c r="V5876" s="361">
        <v>0.38951530784277988</v>
      </c>
    </row>
    <row r="5877" spans="1:22" hidden="1" outlineLevel="1">
      <c r="A5877" s="65">
        <v>5868</v>
      </c>
      <c r="B5877" s="117">
        <v>1</v>
      </c>
      <c r="C5877" s="325">
        <v>1.6495670858314218E-4</v>
      </c>
      <c r="D5877" s="358">
        <v>1.4888622970936642E-4</v>
      </c>
      <c r="E5877" s="327">
        <v>1.5443914467878531E-4</v>
      </c>
      <c r="F5877" s="332">
        <v>4.8019567973949298E-4</v>
      </c>
      <c r="G5877" s="358">
        <v>7.6615251394887671E-4</v>
      </c>
      <c r="H5877" s="327">
        <v>6.6514824743514709E-4</v>
      </c>
      <c r="I5877" s="332">
        <v>0</v>
      </c>
      <c r="J5877" s="358">
        <v>0</v>
      </c>
      <c r="K5877" s="327">
        <v>0</v>
      </c>
      <c r="L5877" s="336">
        <v>2.0677177565262342E-4</v>
      </c>
      <c r="M5877" s="210">
        <v>1.1415525114155251E-4</v>
      </c>
      <c r="N5877" s="325">
        <v>0.51960833522869088</v>
      </c>
      <c r="O5877" s="358">
        <v>0.69839698128667926</v>
      </c>
      <c r="P5877" s="327">
        <v>0.71979765871916457</v>
      </c>
      <c r="Q5877" s="332">
        <v>0.42873563218390809</v>
      </c>
      <c r="R5877" s="358">
        <v>0.16495198932494765</v>
      </c>
      <c r="S5877" s="327">
        <v>0.28554068494512103</v>
      </c>
      <c r="T5877" s="358">
        <v>0.19665324811870399</v>
      </c>
      <c r="U5877" s="358">
        <v>0.54793531269359885</v>
      </c>
      <c r="V5877" s="361">
        <v>0.44252206563094965</v>
      </c>
    </row>
    <row r="5878" spans="1:22" hidden="1" outlineLevel="1">
      <c r="A5878" s="65">
        <v>5869</v>
      </c>
      <c r="B5878" s="117">
        <v>1</v>
      </c>
      <c r="C5878" s="325">
        <v>1.5487504857463171E-4</v>
      </c>
      <c r="D5878" s="358">
        <v>1.5009162880077158E-4</v>
      </c>
      <c r="E5878" s="327">
        <v>1.5517858451471062E-4</v>
      </c>
      <c r="F5878" s="332">
        <v>5.8523848468250721E-4</v>
      </c>
      <c r="G5878" s="358">
        <v>7.7490520831996045E-4</v>
      </c>
      <c r="H5878" s="327">
        <v>8.2639630741942484E-4</v>
      </c>
      <c r="I5878" s="332">
        <v>0</v>
      </c>
      <c r="J5878" s="358">
        <v>0</v>
      </c>
      <c r="K5878" s="327">
        <v>0</v>
      </c>
      <c r="L5878" s="336">
        <v>1.8797434150238492E-4</v>
      </c>
      <c r="M5878" s="210">
        <v>1.1415525114155251E-4</v>
      </c>
      <c r="N5878" s="325">
        <v>0.53072395951385865</v>
      </c>
      <c r="O5878" s="358">
        <v>0.67336454668929724</v>
      </c>
      <c r="P5878" s="327">
        <v>0.67834497627446588</v>
      </c>
      <c r="Q5878" s="332">
        <v>0.46171529619805485</v>
      </c>
      <c r="R5878" s="358">
        <v>0.17154022180555345</v>
      </c>
      <c r="S5878" s="327">
        <v>0.39427789925454743</v>
      </c>
      <c r="T5878" s="358">
        <v>0.13221792852236269</v>
      </c>
      <c r="U5878" s="358">
        <v>0.42386169476462965</v>
      </c>
      <c r="V5878" s="361">
        <v>0.49204746355286477</v>
      </c>
    </row>
    <row r="5879" spans="1:22" hidden="1" outlineLevel="1">
      <c r="A5879" s="65">
        <v>5870</v>
      </c>
      <c r="B5879" s="117">
        <v>1</v>
      </c>
      <c r="C5879" s="325">
        <v>1.578126680439435E-4</v>
      </c>
      <c r="D5879" s="358">
        <v>1.4888622970936642E-4</v>
      </c>
      <c r="E5879" s="327">
        <v>1.4717447260653672E-4</v>
      </c>
      <c r="F5879" s="332">
        <v>6.6777211713773242E-4</v>
      </c>
      <c r="G5879" s="358">
        <v>7.8132385085875531E-4</v>
      </c>
      <c r="H5879" s="327">
        <v>8.1631830367040773E-4</v>
      </c>
      <c r="I5879" s="332">
        <v>0</v>
      </c>
      <c r="J5879" s="358">
        <v>0</v>
      </c>
      <c r="K5879" s="327">
        <v>0</v>
      </c>
      <c r="L5879" s="336">
        <v>1.9032402077116473E-4</v>
      </c>
      <c r="M5879" s="210">
        <v>1.1415525114155251E-4</v>
      </c>
      <c r="N5879" s="325">
        <v>0.50755070888545795</v>
      </c>
      <c r="O5879" s="358">
        <v>0.66333881677272066</v>
      </c>
      <c r="P5879" s="327">
        <v>0.6078558982581469</v>
      </c>
      <c r="Q5879" s="332">
        <v>0.42873563218390809</v>
      </c>
      <c r="R5879" s="358">
        <v>0.19989855475944751</v>
      </c>
      <c r="S5879" s="327">
        <v>0.45623380576477657</v>
      </c>
      <c r="T5879" s="358">
        <v>0.15659037895409567</v>
      </c>
      <c r="U5879" s="358">
        <v>0.40792874382839595</v>
      </c>
      <c r="V5879" s="361">
        <v>0.46901399268336857</v>
      </c>
    </row>
    <row r="5880" spans="1:22" hidden="1" outlineLevel="1">
      <c r="A5880" s="65">
        <v>5871</v>
      </c>
      <c r="B5880" s="117">
        <v>1</v>
      </c>
      <c r="C5880" s="325">
        <v>1.6075028751325531E-4</v>
      </c>
      <c r="D5880" s="358">
        <v>1.4832241400532207E-4</v>
      </c>
      <c r="E5880" s="327">
        <v>1.5100139807316766E-4</v>
      </c>
      <c r="F5880" s="332">
        <v>7.2029351960923975E-4</v>
      </c>
      <c r="G5880" s="358">
        <v>8.2567083567224692E-4</v>
      </c>
      <c r="H5880" s="327">
        <v>5.8452421744300794E-4</v>
      </c>
      <c r="I5880" s="332">
        <v>0</v>
      </c>
      <c r="J5880" s="358">
        <v>0</v>
      </c>
      <c r="K5880" s="327">
        <v>0</v>
      </c>
      <c r="L5880" s="336">
        <v>2.1382081345896285E-4</v>
      </c>
      <c r="M5880" s="210">
        <v>1.1415525114155251E-4</v>
      </c>
      <c r="N5880" s="325">
        <v>0.33742513719890693</v>
      </c>
      <c r="O5880" s="358">
        <v>0.58446711246808869</v>
      </c>
      <c r="P5880" s="327">
        <v>0.55885832036531014</v>
      </c>
      <c r="Q5880" s="332">
        <v>0.49469496021220166</v>
      </c>
      <c r="R5880" s="358">
        <v>0.2001268259731131</v>
      </c>
      <c r="S5880" s="327">
        <v>0.43183460821793024</v>
      </c>
      <c r="T5880" s="358">
        <v>0.2119252556853693</v>
      </c>
      <c r="U5880" s="358">
        <v>0.46702756184009986</v>
      </c>
      <c r="V5880" s="361">
        <v>0.41306792886776966</v>
      </c>
    </row>
    <row r="5881" spans="1:22" hidden="1" outlineLevel="1">
      <c r="A5881" s="65">
        <v>5872</v>
      </c>
      <c r="B5881" s="117">
        <v>1</v>
      </c>
      <c r="C5881" s="325">
        <v>1.6252535970322243E-4</v>
      </c>
      <c r="D5881" s="358">
        <v>1.4631989615992319E-4</v>
      </c>
      <c r="E5881" s="327">
        <v>1.547245425101951E-4</v>
      </c>
      <c r="F5881" s="332">
        <v>6.3025682965808457E-4</v>
      </c>
      <c r="G5881" s="358">
        <v>8.1983570609152421E-4</v>
      </c>
      <c r="H5881" s="327">
        <v>5.8452421744300794E-4</v>
      </c>
      <c r="I5881" s="332">
        <v>0</v>
      </c>
      <c r="J5881" s="358">
        <v>0</v>
      </c>
      <c r="K5881" s="327">
        <v>0</v>
      </c>
      <c r="L5881" s="336">
        <v>2.2321953053408208E-4</v>
      </c>
      <c r="M5881" s="210">
        <v>1.1415525114155251E-4</v>
      </c>
      <c r="N5881" s="325">
        <v>0.30238266063888647</v>
      </c>
      <c r="O5881" s="358">
        <v>0.4602514365520709</v>
      </c>
      <c r="P5881" s="327">
        <v>0.42979895254470329</v>
      </c>
      <c r="Q5881" s="332">
        <v>0.36277630415561452</v>
      </c>
      <c r="R5881" s="358">
        <v>0.22392874000004132</v>
      </c>
      <c r="S5881" s="327">
        <v>0.40320711371078555</v>
      </c>
      <c r="T5881" s="358">
        <v>0.23692532286641732</v>
      </c>
      <c r="U5881" s="358">
        <v>0.52804737393631418</v>
      </c>
      <c r="V5881" s="361">
        <v>0.3681156330508682</v>
      </c>
    </row>
    <row r="5882" spans="1:22" hidden="1" outlineLevel="1">
      <c r="A5882" s="65">
        <v>5873</v>
      </c>
      <c r="B5882" s="117">
        <v>1</v>
      </c>
      <c r="C5882" s="325">
        <v>1.6087529259705582E-4</v>
      </c>
      <c r="D5882" s="358">
        <v>1.493528358092652E-4</v>
      </c>
      <c r="E5882" s="327">
        <v>1.5843471431852205E-4</v>
      </c>
      <c r="F5882" s="332">
        <v>5.9274154217843662E-4</v>
      </c>
      <c r="G5882" s="358">
        <v>8.2333678383995793E-4</v>
      </c>
      <c r="H5882" s="327">
        <v>5.3413419869792109E-4</v>
      </c>
      <c r="I5882" s="332">
        <v>0</v>
      </c>
      <c r="J5882" s="358">
        <v>0</v>
      </c>
      <c r="K5882" s="327">
        <v>0</v>
      </c>
      <c r="L5882" s="336">
        <v>2.2321953053408208E-4</v>
      </c>
      <c r="M5882" s="210">
        <v>1.1415525114155251E-4</v>
      </c>
      <c r="N5882" s="325">
        <v>0.18538600502720515</v>
      </c>
      <c r="O5882" s="358">
        <v>0.28755497001927066</v>
      </c>
      <c r="P5882" s="327">
        <v>0.24120477238379556</v>
      </c>
      <c r="Q5882" s="332">
        <v>0.36277630415561452</v>
      </c>
      <c r="R5882" s="358">
        <v>0.23349323127421284</v>
      </c>
      <c r="S5882" s="327">
        <v>0.35810530710919702</v>
      </c>
      <c r="T5882" s="358">
        <v>0.27092123012098046</v>
      </c>
      <c r="U5882" s="358">
        <v>0.6044351387086121</v>
      </c>
      <c r="V5882" s="361">
        <v>0.25336817956445201</v>
      </c>
    </row>
    <row r="5883" spans="1:22" hidden="1" outlineLevel="1">
      <c r="A5883" s="65">
        <v>5874</v>
      </c>
      <c r="B5883" s="117">
        <v>1</v>
      </c>
      <c r="C5883" s="325">
        <v>1.5377500383718731E-4</v>
      </c>
      <c r="D5883" s="358">
        <v>1.5205526280451224E-4</v>
      </c>
      <c r="E5883" s="327">
        <v>1.5463373410929199E-4</v>
      </c>
      <c r="F5883" s="332">
        <v>6.3025682965808457E-4</v>
      </c>
      <c r="G5883" s="358">
        <v>7.7898979902646631E-4</v>
      </c>
      <c r="H5883" s="327">
        <v>5.3413419869792109E-4</v>
      </c>
      <c r="I5883" s="332">
        <v>0</v>
      </c>
      <c r="J5883" s="358">
        <v>0</v>
      </c>
      <c r="K5883" s="327">
        <v>0</v>
      </c>
      <c r="L5883" s="336">
        <v>1.644775488145868E-4</v>
      </c>
      <c r="M5883" s="210">
        <v>1.1415525114155251E-4</v>
      </c>
      <c r="N5883" s="325">
        <v>6.2548936655520429E-2</v>
      </c>
      <c r="O5883" s="358">
        <v>8.4563576697835513E-2</v>
      </c>
      <c r="P5883" s="327">
        <v>7.9544166455622706E-2</v>
      </c>
      <c r="Q5883" s="332">
        <v>0.42873563218390809</v>
      </c>
      <c r="R5883" s="358">
        <v>0.20345269269075392</v>
      </c>
      <c r="S5883" s="327">
        <v>0.23354363739703277</v>
      </c>
      <c r="T5883" s="358">
        <v>0.27479153340842305</v>
      </c>
      <c r="U5883" s="358">
        <v>0.60782512826951296</v>
      </c>
      <c r="V5883" s="361">
        <v>0.13579593846725807</v>
      </c>
    </row>
    <row r="5884" spans="1:22" hidden="1" outlineLevel="1">
      <c r="A5884" s="65">
        <v>5875</v>
      </c>
      <c r="B5884" s="117">
        <v>1</v>
      </c>
      <c r="C5884" s="325">
        <v>1.4720598668347093E-4</v>
      </c>
      <c r="D5884" s="358">
        <v>1.5627415962443029E-4</v>
      </c>
      <c r="E5884" s="327">
        <v>1.4341241028340796E-4</v>
      </c>
      <c r="F5884" s="332">
        <v>6.5276600214587337E-4</v>
      </c>
      <c r="G5884" s="358">
        <v>7.025496015190002E-4</v>
      </c>
      <c r="H5884" s="327">
        <v>4.8374417995283419E-4</v>
      </c>
      <c r="I5884" s="332">
        <v>0</v>
      </c>
      <c r="J5884" s="358">
        <v>0</v>
      </c>
      <c r="K5884" s="327">
        <v>0</v>
      </c>
      <c r="L5884" s="336">
        <v>1.1748396343899057E-4</v>
      </c>
      <c r="M5884" s="210">
        <v>1.1415525114155251E-4</v>
      </c>
      <c r="N5884" s="325">
        <v>6.0288131716164269E-3</v>
      </c>
      <c r="O5884" s="358">
        <v>4.0918094646779698E-3</v>
      </c>
      <c r="P5884" s="327">
        <v>4.2159926527514562E-3</v>
      </c>
      <c r="Q5884" s="332">
        <v>0.32979664014146776</v>
      </c>
      <c r="R5884" s="358">
        <v>0.17173790129761121</v>
      </c>
      <c r="S5884" s="327">
        <v>0.22945037487548892</v>
      </c>
      <c r="T5884" s="358">
        <v>0.28117230369312568</v>
      </c>
      <c r="U5884" s="358">
        <v>0.61155411678650384</v>
      </c>
      <c r="V5884" s="361">
        <v>2.0556055789233287E-2</v>
      </c>
    </row>
    <row r="5885" spans="1:22" hidden="1" outlineLevel="1">
      <c r="A5885" s="65">
        <v>5876</v>
      </c>
      <c r="B5885" s="117">
        <v>1</v>
      </c>
      <c r="C5885" s="325">
        <v>1.4608719118345645E-4</v>
      </c>
      <c r="D5885" s="358">
        <v>1.5954040232372171E-4</v>
      </c>
      <c r="E5885" s="327">
        <v>1.4429454903503816E-4</v>
      </c>
      <c r="F5885" s="332">
        <v>4.8019567973949298E-4</v>
      </c>
      <c r="G5885" s="358">
        <v>4.6856090533202433E-4</v>
      </c>
      <c r="H5885" s="327">
        <v>4.4343216495676445E-4</v>
      </c>
      <c r="I5885" s="332">
        <v>0</v>
      </c>
      <c r="J5885" s="358">
        <v>0</v>
      </c>
      <c r="K5885" s="327">
        <v>0</v>
      </c>
      <c r="L5885" s="336">
        <v>8.811297257924293E-5</v>
      </c>
      <c r="M5885" s="210">
        <v>1.1415525114155251E-4</v>
      </c>
      <c r="N5885" s="325">
        <v>0</v>
      </c>
      <c r="O5885" s="358">
        <v>0</v>
      </c>
      <c r="P5885" s="327">
        <v>0</v>
      </c>
      <c r="Q5885" s="332">
        <v>0.296816976127321</v>
      </c>
      <c r="R5885" s="358">
        <v>0.15337629306384973</v>
      </c>
      <c r="S5885" s="327">
        <v>0.23312164786552586</v>
      </c>
      <c r="T5885" s="358">
        <v>0.29027274655819341</v>
      </c>
      <c r="U5885" s="358">
        <v>0.67460792261925873</v>
      </c>
      <c r="V5885" s="361">
        <v>0</v>
      </c>
    </row>
    <row r="5886" spans="1:22" hidden="1" outlineLevel="1">
      <c r="A5886" s="65">
        <v>5877</v>
      </c>
      <c r="B5886" s="117">
        <v>1</v>
      </c>
      <c r="C5886" s="325">
        <v>1.4757475168068241E-4</v>
      </c>
      <c r="D5886" s="358">
        <v>1.6646172613888683E-4</v>
      </c>
      <c r="E5886" s="327">
        <v>1.4797877558596424E-4</v>
      </c>
      <c r="F5886" s="332">
        <v>3.2263147232497198E-4</v>
      </c>
      <c r="G5886" s="358">
        <v>3.9795583740528088E-4</v>
      </c>
      <c r="H5886" s="327">
        <v>4.232761574587298E-4</v>
      </c>
      <c r="I5886" s="332">
        <v>0</v>
      </c>
      <c r="J5886" s="358">
        <v>0</v>
      </c>
      <c r="K5886" s="327">
        <v>0</v>
      </c>
      <c r="L5886" s="336">
        <v>5.8741981719495287E-5</v>
      </c>
      <c r="M5886" s="210">
        <v>1.1415525114155251E-4</v>
      </c>
      <c r="N5886" s="325">
        <v>0</v>
      </c>
      <c r="O5886" s="358">
        <v>0</v>
      </c>
      <c r="P5886" s="327">
        <v>0</v>
      </c>
      <c r="Q5886" s="332">
        <v>0.42873563218390809</v>
      </c>
      <c r="R5886" s="358">
        <v>0.13969977150772606</v>
      </c>
      <c r="S5886" s="327">
        <v>0.24218589676051855</v>
      </c>
      <c r="T5886" s="358">
        <v>0.30000080617257602</v>
      </c>
      <c r="U5886" s="358">
        <v>0.70975081440059684</v>
      </c>
      <c r="V5886" s="361">
        <v>0</v>
      </c>
    </row>
    <row r="5887" spans="1:22" hidden="1" outlineLevel="1">
      <c r="A5887" s="65">
        <v>5878</v>
      </c>
      <c r="B5887" s="117">
        <v>1</v>
      </c>
      <c r="C5887" s="325">
        <v>1.3845563081743581E-4</v>
      </c>
      <c r="D5887" s="358">
        <v>1.5308568460845536E-4</v>
      </c>
      <c r="E5887" s="327">
        <v>1.3757472736820818E-4</v>
      </c>
      <c r="F5887" s="332">
        <v>0</v>
      </c>
      <c r="G5887" s="358">
        <v>3.6294505992094526E-4</v>
      </c>
      <c r="H5887" s="327">
        <v>4.3335416120774729E-4</v>
      </c>
      <c r="I5887" s="332">
        <v>0</v>
      </c>
      <c r="J5887" s="358">
        <v>0</v>
      </c>
      <c r="K5887" s="327">
        <v>0</v>
      </c>
      <c r="L5887" s="336">
        <v>3.7594868300476983E-5</v>
      </c>
      <c r="M5887" s="210">
        <v>1.1415525114155251E-4</v>
      </c>
      <c r="N5887" s="325">
        <v>0</v>
      </c>
      <c r="O5887" s="358">
        <v>0</v>
      </c>
      <c r="P5887" s="327">
        <v>0</v>
      </c>
      <c r="Q5887" s="332">
        <v>0.49469496021220166</v>
      </c>
      <c r="R5887" s="358">
        <v>0.13925335723430643</v>
      </c>
      <c r="S5887" s="327">
        <v>0.23350143567972259</v>
      </c>
      <c r="T5887" s="358">
        <v>0.24968686343582255</v>
      </c>
      <c r="U5887" s="358">
        <v>0.57245623718411465</v>
      </c>
      <c r="V5887" s="361">
        <v>0</v>
      </c>
    </row>
    <row r="5888" spans="1:22" hidden="1" outlineLevel="1">
      <c r="A5888" s="65">
        <v>5879</v>
      </c>
      <c r="B5888" s="117">
        <v>1</v>
      </c>
      <c r="C5888" s="325">
        <v>1.2593637167481554E-4</v>
      </c>
      <c r="D5888" s="358">
        <v>1.4429793639369516E-4</v>
      </c>
      <c r="E5888" s="327">
        <v>1.2477074284086999E-4</v>
      </c>
      <c r="F5888" s="332">
        <v>0</v>
      </c>
      <c r="G5888" s="358">
        <v>3.2910130835275429E-4</v>
      </c>
      <c r="H5888" s="327">
        <v>4.1319815370971264E-4</v>
      </c>
      <c r="I5888" s="332">
        <v>0</v>
      </c>
      <c r="J5888" s="358">
        <v>0</v>
      </c>
      <c r="K5888" s="327">
        <v>0</v>
      </c>
      <c r="L5888" s="336">
        <v>2.3496792687798115E-5</v>
      </c>
      <c r="M5888" s="210">
        <v>1.1415525114155251E-4</v>
      </c>
      <c r="N5888" s="325">
        <v>0</v>
      </c>
      <c r="O5888" s="358">
        <v>0</v>
      </c>
      <c r="P5888" s="327">
        <v>0</v>
      </c>
      <c r="Q5888" s="332">
        <v>0.46171529619805485</v>
      </c>
      <c r="R5888" s="358">
        <v>0.15508944714637785</v>
      </c>
      <c r="S5888" s="327">
        <v>0.2587024105722725</v>
      </c>
      <c r="T5888" s="358">
        <v>0.18933105271002884</v>
      </c>
      <c r="U5888" s="358">
        <v>0.53166336280127502</v>
      </c>
      <c r="V5888" s="361">
        <v>0</v>
      </c>
    </row>
    <row r="5889" spans="1:22" hidden="1" outlineLevel="1">
      <c r="A5889" s="65">
        <v>5880</v>
      </c>
      <c r="B5889" s="117">
        <v>1</v>
      </c>
      <c r="C5889" s="325">
        <v>1.1669849598195847E-4</v>
      </c>
      <c r="D5889" s="358">
        <v>1.3438255677084625E-4</v>
      </c>
      <c r="E5889" s="327">
        <v>1.1347158324278331E-4</v>
      </c>
      <c r="F5889" s="332">
        <v>0</v>
      </c>
      <c r="G5889" s="358">
        <v>3.0167619932335818E-4</v>
      </c>
      <c r="H5889" s="327">
        <v>4.1319815370971264E-4</v>
      </c>
      <c r="I5889" s="332">
        <v>0</v>
      </c>
      <c r="J5889" s="358">
        <v>0</v>
      </c>
      <c r="K5889" s="327">
        <v>0</v>
      </c>
      <c r="L5889" s="336">
        <v>9.3987170751192458E-6</v>
      </c>
      <c r="M5889" s="210">
        <v>1.1415525114155251E-4</v>
      </c>
      <c r="N5889" s="325">
        <v>0</v>
      </c>
      <c r="O5889" s="358">
        <v>0</v>
      </c>
      <c r="P5889" s="327">
        <v>0</v>
      </c>
      <c r="Q5889" s="332">
        <v>0.39575596816976127</v>
      </c>
      <c r="R5889" s="358">
        <v>0.15316157336982875</v>
      </c>
      <c r="S5889" s="327">
        <v>0.28554068494512103</v>
      </c>
      <c r="T5889" s="358">
        <v>0.13912171276482785</v>
      </c>
      <c r="U5889" s="358">
        <v>0.48894949433392498</v>
      </c>
      <c r="V5889" s="361">
        <v>0</v>
      </c>
    </row>
    <row r="5890" spans="1:22" hidden="1" outlineLevel="1">
      <c r="A5890" s="65">
        <v>5881</v>
      </c>
      <c r="B5890" s="117">
        <v>1</v>
      </c>
      <c r="C5890" s="325">
        <v>1.0774813198184254E-4</v>
      </c>
      <c r="D5890" s="358">
        <v>1.2057879298217427E-4</v>
      </c>
      <c r="E5890" s="327">
        <v>1.0602529436872848E-4</v>
      </c>
      <c r="F5890" s="332">
        <v>0</v>
      </c>
      <c r="G5890" s="358">
        <v>2.9525755678456317E-4</v>
      </c>
      <c r="H5890" s="327">
        <v>4.53510168705782E-4</v>
      </c>
      <c r="I5890" s="332">
        <v>0</v>
      </c>
      <c r="J5890" s="358">
        <v>0</v>
      </c>
      <c r="K5890" s="327">
        <v>0</v>
      </c>
      <c r="L5890" s="336">
        <v>5.8741981719495289E-6</v>
      </c>
      <c r="M5890" s="210">
        <v>1.1415525114155251E-4</v>
      </c>
      <c r="N5890" s="325">
        <v>0</v>
      </c>
      <c r="O5890" s="358">
        <v>0</v>
      </c>
      <c r="P5890" s="327">
        <v>0</v>
      </c>
      <c r="Q5890" s="332">
        <v>0.46171529619805485</v>
      </c>
      <c r="R5890" s="358">
        <v>0.16480132327859676</v>
      </c>
      <c r="S5890" s="327">
        <v>0.26239899906437658</v>
      </c>
      <c r="T5890" s="358">
        <v>6.8828636841546401E-2</v>
      </c>
      <c r="U5890" s="358">
        <v>0.39493378384494288</v>
      </c>
      <c r="V5890" s="361">
        <v>0</v>
      </c>
    </row>
    <row r="5891" spans="1:22" hidden="1" outlineLevel="1">
      <c r="A5891" s="65">
        <v>5882</v>
      </c>
      <c r="B5891" s="117">
        <v>1</v>
      </c>
      <c r="C5891" s="325">
        <v>1.0090410364376506E-4</v>
      </c>
      <c r="D5891" s="358">
        <v>1.1756529525366137E-4</v>
      </c>
      <c r="E5891" s="327">
        <v>9.5465574606567089E-5</v>
      </c>
      <c r="F5891" s="332">
        <v>0</v>
      </c>
      <c r="G5891" s="358">
        <v>2.3924031280962642E-4</v>
      </c>
      <c r="H5891" s="327">
        <v>3.9304214621167761E-4</v>
      </c>
      <c r="I5891" s="332">
        <v>0</v>
      </c>
      <c r="J5891" s="358">
        <v>0</v>
      </c>
      <c r="K5891" s="327">
        <v>0</v>
      </c>
      <c r="L5891" s="336">
        <v>2.3496792687798115E-6</v>
      </c>
      <c r="M5891" s="210">
        <v>1.1415525114155251E-4</v>
      </c>
      <c r="N5891" s="325">
        <v>0</v>
      </c>
      <c r="O5891" s="358">
        <v>0</v>
      </c>
      <c r="P5891" s="327">
        <v>0</v>
      </c>
      <c r="Q5891" s="332">
        <v>0.26383731211317418</v>
      </c>
      <c r="R5891" s="358">
        <v>0.16395270964708014</v>
      </c>
      <c r="S5891" s="327">
        <v>0.21324613165855438</v>
      </c>
      <c r="T5891" s="358">
        <v>4.3723966868945884E-2</v>
      </c>
      <c r="U5891" s="358">
        <v>0.34408394043143087</v>
      </c>
      <c r="V5891" s="361">
        <v>0</v>
      </c>
    </row>
    <row r="5892" spans="1:22" hidden="1" outlineLevel="1">
      <c r="A5892" s="65">
        <v>5883</v>
      </c>
      <c r="B5892" s="117">
        <v>1</v>
      </c>
      <c r="C5892" s="325">
        <v>9.801023595378344E-5</v>
      </c>
      <c r="D5892" s="358">
        <v>1.135991434045218E-4</v>
      </c>
      <c r="E5892" s="327">
        <v>9.0860291417909478E-5</v>
      </c>
      <c r="F5892" s="332">
        <v>0</v>
      </c>
      <c r="G5892" s="358">
        <v>2.0539656124143527E-4</v>
      </c>
      <c r="H5892" s="327">
        <v>3.728861387136429E-4</v>
      </c>
      <c r="I5892" s="332">
        <v>0</v>
      </c>
      <c r="J5892" s="358">
        <v>0</v>
      </c>
      <c r="K5892" s="327">
        <v>0</v>
      </c>
      <c r="L5892" s="336">
        <v>1.1748396343899057E-6</v>
      </c>
      <c r="M5892" s="210">
        <v>1.1415525114155251E-4</v>
      </c>
      <c r="N5892" s="325">
        <v>0</v>
      </c>
      <c r="O5892" s="358">
        <v>0</v>
      </c>
      <c r="P5892" s="327">
        <v>0</v>
      </c>
      <c r="Q5892" s="332">
        <v>0.26383731211317418</v>
      </c>
      <c r="R5892" s="358">
        <v>0.15554319716666723</v>
      </c>
      <c r="S5892" s="327">
        <v>0.20236734712719834</v>
      </c>
      <c r="T5892" s="358">
        <v>4.1318102663238342E-2</v>
      </c>
      <c r="U5892" s="358">
        <v>0.32340500410993606</v>
      </c>
      <c r="V5892" s="361">
        <v>0</v>
      </c>
    </row>
    <row r="5893" spans="1:22" hidden="1" outlineLevel="1">
      <c r="A5893" s="65">
        <v>5884</v>
      </c>
      <c r="B5893" s="117">
        <v>1</v>
      </c>
      <c r="C5893" s="325">
        <v>9.6491424185607343E-5</v>
      </c>
      <c r="D5893" s="358">
        <v>1.1113001945922414E-4</v>
      </c>
      <c r="E5893" s="327">
        <v>8.848630036572824E-5</v>
      </c>
      <c r="F5893" s="332">
        <v>0</v>
      </c>
      <c r="G5893" s="358">
        <v>2.1181520378023009E-4</v>
      </c>
      <c r="H5893" s="327">
        <v>4.1319815370971264E-4</v>
      </c>
      <c r="I5893" s="332">
        <v>0</v>
      </c>
      <c r="J5893" s="358">
        <v>0</v>
      </c>
      <c r="K5893" s="327">
        <v>0</v>
      </c>
      <c r="L5893" s="336">
        <v>1.409807561267887E-5</v>
      </c>
      <c r="M5893" s="210">
        <v>1.1415525114155251E-4</v>
      </c>
      <c r="N5893" s="325">
        <v>0</v>
      </c>
      <c r="O5893" s="358">
        <v>0</v>
      </c>
      <c r="P5893" s="327">
        <v>0</v>
      </c>
      <c r="Q5893" s="332">
        <v>0.23085764809902742</v>
      </c>
      <c r="R5893" s="358">
        <v>0.14736579637284444</v>
      </c>
      <c r="S5893" s="327">
        <v>0.2324717911738198</v>
      </c>
      <c r="T5893" s="358">
        <v>4.1108897080133336E-2</v>
      </c>
      <c r="U5893" s="358">
        <v>0.32453500063023627</v>
      </c>
      <c r="V5893" s="361">
        <v>0</v>
      </c>
    </row>
    <row r="5894" spans="1:22" hidden="1" outlineLevel="1">
      <c r="A5894" s="65">
        <v>5885</v>
      </c>
      <c r="B5894" s="117">
        <v>1</v>
      </c>
      <c r="C5894" s="325">
        <v>9.6910191216339033E-5</v>
      </c>
      <c r="D5894" s="358">
        <v>1.0895252432636321E-4</v>
      </c>
      <c r="E5894" s="327">
        <v>8.8577108766631351E-5</v>
      </c>
      <c r="F5894" s="332">
        <v>0</v>
      </c>
      <c r="G5894" s="358">
        <v>2.3048761843854241E-4</v>
      </c>
      <c r="H5894" s="327">
        <v>3.9304214621167761E-4</v>
      </c>
      <c r="I5894" s="332">
        <v>0</v>
      </c>
      <c r="J5894" s="358">
        <v>0</v>
      </c>
      <c r="K5894" s="327">
        <v>0</v>
      </c>
      <c r="L5894" s="336">
        <v>3.7594868300476983E-5</v>
      </c>
      <c r="M5894" s="210">
        <v>1.1415525114155251E-4</v>
      </c>
      <c r="N5894" s="325">
        <v>0</v>
      </c>
      <c r="O5894" s="358">
        <v>0</v>
      </c>
      <c r="P5894" s="327">
        <v>0</v>
      </c>
      <c r="Q5894" s="332">
        <v>0.16489832007073388</v>
      </c>
      <c r="R5894" s="358">
        <v>0.15442481860741855</v>
      </c>
      <c r="S5894" s="327">
        <v>0.25409432579777741</v>
      </c>
      <c r="T5894" s="358">
        <v>4.1527308246343347E-2</v>
      </c>
      <c r="U5894" s="358">
        <v>0.33312297418451836</v>
      </c>
      <c r="V5894" s="361">
        <v>0</v>
      </c>
    </row>
    <row r="5895" spans="1:22" hidden="1" outlineLevel="1">
      <c r="A5895" s="65">
        <v>5886</v>
      </c>
      <c r="B5895" s="117">
        <v>1</v>
      </c>
      <c r="C5895" s="325">
        <v>1.0191664482254912E-4</v>
      </c>
      <c r="D5895" s="358">
        <v>1.108383906467874E-4</v>
      </c>
      <c r="E5895" s="327">
        <v>9.1768375426940559E-5</v>
      </c>
      <c r="F5895" s="332">
        <v>0</v>
      </c>
      <c r="G5895" s="358">
        <v>2.5266111084528819E-4</v>
      </c>
      <c r="H5895" s="327">
        <v>4.031201499606951E-4</v>
      </c>
      <c r="I5895" s="332">
        <v>0</v>
      </c>
      <c r="J5895" s="358">
        <v>0</v>
      </c>
      <c r="K5895" s="327">
        <v>0</v>
      </c>
      <c r="L5895" s="336">
        <v>9.3987170751192462E-5</v>
      </c>
      <c r="M5895" s="210">
        <v>1.1415525114155251E-4</v>
      </c>
      <c r="N5895" s="325">
        <v>0</v>
      </c>
      <c r="O5895" s="358">
        <v>1.7449902543619424E-3</v>
      </c>
      <c r="P5895" s="327">
        <v>5.8103265929321701E-4</v>
      </c>
      <c r="Q5895" s="332">
        <v>0.23085764809902742</v>
      </c>
      <c r="R5895" s="358">
        <v>0.14215466721351222</v>
      </c>
      <c r="S5895" s="327">
        <v>0.22591413632420665</v>
      </c>
      <c r="T5895" s="358">
        <v>4.2468733370315863E-2</v>
      </c>
      <c r="U5895" s="358">
        <v>0.37335085030720783</v>
      </c>
      <c r="V5895" s="361">
        <v>0</v>
      </c>
    </row>
    <row r="5896" spans="1:22" hidden="1" outlineLevel="1">
      <c r="A5896" s="65">
        <v>5887</v>
      </c>
      <c r="B5896" s="117">
        <v>1</v>
      </c>
      <c r="C5896" s="325">
        <v>1.156609537864143E-4</v>
      </c>
      <c r="D5896" s="358">
        <v>1.1151885787580644E-4</v>
      </c>
      <c r="E5896" s="327">
        <v>1.0135514803656865E-4</v>
      </c>
      <c r="F5896" s="332">
        <v>0</v>
      </c>
      <c r="G5896" s="358">
        <v>2.2056789815131411E-4</v>
      </c>
      <c r="H5896" s="327">
        <v>4.9382218370185135E-4</v>
      </c>
      <c r="I5896" s="332">
        <v>0</v>
      </c>
      <c r="J5896" s="358">
        <v>0</v>
      </c>
      <c r="K5896" s="327">
        <v>0</v>
      </c>
      <c r="L5896" s="336">
        <v>1.8210014333043539E-4</v>
      </c>
      <c r="M5896" s="210">
        <v>1.1415525114155251E-4</v>
      </c>
      <c r="N5896" s="325">
        <v>3.5230876971633497E-2</v>
      </c>
      <c r="O5896" s="358">
        <v>6.0945324174092236E-2</v>
      </c>
      <c r="P5896" s="327">
        <v>4.9713351098326385E-2</v>
      </c>
      <c r="Q5896" s="332">
        <v>9.8938992042440319E-2</v>
      </c>
      <c r="R5896" s="358">
        <v>0.11859024713399244</v>
      </c>
      <c r="S5896" s="327">
        <v>0.19032388365118488</v>
      </c>
      <c r="T5896" s="358">
        <v>5.8159152103191177E-2</v>
      </c>
      <c r="U5896" s="358">
        <v>0.41798571285906827</v>
      </c>
      <c r="V5896" s="361">
        <v>0</v>
      </c>
    </row>
    <row r="5897" spans="1:22" hidden="1" outlineLevel="1">
      <c r="A5897" s="65">
        <v>5888</v>
      </c>
      <c r="B5897" s="117">
        <v>1</v>
      </c>
      <c r="C5897" s="325">
        <v>1.3008654045699222E-4</v>
      </c>
      <c r="D5897" s="358">
        <v>1.2162865670694651E-4</v>
      </c>
      <c r="E5897" s="327">
        <v>1.1463911982582327E-4</v>
      </c>
      <c r="F5897" s="332">
        <v>0</v>
      </c>
      <c r="G5897" s="358">
        <v>2.1881735927709725E-4</v>
      </c>
      <c r="H5897" s="327">
        <v>4.9382218370185135E-4</v>
      </c>
      <c r="I5897" s="332">
        <v>0</v>
      </c>
      <c r="J5897" s="358">
        <v>0</v>
      </c>
      <c r="K5897" s="327">
        <v>0</v>
      </c>
      <c r="L5897" s="336">
        <v>1.5860335064263727E-4</v>
      </c>
      <c r="M5897" s="210">
        <v>1.1415525114155251E-4</v>
      </c>
      <c r="N5897" s="325">
        <v>0.17445878115365035</v>
      </c>
      <c r="O5897" s="358">
        <v>0.25200985251431746</v>
      </c>
      <c r="P5897" s="327">
        <v>0.19608968991340264</v>
      </c>
      <c r="Q5897" s="332">
        <v>3.2979664014146773E-2</v>
      </c>
      <c r="R5897" s="358">
        <v>9.5657136313083507E-2</v>
      </c>
      <c r="S5897" s="327">
        <v>0.16973099353313012</v>
      </c>
      <c r="T5897" s="358">
        <v>0.12782461127715758</v>
      </c>
      <c r="U5897" s="358">
        <v>0.49132248702655557</v>
      </c>
      <c r="V5897" s="361">
        <v>4.3995685309791976E-2</v>
      </c>
    </row>
    <row r="5898" spans="1:22" hidden="1" outlineLevel="1">
      <c r="A5898" s="65">
        <v>5889</v>
      </c>
      <c r="B5898" s="117">
        <v>1</v>
      </c>
      <c r="C5898" s="325">
        <v>1.4877480048516723E-4</v>
      </c>
      <c r="D5898" s="358">
        <v>1.3862089551159345E-4</v>
      </c>
      <c r="E5898" s="327">
        <v>1.3306025258045368E-4</v>
      </c>
      <c r="F5898" s="332">
        <v>0</v>
      </c>
      <c r="G5898" s="358">
        <v>4.0379096698600359E-4</v>
      </c>
      <c r="H5898" s="327">
        <v>5.6436820994497329E-4</v>
      </c>
      <c r="I5898" s="332">
        <v>0</v>
      </c>
      <c r="J5898" s="358">
        <v>0</v>
      </c>
      <c r="K5898" s="327">
        <v>0</v>
      </c>
      <c r="L5898" s="336">
        <v>1.4685495429873823E-4</v>
      </c>
      <c r="M5898" s="210">
        <v>1.1415525114155251E-4</v>
      </c>
      <c r="N5898" s="325">
        <v>0.35984478618085552</v>
      </c>
      <c r="O5898" s="358">
        <v>0.41576762572057879</v>
      </c>
      <c r="P5898" s="327">
        <v>0.30215039937320642</v>
      </c>
      <c r="Q5898" s="332">
        <v>6.5959328028293546E-2</v>
      </c>
      <c r="R5898" s="358">
        <v>0.10644289527026611</v>
      </c>
      <c r="S5898" s="327">
        <v>0.18472835608809712</v>
      </c>
      <c r="T5898" s="358">
        <v>0.18179965171824869</v>
      </c>
      <c r="U5898" s="358">
        <v>0.61042412026620352</v>
      </c>
      <c r="V5898" s="361">
        <v>0.17506048625705456</v>
      </c>
    </row>
    <row r="5899" spans="1:22" hidden="1" outlineLevel="1">
      <c r="A5899" s="65">
        <v>5890</v>
      </c>
      <c r="B5899" s="117">
        <v>1</v>
      </c>
      <c r="C5899" s="325">
        <v>1.5769391321433305E-4</v>
      </c>
      <c r="D5899" s="358">
        <v>1.4690315378479665E-4</v>
      </c>
      <c r="E5899" s="327">
        <v>1.4400915120362838E-4</v>
      </c>
      <c r="F5899" s="332">
        <v>3.0012229983718318E-4</v>
      </c>
      <c r="G5899" s="358">
        <v>5.251616622650334E-4</v>
      </c>
      <c r="H5899" s="327">
        <v>5.2405619494890355E-4</v>
      </c>
      <c r="I5899" s="332">
        <v>0</v>
      </c>
      <c r="J5899" s="358">
        <v>0</v>
      </c>
      <c r="K5899" s="327">
        <v>0</v>
      </c>
      <c r="L5899" s="336">
        <v>1.644775488145868E-4</v>
      </c>
      <c r="M5899" s="210">
        <v>1.1415525114155251E-4</v>
      </c>
      <c r="N5899" s="325">
        <v>0.52808635375127644</v>
      </c>
      <c r="O5899" s="358">
        <v>0.52059606774231693</v>
      </c>
      <c r="P5899" s="327">
        <v>0.41828438597126139</v>
      </c>
      <c r="Q5899" s="332">
        <v>9.8938992042440319E-2</v>
      </c>
      <c r="R5899" s="358">
        <v>0.16646977977600083</v>
      </c>
      <c r="S5899" s="327">
        <v>0.23020995050388243</v>
      </c>
      <c r="T5899" s="358">
        <v>0.20784574681482171</v>
      </c>
      <c r="U5899" s="358">
        <v>0.64681000821987211</v>
      </c>
      <c r="V5899" s="361">
        <v>0.29867929975353219</v>
      </c>
    </row>
    <row r="5900" spans="1:22" hidden="1" outlineLevel="1">
      <c r="A5900" s="65">
        <v>5891</v>
      </c>
      <c r="B5900" s="117">
        <v>1</v>
      </c>
      <c r="C5900" s="325">
        <v>1.5956898947134057E-4</v>
      </c>
      <c r="D5900" s="358">
        <v>1.5001386111745512E-4</v>
      </c>
      <c r="E5900" s="327">
        <v>1.4966521731702196E-4</v>
      </c>
      <c r="F5900" s="332">
        <v>3.6014675980461987E-4</v>
      </c>
      <c r="G5900" s="358">
        <v>6.2377535217924532E-4</v>
      </c>
      <c r="H5900" s="327">
        <v>4.4343216495676445E-4</v>
      </c>
      <c r="I5900" s="332">
        <v>0</v>
      </c>
      <c r="J5900" s="358">
        <v>0</v>
      </c>
      <c r="K5900" s="327">
        <v>0</v>
      </c>
      <c r="L5900" s="336">
        <v>1.8797434150238492E-4</v>
      </c>
      <c r="M5900" s="210">
        <v>1.1415525114155251E-4</v>
      </c>
      <c r="N5900" s="325">
        <v>0.60891013033325914</v>
      </c>
      <c r="O5900" s="358">
        <v>0.60656476311034269</v>
      </c>
      <c r="P5900" s="327">
        <v>0.53691321290759531</v>
      </c>
      <c r="Q5900" s="332">
        <v>6.5959328028293546E-2</v>
      </c>
      <c r="R5900" s="358">
        <v>0.17656171243990462</v>
      </c>
      <c r="S5900" s="327">
        <v>0.23605023144241227</v>
      </c>
      <c r="T5900" s="358">
        <v>0.19361976716368146</v>
      </c>
      <c r="U5900" s="358">
        <v>0.58093121108636658</v>
      </c>
      <c r="V5900" s="361">
        <v>0.32866785579442714</v>
      </c>
    </row>
    <row r="5901" spans="1:22" hidden="1" outlineLevel="1">
      <c r="A5901" s="65">
        <v>5892</v>
      </c>
      <c r="B5901" s="117">
        <v>1</v>
      </c>
      <c r="C5901" s="325">
        <v>1.5877520718920738E-4</v>
      </c>
      <c r="D5901" s="358">
        <v>1.5213303048782869E-4</v>
      </c>
      <c r="E5901" s="327">
        <v>1.5347917015495248E-4</v>
      </c>
      <c r="F5901" s="332">
        <v>3.8265593229240867E-4</v>
      </c>
      <c r="G5901" s="358">
        <v>6.920463682736996E-4</v>
      </c>
      <c r="H5901" s="327">
        <v>4.736661762038167E-4</v>
      </c>
      <c r="I5901" s="332">
        <v>0</v>
      </c>
      <c r="J5901" s="358">
        <v>0</v>
      </c>
      <c r="K5901" s="327">
        <v>0</v>
      </c>
      <c r="L5901" s="336">
        <v>2.0677177565262342E-4</v>
      </c>
      <c r="M5901" s="210">
        <v>1.1415525114155251E-4</v>
      </c>
      <c r="N5901" s="325">
        <v>0.64960461924167012</v>
      </c>
      <c r="O5901" s="358">
        <v>0.59835431178234033</v>
      </c>
      <c r="P5901" s="327">
        <v>0.4930540797290156</v>
      </c>
      <c r="Q5901" s="332">
        <v>0.16489832007073388</v>
      </c>
      <c r="R5901" s="358">
        <v>0.17480588005505596</v>
      </c>
      <c r="S5901" s="327">
        <v>0.27195275471025349</v>
      </c>
      <c r="T5901" s="358">
        <v>0.20533527981756167</v>
      </c>
      <c r="U5901" s="358">
        <v>0.55256829842682997</v>
      </c>
      <c r="V5901" s="361">
        <v>0.39215686598691091</v>
      </c>
    </row>
    <row r="5902" spans="1:22" hidden="1" outlineLevel="1">
      <c r="A5902" s="65">
        <v>5893</v>
      </c>
      <c r="B5902" s="117">
        <v>1</v>
      </c>
      <c r="C5902" s="325">
        <v>1.4608094092926642E-4</v>
      </c>
      <c r="D5902" s="358">
        <v>1.5440773522483521E-4</v>
      </c>
      <c r="E5902" s="327">
        <v>1.5061221921215437E-4</v>
      </c>
      <c r="F5902" s="332">
        <v>4.2017121977205656E-4</v>
      </c>
      <c r="G5902" s="358">
        <v>7.5506576774550342E-4</v>
      </c>
      <c r="H5902" s="327">
        <v>3.9304214621167761E-4</v>
      </c>
      <c r="I5902" s="332">
        <v>0</v>
      </c>
      <c r="J5902" s="358">
        <v>0</v>
      </c>
      <c r="K5902" s="327">
        <v>0</v>
      </c>
      <c r="L5902" s="336">
        <v>1.8797434150238492E-4</v>
      </c>
      <c r="M5902" s="210">
        <v>1.1415525114155251E-4</v>
      </c>
      <c r="N5902" s="325">
        <v>0.57424445459646467</v>
      </c>
      <c r="O5902" s="358">
        <v>0.59836087919466374</v>
      </c>
      <c r="P5902" s="327">
        <v>0.40398109268875615</v>
      </c>
      <c r="Q5902" s="332">
        <v>0.26383731211317418</v>
      </c>
      <c r="R5902" s="358">
        <v>0.17641963110869449</v>
      </c>
      <c r="S5902" s="327">
        <v>0.34749659145535017</v>
      </c>
      <c r="T5902" s="358">
        <v>0.11642290699793488</v>
      </c>
      <c r="U5902" s="358">
        <v>0.45595359594115725</v>
      </c>
      <c r="V5902" s="361">
        <v>0.40410495412438563</v>
      </c>
    </row>
    <row r="5903" spans="1:22" hidden="1" outlineLevel="1">
      <c r="A5903" s="65">
        <v>5894</v>
      </c>
      <c r="B5903" s="117">
        <v>1</v>
      </c>
      <c r="C5903" s="325">
        <v>1.4894980760248792E-4</v>
      </c>
      <c r="D5903" s="358">
        <v>1.526385204293857E-4</v>
      </c>
      <c r="E5903" s="327">
        <v>1.4614963493920162E-4</v>
      </c>
      <c r="F5903" s="332">
        <v>4.7269262224356357E-4</v>
      </c>
      <c r="G5903" s="358">
        <v>7.6148441028429828E-4</v>
      </c>
      <c r="H5903" s="327">
        <v>4.53510168705782E-4</v>
      </c>
      <c r="I5903" s="332">
        <v>0</v>
      </c>
      <c r="J5903" s="358">
        <v>0</v>
      </c>
      <c r="K5903" s="327">
        <v>0</v>
      </c>
      <c r="L5903" s="336">
        <v>1.9032402077116473E-4</v>
      </c>
      <c r="M5903" s="210">
        <v>1.1415525114155251E-4</v>
      </c>
      <c r="N5903" s="325">
        <v>0.45781300021962246</v>
      </c>
      <c r="O5903" s="358">
        <v>0.5674786172245071</v>
      </c>
      <c r="P5903" s="327">
        <v>0.41449638147281315</v>
      </c>
      <c r="Q5903" s="332">
        <v>0.26383731211317418</v>
      </c>
      <c r="R5903" s="358">
        <v>0.21563615388856697</v>
      </c>
      <c r="S5903" s="327">
        <v>0.36276402288782644</v>
      </c>
      <c r="T5903" s="358">
        <v>0.10972832833857474</v>
      </c>
      <c r="U5903" s="358">
        <v>0.43798665126838299</v>
      </c>
      <c r="V5903" s="361">
        <v>0.35877093025197432</v>
      </c>
    </row>
    <row r="5904" spans="1:22" hidden="1" outlineLevel="1">
      <c r="A5904" s="65">
        <v>5895</v>
      </c>
      <c r="B5904" s="117">
        <v>1</v>
      </c>
      <c r="C5904" s="325">
        <v>1.5484379730368159E-4</v>
      </c>
      <c r="D5904" s="358">
        <v>1.4478398441442305E-4</v>
      </c>
      <c r="E5904" s="327">
        <v>1.5306404603653825E-4</v>
      </c>
      <c r="F5904" s="332">
        <v>5.7773542718657757E-4</v>
      </c>
      <c r="G5904" s="358">
        <v>7.7373818240381574E-4</v>
      </c>
      <c r="H5904" s="327">
        <v>4.6358817245479954E-4</v>
      </c>
      <c r="I5904" s="332">
        <v>0</v>
      </c>
      <c r="J5904" s="358">
        <v>0</v>
      </c>
      <c r="K5904" s="327">
        <v>0</v>
      </c>
      <c r="L5904" s="336">
        <v>2.1382081345896285E-4</v>
      </c>
      <c r="M5904" s="210">
        <v>1.1415525114155251E-4</v>
      </c>
      <c r="N5904" s="325">
        <v>0.4003508746776534</v>
      </c>
      <c r="O5904" s="358">
        <v>0.48821123301282621</v>
      </c>
      <c r="P5904" s="327">
        <v>0.37861198456089012</v>
      </c>
      <c r="Q5904" s="332">
        <v>0.23085764809902742</v>
      </c>
      <c r="R5904" s="358">
        <v>0.25040878859118965</v>
      </c>
      <c r="S5904" s="327">
        <v>0.38273237181624231</v>
      </c>
      <c r="T5904" s="358">
        <v>0.14717612771437047</v>
      </c>
      <c r="U5904" s="358">
        <v>0.47629353330656204</v>
      </c>
      <c r="V5904" s="361">
        <v>0.2749434492618979</v>
      </c>
    </row>
    <row r="5905" spans="1:22" hidden="1" outlineLevel="1">
      <c r="A5905" s="65">
        <v>5896</v>
      </c>
      <c r="B5905" s="117">
        <v>1</v>
      </c>
      <c r="C5905" s="325">
        <v>1.5293746977572395E-4</v>
      </c>
      <c r="D5905" s="358">
        <v>1.4151774171513164E-4</v>
      </c>
      <c r="E5905" s="327">
        <v>1.5774716499739852E-4</v>
      </c>
      <c r="F5905" s="332">
        <v>5.9274154217843662E-4</v>
      </c>
      <c r="G5905" s="358">
        <v>8.0583139509779033E-4</v>
      </c>
      <c r="H5905" s="327">
        <v>5.1397819119988644E-4</v>
      </c>
      <c r="I5905" s="332">
        <v>0</v>
      </c>
      <c r="J5905" s="358">
        <v>0</v>
      </c>
      <c r="K5905" s="327">
        <v>0</v>
      </c>
      <c r="L5905" s="336">
        <v>2.2321953053408208E-4</v>
      </c>
      <c r="M5905" s="210">
        <v>1.1415525114155251E-4</v>
      </c>
      <c r="N5905" s="325">
        <v>0.29107863594210565</v>
      </c>
      <c r="O5905" s="358">
        <v>0.36820251962419576</v>
      </c>
      <c r="P5905" s="327">
        <v>0.22030222709151123</v>
      </c>
      <c r="Q5905" s="332">
        <v>0.19787798408488064</v>
      </c>
      <c r="R5905" s="358">
        <v>0.35205799001347271</v>
      </c>
      <c r="S5905" s="327">
        <v>0.44348139766450384</v>
      </c>
      <c r="T5905" s="358">
        <v>0.1717577837292085</v>
      </c>
      <c r="U5905" s="358">
        <v>0.49459947693542627</v>
      </c>
      <c r="V5905" s="361">
        <v>0.21729487831872157</v>
      </c>
    </row>
    <row r="5906" spans="1:22" hidden="1" outlineLevel="1">
      <c r="A5906" s="65">
        <v>5897</v>
      </c>
      <c r="B5906" s="117">
        <v>1</v>
      </c>
      <c r="C5906" s="325">
        <v>1.5491880035396191E-4</v>
      </c>
      <c r="D5906" s="358">
        <v>1.4812799479703092E-4</v>
      </c>
      <c r="E5906" s="327">
        <v>1.5965414141636379E-4</v>
      </c>
      <c r="F5906" s="332">
        <v>5.9274154217843662E-4</v>
      </c>
      <c r="G5906" s="358">
        <v>7.025496015190002E-4</v>
      </c>
      <c r="H5906" s="327">
        <v>4.9382218370185135E-4</v>
      </c>
      <c r="I5906" s="332">
        <v>0</v>
      </c>
      <c r="J5906" s="358">
        <v>0</v>
      </c>
      <c r="K5906" s="327">
        <v>0</v>
      </c>
      <c r="L5906" s="336">
        <v>2.2321953053408208E-4</v>
      </c>
      <c r="M5906" s="210">
        <v>1.1415525114155251E-4</v>
      </c>
      <c r="N5906" s="325">
        <v>0.16390835810332161</v>
      </c>
      <c r="O5906" s="358">
        <v>0.21454911458723711</v>
      </c>
      <c r="P5906" s="327">
        <v>0.10767456126031595</v>
      </c>
      <c r="Q5906" s="332">
        <v>0.296816976127321</v>
      </c>
      <c r="R5906" s="358">
        <v>0.41683960177776064</v>
      </c>
      <c r="S5906" s="327">
        <v>0.4602679803537672</v>
      </c>
      <c r="T5906" s="358">
        <v>0.19163231412418388</v>
      </c>
      <c r="U5906" s="358">
        <v>0.53290635897360539</v>
      </c>
      <c r="V5906" s="361">
        <v>0.15277520237635941</v>
      </c>
    </row>
    <row r="5907" spans="1:22" hidden="1" outlineLevel="1">
      <c r="A5907" s="65">
        <v>5898</v>
      </c>
      <c r="B5907" s="117">
        <v>1</v>
      </c>
      <c r="C5907" s="325">
        <v>1.4872479845164704E-4</v>
      </c>
      <c r="D5907" s="358">
        <v>1.5034437377155007E-4</v>
      </c>
      <c r="E5907" s="327">
        <v>1.5436130890658265E-4</v>
      </c>
      <c r="F5907" s="332">
        <v>5.0270485222728178E-4</v>
      </c>
      <c r="G5907" s="358">
        <v>6.8562772573490475E-4</v>
      </c>
      <c r="H5907" s="327">
        <v>5.5429020619595574E-4</v>
      </c>
      <c r="I5907" s="332">
        <v>0</v>
      </c>
      <c r="J5907" s="358">
        <v>0</v>
      </c>
      <c r="K5907" s="327">
        <v>0</v>
      </c>
      <c r="L5907" s="336">
        <v>1.644775488145868E-4</v>
      </c>
      <c r="M5907" s="210">
        <v>1.1415525114155251E-4</v>
      </c>
      <c r="N5907" s="325">
        <v>7.6113766291657392E-2</v>
      </c>
      <c r="O5907" s="358">
        <v>6.2338139230884604E-2</v>
      </c>
      <c r="P5907" s="327">
        <v>3.9424865981385691E-2</v>
      </c>
      <c r="Q5907" s="332">
        <v>0.39575596816976127</v>
      </c>
      <c r="R5907" s="358">
        <v>0.34415755642761053</v>
      </c>
      <c r="S5907" s="327">
        <v>0.27764111499478572</v>
      </c>
      <c r="T5907" s="358">
        <v>0.23420565028605225</v>
      </c>
      <c r="U5907" s="358">
        <v>0.59675116237057035</v>
      </c>
      <c r="V5907" s="361">
        <v>4.4899617345240513E-2</v>
      </c>
    </row>
    <row r="5908" spans="1:22" hidden="1" outlineLevel="1">
      <c r="A5908" s="65">
        <v>5899</v>
      </c>
      <c r="B5908" s="117">
        <v>1</v>
      </c>
      <c r="C5908" s="325">
        <v>1.4271205392084289E-4</v>
      </c>
      <c r="D5908" s="358">
        <v>1.4670873457650548E-4</v>
      </c>
      <c r="E5908" s="327">
        <v>1.4827714604607445E-4</v>
      </c>
      <c r="F5908" s="332">
        <v>4.4268039225984509E-4</v>
      </c>
      <c r="G5908" s="358">
        <v>5.7534377665924773E-4</v>
      </c>
      <c r="H5908" s="327">
        <v>4.9382218370185135E-4</v>
      </c>
      <c r="I5908" s="332">
        <v>0</v>
      </c>
      <c r="J5908" s="358">
        <v>0</v>
      </c>
      <c r="K5908" s="327">
        <v>0</v>
      </c>
      <c r="L5908" s="336">
        <v>1.1748396343899057E-4</v>
      </c>
      <c r="M5908" s="210">
        <v>1.1415525114155251E-4</v>
      </c>
      <c r="N5908" s="325">
        <v>6.5940144064554678E-3</v>
      </c>
      <c r="O5908" s="358">
        <v>2.966047725135148E-3</v>
      </c>
      <c r="P5908" s="327">
        <v>2.4728946748718054E-3</v>
      </c>
      <c r="Q5908" s="332">
        <v>0.296816976127321</v>
      </c>
      <c r="R5908" s="358">
        <v>0.31246944954983047</v>
      </c>
      <c r="S5908" s="327">
        <v>0.30208251425894217</v>
      </c>
      <c r="T5908" s="358">
        <v>0.2418416540693849</v>
      </c>
      <c r="U5908" s="358">
        <v>0.60782512826951296</v>
      </c>
      <c r="V5908" s="361">
        <v>0</v>
      </c>
    </row>
    <row r="5909" spans="1:22" hidden="1" outlineLevel="1">
      <c r="A5909" s="65">
        <v>5900</v>
      </c>
      <c r="B5909" s="117">
        <v>1</v>
      </c>
      <c r="C5909" s="325">
        <v>1.4131199698227728E-4</v>
      </c>
      <c r="D5909" s="358">
        <v>1.5401889680825292E-4</v>
      </c>
      <c r="E5909" s="327">
        <v>1.5076789075655969E-4</v>
      </c>
      <c r="F5909" s="332">
        <v>4.1266816227612688E-4</v>
      </c>
      <c r="G5909" s="358">
        <v>4.6856090533202433E-4</v>
      </c>
      <c r="H5909" s="327">
        <v>4.4343216495676445E-4</v>
      </c>
      <c r="I5909" s="332">
        <v>0</v>
      </c>
      <c r="J5909" s="358">
        <v>0</v>
      </c>
      <c r="K5909" s="327">
        <v>0</v>
      </c>
      <c r="L5909" s="336">
        <v>8.811297257924293E-5</v>
      </c>
      <c r="M5909" s="210">
        <v>1.1415525114155251E-4</v>
      </c>
      <c r="N5909" s="325">
        <v>0</v>
      </c>
      <c r="O5909" s="358">
        <v>0</v>
      </c>
      <c r="P5909" s="327">
        <v>0</v>
      </c>
      <c r="Q5909" s="332">
        <v>9.8938992042440319E-2</v>
      </c>
      <c r="R5909" s="358">
        <v>0.21868513919213917</v>
      </c>
      <c r="S5909" s="327">
        <v>0.25131766287488855</v>
      </c>
      <c r="T5909" s="358">
        <v>0.26548188496025038</v>
      </c>
      <c r="U5909" s="358">
        <v>0.69483486033263353</v>
      </c>
      <c r="V5909" s="361">
        <v>0</v>
      </c>
    </row>
    <row r="5910" spans="1:22" hidden="1" outlineLevel="1">
      <c r="A5910" s="65">
        <v>5901</v>
      </c>
      <c r="B5910" s="117">
        <v>1</v>
      </c>
      <c r="C5910" s="325">
        <v>1.4413086162197859E-4</v>
      </c>
      <c r="D5910" s="358">
        <v>1.6200952626901937E-4</v>
      </c>
      <c r="E5910" s="327">
        <v>1.5207812625530451E-4</v>
      </c>
      <c r="F5910" s="332">
        <v>3.4514064481276077E-4</v>
      </c>
      <c r="G5910" s="358">
        <v>4.0087340219564224E-4</v>
      </c>
      <c r="H5910" s="327">
        <v>4.3335416120774729E-4</v>
      </c>
      <c r="I5910" s="332">
        <v>0</v>
      </c>
      <c r="J5910" s="358">
        <v>0</v>
      </c>
      <c r="K5910" s="327">
        <v>0</v>
      </c>
      <c r="L5910" s="336">
        <v>5.8741981719495287E-5</v>
      </c>
      <c r="M5910" s="210">
        <v>1.1415525114155251E-4</v>
      </c>
      <c r="N5910" s="325">
        <v>0</v>
      </c>
      <c r="O5910" s="358">
        <v>0</v>
      </c>
      <c r="P5910" s="327">
        <v>0</v>
      </c>
      <c r="Q5910" s="332">
        <v>0.13191865605658709</v>
      </c>
      <c r="R5910" s="358">
        <v>0.19650187275413619</v>
      </c>
      <c r="S5910" s="327">
        <v>0.19077118868475892</v>
      </c>
      <c r="T5910" s="358">
        <v>0.27374550549289806</v>
      </c>
      <c r="U5910" s="358">
        <v>0.71415780082976799</v>
      </c>
      <c r="V5910" s="361">
        <v>0</v>
      </c>
    </row>
    <row r="5911" spans="1:22" hidden="1" outlineLevel="1">
      <c r="A5911" s="65">
        <v>5902</v>
      </c>
      <c r="B5911" s="117">
        <v>1</v>
      </c>
      <c r="C5911" s="325">
        <v>1.3358668280340625E-4</v>
      </c>
      <c r="D5911" s="358">
        <v>1.4908064891765757E-4</v>
      </c>
      <c r="E5911" s="327">
        <v>1.4058437722671118E-4</v>
      </c>
      <c r="F5911" s="332">
        <v>3.1512841482904229E-4</v>
      </c>
      <c r="G5911" s="358">
        <v>3.9853935036335302E-4</v>
      </c>
      <c r="H5911" s="327">
        <v>4.1319815370971264E-4</v>
      </c>
      <c r="I5911" s="332">
        <v>0</v>
      </c>
      <c r="J5911" s="358">
        <v>0</v>
      </c>
      <c r="K5911" s="327">
        <v>0</v>
      </c>
      <c r="L5911" s="336">
        <v>3.7594868300476983E-5</v>
      </c>
      <c r="M5911" s="210">
        <v>1.1415525114155251E-4</v>
      </c>
      <c r="N5911" s="325">
        <v>0</v>
      </c>
      <c r="O5911" s="358">
        <v>0</v>
      </c>
      <c r="P5911" s="327">
        <v>0</v>
      </c>
      <c r="Q5911" s="332">
        <v>0.13191865605658709</v>
      </c>
      <c r="R5911" s="358">
        <v>0.19387995813038225</v>
      </c>
      <c r="S5911" s="327">
        <v>0.18445828721058788</v>
      </c>
      <c r="T5911" s="358">
        <v>0.22489600183787956</v>
      </c>
      <c r="U5911" s="358">
        <v>0.58579019612365768</v>
      </c>
      <c r="V5911" s="361">
        <v>0</v>
      </c>
    </row>
    <row r="5912" spans="1:22" hidden="1" outlineLevel="1">
      <c r="A5912" s="65">
        <v>5903</v>
      </c>
      <c r="B5912" s="117">
        <v>1</v>
      </c>
      <c r="C5912" s="325">
        <v>1.2092366781441543E-4</v>
      </c>
      <c r="D5912" s="358">
        <v>1.4616436079329024E-4</v>
      </c>
      <c r="E5912" s="327">
        <v>1.2455020815296244E-4</v>
      </c>
      <c r="F5912" s="332">
        <v>2.6260701235753528E-4</v>
      </c>
      <c r="G5912" s="358">
        <v>3.6411208583708975E-4</v>
      </c>
      <c r="H5912" s="327">
        <v>4.1319815370971264E-4</v>
      </c>
      <c r="I5912" s="332">
        <v>0</v>
      </c>
      <c r="J5912" s="358">
        <v>0</v>
      </c>
      <c r="K5912" s="327">
        <v>0</v>
      </c>
      <c r="L5912" s="336">
        <v>2.3496792687798115E-5</v>
      </c>
      <c r="M5912" s="210">
        <v>1.1415525114155251E-4</v>
      </c>
      <c r="N5912" s="325">
        <v>0</v>
      </c>
      <c r="O5912" s="358">
        <v>0</v>
      </c>
      <c r="P5912" s="327">
        <v>0</v>
      </c>
      <c r="Q5912" s="332">
        <v>0.32979664014146776</v>
      </c>
      <c r="R5912" s="358">
        <v>0.22814484329158344</v>
      </c>
      <c r="S5912" s="327">
        <v>0.2143854951011446</v>
      </c>
      <c r="T5912" s="358">
        <v>0.14163217976208789</v>
      </c>
      <c r="U5912" s="358">
        <v>0.50284845153361835</v>
      </c>
      <c r="V5912" s="361">
        <v>0</v>
      </c>
    </row>
    <row r="5913" spans="1:22" hidden="1" outlineLevel="1">
      <c r="A5913" s="65">
        <v>5904</v>
      </c>
      <c r="B5913" s="117">
        <v>1</v>
      </c>
      <c r="C5913" s="325">
        <v>1.1136077890367703E-4</v>
      </c>
      <c r="D5913" s="358">
        <v>1.2996924074263705E-4</v>
      </c>
      <c r="E5913" s="327">
        <v>1.1729850870941427E-4</v>
      </c>
      <c r="F5913" s="332">
        <v>2.4760089736567618E-4</v>
      </c>
      <c r="G5913" s="358">
        <v>3.2735076947853749E-4</v>
      </c>
      <c r="H5913" s="327">
        <v>4.4343216495676445E-4</v>
      </c>
      <c r="I5913" s="332">
        <v>0</v>
      </c>
      <c r="J5913" s="358">
        <v>0</v>
      </c>
      <c r="K5913" s="327">
        <v>0</v>
      </c>
      <c r="L5913" s="336">
        <v>9.3987170751192458E-6</v>
      </c>
      <c r="M5913" s="210">
        <v>1.1415525114155251E-4</v>
      </c>
      <c r="N5913" s="325">
        <v>0</v>
      </c>
      <c r="O5913" s="358">
        <v>0</v>
      </c>
      <c r="P5913" s="327">
        <v>0</v>
      </c>
      <c r="Q5913" s="332">
        <v>0.49469496021220166</v>
      </c>
      <c r="R5913" s="358">
        <v>0.29456185379717581</v>
      </c>
      <c r="S5913" s="327">
        <v>0.37429266411088852</v>
      </c>
      <c r="T5913" s="358">
        <v>0.1081592864652872</v>
      </c>
      <c r="U5913" s="358">
        <v>0.39730677653757346</v>
      </c>
      <c r="V5913" s="361">
        <v>0</v>
      </c>
    </row>
    <row r="5914" spans="1:22" hidden="1" outlineLevel="1">
      <c r="A5914" s="65">
        <v>5905</v>
      </c>
      <c r="B5914" s="117">
        <v>1</v>
      </c>
      <c r="C5914" s="325">
        <v>1.0397297845106739E-4</v>
      </c>
      <c r="D5914" s="358">
        <v>1.176041790953196E-4</v>
      </c>
      <c r="E5914" s="327">
        <v>1.0749120141187864E-4</v>
      </c>
      <c r="F5914" s="332">
        <v>0</v>
      </c>
      <c r="G5914" s="358">
        <v>3.1101240665251412E-4</v>
      </c>
      <c r="H5914" s="327">
        <v>3.9304214621167761E-4</v>
      </c>
      <c r="I5914" s="332">
        <v>0</v>
      </c>
      <c r="J5914" s="358">
        <v>0</v>
      </c>
      <c r="K5914" s="327">
        <v>0</v>
      </c>
      <c r="L5914" s="336">
        <v>5.8741981719495289E-6</v>
      </c>
      <c r="M5914" s="210">
        <v>1.1415525114155251E-4</v>
      </c>
      <c r="N5914" s="325">
        <v>0</v>
      </c>
      <c r="O5914" s="358">
        <v>0</v>
      </c>
      <c r="P5914" s="327">
        <v>0</v>
      </c>
      <c r="Q5914" s="332">
        <v>0.39575596816976127</v>
      </c>
      <c r="R5914" s="358">
        <v>0.30872683838708354</v>
      </c>
      <c r="S5914" s="327">
        <v>0.37185358728488632</v>
      </c>
      <c r="T5914" s="358">
        <v>6.7991814509126378E-2</v>
      </c>
      <c r="U5914" s="358">
        <v>0.37357684961126786</v>
      </c>
      <c r="V5914" s="361">
        <v>0</v>
      </c>
    </row>
    <row r="5915" spans="1:22" hidden="1" outlineLevel="1">
      <c r="A5915" s="65">
        <v>5906</v>
      </c>
      <c r="B5915" s="117">
        <v>1</v>
      </c>
      <c r="C5915" s="325">
        <v>9.914153196217798E-5</v>
      </c>
      <c r="D5915" s="358">
        <v>1.1725422452039552E-4</v>
      </c>
      <c r="E5915" s="327">
        <v>9.6062315526787508E-5</v>
      </c>
      <c r="F5915" s="332">
        <v>0</v>
      </c>
      <c r="G5915" s="358">
        <v>2.8475432353926251E-4</v>
      </c>
      <c r="H5915" s="327">
        <v>3.527301312156082E-4</v>
      </c>
      <c r="I5915" s="332">
        <v>0</v>
      </c>
      <c r="J5915" s="358">
        <v>0</v>
      </c>
      <c r="K5915" s="327">
        <v>0</v>
      </c>
      <c r="L5915" s="336">
        <v>2.3496792687798115E-6</v>
      </c>
      <c r="M5915" s="210">
        <v>1.1415525114155251E-4</v>
      </c>
      <c r="N5915" s="325">
        <v>0</v>
      </c>
      <c r="O5915" s="358">
        <v>0</v>
      </c>
      <c r="P5915" s="327">
        <v>0</v>
      </c>
      <c r="Q5915" s="332">
        <v>0.36277630415561452</v>
      </c>
      <c r="R5915" s="358">
        <v>0.30537764684222246</v>
      </c>
      <c r="S5915" s="327">
        <v>0.34069418323029488</v>
      </c>
      <c r="T5915" s="358">
        <v>5.1150765069173536E-2</v>
      </c>
      <c r="U5915" s="358">
        <v>0.35572290459052369</v>
      </c>
      <c r="V5915" s="361">
        <v>0</v>
      </c>
    </row>
    <row r="5916" spans="1:22" hidden="1" outlineLevel="1">
      <c r="A5916" s="65">
        <v>5907</v>
      </c>
      <c r="B5916" s="117">
        <v>1</v>
      </c>
      <c r="C5916" s="325">
        <v>9.6685182065498122E-5</v>
      </c>
      <c r="D5916" s="358">
        <v>1.1254927967974957E-4</v>
      </c>
      <c r="E5916" s="327">
        <v>9.0821373531808149E-5</v>
      </c>
      <c r="F5916" s="332">
        <v>0</v>
      </c>
      <c r="G5916" s="358">
        <v>2.7658514212625085E-4</v>
      </c>
      <c r="H5916" s="327">
        <v>3.22496119968556E-4</v>
      </c>
      <c r="I5916" s="332">
        <v>0</v>
      </c>
      <c r="J5916" s="358">
        <v>0</v>
      </c>
      <c r="K5916" s="327">
        <v>0</v>
      </c>
      <c r="L5916" s="336">
        <v>1.1748396343899057E-6</v>
      </c>
      <c r="M5916" s="210">
        <v>1.1415525114155251E-4</v>
      </c>
      <c r="N5916" s="325">
        <v>0</v>
      </c>
      <c r="O5916" s="358">
        <v>0</v>
      </c>
      <c r="P5916" s="327">
        <v>0</v>
      </c>
      <c r="Q5916" s="332">
        <v>0.19787798408488064</v>
      </c>
      <c r="R5916" s="358">
        <v>0.29390554045262884</v>
      </c>
      <c r="S5916" s="327">
        <v>0.38792279606306618</v>
      </c>
      <c r="T5916" s="358">
        <v>4.9058709238123492E-2</v>
      </c>
      <c r="U5916" s="358">
        <v>0.35041192094511242</v>
      </c>
      <c r="V5916" s="361">
        <v>0</v>
      </c>
    </row>
    <row r="5917" spans="1:22" hidden="1" outlineLevel="1">
      <c r="A5917" s="65">
        <v>5908</v>
      </c>
      <c r="B5917" s="117">
        <v>1</v>
      </c>
      <c r="C5917" s="325">
        <v>9.5428880973303078E-5</v>
      </c>
      <c r="D5917" s="358">
        <v>1.0696944840179342E-4</v>
      </c>
      <c r="E5917" s="327">
        <v>9.1392169194627691E-5</v>
      </c>
      <c r="F5917" s="332">
        <v>0</v>
      </c>
      <c r="G5917" s="358">
        <v>2.5441164971950505E-4</v>
      </c>
      <c r="H5917" s="327">
        <v>3.1241811621953884E-4</v>
      </c>
      <c r="I5917" s="332">
        <v>0</v>
      </c>
      <c r="J5917" s="358">
        <v>0</v>
      </c>
      <c r="K5917" s="327">
        <v>0</v>
      </c>
      <c r="L5917" s="336">
        <v>1.409807561267887E-5</v>
      </c>
      <c r="M5917" s="210">
        <v>1.1415525114155251E-4</v>
      </c>
      <c r="N5917" s="325">
        <v>0</v>
      </c>
      <c r="O5917" s="358">
        <v>0</v>
      </c>
      <c r="P5917" s="327">
        <v>0</v>
      </c>
      <c r="Q5917" s="332">
        <v>0.296816976127321</v>
      </c>
      <c r="R5917" s="358">
        <v>0.3193861697759261</v>
      </c>
      <c r="S5917" s="327">
        <v>0.48571370862175922</v>
      </c>
      <c r="T5917" s="358">
        <v>4.7803475739493471E-2</v>
      </c>
      <c r="U5917" s="358">
        <v>0.34216294634692052</v>
      </c>
      <c r="V5917" s="361">
        <v>0</v>
      </c>
    </row>
    <row r="5918" spans="1:22" hidden="1" outlineLevel="1">
      <c r="A5918" s="65">
        <v>5909</v>
      </c>
      <c r="B5918" s="117">
        <v>1</v>
      </c>
      <c r="C5918" s="325">
        <v>9.5685141395094109E-5</v>
      </c>
      <c r="D5918" s="358">
        <v>1.0879698895973028E-4</v>
      </c>
      <c r="E5918" s="327">
        <v>8.9096013914649112E-5</v>
      </c>
      <c r="F5918" s="332">
        <v>0</v>
      </c>
      <c r="G5918" s="358">
        <v>2.2056789815131411E-4</v>
      </c>
      <c r="H5918" s="327">
        <v>0</v>
      </c>
      <c r="I5918" s="332">
        <v>0</v>
      </c>
      <c r="J5918" s="358">
        <v>0</v>
      </c>
      <c r="K5918" s="327">
        <v>0</v>
      </c>
      <c r="L5918" s="336">
        <v>3.7594868300476983E-5</v>
      </c>
      <c r="M5918" s="210">
        <v>1.1415525114155251E-4</v>
      </c>
      <c r="N5918" s="325">
        <v>0</v>
      </c>
      <c r="O5918" s="358">
        <v>0</v>
      </c>
      <c r="P5918" s="327">
        <v>0</v>
      </c>
      <c r="Q5918" s="332">
        <v>0.32979664014146776</v>
      </c>
      <c r="R5918" s="358">
        <v>0.40330744046299793</v>
      </c>
      <c r="S5918" s="327">
        <v>0.57820447799694097</v>
      </c>
      <c r="T5918" s="358">
        <v>4.8849503655018493E-2</v>
      </c>
      <c r="U5918" s="358">
        <v>0.34069395087053012</v>
      </c>
      <c r="V5918" s="361">
        <v>0</v>
      </c>
    </row>
    <row r="5919" spans="1:22" hidden="1" outlineLevel="1">
      <c r="A5919" s="65">
        <v>5910</v>
      </c>
      <c r="B5919" s="117">
        <v>1</v>
      </c>
      <c r="C5919" s="325">
        <v>1.0096660618566531E-4</v>
      </c>
      <c r="D5919" s="358">
        <v>1.1006071381362278E-4</v>
      </c>
      <c r="E5919" s="327">
        <v>9.3701297103306708E-5</v>
      </c>
      <c r="F5919" s="332">
        <v>0</v>
      </c>
      <c r="G5919" s="358">
        <v>1.9606035391227911E-4</v>
      </c>
      <c r="H5919" s="327">
        <v>3.22496119968556E-4</v>
      </c>
      <c r="I5919" s="332">
        <v>0</v>
      </c>
      <c r="J5919" s="358">
        <v>0</v>
      </c>
      <c r="K5919" s="327">
        <v>0</v>
      </c>
      <c r="L5919" s="336">
        <v>9.3987170751192462E-5</v>
      </c>
      <c r="M5919" s="210">
        <v>1.1415525114155251E-4</v>
      </c>
      <c r="N5919" s="325">
        <v>0</v>
      </c>
      <c r="O5919" s="358">
        <v>1.3710637712843836E-3</v>
      </c>
      <c r="P5919" s="327">
        <v>0</v>
      </c>
      <c r="Q5919" s="332">
        <v>0.26383731211317418</v>
      </c>
      <c r="R5919" s="358">
        <v>0.37201098791635379</v>
      </c>
      <c r="S5919" s="327">
        <v>0.39770441886914221</v>
      </c>
      <c r="T5919" s="358">
        <v>5.0418545528306019E-2</v>
      </c>
      <c r="U5919" s="358">
        <v>0.34837792720857191</v>
      </c>
      <c r="V5919" s="361">
        <v>0</v>
      </c>
    </row>
    <row r="5920" spans="1:22" hidden="1" outlineLevel="1">
      <c r="A5920" s="65">
        <v>5911</v>
      </c>
      <c r="B5920" s="117">
        <v>1</v>
      </c>
      <c r="C5920" s="325">
        <v>1.1519843497635244E-4</v>
      </c>
      <c r="D5920" s="358">
        <v>1.1144109019248998E-4</v>
      </c>
      <c r="E5920" s="327">
        <v>1.0436479789507165E-4</v>
      </c>
      <c r="F5920" s="332">
        <v>0</v>
      </c>
      <c r="G5920" s="358">
        <v>2.0656358715757977E-4</v>
      </c>
      <c r="H5920" s="327">
        <v>3.4265212746659071E-4</v>
      </c>
      <c r="I5920" s="332">
        <v>0</v>
      </c>
      <c r="J5920" s="358">
        <v>0</v>
      </c>
      <c r="K5920" s="327">
        <v>0</v>
      </c>
      <c r="L5920" s="336">
        <v>1.8210014333043539E-4</v>
      </c>
      <c r="M5920" s="210">
        <v>1.1415525114155251E-4</v>
      </c>
      <c r="N5920" s="325">
        <v>1.5072032929041067E-2</v>
      </c>
      <c r="O5920" s="358">
        <v>5.4854531663890212E-2</v>
      </c>
      <c r="P5920" s="327">
        <v>3.3359688738332179E-2</v>
      </c>
      <c r="Q5920" s="332">
        <v>0.13191865605658709</v>
      </c>
      <c r="R5920" s="358">
        <v>0.33546240551589562</v>
      </c>
      <c r="S5920" s="327">
        <v>0.34519254906810254</v>
      </c>
      <c r="T5920" s="358">
        <v>9.1318237025334356E-2</v>
      </c>
      <c r="U5920" s="358">
        <v>0.36883086422600669</v>
      </c>
      <c r="V5920" s="361">
        <v>0</v>
      </c>
    </row>
    <row r="5921" spans="1:22" hidden="1" outlineLevel="1">
      <c r="A5921" s="65">
        <v>5912</v>
      </c>
      <c r="B5921" s="117">
        <v>1</v>
      </c>
      <c r="C5921" s="325">
        <v>1.3025529732012289E-4</v>
      </c>
      <c r="D5921" s="358">
        <v>1.2034548993222488E-4</v>
      </c>
      <c r="E5921" s="327">
        <v>1.1790822225833513E-4</v>
      </c>
      <c r="F5921" s="332">
        <v>0</v>
      </c>
      <c r="G5921" s="358">
        <v>2.7833568100046771E-4</v>
      </c>
      <c r="H5921" s="327">
        <v>4.031201499606951E-4</v>
      </c>
      <c r="I5921" s="332">
        <v>0</v>
      </c>
      <c r="J5921" s="358">
        <v>0</v>
      </c>
      <c r="K5921" s="327">
        <v>0</v>
      </c>
      <c r="L5921" s="336">
        <v>1.5860335064263727E-4</v>
      </c>
      <c r="M5921" s="210">
        <v>1.1415525114155251E-4</v>
      </c>
      <c r="N5921" s="325">
        <v>9.5330608276184753E-2</v>
      </c>
      <c r="O5921" s="358">
        <v>0.249108655267789</v>
      </c>
      <c r="P5921" s="327">
        <v>0.14335167236545415</v>
      </c>
      <c r="Q5921" s="332">
        <v>6.5959328028293546E-2</v>
      </c>
      <c r="R5921" s="358">
        <v>0.29844743358729897</v>
      </c>
      <c r="S5921" s="327">
        <v>0.29017408522168342</v>
      </c>
      <c r="T5921" s="358">
        <v>0.19738546765957152</v>
      </c>
      <c r="U5921" s="358">
        <v>0.48307351242836361</v>
      </c>
      <c r="V5921" s="361">
        <v>0</v>
      </c>
    </row>
    <row r="5922" spans="1:22" hidden="1" outlineLevel="1">
      <c r="A5922" s="65">
        <v>5913</v>
      </c>
      <c r="B5922" s="117">
        <v>1</v>
      </c>
      <c r="C5922" s="325">
        <v>1.4889355531477771E-4</v>
      </c>
      <c r="D5922" s="358">
        <v>1.3490748863323237E-4</v>
      </c>
      <c r="E5922" s="327">
        <v>1.3907955229745968E-4</v>
      </c>
      <c r="F5922" s="332">
        <v>0</v>
      </c>
      <c r="G5922" s="358">
        <v>4.0904258360865389E-4</v>
      </c>
      <c r="H5922" s="327">
        <v>4.53510168705782E-4</v>
      </c>
      <c r="I5922" s="332">
        <v>0</v>
      </c>
      <c r="J5922" s="358">
        <v>0</v>
      </c>
      <c r="K5922" s="327">
        <v>0</v>
      </c>
      <c r="L5922" s="336">
        <v>1.4685495429873823E-4</v>
      </c>
      <c r="M5922" s="210">
        <v>1.1415525114155251E-4</v>
      </c>
      <c r="N5922" s="325">
        <v>0.21703727417819141</v>
      </c>
      <c r="O5922" s="358">
        <v>0.41648609403842718</v>
      </c>
      <c r="P5922" s="327">
        <v>0.23696804796917478</v>
      </c>
      <c r="Q5922" s="332">
        <v>6.5959328028293546E-2</v>
      </c>
      <c r="R5922" s="358">
        <v>0.30503657619468105</v>
      </c>
      <c r="S5922" s="327">
        <v>0.46117947663615833</v>
      </c>
      <c r="T5922" s="358">
        <v>0.30502174016709621</v>
      </c>
      <c r="U5922" s="358">
        <v>0.66963593792993736</v>
      </c>
      <c r="V5922" s="361">
        <v>3.8830141262625704E-2</v>
      </c>
    </row>
    <row r="5923" spans="1:22" hidden="1" outlineLevel="1">
      <c r="A5923" s="65">
        <v>5914</v>
      </c>
      <c r="B5923" s="117">
        <v>1</v>
      </c>
      <c r="C5923" s="325">
        <v>1.5637510958023775E-4</v>
      </c>
      <c r="D5923" s="358">
        <v>1.4894455547185376E-4</v>
      </c>
      <c r="E5923" s="327">
        <v>1.4840687233307889E-4</v>
      </c>
      <c r="F5923" s="332">
        <v>0</v>
      </c>
      <c r="G5923" s="358">
        <v>5.8117890623997034E-4</v>
      </c>
      <c r="H5923" s="327">
        <v>4.232761574587298E-4</v>
      </c>
      <c r="I5923" s="332">
        <v>0</v>
      </c>
      <c r="J5923" s="358">
        <v>0</v>
      </c>
      <c r="K5923" s="327">
        <v>0</v>
      </c>
      <c r="L5923" s="336">
        <v>1.644775488145868E-4</v>
      </c>
      <c r="M5923" s="210">
        <v>1.1415525114155251E-4</v>
      </c>
      <c r="N5923" s="325">
        <v>0.41956771666218073</v>
      </c>
      <c r="O5923" s="358">
        <v>0.50131773481468422</v>
      </c>
      <c r="P5923" s="327">
        <v>0.29279596200619795</v>
      </c>
      <c r="Q5923" s="332">
        <v>0.16489832007073388</v>
      </c>
      <c r="R5923" s="358">
        <v>0.42704922475576895</v>
      </c>
      <c r="S5923" s="327">
        <v>0.67683936961864777</v>
      </c>
      <c r="T5923" s="358">
        <v>0.25753207280226026</v>
      </c>
      <c r="U5923" s="358">
        <v>0.66997493688602761</v>
      </c>
      <c r="V5923" s="361">
        <v>0.10803667427054454</v>
      </c>
    </row>
    <row r="5924" spans="1:22" hidden="1" outlineLevel="1">
      <c r="A5924" s="65">
        <v>5915</v>
      </c>
      <c r="B5924" s="117">
        <v>1</v>
      </c>
      <c r="C5924" s="325">
        <v>1.5719389287913103E-4</v>
      </c>
      <c r="D5924" s="358">
        <v>1.4978055806750572E-4</v>
      </c>
      <c r="E5924" s="327">
        <v>1.540759110751729E-4</v>
      </c>
      <c r="F5924" s="332">
        <v>3.2263147232497198E-4</v>
      </c>
      <c r="G5924" s="358">
        <v>6.6112018149586972E-4</v>
      </c>
      <c r="H5924" s="327">
        <v>4.232761574587298E-4</v>
      </c>
      <c r="I5924" s="332">
        <v>0</v>
      </c>
      <c r="J5924" s="358">
        <v>0</v>
      </c>
      <c r="K5924" s="327">
        <v>0</v>
      </c>
      <c r="L5924" s="336">
        <v>1.8797434150238492E-4</v>
      </c>
      <c r="M5924" s="210">
        <v>1.1415525114155251E-4</v>
      </c>
      <c r="N5924" s="325">
        <v>0.56670843813194416</v>
      </c>
      <c r="O5924" s="358">
        <v>0.60658385497527822</v>
      </c>
      <c r="P5924" s="327">
        <v>0.46291781412441668</v>
      </c>
      <c r="Q5924" s="332">
        <v>0.296816976127321</v>
      </c>
      <c r="R5924" s="358">
        <v>0.55721371215685744</v>
      </c>
      <c r="S5924" s="327">
        <v>0.7456905170753767</v>
      </c>
      <c r="T5924" s="358">
        <v>0.21809682038696693</v>
      </c>
      <c r="U5924" s="358">
        <v>0.58522519786350757</v>
      </c>
      <c r="V5924" s="361">
        <v>0.15873779460343154</v>
      </c>
    </row>
    <row r="5925" spans="1:22" hidden="1" outlineLevel="1">
      <c r="A5925" s="65">
        <v>5916</v>
      </c>
      <c r="B5925" s="117">
        <v>1</v>
      </c>
      <c r="C5925" s="325">
        <v>1.5730639745455149E-4</v>
      </c>
      <c r="D5925" s="358">
        <v>1.5281349771684776E-4</v>
      </c>
      <c r="E5925" s="327">
        <v>1.6003034764867666E-4</v>
      </c>
      <c r="F5925" s="332">
        <v>4.1266816227612688E-4</v>
      </c>
      <c r="G5925" s="358">
        <v>7.4281199562598597E-4</v>
      </c>
      <c r="H5925" s="327">
        <v>4.4343216495676445E-4</v>
      </c>
      <c r="I5925" s="332">
        <v>0</v>
      </c>
      <c r="J5925" s="358">
        <v>0</v>
      </c>
      <c r="K5925" s="327">
        <v>0</v>
      </c>
      <c r="L5925" s="336">
        <v>2.0677177565262342E-4</v>
      </c>
      <c r="M5925" s="210">
        <v>1.1415525114155251E-4</v>
      </c>
      <c r="N5925" s="325">
        <v>0.71403756001332064</v>
      </c>
      <c r="O5925" s="358">
        <v>0.63311780172767751</v>
      </c>
      <c r="P5925" s="327">
        <v>0.50729699857821953</v>
      </c>
      <c r="Q5925" s="332">
        <v>0.296816976127321</v>
      </c>
      <c r="R5925" s="358">
        <v>0.59542586204762826</v>
      </c>
      <c r="S5925" s="327">
        <v>0.86335694584104117</v>
      </c>
      <c r="T5925" s="358">
        <v>0.22782488000134965</v>
      </c>
      <c r="U5925" s="358">
        <v>0.55098630329840959</v>
      </c>
      <c r="V5925" s="361">
        <v>0.21319511900254035</v>
      </c>
    </row>
    <row r="5926" spans="1:22" hidden="1" outlineLevel="1">
      <c r="A5926" s="65">
        <v>5917</v>
      </c>
      <c r="B5926" s="117">
        <v>1</v>
      </c>
      <c r="C5926" s="325">
        <v>1.4636220236781755E-4</v>
      </c>
      <c r="D5926" s="358">
        <v>1.5689630109096201E-4</v>
      </c>
      <c r="E5926" s="327">
        <v>1.5316782706614182E-4</v>
      </c>
      <c r="F5926" s="332">
        <v>4.7269262224356357E-4</v>
      </c>
      <c r="G5926" s="358">
        <v>7.8890951931369488E-4</v>
      </c>
      <c r="H5926" s="327">
        <v>4.232761574587298E-4</v>
      </c>
      <c r="I5926" s="332">
        <v>0</v>
      </c>
      <c r="J5926" s="358">
        <v>0</v>
      </c>
      <c r="K5926" s="327">
        <v>0</v>
      </c>
      <c r="L5926" s="336">
        <v>1.8797434150238492E-4</v>
      </c>
      <c r="M5926" s="210">
        <v>1.1415525114155251E-4</v>
      </c>
      <c r="N5926" s="325">
        <v>0.58611368052808455</v>
      </c>
      <c r="O5926" s="358">
        <v>0.65429862973896091</v>
      </c>
      <c r="P5926" s="327">
        <v>0.59635778297928332</v>
      </c>
      <c r="Q5926" s="332">
        <v>0.23085764809902742</v>
      </c>
      <c r="R5926" s="358">
        <v>0.64626300310914764</v>
      </c>
      <c r="S5926" s="327">
        <v>0.79810955415497176</v>
      </c>
      <c r="T5926" s="358">
        <v>0.13043968106597015</v>
      </c>
      <c r="U5926" s="358">
        <v>0.47448553887408162</v>
      </c>
      <c r="V5926" s="361">
        <v>0.14109432387774234</v>
      </c>
    </row>
    <row r="5927" spans="1:22" hidden="1" outlineLevel="1">
      <c r="A5927" s="65">
        <v>5918</v>
      </c>
      <c r="B5927" s="117">
        <v>1</v>
      </c>
      <c r="C5927" s="325">
        <v>1.4605593991250633E-4</v>
      </c>
      <c r="D5927" s="358">
        <v>1.5049990913818301E-4</v>
      </c>
      <c r="E5927" s="327">
        <v>1.4909442165420242E-4</v>
      </c>
      <c r="F5927" s="332">
        <v>5.4022013970692962E-4</v>
      </c>
      <c r="G5927" s="358">
        <v>7.8015682494261059E-4</v>
      </c>
      <c r="H5927" s="327">
        <v>4.4343216495676445E-4</v>
      </c>
      <c r="I5927" s="332">
        <v>0</v>
      </c>
      <c r="J5927" s="358">
        <v>0</v>
      </c>
      <c r="K5927" s="327">
        <v>0</v>
      </c>
      <c r="L5927" s="336">
        <v>1.9032402077116473E-4</v>
      </c>
      <c r="M5927" s="210">
        <v>1.1415525114155251E-4</v>
      </c>
      <c r="N5927" s="325">
        <v>0.59421489822744411</v>
      </c>
      <c r="O5927" s="358">
        <v>0.64791063807358595</v>
      </c>
      <c r="P5927" s="327">
        <v>0.58856231734831466</v>
      </c>
      <c r="Q5927" s="332">
        <v>0.32979664014146776</v>
      </c>
      <c r="R5927" s="358">
        <v>0.61767430940144941</v>
      </c>
      <c r="S5927" s="327">
        <v>0.77673177290645645</v>
      </c>
      <c r="T5927" s="358">
        <v>0.11631830420638235</v>
      </c>
      <c r="U5927" s="358">
        <v>0.45663159385333735</v>
      </c>
      <c r="V5927" s="361">
        <v>0.11414432315871026</v>
      </c>
    </row>
    <row r="5928" spans="1:22" hidden="1" outlineLevel="1">
      <c r="A5928" s="65">
        <v>5919</v>
      </c>
      <c r="B5928" s="117">
        <v>1</v>
      </c>
      <c r="C5928" s="325">
        <v>1.4981859293490142E-4</v>
      </c>
      <c r="D5928" s="358">
        <v>1.5077209602979062E-4</v>
      </c>
      <c r="E5928" s="327">
        <v>1.5473751513889552E-4</v>
      </c>
      <c r="F5928" s="332">
        <v>5.327170822110002E-4</v>
      </c>
      <c r="G5928" s="358">
        <v>7.5739981957779242E-4</v>
      </c>
      <c r="H5928" s="327">
        <v>5.442122024469382E-4</v>
      </c>
      <c r="I5928" s="332">
        <v>0</v>
      </c>
      <c r="J5928" s="358">
        <v>0</v>
      </c>
      <c r="K5928" s="327">
        <v>0</v>
      </c>
      <c r="L5928" s="336">
        <v>2.1382081345896285E-4</v>
      </c>
      <c r="M5928" s="210">
        <v>1.1415525114155251E-4</v>
      </c>
      <c r="N5928" s="325">
        <v>0.43275574547509171</v>
      </c>
      <c r="O5928" s="358">
        <v>0.57630917192524733</v>
      </c>
      <c r="P5928" s="327">
        <v>0.49097199015199944</v>
      </c>
      <c r="Q5928" s="332">
        <v>0.39575596816976127</v>
      </c>
      <c r="R5928" s="358">
        <v>0.65107354072917079</v>
      </c>
      <c r="S5928" s="327">
        <v>0.85158355124253704</v>
      </c>
      <c r="T5928" s="358">
        <v>0.12510493869679254</v>
      </c>
      <c r="U5928" s="358">
        <v>0.48736749920550465</v>
      </c>
      <c r="V5928" s="361">
        <v>0.11938163208031247</v>
      </c>
    </row>
    <row r="5929" spans="1:22" hidden="1" outlineLevel="1">
      <c r="A5929" s="65">
        <v>5920</v>
      </c>
      <c r="B5929" s="117">
        <v>1</v>
      </c>
      <c r="C5929" s="325">
        <v>1.5318122968913491E-4</v>
      </c>
      <c r="D5929" s="358">
        <v>1.5059711874232859E-4</v>
      </c>
      <c r="E5929" s="327">
        <v>1.5826607014541628E-4</v>
      </c>
      <c r="F5929" s="332">
        <v>6.0024459967436637E-4</v>
      </c>
      <c r="G5929" s="358">
        <v>7.7257115648767145E-4</v>
      </c>
      <c r="H5929" s="327">
        <v>4.6358817245479954E-4</v>
      </c>
      <c r="I5929" s="332">
        <v>0</v>
      </c>
      <c r="J5929" s="358">
        <v>0</v>
      </c>
      <c r="K5929" s="327">
        <v>0</v>
      </c>
      <c r="L5929" s="336">
        <v>2.2321953053408208E-4</v>
      </c>
      <c r="M5929" s="210">
        <v>1.1415525114155251E-4</v>
      </c>
      <c r="N5929" s="325">
        <v>0.34722195860278365</v>
      </c>
      <c r="O5929" s="358">
        <v>0.41694729327511609</v>
      </c>
      <c r="P5929" s="327">
        <v>0.40582967032828932</v>
      </c>
      <c r="Q5929" s="332">
        <v>0.39575596816976127</v>
      </c>
      <c r="R5929" s="358">
        <v>0.67683133228549897</v>
      </c>
      <c r="S5929" s="327">
        <v>0.92757469302120765</v>
      </c>
      <c r="T5929" s="358">
        <v>0.17866156797167362</v>
      </c>
      <c r="U5929" s="358">
        <v>0.57200423857599447</v>
      </c>
      <c r="V5929" s="361">
        <v>0.10738010201506618</v>
      </c>
    </row>
    <row r="5930" spans="1:22" hidden="1" outlineLevel="1">
      <c r="A5930" s="65">
        <v>5921</v>
      </c>
      <c r="B5930" s="117">
        <v>1</v>
      </c>
      <c r="C5930" s="325">
        <v>1.5342498960254589E-4</v>
      </c>
      <c r="D5930" s="358">
        <v>1.5761565216163928E-4</v>
      </c>
      <c r="E5930" s="327">
        <v>1.5354403329845468E-4</v>
      </c>
      <c r="F5930" s="332">
        <v>5.8523848468250721E-4</v>
      </c>
      <c r="G5930" s="358">
        <v>8.1108301172044047E-4</v>
      </c>
      <c r="H5930" s="327">
        <v>5.039001874508689E-4</v>
      </c>
      <c r="I5930" s="332">
        <v>0</v>
      </c>
      <c r="J5930" s="358">
        <v>0</v>
      </c>
      <c r="K5930" s="327">
        <v>0</v>
      </c>
      <c r="L5930" s="336">
        <v>2.2321953053408208E-4</v>
      </c>
      <c r="M5930" s="210">
        <v>1.1415525114155251E-4</v>
      </c>
      <c r="N5930" s="325">
        <v>0.19461762519624279</v>
      </c>
      <c r="O5930" s="358">
        <v>0.23262942598083111</v>
      </c>
      <c r="P5930" s="327">
        <v>0.22940120685762935</v>
      </c>
      <c r="Q5930" s="332">
        <v>0.296816976127321</v>
      </c>
      <c r="R5930" s="358">
        <v>0.62868776923546699</v>
      </c>
      <c r="S5930" s="327">
        <v>0.93382007727600136</v>
      </c>
      <c r="T5930" s="358">
        <v>0.19539801462007397</v>
      </c>
      <c r="U5930" s="358">
        <v>0.6112151178304136</v>
      </c>
      <c r="V5930" s="361">
        <v>3.5357942869703347E-2</v>
      </c>
    </row>
    <row r="5931" spans="1:22" hidden="1" outlineLevel="1">
      <c r="A5931" s="65">
        <v>5922</v>
      </c>
      <c r="B5931" s="117">
        <v>1</v>
      </c>
      <c r="C5931" s="325">
        <v>1.4631220033429733E-4</v>
      </c>
      <c r="D5931" s="358">
        <v>1.5736290719086076E-4</v>
      </c>
      <c r="E5931" s="327">
        <v>1.4625341596880519E-4</v>
      </c>
      <c r="F5931" s="332">
        <v>6.0024459967436637E-4</v>
      </c>
      <c r="G5931" s="358">
        <v>7.2413958096767365E-4</v>
      </c>
      <c r="H5931" s="327">
        <v>4.232761574587298E-4</v>
      </c>
      <c r="I5931" s="332">
        <v>0</v>
      </c>
      <c r="J5931" s="358">
        <v>0</v>
      </c>
      <c r="K5931" s="327">
        <v>0</v>
      </c>
      <c r="L5931" s="336">
        <v>1.644775488145868E-4</v>
      </c>
      <c r="M5931" s="210">
        <v>1.1415525114155251E-4</v>
      </c>
      <c r="N5931" s="325">
        <v>8.8359793046503265E-2</v>
      </c>
      <c r="O5931" s="358">
        <v>6.6685728269841829E-2</v>
      </c>
      <c r="P5931" s="327">
        <v>8.5142319823710094E-2</v>
      </c>
      <c r="Q5931" s="332">
        <v>9.8938992042440319E-2</v>
      </c>
      <c r="R5931" s="358">
        <v>0.61211475526730108</v>
      </c>
      <c r="S5931" s="327">
        <v>0.94480858074404495</v>
      </c>
      <c r="T5931" s="358">
        <v>0.20355703236116912</v>
      </c>
      <c r="U5931" s="358">
        <v>0.62647007085446726</v>
      </c>
      <c r="V5931" s="361">
        <v>0</v>
      </c>
    </row>
    <row r="5932" spans="1:22" hidden="1" outlineLevel="1">
      <c r="A5932" s="65">
        <v>5923</v>
      </c>
      <c r="B5932" s="117">
        <v>1</v>
      </c>
      <c r="C5932" s="325">
        <v>1.4015569995712263E-4</v>
      </c>
      <c r="D5932" s="358">
        <v>1.491195327593158E-4</v>
      </c>
      <c r="E5932" s="327">
        <v>1.431270124519982E-4</v>
      </c>
      <c r="F5932" s="332">
        <v>5.8523848468250721E-4</v>
      </c>
      <c r="G5932" s="358">
        <v>7.0605067926743392E-4</v>
      </c>
      <c r="H5932" s="327">
        <v>3.728861387136429E-4</v>
      </c>
      <c r="I5932" s="332">
        <v>0</v>
      </c>
      <c r="J5932" s="358">
        <v>0</v>
      </c>
      <c r="K5932" s="327">
        <v>0</v>
      </c>
      <c r="L5932" s="336">
        <v>1.1748396343899057E-4</v>
      </c>
      <c r="M5932" s="210">
        <v>1.1415525114155251E-4</v>
      </c>
      <c r="N5932" s="325">
        <v>5.8404127600034141E-3</v>
      </c>
      <c r="O5932" s="358">
        <v>3.2693164376673915E-3</v>
      </c>
      <c r="P5932" s="327">
        <v>4.6482612743457361E-3</v>
      </c>
      <c r="Q5932" s="332">
        <v>0.32979664014146776</v>
      </c>
      <c r="R5932" s="358">
        <v>0.57206617004247129</v>
      </c>
      <c r="S5932" s="327">
        <v>0.84547320142649784</v>
      </c>
      <c r="T5932" s="358">
        <v>0.20554448540066667</v>
      </c>
      <c r="U5932" s="358">
        <v>0.62590507259431727</v>
      </c>
      <c r="V5932" s="361">
        <v>0</v>
      </c>
    </row>
    <row r="5933" spans="1:22" hidden="1" outlineLevel="1">
      <c r="A5933" s="65">
        <v>5924</v>
      </c>
      <c r="B5933" s="117">
        <v>1</v>
      </c>
      <c r="C5933" s="325">
        <v>1.3726808252133104E-4</v>
      </c>
      <c r="D5933" s="358">
        <v>1.5802393249905069E-4</v>
      </c>
      <c r="E5933" s="327">
        <v>1.4769337775455445E-4</v>
      </c>
      <c r="F5933" s="332">
        <v>5.4022013970692962E-4</v>
      </c>
      <c r="G5933" s="358">
        <v>5.4733515467177921E-4</v>
      </c>
      <c r="H5933" s="327">
        <v>3.1241811621953884E-4</v>
      </c>
      <c r="I5933" s="332">
        <v>0</v>
      </c>
      <c r="J5933" s="358">
        <v>0</v>
      </c>
      <c r="K5933" s="327">
        <v>0</v>
      </c>
      <c r="L5933" s="336">
        <v>8.811297257924293E-5</v>
      </c>
      <c r="M5933" s="210">
        <v>1.1415525114155251E-4</v>
      </c>
      <c r="N5933" s="325">
        <v>0</v>
      </c>
      <c r="O5933" s="358">
        <v>0</v>
      </c>
      <c r="P5933" s="327">
        <v>0</v>
      </c>
      <c r="Q5933" s="332">
        <v>0.52767462422634837</v>
      </c>
      <c r="R5933" s="358">
        <v>0.52135441577746255</v>
      </c>
      <c r="S5933" s="327">
        <v>0.77700184178396559</v>
      </c>
      <c r="T5933" s="358">
        <v>0.23169518328879218</v>
      </c>
      <c r="U5933" s="358">
        <v>0.68082290348091012</v>
      </c>
      <c r="V5933" s="361">
        <v>0</v>
      </c>
    </row>
    <row r="5934" spans="1:22" hidden="1" outlineLevel="1">
      <c r="A5934" s="65">
        <v>5925</v>
      </c>
      <c r="B5934" s="117">
        <v>1</v>
      </c>
      <c r="C5934" s="325">
        <v>1.4044946190405381E-4</v>
      </c>
      <c r="D5934" s="358">
        <v>1.619123166648738E-4</v>
      </c>
      <c r="E5934" s="327">
        <v>1.4817336501647089E-4</v>
      </c>
      <c r="F5934" s="332">
        <v>3.1512841482904229E-4</v>
      </c>
      <c r="G5934" s="358">
        <v>4.6505982758359067E-4</v>
      </c>
      <c r="H5934" s="327">
        <v>0</v>
      </c>
      <c r="I5934" s="332">
        <v>0</v>
      </c>
      <c r="J5934" s="358">
        <v>0</v>
      </c>
      <c r="K5934" s="327">
        <v>0</v>
      </c>
      <c r="L5934" s="336">
        <v>5.8741981719495287E-5</v>
      </c>
      <c r="M5934" s="210">
        <v>1.1415525114155251E-4</v>
      </c>
      <c r="N5934" s="325">
        <v>0</v>
      </c>
      <c r="O5934" s="358">
        <v>0</v>
      </c>
      <c r="P5934" s="327">
        <v>0</v>
      </c>
      <c r="Q5934" s="332">
        <v>0.296816976127321</v>
      </c>
      <c r="R5934" s="358">
        <v>0.46544235843318699</v>
      </c>
      <c r="S5934" s="327">
        <v>0.6249351547920039</v>
      </c>
      <c r="T5934" s="358">
        <v>0.24947765785271755</v>
      </c>
      <c r="U5934" s="358">
        <v>0.70353583353894544</v>
      </c>
      <c r="V5934" s="361">
        <v>0</v>
      </c>
    </row>
    <row r="5935" spans="1:22" hidden="1" outlineLevel="1">
      <c r="A5935" s="65">
        <v>5926</v>
      </c>
      <c r="B5935" s="117">
        <v>1</v>
      </c>
      <c r="C5935" s="325">
        <v>1.3159285171678825E-4</v>
      </c>
      <c r="D5935" s="358">
        <v>1.4886678778853731E-4</v>
      </c>
      <c r="E5935" s="327">
        <v>1.3638124552776734E-4</v>
      </c>
      <c r="F5935" s="332">
        <v>0</v>
      </c>
      <c r="G5935" s="358">
        <v>4.0962609656672604E-4</v>
      </c>
      <c r="H5935" s="327">
        <v>3.1241811621953884E-4</v>
      </c>
      <c r="I5935" s="332">
        <v>0</v>
      </c>
      <c r="J5935" s="358">
        <v>0</v>
      </c>
      <c r="K5935" s="327">
        <v>0</v>
      </c>
      <c r="L5935" s="336">
        <v>3.7594868300476983E-5</v>
      </c>
      <c r="M5935" s="210">
        <v>1.1415525114155251E-4</v>
      </c>
      <c r="N5935" s="325">
        <v>0</v>
      </c>
      <c r="O5935" s="358">
        <v>0</v>
      </c>
      <c r="P5935" s="327">
        <v>0</v>
      </c>
      <c r="Q5935" s="332">
        <v>0.13191865605658709</v>
      </c>
      <c r="R5935" s="358">
        <v>0.44372101621504922</v>
      </c>
      <c r="S5935" s="327">
        <v>0.58542887575350311</v>
      </c>
      <c r="T5935" s="358">
        <v>0.19832689278354404</v>
      </c>
      <c r="U5935" s="358">
        <v>0.57889721734982613</v>
      </c>
      <c r="V5935" s="361">
        <v>0</v>
      </c>
    </row>
    <row r="5936" spans="1:22" hidden="1" outlineLevel="1">
      <c r="A5936" s="65">
        <v>5927</v>
      </c>
      <c r="B5936" s="117">
        <v>1</v>
      </c>
      <c r="C5936" s="325">
        <v>1.1818605647918444E-4</v>
      </c>
      <c r="D5936" s="358">
        <v>1.3832926669915671E-4</v>
      </c>
      <c r="E5936" s="327">
        <v>1.2439453660855712E-4</v>
      </c>
      <c r="F5936" s="332">
        <v>0</v>
      </c>
      <c r="G5936" s="358">
        <v>3.6119452104672862E-4</v>
      </c>
      <c r="H5936" s="327">
        <v>0</v>
      </c>
      <c r="I5936" s="332">
        <v>0</v>
      </c>
      <c r="J5936" s="358">
        <v>0</v>
      </c>
      <c r="K5936" s="327">
        <v>0</v>
      </c>
      <c r="L5936" s="336">
        <v>2.3496792687798115E-5</v>
      </c>
      <c r="M5936" s="210">
        <v>1.1415525114155251E-4</v>
      </c>
      <c r="N5936" s="325">
        <v>0</v>
      </c>
      <c r="O5936" s="358">
        <v>0</v>
      </c>
      <c r="P5936" s="327">
        <v>0</v>
      </c>
      <c r="Q5936" s="332">
        <v>9.8938992042440319E-2</v>
      </c>
      <c r="R5936" s="358">
        <v>0.41918127318014203</v>
      </c>
      <c r="S5936" s="327">
        <v>0.62820132446577692</v>
      </c>
      <c r="T5936" s="358">
        <v>0.13671584855912028</v>
      </c>
      <c r="U5936" s="358">
        <v>0.42996367597425111</v>
      </c>
      <c r="V5936" s="361">
        <v>0</v>
      </c>
    </row>
    <row r="5937" spans="1:22" hidden="1" outlineLevel="1">
      <c r="A5937" s="65">
        <v>5928</v>
      </c>
      <c r="B5937" s="117">
        <v>1</v>
      </c>
      <c r="C5937" s="325">
        <v>1.101294788282421E-4</v>
      </c>
      <c r="D5937" s="358">
        <v>1.2895826085952304E-4</v>
      </c>
      <c r="E5937" s="327">
        <v>1.1495046291463391E-4</v>
      </c>
      <c r="F5937" s="332">
        <v>0</v>
      </c>
      <c r="G5937" s="358">
        <v>3.4543967117877766E-4</v>
      </c>
      <c r="H5937" s="327">
        <v>0</v>
      </c>
      <c r="I5937" s="332">
        <v>0</v>
      </c>
      <c r="J5937" s="358">
        <v>0</v>
      </c>
      <c r="K5937" s="327">
        <v>0</v>
      </c>
      <c r="L5937" s="336">
        <v>9.3987170751192458E-6</v>
      </c>
      <c r="M5937" s="210">
        <v>1.1415525114155251E-4</v>
      </c>
      <c r="N5937" s="325">
        <v>0</v>
      </c>
      <c r="O5937" s="358">
        <v>0</v>
      </c>
      <c r="P5937" s="327">
        <v>0</v>
      </c>
      <c r="Q5937" s="332">
        <v>6.5959328028293546E-2</v>
      </c>
      <c r="R5937" s="358">
        <v>0.42327695671381971</v>
      </c>
      <c r="S5937" s="327">
        <v>0.60472205248814581</v>
      </c>
      <c r="T5937" s="358">
        <v>0.10784547809062969</v>
      </c>
      <c r="U5937" s="358">
        <v>0.38431181655412039</v>
      </c>
      <c r="V5937" s="361">
        <v>0</v>
      </c>
    </row>
    <row r="5938" spans="1:22" hidden="1" outlineLevel="1">
      <c r="A5938" s="65">
        <v>5929</v>
      </c>
      <c r="B5938" s="117">
        <v>1</v>
      </c>
      <c r="C5938" s="325">
        <v>1.017353874510384E-4</v>
      </c>
      <c r="D5938" s="358">
        <v>1.2090930563626923E-4</v>
      </c>
      <c r="E5938" s="327">
        <v>1.03819947489653E-4</v>
      </c>
      <c r="F5938" s="332">
        <v>0</v>
      </c>
      <c r="G5938" s="358">
        <v>3.0867835482022512E-4</v>
      </c>
      <c r="H5938" s="327">
        <v>0</v>
      </c>
      <c r="I5938" s="332">
        <v>0</v>
      </c>
      <c r="J5938" s="358">
        <v>0</v>
      </c>
      <c r="K5938" s="327">
        <v>0</v>
      </c>
      <c r="L5938" s="336">
        <v>5.8741981719495289E-6</v>
      </c>
      <c r="M5938" s="210">
        <v>1.1415525114155251E-4</v>
      </c>
      <c r="N5938" s="325">
        <v>0</v>
      </c>
      <c r="O5938" s="358">
        <v>0</v>
      </c>
      <c r="P5938" s="327">
        <v>0</v>
      </c>
      <c r="Q5938" s="332">
        <v>6.5959328028293546E-2</v>
      </c>
      <c r="R5938" s="358">
        <v>0.42487611265439607</v>
      </c>
      <c r="S5938" s="327">
        <v>0.57325037783873511</v>
      </c>
      <c r="T5938" s="358">
        <v>7.1234501047253942E-2</v>
      </c>
      <c r="U5938" s="358">
        <v>0.34317994321519074</v>
      </c>
      <c r="V5938" s="361">
        <v>0</v>
      </c>
    </row>
    <row r="5939" spans="1:22" hidden="1" outlineLevel="1">
      <c r="A5939" s="65">
        <v>5930</v>
      </c>
      <c r="B5939" s="117">
        <v>1</v>
      </c>
      <c r="C5939" s="325">
        <v>9.649767443979738E-5</v>
      </c>
      <c r="D5939" s="358">
        <v>1.1369635300866739E-4</v>
      </c>
      <c r="E5939" s="327">
        <v>9.6347713358197279E-5</v>
      </c>
      <c r="F5939" s="332">
        <v>0</v>
      </c>
      <c r="G5939" s="358">
        <v>2.9817512157492452E-4</v>
      </c>
      <c r="H5939" s="327">
        <v>0</v>
      </c>
      <c r="I5939" s="332">
        <v>0</v>
      </c>
      <c r="J5939" s="358">
        <v>0</v>
      </c>
      <c r="K5939" s="327">
        <v>0</v>
      </c>
      <c r="L5939" s="336">
        <v>2.3496792687798115E-6</v>
      </c>
      <c r="M5939" s="210">
        <v>1.1415525114155251E-4</v>
      </c>
      <c r="N5939" s="325">
        <v>0</v>
      </c>
      <c r="O5939" s="358">
        <v>0</v>
      </c>
      <c r="P5939" s="327">
        <v>0</v>
      </c>
      <c r="Q5939" s="332">
        <v>6.5959328028293546E-2</v>
      </c>
      <c r="R5939" s="358">
        <v>0.45574494206236971</v>
      </c>
      <c r="S5939" s="327">
        <v>0.44425785950814045</v>
      </c>
      <c r="T5939" s="358">
        <v>4.8221886905703483E-2</v>
      </c>
      <c r="U5939" s="358">
        <v>0.31029704447445294</v>
      </c>
      <c r="V5939" s="361">
        <v>0</v>
      </c>
    </row>
    <row r="5940" spans="1:22" hidden="1" outlineLevel="1">
      <c r="A5940" s="65">
        <v>5931</v>
      </c>
      <c r="B5940" s="117">
        <v>1</v>
      </c>
      <c r="C5940" s="325">
        <v>9.2278752861530442E-5</v>
      </c>
      <c r="D5940" s="358">
        <v>1.0868033743475559E-4</v>
      </c>
      <c r="E5940" s="327">
        <v>9.2624568921169858E-5</v>
      </c>
      <c r="F5940" s="332">
        <v>0</v>
      </c>
      <c r="G5940" s="358">
        <v>2.7658514212625085E-4</v>
      </c>
      <c r="H5940" s="327">
        <v>0</v>
      </c>
      <c r="I5940" s="332">
        <v>0</v>
      </c>
      <c r="J5940" s="358">
        <v>0</v>
      </c>
      <c r="K5940" s="327">
        <v>0</v>
      </c>
      <c r="L5940" s="336">
        <v>1.1748396343899057E-6</v>
      </c>
      <c r="M5940" s="210">
        <v>1.1415525114155251E-4</v>
      </c>
      <c r="N5940" s="325">
        <v>0</v>
      </c>
      <c r="O5940" s="358">
        <v>0</v>
      </c>
      <c r="P5940" s="327">
        <v>0</v>
      </c>
      <c r="Q5940" s="332">
        <v>3.2979664014146773E-2</v>
      </c>
      <c r="R5940" s="358">
        <v>0.44504013854742974</v>
      </c>
      <c r="S5940" s="327">
        <v>0.32504696398362187</v>
      </c>
      <c r="T5940" s="358">
        <v>3.514653796164071E-2</v>
      </c>
      <c r="U5940" s="358">
        <v>0.30227406918032107</v>
      </c>
      <c r="V5940" s="361">
        <v>0</v>
      </c>
    </row>
    <row r="5941" spans="1:22" hidden="1" outlineLevel="1">
      <c r="A5941" s="65">
        <v>5932</v>
      </c>
      <c r="B5941" s="117">
        <v>1</v>
      </c>
      <c r="C5941" s="325">
        <v>9.0366175079382763E-5</v>
      </c>
      <c r="D5941" s="358">
        <v>1.0473362750644514E-4</v>
      </c>
      <c r="E5941" s="327">
        <v>9.074353775960549E-5</v>
      </c>
      <c r="F5941" s="332">
        <v>0</v>
      </c>
      <c r="G5941" s="358">
        <v>2.602467793002277E-4</v>
      </c>
      <c r="H5941" s="327">
        <v>0</v>
      </c>
      <c r="I5941" s="332">
        <v>0</v>
      </c>
      <c r="J5941" s="358">
        <v>0</v>
      </c>
      <c r="K5941" s="327">
        <v>0</v>
      </c>
      <c r="L5941" s="336">
        <v>1.409807561267887E-5</v>
      </c>
      <c r="M5941" s="210">
        <v>1.1415525114155251E-4</v>
      </c>
      <c r="N5941" s="325">
        <v>0</v>
      </c>
      <c r="O5941" s="358">
        <v>0</v>
      </c>
      <c r="P5941" s="327">
        <v>0</v>
      </c>
      <c r="Q5941" s="332">
        <v>6.5959328028293546E-2</v>
      </c>
      <c r="R5941" s="358">
        <v>0.41000102199039767</v>
      </c>
      <c r="S5941" s="327">
        <v>0.25125014565551129</v>
      </c>
      <c r="T5941" s="358">
        <v>3.671557983492825E-2</v>
      </c>
      <c r="U5941" s="358">
        <v>0.29639808727475969</v>
      </c>
      <c r="V5941" s="361">
        <v>0</v>
      </c>
    </row>
    <row r="5942" spans="1:22" hidden="1" outlineLevel="1">
      <c r="A5942" s="65">
        <v>5933</v>
      </c>
      <c r="B5942" s="117">
        <v>1</v>
      </c>
      <c r="C5942" s="325">
        <v>9.0097414149211685E-5</v>
      </c>
      <c r="D5942" s="358">
        <v>1.0273110966104625E-4</v>
      </c>
      <c r="E5942" s="327">
        <v>9.0497057814297049E-5</v>
      </c>
      <c r="F5942" s="332">
        <v>0</v>
      </c>
      <c r="G5942" s="358">
        <v>2.3748977393540956E-4</v>
      </c>
      <c r="H5942" s="327">
        <v>0</v>
      </c>
      <c r="I5942" s="332">
        <v>0</v>
      </c>
      <c r="J5942" s="358">
        <v>0</v>
      </c>
      <c r="K5942" s="327">
        <v>0</v>
      </c>
      <c r="L5942" s="336">
        <v>3.7594868300476983E-5</v>
      </c>
      <c r="M5942" s="210">
        <v>1.1415525114155251E-4</v>
      </c>
      <c r="N5942" s="325">
        <v>0</v>
      </c>
      <c r="O5942" s="358">
        <v>0</v>
      </c>
      <c r="P5942" s="327">
        <v>0</v>
      </c>
      <c r="Q5942" s="332">
        <v>9.8938992042440319E-2</v>
      </c>
      <c r="R5942" s="358">
        <v>0.4047489659298153</v>
      </c>
      <c r="S5942" s="327">
        <v>0.1837662288015717</v>
      </c>
      <c r="T5942" s="358">
        <v>3.6924785418033249E-2</v>
      </c>
      <c r="U5942" s="358">
        <v>0.2914261025854385</v>
      </c>
      <c r="V5942" s="361">
        <v>0</v>
      </c>
    </row>
    <row r="5943" spans="1:22" hidden="1" outlineLevel="1">
      <c r="A5943" s="65">
        <v>5934</v>
      </c>
      <c r="B5943" s="117">
        <v>1</v>
      </c>
      <c r="C5943" s="325">
        <v>9.0572433467653589E-5</v>
      </c>
      <c r="D5943" s="358">
        <v>1.0588070083536295E-4</v>
      </c>
      <c r="E5943" s="327">
        <v>8.9848426379274862E-5</v>
      </c>
      <c r="F5943" s="332">
        <v>0</v>
      </c>
      <c r="G5943" s="358">
        <v>2.4565895534842125E-4</v>
      </c>
      <c r="H5943" s="327">
        <v>0</v>
      </c>
      <c r="I5943" s="332">
        <v>0</v>
      </c>
      <c r="J5943" s="358">
        <v>0</v>
      </c>
      <c r="K5943" s="327">
        <v>0</v>
      </c>
      <c r="L5943" s="336">
        <v>9.3987170751192462E-5</v>
      </c>
      <c r="M5943" s="210">
        <v>1.1415525114155251E-4</v>
      </c>
      <c r="N5943" s="325">
        <v>0</v>
      </c>
      <c r="O5943" s="358">
        <v>4.9856864410341211E-4</v>
      </c>
      <c r="P5943" s="327">
        <v>5.8103265929321701E-4</v>
      </c>
      <c r="Q5943" s="332">
        <v>6.5959328028293546E-2</v>
      </c>
      <c r="R5943" s="358">
        <v>0.35427407677268524</v>
      </c>
      <c r="S5943" s="327">
        <v>0.15314696250199877</v>
      </c>
      <c r="T5943" s="358">
        <v>3.6087963085613232E-2</v>
      </c>
      <c r="U5943" s="358">
        <v>0.30080507370393078</v>
      </c>
      <c r="V5943" s="361">
        <v>0</v>
      </c>
    </row>
    <row r="5944" spans="1:22" hidden="1" outlineLevel="1">
      <c r="A5944" s="65">
        <v>5935</v>
      </c>
      <c r="B5944" s="117">
        <v>1</v>
      </c>
      <c r="C5944" s="325">
        <v>9.477885453754048E-5</v>
      </c>
      <c r="D5944" s="358">
        <v>1.0650284230189465E-4</v>
      </c>
      <c r="E5944" s="327">
        <v>9.4220202251324469E-5</v>
      </c>
      <c r="F5944" s="332">
        <v>0</v>
      </c>
      <c r="G5944" s="358">
        <v>2.2932059252239791E-4</v>
      </c>
      <c r="H5944" s="327">
        <v>0</v>
      </c>
      <c r="I5944" s="332">
        <v>0</v>
      </c>
      <c r="J5944" s="358">
        <v>0</v>
      </c>
      <c r="K5944" s="327">
        <v>0</v>
      </c>
      <c r="L5944" s="336">
        <v>1.8210014333043539E-4</v>
      </c>
      <c r="M5944" s="210">
        <v>1.1415525114155251E-4</v>
      </c>
      <c r="N5944" s="325">
        <v>3.6172879029698568E-2</v>
      </c>
      <c r="O5944" s="358">
        <v>0.14811062594983609</v>
      </c>
      <c r="P5944" s="327">
        <v>5.6303467034662977E-2</v>
      </c>
      <c r="Q5944" s="332">
        <v>6.5959328028293546E-2</v>
      </c>
      <c r="R5944" s="358">
        <v>0.2760332548850904</v>
      </c>
      <c r="S5944" s="327">
        <v>9.2018148839540473E-2</v>
      </c>
      <c r="T5944" s="358">
        <v>0.10470739434405461</v>
      </c>
      <c r="U5944" s="358">
        <v>0.31911101733279507</v>
      </c>
      <c r="V5944" s="361">
        <v>0</v>
      </c>
    </row>
    <row r="5945" spans="1:22" hidden="1" outlineLevel="1">
      <c r="A5945" s="65">
        <v>5936</v>
      </c>
      <c r="B5945" s="117">
        <v>1</v>
      </c>
      <c r="C5945" s="325">
        <v>1.0143537524991719E-4</v>
      </c>
      <c r="D5945" s="358">
        <v>1.1266593120472426E-4</v>
      </c>
      <c r="E5945" s="327">
        <v>1.0010977568132603E-4</v>
      </c>
      <c r="F5945" s="332">
        <v>0</v>
      </c>
      <c r="G5945" s="358">
        <v>3.0984538073636962E-4</v>
      </c>
      <c r="H5945" s="327">
        <v>0</v>
      </c>
      <c r="I5945" s="332">
        <v>0</v>
      </c>
      <c r="J5945" s="358">
        <v>0</v>
      </c>
      <c r="K5945" s="327">
        <v>0</v>
      </c>
      <c r="L5945" s="336">
        <v>1.5860335064263727E-4</v>
      </c>
      <c r="M5945" s="210">
        <v>1.1415525114155251E-4</v>
      </c>
      <c r="N5945" s="325">
        <v>0.22419648981948587</v>
      </c>
      <c r="O5945" s="358">
        <v>0.8241218772650728</v>
      </c>
      <c r="P5945" s="327">
        <v>0.22631923254045927</v>
      </c>
      <c r="Q5945" s="332">
        <v>6.5959328028293546E-2</v>
      </c>
      <c r="R5945" s="358">
        <v>0.22028618659205376</v>
      </c>
      <c r="S5945" s="327">
        <v>8.8481910288258192E-2</v>
      </c>
      <c r="T5945" s="358">
        <v>8.1485574619399148E-2</v>
      </c>
      <c r="U5945" s="358">
        <v>0.35312391259383308</v>
      </c>
      <c r="V5945" s="361">
        <v>7.8475653651821284E-3</v>
      </c>
    </row>
    <row r="5946" spans="1:22" hidden="1" outlineLevel="1">
      <c r="A5946" s="65">
        <v>5937</v>
      </c>
      <c r="B5946" s="117">
        <v>1</v>
      </c>
      <c r="C5946" s="325">
        <v>1.1073575348467453E-4</v>
      </c>
      <c r="D5946" s="358">
        <v>1.2909435430532684E-4</v>
      </c>
      <c r="E5946" s="327">
        <v>1.1283592443646154E-4</v>
      </c>
      <c r="F5946" s="332">
        <v>0</v>
      </c>
      <c r="G5946" s="358">
        <v>4.2012932981202669E-4</v>
      </c>
      <c r="H5946" s="327">
        <v>0</v>
      </c>
      <c r="I5946" s="332">
        <v>0</v>
      </c>
      <c r="J5946" s="358">
        <v>0</v>
      </c>
      <c r="K5946" s="327">
        <v>0</v>
      </c>
      <c r="L5946" s="336">
        <v>1.4685495429873823E-4</v>
      </c>
      <c r="M5946" s="210">
        <v>1.1415525114155251E-4</v>
      </c>
      <c r="N5946" s="325">
        <v>0.46647941915382107</v>
      </c>
      <c r="O5946" s="358">
        <v>1.7161849104859273</v>
      </c>
      <c r="P5946" s="327">
        <v>0.38816517861200978</v>
      </c>
      <c r="Q5946" s="332">
        <v>6.5959328028293546E-2</v>
      </c>
      <c r="R5946" s="358">
        <v>0.20854592309351588</v>
      </c>
      <c r="S5946" s="327">
        <v>0.10753033364745884</v>
      </c>
      <c r="T5946" s="358">
        <v>0.1132848232513598</v>
      </c>
      <c r="U5946" s="358">
        <v>0.5348273530581158</v>
      </c>
      <c r="V5946" s="361">
        <v>0.10576920962081286</v>
      </c>
    </row>
    <row r="5947" spans="1:22" hidden="1" outlineLevel="1">
      <c r="A5947" s="65">
        <v>5938</v>
      </c>
      <c r="B5947" s="117">
        <v>1</v>
      </c>
      <c r="C5947" s="325">
        <v>1.1692350513279936E-4</v>
      </c>
      <c r="D5947" s="358">
        <v>1.3733772873687181E-4</v>
      </c>
      <c r="E5947" s="327">
        <v>1.2165731195276344E-4</v>
      </c>
      <c r="F5947" s="332">
        <v>0</v>
      </c>
      <c r="G5947" s="358">
        <v>5.5550433608479092E-4</v>
      </c>
      <c r="H5947" s="327">
        <v>0</v>
      </c>
      <c r="I5947" s="332">
        <v>0</v>
      </c>
      <c r="J5947" s="358">
        <v>0</v>
      </c>
      <c r="K5947" s="327">
        <v>0</v>
      </c>
      <c r="L5947" s="336">
        <v>1.644775488145868E-4</v>
      </c>
      <c r="M5947" s="210">
        <v>1.1415525114155251E-4</v>
      </c>
      <c r="N5947" s="325">
        <v>0.66316944887780693</v>
      </c>
      <c r="O5947" s="358">
        <v>2.3835309279132146</v>
      </c>
      <c r="P5947" s="327">
        <v>0.56105806043126716</v>
      </c>
      <c r="Q5947" s="332">
        <v>6.5959328028293546E-2</v>
      </c>
      <c r="R5947" s="358">
        <v>0.2052514245234757</v>
      </c>
      <c r="S5947" s="327">
        <v>0.10804515590041024</v>
      </c>
      <c r="T5947" s="358">
        <v>0.15910084595135576</v>
      </c>
      <c r="U5947" s="358">
        <v>0.5736992333564449</v>
      </c>
      <c r="V5947" s="361">
        <v>0.21584431170778248</v>
      </c>
    </row>
    <row r="5948" spans="1:22" hidden="1" outlineLevel="1">
      <c r="A5948" s="65">
        <v>5939</v>
      </c>
      <c r="B5948" s="117">
        <v>1</v>
      </c>
      <c r="C5948" s="325">
        <v>1.1849856918868569E-4</v>
      </c>
      <c r="D5948" s="358">
        <v>1.4241207007327096E-4</v>
      </c>
      <c r="E5948" s="327">
        <v>1.2539342901849129E-4</v>
      </c>
      <c r="F5948" s="332">
        <v>0</v>
      </c>
      <c r="G5948" s="358">
        <v>6.8504421277683261E-4</v>
      </c>
      <c r="H5948" s="327">
        <v>0</v>
      </c>
      <c r="I5948" s="332">
        <v>0</v>
      </c>
      <c r="J5948" s="358">
        <v>0</v>
      </c>
      <c r="K5948" s="327">
        <v>0</v>
      </c>
      <c r="L5948" s="336">
        <v>1.8797434150238492E-4</v>
      </c>
      <c r="M5948" s="210">
        <v>1.1415525114155251E-4</v>
      </c>
      <c r="N5948" s="325">
        <v>0.78883252342368693</v>
      </c>
      <c r="O5948" s="358">
        <v>2.9112841778032506</v>
      </c>
      <c r="P5948" s="327">
        <v>0.65133090279732941</v>
      </c>
      <c r="Q5948" s="332">
        <v>6.5959328028293546E-2</v>
      </c>
      <c r="R5948" s="358">
        <v>0.22914840314603491</v>
      </c>
      <c r="S5948" s="327">
        <v>0.19144636087853203</v>
      </c>
      <c r="T5948" s="358">
        <v>0.14497946909176793</v>
      </c>
      <c r="U5948" s="358">
        <v>0.57189123892396443</v>
      </c>
      <c r="V5948" s="361">
        <v>0.34315061822049026</v>
      </c>
    </row>
    <row r="5949" spans="1:22" hidden="1" outlineLevel="1">
      <c r="A5949" s="65">
        <v>5940</v>
      </c>
      <c r="B5949" s="117">
        <v>1</v>
      </c>
      <c r="C5949" s="325">
        <v>1.1639223352664723E-4</v>
      </c>
      <c r="D5949" s="358">
        <v>1.5042214145486656E-4</v>
      </c>
      <c r="E5949" s="327">
        <v>1.2772850218457121E-4</v>
      </c>
      <c r="F5949" s="332">
        <v>0</v>
      </c>
      <c r="G5949" s="358">
        <v>8.0524788213971776E-4</v>
      </c>
      <c r="H5949" s="327">
        <v>0</v>
      </c>
      <c r="I5949" s="332">
        <v>0</v>
      </c>
      <c r="J5949" s="358">
        <v>0</v>
      </c>
      <c r="K5949" s="327">
        <v>0</v>
      </c>
      <c r="L5949" s="336">
        <v>2.0677177565262342E-4</v>
      </c>
      <c r="M5949" s="210">
        <v>1.1415525114155251E-4</v>
      </c>
      <c r="N5949" s="325">
        <v>0.85477266748824154</v>
      </c>
      <c r="O5949" s="358">
        <v>3.1763365734695306</v>
      </c>
      <c r="P5949" s="327">
        <v>0.68570999413614686</v>
      </c>
      <c r="Q5949" s="332">
        <v>6.5959328028293546E-2</v>
      </c>
      <c r="R5949" s="358">
        <v>0.28441783425121087</v>
      </c>
      <c r="S5949" s="327">
        <v>0.30573690103373596</v>
      </c>
      <c r="T5949" s="358">
        <v>0.11391244000067483</v>
      </c>
      <c r="U5949" s="358">
        <v>0.46544556671167947</v>
      </c>
      <c r="V5949" s="361">
        <v>0.25629985103077163</v>
      </c>
    </row>
    <row r="5950" spans="1:22" hidden="1" outlineLevel="1">
      <c r="A5950" s="65">
        <v>5941</v>
      </c>
      <c r="B5950" s="117">
        <v>1</v>
      </c>
      <c r="C5950" s="325">
        <v>1.0907943612431788E-4</v>
      </c>
      <c r="D5950" s="358">
        <v>1.4925562620511963E-4</v>
      </c>
      <c r="E5950" s="327">
        <v>1.2541937427589219E-4</v>
      </c>
      <c r="F5950" s="332">
        <v>2.9261924234125349E-4</v>
      </c>
      <c r="G5950" s="358">
        <v>8.2275327088188578E-4</v>
      </c>
      <c r="H5950" s="327">
        <v>0</v>
      </c>
      <c r="I5950" s="332">
        <v>0</v>
      </c>
      <c r="J5950" s="358">
        <v>0</v>
      </c>
      <c r="K5950" s="327">
        <v>0</v>
      </c>
      <c r="L5950" s="336">
        <v>1.8797434150238492E-4</v>
      </c>
      <c r="M5950" s="210">
        <v>1.1415525114155251E-4</v>
      </c>
      <c r="N5950" s="325">
        <v>0.86814909671276563</v>
      </c>
      <c r="O5950" s="358">
        <v>3.1987622996426075</v>
      </c>
      <c r="P5950" s="327">
        <v>0.68911754351171994</v>
      </c>
      <c r="Q5950" s="332">
        <v>6.5959328028293546E-2</v>
      </c>
      <c r="R5950" s="358">
        <v>0.32277415007258098</v>
      </c>
      <c r="S5950" s="327">
        <v>0.3417069415209546</v>
      </c>
      <c r="T5950" s="358">
        <v>7.531400991780153E-2</v>
      </c>
      <c r="U5950" s="358">
        <v>0.37504584508765826</v>
      </c>
      <c r="V5950" s="361">
        <v>0.47727458780461296</v>
      </c>
    </row>
    <row r="5951" spans="1:22" hidden="1" outlineLevel="1">
      <c r="A5951" s="65">
        <v>5942</v>
      </c>
      <c r="B5951" s="117">
        <v>1</v>
      </c>
      <c r="C5951" s="325">
        <v>9.9422793400729119E-5</v>
      </c>
      <c r="D5951" s="358">
        <v>1.4686426994313842E-4</v>
      </c>
      <c r="E5951" s="327">
        <v>1.1924440301448086E-4</v>
      </c>
      <c r="F5951" s="332">
        <v>3.0762535733311287E-4</v>
      </c>
      <c r="G5951" s="358">
        <v>8.3617406891754753E-4</v>
      </c>
      <c r="H5951" s="327">
        <v>0</v>
      </c>
      <c r="I5951" s="332">
        <v>0</v>
      </c>
      <c r="J5951" s="358">
        <v>0</v>
      </c>
      <c r="K5951" s="327">
        <v>0</v>
      </c>
      <c r="L5951" s="336">
        <v>1.9032402077116473E-4</v>
      </c>
      <c r="M5951" s="210">
        <v>1.1415525114155251E-4</v>
      </c>
      <c r="N5951" s="325">
        <v>0.82990381315532369</v>
      </c>
      <c r="O5951" s="358">
        <v>2.9998715371023654</v>
      </c>
      <c r="P5951" s="327">
        <v>0.65789725221795214</v>
      </c>
      <c r="Q5951" s="332">
        <v>3.2979664014146773E-2</v>
      </c>
      <c r="R5951" s="358">
        <v>0.34908292710639499</v>
      </c>
      <c r="S5951" s="327">
        <v>0.37503535352403894</v>
      </c>
      <c r="T5951" s="358">
        <v>4.0585883122370825E-2</v>
      </c>
      <c r="U5951" s="358">
        <v>0.34690893173218151</v>
      </c>
      <c r="V5951" s="361">
        <v>0.48426021122045326</v>
      </c>
    </row>
    <row r="5952" spans="1:22" hidden="1" outlineLevel="1">
      <c r="A5952" s="65">
        <v>5943</v>
      </c>
      <c r="B5952" s="117">
        <v>1</v>
      </c>
      <c r="C5952" s="325">
        <v>1.0042283407113313E-4</v>
      </c>
      <c r="D5952" s="358">
        <v>1.3974852691968213E-4</v>
      </c>
      <c r="E5952" s="327">
        <v>1.1827145586194756E-4</v>
      </c>
      <c r="F5952" s="332">
        <v>4.2017121977205656E-4</v>
      </c>
      <c r="G5952" s="358">
        <v>8.2508732271417478E-4</v>
      </c>
      <c r="H5952" s="327">
        <v>3.527301312156082E-4</v>
      </c>
      <c r="I5952" s="332">
        <v>0</v>
      </c>
      <c r="J5952" s="358">
        <v>0</v>
      </c>
      <c r="K5952" s="327">
        <v>0</v>
      </c>
      <c r="L5952" s="336">
        <v>2.1382081345896285E-4</v>
      </c>
      <c r="M5952" s="210">
        <v>1.1415525114155251E-4</v>
      </c>
      <c r="N5952" s="325">
        <v>0.72684878800300556</v>
      </c>
      <c r="O5952" s="358">
        <v>2.6452878341080437</v>
      </c>
      <c r="P5952" s="327">
        <v>0.54145050015145879</v>
      </c>
      <c r="Q5952" s="332">
        <v>3.2979664014146773E-2</v>
      </c>
      <c r="R5952" s="358">
        <v>0.3207489005464253</v>
      </c>
      <c r="S5952" s="327">
        <v>0.33487921779383212</v>
      </c>
      <c r="T5952" s="358">
        <v>4.3723966868945884E-2</v>
      </c>
      <c r="U5952" s="358">
        <v>0.33798195922180946</v>
      </c>
      <c r="V5952" s="361">
        <v>0.44675924704711406</v>
      </c>
    </row>
    <row r="5953" spans="1:22" hidden="1" outlineLevel="1">
      <c r="A5953" s="65">
        <v>5944</v>
      </c>
      <c r="B5953" s="117">
        <v>1</v>
      </c>
      <c r="C5953" s="325">
        <v>9.9497796451009419E-5</v>
      </c>
      <c r="D5953" s="358">
        <v>1.4033178454455559E-4</v>
      </c>
      <c r="E5953" s="327">
        <v>1.1635150681428186E-4</v>
      </c>
      <c r="F5953" s="332">
        <v>3.0012229983718318E-4</v>
      </c>
      <c r="G5953" s="358">
        <v>8.0699842101393461E-4</v>
      </c>
      <c r="H5953" s="327">
        <v>3.8296414246266044E-4</v>
      </c>
      <c r="I5953" s="332">
        <v>0</v>
      </c>
      <c r="J5953" s="358">
        <v>0</v>
      </c>
      <c r="K5953" s="327">
        <v>0</v>
      </c>
      <c r="L5953" s="336">
        <v>2.2321953053408208E-4</v>
      </c>
      <c r="M5953" s="210">
        <v>1.1415525114155251E-4</v>
      </c>
      <c r="N5953" s="325">
        <v>0.56991124512936542</v>
      </c>
      <c r="O5953" s="358">
        <v>2.0193695679682118</v>
      </c>
      <c r="P5953" s="327">
        <v>0.37570864211673088</v>
      </c>
      <c r="Q5953" s="332">
        <v>6.5959328028293546E-2</v>
      </c>
      <c r="R5953" s="358">
        <v>0.29280247587818681</v>
      </c>
      <c r="S5953" s="327">
        <v>0.23994937159264829</v>
      </c>
      <c r="T5953" s="358">
        <v>5.376583485798609E-2</v>
      </c>
      <c r="U5953" s="358">
        <v>0.3744808468275081</v>
      </c>
      <c r="V5953" s="361">
        <v>0.37996447189391064</v>
      </c>
    </row>
    <row r="5954" spans="1:22" hidden="1" outlineLevel="1">
      <c r="A5954" s="65">
        <v>5945</v>
      </c>
      <c r="B5954" s="117">
        <v>1</v>
      </c>
      <c r="C5954" s="325">
        <v>1.0104160923594561E-4</v>
      </c>
      <c r="D5954" s="358">
        <v>1.4245095391492919E-4</v>
      </c>
      <c r="E5954" s="327">
        <v>1.165071783586872E-4</v>
      </c>
      <c r="F5954" s="332">
        <v>0</v>
      </c>
      <c r="G5954" s="358">
        <v>7.6965359169730999E-4</v>
      </c>
      <c r="H5954" s="327">
        <v>0</v>
      </c>
      <c r="I5954" s="332">
        <v>0</v>
      </c>
      <c r="J5954" s="358">
        <v>0</v>
      </c>
      <c r="K5954" s="327">
        <v>0</v>
      </c>
      <c r="L5954" s="336">
        <v>2.2321953053408208E-4</v>
      </c>
      <c r="M5954" s="210">
        <v>1.1415525114155251E-4</v>
      </c>
      <c r="N5954" s="325">
        <v>0.36003318659246852</v>
      </c>
      <c r="O5954" s="358">
        <v>1.237109290713186</v>
      </c>
      <c r="P5954" s="327">
        <v>0.2307827606221963</v>
      </c>
      <c r="Q5954" s="332">
        <v>6.5959328028293546E-2</v>
      </c>
      <c r="R5954" s="358">
        <v>0.25282185691630615</v>
      </c>
      <c r="S5954" s="327">
        <v>0.18208672760396297</v>
      </c>
      <c r="T5954" s="358">
        <v>7.6883051791089063E-2</v>
      </c>
      <c r="U5954" s="358">
        <v>0.41007573721696644</v>
      </c>
      <c r="V5954" s="361">
        <v>0.26743104112945371</v>
      </c>
    </row>
    <row r="5955" spans="1:22" hidden="1" outlineLevel="1">
      <c r="A5955" s="65">
        <v>5946</v>
      </c>
      <c r="B5955" s="117">
        <v>1</v>
      </c>
      <c r="C5955" s="325">
        <v>1.005165878839835E-4</v>
      </c>
      <c r="D5955" s="358">
        <v>1.4278146656902417E-4</v>
      </c>
      <c r="E5955" s="327">
        <v>1.1561206697835655E-4</v>
      </c>
      <c r="F5955" s="332">
        <v>0</v>
      </c>
      <c r="G5955" s="358">
        <v>6.8737826460912161E-4</v>
      </c>
      <c r="H5955" s="327">
        <v>0</v>
      </c>
      <c r="I5955" s="332">
        <v>0</v>
      </c>
      <c r="J5955" s="358">
        <v>0</v>
      </c>
      <c r="K5955" s="327">
        <v>0</v>
      </c>
      <c r="L5955" s="336">
        <v>1.644775488145868E-4</v>
      </c>
      <c r="M5955" s="210">
        <v>1.1415525114155251E-4</v>
      </c>
      <c r="N5955" s="325">
        <v>0.1239674708413628</v>
      </c>
      <c r="O5955" s="358">
        <v>0.4222824244842836</v>
      </c>
      <c r="P5955" s="327">
        <v>7.5980537821215013E-2</v>
      </c>
      <c r="Q5955" s="332">
        <v>6.5959328028293546E-2</v>
      </c>
      <c r="R5955" s="358">
        <v>0.18879002703992662</v>
      </c>
      <c r="S5955" s="327">
        <v>0.11780146320441912</v>
      </c>
      <c r="T5955" s="358">
        <v>0.10805468367373469</v>
      </c>
      <c r="U5955" s="358">
        <v>0.46228157645483869</v>
      </c>
      <c r="V5955" s="361">
        <v>0.13768930962258963</v>
      </c>
    </row>
    <row r="5956" spans="1:22" hidden="1" outlineLevel="1">
      <c r="A5956" s="65">
        <v>5947</v>
      </c>
      <c r="B5956" s="117">
        <v>1</v>
      </c>
      <c r="C5956" s="325">
        <v>1.0211665295662992E-4</v>
      </c>
      <c r="D5956" s="358">
        <v>1.4410351718540401E-4</v>
      </c>
      <c r="E5956" s="327">
        <v>1.1635150681428186E-4</v>
      </c>
      <c r="F5956" s="332">
        <v>0</v>
      </c>
      <c r="G5956" s="358">
        <v>5.8701403582069283E-4</v>
      </c>
      <c r="H5956" s="327">
        <v>0</v>
      </c>
      <c r="I5956" s="332">
        <v>0</v>
      </c>
      <c r="J5956" s="358">
        <v>0</v>
      </c>
      <c r="K5956" s="327">
        <v>0</v>
      </c>
      <c r="L5956" s="336">
        <v>1.1748396343899057E-4</v>
      </c>
      <c r="M5956" s="210">
        <v>1.1415525114155251E-4</v>
      </c>
      <c r="N5956" s="325">
        <v>6.405613994842455E-3</v>
      </c>
      <c r="O5956" s="358">
        <v>2.0879347151099951E-2</v>
      </c>
      <c r="P5956" s="327">
        <v>3.6916609102373077E-3</v>
      </c>
      <c r="Q5956" s="332">
        <v>6.5959328028293546E-2</v>
      </c>
      <c r="R5956" s="358">
        <v>0.12394178307242626</v>
      </c>
      <c r="S5956" s="327">
        <v>7.6615682968309576E-2</v>
      </c>
      <c r="T5956" s="358">
        <v>0.11956099074450992</v>
      </c>
      <c r="U5956" s="358">
        <v>0.5286123721964644</v>
      </c>
      <c r="V5956" s="361">
        <v>1.2216824688553854E-2</v>
      </c>
    </row>
    <row r="5957" spans="1:22" hidden="1" outlineLevel="1">
      <c r="A5957" s="65">
        <v>5948</v>
      </c>
      <c r="B5957" s="117">
        <v>1</v>
      </c>
      <c r="C5957" s="325">
        <v>1.0536678513544298E-4</v>
      </c>
      <c r="D5957" s="358">
        <v>1.5409666449156938E-4</v>
      </c>
      <c r="E5957" s="327">
        <v>1.2256539596179451E-4</v>
      </c>
      <c r="F5957" s="332">
        <v>0</v>
      </c>
      <c r="G5957" s="358">
        <v>5.0065411802599838E-4</v>
      </c>
      <c r="H5957" s="327">
        <v>0</v>
      </c>
      <c r="I5957" s="332">
        <v>0</v>
      </c>
      <c r="J5957" s="358">
        <v>0</v>
      </c>
      <c r="K5957" s="327">
        <v>0</v>
      </c>
      <c r="L5957" s="336">
        <v>8.811297257924293E-5</v>
      </c>
      <c r="M5957" s="210">
        <v>1.1415525114155251E-4</v>
      </c>
      <c r="N5957" s="325">
        <v>0</v>
      </c>
      <c r="O5957" s="358">
        <v>0</v>
      </c>
      <c r="P5957" s="327">
        <v>0</v>
      </c>
      <c r="Q5957" s="332">
        <v>6.5959328028293546E-2</v>
      </c>
      <c r="R5957" s="358">
        <v>0.10912264329645011</v>
      </c>
      <c r="S5957" s="327">
        <v>4.3937127656931196E-2</v>
      </c>
      <c r="T5957" s="358">
        <v>0.15784561245272571</v>
      </c>
      <c r="U5957" s="358">
        <v>0.64093402631431073</v>
      </c>
      <c r="V5957" s="361">
        <v>0</v>
      </c>
    </row>
    <row r="5958" spans="1:22" hidden="1" outlineLevel="1">
      <c r="A5958" s="65">
        <v>5949</v>
      </c>
      <c r="B5958" s="117">
        <v>1</v>
      </c>
      <c r="C5958" s="325">
        <v>1.0859816655168596E-4</v>
      </c>
      <c r="D5958" s="358">
        <v>1.5885993509470267E-4</v>
      </c>
      <c r="E5958" s="327">
        <v>1.2553612793419618E-4</v>
      </c>
      <c r="F5958" s="332">
        <v>0</v>
      </c>
      <c r="G5958" s="358">
        <v>4.7031144420624097E-4</v>
      </c>
      <c r="H5958" s="327">
        <v>0</v>
      </c>
      <c r="I5958" s="332">
        <v>0</v>
      </c>
      <c r="J5958" s="358">
        <v>0</v>
      </c>
      <c r="K5958" s="327">
        <v>0</v>
      </c>
      <c r="L5958" s="336">
        <v>5.8741981719495287E-5</v>
      </c>
      <c r="M5958" s="210">
        <v>1.1415525114155251E-4</v>
      </c>
      <c r="N5958" s="325">
        <v>0</v>
      </c>
      <c r="O5958" s="358">
        <v>0</v>
      </c>
      <c r="P5958" s="327">
        <v>0</v>
      </c>
      <c r="Q5958" s="332">
        <v>6.5959328028293546E-2</v>
      </c>
      <c r="R5958" s="358">
        <v>9.1756059045459359E-2</v>
      </c>
      <c r="S5958" s="327">
        <v>2.0457855679300144E-2</v>
      </c>
      <c r="T5958" s="358">
        <v>0.2265696465027196</v>
      </c>
      <c r="U5958" s="358">
        <v>0.68771588225474178</v>
      </c>
      <c r="V5958" s="361">
        <v>0</v>
      </c>
    </row>
    <row r="5959" spans="1:22" hidden="1" outlineLevel="1">
      <c r="A5959" s="65">
        <v>5950</v>
      </c>
      <c r="B5959" s="117">
        <v>1</v>
      </c>
      <c r="C5959" s="325">
        <v>1.0278543015496262E-4</v>
      </c>
      <c r="D5959" s="358">
        <v>1.4488119401856862E-4</v>
      </c>
      <c r="E5959" s="327">
        <v>1.157158480079601E-4</v>
      </c>
      <c r="F5959" s="332">
        <v>0</v>
      </c>
      <c r="G5959" s="358">
        <v>4.6389280166744617E-4</v>
      </c>
      <c r="H5959" s="327">
        <v>0</v>
      </c>
      <c r="I5959" s="332">
        <v>0</v>
      </c>
      <c r="J5959" s="358">
        <v>0</v>
      </c>
      <c r="K5959" s="327">
        <v>0</v>
      </c>
      <c r="L5959" s="336">
        <v>3.7594868300476983E-5</v>
      </c>
      <c r="M5959" s="210">
        <v>1.1415525114155251E-4</v>
      </c>
      <c r="N5959" s="325">
        <v>0</v>
      </c>
      <c r="O5959" s="358">
        <v>0</v>
      </c>
      <c r="P5959" s="327">
        <v>0</v>
      </c>
      <c r="Q5959" s="332">
        <v>3.2979664014146773E-2</v>
      </c>
      <c r="R5959" s="358">
        <v>8.5949806108138307E-2</v>
      </c>
      <c r="S5959" s="327">
        <v>1.3832683610309657E-2</v>
      </c>
      <c r="T5959" s="358">
        <v>0.15711339291185819</v>
      </c>
      <c r="U5959" s="358">
        <v>0.53414935514593564</v>
      </c>
      <c r="V5959" s="361">
        <v>0</v>
      </c>
    </row>
    <row r="5960" spans="1:22" hidden="1" outlineLevel="1">
      <c r="A5960" s="65">
        <v>5951</v>
      </c>
      <c r="B5960" s="117">
        <v>1</v>
      </c>
      <c r="C5960" s="325">
        <v>9.4866358096200827E-5</v>
      </c>
      <c r="D5960" s="358">
        <v>1.3428534716670068E-4</v>
      </c>
      <c r="E5960" s="327">
        <v>1.0669987106115156E-4</v>
      </c>
      <c r="F5960" s="332">
        <v>0</v>
      </c>
      <c r="G5960" s="358">
        <v>4.5922469800286817E-4</v>
      </c>
      <c r="H5960" s="327">
        <v>0</v>
      </c>
      <c r="I5960" s="332">
        <v>0</v>
      </c>
      <c r="J5960" s="358">
        <v>0</v>
      </c>
      <c r="K5960" s="327">
        <v>0</v>
      </c>
      <c r="L5960" s="336">
        <v>2.3496792687798115E-5</v>
      </c>
      <c r="M5960" s="210">
        <v>1.1415525114155251E-4</v>
      </c>
      <c r="N5960" s="325">
        <v>0</v>
      </c>
      <c r="O5960" s="358">
        <v>0</v>
      </c>
      <c r="P5960" s="327">
        <v>0</v>
      </c>
      <c r="Q5960" s="332">
        <v>6.5959328028293546E-2</v>
      </c>
      <c r="R5960" s="358">
        <v>9.00094493943535E-2</v>
      </c>
      <c r="S5960" s="327">
        <v>2.5538560989436528E-2</v>
      </c>
      <c r="T5960" s="358">
        <v>9.7489801726931988E-2</v>
      </c>
      <c r="U5960" s="358">
        <v>0.42284469789635942</v>
      </c>
      <c r="V5960" s="361">
        <v>0</v>
      </c>
    </row>
    <row r="5961" spans="1:22" hidden="1" outlineLevel="1">
      <c r="A5961" s="65">
        <v>5952</v>
      </c>
      <c r="B5961" s="117">
        <v>1</v>
      </c>
      <c r="C5961" s="325">
        <v>8.9266130341938342E-5</v>
      </c>
      <c r="D5961" s="358">
        <v>1.2724737182656087E-4</v>
      </c>
      <c r="E5961" s="327">
        <v>9.8073072975356329E-5</v>
      </c>
      <c r="F5961" s="332">
        <v>0</v>
      </c>
      <c r="G5961" s="358">
        <v>4.4988849067371202E-4</v>
      </c>
      <c r="H5961" s="327">
        <v>0</v>
      </c>
      <c r="I5961" s="332">
        <v>0</v>
      </c>
      <c r="J5961" s="358">
        <v>0</v>
      </c>
      <c r="K5961" s="327">
        <v>0</v>
      </c>
      <c r="L5961" s="336">
        <v>9.3987170751192458E-6</v>
      </c>
      <c r="M5961" s="210">
        <v>1.1415525114155251E-4</v>
      </c>
      <c r="N5961" s="325">
        <v>0</v>
      </c>
      <c r="O5961" s="358">
        <v>0</v>
      </c>
      <c r="P5961" s="327">
        <v>0</v>
      </c>
      <c r="Q5961" s="332">
        <v>6.5959328028293546E-2</v>
      </c>
      <c r="R5961" s="358">
        <v>0.11322175537075237</v>
      </c>
      <c r="S5961" s="327">
        <v>4.0915711358600289E-2</v>
      </c>
      <c r="T5961" s="358">
        <v>7.5523215500906529E-2</v>
      </c>
      <c r="U5961" s="358">
        <v>0.39696777758148333</v>
      </c>
      <c r="V5961" s="361">
        <v>0</v>
      </c>
    </row>
    <row r="5962" spans="1:22" hidden="1" outlineLevel="1">
      <c r="A5962" s="65">
        <v>5953</v>
      </c>
      <c r="B5962" s="117">
        <v>1</v>
      </c>
      <c r="C5962" s="325">
        <v>8.2378350224530695E-5</v>
      </c>
      <c r="D5962" s="358">
        <v>1.191206489199906E-4</v>
      </c>
      <c r="E5962" s="327">
        <v>9.1210552392821469E-5</v>
      </c>
      <c r="F5962" s="332">
        <v>0</v>
      </c>
      <c r="G5962" s="358">
        <v>4.2538094643467705E-4</v>
      </c>
      <c r="H5962" s="327">
        <v>0</v>
      </c>
      <c r="I5962" s="332">
        <v>0</v>
      </c>
      <c r="J5962" s="358">
        <v>0</v>
      </c>
      <c r="K5962" s="327">
        <v>0</v>
      </c>
      <c r="L5962" s="336">
        <v>5.8741981719495289E-6</v>
      </c>
      <c r="M5962" s="210">
        <v>1.1415525114155251E-4</v>
      </c>
      <c r="N5962" s="325">
        <v>0</v>
      </c>
      <c r="O5962" s="358">
        <v>0</v>
      </c>
      <c r="P5962" s="327">
        <v>0</v>
      </c>
      <c r="Q5962" s="332">
        <v>9.8938992042440319E-2</v>
      </c>
      <c r="R5962" s="358">
        <v>0.16628419180540516</v>
      </c>
      <c r="S5962" s="327">
        <v>6.4842288369805393E-2</v>
      </c>
      <c r="T5962" s="358">
        <v>5.7636138145428666E-2</v>
      </c>
      <c r="U5962" s="358">
        <v>0.35459290807022337</v>
      </c>
      <c r="V5962" s="361">
        <v>0</v>
      </c>
    </row>
    <row r="5963" spans="1:22" hidden="1" outlineLevel="1">
      <c r="A5963" s="65">
        <v>5954</v>
      </c>
      <c r="B5963" s="117">
        <v>1</v>
      </c>
      <c r="C5963" s="325">
        <v>7.7321894584800389E-5</v>
      </c>
      <c r="D5963" s="358">
        <v>1.1303532770047746E-4</v>
      </c>
      <c r="E5963" s="327">
        <v>8.499666324530881E-5</v>
      </c>
      <c r="F5963" s="332">
        <v>0</v>
      </c>
      <c r="G5963" s="358">
        <v>4.1020960952479839E-4</v>
      </c>
      <c r="H5963" s="327">
        <v>0</v>
      </c>
      <c r="I5963" s="332">
        <v>0</v>
      </c>
      <c r="J5963" s="358">
        <v>0</v>
      </c>
      <c r="K5963" s="327">
        <v>0</v>
      </c>
      <c r="L5963" s="336">
        <v>2.3496792687798115E-6</v>
      </c>
      <c r="M5963" s="210">
        <v>1.1415525114155251E-4</v>
      </c>
      <c r="N5963" s="325">
        <v>0</v>
      </c>
      <c r="O5963" s="358">
        <v>0</v>
      </c>
      <c r="P5963" s="327">
        <v>0</v>
      </c>
      <c r="Q5963" s="332">
        <v>0.13191865605658709</v>
      </c>
      <c r="R5963" s="358">
        <v>0.18128898910688557</v>
      </c>
      <c r="S5963" s="327">
        <v>6.1753354852097181E-2</v>
      </c>
      <c r="T5963" s="358">
        <v>4.2259527787210857E-2</v>
      </c>
      <c r="U5963" s="358">
        <v>0.33504396826902882</v>
      </c>
      <c r="V5963" s="361">
        <v>0</v>
      </c>
    </row>
    <row r="5964" spans="1:22" hidden="1" outlineLevel="1">
      <c r="A5964" s="65">
        <v>5955</v>
      </c>
      <c r="B5964" s="117">
        <v>1</v>
      </c>
      <c r="C5964" s="325">
        <v>7.4584283249569405E-5</v>
      </c>
      <c r="D5964" s="358">
        <v>1.0823317325568593E-4</v>
      </c>
      <c r="E5964" s="327">
        <v>8.0572996858457421E-5</v>
      </c>
      <c r="F5964" s="332">
        <v>0</v>
      </c>
      <c r="G5964" s="358">
        <v>4.1079312248287053E-4</v>
      </c>
      <c r="H5964" s="327">
        <v>0</v>
      </c>
      <c r="I5964" s="332">
        <v>7.132604024571815E-5</v>
      </c>
      <c r="J5964" s="358">
        <v>0</v>
      </c>
      <c r="K5964" s="327">
        <v>0</v>
      </c>
      <c r="L5964" s="336">
        <v>1.1748396343899057E-6</v>
      </c>
      <c r="M5964" s="210">
        <v>1.1415525114155251E-4</v>
      </c>
      <c r="N5964" s="325">
        <v>0</v>
      </c>
      <c r="O5964" s="358">
        <v>0</v>
      </c>
      <c r="P5964" s="327">
        <v>0</v>
      </c>
      <c r="Q5964" s="332">
        <v>0.13191865605658709</v>
      </c>
      <c r="R5964" s="358">
        <v>0.17434759163568822</v>
      </c>
      <c r="S5964" s="327">
        <v>7.2944409978272687E-2</v>
      </c>
      <c r="T5964" s="358">
        <v>3.953985520684581E-2</v>
      </c>
      <c r="U5964" s="358">
        <v>0.30928004760618277</v>
      </c>
      <c r="V5964" s="361">
        <v>0</v>
      </c>
    </row>
    <row r="5965" spans="1:22" hidden="1" outlineLevel="1">
      <c r="A5965" s="65">
        <v>5956</v>
      </c>
      <c r="B5965" s="117">
        <v>1</v>
      </c>
      <c r="C5965" s="325">
        <v>7.2777959788652158E-5</v>
      </c>
      <c r="D5965" s="358">
        <v>1.0378097338581848E-4</v>
      </c>
      <c r="E5965" s="327">
        <v>7.8276841578478842E-5</v>
      </c>
      <c r="F5965" s="332">
        <v>0</v>
      </c>
      <c r="G5965" s="358">
        <v>3.9328773374070272E-4</v>
      </c>
      <c r="H5965" s="327">
        <v>0</v>
      </c>
      <c r="I5965" s="332">
        <v>8.0241795276432917E-5</v>
      </c>
      <c r="J5965" s="358">
        <v>0</v>
      </c>
      <c r="K5965" s="327">
        <v>0</v>
      </c>
      <c r="L5965" s="336">
        <v>1.409807561267887E-5</v>
      </c>
      <c r="M5965" s="210">
        <v>1.1415525114155251E-4</v>
      </c>
      <c r="N5965" s="325">
        <v>0</v>
      </c>
      <c r="O5965" s="358">
        <v>0</v>
      </c>
      <c r="P5965" s="327">
        <v>0</v>
      </c>
      <c r="Q5965" s="332">
        <v>0.13191865605658709</v>
      </c>
      <c r="R5965" s="358">
        <v>0.17480706676247146</v>
      </c>
      <c r="S5965" s="327">
        <v>7.8539937541360433E-2</v>
      </c>
      <c r="T5965" s="358">
        <v>3.8493827291320781E-2</v>
      </c>
      <c r="U5965" s="358">
        <v>0.30069207405190074</v>
      </c>
      <c r="V5965" s="361">
        <v>0</v>
      </c>
    </row>
    <row r="5966" spans="1:22" hidden="1" outlineLevel="1">
      <c r="A5966" s="65">
        <v>5957</v>
      </c>
      <c r="B5966" s="117">
        <v>1</v>
      </c>
      <c r="C5966" s="325">
        <v>7.2502948604291056E-5</v>
      </c>
      <c r="D5966" s="358">
        <v>1.0068970797398912E-4</v>
      </c>
      <c r="E5966" s="327">
        <v>7.7264976539844212E-5</v>
      </c>
      <c r="F5966" s="332">
        <v>0</v>
      </c>
      <c r="G5966" s="358">
        <v>3.6527911175323447E-4</v>
      </c>
      <c r="H5966" s="327">
        <v>0</v>
      </c>
      <c r="I5966" s="332">
        <v>8.4699672791790334E-5</v>
      </c>
      <c r="J5966" s="358">
        <v>0</v>
      </c>
      <c r="K5966" s="327">
        <v>0</v>
      </c>
      <c r="L5966" s="336">
        <v>3.7594868300476983E-5</v>
      </c>
      <c r="M5966" s="210">
        <v>1.1415525114155251E-4</v>
      </c>
      <c r="N5966" s="325">
        <v>0</v>
      </c>
      <c r="O5966" s="358">
        <v>0</v>
      </c>
      <c r="P5966" s="327">
        <v>0</v>
      </c>
      <c r="Q5966" s="332">
        <v>9.8938992042440319E-2</v>
      </c>
      <c r="R5966" s="358">
        <v>0.17408229390124871</v>
      </c>
      <c r="S5966" s="327">
        <v>0.10569048250902836</v>
      </c>
      <c r="T5966" s="358">
        <v>3.4728126795430705E-2</v>
      </c>
      <c r="U5966" s="358">
        <v>0.29289509806182884</v>
      </c>
      <c r="V5966" s="361">
        <v>0</v>
      </c>
    </row>
    <row r="5967" spans="1:22" hidden="1" outlineLevel="1">
      <c r="A5967" s="65">
        <v>5958</v>
      </c>
      <c r="B5967" s="117">
        <v>1</v>
      </c>
      <c r="C5967" s="325">
        <v>7.2715457246751907E-5</v>
      </c>
      <c r="D5967" s="358">
        <v>9.9523192724242194E-5</v>
      </c>
      <c r="E5967" s="327">
        <v>7.8030361633170414E-5</v>
      </c>
      <c r="F5967" s="332">
        <v>0</v>
      </c>
      <c r="G5967" s="358">
        <v>3.3960454159805495E-4</v>
      </c>
      <c r="H5967" s="327">
        <v>0</v>
      </c>
      <c r="I5967" s="332">
        <v>9.1386489064826379E-5</v>
      </c>
      <c r="J5967" s="358">
        <v>0</v>
      </c>
      <c r="K5967" s="327">
        <v>0</v>
      </c>
      <c r="L5967" s="336">
        <v>9.3987170751192462E-5</v>
      </c>
      <c r="M5967" s="210">
        <v>1.1415525114155251E-4</v>
      </c>
      <c r="N5967" s="325">
        <v>0</v>
      </c>
      <c r="O5967" s="358">
        <v>7.4785296615511828E-4</v>
      </c>
      <c r="P5967" s="327">
        <v>3.1886678803614269E-4</v>
      </c>
      <c r="Q5967" s="332">
        <v>0.13191865605658709</v>
      </c>
      <c r="R5967" s="358">
        <v>0.15436977831445686</v>
      </c>
      <c r="S5967" s="327">
        <v>0.15439604488127648</v>
      </c>
      <c r="T5967" s="358">
        <v>3.44143184207732E-2</v>
      </c>
      <c r="U5967" s="358">
        <v>0.29323409701791892</v>
      </c>
      <c r="V5967" s="361">
        <v>0</v>
      </c>
    </row>
    <row r="5968" spans="1:22" hidden="1" outlineLevel="1">
      <c r="A5968" s="65">
        <v>5959</v>
      </c>
      <c r="B5968" s="117">
        <v>1</v>
      </c>
      <c r="C5968" s="325">
        <v>7.3159225294243692E-5</v>
      </c>
      <c r="D5968" s="358">
        <v>9.6820765728995143E-5</v>
      </c>
      <c r="E5968" s="327">
        <v>7.7433620712949981E-5</v>
      </c>
      <c r="F5968" s="332">
        <v>0</v>
      </c>
      <c r="G5968" s="358">
        <v>3.2093212693974264E-4</v>
      </c>
      <c r="H5968" s="327">
        <v>0</v>
      </c>
      <c r="I5968" s="332">
        <v>1.0921799912625594E-4</v>
      </c>
      <c r="J5968" s="358">
        <v>0</v>
      </c>
      <c r="K5968" s="327">
        <v>0</v>
      </c>
      <c r="L5968" s="336">
        <v>1.8210014333043539E-4</v>
      </c>
      <c r="M5968" s="210">
        <v>1.1415525114155251E-4</v>
      </c>
      <c r="N5968" s="325">
        <v>3.3723673678729388E-2</v>
      </c>
      <c r="O5968" s="358">
        <v>3.3886364924531766E-2</v>
      </c>
      <c r="P5968" s="327">
        <v>6.0909050883732177E-2</v>
      </c>
      <c r="Q5968" s="332">
        <v>9.8938992042440319E-2</v>
      </c>
      <c r="R5968" s="358">
        <v>0.10186433328274606</v>
      </c>
      <c r="S5968" s="327">
        <v>0.15401625706707978</v>
      </c>
      <c r="T5968" s="358">
        <v>3.8807635665978286E-2</v>
      </c>
      <c r="U5968" s="358">
        <v>0.30012707579175057</v>
      </c>
      <c r="V5968" s="361">
        <v>0</v>
      </c>
    </row>
    <row r="5969" spans="1:22" hidden="1" outlineLevel="1">
      <c r="A5969" s="65">
        <v>5960</v>
      </c>
      <c r="B5969" s="117">
        <v>1</v>
      </c>
      <c r="C5969" s="325">
        <v>7.2284189707640169E-5</v>
      </c>
      <c r="D5969" s="358">
        <v>9.7481791037185066E-5</v>
      </c>
      <c r="E5969" s="327">
        <v>7.9055199300505483E-5</v>
      </c>
      <c r="F5969" s="332">
        <v>0</v>
      </c>
      <c r="G5969" s="358">
        <v>3.4543967117877766E-4</v>
      </c>
      <c r="H5969" s="327">
        <v>0</v>
      </c>
      <c r="I5969" s="332">
        <v>1.0476012161089854E-4</v>
      </c>
      <c r="J5969" s="358">
        <v>0</v>
      </c>
      <c r="K5969" s="327">
        <v>0</v>
      </c>
      <c r="L5969" s="336">
        <v>1.5860335064263727E-4</v>
      </c>
      <c r="M5969" s="210">
        <v>1.1415525114155251E-4</v>
      </c>
      <c r="N5969" s="325">
        <v>0.20366084495366743</v>
      </c>
      <c r="O5969" s="358">
        <v>0.17074017502553082</v>
      </c>
      <c r="P5969" s="327">
        <v>0.26307915543322874</v>
      </c>
      <c r="Q5969" s="332">
        <v>9.8938992042440319E-2</v>
      </c>
      <c r="R5969" s="358">
        <v>6.2315042112515477E-2</v>
      </c>
      <c r="S5969" s="327">
        <v>0.13908641173149008</v>
      </c>
      <c r="T5969" s="358">
        <v>5.1673779026936047E-2</v>
      </c>
      <c r="U5969" s="358">
        <v>0.32871598775534733</v>
      </c>
      <c r="V5969" s="361">
        <v>0</v>
      </c>
    </row>
    <row r="5970" spans="1:22" hidden="1" outlineLevel="1">
      <c r="A5970" s="65">
        <v>5961</v>
      </c>
      <c r="B5970" s="117">
        <v>1</v>
      </c>
      <c r="C5970" s="325">
        <v>7.8259432713304164E-5</v>
      </c>
      <c r="D5970" s="358">
        <v>1.0461697598147045E-4</v>
      </c>
      <c r="E5970" s="327">
        <v>8.7059311208679399E-5</v>
      </c>
      <c r="F5970" s="332">
        <v>0</v>
      </c>
      <c r="G5970" s="358">
        <v>3.7053072837588477E-4</v>
      </c>
      <c r="H5970" s="327">
        <v>0</v>
      </c>
      <c r="I5970" s="332">
        <v>0</v>
      </c>
      <c r="J5970" s="358">
        <v>0</v>
      </c>
      <c r="K5970" s="327">
        <v>0</v>
      </c>
      <c r="L5970" s="336">
        <v>1.4685495429873823E-4</v>
      </c>
      <c r="M5970" s="210">
        <v>1.1415525114155251E-4</v>
      </c>
      <c r="N5970" s="325">
        <v>0.41542290760669448</v>
      </c>
      <c r="O5970" s="358">
        <v>0.31770484961729195</v>
      </c>
      <c r="P5970" s="327">
        <v>0.48013662067836843</v>
      </c>
      <c r="Q5970" s="332">
        <v>9.8938992042440319E-2</v>
      </c>
      <c r="R5970" s="358">
        <v>4.503304675096112E-2</v>
      </c>
      <c r="S5970" s="327">
        <v>0.11547210531510441</v>
      </c>
      <c r="T5970" s="358">
        <v>5.5544082314378629E-2</v>
      </c>
      <c r="U5970" s="358">
        <v>0.40035776714238414</v>
      </c>
      <c r="V5970" s="361">
        <v>2.5994153668034047E-2</v>
      </c>
    </row>
    <row r="5971" spans="1:22" hidden="1" outlineLevel="1">
      <c r="A5971" s="65">
        <v>5962</v>
      </c>
      <c r="B5971" s="117">
        <v>1</v>
      </c>
      <c r="C5971" s="325">
        <v>8.374090563795617E-5</v>
      </c>
      <c r="D5971" s="358">
        <v>1.1344360803788888E-4</v>
      </c>
      <c r="E5971" s="327">
        <v>9.3908859162513821E-5</v>
      </c>
      <c r="F5971" s="332">
        <v>0</v>
      </c>
      <c r="G5971" s="358">
        <v>4.5338956842214551E-4</v>
      </c>
      <c r="H5971" s="327">
        <v>0</v>
      </c>
      <c r="I5971" s="332">
        <v>0</v>
      </c>
      <c r="J5971" s="358">
        <v>0</v>
      </c>
      <c r="K5971" s="327">
        <v>0</v>
      </c>
      <c r="L5971" s="336">
        <v>1.644775488145868E-4</v>
      </c>
      <c r="M5971" s="210">
        <v>1.1415525114155251E-4</v>
      </c>
      <c r="N5971" s="325">
        <v>0.5863020809396976</v>
      </c>
      <c r="O5971" s="358">
        <v>0.40297201124372334</v>
      </c>
      <c r="P5971" s="327">
        <v>0.63382677080717542</v>
      </c>
      <c r="Q5971" s="332">
        <v>9.8938992042440319E-2</v>
      </c>
      <c r="R5971" s="358">
        <v>3.2089746717113871E-2</v>
      </c>
      <c r="S5971" s="327">
        <v>8.7224398622156404E-2</v>
      </c>
      <c r="T5971" s="358">
        <v>7.1234501047253942E-2</v>
      </c>
      <c r="U5971" s="358">
        <v>0.41888971007530851</v>
      </c>
      <c r="V5971" s="361">
        <v>0.11437335999201682</v>
      </c>
    </row>
    <row r="5972" spans="1:22" hidden="1" outlineLevel="1">
      <c r="A5972" s="65">
        <v>5963</v>
      </c>
      <c r="B5972" s="117">
        <v>1</v>
      </c>
      <c r="C5972" s="325">
        <v>8.7172295188279932E-5</v>
      </c>
      <c r="D5972" s="358">
        <v>1.1540724204162955E-4</v>
      </c>
      <c r="E5972" s="327">
        <v>9.9837350478616709E-5</v>
      </c>
      <c r="F5972" s="332">
        <v>0</v>
      </c>
      <c r="G5972" s="358">
        <v>4.9423547548720363E-4</v>
      </c>
      <c r="H5972" s="327">
        <v>0</v>
      </c>
      <c r="I5972" s="332">
        <v>0</v>
      </c>
      <c r="J5972" s="358">
        <v>0</v>
      </c>
      <c r="K5972" s="327">
        <v>0</v>
      </c>
      <c r="L5972" s="336">
        <v>1.8797434150238492E-4</v>
      </c>
      <c r="M5972" s="210">
        <v>1.1415525114155251E-4</v>
      </c>
      <c r="N5972" s="325">
        <v>0.66203904640812894</v>
      </c>
      <c r="O5972" s="358">
        <v>0.44640900334925787</v>
      </c>
      <c r="P5972" s="327">
        <v>0.70830564475989855</v>
      </c>
      <c r="Q5972" s="332">
        <v>9.8938992042440319E-2</v>
      </c>
      <c r="R5972" s="358">
        <v>3.8908904411036491E-2</v>
      </c>
      <c r="S5972" s="327">
        <v>5.1524427012447117E-2</v>
      </c>
      <c r="T5972" s="358">
        <v>5.5439479522826123E-2</v>
      </c>
      <c r="U5972" s="358">
        <v>0.4014877636626844</v>
      </c>
      <c r="V5972" s="361">
        <v>0.19864364552648572</v>
      </c>
    </row>
    <row r="5973" spans="1:22" hidden="1" outlineLevel="1">
      <c r="A5973" s="65">
        <v>5964</v>
      </c>
      <c r="B5973" s="117">
        <v>1</v>
      </c>
      <c r="C5973" s="325">
        <v>8.8647355177125863E-5</v>
      </c>
      <c r="D5973" s="358">
        <v>1.2341731342322513E-4</v>
      </c>
      <c r="E5973" s="327">
        <v>1.0142001118007087E-4</v>
      </c>
      <c r="F5973" s="332">
        <v>0</v>
      </c>
      <c r="G5973" s="358">
        <v>5.169924808520218E-4</v>
      </c>
      <c r="H5973" s="327">
        <v>0</v>
      </c>
      <c r="I5973" s="332">
        <v>0</v>
      </c>
      <c r="J5973" s="358">
        <v>0</v>
      </c>
      <c r="K5973" s="327">
        <v>0</v>
      </c>
      <c r="L5973" s="336">
        <v>2.0677177565262342E-4</v>
      </c>
      <c r="M5973" s="210">
        <v>1.1415525114155251E-4</v>
      </c>
      <c r="N5973" s="325">
        <v>0.66938666246103651</v>
      </c>
      <c r="O5973" s="358">
        <v>0.45871743873174603</v>
      </c>
      <c r="P5973" s="327">
        <v>0.74304688726279777</v>
      </c>
      <c r="Q5973" s="332">
        <v>9.8938992042440319E-2</v>
      </c>
      <c r="R5973" s="358">
        <v>7.7304546140637739E-2</v>
      </c>
      <c r="S5973" s="327">
        <v>3.0686783518950218E-2</v>
      </c>
      <c r="T5973" s="358">
        <v>5.2092190193146065E-2</v>
      </c>
      <c r="U5973" s="358">
        <v>0.37527184439171823</v>
      </c>
      <c r="V5973" s="361">
        <v>0.12563433762957246</v>
      </c>
    </row>
    <row r="5974" spans="1:22" hidden="1" outlineLevel="1">
      <c r="A5974" s="65">
        <v>5965</v>
      </c>
      <c r="B5974" s="117">
        <v>1</v>
      </c>
      <c r="C5974" s="325">
        <v>8.8034830266503408E-5</v>
      </c>
      <c r="D5974" s="358">
        <v>1.2845277091796603E-4</v>
      </c>
      <c r="E5974" s="327">
        <v>1.0123839437826465E-4</v>
      </c>
      <c r="F5974" s="332">
        <v>0</v>
      </c>
      <c r="G5974" s="358">
        <v>5.263286881811779E-4</v>
      </c>
      <c r="H5974" s="327">
        <v>0</v>
      </c>
      <c r="I5974" s="332">
        <v>0</v>
      </c>
      <c r="J5974" s="358">
        <v>0</v>
      </c>
      <c r="K5974" s="327">
        <v>0</v>
      </c>
      <c r="L5974" s="336">
        <v>1.8797434150238492E-4</v>
      </c>
      <c r="M5974" s="210">
        <v>1.1415525114155251E-4</v>
      </c>
      <c r="N5974" s="325">
        <v>0.68351669333201248</v>
      </c>
      <c r="O5974" s="358">
        <v>0.50425713703880282</v>
      </c>
      <c r="P5974" s="327">
        <v>0.73131954051374204</v>
      </c>
      <c r="Q5974" s="332">
        <v>6.5959328028293546E-2</v>
      </c>
      <c r="R5974" s="358">
        <v>0.12945815553488624</v>
      </c>
      <c r="S5974" s="327">
        <v>3.6417345520792593E-2</v>
      </c>
      <c r="T5974" s="358">
        <v>4.1213499871685835E-2</v>
      </c>
      <c r="U5974" s="358">
        <v>0.32928098601549738</v>
      </c>
      <c r="V5974" s="361">
        <v>0.15360736953737189</v>
      </c>
    </row>
    <row r="5975" spans="1:22" hidden="1" outlineLevel="1">
      <c r="A5975" s="65">
        <v>5966</v>
      </c>
      <c r="B5975" s="117">
        <v>1</v>
      </c>
      <c r="C5975" s="325">
        <v>8.3659652333485833E-5</v>
      </c>
      <c r="D5975" s="358">
        <v>1.2750011679733939E-4</v>
      </c>
      <c r="E5975" s="327">
        <v>9.639960387299906E-5</v>
      </c>
      <c r="F5975" s="332">
        <v>0</v>
      </c>
      <c r="G5975" s="358">
        <v>5.286627400134669E-4</v>
      </c>
      <c r="H5975" s="327">
        <v>0</v>
      </c>
      <c r="I5975" s="332">
        <v>0</v>
      </c>
      <c r="J5975" s="358">
        <v>0</v>
      </c>
      <c r="K5975" s="327">
        <v>0</v>
      </c>
      <c r="L5975" s="336">
        <v>1.9032402077116473E-4</v>
      </c>
      <c r="M5975" s="210">
        <v>1.1415525114155251E-4</v>
      </c>
      <c r="N5975" s="325">
        <v>0.70631314313718707</v>
      </c>
      <c r="O5975" s="358">
        <v>0.58702572245133777</v>
      </c>
      <c r="P5975" s="327">
        <v>0.65399891245169883</v>
      </c>
      <c r="Q5975" s="332">
        <v>3.2979664014146773E-2</v>
      </c>
      <c r="R5975" s="358">
        <v>0.16694238978352147</v>
      </c>
      <c r="S5975" s="327">
        <v>6.0031651937178257E-2</v>
      </c>
      <c r="T5975" s="358">
        <v>3.9644457998398303E-2</v>
      </c>
      <c r="U5975" s="358">
        <v>0.29944907787957037</v>
      </c>
      <c r="V5975" s="361">
        <v>0.23778604033851816</v>
      </c>
    </row>
    <row r="5976" spans="1:22" hidden="1" outlineLevel="1">
      <c r="A5976" s="65">
        <v>5967</v>
      </c>
      <c r="B5976" s="117">
        <v>1</v>
      </c>
      <c r="C5976" s="325">
        <v>8.2809617763642419E-5</v>
      </c>
      <c r="D5976" s="358">
        <v>1.1820687864102218E-4</v>
      </c>
      <c r="E5976" s="327">
        <v>9.62050144424924E-5</v>
      </c>
      <c r="F5976" s="332">
        <v>2.3259478237381707E-4</v>
      </c>
      <c r="G5976" s="358">
        <v>5.5375379721057407E-4</v>
      </c>
      <c r="H5976" s="327">
        <v>0</v>
      </c>
      <c r="I5976" s="332">
        <v>0</v>
      </c>
      <c r="J5976" s="358">
        <v>0</v>
      </c>
      <c r="K5976" s="327">
        <v>0</v>
      </c>
      <c r="L5976" s="336">
        <v>2.1382081345896285E-4</v>
      </c>
      <c r="M5976" s="210">
        <v>1.1415525114155251E-4</v>
      </c>
      <c r="N5976" s="325">
        <v>0.67108226616555366</v>
      </c>
      <c r="O5976" s="358">
        <v>0.55908782587320893</v>
      </c>
      <c r="P5976" s="327">
        <v>0.56685193572962089</v>
      </c>
      <c r="Q5976" s="332">
        <v>9.8938992042440319E-2</v>
      </c>
      <c r="R5976" s="358">
        <v>0.23082250342850608</v>
      </c>
      <c r="S5976" s="327">
        <v>0.13409853914279815</v>
      </c>
      <c r="T5976" s="358">
        <v>4.1736513829448346E-2</v>
      </c>
      <c r="U5976" s="358">
        <v>0.289279109196868</v>
      </c>
      <c r="V5976" s="361">
        <v>0.25920861881376017</v>
      </c>
    </row>
    <row r="5977" spans="1:22" hidden="1" outlineLevel="1">
      <c r="A5977" s="65">
        <v>5968</v>
      </c>
      <c r="B5977" s="117">
        <v>1</v>
      </c>
      <c r="C5977" s="325">
        <v>8.2178342090449892E-5</v>
      </c>
      <c r="D5977" s="358">
        <v>1.201121868822755E-4</v>
      </c>
      <c r="E5977" s="327">
        <v>9.659419330350572E-5</v>
      </c>
      <c r="F5977" s="332">
        <v>2.7761312734939439E-4</v>
      </c>
      <c r="G5977" s="358">
        <v>5.0532222169057659E-4</v>
      </c>
      <c r="H5977" s="327">
        <v>0</v>
      </c>
      <c r="I5977" s="332">
        <v>0</v>
      </c>
      <c r="J5977" s="358">
        <v>0</v>
      </c>
      <c r="K5977" s="327">
        <v>0</v>
      </c>
      <c r="L5977" s="336">
        <v>2.2321953053408208E-4</v>
      </c>
      <c r="M5977" s="210">
        <v>1.1415525114155251E-4</v>
      </c>
      <c r="N5977" s="325">
        <v>0.50020309283255049</v>
      </c>
      <c r="O5977" s="358">
        <v>0.47758021317313171</v>
      </c>
      <c r="P5977" s="327">
        <v>0.45547779138716299</v>
      </c>
      <c r="Q5977" s="332">
        <v>9.8938992042440319E-2</v>
      </c>
      <c r="R5977" s="358">
        <v>0.27730969656184656</v>
      </c>
      <c r="S5977" s="327">
        <v>0.25333475016938384</v>
      </c>
      <c r="T5977" s="358">
        <v>4.3200952911183373E-2</v>
      </c>
      <c r="U5977" s="358">
        <v>0.29809308205521007</v>
      </c>
      <c r="V5977" s="361">
        <v>0.12098488991345623</v>
      </c>
    </row>
    <row r="5978" spans="1:22" hidden="1" outlineLevel="1">
      <c r="A5978" s="65">
        <v>5969</v>
      </c>
      <c r="B5978" s="117">
        <v>1</v>
      </c>
      <c r="C5978" s="325">
        <v>8.2315847682630443E-5</v>
      </c>
      <c r="D5978" s="358">
        <v>1.1663208305386383E-4</v>
      </c>
      <c r="E5978" s="327">
        <v>9.6230959699893277E-5</v>
      </c>
      <c r="F5978" s="332">
        <v>3.0012229983718318E-4</v>
      </c>
      <c r="G5978" s="358">
        <v>4.7673008674503598E-4</v>
      </c>
      <c r="H5978" s="327">
        <v>0</v>
      </c>
      <c r="I5978" s="332">
        <v>0</v>
      </c>
      <c r="J5978" s="358">
        <v>0</v>
      </c>
      <c r="K5978" s="327">
        <v>0</v>
      </c>
      <c r="L5978" s="336">
        <v>2.2321953053408208E-4</v>
      </c>
      <c r="M5978" s="210">
        <v>1.1415525114155251E-4</v>
      </c>
      <c r="N5978" s="325">
        <v>0.3231067059163179</v>
      </c>
      <c r="O5978" s="358">
        <v>0.31272285874573291</v>
      </c>
      <c r="P5978" s="327">
        <v>0.26819444058254061</v>
      </c>
      <c r="Q5978" s="332">
        <v>9.8938992042440319E-2</v>
      </c>
      <c r="R5978" s="358">
        <v>0.27011299839678377</v>
      </c>
      <c r="S5978" s="327">
        <v>0.29496783543906741</v>
      </c>
      <c r="T5978" s="358">
        <v>4.5293008742233423E-2</v>
      </c>
      <c r="U5978" s="358">
        <v>0.32815098949519717</v>
      </c>
      <c r="V5978" s="361">
        <v>8.8431121339532126E-2</v>
      </c>
    </row>
    <row r="5979" spans="1:22" hidden="1" outlineLevel="1">
      <c r="A5979" s="65">
        <v>5970</v>
      </c>
      <c r="B5979" s="117">
        <v>1</v>
      </c>
      <c r="C5979" s="325">
        <v>8.3765906654716265E-5</v>
      </c>
      <c r="D5979" s="358">
        <v>1.1513505515002193E-4</v>
      </c>
      <c r="E5979" s="327">
        <v>9.6685001704408817E-5</v>
      </c>
      <c r="F5979" s="332">
        <v>3.3013452982090139E-4</v>
      </c>
      <c r="G5979" s="358">
        <v>4.5047200363178416E-4</v>
      </c>
      <c r="H5979" s="327">
        <v>0</v>
      </c>
      <c r="I5979" s="332">
        <v>0</v>
      </c>
      <c r="J5979" s="358">
        <v>0</v>
      </c>
      <c r="K5979" s="327">
        <v>0</v>
      </c>
      <c r="L5979" s="336">
        <v>1.644775488145868E-4</v>
      </c>
      <c r="M5979" s="210">
        <v>1.1415525114155251E-4</v>
      </c>
      <c r="N5979" s="325">
        <v>0.11530105190716419</v>
      </c>
      <c r="O5979" s="358">
        <v>0.10827744347676534</v>
      </c>
      <c r="P5979" s="327">
        <v>8.4022324979631233E-2</v>
      </c>
      <c r="Q5979" s="332">
        <v>0.13191865605658709</v>
      </c>
      <c r="R5979" s="358">
        <v>0.23623989632675246</v>
      </c>
      <c r="S5979" s="327">
        <v>0.31659037006302493</v>
      </c>
      <c r="T5979" s="358">
        <v>8.90169756111793E-2</v>
      </c>
      <c r="U5979" s="358">
        <v>0.37120385691863728</v>
      </c>
      <c r="V5979" s="361">
        <v>1.8929130816648154E-2</v>
      </c>
    </row>
    <row r="5980" spans="1:22" hidden="1" outlineLevel="1">
      <c r="A5980" s="65">
        <v>5971</v>
      </c>
      <c r="B5980" s="117">
        <v>1</v>
      </c>
      <c r="C5980" s="325">
        <v>8.7128543408949765E-5</v>
      </c>
      <c r="D5980" s="358">
        <v>1.1762362101614871E-4</v>
      </c>
      <c r="E5980" s="327">
        <v>9.9227636929695838E-5</v>
      </c>
      <c r="F5980" s="332">
        <v>3.1512841482904229E-4</v>
      </c>
      <c r="G5980" s="358">
        <v>3.8686909120190787E-4</v>
      </c>
      <c r="H5980" s="327">
        <v>0</v>
      </c>
      <c r="I5980" s="332">
        <v>0</v>
      </c>
      <c r="J5980" s="358">
        <v>0</v>
      </c>
      <c r="K5980" s="327">
        <v>0</v>
      </c>
      <c r="L5980" s="336">
        <v>1.1748396343899057E-4</v>
      </c>
      <c r="M5980" s="210">
        <v>1.1415525114155251E-4</v>
      </c>
      <c r="N5980" s="325">
        <v>5.8404127600034141E-3</v>
      </c>
      <c r="O5980" s="358">
        <v>5.6429510758375387E-3</v>
      </c>
      <c r="P5980" s="327">
        <v>3.3727941222011651E-3</v>
      </c>
      <c r="Q5980" s="332">
        <v>0.13191865605658709</v>
      </c>
      <c r="R5980" s="358">
        <v>0.19121250559566097</v>
      </c>
      <c r="S5980" s="327">
        <v>0.28171749130108642</v>
      </c>
      <c r="T5980" s="358">
        <v>0.14529327746642542</v>
      </c>
      <c r="U5980" s="358">
        <v>0.45143360985995618</v>
      </c>
      <c r="V5980" s="361">
        <v>0</v>
      </c>
    </row>
    <row r="5981" spans="1:22" hidden="1" outlineLevel="1">
      <c r="A5981" s="65">
        <v>5972</v>
      </c>
      <c r="B5981" s="117">
        <v>1</v>
      </c>
      <c r="C5981" s="325">
        <v>9.1997491422979302E-5</v>
      </c>
      <c r="D5981" s="358">
        <v>1.2991091498014971E-4</v>
      </c>
      <c r="E5981" s="327">
        <v>1.0807496970339862E-4</v>
      </c>
      <c r="F5981" s="332">
        <v>2.3259478237381707E-4</v>
      </c>
      <c r="G5981" s="358">
        <v>3.0284322523950268E-4</v>
      </c>
      <c r="H5981" s="327">
        <v>0</v>
      </c>
      <c r="I5981" s="332">
        <v>0</v>
      </c>
      <c r="J5981" s="358">
        <v>0</v>
      </c>
      <c r="K5981" s="327">
        <v>0</v>
      </c>
      <c r="L5981" s="336">
        <v>8.811297257924293E-5</v>
      </c>
      <c r="M5981" s="210">
        <v>1.1415525114155251E-4</v>
      </c>
      <c r="N5981" s="325">
        <v>0</v>
      </c>
      <c r="O5981" s="358">
        <v>0</v>
      </c>
      <c r="P5981" s="327">
        <v>0</v>
      </c>
      <c r="Q5981" s="332">
        <v>0.16489832007073388</v>
      </c>
      <c r="R5981" s="358">
        <v>0.14882881770254153</v>
      </c>
      <c r="S5981" s="327">
        <v>0.28800507727319041</v>
      </c>
      <c r="T5981" s="358">
        <v>0.22018887621801694</v>
      </c>
      <c r="U5981" s="358">
        <v>0.55980027615675165</v>
      </c>
      <c r="V5981" s="361">
        <v>0</v>
      </c>
    </row>
    <row r="5982" spans="1:22" hidden="1" outlineLevel="1">
      <c r="A5982" s="65">
        <v>5973</v>
      </c>
      <c r="B5982" s="117">
        <v>1</v>
      </c>
      <c r="C5982" s="325">
        <v>9.9604050772239837E-5</v>
      </c>
      <c r="D5982" s="358">
        <v>1.3949578194890364E-4</v>
      </c>
      <c r="E5982" s="327">
        <v>1.1655906887348896E-4</v>
      </c>
      <c r="F5982" s="332">
        <v>0</v>
      </c>
      <c r="G5982" s="358">
        <v>2.7833568100046771E-4</v>
      </c>
      <c r="H5982" s="327">
        <v>0</v>
      </c>
      <c r="I5982" s="332">
        <v>0</v>
      </c>
      <c r="J5982" s="358">
        <v>0</v>
      </c>
      <c r="K5982" s="327">
        <v>0</v>
      </c>
      <c r="L5982" s="336">
        <v>5.8741981719495287E-5</v>
      </c>
      <c r="M5982" s="210">
        <v>1.1415525114155251E-4</v>
      </c>
      <c r="N5982" s="325">
        <v>0</v>
      </c>
      <c r="O5982" s="358">
        <v>0</v>
      </c>
      <c r="P5982" s="327">
        <v>0</v>
      </c>
      <c r="Q5982" s="332">
        <v>0.13191865605658709</v>
      </c>
      <c r="R5982" s="358">
        <v>0.12251780354212576</v>
      </c>
      <c r="S5982" s="327">
        <v>0.46359323796009344</v>
      </c>
      <c r="T5982" s="358">
        <v>0.25052368576824258</v>
      </c>
      <c r="U5982" s="358">
        <v>0.62635707120243733</v>
      </c>
      <c r="V5982" s="361">
        <v>0</v>
      </c>
    </row>
    <row r="5983" spans="1:22" hidden="1" outlineLevel="1">
      <c r="A5983" s="65">
        <v>5974</v>
      </c>
      <c r="B5983" s="117">
        <v>1</v>
      </c>
      <c r="C5983" s="325">
        <v>9.6128909442585894E-5</v>
      </c>
      <c r="D5983" s="358">
        <v>1.3309938999612464E-4</v>
      </c>
      <c r="E5983" s="327">
        <v>1.1140893527941272E-4</v>
      </c>
      <c r="F5983" s="332">
        <v>0</v>
      </c>
      <c r="G5983" s="358">
        <v>2.649148829648057E-4</v>
      </c>
      <c r="H5983" s="327">
        <v>0</v>
      </c>
      <c r="I5983" s="332">
        <v>0</v>
      </c>
      <c r="J5983" s="358">
        <v>0</v>
      </c>
      <c r="K5983" s="327">
        <v>0</v>
      </c>
      <c r="L5983" s="336">
        <v>3.7594868300476983E-5</v>
      </c>
      <c r="M5983" s="210">
        <v>1.1415525114155251E-4</v>
      </c>
      <c r="N5983" s="325">
        <v>0</v>
      </c>
      <c r="O5983" s="358">
        <v>0</v>
      </c>
      <c r="P5983" s="327">
        <v>0</v>
      </c>
      <c r="Q5983" s="332">
        <v>6.5959328028293546E-2</v>
      </c>
      <c r="R5983" s="358">
        <v>0.11075441776963317</v>
      </c>
      <c r="S5983" s="327">
        <v>0.4670619592919984</v>
      </c>
      <c r="T5983" s="358">
        <v>0.19079549179176389</v>
      </c>
      <c r="U5983" s="358">
        <v>0.57776722082952592</v>
      </c>
      <c r="V5983" s="361">
        <v>0</v>
      </c>
    </row>
    <row r="5984" spans="1:22" hidden="1" outlineLevel="1">
      <c r="A5984" s="65">
        <v>5975</v>
      </c>
      <c r="B5984" s="117">
        <v>1</v>
      </c>
      <c r="C5984" s="325">
        <v>8.9734899406190223E-5</v>
      </c>
      <c r="D5984" s="358">
        <v>1.2503099285204173E-4</v>
      </c>
      <c r="E5984" s="327">
        <v>1.0376805697485123E-4</v>
      </c>
      <c r="F5984" s="332">
        <v>0</v>
      </c>
      <c r="G5984" s="358">
        <v>2.6433137000673356E-4</v>
      </c>
      <c r="H5984" s="327">
        <v>0</v>
      </c>
      <c r="I5984" s="332">
        <v>0</v>
      </c>
      <c r="J5984" s="358">
        <v>0</v>
      </c>
      <c r="K5984" s="327">
        <v>0</v>
      </c>
      <c r="L5984" s="336">
        <v>2.3496792687798115E-5</v>
      </c>
      <c r="M5984" s="210">
        <v>1.1415525114155251E-4</v>
      </c>
      <c r="N5984" s="325">
        <v>0</v>
      </c>
      <c r="O5984" s="358">
        <v>0</v>
      </c>
      <c r="P5984" s="327">
        <v>0</v>
      </c>
      <c r="Q5984" s="332">
        <v>9.8938992042440319E-2</v>
      </c>
      <c r="R5984" s="358">
        <v>0.12658806329522998</v>
      </c>
      <c r="S5984" s="327">
        <v>0.42466929839392131</v>
      </c>
      <c r="T5984" s="358">
        <v>0.11046054787944223</v>
      </c>
      <c r="U5984" s="358">
        <v>0.40374775670328489</v>
      </c>
      <c r="V5984" s="361">
        <v>0</v>
      </c>
    </row>
    <row r="5985" spans="1:22" hidden="1" outlineLevel="1">
      <c r="A5985" s="65">
        <v>5976</v>
      </c>
      <c r="B5985" s="117">
        <v>1</v>
      </c>
      <c r="C5985" s="325">
        <v>8.3753406146336217E-5</v>
      </c>
      <c r="D5985" s="358">
        <v>1.177402725411234E-4</v>
      </c>
      <c r="E5985" s="327">
        <v>9.5270985176060428E-5</v>
      </c>
      <c r="F5985" s="332">
        <v>0</v>
      </c>
      <c r="G5985" s="358">
        <v>2.4565895534842125E-4</v>
      </c>
      <c r="H5985" s="327">
        <v>0</v>
      </c>
      <c r="I5985" s="332">
        <v>0</v>
      </c>
      <c r="J5985" s="358">
        <v>0</v>
      </c>
      <c r="K5985" s="327">
        <v>0</v>
      </c>
      <c r="L5985" s="336">
        <v>9.3987170751192458E-6</v>
      </c>
      <c r="M5985" s="210">
        <v>1.1415525114155251E-4</v>
      </c>
      <c r="N5985" s="325">
        <v>0</v>
      </c>
      <c r="O5985" s="358">
        <v>0</v>
      </c>
      <c r="P5985" s="327">
        <v>0</v>
      </c>
      <c r="Q5985" s="332">
        <v>9.8938992042440319E-2</v>
      </c>
      <c r="R5985" s="358">
        <v>0.16459973634615166</v>
      </c>
      <c r="S5985" s="327">
        <v>0.43997893154370771</v>
      </c>
      <c r="T5985" s="358">
        <v>6.8514828466888889E-2</v>
      </c>
      <c r="U5985" s="358">
        <v>0.35956489275954456</v>
      </c>
      <c r="V5985" s="361">
        <v>0</v>
      </c>
    </row>
    <row r="5986" spans="1:22" hidden="1" outlineLevel="1">
      <c r="A5986" s="65">
        <v>5977</v>
      </c>
      <c r="B5986" s="117">
        <v>1</v>
      </c>
      <c r="C5986" s="325">
        <v>7.8009422545703157E-5</v>
      </c>
      <c r="D5986" s="358">
        <v>1.0809707980988212E-4</v>
      </c>
      <c r="E5986" s="327">
        <v>8.6994448065177179E-5</v>
      </c>
      <c r="F5986" s="332">
        <v>0</v>
      </c>
      <c r="G5986" s="358">
        <v>2.4099085168384306E-4</v>
      </c>
      <c r="H5986" s="327">
        <v>0</v>
      </c>
      <c r="I5986" s="332">
        <v>0</v>
      </c>
      <c r="J5986" s="358">
        <v>0</v>
      </c>
      <c r="K5986" s="327">
        <v>0</v>
      </c>
      <c r="L5986" s="336">
        <v>5.8741981719495289E-6</v>
      </c>
      <c r="M5986" s="210">
        <v>1.1415525114155251E-4</v>
      </c>
      <c r="N5986" s="325">
        <v>0</v>
      </c>
      <c r="O5986" s="358">
        <v>0</v>
      </c>
      <c r="P5986" s="327">
        <v>0</v>
      </c>
      <c r="Q5986" s="332">
        <v>0.13191865605658709</v>
      </c>
      <c r="R5986" s="358">
        <v>0.20252661089446042</v>
      </c>
      <c r="S5986" s="327">
        <v>0.46719699373075296</v>
      </c>
      <c r="T5986" s="358">
        <v>5.7008521396113655E-2</v>
      </c>
      <c r="U5986" s="358">
        <v>0.31493003020768406</v>
      </c>
      <c r="V5986" s="361">
        <v>0</v>
      </c>
    </row>
    <row r="5987" spans="1:22" hidden="1" outlineLevel="1">
      <c r="A5987" s="65">
        <v>5978</v>
      </c>
      <c r="B5987" s="117">
        <v>1</v>
      </c>
      <c r="C5987" s="325">
        <v>7.3890505034476627E-5</v>
      </c>
      <c r="D5987" s="358">
        <v>1.0261445813607155E-4</v>
      </c>
      <c r="E5987" s="327">
        <v>8.0897312575968521E-5</v>
      </c>
      <c r="F5987" s="332">
        <v>0</v>
      </c>
      <c r="G5987" s="358">
        <v>2.4740949422263789E-4</v>
      </c>
      <c r="H5987" s="327">
        <v>0</v>
      </c>
      <c r="I5987" s="332">
        <v>0</v>
      </c>
      <c r="J5987" s="358">
        <v>0</v>
      </c>
      <c r="K5987" s="327">
        <v>0</v>
      </c>
      <c r="L5987" s="336">
        <v>2.3496792687798115E-6</v>
      </c>
      <c r="M5987" s="210">
        <v>1.1415525114155251E-4</v>
      </c>
      <c r="N5987" s="325">
        <v>0</v>
      </c>
      <c r="O5987" s="358">
        <v>0</v>
      </c>
      <c r="P5987" s="327">
        <v>0</v>
      </c>
      <c r="Q5987" s="332">
        <v>0.19787798408488064</v>
      </c>
      <c r="R5987" s="358">
        <v>0.21240626848496005</v>
      </c>
      <c r="S5987" s="327">
        <v>0.46623486644422757</v>
      </c>
      <c r="T5987" s="358">
        <v>4.6129831074653432E-2</v>
      </c>
      <c r="U5987" s="358">
        <v>0.29357309597400905</v>
      </c>
      <c r="V5987" s="361">
        <v>0</v>
      </c>
    </row>
    <row r="5988" spans="1:22" hidden="1" outlineLevel="1">
      <c r="A5988" s="65">
        <v>5979</v>
      </c>
      <c r="B5988" s="117">
        <v>1</v>
      </c>
      <c r="C5988" s="325">
        <v>7.192167496461872E-5</v>
      </c>
      <c r="D5988" s="358">
        <v>9.810393250371676E-5</v>
      </c>
      <c r="E5988" s="327">
        <v>7.7757936430461081E-5</v>
      </c>
      <c r="F5988" s="332">
        <v>0</v>
      </c>
      <c r="G5988" s="358">
        <v>2.4799300718071025E-4</v>
      </c>
      <c r="H5988" s="327">
        <v>0</v>
      </c>
      <c r="I5988" s="332">
        <v>0</v>
      </c>
      <c r="J5988" s="358">
        <v>0</v>
      </c>
      <c r="K5988" s="327">
        <v>0</v>
      </c>
      <c r="L5988" s="336">
        <v>1.1748396343899057E-6</v>
      </c>
      <c r="M5988" s="210">
        <v>1.1415525114155251E-4</v>
      </c>
      <c r="N5988" s="325">
        <v>0</v>
      </c>
      <c r="O5988" s="358">
        <v>0</v>
      </c>
      <c r="P5988" s="327">
        <v>0</v>
      </c>
      <c r="Q5988" s="332">
        <v>0.19787798408488064</v>
      </c>
      <c r="R5988" s="358">
        <v>0.20566108556688839</v>
      </c>
      <c r="S5988" s="327">
        <v>0.4604367872230079</v>
      </c>
      <c r="T5988" s="358">
        <v>4.4037775243603396E-2</v>
      </c>
      <c r="U5988" s="358">
        <v>0.28566312033190716</v>
      </c>
      <c r="V5988" s="361">
        <v>0</v>
      </c>
    </row>
    <row r="5989" spans="1:22" hidden="1" outlineLevel="1">
      <c r="A5989" s="65">
        <v>5980</v>
      </c>
      <c r="B5989" s="117">
        <v>1</v>
      </c>
      <c r="C5989" s="325">
        <v>7.1190395224385785E-5</v>
      </c>
      <c r="D5989" s="358">
        <v>9.6587462679045754E-5</v>
      </c>
      <c r="E5989" s="327">
        <v>7.6603372476121573E-5</v>
      </c>
      <c r="F5989" s="332">
        <v>0</v>
      </c>
      <c r="G5989" s="358">
        <v>2.485765201387826E-4</v>
      </c>
      <c r="H5989" s="327">
        <v>0</v>
      </c>
      <c r="I5989" s="332">
        <v>0</v>
      </c>
      <c r="J5989" s="358">
        <v>0</v>
      </c>
      <c r="K5989" s="327">
        <v>0</v>
      </c>
      <c r="L5989" s="336">
        <v>1.409807561267887E-5</v>
      </c>
      <c r="M5989" s="210">
        <v>1.1415525114155251E-4</v>
      </c>
      <c r="N5989" s="325">
        <v>0</v>
      </c>
      <c r="O5989" s="358">
        <v>0</v>
      </c>
      <c r="P5989" s="327">
        <v>0</v>
      </c>
      <c r="Q5989" s="332">
        <v>0.19787798408488064</v>
      </c>
      <c r="R5989" s="358">
        <v>0.20933808740839185</v>
      </c>
      <c r="S5989" s="327">
        <v>0.48384854198126165</v>
      </c>
      <c r="T5989" s="358">
        <v>4.518840595068091E-2</v>
      </c>
      <c r="U5989" s="358">
        <v>0.27956113912228575</v>
      </c>
      <c r="V5989" s="361">
        <v>0</v>
      </c>
    </row>
    <row r="5990" spans="1:22" hidden="1" outlineLevel="1">
      <c r="A5990" s="65">
        <v>5981</v>
      </c>
      <c r="B5990" s="117">
        <v>1</v>
      </c>
      <c r="C5990" s="325">
        <v>7.2859213093122481E-5</v>
      </c>
      <c r="D5990" s="358">
        <v>9.6917975333140715E-5</v>
      </c>
      <c r="E5990" s="327">
        <v>7.7200113396341992E-5</v>
      </c>
      <c r="F5990" s="332">
        <v>0</v>
      </c>
      <c r="G5990" s="358">
        <v>2.4040733872577092E-4</v>
      </c>
      <c r="H5990" s="327">
        <v>0</v>
      </c>
      <c r="I5990" s="332">
        <v>6.9097101488039455E-5</v>
      </c>
      <c r="J5990" s="358">
        <v>0</v>
      </c>
      <c r="K5990" s="327">
        <v>0</v>
      </c>
      <c r="L5990" s="336">
        <v>3.7594868300476983E-5</v>
      </c>
      <c r="M5990" s="210">
        <v>1.1415525114155251E-4</v>
      </c>
      <c r="N5990" s="325">
        <v>0</v>
      </c>
      <c r="O5990" s="358">
        <v>0</v>
      </c>
      <c r="P5990" s="327">
        <v>0</v>
      </c>
      <c r="Q5990" s="332">
        <v>0.23085764809902742</v>
      </c>
      <c r="R5990" s="358">
        <v>0.22303214171777913</v>
      </c>
      <c r="S5990" s="327">
        <v>0.56310585343370534</v>
      </c>
      <c r="T5990" s="358">
        <v>4.4979200367575911E-2</v>
      </c>
      <c r="U5990" s="358">
        <v>0.28136913355476617</v>
      </c>
      <c r="V5990" s="361">
        <v>0</v>
      </c>
    </row>
    <row r="5991" spans="1:22" hidden="1" outlineLevel="1">
      <c r="A5991" s="65">
        <v>5982</v>
      </c>
      <c r="B5991" s="117">
        <v>1</v>
      </c>
      <c r="C5991" s="325">
        <v>7.9840747023380513E-5</v>
      </c>
      <c r="D5991" s="358">
        <v>9.9912031140824499E-5</v>
      </c>
      <c r="E5991" s="327">
        <v>8.142919035268672E-5</v>
      </c>
      <c r="F5991" s="332">
        <v>0</v>
      </c>
      <c r="G5991" s="358">
        <v>2.0364602236721844E-4</v>
      </c>
      <c r="H5991" s="327">
        <v>0</v>
      </c>
      <c r="I5991" s="332">
        <v>0</v>
      </c>
      <c r="J5991" s="358">
        <v>0</v>
      </c>
      <c r="K5991" s="327">
        <v>0</v>
      </c>
      <c r="L5991" s="336">
        <v>9.3987170751192462E-5</v>
      </c>
      <c r="M5991" s="210">
        <v>1.1415525114155251E-4</v>
      </c>
      <c r="N5991" s="325">
        <v>0</v>
      </c>
      <c r="O5991" s="358">
        <v>1.1217794492326774E-3</v>
      </c>
      <c r="P5991" s="327">
        <v>5.8103265929321701E-4</v>
      </c>
      <c r="Q5991" s="332">
        <v>0.19787798408488064</v>
      </c>
      <c r="R5991" s="358">
        <v>0.21297296881546068</v>
      </c>
      <c r="S5991" s="327">
        <v>0.60066256239708815</v>
      </c>
      <c r="T5991" s="358">
        <v>4.8431092488808482E-2</v>
      </c>
      <c r="U5991" s="358">
        <v>0.28419412485551682</v>
      </c>
      <c r="V5991" s="361">
        <v>0</v>
      </c>
    </row>
    <row r="5992" spans="1:22" hidden="1" outlineLevel="1">
      <c r="A5992" s="65">
        <v>5983</v>
      </c>
      <c r="B5992" s="117">
        <v>1</v>
      </c>
      <c r="C5992" s="325">
        <v>9.8103989766633825E-5</v>
      </c>
      <c r="D5992" s="358">
        <v>1.0471418558561602E-4</v>
      </c>
      <c r="E5992" s="327">
        <v>9.411642122172092E-5</v>
      </c>
      <c r="F5992" s="332">
        <v>0</v>
      </c>
      <c r="G5992" s="358">
        <v>2.007284575768573E-4</v>
      </c>
      <c r="H5992" s="327">
        <v>0</v>
      </c>
      <c r="I5992" s="332">
        <v>0</v>
      </c>
      <c r="J5992" s="358">
        <v>0</v>
      </c>
      <c r="K5992" s="327">
        <v>0</v>
      </c>
      <c r="L5992" s="336">
        <v>1.8210014333043539E-4</v>
      </c>
      <c r="M5992" s="210">
        <v>1.1415525114155251E-4</v>
      </c>
      <c r="N5992" s="325">
        <v>3.5984478618085548E-2</v>
      </c>
      <c r="O5992" s="358">
        <v>4.7809701058580088E-2</v>
      </c>
      <c r="P5992" s="327">
        <v>5.9165952905852526E-2</v>
      </c>
      <c r="Q5992" s="332">
        <v>0.23085764809902742</v>
      </c>
      <c r="R5992" s="358">
        <v>0.19842394434108759</v>
      </c>
      <c r="S5992" s="327">
        <v>0.61429269434926592</v>
      </c>
      <c r="T5992" s="358">
        <v>7.8452093664376596E-2</v>
      </c>
      <c r="U5992" s="358">
        <v>0.33063698183985774</v>
      </c>
      <c r="V5992" s="361">
        <v>0</v>
      </c>
    </row>
    <row r="5993" spans="1:22" hidden="1" outlineLevel="1">
      <c r="A5993" s="65">
        <v>5984</v>
      </c>
      <c r="B5993" s="117">
        <v>1</v>
      </c>
      <c r="C5993" s="325">
        <v>1.140171369344377E-4</v>
      </c>
      <c r="D5993" s="358">
        <v>1.1330751459208507E-4</v>
      </c>
      <c r="E5993" s="327">
        <v>1.0710202255086531E-4</v>
      </c>
      <c r="F5993" s="332">
        <v>0</v>
      </c>
      <c r="G5993" s="358">
        <v>2.8358729762311801E-4</v>
      </c>
      <c r="H5993" s="327">
        <v>0</v>
      </c>
      <c r="I5993" s="332">
        <v>0</v>
      </c>
      <c r="J5993" s="358">
        <v>0</v>
      </c>
      <c r="K5993" s="327">
        <v>0</v>
      </c>
      <c r="L5993" s="336">
        <v>1.5860335064263727E-4</v>
      </c>
      <c r="M5993" s="210">
        <v>1.1415525114155251E-4</v>
      </c>
      <c r="N5993" s="325">
        <v>0.19819723301689005</v>
      </c>
      <c r="O5993" s="358">
        <v>0.21407983825285734</v>
      </c>
      <c r="P5993" s="327">
        <v>0.23781916867162972</v>
      </c>
      <c r="Q5993" s="332">
        <v>0.23085764809902742</v>
      </c>
      <c r="R5993" s="358">
        <v>0.17582974624338368</v>
      </c>
      <c r="S5993" s="327">
        <v>0.5381243164145304</v>
      </c>
      <c r="T5993" s="358">
        <v>0.13577442343514776</v>
      </c>
      <c r="U5993" s="358">
        <v>0.42849468049786077</v>
      </c>
      <c r="V5993" s="361">
        <v>1.9526916951577364E-2</v>
      </c>
    </row>
    <row r="5994" spans="1:22" hidden="1" outlineLevel="1">
      <c r="A5994" s="65">
        <v>5985</v>
      </c>
      <c r="B5994" s="117">
        <v>1</v>
      </c>
      <c r="C5994" s="325">
        <v>1.3477423109951102E-4</v>
      </c>
      <c r="D5994" s="358">
        <v>1.2750011679733939E-4</v>
      </c>
      <c r="E5994" s="327">
        <v>1.2522478484538552E-4</v>
      </c>
      <c r="F5994" s="332">
        <v>0</v>
      </c>
      <c r="G5994" s="358">
        <v>3.471902100529943E-4</v>
      </c>
      <c r="H5994" s="327">
        <v>0</v>
      </c>
      <c r="I5994" s="332">
        <v>0</v>
      </c>
      <c r="J5994" s="358">
        <v>0</v>
      </c>
      <c r="K5994" s="327">
        <v>0</v>
      </c>
      <c r="L5994" s="336">
        <v>1.4685495429873823E-4</v>
      </c>
      <c r="M5994" s="210">
        <v>1.1415525114155251E-4</v>
      </c>
      <c r="N5994" s="325">
        <v>0.38810484792280753</v>
      </c>
      <c r="O5994" s="358">
        <v>0.41658064662006511</v>
      </c>
      <c r="P5994" s="327">
        <v>0.45031372749297671</v>
      </c>
      <c r="Q5994" s="332">
        <v>0.296816976127321</v>
      </c>
      <c r="R5994" s="358">
        <v>0.19745518517904223</v>
      </c>
      <c r="S5994" s="327">
        <v>0.48185677018883338</v>
      </c>
      <c r="T5994" s="358">
        <v>0.19497960345386398</v>
      </c>
      <c r="U5994" s="358">
        <v>0.57833221908967603</v>
      </c>
      <c r="V5994" s="361">
        <v>0.11608350168070314</v>
      </c>
    </row>
    <row r="5995" spans="1:22" hidden="1" outlineLevel="1">
      <c r="A5995" s="65">
        <v>5986</v>
      </c>
      <c r="B5995" s="117">
        <v>1</v>
      </c>
      <c r="C5995" s="325">
        <v>1.4012444868617251E-4</v>
      </c>
      <c r="D5995" s="358">
        <v>1.3426590524587157E-4</v>
      </c>
      <c r="E5995" s="327">
        <v>1.3568072357794336E-4</v>
      </c>
      <c r="F5995" s="332">
        <v>0</v>
      </c>
      <c r="G5995" s="358">
        <v>3.7403180612431827E-4</v>
      </c>
      <c r="H5995" s="327">
        <v>0</v>
      </c>
      <c r="I5995" s="332">
        <v>0</v>
      </c>
      <c r="J5995" s="358">
        <v>0</v>
      </c>
      <c r="K5995" s="327">
        <v>0</v>
      </c>
      <c r="L5995" s="336">
        <v>1.644775488145868E-4</v>
      </c>
      <c r="M5995" s="210">
        <v>1.1415525114155251E-4</v>
      </c>
      <c r="N5995" s="325">
        <v>0.52997035786740654</v>
      </c>
      <c r="O5995" s="358">
        <v>0.55803242783566953</v>
      </c>
      <c r="P5995" s="327">
        <v>0.57559790040509995</v>
      </c>
      <c r="Q5995" s="332">
        <v>0.36277630415561452</v>
      </c>
      <c r="R5995" s="358">
        <v>0.22510425545230126</v>
      </c>
      <c r="S5995" s="327">
        <v>0.46685940763386646</v>
      </c>
      <c r="T5995" s="358">
        <v>0.17834775959701613</v>
      </c>
      <c r="U5995" s="358">
        <v>0.58194820795463686</v>
      </c>
      <c r="V5995" s="361">
        <v>0.18855075573879093</v>
      </c>
    </row>
    <row r="5996" spans="1:22" hidden="1" outlineLevel="1">
      <c r="A5996" s="65">
        <v>5987</v>
      </c>
      <c r="B5996" s="117">
        <v>1</v>
      </c>
      <c r="C5996" s="325">
        <v>1.4055571622528424E-4</v>
      </c>
      <c r="D5996" s="358">
        <v>1.3261334197539674E-4</v>
      </c>
      <c r="E5996" s="327">
        <v>1.3888496286695301E-4</v>
      </c>
      <c r="F5996" s="332">
        <v>0</v>
      </c>
      <c r="G5996" s="358">
        <v>4.1604473910552089E-4</v>
      </c>
      <c r="H5996" s="327">
        <v>0</v>
      </c>
      <c r="I5996" s="332">
        <v>0</v>
      </c>
      <c r="J5996" s="358">
        <v>0</v>
      </c>
      <c r="K5996" s="327">
        <v>0</v>
      </c>
      <c r="L5996" s="336">
        <v>1.8797434150238492E-4</v>
      </c>
      <c r="M5996" s="210">
        <v>1.1415525114155251E-4</v>
      </c>
      <c r="N5996" s="325">
        <v>0.6686330608145844</v>
      </c>
      <c r="O5996" s="358">
        <v>0.63101437148581818</v>
      </c>
      <c r="P5996" s="327">
        <v>0.6695904506644047</v>
      </c>
      <c r="Q5996" s="332">
        <v>0.36277630415561452</v>
      </c>
      <c r="R5996" s="358">
        <v>0.27996583117951057</v>
      </c>
      <c r="S5996" s="327">
        <v>0.48113939627775021</v>
      </c>
      <c r="T5996" s="358">
        <v>0.14037694626345784</v>
      </c>
      <c r="U5996" s="358">
        <v>0.47505053713423173</v>
      </c>
      <c r="V5996" s="361">
        <v>0.24424487903775371</v>
      </c>
    </row>
    <row r="5997" spans="1:22" hidden="1" outlineLevel="1">
      <c r="A5997" s="65">
        <v>5988</v>
      </c>
      <c r="B5997" s="117">
        <v>1</v>
      </c>
      <c r="C5997" s="325">
        <v>1.3944317097945978E-4</v>
      </c>
      <c r="D5997" s="358">
        <v>1.3251613237125117E-4</v>
      </c>
      <c r="E5997" s="327">
        <v>1.4013033522219563E-4</v>
      </c>
      <c r="F5997" s="332">
        <v>0</v>
      </c>
      <c r="G5997" s="358">
        <v>4.8139819040961398E-4</v>
      </c>
      <c r="H5997" s="327">
        <v>0</v>
      </c>
      <c r="I5997" s="332">
        <v>0</v>
      </c>
      <c r="J5997" s="358">
        <v>0</v>
      </c>
      <c r="K5997" s="327">
        <v>0</v>
      </c>
      <c r="L5997" s="336">
        <v>2.0677177565262342E-4</v>
      </c>
      <c r="M5997" s="210">
        <v>1.1415525114155251E-4</v>
      </c>
      <c r="N5997" s="325">
        <v>0.7775284987269061</v>
      </c>
      <c r="O5997" s="358">
        <v>0.62557208176013501</v>
      </c>
      <c r="P5997" s="327">
        <v>0.69689898565118613</v>
      </c>
      <c r="Q5997" s="332">
        <v>0.36277630415561452</v>
      </c>
      <c r="R5997" s="358">
        <v>0.31280228208606342</v>
      </c>
      <c r="S5997" s="327">
        <v>0.41063406312547973</v>
      </c>
      <c r="T5997" s="358">
        <v>0.12269907449108498</v>
      </c>
      <c r="U5997" s="358">
        <v>0.45685759315739743</v>
      </c>
      <c r="V5997" s="361">
        <v>0.172640330385119</v>
      </c>
    </row>
    <row r="5998" spans="1:22" hidden="1" outlineLevel="1">
      <c r="A5998" s="65">
        <v>5989</v>
      </c>
      <c r="B5998" s="117">
        <v>1</v>
      </c>
      <c r="C5998" s="325">
        <v>1.2735517937595124E-4</v>
      </c>
      <c r="D5998" s="358">
        <v>1.3236059700461825E-4</v>
      </c>
      <c r="E5998" s="327">
        <v>1.3831416720413349E-4</v>
      </c>
      <c r="F5998" s="332">
        <v>0</v>
      </c>
      <c r="G5998" s="358">
        <v>4.6972793124816883E-4</v>
      </c>
      <c r="H5998" s="327">
        <v>0</v>
      </c>
      <c r="I5998" s="332">
        <v>0</v>
      </c>
      <c r="J5998" s="358">
        <v>0</v>
      </c>
      <c r="K5998" s="327">
        <v>0</v>
      </c>
      <c r="L5998" s="336">
        <v>1.8797434150238492E-4</v>
      </c>
      <c r="M5998" s="210">
        <v>1.1415525114155251E-4</v>
      </c>
      <c r="N5998" s="325">
        <v>0.79448453577207734</v>
      </c>
      <c r="O5998" s="358">
        <v>0.66296621422861257</v>
      </c>
      <c r="P5998" s="327">
        <v>0.68166471118450167</v>
      </c>
      <c r="Q5998" s="332">
        <v>0.32979664014146776</v>
      </c>
      <c r="R5998" s="358">
        <v>0.32197616991656963</v>
      </c>
      <c r="S5998" s="327">
        <v>0.33222916002287389</v>
      </c>
      <c r="T5998" s="358">
        <v>6.9770061965518923E-2</v>
      </c>
      <c r="U5998" s="358">
        <v>0.34611793416797138</v>
      </c>
      <c r="V5998" s="361">
        <v>0.13924676008907205</v>
      </c>
    </row>
    <row r="5999" spans="1:22" hidden="1" outlineLevel="1">
      <c r="A5999" s="65">
        <v>5990</v>
      </c>
      <c r="B5999" s="117">
        <v>1</v>
      </c>
      <c r="C5999" s="325">
        <v>1.2965527291788049E-4</v>
      </c>
      <c r="D5999" s="358">
        <v>1.3164124593394099E-4</v>
      </c>
      <c r="E5999" s="327">
        <v>1.3568072357794336E-4</v>
      </c>
      <c r="F5999" s="332">
        <v>2.4009783986974649E-4</v>
      </c>
      <c r="G5999" s="358">
        <v>3.9212070782455822E-4</v>
      </c>
      <c r="H5999" s="327">
        <v>0</v>
      </c>
      <c r="I5999" s="332">
        <v>0</v>
      </c>
      <c r="J5999" s="358">
        <v>0</v>
      </c>
      <c r="K5999" s="327">
        <v>0</v>
      </c>
      <c r="L5999" s="336">
        <v>1.9032402077116473E-4</v>
      </c>
      <c r="M5999" s="210">
        <v>1.1415525114155251E-4</v>
      </c>
      <c r="N5999" s="325">
        <v>0.73174719870494376</v>
      </c>
      <c r="O5999" s="358">
        <v>0.60722258728680401</v>
      </c>
      <c r="P5999" s="327">
        <v>0.6255661021535478</v>
      </c>
      <c r="Q5999" s="332">
        <v>0.296816976127321</v>
      </c>
      <c r="R5999" s="358">
        <v>0.33428781055207724</v>
      </c>
      <c r="S5999" s="327">
        <v>0.27338750253242017</v>
      </c>
      <c r="T5999" s="358">
        <v>7.2594337337436476E-2</v>
      </c>
      <c r="U5999" s="358">
        <v>0.32024101385309534</v>
      </c>
      <c r="V5999" s="361">
        <v>0.21153078468051537</v>
      </c>
    </row>
    <row r="6000" spans="1:22" hidden="1" outlineLevel="1">
      <c r="A6000" s="65">
        <v>5991</v>
      </c>
      <c r="B6000" s="117">
        <v>1</v>
      </c>
      <c r="C6000" s="325">
        <v>1.3746809065541185E-4</v>
      </c>
      <c r="D6000" s="358">
        <v>1.3743493834101741E-4</v>
      </c>
      <c r="E6000" s="327">
        <v>1.3771742628391307E-4</v>
      </c>
      <c r="F6000" s="332">
        <v>3.0012229983718318E-4</v>
      </c>
      <c r="G6000" s="358">
        <v>3.8220098753732993E-4</v>
      </c>
      <c r="H6000" s="327">
        <v>0</v>
      </c>
      <c r="I6000" s="332">
        <v>0</v>
      </c>
      <c r="J6000" s="358">
        <v>0</v>
      </c>
      <c r="K6000" s="327">
        <v>0</v>
      </c>
      <c r="L6000" s="336">
        <v>2.1382081345896285E-4</v>
      </c>
      <c r="M6000" s="210">
        <v>1.1415525114155251E-4</v>
      </c>
      <c r="N6000" s="325">
        <v>0.67371987192813576</v>
      </c>
      <c r="O6000" s="358">
        <v>0.47394605276509105</v>
      </c>
      <c r="P6000" s="327">
        <v>0.53120529941056349</v>
      </c>
      <c r="Q6000" s="332">
        <v>0.26383731211317418</v>
      </c>
      <c r="R6000" s="358">
        <v>0.32644003772100338</v>
      </c>
      <c r="S6000" s="327">
        <v>0.25660091984315692</v>
      </c>
      <c r="T6000" s="358">
        <v>8.117176624474165E-2</v>
      </c>
      <c r="U6000" s="358">
        <v>0.37594984230389838</v>
      </c>
      <c r="V6000" s="361">
        <v>9.6981829782964393E-2</v>
      </c>
    </row>
    <row r="6001" spans="1:22" hidden="1" outlineLevel="1">
      <c r="A6001" s="65">
        <v>5992</v>
      </c>
      <c r="B6001" s="117">
        <v>1</v>
      </c>
      <c r="C6001" s="325">
        <v>1.4256829807447231E-4</v>
      </c>
      <c r="D6001" s="358">
        <v>1.3714330952858066E-4</v>
      </c>
      <c r="E6001" s="327">
        <v>1.3984493739078587E-4</v>
      </c>
      <c r="F6001" s="332">
        <v>3.0762535733311287E-4</v>
      </c>
      <c r="G6001" s="358">
        <v>3.8803611711805237E-4</v>
      </c>
      <c r="H6001" s="327">
        <v>0</v>
      </c>
      <c r="I6001" s="332">
        <v>0</v>
      </c>
      <c r="J6001" s="358">
        <v>0</v>
      </c>
      <c r="K6001" s="327">
        <v>0</v>
      </c>
      <c r="L6001" s="336">
        <v>2.2321953053408208E-4</v>
      </c>
      <c r="M6001" s="210">
        <v>1.1415525114155251E-4</v>
      </c>
      <c r="N6001" s="325">
        <v>0.50547830435771479</v>
      </c>
      <c r="O6001" s="358">
        <v>0.35666969644603624</v>
      </c>
      <c r="P6001" s="327">
        <v>0.44047824275949965</v>
      </c>
      <c r="Q6001" s="332">
        <v>0.19787798408488064</v>
      </c>
      <c r="R6001" s="358">
        <v>0.30378164992154233</v>
      </c>
      <c r="S6001" s="327">
        <v>0.23634561582198871</v>
      </c>
      <c r="T6001" s="358">
        <v>0.11966559353606243</v>
      </c>
      <c r="U6001" s="358">
        <v>0.40770274452433586</v>
      </c>
      <c r="V6001" s="361">
        <v>5.5144434899027761E-2</v>
      </c>
    </row>
    <row r="6002" spans="1:22" hidden="1" outlineLevel="1">
      <c r="A6002" s="65">
        <v>5993</v>
      </c>
      <c r="B6002" s="117">
        <v>1</v>
      </c>
      <c r="C6002" s="325">
        <v>1.3966818013030067E-4</v>
      </c>
      <c r="D6002" s="358">
        <v>1.4404519142291667E-4</v>
      </c>
      <c r="E6002" s="327">
        <v>1.4146651597834136E-4</v>
      </c>
      <c r="F6002" s="332">
        <v>3.9015898978833808E-4</v>
      </c>
      <c r="G6002" s="358">
        <v>4.0904258360865389E-4</v>
      </c>
      <c r="H6002" s="327">
        <v>0</v>
      </c>
      <c r="I6002" s="332">
        <v>0</v>
      </c>
      <c r="J6002" s="358">
        <v>0</v>
      </c>
      <c r="K6002" s="327">
        <v>0</v>
      </c>
      <c r="L6002" s="336">
        <v>2.2321953053408208E-4</v>
      </c>
      <c r="M6002" s="210">
        <v>1.1415525114155251E-4</v>
      </c>
      <c r="N6002" s="325">
        <v>0.31575908986341039</v>
      </c>
      <c r="O6002" s="358">
        <v>0.18378812935722108</v>
      </c>
      <c r="P6002" s="327">
        <v>0.26507771101199867</v>
      </c>
      <c r="Q6002" s="332">
        <v>0.13191865605658709</v>
      </c>
      <c r="R6002" s="358">
        <v>0.31547706989937019</v>
      </c>
      <c r="S6002" s="327">
        <v>0.23679292085556275</v>
      </c>
      <c r="T6002" s="358">
        <v>0.12416351357282002</v>
      </c>
      <c r="U6002" s="358">
        <v>0.47109554931318071</v>
      </c>
      <c r="V6002" s="361">
        <v>2.2417361787901855E-2</v>
      </c>
    </row>
    <row r="6003" spans="1:22" hidden="1" outlineLevel="1">
      <c r="A6003" s="65">
        <v>5994</v>
      </c>
      <c r="B6003" s="117">
        <v>1</v>
      </c>
      <c r="C6003" s="325">
        <v>1.3562426566935445E-4</v>
      </c>
      <c r="D6003" s="358">
        <v>1.4307309538146088E-4</v>
      </c>
      <c r="E6003" s="327">
        <v>1.3749689159600552E-4</v>
      </c>
      <c r="F6003" s="332">
        <v>3.4514064481276077E-4</v>
      </c>
      <c r="G6003" s="358">
        <v>3.7869990978889621E-4</v>
      </c>
      <c r="H6003" s="327">
        <v>0</v>
      </c>
      <c r="I6003" s="332">
        <v>0</v>
      </c>
      <c r="J6003" s="358">
        <v>0</v>
      </c>
      <c r="K6003" s="327">
        <v>0</v>
      </c>
      <c r="L6003" s="336">
        <v>1.644775488145868E-4</v>
      </c>
      <c r="M6003" s="210">
        <v>1.1415525114155251E-4</v>
      </c>
      <c r="N6003" s="325">
        <v>0.10550423050328749</v>
      </c>
      <c r="O6003" s="358">
        <v>4.7084997615461636E-2</v>
      </c>
      <c r="P6003" s="327">
        <v>7.5307442041001926E-2</v>
      </c>
      <c r="Q6003" s="332">
        <v>0.13191865605658709</v>
      </c>
      <c r="R6003" s="358">
        <v>0.26959184515632295</v>
      </c>
      <c r="S6003" s="327">
        <v>0.22128073604764434</v>
      </c>
      <c r="T6003" s="358">
        <v>0.15052341704405056</v>
      </c>
      <c r="U6003" s="358">
        <v>0.51708640768940162</v>
      </c>
      <c r="V6003" s="361">
        <v>4.3633807113168128E-3</v>
      </c>
    </row>
    <row r="6004" spans="1:22" hidden="1" outlineLevel="1">
      <c r="A6004" s="65">
        <v>5995</v>
      </c>
      <c r="B6004" s="117">
        <v>1</v>
      </c>
      <c r="C6004" s="325">
        <v>1.3002403791509195E-4</v>
      </c>
      <c r="D6004" s="358">
        <v>1.3865977935325168E-4</v>
      </c>
      <c r="E6004" s="327">
        <v>1.3199649702701728E-4</v>
      </c>
      <c r="F6004" s="332">
        <v>3.6764981730054929E-4</v>
      </c>
      <c r="G6004" s="358">
        <v>2.8942242720384067E-4</v>
      </c>
      <c r="H6004" s="327">
        <v>0</v>
      </c>
      <c r="I6004" s="332">
        <v>0</v>
      </c>
      <c r="J6004" s="358">
        <v>0</v>
      </c>
      <c r="K6004" s="327">
        <v>0</v>
      </c>
      <c r="L6004" s="336">
        <v>1.1748396343899057E-4</v>
      </c>
      <c r="M6004" s="210">
        <v>1.1415525114155251E-4</v>
      </c>
      <c r="N6004" s="325">
        <v>5.2752115251643731E-3</v>
      </c>
      <c r="O6004" s="358">
        <v>3.7486806997646754E-3</v>
      </c>
      <c r="P6004" s="327">
        <v>3.8971258647153137E-3</v>
      </c>
      <c r="Q6004" s="332">
        <v>0.13191865605658709</v>
      </c>
      <c r="R6004" s="358">
        <v>0.23145094672098557</v>
      </c>
      <c r="S6004" s="327">
        <v>0.20216479546906635</v>
      </c>
      <c r="T6004" s="358">
        <v>0.18012600705340864</v>
      </c>
      <c r="U6004" s="358">
        <v>0.54047733565961709</v>
      </c>
      <c r="V6004" s="361">
        <v>0</v>
      </c>
    </row>
    <row r="6005" spans="1:22" hidden="1" outlineLevel="1">
      <c r="A6005" s="65">
        <v>5996</v>
      </c>
      <c r="B6005" s="117">
        <v>1</v>
      </c>
      <c r="C6005" s="325">
        <v>1.3161160247935832E-4</v>
      </c>
      <c r="D6005" s="358">
        <v>1.4622268655577759E-4</v>
      </c>
      <c r="E6005" s="327">
        <v>1.3627746449816378E-4</v>
      </c>
      <c r="F6005" s="332">
        <v>2.4009783986974649E-4</v>
      </c>
      <c r="G6005" s="358">
        <v>2.0306250940914627E-4</v>
      </c>
      <c r="H6005" s="327">
        <v>0</v>
      </c>
      <c r="I6005" s="332">
        <v>0</v>
      </c>
      <c r="J6005" s="358">
        <v>0</v>
      </c>
      <c r="K6005" s="327">
        <v>0</v>
      </c>
      <c r="L6005" s="336">
        <v>8.811297257924293E-5</v>
      </c>
      <c r="M6005" s="210">
        <v>1.1415525114155251E-4</v>
      </c>
      <c r="N6005" s="325">
        <v>0</v>
      </c>
      <c r="O6005" s="358">
        <v>0</v>
      </c>
      <c r="P6005" s="327">
        <v>0</v>
      </c>
      <c r="Q6005" s="332">
        <v>0.13191865605658709</v>
      </c>
      <c r="R6005" s="358">
        <v>0.21247228173014185</v>
      </c>
      <c r="S6005" s="327">
        <v>0.20227451440575386</v>
      </c>
      <c r="T6005" s="358">
        <v>0.24006340661299239</v>
      </c>
      <c r="U6005" s="358">
        <v>0.62839106493897778</v>
      </c>
      <c r="V6005" s="361">
        <v>0</v>
      </c>
    </row>
    <row r="6006" spans="1:22" hidden="1" outlineLevel="1">
      <c r="A6006" s="65">
        <v>5997</v>
      </c>
      <c r="B6006" s="117">
        <v>1</v>
      </c>
      <c r="C6006" s="325">
        <v>1.3599303066656591E-4</v>
      </c>
      <c r="D6006" s="358">
        <v>1.4923618428429051E-4</v>
      </c>
      <c r="E6006" s="327">
        <v>1.3931305961406766E-4</v>
      </c>
      <c r="F6006" s="332">
        <v>0</v>
      </c>
      <c r="G6006" s="358">
        <v>2.018954834930018E-4</v>
      </c>
      <c r="H6006" s="327">
        <v>0</v>
      </c>
      <c r="I6006" s="332">
        <v>0</v>
      </c>
      <c r="J6006" s="358">
        <v>0</v>
      </c>
      <c r="K6006" s="327">
        <v>0</v>
      </c>
      <c r="L6006" s="336">
        <v>5.8741981719495287E-5</v>
      </c>
      <c r="M6006" s="210">
        <v>1.1415525114155251E-4</v>
      </c>
      <c r="N6006" s="325">
        <v>0</v>
      </c>
      <c r="O6006" s="358">
        <v>0</v>
      </c>
      <c r="P6006" s="327">
        <v>0</v>
      </c>
      <c r="Q6006" s="332">
        <v>0.13191865605658709</v>
      </c>
      <c r="R6006" s="358">
        <v>0.19327449423200155</v>
      </c>
      <c r="S6006" s="327">
        <v>0.24717376934921048</v>
      </c>
      <c r="T6006" s="358">
        <v>0.25366176951481761</v>
      </c>
      <c r="U6006" s="358">
        <v>0.63912603188183026</v>
      </c>
      <c r="V6006" s="361">
        <v>0</v>
      </c>
    </row>
    <row r="6007" spans="1:22" hidden="1" outlineLevel="1">
      <c r="A6007" s="65">
        <v>5998</v>
      </c>
      <c r="B6007" s="117">
        <v>1</v>
      </c>
      <c r="C6007" s="325">
        <v>1.2496758227536166E-4</v>
      </c>
      <c r="D6007" s="358">
        <v>1.388153147198846E-4</v>
      </c>
      <c r="E6007" s="327">
        <v>1.2884414825280939E-4</v>
      </c>
      <c r="F6007" s="332">
        <v>0</v>
      </c>
      <c r="G6007" s="358">
        <v>1.9489332799613461E-4</v>
      </c>
      <c r="H6007" s="327">
        <v>0</v>
      </c>
      <c r="I6007" s="332">
        <v>0</v>
      </c>
      <c r="J6007" s="358">
        <v>0</v>
      </c>
      <c r="K6007" s="327">
        <v>0</v>
      </c>
      <c r="L6007" s="336">
        <v>3.7594868300476983E-5</v>
      </c>
      <c r="M6007" s="210">
        <v>1.1415525114155251E-4</v>
      </c>
      <c r="N6007" s="325">
        <v>0</v>
      </c>
      <c r="O6007" s="358">
        <v>0</v>
      </c>
      <c r="P6007" s="327">
        <v>0</v>
      </c>
      <c r="Q6007" s="332">
        <v>0.13191865605658709</v>
      </c>
      <c r="R6007" s="358">
        <v>0.21154298664957619</v>
      </c>
      <c r="S6007" s="327">
        <v>0.27110034636041558</v>
      </c>
      <c r="T6007" s="358">
        <v>0.14633930538195047</v>
      </c>
      <c r="U6007" s="358">
        <v>0.50578644248639892</v>
      </c>
      <c r="V6007" s="361">
        <v>0</v>
      </c>
    </row>
    <row r="6008" spans="1:22" hidden="1" outlineLevel="1">
      <c r="A6008" s="65">
        <v>5999</v>
      </c>
      <c r="B6008" s="117">
        <v>1</v>
      </c>
      <c r="C6008" s="325">
        <v>1.1336086024448507E-4</v>
      </c>
      <c r="D6008" s="358">
        <v>1.2763621024314319E-4</v>
      </c>
      <c r="E6008" s="327">
        <v>1.1705202876410583E-4</v>
      </c>
      <c r="F6008" s="332">
        <v>0</v>
      </c>
      <c r="G6008" s="358">
        <v>1.8205604291854499E-4</v>
      </c>
      <c r="H6008" s="327">
        <v>0</v>
      </c>
      <c r="I6008" s="332">
        <v>0</v>
      </c>
      <c r="J6008" s="358">
        <v>0</v>
      </c>
      <c r="K6008" s="327">
        <v>0</v>
      </c>
      <c r="L6008" s="336">
        <v>2.3496792687798115E-5</v>
      </c>
      <c r="M6008" s="210">
        <v>1.1415525114155251E-4</v>
      </c>
      <c r="N6008" s="325">
        <v>0</v>
      </c>
      <c r="O6008" s="358">
        <v>0</v>
      </c>
      <c r="P6008" s="327">
        <v>0</v>
      </c>
      <c r="Q6008" s="332">
        <v>9.8938992042440319E-2</v>
      </c>
      <c r="R6008" s="358">
        <v>0.20547248663114406</v>
      </c>
      <c r="S6008" s="327">
        <v>0.20375146394523067</v>
      </c>
      <c r="T6008" s="358">
        <v>9.8745035225561995E-2</v>
      </c>
      <c r="U6008" s="358">
        <v>0.38182582420945982</v>
      </c>
      <c r="V6008" s="361">
        <v>0</v>
      </c>
    </row>
    <row r="6009" spans="1:22" hidden="1" outlineLevel="1">
      <c r="A6009" s="65">
        <v>6000</v>
      </c>
      <c r="B6009" s="117">
        <v>1</v>
      </c>
      <c r="C6009" s="325">
        <v>1.0373546879184643E-4</v>
      </c>
      <c r="D6009" s="358">
        <v>1.1983999999066788E-4</v>
      </c>
      <c r="E6009" s="327">
        <v>1.0592151333912492E-4</v>
      </c>
      <c r="F6009" s="332">
        <v>0</v>
      </c>
      <c r="G6009" s="358">
        <v>1.9372630207999011E-4</v>
      </c>
      <c r="H6009" s="327">
        <v>0</v>
      </c>
      <c r="I6009" s="332">
        <v>0</v>
      </c>
      <c r="J6009" s="358">
        <v>0</v>
      </c>
      <c r="K6009" s="327">
        <v>0</v>
      </c>
      <c r="L6009" s="336">
        <v>9.3987170751192458E-6</v>
      </c>
      <c r="M6009" s="210">
        <v>1.1415525114155251E-4</v>
      </c>
      <c r="N6009" s="325">
        <v>0</v>
      </c>
      <c r="O6009" s="358">
        <v>0</v>
      </c>
      <c r="P6009" s="327">
        <v>0</v>
      </c>
      <c r="Q6009" s="332">
        <v>9.8938992042440319E-2</v>
      </c>
      <c r="R6009" s="358">
        <v>0.18952121375472472</v>
      </c>
      <c r="S6009" s="327">
        <v>0.20169217493342517</v>
      </c>
      <c r="T6009" s="358">
        <v>7.479099596003902E-2</v>
      </c>
      <c r="U6009" s="358">
        <v>0.3436319418233108</v>
      </c>
      <c r="V6009" s="361">
        <v>0</v>
      </c>
    </row>
    <row r="6010" spans="1:22" hidden="1" outlineLevel="1">
      <c r="A6010" s="65">
        <v>6001</v>
      </c>
      <c r="B6010" s="117">
        <v>1</v>
      </c>
      <c r="C6010" s="325">
        <v>9.5497633769393354E-5</v>
      </c>
      <c r="D6010" s="358">
        <v>1.0936080466377463E-4</v>
      </c>
      <c r="E6010" s="327">
        <v>9.6088260784188398E-5</v>
      </c>
      <c r="F6010" s="332">
        <v>0</v>
      </c>
      <c r="G6010" s="358">
        <v>0</v>
      </c>
      <c r="H6010" s="327">
        <v>0</v>
      </c>
      <c r="I6010" s="332">
        <v>0</v>
      </c>
      <c r="J6010" s="358">
        <v>0</v>
      </c>
      <c r="K6010" s="327">
        <v>0</v>
      </c>
      <c r="L6010" s="336">
        <v>5.8741981719495289E-6</v>
      </c>
      <c r="M6010" s="210">
        <v>1.1415525114155251E-4</v>
      </c>
      <c r="N6010" s="325">
        <v>0</v>
      </c>
      <c r="O6010" s="358">
        <v>0</v>
      </c>
      <c r="P6010" s="327">
        <v>0</v>
      </c>
      <c r="Q6010" s="332">
        <v>9.8938992042440319E-2</v>
      </c>
      <c r="R6010" s="358">
        <v>0.18839773869436954</v>
      </c>
      <c r="S6010" s="327">
        <v>0.2958540162193915</v>
      </c>
      <c r="T6010" s="358">
        <v>4.8326489697255982E-2</v>
      </c>
      <c r="U6010" s="358">
        <v>0.30216106952829103</v>
      </c>
      <c r="V6010" s="361">
        <v>0</v>
      </c>
    </row>
    <row r="6011" spans="1:22" hidden="1" outlineLevel="1">
      <c r="A6011" s="65">
        <v>6002</v>
      </c>
      <c r="B6011" s="117">
        <v>1</v>
      </c>
      <c r="C6011" s="325">
        <v>9.0072413132451576E-5</v>
      </c>
      <c r="D6011" s="358">
        <v>1.0479195326893249E-4</v>
      </c>
      <c r="E6011" s="327">
        <v>8.9614919062666859E-5</v>
      </c>
      <c r="F6011" s="332">
        <v>0</v>
      </c>
      <c r="G6011" s="358">
        <v>0</v>
      </c>
      <c r="H6011" s="327">
        <v>0</v>
      </c>
      <c r="I6011" s="332">
        <v>0</v>
      </c>
      <c r="J6011" s="358">
        <v>0</v>
      </c>
      <c r="K6011" s="327">
        <v>0</v>
      </c>
      <c r="L6011" s="336">
        <v>2.3496792687798115E-6</v>
      </c>
      <c r="M6011" s="210">
        <v>1.1415525114155251E-4</v>
      </c>
      <c r="N6011" s="325">
        <v>0</v>
      </c>
      <c r="O6011" s="358">
        <v>0</v>
      </c>
      <c r="P6011" s="327">
        <v>0</v>
      </c>
      <c r="Q6011" s="332">
        <v>9.8938992042440319E-2</v>
      </c>
      <c r="R6011" s="358">
        <v>0.23599479075426147</v>
      </c>
      <c r="S6011" s="327">
        <v>0.35324403967243556</v>
      </c>
      <c r="T6011" s="358">
        <v>3.7133991001138254E-2</v>
      </c>
      <c r="U6011" s="358">
        <v>0.26001219932109115</v>
      </c>
      <c r="V6011" s="361">
        <v>0</v>
      </c>
    </row>
    <row r="6012" spans="1:22" hidden="1" outlineLevel="1">
      <c r="A6012" s="65">
        <v>6003</v>
      </c>
      <c r="B6012" s="117">
        <v>1</v>
      </c>
      <c r="C6012" s="325">
        <v>8.7147294171519837E-5</v>
      </c>
      <c r="D6012" s="358">
        <v>1.007869175781347E-4</v>
      </c>
      <c r="E6012" s="327">
        <v>8.5463677878524802E-5</v>
      </c>
      <c r="F6012" s="332">
        <v>0</v>
      </c>
      <c r="G6012" s="358">
        <v>0</v>
      </c>
      <c r="H6012" s="327">
        <v>0</v>
      </c>
      <c r="I6012" s="332">
        <v>0</v>
      </c>
      <c r="J6012" s="358">
        <v>0</v>
      </c>
      <c r="K6012" s="327">
        <v>0</v>
      </c>
      <c r="L6012" s="336">
        <v>1.1748396343899057E-6</v>
      </c>
      <c r="M6012" s="210">
        <v>1.1415525114155251E-4</v>
      </c>
      <c r="N6012" s="325">
        <v>0</v>
      </c>
      <c r="O6012" s="358">
        <v>0</v>
      </c>
      <c r="P6012" s="327">
        <v>0</v>
      </c>
      <c r="Q6012" s="332">
        <v>9.8938992042440319E-2</v>
      </c>
      <c r="R6012" s="358">
        <v>0.24394985764153482</v>
      </c>
      <c r="S6012" s="327">
        <v>0.35035765781285932</v>
      </c>
      <c r="T6012" s="358">
        <v>3.661097704337575E-2</v>
      </c>
      <c r="U6012" s="358">
        <v>0.24340125047267724</v>
      </c>
      <c r="V6012" s="361">
        <v>0</v>
      </c>
    </row>
    <row r="6013" spans="1:22" hidden="1" outlineLevel="1">
      <c r="A6013" s="65">
        <v>6004</v>
      </c>
      <c r="B6013" s="117">
        <v>1</v>
      </c>
      <c r="C6013" s="325">
        <v>8.6166004263685896E-5</v>
      </c>
      <c r="D6013" s="358">
        <v>9.7054068778944518E-5</v>
      </c>
      <c r="E6013" s="327">
        <v>8.46982927851986E-5</v>
      </c>
      <c r="F6013" s="332">
        <v>0</v>
      </c>
      <c r="G6013" s="358">
        <v>0</v>
      </c>
      <c r="H6013" s="327">
        <v>0</v>
      </c>
      <c r="I6013" s="332">
        <v>0</v>
      </c>
      <c r="J6013" s="358">
        <v>0</v>
      </c>
      <c r="K6013" s="327">
        <v>0</v>
      </c>
      <c r="L6013" s="336">
        <v>1.409807561267887E-5</v>
      </c>
      <c r="M6013" s="210">
        <v>1.1415525114155251E-4</v>
      </c>
      <c r="N6013" s="325">
        <v>0</v>
      </c>
      <c r="O6013" s="358">
        <v>0</v>
      </c>
      <c r="P6013" s="327">
        <v>0</v>
      </c>
      <c r="Q6013" s="332">
        <v>9.8938992042440319E-2</v>
      </c>
      <c r="R6013" s="358">
        <v>0.26565464655395166</v>
      </c>
      <c r="S6013" s="327">
        <v>0.37795550781410125</v>
      </c>
      <c r="T6013" s="358">
        <v>3.8389224499768275E-2</v>
      </c>
      <c r="U6013" s="358">
        <v>0.233909279702155</v>
      </c>
      <c r="V6013" s="361">
        <v>0</v>
      </c>
    </row>
    <row r="6014" spans="1:22" hidden="1" outlineLevel="1">
      <c r="A6014" s="65">
        <v>6005</v>
      </c>
      <c r="B6014" s="117">
        <v>1</v>
      </c>
      <c r="C6014" s="325">
        <v>8.6984787562579191E-5</v>
      </c>
      <c r="D6014" s="358">
        <v>9.6781881887336913E-5</v>
      </c>
      <c r="E6014" s="327">
        <v>8.4348031810286623E-5</v>
      </c>
      <c r="F6014" s="332">
        <v>0</v>
      </c>
      <c r="G6014" s="358">
        <v>0</v>
      </c>
      <c r="H6014" s="327">
        <v>0</v>
      </c>
      <c r="I6014" s="332">
        <v>0</v>
      </c>
      <c r="J6014" s="358">
        <v>0</v>
      </c>
      <c r="K6014" s="327">
        <v>0</v>
      </c>
      <c r="L6014" s="336">
        <v>3.7594868300476983E-5</v>
      </c>
      <c r="M6014" s="210">
        <v>1.1415525114155251E-4</v>
      </c>
      <c r="N6014" s="325">
        <v>0</v>
      </c>
      <c r="O6014" s="358">
        <v>0</v>
      </c>
      <c r="P6014" s="327">
        <v>0</v>
      </c>
      <c r="Q6014" s="332">
        <v>0.13191865605658709</v>
      </c>
      <c r="R6014" s="358">
        <v>0.30819493733225395</v>
      </c>
      <c r="S6014" s="327">
        <v>0.41032179253066026</v>
      </c>
      <c r="T6014" s="358">
        <v>3.8389224499768275E-2</v>
      </c>
      <c r="U6014" s="358">
        <v>0.23492627657042522</v>
      </c>
      <c r="V6014" s="361">
        <v>0</v>
      </c>
    </row>
    <row r="6015" spans="1:22" hidden="1" outlineLevel="1">
      <c r="A6015" s="65">
        <v>6006</v>
      </c>
      <c r="B6015" s="117">
        <v>1</v>
      </c>
      <c r="C6015" s="325">
        <v>9.188498684755886E-5</v>
      </c>
      <c r="D6015" s="358">
        <v>9.9503750803413079E-5</v>
      </c>
      <c r="E6015" s="327">
        <v>8.8745752939737121E-5</v>
      </c>
      <c r="F6015" s="332">
        <v>0</v>
      </c>
      <c r="G6015" s="358">
        <v>0</v>
      </c>
      <c r="H6015" s="327">
        <v>0</v>
      </c>
      <c r="I6015" s="332">
        <v>0</v>
      </c>
      <c r="J6015" s="358">
        <v>0</v>
      </c>
      <c r="K6015" s="327">
        <v>0</v>
      </c>
      <c r="L6015" s="336">
        <v>9.3987170751192462E-5</v>
      </c>
      <c r="M6015" s="210">
        <v>1.1415525114155251E-4</v>
      </c>
      <c r="N6015" s="325">
        <v>0</v>
      </c>
      <c r="O6015" s="358">
        <v>3.7392648307755914E-4</v>
      </c>
      <c r="P6015" s="327">
        <v>3.1886678803614269E-4</v>
      </c>
      <c r="Q6015" s="332">
        <v>0.16489832007073388</v>
      </c>
      <c r="R6015" s="358">
        <v>0.31660606045304268</v>
      </c>
      <c r="S6015" s="327">
        <v>0.46325565186320683</v>
      </c>
      <c r="T6015" s="358">
        <v>3.8180018916663276E-2</v>
      </c>
      <c r="U6015" s="358">
        <v>0.24735623829372819</v>
      </c>
      <c r="V6015" s="361">
        <v>0</v>
      </c>
    </row>
    <row r="6016" spans="1:22" hidden="1" outlineLevel="1">
      <c r="A6016" s="65">
        <v>6007</v>
      </c>
      <c r="B6016" s="117">
        <v>1</v>
      </c>
      <c r="C6016" s="325">
        <v>1.0614806690919611E-4</v>
      </c>
      <c r="D6016" s="358">
        <v>1.0428646332737549E-4</v>
      </c>
      <c r="E6016" s="327">
        <v>9.934439058799984E-5</v>
      </c>
      <c r="F6016" s="332">
        <v>0</v>
      </c>
      <c r="G6016" s="358">
        <v>0</v>
      </c>
      <c r="H6016" s="327">
        <v>0</v>
      </c>
      <c r="I6016" s="332">
        <v>8.0241795276432917E-5</v>
      </c>
      <c r="J6016" s="358">
        <v>0</v>
      </c>
      <c r="K6016" s="327">
        <v>0</v>
      </c>
      <c r="L6016" s="336">
        <v>1.8210014333043539E-4</v>
      </c>
      <c r="M6016" s="210">
        <v>1.1415525114155251E-4</v>
      </c>
      <c r="N6016" s="325">
        <v>3.2216470385825285E-2</v>
      </c>
      <c r="O6016" s="358">
        <v>2.514185573594363E-2</v>
      </c>
      <c r="P6016" s="327">
        <v>5.1711906677096312E-2</v>
      </c>
      <c r="Q6016" s="332">
        <v>0.16489832007073388</v>
      </c>
      <c r="R6016" s="358">
        <v>0.28704881272401039</v>
      </c>
      <c r="S6016" s="327">
        <v>0.47084295121872288</v>
      </c>
      <c r="T6016" s="358">
        <v>4.9372517612780997E-2</v>
      </c>
      <c r="U6016" s="358">
        <v>0.28758411441641762</v>
      </c>
      <c r="V6016" s="361">
        <v>0</v>
      </c>
    </row>
    <row r="6017" spans="1:22" hidden="1" outlineLevel="1">
      <c r="A6017" s="65">
        <v>6008</v>
      </c>
      <c r="B6017" s="117">
        <v>1</v>
      </c>
      <c r="C6017" s="325">
        <v>1.209924206105057E-4</v>
      </c>
      <c r="D6017" s="358">
        <v>1.1021624918025571E-4</v>
      </c>
      <c r="E6017" s="327">
        <v>1.1139596265071228E-4</v>
      </c>
      <c r="F6017" s="332">
        <v>0</v>
      </c>
      <c r="G6017" s="358">
        <v>0</v>
      </c>
      <c r="H6017" s="327">
        <v>0</v>
      </c>
      <c r="I6017" s="332">
        <v>0</v>
      </c>
      <c r="J6017" s="358">
        <v>0</v>
      </c>
      <c r="K6017" s="327">
        <v>0</v>
      </c>
      <c r="L6017" s="336">
        <v>1.5860335064263727E-4</v>
      </c>
      <c r="M6017" s="210">
        <v>1.1415525114155251E-4</v>
      </c>
      <c r="N6017" s="325">
        <v>0.18500920420397912</v>
      </c>
      <c r="O6017" s="358">
        <v>9.2366367306273942E-2</v>
      </c>
      <c r="P6017" s="327">
        <v>0.20859072468626488</v>
      </c>
      <c r="Q6017" s="332">
        <v>0.13191865605658709</v>
      </c>
      <c r="R6017" s="358">
        <v>0.2533418864126335</v>
      </c>
      <c r="S6017" s="327">
        <v>0.45501849581598497</v>
      </c>
      <c r="T6017" s="358">
        <v>9.2991881690174374E-2</v>
      </c>
      <c r="U6017" s="358">
        <v>0.3318799780121881</v>
      </c>
      <c r="V6017" s="361">
        <v>0</v>
      </c>
    </row>
    <row r="6018" spans="1:22" hidden="1" outlineLevel="1">
      <c r="A6018" s="65">
        <v>6009</v>
      </c>
      <c r="B6018" s="117">
        <v>1</v>
      </c>
      <c r="C6018" s="325">
        <v>1.3952442428393009E-4</v>
      </c>
      <c r="D6018" s="358">
        <v>1.2650857883505449E-4</v>
      </c>
      <c r="E6018" s="327">
        <v>1.2846794202049652E-4</v>
      </c>
      <c r="F6018" s="332">
        <v>0</v>
      </c>
      <c r="G6018" s="358">
        <v>2.7483460325203421E-4</v>
      </c>
      <c r="H6018" s="327">
        <v>0</v>
      </c>
      <c r="I6018" s="332">
        <v>0</v>
      </c>
      <c r="J6018" s="358">
        <v>0</v>
      </c>
      <c r="K6018" s="327">
        <v>0</v>
      </c>
      <c r="L6018" s="336">
        <v>1.4685495429873823E-4</v>
      </c>
      <c r="M6018" s="210">
        <v>1.1415525114155251E-4</v>
      </c>
      <c r="N6018" s="325">
        <v>0.39658286644539315</v>
      </c>
      <c r="O6018" s="358">
        <v>0.15734620525375015</v>
      </c>
      <c r="P6018" s="327">
        <v>0.39734890627791203</v>
      </c>
      <c r="Q6018" s="332">
        <v>9.8938992042440319E-2</v>
      </c>
      <c r="R6018" s="358">
        <v>0.24953489452723984</v>
      </c>
      <c r="S6018" s="327">
        <v>0.39525691275631603</v>
      </c>
      <c r="T6018" s="358">
        <v>0.16558621902761086</v>
      </c>
      <c r="U6018" s="358">
        <v>0.54477132243675808</v>
      </c>
      <c r="V6018" s="361">
        <v>0</v>
      </c>
    </row>
    <row r="6019" spans="1:22" hidden="1" outlineLevel="1">
      <c r="A6019" s="65">
        <v>6010</v>
      </c>
      <c r="B6019" s="117">
        <v>1</v>
      </c>
      <c r="C6019" s="325">
        <v>1.4508715051305242E-4</v>
      </c>
      <c r="D6019" s="358">
        <v>1.3488804671240326E-4</v>
      </c>
      <c r="E6019" s="327">
        <v>1.3596612140935312E-4</v>
      </c>
      <c r="F6019" s="332">
        <v>0</v>
      </c>
      <c r="G6019" s="358">
        <v>3.0867835482022512E-4</v>
      </c>
      <c r="H6019" s="327">
        <v>0</v>
      </c>
      <c r="I6019" s="332">
        <v>0</v>
      </c>
      <c r="J6019" s="358">
        <v>0</v>
      </c>
      <c r="K6019" s="327">
        <v>0</v>
      </c>
      <c r="L6019" s="336">
        <v>1.644775488145868E-4</v>
      </c>
      <c r="M6019" s="210">
        <v>1.1415525114155251E-4</v>
      </c>
      <c r="N6019" s="325">
        <v>0.57085324718743047</v>
      </c>
      <c r="O6019" s="358">
        <v>0.21500008585294392</v>
      </c>
      <c r="P6019" s="327">
        <v>0.54017624690085209</v>
      </c>
      <c r="Q6019" s="332">
        <v>0.13191865605658709</v>
      </c>
      <c r="R6019" s="358">
        <v>0.27505114957825388</v>
      </c>
      <c r="S6019" s="327">
        <v>0.39286003764762395</v>
      </c>
      <c r="T6019" s="358">
        <v>0.15387070637373063</v>
      </c>
      <c r="U6019" s="358">
        <v>0.52330138855105301</v>
      </c>
      <c r="V6019" s="361">
        <v>5.4658876812418579E-2</v>
      </c>
    </row>
    <row r="6020" spans="1:22" hidden="1" outlineLevel="1">
      <c r="A6020" s="65">
        <v>6011</v>
      </c>
      <c r="B6020" s="117">
        <v>1</v>
      </c>
      <c r="C6020" s="325">
        <v>1.4616844448792676E-4</v>
      </c>
      <c r="D6020" s="358">
        <v>1.3965131731553655E-4</v>
      </c>
      <c r="E6020" s="327">
        <v>1.3876820920864902E-4</v>
      </c>
      <c r="F6020" s="332">
        <v>0</v>
      </c>
      <c r="G6020" s="358">
        <v>3.2793428243660979E-4</v>
      </c>
      <c r="H6020" s="327">
        <v>0</v>
      </c>
      <c r="I6020" s="332">
        <v>0</v>
      </c>
      <c r="J6020" s="358">
        <v>0</v>
      </c>
      <c r="K6020" s="327">
        <v>0</v>
      </c>
      <c r="L6020" s="336">
        <v>1.8797434150238492E-4</v>
      </c>
      <c r="M6020" s="210">
        <v>1.1415525114155251E-4</v>
      </c>
      <c r="N6020" s="325">
        <v>0.67353147151652282</v>
      </c>
      <c r="O6020" s="358">
        <v>0.25090284607573016</v>
      </c>
      <c r="P6020" s="327">
        <v>0.58479747241481161</v>
      </c>
      <c r="Q6020" s="332">
        <v>0.19787798408488064</v>
      </c>
      <c r="R6020" s="358">
        <v>0.26336844290150668</v>
      </c>
      <c r="S6020" s="327">
        <v>0.33258363233500354</v>
      </c>
      <c r="T6020" s="358">
        <v>0.14037694626345784</v>
      </c>
      <c r="U6020" s="358">
        <v>0.3994537699261439</v>
      </c>
      <c r="V6020" s="361">
        <v>0.14685078295483897</v>
      </c>
    </row>
    <row r="6021" spans="1:22" hidden="1" outlineLevel="1">
      <c r="A6021" s="65">
        <v>6012</v>
      </c>
      <c r="B6021" s="117">
        <v>1</v>
      </c>
      <c r="C6021" s="325">
        <v>1.4586218203261554E-4</v>
      </c>
      <c r="D6021" s="358">
        <v>1.3996238804880241E-4</v>
      </c>
      <c r="E6021" s="327">
        <v>1.4014330785089608E-4</v>
      </c>
      <c r="F6021" s="332">
        <v>0</v>
      </c>
      <c r="G6021" s="358">
        <v>3.5710993034022276E-4</v>
      </c>
      <c r="H6021" s="327">
        <v>0</v>
      </c>
      <c r="I6021" s="332">
        <v>0</v>
      </c>
      <c r="J6021" s="358">
        <v>0</v>
      </c>
      <c r="K6021" s="327">
        <v>0</v>
      </c>
      <c r="L6021" s="336">
        <v>2.0677177565262342E-4</v>
      </c>
      <c r="M6021" s="210">
        <v>1.1415525114155251E-4</v>
      </c>
      <c r="N6021" s="325">
        <v>0.68144428880426933</v>
      </c>
      <c r="O6021" s="358">
        <v>0.28949699072978569</v>
      </c>
      <c r="P6021" s="327">
        <v>0.59275511862421271</v>
      </c>
      <c r="Q6021" s="332">
        <v>0.13191865605658709</v>
      </c>
      <c r="R6021" s="358">
        <v>0.2178683730762703</v>
      </c>
      <c r="S6021" s="327">
        <v>0.29128813316220642</v>
      </c>
      <c r="T6021" s="358">
        <v>0.11558608466551484</v>
      </c>
      <c r="U6021" s="358">
        <v>0.34329294286722073</v>
      </c>
      <c r="V6021" s="361">
        <v>0.17360228508500511</v>
      </c>
    </row>
    <row r="6022" spans="1:22" hidden="1" outlineLevel="1">
      <c r="A6022" s="65">
        <v>6013</v>
      </c>
      <c r="B6022" s="117">
        <v>1</v>
      </c>
      <c r="C6022" s="325">
        <v>1.3605553320846617E-4</v>
      </c>
      <c r="D6022" s="358">
        <v>1.3838759246164405E-4</v>
      </c>
      <c r="E6022" s="327">
        <v>1.36225573983362E-4</v>
      </c>
      <c r="F6022" s="332">
        <v>0</v>
      </c>
      <c r="G6022" s="358">
        <v>3.576934432982949E-4</v>
      </c>
      <c r="H6022" s="327">
        <v>0</v>
      </c>
      <c r="I6022" s="332">
        <v>0</v>
      </c>
      <c r="J6022" s="358">
        <v>0</v>
      </c>
      <c r="K6022" s="327">
        <v>0</v>
      </c>
      <c r="L6022" s="336">
        <v>1.8797434150238492E-4</v>
      </c>
      <c r="M6022" s="210">
        <v>1.1415525114155251E-4</v>
      </c>
      <c r="N6022" s="325">
        <v>0.68069068715781733</v>
      </c>
      <c r="O6022" s="358">
        <v>0.27991837820723653</v>
      </c>
      <c r="P6022" s="327">
        <v>0.59461101148488149</v>
      </c>
      <c r="Q6022" s="332">
        <v>0.13191865605658709</v>
      </c>
      <c r="R6022" s="358">
        <v>0.21715366140149639</v>
      </c>
      <c r="S6022" s="327">
        <v>0.31902101760220314</v>
      </c>
      <c r="T6022" s="358">
        <v>7.5523215500906529E-2</v>
      </c>
      <c r="U6022" s="358">
        <v>0.2921041004976187</v>
      </c>
      <c r="V6022" s="361">
        <v>4.9490278940808236E-2</v>
      </c>
    </row>
    <row r="6023" spans="1:22" hidden="1" outlineLevel="1">
      <c r="A6023" s="65">
        <v>6014</v>
      </c>
      <c r="B6023" s="117">
        <v>1</v>
      </c>
      <c r="C6023" s="325">
        <v>1.3791810895709365E-4</v>
      </c>
      <c r="D6023" s="358">
        <v>1.338187410668019E-4</v>
      </c>
      <c r="E6023" s="327">
        <v>1.3198352439831683E-4</v>
      </c>
      <c r="F6023" s="332">
        <v>2.7011006985346497E-4</v>
      </c>
      <c r="G6023" s="358">
        <v>3.3960454159805495E-4</v>
      </c>
      <c r="H6023" s="327">
        <v>0</v>
      </c>
      <c r="I6023" s="332">
        <v>0</v>
      </c>
      <c r="J6023" s="358">
        <v>0</v>
      </c>
      <c r="K6023" s="327">
        <v>0</v>
      </c>
      <c r="L6023" s="336">
        <v>1.9032402077116473E-4</v>
      </c>
      <c r="M6023" s="210">
        <v>1.1415525114155251E-4</v>
      </c>
      <c r="N6023" s="325">
        <v>0.71931277153848494</v>
      </c>
      <c r="O6023" s="358">
        <v>0.24516783840937986</v>
      </c>
      <c r="P6023" s="327">
        <v>0.49852905642742484</v>
      </c>
      <c r="Q6023" s="332">
        <v>9.8938992042440319E-2</v>
      </c>
      <c r="R6023" s="358">
        <v>0.19840082276955934</v>
      </c>
      <c r="S6023" s="327">
        <v>0.38478323154122368</v>
      </c>
      <c r="T6023" s="358">
        <v>6.9456253590861411E-2</v>
      </c>
      <c r="U6023" s="358">
        <v>0.27594515025732486</v>
      </c>
      <c r="V6023" s="361">
        <v>0.14210972050540011</v>
      </c>
    </row>
    <row r="6024" spans="1:22" hidden="1" outlineLevel="1">
      <c r="A6024" s="65">
        <v>6015</v>
      </c>
      <c r="B6024" s="117">
        <v>1</v>
      </c>
      <c r="C6024" s="325">
        <v>1.4286831027559351E-4</v>
      </c>
      <c r="D6024" s="358">
        <v>1.3109687215072575E-4</v>
      </c>
      <c r="E6024" s="327">
        <v>1.349542563707185E-4</v>
      </c>
      <c r="F6024" s="332">
        <v>3.1512841482904229E-4</v>
      </c>
      <c r="G6024" s="358">
        <v>3.1042889369444198E-4</v>
      </c>
      <c r="H6024" s="327">
        <v>0</v>
      </c>
      <c r="I6024" s="332">
        <v>0</v>
      </c>
      <c r="J6024" s="358">
        <v>0</v>
      </c>
      <c r="K6024" s="327">
        <v>0</v>
      </c>
      <c r="L6024" s="336">
        <v>2.1382081345896285E-4</v>
      </c>
      <c r="M6024" s="210">
        <v>1.1415525114155251E-4</v>
      </c>
      <c r="N6024" s="325">
        <v>0.65054662129973506</v>
      </c>
      <c r="O6024" s="358">
        <v>0.22645880619495509</v>
      </c>
      <c r="P6024" s="327">
        <v>0.41565355937333964</v>
      </c>
      <c r="Q6024" s="332">
        <v>0.16489832007073388</v>
      </c>
      <c r="R6024" s="358">
        <v>0.18158137576079247</v>
      </c>
      <c r="S6024" s="327">
        <v>0.4268636218444814</v>
      </c>
      <c r="T6024" s="358">
        <v>0.10543961388492214</v>
      </c>
      <c r="U6024" s="358">
        <v>0.28894011024077793</v>
      </c>
      <c r="V6024" s="361">
        <v>0.18857365942212195</v>
      </c>
    </row>
    <row r="6025" spans="1:22" hidden="1" outlineLevel="1">
      <c r="A6025" s="65">
        <v>6016</v>
      </c>
      <c r="B6025" s="117">
        <v>1</v>
      </c>
      <c r="C6025" s="325">
        <v>1.4584968152423549E-4</v>
      </c>
      <c r="D6025" s="358">
        <v>1.3020254379258642E-4</v>
      </c>
      <c r="E6025" s="327">
        <v>1.3683528753228287E-4</v>
      </c>
      <c r="F6025" s="332">
        <v>3.3763758731683108E-4</v>
      </c>
      <c r="G6025" s="358">
        <v>2.6433137000673356E-4</v>
      </c>
      <c r="H6025" s="327">
        <v>0</v>
      </c>
      <c r="I6025" s="332">
        <v>0</v>
      </c>
      <c r="J6025" s="358">
        <v>0</v>
      </c>
      <c r="K6025" s="327">
        <v>0</v>
      </c>
      <c r="L6025" s="336">
        <v>2.2321953053408208E-4</v>
      </c>
      <c r="M6025" s="210">
        <v>1.1415525114155251E-4</v>
      </c>
      <c r="N6025" s="325">
        <v>0.5051015035344889</v>
      </c>
      <c r="O6025" s="358">
        <v>0.19349709685568806</v>
      </c>
      <c r="P6025" s="327">
        <v>0.27436995309339912</v>
      </c>
      <c r="Q6025" s="332">
        <v>0.16489832007073388</v>
      </c>
      <c r="R6025" s="358">
        <v>0.2236084036235173</v>
      </c>
      <c r="S6025" s="327">
        <v>0.43485602451626126</v>
      </c>
      <c r="T6025" s="358">
        <v>0.13190412014770517</v>
      </c>
      <c r="U6025" s="358">
        <v>0.37165585552675739</v>
      </c>
      <c r="V6025" s="361">
        <v>0.19304751223270325</v>
      </c>
    </row>
    <row r="6026" spans="1:22" hidden="1" outlineLevel="1">
      <c r="A6026" s="65">
        <v>6017</v>
      </c>
      <c r="B6026" s="117">
        <v>1</v>
      </c>
      <c r="C6026" s="325">
        <v>1.4453087789014019E-4</v>
      </c>
      <c r="D6026" s="358">
        <v>1.30299753396732E-4</v>
      </c>
      <c r="E6026" s="327">
        <v>1.3935197750016901E-4</v>
      </c>
      <c r="F6026" s="332">
        <v>3.5264370230869019E-4</v>
      </c>
      <c r="G6026" s="358">
        <v>2.0247899645107394E-4</v>
      </c>
      <c r="H6026" s="327">
        <v>0</v>
      </c>
      <c r="I6026" s="332">
        <v>0</v>
      </c>
      <c r="J6026" s="358">
        <v>0</v>
      </c>
      <c r="K6026" s="327">
        <v>0</v>
      </c>
      <c r="L6026" s="336">
        <v>2.2321953053408208E-4</v>
      </c>
      <c r="M6026" s="210">
        <v>1.1415525114155251E-4</v>
      </c>
      <c r="N6026" s="325">
        <v>0.31538228904018434</v>
      </c>
      <c r="O6026" s="358">
        <v>0.1207934293533825</v>
      </c>
      <c r="P6026" s="327">
        <v>0.15561858825006444</v>
      </c>
      <c r="Q6026" s="332">
        <v>0.16489832007073388</v>
      </c>
      <c r="R6026" s="358">
        <v>0.19363394149454646</v>
      </c>
      <c r="S6026" s="327">
        <v>0.4676696142663942</v>
      </c>
      <c r="T6026" s="358">
        <v>0.16035607944998573</v>
      </c>
      <c r="U6026" s="358">
        <v>0.49810246614835718</v>
      </c>
      <c r="V6026" s="361">
        <v>6.0497025693394164E-2</v>
      </c>
    </row>
    <row r="6027" spans="1:22" hidden="1" outlineLevel="1">
      <c r="A6027" s="65">
        <v>6018</v>
      </c>
      <c r="B6027" s="117">
        <v>1</v>
      </c>
      <c r="C6027" s="325">
        <v>1.396494293677306E-4</v>
      </c>
      <c r="D6027" s="358">
        <v>1.3175789745891567E-4</v>
      </c>
      <c r="E6027" s="327">
        <v>1.3665367073047665E-4</v>
      </c>
      <c r="F6027" s="332">
        <v>3.1512841482904229E-4</v>
      </c>
      <c r="G6027" s="358">
        <v>0</v>
      </c>
      <c r="H6027" s="327">
        <v>0</v>
      </c>
      <c r="I6027" s="332">
        <v>0</v>
      </c>
      <c r="J6027" s="358">
        <v>0</v>
      </c>
      <c r="K6027" s="327">
        <v>0</v>
      </c>
      <c r="L6027" s="336">
        <v>1.644775488145868E-4</v>
      </c>
      <c r="M6027" s="210">
        <v>1.1415525114155251E-4</v>
      </c>
      <c r="N6027" s="325">
        <v>0.1087070375007087</v>
      </c>
      <c r="O6027" s="358">
        <v>6.1156142404364691E-2</v>
      </c>
      <c r="P6027" s="327">
        <v>5.6275420051657914E-2</v>
      </c>
      <c r="Q6027" s="332">
        <v>0.13191865605658709</v>
      </c>
      <c r="R6027" s="358">
        <v>0.18551402820174798</v>
      </c>
      <c r="S6027" s="327">
        <v>0.60259524625696315</v>
      </c>
      <c r="T6027" s="358">
        <v>0.17813855401391113</v>
      </c>
      <c r="U6027" s="358">
        <v>0.58398220169117732</v>
      </c>
      <c r="V6027" s="361">
        <v>8.5461277067661549E-3</v>
      </c>
    </row>
    <row r="6028" spans="1:22" hidden="1" outlineLevel="1">
      <c r="A6028" s="65">
        <v>6019</v>
      </c>
      <c r="B6028" s="117">
        <v>1</v>
      </c>
      <c r="C6028" s="325">
        <v>1.3383669297100726E-4</v>
      </c>
      <c r="D6028" s="358">
        <v>1.2983314729683325E-4</v>
      </c>
      <c r="E6028" s="327">
        <v>1.3163326342340484E-4</v>
      </c>
      <c r="F6028" s="332">
        <v>3.2263147232497198E-4</v>
      </c>
      <c r="G6028" s="358">
        <v>0</v>
      </c>
      <c r="H6028" s="327">
        <v>0</v>
      </c>
      <c r="I6028" s="332">
        <v>0</v>
      </c>
      <c r="J6028" s="358">
        <v>0</v>
      </c>
      <c r="K6028" s="327">
        <v>0</v>
      </c>
      <c r="L6028" s="336">
        <v>1.1748396343899057E-4</v>
      </c>
      <c r="M6028" s="210">
        <v>1.1415525114155251E-4</v>
      </c>
      <c r="N6028" s="325">
        <v>5.0868111135513611E-3</v>
      </c>
      <c r="O6028" s="358">
        <v>5.7791865730215273E-3</v>
      </c>
      <c r="P6028" s="327">
        <v>1.7997988946587193E-3</v>
      </c>
      <c r="Q6028" s="332">
        <v>9.8938992042440319E-2</v>
      </c>
      <c r="R6028" s="358">
        <v>0.20663200358983885</v>
      </c>
      <c r="S6028" s="327">
        <v>0.66289696707165069</v>
      </c>
      <c r="T6028" s="358">
        <v>0.1867159829212163</v>
      </c>
      <c r="U6028" s="358">
        <v>0.59663816271854031</v>
      </c>
      <c r="V6028" s="361">
        <v>0</v>
      </c>
    </row>
    <row r="6029" spans="1:22" hidden="1" outlineLevel="1">
      <c r="A6029" s="65">
        <v>6020</v>
      </c>
      <c r="B6029" s="117">
        <v>1</v>
      </c>
      <c r="C6029" s="325">
        <v>1.3548050982298388E-4</v>
      </c>
      <c r="D6029" s="358">
        <v>1.4204267357751776E-4</v>
      </c>
      <c r="E6029" s="327">
        <v>1.3779526205611573E-4</v>
      </c>
      <c r="F6029" s="332">
        <v>0</v>
      </c>
      <c r="G6029" s="358">
        <v>0</v>
      </c>
      <c r="H6029" s="327">
        <v>0</v>
      </c>
      <c r="I6029" s="332">
        <v>0</v>
      </c>
      <c r="J6029" s="358">
        <v>0</v>
      </c>
      <c r="K6029" s="327">
        <v>0</v>
      </c>
      <c r="L6029" s="336">
        <v>8.811297257924293E-5</v>
      </c>
      <c r="M6029" s="210">
        <v>1.1415525114155251E-4</v>
      </c>
      <c r="N6029" s="325">
        <v>0</v>
      </c>
      <c r="O6029" s="358">
        <v>0</v>
      </c>
      <c r="P6029" s="327">
        <v>0</v>
      </c>
      <c r="Q6029" s="332">
        <v>9.8938992042440319E-2</v>
      </c>
      <c r="R6029" s="358">
        <v>0.24035345616179579</v>
      </c>
      <c r="S6029" s="327">
        <v>0.63478429481745724</v>
      </c>
      <c r="T6029" s="358">
        <v>0.21108843335294927</v>
      </c>
      <c r="U6029" s="358">
        <v>0.61437910808725438</v>
      </c>
      <c r="V6029" s="361">
        <v>0</v>
      </c>
    </row>
    <row r="6030" spans="1:22" hidden="1" outlineLevel="1">
      <c r="A6030" s="65">
        <v>6021</v>
      </c>
      <c r="B6030" s="117">
        <v>1</v>
      </c>
      <c r="C6030" s="325">
        <v>1.3753684345150212E-4</v>
      </c>
      <c r="D6030" s="358">
        <v>1.4563942893090412E-4</v>
      </c>
      <c r="E6030" s="327">
        <v>1.4000060893519119E-4</v>
      </c>
      <c r="F6030" s="332">
        <v>0</v>
      </c>
      <c r="G6030" s="358">
        <v>0</v>
      </c>
      <c r="H6030" s="327">
        <v>0</v>
      </c>
      <c r="I6030" s="332">
        <v>0</v>
      </c>
      <c r="J6030" s="358">
        <v>0</v>
      </c>
      <c r="K6030" s="327">
        <v>0</v>
      </c>
      <c r="L6030" s="336">
        <v>5.8741981719495287E-5</v>
      </c>
      <c r="M6030" s="210">
        <v>1.1415525114155251E-4</v>
      </c>
      <c r="N6030" s="325">
        <v>0</v>
      </c>
      <c r="O6030" s="358">
        <v>0</v>
      </c>
      <c r="P6030" s="327">
        <v>0</v>
      </c>
      <c r="Q6030" s="332">
        <v>0.13191865605658709</v>
      </c>
      <c r="R6030" s="358">
        <v>0.25509023734916852</v>
      </c>
      <c r="S6030" s="327">
        <v>0.47398251574056527</v>
      </c>
      <c r="T6030" s="358">
        <v>0.26108856771504529</v>
      </c>
      <c r="U6030" s="358">
        <v>0.63449304614859925</v>
      </c>
      <c r="V6030" s="361">
        <v>0</v>
      </c>
    </row>
    <row r="6031" spans="1:22" hidden="1" outlineLevel="1">
      <c r="A6031" s="65">
        <v>6022</v>
      </c>
      <c r="B6031" s="117">
        <v>1</v>
      </c>
      <c r="C6031" s="325">
        <v>1.274676839513717E-4</v>
      </c>
      <c r="D6031" s="358">
        <v>1.339159506709475E-4</v>
      </c>
      <c r="E6031" s="327">
        <v>1.2836416099089296E-4</v>
      </c>
      <c r="F6031" s="332">
        <v>0</v>
      </c>
      <c r="G6031" s="358">
        <v>0</v>
      </c>
      <c r="H6031" s="327">
        <v>0</v>
      </c>
      <c r="I6031" s="332">
        <v>0</v>
      </c>
      <c r="J6031" s="358">
        <v>0</v>
      </c>
      <c r="K6031" s="327">
        <v>0</v>
      </c>
      <c r="L6031" s="336">
        <v>3.7594868300476983E-5</v>
      </c>
      <c r="M6031" s="210">
        <v>1.1415525114155251E-4</v>
      </c>
      <c r="N6031" s="325">
        <v>0</v>
      </c>
      <c r="O6031" s="358">
        <v>0</v>
      </c>
      <c r="P6031" s="327">
        <v>0</v>
      </c>
      <c r="Q6031" s="332">
        <v>0.16489832007073388</v>
      </c>
      <c r="R6031" s="358">
        <v>0.2391957519284581</v>
      </c>
      <c r="S6031" s="327">
        <v>0.6021479412233891</v>
      </c>
      <c r="T6031" s="358">
        <v>0.13650664297601525</v>
      </c>
      <c r="U6031" s="358">
        <v>0.44623562586657495</v>
      </c>
      <c r="V6031" s="361">
        <v>0</v>
      </c>
    </row>
    <row r="6032" spans="1:22" hidden="1" outlineLevel="1">
      <c r="A6032" s="65">
        <v>6023</v>
      </c>
      <c r="B6032" s="117">
        <v>1</v>
      </c>
      <c r="C6032" s="325">
        <v>1.1502967811322177E-4</v>
      </c>
      <c r="D6032" s="358">
        <v>1.2361173263151628E-4</v>
      </c>
      <c r="E6032" s="327">
        <v>1.1631258892818054E-4</v>
      </c>
      <c r="F6032" s="332">
        <v>0</v>
      </c>
      <c r="G6032" s="358">
        <v>0</v>
      </c>
      <c r="H6032" s="327">
        <v>0</v>
      </c>
      <c r="I6032" s="332">
        <v>0</v>
      </c>
      <c r="J6032" s="358">
        <v>0</v>
      </c>
      <c r="K6032" s="327">
        <v>0</v>
      </c>
      <c r="L6032" s="336">
        <v>2.3496792687798115E-5</v>
      </c>
      <c r="M6032" s="210">
        <v>1.1415525114155251E-4</v>
      </c>
      <c r="N6032" s="325">
        <v>0</v>
      </c>
      <c r="O6032" s="358">
        <v>0</v>
      </c>
      <c r="P6032" s="327">
        <v>0</v>
      </c>
      <c r="Q6032" s="332">
        <v>0.16489832007073388</v>
      </c>
      <c r="R6032" s="358">
        <v>0.21313326740869279</v>
      </c>
      <c r="S6032" s="327">
        <v>0.63267437480151756</v>
      </c>
      <c r="T6032" s="358">
        <v>8.4414452782869215E-2</v>
      </c>
      <c r="U6032" s="358">
        <v>0.33662596339744921</v>
      </c>
      <c r="V6032" s="361">
        <v>0</v>
      </c>
    </row>
    <row r="6033" spans="1:22" hidden="1" outlineLevel="1">
      <c r="A6033" s="65">
        <v>6024</v>
      </c>
      <c r="B6033" s="117">
        <v>1</v>
      </c>
      <c r="C6033" s="325">
        <v>1.0555429276114372E-4</v>
      </c>
      <c r="D6033" s="358">
        <v>1.150961713083637E-4</v>
      </c>
      <c r="E6033" s="327">
        <v>1.0638852797234091E-4</v>
      </c>
      <c r="F6033" s="332">
        <v>0</v>
      </c>
      <c r="G6033" s="358">
        <v>0</v>
      </c>
      <c r="H6033" s="327">
        <v>0</v>
      </c>
      <c r="I6033" s="332">
        <v>0</v>
      </c>
      <c r="J6033" s="358">
        <v>0</v>
      </c>
      <c r="K6033" s="327">
        <v>0</v>
      </c>
      <c r="L6033" s="336">
        <v>9.3987170751192458E-6</v>
      </c>
      <c r="M6033" s="210">
        <v>1.1415525114155251E-4</v>
      </c>
      <c r="N6033" s="325">
        <v>0</v>
      </c>
      <c r="O6033" s="358">
        <v>0</v>
      </c>
      <c r="P6033" s="327">
        <v>0</v>
      </c>
      <c r="Q6033" s="332">
        <v>0.19787798408488064</v>
      </c>
      <c r="R6033" s="358">
        <v>0.17878518497203991</v>
      </c>
      <c r="S6033" s="327">
        <v>0.6150353837624164</v>
      </c>
      <c r="T6033" s="358">
        <v>6.2029455390633766E-2</v>
      </c>
      <c r="U6033" s="358">
        <v>0.31685102429219453</v>
      </c>
      <c r="V6033" s="361">
        <v>0</v>
      </c>
    </row>
    <row r="6034" spans="1:22" hidden="1" outlineLevel="1">
      <c r="A6034" s="65">
        <v>6025</v>
      </c>
      <c r="B6034" s="117">
        <v>1</v>
      </c>
      <c r="C6034" s="325">
        <v>9.7897731378362998E-5</v>
      </c>
      <c r="D6034" s="358">
        <v>1.0615288772697057E-4</v>
      </c>
      <c r="E6034" s="327">
        <v>9.571205455187553E-5</v>
      </c>
      <c r="F6034" s="332">
        <v>0</v>
      </c>
      <c r="G6034" s="358">
        <v>0</v>
      </c>
      <c r="H6034" s="327">
        <v>0</v>
      </c>
      <c r="I6034" s="332">
        <v>0</v>
      </c>
      <c r="J6034" s="358">
        <v>0</v>
      </c>
      <c r="K6034" s="327">
        <v>0</v>
      </c>
      <c r="L6034" s="336">
        <v>5.8741981719495289E-6</v>
      </c>
      <c r="M6034" s="210">
        <v>1.1415525114155251E-4</v>
      </c>
      <c r="N6034" s="325">
        <v>0</v>
      </c>
      <c r="O6034" s="358">
        <v>0</v>
      </c>
      <c r="P6034" s="327">
        <v>0</v>
      </c>
      <c r="Q6034" s="332">
        <v>0.16489832007073388</v>
      </c>
      <c r="R6034" s="358">
        <v>0.20073193714431925</v>
      </c>
      <c r="S6034" s="327">
        <v>0.61013191460834482</v>
      </c>
      <c r="T6034" s="358">
        <v>5.8682166060953694E-2</v>
      </c>
      <c r="U6034" s="358">
        <v>0.28272512937912647</v>
      </c>
      <c r="V6034" s="361">
        <v>0</v>
      </c>
    </row>
    <row r="6035" spans="1:22" hidden="1" outlineLevel="1">
      <c r="A6035" s="65">
        <v>6026</v>
      </c>
      <c r="B6035" s="117">
        <v>1</v>
      </c>
      <c r="C6035" s="325">
        <v>9.2166248286109986E-5</v>
      </c>
      <c r="D6035" s="358">
        <v>9.9367657357609263E-5</v>
      </c>
      <c r="E6035" s="327">
        <v>8.9887344265376191E-5</v>
      </c>
      <c r="F6035" s="332">
        <v>0</v>
      </c>
      <c r="G6035" s="358">
        <v>0</v>
      </c>
      <c r="H6035" s="327">
        <v>0</v>
      </c>
      <c r="I6035" s="332">
        <v>0</v>
      </c>
      <c r="J6035" s="358">
        <v>0</v>
      </c>
      <c r="K6035" s="327">
        <v>0</v>
      </c>
      <c r="L6035" s="336">
        <v>2.3496792687798115E-6</v>
      </c>
      <c r="M6035" s="210">
        <v>1.1415525114155251E-4</v>
      </c>
      <c r="N6035" s="325">
        <v>0</v>
      </c>
      <c r="O6035" s="358">
        <v>0</v>
      </c>
      <c r="P6035" s="327">
        <v>0</v>
      </c>
      <c r="Q6035" s="332">
        <v>0.13191865605658709</v>
      </c>
      <c r="R6035" s="358">
        <v>0.22670962316147164</v>
      </c>
      <c r="S6035" s="327">
        <v>0.5668193281410524</v>
      </c>
      <c r="T6035" s="358">
        <v>4.9895531570543508E-2</v>
      </c>
      <c r="U6035" s="358">
        <v>0.25402321776349973</v>
      </c>
      <c r="V6035" s="361">
        <v>0</v>
      </c>
    </row>
    <row r="6036" spans="1:22" hidden="1" outlineLevel="1">
      <c r="A6036" s="65">
        <v>6027</v>
      </c>
      <c r="B6036" s="117">
        <v>1</v>
      </c>
      <c r="C6036" s="325">
        <v>8.9859904489990726E-5</v>
      </c>
      <c r="D6036" s="358">
        <v>9.9134354307659888E-5</v>
      </c>
      <c r="E6036" s="327">
        <v>8.4166415008480401E-5</v>
      </c>
      <c r="F6036" s="332">
        <v>0</v>
      </c>
      <c r="G6036" s="358">
        <v>0</v>
      </c>
      <c r="H6036" s="327">
        <v>0</v>
      </c>
      <c r="I6036" s="332">
        <v>6.9097101488039455E-5</v>
      </c>
      <c r="J6036" s="358">
        <v>0</v>
      </c>
      <c r="K6036" s="327">
        <v>0</v>
      </c>
      <c r="L6036" s="336">
        <v>1.1748396343899057E-6</v>
      </c>
      <c r="M6036" s="210">
        <v>1.1415525114155251E-4</v>
      </c>
      <c r="N6036" s="325">
        <v>0</v>
      </c>
      <c r="O6036" s="358">
        <v>0</v>
      </c>
      <c r="P6036" s="327">
        <v>0</v>
      </c>
      <c r="Q6036" s="332">
        <v>0.13191865605658709</v>
      </c>
      <c r="R6036" s="358">
        <v>0.20225251482752282</v>
      </c>
      <c r="S6036" s="327">
        <v>0.58078704619011678</v>
      </c>
      <c r="T6036" s="358">
        <v>4.675744782396845E-2</v>
      </c>
      <c r="U6036" s="358">
        <v>0.24554824386124774</v>
      </c>
      <c r="V6036" s="361">
        <v>0</v>
      </c>
    </row>
    <row r="6037" spans="1:22" hidden="1" outlineLevel="1">
      <c r="A6037" s="65">
        <v>6028</v>
      </c>
      <c r="B6037" s="117">
        <v>1</v>
      </c>
      <c r="C6037" s="325">
        <v>8.9016120174337335E-5</v>
      </c>
      <c r="D6037" s="358">
        <v>9.5070992854374747E-5</v>
      </c>
      <c r="E6037" s="327">
        <v>8.4516675983392392E-5</v>
      </c>
      <c r="F6037" s="332">
        <v>0</v>
      </c>
      <c r="G6037" s="358">
        <v>0</v>
      </c>
      <c r="H6037" s="327">
        <v>0</v>
      </c>
      <c r="I6037" s="332">
        <v>7.5783917761075554E-5</v>
      </c>
      <c r="J6037" s="358">
        <v>0</v>
      </c>
      <c r="K6037" s="327">
        <v>0</v>
      </c>
      <c r="L6037" s="336">
        <v>1.409807561267887E-5</v>
      </c>
      <c r="M6037" s="210">
        <v>1.1415525114155251E-4</v>
      </c>
      <c r="N6037" s="325">
        <v>0</v>
      </c>
      <c r="O6037" s="358">
        <v>0</v>
      </c>
      <c r="P6037" s="327">
        <v>0</v>
      </c>
      <c r="Q6037" s="332">
        <v>0.16489832007073388</v>
      </c>
      <c r="R6037" s="358">
        <v>0.21855625430009545</v>
      </c>
      <c r="S6037" s="327">
        <v>0.59115100846852131</v>
      </c>
      <c r="T6037" s="358">
        <v>4.6966653407073455E-2</v>
      </c>
      <c r="U6037" s="358">
        <v>0.23967226195568636</v>
      </c>
      <c r="V6037" s="361">
        <v>0</v>
      </c>
    </row>
    <row r="6038" spans="1:22" hidden="1" outlineLevel="1">
      <c r="A6038" s="65">
        <v>6029</v>
      </c>
      <c r="B6038" s="117">
        <v>1</v>
      </c>
      <c r="C6038" s="325">
        <v>8.899111915757724E-5</v>
      </c>
      <c r="D6038" s="358">
        <v>9.359340687136197E-5</v>
      </c>
      <c r="E6038" s="327">
        <v>8.4620457012995942E-5</v>
      </c>
      <c r="F6038" s="332">
        <v>0</v>
      </c>
      <c r="G6038" s="358">
        <v>0</v>
      </c>
      <c r="H6038" s="327">
        <v>0</v>
      </c>
      <c r="I6038" s="332">
        <v>8.2470734034111612E-5</v>
      </c>
      <c r="J6038" s="358">
        <v>0</v>
      </c>
      <c r="K6038" s="327">
        <v>0</v>
      </c>
      <c r="L6038" s="336">
        <v>3.7594868300476983E-5</v>
      </c>
      <c r="M6038" s="210">
        <v>1.1415525114155251E-4</v>
      </c>
      <c r="N6038" s="325">
        <v>0</v>
      </c>
      <c r="O6038" s="358">
        <v>0</v>
      </c>
      <c r="P6038" s="327">
        <v>0</v>
      </c>
      <c r="Q6038" s="332">
        <v>0.16489832007073388</v>
      </c>
      <c r="R6038" s="358">
        <v>0.24107291820212828</v>
      </c>
      <c r="S6038" s="327">
        <v>0.56688684536042988</v>
      </c>
      <c r="T6038" s="358">
        <v>4.7803475739493471E-2</v>
      </c>
      <c r="U6038" s="358">
        <v>0.24181925534425686</v>
      </c>
      <c r="V6038" s="361">
        <v>0</v>
      </c>
    </row>
    <row r="6039" spans="1:22" hidden="1" outlineLevel="1">
      <c r="A6039" s="65">
        <v>6030</v>
      </c>
      <c r="B6039" s="117">
        <v>1</v>
      </c>
      <c r="C6039" s="325">
        <v>9.4791355045920528E-5</v>
      </c>
      <c r="D6039" s="358">
        <v>9.5654250479248212E-5</v>
      </c>
      <c r="E6039" s="327">
        <v>8.8551163509230461E-5</v>
      </c>
      <c r="F6039" s="332">
        <v>0</v>
      </c>
      <c r="G6039" s="358">
        <v>0</v>
      </c>
      <c r="H6039" s="327">
        <v>0</v>
      </c>
      <c r="I6039" s="332">
        <v>9.5844366580183796E-5</v>
      </c>
      <c r="J6039" s="358">
        <v>0</v>
      </c>
      <c r="K6039" s="327">
        <v>0</v>
      </c>
      <c r="L6039" s="336">
        <v>9.3987170751192462E-5</v>
      </c>
      <c r="M6039" s="210">
        <v>1.1415525114155251E-4</v>
      </c>
      <c r="N6039" s="325">
        <v>0</v>
      </c>
      <c r="O6039" s="358">
        <v>4.9856864410341211E-4</v>
      </c>
      <c r="P6039" s="327">
        <v>0</v>
      </c>
      <c r="Q6039" s="332">
        <v>9.8938992042440319E-2</v>
      </c>
      <c r="R6039" s="358">
        <v>0.24376844804878992</v>
      </c>
      <c r="S6039" s="327">
        <v>0.57845768830080191</v>
      </c>
      <c r="T6039" s="358">
        <v>5.8054549311638677E-2</v>
      </c>
      <c r="U6039" s="358">
        <v>0.25684820906425043</v>
      </c>
      <c r="V6039" s="361">
        <v>0</v>
      </c>
    </row>
    <row r="6040" spans="1:22" hidden="1" outlineLevel="1">
      <c r="A6040" s="65">
        <v>6031</v>
      </c>
      <c r="B6040" s="117">
        <v>1</v>
      </c>
      <c r="C6040" s="325">
        <v>1.1081075653495483E-4</v>
      </c>
      <c r="D6040" s="358">
        <v>1.0261445813607155E-4</v>
      </c>
      <c r="E6040" s="327">
        <v>9.8955211726986519E-5</v>
      </c>
      <c r="F6040" s="332">
        <v>0</v>
      </c>
      <c r="G6040" s="358">
        <v>0</v>
      </c>
      <c r="H6040" s="327">
        <v>0</v>
      </c>
      <c r="I6040" s="332">
        <v>1.0030224409554116E-4</v>
      </c>
      <c r="J6040" s="358">
        <v>0</v>
      </c>
      <c r="K6040" s="327">
        <v>0</v>
      </c>
      <c r="L6040" s="336">
        <v>1.8210014333043539E-4</v>
      </c>
      <c r="M6040" s="210">
        <v>1.1415525114155251E-4</v>
      </c>
      <c r="N6040" s="325">
        <v>2.5434055567756804E-2</v>
      </c>
      <c r="O6040" s="358">
        <v>5.1910589828267059E-2</v>
      </c>
      <c r="P6040" s="327">
        <v>5.4744495298623068E-2</v>
      </c>
      <c r="Q6040" s="332">
        <v>9.8938992042440319E-2</v>
      </c>
      <c r="R6040" s="358">
        <v>0.24647208065509943</v>
      </c>
      <c r="S6040" s="327">
        <v>0.54835324425418053</v>
      </c>
      <c r="T6040" s="358">
        <v>7.6255435041774053E-2</v>
      </c>
      <c r="U6040" s="358">
        <v>0.29775408309912005</v>
      </c>
      <c r="V6040" s="361">
        <v>0</v>
      </c>
    </row>
    <row r="6041" spans="1:22" hidden="1" outlineLevel="1">
      <c r="A6041" s="65">
        <v>6032</v>
      </c>
      <c r="B6041" s="117">
        <v>1</v>
      </c>
      <c r="C6041" s="325">
        <v>1.2706141742902007E-4</v>
      </c>
      <c r="D6041" s="358">
        <v>1.0978852692201518E-4</v>
      </c>
      <c r="E6041" s="327">
        <v>1.0970952091965456E-4</v>
      </c>
      <c r="F6041" s="332">
        <v>0</v>
      </c>
      <c r="G6041" s="358">
        <v>0</v>
      </c>
      <c r="H6041" s="327">
        <v>0</v>
      </c>
      <c r="I6041" s="332">
        <v>9.1386489064826379E-5</v>
      </c>
      <c r="J6041" s="358">
        <v>0</v>
      </c>
      <c r="K6041" s="327">
        <v>0</v>
      </c>
      <c r="L6041" s="336">
        <v>1.5860335064263727E-4</v>
      </c>
      <c r="M6041" s="210">
        <v>1.1415525114155251E-4</v>
      </c>
      <c r="N6041" s="325">
        <v>0.12603987536910594</v>
      </c>
      <c r="O6041" s="358">
        <v>0.23854235419837491</v>
      </c>
      <c r="P6041" s="327">
        <v>0.24858199288467234</v>
      </c>
      <c r="Q6041" s="332">
        <v>3.2979664014146773E-2</v>
      </c>
      <c r="R6041" s="358">
        <v>0.24415136583999889</v>
      </c>
      <c r="S6041" s="327">
        <v>0.46493515306081562</v>
      </c>
      <c r="T6041" s="358">
        <v>0.11464465954154233</v>
      </c>
      <c r="U6041" s="358">
        <v>0.41956770798748866</v>
      </c>
      <c r="V6041" s="361">
        <v>4.1693101678953398E-3</v>
      </c>
    </row>
    <row r="6042" spans="1:22" hidden="1" outlineLevel="1">
      <c r="A6042" s="65">
        <v>6033</v>
      </c>
      <c r="B6042" s="117">
        <v>1</v>
      </c>
      <c r="C6042" s="325">
        <v>1.4463713221137063E-4</v>
      </c>
      <c r="D6042" s="358">
        <v>1.222507981734782E-4</v>
      </c>
      <c r="E6042" s="327">
        <v>1.2683339080424058E-4</v>
      </c>
      <c r="F6042" s="332">
        <v>0</v>
      </c>
      <c r="G6042" s="358">
        <v>0</v>
      </c>
      <c r="H6042" s="327">
        <v>0</v>
      </c>
      <c r="I6042" s="332">
        <v>0</v>
      </c>
      <c r="J6042" s="358">
        <v>0</v>
      </c>
      <c r="K6042" s="327">
        <v>0</v>
      </c>
      <c r="L6042" s="336">
        <v>1.4685495429873823E-4</v>
      </c>
      <c r="M6042" s="210">
        <v>1.1415525114155251E-4</v>
      </c>
      <c r="N6042" s="325">
        <v>0.34496115366342744</v>
      </c>
      <c r="O6042" s="358">
        <v>0.37090543151000244</v>
      </c>
      <c r="P6042" s="327">
        <v>0.46223861702460572</v>
      </c>
      <c r="Q6042" s="332">
        <v>6.5959328028293546E-2</v>
      </c>
      <c r="R6042" s="358">
        <v>0.26814354981888344</v>
      </c>
      <c r="S6042" s="327">
        <v>0.42075327202844232</v>
      </c>
      <c r="T6042" s="358">
        <v>0.17520967585044106</v>
      </c>
      <c r="U6042" s="358">
        <v>0.5466923165212686</v>
      </c>
      <c r="V6042" s="361">
        <v>0.11861054140818121</v>
      </c>
    </row>
    <row r="6043" spans="1:22" hidden="1" outlineLevel="1">
      <c r="A6043" s="65">
        <v>6034</v>
      </c>
      <c r="B6043" s="117">
        <v>1</v>
      </c>
      <c r="C6043" s="325">
        <v>1.5151241182039823E-4</v>
      </c>
      <c r="D6043" s="358">
        <v>1.2798616481806728E-4</v>
      </c>
      <c r="E6043" s="327">
        <v>1.3500614688552028E-4</v>
      </c>
      <c r="F6043" s="332">
        <v>0</v>
      </c>
      <c r="G6043" s="358">
        <v>0</v>
      </c>
      <c r="H6043" s="327">
        <v>0</v>
      </c>
      <c r="I6043" s="332">
        <v>0</v>
      </c>
      <c r="J6043" s="358">
        <v>0</v>
      </c>
      <c r="K6043" s="327">
        <v>0</v>
      </c>
      <c r="L6043" s="336">
        <v>1.644775488145868E-4</v>
      </c>
      <c r="M6043" s="210">
        <v>1.1415525114155251E-4</v>
      </c>
      <c r="N6043" s="325">
        <v>0.5058551051809409</v>
      </c>
      <c r="O6043" s="358">
        <v>0.47390692944691215</v>
      </c>
      <c r="P6043" s="327">
        <v>0.62643674071633415</v>
      </c>
      <c r="Q6043" s="332">
        <v>9.8938992042440319E-2</v>
      </c>
      <c r="R6043" s="358">
        <v>0.32370348600012705</v>
      </c>
      <c r="S6043" s="327">
        <v>0.34458489409370674</v>
      </c>
      <c r="T6043" s="358">
        <v>0.17510507305888853</v>
      </c>
      <c r="U6043" s="358">
        <v>0.52556138159165355</v>
      </c>
      <c r="V6043" s="361">
        <v>0.23232732914472046</v>
      </c>
    </row>
    <row r="6044" spans="1:22" hidden="1" outlineLevel="1">
      <c r="A6044" s="65">
        <v>6035</v>
      </c>
      <c r="B6044" s="117">
        <v>1</v>
      </c>
      <c r="C6044" s="325">
        <v>1.506811280131249E-4</v>
      </c>
      <c r="D6044" s="358">
        <v>1.399429461279733E-4</v>
      </c>
      <c r="E6044" s="327">
        <v>1.3875523657994857E-4</v>
      </c>
      <c r="F6044" s="332">
        <v>0</v>
      </c>
      <c r="G6044" s="358">
        <v>2.4916003309685474E-4</v>
      </c>
      <c r="H6044" s="327">
        <v>0</v>
      </c>
      <c r="I6044" s="332">
        <v>0</v>
      </c>
      <c r="J6044" s="358">
        <v>0</v>
      </c>
      <c r="K6044" s="327">
        <v>0</v>
      </c>
      <c r="L6044" s="336">
        <v>1.8797434150238492E-4</v>
      </c>
      <c r="M6044" s="210">
        <v>1.1415525114155251E-4</v>
      </c>
      <c r="N6044" s="325">
        <v>0.62793857190617353</v>
      </c>
      <c r="O6044" s="358">
        <v>0.57270866824743849</v>
      </c>
      <c r="P6044" s="327">
        <v>0.71605051079368587</v>
      </c>
      <c r="Q6044" s="332">
        <v>9.8938992042440319E-2</v>
      </c>
      <c r="R6044" s="358">
        <v>0.33162739905958366</v>
      </c>
      <c r="S6044" s="327">
        <v>0.25818758831932115</v>
      </c>
      <c r="T6044" s="358">
        <v>0.17008413906436845</v>
      </c>
      <c r="U6044" s="358">
        <v>0.40736374556824584</v>
      </c>
      <c r="V6044" s="361">
        <v>0.32703405971684285</v>
      </c>
    </row>
    <row r="6045" spans="1:22" hidden="1" outlineLevel="1">
      <c r="A6045" s="65">
        <v>6036</v>
      </c>
      <c r="B6045" s="117">
        <v>1</v>
      </c>
      <c r="C6045" s="325">
        <v>1.4865604565555675E-4</v>
      </c>
      <c r="D6045" s="358">
        <v>1.4212044126083424E-4</v>
      </c>
      <c r="E6045" s="327">
        <v>1.3857361977814237E-4</v>
      </c>
      <c r="F6045" s="332">
        <v>0</v>
      </c>
      <c r="G6045" s="358">
        <v>2.2465248885781994E-4</v>
      </c>
      <c r="H6045" s="327">
        <v>0</v>
      </c>
      <c r="I6045" s="332">
        <v>0</v>
      </c>
      <c r="J6045" s="358">
        <v>0</v>
      </c>
      <c r="K6045" s="327">
        <v>0</v>
      </c>
      <c r="L6045" s="336">
        <v>2.0677177565262342E-4</v>
      </c>
      <c r="M6045" s="210">
        <v>1.1415525114155251E-4</v>
      </c>
      <c r="N6045" s="325">
        <v>0.73608040817204323</v>
      </c>
      <c r="O6045" s="358">
        <v>0.55968025593096615</v>
      </c>
      <c r="P6045" s="327">
        <v>0.7259853738692188</v>
      </c>
      <c r="Q6045" s="332">
        <v>6.5959328028293546E-2</v>
      </c>
      <c r="R6045" s="358">
        <v>0.46729840075823331</v>
      </c>
      <c r="S6045" s="327">
        <v>0.22049584491718371</v>
      </c>
      <c r="T6045" s="358">
        <v>0.13525140947738526</v>
      </c>
      <c r="U6045" s="358">
        <v>0.35199391607353281</v>
      </c>
      <c r="V6045" s="361">
        <v>0.43352091808201454</v>
      </c>
    </row>
    <row r="6046" spans="1:22" hidden="1" outlineLevel="1">
      <c r="A6046" s="65">
        <v>6037</v>
      </c>
      <c r="B6046" s="117">
        <v>1</v>
      </c>
      <c r="C6046" s="325">
        <v>1.3633054439282728E-4</v>
      </c>
      <c r="D6046" s="358">
        <v>1.4173160284425192E-4</v>
      </c>
      <c r="E6046" s="327">
        <v>1.353693804891327E-4</v>
      </c>
      <c r="F6046" s="332">
        <v>0</v>
      </c>
      <c r="G6046" s="358">
        <v>1.8964171137348428E-4</v>
      </c>
      <c r="H6046" s="327">
        <v>0</v>
      </c>
      <c r="I6046" s="332">
        <v>0</v>
      </c>
      <c r="J6046" s="358">
        <v>0</v>
      </c>
      <c r="K6046" s="327">
        <v>0</v>
      </c>
      <c r="L6046" s="336">
        <v>1.8797434150238492E-4</v>
      </c>
      <c r="M6046" s="210">
        <v>1.1415525114155251E-4</v>
      </c>
      <c r="N6046" s="325">
        <v>0.77734009831529305</v>
      </c>
      <c r="O6046" s="358">
        <v>0.54350332602157492</v>
      </c>
      <c r="P6046" s="327">
        <v>0.71038284691885478</v>
      </c>
      <c r="Q6046" s="332">
        <v>6.5959328028293546E-2</v>
      </c>
      <c r="R6046" s="358">
        <v>0.43656522447393026</v>
      </c>
      <c r="S6046" s="327">
        <v>0.21246124052809373</v>
      </c>
      <c r="T6046" s="358">
        <v>8.0021135537664129E-2</v>
      </c>
      <c r="U6046" s="358">
        <v>0.29549409005851945</v>
      </c>
      <c r="V6046" s="361">
        <v>0.40094424582476018</v>
      </c>
    </row>
    <row r="6047" spans="1:22" hidden="1" outlineLevel="1">
      <c r="A6047" s="65">
        <v>6038</v>
      </c>
      <c r="B6047" s="117">
        <v>1</v>
      </c>
      <c r="C6047" s="325">
        <v>1.3741183836770161E-4</v>
      </c>
      <c r="D6047" s="358">
        <v>1.3564628162473878E-4</v>
      </c>
      <c r="E6047" s="327">
        <v>1.3076409730047509E-4</v>
      </c>
      <c r="F6047" s="332">
        <v>0</v>
      </c>
      <c r="G6047" s="358">
        <v>1.8088901700240049E-4</v>
      </c>
      <c r="H6047" s="327">
        <v>0</v>
      </c>
      <c r="I6047" s="332">
        <v>0</v>
      </c>
      <c r="J6047" s="358">
        <v>0</v>
      </c>
      <c r="K6047" s="327">
        <v>0</v>
      </c>
      <c r="L6047" s="336">
        <v>1.9032402077116473E-4</v>
      </c>
      <c r="M6047" s="210">
        <v>1.1415525114155251E-4</v>
      </c>
      <c r="N6047" s="325">
        <v>0.7441816258714028</v>
      </c>
      <c r="O6047" s="358">
        <v>0.49732880660243861</v>
      </c>
      <c r="P6047" s="327">
        <v>0.68368339157437197</v>
      </c>
      <c r="Q6047" s="332">
        <v>6.5959328028293546E-2</v>
      </c>
      <c r="R6047" s="358">
        <v>0.36350193823798349</v>
      </c>
      <c r="S6047" s="327">
        <v>0.19392763942184446</v>
      </c>
      <c r="T6047" s="358">
        <v>8.1694780202504147E-2</v>
      </c>
      <c r="U6047" s="358">
        <v>0.28317712798724659</v>
      </c>
      <c r="V6047" s="361">
        <v>0.44272056421981476</v>
      </c>
    </row>
    <row r="6048" spans="1:22" hidden="1" outlineLevel="1">
      <c r="A6048" s="65">
        <v>6039</v>
      </c>
      <c r="B6048" s="117">
        <v>1</v>
      </c>
      <c r="C6048" s="325">
        <v>1.4629344957172726E-4</v>
      </c>
      <c r="D6048" s="358">
        <v>1.3057194028833963E-4</v>
      </c>
      <c r="E6048" s="327">
        <v>1.3176298971040928E-4</v>
      </c>
      <c r="F6048" s="332">
        <v>2.4760089736567618E-4</v>
      </c>
      <c r="G6048" s="358">
        <v>0</v>
      </c>
      <c r="H6048" s="327">
        <v>0</v>
      </c>
      <c r="I6048" s="332">
        <v>0</v>
      </c>
      <c r="J6048" s="358">
        <v>0</v>
      </c>
      <c r="K6048" s="327">
        <v>0</v>
      </c>
      <c r="L6048" s="336">
        <v>2.1382081345896285E-4</v>
      </c>
      <c r="M6048" s="210">
        <v>1.1415525114155251E-4</v>
      </c>
      <c r="N6048" s="325">
        <v>0.63641659042875909</v>
      </c>
      <c r="O6048" s="358">
        <v>0.48770633369717431</v>
      </c>
      <c r="P6048" s="327">
        <v>0.60353624679604878</v>
      </c>
      <c r="Q6048" s="332">
        <v>6.5959328028293546E-2</v>
      </c>
      <c r="R6048" s="358">
        <v>0.33819467989365803</v>
      </c>
      <c r="S6048" s="327">
        <v>0.17745332732740066</v>
      </c>
      <c r="T6048" s="358">
        <v>0.10428898317784462</v>
      </c>
      <c r="U6048" s="358">
        <v>0.31425203229550397</v>
      </c>
      <c r="V6048" s="361">
        <v>0.3765136502720966</v>
      </c>
    </row>
    <row r="6049" spans="1:22" hidden="1" outlineLevel="1">
      <c r="A6049" s="65">
        <v>6040</v>
      </c>
      <c r="B6049" s="117">
        <v>1</v>
      </c>
      <c r="C6049" s="325">
        <v>1.496373355633907E-4</v>
      </c>
      <c r="D6049" s="358">
        <v>1.3000812458429528E-4</v>
      </c>
      <c r="E6049" s="327">
        <v>1.3254134743243592E-4</v>
      </c>
      <c r="F6049" s="332">
        <v>2.4760089736567618E-4</v>
      </c>
      <c r="G6049" s="358">
        <v>0</v>
      </c>
      <c r="H6049" s="327">
        <v>0</v>
      </c>
      <c r="I6049" s="332">
        <v>0</v>
      </c>
      <c r="J6049" s="358">
        <v>0</v>
      </c>
      <c r="K6049" s="327">
        <v>0</v>
      </c>
      <c r="L6049" s="336">
        <v>2.2321953053408208E-4</v>
      </c>
      <c r="M6049" s="210">
        <v>1.1415525114155251E-4</v>
      </c>
      <c r="N6049" s="325">
        <v>0.47646464096931085</v>
      </c>
      <c r="O6049" s="358">
        <v>0.40396132292534281</v>
      </c>
      <c r="P6049" s="327">
        <v>0.47940743093214522</v>
      </c>
      <c r="Q6049" s="332">
        <v>6.5959328028293546E-2</v>
      </c>
      <c r="R6049" s="358">
        <v>0.34105883177046797</v>
      </c>
      <c r="S6049" s="327">
        <v>0.14786370553373046</v>
      </c>
      <c r="T6049" s="358">
        <v>0.15094182821026056</v>
      </c>
      <c r="U6049" s="358">
        <v>0.41177073199741682</v>
      </c>
      <c r="V6049" s="361">
        <v>0.30629095718040944</v>
      </c>
    </row>
    <row r="6050" spans="1:22" hidden="1" outlineLevel="1">
      <c r="A6050" s="65">
        <v>6041</v>
      </c>
      <c r="B6050" s="117">
        <v>1</v>
      </c>
      <c r="C6050" s="325">
        <v>1.4824977913320512E-4</v>
      </c>
      <c r="D6050" s="358">
        <v>1.2421443217721886E-4</v>
      </c>
      <c r="E6050" s="327">
        <v>1.3333267778316301E-4</v>
      </c>
      <c r="F6050" s="332">
        <v>2.6260701235753528E-4</v>
      </c>
      <c r="G6050" s="358">
        <v>0</v>
      </c>
      <c r="H6050" s="327">
        <v>0</v>
      </c>
      <c r="I6050" s="332">
        <v>0</v>
      </c>
      <c r="J6050" s="358">
        <v>0</v>
      </c>
      <c r="K6050" s="327">
        <v>0</v>
      </c>
      <c r="L6050" s="336">
        <v>2.2321953053408208E-4</v>
      </c>
      <c r="M6050" s="210">
        <v>1.1415525114155251E-4</v>
      </c>
      <c r="N6050" s="325">
        <v>0.28015141206855082</v>
      </c>
      <c r="O6050" s="358">
        <v>0.27302473971769042</v>
      </c>
      <c r="P6050" s="327">
        <v>0.2718659766816775</v>
      </c>
      <c r="Q6050" s="332">
        <v>6.5959328028293546E-2</v>
      </c>
      <c r="R6050" s="358">
        <v>0.28478809629558732</v>
      </c>
      <c r="S6050" s="327">
        <v>0.14117101624536268</v>
      </c>
      <c r="T6050" s="358">
        <v>0.19246913645660388</v>
      </c>
      <c r="U6050" s="358">
        <v>0.48092651903979305</v>
      </c>
      <c r="V6050" s="361">
        <v>0.18635963670016198</v>
      </c>
    </row>
    <row r="6051" spans="1:22" hidden="1" outlineLevel="1">
      <c r="A6051" s="65">
        <v>6042</v>
      </c>
      <c r="B6051" s="117">
        <v>1</v>
      </c>
      <c r="C6051" s="325">
        <v>1.4138700003255757E-4</v>
      </c>
      <c r="D6051" s="358">
        <v>1.2596420505183925E-4</v>
      </c>
      <c r="E6051" s="327">
        <v>1.3230784011582794E-4</v>
      </c>
      <c r="F6051" s="332">
        <v>2.7011006985346497E-4</v>
      </c>
      <c r="G6051" s="358">
        <v>0</v>
      </c>
      <c r="H6051" s="327">
        <v>0</v>
      </c>
      <c r="I6051" s="332">
        <v>0</v>
      </c>
      <c r="J6051" s="358">
        <v>0</v>
      </c>
      <c r="K6051" s="327">
        <v>0</v>
      </c>
      <c r="L6051" s="336">
        <v>1.644775488145868E-4</v>
      </c>
      <c r="M6051" s="210">
        <v>1.1415525114155251E-4</v>
      </c>
      <c r="N6051" s="325">
        <v>8.6852589753599149E-2</v>
      </c>
      <c r="O6051" s="358">
        <v>9.0148895518398997E-2</v>
      </c>
      <c r="P6051" s="327">
        <v>7.2062073243861449E-2</v>
      </c>
      <c r="Q6051" s="332">
        <v>6.5959328028293546E-2</v>
      </c>
      <c r="R6051" s="358">
        <v>0.23320942839887809</v>
      </c>
      <c r="S6051" s="327">
        <v>0.10423884847161873</v>
      </c>
      <c r="T6051" s="358">
        <v>0.1779293484308061</v>
      </c>
      <c r="U6051" s="358">
        <v>0.48612450303317428</v>
      </c>
      <c r="V6051" s="361">
        <v>4.6391410586175033E-2</v>
      </c>
    </row>
    <row r="6052" spans="1:22" hidden="1" outlineLevel="1">
      <c r="A6052" s="65">
        <v>6043</v>
      </c>
      <c r="B6052" s="117">
        <v>1</v>
      </c>
      <c r="C6052" s="325">
        <v>1.3604303270008613E-4</v>
      </c>
      <c r="D6052" s="358">
        <v>1.2746123295568116E-4</v>
      </c>
      <c r="E6052" s="327">
        <v>1.3031005529595956E-4</v>
      </c>
      <c r="F6052" s="332">
        <v>0</v>
      </c>
      <c r="G6052" s="358">
        <v>0</v>
      </c>
      <c r="H6052" s="327">
        <v>0</v>
      </c>
      <c r="I6052" s="332">
        <v>0</v>
      </c>
      <c r="J6052" s="358">
        <v>0</v>
      </c>
      <c r="K6052" s="327">
        <v>0</v>
      </c>
      <c r="L6052" s="336">
        <v>1.1748396343899057E-4</v>
      </c>
      <c r="M6052" s="210">
        <v>1.1415525114155251E-4</v>
      </c>
      <c r="N6052" s="325">
        <v>3.0144065858082134E-3</v>
      </c>
      <c r="O6052" s="358">
        <v>2.4160256924925481E-3</v>
      </c>
      <c r="P6052" s="327">
        <v>2.0052638491367255E-3</v>
      </c>
      <c r="Q6052" s="332">
        <v>6.5959328028293546E-2</v>
      </c>
      <c r="R6052" s="358">
        <v>0.17874271887034174</v>
      </c>
      <c r="S6052" s="327">
        <v>8.7764536377174893E-2</v>
      </c>
      <c r="T6052" s="358">
        <v>0.15679958453720066</v>
      </c>
      <c r="U6052" s="358">
        <v>0.4887234950298649</v>
      </c>
      <c r="V6052" s="361">
        <v>0</v>
      </c>
    </row>
    <row r="6053" spans="1:22" hidden="1" outlineLevel="1">
      <c r="A6053" s="65">
        <v>6044</v>
      </c>
      <c r="B6053" s="117">
        <v>1</v>
      </c>
      <c r="C6053" s="325">
        <v>1.3753059319731209E-4</v>
      </c>
      <c r="D6053" s="358">
        <v>1.355685139414223E-4</v>
      </c>
      <c r="E6053" s="327">
        <v>1.3762661788300996E-4</v>
      </c>
      <c r="F6053" s="332">
        <v>0</v>
      </c>
      <c r="G6053" s="358">
        <v>0</v>
      </c>
      <c r="H6053" s="327">
        <v>0</v>
      </c>
      <c r="I6053" s="332">
        <v>0</v>
      </c>
      <c r="J6053" s="358">
        <v>0</v>
      </c>
      <c r="K6053" s="327">
        <v>0</v>
      </c>
      <c r="L6053" s="336">
        <v>8.811297257924293E-5</v>
      </c>
      <c r="M6053" s="210">
        <v>1.1415525114155251E-4</v>
      </c>
      <c r="N6053" s="325">
        <v>0</v>
      </c>
      <c r="O6053" s="358">
        <v>0</v>
      </c>
      <c r="P6053" s="327">
        <v>0</v>
      </c>
      <c r="Q6053" s="332">
        <v>9.8938992042440319E-2</v>
      </c>
      <c r="R6053" s="358">
        <v>0.14340848481078999</v>
      </c>
      <c r="S6053" s="327">
        <v>8.7249714124223526E-2</v>
      </c>
      <c r="T6053" s="358">
        <v>0.21924745109404448</v>
      </c>
      <c r="U6053" s="358">
        <v>0.57912321665388611</v>
      </c>
      <c r="V6053" s="361">
        <v>0</v>
      </c>
    </row>
    <row r="6054" spans="1:22" hidden="1" outlineLevel="1">
      <c r="A6054" s="65">
        <v>6045</v>
      </c>
      <c r="B6054" s="117">
        <v>1</v>
      </c>
      <c r="C6054" s="325">
        <v>1.4049321368338397E-4</v>
      </c>
      <c r="D6054" s="358">
        <v>1.3943745618641629E-4</v>
      </c>
      <c r="E6054" s="327">
        <v>1.384049756050366E-4</v>
      </c>
      <c r="F6054" s="332">
        <v>0</v>
      </c>
      <c r="G6054" s="358">
        <v>0</v>
      </c>
      <c r="H6054" s="327">
        <v>0</v>
      </c>
      <c r="I6054" s="332">
        <v>0</v>
      </c>
      <c r="J6054" s="358">
        <v>0</v>
      </c>
      <c r="K6054" s="327">
        <v>0</v>
      </c>
      <c r="L6054" s="336">
        <v>5.8741981719495287E-5</v>
      </c>
      <c r="M6054" s="210">
        <v>1.1415525114155251E-4</v>
      </c>
      <c r="N6054" s="325">
        <v>0</v>
      </c>
      <c r="O6054" s="358">
        <v>0</v>
      </c>
      <c r="P6054" s="327">
        <v>0</v>
      </c>
      <c r="Q6054" s="332">
        <v>6.5959328028293546E-2</v>
      </c>
      <c r="R6054" s="358">
        <v>0.11455135082188156</v>
      </c>
      <c r="S6054" s="327">
        <v>5.6495413385895983E-2</v>
      </c>
      <c r="T6054" s="358">
        <v>0.21558635338970686</v>
      </c>
      <c r="U6054" s="358">
        <v>0.60918112409387326</v>
      </c>
      <c r="V6054" s="361">
        <v>0</v>
      </c>
    </row>
    <row r="6055" spans="1:22" hidden="1" outlineLevel="1">
      <c r="A6055" s="65">
        <v>6046</v>
      </c>
      <c r="B6055" s="117">
        <v>1</v>
      </c>
      <c r="C6055" s="325">
        <v>1.287614865687069E-4</v>
      </c>
      <c r="D6055" s="358">
        <v>1.2567257623940253E-4</v>
      </c>
      <c r="E6055" s="327">
        <v>1.2661285611633303E-4</v>
      </c>
      <c r="F6055" s="332">
        <v>0</v>
      </c>
      <c r="G6055" s="358">
        <v>0</v>
      </c>
      <c r="H6055" s="327">
        <v>0</v>
      </c>
      <c r="I6055" s="332">
        <v>0</v>
      </c>
      <c r="J6055" s="358">
        <v>0</v>
      </c>
      <c r="K6055" s="327">
        <v>0</v>
      </c>
      <c r="L6055" s="336">
        <v>3.7594868300476983E-5</v>
      </c>
      <c r="M6055" s="210">
        <v>1.1415525114155251E-4</v>
      </c>
      <c r="N6055" s="325">
        <v>0</v>
      </c>
      <c r="O6055" s="358">
        <v>0</v>
      </c>
      <c r="P6055" s="327">
        <v>0</v>
      </c>
      <c r="Q6055" s="332">
        <v>6.5959328028293546E-2</v>
      </c>
      <c r="R6055" s="358">
        <v>9.2744090127035994E-2</v>
      </c>
      <c r="S6055" s="327">
        <v>6.0411439751375015E-2</v>
      </c>
      <c r="T6055" s="358">
        <v>0.14205059092829789</v>
      </c>
      <c r="U6055" s="358">
        <v>0.4852205058169341</v>
      </c>
      <c r="V6055" s="361">
        <v>0</v>
      </c>
    </row>
    <row r="6056" spans="1:22" hidden="1" outlineLevel="1">
      <c r="A6056" s="65">
        <v>6047</v>
      </c>
      <c r="B6056" s="117">
        <v>1</v>
      </c>
      <c r="C6056" s="325">
        <v>1.1556719997356393E-4</v>
      </c>
      <c r="D6056" s="358">
        <v>1.1515449707085105E-4</v>
      </c>
      <c r="E6056" s="327">
        <v>1.1537855966174856E-4</v>
      </c>
      <c r="F6056" s="332">
        <v>0</v>
      </c>
      <c r="G6056" s="358">
        <v>0</v>
      </c>
      <c r="H6056" s="327">
        <v>0</v>
      </c>
      <c r="I6056" s="332">
        <v>0</v>
      </c>
      <c r="J6056" s="358">
        <v>0</v>
      </c>
      <c r="K6056" s="327">
        <v>0</v>
      </c>
      <c r="L6056" s="336">
        <v>2.3496792687798115E-5</v>
      </c>
      <c r="M6056" s="210">
        <v>1.1415525114155251E-4</v>
      </c>
      <c r="N6056" s="325">
        <v>0</v>
      </c>
      <c r="O6056" s="358">
        <v>0</v>
      </c>
      <c r="P6056" s="327">
        <v>0</v>
      </c>
      <c r="Q6056" s="332">
        <v>3.2979664014146773E-2</v>
      </c>
      <c r="R6056" s="358">
        <v>7.7083674819716716E-2</v>
      </c>
      <c r="S6056" s="327">
        <v>6.7416399634562238E-2</v>
      </c>
      <c r="T6056" s="358">
        <v>8.7657139320996794E-2</v>
      </c>
      <c r="U6056" s="358">
        <v>0.34012895261037995</v>
      </c>
      <c r="V6056" s="361">
        <v>0</v>
      </c>
    </row>
    <row r="6057" spans="1:22" hidden="1" outlineLevel="1">
      <c r="A6057" s="65">
        <v>6048</v>
      </c>
      <c r="B6057" s="117">
        <v>1</v>
      </c>
      <c r="C6057" s="325">
        <v>1.0668558876953828E-4</v>
      </c>
      <c r="D6057" s="358">
        <v>1.0728051913505927E-4</v>
      </c>
      <c r="E6057" s="327">
        <v>1.0516910087449917E-4</v>
      </c>
      <c r="F6057" s="332">
        <v>0</v>
      </c>
      <c r="G6057" s="358">
        <v>0</v>
      </c>
      <c r="H6057" s="327">
        <v>0</v>
      </c>
      <c r="I6057" s="332">
        <v>0</v>
      </c>
      <c r="J6057" s="358">
        <v>0</v>
      </c>
      <c r="K6057" s="327">
        <v>0</v>
      </c>
      <c r="L6057" s="336">
        <v>9.3987170751192458E-6</v>
      </c>
      <c r="M6057" s="210">
        <v>1.1415525114155251E-4</v>
      </c>
      <c r="N6057" s="325">
        <v>0</v>
      </c>
      <c r="O6057" s="358">
        <v>0</v>
      </c>
      <c r="P6057" s="327">
        <v>0</v>
      </c>
      <c r="Q6057" s="332">
        <v>3.2979664014146773E-2</v>
      </c>
      <c r="R6057" s="358">
        <v>6.8230890612654846E-2</v>
      </c>
      <c r="S6057" s="327">
        <v>4.5996416668736669E-2</v>
      </c>
      <c r="T6057" s="358">
        <v>6.9874664757071422E-2</v>
      </c>
      <c r="U6057" s="358">
        <v>0.31097504238663315</v>
      </c>
      <c r="V6057" s="361">
        <v>0</v>
      </c>
    </row>
    <row r="6058" spans="1:22" hidden="1" outlineLevel="1">
      <c r="A6058" s="65">
        <v>6049</v>
      </c>
      <c r="B6058" s="117">
        <v>1</v>
      </c>
      <c r="C6058" s="325">
        <v>9.9029027386757538E-5</v>
      </c>
      <c r="D6058" s="358">
        <v>9.7248487987235677E-5</v>
      </c>
      <c r="E6058" s="327">
        <v>9.6918509021016807E-5</v>
      </c>
      <c r="F6058" s="332">
        <v>0</v>
      </c>
      <c r="G6058" s="358">
        <v>0</v>
      </c>
      <c r="H6058" s="327">
        <v>0</v>
      </c>
      <c r="I6058" s="332">
        <v>0</v>
      </c>
      <c r="J6058" s="358">
        <v>0</v>
      </c>
      <c r="K6058" s="327">
        <v>0</v>
      </c>
      <c r="L6058" s="336">
        <v>5.8741981719495289E-6</v>
      </c>
      <c r="M6058" s="210">
        <v>1.1415525114155251E-4</v>
      </c>
      <c r="N6058" s="325">
        <v>0</v>
      </c>
      <c r="O6058" s="358">
        <v>0</v>
      </c>
      <c r="P6058" s="327">
        <v>0</v>
      </c>
      <c r="Q6058" s="332">
        <v>3.2979664014146773E-2</v>
      </c>
      <c r="R6058" s="358">
        <v>6.2014614023247532E-2</v>
      </c>
      <c r="S6058" s="327">
        <v>2.5606078208813835E-2</v>
      </c>
      <c r="T6058" s="358">
        <v>5.1987587401593559E-2</v>
      </c>
      <c r="U6058" s="358">
        <v>0.28453312381160695</v>
      </c>
      <c r="V6058" s="361">
        <v>0</v>
      </c>
    </row>
    <row r="6059" spans="1:22" hidden="1" outlineLevel="1">
      <c r="A6059" s="65">
        <v>6050</v>
      </c>
      <c r="B6059" s="117">
        <v>1</v>
      </c>
      <c r="C6059" s="325">
        <v>9.3710061071046178E-5</v>
      </c>
      <c r="D6059" s="358">
        <v>9.2388007779956811E-5</v>
      </c>
      <c r="E6059" s="327">
        <v>8.9329521231257101E-5</v>
      </c>
      <c r="F6059" s="332">
        <v>0</v>
      </c>
      <c r="G6059" s="358">
        <v>0</v>
      </c>
      <c r="H6059" s="327">
        <v>0</v>
      </c>
      <c r="I6059" s="332">
        <v>0</v>
      </c>
      <c r="J6059" s="358">
        <v>0</v>
      </c>
      <c r="K6059" s="327">
        <v>0</v>
      </c>
      <c r="L6059" s="336">
        <v>2.3496792687798115E-6</v>
      </c>
      <c r="M6059" s="210">
        <v>1.1415525114155251E-4</v>
      </c>
      <c r="N6059" s="325">
        <v>0</v>
      </c>
      <c r="O6059" s="358">
        <v>0</v>
      </c>
      <c r="P6059" s="327">
        <v>0</v>
      </c>
      <c r="Q6059" s="332">
        <v>3.2979664014146773E-2</v>
      </c>
      <c r="R6059" s="358">
        <v>5.9860284579977871E-2</v>
      </c>
      <c r="S6059" s="327">
        <v>1.743643938096924E-2</v>
      </c>
      <c r="T6059" s="358">
        <v>4.8849503655018493E-2</v>
      </c>
      <c r="U6059" s="358">
        <v>0.25560521289192012</v>
      </c>
      <c r="V6059" s="361">
        <v>0</v>
      </c>
    </row>
    <row r="6060" spans="1:22" hidden="1" outlineLevel="1">
      <c r="A6060" s="65">
        <v>6051</v>
      </c>
      <c r="B6060" s="117">
        <v>1</v>
      </c>
      <c r="C6060" s="325">
        <v>9.1291212699506476E-5</v>
      </c>
      <c r="D6060" s="358">
        <v>8.9879999993000906E-5</v>
      </c>
      <c r="E6060" s="327">
        <v>8.6086364056146112E-5</v>
      </c>
      <c r="F6060" s="332">
        <v>0</v>
      </c>
      <c r="G6060" s="358">
        <v>0</v>
      </c>
      <c r="H6060" s="327">
        <v>0</v>
      </c>
      <c r="I6060" s="332">
        <v>0</v>
      </c>
      <c r="J6060" s="358">
        <v>0</v>
      </c>
      <c r="K6060" s="327">
        <v>0</v>
      </c>
      <c r="L6060" s="336">
        <v>1.1748396343899057E-6</v>
      </c>
      <c r="M6060" s="210">
        <v>1.1415525114155251E-4</v>
      </c>
      <c r="N6060" s="325">
        <v>0</v>
      </c>
      <c r="O6060" s="358">
        <v>0</v>
      </c>
      <c r="P6060" s="327">
        <v>0</v>
      </c>
      <c r="Q6060" s="332">
        <v>3.2979664014146773E-2</v>
      </c>
      <c r="R6060" s="358">
        <v>5.4852212232772195E-2</v>
      </c>
      <c r="S6060" s="327">
        <v>2.8627494507144739E-2</v>
      </c>
      <c r="T6060" s="358">
        <v>4.6966653407073455E-2</v>
      </c>
      <c r="U6060" s="358">
        <v>0.2501812295944788</v>
      </c>
      <c r="V6060" s="361">
        <v>0</v>
      </c>
    </row>
    <row r="6061" spans="1:22" hidden="1" outlineLevel="1">
      <c r="A6061" s="65">
        <v>6052</v>
      </c>
      <c r="B6061" s="117">
        <v>1</v>
      </c>
      <c r="C6061" s="325">
        <v>9.0347424316812678E-5</v>
      </c>
      <c r="D6061" s="358">
        <v>8.8557949376621059E-5</v>
      </c>
      <c r="E6061" s="327">
        <v>8.4853964329603931E-5</v>
      </c>
      <c r="F6061" s="332">
        <v>0</v>
      </c>
      <c r="G6061" s="358">
        <v>0</v>
      </c>
      <c r="H6061" s="327">
        <v>0</v>
      </c>
      <c r="I6061" s="332">
        <v>0</v>
      </c>
      <c r="J6061" s="358">
        <v>0</v>
      </c>
      <c r="K6061" s="327">
        <v>0</v>
      </c>
      <c r="L6061" s="336">
        <v>1.409807561267887E-5</v>
      </c>
      <c r="M6061" s="210">
        <v>1.1415525114155251E-4</v>
      </c>
      <c r="N6061" s="325">
        <v>0</v>
      </c>
      <c r="O6061" s="358">
        <v>0</v>
      </c>
      <c r="P6061" s="327">
        <v>0</v>
      </c>
      <c r="Q6061" s="332">
        <v>6.5959328028293546E-2</v>
      </c>
      <c r="R6061" s="358">
        <v>4.8350596155028021E-2</v>
      </c>
      <c r="S6061" s="327">
        <v>5.2554071518349836E-2</v>
      </c>
      <c r="T6061" s="358">
        <v>4.5606817116890928E-2</v>
      </c>
      <c r="U6061" s="358">
        <v>0.24566124351327778</v>
      </c>
      <c r="V6061" s="361">
        <v>0</v>
      </c>
    </row>
    <row r="6062" spans="1:22" hidden="1" outlineLevel="1">
      <c r="A6062" s="65">
        <v>6053</v>
      </c>
      <c r="B6062" s="117">
        <v>1</v>
      </c>
      <c r="C6062" s="325">
        <v>9.1441218800067075E-5</v>
      </c>
      <c r="D6062" s="358">
        <v>8.7896924068431122E-5</v>
      </c>
      <c r="E6062" s="327">
        <v>8.5269088448018142E-5</v>
      </c>
      <c r="F6062" s="332">
        <v>0</v>
      </c>
      <c r="G6062" s="358">
        <v>0</v>
      </c>
      <c r="H6062" s="327">
        <v>0</v>
      </c>
      <c r="I6062" s="332">
        <v>0</v>
      </c>
      <c r="J6062" s="358">
        <v>0</v>
      </c>
      <c r="K6062" s="327">
        <v>0</v>
      </c>
      <c r="L6062" s="336">
        <v>3.7594868300476983E-5</v>
      </c>
      <c r="M6062" s="210">
        <v>1.1415525114155251E-4</v>
      </c>
      <c r="N6062" s="325">
        <v>0</v>
      </c>
      <c r="O6062" s="358">
        <v>0</v>
      </c>
      <c r="P6062" s="327">
        <v>0</v>
      </c>
      <c r="Q6062" s="332">
        <v>6.5959328028293546E-2</v>
      </c>
      <c r="R6062" s="358">
        <v>4.4408163112443839E-2</v>
      </c>
      <c r="S6062" s="327">
        <v>2.0972677932251514E-2</v>
      </c>
      <c r="T6062" s="358">
        <v>4.7071256198625955E-2</v>
      </c>
      <c r="U6062" s="358">
        <v>0.24170625569222684</v>
      </c>
      <c r="V6062" s="361">
        <v>0</v>
      </c>
    </row>
    <row r="6063" spans="1:22" hidden="1" outlineLevel="1">
      <c r="A6063" s="65">
        <v>6054</v>
      </c>
      <c r="B6063" s="117">
        <v>1</v>
      </c>
      <c r="C6063" s="325">
        <v>9.7035196300139536E-5</v>
      </c>
      <c r="D6063" s="358">
        <v>9.1415911738501027E-5</v>
      </c>
      <c r="E6063" s="327">
        <v>8.9692754834869531E-5</v>
      </c>
      <c r="F6063" s="332">
        <v>0</v>
      </c>
      <c r="G6063" s="358">
        <v>0</v>
      </c>
      <c r="H6063" s="327">
        <v>0</v>
      </c>
      <c r="I6063" s="332">
        <v>0</v>
      </c>
      <c r="J6063" s="358">
        <v>0</v>
      </c>
      <c r="K6063" s="327">
        <v>0</v>
      </c>
      <c r="L6063" s="336">
        <v>9.3987170751192462E-5</v>
      </c>
      <c r="M6063" s="210">
        <v>1.1415525114155251E-4</v>
      </c>
      <c r="N6063" s="325">
        <v>0</v>
      </c>
      <c r="O6063" s="358">
        <v>7.4785296615511828E-4</v>
      </c>
      <c r="P6063" s="327">
        <v>3.1886678803614269E-4</v>
      </c>
      <c r="Q6063" s="332">
        <v>3.2979664014146773E-2</v>
      </c>
      <c r="R6063" s="358">
        <v>4.0100831225730063E-2</v>
      </c>
      <c r="S6063" s="327">
        <v>1.3832683610309657E-2</v>
      </c>
      <c r="T6063" s="358">
        <v>5.0104737153648521E-2</v>
      </c>
      <c r="U6063" s="358">
        <v>0.24769523724981826</v>
      </c>
      <c r="V6063" s="361">
        <v>0</v>
      </c>
    </row>
    <row r="6064" spans="1:22" hidden="1" outlineLevel="1">
      <c r="A6064" s="65">
        <v>6055</v>
      </c>
      <c r="B6064" s="117">
        <v>1</v>
      </c>
      <c r="C6064" s="325">
        <v>1.1238582059084116E-4</v>
      </c>
      <c r="D6064" s="358">
        <v>9.5498715112615282E-5</v>
      </c>
      <c r="E6064" s="327">
        <v>1.0012274831002647E-4</v>
      </c>
      <c r="F6064" s="332">
        <v>0</v>
      </c>
      <c r="G6064" s="358">
        <v>0</v>
      </c>
      <c r="H6064" s="327">
        <v>0</v>
      </c>
      <c r="I6064" s="332">
        <v>0</v>
      </c>
      <c r="J6064" s="358">
        <v>0</v>
      </c>
      <c r="K6064" s="327">
        <v>0</v>
      </c>
      <c r="L6064" s="336">
        <v>1.8210014333043539E-4</v>
      </c>
      <c r="M6064" s="210">
        <v>1.1415525114155251E-4</v>
      </c>
      <c r="N6064" s="325">
        <v>2.5245655156143795E-2</v>
      </c>
      <c r="O6064" s="358">
        <v>5.5932840345227941E-2</v>
      </c>
      <c r="P6064" s="327">
        <v>3.8844440272861408E-2</v>
      </c>
      <c r="Q6064" s="332">
        <v>3.2979664014146773E-2</v>
      </c>
      <c r="R6064" s="358">
        <v>3.7687496201473152E-2</v>
      </c>
      <c r="S6064" s="327">
        <v>1.8398566667494665E-2</v>
      </c>
      <c r="T6064" s="358">
        <v>0.10041867989040204</v>
      </c>
      <c r="U6064" s="358">
        <v>0.29594608866663957</v>
      </c>
      <c r="V6064" s="361">
        <v>0</v>
      </c>
    </row>
    <row r="6065" spans="1:22" hidden="1" outlineLevel="1">
      <c r="A6065" s="65">
        <v>6056</v>
      </c>
      <c r="B6065" s="117">
        <v>1</v>
      </c>
      <c r="C6065" s="325">
        <v>1.2886774088993733E-4</v>
      </c>
      <c r="D6065" s="358">
        <v>1.0683335495598962E-4</v>
      </c>
      <c r="E6065" s="327">
        <v>1.1137001739331139E-4</v>
      </c>
      <c r="F6065" s="332">
        <v>0</v>
      </c>
      <c r="G6065" s="358">
        <v>0</v>
      </c>
      <c r="H6065" s="327">
        <v>0</v>
      </c>
      <c r="I6065" s="332">
        <v>0</v>
      </c>
      <c r="J6065" s="358">
        <v>0</v>
      </c>
      <c r="K6065" s="327">
        <v>0</v>
      </c>
      <c r="L6065" s="336">
        <v>1.5860335064263727E-4</v>
      </c>
      <c r="M6065" s="210">
        <v>1.1415525114155251E-4</v>
      </c>
      <c r="N6065" s="325">
        <v>0.12472107248781485</v>
      </c>
      <c r="O6065" s="358">
        <v>0.23674012664971769</v>
      </c>
      <c r="P6065" s="327">
        <v>0.19308026085682098</v>
      </c>
      <c r="Q6065" s="332">
        <v>3.2979664014146773E-2</v>
      </c>
      <c r="R6065" s="358">
        <v>2.8420149709104527E-2</v>
      </c>
      <c r="S6065" s="327">
        <v>1.1258572345552812E-2</v>
      </c>
      <c r="T6065" s="358">
        <v>0.15868243478514571</v>
      </c>
      <c r="U6065" s="358">
        <v>0.45358060324852661</v>
      </c>
      <c r="V6065" s="361">
        <v>0</v>
      </c>
    </row>
    <row r="6066" spans="1:22" hidden="1" outlineLevel="1">
      <c r="A6066" s="65">
        <v>6057</v>
      </c>
      <c r="B6066" s="117">
        <v>1</v>
      </c>
      <c r="C6066" s="325">
        <v>1.4584343127004547E-4</v>
      </c>
      <c r="D6066" s="358">
        <v>1.2368950031483274E-4</v>
      </c>
      <c r="E6066" s="327">
        <v>1.270150076060468E-4</v>
      </c>
      <c r="F6066" s="332">
        <v>0</v>
      </c>
      <c r="G6066" s="358">
        <v>0</v>
      </c>
      <c r="H6066" s="327">
        <v>0</v>
      </c>
      <c r="I6066" s="332">
        <v>0</v>
      </c>
      <c r="J6066" s="358">
        <v>0</v>
      </c>
      <c r="K6066" s="327">
        <v>0</v>
      </c>
      <c r="L6066" s="336">
        <v>1.4685495429873823E-4</v>
      </c>
      <c r="M6066" s="210">
        <v>1.1415525114155251E-4</v>
      </c>
      <c r="N6066" s="325">
        <v>0.24548573633175641</v>
      </c>
      <c r="O6066" s="358">
        <v>0.44821155775680938</v>
      </c>
      <c r="P6066" s="327">
        <v>0.38100926740942032</v>
      </c>
      <c r="Q6066" s="332">
        <v>3.2979664014146773E-2</v>
      </c>
      <c r="R6066" s="358">
        <v>2.4058055760945576E-2</v>
      </c>
      <c r="S6066" s="327">
        <v>9.7141055866987024E-3</v>
      </c>
      <c r="T6066" s="358">
        <v>0.23838976194815234</v>
      </c>
      <c r="U6066" s="358">
        <v>0.55799228172427118</v>
      </c>
      <c r="V6066" s="361">
        <v>0.10854818986492859</v>
      </c>
    </row>
    <row r="6067" spans="1:22" hidden="1" outlineLevel="1">
      <c r="A6067" s="65">
        <v>6058</v>
      </c>
      <c r="B6067" s="117">
        <v>1</v>
      </c>
      <c r="C6067" s="325">
        <v>1.5164366715838875E-4</v>
      </c>
      <c r="D6067" s="358">
        <v>1.2946375080108004E-4</v>
      </c>
      <c r="E6067" s="327">
        <v>1.3448724173750252E-4</v>
      </c>
      <c r="F6067" s="332">
        <v>0</v>
      </c>
      <c r="G6067" s="358">
        <v>0</v>
      </c>
      <c r="H6067" s="327">
        <v>0</v>
      </c>
      <c r="I6067" s="332">
        <v>0</v>
      </c>
      <c r="J6067" s="358">
        <v>0</v>
      </c>
      <c r="K6067" s="327">
        <v>0</v>
      </c>
      <c r="L6067" s="336">
        <v>1.644775488145868E-4</v>
      </c>
      <c r="M6067" s="210">
        <v>1.1415525114155251E-4</v>
      </c>
      <c r="N6067" s="325">
        <v>0.43501655041444776</v>
      </c>
      <c r="O6067" s="358">
        <v>0.56548969978974972</v>
      </c>
      <c r="P6067" s="327">
        <v>0.5264942358998409</v>
      </c>
      <c r="Q6067" s="332">
        <v>3.2979664014146773E-2</v>
      </c>
      <c r="R6067" s="358">
        <v>2.8663161503133954E-2</v>
      </c>
      <c r="S6067" s="327">
        <v>7.1399943219418562E-3</v>
      </c>
      <c r="T6067" s="358">
        <v>0.23912198148901984</v>
      </c>
      <c r="U6067" s="358">
        <v>0.5472573147814187</v>
      </c>
      <c r="V6067" s="361">
        <v>0.20246092608158867</v>
      </c>
    </row>
    <row r="6068" spans="1:22" hidden="1" outlineLevel="1">
      <c r="A6068" s="65">
        <v>6059</v>
      </c>
      <c r="B6068" s="117">
        <v>1</v>
      </c>
      <c r="C6068" s="325">
        <v>1.5148741080363813E-4</v>
      </c>
      <c r="D6068" s="358">
        <v>1.3012477610926997E-4</v>
      </c>
      <c r="E6068" s="327">
        <v>1.3760067262560906E-4</v>
      </c>
      <c r="F6068" s="332">
        <v>0</v>
      </c>
      <c r="G6068" s="358">
        <v>0</v>
      </c>
      <c r="H6068" s="327">
        <v>0</v>
      </c>
      <c r="I6068" s="332">
        <v>0</v>
      </c>
      <c r="J6068" s="358">
        <v>0</v>
      </c>
      <c r="K6068" s="327">
        <v>0</v>
      </c>
      <c r="L6068" s="336">
        <v>1.8797434150238492E-4</v>
      </c>
      <c r="M6068" s="210">
        <v>1.1415525114155251E-4</v>
      </c>
      <c r="N6068" s="325">
        <v>0.50171029612545459</v>
      </c>
      <c r="O6068" s="358">
        <v>0.64036010866249604</v>
      </c>
      <c r="P6068" s="327">
        <v>0.59636752600349474</v>
      </c>
      <c r="Q6068" s="332">
        <v>3.2979664014146773E-2</v>
      </c>
      <c r="R6068" s="358">
        <v>2.782928609867754E-2</v>
      </c>
      <c r="S6068" s="327">
        <v>1.2735521885029607E-2</v>
      </c>
      <c r="T6068" s="358">
        <v>0.22615123533650958</v>
      </c>
      <c r="U6068" s="358">
        <v>0.50612544144248905</v>
      </c>
      <c r="V6068" s="361">
        <v>0.25266579994231236</v>
      </c>
    </row>
    <row r="6069" spans="1:22" hidden="1" outlineLevel="1">
      <c r="A6069" s="65">
        <v>6060</v>
      </c>
      <c r="B6069" s="117">
        <v>1</v>
      </c>
      <c r="C6069" s="325">
        <v>1.506811280131249E-4</v>
      </c>
      <c r="D6069" s="358">
        <v>1.3271055157954234E-4</v>
      </c>
      <c r="E6069" s="327">
        <v>1.3913144281226146E-4</v>
      </c>
      <c r="F6069" s="332">
        <v>0</v>
      </c>
      <c r="G6069" s="358">
        <v>0</v>
      </c>
      <c r="H6069" s="327">
        <v>0</v>
      </c>
      <c r="I6069" s="332">
        <v>0</v>
      </c>
      <c r="J6069" s="358">
        <v>0</v>
      </c>
      <c r="K6069" s="327">
        <v>0</v>
      </c>
      <c r="L6069" s="336">
        <v>2.0677177565262342E-4</v>
      </c>
      <c r="M6069" s="210">
        <v>1.1415525114155251E-4</v>
      </c>
      <c r="N6069" s="325">
        <v>0.57386765377323867</v>
      </c>
      <c r="O6069" s="358">
        <v>0.72692840139923509</v>
      </c>
      <c r="P6069" s="327">
        <v>0.65904650794657382</v>
      </c>
      <c r="Q6069" s="332">
        <v>3.2979664014146773E-2</v>
      </c>
      <c r="R6069" s="358">
        <v>3.0667242475528596E-2</v>
      </c>
      <c r="S6069" s="327">
        <v>1.3765166390932346E-2</v>
      </c>
      <c r="T6069" s="358">
        <v>0.18838962758605632</v>
      </c>
      <c r="U6069" s="358">
        <v>0.49267848285091587</v>
      </c>
      <c r="V6069" s="361">
        <v>0.2902431097267536</v>
      </c>
    </row>
    <row r="6070" spans="1:22" hidden="1" outlineLevel="1">
      <c r="A6070" s="65">
        <v>6061</v>
      </c>
      <c r="B6070" s="117">
        <v>1</v>
      </c>
      <c r="C6070" s="325">
        <v>1.3777435311072307E-4</v>
      </c>
      <c r="D6070" s="358">
        <v>1.2923044775113067E-4</v>
      </c>
      <c r="E6070" s="327">
        <v>1.336569935006741E-4</v>
      </c>
      <c r="F6070" s="332">
        <v>0</v>
      </c>
      <c r="G6070" s="358">
        <v>0</v>
      </c>
      <c r="H6070" s="327">
        <v>0</v>
      </c>
      <c r="I6070" s="332">
        <v>0</v>
      </c>
      <c r="J6070" s="358">
        <v>0</v>
      </c>
      <c r="K6070" s="327">
        <v>0</v>
      </c>
      <c r="L6070" s="336">
        <v>1.8797434150238492E-4</v>
      </c>
      <c r="M6070" s="210">
        <v>1.1415525114155251E-4</v>
      </c>
      <c r="N6070" s="325">
        <v>0.62680816943649542</v>
      </c>
      <c r="O6070" s="358">
        <v>0.68300400615242385</v>
      </c>
      <c r="P6070" s="327">
        <v>0.65201741511827616</v>
      </c>
      <c r="Q6070" s="332">
        <v>3.2979664014146773E-2</v>
      </c>
      <c r="R6070" s="358">
        <v>5.038220244879512E-2</v>
      </c>
      <c r="S6070" s="327">
        <v>1.5824455402737823E-2</v>
      </c>
      <c r="T6070" s="358">
        <v>6.7678006134468879E-2</v>
      </c>
      <c r="U6070" s="358">
        <v>0.30385606430874146</v>
      </c>
      <c r="V6070" s="361">
        <v>0.33736362089895305</v>
      </c>
    </row>
    <row r="6071" spans="1:22" hidden="1" outlineLevel="1">
      <c r="A6071" s="65">
        <v>6062</v>
      </c>
      <c r="B6071" s="117">
        <v>1</v>
      </c>
      <c r="C6071" s="325">
        <v>1.3823687192078492E-4</v>
      </c>
      <c r="D6071" s="358">
        <v>1.1822632056185129E-4</v>
      </c>
      <c r="E6071" s="327">
        <v>1.2811768104558453E-4</v>
      </c>
      <c r="F6071" s="332">
        <v>0</v>
      </c>
      <c r="G6071" s="358">
        <v>0</v>
      </c>
      <c r="H6071" s="327">
        <v>0</v>
      </c>
      <c r="I6071" s="332">
        <v>0</v>
      </c>
      <c r="J6071" s="358">
        <v>0</v>
      </c>
      <c r="K6071" s="327">
        <v>0</v>
      </c>
      <c r="L6071" s="336">
        <v>1.9032402077116473E-4</v>
      </c>
      <c r="M6071" s="210">
        <v>1.1415525114155251E-4</v>
      </c>
      <c r="N6071" s="325">
        <v>0.61305493938874545</v>
      </c>
      <c r="O6071" s="358">
        <v>0.59933424696471393</v>
      </c>
      <c r="P6071" s="327">
        <v>0.60480500567782658</v>
      </c>
      <c r="Q6071" s="332">
        <v>3.2979664014146773E-2</v>
      </c>
      <c r="R6071" s="358">
        <v>7.3384956672207402E-2</v>
      </c>
      <c r="S6071" s="327">
        <v>3.6214793862660653E-2</v>
      </c>
      <c r="T6071" s="358">
        <v>5.5439479522826123E-2</v>
      </c>
      <c r="U6071" s="358">
        <v>0.27425015547687448</v>
      </c>
      <c r="V6071" s="361">
        <v>0.32162879045081605</v>
      </c>
    </row>
    <row r="6072" spans="1:22" hidden="1" outlineLevel="1">
      <c r="A6072" s="65">
        <v>6063</v>
      </c>
      <c r="B6072" s="117">
        <v>1</v>
      </c>
      <c r="C6072" s="325">
        <v>1.4437462153538957E-4</v>
      </c>
      <c r="D6072" s="358">
        <v>1.1474621673343961E-4</v>
      </c>
      <c r="E6072" s="327">
        <v>1.3208730542792039E-4</v>
      </c>
      <c r="F6072" s="332">
        <v>0</v>
      </c>
      <c r="G6072" s="358">
        <v>0</v>
      </c>
      <c r="H6072" s="327">
        <v>0</v>
      </c>
      <c r="I6072" s="332">
        <v>0</v>
      </c>
      <c r="J6072" s="358">
        <v>0</v>
      </c>
      <c r="K6072" s="327">
        <v>0</v>
      </c>
      <c r="L6072" s="336">
        <v>2.1382081345896285E-4</v>
      </c>
      <c r="M6072" s="210">
        <v>1.1415525114155251E-4</v>
      </c>
      <c r="N6072" s="325">
        <v>0.56294042989968385</v>
      </c>
      <c r="O6072" s="358">
        <v>0.55717516321712302</v>
      </c>
      <c r="P6072" s="327">
        <v>0.5700412105607513</v>
      </c>
      <c r="Q6072" s="332">
        <v>6.5959328028293546E-2</v>
      </c>
      <c r="R6072" s="358">
        <v>8.9843345309769243E-2</v>
      </c>
      <c r="S6072" s="327">
        <v>9.2305103932292784E-2</v>
      </c>
      <c r="T6072" s="358">
        <v>0.12186225215866497</v>
      </c>
      <c r="U6072" s="358">
        <v>0.28758411441641762</v>
      </c>
      <c r="V6072" s="361">
        <v>0.1869627670278679</v>
      </c>
    </row>
    <row r="6073" spans="1:22" hidden="1" outlineLevel="1">
      <c r="A6073" s="65">
        <v>6064</v>
      </c>
      <c r="B6073" s="117">
        <v>1</v>
      </c>
      <c r="C6073" s="325">
        <v>1.4498714644601201E-4</v>
      </c>
      <c r="D6073" s="358">
        <v>1.2141479557782623E-4</v>
      </c>
      <c r="E6073" s="327">
        <v>1.3470777642541007E-4</v>
      </c>
      <c r="F6073" s="332">
        <v>2.8511618484532408E-4</v>
      </c>
      <c r="G6073" s="358">
        <v>0</v>
      </c>
      <c r="H6073" s="327">
        <v>0</v>
      </c>
      <c r="I6073" s="332">
        <v>0</v>
      </c>
      <c r="J6073" s="358">
        <v>0</v>
      </c>
      <c r="K6073" s="327">
        <v>0</v>
      </c>
      <c r="L6073" s="336">
        <v>2.2321953053408208E-4</v>
      </c>
      <c r="M6073" s="210">
        <v>1.1415525114155251E-4</v>
      </c>
      <c r="N6073" s="325">
        <v>0.40110447632410545</v>
      </c>
      <c r="O6073" s="358">
        <v>0.4447312500363369</v>
      </c>
      <c r="P6073" s="327">
        <v>0.44621723799338125</v>
      </c>
      <c r="Q6073" s="332">
        <v>3.2979664014146773E-2</v>
      </c>
      <c r="R6073" s="358">
        <v>0.10708000860349408</v>
      </c>
      <c r="S6073" s="327">
        <v>8.6777093588582335E-2</v>
      </c>
      <c r="T6073" s="358">
        <v>0.11182038416962478</v>
      </c>
      <c r="U6073" s="358">
        <v>0.32295300550181599</v>
      </c>
      <c r="V6073" s="361">
        <v>0.16321928197512325</v>
      </c>
    </row>
    <row r="6074" spans="1:22" hidden="1" outlineLevel="1">
      <c r="A6074" s="65">
        <v>6065</v>
      </c>
      <c r="B6074" s="117">
        <v>1</v>
      </c>
      <c r="C6074" s="325">
        <v>1.4573717694881503E-4</v>
      </c>
      <c r="D6074" s="358">
        <v>1.2672243996417475E-4</v>
      </c>
      <c r="E6074" s="327">
        <v>1.3590125826585091E-4</v>
      </c>
      <c r="F6074" s="332">
        <v>2.7011006985346497E-4</v>
      </c>
      <c r="G6074" s="358">
        <v>0</v>
      </c>
      <c r="H6074" s="327">
        <v>0</v>
      </c>
      <c r="I6074" s="332">
        <v>0</v>
      </c>
      <c r="J6074" s="358">
        <v>0</v>
      </c>
      <c r="K6074" s="327">
        <v>0</v>
      </c>
      <c r="L6074" s="336">
        <v>2.2321953053408208E-4</v>
      </c>
      <c r="M6074" s="210">
        <v>1.1415525114155251E-4</v>
      </c>
      <c r="N6074" s="325">
        <v>0.21232726388786605</v>
      </c>
      <c r="O6074" s="358">
        <v>0.28194675859493273</v>
      </c>
      <c r="P6074" s="327">
        <v>0.26839990553701865</v>
      </c>
      <c r="Q6074" s="332">
        <v>3.2979664014146773E-2</v>
      </c>
      <c r="R6074" s="358">
        <v>0.11896388533963691</v>
      </c>
      <c r="S6074" s="327">
        <v>7.6750717407064198E-2</v>
      </c>
      <c r="T6074" s="358">
        <v>0.14613009979884548</v>
      </c>
      <c r="U6074" s="358">
        <v>0.41662971703470797</v>
      </c>
      <c r="V6074" s="361">
        <v>9.7424634327356138E-2</v>
      </c>
    </row>
    <row r="6075" spans="1:22" hidden="1" outlineLevel="1">
      <c r="A6075" s="65">
        <v>6066</v>
      </c>
      <c r="B6075" s="117">
        <v>1</v>
      </c>
      <c r="C6075" s="325">
        <v>1.4001194411075206E-4</v>
      </c>
      <c r="D6075" s="358">
        <v>1.2856942244294074E-4</v>
      </c>
      <c r="E6075" s="327">
        <v>1.3331970515446256E-4</v>
      </c>
      <c r="F6075" s="332">
        <v>2.4760089736567618E-4</v>
      </c>
      <c r="G6075" s="358">
        <v>0</v>
      </c>
      <c r="H6075" s="327">
        <v>0</v>
      </c>
      <c r="I6075" s="332">
        <v>0</v>
      </c>
      <c r="J6075" s="358">
        <v>0</v>
      </c>
      <c r="K6075" s="327">
        <v>0</v>
      </c>
      <c r="L6075" s="336">
        <v>1.644775488145868E-4</v>
      </c>
      <c r="M6075" s="210">
        <v>1.1415525114155251E-4</v>
      </c>
      <c r="N6075" s="325">
        <v>6.0288131716164269E-2</v>
      </c>
      <c r="O6075" s="358">
        <v>8.9526764426842292E-2</v>
      </c>
      <c r="P6075" s="327">
        <v>8.6786039459534114E-2</v>
      </c>
      <c r="Q6075" s="332">
        <v>3.2979664014146773E-2</v>
      </c>
      <c r="R6075" s="358">
        <v>0.10498260455503976</v>
      </c>
      <c r="S6075" s="327">
        <v>4.9152867405822198E-2</v>
      </c>
      <c r="T6075" s="358">
        <v>0.14811755283834299</v>
      </c>
      <c r="U6075" s="358">
        <v>0.42397469441665969</v>
      </c>
      <c r="V6075" s="361">
        <v>2.0471312160910044E-2</v>
      </c>
    </row>
    <row r="6076" spans="1:22" hidden="1" outlineLevel="1">
      <c r="A6076" s="65">
        <v>6067</v>
      </c>
      <c r="B6076" s="117">
        <v>1</v>
      </c>
      <c r="C6076" s="325">
        <v>1.3538050575594347E-4</v>
      </c>
      <c r="D6076" s="358">
        <v>1.2606141465598483E-4</v>
      </c>
      <c r="E6076" s="327">
        <v>1.3042680895426355E-4</v>
      </c>
      <c r="F6076" s="332">
        <v>0</v>
      </c>
      <c r="G6076" s="358">
        <v>0</v>
      </c>
      <c r="H6076" s="327">
        <v>0</v>
      </c>
      <c r="I6076" s="332">
        <v>0</v>
      </c>
      <c r="J6076" s="358">
        <v>0</v>
      </c>
      <c r="K6076" s="327">
        <v>0</v>
      </c>
      <c r="L6076" s="336">
        <v>1.1748396343899057E-4</v>
      </c>
      <c r="M6076" s="210">
        <v>1.1415525114155251E-4</v>
      </c>
      <c r="N6076" s="325">
        <v>1.8840041161301334E-3</v>
      </c>
      <c r="O6076" s="358">
        <v>2.7591544574058421E-3</v>
      </c>
      <c r="P6076" s="327">
        <v>1.6863970611005826E-3</v>
      </c>
      <c r="Q6076" s="332">
        <v>6.5959328028293546E-2</v>
      </c>
      <c r="R6076" s="358">
        <v>8.0794418223651743E-2</v>
      </c>
      <c r="S6076" s="327">
        <v>2.6120900461765212E-2</v>
      </c>
      <c r="T6076" s="358">
        <v>0.19100469737486886</v>
      </c>
      <c r="U6076" s="358">
        <v>0.45742259141754754</v>
      </c>
      <c r="V6076" s="361">
        <v>0</v>
      </c>
    </row>
    <row r="6077" spans="1:22" hidden="1" outlineLevel="1">
      <c r="A6077" s="65">
        <v>6068</v>
      </c>
      <c r="B6077" s="117">
        <v>1</v>
      </c>
      <c r="C6077" s="325">
        <v>1.3747434090960188E-4</v>
      </c>
      <c r="D6077" s="358">
        <v>1.3582125891220081E-4</v>
      </c>
      <c r="E6077" s="327">
        <v>1.3787309782831839E-4</v>
      </c>
      <c r="F6077" s="332">
        <v>0</v>
      </c>
      <c r="G6077" s="358">
        <v>0</v>
      </c>
      <c r="H6077" s="327">
        <v>0</v>
      </c>
      <c r="I6077" s="332">
        <v>0</v>
      </c>
      <c r="J6077" s="358">
        <v>0</v>
      </c>
      <c r="K6077" s="327">
        <v>0</v>
      </c>
      <c r="L6077" s="336">
        <v>8.811297257924293E-5</v>
      </c>
      <c r="M6077" s="210">
        <v>1.1415525114155251E-4</v>
      </c>
      <c r="N6077" s="325">
        <v>0</v>
      </c>
      <c r="O6077" s="358">
        <v>0</v>
      </c>
      <c r="P6077" s="327">
        <v>0</v>
      </c>
      <c r="Q6077" s="332">
        <v>3.2979664014146773E-2</v>
      </c>
      <c r="R6077" s="358">
        <v>5.8698813666947236E-2</v>
      </c>
      <c r="S6077" s="327">
        <v>2.2517144691105623E-2</v>
      </c>
      <c r="T6077" s="358">
        <v>0.24968686343582255</v>
      </c>
      <c r="U6077" s="358">
        <v>0.56511125980216281</v>
      </c>
      <c r="V6077" s="361">
        <v>0</v>
      </c>
    </row>
    <row r="6078" spans="1:22" hidden="1" outlineLevel="1">
      <c r="A6078" s="65">
        <v>6069</v>
      </c>
      <c r="B6078" s="117">
        <v>1</v>
      </c>
      <c r="C6078" s="325">
        <v>1.3908065623643832E-4</v>
      </c>
      <c r="D6078" s="358">
        <v>1.4247039583575831E-4</v>
      </c>
      <c r="E6078" s="327">
        <v>1.3891090812435391E-4</v>
      </c>
      <c r="F6078" s="332">
        <v>0</v>
      </c>
      <c r="G6078" s="358">
        <v>0</v>
      </c>
      <c r="H6078" s="327">
        <v>0</v>
      </c>
      <c r="I6078" s="332">
        <v>0</v>
      </c>
      <c r="J6078" s="358">
        <v>0</v>
      </c>
      <c r="K6078" s="327">
        <v>0</v>
      </c>
      <c r="L6078" s="336">
        <v>5.8741981719495287E-5</v>
      </c>
      <c r="M6078" s="210">
        <v>1.1415525114155251E-4</v>
      </c>
      <c r="N6078" s="325">
        <v>0</v>
      </c>
      <c r="O6078" s="358">
        <v>0</v>
      </c>
      <c r="P6078" s="327">
        <v>0</v>
      </c>
      <c r="Q6078" s="332">
        <v>3.2979664014146773E-2</v>
      </c>
      <c r="R6078" s="358">
        <v>4.8748957627646278E-2</v>
      </c>
      <c r="S6078" s="327">
        <v>1.0228927839650072E-2</v>
      </c>
      <c r="T6078" s="358">
        <v>0.28232293440020328</v>
      </c>
      <c r="U6078" s="358">
        <v>0.64681000821987211</v>
      </c>
      <c r="V6078" s="361">
        <v>0</v>
      </c>
    </row>
    <row r="6079" spans="1:22" hidden="1" outlineLevel="1">
      <c r="A6079" s="65">
        <v>6070</v>
      </c>
      <c r="B6079" s="117">
        <v>1</v>
      </c>
      <c r="C6079" s="325">
        <v>1.2921775512457872E-4</v>
      </c>
      <c r="D6079" s="358">
        <v>1.3101910446740929E-4</v>
      </c>
      <c r="E6079" s="327">
        <v>1.2745607698186188E-4</v>
      </c>
      <c r="F6079" s="332">
        <v>0</v>
      </c>
      <c r="G6079" s="358">
        <v>0</v>
      </c>
      <c r="H6079" s="327">
        <v>0</v>
      </c>
      <c r="I6079" s="332">
        <v>0</v>
      </c>
      <c r="J6079" s="358">
        <v>0</v>
      </c>
      <c r="K6079" s="327">
        <v>0</v>
      </c>
      <c r="L6079" s="336">
        <v>3.7594868300476983E-5</v>
      </c>
      <c r="M6079" s="210">
        <v>1.1415525114155251E-4</v>
      </c>
      <c r="N6079" s="325">
        <v>0</v>
      </c>
      <c r="O6079" s="358">
        <v>0</v>
      </c>
      <c r="P6079" s="327">
        <v>0</v>
      </c>
      <c r="Q6079" s="332">
        <v>3.2979664014146773E-2</v>
      </c>
      <c r="R6079" s="358">
        <v>5.7854671935330566E-2</v>
      </c>
      <c r="S6079" s="327">
        <v>7.6548165748932277E-3</v>
      </c>
      <c r="T6079" s="358">
        <v>0.15648577616254317</v>
      </c>
      <c r="U6079" s="358">
        <v>0.48081351938776301</v>
      </c>
      <c r="V6079" s="361">
        <v>0</v>
      </c>
    </row>
    <row r="6080" spans="1:22" hidden="1" outlineLevel="1">
      <c r="A6080" s="65">
        <v>6071</v>
      </c>
      <c r="B6080" s="117">
        <v>1</v>
      </c>
      <c r="C6080" s="325">
        <v>1.1657974115234799E-4</v>
      </c>
      <c r="D6080" s="358">
        <v>1.201121868822755E-4</v>
      </c>
      <c r="E6080" s="327">
        <v>1.1487262714243126E-4</v>
      </c>
      <c r="F6080" s="332">
        <v>0</v>
      </c>
      <c r="G6080" s="358">
        <v>0</v>
      </c>
      <c r="H6080" s="327">
        <v>0</v>
      </c>
      <c r="I6080" s="332">
        <v>0</v>
      </c>
      <c r="J6080" s="358">
        <v>0</v>
      </c>
      <c r="K6080" s="327">
        <v>0</v>
      </c>
      <c r="L6080" s="336">
        <v>2.3496792687798115E-5</v>
      </c>
      <c r="M6080" s="210">
        <v>1.1415525114155251E-4</v>
      </c>
      <c r="N6080" s="325">
        <v>0</v>
      </c>
      <c r="O6080" s="358">
        <v>0</v>
      </c>
      <c r="P6080" s="327">
        <v>0</v>
      </c>
      <c r="Q6080" s="332">
        <v>3.2979664014146773E-2</v>
      </c>
      <c r="R6080" s="358">
        <v>7.1490821636501986E-2</v>
      </c>
      <c r="S6080" s="327">
        <v>8.1696388278445949E-3</v>
      </c>
      <c r="T6080" s="358">
        <v>8.1799382994056646E-2</v>
      </c>
      <c r="U6080" s="358">
        <v>0.3151560295117441</v>
      </c>
      <c r="V6080" s="361">
        <v>0</v>
      </c>
    </row>
    <row r="6081" spans="1:22" hidden="1" outlineLevel="1">
      <c r="A6081" s="65">
        <v>6072</v>
      </c>
      <c r="B6081" s="117">
        <v>1</v>
      </c>
      <c r="C6081" s="325">
        <v>1.0711685630865E-4</v>
      </c>
      <c r="D6081" s="358">
        <v>1.1027457494274305E-4</v>
      </c>
      <c r="E6081" s="327">
        <v>1.0505234721619518E-4</v>
      </c>
      <c r="F6081" s="332">
        <v>0</v>
      </c>
      <c r="G6081" s="358">
        <v>0</v>
      </c>
      <c r="H6081" s="327">
        <v>0</v>
      </c>
      <c r="I6081" s="332">
        <v>0</v>
      </c>
      <c r="J6081" s="358">
        <v>0</v>
      </c>
      <c r="K6081" s="327">
        <v>0</v>
      </c>
      <c r="L6081" s="336">
        <v>9.3987170751192458E-6</v>
      </c>
      <c r="M6081" s="210">
        <v>1.1415525114155251E-4</v>
      </c>
      <c r="N6081" s="325">
        <v>0</v>
      </c>
      <c r="O6081" s="358">
        <v>0</v>
      </c>
      <c r="P6081" s="327">
        <v>0</v>
      </c>
      <c r="Q6081" s="332">
        <v>3.2979664014146773E-2</v>
      </c>
      <c r="R6081" s="358">
        <v>7.5648255192069469E-2</v>
      </c>
      <c r="S6081" s="327">
        <v>1.1258572345552812E-2</v>
      </c>
      <c r="T6081" s="358">
        <v>7.1234501047253942E-2</v>
      </c>
      <c r="U6081" s="358">
        <v>0.29775408309912005</v>
      </c>
      <c r="V6081" s="361">
        <v>0</v>
      </c>
    </row>
    <row r="6082" spans="1:22" hidden="1" outlineLevel="1">
      <c r="A6082" s="65">
        <v>6073</v>
      </c>
      <c r="B6082" s="117">
        <v>1</v>
      </c>
      <c r="C6082" s="325">
        <v>1.0029157873314261E-4</v>
      </c>
      <c r="D6082" s="358">
        <v>9.9095470466001645E-5</v>
      </c>
      <c r="E6082" s="327">
        <v>9.5309903062161758E-5</v>
      </c>
      <c r="F6082" s="332">
        <v>0</v>
      </c>
      <c r="G6082" s="358">
        <v>0</v>
      </c>
      <c r="H6082" s="327">
        <v>0</v>
      </c>
      <c r="I6082" s="332">
        <v>0</v>
      </c>
      <c r="J6082" s="358">
        <v>0</v>
      </c>
      <c r="K6082" s="327">
        <v>0</v>
      </c>
      <c r="L6082" s="336">
        <v>5.8741981719495289E-6</v>
      </c>
      <c r="M6082" s="210">
        <v>1.1415525114155251E-4</v>
      </c>
      <c r="N6082" s="325">
        <v>0</v>
      </c>
      <c r="O6082" s="358">
        <v>0</v>
      </c>
      <c r="P6082" s="327">
        <v>0</v>
      </c>
      <c r="Q6082" s="332">
        <v>3.2979664014146773E-2</v>
      </c>
      <c r="R6082" s="358">
        <v>8.8199066914539867E-2</v>
      </c>
      <c r="S6082" s="327">
        <v>1.0743750092601442E-2</v>
      </c>
      <c r="T6082" s="358">
        <v>7.1025295464148944E-2</v>
      </c>
      <c r="U6082" s="358">
        <v>0.26328918922996192</v>
      </c>
      <c r="V6082" s="361">
        <v>0</v>
      </c>
    </row>
    <row r="6083" spans="1:22" hidden="1" outlineLevel="1">
      <c r="A6083" s="65">
        <v>6074</v>
      </c>
      <c r="B6083" s="117">
        <v>1</v>
      </c>
      <c r="C6083" s="325">
        <v>9.5503884023583378E-5</v>
      </c>
      <c r="D6083" s="358">
        <v>9.3729500317165772E-5</v>
      </c>
      <c r="E6083" s="327">
        <v>8.8966287627644672E-5</v>
      </c>
      <c r="F6083" s="332">
        <v>0</v>
      </c>
      <c r="G6083" s="358">
        <v>0</v>
      </c>
      <c r="H6083" s="327">
        <v>0</v>
      </c>
      <c r="I6083" s="332">
        <v>0</v>
      </c>
      <c r="J6083" s="358">
        <v>0</v>
      </c>
      <c r="K6083" s="327">
        <v>0</v>
      </c>
      <c r="L6083" s="336">
        <v>2.3496792687798115E-6</v>
      </c>
      <c r="M6083" s="210">
        <v>1.1415525114155251E-4</v>
      </c>
      <c r="N6083" s="325">
        <v>0</v>
      </c>
      <c r="O6083" s="358">
        <v>0</v>
      </c>
      <c r="P6083" s="327">
        <v>0</v>
      </c>
      <c r="Q6083" s="332">
        <v>3.2979664014146773E-2</v>
      </c>
      <c r="R6083" s="358">
        <v>9.5126352644902948E-2</v>
      </c>
      <c r="S6083" s="327">
        <v>1.177339459850418E-2</v>
      </c>
      <c r="T6083" s="358">
        <v>3.8284621708215776E-2</v>
      </c>
      <c r="U6083" s="358">
        <v>0.24407924838485742</v>
      </c>
      <c r="V6083" s="361">
        <v>0</v>
      </c>
    </row>
    <row r="6084" spans="1:22" hidden="1" outlineLevel="1">
      <c r="A6084" s="65">
        <v>6075</v>
      </c>
      <c r="B6084" s="117">
        <v>1</v>
      </c>
      <c r="C6084" s="325">
        <v>9.2797523959302526E-5</v>
      </c>
      <c r="D6084" s="358">
        <v>9.0599351063678187E-5</v>
      </c>
      <c r="E6084" s="327">
        <v>8.5282061076718581E-5</v>
      </c>
      <c r="F6084" s="332">
        <v>0</v>
      </c>
      <c r="G6084" s="358">
        <v>0</v>
      </c>
      <c r="H6084" s="327">
        <v>0</v>
      </c>
      <c r="I6084" s="332">
        <v>0</v>
      </c>
      <c r="J6084" s="358">
        <v>0</v>
      </c>
      <c r="K6084" s="327">
        <v>0</v>
      </c>
      <c r="L6084" s="336">
        <v>1.1748396343899057E-6</v>
      </c>
      <c r="M6084" s="210">
        <v>1.1415525114155251E-4</v>
      </c>
      <c r="N6084" s="325">
        <v>0</v>
      </c>
      <c r="O6084" s="358">
        <v>0</v>
      </c>
      <c r="P6084" s="327">
        <v>0</v>
      </c>
      <c r="Q6084" s="332">
        <v>3.2979664014146773E-2</v>
      </c>
      <c r="R6084" s="358">
        <v>0.103575262473475</v>
      </c>
      <c r="S6084" s="327">
        <v>1.1258572345552812E-2</v>
      </c>
      <c r="T6084" s="358">
        <v>3.7238593792690761E-2</v>
      </c>
      <c r="U6084" s="358">
        <v>0.22441730893163278</v>
      </c>
      <c r="V6084" s="361">
        <v>0</v>
      </c>
    </row>
    <row r="6085" spans="1:22" hidden="1" outlineLevel="1">
      <c r="A6085" s="65">
        <v>6076</v>
      </c>
      <c r="B6085" s="117">
        <v>1</v>
      </c>
      <c r="C6085" s="325">
        <v>9.1878736593368836E-5</v>
      </c>
      <c r="D6085" s="358">
        <v>8.873292666408309E-5</v>
      </c>
      <c r="E6085" s="327">
        <v>8.355670145955953E-5</v>
      </c>
      <c r="F6085" s="332">
        <v>0</v>
      </c>
      <c r="G6085" s="358">
        <v>0</v>
      </c>
      <c r="H6085" s="327">
        <v>0</v>
      </c>
      <c r="I6085" s="332">
        <v>0</v>
      </c>
      <c r="J6085" s="358">
        <v>0</v>
      </c>
      <c r="K6085" s="327">
        <v>0</v>
      </c>
      <c r="L6085" s="336">
        <v>1.409807561267887E-5</v>
      </c>
      <c r="M6085" s="210">
        <v>1.1415525114155251E-4</v>
      </c>
      <c r="N6085" s="325">
        <v>0</v>
      </c>
      <c r="O6085" s="358">
        <v>0</v>
      </c>
      <c r="P6085" s="327">
        <v>0</v>
      </c>
      <c r="Q6085" s="332">
        <v>3.2979664014146773E-2</v>
      </c>
      <c r="R6085" s="358">
        <v>9.6358377321355312E-2</v>
      </c>
      <c r="S6085" s="327">
        <v>1.1258572345552812E-2</v>
      </c>
      <c r="T6085" s="358">
        <v>3.7238593792690761E-2</v>
      </c>
      <c r="U6085" s="358">
        <v>0.22114031902276202</v>
      </c>
      <c r="V6085" s="361">
        <v>0</v>
      </c>
    </row>
    <row r="6086" spans="1:22" hidden="1" outlineLevel="1">
      <c r="A6086" s="65">
        <v>6077</v>
      </c>
      <c r="B6086" s="117">
        <v>1</v>
      </c>
      <c r="C6086" s="325">
        <v>9.2416258453710992E-5</v>
      </c>
      <c r="D6086" s="358">
        <v>8.9588371180564173E-5</v>
      </c>
      <c r="E6086" s="327">
        <v>8.3699400375264422E-5</v>
      </c>
      <c r="F6086" s="332">
        <v>0</v>
      </c>
      <c r="G6086" s="358">
        <v>0</v>
      </c>
      <c r="H6086" s="327">
        <v>0</v>
      </c>
      <c r="I6086" s="332">
        <v>0</v>
      </c>
      <c r="J6086" s="358">
        <v>0</v>
      </c>
      <c r="K6086" s="327">
        <v>0</v>
      </c>
      <c r="L6086" s="336">
        <v>3.7594868300476983E-5</v>
      </c>
      <c r="M6086" s="210">
        <v>1.1415525114155251E-4</v>
      </c>
      <c r="N6086" s="325">
        <v>0</v>
      </c>
      <c r="O6086" s="358">
        <v>0</v>
      </c>
      <c r="P6086" s="327">
        <v>0</v>
      </c>
      <c r="Q6086" s="332">
        <v>3.2979664014146773E-2</v>
      </c>
      <c r="R6086" s="358">
        <v>9.9800679975795822E-2</v>
      </c>
      <c r="S6086" s="327">
        <v>1.0228927839650072E-2</v>
      </c>
      <c r="T6086" s="358">
        <v>3.7133991001138254E-2</v>
      </c>
      <c r="U6086" s="358">
        <v>0.22882429536080384</v>
      </c>
      <c r="V6086" s="361">
        <v>0</v>
      </c>
    </row>
    <row r="6087" spans="1:22" hidden="1" outlineLevel="1">
      <c r="A6087" s="65">
        <v>6078</v>
      </c>
      <c r="B6087" s="117">
        <v>1</v>
      </c>
      <c r="C6087" s="325">
        <v>9.7122699858799883E-5</v>
      </c>
      <c r="D6087" s="358">
        <v>9.1901959759228919E-5</v>
      </c>
      <c r="E6087" s="327">
        <v>8.848630036572824E-5</v>
      </c>
      <c r="F6087" s="332">
        <v>0</v>
      </c>
      <c r="G6087" s="358">
        <v>0</v>
      </c>
      <c r="H6087" s="327">
        <v>0</v>
      </c>
      <c r="I6087" s="332">
        <v>0</v>
      </c>
      <c r="J6087" s="358">
        <v>0</v>
      </c>
      <c r="K6087" s="327">
        <v>0</v>
      </c>
      <c r="L6087" s="336">
        <v>9.3987170751192462E-5</v>
      </c>
      <c r="M6087" s="210">
        <v>1.1415525114155251E-4</v>
      </c>
      <c r="N6087" s="325">
        <v>0</v>
      </c>
      <c r="O6087" s="358">
        <v>7.4785296615511828E-4</v>
      </c>
      <c r="P6087" s="327">
        <v>3.1886678803614269E-4</v>
      </c>
      <c r="Q6087" s="332">
        <v>3.2979664014146773E-2</v>
      </c>
      <c r="R6087" s="358">
        <v>9.9932697533111264E-2</v>
      </c>
      <c r="S6087" s="327">
        <v>1.177339459850418E-2</v>
      </c>
      <c r="T6087" s="358">
        <v>4.0585883122370825E-2</v>
      </c>
      <c r="U6087" s="358">
        <v>0.24114125743207671</v>
      </c>
      <c r="V6087" s="361">
        <v>0</v>
      </c>
    </row>
    <row r="6088" spans="1:22" hidden="1" outlineLevel="1">
      <c r="A6088" s="65">
        <v>6079</v>
      </c>
      <c r="B6088" s="117">
        <v>1</v>
      </c>
      <c r="C6088" s="325">
        <v>1.1254207694559178E-4</v>
      </c>
      <c r="D6088" s="358">
        <v>9.8220584028691448E-5</v>
      </c>
      <c r="E6088" s="327">
        <v>9.8773594925180298E-5</v>
      </c>
      <c r="F6088" s="332">
        <v>0</v>
      </c>
      <c r="G6088" s="358">
        <v>0</v>
      </c>
      <c r="H6088" s="327">
        <v>0</v>
      </c>
      <c r="I6088" s="332">
        <v>0</v>
      </c>
      <c r="J6088" s="358">
        <v>0</v>
      </c>
      <c r="K6088" s="327">
        <v>0</v>
      </c>
      <c r="L6088" s="336">
        <v>1.8210014333043539E-4</v>
      </c>
      <c r="M6088" s="210">
        <v>1.1415525114155251E-4</v>
      </c>
      <c r="N6088" s="325">
        <v>2.807166133033899E-2</v>
      </c>
      <c r="O6088" s="358">
        <v>6.278851273642215E-2</v>
      </c>
      <c r="P6088" s="327">
        <v>5.2385002457309392E-2</v>
      </c>
      <c r="Q6088" s="332">
        <v>3.2979664014146773E-2</v>
      </c>
      <c r="R6088" s="358">
        <v>9.9333869102142813E-2</v>
      </c>
      <c r="S6088" s="327">
        <v>1.633927765568919E-2</v>
      </c>
      <c r="T6088" s="358">
        <v>0.10282454409610958</v>
      </c>
      <c r="U6088" s="358">
        <v>0.2942510938861892</v>
      </c>
      <c r="V6088" s="361">
        <v>0</v>
      </c>
    </row>
    <row r="6089" spans="1:22" hidden="1" outlineLevel="1">
      <c r="A6089" s="65">
        <v>6080</v>
      </c>
      <c r="B6089" s="117">
        <v>1</v>
      </c>
      <c r="C6089" s="325">
        <v>1.2895524444859766E-4</v>
      </c>
      <c r="D6089" s="358">
        <v>1.0712498376842635E-4</v>
      </c>
      <c r="E6089" s="327">
        <v>1.0991708297886165E-4</v>
      </c>
      <c r="F6089" s="332">
        <v>0</v>
      </c>
      <c r="G6089" s="358">
        <v>0</v>
      </c>
      <c r="H6089" s="327">
        <v>0</v>
      </c>
      <c r="I6089" s="332">
        <v>0</v>
      </c>
      <c r="J6089" s="358">
        <v>0</v>
      </c>
      <c r="K6089" s="327">
        <v>0</v>
      </c>
      <c r="L6089" s="336">
        <v>1.5860335064263727E-4</v>
      </c>
      <c r="M6089" s="210">
        <v>1.1415525114155251E-4</v>
      </c>
      <c r="N6089" s="325">
        <v>0.16145915275235245</v>
      </c>
      <c r="O6089" s="358">
        <v>0.27989818858870452</v>
      </c>
      <c r="P6089" s="327">
        <v>0.22259770379491006</v>
      </c>
      <c r="Q6089" s="332">
        <v>3.2979664014146773E-2</v>
      </c>
      <c r="R6089" s="358">
        <v>8.8459120795551849E-2</v>
      </c>
      <c r="S6089" s="327">
        <v>9.7141055866987024E-3</v>
      </c>
      <c r="T6089" s="358">
        <v>0.16715526090089838</v>
      </c>
      <c r="U6089" s="358">
        <v>0.41719471529485808</v>
      </c>
      <c r="V6089" s="361">
        <v>0</v>
      </c>
    </row>
    <row r="6090" spans="1:22" hidden="1" outlineLevel="1">
      <c r="A6090" s="65">
        <v>6081</v>
      </c>
      <c r="B6090" s="117">
        <v>1</v>
      </c>
      <c r="C6090" s="325">
        <v>1.4584343127004547E-4</v>
      </c>
      <c r="D6090" s="358">
        <v>1.2096763139875657E-4</v>
      </c>
      <c r="E6090" s="327">
        <v>1.2727446018005568E-4</v>
      </c>
      <c r="F6090" s="332">
        <v>0</v>
      </c>
      <c r="G6090" s="358">
        <v>0</v>
      </c>
      <c r="H6090" s="327">
        <v>0</v>
      </c>
      <c r="I6090" s="332">
        <v>0</v>
      </c>
      <c r="J6090" s="358">
        <v>0</v>
      </c>
      <c r="K6090" s="327">
        <v>0</v>
      </c>
      <c r="L6090" s="336">
        <v>1.4685495429873823E-4</v>
      </c>
      <c r="M6090" s="210">
        <v>1.1415525114155251E-4</v>
      </c>
      <c r="N6090" s="325">
        <v>0.35362757259762606</v>
      </c>
      <c r="O6090" s="358">
        <v>0.48536392781819515</v>
      </c>
      <c r="P6090" s="327">
        <v>0.43867722996330299</v>
      </c>
      <c r="Q6090" s="332">
        <v>3.2979664014146773E-2</v>
      </c>
      <c r="R6090" s="358">
        <v>9.6615426828845205E-2</v>
      </c>
      <c r="S6090" s="327">
        <v>1.4794810896835084E-2</v>
      </c>
      <c r="T6090" s="358">
        <v>0.22803408558445462</v>
      </c>
      <c r="U6090" s="358">
        <v>0.53697434644668629</v>
      </c>
      <c r="V6090" s="361">
        <v>0</v>
      </c>
    </row>
    <row r="6091" spans="1:22" hidden="1" outlineLevel="1">
      <c r="A6091" s="65">
        <v>6082</v>
      </c>
      <c r="B6091" s="117">
        <v>1</v>
      </c>
      <c r="C6091" s="325">
        <v>1.4981859293490142E-4</v>
      </c>
      <c r="D6091" s="358">
        <v>1.2907491238449772E-4</v>
      </c>
      <c r="E6091" s="327">
        <v>1.3583639512234868E-4</v>
      </c>
      <c r="F6091" s="332">
        <v>0</v>
      </c>
      <c r="G6091" s="358">
        <v>0</v>
      </c>
      <c r="H6091" s="327">
        <v>0</v>
      </c>
      <c r="I6091" s="332">
        <v>0</v>
      </c>
      <c r="J6091" s="358">
        <v>0</v>
      </c>
      <c r="K6091" s="327">
        <v>0</v>
      </c>
      <c r="L6091" s="336">
        <v>1.644775488145868E-4</v>
      </c>
      <c r="M6091" s="210">
        <v>1.1415525114155251E-4</v>
      </c>
      <c r="N6091" s="325">
        <v>0.53882517721321821</v>
      </c>
      <c r="O6091" s="358">
        <v>0.63010752204503073</v>
      </c>
      <c r="P6091" s="327">
        <v>0.59320326340152474</v>
      </c>
      <c r="Q6091" s="332">
        <v>3.2979664014146773E-2</v>
      </c>
      <c r="R6091" s="358">
        <v>0.11475295234243281</v>
      </c>
      <c r="S6091" s="327">
        <v>1.9360693954020094E-2</v>
      </c>
      <c r="T6091" s="358">
        <v>0.22970773024929467</v>
      </c>
      <c r="U6091" s="358">
        <v>0.53720034575074627</v>
      </c>
      <c r="V6091" s="361">
        <v>5.7635592189288466E-2</v>
      </c>
    </row>
    <row r="6092" spans="1:22" hidden="1" outlineLevel="1">
      <c r="A6092" s="65">
        <v>6083</v>
      </c>
      <c r="B6092" s="117">
        <v>1</v>
      </c>
      <c r="C6092" s="325">
        <v>1.5194992961369997E-4</v>
      </c>
      <c r="D6092" s="358">
        <v>1.3208841011301065E-4</v>
      </c>
      <c r="E6092" s="327">
        <v>1.3821038617452993E-4</v>
      </c>
      <c r="F6092" s="332">
        <v>0</v>
      </c>
      <c r="G6092" s="358">
        <v>2.2231843702553075E-4</v>
      </c>
      <c r="H6092" s="327">
        <v>0</v>
      </c>
      <c r="I6092" s="332">
        <v>0</v>
      </c>
      <c r="J6092" s="358">
        <v>0</v>
      </c>
      <c r="K6092" s="327">
        <v>0</v>
      </c>
      <c r="L6092" s="336">
        <v>1.8797434150238492E-4</v>
      </c>
      <c r="M6092" s="210">
        <v>1.1415525114155251E-4</v>
      </c>
      <c r="N6092" s="325">
        <v>0.64376420648166666</v>
      </c>
      <c r="O6092" s="358">
        <v>0.73109954349231843</v>
      </c>
      <c r="P6092" s="327">
        <v>0.68081847790010674</v>
      </c>
      <c r="Q6092" s="332">
        <v>3.2979664014146773E-2</v>
      </c>
      <c r="R6092" s="358">
        <v>0.12619188256567604</v>
      </c>
      <c r="S6092" s="327">
        <v>1.9360693954020094E-2</v>
      </c>
      <c r="T6092" s="358">
        <v>0.20125577094701408</v>
      </c>
      <c r="U6092" s="358">
        <v>0.50002346023286759</v>
      </c>
      <c r="V6092" s="361">
        <v>0.11843494650264709</v>
      </c>
    </row>
    <row r="6093" spans="1:22" hidden="1" outlineLevel="1">
      <c r="A6093" s="65">
        <v>6084</v>
      </c>
      <c r="B6093" s="117">
        <v>1</v>
      </c>
      <c r="C6093" s="325">
        <v>1.4988109547680166E-4</v>
      </c>
      <c r="D6093" s="358">
        <v>1.2942486695942181E-4</v>
      </c>
      <c r="E6093" s="327">
        <v>1.3822335880323038E-4</v>
      </c>
      <c r="F6093" s="332">
        <v>0</v>
      </c>
      <c r="G6093" s="358">
        <v>2.584962404260109E-4</v>
      </c>
      <c r="H6093" s="327">
        <v>0</v>
      </c>
      <c r="I6093" s="332">
        <v>0</v>
      </c>
      <c r="J6093" s="358">
        <v>0</v>
      </c>
      <c r="K6093" s="327">
        <v>0</v>
      </c>
      <c r="L6093" s="336">
        <v>2.0677177565262342E-4</v>
      </c>
      <c r="M6093" s="210">
        <v>1.1415525114155251E-4</v>
      </c>
      <c r="N6093" s="325">
        <v>0.70273353531653981</v>
      </c>
      <c r="O6093" s="358">
        <v>0.78020384325969894</v>
      </c>
      <c r="P6093" s="327">
        <v>0.73116285430413852</v>
      </c>
      <c r="Q6093" s="332">
        <v>6.5959328028293546E-2</v>
      </c>
      <c r="R6093" s="358">
        <v>0.1287715315218359</v>
      </c>
      <c r="S6093" s="327">
        <v>2.6500688275961949E-2</v>
      </c>
      <c r="T6093" s="358">
        <v>0.17133937256299847</v>
      </c>
      <c r="U6093" s="358">
        <v>0.46781855940431</v>
      </c>
      <c r="V6093" s="361">
        <v>0.16725033024131289</v>
      </c>
    </row>
    <row r="6094" spans="1:22" hidden="1" outlineLevel="1">
      <c r="A6094" s="65">
        <v>6085</v>
      </c>
      <c r="B6094" s="117">
        <v>1</v>
      </c>
      <c r="C6094" s="325">
        <v>1.3757434497664226E-4</v>
      </c>
      <c r="D6094" s="358">
        <v>1.3160236209228276E-4</v>
      </c>
      <c r="E6094" s="327">
        <v>1.3521370894472738E-4</v>
      </c>
      <c r="F6094" s="332">
        <v>0</v>
      </c>
      <c r="G6094" s="358">
        <v>2.380732868934817E-4</v>
      </c>
      <c r="H6094" s="327">
        <v>0</v>
      </c>
      <c r="I6094" s="332">
        <v>0</v>
      </c>
      <c r="J6094" s="358">
        <v>0</v>
      </c>
      <c r="K6094" s="327">
        <v>0</v>
      </c>
      <c r="L6094" s="336">
        <v>1.8797434150238492E-4</v>
      </c>
      <c r="M6094" s="210">
        <v>1.1415525114155251E-4</v>
      </c>
      <c r="N6094" s="325">
        <v>0.67503867480942681</v>
      </c>
      <c r="O6094" s="358">
        <v>0.77899437912508396</v>
      </c>
      <c r="P6094" s="327">
        <v>0.69865246541595449</v>
      </c>
      <c r="Q6094" s="332">
        <v>3.2979664014146773E-2</v>
      </c>
      <c r="R6094" s="358">
        <v>0.13624085610829703</v>
      </c>
      <c r="S6094" s="327">
        <v>5.0047477472970316E-2</v>
      </c>
      <c r="T6094" s="358">
        <v>8.5042069532184225E-2</v>
      </c>
      <c r="U6094" s="358">
        <v>0.31481703055565402</v>
      </c>
      <c r="V6094" s="361">
        <v>0.28977740149903086</v>
      </c>
    </row>
    <row r="6095" spans="1:22" hidden="1" outlineLevel="1">
      <c r="A6095" s="65">
        <v>6086</v>
      </c>
      <c r="B6095" s="117">
        <v>1</v>
      </c>
      <c r="C6095" s="325">
        <v>1.3788060743195351E-4</v>
      </c>
      <c r="D6095" s="358">
        <v>1.2650857883505449E-4</v>
      </c>
      <c r="E6095" s="327">
        <v>1.3038789106816222E-4</v>
      </c>
      <c r="F6095" s="332">
        <v>0</v>
      </c>
      <c r="G6095" s="358">
        <v>2.602467793002277E-4</v>
      </c>
      <c r="H6095" s="327">
        <v>0</v>
      </c>
      <c r="I6095" s="332">
        <v>0</v>
      </c>
      <c r="J6095" s="358">
        <v>0</v>
      </c>
      <c r="K6095" s="327">
        <v>0</v>
      </c>
      <c r="L6095" s="336">
        <v>1.9032402077116473E-4</v>
      </c>
      <c r="M6095" s="210">
        <v>1.1415525114155251E-4</v>
      </c>
      <c r="N6095" s="325">
        <v>0.63585138919392015</v>
      </c>
      <c r="O6095" s="358">
        <v>0.72748853046885087</v>
      </c>
      <c r="P6095" s="327">
        <v>0.64362446553343622</v>
      </c>
      <c r="Q6095" s="332">
        <v>3.2979664014146773E-2</v>
      </c>
      <c r="R6095" s="358">
        <v>0.13912826631314873</v>
      </c>
      <c r="S6095" s="327">
        <v>8.7874255313862393E-2</v>
      </c>
      <c r="T6095" s="358">
        <v>6.6108964261181347E-2</v>
      </c>
      <c r="U6095" s="358">
        <v>0.27425015547687448</v>
      </c>
      <c r="V6095" s="361">
        <v>0.259010120224895</v>
      </c>
    </row>
    <row r="6096" spans="1:22" hidden="1" outlineLevel="1">
      <c r="A6096" s="65">
        <v>6087</v>
      </c>
      <c r="B6096" s="117">
        <v>1</v>
      </c>
      <c r="C6096" s="325">
        <v>1.4278080671693318E-4</v>
      </c>
      <c r="D6096" s="358">
        <v>1.1966502270320584E-4</v>
      </c>
      <c r="E6096" s="327">
        <v>1.3086787833007865E-4</v>
      </c>
      <c r="F6096" s="332">
        <v>2.6260701235753528E-4</v>
      </c>
      <c r="G6096" s="358">
        <v>2.584962404260109E-4</v>
      </c>
      <c r="H6096" s="327">
        <v>0</v>
      </c>
      <c r="I6096" s="332">
        <v>0</v>
      </c>
      <c r="J6096" s="358">
        <v>0</v>
      </c>
      <c r="K6096" s="327">
        <v>0</v>
      </c>
      <c r="L6096" s="336">
        <v>2.1382081345896285E-4</v>
      </c>
      <c r="M6096" s="210">
        <v>1.1415525114155251E-4</v>
      </c>
      <c r="N6096" s="325">
        <v>0.53599917103902295</v>
      </c>
      <c r="O6096" s="358">
        <v>0.58543819658728946</v>
      </c>
      <c r="P6096" s="327">
        <v>0.55607266022200008</v>
      </c>
      <c r="Q6096" s="332">
        <v>3.2979664014146773E-2</v>
      </c>
      <c r="R6096" s="358">
        <v>0.15769069187913132</v>
      </c>
      <c r="S6096" s="327">
        <v>0.13071422124551352</v>
      </c>
      <c r="T6096" s="358">
        <v>0.10638103900889466</v>
      </c>
      <c r="U6096" s="358">
        <v>0.29504209145039939</v>
      </c>
      <c r="V6096" s="361">
        <v>0.28029527660015308</v>
      </c>
    </row>
    <row r="6097" spans="1:22" hidden="1" outlineLevel="1">
      <c r="A6097" s="65">
        <v>6088</v>
      </c>
      <c r="B6097" s="117">
        <v>1</v>
      </c>
      <c r="C6097" s="325">
        <v>1.4501214746277214E-4</v>
      </c>
      <c r="D6097" s="358">
        <v>1.1595161582484477E-4</v>
      </c>
      <c r="E6097" s="327">
        <v>1.3526559945952916E-4</v>
      </c>
      <c r="F6097" s="332">
        <v>2.7011006985346497E-4</v>
      </c>
      <c r="G6097" s="358">
        <v>1.9781089278649594E-4</v>
      </c>
      <c r="H6097" s="327">
        <v>0</v>
      </c>
      <c r="I6097" s="332">
        <v>0</v>
      </c>
      <c r="J6097" s="358">
        <v>0</v>
      </c>
      <c r="K6097" s="327">
        <v>0</v>
      </c>
      <c r="L6097" s="336">
        <v>2.2321953053408208E-4</v>
      </c>
      <c r="M6097" s="210">
        <v>1.1415525114155251E-4</v>
      </c>
      <c r="N6097" s="325">
        <v>0.36210559112021168</v>
      </c>
      <c r="O6097" s="358">
        <v>0.44883724544380821</v>
      </c>
      <c r="P6097" s="327">
        <v>0.4361683661335215</v>
      </c>
      <c r="Q6097" s="332">
        <v>3.2979664014146773E-2</v>
      </c>
      <c r="R6097" s="358">
        <v>0.17619458376322636</v>
      </c>
      <c r="S6097" s="327">
        <v>0.14660619386762866</v>
      </c>
      <c r="T6097" s="358">
        <v>0.12677858336163256</v>
      </c>
      <c r="U6097" s="358">
        <v>0.33877295678601965</v>
      </c>
      <c r="V6097" s="361">
        <v>0.18484035903923052</v>
      </c>
    </row>
    <row r="6098" spans="1:22" hidden="1" outlineLevel="1">
      <c r="A6098" s="65">
        <v>6089</v>
      </c>
      <c r="B6098" s="117">
        <v>1</v>
      </c>
      <c r="C6098" s="325">
        <v>1.4293081281749377E-4</v>
      </c>
      <c r="D6098" s="358">
        <v>1.3092189486326372E-4</v>
      </c>
      <c r="E6098" s="327">
        <v>1.2977817751924135E-4</v>
      </c>
      <c r="F6098" s="332">
        <v>3.0012229983718318E-4</v>
      </c>
      <c r="G6098" s="358">
        <v>1.9897791870264044E-4</v>
      </c>
      <c r="H6098" s="327">
        <v>0</v>
      </c>
      <c r="I6098" s="332">
        <v>0</v>
      </c>
      <c r="J6098" s="358">
        <v>0</v>
      </c>
      <c r="K6098" s="327">
        <v>0</v>
      </c>
      <c r="L6098" s="336">
        <v>2.2321953053408208E-4</v>
      </c>
      <c r="M6098" s="210">
        <v>1.1415525114155251E-4</v>
      </c>
      <c r="N6098" s="325">
        <v>0.18840041161301335</v>
      </c>
      <c r="O6098" s="358">
        <v>0.26757201173721251</v>
      </c>
      <c r="P6098" s="327">
        <v>0.2500263488856162</v>
      </c>
      <c r="Q6098" s="332">
        <v>3.2979664014146773E-2</v>
      </c>
      <c r="R6098" s="358">
        <v>0.19427301560787896</v>
      </c>
      <c r="S6098" s="327">
        <v>0.13452052867430506</v>
      </c>
      <c r="T6098" s="358">
        <v>0.12981206431665512</v>
      </c>
      <c r="U6098" s="358">
        <v>0.42307069720041951</v>
      </c>
      <c r="V6098" s="361">
        <v>0.13010055587904346</v>
      </c>
    </row>
    <row r="6099" spans="1:22" hidden="1" outlineLevel="1">
      <c r="A6099" s="65">
        <v>6090</v>
      </c>
      <c r="B6099" s="117">
        <v>1</v>
      </c>
      <c r="C6099" s="325">
        <v>1.3657430430623826E-4</v>
      </c>
      <c r="D6099" s="358">
        <v>1.2658634651837095E-4</v>
      </c>
      <c r="E6099" s="327">
        <v>1.3408509024778875E-4</v>
      </c>
      <c r="F6099" s="332">
        <v>2.7011006985346497E-4</v>
      </c>
      <c r="G6099" s="358">
        <v>0</v>
      </c>
      <c r="H6099" s="327">
        <v>0</v>
      </c>
      <c r="I6099" s="332">
        <v>0</v>
      </c>
      <c r="J6099" s="358">
        <v>0</v>
      </c>
      <c r="K6099" s="327">
        <v>0</v>
      </c>
      <c r="L6099" s="336">
        <v>1.644775488145868E-4</v>
      </c>
      <c r="M6099" s="210">
        <v>1.1415525114155251E-4</v>
      </c>
      <c r="N6099" s="325">
        <v>4.8042104961318402E-2</v>
      </c>
      <c r="O6099" s="358">
        <v>7.8371310658899976E-2</v>
      </c>
      <c r="P6099" s="327">
        <v>6.8171655649512927E-2</v>
      </c>
      <c r="Q6099" s="332">
        <v>3.2979664014146773E-2</v>
      </c>
      <c r="R6099" s="358">
        <v>0.18437058823645713</v>
      </c>
      <c r="S6099" s="327">
        <v>0.12809790826344652</v>
      </c>
      <c r="T6099" s="358">
        <v>0.13336855922944021</v>
      </c>
      <c r="U6099" s="358">
        <v>0.47369454130987143</v>
      </c>
      <c r="V6099" s="361">
        <v>5.2326518393250261E-2</v>
      </c>
    </row>
    <row r="6100" spans="1:22" hidden="1" outlineLevel="1">
      <c r="A6100" s="65">
        <v>6091</v>
      </c>
      <c r="B6100" s="117">
        <v>1</v>
      </c>
      <c r="C6100" s="325">
        <v>1.3191786493466957E-4</v>
      </c>
      <c r="D6100" s="358">
        <v>1.2506987669369995E-4</v>
      </c>
      <c r="E6100" s="327">
        <v>1.3051761735516666E-4</v>
      </c>
      <c r="F6100" s="332">
        <v>0</v>
      </c>
      <c r="G6100" s="358">
        <v>0</v>
      </c>
      <c r="H6100" s="327">
        <v>0</v>
      </c>
      <c r="I6100" s="332">
        <v>0</v>
      </c>
      <c r="J6100" s="358">
        <v>0</v>
      </c>
      <c r="K6100" s="327">
        <v>0</v>
      </c>
      <c r="L6100" s="336">
        <v>1.1748396343899057E-4</v>
      </c>
      <c r="M6100" s="210">
        <v>1.1415525114155251E-4</v>
      </c>
      <c r="N6100" s="325">
        <v>7.5360164645205336E-4</v>
      </c>
      <c r="O6100" s="358">
        <v>1.2080128462462741E-3</v>
      </c>
      <c r="P6100" s="327">
        <v>1.4242311898435079E-3</v>
      </c>
      <c r="Q6100" s="332">
        <v>3.2979664014146773E-2</v>
      </c>
      <c r="R6100" s="358">
        <v>0.15763027591697806</v>
      </c>
      <c r="S6100" s="327">
        <v>9.3089995062753395E-2</v>
      </c>
      <c r="T6100" s="358">
        <v>0.20491686865135164</v>
      </c>
      <c r="U6100" s="358">
        <v>0.52081539620639239</v>
      </c>
      <c r="V6100" s="361">
        <v>0</v>
      </c>
    </row>
    <row r="6101" spans="1:22" hidden="1" outlineLevel="1">
      <c r="A6101" s="65">
        <v>6092</v>
      </c>
      <c r="B6101" s="117">
        <v>1</v>
      </c>
      <c r="C6101" s="325">
        <v>1.3500549050454196E-4</v>
      </c>
      <c r="D6101" s="358">
        <v>1.3385762490846016E-4</v>
      </c>
      <c r="E6101" s="327">
        <v>1.3740608319510241E-4</v>
      </c>
      <c r="F6101" s="332">
        <v>0</v>
      </c>
      <c r="G6101" s="358">
        <v>0</v>
      </c>
      <c r="H6101" s="327">
        <v>0</v>
      </c>
      <c r="I6101" s="332">
        <v>0</v>
      </c>
      <c r="J6101" s="358">
        <v>0</v>
      </c>
      <c r="K6101" s="327">
        <v>0</v>
      </c>
      <c r="L6101" s="336">
        <v>8.811297257924293E-5</v>
      </c>
      <c r="M6101" s="210">
        <v>1.1415525114155251E-4</v>
      </c>
      <c r="N6101" s="325">
        <v>0</v>
      </c>
      <c r="O6101" s="358">
        <v>0</v>
      </c>
      <c r="P6101" s="327">
        <v>0</v>
      </c>
      <c r="Q6101" s="332">
        <v>3.2979664014146773E-2</v>
      </c>
      <c r="R6101" s="358">
        <v>0.12519833105003261</v>
      </c>
      <c r="S6101" s="327">
        <v>6.2200659885671243E-2</v>
      </c>
      <c r="T6101" s="358">
        <v>0.23692532286641732</v>
      </c>
      <c r="U6101" s="358">
        <v>0.62443607711792681</v>
      </c>
      <c r="V6101" s="361">
        <v>0</v>
      </c>
    </row>
    <row r="6102" spans="1:22" hidden="1" outlineLevel="1">
      <c r="A6102" s="65">
        <v>6093</v>
      </c>
      <c r="B6102" s="117">
        <v>1</v>
      </c>
      <c r="C6102" s="325">
        <v>1.3641179769729761E-4</v>
      </c>
      <c r="D6102" s="358">
        <v>1.3236059700461825E-4</v>
      </c>
      <c r="E6102" s="327">
        <v>1.396762932176801E-4</v>
      </c>
      <c r="F6102" s="332">
        <v>0</v>
      </c>
      <c r="G6102" s="358">
        <v>0</v>
      </c>
      <c r="H6102" s="327">
        <v>0</v>
      </c>
      <c r="I6102" s="332">
        <v>0</v>
      </c>
      <c r="J6102" s="358">
        <v>0</v>
      </c>
      <c r="K6102" s="327">
        <v>0</v>
      </c>
      <c r="L6102" s="336">
        <v>5.8741981719495287E-5</v>
      </c>
      <c r="M6102" s="210">
        <v>1.1415525114155251E-4</v>
      </c>
      <c r="N6102" s="325">
        <v>0</v>
      </c>
      <c r="O6102" s="358">
        <v>0</v>
      </c>
      <c r="P6102" s="327">
        <v>0</v>
      </c>
      <c r="Q6102" s="332">
        <v>3.2979664014146773E-2</v>
      </c>
      <c r="R6102" s="358">
        <v>0.12262475757423756</v>
      </c>
      <c r="S6102" s="327">
        <v>5.7567259609108919E-2</v>
      </c>
      <c r="T6102" s="358">
        <v>0.28650704606230337</v>
      </c>
      <c r="U6102" s="358">
        <v>0.66940993862587739</v>
      </c>
      <c r="V6102" s="361">
        <v>0</v>
      </c>
    </row>
    <row r="6103" spans="1:22" hidden="1" outlineLevel="1">
      <c r="A6103" s="65">
        <v>6094</v>
      </c>
      <c r="B6103" s="117">
        <v>1</v>
      </c>
      <c r="C6103" s="325">
        <v>1.2560510820274422E-4</v>
      </c>
      <c r="D6103" s="358">
        <v>1.2641136923090892E-4</v>
      </c>
      <c r="E6103" s="327">
        <v>1.2717067915045212E-4</v>
      </c>
      <c r="F6103" s="332">
        <v>0</v>
      </c>
      <c r="G6103" s="358">
        <v>0</v>
      </c>
      <c r="H6103" s="327">
        <v>0</v>
      </c>
      <c r="I6103" s="332">
        <v>0</v>
      </c>
      <c r="J6103" s="358">
        <v>0</v>
      </c>
      <c r="K6103" s="327">
        <v>0</v>
      </c>
      <c r="L6103" s="336">
        <v>3.7594868300476983E-5</v>
      </c>
      <c r="M6103" s="210">
        <v>1.1415525114155251E-4</v>
      </c>
      <c r="N6103" s="325">
        <v>0</v>
      </c>
      <c r="O6103" s="358">
        <v>0</v>
      </c>
      <c r="P6103" s="327">
        <v>0</v>
      </c>
      <c r="Q6103" s="332">
        <v>6.5959328028293546E-2</v>
      </c>
      <c r="R6103" s="358">
        <v>0.13771847749180569</v>
      </c>
      <c r="S6103" s="327">
        <v>5.1971732046021159E-2</v>
      </c>
      <c r="T6103" s="358">
        <v>0.15931005153446073</v>
      </c>
      <c r="U6103" s="358">
        <v>0.55189030051464971</v>
      </c>
      <c r="V6103" s="361">
        <v>0</v>
      </c>
    </row>
    <row r="6104" spans="1:22" hidden="1" outlineLevel="1">
      <c r="A6104" s="65">
        <v>6095</v>
      </c>
      <c r="B6104" s="117">
        <v>1</v>
      </c>
      <c r="C6104" s="325">
        <v>1.1314210134783419E-4</v>
      </c>
      <c r="D6104" s="358">
        <v>1.2077321219046542E-4</v>
      </c>
      <c r="E6104" s="327">
        <v>1.1635150681428186E-4</v>
      </c>
      <c r="F6104" s="332">
        <v>0</v>
      </c>
      <c r="G6104" s="358">
        <v>0</v>
      </c>
      <c r="H6104" s="327">
        <v>0</v>
      </c>
      <c r="I6104" s="332">
        <v>0</v>
      </c>
      <c r="J6104" s="358">
        <v>0</v>
      </c>
      <c r="K6104" s="327">
        <v>0</v>
      </c>
      <c r="L6104" s="336">
        <v>2.3496792687798115E-5</v>
      </c>
      <c r="M6104" s="210">
        <v>1.1415525114155251E-4</v>
      </c>
      <c r="N6104" s="325">
        <v>0</v>
      </c>
      <c r="O6104" s="358">
        <v>0</v>
      </c>
      <c r="P6104" s="327">
        <v>0</v>
      </c>
      <c r="Q6104" s="332">
        <v>6.5959328028293546E-2</v>
      </c>
      <c r="R6104" s="358">
        <v>0.15352439302360293</v>
      </c>
      <c r="S6104" s="327">
        <v>7.0817603747089897E-2</v>
      </c>
      <c r="T6104" s="358">
        <v>8.7447933737891767E-2</v>
      </c>
      <c r="U6104" s="358">
        <v>0.38205182351351985</v>
      </c>
      <c r="V6104" s="361">
        <v>0</v>
      </c>
    </row>
    <row r="6105" spans="1:22" hidden="1" outlineLevel="1">
      <c r="A6105" s="65">
        <v>6096</v>
      </c>
      <c r="B6105" s="117">
        <v>1</v>
      </c>
      <c r="C6105" s="325">
        <v>1.0549804047343351E-4</v>
      </c>
      <c r="D6105" s="358">
        <v>1.1387133029612942E-4</v>
      </c>
      <c r="E6105" s="327">
        <v>1.0541558081980761E-4</v>
      </c>
      <c r="F6105" s="332">
        <v>0</v>
      </c>
      <c r="G6105" s="358">
        <v>0</v>
      </c>
      <c r="H6105" s="327">
        <v>0</v>
      </c>
      <c r="I6105" s="332">
        <v>0</v>
      </c>
      <c r="J6105" s="358">
        <v>0</v>
      </c>
      <c r="K6105" s="327">
        <v>0</v>
      </c>
      <c r="L6105" s="336">
        <v>9.3987170751192458E-6</v>
      </c>
      <c r="M6105" s="210">
        <v>1.1415525114155251E-4</v>
      </c>
      <c r="N6105" s="325">
        <v>0</v>
      </c>
      <c r="O6105" s="358">
        <v>0</v>
      </c>
      <c r="P6105" s="327">
        <v>0</v>
      </c>
      <c r="Q6105" s="332">
        <v>0.16489832007073388</v>
      </c>
      <c r="R6105" s="358">
        <v>0.17475441094843258</v>
      </c>
      <c r="S6105" s="327">
        <v>0.10136935282728549</v>
      </c>
      <c r="T6105" s="358">
        <v>6.6945786593601356E-2</v>
      </c>
      <c r="U6105" s="358">
        <v>0.30351706535265133</v>
      </c>
      <c r="V6105" s="361">
        <v>0</v>
      </c>
    </row>
    <row r="6106" spans="1:22" hidden="1" outlineLevel="1">
      <c r="A6106" s="65">
        <v>6097</v>
      </c>
      <c r="B6106" s="117">
        <v>1</v>
      </c>
      <c r="C6106" s="325">
        <v>9.7616469939811859E-5</v>
      </c>
      <c r="D6106" s="358">
        <v>1.027894354235336E-4</v>
      </c>
      <c r="E6106" s="327">
        <v>9.6192041813791948E-5</v>
      </c>
      <c r="F6106" s="332">
        <v>0</v>
      </c>
      <c r="G6106" s="358">
        <v>0</v>
      </c>
      <c r="H6106" s="327">
        <v>0</v>
      </c>
      <c r="I6106" s="332">
        <v>0</v>
      </c>
      <c r="J6106" s="358">
        <v>0</v>
      </c>
      <c r="K6106" s="327">
        <v>0</v>
      </c>
      <c r="L6106" s="336">
        <v>5.8741981719495289E-6</v>
      </c>
      <c r="M6106" s="210">
        <v>1.1415525114155251E-4</v>
      </c>
      <c r="N6106" s="325">
        <v>0</v>
      </c>
      <c r="O6106" s="358">
        <v>0</v>
      </c>
      <c r="P6106" s="327">
        <v>0</v>
      </c>
      <c r="Q6106" s="332">
        <v>9.8938992042440319E-2</v>
      </c>
      <c r="R6106" s="358">
        <v>0.18997735366297061</v>
      </c>
      <c r="S6106" s="327">
        <v>0.14362697928660795</v>
      </c>
      <c r="T6106" s="358">
        <v>2.7092123012098047E-2</v>
      </c>
      <c r="U6106" s="358">
        <v>0.27741414573371526</v>
      </c>
      <c r="V6106" s="361">
        <v>0</v>
      </c>
    </row>
    <row r="6107" spans="1:22" hidden="1" outlineLevel="1">
      <c r="A6107" s="65">
        <v>6098</v>
      </c>
      <c r="B6107" s="117">
        <v>1</v>
      </c>
      <c r="C6107" s="325">
        <v>9.1759981763758357E-5</v>
      </c>
      <c r="D6107" s="358">
        <v>9.6568020758216639E-5</v>
      </c>
      <c r="E6107" s="327">
        <v>8.8966287627644672E-5</v>
      </c>
      <c r="F6107" s="332">
        <v>0</v>
      </c>
      <c r="G6107" s="358">
        <v>0</v>
      </c>
      <c r="H6107" s="327">
        <v>0</v>
      </c>
      <c r="I6107" s="332">
        <v>0</v>
      </c>
      <c r="J6107" s="358">
        <v>0</v>
      </c>
      <c r="K6107" s="327">
        <v>0</v>
      </c>
      <c r="L6107" s="336">
        <v>2.3496792687798115E-6</v>
      </c>
      <c r="M6107" s="210">
        <v>1.1415525114155251E-4</v>
      </c>
      <c r="N6107" s="325">
        <v>0</v>
      </c>
      <c r="O6107" s="358">
        <v>0</v>
      </c>
      <c r="P6107" s="327">
        <v>0</v>
      </c>
      <c r="Q6107" s="332">
        <v>9.8938992042440319E-2</v>
      </c>
      <c r="R6107" s="358">
        <v>0.17340049686857645</v>
      </c>
      <c r="S6107" s="327">
        <v>0.16298767324062804</v>
      </c>
      <c r="T6107" s="358">
        <v>2.6359903471230534E-2</v>
      </c>
      <c r="U6107" s="358">
        <v>0.23051929014125422</v>
      </c>
      <c r="V6107" s="361">
        <v>0</v>
      </c>
    </row>
    <row r="6108" spans="1:22" hidden="1" outlineLevel="1">
      <c r="A6108" s="65">
        <v>6099</v>
      </c>
      <c r="B6108" s="117">
        <v>1</v>
      </c>
      <c r="C6108" s="325">
        <v>8.852235009332536E-5</v>
      </c>
      <c r="D6108" s="358">
        <v>9.2757404275710002E-5</v>
      </c>
      <c r="E6108" s="327">
        <v>8.5359896848921253E-5</v>
      </c>
      <c r="F6108" s="332">
        <v>0</v>
      </c>
      <c r="G6108" s="358">
        <v>0</v>
      </c>
      <c r="H6108" s="327">
        <v>0</v>
      </c>
      <c r="I6108" s="332">
        <v>0</v>
      </c>
      <c r="J6108" s="358">
        <v>0</v>
      </c>
      <c r="K6108" s="327">
        <v>0</v>
      </c>
      <c r="L6108" s="336">
        <v>1.1748396343899057E-6</v>
      </c>
      <c r="M6108" s="210">
        <v>1.1415525114155251E-4</v>
      </c>
      <c r="N6108" s="325">
        <v>0</v>
      </c>
      <c r="O6108" s="358">
        <v>0</v>
      </c>
      <c r="P6108" s="327">
        <v>0</v>
      </c>
      <c r="Q6108" s="332">
        <v>9.8938992042440319E-2</v>
      </c>
      <c r="R6108" s="358">
        <v>0.16525788076231848</v>
      </c>
      <c r="S6108" s="327">
        <v>0.20119423889571686</v>
      </c>
      <c r="T6108" s="358">
        <v>2.5523081138810522E-2</v>
      </c>
      <c r="U6108" s="358">
        <v>0.21741133050577111</v>
      </c>
      <c r="V6108" s="361">
        <v>0</v>
      </c>
    </row>
    <row r="6109" spans="1:22" hidden="1" outlineLevel="1">
      <c r="A6109" s="65">
        <v>6100</v>
      </c>
      <c r="B6109" s="117">
        <v>1</v>
      </c>
      <c r="C6109" s="325">
        <v>8.668477536145798E-5</v>
      </c>
      <c r="D6109" s="358">
        <v>9.0521583380361715E-5</v>
      </c>
      <c r="E6109" s="327">
        <v>8.3154549969845771E-5</v>
      </c>
      <c r="F6109" s="332">
        <v>0</v>
      </c>
      <c r="G6109" s="358">
        <v>0</v>
      </c>
      <c r="H6109" s="327">
        <v>0</v>
      </c>
      <c r="I6109" s="332">
        <v>0</v>
      </c>
      <c r="J6109" s="358">
        <v>0</v>
      </c>
      <c r="K6109" s="327">
        <v>0</v>
      </c>
      <c r="L6109" s="336">
        <v>1.409807561267887E-5</v>
      </c>
      <c r="M6109" s="210">
        <v>1.1415525114155251E-4</v>
      </c>
      <c r="N6109" s="325">
        <v>0</v>
      </c>
      <c r="O6109" s="358">
        <v>0</v>
      </c>
      <c r="P6109" s="327">
        <v>0</v>
      </c>
      <c r="Q6109" s="332">
        <v>6.5959328028293546E-2</v>
      </c>
      <c r="R6109" s="358">
        <v>0.15170024447021868</v>
      </c>
      <c r="S6109" s="327">
        <v>0.23071634347000969</v>
      </c>
      <c r="T6109" s="358">
        <v>2.1757380642920442E-2</v>
      </c>
      <c r="U6109" s="358">
        <v>0.20848435799539905</v>
      </c>
      <c r="V6109" s="361">
        <v>0</v>
      </c>
    </row>
    <row r="6110" spans="1:22" hidden="1" outlineLevel="1">
      <c r="A6110" s="65">
        <v>6101</v>
      </c>
      <c r="B6110" s="117">
        <v>1</v>
      </c>
      <c r="C6110" s="325">
        <v>8.592849460446495E-5</v>
      </c>
      <c r="D6110" s="358">
        <v>8.9063439318178052E-5</v>
      </c>
      <c r="E6110" s="327">
        <v>8.2557809049625352E-5</v>
      </c>
      <c r="F6110" s="332">
        <v>0</v>
      </c>
      <c r="G6110" s="358">
        <v>0</v>
      </c>
      <c r="H6110" s="327">
        <v>0</v>
      </c>
      <c r="I6110" s="332">
        <v>0</v>
      </c>
      <c r="J6110" s="358">
        <v>0</v>
      </c>
      <c r="K6110" s="327">
        <v>0</v>
      </c>
      <c r="L6110" s="336">
        <v>3.7594868300476983E-5</v>
      </c>
      <c r="M6110" s="210">
        <v>1.1415525114155251E-4</v>
      </c>
      <c r="N6110" s="325">
        <v>0</v>
      </c>
      <c r="O6110" s="358">
        <v>0</v>
      </c>
      <c r="P6110" s="327">
        <v>0</v>
      </c>
      <c r="Q6110" s="332">
        <v>3.2979664014146773E-2</v>
      </c>
      <c r="R6110" s="358">
        <v>0.13674692380355691</v>
      </c>
      <c r="S6110" s="327">
        <v>0.2246059936539706</v>
      </c>
      <c r="T6110" s="358">
        <v>2.1234366685157931E-2</v>
      </c>
      <c r="U6110" s="358">
        <v>0.20452937017434808</v>
      </c>
      <c r="V6110" s="361">
        <v>0</v>
      </c>
    </row>
    <row r="6111" spans="1:22" hidden="1" outlineLevel="1">
      <c r="A6111" s="65">
        <v>6102</v>
      </c>
      <c r="B6111" s="117">
        <v>1</v>
      </c>
      <c r="C6111" s="325">
        <v>8.6534769260897382E-5</v>
      </c>
      <c r="D6111" s="358">
        <v>9.1143724846893409E-5</v>
      </c>
      <c r="E6111" s="327">
        <v>8.3647509860462641E-5</v>
      </c>
      <c r="F6111" s="332">
        <v>0</v>
      </c>
      <c r="G6111" s="358">
        <v>0</v>
      </c>
      <c r="H6111" s="327">
        <v>0</v>
      </c>
      <c r="I6111" s="332">
        <v>0</v>
      </c>
      <c r="J6111" s="358">
        <v>0</v>
      </c>
      <c r="K6111" s="327">
        <v>0</v>
      </c>
      <c r="L6111" s="336">
        <v>9.3987170751192462E-5</v>
      </c>
      <c r="M6111" s="210">
        <v>1.1415525114155251E-4</v>
      </c>
      <c r="N6111" s="325">
        <v>0</v>
      </c>
      <c r="O6111" s="358">
        <v>7.4785296615511828E-4</v>
      </c>
      <c r="P6111" s="327">
        <v>0</v>
      </c>
      <c r="Q6111" s="332">
        <v>6.5959328028293546E-2</v>
      </c>
      <c r="R6111" s="358">
        <v>0.12491361592876014</v>
      </c>
      <c r="S6111" s="327">
        <v>0.2001645943898141</v>
      </c>
      <c r="T6111" s="358">
        <v>2.4267847640180491E-2</v>
      </c>
      <c r="U6111" s="358">
        <v>0.20611136530276847</v>
      </c>
      <c r="V6111" s="361">
        <v>0</v>
      </c>
    </row>
    <row r="6112" spans="1:22" hidden="1" outlineLevel="1">
      <c r="A6112" s="65">
        <v>6103</v>
      </c>
      <c r="B6112" s="117">
        <v>1</v>
      </c>
      <c r="C6112" s="325">
        <v>9.1909987864318955E-5</v>
      </c>
      <c r="D6112" s="358">
        <v>9.3321219979754352E-5</v>
      </c>
      <c r="E6112" s="327">
        <v>8.721498275308473E-5</v>
      </c>
      <c r="F6112" s="332">
        <v>0</v>
      </c>
      <c r="G6112" s="358">
        <v>0</v>
      </c>
      <c r="H6112" s="327">
        <v>0</v>
      </c>
      <c r="I6112" s="332">
        <v>0</v>
      </c>
      <c r="J6112" s="358">
        <v>0</v>
      </c>
      <c r="K6112" s="327">
        <v>0</v>
      </c>
      <c r="L6112" s="336">
        <v>1.8210014333043539E-4</v>
      </c>
      <c r="M6112" s="210">
        <v>1.1415525114155251E-4</v>
      </c>
      <c r="N6112" s="325">
        <v>2.562245597936982E-2</v>
      </c>
      <c r="O6112" s="358">
        <v>5.8934394257637759E-2</v>
      </c>
      <c r="P6112" s="327">
        <v>4.844519916731755E-2</v>
      </c>
      <c r="Q6112" s="332">
        <v>0.13191865605658709</v>
      </c>
      <c r="R6112" s="358">
        <v>0.10907186505606964</v>
      </c>
      <c r="S6112" s="327">
        <v>0.23631187103309742</v>
      </c>
      <c r="T6112" s="358">
        <v>3.797081333355827E-2</v>
      </c>
      <c r="U6112" s="358">
        <v>0.23673427100290567</v>
      </c>
      <c r="V6112" s="361">
        <v>0</v>
      </c>
    </row>
    <row r="6113" spans="1:22" hidden="1" outlineLevel="1">
      <c r="A6113" s="65">
        <v>6104</v>
      </c>
      <c r="B6113" s="117">
        <v>1</v>
      </c>
      <c r="C6113" s="325">
        <v>9.6978944012429308E-5</v>
      </c>
      <c r="D6113" s="358">
        <v>1.003008695574068E-4</v>
      </c>
      <c r="E6113" s="327">
        <v>9.28710488664783E-5</v>
      </c>
      <c r="F6113" s="332">
        <v>0</v>
      </c>
      <c r="G6113" s="358">
        <v>0</v>
      </c>
      <c r="H6113" s="327">
        <v>0</v>
      </c>
      <c r="I6113" s="332">
        <v>0</v>
      </c>
      <c r="J6113" s="358">
        <v>0</v>
      </c>
      <c r="K6113" s="327">
        <v>0</v>
      </c>
      <c r="L6113" s="336">
        <v>1.5860335064263727E-4</v>
      </c>
      <c r="M6113" s="210">
        <v>1.1415525114155251E-4</v>
      </c>
      <c r="N6113" s="325">
        <v>0.12415587125297581</v>
      </c>
      <c r="O6113" s="358">
        <v>0.26635931166957494</v>
      </c>
      <c r="P6113" s="327">
        <v>0.2032900993935754</v>
      </c>
      <c r="Q6113" s="332">
        <v>0.13191865605658709</v>
      </c>
      <c r="R6113" s="358">
        <v>9.1430417257078817E-2</v>
      </c>
      <c r="S6113" s="327">
        <v>0.3045553635154305</v>
      </c>
      <c r="T6113" s="358">
        <v>3.8703032874425787E-2</v>
      </c>
      <c r="U6113" s="358">
        <v>0.30170907092017096</v>
      </c>
      <c r="V6113" s="361">
        <v>0</v>
      </c>
    </row>
    <row r="6114" spans="1:22" hidden="1" outlineLevel="1">
      <c r="A6114" s="65">
        <v>6105</v>
      </c>
      <c r="B6114" s="117">
        <v>1</v>
      </c>
      <c r="C6114" s="325">
        <v>1.0637932631422704E-4</v>
      </c>
      <c r="D6114" s="358">
        <v>1.1235486047145841E-4</v>
      </c>
      <c r="E6114" s="327">
        <v>1.0183513529848508E-4</v>
      </c>
      <c r="F6114" s="332">
        <v>0</v>
      </c>
      <c r="G6114" s="358">
        <v>0</v>
      </c>
      <c r="H6114" s="327">
        <v>0</v>
      </c>
      <c r="I6114" s="332">
        <v>0</v>
      </c>
      <c r="J6114" s="358">
        <v>0</v>
      </c>
      <c r="K6114" s="327">
        <v>0</v>
      </c>
      <c r="L6114" s="336">
        <v>1.4685495429873823E-4</v>
      </c>
      <c r="M6114" s="210">
        <v>1.1415525114155251E-4</v>
      </c>
      <c r="N6114" s="325">
        <v>0.22061688199883864</v>
      </c>
      <c r="O6114" s="358">
        <v>0.4549208186614459</v>
      </c>
      <c r="P6114" s="327">
        <v>0.3911965533319986</v>
      </c>
      <c r="Q6114" s="332">
        <v>0.26383731211317418</v>
      </c>
      <c r="R6114" s="358">
        <v>9.4569428209423712E-2</v>
      </c>
      <c r="S6114" s="327">
        <v>0.32089464117111971</v>
      </c>
      <c r="T6114" s="358">
        <v>5.2615204150908562E-2</v>
      </c>
      <c r="U6114" s="358">
        <v>0.35651390215473383</v>
      </c>
      <c r="V6114" s="361">
        <v>0</v>
      </c>
    </row>
    <row r="6115" spans="1:22" hidden="1" outlineLevel="1">
      <c r="A6115" s="65">
        <v>6106</v>
      </c>
      <c r="B6115" s="117">
        <v>1</v>
      </c>
      <c r="C6115" s="325">
        <v>1.1134827839529699E-4</v>
      </c>
      <c r="D6115" s="358">
        <v>1.1925674236579442E-4</v>
      </c>
      <c r="E6115" s="327">
        <v>1.1147379842291494E-4</v>
      </c>
      <c r="F6115" s="332">
        <v>0</v>
      </c>
      <c r="G6115" s="358">
        <v>0</v>
      </c>
      <c r="H6115" s="327">
        <v>0</v>
      </c>
      <c r="I6115" s="332">
        <v>0</v>
      </c>
      <c r="J6115" s="358">
        <v>0</v>
      </c>
      <c r="K6115" s="327">
        <v>0</v>
      </c>
      <c r="L6115" s="336">
        <v>1.644775488145868E-4</v>
      </c>
      <c r="M6115" s="210">
        <v>1.1415525114155251E-4</v>
      </c>
      <c r="N6115" s="325">
        <v>0.32254150468147885</v>
      </c>
      <c r="O6115" s="358">
        <v>0.60999086033696182</v>
      </c>
      <c r="P6115" s="327">
        <v>0.52504563124351433</v>
      </c>
      <c r="Q6115" s="332">
        <v>0.32979664014146776</v>
      </c>
      <c r="R6115" s="358">
        <v>0.11977149380420646</v>
      </c>
      <c r="S6115" s="327">
        <v>0.34804518613878765</v>
      </c>
      <c r="T6115" s="358">
        <v>5.1987587401593559E-2</v>
      </c>
      <c r="U6115" s="358">
        <v>0.39843677305787373</v>
      </c>
      <c r="V6115" s="361">
        <v>6.1365075291624754E-3</v>
      </c>
    </row>
    <row r="6116" spans="1:22" hidden="1" outlineLevel="1">
      <c r="A6116" s="65">
        <v>6107</v>
      </c>
      <c r="B6116" s="117">
        <v>1</v>
      </c>
      <c r="C6116" s="325">
        <v>1.1274833533386261E-4</v>
      </c>
      <c r="D6116" s="358">
        <v>1.2044269953637046E-4</v>
      </c>
      <c r="E6116" s="327">
        <v>1.1351050112888463E-4</v>
      </c>
      <c r="F6116" s="332">
        <v>0</v>
      </c>
      <c r="G6116" s="358">
        <v>2.2873707956432577E-4</v>
      </c>
      <c r="H6116" s="327">
        <v>0</v>
      </c>
      <c r="I6116" s="332">
        <v>0</v>
      </c>
      <c r="J6116" s="358">
        <v>0</v>
      </c>
      <c r="K6116" s="327">
        <v>0</v>
      </c>
      <c r="L6116" s="336">
        <v>1.8797434150238492E-4</v>
      </c>
      <c r="M6116" s="210">
        <v>1.1415525114155251E-4</v>
      </c>
      <c r="N6116" s="325">
        <v>0.23700771780917082</v>
      </c>
      <c r="O6116" s="358">
        <v>0.7047920850737065</v>
      </c>
      <c r="P6116" s="327">
        <v>0.55026476143214353</v>
      </c>
      <c r="Q6116" s="332">
        <v>0.42873563218390809</v>
      </c>
      <c r="R6116" s="358">
        <v>0.14684017405407165</v>
      </c>
      <c r="S6116" s="327">
        <v>0.34838277223567421</v>
      </c>
      <c r="T6116" s="358">
        <v>6.757340334291638E-2</v>
      </c>
      <c r="U6116" s="358">
        <v>0.33832095817789959</v>
      </c>
      <c r="V6116" s="361">
        <v>4.7968710911543903E-4</v>
      </c>
    </row>
    <row r="6117" spans="1:22" hidden="1" outlineLevel="1">
      <c r="A6117" s="65">
        <v>6108</v>
      </c>
      <c r="B6117" s="117">
        <v>1</v>
      </c>
      <c r="C6117" s="325">
        <v>1.0999822349025157E-4</v>
      </c>
      <c r="D6117" s="358">
        <v>1.2120093444870596E-4</v>
      </c>
      <c r="E6117" s="327">
        <v>1.1283592443646154E-4</v>
      </c>
      <c r="F6117" s="332">
        <v>0</v>
      </c>
      <c r="G6117" s="358">
        <v>2.4565895534842125E-4</v>
      </c>
      <c r="H6117" s="327">
        <v>0</v>
      </c>
      <c r="I6117" s="332">
        <v>0</v>
      </c>
      <c r="J6117" s="358">
        <v>0</v>
      </c>
      <c r="K6117" s="327">
        <v>0</v>
      </c>
      <c r="L6117" s="336">
        <v>2.0677177565262342E-4</v>
      </c>
      <c r="M6117" s="210">
        <v>1.1415525114155251E-4</v>
      </c>
      <c r="N6117" s="325">
        <v>0.211385261829801</v>
      </c>
      <c r="O6117" s="358">
        <v>0.74342860274206057</v>
      </c>
      <c r="P6117" s="327">
        <v>0.52235446202419999</v>
      </c>
      <c r="Q6117" s="332">
        <v>0.296816976127321</v>
      </c>
      <c r="R6117" s="358">
        <v>0.17645958655888166</v>
      </c>
      <c r="S6117" s="327">
        <v>0.4506045334127976</v>
      </c>
      <c r="T6117" s="358">
        <v>4.9477120404333504E-2</v>
      </c>
      <c r="U6117" s="358">
        <v>0.27673614782153505</v>
      </c>
      <c r="V6117" s="361">
        <v>1.0179160328239487E-2</v>
      </c>
    </row>
    <row r="6118" spans="1:22" hidden="1" outlineLevel="1">
      <c r="A6118" s="65">
        <v>6109</v>
      </c>
      <c r="B6118" s="117">
        <v>1</v>
      </c>
      <c r="C6118" s="325">
        <v>1.0316044540636412E-4</v>
      </c>
      <c r="D6118" s="358">
        <v>1.2032604801139576E-4</v>
      </c>
      <c r="E6118" s="327">
        <v>1.1172027836822336E-4</v>
      </c>
      <c r="F6118" s="332">
        <v>2.4760089736567618E-4</v>
      </c>
      <c r="G6118" s="358">
        <v>2.6958298662938386E-4</v>
      </c>
      <c r="H6118" s="327">
        <v>0</v>
      </c>
      <c r="I6118" s="332">
        <v>0</v>
      </c>
      <c r="J6118" s="358">
        <v>0</v>
      </c>
      <c r="K6118" s="327">
        <v>0</v>
      </c>
      <c r="L6118" s="336">
        <v>1.8797434150238492E-4</v>
      </c>
      <c r="M6118" s="210">
        <v>1.1415525114155251E-4</v>
      </c>
      <c r="N6118" s="325">
        <v>0.17747318773945855</v>
      </c>
      <c r="O6118" s="358">
        <v>0.71397422041954228</v>
      </c>
      <c r="P6118" s="327">
        <v>0.46238738106230465</v>
      </c>
      <c r="Q6118" s="332">
        <v>0.32979664014146776</v>
      </c>
      <c r="R6118" s="358">
        <v>0.2106834757322083</v>
      </c>
      <c r="S6118" s="327">
        <v>0.39183039314172124</v>
      </c>
      <c r="T6118" s="358">
        <v>3.4100510046115695E-2</v>
      </c>
      <c r="U6118" s="358">
        <v>0.23696027030696576</v>
      </c>
      <c r="V6118" s="361">
        <v>1.6594482029146731E-2</v>
      </c>
    </row>
    <row r="6119" spans="1:22" hidden="1" outlineLevel="1">
      <c r="A6119" s="65">
        <v>6110</v>
      </c>
      <c r="B6119" s="117">
        <v>1</v>
      </c>
      <c r="C6119" s="325">
        <v>9.8947774082287215E-5</v>
      </c>
      <c r="D6119" s="358">
        <v>1.1550445164577512E-4</v>
      </c>
      <c r="E6119" s="327">
        <v>1.0580475968082093E-4</v>
      </c>
      <c r="F6119" s="332">
        <v>3.3763758731683108E-4</v>
      </c>
      <c r="G6119" s="358">
        <v>3.0284322523950268E-4</v>
      </c>
      <c r="H6119" s="327">
        <v>0</v>
      </c>
      <c r="I6119" s="332">
        <v>0</v>
      </c>
      <c r="J6119" s="358">
        <v>0</v>
      </c>
      <c r="K6119" s="327">
        <v>0</v>
      </c>
      <c r="L6119" s="336">
        <v>1.9032402077116473E-4</v>
      </c>
      <c r="M6119" s="210">
        <v>1.1415525114155251E-4</v>
      </c>
      <c r="N6119" s="325">
        <v>0.1718211753910682</v>
      </c>
      <c r="O6119" s="358">
        <v>0.66298002218121921</v>
      </c>
      <c r="P6119" s="327">
        <v>0.45586616868194296</v>
      </c>
      <c r="Q6119" s="332">
        <v>0.26383731211317418</v>
      </c>
      <c r="R6119" s="358">
        <v>0.22937854769503596</v>
      </c>
      <c r="S6119" s="327">
        <v>0.51121852482230457</v>
      </c>
      <c r="T6119" s="358">
        <v>2.8974973260043089E-2</v>
      </c>
      <c r="U6119" s="358">
        <v>0.22848529640471374</v>
      </c>
      <c r="V6119" s="361">
        <v>5.8836508651924038E-2</v>
      </c>
    </row>
    <row r="6120" spans="1:22" hidden="1" outlineLevel="1">
      <c r="A6120" s="65">
        <v>6111</v>
      </c>
      <c r="B6120" s="117">
        <v>1</v>
      </c>
      <c r="C6120" s="325">
        <v>9.8691513660496185E-5</v>
      </c>
      <c r="D6120" s="358">
        <v>1.1013848149693925E-4</v>
      </c>
      <c r="E6120" s="327">
        <v>1.0326212445553391E-4</v>
      </c>
      <c r="F6120" s="332">
        <v>4.3517733476391567E-4</v>
      </c>
      <c r="G6120" s="358">
        <v>3.1042889369444198E-4</v>
      </c>
      <c r="H6120" s="327">
        <v>0</v>
      </c>
      <c r="I6120" s="332">
        <v>0</v>
      </c>
      <c r="J6120" s="358">
        <v>0</v>
      </c>
      <c r="K6120" s="327">
        <v>0</v>
      </c>
      <c r="L6120" s="336">
        <v>2.1382081345896285E-4</v>
      </c>
      <c r="M6120" s="210">
        <v>1.1415525114155251E-4</v>
      </c>
      <c r="N6120" s="325">
        <v>0.14111190829814702</v>
      </c>
      <c r="O6120" s="358">
        <v>0.53782618428049389</v>
      </c>
      <c r="P6120" s="327">
        <v>0.3570064756530808</v>
      </c>
      <c r="Q6120" s="332">
        <v>0.13191865605658709</v>
      </c>
      <c r="R6120" s="358">
        <v>0.24448868297921858</v>
      </c>
      <c r="S6120" s="327">
        <v>0.23580547806697019</v>
      </c>
      <c r="T6120" s="358">
        <v>3.0544015133330622E-2</v>
      </c>
      <c r="U6120" s="358">
        <v>0.23097128874937431</v>
      </c>
      <c r="V6120" s="361">
        <v>4.7300686814400722E-2</v>
      </c>
    </row>
    <row r="6121" spans="1:22" hidden="1" outlineLevel="1">
      <c r="A6121" s="65">
        <v>6112</v>
      </c>
      <c r="B6121" s="117">
        <v>1</v>
      </c>
      <c r="C6121" s="325">
        <v>9.7978984682833321E-5</v>
      </c>
      <c r="D6121" s="358">
        <v>1.0854424398895177E-4</v>
      </c>
      <c r="E6121" s="327">
        <v>1.0540260819110717E-4</v>
      </c>
      <c r="F6121" s="332">
        <v>4.5768650725170446E-4</v>
      </c>
      <c r="G6121" s="358">
        <v>3.0517727707179168E-4</v>
      </c>
      <c r="H6121" s="327">
        <v>0</v>
      </c>
      <c r="I6121" s="332">
        <v>0</v>
      </c>
      <c r="J6121" s="358">
        <v>0</v>
      </c>
      <c r="K6121" s="327">
        <v>0</v>
      </c>
      <c r="L6121" s="336">
        <v>2.2321953053408208E-4</v>
      </c>
      <c r="M6121" s="210">
        <v>1.1415525114155251E-4</v>
      </c>
      <c r="N6121" s="325">
        <v>0.14111190829814702</v>
      </c>
      <c r="O6121" s="358">
        <v>0.43096775228048673</v>
      </c>
      <c r="P6121" s="327">
        <v>0.25243583437334216</v>
      </c>
      <c r="Q6121" s="332">
        <v>0.42873563218390809</v>
      </c>
      <c r="R6121" s="358">
        <v>0.2425709347691353</v>
      </c>
      <c r="S6121" s="327">
        <v>0.34675390204219975</v>
      </c>
      <c r="T6121" s="358">
        <v>3.0857823507988127E-2</v>
      </c>
      <c r="U6121" s="358">
        <v>0.23797726717523596</v>
      </c>
      <c r="V6121" s="361">
        <v>3.9808128540843216E-2</v>
      </c>
    </row>
    <row r="6122" spans="1:22" hidden="1" outlineLevel="1">
      <c r="A6122" s="65">
        <v>6113</v>
      </c>
      <c r="B6122" s="117">
        <v>1</v>
      </c>
      <c r="C6122" s="325">
        <v>9.9147782216368018E-5</v>
      </c>
      <c r="D6122" s="358">
        <v>1.1299644385881922E-4</v>
      </c>
      <c r="E6122" s="327">
        <v>1.0620691117053469E-4</v>
      </c>
      <c r="F6122" s="332">
        <v>4.9520179473135236E-4</v>
      </c>
      <c r="G6122" s="358">
        <v>2.7716865508432321E-4</v>
      </c>
      <c r="H6122" s="327">
        <v>0</v>
      </c>
      <c r="I6122" s="332">
        <v>0</v>
      </c>
      <c r="J6122" s="358">
        <v>0</v>
      </c>
      <c r="K6122" s="327">
        <v>0</v>
      </c>
      <c r="L6122" s="336">
        <v>2.2321953053408208E-4</v>
      </c>
      <c r="M6122" s="210">
        <v>1.1415525114155251E-4</v>
      </c>
      <c r="N6122" s="325">
        <v>0.16258955522203053</v>
      </c>
      <c r="O6122" s="358">
        <v>0.25026627426058123</v>
      </c>
      <c r="P6122" s="327">
        <v>0.14097754908186902</v>
      </c>
      <c r="Q6122" s="332">
        <v>0.42873563218390809</v>
      </c>
      <c r="R6122" s="358">
        <v>0.2289746707291003</v>
      </c>
      <c r="S6122" s="327">
        <v>0.45141474004532528</v>
      </c>
      <c r="T6122" s="358">
        <v>3.6924785418033249E-2</v>
      </c>
      <c r="U6122" s="358">
        <v>0.26577518157462249</v>
      </c>
      <c r="V6122" s="361">
        <v>1.0806721251498515E-2</v>
      </c>
    </row>
    <row r="6123" spans="1:22" hidden="1" outlineLevel="1">
      <c r="A6123" s="65">
        <v>6114</v>
      </c>
      <c r="B6123" s="117">
        <v>1</v>
      </c>
      <c r="C6123" s="325">
        <v>1.0012282187001192E-4</v>
      </c>
      <c r="D6123" s="358">
        <v>1.1793469174941456E-4</v>
      </c>
      <c r="E6123" s="327">
        <v>1.086587379949186E-4</v>
      </c>
      <c r="F6123" s="332">
        <v>4.8769873723542267E-4</v>
      </c>
      <c r="G6123" s="358">
        <v>2.4040733872577092E-4</v>
      </c>
      <c r="H6123" s="327">
        <v>0</v>
      </c>
      <c r="I6123" s="332">
        <v>0</v>
      </c>
      <c r="J6123" s="358">
        <v>0</v>
      </c>
      <c r="K6123" s="327">
        <v>0</v>
      </c>
      <c r="L6123" s="336">
        <v>1.644775488145868E-4</v>
      </c>
      <c r="M6123" s="210">
        <v>1.1415525114155251E-4</v>
      </c>
      <c r="N6123" s="325">
        <v>4.5404499198736216E-2</v>
      </c>
      <c r="O6123" s="358">
        <v>5.6749490000252013E-2</v>
      </c>
      <c r="P6123" s="327">
        <v>3.7632382307862706E-2</v>
      </c>
      <c r="Q6123" s="332">
        <v>0.39575596816976127</v>
      </c>
      <c r="R6123" s="358">
        <v>0.22646822459526392</v>
      </c>
      <c r="S6123" s="327">
        <v>0.50125966586016379</v>
      </c>
      <c r="T6123" s="358">
        <v>5.1987587401593559E-2</v>
      </c>
      <c r="U6123" s="358">
        <v>0.30837605038994254</v>
      </c>
      <c r="V6123" s="361">
        <v>0</v>
      </c>
    </row>
    <row r="6124" spans="1:22" hidden="1" outlineLevel="1">
      <c r="A6124" s="65">
        <v>6115</v>
      </c>
      <c r="B6124" s="117">
        <v>1</v>
      </c>
      <c r="C6124" s="325">
        <v>1.0326044947340452E-4</v>
      </c>
      <c r="D6124" s="358">
        <v>1.2036493185305399E-4</v>
      </c>
      <c r="E6124" s="327">
        <v>1.0994302823626255E-4</v>
      </c>
      <c r="F6124" s="332">
        <v>4.3517733476391567E-4</v>
      </c>
      <c r="G6124" s="358">
        <v>0</v>
      </c>
      <c r="H6124" s="327">
        <v>0</v>
      </c>
      <c r="I6124" s="332">
        <v>0</v>
      </c>
      <c r="J6124" s="358">
        <v>0</v>
      </c>
      <c r="K6124" s="327">
        <v>0</v>
      </c>
      <c r="L6124" s="336">
        <v>1.1748396343899057E-4</v>
      </c>
      <c r="M6124" s="210">
        <v>1.1415525114155251E-4</v>
      </c>
      <c r="N6124" s="325">
        <v>9.420020580650667E-4</v>
      </c>
      <c r="O6124" s="358">
        <v>1.8120192693694113E-3</v>
      </c>
      <c r="P6124" s="327">
        <v>5.8103265929321701E-4</v>
      </c>
      <c r="Q6124" s="332">
        <v>0.46171529619805485</v>
      </c>
      <c r="R6124" s="358">
        <v>0.18533814445210359</v>
      </c>
      <c r="S6124" s="327">
        <v>0.49700605339779819</v>
      </c>
      <c r="T6124" s="358">
        <v>7.8556696455929095E-2</v>
      </c>
      <c r="U6124" s="358">
        <v>0.36894386387803679</v>
      </c>
      <c r="V6124" s="361">
        <v>0</v>
      </c>
    </row>
    <row r="6125" spans="1:22" hidden="1" outlineLevel="1">
      <c r="A6125" s="65">
        <v>6116</v>
      </c>
      <c r="B6125" s="117">
        <v>1</v>
      </c>
      <c r="C6125" s="325">
        <v>1.0971071179751041E-4</v>
      </c>
      <c r="D6125" s="358">
        <v>1.3280776118368792E-4</v>
      </c>
      <c r="E6125" s="327">
        <v>1.2037302171141949E-4</v>
      </c>
      <c r="F6125" s="332">
        <v>3.6014675980461987E-4</v>
      </c>
      <c r="G6125" s="358">
        <v>0</v>
      </c>
      <c r="H6125" s="327">
        <v>0</v>
      </c>
      <c r="I6125" s="332">
        <v>0</v>
      </c>
      <c r="J6125" s="358">
        <v>0</v>
      </c>
      <c r="K6125" s="327">
        <v>0</v>
      </c>
      <c r="L6125" s="336">
        <v>8.811297257924293E-5</v>
      </c>
      <c r="M6125" s="210">
        <v>1.1415525114155251E-4</v>
      </c>
      <c r="N6125" s="325">
        <v>0</v>
      </c>
      <c r="O6125" s="358">
        <v>0</v>
      </c>
      <c r="P6125" s="327">
        <v>0</v>
      </c>
      <c r="Q6125" s="332">
        <v>0.32979664014146776</v>
      </c>
      <c r="R6125" s="358">
        <v>0.20442815405353215</v>
      </c>
      <c r="S6125" s="327">
        <v>0.46110353012995692</v>
      </c>
      <c r="T6125" s="358">
        <v>0.13378697039565021</v>
      </c>
      <c r="U6125" s="358">
        <v>0.56985724518742398</v>
      </c>
      <c r="V6125" s="361">
        <v>0</v>
      </c>
    </row>
    <row r="6126" spans="1:22" hidden="1" outlineLevel="1">
      <c r="A6126" s="65">
        <v>6117</v>
      </c>
      <c r="B6126" s="117">
        <v>1</v>
      </c>
      <c r="C6126" s="325">
        <v>1.0981071586455082E-4</v>
      </c>
      <c r="D6126" s="358">
        <v>1.3564628162473878E-4</v>
      </c>
      <c r="E6126" s="327">
        <v>1.2246161493219097E-4</v>
      </c>
      <c r="F6126" s="332">
        <v>2.8511618484532408E-4</v>
      </c>
      <c r="G6126" s="358">
        <v>0</v>
      </c>
      <c r="H6126" s="327">
        <v>0</v>
      </c>
      <c r="I6126" s="332">
        <v>0</v>
      </c>
      <c r="J6126" s="358">
        <v>0</v>
      </c>
      <c r="K6126" s="327">
        <v>0</v>
      </c>
      <c r="L6126" s="336">
        <v>5.8741981719495287E-5</v>
      </c>
      <c r="M6126" s="210">
        <v>1.1415525114155251E-4</v>
      </c>
      <c r="N6126" s="325">
        <v>0</v>
      </c>
      <c r="O6126" s="358">
        <v>0</v>
      </c>
      <c r="P6126" s="327">
        <v>0</v>
      </c>
      <c r="Q6126" s="332">
        <v>0.42873563218390809</v>
      </c>
      <c r="R6126" s="358">
        <v>0.24552177707618061</v>
      </c>
      <c r="S6126" s="327">
        <v>0.54170275668312284</v>
      </c>
      <c r="T6126" s="358">
        <v>0.1959210285778365</v>
      </c>
      <c r="U6126" s="358">
        <v>0.62240208338138636</v>
      </c>
      <c r="V6126" s="361">
        <v>0</v>
      </c>
    </row>
    <row r="6127" spans="1:22" hidden="1" outlineLevel="1">
      <c r="A6127" s="65">
        <v>6118</v>
      </c>
      <c r="B6127" s="117">
        <v>1</v>
      </c>
      <c r="C6127" s="325">
        <v>1.0063534271359398E-4</v>
      </c>
      <c r="D6127" s="358">
        <v>1.2549759895194048E-4</v>
      </c>
      <c r="E6127" s="327">
        <v>1.1159055208121892E-4</v>
      </c>
      <c r="F6127" s="332">
        <v>0</v>
      </c>
      <c r="G6127" s="358">
        <v>0</v>
      </c>
      <c r="H6127" s="327">
        <v>0</v>
      </c>
      <c r="I6127" s="332">
        <v>0</v>
      </c>
      <c r="J6127" s="358">
        <v>0</v>
      </c>
      <c r="K6127" s="327">
        <v>0</v>
      </c>
      <c r="L6127" s="336">
        <v>3.7594868300476983E-5</v>
      </c>
      <c r="M6127" s="210">
        <v>1.1415525114155251E-4</v>
      </c>
      <c r="N6127" s="325">
        <v>0</v>
      </c>
      <c r="O6127" s="358">
        <v>0</v>
      </c>
      <c r="P6127" s="327">
        <v>0</v>
      </c>
      <c r="Q6127" s="332">
        <v>0.42873563218390809</v>
      </c>
      <c r="R6127" s="358">
        <v>0.30168278352160177</v>
      </c>
      <c r="S6127" s="327">
        <v>0.56621167316665666</v>
      </c>
      <c r="T6127" s="358">
        <v>0.12824302244336758</v>
      </c>
      <c r="U6127" s="358">
        <v>0.4091717400007262</v>
      </c>
      <c r="V6127" s="361">
        <v>0</v>
      </c>
    </row>
    <row r="6128" spans="1:22" hidden="1" outlineLevel="1">
      <c r="A6128" s="65">
        <v>6119</v>
      </c>
      <c r="B6128" s="117">
        <v>1</v>
      </c>
      <c r="C6128" s="325">
        <v>9.34413001408751E-5</v>
      </c>
      <c r="D6128" s="358">
        <v>1.1521282283333839E-4</v>
      </c>
      <c r="E6128" s="327">
        <v>1.0407940006366188E-4</v>
      </c>
      <c r="F6128" s="332">
        <v>0</v>
      </c>
      <c r="G6128" s="358">
        <v>0</v>
      </c>
      <c r="H6128" s="327">
        <v>0</v>
      </c>
      <c r="I6128" s="332">
        <v>0</v>
      </c>
      <c r="J6128" s="358">
        <v>0</v>
      </c>
      <c r="K6128" s="327">
        <v>0</v>
      </c>
      <c r="L6128" s="336">
        <v>2.3496792687798115E-5</v>
      </c>
      <c r="M6128" s="210">
        <v>1.1415525114155251E-4</v>
      </c>
      <c r="N6128" s="325">
        <v>0</v>
      </c>
      <c r="O6128" s="358">
        <v>0</v>
      </c>
      <c r="P6128" s="327">
        <v>0</v>
      </c>
      <c r="Q6128" s="332">
        <v>0.26383731211317418</v>
      </c>
      <c r="R6128" s="358">
        <v>0.38030722842061265</v>
      </c>
      <c r="S6128" s="327">
        <v>0.63931643308575103</v>
      </c>
      <c r="T6128" s="358">
        <v>5.9414385601821204E-2</v>
      </c>
      <c r="U6128" s="358">
        <v>0.30272606778844119</v>
      </c>
      <c r="V6128" s="361">
        <v>0</v>
      </c>
    </row>
    <row r="6129" spans="1:22" hidden="1" outlineLevel="1">
      <c r="A6129" s="65">
        <v>6120</v>
      </c>
      <c r="B6129" s="117">
        <v>1</v>
      </c>
      <c r="C6129" s="325">
        <v>8.8628604414555778E-5</v>
      </c>
      <c r="D6129" s="358">
        <v>1.0815540557236947E-4</v>
      </c>
      <c r="E6129" s="327">
        <v>9.581583558147908E-5</v>
      </c>
      <c r="F6129" s="332">
        <v>0</v>
      </c>
      <c r="G6129" s="358">
        <v>0</v>
      </c>
      <c r="H6129" s="327">
        <v>0</v>
      </c>
      <c r="I6129" s="332">
        <v>0</v>
      </c>
      <c r="J6129" s="358">
        <v>0</v>
      </c>
      <c r="K6129" s="327">
        <v>0</v>
      </c>
      <c r="L6129" s="336">
        <v>9.3987170751192458E-6</v>
      </c>
      <c r="M6129" s="210">
        <v>1.1415525114155251E-4</v>
      </c>
      <c r="N6129" s="325">
        <v>0</v>
      </c>
      <c r="O6129" s="358">
        <v>0</v>
      </c>
      <c r="P6129" s="327">
        <v>0</v>
      </c>
      <c r="Q6129" s="332">
        <v>0.36277630415561452</v>
      </c>
      <c r="R6129" s="358">
        <v>0.40719884009843738</v>
      </c>
      <c r="S6129" s="327">
        <v>0.70926474226776004</v>
      </c>
      <c r="T6129" s="358">
        <v>4.8326489697255982E-2</v>
      </c>
      <c r="U6129" s="358">
        <v>0.26306318992590183</v>
      </c>
      <c r="V6129" s="361">
        <v>0</v>
      </c>
    </row>
    <row r="6130" spans="1:22" hidden="1" outlineLevel="1">
      <c r="A6130" s="65">
        <v>6121</v>
      </c>
      <c r="B6130" s="117">
        <v>1</v>
      </c>
      <c r="C6130" s="325">
        <v>8.2184592344639916E-5</v>
      </c>
      <c r="D6130" s="358">
        <v>9.9212121990976346E-5</v>
      </c>
      <c r="E6130" s="327">
        <v>8.7954422589010041E-5</v>
      </c>
      <c r="F6130" s="332">
        <v>0</v>
      </c>
      <c r="G6130" s="358">
        <v>0</v>
      </c>
      <c r="H6130" s="327">
        <v>0</v>
      </c>
      <c r="I6130" s="332">
        <v>0</v>
      </c>
      <c r="J6130" s="358">
        <v>0</v>
      </c>
      <c r="K6130" s="327">
        <v>0</v>
      </c>
      <c r="L6130" s="336">
        <v>5.8741981719495289E-6</v>
      </c>
      <c r="M6130" s="210">
        <v>1.1415525114155251E-4</v>
      </c>
      <c r="N6130" s="325">
        <v>0</v>
      </c>
      <c r="O6130" s="358">
        <v>0</v>
      </c>
      <c r="P6130" s="327">
        <v>0</v>
      </c>
      <c r="Q6130" s="332">
        <v>0.49469496021220166</v>
      </c>
      <c r="R6130" s="358">
        <v>0.39920940774995212</v>
      </c>
      <c r="S6130" s="327">
        <v>0.75051803972324693</v>
      </c>
      <c r="T6130" s="358">
        <v>5.1046162277621043E-2</v>
      </c>
      <c r="U6130" s="358">
        <v>0.23187528596561452</v>
      </c>
      <c r="V6130" s="361">
        <v>0</v>
      </c>
    </row>
    <row r="6131" spans="1:22" hidden="1" outlineLevel="1">
      <c r="A6131" s="65">
        <v>6122</v>
      </c>
      <c r="B6131" s="117">
        <v>1</v>
      </c>
      <c r="C6131" s="325">
        <v>7.7284393059660246E-5</v>
      </c>
      <c r="D6131" s="358">
        <v>9.3262894217267008E-5</v>
      </c>
      <c r="E6131" s="327">
        <v>8.1792423956299163E-5</v>
      </c>
      <c r="F6131" s="332">
        <v>0</v>
      </c>
      <c r="G6131" s="358">
        <v>0</v>
      </c>
      <c r="H6131" s="327">
        <v>0</v>
      </c>
      <c r="I6131" s="332">
        <v>0</v>
      </c>
      <c r="J6131" s="358">
        <v>0</v>
      </c>
      <c r="K6131" s="327">
        <v>0</v>
      </c>
      <c r="L6131" s="336">
        <v>2.3496792687798115E-6</v>
      </c>
      <c r="M6131" s="210">
        <v>1.1415525114155251E-4</v>
      </c>
      <c r="N6131" s="325">
        <v>0</v>
      </c>
      <c r="O6131" s="358">
        <v>0</v>
      </c>
      <c r="P6131" s="327">
        <v>0</v>
      </c>
      <c r="Q6131" s="332">
        <v>0.56065428824049512</v>
      </c>
      <c r="R6131" s="358">
        <v>0.38640077691976793</v>
      </c>
      <c r="S6131" s="327">
        <v>0.76300880823283446</v>
      </c>
      <c r="T6131" s="358">
        <v>2.573228672191552E-2</v>
      </c>
      <c r="U6131" s="358">
        <v>0.21266534512051</v>
      </c>
      <c r="V6131" s="361">
        <v>0</v>
      </c>
    </row>
    <row r="6132" spans="1:22" hidden="1" outlineLevel="1">
      <c r="A6132" s="65">
        <v>6123</v>
      </c>
      <c r="B6132" s="117">
        <v>1</v>
      </c>
      <c r="C6132" s="325">
        <v>7.4046761389227249E-5</v>
      </c>
      <c r="D6132" s="358">
        <v>8.9257858526469212E-5</v>
      </c>
      <c r="E6132" s="327">
        <v>7.7096332366738442E-5</v>
      </c>
      <c r="F6132" s="332">
        <v>0</v>
      </c>
      <c r="G6132" s="358">
        <v>0</v>
      </c>
      <c r="H6132" s="327">
        <v>0</v>
      </c>
      <c r="I6132" s="332">
        <v>0</v>
      </c>
      <c r="J6132" s="358">
        <v>0</v>
      </c>
      <c r="K6132" s="327">
        <v>0</v>
      </c>
      <c r="L6132" s="336">
        <v>1.1748396343899057E-6</v>
      </c>
      <c r="M6132" s="210">
        <v>1.1415525114155251E-4</v>
      </c>
      <c r="N6132" s="325">
        <v>0</v>
      </c>
      <c r="O6132" s="358">
        <v>0</v>
      </c>
      <c r="P6132" s="327">
        <v>0</v>
      </c>
      <c r="Q6132" s="332">
        <v>0.52767462422634837</v>
      </c>
      <c r="R6132" s="358">
        <v>0.38830294586263914</v>
      </c>
      <c r="S6132" s="327">
        <v>0.82991038561444508</v>
      </c>
      <c r="T6132" s="358">
        <v>2.374483368241798E-2</v>
      </c>
      <c r="U6132" s="358">
        <v>0.20565936669464838</v>
      </c>
      <c r="V6132" s="361">
        <v>0</v>
      </c>
    </row>
    <row r="6133" spans="1:22" hidden="1" outlineLevel="1">
      <c r="A6133" s="65">
        <v>6124</v>
      </c>
      <c r="B6133" s="117">
        <v>1</v>
      </c>
      <c r="C6133" s="325">
        <v>7.2077931319369342E-5</v>
      </c>
      <c r="D6133" s="358">
        <v>8.6983153789462695E-5</v>
      </c>
      <c r="E6133" s="327">
        <v>7.5409890635680734E-5</v>
      </c>
      <c r="F6133" s="332">
        <v>0</v>
      </c>
      <c r="G6133" s="358">
        <v>0</v>
      </c>
      <c r="H6133" s="327">
        <v>0</v>
      </c>
      <c r="I6133" s="332">
        <v>0</v>
      </c>
      <c r="J6133" s="358">
        <v>0</v>
      </c>
      <c r="K6133" s="327">
        <v>0</v>
      </c>
      <c r="L6133" s="336">
        <v>1.409807561267887E-5</v>
      </c>
      <c r="M6133" s="210">
        <v>1.1415525114155251E-4</v>
      </c>
      <c r="N6133" s="325">
        <v>0</v>
      </c>
      <c r="O6133" s="358">
        <v>0</v>
      </c>
      <c r="P6133" s="327">
        <v>0</v>
      </c>
      <c r="Q6133" s="332">
        <v>0.56065428824049512</v>
      </c>
      <c r="R6133" s="358">
        <v>0.37367484799214701</v>
      </c>
      <c r="S6133" s="327">
        <v>0.87772133791954521</v>
      </c>
      <c r="T6133" s="358">
        <v>2.5000067181048007E-2</v>
      </c>
      <c r="U6133" s="358">
        <v>0.20848435799539905</v>
      </c>
      <c r="V6133" s="361">
        <v>0</v>
      </c>
    </row>
    <row r="6134" spans="1:22" hidden="1" outlineLevel="1">
      <c r="A6134" s="65">
        <v>6125</v>
      </c>
      <c r="B6134" s="117">
        <v>1</v>
      </c>
      <c r="C6134" s="325">
        <v>7.1109141919915462E-5</v>
      </c>
      <c r="D6134" s="358">
        <v>8.4786216735772651E-5</v>
      </c>
      <c r="E6134" s="327">
        <v>7.4774231829358972E-5</v>
      </c>
      <c r="F6134" s="332">
        <v>0</v>
      </c>
      <c r="G6134" s="358">
        <v>0</v>
      </c>
      <c r="H6134" s="327">
        <v>0</v>
      </c>
      <c r="I6134" s="332">
        <v>0</v>
      </c>
      <c r="J6134" s="358">
        <v>0</v>
      </c>
      <c r="K6134" s="327">
        <v>0</v>
      </c>
      <c r="L6134" s="336">
        <v>3.7594868300476983E-5</v>
      </c>
      <c r="M6134" s="210">
        <v>1.1415525114155251E-4</v>
      </c>
      <c r="N6134" s="325">
        <v>0</v>
      </c>
      <c r="O6134" s="358">
        <v>0</v>
      </c>
      <c r="P6134" s="327">
        <v>0</v>
      </c>
      <c r="Q6134" s="332">
        <v>0.59363395225464199</v>
      </c>
      <c r="R6134" s="358">
        <v>0.37533162984113844</v>
      </c>
      <c r="S6134" s="327">
        <v>0.86368610265110379</v>
      </c>
      <c r="T6134" s="358">
        <v>2.4790861597943005E-2</v>
      </c>
      <c r="U6134" s="358">
        <v>0.20204337782968751</v>
      </c>
      <c r="V6134" s="361">
        <v>0</v>
      </c>
    </row>
    <row r="6135" spans="1:22" hidden="1" outlineLevel="1">
      <c r="A6135" s="65">
        <v>6126</v>
      </c>
      <c r="B6135" s="117">
        <v>1</v>
      </c>
      <c r="C6135" s="325">
        <v>7.2009178523279067E-5</v>
      </c>
      <c r="D6135" s="358">
        <v>8.501951978572204E-5</v>
      </c>
      <c r="E6135" s="327">
        <v>7.5812042125394493E-5</v>
      </c>
      <c r="F6135" s="332">
        <v>0</v>
      </c>
      <c r="G6135" s="358">
        <v>0</v>
      </c>
      <c r="H6135" s="327">
        <v>0</v>
      </c>
      <c r="I6135" s="332">
        <v>0</v>
      </c>
      <c r="J6135" s="358">
        <v>0</v>
      </c>
      <c r="K6135" s="327">
        <v>0</v>
      </c>
      <c r="L6135" s="336">
        <v>9.3987170751192462E-5</v>
      </c>
      <c r="M6135" s="210">
        <v>1.1415525114155251E-4</v>
      </c>
      <c r="N6135" s="325">
        <v>0</v>
      </c>
      <c r="O6135" s="358">
        <v>8.724951271809712E-4</v>
      </c>
      <c r="P6135" s="327">
        <v>0</v>
      </c>
      <c r="Q6135" s="332">
        <v>0.52767462422634837</v>
      </c>
      <c r="R6135" s="358">
        <v>0.37125389381461227</v>
      </c>
      <c r="S6135" s="327">
        <v>0.8424011541240326</v>
      </c>
      <c r="T6135" s="358">
        <v>2.520927276415301E-2</v>
      </c>
      <c r="U6135" s="358">
        <v>0.20260837608983764</v>
      </c>
      <c r="V6135" s="361">
        <v>0</v>
      </c>
    </row>
    <row r="6136" spans="1:22" hidden="1" outlineLevel="1">
      <c r="A6136" s="65">
        <v>6127</v>
      </c>
      <c r="B6136" s="117">
        <v>1</v>
      </c>
      <c r="C6136" s="325">
        <v>7.3459237495364889E-5</v>
      </c>
      <c r="D6136" s="358">
        <v>8.501951978572204E-5</v>
      </c>
      <c r="E6136" s="327">
        <v>7.5837987382795384E-5</v>
      </c>
      <c r="F6136" s="332">
        <v>0</v>
      </c>
      <c r="G6136" s="358">
        <v>0</v>
      </c>
      <c r="H6136" s="327">
        <v>0</v>
      </c>
      <c r="I6136" s="332">
        <v>0</v>
      </c>
      <c r="J6136" s="358">
        <v>0</v>
      </c>
      <c r="K6136" s="327">
        <v>0</v>
      </c>
      <c r="L6136" s="336">
        <v>1.8210014333043539E-4</v>
      </c>
      <c r="M6136" s="210">
        <v>1.1415525114155251E-4</v>
      </c>
      <c r="N6136" s="325">
        <v>3.3912074090342408E-3</v>
      </c>
      <c r="O6136" s="358">
        <v>4.9228235928093521E-2</v>
      </c>
      <c r="P6136" s="327">
        <v>2.8718742685122169E-2</v>
      </c>
      <c r="Q6136" s="332">
        <v>0.52767462422634837</v>
      </c>
      <c r="R6136" s="358">
        <v>0.34889425178997313</v>
      </c>
      <c r="S6136" s="327">
        <v>0.79962870541175879</v>
      </c>
      <c r="T6136" s="358">
        <v>2.740593138675556E-2</v>
      </c>
      <c r="U6136" s="358">
        <v>0.21707233154968106</v>
      </c>
      <c r="V6136" s="361">
        <v>0</v>
      </c>
    </row>
    <row r="6137" spans="1:22" hidden="1" outlineLevel="1">
      <c r="A6137" s="65">
        <v>6128</v>
      </c>
      <c r="B6137" s="117">
        <v>1</v>
      </c>
      <c r="C6137" s="325">
        <v>7.3084222243963379E-5</v>
      </c>
      <c r="D6137" s="358">
        <v>8.599161582717781E-5</v>
      </c>
      <c r="E6137" s="327">
        <v>7.6862825050130453E-5</v>
      </c>
      <c r="F6137" s="332">
        <v>0</v>
      </c>
      <c r="G6137" s="358">
        <v>0</v>
      </c>
      <c r="H6137" s="327">
        <v>0</v>
      </c>
      <c r="I6137" s="332">
        <v>0</v>
      </c>
      <c r="J6137" s="358">
        <v>0</v>
      </c>
      <c r="K6137" s="327">
        <v>0</v>
      </c>
      <c r="L6137" s="336">
        <v>1.5860335064263727E-4</v>
      </c>
      <c r="M6137" s="210">
        <v>1.1415525114155251E-4</v>
      </c>
      <c r="N6137" s="325">
        <v>9.1939400867150523E-2</v>
      </c>
      <c r="O6137" s="358">
        <v>0.23391466935610461</v>
      </c>
      <c r="P6137" s="327">
        <v>0.13747122831500935</v>
      </c>
      <c r="Q6137" s="332">
        <v>0.56065428824049512</v>
      </c>
      <c r="R6137" s="358">
        <v>0.33902842465306116</v>
      </c>
      <c r="S6137" s="327">
        <v>0.66081236255777809</v>
      </c>
      <c r="T6137" s="358">
        <v>2.7928945344518067E-2</v>
      </c>
      <c r="U6137" s="358">
        <v>0.22385231067148265</v>
      </c>
      <c r="V6137" s="361">
        <v>0</v>
      </c>
    </row>
    <row r="6138" spans="1:22" hidden="1" outlineLevel="1">
      <c r="A6138" s="65">
        <v>6129</v>
      </c>
      <c r="B6138" s="117">
        <v>1</v>
      </c>
      <c r="C6138" s="325">
        <v>7.7540653481451277E-5</v>
      </c>
      <c r="D6138" s="358">
        <v>9.6490253074900181E-5</v>
      </c>
      <c r="E6138" s="327">
        <v>8.4529648612092831E-5</v>
      </c>
      <c r="F6138" s="332">
        <v>0</v>
      </c>
      <c r="G6138" s="358">
        <v>0</v>
      </c>
      <c r="H6138" s="327">
        <v>0</v>
      </c>
      <c r="I6138" s="332">
        <v>0</v>
      </c>
      <c r="J6138" s="358">
        <v>0</v>
      </c>
      <c r="K6138" s="327">
        <v>0</v>
      </c>
      <c r="L6138" s="336">
        <v>1.4685495429873823E-4</v>
      </c>
      <c r="M6138" s="210">
        <v>1.1415525114155251E-4</v>
      </c>
      <c r="N6138" s="325">
        <v>0.18877721243623938</v>
      </c>
      <c r="O6138" s="358">
        <v>0.39964384685195609</v>
      </c>
      <c r="P6138" s="327">
        <v>0.20995825495932932</v>
      </c>
      <c r="Q6138" s="332">
        <v>0.52767462422634837</v>
      </c>
      <c r="R6138" s="358">
        <v>0.31782970108260045</v>
      </c>
      <c r="S6138" s="327">
        <v>0.57915817599664232</v>
      </c>
      <c r="T6138" s="358">
        <v>3.4832729586983205E-2</v>
      </c>
      <c r="U6138" s="358">
        <v>0.2474692379457582</v>
      </c>
      <c r="V6138" s="361">
        <v>5.8376908073089581E-2</v>
      </c>
    </row>
    <row r="6139" spans="1:22" hidden="1" outlineLevel="1">
      <c r="A6139" s="65">
        <v>6130</v>
      </c>
      <c r="B6139" s="117">
        <v>1</v>
      </c>
      <c r="C6139" s="325">
        <v>8.3759656400526241E-5</v>
      </c>
      <c r="D6139" s="358">
        <v>1.0512246592302746E-4</v>
      </c>
      <c r="E6139" s="327">
        <v>9.274132257947386E-5</v>
      </c>
      <c r="F6139" s="332">
        <v>0</v>
      </c>
      <c r="G6139" s="358">
        <v>2.5674570155179404E-4</v>
      </c>
      <c r="H6139" s="327">
        <v>0</v>
      </c>
      <c r="I6139" s="332">
        <v>0</v>
      </c>
      <c r="J6139" s="358">
        <v>0</v>
      </c>
      <c r="K6139" s="327">
        <v>0</v>
      </c>
      <c r="L6139" s="336">
        <v>1.644775488145868E-4</v>
      </c>
      <c r="M6139" s="210">
        <v>1.1415525114155251E-4</v>
      </c>
      <c r="N6139" s="325">
        <v>0.31594749027502339</v>
      </c>
      <c r="O6139" s="358">
        <v>0.54643097353655168</v>
      </c>
      <c r="P6139" s="327">
        <v>0.34023638901530168</v>
      </c>
      <c r="Q6139" s="332">
        <v>0.46171529619805485</v>
      </c>
      <c r="R6139" s="358">
        <v>0.35606112548034835</v>
      </c>
      <c r="S6139" s="327">
        <v>0.68142213889107595</v>
      </c>
      <c r="T6139" s="358">
        <v>3.8389224499768275E-2</v>
      </c>
      <c r="U6139" s="358">
        <v>0.30340406570062139</v>
      </c>
      <c r="V6139" s="361">
        <v>0.11893882753592078</v>
      </c>
    </row>
    <row r="6140" spans="1:22" hidden="1" outlineLevel="1">
      <c r="A6140" s="65">
        <v>6131</v>
      </c>
      <c r="B6140" s="117">
        <v>1</v>
      </c>
      <c r="C6140" s="325">
        <v>9.0934948210675038E-5</v>
      </c>
      <c r="D6140" s="358">
        <v>1.1009959765528102E-4</v>
      </c>
      <c r="E6140" s="327">
        <v>1.0081029763115E-4</v>
      </c>
      <c r="F6140" s="332">
        <v>0</v>
      </c>
      <c r="G6140" s="358">
        <v>3.1451348440094784E-4</v>
      </c>
      <c r="H6140" s="327">
        <v>0</v>
      </c>
      <c r="I6140" s="332">
        <v>0</v>
      </c>
      <c r="J6140" s="358">
        <v>0</v>
      </c>
      <c r="K6140" s="327">
        <v>0</v>
      </c>
      <c r="L6140" s="336">
        <v>1.8797434150238492E-4</v>
      </c>
      <c r="M6140" s="210">
        <v>1.1415525114155251E-4</v>
      </c>
      <c r="N6140" s="325">
        <v>0.50547830435771479</v>
      </c>
      <c r="O6140" s="358">
        <v>0.66729980734810124</v>
      </c>
      <c r="P6140" s="327">
        <v>0.32271395306635425</v>
      </c>
      <c r="Q6140" s="332">
        <v>0.296816976127321</v>
      </c>
      <c r="R6140" s="358">
        <v>0.42983151577016737</v>
      </c>
      <c r="S6140" s="327">
        <v>0.78055496655049106</v>
      </c>
      <c r="T6140" s="358">
        <v>6.6631978218943858E-2</v>
      </c>
      <c r="U6140" s="358">
        <v>0.3263429950627168</v>
      </c>
      <c r="V6140" s="361">
        <v>0.19572724318238599</v>
      </c>
    </row>
    <row r="6141" spans="1:22" hidden="1" outlineLevel="1">
      <c r="A6141" s="65">
        <v>6132</v>
      </c>
      <c r="B6141" s="117">
        <v>1</v>
      </c>
      <c r="C6141" s="325">
        <v>9.2872527009582825E-5</v>
      </c>
      <c r="D6141" s="358">
        <v>1.1147997403414821E-4</v>
      </c>
      <c r="E6141" s="327">
        <v>1.0462425046908053E-4</v>
      </c>
      <c r="F6141" s="332">
        <v>0</v>
      </c>
      <c r="G6141" s="358">
        <v>3.4310561934648844E-4</v>
      </c>
      <c r="H6141" s="327">
        <v>0</v>
      </c>
      <c r="I6141" s="332">
        <v>0</v>
      </c>
      <c r="J6141" s="358">
        <v>0</v>
      </c>
      <c r="K6141" s="327">
        <v>0</v>
      </c>
      <c r="L6141" s="336">
        <v>2.0677177565262342E-4</v>
      </c>
      <c r="M6141" s="210">
        <v>1.1415525114155251E-4</v>
      </c>
      <c r="N6141" s="325">
        <v>0.49002947060544771</v>
      </c>
      <c r="O6141" s="358">
        <v>0.6995038560989405</v>
      </c>
      <c r="P6141" s="327">
        <v>0.3697410223634261</v>
      </c>
      <c r="Q6141" s="332">
        <v>0.32979664014146776</v>
      </c>
      <c r="R6141" s="358">
        <v>0.53499950362337567</v>
      </c>
      <c r="S6141" s="327">
        <v>0.82386755301778336</v>
      </c>
      <c r="T6141" s="358">
        <v>0.11589989304017236</v>
      </c>
      <c r="U6141" s="358">
        <v>0.33278397522842829</v>
      </c>
      <c r="V6141" s="361">
        <v>0.24679482244856285</v>
      </c>
    </row>
    <row r="6142" spans="1:22" hidden="1" outlineLevel="1">
      <c r="A6142" s="65">
        <v>6133</v>
      </c>
      <c r="B6142" s="117">
        <v>1</v>
      </c>
      <c r="C6142" s="325">
        <v>9.0591184230223661E-5</v>
      </c>
      <c r="D6142" s="358">
        <v>1.1114946138005325E-4</v>
      </c>
      <c r="E6142" s="327">
        <v>1.06829597348156E-4</v>
      </c>
      <c r="F6142" s="332">
        <v>2.7761312734939439E-4</v>
      </c>
      <c r="G6142" s="358">
        <v>3.6236154696287311E-4</v>
      </c>
      <c r="H6142" s="327">
        <v>0</v>
      </c>
      <c r="I6142" s="332">
        <v>0</v>
      </c>
      <c r="J6142" s="358">
        <v>0</v>
      </c>
      <c r="K6142" s="327">
        <v>0</v>
      </c>
      <c r="L6142" s="336">
        <v>1.8797434150238492E-4</v>
      </c>
      <c r="M6142" s="210">
        <v>1.1415525114155251E-4</v>
      </c>
      <c r="N6142" s="325">
        <v>0.50001469242093743</v>
      </c>
      <c r="O6142" s="358">
        <v>0.71975310650863156</v>
      </c>
      <c r="P6142" s="327">
        <v>0.39279880944408402</v>
      </c>
      <c r="Q6142" s="332">
        <v>0.36277630415561452</v>
      </c>
      <c r="R6142" s="358">
        <v>0.55682318227228156</v>
      </c>
      <c r="S6142" s="327">
        <v>0.78487609623223398</v>
      </c>
      <c r="T6142" s="358">
        <v>0.13608823180980525</v>
      </c>
      <c r="U6142" s="358">
        <v>0.32950698531955752</v>
      </c>
      <c r="V6142" s="361">
        <v>0.27882180630588294</v>
      </c>
    </row>
    <row r="6143" spans="1:22" hidden="1" outlineLevel="1">
      <c r="A6143" s="65">
        <v>6134</v>
      </c>
      <c r="B6143" s="117">
        <v>1</v>
      </c>
      <c r="C6143" s="325">
        <v>8.4178423431257918E-5</v>
      </c>
      <c r="D6143" s="358">
        <v>1.0461697598147045E-4</v>
      </c>
      <c r="E6143" s="327">
        <v>1.0252268461960861E-4</v>
      </c>
      <c r="F6143" s="332">
        <v>2.4009783986974649E-4</v>
      </c>
      <c r="G6143" s="358">
        <v>4.312160760153997E-4</v>
      </c>
      <c r="H6143" s="327">
        <v>0</v>
      </c>
      <c r="I6143" s="332">
        <v>0</v>
      </c>
      <c r="J6143" s="358">
        <v>0</v>
      </c>
      <c r="K6143" s="327">
        <v>0</v>
      </c>
      <c r="L6143" s="336">
        <v>1.9032402077116473E-4</v>
      </c>
      <c r="M6143" s="210">
        <v>1.1415525114155251E-4</v>
      </c>
      <c r="N6143" s="325">
        <v>0.5908236908184098</v>
      </c>
      <c r="O6143" s="358">
        <v>0.65605190202866726</v>
      </c>
      <c r="P6143" s="327">
        <v>0.38490457242182879</v>
      </c>
      <c r="Q6143" s="332">
        <v>0.36277630415561452</v>
      </c>
      <c r="R6143" s="358">
        <v>0.54471759834995737</v>
      </c>
      <c r="S6143" s="327">
        <v>0.74597747216812904</v>
      </c>
      <c r="T6143" s="358">
        <v>0.10000026872419203</v>
      </c>
      <c r="U6143" s="358">
        <v>0.32532599819444646</v>
      </c>
      <c r="V6143" s="361">
        <v>0.29136539020995389</v>
      </c>
    </row>
    <row r="6144" spans="1:22" hidden="1" outlineLevel="1">
      <c r="A6144" s="65">
        <v>6135</v>
      </c>
      <c r="B6144" s="117">
        <v>1</v>
      </c>
      <c r="C6144" s="325">
        <v>8.0253263799922166E-5</v>
      </c>
      <c r="D6144" s="358">
        <v>1.000286826657992E-4</v>
      </c>
      <c r="E6144" s="327">
        <v>1.0097894180425577E-4</v>
      </c>
      <c r="F6144" s="332">
        <v>0</v>
      </c>
      <c r="G6144" s="358">
        <v>4.423028222187725E-4</v>
      </c>
      <c r="H6144" s="327">
        <v>0</v>
      </c>
      <c r="I6144" s="332">
        <v>0</v>
      </c>
      <c r="J6144" s="358">
        <v>0</v>
      </c>
      <c r="K6144" s="327">
        <v>0</v>
      </c>
      <c r="L6144" s="336">
        <v>2.1382081345896285E-4</v>
      </c>
      <c r="M6144" s="210">
        <v>1.1415525114155251E-4</v>
      </c>
      <c r="N6144" s="325">
        <v>0.58931648752550581</v>
      </c>
      <c r="O6144" s="358">
        <v>0.57128902399969494</v>
      </c>
      <c r="P6144" s="327">
        <v>0.33639657101813436</v>
      </c>
      <c r="Q6144" s="332">
        <v>0.39575596816976127</v>
      </c>
      <c r="R6144" s="358">
        <v>0.52519500492869686</v>
      </c>
      <c r="S6144" s="327">
        <v>0.71356898573425986</v>
      </c>
      <c r="T6144" s="358">
        <v>5.7636138145428666E-2</v>
      </c>
      <c r="U6144" s="358">
        <v>0.30498606082904173</v>
      </c>
      <c r="V6144" s="361">
        <v>0.15163765277093838</v>
      </c>
    </row>
    <row r="6145" spans="1:22" hidden="1" outlineLevel="1">
      <c r="A6145" s="65">
        <v>6136</v>
      </c>
      <c r="B6145" s="117">
        <v>1</v>
      </c>
      <c r="C6145" s="325">
        <v>7.9646989143489734E-5</v>
      </c>
      <c r="D6145" s="358">
        <v>9.7987280978742073E-5</v>
      </c>
      <c r="E6145" s="327">
        <v>9.7995237203153657E-5</v>
      </c>
      <c r="F6145" s="332">
        <v>0</v>
      </c>
      <c r="G6145" s="358">
        <v>4.5689064617057896E-4</v>
      </c>
      <c r="H6145" s="327">
        <v>0</v>
      </c>
      <c r="I6145" s="332">
        <v>0</v>
      </c>
      <c r="J6145" s="358">
        <v>0</v>
      </c>
      <c r="K6145" s="327">
        <v>0</v>
      </c>
      <c r="L6145" s="336">
        <v>2.2321953053408208E-4</v>
      </c>
      <c r="M6145" s="210">
        <v>1.1415525114155251E-4</v>
      </c>
      <c r="N6145" s="325">
        <v>0.43897295905832112</v>
      </c>
      <c r="O6145" s="358">
        <v>0.38409391052850939</v>
      </c>
      <c r="P6145" s="327">
        <v>0.26334863652562152</v>
      </c>
      <c r="Q6145" s="332">
        <v>0.296816976127321</v>
      </c>
      <c r="R6145" s="358">
        <v>0.48932494566666052</v>
      </c>
      <c r="S6145" s="327">
        <v>0.7166157175346578</v>
      </c>
      <c r="T6145" s="358">
        <v>7.1966720588121452E-2</v>
      </c>
      <c r="U6145" s="358">
        <v>0.32238800724166589</v>
      </c>
      <c r="V6145" s="361">
        <v>0.14261360153867381</v>
      </c>
    </row>
    <row r="6146" spans="1:22" hidden="1" outlineLevel="1">
      <c r="A6146" s="65">
        <v>6137</v>
      </c>
      <c r="B6146" s="117">
        <v>1</v>
      </c>
      <c r="C6146" s="325">
        <v>8.0359518121152584E-5</v>
      </c>
      <c r="D6146" s="358">
        <v>1.0177845554041958E-4</v>
      </c>
      <c r="E6146" s="327">
        <v>9.7696866743043448E-5</v>
      </c>
      <c r="F6146" s="332">
        <v>0</v>
      </c>
      <c r="G6146" s="358">
        <v>4.38801744470339E-4</v>
      </c>
      <c r="H6146" s="327">
        <v>3.3257412371757354E-4</v>
      </c>
      <c r="I6146" s="332">
        <v>0</v>
      </c>
      <c r="J6146" s="358">
        <v>0</v>
      </c>
      <c r="K6146" s="327">
        <v>0</v>
      </c>
      <c r="L6146" s="336">
        <v>2.2321953053408208E-4</v>
      </c>
      <c r="M6146" s="210">
        <v>1.1415525114155251E-4</v>
      </c>
      <c r="N6146" s="325">
        <v>0.2426597301575612</v>
      </c>
      <c r="O6146" s="358">
        <v>0.22396746945211035</v>
      </c>
      <c r="P6146" s="327">
        <v>0.15061488408200385</v>
      </c>
      <c r="Q6146" s="332">
        <v>0.49469496021220166</v>
      </c>
      <c r="R6146" s="358">
        <v>0.44611338852868304</v>
      </c>
      <c r="S6146" s="327">
        <v>0.64649017219658411</v>
      </c>
      <c r="T6146" s="358">
        <v>0.10711325854976218</v>
      </c>
      <c r="U6146" s="358">
        <v>0.36928286283412681</v>
      </c>
      <c r="V6146" s="361">
        <v>9.9669195293756743E-2</v>
      </c>
    </row>
    <row r="6147" spans="1:22" hidden="1" outlineLevel="1">
      <c r="A6147" s="65">
        <v>6138</v>
      </c>
      <c r="B6147" s="117">
        <v>1</v>
      </c>
      <c r="C6147" s="325">
        <v>8.4790948341880373E-5</v>
      </c>
      <c r="D6147" s="358">
        <v>1.0512246592302746E-4</v>
      </c>
      <c r="E6147" s="327">
        <v>9.7229852109827469E-5</v>
      </c>
      <c r="F6147" s="332">
        <v>0</v>
      </c>
      <c r="G6147" s="358">
        <v>3.9153719486648608E-4</v>
      </c>
      <c r="H6147" s="327">
        <v>3.1241811621953884E-4</v>
      </c>
      <c r="I6147" s="332">
        <v>0</v>
      </c>
      <c r="J6147" s="358">
        <v>0</v>
      </c>
      <c r="K6147" s="327">
        <v>0</v>
      </c>
      <c r="L6147" s="336">
        <v>1.644775488145868E-4</v>
      </c>
      <c r="M6147" s="210">
        <v>1.1415525114155251E-4</v>
      </c>
      <c r="N6147" s="325">
        <v>7.6678967526496444E-2</v>
      </c>
      <c r="O6147" s="358">
        <v>5.4078020228228565E-2</v>
      </c>
      <c r="P6147" s="327">
        <v>4.0133930916508513E-2</v>
      </c>
      <c r="Q6147" s="332">
        <v>0.46171529619805485</v>
      </c>
      <c r="R6147" s="358">
        <v>0.3928761873819121</v>
      </c>
      <c r="S6147" s="327">
        <v>0.5749973962557211</v>
      </c>
      <c r="T6147" s="358">
        <v>5.9623591184926203E-2</v>
      </c>
      <c r="U6147" s="358">
        <v>0.37289885169908771</v>
      </c>
      <c r="V6147" s="361">
        <v>2.4155751352696063E-2</v>
      </c>
    </row>
    <row r="6148" spans="1:22" hidden="1" outlineLevel="1">
      <c r="A6148" s="65">
        <v>6139</v>
      </c>
      <c r="B6148" s="117">
        <v>1</v>
      </c>
      <c r="C6148" s="325">
        <v>8.8603603397795683E-5</v>
      </c>
      <c r="D6148" s="358">
        <v>1.064445165394073E-4</v>
      </c>
      <c r="E6148" s="327">
        <v>9.9772487335114489E-5</v>
      </c>
      <c r="F6148" s="332">
        <v>0</v>
      </c>
      <c r="G6148" s="358">
        <v>2.8708837537155173E-4</v>
      </c>
      <c r="H6148" s="327">
        <v>0</v>
      </c>
      <c r="I6148" s="332">
        <v>0</v>
      </c>
      <c r="J6148" s="358">
        <v>0</v>
      </c>
      <c r="K6148" s="327">
        <v>0</v>
      </c>
      <c r="L6148" s="336">
        <v>1.1748396343899057E-4</v>
      </c>
      <c r="M6148" s="210">
        <v>1.1415525114155251E-4</v>
      </c>
      <c r="N6148" s="325">
        <v>2.4492053509691733E-3</v>
      </c>
      <c r="O6148" s="358">
        <v>1.8120192693694113E-3</v>
      </c>
      <c r="P6148" s="327">
        <v>3.1886678803614269E-4</v>
      </c>
      <c r="Q6148" s="332">
        <v>0.296816976127321</v>
      </c>
      <c r="R6148" s="358">
        <v>0.33574530909440387</v>
      </c>
      <c r="S6148" s="327">
        <v>0.50782574999660102</v>
      </c>
      <c r="T6148" s="358">
        <v>0.10167391338903206</v>
      </c>
      <c r="U6148" s="358">
        <v>0.39775877514569352</v>
      </c>
      <c r="V6148" s="361">
        <v>0</v>
      </c>
    </row>
    <row r="6149" spans="1:22" hidden="1" outlineLevel="1">
      <c r="A6149" s="65">
        <v>6140</v>
      </c>
      <c r="B6149" s="117">
        <v>1</v>
      </c>
      <c r="C6149" s="325">
        <v>9.6591428252647751E-5</v>
      </c>
      <c r="D6149" s="358">
        <v>1.2088986371544011E-4</v>
      </c>
      <c r="E6149" s="327">
        <v>1.0990411035016122E-4</v>
      </c>
      <c r="F6149" s="332">
        <v>0</v>
      </c>
      <c r="G6149" s="358">
        <v>0</v>
      </c>
      <c r="H6149" s="327">
        <v>0</v>
      </c>
      <c r="I6149" s="332">
        <v>0</v>
      </c>
      <c r="J6149" s="358">
        <v>0</v>
      </c>
      <c r="K6149" s="327">
        <v>0</v>
      </c>
      <c r="L6149" s="336">
        <v>8.811297257924293E-5</v>
      </c>
      <c r="M6149" s="210">
        <v>1.1415525114155251E-4</v>
      </c>
      <c r="N6149" s="325">
        <v>0</v>
      </c>
      <c r="O6149" s="358">
        <v>0</v>
      </c>
      <c r="P6149" s="327">
        <v>0</v>
      </c>
      <c r="Q6149" s="332">
        <v>0.26383731211317418</v>
      </c>
      <c r="R6149" s="358">
        <v>0.28339220701445611</v>
      </c>
      <c r="S6149" s="327">
        <v>0.46831947095810017</v>
      </c>
      <c r="T6149" s="358">
        <v>0.1533476924159681</v>
      </c>
      <c r="U6149" s="358">
        <v>0.51426141638865086</v>
      </c>
      <c r="V6149" s="361">
        <v>0</v>
      </c>
    </row>
    <row r="6150" spans="1:22" hidden="1" outlineLevel="1">
      <c r="A6150" s="65">
        <v>6141</v>
      </c>
      <c r="B6150" s="117">
        <v>1</v>
      </c>
      <c r="C6150" s="325">
        <v>1.0092285440633513E-4</v>
      </c>
      <c r="D6150" s="358">
        <v>1.2705295261826972E-4</v>
      </c>
      <c r="E6150" s="327">
        <v>1.1392562524729885E-4</v>
      </c>
      <c r="F6150" s="332">
        <v>0</v>
      </c>
      <c r="G6150" s="358">
        <v>0</v>
      </c>
      <c r="H6150" s="327">
        <v>0</v>
      </c>
      <c r="I6150" s="332">
        <v>0</v>
      </c>
      <c r="J6150" s="358">
        <v>0</v>
      </c>
      <c r="K6150" s="327">
        <v>0</v>
      </c>
      <c r="L6150" s="336">
        <v>5.8741981719495287E-5</v>
      </c>
      <c r="M6150" s="210">
        <v>1.1415525114155251E-4</v>
      </c>
      <c r="N6150" s="325">
        <v>0</v>
      </c>
      <c r="O6150" s="358">
        <v>0</v>
      </c>
      <c r="P6150" s="327">
        <v>0</v>
      </c>
      <c r="Q6150" s="332">
        <v>0.39575596816976127</v>
      </c>
      <c r="R6150" s="358">
        <v>0.303423448103254</v>
      </c>
      <c r="S6150" s="327">
        <v>0.49433065248317787</v>
      </c>
      <c r="T6150" s="358">
        <v>0.18169504892669619</v>
      </c>
      <c r="U6150" s="358">
        <v>0.62647007085446726</v>
      </c>
      <c r="V6150" s="361">
        <v>0</v>
      </c>
    </row>
    <row r="6151" spans="1:22" hidden="1" outlineLevel="1">
      <c r="A6151" s="65">
        <v>6142</v>
      </c>
      <c r="B6151" s="117">
        <v>1</v>
      </c>
      <c r="C6151" s="325">
        <v>9.3928819967697066E-5</v>
      </c>
      <c r="D6151" s="358">
        <v>1.1956781309906027E-4</v>
      </c>
      <c r="E6151" s="327">
        <v>1.0859387485141638E-4</v>
      </c>
      <c r="F6151" s="332">
        <v>0</v>
      </c>
      <c r="G6151" s="358">
        <v>0</v>
      </c>
      <c r="H6151" s="327">
        <v>0</v>
      </c>
      <c r="I6151" s="332">
        <v>0</v>
      </c>
      <c r="J6151" s="358">
        <v>0</v>
      </c>
      <c r="K6151" s="327">
        <v>0</v>
      </c>
      <c r="L6151" s="336">
        <v>3.7594868300476983E-5</v>
      </c>
      <c r="M6151" s="210">
        <v>1.1415525114155251E-4</v>
      </c>
      <c r="N6151" s="325">
        <v>0</v>
      </c>
      <c r="O6151" s="358">
        <v>0</v>
      </c>
      <c r="P6151" s="327">
        <v>0</v>
      </c>
      <c r="Q6151" s="332">
        <v>0.49469496021220166</v>
      </c>
      <c r="R6151" s="358">
        <v>0.3039668853991056</v>
      </c>
      <c r="S6151" s="327">
        <v>0.53764323895047017</v>
      </c>
      <c r="T6151" s="358">
        <v>0.12981206431665512</v>
      </c>
      <c r="U6151" s="358">
        <v>0.49878046406053728</v>
      </c>
      <c r="V6151" s="361">
        <v>0</v>
      </c>
    </row>
    <row r="6152" spans="1:22" hidden="1" outlineLevel="1">
      <c r="A6152" s="65">
        <v>6143</v>
      </c>
      <c r="B6152" s="117">
        <v>1</v>
      </c>
      <c r="C6152" s="325">
        <v>8.8453597297235084E-5</v>
      </c>
      <c r="D6152" s="358">
        <v>1.1052731991352156E-4</v>
      </c>
      <c r="E6152" s="327">
        <v>1.0156271009577575E-4</v>
      </c>
      <c r="F6152" s="332">
        <v>0</v>
      </c>
      <c r="G6152" s="358">
        <v>0</v>
      </c>
      <c r="H6152" s="327">
        <v>0</v>
      </c>
      <c r="I6152" s="332">
        <v>0</v>
      </c>
      <c r="J6152" s="358">
        <v>0</v>
      </c>
      <c r="K6152" s="327">
        <v>0</v>
      </c>
      <c r="L6152" s="336">
        <v>2.3496792687798115E-5</v>
      </c>
      <c r="M6152" s="210">
        <v>1.1415525114155251E-4</v>
      </c>
      <c r="N6152" s="325">
        <v>0</v>
      </c>
      <c r="O6152" s="358">
        <v>0</v>
      </c>
      <c r="P6152" s="327">
        <v>0</v>
      </c>
      <c r="Q6152" s="332">
        <v>0.296816976127321</v>
      </c>
      <c r="R6152" s="358">
        <v>0.28173297842568645</v>
      </c>
      <c r="S6152" s="327">
        <v>0.58820553867639191</v>
      </c>
      <c r="T6152" s="358">
        <v>8.2426999743371671E-2</v>
      </c>
      <c r="U6152" s="358">
        <v>0.43301466657906185</v>
      </c>
      <c r="V6152" s="361">
        <v>0</v>
      </c>
    </row>
    <row r="6153" spans="1:22" hidden="1" outlineLevel="1">
      <c r="A6153" s="65">
        <v>6144</v>
      </c>
      <c r="B6153" s="117">
        <v>1</v>
      </c>
      <c r="C6153" s="325">
        <v>8.1384559808316706E-5</v>
      </c>
      <c r="D6153" s="358">
        <v>1.0473362750644514E-4</v>
      </c>
      <c r="E6153" s="327">
        <v>9.172945754083923E-5</v>
      </c>
      <c r="F6153" s="332">
        <v>0</v>
      </c>
      <c r="G6153" s="358">
        <v>0</v>
      </c>
      <c r="H6153" s="327">
        <v>0</v>
      </c>
      <c r="I6153" s="332">
        <v>0</v>
      </c>
      <c r="J6153" s="358">
        <v>0</v>
      </c>
      <c r="K6153" s="327">
        <v>0</v>
      </c>
      <c r="L6153" s="336">
        <v>9.3987170751192458E-6</v>
      </c>
      <c r="M6153" s="210">
        <v>1.1415525114155251E-4</v>
      </c>
      <c r="N6153" s="325">
        <v>0</v>
      </c>
      <c r="O6153" s="358">
        <v>0</v>
      </c>
      <c r="P6153" s="327">
        <v>0</v>
      </c>
      <c r="Q6153" s="332">
        <v>0.36277630415561452</v>
      </c>
      <c r="R6153" s="358">
        <v>0.2479513126789839</v>
      </c>
      <c r="S6153" s="327">
        <v>0.55577173674045566</v>
      </c>
      <c r="T6153" s="358">
        <v>4.2782541744973368E-2</v>
      </c>
      <c r="U6153" s="358">
        <v>0.37572384299983835</v>
      </c>
      <c r="V6153" s="361">
        <v>0</v>
      </c>
    </row>
    <row r="6154" spans="1:22" hidden="1" outlineLevel="1">
      <c r="A6154" s="65">
        <v>6145</v>
      </c>
      <c r="B6154" s="117">
        <v>1</v>
      </c>
      <c r="C6154" s="325">
        <v>7.5278061464662197E-5</v>
      </c>
      <c r="D6154" s="358">
        <v>9.1785308234254231E-5</v>
      </c>
      <c r="E6154" s="327">
        <v>8.411452449367862E-5</v>
      </c>
      <c r="F6154" s="332">
        <v>0</v>
      </c>
      <c r="G6154" s="358">
        <v>0</v>
      </c>
      <c r="H6154" s="327">
        <v>0</v>
      </c>
      <c r="I6154" s="332">
        <v>0</v>
      </c>
      <c r="J6154" s="358">
        <v>0</v>
      </c>
      <c r="K6154" s="327">
        <v>0</v>
      </c>
      <c r="L6154" s="336">
        <v>5.8741981719495289E-6</v>
      </c>
      <c r="M6154" s="210">
        <v>1.1415525114155251E-4</v>
      </c>
      <c r="N6154" s="325">
        <v>0</v>
      </c>
      <c r="O6154" s="358">
        <v>0</v>
      </c>
      <c r="P6154" s="327">
        <v>0</v>
      </c>
      <c r="Q6154" s="332">
        <v>0.42873563218390809</v>
      </c>
      <c r="R6154" s="358">
        <v>0.22792013832350669</v>
      </c>
      <c r="S6154" s="327">
        <v>0.60111829671748629</v>
      </c>
      <c r="T6154" s="358">
        <v>3.221765979817065E-2</v>
      </c>
      <c r="U6154" s="358">
        <v>0.30103107300799076</v>
      </c>
      <c r="V6154" s="361">
        <v>0</v>
      </c>
    </row>
    <row r="6155" spans="1:22" hidden="1" outlineLevel="1">
      <c r="A6155" s="65">
        <v>6146</v>
      </c>
      <c r="B6155" s="117">
        <v>1</v>
      </c>
      <c r="C6155" s="325">
        <v>7.1552909967407234E-5</v>
      </c>
      <c r="D6155" s="358">
        <v>8.6108267352152498E-5</v>
      </c>
      <c r="E6155" s="327">
        <v>7.9055199300505483E-5</v>
      </c>
      <c r="F6155" s="332">
        <v>0</v>
      </c>
      <c r="G6155" s="358">
        <v>0</v>
      </c>
      <c r="H6155" s="327">
        <v>0</v>
      </c>
      <c r="I6155" s="332">
        <v>0</v>
      </c>
      <c r="J6155" s="358">
        <v>0</v>
      </c>
      <c r="K6155" s="327">
        <v>0</v>
      </c>
      <c r="L6155" s="336">
        <v>2.3496792687798115E-6</v>
      </c>
      <c r="M6155" s="210">
        <v>1.1415525114155251E-4</v>
      </c>
      <c r="N6155" s="325">
        <v>0</v>
      </c>
      <c r="O6155" s="358">
        <v>0</v>
      </c>
      <c r="P6155" s="327">
        <v>0</v>
      </c>
      <c r="Q6155" s="332">
        <v>0.32979664014146776</v>
      </c>
      <c r="R6155" s="358">
        <v>0.22210061233219963</v>
      </c>
      <c r="S6155" s="327">
        <v>0.65951264917436603</v>
      </c>
      <c r="T6155" s="358">
        <v>2.9811795592463101E-2</v>
      </c>
      <c r="U6155" s="358">
        <v>0.29120010328137852</v>
      </c>
      <c r="V6155" s="361">
        <v>0</v>
      </c>
    </row>
    <row r="6156" spans="1:22" hidden="1" outlineLevel="1">
      <c r="A6156" s="65">
        <v>6147</v>
      </c>
      <c r="B6156" s="117">
        <v>1</v>
      </c>
      <c r="C6156" s="325">
        <v>7.0027847945041113E-5</v>
      </c>
      <c r="D6156" s="358">
        <v>8.2550395840424364E-5</v>
      </c>
      <c r="E6156" s="327">
        <v>7.5902850526297604E-5</v>
      </c>
      <c r="F6156" s="332">
        <v>0</v>
      </c>
      <c r="G6156" s="358">
        <v>0</v>
      </c>
      <c r="H6156" s="327">
        <v>0</v>
      </c>
      <c r="I6156" s="332">
        <v>0</v>
      </c>
      <c r="J6156" s="358">
        <v>0</v>
      </c>
      <c r="K6156" s="327">
        <v>0</v>
      </c>
      <c r="L6156" s="336">
        <v>1.1748396343899057E-6</v>
      </c>
      <c r="M6156" s="210">
        <v>1.1415525114155251E-4</v>
      </c>
      <c r="N6156" s="325">
        <v>0</v>
      </c>
      <c r="O6156" s="358">
        <v>0</v>
      </c>
      <c r="P6156" s="327">
        <v>0</v>
      </c>
      <c r="Q6156" s="332">
        <v>0.36277630415561452</v>
      </c>
      <c r="R6156" s="358">
        <v>0.19906621596799323</v>
      </c>
      <c r="S6156" s="327">
        <v>0.6627113016287618</v>
      </c>
      <c r="T6156" s="358">
        <v>3.0125603967120614E-2</v>
      </c>
      <c r="U6156" s="358">
        <v>0.2852111217237871</v>
      </c>
      <c r="V6156" s="361">
        <v>0</v>
      </c>
    </row>
    <row r="6157" spans="1:22" hidden="1" outlineLevel="1">
      <c r="A6157" s="65">
        <v>6148</v>
      </c>
      <c r="B6157" s="117">
        <v>1</v>
      </c>
      <c r="C6157" s="325">
        <v>7.0377862179682514E-5</v>
      </c>
      <c r="D6157" s="358">
        <v>8.1519974036481249E-5</v>
      </c>
      <c r="E6157" s="327">
        <v>7.5474753779182954E-5</v>
      </c>
      <c r="F6157" s="332">
        <v>0</v>
      </c>
      <c r="G6157" s="358">
        <v>0</v>
      </c>
      <c r="H6157" s="327">
        <v>0</v>
      </c>
      <c r="I6157" s="332">
        <v>0</v>
      </c>
      <c r="J6157" s="358">
        <v>0</v>
      </c>
      <c r="K6157" s="327">
        <v>0</v>
      </c>
      <c r="L6157" s="336">
        <v>1.409807561267887E-5</v>
      </c>
      <c r="M6157" s="210">
        <v>1.1415525114155251E-4</v>
      </c>
      <c r="N6157" s="325">
        <v>0</v>
      </c>
      <c r="O6157" s="358">
        <v>0</v>
      </c>
      <c r="P6157" s="327">
        <v>0</v>
      </c>
      <c r="Q6157" s="332">
        <v>0.42873563218390809</v>
      </c>
      <c r="R6157" s="358">
        <v>0.1892298652852015</v>
      </c>
      <c r="S6157" s="327">
        <v>0.5889397988027183</v>
      </c>
      <c r="T6157" s="358">
        <v>3.1067029091093129E-2</v>
      </c>
      <c r="U6157" s="358">
        <v>0.29911007892348035</v>
      </c>
      <c r="V6157" s="361">
        <v>0</v>
      </c>
    </row>
    <row r="6158" spans="1:22" hidden="1" outlineLevel="1">
      <c r="A6158" s="65">
        <v>6149</v>
      </c>
      <c r="B6158" s="117">
        <v>1</v>
      </c>
      <c r="C6158" s="325">
        <v>7.2221687165739917E-5</v>
      </c>
      <c r="D6158" s="358">
        <v>8.2511511998766134E-5</v>
      </c>
      <c r="E6158" s="327">
        <v>7.6810934535328671E-5</v>
      </c>
      <c r="F6158" s="332">
        <v>0</v>
      </c>
      <c r="G6158" s="358">
        <v>0</v>
      </c>
      <c r="H6158" s="327">
        <v>0</v>
      </c>
      <c r="I6158" s="332">
        <v>0</v>
      </c>
      <c r="J6158" s="358">
        <v>0</v>
      </c>
      <c r="K6158" s="327">
        <v>0</v>
      </c>
      <c r="L6158" s="336">
        <v>3.7594868300476983E-5</v>
      </c>
      <c r="M6158" s="210">
        <v>1.1415525114155251E-4</v>
      </c>
      <c r="N6158" s="325">
        <v>0</v>
      </c>
      <c r="O6158" s="358">
        <v>0</v>
      </c>
      <c r="P6158" s="327">
        <v>0</v>
      </c>
      <c r="Q6158" s="332">
        <v>0.296816976127321</v>
      </c>
      <c r="R6158" s="358">
        <v>0.17981240826106429</v>
      </c>
      <c r="S6158" s="327">
        <v>0.5581432963470806</v>
      </c>
      <c r="T6158" s="358">
        <v>3.0962426299540626E-2</v>
      </c>
      <c r="U6158" s="358">
        <v>0.31594702707595429</v>
      </c>
      <c r="V6158" s="361">
        <v>0</v>
      </c>
    </row>
    <row r="6159" spans="1:22" hidden="1" outlineLevel="1">
      <c r="A6159" s="65">
        <v>6150</v>
      </c>
      <c r="B6159" s="117">
        <v>1</v>
      </c>
      <c r="C6159" s="325">
        <v>7.9240722621138092E-5</v>
      </c>
      <c r="D6159" s="358">
        <v>8.4902868260747338E-5</v>
      </c>
      <c r="E6159" s="327">
        <v>8.2830234252334671E-5</v>
      </c>
      <c r="F6159" s="332">
        <v>0</v>
      </c>
      <c r="G6159" s="358">
        <v>0</v>
      </c>
      <c r="H6159" s="327">
        <v>0</v>
      </c>
      <c r="I6159" s="332">
        <v>0</v>
      </c>
      <c r="J6159" s="358">
        <v>0</v>
      </c>
      <c r="K6159" s="327">
        <v>0</v>
      </c>
      <c r="L6159" s="336">
        <v>9.3987170751192462E-5</v>
      </c>
      <c r="M6159" s="210">
        <v>1.1415525114155251E-4</v>
      </c>
      <c r="N6159" s="325">
        <v>0</v>
      </c>
      <c r="O6159" s="358">
        <v>7.4785296615511828E-4</v>
      </c>
      <c r="P6159" s="327">
        <v>0</v>
      </c>
      <c r="Q6159" s="332">
        <v>0.296816976127321</v>
      </c>
      <c r="R6159" s="358">
        <v>0.16403869485710856</v>
      </c>
      <c r="S6159" s="327">
        <v>0.5638738583489229</v>
      </c>
      <c r="T6159" s="358">
        <v>3.378670167145819E-2</v>
      </c>
      <c r="U6159" s="358">
        <v>0.34566593555985126</v>
      </c>
      <c r="V6159" s="361">
        <v>0</v>
      </c>
    </row>
    <row r="6160" spans="1:22" hidden="1" outlineLevel="1">
      <c r="A6160" s="65">
        <v>6151</v>
      </c>
      <c r="B6160" s="117">
        <v>1</v>
      </c>
      <c r="C6160" s="325">
        <v>1.0000406704040146E-4</v>
      </c>
      <c r="D6160" s="358">
        <v>1.0885531472221762E-4</v>
      </c>
      <c r="E6160" s="327">
        <v>8.760416161409805E-5</v>
      </c>
      <c r="F6160" s="332">
        <v>0</v>
      </c>
      <c r="G6160" s="358">
        <v>0</v>
      </c>
      <c r="H6160" s="327">
        <v>0</v>
      </c>
      <c r="I6160" s="332">
        <v>0</v>
      </c>
      <c r="J6160" s="358">
        <v>0</v>
      </c>
      <c r="K6160" s="327">
        <v>0</v>
      </c>
      <c r="L6160" s="336">
        <v>1.8210014333043539E-4</v>
      </c>
      <c r="M6160" s="210">
        <v>1.1415525114155251E-4</v>
      </c>
      <c r="N6160" s="325">
        <v>1.6390835810332162E-2</v>
      </c>
      <c r="O6160" s="358">
        <v>4.3479120894435994E-2</v>
      </c>
      <c r="P6160" s="327">
        <v>3.5088763224709288E-2</v>
      </c>
      <c r="Q6160" s="332">
        <v>0.19787798408488064</v>
      </c>
      <c r="R6160" s="358">
        <v>0.15054392362024399</v>
      </c>
      <c r="S6160" s="327">
        <v>0.52488240156337351</v>
      </c>
      <c r="T6160" s="358">
        <v>5.5857890689036134E-2</v>
      </c>
      <c r="U6160" s="358">
        <v>0.40193976227080452</v>
      </c>
      <c r="V6160" s="361">
        <v>0</v>
      </c>
    </row>
    <row r="6161" spans="1:22" hidden="1" outlineLevel="1">
      <c r="A6161" s="65">
        <v>6152</v>
      </c>
      <c r="B6161" s="117">
        <v>1</v>
      </c>
      <c r="C6161" s="325">
        <v>1.207924124764249E-4</v>
      </c>
      <c r="D6161" s="358">
        <v>1.0984685268450252E-4</v>
      </c>
      <c r="E6161" s="327">
        <v>1.0740039301097554E-4</v>
      </c>
      <c r="F6161" s="332">
        <v>0</v>
      </c>
      <c r="G6161" s="358">
        <v>0</v>
      </c>
      <c r="H6161" s="327">
        <v>3.3257412371757354E-4</v>
      </c>
      <c r="I6161" s="332">
        <v>0</v>
      </c>
      <c r="J6161" s="358">
        <v>0</v>
      </c>
      <c r="K6161" s="327">
        <v>0</v>
      </c>
      <c r="L6161" s="336">
        <v>1.5860335064263727E-4</v>
      </c>
      <c r="M6161" s="210">
        <v>1.1415525114155251E-4</v>
      </c>
      <c r="N6161" s="325">
        <v>0.11680825520006828</v>
      </c>
      <c r="O6161" s="358">
        <v>0.23260265090995177</v>
      </c>
      <c r="P6161" s="327">
        <v>0.18517992251496795</v>
      </c>
      <c r="Q6161" s="332">
        <v>0.16489832007073388</v>
      </c>
      <c r="R6161" s="358">
        <v>0.15871908964076867</v>
      </c>
      <c r="S6161" s="327">
        <v>0.43080496371202753</v>
      </c>
      <c r="T6161" s="358">
        <v>0.1530338840413106</v>
      </c>
      <c r="U6161" s="358">
        <v>0.49855446475647724</v>
      </c>
      <c r="V6161" s="361">
        <v>0</v>
      </c>
    </row>
    <row r="6162" spans="1:22" hidden="1" outlineLevel="1">
      <c r="A6162" s="65">
        <v>6153</v>
      </c>
      <c r="B6162" s="117">
        <v>1</v>
      </c>
      <c r="C6162" s="325">
        <v>1.4012444868617251E-4</v>
      </c>
      <c r="D6162" s="358">
        <v>1.1795413367024367E-4</v>
      </c>
      <c r="E6162" s="327">
        <v>1.2724851492265478E-4</v>
      </c>
      <c r="F6162" s="332">
        <v>0</v>
      </c>
      <c r="G6162" s="358">
        <v>2.4507544239034889E-4</v>
      </c>
      <c r="H6162" s="327">
        <v>4.3335416120774729E-4</v>
      </c>
      <c r="I6162" s="332">
        <v>0</v>
      </c>
      <c r="J6162" s="358">
        <v>0</v>
      </c>
      <c r="K6162" s="327">
        <v>0</v>
      </c>
      <c r="L6162" s="336">
        <v>1.4685495429873823E-4</v>
      </c>
      <c r="M6162" s="210">
        <v>1.1415525114155251E-4</v>
      </c>
      <c r="N6162" s="325">
        <v>0.2650793791395098</v>
      </c>
      <c r="O6162" s="358">
        <v>0.4185778035947289</v>
      </c>
      <c r="P6162" s="327">
        <v>0.37873452246789086</v>
      </c>
      <c r="Q6162" s="332">
        <v>0.23085764809902742</v>
      </c>
      <c r="R6162" s="358">
        <v>0.17154748587835311</v>
      </c>
      <c r="S6162" s="327">
        <v>0.33675284136274869</v>
      </c>
      <c r="T6162" s="358">
        <v>0.19937292069906903</v>
      </c>
      <c r="U6162" s="358">
        <v>0.61765609799612531</v>
      </c>
      <c r="V6162" s="361">
        <v>3.599313835407264E-2</v>
      </c>
    </row>
    <row r="6163" spans="1:22" hidden="1" outlineLevel="1">
      <c r="A6163" s="65">
        <v>6154</v>
      </c>
      <c r="B6163" s="117">
        <v>1</v>
      </c>
      <c r="C6163" s="325">
        <v>1.4578717898233522E-4</v>
      </c>
      <c r="D6163" s="358">
        <v>1.2322289421493399E-4</v>
      </c>
      <c r="E6163" s="327">
        <v>1.3583639512234868E-4</v>
      </c>
      <c r="F6163" s="332">
        <v>0</v>
      </c>
      <c r="G6163" s="358">
        <v>3.6294505992094526E-4</v>
      </c>
      <c r="H6163" s="327">
        <v>5.744462136939905E-4</v>
      </c>
      <c r="I6163" s="332">
        <v>0</v>
      </c>
      <c r="J6163" s="358">
        <v>0</v>
      </c>
      <c r="K6163" s="327">
        <v>0</v>
      </c>
      <c r="L6163" s="336">
        <v>1.644775488145868E-4</v>
      </c>
      <c r="M6163" s="210">
        <v>1.1415525114155251E-4</v>
      </c>
      <c r="N6163" s="325">
        <v>0.41146649896282123</v>
      </c>
      <c r="O6163" s="358">
        <v>0.57524359148294379</v>
      </c>
      <c r="P6163" s="327">
        <v>0.55194505717364639</v>
      </c>
      <c r="Q6163" s="332">
        <v>0.16489832007073388</v>
      </c>
      <c r="R6163" s="358">
        <v>0.18101488504346838</v>
      </c>
      <c r="S6163" s="327">
        <v>0.39664945886117237</v>
      </c>
      <c r="T6163" s="358">
        <v>0.2265696465027196</v>
      </c>
      <c r="U6163" s="358">
        <v>0.64409801657115151</v>
      </c>
      <c r="V6163" s="361">
        <v>0.117312666019446</v>
      </c>
    </row>
    <row r="6164" spans="1:22" hidden="1" outlineLevel="1">
      <c r="A6164" s="65">
        <v>6155</v>
      </c>
      <c r="B6164" s="117">
        <v>1</v>
      </c>
      <c r="C6164" s="325">
        <v>1.4674971812759911E-4</v>
      </c>
      <c r="D6164" s="358">
        <v>1.2310624268995927E-4</v>
      </c>
      <c r="E6164" s="327">
        <v>1.4351619131301152E-4</v>
      </c>
      <c r="F6164" s="332">
        <v>0</v>
      </c>
      <c r="G6164" s="358">
        <v>4.5864118504479581E-4</v>
      </c>
      <c r="H6164" s="327">
        <v>6.2483623243907735E-4</v>
      </c>
      <c r="I6164" s="332">
        <v>0</v>
      </c>
      <c r="J6164" s="358">
        <v>0</v>
      </c>
      <c r="K6164" s="327">
        <v>0</v>
      </c>
      <c r="L6164" s="336">
        <v>1.8797434150238492E-4</v>
      </c>
      <c r="M6164" s="210">
        <v>1.1415525114155251E-4</v>
      </c>
      <c r="N6164" s="325">
        <v>0.50999991423642721</v>
      </c>
      <c r="O6164" s="358">
        <v>0.67323335194827683</v>
      </c>
      <c r="P6164" s="327">
        <v>0.63379872382417046</v>
      </c>
      <c r="Q6164" s="332">
        <v>0.16489832007073388</v>
      </c>
      <c r="R6164" s="358">
        <v>0.23172510246133288</v>
      </c>
      <c r="S6164" s="327">
        <v>0.45482437344467713</v>
      </c>
      <c r="T6164" s="358">
        <v>0.13263633968857269</v>
      </c>
      <c r="U6164" s="358">
        <v>0.60194914636395158</v>
      </c>
      <c r="V6164" s="361">
        <v>0.21299662041367518</v>
      </c>
    </row>
    <row r="6165" spans="1:22" hidden="1" outlineLevel="1">
      <c r="A6165" s="65">
        <v>6156</v>
      </c>
      <c r="B6165" s="117">
        <v>1</v>
      </c>
      <c r="C6165" s="325">
        <v>1.4784976286504352E-4</v>
      </c>
      <c r="D6165" s="358">
        <v>1.2627527578510511E-4</v>
      </c>
      <c r="E6165" s="327">
        <v>1.4412590486193236E-4</v>
      </c>
      <c r="F6165" s="332">
        <v>0</v>
      </c>
      <c r="G6165" s="358">
        <v>5.3333084367804511E-4</v>
      </c>
      <c r="H6165" s="327">
        <v>7.0546026243121639E-4</v>
      </c>
      <c r="I6165" s="332">
        <v>0</v>
      </c>
      <c r="J6165" s="358">
        <v>0</v>
      </c>
      <c r="K6165" s="327">
        <v>0</v>
      </c>
      <c r="L6165" s="336">
        <v>2.0677177565262342E-4</v>
      </c>
      <c r="M6165" s="210">
        <v>1.1415525114155251E-4</v>
      </c>
      <c r="N6165" s="325">
        <v>0.62153295791133101</v>
      </c>
      <c r="O6165" s="358">
        <v>0.72245140867930147</v>
      </c>
      <c r="P6165" s="327">
        <v>0.69274518828404252</v>
      </c>
      <c r="Q6165" s="332">
        <v>0.23085764809902742</v>
      </c>
      <c r="R6165" s="358">
        <v>0.26249425461308123</v>
      </c>
      <c r="S6165" s="327">
        <v>0.50366497025567991</v>
      </c>
      <c r="T6165" s="358">
        <v>0.11035594508788973</v>
      </c>
      <c r="U6165" s="358">
        <v>0.56838824971103363</v>
      </c>
      <c r="V6165" s="361">
        <v>0.29822122608691981</v>
      </c>
    </row>
    <row r="6166" spans="1:22" hidden="1" outlineLevel="1">
      <c r="A6166" s="65">
        <v>6157</v>
      </c>
      <c r="B6166" s="117">
        <v>1</v>
      </c>
      <c r="C6166" s="325">
        <v>1.3448046915257985E-4</v>
      </c>
      <c r="D6166" s="358">
        <v>1.2971649577185856E-4</v>
      </c>
      <c r="E6166" s="327">
        <v>1.4041573305360541E-4</v>
      </c>
      <c r="F6166" s="332">
        <v>3.1512841482904229E-4</v>
      </c>
      <c r="G6166" s="358">
        <v>5.5083623242021293E-4</v>
      </c>
      <c r="H6166" s="327">
        <v>6.6514824743514709E-4</v>
      </c>
      <c r="I6166" s="332">
        <v>0</v>
      </c>
      <c r="J6166" s="358">
        <v>0</v>
      </c>
      <c r="K6166" s="327">
        <v>0</v>
      </c>
      <c r="L6166" s="336">
        <v>1.8797434150238492E-4</v>
      </c>
      <c r="M6166" s="210">
        <v>1.1415525114155251E-4</v>
      </c>
      <c r="N6166" s="325">
        <v>0.58667888176292371</v>
      </c>
      <c r="O6166" s="358">
        <v>0.71684937719093011</v>
      </c>
      <c r="P6166" s="327">
        <v>0.71580907668429827</v>
      </c>
      <c r="Q6166" s="332">
        <v>0.46171529619805485</v>
      </c>
      <c r="R6166" s="358">
        <v>0.29644328023840782</v>
      </c>
      <c r="S6166" s="327">
        <v>0.5207216218224523</v>
      </c>
      <c r="T6166" s="358">
        <v>8.0021135537664129E-2</v>
      </c>
      <c r="U6166" s="358">
        <v>0.50307445083767832</v>
      </c>
      <c r="V6166" s="361">
        <v>0.3358519777991319</v>
      </c>
    </row>
    <row r="6167" spans="1:22" hidden="1" outlineLevel="1">
      <c r="A6167" s="65">
        <v>6158</v>
      </c>
      <c r="B6167" s="117">
        <v>1</v>
      </c>
      <c r="C6167" s="325">
        <v>1.3589927685371555E-4</v>
      </c>
      <c r="D6167" s="358">
        <v>1.2621695002261777E-4</v>
      </c>
      <c r="E6167" s="327">
        <v>1.3706879484889087E-4</v>
      </c>
      <c r="F6167" s="332">
        <v>4.1266816227612688E-4</v>
      </c>
      <c r="G6167" s="358">
        <v>5.8351295807225934E-4</v>
      </c>
      <c r="H6167" s="327">
        <v>5.744462136939905E-4</v>
      </c>
      <c r="I6167" s="332">
        <v>0</v>
      </c>
      <c r="J6167" s="358">
        <v>0</v>
      </c>
      <c r="K6167" s="327">
        <v>0</v>
      </c>
      <c r="L6167" s="336">
        <v>1.9032402077116473E-4</v>
      </c>
      <c r="M6167" s="210">
        <v>1.1415525114155251E-4</v>
      </c>
      <c r="N6167" s="325">
        <v>0.47043582779769438</v>
      </c>
      <c r="O6167" s="358">
        <v>0.66405293015623079</v>
      </c>
      <c r="P6167" s="327">
        <v>0.66491110765320927</v>
      </c>
      <c r="Q6167" s="332">
        <v>0.36277630415561452</v>
      </c>
      <c r="R6167" s="358">
        <v>0.31633635708373964</v>
      </c>
      <c r="S6167" s="327">
        <v>0.49068469499520823</v>
      </c>
      <c r="T6167" s="358">
        <v>9.9791063141087016E-2</v>
      </c>
      <c r="U6167" s="358">
        <v>0.49120948737452552</v>
      </c>
      <c r="V6167" s="361">
        <v>0.32646910219468717</v>
      </c>
    </row>
    <row r="6168" spans="1:22" hidden="1" outlineLevel="1">
      <c r="A6168" s="65">
        <v>6159</v>
      </c>
      <c r="B6168" s="117">
        <v>1</v>
      </c>
      <c r="C6168" s="325">
        <v>1.4554341906892427E-4</v>
      </c>
      <c r="D6168" s="358">
        <v>1.2157033094445915E-4</v>
      </c>
      <c r="E6168" s="327">
        <v>1.4096058345902405E-4</v>
      </c>
      <c r="F6168" s="332">
        <v>5.4022013970692962E-4</v>
      </c>
      <c r="G6168" s="358">
        <v>6.0160185977249929E-4</v>
      </c>
      <c r="H6168" s="327">
        <v>5.6436820994497329E-4</v>
      </c>
      <c r="I6168" s="332">
        <v>0</v>
      </c>
      <c r="J6168" s="358">
        <v>0</v>
      </c>
      <c r="K6168" s="327">
        <v>0</v>
      </c>
      <c r="L6168" s="336">
        <v>2.1382081345896285E-4</v>
      </c>
      <c r="M6168" s="210">
        <v>1.1415525114155251E-4</v>
      </c>
      <c r="N6168" s="325">
        <v>0.31575908986341039</v>
      </c>
      <c r="O6168" s="358">
        <v>0.61020026335891342</v>
      </c>
      <c r="P6168" s="327">
        <v>0.54032989835661083</v>
      </c>
      <c r="Q6168" s="332">
        <v>0.296816976127321</v>
      </c>
      <c r="R6168" s="358">
        <v>0.34155448790540816</v>
      </c>
      <c r="S6168" s="327">
        <v>0.45234309490136476</v>
      </c>
      <c r="T6168" s="358">
        <v>0.13535601226893776</v>
      </c>
      <c r="U6168" s="358">
        <v>0.54465832278472814</v>
      </c>
      <c r="V6168" s="361">
        <v>0.15990588245329321</v>
      </c>
    </row>
    <row r="6169" spans="1:22" hidden="1" outlineLevel="1">
      <c r="A6169" s="65">
        <v>6160</v>
      </c>
      <c r="B6169" s="117">
        <v>1</v>
      </c>
      <c r="C6169" s="325">
        <v>1.4772475778124301E-4</v>
      </c>
      <c r="D6169" s="358">
        <v>1.2518652821867464E-4</v>
      </c>
      <c r="E6169" s="327">
        <v>1.4317890296679998E-4</v>
      </c>
      <c r="F6169" s="332">
        <v>5.9274154217843662E-4</v>
      </c>
      <c r="G6169" s="358">
        <v>5.9401619131756005E-4</v>
      </c>
      <c r="H6169" s="327">
        <v>5.039001874508689E-4</v>
      </c>
      <c r="I6169" s="332">
        <v>0</v>
      </c>
      <c r="J6169" s="358">
        <v>0</v>
      </c>
      <c r="K6169" s="327">
        <v>0</v>
      </c>
      <c r="L6169" s="336">
        <v>2.2321953053408208E-4</v>
      </c>
      <c r="M6169" s="210">
        <v>1.1415525114155251E-4</v>
      </c>
      <c r="N6169" s="325">
        <v>0.20064643836785923</v>
      </c>
      <c r="O6169" s="358">
        <v>0.44808319450166262</v>
      </c>
      <c r="P6169" s="327">
        <v>0.34367319927541767</v>
      </c>
      <c r="Q6169" s="332">
        <v>0.23085764809902742</v>
      </c>
      <c r="R6169" s="358">
        <v>0.3443097423796958</v>
      </c>
      <c r="S6169" s="327">
        <v>0.47987342768322944</v>
      </c>
      <c r="T6169" s="358">
        <v>0.16642304136003086</v>
      </c>
      <c r="U6169" s="358">
        <v>0.54838731130171903</v>
      </c>
      <c r="V6169" s="361">
        <v>0.17951143538430561</v>
      </c>
    </row>
    <row r="6170" spans="1:22" hidden="1" outlineLevel="1">
      <c r="A6170" s="65">
        <v>6161</v>
      </c>
      <c r="B6170" s="117">
        <v>1</v>
      </c>
      <c r="C6170" s="325">
        <v>1.4573092669462501E-4</v>
      </c>
      <c r="D6170" s="358">
        <v>1.273834652723647E-4</v>
      </c>
      <c r="E6170" s="327">
        <v>1.4363294497131551E-4</v>
      </c>
      <c r="F6170" s="332">
        <v>6.4526294464994395E-4</v>
      </c>
      <c r="G6170" s="358">
        <v>5.5317028425250193E-4</v>
      </c>
      <c r="H6170" s="327">
        <v>4.031201499606951E-4</v>
      </c>
      <c r="I6170" s="332">
        <v>0</v>
      </c>
      <c r="J6170" s="358">
        <v>0</v>
      </c>
      <c r="K6170" s="327">
        <v>0</v>
      </c>
      <c r="L6170" s="336">
        <v>2.2321953053408208E-4</v>
      </c>
      <c r="M6170" s="210">
        <v>1.1415525114155251E-4</v>
      </c>
      <c r="N6170" s="325">
        <v>0.12057626343232854</v>
      </c>
      <c r="O6170" s="358">
        <v>0.25491245962300813</v>
      </c>
      <c r="P6170" s="327">
        <v>0.18574571778122076</v>
      </c>
      <c r="Q6170" s="332">
        <v>0.296816976127321</v>
      </c>
      <c r="R6170" s="358">
        <v>0.33568439305275494</v>
      </c>
      <c r="S6170" s="327">
        <v>0.53706089947814151</v>
      </c>
      <c r="T6170" s="358">
        <v>0.1629711492387983</v>
      </c>
      <c r="U6170" s="358">
        <v>0.60341814184034193</v>
      </c>
      <c r="V6170" s="361">
        <v>1.4422449393292711E-2</v>
      </c>
    </row>
    <row r="6171" spans="1:22" hidden="1" outlineLevel="1">
      <c r="A6171" s="65">
        <v>6162</v>
      </c>
      <c r="B6171" s="117">
        <v>1</v>
      </c>
      <c r="C6171" s="325">
        <v>1.3797436124480386E-4</v>
      </c>
      <c r="D6171" s="358">
        <v>1.3201064242969416E-4</v>
      </c>
      <c r="E6171" s="327">
        <v>1.3993574579168898E-4</v>
      </c>
      <c r="F6171" s="332">
        <v>6.3025682965808457E-4</v>
      </c>
      <c r="G6171" s="358">
        <v>4.7614657378696363E-4</v>
      </c>
      <c r="H6171" s="327">
        <v>3.9304214621167761E-4</v>
      </c>
      <c r="I6171" s="332">
        <v>0</v>
      </c>
      <c r="J6171" s="358">
        <v>0</v>
      </c>
      <c r="K6171" s="327">
        <v>0</v>
      </c>
      <c r="L6171" s="336">
        <v>1.644775488145868E-4</v>
      </c>
      <c r="M6171" s="210">
        <v>1.1415525114155251E-4</v>
      </c>
      <c r="N6171" s="325">
        <v>4.5027698375510183E-2</v>
      </c>
      <c r="O6171" s="358">
        <v>6.0620281859101191E-2</v>
      </c>
      <c r="P6171" s="327">
        <v>4.7099007606891376E-2</v>
      </c>
      <c r="Q6171" s="332">
        <v>0.23085764809902742</v>
      </c>
      <c r="R6171" s="358">
        <v>0.30537688194860585</v>
      </c>
      <c r="S6171" s="327">
        <v>0.47037875996990575</v>
      </c>
      <c r="T6171" s="358">
        <v>0.15962385990911823</v>
      </c>
      <c r="U6171" s="358">
        <v>0.63212005345596867</v>
      </c>
      <c r="V6171" s="361">
        <v>0</v>
      </c>
    </row>
    <row r="6172" spans="1:22" hidden="1" outlineLevel="1">
      <c r="A6172" s="65">
        <v>6163</v>
      </c>
      <c r="B6172" s="117">
        <v>1</v>
      </c>
      <c r="C6172" s="325">
        <v>1.3146784663298775E-4</v>
      </c>
      <c r="D6172" s="358">
        <v>1.3068859181331432E-4</v>
      </c>
      <c r="E6172" s="327">
        <v>1.353953257465336E-4</v>
      </c>
      <c r="F6172" s="332">
        <v>5.6272931219471841E-4</v>
      </c>
      <c r="G6172" s="358">
        <v>3.9037016895034158E-4</v>
      </c>
      <c r="H6172" s="327">
        <v>3.527301312156082E-4</v>
      </c>
      <c r="I6172" s="332">
        <v>0</v>
      </c>
      <c r="J6172" s="358">
        <v>0</v>
      </c>
      <c r="K6172" s="327">
        <v>0</v>
      </c>
      <c r="L6172" s="336">
        <v>1.1748396343899057E-4</v>
      </c>
      <c r="M6172" s="210">
        <v>1.1415525114155251E-4</v>
      </c>
      <c r="N6172" s="325">
        <v>1.8840041161301334E-4</v>
      </c>
      <c r="O6172" s="358">
        <v>1.8120192693694113E-3</v>
      </c>
      <c r="P6172" s="327">
        <v>3.1886678803614269E-4</v>
      </c>
      <c r="Q6172" s="332">
        <v>0.23085764809902742</v>
      </c>
      <c r="R6172" s="358">
        <v>0.26481671141603752</v>
      </c>
      <c r="S6172" s="327">
        <v>0.47371244686305597</v>
      </c>
      <c r="T6172" s="358">
        <v>0.15104643100181306</v>
      </c>
      <c r="U6172" s="358">
        <v>0.64635800961175205</v>
      </c>
      <c r="V6172" s="361">
        <v>0</v>
      </c>
    </row>
    <row r="6173" spans="1:22" hidden="1" outlineLevel="1">
      <c r="A6173" s="65">
        <v>6164</v>
      </c>
      <c r="B6173" s="117">
        <v>1</v>
      </c>
      <c r="C6173" s="325">
        <v>1.3448046915257985E-4</v>
      </c>
      <c r="D6173" s="358">
        <v>1.4299532769814443E-4</v>
      </c>
      <c r="E6173" s="327">
        <v>1.4478750892565502E-4</v>
      </c>
      <c r="F6173" s="332">
        <v>4.1266816227612688E-4</v>
      </c>
      <c r="G6173" s="358">
        <v>3.0517727707179168E-4</v>
      </c>
      <c r="H6173" s="327">
        <v>3.6280813496462574E-4</v>
      </c>
      <c r="I6173" s="332">
        <v>0</v>
      </c>
      <c r="J6173" s="358">
        <v>0</v>
      </c>
      <c r="K6173" s="327">
        <v>0</v>
      </c>
      <c r="L6173" s="336">
        <v>8.811297257924293E-5</v>
      </c>
      <c r="M6173" s="210">
        <v>1.1415525114155251E-4</v>
      </c>
      <c r="N6173" s="325">
        <v>0</v>
      </c>
      <c r="O6173" s="358">
        <v>0</v>
      </c>
      <c r="P6173" s="327">
        <v>0</v>
      </c>
      <c r="Q6173" s="332">
        <v>0.23085764809902742</v>
      </c>
      <c r="R6173" s="358">
        <v>0.23199353615091642</v>
      </c>
      <c r="S6173" s="327">
        <v>0.42023844977549096</v>
      </c>
      <c r="T6173" s="358">
        <v>0.2268834548773771</v>
      </c>
      <c r="U6173" s="358">
        <v>0.72489276777262035</v>
      </c>
      <c r="V6173" s="361">
        <v>0</v>
      </c>
    </row>
    <row r="6174" spans="1:22" hidden="1" outlineLevel="1">
      <c r="A6174" s="65">
        <v>6165</v>
      </c>
      <c r="B6174" s="117">
        <v>1</v>
      </c>
      <c r="C6174" s="325">
        <v>1.3603053219170608E-4</v>
      </c>
      <c r="D6174" s="358">
        <v>1.4544500972261297E-4</v>
      </c>
      <c r="E6174" s="327">
        <v>1.4373672600091907E-4</v>
      </c>
      <c r="F6174" s="332">
        <v>3.1512841482904229E-4</v>
      </c>
      <c r="G6174" s="358">
        <v>2.1881735927709725E-4</v>
      </c>
      <c r="H6174" s="327">
        <v>3.6280813496462574E-4</v>
      </c>
      <c r="I6174" s="332">
        <v>0</v>
      </c>
      <c r="J6174" s="358">
        <v>0</v>
      </c>
      <c r="K6174" s="327">
        <v>0</v>
      </c>
      <c r="L6174" s="336">
        <v>5.8741981719495287E-5</v>
      </c>
      <c r="M6174" s="210">
        <v>1.1415525114155251E-4</v>
      </c>
      <c r="N6174" s="325">
        <v>0</v>
      </c>
      <c r="O6174" s="358">
        <v>0</v>
      </c>
      <c r="P6174" s="327">
        <v>0</v>
      </c>
      <c r="Q6174" s="332">
        <v>9.8938992042440319E-2</v>
      </c>
      <c r="R6174" s="358">
        <v>0.21860654751737088</v>
      </c>
      <c r="S6174" s="327">
        <v>0.410254275311283</v>
      </c>
      <c r="T6174" s="358">
        <v>0.23169518328879218</v>
      </c>
      <c r="U6174" s="358">
        <v>0.76026165885801877</v>
      </c>
      <c r="V6174" s="361">
        <v>0</v>
      </c>
    </row>
    <row r="6175" spans="1:22" hidden="1" outlineLevel="1">
      <c r="A6175" s="65">
        <v>6166</v>
      </c>
      <c r="B6175" s="117">
        <v>1</v>
      </c>
      <c r="C6175" s="325">
        <v>1.2628638590945695E-4</v>
      </c>
      <c r="D6175" s="358">
        <v>1.3469362750411211E-4</v>
      </c>
      <c r="E6175" s="327">
        <v>1.3145164662159862E-4</v>
      </c>
      <c r="F6175" s="332">
        <v>2.4009783986974649E-4</v>
      </c>
      <c r="G6175" s="358">
        <v>0</v>
      </c>
      <c r="H6175" s="327">
        <v>3.3257412371757354E-4</v>
      </c>
      <c r="I6175" s="332">
        <v>0</v>
      </c>
      <c r="J6175" s="358">
        <v>0</v>
      </c>
      <c r="K6175" s="327">
        <v>0</v>
      </c>
      <c r="L6175" s="336">
        <v>3.7594868300476983E-5</v>
      </c>
      <c r="M6175" s="210">
        <v>1.1415525114155251E-4</v>
      </c>
      <c r="N6175" s="325">
        <v>0</v>
      </c>
      <c r="O6175" s="358">
        <v>0</v>
      </c>
      <c r="P6175" s="327">
        <v>0</v>
      </c>
      <c r="Q6175" s="332">
        <v>9.8938992042440319E-2</v>
      </c>
      <c r="R6175" s="358">
        <v>0.23007991440761164</v>
      </c>
      <c r="S6175" s="327">
        <v>0.5294229691184914</v>
      </c>
      <c r="T6175" s="358">
        <v>0.1292890503588926</v>
      </c>
      <c r="U6175" s="358">
        <v>0.6281650656349177</v>
      </c>
      <c r="V6175" s="361">
        <v>0</v>
      </c>
    </row>
    <row r="6176" spans="1:22" hidden="1" outlineLevel="1">
      <c r="A6176" s="65">
        <v>6167</v>
      </c>
      <c r="B6176" s="117">
        <v>1</v>
      </c>
      <c r="C6176" s="325">
        <v>1.1292959270537334E-4</v>
      </c>
      <c r="D6176" s="358">
        <v>1.2384503568146568E-4</v>
      </c>
      <c r="E6176" s="327">
        <v>1.1837523689155113E-4</v>
      </c>
      <c r="F6176" s="332">
        <v>0</v>
      </c>
      <c r="G6176" s="358">
        <v>0</v>
      </c>
      <c r="H6176" s="327">
        <v>0</v>
      </c>
      <c r="I6176" s="332">
        <v>0</v>
      </c>
      <c r="J6176" s="358">
        <v>0</v>
      </c>
      <c r="K6176" s="327">
        <v>0</v>
      </c>
      <c r="L6176" s="336">
        <v>2.3496792687798115E-5</v>
      </c>
      <c r="M6176" s="210">
        <v>1.1415525114155251E-4</v>
      </c>
      <c r="N6176" s="325">
        <v>0</v>
      </c>
      <c r="O6176" s="358">
        <v>0</v>
      </c>
      <c r="P6176" s="327">
        <v>0</v>
      </c>
      <c r="Q6176" s="332">
        <v>9.8938992042440319E-2</v>
      </c>
      <c r="R6176" s="358">
        <v>0.24707384696041149</v>
      </c>
      <c r="S6176" s="327">
        <v>0.59610510862672716</v>
      </c>
      <c r="T6176" s="358">
        <v>6.9979267548623922E-2</v>
      </c>
      <c r="U6176" s="358">
        <v>0.49832846545241716</v>
      </c>
      <c r="V6176" s="361">
        <v>0</v>
      </c>
    </row>
    <row r="6177" spans="1:22" hidden="1" outlineLevel="1">
      <c r="A6177" s="65">
        <v>6168</v>
      </c>
      <c r="B6177" s="117">
        <v>1</v>
      </c>
      <c r="C6177" s="325">
        <v>1.0303544032256361E-4</v>
      </c>
      <c r="D6177" s="358">
        <v>1.2141479557782623E-4</v>
      </c>
      <c r="E6177" s="327">
        <v>1.034048233712388E-4</v>
      </c>
      <c r="F6177" s="332">
        <v>0</v>
      </c>
      <c r="G6177" s="358">
        <v>0</v>
      </c>
      <c r="H6177" s="327">
        <v>0</v>
      </c>
      <c r="I6177" s="332">
        <v>0</v>
      </c>
      <c r="J6177" s="358">
        <v>0</v>
      </c>
      <c r="K6177" s="327">
        <v>0</v>
      </c>
      <c r="L6177" s="336">
        <v>9.3987170751192458E-6</v>
      </c>
      <c r="M6177" s="210">
        <v>1.1415525114155251E-4</v>
      </c>
      <c r="N6177" s="325">
        <v>0</v>
      </c>
      <c r="O6177" s="358">
        <v>0</v>
      </c>
      <c r="P6177" s="327">
        <v>0</v>
      </c>
      <c r="Q6177" s="332">
        <v>0.13191865605658709</v>
      </c>
      <c r="R6177" s="358">
        <v>0.28803810642539562</v>
      </c>
      <c r="S6177" s="327">
        <v>0.62822663996784422</v>
      </c>
      <c r="T6177" s="358">
        <v>5.5125671148168617E-2</v>
      </c>
      <c r="U6177" s="358">
        <v>0.45617959524521728</v>
      </c>
      <c r="V6177" s="361">
        <v>0</v>
      </c>
    </row>
    <row r="6178" spans="1:22" hidden="1" outlineLevel="1">
      <c r="A6178" s="65">
        <v>6169</v>
      </c>
      <c r="B6178" s="117">
        <v>1</v>
      </c>
      <c r="C6178" s="325">
        <v>9.6578927744267703E-5</v>
      </c>
      <c r="D6178" s="358">
        <v>1.0782489291827451E-4</v>
      </c>
      <c r="E6178" s="327">
        <v>9.8202799262360769E-5</v>
      </c>
      <c r="F6178" s="332">
        <v>0</v>
      </c>
      <c r="G6178" s="358">
        <v>0</v>
      </c>
      <c r="H6178" s="327">
        <v>0</v>
      </c>
      <c r="I6178" s="332">
        <v>0</v>
      </c>
      <c r="J6178" s="358">
        <v>0</v>
      </c>
      <c r="K6178" s="327">
        <v>0</v>
      </c>
      <c r="L6178" s="336">
        <v>5.8741981719495289E-6</v>
      </c>
      <c r="M6178" s="210">
        <v>1.1415525114155251E-4</v>
      </c>
      <c r="N6178" s="325">
        <v>0</v>
      </c>
      <c r="O6178" s="358">
        <v>0</v>
      </c>
      <c r="P6178" s="327">
        <v>0</v>
      </c>
      <c r="Q6178" s="332">
        <v>0.16489832007073388</v>
      </c>
      <c r="R6178" s="358">
        <v>0.26086779049250419</v>
      </c>
      <c r="S6178" s="327">
        <v>0.59201184610518343</v>
      </c>
      <c r="T6178" s="358">
        <v>5.951898839337371E-2</v>
      </c>
      <c r="U6178" s="358">
        <v>0.47945752356340277</v>
      </c>
      <c r="V6178" s="361">
        <v>0</v>
      </c>
    </row>
    <row r="6179" spans="1:22" hidden="1" outlineLevel="1">
      <c r="A6179" s="65">
        <v>6170</v>
      </c>
      <c r="B6179" s="117">
        <v>1</v>
      </c>
      <c r="C6179" s="325">
        <v>9.1722480238618201E-5</v>
      </c>
      <c r="D6179" s="358">
        <v>1.0074803373647647E-4</v>
      </c>
      <c r="E6179" s="327">
        <v>9.2027828000949439E-5</v>
      </c>
      <c r="F6179" s="332">
        <v>0</v>
      </c>
      <c r="G6179" s="358">
        <v>0</v>
      </c>
      <c r="H6179" s="327">
        <v>3.22496119968556E-4</v>
      </c>
      <c r="I6179" s="332">
        <v>0</v>
      </c>
      <c r="J6179" s="358">
        <v>0</v>
      </c>
      <c r="K6179" s="327">
        <v>0</v>
      </c>
      <c r="L6179" s="336">
        <v>2.3496792687798115E-6</v>
      </c>
      <c r="M6179" s="210">
        <v>1.1415525114155251E-4</v>
      </c>
      <c r="N6179" s="325">
        <v>0</v>
      </c>
      <c r="O6179" s="358">
        <v>0</v>
      </c>
      <c r="P6179" s="327">
        <v>0</v>
      </c>
      <c r="Q6179" s="332">
        <v>0.26383731211317418</v>
      </c>
      <c r="R6179" s="358">
        <v>0.2218414685779638</v>
      </c>
      <c r="S6179" s="327">
        <v>0.6066716225632639</v>
      </c>
      <c r="T6179" s="358">
        <v>4.7803475739493471E-2</v>
      </c>
      <c r="U6179" s="358">
        <v>0.45674459350536739</v>
      </c>
      <c r="V6179" s="361">
        <v>0</v>
      </c>
    </row>
    <row r="6180" spans="1:22" hidden="1" outlineLevel="1">
      <c r="A6180" s="65">
        <v>6171</v>
      </c>
      <c r="B6180" s="117">
        <v>1</v>
      </c>
      <c r="C6180" s="325">
        <v>8.9084872970427611E-5</v>
      </c>
      <c r="D6180" s="358">
        <v>9.2660194671564429E-5</v>
      </c>
      <c r="E6180" s="327">
        <v>9.192404697134589E-5</v>
      </c>
      <c r="F6180" s="332">
        <v>0</v>
      </c>
      <c r="G6180" s="358">
        <v>0</v>
      </c>
      <c r="H6180" s="327">
        <v>3.1241811621953884E-4</v>
      </c>
      <c r="I6180" s="332">
        <v>0</v>
      </c>
      <c r="J6180" s="358">
        <v>0</v>
      </c>
      <c r="K6180" s="327">
        <v>0</v>
      </c>
      <c r="L6180" s="336">
        <v>1.1748396343899057E-6</v>
      </c>
      <c r="M6180" s="210">
        <v>1.1415525114155251E-4</v>
      </c>
      <c r="N6180" s="325">
        <v>0</v>
      </c>
      <c r="O6180" s="358">
        <v>0</v>
      </c>
      <c r="P6180" s="327">
        <v>0</v>
      </c>
      <c r="Q6180" s="332">
        <v>0.32979664014146776</v>
      </c>
      <c r="R6180" s="358">
        <v>0.22690660943398289</v>
      </c>
      <c r="S6180" s="327">
        <v>0.62153395067947637</v>
      </c>
      <c r="T6180" s="358">
        <v>4.3933172452050889E-2</v>
      </c>
      <c r="U6180" s="358">
        <v>0.45267660603228643</v>
      </c>
      <c r="V6180" s="361">
        <v>0</v>
      </c>
    </row>
    <row r="6181" spans="1:22" hidden="1" outlineLevel="1">
      <c r="A6181" s="65">
        <v>6172</v>
      </c>
      <c r="B6181" s="117">
        <v>1</v>
      </c>
      <c r="C6181" s="325">
        <v>8.802858001231337E-5</v>
      </c>
      <c r="D6181" s="358">
        <v>9.4507177150330397E-5</v>
      </c>
      <c r="E6181" s="327">
        <v>8.83565740787238E-5</v>
      </c>
      <c r="F6181" s="332">
        <v>0</v>
      </c>
      <c r="G6181" s="358">
        <v>0</v>
      </c>
      <c r="H6181" s="327">
        <v>0</v>
      </c>
      <c r="I6181" s="332">
        <v>0</v>
      </c>
      <c r="J6181" s="358">
        <v>0</v>
      </c>
      <c r="K6181" s="327">
        <v>0</v>
      </c>
      <c r="L6181" s="336">
        <v>1.409807561267887E-5</v>
      </c>
      <c r="M6181" s="210">
        <v>1.1415525114155251E-4</v>
      </c>
      <c r="N6181" s="325">
        <v>0</v>
      </c>
      <c r="O6181" s="358">
        <v>0</v>
      </c>
      <c r="P6181" s="327">
        <v>0</v>
      </c>
      <c r="Q6181" s="332">
        <v>0.36277630415561452</v>
      </c>
      <c r="R6181" s="358">
        <v>0.29874947632112364</v>
      </c>
      <c r="S6181" s="327">
        <v>0.70625175525625317</v>
      </c>
      <c r="T6181" s="358">
        <v>4.6234433866205939E-2</v>
      </c>
      <c r="U6181" s="358">
        <v>0.4474786220389052</v>
      </c>
      <c r="V6181" s="361">
        <v>0</v>
      </c>
    </row>
    <row r="6182" spans="1:22" hidden="1" outlineLevel="1">
      <c r="A6182" s="65">
        <v>6173</v>
      </c>
      <c r="B6182" s="117">
        <v>1</v>
      </c>
      <c r="C6182" s="325">
        <v>8.899111915757724E-5</v>
      </c>
      <c r="D6182" s="358">
        <v>9.4934899408570932E-5</v>
      </c>
      <c r="E6182" s="327">
        <v>8.8758725568437559E-5</v>
      </c>
      <c r="F6182" s="332">
        <v>0</v>
      </c>
      <c r="G6182" s="358">
        <v>0</v>
      </c>
      <c r="H6182" s="327">
        <v>0</v>
      </c>
      <c r="I6182" s="332">
        <v>0</v>
      </c>
      <c r="J6182" s="358">
        <v>0</v>
      </c>
      <c r="K6182" s="327">
        <v>0</v>
      </c>
      <c r="L6182" s="336">
        <v>3.7594868300476983E-5</v>
      </c>
      <c r="M6182" s="210">
        <v>1.1415525114155251E-4</v>
      </c>
      <c r="N6182" s="325">
        <v>0</v>
      </c>
      <c r="O6182" s="358">
        <v>0</v>
      </c>
      <c r="P6182" s="327">
        <v>0</v>
      </c>
      <c r="Q6182" s="332">
        <v>0.16489832007073388</v>
      </c>
      <c r="R6182" s="358">
        <v>0.29242534804177306</v>
      </c>
      <c r="S6182" s="327">
        <v>0.69550800516365174</v>
      </c>
      <c r="T6182" s="358">
        <v>4.7594270156388466E-2</v>
      </c>
      <c r="U6182" s="358">
        <v>0.44939961612341572</v>
      </c>
      <c r="V6182" s="361">
        <v>0</v>
      </c>
    </row>
    <row r="6183" spans="1:22" hidden="1" outlineLevel="1">
      <c r="A6183" s="65">
        <v>6174</v>
      </c>
      <c r="B6183" s="117">
        <v>1</v>
      </c>
      <c r="C6183" s="325">
        <v>9.4535094624129498E-5</v>
      </c>
      <c r="D6183" s="358">
        <v>9.9251005832634576E-5</v>
      </c>
      <c r="E6183" s="327">
        <v>9.261159629246942E-5</v>
      </c>
      <c r="F6183" s="332">
        <v>0</v>
      </c>
      <c r="G6183" s="358">
        <v>0</v>
      </c>
      <c r="H6183" s="327">
        <v>0</v>
      </c>
      <c r="I6183" s="332">
        <v>0</v>
      </c>
      <c r="J6183" s="358">
        <v>0</v>
      </c>
      <c r="K6183" s="327">
        <v>0</v>
      </c>
      <c r="L6183" s="336">
        <v>9.3987170751192462E-5</v>
      </c>
      <c r="M6183" s="210">
        <v>1.1415525114155251E-4</v>
      </c>
      <c r="N6183" s="325">
        <v>0</v>
      </c>
      <c r="O6183" s="358">
        <v>3.7392648307755914E-4</v>
      </c>
      <c r="P6183" s="327">
        <v>0</v>
      </c>
      <c r="Q6183" s="332">
        <v>0.13191865605658709</v>
      </c>
      <c r="R6183" s="358">
        <v>0.26162077977548448</v>
      </c>
      <c r="S6183" s="327">
        <v>0.60118581393686366</v>
      </c>
      <c r="T6183" s="358">
        <v>4.8326489697255982E-2</v>
      </c>
      <c r="U6183" s="358">
        <v>0.44646162517063498</v>
      </c>
      <c r="V6183" s="361">
        <v>0</v>
      </c>
    </row>
    <row r="6184" spans="1:22" hidden="1" outlineLevel="1">
      <c r="A6184" s="65">
        <v>6175</v>
      </c>
      <c r="B6184" s="117">
        <v>1</v>
      </c>
      <c r="C6184" s="325">
        <v>1.107545042472446E-4</v>
      </c>
      <c r="D6184" s="358">
        <v>1.06055678122825E-4</v>
      </c>
      <c r="E6184" s="327">
        <v>1.0485775778568852E-4</v>
      </c>
      <c r="F6184" s="332">
        <v>0</v>
      </c>
      <c r="G6184" s="358">
        <v>0</v>
      </c>
      <c r="H6184" s="327">
        <v>3.3257412371757354E-4</v>
      </c>
      <c r="I6184" s="332">
        <v>0</v>
      </c>
      <c r="J6184" s="358">
        <v>0</v>
      </c>
      <c r="K6184" s="327">
        <v>0</v>
      </c>
      <c r="L6184" s="336">
        <v>1.8210014333043539E-4</v>
      </c>
      <c r="M6184" s="210">
        <v>1.1415525114155251E-4</v>
      </c>
      <c r="N6184" s="325">
        <v>1.7521238280010242E-2</v>
      </c>
      <c r="O6184" s="358">
        <v>4.602667361500213E-2</v>
      </c>
      <c r="P6184" s="327">
        <v>3.2410403595359481E-2</v>
      </c>
      <c r="Q6184" s="332">
        <v>0.23085764809902742</v>
      </c>
      <c r="R6184" s="358">
        <v>0.2444525017369196</v>
      </c>
      <c r="S6184" s="327">
        <v>0.579537963810839</v>
      </c>
      <c r="T6184" s="358">
        <v>8.4309849991316702E-2</v>
      </c>
      <c r="U6184" s="358">
        <v>0.46680156253603983</v>
      </c>
      <c r="V6184" s="361">
        <v>0</v>
      </c>
    </row>
    <row r="6185" spans="1:22" hidden="1" outlineLevel="1">
      <c r="A6185" s="65">
        <v>6176</v>
      </c>
      <c r="B6185" s="117">
        <v>1</v>
      </c>
      <c r="C6185" s="325">
        <v>1.2704891692064002E-4</v>
      </c>
      <c r="D6185" s="358">
        <v>1.1260760544223691E-4</v>
      </c>
      <c r="E6185" s="327">
        <v>1.1959466398939285E-4</v>
      </c>
      <c r="F6185" s="332">
        <v>0</v>
      </c>
      <c r="G6185" s="358">
        <v>0</v>
      </c>
      <c r="H6185" s="327">
        <v>4.232761574587298E-4</v>
      </c>
      <c r="I6185" s="332">
        <v>0</v>
      </c>
      <c r="J6185" s="358">
        <v>0</v>
      </c>
      <c r="K6185" s="327">
        <v>0</v>
      </c>
      <c r="L6185" s="336">
        <v>1.5860335064263727E-4</v>
      </c>
      <c r="M6185" s="210">
        <v>1.1415525114155251E-4</v>
      </c>
      <c r="N6185" s="325">
        <v>6.0476532127777295E-2</v>
      </c>
      <c r="O6185" s="358">
        <v>0.21949749001785554</v>
      </c>
      <c r="P6185" s="327">
        <v>0.15030333251510344</v>
      </c>
      <c r="Q6185" s="332">
        <v>0.36277630415561452</v>
      </c>
      <c r="R6185" s="358">
        <v>0.24351559926959432</v>
      </c>
      <c r="S6185" s="327">
        <v>0.57926789493332964</v>
      </c>
      <c r="T6185" s="358">
        <v>0.16757367206710838</v>
      </c>
      <c r="U6185" s="358">
        <v>0.58149620934651669</v>
      </c>
      <c r="V6185" s="361">
        <v>0</v>
      </c>
    </row>
    <row r="6186" spans="1:22" hidden="1" outlineLevel="1">
      <c r="A6186" s="65">
        <v>6177</v>
      </c>
      <c r="B6186" s="117">
        <v>1</v>
      </c>
      <c r="C6186" s="325">
        <v>1.4621844652144698E-4</v>
      </c>
      <c r="D6186" s="358">
        <v>1.2345619726488336E-4</v>
      </c>
      <c r="E6186" s="327">
        <v>1.340721176190883E-4</v>
      </c>
      <c r="F6186" s="332">
        <v>0</v>
      </c>
      <c r="G6186" s="358">
        <v>2.3924031280962642E-4</v>
      </c>
      <c r="H6186" s="327">
        <v>4.53510168705782E-4</v>
      </c>
      <c r="I6186" s="332">
        <v>0</v>
      </c>
      <c r="J6186" s="358">
        <v>0</v>
      </c>
      <c r="K6186" s="327">
        <v>0</v>
      </c>
      <c r="L6186" s="336">
        <v>1.4685495429873823E-4</v>
      </c>
      <c r="M6186" s="210">
        <v>1.1415525114155251E-4</v>
      </c>
      <c r="N6186" s="325">
        <v>0.14996672764395863</v>
      </c>
      <c r="O6186" s="358">
        <v>0.41963117703914449</v>
      </c>
      <c r="P6186" s="327">
        <v>0.32058736521175468</v>
      </c>
      <c r="Q6186" s="332">
        <v>0.39575596816976127</v>
      </c>
      <c r="R6186" s="358">
        <v>0.25544893218704146</v>
      </c>
      <c r="S6186" s="327">
        <v>0.60449418532794685</v>
      </c>
      <c r="T6186" s="358">
        <v>0.21663238130523191</v>
      </c>
      <c r="U6186" s="358">
        <v>0.6748339219233187</v>
      </c>
      <c r="V6186" s="361">
        <v>7.5687511934373758E-2</v>
      </c>
    </row>
    <row r="6187" spans="1:22" hidden="1" outlineLevel="1">
      <c r="A6187" s="65">
        <v>6178</v>
      </c>
      <c r="B6187" s="117">
        <v>1</v>
      </c>
      <c r="C6187" s="325">
        <v>1.5257495503270249E-4</v>
      </c>
      <c r="D6187" s="358">
        <v>1.3498525631654883E-4</v>
      </c>
      <c r="E6187" s="327">
        <v>1.4276377884838576E-4</v>
      </c>
      <c r="F6187" s="332">
        <v>0</v>
      </c>
      <c r="G6187" s="358">
        <v>3.466066970949221E-4</v>
      </c>
      <c r="H6187" s="327">
        <v>3.728861387136429E-4</v>
      </c>
      <c r="I6187" s="332">
        <v>0</v>
      </c>
      <c r="J6187" s="358">
        <v>0</v>
      </c>
      <c r="K6187" s="327">
        <v>0</v>
      </c>
      <c r="L6187" s="336">
        <v>1.644775488145868E-4</v>
      </c>
      <c r="M6187" s="210">
        <v>1.1415525114155251E-4</v>
      </c>
      <c r="N6187" s="325">
        <v>0.31236788245437613</v>
      </c>
      <c r="O6187" s="358">
        <v>0.58374538590026714</v>
      </c>
      <c r="P6187" s="327">
        <v>0.42552686592594169</v>
      </c>
      <c r="Q6187" s="332">
        <v>0.32979664014146776</v>
      </c>
      <c r="R6187" s="358">
        <v>0.28603304859290418</v>
      </c>
      <c r="S6187" s="327">
        <v>0.64852414570632255</v>
      </c>
      <c r="T6187" s="358">
        <v>0.22290854879838201</v>
      </c>
      <c r="U6187" s="358">
        <v>0.64127302527040075</v>
      </c>
      <c r="V6187" s="361">
        <v>0.22401329209570431</v>
      </c>
    </row>
    <row r="6188" spans="1:22" hidden="1" outlineLevel="1">
      <c r="A6188" s="65">
        <v>6179</v>
      </c>
      <c r="B6188" s="117">
        <v>1</v>
      </c>
      <c r="C6188" s="325">
        <v>1.5383750637908754E-4</v>
      </c>
      <c r="D6188" s="358">
        <v>1.3685168071614394E-4</v>
      </c>
      <c r="E6188" s="327">
        <v>1.4806958398686735E-4</v>
      </c>
      <c r="F6188" s="332">
        <v>2.4760089736567618E-4</v>
      </c>
      <c r="G6188" s="358">
        <v>4.5163902954792866E-4</v>
      </c>
      <c r="H6188" s="327">
        <v>3.22496119968556E-4</v>
      </c>
      <c r="I6188" s="332">
        <v>0</v>
      </c>
      <c r="J6188" s="358">
        <v>0</v>
      </c>
      <c r="K6188" s="327">
        <v>0</v>
      </c>
      <c r="L6188" s="336">
        <v>1.8797434150238492E-4</v>
      </c>
      <c r="M6188" s="210">
        <v>1.1415525114155251E-4</v>
      </c>
      <c r="N6188" s="325">
        <v>0.46516061627252997</v>
      </c>
      <c r="O6188" s="358">
        <v>0.68149996727239215</v>
      </c>
      <c r="P6188" s="327">
        <v>0.47339163938473494</v>
      </c>
      <c r="Q6188" s="332">
        <v>0.36277630415561452</v>
      </c>
      <c r="R6188" s="358">
        <v>0.3025434736181899</v>
      </c>
      <c r="S6188" s="327">
        <v>0.71144217950307709</v>
      </c>
      <c r="T6188" s="358">
        <v>0.14895437517076304</v>
      </c>
      <c r="U6188" s="358">
        <v>0.63890003257777028</v>
      </c>
      <c r="V6188" s="361">
        <v>0.25416217391991353</v>
      </c>
    </row>
    <row r="6189" spans="1:22" hidden="1" outlineLevel="1">
      <c r="A6189" s="65">
        <v>6180</v>
      </c>
      <c r="B6189" s="117">
        <v>1</v>
      </c>
      <c r="C6189" s="325">
        <v>1.523561961360516E-4</v>
      </c>
      <c r="D6189" s="358">
        <v>1.4017624917792267E-4</v>
      </c>
      <c r="E6189" s="327">
        <v>1.4919820268380595E-4</v>
      </c>
      <c r="F6189" s="332">
        <v>3.0012229983718318E-4</v>
      </c>
      <c r="G6189" s="358">
        <v>4.8898385886455328E-4</v>
      </c>
      <c r="H6189" s="327">
        <v>3.22496119968556E-4</v>
      </c>
      <c r="I6189" s="332">
        <v>0</v>
      </c>
      <c r="J6189" s="358">
        <v>0</v>
      </c>
      <c r="K6189" s="327">
        <v>0</v>
      </c>
      <c r="L6189" s="336">
        <v>2.0677177565262342E-4</v>
      </c>
      <c r="M6189" s="210">
        <v>1.1415525114155251E-4</v>
      </c>
      <c r="N6189" s="325">
        <v>0.4527261891060711</v>
      </c>
      <c r="O6189" s="358">
        <v>0.73205756387773657</v>
      </c>
      <c r="P6189" s="327">
        <v>0.52143261691346321</v>
      </c>
      <c r="Q6189" s="332">
        <v>0.65959328028293551</v>
      </c>
      <c r="R6189" s="358">
        <v>0.31324275434575949</v>
      </c>
      <c r="S6189" s="327">
        <v>0.85323773693807847</v>
      </c>
      <c r="T6189" s="358">
        <v>0.10606723063423716</v>
      </c>
      <c r="U6189" s="358">
        <v>0.5416073321799173</v>
      </c>
      <c r="V6189" s="361">
        <v>0.30380209025848154</v>
      </c>
    </row>
    <row r="6190" spans="1:22" hidden="1" outlineLevel="1">
      <c r="A6190" s="65">
        <v>6181</v>
      </c>
      <c r="B6190" s="117">
        <v>1</v>
      </c>
      <c r="C6190" s="325">
        <v>1.4147450359121793E-4</v>
      </c>
      <c r="D6190" s="358">
        <v>1.3900973392817574E-4</v>
      </c>
      <c r="E6190" s="327">
        <v>1.4503398887096345E-4</v>
      </c>
      <c r="F6190" s="332">
        <v>4.2017121977205656E-4</v>
      </c>
      <c r="G6190" s="358">
        <v>5.6425703045587488E-4</v>
      </c>
      <c r="H6190" s="327">
        <v>3.22496119968556E-4</v>
      </c>
      <c r="I6190" s="332">
        <v>0</v>
      </c>
      <c r="J6190" s="358">
        <v>0</v>
      </c>
      <c r="K6190" s="327">
        <v>0</v>
      </c>
      <c r="L6190" s="336">
        <v>1.8797434150238492E-4</v>
      </c>
      <c r="M6190" s="210">
        <v>1.1415525114155251E-4</v>
      </c>
      <c r="N6190" s="325">
        <v>0.44745097758090674</v>
      </c>
      <c r="O6190" s="358">
        <v>0.72200176242179592</v>
      </c>
      <c r="P6190" s="327">
        <v>0.53648397903984579</v>
      </c>
      <c r="Q6190" s="332">
        <v>0.62661361626878875</v>
      </c>
      <c r="R6190" s="358">
        <v>0.32594891315937291</v>
      </c>
      <c r="S6190" s="327">
        <v>0.93204774335694829</v>
      </c>
      <c r="T6190" s="358">
        <v>7.3012748503646474E-2</v>
      </c>
      <c r="U6190" s="358">
        <v>0.47120854896521081</v>
      </c>
      <c r="V6190" s="361">
        <v>0.31988811051768834</v>
      </c>
    </row>
    <row r="6191" spans="1:22" hidden="1" outlineLevel="1">
      <c r="A6191" s="65">
        <v>6182</v>
      </c>
      <c r="B6191" s="117">
        <v>1</v>
      </c>
      <c r="C6191" s="325">
        <v>1.4243079248229176E-4</v>
      </c>
      <c r="D6191" s="358">
        <v>1.3642395845790339E-4</v>
      </c>
      <c r="E6191" s="327">
        <v>1.4140165283483915E-4</v>
      </c>
      <c r="F6191" s="332">
        <v>4.2017121977205656E-4</v>
      </c>
      <c r="G6191" s="358">
        <v>6.2552589105346196E-4</v>
      </c>
      <c r="H6191" s="327">
        <v>3.4265212746659071E-4</v>
      </c>
      <c r="I6191" s="332">
        <v>0</v>
      </c>
      <c r="J6191" s="358">
        <v>0</v>
      </c>
      <c r="K6191" s="327">
        <v>0</v>
      </c>
      <c r="L6191" s="336">
        <v>1.9032402077116473E-4</v>
      </c>
      <c r="M6191" s="210">
        <v>1.1415525114155251E-4</v>
      </c>
      <c r="N6191" s="325">
        <v>0.43162534300541361</v>
      </c>
      <c r="O6191" s="358">
        <v>0.66962634032437507</v>
      </c>
      <c r="P6191" s="327">
        <v>0.54200348582774682</v>
      </c>
      <c r="Q6191" s="332">
        <v>0.59363395225464199</v>
      </c>
      <c r="R6191" s="358">
        <v>0.3347368071510779</v>
      </c>
      <c r="S6191" s="327">
        <v>0.89699762843894504</v>
      </c>
      <c r="T6191" s="358">
        <v>0.15251087008354811</v>
      </c>
      <c r="U6191" s="358">
        <v>0.47471153817814166</v>
      </c>
      <c r="V6191" s="361">
        <v>0.30609245859154349</v>
      </c>
    </row>
    <row r="6192" spans="1:22" hidden="1" outlineLevel="1">
      <c r="A6192" s="65">
        <v>6183</v>
      </c>
      <c r="B6192" s="117">
        <v>1</v>
      </c>
      <c r="C6192" s="325">
        <v>1.464997079599981E-4</v>
      </c>
      <c r="D6192" s="358">
        <v>1.3257445813373851E-4</v>
      </c>
      <c r="E6192" s="327">
        <v>1.4572153819208698E-4</v>
      </c>
      <c r="F6192" s="332">
        <v>4.7269262224356357E-4</v>
      </c>
      <c r="G6192" s="358">
        <v>6.214413003469561E-4</v>
      </c>
      <c r="H6192" s="327">
        <v>3.8296414246266044E-4</v>
      </c>
      <c r="I6192" s="332">
        <v>0</v>
      </c>
      <c r="J6192" s="358">
        <v>0</v>
      </c>
      <c r="K6192" s="327">
        <v>0</v>
      </c>
      <c r="L6192" s="336">
        <v>2.1382081345896285E-4</v>
      </c>
      <c r="M6192" s="210">
        <v>1.1415525114155251E-4</v>
      </c>
      <c r="N6192" s="325">
        <v>0.35890278412279047</v>
      </c>
      <c r="O6192" s="358">
        <v>0.58771759502931442</v>
      </c>
      <c r="P6192" s="327">
        <v>0.46551263975552026</v>
      </c>
      <c r="Q6192" s="332">
        <v>0.46171529619805485</v>
      </c>
      <c r="R6192" s="358">
        <v>0.32099672026026149</v>
      </c>
      <c r="S6192" s="327">
        <v>0.81053280544518203</v>
      </c>
      <c r="T6192" s="358">
        <v>0.11391244000067483</v>
      </c>
      <c r="U6192" s="358">
        <v>0.47493753748220174</v>
      </c>
      <c r="V6192" s="361">
        <v>0.22928877382285751</v>
      </c>
    </row>
    <row r="6193" spans="1:22" hidden="1" outlineLevel="1">
      <c r="A6193" s="65">
        <v>6184</v>
      </c>
      <c r="B6193" s="117">
        <v>1</v>
      </c>
      <c r="C6193" s="325">
        <v>1.4733099176727143E-4</v>
      </c>
      <c r="D6193" s="358">
        <v>1.3757103178682121E-4</v>
      </c>
      <c r="E6193" s="327">
        <v>1.4749878832404781E-4</v>
      </c>
      <c r="F6193" s="332">
        <v>4.3517733476391567E-4</v>
      </c>
      <c r="G6193" s="358">
        <v>6.3544561134069053E-4</v>
      </c>
      <c r="H6193" s="327">
        <v>3.6280813496462574E-4</v>
      </c>
      <c r="I6193" s="332">
        <v>0</v>
      </c>
      <c r="J6193" s="358">
        <v>0</v>
      </c>
      <c r="K6193" s="327">
        <v>0</v>
      </c>
      <c r="L6193" s="336">
        <v>2.2321953053408208E-4</v>
      </c>
      <c r="M6193" s="210">
        <v>1.1415525114155251E-4</v>
      </c>
      <c r="N6193" s="325">
        <v>0.25170294991498582</v>
      </c>
      <c r="O6193" s="358">
        <v>0.43493891777600946</v>
      </c>
      <c r="P6193" s="327">
        <v>0.30395141216940302</v>
      </c>
      <c r="Q6193" s="332">
        <v>0.296816976127321</v>
      </c>
      <c r="R6193" s="358">
        <v>0.31123985984663816</v>
      </c>
      <c r="S6193" s="327">
        <v>0.75692377391886223</v>
      </c>
      <c r="T6193" s="358">
        <v>0.14916358075386801</v>
      </c>
      <c r="U6193" s="358">
        <v>0.54850031095374896</v>
      </c>
      <c r="V6193" s="361">
        <v>0.19099381529405746</v>
      </c>
    </row>
    <row r="6194" spans="1:22" hidden="1" outlineLevel="1">
      <c r="A6194" s="65">
        <v>6185</v>
      </c>
      <c r="B6194" s="117">
        <v>1</v>
      </c>
      <c r="C6194" s="325">
        <v>1.4668721558569884E-4</v>
      </c>
      <c r="D6194" s="358">
        <v>1.3873754703656814E-4</v>
      </c>
      <c r="E6194" s="327">
        <v>1.4707069157693316E-4</v>
      </c>
      <c r="F6194" s="332">
        <v>4.1266816227612688E-4</v>
      </c>
      <c r="G6194" s="358">
        <v>6.121050930178E-4</v>
      </c>
      <c r="H6194" s="327">
        <v>3.9304214621167761E-4</v>
      </c>
      <c r="I6194" s="332">
        <v>0</v>
      </c>
      <c r="J6194" s="358">
        <v>0</v>
      </c>
      <c r="K6194" s="327">
        <v>0</v>
      </c>
      <c r="L6194" s="336">
        <v>2.2321953053408208E-4</v>
      </c>
      <c r="M6194" s="210">
        <v>1.1415525114155251E-4</v>
      </c>
      <c r="N6194" s="325">
        <v>0.13470629430330455</v>
      </c>
      <c r="O6194" s="358">
        <v>0.22409981285910394</v>
      </c>
      <c r="P6194" s="327">
        <v>0.1590828385424165</v>
      </c>
      <c r="Q6194" s="332">
        <v>0.46171529619805485</v>
      </c>
      <c r="R6194" s="358">
        <v>0.27489426023093283</v>
      </c>
      <c r="S6194" s="327">
        <v>0.62419246537885353</v>
      </c>
      <c r="T6194" s="358">
        <v>0.20428925190203662</v>
      </c>
      <c r="U6194" s="358">
        <v>0.56759725214682355</v>
      </c>
      <c r="V6194" s="361">
        <v>0.11025833155361489</v>
      </c>
    </row>
    <row r="6195" spans="1:22" hidden="1" outlineLevel="1">
      <c r="A6195" s="65">
        <v>6186</v>
      </c>
      <c r="B6195" s="117">
        <v>1</v>
      </c>
      <c r="C6195" s="325">
        <v>1.3986193801019146E-4</v>
      </c>
      <c r="D6195" s="358">
        <v>1.4140109019015695E-4</v>
      </c>
      <c r="E6195" s="327">
        <v>1.4625341596880519E-4</v>
      </c>
      <c r="F6195" s="332">
        <v>3.7515287479647898E-4</v>
      </c>
      <c r="G6195" s="358">
        <v>5.3974948621683986E-4</v>
      </c>
      <c r="H6195" s="327">
        <v>4.031201499606951E-4</v>
      </c>
      <c r="I6195" s="332">
        <v>0</v>
      </c>
      <c r="J6195" s="358">
        <v>0</v>
      </c>
      <c r="K6195" s="327">
        <v>0</v>
      </c>
      <c r="L6195" s="336">
        <v>1.644775488145868E-4</v>
      </c>
      <c r="M6195" s="210">
        <v>1.1415525114155251E-4</v>
      </c>
      <c r="N6195" s="325">
        <v>4.9926109077448544E-2</v>
      </c>
      <c r="O6195" s="358">
        <v>5.6806395007494084E-2</v>
      </c>
      <c r="P6195" s="327">
        <v>4.2925692379416451E-2</v>
      </c>
      <c r="Q6195" s="332">
        <v>0.52767462422634837</v>
      </c>
      <c r="R6195" s="358">
        <v>0.2235068414995805</v>
      </c>
      <c r="S6195" s="327">
        <v>0.50079547461134666</v>
      </c>
      <c r="T6195" s="358">
        <v>0.18075362380272364</v>
      </c>
      <c r="U6195" s="358">
        <v>0.57211723822802452</v>
      </c>
      <c r="V6195" s="361">
        <v>6.3195843045852462E-2</v>
      </c>
    </row>
    <row r="6196" spans="1:22" hidden="1" outlineLevel="1">
      <c r="A6196" s="65">
        <v>6187</v>
      </c>
      <c r="B6196" s="117">
        <v>1</v>
      </c>
      <c r="C6196" s="325">
        <v>1.3613053625874646E-4</v>
      </c>
      <c r="D6196" s="358">
        <v>1.402151330195809E-4</v>
      </c>
      <c r="E6196" s="327">
        <v>1.4238757261607289E-4</v>
      </c>
      <c r="F6196" s="332">
        <v>3.4514064481276077E-4</v>
      </c>
      <c r="G6196" s="358">
        <v>4.6622685349973511E-4</v>
      </c>
      <c r="H6196" s="327">
        <v>3.527301312156082E-4</v>
      </c>
      <c r="I6196" s="332">
        <v>0</v>
      </c>
      <c r="J6196" s="358">
        <v>0</v>
      </c>
      <c r="K6196" s="327">
        <v>0</v>
      </c>
      <c r="L6196" s="336">
        <v>1.1748396343899057E-4</v>
      </c>
      <c r="M6196" s="210">
        <v>1.1415525114155251E-4</v>
      </c>
      <c r="N6196" s="325">
        <v>5.6520123483904013E-4</v>
      </c>
      <c r="O6196" s="358">
        <v>1.2080128462462741E-3</v>
      </c>
      <c r="P6196" s="327">
        <v>2.6216587125707427E-4</v>
      </c>
      <c r="Q6196" s="332">
        <v>0.49469496021220166</v>
      </c>
      <c r="R6196" s="358">
        <v>0.22135943093013119</v>
      </c>
      <c r="S6196" s="327">
        <v>0.50896511343919126</v>
      </c>
      <c r="T6196" s="358">
        <v>0.16537701344450584</v>
      </c>
      <c r="U6196" s="358">
        <v>0.62737406807070761</v>
      </c>
      <c r="V6196" s="361">
        <v>0</v>
      </c>
    </row>
    <row r="6197" spans="1:22" hidden="1" outlineLevel="1">
      <c r="A6197" s="65">
        <v>6188</v>
      </c>
      <c r="B6197" s="117">
        <v>1</v>
      </c>
      <c r="C6197" s="325">
        <v>1.3888689835654753E-4</v>
      </c>
      <c r="D6197" s="358">
        <v>1.5131646981300585E-4</v>
      </c>
      <c r="E6197" s="327">
        <v>1.5119598750367434E-4</v>
      </c>
      <c r="F6197" s="332">
        <v>2.7761312734939439E-4</v>
      </c>
      <c r="G6197" s="358">
        <v>3.7578234499853513E-4</v>
      </c>
      <c r="H6197" s="327">
        <v>0</v>
      </c>
      <c r="I6197" s="332">
        <v>0</v>
      </c>
      <c r="J6197" s="358">
        <v>0</v>
      </c>
      <c r="K6197" s="327">
        <v>0</v>
      </c>
      <c r="L6197" s="336">
        <v>8.811297257924293E-5</v>
      </c>
      <c r="M6197" s="210">
        <v>1.1415525114155251E-4</v>
      </c>
      <c r="N6197" s="325">
        <v>0</v>
      </c>
      <c r="O6197" s="358">
        <v>0</v>
      </c>
      <c r="P6197" s="327">
        <v>0</v>
      </c>
      <c r="Q6197" s="332">
        <v>0.52767462422634837</v>
      </c>
      <c r="R6197" s="358">
        <v>0.23139604389884602</v>
      </c>
      <c r="S6197" s="327">
        <v>0.49667689658773567</v>
      </c>
      <c r="T6197" s="358">
        <v>0.23692532286641732</v>
      </c>
      <c r="U6197" s="358">
        <v>0.69630385580902387</v>
      </c>
      <c r="V6197" s="361">
        <v>0</v>
      </c>
    </row>
    <row r="6198" spans="1:22" hidden="1" outlineLevel="1">
      <c r="A6198" s="65">
        <v>6189</v>
      </c>
      <c r="B6198" s="117">
        <v>1</v>
      </c>
      <c r="C6198" s="325">
        <v>1.3862438768056648E-4</v>
      </c>
      <c r="D6198" s="358">
        <v>1.525024269835819E-4</v>
      </c>
      <c r="E6198" s="327">
        <v>1.4869227016448865E-4</v>
      </c>
      <c r="F6198" s="332">
        <v>0</v>
      </c>
      <c r="G6198" s="358">
        <v>3.0926186777829748E-4</v>
      </c>
      <c r="H6198" s="327">
        <v>0</v>
      </c>
      <c r="I6198" s="332">
        <v>0</v>
      </c>
      <c r="J6198" s="358">
        <v>0</v>
      </c>
      <c r="K6198" s="327">
        <v>0</v>
      </c>
      <c r="L6198" s="336">
        <v>5.8741981719495287E-5</v>
      </c>
      <c r="M6198" s="210">
        <v>1.1415525114155251E-4</v>
      </c>
      <c r="N6198" s="325">
        <v>0</v>
      </c>
      <c r="O6198" s="358">
        <v>0</v>
      </c>
      <c r="P6198" s="327">
        <v>0</v>
      </c>
      <c r="Q6198" s="332">
        <v>0.36277630415561452</v>
      </c>
      <c r="R6198" s="358">
        <v>0.25506510168161051</v>
      </c>
      <c r="S6198" s="327">
        <v>0.5103070285399135</v>
      </c>
      <c r="T6198" s="358">
        <v>0.25136050810066263</v>
      </c>
      <c r="U6198" s="358">
        <v>0.70895981683638676</v>
      </c>
      <c r="V6198" s="361">
        <v>0</v>
      </c>
    </row>
    <row r="6199" spans="1:22" hidden="1" outlineLevel="1">
      <c r="A6199" s="65">
        <v>6190</v>
      </c>
      <c r="B6199" s="117">
        <v>1</v>
      </c>
      <c r="C6199" s="325">
        <v>1.2806145809942407E-4</v>
      </c>
      <c r="D6199" s="358">
        <v>1.3914582737397955E-4</v>
      </c>
      <c r="E6199" s="327">
        <v>1.3657583495827399E-4</v>
      </c>
      <c r="F6199" s="332">
        <v>0</v>
      </c>
      <c r="G6199" s="358">
        <v>2.549951626775774E-4</v>
      </c>
      <c r="H6199" s="327">
        <v>0</v>
      </c>
      <c r="I6199" s="332">
        <v>0</v>
      </c>
      <c r="J6199" s="358">
        <v>0</v>
      </c>
      <c r="K6199" s="327">
        <v>0</v>
      </c>
      <c r="L6199" s="336">
        <v>3.7594868300476983E-5</v>
      </c>
      <c r="M6199" s="210">
        <v>1.1415525114155251E-4</v>
      </c>
      <c r="N6199" s="325">
        <v>0</v>
      </c>
      <c r="O6199" s="358">
        <v>0</v>
      </c>
      <c r="P6199" s="327">
        <v>0</v>
      </c>
      <c r="Q6199" s="332">
        <v>0.26383731211317418</v>
      </c>
      <c r="R6199" s="358">
        <v>0.28667134557781754</v>
      </c>
      <c r="S6199" s="327">
        <v>0.54480011948765528</v>
      </c>
      <c r="T6199" s="358">
        <v>0.16182051853172078</v>
      </c>
      <c r="U6199" s="358">
        <v>0.59516916724214985</v>
      </c>
      <c r="V6199" s="361">
        <v>0</v>
      </c>
    </row>
    <row r="6200" spans="1:22" hidden="1" outlineLevel="1">
      <c r="A6200" s="65">
        <v>6191</v>
      </c>
      <c r="B6200" s="117">
        <v>1</v>
      </c>
      <c r="C6200" s="325">
        <v>1.1532344006015294E-4</v>
      </c>
      <c r="D6200" s="358">
        <v>1.2781118753060522E-4</v>
      </c>
      <c r="E6200" s="327">
        <v>1.2238377915998832E-4</v>
      </c>
      <c r="F6200" s="332">
        <v>0</v>
      </c>
      <c r="G6200" s="358">
        <v>2.1706682040288042E-4</v>
      </c>
      <c r="H6200" s="327">
        <v>0</v>
      </c>
      <c r="I6200" s="332">
        <v>0</v>
      </c>
      <c r="J6200" s="358">
        <v>0</v>
      </c>
      <c r="K6200" s="327">
        <v>0</v>
      </c>
      <c r="L6200" s="336">
        <v>2.3496792687798115E-5</v>
      </c>
      <c r="M6200" s="210">
        <v>1.1415525114155251E-4</v>
      </c>
      <c r="N6200" s="325">
        <v>0</v>
      </c>
      <c r="O6200" s="358">
        <v>0</v>
      </c>
      <c r="P6200" s="327">
        <v>0</v>
      </c>
      <c r="Q6200" s="332">
        <v>0.46171529619805485</v>
      </c>
      <c r="R6200" s="358">
        <v>0.28731941822361018</v>
      </c>
      <c r="S6200" s="327">
        <v>0.56481067013338127</v>
      </c>
      <c r="T6200" s="358">
        <v>9.916344639177202E-2</v>
      </c>
      <c r="U6200" s="358">
        <v>0.49132248702655557</v>
      </c>
      <c r="V6200" s="361">
        <v>0</v>
      </c>
    </row>
    <row r="6201" spans="1:22" hidden="1" outlineLevel="1">
      <c r="A6201" s="65">
        <v>6192</v>
      </c>
      <c r="B6201" s="117">
        <v>1</v>
      </c>
      <c r="C6201" s="325">
        <v>1.052480303058325E-4</v>
      </c>
      <c r="D6201" s="358">
        <v>1.1779859830361076E-4</v>
      </c>
      <c r="E6201" s="327">
        <v>1.1120137322020562E-4</v>
      </c>
      <c r="F6201" s="332">
        <v>0</v>
      </c>
      <c r="G6201" s="358">
        <v>0</v>
      </c>
      <c r="H6201" s="327">
        <v>0</v>
      </c>
      <c r="I6201" s="332">
        <v>0</v>
      </c>
      <c r="J6201" s="358">
        <v>0</v>
      </c>
      <c r="K6201" s="327">
        <v>0</v>
      </c>
      <c r="L6201" s="336">
        <v>9.3987170751192458E-6</v>
      </c>
      <c r="M6201" s="210">
        <v>1.1415525114155251E-4</v>
      </c>
      <c r="N6201" s="325">
        <v>0</v>
      </c>
      <c r="O6201" s="358">
        <v>0</v>
      </c>
      <c r="P6201" s="327">
        <v>0</v>
      </c>
      <c r="Q6201" s="332">
        <v>0.39575596816976127</v>
      </c>
      <c r="R6201" s="358">
        <v>0.3136497809183767</v>
      </c>
      <c r="S6201" s="327">
        <v>0.6569807396269195</v>
      </c>
      <c r="T6201" s="358">
        <v>8.3682233242001705E-2</v>
      </c>
      <c r="U6201" s="358">
        <v>0.45968258445814814</v>
      </c>
      <c r="V6201" s="361">
        <v>0</v>
      </c>
    </row>
    <row r="6202" spans="1:22" hidden="1" outlineLevel="1">
      <c r="A6202" s="65">
        <v>6193</v>
      </c>
      <c r="B6202" s="117">
        <v>1</v>
      </c>
      <c r="C6202" s="325">
        <v>9.7235204434220339E-5</v>
      </c>
      <c r="D6202" s="358">
        <v>1.0432534716903372E-4</v>
      </c>
      <c r="E6202" s="327">
        <v>1.0158865535317664E-4</v>
      </c>
      <c r="F6202" s="332">
        <v>0</v>
      </c>
      <c r="G6202" s="358">
        <v>0</v>
      </c>
      <c r="H6202" s="327">
        <v>0</v>
      </c>
      <c r="I6202" s="332">
        <v>0</v>
      </c>
      <c r="J6202" s="358">
        <v>0</v>
      </c>
      <c r="K6202" s="327">
        <v>0</v>
      </c>
      <c r="L6202" s="336">
        <v>5.8741981719495289E-6</v>
      </c>
      <c r="M6202" s="210">
        <v>1.1415525114155251E-4</v>
      </c>
      <c r="N6202" s="325">
        <v>0</v>
      </c>
      <c r="O6202" s="358">
        <v>0</v>
      </c>
      <c r="P6202" s="327">
        <v>0</v>
      </c>
      <c r="Q6202" s="332">
        <v>0.59363395225464199</v>
      </c>
      <c r="R6202" s="358">
        <v>0.35517752178641349</v>
      </c>
      <c r="S6202" s="327">
        <v>0.63126494248141807</v>
      </c>
      <c r="T6202" s="358">
        <v>5.1150765069173536E-2</v>
      </c>
      <c r="U6202" s="358">
        <v>0.39888877166599379</v>
      </c>
      <c r="V6202" s="361">
        <v>0</v>
      </c>
    </row>
    <row r="6203" spans="1:22" hidden="1" outlineLevel="1">
      <c r="A6203" s="65">
        <v>6194</v>
      </c>
      <c r="B6203" s="117">
        <v>1</v>
      </c>
      <c r="C6203" s="325">
        <v>9.1653727442527925E-5</v>
      </c>
      <c r="D6203" s="358">
        <v>9.4915457487741817E-5</v>
      </c>
      <c r="E6203" s="327">
        <v>9.4946669458549328E-5</v>
      </c>
      <c r="F6203" s="332">
        <v>0</v>
      </c>
      <c r="G6203" s="358">
        <v>0</v>
      </c>
      <c r="H6203" s="327">
        <v>0</v>
      </c>
      <c r="I6203" s="332">
        <v>0</v>
      </c>
      <c r="J6203" s="358">
        <v>0</v>
      </c>
      <c r="K6203" s="327">
        <v>0</v>
      </c>
      <c r="L6203" s="336">
        <v>2.3496792687798115E-6</v>
      </c>
      <c r="M6203" s="210">
        <v>1.1415525114155251E-4</v>
      </c>
      <c r="N6203" s="325">
        <v>0</v>
      </c>
      <c r="O6203" s="358">
        <v>0</v>
      </c>
      <c r="P6203" s="327">
        <v>0</v>
      </c>
      <c r="Q6203" s="332">
        <v>0.69257294429708227</v>
      </c>
      <c r="R6203" s="358">
        <v>0.38470564343519631</v>
      </c>
      <c r="S6203" s="327">
        <v>0.63493621547145496</v>
      </c>
      <c r="T6203" s="358">
        <v>4.9790928778991016E-2</v>
      </c>
      <c r="U6203" s="358">
        <v>0.37527184439171823</v>
      </c>
      <c r="V6203" s="361">
        <v>0</v>
      </c>
    </row>
    <row r="6204" spans="1:22" hidden="1" outlineLevel="1">
      <c r="A6204" s="65">
        <v>6195</v>
      </c>
      <c r="B6204" s="117">
        <v>1</v>
      </c>
      <c r="C6204" s="325">
        <v>8.8397345009524856E-5</v>
      </c>
      <c r="D6204" s="358">
        <v>9.2310240096640339E-5</v>
      </c>
      <c r="E6204" s="327">
        <v>9.1470004966830349E-5</v>
      </c>
      <c r="F6204" s="332">
        <v>0</v>
      </c>
      <c r="G6204" s="358">
        <v>0</v>
      </c>
      <c r="H6204" s="327">
        <v>0</v>
      </c>
      <c r="I6204" s="332">
        <v>0</v>
      </c>
      <c r="J6204" s="358">
        <v>0</v>
      </c>
      <c r="K6204" s="327">
        <v>0</v>
      </c>
      <c r="L6204" s="336">
        <v>1.1748396343899057E-6</v>
      </c>
      <c r="M6204" s="210">
        <v>1.1415525114155251E-4</v>
      </c>
      <c r="N6204" s="325">
        <v>0</v>
      </c>
      <c r="O6204" s="358">
        <v>0</v>
      </c>
      <c r="P6204" s="327">
        <v>0</v>
      </c>
      <c r="Q6204" s="332">
        <v>0.56065428824049512</v>
      </c>
      <c r="R6204" s="358">
        <v>0.38215400340677896</v>
      </c>
      <c r="S6204" s="327">
        <v>0.64818655960943605</v>
      </c>
      <c r="T6204" s="358">
        <v>4.5816022699995934E-2</v>
      </c>
      <c r="U6204" s="358">
        <v>0.36724886909758636</v>
      </c>
      <c r="V6204" s="361">
        <v>0</v>
      </c>
    </row>
    <row r="6205" spans="1:22" hidden="1" outlineLevel="1">
      <c r="A6205" s="65">
        <v>6196</v>
      </c>
      <c r="B6205" s="117">
        <v>1</v>
      </c>
      <c r="C6205" s="325">
        <v>8.7991078487173227E-5</v>
      </c>
      <c r="D6205" s="358">
        <v>9.0191070726266753E-5</v>
      </c>
      <c r="E6205" s="327">
        <v>9.0263550497689059E-5</v>
      </c>
      <c r="F6205" s="332">
        <v>0</v>
      </c>
      <c r="G6205" s="358">
        <v>0</v>
      </c>
      <c r="H6205" s="327">
        <v>0</v>
      </c>
      <c r="I6205" s="332">
        <v>0</v>
      </c>
      <c r="J6205" s="358">
        <v>0</v>
      </c>
      <c r="K6205" s="327">
        <v>0</v>
      </c>
      <c r="L6205" s="336">
        <v>1.409807561267887E-5</v>
      </c>
      <c r="M6205" s="210">
        <v>1.1415525114155251E-4</v>
      </c>
      <c r="N6205" s="325">
        <v>0</v>
      </c>
      <c r="O6205" s="358">
        <v>0</v>
      </c>
      <c r="P6205" s="327">
        <v>0</v>
      </c>
      <c r="Q6205" s="332">
        <v>0.62661361626878875</v>
      </c>
      <c r="R6205" s="358">
        <v>0.37497308941549745</v>
      </c>
      <c r="S6205" s="327">
        <v>0.66123435208928505</v>
      </c>
      <c r="T6205" s="358">
        <v>4.7175858990178461E-2</v>
      </c>
      <c r="U6205" s="358">
        <v>0.36973486144224699</v>
      </c>
      <c r="V6205" s="361">
        <v>0</v>
      </c>
    </row>
    <row r="6206" spans="1:22" hidden="1" outlineLevel="1">
      <c r="A6206" s="65">
        <v>6197</v>
      </c>
      <c r="B6206" s="117">
        <v>1</v>
      </c>
      <c r="C6206" s="325">
        <v>8.9359884154788726E-5</v>
      </c>
      <c r="D6206" s="358">
        <v>8.9841116151342677E-5</v>
      </c>
      <c r="E6206" s="327">
        <v>8.996518003757885E-5</v>
      </c>
      <c r="F6206" s="332">
        <v>0</v>
      </c>
      <c r="G6206" s="358">
        <v>0</v>
      </c>
      <c r="H6206" s="327">
        <v>0</v>
      </c>
      <c r="I6206" s="332">
        <v>0</v>
      </c>
      <c r="J6206" s="358">
        <v>0</v>
      </c>
      <c r="K6206" s="327">
        <v>0</v>
      </c>
      <c r="L6206" s="336">
        <v>3.7594868300476983E-5</v>
      </c>
      <c r="M6206" s="210">
        <v>1.1415525114155251E-4</v>
      </c>
      <c r="N6206" s="325">
        <v>0</v>
      </c>
      <c r="O6206" s="358">
        <v>0</v>
      </c>
      <c r="P6206" s="327">
        <v>0</v>
      </c>
      <c r="Q6206" s="332">
        <v>0.59363395225464199</v>
      </c>
      <c r="R6206" s="358">
        <v>0.41593057312065934</v>
      </c>
      <c r="S6206" s="327">
        <v>0.64064146197123018</v>
      </c>
      <c r="T6206" s="358">
        <v>4.7698872947940972E-2</v>
      </c>
      <c r="U6206" s="358">
        <v>0.36962186179021694</v>
      </c>
      <c r="V6206" s="361">
        <v>0</v>
      </c>
    </row>
    <row r="6207" spans="1:22" hidden="1" outlineLevel="1">
      <c r="A6207" s="65">
        <v>6198</v>
      </c>
      <c r="B6207" s="117">
        <v>1</v>
      </c>
      <c r="C6207" s="325">
        <v>9.4722602249830252E-5</v>
      </c>
      <c r="D6207" s="358">
        <v>9.2971265404830276E-5</v>
      </c>
      <c r="E6207" s="327">
        <v>9.538773883436443E-5</v>
      </c>
      <c r="F6207" s="332">
        <v>0</v>
      </c>
      <c r="G6207" s="358">
        <v>0</v>
      </c>
      <c r="H6207" s="327">
        <v>0</v>
      </c>
      <c r="I6207" s="332">
        <v>0</v>
      </c>
      <c r="J6207" s="358">
        <v>0</v>
      </c>
      <c r="K6207" s="327">
        <v>0</v>
      </c>
      <c r="L6207" s="336">
        <v>9.3987170751192462E-5</v>
      </c>
      <c r="M6207" s="210">
        <v>1.1415525114155251E-4</v>
      </c>
      <c r="N6207" s="325">
        <v>0</v>
      </c>
      <c r="O6207" s="358">
        <v>1.2464216102585303E-4</v>
      </c>
      <c r="P6207" s="327">
        <v>0</v>
      </c>
      <c r="Q6207" s="332">
        <v>0.59363395225464199</v>
      </c>
      <c r="R6207" s="358">
        <v>0.43484372164406243</v>
      </c>
      <c r="S6207" s="327">
        <v>0.64211841151070703</v>
      </c>
      <c r="T6207" s="358">
        <v>6.6213567052733846E-2</v>
      </c>
      <c r="U6207" s="358">
        <v>0.38521581377036057</v>
      </c>
      <c r="V6207" s="361">
        <v>0</v>
      </c>
    </row>
    <row r="6208" spans="1:22" hidden="1" outlineLevel="1">
      <c r="A6208" s="65">
        <v>6199</v>
      </c>
      <c r="B6208" s="117">
        <v>1</v>
      </c>
      <c r="C6208" s="325">
        <v>1.1283583889252297E-4</v>
      </c>
      <c r="D6208" s="358">
        <v>1.0144794288632462E-4</v>
      </c>
      <c r="E6208" s="327">
        <v>1.0707607729346444E-4</v>
      </c>
      <c r="F6208" s="332">
        <v>0</v>
      </c>
      <c r="G6208" s="358">
        <v>0</v>
      </c>
      <c r="H6208" s="327">
        <v>3.1241811621953884E-4</v>
      </c>
      <c r="I6208" s="332">
        <v>0</v>
      </c>
      <c r="J6208" s="358">
        <v>0</v>
      </c>
      <c r="K6208" s="327">
        <v>0</v>
      </c>
      <c r="L6208" s="336">
        <v>1.8210014333043539E-4</v>
      </c>
      <c r="M6208" s="210">
        <v>1.1415525114155251E-4</v>
      </c>
      <c r="N6208" s="325">
        <v>1.5448833752267094E-2</v>
      </c>
      <c r="O6208" s="358">
        <v>3.899127691870502E-2</v>
      </c>
      <c r="P6208" s="327">
        <v>4.0537545604328783E-2</v>
      </c>
      <c r="Q6208" s="332">
        <v>0.59363395225464199</v>
      </c>
      <c r="R6208" s="358">
        <v>0.36389263500373603</v>
      </c>
      <c r="S6208" s="327">
        <v>0.6653276146108289</v>
      </c>
      <c r="T6208" s="358">
        <v>8.117176624474165E-2</v>
      </c>
      <c r="U6208" s="358">
        <v>0.44951261577544566</v>
      </c>
      <c r="V6208" s="361">
        <v>0</v>
      </c>
    </row>
    <row r="6209" spans="1:22" hidden="1" outlineLevel="1">
      <c r="A6209" s="65">
        <v>6200</v>
      </c>
      <c r="B6209" s="117">
        <v>1</v>
      </c>
      <c r="C6209" s="325">
        <v>1.312053359570067E-4</v>
      </c>
      <c r="D6209" s="358">
        <v>1.1369635300866739E-4</v>
      </c>
      <c r="E6209" s="327">
        <v>1.2147569515095722E-4</v>
      </c>
      <c r="F6209" s="332">
        <v>0</v>
      </c>
      <c r="G6209" s="358">
        <v>1.9139225024770114E-4</v>
      </c>
      <c r="H6209" s="327">
        <v>0</v>
      </c>
      <c r="I6209" s="332">
        <v>0</v>
      </c>
      <c r="J6209" s="358">
        <v>0</v>
      </c>
      <c r="K6209" s="327">
        <v>0</v>
      </c>
      <c r="L6209" s="336">
        <v>1.5860335064263727E-4</v>
      </c>
      <c r="M6209" s="210">
        <v>1.1415525114155251E-4</v>
      </c>
      <c r="N6209" s="325">
        <v>9.9852218154897088E-2</v>
      </c>
      <c r="O6209" s="358">
        <v>0.23010800179706184</v>
      </c>
      <c r="P6209" s="327">
        <v>0.20521671666252583</v>
      </c>
      <c r="Q6209" s="332">
        <v>0.52767462422634837</v>
      </c>
      <c r="R6209" s="358">
        <v>0.2858915368960982</v>
      </c>
      <c r="S6209" s="327">
        <v>0.6115413469284442</v>
      </c>
      <c r="T6209" s="358">
        <v>0.17677871772372858</v>
      </c>
      <c r="U6209" s="358">
        <v>0.58714619194801809</v>
      </c>
      <c r="V6209" s="361">
        <v>0</v>
      </c>
    </row>
    <row r="6210" spans="1:22" hidden="1" outlineLevel="1">
      <c r="A6210" s="65">
        <v>6201</v>
      </c>
      <c r="B6210" s="117">
        <v>1</v>
      </c>
      <c r="C6210" s="325">
        <v>1.4891230607734778E-4</v>
      </c>
      <c r="D6210" s="358">
        <v>1.2711127838075707E-4</v>
      </c>
      <c r="E6210" s="327">
        <v>1.3699095907668821E-4</v>
      </c>
      <c r="F6210" s="332">
        <v>0</v>
      </c>
      <c r="G6210" s="358">
        <v>2.8300378466504587E-4</v>
      </c>
      <c r="H6210" s="327">
        <v>0</v>
      </c>
      <c r="I6210" s="332">
        <v>0</v>
      </c>
      <c r="J6210" s="358">
        <v>0</v>
      </c>
      <c r="K6210" s="327">
        <v>0</v>
      </c>
      <c r="L6210" s="336">
        <v>1.4685495429873823E-4</v>
      </c>
      <c r="M6210" s="210">
        <v>1.1415525114155251E-4</v>
      </c>
      <c r="N6210" s="325">
        <v>0.21816767664786946</v>
      </c>
      <c r="O6210" s="358">
        <v>0.44275408308870978</v>
      </c>
      <c r="P6210" s="327">
        <v>0.40195206232390535</v>
      </c>
      <c r="Q6210" s="332">
        <v>0.65959328028293551</v>
      </c>
      <c r="R6210" s="358">
        <v>0.2813321183022176</v>
      </c>
      <c r="S6210" s="327">
        <v>0.60522844545427323</v>
      </c>
      <c r="T6210" s="358">
        <v>0.27437312224221305</v>
      </c>
      <c r="U6210" s="358">
        <v>0.68613388712632128</v>
      </c>
      <c r="V6210" s="361">
        <v>6.8206405502481526E-2</v>
      </c>
    </row>
    <row r="6211" spans="1:22" hidden="1" outlineLevel="1">
      <c r="A6211" s="65">
        <v>6202</v>
      </c>
      <c r="B6211" s="117">
        <v>1</v>
      </c>
      <c r="C6211" s="325">
        <v>1.5417502010534891E-4</v>
      </c>
      <c r="D6211" s="358">
        <v>1.356657235455679E-4</v>
      </c>
      <c r="E6211" s="327">
        <v>1.4825120078867354E-4</v>
      </c>
      <c r="F6211" s="332">
        <v>0</v>
      </c>
      <c r="G6211" s="358">
        <v>3.8103396162118543E-4</v>
      </c>
      <c r="H6211" s="327">
        <v>0</v>
      </c>
      <c r="I6211" s="332">
        <v>0</v>
      </c>
      <c r="J6211" s="358">
        <v>0</v>
      </c>
      <c r="K6211" s="327">
        <v>0</v>
      </c>
      <c r="L6211" s="336">
        <v>1.644775488145868E-4</v>
      </c>
      <c r="M6211" s="210">
        <v>1.1415525114155251E-4</v>
      </c>
      <c r="N6211" s="325">
        <v>0.30822307339888988</v>
      </c>
      <c r="O6211" s="358">
        <v>0.57912819236363156</v>
      </c>
      <c r="P6211" s="327">
        <v>0.54934962459177394</v>
      </c>
      <c r="Q6211" s="332">
        <v>0.85747126436781618</v>
      </c>
      <c r="R6211" s="358">
        <v>0.26184598694221833</v>
      </c>
      <c r="S6211" s="327">
        <v>0.62530651331937659</v>
      </c>
      <c r="T6211" s="358">
        <v>0.28504260698056832</v>
      </c>
      <c r="U6211" s="358">
        <v>0.66545495080482642</v>
      </c>
      <c r="V6211" s="361">
        <v>0.15592827611487522</v>
      </c>
    </row>
    <row r="6212" spans="1:22" hidden="1" outlineLevel="1">
      <c r="A6212" s="65">
        <v>6203</v>
      </c>
      <c r="B6212" s="117">
        <v>1</v>
      </c>
      <c r="C6212" s="325">
        <v>1.5705638728695048E-4</v>
      </c>
      <c r="D6212" s="358">
        <v>1.4247039583575831E-4</v>
      </c>
      <c r="E6212" s="327">
        <v>1.5229866094321206E-4</v>
      </c>
      <c r="F6212" s="332">
        <v>0</v>
      </c>
      <c r="G6212" s="358">
        <v>5.239946363488889E-4</v>
      </c>
      <c r="H6212" s="327">
        <v>0</v>
      </c>
      <c r="I6212" s="332">
        <v>0</v>
      </c>
      <c r="J6212" s="358">
        <v>0</v>
      </c>
      <c r="K6212" s="327">
        <v>0</v>
      </c>
      <c r="L6212" s="336">
        <v>1.8797434150238492E-4</v>
      </c>
      <c r="M6212" s="210">
        <v>1.1415525114155251E-4</v>
      </c>
      <c r="N6212" s="325">
        <v>0.41843731419250269</v>
      </c>
      <c r="O6212" s="358">
        <v>0.65943977623767236</v>
      </c>
      <c r="P6212" s="327">
        <v>0.6709061674387502</v>
      </c>
      <c r="Q6212" s="332">
        <v>0.89045092838196294</v>
      </c>
      <c r="R6212" s="358">
        <v>0.24085415618434361</v>
      </c>
      <c r="S6212" s="327">
        <v>0.6326068575821403</v>
      </c>
      <c r="T6212" s="358">
        <v>0.21705079247144191</v>
      </c>
      <c r="U6212" s="358">
        <v>0.63358904893235901</v>
      </c>
      <c r="V6212" s="361">
        <v>0.28985374711013279</v>
      </c>
    </row>
    <row r="6213" spans="1:22" hidden="1" outlineLevel="1">
      <c r="A6213" s="65">
        <v>6204</v>
      </c>
      <c r="B6213" s="117">
        <v>1</v>
      </c>
      <c r="C6213" s="325">
        <v>1.578126680439435E-4</v>
      </c>
      <c r="D6213" s="358">
        <v>1.4169271900259369E-4</v>
      </c>
      <c r="E6213" s="327">
        <v>1.5504885822770618E-4</v>
      </c>
      <c r="F6213" s="332">
        <v>2.8511618484532408E-4</v>
      </c>
      <c r="G6213" s="358">
        <v>6.1443914485008922E-4</v>
      </c>
      <c r="H6213" s="327">
        <v>0</v>
      </c>
      <c r="I6213" s="332">
        <v>0</v>
      </c>
      <c r="J6213" s="358">
        <v>0</v>
      </c>
      <c r="K6213" s="327">
        <v>0</v>
      </c>
      <c r="L6213" s="336">
        <v>2.0677177565262342E-4</v>
      </c>
      <c r="M6213" s="210">
        <v>1.1415525114155251E-4</v>
      </c>
      <c r="N6213" s="325">
        <v>0.45875500227768756</v>
      </c>
      <c r="O6213" s="358">
        <v>0.73888061461836985</v>
      </c>
      <c r="P6213" s="327">
        <v>0.70739050791952895</v>
      </c>
      <c r="Q6213" s="332">
        <v>0.89045092838196294</v>
      </c>
      <c r="R6213" s="358">
        <v>0.2804998436566381</v>
      </c>
      <c r="S6213" s="327">
        <v>0.59236631841731302</v>
      </c>
      <c r="T6213" s="358">
        <v>0.19707165928491402</v>
      </c>
      <c r="U6213" s="358">
        <v>0.60149714775583141</v>
      </c>
      <c r="V6213" s="361">
        <v>0.32083479609535448</v>
      </c>
    </row>
    <row r="6214" spans="1:22" hidden="1" outlineLevel="1">
      <c r="A6214" s="65">
        <v>6205</v>
      </c>
      <c r="B6214" s="117">
        <v>1</v>
      </c>
      <c r="C6214" s="325">
        <v>1.4419961441806885E-4</v>
      </c>
      <c r="D6214" s="358">
        <v>1.4457012328530279E-4</v>
      </c>
      <c r="E6214" s="327">
        <v>1.5139057693418098E-4</v>
      </c>
      <c r="F6214" s="332">
        <v>4.1266816227612688E-4</v>
      </c>
      <c r="G6214" s="358">
        <v>6.8504421277683261E-4</v>
      </c>
      <c r="H6214" s="327">
        <v>3.3257412371757354E-4</v>
      </c>
      <c r="I6214" s="332">
        <v>0</v>
      </c>
      <c r="J6214" s="358">
        <v>0</v>
      </c>
      <c r="K6214" s="327">
        <v>0</v>
      </c>
      <c r="L6214" s="336">
        <v>1.8797434150238492E-4</v>
      </c>
      <c r="M6214" s="210">
        <v>1.1415525114155251E-4</v>
      </c>
      <c r="N6214" s="325">
        <v>0.508492710943523</v>
      </c>
      <c r="O6214" s="358">
        <v>0.73255683959138473</v>
      </c>
      <c r="P6214" s="327">
        <v>0.7034933820548136</v>
      </c>
      <c r="Q6214" s="332">
        <v>0.82449160035366931</v>
      </c>
      <c r="R6214" s="358">
        <v>0.30826682209968209</v>
      </c>
      <c r="S6214" s="327">
        <v>0.74731938726885105</v>
      </c>
      <c r="T6214" s="358">
        <v>0.11642290699793488</v>
      </c>
      <c r="U6214" s="358">
        <v>0.48002252182355293</v>
      </c>
      <c r="V6214" s="361">
        <v>0.35584689334676511</v>
      </c>
    </row>
    <row r="6215" spans="1:22" hidden="1" outlineLevel="1">
      <c r="A6215" s="65">
        <v>6206</v>
      </c>
      <c r="B6215" s="117">
        <v>1</v>
      </c>
      <c r="C6215" s="325">
        <v>1.469497262616799E-4</v>
      </c>
      <c r="D6215" s="358">
        <v>1.398068526821695E-4</v>
      </c>
      <c r="E6215" s="327">
        <v>1.489128048523962E-4</v>
      </c>
      <c r="F6215" s="332">
        <v>4.8019567973949298E-4</v>
      </c>
      <c r="G6215" s="358">
        <v>7.2764065871610737E-4</v>
      </c>
      <c r="H6215" s="327">
        <v>4.031201499606951E-4</v>
      </c>
      <c r="I6215" s="332">
        <v>0</v>
      </c>
      <c r="J6215" s="358">
        <v>0</v>
      </c>
      <c r="K6215" s="327">
        <v>0</v>
      </c>
      <c r="L6215" s="336">
        <v>1.9032402077116473E-4</v>
      </c>
      <c r="M6215" s="210">
        <v>1.1415525114155251E-4</v>
      </c>
      <c r="N6215" s="325">
        <v>0.45197258745961899</v>
      </c>
      <c r="O6215" s="358">
        <v>0.6760740324028176</v>
      </c>
      <c r="P6215" s="327">
        <v>0.66052561920088959</v>
      </c>
      <c r="Q6215" s="332">
        <v>0.62661361626878875</v>
      </c>
      <c r="R6215" s="358">
        <v>0.28657271403417123</v>
      </c>
      <c r="S6215" s="327">
        <v>0.87089361419242284</v>
      </c>
      <c r="T6215" s="358">
        <v>9.8640432434009495E-2</v>
      </c>
      <c r="U6215" s="358">
        <v>0.4651065677555894</v>
      </c>
      <c r="V6215" s="361">
        <v>0.37311627057805424</v>
      </c>
    </row>
    <row r="6216" spans="1:22" hidden="1" outlineLevel="1">
      <c r="A6216" s="65">
        <v>6207</v>
      </c>
      <c r="B6216" s="117">
        <v>1</v>
      </c>
      <c r="C6216" s="325">
        <v>1.5300622257181422E-4</v>
      </c>
      <c r="D6216" s="358">
        <v>1.3807652172837822E-4</v>
      </c>
      <c r="E6216" s="327">
        <v>1.5376456798636223E-4</v>
      </c>
      <c r="F6216" s="332">
        <v>4.8769873723542267E-4</v>
      </c>
      <c r="G6216" s="358">
        <v>7.2939119759032423E-4</v>
      </c>
      <c r="H6216" s="327">
        <v>3.6280813496462574E-4</v>
      </c>
      <c r="I6216" s="332">
        <v>0</v>
      </c>
      <c r="J6216" s="358">
        <v>0</v>
      </c>
      <c r="K6216" s="327">
        <v>0</v>
      </c>
      <c r="L6216" s="336">
        <v>2.1382081345896285E-4</v>
      </c>
      <c r="M6216" s="210">
        <v>1.1415525114155251E-4</v>
      </c>
      <c r="N6216" s="325">
        <v>0.40506088496797871</v>
      </c>
      <c r="O6216" s="358">
        <v>0.60570626069493505</v>
      </c>
      <c r="P6216" s="327">
        <v>0.57053078704989357</v>
      </c>
      <c r="Q6216" s="332">
        <v>0.52767462422634837</v>
      </c>
      <c r="R6216" s="358">
        <v>0.28365351857452731</v>
      </c>
      <c r="S6216" s="327">
        <v>0.87906325302026744</v>
      </c>
      <c r="T6216" s="358">
        <v>0.146653113756608</v>
      </c>
      <c r="U6216" s="358">
        <v>0.50262245222955826</v>
      </c>
      <c r="V6216" s="361">
        <v>0.35679357892443048</v>
      </c>
    </row>
    <row r="6217" spans="1:22" hidden="1" outlineLevel="1">
      <c r="A6217" s="65">
        <v>6208</v>
      </c>
      <c r="B6217" s="117">
        <v>1</v>
      </c>
      <c r="C6217" s="325">
        <v>1.5370000078690699E-4</v>
      </c>
      <c r="D6217" s="358">
        <v>1.3869866319490991E-4</v>
      </c>
      <c r="E6217" s="327">
        <v>1.5539911920261817E-4</v>
      </c>
      <c r="F6217" s="332">
        <v>5.0270485222728178E-4</v>
      </c>
      <c r="G6217" s="358">
        <v>7.5389874182935914E-4</v>
      </c>
      <c r="H6217" s="327">
        <v>3.4265212746659071E-4</v>
      </c>
      <c r="I6217" s="332">
        <v>0</v>
      </c>
      <c r="J6217" s="358">
        <v>0</v>
      </c>
      <c r="K6217" s="327">
        <v>0</v>
      </c>
      <c r="L6217" s="336">
        <v>2.2321953053408208E-4</v>
      </c>
      <c r="M6217" s="210">
        <v>1.1415525114155251E-4</v>
      </c>
      <c r="N6217" s="325">
        <v>0.26112297049563649</v>
      </c>
      <c r="O6217" s="358">
        <v>0.46430442745942907</v>
      </c>
      <c r="P6217" s="327">
        <v>0.36645968441137594</v>
      </c>
      <c r="Q6217" s="332">
        <v>0.56065428824049512</v>
      </c>
      <c r="R6217" s="358">
        <v>0.25697481080963636</v>
      </c>
      <c r="S6217" s="327">
        <v>0.8351261253633363</v>
      </c>
      <c r="T6217" s="358">
        <v>0.18054441821961867</v>
      </c>
      <c r="U6217" s="358">
        <v>0.54703131547735862</v>
      </c>
      <c r="V6217" s="361">
        <v>0.26414817985206424</v>
      </c>
    </row>
    <row r="6218" spans="1:22" hidden="1" outlineLevel="1">
      <c r="A6218" s="65">
        <v>6209</v>
      </c>
      <c r="B6218" s="117">
        <v>1</v>
      </c>
      <c r="C6218" s="325">
        <v>1.5161241588743863E-4</v>
      </c>
      <c r="D6218" s="358">
        <v>1.4381188837296727E-4</v>
      </c>
      <c r="E6218" s="327">
        <v>1.5456887096578975E-4</v>
      </c>
      <c r="F6218" s="332">
        <v>5.1771096721914083E-4</v>
      </c>
      <c r="G6218" s="358">
        <v>7.60317384368154E-4</v>
      </c>
      <c r="H6218" s="327">
        <v>4.8374417995283419E-4</v>
      </c>
      <c r="I6218" s="332">
        <v>0</v>
      </c>
      <c r="J6218" s="358">
        <v>0</v>
      </c>
      <c r="K6218" s="327">
        <v>0</v>
      </c>
      <c r="L6218" s="336">
        <v>2.2321953053408208E-4</v>
      </c>
      <c r="M6218" s="210">
        <v>1.1415525114155251E-4</v>
      </c>
      <c r="N6218" s="325">
        <v>0.17012557168655104</v>
      </c>
      <c r="O6218" s="358">
        <v>0.26042207777839932</v>
      </c>
      <c r="P6218" s="327">
        <v>0.20259566490072406</v>
      </c>
      <c r="Q6218" s="332">
        <v>0.52767462422634837</v>
      </c>
      <c r="R6218" s="358">
        <v>0.24366249017148839</v>
      </c>
      <c r="S6218" s="327">
        <v>0.73001798232663651</v>
      </c>
      <c r="T6218" s="358">
        <v>0.19884990674130654</v>
      </c>
      <c r="U6218" s="358">
        <v>0.56861424901509372</v>
      </c>
      <c r="V6218" s="361">
        <v>0.17149514621858766</v>
      </c>
    </row>
    <row r="6219" spans="1:22" hidden="1" outlineLevel="1">
      <c r="A6219" s="65">
        <v>6210</v>
      </c>
      <c r="B6219" s="117">
        <v>1</v>
      </c>
      <c r="C6219" s="325">
        <v>1.449558951750619E-4</v>
      </c>
      <c r="D6219" s="358">
        <v>1.4614491887246113E-4</v>
      </c>
      <c r="E6219" s="327">
        <v>1.5259703140332227E-4</v>
      </c>
      <c r="F6219" s="332">
        <v>5.5522625469878878E-4</v>
      </c>
      <c r="G6219" s="358">
        <v>7.0546716630936178E-4</v>
      </c>
      <c r="H6219" s="327">
        <v>4.8374417995283419E-4</v>
      </c>
      <c r="I6219" s="332">
        <v>0</v>
      </c>
      <c r="J6219" s="358">
        <v>0</v>
      </c>
      <c r="K6219" s="327">
        <v>0</v>
      </c>
      <c r="L6219" s="336">
        <v>1.644775488145868E-4</v>
      </c>
      <c r="M6219" s="210">
        <v>1.1415525114155251E-4</v>
      </c>
      <c r="N6219" s="325">
        <v>6.6505345299393712E-2</v>
      </c>
      <c r="O6219" s="358">
        <v>6.5899820074446738E-2</v>
      </c>
      <c r="P6219" s="327">
        <v>4.7885505220662601E-2</v>
      </c>
      <c r="Q6219" s="332">
        <v>0.46171529619805485</v>
      </c>
      <c r="R6219" s="358">
        <v>0.20784726699827094</v>
      </c>
      <c r="S6219" s="327">
        <v>0.657318325723806</v>
      </c>
      <c r="T6219" s="358">
        <v>0.16485399948674334</v>
      </c>
      <c r="U6219" s="358">
        <v>0.63404104754047907</v>
      </c>
      <c r="V6219" s="361">
        <v>6.8078908331941121E-2</v>
      </c>
    </row>
    <row r="6220" spans="1:22" hidden="1" outlineLevel="1">
      <c r="A6220" s="65">
        <v>6211</v>
      </c>
      <c r="B6220" s="117">
        <v>1</v>
      </c>
      <c r="C6220" s="325">
        <v>1.405182147001441E-4</v>
      </c>
      <c r="D6220" s="358">
        <v>1.4412295910623313E-4</v>
      </c>
      <c r="E6220" s="327">
        <v>1.4786202192766025E-4</v>
      </c>
      <c r="F6220" s="332">
        <v>4.8019567973949298E-4</v>
      </c>
      <c r="G6220" s="358">
        <v>5.8467998398840384E-4</v>
      </c>
      <c r="H6220" s="327">
        <v>4.4343216495676445E-4</v>
      </c>
      <c r="I6220" s="332">
        <v>0</v>
      </c>
      <c r="J6220" s="358">
        <v>0</v>
      </c>
      <c r="K6220" s="327">
        <v>0</v>
      </c>
      <c r="L6220" s="336">
        <v>1.1748396343899057E-4</v>
      </c>
      <c r="M6220" s="210">
        <v>1.1415525114155251E-4</v>
      </c>
      <c r="N6220" s="325">
        <v>1.5072032929041067E-3</v>
      </c>
      <c r="O6220" s="358">
        <v>1.2080128462462741E-3</v>
      </c>
      <c r="P6220" s="327">
        <v>2.6216587125707427E-4</v>
      </c>
      <c r="Q6220" s="332">
        <v>0.23085764809902742</v>
      </c>
      <c r="R6220" s="358">
        <v>0.2008964444742074</v>
      </c>
      <c r="S6220" s="327">
        <v>0.57987554990772561</v>
      </c>
      <c r="T6220" s="358">
        <v>0.19131850574952636</v>
      </c>
      <c r="U6220" s="358">
        <v>0.66873194071369724</v>
      </c>
      <c r="V6220" s="361">
        <v>0</v>
      </c>
    </row>
    <row r="6221" spans="1:22" hidden="1" outlineLevel="1">
      <c r="A6221" s="65">
        <v>6212</v>
      </c>
      <c r="B6221" s="117">
        <v>1</v>
      </c>
      <c r="C6221" s="325">
        <v>1.4326832654375511E-4</v>
      </c>
      <c r="D6221" s="358">
        <v>1.5530206358297454E-4</v>
      </c>
      <c r="E6221" s="327">
        <v>1.5630720321164926E-4</v>
      </c>
      <c r="F6221" s="332">
        <v>3.5264370230869019E-4</v>
      </c>
      <c r="G6221" s="358">
        <v>4.6739387941587983E-4</v>
      </c>
      <c r="H6221" s="327">
        <v>4.6358817245479954E-4</v>
      </c>
      <c r="I6221" s="332">
        <v>0</v>
      </c>
      <c r="J6221" s="358">
        <v>0</v>
      </c>
      <c r="K6221" s="327">
        <v>0</v>
      </c>
      <c r="L6221" s="336">
        <v>8.811297257924293E-5</v>
      </c>
      <c r="M6221" s="210">
        <v>1.1415525114155251E-4</v>
      </c>
      <c r="N6221" s="325">
        <v>0</v>
      </c>
      <c r="O6221" s="358">
        <v>0</v>
      </c>
      <c r="P6221" s="327">
        <v>0</v>
      </c>
      <c r="Q6221" s="332">
        <v>0.296816976127321</v>
      </c>
      <c r="R6221" s="358">
        <v>0.16398337751522329</v>
      </c>
      <c r="S6221" s="327">
        <v>0.53439395549194024</v>
      </c>
      <c r="T6221" s="358">
        <v>0.27353629990979306</v>
      </c>
      <c r="U6221" s="358">
        <v>0.75291668147606705</v>
      </c>
      <c r="V6221" s="361">
        <v>0</v>
      </c>
    </row>
    <row r="6222" spans="1:22" hidden="1" outlineLevel="1">
      <c r="A6222" s="65">
        <v>6213</v>
      </c>
      <c r="B6222" s="117">
        <v>1</v>
      </c>
      <c r="C6222" s="325">
        <v>1.4134949850741743E-4</v>
      </c>
      <c r="D6222" s="358">
        <v>1.5497155092887956E-4</v>
      </c>
      <c r="E6222" s="327">
        <v>1.5245433248761741E-4</v>
      </c>
      <c r="F6222" s="332">
        <v>2.4760089736567618E-4</v>
      </c>
      <c r="G6222" s="358">
        <v>4.0262394106985888E-4</v>
      </c>
      <c r="H6222" s="327">
        <v>4.4343216495676445E-4</v>
      </c>
      <c r="I6222" s="332">
        <v>0</v>
      </c>
      <c r="J6222" s="358">
        <v>0</v>
      </c>
      <c r="K6222" s="327">
        <v>0</v>
      </c>
      <c r="L6222" s="336">
        <v>5.8741981719495287E-5</v>
      </c>
      <c r="M6222" s="210">
        <v>1.1415525114155251E-4</v>
      </c>
      <c r="N6222" s="325">
        <v>0</v>
      </c>
      <c r="O6222" s="358">
        <v>0</v>
      </c>
      <c r="P6222" s="327">
        <v>0</v>
      </c>
      <c r="Q6222" s="332">
        <v>0.23085764809902742</v>
      </c>
      <c r="R6222" s="358">
        <v>0.14873500866680817</v>
      </c>
      <c r="S6222" s="327">
        <v>0.53573587059266248</v>
      </c>
      <c r="T6222" s="358">
        <v>0.24403831269198747</v>
      </c>
      <c r="U6222" s="358">
        <v>0.76952763032448113</v>
      </c>
      <c r="V6222" s="361">
        <v>0</v>
      </c>
    </row>
    <row r="6223" spans="1:22" hidden="1" outlineLevel="1">
      <c r="A6223" s="65">
        <v>6214</v>
      </c>
      <c r="B6223" s="117">
        <v>1</v>
      </c>
      <c r="C6223" s="325">
        <v>1.304803064709638E-4</v>
      </c>
      <c r="D6223" s="358">
        <v>1.438507722146255E-4</v>
      </c>
      <c r="E6223" s="327">
        <v>1.3965034796027922E-4</v>
      </c>
      <c r="F6223" s="332">
        <v>0</v>
      </c>
      <c r="G6223" s="358">
        <v>3.3727048976576595E-4</v>
      </c>
      <c r="H6223" s="327">
        <v>4.031201499606951E-4</v>
      </c>
      <c r="I6223" s="332">
        <v>0</v>
      </c>
      <c r="J6223" s="358">
        <v>0</v>
      </c>
      <c r="K6223" s="327">
        <v>0</v>
      </c>
      <c r="L6223" s="336">
        <v>3.7594868300476983E-5</v>
      </c>
      <c r="M6223" s="210">
        <v>1.1415525114155251E-4</v>
      </c>
      <c r="N6223" s="325">
        <v>0</v>
      </c>
      <c r="O6223" s="358">
        <v>0</v>
      </c>
      <c r="P6223" s="327">
        <v>0</v>
      </c>
      <c r="Q6223" s="332">
        <v>0.23085764809902742</v>
      </c>
      <c r="R6223" s="358">
        <v>0.14963587088667096</v>
      </c>
      <c r="S6223" s="327">
        <v>0.4676696142663942</v>
      </c>
      <c r="T6223" s="358">
        <v>0.18159044613514369</v>
      </c>
      <c r="U6223" s="358">
        <v>0.65743197551069466</v>
      </c>
      <c r="V6223" s="361">
        <v>0</v>
      </c>
    </row>
    <row r="6224" spans="1:22" hidden="1" outlineLevel="1">
      <c r="A6224" s="65">
        <v>6215</v>
      </c>
      <c r="B6224" s="117">
        <v>1</v>
      </c>
      <c r="C6224" s="325">
        <v>1.1638598327245721E-4</v>
      </c>
      <c r="D6224" s="358">
        <v>1.3447976637499185E-4</v>
      </c>
      <c r="E6224" s="327">
        <v>1.2667771925983526E-4</v>
      </c>
      <c r="F6224" s="332">
        <v>0</v>
      </c>
      <c r="G6224" s="358">
        <v>2.9000594016191281E-4</v>
      </c>
      <c r="H6224" s="327">
        <v>3.9304214621167761E-4</v>
      </c>
      <c r="I6224" s="332">
        <v>0</v>
      </c>
      <c r="J6224" s="358">
        <v>0</v>
      </c>
      <c r="K6224" s="327">
        <v>0</v>
      </c>
      <c r="L6224" s="336">
        <v>2.3496792687798115E-5</v>
      </c>
      <c r="M6224" s="210">
        <v>1.1415525114155251E-4</v>
      </c>
      <c r="N6224" s="325">
        <v>0</v>
      </c>
      <c r="O6224" s="358">
        <v>0</v>
      </c>
      <c r="P6224" s="327">
        <v>0</v>
      </c>
      <c r="Q6224" s="332">
        <v>0.36277630415561452</v>
      </c>
      <c r="R6224" s="358">
        <v>0.15481479815230373</v>
      </c>
      <c r="S6224" s="327">
        <v>0.42514191892956255</v>
      </c>
      <c r="T6224" s="358">
        <v>8.7866344904101779E-2</v>
      </c>
      <c r="U6224" s="358">
        <v>0.52115439516248252</v>
      </c>
      <c r="V6224" s="361">
        <v>0</v>
      </c>
    </row>
    <row r="6225" spans="1:22" hidden="1" outlineLevel="1">
      <c r="A6225" s="65">
        <v>6216</v>
      </c>
      <c r="B6225" s="117">
        <v>1</v>
      </c>
      <c r="C6225" s="325">
        <v>1.0817314926676424E-4</v>
      </c>
      <c r="D6225" s="358">
        <v>1.26255833864276E-4</v>
      </c>
      <c r="E6225" s="327">
        <v>1.1397751576210061E-4</v>
      </c>
      <c r="F6225" s="332">
        <v>0</v>
      </c>
      <c r="G6225" s="358">
        <v>2.6433137000673356E-4</v>
      </c>
      <c r="H6225" s="327">
        <v>4.031201499606951E-4</v>
      </c>
      <c r="I6225" s="332">
        <v>0</v>
      </c>
      <c r="J6225" s="358">
        <v>0</v>
      </c>
      <c r="K6225" s="327">
        <v>0</v>
      </c>
      <c r="L6225" s="336">
        <v>9.3987170751192458E-6</v>
      </c>
      <c r="M6225" s="210">
        <v>1.1415525114155251E-4</v>
      </c>
      <c r="N6225" s="325">
        <v>0</v>
      </c>
      <c r="O6225" s="358">
        <v>0</v>
      </c>
      <c r="P6225" s="327">
        <v>0</v>
      </c>
      <c r="Q6225" s="332">
        <v>0.46171529619805485</v>
      </c>
      <c r="R6225" s="358">
        <v>0.15561423665562044</v>
      </c>
      <c r="S6225" s="327">
        <v>0.40578122497554237</v>
      </c>
      <c r="T6225" s="358">
        <v>7.5104804334696518E-2</v>
      </c>
      <c r="U6225" s="358">
        <v>0.44318463526176421</v>
      </c>
      <c r="V6225" s="361">
        <v>0</v>
      </c>
    </row>
    <row r="6226" spans="1:22" hidden="1" outlineLevel="1">
      <c r="A6226" s="65">
        <v>6217</v>
      </c>
      <c r="B6226" s="117">
        <v>1</v>
      </c>
      <c r="C6226" s="325">
        <v>9.8591509593455777E-5</v>
      </c>
      <c r="D6226" s="358">
        <v>1.1208267357985079E-4</v>
      </c>
      <c r="E6226" s="327">
        <v>1.0152379220967442E-4</v>
      </c>
      <c r="F6226" s="332">
        <v>0</v>
      </c>
      <c r="G6226" s="358">
        <v>2.2757005364818108E-4</v>
      </c>
      <c r="H6226" s="327">
        <v>3.9304214621167761E-4</v>
      </c>
      <c r="I6226" s="332">
        <v>0</v>
      </c>
      <c r="J6226" s="358">
        <v>0</v>
      </c>
      <c r="K6226" s="327">
        <v>0</v>
      </c>
      <c r="L6226" s="336">
        <v>5.8741981719495289E-6</v>
      </c>
      <c r="M6226" s="210">
        <v>1.1415525114155251E-4</v>
      </c>
      <c r="N6226" s="325">
        <v>0</v>
      </c>
      <c r="O6226" s="358">
        <v>0</v>
      </c>
      <c r="P6226" s="327">
        <v>0</v>
      </c>
      <c r="Q6226" s="332">
        <v>0.52767462422634837</v>
      </c>
      <c r="R6226" s="358">
        <v>0.15301167503868249</v>
      </c>
      <c r="S6226" s="327">
        <v>0.42366496939008574</v>
      </c>
      <c r="T6226" s="358">
        <v>5.6799315813008656E-2</v>
      </c>
      <c r="U6226" s="358">
        <v>0.44182863943740391</v>
      </c>
      <c r="V6226" s="361">
        <v>0</v>
      </c>
    </row>
    <row r="6227" spans="1:22" hidden="1" outlineLevel="1">
      <c r="A6227" s="65">
        <v>6218</v>
      </c>
      <c r="B6227" s="117">
        <v>1</v>
      </c>
      <c r="C6227" s="325">
        <v>9.3735062087806287E-5</v>
      </c>
      <c r="D6227" s="358">
        <v>1.0689168071847696E-4</v>
      </c>
      <c r="E6227" s="327">
        <v>9.338995401449606E-5</v>
      </c>
      <c r="F6227" s="332">
        <v>0</v>
      </c>
      <c r="G6227" s="358">
        <v>0</v>
      </c>
      <c r="H6227" s="327">
        <v>3.6280813496462574E-4</v>
      </c>
      <c r="I6227" s="332">
        <v>0</v>
      </c>
      <c r="J6227" s="358">
        <v>0</v>
      </c>
      <c r="K6227" s="327">
        <v>0</v>
      </c>
      <c r="L6227" s="336">
        <v>2.3496792687798115E-6</v>
      </c>
      <c r="M6227" s="210">
        <v>1.1415525114155251E-4</v>
      </c>
      <c r="N6227" s="325">
        <v>0</v>
      </c>
      <c r="O6227" s="358">
        <v>0</v>
      </c>
      <c r="P6227" s="327">
        <v>0</v>
      </c>
      <c r="Q6227" s="332">
        <v>0.52767462422634837</v>
      </c>
      <c r="R6227" s="358">
        <v>0.16348603929997937</v>
      </c>
      <c r="S6227" s="327">
        <v>0.40334214814954017</v>
      </c>
      <c r="T6227" s="358">
        <v>5.533487673127363E-2</v>
      </c>
      <c r="U6227" s="358">
        <v>0.41527372121034767</v>
      </c>
      <c r="V6227" s="361">
        <v>0</v>
      </c>
    </row>
    <row r="6228" spans="1:22" hidden="1" outlineLevel="1">
      <c r="A6228" s="65">
        <v>6219</v>
      </c>
      <c r="B6228" s="117">
        <v>1</v>
      </c>
      <c r="C6228" s="325">
        <v>9.1891237101748884E-5</v>
      </c>
      <c r="D6228" s="358">
        <v>1.0135073328217905E-4</v>
      </c>
      <c r="E6228" s="327">
        <v>9.1080826105817029E-5</v>
      </c>
      <c r="F6228" s="332">
        <v>0</v>
      </c>
      <c r="G6228" s="358">
        <v>0</v>
      </c>
      <c r="H6228" s="327">
        <v>3.6280813496462574E-4</v>
      </c>
      <c r="I6228" s="332">
        <v>0</v>
      </c>
      <c r="J6228" s="358">
        <v>0</v>
      </c>
      <c r="K6228" s="327">
        <v>0</v>
      </c>
      <c r="L6228" s="336">
        <v>1.1748396343899057E-6</v>
      </c>
      <c r="M6228" s="210">
        <v>1.1415525114155251E-4</v>
      </c>
      <c r="N6228" s="325">
        <v>0</v>
      </c>
      <c r="O6228" s="358">
        <v>0</v>
      </c>
      <c r="P6228" s="327">
        <v>0</v>
      </c>
      <c r="Q6228" s="332">
        <v>0.56065428824049512</v>
      </c>
      <c r="R6228" s="358">
        <v>0.1734938023007998</v>
      </c>
      <c r="S6228" s="327">
        <v>0.42644163231297449</v>
      </c>
      <c r="T6228" s="358">
        <v>5.3452026483328585E-2</v>
      </c>
      <c r="U6228" s="358">
        <v>0.40160076331471445</v>
      </c>
      <c r="V6228" s="361">
        <v>0</v>
      </c>
    </row>
    <row r="6229" spans="1:22" hidden="1" outlineLevel="1">
      <c r="A6229" s="65">
        <v>6220</v>
      </c>
      <c r="B6229" s="117">
        <v>1</v>
      </c>
      <c r="C6229" s="325">
        <v>9.0391176096142858E-5</v>
      </c>
      <c r="D6229" s="358">
        <v>9.911491238683076E-5</v>
      </c>
      <c r="E6229" s="327">
        <v>9.022463261158773E-5</v>
      </c>
      <c r="F6229" s="332">
        <v>0</v>
      </c>
      <c r="G6229" s="358">
        <v>0</v>
      </c>
      <c r="H6229" s="327">
        <v>3.6280813496462574E-4</v>
      </c>
      <c r="I6229" s="332">
        <v>0</v>
      </c>
      <c r="J6229" s="358">
        <v>0</v>
      </c>
      <c r="K6229" s="327">
        <v>0</v>
      </c>
      <c r="L6229" s="336">
        <v>1.409807561267887E-5</v>
      </c>
      <c r="M6229" s="210">
        <v>1.1415525114155251E-4</v>
      </c>
      <c r="N6229" s="325">
        <v>0</v>
      </c>
      <c r="O6229" s="358">
        <v>0</v>
      </c>
      <c r="P6229" s="327">
        <v>0</v>
      </c>
      <c r="Q6229" s="332">
        <v>0.49469496021220166</v>
      </c>
      <c r="R6229" s="358">
        <v>0.15929011852302899</v>
      </c>
      <c r="S6229" s="327">
        <v>0.42091362196926402</v>
      </c>
      <c r="T6229" s="358">
        <v>5.2092190193146065E-2</v>
      </c>
      <c r="U6229" s="358">
        <v>0.38962280019953166</v>
      </c>
      <c r="V6229" s="361">
        <v>0</v>
      </c>
    </row>
    <row r="6230" spans="1:22" hidden="1" outlineLevel="1">
      <c r="A6230" s="65">
        <v>6221</v>
      </c>
      <c r="B6230" s="117">
        <v>1</v>
      </c>
      <c r="C6230" s="325">
        <v>9.0772441601734392E-5</v>
      </c>
      <c r="D6230" s="358">
        <v>9.9212121990976346E-5</v>
      </c>
      <c r="E6230" s="327">
        <v>8.9498165404362871E-5</v>
      </c>
      <c r="F6230" s="332">
        <v>0</v>
      </c>
      <c r="G6230" s="358">
        <v>0</v>
      </c>
      <c r="H6230" s="327">
        <v>3.527301312156082E-4</v>
      </c>
      <c r="I6230" s="332">
        <v>0</v>
      </c>
      <c r="J6230" s="358">
        <v>0</v>
      </c>
      <c r="K6230" s="327">
        <v>0</v>
      </c>
      <c r="L6230" s="336">
        <v>3.7594868300476983E-5</v>
      </c>
      <c r="M6230" s="210">
        <v>1.1415525114155251E-4</v>
      </c>
      <c r="N6230" s="325">
        <v>0</v>
      </c>
      <c r="O6230" s="358">
        <v>0</v>
      </c>
      <c r="P6230" s="327">
        <v>0</v>
      </c>
      <c r="Q6230" s="332">
        <v>0.46171529619805485</v>
      </c>
      <c r="R6230" s="358">
        <v>0.14760119348606116</v>
      </c>
      <c r="S6230" s="327">
        <v>0.38373670082007799</v>
      </c>
      <c r="T6230" s="358">
        <v>5.3661232066433584E-2</v>
      </c>
      <c r="U6230" s="358">
        <v>0.3904137977637418</v>
      </c>
      <c r="V6230" s="361">
        <v>0</v>
      </c>
    </row>
    <row r="6231" spans="1:22" hidden="1" outlineLevel="1">
      <c r="A6231" s="65">
        <v>6222</v>
      </c>
      <c r="B6231" s="117">
        <v>1</v>
      </c>
      <c r="C6231" s="325">
        <v>9.6247664272196374E-5</v>
      </c>
      <c r="D6231" s="358">
        <v>1.0133129136134993E-4</v>
      </c>
      <c r="E6231" s="327">
        <v>9.3675351845905818E-5</v>
      </c>
      <c r="F6231" s="332">
        <v>0</v>
      </c>
      <c r="G6231" s="358">
        <v>0</v>
      </c>
      <c r="H6231" s="327">
        <v>3.9304214621167761E-4</v>
      </c>
      <c r="I6231" s="332">
        <v>0</v>
      </c>
      <c r="J6231" s="358">
        <v>0</v>
      </c>
      <c r="K6231" s="327">
        <v>0</v>
      </c>
      <c r="L6231" s="336">
        <v>9.3987170751192462E-5</v>
      </c>
      <c r="M6231" s="210">
        <v>1.1415525114155251E-4</v>
      </c>
      <c r="N6231" s="325">
        <v>0</v>
      </c>
      <c r="O6231" s="358">
        <v>4.9856864410341211E-4</v>
      </c>
      <c r="P6231" s="327">
        <v>0</v>
      </c>
      <c r="Q6231" s="332">
        <v>0.32979664014146776</v>
      </c>
      <c r="R6231" s="358">
        <v>0.16253956372504047</v>
      </c>
      <c r="S6231" s="327">
        <v>0.36321132792140043</v>
      </c>
      <c r="T6231" s="358">
        <v>5.3661232066433584E-2</v>
      </c>
      <c r="U6231" s="358">
        <v>0.39967976923020399</v>
      </c>
      <c r="V6231" s="361">
        <v>0</v>
      </c>
    </row>
    <row r="6232" spans="1:22" hidden="1" outlineLevel="1">
      <c r="A6232" s="65">
        <v>6223</v>
      </c>
      <c r="B6232" s="117">
        <v>1</v>
      </c>
      <c r="C6232" s="325">
        <v>1.1444215421935941E-4</v>
      </c>
      <c r="D6232" s="358">
        <v>1.0862201167226825E-4</v>
      </c>
      <c r="E6232" s="327">
        <v>1.0644041848714268E-4</v>
      </c>
      <c r="F6232" s="332">
        <v>0</v>
      </c>
      <c r="G6232" s="358">
        <v>0</v>
      </c>
      <c r="H6232" s="327">
        <v>4.3335416120774729E-4</v>
      </c>
      <c r="I6232" s="332">
        <v>0</v>
      </c>
      <c r="J6232" s="358">
        <v>0</v>
      </c>
      <c r="K6232" s="327">
        <v>0</v>
      </c>
      <c r="L6232" s="336">
        <v>1.8210014333043539E-4</v>
      </c>
      <c r="M6232" s="210">
        <v>1.1415525114155251E-4</v>
      </c>
      <c r="N6232" s="325">
        <v>2.2984850216787631E-2</v>
      </c>
      <c r="O6232" s="358">
        <v>4.7173817203720131E-2</v>
      </c>
      <c r="P6232" s="327">
        <v>3.0886794063460371E-2</v>
      </c>
      <c r="Q6232" s="332">
        <v>0.19787798408488064</v>
      </c>
      <c r="R6232" s="358">
        <v>0.16904418417630671</v>
      </c>
      <c r="S6232" s="327">
        <v>0.39311322030989004</v>
      </c>
      <c r="T6232" s="358">
        <v>7.6360037833326552E-2</v>
      </c>
      <c r="U6232" s="358">
        <v>0.4601345830662682</v>
      </c>
      <c r="V6232" s="361">
        <v>0</v>
      </c>
    </row>
    <row r="6233" spans="1:22" hidden="1" outlineLevel="1">
      <c r="A6233" s="65">
        <v>6224</v>
      </c>
      <c r="B6233" s="117">
        <v>1</v>
      </c>
      <c r="C6233" s="325">
        <v>1.3106783036482614E-4</v>
      </c>
      <c r="D6233" s="358">
        <v>1.1834297208682599E-4</v>
      </c>
      <c r="E6233" s="327">
        <v>1.2111246154734479E-4</v>
      </c>
      <c r="F6233" s="332">
        <v>0</v>
      </c>
      <c r="G6233" s="358">
        <v>0</v>
      </c>
      <c r="H6233" s="327">
        <v>5.744462136939905E-4</v>
      </c>
      <c r="I6233" s="332">
        <v>0</v>
      </c>
      <c r="J6233" s="358">
        <v>0</v>
      </c>
      <c r="K6233" s="327">
        <v>0</v>
      </c>
      <c r="L6233" s="336">
        <v>1.5860335064263727E-4</v>
      </c>
      <c r="M6233" s="210">
        <v>1.1415525114155251E-4</v>
      </c>
      <c r="N6233" s="325">
        <v>0.13828590212395181</v>
      </c>
      <c r="O6233" s="358">
        <v>0.22629990419736945</v>
      </c>
      <c r="P6233" s="327">
        <v>0.16409143012853705</v>
      </c>
      <c r="Q6233" s="332">
        <v>0.296816976127321</v>
      </c>
      <c r="R6233" s="358">
        <v>0.16350531851356376</v>
      </c>
      <c r="S6233" s="327">
        <v>0.38923939566172133</v>
      </c>
      <c r="T6233" s="358">
        <v>0.12364049961505752</v>
      </c>
      <c r="U6233" s="358">
        <v>0.56827525005900359</v>
      </c>
      <c r="V6233" s="361">
        <v>4.7499948859377171E-4</v>
      </c>
    </row>
    <row r="6234" spans="1:22" hidden="1" outlineLevel="1">
      <c r="A6234" s="65">
        <v>6225</v>
      </c>
      <c r="B6234" s="117">
        <v>1</v>
      </c>
      <c r="C6234" s="325">
        <v>1.4727473947956122E-4</v>
      </c>
      <c r="D6234" s="358">
        <v>1.3286608694617526E-4</v>
      </c>
      <c r="E6234" s="327">
        <v>1.3848281137723926E-4</v>
      </c>
      <c r="F6234" s="332">
        <v>0</v>
      </c>
      <c r="G6234" s="358">
        <v>0</v>
      </c>
      <c r="H6234" s="327">
        <v>6.44992239937112E-4</v>
      </c>
      <c r="I6234" s="332">
        <v>0</v>
      </c>
      <c r="J6234" s="358">
        <v>0</v>
      </c>
      <c r="K6234" s="327">
        <v>0</v>
      </c>
      <c r="L6234" s="336">
        <v>1.4685495429873823E-4</v>
      </c>
      <c r="M6234" s="210">
        <v>1.1415525114155251E-4</v>
      </c>
      <c r="N6234" s="325">
        <v>0.28373101988919813</v>
      </c>
      <c r="O6234" s="358">
        <v>0.39107800136415394</v>
      </c>
      <c r="P6234" s="327">
        <v>0.33068501581648879</v>
      </c>
      <c r="Q6234" s="332">
        <v>0.19787798408488064</v>
      </c>
      <c r="R6234" s="358">
        <v>0.15393901169244717</v>
      </c>
      <c r="S6234" s="327">
        <v>0.29834372404952797</v>
      </c>
      <c r="T6234" s="358">
        <v>0.2119252556853693</v>
      </c>
      <c r="U6234" s="358">
        <v>0.69901584745774448</v>
      </c>
      <c r="V6234" s="361">
        <v>0.1412012077332849</v>
      </c>
    </row>
    <row r="6235" spans="1:22" hidden="1" outlineLevel="1">
      <c r="A6235" s="65">
        <v>6226</v>
      </c>
      <c r="B6235" s="117">
        <v>1</v>
      </c>
      <c r="C6235" s="325">
        <v>1.5287496723382369E-4</v>
      </c>
      <c r="D6235" s="358">
        <v>1.4289811809399885E-4</v>
      </c>
      <c r="E6235" s="327">
        <v>1.4958738154481927E-4</v>
      </c>
      <c r="F6235" s="332">
        <v>0</v>
      </c>
      <c r="G6235" s="358">
        <v>3.8278450049540207E-4</v>
      </c>
      <c r="H6235" s="327">
        <v>7.5585028117630335E-4</v>
      </c>
      <c r="I6235" s="332">
        <v>0</v>
      </c>
      <c r="J6235" s="358">
        <v>0</v>
      </c>
      <c r="K6235" s="327">
        <v>0</v>
      </c>
      <c r="L6235" s="336">
        <v>1.644775488145868E-4</v>
      </c>
      <c r="M6235" s="210">
        <v>1.1415525114155251E-4</v>
      </c>
      <c r="N6235" s="325">
        <v>0.46591421791898202</v>
      </c>
      <c r="O6235" s="358">
        <v>0.54440558378724924</v>
      </c>
      <c r="P6235" s="327">
        <v>0.4815620657697498</v>
      </c>
      <c r="Q6235" s="332">
        <v>0.26383731211317418</v>
      </c>
      <c r="R6235" s="358">
        <v>0.15262463548730235</v>
      </c>
      <c r="S6235" s="327">
        <v>0.2843760060004637</v>
      </c>
      <c r="T6235" s="358">
        <v>0.20993780264587175</v>
      </c>
      <c r="U6235" s="358">
        <v>0.66861894106166719</v>
      </c>
      <c r="V6235" s="361">
        <v>0.2658964943463023</v>
      </c>
    </row>
    <row r="6236" spans="1:22" hidden="1" outlineLevel="1">
      <c r="A6236" s="65">
        <v>6227</v>
      </c>
      <c r="B6236" s="117">
        <v>1</v>
      </c>
      <c r="C6236" s="325">
        <v>1.5436252773104965E-4</v>
      </c>
      <c r="D6236" s="358">
        <v>1.5127758597134762E-4</v>
      </c>
      <c r="E6236" s="327">
        <v>1.5586613383583415E-4</v>
      </c>
      <c r="F6236" s="332">
        <v>3.1512841482904229E-4</v>
      </c>
      <c r="G6236" s="358">
        <v>6.4011371500526841E-4</v>
      </c>
      <c r="H6236" s="327">
        <v>8.6670832241549458E-4</v>
      </c>
      <c r="I6236" s="332">
        <v>0</v>
      </c>
      <c r="J6236" s="358">
        <v>0</v>
      </c>
      <c r="K6236" s="327">
        <v>0</v>
      </c>
      <c r="L6236" s="336">
        <v>1.8797434150238492E-4</v>
      </c>
      <c r="M6236" s="210">
        <v>1.1415525114155251E-4</v>
      </c>
      <c r="N6236" s="325">
        <v>0.6173881488558447</v>
      </c>
      <c r="O6236" s="358">
        <v>0.6537982584101798</v>
      </c>
      <c r="P6236" s="327">
        <v>0.5859284559965483</v>
      </c>
      <c r="Q6236" s="332">
        <v>0.296816976127321</v>
      </c>
      <c r="R6236" s="358">
        <v>0.16211201202629796</v>
      </c>
      <c r="S6236" s="327">
        <v>0.32240533549948769</v>
      </c>
      <c r="T6236" s="358">
        <v>0.19550261741162647</v>
      </c>
      <c r="U6236" s="358">
        <v>0.61663910112785492</v>
      </c>
      <c r="V6236" s="361">
        <v>0.35410621341363818</v>
      </c>
    </row>
    <row r="6237" spans="1:22" hidden="1" outlineLevel="1">
      <c r="A6237" s="65">
        <v>6228</v>
      </c>
      <c r="B6237" s="117">
        <v>1</v>
      </c>
      <c r="C6237" s="325">
        <v>1.5582508721151552E-4</v>
      </c>
      <c r="D6237" s="358">
        <v>1.5314401037094271E-4</v>
      </c>
      <c r="E6237" s="327">
        <v>1.5766932922519586E-4</v>
      </c>
      <c r="F6237" s="332">
        <v>4.2017121977205656E-4</v>
      </c>
      <c r="G6237" s="358">
        <v>7.9241059706212816E-4</v>
      </c>
      <c r="H6237" s="327">
        <v>5.3413419869792109E-4</v>
      </c>
      <c r="I6237" s="332">
        <v>0</v>
      </c>
      <c r="J6237" s="358">
        <v>0</v>
      </c>
      <c r="K6237" s="327">
        <v>0</v>
      </c>
      <c r="L6237" s="336">
        <v>2.0677177565262342E-4</v>
      </c>
      <c r="M6237" s="210">
        <v>1.1415525114155251E-4</v>
      </c>
      <c r="N6237" s="325">
        <v>0.68634269950620763</v>
      </c>
      <c r="O6237" s="358">
        <v>0.73008029817613618</v>
      </c>
      <c r="P6237" s="327">
        <v>0.65890384522847278</v>
      </c>
      <c r="Q6237" s="332">
        <v>0.23085764809902742</v>
      </c>
      <c r="R6237" s="358">
        <v>0.21180367102099498</v>
      </c>
      <c r="S6237" s="327">
        <v>0.35844289320608352</v>
      </c>
      <c r="T6237" s="358">
        <v>0.18859883316916135</v>
      </c>
      <c r="U6237" s="358">
        <v>0.56149527093720208</v>
      </c>
      <c r="V6237" s="361">
        <v>0.41111348122355607</v>
      </c>
    </row>
    <row r="6238" spans="1:22" hidden="1" outlineLevel="1">
      <c r="A6238" s="65">
        <v>6229</v>
      </c>
      <c r="B6238" s="117">
        <v>1</v>
      </c>
      <c r="C6238" s="325">
        <v>1.4466213322813072E-4</v>
      </c>
      <c r="D6238" s="358">
        <v>1.5254131082524013E-4</v>
      </c>
      <c r="E6238" s="327">
        <v>1.5480237828239776E-4</v>
      </c>
      <c r="F6238" s="332">
        <v>5.1771096721914083E-4</v>
      </c>
      <c r="G6238" s="358">
        <v>8.9335833880862918E-4</v>
      </c>
      <c r="H6238" s="327">
        <v>6.3491423618809489E-4</v>
      </c>
      <c r="I6238" s="332">
        <v>0</v>
      </c>
      <c r="J6238" s="358">
        <v>0</v>
      </c>
      <c r="K6238" s="327">
        <v>0</v>
      </c>
      <c r="L6238" s="336">
        <v>1.8797434150238492E-4</v>
      </c>
      <c r="M6238" s="210">
        <v>1.1415525114155251E-4</v>
      </c>
      <c r="N6238" s="325">
        <v>0.67711107933717007</v>
      </c>
      <c r="O6238" s="358">
        <v>0.73156621559542934</v>
      </c>
      <c r="P6238" s="327">
        <v>0.65152723167836502</v>
      </c>
      <c r="Q6238" s="332">
        <v>0.36277630415561452</v>
      </c>
      <c r="R6238" s="358">
        <v>0.24576820682690931</v>
      </c>
      <c r="S6238" s="327">
        <v>0.37382004357524734</v>
      </c>
      <c r="T6238" s="358">
        <v>0.12447732194747753</v>
      </c>
      <c r="U6238" s="358">
        <v>0.47030455174897057</v>
      </c>
      <c r="V6238" s="361">
        <v>0.43631516744835103</v>
      </c>
    </row>
    <row r="6239" spans="1:22" hidden="1" outlineLevel="1">
      <c r="A6239" s="65">
        <v>6230</v>
      </c>
      <c r="B6239" s="117">
        <v>1</v>
      </c>
      <c r="C6239" s="325">
        <v>1.473934943091717E-4</v>
      </c>
      <c r="D6239" s="358">
        <v>1.4847794937195499E-4</v>
      </c>
      <c r="E6239" s="327">
        <v>1.4971710783182371E-4</v>
      </c>
      <c r="F6239" s="332">
        <v>5.9274154217843662E-4</v>
      </c>
      <c r="G6239" s="358">
        <v>9.5812827715464996E-4</v>
      </c>
      <c r="H6239" s="327">
        <v>4.3335416120774729E-4</v>
      </c>
      <c r="I6239" s="332">
        <v>0</v>
      </c>
      <c r="J6239" s="358">
        <v>0</v>
      </c>
      <c r="K6239" s="327">
        <v>0</v>
      </c>
      <c r="L6239" s="336">
        <v>1.9032402077116473E-4</v>
      </c>
      <c r="M6239" s="210">
        <v>1.1415525114155251E-4</v>
      </c>
      <c r="N6239" s="325">
        <v>0.64451780812811865</v>
      </c>
      <c r="O6239" s="358">
        <v>0.696783797296604</v>
      </c>
      <c r="P6239" s="327">
        <v>0.5594759291302821</v>
      </c>
      <c r="Q6239" s="332">
        <v>0.42873563218390809</v>
      </c>
      <c r="R6239" s="358">
        <v>0.29157226651453744</v>
      </c>
      <c r="S6239" s="327">
        <v>0.38006542783004105</v>
      </c>
      <c r="T6239" s="358">
        <v>0.10993753392167974</v>
      </c>
      <c r="U6239" s="358">
        <v>0.43527465961966239</v>
      </c>
      <c r="V6239" s="361">
        <v>0.42227520956667952</v>
      </c>
    </row>
    <row r="6240" spans="1:22" hidden="1" outlineLevel="1">
      <c r="A6240" s="65">
        <v>6231</v>
      </c>
      <c r="B6240" s="117">
        <v>1</v>
      </c>
      <c r="C6240" s="325">
        <v>1.5470004145731102E-4</v>
      </c>
      <c r="D6240" s="358">
        <v>1.4773915638044861E-4</v>
      </c>
      <c r="E6240" s="327">
        <v>1.5467265199539332E-4</v>
      </c>
      <c r="F6240" s="332">
        <v>6.5276600214587337E-4</v>
      </c>
      <c r="G6240" s="358">
        <v>9.3595478474790394E-4</v>
      </c>
      <c r="H6240" s="327">
        <v>4.736661762038167E-4</v>
      </c>
      <c r="I6240" s="332">
        <v>0</v>
      </c>
      <c r="J6240" s="358">
        <v>0</v>
      </c>
      <c r="K6240" s="327">
        <v>0</v>
      </c>
      <c r="L6240" s="336">
        <v>2.1382081345896285E-4</v>
      </c>
      <c r="M6240" s="210">
        <v>1.1415525114155251E-4</v>
      </c>
      <c r="N6240" s="325">
        <v>0.58309927394227634</v>
      </c>
      <c r="O6240" s="358">
        <v>0.60860273036309731</v>
      </c>
      <c r="P6240" s="327">
        <v>0.49291873223205024</v>
      </c>
      <c r="Q6240" s="332">
        <v>0.39575596816976127</v>
      </c>
      <c r="R6240" s="358">
        <v>0.36330036754452188</v>
      </c>
      <c r="S6240" s="327">
        <v>0.43978480917239987</v>
      </c>
      <c r="T6240" s="358">
        <v>0.13242713410546769</v>
      </c>
      <c r="U6240" s="358">
        <v>0.48205651556009343</v>
      </c>
      <c r="V6240" s="361">
        <v>0.39112620023703326</v>
      </c>
    </row>
    <row r="6241" spans="1:22" hidden="1" outlineLevel="1">
      <c r="A6241" s="65">
        <v>6232</v>
      </c>
      <c r="B6241" s="117">
        <v>1</v>
      </c>
      <c r="C6241" s="325">
        <v>1.5546882272268411E-4</v>
      </c>
      <c r="D6241" s="358">
        <v>1.5036381569237918E-4</v>
      </c>
      <c r="E6241" s="327">
        <v>1.5760446608169366E-4</v>
      </c>
      <c r="F6241" s="332">
        <v>6.8277823212959179E-4</v>
      </c>
      <c r="G6241" s="358">
        <v>9.6804799744187842E-4</v>
      </c>
      <c r="H6241" s="327">
        <v>4.232761574587298E-4</v>
      </c>
      <c r="I6241" s="332">
        <v>0</v>
      </c>
      <c r="J6241" s="358">
        <v>0</v>
      </c>
      <c r="K6241" s="327">
        <v>0</v>
      </c>
      <c r="L6241" s="336">
        <v>2.2321953053408208E-4</v>
      </c>
      <c r="M6241" s="210">
        <v>1.1415525114155251E-4</v>
      </c>
      <c r="N6241" s="325">
        <v>0.4259733306570232</v>
      </c>
      <c r="O6241" s="358">
        <v>0.46506132471977707</v>
      </c>
      <c r="P6241" s="327">
        <v>0.37805899888460193</v>
      </c>
      <c r="Q6241" s="332">
        <v>0.32979664014146776</v>
      </c>
      <c r="R6241" s="358">
        <v>0.39991460999470296</v>
      </c>
      <c r="S6241" s="327">
        <v>0.48032073271680348</v>
      </c>
      <c r="T6241" s="358">
        <v>0.16443558832053334</v>
      </c>
      <c r="U6241" s="358">
        <v>0.52036339759827244</v>
      </c>
      <c r="V6241" s="361">
        <v>0.30795529150243445</v>
      </c>
    </row>
    <row r="6242" spans="1:22" hidden="1" outlineLevel="1">
      <c r="A6242" s="65">
        <v>6233</v>
      </c>
      <c r="B6242" s="117">
        <v>1</v>
      </c>
      <c r="C6242" s="325">
        <v>1.5274371189583316E-4</v>
      </c>
      <c r="D6242" s="358">
        <v>1.5291070732099333E-4</v>
      </c>
      <c r="E6242" s="327">
        <v>1.5720231459197988E-4</v>
      </c>
      <c r="F6242" s="332">
        <v>6.6777211713773242E-4</v>
      </c>
      <c r="G6242" s="358">
        <v>9.3128668108332594E-4</v>
      </c>
      <c r="H6242" s="327">
        <v>4.53510168705782E-4</v>
      </c>
      <c r="I6242" s="332">
        <v>0</v>
      </c>
      <c r="J6242" s="358">
        <v>0</v>
      </c>
      <c r="K6242" s="327">
        <v>0</v>
      </c>
      <c r="L6242" s="336">
        <v>2.2321953053408208E-4</v>
      </c>
      <c r="M6242" s="210">
        <v>1.1415525114155251E-4</v>
      </c>
      <c r="N6242" s="325">
        <v>0.23606571575110571</v>
      </c>
      <c r="O6242" s="358">
        <v>0.25597697946099479</v>
      </c>
      <c r="P6242" s="327">
        <v>0.18585180439364316</v>
      </c>
      <c r="Q6242" s="332">
        <v>0.296816976127321</v>
      </c>
      <c r="R6242" s="358">
        <v>0.37121456696981248</v>
      </c>
      <c r="S6242" s="327">
        <v>0.41984177574605108</v>
      </c>
      <c r="T6242" s="358">
        <v>0.22259474042372451</v>
      </c>
      <c r="U6242" s="358">
        <v>0.58838918812034835</v>
      </c>
      <c r="V6242" s="361">
        <v>0.1989948353375548</v>
      </c>
    </row>
    <row r="6243" spans="1:22" hidden="1" outlineLevel="1">
      <c r="A6243" s="65">
        <v>6234</v>
      </c>
      <c r="B6243" s="117">
        <v>1</v>
      </c>
      <c r="C6243" s="325">
        <v>1.4726848922537119E-4</v>
      </c>
      <c r="D6243" s="358">
        <v>1.5370782607498706E-4</v>
      </c>
      <c r="E6243" s="327">
        <v>1.5567154440532751E-4</v>
      </c>
      <c r="F6243" s="332">
        <v>6.8277823212959179E-4</v>
      </c>
      <c r="G6243" s="358">
        <v>8.6359917794694369E-4</v>
      </c>
      <c r="H6243" s="327">
        <v>5.3413419869792109E-4</v>
      </c>
      <c r="I6243" s="332">
        <v>0</v>
      </c>
      <c r="J6243" s="358">
        <v>0</v>
      </c>
      <c r="K6243" s="327">
        <v>0</v>
      </c>
      <c r="L6243" s="336">
        <v>1.644775488145868E-4</v>
      </c>
      <c r="M6243" s="210">
        <v>1.1415525114155251E-4</v>
      </c>
      <c r="N6243" s="325">
        <v>5.859252801164716E-2</v>
      </c>
      <c r="O6243" s="358">
        <v>5.6951674798870915E-2</v>
      </c>
      <c r="P6243" s="327">
        <v>4.0686309642027726E-2</v>
      </c>
      <c r="Q6243" s="332">
        <v>0.16489832007073388</v>
      </c>
      <c r="R6243" s="358">
        <v>0.31155391066133664</v>
      </c>
      <c r="S6243" s="327">
        <v>0.30756832288534242</v>
      </c>
      <c r="T6243" s="358">
        <v>0.2365069117002073</v>
      </c>
      <c r="U6243" s="358">
        <v>0.62714806876664742</v>
      </c>
      <c r="V6243" s="361">
        <v>5.7102699823795962E-2</v>
      </c>
    </row>
    <row r="6244" spans="1:22" hidden="1" outlineLevel="1">
      <c r="A6244" s="65">
        <v>6235</v>
      </c>
      <c r="B6244" s="117">
        <v>1</v>
      </c>
      <c r="C6244" s="325">
        <v>1.4268080264989277E-4</v>
      </c>
      <c r="D6244" s="358">
        <v>1.4999441919662601E-4</v>
      </c>
      <c r="E6244" s="327">
        <v>1.5018412246503969E-4</v>
      </c>
      <c r="F6244" s="332">
        <v>6.9028128962552121E-4</v>
      </c>
      <c r="G6244" s="358">
        <v>6.9671447193827749E-4</v>
      </c>
      <c r="H6244" s="327">
        <v>5.8452421744300794E-4</v>
      </c>
      <c r="I6244" s="332">
        <v>0</v>
      </c>
      <c r="J6244" s="358">
        <v>0</v>
      </c>
      <c r="K6244" s="327">
        <v>0</v>
      </c>
      <c r="L6244" s="336">
        <v>1.1748396343899057E-4</v>
      </c>
      <c r="M6244" s="210">
        <v>1.1415525114155251E-4</v>
      </c>
      <c r="N6244" s="325">
        <v>5.6520123483904013E-4</v>
      </c>
      <c r="O6244" s="358">
        <v>1.2080128462462741E-3</v>
      </c>
      <c r="P6244" s="327">
        <v>2.6216587125707427E-4</v>
      </c>
      <c r="Q6244" s="332">
        <v>0.23085764809902742</v>
      </c>
      <c r="R6244" s="358">
        <v>0.26450644281758895</v>
      </c>
      <c r="S6244" s="327">
        <v>0.30170272644474544</v>
      </c>
      <c r="T6244" s="358">
        <v>0.22426838508856456</v>
      </c>
      <c r="U6244" s="358">
        <v>0.6629689584601659</v>
      </c>
      <c r="V6244" s="361">
        <v>0</v>
      </c>
    </row>
    <row r="6245" spans="1:22" hidden="1" outlineLevel="1">
      <c r="A6245" s="65">
        <v>6236</v>
      </c>
      <c r="B6245" s="117">
        <v>1</v>
      </c>
      <c r="C6245" s="325">
        <v>1.4479963882031127E-4</v>
      </c>
      <c r="D6245" s="358">
        <v>1.6210673587316494E-4</v>
      </c>
      <c r="E6245" s="327">
        <v>1.5716339670587855E-4</v>
      </c>
      <c r="F6245" s="332">
        <v>5.8523848468250721E-4</v>
      </c>
      <c r="G6245" s="358">
        <v>5.5083623242021293E-4</v>
      </c>
      <c r="H6245" s="327">
        <v>6.046802249410427E-4</v>
      </c>
      <c r="I6245" s="332">
        <v>0</v>
      </c>
      <c r="J6245" s="358">
        <v>0</v>
      </c>
      <c r="K6245" s="327">
        <v>0</v>
      </c>
      <c r="L6245" s="336">
        <v>8.811297257924293E-5</v>
      </c>
      <c r="M6245" s="210">
        <v>1.1415525114155251E-4</v>
      </c>
      <c r="N6245" s="325">
        <v>0</v>
      </c>
      <c r="O6245" s="358">
        <v>0</v>
      </c>
      <c r="P6245" s="327">
        <v>0</v>
      </c>
      <c r="Q6245" s="332">
        <v>0.13191865605658709</v>
      </c>
      <c r="R6245" s="358">
        <v>0.25030185126634558</v>
      </c>
      <c r="S6245" s="327">
        <v>0.26689736490218424</v>
      </c>
      <c r="T6245" s="358">
        <v>0.22426838508856456</v>
      </c>
      <c r="U6245" s="358">
        <v>0.7473796985265958</v>
      </c>
      <c r="V6245" s="361">
        <v>0</v>
      </c>
    </row>
    <row r="6246" spans="1:22" hidden="1" outlineLevel="1">
      <c r="A6246" s="65">
        <v>6237</v>
      </c>
      <c r="B6246" s="117">
        <v>1</v>
      </c>
      <c r="C6246" s="325">
        <v>1.4305581790129428E-4</v>
      </c>
      <c r="D6246" s="358">
        <v>1.62281713160627E-4</v>
      </c>
      <c r="E6246" s="327">
        <v>1.5373862272896136E-4</v>
      </c>
      <c r="F6246" s="332">
        <v>4.6518956474763388E-4</v>
      </c>
      <c r="G6246" s="358">
        <v>4.1954581685395455E-4</v>
      </c>
      <c r="H6246" s="327">
        <v>6.44992239937112E-4</v>
      </c>
      <c r="I6246" s="332">
        <v>0</v>
      </c>
      <c r="J6246" s="358">
        <v>0</v>
      </c>
      <c r="K6246" s="327">
        <v>0</v>
      </c>
      <c r="L6246" s="336">
        <v>5.8741981719495287E-5</v>
      </c>
      <c r="M6246" s="210">
        <v>1.1415525114155251E-4</v>
      </c>
      <c r="N6246" s="325">
        <v>0</v>
      </c>
      <c r="O6246" s="358">
        <v>0</v>
      </c>
      <c r="P6246" s="327">
        <v>0</v>
      </c>
      <c r="Q6246" s="332">
        <v>0.19787798408488064</v>
      </c>
      <c r="R6246" s="358">
        <v>0.21253255858247791</v>
      </c>
      <c r="S6246" s="327">
        <v>0.21895137815832957</v>
      </c>
      <c r="T6246" s="358">
        <v>0.26182078725591279</v>
      </c>
      <c r="U6246" s="358">
        <v>0.75483767556057746</v>
      </c>
      <c r="V6246" s="361">
        <v>0</v>
      </c>
    </row>
    <row r="6247" spans="1:22" hidden="1" outlineLevel="1">
      <c r="A6247" s="65">
        <v>6238</v>
      </c>
      <c r="B6247" s="117">
        <v>1</v>
      </c>
      <c r="C6247" s="325">
        <v>1.3326791983971499E-4</v>
      </c>
      <c r="D6247" s="358">
        <v>1.4855571705527145E-4</v>
      </c>
      <c r="E6247" s="327">
        <v>1.4206325689856178E-4</v>
      </c>
      <c r="F6247" s="332">
        <v>3.7515287479647898E-4</v>
      </c>
      <c r="G6247" s="358">
        <v>3.6002749513058412E-4</v>
      </c>
      <c r="H6247" s="327">
        <v>6.5507024368612954E-4</v>
      </c>
      <c r="I6247" s="332">
        <v>0</v>
      </c>
      <c r="J6247" s="358">
        <v>0</v>
      </c>
      <c r="K6247" s="327">
        <v>0</v>
      </c>
      <c r="L6247" s="336">
        <v>3.7594868300476983E-5</v>
      </c>
      <c r="M6247" s="210">
        <v>1.1415525114155251E-4</v>
      </c>
      <c r="N6247" s="325">
        <v>0</v>
      </c>
      <c r="O6247" s="358">
        <v>0</v>
      </c>
      <c r="P6247" s="327">
        <v>0</v>
      </c>
      <c r="Q6247" s="332">
        <v>0.32979664014146776</v>
      </c>
      <c r="R6247" s="358">
        <v>0.18638408673352275</v>
      </c>
      <c r="S6247" s="327">
        <v>0.18452580442996519</v>
      </c>
      <c r="T6247" s="358">
        <v>0.15857783199359321</v>
      </c>
      <c r="U6247" s="358">
        <v>0.58488619890741755</v>
      </c>
      <c r="V6247" s="361">
        <v>0</v>
      </c>
    </row>
    <row r="6248" spans="1:22" hidden="1" outlineLevel="1">
      <c r="A6248" s="65">
        <v>6239</v>
      </c>
      <c r="B6248" s="117">
        <v>1</v>
      </c>
      <c r="C6248" s="325">
        <v>1.1984237383954109E-4</v>
      </c>
      <c r="D6248" s="358">
        <v>1.3889308240320106E-4</v>
      </c>
      <c r="E6248" s="327">
        <v>1.2888306613891072E-4</v>
      </c>
      <c r="F6248" s="332">
        <v>2.7761312734939439E-4</v>
      </c>
      <c r="G6248" s="358">
        <v>2.9584106974263552E-4</v>
      </c>
      <c r="H6248" s="327">
        <v>6.046802249410427E-4</v>
      </c>
      <c r="I6248" s="332">
        <v>0</v>
      </c>
      <c r="J6248" s="358">
        <v>0</v>
      </c>
      <c r="K6248" s="327">
        <v>0</v>
      </c>
      <c r="L6248" s="336">
        <v>2.3496792687798115E-5</v>
      </c>
      <c r="M6248" s="210">
        <v>1.1415525114155251E-4</v>
      </c>
      <c r="N6248" s="325">
        <v>0</v>
      </c>
      <c r="O6248" s="358">
        <v>0</v>
      </c>
      <c r="P6248" s="327">
        <v>0</v>
      </c>
      <c r="Q6248" s="332">
        <v>0.46171529619805485</v>
      </c>
      <c r="R6248" s="358">
        <v>0.16564763305019087</v>
      </c>
      <c r="S6248" s="327">
        <v>0.16729191670712787</v>
      </c>
      <c r="T6248" s="358">
        <v>9.414251239725191E-2</v>
      </c>
      <c r="U6248" s="358">
        <v>0.51448741569271106</v>
      </c>
      <c r="V6248" s="361">
        <v>0</v>
      </c>
    </row>
    <row r="6249" spans="1:22" hidden="1" outlineLevel="1">
      <c r="A6249" s="65">
        <v>6240</v>
      </c>
      <c r="B6249" s="117">
        <v>1</v>
      </c>
      <c r="C6249" s="325">
        <v>1.1062324890925408E-4</v>
      </c>
      <c r="D6249" s="358">
        <v>1.2681964956832035E-4</v>
      </c>
      <c r="E6249" s="327">
        <v>1.1635150681428186E-4</v>
      </c>
      <c r="F6249" s="332">
        <v>0</v>
      </c>
      <c r="G6249" s="358">
        <v>2.3982382576769856E-4</v>
      </c>
      <c r="H6249" s="327">
        <v>5.744462136939905E-4</v>
      </c>
      <c r="I6249" s="332">
        <v>0</v>
      </c>
      <c r="J6249" s="358">
        <v>0</v>
      </c>
      <c r="K6249" s="327">
        <v>0</v>
      </c>
      <c r="L6249" s="336">
        <v>9.3987170751192458E-6</v>
      </c>
      <c r="M6249" s="210">
        <v>1.1415525114155251E-4</v>
      </c>
      <c r="N6249" s="325">
        <v>0</v>
      </c>
      <c r="O6249" s="358">
        <v>0</v>
      </c>
      <c r="P6249" s="327">
        <v>0</v>
      </c>
      <c r="Q6249" s="332">
        <v>0.13191865605658709</v>
      </c>
      <c r="R6249" s="358">
        <v>0.16043727325694052</v>
      </c>
      <c r="S6249" s="327">
        <v>0.16684461167355383</v>
      </c>
      <c r="T6249" s="358">
        <v>7.7929079706614085E-2</v>
      </c>
      <c r="U6249" s="358">
        <v>0.48013552147558292</v>
      </c>
      <c r="V6249" s="361">
        <v>0</v>
      </c>
    </row>
    <row r="6250" spans="1:22" hidden="1" outlineLevel="1">
      <c r="A6250" s="65">
        <v>6241</v>
      </c>
      <c r="B6250" s="117">
        <v>1</v>
      </c>
      <c r="C6250" s="325">
        <v>9.8922773065527106E-5</v>
      </c>
      <c r="D6250" s="358">
        <v>1.1492119402090166E-4</v>
      </c>
      <c r="E6250" s="327">
        <v>1.0454641469687786E-4</v>
      </c>
      <c r="F6250" s="332">
        <v>0</v>
      </c>
      <c r="G6250" s="358">
        <v>2.0714710011565212E-4</v>
      </c>
      <c r="H6250" s="327">
        <v>5.6436820994497329E-4</v>
      </c>
      <c r="I6250" s="332">
        <v>0</v>
      </c>
      <c r="J6250" s="358">
        <v>0</v>
      </c>
      <c r="K6250" s="327">
        <v>0</v>
      </c>
      <c r="L6250" s="336">
        <v>5.8741981719495289E-6</v>
      </c>
      <c r="M6250" s="210">
        <v>1.1415525114155251E-4</v>
      </c>
      <c r="N6250" s="325">
        <v>0</v>
      </c>
      <c r="O6250" s="358">
        <v>0</v>
      </c>
      <c r="P6250" s="327">
        <v>0</v>
      </c>
      <c r="Q6250" s="332">
        <v>6.5959328028293546E-2</v>
      </c>
      <c r="R6250" s="358">
        <v>0.16122784175368901</v>
      </c>
      <c r="S6250" s="327">
        <v>0.23278406176863925</v>
      </c>
      <c r="T6250" s="358">
        <v>6.7678006134468879E-2</v>
      </c>
      <c r="U6250" s="358">
        <v>0.44713962308281519</v>
      </c>
      <c r="V6250" s="361">
        <v>0</v>
      </c>
    </row>
    <row r="6251" spans="1:22" hidden="1" outlineLevel="1">
      <c r="A6251" s="65">
        <v>6242</v>
      </c>
      <c r="B6251" s="117">
        <v>1</v>
      </c>
      <c r="C6251" s="325">
        <v>9.3460050903445185E-5</v>
      </c>
      <c r="D6251" s="358">
        <v>1.0794154444324919E-4</v>
      </c>
      <c r="E6251" s="327">
        <v>9.7489304683836349E-5</v>
      </c>
      <c r="F6251" s="332">
        <v>0</v>
      </c>
      <c r="G6251" s="358">
        <v>2.0889763898986874E-4</v>
      </c>
      <c r="H6251" s="327">
        <v>5.9460222119202516E-4</v>
      </c>
      <c r="I6251" s="332">
        <v>0</v>
      </c>
      <c r="J6251" s="358">
        <v>0</v>
      </c>
      <c r="K6251" s="327">
        <v>0</v>
      </c>
      <c r="L6251" s="336">
        <v>2.3496792687798115E-6</v>
      </c>
      <c r="M6251" s="210">
        <v>1.1415525114155251E-4</v>
      </c>
      <c r="N6251" s="325">
        <v>0</v>
      </c>
      <c r="O6251" s="358">
        <v>0</v>
      </c>
      <c r="P6251" s="327">
        <v>0</v>
      </c>
      <c r="Q6251" s="332">
        <v>6.5959328028293546E-2</v>
      </c>
      <c r="R6251" s="358">
        <v>0.16344580585241783</v>
      </c>
      <c r="S6251" s="327">
        <v>0.23542569025277343</v>
      </c>
      <c r="T6251" s="358">
        <v>5.606709627214114E-2</v>
      </c>
      <c r="U6251" s="358">
        <v>0.43674365509605273</v>
      </c>
      <c r="V6251" s="361">
        <v>0</v>
      </c>
    </row>
    <row r="6252" spans="1:22" hidden="1" outlineLevel="1">
      <c r="A6252" s="65">
        <v>6243</v>
      </c>
      <c r="B6252" s="117">
        <v>1</v>
      </c>
      <c r="C6252" s="325">
        <v>9.0134915674351828E-5</v>
      </c>
      <c r="D6252" s="358">
        <v>1.0331436728591972E-4</v>
      </c>
      <c r="E6252" s="327">
        <v>9.3156446697888071E-5</v>
      </c>
      <c r="F6252" s="332">
        <v>0</v>
      </c>
      <c r="G6252" s="358">
        <v>1.8380658179276163E-4</v>
      </c>
      <c r="H6252" s="327">
        <v>5.8452421744300794E-4</v>
      </c>
      <c r="I6252" s="332">
        <v>0</v>
      </c>
      <c r="J6252" s="358">
        <v>0</v>
      </c>
      <c r="K6252" s="327">
        <v>0</v>
      </c>
      <c r="L6252" s="336">
        <v>1.1748396343899057E-6</v>
      </c>
      <c r="M6252" s="210">
        <v>1.1415525114155251E-4</v>
      </c>
      <c r="N6252" s="325">
        <v>0</v>
      </c>
      <c r="O6252" s="358">
        <v>0</v>
      </c>
      <c r="P6252" s="327">
        <v>0</v>
      </c>
      <c r="Q6252" s="332">
        <v>3.2979664014146773E-2</v>
      </c>
      <c r="R6252" s="358">
        <v>0.16354757735538905</v>
      </c>
      <c r="S6252" s="327">
        <v>0.24012660774871303</v>
      </c>
      <c r="T6252" s="358">
        <v>5.3661232066433584E-2</v>
      </c>
      <c r="U6252" s="358">
        <v>0.43211066936282161</v>
      </c>
      <c r="V6252" s="361">
        <v>0</v>
      </c>
    </row>
    <row r="6253" spans="1:22" hidden="1" outlineLevel="1">
      <c r="A6253" s="65">
        <v>6244</v>
      </c>
      <c r="B6253" s="117">
        <v>1</v>
      </c>
      <c r="C6253" s="325">
        <v>8.9141125258137839E-5</v>
      </c>
      <c r="D6253" s="358">
        <v>1.0033975339906505E-4</v>
      </c>
      <c r="E6253" s="327">
        <v>9.1911074342645451E-5</v>
      </c>
      <c r="F6253" s="332">
        <v>0</v>
      </c>
      <c r="G6253" s="358">
        <v>0</v>
      </c>
      <c r="H6253" s="327">
        <v>5.6436820994497329E-4</v>
      </c>
      <c r="I6253" s="332">
        <v>0</v>
      </c>
      <c r="J6253" s="358">
        <v>0</v>
      </c>
      <c r="K6253" s="327">
        <v>0</v>
      </c>
      <c r="L6253" s="336">
        <v>1.409807561267887E-5</v>
      </c>
      <c r="M6253" s="210">
        <v>1.1415525114155251E-4</v>
      </c>
      <c r="N6253" s="325">
        <v>0</v>
      </c>
      <c r="O6253" s="358">
        <v>0</v>
      </c>
      <c r="P6253" s="327">
        <v>0</v>
      </c>
      <c r="Q6253" s="332">
        <v>3.2979664014146773E-2</v>
      </c>
      <c r="R6253" s="358">
        <v>0.15643546807976264</v>
      </c>
      <c r="S6253" s="327">
        <v>0.2033294744137237</v>
      </c>
      <c r="T6253" s="358">
        <v>5.3661232066433584E-2</v>
      </c>
      <c r="U6253" s="358">
        <v>0.42058470485575888</v>
      </c>
      <c r="V6253" s="361">
        <v>0</v>
      </c>
    </row>
    <row r="6254" spans="1:22" hidden="1" outlineLevel="1">
      <c r="A6254" s="65">
        <v>6245</v>
      </c>
      <c r="B6254" s="117">
        <v>1</v>
      </c>
      <c r="C6254" s="325">
        <v>8.9872404998370773E-5</v>
      </c>
      <c r="D6254" s="358">
        <v>9.9912031140824499E-5</v>
      </c>
      <c r="E6254" s="327">
        <v>9.1067853477116591E-5</v>
      </c>
      <c r="F6254" s="332">
        <v>0</v>
      </c>
      <c r="G6254" s="358">
        <v>0</v>
      </c>
      <c r="H6254" s="327">
        <v>5.6436820994497329E-4</v>
      </c>
      <c r="I6254" s="332">
        <v>0</v>
      </c>
      <c r="J6254" s="358">
        <v>0</v>
      </c>
      <c r="K6254" s="327">
        <v>0</v>
      </c>
      <c r="L6254" s="336">
        <v>3.7594868300476983E-5</v>
      </c>
      <c r="M6254" s="210">
        <v>1.1415525114155251E-4</v>
      </c>
      <c r="N6254" s="325">
        <v>0</v>
      </c>
      <c r="O6254" s="358">
        <v>0</v>
      </c>
      <c r="P6254" s="327">
        <v>0</v>
      </c>
      <c r="Q6254" s="332">
        <v>3.2979664014146773E-2</v>
      </c>
      <c r="R6254" s="358">
        <v>0.15912743827246204</v>
      </c>
      <c r="S6254" s="327">
        <v>0.15603334436157507</v>
      </c>
      <c r="T6254" s="358">
        <v>5.533487673127363E-2</v>
      </c>
      <c r="U6254" s="358">
        <v>0.42092370381184901</v>
      </c>
      <c r="V6254" s="361">
        <v>0</v>
      </c>
    </row>
    <row r="6255" spans="1:22" hidden="1" outlineLevel="1">
      <c r="A6255" s="65">
        <v>6246</v>
      </c>
      <c r="B6255" s="117">
        <v>1</v>
      </c>
      <c r="C6255" s="325">
        <v>9.452259411574945E-5</v>
      </c>
      <c r="D6255" s="358">
        <v>1.0240059700695129E-4</v>
      </c>
      <c r="E6255" s="327">
        <v>9.571205455187553E-5</v>
      </c>
      <c r="F6255" s="332">
        <v>0</v>
      </c>
      <c r="G6255" s="358">
        <v>0</v>
      </c>
      <c r="H6255" s="327">
        <v>5.5429020619595574E-4</v>
      </c>
      <c r="I6255" s="332">
        <v>0</v>
      </c>
      <c r="J6255" s="358">
        <v>0</v>
      </c>
      <c r="K6255" s="327">
        <v>0</v>
      </c>
      <c r="L6255" s="336">
        <v>9.3987170751192462E-5</v>
      </c>
      <c r="M6255" s="210">
        <v>1.1415525114155251E-4</v>
      </c>
      <c r="N6255" s="325">
        <v>0</v>
      </c>
      <c r="O6255" s="358">
        <v>4.9856864410341211E-4</v>
      </c>
      <c r="P6255" s="327">
        <v>0</v>
      </c>
      <c r="Q6255" s="332">
        <v>3.2979664014146773E-2</v>
      </c>
      <c r="R6255" s="358">
        <v>0.15416009027324107</v>
      </c>
      <c r="S6255" s="327">
        <v>0.11041671550703513</v>
      </c>
      <c r="T6255" s="358">
        <v>6.182024980752876E-2</v>
      </c>
      <c r="U6255" s="358">
        <v>0.42160170172402917</v>
      </c>
      <c r="V6255" s="361">
        <v>0</v>
      </c>
    </row>
    <row r="6256" spans="1:22" hidden="1" outlineLevel="1">
      <c r="A6256" s="65">
        <v>6247</v>
      </c>
      <c r="B6256" s="117">
        <v>1</v>
      </c>
      <c r="C6256" s="325">
        <v>1.1147328347909749E-4</v>
      </c>
      <c r="D6256" s="358">
        <v>1.1095504217176211E-4</v>
      </c>
      <c r="E6256" s="327">
        <v>1.0771173609978619E-4</v>
      </c>
      <c r="F6256" s="332">
        <v>0</v>
      </c>
      <c r="G6256" s="358">
        <v>0</v>
      </c>
      <c r="H6256" s="327">
        <v>6.1475822869006013E-4</v>
      </c>
      <c r="I6256" s="332">
        <v>0</v>
      </c>
      <c r="J6256" s="358">
        <v>0</v>
      </c>
      <c r="K6256" s="327">
        <v>0</v>
      </c>
      <c r="L6256" s="336">
        <v>1.8210014333043539E-4</v>
      </c>
      <c r="M6256" s="210">
        <v>1.1415525114155251E-4</v>
      </c>
      <c r="N6256" s="325">
        <v>2.0347244454205445E-2</v>
      </c>
      <c r="O6256" s="358">
        <v>5.0410884634854464E-2</v>
      </c>
      <c r="P6256" s="327">
        <v>4.0821050188224128E-2</v>
      </c>
      <c r="Q6256" s="332">
        <v>3.2979664014146773E-2</v>
      </c>
      <c r="R6256" s="358">
        <v>0.14421714604784949</v>
      </c>
      <c r="S6256" s="327">
        <v>7.5476319525719329E-2</v>
      </c>
      <c r="T6256" s="358">
        <v>8.4414452782869215E-2</v>
      </c>
      <c r="U6256" s="358">
        <v>0.46849655731649015</v>
      </c>
      <c r="V6256" s="361">
        <v>0</v>
      </c>
    </row>
    <row r="6257" spans="1:22" hidden="1" outlineLevel="1">
      <c r="A6257" s="65">
        <v>6248</v>
      </c>
      <c r="B6257" s="117">
        <v>1</v>
      </c>
      <c r="C6257" s="325">
        <v>1.2822396470836474E-4</v>
      </c>
      <c r="D6257" s="358">
        <v>1.2145367941948446E-4</v>
      </c>
      <c r="E6257" s="327">
        <v>1.21527585665759E-4</v>
      </c>
      <c r="F6257" s="332">
        <v>0</v>
      </c>
      <c r="G6257" s="358">
        <v>2.2698654069010894E-4</v>
      </c>
      <c r="H6257" s="327">
        <v>7.2561626992925115E-4</v>
      </c>
      <c r="I6257" s="332">
        <v>0</v>
      </c>
      <c r="J6257" s="358">
        <v>0</v>
      </c>
      <c r="K6257" s="327">
        <v>0</v>
      </c>
      <c r="L6257" s="336">
        <v>1.5860335064263727E-4</v>
      </c>
      <c r="M6257" s="210">
        <v>1.1415525114155251E-4</v>
      </c>
      <c r="N6257" s="325">
        <v>0.14205391035621207</v>
      </c>
      <c r="O6257" s="358">
        <v>0.24129715799836951</v>
      </c>
      <c r="P6257" s="327">
        <v>0.21307498452987131</v>
      </c>
      <c r="Q6257" s="332">
        <v>3.2979664014146773E-2</v>
      </c>
      <c r="R6257" s="358">
        <v>9.295049933325189E-2</v>
      </c>
      <c r="S6257" s="327">
        <v>5.4436124374090511E-2</v>
      </c>
      <c r="T6257" s="358">
        <v>0.12123463540934996</v>
      </c>
      <c r="U6257" s="358">
        <v>0.60454813836064214</v>
      </c>
      <c r="V6257" s="361">
        <v>0</v>
      </c>
    </row>
    <row r="6258" spans="1:22" hidden="1" outlineLevel="1">
      <c r="A6258" s="65">
        <v>6249</v>
      </c>
      <c r="B6258" s="117">
        <v>1</v>
      </c>
      <c r="C6258" s="325">
        <v>1.432120742560449E-4</v>
      </c>
      <c r="D6258" s="358">
        <v>1.3374097338348544E-4</v>
      </c>
      <c r="E6258" s="327">
        <v>1.3809363251622594E-4</v>
      </c>
      <c r="F6258" s="332">
        <v>0</v>
      </c>
      <c r="G6258" s="358">
        <v>4.2596445939274935E-4</v>
      </c>
      <c r="H6258" s="327">
        <v>8.1631830367040773E-4</v>
      </c>
      <c r="I6258" s="332">
        <v>0</v>
      </c>
      <c r="J6258" s="358">
        <v>0</v>
      </c>
      <c r="K6258" s="327">
        <v>0</v>
      </c>
      <c r="L6258" s="336">
        <v>1.4685495429873823E-4</v>
      </c>
      <c r="M6258" s="210">
        <v>1.1415525114155251E-4</v>
      </c>
      <c r="N6258" s="325">
        <v>0.30332466269695152</v>
      </c>
      <c r="O6258" s="358">
        <v>0.43414000424383048</v>
      </c>
      <c r="P6258" s="327">
        <v>0.41172413787023671</v>
      </c>
      <c r="Q6258" s="332">
        <v>3.2979664014146773E-2</v>
      </c>
      <c r="R6258" s="358">
        <v>8.5620106471319277E-2</v>
      </c>
      <c r="S6258" s="327">
        <v>4.3624857062111763E-2</v>
      </c>
      <c r="T6258" s="358">
        <v>0.20125577094701408</v>
      </c>
      <c r="U6258" s="358">
        <v>0.71788678934675887</v>
      </c>
      <c r="V6258" s="361">
        <v>7.9468146596148759E-2</v>
      </c>
    </row>
    <row r="6259" spans="1:22" hidden="1" outlineLevel="1">
      <c r="A6259" s="65">
        <v>6250</v>
      </c>
      <c r="B6259" s="117">
        <v>1</v>
      </c>
      <c r="C6259" s="325">
        <v>1.4873104870583706E-4</v>
      </c>
      <c r="D6259" s="358">
        <v>1.4215932510249247E-4</v>
      </c>
      <c r="E6259" s="327">
        <v>1.4681123900292428E-4</v>
      </c>
      <c r="F6259" s="332">
        <v>0</v>
      </c>
      <c r="G6259" s="358">
        <v>6.3427858542454603E-4</v>
      </c>
      <c r="H6259" s="327">
        <v>4.4343216495676445E-4</v>
      </c>
      <c r="I6259" s="332">
        <v>0</v>
      </c>
      <c r="J6259" s="358">
        <v>0</v>
      </c>
      <c r="K6259" s="327">
        <v>0</v>
      </c>
      <c r="L6259" s="336">
        <v>1.644775488145868E-4</v>
      </c>
      <c r="M6259" s="210">
        <v>1.1415525114155251E-4</v>
      </c>
      <c r="N6259" s="325">
        <v>0.4824934541409272</v>
      </c>
      <c r="O6259" s="358">
        <v>0.57984377721399794</v>
      </c>
      <c r="P6259" s="327">
        <v>0.53173633942344434</v>
      </c>
      <c r="Q6259" s="332">
        <v>3.2979664014146773E-2</v>
      </c>
      <c r="R6259" s="358">
        <v>0.11283442747221467</v>
      </c>
      <c r="S6259" s="327">
        <v>2.9792173451802104E-2</v>
      </c>
      <c r="T6259" s="358">
        <v>0.21935205388559695</v>
      </c>
      <c r="U6259" s="358">
        <v>0.71404480117773783</v>
      </c>
      <c r="V6259" s="361">
        <v>0.178893035934379</v>
      </c>
    </row>
    <row r="6260" spans="1:22" hidden="1" outlineLevel="1">
      <c r="A6260" s="65">
        <v>6251</v>
      </c>
      <c r="B6260" s="117">
        <v>1</v>
      </c>
      <c r="C6260" s="325">
        <v>1.5044986860809396E-4</v>
      </c>
      <c r="D6260" s="358">
        <v>1.4369523684799258E-4</v>
      </c>
      <c r="E6260" s="327">
        <v>1.5161111162208853E-4</v>
      </c>
      <c r="F6260" s="332">
        <v>2.4760089736567618E-4</v>
      </c>
      <c r="G6260" s="358">
        <v>7.4339550858405854E-4</v>
      </c>
      <c r="H6260" s="327">
        <v>5.039001874508689E-4</v>
      </c>
      <c r="I6260" s="332">
        <v>0</v>
      </c>
      <c r="J6260" s="358">
        <v>0</v>
      </c>
      <c r="K6260" s="327">
        <v>0</v>
      </c>
      <c r="L6260" s="336">
        <v>1.8797434150238492E-4</v>
      </c>
      <c r="M6260" s="210">
        <v>1.1415525114155251E-4</v>
      </c>
      <c r="N6260" s="325">
        <v>0.54786839697064282</v>
      </c>
      <c r="O6260" s="358">
        <v>0.67316124395859445</v>
      </c>
      <c r="P6260" s="327">
        <v>0.58518463580805358</v>
      </c>
      <c r="Q6260" s="332">
        <v>3.2979664014146773E-2</v>
      </c>
      <c r="R6260" s="358">
        <v>0.17123484056331922</v>
      </c>
      <c r="S6260" s="327">
        <v>0.14864859666419108</v>
      </c>
      <c r="T6260" s="358">
        <v>0.20366163515272165</v>
      </c>
      <c r="U6260" s="358">
        <v>0.6526859901254336</v>
      </c>
      <c r="V6260" s="361">
        <v>0.29015912955454132</v>
      </c>
    </row>
    <row r="6261" spans="1:22" hidden="1" outlineLevel="1">
      <c r="A6261" s="65">
        <v>6252</v>
      </c>
      <c r="B6261" s="117">
        <v>1</v>
      </c>
      <c r="C6261" s="325">
        <v>1.5176242198799923E-4</v>
      </c>
      <c r="D6261" s="358">
        <v>1.4618380271411936E-4</v>
      </c>
      <c r="E6261" s="327">
        <v>1.5613855903854349E-4</v>
      </c>
      <c r="F6261" s="332">
        <v>3.7515287479647898E-4</v>
      </c>
      <c r="G6261" s="358">
        <v>8.927748258505566E-4</v>
      </c>
      <c r="H6261" s="327">
        <v>5.744462136939905E-4</v>
      </c>
      <c r="I6261" s="332">
        <v>0</v>
      </c>
      <c r="J6261" s="358">
        <v>0</v>
      </c>
      <c r="K6261" s="327">
        <v>0</v>
      </c>
      <c r="L6261" s="336">
        <v>2.0677177565262342E-4</v>
      </c>
      <c r="M6261" s="210">
        <v>1.1415525114155251E-4</v>
      </c>
      <c r="N6261" s="325">
        <v>0.60646092498228998</v>
      </c>
      <c r="O6261" s="358">
        <v>0.71604646225918533</v>
      </c>
      <c r="P6261" s="327">
        <v>0.56946199875376491</v>
      </c>
      <c r="Q6261" s="332">
        <v>9.8938992042440319E-2</v>
      </c>
      <c r="R6261" s="358">
        <v>0.28984821961862312</v>
      </c>
      <c r="S6261" s="327">
        <v>0.21235152159140622</v>
      </c>
      <c r="T6261" s="358">
        <v>0.18818042200295132</v>
      </c>
      <c r="U6261" s="358">
        <v>0.58714619194801809</v>
      </c>
      <c r="V6261" s="361">
        <v>0.37443704965011981</v>
      </c>
    </row>
    <row r="6262" spans="1:22" hidden="1" outlineLevel="1">
      <c r="A6262" s="65">
        <v>6253</v>
      </c>
      <c r="B6262" s="117">
        <v>1</v>
      </c>
      <c r="C6262" s="325">
        <v>1.3921191157442885E-4</v>
      </c>
      <c r="D6262" s="358">
        <v>1.5143312133798054E-4</v>
      </c>
      <c r="E6262" s="327">
        <v>1.5560668126182527E-4</v>
      </c>
      <c r="F6262" s="332">
        <v>5.5522625469878878E-4</v>
      </c>
      <c r="G6262" s="358">
        <v>9.6221286786115582E-4</v>
      </c>
      <c r="H6262" s="327">
        <v>5.6436820994497329E-4</v>
      </c>
      <c r="I6262" s="332">
        <v>0</v>
      </c>
      <c r="J6262" s="358">
        <v>0</v>
      </c>
      <c r="K6262" s="327">
        <v>0</v>
      </c>
      <c r="L6262" s="336">
        <v>1.8797434150238492E-4</v>
      </c>
      <c r="M6262" s="210">
        <v>1.1415525114155251E-4</v>
      </c>
      <c r="N6262" s="325">
        <v>0.63453258631262899</v>
      </c>
      <c r="O6262" s="358">
        <v>0.67038180433637828</v>
      </c>
      <c r="P6262" s="327">
        <v>0.52310681133536818</v>
      </c>
      <c r="Q6262" s="332">
        <v>0.16489832007073388</v>
      </c>
      <c r="R6262" s="358">
        <v>0.33151650026411839</v>
      </c>
      <c r="S6262" s="327">
        <v>0.20662095958956384</v>
      </c>
      <c r="T6262" s="358">
        <v>0.10094169384816455</v>
      </c>
      <c r="U6262" s="358">
        <v>0.48397750964460379</v>
      </c>
      <c r="V6262" s="361">
        <v>0.4007610163581149</v>
      </c>
    </row>
    <row r="6263" spans="1:22" hidden="1" outlineLevel="1">
      <c r="A6263" s="65">
        <v>6254</v>
      </c>
      <c r="B6263" s="117">
        <v>1</v>
      </c>
      <c r="C6263" s="325">
        <v>1.3967443038449069E-4</v>
      </c>
      <c r="D6263" s="358">
        <v>1.4834185592615118E-4</v>
      </c>
      <c r="E6263" s="327">
        <v>1.5170192002299165E-4</v>
      </c>
      <c r="F6263" s="332">
        <v>5.6272931219471841E-4</v>
      </c>
      <c r="G6263" s="358">
        <v>1.0048093138004305E-3</v>
      </c>
      <c r="H6263" s="327">
        <v>5.744462136939905E-4</v>
      </c>
      <c r="I6263" s="332">
        <v>0</v>
      </c>
      <c r="J6263" s="358">
        <v>0</v>
      </c>
      <c r="K6263" s="327">
        <v>0</v>
      </c>
      <c r="L6263" s="336">
        <v>1.9032402077116473E-4</v>
      </c>
      <c r="M6263" s="210">
        <v>1.1415525114155251E-4</v>
      </c>
      <c r="N6263" s="325">
        <v>0.65261902582747822</v>
      </c>
      <c r="O6263" s="358">
        <v>0.63439096446723098</v>
      </c>
      <c r="P6263" s="327">
        <v>0.47646629848076938</v>
      </c>
      <c r="Q6263" s="332">
        <v>0.16489832007073388</v>
      </c>
      <c r="R6263" s="358">
        <v>0.31347089703353326</v>
      </c>
      <c r="S6263" s="327">
        <v>0.15222703693278355</v>
      </c>
      <c r="T6263" s="358">
        <v>9.9058843600219507E-2</v>
      </c>
      <c r="U6263" s="358">
        <v>0.4616035785426586</v>
      </c>
      <c r="V6263" s="361">
        <v>0.41360998270659438</v>
      </c>
    </row>
    <row r="6264" spans="1:22" hidden="1" outlineLevel="1">
      <c r="A6264" s="65">
        <v>6255</v>
      </c>
      <c r="B6264" s="117">
        <v>1</v>
      </c>
      <c r="C6264" s="325">
        <v>1.4417461340130876E-4</v>
      </c>
      <c r="D6264" s="358">
        <v>1.4880846202604996E-4</v>
      </c>
      <c r="E6264" s="327">
        <v>1.5185759156739699E-4</v>
      </c>
      <c r="F6264" s="332">
        <v>6.07747657170296E-4</v>
      </c>
      <c r="G6264" s="358">
        <v>1.0147290340876591E-3</v>
      </c>
      <c r="H6264" s="327">
        <v>5.1397819119988644E-4</v>
      </c>
      <c r="I6264" s="332">
        <v>0</v>
      </c>
      <c r="J6264" s="358">
        <v>0</v>
      </c>
      <c r="K6264" s="327">
        <v>0</v>
      </c>
      <c r="L6264" s="336">
        <v>2.1382081345896285E-4</v>
      </c>
      <c r="M6264" s="210">
        <v>1.1415525114155251E-4</v>
      </c>
      <c r="N6264" s="325">
        <v>0.5309123599254717</v>
      </c>
      <c r="O6264" s="358">
        <v>0.53093438562490503</v>
      </c>
      <c r="P6264" s="327">
        <v>0.41964520797395899</v>
      </c>
      <c r="Q6264" s="332">
        <v>0.23085764809902742</v>
      </c>
      <c r="R6264" s="358">
        <v>0.29655833938347115</v>
      </c>
      <c r="S6264" s="327">
        <v>0.11001161219077127</v>
      </c>
      <c r="T6264" s="358">
        <v>0.10470739434405461</v>
      </c>
      <c r="U6264" s="358">
        <v>0.47674553191468211</v>
      </c>
      <c r="V6264" s="361">
        <v>0.37699462762203922</v>
      </c>
    </row>
    <row r="6265" spans="1:22" hidden="1" outlineLevel="1">
      <c r="A6265" s="65">
        <v>6256</v>
      </c>
      <c r="B6265" s="117">
        <v>1</v>
      </c>
      <c r="C6265" s="325">
        <v>1.4580592974490532E-4</v>
      </c>
      <c r="D6265" s="358">
        <v>1.4861404281775879E-4</v>
      </c>
      <c r="E6265" s="327">
        <v>1.565017926421559E-4</v>
      </c>
      <c r="F6265" s="332">
        <v>6.6777211713773242E-4</v>
      </c>
      <c r="G6265" s="358">
        <v>9.5346017349007197E-4</v>
      </c>
      <c r="H6265" s="327">
        <v>6.6514824743514709E-4</v>
      </c>
      <c r="I6265" s="332">
        <v>0</v>
      </c>
      <c r="J6265" s="358">
        <v>0</v>
      </c>
      <c r="K6265" s="327">
        <v>0</v>
      </c>
      <c r="L6265" s="336">
        <v>2.2321953053408208E-4</v>
      </c>
      <c r="M6265" s="210">
        <v>1.1415525114155251E-4</v>
      </c>
      <c r="N6265" s="325">
        <v>0.33949754172665009</v>
      </c>
      <c r="O6265" s="358">
        <v>0.39473231637991069</v>
      </c>
      <c r="P6265" s="327">
        <v>0.35298923968444057</v>
      </c>
      <c r="Q6265" s="332">
        <v>0.26383731211317418</v>
      </c>
      <c r="R6265" s="358">
        <v>0.33798005375586648</v>
      </c>
      <c r="S6265" s="327">
        <v>7.778036191296693E-2</v>
      </c>
      <c r="T6265" s="358">
        <v>0.11924718236985241</v>
      </c>
      <c r="U6265" s="358">
        <v>0.52804737393631418</v>
      </c>
      <c r="V6265" s="361">
        <v>0.31350561742955479</v>
      </c>
    </row>
    <row r="6266" spans="1:22" hidden="1" outlineLevel="1">
      <c r="A6266" s="65">
        <v>6257</v>
      </c>
      <c r="B6266" s="117">
        <v>1</v>
      </c>
      <c r="C6266" s="325">
        <v>1.3713682718334051E-4</v>
      </c>
      <c r="D6266" s="358">
        <v>1.492167423634614E-4</v>
      </c>
      <c r="E6266" s="327">
        <v>1.5648882001345548E-4</v>
      </c>
      <c r="F6266" s="332">
        <v>6.3025682965808457E-4</v>
      </c>
      <c r="G6266" s="358">
        <v>8.7877051485682272E-4</v>
      </c>
      <c r="H6266" s="327">
        <v>6.9538225868219896E-4</v>
      </c>
      <c r="I6266" s="332">
        <v>0</v>
      </c>
      <c r="J6266" s="358">
        <v>0</v>
      </c>
      <c r="K6266" s="327">
        <v>0</v>
      </c>
      <c r="L6266" s="336">
        <v>2.2321953053408208E-4</v>
      </c>
      <c r="M6266" s="210">
        <v>1.1415525114155251E-4</v>
      </c>
      <c r="N6266" s="325">
        <v>0.20083483877947222</v>
      </c>
      <c r="O6266" s="358">
        <v>0.2164954711228346</v>
      </c>
      <c r="P6266" s="327">
        <v>0.17846116735203282</v>
      </c>
      <c r="Q6266" s="332">
        <v>0.16489832007073388</v>
      </c>
      <c r="R6266" s="358">
        <v>0.33045701540798494</v>
      </c>
      <c r="S6266" s="327">
        <v>0.18060977806448617</v>
      </c>
      <c r="T6266" s="358">
        <v>0.15878703757669824</v>
      </c>
      <c r="U6266" s="358">
        <v>0.55867027963645144</v>
      </c>
      <c r="V6266" s="361">
        <v>0.21796671969641984</v>
      </c>
    </row>
    <row r="6267" spans="1:22" hidden="1" outlineLevel="1">
      <c r="A6267" s="65">
        <v>6258</v>
      </c>
      <c r="B6267" s="117">
        <v>1</v>
      </c>
      <c r="C6267" s="325">
        <v>1.3084907146817528E-4</v>
      </c>
      <c r="D6267" s="358">
        <v>1.5013051264242981E-4</v>
      </c>
      <c r="E6267" s="327">
        <v>1.5054735606865214E-4</v>
      </c>
      <c r="F6267" s="332">
        <v>6.0024459967436637E-4</v>
      </c>
      <c r="G6267" s="358">
        <v>8.2041921904959679E-4</v>
      </c>
      <c r="H6267" s="327">
        <v>6.9538225868219896E-4</v>
      </c>
      <c r="I6267" s="332">
        <v>0</v>
      </c>
      <c r="J6267" s="358">
        <v>0</v>
      </c>
      <c r="K6267" s="327">
        <v>0</v>
      </c>
      <c r="L6267" s="336">
        <v>1.644775488145868E-4</v>
      </c>
      <c r="M6267" s="210">
        <v>1.1415525114155251E-4</v>
      </c>
      <c r="N6267" s="325">
        <v>6.4809741594876583E-2</v>
      </c>
      <c r="O6267" s="358">
        <v>5.5508501968672422E-2</v>
      </c>
      <c r="P6267" s="327">
        <v>4.3421370188156602E-2</v>
      </c>
      <c r="Q6267" s="332">
        <v>0.13191865605658709</v>
      </c>
      <c r="R6267" s="358">
        <v>0.27178677042168548</v>
      </c>
      <c r="S6267" s="327">
        <v>0.24023632668540057</v>
      </c>
      <c r="T6267" s="358">
        <v>0.1871343940874263</v>
      </c>
      <c r="U6267" s="358">
        <v>0.6155091046075547</v>
      </c>
      <c r="V6267" s="361">
        <v>9.1889577522455704E-2</v>
      </c>
    </row>
    <row r="6268" spans="1:22" hidden="1" outlineLevel="1">
      <c r="A6268" s="65">
        <v>6259</v>
      </c>
      <c r="B6268" s="117">
        <v>1</v>
      </c>
      <c r="C6268" s="325">
        <v>1.2624888438431681E-4</v>
      </c>
      <c r="D6268" s="358">
        <v>1.4567831277256238E-4</v>
      </c>
      <c r="E6268" s="327">
        <v>1.4646097802801229E-4</v>
      </c>
      <c r="F6268" s="332">
        <v>5.1771096721914083E-4</v>
      </c>
      <c r="G6268" s="358">
        <v>6.3777966317297942E-4</v>
      </c>
      <c r="H6268" s="327">
        <v>5.442122024469382E-4</v>
      </c>
      <c r="I6268" s="332">
        <v>0</v>
      </c>
      <c r="J6268" s="358">
        <v>0</v>
      </c>
      <c r="K6268" s="327">
        <v>0</v>
      </c>
      <c r="L6268" s="336">
        <v>1.1748396343899057E-4</v>
      </c>
      <c r="M6268" s="210">
        <v>1.1415525114155251E-4</v>
      </c>
      <c r="N6268" s="325">
        <v>3.7680082322602668E-4</v>
      </c>
      <c r="O6268" s="358">
        <v>1.2080128462462741E-3</v>
      </c>
      <c r="P6268" s="327">
        <v>2.6216587125707427E-4</v>
      </c>
      <c r="Q6268" s="332">
        <v>0.13191865605658709</v>
      </c>
      <c r="R6268" s="358">
        <v>0.26043194054075919</v>
      </c>
      <c r="S6268" s="327">
        <v>0.26344552978552238</v>
      </c>
      <c r="T6268" s="358">
        <v>0.20805495239792673</v>
      </c>
      <c r="U6268" s="358">
        <v>0.67099193375429789</v>
      </c>
      <c r="V6268" s="361">
        <v>0</v>
      </c>
    </row>
    <row r="6269" spans="1:22" hidden="1" outlineLevel="1">
      <c r="A6269" s="65">
        <v>6260</v>
      </c>
      <c r="B6269" s="117">
        <v>1</v>
      </c>
      <c r="C6269" s="325">
        <v>1.2756768801841211E-4</v>
      </c>
      <c r="D6269" s="358">
        <v>1.5740179103251899E-4</v>
      </c>
      <c r="E6269" s="327">
        <v>1.545818435944902E-4</v>
      </c>
      <c r="F6269" s="332">
        <v>3.9766204728426777E-4</v>
      </c>
      <c r="G6269" s="358">
        <v>5.2924625297153926E-4</v>
      </c>
      <c r="H6269" s="327">
        <v>5.1397819119988644E-4</v>
      </c>
      <c r="I6269" s="332">
        <v>0</v>
      </c>
      <c r="J6269" s="358">
        <v>0</v>
      </c>
      <c r="K6269" s="327">
        <v>0</v>
      </c>
      <c r="L6269" s="336">
        <v>8.811297257924293E-5</v>
      </c>
      <c r="M6269" s="210">
        <v>1.1415525114155251E-4</v>
      </c>
      <c r="N6269" s="325">
        <v>0</v>
      </c>
      <c r="O6269" s="358">
        <v>0</v>
      </c>
      <c r="P6269" s="327">
        <v>0</v>
      </c>
      <c r="Q6269" s="332">
        <v>0.19787798408488064</v>
      </c>
      <c r="R6269" s="358">
        <v>0.25821998518907446</v>
      </c>
      <c r="S6269" s="327">
        <v>0.23564512812614841</v>
      </c>
      <c r="T6269" s="358">
        <v>0.26182078725591279</v>
      </c>
      <c r="U6269" s="358">
        <v>0.78184459239575377</v>
      </c>
      <c r="V6269" s="361">
        <v>0</v>
      </c>
    </row>
    <row r="6270" spans="1:22" hidden="1" outlineLevel="1">
      <c r="A6270" s="65">
        <v>6261</v>
      </c>
      <c r="B6270" s="117">
        <v>1</v>
      </c>
      <c r="C6270" s="325">
        <v>1.2593012142062552E-4</v>
      </c>
      <c r="D6270" s="358">
        <v>1.5660467227852527E-4</v>
      </c>
      <c r="E6270" s="327">
        <v>1.5017114983633927E-4</v>
      </c>
      <c r="F6270" s="332">
        <v>2.9261924234125349E-4</v>
      </c>
      <c r="G6270" s="358">
        <v>4.7906413857732498E-4</v>
      </c>
      <c r="H6270" s="327">
        <v>5.1397819119988644E-4</v>
      </c>
      <c r="I6270" s="332">
        <v>0</v>
      </c>
      <c r="J6270" s="358">
        <v>0</v>
      </c>
      <c r="K6270" s="327">
        <v>0</v>
      </c>
      <c r="L6270" s="336">
        <v>5.8741981719495287E-5</v>
      </c>
      <c r="M6270" s="210">
        <v>1.1415525114155251E-4</v>
      </c>
      <c r="N6270" s="325">
        <v>0</v>
      </c>
      <c r="O6270" s="358">
        <v>0</v>
      </c>
      <c r="P6270" s="327">
        <v>0</v>
      </c>
      <c r="Q6270" s="332">
        <v>9.8938992042440319E-2</v>
      </c>
      <c r="R6270" s="358">
        <v>0.24996155986638485</v>
      </c>
      <c r="S6270" s="327">
        <v>0.26279567309381641</v>
      </c>
      <c r="T6270" s="358">
        <v>0.22939392187463714</v>
      </c>
      <c r="U6270" s="358">
        <v>0.78466958369650452</v>
      </c>
      <c r="V6270" s="361">
        <v>0</v>
      </c>
    </row>
    <row r="6271" spans="1:22" hidden="1" outlineLevel="1">
      <c r="A6271" s="65">
        <v>6262</v>
      </c>
      <c r="B6271" s="117">
        <v>1</v>
      </c>
      <c r="C6271" s="325">
        <v>1.1514218268864221E-4</v>
      </c>
      <c r="D6271" s="358">
        <v>1.4202323165668864E-4</v>
      </c>
      <c r="E6271" s="327">
        <v>1.3880712709475035E-4</v>
      </c>
      <c r="F6271" s="332">
        <v>0</v>
      </c>
      <c r="G6271" s="358">
        <v>3.7519883204046277E-4</v>
      </c>
      <c r="H6271" s="327">
        <v>4.6358817245479954E-4</v>
      </c>
      <c r="I6271" s="332">
        <v>0</v>
      </c>
      <c r="J6271" s="358">
        <v>0</v>
      </c>
      <c r="K6271" s="327">
        <v>0</v>
      </c>
      <c r="L6271" s="336">
        <v>3.7594868300476983E-5</v>
      </c>
      <c r="M6271" s="210">
        <v>1.1415525114155251E-4</v>
      </c>
      <c r="N6271" s="325">
        <v>0</v>
      </c>
      <c r="O6271" s="358">
        <v>0</v>
      </c>
      <c r="P6271" s="327">
        <v>0</v>
      </c>
      <c r="Q6271" s="332">
        <v>0.19787798408488064</v>
      </c>
      <c r="R6271" s="358">
        <v>0.24136051458006472</v>
      </c>
      <c r="S6271" s="327">
        <v>0.27779303564878338</v>
      </c>
      <c r="T6271" s="358">
        <v>0.16370336877966582</v>
      </c>
      <c r="U6271" s="358">
        <v>0.64127302527040075</v>
      </c>
      <c r="V6271" s="361">
        <v>0</v>
      </c>
    </row>
    <row r="6272" spans="1:22" hidden="1" outlineLevel="1">
      <c r="A6272" s="65">
        <v>6263</v>
      </c>
      <c r="B6272" s="117">
        <v>1</v>
      </c>
      <c r="C6272" s="325">
        <v>1.0439174548179906E-4</v>
      </c>
      <c r="D6272" s="358">
        <v>1.3154403632979541E-4</v>
      </c>
      <c r="E6272" s="327">
        <v>1.2630151302752237E-4</v>
      </c>
      <c r="F6272" s="332">
        <v>0</v>
      </c>
      <c r="G6272" s="358">
        <v>3.466066970949221E-4</v>
      </c>
      <c r="H6272" s="327">
        <v>4.232761574587298E-4</v>
      </c>
      <c r="I6272" s="332">
        <v>0</v>
      </c>
      <c r="J6272" s="358">
        <v>0</v>
      </c>
      <c r="K6272" s="327">
        <v>0</v>
      </c>
      <c r="L6272" s="336">
        <v>2.3496792687798115E-5</v>
      </c>
      <c r="M6272" s="210">
        <v>1.1415525114155251E-4</v>
      </c>
      <c r="N6272" s="325">
        <v>0</v>
      </c>
      <c r="O6272" s="358">
        <v>0</v>
      </c>
      <c r="P6272" s="327">
        <v>0</v>
      </c>
      <c r="Q6272" s="332">
        <v>0.13191865605658709</v>
      </c>
      <c r="R6272" s="358">
        <v>0.26936840115717764</v>
      </c>
      <c r="S6272" s="327">
        <v>0.29961812193087284</v>
      </c>
      <c r="T6272" s="358">
        <v>9.0272209109809334E-2</v>
      </c>
      <c r="U6272" s="358">
        <v>0.48183051625603335</v>
      </c>
      <c r="V6272" s="361">
        <v>0</v>
      </c>
    </row>
    <row r="6273" spans="1:22" hidden="1" outlineLevel="1">
      <c r="A6273" s="65">
        <v>6264</v>
      </c>
      <c r="B6273" s="117">
        <v>1</v>
      </c>
      <c r="C6273" s="325">
        <v>9.704144655432956E-5</v>
      </c>
      <c r="D6273" s="358">
        <v>1.219980532026997E-4</v>
      </c>
      <c r="E6273" s="327">
        <v>1.146520924545237E-4</v>
      </c>
      <c r="F6273" s="332">
        <v>0</v>
      </c>
      <c r="G6273" s="358">
        <v>3.4077156751419945E-4</v>
      </c>
      <c r="H6273" s="327">
        <v>4.031201499606951E-4</v>
      </c>
      <c r="I6273" s="332">
        <v>0</v>
      </c>
      <c r="J6273" s="358">
        <v>0</v>
      </c>
      <c r="K6273" s="327">
        <v>0</v>
      </c>
      <c r="L6273" s="336">
        <v>9.3987170751192458E-6</v>
      </c>
      <c r="M6273" s="210">
        <v>1.1415525114155251E-4</v>
      </c>
      <c r="N6273" s="325">
        <v>0</v>
      </c>
      <c r="O6273" s="358">
        <v>0</v>
      </c>
      <c r="P6273" s="327">
        <v>0</v>
      </c>
      <c r="Q6273" s="332">
        <v>0.13191865605658709</v>
      </c>
      <c r="R6273" s="358">
        <v>0.3420187308074441</v>
      </c>
      <c r="S6273" s="327">
        <v>0.32652391352309867</v>
      </c>
      <c r="T6273" s="358">
        <v>8.0962560661636651E-2</v>
      </c>
      <c r="U6273" s="358">
        <v>0.4475916216909353</v>
      </c>
      <c r="V6273" s="361">
        <v>0</v>
      </c>
    </row>
    <row r="6274" spans="1:22" hidden="1" outlineLevel="1">
      <c r="A6274" s="65">
        <v>6265</v>
      </c>
      <c r="B6274" s="117">
        <v>1</v>
      </c>
      <c r="C6274" s="325">
        <v>8.9491139492779253E-5</v>
      </c>
      <c r="D6274" s="358">
        <v>1.113244386675153E-4</v>
      </c>
      <c r="E6274" s="327">
        <v>1.0276916456491704E-4</v>
      </c>
      <c r="F6274" s="332">
        <v>0</v>
      </c>
      <c r="G6274" s="358">
        <v>3.0459376411371932E-4</v>
      </c>
      <c r="H6274" s="327">
        <v>3.8296414246266044E-4</v>
      </c>
      <c r="I6274" s="332">
        <v>0</v>
      </c>
      <c r="J6274" s="358">
        <v>0</v>
      </c>
      <c r="K6274" s="327">
        <v>0</v>
      </c>
      <c r="L6274" s="336">
        <v>5.8741981719495289E-6</v>
      </c>
      <c r="M6274" s="210">
        <v>1.1415525114155251E-4</v>
      </c>
      <c r="N6274" s="325">
        <v>0</v>
      </c>
      <c r="O6274" s="358">
        <v>0</v>
      </c>
      <c r="P6274" s="327">
        <v>0</v>
      </c>
      <c r="Q6274" s="332">
        <v>0.16489832007073388</v>
      </c>
      <c r="R6274" s="358">
        <v>0.43779405681170119</v>
      </c>
      <c r="S6274" s="327">
        <v>0.28522841435030161</v>
      </c>
      <c r="T6274" s="358">
        <v>5.7740740936981172E-2</v>
      </c>
      <c r="U6274" s="358">
        <v>0.45900458654596787</v>
      </c>
      <c r="V6274" s="361">
        <v>0</v>
      </c>
    </row>
    <row r="6275" spans="1:22" hidden="1" outlineLevel="1">
      <c r="A6275" s="65">
        <v>6266</v>
      </c>
      <c r="B6275" s="117">
        <v>1</v>
      </c>
      <c r="C6275" s="325">
        <v>8.4722195545790097E-5</v>
      </c>
      <c r="D6275" s="358">
        <v>1.0463641790229956E-4</v>
      </c>
      <c r="E6275" s="327">
        <v>9.669797433310927E-5</v>
      </c>
      <c r="F6275" s="332">
        <v>0</v>
      </c>
      <c r="G6275" s="358">
        <v>3.1217943256865884E-4</v>
      </c>
      <c r="H6275" s="327">
        <v>3.4265212746659071E-4</v>
      </c>
      <c r="I6275" s="332">
        <v>0</v>
      </c>
      <c r="J6275" s="358">
        <v>0</v>
      </c>
      <c r="K6275" s="327">
        <v>0</v>
      </c>
      <c r="L6275" s="336">
        <v>2.3496792687798115E-6</v>
      </c>
      <c r="M6275" s="210">
        <v>1.1415525114155251E-4</v>
      </c>
      <c r="N6275" s="325">
        <v>0</v>
      </c>
      <c r="O6275" s="358">
        <v>0</v>
      </c>
      <c r="P6275" s="327">
        <v>0</v>
      </c>
      <c r="Q6275" s="332">
        <v>0.296816976127321</v>
      </c>
      <c r="R6275" s="358">
        <v>0.45861684819809395</v>
      </c>
      <c r="S6275" s="327">
        <v>0.24791645876236093</v>
      </c>
      <c r="T6275" s="358">
        <v>5.020933994520102E-2</v>
      </c>
      <c r="U6275" s="358">
        <v>0.4245396926768098</v>
      </c>
      <c r="V6275" s="361">
        <v>0</v>
      </c>
    </row>
    <row r="6276" spans="1:22" hidden="1" outlineLevel="1">
      <c r="A6276" s="65">
        <v>6267</v>
      </c>
      <c r="B6276" s="117">
        <v>1</v>
      </c>
      <c r="C6276" s="325">
        <v>8.1197052182615951E-5</v>
      </c>
      <c r="D6276" s="358">
        <v>1.009035691031094E-4</v>
      </c>
      <c r="E6276" s="327">
        <v>9.2027828000949439E-5</v>
      </c>
      <c r="F6276" s="332">
        <v>0</v>
      </c>
      <c r="G6276" s="358">
        <v>3.0225971228143032E-4</v>
      </c>
      <c r="H6276" s="327">
        <v>0</v>
      </c>
      <c r="I6276" s="332">
        <v>0</v>
      </c>
      <c r="J6276" s="358">
        <v>0</v>
      </c>
      <c r="K6276" s="327">
        <v>0</v>
      </c>
      <c r="L6276" s="336">
        <v>1.1748396343899057E-6</v>
      </c>
      <c r="M6276" s="210">
        <v>1.1415525114155251E-4</v>
      </c>
      <c r="N6276" s="325">
        <v>0</v>
      </c>
      <c r="O6276" s="358">
        <v>0</v>
      </c>
      <c r="P6276" s="327">
        <v>0</v>
      </c>
      <c r="Q6276" s="332">
        <v>0.32979664014146776</v>
      </c>
      <c r="R6276" s="358">
        <v>0.51462047957066248</v>
      </c>
      <c r="S6276" s="327">
        <v>0.26098956674427704</v>
      </c>
      <c r="T6276" s="358">
        <v>4.7594270156388466E-2</v>
      </c>
      <c r="U6276" s="358">
        <v>0.37911383256073916</v>
      </c>
      <c r="V6276" s="361">
        <v>0</v>
      </c>
    </row>
    <row r="6277" spans="1:22" hidden="1" outlineLevel="1">
      <c r="A6277" s="65">
        <v>6268</v>
      </c>
      <c r="B6277" s="117">
        <v>1</v>
      </c>
      <c r="C6277" s="325">
        <v>7.8871957623926619E-5</v>
      </c>
      <c r="D6277" s="358">
        <v>9.851221284112818E-5</v>
      </c>
      <c r="E6277" s="327">
        <v>8.9718700092270422E-5</v>
      </c>
      <c r="F6277" s="332">
        <v>0</v>
      </c>
      <c r="G6277" s="358">
        <v>2.8825540128769617E-4</v>
      </c>
      <c r="H6277" s="327">
        <v>0</v>
      </c>
      <c r="I6277" s="332">
        <v>0</v>
      </c>
      <c r="J6277" s="358">
        <v>0</v>
      </c>
      <c r="K6277" s="327">
        <v>0</v>
      </c>
      <c r="L6277" s="336">
        <v>1.409807561267887E-5</v>
      </c>
      <c r="M6277" s="210">
        <v>1.1415525114155251E-4</v>
      </c>
      <c r="N6277" s="325">
        <v>0</v>
      </c>
      <c r="O6277" s="358">
        <v>0</v>
      </c>
      <c r="P6277" s="327">
        <v>0</v>
      </c>
      <c r="Q6277" s="332">
        <v>0.32979664014146776</v>
      </c>
      <c r="R6277" s="358">
        <v>0.57173732485131756</v>
      </c>
      <c r="S6277" s="327">
        <v>0.16015192238518605</v>
      </c>
      <c r="T6277" s="358">
        <v>4.675744782396845E-2</v>
      </c>
      <c r="U6277" s="358">
        <v>0.35922589380345449</v>
      </c>
      <c r="V6277" s="361">
        <v>0</v>
      </c>
    </row>
    <row r="6278" spans="1:22" hidden="1" outlineLevel="1">
      <c r="A6278" s="65">
        <v>6269</v>
      </c>
      <c r="B6278" s="117">
        <v>1</v>
      </c>
      <c r="C6278" s="325">
        <v>7.8559444914425361E-5</v>
      </c>
      <c r="D6278" s="358">
        <v>9.7229046066406563E-5</v>
      </c>
      <c r="E6278" s="327">
        <v>8.9446274889561089E-5</v>
      </c>
      <c r="F6278" s="332">
        <v>0</v>
      </c>
      <c r="G6278" s="358">
        <v>2.3632274801926509E-4</v>
      </c>
      <c r="H6278" s="327">
        <v>0</v>
      </c>
      <c r="I6278" s="332">
        <v>0</v>
      </c>
      <c r="J6278" s="358">
        <v>0</v>
      </c>
      <c r="K6278" s="327">
        <v>0</v>
      </c>
      <c r="L6278" s="336">
        <v>3.7594868300476983E-5</v>
      </c>
      <c r="M6278" s="210">
        <v>1.1415525114155251E-4</v>
      </c>
      <c r="N6278" s="325">
        <v>0</v>
      </c>
      <c r="O6278" s="358">
        <v>0</v>
      </c>
      <c r="P6278" s="327">
        <v>0</v>
      </c>
      <c r="Q6278" s="332">
        <v>0.296816976127321</v>
      </c>
      <c r="R6278" s="358">
        <v>0.61400932058156898</v>
      </c>
      <c r="S6278" s="327">
        <v>0.22179555830059569</v>
      </c>
      <c r="T6278" s="358">
        <v>4.811728411415097E-2</v>
      </c>
      <c r="U6278" s="358">
        <v>0.35933889345548448</v>
      </c>
      <c r="V6278" s="361">
        <v>0</v>
      </c>
    </row>
    <row r="6279" spans="1:22" hidden="1" outlineLevel="1">
      <c r="A6279" s="65">
        <v>6270</v>
      </c>
      <c r="B6279" s="117">
        <v>1</v>
      </c>
      <c r="C6279" s="325">
        <v>7.9509483551309183E-5</v>
      </c>
      <c r="D6279" s="358">
        <v>9.7773419849621798E-5</v>
      </c>
      <c r="E6279" s="327">
        <v>9.0665701987402832E-5</v>
      </c>
      <c r="F6279" s="332">
        <v>0</v>
      </c>
      <c r="G6279" s="358">
        <v>2.625808311325167E-4</v>
      </c>
      <c r="H6279" s="327">
        <v>0</v>
      </c>
      <c r="I6279" s="332">
        <v>0</v>
      </c>
      <c r="J6279" s="358">
        <v>0</v>
      </c>
      <c r="K6279" s="327">
        <v>0</v>
      </c>
      <c r="L6279" s="336">
        <v>9.3987170751192462E-5</v>
      </c>
      <c r="M6279" s="210">
        <v>1.1415525114155251E-4</v>
      </c>
      <c r="N6279" s="325">
        <v>0</v>
      </c>
      <c r="O6279" s="358">
        <v>2.4928432205170606E-4</v>
      </c>
      <c r="P6279" s="327">
        <v>0</v>
      </c>
      <c r="Q6279" s="332">
        <v>0.26383731211317418</v>
      </c>
      <c r="R6279" s="358">
        <v>0.69423892758075478</v>
      </c>
      <c r="S6279" s="327">
        <v>0.20229982990782103</v>
      </c>
      <c r="T6279" s="358">
        <v>5.7740740936981172E-2</v>
      </c>
      <c r="U6279" s="358">
        <v>0.37945283151682924</v>
      </c>
      <c r="V6279" s="361">
        <v>0</v>
      </c>
    </row>
    <row r="6280" spans="1:22" hidden="1" outlineLevel="1">
      <c r="A6280" s="65">
        <v>6271</v>
      </c>
      <c r="B6280" s="117">
        <v>1</v>
      </c>
      <c r="C6280" s="325">
        <v>8.500970723853126E-5</v>
      </c>
      <c r="D6280" s="358">
        <v>1.0195343282788163E-4</v>
      </c>
      <c r="E6280" s="327">
        <v>9.5270985176060428E-5</v>
      </c>
      <c r="F6280" s="332">
        <v>0</v>
      </c>
      <c r="G6280" s="358">
        <v>2.8358729762311801E-4</v>
      </c>
      <c r="H6280" s="327">
        <v>0</v>
      </c>
      <c r="I6280" s="332">
        <v>0</v>
      </c>
      <c r="J6280" s="358">
        <v>0</v>
      </c>
      <c r="K6280" s="327">
        <v>0</v>
      </c>
      <c r="L6280" s="336">
        <v>1.8210014333043539E-4</v>
      </c>
      <c r="M6280" s="210">
        <v>1.1415525114155251E-4</v>
      </c>
      <c r="N6280" s="325">
        <v>1.8840041161301335E-2</v>
      </c>
      <c r="O6280" s="358">
        <v>2.3056639293405977E-2</v>
      </c>
      <c r="P6280" s="327">
        <v>3.4132162860600869E-2</v>
      </c>
      <c r="Q6280" s="332">
        <v>0.23085764809902742</v>
      </c>
      <c r="R6280" s="358">
        <v>0.61160381455790891</v>
      </c>
      <c r="S6280" s="327">
        <v>0.16691212889293111</v>
      </c>
      <c r="T6280" s="358">
        <v>6.5690553094971335E-2</v>
      </c>
      <c r="U6280" s="358">
        <v>0.46341157297513896</v>
      </c>
      <c r="V6280" s="361">
        <v>0</v>
      </c>
    </row>
    <row r="6281" spans="1:22" hidden="1" outlineLevel="1">
      <c r="A6281" s="65">
        <v>6272</v>
      </c>
      <c r="B6281" s="117">
        <v>1</v>
      </c>
      <c r="C6281" s="325">
        <v>9.0472429400613181E-5</v>
      </c>
      <c r="D6281" s="358">
        <v>1.0790266060159096E-4</v>
      </c>
      <c r="E6281" s="327">
        <v>1.0127731226436599E-4</v>
      </c>
      <c r="F6281" s="332">
        <v>0</v>
      </c>
      <c r="G6281" s="358">
        <v>3.5944398217251176E-4</v>
      </c>
      <c r="H6281" s="327">
        <v>0</v>
      </c>
      <c r="I6281" s="332">
        <v>0</v>
      </c>
      <c r="J6281" s="358">
        <v>0</v>
      </c>
      <c r="K6281" s="327">
        <v>0</v>
      </c>
      <c r="L6281" s="336">
        <v>1.5860335064263727E-4</v>
      </c>
      <c r="M6281" s="210">
        <v>1.1415525114155251E-4</v>
      </c>
      <c r="N6281" s="325">
        <v>0.1595751486362223</v>
      </c>
      <c r="O6281" s="358">
        <v>0.16118340078091428</v>
      </c>
      <c r="P6281" s="327">
        <v>0.20299988653931325</v>
      </c>
      <c r="Q6281" s="332">
        <v>0.26383731211317418</v>
      </c>
      <c r="R6281" s="358">
        <v>0.56125828872430095</v>
      </c>
      <c r="S6281" s="327">
        <v>0.17147801195011614</v>
      </c>
      <c r="T6281" s="358">
        <v>9.2468867732411877E-2</v>
      </c>
      <c r="U6281" s="358">
        <v>0.51222742265211052</v>
      </c>
      <c r="V6281" s="361">
        <v>0</v>
      </c>
    </row>
    <row r="6282" spans="1:22" hidden="1" outlineLevel="1">
      <c r="A6282" s="65">
        <v>6273</v>
      </c>
      <c r="B6282" s="117">
        <v>1</v>
      </c>
      <c r="C6282" s="325">
        <v>9.8335249171664746E-5</v>
      </c>
      <c r="D6282" s="358">
        <v>1.2081209603212365E-4</v>
      </c>
      <c r="E6282" s="327">
        <v>1.1309537701047042E-4</v>
      </c>
      <c r="F6282" s="332">
        <v>0</v>
      </c>
      <c r="G6282" s="358">
        <v>4.7556306082889127E-4</v>
      </c>
      <c r="H6282" s="327">
        <v>0</v>
      </c>
      <c r="I6282" s="332">
        <v>0</v>
      </c>
      <c r="J6282" s="358">
        <v>0</v>
      </c>
      <c r="K6282" s="327">
        <v>0</v>
      </c>
      <c r="L6282" s="336">
        <v>1.4685495429873823E-4</v>
      </c>
      <c r="M6282" s="210">
        <v>1.1415525114155251E-4</v>
      </c>
      <c r="N6282" s="325">
        <v>0.35532317630214316</v>
      </c>
      <c r="O6282" s="358">
        <v>0.31307843330577217</v>
      </c>
      <c r="P6282" s="327">
        <v>0.40914515658294243</v>
      </c>
      <c r="Q6282" s="332">
        <v>0.26383731211317418</v>
      </c>
      <c r="R6282" s="358">
        <v>0.56380797291336315</v>
      </c>
      <c r="S6282" s="327">
        <v>0.15428632594458902</v>
      </c>
      <c r="T6282" s="358">
        <v>9.0690620276019346E-2</v>
      </c>
      <c r="U6282" s="358">
        <v>0.56612825667043309</v>
      </c>
      <c r="V6282" s="361">
        <v>0.13139079670666834</v>
      </c>
    </row>
    <row r="6283" spans="1:22" hidden="1" outlineLevel="1">
      <c r="A6283" s="65">
        <v>6274</v>
      </c>
      <c r="B6283" s="117">
        <v>1</v>
      </c>
      <c r="C6283" s="325">
        <v>1.0350420938681549E-4</v>
      </c>
      <c r="D6283" s="358">
        <v>1.2979426345517502E-4</v>
      </c>
      <c r="E6283" s="327">
        <v>1.2183892875456965E-4</v>
      </c>
      <c r="F6283" s="332">
        <v>0</v>
      </c>
      <c r="G6283" s="358">
        <v>5.9284916540141555E-4</v>
      </c>
      <c r="H6283" s="327">
        <v>0</v>
      </c>
      <c r="I6283" s="332">
        <v>0</v>
      </c>
      <c r="J6283" s="358">
        <v>0</v>
      </c>
      <c r="K6283" s="327">
        <v>0</v>
      </c>
      <c r="L6283" s="336">
        <v>1.644775488145868E-4</v>
      </c>
      <c r="M6283" s="210">
        <v>1.1415525114155251E-4</v>
      </c>
      <c r="N6283" s="325">
        <v>0.4576245998080094</v>
      </c>
      <c r="O6283" s="358">
        <v>0.43293498203597808</v>
      </c>
      <c r="P6283" s="327">
        <v>0.54903989387718033</v>
      </c>
      <c r="Q6283" s="332">
        <v>0.296816976127321</v>
      </c>
      <c r="R6283" s="358">
        <v>0.5340801491998467</v>
      </c>
      <c r="S6283" s="327">
        <v>0.18020467474822233</v>
      </c>
      <c r="T6283" s="358">
        <v>9.3305690064831887E-2</v>
      </c>
      <c r="U6283" s="358">
        <v>0.57064824275163417</v>
      </c>
      <c r="V6283" s="361">
        <v>0.26404893055763207</v>
      </c>
    </row>
    <row r="6284" spans="1:22" hidden="1" outlineLevel="1">
      <c r="A6284" s="65">
        <v>6275</v>
      </c>
      <c r="B6284" s="117">
        <v>1</v>
      </c>
      <c r="C6284" s="325">
        <v>1.0439174548179906E-4</v>
      </c>
      <c r="D6284" s="358">
        <v>1.3214673587549799E-4</v>
      </c>
      <c r="E6284" s="327">
        <v>1.2353834311432783E-4</v>
      </c>
      <c r="F6284" s="332">
        <v>0</v>
      </c>
      <c r="G6284" s="358">
        <v>6.6520477220237558E-4</v>
      </c>
      <c r="H6284" s="327">
        <v>0</v>
      </c>
      <c r="I6284" s="332">
        <v>0</v>
      </c>
      <c r="J6284" s="358">
        <v>0</v>
      </c>
      <c r="K6284" s="327">
        <v>0</v>
      </c>
      <c r="L6284" s="336">
        <v>1.8797434150238492E-4</v>
      </c>
      <c r="M6284" s="210">
        <v>1.1415525114155251E-4</v>
      </c>
      <c r="N6284" s="325">
        <v>0.53053555910224559</v>
      </c>
      <c r="O6284" s="358">
        <v>0.5357578566290766</v>
      </c>
      <c r="P6284" s="327">
        <v>0.65702661365516557</v>
      </c>
      <c r="Q6284" s="332">
        <v>0.26383731211317418</v>
      </c>
      <c r="R6284" s="358">
        <v>0.53995723201294443</v>
      </c>
      <c r="S6284" s="327">
        <v>9.6043894141706984E-2</v>
      </c>
      <c r="T6284" s="358">
        <v>0.11464465954154233</v>
      </c>
      <c r="U6284" s="358">
        <v>0.53663534749059616</v>
      </c>
      <c r="V6284" s="361">
        <v>0.37544481171666716</v>
      </c>
    </row>
    <row r="6285" spans="1:22" hidden="1" outlineLevel="1">
      <c r="A6285" s="65">
        <v>6276</v>
      </c>
      <c r="B6285" s="117">
        <v>1</v>
      </c>
      <c r="C6285" s="325">
        <v>1.0032908025828275E-4</v>
      </c>
      <c r="D6285" s="358">
        <v>1.3529632704981469E-4</v>
      </c>
      <c r="E6285" s="327">
        <v>1.2174812035366655E-4</v>
      </c>
      <c r="F6285" s="332">
        <v>2.4009783986974649E-4</v>
      </c>
      <c r="G6285" s="358">
        <v>6.7979259615418204E-4</v>
      </c>
      <c r="H6285" s="327">
        <v>0</v>
      </c>
      <c r="I6285" s="332">
        <v>0</v>
      </c>
      <c r="J6285" s="358">
        <v>0</v>
      </c>
      <c r="K6285" s="327">
        <v>0</v>
      </c>
      <c r="L6285" s="336">
        <v>2.0677177565262342E-4</v>
      </c>
      <c r="M6285" s="210">
        <v>1.1415525114155251E-4</v>
      </c>
      <c r="N6285" s="325">
        <v>0.70179153325847476</v>
      </c>
      <c r="O6285" s="358">
        <v>0.51438202489322737</v>
      </c>
      <c r="P6285" s="327">
        <v>0.66506229949398388</v>
      </c>
      <c r="Q6285" s="332">
        <v>0.16489832007073388</v>
      </c>
      <c r="R6285" s="358">
        <v>0.53692851031124866</v>
      </c>
      <c r="S6285" s="327">
        <v>0.14029329239345759</v>
      </c>
      <c r="T6285" s="358">
        <v>9.3514895647936899E-2</v>
      </c>
      <c r="U6285" s="358">
        <v>0.48906249398595497</v>
      </c>
      <c r="V6285" s="361">
        <v>0.43828488421478445</v>
      </c>
    </row>
    <row r="6286" spans="1:22" hidden="1" outlineLevel="1">
      <c r="A6286" s="65">
        <v>6277</v>
      </c>
      <c r="B6286" s="117">
        <v>1</v>
      </c>
      <c r="C6286" s="325">
        <v>9.4847607333630756E-5</v>
      </c>
      <c r="D6286" s="358">
        <v>1.3667670342868188E-4</v>
      </c>
      <c r="E6286" s="327">
        <v>1.1897197781177154E-4</v>
      </c>
      <c r="F6286" s="332">
        <v>3.2263147232497198E-4</v>
      </c>
      <c r="G6286" s="358">
        <v>6.768750313638209E-4</v>
      </c>
      <c r="H6286" s="327">
        <v>0</v>
      </c>
      <c r="I6286" s="332">
        <v>0</v>
      </c>
      <c r="J6286" s="358">
        <v>0</v>
      </c>
      <c r="K6286" s="327">
        <v>0</v>
      </c>
      <c r="L6286" s="336">
        <v>1.8797434150238492E-4</v>
      </c>
      <c r="M6286" s="210">
        <v>1.1415525114155251E-4</v>
      </c>
      <c r="N6286" s="325">
        <v>0.75454364851011846</v>
      </c>
      <c r="O6286" s="358">
        <v>0.48830932935912563</v>
      </c>
      <c r="P6286" s="327">
        <v>0.65757107020878014</v>
      </c>
      <c r="Q6286" s="332">
        <v>0.19787798408488064</v>
      </c>
      <c r="R6286" s="358">
        <v>0.56738885056097677</v>
      </c>
      <c r="S6286" s="327">
        <v>0.19376728948102268</v>
      </c>
      <c r="T6286" s="358">
        <v>5.5648685105931128E-2</v>
      </c>
      <c r="U6286" s="358">
        <v>0.4308676731904913</v>
      </c>
      <c r="V6286" s="361">
        <v>0.46312011150628873</v>
      </c>
    </row>
    <row r="6287" spans="1:22" hidden="1" outlineLevel="1">
      <c r="A6287" s="65">
        <v>6278</v>
      </c>
      <c r="B6287" s="117">
        <v>1</v>
      </c>
      <c r="C6287" s="325">
        <v>9.1847485322418704E-5</v>
      </c>
      <c r="D6287" s="358">
        <v>1.3063026605082697E-4</v>
      </c>
      <c r="E6287" s="327">
        <v>1.1578071115146232E-4</v>
      </c>
      <c r="F6287" s="332">
        <v>3.9015898978833808E-4</v>
      </c>
      <c r="G6287" s="358">
        <v>6.9321339418984421E-4</v>
      </c>
      <c r="H6287" s="327">
        <v>0</v>
      </c>
      <c r="I6287" s="332">
        <v>0</v>
      </c>
      <c r="J6287" s="358">
        <v>0</v>
      </c>
      <c r="K6287" s="327">
        <v>0</v>
      </c>
      <c r="L6287" s="336">
        <v>1.9032402077116473E-4</v>
      </c>
      <c r="M6287" s="210">
        <v>1.1415525114155251E-4</v>
      </c>
      <c r="N6287" s="325">
        <v>0.72571838553332746</v>
      </c>
      <c r="O6287" s="358">
        <v>0.50522697886530021</v>
      </c>
      <c r="P6287" s="327">
        <v>0.58025044214673693</v>
      </c>
      <c r="Q6287" s="332">
        <v>0.19787798408488064</v>
      </c>
      <c r="R6287" s="358">
        <v>0.64712831032691309</v>
      </c>
      <c r="S6287" s="327">
        <v>0.2118535855536979</v>
      </c>
      <c r="T6287" s="358">
        <v>5.2929012525566074E-2</v>
      </c>
      <c r="U6287" s="358">
        <v>0.40318275844313484</v>
      </c>
      <c r="V6287" s="361">
        <v>0.44927101765237293</v>
      </c>
    </row>
    <row r="6288" spans="1:22" hidden="1" outlineLevel="1">
      <c r="A6288" s="65">
        <v>6279</v>
      </c>
      <c r="B6288" s="117">
        <v>1</v>
      </c>
      <c r="C6288" s="325">
        <v>9.2397507691140907E-5</v>
      </c>
      <c r="D6288" s="358">
        <v>1.2810281634304197E-4</v>
      </c>
      <c r="E6288" s="327">
        <v>1.1463911982582327E-4</v>
      </c>
      <c r="F6288" s="332">
        <v>4.5018344975577477E-4</v>
      </c>
      <c r="G6288" s="358">
        <v>6.121050930178E-4</v>
      </c>
      <c r="H6288" s="327">
        <v>0</v>
      </c>
      <c r="I6288" s="332">
        <v>0</v>
      </c>
      <c r="J6288" s="358">
        <v>0</v>
      </c>
      <c r="K6288" s="327">
        <v>0</v>
      </c>
      <c r="L6288" s="336">
        <v>2.1382081345896285E-4</v>
      </c>
      <c r="M6288" s="210">
        <v>1.1415525114155251E-4</v>
      </c>
      <c r="N6288" s="325">
        <v>0.59722930481325232</v>
      </c>
      <c r="O6288" s="358">
        <v>0.39927030142984499</v>
      </c>
      <c r="P6288" s="327">
        <v>0.50033010103552988</v>
      </c>
      <c r="Q6288" s="332">
        <v>0.13191865605658709</v>
      </c>
      <c r="R6288" s="358">
        <v>0.7585675419716853</v>
      </c>
      <c r="S6288" s="327">
        <v>0.32070051879981182</v>
      </c>
      <c r="T6288" s="358">
        <v>5.031394273675352E-2</v>
      </c>
      <c r="U6288" s="358">
        <v>0.4022787612268946</v>
      </c>
      <c r="V6288" s="361">
        <v>0.40570057739641907</v>
      </c>
    </row>
    <row r="6289" spans="1:22" hidden="1" outlineLevel="1">
      <c r="A6289" s="65">
        <v>6280</v>
      </c>
      <c r="B6289" s="117">
        <v>1</v>
      </c>
      <c r="C6289" s="325">
        <v>9.1097454819615698E-5</v>
      </c>
      <c r="D6289" s="358">
        <v>1.2950263464273827E-4</v>
      </c>
      <c r="E6289" s="327">
        <v>1.1672771304659473E-4</v>
      </c>
      <c r="F6289" s="332">
        <v>4.8769873723542267E-4</v>
      </c>
      <c r="G6289" s="358">
        <v>5.8467998398840384E-4</v>
      </c>
      <c r="H6289" s="327">
        <v>0</v>
      </c>
      <c r="I6289" s="332">
        <v>0</v>
      </c>
      <c r="J6289" s="358">
        <v>0</v>
      </c>
      <c r="K6289" s="327">
        <v>0</v>
      </c>
      <c r="L6289" s="336">
        <v>2.2321953053408208E-4</v>
      </c>
      <c r="M6289" s="210">
        <v>1.1415525114155251E-4</v>
      </c>
      <c r="N6289" s="325">
        <v>0.45574059569187925</v>
      </c>
      <c r="O6289" s="358">
        <v>0.28933878938635432</v>
      </c>
      <c r="P6289" s="327">
        <v>0.39702090341643331</v>
      </c>
      <c r="Q6289" s="332">
        <v>9.8938992042440319E-2</v>
      </c>
      <c r="R6289" s="358">
        <v>0.76430443044044594</v>
      </c>
      <c r="S6289" s="327">
        <v>0.4314717066189766</v>
      </c>
      <c r="T6289" s="358">
        <v>5.2092190193146065E-2</v>
      </c>
      <c r="U6289" s="358">
        <v>0.40092276540253424</v>
      </c>
      <c r="V6289" s="361">
        <v>0.31984230315102702</v>
      </c>
    </row>
    <row r="6290" spans="1:22" hidden="1" outlineLevel="1">
      <c r="A6290" s="65">
        <v>6281</v>
      </c>
      <c r="B6290" s="117">
        <v>1</v>
      </c>
      <c r="C6290" s="325">
        <v>8.9647395847529876E-5</v>
      </c>
      <c r="D6290" s="358">
        <v>1.3078580141745989E-4</v>
      </c>
      <c r="E6290" s="327">
        <v>1.1950385558848974E-4</v>
      </c>
      <c r="F6290" s="332">
        <v>4.8769873723542267E-4</v>
      </c>
      <c r="G6290" s="358">
        <v>5.4033299917491222E-4</v>
      </c>
      <c r="H6290" s="327">
        <v>0</v>
      </c>
      <c r="I6290" s="332">
        <v>0</v>
      </c>
      <c r="J6290" s="358">
        <v>0</v>
      </c>
      <c r="K6290" s="327">
        <v>0</v>
      </c>
      <c r="L6290" s="336">
        <v>2.2321953053408208E-4</v>
      </c>
      <c r="M6290" s="210">
        <v>1.1415525114155251E-4</v>
      </c>
      <c r="N6290" s="325">
        <v>0.26847058654854405</v>
      </c>
      <c r="O6290" s="358">
        <v>0.19617840712233697</v>
      </c>
      <c r="P6290" s="327">
        <v>0.22388719443855717</v>
      </c>
      <c r="Q6290" s="332">
        <v>6.5959328028293546E-2</v>
      </c>
      <c r="R6290" s="358">
        <v>0.70896717359887318</v>
      </c>
      <c r="S6290" s="327">
        <v>0.40747761238839419</v>
      </c>
      <c r="T6290" s="358">
        <v>0.11004213671323224</v>
      </c>
      <c r="U6290" s="358">
        <v>0.42747768362959054</v>
      </c>
      <c r="V6290" s="361">
        <v>0.2122942407915363</v>
      </c>
    </row>
    <row r="6291" spans="1:22" hidden="1" outlineLevel="1">
      <c r="A6291" s="65">
        <v>6282</v>
      </c>
      <c r="B6291" s="117">
        <v>1</v>
      </c>
      <c r="C6291" s="325">
        <v>9.1072453802855589E-5</v>
      </c>
      <c r="D6291" s="358">
        <v>1.3516023360401089E-4</v>
      </c>
      <c r="E6291" s="327">
        <v>1.1772660545652892E-4</v>
      </c>
      <c r="F6291" s="332">
        <v>4.7269262224356357E-4</v>
      </c>
      <c r="G6291" s="358">
        <v>4.8023116449346948E-4</v>
      </c>
      <c r="H6291" s="327">
        <v>0</v>
      </c>
      <c r="I6291" s="332">
        <v>0</v>
      </c>
      <c r="J6291" s="358">
        <v>0</v>
      </c>
      <c r="K6291" s="327">
        <v>0</v>
      </c>
      <c r="L6291" s="336">
        <v>1.644775488145868E-4</v>
      </c>
      <c r="M6291" s="210">
        <v>1.1415525114155251E-4</v>
      </c>
      <c r="N6291" s="325">
        <v>6.7824148180684815E-2</v>
      </c>
      <c r="O6291" s="358">
        <v>4.7965474294055128E-2</v>
      </c>
      <c r="P6291" s="327">
        <v>4.9677988894185579E-2</v>
      </c>
      <c r="Q6291" s="332">
        <v>3.2979664014146773E-2</v>
      </c>
      <c r="R6291" s="358">
        <v>0.66838828054989574</v>
      </c>
      <c r="S6291" s="327">
        <v>0.28609770891538261</v>
      </c>
      <c r="T6291" s="358">
        <v>0.11056515067099473</v>
      </c>
      <c r="U6291" s="358">
        <v>0.46228157645483869</v>
      </c>
      <c r="V6291" s="361">
        <v>8.4949761473277499E-2</v>
      </c>
    </row>
    <row r="6292" spans="1:22" hidden="1" outlineLevel="1">
      <c r="A6292" s="65">
        <v>6283</v>
      </c>
      <c r="B6292" s="117">
        <v>1</v>
      </c>
      <c r="C6292" s="325">
        <v>9.3247542260984322E-5</v>
      </c>
      <c r="D6292" s="358">
        <v>1.3646284229956162E-4</v>
      </c>
      <c r="E6292" s="327">
        <v>1.1886819678216799E-4</v>
      </c>
      <c r="F6292" s="332">
        <v>4.7269262224356357E-4</v>
      </c>
      <c r="G6292" s="358">
        <v>3.9562178557299188E-4</v>
      </c>
      <c r="H6292" s="327">
        <v>0</v>
      </c>
      <c r="I6292" s="332">
        <v>0</v>
      </c>
      <c r="J6292" s="358">
        <v>0</v>
      </c>
      <c r="K6292" s="327">
        <v>0</v>
      </c>
      <c r="L6292" s="336">
        <v>1.1748396343899057E-4</v>
      </c>
      <c r="M6292" s="210">
        <v>1.1415525114155251E-4</v>
      </c>
      <c r="N6292" s="325">
        <v>0</v>
      </c>
      <c r="O6292" s="358">
        <v>6.0400642312313704E-4</v>
      </c>
      <c r="P6292" s="327">
        <v>0</v>
      </c>
      <c r="Q6292" s="332">
        <v>6.5959328028293546E-2</v>
      </c>
      <c r="R6292" s="358">
        <v>0.63701163204559197</v>
      </c>
      <c r="S6292" s="327">
        <v>0.37252033019183534</v>
      </c>
      <c r="T6292" s="358">
        <v>0.13556521785204276</v>
      </c>
      <c r="U6292" s="358">
        <v>0.59641216341448022</v>
      </c>
      <c r="V6292" s="361">
        <v>0</v>
      </c>
    </row>
    <row r="6293" spans="1:22" hidden="1" outlineLevel="1">
      <c r="A6293" s="65">
        <v>6284</v>
      </c>
      <c r="B6293" s="117">
        <v>1</v>
      </c>
      <c r="C6293" s="325">
        <v>9.8816518744296688E-5</v>
      </c>
      <c r="D6293" s="358">
        <v>1.4972223230501838E-4</v>
      </c>
      <c r="E6293" s="327">
        <v>1.3033600055336044E-4</v>
      </c>
      <c r="F6293" s="332">
        <v>3.5264370230869019E-4</v>
      </c>
      <c r="G6293" s="358">
        <v>3.0517727707179168E-4</v>
      </c>
      <c r="H6293" s="327">
        <v>0</v>
      </c>
      <c r="I6293" s="332">
        <v>0</v>
      </c>
      <c r="J6293" s="358">
        <v>0</v>
      </c>
      <c r="K6293" s="327">
        <v>0</v>
      </c>
      <c r="L6293" s="336">
        <v>8.811297257924293E-5</v>
      </c>
      <c r="M6293" s="210">
        <v>1.1415525114155251E-4</v>
      </c>
      <c r="N6293" s="325">
        <v>0</v>
      </c>
      <c r="O6293" s="358">
        <v>0</v>
      </c>
      <c r="P6293" s="327">
        <v>0</v>
      </c>
      <c r="Q6293" s="332">
        <v>6.5959328028293546E-2</v>
      </c>
      <c r="R6293" s="358">
        <v>0.62251925144464548</v>
      </c>
      <c r="S6293" s="327">
        <v>0.42212050263123158</v>
      </c>
      <c r="T6293" s="358">
        <v>0.220607287384227</v>
      </c>
      <c r="U6293" s="358">
        <v>0.71404480117773783</v>
      </c>
      <c r="V6293" s="361">
        <v>0</v>
      </c>
    </row>
    <row r="6294" spans="1:22" hidden="1" outlineLevel="1">
      <c r="A6294" s="65">
        <v>6285</v>
      </c>
      <c r="B6294" s="117">
        <v>1</v>
      </c>
      <c r="C6294" s="325">
        <v>9.8447753747085202E-5</v>
      </c>
      <c r="D6294" s="358">
        <v>1.4910009083848668E-4</v>
      </c>
      <c r="E6294" s="327">
        <v>1.2752094012536411E-4</v>
      </c>
      <c r="F6294" s="332">
        <v>0</v>
      </c>
      <c r="G6294" s="358">
        <v>2.672489347970947E-4</v>
      </c>
      <c r="H6294" s="327">
        <v>0</v>
      </c>
      <c r="I6294" s="332">
        <v>0</v>
      </c>
      <c r="J6294" s="358">
        <v>0</v>
      </c>
      <c r="K6294" s="327">
        <v>0</v>
      </c>
      <c r="L6294" s="336">
        <v>5.8741981719495287E-5</v>
      </c>
      <c r="M6294" s="210">
        <v>1.1415525114155251E-4</v>
      </c>
      <c r="N6294" s="325">
        <v>0</v>
      </c>
      <c r="O6294" s="358">
        <v>0</v>
      </c>
      <c r="P6294" s="327">
        <v>0</v>
      </c>
      <c r="Q6294" s="332">
        <v>6.5959328028293546E-2</v>
      </c>
      <c r="R6294" s="358">
        <v>0.55737603050117746</v>
      </c>
      <c r="S6294" s="327">
        <v>0.47539194806066476</v>
      </c>
      <c r="T6294" s="358">
        <v>0.21673698409678438</v>
      </c>
      <c r="U6294" s="358">
        <v>0.72274577438404997</v>
      </c>
      <c r="V6294" s="361">
        <v>0</v>
      </c>
    </row>
    <row r="6295" spans="1:22" hidden="1" outlineLevel="1">
      <c r="A6295" s="65">
        <v>6286</v>
      </c>
      <c r="B6295" s="117">
        <v>1</v>
      </c>
      <c r="C6295" s="325">
        <v>9.1697479221858105E-5</v>
      </c>
      <c r="D6295" s="358">
        <v>1.3465474366245388E-4</v>
      </c>
      <c r="E6295" s="327">
        <v>1.1616989001247564E-4</v>
      </c>
      <c r="F6295" s="332">
        <v>0</v>
      </c>
      <c r="G6295" s="358">
        <v>2.380732868934817E-4</v>
      </c>
      <c r="H6295" s="327">
        <v>0</v>
      </c>
      <c r="I6295" s="332">
        <v>0</v>
      </c>
      <c r="J6295" s="358">
        <v>0</v>
      </c>
      <c r="K6295" s="327">
        <v>0</v>
      </c>
      <c r="L6295" s="336">
        <v>3.7594868300476983E-5</v>
      </c>
      <c r="M6295" s="210">
        <v>1.1415525114155251E-4</v>
      </c>
      <c r="N6295" s="325">
        <v>0</v>
      </c>
      <c r="O6295" s="358">
        <v>0</v>
      </c>
      <c r="P6295" s="327">
        <v>0</v>
      </c>
      <c r="Q6295" s="332">
        <v>6.5959328028293546E-2</v>
      </c>
      <c r="R6295" s="358">
        <v>0.59974371707914376</v>
      </c>
      <c r="S6295" s="327">
        <v>0.56425364616311968</v>
      </c>
      <c r="T6295" s="358">
        <v>0.11454005674998982</v>
      </c>
      <c r="U6295" s="358">
        <v>0.6092941237459033</v>
      </c>
      <c r="V6295" s="361">
        <v>0</v>
      </c>
    </row>
    <row r="6296" spans="1:22" hidden="1" outlineLevel="1">
      <c r="A6296" s="65">
        <v>6287</v>
      </c>
      <c r="B6296" s="117">
        <v>1</v>
      </c>
      <c r="C6296" s="325">
        <v>8.5497227065353212E-5</v>
      </c>
      <c r="D6296" s="358">
        <v>1.2491434132706701E-4</v>
      </c>
      <c r="E6296" s="327">
        <v>1.0824361387650439E-4</v>
      </c>
      <c r="F6296" s="332">
        <v>0</v>
      </c>
      <c r="G6296" s="358">
        <v>2.1823384631902492E-4</v>
      </c>
      <c r="H6296" s="327">
        <v>0</v>
      </c>
      <c r="I6296" s="332">
        <v>0</v>
      </c>
      <c r="J6296" s="358">
        <v>0</v>
      </c>
      <c r="K6296" s="327">
        <v>0</v>
      </c>
      <c r="L6296" s="336">
        <v>2.3496792687798115E-5</v>
      </c>
      <c r="M6296" s="210">
        <v>1.1415525114155251E-4</v>
      </c>
      <c r="N6296" s="325">
        <v>0</v>
      </c>
      <c r="O6296" s="358">
        <v>0</v>
      </c>
      <c r="P6296" s="327">
        <v>0</v>
      </c>
      <c r="Q6296" s="332">
        <v>3.2979664014146773E-2</v>
      </c>
      <c r="R6296" s="358">
        <v>0.58851810552272232</v>
      </c>
      <c r="S6296" s="327">
        <v>0.57472732737821186</v>
      </c>
      <c r="T6296" s="358">
        <v>8.4728261157526699E-2</v>
      </c>
      <c r="U6296" s="358">
        <v>0.5194594003820322</v>
      </c>
      <c r="V6296" s="361">
        <v>0</v>
      </c>
    </row>
    <row r="6297" spans="1:22" hidden="1" outlineLevel="1">
      <c r="A6297" s="65">
        <v>6288</v>
      </c>
      <c r="B6297" s="117">
        <v>1</v>
      </c>
      <c r="C6297" s="325">
        <v>7.9584486601589483E-5</v>
      </c>
      <c r="D6297" s="358">
        <v>1.1750696949117402E-4</v>
      </c>
      <c r="E6297" s="327">
        <v>9.9694651562911817E-5</v>
      </c>
      <c r="F6297" s="332">
        <v>0</v>
      </c>
      <c r="G6297" s="358">
        <v>2.0773061307372427E-4</v>
      </c>
      <c r="H6297" s="327">
        <v>0</v>
      </c>
      <c r="I6297" s="332">
        <v>0</v>
      </c>
      <c r="J6297" s="358">
        <v>0</v>
      </c>
      <c r="K6297" s="327">
        <v>0</v>
      </c>
      <c r="L6297" s="336">
        <v>9.3987170751192458E-6</v>
      </c>
      <c r="M6297" s="210">
        <v>1.1415525114155251E-4</v>
      </c>
      <c r="N6297" s="325">
        <v>0</v>
      </c>
      <c r="O6297" s="358">
        <v>0</v>
      </c>
      <c r="P6297" s="327">
        <v>0</v>
      </c>
      <c r="Q6297" s="332">
        <v>3.2979664014146773E-2</v>
      </c>
      <c r="R6297" s="358">
        <v>0.60553473876982</v>
      </c>
      <c r="S6297" s="327">
        <v>0.55735840521661995</v>
      </c>
      <c r="T6297" s="358">
        <v>7.1234501047253942E-2</v>
      </c>
      <c r="U6297" s="358">
        <v>0.42239269928823936</v>
      </c>
      <c r="V6297" s="361">
        <v>0</v>
      </c>
    </row>
    <row r="6298" spans="1:22" hidden="1" outlineLevel="1">
      <c r="A6298" s="65">
        <v>6289</v>
      </c>
      <c r="B6298" s="117">
        <v>1</v>
      </c>
      <c r="C6298" s="325">
        <v>7.28904643640726E-5</v>
      </c>
      <c r="D6298" s="358">
        <v>1.0658060998521112E-4</v>
      </c>
      <c r="E6298" s="327">
        <v>9.3013747782183179E-5</v>
      </c>
      <c r="F6298" s="332">
        <v>0</v>
      </c>
      <c r="G6298" s="358">
        <v>2.0598007419950763E-4</v>
      </c>
      <c r="H6298" s="327">
        <v>0</v>
      </c>
      <c r="I6298" s="332">
        <v>0</v>
      </c>
      <c r="J6298" s="358">
        <v>0</v>
      </c>
      <c r="K6298" s="327">
        <v>0</v>
      </c>
      <c r="L6298" s="336">
        <v>5.8741981719495289E-6</v>
      </c>
      <c r="M6298" s="210">
        <v>1.1415525114155251E-4</v>
      </c>
      <c r="N6298" s="325">
        <v>0</v>
      </c>
      <c r="O6298" s="358">
        <v>0</v>
      </c>
      <c r="P6298" s="327">
        <v>0</v>
      </c>
      <c r="Q6298" s="332">
        <v>3.2979664014146773E-2</v>
      </c>
      <c r="R6298" s="358">
        <v>0.61400501970541888</v>
      </c>
      <c r="S6298" s="327">
        <v>0.6585083201705304</v>
      </c>
      <c r="T6298" s="358">
        <v>3.9853663581503308E-2</v>
      </c>
      <c r="U6298" s="358">
        <v>0.41516072155831762</v>
      </c>
      <c r="V6298" s="361">
        <v>0</v>
      </c>
    </row>
    <row r="6299" spans="1:22" hidden="1" outlineLevel="1">
      <c r="A6299" s="65">
        <v>6290</v>
      </c>
      <c r="B6299" s="117">
        <v>1</v>
      </c>
      <c r="C6299" s="325">
        <v>6.8165272196413638E-5</v>
      </c>
      <c r="D6299" s="358">
        <v>1.0086468526145116E-4</v>
      </c>
      <c r="E6299" s="327">
        <v>8.5658267309031462E-5</v>
      </c>
      <c r="F6299" s="332">
        <v>0</v>
      </c>
      <c r="G6299" s="358">
        <v>1.773879392539668E-4</v>
      </c>
      <c r="H6299" s="327">
        <v>0</v>
      </c>
      <c r="I6299" s="332">
        <v>0</v>
      </c>
      <c r="J6299" s="358">
        <v>0</v>
      </c>
      <c r="K6299" s="327">
        <v>0</v>
      </c>
      <c r="L6299" s="336">
        <v>2.3496792687798115E-6</v>
      </c>
      <c r="M6299" s="210">
        <v>1.1415525114155251E-4</v>
      </c>
      <c r="N6299" s="325">
        <v>0</v>
      </c>
      <c r="O6299" s="358">
        <v>0</v>
      </c>
      <c r="P6299" s="327">
        <v>0</v>
      </c>
      <c r="Q6299" s="332">
        <v>3.2979664014146773E-2</v>
      </c>
      <c r="R6299" s="358">
        <v>0.63231919433055184</v>
      </c>
      <c r="S6299" s="327">
        <v>0.70989771274422286</v>
      </c>
      <c r="T6299" s="358">
        <v>3.6924785418033249E-2</v>
      </c>
      <c r="U6299" s="358">
        <v>0.3800178297769794</v>
      </c>
      <c r="V6299" s="361">
        <v>0</v>
      </c>
    </row>
    <row r="6300" spans="1:22" hidden="1" outlineLevel="1">
      <c r="A6300" s="65">
        <v>6291</v>
      </c>
      <c r="B6300" s="117">
        <v>1</v>
      </c>
      <c r="C6300" s="325">
        <v>6.6121439076275432E-5</v>
      </c>
      <c r="D6300" s="358">
        <v>9.5595924716760869E-5</v>
      </c>
      <c r="E6300" s="327">
        <v>8.1610807154492942E-5</v>
      </c>
      <c r="F6300" s="332">
        <v>0</v>
      </c>
      <c r="G6300" s="358">
        <v>0</v>
      </c>
      <c r="H6300" s="327">
        <v>0</v>
      </c>
      <c r="I6300" s="332">
        <v>0</v>
      </c>
      <c r="J6300" s="358">
        <v>0</v>
      </c>
      <c r="K6300" s="327">
        <v>0</v>
      </c>
      <c r="L6300" s="336">
        <v>1.1748396343899057E-6</v>
      </c>
      <c r="M6300" s="210">
        <v>1.1415525114155251E-4</v>
      </c>
      <c r="N6300" s="325">
        <v>0</v>
      </c>
      <c r="O6300" s="358">
        <v>0</v>
      </c>
      <c r="P6300" s="327">
        <v>0</v>
      </c>
      <c r="Q6300" s="332">
        <v>3.2979664014146773E-2</v>
      </c>
      <c r="R6300" s="358">
        <v>0.68019753085193002</v>
      </c>
      <c r="S6300" s="327">
        <v>0.64991669181117895</v>
      </c>
      <c r="T6300" s="358">
        <v>3.1067029091093129E-2</v>
      </c>
      <c r="U6300" s="358">
        <v>0.35334991189789311</v>
      </c>
      <c r="V6300" s="361">
        <v>0</v>
      </c>
    </row>
    <row r="6301" spans="1:22" hidden="1" outlineLevel="1">
      <c r="A6301" s="65">
        <v>6292</v>
      </c>
      <c r="B6301" s="117">
        <v>1</v>
      </c>
      <c r="C6301" s="325">
        <v>6.3783844009206053E-5</v>
      </c>
      <c r="D6301" s="358">
        <v>9.3748942237994887E-5</v>
      </c>
      <c r="E6301" s="327">
        <v>7.7757936430461081E-5</v>
      </c>
      <c r="F6301" s="332">
        <v>0</v>
      </c>
      <c r="G6301" s="358">
        <v>0</v>
      </c>
      <c r="H6301" s="327">
        <v>0</v>
      </c>
      <c r="I6301" s="332">
        <v>0</v>
      </c>
      <c r="J6301" s="358">
        <v>0</v>
      </c>
      <c r="K6301" s="327">
        <v>0</v>
      </c>
      <c r="L6301" s="336">
        <v>1.409807561267887E-5</v>
      </c>
      <c r="M6301" s="210">
        <v>1.1415525114155251E-4</v>
      </c>
      <c r="N6301" s="325">
        <v>0</v>
      </c>
      <c r="O6301" s="358">
        <v>0</v>
      </c>
      <c r="P6301" s="327">
        <v>0</v>
      </c>
      <c r="Q6301" s="332">
        <v>3.2979664014146773E-2</v>
      </c>
      <c r="R6301" s="358">
        <v>0.67926509793120116</v>
      </c>
      <c r="S6301" s="327">
        <v>0.67699971955946947</v>
      </c>
      <c r="T6301" s="358">
        <v>2.9184178843148091E-2</v>
      </c>
      <c r="U6301" s="358">
        <v>0.33685196270150924</v>
      </c>
      <c r="V6301" s="361">
        <v>0</v>
      </c>
    </row>
    <row r="6302" spans="1:22" hidden="1" outlineLevel="1">
      <c r="A6302" s="65">
        <v>6293</v>
      </c>
      <c r="B6302" s="117">
        <v>1</v>
      </c>
      <c r="C6302" s="325">
        <v>6.354008409579507E-5</v>
      </c>
      <c r="D6302" s="358">
        <v>9.2076937046690964E-5</v>
      </c>
      <c r="E6302" s="327">
        <v>7.7615237514756203E-5</v>
      </c>
      <c r="F6302" s="332">
        <v>0</v>
      </c>
      <c r="G6302" s="358">
        <v>0</v>
      </c>
      <c r="H6302" s="327">
        <v>0</v>
      </c>
      <c r="I6302" s="332">
        <v>0</v>
      </c>
      <c r="J6302" s="358">
        <v>0</v>
      </c>
      <c r="K6302" s="327">
        <v>0</v>
      </c>
      <c r="L6302" s="336">
        <v>3.7594868300476983E-5</v>
      </c>
      <c r="M6302" s="210">
        <v>1.1415525114155251E-4</v>
      </c>
      <c r="N6302" s="325">
        <v>0</v>
      </c>
      <c r="O6302" s="358">
        <v>0</v>
      </c>
      <c r="P6302" s="327">
        <v>0</v>
      </c>
      <c r="Q6302" s="332">
        <v>3.2979664014146773E-2</v>
      </c>
      <c r="R6302" s="358">
        <v>0.6904286762934666</v>
      </c>
      <c r="S6302" s="327">
        <v>0.67274610709710403</v>
      </c>
      <c r="T6302" s="358">
        <v>2.8556562093833077E-2</v>
      </c>
      <c r="U6302" s="358">
        <v>0.33199297766421804</v>
      </c>
      <c r="V6302" s="361">
        <v>0</v>
      </c>
    </row>
    <row r="6303" spans="1:22" hidden="1" outlineLevel="1">
      <c r="A6303" s="65">
        <v>6294</v>
      </c>
      <c r="B6303" s="117">
        <v>1</v>
      </c>
      <c r="C6303" s="325">
        <v>6.5065146118161192E-5</v>
      </c>
      <c r="D6303" s="358">
        <v>9.359340687136197E-5</v>
      </c>
      <c r="E6303" s="327">
        <v>7.7939553232267303E-5</v>
      </c>
      <c r="F6303" s="332">
        <v>0</v>
      </c>
      <c r="G6303" s="358">
        <v>0</v>
      </c>
      <c r="H6303" s="327">
        <v>0</v>
      </c>
      <c r="I6303" s="332">
        <v>0</v>
      </c>
      <c r="J6303" s="358">
        <v>0</v>
      </c>
      <c r="K6303" s="327">
        <v>0</v>
      </c>
      <c r="L6303" s="336">
        <v>9.3987170751192462E-5</v>
      </c>
      <c r="M6303" s="210">
        <v>1.1415525114155251E-4</v>
      </c>
      <c r="N6303" s="325">
        <v>0</v>
      </c>
      <c r="O6303" s="358">
        <v>3.7392648307755914E-4</v>
      </c>
      <c r="P6303" s="327">
        <v>0</v>
      </c>
      <c r="Q6303" s="332">
        <v>6.5959328028293546E-2</v>
      </c>
      <c r="R6303" s="358">
        <v>0.68346381111519328</v>
      </c>
      <c r="S6303" s="327">
        <v>0.62733202990069592</v>
      </c>
      <c r="T6303" s="358">
        <v>3.0544015133330622E-2</v>
      </c>
      <c r="U6303" s="358">
        <v>0.34012895261037995</v>
      </c>
      <c r="V6303" s="361">
        <v>0</v>
      </c>
    </row>
    <row r="6304" spans="1:22" hidden="1" outlineLevel="1">
      <c r="A6304" s="65">
        <v>6295</v>
      </c>
      <c r="B6304" s="117">
        <v>1</v>
      </c>
      <c r="C6304" s="325">
        <v>6.6990224408688918E-5</v>
      </c>
      <c r="D6304" s="358">
        <v>9.2329682017469454E-5</v>
      </c>
      <c r="E6304" s="327">
        <v>7.9561131819822791E-5</v>
      </c>
      <c r="F6304" s="332">
        <v>0</v>
      </c>
      <c r="G6304" s="358">
        <v>0</v>
      </c>
      <c r="H6304" s="327">
        <v>0</v>
      </c>
      <c r="I6304" s="332">
        <v>0</v>
      </c>
      <c r="J6304" s="358">
        <v>0</v>
      </c>
      <c r="K6304" s="327">
        <v>0</v>
      </c>
      <c r="L6304" s="336">
        <v>1.8210014333043539E-4</v>
      </c>
      <c r="M6304" s="210">
        <v>1.1415525114155251E-4</v>
      </c>
      <c r="N6304" s="325">
        <v>1.8274839926462297E-2</v>
      </c>
      <c r="O6304" s="358">
        <v>3.2147551398441242E-2</v>
      </c>
      <c r="P6304" s="327">
        <v>3.6448978276638004E-2</v>
      </c>
      <c r="Q6304" s="332">
        <v>6.5959328028293546E-2</v>
      </c>
      <c r="R6304" s="358">
        <v>0.65795279544514174</v>
      </c>
      <c r="S6304" s="327">
        <v>0.54592259671500243</v>
      </c>
      <c r="T6304" s="358">
        <v>3.3682098879905684E-2</v>
      </c>
      <c r="U6304" s="358">
        <v>0.34216294634692052</v>
      </c>
      <c r="V6304" s="361">
        <v>0</v>
      </c>
    </row>
    <row r="6305" spans="1:22" hidden="1" outlineLevel="1">
      <c r="A6305" s="65">
        <v>6296</v>
      </c>
      <c r="B6305" s="117">
        <v>1</v>
      </c>
      <c r="C6305" s="325">
        <v>6.6458952802536786E-5</v>
      </c>
      <c r="D6305" s="358">
        <v>9.110484100523518E-5</v>
      </c>
      <c r="E6305" s="327">
        <v>8.0689750516761422E-5</v>
      </c>
      <c r="F6305" s="332">
        <v>0</v>
      </c>
      <c r="G6305" s="358">
        <v>0</v>
      </c>
      <c r="H6305" s="327">
        <v>0</v>
      </c>
      <c r="I6305" s="332">
        <v>0</v>
      </c>
      <c r="J6305" s="358">
        <v>0</v>
      </c>
      <c r="K6305" s="327">
        <v>0</v>
      </c>
      <c r="L6305" s="336">
        <v>1.5860335064263727E-4</v>
      </c>
      <c r="M6305" s="210">
        <v>1.1415525114155251E-4</v>
      </c>
      <c r="N6305" s="325">
        <v>0.15109713011363671</v>
      </c>
      <c r="O6305" s="358">
        <v>0.16125292578704695</v>
      </c>
      <c r="P6305" s="327">
        <v>0.24185713640213932</v>
      </c>
      <c r="Q6305" s="332">
        <v>6.5959328028293546E-2</v>
      </c>
      <c r="R6305" s="358">
        <v>0.67740972411007194</v>
      </c>
      <c r="S6305" s="327">
        <v>0.65327569420639642</v>
      </c>
      <c r="T6305" s="358">
        <v>4.2154924995658351E-2</v>
      </c>
      <c r="U6305" s="358">
        <v>0.36046888997578475</v>
      </c>
      <c r="V6305" s="361">
        <v>0</v>
      </c>
    </row>
    <row r="6306" spans="1:22" hidden="1" outlineLevel="1">
      <c r="A6306" s="65">
        <v>6297</v>
      </c>
      <c r="B6306" s="117">
        <v>1</v>
      </c>
      <c r="C6306" s="325">
        <v>7.267795572161175E-5</v>
      </c>
      <c r="D6306" s="358">
        <v>1.0086468526145116E-4</v>
      </c>
      <c r="E6306" s="327">
        <v>8.8810616083239341E-5</v>
      </c>
      <c r="F6306" s="332">
        <v>0</v>
      </c>
      <c r="G6306" s="358">
        <v>0</v>
      </c>
      <c r="H6306" s="327">
        <v>0</v>
      </c>
      <c r="I6306" s="332">
        <v>0</v>
      </c>
      <c r="J6306" s="358">
        <v>0</v>
      </c>
      <c r="K6306" s="327">
        <v>0</v>
      </c>
      <c r="L6306" s="336">
        <v>1.4685495429873823E-4</v>
      </c>
      <c r="M6306" s="210">
        <v>1.1415525114155251E-4</v>
      </c>
      <c r="N6306" s="325">
        <v>0.31293308368921519</v>
      </c>
      <c r="O6306" s="358">
        <v>0.39432762932794851</v>
      </c>
      <c r="P6306" s="327">
        <v>0.46807638364977405</v>
      </c>
      <c r="Q6306" s="332">
        <v>6.5959328028293546E-2</v>
      </c>
      <c r="R6306" s="358">
        <v>0.73753949044551592</v>
      </c>
      <c r="S6306" s="327">
        <v>0.52647749932636179</v>
      </c>
      <c r="T6306" s="358">
        <v>4.7175858990178461E-2</v>
      </c>
      <c r="U6306" s="358">
        <v>0.39651577897336326</v>
      </c>
      <c r="V6306" s="361">
        <v>8.8789945711711532E-2</v>
      </c>
    </row>
    <row r="6307" spans="1:22" hidden="1" outlineLevel="1">
      <c r="A6307" s="65">
        <v>6298</v>
      </c>
      <c r="B6307" s="117">
        <v>1</v>
      </c>
      <c r="C6307" s="325">
        <v>7.757815500659142E-5</v>
      </c>
      <c r="D6307" s="358">
        <v>1.0963299155538225E-4</v>
      </c>
      <c r="E6307" s="327">
        <v>9.58806987249813E-5</v>
      </c>
      <c r="F6307" s="332">
        <v>0</v>
      </c>
      <c r="G6307" s="358">
        <v>0</v>
      </c>
      <c r="H6307" s="327">
        <v>0</v>
      </c>
      <c r="I6307" s="332">
        <v>0</v>
      </c>
      <c r="J6307" s="358">
        <v>0</v>
      </c>
      <c r="K6307" s="327">
        <v>0</v>
      </c>
      <c r="L6307" s="336">
        <v>1.644775488145868E-4</v>
      </c>
      <c r="M6307" s="210">
        <v>1.1415525114155251E-4</v>
      </c>
      <c r="N6307" s="325">
        <v>0.46572581750736897</v>
      </c>
      <c r="O6307" s="358">
        <v>0.59051004212677805</v>
      </c>
      <c r="P6307" s="327">
        <v>0.63276347687987577</v>
      </c>
      <c r="Q6307" s="332">
        <v>3.2979664014146773E-2</v>
      </c>
      <c r="R6307" s="358">
        <v>0.6625495881120792</v>
      </c>
      <c r="S6307" s="327">
        <v>0.44050218308348321</v>
      </c>
      <c r="T6307" s="358">
        <v>5.8472960477848689E-2</v>
      </c>
      <c r="U6307" s="358">
        <v>0.42781668258568062</v>
      </c>
      <c r="V6307" s="361">
        <v>0.19524626583244337</v>
      </c>
    </row>
    <row r="6308" spans="1:22" hidden="1" outlineLevel="1">
      <c r="A6308" s="65">
        <v>6299</v>
      </c>
      <c r="B6308" s="117">
        <v>1</v>
      </c>
      <c r="C6308" s="325">
        <v>7.7590655514971481E-5</v>
      </c>
      <c r="D6308" s="358">
        <v>1.1768194677863605E-4</v>
      </c>
      <c r="E6308" s="327">
        <v>9.9980049394321588E-5</v>
      </c>
      <c r="F6308" s="332">
        <v>0</v>
      </c>
      <c r="G6308" s="358">
        <v>0</v>
      </c>
      <c r="H6308" s="327">
        <v>0</v>
      </c>
      <c r="I6308" s="332">
        <v>0</v>
      </c>
      <c r="J6308" s="358">
        <v>0</v>
      </c>
      <c r="K6308" s="327">
        <v>0</v>
      </c>
      <c r="L6308" s="336">
        <v>1.8797434150238492E-4</v>
      </c>
      <c r="M6308" s="210">
        <v>1.1415525114155251E-4</v>
      </c>
      <c r="N6308" s="325">
        <v>0.59138889205324896</v>
      </c>
      <c r="O6308" s="358">
        <v>0.66048570749384594</v>
      </c>
      <c r="P6308" s="327">
        <v>0.73586842344603232</v>
      </c>
      <c r="Q6308" s="332">
        <v>3.2979664014146773E-2</v>
      </c>
      <c r="R6308" s="358">
        <v>0.60812332658503032</v>
      </c>
      <c r="S6308" s="327">
        <v>0.37662202200020328</v>
      </c>
      <c r="T6308" s="358">
        <v>6.6422772635838845E-2</v>
      </c>
      <c r="U6308" s="358">
        <v>0.46092558063047839</v>
      </c>
      <c r="V6308" s="361">
        <v>0.32204105675076711</v>
      </c>
    </row>
    <row r="6309" spans="1:22" hidden="1" outlineLevel="1">
      <c r="A6309" s="65">
        <v>6300</v>
      </c>
      <c r="B6309" s="117">
        <v>1</v>
      </c>
      <c r="C6309" s="325">
        <v>7.7071884417199396E-5</v>
      </c>
      <c r="D6309" s="358">
        <v>1.2335898766073779E-4</v>
      </c>
      <c r="E6309" s="327">
        <v>1.0297672662412414E-4</v>
      </c>
      <c r="F6309" s="332">
        <v>0</v>
      </c>
      <c r="G6309" s="358">
        <v>2.007284575768573E-4</v>
      </c>
      <c r="H6309" s="327">
        <v>0</v>
      </c>
      <c r="I6309" s="332">
        <v>0</v>
      </c>
      <c r="J6309" s="358">
        <v>0</v>
      </c>
      <c r="K6309" s="327">
        <v>0</v>
      </c>
      <c r="L6309" s="336">
        <v>2.0677177565262342E-4</v>
      </c>
      <c r="M6309" s="210">
        <v>1.1415525114155251E-4</v>
      </c>
      <c r="N6309" s="325">
        <v>0.6128665389771325</v>
      </c>
      <c r="O6309" s="358">
        <v>0.67124440164116694</v>
      </c>
      <c r="P6309" s="327">
        <v>0.7791056673923491</v>
      </c>
      <c r="Q6309" s="332">
        <v>3.2979664014146773E-2</v>
      </c>
      <c r="R6309" s="358">
        <v>0.63592341281022691</v>
      </c>
      <c r="S6309" s="327">
        <v>0.38626861036752458</v>
      </c>
      <c r="T6309" s="358">
        <v>5.8159152103191177E-2</v>
      </c>
      <c r="U6309" s="358">
        <v>0.43832565022447312</v>
      </c>
      <c r="V6309" s="361">
        <v>0.42477934561082742</v>
      </c>
    </row>
    <row r="6310" spans="1:22" hidden="1" outlineLevel="1">
      <c r="A6310" s="65">
        <v>6301</v>
      </c>
      <c r="B6310" s="117">
        <v>1</v>
      </c>
      <c r="C6310" s="325">
        <v>7.9828246515000452E-5</v>
      </c>
      <c r="D6310" s="358">
        <v>1.1389077221695853E-4</v>
      </c>
      <c r="E6310" s="327">
        <v>1.0326212445553391E-4</v>
      </c>
      <c r="F6310" s="332">
        <v>3.0762535733311287E-4</v>
      </c>
      <c r="G6310" s="358">
        <v>3.3960454159805495E-4</v>
      </c>
      <c r="H6310" s="327">
        <v>3.6280813496462574E-4</v>
      </c>
      <c r="I6310" s="332">
        <v>0</v>
      </c>
      <c r="J6310" s="358">
        <v>0</v>
      </c>
      <c r="K6310" s="327">
        <v>0</v>
      </c>
      <c r="L6310" s="336">
        <v>1.8797434150238492E-4</v>
      </c>
      <c r="M6310" s="210">
        <v>1.1415525114155251E-4</v>
      </c>
      <c r="N6310" s="325">
        <v>0.69821192543782751</v>
      </c>
      <c r="O6310" s="358">
        <v>0.72246657665092562</v>
      </c>
      <c r="P6310" s="327">
        <v>0.77038286228181518</v>
      </c>
      <c r="Q6310" s="332">
        <v>3.2979664014146773E-2</v>
      </c>
      <c r="R6310" s="358">
        <v>0.6466444913993713</v>
      </c>
      <c r="S6310" s="327">
        <v>0.37030912052603215</v>
      </c>
      <c r="T6310" s="358">
        <v>4.0585883122370825E-2</v>
      </c>
      <c r="U6310" s="358">
        <v>0.38781480576705119</v>
      </c>
      <c r="V6310" s="361">
        <v>0.45272183927418624</v>
      </c>
    </row>
    <row r="6311" spans="1:22" hidden="1" outlineLevel="1">
      <c r="A6311" s="65">
        <v>6302</v>
      </c>
      <c r="B6311" s="117">
        <v>1</v>
      </c>
      <c r="C6311" s="325">
        <v>7.7615656531731576E-5</v>
      </c>
      <c r="D6311" s="358">
        <v>1.0234227124446393E-4</v>
      </c>
      <c r="E6311" s="327">
        <v>9.8812512811281627E-5</v>
      </c>
      <c r="F6311" s="332">
        <v>3.6764981730054929E-4</v>
      </c>
      <c r="G6311" s="358">
        <v>4.1604473910552089E-4</v>
      </c>
      <c r="H6311" s="327">
        <v>3.8296414246266044E-4</v>
      </c>
      <c r="I6311" s="332">
        <v>0</v>
      </c>
      <c r="J6311" s="358">
        <v>0</v>
      </c>
      <c r="K6311" s="327">
        <v>0</v>
      </c>
      <c r="L6311" s="336">
        <v>1.9032402077116473E-4</v>
      </c>
      <c r="M6311" s="210">
        <v>1.1415525114155251E-4</v>
      </c>
      <c r="N6311" s="325">
        <v>0.67485027439781387</v>
      </c>
      <c r="O6311" s="358">
        <v>0.69446880139795308</v>
      </c>
      <c r="P6311" s="327">
        <v>0.72531045723669874</v>
      </c>
      <c r="Q6311" s="332">
        <v>3.2979664014146773E-2</v>
      </c>
      <c r="R6311" s="358">
        <v>0.64198204338931819</v>
      </c>
      <c r="S6311" s="327">
        <v>0.37230089231846031</v>
      </c>
      <c r="T6311" s="358">
        <v>3.9016841249083299E-2</v>
      </c>
      <c r="U6311" s="358">
        <v>0.36645787153337617</v>
      </c>
      <c r="V6311" s="361">
        <v>0.43915522418134795</v>
      </c>
    </row>
    <row r="6312" spans="1:22" hidden="1" outlineLevel="1">
      <c r="A6312" s="65">
        <v>6303</v>
      </c>
      <c r="B6312" s="117">
        <v>1</v>
      </c>
      <c r="C6312" s="325">
        <v>7.6046842730035275E-5</v>
      </c>
      <c r="D6312" s="358">
        <v>1.0259501621524244E-4</v>
      </c>
      <c r="E6312" s="327">
        <v>9.6451494387800828E-5</v>
      </c>
      <c r="F6312" s="332">
        <v>3.9015898978833808E-4</v>
      </c>
      <c r="G6312" s="358">
        <v>4.5864118504479581E-4</v>
      </c>
      <c r="H6312" s="327">
        <v>3.8296414246266044E-4</v>
      </c>
      <c r="I6312" s="332">
        <v>0</v>
      </c>
      <c r="J6312" s="358">
        <v>0</v>
      </c>
      <c r="K6312" s="327">
        <v>0</v>
      </c>
      <c r="L6312" s="336">
        <v>2.1382081345896285E-4</v>
      </c>
      <c r="M6312" s="210">
        <v>1.1415525114155251E-4</v>
      </c>
      <c r="N6312" s="325">
        <v>0.57669365994743382</v>
      </c>
      <c r="O6312" s="358">
        <v>0.59777443798031649</v>
      </c>
      <c r="P6312" s="327">
        <v>0.61526848096316444</v>
      </c>
      <c r="Q6312" s="332">
        <v>6.5959328028293546E-2</v>
      </c>
      <c r="R6312" s="358">
        <v>0.67442873142407334</v>
      </c>
      <c r="S6312" s="327">
        <v>0.33955481978770463</v>
      </c>
      <c r="T6312" s="358">
        <v>4.5083803159128417E-2</v>
      </c>
      <c r="U6312" s="358">
        <v>0.35719190006691398</v>
      </c>
      <c r="V6312" s="361">
        <v>0.39895162537499568</v>
      </c>
    </row>
    <row r="6313" spans="1:22" hidden="1" outlineLevel="1">
      <c r="A6313" s="65">
        <v>6304</v>
      </c>
      <c r="B6313" s="117">
        <v>1</v>
      </c>
      <c r="C6313" s="325">
        <v>7.3721748171345943E-5</v>
      </c>
      <c r="D6313" s="358">
        <v>1.0072859181564735E-4</v>
      </c>
      <c r="E6313" s="327">
        <v>9.672391959051016E-5</v>
      </c>
      <c r="F6313" s="332">
        <v>4.3517733476391567E-4</v>
      </c>
      <c r="G6313" s="358">
        <v>4.2713148530889385E-4</v>
      </c>
      <c r="H6313" s="327">
        <v>3.728861387136429E-4</v>
      </c>
      <c r="I6313" s="332">
        <v>0</v>
      </c>
      <c r="J6313" s="358">
        <v>0</v>
      </c>
      <c r="K6313" s="327">
        <v>0</v>
      </c>
      <c r="L6313" s="336">
        <v>2.2321953053408208E-4</v>
      </c>
      <c r="M6313" s="210">
        <v>1.1415525114155251E-4</v>
      </c>
      <c r="N6313" s="325">
        <v>0.46723302080027312</v>
      </c>
      <c r="O6313" s="358">
        <v>0.44076259857196326</v>
      </c>
      <c r="P6313" s="327">
        <v>0.45744098476179207</v>
      </c>
      <c r="Q6313" s="332">
        <v>6.5959328028293546E-2</v>
      </c>
      <c r="R6313" s="358">
        <v>0.70586719386199948</v>
      </c>
      <c r="S6313" s="327">
        <v>0.33749553077589922</v>
      </c>
      <c r="T6313" s="358">
        <v>5.6380904646798645E-2</v>
      </c>
      <c r="U6313" s="358">
        <v>0.3723338534389376</v>
      </c>
      <c r="V6313" s="361">
        <v>0.31278033412408562</v>
      </c>
    </row>
    <row r="6314" spans="1:22" hidden="1" outlineLevel="1">
      <c r="A6314" s="65">
        <v>6305</v>
      </c>
      <c r="B6314" s="117">
        <v>1</v>
      </c>
      <c r="C6314" s="325">
        <v>7.3465487749554913E-5</v>
      </c>
      <c r="D6314" s="358">
        <v>1.0434478908986283E-4</v>
      </c>
      <c r="E6314" s="327">
        <v>9.7761729886545668E-5</v>
      </c>
      <c r="F6314" s="332">
        <v>4.8769873723542267E-4</v>
      </c>
      <c r="G6314" s="358">
        <v>3.3085184722697115E-4</v>
      </c>
      <c r="H6314" s="327">
        <v>0</v>
      </c>
      <c r="I6314" s="332">
        <v>0</v>
      </c>
      <c r="J6314" s="358">
        <v>0</v>
      </c>
      <c r="K6314" s="327">
        <v>0</v>
      </c>
      <c r="L6314" s="336">
        <v>2.2321953053408208E-4</v>
      </c>
      <c r="M6314" s="210">
        <v>1.1415525114155251E-4</v>
      </c>
      <c r="N6314" s="325">
        <v>0.25773176308660228</v>
      </c>
      <c r="O6314" s="358">
        <v>0.2418032432112743</v>
      </c>
      <c r="P6314" s="327">
        <v>0.2421973419028137</v>
      </c>
      <c r="Q6314" s="332">
        <v>3.2979664014146773E-2</v>
      </c>
      <c r="R6314" s="358">
        <v>0.7524989084747018</v>
      </c>
      <c r="S6314" s="327">
        <v>0.39457328363412386</v>
      </c>
      <c r="T6314" s="358">
        <v>7.2594337337436476E-2</v>
      </c>
      <c r="U6314" s="358">
        <v>0.42001970659560878</v>
      </c>
      <c r="V6314" s="361">
        <v>0.2064614361033377</v>
      </c>
    </row>
    <row r="6315" spans="1:22" hidden="1" outlineLevel="1">
      <c r="A6315" s="65">
        <v>6306</v>
      </c>
      <c r="B6315" s="117">
        <v>1</v>
      </c>
      <c r="C6315" s="325">
        <v>7.531556298980234E-5</v>
      </c>
      <c r="D6315" s="358">
        <v>1.0687223879764785E-4</v>
      </c>
      <c r="E6315" s="327">
        <v>9.9526007389806048E-5</v>
      </c>
      <c r="F6315" s="332">
        <v>5.1771096721914083E-4</v>
      </c>
      <c r="G6315" s="358">
        <v>0</v>
      </c>
      <c r="H6315" s="327">
        <v>0</v>
      </c>
      <c r="I6315" s="332">
        <v>0</v>
      </c>
      <c r="J6315" s="358">
        <v>0</v>
      </c>
      <c r="K6315" s="327">
        <v>0</v>
      </c>
      <c r="L6315" s="336">
        <v>1.644775488145868E-4</v>
      </c>
      <c r="M6315" s="210">
        <v>1.1415525114155251E-4</v>
      </c>
      <c r="N6315" s="325">
        <v>5.9157729246486192E-2</v>
      </c>
      <c r="O6315" s="358">
        <v>5.2589925341766319E-2</v>
      </c>
      <c r="P6315" s="327">
        <v>5.2115521364916581E-2</v>
      </c>
      <c r="Q6315" s="332">
        <v>3.2979664014146773E-2</v>
      </c>
      <c r="R6315" s="358">
        <v>0.66728254056192737</v>
      </c>
      <c r="S6315" s="327">
        <v>0.34212893105246145</v>
      </c>
      <c r="T6315" s="358">
        <v>6.9142445216203899E-2</v>
      </c>
      <c r="U6315" s="358">
        <v>0.44555762795439485</v>
      </c>
      <c r="V6315" s="361">
        <v>7.9811701846107488E-2</v>
      </c>
    </row>
    <row r="6316" spans="1:22" hidden="1" outlineLevel="1">
      <c r="A6316" s="65">
        <v>6307</v>
      </c>
      <c r="B6316" s="117">
        <v>1</v>
      </c>
      <c r="C6316" s="325">
        <v>7.8709451014985959E-5</v>
      </c>
      <c r="D6316" s="358">
        <v>1.0860256975143913E-4</v>
      </c>
      <c r="E6316" s="327">
        <v>1.0029139248313224E-4</v>
      </c>
      <c r="F6316" s="332">
        <v>4.0516510478019719E-4</v>
      </c>
      <c r="G6316" s="358">
        <v>0</v>
      </c>
      <c r="H6316" s="327">
        <v>0</v>
      </c>
      <c r="I6316" s="332">
        <v>0</v>
      </c>
      <c r="J6316" s="358">
        <v>0</v>
      </c>
      <c r="K6316" s="327">
        <v>0</v>
      </c>
      <c r="L6316" s="336">
        <v>1.1748396343899057E-4</v>
      </c>
      <c r="M6316" s="210">
        <v>1.1415525114155251E-4</v>
      </c>
      <c r="N6316" s="325">
        <v>0</v>
      </c>
      <c r="O6316" s="358">
        <v>6.0400642312313704E-4</v>
      </c>
      <c r="P6316" s="327">
        <v>0</v>
      </c>
      <c r="Q6316" s="332">
        <v>3.2979664014146773E-2</v>
      </c>
      <c r="R6316" s="358">
        <v>0.57330824083709986</v>
      </c>
      <c r="S6316" s="327">
        <v>0.30145797306930333</v>
      </c>
      <c r="T6316" s="358">
        <v>7.1129898255701443E-2</v>
      </c>
      <c r="U6316" s="358">
        <v>0.53787834366292653</v>
      </c>
      <c r="V6316" s="361">
        <v>0</v>
      </c>
    </row>
    <row r="6317" spans="1:22" hidden="1" outlineLevel="1">
      <c r="A6317" s="65">
        <v>6308</v>
      </c>
      <c r="B6317" s="117">
        <v>1</v>
      </c>
      <c r="C6317" s="325">
        <v>8.727229925532034E-5</v>
      </c>
      <c r="D6317" s="358">
        <v>1.1849850745345891E-4</v>
      </c>
      <c r="E6317" s="327">
        <v>1.1251160871895046E-4</v>
      </c>
      <c r="F6317" s="332">
        <v>2.6260701235753528E-4</v>
      </c>
      <c r="G6317" s="358">
        <v>0</v>
      </c>
      <c r="H6317" s="327">
        <v>0</v>
      </c>
      <c r="I6317" s="332">
        <v>0</v>
      </c>
      <c r="J6317" s="358">
        <v>0</v>
      </c>
      <c r="K6317" s="327">
        <v>0</v>
      </c>
      <c r="L6317" s="336">
        <v>8.811297257924293E-5</v>
      </c>
      <c r="M6317" s="210">
        <v>1.1415525114155251E-4</v>
      </c>
      <c r="N6317" s="325">
        <v>0</v>
      </c>
      <c r="O6317" s="358">
        <v>0</v>
      </c>
      <c r="P6317" s="327">
        <v>0</v>
      </c>
      <c r="Q6317" s="332">
        <v>3.2979664014146773E-2</v>
      </c>
      <c r="R6317" s="358">
        <v>0.49726756853943938</v>
      </c>
      <c r="S6317" s="327">
        <v>0.26689736490218424</v>
      </c>
      <c r="T6317" s="358">
        <v>0.11987479911916743</v>
      </c>
      <c r="U6317" s="358">
        <v>0.59189217733327915</v>
      </c>
      <c r="V6317" s="361">
        <v>0</v>
      </c>
    </row>
    <row r="6318" spans="1:22" hidden="1" outlineLevel="1">
      <c r="A6318" s="65">
        <v>6309</v>
      </c>
      <c r="B6318" s="117">
        <v>1</v>
      </c>
      <c r="C6318" s="325">
        <v>9.0447428383853086E-5</v>
      </c>
      <c r="D6318" s="358">
        <v>1.2283405579835167E-4</v>
      </c>
      <c r="E6318" s="327">
        <v>1.1470398296932549E-4</v>
      </c>
      <c r="F6318" s="332">
        <v>0</v>
      </c>
      <c r="G6318" s="358">
        <v>0</v>
      </c>
      <c r="H6318" s="327">
        <v>0</v>
      </c>
      <c r="I6318" s="332">
        <v>0</v>
      </c>
      <c r="J6318" s="358">
        <v>0</v>
      </c>
      <c r="K6318" s="327">
        <v>0</v>
      </c>
      <c r="L6318" s="336">
        <v>5.8741981719495287E-5</v>
      </c>
      <c r="M6318" s="210">
        <v>1.1415525114155251E-4</v>
      </c>
      <c r="N6318" s="325">
        <v>0</v>
      </c>
      <c r="O6318" s="358">
        <v>0</v>
      </c>
      <c r="P6318" s="327">
        <v>0</v>
      </c>
      <c r="Q6318" s="332">
        <v>3.2979664014146773E-2</v>
      </c>
      <c r="R6318" s="358">
        <v>0.48473750120362746</v>
      </c>
      <c r="S6318" s="327">
        <v>0.24881106882950899</v>
      </c>
      <c r="T6318" s="358">
        <v>0.1867159829212163</v>
      </c>
      <c r="U6318" s="358">
        <v>0.62048108929687595</v>
      </c>
      <c r="V6318" s="361">
        <v>0</v>
      </c>
    </row>
    <row r="6319" spans="1:22" hidden="1" outlineLevel="1">
      <c r="A6319" s="65">
        <v>6310</v>
      </c>
      <c r="B6319" s="117">
        <v>1</v>
      </c>
      <c r="C6319" s="325">
        <v>8.6528519006707358E-5</v>
      </c>
      <c r="D6319" s="358">
        <v>1.1496007786255989E-4</v>
      </c>
      <c r="E6319" s="327">
        <v>1.0837334016350883E-4</v>
      </c>
      <c r="F6319" s="332">
        <v>0</v>
      </c>
      <c r="G6319" s="358">
        <v>0</v>
      </c>
      <c r="H6319" s="327">
        <v>0</v>
      </c>
      <c r="I6319" s="332">
        <v>0</v>
      </c>
      <c r="J6319" s="358">
        <v>0</v>
      </c>
      <c r="K6319" s="327">
        <v>0</v>
      </c>
      <c r="L6319" s="336">
        <v>3.7594868300476983E-5</v>
      </c>
      <c r="M6319" s="210">
        <v>1.1415525114155251E-4</v>
      </c>
      <c r="N6319" s="325">
        <v>0</v>
      </c>
      <c r="O6319" s="358">
        <v>0</v>
      </c>
      <c r="P6319" s="327">
        <v>0</v>
      </c>
      <c r="Q6319" s="332">
        <v>3.2979664014146773E-2</v>
      </c>
      <c r="R6319" s="358">
        <v>0.46668847649232875</v>
      </c>
      <c r="S6319" s="327">
        <v>0.23645533475867614</v>
      </c>
      <c r="T6319" s="358">
        <v>0.12364049961505752</v>
      </c>
      <c r="U6319" s="358">
        <v>0.53505335236217577</v>
      </c>
      <c r="V6319" s="361">
        <v>0</v>
      </c>
    </row>
    <row r="6320" spans="1:22" hidden="1" outlineLevel="1">
      <c r="A6320" s="65">
        <v>6311</v>
      </c>
      <c r="B6320" s="117">
        <v>1</v>
      </c>
      <c r="C6320" s="325">
        <v>8.0553276001043363E-5</v>
      </c>
      <c r="D6320" s="358">
        <v>1.0895252432636321E-4</v>
      </c>
      <c r="E6320" s="327">
        <v>1.0105677757645844E-4</v>
      </c>
      <c r="F6320" s="332">
        <v>0</v>
      </c>
      <c r="G6320" s="358">
        <v>0</v>
      </c>
      <c r="H6320" s="327">
        <v>0</v>
      </c>
      <c r="I6320" s="332">
        <v>0</v>
      </c>
      <c r="J6320" s="358">
        <v>0</v>
      </c>
      <c r="K6320" s="327">
        <v>0</v>
      </c>
      <c r="L6320" s="336">
        <v>2.3496792687798115E-5</v>
      </c>
      <c r="M6320" s="210">
        <v>1.1415525114155251E-4</v>
      </c>
      <c r="N6320" s="325">
        <v>0</v>
      </c>
      <c r="O6320" s="358">
        <v>0</v>
      </c>
      <c r="P6320" s="327">
        <v>0</v>
      </c>
      <c r="Q6320" s="332">
        <v>3.2979664014146773E-2</v>
      </c>
      <c r="R6320" s="358">
        <v>0.46318959387619429</v>
      </c>
      <c r="S6320" s="327">
        <v>0.22152548942308645</v>
      </c>
      <c r="T6320" s="358">
        <v>8.3682233242001705E-2</v>
      </c>
      <c r="U6320" s="358">
        <v>0.42939867771410095</v>
      </c>
      <c r="V6320" s="361">
        <v>0</v>
      </c>
    </row>
    <row r="6321" spans="1:22" hidden="1" outlineLevel="1">
      <c r="A6321" s="65">
        <v>6312</v>
      </c>
      <c r="B6321" s="117">
        <v>1</v>
      </c>
      <c r="C6321" s="325">
        <v>7.2965467414352913E-5</v>
      </c>
      <c r="D6321" s="358">
        <v>9.8473328999469951E-5</v>
      </c>
      <c r="E6321" s="327">
        <v>9.0587866215200159E-5</v>
      </c>
      <c r="F6321" s="332">
        <v>0</v>
      </c>
      <c r="G6321" s="358">
        <v>0</v>
      </c>
      <c r="H6321" s="327">
        <v>0</v>
      </c>
      <c r="I6321" s="332">
        <v>0</v>
      </c>
      <c r="J6321" s="358">
        <v>0</v>
      </c>
      <c r="K6321" s="327">
        <v>0</v>
      </c>
      <c r="L6321" s="336">
        <v>9.3987170751192458E-6</v>
      </c>
      <c r="M6321" s="210">
        <v>1.1415525114155251E-4</v>
      </c>
      <c r="N6321" s="325">
        <v>0</v>
      </c>
      <c r="O6321" s="358">
        <v>0</v>
      </c>
      <c r="P6321" s="327">
        <v>0</v>
      </c>
      <c r="Q6321" s="332">
        <v>3.2979664014146773E-2</v>
      </c>
      <c r="R6321" s="358">
        <v>0.46725056439637719</v>
      </c>
      <c r="S6321" s="327">
        <v>0.20878996753805684</v>
      </c>
      <c r="T6321" s="358">
        <v>5.0627751111411025E-2</v>
      </c>
      <c r="U6321" s="358">
        <v>0.35594890389458372</v>
      </c>
      <c r="V6321" s="361">
        <v>0</v>
      </c>
    </row>
    <row r="6322" spans="1:22" hidden="1" outlineLevel="1">
      <c r="A6322" s="65">
        <v>6313</v>
      </c>
      <c r="B6322" s="117">
        <v>1</v>
      </c>
      <c r="C6322" s="325">
        <v>7.2490448095910995E-5</v>
      </c>
      <c r="D6322" s="358">
        <v>9.4934899408570932E-5</v>
      </c>
      <c r="E6322" s="327">
        <v>8.3595619345660873E-5</v>
      </c>
      <c r="F6322" s="332">
        <v>0</v>
      </c>
      <c r="G6322" s="358">
        <v>0</v>
      </c>
      <c r="H6322" s="327">
        <v>0</v>
      </c>
      <c r="I6322" s="332">
        <v>0</v>
      </c>
      <c r="J6322" s="358">
        <v>0</v>
      </c>
      <c r="K6322" s="327">
        <v>0</v>
      </c>
      <c r="L6322" s="336">
        <v>5.8741981719495289E-6</v>
      </c>
      <c r="M6322" s="210">
        <v>1.1415525114155251E-4</v>
      </c>
      <c r="N6322" s="325">
        <v>0</v>
      </c>
      <c r="O6322" s="358">
        <v>0</v>
      </c>
      <c r="P6322" s="327">
        <v>0</v>
      </c>
      <c r="Q6322" s="332">
        <v>3.2979664014146773E-2</v>
      </c>
      <c r="R6322" s="358">
        <v>0.47182353733149046</v>
      </c>
      <c r="S6322" s="327">
        <v>0.21720435974134358</v>
      </c>
      <c r="T6322" s="358">
        <v>3.9016841249083299E-2</v>
      </c>
      <c r="U6322" s="358">
        <v>0.31029704447445294</v>
      </c>
      <c r="V6322" s="361">
        <v>0</v>
      </c>
    </row>
    <row r="6323" spans="1:22" hidden="1" outlineLevel="1">
      <c r="A6323" s="65">
        <v>6314</v>
      </c>
      <c r="B6323" s="117">
        <v>1</v>
      </c>
      <c r="C6323" s="325">
        <v>6.9365321000898453E-5</v>
      </c>
      <c r="D6323" s="358">
        <v>9.0541025301190829E-5</v>
      </c>
      <c r="E6323" s="327">
        <v>7.8821691983897493E-5</v>
      </c>
      <c r="F6323" s="332">
        <v>0</v>
      </c>
      <c r="G6323" s="358">
        <v>0</v>
      </c>
      <c r="H6323" s="327">
        <v>0</v>
      </c>
      <c r="I6323" s="332">
        <v>0</v>
      </c>
      <c r="J6323" s="358">
        <v>0</v>
      </c>
      <c r="K6323" s="327">
        <v>0</v>
      </c>
      <c r="L6323" s="336">
        <v>2.3496792687798115E-6</v>
      </c>
      <c r="M6323" s="210">
        <v>1.1415525114155251E-4</v>
      </c>
      <c r="N6323" s="325">
        <v>0</v>
      </c>
      <c r="O6323" s="358">
        <v>0</v>
      </c>
      <c r="P6323" s="327">
        <v>0</v>
      </c>
      <c r="Q6323" s="332">
        <v>3.2979664014146773E-2</v>
      </c>
      <c r="R6323" s="358">
        <v>0.47071996843922992</v>
      </c>
      <c r="S6323" s="327">
        <v>0.1733347493037897</v>
      </c>
      <c r="T6323" s="358">
        <v>3.0439412341778115E-2</v>
      </c>
      <c r="U6323" s="358">
        <v>0.28848811163265786</v>
      </c>
      <c r="V6323" s="361">
        <v>0</v>
      </c>
    </row>
    <row r="6324" spans="1:22" hidden="1" outlineLevel="1">
      <c r="A6324" s="65">
        <v>6315</v>
      </c>
      <c r="B6324" s="117">
        <v>1</v>
      </c>
      <c r="C6324" s="325">
        <v>6.8409032109824621E-5</v>
      </c>
      <c r="D6324" s="358">
        <v>8.7702504860139976E-5</v>
      </c>
      <c r="E6324" s="327">
        <v>7.6681208248324231E-5</v>
      </c>
      <c r="F6324" s="332">
        <v>0</v>
      </c>
      <c r="G6324" s="358">
        <v>0</v>
      </c>
      <c r="H6324" s="327">
        <v>0</v>
      </c>
      <c r="I6324" s="332">
        <v>0</v>
      </c>
      <c r="J6324" s="358">
        <v>0</v>
      </c>
      <c r="K6324" s="327">
        <v>0</v>
      </c>
      <c r="L6324" s="336">
        <v>1.1748396343899057E-6</v>
      </c>
      <c r="M6324" s="210">
        <v>1.1415525114155251E-4</v>
      </c>
      <c r="N6324" s="325">
        <v>0</v>
      </c>
      <c r="O6324" s="358">
        <v>0</v>
      </c>
      <c r="P6324" s="327">
        <v>0</v>
      </c>
      <c r="Q6324" s="332">
        <v>3.2979664014146773E-2</v>
      </c>
      <c r="R6324" s="358">
        <v>0.44170867383245177</v>
      </c>
      <c r="S6324" s="327">
        <v>0.20035025983270302</v>
      </c>
      <c r="T6324" s="358">
        <v>3.0857823507988127E-2</v>
      </c>
      <c r="U6324" s="358">
        <v>0.28351612694333667</v>
      </c>
      <c r="V6324" s="361">
        <v>0</v>
      </c>
    </row>
    <row r="6325" spans="1:22" hidden="1" outlineLevel="1">
      <c r="A6325" s="65">
        <v>6316</v>
      </c>
      <c r="B6325" s="117">
        <v>1</v>
      </c>
      <c r="C6325" s="325">
        <v>6.7115229492489421E-5</v>
      </c>
      <c r="D6325" s="358">
        <v>8.7294224522728542E-5</v>
      </c>
      <c r="E6325" s="327">
        <v>7.5721233724491383E-5</v>
      </c>
      <c r="F6325" s="332">
        <v>0</v>
      </c>
      <c r="G6325" s="358">
        <v>0</v>
      </c>
      <c r="H6325" s="327">
        <v>0</v>
      </c>
      <c r="I6325" s="332">
        <v>0</v>
      </c>
      <c r="J6325" s="358">
        <v>0</v>
      </c>
      <c r="K6325" s="327">
        <v>0</v>
      </c>
      <c r="L6325" s="336">
        <v>1.409807561267887E-5</v>
      </c>
      <c r="M6325" s="210">
        <v>1.1415525114155251E-4</v>
      </c>
      <c r="N6325" s="325">
        <v>0</v>
      </c>
      <c r="O6325" s="358">
        <v>0</v>
      </c>
      <c r="P6325" s="327">
        <v>0</v>
      </c>
      <c r="Q6325" s="332">
        <v>3.2979664014146773E-2</v>
      </c>
      <c r="R6325" s="358">
        <v>0.4192845634062547</v>
      </c>
      <c r="S6325" s="327">
        <v>0.22002322438154254</v>
      </c>
      <c r="T6325" s="358">
        <v>2.9079576051595588E-2</v>
      </c>
      <c r="U6325" s="358">
        <v>0.28430712450754686</v>
      </c>
      <c r="V6325" s="361">
        <v>0</v>
      </c>
    </row>
    <row r="6326" spans="1:22" hidden="1" outlineLevel="1">
      <c r="A6326" s="65">
        <v>6317</v>
      </c>
      <c r="B6326" s="117">
        <v>1</v>
      </c>
      <c r="C6326" s="325">
        <v>6.8865300665696454E-5</v>
      </c>
      <c r="D6326" s="358">
        <v>8.6555431531222161E-5</v>
      </c>
      <c r="E6326" s="327">
        <v>7.6862825050130453E-5</v>
      </c>
      <c r="F6326" s="332">
        <v>0</v>
      </c>
      <c r="G6326" s="358">
        <v>0</v>
      </c>
      <c r="H6326" s="327">
        <v>0</v>
      </c>
      <c r="I6326" s="332">
        <v>0</v>
      </c>
      <c r="J6326" s="358">
        <v>0</v>
      </c>
      <c r="K6326" s="327">
        <v>0</v>
      </c>
      <c r="L6326" s="336">
        <v>3.7594868300476983E-5</v>
      </c>
      <c r="M6326" s="210">
        <v>1.1415525114155251E-4</v>
      </c>
      <c r="N6326" s="325">
        <v>0</v>
      </c>
      <c r="O6326" s="358">
        <v>0</v>
      </c>
      <c r="P6326" s="327">
        <v>0</v>
      </c>
      <c r="Q6326" s="332">
        <v>3.2979664014146773E-2</v>
      </c>
      <c r="R6326" s="358">
        <v>0.38311610850912509</v>
      </c>
      <c r="S6326" s="327">
        <v>0.17433907830762529</v>
      </c>
      <c r="T6326" s="358">
        <v>3.6506374251823237E-2</v>
      </c>
      <c r="U6326" s="358">
        <v>0.28905310989280797</v>
      </c>
      <c r="V6326" s="361">
        <v>0</v>
      </c>
    </row>
    <row r="6327" spans="1:22" hidden="1" outlineLevel="1">
      <c r="A6327" s="65">
        <v>6318</v>
      </c>
      <c r="B6327" s="117">
        <v>1</v>
      </c>
      <c r="C6327" s="325">
        <v>7.6984380858539036E-5</v>
      </c>
      <c r="D6327" s="358">
        <v>8.8305204405842556E-5</v>
      </c>
      <c r="E6327" s="327">
        <v>8.2492945906123132E-5</v>
      </c>
      <c r="F6327" s="332">
        <v>0</v>
      </c>
      <c r="G6327" s="358">
        <v>0</v>
      </c>
      <c r="H6327" s="327">
        <v>0</v>
      </c>
      <c r="I6327" s="332">
        <v>0</v>
      </c>
      <c r="J6327" s="358">
        <v>0</v>
      </c>
      <c r="K6327" s="327">
        <v>0</v>
      </c>
      <c r="L6327" s="336">
        <v>9.3987170751192462E-5</v>
      </c>
      <c r="M6327" s="210">
        <v>1.1415525114155251E-4</v>
      </c>
      <c r="N6327" s="325">
        <v>0</v>
      </c>
      <c r="O6327" s="358">
        <v>1.2464216102585303E-4</v>
      </c>
      <c r="P6327" s="327">
        <v>0</v>
      </c>
      <c r="Q6327" s="332">
        <v>3.2979664014146773E-2</v>
      </c>
      <c r="R6327" s="358">
        <v>0.34516394811934936</v>
      </c>
      <c r="S6327" s="327">
        <v>0.15388122262832513</v>
      </c>
      <c r="T6327" s="358">
        <v>4.4246980826708394E-2</v>
      </c>
      <c r="U6327" s="358">
        <v>0.29526809075445948</v>
      </c>
      <c r="V6327" s="361">
        <v>0</v>
      </c>
    </row>
    <row r="6328" spans="1:22" hidden="1" outlineLevel="1">
      <c r="A6328" s="65">
        <v>6319</v>
      </c>
      <c r="B6328" s="117">
        <v>1</v>
      </c>
      <c r="C6328" s="325">
        <v>9.746646383925126E-5</v>
      </c>
      <c r="D6328" s="358">
        <v>9.5829227766710244E-5</v>
      </c>
      <c r="E6328" s="327">
        <v>9.8254689777162537E-5</v>
      </c>
      <c r="F6328" s="332">
        <v>0</v>
      </c>
      <c r="G6328" s="358">
        <v>0</v>
      </c>
      <c r="H6328" s="327">
        <v>0</v>
      </c>
      <c r="I6328" s="332">
        <v>0</v>
      </c>
      <c r="J6328" s="358">
        <v>0</v>
      </c>
      <c r="K6328" s="327">
        <v>0</v>
      </c>
      <c r="L6328" s="336">
        <v>1.8210014333043539E-4</v>
      </c>
      <c r="M6328" s="210">
        <v>1.1415525114155251E-4</v>
      </c>
      <c r="N6328" s="325">
        <v>2.2796449805174618E-2</v>
      </c>
      <c r="O6328" s="358">
        <v>4.8661912090182384E-2</v>
      </c>
      <c r="P6328" s="327">
        <v>3.9616307444361162E-2</v>
      </c>
      <c r="Q6328" s="332">
        <v>3.2979664014146773E-2</v>
      </c>
      <c r="R6328" s="358">
        <v>0.31184993193314808</v>
      </c>
      <c r="S6328" s="327">
        <v>8.4473051201334734E-2</v>
      </c>
      <c r="T6328" s="358">
        <v>0.12813841965181511</v>
      </c>
      <c r="U6328" s="358">
        <v>0.34272794460707057</v>
      </c>
      <c r="V6328" s="361">
        <v>0</v>
      </c>
    </row>
    <row r="6329" spans="1:22" hidden="1" outlineLevel="1">
      <c r="A6329" s="65">
        <v>6320</v>
      </c>
      <c r="B6329" s="117">
        <v>1</v>
      </c>
      <c r="C6329" s="325">
        <v>1.1487342175847113E-4</v>
      </c>
      <c r="D6329" s="358">
        <v>1.0549186241878065E-4</v>
      </c>
      <c r="E6329" s="327">
        <v>1.1108461956190162E-4</v>
      </c>
      <c r="F6329" s="332">
        <v>0</v>
      </c>
      <c r="G6329" s="358">
        <v>0</v>
      </c>
      <c r="H6329" s="327">
        <v>0</v>
      </c>
      <c r="I6329" s="332">
        <v>0</v>
      </c>
      <c r="J6329" s="358">
        <v>0</v>
      </c>
      <c r="K6329" s="327">
        <v>0</v>
      </c>
      <c r="L6329" s="336">
        <v>1.5860335064263727E-4</v>
      </c>
      <c r="M6329" s="210">
        <v>1.1415525114155251E-4</v>
      </c>
      <c r="N6329" s="325">
        <v>0.14996672764395863</v>
      </c>
      <c r="O6329" s="358">
        <v>0.2866516973524128</v>
      </c>
      <c r="P6329" s="327">
        <v>0.23491339842439471</v>
      </c>
      <c r="Q6329" s="332">
        <v>3.2979664014146773E-2</v>
      </c>
      <c r="R6329" s="358">
        <v>0.25933708230208535</v>
      </c>
      <c r="S6329" s="327">
        <v>5.9896617498423642E-2</v>
      </c>
      <c r="T6329" s="358">
        <v>0.20397544352737912</v>
      </c>
      <c r="U6329" s="358">
        <v>0.48906249398595497</v>
      </c>
      <c r="V6329" s="361">
        <v>0</v>
      </c>
    </row>
    <row r="6330" spans="1:22" hidden="1" outlineLevel="1">
      <c r="A6330" s="65">
        <v>6321</v>
      </c>
      <c r="B6330" s="117">
        <v>1</v>
      </c>
      <c r="C6330" s="325">
        <v>1.3227412942350098E-4</v>
      </c>
      <c r="D6330" s="358">
        <v>1.1847906553262979E-4</v>
      </c>
      <c r="E6330" s="327">
        <v>1.2696311709124502E-4</v>
      </c>
      <c r="F6330" s="332">
        <v>0</v>
      </c>
      <c r="G6330" s="358">
        <v>0</v>
      </c>
      <c r="H6330" s="327">
        <v>0</v>
      </c>
      <c r="I6330" s="332">
        <v>0</v>
      </c>
      <c r="J6330" s="358">
        <v>0</v>
      </c>
      <c r="K6330" s="327">
        <v>0</v>
      </c>
      <c r="L6330" s="336">
        <v>1.4685495429873823E-4</v>
      </c>
      <c r="M6330" s="210">
        <v>1.1415525114155251E-4</v>
      </c>
      <c r="N6330" s="325">
        <v>0.30859987422211588</v>
      </c>
      <c r="O6330" s="358">
        <v>0.49421244153745814</v>
      </c>
      <c r="P6330" s="327">
        <v>0.46570286731695787</v>
      </c>
      <c r="Q6330" s="332">
        <v>3.2979664014146773E-2</v>
      </c>
      <c r="R6330" s="358">
        <v>0.25750350610838907</v>
      </c>
      <c r="S6330" s="327">
        <v>1.9495728392774719E-2</v>
      </c>
      <c r="T6330" s="358">
        <v>0.21809682038696693</v>
      </c>
      <c r="U6330" s="358">
        <v>0.60895512478981317</v>
      </c>
      <c r="V6330" s="361">
        <v>0.11819827510823015</v>
      </c>
    </row>
    <row r="6331" spans="1:22" hidden="1" outlineLevel="1">
      <c r="A6331" s="65">
        <v>6322</v>
      </c>
      <c r="B6331" s="117">
        <v>1</v>
      </c>
      <c r="C6331" s="325">
        <v>1.3667430837327867E-4</v>
      </c>
      <c r="D6331" s="358">
        <v>1.324189227671056E-4</v>
      </c>
      <c r="E6331" s="327">
        <v>1.3373482927287676E-4</v>
      </c>
      <c r="F6331" s="332">
        <v>0</v>
      </c>
      <c r="G6331" s="358">
        <v>0</v>
      </c>
      <c r="H6331" s="327">
        <v>0</v>
      </c>
      <c r="I6331" s="332">
        <v>0</v>
      </c>
      <c r="J6331" s="358">
        <v>0</v>
      </c>
      <c r="K6331" s="327">
        <v>0</v>
      </c>
      <c r="L6331" s="336">
        <v>1.644775488145868E-4</v>
      </c>
      <c r="M6331" s="210">
        <v>1.1415525114155251E-4</v>
      </c>
      <c r="N6331" s="325">
        <v>0.43577015206089992</v>
      </c>
      <c r="O6331" s="358">
        <v>0.60601317834149249</v>
      </c>
      <c r="P6331" s="327">
        <v>0.62752015945473416</v>
      </c>
      <c r="Q6331" s="332">
        <v>3.2979664014146773E-2</v>
      </c>
      <c r="R6331" s="358">
        <v>0.26977072480284342</v>
      </c>
      <c r="S6331" s="327">
        <v>1.5891972622115134E-2</v>
      </c>
      <c r="T6331" s="358">
        <v>0.19424738391299642</v>
      </c>
      <c r="U6331" s="358">
        <v>0.58443420029929749</v>
      </c>
      <c r="V6331" s="361">
        <v>0.23408327820006805</v>
      </c>
    </row>
    <row r="6332" spans="1:22" hidden="1" outlineLevel="1">
      <c r="A6332" s="65">
        <v>6323</v>
      </c>
      <c r="B6332" s="117">
        <v>1</v>
      </c>
      <c r="C6332" s="325">
        <v>1.3692431854087965E-4</v>
      </c>
      <c r="D6332" s="358">
        <v>1.3516023360401089E-4</v>
      </c>
      <c r="E6332" s="327">
        <v>1.3709474010629175E-4</v>
      </c>
      <c r="F6332" s="332">
        <v>0</v>
      </c>
      <c r="G6332" s="358">
        <v>2.316546443546869E-4</v>
      </c>
      <c r="H6332" s="327">
        <v>0</v>
      </c>
      <c r="I6332" s="332">
        <v>0</v>
      </c>
      <c r="J6332" s="358">
        <v>0</v>
      </c>
      <c r="K6332" s="327">
        <v>0</v>
      </c>
      <c r="L6332" s="336">
        <v>1.8797434150238492E-4</v>
      </c>
      <c r="M6332" s="210">
        <v>1.1415525114155251E-4</v>
      </c>
      <c r="N6332" s="325">
        <v>0.479855848378345</v>
      </c>
      <c r="O6332" s="358">
        <v>0.7016832333698324</v>
      </c>
      <c r="P6332" s="327">
        <v>0.70953111926563106</v>
      </c>
      <c r="Q6332" s="332">
        <v>6.5959328028293546E-2</v>
      </c>
      <c r="R6332" s="358">
        <v>0.26676617579428857</v>
      </c>
      <c r="S6332" s="327">
        <v>2.0905160712874203E-2</v>
      </c>
      <c r="T6332" s="358">
        <v>0.15638117337099067</v>
      </c>
      <c r="U6332" s="358">
        <v>0.50736843761481931</v>
      </c>
      <c r="V6332" s="361">
        <v>0.35032710566408543</v>
      </c>
    </row>
    <row r="6333" spans="1:22" hidden="1" outlineLevel="1">
      <c r="A6333" s="65">
        <v>6324</v>
      </c>
      <c r="B6333" s="117">
        <v>1</v>
      </c>
      <c r="C6333" s="325">
        <v>1.3533675397661327E-4</v>
      </c>
      <c r="D6333" s="358">
        <v>1.3407148603758042E-4</v>
      </c>
      <c r="E6333" s="327">
        <v>1.3771742628391307E-4</v>
      </c>
      <c r="F6333" s="332">
        <v>0</v>
      </c>
      <c r="G6333" s="358">
        <v>2.9992566044914133E-4</v>
      </c>
      <c r="H6333" s="327">
        <v>0</v>
      </c>
      <c r="I6333" s="332">
        <v>0</v>
      </c>
      <c r="J6333" s="358">
        <v>0</v>
      </c>
      <c r="K6333" s="327">
        <v>0</v>
      </c>
      <c r="L6333" s="336">
        <v>2.0677177565262342E-4</v>
      </c>
      <c r="M6333" s="210">
        <v>1.1415525114155251E-4</v>
      </c>
      <c r="N6333" s="325">
        <v>0.53524556939257095</v>
      </c>
      <c r="O6333" s="358">
        <v>0.73826458916422055</v>
      </c>
      <c r="P6333" s="327">
        <v>0.76032849605312647</v>
      </c>
      <c r="Q6333" s="332">
        <v>9.8938992042440319E-2</v>
      </c>
      <c r="R6333" s="358">
        <v>0.24964888843086866</v>
      </c>
      <c r="S6333" s="327">
        <v>4.4316915471127941E-2</v>
      </c>
      <c r="T6333" s="358">
        <v>0.13295014806323019</v>
      </c>
      <c r="U6333" s="358">
        <v>0.43809965092041303</v>
      </c>
      <c r="V6333" s="361">
        <v>0.37762066163307623</v>
      </c>
    </row>
    <row r="6334" spans="1:22" hidden="1" outlineLevel="1">
      <c r="A6334" s="65">
        <v>6325</v>
      </c>
      <c r="B6334" s="117">
        <v>1</v>
      </c>
      <c r="C6334" s="325">
        <v>1.2366127914964641E-4</v>
      </c>
      <c r="D6334" s="358">
        <v>1.2963872808854207E-4</v>
      </c>
      <c r="E6334" s="327">
        <v>1.3247648428893371E-4</v>
      </c>
      <c r="F6334" s="332">
        <v>0</v>
      </c>
      <c r="G6334" s="358">
        <v>3.3318589905926015E-4</v>
      </c>
      <c r="H6334" s="327">
        <v>0</v>
      </c>
      <c r="I6334" s="332">
        <v>0</v>
      </c>
      <c r="J6334" s="358">
        <v>0</v>
      </c>
      <c r="K6334" s="327">
        <v>0</v>
      </c>
      <c r="L6334" s="336">
        <v>1.8797434150238492E-4</v>
      </c>
      <c r="M6334" s="210">
        <v>1.1415525114155251E-4</v>
      </c>
      <c r="N6334" s="325">
        <v>0.51715912987772161</v>
      </c>
      <c r="O6334" s="358">
        <v>0.71873743475868368</v>
      </c>
      <c r="P6334" s="327">
        <v>0.73566966676192092</v>
      </c>
      <c r="Q6334" s="332">
        <v>0.16489832007073388</v>
      </c>
      <c r="R6334" s="358">
        <v>0.25618221832347704</v>
      </c>
      <c r="S6334" s="327">
        <v>7.5898309057226263E-2</v>
      </c>
      <c r="T6334" s="358">
        <v>9.0899825859124345E-2</v>
      </c>
      <c r="U6334" s="358">
        <v>0.35662690180676387</v>
      </c>
      <c r="V6334" s="361">
        <v>0.44649967196936757</v>
      </c>
    </row>
    <row r="6335" spans="1:22" hidden="1" outlineLevel="1">
      <c r="A6335" s="65">
        <v>6326</v>
      </c>
      <c r="B6335" s="117">
        <v>1</v>
      </c>
      <c r="C6335" s="325">
        <v>1.2917400334524855E-4</v>
      </c>
      <c r="D6335" s="358">
        <v>1.2545871511028225E-4</v>
      </c>
      <c r="E6335" s="327">
        <v>1.2928521762862449E-4</v>
      </c>
      <c r="F6335" s="332">
        <v>2.4009783986974649E-4</v>
      </c>
      <c r="G6335" s="358">
        <v>3.6644613766937892E-4</v>
      </c>
      <c r="H6335" s="327">
        <v>0</v>
      </c>
      <c r="I6335" s="332">
        <v>0</v>
      </c>
      <c r="J6335" s="358">
        <v>0</v>
      </c>
      <c r="K6335" s="327">
        <v>0</v>
      </c>
      <c r="L6335" s="336">
        <v>1.9032402077116473E-4</v>
      </c>
      <c r="M6335" s="210">
        <v>1.1415525114155251E-4</v>
      </c>
      <c r="N6335" s="325">
        <v>0.4265385318918623</v>
      </c>
      <c r="O6335" s="358">
        <v>0.69747182356952375</v>
      </c>
      <c r="P6335" s="327">
        <v>0.66665359868032004</v>
      </c>
      <c r="Q6335" s="332">
        <v>0.296816976127321</v>
      </c>
      <c r="R6335" s="358">
        <v>0.25286264375928852</v>
      </c>
      <c r="S6335" s="327">
        <v>0.10754721986270191</v>
      </c>
      <c r="T6335" s="358">
        <v>9.8326624059351997E-2</v>
      </c>
      <c r="U6335" s="358">
        <v>0.34487493799564112</v>
      </c>
      <c r="V6335" s="361">
        <v>0.43229938830438208</v>
      </c>
    </row>
    <row r="6336" spans="1:22" hidden="1" outlineLevel="1">
      <c r="A6336" s="65">
        <v>6327</v>
      </c>
      <c r="B6336" s="117">
        <v>1</v>
      </c>
      <c r="C6336" s="325">
        <v>1.3502424126711203E-4</v>
      </c>
      <c r="D6336" s="358">
        <v>1.2092874755709834E-4</v>
      </c>
      <c r="E6336" s="327">
        <v>1.3306025258045368E-4</v>
      </c>
      <c r="F6336" s="332">
        <v>2.4009783986974649E-4</v>
      </c>
      <c r="G6336" s="358">
        <v>3.0342673819757482E-4</v>
      </c>
      <c r="H6336" s="327">
        <v>0</v>
      </c>
      <c r="I6336" s="332">
        <v>0</v>
      </c>
      <c r="J6336" s="358">
        <v>0</v>
      </c>
      <c r="K6336" s="327">
        <v>0</v>
      </c>
      <c r="L6336" s="336">
        <v>2.1382081345896285E-4</v>
      </c>
      <c r="M6336" s="210">
        <v>1.1415525114155251E-4</v>
      </c>
      <c r="N6336" s="325">
        <v>0.35306237136278701</v>
      </c>
      <c r="O6336" s="358">
        <v>0.59177198524343311</v>
      </c>
      <c r="P6336" s="327">
        <v>0.57672156876570102</v>
      </c>
      <c r="Q6336" s="332">
        <v>0.26383731211317418</v>
      </c>
      <c r="R6336" s="358">
        <v>0.27339953567029684</v>
      </c>
      <c r="S6336" s="327">
        <v>0.13933116510693219</v>
      </c>
      <c r="T6336" s="358">
        <v>0.11893337399519492</v>
      </c>
      <c r="U6336" s="358">
        <v>0.34487493799564112</v>
      </c>
      <c r="V6336" s="361">
        <v>0.36617645452887532</v>
      </c>
    </row>
    <row r="6337" spans="1:22" hidden="1" outlineLevel="1">
      <c r="A6337" s="65">
        <v>6328</v>
      </c>
      <c r="B6337" s="117">
        <v>1</v>
      </c>
      <c r="C6337" s="325">
        <v>1.3721183023362082E-4</v>
      </c>
      <c r="D6337" s="358">
        <v>1.1947060349491468E-4</v>
      </c>
      <c r="E6337" s="327">
        <v>1.3579747723624735E-4</v>
      </c>
      <c r="F6337" s="332">
        <v>2.8511618484532408E-4</v>
      </c>
      <c r="G6337" s="358">
        <v>2.9058945311998517E-4</v>
      </c>
      <c r="H6337" s="327">
        <v>0</v>
      </c>
      <c r="I6337" s="332">
        <v>0</v>
      </c>
      <c r="J6337" s="358">
        <v>0</v>
      </c>
      <c r="K6337" s="327">
        <v>0</v>
      </c>
      <c r="L6337" s="336">
        <v>2.2321953053408208E-4</v>
      </c>
      <c r="M6337" s="210">
        <v>1.1415525114155251E-4</v>
      </c>
      <c r="N6337" s="325">
        <v>0.2145880688272222</v>
      </c>
      <c r="O6337" s="358">
        <v>0.43990311412772481</v>
      </c>
      <c r="P6337" s="327">
        <v>0.37166763963237653</v>
      </c>
      <c r="Q6337" s="332">
        <v>0.296816976127321</v>
      </c>
      <c r="R6337" s="358">
        <v>0.28321276878574114</v>
      </c>
      <c r="S6337" s="327">
        <v>0.13129656071784224</v>
      </c>
      <c r="T6337" s="358">
        <v>0.14089996022122037</v>
      </c>
      <c r="U6337" s="358">
        <v>0.39414278628073274</v>
      </c>
      <c r="V6337" s="361">
        <v>0.2892658859046468</v>
      </c>
    </row>
    <row r="6338" spans="1:22" hidden="1" outlineLevel="1">
      <c r="A6338" s="65">
        <v>6329</v>
      </c>
      <c r="B6338" s="117">
        <v>1</v>
      </c>
      <c r="C6338" s="325">
        <v>1.3754309370569214E-4</v>
      </c>
      <c r="D6338" s="358">
        <v>1.1614603503313593E-4</v>
      </c>
      <c r="E6338" s="327">
        <v>1.3664069810177622E-4</v>
      </c>
      <c r="F6338" s="332">
        <v>3.8265593229240867E-4</v>
      </c>
      <c r="G6338" s="358">
        <v>2.7308406437781736E-4</v>
      </c>
      <c r="H6338" s="327">
        <v>0</v>
      </c>
      <c r="I6338" s="332">
        <v>0</v>
      </c>
      <c r="J6338" s="358">
        <v>0</v>
      </c>
      <c r="K6338" s="327">
        <v>0</v>
      </c>
      <c r="L6338" s="336">
        <v>2.2321953053408208E-4</v>
      </c>
      <c r="M6338" s="210">
        <v>1.1415525114155251E-4</v>
      </c>
      <c r="N6338" s="325">
        <v>9.3069803336828613E-2</v>
      </c>
      <c r="O6338" s="358">
        <v>0.24849478603308961</v>
      </c>
      <c r="P6338" s="327">
        <v>0.17846116735203282</v>
      </c>
      <c r="Q6338" s="332">
        <v>0.32979664014146776</v>
      </c>
      <c r="R6338" s="358">
        <v>0.26852048356679553</v>
      </c>
      <c r="S6338" s="327">
        <v>0.10479587244188028</v>
      </c>
      <c r="T6338" s="358">
        <v>0.19602563136938897</v>
      </c>
      <c r="U6338" s="358">
        <v>0.43583965787981249</v>
      </c>
      <c r="V6338" s="361">
        <v>0.18593973583910051</v>
      </c>
    </row>
    <row r="6339" spans="1:22" hidden="1" outlineLevel="1">
      <c r="A6339" s="65">
        <v>6330</v>
      </c>
      <c r="B6339" s="117">
        <v>1</v>
      </c>
      <c r="C6339" s="325">
        <v>1.3064281307990444E-4</v>
      </c>
      <c r="D6339" s="358">
        <v>1.1982055806983877E-4</v>
      </c>
      <c r="E6339" s="327">
        <v>1.3348834932756833E-4</v>
      </c>
      <c r="F6339" s="332">
        <v>3.5264370230869019E-4</v>
      </c>
      <c r="G6339" s="358">
        <v>2.2932059252239791E-4</v>
      </c>
      <c r="H6339" s="327">
        <v>0</v>
      </c>
      <c r="I6339" s="332">
        <v>0</v>
      </c>
      <c r="J6339" s="358">
        <v>0</v>
      </c>
      <c r="K6339" s="327">
        <v>0</v>
      </c>
      <c r="L6339" s="336">
        <v>1.644775488145868E-4</v>
      </c>
      <c r="M6339" s="210">
        <v>1.1415525114155251E-4</v>
      </c>
      <c r="N6339" s="325">
        <v>2.1289246512270509E-2</v>
      </c>
      <c r="O6339" s="358">
        <v>5.7524883503829789E-2</v>
      </c>
      <c r="P6339" s="327">
        <v>3.1673291677231596E-2</v>
      </c>
      <c r="Q6339" s="332">
        <v>0.36277630415561452</v>
      </c>
      <c r="R6339" s="358">
        <v>0.22314865967843212</v>
      </c>
      <c r="S6339" s="327">
        <v>0.13232620522374494</v>
      </c>
      <c r="T6339" s="358">
        <v>0.22228093204906701</v>
      </c>
      <c r="U6339" s="358">
        <v>0.4838645099925738</v>
      </c>
      <c r="V6339" s="361">
        <v>5.5815512820614983E-2</v>
      </c>
    </row>
    <row r="6340" spans="1:22" hidden="1" outlineLevel="1">
      <c r="A6340" s="65">
        <v>6331</v>
      </c>
      <c r="B6340" s="117">
        <v>1</v>
      </c>
      <c r="C6340" s="325">
        <v>1.2568011125302451E-4</v>
      </c>
      <c r="D6340" s="358">
        <v>1.2155088902363004E-4</v>
      </c>
      <c r="E6340" s="327">
        <v>1.308808509587791E-4</v>
      </c>
      <c r="F6340" s="332">
        <v>2.551039548616056E-4</v>
      </c>
      <c r="G6340" s="358">
        <v>0</v>
      </c>
      <c r="H6340" s="327">
        <v>0</v>
      </c>
      <c r="I6340" s="332">
        <v>0</v>
      </c>
      <c r="J6340" s="358">
        <v>0</v>
      </c>
      <c r="K6340" s="327">
        <v>0</v>
      </c>
      <c r="L6340" s="336">
        <v>1.1748396343899057E-4</v>
      </c>
      <c r="M6340" s="210">
        <v>1.1415525114155251E-4</v>
      </c>
      <c r="N6340" s="325">
        <v>0</v>
      </c>
      <c r="O6340" s="358">
        <v>6.0400642312313704E-4</v>
      </c>
      <c r="P6340" s="327">
        <v>0</v>
      </c>
      <c r="Q6340" s="332">
        <v>0.42873563218390809</v>
      </c>
      <c r="R6340" s="358">
        <v>0.16109848619250425</v>
      </c>
      <c r="S6340" s="327">
        <v>0.16390759880984326</v>
      </c>
      <c r="T6340" s="358">
        <v>0.15261547287510061</v>
      </c>
      <c r="U6340" s="358">
        <v>0.53765234435886644</v>
      </c>
      <c r="V6340" s="361">
        <v>0</v>
      </c>
    </row>
    <row r="6341" spans="1:22" hidden="1" outlineLevel="1">
      <c r="A6341" s="65">
        <v>6332</v>
      </c>
      <c r="B6341" s="117">
        <v>1</v>
      </c>
      <c r="C6341" s="325">
        <v>1.3155535019164811E-4</v>
      </c>
      <c r="D6341" s="358">
        <v>1.3665726150785277E-4</v>
      </c>
      <c r="E6341" s="327">
        <v>1.4166110540884803E-4</v>
      </c>
      <c r="F6341" s="332">
        <v>0</v>
      </c>
      <c r="G6341" s="358">
        <v>0</v>
      </c>
      <c r="H6341" s="327">
        <v>0</v>
      </c>
      <c r="I6341" s="332">
        <v>0</v>
      </c>
      <c r="J6341" s="358">
        <v>0</v>
      </c>
      <c r="K6341" s="327">
        <v>0</v>
      </c>
      <c r="L6341" s="336">
        <v>8.811297257924293E-5</v>
      </c>
      <c r="M6341" s="210">
        <v>1.1415525114155251E-4</v>
      </c>
      <c r="N6341" s="325">
        <v>0</v>
      </c>
      <c r="O6341" s="358">
        <v>0</v>
      </c>
      <c r="P6341" s="327">
        <v>0</v>
      </c>
      <c r="Q6341" s="332">
        <v>0.39575596816976127</v>
      </c>
      <c r="R6341" s="358">
        <v>0.11906069639558868</v>
      </c>
      <c r="S6341" s="327">
        <v>0.23318073579807905</v>
      </c>
      <c r="T6341" s="358">
        <v>0.31276234674198133</v>
      </c>
      <c r="U6341" s="358">
        <v>0.66206496124392578</v>
      </c>
      <c r="V6341" s="361">
        <v>0</v>
      </c>
    </row>
    <row r="6342" spans="1:22" hidden="1" outlineLevel="1">
      <c r="A6342" s="65">
        <v>6333</v>
      </c>
      <c r="B6342" s="117">
        <v>1</v>
      </c>
      <c r="C6342" s="325">
        <v>1.3033655062459322E-4</v>
      </c>
      <c r="D6342" s="358">
        <v>1.3638507461624517E-4</v>
      </c>
      <c r="E6342" s="327">
        <v>1.3730230216549885E-4</v>
      </c>
      <c r="F6342" s="332">
        <v>0</v>
      </c>
      <c r="G6342" s="358">
        <v>0</v>
      </c>
      <c r="H6342" s="327">
        <v>0</v>
      </c>
      <c r="I6342" s="332">
        <v>0</v>
      </c>
      <c r="J6342" s="358">
        <v>0</v>
      </c>
      <c r="K6342" s="327">
        <v>0</v>
      </c>
      <c r="L6342" s="336">
        <v>5.8741981719495287E-5</v>
      </c>
      <c r="M6342" s="210">
        <v>1.1415525114155251E-4</v>
      </c>
      <c r="N6342" s="325">
        <v>0</v>
      </c>
      <c r="O6342" s="358">
        <v>0</v>
      </c>
      <c r="P6342" s="327">
        <v>0</v>
      </c>
      <c r="Q6342" s="332">
        <v>0.39575596816976127</v>
      </c>
      <c r="R6342" s="358">
        <v>9.7616447557999711E-2</v>
      </c>
      <c r="S6342" s="327">
        <v>0.28786161354761169</v>
      </c>
      <c r="T6342" s="358">
        <v>0.29267861076390095</v>
      </c>
      <c r="U6342" s="358">
        <v>0.6497479991726528</v>
      </c>
      <c r="V6342" s="361">
        <v>0</v>
      </c>
    </row>
    <row r="6343" spans="1:22" hidden="1" outlineLevel="1">
      <c r="A6343" s="65">
        <v>6334</v>
      </c>
      <c r="B6343" s="117">
        <v>1</v>
      </c>
      <c r="C6343" s="325">
        <v>1.2076116120547477E-4</v>
      </c>
      <c r="D6343" s="358">
        <v>1.240005710480986E-4</v>
      </c>
      <c r="E6343" s="327">
        <v>1.2667771925983526E-4</v>
      </c>
      <c r="F6343" s="332">
        <v>0</v>
      </c>
      <c r="G6343" s="358">
        <v>0</v>
      </c>
      <c r="H6343" s="327">
        <v>0</v>
      </c>
      <c r="I6343" s="332">
        <v>0</v>
      </c>
      <c r="J6343" s="358">
        <v>0</v>
      </c>
      <c r="K6343" s="327">
        <v>0</v>
      </c>
      <c r="L6343" s="336">
        <v>3.7594868300476983E-5</v>
      </c>
      <c r="M6343" s="210">
        <v>1.1415525114155251E-4</v>
      </c>
      <c r="N6343" s="325">
        <v>0</v>
      </c>
      <c r="O6343" s="358">
        <v>0</v>
      </c>
      <c r="P6343" s="327">
        <v>0</v>
      </c>
      <c r="Q6343" s="332">
        <v>0.32979664014146776</v>
      </c>
      <c r="R6343" s="358">
        <v>0.10128318071903919</v>
      </c>
      <c r="S6343" s="327">
        <v>0.32112250833131878</v>
      </c>
      <c r="T6343" s="358">
        <v>0.16108829899085328</v>
      </c>
      <c r="U6343" s="358">
        <v>0.4879324974656547</v>
      </c>
      <c r="V6343" s="361">
        <v>0</v>
      </c>
    </row>
    <row r="6344" spans="1:22" hidden="1" outlineLevel="1">
      <c r="A6344" s="65">
        <v>6335</v>
      </c>
      <c r="B6344" s="117">
        <v>1</v>
      </c>
      <c r="C6344" s="325">
        <v>1.0939194883381914E-4</v>
      </c>
      <c r="D6344" s="358">
        <v>1.1468789097095227E-4</v>
      </c>
      <c r="E6344" s="327">
        <v>1.1251160871895046E-4</v>
      </c>
      <c r="F6344" s="332">
        <v>0</v>
      </c>
      <c r="G6344" s="358">
        <v>0</v>
      </c>
      <c r="H6344" s="327">
        <v>0</v>
      </c>
      <c r="I6344" s="332">
        <v>0</v>
      </c>
      <c r="J6344" s="358">
        <v>0</v>
      </c>
      <c r="K6344" s="327">
        <v>0</v>
      </c>
      <c r="L6344" s="336">
        <v>2.3496792687798115E-5</v>
      </c>
      <c r="M6344" s="210">
        <v>1.1415525114155251E-4</v>
      </c>
      <c r="N6344" s="325">
        <v>0</v>
      </c>
      <c r="O6344" s="358">
        <v>0</v>
      </c>
      <c r="P6344" s="327">
        <v>0</v>
      </c>
      <c r="Q6344" s="332">
        <v>0.32979664014146776</v>
      </c>
      <c r="R6344" s="358">
        <v>0.13320410003115118</v>
      </c>
      <c r="S6344" s="327">
        <v>0.29527167674706284</v>
      </c>
      <c r="T6344" s="358">
        <v>8.3577630450449192E-2</v>
      </c>
      <c r="U6344" s="358">
        <v>0.39278679045637233</v>
      </c>
      <c r="V6344" s="361">
        <v>0</v>
      </c>
    </row>
    <row r="6345" spans="1:22" hidden="1" outlineLevel="1">
      <c r="A6345" s="65">
        <v>6336</v>
      </c>
      <c r="B6345" s="117">
        <v>1</v>
      </c>
      <c r="C6345" s="325">
        <v>9.9647802551570017E-5</v>
      </c>
      <c r="D6345" s="358">
        <v>1.0510302400219834E-4</v>
      </c>
      <c r="E6345" s="327">
        <v>1.0193891632808863E-4</v>
      </c>
      <c r="F6345" s="332">
        <v>0</v>
      </c>
      <c r="G6345" s="358">
        <v>0</v>
      </c>
      <c r="H6345" s="327">
        <v>0</v>
      </c>
      <c r="I6345" s="332">
        <v>0</v>
      </c>
      <c r="J6345" s="358">
        <v>0</v>
      </c>
      <c r="K6345" s="327">
        <v>0</v>
      </c>
      <c r="L6345" s="336">
        <v>9.3987170751192458E-6</v>
      </c>
      <c r="M6345" s="210">
        <v>1.1415525114155251E-4</v>
      </c>
      <c r="N6345" s="325">
        <v>0</v>
      </c>
      <c r="O6345" s="358">
        <v>0</v>
      </c>
      <c r="P6345" s="327">
        <v>0</v>
      </c>
      <c r="Q6345" s="332">
        <v>0.296816976127321</v>
      </c>
      <c r="R6345" s="358">
        <v>0.16563374103817424</v>
      </c>
      <c r="S6345" s="327">
        <v>0.40662520403855623</v>
      </c>
      <c r="T6345" s="358">
        <v>7.2908145712093989E-2</v>
      </c>
      <c r="U6345" s="358">
        <v>0.3645368774488657</v>
      </c>
      <c r="V6345" s="361">
        <v>0</v>
      </c>
    </row>
    <row r="6346" spans="1:22" hidden="1" outlineLevel="1">
      <c r="A6346" s="65">
        <v>6337</v>
      </c>
      <c r="B6346" s="117">
        <v>1</v>
      </c>
      <c r="C6346" s="325">
        <v>9.3610057004005784E-5</v>
      </c>
      <c r="D6346" s="358">
        <v>9.6587462679045754E-5</v>
      </c>
      <c r="E6346" s="327">
        <v>9.300077515348274E-5</v>
      </c>
      <c r="F6346" s="332">
        <v>0</v>
      </c>
      <c r="G6346" s="358">
        <v>0</v>
      </c>
      <c r="H6346" s="327">
        <v>0</v>
      </c>
      <c r="I6346" s="332">
        <v>0</v>
      </c>
      <c r="J6346" s="358">
        <v>0</v>
      </c>
      <c r="K6346" s="327">
        <v>0</v>
      </c>
      <c r="L6346" s="336">
        <v>5.8741981719495289E-6</v>
      </c>
      <c r="M6346" s="210">
        <v>1.1415525114155251E-4</v>
      </c>
      <c r="N6346" s="325">
        <v>0</v>
      </c>
      <c r="O6346" s="358">
        <v>0</v>
      </c>
      <c r="P6346" s="327">
        <v>0</v>
      </c>
      <c r="Q6346" s="332">
        <v>0.23085764809902742</v>
      </c>
      <c r="R6346" s="358">
        <v>0.19282591874437327</v>
      </c>
      <c r="S6346" s="327">
        <v>0.39704613289061219</v>
      </c>
      <c r="T6346" s="358">
        <v>4.2468733370315863E-2</v>
      </c>
      <c r="U6346" s="358">
        <v>0.31639902568407441</v>
      </c>
      <c r="V6346" s="361">
        <v>0</v>
      </c>
    </row>
    <row r="6347" spans="1:22" hidden="1" outlineLevel="1">
      <c r="A6347" s="65">
        <v>6338</v>
      </c>
      <c r="B6347" s="117">
        <v>1</v>
      </c>
      <c r="C6347" s="325">
        <v>8.8634854668745815E-5</v>
      </c>
      <c r="D6347" s="358">
        <v>9.1279818292697225E-5</v>
      </c>
      <c r="E6347" s="327">
        <v>8.6345816630154992E-5</v>
      </c>
      <c r="F6347" s="332">
        <v>0</v>
      </c>
      <c r="G6347" s="358">
        <v>0</v>
      </c>
      <c r="H6347" s="327">
        <v>0</v>
      </c>
      <c r="I6347" s="332">
        <v>0</v>
      </c>
      <c r="J6347" s="358">
        <v>0</v>
      </c>
      <c r="K6347" s="327">
        <v>0</v>
      </c>
      <c r="L6347" s="336">
        <v>2.3496792687798115E-6</v>
      </c>
      <c r="M6347" s="210">
        <v>1.1415525114155251E-4</v>
      </c>
      <c r="N6347" s="325">
        <v>0</v>
      </c>
      <c r="O6347" s="358">
        <v>0</v>
      </c>
      <c r="P6347" s="327">
        <v>0</v>
      </c>
      <c r="Q6347" s="332">
        <v>0.23085764809902742</v>
      </c>
      <c r="R6347" s="358">
        <v>0.22864289073121516</v>
      </c>
      <c r="S6347" s="327">
        <v>0.43500794517025881</v>
      </c>
      <c r="T6347" s="358">
        <v>4.1108897080133336E-2</v>
      </c>
      <c r="U6347" s="358">
        <v>0.29086110432528839</v>
      </c>
      <c r="V6347" s="361">
        <v>0</v>
      </c>
    </row>
    <row r="6348" spans="1:22" hidden="1" outlineLevel="1">
      <c r="A6348" s="65">
        <v>6339</v>
      </c>
      <c r="B6348" s="117">
        <v>1</v>
      </c>
      <c r="C6348" s="325">
        <v>8.6297259601676423E-5</v>
      </c>
      <c r="D6348" s="358">
        <v>8.7508085651848816E-5</v>
      </c>
      <c r="E6348" s="327">
        <v>8.4348031810286623E-5</v>
      </c>
      <c r="F6348" s="332">
        <v>0</v>
      </c>
      <c r="G6348" s="358">
        <v>0</v>
      </c>
      <c r="H6348" s="327">
        <v>0</v>
      </c>
      <c r="I6348" s="332">
        <v>0</v>
      </c>
      <c r="J6348" s="358">
        <v>0</v>
      </c>
      <c r="K6348" s="327">
        <v>0</v>
      </c>
      <c r="L6348" s="336">
        <v>1.1748396343899057E-6</v>
      </c>
      <c r="M6348" s="210">
        <v>1.1415525114155251E-4</v>
      </c>
      <c r="N6348" s="325">
        <v>0</v>
      </c>
      <c r="O6348" s="358">
        <v>0</v>
      </c>
      <c r="P6348" s="327">
        <v>0</v>
      </c>
      <c r="Q6348" s="332">
        <v>0.46171529619805485</v>
      </c>
      <c r="R6348" s="358">
        <v>0.25818784226635827</v>
      </c>
      <c r="S6348" s="327">
        <v>0.59936284901367609</v>
      </c>
      <c r="T6348" s="358">
        <v>3.9644457998398303E-2</v>
      </c>
      <c r="U6348" s="358">
        <v>0.28272512937912647</v>
      </c>
      <c r="V6348" s="361">
        <v>0</v>
      </c>
    </row>
    <row r="6349" spans="1:22" hidden="1" outlineLevel="1">
      <c r="A6349" s="65">
        <v>6340</v>
      </c>
      <c r="B6349" s="117">
        <v>1</v>
      </c>
      <c r="C6349" s="325">
        <v>8.6066000196645501E-5</v>
      </c>
      <c r="D6349" s="358">
        <v>8.6458221927076588E-5</v>
      </c>
      <c r="E6349" s="327">
        <v>8.218160281731247E-5</v>
      </c>
      <c r="F6349" s="332">
        <v>0</v>
      </c>
      <c r="G6349" s="358">
        <v>0</v>
      </c>
      <c r="H6349" s="327">
        <v>0</v>
      </c>
      <c r="I6349" s="332">
        <v>0</v>
      </c>
      <c r="J6349" s="358">
        <v>0</v>
      </c>
      <c r="K6349" s="327">
        <v>0</v>
      </c>
      <c r="L6349" s="336">
        <v>1.409807561267887E-5</v>
      </c>
      <c r="M6349" s="210">
        <v>1.1415525114155251E-4</v>
      </c>
      <c r="N6349" s="325">
        <v>0</v>
      </c>
      <c r="O6349" s="358">
        <v>0</v>
      </c>
      <c r="P6349" s="327">
        <v>0</v>
      </c>
      <c r="Q6349" s="332">
        <v>0.56065428824049512</v>
      </c>
      <c r="R6349" s="358">
        <v>0.26135388763965256</v>
      </c>
      <c r="S6349" s="327">
        <v>0.62116261979369858</v>
      </c>
      <c r="T6349" s="358">
        <v>4.0376677539265812E-2</v>
      </c>
      <c r="U6349" s="358">
        <v>0.28012613738243591</v>
      </c>
      <c r="V6349" s="361">
        <v>0</v>
      </c>
    </row>
    <row r="6350" spans="1:22" hidden="1" outlineLevel="1">
      <c r="A6350" s="65">
        <v>6341</v>
      </c>
      <c r="B6350" s="117">
        <v>1</v>
      </c>
      <c r="C6350" s="325">
        <v>8.6453515956427059E-5</v>
      </c>
      <c r="D6350" s="358">
        <v>8.9005113555690708E-5</v>
      </c>
      <c r="E6350" s="327">
        <v>8.4231278151982621E-5</v>
      </c>
      <c r="F6350" s="332">
        <v>0</v>
      </c>
      <c r="G6350" s="358">
        <v>0</v>
      </c>
      <c r="H6350" s="327">
        <v>0</v>
      </c>
      <c r="I6350" s="332">
        <v>0</v>
      </c>
      <c r="J6350" s="358">
        <v>0</v>
      </c>
      <c r="K6350" s="327">
        <v>0</v>
      </c>
      <c r="L6350" s="336">
        <v>3.7594868300476983E-5</v>
      </c>
      <c r="M6350" s="210">
        <v>1.1415525114155251E-4</v>
      </c>
      <c r="N6350" s="325">
        <v>0</v>
      </c>
      <c r="O6350" s="358">
        <v>0</v>
      </c>
      <c r="P6350" s="327">
        <v>0</v>
      </c>
      <c r="Q6350" s="332">
        <v>0.49469496021220166</v>
      </c>
      <c r="R6350" s="358">
        <v>0.27770841052749723</v>
      </c>
      <c r="S6350" s="327">
        <v>0.57966456896276963</v>
      </c>
      <c r="T6350" s="358">
        <v>4.4246980826708394E-2</v>
      </c>
      <c r="U6350" s="358">
        <v>0.2815951328588262</v>
      </c>
      <c r="V6350" s="361">
        <v>0</v>
      </c>
    </row>
    <row r="6351" spans="1:22" hidden="1" outlineLevel="1">
      <c r="A6351" s="65">
        <v>6342</v>
      </c>
      <c r="B6351" s="117">
        <v>1</v>
      </c>
      <c r="C6351" s="325">
        <v>9.1059953294475541E-5</v>
      </c>
      <c r="D6351" s="358">
        <v>9.2193588571665651E-5</v>
      </c>
      <c r="E6351" s="327">
        <v>8.8628999281433119E-5</v>
      </c>
      <c r="F6351" s="332">
        <v>0</v>
      </c>
      <c r="G6351" s="358">
        <v>0</v>
      </c>
      <c r="H6351" s="327">
        <v>0</v>
      </c>
      <c r="I6351" s="332">
        <v>0</v>
      </c>
      <c r="J6351" s="358">
        <v>0</v>
      </c>
      <c r="K6351" s="327">
        <v>0</v>
      </c>
      <c r="L6351" s="336">
        <v>9.3987170751192462E-5</v>
      </c>
      <c r="M6351" s="210">
        <v>1.1415525114155251E-4</v>
      </c>
      <c r="N6351" s="325">
        <v>0</v>
      </c>
      <c r="O6351" s="358">
        <v>2.4928432205170606E-4</v>
      </c>
      <c r="P6351" s="327">
        <v>0</v>
      </c>
      <c r="Q6351" s="332">
        <v>0.56065428824049512</v>
      </c>
      <c r="R6351" s="358">
        <v>0.25740831205029763</v>
      </c>
      <c r="S6351" s="327">
        <v>0.55560295751280975</v>
      </c>
      <c r="T6351" s="358">
        <v>4.9058709238123492E-2</v>
      </c>
      <c r="U6351" s="358">
        <v>0.29504209145039939</v>
      </c>
      <c r="V6351" s="361">
        <v>0</v>
      </c>
    </row>
    <row r="6352" spans="1:22" hidden="1" outlineLevel="1">
      <c r="A6352" s="65">
        <v>6343</v>
      </c>
      <c r="B6352" s="117">
        <v>1</v>
      </c>
      <c r="C6352" s="325">
        <v>1.0793563960754328E-4</v>
      </c>
      <c r="D6352" s="358">
        <v>1.0451976637732488E-4</v>
      </c>
      <c r="E6352" s="327">
        <v>9.8838458068682518E-5</v>
      </c>
      <c r="F6352" s="332">
        <v>0</v>
      </c>
      <c r="G6352" s="358">
        <v>0</v>
      </c>
      <c r="H6352" s="327">
        <v>0</v>
      </c>
      <c r="I6352" s="332">
        <v>0</v>
      </c>
      <c r="J6352" s="358">
        <v>0</v>
      </c>
      <c r="K6352" s="327">
        <v>0</v>
      </c>
      <c r="L6352" s="336">
        <v>1.8210014333043539E-4</v>
      </c>
      <c r="M6352" s="210">
        <v>1.1415525114155251E-4</v>
      </c>
      <c r="N6352" s="325">
        <v>1.6956037045171204E-2</v>
      </c>
      <c r="O6352" s="358">
        <v>4.9655067088079055E-2</v>
      </c>
      <c r="P6352" s="327">
        <v>2.3368731696789349E-2</v>
      </c>
      <c r="Q6352" s="332">
        <v>0.52767462422634837</v>
      </c>
      <c r="R6352" s="358">
        <v>0.24424155578250248</v>
      </c>
      <c r="S6352" s="327">
        <v>0.51437497555939016</v>
      </c>
      <c r="T6352" s="358">
        <v>0.15543974824701814</v>
      </c>
      <c r="U6352" s="358">
        <v>0.36928286283412681</v>
      </c>
      <c r="V6352" s="361">
        <v>0</v>
      </c>
    </row>
    <row r="6353" spans="1:22" hidden="1" outlineLevel="1">
      <c r="A6353" s="65">
        <v>6344</v>
      </c>
      <c r="B6353" s="117">
        <v>1</v>
      </c>
      <c r="C6353" s="325">
        <v>1.2221122017756059E-4</v>
      </c>
      <c r="D6353" s="358">
        <v>1.1429905255436997E-4</v>
      </c>
      <c r="E6353" s="327">
        <v>1.1137001739331139E-4</v>
      </c>
      <c r="F6353" s="332">
        <v>0</v>
      </c>
      <c r="G6353" s="358">
        <v>0</v>
      </c>
      <c r="H6353" s="327">
        <v>0</v>
      </c>
      <c r="I6353" s="332">
        <v>0</v>
      </c>
      <c r="J6353" s="358">
        <v>0</v>
      </c>
      <c r="K6353" s="327">
        <v>0</v>
      </c>
      <c r="L6353" s="336">
        <v>1.5860335064263727E-4</v>
      </c>
      <c r="M6353" s="210">
        <v>1.1415525114155251E-4</v>
      </c>
      <c r="N6353" s="325">
        <v>7.3852961352301225E-2</v>
      </c>
      <c r="O6353" s="358">
        <v>0.24395487607632138</v>
      </c>
      <c r="P6353" s="327">
        <v>0.17776002458881462</v>
      </c>
      <c r="Q6353" s="332">
        <v>0.52767462422634837</v>
      </c>
      <c r="R6353" s="358">
        <v>0.20303966655016495</v>
      </c>
      <c r="S6353" s="327">
        <v>0.53613254462210225</v>
      </c>
      <c r="T6353" s="358">
        <v>0.16642304136003086</v>
      </c>
      <c r="U6353" s="358">
        <v>0.49369547971918615</v>
      </c>
      <c r="V6353" s="361">
        <v>0</v>
      </c>
    </row>
    <row r="6354" spans="1:22" hidden="1" outlineLevel="1">
      <c r="A6354" s="65">
        <v>6345</v>
      </c>
      <c r="B6354" s="117">
        <v>1</v>
      </c>
      <c r="C6354" s="325">
        <v>1.3988693902695156E-4</v>
      </c>
      <c r="D6354" s="358">
        <v>1.2133702789450978E-4</v>
      </c>
      <c r="E6354" s="327">
        <v>1.2666474663113481E-4</v>
      </c>
      <c r="F6354" s="332">
        <v>0</v>
      </c>
      <c r="G6354" s="358">
        <v>0</v>
      </c>
      <c r="H6354" s="327">
        <v>0</v>
      </c>
      <c r="I6354" s="332">
        <v>0</v>
      </c>
      <c r="J6354" s="358">
        <v>0</v>
      </c>
      <c r="K6354" s="327">
        <v>0</v>
      </c>
      <c r="L6354" s="336">
        <v>1.4685495429873823E-4</v>
      </c>
      <c r="M6354" s="210">
        <v>1.1415525114155251E-4</v>
      </c>
      <c r="N6354" s="325">
        <v>0.13414109306846553</v>
      </c>
      <c r="O6354" s="358">
        <v>0.43643432857054609</v>
      </c>
      <c r="P6354" s="327">
        <v>0.35140343486693343</v>
      </c>
      <c r="Q6354" s="332">
        <v>0.59363395225464199</v>
      </c>
      <c r="R6354" s="358">
        <v>0.23014208530673169</v>
      </c>
      <c r="S6354" s="327">
        <v>0.55211734996566186</v>
      </c>
      <c r="T6354" s="358">
        <v>0.28347356510728078</v>
      </c>
      <c r="U6354" s="358">
        <v>0.59426517002590984</v>
      </c>
      <c r="V6354" s="361">
        <v>4.5958530971226243E-2</v>
      </c>
    </row>
    <row r="6355" spans="1:22" hidden="1" outlineLevel="1">
      <c r="A6355" s="65">
        <v>6346</v>
      </c>
      <c r="B6355" s="117">
        <v>1</v>
      </c>
      <c r="C6355" s="325">
        <v>1.4430586873929928E-4</v>
      </c>
      <c r="D6355" s="358">
        <v>1.2660578843920006E-4</v>
      </c>
      <c r="E6355" s="327">
        <v>1.3398130921818521E-4</v>
      </c>
      <c r="F6355" s="332">
        <v>0</v>
      </c>
      <c r="G6355" s="358">
        <v>0</v>
      </c>
      <c r="H6355" s="327">
        <v>0</v>
      </c>
      <c r="I6355" s="332">
        <v>0</v>
      </c>
      <c r="J6355" s="358">
        <v>0</v>
      </c>
      <c r="K6355" s="327">
        <v>0</v>
      </c>
      <c r="L6355" s="336">
        <v>1.644775488145868E-4</v>
      </c>
      <c r="M6355" s="210">
        <v>1.1415525114155251E-4</v>
      </c>
      <c r="N6355" s="325">
        <v>0.1158662531420032</v>
      </c>
      <c r="O6355" s="358">
        <v>0.54588137933724057</v>
      </c>
      <c r="P6355" s="327">
        <v>0.45320486729794024</v>
      </c>
      <c r="Q6355" s="332">
        <v>0.49469496021220166</v>
      </c>
      <c r="R6355" s="358">
        <v>0.29708982498198649</v>
      </c>
      <c r="S6355" s="327">
        <v>0.65893030970203736</v>
      </c>
      <c r="T6355" s="358">
        <v>0.23472866424381478</v>
      </c>
      <c r="U6355" s="358">
        <v>0.53494035271014584</v>
      </c>
      <c r="V6355" s="361">
        <v>0.11961066891361904</v>
      </c>
    </row>
    <row r="6356" spans="1:22" hidden="1" outlineLevel="1">
      <c r="A6356" s="65">
        <v>6347</v>
      </c>
      <c r="B6356" s="117">
        <v>1</v>
      </c>
      <c r="C6356" s="325">
        <v>1.4617469474211678E-4</v>
      </c>
      <c r="D6356" s="358">
        <v>1.2415610641473151E-4</v>
      </c>
      <c r="E6356" s="327">
        <v>1.366666433591771E-4</v>
      </c>
      <c r="F6356" s="332">
        <v>0</v>
      </c>
      <c r="G6356" s="358">
        <v>1.7972199108625577E-4</v>
      </c>
      <c r="H6356" s="327">
        <v>0</v>
      </c>
      <c r="I6356" s="332">
        <v>0</v>
      </c>
      <c r="J6356" s="358">
        <v>0</v>
      </c>
      <c r="K6356" s="327">
        <v>0</v>
      </c>
      <c r="L6356" s="336">
        <v>1.8797434150238492E-4</v>
      </c>
      <c r="M6356" s="210">
        <v>1.1415525114155251E-4</v>
      </c>
      <c r="N6356" s="325">
        <v>0.13395269265685247</v>
      </c>
      <c r="O6356" s="358">
        <v>0.64611432498777932</v>
      </c>
      <c r="P6356" s="327">
        <v>0.53107666018396493</v>
      </c>
      <c r="Q6356" s="332">
        <v>0.59363395225464199</v>
      </c>
      <c r="R6356" s="358">
        <v>0.36003303380634211</v>
      </c>
      <c r="S6356" s="327">
        <v>0.69125439270128619</v>
      </c>
      <c r="T6356" s="358">
        <v>0.19518880903696895</v>
      </c>
      <c r="U6356" s="358">
        <v>0.46194257749874862</v>
      </c>
      <c r="V6356" s="361">
        <v>0.16857874387448873</v>
      </c>
    </row>
    <row r="6357" spans="1:22" hidden="1" outlineLevel="1">
      <c r="A6357" s="65">
        <v>6348</v>
      </c>
      <c r="B6357" s="117">
        <v>1</v>
      </c>
      <c r="C6357" s="325">
        <v>1.4536841195160355E-4</v>
      </c>
      <c r="D6357" s="358">
        <v>1.2575034392271899E-4</v>
      </c>
      <c r="E6357" s="327">
        <v>1.3661475284437532E-4</v>
      </c>
      <c r="F6357" s="332">
        <v>0</v>
      </c>
      <c r="G6357" s="358">
        <v>2.0364602236721844E-4</v>
      </c>
      <c r="H6357" s="327">
        <v>0</v>
      </c>
      <c r="I6357" s="332">
        <v>0</v>
      </c>
      <c r="J6357" s="358">
        <v>0</v>
      </c>
      <c r="K6357" s="327">
        <v>0</v>
      </c>
      <c r="L6357" s="336">
        <v>2.0677177565262342E-4</v>
      </c>
      <c r="M6357" s="210">
        <v>1.1415525114155251E-4</v>
      </c>
      <c r="N6357" s="325">
        <v>0.22061688199883864</v>
      </c>
      <c r="O6357" s="358">
        <v>0.60979466536898452</v>
      </c>
      <c r="P6357" s="327">
        <v>0.51092525030131097</v>
      </c>
      <c r="Q6357" s="332">
        <v>0.59363395225464199</v>
      </c>
      <c r="R6357" s="358">
        <v>0.41948197267515763</v>
      </c>
      <c r="S6357" s="327">
        <v>0.73995995507353429</v>
      </c>
      <c r="T6357" s="358">
        <v>0.1627619436556933</v>
      </c>
      <c r="U6357" s="358">
        <v>0.4315456711026715</v>
      </c>
      <c r="V6357" s="361">
        <v>0.15961576913110537</v>
      </c>
    </row>
    <row r="6358" spans="1:22" hidden="1" outlineLevel="1">
      <c r="A6358" s="65">
        <v>6349</v>
      </c>
      <c r="B6358" s="117">
        <v>1</v>
      </c>
      <c r="C6358" s="325">
        <v>1.3472422906599083E-4</v>
      </c>
      <c r="D6358" s="358">
        <v>1.2646969499339626E-4</v>
      </c>
      <c r="E6358" s="327">
        <v>1.3364402087197365E-4</v>
      </c>
      <c r="F6358" s="332">
        <v>0</v>
      </c>
      <c r="G6358" s="358">
        <v>2.2990410548047026E-4</v>
      </c>
      <c r="H6358" s="327">
        <v>0</v>
      </c>
      <c r="I6358" s="332">
        <v>0</v>
      </c>
      <c r="J6358" s="358">
        <v>0</v>
      </c>
      <c r="K6358" s="327">
        <v>0</v>
      </c>
      <c r="L6358" s="336">
        <v>1.8797434150238492E-4</v>
      </c>
      <c r="M6358" s="210">
        <v>1.1415525114155251E-4</v>
      </c>
      <c r="N6358" s="325">
        <v>0.27016619025306116</v>
      </c>
      <c r="O6358" s="358">
        <v>0.57415863993949168</v>
      </c>
      <c r="P6358" s="327">
        <v>0.48152609661484003</v>
      </c>
      <c r="Q6358" s="332">
        <v>0.59363395225464199</v>
      </c>
      <c r="R6358" s="358">
        <v>0.48268824469479688</v>
      </c>
      <c r="S6358" s="327">
        <v>0.76361646320723009</v>
      </c>
      <c r="T6358" s="358">
        <v>0.10460279155250213</v>
      </c>
      <c r="U6358" s="358">
        <v>0.35594890389458372</v>
      </c>
      <c r="V6358" s="361">
        <v>0.23578578532764405</v>
      </c>
    </row>
    <row r="6359" spans="1:22" hidden="1" outlineLevel="1">
      <c r="A6359" s="65">
        <v>6350</v>
      </c>
      <c r="B6359" s="117">
        <v>1</v>
      </c>
      <c r="C6359" s="325">
        <v>1.3496798897940181E-4</v>
      </c>
      <c r="D6359" s="358">
        <v>1.1995665151564257E-4</v>
      </c>
      <c r="E6359" s="327">
        <v>1.2868847670840407E-4</v>
      </c>
      <c r="F6359" s="332">
        <v>0</v>
      </c>
      <c r="G6359" s="358">
        <v>2.3048761843854241E-4</v>
      </c>
      <c r="H6359" s="327">
        <v>0</v>
      </c>
      <c r="I6359" s="332">
        <v>0</v>
      </c>
      <c r="J6359" s="358">
        <v>0</v>
      </c>
      <c r="K6359" s="327">
        <v>0</v>
      </c>
      <c r="L6359" s="336">
        <v>1.9032402077116473E-4</v>
      </c>
      <c r="M6359" s="210">
        <v>1.1415525114155251E-4</v>
      </c>
      <c r="N6359" s="325">
        <v>0.33441073061309867</v>
      </c>
      <c r="O6359" s="358">
        <v>0.57398792171007029</v>
      </c>
      <c r="P6359" s="327">
        <v>0.40140760577029094</v>
      </c>
      <c r="Q6359" s="332">
        <v>0.42873563218390809</v>
      </c>
      <c r="R6359" s="358">
        <v>0.45920491823076826</v>
      </c>
      <c r="S6359" s="327">
        <v>0.79557764460752523</v>
      </c>
      <c r="T6359" s="358">
        <v>0.11171578137807227</v>
      </c>
      <c r="U6359" s="358">
        <v>0.33538296722511884</v>
      </c>
      <c r="V6359" s="361">
        <v>0.23875562959951455</v>
      </c>
    </row>
    <row r="6360" spans="1:22" hidden="1" outlineLevel="1">
      <c r="A6360" s="65">
        <v>6351</v>
      </c>
      <c r="B6360" s="117">
        <v>1</v>
      </c>
      <c r="C6360" s="325">
        <v>1.3944317097945978E-4</v>
      </c>
      <c r="D6360" s="358">
        <v>1.2022883840725019E-4</v>
      </c>
      <c r="E6360" s="327">
        <v>1.3313808835265634E-4</v>
      </c>
      <c r="F6360" s="332">
        <v>0</v>
      </c>
      <c r="G6360" s="358">
        <v>2.614138052163722E-4</v>
      </c>
      <c r="H6360" s="327">
        <v>0</v>
      </c>
      <c r="I6360" s="332">
        <v>0</v>
      </c>
      <c r="J6360" s="358">
        <v>0</v>
      </c>
      <c r="K6360" s="327">
        <v>0</v>
      </c>
      <c r="L6360" s="336">
        <v>2.1382081345896285E-4</v>
      </c>
      <c r="M6360" s="210">
        <v>1.1415525114155251E-4</v>
      </c>
      <c r="N6360" s="325">
        <v>0.2950350445859789</v>
      </c>
      <c r="O6360" s="358">
        <v>0.49101681493493637</v>
      </c>
      <c r="P6360" s="327">
        <v>0.28258002214984573</v>
      </c>
      <c r="Q6360" s="332">
        <v>0.296816976127321</v>
      </c>
      <c r="R6360" s="358">
        <v>0.44029456446771065</v>
      </c>
      <c r="S6360" s="327">
        <v>0.79801672143352731</v>
      </c>
      <c r="T6360" s="358">
        <v>0.16014687386688076</v>
      </c>
      <c r="U6360" s="358">
        <v>0.35967789241157461</v>
      </c>
      <c r="V6360" s="361">
        <v>0.2076982350031909</v>
      </c>
    </row>
    <row r="6361" spans="1:22" hidden="1" outlineLevel="1">
      <c r="A6361" s="65">
        <v>6352</v>
      </c>
      <c r="B6361" s="117">
        <v>1</v>
      </c>
      <c r="C6361" s="325">
        <v>1.4066822080070469E-4</v>
      </c>
      <c r="D6361" s="358">
        <v>1.1919841660330706E-4</v>
      </c>
      <c r="E6361" s="327">
        <v>1.3706879484889087E-4</v>
      </c>
      <c r="F6361" s="332">
        <v>0</v>
      </c>
      <c r="G6361" s="358">
        <v>2.4390841647420439E-4</v>
      </c>
      <c r="H6361" s="327">
        <v>0</v>
      </c>
      <c r="I6361" s="332">
        <v>0</v>
      </c>
      <c r="J6361" s="358">
        <v>0</v>
      </c>
      <c r="K6361" s="327">
        <v>0</v>
      </c>
      <c r="L6361" s="336">
        <v>2.2321953053408208E-4</v>
      </c>
      <c r="M6361" s="210">
        <v>1.1415525114155251E-4</v>
      </c>
      <c r="N6361" s="325">
        <v>0.18463240338075307</v>
      </c>
      <c r="O6361" s="358">
        <v>0.37205343504231031</v>
      </c>
      <c r="P6361" s="327">
        <v>0.16932864623408067</v>
      </c>
      <c r="Q6361" s="332">
        <v>0.32979664014146776</v>
      </c>
      <c r="R6361" s="358">
        <v>0.47480526324319788</v>
      </c>
      <c r="S6361" s="327">
        <v>0.83521895808478053</v>
      </c>
      <c r="T6361" s="358">
        <v>0.16161131294861578</v>
      </c>
      <c r="U6361" s="358">
        <v>0.40645974835200555</v>
      </c>
      <c r="V6361" s="361">
        <v>0.20818684691424466</v>
      </c>
    </row>
    <row r="6362" spans="1:22" hidden="1" outlineLevel="1">
      <c r="A6362" s="65">
        <v>6353</v>
      </c>
      <c r="B6362" s="117">
        <v>1</v>
      </c>
      <c r="C6362" s="325">
        <v>1.3856188513866624E-4</v>
      </c>
      <c r="D6362" s="358">
        <v>1.2026772224890842E-4</v>
      </c>
      <c r="E6362" s="327">
        <v>1.3577153197884647E-4</v>
      </c>
      <c r="F6362" s="332">
        <v>2.3259478237381707E-4</v>
      </c>
      <c r="G6362" s="358">
        <v>2.3340518322890373E-4</v>
      </c>
      <c r="H6362" s="327">
        <v>0</v>
      </c>
      <c r="I6362" s="332">
        <v>0</v>
      </c>
      <c r="J6362" s="358">
        <v>0</v>
      </c>
      <c r="K6362" s="327">
        <v>0</v>
      </c>
      <c r="L6362" s="336">
        <v>2.2321953053408208E-4</v>
      </c>
      <c r="M6362" s="210">
        <v>1.1415525114155251E-4</v>
      </c>
      <c r="N6362" s="325">
        <v>0.1141706494374861</v>
      </c>
      <c r="O6362" s="358">
        <v>0.20898480283335746</v>
      </c>
      <c r="P6362" s="327">
        <v>0.10974384124736745</v>
      </c>
      <c r="Q6362" s="332">
        <v>0.296816976127321</v>
      </c>
      <c r="R6362" s="358">
        <v>0.49621067707297883</v>
      </c>
      <c r="S6362" s="327">
        <v>0.63379685202886471</v>
      </c>
      <c r="T6362" s="358">
        <v>0.19696705649336149</v>
      </c>
      <c r="U6362" s="358">
        <v>0.50363944909782843</v>
      </c>
      <c r="V6362" s="361">
        <v>8.4865781301065216E-2</v>
      </c>
    </row>
    <row r="6363" spans="1:22" hidden="1" outlineLevel="1">
      <c r="A6363" s="65">
        <v>6354</v>
      </c>
      <c r="B6363" s="117">
        <v>1</v>
      </c>
      <c r="C6363" s="325">
        <v>1.3420545796821875E-4</v>
      </c>
      <c r="D6363" s="358">
        <v>1.2454494483131383E-4</v>
      </c>
      <c r="E6363" s="327">
        <v>1.3464291328190784E-4</v>
      </c>
      <c r="F6363" s="332">
        <v>0</v>
      </c>
      <c r="G6363" s="358">
        <v>1.7797145221203916E-4</v>
      </c>
      <c r="H6363" s="327">
        <v>0</v>
      </c>
      <c r="I6363" s="332">
        <v>0</v>
      </c>
      <c r="J6363" s="358">
        <v>0</v>
      </c>
      <c r="K6363" s="327">
        <v>0</v>
      </c>
      <c r="L6363" s="336">
        <v>1.644775488145868E-4</v>
      </c>
      <c r="M6363" s="210">
        <v>1.1415525114155251E-4</v>
      </c>
      <c r="N6363" s="325">
        <v>4.5969700433575261E-2</v>
      </c>
      <c r="O6363" s="358">
        <v>3.7542669440595873E-2</v>
      </c>
      <c r="P6363" s="327">
        <v>2.8803490584906308E-2</v>
      </c>
      <c r="Q6363" s="332">
        <v>9.8938992042440319E-2</v>
      </c>
      <c r="R6363" s="358">
        <v>0.4429975778818474</v>
      </c>
      <c r="S6363" s="327">
        <v>0.5466568568413287</v>
      </c>
      <c r="T6363" s="358">
        <v>0.19414278112144392</v>
      </c>
      <c r="U6363" s="358">
        <v>0.53731334540277642</v>
      </c>
      <c r="V6363" s="361">
        <v>2.8962471027682624E-2</v>
      </c>
    </row>
    <row r="6364" spans="1:22" hidden="1" outlineLevel="1">
      <c r="A6364" s="65">
        <v>6355</v>
      </c>
      <c r="B6364" s="117">
        <v>1</v>
      </c>
      <c r="C6364" s="325">
        <v>1.3118658519443662E-4</v>
      </c>
      <c r="D6364" s="358">
        <v>1.2505043477287084E-4</v>
      </c>
      <c r="E6364" s="327">
        <v>1.3156840027990263E-4</v>
      </c>
      <c r="F6364" s="332">
        <v>0</v>
      </c>
      <c r="G6364" s="358">
        <v>0</v>
      </c>
      <c r="H6364" s="327">
        <v>0</v>
      </c>
      <c r="I6364" s="332">
        <v>0</v>
      </c>
      <c r="J6364" s="358">
        <v>0</v>
      </c>
      <c r="K6364" s="327">
        <v>0</v>
      </c>
      <c r="L6364" s="336">
        <v>1.1748396343899057E-4</v>
      </c>
      <c r="M6364" s="210">
        <v>1.1415525114155251E-4</v>
      </c>
      <c r="N6364" s="325">
        <v>5.6520123483904013E-4</v>
      </c>
      <c r="O6364" s="358">
        <v>0</v>
      </c>
      <c r="P6364" s="327">
        <v>0</v>
      </c>
      <c r="Q6364" s="332">
        <v>6.5959328028293546E-2</v>
      </c>
      <c r="R6364" s="358">
        <v>0.48996688504369801</v>
      </c>
      <c r="S6364" s="327">
        <v>0.45549111635162615</v>
      </c>
      <c r="T6364" s="358">
        <v>0.18472852988171878</v>
      </c>
      <c r="U6364" s="358">
        <v>0.58240020656275704</v>
      </c>
      <c r="V6364" s="361">
        <v>0</v>
      </c>
    </row>
    <row r="6365" spans="1:22" hidden="1" outlineLevel="1">
      <c r="A6365" s="65">
        <v>6356</v>
      </c>
      <c r="B6365" s="117">
        <v>1</v>
      </c>
      <c r="C6365" s="325">
        <v>1.3679306320288912E-4</v>
      </c>
      <c r="D6365" s="358">
        <v>1.4040955222787208E-4</v>
      </c>
      <c r="E6365" s="327">
        <v>1.4459291949514837E-4</v>
      </c>
      <c r="F6365" s="332">
        <v>0</v>
      </c>
      <c r="G6365" s="358">
        <v>0</v>
      </c>
      <c r="H6365" s="327">
        <v>0</v>
      </c>
      <c r="I6365" s="332">
        <v>0</v>
      </c>
      <c r="J6365" s="358">
        <v>0</v>
      </c>
      <c r="K6365" s="327">
        <v>0</v>
      </c>
      <c r="L6365" s="336">
        <v>8.811297257924293E-5</v>
      </c>
      <c r="M6365" s="210">
        <v>1.1415525114155251E-4</v>
      </c>
      <c r="N6365" s="325">
        <v>0</v>
      </c>
      <c r="O6365" s="358">
        <v>0</v>
      </c>
      <c r="P6365" s="327">
        <v>0</v>
      </c>
      <c r="Q6365" s="332">
        <v>6.5959328028293546E-2</v>
      </c>
      <c r="R6365" s="358">
        <v>0.48029503274586416</v>
      </c>
      <c r="S6365" s="327">
        <v>0.31423569667164308</v>
      </c>
      <c r="T6365" s="358">
        <v>0.21945665667714948</v>
      </c>
      <c r="U6365" s="358">
        <v>0.63358904893235901</v>
      </c>
      <c r="V6365" s="361">
        <v>0</v>
      </c>
    </row>
    <row r="6366" spans="1:22" hidden="1" outlineLevel="1">
      <c r="A6366" s="65">
        <v>6357</v>
      </c>
      <c r="B6366" s="117">
        <v>1</v>
      </c>
      <c r="C6366" s="325">
        <v>1.3384919347938731E-4</v>
      </c>
      <c r="D6366" s="358">
        <v>1.3914582737397955E-4</v>
      </c>
      <c r="E6366" s="327">
        <v>1.4024708888049964E-4</v>
      </c>
      <c r="F6366" s="332">
        <v>0</v>
      </c>
      <c r="G6366" s="358">
        <v>0</v>
      </c>
      <c r="H6366" s="327">
        <v>0</v>
      </c>
      <c r="I6366" s="332">
        <v>0</v>
      </c>
      <c r="J6366" s="358">
        <v>0</v>
      </c>
      <c r="K6366" s="327">
        <v>0</v>
      </c>
      <c r="L6366" s="336">
        <v>5.8741981719495287E-5</v>
      </c>
      <c r="M6366" s="210">
        <v>1.1415525114155251E-4</v>
      </c>
      <c r="N6366" s="325">
        <v>0</v>
      </c>
      <c r="O6366" s="358">
        <v>0</v>
      </c>
      <c r="P6366" s="327">
        <v>0</v>
      </c>
      <c r="Q6366" s="332">
        <v>6.5959328028293546E-2</v>
      </c>
      <c r="R6366" s="358">
        <v>0.45654362578771079</v>
      </c>
      <c r="S6366" s="327">
        <v>0.20500897561133249</v>
      </c>
      <c r="T6366" s="358">
        <v>0.24633957410614249</v>
      </c>
      <c r="U6366" s="358">
        <v>0.63370204858438905</v>
      </c>
      <c r="V6366" s="361">
        <v>0</v>
      </c>
    </row>
    <row r="6367" spans="1:22" hidden="1" outlineLevel="1">
      <c r="A6367" s="65">
        <v>6358</v>
      </c>
      <c r="B6367" s="117">
        <v>1</v>
      </c>
      <c r="C6367" s="325">
        <v>1.2484882744575118E-4</v>
      </c>
      <c r="D6367" s="358">
        <v>1.2687797533080769E-4</v>
      </c>
      <c r="E6367" s="327">
        <v>1.2583449839430639E-4</v>
      </c>
      <c r="F6367" s="332">
        <v>0</v>
      </c>
      <c r="G6367" s="358">
        <v>0</v>
      </c>
      <c r="H6367" s="327">
        <v>0</v>
      </c>
      <c r="I6367" s="332">
        <v>0</v>
      </c>
      <c r="J6367" s="358">
        <v>0</v>
      </c>
      <c r="K6367" s="327">
        <v>0</v>
      </c>
      <c r="L6367" s="336">
        <v>3.7594868300476983E-5</v>
      </c>
      <c r="M6367" s="210">
        <v>1.1415525114155251E-4</v>
      </c>
      <c r="N6367" s="325">
        <v>0</v>
      </c>
      <c r="O6367" s="358">
        <v>0</v>
      </c>
      <c r="P6367" s="327">
        <v>0</v>
      </c>
      <c r="Q6367" s="332">
        <v>0.16489832007073388</v>
      </c>
      <c r="R6367" s="358">
        <v>0.38886378221097079</v>
      </c>
      <c r="S6367" s="327">
        <v>0.26302354025401542</v>
      </c>
      <c r="T6367" s="358">
        <v>0.15878703757669824</v>
      </c>
      <c r="U6367" s="358">
        <v>0.49821546580038711</v>
      </c>
      <c r="V6367" s="361">
        <v>0</v>
      </c>
    </row>
    <row r="6368" spans="1:22" hidden="1" outlineLevel="1">
      <c r="A6368" s="65">
        <v>6359</v>
      </c>
      <c r="B6368" s="117">
        <v>1</v>
      </c>
      <c r="C6368" s="325">
        <v>1.1155453678356781E-4</v>
      </c>
      <c r="D6368" s="358">
        <v>1.1602938350816125E-4</v>
      </c>
      <c r="E6368" s="327">
        <v>1.1572882063666055E-4</v>
      </c>
      <c r="F6368" s="332">
        <v>0</v>
      </c>
      <c r="G6368" s="358">
        <v>0</v>
      </c>
      <c r="H6368" s="327">
        <v>0</v>
      </c>
      <c r="I6368" s="332">
        <v>0</v>
      </c>
      <c r="J6368" s="358">
        <v>0</v>
      </c>
      <c r="K6368" s="327">
        <v>0</v>
      </c>
      <c r="L6368" s="336">
        <v>2.3496792687798115E-5</v>
      </c>
      <c r="M6368" s="210">
        <v>1.1415525114155251E-4</v>
      </c>
      <c r="N6368" s="325">
        <v>0</v>
      </c>
      <c r="O6368" s="358">
        <v>0</v>
      </c>
      <c r="P6368" s="327">
        <v>0</v>
      </c>
      <c r="Q6368" s="332">
        <v>0.19787798408488064</v>
      </c>
      <c r="R6368" s="358">
        <v>0.36280409268569319</v>
      </c>
      <c r="S6368" s="327">
        <v>0.28578543832056313</v>
      </c>
      <c r="T6368" s="358">
        <v>7.7406065748851574E-2</v>
      </c>
      <c r="U6368" s="358">
        <v>0.42126270276793903</v>
      </c>
      <c r="V6368" s="361">
        <v>0</v>
      </c>
    </row>
    <row r="6369" spans="1:22" hidden="1" outlineLevel="1">
      <c r="A6369" s="65">
        <v>6360</v>
      </c>
      <c r="B6369" s="117">
        <v>1</v>
      </c>
      <c r="C6369" s="325">
        <v>1.0307919210189379E-4</v>
      </c>
      <c r="D6369" s="358">
        <v>1.0747493834335043E-4</v>
      </c>
      <c r="E6369" s="327">
        <v>1.0480586727088674E-4</v>
      </c>
      <c r="F6369" s="332">
        <v>0</v>
      </c>
      <c r="G6369" s="358">
        <v>0</v>
      </c>
      <c r="H6369" s="327">
        <v>0</v>
      </c>
      <c r="I6369" s="332">
        <v>0</v>
      </c>
      <c r="J6369" s="358">
        <v>0</v>
      </c>
      <c r="K6369" s="327">
        <v>0</v>
      </c>
      <c r="L6369" s="336">
        <v>9.3987170751192458E-6</v>
      </c>
      <c r="M6369" s="210">
        <v>1.1415525114155251E-4</v>
      </c>
      <c r="N6369" s="325">
        <v>0</v>
      </c>
      <c r="O6369" s="358">
        <v>0</v>
      </c>
      <c r="P6369" s="327">
        <v>0</v>
      </c>
      <c r="Q6369" s="332">
        <v>0.19787798408488064</v>
      </c>
      <c r="R6369" s="358">
        <v>0.32130673604524934</v>
      </c>
      <c r="S6369" s="327">
        <v>0.32553647073450609</v>
      </c>
      <c r="T6369" s="358">
        <v>6.035581072579372E-2</v>
      </c>
      <c r="U6369" s="358">
        <v>0.34984692268496226</v>
      </c>
      <c r="V6369" s="361">
        <v>0</v>
      </c>
    </row>
    <row r="6370" spans="1:22" hidden="1" outlineLevel="1">
      <c r="A6370" s="65">
        <v>6361</v>
      </c>
      <c r="B6370" s="117">
        <v>1</v>
      </c>
      <c r="C6370" s="325">
        <v>9.5135119026371905E-5</v>
      </c>
      <c r="D6370" s="358">
        <v>9.7831745612109142E-5</v>
      </c>
      <c r="E6370" s="327">
        <v>9.4726134770641791E-5</v>
      </c>
      <c r="F6370" s="332">
        <v>0</v>
      </c>
      <c r="G6370" s="358">
        <v>0</v>
      </c>
      <c r="H6370" s="327">
        <v>0</v>
      </c>
      <c r="I6370" s="332">
        <v>0</v>
      </c>
      <c r="J6370" s="358">
        <v>0</v>
      </c>
      <c r="K6370" s="327">
        <v>0</v>
      </c>
      <c r="L6370" s="336">
        <v>5.8741981719495289E-6</v>
      </c>
      <c r="M6370" s="210">
        <v>1.1415525114155251E-4</v>
      </c>
      <c r="N6370" s="325">
        <v>0</v>
      </c>
      <c r="O6370" s="358">
        <v>0</v>
      </c>
      <c r="P6370" s="327">
        <v>0</v>
      </c>
      <c r="Q6370" s="332">
        <v>0.19787798408488064</v>
      </c>
      <c r="R6370" s="358">
        <v>0.34904430264833208</v>
      </c>
      <c r="S6370" s="327">
        <v>0.26841651615897127</v>
      </c>
      <c r="T6370" s="358">
        <v>3.8703032874425787E-2</v>
      </c>
      <c r="U6370" s="358">
        <v>0.30747205317370224</v>
      </c>
      <c r="V6370" s="361">
        <v>0</v>
      </c>
    </row>
    <row r="6371" spans="1:22" hidden="1" outlineLevel="1">
      <c r="A6371" s="65">
        <v>6362</v>
      </c>
      <c r="B6371" s="117">
        <v>1</v>
      </c>
      <c r="C6371" s="325">
        <v>9.0947448719055099E-5</v>
      </c>
      <c r="D6371" s="358">
        <v>9.2932381563172047E-5</v>
      </c>
      <c r="E6371" s="327">
        <v>8.8667917167534462E-5</v>
      </c>
      <c r="F6371" s="332">
        <v>0</v>
      </c>
      <c r="G6371" s="358">
        <v>0</v>
      </c>
      <c r="H6371" s="327">
        <v>0</v>
      </c>
      <c r="I6371" s="332">
        <v>0</v>
      </c>
      <c r="J6371" s="358">
        <v>0</v>
      </c>
      <c r="K6371" s="327">
        <v>0</v>
      </c>
      <c r="L6371" s="336">
        <v>2.3496792687798115E-6</v>
      </c>
      <c r="M6371" s="210">
        <v>1.1415525114155251E-4</v>
      </c>
      <c r="N6371" s="325">
        <v>0</v>
      </c>
      <c r="O6371" s="358">
        <v>0</v>
      </c>
      <c r="P6371" s="327">
        <v>0</v>
      </c>
      <c r="Q6371" s="332">
        <v>0.19787798408488064</v>
      </c>
      <c r="R6371" s="358">
        <v>0.39424212671819403</v>
      </c>
      <c r="S6371" s="327">
        <v>0.26902417113336707</v>
      </c>
      <c r="T6371" s="358">
        <v>3.7657004958900765E-2</v>
      </c>
      <c r="U6371" s="358">
        <v>0.28781011372047771</v>
      </c>
      <c r="V6371" s="361">
        <v>0</v>
      </c>
    </row>
    <row r="6372" spans="1:22" hidden="1" outlineLevel="1">
      <c r="A6372" s="65">
        <v>6363</v>
      </c>
      <c r="B6372" s="117">
        <v>1</v>
      </c>
      <c r="C6372" s="325">
        <v>8.8216087638014125E-5</v>
      </c>
      <c r="D6372" s="358">
        <v>9.0482699538703485E-5</v>
      </c>
      <c r="E6372" s="327">
        <v>8.5736103081234121E-5</v>
      </c>
      <c r="F6372" s="332">
        <v>0</v>
      </c>
      <c r="G6372" s="358">
        <v>0</v>
      </c>
      <c r="H6372" s="327">
        <v>0</v>
      </c>
      <c r="I6372" s="332">
        <v>0</v>
      </c>
      <c r="J6372" s="358">
        <v>0</v>
      </c>
      <c r="K6372" s="327">
        <v>0</v>
      </c>
      <c r="L6372" s="336">
        <v>1.1748396343899057E-6</v>
      </c>
      <c r="M6372" s="210">
        <v>1.1415525114155251E-4</v>
      </c>
      <c r="N6372" s="325">
        <v>0</v>
      </c>
      <c r="O6372" s="358">
        <v>0</v>
      </c>
      <c r="P6372" s="327">
        <v>0</v>
      </c>
      <c r="Q6372" s="332">
        <v>0.19787798408488064</v>
      </c>
      <c r="R6372" s="358">
        <v>0.42573737402438339</v>
      </c>
      <c r="S6372" s="327">
        <v>0.37272288184996727</v>
      </c>
      <c r="T6372" s="358">
        <v>3.6820182626480749E-2</v>
      </c>
      <c r="U6372" s="358">
        <v>0.28532412137581709</v>
      </c>
      <c r="V6372" s="361">
        <v>0</v>
      </c>
    </row>
    <row r="6373" spans="1:22" hidden="1" outlineLevel="1">
      <c r="A6373" s="65">
        <v>6364</v>
      </c>
      <c r="B6373" s="117">
        <v>1</v>
      </c>
      <c r="C6373" s="325">
        <v>8.7472307389401143E-5</v>
      </c>
      <c r="D6373" s="358">
        <v>9.1357585976013683E-5</v>
      </c>
      <c r="E6373" s="327">
        <v>8.414046975107951E-5</v>
      </c>
      <c r="F6373" s="332">
        <v>0</v>
      </c>
      <c r="G6373" s="358">
        <v>0</v>
      </c>
      <c r="H6373" s="327">
        <v>0</v>
      </c>
      <c r="I6373" s="332">
        <v>0</v>
      </c>
      <c r="J6373" s="358">
        <v>0</v>
      </c>
      <c r="K6373" s="327">
        <v>0</v>
      </c>
      <c r="L6373" s="336">
        <v>1.409807561267887E-5</v>
      </c>
      <c r="M6373" s="210">
        <v>1.1415525114155251E-4</v>
      </c>
      <c r="N6373" s="325">
        <v>0</v>
      </c>
      <c r="O6373" s="358">
        <v>0</v>
      </c>
      <c r="P6373" s="327">
        <v>0</v>
      </c>
      <c r="Q6373" s="332">
        <v>0.13191865605658709</v>
      </c>
      <c r="R6373" s="358">
        <v>0.40652757420704638</v>
      </c>
      <c r="S6373" s="327">
        <v>0.33862646493166532</v>
      </c>
      <c r="T6373" s="358">
        <v>3.6924785418033249E-2</v>
      </c>
      <c r="U6373" s="358">
        <v>0.27673614782153505</v>
      </c>
      <c r="V6373" s="361">
        <v>0</v>
      </c>
    </row>
    <row r="6374" spans="1:22" hidden="1" outlineLevel="1">
      <c r="A6374" s="65">
        <v>6365</v>
      </c>
      <c r="B6374" s="117">
        <v>1</v>
      </c>
      <c r="C6374" s="325">
        <v>8.8503599330755288E-5</v>
      </c>
      <c r="D6374" s="358">
        <v>8.989944191383002E-5</v>
      </c>
      <c r="E6374" s="327">
        <v>8.3777236147467081E-5</v>
      </c>
      <c r="F6374" s="332">
        <v>0</v>
      </c>
      <c r="G6374" s="358">
        <v>0</v>
      </c>
      <c r="H6374" s="327">
        <v>0</v>
      </c>
      <c r="I6374" s="332">
        <v>0</v>
      </c>
      <c r="J6374" s="358">
        <v>0</v>
      </c>
      <c r="K6374" s="327">
        <v>0</v>
      </c>
      <c r="L6374" s="336">
        <v>3.7594868300476983E-5</v>
      </c>
      <c r="M6374" s="210">
        <v>1.1415525114155251E-4</v>
      </c>
      <c r="N6374" s="325">
        <v>0</v>
      </c>
      <c r="O6374" s="358">
        <v>0</v>
      </c>
      <c r="P6374" s="327">
        <v>0</v>
      </c>
      <c r="Q6374" s="332">
        <v>0.16489832007073388</v>
      </c>
      <c r="R6374" s="358">
        <v>0.36841922568597563</v>
      </c>
      <c r="S6374" s="327">
        <v>0.37329679203547189</v>
      </c>
      <c r="T6374" s="358">
        <v>4.518840595068091E-2</v>
      </c>
      <c r="U6374" s="358">
        <v>0.28001313773040581</v>
      </c>
      <c r="V6374" s="361">
        <v>0</v>
      </c>
    </row>
    <row r="6375" spans="1:22" hidden="1" outlineLevel="1">
      <c r="A6375" s="65">
        <v>6366</v>
      </c>
      <c r="B6375" s="117">
        <v>1</v>
      </c>
      <c r="C6375" s="325">
        <v>9.3160038702323975E-5</v>
      </c>
      <c r="D6375" s="358">
        <v>9.3146242692292307E-5</v>
      </c>
      <c r="E6375" s="327">
        <v>8.8512245623129131E-5</v>
      </c>
      <c r="F6375" s="332">
        <v>0</v>
      </c>
      <c r="G6375" s="358">
        <v>0</v>
      </c>
      <c r="H6375" s="327">
        <v>0</v>
      </c>
      <c r="I6375" s="332">
        <v>0</v>
      </c>
      <c r="J6375" s="358">
        <v>0</v>
      </c>
      <c r="K6375" s="327">
        <v>0</v>
      </c>
      <c r="L6375" s="336">
        <v>9.3987170751192462E-5</v>
      </c>
      <c r="M6375" s="210">
        <v>1.1415525114155251E-4</v>
      </c>
      <c r="N6375" s="325">
        <v>0</v>
      </c>
      <c r="O6375" s="358">
        <v>3.7392648307755914E-4</v>
      </c>
      <c r="P6375" s="327">
        <v>0</v>
      </c>
      <c r="Q6375" s="332">
        <v>0.26383731211317418</v>
      </c>
      <c r="R6375" s="358">
        <v>0.33867016621709323</v>
      </c>
      <c r="S6375" s="327">
        <v>0.40333371886271613</v>
      </c>
      <c r="T6375" s="358">
        <v>5.1987587401593559E-2</v>
      </c>
      <c r="U6375" s="358">
        <v>0.31086204273460305</v>
      </c>
      <c r="V6375" s="361">
        <v>0</v>
      </c>
    </row>
    <row r="6376" spans="1:22" hidden="1" outlineLevel="1">
      <c r="A6376" s="65">
        <v>6367</v>
      </c>
      <c r="B6376" s="117">
        <v>1</v>
      </c>
      <c r="C6376" s="325">
        <v>1.0945445137571938E-4</v>
      </c>
      <c r="D6376" s="358">
        <v>1.0131184944052082E-4</v>
      </c>
      <c r="E6376" s="327">
        <v>1.0017463882482825E-4</v>
      </c>
      <c r="F6376" s="332">
        <v>0</v>
      </c>
      <c r="G6376" s="358">
        <v>0</v>
      </c>
      <c r="H6376" s="327">
        <v>0</v>
      </c>
      <c r="I6376" s="332">
        <v>0</v>
      </c>
      <c r="J6376" s="358">
        <v>0</v>
      </c>
      <c r="K6376" s="327">
        <v>0</v>
      </c>
      <c r="L6376" s="336">
        <v>1.8210014333043539E-4</v>
      </c>
      <c r="M6376" s="210">
        <v>1.1415525114155251E-4</v>
      </c>
      <c r="N6376" s="325">
        <v>4.8984107019383466E-3</v>
      </c>
      <c r="O6376" s="358">
        <v>1.6465083701139274E-2</v>
      </c>
      <c r="P6376" s="327">
        <v>2.1972547489950905E-2</v>
      </c>
      <c r="Q6376" s="332">
        <v>0.32979664014146776</v>
      </c>
      <c r="R6376" s="358">
        <v>0.30570512135310007</v>
      </c>
      <c r="S6376" s="327">
        <v>0.36523687214431477</v>
      </c>
      <c r="T6376" s="358">
        <v>0.14246900209450788</v>
      </c>
      <c r="U6376" s="358">
        <v>0.35108991885729257</v>
      </c>
      <c r="V6376" s="361">
        <v>0</v>
      </c>
    </row>
    <row r="6377" spans="1:22" hidden="1" outlineLevel="1">
      <c r="A6377" s="65">
        <v>6368</v>
      </c>
      <c r="B6377" s="117">
        <v>1</v>
      </c>
      <c r="C6377" s="325">
        <v>1.2782394844020314E-4</v>
      </c>
      <c r="D6377" s="358">
        <v>1.1118834522171148E-4</v>
      </c>
      <c r="E6377" s="327">
        <v>1.1339374747058065E-4</v>
      </c>
      <c r="F6377" s="332">
        <v>0</v>
      </c>
      <c r="G6377" s="358">
        <v>0</v>
      </c>
      <c r="H6377" s="327">
        <v>0</v>
      </c>
      <c r="I6377" s="332">
        <v>0</v>
      </c>
      <c r="J6377" s="358">
        <v>0</v>
      </c>
      <c r="K6377" s="327">
        <v>0</v>
      </c>
      <c r="L6377" s="336">
        <v>1.5860335064263727E-4</v>
      </c>
      <c r="M6377" s="210">
        <v>1.1415525114155251E-4</v>
      </c>
      <c r="N6377" s="325">
        <v>7.9316573289078623E-2</v>
      </c>
      <c r="O6377" s="358">
        <v>0.15468636382870102</v>
      </c>
      <c r="P6377" s="327">
        <v>0.14676532306062509</v>
      </c>
      <c r="Q6377" s="332">
        <v>0.36277630415561452</v>
      </c>
      <c r="R6377" s="358">
        <v>0.21792257515066799</v>
      </c>
      <c r="S6377" s="327">
        <v>0.29641104018965303</v>
      </c>
      <c r="T6377" s="358">
        <v>0.17458205910112604</v>
      </c>
      <c r="U6377" s="358">
        <v>0.47098254966115077</v>
      </c>
      <c r="V6377" s="361">
        <v>0</v>
      </c>
    </row>
    <row r="6378" spans="1:22" hidden="1" outlineLevel="1">
      <c r="A6378" s="65">
        <v>6369</v>
      </c>
      <c r="B6378" s="117">
        <v>1</v>
      </c>
      <c r="C6378" s="325">
        <v>1.4424961645158907E-4</v>
      </c>
      <c r="D6378" s="358">
        <v>1.1968446462403495E-4</v>
      </c>
      <c r="E6378" s="327">
        <v>1.284938872778974E-4</v>
      </c>
      <c r="F6378" s="332">
        <v>0</v>
      </c>
      <c r="G6378" s="358">
        <v>0</v>
      </c>
      <c r="H6378" s="327">
        <v>0</v>
      </c>
      <c r="I6378" s="332">
        <v>0</v>
      </c>
      <c r="J6378" s="358">
        <v>0</v>
      </c>
      <c r="K6378" s="327">
        <v>0</v>
      </c>
      <c r="L6378" s="336">
        <v>1.4685495429873823E-4</v>
      </c>
      <c r="M6378" s="210">
        <v>1.1415525114155251E-4</v>
      </c>
      <c r="N6378" s="325">
        <v>0.18821201120140035</v>
      </c>
      <c r="O6378" s="358">
        <v>0.27976260283329812</v>
      </c>
      <c r="P6378" s="327">
        <v>0.3171127649444222</v>
      </c>
      <c r="Q6378" s="332">
        <v>0.42873563218390809</v>
      </c>
      <c r="R6378" s="358">
        <v>0.25381254011251464</v>
      </c>
      <c r="S6378" s="327">
        <v>0.31254776618721031</v>
      </c>
      <c r="T6378" s="358">
        <v>0.22374537113080201</v>
      </c>
      <c r="U6378" s="358">
        <v>0.64477601448333177</v>
      </c>
      <c r="V6378" s="361">
        <v>7.6130316478765447E-2</v>
      </c>
    </row>
    <row r="6379" spans="1:22" hidden="1" outlineLevel="1">
      <c r="A6379" s="65">
        <v>6370</v>
      </c>
      <c r="B6379" s="117">
        <v>1</v>
      </c>
      <c r="C6379" s="325">
        <v>1.49962348781272E-4</v>
      </c>
      <c r="D6379" s="358">
        <v>1.2551704087276959E-4</v>
      </c>
      <c r="E6379" s="327">
        <v>1.3723743902199664E-4</v>
      </c>
      <c r="F6379" s="332">
        <v>0</v>
      </c>
      <c r="G6379" s="358">
        <v>1.9547684095420697E-4</v>
      </c>
      <c r="H6379" s="327">
        <v>0</v>
      </c>
      <c r="I6379" s="332">
        <v>0</v>
      </c>
      <c r="J6379" s="358">
        <v>0</v>
      </c>
      <c r="K6379" s="327">
        <v>0</v>
      </c>
      <c r="L6379" s="336">
        <v>1.644775488145868E-4</v>
      </c>
      <c r="M6379" s="210">
        <v>1.1415525114155251E-4</v>
      </c>
      <c r="N6379" s="325">
        <v>0.29804945117178716</v>
      </c>
      <c r="O6379" s="358">
        <v>0.40711826152763919</v>
      </c>
      <c r="P6379" s="327">
        <v>0.49742982515712381</v>
      </c>
      <c r="Q6379" s="332">
        <v>0.46171529619805485</v>
      </c>
      <c r="R6379" s="358">
        <v>0.31860329846401009</v>
      </c>
      <c r="S6379" s="327">
        <v>0.29135565038158384</v>
      </c>
      <c r="T6379" s="358">
        <v>0.30533554854175365</v>
      </c>
      <c r="U6379" s="358">
        <v>0.67053993514617771</v>
      </c>
      <c r="V6379" s="361">
        <v>0.17755698774009282</v>
      </c>
    </row>
    <row r="6380" spans="1:22" hidden="1" outlineLevel="1">
      <c r="A6380" s="65">
        <v>6371</v>
      </c>
      <c r="B6380" s="117">
        <v>1</v>
      </c>
      <c r="C6380" s="325">
        <v>1.4810602328683455E-4</v>
      </c>
      <c r="D6380" s="358">
        <v>1.2398112912726948E-4</v>
      </c>
      <c r="E6380" s="327">
        <v>1.396762932176801E-4</v>
      </c>
      <c r="F6380" s="332">
        <v>0</v>
      </c>
      <c r="G6380" s="358">
        <v>2.5674570155179404E-4</v>
      </c>
      <c r="H6380" s="327">
        <v>0</v>
      </c>
      <c r="I6380" s="332">
        <v>0</v>
      </c>
      <c r="J6380" s="358">
        <v>0</v>
      </c>
      <c r="K6380" s="327">
        <v>0</v>
      </c>
      <c r="L6380" s="336">
        <v>1.8797434150238492E-4</v>
      </c>
      <c r="M6380" s="210">
        <v>1.1415525114155251E-4</v>
      </c>
      <c r="N6380" s="325">
        <v>0.36568519894085894</v>
      </c>
      <c r="O6380" s="358">
        <v>0.49140396652478047</v>
      </c>
      <c r="P6380" s="327">
        <v>0.58694421689242005</v>
      </c>
      <c r="Q6380" s="332">
        <v>0.49469496021220166</v>
      </c>
      <c r="R6380" s="358">
        <v>0.32225585103173321</v>
      </c>
      <c r="S6380" s="327">
        <v>0.36240112128887275</v>
      </c>
      <c r="T6380" s="358">
        <v>0.29581669451047604</v>
      </c>
      <c r="U6380" s="358">
        <v>0.6178820973001854</v>
      </c>
      <c r="V6380" s="361">
        <v>0.26010949702476499</v>
      </c>
    </row>
    <row r="6381" spans="1:22" hidden="1" outlineLevel="1">
      <c r="A6381" s="65">
        <v>6372</v>
      </c>
      <c r="B6381" s="117">
        <v>1</v>
      </c>
      <c r="C6381" s="325">
        <v>1.4868104667231684E-4</v>
      </c>
      <c r="D6381" s="358">
        <v>1.2456438675214295E-4</v>
      </c>
      <c r="E6381" s="327">
        <v>1.4119409077563205E-4</v>
      </c>
      <c r="F6381" s="332">
        <v>0</v>
      </c>
      <c r="G6381" s="358">
        <v>2.9117296607805731E-4</v>
      </c>
      <c r="H6381" s="327">
        <v>0</v>
      </c>
      <c r="I6381" s="332">
        <v>0</v>
      </c>
      <c r="J6381" s="358">
        <v>0</v>
      </c>
      <c r="K6381" s="327">
        <v>0</v>
      </c>
      <c r="L6381" s="336">
        <v>2.0677177565262342E-4</v>
      </c>
      <c r="M6381" s="210">
        <v>1.1415525114155251E-4</v>
      </c>
      <c r="N6381" s="325">
        <v>0.40656808826088281</v>
      </c>
      <c r="O6381" s="358">
        <v>0.55949373482047182</v>
      </c>
      <c r="P6381" s="327">
        <v>0.50120013264754737</v>
      </c>
      <c r="Q6381" s="332">
        <v>0.42873563218390809</v>
      </c>
      <c r="R6381" s="358">
        <v>0.37171518402005627</v>
      </c>
      <c r="S6381" s="327">
        <v>0.37283260078665476</v>
      </c>
      <c r="T6381" s="358">
        <v>0.29487526938650349</v>
      </c>
      <c r="U6381" s="358">
        <v>0.58816318881628837</v>
      </c>
      <c r="V6381" s="361">
        <v>0.33662306847126316</v>
      </c>
    </row>
    <row r="6382" spans="1:22" hidden="1" outlineLevel="1">
      <c r="A6382" s="65">
        <v>6373</v>
      </c>
      <c r="B6382" s="117">
        <v>1</v>
      </c>
      <c r="C6382" s="325">
        <v>1.3749934192636197E-4</v>
      </c>
      <c r="D6382" s="358">
        <v>1.2405889681058594E-4</v>
      </c>
      <c r="E6382" s="327">
        <v>1.3769148102651217E-4</v>
      </c>
      <c r="F6382" s="332">
        <v>0</v>
      </c>
      <c r="G6382" s="358">
        <v>3.2793428243660979E-4</v>
      </c>
      <c r="H6382" s="327">
        <v>0</v>
      </c>
      <c r="I6382" s="332">
        <v>0</v>
      </c>
      <c r="J6382" s="358">
        <v>0</v>
      </c>
      <c r="K6382" s="327">
        <v>0</v>
      </c>
      <c r="L6382" s="336">
        <v>1.8797434150238492E-4</v>
      </c>
      <c r="M6382" s="210">
        <v>1.1415525114155251E-4</v>
      </c>
      <c r="N6382" s="325">
        <v>0.4003508746776534</v>
      </c>
      <c r="O6382" s="358">
        <v>0.58043695149057939</v>
      </c>
      <c r="P6382" s="327">
        <v>0.46195086378532785</v>
      </c>
      <c r="Q6382" s="332">
        <v>0.32979664014146776</v>
      </c>
      <c r="R6382" s="358">
        <v>0.41746371228015744</v>
      </c>
      <c r="S6382" s="327">
        <v>0.337689653147207</v>
      </c>
      <c r="T6382" s="358">
        <v>0.18420551592395623</v>
      </c>
      <c r="U6382" s="358">
        <v>0.50047545884098765</v>
      </c>
      <c r="V6382" s="361">
        <v>0.34905213395868051</v>
      </c>
    </row>
    <row r="6383" spans="1:22" hidden="1" outlineLevel="1">
      <c r="A6383" s="65">
        <v>6374</v>
      </c>
      <c r="B6383" s="117">
        <v>1</v>
      </c>
      <c r="C6383" s="325">
        <v>1.3853688412190614E-4</v>
      </c>
      <c r="D6383" s="358">
        <v>1.1884846202838298E-4</v>
      </c>
      <c r="E6383" s="327">
        <v>1.3202244228441816E-4</v>
      </c>
      <c r="F6383" s="332">
        <v>0</v>
      </c>
      <c r="G6383" s="358">
        <v>3.8161747457925757E-4</v>
      </c>
      <c r="H6383" s="327">
        <v>0</v>
      </c>
      <c r="I6383" s="332">
        <v>0</v>
      </c>
      <c r="J6383" s="358">
        <v>0</v>
      </c>
      <c r="K6383" s="327">
        <v>0</v>
      </c>
      <c r="L6383" s="336">
        <v>1.9032402077116473E-4</v>
      </c>
      <c r="M6383" s="210">
        <v>1.1415525114155251E-4</v>
      </c>
      <c r="N6383" s="325">
        <v>0.37981522981183496</v>
      </c>
      <c r="O6383" s="358">
        <v>0.62177106746775379</v>
      </c>
      <c r="P6383" s="327">
        <v>0.4677672916978578</v>
      </c>
      <c r="Q6383" s="332">
        <v>0.19787798408488064</v>
      </c>
      <c r="R6383" s="358">
        <v>0.4326499144677754</v>
      </c>
      <c r="S6383" s="327">
        <v>0.34682141926157711</v>
      </c>
      <c r="T6383" s="358">
        <v>0.12813841965181511</v>
      </c>
      <c r="U6383" s="358">
        <v>0.42962467701816104</v>
      </c>
      <c r="V6383" s="361">
        <v>0.32141502273973016</v>
      </c>
    </row>
    <row r="6384" spans="1:22" hidden="1" outlineLevel="1">
      <c r="A6384" s="65">
        <v>6375</v>
      </c>
      <c r="B6384" s="117">
        <v>1</v>
      </c>
      <c r="C6384" s="325">
        <v>1.4329332756051524E-4</v>
      </c>
      <c r="D6384" s="358">
        <v>1.2096763139875657E-4</v>
      </c>
      <c r="E6384" s="327">
        <v>1.3523965420212826E-4</v>
      </c>
      <c r="F6384" s="332">
        <v>0</v>
      </c>
      <c r="G6384" s="358">
        <v>3.9853935036335302E-4</v>
      </c>
      <c r="H6384" s="327">
        <v>0</v>
      </c>
      <c r="I6384" s="332">
        <v>0</v>
      </c>
      <c r="J6384" s="358">
        <v>0</v>
      </c>
      <c r="K6384" s="327">
        <v>0</v>
      </c>
      <c r="L6384" s="336">
        <v>2.1382081345896285E-4</v>
      </c>
      <c r="M6384" s="210">
        <v>1.1415525114155251E-4</v>
      </c>
      <c r="N6384" s="325">
        <v>0.34458435284020145</v>
      </c>
      <c r="O6384" s="358">
        <v>0.56114603785179906</v>
      </c>
      <c r="P6384" s="327">
        <v>0.39550767567142309</v>
      </c>
      <c r="Q6384" s="332">
        <v>0.16489832007073388</v>
      </c>
      <c r="R6384" s="358">
        <v>0.47630125276506391</v>
      </c>
      <c r="S6384" s="327">
        <v>0.30930691201550442</v>
      </c>
      <c r="T6384" s="358">
        <v>0.12008400470227243</v>
      </c>
      <c r="U6384" s="358">
        <v>0.437873651616353</v>
      </c>
      <c r="V6384" s="361">
        <v>0.27414182034532608</v>
      </c>
    </row>
    <row r="6385" spans="1:22" hidden="1" outlineLevel="1">
      <c r="A6385" s="65">
        <v>6376</v>
      </c>
      <c r="B6385" s="117">
        <v>1</v>
      </c>
      <c r="C6385" s="325">
        <v>1.4356208849068631E-4</v>
      </c>
      <c r="D6385" s="358">
        <v>1.2155088902363004E-4</v>
      </c>
      <c r="E6385" s="327">
        <v>1.3713365799239308E-4</v>
      </c>
      <c r="F6385" s="332">
        <v>0</v>
      </c>
      <c r="G6385" s="358">
        <v>3.9503827261491958E-4</v>
      </c>
      <c r="H6385" s="327">
        <v>0</v>
      </c>
      <c r="I6385" s="332">
        <v>0</v>
      </c>
      <c r="J6385" s="358">
        <v>0</v>
      </c>
      <c r="K6385" s="327">
        <v>0</v>
      </c>
      <c r="L6385" s="336">
        <v>2.2321953053408208E-4</v>
      </c>
      <c r="M6385" s="210">
        <v>1.1415525114155251E-4</v>
      </c>
      <c r="N6385" s="325">
        <v>0.22457329064271192</v>
      </c>
      <c r="O6385" s="358">
        <v>0.36874742232518859</v>
      </c>
      <c r="P6385" s="327">
        <v>0.28538887367000937</v>
      </c>
      <c r="Q6385" s="332">
        <v>0.16489832007073388</v>
      </c>
      <c r="R6385" s="358">
        <v>0.49840293515543688</v>
      </c>
      <c r="S6385" s="327">
        <v>0.30686783518950217</v>
      </c>
      <c r="T6385" s="358">
        <v>0.12636017219542256</v>
      </c>
      <c r="U6385" s="358">
        <v>0.4392296474407133</v>
      </c>
      <c r="V6385" s="361">
        <v>0.22364683316241454</v>
      </c>
    </row>
    <row r="6386" spans="1:22" hidden="1" outlineLevel="1">
      <c r="A6386" s="65">
        <v>6377</v>
      </c>
      <c r="B6386" s="117">
        <v>1</v>
      </c>
      <c r="C6386" s="325">
        <v>1.3888689835654753E-4</v>
      </c>
      <c r="D6386" s="358">
        <v>1.2411722257307328E-4</v>
      </c>
      <c r="E6386" s="327">
        <v>1.3704284959148997E-4</v>
      </c>
      <c r="F6386" s="332">
        <v>0</v>
      </c>
      <c r="G6386" s="358">
        <v>3.9795583740528088E-4</v>
      </c>
      <c r="H6386" s="327">
        <v>0</v>
      </c>
      <c r="I6386" s="332">
        <v>0</v>
      </c>
      <c r="J6386" s="358">
        <v>0</v>
      </c>
      <c r="K6386" s="327">
        <v>0</v>
      </c>
      <c r="L6386" s="336">
        <v>2.2321953053408208E-4</v>
      </c>
      <c r="M6386" s="210">
        <v>1.1415525114155251E-4</v>
      </c>
      <c r="N6386" s="325">
        <v>0.12189506631361964</v>
      </c>
      <c r="O6386" s="358">
        <v>0.21439979624701494</v>
      </c>
      <c r="P6386" s="327">
        <v>0.15143431609684016</v>
      </c>
      <c r="Q6386" s="332">
        <v>0.19787798408488064</v>
      </c>
      <c r="R6386" s="358">
        <v>0.50123362487204248</v>
      </c>
      <c r="S6386" s="327">
        <v>0.27000318463513551</v>
      </c>
      <c r="T6386" s="358">
        <v>0.12541874707145007</v>
      </c>
      <c r="U6386" s="358">
        <v>0.49595547275978663</v>
      </c>
      <c r="V6386" s="361">
        <v>0.12899354451806383</v>
      </c>
    </row>
    <row r="6387" spans="1:22" hidden="1" outlineLevel="1">
      <c r="A6387" s="65">
        <v>6378</v>
      </c>
      <c r="B6387" s="117">
        <v>1</v>
      </c>
      <c r="C6387" s="325">
        <v>1.3371168788720676E-4</v>
      </c>
      <c r="D6387" s="358">
        <v>1.2621695002261777E-4</v>
      </c>
      <c r="E6387" s="327">
        <v>1.360439571815558E-4</v>
      </c>
      <c r="F6387" s="332">
        <v>0</v>
      </c>
      <c r="G6387" s="358">
        <v>3.5944398217251176E-4</v>
      </c>
      <c r="H6387" s="327">
        <v>0</v>
      </c>
      <c r="I6387" s="332">
        <v>0</v>
      </c>
      <c r="J6387" s="358">
        <v>0</v>
      </c>
      <c r="K6387" s="327">
        <v>0</v>
      </c>
      <c r="L6387" s="336">
        <v>1.644775488145868E-4</v>
      </c>
      <c r="M6387" s="210">
        <v>1.1415525114155251E-4</v>
      </c>
      <c r="N6387" s="325">
        <v>2.7883260918725974E-2</v>
      </c>
      <c r="O6387" s="358">
        <v>4.3943969065150162E-2</v>
      </c>
      <c r="P6387" s="327">
        <v>2.5664208400188217E-2</v>
      </c>
      <c r="Q6387" s="332">
        <v>0.26383731211317418</v>
      </c>
      <c r="R6387" s="358">
        <v>0.39535804912444983</v>
      </c>
      <c r="S6387" s="327">
        <v>0.19974260485830717</v>
      </c>
      <c r="T6387" s="358">
        <v>0.17813855401391113</v>
      </c>
      <c r="U6387" s="358">
        <v>0.54917830886592911</v>
      </c>
      <c r="V6387" s="361">
        <v>3.8659890549868035E-2</v>
      </c>
    </row>
    <row r="6388" spans="1:22" hidden="1" outlineLevel="1">
      <c r="A6388" s="65">
        <v>6379</v>
      </c>
      <c r="B6388" s="117">
        <v>1</v>
      </c>
      <c r="C6388" s="325">
        <v>1.298865323229114E-4</v>
      </c>
      <c r="D6388" s="358">
        <v>1.2487545748540878E-4</v>
      </c>
      <c r="E6388" s="327">
        <v>1.3507101002902249E-4</v>
      </c>
      <c r="F6388" s="332">
        <v>0</v>
      </c>
      <c r="G6388" s="358">
        <v>2.6083029225829984E-4</v>
      </c>
      <c r="H6388" s="327">
        <v>0</v>
      </c>
      <c r="I6388" s="332">
        <v>0</v>
      </c>
      <c r="J6388" s="358">
        <v>0</v>
      </c>
      <c r="K6388" s="327">
        <v>0</v>
      </c>
      <c r="L6388" s="336">
        <v>1.1748396343899057E-4</v>
      </c>
      <c r="M6388" s="210">
        <v>1.1415525114155251E-4</v>
      </c>
      <c r="N6388" s="325">
        <v>0</v>
      </c>
      <c r="O6388" s="358">
        <v>0</v>
      </c>
      <c r="P6388" s="327">
        <v>0</v>
      </c>
      <c r="Q6388" s="332">
        <v>0.23085764809902742</v>
      </c>
      <c r="R6388" s="358">
        <v>0.29958160102693632</v>
      </c>
      <c r="S6388" s="327">
        <v>0.28273870652016514</v>
      </c>
      <c r="T6388" s="358">
        <v>0.17520967585044106</v>
      </c>
      <c r="U6388" s="358">
        <v>0.56025227476487183</v>
      </c>
      <c r="V6388" s="361">
        <v>0</v>
      </c>
    </row>
    <row r="6389" spans="1:22" hidden="1" outlineLevel="1">
      <c r="A6389" s="65">
        <v>6380</v>
      </c>
      <c r="B6389" s="117">
        <v>1</v>
      </c>
      <c r="C6389" s="325">
        <v>1.3454297169448009E-4</v>
      </c>
      <c r="D6389" s="358">
        <v>1.4414240102706224E-4</v>
      </c>
      <c r="E6389" s="327">
        <v>1.4452805635164614E-4</v>
      </c>
      <c r="F6389" s="332">
        <v>0</v>
      </c>
      <c r="G6389" s="358">
        <v>0</v>
      </c>
      <c r="H6389" s="327">
        <v>0</v>
      </c>
      <c r="I6389" s="332">
        <v>0</v>
      </c>
      <c r="J6389" s="358">
        <v>0</v>
      </c>
      <c r="K6389" s="327">
        <v>0</v>
      </c>
      <c r="L6389" s="336">
        <v>8.811297257924293E-5</v>
      </c>
      <c r="M6389" s="210">
        <v>1.1415525114155251E-4</v>
      </c>
      <c r="N6389" s="325">
        <v>0</v>
      </c>
      <c r="O6389" s="358">
        <v>0</v>
      </c>
      <c r="P6389" s="327">
        <v>0</v>
      </c>
      <c r="Q6389" s="332">
        <v>0.13191865605658709</v>
      </c>
      <c r="R6389" s="358">
        <v>0.23867313822153041</v>
      </c>
      <c r="S6389" s="327">
        <v>0.24638887821874988</v>
      </c>
      <c r="T6389" s="358">
        <v>0.22855709954221715</v>
      </c>
      <c r="U6389" s="358">
        <v>0.65799697377084476</v>
      </c>
      <c r="V6389" s="361">
        <v>0</v>
      </c>
    </row>
    <row r="6390" spans="1:22" hidden="1" outlineLevel="1">
      <c r="A6390" s="65">
        <v>6381</v>
      </c>
      <c r="B6390" s="117">
        <v>1</v>
      </c>
      <c r="C6390" s="325">
        <v>1.3070531562180468E-4</v>
      </c>
      <c r="D6390" s="358">
        <v>1.4050676183201765E-4</v>
      </c>
      <c r="E6390" s="327">
        <v>1.375228368534064E-4</v>
      </c>
      <c r="F6390" s="332">
        <v>0</v>
      </c>
      <c r="G6390" s="358">
        <v>0</v>
      </c>
      <c r="H6390" s="327">
        <v>0</v>
      </c>
      <c r="I6390" s="332">
        <v>0</v>
      </c>
      <c r="J6390" s="358">
        <v>0</v>
      </c>
      <c r="K6390" s="327">
        <v>0</v>
      </c>
      <c r="L6390" s="336">
        <v>5.8741981719495287E-5</v>
      </c>
      <c r="M6390" s="210">
        <v>1.1415525114155251E-4</v>
      </c>
      <c r="N6390" s="325">
        <v>0</v>
      </c>
      <c r="O6390" s="358">
        <v>0</v>
      </c>
      <c r="P6390" s="327">
        <v>0</v>
      </c>
      <c r="Q6390" s="332">
        <v>0.13191865605658709</v>
      </c>
      <c r="R6390" s="358">
        <v>0.19971932332232112</v>
      </c>
      <c r="S6390" s="327">
        <v>0.19401204285646481</v>
      </c>
      <c r="T6390" s="358">
        <v>0.25899651188399525</v>
      </c>
      <c r="U6390" s="358">
        <v>0.65731897585866461</v>
      </c>
      <c r="V6390" s="361">
        <v>0</v>
      </c>
    </row>
    <row r="6391" spans="1:22" hidden="1" outlineLevel="1">
      <c r="A6391" s="65">
        <v>6382</v>
      </c>
      <c r="B6391" s="117">
        <v>1</v>
      </c>
      <c r="C6391" s="325">
        <v>1.2100492111888575E-4</v>
      </c>
      <c r="D6391" s="358">
        <v>1.2619750810178866E-4</v>
      </c>
      <c r="E6391" s="327">
        <v>1.2653502034413037E-4</v>
      </c>
      <c r="F6391" s="332">
        <v>0</v>
      </c>
      <c r="G6391" s="358">
        <v>0</v>
      </c>
      <c r="H6391" s="327">
        <v>0</v>
      </c>
      <c r="I6391" s="332">
        <v>0</v>
      </c>
      <c r="J6391" s="358">
        <v>0</v>
      </c>
      <c r="K6391" s="327">
        <v>0</v>
      </c>
      <c r="L6391" s="336">
        <v>3.7594868300476983E-5</v>
      </c>
      <c r="M6391" s="210">
        <v>1.1415525114155251E-4</v>
      </c>
      <c r="N6391" s="325">
        <v>0</v>
      </c>
      <c r="O6391" s="358">
        <v>0</v>
      </c>
      <c r="P6391" s="327">
        <v>0</v>
      </c>
      <c r="Q6391" s="332">
        <v>0.19787798408488064</v>
      </c>
      <c r="R6391" s="358">
        <v>0.18629196048051955</v>
      </c>
      <c r="S6391" s="327">
        <v>0.23846399276634739</v>
      </c>
      <c r="T6391" s="358">
        <v>0.13441458714496524</v>
      </c>
      <c r="U6391" s="358">
        <v>0.51652140942925151</v>
      </c>
      <c r="V6391" s="361">
        <v>0</v>
      </c>
    </row>
    <row r="6392" spans="1:22" hidden="1" outlineLevel="1">
      <c r="A6392" s="65">
        <v>6383</v>
      </c>
      <c r="B6392" s="117">
        <v>1</v>
      </c>
      <c r="C6392" s="325">
        <v>1.0936069756286901E-4</v>
      </c>
      <c r="D6392" s="358">
        <v>1.177402725411234E-4</v>
      </c>
      <c r="E6392" s="327">
        <v>1.1501532605813613E-4</v>
      </c>
      <c r="F6392" s="332">
        <v>0</v>
      </c>
      <c r="G6392" s="358">
        <v>0</v>
      </c>
      <c r="H6392" s="327">
        <v>0</v>
      </c>
      <c r="I6392" s="332">
        <v>7.5783917761075554E-5</v>
      </c>
      <c r="J6392" s="358">
        <v>0</v>
      </c>
      <c r="K6392" s="327">
        <v>0</v>
      </c>
      <c r="L6392" s="336">
        <v>2.3496792687798115E-5</v>
      </c>
      <c r="M6392" s="210">
        <v>1.1415525114155251E-4</v>
      </c>
      <c r="N6392" s="325">
        <v>0</v>
      </c>
      <c r="O6392" s="358">
        <v>0</v>
      </c>
      <c r="P6392" s="327">
        <v>0</v>
      </c>
      <c r="Q6392" s="332">
        <v>0.19787798408488064</v>
      </c>
      <c r="R6392" s="358">
        <v>0.18715349443884755</v>
      </c>
      <c r="S6392" s="327">
        <v>0.30299401054133335</v>
      </c>
      <c r="T6392" s="358">
        <v>8.4832863949079226E-2</v>
      </c>
      <c r="U6392" s="358">
        <v>0.43211066936282161</v>
      </c>
      <c r="V6392" s="361">
        <v>0</v>
      </c>
    </row>
    <row r="6393" spans="1:22" hidden="1" outlineLevel="1">
      <c r="A6393" s="65">
        <v>6384</v>
      </c>
      <c r="B6393" s="117">
        <v>1</v>
      </c>
      <c r="C6393" s="325">
        <v>1.0046658585046331E-4</v>
      </c>
      <c r="D6393" s="358">
        <v>1.0840815054314797E-4</v>
      </c>
      <c r="E6393" s="327">
        <v>1.0335293285643702E-4</v>
      </c>
      <c r="F6393" s="332">
        <v>0</v>
      </c>
      <c r="G6393" s="358">
        <v>0</v>
      </c>
      <c r="H6393" s="327">
        <v>0</v>
      </c>
      <c r="I6393" s="332">
        <v>1.0253118285321984E-4</v>
      </c>
      <c r="J6393" s="358">
        <v>0</v>
      </c>
      <c r="K6393" s="327">
        <v>0</v>
      </c>
      <c r="L6393" s="336">
        <v>9.3987170751192458E-6</v>
      </c>
      <c r="M6393" s="210">
        <v>1.1415525114155251E-4</v>
      </c>
      <c r="N6393" s="325">
        <v>0</v>
      </c>
      <c r="O6393" s="358">
        <v>0</v>
      </c>
      <c r="P6393" s="327">
        <v>0</v>
      </c>
      <c r="Q6393" s="332">
        <v>0.16489832007073388</v>
      </c>
      <c r="R6393" s="358">
        <v>0.18480658624294963</v>
      </c>
      <c r="S6393" s="327">
        <v>0.29798082245057428</v>
      </c>
      <c r="T6393" s="358">
        <v>0.11433085116688482</v>
      </c>
      <c r="U6393" s="358">
        <v>0.42001970659560878</v>
      </c>
      <c r="V6393" s="361">
        <v>0</v>
      </c>
    </row>
    <row r="6394" spans="1:22" hidden="1" outlineLevel="1">
      <c r="A6394" s="65">
        <v>6385</v>
      </c>
      <c r="B6394" s="117">
        <v>1</v>
      </c>
      <c r="C6394" s="325">
        <v>9.3960071238647185E-5</v>
      </c>
      <c r="D6394" s="358">
        <v>9.8201142107862333E-5</v>
      </c>
      <c r="E6394" s="327">
        <v>9.3701297103306708E-5</v>
      </c>
      <c r="F6394" s="332">
        <v>0</v>
      </c>
      <c r="G6394" s="358">
        <v>0</v>
      </c>
      <c r="H6394" s="327">
        <v>0</v>
      </c>
      <c r="I6394" s="332">
        <v>1.0698906036857726E-4</v>
      </c>
      <c r="J6394" s="358">
        <v>0</v>
      </c>
      <c r="K6394" s="327">
        <v>0</v>
      </c>
      <c r="L6394" s="336">
        <v>5.8741981719495289E-6</v>
      </c>
      <c r="M6394" s="210">
        <v>1.1415525114155251E-4</v>
      </c>
      <c r="N6394" s="325">
        <v>0</v>
      </c>
      <c r="O6394" s="358">
        <v>0</v>
      </c>
      <c r="P6394" s="327">
        <v>0</v>
      </c>
      <c r="Q6394" s="332">
        <v>0.13191865605658709</v>
      </c>
      <c r="R6394" s="358">
        <v>0.2077370430642074</v>
      </c>
      <c r="S6394" s="327">
        <v>0.35760737107148871</v>
      </c>
      <c r="T6394" s="358">
        <v>4.6443639449310944E-2</v>
      </c>
      <c r="U6394" s="358">
        <v>0.36984786109427692</v>
      </c>
      <c r="V6394" s="361">
        <v>0</v>
      </c>
    </row>
    <row r="6395" spans="1:22" hidden="1" outlineLevel="1">
      <c r="A6395" s="65">
        <v>6386</v>
      </c>
      <c r="B6395" s="117">
        <v>1</v>
      </c>
      <c r="C6395" s="325">
        <v>8.8753609498356281E-5</v>
      </c>
      <c r="D6395" s="358">
        <v>9.2193588571665651E-5</v>
      </c>
      <c r="E6395" s="327">
        <v>8.757821635669716E-5</v>
      </c>
      <c r="F6395" s="332">
        <v>0</v>
      </c>
      <c r="G6395" s="358">
        <v>0</v>
      </c>
      <c r="H6395" s="327">
        <v>0</v>
      </c>
      <c r="I6395" s="332">
        <v>1.0476012161089854E-4</v>
      </c>
      <c r="J6395" s="358">
        <v>0</v>
      </c>
      <c r="K6395" s="327">
        <v>0</v>
      </c>
      <c r="L6395" s="336">
        <v>2.3496792687798115E-6</v>
      </c>
      <c r="M6395" s="210">
        <v>1.1415525114155251E-4</v>
      </c>
      <c r="N6395" s="325">
        <v>0</v>
      </c>
      <c r="O6395" s="358">
        <v>0</v>
      </c>
      <c r="P6395" s="327">
        <v>0</v>
      </c>
      <c r="Q6395" s="332">
        <v>0.19787798408488064</v>
      </c>
      <c r="R6395" s="358">
        <v>0.1982852184596969</v>
      </c>
      <c r="S6395" s="327">
        <v>0.31400782951144407</v>
      </c>
      <c r="T6395" s="358">
        <v>4.1318102663238342E-2</v>
      </c>
      <c r="U6395" s="358">
        <v>0.34623093382000142</v>
      </c>
      <c r="V6395" s="361">
        <v>0</v>
      </c>
    </row>
    <row r="6396" spans="1:22" hidden="1" outlineLevel="1">
      <c r="A6396" s="65">
        <v>6387</v>
      </c>
      <c r="B6396" s="117">
        <v>1</v>
      </c>
      <c r="C6396" s="325">
        <v>8.6584771294417586E-5</v>
      </c>
      <c r="D6396" s="358">
        <v>8.9180090843152753E-5</v>
      </c>
      <c r="E6396" s="327">
        <v>8.4257223409383512E-5</v>
      </c>
      <c r="F6396" s="332">
        <v>0</v>
      </c>
      <c r="G6396" s="358">
        <v>0</v>
      </c>
      <c r="H6396" s="327">
        <v>0</v>
      </c>
      <c r="I6396" s="332">
        <v>1.0253118285321984E-4</v>
      </c>
      <c r="J6396" s="358">
        <v>0</v>
      </c>
      <c r="K6396" s="327">
        <v>0</v>
      </c>
      <c r="L6396" s="336">
        <v>1.1748396343899057E-6</v>
      </c>
      <c r="M6396" s="210">
        <v>1.1415525114155251E-4</v>
      </c>
      <c r="N6396" s="325">
        <v>0</v>
      </c>
      <c r="O6396" s="358">
        <v>0</v>
      </c>
      <c r="P6396" s="327">
        <v>0</v>
      </c>
      <c r="Q6396" s="332">
        <v>0.16489832007073388</v>
      </c>
      <c r="R6396" s="358">
        <v>0.18108194376708697</v>
      </c>
      <c r="S6396" s="327">
        <v>0.2437472497346157</v>
      </c>
      <c r="T6396" s="358">
        <v>4.0899691497028323E-2</v>
      </c>
      <c r="U6396" s="358">
        <v>0.32250100689369582</v>
      </c>
      <c r="V6396" s="361">
        <v>0</v>
      </c>
    </row>
    <row r="6397" spans="1:22" hidden="1" outlineLevel="1">
      <c r="A6397" s="65">
        <v>6388</v>
      </c>
      <c r="B6397" s="117">
        <v>1</v>
      </c>
      <c r="C6397" s="325">
        <v>8.5659733674293872E-5</v>
      </c>
      <c r="D6397" s="358">
        <v>8.7858040226772893E-5</v>
      </c>
      <c r="E6397" s="327">
        <v>8.218160281731247E-5</v>
      </c>
      <c r="F6397" s="332">
        <v>0</v>
      </c>
      <c r="G6397" s="358">
        <v>0</v>
      </c>
      <c r="H6397" s="327">
        <v>0</v>
      </c>
      <c r="I6397" s="332">
        <v>9.8073305337862478E-5</v>
      </c>
      <c r="J6397" s="358">
        <v>0</v>
      </c>
      <c r="K6397" s="327">
        <v>0</v>
      </c>
      <c r="L6397" s="336">
        <v>1.409807561267887E-5</v>
      </c>
      <c r="M6397" s="210">
        <v>1.1415525114155251E-4</v>
      </c>
      <c r="N6397" s="325">
        <v>0</v>
      </c>
      <c r="O6397" s="358">
        <v>0</v>
      </c>
      <c r="P6397" s="327">
        <v>0</v>
      </c>
      <c r="Q6397" s="332">
        <v>0.16489832007073388</v>
      </c>
      <c r="R6397" s="358">
        <v>0.16890245886214339</v>
      </c>
      <c r="S6397" s="327">
        <v>0.2100390499173346</v>
      </c>
      <c r="T6397" s="358">
        <v>4.0062869164608321E-2</v>
      </c>
      <c r="U6397" s="358">
        <v>0.31843301942061486</v>
      </c>
      <c r="V6397" s="361">
        <v>0</v>
      </c>
    </row>
    <row r="6398" spans="1:22" hidden="1" outlineLevel="1">
      <c r="A6398" s="65">
        <v>6389</v>
      </c>
      <c r="B6398" s="117">
        <v>1</v>
      </c>
      <c r="C6398" s="325">
        <v>8.6184755026255981E-5</v>
      </c>
      <c r="D6398" s="358">
        <v>8.7391434126874129E-5</v>
      </c>
      <c r="E6398" s="327">
        <v>8.3167522598546223E-5</v>
      </c>
      <c r="F6398" s="332">
        <v>0</v>
      </c>
      <c r="G6398" s="358">
        <v>0</v>
      </c>
      <c r="H6398" s="327">
        <v>0</v>
      </c>
      <c r="I6398" s="332">
        <v>1.0476012161089854E-4</v>
      </c>
      <c r="J6398" s="358">
        <v>0</v>
      </c>
      <c r="K6398" s="327">
        <v>0</v>
      </c>
      <c r="L6398" s="336">
        <v>3.7594868300476983E-5</v>
      </c>
      <c r="M6398" s="210">
        <v>1.1415525114155251E-4</v>
      </c>
      <c r="N6398" s="325">
        <v>0</v>
      </c>
      <c r="O6398" s="358">
        <v>0</v>
      </c>
      <c r="P6398" s="327">
        <v>0</v>
      </c>
      <c r="Q6398" s="332">
        <v>0.16489832007073388</v>
      </c>
      <c r="R6398" s="358">
        <v>0.14145036780148457</v>
      </c>
      <c r="S6398" s="327">
        <v>0.15233675586947104</v>
      </c>
      <c r="T6398" s="358">
        <v>4.5502214325338422E-2</v>
      </c>
      <c r="U6398" s="358">
        <v>0.31063604343054302</v>
      </c>
      <c r="V6398" s="361">
        <v>0</v>
      </c>
    </row>
    <row r="6399" spans="1:22" hidden="1" outlineLevel="1">
      <c r="A6399" s="65">
        <v>6390</v>
      </c>
      <c r="B6399" s="117">
        <v>1</v>
      </c>
      <c r="C6399" s="325">
        <v>9.1422468037497003E-5</v>
      </c>
      <c r="D6399" s="358">
        <v>9.2115820888349193E-5</v>
      </c>
      <c r="E6399" s="327">
        <v>8.682580389207141E-5</v>
      </c>
      <c r="F6399" s="332">
        <v>0</v>
      </c>
      <c r="G6399" s="358">
        <v>0</v>
      </c>
      <c r="H6399" s="327">
        <v>0</v>
      </c>
      <c r="I6399" s="332">
        <v>1.0476012161089854E-4</v>
      </c>
      <c r="J6399" s="358">
        <v>0</v>
      </c>
      <c r="K6399" s="327">
        <v>0</v>
      </c>
      <c r="L6399" s="336">
        <v>9.3987170751192462E-5</v>
      </c>
      <c r="M6399" s="210">
        <v>1.1415525114155251E-4</v>
      </c>
      <c r="N6399" s="325">
        <v>0</v>
      </c>
      <c r="O6399" s="358">
        <v>1.2464216102585303E-4</v>
      </c>
      <c r="P6399" s="327">
        <v>0</v>
      </c>
      <c r="Q6399" s="332">
        <v>6.5959328028293546E-2</v>
      </c>
      <c r="R6399" s="358">
        <v>0.11235616167896656</v>
      </c>
      <c r="S6399" s="327">
        <v>0.15323136593661915</v>
      </c>
      <c r="T6399" s="358">
        <v>4.9163312029675998E-2</v>
      </c>
      <c r="U6399" s="358">
        <v>0.33730396130962936</v>
      </c>
      <c r="V6399" s="361">
        <v>0</v>
      </c>
    </row>
    <row r="6400" spans="1:22" hidden="1" outlineLevel="1">
      <c r="A6400" s="65">
        <v>6391</v>
      </c>
      <c r="B6400" s="117">
        <v>1</v>
      </c>
      <c r="C6400" s="325">
        <v>1.0709185529188991E-4</v>
      </c>
      <c r="D6400" s="358">
        <v>9.9542634645071308E-5</v>
      </c>
      <c r="E6400" s="327">
        <v>1.0026544722573136E-4</v>
      </c>
      <c r="F6400" s="332">
        <v>0</v>
      </c>
      <c r="G6400" s="358">
        <v>0</v>
      </c>
      <c r="H6400" s="327">
        <v>0</v>
      </c>
      <c r="I6400" s="332">
        <v>1.0030224409554116E-4</v>
      </c>
      <c r="J6400" s="358">
        <v>0</v>
      </c>
      <c r="K6400" s="327">
        <v>0</v>
      </c>
      <c r="L6400" s="336">
        <v>1.8210014333043539E-4</v>
      </c>
      <c r="M6400" s="210">
        <v>1.1415525114155251E-4</v>
      </c>
      <c r="N6400" s="325">
        <v>5.0868111135513611E-3</v>
      </c>
      <c r="O6400" s="358">
        <v>5.2973305912344282E-2</v>
      </c>
      <c r="P6400" s="327">
        <v>2.4969773907336859E-2</v>
      </c>
      <c r="Q6400" s="332">
        <v>6.5959328028293546E-2</v>
      </c>
      <c r="R6400" s="358">
        <v>0.10067205632832371</v>
      </c>
      <c r="S6400" s="327">
        <v>0.13373563754384443</v>
      </c>
      <c r="T6400" s="358">
        <v>0.10439358596939712</v>
      </c>
      <c r="U6400" s="358">
        <v>0.38962280019953166</v>
      </c>
      <c r="V6400" s="361">
        <v>0</v>
      </c>
    </row>
    <row r="6401" spans="1:22" hidden="1" outlineLevel="1">
      <c r="A6401" s="65">
        <v>6392</v>
      </c>
      <c r="B6401" s="117">
        <v>1</v>
      </c>
      <c r="C6401" s="325">
        <v>1.2248623136192169E-4</v>
      </c>
      <c r="D6401" s="358">
        <v>1.1266593120472426E-4</v>
      </c>
      <c r="E6401" s="327">
        <v>1.1383481684639573E-4</v>
      </c>
      <c r="F6401" s="332">
        <v>0</v>
      </c>
      <c r="G6401" s="358">
        <v>0</v>
      </c>
      <c r="H6401" s="327">
        <v>0</v>
      </c>
      <c r="I6401" s="332">
        <v>9.8073305337862478E-5</v>
      </c>
      <c r="J6401" s="358">
        <v>0</v>
      </c>
      <c r="K6401" s="327">
        <v>0</v>
      </c>
      <c r="L6401" s="336">
        <v>1.5860335064263727E-4</v>
      </c>
      <c r="M6401" s="210">
        <v>1.1415525114155251E-4</v>
      </c>
      <c r="N6401" s="325">
        <v>9.1374199632311484E-2</v>
      </c>
      <c r="O6401" s="358">
        <v>0.26649228998601743</v>
      </c>
      <c r="P6401" s="327">
        <v>0.14937295828169325</v>
      </c>
      <c r="Q6401" s="332">
        <v>6.5959328028293546E-2</v>
      </c>
      <c r="R6401" s="358">
        <v>7.0278419487593932E-2</v>
      </c>
      <c r="S6401" s="327">
        <v>8.6262271335630969E-2</v>
      </c>
      <c r="T6401" s="358">
        <v>0.12029321028537744</v>
      </c>
      <c r="U6401" s="358">
        <v>0.47459853852611161</v>
      </c>
      <c r="V6401" s="361">
        <v>0</v>
      </c>
    </row>
    <row r="6402" spans="1:22" hidden="1" outlineLevel="1">
      <c r="A6402" s="65">
        <v>6393</v>
      </c>
      <c r="B6402" s="117">
        <v>1</v>
      </c>
      <c r="C6402" s="325">
        <v>1.3937441818336949E-4</v>
      </c>
      <c r="D6402" s="358">
        <v>1.2306735884830104E-4</v>
      </c>
      <c r="E6402" s="327">
        <v>1.2823443470388852E-4</v>
      </c>
      <c r="F6402" s="332">
        <v>0</v>
      </c>
      <c r="G6402" s="358">
        <v>1.7563740037975016E-4</v>
      </c>
      <c r="H6402" s="327">
        <v>0</v>
      </c>
      <c r="I6402" s="332">
        <v>9.5844366580183796E-5</v>
      </c>
      <c r="J6402" s="358">
        <v>0</v>
      </c>
      <c r="K6402" s="327">
        <v>0</v>
      </c>
      <c r="L6402" s="336">
        <v>1.4685495429873823E-4</v>
      </c>
      <c r="M6402" s="210">
        <v>1.1415525114155251E-4</v>
      </c>
      <c r="N6402" s="325">
        <v>0.24736974044788651</v>
      </c>
      <c r="O6402" s="358">
        <v>0.47401354569347798</v>
      </c>
      <c r="P6402" s="327">
        <v>0.31912413011315677</v>
      </c>
      <c r="Q6402" s="332">
        <v>6.5959328028293546E-2</v>
      </c>
      <c r="R6402" s="358">
        <v>6.5598783923256548E-2</v>
      </c>
      <c r="S6402" s="327">
        <v>0.11835848717468067</v>
      </c>
      <c r="T6402" s="358">
        <v>0.19393357553833893</v>
      </c>
      <c r="U6402" s="358">
        <v>0.56917924727524394</v>
      </c>
      <c r="V6402" s="361">
        <v>4.0132597388027061E-2</v>
      </c>
    </row>
    <row r="6403" spans="1:22" hidden="1" outlineLevel="1">
      <c r="A6403" s="65">
        <v>6394</v>
      </c>
      <c r="B6403" s="117">
        <v>1</v>
      </c>
      <c r="C6403" s="325">
        <v>1.4439337229795964E-4</v>
      </c>
      <c r="D6403" s="358">
        <v>1.2555592471442782E-4</v>
      </c>
      <c r="E6403" s="327">
        <v>1.3492831111331762E-4</v>
      </c>
      <c r="F6403" s="332">
        <v>0</v>
      </c>
      <c r="G6403" s="358">
        <v>2.1123169082215795E-4</v>
      </c>
      <c r="H6403" s="327">
        <v>0</v>
      </c>
      <c r="I6403" s="332">
        <v>8.6928611549469016E-5</v>
      </c>
      <c r="J6403" s="358">
        <v>0</v>
      </c>
      <c r="K6403" s="327">
        <v>0</v>
      </c>
      <c r="L6403" s="336">
        <v>1.644775488145868E-4</v>
      </c>
      <c r="M6403" s="210">
        <v>1.1415525114155251E-4</v>
      </c>
      <c r="N6403" s="325">
        <v>0.38490204092538627</v>
      </c>
      <c r="O6403" s="358">
        <v>0.59358050524512729</v>
      </c>
      <c r="P6403" s="327">
        <v>0.39257385844118303</v>
      </c>
      <c r="Q6403" s="332">
        <v>3.2979664014146773E-2</v>
      </c>
      <c r="R6403" s="358">
        <v>8.701104024618049E-2</v>
      </c>
      <c r="S6403" s="327">
        <v>0.19786055200256653</v>
      </c>
      <c r="T6403" s="358">
        <v>0.21412191430797184</v>
      </c>
      <c r="U6403" s="358">
        <v>0.54782231304156881</v>
      </c>
      <c r="V6403" s="361">
        <v>0.10982316157033278</v>
      </c>
    </row>
    <row r="6404" spans="1:22" hidden="1" outlineLevel="1">
      <c r="A6404" s="65">
        <v>6395</v>
      </c>
      <c r="B6404" s="117">
        <v>1</v>
      </c>
      <c r="C6404" s="325">
        <v>1.4389335196275763E-4</v>
      </c>
      <c r="D6404" s="358">
        <v>1.2370894223566185E-4</v>
      </c>
      <c r="E6404" s="327">
        <v>1.4014330785089608E-4</v>
      </c>
      <c r="F6404" s="332">
        <v>0</v>
      </c>
      <c r="G6404" s="358">
        <v>2.6549839592287806E-4</v>
      </c>
      <c r="H6404" s="327">
        <v>0</v>
      </c>
      <c r="I6404" s="332">
        <v>7.5783917761075554E-5</v>
      </c>
      <c r="J6404" s="358">
        <v>0</v>
      </c>
      <c r="K6404" s="327">
        <v>0</v>
      </c>
      <c r="L6404" s="336">
        <v>1.8797434150238492E-4</v>
      </c>
      <c r="M6404" s="210">
        <v>1.1415525114155251E-4</v>
      </c>
      <c r="N6404" s="325">
        <v>0.42050971872024578</v>
      </c>
      <c r="O6404" s="358">
        <v>0.61562910508215241</v>
      </c>
      <c r="P6404" s="327">
        <v>0.45259764031985733</v>
      </c>
      <c r="Q6404" s="332">
        <v>3.2979664014146773E-2</v>
      </c>
      <c r="R6404" s="358">
        <v>9.0605268745192577E-2</v>
      </c>
      <c r="S6404" s="327">
        <v>0.17798503579559505</v>
      </c>
      <c r="T6404" s="358">
        <v>0.14832675842144799</v>
      </c>
      <c r="U6404" s="358">
        <v>0.49855446475647724</v>
      </c>
      <c r="V6404" s="361">
        <v>0.18555037322247975</v>
      </c>
    </row>
    <row r="6405" spans="1:22" hidden="1" outlineLevel="1">
      <c r="A6405" s="65">
        <v>6396</v>
      </c>
      <c r="B6405" s="117">
        <v>1</v>
      </c>
      <c r="C6405" s="325">
        <v>1.417682655381491E-4</v>
      </c>
      <c r="D6405" s="358">
        <v>1.1949004541574379E-4</v>
      </c>
      <c r="E6405" s="327">
        <v>1.4092166557292272E-4</v>
      </c>
      <c r="F6405" s="332">
        <v>0</v>
      </c>
      <c r="G6405" s="358">
        <v>2.2290194998360308E-4</v>
      </c>
      <c r="H6405" s="327">
        <v>0</v>
      </c>
      <c r="I6405" s="332">
        <v>0</v>
      </c>
      <c r="J6405" s="358">
        <v>0</v>
      </c>
      <c r="K6405" s="327">
        <v>0</v>
      </c>
      <c r="L6405" s="336">
        <v>2.0677177565262342E-4</v>
      </c>
      <c r="M6405" s="210">
        <v>1.1415525114155251E-4</v>
      </c>
      <c r="N6405" s="325">
        <v>0.45008858334348889</v>
      </c>
      <c r="O6405" s="358">
        <v>0.54319454422256142</v>
      </c>
      <c r="P6405" s="327">
        <v>0.50706655320648975</v>
      </c>
      <c r="Q6405" s="332">
        <v>3.2979664014146773E-2</v>
      </c>
      <c r="R6405" s="358">
        <v>9.8118600752961305E-2</v>
      </c>
      <c r="S6405" s="327">
        <v>0.22525585034567661</v>
      </c>
      <c r="T6405" s="358">
        <v>0.16359876598811329</v>
      </c>
      <c r="U6405" s="358">
        <v>0.45437160081273686</v>
      </c>
      <c r="V6405" s="361">
        <v>0.25526918528089315</v>
      </c>
    </row>
    <row r="6406" spans="1:22" hidden="1" outlineLevel="1">
      <c r="A6406" s="65">
        <v>6397</v>
      </c>
      <c r="B6406" s="117">
        <v>1</v>
      </c>
      <c r="C6406" s="325">
        <v>1.284427236050156E-4</v>
      </c>
      <c r="D6406" s="358">
        <v>1.1803190135356013E-4</v>
      </c>
      <c r="E6406" s="327">
        <v>1.3237270325933015E-4</v>
      </c>
      <c r="F6406" s="332">
        <v>0</v>
      </c>
      <c r="G6406" s="358">
        <v>0</v>
      </c>
      <c r="H6406" s="327">
        <v>0</v>
      </c>
      <c r="I6406" s="332">
        <v>0</v>
      </c>
      <c r="J6406" s="358">
        <v>0</v>
      </c>
      <c r="K6406" s="327">
        <v>0</v>
      </c>
      <c r="L6406" s="336">
        <v>1.8797434150238492E-4</v>
      </c>
      <c r="M6406" s="210">
        <v>1.1415525114155251E-4</v>
      </c>
      <c r="N6406" s="325">
        <v>0.47495743767640664</v>
      </c>
      <c r="O6406" s="358">
        <v>0.46390471541892503</v>
      </c>
      <c r="P6406" s="327">
        <v>0.4488858545985196</v>
      </c>
      <c r="Q6406" s="332">
        <v>3.2979664014146773E-2</v>
      </c>
      <c r="R6406" s="358">
        <v>0.11520815812258177</v>
      </c>
      <c r="S6406" s="327">
        <v>0.21008125163464481</v>
      </c>
      <c r="T6406" s="358">
        <v>0.1238497051981625</v>
      </c>
      <c r="U6406" s="358">
        <v>0.38532881342239061</v>
      </c>
      <c r="V6406" s="361">
        <v>0.33640166619906692</v>
      </c>
    </row>
    <row r="6407" spans="1:22" hidden="1" outlineLevel="1">
      <c r="A6407" s="65">
        <v>6398</v>
      </c>
      <c r="B6407" s="117">
        <v>1</v>
      </c>
      <c r="C6407" s="325">
        <v>1.2969902469721066E-4</v>
      </c>
      <c r="D6407" s="358">
        <v>1.1635989616225621E-4</v>
      </c>
      <c r="E6407" s="327">
        <v>1.283122704760912E-4</v>
      </c>
      <c r="F6407" s="332">
        <v>0</v>
      </c>
      <c r="G6407" s="358">
        <v>0</v>
      </c>
      <c r="H6407" s="327">
        <v>0</v>
      </c>
      <c r="I6407" s="332">
        <v>0</v>
      </c>
      <c r="J6407" s="358">
        <v>0</v>
      </c>
      <c r="K6407" s="327">
        <v>0</v>
      </c>
      <c r="L6407" s="336">
        <v>1.9032402077116473E-4</v>
      </c>
      <c r="M6407" s="210">
        <v>1.1415525114155251E-4</v>
      </c>
      <c r="N6407" s="325">
        <v>0.43878455864670807</v>
      </c>
      <c r="O6407" s="358">
        <v>0.48468009091170283</v>
      </c>
      <c r="P6407" s="327">
        <v>0.31887170726611119</v>
      </c>
      <c r="Q6407" s="332">
        <v>3.2979664014146773E-2</v>
      </c>
      <c r="R6407" s="358">
        <v>0.14749886293261114</v>
      </c>
      <c r="S6407" s="327">
        <v>0.23915605117536359</v>
      </c>
      <c r="T6407" s="358">
        <v>0.10679945017510467</v>
      </c>
      <c r="U6407" s="358">
        <v>0.35255891433368292</v>
      </c>
      <c r="V6407" s="361">
        <v>0.26604155100739579</v>
      </c>
    </row>
    <row r="6408" spans="1:22" hidden="1" outlineLevel="1">
      <c r="A6408" s="65">
        <v>6399</v>
      </c>
      <c r="B6408" s="117">
        <v>1</v>
      </c>
      <c r="C6408" s="325">
        <v>1.34767980845321E-4</v>
      </c>
      <c r="D6408" s="358">
        <v>1.2297014924415547E-4</v>
      </c>
      <c r="E6408" s="327">
        <v>1.3460399539580651E-4</v>
      </c>
      <c r="F6408" s="332">
        <v>0</v>
      </c>
      <c r="G6408" s="358">
        <v>1.9197576320577328E-4</v>
      </c>
      <c r="H6408" s="327">
        <v>0</v>
      </c>
      <c r="I6408" s="332">
        <v>0</v>
      </c>
      <c r="J6408" s="358">
        <v>0</v>
      </c>
      <c r="K6408" s="327">
        <v>0</v>
      </c>
      <c r="L6408" s="336">
        <v>2.1382081345896285E-4</v>
      </c>
      <c r="M6408" s="210">
        <v>1.1415525114155251E-4</v>
      </c>
      <c r="N6408" s="325">
        <v>0.3739748170518315</v>
      </c>
      <c r="O6408" s="358">
        <v>0.43901913283529759</v>
      </c>
      <c r="P6408" s="327">
        <v>0.2883391421948277</v>
      </c>
      <c r="Q6408" s="332">
        <v>3.2979664014146773E-2</v>
      </c>
      <c r="R6408" s="358">
        <v>0.17214631477760589</v>
      </c>
      <c r="S6408" s="327">
        <v>0.29253721554148426</v>
      </c>
      <c r="T6408" s="358">
        <v>0.11684131816414488</v>
      </c>
      <c r="U6408" s="358">
        <v>0.36046888997578475</v>
      </c>
      <c r="V6408" s="361">
        <v>0.20877470811973067</v>
      </c>
    </row>
    <row r="6409" spans="1:22" hidden="1" outlineLevel="1">
      <c r="A6409" s="65">
        <v>6400</v>
      </c>
      <c r="B6409" s="117">
        <v>1</v>
      </c>
      <c r="C6409" s="325">
        <v>1.3644929922243776E-4</v>
      </c>
      <c r="D6409" s="358">
        <v>1.228729396400099E-4</v>
      </c>
      <c r="E6409" s="327">
        <v>1.3606990243895668E-4</v>
      </c>
      <c r="F6409" s="332">
        <v>0</v>
      </c>
      <c r="G6409" s="358">
        <v>1.8497360770890632E-4</v>
      </c>
      <c r="H6409" s="327">
        <v>0</v>
      </c>
      <c r="I6409" s="332">
        <v>0</v>
      </c>
      <c r="J6409" s="358">
        <v>0</v>
      </c>
      <c r="K6409" s="327">
        <v>0</v>
      </c>
      <c r="L6409" s="336">
        <v>2.2321953053408208E-4</v>
      </c>
      <c r="M6409" s="210">
        <v>1.1415525114155251E-4</v>
      </c>
      <c r="N6409" s="325">
        <v>0.31425188657050629</v>
      </c>
      <c r="O6409" s="358">
        <v>0.27208079061953155</v>
      </c>
      <c r="P6409" s="327">
        <v>0.25975453310513302</v>
      </c>
      <c r="Q6409" s="332">
        <v>3.2979664014146773E-2</v>
      </c>
      <c r="R6409" s="358">
        <v>0.21483433796623844</v>
      </c>
      <c r="S6409" s="327">
        <v>0.29730565025680117</v>
      </c>
      <c r="T6409" s="358">
        <v>9.2259662149306865E-2</v>
      </c>
      <c r="U6409" s="358">
        <v>0.36103388823593491</v>
      </c>
      <c r="V6409" s="361">
        <v>0.14421685937181675</v>
      </c>
    </row>
    <row r="6410" spans="1:22" hidden="1" outlineLevel="1">
      <c r="A6410" s="65">
        <v>6401</v>
      </c>
      <c r="B6410" s="117">
        <v>1</v>
      </c>
      <c r="C6410" s="325">
        <v>1.3306166145144415E-4</v>
      </c>
      <c r="D6410" s="358">
        <v>1.2071488642797808E-4</v>
      </c>
      <c r="E6410" s="327">
        <v>1.3468183116800917E-4</v>
      </c>
      <c r="F6410" s="332">
        <v>0</v>
      </c>
      <c r="G6410" s="358">
        <v>2.2873707956432577E-4</v>
      </c>
      <c r="H6410" s="327">
        <v>0</v>
      </c>
      <c r="I6410" s="332">
        <v>0</v>
      </c>
      <c r="J6410" s="358">
        <v>0</v>
      </c>
      <c r="K6410" s="327">
        <v>0</v>
      </c>
      <c r="L6410" s="336">
        <v>2.2321953053408208E-4</v>
      </c>
      <c r="M6410" s="210">
        <v>1.1415525114155251E-4</v>
      </c>
      <c r="N6410" s="325">
        <v>0.2017768408375373</v>
      </c>
      <c r="O6410" s="358">
        <v>0.14562079461543198</v>
      </c>
      <c r="P6410" s="327">
        <v>0.13379908526510351</v>
      </c>
      <c r="Q6410" s="332">
        <v>3.2979664014146773E-2</v>
      </c>
      <c r="R6410" s="358">
        <v>0.20208214892449949</v>
      </c>
      <c r="S6410" s="327">
        <v>0.27371665934248263</v>
      </c>
      <c r="T6410" s="358">
        <v>0.10313835247076711</v>
      </c>
      <c r="U6410" s="358">
        <v>0.38465081551021041</v>
      </c>
      <c r="V6410" s="361">
        <v>8.5209336551024709E-2</v>
      </c>
    </row>
    <row r="6411" spans="1:22" hidden="1" outlineLevel="1">
      <c r="A6411" s="65">
        <v>6402</v>
      </c>
      <c r="B6411" s="117">
        <v>1</v>
      </c>
      <c r="C6411" s="325">
        <v>1.2853022716367596E-4</v>
      </c>
      <c r="D6411" s="358">
        <v>1.2297014924415547E-4</v>
      </c>
      <c r="E6411" s="327">
        <v>1.3123111193369109E-4</v>
      </c>
      <c r="F6411" s="332">
        <v>0</v>
      </c>
      <c r="G6411" s="358">
        <v>2.3865679985155406E-4</v>
      </c>
      <c r="H6411" s="327">
        <v>0</v>
      </c>
      <c r="I6411" s="332">
        <v>0</v>
      </c>
      <c r="J6411" s="358">
        <v>0</v>
      </c>
      <c r="K6411" s="327">
        <v>0</v>
      </c>
      <c r="L6411" s="336">
        <v>1.644775488145868E-4</v>
      </c>
      <c r="M6411" s="210">
        <v>1.1415525114155251E-4</v>
      </c>
      <c r="N6411" s="325">
        <v>3.9752486850345818E-2</v>
      </c>
      <c r="O6411" s="358">
        <v>2.4415719044480328E-2</v>
      </c>
      <c r="P6411" s="327">
        <v>2.7074416098529185E-2</v>
      </c>
      <c r="Q6411" s="332">
        <v>3.2979664014146773E-2</v>
      </c>
      <c r="R6411" s="358">
        <v>0.15607971864442852</v>
      </c>
      <c r="S6411" s="327">
        <v>0.31816860925236512</v>
      </c>
      <c r="T6411" s="358">
        <v>0.14895437517076304</v>
      </c>
      <c r="U6411" s="358">
        <v>0.44171563978537387</v>
      </c>
      <c r="V6411" s="361">
        <v>4.3287198038764732E-3</v>
      </c>
    </row>
    <row r="6412" spans="1:22" hidden="1" outlineLevel="1">
      <c r="A6412" s="65">
        <v>6403</v>
      </c>
      <c r="B6412" s="117">
        <v>1</v>
      </c>
      <c r="C6412" s="325">
        <v>1.2513008888430231E-4</v>
      </c>
      <c r="D6412" s="358">
        <v>1.2405889681058594E-4</v>
      </c>
      <c r="E6412" s="327">
        <v>1.2947980705913114E-4</v>
      </c>
      <c r="F6412" s="332">
        <v>0</v>
      </c>
      <c r="G6412" s="358">
        <v>0</v>
      </c>
      <c r="H6412" s="327">
        <v>0</v>
      </c>
      <c r="I6412" s="332">
        <v>0</v>
      </c>
      <c r="J6412" s="358">
        <v>0</v>
      </c>
      <c r="K6412" s="327">
        <v>0</v>
      </c>
      <c r="L6412" s="336">
        <v>1.1748396343899057E-4</v>
      </c>
      <c r="M6412" s="210">
        <v>1.1415525114155251E-4</v>
      </c>
      <c r="N6412" s="325">
        <v>0</v>
      </c>
      <c r="O6412" s="358">
        <v>0</v>
      </c>
      <c r="P6412" s="327">
        <v>0</v>
      </c>
      <c r="Q6412" s="332">
        <v>3.2979664014146773E-2</v>
      </c>
      <c r="R6412" s="358">
        <v>0.11759941893876659</v>
      </c>
      <c r="S6412" s="327">
        <v>0.34731092601246133</v>
      </c>
      <c r="T6412" s="358">
        <v>0.14801295004679049</v>
      </c>
      <c r="U6412" s="358">
        <v>0.54511032139284821</v>
      </c>
      <c r="V6412" s="361">
        <v>0</v>
      </c>
    </row>
    <row r="6413" spans="1:22" hidden="1" outlineLevel="1">
      <c r="A6413" s="65">
        <v>6404</v>
      </c>
      <c r="B6413" s="117">
        <v>1</v>
      </c>
      <c r="C6413" s="325">
        <v>1.3165535425868852E-4</v>
      </c>
      <c r="D6413" s="358">
        <v>1.3935968850309983E-4</v>
      </c>
      <c r="E6413" s="327">
        <v>1.4092166557292272E-4</v>
      </c>
      <c r="F6413" s="332">
        <v>0</v>
      </c>
      <c r="G6413" s="358">
        <v>0</v>
      </c>
      <c r="H6413" s="327">
        <v>0</v>
      </c>
      <c r="I6413" s="332">
        <v>0</v>
      </c>
      <c r="J6413" s="358">
        <v>0</v>
      </c>
      <c r="K6413" s="327">
        <v>0</v>
      </c>
      <c r="L6413" s="336">
        <v>8.811297257924293E-5</v>
      </c>
      <c r="M6413" s="210">
        <v>1.1415525114155251E-4</v>
      </c>
      <c r="N6413" s="325">
        <v>0</v>
      </c>
      <c r="O6413" s="358">
        <v>0</v>
      </c>
      <c r="P6413" s="327">
        <v>0</v>
      </c>
      <c r="Q6413" s="332">
        <v>6.5959328028293546E-2</v>
      </c>
      <c r="R6413" s="358">
        <v>8.2176755516853953E-2</v>
      </c>
      <c r="S6413" s="327">
        <v>0.29798082245057428</v>
      </c>
      <c r="T6413" s="358">
        <v>0.24278307919335743</v>
      </c>
      <c r="U6413" s="358">
        <v>0.61957709208063572</v>
      </c>
      <c r="V6413" s="361">
        <v>0</v>
      </c>
    </row>
    <row r="6414" spans="1:22" hidden="1" outlineLevel="1">
      <c r="A6414" s="65">
        <v>6405</v>
      </c>
      <c r="B6414" s="117">
        <v>1</v>
      </c>
      <c r="C6414" s="325">
        <v>1.2876773682289692E-4</v>
      </c>
      <c r="D6414" s="358">
        <v>1.3766824139096678E-4</v>
      </c>
      <c r="E6414" s="327">
        <v>1.3533046260303137E-4</v>
      </c>
      <c r="F6414" s="332">
        <v>0</v>
      </c>
      <c r="G6414" s="358">
        <v>0</v>
      </c>
      <c r="H6414" s="327">
        <v>0</v>
      </c>
      <c r="I6414" s="332">
        <v>0</v>
      </c>
      <c r="J6414" s="358">
        <v>0</v>
      </c>
      <c r="K6414" s="327">
        <v>0</v>
      </c>
      <c r="L6414" s="336">
        <v>5.8741981719495287E-5</v>
      </c>
      <c r="M6414" s="210">
        <v>1.1415525114155251E-4</v>
      </c>
      <c r="N6414" s="325">
        <v>0</v>
      </c>
      <c r="O6414" s="358">
        <v>0</v>
      </c>
      <c r="P6414" s="327">
        <v>0</v>
      </c>
      <c r="Q6414" s="332">
        <v>6.5959328028293546E-2</v>
      </c>
      <c r="R6414" s="358">
        <v>7.5177384350816501E-2</v>
      </c>
      <c r="S6414" s="327">
        <v>0.2534866708233815</v>
      </c>
      <c r="T6414" s="358">
        <v>0.20104656536390908</v>
      </c>
      <c r="U6414" s="358">
        <v>0.59460416898199975</v>
      </c>
      <c r="V6414" s="361">
        <v>0</v>
      </c>
    </row>
    <row r="6415" spans="1:22" hidden="1" outlineLevel="1">
      <c r="A6415" s="65">
        <v>6406</v>
      </c>
      <c r="B6415" s="117">
        <v>1</v>
      </c>
      <c r="C6415" s="325">
        <v>1.2050490078368375E-4</v>
      </c>
      <c r="D6415" s="358">
        <v>1.2429219986053532E-4</v>
      </c>
      <c r="E6415" s="327">
        <v>1.2227999813038475E-4</v>
      </c>
      <c r="F6415" s="332">
        <v>0</v>
      </c>
      <c r="G6415" s="358">
        <v>0</v>
      </c>
      <c r="H6415" s="327">
        <v>0</v>
      </c>
      <c r="I6415" s="332">
        <v>0</v>
      </c>
      <c r="J6415" s="358">
        <v>0</v>
      </c>
      <c r="K6415" s="327">
        <v>0</v>
      </c>
      <c r="L6415" s="336">
        <v>3.7594868300476983E-5</v>
      </c>
      <c r="M6415" s="210">
        <v>1.1415525114155251E-4</v>
      </c>
      <c r="N6415" s="325">
        <v>0</v>
      </c>
      <c r="O6415" s="358">
        <v>0</v>
      </c>
      <c r="P6415" s="327">
        <v>0</v>
      </c>
      <c r="Q6415" s="332">
        <v>6.5959328028293546E-2</v>
      </c>
      <c r="R6415" s="358">
        <v>7.1322125110695592E-2</v>
      </c>
      <c r="S6415" s="327">
        <v>0.25585823043000644</v>
      </c>
      <c r="T6415" s="358">
        <v>0.14832675842144799</v>
      </c>
      <c r="U6415" s="358">
        <v>0.47222554583348109</v>
      </c>
      <c r="V6415" s="361">
        <v>0</v>
      </c>
    </row>
    <row r="6416" spans="1:22" hidden="1" outlineLevel="1">
      <c r="A6416" s="65">
        <v>6407</v>
      </c>
      <c r="B6416" s="117">
        <v>1</v>
      </c>
      <c r="C6416" s="325">
        <v>1.0682309436171883E-4</v>
      </c>
      <c r="D6416" s="358">
        <v>1.1536835819997131E-4</v>
      </c>
      <c r="E6416" s="327">
        <v>1.1248566346154957E-4</v>
      </c>
      <c r="F6416" s="332">
        <v>0</v>
      </c>
      <c r="G6416" s="358">
        <v>0</v>
      </c>
      <c r="H6416" s="327">
        <v>0</v>
      </c>
      <c r="I6416" s="332">
        <v>0</v>
      </c>
      <c r="J6416" s="358">
        <v>0</v>
      </c>
      <c r="K6416" s="327">
        <v>0</v>
      </c>
      <c r="L6416" s="336">
        <v>2.3496792687798115E-5</v>
      </c>
      <c r="M6416" s="210">
        <v>1.1415525114155251E-4</v>
      </c>
      <c r="N6416" s="325">
        <v>0</v>
      </c>
      <c r="O6416" s="358">
        <v>0</v>
      </c>
      <c r="P6416" s="327">
        <v>0</v>
      </c>
      <c r="Q6416" s="332">
        <v>6.5959328028293546E-2</v>
      </c>
      <c r="R6416" s="358">
        <v>7.9419196948501705E-2</v>
      </c>
      <c r="S6416" s="327">
        <v>0.34164788122999623</v>
      </c>
      <c r="T6416" s="358">
        <v>8.5878891864604248E-2</v>
      </c>
      <c r="U6416" s="358">
        <v>0.39278679045637233</v>
      </c>
      <c r="V6416" s="361">
        <v>0</v>
      </c>
    </row>
    <row r="6417" spans="1:22" hidden="1" outlineLevel="1">
      <c r="A6417" s="65">
        <v>6408</v>
      </c>
      <c r="B6417" s="117">
        <v>1</v>
      </c>
      <c r="C6417" s="325">
        <v>9.909152992865779E-5</v>
      </c>
      <c r="D6417" s="358">
        <v>1.07066658005939E-4</v>
      </c>
      <c r="E6417" s="327">
        <v>1.021075605011944E-4</v>
      </c>
      <c r="F6417" s="332">
        <v>0</v>
      </c>
      <c r="G6417" s="358">
        <v>0</v>
      </c>
      <c r="H6417" s="327">
        <v>0</v>
      </c>
      <c r="I6417" s="332">
        <v>0</v>
      </c>
      <c r="J6417" s="358">
        <v>0</v>
      </c>
      <c r="K6417" s="327">
        <v>0</v>
      </c>
      <c r="L6417" s="336">
        <v>9.3987170751192458E-6</v>
      </c>
      <c r="M6417" s="210">
        <v>1.1415525114155251E-4</v>
      </c>
      <c r="N6417" s="325">
        <v>0</v>
      </c>
      <c r="O6417" s="358">
        <v>0</v>
      </c>
      <c r="P6417" s="327">
        <v>0</v>
      </c>
      <c r="Q6417" s="332">
        <v>9.8938992042440319E-2</v>
      </c>
      <c r="R6417" s="358">
        <v>9.7803712902291881E-2</v>
      </c>
      <c r="S6417" s="327">
        <v>0.34106554175766757</v>
      </c>
      <c r="T6417" s="358">
        <v>6.966545917396641E-2</v>
      </c>
      <c r="U6417" s="358">
        <v>0.36385887953668555</v>
      </c>
      <c r="V6417" s="361">
        <v>0</v>
      </c>
    </row>
    <row r="6418" spans="1:22" hidden="1" outlineLevel="1">
      <c r="A6418" s="65">
        <v>6409</v>
      </c>
      <c r="B6418" s="117">
        <v>1</v>
      </c>
      <c r="C6418" s="325">
        <v>9.2316254386670584E-5</v>
      </c>
      <c r="D6418" s="358">
        <v>9.4837689804425359E-5</v>
      </c>
      <c r="E6418" s="327">
        <v>9.3026720410883631E-5</v>
      </c>
      <c r="F6418" s="332">
        <v>0</v>
      </c>
      <c r="G6418" s="358">
        <v>0</v>
      </c>
      <c r="H6418" s="327">
        <v>0</v>
      </c>
      <c r="I6418" s="332">
        <v>0</v>
      </c>
      <c r="J6418" s="358">
        <v>0</v>
      </c>
      <c r="K6418" s="327">
        <v>0</v>
      </c>
      <c r="L6418" s="336">
        <v>5.8741981719495289E-6</v>
      </c>
      <c r="M6418" s="210">
        <v>1.1415525114155251E-4</v>
      </c>
      <c r="N6418" s="325">
        <v>0</v>
      </c>
      <c r="O6418" s="358">
        <v>0</v>
      </c>
      <c r="P6418" s="327">
        <v>0</v>
      </c>
      <c r="Q6418" s="332">
        <v>9.8938992042440319E-2</v>
      </c>
      <c r="R6418" s="358">
        <v>0.10031148603595387</v>
      </c>
      <c r="S6418" s="327">
        <v>0.35321872417036854</v>
      </c>
      <c r="T6418" s="358">
        <v>5.6903918604561156E-2</v>
      </c>
      <c r="U6418" s="358">
        <v>0.36408487884074564</v>
      </c>
      <c r="V6418" s="361">
        <v>0</v>
      </c>
    </row>
    <row r="6419" spans="1:22" hidden="1" outlineLevel="1">
      <c r="A6419" s="65">
        <v>6410</v>
      </c>
      <c r="B6419" s="117">
        <v>1</v>
      </c>
      <c r="C6419" s="325">
        <v>8.7909825182702904E-5</v>
      </c>
      <c r="D6419" s="358">
        <v>8.9879999993000906E-5</v>
      </c>
      <c r="E6419" s="327">
        <v>8.6021500912643892E-5</v>
      </c>
      <c r="F6419" s="332">
        <v>0</v>
      </c>
      <c r="G6419" s="358">
        <v>0</v>
      </c>
      <c r="H6419" s="327">
        <v>0</v>
      </c>
      <c r="I6419" s="332">
        <v>0</v>
      </c>
      <c r="J6419" s="358">
        <v>0</v>
      </c>
      <c r="K6419" s="327">
        <v>0</v>
      </c>
      <c r="L6419" s="336">
        <v>2.3496792687798115E-6</v>
      </c>
      <c r="M6419" s="210">
        <v>1.1415525114155251E-4</v>
      </c>
      <c r="N6419" s="325">
        <v>0</v>
      </c>
      <c r="O6419" s="358">
        <v>0</v>
      </c>
      <c r="P6419" s="327">
        <v>0</v>
      </c>
      <c r="Q6419" s="332">
        <v>9.8938992042440319E-2</v>
      </c>
      <c r="R6419" s="358">
        <v>0.10152695458509733</v>
      </c>
      <c r="S6419" s="327">
        <v>0.34350461858366976</v>
      </c>
      <c r="T6419" s="358">
        <v>5.1150765069173536E-2</v>
      </c>
      <c r="U6419" s="358">
        <v>0.33764296026571938</v>
      </c>
      <c r="V6419" s="361">
        <v>0</v>
      </c>
    </row>
    <row r="6420" spans="1:22" hidden="1" outlineLevel="1">
      <c r="A6420" s="65">
        <v>6411</v>
      </c>
      <c r="B6420" s="117">
        <v>1</v>
      </c>
      <c r="C6420" s="325">
        <v>8.4053418347457414E-5</v>
      </c>
      <c r="D6420" s="358">
        <v>8.6458221927076588E-5</v>
      </c>
      <c r="E6420" s="327">
        <v>8.2959960539339111E-5</v>
      </c>
      <c r="F6420" s="332">
        <v>0</v>
      </c>
      <c r="G6420" s="358">
        <v>0</v>
      </c>
      <c r="H6420" s="327">
        <v>0</v>
      </c>
      <c r="I6420" s="332">
        <v>0</v>
      </c>
      <c r="J6420" s="358">
        <v>0</v>
      </c>
      <c r="K6420" s="327">
        <v>0</v>
      </c>
      <c r="L6420" s="336">
        <v>1.1748396343899057E-6</v>
      </c>
      <c r="M6420" s="210">
        <v>1.1415525114155251E-4</v>
      </c>
      <c r="N6420" s="325">
        <v>0</v>
      </c>
      <c r="O6420" s="358">
        <v>0</v>
      </c>
      <c r="P6420" s="327">
        <v>0</v>
      </c>
      <c r="Q6420" s="332">
        <v>0.13191865605658709</v>
      </c>
      <c r="R6420" s="358">
        <v>0.11469887597233898</v>
      </c>
      <c r="S6420" s="327">
        <v>0.34710837435432934</v>
      </c>
      <c r="T6420" s="358">
        <v>4.9895531570543508E-2</v>
      </c>
      <c r="U6420" s="358">
        <v>0.3157210277718942</v>
      </c>
      <c r="V6420" s="361">
        <v>0</v>
      </c>
    </row>
    <row r="6421" spans="1:22" hidden="1" outlineLevel="1">
      <c r="A6421" s="65">
        <v>6412</v>
      </c>
      <c r="B6421" s="117">
        <v>1</v>
      </c>
      <c r="C6421" s="325">
        <v>8.2978374626773102E-5</v>
      </c>
      <c r="D6421" s="358">
        <v>8.4650123289968835E-5</v>
      </c>
      <c r="E6421" s="327">
        <v>8.1234600922180074E-5</v>
      </c>
      <c r="F6421" s="332">
        <v>0</v>
      </c>
      <c r="G6421" s="358">
        <v>0</v>
      </c>
      <c r="H6421" s="327">
        <v>0</v>
      </c>
      <c r="I6421" s="332">
        <v>0</v>
      </c>
      <c r="J6421" s="358">
        <v>0</v>
      </c>
      <c r="K6421" s="327">
        <v>0</v>
      </c>
      <c r="L6421" s="336">
        <v>1.409807561267887E-5</v>
      </c>
      <c r="M6421" s="210">
        <v>1.1415525114155251E-4</v>
      </c>
      <c r="N6421" s="325">
        <v>0</v>
      </c>
      <c r="O6421" s="358">
        <v>0</v>
      </c>
      <c r="P6421" s="327">
        <v>0</v>
      </c>
      <c r="Q6421" s="332">
        <v>0.13191865605658709</v>
      </c>
      <c r="R6421" s="358">
        <v>0.12841828497567537</v>
      </c>
      <c r="S6421" s="327">
        <v>0.40532549065514423</v>
      </c>
      <c r="T6421" s="358">
        <v>5.094155948606853E-2</v>
      </c>
      <c r="U6421" s="358">
        <v>0.31041004412648299</v>
      </c>
      <c r="V6421" s="361">
        <v>0</v>
      </c>
    </row>
    <row r="6422" spans="1:22" hidden="1" outlineLevel="1">
      <c r="A6422" s="65">
        <v>6413</v>
      </c>
      <c r="B6422" s="117">
        <v>1</v>
      </c>
      <c r="C6422" s="325">
        <v>8.3647151825105785E-5</v>
      </c>
      <c r="D6422" s="358">
        <v>8.5194497073184071E-5</v>
      </c>
      <c r="E6422" s="327">
        <v>8.1753506070197821E-5</v>
      </c>
      <c r="F6422" s="332">
        <v>0</v>
      </c>
      <c r="G6422" s="358">
        <v>0</v>
      </c>
      <c r="H6422" s="327">
        <v>0</v>
      </c>
      <c r="I6422" s="332">
        <v>0</v>
      </c>
      <c r="J6422" s="358">
        <v>0</v>
      </c>
      <c r="K6422" s="327">
        <v>0</v>
      </c>
      <c r="L6422" s="336">
        <v>3.7594868300476983E-5</v>
      </c>
      <c r="M6422" s="210">
        <v>1.1415525114155251E-4</v>
      </c>
      <c r="N6422" s="325">
        <v>0</v>
      </c>
      <c r="O6422" s="358">
        <v>0</v>
      </c>
      <c r="P6422" s="327">
        <v>0</v>
      </c>
      <c r="Q6422" s="332">
        <v>0.13191865605658709</v>
      </c>
      <c r="R6422" s="358">
        <v>0.13438694205120844</v>
      </c>
      <c r="S6422" s="327">
        <v>0.42269441281673614</v>
      </c>
      <c r="T6422" s="358">
        <v>5.5230273939721117E-2</v>
      </c>
      <c r="U6422" s="358">
        <v>0.30928004760618277</v>
      </c>
      <c r="V6422" s="361">
        <v>0</v>
      </c>
    </row>
    <row r="6423" spans="1:22" hidden="1" outlineLevel="1">
      <c r="A6423" s="65">
        <v>6414</v>
      </c>
      <c r="B6423" s="117">
        <v>1</v>
      </c>
      <c r="C6423" s="325">
        <v>8.9328632883838594E-5</v>
      </c>
      <c r="D6423" s="358">
        <v>8.7371992206045014E-5</v>
      </c>
      <c r="E6423" s="327">
        <v>8.6773913377269642E-5</v>
      </c>
      <c r="F6423" s="332">
        <v>0</v>
      </c>
      <c r="G6423" s="358">
        <v>0</v>
      </c>
      <c r="H6423" s="327">
        <v>0</v>
      </c>
      <c r="I6423" s="332">
        <v>0</v>
      </c>
      <c r="J6423" s="358">
        <v>0</v>
      </c>
      <c r="K6423" s="327">
        <v>0</v>
      </c>
      <c r="L6423" s="336">
        <v>9.3987170751192462E-5</v>
      </c>
      <c r="M6423" s="210">
        <v>1.1415525114155251E-4</v>
      </c>
      <c r="N6423" s="325">
        <v>0</v>
      </c>
      <c r="O6423" s="358">
        <v>0</v>
      </c>
      <c r="P6423" s="327">
        <v>0</v>
      </c>
      <c r="Q6423" s="332">
        <v>0.13191865605658709</v>
      </c>
      <c r="R6423" s="358">
        <v>0.13856330468063152</v>
      </c>
      <c r="S6423" s="327">
        <v>0.38043678635741368</v>
      </c>
      <c r="T6423" s="358">
        <v>5.7217726979218654E-2</v>
      </c>
      <c r="U6423" s="358">
        <v>0.31628602603204437</v>
      </c>
      <c r="V6423" s="361">
        <v>0</v>
      </c>
    </row>
    <row r="6424" spans="1:22" hidden="1" outlineLevel="1">
      <c r="A6424" s="65">
        <v>6415</v>
      </c>
      <c r="B6424" s="117">
        <v>1</v>
      </c>
      <c r="C6424" s="325">
        <v>1.0516677700136218E-4</v>
      </c>
      <c r="D6424" s="358">
        <v>9.6393043470754594E-5</v>
      </c>
      <c r="E6424" s="327">
        <v>9.846225183636965E-5</v>
      </c>
      <c r="F6424" s="332">
        <v>0</v>
      </c>
      <c r="G6424" s="358">
        <v>0</v>
      </c>
      <c r="H6424" s="327">
        <v>0</v>
      </c>
      <c r="I6424" s="332">
        <v>0</v>
      </c>
      <c r="J6424" s="358">
        <v>0</v>
      </c>
      <c r="K6424" s="327">
        <v>0</v>
      </c>
      <c r="L6424" s="336">
        <v>1.8210014333043539E-4</v>
      </c>
      <c r="M6424" s="210">
        <v>1.1415525114155251E-4</v>
      </c>
      <c r="N6424" s="325">
        <v>1.0738823461941762E-2</v>
      </c>
      <c r="O6424" s="358">
        <v>3.5906746790023224E-2</v>
      </c>
      <c r="P6424" s="327">
        <v>3.1517212418396924E-2</v>
      </c>
      <c r="Q6424" s="332">
        <v>0.13191865605658709</v>
      </c>
      <c r="R6424" s="358">
        <v>0.14886667585025273</v>
      </c>
      <c r="S6424" s="327">
        <v>0.34827305329898667</v>
      </c>
      <c r="T6424" s="358">
        <v>9.6443773811406966E-2</v>
      </c>
      <c r="U6424" s="358">
        <v>0.36464987710089575</v>
      </c>
      <c r="V6424" s="361">
        <v>0</v>
      </c>
    </row>
    <row r="6425" spans="1:22" hidden="1" outlineLevel="1">
      <c r="A6425" s="65">
        <v>6416</v>
      </c>
      <c r="B6425" s="117">
        <v>1</v>
      </c>
      <c r="C6425" s="325">
        <v>1.2147369018313763E-4</v>
      </c>
      <c r="D6425" s="358">
        <v>1.0848591822646443E-4</v>
      </c>
      <c r="E6425" s="327">
        <v>1.1223918351624112E-4</v>
      </c>
      <c r="F6425" s="332">
        <v>0</v>
      </c>
      <c r="G6425" s="358">
        <v>0</v>
      </c>
      <c r="H6425" s="327">
        <v>0</v>
      </c>
      <c r="I6425" s="332">
        <v>6.9097101488039455E-5</v>
      </c>
      <c r="J6425" s="358">
        <v>0</v>
      </c>
      <c r="K6425" s="327">
        <v>0</v>
      </c>
      <c r="L6425" s="336">
        <v>1.5860335064263727E-4</v>
      </c>
      <c r="M6425" s="210">
        <v>1.1415525114155251E-4</v>
      </c>
      <c r="N6425" s="325">
        <v>0.14883632517428055</v>
      </c>
      <c r="O6425" s="358">
        <v>0.22065803176587276</v>
      </c>
      <c r="P6425" s="327">
        <v>0.19008852880826393</v>
      </c>
      <c r="Q6425" s="332">
        <v>0.13191865605658709</v>
      </c>
      <c r="R6425" s="358">
        <v>0.13094135867674861</v>
      </c>
      <c r="S6425" s="327">
        <v>0.3044709600808102</v>
      </c>
      <c r="T6425" s="358">
        <v>0.1775109372645961</v>
      </c>
      <c r="U6425" s="358">
        <v>0.48714149990144456</v>
      </c>
      <c r="V6425" s="361">
        <v>0</v>
      </c>
    </row>
    <row r="6426" spans="1:22" hidden="1" outlineLevel="1">
      <c r="A6426" s="65">
        <v>6417</v>
      </c>
      <c r="B6426" s="117">
        <v>1</v>
      </c>
      <c r="C6426" s="325">
        <v>1.3596802964980581E-4</v>
      </c>
      <c r="D6426" s="358">
        <v>1.1931506812828176E-4</v>
      </c>
      <c r="E6426" s="327">
        <v>1.2689825394774279E-4</v>
      </c>
      <c r="F6426" s="332">
        <v>0</v>
      </c>
      <c r="G6426" s="358">
        <v>0</v>
      </c>
      <c r="H6426" s="327">
        <v>0</v>
      </c>
      <c r="I6426" s="332">
        <v>0</v>
      </c>
      <c r="J6426" s="358">
        <v>0</v>
      </c>
      <c r="K6426" s="327">
        <v>0</v>
      </c>
      <c r="L6426" s="336">
        <v>1.4685495429873823E-4</v>
      </c>
      <c r="M6426" s="210">
        <v>1.1415525114155251E-4</v>
      </c>
      <c r="N6426" s="325">
        <v>0.35946798535762947</v>
      </c>
      <c r="O6426" s="358">
        <v>0.43281455048909884</v>
      </c>
      <c r="P6426" s="327">
        <v>0.35471039199891302</v>
      </c>
      <c r="Q6426" s="332">
        <v>0.13191865605658709</v>
      </c>
      <c r="R6426" s="358">
        <v>0.13541856862179272</v>
      </c>
      <c r="S6426" s="327">
        <v>0.28177657923363969</v>
      </c>
      <c r="T6426" s="358">
        <v>0.23807595357349484</v>
      </c>
      <c r="U6426" s="358">
        <v>0.56906624762321389</v>
      </c>
      <c r="V6426" s="361">
        <v>0</v>
      </c>
    </row>
    <row r="6427" spans="1:22" hidden="1" outlineLevel="1">
      <c r="A6427" s="65">
        <v>6418</v>
      </c>
      <c r="B6427" s="117">
        <v>1</v>
      </c>
      <c r="C6427" s="325">
        <v>1.4016820046550268E-4</v>
      </c>
      <c r="D6427" s="358">
        <v>1.2228968201513643E-4</v>
      </c>
      <c r="E6427" s="327">
        <v>1.3565477832054248E-4</v>
      </c>
      <c r="F6427" s="332">
        <v>0</v>
      </c>
      <c r="G6427" s="358">
        <v>0</v>
      </c>
      <c r="H6427" s="327">
        <v>0</v>
      </c>
      <c r="I6427" s="332">
        <v>0</v>
      </c>
      <c r="J6427" s="358">
        <v>0</v>
      </c>
      <c r="K6427" s="327">
        <v>0</v>
      </c>
      <c r="L6427" s="336">
        <v>1.644775488145868E-4</v>
      </c>
      <c r="M6427" s="210">
        <v>1.1415525114155251E-4</v>
      </c>
      <c r="N6427" s="325">
        <v>0.46647941915382107</v>
      </c>
      <c r="O6427" s="358">
        <v>0.55388047101533677</v>
      </c>
      <c r="P6427" s="327">
        <v>0.46434083141272231</v>
      </c>
      <c r="Q6427" s="332">
        <v>0.19787798408488064</v>
      </c>
      <c r="R6427" s="358">
        <v>0.16307643981499567</v>
      </c>
      <c r="S6427" s="327">
        <v>0.27233254252445027</v>
      </c>
      <c r="T6427" s="358">
        <v>0.22405917950545953</v>
      </c>
      <c r="U6427" s="358">
        <v>0.5826262058668169</v>
      </c>
      <c r="V6427" s="361">
        <v>2.7143918571231229E-2</v>
      </c>
    </row>
    <row r="6428" spans="1:22" hidden="1" outlineLevel="1">
      <c r="A6428" s="65">
        <v>6419</v>
      </c>
      <c r="B6428" s="117">
        <v>1</v>
      </c>
      <c r="C6428" s="325">
        <v>1.3942442021688969E-4</v>
      </c>
      <c r="D6428" s="358">
        <v>1.2129814405285155E-4</v>
      </c>
      <c r="E6428" s="327">
        <v>1.358104498649478E-4</v>
      </c>
      <c r="F6428" s="332">
        <v>0</v>
      </c>
      <c r="G6428" s="358">
        <v>2.1298222969637459E-4</v>
      </c>
      <c r="H6428" s="327">
        <v>0</v>
      </c>
      <c r="I6428" s="332">
        <v>0</v>
      </c>
      <c r="J6428" s="358">
        <v>0</v>
      </c>
      <c r="K6428" s="327">
        <v>0</v>
      </c>
      <c r="L6428" s="336">
        <v>1.8797434150238492E-4</v>
      </c>
      <c r="M6428" s="210">
        <v>1.1415525114155251E-4</v>
      </c>
      <c r="N6428" s="325">
        <v>0.51075351588287932</v>
      </c>
      <c r="O6428" s="358">
        <v>0.62131185567490888</v>
      </c>
      <c r="P6428" s="327">
        <v>0.53746437773157674</v>
      </c>
      <c r="Q6428" s="332">
        <v>0.13191865605658709</v>
      </c>
      <c r="R6428" s="358">
        <v>0.18259854233583309</v>
      </c>
      <c r="S6428" s="327">
        <v>0.27844289234048936</v>
      </c>
      <c r="T6428" s="358">
        <v>0.18765740804518882</v>
      </c>
      <c r="U6428" s="358">
        <v>0.50092745744910783</v>
      </c>
      <c r="V6428" s="361">
        <v>9.3897467094440176E-2</v>
      </c>
    </row>
    <row r="6429" spans="1:22" hidden="1" outlineLevel="1">
      <c r="A6429" s="65">
        <v>6420</v>
      </c>
      <c r="B6429" s="117">
        <v>1</v>
      </c>
      <c r="C6429" s="325">
        <v>1.3574302049896493E-4</v>
      </c>
      <c r="D6429" s="358">
        <v>1.2223135625264909E-4</v>
      </c>
      <c r="E6429" s="327">
        <v>1.3544721626133536E-4</v>
      </c>
      <c r="F6429" s="332">
        <v>0</v>
      </c>
      <c r="G6429" s="358">
        <v>2.8066973283275666E-4</v>
      </c>
      <c r="H6429" s="327">
        <v>0</v>
      </c>
      <c r="I6429" s="332">
        <v>0</v>
      </c>
      <c r="J6429" s="358">
        <v>0</v>
      </c>
      <c r="K6429" s="327">
        <v>0</v>
      </c>
      <c r="L6429" s="336">
        <v>2.0677177565262342E-4</v>
      </c>
      <c r="M6429" s="210">
        <v>1.1415525114155251E-4</v>
      </c>
      <c r="N6429" s="325">
        <v>0.53241956321837569</v>
      </c>
      <c r="O6429" s="358">
        <v>0.53914081537485403</v>
      </c>
      <c r="P6429" s="327">
        <v>0.49335528132093548</v>
      </c>
      <c r="Q6429" s="332">
        <v>9.8938992042440319E-2</v>
      </c>
      <c r="R6429" s="358">
        <v>0.19543070995971784</v>
      </c>
      <c r="S6429" s="327">
        <v>0.3114337182466872</v>
      </c>
      <c r="T6429" s="358">
        <v>0.16359876598811329</v>
      </c>
      <c r="U6429" s="358">
        <v>0.44126364117725381</v>
      </c>
      <c r="V6429" s="361">
        <v>0.10892228335932869</v>
      </c>
    </row>
    <row r="6430" spans="1:22" hidden="1" outlineLevel="1">
      <c r="A6430" s="65">
        <v>6421</v>
      </c>
      <c r="B6430" s="117">
        <v>1</v>
      </c>
      <c r="C6430" s="325">
        <v>1.2454881524462998E-4</v>
      </c>
      <c r="D6430" s="358">
        <v>1.1945116157408556E-4</v>
      </c>
      <c r="E6430" s="327">
        <v>1.3269701897684124E-4</v>
      </c>
      <c r="F6430" s="332">
        <v>0</v>
      </c>
      <c r="G6430" s="358">
        <v>2.3865679985155406E-4</v>
      </c>
      <c r="H6430" s="327">
        <v>0</v>
      </c>
      <c r="I6430" s="332">
        <v>0</v>
      </c>
      <c r="J6430" s="358">
        <v>0</v>
      </c>
      <c r="K6430" s="327">
        <v>0</v>
      </c>
      <c r="L6430" s="336">
        <v>1.8797434150238492E-4</v>
      </c>
      <c r="M6430" s="210">
        <v>1.1415525114155251E-4</v>
      </c>
      <c r="N6430" s="325">
        <v>0.54692639491257777</v>
      </c>
      <c r="O6430" s="358">
        <v>0.55975163881107992</v>
      </c>
      <c r="P6430" s="327">
        <v>0.51954382146363798</v>
      </c>
      <c r="Q6430" s="332">
        <v>0.13191865605658709</v>
      </c>
      <c r="R6430" s="358">
        <v>0.22624191110597278</v>
      </c>
      <c r="S6430" s="327">
        <v>0.29560926284394939</v>
      </c>
      <c r="T6430" s="358">
        <v>8.3682233242001705E-2</v>
      </c>
      <c r="U6430" s="358">
        <v>0.36193788545217509</v>
      </c>
      <c r="V6430" s="361">
        <v>6.2653025750916677E-2</v>
      </c>
    </row>
    <row r="6431" spans="1:22" hidden="1" outlineLevel="1">
      <c r="A6431" s="65">
        <v>6422</v>
      </c>
      <c r="B6431" s="117">
        <v>1</v>
      </c>
      <c r="C6431" s="325">
        <v>1.2674890471951882E-4</v>
      </c>
      <c r="D6431" s="358">
        <v>1.0924415313879994E-4</v>
      </c>
      <c r="E6431" s="327">
        <v>1.27663639041069E-4</v>
      </c>
      <c r="F6431" s="332">
        <v>0</v>
      </c>
      <c r="G6431" s="358">
        <v>3.3376941201733229E-4</v>
      </c>
      <c r="H6431" s="327">
        <v>0</v>
      </c>
      <c r="I6431" s="332">
        <v>0</v>
      </c>
      <c r="J6431" s="358">
        <v>0</v>
      </c>
      <c r="K6431" s="327">
        <v>0</v>
      </c>
      <c r="L6431" s="336">
        <v>1.9032402077116473E-4</v>
      </c>
      <c r="M6431" s="210">
        <v>1.1415525114155251E-4</v>
      </c>
      <c r="N6431" s="325">
        <v>0.54598439285451272</v>
      </c>
      <c r="O6431" s="358">
        <v>0.57315174923108414</v>
      </c>
      <c r="P6431" s="327">
        <v>0.50503995064471474</v>
      </c>
      <c r="Q6431" s="332">
        <v>9.8938992042440319E-2</v>
      </c>
      <c r="R6431" s="358">
        <v>0.2733680281787369</v>
      </c>
      <c r="S6431" s="327">
        <v>0.27613884995324173</v>
      </c>
      <c r="T6431" s="358">
        <v>9.1109031442229343E-2</v>
      </c>
      <c r="U6431" s="358">
        <v>0.34159794808677035</v>
      </c>
      <c r="V6431" s="361">
        <v>3.312559720107873E-2</v>
      </c>
    </row>
    <row r="6432" spans="1:22" hidden="1" outlineLevel="1">
      <c r="A6432" s="65">
        <v>6423</v>
      </c>
      <c r="B6432" s="117">
        <v>1</v>
      </c>
      <c r="C6432" s="325">
        <v>1.3214912433970048E-4</v>
      </c>
      <c r="D6432" s="358">
        <v>1.0838870862231886E-4</v>
      </c>
      <c r="E6432" s="327">
        <v>1.2597719731001128E-4</v>
      </c>
      <c r="F6432" s="332">
        <v>2.7011006985346497E-4</v>
      </c>
      <c r="G6432" s="358">
        <v>2.9934214749106897E-4</v>
      </c>
      <c r="H6432" s="327">
        <v>0</v>
      </c>
      <c r="I6432" s="332">
        <v>0</v>
      </c>
      <c r="J6432" s="358">
        <v>0</v>
      </c>
      <c r="K6432" s="327">
        <v>0</v>
      </c>
      <c r="L6432" s="336">
        <v>2.1382081345896285E-4</v>
      </c>
      <c r="M6432" s="210">
        <v>1.1415525114155251E-4</v>
      </c>
      <c r="N6432" s="325">
        <v>0.45743619939639646</v>
      </c>
      <c r="O6432" s="358">
        <v>0.49300142842973249</v>
      </c>
      <c r="P6432" s="327">
        <v>0.39474433762259697</v>
      </c>
      <c r="Q6432" s="332">
        <v>0.13191865605658709</v>
      </c>
      <c r="R6432" s="358">
        <v>0.3310533771020352</v>
      </c>
      <c r="S6432" s="327">
        <v>0.35134510060145185</v>
      </c>
      <c r="T6432" s="358">
        <v>0.10251073572145208</v>
      </c>
      <c r="U6432" s="358">
        <v>0.35572290459052369</v>
      </c>
      <c r="V6432" s="361">
        <v>1.7319765334616436E-2</v>
      </c>
    </row>
    <row r="6433" spans="1:22" hidden="1" outlineLevel="1">
      <c r="A6433" s="65">
        <v>6424</v>
      </c>
      <c r="B6433" s="117">
        <v>1</v>
      </c>
      <c r="C6433" s="325">
        <v>1.3305541119725412E-4</v>
      </c>
      <c r="D6433" s="358">
        <v>1.138518883753003E-4</v>
      </c>
      <c r="E6433" s="327">
        <v>1.2803984527338187E-4</v>
      </c>
      <c r="F6433" s="332">
        <v>2.8511618484532408E-4</v>
      </c>
      <c r="G6433" s="358">
        <v>1.9372630207999011E-4</v>
      </c>
      <c r="H6433" s="327">
        <v>0</v>
      </c>
      <c r="I6433" s="332">
        <v>0</v>
      </c>
      <c r="J6433" s="358">
        <v>0</v>
      </c>
      <c r="K6433" s="327">
        <v>0</v>
      </c>
      <c r="L6433" s="336">
        <v>2.2321953053408208E-4</v>
      </c>
      <c r="M6433" s="210">
        <v>1.1415525114155251E-4</v>
      </c>
      <c r="N6433" s="325">
        <v>0.29560024582081795</v>
      </c>
      <c r="O6433" s="358">
        <v>0.33430628761116082</v>
      </c>
      <c r="P6433" s="327">
        <v>0.25632564501692173</v>
      </c>
      <c r="Q6433" s="332">
        <v>9.8938992042440319E-2</v>
      </c>
      <c r="R6433" s="358">
        <v>0.36674825007229678</v>
      </c>
      <c r="S6433" s="327">
        <v>0.39579705051133446</v>
      </c>
      <c r="T6433" s="358">
        <v>0.10847309483994469</v>
      </c>
      <c r="U6433" s="358">
        <v>0.36724886909758636</v>
      </c>
      <c r="V6433" s="361">
        <v>4.0084499653032721E-2</v>
      </c>
    </row>
    <row r="6434" spans="1:22" hidden="1" outlineLevel="1">
      <c r="A6434" s="65">
        <v>6425</v>
      </c>
      <c r="B6434" s="117">
        <v>1</v>
      </c>
      <c r="C6434" s="325">
        <v>1.3261789340395237E-4</v>
      </c>
      <c r="D6434" s="358">
        <v>1.1410463334607881E-4</v>
      </c>
      <c r="E6434" s="327">
        <v>1.3121813930499064E-4</v>
      </c>
      <c r="F6434" s="332">
        <v>2.9261924234125349E-4</v>
      </c>
      <c r="G6434" s="358">
        <v>2.316546443546869E-4</v>
      </c>
      <c r="H6434" s="327">
        <v>0</v>
      </c>
      <c r="I6434" s="332">
        <v>0</v>
      </c>
      <c r="J6434" s="358">
        <v>0</v>
      </c>
      <c r="K6434" s="327">
        <v>0</v>
      </c>
      <c r="L6434" s="336">
        <v>2.2321953053408208E-4</v>
      </c>
      <c r="M6434" s="210">
        <v>1.1415525114155251E-4</v>
      </c>
      <c r="N6434" s="325">
        <v>0.15109713011363671</v>
      </c>
      <c r="O6434" s="358">
        <v>0.20448022921902639</v>
      </c>
      <c r="P6434" s="327">
        <v>0.14962170761221677</v>
      </c>
      <c r="Q6434" s="332">
        <v>9.8938992042440319E-2</v>
      </c>
      <c r="R6434" s="358">
        <v>0.34775205444735097</v>
      </c>
      <c r="S6434" s="327">
        <v>0.43221439603212713</v>
      </c>
      <c r="T6434" s="358">
        <v>0.13263633968857269</v>
      </c>
      <c r="U6434" s="358">
        <v>0.41911570937936854</v>
      </c>
      <c r="V6434" s="361">
        <v>1.0932691509816942E-2</v>
      </c>
    </row>
    <row r="6435" spans="1:22" hidden="1" outlineLevel="1">
      <c r="A6435" s="65">
        <v>6426</v>
      </c>
      <c r="B6435" s="117">
        <v>1</v>
      </c>
      <c r="C6435" s="325">
        <v>1.2870523428099666E-4</v>
      </c>
      <c r="D6435" s="358">
        <v>1.1536835819997131E-4</v>
      </c>
      <c r="E6435" s="327">
        <v>1.2806579053078275E-4</v>
      </c>
      <c r="F6435" s="332">
        <v>2.551039548616056E-4</v>
      </c>
      <c r="G6435" s="358">
        <v>0</v>
      </c>
      <c r="H6435" s="327">
        <v>0</v>
      </c>
      <c r="I6435" s="332">
        <v>0</v>
      </c>
      <c r="J6435" s="358">
        <v>0</v>
      </c>
      <c r="K6435" s="327">
        <v>0</v>
      </c>
      <c r="L6435" s="336">
        <v>1.644775488145868E-4</v>
      </c>
      <c r="M6435" s="210">
        <v>1.1415525114155251E-4</v>
      </c>
      <c r="N6435" s="325">
        <v>3.2593271209051311E-2</v>
      </c>
      <c r="O6435" s="358">
        <v>4.5131679775793826E-2</v>
      </c>
      <c r="P6435" s="327">
        <v>2.8498647288372696E-2</v>
      </c>
      <c r="Q6435" s="332">
        <v>6.5959328028293546E-2</v>
      </c>
      <c r="R6435" s="358">
        <v>0.30454734474326589</v>
      </c>
      <c r="S6435" s="327">
        <v>0.41240639704453291</v>
      </c>
      <c r="T6435" s="358">
        <v>0.15167404775112808</v>
      </c>
      <c r="U6435" s="358">
        <v>0.48589850372911431</v>
      </c>
      <c r="V6435" s="361">
        <v>0</v>
      </c>
    </row>
    <row r="6436" spans="1:22" hidden="1" outlineLevel="1">
      <c r="A6436" s="65">
        <v>6427</v>
      </c>
      <c r="B6436" s="117">
        <v>1</v>
      </c>
      <c r="C6436" s="325">
        <v>1.2523009295134271E-4</v>
      </c>
      <c r="D6436" s="358">
        <v>1.2067600258631984E-4</v>
      </c>
      <c r="E6436" s="327">
        <v>1.2676852766073835E-4</v>
      </c>
      <c r="F6436" s="332">
        <v>0</v>
      </c>
      <c r="G6436" s="358">
        <v>0</v>
      </c>
      <c r="H6436" s="327">
        <v>0</v>
      </c>
      <c r="I6436" s="332">
        <v>0</v>
      </c>
      <c r="J6436" s="358">
        <v>0</v>
      </c>
      <c r="K6436" s="327">
        <v>0</v>
      </c>
      <c r="L6436" s="336">
        <v>1.1748396343899057E-4</v>
      </c>
      <c r="M6436" s="210">
        <v>1.1415525114155251E-4</v>
      </c>
      <c r="N6436" s="325">
        <v>0</v>
      </c>
      <c r="O6436" s="358">
        <v>0</v>
      </c>
      <c r="P6436" s="327">
        <v>0</v>
      </c>
      <c r="Q6436" s="332">
        <v>6.5959328028293546E-2</v>
      </c>
      <c r="R6436" s="358">
        <v>0.2726934120124182</v>
      </c>
      <c r="S6436" s="327">
        <v>0.34344553065111655</v>
      </c>
      <c r="T6436" s="358">
        <v>0.17343142839404854</v>
      </c>
      <c r="U6436" s="358">
        <v>0.53855634157510668</v>
      </c>
      <c r="V6436" s="361">
        <v>0</v>
      </c>
    </row>
    <row r="6437" spans="1:22" hidden="1" outlineLevel="1">
      <c r="A6437" s="65">
        <v>6428</v>
      </c>
      <c r="B6437" s="117">
        <v>1</v>
      </c>
      <c r="C6437" s="325">
        <v>1.3191786493466957E-4</v>
      </c>
      <c r="D6437" s="358">
        <v>1.3840703438247316E-4</v>
      </c>
      <c r="E6437" s="327">
        <v>1.4003952682129254E-4</v>
      </c>
      <c r="F6437" s="332">
        <v>0</v>
      </c>
      <c r="G6437" s="358">
        <v>0</v>
      </c>
      <c r="H6437" s="327">
        <v>0</v>
      </c>
      <c r="I6437" s="332">
        <v>0</v>
      </c>
      <c r="J6437" s="358">
        <v>0</v>
      </c>
      <c r="K6437" s="327">
        <v>0</v>
      </c>
      <c r="L6437" s="336">
        <v>8.811297257924293E-5</v>
      </c>
      <c r="M6437" s="210">
        <v>1.1415525114155251E-4</v>
      </c>
      <c r="N6437" s="325">
        <v>0</v>
      </c>
      <c r="O6437" s="358">
        <v>0</v>
      </c>
      <c r="P6437" s="327">
        <v>0</v>
      </c>
      <c r="Q6437" s="332">
        <v>6.5959328028293546E-2</v>
      </c>
      <c r="R6437" s="358">
        <v>0.25232360339939458</v>
      </c>
      <c r="S6437" s="327">
        <v>0.38120479127263124</v>
      </c>
      <c r="T6437" s="358">
        <v>0.24539814898216997</v>
      </c>
      <c r="U6437" s="358">
        <v>0.6184470955603355</v>
      </c>
      <c r="V6437" s="361">
        <v>0</v>
      </c>
    </row>
    <row r="6438" spans="1:22" hidden="1" outlineLevel="1">
      <c r="A6438" s="65">
        <v>6429</v>
      </c>
      <c r="B6438" s="117">
        <v>1</v>
      </c>
      <c r="C6438" s="325">
        <v>1.2771144386478268E-4</v>
      </c>
      <c r="D6438" s="358">
        <v>1.3356599609602341E-4</v>
      </c>
      <c r="E6438" s="327">
        <v>1.3466885853930874E-4</v>
      </c>
      <c r="F6438" s="332">
        <v>0</v>
      </c>
      <c r="G6438" s="358">
        <v>0</v>
      </c>
      <c r="H6438" s="327">
        <v>0</v>
      </c>
      <c r="I6438" s="332">
        <v>0</v>
      </c>
      <c r="J6438" s="358">
        <v>0</v>
      </c>
      <c r="K6438" s="327">
        <v>0</v>
      </c>
      <c r="L6438" s="336">
        <v>5.8741981719495287E-5</v>
      </c>
      <c r="M6438" s="210">
        <v>1.1415525114155251E-4</v>
      </c>
      <c r="N6438" s="325">
        <v>0</v>
      </c>
      <c r="O6438" s="358">
        <v>0</v>
      </c>
      <c r="P6438" s="327">
        <v>0</v>
      </c>
      <c r="Q6438" s="332">
        <v>6.5959328028293546E-2</v>
      </c>
      <c r="R6438" s="358">
        <v>0.22130696990702048</v>
      </c>
      <c r="S6438" s="327">
        <v>0.42010341533673629</v>
      </c>
      <c r="T6438" s="358">
        <v>0.24435212106664497</v>
      </c>
      <c r="U6438" s="358">
        <v>0.63573604232092951</v>
      </c>
      <c r="V6438" s="361">
        <v>0</v>
      </c>
    </row>
    <row r="6439" spans="1:22" hidden="1" outlineLevel="1">
      <c r="A6439" s="65">
        <v>6430</v>
      </c>
      <c r="B6439" s="117">
        <v>1</v>
      </c>
      <c r="C6439" s="325">
        <v>1.1837981435907521E-4</v>
      </c>
      <c r="D6439" s="358">
        <v>1.2063711874466161E-4</v>
      </c>
      <c r="E6439" s="327">
        <v>1.2274701276360073E-4</v>
      </c>
      <c r="F6439" s="332">
        <v>0</v>
      </c>
      <c r="G6439" s="358">
        <v>0</v>
      </c>
      <c r="H6439" s="327">
        <v>0</v>
      </c>
      <c r="I6439" s="332">
        <v>0</v>
      </c>
      <c r="J6439" s="358">
        <v>0</v>
      </c>
      <c r="K6439" s="327">
        <v>0</v>
      </c>
      <c r="L6439" s="336">
        <v>3.7594868300476983E-5</v>
      </c>
      <c r="M6439" s="210">
        <v>1.1415525114155251E-4</v>
      </c>
      <c r="N6439" s="325">
        <v>0</v>
      </c>
      <c r="O6439" s="358">
        <v>0</v>
      </c>
      <c r="P6439" s="327">
        <v>0</v>
      </c>
      <c r="Q6439" s="332">
        <v>0.13191865605658709</v>
      </c>
      <c r="R6439" s="358">
        <v>0.22241591611934988</v>
      </c>
      <c r="S6439" s="327">
        <v>0.44230828943302242</v>
      </c>
      <c r="T6439" s="358">
        <v>0.1535568979990731</v>
      </c>
      <c r="U6439" s="358">
        <v>0.48137851764791317</v>
      </c>
      <c r="V6439" s="361">
        <v>0</v>
      </c>
    </row>
    <row r="6440" spans="1:22" hidden="1" outlineLevel="1">
      <c r="A6440" s="65">
        <v>6431</v>
      </c>
      <c r="B6440" s="117">
        <v>1</v>
      </c>
      <c r="C6440" s="325">
        <v>1.0651683190640759E-4</v>
      </c>
      <c r="D6440" s="358">
        <v>1.1078006488430006E-4</v>
      </c>
      <c r="E6440" s="327">
        <v>1.1207053934313535E-4</v>
      </c>
      <c r="F6440" s="332">
        <v>0</v>
      </c>
      <c r="G6440" s="358">
        <v>0</v>
      </c>
      <c r="H6440" s="327">
        <v>0</v>
      </c>
      <c r="I6440" s="332">
        <v>0</v>
      </c>
      <c r="J6440" s="358">
        <v>0</v>
      </c>
      <c r="K6440" s="327">
        <v>0</v>
      </c>
      <c r="L6440" s="336">
        <v>2.3496792687798115E-5</v>
      </c>
      <c r="M6440" s="210">
        <v>1.1415525114155251E-4</v>
      </c>
      <c r="N6440" s="325">
        <v>0</v>
      </c>
      <c r="O6440" s="358">
        <v>0</v>
      </c>
      <c r="P6440" s="327">
        <v>0</v>
      </c>
      <c r="Q6440" s="332">
        <v>0.16489832007073388</v>
      </c>
      <c r="R6440" s="358">
        <v>0.2199494247332742</v>
      </c>
      <c r="S6440" s="327">
        <v>0.40595846113160716</v>
      </c>
      <c r="T6440" s="358">
        <v>0.12123463540934996</v>
      </c>
      <c r="U6440" s="358">
        <v>0.40939773930478629</v>
      </c>
      <c r="V6440" s="361">
        <v>0</v>
      </c>
    </row>
    <row r="6441" spans="1:22" hidden="1" outlineLevel="1">
      <c r="A6441" s="65">
        <v>6432</v>
      </c>
      <c r="B6441" s="117">
        <v>1</v>
      </c>
      <c r="C6441" s="325">
        <v>9.9110280691227861E-5</v>
      </c>
      <c r="D6441" s="358">
        <v>1.0175901361959047E-4</v>
      </c>
      <c r="E6441" s="327">
        <v>1.0158865535317664E-4</v>
      </c>
      <c r="F6441" s="332">
        <v>0</v>
      </c>
      <c r="G6441" s="358">
        <v>0</v>
      </c>
      <c r="H6441" s="327">
        <v>0</v>
      </c>
      <c r="I6441" s="332">
        <v>0</v>
      </c>
      <c r="J6441" s="358">
        <v>0</v>
      </c>
      <c r="K6441" s="327">
        <v>0</v>
      </c>
      <c r="L6441" s="336">
        <v>9.3987170751192458E-6</v>
      </c>
      <c r="M6441" s="210">
        <v>1.1415525114155251E-4</v>
      </c>
      <c r="N6441" s="325">
        <v>0</v>
      </c>
      <c r="O6441" s="358">
        <v>0</v>
      </c>
      <c r="P6441" s="327">
        <v>0</v>
      </c>
      <c r="Q6441" s="332">
        <v>0.19787798408488064</v>
      </c>
      <c r="R6441" s="358">
        <v>0.21392342044912693</v>
      </c>
      <c r="S6441" s="327">
        <v>0.41925100698689838</v>
      </c>
      <c r="T6441" s="358">
        <v>8.3473027658896692E-2</v>
      </c>
      <c r="U6441" s="358">
        <v>0.37594984230389838</v>
      </c>
      <c r="V6441" s="361">
        <v>0</v>
      </c>
    </row>
    <row r="6442" spans="1:22" hidden="1" outlineLevel="1">
      <c r="A6442" s="65">
        <v>6433</v>
      </c>
      <c r="B6442" s="117">
        <v>1</v>
      </c>
      <c r="C6442" s="325">
        <v>9.113495634475584E-5</v>
      </c>
      <c r="D6442" s="358">
        <v>9.4040571050431619E-5</v>
      </c>
      <c r="E6442" s="327">
        <v>9.1742430169539668E-5</v>
      </c>
      <c r="F6442" s="332">
        <v>0</v>
      </c>
      <c r="G6442" s="358">
        <v>0</v>
      </c>
      <c r="H6442" s="327">
        <v>0</v>
      </c>
      <c r="I6442" s="332">
        <v>0</v>
      </c>
      <c r="J6442" s="358">
        <v>0</v>
      </c>
      <c r="K6442" s="327">
        <v>0</v>
      </c>
      <c r="L6442" s="336">
        <v>5.8741981719495289E-6</v>
      </c>
      <c r="M6442" s="210">
        <v>1.1415525114155251E-4</v>
      </c>
      <c r="N6442" s="325">
        <v>0</v>
      </c>
      <c r="O6442" s="358">
        <v>0</v>
      </c>
      <c r="P6442" s="327">
        <v>0</v>
      </c>
      <c r="Q6442" s="332">
        <v>0.19787798408488064</v>
      </c>
      <c r="R6442" s="358">
        <v>0.22580324686502656</v>
      </c>
      <c r="S6442" s="327">
        <v>0.45663047979421634</v>
      </c>
      <c r="T6442" s="358">
        <v>4.5711419908443421E-2</v>
      </c>
      <c r="U6442" s="358">
        <v>0.34204994669489047</v>
      </c>
      <c r="V6442" s="361">
        <v>0</v>
      </c>
    </row>
    <row r="6443" spans="1:22" hidden="1" outlineLevel="1">
      <c r="A6443" s="65">
        <v>6434</v>
      </c>
      <c r="B6443" s="117">
        <v>1</v>
      </c>
      <c r="C6443" s="325">
        <v>8.6778529174308364E-5</v>
      </c>
      <c r="D6443" s="358">
        <v>8.7119247235266511E-5</v>
      </c>
      <c r="E6443" s="327">
        <v>8.564529468033101E-5</v>
      </c>
      <c r="F6443" s="332">
        <v>0</v>
      </c>
      <c r="G6443" s="358">
        <v>0</v>
      </c>
      <c r="H6443" s="327">
        <v>0</v>
      </c>
      <c r="I6443" s="332">
        <v>0</v>
      </c>
      <c r="J6443" s="358">
        <v>0</v>
      </c>
      <c r="K6443" s="327">
        <v>0</v>
      </c>
      <c r="L6443" s="336">
        <v>2.3496792687798115E-6</v>
      </c>
      <c r="M6443" s="210">
        <v>1.1415525114155251E-4</v>
      </c>
      <c r="N6443" s="325">
        <v>0</v>
      </c>
      <c r="O6443" s="358">
        <v>0</v>
      </c>
      <c r="P6443" s="327">
        <v>0</v>
      </c>
      <c r="Q6443" s="332">
        <v>0.19787798408488064</v>
      </c>
      <c r="R6443" s="358">
        <v>0.2524825120295191</v>
      </c>
      <c r="S6443" s="327">
        <v>0.50983440800427227</v>
      </c>
      <c r="T6443" s="358">
        <v>4.5083803159128417E-2</v>
      </c>
      <c r="U6443" s="358">
        <v>0.31538202881580418</v>
      </c>
      <c r="V6443" s="361">
        <v>0</v>
      </c>
    </row>
    <row r="6444" spans="1:22" hidden="1" outlineLevel="1">
      <c r="A6444" s="65">
        <v>6435</v>
      </c>
      <c r="B6444" s="117">
        <v>1</v>
      </c>
      <c r="C6444" s="325">
        <v>8.3515896487115258E-5</v>
      </c>
      <c r="D6444" s="358">
        <v>8.4300168715044759E-5</v>
      </c>
      <c r="E6444" s="327">
        <v>8.2012958644206701E-5</v>
      </c>
      <c r="F6444" s="332">
        <v>0</v>
      </c>
      <c r="G6444" s="358">
        <v>0</v>
      </c>
      <c r="H6444" s="327">
        <v>0</v>
      </c>
      <c r="I6444" s="332">
        <v>0</v>
      </c>
      <c r="J6444" s="358">
        <v>0</v>
      </c>
      <c r="K6444" s="327">
        <v>0</v>
      </c>
      <c r="L6444" s="336">
        <v>1.1748396343899057E-6</v>
      </c>
      <c r="M6444" s="210">
        <v>1.1415525114155251E-4</v>
      </c>
      <c r="N6444" s="325">
        <v>0</v>
      </c>
      <c r="O6444" s="358">
        <v>0</v>
      </c>
      <c r="P6444" s="327">
        <v>0</v>
      </c>
      <c r="Q6444" s="332">
        <v>0.19787798408488064</v>
      </c>
      <c r="R6444" s="358">
        <v>0.26235385701305214</v>
      </c>
      <c r="S6444" s="327">
        <v>0.53474842780406984</v>
      </c>
      <c r="T6444" s="358">
        <v>4.4246980826708394E-2</v>
      </c>
      <c r="U6444" s="358">
        <v>0.30001407613972053</v>
      </c>
      <c r="V6444" s="361">
        <v>0</v>
      </c>
    </row>
    <row r="6445" spans="1:22" hidden="1" outlineLevel="1">
      <c r="A6445" s="65">
        <v>6436</v>
      </c>
      <c r="B6445" s="117">
        <v>1</v>
      </c>
      <c r="C6445" s="325">
        <v>8.160331870496758E-5</v>
      </c>
      <c r="D6445" s="358">
        <v>8.3328072673588988E-5</v>
      </c>
      <c r="E6445" s="327">
        <v>8.0041119081739222E-5</v>
      </c>
      <c r="F6445" s="332">
        <v>0</v>
      </c>
      <c r="G6445" s="358">
        <v>0</v>
      </c>
      <c r="H6445" s="327">
        <v>0</v>
      </c>
      <c r="I6445" s="332">
        <v>0</v>
      </c>
      <c r="J6445" s="358">
        <v>0</v>
      </c>
      <c r="K6445" s="327">
        <v>0</v>
      </c>
      <c r="L6445" s="336">
        <v>1.409807561267887E-5</v>
      </c>
      <c r="M6445" s="210">
        <v>1.1415525114155251E-4</v>
      </c>
      <c r="N6445" s="325">
        <v>0</v>
      </c>
      <c r="O6445" s="358">
        <v>0</v>
      </c>
      <c r="P6445" s="327">
        <v>0</v>
      </c>
      <c r="Q6445" s="332">
        <v>0.16489832007073388</v>
      </c>
      <c r="R6445" s="358">
        <v>0.2726078434412969</v>
      </c>
      <c r="S6445" s="327">
        <v>0.56382322734478874</v>
      </c>
      <c r="T6445" s="358">
        <v>3.9330649623740797E-2</v>
      </c>
      <c r="U6445" s="358">
        <v>0.28419412485551682</v>
      </c>
      <c r="V6445" s="361">
        <v>0</v>
      </c>
    </row>
    <row r="6446" spans="1:22" hidden="1" outlineLevel="1">
      <c r="A6446" s="65">
        <v>6437</v>
      </c>
      <c r="B6446" s="117">
        <v>1</v>
      </c>
      <c r="C6446" s="325">
        <v>8.0759534389314189E-5</v>
      </c>
      <c r="D6446" s="358">
        <v>8.3580817644367492E-5</v>
      </c>
      <c r="E6446" s="327">
        <v>7.9690858106827231E-5</v>
      </c>
      <c r="F6446" s="332">
        <v>0</v>
      </c>
      <c r="G6446" s="358">
        <v>0</v>
      </c>
      <c r="H6446" s="327">
        <v>0</v>
      </c>
      <c r="I6446" s="332">
        <v>7.132604024571815E-5</v>
      </c>
      <c r="J6446" s="358">
        <v>0</v>
      </c>
      <c r="K6446" s="327">
        <v>0</v>
      </c>
      <c r="L6446" s="336">
        <v>3.7594868300476983E-5</v>
      </c>
      <c r="M6446" s="210">
        <v>1.1415525114155251E-4</v>
      </c>
      <c r="N6446" s="325">
        <v>0</v>
      </c>
      <c r="O6446" s="358">
        <v>0</v>
      </c>
      <c r="P6446" s="327">
        <v>0</v>
      </c>
      <c r="Q6446" s="332">
        <v>0.16489832007073388</v>
      </c>
      <c r="R6446" s="358">
        <v>0.28624098876894633</v>
      </c>
      <c r="S6446" s="327">
        <v>0.55764536030937228</v>
      </c>
      <c r="T6446" s="358">
        <v>4.4560789201365907E-2</v>
      </c>
      <c r="U6446" s="358">
        <v>0.29357309597400905</v>
      </c>
      <c r="V6446" s="361">
        <v>0</v>
      </c>
    </row>
    <row r="6447" spans="1:22" hidden="1" outlineLevel="1">
      <c r="A6447" s="65">
        <v>6438</v>
      </c>
      <c r="B6447" s="117">
        <v>1</v>
      </c>
      <c r="C6447" s="325">
        <v>8.211583954854964E-5</v>
      </c>
      <c r="D6447" s="358">
        <v>8.5719428935570192E-5</v>
      </c>
      <c r="E6447" s="327">
        <v>8.0962175719470741E-5</v>
      </c>
      <c r="F6447" s="332">
        <v>0</v>
      </c>
      <c r="G6447" s="358">
        <v>0</v>
      </c>
      <c r="H6447" s="327">
        <v>0</v>
      </c>
      <c r="I6447" s="332">
        <v>7.8012856518754235E-5</v>
      </c>
      <c r="J6447" s="358">
        <v>0</v>
      </c>
      <c r="K6447" s="327">
        <v>0</v>
      </c>
      <c r="L6447" s="336">
        <v>9.3987170751192462E-5</v>
      </c>
      <c r="M6447" s="210">
        <v>1.1415525114155251E-4</v>
      </c>
      <c r="N6447" s="325">
        <v>0</v>
      </c>
      <c r="O6447" s="358">
        <v>0</v>
      </c>
      <c r="P6447" s="327">
        <v>0</v>
      </c>
      <c r="Q6447" s="332">
        <v>0.16489832007073388</v>
      </c>
      <c r="R6447" s="358">
        <v>0.2791068078726936</v>
      </c>
      <c r="S6447" s="327">
        <v>0.46760209704701688</v>
      </c>
      <c r="T6447" s="358">
        <v>5.3556629274881092E-2</v>
      </c>
      <c r="U6447" s="358">
        <v>0.29685008588287981</v>
      </c>
      <c r="V6447" s="361">
        <v>0</v>
      </c>
    </row>
    <row r="6448" spans="1:22" hidden="1" outlineLevel="1">
      <c r="A6448" s="65">
        <v>6439</v>
      </c>
      <c r="B6448" s="117">
        <v>1</v>
      </c>
      <c r="C6448" s="325">
        <v>8.8347342976004652E-5</v>
      </c>
      <c r="D6448" s="358">
        <v>9.2621310829906186E-5</v>
      </c>
      <c r="E6448" s="327">
        <v>8.6255008229251881E-5</v>
      </c>
      <c r="F6448" s="332">
        <v>0</v>
      </c>
      <c r="G6448" s="358">
        <v>0</v>
      </c>
      <c r="H6448" s="327">
        <v>0</v>
      </c>
      <c r="I6448" s="332">
        <v>8.2470734034111612E-5</v>
      </c>
      <c r="J6448" s="358">
        <v>0</v>
      </c>
      <c r="K6448" s="327">
        <v>0</v>
      </c>
      <c r="L6448" s="336">
        <v>1.8210014333043539E-4</v>
      </c>
      <c r="M6448" s="210">
        <v>1.1415525114155251E-4</v>
      </c>
      <c r="N6448" s="325">
        <v>7.5360164645205336E-3</v>
      </c>
      <c r="O6448" s="358">
        <v>3.0511610707844646E-2</v>
      </c>
      <c r="P6448" s="327">
        <v>3.0298446183031416E-2</v>
      </c>
      <c r="Q6448" s="332">
        <v>0.16489832007073388</v>
      </c>
      <c r="R6448" s="358">
        <v>0.27081897518250797</v>
      </c>
      <c r="S6448" s="327">
        <v>0.48064988952686594</v>
      </c>
      <c r="T6448" s="358">
        <v>6.1192633058213743E-2</v>
      </c>
      <c r="U6448" s="358">
        <v>0.33447897000887872</v>
      </c>
      <c r="V6448" s="361">
        <v>0</v>
      </c>
    </row>
    <row r="6449" spans="1:22" hidden="1" outlineLevel="1">
      <c r="A6449" s="65">
        <v>6440</v>
      </c>
      <c r="B6449" s="117">
        <v>1</v>
      </c>
      <c r="C6449" s="325">
        <v>9.5597637836433762E-5</v>
      </c>
      <c r="D6449" s="358">
        <v>1.0004812458662831E-4</v>
      </c>
      <c r="E6449" s="327">
        <v>9.2650514178570749E-5</v>
      </c>
      <c r="F6449" s="332">
        <v>0</v>
      </c>
      <c r="G6449" s="358">
        <v>0</v>
      </c>
      <c r="H6449" s="327">
        <v>0</v>
      </c>
      <c r="I6449" s="332">
        <v>8.2470734034111612E-5</v>
      </c>
      <c r="J6449" s="358">
        <v>0</v>
      </c>
      <c r="K6449" s="327">
        <v>0</v>
      </c>
      <c r="L6449" s="336">
        <v>1.5860335064263727E-4</v>
      </c>
      <c r="M6449" s="210">
        <v>1.1415525114155251E-4</v>
      </c>
      <c r="N6449" s="325">
        <v>7.1968957236171097E-2</v>
      </c>
      <c r="O6449" s="358">
        <v>0.22431683227306204</v>
      </c>
      <c r="P6449" s="327">
        <v>0.20073063596661264</v>
      </c>
      <c r="Q6449" s="332">
        <v>0.16489832007073388</v>
      </c>
      <c r="R6449" s="358">
        <v>0.24260279029314469</v>
      </c>
      <c r="S6449" s="327">
        <v>0.45240218283391787</v>
      </c>
      <c r="T6449" s="358">
        <v>6.9770061965518923E-2</v>
      </c>
      <c r="U6449" s="358">
        <v>0.36306788197247536</v>
      </c>
      <c r="V6449" s="361">
        <v>0</v>
      </c>
    </row>
    <row r="6450" spans="1:22" hidden="1" outlineLevel="1">
      <c r="A6450" s="65">
        <v>6441</v>
      </c>
      <c r="B6450" s="117">
        <v>1</v>
      </c>
      <c r="C6450" s="325">
        <v>1.0455425209073971E-4</v>
      </c>
      <c r="D6450" s="358">
        <v>1.1328807267125595E-4</v>
      </c>
      <c r="E6450" s="327">
        <v>1.0472803149868408E-4</v>
      </c>
      <c r="F6450" s="332">
        <v>0</v>
      </c>
      <c r="G6450" s="358">
        <v>0</v>
      </c>
      <c r="H6450" s="327">
        <v>0</v>
      </c>
      <c r="I6450" s="332">
        <v>0</v>
      </c>
      <c r="J6450" s="358">
        <v>0</v>
      </c>
      <c r="K6450" s="327">
        <v>0</v>
      </c>
      <c r="L6450" s="336">
        <v>1.4685495429873823E-4</v>
      </c>
      <c r="M6450" s="210">
        <v>1.1415525114155251E-4</v>
      </c>
      <c r="N6450" s="325">
        <v>0.15618394122718807</v>
      </c>
      <c r="O6450" s="358">
        <v>0.41366858221617875</v>
      </c>
      <c r="P6450" s="327">
        <v>0.37697497319543277</v>
      </c>
      <c r="Q6450" s="332">
        <v>0.13191865605658709</v>
      </c>
      <c r="R6450" s="358">
        <v>0.22796107158224146</v>
      </c>
      <c r="S6450" s="327">
        <v>0.48013506727391458</v>
      </c>
      <c r="T6450" s="358">
        <v>8.7029522571681769E-2</v>
      </c>
      <c r="U6450" s="358">
        <v>0.41165773234538677</v>
      </c>
      <c r="V6450" s="361">
        <v>0</v>
      </c>
    </row>
    <row r="6451" spans="1:22" hidden="1" outlineLevel="1">
      <c r="A6451" s="65">
        <v>6442</v>
      </c>
      <c r="B6451" s="117">
        <v>1</v>
      </c>
      <c r="C6451" s="325">
        <v>1.1046699255450345E-4</v>
      </c>
      <c r="D6451" s="358">
        <v>1.2143423749865535E-4</v>
      </c>
      <c r="E6451" s="327">
        <v>1.1274511603555845E-4</v>
      </c>
      <c r="F6451" s="332">
        <v>0</v>
      </c>
      <c r="G6451" s="358">
        <v>0</v>
      </c>
      <c r="H6451" s="327">
        <v>0</v>
      </c>
      <c r="I6451" s="332">
        <v>0</v>
      </c>
      <c r="J6451" s="358">
        <v>0</v>
      </c>
      <c r="K6451" s="327">
        <v>0</v>
      </c>
      <c r="L6451" s="336">
        <v>1.644775488145868E-4</v>
      </c>
      <c r="M6451" s="210">
        <v>1.1415525114155251E-4</v>
      </c>
      <c r="N6451" s="325">
        <v>0.25283335238466392</v>
      </c>
      <c r="O6451" s="358">
        <v>0.56249966705340226</v>
      </c>
      <c r="P6451" s="327">
        <v>0.56912607372038149</v>
      </c>
      <c r="Q6451" s="332">
        <v>0.16489832007073388</v>
      </c>
      <c r="R6451" s="358">
        <v>0.23481536175015399</v>
      </c>
      <c r="S6451" s="327">
        <v>0.52678134063435722</v>
      </c>
      <c r="T6451" s="358">
        <v>0.17552348422509859</v>
      </c>
      <c r="U6451" s="358">
        <v>0.46149057889062856</v>
      </c>
      <c r="V6451" s="361">
        <v>2.5573489350861588E-2</v>
      </c>
    </row>
    <row r="6452" spans="1:22" hidden="1" outlineLevel="1">
      <c r="A6452" s="65">
        <v>6443</v>
      </c>
      <c r="B6452" s="117">
        <v>1</v>
      </c>
      <c r="C6452" s="325">
        <v>1.1139828042881719E-4</v>
      </c>
      <c r="D6452" s="358">
        <v>1.2386447760229479E-4</v>
      </c>
      <c r="E6452" s="327">
        <v>1.1353644638628553E-4</v>
      </c>
      <c r="F6452" s="332">
        <v>0</v>
      </c>
      <c r="G6452" s="358">
        <v>0</v>
      </c>
      <c r="H6452" s="327">
        <v>0</v>
      </c>
      <c r="I6452" s="332">
        <v>0</v>
      </c>
      <c r="J6452" s="358">
        <v>0</v>
      </c>
      <c r="K6452" s="327">
        <v>0</v>
      </c>
      <c r="L6452" s="336">
        <v>1.8797434150238492E-4</v>
      </c>
      <c r="M6452" s="210">
        <v>1.1415525114155251E-4</v>
      </c>
      <c r="N6452" s="325">
        <v>0.33780193802213293</v>
      </c>
      <c r="O6452" s="358">
        <v>0.62897556446796099</v>
      </c>
      <c r="P6452" s="327">
        <v>0.58698261385040562</v>
      </c>
      <c r="Q6452" s="332">
        <v>0.19787798408488064</v>
      </c>
      <c r="R6452" s="358">
        <v>0.23784868905253306</v>
      </c>
      <c r="S6452" s="327">
        <v>0.57909065877726495</v>
      </c>
      <c r="T6452" s="358">
        <v>0.15679958453720066</v>
      </c>
      <c r="U6452" s="358">
        <v>0.4552755980289771</v>
      </c>
      <c r="V6452" s="361">
        <v>7.7971772618547583E-2</v>
      </c>
    </row>
    <row r="6453" spans="1:22" hidden="1" outlineLevel="1">
      <c r="A6453" s="65">
        <v>6444</v>
      </c>
      <c r="B6453" s="117">
        <v>1</v>
      </c>
      <c r="C6453" s="325">
        <v>1.0568554809913425E-4</v>
      </c>
      <c r="D6453" s="358">
        <v>1.2139535365699712E-4</v>
      </c>
      <c r="E6453" s="327">
        <v>1.1457425668232105E-4</v>
      </c>
      <c r="F6453" s="332">
        <v>0</v>
      </c>
      <c r="G6453" s="358">
        <v>0</v>
      </c>
      <c r="H6453" s="327">
        <v>0</v>
      </c>
      <c r="I6453" s="332">
        <v>0</v>
      </c>
      <c r="J6453" s="358">
        <v>0</v>
      </c>
      <c r="K6453" s="327">
        <v>0</v>
      </c>
      <c r="L6453" s="336">
        <v>2.0677177565262342E-4</v>
      </c>
      <c r="M6453" s="210">
        <v>1.1415525114155251E-4</v>
      </c>
      <c r="N6453" s="325">
        <v>0.36248239194343773</v>
      </c>
      <c r="O6453" s="358">
        <v>0.64206006968968221</v>
      </c>
      <c r="P6453" s="327">
        <v>0.60799124575511232</v>
      </c>
      <c r="Q6453" s="332">
        <v>0.23085764809902742</v>
      </c>
      <c r="R6453" s="358">
        <v>0.25589205515651642</v>
      </c>
      <c r="S6453" s="327">
        <v>0.5770988869848368</v>
      </c>
      <c r="T6453" s="358">
        <v>0.11443545395843731</v>
      </c>
      <c r="U6453" s="358">
        <v>0.40600774974388548</v>
      </c>
      <c r="V6453" s="361">
        <v>0.1363074540616421</v>
      </c>
    </row>
    <row r="6454" spans="1:22" hidden="1" outlineLevel="1">
      <c r="A6454" s="65">
        <v>6445</v>
      </c>
      <c r="B6454" s="117">
        <v>1</v>
      </c>
      <c r="C6454" s="325">
        <v>9.6135159696775918E-5</v>
      </c>
      <c r="D6454" s="358">
        <v>1.1297700193799011E-4</v>
      </c>
      <c r="E6454" s="327">
        <v>1.1002086400846522E-4</v>
      </c>
      <c r="F6454" s="332">
        <v>0</v>
      </c>
      <c r="G6454" s="358">
        <v>0</v>
      </c>
      <c r="H6454" s="327">
        <v>0</v>
      </c>
      <c r="I6454" s="332">
        <v>0</v>
      </c>
      <c r="J6454" s="358">
        <v>0</v>
      </c>
      <c r="K6454" s="327">
        <v>0</v>
      </c>
      <c r="L6454" s="336">
        <v>1.8797434150238492E-4</v>
      </c>
      <c r="M6454" s="210">
        <v>1.1415525114155251E-4</v>
      </c>
      <c r="N6454" s="325">
        <v>0.40977089525830407</v>
      </c>
      <c r="O6454" s="358">
        <v>0.6555674927334797</v>
      </c>
      <c r="P6454" s="327">
        <v>0.65541643537117544</v>
      </c>
      <c r="Q6454" s="332">
        <v>0.23085764809902742</v>
      </c>
      <c r="R6454" s="358">
        <v>0.27093331687256178</v>
      </c>
      <c r="S6454" s="327">
        <v>0.56865917927948284</v>
      </c>
      <c r="T6454" s="358">
        <v>7.0502281506386433E-2</v>
      </c>
      <c r="U6454" s="358">
        <v>0.35470590772225347</v>
      </c>
      <c r="V6454" s="361">
        <v>0.16067697312542448</v>
      </c>
    </row>
    <row r="6455" spans="1:22" hidden="1" outlineLevel="1">
      <c r="A6455" s="65">
        <v>6446</v>
      </c>
      <c r="B6455" s="117">
        <v>1</v>
      </c>
      <c r="C6455" s="325">
        <v>9.2222500573820214E-5</v>
      </c>
      <c r="D6455" s="358">
        <v>1.1113001945922414E-4</v>
      </c>
      <c r="E6455" s="327">
        <v>1.0598637648262714E-4</v>
      </c>
      <c r="F6455" s="332">
        <v>0</v>
      </c>
      <c r="G6455" s="358">
        <v>0</v>
      </c>
      <c r="H6455" s="327">
        <v>0</v>
      </c>
      <c r="I6455" s="332">
        <v>0</v>
      </c>
      <c r="J6455" s="358">
        <v>0</v>
      </c>
      <c r="K6455" s="327">
        <v>0</v>
      </c>
      <c r="L6455" s="336">
        <v>1.9032402077116473E-4</v>
      </c>
      <c r="M6455" s="210">
        <v>1.1415525114155251E-4</v>
      </c>
      <c r="N6455" s="325">
        <v>0.41222010060927322</v>
      </c>
      <c r="O6455" s="358">
        <v>0.51034059231121121</v>
      </c>
      <c r="P6455" s="327">
        <v>0.54357648105528933</v>
      </c>
      <c r="Q6455" s="332">
        <v>0.26383731211317418</v>
      </c>
      <c r="R6455" s="358">
        <v>0.2900491673617554</v>
      </c>
      <c r="S6455" s="327">
        <v>0.5696213065660084</v>
      </c>
      <c r="T6455" s="358">
        <v>4.7908078531045971E-2</v>
      </c>
      <c r="U6455" s="358">
        <v>0.31719002324828455</v>
      </c>
      <c r="V6455" s="361">
        <v>0.11951141961918606</v>
      </c>
    </row>
    <row r="6456" spans="1:22" hidden="1" outlineLevel="1">
      <c r="A6456" s="65">
        <v>6447</v>
      </c>
      <c r="B6456" s="117">
        <v>1</v>
      </c>
      <c r="C6456" s="325">
        <v>9.2616266587791795E-5</v>
      </c>
      <c r="D6456" s="358">
        <v>1.0973020115952782E-4</v>
      </c>
      <c r="E6456" s="327">
        <v>1.0415723583586454E-4</v>
      </c>
      <c r="F6456" s="332">
        <v>0</v>
      </c>
      <c r="G6456" s="358">
        <v>0</v>
      </c>
      <c r="H6456" s="327">
        <v>0</v>
      </c>
      <c r="I6456" s="332">
        <v>0</v>
      </c>
      <c r="J6456" s="358">
        <v>0</v>
      </c>
      <c r="K6456" s="327">
        <v>0</v>
      </c>
      <c r="L6456" s="336">
        <v>2.1382081345896285E-4</v>
      </c>
      <c r="M6456" s="210">
        <v>1.1415525114155251E-4</v>
      </c>
      <c r="N6456" s="325">
        <v>0.38584404298345132</v>
      </c>
      <c r="O6456" s="358">
        <v>0.47601584003981534</v>
      </c>
      <c r="P6456" s="327">
        <v>0.38842855838480461</v>
      </c>
      <c r="Q6456" s="332">
        <v>0.32979664014146776</v>
      </c>
      <c r="R6456" s="358">
        <v>0.30503692257625326</v>
      </c>
      <c r="S6456" s="327">
        <v>0.58506597415454942</v>
      </c>
      <c r="T6456" s="358">
        <v>4.7071256198625955E-2</v>
      </c>
      <c r="U6456" s="358">
        <v>0.30860204969400257</v>
      </c>
      <c r="V6456" s="361">
        <v>6.5258701457830526E-2</v>
      </c>
    </row>
    <row r="6457" spans="1:22" hidden="1" outlineLevel="1">
      <c r="A6457" s="65">
        <v>6448</v>
      </c>
      <c r="B6457" s="117">
        <v>1</v>
      </c>
      <c r="C6457" s="325">
        <v>9.1997491422979302E-5</v>
      </c>
      <c r="D6457" s="358">
        <v>1.0821373133485681E-4</v>
      </c>
      <c r="E6457" s="327">
        <v>1.0265241090661305E-4</v>
      </c>
      <c r="F6457" s="332">
        <v>0</v>
      </c>
      <c r="G6457" s="358">
        <v>0</v>
      </c>
      <c r="H6457" s="327">
        <v>0</v>
      </c>
      <c r="I6457" s="332">
        <v>0</v>
      </c>
      <c r="J6457" s="358">
        <v>0</v>
      </c>
      <c r="K6457" s="327">
        <v>0</v>
      </c>
      <c r="L6457" s="336">
        <v>2.2321953053408208E-4</v>
      </c>
      <c r="M6457" s="210">
        <v>1.1415525114155251E-4</v>
      </c>
      <c r="N6457" s="325">
        <v>0.31048387833824603</v>
      </c>
      <c r="O6457" s="358">
        <v>0.30559151764565951</v>
      </c>
      <c r="P6457" s="327">
        <v>0.26936564197456953</v>
      </c>
      <c r="Q6457" s="332">
        <v>0.26383731211317418</v>
      </c>
      <c r="R6457" s="358">
        <v>0.31967354031358475</v>
      </c>
      <c r="S6457" s="327">
        <v>0.6244372187542957</v>
      </c>
      <c r="T6457" s="358">
        <v>4.9163312029675998E-2</v>
      </c>
      <c r="U6457" s="358">
        <v>0.31696402394422457</v>
      </c>
      <c r="V6457" s="361">
        <v>6.1955990321554806E-2</v>
      </c>
    </row>
    <row r="6458" spans="1:22" hidden="1" outlineLevel="1">
      <c r="A6458" s="65">
        <v>6449</v>
      </c>
      <c r="B6458" s="117">
        <v>1</v>
      </c>
      <c r="C6458" s="325">
        <v>9.1447469054257099E-5</v>
      </c>
      <c r="D6458" s="358">
        <v>1.1342416611705977E-4</v>
      </c>
      <c r="E6458" s="327">
        <v>1.0096596917555533E-4</v>
      </c>
      <c r="F6458" s="332">
        <v>2.4009783986974649E-4</v>
      </c>
      <c r="G6458" s="358">
        <v>0</v>
      </c>
      <c r="H6458" s="327">
        <v>0</v>
      </c>
      <c r="I6458" s="332">
        <v>0</v>
      </c>
      <c r="J6458" s="358">
        <v>0</v>
      </c>
      <c r="K6458" s="327">
        <v>0</v>
      </c>
      <c r="L6458" s="336">
        <v>2.2321953053408208E-4</v>
      </c>
      <c r="M6458" s="210">
        <v>1.1415525114155251E-4</v>
      </c>
      <c r="N6458" s="325">
        <v>0.1765311856813935</v>
      </c>
      <c r="O6458" s="358">
        <v>0.12843796984447636</v>
      </c>
      <c r="P6458" s="327">
        <v>0.14432961144220086</v>
      </c>
      <c r="Q6458" s="332">
        <v>0.23085764809902742</v>
      </c>
      <c r="R6458" s="358">
        <v>0.31229229730305946</v>
      </c>
      <c r="S6458" s="327">
        <v>0.68316915730806205</v>
      </c>
      <c r="T6458" s="358">
        <v>7.3431159669856499E-2</v>
      </c>
      <c r="U6458" s="358">
        <v>0.34826492755654187</v>
      </c>
      <c r="V6458" s="361">
        <v>2.6555293909634275E-2</v>
      </c>
    </row>
    <row r="6459" spans="1:22" hidden="1" outlineLevel="1">
      <c r="A6459" s="65">
        <v>6450</v>
      </c>
      <c r="B6459" s="117">
        <v>1</v>
      </c>
      <c r="C6459" s="325">
        <v>9.2585015316841662E-5</v>
      </c>
      <c r="D6459" s="358">
        <v>1.1229653470897107E-4</v>
      </c>
      <c r="E6459" s="327">
        <v>1.0261349302051171E-4</v>
      </c>
      <c r="F6459" s="332">
        <v>0</v>
      </c>
      <c r="G6459" s="358">
        <v>0</v>
      </c>
      <c r="H6459" s="327">
        <v>0</v>
      </c>
      <c r="I6459" s="332">
        <v>0</v>
      </c>
      <c r="J6459" s="358">
        <v>0</v>
      </c>
      <c r="K6459" s="327">
        <v>0</v>
      </c>
      <c r="L6459" s="336">
        <v>1.644775488145868E-4</v>
      </c>
      <c r="M6459" s="210">
        <v>1.1415525114155251E-4</v>
      </c>
      <c r="N6459" s="325">
        <v>3.5984478618085548E-2</v>
      </c>
      <c r="O6459" s="358">
        <v>1.9813394064768508E-2</v>
      </c>
      <c r="P6459" s="327">
        <v>2.2957801787833337E-2</v>
      </c>
      <c r="Q6459" s="332">
        <v>0.13191865605658709</v>
      </c>
      <c r="R6459" s="358">
        <v>0.27967413257025869</v>
      </c>
      <c r="S6459" s="327">
        <v>0.61060453514398594</v>
      </c>
      <c r="T6459" s="358">
        <v>7.9393518788349118E-2</v>
      </c>
      <c r="U6459" s="358">
        <v>0.38318182003382018</v>
      </c>
      <c r="V6459" s="361">
        <v>0</v>
      </c>
    </row>
    <row r="6460" spans="1:22" hidden="1" outlineLevel="1">
      <c r="A6460" s="65">
        <v>6451</v>
      </c>
      <c r="B6460" s="117">
        <v>1</v>
      </c>
      <c r="C6460" s="325">
        <v>9.64539226604672E-5</v>
      </c>
      <c r="D6460" s="358">
        <v>1.1517393899168016E-4</v>
      </c>
      <c r="E6460" s="327">
        <v>1.0577881442342004E-4</v>
      </c>
      <c r="F6460" s="332">
        <v>0</v>
      </c>
      <c r="G6460" s="358">
        <v>0</v>
      </c>
      <c r="H6460" s="327">
        <v>0</v>
      </c>
      <c r="I6460" s="332">
        <v>0</v>
      </c>
      <c r="J6460" s="358">
        <v>0</v>
      </c>
      <c r="K6460" s="327">
        <v>0</v>
      </c>
      <c r="L6460" s="336">
        <v>1.1748396343899057E-4</v>
      </c>
      <c r="M6460" s="210">
        <v>1.1415525114155251E-4</v>
      </c>
      <c r="N6460" s="325">
        <v>0</v>
      </c>
      <c r="O6460" s="358">
        <v>0</v>
      </c>
      <c r="P6460" s="327">
        <v>0</v>
      </c>
      <c r="Q6460" s="332">
        <v>0.13191865605658709</v>
      </c>
      <c r="R6460" s="358">
        <v>0.25114885919823576</v>
      </c>
      <c r="S6460" s="327">
        <v>0.59612199484197037</v>
      </c>
      <c r="T6460" s="358">
        <v>0.15188325333423308</v>
      </c>
      <c r="U6460" s="358">
        <v>0.50217045362143808</v>
      </c>
      <c r="V6460" s="361">
        <v>0</v>
      </c>
    </row>
    <row r="6461" spans="1:22" hidden="1" outlineLevel="1">
      <c r="A6461" s="65">
        <v>6452</v>
      </c>
      <c r="B6461" s="117">
        <v>1</v>
      </c>
      <c r="C6461" s="325">
        <v>1.0594180852092528E-4</v>
      </c>
      <c r="D6461" s="358">
        <v>1.3098022062575106E-4</v>
      </c>
      <c r="E6461" s="327">
        <v>1.2137191412135367E-4</v>
      </c>
      <c r="F6461" s="332">
        <v>0</v>
      </c>
      <c r="G6461" s="358">
        <v>0</v>
      </c>
      <c r="H6461" s="327">
        <v>0</v>
      </c>
      <c r="I6461" s="332">
        <v>0</v>
      </c>
      <c r="J6461" s="358">
        <v>0</v>
      </c>
      <c r="K6461" s="327">
        <v>0</v>
      </c>
      <c r="L6461" s="336">
        <v>8.811297257924293E-5</v>
      </c>
      <c r="M6461" s="210">
        <v>1.1415525114155251E-4</v>
      </c>
      <c r="N6461" s="325">
        <v>0</v>
      </c>
      <c r="O6461" s="358">
        <v>0</v>
      </c>
      <c r="P6461" s="327">
        <v>0</v>
      </c>
      <c r="Q6461" s="332">
        <v>0.19787798408488064</v>
      </c>
      <c r="R6461" s="358">
        <v>0.23514638626763706</v>
      </c>
      <c r="S6461" s="327">
        <v>0.61510290098179365</v>
      </c>
      <c r="T6461" s="358">
        <v>0.22583742696185205</v>
      </c>
      <c r="U6461" s="358">
        <v>0.61211911504665395</v>
      </c>
      <c r="V6461" s="361">
        <v>0</v>
      </c>
    </row>
    <row r="6462" spans="1:22" hidden="1" outlineLevel="1">
      <c r="A6462" s="65">
        <v>6453</v>
      </c>
      <c r="B6462" s="117">
        <v>1</v>
      </c>
      <c r="C6462" s="325">
        <v>1.0277292964658256E-4</v>
      </c>
      <c r="D6462" s="358">
        <v>1.2705295261826972E-4</v>
      </c>
      <c r="E6462" s="327">
        <v>1.1719472767981073E-4</v>
      </c>
      <c r="F6462" s="332">
        <v>0</v>
      </c>
      <c r="G6462" s="358">
        <v>0</v>
      </c>
      <c r="H6462" s="327">
        <v>0</v>
      </c>
      <c r="I6462" s="332">
        <v>0</v>
      </c>
      <c r="J6462" s="358">
        <v>0</v>
      </c>
      <c r="K6462" s="327">
        <v>0</v>
      </c>
      <c r="L6462" s="336">
        <v>5.8741981719495287E-5</v>
      </c>
      <c r="M6462" s="210">
        <v>1.1415525114155251E-4</v>
      </c>
      <c r="N6462" s="325">
        <v>0</v>
      </c>
      <c r="O6462" s="358">
        <v>0</v>
      </c>
      <c r="P6462" s="327">
        <v>0</v>
      </c>
      <c r="Q6462" s="332">
        <v>0.23085764809902742</v>
      </c>
      <c r="R6462" s="358">
        <v>0.24594136560525887</v>
      </c>
      <c r="S6462" s="327">
        <v>0.63278409373820499</v>
      </c>
      <c r="T6462" s="358">
        <v>0.1621343269063783</v>
      </c>
      <c r="U6462" s="358">
        <v>0.5982201578469607</v>
      </c>
      <c r="V6462" s="361">
        <v>0</v>
      </c>
    </row>
    <row r="6463" spans="1:22" hidden="1" outlineLevel="1">
      <c r="A6463" s="65">
        <v>6454</v>
      </c>
      <c r="B6463" s="117">
        <v>1</v>
      </c>
      <c r="C6463" s="325">
        <v>9.5166370297322024E-5</v>
      </c>
      <c r="D6463" s="358">
        <v>1.1529059051665485E-4</v>
      </c>
      <c r="E6463" s="327">
        <v>1.0640150060104135E-4</v>
      </c>
      <c r="F6463" s="332">
        <v>0</v>
      </c>
      <c r="G6463" s="358">
        <v>0</v>
      </c>
      <c r="H6463" s="327">
        <v>0</v>
      </c>
      <c r="I6463" s="332">
        <v>0</v>
      </c>
      <c r="J6463" s="358">
        <v>0</v>
      </c>
      <c r="K6463" s="327">
        <v>0</v>
      </c>
      <c r="L6463" s="336">
        <v>3.7594868300476983E-5</v>
      </c>
      <c r="M6463" s="210">
        <v>1.1415525114155251E-4</v>
      </c>
      <c r="N6463" s="325">
        <v>0</v>
      </c>
      <c r="O6463" s="358">
        <v>0</v>
      </c>
      <c r="P6463" s="327">
        <v>0</v>
      </c>
      <c r="Q6463" s="332">
        <v>0.296816976127321</v>
      </c>
      <c r="R6463" s="358">
        <v>0.26558738268962168</v>
      </c>
      <c r="S6463" s="327">
        <v>0.60755780334358789</v>
      </c>
      <c r="T6463" s="358">
        <v>0.12081622424313995</v>
      </c>
      <c r="U6463" s="358">
        <v>0.49211348459076576</v>
      </c>
      <c r="V6463" s="361">
        <v>0</v>
      </c>
    </row>
    <row r="6464" spans="1:22" hidden="1" outlineLevel="1">
      <c r="A6464" s="65">
        <v>6455</v>
      </c>
      <c r="B6464" s="117">
        <v>1</v>
      </c>
      <c r="C6464" s="325">
        <v>8.8466097805615132E-5</v>
      </c>
      <c r="D6464" s="358">
        <v>1.0502525631888187E-4</v>
      </c>
      <c r="E6464" s="327">
        <v>1.0012274831002647E-4</v>
      </c>
      <c r="F6464" s="332">
        <v>0</v>
      </c>
      <c r="G6464" s="358">
        <v>0</v>
      </c>
      <c r="H6464" s="327">
        <v>0</v>
      </c>
      <c r="I6464" s="332">
        <v>0</v>
      </c>
      <c r="J6464" s="358">
        <v>0</v>
      </c>
      <c r="K6464" s="327">
        <v>0</v>
      </c>
      <c r="L6464" s="336">
        <v>2.3496792687798115E-5</v>
      </c>
      <c r="M6464" s="210">
        <v>1.1415525114155251E-4</v>
      </c>
      <c r="N6464" s="325">
        <v>0</v>
      </c>
      <c r="O6464" s="358">
        <v>0</v>
      </c>
      <c r="P6464" s="327">
        <v>0</v>
      </c>
      <c r="Q6464" s="332">
        <v>0.296816976127321</v>
      </c>
      <c r="R6464" s="358">
        <v>0.26195166259570463</v>
      </c>
      <c r="S6464" s="327">
        <v>0.62420935159409663</v>
      </c>
      <c r="T6464" s="358">
        <v>9.1318237025334356E-2</v>
      </c>
      <c r="U6464" s="358">
        <v>0.39030079811171181</v>
      </c>
      <c r="V6464" s="361">
        <v>0</v>
      </c>
    </row>
    <row r="6465" spans="1:22" hidden="1" outlineLevel="1">
      <c r="A6465" s="65">
        <v>6456</v>
      </c>
      <c r="B6465" s="117">
        <v>1</v>
      </c>
      <c r="C6465" s="325">
        <v>8.2559607596041426E-5</v>
      </c>
      <c r="D6465" s="358">
        <v>9.886216741605227E-5</v>
      </c>
      <c r="E6465" s="327">
        <v>9.300077515348274E-5</v>
      </c>
      <c r="F6465" s="332">
        <v>0</v>
      </c>
      <c r="G6465" s="358">
        <v>0</v>
      </c>
      <c r="H6465" s="327">
        <v>0</v>
      </c>
      <c r="I6465" s="332">
        <v>0</v>
      </c>
      <c r="J6465" s="358">
        <v>0</v>
      </c>
      <c r="K6465" s="327">
        <v>0</v>
      </c>
      <c r="L6465" s="336">
        <v>9.3987170751192458E-6</v>
      </c>
      <c r="M6465" s="210">
        <v>1.1415525114155251E-4</v>
      </c>
      <c r="N6465" s="325">
        <v>0</v>
      </c>
      <c r="O6465" s="358">
        <v>0</v>
      </c>
      <c r="P6465" s="327">
        <v>0</v>
      </c>
      <c r="Q6465" s="332">
        <v>0.296816976127321</v>
      </c>
      <c r="R6465" s="358">
        <v>0.25689671898022148</v>
      </c>
      <c r="S6465" s="327">
        <v>0.55916451156615932</v>
      </c>
      <c r="T6465" s="358">
        <v>6.1401838641318741E-2</v>
      </c>
      <c r="U6465" s="358">
        <v>0.34962092338090217</v>
      </c>
      <c r="V6465" s="361">
        <v>0</v>
      </c>
    </row>
    <row r="6466" spans="1:22" hidden="1" outlineLevel="1">
      <c r="A6466" s="65">
        <v>6457</v>
      </c>
      <c r="B6466" s="117">
        <v>1</v>
      </c>
      <c r="C6466" s="325">
        <v>7.5909337137854724E-5</v>
      </c>
      <c r="D6466" s="358">
        <v>8.9802232309684447E-5</v>
      </c>
      <c r="E6466" s="327">
        <v>8.626798085795232E-5</v>
      </c>
      <c r="F6466" s="332">
        <v>0</v>
      </c>
      <c r="G6466" s="358">
        <v>0</v>
      </c>
      <c r="H6466" s="327">
        <v>0</v>
      </c>
      <c r="I6466" s="332">
        <v>0</v>
      </c>
      <c r="J6466" s="358">
        <v>0</v>
      </c>
      <c r="K6466" s="327">
        <v>0</v>
      </c>
      <c r="L6466" s="336">
        <v>5.8741981719495289E-6</v>
      </c>
      <c r="M6466" s="210">
        <v>1.1415525114155251E-4</v>
      </c>
      <c r="N6466" s="325">
        <v>0</v>
      </c>
      <c r="O6466" s="358">
        <v>0</v>
      </c>
      <c r="P6466" s="327">
        <v>0</v>
      </c>
      <c r="Q6466" s="332">
        <v>0.296816976127321</v>
      </c>
      <c r="R6466" s="358">
        <v>0.24285040745371531</v>
      </c>
      <c r="S6466" s="327">
        <v>0.55889444268864996</v>
      </c>
      <c r="T6466" s="358">
        <v>3.9853663581503308E-2</v>
      </c>
      <c r="U6466" s="358">
        <v>0.33933795504616981</v>
      </c>
      <c r="V6466" s="361">
        <v>0</v>
      </c>
    </row>
    <row r="6467" spans="1:22" hidden="1" outlineLevel="1">
      <c r="A6467" s="65">
        <v>6458</v>
      </c>
      <c r="B6467" s="117">
        <v>1</v>
      </c>
      <c r="C6467" s="325">
        <v>7.150290793388703E-5</v>
      </c>
      <c r="D6467" s="358">
        <v>8.3989097981778912E-5</v>
      </c>
      <c r="E6467" s="327">
        <v>8.0080036967840551E-5</v>
      </c>
      <c r="F6467" s="332">
        <v>0</v>
      </c>
      <c r="G6467" s="358">
        <v>0</v>
      </c>
      <c r="H6467" s="327">
        <v>0</v>
      </c>
      <c r="I6467" s="332">
        <v>0</v>
      </c>
      <c r="J6467" s="358">
        <v>0</v>
      </c>
      <c r="K6467" s="327">
        <v>0</v>
      </c>
      <c r="L6467" s="336">
        <v>2.3496792687798115E-6</v>
      </c>
      <c r="M6467" s="210">
        <v>1.1415525114155251E-4</v>
      </c>
      <c r="N6467" s="325">
        <v>0</v>
      </c>
      <c r="O6467" s="358">
        <v>0</v>
      </c>
      <c r="P6467" s="327">
        <v>0</v>
      </c>
      <c r="Q6467" s="332">
        <v>0.296816976127321</v>
      </c>
      <c r="R6467" s="358">
        <v>0.22173522447266625</v>
      </c>
      <c r="S6467" s="327">
        <v>0.55457331300690704</v>
      </c>
      <c r="T6467" s="358">
        <v>3.8180018916663276E-2</v>
      </c>
      <c r="U6467" s="358">
        <v>0.29334709666994901</v>
      </c>
      <c r="V6467" s="361">
        <v>0</v>
      </c>
    </row>
    <row r="6468" spans="1:22" hidden="1" outlineLevel="1">
      <c r="A6468" s="65">
        <v>6459</v>
      </c>
      <c r="B6468" s="117">
        <v>1</v>
      </c>
      <c r="C6468" s="325">
        <v>6.8902802190836597E-5</v>
      </c>
      <c r="D6468" s="358">
        <v>8.1967138215550899E-5</v>
      </c>
      <c r="E6468" s="327">
        <v>7.5734206353191835E-5</v>
      </c>
      <c r="F6468" s="332">
        <v>0</v>
      </c>
      <c r="G6468" s="358">
        <v>0</v>
      </c>
      <c r="H6468" s="327">
        <v>0</v>
      </c>
      <c r="I6468" s="332">
        <v>0</v>
      </c>
      <c r="J6468" s="358">
        <v>0</v>
      </c>
      <c r="K6468" s="327">
        <v>0</v>
      </c>
      <c r="L6468" s="336">
        <v>1.1748396343899057E-6</v>
      </c>
      <c r="M6468" s="210">
        <v>1.1415525114155251E-4</v>
      </c>
      <c r="N6468" s="325">
        <v>0</v>
      </c>
      <c r="O6468" s="358">
        <v>0</v>
      </c>
      <c r="P6468" s="327">
        <v>0</v>
      </c>
      <c r="Q6468" s="332">
        <v>0.26383731211317418</v>
      </c>
      <c r="R6468" s="358">
        <v>0.20609345953940175</v>
      </c>
      <c r="S6468" s="327">
        <v>0.56421990137422851</v>
      </c>
      <c r="T6468" s="358">
        <v>3.6401771460270738E-2</v>
      </c>
      <c r="U6468" s="358">
        <v>0.2788831412101056</v>
      </c>
      <c r="V6468" s="361">
        <v>0</v>
      </c>
    </row>
    <row r="6469" spans="1:22" hidden="1" outlineLevel="1">
      <c r="A6469" s="65">
        <v>6460</v>
      </c>
      <c r="B6469" s="117">
        <v>1</v>
      </c>
      <c r="C6469" s="325">
        <v>6.7671502115401662E-5</v>
      </c>
      <c r="D6469" s="358">
        <v>7.9634107716057052E-5</v>
      </c>
      <c r="E6469" s="327">
        <v>7.3684531018521684E-5</v>
      </c>
      <c r="F6469" s="332">
        <v>0</v>
      </c>
      <c r="G6469" s="358">
        <v>0</v>
      </c>
      <c r="H6469" s="327">
        <v>0</v>
      </c>
      <c r="I6469" s="332">
        <v>0</v>
      </c>
      <c r="J6469" s="358">
        <v>0</v>
      </c>
      <c r="K6469" s="327">
        <v>0</v>
      </c>
      <c r="L6469" s="336">
        <v>1.409807561267887E-5</v>
      </c>
      <c r="M6469" s="210">
        <v>1.1415525114155251E-4</v>
      </c>
      <c r="N6469" s="325">
        <v>0</v>
      </c>
      <c r="O6469" s="358">
        <v>0</v>
      </c>
      <c r="P6469" s="327">
        <v>0</v>
      </c>
      <c r="Q6469" s="332">
        <v>0.296816976127321</v>
      </c>
      <c r="R6469" s="358">
        <v>0.21447503476614233</v>
      </c>
      <c r="S6469" s="327">
        <v>0.55721494149104123</v>
      </c>
      <c r="T6469" s="358">
        <v>3.45189212123257E-2</v>
      </c>
      <c r="U6469" s="358">
        <v>0.27345915791266429</v>
      </c>
      <c r="V6469" s="361">
        <v>0</v>
      </c>
    </row>
    <row r="6470" spans="1:22" hidden="1" outlineLevel="1">
      <c r="A6470" s="65">
        <v>6461</v>
      </c>
      <c r="B6470" s="117">
        <v>1</v>
      </c>
      <c r="C6470" s="325">
        <v>6.7233984322099901E-5</v>
      </c>
      <c r="D6470" s="358">
        <v>7.9439688507765892E-5</v>
      </c>
      <c r="E6470" s="327">
        <v>7.2270514490173295E-5</v>
      </c>
      <c r="F6470" s="332">
        <v>0</v>
      </c>
      <c r="G6470" s="358">
        <v>0</v>
      </c>
      <c r="H6470" s="327">
        <v>0</v>
      </c>
      <c r="I6470" s="332">
        <v>0</v>
      </c>
      <c r="J6470" s="358">
        <v>0</v>
      </c>
      <c r="K6470" s="327">
        <v>0</v>
      </c>
      <c r="L6470" s="336">
        <v>3.7594868300476983E-5</v>
      </c>
      <c r="M6470" s="210">
        <v>1.1415525114155251E-4</v>
      </c>
      <c r="N6470" s="325">
        <v>0</v>
      </c>
      <c r="O6470" s="358">
        <v>0</v>
      </c>
      <c r="P6470" s="327">
        <v>0</v>
      </c>
      <c r="Q6470" s="332">
        <v>0.296816976127321</v>
      </c>
      <c r="R6470" s="358">
        <v>0.21083847857282281</v>
      </c>
      <c r="S6470" s="327">
        <v>0.55817706877756668</v>
      </c>
      <c r="T6470" s="358">
        <v>3.4832729586983205E-2</v>
      </c>
      <c r="U6470" s="358">
        <v>0.27097316556800372</v>
      </c>
      <c r="V6470" s="361">
        <v>0</v>
      </c>
    </row>
    <row r="6471" spans="1:22" hidden="1" outlineLevel="1">
      <c r="A6471" s="65">
        <v>6462</v>
      </c>
      <c r="B6471" s="117">
        <v>1</v>
      </c>
      <c r="C6471" s="325">
        <v>6.8202773721553795E-5</v>
      </c>
      <c r="D6471" s="358">
        <v>8.1053367936582472E-5</v>
      </c>
      <c r="E6471" s="327">
        <v>7.3035899583499483E-5</v>
      </c>
      <c r="F6471" s="332">
        <v>0</v>
      </c>
      <c r="G6471" s="358">
        <v>0</v>
      </c>
      <c r="H6471" s="327">
        <v>0</v>
      </c>
      <c r="I6471" s="332">
        <v>0</v>
      </c>
      <c r="J6471" s="358">
        <v>0</v>
      </c>
      <c r="K6471" s="327">
        <v>0</v>
      </c>
      <c r="L6471" s="336">
        <v>9.3987170751192462E-5</v>
      </c>
      <c r="M6471" s="210">
        <v>1.1415525114155251E-4</v>
      </c>
      <c r="N6471" s="325">
        <v>0</v>
      </c>
      <c r="O6471" s="358">
        <v>1.2464216102585303E-4</v>
      </c>
      <c r="P6471" s="327">
        <v>0</v>
      </c>
      <c r="Q6471" s="332">
        <v>0.23085764809902742</v>
      </c>
      <c r="R6471" s="358">
        <v>0.20050744884933</v>
      </c>
      <c r="S6471" s="327">
        <v>0.5487330320683772</v>
      </c>
      <c r="T6471" s="358">
        <v>3.7447799375795759E-2</v>
      </c>
      <c r="U6471" s="358">
        <v>0.27696214712559514</v>
      </c>
      <c r="V6471" s="361">
        <v>0</v>
      </c>
    </row>
    <row r="6472" spans="1:22" hidden="1" outlineLevel="1">
      <c r="A6472" s="65">
        <v>6463</v>
      </c>
      <c r="B6472" s="117">
        <v>1</v>
      </c>
      <c r="C6472" s="325">
        <v>7.0915384040024683E-5</v>
      </c>
      <c r="D6472" s="358">
        <v>8.1131135619898944E-5</v>
      </c>
      <c r="E6472" s="327">
        <v>7.5461781150482502E-5</v>
      </c>
      <c r="F6472" s="332">
        <v>0</v>
      </c>
      <c r="G6472" s="358">
        <v>0</v>
      </c>
      <c r="H6472" s="327">
        <v>0</v>
      </c>
      <c r="I6472" s="332">
        <v>0</v>
      </c>
      <c r="J6472" s="358">
        <v>0</v>
      </c>
      <c r="K6472" s="327">
        <v>0</v>
      </c>
      <c r="L6472" s="336">
        <v>1.8210014333043539E-4</v>
      </c>
      <c r="M6472" s="210">
        <v>1.1415525114155251E-4</v>
      </c>
      <c r="N6472" s="325">
        <v>5.4636119367773867E-3</v>
      </c>
      <c r="O6472" s="358">
        <v>3.8887645032058112E-2</v>
      </c>
      <c r="P6472" s="327">
        <v>2.0123362899648851E-2</v>
      </c>
      <c r="Q6472" s="332">
        <v>0.26383731211317418</v>
      </c>
      <c r="R6472" s="358">
        <v>0.19287509363843097</v>
      </c>
      <c r="S6472" s="327">
        <v>0.56249819845930948</v>
      </c>
      <c r="T6472" s="358">
        <v>3.953985520684581E-2</v>
      </c>
      <c r="U6472" s="358">
        <v>0.28826211232859777</v>
      </c>
      <c r="V6472" s="361">
        <v>0</v>
      </c>
    </row>
    <row r="6473" spans="1:22" hidden="1" outlineLevel="1">
      <c r="A6473" s="65">
        <v>6464</v>
      </c>
      <c r="B6473" s="117">
        <v>1</v>
      </c>
      <c r="C6473" s="325">
        <v>7.0396612942252599E-5</v>
      </c>
      <c r="D6473" s="358">
        <v>8.2122673582183829E-5</v>
      </c>
      <c r="E6473" s="327">
        <v>7.7537401742553544E-5</v>
      </c>
      <c r="F6473" s="332">
        <v>0</v>
      </c>
      <c r="G6473" s="358">
        <v>0</v>
      </c>
      <c r="H6473" s="327">
        <v>0</v>
      </c>
      <c r="I6473" s="332">
        <v>0</v>
      </c>
      <c r="J6473" s="358">
        <v>0</v>
      </c>
      <c r="K6473" s="327">
        <v>0</v>
      </c>
      <c r="L6473" s="336">
        <v>1.5860335064263727E-4</v>
      </c>
      <c r="M6473" s="210">
        <v>1.1415525114155251E-4</v>
      </c>
      <c r="N6473" s="325">
        <v>6.9896552708427956E-2</v>
      </c>
      <c r="O6473" s="358">
        <v>0.24513536535593725</v>
      </c>
      <c r="P6473" s="327">
        <v>0.151846459907334</v>
      </c>
      <c r="Q6473" s="332">
        <v>0.26383731211317418</v>
      </c>
      <c r="R6473" s="358">
        <v>0.19485291214340389</v>
      </c>
      <c r="S6473" s="327">
        <v>0.57825513664267003</v>
      </c>
      <c r="T6473" s="358">
        <v>4.1736513829448346E-2</v>
      </c>
      <c r="U6473" s="358">
        <v>0.29956207753160041</v>
      </c>
      <c r="V6473" s="361">
        <v>0</v>
      </c>
    </row>
    <row r="6474" spans="1:22" hidden="1" outlineLevel="1">
      <c r="A6474" s="65">
        <v>6465</v>
      </c>
      <c r="B6474" s="117">
        <v>1</v>
      </c>
      <c r="C6474" s="325">
        <v>7.6515611794287155E-5</v>
      </c>
      <c r="D6474" s="358">
        <v>9.1007631401089607E-5</v>
      </c>
      <c r="E6474" s="327">
        <v>8.5995555655243001E-5</v>
      </c>
      <c r="F6474" s="332">
        <v>0</v>
      </c>
      <c r="G6474" s="358">
        <v>0</v>
      </c>
      <c r="H6474" s="327">
        <v>0</v>
      </c>
      <c r="I6474" s="332">
        <v>0</v>
      </c>
      <c r="J6474" s="358">
        <v>0</v>
      </c>
      <c r="K6474" s="327">
        <v>0</v>
      </c>
      <c r="L6474" s="336">
        <v>1.4685495429873823E-4</v>
      </c>
      <c r="M6474" s="210">
        <v>1.1415525114155251E-4</v>
      </c>
      <c r="N6474" s="325">
        <v>0.16127075234073943</v>
      </c>
      <c r="O6474" s="358">
        <v>0.44714482651006932</v>
      </c>
      <c r="P6474" s="327">
        <v>0.29147050220764115</v>
      </c>
      <c r="Q6474" s="332">
        <v>0.23085764809902742</v>
      </c>
      <c r="R6474" s="358">
        <v>0.20422300935214421</v>
      </c>
      <c r="S6474" s="327">
        <v>0.59434966092291719</v>
      </c>
      <c r="T6474" s="358">
        <v>5.0418545528306019E-2</v>
      </c>
      <c r="U6474" s="358">
        <v>0.34803892825248178</v>
      </c>
      <c r="V6474" s="361">
        <v>2.1411890089687548E-2</v>
      </c>
    </row>
    <row r="6475" spans="1:22" hidden="1" outlineLevel="1">
      <c r="A6475" s="65">
        <v>6466</v>
      </c>
      <c r="B6475" s="117">
        <v>1</v>
      </c>
      <c r="C6475" s="325">
        <v>8.1840828364188538E-5</v>
      </c>
      <c r="D6475" s="358">
        <v>9.7073510699773646E-5</v>
      </c>
      <c r="E6475" s="327">
        <v>9.3415899271896951E-5</v>
      </c>
      <c r="F6475" s="332">
        <v>0</v>
      </c>
      <c r="G6475" s="358">
        <v>0</v>
      </c>
      <c r="H6475" s="327">
        <v>0</v>
      </c>
      <c r="I6475" s="332">
        <v>0</v>
      </c>
      <c r="J6475" s="358">
        <v>0</v>
      </c>
      <c r="K6475" s="327">
        <v>0</v>
      </c>
      <c r="L6475" s="336">
        <v>1.644775488145868E-4</v>
      </c>
      <c r="M6475" s="210">
        <v>1.1415525114155251E-4</v>
      </c>
      <c r="N6475" s="325">
        <v>0.29993345528791726</v>
      </c>
      <c r="O6475" s="358">
        <v>0.53140031885535033</v>
      </c>
      <c r="P6475" s="327">
        <v>0.42925146123724411</v>
      </c>
      <c r="Q6475" s="332">
        <v>0.26383731211317418</v>
      </c>
      <c r="R6475" s="358">
        <v>0.19747670410667412</v>
      </c>
      <c r="S6475" s="327">
        <v>0.63334111770846646</v>
      </c>
      <c r="T6475" s="358">
        <v>6.5272141928761324E-2</v>
      </c>
      <c r="U6475" s="358">
        <v>0.37459384647953808</v>
      </c>
      <c r="V6475" s="361">
        <v>6.7048242582063058E-2</v>
      </c>
    </row>
    <row r="6476" spans="1:22" hidden="1" outlineLevel="1">
      <c r="A6476" s="65">
        <v>6467</v>
      </c>
      <c r="B6476" s="117">
        <v>1</v>
      </c>
      <c r="C6476" s="325">
        <v>8.4772197579310301E-5</v>
      </c>
      <c r="D6476" s="358">
        <v>1.0063138221150178E-4</v>
      </c>
      <c r="E6476" s="327">
        <v>9.9642761048110049E-5</v>
      </c>
      <c r="F6476" s="332">
        <v>0</v>
      </c>
      <c r="G6476" s="358">
        <v>0</v>
      </c>
      <c r="H6476" s="327">
        <v>0</v>
      </c>
      <c r="I6476" s="332">
        <v>0</v>
      </c>
      <c r="J6476" s="358">
        <v>0</v>
      </c>
      <c r="K6476" s="327">
        <v>0</v>
      </c>
      <c r="L6476" s="336">
        <v>1.8797434150238492E-4</v>
      </c>
      <c r="M6476" s="210">
        <v>1.1415525114155251E-4</v>
      </c>
      <c r="N6476" s="325">
        <v>0.44613217469961558</v>
      </c>
      <c r="O6476" s="358">
        <v>0.59442501396153025</v>
      </c>
      <c r="P6476" s="327">
        <v>0.5325807836674411</v>
      </c>
      <c r="Q6476" s="332">
        <v>0.32979664014146776</v>
      </c>
      <c r="R6476" s="358">
        <v>0.21223185414671283</v>
      </c>
      <c r="S6476" s="327">
        <v>0.61686680561402274</v>
      </c>
      <c r="T6476" s="358">
        <v>9.2155059357754365E-2</v>
      </c>
      <c r="U6476" s="358">
        <v>0.39154379428404207</v>
      </c>
      <c r="V6476" s="361">
        <v>8.2476163673570302E-2</v>
      </c>
    </row>
    <row r="6477" spans="1:22" hidden="1" outlineLevel="1">
      <c r="A6477" s="65">
        <v>6468</v>
      </c>
      <c r="B6477" s="117">
        <v>1</v>
      </c>
      <c r="C6477" s="325">
        <v>8.5684734691053967E-5</v>
      </c>
      <c r="D6477" s="358">
        <v>1.0358655417752733E-4</v>
      </c>
      <c r="E6477" s="327">
        <v>9.8708731781678078E-5</v>
      </c>
      <c r="F6477" s="332">
        <v>0</v>
      </c>
      <c r="G6477" s="358">
        <v>0</v>
      </c>
      <c r="H6477" s="327">
        <v>0</v>
      </c>
      <c r="I6477" s="332">
        <v>0</v>
      </c>
      <c r="J6477" s="358">
        <v>0</v>
      </c>
      <c r="K6477" s="327">
        <v>0</v>
      </c>
      <c r="L6477" s="336">
        <v>2.0677177565262342E-4</v>
      </c>
      <c r="M6477" s="210">
        <v>1.1415525114155251E-4</v>
      </c>
      <c r="N6477" s="325">
        <v>0.63453258631262899</v>
      </c>
      <c r="O6477" s="358">
        <v>0.64593305384802946</v>
      </c>
      <c r="P6477" s="327">
        <v>0.51549122329085673</v>
      </c>
      <c r="Q6477" s="332">
        <v>0.32979664014146776</v>
      </c>
      <c r="R6477" s="358">
        <v>0.23540315448788041</v>
      </c>
      <c r="S6477" s="327">
        <v>0.59088093959101229</v>
      </c>
      <c r="T6477" s="358">
        <v>8.4100644408211717E-2</v>
      </c>
      <c r="U6477" s="358">
        <v>0.38148682525336974</v>
      </c>
      <c r="V6477" s="361">
        <v>0.17812957982335811</v>
      </c>
    </row>
    <row r="6478" spans="1:22" hidden="1" outlineLevel="1">
      <c r="A6478" s="65">
        <v>6469</v>
      </c>
      <c r="B6478" s="117">
        <v>1</v>
      </c>
      <c r="C6478" s="325">
        <v>8.2690862934031953E-5</v>
      </c>
      <c r="D6478" s="358">
        <v>1.0996350420947721E-4</v>
      </c>
      <c r="E6478" s="327">
        <v>9.8877375954783847E-5</v>
      </c>
      <c r="F6478" s="332">
        <v>0</v>
      </c>
      <c r="G6478" s="358">
        <v>1.8847468545733979E-4</v>
      </c>
      <c r="H6478" s="327">
        <v>0</v>
      </c>
      <c r="I6478" s="332">
        <v>0</v>
      </c>
      <c r="J6478" s="358">
        <v>0</v>
      </c>
      <c r="K6478" s="327">
        <v>0</v>
      </c>
      <c r="L6478" s="336">
        <v>1.8797434150238492E-4</v>
      </c>
      <c r="M6478" s="210">
        <v>1.1415525114155251E-4</v>
      </c>
      <c r="N6478" s="325">
        <v>0.62925737478746457</v>
      </c>
      <c r="O6478" s="358">
        <v>0.59914728746548629</v>
      </c>
      <c r="P6478" s="327">
        <v>0.4703572299109014</v>
      </c>
      <c r="Q6478" s="332">
        <v>0.296816976127321</v>
      </c>
      <c r="R6478" s="358">
        <v>0.27349145160769706</v>
      </c>
      <c r="S6478" s="327">
        <v>0.65084507430881311</v>
      </c>
      <c r="T6478" s="358">
        <v>5.7531535353876166E-2</v>
      </c>
      <c r="U6478" s="358">
        <v>0.32577799680256664</v>
      </c>
      <c r="V6478" s="361">
        <v>0.2245782496178601</v>
      </c>
    </row>
    <row r="6479" spans="1:22" hidden="1" outlineLevel="1">
      <c r="A6479" s="65">
        <v>6470</v>
      </c>
      <c r="B6479" s="117">
        <v>1</v>
      </c>
      <c r="C6479" s="325">
        <v>7.8921959657446823E-5</v>
      </c>
      <c r="D6479" s="358">
        <v>1.0566683970624269E-4</v>
      </c>
      <c r="E6479" s="327">
        <v>9.7074180565422138E-5</v>
      </c>
      <c r="F6479" s="332">
        <v>0</v>
      </c>
      <c r="G6479" s="358">
        <v>2.2698654069010894E-4</v>
      </c>
      <c r="H6479" s="327">
        <v>0</v>
      </c>
      <c r="I6479" s="332">
        <v>0</v>
      </c>
      <c r="J6479" s="358">
        <v>0</v>
      </c>
      <c r="K6479" s="327">
        <v>0</v>
      </c>
      <c r="L6479" s="336">
        <v>1.9032402077116473E-4</v>
      </c>
      <c r="M6479" s="210">
        <v>1.1415525114155251E-4</v>
      </c>
      <c r="N6479" s="325">
        <v>0.63848899495650224</v>
      </c>
      <c r="O6479" s="358">
        <v>0.5757722273894843</v>
      </c>
      <c r="P6479" s="327">
        <v>0.46032359544408208</v>
      </c>
      <c r="Q6479" s="332">
        <v>0.32979664014146776</v>
      </c>
      <c r="R6479" s="358">
        <v>0.32486441081179002</v>
      </c>
      <c r="S6479" s="327">
        <v>0.66051697817820165</v>
      </c>
      <c r="T6479" s="358">
        <v>3.7447799375795759E-2</v>
      </c>
      <c r="U6479" s="358">
        <v>0.29922307857551039</v>
      </c>
      <c r="V6479" s="361">
        <v>0.20920224354190248</v>
      </c>
    </row>
    <row r="6480" spans="1:22" hidden="1" outlineLevel="1">
      <c r="A6480" s="65">
        <v>6471</v>
      </c>
      <c r="B6480" s="117">
        <v>1</v>
      </c>
      <c r="C6480" s="325">
        <v>7.7696909836201899E-5</v>
      </c>
      <c r="D6480" s="358">
        <v>9.7073510699773646E-5</v>
      </c>
      <c r="E6480" s="327">
        <v>9.3792105504209819E-5</v>
      </c>
      <c r="F6480" s="332">
        <v>0</v>
      </c>
      <c r="G6480" s="358">
        <v>0</v>
      </c>
      <c r="H6480" s="327">
        <v>0</v>
      </c>
      <c r="I6480" s="332">
        <v>0</v>
      </c>
      <c r="J6480" s="358">
        <v>0</v>
      </c>
      <c r="K6480" s="327">
        <v>0</v>
      </c>
      <c r="L6480" s="336">
        <v>2.1382081345896285E-4</v>
      </c>
      <c r="M6480" s="210">
        <v>1.1415525114155251E-4</v>
      </c>
      <c r="N6480" s="325">
        <v>0.51282592041062225</v>
      </c>
      <c r="O6480" s="358">
        <v>0.44799841132378604</v>
      </c>
      <c r="P6480" s="327">
        <v>0.4110278825250786</v>
      </c>
      <c r="Q6480" s="332">
        <v>0.39575596816976127</v>
      </c>
      <c r="R6480" s="358">
        <v>0.37267653247128951</v>
      </c>
      <c r="S6480" s="327">
        <v>0.72061614733475721</v>
      </c>
      <c r="T6480" s="358">
        <v>3.7866210542005764E-2</v>
      </c>
      <c r="U6480" s="358">
        <v>0.29877107996739027</v>
      </c>
      <c r="V6480" s="361">
        <v>0.16312766724180061</v>
      </c>
    </row>
    <row r="6481" spans="1:22" hidden="1" outlineLevel="1">
      <c r="A6481" s="65">
        <v>6472</v>
      </c>
      <c r="B6481" s="117">
        <v>1</v>
      </c>
      <c r="C6481" s="325">
        <v>7.8309434746824354E-5</v>
      </c>
      <c r="D6481" s="358">
        <v>1.0218673587783102E-4</v>
      </c>
      <c r="E6481" s="327">
        <v>9.130136079372458E-5</v>
      </c>
      <c r="F6481" s="332">
        <v>0</v>
      </c>
      <c r="G6481" s="358">
        <v>1.9314278912191778E-4</v>
      </c>
      <c r="H6481" s="327">
        <v>0</v>
      </c>
      <c r="I6481" s="332">
        <v>0</v>
      </c>
      <c r="J6481" s="358">
        <v>0</v>
      </c>
      <c r="K6481" s="327">
        <v>0</v>
      </c>
      <c r="L6481" s="336">
        <v>2.2321953053408208E-4</v>
      </c>
      <c r="M6481" s="210">
        <v>1.1415525114155251E-4</v>
      </c>
      <c r="N6481" s="325">
        <v>0.36681560141053704</v>
      </c>
      <c r="O6481" s="358">
        <v>0.34518825013739313</v>
      </c>
      <c r="P6481" s="327">
        <v>0.29895198846863347</v>
      </c>
      <c r="Q6481" s="332">
        <v>0.36277630415561452</v>
      </c>
      <c r="R6481" s="358">
        <v>0.38421402256410897</v>
      </c>
      <c r="S6481" s="327">
        <v>0.73561350988972429</v>
      </c>
      <c r="T6481" s="358">
        <v>3.8807635665978286E-2</v>
      </c>
      <c r="U6481" s="358">
        <v>0.3143650319475339</v>
      </c>
      <c r="V6481" s="361">
        <v>9.7989591849511823E-2</v>
      </c>
    </row>
    <row r="6482" spans="1:22" hidden="1" outlineLevel="1">
      <c r="A6482" s="65">
        <v>6473</v>
      </c>
      <c r="B6482" s="117">
        <v>1</v>
      </c>
      <c r="C6482" s="325">
        <v>7.8328185509394439E-5</v>
      </c>
      <c r="D6482" s="358">
        <v>9.9484308882583964E-5</v>
      </c>
      <c r="E6482" s="327">
        <v>9.048408518559661E-5</v>
      </c>
      <c r="F6482" s="332">
        <v>0</v>
      </c>
      <c r="G6482" s="358">
        <v>0</v>
      </c>
      <c r="H6482" s="327">
        <v>0</v>
      </c>
      <c r="I6482" s="332">
        <v>0</v>
      </c>
      <c r="J6482" s="358">
        <v>0</v>
      </c>
      <c r="K6482" s="327">
        <v>0</v>
      </c>
      <c r="L6482" s="336">
        <v>2.2321953053408208E-4</v>
      </c>
      <c r="M6482" s="210">
        <v>1.1415525114155251E-4</v>
      </c>
      <c r="N6482" s="325">
        <v>0.19989283672140717</v>
      </c>
      <c r="O6482" s="358">
        <v>0.15775862856249626</v>
      </c>
      <c r="P6482" s="327">
        <v>0.12482142950444819</v>
      </c>
      <c r="Q6482" s="332">
        <v>0.26383731211317418</v>
      </c>
      <c r="R6482" s="358">
        <v>0.35392704858674545</v>
      </c>
      <c r="S6482" s="327">
        <v>0.73612833214267559</v>
      </c>
      <c r="T6482" s="358">
        <v>6.2970880514606281E-2</v>
      </c>
      <c r="U6482" s="358">
        <v>0.35809589728315422</v>
      </c>
      <c r="V6482" s="361">
        <v>4.4714860966373483E-2</v>
      </c>
    </row>
    <row r="6483" spans="1:22" hidden="1" outlineLevel="1">
      <c r="A6483" s="65">
        <v>6474</v>
      </c>
      <c r="B6483" s="117">
        <v>1</v>
      </c>
      <c r="C6483" s="325">
        <v>7.9390728721698704E-5</v>
      </c>
      <c r="D6483" s="358">
        <v>9.769565216630534E-5</v>
      </c>
      <c r="E6483" s="327">
        <v>9.156081336773346E-5</v>
      </c>
      <c r="F6483" s="332">
        <v>0</v>
      </c>
      <c r="G6483" s="358">
        <v>0</v>
      </c>
      <c r="H6483" s="327">
        <v>0</v>
      </c>
      <c r="I6483" s="332">
        <v>0</v>
      </c>
      <c r="J6483" s="358">
        <v>0</v>
      </c>
      <c r="K6483" s="327">
        <v>0</v>
      </c>
      <c r="L6483" s="336">
        <v>1.644775488145868E-4</v>
      </c>
      <c r="M6483" s="210">
        <v>1.1415525114155251E-4</v>
      </c>
      <c r="N6483" s="325">
        <v>3.3912074090342408E-2</v>
      </c>
      <c r="O6483" s="358">
        <v>3.7797387341326517E-2</v>
      </c>
      <c r="P6483" s="327">
        <v>1.4334375019354952E-2</v>
      </c>
      <c r="Q6483" s="332">
        <v>0.26383731211317418</v>
      </c>
      <c r="R6483" s="358">
        <v>0.32914569243170438</v>
      </c>
      <c r="S6483" s="327">
        <v>0.72493727701650013</v>
      </c>
      <c r="T6483" s="358">
        <v>7.3744968044513998E-2</v>
      </c>
      <c r="U6483" s="358">
        <v>0.3862328106386308</v>
      </c>
      <c r="V6483" s="361">
        <v>0</v>
      </c>
    </row>
    <row r="6484" spans="1:22" hidden="1" outlineLevel="1">
      <c r="A6484" s="65">
        <v>6475</v>
      </c>
      <c r="B6484" s="117">
        <v>1</v>
      </c>
      <c r="C6484" s="325">
        <v>8.4690944274839978E-5</v>
      </c>
      <c r="D6484" s="358">
        <v>1.0160347825295755E-4</v>
      </c>
      <c r="E6484" s="327">
        <v>9.4453709567932458E-5</v>
      </c>
      <c r="F6484" s="332">
        <v>0</v>
      </c>
      <c r="G6484" s="358">
        <v>0</v>
      </c>
      <c r="H6484" s="327">
        <v>0</v>
      </c>
      <c r="I6484" s="332">
        <v>0</v>
      </c>
      <c r="J6484" s="358">
        <v>0</v>
      </c>
      <c r="K6484" s="327">
        <v>0</v>
      </c>
      <c r="L6484" s="336">
        <v>1.1748396343899057E-4</v>
      </c>
      <c r="M6484" s="210">
        <v>1.1415525114155251E-4</v>
      </c>
      <c r="N6484" s="325">
        <v>0</v>
      </c>
      <c r="O6484" s="358">
        <v>0</v>
      </c>
      <c r="P6484" s="327">
        <v>0</v>
      </c>
      <c r="Q6484" s="332">
        <v>0.32979664014146776</v>
      </c>
      <c r="R6484" s="358">
        <v>0.306256026691752</v>
      </c>
      <c r="S6484" s="327">
        <v>0.7517502358872814</v>
      </c>
      <c r="T6484" s="358">
        <v>0.10460279155250213</v>
      </c>
      <c r="U6484" s="358">
        <v>0.48748049885753458</v>
      </c>
      <c r="V6484" s="361">
        <v>0</v>
      </c>
    </row>
    <row r="6485" spans="1:22" hidden="1" outlineLevel="1">
      <c r="A6485" s="65">
        <v>6476</v>
      </c>
      <c r="B6485" s="117">
        <v>1</v>
      </c>
      <c r="C6485" s="325">
        <v>9.6941442487289152E-5</v>
      </c>
      <c r="D6485" s="358">
        <v>1.147267748126105E-4</v>
      </c>
      <c r="E6485" s="327">
        <v>1.1052679652778253E-4</v>
      </c>
      <c r="F6485" s="332">
        <v>0</v>
      </c>
      <c r="G6485" s="358">
        <v>0</v>
      </c>
      <c r="H6485" s="327">
        <v>0</v>
      </c>
      <c r="I6485" s="332">
        <v>0</v>
      </c>
      <c r="J6485" s="358">
        <v>0</v>
      </c>
      <c r="K6485" s="327">
        <v>0</v>
      </c>
      <c r="L6485" s="336">
        <v>8.811297257924293E-5</v>
      </c>
      <c r="M6485" s="210">
        <v>1.1415525114155251E-4</v>
      </c>
      <c r="N6485" s="325">
        <v>0</v>
      </c>
      <c r="O6485" s="358">
        <v>0</v>
      </c>
      <c r="P6485" s="327">
        <v>0</v>
      </c>
      <c r="Q6485" s="332">
        <v>0.296816976127321</v>
      </c>
      <c r="R6485" s="358">
        <v>0.309668014205224</v>
      </c>
      <c r="S6485" s="327">
        <v>0.73668535611293706</v>
      </c>
      <c r="T6485" s="358">
        <v>0.2176784092207569</v>
      </c>
      <c r="U6485" s="358">
        <v>0.55098630329840959</v>
      </c>
      <c r="V6485" s="361">
        <v>0</v>
      </c>
    </row>
    <row r="6486" spans="1:22" hidden="1" outlineLevel="1">
      <c r="A6486" s="65">
        <v>6477</v>
      </c>
      <c r="B6486" s="117">
        <v>1</v>
      </c>
      <c r="C6486" s="325">
        <v>9.7428962314111118E-5</v>
      </c>
      <c r="D6486" s="358">
        <v>1.161071511914777E-4</v>
      </c>
      <c r="E6486" s="327">
        <v>1.1100678378969896E-4</v>
      </c>
      <c r="F6486" s="332">
        <v>0</v>
      </c>
      <c r="G6486" s="358">
        <v>0</v>
      </c>
      <c r="H6486" s="327">
        <v>0</v>
      </c>
      <c r="I6486" s="332">
        <v>0</v>
      </c>
      <c r="J6486" s="358">
        <v>0</v>
      </c>
      <c r="K6486" s="327">
        <v>0</v>
      </c>
      <c r="L6486" s="336">
        <v>5.8741981719495287E-5</v>
      </c>
      <c r="M6486" s="210">
        <v>1.1415525114155251E-4</v>
      </c>
      <c r="N6486" s="325">
        <v>0</v>
      </c>
      <c r="O6486" s="358">
        <v>0</v>
      </c>
      <c r="P6486" s="327">
        <v>0</v>
      </c>
      <c r="Q6486" s="332">
        <v>0.52767462422634837</v>
      </c>
      <c r="R6486" s="358">
        <v>0.30192494581071544</v>
      </c>
      <c r="S6486" s="327">
        <v>0.71492778705022497</v>
      </c>
      <c r="T6486" s="358">
        <v>0.17761554005614863</v>
      </c>
      <c r="U6486" s="358">
        <v>0.57143924031584437</v>
      </c>
      <c r="V6486" s="361">
        <v>0</v>
      </c>
    </row>
    <row r="6487" spans="1:22" hidden="1" outlineLevel="1">
      <c r="A6487" s="65">
        <v>6478</v>
      </c>
      <c r="B6487" s="117">
        <v>1</v>
      </c>
      <c r="C6487" s="325">
        <v>9.2078744727449639E-5</v>
      </c>
      <c r="D6487" s="358">
        <v>1.1066341335932537E-4</v>
      </c>
      <c r="E6487" s="327">
        <v>1.043518252663712E-4</v>
      </c>
      <c r="F6487" s="332">
        <v>0</v>
      </c>
      <c r="G6487" s="358">
        <v>0</v>
      </c>
      <c r="H6487" s="327">
        <v>0</v>
      </c>
      <c r="I6487" s="332">
        <v>0</v>
      </c>
      <c r="J6487" s="358">
        <v>0</v>
      </c>
      <c r="K6487" s="327">
        <v>0</v>
      </c>
      <c r="L6487" s="336">
        <v>3.7594868300476983E-5</v>
      </c>
      <c r="M6487" s="210">
        <v>1.1415525114155251E-4</v>
      </c>
      <c r="N6487" s="325">
        <v>0</v>
      </c>
      <c r="O6487" s="358">
        <v>0</v>
      </c>
      <c r="P6487" s="327">
        <v>0</v>
      </c>
      <c r="Q6487" s="332">
        <v>0.52767462422634837</v>
      </c>
      <c r="R6487" s="358">
        <v>0.29744654939239806</v>
      </c>
      <c r="S6487" s="327">
        <v>0.72475161157361123</v>
      </c>
      <c r="T6487" s="358">
        <v>0.12280367728263748</v>
      </c>
      <c r="U6487" s="358">
        <v>0.50940243135135987</v>
      </c>
      <c r="V6487" s="361">
        <v>0</v>
      </c>
    </row>
    <row r="6488" spans="1:22" hidden="1" outlineLevel="1">
      <c r="A6488" s="65">
        <v>6479</v>
      </c>
      <c r="B6488" s="117">
        <v>1</v>
      </c>
      <c r="C6488" s="325">
        <v>8.6028498671505345E-5</v>
      </c>
      <c r="D6488" s="358">
        <v>1.0282831926519182E-4</v>
      </c>
      <c r="E6488" s="327">
        <v>9.7229852109827469E-5</v>
      </c>
      <c r="F6488" s="332">
        <v>0</v>
      </c>
      <c r="G6488" s="358">
        <v>0</v>
      </c>
      <c r="H6488" s="327">
        <v>0</v>
      </c>
      <c r="I6488" s="332">
        <v>0</v>
      </c>
      <c r="J6488" s="358">
        <v>0</v>
      </c>
      <c r="K6488" s="327">
        <v>0</v>
      </c>
      <c r="L6488" s="336">
        <v>2.3496792687798115E-5</v>
      </c>
      <c r="M6488" s="210">
        <v>1.1415525114155251E-4</v>
      </c>
      <c r="N6488" s="325">
        <v>0</v>
      </c>
      <c r="O6488" s="358">
        <v>0</v>
      </c>
      <c r="P6488" s="327">
        <v>0</v>
      </c>
      <c r="Q6488" s="332">
        <v>0.46171529619805485</v>
      </c>
      <c r="R6488" s="358">
        <v>0.28938880322868088</v>
      </c>
      <c r="S6488" s="327">
        <v>0.69097589453695285</v>
      </c>
      <c r="T6488" s="358">
        <v>0.10261533851300458</v>
      </c>
      <c r="U6488" s="358">
        <v>0.41922870903139864</v>
      </c>
      <c r="V6488" s="361">
        <v>0</v>
      </c>
    </row>
    <row r="6489" spans="1:22" hidden="1" outlineLevel="1">
      <c r="A6489" s="65">
        <v>6480</v>
      </c>
      <c r="B6489" s="117">
        <v>1</v>
      </c>
      <c r="C6489" s="325">
        <v>7.7428148906030821E-5</v>
      </c>
      <c r="D6489" s="358">
        <v>9.3573964950532856E-5</v>
      </c>
      <c r="E6489" s="327">
        <v>8.7915504702908712E-5</v>
      </c>
      <c r="F6489" s="332">
        <v>0</v>
      </c>
      <c r="G6489" s="358">
        <v>0</v>
      </c>
      <c r="H6489" s="327">
        <v>0</v>
      </c>
      <c r="I6489" s="332">
        <v>0</v>
      </c>
      <c r="J6489" s="358">
        <v>0</v>
      </c>
      <c r="K6489" s="327">
        <v>0</v>
      </c>
      <c r="L6489" s="336">
        <v>9.3987170751192458E-6</v>
      </c>
      <c r="M6489" s="210">
        <v>1.1415525114155251E-4</v>
      </c>
      <c r="N6489" s="325">
        <v>0</v>
      </c>
      <c r="O6489" s="358">
        <v>0</v>
      </c>
      <c r="P6489" s="327">
        <v>0</v>
      </c>
      <c r="Q6489" s="332">
        <v>0.42873563218390809</v>
      </c>
      <c r="R6489" s="358">
        <v>0.3090985954950552</v>
      </c>
      <c r="S6489" s="327">
        <v>0.67676342311244642</v>
      </c>
      <c r="T6489" s="358">
        <v>6.1611044224423747E-2</v>
      </c>
      <c r="U6489" s="358">
        <v>0.34125894913068028</v>
      </c>
      <c r="V6489" s="361">
        <v>0</v>
      </c>
    </row>
    <row r="6490" spans="1:22" hidden="1" outlineLevel="1">
      <c r="A6490" s="65">
        <v>6481</v>
      </c>
      <c r="B6490" s="117">
        <v>1</v>
      </c>
      <c r="C6490" s="325">
        <v>7.1196645478575809E-5</v>
      </c>
      <c r="D6490" s="358">
        <v>8.4922310181576453E-5</v>
      </c>
      <c r="E6490" s="327">
        <v>8.0002201195637893E-5</v>
      </c>
      <c r="F6490" s="332">
        <v>0</v>
      </c>
      <c r="G6490" s="358">
        <v>0</v>
      </c>
      <c r="H6490" s="327">
        <v>0</v>
      </c>
      <c r="I6490" s="332">
        <v>0</v>
      </c>
      <c r="J6490" s="358">
        <v>0</v>
      </c>
      <c r="K6490" s="327">
        <v>0</v>
      </c>
      <c r="L6490" s="336">
        <v>5.8741981719495289E-6</v>
      </c>
      <c r="M6490" s="210">
        <v>1.1415525114155251E-4</v>
      </c>
      <c r="N6490" s="325">
        <v>0</v>
      </c>
      <c r="O6490" s="358">
        <v>0</v>
      </c>
      <c r="P6490" s="327">
        <v>0</v>
      </c>
      <c r="Q6490" s="332">
        <v>0.42873563218390809</v>
      </c>
      <c r="R6490" s="358">
        <v>0.3019701397052964</v>
      </c>
      <c r="S6490" s="327">
        <v>0.60684042943250449</v>
      </c>
      <c r="T6490" s="358">
        <v>4.2887144536525861E-2</v>
      </c>
      <c r="U6490" s="358">
        <v>0.29131310293340845</v>
      </c>
      <c r="V6490" s="361">
        <v>0</v>
      </c>
    </row>
    <row r="6491" spans="1:22" hidden="1" outlineLevel="1">
      <c r="A6491" s="65">
        <v>6482</v>
      </c>
      <c r="B6491" s="117">
        <v>1</v>
      </c>
      <c r="C6491" s="325">
        <v>6.7415241693610632E-5</v>
      </c>
      <c r="D6491" s="358">
        <v>7.9692433478544396E-5</v>
      </c>
      <c r="E6491" s="327">
        <v>7.5578534808786504E-5</v>
      </c>
      <c r="F6491" s="332">
        <v>0</v>
      </c>
      <c r="G6491" s="358">
        <v>0</v>
      </c>
      <c r="H6491" s="327">
        <v>0</v>
      </c>
      <c r="I6491" s="332">
        <v>0</v>
      </c>
      <c r="J6491" s="358">
        <v>0</v>
      </c>
      <c r="K6491" s="327">
        <v>0</v>
      </c>
      <c r="L6491" s="336">
        <v>2.3496792687798115E-6</v>
      </c>
      <c r="M6491" s="210">
        <v>1.1415525114155251E-4</v>
      </c>
      <c r="N6491" s="325">
        <v>0</v>
      </c>
      <c r="O6491" s="358">
        <v>0</v>
      </c>
      <c r="P6491" s="327">
        <v>0</v>
      </c>
      <c r="Q6491" s="332">
        <v>0.49469496021220166</v>
      </c>
      <c r="R6491" s="358">
        <v>0.27741251354325458</v>
      </c>
      <c r="S6491" s="327">
        <v>0.57165528007574673</v>
      </c>
      <c r="T6491" s="358">
        <v>3.7552402167348259E-2</v>
      </c>
      <c r="U6491" s="358">
        <v>0.25865620349673085</v>
      </c>
      <c r="V6491" s="361">
        <v>0</v>
      </c>
    </row>
    <row r="6492" spans="1:22" hidden="1" outlineLevel="1">
      <c r="A6492" s="65">
        <v>6483</v>
      </c>
      <c r="B6492" s="117">
        <v>1</v>
      </c>
      <c r="C6492" s="325">
        <v>6.6233943651695888E-5</v>
      </c>
      <c r="D6492" s="358">
        <v>7.8856430882892427E-5</v>
      </c>
      <c r="E6492" s="327">
        <v>7.3347242672310145E-5</v>
      </c>
      <c r="F6492" s="332">
        <v>0</v>
      </c>
      <c r="G6492" s="358">
        <v>0</v>
      </c>
      <c r="H6492" s="327">
        <v>0</v>
      </c>
      <c r="I6492" s="332">
        <v>0</v>
      </c>
      <c r="J6492" s="358">
        <v>0</v>
      </c>
      <c r="K6492" s="327">
        <v>0</v>
      </c>
      <c r="L6492" s="336">
        <v>1.1748396343899057E-6</v>
      </c>
      <c r="M6492" s="210">
        <v>1.1415525114155251E-4</v>
      </c>
      <c r="N6492" s="325">
        <v>0</v>
      </c>
      <c r="O6492" s="358">
        <v>0</v>
      </c>
      <c r="P6492" s="327">
        <v>0</v>
      </c>
      <c r="Q6492" s="332">
        <v>0.39575596816976127</v>
      </c>
      <c r="R6492" s="358">
        <v>0.25681380746448168</v>
      </c>
      <c r="S6492" s="327">
        <v>0.56424521687629559</v>
      </c>
      <c r="T6492" s="358">
        <v>3.6087963085613232E-2</v>
      </c>
      <c r="U6492" s="358">
        <v>0.25142422576680917</v>
      </c>
      <c r="V6492" s="361">
        <v>0</v>
      </c>
    </row>
    <row r="6493" spans="1:22" hidden="1" outlineLevel="1">
      <c r="A6493" s="65">
        <v>6484</v>
      </c>
      <c r="B6493" s="117">
        <v>1</v>
      </c>
      <c r="C6493" s="325">
        <v>6.5690171537163708E-5</v>
      </c>
      <c r="D6493" s="358">
        <v>7.7514938345683452E-5</v>
      </c>
      <c r="E6493" s="327">
        <v>7.2789419638191055E-5</v>
      </c>
      <c r="F6493" s="332">
        <v>0</v>
      </c>
      <c r="G6493" s="358">
        <v>0</v>
      </c>
      <c r="H6493" s="327">
        <v>0</v>
      </c>
      <c r="I6493" s="332">
        <v>0</v>
      </c>
      <c r="J6493" s="358">
        <v>0</v>
      </c>
      <c r="K6493" s="327">
        <v>0</v>
      </c>
      <c r="L6493" s="336">
        <v>1.409807561267887E-5</v>
      </c>
      <c r="M6493" s="210">
        <v>1.1415525114155251E-4</v>
      </c>
      <c r="N6493" s="325">
        <v>0</v>
      </c>
      <c r="O6493" s="358">
        <v>0</v>
      </c>
      <c r="P6493" s="327">
        <v>0</v>
      </c>
      <c r="Q6493" s="332">
        <v>0.42873563218390809</v>
      </c>
      <c r="R6493" s="358">
        <v>0.26249405159153139</v>
      </c>
      <c r="S6493" s="327">
        <v>0.54817600809811562</v>
      </c>
      <c r="T6493" s="358">
        <v>3.6506374251823237E-2</v>
      </c>
      <c r="U6493" s="358">
        <v>0.250972227158689</v>
      </c>
      <c r="V6493" s="361">
        <v>0</v>
      </c>
    </row>
    <row r="6494" spans="1:22" hidden="1" outlineLevel="1">
      <c r="A6494" s="65">
        <v>6485</v>
      </c>
      <c r="B6494" s="117">
        <v>1</v>
      </c>
      <c r="C6494" s="325">
        <v>6.8765296598656046E-5</v>
      </c>
      <c r="D6494" s="358">
        <v>7.7748241395632841E-5</v>
      </c>
      <c r="E6494" s="327">
        <v>7.3801284676825685E-5</v>
      </c>
      <c r="F6494" s="332">
        <v>0</v>
      </c>
      <c r="G6494" s="358">
        <v>0</v>
      </c>
      <c r="H6494" s="327">
        <v>0</v>
      </c>
      <c r="I6494" s="332">
        <v>0</v>
      </c>
      <c r="J6494" s="358">
        <v>0</v>
      </c>
      <c r="K6494" s="327">
        <v>0</v>
      </c>
      <c r="L6494" s="336">
        <v>3.7594868300476983E-5</v>
      </c>
      <c r="M6494" s="210">
        <v>1.1415525114155251E-4</v>
      </c>
      <c r="N6494" s="325">
        <v>0</v>
      </c>
      <c r="O6494" s="358">
        <v>0</v>
      </c>
      <c r="P6494" s="327">
        <v>0</v>
      </c>
      <c r="Q6494" s="332">
        <v>0.49469496021220166</v>
      </c>
      <c r="R6494" s="358">
        <v>0.28199205497831731</v>
      </c>
      <c r="S6494" s="327">
        <v>0.61263850865372438</v>
      </c>
      <c r="T6494" s="358">
        <v>3.8284621708215776E-2</v>
      </c>
      <c r="U6494" s="358">
        <v>0.25040722889853889</v>
      </c>
      <c r="V6494" s="361">
        <v>0</v>
      </c>
    </row>
    <row r="6495" spans="1:22" hidden="1" outlineLevel="1">
      <c r="A6495" s="65">
        <v>6486</v>
      </c>
      <c r="B6495" s="117">
        <v>1</v>
      </c>
      <c r="C6495" s="325">
        <v>7.5684327987013826E-5</v>
      </c>
      <c r="D6495" s="358">
        <v>8.1597741719797708E-5</v>
      </c>
      <c r="E6495" s="327">
        <v>7.9288706617113472E-5</v>
      </c>
      <c r="F6495" s="332">
        <v>0</v>
      </c>
      <c r="G6495" s="358">
        <v>0</v>
      </c>
      <c r="H6495" s="327">
        <v>0</v>
      </c>
      <c r="I6495" s="332">
        <v>0</v>
      </c>
      <c r="J6495" s="358">
        <v>0</v>
      </c>
      <c r="K6495" s="327">
        <v>0</v>
      </c>
      <c r="L6495" s="336">
        <v>9.3987170751192462E-5</v>
      </c>
      <c r="M6495" s="210">
        <v>1.1415525114155251E-4</v>
      </c>
      <c r="N6495" s="325">
        <v>0</v>
      </c>
      <c r="O6495" s="358">
        <v>1.2464216102585303E-4</v>
      </c>
      <c r="P6495" s="327">
        <v>0</v>
      </c>
      <c r="Q6495" s="332">
        <v>0.49469496021220166</v>
      </c>
      <c r="R6495" s="358">
        <v>0.29435916054217343</v>
      </c>
      <c r="S6495" s="327">
        <v>0.6392067141490636</v>
      </c>
      <c r="T6495" s="358">
        <v>4.3723966868945884E-2</v>
      </c>
      <c r="U6495" s="358">
        <v>0.26453218540229223</v>
      </c>
      <c r="V6495" s="361">
        <v>0</v>
      </c>
    </row>
    <row r="6496" spans="1:22" hidden="1" outlineLevel="1">
      <c r="A6496" s="65">
        <v>6487</v>
      </c>
      <c r="B6496" s="117">
        <v>1</v>
      </c>
      <c r="C6496" s="325">
        <v>9.7053947062709608E-5</v>
      </c>
      <c r="D6496" s="358">
        <v>9.0949305638602263E-5</v>
      </c>
      <c r="E6496" s="327">
        <v>9.5400711463064868E-5</v>
      </c>
      <c r="F6496" s="332">
        <v>0</v>
      </c>
      <c r="G6496" s="358">
        <v>0</v>
      </c>
      <c r="H6496" s="327">
        <v>0</v>
      </c>
      <c r="I6496" s="332">
        <v>0</v>
      </c>
      <c r="J6496" s="358">
        <v>0</v>
      </c>
      <c r="K6496" s="327">
        <v>0</v>
      </c>
      <c r="L6496" s="336">
        <v>1.8210014333043539E-4</v>
      </c>
      <c r="M6496" s="210">
        <v>1.1415525114155251E-4</v>
      </c>
      <c r="N6496" s="325">
        <v>9.7968214038766932E-3</v>
      </c>
      <c r="O6496" s="358">
        <v>3.6525603730046097E-2</v>
      </c>
      <c r="P6496" s="327">
        <v>1.8444281059684004E-2</v>
      </c>
      <c r="Q6496" s="332">
        <v>0.49469496021220166</v>
      </c>
      <c r="R6496" s="358">
        <v>0.30039312705941629</v>
      </c>
      <c r="S6496" s="327">
        <v>0.64692904794333417</v>
      </c>
      <c r="T6496" s="358">
        <v>0.15920544874290823</v>
      </c>
      <c r="U6496" s="358">
        <v>0.34521393695173119</v>
      </c>
      <c r="V6496" s="361">
        <v>0</v>
      </c>
    </row>
    <row r="6497" spans="1:22" hidden="1" outlineLevel="1">
      <c r="A6497" s="65">
        <v>6488</v>
      </c>
      <c r="B6497" s="117">
        <v>1</v>
      </c>
      <c r="C6497" s="325">
        <v>1.168047503031889E-4</v>
      </c>
      <c r="D6497" s="358">
        <v>1.0296441271099563E-4</v>
      </c>
      <c r="E6497" s="327">
        <v>1.0872360113842082E-4</v>
      </c>
      <c r="F6497" s="332">
        <v>0</v>
      </c>
      <c r="G6497" s="358">
        <v>0</v>
      </c>
      <c r="H6497" s="327">
        <v>0</v>
      </c>
      <c r="I6497" s="332">
        <v>0</v>
      </c>
      <c r="J6497" s="358">
        <v>0</v>
      </c>
      <c r="K6497" s="327">
        <v>0</v>
      </c>
      <c r="L6497" s="336">
        <v>1.5860335064263727E-4</v>
      </c>
      <c r="M6497" s="210">
        <v>1.1415525114155251E-4</v>
      </c>
      <c r="N6497" s="325">
        <v>0.1058810313265135</v>
      </c>
      <c r="O6497" s="358">
        <v>0.22738039034587626</v>
      </c>
      <c r="P6497" s="327">
        <v>0.12862099787941469</v>
      </c>
      <c r="Q6497" s="332">
        <v>0.46171529619805485</v>
      </c>
      <c r="R6497" s="358">
        <v>0.27961420515522489</v>
      </c>
      <c r="S6497" s="327">
        <v>0.69697652541630439</v>
      </c>
      <c r="T6497" s="358">
        <v>0.18117203496893369</v>
      </c>
      <c r="U6497" s="358">
        <v>0.46341157297513896</v>
      </c>
      <c r="V6497" s="361">
        <v>0</v>
      </c>
    </row>
    <row r="6498" spans="1:22" hidden="1" outlineLevel="1">
      <c r="A6498" s="65">
        <v>6489</v>
      </c>
      <c r="B6498" s="117">
        <v>1</v>
      </c>
      <c r="C6498" s="325">
        <v>1.3330542136485513E-4</v>
      </c>
      <c r="D6498" s="358">
        <v>1.158544062206992E-4</v>
      </c>
      <c r="E6498" s="327">
        <v>1.2540640164719174E-4</v>
      </c>
      <c r="F6498" s="332">
        <v>0</v>
      </c>
      <c r="G6498" s="358">
        <v>0</v>
      </c>
      <c r="H6498" s="327">
        <v>0</v>
      </c>
      <c r="I6498" s="332">
        <v>0</v>
      </c>
      <c r="J6498" s="358">
        <v>0</v>
      </c>
      <c r="K6498" s="327">
        <v>0</v>
      </c>
      <c r="L6498" s="336">
        <v>1.4685495429873823E-4</v>
      </c>
      <c r="M6498" s="210">
        <v>1.1415525114155251E-4</v>
      </c>
      <c r="N6498" s="325">
        <v>0.18425560255752707</v>
      </c>
      <c r="O6498" s="358">
        <v>0.39370456605070592</v>
      </c>
      <c r="P6498" s="327">
        <v>0.29432078543963497</v>
      </c>
      <c r="Q6498" s="332">
        <v>0.46171529619805485</v>
      </c>
      <c r="R6498" s="358">
        <v>0.29846161983567349</v>
      </c>
      <c r="S6498" s="327">
        <v>0.66450052176305796</v>
      </c>
      <c r="T6498" s="358">
        <v>0.20648591052463919</v>
      </c>
      <c r="U6498" s="358">
        <v>0.5235273878551131</v>
      </c>
      <c r="V6498" s="361">
        <v>1.7507575537927523E-2</v>
      </c>
    </row>
    <row r="6499" spans="1:22" hidden="1" outlineLevel="1">
      <c r="A6499" s="65">
        <v>6490</v>
      </c>
      <c r="B6499" s="117">
        <v>1</v>
      </c>
      <c r="C6499" s="325">
        <v>1.3818686988726473E-4</v>
      </c>
      <c r="D6499" s="358">
        <v>1.2254242698591492E-4</v>
      </c>
      <c r="E6499" s="327">
        <v>1.3228189485842704E-4</v>
      </c>
      <c r="F6499" s="332">
        <v>0</v>
      </c>
      <c r="G6499" s="358">
        <v>0</v>
      </c>
      <c r="H6499" s="327">
        <v>0</v>
      </c>
      <c r="I6499" s="332">
        <v>0</v>
      </c>
      <c r="J6499" s="358">
        <v>0</v>
      </c>
      <c r="K6499" s="327">
        <v>0</v>
      </c>
      <c r="L6499" s="336">
        <v>1.644775488145868E-4</v>
      </c>
      <c r="M6499" s="210">
        <v>1.1415525114155251E-4</v>
      </c>
      <c r="N6499" s="325">
        <v>0.28297741824274608</v>
      </c>
      <c r="O6499" s="358">
        <v>0.49967029205728086</v>
      </c>
      <c r="P6499" s="327">
        <v>0.43675061269435256</v>
      </c>
      <c r="Q6499" s="332">
        <v>0.46171529619805485</v>
      </c>
      <c r="R6499" s="358">
        <v>0.29322820920839626</v>
      </c>
      <c r="S6499" s="327">
        <v>0.63419352605830448</v>
      </c>
      <c r="T6499" s="358">
        <v>0.20638130773308666</v>
      </c>
      <c r="U6499" s="358">
        <v>0.51347041882444078</v>
      </c>
      <c r="V6499" s="361">
        <v>8.7843260134046128E-2</v>
      </c>
    </row>
    <row r="6500" spans="1:22" hidden="1" outlineLevel="1">
      <c r="A6500" s="65">
        <v>6491</v>
      </c>
      <c r="B6500" s="117">
        <v>1</v>
      </c>
      <c r="C6500" s="325">
        <v>1.3901190344034803E-4</v>
      </c>
      <c r="D6500" s="358">
        <v>1.1877069434506653E-4</v>
      </c>
      <c r="E6500" s="327">
        <v>1.3437048807919853E-4</v>
      </c>
      <c r="F6500" s="332">
        <v>0</v>
      </c>
      <c r="G6500" s="358">
        <v>0</v>
      </c>
      <c r="H6500" s="327">
        <v>0</v>
      </c>
      <c r="I6500" s="332">
        <v>0</v>
      </c>
      <c r="J6500" s="358">
        <v>0</v>
      </c>
      <c r="K6500" s="327">
        <v>0</v>
      </c>
      <c r="L6500" s="336">
        <v>1.8797434150238492E-4</v>
      </c>
      <c r="M6500" s="210">
        <v>1.1415525114155251E-4</v>
      </c>
      <c r="N6500" s="325">
        <v>0.40788689114217397</v>
      </c>
      <c r="O6500" s="358">
        <v>0.54918434301896979</v>
      </c>
      <c r="P6500" s="327">
        <v>0.57777815442263392</v>
      </c>
      <c r="Q6500" s="332">
        <v>0.56065428824049512</v>
      </c>
      <c r="R6500" s="358">
        <v>0.25931110230450322</v>
      </c>
      <c r="S6500" s="327">
        <v>0.62125545251514303</v>
      </c>
      <c r="T6500" s="358">
        <v>0.21454032547418186</v>
      </c>
      <c r="U6500" s="358">
        <v>0.50036245918895761</v>
      </c>
      <c r="V6500" s="361">
        <v>0.18681771036677433</v>
      </c>
    </row>
    <row r="6501" spans="1:22" hidden="1" outlineLevel="1">
      <c r="A6501" s="65">
        <v>6492</v>
      </c>
      <c r="B6501" s="117">
        <v>1</v>
      </c>
      <c r="C6501" s="325">
        <v>1.3874939276436698E-4</v>
      </c>
      <c r="D6501" s="358">
        <v>1.1865404282009184E-4</v>
      </c>
      <c r="E6501" s="327">
        <v>1.3609584769635756E-4</v>
      </c>
      <c r="F6501" s="332">
        <v>0</v>
      </c>
      <c r="G6501" s="358">
        <v>0</v>
      </c>
      <c r="H6501" s="327">
        <v>0</v>
      </c>
      <c r="I6501" s="332">
        <v>0</v>
      </c>
      <c r="J6501" s="358">
        <v>0</v>
      </c>
      <c r="K6501" s="327">
        <v>0</v>
      </c>
      <c r="L6501" s="336">
        <v>2.0677177565262342E-4</v>
      </c>
      <c r="M6501" s="210">
        <v>1.1415525114155251E-4</v>
      </c>
      <c r="N6501" s="325">
        <v>0.52017353646352993</v>
      </c>
      <c r="O6501" s="358">
        <v>0.60773870301765909</v>
      </c>
      <c r="P6501" s="327">
        <v>0.5738584759437424</v>
      </c>
      <c r="Q6501" s="332">
        <v>0.52767462422634837</v>
      </c>
      <c r="R6501" s="358">
        <v>0.26150405949570799</v>
      </c>
      <c r="S6501" s="327">
        <v>0.57460917915470033</v>
      </c>
      <c r="T6501" s="358">
        <v>0.19215532808194641</v>
      </c>
      <c r="U6501" s="358">
        <v>0.46126457958656852</v>
      </c>
      <c r="V6501" s="361">
        <v>0.30817669377463069</v>
      </c>
    </row>
    <row r="6502" spans="1:22" hidden="1" outlineLevel="1">
      <c r="A6502" s="65">
        <v>6493</v>
      </c>
      <c r="B6502" s="117">
        <v>1</v>
      </c>
      <c r="C6502" s="325">
        <v>1.2801145606590388E-4</v>
      </c>
      <c r="D6502" s="358">
        <v>1.1822632056185129E-4</v>
      </c>
      <c r="E6502" s="327">
        <v>1.2995979432104757E-4</v>
      </c>
      <c r="F6502" s="332">
        <v>0</v>
      </c>
      <c r="G6502" s="358">
        <v>1.8964171137348428E-4</v>
      </c>
      <c r="H6502" s="327">
        <v>0</v>
      </c>
      <c r="I6502" s="332">
        <v>0</v>
      </c>
      <c r="J6502" s="358">
        <v>0</v>
      </c>
      <c r="K6502" s="327">
        <v>0</v>
      </c>
      <c r="L6502" s="336">
        <v>1.8797434150238492E-4</v>
      </c>
      <c r="M6502" s="210">
        <v>1.1415525114155251E-4</v>
      </c>
      <c r="N6502" s="325">
        <v>0.5350571689809579</v>
      </c>
      <c r="O6502" s="358">
        <v>0.62015180015722204</v>
      </c>
      <c r="P6502" s="327">
        <v>0.61873151735397858</v>
      </c>
      <c r="Q6502" s="332">
        <v>0.49469496021220166</v>
      </c>
      <c r="R6502" s="358">
        <v>0.28197836505128188</v>
      </c>
      <c r="S6502" s="327">
        <v>0.5551809679813029</v>
      </c>
      <c r="T6502" s="358">
        <v>0.10094169384816455</v>
      </c>
      <c r="U6502" s="358">
        <v>0.36724886909758636</v>
      </c>
      <c r="V6502" s="361">
        <v>0.34580744548684278</v>
      </c>
    </row>
    <row r="6503" spans="1:22" hidden="1" outlineLevel="1">
      <c r="A6503" s="65">
        <v>6494</v>
      </c>
      <c r="B6503" s="117">
        <v>1</v>
      </c>
      <c r="C6503" s="325">
        <v>1.2785519971115326E-4</v>
      </c>
      <c r="D6503" s="358">
        <v>1.1307421154213569E-4</v>
      </c>
      <c r="E6503" s="327">
        <v>1.2509505855838108E-4</v>
      </c>
      <c r="F6503" s="332">
        <v>0</v>
      </c>
      <c r="G6503" s="358">
        <v>2.094811519479411E-4</v>
      </c>
      <c r="H6503" s="327">
        <v>0</v>
      </c>
      <c r="I6503" s="332">
        <v>0</v>
      </c>
      <c r="J6503" s="358">
        <v>0</v>
      </c>
      <c r="K6503" s="327">
        <v>0</v>
      </c>
      <c r="L6503" s="336">
        <v>1.9032402077116473E-4</v>
      </c>
      <c r="M6503" s="210">
        <v>1.1415525114155251E-4</v>
      </c>
      <c r="N6503" s="325">
        <v>0.54221638462225241</v>
      </c>
      <c r="O6503" s="358">
        <v>0.60884810562416647</v>
      </c>
      <c r="P6503" s="327">
        <v>0.57736418975983328</v>
      </c>
      <c r="Q6503" s="332">
        <v>0.49469496021220166</v>
      </c>
      <c r="R6503" s="358">
        <v>0.31700225271497268</v>
      </c>
      <c r="S6503" s="327">
        <v>0.55435387513353207</v>
      </c>
      <c r="T6503" s="358">
        <v>8.4414452782869215E-2</v>
      </c>
      <c r="U6503" s="358">
        <v>0.33459196966090865</v>
      </c>
      <c r="V6503" s="361">
        <v>0.31234516414080349</v>
      </c>
    </row>
    <row r="6504" spans="1:22" hidden="1" outlineLevel="1">
      <c r="A6504" s="65">
        <v>6495</v>
      </c>
      <c r="B6504" s="117">
        <v>1</v>
      </c>
      <c r="C6504" s="325">
        <v>1.3437421483134942E-4</v>
      </c>
      <c r="D6504" s="358">
        <v>1.1252983775892046E-4</v>
      </c>
      <c r="E6504" s="327">
        <v>1.3132192033459418E-4</v>
      </c>
      <c r="F6504" s="332">
        <v>0</v>
      </c>
      <c r="G6504" s="358">
        <v>2.0598007419950763E-4</v>
      </c>
      <c r="H6504" s="327">
        <v>0</v>
      </c>
      <c r="I6504" s="332">
        <v>0</v>
      </c>
      <c r="J6504" s="358">
        <v>0</v>
      </c>
      <c r="K6504" s="327">
        <v>0</v>
      </c>
      <c r="L6504" s="336">
        <v>2.1382081345896285E-4</v>
      </c>
      <c r="M6504" s="210">
        <v>1.1415525114155251E-4</v>
      </c>
      <c r="N6504" s="325">
        <v>0.48644986278480046</v>
      </c>
      <c r="O6504" s="358">
        <v>0.53716582268670088</v>
      </c>
      <c r="P6504" s="327">
        <v>0.50767745370109474</v>
      </c>
      <c r="Q6504" s="332">
        <v>0.46171529619805485</v>
      </c>
      <c r="R6504" s="358">
        <v>0.35186799852717493</v>
      </c>
      <c r="S6504" s="327">
        <v>0.56986605994145056</v>
      </c>
      <c r="T6504" s="358">
        <v>0.10512580551026464</v>
      </c>
      <c r="U6504" s="358">
        <v>0.34046795156647008</v>
      </c>
      <c r="V6504" s="361">
        <v>0.27180564464560286</v>
      </c>
    </row>
    <row r="6505" spans="1:22" hidden="1" outlineLevel="1">
      <c r="A6505" s="65">
        <v>6496</v>
      </c>
      <c r="B6505" s="117">
        <v>1</v>
      </c>
      <c r="C6505" s="325">
        <v>1.3447421889838983E-4</v>
      </c>
      <c r="D6505" s="358">
        <v>1.1480454249592697E-4</v>
      </c>
      <c r="E6505" s="327">
        <v>1.3417589864869186E-4</v>
      </c>
      <c r="F6505" s="332">
        <v>0</v>
      </c>
      <c r="G6505" s="358">
        <v>0</v>
      </c>
      <c r="H6505" s="327">
        <v>0</v>
      </c>
      <c r="I6505" s="332">
        <v>0</v>
      </c>
      <c r="J6505" s="358">
        <v>0</v>
      </c>
      <c r="K6505" s="327">
        <v>0</v>
      </c>
      <c r="L6505" s="336">
        <v>2.2321953053408208E-4</v>
      </c>
      <c r="M6505" s="210">
        <v>1.1415525114155251E-4</v>
      </c>
      <c r="N6505" s="325">
        <v>0.40751009031894792</v>
      </c>
      <c r="O6505" s="358">
        <v>0.37222037484984366</v>
      </c>
      <c r="P6505" s="327">
        <v>0.3845912000026217</v>
      </c>
      <c r="Q6505" s="332">
        <v>0.42873563218390809</v>
      </c>
      <c r="R6505" s="358">
        <v>0.36399376967069808</v>
      </c>
      <c r="S6505" s="327">
        <v>0.59045895005950522</v>
      </c>
      <c r="T6505" s="358">
        <v>9.6234568228301939E-2</v>
      </c>
      <c r="U6505" s="358">
        <v>0.36363288023262552</v>
      </c>
      <c r="V6505" s="361">
        <v>0.18513047236141827</v>
      </c>
    </row>
    <row r="6506" spans="1:22" hidden="1" outlineLevel="1">
      <c r="A6506" s="65">
        <v>6497</v>
      </c>
      <c r="B6506" s="117">
        <v>1</v>
      </c>
      <c r="C6506" s="325">
        <v>1.3346167771960575E-4</v>
      </c>
      <c r="D6506" s="358">
        <v>1.2118149252787684E-4</v>
      </c>
      <c r="E6506" s="327">
        <v>1.3370888401547588E-4</v>
      </c>
      <c r="F6506" s="332">
        <v>0</v>
      </c>
      <c r="G6506" s="358">
        <v>0</v>
      </c>
      <c r="H6506" s="327">
        <v>0</v>
      </c>
      <c r="I6506" s="332">
        <v>0</v>
      </c>
      <c r="J6506" s="358">
        <v>0</v>
      </c>
      <c r="K6506" s="327">
        <v>0</v>
      </c>
      <c r="L6506" s="336">
        <v>2.2321953053408208E-4</v>
      </c>
      <c r="M6506" s="210">
        <v>1.1415525114155251E-4</v>
      </c>
      <c r="N6506" s="325">
        <v>0.22137048364529066</v>
      </c>
      <c r="O6506" s="358">
        <v>0.21628323447654604</v>
      </c>
      <c r="P6506" s="327">
        <v>0.19581350055064306</v>
      </c>
      <c r="Q6506" s="332">
        <v>0.39575596816976127</v>
      </c>
      <c r="R6506" s="358">
        <v>0.38422213049864851</v>
      </c>
      <c r="S6506" s="327">
        <v>0.63041253413158005</v>
      </c>
      <c r="T6506" s="358">
        <v>0.11202958975272977</v>
      </c>
      <c r="U6506" s="358">
        <v>0.4204717052037289</v>
      </c>
      <c r="V6506" s="361">
        <v>9.1408600172513024E-2</v>
      </c>
    </row>
    <row r="6507" spans="1:22" hidden="1" outlineLevel="1">
      <c r="A6507" s="65">
        <v>6498</v>
      </c>
      <c r="B6507" s="117">
        <v>1</v>
      </c>
      <c r="C6507" s="325">
        <v>1.2838647131730539E-4</v>
      </c>
      <c r="D6507" s="358">
        <v>1.1818743672019306E-4</v>
      </c>
      <c r="E6507" s="327">
        <v>1.2924629974252316E-4</v>
      </c>
      <c r="F6507" s="332">
        <v>0</v>
      </c>
      <c r="G6507" s="358">
        <v>0</v>
      </c>
      <c r="H6507" s="327">
        <v>0</v>
      </c>
      <c r="I6507" s="332">
        <v>0</v>
      </c>
      <c r="J6507" s="358">
        <v>0</v>
      </c>
      <c r="K6507" s="327">
        <v>0</v>
      </c>
      <c r="L6507" s="336">
        <v>1.644775488145868E-4</v>
      </c>
      <c r="M6507" s="210">
        <v>1.1415525114155251E-4</v>
      </c>
      <c r="N6507" s="325">
        <v>3.5984478618085548E-2</v>
      </c>
      <c r="O6507" s="358">
        <v>3.3344324443301675E-2</v>
      </c>
      <c r="P6507" s="327">
        <v>2.7506684720123464E-2</v>
      </c>
      <c r="Q6507" s="332">
        <v>0.39575596816976127</v>
      </c>
      <c r="R6507" s="358">
        <v>0.36340779483322044</v>
      </c>
      <c r="S6507" s="327">
        <v>0.59265327351006525</v>
      </c>
      <c r="T6507" s="358">
        <v>0.15742720128651569</v>
      </c>
      <c r="U6507" s="358">
        <v>0.46872255662055018</v>
      </c>
      <c r="V6507" s="361">
        <v>9.0271050567092039E-3</v>
      </c>
    </row>
    <row r="6508" spans="1:22" hidden="1" outlineLevel="1">
      <c r="A6508" s="65">
        <v>6499</v>
      </c>
      <c r="B6508" s="117">
        <v>1</v>
      </c>
      <c r="C6508" s="325">
        <v>1.2512383863011228E-4</v>
      </c>
      <c r="D6508" s="358">
        <v>1.212592602111933E-4</v>
      </c>
      <c r="E6508" s="327">
        <v>1.2752094012536411E-4</v>
      </c>
      <c r="F6508" s="332">
        <v>0</v>
      </c>
      <c r="G6508" s="358">
        <v>0</v>
      </c>
      <c r="H6508" s="327">
        <v>0</v>
      </c>
      <c r="I6508" s="332">
        <v>0</v>
      </c>
      <c r="J6508" s="358">
        <v>0</v>
      </c>
      <c r="K6508" s="327">
        <v>0</v>
      </c>
      <c r="L6508" s="336">
        <v>1.1748396343899057E-4</v>
      </c>
      <c r="M6508" s="210">
        <v>1.1415525114155251E-4</v>
      </c>
      <c r="N6508" s="325">
        <v>0</v>
      </c>
      <c r="O6508" s="358">
        <v>0</v>
      </c>
      <c r="P6508" s="327">
        <v>0</v>
      </c>
      <c r="Q6508" s="332">
        <v>0.36277630415561452</v>
      </c>
      <c r="R6508" s="358">
        <v>0.30684305712330756</v>
      </c>
      <c r="S6508" s="327">
        <v>0.55918982706822629</v>
      </c>
      <c r="T6508" s="358">
        <v>0.22029347900956947</v>
      </c>
      <c r="U6508" s="358">
        <v>0.5437543255684878</v>
      </c>
      <c r="V6508" s="361">
        <v>0</v>
      </c>
    </row>
    <row r="6509" spans="1:22" hidden="1" outlineLevel="1">
      <c r="A6509" s="65">
        <v>6500</v>
      </c>
      <c r="B6509" s="117">
        <v>1</v>
      </c>
      <c r="C6509" s="325">
        <v>1.3263039391233242E-4</v>
      </c>
      <c r="D6509" s="358">
        <v>1.3589902659551727E-4</v>
      </c>
      <c r="E6509" s="327">
        <v>1.3845686611983836E-4</v>
      </c>
      <c r="F6509" s="332">
        <v>0</v>
      </c>
      <c r="G6509" s="358">
        <v>0</v>
      </c>
      <c r="H6509" s="327">
        <v>0</v>
      </c>
      <c r="I6509" s="332">
        <v>0</v>
      </c>
      <c r="J6509" s="358">
        <v>0</v>
      </c>
      <c r="K6509" s="327">
        <v>0</v>
      </c>
      <c r="L6509" s="336">
        <v>8.811297257924293E-5</v>
      </c>
      <c r="M6509" s="210">
        <v>1.1415525114155251E-4</v>
      </c>
      <c r="N6509" s="325">
        <v>0</v>
      </c>
      <c r="O6509" s="358">
        <v>0</v>
      </c>
      <c r="P6509" s="327">
        <v>0</v>
      </c>
      <c r="Q6509" s="332">
        <v>0.39575596816976127</v>
      </c>
      <c r="R6509" s="358">
        <v>0.3081141978606724</v>
      </c>
      <c r="S6509" s="327">
        <v>0.56131663329940906</v>
      </c>
      <c r="T6509" s="358">
        <v>0.29142337726527096</v>
      </c>
      <c r="U6509" s="358">
        <v>0.62421007781386684</v>
      </c>
      <c r="V6509" s="361">
        <v>0</v>
      </c>
    </row>
    <row r="6510" spans="1:22" hidden="1" outlineLevel="1">
      <c r="A6510" s="65">
        <v>6501</v>
      </c>
      <c r="B6510" s="117">
        <v>1</v>
      </c>
      <c r="C6510" s="325">
        <v>1.2825521597931486E-4</v>
      </c>
      <c r="D6510" s="358">
        <v>1.3203008435052328E-4</v>
      </c>
      <c r="E6510" s="327">
        <v>1.3219108645752393E-4</v>
      </c>
      <c r="F6510" s="332">
        <v>0</v>
      </c>
      <c r="G6510" s="358">
        <v>0</v>
      </c>
      <c r="H6510" s="327">
        <v>0</v>
      </c>
      <c r="I6510" s="332">
        <v>0</v>
      </c>
      <c r="J6510" s="358">
        <v>0</v>
      </c>
      <c r="K6510" s="327">
        <v>0</v>
      </c>
      <c r="L6510" s="336">
        <v>5.8741981719495287E-5</v>
      </c>
      <c r="M6510" s="210">
        <v>1.1415525114155251E-4</v>
      </c>
      <c r="N6510" s="325">
        <v>0</v>
      </c>
      <c r="O6510" s="358">
        <v>0</v>
      </c>
      <c r="P6510" s="327">
        <v>0</v>
      </c>
      <c r="Q6510" s="332">
        <v>0.39575596816976127</v>
      </c>
      <c r="R6510" s="358">
        <v>0.32231390040482427</v>
      </c>
      <c r="S6510" s="327">
        <v>0.59533710371150972</v>
      </c>
      <c r="T6510" s="358">
        <v>0.24435212106664497</v>
      </c>
      <c r="U6510" s="358">
        <v>0.59844615715102079</v>
      </c>
      <c r="V6510" s="361">
        <v>0</v>
      </c>
    </row>
    <row r="6511" spans="1:22" hidden="1" outlineLevel="1">
      <c r="A6511" s="65">
        <v>6502</v>
      </c>
      <c r="B6511" s="117">
        <v>1</v>
      </c>
      <c r="C6511" s="325">
        <v>1.1868607681438644E-4</v>
      </c>
      <c r="D6511" s="358">
        <v>1.2127870213202242E-4</v>
      </c>
      <c r="E6511" s="327">
        <v>1.2156650355186033E-4</v>
      </c>
      <c r="F6511" s="332">
        <v>0</v>
      </c>
      <c r="G6511" s="358">
        <v>0</v>
      </c>
      <c r="H6511" s="327">
        <v>0</v>
      </c>
      <c r="I6511" s="332">
        <v>0</v>
      </c>
      <c r="J6511" s="358">
        <v>0</v>
      </c>
      <c r="K6511" s="327">
        <v>0</v>
      </c>
      <c r="L6511" s="336">
        <v>3.7594868300476983E-5</v>
      </c>
      <c r="M6511" s="210">
        <v>1.1415525114155251E-4</v>
      </c>
      <c r="N6511" s="325">
        <v>0</v>
      </c>
      <c r="O6511" s="358">
        <v>0</v>
      </c>
      <c r="P6511" s="327">
        <v>0</v>
      </c>
      <c r="Q6511" s="332">
        <v>0.42873563218390809</v>
      </c>
      <c r="R6511" s="358">
        <v>0.3380488478875962</v>
      </c>
      <c r="S6511" s="327">
        <v>0.62575381835295074</v>
      </c>
      <c r="T6511" s="358">
        <v>0.19205072529039388</v>
      </c>
      <c r="U6511" s="358">
        <v>0.48442950825272396</v>
      </c>
      <c r="V6511" s="361">
        <v>0</v>
      </c>
    </row>
    <row r="6512" spans="1:22" hidden="1" outlineLevel="1">
      <c r="A6512" s="65">
        <v>6503</v>
      </c>
      <c r="B6512" s="117">
        <v>1</v>
      </c>
      <c r="C6512" s="325">
        <v>1.053980364063931E-4</v>
      </c>
      <c r="D6512" s="358">
        <v>1.0848591822646443E-4</v>
      </c>
      <c r="E6512" s="327">
        <v>1.093073694299408E-4</v>
      </c>
      <c r="F6512" s="332">
        <v>0</v>
      </c>
      <c r="G6512" s="358">
        <v>0</v>
      </c>
      <c r="H6512" s="327">
        <v>0</v>
      </c>
      <c r="I6512" s="332">
        <v>8.0241795276432917E-5</v>
      </c>
      <c r="J6512" s="358">
        <v>0</v>
      </c>
      <c r="K6512" s="327">
        <v>0</v>
      </c>
      <c r="L6512" s="336">
        <v>2.3496792687798115E-5</v>
      </c>
      <c r="M6512" s="210">
        <v>1.1415525114155251E-4</v>
      </c>
      <c r="N6512" s="325">
        <v>0</v>
      </c>
      <c r="O6512" s="358">
        <v>0</v>
      </c>
      <c r="P6512" s="327">
        <v>0</v>
      </c>
      <c r="Q6512" s="332">
        <v>0.42873563218390809</v>
      </c>
      <c r="R6512" s="358">
        <v>0.37568283994082557</v>
      </c>
      <c r="S6512" s="327">
        <v>0.62112041807638829</v>
      </c>
      <c r="T6512" s="358">
        <v>0.11956099074450992</v>
      </c>
      <c r="U6512" s="358">
        <v>0.3730118513511177</v>
      </c>
      <c r="V6512" s="361">
        <v>0</v>
      </c>
    </row>
    <row r="6513" spans="1:22" hidden="1" outlineLevel="1">
      <c r="A6513" s="65">
        <v>6504</v>
      </c>
      <c r="B6513" s="117">
        <v>1</v>
      </c>
      <c r="C6513" s="325">
        <v>9.6791436386728553E-5</v>
      </c>
      <c r="D6513" s="358">
        <v>9.8006722899571187E-5</v>
      </c>
      <c r="E6513" s="327">
        <v>9.8488197093770527E-5</v>
      </c>
      <c r="F6513" s="332">
        <v>0</v>
      </c>
      <c r="G6513" s="358">
        <v>0</v>
      </c>
      <c r="H6513" s="327">
        <v>0</v>
      </c>
      <c r="I6513" s="332">
        <v>0</v>
      </c>
      <c r="J6513" s="358">
        <v>0</v>
      </c>
      <c r="K6513" s="327">
        <v>0</v>
      </c>
      <c r="L6513" s="336">
        <v>9.3987170751192458E-6</v>
      </c>
      <c r="M6513" s="210">
        <v>1.1415525114155251E-4</v>
      </c>
      <c r="N6513" s="325">
        <v>0</v>
      </c>
      <c r="O6513" s="358">
        <v>0</v>
      </c>
      <c r="P6513" s="327">
        <v>0</v>
      </c>
      <c r="Q6513" s="332">
        <v>0.46171529619805485</v>
      </c>
      <c r="R6513" s="358">
        <v>0.39036276458586505</v>
      </c>
      <c r="S6513" s="327">
        <v>0.59564937430632914</v>
      </c>
      <c r="T6513" s="358">
        <v>8.9226181194284312E-2</v>
      </c>
      <c r="U6513" s="358">
        <v>0.33504396826902882</v>
      </c>
      <c r="V6513" s="361">
        <v>0</v>
      </c>
    </row>
    <row r="6514" spans="1:22" hidden="1" outlineLevel="1">
      <c r="A6514" s="65">
        <v>6505</v>
      </c>
      <c r="B6514" s="117">
        <v>1</v>
      </c>
      <c r="C6514" s="325">
        <v>8.8828612548636594E-5</v>
      </c>
      <c r="D6514" s="358">
        <v>8.6224918877127199E-5</v>
      </c>
      <c r="E6514" s="327">
        <v>9.0860291417909478E-5</v>
      </c>
      <c r="F6514" s="332">
        <v>0</v>
      </c>
      <c r="G6514" s="358">
        <v>0</v>
      </c>
      <c r="H6514" s="327">
        <v>0</v>
      </c>
      <c r="I6514" s="332">
        <v>0</v>
      </c>
      <c r="J6514" s="358">
        <v>0</v>
      </c>
      <c r="K6514" s="327">
        <v>0</v>
      </c>
      <c r="L6514" s="336">
        <v>5.8741981719495289E-6</v>
      </c>
      <c r="M6514" s="210">
        <v>1.1415525114155251E-4</v>
      </c>
      <c r="N6514" s="325">
        <v>0</v>
      </c>
      <c r="O6514" s="358">
        <v>0</v>
      </c>
      <c r="P6514" s="327">
        <v>0</v>
      </c>
      <c r="Q6514" s="332">
        <v>0.42873563218390809</v>
      </c>
      <c r="R6514" s="358">
        <v>0.38362519376116039</v>
      </c>
      <c r="S6514" s="327">
        <v>0.56091152998314531</v>
      </c>
      <c r="T6514" s="358">
        <v>3.5878757502508227E-2</v>
      </c>
      <c r="U6514" s="358">
        <v>0.29187810119355867</v>
      </c>
      <c r="V6514" s="361">
        <v>0</v>
      </c>
    </row>
    <row r="6515" spans="1:22" hidden="1" outlineLevel="1">
      <c r="A6515" s="65">
        <v>6506</v>
      </c>
      <c r="B6515" s="117">
        <v>1</v>
      </c>
      <c r="C6515" s="325">
        <v>8.379090767147636E-5</v>
      </c>
      <c r="D6515" s="358">
        <v>8.1714393244772409E-5</v>
      </c>
      <c r="E6515" s="327">
        <v>8.6021500912643892E-5</v>
      </c>
      <c r="F6515" s="332">
        <v>0</v>
      </c>
      <c r="G6515" s="358">
        <v>0</v>
      </c>
      <c r="H6515" s="327">
        <v>0</v>
      </c>
      <c r="I6515" s="332">
        <v>0</v>
      </c>
      <c r="J6515" s="358">
        <v>0</v>
      </c>
      <c r="K6515" s="327">
        <v>0</v>
      </c>
      <c r="L6515" s="336">
        <v>2.3496792687798115E-6</v>
      </c>
      <c r="M6515" s="210">
        <v>1.1415525114155251E-4</v>
      </c>
      <c r="N6515" s="325">
        <v>0</v>
      </c>
      <c r="O6515" s="358">
        <v>0</v>
      </c>
      <c r="P6515" s="327">
        <v>0</v>
      </c>
      <c r="Q6515" s="332">
        <v>0.42873563218390809</v>
      </c>
      <c r="R6515" s="358">
        <v>0.37219185305860825</v>
      </c>
      <c r="S6515" s="327">
        <v>0.58096428234618158</v>
      </c>
      <c r="T6515" s="358">
        <v>2.7615136969860558E-2</v>
      </c>
      <c r="U6515" s="358">
        <v>0.25888220280079088</v>
      </c>
      <c r="V6515" s="361">
        <v>0</v>
      </c>
    </row>
    <row r="6516" spans="1:22" hidden="1" outlineLevel="1">
      <c r="A6516" s="65">
        <v>6507</v>
      </c>
      <c r="B6516" s="117">
        <v>1</v>
      </c>
      <c r="C6516" s="325">
        <v>8.1928331922848885E-5</v>
      </c>
      <c r="D6516" s="358">
        <v>7.9459130428595007E-5</v>
      </c>
      <c r="E6516" s="327">
        <v>8.2272411218215581E-5</v>
      </c>
      <c r="F6516" s="332">
        <v>0</v>
      </c>
      <c r="G6516" s="358">
        <v>0</v>
      </c>
      <c r="H6516" s="327">
        <v>0</v>
      </c>
      <c r="I6516" s="332">
        <v>0</v>
      </c>
      <c r="J6516" s="358">
        <v>0</v>
      </c>
      <c r="K6516" s="327">
        <v>0</v>
      </c>
      <c r="L6516" s="336">
        <v>1.1748396343899057E-6</v>
      </c>
      <c r="M6516" s="210">
        <v>1.1415525114155251E-4</v>
      </c>
      <c r="N6516" s="325">
        <v>0</v>
      </c>
      <c r="O6516" s="358">
        <v>0</v>
      </c>
      <c r="P6516" s="327">
        <v>0</v>
      </c>
      <c r="Q6516" s="332">
        <v>0.42873563218390809</v>
      </c>
      <c r="R6516" s="358">
        <v>0.36940195442330798</v>
      </c>
      <c r="S6516" s="327">
        <v>0.52834269360845443</v>
      </c>
      <c r="T6516" s="358">
        <v>2.8556562093833077E-2</v>
      </c>
      <c r="U6516" s="358">
        <v>0.26046419792921127</v>
      </c>
      <c r="V6516" s="361">
        <v>0</v>
      </c>
    </row>
    <row r="6517" spans="1:22" hidden="1" outlineLevel="1">
      <c r="A6517" s="65">
        <v>6508</v>
      </c>
      <c r="B6517" s="117">
        <v>1</v>
      </c>
      <c r="C6517" s="325">
        <v>8.0928291252444873E-5</v>
      </c>
      <c r="D6517" s="358">
        <v>7.6601168066715026E-5</v>
      </c>
      <c r="E6517" s="327">
        <v>8.13643272091845E-5</v>
      </c>
      <c r="F6517" s="332">
        <v>0</v>
      </c>
      <c r="G6517" s="358">
        <v>0</v>
      </c>
      <c r="H6517" s="327">
        <v>0</v>
      </c>
      <c r="I6517" s="332">
        <v>0</v>
      </c>
      <c r="J6517" s="358">
        <v>0</v>
      </c>
      <c r="K6517" s="327">
        <v>0</v>
      </c>
      <c r="L6517" s="336">
        <v>1.409807561267887E-5</v>
      </c>
      <c r="M6517" s="210">
        <v>1.1415525114155251E-4</v>
      </c>
      <c r="N6517" s="325">
        <v>0</v>
      </c>
      <c r="O6517" s="358">
        <v>0</v>
      </c>
      <c r="P6517" s="327">
        <v>0</v>
      </c>
      <c r="Q6517" s="332">
        <v>0.42873563218390809</v>
      </c>
      <c r="R6517" s="358">
        <v>0.40410027385770764</v>
      </c>
      <c r="S6517" s="327">
        <v>0.52171752153946382</v>
      </c>
      <c r="T6517" s="358">
        <v>2.9079576051595588E-2</v>
      </c>
      <c r="U6517" s="358">
        <v>0.25255422228710939</v>
      </c>
      <c r="V6517" s="361">
        <v>0</v>
      </c>
    </row>
    <row r="6518" spans="1:22" hidden="1" outlineLevel="1">
      <c r="A6518" s="65">
        <v>6509</v>
      </c>
      <c r="B6518" s="117">
        <v>1</v>
      </c>
      <c r="C6518" s="325">
        <v>8.1972083702179066E-5</v>
      </c>
      <c r="D6518" s="358">
        <v>7.7476054504025223E-5</v>
      </c>
      <c r="E6518" s="327">
        <v>8.1182710407378292E-5</v>
      </c>
      <c r="F6518" s="332">
        <v>0</v>
      </c>
      <c r="G6518" s="358">
        <v>0</v>
      </c>
      <c r="H6518" s="327">
        <v>0</v>
      </c>
      <c r="I6518" s="332">
        <v>6.9097101488039455E-5</v>
      </c>
      <c r="J6518" s="358">
        <v>0</v>
      </c>
      <c r="K6518" s="327">
        <v>0</v>
      </c>
      <c r="L6518" s="336">
        <v>3.7594868300476983E-5</v>
      </c>
      <c r="M6518" s="210">
        <v>1.1415525114155251E-4</v>
      </c>
      <c r="N6518" s="325">
        <v>0</v>
      </c>
      <c r="O6518" s="358">
        <v>0</v>
      </c>
      <c r="P6518" s="327">
        <v>0</v>
      </c>
      <c r="Q6518" s="332">
        <v>0.42873563218390809</v>
      </c>
      <c r="R6518" s="358">
        <v>0.4154396673512778</v>
      </c>
      <c r="S6518" s="327">
        <v>0.54886806650713182</v>
      </c>
      <c r="T6518" s="358">
        <v>3.1067029091093129E-2</v>
      </c>
      <c r="U6518" s="358">
        <v>0.25673520941222039</v>
      </c>
      <c r="V6518" s="361">
        <v>0</v>
      </c>
    </row>
    <row r="6519" spans="1:22" hidden="1" outlineLevel="1">
      <c r="A6519" s="65">
        <v>6510</v>
      </c>
      <c r="B6519" s="117">
        <v>1</v>
      </c>
      <c r="C6519" s="325">
        <v>8.7341052051410616E-5</v>
      </c>
      <c r="D6519" s="358">
        <v>8.1850486690576211E-5</v>
      </c>
      <c r="E6519" s="327">
        <v>8.5359896848921253E-5</v>
      </c>
      <c r="F6519" s="332">
        <v>0</v>
      </c>
      <c r="G6519" s="358">
        <v>0</v>
      </c>
      <c r="H6519" s="327">
        <v>0</v>
      </c>
      <c r="I6519" s="332">
        <v>7.132604024571815E-5</v>
      </c>
      <c r="J6519" s="358">
        <v>0</v>
      </c>
      <c r="K6519" s="327">
        <v>0</v>
      </c>
      <c r="L6519" s="336">
        <v>9.3987170751192462E-5</v>
      </c>
      <c r="M6519" s="210">
        <v>1.1415525114155251E-4</v>
      </c>
      <c r="N6519" s="325">
        <v>0</v>
      </c>
      <c r="O6519" s="358">
        <v>0</v>
      </c>
      <c r="P6519" s="327">
        <v>0</v>
      </c>
      <c r="Q6519" s="332">
        <v>0.39575596816976127</v>
      </c>
      <c r="R6519" s="358">
        <v>0.43060498415740084</v>
      </c>
      <c r="S6519" s="327">
        <v>0.54680877749532641</v>
      </c>
      <c r="T6519" s="358">
        <v>3.6087963085613232E-2</v>
      </c>
      <c r="U6519" s="358">
        <v>0.26295019027387184</v>
      </c>
      <c r="V6519" s="361">
        <v>0</v>
      </c>
    </row>
    <row r="6520" spans="1:22" hidden="1" outlineLevel="1">
      <c r="A6520" s="65">
        <v>6511</v>
      </c>
      <c r="B6520" s="117">
        <v>1</v>
      </c>
      <c r="C6520" s="325">
        <v>1.0495426835890132E-4</v>
      </c>
      <c r="D6520" s="358">
        <v>9.2232472413323881E-5</v>
      </c>
      <c r="E6520" s="327">
        <v>9.8734677039078968E-5</v>
      </c>
      <c r="F6520" s="332">
        <v>0</v>
      </c>
      <c r="G6520" s="358">
        <v>0</v>
      </c>
      <c r="H6520" s="327">
        <v>0</v>
      </c>
      <c r="I6520" s="332">
        <v>7.3554979003396872E-5</v>
      </c>
      <c r="J6520" s="358">
        <v>0</v>
      </c>
      <c r="K6520" s="327">
        <v>0</v>
      </c>
      <c r="L6520" s="336">
        <v>1.8210014333043539E-4</v>
      </c>
      <c r="M6520" s="210">
        <v>1.1415525114155251E-4</v>
      </c>
      <c r="N6520" s="325">
        <v>6.0288131716164269E-3</v>
      </c>
      <c r="O6520" s="358">
        <v>3.2266034871219623E-2</v>
      </c>
      <c r="P6520" s="327">
        <v>2.6493383439235969E-2</v>
      </c>
      <c r="Q6520" s="332">
        <v>0.39575596816976127</v>
      </c>
      <c r="R6520" s="358">
        <v>0.4229298794383955</v>
      </c>
      <c r="S6520" s="327">
        <v>0.56623698866872374</v>
      </c>
      <c r="T6520" s="358">
        <v>0.14361963280158543</v>
      </c>
      <c r="U6520" s="358">
        <v>0.32272700619775585</v>
      </c>
      <c r="V6520" s="361">
        <v>0</v>
      </c>
    </row>
    <row r="6521" spans="1:22" hidden="1" outlineLevel="1">
      <c r="A6521" s="65">
        <v>6512</v>
      </c>
      <c r="B6521" s="117">
        <v>1</v>
      </c>
      <c r="C6521" s="325">
        <v>1.2333626593176512E-4</v>
      </c>
      <c r="D6521" s="358">
        <v>1.0533632705214773E-4</v>
      </c>
      <c r="E6521" s="327">
        <v>1.1169433311082249E-4</v>
      </c>
      <c r="F6521" s="332">
        <v>0</v>
      </c>
      <c r="G6521" s="358">
        <v>0</v>
      </c>
      <c r="H6521" s="327">
        <v>0</v>
      </c>
      <c r="I6521" s="332">
        <v>7.3554979003396872E-5</v>
      </c>
      <c r="J6521" s="358">
        <v>0</v>
      </c>
      <c r="K6521" s="327">
        <v>0</v>
      </c>
      <c r="L6521" s="336">
        <v>1.5860335064263727E-4</v>
      </c>
      <c r="M6521" s="210">
        <v>1.1415525114155251E-4</v>
      </c>
      <c r="N6521" s="325">
        <v>0.10512742968006145</v>
      </c>
      <c r="O6521" s="358">
        <v>0.18531476142632661</v>
      </c>
      <c r="P6521" s="327">
        <v>0.1673429002452754</v>
      </c>
      <c r="Q6521" s="332">
        <v>0.39575596816976127</v>
      </c>
      <c r="R6521" s="358">
        <v>0.37096633297037263</v>
      </c>
      <c r="S6521" s="327">
        <v>0.53355843335734543</v>
      </c>
      <c r="T6521" s="358">
        <v>0.19048168341710636</v>
      </c>
      <c r="U6521" s="358">
        <v>0.47120854896521081</v>
      </c>
      <c r="V6521" s="361">
        <v>0</v>
      </c>
    </row>
    <row r="6522" spans="1:22" hidden="1" outlineLevel="1">
      <c r="A6522" s="65">
        <v>6513</v>
      </c>
      <c r="B6522" s="117">
        <v>1</v>
      </c>
      <c r="C6522" s="325">
        <v>1.3898690242358794E-4</v>
      </c>
      <c r="D6522" s="358">
        <v>1.1573775469572451E-4</v>
      </c>
      <c r="E6522" s="327">
        <v>1.2610692359701572E-4</v>
      </c>
      <c r="F6522" s="332">
        <v>0</v>
      </c>
      <c r="G6522" s="358">
        <v>0</v>
      </c>
      <c r="H6522" s="327">
        <v>0</v>
      </c>
      <c r="I6522" s="332">
        <v>0</v>
      </c>
      <c r="J6522" s="358">
        <v>0</v>
      </c>
      <c r="K6522" s="327">
        <v>0</v>
      </c>
      <c r="L6522" s="336">
        <v>1.4685495429873823E-4</v>
      </c>
      <c r="M6522" s="210">
        <v>1.1415525114155251E-4</v>
      </c>
      <c r="N6522" s="325">
        <v>0.26357217584660569</v>
      </c>
      <c r="O6522" s="358">
        <v>0.34903738411854907</v>
      </c>
      <c r="P6522" s="327">
        <v>0.32013254397598417</v>
      </c>
      <c r="Q6522" s="332">
        <v>0.39575596816976127</v>
      </c>
      <c r="R6522" s="358">
        <v>0.3393658856205875</v>
      </c>
      <c r="S6522" s="327">
        <v>0.50063512467052496</v>
      </c>
      <c r="T6522" s="358">
        <v>0.25313875555705517</v>
      </c>
      <c r="U6522" s="358">
        <v>0.56013927511284167</v>
      </c>
      <c r="V6522" s="361">
        <v>1.4091872897220741E-3</v>
      </c>
    </row>
    <row r="6523" spans="1:22" hidden="1" outlineLevel="1">
      <c r="A6523" s="65">
        <v>6514</v>
      </c>
      <c r="B6523" s="117">
        <v>1</v>
      </c>
      <c r="C6523" s="325">
        <v>1.416432604543486E-4</v>
      </c>
      <c r="D6523" s="358">
        <v>1.1966502270320584E-4</v>
      </c>
      <c r="E6523" s="327">
        <v>1.3142570136419774E-4</v>
      </c>
      <c r="F6523" s="332">
        <v>0</v>
      </c>
      <c r="G6523" s="358">
        <v>0</v>
      </c>
      <c r="H6523" s="327">
        <v>0</v>
      </c>
      <c r="I6523" s="332">
        <v>0</v>
      </c>
      <c r="J6523" s="358">
        <v>0</v>
      </c>
      <c r="K6523" s="327">
        <v>0</v>
      </c>
      <c r="L6523" s="336">
        <v>1.644775488145868E-4</v>
      </c>
      <c r="M6523" s="210">
        <v>1.1415525114155251E-4</v>
      </c>
      <c r="N6523" s="325">
        <v>0.48569626113834846</v>
      </c>
      <c r="O6523" s="358">
        <v>0.4304729270474551</v>
      </c>
      <c r="P6523" s="327">
        <v>0.45352130628290066</v>
      </c>
      <c r="Q6523" s="332">
        <v>0.39575596816976127</v>
      </c>
      <c r="R6523" s="358">
        <v>0.35440400478986217</v>
      </c>
      <c r="S6523" s="327">
        <v>0.52720333016586418</v>
      </c>
      <c r="T6523" s="358">
        <v>0.21903824551093942</v>
      </c>
      <c r="U6523" s="358">
        <v>0.51900740177391202</v>
      </c>
      <c r="V6523" s="361">
        <v>6.081233306724574E-2</v>
      </c>
    </row>
    <row r="6524" spans="1:22" hidden="1" outlineLevel="1">
      <c r="A6524" s="65">
        <v>6515</v>
      </c>
      <c r="B6524" s="117">
        <v>1</v>
      </c>
      <c r="C6524" s="325">
        <v>1.4201827570575011E-4</v>
      </c>
      <c r="D6524" s="358">
        <v>1.1949004541574379E-4</v>
      </c>
      <c r="E6524" s="327">
        <v>1.3268404634814081E-4</v>
      </c>
      <c r="F6524" s="332">
        <v>0</v>
      </c>
      <c r="G6524" s="358">
        <v>0</v>
      </c>
      <c r="H6524" s="327">
        <v>0</v>
      </c>
      <c r="I6524" s="332">
        <v>0</v>
      </c>
      <c r="J6524" s="358">
        <v>0</v>
      </c>
      <c r="K6524" s="327">
        <v>0</v>
      </c>
      <c r="L6524" s="336">
        <v>1.8797434150238492E-4</v>
      </c>
      <c r="M6524" s="210">
        <v>1.1415525114155251E-4</v>
      </c>
      <c r="N6524" s="325">
        <v>0.61927215297197491</v>
      </c>
      <c r="O6524" s="358">
        <v>0.4554593068241608</v>
      </c>
      <c r="P6524" s="327">
        <v>0.52255079090523537</v>
      </c>
      <c r="Q6524" s="332">
        <v>0.36277630415561452</v>
      </c>
      <c r="R6524" s="358">
        <v>0.34066909054668748</v>
      </c>
      <c r="S6524" s="327">
        <v>0.48910648344746283</v>
      </c>
      <c r="T6524" s="358">
        <v>0.1623435324894833</v>
      </c>
      <c r="U6524" s="358">
        <v>0.47527653643829176</v>
      </c>
      <c r="V6524" s="361">
        <v>9.0339761617083625E-2</v>
      </c>
    </row>
    <row r="6525" spans="1:22" hidden="1" outlineLevel="1">
      <c r="A6525" s="65">
        <v>6516</v>
      </c>
      <c r="B6525" s="117">
        <v>1</v>
      </c>
      <c r="C6525" s="325">
        <v>1.4187451985937953E-4</v>
      </c>
      <c r="D6525" s="358">
        <v>1.1737087604537021E-4</v>
      </c>
      <c r="E6525" s="327">
        <v>1.3660178021567489E-4</v>
      </c>
      <c r="F6525" s="332">
        <v>0</v>
      </c>
      <c r="G6525" s="358">
        <v>0</v>
      </c>
      <c r="H6525" s="327">
        <v>0</v>
      </c>
      <c r="I6525" s="332">
        <v>0</v>
      </c>
      <c r="J6525" s="358">
        <v>0</v>
      </c>
      <c r="K6525" s="327">
        <v>0</v>
      </c>
      <c r="L6525" s="336">
        <v>2.0677177565262342E-4</v>
      </c>
      <c r="M6525" s="210">
        <v>1.1415525114155251E-4</v>
      </c>
      <c r="N6525" s="325">
        <v>0.69067590897330688</v>
      </c>
      <c r="O6525" s="358">
        <v>0.46584122496250652</v>
      </c>
      <c r="P6525" s="327">
        <v>0.52409513219900372</v>
      </c>
      <c r="Q6525" s="332">
        <v>0.36277630415561452</v>
      </c>
      <c r="R6525" s="358">
        <v>0.35752123034957689</v>
      </c>
      <c r="S6525" s="327">
        <v>0.43943879378868927</v>
      </c>
      <c r="T6525" s="358">
        <v>0.16056528503309075</v>
      </c>
      <c r="U6525" s="358">
        <v>0.43075467353846131</v>
      </c>
      <c r="V6525" s="361">
        <v>0.17728214354012492</v>
      </c>
    </row>
    <row r="6526" spans="1:22" hidden="1" outlineLevel="1">
      <c r="A6526" s="65">
        <v>6517</v>
      </c>
      <c r="B6526" s="117">
        <v>1</v>
      </c>
      <c r="C6526" s="325">
        <v>1.3143659536203763E-4</v>
      </c>
      <c r="D6526" s="358">
        <v>1.2160921478611739E-4</v>
      </c>
      <c r="E6526" s="327">
        <v>1.317370444530084E-4</v>
      </c>
      <c r="F6526" s="332">
        <v>0</v>
      </c>
      <c r="G6526" s="358">
        <v>0</v>
      </c>
      <c r="H6526" s="327">
        <v>0</v>
      </c>
      <c r="I6526" s="332">
        <v>0</v>
      </c>
      <c r="J6526" s="358">
        <v>0</v>
      </c>
      <c r="K6526" s="327">
        <v>0</v>
      </c>
      <c r="L6526" s="336">
        <v>1.8797434150238492E-4</v>
      </c>
      <c r="M6526" s="210">
        <v>1.1415525114155251E-4</v>
      </c>
      <c r="N6526" s="325">
        <v>0.64527140977457076</v>
      </c>
      <c r="O6526" s="358">
        <v>0.4660441178999018</v>
      </c>
      <c r="P6526" s="327">
        <v>0.48853263682896164</v>
      </c>
      <c r="Q6526" s="332">
        <v>0.39575596816976127</v>
      </c>
      <c r="R6526" s="358">
        <v>0.35971558621467736</v>
      </c>
      <c r="S6526" s="327">
        <v>0.40913179808393579</v>
      </c>
      <c r="T6526" s="358">
        <v>0.11422624837533231</v>
      </c>
      <c r="U6526" s="358">
        <v>0.3736898492632979</v>
      </c>
      <c r="V6526" s="361">
        <v>0.24182472316581816</v>
      </c>
    </row>
    <row r="6527" spans="1:22" hidden="1" outlineLevel="1">
      <c r="A6527" s="65">
        <v>6518</v>
      </c>
      <c r="B6527" s="117">
        <v>1</v>
      </c>
      <c r="C6527" s="325">
        <v>1.3084907146817528E-4</v>
      </c>
      <c r="D6527" s="358">
        <v>1.1832353016599686E-4</v>
      </c>
      <c r="E6527" s="327">
        <v>1.2923332711382271E-4</v>
      </c>
      <c r="F6527" s="332">
        <v>0</v>
      </c>
      <c r="G6527" s="358">
        <v>0</v>
      </c>
      <c r="H6527" s="327">
        <v>0</v>
      </c>
      <c r="I6527" s="332">
        <v>0</v>
      </c>
      <c r="J6527" s="358">
        <v>0</v>
      </c>
      <c r="K6527" s="327">
        <v>0</v>
      </c>
      <c r="L6527" s="336">
        <v>1.9032402077116473E-4</v>
      </c>
      <c r="M6527" s="210">
        <v>1.1415525114155251E-4</v>
      </c>
      <c r="N6527" s="325">
        <v>0.52092713810998192</v>
      </c>
      <c r="O6527" s="358">
        <v>0.41125594426152223</v>
      </c>
      <c r="P6527" s="327">
        <v>0.3959996799636411</v>
      </c>
      <c r="Q6527" s="332">
        <v>0.36277630415561452</v>
      </c>
      <c r="R6527" s="358">
        <v>0.34903362627389123</v>
      </c>
      <c r="S6527" s="327">
        <v>0.39979748031143386</v>
      </c>
      <c r="T6527" s="358">
        <v>9.6652979394511965E-2</v>
      </c>
      <c r="U6527" s="358">
        <v>0.33922495539413977</v>
      </c>
      <c r="V6527" s="361">
        <v>0.23780130946073888</v>
      </c>
    </row>
    <row r="6528" spans="1:22" hidden="1" outlineLevel="1">
      <c r="A6528" s="65">
        <v>6519</v>
      </c>
      <c r="B6528" s="117">
        <v>1</v>
      </c>
      <c r="C6528" s="325">
        <v>1.3551801134812402E-4</v>
      </c>
      <c r="D6528" s="358">
        <v>1.1801245943273102E-4</v>
      </c>
      <c r="E6528" s="327">
        <v>1.3102354987448397E-4</v>
      </c>
      <c r="F6528" s="332">
        <v>0</v>
      </c>
      <c r="G6528" s="358">
        <v>0</v>
      </c>
      <c r="H6528" s="327">
        <v>0</v>
      </c>
      <c r="I6528" s="332">
        <v>0</v>
      </c>
      <c r="J6528" s="358">
        <v>0</v>
      </c>
      <c r="K6528" s="327">
        <v>0</v>
      </c>
      <c r="L6528" s="336">
        <v>2.1382081345896285E-4</v>
      </c>
      <c r="M6528" s="210">
        <v>1.1415525114155251E-4</v>
      </c>
      <c r="N6528" s="325">
        <v>0.41768371254605052</v>
      </c>
      <c r="O6528" s="358">
        <v>0.36540538316687743</v>
      </c>
      <c r="P6528" s="327">
        <v>0.28976458728620907</v>
      </c>
      <c r="Q6528" s="332">
        <v>0.32979664014146776</v>
      </c>
      <c r="R6528" s="358">
        <v>0.34816719860186446</v>
      </c>
      <c r="S6528" s="327">
        <v>0.37734785283970551</v>
      </c>
      <c r="T6528" s="358">
        <v>0.15062801983560306</v>
      </c>
      <c r="U6528" s="358">
        <v>0.35244591468165287</v>
      </c>
      <c r="V6528" s="361">
        <v>0.17544221431256501</v>
      </c>
    </row>
    <row r="6529" spans="1:22" hidden="1" outlineLevel="1">
      <c r="A6529" s="65">
        <v>6520</v>
      </c>
      <c r="B6529" s="117">
        <v>1</v>
      </c>
      <c r="C6529" s="325">
        <v>1.3678056269450907E-4</v>
      </c>
      <c r="D6529" s="358">
        <v>1.2090930563626923E-4</v>
      </c>
      <c r="E6529" s="327">
        <v>1.312959750771933E-4</v>
      </c>
      <c r="F6529" s="332">
        <v>0</v>
      </c>
      <c r="G6529" s="358">
        <v>0</v>
      </c>
      <c r="H6529" s="327">
        <v>0</v>
      </c>
      <c r="I6529" s="332">
        <v>0</v>
      </c>
      <c r="J6529" s="358">
        <v>0</v>
      </c>
      <c r="K6529" s="327">
        <v>0</v>
      </c>
      <c r="L6529" s="336">
        <v>2.2321953053408208E-4</v>
      </c>
      <c r="M6529" s="210">
        <v>1.1415525114155251E-4</v>
      </c>
      <c r="N6529" s="325">
        <v>0.22193568488012977</v>
      </c>
      <c r="O6529" s="358">
        <v>0.27142661323863204</v>
      </c>
      <c r="P6529" s="327">
        <v>0.1805658095432251</v>
      </c>
      <c r="Q6529" s="332">
        <v>0.32979664014146776</v>
      </c>
      <c r="R6529" s="358">
        <v>0.33301647949624935</v>
      </c>
      <c r="S6529" s="327">
        <v>0.43800404596652265</v>
      </c>
      <c r="T6529" s="358">
        <v>0.12008400470227243</v>
      </c>
      <c r="U6529" s="358">
        <v>0.35662690180676387</v>
      </c>
      <c r="V6529" s="361">
        <v>0.10325743901555468</v>
      </c>
    </row>
    <row r="6530" spans="1:22" hidden="1" outlineLevel="1">
      <c r="A6530" s="65">
        <v>6521</v>
      </c>
      <c r="B6530" s="117">
        <v>1</v>
      </c>
      <c r="C6530" s="325">
        <v>1.356117651609744E-4</v>
      </c>
      <c r="D6530" s="358">
        <v>1.1910120699916149E-4</v>
      </c>
      <c r="E6530" s="327">
        <v>1.3090679621617998E-4</v>
      </c>
      <c r="F6530" s="332">
        <v>0</v>
      </c>
      <c r="G6530" s="358">
        <v>0</v>
      </c>
      <c r="H6530" s="327">
        <v>0</v>
      </c>
      <c r="I6530" s="332">
        <v>0</v>
      </c>
      <c r="J6530" s="358">
        <v>0</v>
      </c>
      <c r="K6530" s="327">
        <v>0</v>
      </c>
      <c r="L6530" s="336">
        <v>2.2321953053408208E-4</v>
      </c>
      <c r="M6530" s="210">
        <v>1.1415525114155251E-4</v>
      </c>
      <c r="N6530" s="325">
        <v>0.1213298650787806</v>
      </c>
      <c r="O6530" s="358">
        <v>0.14166495945174884</v>
      </c>
      <c r="P6530" s="327">
        <v>8.2626747723561739E-2</v>
      </c>
      <c r="Q6530" s="332">
        <v>0.36277630415561452</v>
      </c>
      <c r="R6530" s="358">
        <v>0.33400255709177445</v>
      </c>
      <c r="S6530" s="327">
        <v>0.44418191300193899</v>
      </c>
      <c r="T6530" s="358">
        <v>0.13274094248012519</v>
      </c>
      <c r="U6530" s="358">
        <v>0.39922777062208392</v>
      </c>
      <c r="V6530" s="361">
        <v>8.9156404645001311E-2</v>
      </c>
    </row>
    <row r="6531" spans="1:22" hidden="1" outlineLevel="1">
      <c r="A6531" s="65">
        <v>6522</v>
      </c>
      <c r="B6531" s="117">
        <v>1</v>
      </c>
      <c r="C6531" s="325">
        <v>1.3078656892627502E-4</v>
      </c>
      <c r="D6531" s="358">
        <v>1.2015107072393373E-4</v>
      </c>
      <c r="E6531" s="327">
        <v>1.2845496939179607E-4</v>
      </c>
      <c r="F6531" s="332">
        <v>0</v>
      </c>
      <c r="G6531" s="358">
        <v>0</v>
      </c>
      <c r="H6531" s="327">
        <v>0</v>
      </c>
      <c r="I6531" s="332">
        <v>0</v>
      </c>
      <c r="J6531" s="358">
        <v>0</v>
      </c>
      <c r="K6531" s="327">
        <v>0</v>
      </c>
      <c r="L6531" s="336">
        <v>1.644775488145868E-4</v>
      </c>
      <c r="M6531" s="210">
        <v>1.1415525114155251E-4</v>
      </c>
      <c r="N6531" s="325">
        <v>2.1666047335496538E-2</v>
      </c>
      <c r="O6531" s="358">
        <v>1.6693357748812039E-2</v>
      </c>
      <c r="P6531" s="327">
        <v>6.7669269570405982E-3</v>
      </c>
      <c r="Q6531" s="332">
        <v>0.296816976127321</v>
      </c>
      <c r="R6531" s="358">
        <v>0.34323679627027487</v>
      </c>
      <c r="S6531" s="327">
        <v>0.44798822043073061</v>
      </c>
      <c r="T6531" s="358">
        <v>0.17510507305888853</v>
      </c>
      <c r="U6531" s="358">
        <v>0.42126270276793903</v>
      </c>
      <c r="V6531" s="361">
        <v>1.1680878498617228E-3</v>
      </c>
    </row>
    <row r="6532" spans="1:22" hidden="1" outlineLevel="1">
      <c r="A6532" s="65">
        <v>6523</v>
      </c>
      <c r="B6532" s="117">
        <v>1</v>
      </c>
      <c r="C6532" s="325">
        <v>1.2607387726699609E-4</v>
      </c>
      <c r="D6532" s="358">
        <v>1.2061767682383249E-4</v>
      </c>
      <c r="E6532" s="327">
        <v>1.2691122657644324E-4</v>
      </c>
      <c r="F6532" s="332">
        <v>0</v>
      </c>
      <c r="G6532" s="358">
        <v>0</v>
      </c>
      <c r="H6532" s="327">
        <v>0</v>
      </c>
      <c r="I6532" s="332">
        <v>0</v>
      </c>
      <c r="J6532" s="358">
        <v>0</v>
      </c>
      <c r="K6532" s="327">
        <v>0</v>
      </c>
      <c r="L6532" s="336">
        <v>1.1748396343899057E-4</v>
      </c>
      <c r="M6532" s="210">
        <v>1.1415525114155251E-4</v>
      </c>
      <c r="N6532" s="325">
        <v>0</v>
      </c>
      <c r="O6532" s="358">
        <v>0</v>
      </c>
      <c r="P6532" s="327">
        <v>0</v>
      </c>
      <c r="Q6532" s="332">
        <v>0.26383731211317418</v>
      </c>
      <c r="R6532" s="358">
        <v>0.34067202630186955</v>
      </c>
      <c r="S6532" s="327">
        <v>0.47424415533125042</v>
      </c>
      <c r="T6532" s="358">
        <v>0.20554448540066667</v>
      </c>
      <c r="U6532" s="358">
        <v>0.51143642508790021</v>
      </c>
      <c r="V6532" s="361">
        <v>0</v>
      </c>
    </row>
    <row r="6533" spans="1:22" hidden="1" outlineLevel="1">
      <c r="A6533" s="65">
        <v>6524</v>
      </c>
      <c r="B6533" s="117">
        <v>1</v>
      </c>
      <c r="C6533" s="325">
        <v>1.3538675601013349E-4</v>
      </c>
      <c r="D6533" s="358">
        <v>1.3568516546639701E-4</v>
      </c>
      <c r="E6533" s="327">
        <v>1.4093463820162317E-4</v>
      </c>
      <c r="F6533" s="332">
        <v>0</v>
      </c>
      <c r="G6533" s="358">
        <v>0</v>
      </c>
      <c r="H6533" s="327">
        <v>0</v>
      </c>
      <c r="I6533" s="332">
        <v>0</v>
      </c>
      <c r="J6533" s="358">
        <v>0</v>
      </c>
      <c r="K6533" s="327">
        <v>0</v>
      </c>
      <c r="L6533" s="336">
        <v>8.811297257924293E-5</v>
      </c>
      <c r="M6533" s="210">
        <v>1.1415525114155251E-4</v>
      </c>
      <c r="N6533" s="325">
        <v>0</v>
      </c>
      <c r="O6533" s="358">
        <v>0</v>
      </c>
      <c r="P6533" s="327">
        <v>0</v>
      </c>
      <c r="Q6533" s="332">
        <v>0.26383731211317418</v>
      </c>
      <c r="R6533" s="358">
        <v>0.35589978658357108</v>
      </c>
      <c r="S6533" s="327">
        <v>0.54416714901119223</v>
      </c>
      <c r="T6533" s="358">
        <v>0.40575422843215575</v>
      </c>
      <c r="U6533" s="358">
        <v>0.63901303222980033</v>
      </c>
      <c r="V6533" s="361">
        <v>0</v>
      </c>
    </row>
    <row r="6534" spans="1:22" hidden="1" outlineLevel="1">
      <c r="A6534" s="65">
        <v>6525</v>
      </c>
      <c r="B6534" s="117">
        <v>1</v>
      </c>
      <c r="C6534" s="325">
        <v>1.302052952866027E-4</v>
      </c>
      <c r="D6534" s="358">
        <v>1.3274943542120057E-4</v>
      </c>
      <c r="E6534" s="327">
        <v>1.3391644607468298E-4</v>
      </c>
      <c r="F6534" s="332">
        <v>0</v>
      </c>
      <c r="G6534" s="358">
        <v>0</v>
      </c>
      <c r="H6534" s="327">
        <v>0</v>
      </c>
      <c r="I6534" s="332">
        <v>0</v>
      </c>
      <c r="J6534" s="358">
        <v>0</v>
      </c>
      <c r="K6534" s="327">
        <v>0</v>
      </c>
      <c r="L6534" s="336">
        <v>5.8741981719495287E-5</v>
      </c>
      <c r="M6534" s="210">
        <v>1.1415525114155251E-4</v>
      </c>
      <c r="N6534" s="325">
        <v>0</v>
      </c>
      <c r="O6534" s="358">
        <v>0</v>
      </c>
      <c r="P6534" s="327">
        <v>0</v>
      </c>
      <c r="Q6534" s="332">
        <v>0.296816976127321</v>
      </c>
      <c r="R6534" s="358">
        <v>0.37978824322012927</v>
      </c>
      <c r="S6534" s="327">
        <v>0.52769283691674851</v>
      </c>
      <c r="T6534" s="358">
        <v>0.32688372360156914</v>
      </c>
      <c r="U6534" s="358">
        <v>0.60771212861748292</v>
      </c>
      <c r="V6534" s="361">
        <v>0</v>
      </c>
    </row>
    <row r="6535" spans="1:22" hidden="1" outlineLevel="1">
      <c r="A6535" s="65">
        <v>6526</v>
      </c>
      <c r="B6535" s="117">
        <v>1</v>
      </c>
      <c r="C6535" s="325">
        <v>1.2220496992337057E-4</v>
      </c>
      <c r="D6535" s="358">
        <v>1.2182307591523765E-4</v>
      </c>
      <c r="E6535" s="327">
        <v>1.2275998539230118E-4</v>
      </c>
      <c r="F6535" s="332">
        <v>0</v>
      </c>
      <c r="G6535" s="358">
        <v>0</v>
      </c>
      <c r="H6535" s="327">
        <v>0</v>
      </c>
      <c r="I6535" s="332">
        <v>7.3554979003396872E-5</v>
      </c>
      <c r="J6535" s="358">
        <v>0</v>
      </c>
      <c r="K6535" s="327">
        <v>0</v>
      </c>
      <c r="L6535" s="336">
        <v>3.7594868300476983E-5</v>
      </c>
      <c r="M6535" s="210">
        <v>1.1415525114155251E-4</v>
      </c>
      <c r="N6535" s="325">
        <v>0</v>
      </c>
      <c r="O6535" s="358">
        <v>0</v>
      </c>
      <c r="P6535" s="327">
        <v>0</v>
      </c>
      <c r="Q6535" s="332">
        <v>0.296816976127321</v>
      </c>
      <c r="R6535" s="358">
        <v>0.42563148593613265</v>
      </c>
      <c r="S6535" s="327">
        <v>0.49391711988008991</v>
      </c>
      <c r="T6535" s="358">
        <v>0.18504233825637625</v>
      </c>
      <c r="U6535" s="358">
        <v>0.45335460394446664</v>
      </c>
      <c r="V6535" s="361">
        <v>0</v>
      </c>
    </row>
    <row r="6536" spans="1:22" hidden="1" outlineLevel="1">
      <c r="A6536" s="65">
        <v>6527</v>
      </c>
      <c r="B6536" s="117">
        <v>1</v>
      </c>
      <c r="C6536" s="325">
        <v>1.0865441883939617E-4</v>
      </c>
      <c r="D6536" s="358">
        <v>1.1091615833010386E-4</v>
      </c>
      <c r="E6536" s="327">
        <v>1.1127920899240828E-4</v>
      </c>
      <c r="F6536" s="332">
        <v>0</v>
      </c>
      <c r="G6536" s="358">
        <v>0</v>
      </c>
      <c r="H6536" s="327">
        <v>0</v>
      </c>
      <c r="I6536" s="332">
        <v>9.5844366580183796E-5</v>
      </c>
      <c r="J6536" s="358">
        <v>0</v>
      </c>
      <c r="K6536" s="327">
        <v>0</v>
      </c>
      <c r="L6536" s="336">
        <v>2.3496792687798115E-5</v>
      </c>
      <c r="M6536" s="210">
        <v>1.1415525114155251E-4</v>
      </c>
      <c r="N6536" s="325">
        <v>0</v>
      </c>
      <c r="O6536" s="358">
        <v>0</v>
      </c>
      <c r="P6536" s="327">
        <v>0</v>
      </c>
      <c r="Q6536" s="332">
        <v>0.36277630415561452</v>
      </c>
      <c r="R6536" s="358">
        <v>0.42545929931127263</v>
      </c>
      <c r="S6536" s="327">
        <v>0.47963713123620627</v>
      </c>
      <c r="T6536" s="358">
        <v>9.2364264940859392E-2</v>
      </c>
      <c r="U6536" s="358">
        <v>0.36092088858390486</v>
      </c>
      <c r="V6536" s="361">
        <v>0</v>
      </c>
    </row>
    <row r="6537" spans="1:22" hidden="1" outlineLevel="1">
      <c r="A6537" s="65">
        <v>6528</v>
      </c>
      <c r="B6537" s="117">
        <v>1</v>
      </c>
      <c r="C6537" s="325">
        <v>9.8522756797365501E-5</v>
      </c>
      <c r="D6537" s="358">
        <v>1.0115631407388789E-4</v>
      </c>
      <c r="E6537" s="327">
        <v>1.0110866809126021E-4</v>
      </c>
      <c r="F6537" s="332">
        <v>0</v>
      </c>
      <c r="G6537" s="358">
        <v>0</v>
      </c>
      <c r="H6537" s="327">
        <v>0</v>
      </c>
      <c r="I6537" s="332">
        <v>8.6928611549469016E-5</v>
      </c>
      <c r="J6537" s="358">
        <v>0</v>
      </c>
      <c r="K6537" s="327">
        <v>0</v>
      </c>
      <c r="L6537" s="336">
        <v>9.3987170751192458E-6</v>
      </c>
      <c r="M6537" s="210">
        <v>1.1415525114155251E-4</v>
      </c>
      <c r="N6537" s="325">
        <v>0</v>
      </c>
      <c r="O6537" s="358">
        <v>0</v>
      </c>
      <c r="P6537" s="327">
        <v>0</v>
      </c>
      <c r="Q6537" s="332">
        <v>0.32979664014146776</v>
      </c>
      <c r="R6537" s="358">
        <v>0.43989872822282744</v>
      </c>
      <c r="S6537" s="327">
        <v>0.46734891438475068</v>
      </c>
      <c r="T6537" s="358">
        <v>6.3807702847026304E-2</v>
      </c>
      <c r="U6537" s="358">
        <v>0.31097504238663315</v>
      </c>
      <c r="V6537" s="361">
        <v>0</v>
      </c>
    </row>
    <row r="6538" spans="1:22" hidden="1" outlineLevel="1">
      <c r="A6538" s="65">
        <v>6529</v>
      </c>
      <c r="B6538" s="117">
        <v>1</v>
      </c>
      <c r="C6538" s="325">
        <v>8.95786430514396E-5</v>
      </c>
      <c r="D6538" s="358">
        <v>8.9374510051443899E-5</v>
      </c>
      <c r="E6538" s="327">
        <v>9.2715377322072969E-5</v>
      </c>
      <c r="F6538" s="332">
        <v>0</v>
      </c>
      <c r="G6538" s="358">
        <v>0</v>
      </c>
      <c r="H6538" s="327">
        <v>0</v>
      </c>
      <c r="I6538" s="332">
        <v>8.4699672791790334E-5</v>
      </c>
      <c r="J6538" s="358">
        <v>0</v>
      </c>
      <c r="K6538" s="327">
        <v>0</v>
      </c>
      <c r="L6538" s="336">
        <v>5.8741981719495289E-6</v>
      </c>
      <c r="M6538" s="210">
        <v>1.1415525114155251E-4</v>
      </c>
      <c r="N6538" s="325">
        <v>0</v>
      </c>
      <c r="O6538" s="358">
        <v>0</v>
      </c>
      <c r="P6538" s="327">
        <v>0</v>
      </c>
      <c r="Q6538" s="332">
        <v>0.36277630415561452</v>
      </c>
      <c r="R6538" s="358">
        <v>0.43142712005326112</v>
      </c>
      <c r="S6538" s="327">
        <v>0.45145694176263557</v>
      </c>
      <c r="T6538" s="358">
        <v>2.9602590009358103E-2</v>
      </c>
      <c r="U6538" s="358">
        <v>0.26826117391928311</v>
      </c>
      <c r="V6538" s="361">
        <v>0</v>
      </c>
    </row>
    <row r="6539" spans="1:22" hidden="1" outlineLevel="1">
      <c r="A6539" s="65">
        <v>6530</v>
      </c>
      <c r="B6539" s="117">
        <v>1</v>
      </c>
      <c r="C6539" s="325">
        <v>8.4747196562550206E-5</v>
      </c>
      <c r="D6539" s="358">
        <v>8.5175055152354956E-5</v>
      </c>
      <c r="E6539" s="327">
        <v>8.5969610397842111E-5</v>
      </c>
      <c r="F6539" s="332">
        <v>0</v>
      </c>
      <c r="G6539" s="358">
        <v>0</v>
      </c>
      <c r="H6539" s="327">
        <v>0</v>
      </c>
      <c r="I6539" s="332">
        <v>9.1386489064826379E-5</v>
      </c>
      <c r="J6539" s="358">
        <v>0</v>
      </c>
      <c r="K6539" s="327">
        <v>0</v>
      </c>
      <c r="L6539" s="336">
        <v>2.3496792687798115E-6</v>
      </c>
      <c r="M6539" s="210">
        <v>1.1415525114155251E-4</v>
      </c>
      <c r="N6539" s="325">
        <v>0</v>
      </c>
      <c r="O6539" s="358">
        <v>0</v>
      </c>
      <c r="P6539" s="327">
        <v>0</v>
      </c>
      <c r="Q6539" s="332">
        <v>0.36277630415561452</v>
      </c>
      <c r="R6539" s="358">
        <v>0.40609338468758799</v>
      </c>
      <c r="S6539" s="327">
        <v>0.47473366208213463</v>
      </c>
      <c r="T6539" s="358">
        <v>2.8974973260043089E-2</v>
      </c>
      <c r="U6539" s="358">
        <v>0.23865526508741614</v>
      </c>
      <c r="V6539" s="361">
        <v>0</v>
      </c>
    </row>
    <row r="6540" spans="1:22" hidden="1" outlineLevel="1">
      <c r="A6540" s="65">
        <v>6531</v>
      </c>
      <c r="B6540" s="117">
        <v>1</v>
      </c>
      <c r="C6540" s="325">
        <v>8.2684612679841929E-5</v>
      </c>
      <c r="D6540" s="358">
        <v>8.1267229065702746E-5</v>
      </c>
      <c r="E6540" s="327">
        <v>8.2596726935726681E-5</v>
      </c>
      <c r="F6540" s="332">
        <v>0</v>
      </c>
      <c r="G6540" s="358">
        <v>0</v>
      </c>
      <c r="H6540" s="327">
        <v>0</v>
      </c>
      <c r="I6540" s="332">
        <v>9.5844366580183796E-5</v>
      </c>
      <c r="J6540" s="358">
        <v>0</v>
      </c>
      <c r="K6540" s="327">
        <v>0</v>
      </c>
      <c r="L6540" s="336">
        <v>1.1748396343899057E-6</v>
      </c>
      <c r="M6540" s="210">
        <v>1.1415525114155251E-4</v>
      </c>
      <c r="N6540" s="325">
        <v>0</v>
      </c>
      <c r="O6540" s="358">
        <v>0</v>
      </c>
      <c r="P6540" s="327">
        <v>0</v>
      </c>
      <c r="Q6540" s="332">
        <v>0.39575596816976127</v>
      </c>
      <c r="R6540" s="358">
        <v>0.4192850785421407</v>
      </c>
      <c r="S6540" s="327">
        <v>0.46553437874838727</v>
      </c>
      <c r="T6540" s="358">
        <v>2.6464506262783037E-2</v>
      </c>
      <c r="U6540" s="358">
        <v>0.23594327343869548</v>
      </c>
      <c r="V6540" s="361">
        <v>0</v>
      </c>
    </row>
    <row r="6541" spans="1:22" hidden="1" outlineLevel="1">
      <c r="A6541" s="65">
        <v>6532</v>
      </c>
      <c r="B6541" s="117">
        <v>1</v>
      </c>
      <c r="C6541" s="325">
        <v>8.2103339040169593E-5</v>
      </c>
      <c r="D6541" s="358">
        <v>8.0372900707563434E-5</v>
      </c>
      <c r="E6541" s="327">
        <v>8.1390272466585391E-5</v>
      </c>
      <c r="F6541" s="332">
        <v>0</v>
      </c>
      <c r="G6541" s="358">
        <v>0</v>
      </c>
      <c r="H6541" s="327">
        <v>0</v>
      </c>
      <c r="I6541" s="332">
        <v>1.0698906036857726E-4</v>
      </c>
      <c r="J6541" s="358">
        <v>0</v>
      </c>
      <c r="K6541" s="327">
        <v>0</v>
      </c>
      <c r="L6541" s="336">
        <v>1.409807561267887E-5</v>
      </c>
      <c r="M6541" s="210">
        <v>1.1415525114155251E-4</v>
      </c>
      <c r="N6541" s="325">
        <v>0</v>
      </c>
      <c r="O6541" s="358">
        <v>0</v>
      </c>
      <c r="P6541" s="327">
        <v>0</v>
      </c>
      <c r="Q6541" s="332">
        <v>0.42873563218390809</v>
      </c>
      <c r="R6541" s="358">
        <v>0.37828093812262747</v>
      </c>
      <c r="S6541" s="327">
        <v>0.44160780173718228</v>
      </c>
      <c r="T6541" s="358">
        <v>2.7092123012098047E-2</v>
      </c>
      <c r="U6541" s="358">
        <v>0.23402227935418504</v>
      </c>
      <c r="V6541" s="361">
        <v>0</v>
      </c>
    </row>
    <row r="6542" spans="1:22" hidden="1" outlineLevel="1">
      <c r="A6542" s="65">
        <v>6533</v>
      </c>
      <c r="B6542" s="117">
        <v>1</v>
      </c>
      <c r="C6542" s="325">
        <v>8.3747155892146193E-5</v>
      </c>
      <c r="D6542" s="358">
        <v>8.1286670986531861E-5</v>
      </c>
      <c r="E6542" s="327">
        <v>8.1805396584999602E-5</v>
      </c>
      <c r="F6542" s="332">
        <v>0</v>
      </c>
      <c r="G6542" s="358">
        <v>0</v>
      </c>
      <c r="H6542" s="327">
        <v>0</v>
      </c>
      <c r="I6542" s="332">
        <v>9.5844366580183796E-5</v>
      </c>
      <c r="J6542" s="358">
        <v>0</v>
      </c>
      <c r="K6542" s="327">
        <v>0</v>
      </c>
      <c r="L6542" s="336">
        <v>3.7594868300476983E-5</v>
      </c>
      <c r="M6542" s="210">
        <v>1.1415525114155251E-4</v>
      </c>
      <c r="N6542" s="325">
        <v>0</v>
      </c>
      <c r="O6542" s="358">
        <v>0</v>
      </c>
      <c r="P6542" s="327">
        <v>0</v>
      </c>
      <c r="Q6542" s="332">
        <v>0.42873563218390809</v>
      </c>
      <c r="R6542" s="358">
        <v>0.38083034102444296</v>
      </c>
      <c r="S6542" s="327">
        <v>0.42811270422375913</v>
      </c>
      <c r="T6542" s="358">
        <v>3.0648617924883124E-2</v>
      </c>
      <c r="U6542" s="358">
        <v>0.23447427796230516</v>
      </c>
      <c r="V6542" s="361">
        <v>0</v>
      </c>
    </row>
    <row r="6543" spans="1:22" hidden="1" outlineLevel="1">
      <c r="A6543" s="65">
        <v>6534</v>
      </c>
      <c r="B6543" s="117">
        <v>1</v>
      </c>
      <c r="C6543" s="325">
        <v>8.8528600347515383E-5</v>
      </c>
      <c r="D6543" s="358">
        <v>8.5855522381374008E-5</v>
      </c>
      <c r="E6543" s="327">
        <v>8.5697185195132792E-5</v>
      </c>
      <c r="F6543" s="332">
        <v>0</v>
      </c>
      <c r="G6543" s="358">
        <v>0</v>
      </c>
      <c r="H6543" s="327">
        <v>0</v>
      </c>
      <c r="I6543" s="332">
        <v>9.3615427822505074E-5</v>
      </c>
      <c r="J6543" s="358">
        <v>0</v>
      </c>
      <c r="K6543" s="327">
        <v>0</v>
      </c>
      <c r="L6543" s="336">
        <v>9.3987170751192462E-5</v>
      </c>
      <c r="M6543" s="210">
        <v>1.1415525114155251E-4</v>
      </c>
      <c r="N6543" s="325">
        <v>0</v>
      </c>
      <c r="O6543" s="358">
        <v>0</v>
      </c>
      <c r="P6543" s="327">
        <v>0</v>
      </c>
      <c r="Q6543" s="332">
        <v>0.42873563218390809</v>
      </c>
      <c r="R6543" s="358">
        <v>0.41703826000305233</v>
      </c>
      <c r="S6543" s="327">
        <v>0.47833741785279427</v>
      </c>
      <c r="T6543" s="358">
        <v>3.2845276547485668E-2</v>
      </c>
      <c r="U6543" s="358">
        <v>0.24272325256049709</v>
      </c>
      <c r="V6543" s="361">
        <v>0</v>
      </c>
    </row>
    <row r="6544" spans="1:22" hidden="1" outlineLevel="1">
      <c r="A6544" s="65">
        <v>6535</v>
      </c>
      <c r="B6544" s="117">
        <v>1</v>
      </c>
      <c r="C6544" s="325">
        <v>1.0666683800696819E-4</v>
      </c>
      <c r="D6544" s="358">
        <v>9.4623828675305085E-5</v>
      </c>
      <c r="E6544" s="327">
        <v>9.9720596820312708E-5</v>
      </c>
      <c r="F6544" s="332">
        <v>0</v>
      </c>
      <c r="G6544" s="358">
        <v>0</v>
      </c>
      <c r="H6544" s="327">
        <v>0</v>
      </c>
      <c r="I6544" s="332">
        <v>1.0030224409554116E-4</v>
      </c>
      <c r="J6544" s="358">
        <v>0</v>
      </c>
      <c r="K6544" s="327">
        <v>0</v>
      </c>
      <c r="L6544" s="336">
        <v>1.8210014333043539E-4</v>
      </c>
      <c r="M6544" s="210">
        <v>1.1415525114155251E-4</v>
      </c>
      <c r="N6544" s="325">
        <v>1.3188028812910933E-3</v>
      </c>
      <c r="O6544" s="358">
        <v>1.8076015925486282E-2</v>
      </c>
      <c r="P6544" s="327">
        <v>3.1106282509440909E-3</v>
      </c>
      <c r="Q6544" s="332">
        <v>0.42873563218390809</v>
      </c>
      <c r="R6544" s="358">
        <v>0.39290001134017721</v>
      </c>
      <c r="S6544" s="327">
        <v>0.51578440787948954</v>
      </c>
      <c r="T6544" s="358">
        <v>0.11056515067099473</v>
      </c>
      <c r="U6544" s="358">
        <v>0.29911007892348035</v>
      </c>
      <c r="V6544" s="361">
        <v>0</v>
      </c>
    </row>
    <row r="6545" spans="1:22" hidden="1" outlineLevel="1">
      <c r="A6545" s="65">
        <v>6536</v>
      </c>
      <c r="B6545" s="117">
        <v>1</v>
      </c>
      <c r="C6545" s="325">
        <v>1.2480507566642101E-4</v>
      </c>
      <c r="D6545" s="358">
        <v>1.063084230936035E-4</v>
      </c>
      <c r="E6545" s="327">
        <v>1.1135704476461093E-4</v>
      </c>
      <c r="F6545" s="332">
        <v>0</v>
      </c>
      <c r="G6545" s="358">
        <v>0</v>
      </c>
      <c r="H6545" s="327">
        <v>0</v>
      </c>
      <c r="I6545" s="332">
        <v>1.136758766416133E-4</v>
      </c>
      <c r="J6545" s="358">
        <v>0</v>
      </c>
      <c r="K6545" s="327">
        <v>0</v>
      </c>
      <c r="L6545" s="336">
        <v>1.5860335064263727E-4</v>
      </c>
      <c r="M6545" s="210">
        <v>1.1415525114155251E-4</v>
      </c>
      <c r="N6545" s="325">
        <v>4.7476903726479371E-2</v>
      </c>
      <c r="O6545" s="358">
        <v>9.8124547881843424E-2</v>
      </c>
      <c r="P6545" s="327">
        <v>2.4382032977676847E-2</v>
      </c>
      <c r="Q6545" s="332">
        <v>0.42873563218390809</v>
      </c>
      <c r="R6545" s="358">
        <v>0.39600312021830825</v>
      </c>
      <c r="S6545" s="327">
        <v>0.5283848953257646</v>
      </c>
      <c r="T6545" s="358">
        <v>0.20679971889929671</v>
      </c>
      <c r="U6545" s="358">
        <v>0.4643155701913792</v>
      </c>
      <c r="V6545" s="361">
        <v>0</v>
      </c>
    </row>
    <row r="6546" spans="1:22" hidden="1" outlineLevel="1">
      <c r="A6546" s="65">
        <v>6537</v>
      </c>
      <c r="B6546" s="117">
        <v>1</v>
      </c>
      <c r="C6546" s="325">
        <v>1.3898065216939791E-4</v>
      </c>
      <c r="D6546" s="358">
        <v>1.1449347176266113E-4</v>
      </c>
      <c r="E6546" s="327">
        <v>1.2580855313690551E-4</v>
      </c>
      <c r="F6546" s="332">
        <v>0</v>
      </c>
      <c r="G6546" s="358">
        <v>0</v>
      </c>
      <c r="H6546" s="327">
        <v>0</v>
      </c>
      <c r="I6546" s="332">
        <v>8.2470734034111612E-5</v>
      </c>
      <c r="J6546" s="358">
        <v>0</v>
      </c>
      <c r="K6546" s="327">
        <v>0</v>
      </c>
      <c r="L6546" s="336">
        <v>1.4685495429873823E-4</v>
      </c>
      <c r="M6546" s="210">
        <v>1.1415525114155251E-4</v>
      </c>
      <c r="N6546" s="325">
        <v>0.11737345643490732</v>
      </c>
      <c r="O6546" s="358">
        <v>0.21444029869346684</v>
      </c>
      <c r="P6546" s="327">
        <v>4.679416431035776E-2</v>
      </c>
      <c r="Q6546" s="332">
        <v>0.42873563218390809</v>
      </c>
      <c r="R6546" s="358">
        <v>0.42995047341068776</v>
      </c>
      <c r="S6546" s="327">
        <v>0.5812512374389337</v>
      </c>
      <c r="T6546" s="358">
        <v>0.23807595357349484</v>
      </c>
      <c r="U6546" s="358">
        <v>0.51505241395286105</v>
      </c>
      <c r="V6546" s="361">
        <v>0</v>
      </c>
    </row>
    <row r="6547" spans="1:22" hidden="1" outlineLevel="1">
      <c r="A6547" s="65">
        <v>6538</v>
      </c>
      <c r="B6547" s="117">
        <v>1</v>
      </c>
      <c r="C6547" s="325">
        <v>1.4242454222810174E-4</v>
      </c>
      <c r="D6547" s="358">
        <v>1.1838185592848422E-4</v>
      </c>
      <c r="E6547" s="327">
        <v>1.3155542765120218E-4</v>
      </c>
      <c r="F6547" s="332">
        <v>0</v>
      </c>
      <c r="G6547" s="358">
        <v>0</v>
      </c>
      <c r="H6547" s="327">
        <v>0</v>
      </c>
      <c r="I6547" s="332">
        <v>0</v>
      </c>
      <c r="J6547" s="358">
        <v>0</v>
      </c>
      <c r="K6547" s="327">
        <v>0</v>
      </c>
      <c r="L6547" s="336">
        <v>1.644775488145868E-4</v>
      </c>
      <c r="M6547" s="210">
        <v>1.1415525114155251E-4</v>
      </c>
      <c r="N6547" s="325">
        <v>0.18331360049946202</v>
      </c>
      <c r="O6547" s="358">
        <v>0.31861389670373574</v>
      </c>
      <c r="P6547" s="327">
        <v>8.7494497443888014E-2</v>
      </c>
      <c r="Q6547" s="332">
        <v>0.36277630415561452</v>
      </c>
      <c r="R6547" s="358">
        <v>0.48703190257680273</v>
      </c>
      <c r="S6547" s="327">
        <v>0.58845874898025297</v>
      </c>
      <c r="T6547" s="358">
        <v>0.19989593465683156</v>
      </c>
      <c r="U6547" s="358">
        <v>0.51414841673662093</v>
      </c>
      <c r="V6547" s="361">
        <v>1.0095943612138237E-2</v>
      </c>
    </row>
    <row r="6548" spans="1:22" hidden="1" outlineLevel="1">
      <c r="A6548" s="65">
        <v>6539</v>
      </c>
      <c r="B6548" s="117">
        <v>1</v>
      </c>
      <c r="C6548" s="325">
        <v>1.4595593584546592E-4</v>
      </c>
      <c r="D6548" s="358">
        <v>1.1690426994547144E-4</v>
      </c>
      <c r="E6548" s="327">
        <v>1.3383861030248032E-4</v>
      </c>
      <c r="F6548" s="332">
        <v>0</v>
      </c>
      <c r="G6548" s="358">
        <v>0</v>
      </c>
      <c r="H6548" s="327">
        <v>0</v>
      </c>
      <c r="I6548" s="332">
        <v>0</v>
      </c>
      <c r="J6548" s="358">
        <v>0</v>
      </c>
      <c r="K6548" s="327">
        <v>0</v>
      </c>
      <c r="L6548" s="336">
        <v>1.8797434150238492E-4</v>
      </c>
      <c r="M6548" s="210">
        <v>1.1415525114155251E-4</v>
      </c>
      <c r="N6548" s="325">
        <v>0.21213886347625305</v>
      </c>
      <c r="O6548" s="358">
        <v>0.35986722876413596</v>
      </c>
      <c r="P6548" s="327">
        <v>9.5969160174667459E-2</v>
      </c>
      <c r="Q6548" s="332">
        <v>0.19787798408488064</v>
      </c>
      <c r="R6548" s="358">
        <v>0.49710448670635565</v>
      </c>
      <c r="S6548" s="327">
        <v>0.61046107141840733</v>
      </c>
      <c r="T6548" s="358">
        <v>0.17468666189267854</v>
      </c>
      <c r="U6548" s="358">
        <v>0.45561459698506712</v>
      </c>
      <c r="V6548" s="361">
        <v>6.2035389757100962E-2</v>
      </c>
    </row>
    <row r="6549" spans="1:22" hidden="1" outlineLevel="1">
      <c r="A6549" s="65">
        <v>6540</v>
      </c>
      <c r="B6549" s="117">
        <v>1</v>
      </c>
      <c r="C6549" s="325">
        <v>1.4593718508289585E-4</v>
      </c>
      <c r="D6549" s="358">
        <v>1.1569887085406628E-4</v>
      </c>
      <c r="E6549" s="327">
        <v>1.3268404634814081E-4</v>
      </c>
      <c r="F6549" s="332">
        <v>0</v>
      </c>
      <c r="G6549" s="358">
        <v>0</v>
      </c>
      <c r="H6549" s="327">
        <v>0</v>
      </c>
      <c r="I6549" s="332">
        <v>0</v>
      </c>
      <c r="J6549" s="358">
        <v>0</v>
      </c>
      <c r="K6549" s="327">
        <v>0</v>
      </c>
      <c r="L6549" s="336">
        <v>2.0677177565262342E-4</v>
      </c>
      <c r="M6549" s="210">
        <v>1.1415525114155251E-4</v>
      </c>
      <c r="N6549" s="325">
        <v>0.23455851245820161</v>
      </c>
      <c r="O6549" s="358">
        <v>0.34372137901681732</v>
      </c>
      <c r="P6549" s="327">
        <v>0.10157402181312163</v>
      </c>
      <c r="Q6549" s="332">
        <v>0.39575596816976127</v>
      </c>
      <c r="R6549" s="358">
        <v>0.53898420373840694</v>
      </c>
      <c r="S6549" s="327">
        <v>0.64011821043145489</v>
      </c>
      <c r="T6549" s="358">
        <v>0.13368236760409771</v>
      </c>
      <c r="U6549" s="358">
        <v>0.39990576853426402</v>
      </c>
      <c r="V6549" s="361">
        <v>7.4849237124472973E-2</v>
      </c>
    </row>
    <row r="6550" spans="1:22" hidden="1" outlineLevel="1">
      <c r="A6550" s="65">
        <v>6541</v>
      </c>
      <c r="B6550" s="117">
        <v>1</v>
      </c>
      <c r="C6550" s="325">
        <v>1.3483673364141129E-4</v>
      </c>
      <c r="D6550" s="358">
        <v>1.157183127748954E-4</v>
      </c>
      <c r="E6550" s="327">
        <v>1.2802687264468142E-4</v>
      </c>
      <c r="F6550" s="332">
        <v>0</v>
      </c>
      <c r="G6550" s="358">
        <v>0</v>
      </c>
      <c r="H6550" s="327">
        <v>0</v>
      </c>
      <c r="I6550" s="332">
        <v>0</v>
      </c>
      <c r="J6550" s="358">
        <v>0</v>
      </c>
      <c r="K6550" s="327">
        <v>0</v>
      </c>
      <c r="L6550" s="336">
        <v>1.8797434150238492E-4</v>
      </c>
      <c r="M6550" s="210">
        <v>1.1415525114155251E-4</v>
      </c>
      <c r="N6550" s="325">
        <v>0.23267450834207146</v>
      </c>
      <c r="O6550" s="358">
        <v>0.36592920664109074</v>
      </c>
      <c r="P6550" s="327">
        <v>7.4832495994131124E-2</v>
      </c>
      <c r="Q6550" s="332">
        <v>0.42873563218390809</v>
      </c>
      <c r="R6550" s="358">
        <v>0.5892076378494876</v>
      </c>
      <c r="S6550" s="327">
        <v>0.60802199459240502</v>
      </c>
      <c r="T6550" s="358">
        <v>9.414251239725191E-2</v>
      </c>
      <c r="U6550" s="358">
        <v>0.34408394043143087</v>
      </c>
      <c r="V6550" s="361">
        <v>0.1192136717358879</v>
      </c>
    </row>
    <row r="6551" spans="1:22" hidden="1" outlineLevel="1">
      <c r="A6551" s="65">
        <v>6542</v>
      </c>
      <c r="B6551" s="117">
        <v>1</v>
      </c>
      <c r="C6551" s="325">
        <v>1.3779935412748317E-4</v>
      </c>
      <c r="D6551" s="358">
        <v>1.1249095391726223E-4</v>
      </c>
      <c r="E6551" s="327">
        <v>1.2477074284086999E-4</v>
      </c>
      <c r="F6551" s="332">
        <v>0</v>
      </c>
      <c r="G6551" s="358">
        <v>0</v>
      </c>
      <c r="H6551" s="327">
        <v>0</v>
      </c>
      <c r="I6551" s="332">
        <v>0</v>
      </c>
      <c r="J6551" s="358">
        <v>0</v>
      </c>
      <c r="K6551" s="327">
        <v>0</v>
      </c>
      <c r="L6551" s="336">
        <v>1.9032402077116473E-4</v>
      </c>
      <c r="M6551" s="210">
        <v>1.1415525114155251E-4</v>
      </c>
      <c r="N6551" s="325">
        <v>0.27468780013177346</v>
      </c>
      <c r="O6551" s="358">
        <v>0.28007933024059167</v>
      </c>
      <c r="P6551" s="327">
        <v>6.5408548120378968E-2</v>
      </c>
      <c r="Q6551" s="332">
        <v>0.42873563218390809</v>
      </c>
      <c r="R6551" s="358">
        <v>0.59882284109900319</v>
      </c>
      <c r="S6551" s="327">
        <v>0.61066362307653921</v>
      </c>
      <c r="T6551" s="358">
        <v>9.4247115188804409E-2</v>
      </c>
      <c r="U6551" s="358">
        <v>0.31865901872467495</v>
      </c>
      <c r="V6551" s="361">
        <v>0.17819829087334971</v>
      </c>
    </row>
    <row r="6552" spans="1:22" hidden="1" outlineLevel="1">
      <c r="A6552" s="65">
        <v>6543</v>
      </c>
      <c r="B6552" s="117">
        <v>1</v>
      </c>
      <c r="C6552" s="325">
        <v>1.4099323401858599E-4</v>
      </c>
      <c r="D6552" s="358">
        <v>1.1107169369673679E-4</v>
      </c>
      <c r="E6552" s="327">
        <v>1.2750796749666366E-4</v>
      </c>
      <c r="F6552" s="332">
        <v>0</v>
      </c>
      <c r="G6552" s="358">
        <v>0</v>
      </c>
      <c r="H6552" s="327">
        <v>0</v>
      </c>
      <c r="I6552" s="332">
        <v>0</v>
      </c>
      <c r="J6552" s="358">
        <v>0</v>
      </c>
      <c r="K6552" s="327">
        <v>0</v>
      </c>
      <c r="L6552" s="336">
        <v>2.1382081345896285E-4</v>
      </c>
      <c r="M6552" s="210">
        <v>1.1415525114155251E-4</v>
      </c>
      <c r="N6552" s="325">
        <v>0.2273992968169071</v>
      </c>
      <c r="O6552" s="358">
        <v>0.20390049559718243</v>
      </c>
      <c r="P6552" s="327">
        <v>5.2611806124425668E-2</v>
      </c>
      <c r="Q6552" s="332">
        <v>0.46171529619805485</v>
      </c>
      <c r="R6552" s="358">
        <v>0.58123189542803777</v>
      </c>
      <c r="S6552" s="327">
        <v>0.64958756264271134</v>
      </c>
      <c r="T6552" s="358">
        <v>0.15094182821026056</v>
      </c>
      <c r="U6552" s="358">
        <v>0.34521393695173119</v>
      </c>
      <c r="V6552" s="361">
        <v>0.17710654863459074</v>
      </c>
    </row>
    <row r="6553" spans="1:22" hidden="1" outlineLevel="1">
      <c r="A6553" s="65">
        <v>6544</v>
      </c>
      <c r="B6553" s="117">
        <v>1</v>
      </c>
      <c r="C6553" s="325">
        <v>1.4106198681467628E-4</v>
      </c>
      <c r="D6553" s="358">
        <v>1.1375467877115473E-4</v>
      </c>
      <c r="E6553" s="327">
        <v>1.2836416099089296E-4</v>
      </c>
      <c r="F6553" s="332">
        <v>0</v>
      </c>
      <c r="G6553" s="358">
        <v>0</v>
      </c>
      <c r="H6553" s="327">
        <v>0</v>
      </c>
      <c r="I6553" s="332">
        <v>0</v>
      </c>
      <c r="J6553" s="358">
        <v>0</v>
      </c>
      <c r="K6553" s="327">
        <v>0</v>
      </c>
      <c r="L6553" s="336">
        <v>2.2321953053408208E-4</v>
      </c>
      <c r="M6553" s="210">
        <v>1.1415525114155251E-4</v>
      </c>
      <c r="N6553" s="325">
        <v>0.13659029841943468</v>
      </c>
      <c r="O6553" s="358">
        <v>0.14377012235665343</v>
      </c>
      <c r="P6553" s="327">
        <v>3.9729709277919294E-2</v>
      </c>
      <c r="Q6553" s="332">
        <v>0.46171529619805485</v>
      </c>
      <c r="R6553" s="358">
        <v>0.56764827536831708</v>
      </c>
      <c r="S6553" s="327">
        <v>0.63517253956007302</v>
      </c>
      <c r="T6553" s="358">
        <v>0.14299201605227038</v>
      </c>
      <c r="U6553" s="358">
        <v>0.36600587292525605</v>
      </c>
      <c r="V6553" s="361">
        <v>0.13109304882337092</v>
      </c>
    </row>
    <row r="6554" spans="1:22" hidden="1" outlineLevel="1">
      <c r="A6554" s="65">
        <v>6545</v>
      </c>
      <c r="B6554" s="117">
        <v>1</v>
      </c>
      <c r="C6554" s="325">
        <v>1.3799311200737396E-4</v>
      </c>
      <c r="D6554" s="358">
        <v>1.1645710576640178E-4</v>
      </c>
      <c r="E6554" s="327">
        <v>1.2995979432104757E-4</v>
      </c>
      <c r="F6554" s="332">
        <v>0</v>
      </c>
      <c r="G6554" s="358">
        <v>0</v>
      </c>
      <c r="H6554" s="327">
        <v>0</v>
      </c>
      <c r="I6554" s="332">
        <v>0</v>
      </c>
      <c r="J6554" s="358">
        <v>0</v>
      </c>
      <c r="K6554" s="327">
        <v>9.8056403231701241E-5</v>
      </c>
      <c r="L6554" s="336">
        <v>2.2321953053408208E-4</v>
      </c>
      <c r="M6554" s="210">
        <v>1.1415525114155251E-4</v>
      </c>
      <c r="N6554" s="325">
        <v>4.9172507430996486E-2</v>
      </c>
      <c r="O6554" s="358">
        <v>8.0155117332118303E-2</v>
      </c>
      <c r="P6554" s="327">
        <v>2.2015224915227442E-2</v>
      </c>
      <c r="Q6554" s="332">
        <v>0.52767462422634837</v>
      </c>
      <c r="R6554" s="358">
        <v>0.55881525892195905</v>
      </c>
      <c r="S6554" s="327">
        <v>0.62892715530527932</v>
      </c>
      <c r="T6554" s="358">
        <v>0.19361976716368146</v>
      </c>
      <c r="U6554" s="358">
        <v>0.42035870555169885</v>
      </c>
      <c r="V6554" s="361">
        <v>2.3862584206064102E-2</v>
      </c>
    </row>
    <row r="6555" spans="1:22" hidden="1" outlineLevel="1">
      <c r="A6555" s="65">
        <v>6546</v>
      </c>
      <c r="B6555" s="117">
        <v>1</v>
      </c>
      <c r="C6555" s="325">
        <v>1.3364918534530652E-4</v>
      </c>
      <c r="D6555" s="358">
        <v>1.1904288123667414E-4</v>
      </c>
      <c r="E6555" s="327">
        <v>1.2874036722320585E-4</v>
      </c>
      <c r="F6555" s="332">
        <v>0</v>
      </c>
      <c r="G6555" s="358">
        <v>0</v>
      </c>
      <c r="H6555" s="327">
        <v>0</v>
      </c>
      <c r="I6555" s="332">
        <v>0</v>
      </c>
      <c r="J6555" s="358">
        <v>0</v>
      </c>
      <c r="K6555" s="327">
        <v>1.1291343402438324E-4</v>
      </c>
      <c r="L6555" s="336">
        <v>1.644775488145868E-4</v>
      </c>
      <c r="M6555" s="210">
        <v>1.1415525114155251E-4</v>
      </c>
      <c r="N6555" s="325">
        <v>4.521609878712321E-3</v>
      </c>
      <c r="O6555" s="358">
        <v>7.3944726624749178E-3</v>
      </c>
      <c r="P6555" s="327">
        <v>3.2593922886430277E-3</v>
      </c>
      <c r="Q6555" s="332">
        <v>0.52767462422634837</v>
      </c>
      <c r="R6555" s="358">
        <v>0.52272056189345084</v>
      </c>
      <c r="S6555" s="327">
        <v>0.60582767114184499</v>
      </c>
      <c r="T6555" s="358">
        <v>0.18598376338034875</v>
      </c>
      <c r="U6555" s="358">
        <v>0.43719565370417274</v>
      </c>
      <c r="V6555" s="361">
        <v>0</v>
      </c>
    </row>
    <row r="6556" spans="1:22" hidden="1" outlineLevel="1">
      <c r="A6556" s="65">
        <v>6547</v>
      </c>
      <c r="B6556" s="117">
        <v>1</v>
      </c>
      <c r="C6556" s="325">
        <v>1.311553339234865E-4</v>
      </c>
      <c r="D6556" s="358">
        <v>1.2370894223566185E-4</v>
      </c>
      <c r="E6556" s="327">
        <v>1.3031005529595956E-4</v>
      </c>
      <c r="F6556" s="332">
        <v>0</v>
      </c>
      <c r="G6556" s="358">
        <v>0</v>
      </c>
      <c r="H6556" s="327">
        <v>0</v>
      </c>
      <c r="I6556" s="332">
        <v>0</v>
      </c>
      <c r="J6556" s="358">
        <v>0</v>
      </c>
      <c r="K6556" s="327">
        <v>1.0399921554877401E-4</v>
      </c>
      <c r="L6556" s="336">
        <v>1.1748396343899057E-4</v>
      </c>
      <c r="M6556" s="210">
        <v>1.1415525114155251E-4</v>
      </c>
      <c r="N6556" s="325">
        <v>0</v>
      </c>
      <c r="O6556" s="358">
        <v>0</v>
      </c>
      <c r="P6556" s="327">
        <v>0</v>
      </c>
      <c r="Q6556" s="332">
        <v>0.49469496021220166</v>
      </c>
      <c r="R6556" s="358">
        <v>0.52788279721182974</v>
      </c>
      <c r="S6556" s="327">
        <v>0.60191164477636594</v>
      </c>
      <c r="T6556" s="358">
        <v>0.16746906927555588</v>
      </c>
      <c r="U6556" s="358">
        <v>0.50104045710113787</v>
      </c>
      <c r="V6556" s="361">
        <v>0</v>
      </c>
    </row>
    <row r="6557" spans="1:22" hidden="1" outlineLevel="1">
      <c r="A6557" s="65">
        <v>6548</v>
      </c>
      <c r="B6557" s="117">
        <v>1</v>
      </c>
      <c r="C6557" s="325">
        <v>1.3796186073642382E-4</v>
      </c>
      <c r="D6557" s="358">
        <v>1.3823205709501113E-4</v>
      </c>
      <c r="E6557" s="327">
        <v>1.4356808182781327E-4</v>
      </c>
      <c r="F6557" s="332">
        <v>0</v>
      </c>
      <c r="G6557" s="358">
        <v>0</v>
      </c>
      <c r="H6557" s="327">
        <v>0</v>
      </c>
      <c r="I6557" s="332">
        <v>0</v>
      </c>
      <c r="J6557" s="358">
        <v>0</v>
      </c>
      <c r="K6557" s="327">
        <v>9.8056403231701241E-5</v>
      </c>
      <c r="L6557" s="336">
        <v>8.811297257924293E-5</v>
      </c>
      <c r="M6557" s="210">
        <v>1.1415525114155251E-4</v>
      </c>
      <c r="N6557" s="325">
        <v>0</v>
      </c>
      <c r="O6557" s="358">
        <v>0</v>
      </c>
      <c r="P6557" s="327">
        <v>0</v>
      </c>
      <c r="Q6557" s="332">
        <v>0.52767462422634837</v>
      </c>
      <c r="R6557" s="358">
        <v>0.52302490189557127</v>
      </c>
      <c r="S6557" s="327">
        <v>0.57812010220391541</v>
      </c>
      <c r="T6557" s="358">
        <v>0.29686272242600104</v>
      </c>
      <c r="U6557" s="358">
        <v>0.61381410982710427</v>
      </c>
      <c r="V6557" s="361">
        <v>0</v>
      </c>
    </row>
    <row r="6558" spans="1:22" hidden="1" outlineLevel="1">
      <c r="A6558" s="65">
        <v>6549</v>
      </c>
      <c r="B6558" s="117">
        <v>1</v>
      </c>
      <c r="C6558" s="325">
        <v>1.3136784256594734E-4</v>
      </c>
      <c r="D6558" s="358">
        <v>1.3317715767944109E-4</v>
      </c>
      <c r="E6558" s="327">
        <v>1.3658880758697444E-4</v>
      </c>
      <c r="F6558" s="332">
        <v>0</v>
      </c>
      <c r="G6558" s="358">
        <v>0</v>
      </c>
      <c r="H6558" s="327">
        <v>0</v>
      </c>
      <c r="I6558" s="332">
        <v>7.3554979003396872E-5</v>
      </c>
      <c r="J6558" s="358">
        <v>0</v>
      </c>
      <c r="K6558" s="327">
        <v>9.5084997073164795E-5</v>
      </c>
      <c r="L6558" s="336">
        <v>5.8741981719495287E-5</v>
      </c>
      <c r="M6558" s="210">
        <v>1.1415525114155251E-4</v>
      </c>
      <c r="N6558" s="325">
        <v>0</v>
      </c>
      <c r="O6558" s="358">
        <v>0</v>
      </c>
      <c r="P6558" s="327">
        <v>0</v>
      </c>
      <c r="Q6558" s="332">
        <v>0.49469496021220166</v>
      </c>
      <c r="R6558" s="358">
        <v>0.51040535689737365</v>
      </c>
      <c r="S6558" s="327">
        <v>0.57489613424745267</v>
      </c>
      <c r="T6558" s="358">
        <v>0.26422665146162033</v>
      </c>
      <c r="U6558" s="358">
        <v>0.58273920551884706</v>
      </c>
      <c r="V6558" s="361">
        <v>0</v>
      </c>
    </row>
    <row r="6559" spans="1:22" hidden="1" outlineLevel="1">
      <c r="A6559" s="65">
        <v>6550</v>
      </c>
      <c r="B6559" s="117">
        <v>1</v>
      </c>
      <c r="C6559" s="325">
        <v>1.2250498212449176E-4</v>
      </c>
      <c r="D6559" s="358">
        <v>1.2203693704435793E-4</v>
      </c>
      <c r="E6559" s="327">
        <v>1.2488749649917398E-4</v>
      </c>
      <c r="F6559" s="332">
        <v>0</v>
      </c>
      <c r="G6559" s="358">
        <v>0</v>
      </c>
      <c r="H6559" s="327">
        <v>0</v>
      </c>
      <c r="I6559" s="332">
        <v>8.9157550307147697E-5</v>
      </c>
      <c r="J6559" s="358">
        <v>0</v>
      </c>
      <c r="K6559" s="327">
        <v>1.0102780939023762E-4</v>
      </c>
      <c r="L6559" s="336">
        <v>3.7594868300476983E-5</v>
      </c>
      <c r="M6559" s="210">
        <v>1.1415525114155251E-4</v>
      </c>
      <c r="N6559" s="325">
        <v>0</v>
      </c>
      <c r="O6559" s="358">
        <v>0</v>
      </c>
      <c r="P6559" s="327">
        <v>0</v>
      </c>
      <c r="Q6559" s="332">
        <v>0.42873563218390809</v>
      </c>
      <c r="R6559" s="358">
        <v>0.46961097313741623</v>
      </c>
      <c r="S6559" s="327">
        <v>0.57565570987584613</v>
      </c>
      <c r="T6559" s="358">
        <v>0.15993766828377576</v>
      </c>
      <c r="U6559" s="358">
        <v>0.4370826540521428</v>
      </c>
      <c r="V6559" s="361">
        <v>0</v>
      </c>
    </row>
    <row r="6560" spans="1:22" hidden="1" outlineLevel="1">
      <c r="A6560" s="65">
        <v>6551</v>
      </c>
      <c r="B6560" s="117">
        <v>1</v>
      </c>
      <c r="C6560" s="325">
        <v>1.0928569451258871E-4</v>
      </c>
      <c r="D6560" s="358">
        <v>1.1054676183435067E-4</v>
      </c>
      <c r="E6560" s="327">
        <v>1.1253755397635133E-4</v>
      </c>
      <c r="F6560" s="332">
        <v>0</v>
      </c>
      <c r="G6560" s="358">
        <v>0</v>
      </c>
      <c r="H6560" s="327">
        <v>0</v>
      </c>
      <c r="I6560" s="332">
        <v>1.15904815399292E-4</v>
      </c>
      <c r="J6560" s="358">
        <v>0</v>
      </c>
      <c r="K6560" s="327">
        <v>1.099420278658468E-4</v>
      </c>
      <c r="L6560" s="336">
        <v>2.3496792687798115E-5</v>
      </c>
      <c r="M6560" s="210">
        <v>1.1415525114155251E-4</v>
      </c>
      <c r="N6560" s="325">
        <v>0</v>
      </c>
      <c r="O6560" s="358">
        <v>0</v>
      </c>
      <c r="P6560" s="327">
        <v>0</v>
      </c>
      <c r="Q6560" s="332">
        <v>0.42873563218390809</v>
      </c>
      <c r="R6560" s="358">
        <v>0.45103953680417103</v>
      </c>
      <c r="S6560" s="327">
        <v>0.55578019366887466</v>
      </c>
      <c r="T6560" s="358">
        <v>9.5293143104329445E-2</v>
      </c>
      <c r="U6560" s="358">
        <v>0.35063792024917245</v>
      </c>
      <c r="V6560" s="361">
        <v>0</v>
      </c>
    </row>
    <row r="6561" spans="1:22" hidden="1" outlineLevel="1">
      <c r="A6561" s="65">
        <v>6552</v>
      </c>
      <c r="B6561" s="117">
        <v>1</v>
      </c>
      <c r="C6561" s="325">
        <v>1.0017282390353213E-4</v>
      </c>
      <c r="D6561" s="358">
        <v>1.0037863724072328E-4</v>
      </c>
      <c r="E6561" s="327">
        <v>1.0193891632808863E-4</v>
      </c>
      <c r="F6561" s="332">
        <v>0</v>
      </c>
      <c r="G6561" s="358">
        <v>0</v>
      </c>
      <c r="H6561" s="327">
        <v>0</v>
      </c>
      <c r="I6561" s="332">
        <v>1.3819420297607891E-4</v>
      </c>
      <c r="J6561" s="358">
        <v>0</v>
      </c>
      <c r="K6561" s="327">
        <v>1.069706217073104E-4</v>
      </c>
      <c r="L6561" s="336">
        <v>9.3987170751192458E-6</v>
      </c>
      <c r="M6561" s="210">
        <v>1.1415525114155251E-4</v>
      </c>
      <c r="N6561" s="325">
        <v>0</v>
      </c>
      <c r="O6561" s="358">
        <v>0</v>
      </c>
      <c r="P6561" s="327">
        <v>0</v>
      </c>
      <c r="Q6561" s="332">
        <v>0.42873563218390809</v>
      </c>
      <c r="R6561" s="358">
        <v>0.46171779915188849</v>
      </c>
      <c r="S6561" s="327">
        <v>0.53868134038479198</v>
      </c>
      <c r="T6561" s="358">
        <v>7.1129898255701443E-2</v>
      </c>
      <c r="U6561" s="358">
        <v>0.31108804203866319</v>
      </c>
      <c r="V6561" s="361">
        <v>0</v>
      </c>
    </row>
    <row r="6562" spans="1:22" hidden="1" outlineLevel="1">
      <c r="A6562" s="65">
        <v>6553</v>
      </c>
      <c r="B6562" s="117">
        <v>1</v>
      </c>
      <c r="C6562" s="325">
        <v>9.1916238118508979E-5</v>
      </c>
      <c r="D6562" s="358">
        <v>9.1940843600887148E-5</v>
      </c>
      <c r="E6562" s="327">
        <v>9.1067853477116591E-5</v>
      </c>
      <c r="F6562" s="332">
        <v>0</v>
      </c>
      <c r="G6562" s="358">
        <v>0</v>
      </c>
      <c r="H6562" s="327">
        <v>0</v>
      </c>
      <c r="I6562" s="332">
        <v>1.4933889676447238E-4</v>
      </c>
      <c r="J6562" s="358">
        <v>0</v>
      </c>
      <c r="K6562" s="327">
        <v>1.099420278658468E-4</v>
      </c>
      <c r="L6562" s="336">
        <v>5.8741981719495289E-6</v>
      </c>
      <c r="M6562" s="210">
        <v>1.1415525114155251E-4</v>
      </c>
      <c r="N6562" s="325">
        <v>0</v>
      </c>
      <c r="O6562" s="358">
        <v>0</v>
      </c>
      <c r="P6562" s="327">
        <v>0</v>
      </c>
      <c r="Q6562" s="332">
        <v>0.42873563218390809</v>
      </c>
      <c r="R6562" s="358">
        <v>0.47886044826916857</v>
      </c>
      <c r="S6562" s="327">
        <v>0.57393400696092722</v>
      </c>
      <c r="T6562" s="358">
        <v>3.4309715629220694E-2</v>
      </c>
      <c r="U6562" s="358">
        <v>0.26272419096981181</v>
      </c>
      <c r="V6562" s="361">
        <v>0</v>
      </c>
    </row>
    <row r="6563" spans="1:22" hidden="1" outlineLevel="1">
      <c r="A6563" s="65">
        <v>6554</v>
      </c>
      <c r="B6563" s="117">
        <v>1</v>
      </c>
      <c r="C6563" s="325">
        <v>8.7216046967610112E-5</v>
      </c>
      <c r="D6563" s="358">
        <v>8.6808176502000664E-5</v>
      </c>
      <c r="E6563" s="327">
        <v>8.5295033705419033E-5</v>
      </c>
      <c r="F6563" s="332">
        <v>0</v>
      </c>
      <c r="G6563" s="358">
        <v>0</v>
      </c>
      <c r="H6563" s="327">
        <v>0</v>
      </c>
      <c r="I6563" s="332">
        <v>1.6494146806822325E-4</v>
      </c>
      <c r="J6563" s="358">
        <v>0</v>
      </c>
      <c r="K6563" s="327">
        <v>1.0102780939023762E-4</v>
      </c>
      <c r="L6563" s="336">
        <v>2.3496792687798115E-6</v>
      </c>
      <c r="M6563" s="210">
        <v>1.1415525114155251E-4</v>
      </c>
      <c r="N6563" s="325">
        <v>0</v>
      </c>
      <c r="O6563" s="358">
        <v>0</v>
      </c>
      <c r="P6563" s="327">
        <v>0</v>
      </c>
      <c r="Q6563" s="332">
        <v>0.42873563218390809</v>
      </c>
      <c r="R6563" s="358">
        <v>0.52450343787832121</v>
      </c>
      <c r="S6563" s="327">
        <v>0.54376204569492836</v>
      </c>
      <c r="T6563" s="358">
        <v>3.1276234674198135E-2</v>
      </c>
      <c r="U6563" s="358">
        <v>0.24159325604019685</v>
      </c>
      <c r="V6563" s="361">
        <v>0</v>
      </c>
    </row>
    <row r="6564" spans="1:22" hidden="1" outlineLevel="1">
      <c r="A6564" s="65">
        <v>6555</v>
      </c>
      <c r="B6564" s="117">
        <v>1</v>
      </c>
      <c r="C6564" s="325">
        <v>8.4609690970369655E-5</v>
      </c>
      <c r="D6564" s="358">
        <v>8.4377936398361231E-5</v>
      </c>
      <c r="E6564" s="327">
        <v>8.2531863792224461E-5</v>
      </c>
      <c r="F6564" s="332">
        <v>0</v>
      </c>
      <c r="G6564" s="358">
        <v>0</v>
      </c>
      <c r="H6564" s="327">
        <v>0</v>
      </c>
      <c r="I6564" s="332">
        <v>1.6494146806822325E-4</v>
      </c>
      <c r="J6564" s="358">
        <v>0</v>
      </c>
      <c r="K6564" s="327">
        <v>1.069706217073104E-4</v>
      </c>
      <c r="L6564" s="336">
        <v>1.1748396343899057E-6</v>
      </c>
      <c r="M6564" s="210">
        <v>1.1415525114155251E-4</v>
      </c>
      <c r="N6564" s="325">
        <v>0</v>
      </c>
      <c r="O6564" s="358">
        <v>0</v>
      </c>
      <c r="P6564" s="327">
        <v>0</v>
      </c>
      <c r="Q6564" s="332">
        <v>0.46171529619805485</v>
      </c>
      <c r="R6564" s="358">
        <v>0.46584192943194874</v>
      </c>
      <c r="S6564" s="327">
        <v>0.54523899523440522</v>
      </c>
      <c r="T6564" s="358">
        <v>2.9811795592463101E-2</v>
      </c>
      <c r="U6564" s="358">
        <v>0.23311828213794483</v>
      </c>
      <c r="V6564" s="361">
        <v>0</v>
      </c>
    </row>
    <row r="6565" spans="1:22" hidden="1" outlineLevel="1">
      <c r="A6565" s="65">
        <v>6556</v>
      </c>
      <c r="B6565" s="117">
        <v>1</v>
      </c>
      <c r="C6565" s="325">
        <v>8.420967470220805E-5</v>
      </c>
      <c r="D6565" s="358">
        <v>8.3580817644367492E-5</v>
      </c>
      <c r="E6565" s="327">
        <v>8.0598942115858312E-5</v>
      </c>
      <c r="F6565" s="332">
        <v>0</v>
      </c>
      <c r="G6565" s="358">
        <v>0</v>
      </c>
      <c r="H6565" s="327">
        <v>0</v>
      </c>
      <c r="I6565" s="332">
        <v>1.5602571303750847E-4</v>
      </c>
      <c r="J6565" s="358">
        <v>0</v>
      </c>
      <c r="K6565" s="327">
        <v>1.1588484018291963E-4</v>
      </c>
      <c r="L6565" s="336">
        <v>1.409807561267887E-5</v>
      </c>
      <c r="M6565" s="210">
        <v>1.1415525114155251E-4</v>
      </c>
      <c r="N6565" s="325">
        <v>0</v>
      </c>
      <c r="O6565" s="358">
        <v>0</v>
      </c>
      <c r="P6565" s="327">
        <v>0</v>
      </c>
      <c r="Q6565" s="332">
        <v>0.46171529619805485</v>
      </c>
      <c r="R6565" s="358">
        <v>0.4371362327404924</v>
      </c>
      <c r="S6565" s="327">
        <v>0.55049693670060618</v>
      </c>
      <c r="T6565" s="358">
        <v>3.0125603967120614E-2</v>
      </c>
      <c r="U6565" s="358">
        <v>0.23074528944531428</v>
      </c>
      <c r="V6565" s="361">
        <v>0</v>
      </c>
    </row>
    <row r="6566" spans="1:22" hidden="1" outlineLevel="1">
      <c r="A6566" s="65">
        <v>6557</v>
      </c>
      <c r="B6566" s="117">
        <v>1</v>
      </c>
      <c r="C6566" s="325">
        <v>8.4553438682659427E-5</v>
      </c>
      <c r="D6566" s="358">
        <v>8.3853004535975109E-5</v>
      </c>
      <c r="E6566" s="327">
        <v>8.142919035268672E-5</v>
      </c>
      <c r="F6566" s="332">
        <v>0</v>
      </c>
      <c r="G6566" s="358">
        <v>0</v>
      </c>
      <c r="H6566" s="327">
        <v>0</v>
      </c>
      <c r="I6566" s="332">
        <v>1.5602571303750847E-4</v>
      </c>
      <c r="J6566" s="358">
        <v>0</v>
      </c>
      <c r="K6566" s="327">
        <v>1.1588484018291963E-4</v>
      </c>
      <c r="L6566" s="336">
        <v>3.7594868300476983E-5</v>
      </c>
      <c r="M6566" s="210">
        <v>1.1415525114155251E-4</v>
      </c>
      <c r="N6566" s="325">
        <v>0</v>
      </c>
      <c r="O6566" s="358">
        <v>0</v>
      </c>
      <c r="P6566" s="327">
        <v>0</v>
      </c>
      <c r="Q6566" s="332">
        <v>0.46171529619805485</v>
      </c>
      <c r="R6566" s="358">
        <v>0.39539132543865629</v>
      </c>
      <c r="S6566" s="327">
        <v>0.58169854247250796</v>
      </c>
      <c r="T6566" s="358">
        <v>3.0230206758673113E-2</v>
      </c>
      <c r="U6566" s="358">
        <v>0.22984129222907407</v>
      </c>
      <c r="V6566" s="361">
        <v>0</v>
      </c>
    </row>
    <row r="6567" spans="1:22" hidden="1" outlineLevel="1">
      <c r="A6567" s="65">
        <v>6558</v>
      </c>
      <c r="B6567" s="117">
        <v>1</v>
      </c>
      <c r="C6567" s="325">
        <v>8.9703648135240103E-5</v>
      </c>
      <c r="D6567" s="358">
        <v>8.6652641135367733E-5</v>
      </c>
      <c r="E6567" s="327">
        <v>8.5437732621123911E-5</v>
      </c>
      <c r="F6567" s="332">
        <v>0</v>
      </c>
      <c r="G6567" s="358">
        <v>0</v>
      </c>
      <c r="H6567" s="327">
        <v>0</v>
      </c>
      <c r="I6567" s="332">
        <v>1.5825465179518717E-4</v>
      </c>
      <c r="J6567" s="358">
        <v>0</v>
      </c>
      <c r="K6567" s="327">
        <v>1.1588484018291963E-4</v>
      </c>
      <c r="L6567" s="336">
        <v>9.3987170751192462E-5</v>
      </c>
      <c r="M6567" s="210">
        <v>1.1415525114155251E-4</v>
      </c>
      <c r="N6567" s="325">
        <v>0</v>
      </c>
      <c r="O6567" s="358">
        <v>0</v>
      </c>
      <c r="P6567" s="327">
        <v>0</v>
      </c>
      <c r="Q6567" s="332">
        <v>0.46171529619805485</v>
      </c>
      <c r="R6567" s="358">
        <v>0.40023881390120236</v>
      </c>
      <c r="S6567" s="327">
        <v>0.58427265373726467</v>
      </c>
      <c r="T6567" s="358">
        <v>3.44143184207732E-2</v>
      </c>
      <c r="U6567" s="358">
        <v>0.23594327343869548</v>
      </c>
      <c r="V6567" s="361">
        <v>0</v>
      </c>
    </row>
    <row r="6568" spans="1:22" hidden="1" outlineLevel="1">
      <c r="A6568" s="65">
        <v>6559</v>
      </c>
      <c r="B6568" s="117">
        <v>1</v>
      </c>
      <c r="C6568" s="325">
        <v>1.0668558876953828E-4</v>
      </c>
      <c r="D6568" s="358">
        <v>9.734569759138125E-5</v>
      </c>
      <c r="E6568" s="327">
        <v>9.8812512811281627E-5</v>
      </c>
      <c r="F6568" s="332">
        <v>0</v>
      </c>
      <c r="G6568" s="358">
        <v>0</v>
      </c>
      <c r="H6568" s="327">
        <v>0</v>
      </c>
      <c r="I6568" s="332">
        <v>1.5825465179518717E-4</v>
      </c>
      <c r="J6568" s="358">
        <v>0</v>
      </c>
      <c r="K6568" s="327">
        <v>1.069706217073104E-4</v>
      </c>
      <c r="L6568" s="336">
        <v>1.8210014333043539E-4</v>
      </c>
      <c r="M6568" s="210">
        <v>1.1415525114155251E-4</v>
      </c>
      <c r="N6568" s="325">
        <v>1.5072032929041067E-3</v>
      </c>
      <c r="O6568" s="358">
        <v>1.2418567867521295E-2</v>
      </c>
      <c r="P6568" s="327">
        <v>6.8236278738196664E-3</v>
      </c>
      <c r="Q6568" s="332">
        <v>0.46171529619805485</v>
      </c>
      <c r="R6568" s="358">
        <v>0.42622425747902337</v>
      </c>
      <c r="S6568" s="327">
        <v>0.58599435665218369</v>
      </c>
      <c r="T6568" s="358">
        <v>0.11830575724587991</v>
      </c>
      <c r="U6568" s="358">
        <v>0.29685008588287981</v>
      </c>
      <c r="V6568" s="361">
        <v>0</v>
      </c>
    </row>
    <row r="6569" spans="1:22" hidden="1" outlineLevel="1">
      <c r="A6569" s="65">
        <v>6560</v>
      </c>
      <c r="B6569" s="117">
        <v>1</v>
      </c>
      <c r="C6569" s="325">
        <v>1.2534259752676317E-4</v>
      </c>
      <c r="D6569" s="358">
        <v>1.0545297857712242E-4</v>
      </c>
      <c r="E6569" s="327">
        <v>1.1393859787599928E-4</v>
      </c>
      <c r="F6569" s="332">
        <v>0</v>
      </c>
      <c r="G6569" s="358">
        <v>0</v>
      </c>
      <c r="H6569" s="327">
        <v>0</v>
      </c>
      <c r="I6569" s="332">
        <v>1.4710995800679369E-4</v>
      </c>
      <c r="J6569" s="358">
        <v>0</v>
      </c>
      <c r="K6569" s="327">
        <v>0</v>
      </c>
      <c r="L6569" s="336">
        <v>1.5860335064263727E-4</v>
      </c>
      <c r="M6569" s="210">
        <v>1.1415525114155251E-4</v>
      </c>
      <c r="N6569" s="325">
        <v>2.7883260918725974E-2</v>
      </c>
      <c r="O6569" s="358">
        <v>0.12997866892391438</v>
      </c>
      <c r="P6569" s="327">
        <v>5.7557595474169276E-2</v>
      </c>
      <c r="Q6569" s="332">
        <v>0.46171529619805485</v>
      </c>
      <c r="R6569" s="358">
        <v>0.41201868671437947</v>
      </c>
      <c r="S6569" s="327">
        <v>0.56495416150055489</v>
      </c>
      <c r="T6569" s="358">
        <v>0.2362977061171023</v>
      </c>
      <c r="U6569" s="358">
        <v>0.47075655035709074</v>
      </c>
      <c r="V6569" s="361">
        <v>3.0416854919177123E-2</v>
      </c>
    </row>
    <row r="6570" spans="1:22" hidden="1" outlineLevel="1">
      <c r="A6570" s="65">
        <v>6561</v>
      </c>
      <c r="B6570" s="117">
        <v>1</v>
      </c>
      <c r="C6570" s="325">
        <v>1.3955567555488021E-4</v>
      </c>
      <c r="D6570" s="358">
        <v>1.1336584035457242E-4</v>
      </c>
      <c r="E6570" s="327">
        <v>1.276376937836681E-4</v>
      </c>
      <c r="F6570" s="332">
        <v>0</v>
      </c>
      <c r="G6570" s="358">
        <v>0</v>
      </c>
      <c r="H6570" s="327">
        <v>0</v>
      </c>
      <c r="I6570" s="332">
        <v>1.2482057043000677E-4</v>
      </c>
      <c r="J6570" s="358">
        <v>0</v>
      </c>
      <c r="K6570" s="327">
        <v>0</v>
      </c>
      <c r="L6570" s="336">
        <v>1.4685495429873823E-4</v>
      </c>
      <c r="M6570" s="210">
        <v>1.1415525114155251E-4</v>
      </c>
      <c r="N6570" s="325">
        <v>7.9316573289078623E-2</v>
      </c>
      <c r="O6570" s="358">
        <v>0.27780974997624142</v>
      </c>
      <c r="P6570" s="327">
        <v>0.14371992484913365</v>
      </c>
      <c r="Q6570" s="332">
        <v>0.49469496021220166</v>
      </c>
      <c r="R6570" s="358">
        <v>0.4162344466919618</v>
      </c>
      <c r="S6570" s="327">
        <v>0.54288432184302327</v>
      </c>
      <c r="T6570" s="358">
        <v>0.27311788874358306</v>
      </c>
      <c r="U6570" s="358">
        <v>0.54070333496367717</v>
      </c>
      <c r="V6570" s="361">
        <v>9.302712712787671E-2</v>
      </c>
    </row>
    <row r="6571" spans="1:22" hidden="1" outlineLevel="1">
      <c r="A6571" s="65">
        <v>6562</v>
      </c>
      <c r="B6571" s="117">
        <v>1</v>
      </c>
      <c r="C6571" s="325">
        <v>1.4404960831750825E-4</v>
      </c>
      <c r="D6571" s="358">
        <v>1.1855683321594625E-4</v>
      </c>
      <c r="E6571" s="327">
        <v>1.3355321247107056E-4</v>
      </c>
      <c r="F6571" s="332">
        <v>0</v>
      </c>
      <c r="G6571" s="358">
        <v>0</v>
      </c>
      <c r="H6571" s="327">
        <v>0</v>
      </c>
      <c r="I6571" s="332">
        <v>9.8073305337862478E-5</v>
      </c>
      <c r="J6571" s="358">
        <v>0</v>
      </c>
      <c r="K6571" s="327">
        <v>0</v>
      </c>
      <c r="L6571" s="336">
        <v>1.644775488145868E-4</v>
      </c>
      <c r="M6571" s="210">
        <v>1.1415525114155251E-4</v>
      </c>
      <c r="N6571" s="325">
        <v>6.9142951061975905E-2</v>
      </c>
      <c r="O6571" s="358">
        <v>0.38698613777940422</v>
      </c>
      <c r="P6571" s="327">
        <v>0.18827409947133378</v>
      </c>
      <c r="Q6571" s="332">
        <v>0.52767462422634837</v>
      </c>
      <c r="R6571" s="358">
        <v>0.4036550637013977</v>
      </c>
      <c r="S6571" s="327">
        <v>0.54577070370259961</v>
      </c>
      <c r="T6571" s="358">
        <v>0.22855709954221715</v>
      </c>
      <c r="U6571" s="358">
        <v>0.50815943517902951</v>
      </c>
      <c r="V6571" s="361">
        <v>0.1692734889355173</v>
      </c>
    </row>
    <row r="6572" spans="1:22" hidden="1" outlineLevel="1">
      <c r="A6572" s="65">
        <v>6563</v>
      </c>
      <c r="B6572" s="117">
        <v>1</v>
      </c>
      <c r="C6572" s="325">
        <v>1.4470588500746089E-4</v>
      </c>
      <c r="D6572" s="358">
        <v>1.1997609343647169E-4</v>
      </c>
      <c r="E6572" s="327">
        <v>1.3478561219761273E-4</v>
      </c>
      <c r="F6572" s="332">
        <v>0</v>
      </c>
      <c r="G6572" s="358">
        <v>2.5266111084528819E-4</v>
      </c>
      <c r="H6572" s="327">
        <v>0</v>
      </c>
      <c r="I6572" s="332">
        <v>8.4699672791790334E-5</v>
      </c>
      <c r="J6572" s="358">
        <v>0</v>
      </c>
      <c r="K6572" s="327">
        <v>0</v>
      </c>
      <c r="L6572" s="336">
        <v>1.8797434150238492E-4</v>
      </c>
      <c r="M6572" s="210">
        <v>1.1415525114155251E-4</v>
      </c>
      <c r="N6572" s="325">
        <v>8.5345386460695047E-2</v>
      </c>
      <c r="O6572" s="358">
        <v>0.40906949744641624</v>
      </c>
      <c r="P6572" s="327">
        <v>0.20253104181204032</v>
      </c>
      <c r="Q6572" s="332">
        <v>0.49469496021220166</v>
      </c>
      <c r="R6572" s="358">
        <v>0.40664102883507625</v>
      </c>
      <c r="S6572" s="327">
        <v>0.5269923492209081</v>
      </c>
      <c r="T6572" s="358">
        <v>0.19958212628217403</v>
      </c>
      <c r="U6572" s="358">
        <v>0.48635050233723431</v>
      </c>
      <c r="V6572" s="361">
        <v>0.27968451171133679</v>
      </c>
    </row>
    <row r="6573" spans="1:22" hidden="1" outlineLevel="1">
      <c r="A6573" s="65">
        <v>6564</v>
      </c>
      <c r="B6573" s="117">
        <v>1</v>
      </c>
      <c r="C6573" s="325">
        <v>1.4303081688453418E-4</v>
      </c>
      <c r="D6573" s="358">
        <v>1.2265907851088964E-4</v>
      </c>
      <c r="E6573" s="327">
        <v>1.3435751545049808E-4</v>
      </c>
      <c r="F6573" s="332">
        <v>0</v>
      </c>
      <c r="G6573" s="358">
        <v>2.018954834930018E-4</v>
      </c>
      <c r="H6573" s="327">
        <v>0</v>
      </c>
      <c r="I6573" s="332">
        <v>0</v>
      </c>
      <c r="J6573" s="358">
        <v>0</v>
      </c>
      <c r="K6573" s="327">
        <v>0</v>
      </c>
      <c r="L6573" s="336">
        <v>2.0677177565262342E-4</v>
      </c>
      <c r="M6573" s="210">
        <v>1.1415525114155251E-4</v>
      </c>
      <c r="N6573" s="325">
        <v>7.1215355589719059E-2</v>
      </c>
      <c r="O6573" s="358">
        <v>0.44752588101635982</v>
      </c>
      <c r="P6573" s="327">
        <v>0.25270470851496601</v>
      </c>
      <c r="Q6573" s="332">
        <v>0.42873563218390809</v>
      </c>
      <c r="R6573" s="358">
        <v>0.38738491491492122</v>
      </c>
      <c r="S6573" s="327">
        <v>0.48435493494738896</v>
      </c>
      <c r="T6573" s="358">
        <v>0.17667411493217608</v>
      </c>
      <c r="U6573" s="358">
        <v>0.44397563282597446</v>
      </c>
      <c r="V6573" s="361">
        <v>0.38685848057642735</v>
      </c>
    </row>
    <row r="6574" spans="1:22" hidden="1" outlineLevel="1">
      <c r="A6574" s="65">
        <v>6565</v>
      </c>
      <c r="B6574" s="117">
        <v>1</v>
      </c>
      <c r="C6574" s="325">
        <v>1.293115089374291E-4</v>
      </c>
      <c r="D6574" s="358">
        <v>1.2018995456559196E-4</v>
      </c>
      <c r="E6574" s="327">
        <v>1.3033600055336044E-4</v>
      </c>
      <c r="F6574" s="332">
        <v>0</v>
      </c>
      <c r="G6574" s="358">
        <v>2.3748977393540956E-4</v>
      </c>
      <c r="H6574" s="327">
        <v>0</v>
      </c>
      <c r="I6574" s="332">
        <v>0</v>
      </c>
      <c r="J6574" s="358">
        <v>0</v>
      </c>
      <c r="K6574" s="327">
        <v>0</v>
      </c>
      <c r="L6574" s="336">
        <v>1.8797434150238492E-4</v>
      </c>
      <c r="M6574" s="210">
        <v>1.1415525114155251E-4</v>
      </c>
      <c r="N6574" s="325">
        <v>7.4983363821979315E-2</v>
      </c>
      <c r="O6574" s="358">
        <v>0.42549069951712137</v>
      </c>
      <c r="P6574" s="327">
        <v>0.23561211338453711</v>
      </c>
      <c r="Q6574" s="332">
        <v>0.46171529619805485</v>
      </c>
      <c r="R6574" s="358">
        <v>0.32497172486512949</v>
      </c>
      <c r="S6574" s="327">
        <v>0.45438552533952198</v>
      </c>
      <c r="T6574" s="358">
        <v>0.12290828007419</v>
      </c>
      <c r="U6574" s="358">
        <v>0.36046888997578475</v>
      </c>
      <c r="V6574" s="361">
        <v>0.39814236189731422</v>
      </c>
    </row>
    <row r="6575" spans="1:22" hidden="1" outlineLevel="1">
      <c r="A6575" s="65">
        <v>6566</v>
      </c>
      <c r="B6575" s="117">
        <v>1</v>
      </c>
      <c r="C6575" s="325">
        <v>1.304365546916336E-4</v>
      </c>
      <c r="D6575" s="358">
        <v>1.1781804022443987E-4</v>
      </c>
      <c r="E6575" s="327">
        <v>1.259253067952095E-4</v>
      </c>
      <c r="F6575" s="332">
        <v>0</v>
      </c>
      <c r="G6575" s="358">
        <v>2.573292145098664E-4</v>
      </c>
      <c r="H6575" s="327">
        <v>0</v>
      </c>
      <c r="I6575" s="332">
        <v>0</v>
      </c>
      <c r="J6575" s="358">
        <v>0</v>
      </c>
      <c r="K6575" s="327">
        <v>0</v>
      </c>
      <c r="L6575" s="336">
        <v>1.9032402077116473E-4</v>
      </c>
      <c r="M6575" s="210">
        <v>1.1415525114155251E-4</v>
      </c>
      <c r="N6575" s="325">
        <v>8.7606191400051214E-2</v>
      </c>
      <c r="O6575" s="358">
        <v>0.44895963583910586</v>
      </c>
      <c r="P6575" s="327">
        <v>0.24565427697403006</v>
      </c>
      <c r="Q6575" s="332">
        <v>0.42873563218390809</v>
      </c>
      <c r="R6575" s="358">
        <v>0.29498496183566214</v>
      </c>
      <c r="S6575" s="327">
        <v>0.43739639099212679</v>
      </c>
      <c r="T6575" s="358">
        <v>0.11495846791619982</v>
      </c>
      <c r="U6575" s="358">
        <v>0.34159794808677035</v>
      </c>
      <c r="V6575" s="361">
        <v>0.35567893300234055</v>
      </c>
    </row>
    <row r="6576" spans="1:22" hidden="1" outlineLevel="1">
      <c r="A6576" s="65">
        <v>6567</v>
      </c>
      <c r="B6576" s="117">
        <v>1</v>
      </c>
      <c r="C6576" s="325">
        <v>1.3868689022246674E-4</v>
      </c>
      <c r="D6576" s="358">
        <v>1.1328807267125595E-4</v>
      </c>
      <c r="E6576" s="327">
        <v>1.2938899865822803E-4</v>
      </c>
      <c r="F6576" s="332">
        <v>0</v>
      </c>
      <c r="G6576" s="358">
        <v>1.9255927616384564E-4</v>
      </c>
      <c r="H6576" s="327">
        <v>0</v>
      </c>
      <c r="I6576" s="332">
        <v>0</v>
      </c>
      <c r="J6576" s="358">
        <v>0</v>
      </c>
      <c r="K6576" s="327">
        <v>0</v>
      </c>
      <c r="L6576" s="336">
        <v>2.1382081345896285E-4</v>
      </c>
      <c r="M6576" s="210">
        <v>1.1415525114155251E-4</v>
      </c>
      <c r="N6576" s="325">
        <v>7.0461753943266994E-2</v>
      </c>
      <c r="O6576" s="358">
        <v>0.43010863299565411</v>
      </c>
      <c r="P6576" s="327">
        <v>0.18506530677987193</v>
      </c>
      <c r="Q6576" s="332">
        <v>0.42873563218390809</v>
      </c>
      <c r="R6576" s="358">
        <v>0.29602126050610833</v>
      </c>
      <c r="S6576" s="327">
        <v>0.39064039869499667</v>
      </c>
      <c r="T6576" s="358">
        <v>0.14361963280158543</v>
      </c>
      <c r="U6576" s="358">
        <v>0.36442387779683566</v>
      </c>
      <c r="V6576" s="361">
        <v>0.27093530467903854</v>
      </c>
    </row>
    <row r="6577" spans="1:22" hidden="1" outlineLevel="1">
      <c r="A6577" s="65">
        <v>6568</v>
      </c>
      <c r="B6577" s="117">
        <v>1</v>
      </c>
      <c r="C6577" s="325">
        <v>1.3895565115263782E-4</v>
      </c>
      <c r="D6577" s="358">
        <v>1.1319086306711038E-4</v>
      </c>
      <c r="E6577" s="327">
        <v>1.3254134743243592E-4</v>
      </c>
      <c r="F6577" s="332">
        <v>0</v>
      </c>
      <c r="G6577" s="358">
        <v>2.4974354605492705E-4</v>
      </c>
      <c r="H6577" s="327">
        <v>0</v>
      </c>
      <c r="I6577" s="332">
        <v>0</v>
      </c>
      <c r="J6577" s="358">
        <v>0</v>
      </c>
      <c r="K6577" s="327">
        <v>0</v>
      </c>
      <c r="L6577" s="336">
        <v>2.2321953053408208E-4</v>
      </c>
      <c r="M6577" s="210">
        <v>1.1415525114155251E-4</v>
      </c>
      <c r="N6577" s="325">
        <v>5.3505716898095794E-2</v>
      </c>
      <c r="O6577" s="358">
        <v>0.33141411768803297</v>
      </c>
      <c r="P6577" s="327">
        <v>0.18945018828142274</v>
      </c>
      <c r="Q6577" s="332">
        <v>0.39575596816976127</v>
      </c>
      <c r="R6577" s="358">
        <v>0.29687930413124047</v>
      </c>
      <c r="S6577" s="327">
        <v>0.36170063359303256</v>
      </c>
      <c r="T6577" s="358">
        <v>0.14571168863263548</v>
      </c>
      <c r="U6577" s="358">
        <v>0.39470778454088284</v>
      </c>
      <c r="V6577" s="361">
        <v>0.16259324796408628</v>
      </c>
    </row>
    <row r="6578" spans="1:22" hidden="1" outlineLevel="1">
      <c r="A6578" s="65">
        <v>6569</v>
      </c>
      <c r="B6578" s="117">
        <v>1</v>
      </c>
      <c r="C6578" s="325">
        <v>1.3792435921128367E-4</v>
      </c>
      <c r="D6578" s="358">
        <v>1.1513505515002193E-4</v>
      </c>
      <c r="E6578" s="327">
        <v>1.3373482927287676E-4</v>
      </c>
      <c r="F6578" s="332">
        <v>0</v>
      </c>
      <c r="G6578" s="358">
        <v>2.4974354605492705E-4</v>
      </c>
      <c r="H6578" s="327">
        <v>0</v>
      </c>
      <c r="I6578" s="332">
        <v>0</v>
      </c>
      <c r="J6578" s="358">
        <v>0</v>
      </c>
      <c r="K6578" s="327">
        <v>0</v>
      </c>
      <c r="L6578" s="336">
        <v>2.2321953053408208E-4</v>
      </c>
      <c r="M6578" s="210">
        <v>1.1415525114155251E-4</v>
      </c>
      <c r="N6578" s="325">
        <v>2.5434055567756804E-2</v>
      </c>
      <c r="O6578" s="358">
        <v>0.1685354463090189</v>
      </c>
      <c r="P6578" s="327">
        <v>9.8781653399444752E-2</v>
      </c>
      <c r="Q6578" s="332">
        <v>0.42873563218390809</v>
      </c>
      <c r="R6578" s="358">
        <v>0.24226318223123153</v>
      </c>
      <c r="S6578" s="327">
        <v>0.27447623497087609</v>
      </c>
      <c r="T6578" s="358">
        <v>0.16705065810934591</v>
      </c>
      <c r="U6578" s="358">
        <v>0.42985067632222107</v>
      </c>
      <c r="V6578" s="361">
        <v>4.3786498335372306E-2</v>
      </c>
    </row>
    <row r="6579" spans="1:22" hidden="1" outlineLevel="1">
      <c r="A6579" s="65">
        <v>6570</v>
      </c>
      <c r="B6579" s="117">
        <v>1</v>
      </c>
      <c r="C6579" s="325">
        <v>1.3276789950451297E-4</v>
      </c>
      <c r="D6579" s="358">
        <v>1.1972334846569318E-4</v>
      </c>
      <c r="E6579" s="327">
        <v>1.3258026531853725E-4</v>
      </c>
      <c r="F6579" s="332">
        <v>0</v>
      </c>
      <c r="G6579" s="358">
        <v>0</v>
      </c>
      <c r="H6579" s="327">
        <v>0</v>
      </c>
      <c r="I6579" s="332">
        <v>0</v>
      </c>
      <c r="J6579" s="358">
        <v>0</v>
      </c>
      <c r="K6579" s="327">
        <v>0</v>
      </c>
      <c r="L6579" s="336">
        <v>1.644775488145868E-4</v>
      </c>
      <c r="M6579" s="210">
        <v>1.1415525114155251E-4</v>
      </c>
      <c r="N6579" s="325">
        <v>3.7680082322602668E-3</v>
      </c>
      <c r="O6579" s="358">
        <v>2.3639617402126233E-2</v>
      </c>
      <c r="P6579" s="327">
        <v>1.9315526573239365E-2</v>
      </c>
      <c r="Q6579" s="332">
        <v>0.46171529619805485</v>
      </c>
      <c r="R6579" s="358">
        <v>0.16338036317820884</v>
      </c>
      <c r="S6579" s="327">
        <v>0.19425679623190695</v>
      </c>
      <c r="T6579" s="358">
        <v>0.21569095618125939</v>
      </c>
      <c r="U6579" s="358">
        <v>0.4852205058169341</v>
      </c>
      <c r="V6579" s="361">
        <v>0</v>
      </c>
    </row>
    <row r="6580" spans="1:22" hidden="1" outlineLevel="1">
      <c r="A6580" s="65">
        <v>6571</v>
      </c>
      <c r="B6580" s="117">
        <v>1</v>
      </c>
      <c r="C6580" s="325">
        <v>1.3111783239834636E-4</v>
      </c>
      <c r="D6580" s="358">
        <v>1.2505043477287084E-4</v>
      </c>
      <c r="E6580" s="327">
        <v>1.3421481653479319E-4</v>
      </c>
      <c r="F6580" s="332">
        <v>0</v>
      </c>
      <c r="G6580" s="358">
        <v>0</v>
      </c>
      <c r="H6580" s="327">
        <v>0</v>
      </c>
      <c r="I6580" s="332">
        <v>0</v>
      </c>
      <c r="J6580" s="358">
        <v>0</v>
      </c>
      <c r="K6580" s="327">
        <v>0</v>
      </c>
      <c r="L6580" s="336">
        <v>1.1748396343899057E-4</v>
      </c>
      <c r="M6580" s="210">
        <v>1.1415525114155251E-4</v>
      </c>
      <c r="N6580" s="325">
        <v>0</v>
      </c>
      <c r="O6580" s="358">
        <v>0</v>
      </c>
      <c r="P6580" s="327">
        <v>0</v>
      </c>
      <c r="Q6580" s="332">
        <v>0.39575596816976127</v>
      </c>
      <c r="R6580" s="358">
        <v>0.13411837324410639</v>
      </c>
      <c r="S6580" s="327">
        <v>0.17232199101313</v>
      </c>
      <c r="T6580" s="358">
        <v>0.20669511610774419</v>
      </c>
      <c r="U6580" s="358">
        <v>0.52646537880789379</v>
      </c>
      <c r="V6580" s="361">
        <v>0</v>
      </c>
    </row>
    <row r="6581" spans="1:22" hidden="1" outlineLevel="1">
      <c r="A6581" s="65">
        <v>6572</v>
      </c>
      <c r="B6581" s="117">
        <v>1</v>
      </c>
      <c r="C6581" s="325">
        <v>1.3819312014145475E-4</v>
      </c>
      <c r="D6581" s="358">
        <v>1.3714330952858066E-4</v>
      </c>
      <c r="E6581" s="327">
        <v>1.4273783359098488E-4</v>
      </c>
      <c r="F6581" s="332">
        <v>0</v>
      </c>
      <c r="G6581" s="358">
        <v>0</v>
      </c>
      <c r="H6581" s="327">
        <v>0</v>
      </c>
      <c r="I6581" s="332">
        <v>0</v>
      </c>
      <c r="J6581" s="358">
        <v>0</v>
      </c>
      <c r="K6581" s="327">
        <v>0</v>
      </c>
      <c r="L6581" s="336">
        <v>8.811297257924293E-5</v>
      </c>
      <c r="M6581" s="210">
        <v>1.1415525114155251E-4</v>
      </c>
      <c r="N6581" s="325">
        <v>0</v>
      </c>
      <c r="O6581" s="358">
        <v>0</v>
      </c>
      <c r="P6581" s="327">
        <v>0</v>
      </c>
      <c r="Q6581" s="332">
        <v>0.39575596816976127</v>
      </c>
      <c r="R6581" s="358">
        <v>0.10984860004350042</v>
      </c>
      <c r="S6581" s="327">
        <v>0.14228506418588577</v>
      </c>
      <c r="T6581" s="358">
        <v>0.29497987217805599</v>
      </c>
      <c r="U6581" s="358">
        <v>0.62680906981055751</v>
      </c>
      <c r="V6581" s="361">
        <v>0</v>
      </c>
    </row>
    <row r="6582" spans="1:22" hidden="1" outlineLevel="1">
      <c r="A6582" s="65">
        <v>6573</v>
      </c>
      <c r="B6582" s="117">
        <v>1</v>
      </c>
      <c r="C6582" s="325">
        <v>1.3049280697934385E-4</v>
      </c>
      <c r="D6582" s="358">
        <v>1.3306050615446641E-4</v>
      </c>
      <c r="E6582" s="327">
        <v>1.3473372168281095E-4</v>
      </c>
      <c r="F6582" s="332">
        <v>0</v>
      </c>
      <c r="G6582" s="358">
        <v>0</v>
      </c>
      <c r="H6582" s="327">
        <v>0</v>
      </c>
      <c r="I6582" s="332">
        <v>0</v>
      </c>
      <c r="J6582" s="358">
        <v>0</v>
      </c>
      <c r="K6582" s="327">
        <v>0</v>
      </c>
      <c r="L6582" s="336">
        <v>5.8741981719495287E-5</v>
      </c>
      <c r="M6582" s="210">
        <v>1.1415525114155251E-4</v>
      </c>
      <c r="N6582" s="325">
        <v>0</v>
      </c>
      <c r="O6582" s="358">
        <v>0</v>
      </c>
      <c r="P6582" s="327">
        <v>0</v>
      </c>
      <c r="Q6582" s="332">
        <v>0.36277630415561452</v>
      </c>
      <c r="R6582" s="358">
        <v>9.4609870801877508E-2</v>
      </c>
      <c r="S6582" s="327">
        <v>0.1178436649217293</v>
      </c>
      <c r="T6582" s="358">
        <v>0.25983333421641525</v>
      </c>
      <c r="U6582" s="358">
        <v>0.58104421073839663</v>
      </c>
      <c r="V6582" s="361">
        <v>0</v>
      </c>
    </row>
    <row r="6583" spans="1:22" hidden="1" outlineLevel="1">
      <c r="A6583" s="65">
        <v>6574</v>
      </c>
      <c r="B6583" s="117">
        <v>1</v>
      </c>
      <c r="C6583" s="325">
        <v>1.2204871356861994E-4</v>
      </c>
      <c r="D6583" s="358">
        <v>1.2250354314425669E-4</v>
      </c>
      <c r="E6583" s="327">
        <v>1.2381076831703713E-4</v>
      </c>
      <c r="F6583" s="332">
        <v>0</v>
      </c>
      <c r="G6583" s="358">
        <v>0</v>
      </c>
      <c r="H6583" s="327">
        <v>0</v>
      </c>
      <c r="I6583" s="332">
        <v>7.132604024571815E-5</v>
      </c>
      <c r="J6583" s="358">
        <v>0</v>
      </c>
      <c r="K6583" s="327">
        <v>0</v>
      </c>
      <c r="L6583" s="336">
        <v>3.7594868300476983E-5</v>
      </c>
      <c r="M6583" s="210">
        <v>1.1415525114155251E-4</v>
      </c>
      <c r="N6583" s="325">
        <v>0</v>
      </c>
      <c r="O6583" s="358">
        <v>0</v>
      </c>
      <c r="P6583" s="327">
        <v>0</v>
      </c>
      <c r="Q6583" s="332">
        <v>0.36277630415561452</v>
      </c>
      <c r="R6583" s="358">
        <v>9.137313866680459E-2</v>
      </c>
      <c r="S6583" s="327">
        <v>0.18011184202677785</v>
      </c>
      <c r="T6583" s="358">
        <v>0.23776214519883734</v>
      </c>
      <c r="U6583" s="358">
        <v>0.46205557715077866</v>
      </c>
      <c r="V6583" s="361">
        <v>0</v>
      </c>
    </row>
    <row r="6584" spans="1:22" hidden="1" outlineLevel="1">
      <c r="A6584" s="65">
        <v>6575</v>
      </c>
      <c r="B6584" s="117">
        <v>1</v>
      </c>
      <c r="C6584" s="325">
        <v>1.085356640097857E-4</v>
      </c>
      <c r="D6584" s="358">
        <v>1.1305476962130658E-4</v>
      </c>
      <c r="E6584" s="327">
        <v>1.1226512877364201E-4</v>
      </c>
      <c r="F6584" s="332">
        <v>0</v>
      </c>
      <c r="G6584" s="358">
        <v>0</v>
      </c>
      <c r="H6584" s="327">
        <v>0</v>
      </c>
      <c r="I6584" s="332">
        <v>7.3554979003396872E-5</v>
      </c>
      <c r="J6584" s="358">
        <v>0</v>
      </c>
      <c r="K6584" s="327">
        <v>0</v>
      </c>
      <c r="L6584" s="336">
        <v>2.3496792687798115E-5</v>
      </c>
      <c r="M6584" s="210">
        <v>1.1415525114155251E-4</v>
      </c>
      <c r="N6584" s="325">
        <v>0</v>
      </c>
      <c r="O6584" s="358">
        <v>0</v>
      </c>
      <c r="P6584" s="327">
        <v>0</v>
      </c>
      <c r="Q6584" s="332">
        <v>0.296816976127321</v>
      </c>
      <c r="R6584" s="358">
        <v>7.6984700430394723E-2</v>
      </c>
      <c r="S6584" s="327">
        <v>0.17413652664949333</v>
      </c>
      <c r="T6584" s="358">
        <v>8.0648752286979125E-2</v>
      </c>
      <c r="U6584" s="358">
        <v>0.37685383952013862</v>
      </c>
      <c r="V6584" s="361">
        <v>0</v>
      </c>
    </row>
    <row r="6585" spans="1:22" hidden="1" outlineLevel="1">
      <c r="A6585" s="65">
        <v>6576</v>
      </c>
      <c r="B6585" s="117">
        <v>1</v>
      </c>
      <c r="C6585" s="325">
        <v>9.9335289842068759E-5</v>
      </c>
      <c r="D6585" s="358">
        <v>1.0249780661109686E-4</v>
      </c>
      <c r="E6585" s="327">
        <v>1.0131623015046732E-4</v>
      </c>
      <c r="F6585" s="332">
        <v>0</v>
      </c>
      <c r="G6585" s="358">
        <v>0</v>
      </c>
      <c r="H6585" s="327">
        <v>0</v>
      </c>
      <c r="I6585" s="332">
        <v>7.8012856518754235E-5</v>
      </c>
      <c r="J6585" s="358">
        <v>0</v>
      </c>
      <c r="K6585" s="327">
        <v>0</v>
      </c>
      <c r="L6585" s="336">
        <v>9.3987170751192458E-6</v>
      </c>
      <c r="M6585" s="210">
        <v>1.1415525114155251E-4</v>
      </c>
      <c r="N6585" s="325">
        <v>0</v>
      </c>
      <c r="O6585" s="358">
        <v>0</v>
      </c>
      <c r="P6585" s="327">
        <v>0</v>
      </c>
      <c r="Q6585" s="332">
        <v>0.23085764809902742</v>
      </c>
      <c r="R6585" s="358">
        <v>6.0621448062534E-2</v>
      </c>
      <c r="S6585" s="327">
        <v>0.19943033426348777</v>
      </c>
      <c r="T6585" s="358">
        <v>3.9749060789950809E-2</v>
      </c>
      <c r="U6585" s="358">
        <v>0.33007198357970763</v>
      </c>
      <c r="V6585" s="361">
        <v>0</v>
      </c>
    </row>
    <row r="6586" spans="1:22" hidden="1" outlineLevel="1">
      <c r="A6586" s="65">
        <v>6577</v>
      </c>
      <c r="B6586" s="117">
        <v>1</v>
      </c>
      <c r="C6586" s="325">
        <v>9.0847444652014691E-5</v>
      </c>
      <c r="D6586" s="358">
        <v>9.166865670927953E-5</v>
      </c>
      <c r="E6586" s="327">
        <v>9.159973125383479E-5</v>
      </c>
      <c r="F6586" s="332">
        <v>0</v>
      </c>
      <c r="G6586" s="358">
        <v>0</v>
      </c>
      <c r="H6586" s="327">
        <v>0</v>
      </c>
      <c r="I6586" s="332">
        <v>7.132604024571815E-5</v>
      </c>
      <c r="J6586" s="358">
        <v>0</v>
      </c>
      <c r="K6586" s="327">
        <v>0</v>
      </c>
      <c r="L6586" s="336">
        <v>5.8741981719495289E-6</v>
      </c>
      <c r="M6586" s="210">
        <v>1.1415525114155251E-4</v>
      </c>
      <c r="N6586" s="325">
        <v>0</v>
      </c>
      <c r="O6586" s="358">
        <v>0</v>
      </c>
      <c r="P6586" s="327">
        <v>0</v>
      </c>
      <c r="Q6586" s="332">
        <v>0.13191865605658709</v>
      </c>
      <c r="R6586" s="358">
        <v>5.8600532263029657E-2</v>
      </c>
      <c r="S6586" s="327">
        <v>0.2233569112746929</v>
      </c>
      <c r="T6586" s="358">
        <v>3.1380837465750641E-2</v>
      </c>
      <c r="U6586" s="358">
        <v>0.27549315164920479</v>
      </c>
      <c r="V6586" s="361">
        <v>0</v>
      </c>
    </row>
    <row r="6587" spans="1:22" hidden="1" outlineLevel="1">
      <c r="A6587" s="65">
        <v>6578</v>
      </c>
      <c r="B6587" s="117">
        <v>1</v>
      </c>
      <c r="C6587" s="325">
        <v>8.567223418267392E-5</v>
      </c>
      <c r="D6587" s="358">
        <v>8.599161582717781E-5</v>
      </c>
      <c r="E6587" s="327">
        <v>8.4477758097291063E-5</v>
      </c>
      <c r="F6587" s="332">
        <v>0</v>
      </c>
      <c r="G6587" s="358">
        <v>0</v>
      </c>
      <c r="H6587" s="327">
        <v>0</v>
      </c>
      <c r="I6587" s="332">
        <v>0</v>
      </c>
      <c r="J6587" s="358">
        <v>0</v>
      </c>
      <c r="K6587" s="327">
        <v>0</v>
      </c>
      <c r="L6587" s="336">
        <v>2.3496792687798115E-6</v>
      </c>
      <c r="M6587" s="210">
        <v>1.1415525114155251E-4</v>
      </c>
      <c r="N6587" s="325">
        <v>0</v>
      </c>
      <c r="O6587" s="358">
        <v>0</v>
      </c>
      <c r="P6587" s="327">
        <v>0</v>
      </c>
      <c r="Q6587" s="332">
        <v>0.13191865605658709</v>
      </c>
      <c r="R6587" s="358">
        <v>5.2517669317387709E-2</v>
      </c>
      <c r="S6587" s="327">
        <v>0.20375146394523067</v>
      </c>
      <c r="T6587" s="358">
        <v>3.0753220716435627E-2</v>
      </c>
      <c r="U6587" s="358">
        <v>0.24950323168229868</v>
      </c>
      <c r="V6587" s="361">
        <v>0</v>
      </c>
    </row>
    <row r="6588" spans="1:22" hidden="1" outlineLevel="1">
      <c r="A6588" s="65">
        <v>6579</v>
      </c>
      <c r="B6588" s="117">
        <v>1</v>
      </c>
      <c r="C6588" s="325">
        <v>8.2703363442412E-5</v>
      </c>
      <c r="D6588" s="358">
        <v>8.2997560019494026E-5</v>
      </c>
      <c r="E6588" s="327">
        <v>8.1208655664779183E-5</v>
      </c>
      <c r="F6588" s="332">
        <v>0</v>
      </c>
      <c r="G6588" s="358">
        <v>0</v>
      </c>
      <c r="H6588" s="327">
        <v>0</v>
      </c>
      <c r="I6588" s="332">
        <v>0</v>
      </c>
      <c r="J6588" s="358">
        <v>0</v>
      </c>
      <c r="K6588" s="327">
        <v>0</v>
      </c>
      <c r="L6588" s="336">
        <v>1.1748396343899057E-6</v>
      </c>
      <c r="M6588" s="210">
        <v>1.1415525114155251E-4</v>
      </c>
      <c r="N6588" s="325">
        <v>0</v>
      </c>
      <c r="O6588" s="358">
        <v>0</v>
      </c>
      <c r="P6588" s="327">
        <v>0</v>
      </c>
      <c r="Q6588" s="332">
        <v>0.13191865605658709</v>
      </c>
      <c r="R6588" s="358">
        <v>5.3697514492118098E-2</v>
      </c>
      <c r="S6588" s="327">
        <v>0.19558182511738603</v>
      </c>
      <c r="T6588" s="358">
        <v>2.7824342552965564E-2</v>
      </c>
      <c r="U6588" s="358">
        <v>0.23865526508741614</v>
      </c>
      <c r="V6588" s="361">
        <v>0</v>
      </c>
    </row>
    <row r="6589" spans="1:22" hidden="1" outlineLevel="1">
      <c r="A6589" s="65">
        <v>6580</v>
      </c>
      <c r="B6589" s="117">
        <v>1</v>
      </c>
      <c r="C6589" s="325">
        <v>8.1597068450777556E-5</v>
      </c>
      <c r="D6589" s="358">
        <v>8.1986580136380013E-5</v>
      </c>
      <c r="E6589" s="327">
        <v>8.0235708512245882E-5</v>
      </c>
      <c r="F6589" s="332">
        <v>0</v>
      </c>
      <c r="G6589" s="358">
        <v>0</v>
      </c>
      <c r="H6589" s="327">
        <v>0</v>
      </c>
      <c r="I6589" s="332">
        <v>0</v>
      </c>
      <c r="J6589" s="358">
        <v>0</v>
      </c>
      <c r="K6589" s="327">
        <v>0</v>
      </c>
      <c r="L6589" s="336">
        <v>1.409807561267887E-5</v>
      </c>
      <c r="M6589" s="210">
        <v>1.1415525114155251E-4</v>
      </c>
      <c r="N6589" s="325">
        <v>0</v>
      </c>
      <c r="O6589" s="358">
        <v>0</v>
      </c>
      <c r="P6589" s="327">
        <v>0</v>
      </c>
      <c r="Q6589" s="332">
        <v>9.8938992042440319E-2</v>
      </c>
      <c r="R6589" s="358">
        <v>5.9125948258498165E-2</v>
      </c>
      <c r="S6589" s="327">
        <v>0.21295074727897803</v>
      </c>
      <c r="T6589" s="358">
        <v>2.740593138675556E-2</v>
      </c>
      <c r="U6589" s="358">
        <v>0.22871129570877377</v>
      </c>
      <c r="V6589" s="361">
        <v>0</v>
      </c>
    </row>
    <row r="6590" spans="1:22" hidden="1" outlineLevel="1">
      <c r="A6590" s="65">
        <v>6581</v>
      </c>
      <c r="B6590" s="117">
        <v>1</v>
      </c>
      <c r="C6590" s="325">
        <v>8.2840869034592551E-5</v>
      </c>
      <c r="D6590" s="358">
        <v>8.1772719007259753E-5</v>
      </c>
      <c r="E6590" s="327">
        <v>8.1078929377774743E-5</v>
      </c>
      <c r="F6590" s="332">
        <v>0</v>
      </c>
      <c r="G6590" s="358">
        <v>0</v>
      </c>
      <c r="H6590" s="327">
        <v>0</v>
      </c>
      <c r="I6590" s="332">
        <v>0</v>
      </c>
      <c r="J6590" s="358">
        <v>0</v>
      </c>
      <c r="K6590" s="327">
        <v>0</v>
      </c>
      <c r="L6590" s="336">
        <v>3.7594868300476983E-5</v>
      </c>
      <c r="M6590" s="210">
        <v>1.1415525114155251E-4</v>
      </c>
      <c r="N6590" s="325">
        <v>0</v>
      </c>
      <c r="O6590" s="358">
        <v>0</v>
      </c>
      <c r="P6590" s="327">
        <v>0</v>
      </c>
      <c r="Q6590" s="332">
        <v>6.5959328028293546E-2</v>
      </c>
      <c r="R6590" s="358">
        <v>6.7114403746886472E-2</v>
      </c>
      <c r="S6590" s="327">
        <v>0.19918558088804564</v>
      </c>
      <c r="T6590" s="358">
        <v>2.9184178843148091E-2</v>
      </c>
      <c r="U6590" s="358">
        <v>0.2279202981445636</v>
      </c>
      <c r="V6590" s="361">
        <v>0</v>
      </c>
    </row>
    <row r="6591" spans="1:22" hidden="1" outlineLevel="1">
      <c r="A6591" s="65">
        <v>6582</v>
      </c>
      <c r="B6591" s="117">
        <v>1</v>
      </c>
      <c r="C6591" s="325">
        <v>8.8416095772094928E-5</v>
      </c>
      <c r="D6591" s="358">
        <v>8.6380454243760116E-5</v>
      </c>
      <c r="E6591" s="327">
        <v>8.5489623135925679E-5</v>
      </c>
      <c r="F6591" s="332">
        <v>0</v>
      </c>
      <c r="G6591" s="358">
        <v>0</v>
      </c>
      <c r="H6591" s="327">
        <v>0</v>
      </c>
      <c r="I6591" s="332">
        <v>0</v>
      </c>
      <c r="J6591" s="358">
        <v>0</v>
      </c>
      <c r="K6591" s="327">
        <v>0</v>
      </c>
      <c r="L6591" s="336">
        <v>9.3987170751192462E-5</v>
      </c>
      <c r="M6591" s="210">
        <v>1.1415525114155251E-4</v>
      </c>
      <c r="N6591" s="325">
        <v>0</v>
      </c>
      <c r="O6591" s="358">
        <v>0</v>
      </c>
      <c r="P6591" s="327">
        <v>0</v>
      </c>
      <c r="Q6591" s="332">
        <v>6.5959328028293546E-2</v>
      </c>
      <c r="R6591" s="358">
        <v>9.2038815739930863E-2</v>
      </c>
      <c r="S6591" s="327">
        <v>0.15486866541691771</v>
      </c>
      <c r="T6591" s="358">
        <v>3.159004304885564E-2</v>
      </c>
      <c r="U6591" s="358">
        <v>0.23899426404350618</v>
      </c>
      <c r="V6591" s="361">
        <v>0</v>
      </c>
    </row>
    <row r="6592" spans="1:22" hidden="1" outlineLevel="1">
      <c r="A6592" s="65">
        <v>6583</v>
      </c>
      <c r="B6592" s="117">
        <v>1</v>
      </c>
      <c r="C6592" s="325">
        <v>1.0530428259354273E-4</v>
      </c>
      <c r="D6592" s="358">
        <v>9.6898533412311601E-5</v>
      </c>
      <c r="E6592" s="327">
        <v>9.7307687882030127E-5</v>
      </c>
      <c r="F6592" s="332">
        <v>0</v>
      </c>
      <c r="G6592" s="358">
        <v>0</v>
      </c>
      <c r="H6592" s="327">
        <v>0</v>
      </c>
      <c r="I6592" s="332">
        <v>0</v>
      </c>
      <c r="J6592" s="358">
        <v>0</v>
      </c>
      <c r="K6592" s="327">
        <v>0</v>
      </c>
      <c r="L6592" s="336">
        <v>1.8210014333043539E-4</v>
      </c>
      <c r="M6592" s="210">
        <v>1.1415525114155251E-4</v>
      </c>
      <c r="N6592" s="325">
        <v>2.8260061741952002E-3</v>
      </c>
      <c r="O6592" s="358">
        <v>2.5986455721697926E-2</v>
      </c>
      <c r="P6592" s="327">
        <v>1.6453040702049813E-2</v>
      </c>
      <c r="Q6592" s="332">
        <v>6.5959328028293546E-2</v>
      </c>
      <c r="R6592" s="358">
        <v>0.10566253107396455</v>
      </c>
      <c r="S6592" s="327">
        <v>0.13300137741751808</v>
      </c>
      <c r="T6592" s="358">
        <v>0.1087869032146022</v>
      </c>
      <c r="U6592" s="358">
        <v>0.29131310293340845</v>
      </c>
      <c r="V6592" s="361">
        <v>0</v>
      </c>
    </row>
    <row r="6593" spans="1:22" hidden="1" outlineLevel="1">
      <c r="A6593" s="65">
        <v>6584</v>
      </c>
      <c r="B6593" s="117">
        <v>1</v>
      </c>
      <c r="C6593" s="325">
        <v>1.2588011938710533E-4</v>
      </c>
      <c r="D6593" s="358">
        <v>1.0772768331412893E-4</v>
      </c>
      <c r="E6593" s="327">
        <v>1.1428885885091128E-4</v>
      </c>
      <c r="F6593" s="332">
        <v>0</v>
      </c>
      <c r="G6593" s="358">
        <v>0</v>
      </c>
      <c r="H6593" s="327">
        <v>0</v>
      </c>
      <c r="I6593" s="332">
        <v>0</v>
      </c>
      <c r="J6593" s="358">
        <v>0</v>
      </c>
      <c r="K6593" s="327">
        <v>0</v>
      </c>
      <c r="L6593" s="336">
        <v>1.5860335064263727E-4</v>
      </c>
      <c r="M6593" s="210">
        <v>1.1415525114155251E-4</v>
      </c>
      <c r="N6593" s="325">
        <v>5.7273725130356057E-2</v>
      </c>
      <c r="O6593" s="358">
        <v>0.21448279157254252</v>
      </c>
      <c r="P6593" s="327">
        <v>0.17987137505037379</v>
      </c>
      <c r="Q6593" s="332">
        <v>0.13191865605658709</v>
      </c>
      <c r="R6593" s="358">
        <v>9.3704122162369036E-2</v>
      </c>
      <c r="S6593" s="327">
        <v>0.1230172029533101</v>
      </c>
      <c r="T6593" s="358">
        <v>0.20041894861459408</v>
      </c>
      <c r="U6593" s="358">
        <v>0.45629259489724727</v>
      </c>
      <c r="V6593" s="361">
        <v>2.7469914330637144E-2</v>
      </c>
    </row>
    <row r="6594" spans="1:22" hidden="1" outlineLevel="1">
      <c r="A6594" s="65">
        <v>6585</v>
      </c>
      <c r="B6594" s="117">
        <v>1</v>
      </c>
      <c r="C6594" s="325">
        <v>1.4069322181746479E-4</v>
      </c>
      <c r="D6594" s="358">
        <v>1.1781804022443987E-4</v>
      </c>
      <c r="E6594" s="327">
        <v>1.2859766830750096E-4</v>
      </c>
      <c r="F6594" s="332">
        <v>0</v>
      </c>
      <c r="G6594" s="358">
        <v>0</v>
      </c>
      <c r="H6594" s="327">
        <v>0</v>
      </c>
      <c r="I6594" s="332">
        <v>0</v>
      </c>
      <c r="J6594" s="358">
        <v>0</v>
      </c>
      <c r="K6594" s="327">
        <v>0</v>
      </c>
      <c r="L6594" s="336">
        <v>1.4685495429873823E-4</v>
      </c>
      <c r="M6594" s="210">
        <v>1.1415525114155251E-4</v>
      </c>
      <c r="N6594" s="325">
        <v>0.13979310541685591</v>
      </c>
      <c r="O6594" s="358">
        <v>0.43083371015203231</v>
      </c>
      <c r="P6594" s="327">
        <v>0.40604002270082729</v>
      </c>
      <c r="Q6594" s="332">
        <v>0.16489832007073388</v>
      </c>
      <c r="R6594" s="358">
        <v>7.2914931577713657E-2</v>
      </c>
      <c r="S6594" s="327">
        <v>8.968879095022575E-2</v>
      </c>
      <c r="T6594" s="358">
        <v>0.21265747522623682</v>
      </c>
      <c r="U6594" s="358">
        <v>0.53347135723375549</v>
      </c>
      <c r="V6594" s="361">
        <v>0.10528823227086945</v>
      </c>
    </row>
    <row r="6595" spans="1:22" hidden="1" outlineLevel="1">
      <c r="A6595" s="65">
        <v>6586</v>
      </c>
      <c r="B6595" s="117">
        <v>1</v>
      </c>
      <c r="C6595" s="325">
        <v>1.4736224303822155E-4</v>
      </c>
      <c r="D6595" s="358">
        <v>1.2388391952312391E-4</v>
      </c>
      <c r="E6595" s="327">
        <v>1.3776931679871483E-4</v>
      </c>
      <c r="F6595" s="332">
        <v>0</v>
      </c>
      <c r="G6595" s="358">
        <v>0</v>
      </c>
      <c r="H6595" s="327">
        <v>0</v>
      </c>
      <c r="I6595" s="332">
        <v>0</v>
      </c>
      <c r="J6595" s="358">
        <v>0</v>
      </c>
      <c r="K6595" s="327">
        <v>0</v>
      </c>
      <c r="L6595" s="336">
        <v>1.644775488145868E-4</v>
      </c>
      <c r="M6595" s="210">
        <v>1.1415525114155251E-4</v>
      </c>
      <c r="N6595" s="325">
        <v>0.2145880688272222</v>
      </c>
      <c r="O6595" s="358">
        <v>0.549911887434132</v>
      </c>
      <c r="P6595" s="327">
        <v>0.56559049206897893</v>
      </c>
      <c r="Q6595" s="332">
        <v>0.19787798408488064</v>
      </c>
      <c r="R6595" s="358">
        <v>9.036883015771989E-2</v>
      </c>
      <c r="S6595" s="327">
        <v>0.12205507566678471</v>
      </c>
      <c r="T6595" s="358">
        <v>0.24644417689769499</v>
      </c>
      <c r="U6595" s="358">
        <v>0.51550441256098123</v>
      </c>
      <c r="V6595" s="361">
        <v>0.21253091218595241</v>
      </c>
    </row>
    <row r="6596" spans="1:22" hidden="1" outlineLevel="1">
      <c r="A6596" s="65">
        <v>6587</v>
      </c>
      <c r="B6596" s="117">
        <v>1</v>
      </c>
      <c r="C6596" s="325">
        <v>1.4743724608850186E-4</v>
      </c>
      <c r="D6596" s="358">
        <v>1.2501155093121261E-4</v>
      </c>
      <c r="E6596" s="327">
        <v>1.3657583495827399E-4</v>
      </c>
      <c r="F6596" s="332">
        <v>0</v>
      </c>
      <c r="G6596" s="358">
        <v>0</v>
      </c>
      <c r="H6596" s="327">
        <v>0</v>
      </c>
      <c r="I6596" s="332">
        <v>0</v>
      </c>
      <c r="J6596" s="358">
        <v>0</v>
      </c>
      <c r="K6596" s="327">
        <v>0</v>
      </c>
      <c r="L6596" s="336">
        <v>1.8797434150238492E-4</v>
      </c>
      <c r="M6596" s="210">
        <v>1.1415525114155251E-4</v>
      </c>
      <c r="N6596" s="325">
        <v>0.33516433225955078</v>
      </c>
      <c r="O6596" s="358">
        <v>0.595943905496925</v>
      </c>
      <c r="P6596" s="327">
        <v>0.63834089848609388</v>
      </c>
      <c r="Q6596" s="332">
        <v>0.19787798408488064</v>
      </c>
      <c r="R6596" s="358">
        <v>0.11903108388738133</v>
      </c>
      <c r="S6596" s="327">
        <v>0.15816015059275787</v>
      </c>
      <c r="T6596" s="358">
        <v>0.21454032547418186</v>
      </c>
      <c r="U6596" s="358">
        <v>0.49211348459076576</v>
      </c>
      <c r="V6596" s="361">
        <v>0.30887907339676957</v>
      </c>
    </row>
    <row r="6597" spans="1:22" hidden="1" outlineLevel="1">
      <c r="A6597" s="65">
        <v>6588</v>
      </c>
      <c r="B6597" s="117">
        <v>1</v>
      </c>
      <c r="C6597" s="325">
        <v>1.4688097346558963E-4</v>
      </c>
      <c r="D6597" s="358">
        <v>1.2034548993222488E-4</v>
      </c>
      <c r="E6597" s="327">
        <v>1.3355321247107056E-4</v>
      </c>
      <c r="F6597" s="332">
        <v>0</v>
      </c>
      <c r="G6597" s="358">
        <v>2.1064817786408559E-4</v>
      </c>
      <c r="H6597" s="327">
        <v>0</v>
      </c>
      <c r="I6597" s="332">
        <v>0</v>
      </c>
      <c r="J6597" s="358">
        <v>0</v>
      </c>
      <c r="K6597" s="327">
        <v>0</v>
      </c>
      <c r="L6597" s="336">
        <v>2.0677177565262342E-4</v>
      </c>
      <c r="M6597" s="210">
        <v>1.1415525114155251E-4</v>
      </c>
      <c r="N6597" s="325">
        <v>0.39884367138474924</v>
      </c>
      <c r="O6597" s="358">
        <v>0.66658487223951246</v>
      </c>
      <c r="P6597" s="327">
        <v>0.69659902977271237</v>
      </c>
      <c r="Q6597" s="332">
        <v>0.16489832007073388</v>
      </c>
      <c r="R6597" s="358">
        <v>0.1238637626829393</v>
      </c>
      <c r="S6597" s="327">
        <v>0.17875304071081263</v>
      </c>
      <c r="T6597" s="358">
        <v>0.22562822137874708</v>
      </c>
      <c r="U6597" s="358">
        <v>0.46341157297513896</v>
      </c>
      <c r="V6597" s="361">
        <v>0.38318625668241796</v>
      </c>
    </row>
    <row r="6598" spans="1:22" hidden="1" outlineLevel="1">
      <c r="A6598" s="65">
        <v>6589</v>
      </c>
      <c r="B6598" s="117">
        <v>1</v>
      </c>
      <c r="C6598" s="325">
        <v>1.3444921788162973E-4</v>
      </c>
      <c r="D6598" s="358">
        <v>1.1807078519521837E-4</v>
      </c>
      <c r="E6598" s="327">
        <v>1.2859766830750096E-4</v>
      </c>
      <c r="F6598" s="332">
        <v>0</v>
      </c>
      <c r="G6598" s="358">
        <v>2.2290194998360308E-4</v>
      </c>
      <c r="H6598" s="327">
        <v>0</v>
      </c>
      <c r="I6598" s="332">
        <v>0</v>
      </c>
      <c r="J6598" s="358">
        <v>0</v>
      </c>
      <c r="K6598" s="327">
        <v>0</v>
      </c>
      <c r="L6598" s="336">
        <v>1.8797434150238492E-4</v>
      </c>
      <c r="M6598" s="210">
        <v>1.1415525114155251E-4</v>
      </c>
      <c r="N6598" s="325">
        <v>0.41768371254605052</v>
      </c>
      <c r="O6598" s="358">
        <v>0.66098864804307977</v>
      </c>
      <c r="P6598" s="327">
        <v>0.66329664890192808</v>
      </c>
      <c r="Q6598" s="332">
        <v>0.16489832007073388</v>
      </c>
      <c r="R6598" s="358">
        <v>0.11962159971138321</v>
      </c>
      <c r="S6598" s="327">
        <v>0.17669375169900717</v>
      </c>
      <c r="T6598" s="358">
        <v>0.14456105792555796</v>
      </c>
      <c r="U6598" s="358">
        <v>0.37617584160795847</v>
      </c>
      <c r="V6598" s="361">
        <v>0.39909668203609</v>
      </c>
    </row>
    <row r="6599" spans="1:22" hidden="1" outlineLevel="1">
      <c r="A6599" s="65">
        <v>6590</v>
      </c>
      <c r="B6599" s="117">
        <v>1</v>
      </c>
      <c r="C6599" s="325">
        <v>1.3543050778946366E-4</v>
      </c>
      <c r="D6599" s="358">
        <v>1.1266593120472426E-4</v>
      </c>
      <c r="E6599" s="327">
        <v>1.234994252282265E-4</v>
      </c>
      <c r="F6599" s="332">
        <v>0</v>
      </c>
      <c r="G6599" s="358">
        <v>2.2465248885781994E-4</v>
      </c>
      <c r="H6599" s="327">
        <v>0</v>
      </c>
      <c r="I6599" s="332">
        <v>0</v>
      </c>
      <c r="J6599" s="358">
        <v>0</v>
      </c>
      <c r="K6599" s="327">
        <v>0</v>
      </c>
      <c r="L6599" s="336">
        <v>1.9032402077116473E-4</v>
      </c>
      <c r="M6599" s="210">
        <v>1.1415525114155251E-4</v>
      </c>
      <c r="N6599" s="325">
        <v>0.46007380515897855</v>
      </c>
      <c r="O6599" s="358">
        <v>0.5992578254669001</v>
      </c>
      <c r="P6599" s="327">
        <v>0.65146931686004794</v>
      </c>
      <c r="Q6599" s="332">
        <v>0.16489832007073388</v>
      </c>
      <c r="R6599" s="358">
        <v>0.13761048245372218</v>
      </c>
      <c r="S6599" s="327">
        <v>0.15925731231803789</v>
      </c>
      <c r="T6599" s="358">
        <v>0.10899610879770721</v>
      </c>
      <c r="U6599" s="358">
        <v>0.34882992581669203</v>
      </c>
      <c r="V6599" s="361">
        <v>0.35783951379652895</v>
      </c>
    </row>
    <row r="6600" spans="1:22" hidden="1" outlineLevel="1">
      <c r="A6600" s="65">
        <v>6591</v>
      </c>
      <c r="B6600" s="117">
        <v>1</v>
      </c>
      <c r="C6600" s="325">
        <v>1.4066197054651467E-4</v>
      </c>
      <c r="D6600" s="358">
        <v>1.14979519783389E-4</v>
      </c>
      <c r="E6600" s="327">
        <v>1.2785822847157565E-4</v>
      </c>
      <c r="F6600" s="332">
        <v>0</v>
      </c>
      <c r="G6600" s="358">
        <v>2.0598007419950763E-4</v>
      </c>
      <c r="H6600" s="327">
        <v>0</v>
      </c>
      <c r="I6600" s="332">
        <v>0</v>
      </c>
      <c r="J6600" s="358">
        <v>0</v>
      </c>
      <c r="K6600" s="327">
        <v>0</v>
      </c>
      <c r="L6600" s="336">
        <v>2.1382081345896285E-4</v>
      </c>
      <c r="M6600" s="210">
        <v>1.1415525114155251E-4</v>
      </c>
      <c r="N6600" s="325">
        <v>0.40072767550087934</v>
      </c>
      <c r="O6600" s="358">
        <v>0.50389027582301249</v>
      </c>
      <c r="P6600" s="327">
        <v>0.54215042901313892</v>
      </c>
      <c r="Q6600" s="332">
        <v>0.13191865605658709</v>
      </c>
      <c r="R6600" s="358">
        <v>0.14359136428321642</v>
      </c>
      <c r="S6600" s="327">
        <v>0.15970461735161198</v>
      </c>
      <c r="T6600" s="358">
        <v>0.19675785091025649</v>
      </c>
      <c r="U6600" s="358">
        <v>0.40340875774719492</v>
      </c>
      <c r="V6600" s="361">
        <v>0.27459225945082805</v>
      </c>
    </row>
    <row r="6601" spans="1:22" hidden="1" outlineLevel="1">
      <c r="A6601" s="65">
        <v>6592</v>
      </c>
      <c r="B6601" s="117">
        <v>1</v>
      </c>
      <c r="C6601" s="325">
        <v>1.407682248677451E-4</v>
      </c>
      <c r="D6601" s="358">
        <v>1.1721534067873729E-4</v>
      </c>
      <c r="E6601" s="327">
        <v>1.2809173578818365E-4</v>
      </c>
      <c r="F6601" s="332">
        <v>0</v>
      </c>
      <c r="G6601" s="358">
        <v>1.9489332799613461E-4</v>
      </c>
      <c r="H6601" s="327">
        <v>0</v>
      </c>
      <c r="I6601" s="332">
        <v>0</v>
      </c>
      <c r="J6601" s="358">
        <v>0</v>
      </c>
      <c r="K6601" s="327">
        <v>0</v>
      </c>
      <c r="L6601" s="336">
        <v>2.2321953053408208E-4</v>
      </c>
      <c r="M6601" s="210">
        <v>1.1415525114155251E-4</v>
      </c>
      <c r="N6601" s="325">
        <v>0.27318059683886936</v>
      </c>
      <c r="O6601" s="358">
        <v>0.38760999618784758</v>
      </c>
      <c r="P6601" s="327">
        <v>0.36452453801975182</v>
      </c>
      <c r="Q6601" s="332">
        <v>0.16489832007073388</v>
      </c>
      <c r="R6601" s="358">
        <v>0.15243157594989198</v>
      </c>
      <c r="S6601" s="327">
        <v>0.14786370553373046</v>
      </c>
      <c r="T6601" s="358">
        <v>0.18859883316916135</v>
      </c>
      <c r="U6601" s="358">
        <v>0.4364046561399626</v>
      </c>
      <c r="V6601" s="361">
        <v>0.1685711093133784</v>
      </c>
    </row>
    <row r="6602" spans="1:22" hidden="1" outlineLevel="1">
      <c r="A6602" s="65">
        <v>6593</v>
      </c>
      <c r="B6602" s="117">
        <v>1</v>
      </c>
      <c r="C6602" s="325">
        <v>1.4013069894036254E-4</v>
      </c>
      <c r="D6602" s="358">
        <v>1.1842073977014245E-4</v>
      </c>
      <c r="E6602" s="327">
        <v>1.3101057724578354E-4</v>
      </c>
      <c r="F6602" s="332">
        <v>0</v>
      </c>
      <c r="G6602" s="358">
        <v>0</v>
      </c>
      <c r="H6602" s="327">
        <v>0</v>
      </c>
      <c r="I6602" s="332">
        <v>0</v>
      </c>
      <c r="J6602" s="358">
        <v>0</v>
      </c>
      <c r="K6602" s="327">
        <v>0</v>
      </c>
      <c r="L6602" s="336">
        <v>2.2321953053408208E-4</v>
      </c>
      <c r="M6602" s="210">
        <v>1.1415525114155251E-4</v>
      </c>
      <c r="N6602" s="325">
        <v>0.12076466384394155</v>
      </c>
      <c r="O6602" s="358">
        <v>0.20512443225851071</v>
      </c>
      <c r="P6602" s="327">
        <v>0.17863066315160109</v>
      </c>
      <c r="Q6602" s="332">
        <v>0.13191865605658709</v>
      </c>
      <c r="R6602" s="358">
        <v>0.15606666697013732</v>
      </c>
      <c r="S6602" s="327">
        <v>0.13344868245109212</v>
      </c>
      <c r="T6602" s="358">
        <v>0.19518880903696895</v>
      </c>
      <c r="U6602" s="358">
        <v>0.4783275270431025</v>
      </c>
      <c r="V6602" s="361">
        <v>4.570964427903354E-2</v>
      </c>
    </row>
    <row r="6603" spans="1:22" hidden="1" outlineLevel="1">
      <c r="A6603" s="65">
        <v>6594</v>
      </c>
      <c r="B6603" s="117">
        <v>1</v>
      </c>
      <c r="C6603" s="325">
        <v>1.350679930464422E-4</v>
      </c>
      <c r="D6603" s="358">
        <v>1.20870421794611E-4</v>
      </c>
      <c r="E6603" s="327">
        <v>1.3016735638025467E-4</v>
      </c>
      <c r="F6603" s="332">
        <v>0</v>
      </c>
      <c r="G6603" s="358">
        <v>0</v>
      </c>
      <c r="H6603" s="327">
        <v>0</v>
      </c>
      <c r="I6603" s="332">
        <v>0</v>
      </c>
      <c r="J6603" s="358">
        <v>0</v>
      </c>
      <c r="K6603" s="327">
        <v>0</v>
      </c>
      <c r="L6603" s="336">
        <v>1.644775488145868E-4</v>
      </c>
      <c r="M6603" s="210">
        <v>1.1415525114155251E-4</v>
      </c>
      <c r="N6603" s="325">
        <v>9.9852218154897077E-3</v>
      </c>
      <c r="O6603" s="358">
        <v>1.9784047634973038E-2</v>
      </c>
      <c r="P6603" s="327">
        <v>1.8812533543363482E-2</v>
      </c>
      <c r="Q6603" s="332">
        <v>0.26383731211317418</v>
      </c>
      <c r="R6603" s="358">
        <v>0.14713229589385751</v>
      </c>
      <c r="S6603" s="327">
        <v>0.13441080973761754</v>
      </c>
      <c r="T6603" s="358">
        <v>0.1806490210111712</v>
      </c>
      <c r="U6603" s="358">
        <v>0.50137945605722789</v>
      </c>
      <c r="V6603" s="361">
        <v>0</v>
      </c>
    </row>
    <row r="6604" spans="1:22" hidden="1" outlineLevel="1">
      <c r="A6604" s="65">
        <v>6595</v>
      </c>
      <c r="B6604" s="117">
        <v>1</v>
      </c>
      <c r="C6604" s="325">
        <v>1.3324916907714491E-4</v>
      </c>
      <c r="D6604" s="358">
        <v>1.207343283488072E-4</v>
      </c>
      <c r="E6604" s="327">
        <v>1.3098463198838264E-4</v>
      </c>
      <c r="F6604" s="332">
        <v>0</v>
      </c>
      <c r="G6604" s="358">
        <v>0</v>
      </c>
      <c r="H6604" s="327">
        <v>0</v>
      </c>
      <c r="I6604" s="332">
        <v>0</v>
      </c>
      <c r="J6604" s="358">
        <v>0</v>
      </c>
      <c r="K6604" s="327">
        <v>0</v>
      </c>
      <c r="L6604" s="336">
        <v>1.1748396343899057E-4</v>
      </c>
      <c r="M6604" s="210">
        <v>1.1415525114155251E-4</v>
      </c>
      <c r="N6604" s="325">
        <v>0</v>
      </c>
      <c r="O6604" s="358">
        <v>0</v>
      </c>
      <c r="P6604" s="327">
        <v>0</v>
      </c>
      <c r="Q6604" s="332">
        <v>0.26383731211317418</v>
      </c>
      <c r="R6604" s="358">
        <v>0.17529937968239465</v>
      </c>
      <c r="S6604" s="327">
        <v>0.14893555175694342</v>
      </c>
      <c r="T6604" s="358">
        <v>0.20899637752189923</v>
      </c>
      <c r="U6604" s="358">
        <v>0.51324441952038069</v>
      </c>
      <c r="V6604" s="361">
        <v>0</v>
      </c>
    </row>
    <row r="6605" spans="1:22" hidden="1" outlineLevel="1">
      <c r="A6605" s="65">
        <v>6596</v>
      </c>
      <c r="B6605" s="117">
        <v>1</v>
      </c>
      <c r="C6605" s="325">
        <v>1.3788685768614353E-4</v>
      </c>
      <c r="D6605" s="358">
        <v>1.3741549642018829E-4</v>
      </c>
      <c r="E6605" s="327">
        <v>1.4284161462058842E-4</v>
      </c>
      <c r="F6605" s="332">
        <v>0</v>
      </c>
      <c r="G6605" s="358">
        <v>0</v>
      </c>
      <c r="H6605" s="327">
        <v>0</v>
      </c>
      <c r="I6605" s="332">
        <v>0</v>
      </c>
      <c r="J6605" s="358">
        <v>0</v>
      </c>
      <c r="K6605" s="327">
        <v>0</v>
      </c>
      <c r="L6605" s="336">
        <v>8.811297257924293E-5</v>
      </c>
      <c r="M6605" s="210">
        <v>1.1415525114155251E-4</v>
      </c>
      <c r="N6605" s="325">
        <v>0</v>
      </c>
      <c r="O6605" s="358">
        <v>0</v>
      </c>
      <c r="P6605" s="327">
        <v>0</v>
      </c>
      <c r="Q6605" s="332">
        <v>0.23085764809902742</v>
      </c>
      <c r="R6605" s="358">
        <v>0.16726133219275713</v>
      </c>
      <c r="S6605" s="327">
        <v>0.19105814377751121</v>
      </c>
      <c r="T6605" s="358">
        <v>0.28671625164540832</v>
      </c>
      <c r="U6605" s="358">
        <v>0.64658400891581203</v>
      </c>
      <c r="V6605" s="361">
        <v>0</v>
      </c>
    </row>
    <row r="6606" spans="1:22" hidden="1" outlineLevel="1">
      <c r="A6606" s="65">
        <v>6597</v>
      </c>
      <c r="B6606" s="117">
        <v>1</v>
      </c>
      <c r="C6606" s="325">
        <v>1.2859897995976625E-4</v>
      </c>
      <c r="D6606" s="358">
        <v>1.3274943542120057E-4</v>
      </c>
      <c r="E6606" s="327">
        <v>1.3469480379670962E-4</v>
      </c>
      <c r="F6606" s="332">
        <v>0</v>
      </c>
      <c r="G6606" s="358">
        <v>0</v>
      </c>
      <c r="H6606" s="327">
        <v>0</v>
      </c>
      <c r="I6606" s="332">
        <v>0</v>
      </c>
      <c r="J6606" s="358">
        <v>0</v>
      </c>
      <c r="K6606" s="327">
        <v>0</v>
      </c>
      <c r="L6606" s="336">
        <v>5.8741981719495287E-5</v>
      </c>
      <c r="M6606" s="210">
        <v>1.1415525114155251E-4</v>
      </c>
      <c r="N6606" s="325">
        <v>0</v>
      </c>
      <c r="O6606" s="358">
        <v>0</v>
      </c>
      <c r="P6606" s="327">
        <v>0</v>
      </c>
      <c r="Q6606" s="332">
        <v>0.26383731211317418</v>
      </c>
      <c r="R6606" s="358">
        <v>0.15945057905668836</v>
      </c>
      <c r="S6606" s="327">
        <v>0.24244753635120372</v>
      </c>
      <c r="T6606" s="358">
        <v>0.19623483695249397</v>
      </c>
      <c r="U6606" s="358">
        <v>0.56917924727524394</v>
      </c>
      <c r="V6606" s="361">
        <v>0</v>
      </c>
    </row>
    <row r="6607" spans="1:22" hidden="1" outlineLevel="1">
      <c r="A6607" s="65">
        <v>6598</v>
      </c>
      <c r="B6607" s="117">
        <v>1</v>
      </c>
      <c r="C6607" s="325">
        <v>1.1850481944287571E-4</v>
      </c>
      <c r="D6607" s="358">
        <v>1.2271740427337698E-4</v>
      </c>
      <c r="E6607" s="327">
        <v>1.2261728647659629E-4</v>
      </c>
      <c r="F6607" s="332">
        <v>0</v>
      </c>
      <c r="G6607" s="358">
        <v>0</v>
      </c>
      <c r="H6607" s="327">
        <v>0</v>
      </c>
      <c r="I6607" s="332">
        <v>0</v>
      </c>
      <c r="J6607" s="358">
        <v>0</v>
      </c>
      <c r="K6607" s="327">
        <v>0</v>
      </c>
      <c r="L6607" s="336">
        <v>3.7594868300476983E-5</v>
      </c>
      <c r="M6607" s="210">
        <v>1.1415525114155251E-4</v>
      </c>
      <c r="N6607" s="325">
        <v>0</v>
      </c>
      <c r="O6607" s="358">
        <v>0</v>
      </c>
      <c r="P6607" s="327">
        <v>0</v>
      </c>
      <c r="Q6607" s="332">
        <v>0.26383731211317418</v>
      </c>
      <c r="R6607" s="358">
        <v>0.16210587757494993</v>
      </c>
      <c r="S6607" s="327">
        <v>0.32054016885899006</v>
      </c>
      <c r="T6607" s="358">
        <v>0.12772000848560511</v>
      </c>
      <c r="U6607" s="358">
        <v>0.46996555279288049</v>
      </c>
      <c r="V6607" s="361">
        <v>0</v>
      </c>
    </row>
    <row r="6608" spans="1:22" hidden="1" outlineLevel="1">
      <c r="A6608" s="65">
        <v>6599</v>
      </c>
      <c r="B6608" s="117">
        <v>1</v>
      </c>
      <c r="C6608" s="325">
        <v>1.0687309639523902E-4</v>
      </c>
      <c r="D6608" s="358">
        <v>1.1200490589653433E-4</v>
      </c>
      <c r="E6608" s="327">
        <v>1.1011167240936831E-4</v>
      </c>
      <c r="F6608" s="332">
        <v>0</v>
      </c>
      <c r="G6608" s="358">
        <v>0</v>
      </c>
      <c r="H6608" s="327">
        <v>0</v>
      </c>
      <c r="I6608" s="332">
        <v>0</v>
      </c>
      <c r="J6608" s="358">
        <v>0</v>
      </c>
      <c r="K6608" s="327">
        <v>0</v>
      </c>
      <c r="L6608" s="336">
        <v>2.3496792687798115E-5</v>
      </c>
      <c r="M6608" s="210">
        <v>1.1415525114155251E-4</v>
      </c>
      <c r="N6608" s="325">
        <v>0</v>
      </c>
      <c r="O6608" s="358">
        <v>0</v>
      </c>
      <c r="P6608" s="327">
        <v>0</v>
      </c>
      <c r="Q6608" s="332">
        <v>0.19787798408488064</v>
      </c>
      <c r="R6608" s="358">
        <v>0.16511056711005698</v>
      </c>
      <c r="S6608" s="327">
        <v>0.3485853238938062</v>
      </c>
      <c r="T6608" s="358">
        <v>8.5355877906841723E-2</v>
      </c>
      <c r="U6608" s="358">
        <v>0.42442669302477981</v>
      </c>
      <c r="V6608" s="361">
        <v>0</v>
      </c>
    </row>
    <row r="6609" spans="1:22" hidden="1" outlineLevel="1">
      <c r="A6609" s="65">
        <v>6600</v>
      </c>
      <c r="B6609" s="117">
        <v>1</v>
      </c>
      <c r="C6609" s="325">
        <v>9.6928941978909104E-5</v>
      </c>
      <c r="D6609" s="358">
        <v>1.0282831926519182E-4</v>
      </c>
      <c r="E6609" s="327">
        <v>1.0227620467430017E-4</v>
      </c>
      <c r="F6609" s="332">
        <v>0</v>
      </c>
      <c r="G6609" s="358">
        <v>0</v>
      </c>
      <c r="H6609" s="327">
        <v>0</v>
      </c>
      <c r="I6609" s="332">
        <v>0</v>
      </c>
      <c r="J6609" s="358">
        <v>0</v>
      </c>
      <c r="K6609" s="327">
        <v>0</v>
      </c>
      <c r="L6609" s="336">
        <v>9.3987170751192458E-6</v>
      </c>
      <c r="M6609" s="210">
        <v>1.1415525114155251E-4</v>
      </c>
      <c r="N6609" s="325">
        <v>0</v>
      </c>
      <c r="O6609" s="358">
        <v>0</v>
      </c>
      <c r="P6609" s="327">
        <v>0</v>
      </c>
      <c r="Q6609" s="332">
        <v>9.8938992042440319E-2</v>
      </c>
      <c r="R6609" s="358">
        <v>0.17043052270026782</v>
      </c>
      <c r="S6609" s="327">
        <v>0.40968882205419732</v>
      </c>
      <c r="T6609" s="358">
        <v>4.675744782396845E-2</v>
      </c>
      <c r="U6609" s="358">
        <v>0.37029985970239709</v>
      </c>
      <c r="V6609" s="361">
        <v>0</v>
      </c>
    </row>
    <row r="6610" spans="1:22" hidden="1" outlineLevel="1">
      <c r="A6610" s="65">
        <v>6601</v>
      </c>
      <c r="B6610" s="117">
        <v>1</v>
      </c>
      <c r="C6610" s="325">
        <v>8.9084872970427611E-5</v>
      </c>
      <c r="D6610" s="358">
        <v>9.0638234905336416E-5</v>
      </c>
      <c r="E6610" s="327">
        <v>9.2819158351676518E-5</v>
      </c>
      <c r="F6610" s="332">
        <v>0</v>
      </c>
      <c r="G6610" s="358">
        <v>0</v>
      </c>
      <c r="H6610" s="327">
        <v>0</v>
      </c>
      <c r="I6610" s="332">
        <v>0</v>
      </c>
      <c r="J6610" s="358">
        <v>0</v>
      </c>
      <c r="K6610" s="327">
        <v>0</v>
      </c>
      <c r="L6610" s="336">
        <v>5.8741981719495289E-6</v>
      </c>
      <c r="M6610" s="210">
        <v>1.1415525114155251E-4</v>
      </c>
      <c r="N6610" s="325">
        <v>0</v>
      </c>
      <c r="O6610" s="358">
        <v>0</v>
      </c>
      <c r="P6610" s="327">
        <v>0</v>
      </c>
      <c r="Q6610" s="332">
        <v>0.296816976127321</v>
      </c>
      <c r="R6610" s="358">
        <v>0.18443457091248358</v>
      </c>
      <c r="S6610" s="327">
        <v>0.3845975660983349</v>
      </c>
      <c r="T6610" s="358">
        <v>3.8180018916663276E-2</v>
      </c>
      <c r="U6610" s="358">
        <v>0.33843395782992963</v>
      </c>
      <c r="V6610" s="361">
        <v>0</v>
      </c>
    </row>
    <row r="6611" spans="1:22" hidden="1" outlineLevel="1">
      <c r="A6611" s="65">
        <v>6602</v>
      </c>
      <c r="B6611" s="117">
        <v>1</v>
      </c>
      <c r="C6611" s="325">
        <v>8.3997166059747186E-5</v>
      </c>
      <c r="D6611" s="358">
        <v>8.4280726794215644E-5</v>
      </c>
      <c r="E6611" s="327">
        <v>8.6683104976366531E-5</v>
      </c>
      <c r="F6611" s="332">
        <v>0</v>
      </c>
      <c r="G6611" s="358">
        <v>0</v>
      </c>
      <c r="H6611" s="327">
        <v>0</v>
      </c>
      <c r="I6611" s="332">
        <v>0</v>
      </c>
      <c r="J6611" s="358">
        <v>0</v>
      </c>
      <c r="K6611" s="327">
        <v>0</v>
      </c>
      <c r="L6611" s="336">
        <v>2.3496792687798115E-6</v>
      </c>
      <c r="M6611" s="210">
        <v>1.1415525114155251E-4</v>
      </c>
      <c r="N6611" s="325">
        <v>0</v>
      </c>
      <c r="O6611" s="358">
        <v>0</v>
      </c>
      <c r="P6611" s="327">
        <v>0</v>
      </c>
      <c r="Q6611" s="332">
        <v>0.56065428824049512</v>
      </c>
      <c r="R6611" s="358">
        <v>0.19018717917500857</v>
      </c>
      <c r="S6611" s="327">
        <v>0.46712104722455167</v>
      </c>
      <c r="T6611" s="358">
        <v>4.2468733370315863E-2</v>
      </c>
      <c r="U6611" s="358">
        <v>0.33538296722511884</v>
      </c>
      <c r="V6611" s="361">
        <v>0</v>
      </c>
    </row>
    <row r="6612" spans="1:22" hidden="1" outlineLevel="1">
      <c r="A6612" s="65">
        <v>6603</v>
      </c>
      <c r="B6612" s="117">
        <v>1</v>
      </c>
      <c r="C6612" s="325">
        <v>8.0528274984283267E-5</v>
      </c>
      <c r="D6612" s="358">
        <v>8.1033926015753357E-5</v>
      </c>
      <c r="E6612" s="327">
        <v>8.2544836420924913E-5</v>
      </c>
      <c r="F6612" s="332">
        <v>0</v>
      </c>
      <c r="G6612" s="358">
        <v>0</v>
      </c>
      <c r="H6612" s="327">
        <v>0</v>
      </c>
      <c r="I6612" s="332">
        <v>0</v>
      </c>
      <c r="J6612" s="358">
        <v>0</v>
      </c>
      <c r="K6612" s="327">
        <v>0</v>
      </c>
      <c r="L6612" s="336">
        <v>1.1748396343899057E-6</v>
      </c>
      <c r="M6612" s="210">
        <v>1.1415525114155251E-4</v>
      </c>
      <c r="N6612" s="325">
        <v>0</v>
      </c>
      <c r="O6612" s="358">
        <v>0</v>
      </c>
      <c r="P6612" s="327">
        <v>0</v>
      </c>
      <c r="Q6612" s="332">
        <v>0.42873563218390809</v>
      </c>
      <c r="R6612" s="358">
        <v>0.19817095291617826</v>
      </c>
      <c r="S6612" s="327">
        <v>0.43001164329474278</v>
      </c>
      <c r="T6612" s="358">
        <v>4.4874597576023412E-2</v>
      </c>
      <c r="U6612" s="358">
        <v>0.33662596339744921</v>
      </c>
      <c r="V6612" s="361">
        <v>0</v>
      </c>
    </row>
    <row r="6613" spans="1:22" hidden="1" outlineLevel="1">
      <c r="A6613" s="65">
        <v>6604</v>
      </c>
      <c r="B6613" s="117">
        <v>1</v>
      </c>
      <c r="C6613" s="325">
        <v>7.929697490884832E-5</v>
      </c>
      <c r="D6613" s="358">
        <v>7.9731317320202625E-5</v>
      </c>
      <c r="E6613" s="327">
        <v>8.0611914744558764E-5</v>
      </c>
      <c r="F6613" s="332">
        <v>0</v>
      </c>
      <c r="G6613" s="358">
        <v>0</v>
      </c>
      <c r="H6613" s="327">
        <v>0</v>
      </c>
      <c r="I6613" s="332">
        <v>0</v>
      </c>
      <c r="J6613" s="358">
        <v>0</v>
      </c>
      <c r="K6613" s="327">
        <v>0</v>
      </c>
      <c r="L6613" s="336">
        <v>1.409807561267887E-5</v>
      </c>
      <c r="M6613" s="210">
        <v>1.1415525114155251E-4</v>
      </c>
      <c r="N6613" s="325">
        <v>0</v>
      </c>
      <c r="O6613" s="358">
        <v>0</v>
      </c>
      <c r="P6613" s="327">
        <v>0</v>
      </c>
      <c r="Q6613" s="332">
        <v>0.39575596816976127</v>
      </c>
      <c r="R6613" s="358">
        <v>0.21247591729649717</v>
      </c>
      <c r="S6613" s="327">
        <v>0.3898133058472259</v>
      </c>
      <c r="T6613" s="358">
        <v>2.8765767676938083E-2</v>
      </c>
      <c r="U6613" s="358">
        <v>0.33233197662030817</v>
      </c>
      <c r="V6613" s="361">
        <v>0</v>
      </c>
    </row>
    <row r="6614" spans="1:22" hidden="1" outlineLevel="1">
      <c r="A6614" s="65">
        <v>6605</v>
      </c>
      <c r="B6614" s="117">
        <v>1</v>
      </c>
      <c r="C6614" s="325">
        <v>7.8946960674206918E-5</v>
      </c>
      <c r="D6614" s="358">
        <v>7.9925736528493784E-5</v>
      </c>
      <c r="E6614" s="327">
        <v>8.0105982225241442E-5</v>
      </c>
      <c r="F6614" s="332">
        <v>0</v>
      </c>
      <c r="G6614" s="358">
        <v>0</v>
      </c>
      <c r="H6614" s="327">
        <v>0</v>
      </c>
      <c r="I6614" s="332">
        <v>0</v>
      </c>
      <c r="J6614" s="358">
        <v>0</v>
      </c>
      <c r="K6614" s="327">
        <v>0</v>
      </c>
      <c r="L6614" s="336">
        <v>3.7594868300476983E-5</v>
      </c>
      <c r="M6614" s="210">
        <v>1.1415525114155251E-4</v>
      </c>
      <c r="N6614" s="325">
        <v>0</v>
      </c>
      <c r="O6614" s="358">
        <v>0</v>
      </c>
      <c r="P6614" s="327">
        <v>0</v>
      </c>
      <c r="Q6614" s="332">
        <v>0.42873563218390809</v>
      </c>
      <c r="R6614" s="358">
        <v>0.2360413142361138</v>
      </c>
      <c r="S6614" s="327">
        <v>0.45490034759247333</v>
      </c>
      <c r="T6614" s="358">
        <v>2.9184178843148091E-2</v>
      </c>
      <c r="U6614" s="358">
        <v>0.32860298810331728</v>
      </c>
      <c r="V6614" s="361">
        <v>0</v>
      </c>
    </row>
    <row r="6615" spans="1:22" hidden="1" outlineLevel="1">
      <c r="A6615" s="65">
        <v>6606</v>
      </c>
      <c r="B6615" s="117">
        <v>1</v>
      </c>
      <c r="C6615" s="325">
        <v>7.9922000327850836E-5</v>
      </c>
      <c r="D6615" s="358">
        <v>8.1908812453063555E-5</v>
      </c>
      <c r="E6615" s="327">
        <v>8.1857287099801383E-5</v>
      </c>
      <c r="F6615" s="332">
        <v>0</v>
      </c>
      <c r="G6615" s="358">
        <v>0</v>
      </c>
      <c r="H6615" s="327">
        <v>0</v>
      </c>
      <c r="I6615" s="332">
        <v>0</v>
      </c>
      <c r="J6615" s="358">
        <v>0</v>
      </c>
      <c r="K6615" s="327">
        <v>0</v>
      </c>
      <c r="L6615" s="336">
        <v>9.3987170751192462E-5</v>
      </c>
      <c r="M6615" s="210">
        <v>1.1415525114155251E-4</v>
      </c>
      <c r="N6615" s="325">
        <v>0</v>
      </c>
      <c r="O6615" s="358">
        <v>0</v>
      </c>
      <c r="P6615" s="327">
        <v>0</v>
      </c>
      <c r="Q6615" s="332">
        <v>0.296816976127321</v>
      </c>
      <c r="R6615" s="358">
        <v>0.24308643669633384</v>
      </c>
      <c r="S6615" s="327">
        <v>0.46615891993802622</v>
      </c>
      <c r="T6615" s="358">
        <v>3.1276234674198135E-2</v>
      </c>
      <c r="U6615" s="358">
        <v>0.33572196618120898</v>
      </c>
      <c r="V6615" s="361">
        <v>0</v>
      </c>
    </row>
    <row r="6616" spans="1:22" hidden="1" outlineLevel="1">
      <c r="A6616" s="65">
        <v>6607</v>
      </c>
      <c r="B6616" s="117">
        <v>1</v>
      </c>
      <c r="C6616" s="325">
        <v>8.6559770277657477E-5</v>
      </c>
      <c r="D6616" s="358">
        <v>8.9802232309684447E-5</v>
      </c>
      <c r="E6616" s="327">
        <v>8.7552271099296269E-5</v>
      </c>
      <c r="F6616" s="332">
        <v>0</v>
      </c>
      <c r="G6616" s="358">
        <v>0</v>
      </c>
      <c r="H6616" s="327">
        <v>0</v>
      </c>
      <c r="I6616" s="332">
        <v>0</v>
      </c>
      <c r="J6616" s="358">
        <v>0</v>
      </c>
      <c r="K6616" s="327">
        <v>0</v>
      </c>
      <c r="L6616" s="336">
        <v>1.8210014333043539E-4</v>
      </c>
      <c r="M6616" s="210">
        <v>1.1415525114155251E-4</v>
      </c>
      <c r="N6616" s="325">
        <v>1.5072032929041067E-3</v>
      </c>
      <c r="O6616" s="358">
        <v>2.3035258513462525E-2</v>
      </c>
      <c r="P6616" s="327">
        <v>1.2066945298961154E-2</v>
      </c>
      <c r="Q6616" s="332">
        <v>0.32979664014146776</v>
      </c>
      <c r="R6616" s="358">
        <v>0.22536298515507561</v>
      </c>
      <c r="S6616" s="327">
        <v>0.49767279630474726</v>
      </c>
      <c r="T6616" s="358">
        <v>3.671557983492825E-2</v>
      </c>
      <c r="U6616" s="358">
        <v>0.36125988753999499</v>
      </c>
      <c r="V6616" s="361">
        <v>0</v>
      </c>
    </row>
    <row r="6617" spans="1:22" hidden="1" outlineLevel="1">
      <c r="A6617" s="65">
        <v>6608</v>
      </c>
      <c r="B6617" s="117">
        <v>1</v>
      </c>
      <c r="C6617" s="325">
        <v>9.6860189182818829E-5</v>
      </c>
      <c r="D6617" s="358">
        <v>9.8278909791178805E-5</v>
      </c>
      <c r="E6617" s="327">
        <v>9.3441844529297828E-5</v>
      </c>
      <c r="F6617" s="332">
        <v>0</v>
      </c>
      <c r="G6617" s="358">
        <v>0</v>
      </c>
      <c r="H6617" s="327">
        <v>0</v>
      </c>
      <c r="I6617" s="332">
        <v>0</v>
      </c>
      <c r="J6617" s="358">
        <v>0</v>
      </c>
      <c r="K6617" s="327">
        <v>0</v>
      </c>
      <c r="L6617" s="336">
        <v>1.5860335064263727E-4</v>
      </c>
      <c r="M6617" s="210">
        <v>1.1415525114155251E-4</v>
      </c>
      <c r="N6617" s="325">
        <v>2.0158844042592428E-2</v>
      </c>
      <c r="O6617" s="358">
        <v>0.17079242675296602</v>
      </c>
      <c r="P6617" s="327">
        <v>9.8115872840367394E-2</v>
      </c>
      <c r="Q6617" s="332">
        <v>0.32979664014146776</v>
      </c>
      <c r="R6617" s="358">
        <v>0.17397752249722057</v>
      </c>
      <c r="S6617" s="327">
        <v>0.44305943577459189</v>
      </c>
      <c r="T6617" s="358">
        <v>4.1422705454790834E-2</v>
      </c>
      <c r="U6617" s="358">
        <v>0.40205276192283457</v>
      </c>
      <c r="V6617" s="361">
        <v>6.837283893468403E-2</v>
      </c>
    </row>
    <row r="6618" spans="1:22" hidden="1" outlineLevel="1">
      <c r="A6618" s="65">
        <v>6609</v>
      </c>
      <c r="B6618" s="117">
        <v>1</v>
      </c>
      <c r="C6618" s="325">
        <v>1.0588555623321505E-4</v>
      </c>
      <c r="D6618" s="358">
        <v>1.0887475664304674E-4</v>
      </c>
      <c r="E6618" s="327">
        <v>1.0548044396330983E-4</v>
      </c>
      <c r="F6618" s="332">
        <v>0</v>
      </c>
      <c r="G6618" s="358">
        <v>0</v>
      </c>
      <c r="H6618" s="327">
        <v>0</v>
      </c>
      <c r="I6618" s="332">
        <v>0</v>
      </c>
      <c r="J6618" s="358">
        <v>0</v>
      </c>
      <c r="K6618" s="327">
        <v>0</v>
      </c>
      <c r="L6618" s="336">
        <v>1.4685495429873823E-4</v>
      </c>
      <c r="M6618" s="210">
        <v>1.1415525114155251E-4</v>
      </c>
      <c r="N6618" s="325">
        <v>7.2722558882623162E-2</v>
      </c>
      <c r="O6618" s="358">
        <v>0.33222822899340892</v>
      </c>
      <c r="P6618" s="327">
        <v>0.15037344997261612</v>
      </c>
      <c r="Q6618" s="332">
        <v>0.23085764809902742</v>
      </c>
      <c r="R6618" s="358">
        <v>0.13851525211397231</v>
      </c>
      <c r="S6618" s="327">
        <v>0.4593987134302811</v>
      </c>
      <c r="T6618" s="358">
        <v>0.12667398057008009</v>
      </c>
      <c r="U6618" s="358">
        <v>0.46725356114415983</v>
      </c>
      <c r="V6618" s="361">
        <v>0.17289227090175585</v>
      </c>
    </row>
    <row r="6619" spans="1:22" hidden="1" outlineLevel="1">
      <c r="A6619" s="65">
        <v>6610</v>
      </c>
      <c r="B6619" s="117">
        <v>1</v>
      </c>
      <c r="C6619" s="325">
        <v>1.1104201593998575E-4</v>
      </c>
      <c r="D6619" s="358">
        <v>1.1600994158733213E-4</v>
      </c>
      <c r="E6619" s="327">
        <v>1.1412021467780551E-4</v>
      </c>
      <c r="F6619" s="332">
        <v>0</v>
      </c>
      <c r="G6619" s="358">
        <v>0</v>
      </c>
      <c r="H6619" s="327">
        <v>0</v>
      </c>
      <c r="I6619" s="332">
        <v>0</v>
      </c>
      <c r="J6619" s="358">
        <v>0</v>
      </c>
      <c r="K6619" s="327">
        <v>0</v>
      </c>
      <c r="L6619" s="336">
        <v>1.644775488145868E-4</v>
      </c>
      <c r="M6619" s="210">
        <v>1.1415525114155251E-4</v>
      </c>
      <c r="N6619" s="325">
        <v>0.1467639206465374</v>
      </c>
      <c r="O6619" s="358">
        <v>0.45066721325829867</v>
      </c>
      <c r="P6619" s="327">
        <v>0.22136491406804204</v>
      </c>
      <c r="Q6619" s="332">
        <v>0.39575596816976127</v>
      </c>
      <c r="R6619" s="358">
        <v>0.11647434053208867</v>
      </c>
      <c r="S6619" s="327">
        <v>0.52025745821523017</v>
      </c>
      <c r="T6619" s="358">
        <v>9.8640432434009495E-2</v>
      </c>
      <c r="U6619" s="358">
        <v>0.47380754096190136</v>
      </c>
      <c r="V6619" s="361">
        <v>0.30668795435813978</v>
      </c>
    </row>
    <row r="6620" spans="1:22" hidden="1" outlineLevel="1">
      <c r="A6620" s="65">
        <v>6611</v>
      </c>
      <c r="B6620" s="117">
        <v>1</v>
      </c>
      <c r="C6620" s="325">
        <v>1.101544798450022E-4</v>
      </c>
      <c r="D6620" s="358">
        <v>1.1391021413778766E-4</v>
      </c>
      <c r="E6620" s="327">
        <v>1.1475587348412725E-4</v>
      </c>
      <c r="F6620" s="332">
        <v>0</v>
      </c>
      <c r="G6620" s="358">
        <v>0</v>
      </c>
      <c r="H6620" s="327">
        <v>0</v>
      </c>
      <c r="I6620" s="332">
        <v>0</v>
      </c>
      <c r="J6620" s="358">
        <v>0</v>
      </c>
      <c r="K6620" s="327">
        <v>0</v>
      </c>
      <c r="L6620" s="336">
        <v>1.8797434150238492E-4</v>
      </c>
      <c r="M6620" s="210">
        <v>1.1415525114155251E-4</v>
      </c>
      <c r="N6620" s="325">
        <v>0.30332466269695152</v>
      </c>
      <c r="O6620" s="358">
        <v>0.4739401064991195</v>
      </c>
      <c r="P6620" s="327">
        <v>0.3495451142031889</v>
      </c>
      <c r="Q6620" s="332">
        <v>0.49469496021220166</v>
      </c>
      <c r="R6620" s="358">
        <v>0.16538946874349766</v>
      </c>
      <c r="S6620" s="327">
        <v>0.52820765916969981</v>
      </c>
      <c r="T6620" s="358">
        <v>7.5941626667116541E-2</v>
      </c>
      <c r="U6620" s="358">
        <v>0.44634862551860494</v>
      </c>
      <c r="V6620" s="361">
        <v>0.38901142680950623</v>
      </c>
    </row>
    <row r="6621" spans="1:22" hidden="1" outlineLevel="1">
      <c r="A6621" s="65">
        <v>6612</v>
      </c>
      <c r="B6621" s="117">
        <v>1</v>
      </c>
      <c r="C6621" s="325">
        <v>1.081356477416241E-4</v>
      </c>
      <c r="D6621" s="358">
        <v>1.1079950680512918E-4</v>
      </c>
      <c r="E6621" s="327">
        <v>1.1190189517002959E-4</v>
      </c>
      <c r="F6621" s="332">
        <v>0</v>
      </c>
      <c r="G6621" s="358">
        <v>2.0364602236721844E-4</v>
      </c>
      <c r="H6621" s="327">
        <v>0</v>
      </c>
      <c r="I6621" s="332">
        <v>0</v>
      </c>
      <c r="J6621" s="358">
        <v>0</v>
      </c>
      <c r="K6621" s="327">
        <v>0</v>
      </c>
      <c r="L6621" s="336">
        <v>2.0677177565262342E-4</v>
      </c>
      <c r="M6621" s="210">
        <v>1.1415525114155251E-4</v>
      </c>
      <c r="N6621" s="325">
        <v>0.33026592155761242</v>
      </c>
      <c r="O6621" s="358">
        <v>0.50124293132438147</v>
      </c>
      <c r="P6621" s="327">
        <v>0.49879978323326407</v>
      </c>
      <c r="Q6621" s="332">
        <v>0.42873563218390809</v>
      </c>
      <c r="R6621" s="358">
        <v>0.19260462584379553</v>
      </c>
      <c r="S6621" s="327">
        <v>0.45351623077444103</v>
      </c>
      <c r="T6621" s="358">
        <v>5.8577563269401188E-2</v>
      </c>
      <c r="U6621" s="358">
        <v>0.41821171216312836</v>
      </c>
      <c r="V6621" s="361">
        <v>0.41434290057317391</v>
      </c>
    </row>
    <row r="6622" spans="1:22" hidden="1" outlineLevel="1">
      <c r="A6622" s="65">
        <v>6613</v>
      </c>
      <c r="B6622" s="117">
        <v>1</v>
      </c>
      <c r="C6622" s="325">
        <v>1.0038533254599298E-4</v>
      </c>
      <c r="D6622" s="358">
        <v>1.1196602205487611E-4</v>
      </c>
      <c r="E6622" s="327">
        <v>1.1065652281478697E-4</v>
      </c>
      <c r="F6622" s="332">
        <v>0</v>
      </c>
      <c r="G6622" s="358">
        <v>0</v>
      </c>
      <c r="H6622" s="327">
        <v>0</v>
      </c>
      <c r="I6622" s="332">
        <v>0</v>
      </c>
      <c r="J6622" s="358">
        <v>0</v>
      </c>
      <c r="K6622" s="327">
        <v>0</v>
      </c>
      <c r="L6622" s="336">
        <v>1.8797434150238492E-4</v>
      </c>
      <c r="M6622" s="210">
        <v>1.1415525114155251E-4</v>
      </c>
      <c r="N6622" s="325">
        <v>0.46233461009833482</v>
      </c>
      <c r="O6622" s="358">
        <v>0.5500870987216081</v>
      </c>
      <c r="P6622" s="327">
        <v>0.61273157015037794</v>
      </c>
      <c r="Q6622" s="332">
        <v>0.49469496021220166</v>
      </c>
      <c r="R6622" s="358">
        <v>0.16060764244983608</v>
      </c>
      <c r="S6622" s="327">
        <v>0.49179031364890707</v>
      </c>
      <c r="T6622" s="358">
        <v>4.4037775243603396E-2</v>
      </c>
      <c r="U6622" s="358">
        <v>0.38193882386148975</v>
      </c>
      <c r="V6622" s="361">
        <v>0.39782934489179528</v>
      </c>
    </row>
    <row r="6623" spans="1:22" hidden="1" outlineLevel="1">
      <c r="A6623" s="65">
        <v>6614</v>
      </c>
      <c r="B6623" s="117">
        <v>1</v>
      </c>
      <c r="C6623" s="325">
        <v>9.5347627668832755E-5</v>
      </c>
      <c r="D6623" s="358">
        <v>1.0628898117277439E-4</v>
      </c>
      <c r="E6623" s="327">
        <v>1.0405345480626099E-4</v>
      </c>
      <c r="F6623" s="332">
        <v>0</v>
      </c>
      <c r="G6623" s="358">
        <v>2.561621885937219E-4</v>
      </c>
      <c r="H6623" s="327">
        <v>0</v>
      </c>
      <c r="I6623" s="332">
        <v>0</v>
      </c>
      <c r="J6623" s="358">
        <v>0</v>
      </c>
      <c r="K6623" s="327">
        <v>0</v>
      </c>
      <c r="L6623" s="336">
        <v>1.9032402077116473E-4</v>
      </c>
      <c r="M6623" s="210">
        <v>1.1415525114155251E-4</v>
      </c>
      <c r="N6623" s="325">
        <v>0.48852226731254361</v>
      </c>
      <c r="O6623" s="358">
        <v>0.52780417225034304</v>
      </c>
      <c r="P6623" s="327">
        <v>0.52905797979409463</v>
      </c>
      <c r="Q6623" s="332">
        <v>0.52767462422634837</v>
      </c>
      <c r="R6623" s="358">
        <v>0.15488248548130981</v>
      </c>
      <c r="S6623" s="327">
        <v>0.49449945935241868</v>
      </c>
      <c r="T6623" s="358">
        <v>4.0585883122370825E-2</v>
      </c>
      <c r="U6623" s="358">
        <v>0.36464987710089575</v>
      </c>
      <c r="V6623" s="361">
        <v>0.35676304067998993</v>
      </c>
    </row>
    <row r="6624" spans="1:22" hidden="1" outlineLevel="1">
      <c r="A6624" s="65">
        <v>6615</v>
      </c>
      <c r="B6624" s="117">
        <v>1</v>
      </c>
      <c r="C6624" s="325">
        <v>9.5941401816885139E-5</v>
      </c>
      <c r="D6624" s="358">
        <v>1.0315883191928679E-4</v>
      </c>
      <c r="E6624" s="327">
        <v>1.0492262092919074E-4</v>
      </c>
      <c r="F6624" s="332">
        <v>0</v>
      </c>
      <c r="G6624" s="358">
        <v>1.8964171137348428E-4</v>
      </c>
      <c r="H6624" s="327">
        <v>0</v>
      </c>
      <c r="I6624" s="332">
        <v>0</v>
      </c>
      <c r="J6624" s="358">
        <v>0</v>
      </c>
      <c r="K6624" s="327">
        <v>0</v>
      </c>
      <c r="L6624" s="336">
        <v>2.1382081345896285E-4</v>
      </c>
      <c r="M6624" s="210">
        <v>1.1415525114155251E-4</v>
      </c>
      <c r="N6624" s="325">
        <v>0.42239372283637594</v>
      </c>
      <c r="O6624" s="358">
        <v>0.49978464357339897</v>
      </c>
      <c r="P6624" s="327">
        <v>0.48005918799971997</v>
      </c>
      <c r="Q6624" s="332">
        <v>0.52767462422634837</v>
      </c>
      <c r="R6624" s="358">
        <v>0.159729132903704</v>
      </c>
      <c r="S6624" s="327">
        <v>0.60142213802548161</v>
      </c>
      <c r="T6624" s="358">
        <v>4.0481280330818326E-2</v>
      </c>
      <c r="U6624" s="358">
        <v>0.35730489971894402</v>
      </c>
      <c r="V6624" s="361">
        <v>0.27236296760664741</v>
      </c>
    </row>
    <row r="6625" spans="1:22" hidden="1" outlineLevel="1">
      <c r="A6625" s="65">
        <v>6616</v>
      </c>
      <c r="B6625" s="117">
        <v>1</v>
      </c>
      <c r="C6625" s="325">
        <v>9.4997613434191354E-5</v>
      </c>
      <c r="D6625" s="358">
        <v>1.0199231666953986E-4</v>
      </c>
      <c r="E6625" s="327">
        <v>1.0387183800445478E-4</v>
      </c>
      <c r="F6625" s="332">
        <v>0</v>
      </c>
      <c r="G6625" s="358">
        <v>2.1356574265444692E-4</v>
      </c>
      <c r="H6625" s="327">
        <v>0</v>
      </c>
      <c r="I6625" s="332">
        <v>0</v>
      </c>
      <c r="J6625" s="358">
        <v>0</v>
      </c>
      <c r="K6625" s="327">
        <v>0</v>
      </c>
      <c r="L6625" s="336">
        <v>2.2321953053408208E-4</v>
      </c>
      <c r="M6625" s="210">
        <v>1.1415525114155251E-4</v>
      </c>
      <c r="N6625" s="325">
        <v>0.32386030756276996</v>
      </c>
      <c r="O6625" s="358">
        <v>0.34618241055030302</v>
      </c>
      <c r="P6625" s="327">
        <v>0.31178773437334129</v>
      </c>
      <c r="Q6625" s="332">
        <v>0.42873563218390809</v>
      </c>
      <c r="R6625" s="358">
        <v>0.17343911191342476</v>
      </c>
      <c r="S6625" s="327">
        <v>0.60495837657676399</v>
      </c>
      <c r="T6625" s="358">
        <v>4.6129831074653432E-2</v>
      </c>
      <c r="U6625" s="358">
        <v>0.36860486492194666</v>
      </c>
      <c r="V6625" s="361">
        <v>0.16372316300839695</v>
      </c>
    </row>
    <row r="6626" spans="1:22" hidden="1" outlineLevel="1">
      <c r="A6626" s="65">
        <v>6617</v>
      </c>
      <c r="B6626" s="117">
        <v>1</v>
      </c>
      <c r="C6626" s="325">
        <v>9.377256361294643E-5</v>
      </c>
      <c r="D6626" s="358">
        <v>1.0613344580614145E-4</v>
      </c>
      <c r="E6626" s="327">
        <v>1.0331401497033569E-4</v>
      </c>
      <c r="F6626" s="332">
        <v>0</v>
      </c>
      <c r="G6626" s="358">
        <v>0</v>
      </c>
      <c r="H6626" s="327">
        <v>0</v>
      </c>
      <c r="I6626" s="332">
        <v>0</v>
      </c>
      <c r="J6626" s="358">
        <v>0</v>
      </c>
      <c r="K6626" s="327">
        <v>0</v>
      </c>
      <c r="L6626" s="336">
        <v>2.2321953053408208E-4</v>
      </c>
      <c r="M6626" s="210">
        <v>1.1415525114155251E-4</v>
      </c>
      <c r="N6626" s="325">
        <v>0.13131508689427032</v>
      </c>
      <c r="O6626" s="358">
        <v>0.12945360230668126</v>
      </c>
      <c r="P6626" s="327">
        <v>0.13159017731379558</v>
      </c>
      <c r="Q6626" s="332">
        <v>0.46171529619805485</v>
      </c>
      <c r="R6626" s="358">
        <v>0.1502032667900218</v>
      </c>
      <c r="S6626" s="327">
        <v>0.54821820981542579</v>
      </c>
      <c r="T6626" s="358">
        <v>3.9435252415293297E-2</v>
      </c>
      <c r="U6626" s="358">
        <v>0.37888783325667913</v>
      </c>
      <c r="V6626" s="361">
        <v>4.33925549820856E-2</v>
      </c>
    </row>
    <row r="6627" spans="1:22" hidden="1" outlineLevel="1">
      <c r="A6627" s="65">
        <v>6618</v>
      </c>
      <c r="B6627" s="117">
        <v>1</v>
      </c>
      <c r="C6627" s="325">
        <v>9.6091407917445738E-5</v>
      </c>
      <c r="D6627" s="358">
        <v>1.0936080466377463E-4</v>
      </c>
      <c r="E6627" s="327">
        <v>1.0476694938478541E-4</v>
      </c>
      <c r="F6627" s="332">
        <v>0</v>
      </c>
      <c r="G6627" s="358">
        <v>0</v>
      </c>
      <c r="H6627" s="327">
        <v>0</v>
      </c>
      <c r="I6627" s="332">
        <v>0</v>
      </c>
      <c r="J6627" s="358">
        <v>0</v>
      </c>
      <c r="K6627" s="327">
        <v>0</v>
      </c>
      <c r="L6627" s="336">
        <v>1.644775488145868E-4</v>
      </c>
      <c r="M6627" s="210">
        <v>1.1415525114155251E-4</v>
      </c>
      <c r="N6627" s="325">
        <v>1.2246026754845867E-2</v>
      </c>
      <c r="O6627" s="358">
        <v>1.0530084604899671E-2</v>
      </c>
      <c r="P6627" s="327">
        <v>1.3852720702117337E-2</v>
      </c>
      <c r="Q6627" s="332">
        <v>0.49469496021220166</v>
      </c>
      <c r="R6627" s="358">
        <v>0.15585661702267453</v>
      </c>
      <c r="S6627" s="327">
        <v>0.57053280284839947</v>
      </c>
      <c r="T6627" s="358">
        <v>6.4435319596341301E-2</v>
      </c>
      <c r="U6627" s="358">
        <v>0.42713868467350047</v>
      </c>
      <c r="V6627" s="361">
        <v>0</v>
      </c>
    </row>
    <row r="6628" spans="1:22" hidden="1" outlineLevel="1">
      <c r="A6628" s="65">
        <v>6619</v>
      </c>
      <c r="B6628" s="117">
        <v>1</v>
      </c>
      <c r="C6628" s="325">
        <v>1.0064159296778401E-4</v>
      </c>
      <c r="D6628" s="358">
        <v>1.145906813668067E-4</v>
      </c>
      <c r="E6628" s="327">
        <v>1.0864576536621816E-4</v>
      </c>
      <c r="F6628" s="332">
        <v>0</v>
      </c>
      <c r="G6628" s="358">
        <v>0</v>
      </c>
      <c r="H6628" s="327">
        <v>0</v>
      </c>
      <c r="I6628" s="332">
        <v>0</v>
      </c>
      <c r="J6628" s="358">
        <v>0</v>
      </c>
      <c r="K6628" s="327">
        <v>0</v>
      </c>
      <c r="L6628" s="336">
        <v>1.1748396343899057E-4</v>
      </c>
      <c r="M6628" s="210">
        <v>1.1415525114155251E-4</v>
      </c>
      <c r="N6628" s="325">
        <v>0</v>
      </c>
      <c r="O6628" s="358">
        <v>0</v>
      </c>
      <c r="P6628" s="327">
        <v>0</v>
      </c>
      <c r="Q6628" s="332">
        <v>0.52767462422634837</v>
      </c>
      <c r="R6628" s="358">
        <v>0.16794089657129271</v>
      </c>
      <c r="S6628" s="327">
        <v>0.56325777408770317</v>
      </c>
      <c r="T6628" s="358">
        <v>0.2084733635641367</v>
      </c>
      <c r="U6628" s="358">
        <v>0.55313329668698008</v>
      </c>
      <c r="V6628" s="361">
        <v>0</v>
      </c>
    </row>
    <row r="6629" spans="1:22" hidden="1" outlineLevel="1">
      <c r="A6629" s="65">
        <v>6620</v>
      </c>
      <c r="B6629" s="117">
        <v>1</v>
      </c>
      <c r="C6629" s="325">
        <v>1.1078575551819474E-4</v>
      </c>
      <c r="D6629" s="358">
        <v>1.3002756650512439E-4</v>
      </c>
      <c r="E6629" s="327">
        <v>1.2414805666324867E-4</v>
      </c>
      <c r="F6629" s="332">
        <v>0</v>
      </c>
      <c r="G6629" s="358">
        <v>0</v>
      </c>
      <c r="H6629" s="327">
        <v>0</v>
      </c>
      <c r="I6629" s="332">
        <v>0</v>
      </c>
      <c r="J6629" s="358">
        <v>0</v>
      </c>
      <c r="K6629" s="327">
        <v>0</v>
      </c>
      <c r="L6629" s="336">
        <v>8.811297257924293E-5</v>
      </c>
      <c r="M6629" s="210">
        <v>1.1415525114155251E-4</v>
      </c>
      <c r="N6629" s="325">
        <v>0</v>
      </c>
      <c r="O6629" s="358">
        <v>0</v>
      </c>
      <c r="P6629" s="327">
        <v>0</v>
      </c>
      <c r="Q6629" s="332">
        <v>0.46171529619805485</v>
      </c>
      <c r="R6629" s="358">
        <v>0.19912028198830387</v>
      </c>
      <c r="S6629" s="327">
        <v>0.45828466548975799</v>
      </c>
      <c r="T6629" s="358">
        <v>0.25784588117691776</v>
      </c>
      <c r="U6629" s="358">
        <v>0.66014396715941526</v>
      </c>
      <c r="V6629" s="361">
        <v>0</v>
      </c>
    </row>
    <row r="6630" spans="1:22" hidden="1" outlineLevel="1">
      <c r="A6630" s="65">
        <v>6621</v>
      </c>
      <c r="B6630" s="117">
        <v>1</v>
      </c>
      <c r="C6630" s="325">
        <v>1.0463550539521005E-4</v>
      </c>
      <c r="D6630" s="358">
        <v>1.2658634651837095E-4</v>
      </c>
      <c r="E6630" s="327">
        <v>1.1797308540183735E-4</v>
      </c>
      <c r="F6630" s="332">
        <v>0</v>
      </c>
      <c r="G6630" s="358">
        <v>0</v>
      </c>
      <c r="H6630" s="327">
        <v>0</v>
      </c>
      <c r="I6630" s="332">
        <v>0</v>
      </c>
      <c r="J6630" s="358">
        <v>0</v>
      </c>
      <c r="K6630" s="327">
        <v>0</v>
      </c>
      <c r="L6630" s="336">
        <v>5.8741981719495287E-5</v>
      </c>
      <c r="M6630" s="210">
        <v>1.1415525114155251E-4</v>
      </c>
      <c r="N6630" s="325">
        <v>0</v>
      </c>
      <c r="O6630" s="358">
        <v>0</v>
      </c>
      <c r="P6630" s="327">
        <v>0</v>
      </c>
      <c r="Q6630" s="332">
        <v>0.23085764809902742</v>
      </c>
      <c r="R6630" s="358">
        <v>0.21202132341446794</v>
      </c>
      <c r="S6630" s="327">
        <v>0.44606396585767977</v>
      </c>
      <c r="T6630" s="358">
        <v>0.22887090791687462</v>
      </c>
      <c r="U6630" s="358">
        <v>0.61460510739131446</v>
      </c>
      <c r="V6630" s="361">
        <v>0</v>
      </c>
    </row>
    <row r="6631" spans="1:22" hidden="1" outlineLevel="1">
      <c r="A6631" s="65">
        <v>6622</v>
      </c>
      <c r="B6631" s="117">
        <v>1</v>
      </c>
      <c r="C6631" s="325">
        <v>9.8510256288985453E-5</v>
      </c>
      <c r="D6631" s="358">
        <v>1.1457123944597758E-4</v>
      </c>
      <c r="E6631" s="327">
        <v>1.0424804423676765E-4</v>
      </c>
      <c r="F6631" s="332">
        <v>0</v>
      </c>
      <c r="G6631" s="358">
        <v>0</v>
      </c>
      <c r="H6631" s="327">
        <v>0</v>
      </c>
      <c r="I6631" s="332">
        <v>0</v>
      </c>
      <c r="J6631" s="358">
        <v>0</v>
      </c>
      <c r="K6631" s="327">
        <v>0</v>
      </c>
      <c r="L6631" s="336">
        <v>3.7594868300476983E-5</v>
      </c>
      <c r="M6631" s="210">
        <v>1.1415525114155251E-4</v>
      </c>
      <c r="N6631" s="325">
        <v>0</v>
      </c>
      <c r="O6631" s="358">
        <v>0</v>
      </c>
      <c r="P6631" s="327">
        <v>0</v>
      </c>
      <c r="Q6631" s="332">
        <v>6.5959328028293546E-2</v>
      </c>
      <c r="R6631" s="358">
        <v>0.23543102782982012</v>
      </c>
      <c r="S6631" s="327">
        <v>0.43802936146858978</v>
      </c>
      <c r="T6631" s="358">
        <v>0.13441458714496524</v>
      </c>
      <c r="U6631" s="358">
        <v>0.51460041534474099</v>
      </c>
      <c r="V6631" s="361">
        <v>0</v>
      </c>
    </row>
    <row r="6632" spans="1:22" hidden="1" outlineLevel="1">
      <c r="A6632" s="65">
        <v>6623</v>
      </c>
      <c r="B6632" s="117">
        <v>1</v>
      </c>
      <c r="C6632" s="325">
        <v>8.9972409065411182E-5</v>
      </c>
      <c r="D6632" s="358">
        <v>1.0632786501443261E-4</v>
      </c>
      <c r="E6632" s="327">
        <v>1.0031733774053313E-4</v>
      </c>
      <c r="F6632" s="332">
        <v>0</v>
      </c>
      <c r="G6632" s="358">
        <v>0</v>
      </c>
      <c r="H6632" s="327">
        <v>0</v>
      </c>
      <c r="I6632" s="332">
        <v>0</v>
      </c>
      <c r="J6632" s="358">
        <v>0</v>
      </c>
      <c r="K6632" s="327">
        <v>0</v>
      </c>
      <c r="L6632" s="336">
        <v>2.3496792687798115E-5</v>
      </c>
      <c r="M6632" s="210">
        <v>1.1415525114155251E-4</v>
      </c>
      <c r="N6632" s="325">
        <v>0</v>
      </c>
      <c r="O6632" s="358">
        <v>0</v>
      </c>
      <c r="P6632" s="327">
        <v>0</v>
      </c>
      <c r="Q6632" s="332">
        <v>6.5959328028293546E-2</v>
      </c>
      <c r="R6632" s="358">
        <v>0.25653657120407697</v>
      </c>
      <c r="S6632" s="327">
        <v>0.45186204507889938</v>
      </c>
      <c r="T6632" s="358">
        <v>9.9791063141087016E-2</v>
      </c>
      <c r="U6632" s="358">
        <v>0.476180533654532</v>
      </c>
      <c r="V6632" s="361">
        <v>0</v>
      </c>
    </row>
    <row r="6633" spans="1:22" hidden="1" outlineLevel="1">
      <c r="A6633" s="65">
        <v>6624</v>
      </c>
      <c r="B6633" s="117">
        <v>1</v>
      </c>
      <c r="C6633" s="325">
        <v>8.3415892420074864E-5</v>
      </c>
      <c r="D6633" s="358">
        <v>9.7812303691280028E-5</v>
      </c>
      <c r="E6633" s="327">
        <v>9.28710488664783E-5</v>
      </c>
      <c r="F6633" s="332">
        <v>0</v>
      </c>
      <c r="G6633" s="358">
        <v>0</v>
      </c>
      <c r="H6633" s="327">
        <v>0</v>
      </c>
      <c r="I6633" s="332">
        <v>0</v>
      </c>
      <c r="J6633" s="358">
        <v>0</v>
      </c>
      <c r="K6633" s="327">
        <v>0</v>
      </c>
      <c r="L6633" s="336">
        <v>9.3987170751192458E-6</v>
      </c>
      <c r="M6633" s="210">
        <v>1.1415525114155251E-4</v>
      </c>
      <c r="N6633" s="325">
        <v>0</v>
      </c>
      <c r="O6633" s="358">
        <v>0</v>
      </c>
      <c r="P6633" s="327">
        <v>0</v>
      </c>
      <c r="Q6633" s="332">
        <v>6.5959328028293546E-2</v>
      </c>
      <c r="R6633" s="358">
        <v>0.26656382326580041</v>
      </c>
      <c r="S6633" s="327">
        <v>0.43082184992727063</v>
      </c>
      <c r="T6633" s="358">
        <v>8.0648752286979125E-2</v>
      </c>
      <c r="U6633" s="358">
        <v>0.45335460394446664</v>
      </c>
      <c r="V6633" s="361">
        <v>0</v>
      </c>
    </row>
    <row r="6634" spans="1:22" hidden="1" outlineLevel="1">
      <c r="A6634" s="65">
        <v>6625</v>
      </c>
      <c r="B6634" s="117">
        <v>1</v>
      </c>
      <c r="C6634" s="325">
        <v>7.5984340188135023E-5</v>
      </c>
      <c r="D6634" s="358">
        <v>9.0249396488754097E-5</v>
      </c>
      <c r="E6634" s="327">
        <v>8.5074499017511482E-5</v>
      </c>
      <c r="F6634" s="332">
        <v>0</v>
      </c>
      <c r="G6634" s="358">
        <v>0</v>
      </c>
      <c r="H6634" s="327">
        <v>0</v>
      </c>
      <c r="I6634" s="332">
        <v>0</v>
      </c>
      <c r="J6634" s="358">
        <v>0</v>
      </c>
      <c r="K6634" s="327">
        <v>0</v>
      </c>
      <c r="L6634" s="336">
        <v>5.8741981719495289E-6</v>
      </c>
      <c r="M6634" s="210">
        <v>1.1415525114155251E-4</v>
      </c>
      <c r="N6634" s="325">
        <v>0</v>
      </c>
      <c r="O6634" s="358">
        <v>0</v>
      </c>
      <c r="P6634" s="327">
        <v>0</v>
      </c>
      <c r="Q6634" s="332">
        <v>9.8938992042440319E-2</v>
      </c>
      <c r="R6634" s="358">
        <v>0.26225243870553977</v>
      </c>
      <c r="S6634" s="327">
        <v>0.48680244106021531</v>
      </c>
      <c r="T6634" s="358">
        <v>6.0460413517346226E-2</v>
      </c>
      <c r="U6634" s="358">
        <v>0.41708171564282814</v>
      </c>
      <c r="V6634" s="361">
        <v>0</v>
      </c>
    </row>
    <row r="6635" spans="1:22" hidden="1" outlineLevel="1">
      <c r="A6635" s="65">
        <v>6626</v>
      </c>
      <c r="B6635" s="117">
        <v>1</v>
      </c>
      <c r="C6635" s="325">
        <v>7.0240356587501963E-5</v>
      </c>
      <c r="D6635" s="358">
        <v>8.3678027248513064E-5</v>
      </c>
      <c r="E6635" s="327">
        <v>7.8717910954293944E-5</v>
      </c>
      <c r="F6635" s="332">
        <v>0</v>
      </c>
      <c r="G6635" s="358">
        <v>0</v>
      </c>
      <c r="H6635" s="327">
        <v>0</v>
      </c>
      <c r="I6635" s="332">
        <v>0</v>
      </c>
      <c r="J6635" s="358">
        <v>0</v>
      </c>
      <c r="K6635" s="327">
        <v>0</v>
      </c>
      <c r="L6635" s="336">
        <v>2.3496792687798115E-6</v>
      </c>
      <c r="M6635" s="210">
        <v>1.1415525114155251E-4</v>
      </c>
      <c r="N6635" s="325">
        <v>0</v>
      </c>
      <c r="O6635" s="358">
        <v>0</v>
      </c>
      <c r="P6635" s="327">
        <v>0</v>
      </c>
      <c r="Q6635" s="332">
        <v>0.13191865605658709</v>
      </c>
      <c r="R6635" s="358">
        <v>0.24724107290410993</v>
      </c>
      <c r="S6635" s="327">
        <v>0.38999897129011479</v>
      </c>
      <c r="T6635" s="358">
        <v>5.4079643232643602E-2</v>
      </c>
      <c r="U6635" s="358">
        <v>0.40386075635531499</v>
      </c>
      <c r="V6635" s="361">
        <v>0</v>
      </c>
    </row>
    <row r="6636" spans="1:22" hidden="1" outlineLevel="1">
      <c r="A6636" s="65">
        <v>6627</v>
      </c>
      <c r="B6636" s="117">
        <v>1</v>
      </c>
      <c r="C6636" s="325">
        <v>6.726523559305002E-5</v>
      </c>
      <c r="D6636" s="358">
        <v>7.9595223874398809E-5</v>
      </c>
      <c r="E6636" s="327">
        <v>7.4501806626649654E-5</v>
      </c>
      <c r="F6636" s="332">
        <v>0</v>
      </c>
      <c r="G6636" s="358">
        <v>0</v>
      </c>
      <c r="H6636" s="327">
        <v>0</v>
      </c>
      <c r="I6636" s="332">
        <v>0</v>
      </c>
      <c r="J6636" s="358">
        <v>0</v>
      </c>
      <c r="K6636" s="327">
        <v>0</v>
      </c>
      <c r="L6636" s="336">
        <v>1.1748396343899057E-6</v>
      </c>
      <c r="M6636" s="210">
        <v>1.1415525114155251E-4</v>
      </c>
      <c r="N6636" s="325">
        <v>0</v>
      </c>
      <c r="O6636" s="358">
        <v>0</v>
      </c>
      <c r="P6636" s="327">
        <v>0</v>
      </c>
      <c r="Q6636" s="332">
        <v>0.13191865605658709</v>
      </c>
      <c r="R6636" s="358">
        <v>0.2657701789556019</v>
      </c>
      <c r="S6636" s="327">
        <v>0.35398672908558604</v>
      </c>
      <c r="T6636" s="358">
        <v>4.2468733370315863E-2</v>
      </c>
      <c r="U6636" s="358">
        <v>0.40001876818629412</v>
      </c>
      <c r="V6636" s="361">
        <v>0</v>
      </c>
    </row>
    <row r="6637" spans="1:22" hidden="1" outlineLevel="1">
      <c r="A6637" s="65">
        <v>6628</v>
      </c>
      <c r="B6637" s="117">
        <v>1</v>
      </c>
      <c r="C6637" s="325">
        <v>6.6715213224327816E-5</v>
      </c>
      <c r="D6637" s="358">
        <v>7.7339961058221421E-5</v>
      </c>
      <c r="E6637" s="327">
        <v>7.2011061916164414E-5</v>
      </c>
      <c r="F6637" s="332">
        <v>0</v>
      </c>
      <c r="G6637" s="358">
        <v>0</v>
      </c>
      <c r="H6637" s="327">
        <v>0</v>
      </c>
      <c r="I6637" s="332">
        <v>0</v>
      </c>
      <c r="J6637" s="358">
        <v>0</v>
      </c>
      <c r="K6637" s="327">
        <v>0</v>
      </c>
      <c r="L6637" s="336">
        <v>1.409807561267887E-5</v>
      </c>
      <c r="M6637" s="210">
        <v>1.1415525114155251E-4</v>
      </c>
      <c r="N6637" s="325">
        <v>0</v>
      </c>
      <c r="O6637" s="358">
        <v>0</v>
      </c>
      <c r="P6637" s="327">
        <v>0</v>
      </c>
      <c r="Q6637" s="332">
        <v>6.5959328028293546E-2</v>
      </c>
      <c r="R6637" s="358">
        <v>0.29163834084986395</v>
      </c>
      <c r="S6637" s="327">
        <v>0.38950946453923052</v>
      </c>
      <c r="T6637" s="358">
        <v>3.3159084922143173E-2</v>
      </c>
      <c r="U6637" s="358">
        <v>0.39402978662870269</v>
      </c>
      <c r="V6637" s="361">
        <v>0</v>
      </c>
    </row>
    <row r="6638" spans="1:22" hidden="1" outlineLevel="1">
      <c r="A6638" s="65">
        <v>6629</v>
      </c>
      <c r="B6638" s="117">
        <v>1</v>
      </c>
      <c r="C6638" s="325">
        <v>6.622144314331584E-5</v>
      </c>
      <c r="D6638" s="358">
        <v>7.7592706028999924E-5</v>
      </c>
      <c r="E6638" s="327">
        <v>7.1077032649732443E-5</v>
      </c>
      <c r="F6638" s="332">
        <v>0</v>
      </c>
      <c r="G6638" s="358">
        <v>0</v>
      </c>
      <c r="H6638" s="327">
        <v>0</v>
      </c>
      <c r="I6638" s="332">
        <v>0</v>
      </c>
      <c r="J6638" s="358">
        <v>0</v>
      </c>
      <c r="K6638" s="327">
        <v>0</v>
      </c>
      <c r="L6638" s="336">
        <v>3.7594868300476983E-5</v>
      </c>
      <c r="M6638" s="210">
        <v>1.1415525114155251E-4</v>
      </c>
      <c r="N6638" s="325">
        <v>0</v>
      </c>
      <c r="O6638" s="358">
        <v>0</v>
      </c>
      <c r="P6638" s="327">
        <v>0</v>
      </c>
      <c r="Q6638" s="332">
        <v>9.8938992042440319E-2</v>
      </c>
      <c r="R6638" s="358">
        <v>0.30909132930309396</v>
      </c>
      <c r="S6638" s="327">
        <v>0.38411648863427467</v>
      </c>
      <c r="T6638" s="358">
        <v>3.3577496088353184E-2</v>
      </c>
      <c r="U6638" s="358">
        <v>0.39312578941246246</v>
      </c>
      <c r="V6638" s="361">
        <v>0</v>
      </c>
    </row>
    <row r="6639" spans="1:22" hidden="1" outlineLevel="1">
      <c r="A6639" s="65">
        <v>6630</v>
      </c>
      <c r="B6639" s="117">
        <v>1</v>
      </c>
      <c r="C6639" s="325">
        <v>6.6890220341648524E-5</v>
      </c>
      <c r="D6639" s="358">
        <v>7.8778663199575969E-5</v>
      </c>
      <c r="E6639" s="327">
        <v>7.2075925059666634E-5</v>
      </c>
      <c r="F6639" s="332">
        <v>0</v>
      </c>
      <c r="G6639" s="358">
        <v>0</v>
      </c>
      <c r="H6639" s="327">
        <v>0</v>
      </c>
      <c r="I6639" s="332">
        <v>0</v>
      </c>
      <c r="J6639" s="358">
        <v>0</v>
      </c>
      <c r="K6639" s="327">
        <v>0</v>
      </c>
      <c r="L6639" s="336">
        <v>9.3987170751192462E-5</v>
      </c>
      <c r="M6639" s="210">
        <v>1.1415525114155251E-4</v>
      </c>
      <c r="N6639" s="325">
        <v>0</v>
      </c>
      <c r="O6639" s="358">
        <v>0</v>
      </c>
      <c r="P6639" s="327">
        <v>0</v>
      </c>
      <c r="Q6639" s="332">
        <v>6.5959328028293546E-2</v>
      </c>
      <c r="R6639" s="358">
        <v>0.34307905411628364</v>
      </c>
      <c r="S6639" s="327">
        <v>0.32909802478785555</v>
      </c>
      <c r="T6639" s="358">
        <v>3.3682098879905684E-2</v>
      </c>
      <c r="U6639" s="358">
        <v>0.4021657615748645</v>
      </c>
      <c r="V6639" s="361">
        <v>0</v>
      </c>
    </row>
    <row r="6640" spans="1:22" hidden="1" outlineLevel="1">
      <c r="A6640" s="65">
        <v>6631</v>
      </c>
      <c r="B6640" s="117">
        <v>1</v>
      </c>
      <c r="C6640" s="325">
        <v>6.9959095148950837E-5</v>
      </c>
      <c r="D6640" s="358">
        <v>8.0295133024246975E-5</v>
      </c>
      <c r="E6640" s="327">
        <v>7.4501806626649654E-5</v>
      </c>
      <c r="F6640" s="332">
        <v>0</v>
      </c>
      <c r="G6640" s="358">
        <v>0</v>
      </c>
      <c r="H6640" s="327">
        <v>0</v>
      </c>
      <c r="I6640" s="332">
        <v>0</v>
      </c>
      <c r="J6640" s="358">
        <v>0</v>
      </c>
      <c r="K6640" s="327">
        <v>0</v>
      </c>
      <c r="L6640" s="336">
        <v>1.8210014333043539E-4</v>
      </c>
      <c r="M6640" s="210">
        <v>1.1415525114155251E-4</v>
      </c>
      <c r="N6640" s="325">
        <v>3.2028069974212275E-3</v>
      </c>
      <c r="O6640" s="358">
        <v>1.7553534430266339E-2</v>
      </c>
      <c r="P6640" s="327">
        <v>3.2807310012812961E-3</v>
      </c>
      <c r="Q6640" s="332">
        <v>0.13191865605658709</v>
      </c>
      <c r="R6640" s="358">
        <v>0.33378649110321451</v>
      </c>
      <c r="S6640" s="327">
        <v>0.30689315069156931</v>
      </c>
      <c r="T6640" s="358">
        <v>3.3995907254563189E-2</v>
      </c>
      <c r="U6640" s="358">
        <v>0.41007573721696644</v>
      </c>
      <c r="V6640" s="361">
        <v>0</v>
      </c>
    </row>
    <row r="6641" spans="1:22" hidden="1" outlineLevel="1">
      <c r="A6641" s="65">
        <v>6632</v>
      </c>
      <c r="B6641" s="117">
        <v>1</v>
      </c>
      <c r="C6641" s="325">
        <v>7.1946675981378815E-5</v>
      </c>
      <c r="D6641" s="358">
        <v>8.0392342628392548E-5</v>
      </c>
      <c r="E6641" s="327">
        <v>7.5345027492178514E-5</v>
      </c>
      <c r="F6641" s="332">
        <v>0</v>
      </c>
      <c r="G6641" s="358">
        <v>0</v>
      </c>
      <c r="H6641" s="327">
        <v>0</v>
      </c>
      <c r="I6641" s="332">
        <v>0</v>
      </c>
      <c r="J6641" s="358">
        <v>0</v>
      </c>
      <c r="K6641" s="327">
        <v>0</v>
      </c>
      <c r="L6641" s="336">
        <v>1.5860335064263727E-4</v>
      </c>
      <c r="M6641" s="210">
        <v>1.1415525114155251E-4</v>
      </c>
      <c r="N6641" s="325">
        <v>6.2737337067133456E-2</v>
      </c>
      <c r="O6641" s="358">
        <v>0.1584409038020127</v>
      </c>
      <c r="P6641" s="327">
        <v>4.2223942665429372E-2</v>
      </c>
      <c r="Q6641" s="332">
        <v>6.5959328028293546E-2</v>
      </c>
      <c r="R6641" s="358">
        <v>0.28808965426600014</v>
      </c>
      <c r="S6641" s="327">
        <v>0.25297184857043015</v>
      </c>
      <c r="T6641" s="358">
        <v>3.4728126795430705E-2</v>
      </c>
      <c r="U6641" s="358">
        <v>0.45030361333965585</v>
      </c>
      <c r="V6641" s="361">
        <v>7.7834350518564396E-2</v>
      </c>
    </row>
    <row r="6642" spans="1:22" hidden="1" outlineLevel="1">
      <c r="A6642" s="65">
        <v>6633</v>
      </c>
      <c r="B6642" s="117">
        <v>1</v>
      </c>
      <c r="C6642" s="325">
        <v>7.4896795959070663E-5</v>
      </c>
      <c r="D6642" s="358">
        <v>8.8655158980766632E-5</v>
      </c>
      <c r="E6642" s="327">
        <v>8.3543728830859091E-5</v>
      </c>
      <c r="F6642" s="332">
        <v>0</v>
      </c>
      <c r="G6642" s="358">
        <v>0</v>
      </c>
      <c r="H6642" s="327">
        <v>0</v>
      </c>
      <c r="I6642" s="332">
        <v>0</v>
      </c>
      <c r="J6642" s="358">
        <v>0</v>
      </c>
      <c r="K6642" s="327">
        <v>0</v>
      </c>
      <c r="L6642" s="336">
        <v>1.4685495429873823E-4</v>
      </c>
      <c r="M6642" s="210">
        <v>1.1415525114155251E-4</v>
      </c>
      <c r="N6642" s="325">
        <v>0.17879199062074966</v>
      </c>
      <c r="O6642" s="358">
        <v>0.30257291557069343</v>
      </c>
      <c r="P6642" s="327">
        <v>0.11519262362698697</v>
      </c>
      <c r="Q6642" s="332">
        <v>3.2979664014146773E-2</v>
      </c>
      <c r="R6642" s="358">
        <v>0.23039242860930786</v>
      </c>
      <c r="S6642" s="327">
        <v>0.15864965734364209</v>
      </c>
      <c r="T6642" s="358">
        <v>7.3535762461408985E-2</v>
      </c>
      <c r="U6642" s="358">
        <v>0.46352457262716901</v>
      </c>
      <c r="V6642" s="361">
        <v>0.19810159168766026</v>
      </c>
    </row>
    <row r="6643" spans="1:22" hidden="1" outlineLevel="1">
      <c r="A6643" s="65">
        <v>6634</v>
      </c>
      <c r="B6643" s="117">
        <v>1</v>
      </c>
      <c r="C6643" s="325">
        <v>8.0484523204953087E-5</v>
      </c>
      <c r="D6643" s="358">
        <v>9.6490253074900181E-5</v>
      </c>
      <c r="E6643" s="327">
        <v>9.07175925022046E-5</v>
      </c>
      <c r="F6643" s="332">
        <v>0</v>
      </c>
      <c r="G6643" s="358">
        <v>1.9197576320577328E-4</v>
      </c>
      <c r="H6643" s="327">
        <v>0</v>
      </c>
      <c r="I6643" s="332">
        <v>0</v>
      </c>
      <c r="J6643" s="358">
        <v>0</v>
      </c>
      <c r="K6643" s="327">
        <v>0</v>
      </c>
      <c r="L6643" s="336">
        <v>1.644775488145868E-4</v>
      </c>
      <c r="M6643" s="210">
        <v>1.1415525114155251E-4</v>
      </c>
      <c r="N6643" s="325">
        <v>0.33441073061309867</v>
      </c>
      <c r="O6643" s="358">
        <v>0.40094600034806926</v>
      </c>
      <c r="P6643" s="327">
        <v>0.23294288982862987</v>
      </c>
      <c r="Q6643" s="332">
        <v>3.2979664014146773E-2</v>
      </c>
      <c r="R6643" s="358">
        <v>0.20636448567020738</v>
      </c>
      <c r="S6643" s="327">
        <v>0.11444246080920166</v>
      </c>
      <c r="T6643" s="358">
        <v>0.12060701866003494</v>
      </c>
      <c r="U6643" s="358">
        <v>0.50714243831075922</v>
      </c>
      <c r="V6643" s="361">
        <v>0.32100275643977905</v>
      </c>
    </row>
    <row r="6644" spans="1:22" hidden="1" outlineLevel="1">
      <c r="A6644" s="65">
        <v>6635</v>
      </c>
      <c r="B6644" s="117">
        <v>1</v>
      </c>
      <c r="C6644" s="325">
        <v>8.2015835481509232E-5</v>
      </c>
      <c r="D6644" s="358">
        <v>1.0156459441129932E-4</v>
      </c>
      <c r="E6644" s="327">
        <v>9.564719140837331E-5</v>
      </c>
      <c r="F6644" s="332">
        <v>0</v>
      </c>
      <c r="G6644" s="358">
        <v>2.9642458270070767E-4</v>
      </c>
      <c r="H6644" s="327">
        <v>0</v>
      </c>
      <c r="I6644" s="332">
        <v>0</v>
      </c>
      <c r="J6644" s="358">
        <v>0</v>
      </c>
      <c r="K6644" s="327">
        <v>0</v>
      </c>
      <c r="L6644" s="336">
        <v>1.8797434150238492E-4</v>
      </c>
      <c r="M6644" s="210">
        <v>1.1415525114155251E-4</v>
      </c>
      <c r="N6644" s="325">
        <v>0.4760878401460848</v>
      </c>
      <c r="O6644" s="358">
        <v>0.49306094087593866</v>
      </c>
      <c r="P6644" s="327">
        <v>0.32915469801422298</v>
      </c>
      <c r="Q6644" s="332">
        <v>3.2979664014146773E-2</v>
      </c>
      <c r="R6644" s="358">
        <v>0.1985851650617563</v>
      </c>
      <c r="S6644" s="327">
        <v>0.12635088984646045</v>
      </c>
      <c r="T6644" s="358">
        <v>8.0962560661636651E-2</v>
      </c>
      <c r="U6644" s="358">
        <v>0.50657744005060912</v>
      </c>
      <c r="V6644" s="361">
        <v>0.3932257045423404</v>
      </c>
    </row>
    <row r="6645" spans="1:22" hidden="1" outlineLevel="1">
      <c r="A6645" s="65">
        <v>6636</v>
      </c>
      <c r="B6645" s="117">
        <v>1</v>
      </c>
      <c r="C6645" s="325">
        <v>8.5378472235742733E-5</v>
      </c>
      <c r="D6645" s="358">
        <v>1.0168124593627401E-4</v>
      </c>
      <c r="E6645" s="327">
        <v>9.859197812337409E-5</v>
      </c>
      <c r="F6645" s="332">
        <v>0</v>
      </c>
      <c r="G6645" s="358">
        <v>3.1451348440094784E-4</v>
      </c>
      <c r="H6645" s="327">
        <v>0</v>
      </c>
      <c r="I6645" s="332">
        <v>0</v>
      </c>
      <c r="J6645" s="358">
        <v>0</v>
      </c>
      <c r="K6645" s="327">
        <v>0</v>
      </c>
      <c r="L6645" s="336">
        <v>2.0677177565262342E-4</v>
      </c>
      <c r="M6645" s="210">
        <v>1.1415525114155251E-4</v>
      </c>
      <c r="N6645" s="325">
        <v>0.56708523895517016</v>
      </c>
      <c r="O6645" s="358">
        <v>0.53887270145328758</v>
      </c>
      <c r="P6645" s="327">
        <v>0.37699752580960905</v>
      </c>
      <c r="Q6645" s="332">
        <v>3.2979664014146773E-2</v>
      </c>
      <c r="R6645" s="358">
        <v>0.22688845725440429</v>
      </c>
      <c r="S6645" s="327">
        <v>0.15157718024107755</v>
      </c>
      <c r="T6645" s="358">
        <v>5.951898839337371E-2</v>
      </c>
      <c r="U6645" s="358">
        <v>0.48137851764791317</v>
      </c>
      <c r="V6645" s="361">
        <v>0.41672488363955845</v>
      </c>
    </row>
    <row r="6646" spans="1:22" hidden="1" outlineLevel="1">
      <c r="A6646" s="65">
        <v>6637</v>
      </c>
      <c r="B6646" s="117">
        <v>1</v>
      </c>
      <c r="C6646" s="325">
        <v>8.1203302436805974E-5</v>
      </c>
      <c r="D6646" s="358">
        <v>1.0166180401544489E-4</v>
      </c>
      <c r="E6646" s="327">
        <v>9.9577897904607829E-5</v>
      </c>
      <c r="F6646" s="332">
        <v>0</v>
      </c>
      <c r="G6646" s="358">
        <v>3.3260238610118779E-4</v>
      </c>
      <c r="H6646" s="327">
        <v>0</v>
      </c>
      <c r="I6646" s="332">
        <v>0</v>
      </c>
      <c r="J6646" s="358">
        <v>0</v>
      </c>
      <c r="K6646" s="327">
        <v>0</v>
      </c>
      <c r="L6646" s="336">
        <v>1.8797434150238492E-4</v>
      </c>
      <c r="M6646" s="210">
        <v>1.1415525114155251E-4</v>
      </c>
      <c r="N6646" s="325">
        <v>0.5627520294880709</v>
      </c>
      <c r="O6646" s="358">
        <v>0.55292828865574628</v>
      </c>
      <c r="P6646" s="327">
        <v>0.36208882640132761</v>
      </c>
      <c r="Q6646" s="332">
        <v>3.2979664014146773E-2</v>
      </c>
      <c r="R6646" s="358">
        <v>0.27286553990043705</v>
      </c>
      <c r="S6646" s="327">
        <v>0.18452580442996519</v>
      </c>
      <c r="T6646" s="358">
        <v>6.391230563857879E-2</v>
      </c>
      <c r="U6646" s="358">
        <v>0.43956864639680338</v>
      </c>
      <c r="V6646" s="361">
        <v>0.40316590310783051</v>
      </c>
    </row>
    <row r="6647" spans="1:22" hidden="1" outlineLevel="1">
      <c r="A6647" s="65">
        <v>6638</v>
      </c>
      <c r="B6647" s="117">
        <v>1</v>
      </c>
      <c r="C6647" s="325">
        <v>8.0234513037352094E-5</v>
      </c>
      <c r="D6647" s="358">
        <v>9.8492770920299066E-5</v>
      </c>
      <c r="E6647" s="327">
        <v>9.6646083818307488E-5</v>
      </c>
      <c r="F6647" s="332">
        <v>0</v>
      </c>
      <c r="G6647" s="358">
        <v>3.7053072837588477E-4</v>
      </c>
      <c r="H6647" s="327">
        <v>0</v>
      </c>
      <c r="I6647" s="332">
        <v>0</v>
      </c>
      <c r="J6647" s="358">
        <v>0</v>
      </c>
      <c r="K6647" s="327">
        <v>0</v>
      </c>
      <c r="L6647" s="336">
        <v>1.9032402077116473E-4</v>
      </c>
      <c r="M6647" s="210">
        <v>1.1415525114155251E-4</v>
      </c>
      <c r="N6647" s="325">
        <v>0.49323227760286897</v>
      </c>
      <c r="O6647" s="358">
        <v>0.49902236150828533</v>
      </c>
      <c r="P6647" s="327">
        <v>0.36838080731149736</v>
      </c>
      <c r="Q6647" s="332">
        <v>3.2979664014146773E-2</v>
      </c>
      <c r="R6647" s="358">
        <v>0.29157849522454132</v>
      </c>
      <c r="S6647" s="327">
        <v>0.17371453711798643</v>
      </c>
      <c r="T6647" s="358">
        <v>3.9121444040635792E-2</v>
      </c>
      <c r="U6647" s="358">
        <v>0.43301466657906185</v>
      </c>
      <c r="V6647" s="361">
        <v>0.35901523620750087</v>
      </c>
    </row>
    <row r="6648" spans="1:22" hidden="1" outlineLevel="1">
      <c r="A6648" s="65">
        <v>6639</v>
      </c>
      <c r="B6648" s="117">
        <v>1</v>
      </c>
      <c r="C6648" s="325">
        <v>7.9803245498240356E-5</v>
      </c>
      <c r="D6648" s="358">
        <v>9.4721038279450671E-5</v>
      </c>
      <c r="E6648" s="327">
        <v>9.1885129085244561E-5</v>
      </c>
      <c r="F6648" s="332">
        <v>0</v>
      </c>
      <c r="G6648" s="358">
        <v>3.9737232444720852E-4</v>
      </c>
      <c r="H6648" s="327">
        <v>0</v>
      </c>
      <c r="I6648" s="332">
        <v>0</v>
      </c>
      <c r="J6648" s="358">
        <v>0</v>
      </c>
      <c r="K6648" s="327">
        <v>0</v>
      </c>
      <c r="L6648" s="336">
        <v>2.1382081345896285E-4</v>
      </c>
      <c r="M6648" s="210">
        <v>1.1415525114155251E-4</v>
      </c>
      <c r="N6648" s="325">
        <v>0.34175834666600624</v>
      </c>
      <c r="O6648" s="358">
        <v>0.39344898713715365</v>
      </c>
      <c r="P6648" s="327">
        <v>0.33516135348819048</v>
      </c>
      <c r="Q6648" s="332">
        <v>3.2979664014146773E-2</v>
      </c>
      <c r="R6648" s="358">
        <v>0.28027975228572422</v>
      </c>
      <c r="S6648" s="327">
        <v>0.14694377996451521</v>
      </c>
      <c r="T6648" s="358">
        <v>3.7866210542005764E-2</v>
      </c>
      <c r="U6648" s="358">
        <v>0.43448366205545225</v>
      </c>
      <c r="V6648" s="361">
        <v>0.27283631039548051</v>
      </c>
    </row>
    <row r="6649" spans="1:22" hidden="1" outlineLevel="1">
      <c r="A6649" s="65">
        <v>6640</v>
      </c>
      <c r="B6649" s="117">
        <v>1</v>
      </c>
      <c r="C6649" s="325">
        <v>7.7690659582011875E-5</v>
      </c>
      <c r="D6649" s="358">
        <v>9.5693134320906442E-5</v>
      </c>
      <c r="E6649" s="327">
        <v>9.2494842634165418E-5</v>
      </c>
      <c r="F6649" s="332">
        <v>0</v>
      </c>
      <c r="G6649" s="358">
        <v>3.4193859343034395E-4</v>
      </c>
      <c r="H6649" s="327">
        <v>0</v>
      </c>
      <c r="I6649" s="332">
        <v>0</v>
      </c>
      <c r="J6649" s="358">
        <v>0</v>
      </c>
      <c r="K6649" s="327">
        <v>0</v>
      </c>
      <c r="L6649" s="336">
        <v>2.2321953053408208E-4</v>
      </c>
      <c r="M6649" s="210">
        <v>1.1415525114155251E-4</v>
      </c>
      <c r="N6649" s="325">
        <v>0.18331360049946202</v>
      </c>
      <c r="O6649" s="358">
        <v>0.27979276136508668</v>
      </c>
      <c r="P6649" s="327">
        <v>0.20040445395744078</v>
      </c>
      <c r="Q6649" s="332">
        <v>3.2979664014146773E-2</v>
      </c>
      <c r="R6649" s="358">
        <v>0.24410081203504327</v>
      </c>
      <c r="S6649" s="327">
        <v>9.9402896536924454E-2</v>
      </c>
      <c r="T6649" s="358">
        <v>3.9644457998398303E-2</v>
      </c>
      <c r="U6649" s="358">
        <v>0.45109461090386604</v>
      </c>
      <c r="V6649" s="361">
        <v>0.16440263894720558</v>
      </c>
    </row>
    <row r="6650" spans="1:22" hidden="1" outlineLevel="1">
      <c r="A6650" s="65">
        <v>6641</v>
      </c>
      <c r="B6650" s="117">
        <v>1</v>
      </c>
      <c r="C6650" s="325">
        <v>7.8040673816653276E-5</v>
      </c>
      <c r="D6650" s="358">
        <v>9.4040571050431619E-5</v>
      </c>
      <c r="E6650" s="327">
        <v>9.1054880848416138E-5</v>
      </c>
      <c r="F6650" s="332">
        <v>0</v>
      </c>
      <c r="G6650" s="358">
        <v>4.5922469800286817E-4</v>
      </c>
      <c r="H6650" s="327">
        <v>0</v>
      </c>
      <c r="I6650" s="332">
        <v>0</v>
      </c>
      <c r="J6650" s="358">
        <v>0</v>
      </c>
      <c r="K6650" s="327">
        <v>0</v>
      </c>
      <c r="L6650" s="336">
        <v>2.2321953053408208E-4</v>
      </c>
      <c r="M6650" s="210">
        <v>1.1415525114155251E-4</v>
      </c>
      <c r="N6650" s="325">
        <v>8.0070174935530675E-2</v>
      </c>
      <c r="O6650" s="358">
        <v>0.13805247496142514</v>
      </c>
      <c r="P6650" s="327">
        <v>9.0059455239679689E-2</v>
      </c>
      <c r="Q6650" s="332">
        <v>3.2979664014146773E-2</v>
      </c>
      <c r="R6650" s="358">
        <v>0.21230317585948133</v>
      </c>
      <c r="S6650" s="327">
        <v>6.5627179500266017E-2</v>
      </c>
      <c r="T6650" s="358">
        <v>4.2154924995658351E-2</v>
      </c>
      <c r="U6650" s="358">
        <v>0.48092651903979305</v>
      </c>
      <c r="V6650" s="361">
        <v>4.1997720667250729E-2</v>
      </c>
    </row>
    <row r="6651" spans="1:22" hidden="1" outlineLevel="1">
      <c r="A6651" s="65">
        <v>6642</v>
      </c>
      <c r="B6651" s="117">
        <v>1</v>
      </c>
      <c r="C6651" s="325">
        <v>7.8340686017774487E-5</v>
      </c>
      <c r="D6651" s="358">
        <v>9.4662712516963314E-5</v>
      </c>
      <c r="E6651" s="327">
        <v>9.3052665668284508E-5</v>
      </c>
      <c r="F6651" s="332">
        <v>0</v>
      </c>
      <c r="G6651" s="358">
        <v>2.9175647903612967E-4</v>
      </c>
      <c r="H6651" s="327">
        <v>0</v>
      </c>
      <c r="I6651" s="332">
        <v>0</v>
      </c>
      <c r="J6651" s="358">
        <v>0</v>
      </c>
      <c r="K6651" s="327">
        <v>0</v>
      </c>
      <c r="L6651" s="336">
        <v>1.644775488145868E-4</v>
      </c>
      <c r="M6651" s="210">
        <v>1.1415525114155251E-4</v>
      </c>
      <c r="N6651" s="325">
        <v>6.9708152296814934E-3</v>
      </c>
      <c r="O6651" s="358">
        <v>1.0863071322023623E-2</v>
      </c>
      <c r="P6651" s="327">
        <v>8.1131185174667681E-3</v>
      </c>
      <c r="Q6651" s="332">
        <v>3.2979664014146773E-2</v>
      </c>
      <c r="R6651" s="358">
        <v>0.19051428189814026</v>
      </c>
      <c r="S6651" s="327">
        <v>7.8877523638246988E-2</v>
      </c>
      <c r="T6651" s="358">
        <v>7.3326556878304E-2</v>
      </c>
      <c r="U6651" s="358">
        <v>0.50635144074654903</v>
      </c>
      <c r="V6651" s="361">
        <v>0</v>
      </c>
    </row>
    <row r="6652" spans="1:22" hidden="1" outlineLevel="1">
      <c r="A6652" s="65">
        <v>6643</v>
      </c>
      <c r="B6652" s="117">
        <v>1</v>
      </c>
      <c r="C6652" s="325">
        <v>8.4309678769248445E-5</v>
      </c>
      <c r="D6652" s="358">
        <v>1.0226450356114747E-4</v>
      </c>
      <c r="E6652" s="327">
        <v>9.8851430697382956E-5</v>
      </c>
      <c r="F6652" s="332">
        <v>0</v>
      </c>
      <c r="G6652" s="358">
        <v>0</v>
      </c>
      <c r="H6652" s="327">
        <v>0</v>
      </c>
      <c r="I6652" s="332">
        <v>0</v>
      </c>
      <c r="J6652" s="358">
        <v>0</v>
      </c>
      <c r="K6652" s="327">
        <v>0</v>
      </c>
      <c r="L6652" s="336">
        <v>1.1748396343899057E-4</v>
      </c>
      <c r="M6652" s="210">
        <v>1.1415525114155251E-4</v>
      </c>
      <c r="N6652" s="325">
        <v>0</v>
      </c>
      <c r="O6652" s="358">
        <v>0</v>
      </c>
      <c r="P6652" s="327">
        <v>0</v>
      </c>
      <c r="Q6652" s="332">
        <v>3.2979664014146773E-2</v>
      </c>
      <c r="R6652" s="358">
        <v>0.17085282842642127</v>
      </c>
      <c r="S6652" s="327">
        <v>8.2861067223103324E-2</v>
      </c>
      <c r="T6652" s="358">
        <v>8.9749195152046823E-2</v>
      </c>
      <c r="U6652" s="358">
        <v>0.57641122500516551</v>
      </c>
      <c r="V6652" s="361">
        <v>0</v>
      </c>
    </row>
    <row r="6653" spans="1:22" hidden="1" outlineLevel="1">
      <c r="A6653" s="65">
        <v>6644</v>
      </c>
      <c r="B6653" s="117">
        <v>1</v>
      </c>
      <c r="C6653" s="325">
        <v>9.8954024336477239E-5</v>
      </c>
      <c r="D6653" s="358">
        <v>1.1649598960806001E-4</v>
      </c>
      <c r="E6653" s="327">
        <v>1.1305645912436909E-4</v>
      </c>
      <c r="F6653" s="332">
        <v>0</v>
      </c>
      <c r="G6653" s="358">
        <v>0</v>
      </c>
      <c r="H6653" s="327">
        <v>0</v>
      </c>
      <c r="I6653" s="332">
        <v>0</v>
      </c>
      <c r="J6653" s="358">
        <v>0</v>
      </c>
      <c r="K6653" s="327">
        <v>0</v>
      </c>
      <c r="L6653" s="336">
        <v>8.811297257924293E-5</v>
      </c>
      <c r="M6653" s="210">
        <v>1.1415525114155251E-4</v>
      </c>
      <c r="N6653" s="325">
        <v>0</v>
      </c>
      <c r="O6653" s="358">
        <v>0</v>
      </c>
      <c r="P6653" s="327">
        <v>0</v>
      </c>
      <c r="Q6653" s="332">
        <v>3.2979664014146773E-2</v>
      </c>
      <c r="R6653" s="358">
        <v>0.16953356086088137</v>
      </c>
      <c r="S6653" s="327">
        <v>0.10768225430145655</v>
      </c>
      <c r="T6653" s="358">
        <v>0.17154857814610344</v>
      </c>
      <c r="U6653" s="358">
        <v>0.65799697377084476</v>
      </c>
      <c r="V6653" s="361">
        <v>0</v>
      </c>
    </row>
    <row r="6654" spans="1:22" hidden="1" outlineLevel="1">
      <c r="A6654" s="65">
        <v>6645</v>
      </c>
      <c r="B6654" s="117">
        <v>1</v>
      </c>
      <c r="C6654" s="325">
        <v>9.6141409950965942E-5</v>
      </c>
      <c r="D6654" s="358">
        <v>1.1764306293697783E-4</v>
      </c>
      <c r="E6654" s="327">
        <v>1.1133109950721006E-4</v>
      </c>
      <c r="F6654" s="332">
        <v>0</v>
      </c>
      <c r="G6654" s="358">
        <v>0</v>
      </c>
      <c r="H6654" s="327">
        <v>0</v>
      </c>
      <c r="I6654" s="332">
        <v>0</v>
      </c>
      <c r="J6654" s="358">
        <v>0</v>
      </c>
      <c r="K6654" s="327">
        <v>0</v>
      </c>
      <c r="L6654" s="336">
        <v>5.8741981719495287E-5</v>
      </c>
      <c r="M6654" s="210">
        <v>1.1415525114155251E-4</v>
      </c>
      <c r="N6654" s="325">
        <v>0</v>
      </c>
      <c r="O6654" s="358">
        <v>0</v>
      </c>
      <c r="P6654" s="327">
        <v>0</v>
      </c>
      <c r="Q6654" s="332">
        <v>3.2979664014146773E-2</v>
      </c>
      <c r="R6654" s="358">
        <v>0.19343689860435564</v>
      </c>
      <c r="S6654" s="327">
        <v>0.10466083800312564</v>
      </c>
      <c r="T6654" s="358">
        <v>0.12458192473903003</v>
      </c>
      <c r="U6654" s="358">
        <v>0.60420913940455212</v>
      </c>
      <c r="V6654" s="361">
        <v>0</v>
      </c>
    </row>
    <row r="6655" spans="1:22" hidden="1" outlineLevel="1">
      <c r="A6655" s="65">
        <v>6646</v>
      </c>
      <c r="B6655" s="117">
        <v>1</v>
      </c>
      <c r="C6655" s="325">
        <v>9.0228669487202212E-5</v>
      </c>
      <c r="D6655" s="358">
        <v>1.0973020115952782E-4</v>
      </c>
      <c r="E6655" s="327">
        <v>1.0522099138930095E-4</v>
      </c>
      <c r="F6655" s="332">
        <v>0</v>
      </c>
      <c r="G6655" s="358">
        <v>0</v>
      </c>
      <c r="H6655" s="327">
        <v>0</v>
      </c>
      <c r="I6655" s="332">
        <v>0</v>
      </c>
      <c r="J6655" s="358">
        <v>0</v>
      </c>
      <c r="K6655" s="327">
        <v>0</v>
      </c>
      <c r="L6655" s="336">
        <v>3.7594868300476983E-5</v>
      </c>
      <c r="M6655" s="210">
        <v>1.1415525114155251E-4</v>
      </c>
      <c r="N6655" s="325">
        <v>0</v>
      </c>
      <c r="O6655" s="358">
        <v>0</v>
      </c>
      <c r="P6655" s="327">
        <v>0</v>
      </c>
      <c r="Q6655" s="332">
        <v>3.2979664014146773E-2</v>
      </c>
      <c r="R6655" s="358">
        <v>0.21257028420011645</v>
      </c>
      <c r="S6655" s="327">
        <v>8.1831422717200578E-2</v>
      </c>
      <c r="T6655" s="358">
        <v>0.10564881946802715</v>
      </c>
      <c r="U6655" s="358">
        <v>0.57754122152546583</v>
      </c>
      <c r="V6655" s="361">
        <v>0</v>
      </c>
    </row>
    <row r="6656" spans="1:22" hidden="1" outlineLevel="1">
      <c r="A6656" s="65">
        <v>6647</v>
      </c>
      <c r="B6656" s="117">
        <v>1</v>
      </c>
      <c r="C6656" s="325">
        <v>8.3922163009466887E-5</v>
      </c>
      <c r="D6656" s="358">
        <v>1.0189510706539428E-4</v>
      </c>
      <c r="E6656" s="327">
        <v>9.7657948856942118E-5</v>
      </c>
      <c r="F6656" s="332">
        <v>0</v>
      </c>
      <c r="G6656" s="358">
        <v>0</v>
      </c>
      <c r="H6656" s="327">
        <v>0</v>
      </c>
      <c r="I6656" s="332">
        <v>0</v>
      </c>
      <c r="J6656" s="358">
        <v>0</v>
      </c>
      <c r="K6656" s="327">
        <v>0</v>
      </c>
      <c r="L6656" s="336">
        <v>2.3496792687798115E-5</v>
      </c>
      <c r="M6656" s="210">
        <v>1.1415525114155251E-4</v>
      </c>
      <c r="N6656" s="325">
        <v>0</v>
      </c>
      <c r="O6656" s="358">
        <v>0</v>
      </c>
      <c r="P6656" s="327">
        <v>0</v>
      </c>
      <c r="Q6656" s="332">
        <v>6.5959328028293546E-2</v>
      </c>
      <c r="R6656" s="358">
        <v>0.19632158784209341</v>
      </c>
      <c r="S6656" s="327">
        <v>7.6750717407064198E-2</v>
      </c>
      <c r="T6656" s="358">
        <v>8.2740808118029169E-2</v>
      </c>
      <c r="U6656" s="358">
        <v>0.53098536488909487</v>
      </c>
      <c r="V6656" s="361">
        <v>0</v>
      </c>
    </row>
    <row r="6657" spans="1:22" hidden="1" outlineLevel="1">
      <c r="A6657" s="65">
        <v>6648</v>
      </c>
      <c r="B6657" s="117">
        <v>1</v>
      </c>
      <c r="C6657" s="325">
        <v>7.644685899819688E-5</v>
      </c>
      <c r="D6657" s="358">
        <v>9.2718520434051773E-5</v>
      </c>
      <c r="E6657" s="327">
        <v>8.8447382479626911E-5</v>
      </c>
      <c r="F6657" s="332">
        <v>0</v>
      </c>
      <c r="G6657" s="358">
        <v>0</v>
      </c>
      <c r="H6657" s="327">
        <v>0</v>
      </c>
      <c r="I6657" s="332">
        <v>0</v>
      </c>
      <c r="J6657" s="358">
        <v>0</v>
      </c>
      <c r="K6657" s="327">
        <v>0</v>
      </c>
      <c r="L6657" s="336">
        <v>9.3987170751192458E-6</v>
      </c>
      <c r="M6657" s="210">
        <v>1.1415525114155251E-4</v>
      </c>
      <c r="N6657" s="325">
        <v>0</v>
      </c>
      <c r="O6657" s="358">
        <v>0</v>
      </c>
      <c r="P6657" s="327">
        <v>0</v>
      </c>
      <c r="Q6657" s="332">
        <v>9.8938992042440319E-2</v>
      </c>
      <c r="R6657" s="358">
        <v>0.20503180946487873</v>
      </c>
      <c r="S6657" s="327">
        <v>7.2699656602830565E-2</v>
      </c>
      <c r="T6657" s="358">
        <v>5.3870437649538597E-2</v>
      </c>
      <c r="U6657" s="358">
        <v>0.46567156601573956</v>
      </c>
      <c r="V6657" s="361">
        <v>0</v>
      </c>
    </row>
    <row r="6658" spans="1:22" hidden="1" outlineLevel="1">
      <c r="A6658" s="65">
        <v>6649</v>
      </c>
      <c r="B6658" s="117">
        <v>1</v>
      </c>
      <c r="C6658" s="325">
        <v>6.9765337269060059E-5</v>
      </c>
      <c r="D6658" s="358">
        <v>8.4747332894114422E-5</v>
      </c>
      <c r="E6658" s="327">
        <v>7.9677885478126792E-5</v>
      </c>
      <c r="F6658" s="332">
        <v>0</v>
      </c>
      <c r="G6658" s="358">
        <v>0</v>
      </c>
      <c r="H6658" s="327">
        <v>0</v>
      </c>
      <c r="I6658" s="332">
        <v>0</v>
      </c>
      <c r="J6658" s="358">
        <v>0</v>
      </c>
      <c r="K6658" s="327">
        <v>0</v>
      </c>
      <c r="L6658" s="336">
        <v>5.8741981719495289E-6</v>
      </c>
      <c r="M6658" s="210">
        <v>1.1415525114155251E-4</v>
      </c>
      <c r="N6658" s="325">
        <v>0</v>
      </c>
      <c r="O6658" s="358">
        <v>0</v>
      </c>
      <c r="P6658" s="327">
        <v>0</v>
      </c>
      <c r="Q6658" s="332">
        <v>0.23085764809902742</v>
      </c>
      <c r="R6658" s="358">
        <v>0.21016058474221486</v>
      </c>
      <c r="S6658" s="327">
        <v>9.2642690029179325E-2</v>
      </c>
      <c r="T6658" s="358">
        <v>4.6443639449310944E-2</v>
      </c>
      <c r="U6658" s="358">
        <v>0.40747674522027583</v>
      </c>
      <c r="V6658" s="361">
        <v>0</v>
      </c>
    </row>
    <row r="6659" spans="1:22" hidden="1" outlineLevel="1">
      <c r="A6659" s="65">
        <v>6650</v>
      </c>
      <c r="B6659" s="117">
        <v>1</v>
      </c>
      <c r="C6659" s="325">
        <v>6.5727673062303851E-5</v>
      </c>
      <c r="D6659" s="358">
        <v>8.0839506807462211E-5</v>
      </c>
      <c r="E6659" s="327">
        <v>7.4333162453543884E-5</v>
      </c>
      <c r="F6659" s="332">
        <v>0</v>
      </c>
      <c r="G6659" s="358">
        <v>0</v>
      </c>
      <c r="H6659" s="327">
        <v>0</v>
      </c>
      <c r="I6659" s="332">
        <v>0</v>
      </c>
      <c r="J6659" s="358">
        <v>0</v>
      </c>
      <c r="K6659" s="327">
        <v>0</v>
      </c>
      <c r="L6659" s="336">
        <v>2.3496792687798115E-6</v>
      </c>
      <c r="M6659" s="210">
        <v>1.1415525114155251E-4</v>
      </c>
      <c r="N6659" s="325">
        <v>0</v>
      </c>
      <c r="O6659" s="358">
        <v>0</v>
      </c>
      <c r="P6659" s="327">
        <v>0</v>
      </c>
      <c r="Q6659" s="332">
        <v>0.23085764809902742</v>
      </c>
      <c r="R6659" s="358">
        <v>0.20972143477573707</v>
      </c>
      <c r="S6659" s="327">
        <v>0.18559765065317813</v>
      </c>
      <c r="T6659" s="358">
        <v>3.8703032874425787E-2</v>
      </c>
      <c r="U6659" s="358">
        <v>0.3744808468275081</v>
      </c>
      <c r="V6659" s="361">
        <v>0</v>
      </c>
    </row>
    <row r="6660" spans="1:22" hidden="1" outlineLevel="1">
      <c r="A6660" s="65">
        <v>6651</v>
      </c>
      <c r="B6660" s="117">
        <v>1</v>
      </c>
      <c r="C6660" s="325">
        <v>6.4090106464517274E-5</v>
      </c>
      <c r="D6660" s="358">
        <v>7.8875872803721542E-5</v>
      </c>
      <c r="E6660" s="327">
        <v>7.1051087392331566E-5</v>
      </c>
      <c r="F6660" s="332">
        <v>0</v>
      </c>
      <c r="G6660" s="358">
        <v>0</v>
      </c>
      <c r="H6660" s="327">
        <v>0</v>
      </c>
      <c r="I6660" s="332">
        <v>0</v>
      </c>
      <c r="J6660" s="358">
        <v>0</v>
      </c>
      <c r="K6660" s="327">
        <v>0</v>
      </c>
      <c r="L6660" s="336">
        <v>1.1748396343899057E-6</v>
      </c>
      <c r="M6660" s="210">
        <v>1.1415525114155251E-4</v>
      </c>
      <c r="N6660" s="325">
        <v>0</v>
      </c>
      <c r="O6660" s="358">
        <v>0</v>
      </c>
      <c r="P6660" s="327">
        <v>0</v>
      </c>
      <c r="Q6660" s="332">
        <v>0.26383731211317418</v>
      </c>
      <c r="R6660" s="358">
        <v>0.20700313067568801</v>
      </c>
      <c r="S6660" s="327">
        <v>0.20310160725352469</v>
      </c>
      <c r="T6660" s="358">
        <v>3.7133991001138254E-2</v>
      </c>
      <c r="U6660" s="358">
        <v>0.35628790285067385</v>
      </c>
      <c r="V6660" s="361">
        <v>0</v>
      </c>
    </row>
    <row r="6661" spans="1:22" hidden="1" outlineLevel="1">
      <c r="A6661" s="65">
        <v>6652</v>
      </c>
      <c r="B6661" s="117">
        <v>1</v>
      </c>
      <c r="C6661" s="325">
        <v>6.3596336383505298E-5</v>
      </c>
      <c r="D6661" s="358">
        <v>7.8856430882892427E-5</v>
      </c>
      <c r="E6661" s="327">
        <v>6.9637070863983163E-5</v>
      </c>
      <c r="F6661" s="332">
        <v>0</v>
      </c>
      <c r="G6661" s="358">
        <v>0</v>
      </c>
      <c r="H6661" s="327">
        <v>0</v>
      </c>
      <c r="I6661" s="332">
        <v>0</v>
      </c>
      <c r="J6661" s="358">
        <v>0</v>
      </c>
      <c r="K6661" s="327">
        <v>0</v>
      </c>
      <c r="L6661" s="336">
        <v>1.409807561267887E-5</v>
      </c>
      <c r="M6661" s="210">
        <v>1.1415525114155251E-4</v>
      </c>
      <c r="N6661" s="325">
        <v>0</v>
      </c>
      <c r="O6661" s="358">
        <v>0</v>
      </c>
      <c r="P6661" s="327">
        <v>0</v>
      </c>
      <c r="Q6661" s="332">
        <v>0.19787798408488064</v>
      </c>
      <c r="R6661" s="358">
        <v>0.21538539912197519</v>
      </c>
      <c r="S6661" s="327">
        <v>0.31105393043249041</v>
      </c>
      <c r="T6661" s="358">
        <v>3.671557983492825E-2</v>
      </c>
      <c r="U6661" s="358">
        <v>0.35346291154992315</v>
      </c>
      <c r="V6661" s="361">
        <v>0</v>
      </c>
    </row>
    <row r="6662" spans="1:22" hidden="1" outlineLevel="1">
      <c r="A6662" s="65">
        <v>6653</v>
      </c>
      <c r="B6662" s="117">
        <v>1</v>
      </c>
      <c r="C6662" s="325">
        <v>6.596518272152481E-5</v>
      </c>
      <c r="D6662" s="358">
        <v>7.8273173258018962E-5</v>
      </c>
      <c r="E6662" s="327">
        <v>7.0921361105327126E-5</v>
      </c>
      <c r="F6662" s="332">
        <v>0</v>
      </c>
      <c r="G6662" s="358">
        <v>0</v>
      </c>
      <c r="H6662" s="327">
        <v>0</v>
      </c>
      <c r="I6662" s="332">
        <v>6.9097101488039455E-5</v>
      </c>
      <c r="J6662" s="358">
        <v>0</v>
      </c>
      <c r="K6662" s="327">
        <v>0</v>
      </c>
      <c r="L6662" s="336">
        <v>3.7594868300476983E-5</v>
      </c>
      <c r="M6662" s="210">
        <v>1.1415525114155251E-4</v>
      </c>
      <c r="N6662" s="325">
        <v>0</v>
      </c>
      <c r="O6662" s="358">
        <v>0</v>
      </c>
      <c r="P6662" s="327">
        <v>0</v>
      </c>
      <c r="Q6662" s="332">
        <v>0.23085764809902742</v>
      </c>
      <c r="R6662" s="358">
        <v>0.2312374828210044</v>
      </c>
      <c r="S6662" s="327">
        <v>0.27401204372205895</v>
      </c>
      <c r="T6662" s="358">
        <v>3.9121444040635792E-2</v>
      </c>
      <c r="U6662" s="358">
        <v>0.35527090598240357</v>
      </c>
      <c r="V6662" s="361">
        <v>0</v>
      </c>
    </row>
    <row r="6663" spans="1:22" hidden="1" outlineLevel="1">
      <c r="A6663" s="65">
        <v>6654</v>
      </c>
      <c r="B6663" s="117">
        <v>1</v>
      </c>
      <c r="C6663" s="325">
        <v>7.2459196824960876E-5</v>
      </c>
      <c r="D6663" s="358">
        <v>8.1519974036481249E-5</v>
      </c>
      <c r="E6663" s="327">
        <v>7.6395810416914474E-5</v>
      </c>
      <c r="F6663" s="332">
        <v>0</v>
      </c>
      <c r="G6663" s="358">
        <v>0</v>
      </c>
      <c r="H6663" s="327">
        <v>0</v>
      </c>
      <c r="I6663" s="332">
        <v>8.6928611549469016E-5</v>
      </c>
      <c r="J6663" s="358">
        <v>0</v>
      </c>
      <c r="K6663" s="327">
        <v>0</v>
      </c>
      <c r="L6663" s="336">
        <v>9.3987170751192462E-5</v>
      </c>
      <c r="M6663" s="210">
        <v>1.1415525114155251E-4</v>
      </c>
      <c r="N6663" s="325">
        <v>0</v>
      </c>
      <c r="O6663" s="358">
        <v>0</v>
      </c>
      <c r="P6663" s="327">
        <v>0</v>
      </c>
      <c r="Q6663" s="332">
        <v>0.23085764809902742</v>
      </c>
      <c r="R6663" s="358">
        <v>0.23264615896230573</v>
      </c>
      <c r="S6663" s="327">
        <v>0.28073004851249395</v>
      </c>
      <c r="T6663" s="358">
        <v>4.0899691497028323E-2</v>
      </c>
      <c r="U6663" s="358">
        <v>0.37255985274299758</v>
      </c>
      <c r="V6663" s="361">
        <v>0</v>
      </c>
    </row>
    <row r="6664" spans="1:22" hidden="1" outlineLevel="1">
      <c r="A6664" s="65">
        <v>6655</v>
      </c>
      <c r="B6664" s="117">
        <v>1</v>
      </c>
      <c r="C6664" s="325">
        <v>9.4660099707930001E-5</v>
      </c>
      <c r="D6664" s="358">
        <v>9.2815730038197346E-5</v>
      </c>
      <c r="E6664" s="327">
        <v>9.1833238570442779E-5</v>
      </c>
      <c r="F6664" s="332">
        <v>0</v>
      </c>
      <c r="G6664" s="358">
        <v>0</v>
      </c>
      <c r="H6664" s="327">
        <v>0</v>
      </c>
      <c r="I6664" s="332">
        <v>9.5844366580183796E-5</v>
      </c>
      <c r="J6664" s="358">
        <v>0</v>
      </c>
      <c r="K6664" s="327">
        <v>0</v>
      </c>
      <c r="L6664" s="336">
        <v>1.8210014333043539E-4</v>
      </c>
      <c r="M6664" s="210">
        <v>1.1415525114155251E-4</v>
      </c>
      <c r="N6664" s="325">
        <v>3.7680082322602668E-4</v>
      </c>
      <c r="O6664" s="358">
        <v>1.7551003428324986E-2</v>
      </c>
      <c r="P6664" s="327">
        <v>6.3913592522253856E-3</v>
      </c>
      <c r="Q6664" s="332">
        <v>0.23085764809902742</v>
      </c>
      <c r="R6664" s="358">
        <v>0.27099828887762978</v>
      </c>
      <c r="S6664" s="327">
        <v>0.30942506023901595</v>
      </c>
      <c r="T6664" s="358">
        <v>5.6799315813008656E-2</v>
      </c>
      <c r="U6664" s="358">
        <v>0.40939773930478629</v>
      </c>
      <c r="V6664" s="361">
        <v>0</v>
      </c>
    </row>
    <row r="6665" spans="1:22" hidden="1" outlineLevel="1">
      <c r="A6665" s="65">
        <v>6656</v>
      </c>
      <c r="B6665" s="117">
        <v>1</v>
      </c>
      <c r="C6665" s="325">
        <v>1.1486717150428111E-4</v>
      </c>
      <c r="D6665" s="358">
        <v>1.0866089551392647E-4</v>
      </c>
      <c r="E6665" s="327">
        <v>1.0477992201348586E-4</v>
      </c>
      <c r="F6665" s="332">
        <v>0</v>
      </c>
      <c r="G6665" s="358">
        <v>0</v>
      </c>
      <c r="H6665" s="327">
        <v>0</v>
      </c>
      <c r="I6665" s="332">
        <v>9.8073305337862478E-5</v>
      </c>
      <c r="J6665" s="358">
        <v>0</v>
      </c>
      <c r="K6665" s="327">
        <v>0</v>
      </c>
      <c r="L6665" s="336">
        <v>1.5860335064263727E-4</v>
      </c>
      <c r="M6665" s="210">
        <v>1.1415525114155251E-4</v>
      </c>
      <c r="N6665" s="325">
        <v>1.3188028812910936E-2</v>
      </c>
      <c r="O6665" s="358">
        <v>0.11647526104277996</v>
      </c>
      <c r="P6665" s="327">
        <v>6.3870915096977329E-2</v>
      </c>
      <c r="Q6665" s="332">
        <v>0.23085764809902742</v>
      </c>
      <c r="R6665" s="358">
        <v>0.26974607956742419</v>
      </c>
      <c r="S6665" s="327">
        <v>0.28303409089974152</v>
      </c>
      <c r="T6665" s="358">
        <v>0.18629757175500627</v>
      </c>
      <c r="U6665" s="358">
        <v>0.48002252182355293</v>
      </c>
      <c r="V6665" s="361">
        <v>7.2148129403681566E-2</v>
      </c>
    </row>
    <row r="6666" spans="1:22" hidden="1" outlineLevel="1">
      <c r="A6666" s="65">
        <v>6657</v>
      </c>
      <c r="B6666" s="117">
        <v>1</v>
      </c>
      <c r="C6666" s="325">
        <v>1.3131784053242715E-4</v>
      </c>
      <c r="D6666" s="358">
        <v>1.1904288123667414E-4</v>
      </c>
      <c r="E6666" s="327">
        <v>1.1856982632205779E-4</v>
      </c>
      <c r="F6666" s="332">
        <v>0</v>
      </c>
      <c r="G6666" s="358">
        <v>0</v>
      </c>
      <c r="H6666" s="327">
        <v>0</v>
      </c>
      <c r="I6666" s="332">
        <v>8.9157550307147697E-5</v>
      </c>
      <c r="J6666" s="358">
        <v>0</v>
      </c>
      <c r="K6666" s="327">
        <v>0</v>
      </c>
      <c r="L6666" s="336">
        <v>1.4685495429873823E-4</v>
      </c>
      <c r="M6666" s="210">
        <v>1.1415525114155251E-4</v>
      </c>
      <c r="N6666" s="325">
        <v>4.276689343615403E-2</v>
      </c>
      <c r="O6666" s="358">
        <v>0.23523243455873394</v>
      </c>
      <c r="P6666" s="327">
        <v>0.13962404230030714</v>
      </c>
      <c r="Q6666" s="332">
        <v>0.19787798408488064</v>
      </c>
      <c r="R6666" s="358">
        <v>0.23582471014266559</v>
      </c>
      <c r="S6666" s="327">
        <v>0.32484441232548988</v>
      </c>
      <c r="T6666" s="358">
        <v>0.21579555897281186</v>
      </c>
      <c r="U6666" s="358">
        <v>0.56420726258592269</v>
      </c>
      <c r="V6666" s="361">
        <v>0.17713708687903137</v>
      </c>
    </row>
    <row r="6667" spans="1:22" hidden="1" outlineLevel="1">
      <c r="A6667" s="65">
        <v>6658</v>
      </c>
      <c r="B6667" s="117">
        <v>1</v>
      </c>
      <c r="C6667" s="325">
        <v>1.3474923008275093E-4</v>
      </c>
      <c r="D6667" s="358">
        <v>1.2182307591523765E-4</v>
      </c>
      <c r="E6667" s="327">
        <v>1.2697608971994547E-4</v>
      </c>
      <c r="F6667" s="332">
        <v>0</v>
      </c>
      <c r="G6667" s="358">
        <v>0</v>
      </c>
      <c r="H6667" s="327">
        <v>0</v>
      </c>
      <c r="I6667" s="332">
        <v>0</v>
      </c>
      <c r="J6667" s="358">
        <v>0</v>
      </c>
      <c r="K6667" s="327">
        <v>0</v>
      </c>
      <c r="L6667" s="336">
        <v>1.644775488145868E-4</v>
      </c>
      <c r="M6667" s="210">
        <v>1.1415525114155251E-4</v>
      </c>
      <c r="N6667" s="325">
        <v>6.5374942829715635E-2</v>
      </c>
      <c r="O6667" s="358">
        <v>0.35243813096878013</v>
      </c>
      <c r="P6667" s="327">
        <v>0.27632158259150991</v>
      </c>
      <c r="Q6667" s="332">
        <v>0.19787798408488064</v>
      </c>
      <c r="R6667" s="358">
        <v>0.24694707796313081</v>
      </c>
      <c r="S6667" s="327">
        <v>0.34859375318063018</v>
      </c>
      <c r="T6667" s="358">
        <v>0.1934105615805764</v>
      </c>
      <c r="U6667" s="358">
        <v>0.55731428381209103</v>
      </c>
      <c r="V6667" s="361">
        <v>0.25434540338655809</v>
      </c>
    </row>
    <row r="6668" spans="1:22" hidden="1" outlineLevel="1">
      <c r="A6668" s="65">
        <v>6659</v>
      </c>
      <c r="B6668" s="117">
        <v>1</v>
      </c>
      <c r="C6668" s="325">
        <v>1.3349917924474592E-4</v>
      </c>
      <c r="D6668" s="358">
        <v>1.156016612499207E-4</v>
      </c>
      <c r="E6668" s="327">
        <v>1.3376077453027766E-4</v>
      </c>
      <c r="F6668" s="332">
        <v>0</v>
      </c>
      <c r="G6668" s="358">
        <v>2.2290194998360308E-4</v>
      </c>
      <c r="H6668" s="327">
        <v>0</v>
      </c>
      <c r="I6668" s="332">
        <v>0</v>
      </c>
      <c r="J6668" s="358">
        <v>0</v>
      </c>
      <c r="K6668" s="327">
        <v>0</v>
      </c>
      <c r="L6668" s="336">
        <v>1.8797434150238492E-4</v>
      </c>
      <c r="M6668" s="210">
        <v>1.1415525114155251E-4</v>
      </c>
      <c r="N6668" s="325">
        <v>7.7244168761335469E-2</v>
      </c>
      <c r="O6668" s="358">
        <v>0.4168107042431598</v>
      </c>
      <c r="P6668" s="327">
        <v>0.3133796405104462</v>
      </c>
      <c r="Q6668" s="332">
        <v>9.8938992042440319E-2</v>
      </c>
      <c r="R6668" s="358">
        <v>0.30398812821438254</v>
      </c>
      <c r="S6668" s="327">
        <v>0.32493724504693439</v>
      </c>
      <c r="T6668" s="358">
        <v>0.17531427864199359</v>
      </c>
      <c r="U6668" s="358">
        <v>0.5194594003820322</v>
      </c>
      <c r="V6668" s="361">
        <v>0.31314679305737542</v>
      </c>
    </row>
    <row r="6669" spans="1:22" hidden="1" outlineLevel="1">
      <c r="A6669" s="65">
        <v>6660</v>
      </c>
      <c r="B6669" s="117">
        <v>1</v>
      </c>
      <c r="C6669" s="325">
        <v>1.3200536849332991E-4</v>
      </c>
      <c r="D6669" s="358">
        <v>1.2100651524041481E-4</v>
      </c>
      <c r="E6669" s="327">
        <v>1.3228189485842704E-4</v>
      </c>
      <c r="F6669" s="332">
        <v>0</v>
      </c>
      <c r="G6669" s="358">
        <v>2.7950270691661216E-4</v>
      </c>
      <c r="H6669" s="327">
        <v>0</v>
      </c>
      <c r="I6669" s="332">
        <v>0</v>
      </c>
      <c r="J6669" s="358">
        <v>0</v>
      </c>
      <c r="K6669" s="327">
        <v>0</v>
      </c>
      <c r="L6669" s="336">
        <v>2.0677177565262342E-4</v>
      </c>
      <c r="M6669" s="210">
        <v>1.1415525114155251E-4</v>
      </c>
      <c r="N6669" s="325">
        <v>0.10173622227102722</v>
      </c>
      <c r="O6669" s="358">
        <v>0.47448049596357017</v>
      </c>
      <c r="P6669" s="327">
        <v>0.32467471863790759</v>
      </c>
      <c r="Q6669" s="332">
        <v>6.5959328028293546E-2</v>
      </c>
      <c r="R6669" s="358">
        <v>0.38009292089303376</v>
      </c>
      <c r="S6669" s="327">
        <v>0.34662729689026922</v>
      </c>
      <c r="T6669" s="358">
        <v>0.10031407709884954</v>
      </c>
      <c r="U6669" s="358">
        <v>0.50217045362143808</v>
      </c>
      <c r="V6669" s="361">
        <v>0.35381610009144965</v>
      </c>
    </row>
    <row r="6670" spans="1:22" hidden="1" outlineLevel="1">
      <c r="A6670" s="65">
        <v>6661</v>
      </c>
      <c r="B6670" s="117">
        <v>1</v>
      </c>
      <c r="C6670" s="325">
        <v>1.2057990383396405E-4</v>
      </c>
      <c r="D6670" s="358">
        <v>1.2065656066549072E-4</v>
      </c>
      <c r="E6670" s="327">
        <v>1.2815659893168586E-4</v>
      </c>
      <c r="F6670" s="332">
        <v>0</v>
      </c>
      <c r="G6670" s="358">
        <v>3.3960454159805495E-4</v>
      </c>
      <c r="H6670" s="327">
        <v>0</v>
      </c>
      <c r="I6670" s="332">
        <v>0</v>
      </c>
      <c r="J6670" s="358">
        <v>0</v>
      </c>
      <c r="K6670" s="327">
        <v>0</v>
      </c>
      <c r="L6670" s="336">
        <v>1.8797434150238492E-4</v>
      </c>
      <c r="M6670" s="210">
        <v>1.1415525114155251E-4</v>
      </c>
      <c r="N6670" s="325">
        <v>0.11643145437684224</v>
      </c>
      <c r="O6670" s="358">
        <v>0.51848353374003442</v>
      </c>
      <c r="P6670" s="327">
        <v>0.44781706630239088</v>
      </c>
      <c r="Q6670" s="332">
        <v>6.5959328028293546E-2</v>
      </c>
      <c r="R6670" s="358">
        <v>0.47566330521745287</v>
      </c>
      <c r="S6670" s="327">
        <v>0.35479693571811377</v>
      </c>
      <c r="T6670" s="358">
        <v>8.8180153278759291E-2</v>
      </c>
      <c r="U6670" s="358">
        <v>0.42713868467350047</v>
      </c>
      <c r="V6670" s="361">
        <v>0.37383391932241383</v>
      </c>
    </row>
    <row r="6671" spans="1:22" hidden="1" outlineLevel="1">
      <c r="A6671" s="65">
        <v>6662</v>
      </c>
      <c r="B6671" s="117">
        <v>1</v>
      </c>
      <c r="C6671" s="325">
        <v>1.228862476300833E-4</v>
      </c>
      <c r="D6671" s="358">
        <v>1.1667096689552205E-4</v>
      </c>
      <c r="E6671" s="327">
        <v>1.2364212414393136E-4</v>
      </c>
      <c r="F6671" s="332">
        <v>0</v>
      </c>
      <c r="G6671" s="358">
        <v>3.7928342274696857E-4</v>
      </c>
      <c r="H6671" s="327">
        <v>0</v>
      </c>
      <c r="I6671" s="332">
        <v>0</v>
      </c>
      <c r="J6671" s="358">
        <v>0</v>
      </c>
      <c r="K6671" s="327">
        <v>0</v>
      </c>
      <c r="L6671" s="336">
        <v>1.9032402077116473E-4</v>
      </c>
      <c r="M6671" s="210">
        <v>1.1415525114155251E-4</v>
      </c>
      <c r="N6671" s="325">
        <v>0.10964903955877377</v>
      </c>
      <c r="O6671" s="358">
        <v>0.43894762581347957</v>
      </c>
      <c r="P6671" s="327">
        <v>0.43494228467702029</v>
      </c>
      <c r="Q6671" s="332">
        <v>3.2979664014146773E-2</v>
      </c>
      <c r="R6671" s="358">
        <v>0.47208046043225016</v>
      </c>
      <c r="S6671" s="327">
        <v>0.35170800220040555</v>
      </c>
      <c r="T6671" s="358">
        <v>6.966545917396641E-2</v>
      </c>
      <c r="U6671" s="358">
        <v>0.41256172956162701</v>
      </c>
      <c r="V6671" s="361">
        <v>0.34005098640974618</v>
      </c>
    </row>
    <row r="6672" spans="1:22" hidden="1" outlineLevel="1">
      <c r="A6672" s="65">
        <v>6663</v>
      </c>
      <c r="B6672" s="117">
        <v>1</v>
      </c>
      <c r="C6672" s="325">
        <v>1.2825521597931486E-4</v>
      </c>
      <c r="D6672" s="358">
        <v>1.1805134327438926E-4</v>
      </c>
      <c r="E6672" s="327">
        <v>1.2602908782481306E-4</v>
      </c>
      <c r="F6672" s="332">
        <v>0</v>
      </c>
      <c r="G6672" s="358">
        <v>3.8278450049540207E-4</v>
      </c>
      <c r="H6672" s="327">
        <v>0</v>
      </c>
      <c r="I6672" s="332">
        <v>0</v>
      </c>
      <c r="J6672" s="358">
        <v>0</v>
      </c>
      <c r="K6672" s="327">
        <v>0</v>
      </c>
      <c r="L6672" s="336">
        <v>2.1382081345896285E-4</v>
      </c>
      <c r="M6672" s="210">
        <v>1.1415525114155251E-4</v>
      </c>
      <c r="N6672" s="325">
        <v>8.666418934198615E-2</v>
      </c>
      <c r="O6672" s="358">
        <v>0.37232680107308458</v>
      </c>
      <c r="P6672" s="327">
        <v>0.34742034720089615</v>
      </c>
      <c r="Q6672" s="332">
        <v>3.2979664014146773E-2</v>
      </c>
      <c r="R6672" s="358">
        <v>0.48324515830032644</v>
      </c>
      <c r="S6672" s="327">
        <v>0.38328939578650389</v>
      </c>
      <c r="T6672" s="358">
        <v>7.4163379210723995E-2</v>
      </c>
      <c r="U6672" s="358">
        <v>0.41888971007530851</v>
      </c>
      <c r="V6672" s="361">
        <v>0.25065027580921756</v>
      </c>
    </row>
    <row r="6673" spans="1:22" hidden="1" outlineLevel="1">
      <c r="A6673" s="65">
        <v>6664</v>
      </c>
      <c r="B6673" s="117">
        <v>1</v>
      </c>
      <c r="C6673" s="325">
        <v>1.2940526275027949E-4</v>
      </c>
      <c r="D6673" s="358">
        <v>1.1809022711604749E-4</v>
      </c>
      <c r="E6673" s="327">
        <v>1.284938872778974E-4</v>
      </c>
      <c r="F6673" s="332">
        <v>0</v>
      </c>
      <c r="G6673" s="358">
        <v>2.8592134945540701E-4</v>
      </c>
      <c r="H6673" s="327">
        <v>0</v>
      </c>
      <c r="I6673" s="332">
        <v>0</v>
      </c>
      <c r="J6673" s="358">
        <v>0</v>
      </c>
      <c r="K6673" s="327">
        <v>0</v>
      </c>
      <c r="L6673" s="336">
        <v>2.2321953053408208E-4</v>
      </c>
      <c r="M6673" s="210">
        <v>1.1415525114155251E-4</v>
      </c>
      <c r="N6673" s="325">
        <v>6.7635747769071802E-2</v>
      </c>
      <c r="O6673" s="358">
        <v>0.25447003265806695</v>
      </c>
      <c r="P6673" s="327">
        <v>0.21058806636349697</v>
      </c>
      <c r="Q6673" s="332">
        <v>3.2979664014146773E-2</v>
      </c>
      <c r="R6673" s="358">
        <v>0.52581507547251582</v>
      </c>
      <c r="S6673" s="327">
        <v>0.40182299689275314</v>
      </c>
      <c r="T6673" s="358">
        <v>8.9330783985836812E-2</v>
      </c>
      <c r="U6673" s="358">
        <v>0.43561365857575246</v>
      </c>
      <c r="V6673" s="361">
        <v>0.15075204368215425</v>
      </c>
    </row>
    <row r="6674" spans="1:22" hidden="1" outlineLevel="1">
      <c r="A6674" s="65">
        <v>6665</v>
      </c>
      <c r="B6674" s="117">
        <v>1</v>
      </c>
      <c r="C6674" s="325">
        <v>1.3058031053800418E-4</v>
      </c>
      <c r="D6674" s="358">
        <v>1.2017051264476285E-4</v>
      </c>
      <c r="E6674" s="327">
        <v>1.2696311709124502E-4</v>
      </c>
      <c r="F6674" s="332">
        <v>0</v>
      </c>
      <c r="G6674" s="358">
        <v>2.1181520378023009E-4</v>
      </c>
      <c r="H6674" s="327">
        <v>0</v>
      </c>
      <c r="I6674" s="332">
        <v>0</v>
      </c>
      <c r="J6674" s="358">
        <v>0</v>
      </c>
      <c r="K6674" s="327">
        <v>0</v>
      </c>
      <c r="L6674" s="336">
        <v>2.2321953053408208E-4</v>
      </c>
      <c r="M6674" s="210">
        <v>1.1415525114155251E-4</v>
      </c>
      <c r="N6674" s="325">
        <v>3.8998885203893767E-2</v>
      </c>
      <c r="O6674" s="358">
        <v>0.12464144326399124</v>
      </c>
      <c r="P6674" s="327">
        <v>8.346994625411204E-2</v>
      </c>
      <c r="Q6674" s="332">
        <v>3.2979664014146773E-2</v>
      </c>
      <c r="R6674" s="358">
        <v>0.48261986720197442</v>
      </c>
      <c r="S6674" s="327">
        <v>0.31797448688105734</v>
      </c>
      <c r="T6674" s="358">
        <v>0.15094182821026056</v>
      </c>
      <c r="U6674" s="358">
        <v>0.49030549015828528</v>
      </c>
      <c r="V6674" s="361">
        <v>3.0748958327471172E-2</v>
      </c>
    </row>
    <row r="6675" spans="1:22" hidden="1" outlineLevel="1">
      <c r="A6675" s="65">
        <v>6666</v>
      </c>
      <c r="B6675" s="117">
        <v>1</v>
      </c>
      <c r="C6675" s="325">
        <v>1.2761143979774227E-4</v>
      </c>
      <c r="D6675" s="358">
        <v>1.2438940946468089E-4</v>
      </c>
      <c r="E6675" s="327">
        <v>1.2487452387047356E-4</v>
      </c>
      <c r="F6675" s="332">
        <v>0</v>
      </c>
      <c r="G6675" s="358">
        <v>0</v>
      </c>
      <c r="H6675" s="327">
        <v>0</v>
      </c>
      <c r="I6675" s="332">
        <v>0</v>
      </c>
      <c r="J6675" s="358">
        <v>0</v>
      </c>
      <c r="K6675" s="327">
        <v>0</v>
      </c>
      <c r="L6675" s="336">
        <v>1.644775488145868E-4</v>
      </c>
      <c r="M6675" s="210">
        <v>1.1415525114155251E-4</v>
      </c>
      <c r="N6675" s="325">
        <v>3.95640864387328E-3</v>
      </c>
      <c r="O6675" s="358">
        <v>9.0959741089179629E-3</v>
      </c>
      <c r="P6675" s="327">
        <v>6.9723919115186042E-3</v>
      </c>
      <c r="Q6675" s="332">
        <v>3.2979664014146773E-2</v>
      </c>
      <c r="R6675" s="358">
        <v>0.43767503525944812</v>
      </c>
      <c r="S6675" s="327">
        <v>0.27287268027946876</v>
      </c>
      <c r="T6675" s="358">
        <v>0.15543974824701814</v>
      </c>
      <c r="U6675" s="358">
        <v>0.54318932730833769</v>
      </c>
      <c r="V6675" s="361">
        <v>0</v>
      </c>
    </row>
    <row r="6676" spans="1:22" hidden="1" outlineLevel="1">
      <c r="A6676" s="65">
        <v>6667</v>
      </c>
      <c r="B6676" s="117">
        <v>1</v>
      </c>
      <c r="C6676" s="325">
        <v>1.2707391793740012E-4</v>
      </c>
      <c r="D6676" s="358">
        <v>1.2854998052211163E-4</v>
      </c>
      <c r="E6676" s="327">
        <v>1.2676852766073835E-4</v>
      </c>
      <c r="F6676" s="332">
        <v>0</v>
      </c>
      <c r="G6676" s="358">
        <v>0</v>
      </c>
      <c r="H6676" s="327">
        <v>0</v>
      </c>
      <c r="I6676" s="332">
        <v>0</v>
      </c>
      <c r="J6676" s="358">
        <v>0</v>
      </c>
      <c r="K6676" s="327">
        <v>0</v>
      </c>
      <c r="L6676" s="336">
        <v>1.1748396343899057E-4</v>
      </c>
      <c r="M6676" s="210">
        <v>1.1415525114155251E-4</v>
      </c>
      <c r="N6676" s="325">
        <v>0</v>
      </c>
      <c r="O6676" s="358">
        <v>0</v>
      </c>
      <c r="P6676" s="327">
        <v>0</v>
      </c>
      <c r="Q6676" s="332">
        <v>0.23085764809902742</v>
      </c>
      <c r="R6676" s="358">
        <v>0.44349043478397676</v>
      </c>
      <c r="S6676" s="327">
        <v>0.2737672903466169</v>
      </c>
      <c r="T6676" s="358">
        <v>0.2416324484862799</v>
      </c>
      <c r="U6676" s="358">
        <v>0.5799142142180963</v>
      </c>
      <c r="V6676" s="361">
        <v>0</v>
      </c>
    </row>
    <row r="6677" spans="1:22" hidden="1" outlineLevel="1">
      <c r="A6677" s="65">
        <v>6668</v>
      </c>
      <c r="B6677" s="117">
        <v>1</v>
      </c>
      <c r="C6677" s="325">
        <v>1.3589927685371555E-4</v>
      </c>
      <c r="D6677" s="358">
        <v>1.4291756001482797E-4</v>
      </c>
      <c r="E6677" s="327">
        <v>1.3782120731351661E-4</v>
      </c>
      <c r="F6677" s="332">
        <v>0</v>
      </c>
      <c r="G6677" s="358">
        <v>0</v>
      </c>
      <c r="H6677" s="327">
        <v>0</v>
      </c>
      <c r="I6677" s="332">
        <v>0</v>
      </c>
      <c r="J6677" s="358">
        <v>0</v>
      </c>
      <c r="K6677" s="327">
        <v>0</v>
      </c>
      <c r="L6677" s="336">
        <v>8.811297257924293E-5</v>
      </c>
      <c r="M6677" s="210">
        <v>1.1415525114155251E-4</v>
      </c>
      <c r="N6677" s="325">
        <v>0</v>
      </c>
      <c r="O6677" s="358">
        <v>0</v>
      </c>
      <c r="P6677" s="327">
        <v>0</v>
      </c>
      <c r="Q6677" s="332">
        <v>0.39575596816976127</v>
      </c>
      <c r="R6677" s="358">
        <v>0.44532317017166334</v>
      </c>
      <c r="S6677" s="327">
        <v>0.22210782889541514</v>
      </c>
      <c r="T6677" s="358">
        <v>0.28901751305956336</v>
      </c>
      <c r="U6677" s="358">
        <v>0.64907000126047254</v>
      </c>
      <c r="V6677" s="361">
        <v>0</v>
      </c>
    </row>
    <row r="6678" spans="1:22" hidden="1" outlineLevel="1">
      <c r="A6678" s="65">
        <v>6669</v>
      </c>
      <c r="B6678" s="117">
        <v>1</v>
      </c>
      <c r="C6678" s="325">
        <v>1.2866773275585651E-4</v>
      </c>
      <c r="D6678" s="358">
        <v>1.3957354963222009E-4</v>
      </c>
      <c r="E6678" s="327">
        <v>1.3063437101347065E-4</v>
      </c>
      <c r="F6678" s="332">
        <v>0</v>
      </c>
      <c r="G6678" s="358">
        <v>0</v>
      </c>
      <c r="H6678" s="327">
        <v>0</v>
      </c>
      <c r="I6678" s="332">
        <v>0</v>
      </c>
      <c r="J6678" s="358">
        <v>0</v>
      </c>
      <c r="K6678" s="327">
        <v>0</v>
      </c>
      <c r="L6678" s="336">
        <v>5.8741981719495287E-5</v>
      </c>
      <c r="M6678" s="210">
        <v>1.1415525114155251E-4</v>
      </c>
      <c r="N6678" s="325">
        <v>0</v>
      </c>
      <c r="O6678" s="358">
        <v>0</v>
      </c>
      <c r="P6678" s="327">
        <v>0</v>
      </c>
      <c r="Q6678" s="332">
        <v>0.23085764809902742</v>
      </c>
      <c r="R6678" s="358">
        <v>0.46378640938184373</v>
      </c>
      <c r="S6678" s="327">
        <v>0.20878996753805684</v>
      </c>
      <c r="T6678" s="358">
        <v>0.2268834548773771</v>
      </c>
      <c r="U6678" s="358">
        <v>0.63031205902348819</v>
      </c>
      <c r="V6678" s="361">
        <v>0</v>
      </c>
    </row>
    <row r="6679" spans="1:22" hidden="1" outlineLevel="1">
      <c r="A6679" s="65">
        <v>6670</v>
      </c>
      <c r="B6679" s="117">
        <v>1</v>
      </c>
      <c r="C6679" s="325">
        <v>1.1809230266633406E-4</v>
      </c>
      <c r="D6679" s="358">
        <v>1.3026086955507377E-4</v>
      </c>
      <c r="E6679" s="327">
        <v>1.2047680274102304E-4</v>
      </c>
      <c r="F6679" s="332">
        <v>0</v>
      </c>
      <c r="G6679" s="358">
        <v>0</v>
      </c>
      <c r="H6679" s="327">
        <v>0</v>
      </c>
      <c r="I6679" s="332">
        <v>0</v>
      </c>
      <c r="J6679" s="358">
        <v>0</v>
      </c>
      <c r="K6679" s="327">
        <v>0</v>
      </c>
      <c r="L6679" s="336">
        <v>3.7594868300476983E-5</v>
      </c>
      <c r="M6679" s="210">
        <v>1.1415525114155251E-4</v>
      </c>
      <c r="N6679" s="325">
        <v>0</v>
      </c>
      <c r="O6679" s="358">
        <v>0</v>
      </c>
      <c r="P6679" s="327">
        <v>0</v>
      </c>
      <c r="Q6679" s="332">
        <v>9.8938992042440319E-2</v>
      </c>
      <c r="R6679" s="358">
        <v>0.51017791143332725</v>
      </c>
      <c r="S6679" s="327">
        <v>0.17662623447962983</v>
      </c>
      <c r="T6679" s="358">
        <v>0.12792921406871011</v>
      </c>
      <c r="U6679" s="358">
        <v>0.51573041186504132</v>
      </c>
      <c r="V6679" s="361">
        <v>0</v>
      </c>
    </row>
    <row r="6680" spans="1:22" hidden="1" outlineLevel="1">
      <c r="A6680" s="65">
        <v>6671</v>
      </c>
      <c r="B6680" s="117">
        <v>1</v>
      </c>
      <c r="C6680" s="325">
        <v>1.0597931004606544E-4</v>
      </c>
      <c r="D6680" s="358">
        <v>1.1591273198318654E-4</v>
      </c>
      <c r="E6680" s="327">
        <v>1.0904791685593192E-4</v>
      </c>
      <c r="F6680" s="332">
        <v>0</v>
      </c>
      <c r="G6680" s="358">
        <v>0</v>
      </c>
      <c r="H6680" s="327">
        <v>0</v>
      </c>
      <c r="I6680" s="332">
        <v>0</v>
      </c>
      <c r="J6680" s="358">
        <v>0</v>
      </c>
      <c r="K6680" s="327">
        <v>0</v>
      </c>
      <c r="L6680" s="336">
        <v>2.3496792687798115E-5</v>
      </c>
      <c r="M6680" s="210">
        <v>1.1415525114155251E-4</v>
      </c>
      <c r="N6680" s="325">
        <v>0</v>
      </c>
      <c r="O6680" s="358">
        <v>0</v>
      </c>
      <c r="P6680" s="327">
        <v>0</v>
      </c>
      <c r="Q6680" s="332">
        <v>6.5959328028293546E-2</v>
      </c>
      <c r="R6680" s="358">
        <v>0.55345324140001262</v>
      </c>
      <c r="S6680" s="327">
        <v>0.17161304638887076</v>
      </c>
      <c r="T6680" s="358">
        <v>7.7196860165746575E-2</v>
      </c>
      <c r="U6680" s="358">
        <v>0.43663065544402263</v>
      </c>
      <c r="V6680" s="361">
        <v>0</v>
      </c>
    </row>
    <row r="6681" spans="1:22" hidden="1" outlineLevel="1">
      <c r="A6681" s="65">
        <v>6672</v>
      </c>
      <c r="B6681" s="117">
        <v>1</v>
      </c>
      <c r="C6681" s="325">
        <v>9.6460172914657224E-5</v>
      </c>
      <c r="D6681" s="358">
        <v>1.045586502189831E-4</v>
      </c>
      <c r="E6681" s="327">
        <v>9.7113098451523467E-5</v>
      </c>
      <c r="F6681" s="332">
        <v>0</v>
      </c>
      <c r="G6681" s="358">
        <v>0</v>
      </c>
      <c r="H6681" s="327">
        <v>0</v>
      </c>
      <c r="I6681" s="332">
        <v>0</v>
      </c>
      <c r="J6681" s="358">
        <v>0</v>
      </c>
      <c r="K6681" s="327">
        <v>0</v>
      </c>
      <c r="L6681" s="336">
        <v>9.3987170751192458E-6</v>
      </c>
      <c r="M6681" s="210">
        <v>1.1415525114155251E-4</v>
      </c>
      <c r="N6681" s="325">
        <v>0</v>
      </c>
      <c r="O6681" s="358">
        <v>0</v>
      </c>
      <c r="P6681" s="327">
        <v>0</v>
      </c>
      <c r="Q6681" s="332">
        <v>9.8938992042440319E-2</v>
      </c>
      <c r="R6681" s="358">
        <v>0.54399646105509003</v>
      </c>
      <c r="S6681" s="327">
        <v>0.1927207587598769</v>
      </c>
      <c r="T6681" s="358">
        <v>6.0774221892003738E-2</v>
      </c>
      <c r="U6681" s="358">
        <v>0.41583871947049772</v>
      </c>
      <c r="V6681" s="361">
        <v>0</v>
      </c>
    </row>
    <row r="6682" spans="1:22" hidden="1" outlineLevel="1">
      <c r="A6682" s="65">
        <v>6673</v>
      </c>
      <c r="B6682" s="117">
        <v>1</v>
      </c>
      <c r="C6682" s="325">
        <v>8.8066081537453527E-5</v>
      </c>
      <c r="D6682" s="358">
        <v>8.908288123900718E-5</v>
      </c>
      <c r="E6682" s="327">
        <v>9.1444059709429459E-5</v>
      </c>
      <c r="F6682" s="332">
        <v>0</v>
      </c>
      <c r="G6682" s="358">
        <v>0</v>
      </c>
      <c r="H6682" s="327">
        <v>0</v>
      </c>
      <c r="I6682" s="332">
        <v>0</v>
      </c>
      <c r="J6682" s="358">
        <v>0</v>
      </c>
      <c r="K6682" s="327">
        <v>0</v>
      </c>
      <c r="L6682" s="336">
        <v>5.8741981719495289E-6</v>
      </c>
      <c r="M6682" s="210">
        <v>1.1415525114155251E-4</v>
      </c>
      <c r="N6682" s="325">
        <v>0</v>
      </c>
      <c r="O6682" s="358">
        <v>0</v>
      </c>
      <c r="P6682" s="327">
        <v>0</v>
      </c>
      <c r="Q6682" s="332">
        <v>3.2979664014146773E-2</v>
      </c>
      <c r="R6682" s="358">
        <v>0.55712626671450427</v>
      </c>
      <c r="S6682" s="327">
        <v>0.18029750746966675</v>
      </c>
      <c r="T6682" s="358">
        <v>3.671557983492825E-2</v>
      </c>
      <c r="U6682" s="358">
        <v>0.37956583116885922</v>
      </c>
      <c r="V6682" s="361">
        <v>0</v>
      </c>
    </row>
    <row r="6683" spans="1:22" hidden="1" outlineLevel="1">
      <c r="A6683" s="65">
        <v>6674</v>
      </c>
      <c r="B6683" s="117">
        <v>1</v>
      </c>
      <c r="C6683" s="325">
        <v>8.383465945080654E-5</v>
      </c>
      <c r="D6683" s="358">
        <v>8.346416611939279E-5</v>
      </c>
      <c r="E6683" s="327">
        <v>8.5282061076718581E-5</v>
      </c>
      <c r="F6683" s="332">
        <v>0</v>
      </c>
      <c r="G6683" s="358">
        <v>0</v>
      </c>
      <c r="H6683" s="327">
        <v>0</v>
      </c>
      <c r="I6683" s="332">
        <v>0</v>
      </c>
      <c r="J6683" s="358">
        <v>0</v>
      </c>
      <c r="K6683" s="327">
        <v>0</v>
      </c>
      <c r="L6683" s="336">
        <v>2.3496792687798115E-6</v>
      </c>
      <c r="M6683" s="210">
        <v>1.1415525114155251E-4</v>
      </c>
      <c r="N6683" s="325">
        <v>0</v>
      </c>
      <c r="O6683" s="358">
        <v>0</v>
      </c>
      <c r="P6683" s="327">
        <v>0</v>
      </c>
      <c r="Q6683" s="332">
        <v>3.2979664014146773E-2</v>
      </c>
      <c r="R6683" s="358">
        <v>0.6016876140530053</v>
      </c>
      <c r="S6683" s="327">
        <v>0.19979323586244147</v>
      </c>
      <c r="T6683" s="358">
        <v>3.2531468172828162E-2</v>
      </c>
      <c r="U6683" s="358">
        <v>0.35753089902300411</v>
      </c>
      <c r="V6683" s="361">
        <v>0</v>
      </c>
    </row>
    <row r="6684" spans="1:22" hidden="1" outlineLevel="1">
      <c r="A6684" s="65">
        <v>6675</v>
      </c>
      <c r="B6684" s="117">
        <v>1</v>
      </c>
      <c r="C6684" s="325">
        <v>8.1328307520606478E-5</v>
      </c>
      <c r="D6684" s="358">
        <v>8.1519974036481249E-5</v>
      </c>
      <c r="E6684" s="327">
        <v>8.2467000648722241E-5</v>
      </c>
      <c r="F6684" s="332">
        <v>0</v>
      </c>
      <c r="G6684" s="358">
        <v>0</v>
      </c>
      <c r="H6684" s="327">
        <v>0</v>
      </c>
      <c r="I6684" s="332">
        <v>0</v>
      </c>
      <c r="J6684" s="358">
        <v>0</v>
      </c>
      <c r="K6684" s="327">
        <v>0</v>
      </c>
      <c r="L6684" s="336">
        <v>1.1748396343899057E-6</v>
      </c>
      <c r="M6684" s="210">
        <v>1.1415525114155251E-4</v>
      </c>
      <c r="N6684" s="325">
        <v>0</v>
      </c>
      <c r="O6684" s="358">
        <v>0</v>
      </c>
      <c r="P6684" s="327">
        <v>0</v>
      </c>
      <c r="Q6684" s="332">
        <v>9.8938992042440319E-2</v>
      </c>
      <c r="R6684" s="358">
        <v>0.67966335322837101</v>
      </c>
      <c r="S6684" s="327">
        <v>0.25073532340255994</v>
      </c>
      <c r="T6684" s="358">
        <v>2.4790861597943005E-2</v>
      </c>
      <c r="U6684" s="358">
        <v>0.34148494843474025</v>
      </c>
      <c r="V6684" s="361">
        <v>0</v>
      </c>
    </row>
    <row r="6685" spans="1:22" hidden="1" outlineLevel="1">
      <c r="A6685" s="65">
        <v>6676</v>
      </c>
      <c r="B6685" s="117">
        <v>1</v>
      </c>
      <c r="C6685" s="325">
        <v>8.0797035914454345E-5</v>
      </c>
      <c r="D6685" s="358">
        <v>8.015903957844316E-5</v>
      </c>
      <c r="E6685" s="327">
        <v>8.1286491436981842E-5</v>
      </c>
      <c r="F6685" s="332">
        <v>0</v>
      </c>
      <c r="G6685" s="358">
        <v>0</v>
      </c>
      <c r="H6685" s="327">
        <v>0</v>
      </c>
      <c r="I6685" s="332">
        <v>0</v>
      </c>
      <c r="J6685" s="358">
        <v>0</v>
      </c>
      <c r="K6685" s="327">
        <v>0</v>
      </c>
      <c r="L6685" s="336">
        <v>1.409807561267887E-5</v>
      </c>
      <c r="M6685" s="210">
        <v>1.1415525114155251E-4</v>
      </c>
      <c r="N6685" s="325">
        <v>0</v>
      </c>
      <c r="O6685" s="358">
        <v>0</v>
      </c>
      <c r="P6685" s="327">
        <v>0</v>
      </c>
      <c r="Q6685" s="332">
        <v>3.2979664014146773E-2</v>
      </c>
      <c r="R6685" s="358">
        <v>0.67270484011110165</v>
      </c>
      <c r="S6685" s="327">
        <v>0.27342970424973029</v>
      </c>
      <c r="T6685" s="358">
        <v>2.4895464389495508E-2</v>
      </c>
      <c r="U6685" s="358">
        <v>0.34012895261037995</v>
      </c>
      <c r="V6685" s="361">
        <v>0</v>
      </c>
    </row>
    <row r="6686" spans="1:22" hidden="1" outlineLevel="1">
      <c r="A6686" s="65">
        <v>6677</v>
      </c>
      <c r="B6686" s="117">
        <v>1</v>
      </c>
      <c r="C6686" s="325">
        <v>8.1334557774796502E-5</v>
      </c>
      <c r="D6686" s="358">
        <v>8.0606203757512823E-5</v>
      </c>
      <c r="E6686" s="327">
        <v>8.1078929377774743E-5</v>
      </c>
      <c r="F6686" s="332">
        <v>0</v>
      </c>
      <c r="G6686" s="358">
        <v>0</v>
      </c>
      <c r="H6686" s="327">
        <v>0</v>
      </c>
      <c r="I6686" s="332">
        <v>0</v>
      </c>
      <c r="J6686" s="358">
        <v>0</v>
      </c>
      <c r="K6686" s="327">
        <v>0</v>
      </c>
      <c r="L6686" s="336">
        <v>3.7594868300476983E-5</v>
      </c>
      <c r="M6686" s="210">
        <v>1.1415525114155251E-4</v>
      </c>
      <c r="N6686" s="325">
        <v>0</v>
      </c>
      <c r="O6686" s="358">
        <v>0</v>
      </c>
      <c r="P6686" s="327">
        <v>0</v>
      </c>
      <c r="Q6686" s="332">
        <v>6.5959328028293546E-2</v>
      </c>
      <c r="R6686" s="358">
        <v>0.59077283296709904</v>
      </c>
      <c r="S6686" s="327">
        <v>0.25771496778367997</v>
      </c>
      <c r="T6686" s="358">
        <v>2.5941492305020523E-2</v>
      </c>
      <c r="U6686" s="358">
        <v>0.3380949588738395</v>
      </c>
      <c r="V6686" s="361">
        <v>0</v>
      </c>
    </row>
    <row r="6687" spans="1:22" hidden="1" outlineLevel="1">
      <c r="A6687" s="65">
        <v>6678</v>
      </c>
      <c r="B6687" s="117">
        <v>1</v>
      </c>
      <c r="C6687" s="325">
        <v>8.6984787562579191E-5</v>
      </c>
      <c r="D6687" s="358">
        <v>8.5544451648108161E-5</v>
      </c>
      <c r="E6687" s="327">
        <v>8.4750183300000382E-5</v>
      </c>
      <c r="F6687" s="332">
        <v>0</v>
      </c>
      <c r="G6687" s="358">
        <v>0</v>
      </c>
      <c r="H6687" s="327">
        <v>0</v>
      </c>
      <c r="I6687" s="332">
        <v>0</v>
      </c>
      <c r="J6687" s="358">
        <v>0</v>
      </c>
      <c r="K6687" s="327">
        <v>0</v>
      </c>
      <c r="L6687" s="336">
        <v>9.3987170751192462E-5</v>
      </c>
      <c r="M6687" s="210">
        <v>1.1415525114155251E-4</v>
      </c>
      <c r="N6687" s="325">
        <v>0</v>
      </c>
      <c r="O6687" s="358">
        <v>0</v>
      </c>
      <c r="P6687" s="327">
        <v>0</v>
      </c>
      <c r="Q6687" s="332">
        <v>6.5959328028293546E-2</v>
      </c>
      <c r="R6687" s="358">
        <v>0.55449931831878374</v>
      </c>
      <c r="S6687" s="327">
        <v>0.17673595341631734</v>
      </c>
      <c r="T6687" s="358">
        <v>2.8242753719175572E-2</v>
      </c>
      <c r="U6687" s="358">
        <v>0.35798289763112418</v>
      </c>
      <c r="V6687" s="361">
        <v>0</v>
      </c>
    </row>
    <row r="6688" spans="1:22" hidden="1" outlineLevel="1">
      <c r="A6688" s="65">
        <v>6679</v>
      </c>
      <c r="B6688" s="117">
        <v>1</v>
      </c>
      <c r="C6688" s="325">
        <v>1.0452300081978959E-4</v>
      </c>
      <c r="D6688" s="358">
        <v>9.6509694995729295E-5</v>
      </c>
      <c r="E6688" s="327">
        <v>9.852711497987187E-5</v>
      </c>
      <c r="F6688" s="332">
        <v>0</v>
      </c>
      <c r="G6688" s="358">
        <v>0</v>
      </c>
      <c r="H6688" s="327">
        <v>0</v>
      </c>
      <c r="I6688" s="332">
        <v>0</v>
      </c>
      <c r="J6688" s="358">
        <v>0</v>
      </c>
      <c r="K6688" s="327">
        <v>0</v>
      </c>
      <c r="L6688" s="336">
        <v>1.8210014333043539E-4</v>
      </c>
      <c r="M6688" s="210">
        <v>1.1415525114155251E-4</v>
      </c>
      <c r="N6688" s="325">
        <v>9.420020580650667E-4</v>
      </c>
      <c r="O6688" s="358">
        <v>1.5722310778890802E-2</v>
      </c>
      <c r="P6688" s="327">
        <v>6.2566187060289821E-3</v>
      </c>
      <c r="Q6688" s="332">
        <v>9.8938992042440319E-2</v>
      </c>
      <c r="R6688" s="358">
        <v>0.49410928590170539</v>
      </c>
      <c r="S6688" s="327">
        <v>0.18123431925412503</v>
      </c>
      <c r="T6688" s="358">
        <v>5.5021068356616118E-2</v>
      </c>
      <c r="U6688" s="358">
        <v>0.38352081898991014</v>
      </c>
      <c r="V6688" s="361">
        <v>0</v>
      </c>
    </row>
    <row r="6689" spans="1:22" hidden="1" outlineLevel="1">
      <c r="A6689" s="65">
        <v>6680</v>
      </c>
      <c r="B6689" s="117">
        <v>1</v>
      </c>
      <c r="C6689" s="325">
        <v>1.2514883964687238E-4</v>
      </c>
      <c r="D6689" s="358">
        <v>1.0741661258086309E-4</v>
      </c>
      <c r="E6689" s="327">
        <v>1.1427588622221082E-4</v>
      </c>
      <c r="F6689" s="332">
        <v>0</v>
      </c>
      <c r="G6689" s="358">
        <v>0</v>
      </c>
      <c r="H6689" s="327">
        <v>0</v>
      </c>
      <c r="I6689" s="332">
        <v>0</v>
      </c>
      <c r="J6689" s="358">
        <v>0</v>
      </c>
      <c r="K6689" s="327">
        <v>0</v>
      </c>
      <c r="L6689" s="336">
        <v>1.5860335064263727E-4</v>
      </c>
      <c r="M6689" s="210">
        <v>1.1415525114155251E-4</v>
      </c>
      <c r="N6689" s="325">
        <v>2.7318059683886935E-2</v>
      </c>
      <c r="O6689" s="358">
        <v>9.3469650512276806E-2</v>
      </c>
      <c r="P6689" s="327">
        <v>6.5457326865253365E-2</v>
      </c>
      <c r="Q6689" s="332">
        <v>9.8938992042440319E-2</v>
      </c>
      <c r="R6689" s="358">
        <v>0.4720540555532568</v>
      </c>
      <c r="S6689" s="327">
        <v>0.2047811084511334</v>
      </c>
      <c r="T6689" s="358">
        <v>0.10784547809062969</v>
      </c>
      <c r="U6689" s="358">
        <v>0.48273451347227353</v>
      </c>
      <c r="V6689" s="361">
        <v>8.6224733178681692E-2</v>
      </c>
    </row>
    <row r="6690" spans="1:22" hidden="1" outlineLevel="1">
      <c r="A6690" s="65">
        <v>6681</v>
      </c>
      <c r="B6690" s="117">
        <v>1</v>
      </c>
      <c r="C6690" s="325">
        <v>1.4182451782585934E-4</v>
      </c>
      <c r="D6690" s="358">
        <v>1.1406574950442058E-4</v>
      </c>
      <c r="E6690" s="327">
        <v>1.280787631594832E-4</v>
      </c>
      <c r="F6690" s="332">
        <v>0</v>
      </c>
      <c r="G6690" s="358">
        <v>0</v>
      </c>
      <c r="H6690" s="327">
        <v>0</v>
      </c>
      <c r="I6690" s="332">
        <v>0</v>
      </c>
      <c r="J6690" s="358">
        <v>0</v>
      </c>
      <c r="K6690" s="327">
        <v>0</v>
      </c>
      <c r="L6690" s="336">
        <v>1.4685495429873823E-4</v>
      </c>
      <c r="M6690" s="210">
        <v>1.1415525114155251E-4</v>
      </c>
      <c r="N6690" s="325">
        <v>0.11435904984909911</v>
      </c>
      <c r="O6690" s="358">
        <v>0.23281959281765555</v>
      </c>
      <c r="P6690" s="327">
        <v>0.16408350795663237</v>
      </c>
      <c r="Q6690" s="332">
        <v>6.5959328028293546E-2</v>
      </c>
      <c r="R6690" s="358">
        <v>0.51454810884356061</v>
      </c>
      <c r="S6690" s="327">
        <v>0.19386012220246718</v>
      </c>
      <c r="T6690" s="358">
        <v>0.24738560202166751</v>
      </c>
      <c r="U6690" s="358">
        <v>0.55573228868367064</v>
      </c>
      <c r="V6690" s="361">
        <v>0.19496378707136514</v>
      </c>
    </row>
    <row r="6691" spans="1:22" hidden="1" outlineLevel="1">
      <c r="A6691" s="65">
        <v>6682</v>
      </c>
      <c r="B6691" s="117">
        <v>1</v>
      </c>
      <c r="C6691" s="325">
        <v>1.4668096533150882E-4</v>
      </c>
      <c r="D6691" s="358">
        <v>1.1705980531210436E-4</v>
      </c>
      <c r="E6691" s="327">
        <v>1.3520073631602693E-4</v>
      </c>
      <c r="F6691" s="332">
        <v>0</v>
      </c>
      <c r="G6691" s="358">
        <v>0</v>
      </c>
      <c r="H6691" s="327">
        <v>0</v>
      </c>
      <c r="I6691" s="332">
        <v>0</v>
      </c>
      <c r="J6691" s="358">
        <v>0</v>
      </c>
      <c r="K6691" s="327">
        <v>0</v>
      </c>
      <c r="L6691" s="336">
        <v>1.644775488145868E-4</v>
      </c>
      <c r="M6691" s="210">
        <v>1.1415525114155251E-4</v>
      </c>
      <c r="N6691" s="325">
        <v>0.21270406471109204</v>
      </c>
      <c r="O6691" s="358">
        <v>0.39385479319043148</v>
      </c>
      <c r="P6691" s="327">
        <v>0.18903315705286883</v>
      </c>
      <c r="Q6691" s="332">
        <v>3.2979664014146773E-2</v>
      </c>
      <c r="R6691" s="358">
        <v>0.60767973671645292</v>
      </c>
      <c r="S6691" s="327">
        <v>0.21548265682642465</v>
      </c>
      <c r="T6691" s="358">
        <v>0.30397571225157122</v>
      </c>
      <c r="U6691" s="358">
        <v>0.57482922987674512</v>
      </c>
      <c r="V6691" s="361">
        <v>0.29049505024339045</v>
      </c>
    </row>
    <row r="6692" spans="1:22" hidden="1" outlineLevel="1">
      <c r="A6692" s="65">
        <v>6683</v>
      </c>
      <c r="B6692" s="117">
        <v>1</v>
      </c>
      <c r="C6692" s="325">
        <v>1.4585593177842551E-4</v>
      </c>
      <c r="D6692" s="358">
        <v>1.1746808564951579E-4</v>
      </c>
      <c r="E6692" s="327">
        <v>1.3795093360052105E-4</v>
      </c>
      <c r="F6692" s="332">
        <v>0</v>
      </c>
      <c r="G6692" s="358">
        <v>0</v>
      </c>
      <c r="H6692" s="327">
        <v>0</v>
      </c>
      <c r="I6692" s="332">
        <v>0</v>
      </c>
      <c r="J6692" s="358">
        <v>0</v>
      </c>
      <c r="K6692" s="327">
        <v>0</v>
      </c>
      <c r="L6692" s="336">
        <v>1.8797434150238492E-4</v>
      </c>
      <c r="M6692" s="210">
        <v>1.1415525114155251E-4</v>
      </c>
      <c r="N6692" s="325">
        <v>0.29729584952533505</v>
      </c>
      <c r="O6692" s="358">
        <v>0.49124706052489275</v>
      </c>
      <c r="P6692" s="327">
        <v>0.23767529205199081</v>
      </c>
      <c r="Q6692" s="332">
        <v>3.2979664014146773E-2</v>
      </c>
      <c r="R6692" s="358">
        <v>0.72690136713642994</v>
      </c>
      <c r="S6692" s="327">
        <v>0.30980484805321273</v>
      </c>
      <c r="T6692" s="358">
        <v>0.23954039265522986</v>
      </c>
      <c r="U6692" s="358">
        <v>0.57516822883283525</v>
      </c>
      <c r="V6692" s="361">
        <v>0.33678339425457737</v>
      </c>
    </row>
    <row r="6693" spans="1:22" hidden="1" outlineLevel="1">
      <c r="A6693" s="65">
        <v>6684</v>
      </c>
      <c r="B6693" s="117">
        <v>1</v>
      </c>
      <c r="C6693" s="325">
        <v>1.4424961645158907E-4</v>
      </c>
      <c r="D6693" s="358">
        <v>1.1324918882959772E-4</v>
      </c>
      <c r="E6693" s="327">
        <v>1.3830119457543304E-4</v>
      </c>
      <c r="F6693" s="332">
        <v>0</v>
      </c>
      <c r="G6693" s="358">
        <v>2.007284575768573E-4</v>
      </c>
      <c r="H6693" s="327">
        <v>0</v>
      </c>
      <c r="I6693" s="332">
        <v>0</v>
      </c>
      <c r="J6693" s="358">
        <v>0</v>
      </c>
      <c r="K6693" s="327">
        <v>0</v>
      </c>
      <c r="L6693" s="336">
        <v>2.0677177565262342E-4</v>
      </c>
      <c r="M6693" s="210">
        <v>1.1415525114155251E-4</v>
      </c>
      <c r="N6693" s="325">
        <v>0.36342439400150278</v>
      </c>
      <c r="O6693" s="358">
        <v>0.54536676473789913</v>
      </c>
      <c r="P6693" s="327">
        <v>0.43280777465051612</v>
      </c>
      <c r="Q6693" s="332">
        <v>3.2979664014146773E-2</v>
      </c>
      <c r="R6693" s="358">
        <v>0.81490051484486459</v>
      </c>
      <c r="S6693" s="327">
        <v>0.42413758992572698</v>
      </c>
      <c r="T6693" s="358">
        <v>0.1959210285778365</v>
      </c>
      <c r="U6693" s="358">
        <v>0.54138133287585732</v>
      </c>
      <c r="V6693" s="361">
        <v>0.35606066105785106</v>
      </c>
    </row>
    <row r="6694" spans="1:22" hidden="1" outlineLevel="1">
      <c r="A6694" s="65">
        <v>6685</v>
      </c>
      <c r="B6694" s="117">
        <v>1</v>
      </c>
      <c r="C6694" s="325">
        <v>1.3211787306875036E-4</v>
      </c>
      <c r="D6694" s="358">
        <v>1.1239374431311664E-4</v>
      </c>
      <c r="E6694" s="327">
        <v>1.321781138288235E-4</v>
      </c>
      <c r="F6694" s="332">
        <v>0</v>
      </c>
      <c r="G6694" s="358">
        <v>0</v>
      </c>
      <c r="H6694" s="327">
        <v>0</v>
      </c>
      <c r="I6694" s="332">
        <v>0</v>
      </c>
      <c r="J6694" s="358">
        <v>0</v>
      </c>
      <c r="K6694" s="327">
        <v>0</v>
      </c>
      <c r="L6694" s="336">
        <v>1.8797434150238492E-4</v>
      </c>
      <c r="M6694" s="210">
        <v>1.1415525114155251E-4</v>
      </c>
      <c r="N6694" s="325">
        <v>0.4284225360079924</v>
      </c>
      <c r="O6694" s="358">
        <v>0.60783678773932481</v>
      </c>
      <c r="P6694" s="327">
        <v>0.46868485634130341</v>
      </c>
      <c r="Q6694" s="332">
        <v>3.2979664014146773E-2</v>
      </c>
      <c r="R6694" s="358">
        <v>0.86556099738162395</v>
      </c>
      <c r="S6694" s="327">
        <v>0.39725711383556822</v>
      </c>
      <c r="T6694" s="358">
        <v>9.843122685090451E-2</v>
      </c>
      <c r="U6694" s="358">
        <v>0.48137851764791317</v>
      </c>
      <c r="V6694" s="361">
        <v>0.27562292520070658</v>
      </c>
    </row>
    <row r="6695" spans="1:22" hidden="1" outlineLevel="1">
      <c r="A6695" s="65">
        <v>6686</v>
      </c>
      <c r="B6695" s="117">
        <v>1</v>
      </c>
      <c r="C6695" s="325">
        <v>1.3327417009390501E-4</v>
      </c>
      <c r="D6695" s="358">
        <v>1.1427961063354085E-4</v>
      </c>
      <c r="E6695" s="327">
        <v>1.302322195237569E-4</v>
      </c>
      <c r="F6695" s="332">
        <v>0</v>
      </c>
      <c r="G6695" s="358">
        <v>1.9547684095420697E-4</v>
      </c>
      <c r="H6695" s="327">
        <v>0</v>
      </c>
      <c r="I6695" s="332">
        <v>0</v>
      </c>
      <c r="J6695" s="358">
        <v>0</v>
      </c>
      <c r="K6695" s="327">
        <v>0</v>
      </c>
      <c r="L6695" s="336">
        <v>1.9032402077116473E-4</v>
      </c>
      <c r="M6695" s="210">
        <v>1.1415525114155251E-4</v>
      </c>
      <c r="N6695" s="325">
        <v>0.39036565286216368</v>
      </c>
      <c r="O6695" s="358">
        <v>0.51678965603330462</v>
      </c>
      <c r="P6695" s="327">
        <v>0.46321412829827663</v>
      </c>
      <c r="Q6695" s="332">
        <v>3.2979664014146773E-2</v>
      </c>
      <c r="R6695" s="358">
        <v>0.84911797345734807</v>
      </c>
      <c r="S6695" s="327">
        <v>0.42805361629120597</v>
      </c>
      <c r="T6695" s="358">
        <v>9.916344639177202E-2</v>
      </c>
      <c r="U6695" s="358">
        <v>0.47086955000912073</v>
      </c>
      <c r="V6695" s="361">
        <v>0.18606952337797411</v>
      </c>
    </row>
    <row r="6696" spans="1:22" hidden="1" outlineLevel="1">
      <c r="A6696" s="65">
        <v>6687</v>
      </c>
      <c r="B6696" s="117">
        <v>1</v>
      </c>
      <c r="C6696" s="325">
        <v>1.3933066640403933E-4</v>
      </c>
      <c r="D6696" s="358">
        <v>1.1276314080886984E-4</v>
      </c>
      <c r="E6696" s="327">
        <v>1.2964845123223691E-4</v>
      </c>
      <c r="F6696" s="332">
        <v>0</v>
      </c>
      <c r="G6696" s="358">
        <v>2.9817512157492452E-4</v>
      </c>
      <c r="H6696" s="327">
        <v>0</v>
      </c>
      <c r="I6696" s="332">
        <v>0</v>
      </c>
      <c r="J6696" s="358">
        <v>0</v>
      </c>
      <c r="K6696" s="327">
        <v>0</v>
      </c>
      <c r="L6696" s="336">
        <v>2.1382081345896285E-4</v>
      </c>
      <c r="M6696" s="210">
        <v>1.1415525114155251E-4</v>
      </c>
      <c r="N6696" s="325">
        <v>0.35419277383246511</v>
      </c>
      <c r="O6696" s="358">
        <v>0.42359642486412163</v>
      </c>
      <c r="P6696" s="327">
        <v>0.41216129390989092</v>
      </c>
      <c r="Q6696" s="332">
        <v>3.2979664014146773E-2</v>
      </c>
      <c r="R6696" s="358">
        <v>0.84583555652727127</v>
      </c>
      <c r="S6696" s="327">
        <v>0.37287480250396493</v>
      </c>
      <c r="T6696" s="358">
        <v>0.12248986890797998</v>
      </c>
      <c r="U6696" s="358">
        <v>0.48115251834385314</v>
      </c>
      <c r="V6696" s="361">
        <v>7.0047861642263579E-2</v>
      </c>
    </row>
    <row r="6697" spans="1:22" hidden="1" outlineLevel="1">
      <c r="A6697" s="65">
        <v>6688</v>
      </c>
      <c r="B6697" s="117">
        <v>1</v>
      </c>
      <c r="C6697" s="325">
        <v>1.411932421526668E-4</v>
      </c>
      <c r="D6697" s="358">
        <v>1.1669040881635117E-4</v>
      </c>
      <c r="E6697" s="327">
        <v>1.2953169757393292E-4</v>
      </c>
      <c r="F6697" s="332">
        <v>0</v>
      </c>
      <c r="G6697" s="358">
        <v>2.9117296607805731E-4</v>
      </c>
      <c r="H6697" s="327">
        <v>0</v>
      </c>
      <c r="I6697" s="332">
        <v>0</v>
      </c>
      <c r="J6697" s="358">
        <v>0</v>
      </c>
      <c r="K6697" s="327">
        <v>0</v>
      </c>
      <c r="L6697" s="336">
        <v>2.2321953053408208E-4</v>
      </c>
      <c r="M6697" s="210">
        <v>1.1415525114155251E-4</v>
      </c>
      <c r="N6697" s="325">
        <v>0.25132614909175982</v>
      </c>
      <c r="O6697" s="358">
        <v>0.29341201454614624</v>
      </c>
      <c r="P6697" s="327">
        <v>0.2905767040799096</v>
      </c>
      <c r="Q6697" s="332">
        <v>3.2979664014146773E-2</v>
      </c>
      <c r="R6697" s="358">
        <v>0.82666054351666052</v>
      </c>
      <c r="S6697" s="327">
        <v>0.3042262067053681</v>
      </c>
      <c r="T6697" s="358">
        <v>0.1373434653084353</v>
      </c>
      <c r="U6697" s="358">
        <v>0.52646537880789379</v>
      </c>
      <c r="V6697" s="361">
        <v>1.0487596597091836E-2</v>
      </c>
    </row>
    <row r="6698" spans="1:22" hidden="1" outlineLevel="1">
      <c r="A6698" s="65">
        <v>6689</v>
      </c>
      <c r="B6698" s="117">
        <v>1</v>
      </c>
      <c r="C6698" s="325">
        <v>1.4083072740964534E-4</v>
      </c>
      <c r="D6698" s="358">
        <v>1.2203693704435793E-4</v>
      </c>
      <c r="E6698" s="327">
        <v>1.2918143659902093E-4</v>
      </c>
      <c r="F6698" s="332">
        <v>0</v>
      </c>
      <c r="G6698" s="358">
        <v>2.3573923506119273E-4</v>
      </c>
      <c r="H6698" s="327">
        <v>0</v>
      </c>
      <c r="I6698" s="332">
        <v>0</v>
      </c>
      <c r="J6698" s="358">
        <v>0</v>
      </c>
      <c r="K6698" s="327">
        <v>0</v>
      </c>
      <c r="L6698" s="336">
        <v>2.2321953053408208E-4</v>
      </c>
      <c r="M6698" s="210">
        <v>1.1415525114155251E-4</v>
      </c>
      <c r="N6698" s="325">
        <v>0.11398224902587308</v>
      </c>
      <c r="O6698" s="358">
        <v>0.13189242291820649</v>
      </c>
      <c r="P6698" s="327">
        <v>0.12146936714411631</v>
      </c>
      <c r="Q6698" s="332">
        <v>3.2979664014146773E-2</v>
      </c>
      <c r="R6698" s="358">
        <v>0.70396553064179979</v>
      </c>
      <c r="S6698" s="327">
        <v>0.22058024835180406</v>
      </c>
      <c r="T6698" s="358">
        <v>0.15523054266391315</v>
      </c>
      <c r="U6698" s="358">
        <v>0.55143830190652965</v>
      </c>
      <c r="V6698" s="361">
        <v>0</v>
      </c>
    </row>
    <row r="6699" spans="1:22" hidden="1" outlineLevel="1">
      <c r="A6699" s="65">
        <v>6690</v>
      </c>
      <c r="B6699" s="117">
        <v>1</v>
      </c>
      <c r="C6699" s="325">
        <v>1.3700557184534998E-4</v>
      </c>
      <c r="D6699" s="358">
        <v>1.2409778065224417E-4</v>
      </c>
      <c r="E6699" s="327">
        <v>1.2801390001598097E-4</v>
      </c>
      <c r="F6699" s="332">
        <v>0</v>
      </c>
      <c r="G6699" s="358">
        <v>0</v>
      </c>
      <c r="H6699" s="327">
        <v>0</v>
      </c>
      <c r="I6699" s="332">
        <v>0</v>
      </c>
      <c r="J6699" s="358">
        <v>0</v>
      </c>
      <c r="K6699" s="327">
        <v>0</v>
      </c>
      <c r="L6699" s="336">
        <v>1.644775488145868E-4</v>
      </c>
      <c r="M6699" s="210">
        <v>1.1415525114155251E-4</v>
      </c>
      <c r="N6699" s="325">
        <v>1.1680825520006828E-2</v>
      </c>
      <c r="O6699" s="358">
        <v>1.4736394182814153E-2</v>
      </c>
      <c r="P6699" s="327">
        <v>7.7375508126515573E-3</v>
      </c>
      <c r="Q6699" s="332">
        <v>3.2979664014146773E-2</v>
      </c>
      <c r="R6699" s="358">
        <v>0.57551860248981856</v>
      </c>
      <c r="S6699" s="327">
        <v>0.21948308662652402</v>
      </c>
      <c r="T6699" s="358">
        <v>0.21077462497829177</v>
      </c>
      <c r="U6699" s="358">
        <v>0.56352926467374254</v>
      </c>
      <c r="V6699" s="361">
        <v>0</v>
      </c>
    </row>
    <row r="6700" spans="1:22" hidden="1" outlineLevel="1">
      <c r="A6700" s="65">
        <v>6691</v>
      </c>
      <c r="B6700" s="117">
        <v>1</v>
      </c>
      <c r="C6700" s="325">
        <v>1.3556801338164421E-4</v>
      </c>
      <c r="D6700" s="358">
        <v>1.3218561971715622E-4</v>
      </c>
      <c r="E6700" s="327">
        <v>1.2903873768331606E-4</v>
      </c>
      <c r="F6700" s="332">
        <v>0</v>
      </c>
      <c r="G6700" s="358">
        <v>0</v>
      </c>
      <c r="H6700" s="327">
        <v>0</v>
      </c>
      <c r="I6700" s="332">
        <v>0</v>
      </c>
      <c r="J6700" s="358">
        <v>0</v>
      </c>
      <c r="K6700" s="327">
        <v>0</v>
      </c>
      <c r="L6700" s="336">
        <v>1.1748396343899057E-4</v>
      </c>
      <c r="M6700" s="210">
        <v>1.1415525114155251E-4</v>
      </c>
      <c r="N6700" s="325">
        <v>0</v>
      </c>
      <c r="O6700" s="358">
        <v>0</v>
      </c>
      <c r="P6700" s="327">
        <v>0</v>
      </c>
      <c r="Q6700" s="332">
        <v>3.2979664014146773E-2</v>
      </c>
      <c r="R6700" s="358">
        <v>0.50091622354827414</v>
      </c>
      <c r="S6700" s="327">
        <v>0.19150544881108528</v>
      </c>
      <c r="T6700" s="358">
        <v>0.19173691691573641</v>
      </c>
      <c r="U6700" s="358">
        <v>0.60782512826951296</v>
      </c>
      <c r="V6700" s="361">
        <v>0</v>
      </c>
    </row>
    <row r="6701" spans="1:22" hidden="1" outlineLevel="1">
      <c r="A6701" s="65">
        <v>6692</v>
      </c>
      <c r="B6701" s="117">
        <v>1</v>
      </c>
      <c r="C6701" s="325">
        <v>1.3999319334818199E-4</v>
      </c>
      <c r="D6701" s="358">
        <v>1.4315086306477734E-4</v>
      </c>
      <c r="E6701" s="327">
        <v>1.3989682790558765E-4</v>
      </c>
      <c r="F6701" s="332">
        <v>0</v>
      </c>
      <c r="G6701" s="358">
        <v>0</v>
      </c>
      <c r="H6701" s="327">
        <v>0</v>
      </c>
      <c r="I6701" s="332">
        <v>0</v>
      </c>
      <c r="J6701" s="358">
        <v>0</v>
      </c>
      <c r="K6701" s="327">
        <v>0</v>
      </c>
      <c r="L6701" s="336">
        <v>8.811297257924293E-5</v>
      </c>
      <c r="M6701" s="210">
        <v>1.1415525114155251E-4</v>
      </c>
      <c r="N6701" s="325">
        <v>0</v>
      </c>
      <c r="O6701" s="358">
        <v>0</v>
      </c>
      <c r="P6701" s="327">
        <v>0</v>
      </c>
      <c r="Q6701" s="332">
        <v>3.2979664014146773E-2</v>
      </c>
      <c r="R6701" s="358">
        <v>0.47352441239568149</v>
      </c>
      <c r="S6701" s="327">
        <v>0.16583185338289413</v>
      </c>
      <c r="T6701" s="358">
        <v>0.27290868316047801</v>
      </c>
      <c r="U6701" s="358">
        <v>0.63381504823641899</v>
      </c>
      <c r="V6701" s="361">
        <v>0</v>
      </c>
    </row>
    <row r="6702" spans="1:22" hidden="1" outlineLevel="1">
      <c r="A6702" s="65">
        <v>6693</v>
      </c>
      <c r="B6702" s="117">
        <v>1</v>
      </c>
      <c r="C6702" s="325">
        <v>1.3243038577825161E-4</v>
      </c>
      <c r="D6702" s="358">
        <v>1.4023457494041002E-4</v>
      </c>
      <c r="E6702" s="327">
        <v>1.317110991956075E-4</v>
      </c>
      <c r="F6702" s="332">
        <v>0</v>
      </c>
      <c r="G6702" s="358">
        <v>0</v>
      </c>
      <c r="H6702" s="327">
        <v>0</v>
      </c>
      <c r="I6702" s="332">
        <v>0</v>
      </c>
      <c r="J6702" s="358">
        <v>0</v>
      </c>
      <c r="K6702" s="327">
        <v>0</v>
      </c>
      <c r="L6702" s="336">
        <v>5.8741981719495287E-5</v>
      </c>
      <c r="M6702" s="210">
        <v>1.1415525114155251E-4</v>
      </c>
      <c r="N6702" s="325">
        <v>0</v>
      </c>
      <c r="O6702" s="358">
        <v>0</v>
      </c>
      <c r="P6702" s="327">
        <v>0</v>
      </c>
      <c r="Q6702" s="332">
        <v>6.5959328028293546E-2</v>
      </c>
      <c r="R6702" s="358">
        <v>0.43870386283136387</v>
      </c>
      <c r="S6702" s="327">
        <v>0.14279988643883715</v>
      </c>
      <c r="T6702" s="358">
        <v>0.19843149557509651</v>
      </c>
      <c r="U6702" s="358">
        <v>0.5960731644583902</v>
      </c>
      <c r="V6702" s="361">
        <v>0</v>
      </c>
    </row>
    <row r="6703" spans="1:22" hidden="1" outlineLevel="1">
      <c r="A6703" s="65">
        <v>6694</v>
      </c>
      <c r="B6703" s="117">
        <v>1</v>
      </c>
      <c r="C6703" s="325">
        <v>1.2157994450436806E-4</v>
      </c>
      <c r="D6703" s="358">
        <v>1.2961928616771296E-4</v>
      </c>
      <c r="E6703" s="327">
        <v>1.2213729921467986E-4</v>
      </c>
      <c r="F6703" s="332">
        <v>0</v>
      </c>
      <c r="G6703" s="358">
        <v>0</v>
      </c>
      <c r="H6703" s="327">
        <v>0</v>
      </c>
      <c r="I6703" s="332">
        <v>0</v>
      </c>
      <c r="J6703" s="358">
        <v>0</v>
      </c>
      <c r="K6703" s="327">
        <v>0</v>
      </c>
      <c r="L6703" s="336">
        <v>3.7594868300476983E-5</v>
      </c>
      <c r="M6703" s="210">
        <v>1.1415525114155251E-4</v>
      </c>
      <c r="N6703" s="325">
        <v>0</v>
      </c>
      <c r="O6703" s="358">
        <v>0</v>
      </c>
      <c r="P6703" s="327">
        <v>0</v>
      </c>
      <c r="Q6703" s="332">
        <v>9.8938992042440319E-2</v>
      </c>
      <c r="R6703" s="358">
        <v>0.44375685272665322</v>
      </c>
      <c r="S6703" s="327">
        <v>0.14420931875893664</v>
      </c>
      <c r="T6703" s="358">
        <v>0.10774087529907719</v>
      </c>
      <c r="U6703" s="358">
        <v>0.52985536836879465</v>
      </c>
      <c r="V6703" s="361">
        <v>0</v>
      </c>
    </row>
    <row r="6704" spans="1:22" hidden="1" outlineLevel="1">
      <c r="A6704" s="65">
        <v>6695</v>
      </c>
      <c r="B6704" s="117">
        <v>1</v>
      </c>
      <c r="C6704" s="325">
        <v>1.1023573314947252E-4</v>
      </c>
      <c r="D6704" s="358">
        <v>1.165931992122056E-4</v>
      </c>
      <c r="E6704" s="327">
        <v>1.0548044396330983E-4</v>
      </c>
      <c r="F6704" s="332">
        <v>0</v>
      </c>
      <c r="G6704" s="358">
        <v>0</v>
      </c>
      <c r="H6704" s="327">
        <v>0</v>
      </c>
      <c r="I6704" s="332">
        <v>0</v>
      </c>
      <c r="J6704" s="358">
        <v>0</v>
      </c>
      <c r="K6704" s="327">
        <v>0</v>
      </c>
      <c r="L6704" s="336">
        <v>2.3496792687798115E-5</v>
      </c>
      <c r="M6704" s="210">
        <v>1.1415525114155251E-4</v>
      </c>
      <c r="N6704" s="325">
        <v>0</v>
      </c>
      <c r="O6704" s="358">
        <v>0</v>
      </c>
      <c r="P6704" s="327">
        <v>0</v>
      </c>
      <c r="Q6704" s="332">
        <v>0.16489832007073388</v>
      </c>
      <c r="R6704" s="358">
        <v>0.43006398747798513</v>
      </c>
      <c r="S6704" s="327">
        <v>0.13507755264456661</v>
      </c>
      <c r="T6704" s="358">
        <v>6.9770061965518923E-2</v>
      </c>
      <c r="U6704" s="358">
        <v>0.44793062064702532</v>
      </c>
      <c r="V6704" s="361">
        <v>0</v>
      </c>
    </row>
    <row r="6705" spans="1:22" hidden="1" outlineLevel="1">
      <c r="A6705" s="65">
        <v>6696</v>
      </c>
      <c r="B6705" s="117">
        <v>1</v>
      </c>
      <c r="C6705" s="325">
        <v>9.8922773065527106E-5</v>
      </c>
      <c r="D6705" s="358">
        <v>1.0763047370998335E-4</v>
      </c>
      <c r="E6705" s="327">
        <v>9.9889240993418477E-5</v>
      </c>
      <c r="F6705" s="332">
        <v>0</v>
      </c>
      <c r="G6705" s="358">
        <v>0</v>
      </c>
      <c r="H6705" s="327">
        <v>0</v>
      </c>
      <c r="I6705" s="332">
        <v>0</v>
      </c>
      <c r="J6705" s="358">
        <v>0</v>
      </c>
      <c r="K6705" s="327">
        <v>0</v>
      </c>
      <c r="L6705" s="336">
        <v>9.3987170751192458E-6</v>
      </c>
      <c r="M6705" s="210">
        <v>1.1415525114155251E-4</v>
      </c>
      <c r="N6705" s="325">
        <v>0</v>
      </c>
      <c r="O6705" s="358">
        <v>0</v>
      </c>
      <c r="P6705" s="327">
        <v>0</v>
      </c>
      <c r="Q6705" s="332">
        <v>0.26383731211317418</v>
      </c>
      <c r="R6705" s="358">
        <v>0.4067062505978748</v>
      </c>
      <c r="S6705" s="327">
        <v>0.14118790246060572</v>
      </c>
      <c r="T6705" s="358">
        <v>5.5125671148168617E-2</v>
      </c>
      <c r="U6705" s="358">
        <v>0.42205370033214928</v>
      </c>
      <c r="V6705" s="361">
        <v>0</v>
      </c>
    </row>
    <row r="6706" spans="1:22" hidden="1" outlineLevel="1">
      <c r="A6706" s="65">
        <v>6697</v>
      </c>
      <c r="B6706" s="117">
        <v>1</v>
      </c>
      <c r="C6706" s="325">
        <v>9.6516425202367452E-5</v>
      </c>
      <c r="D6706" s="358">
        <v>9.4682154437792428E-5</v>
      </c>
      <c r="E6706" s="327">
        <v>9.5011532602051548E-5</v>
      </c>
      <c r="F6706" s="332">
        <v>0</v>
      </c>
      <c r="G6706" s="358">
        <v>0</v>
      </c>
      <c r="H6706" s="327">
        <v>0</v>
      </c>
      <c r="I6706" s="332">
        <v>0</v>
      </c>
      <c r="J6706" s="358">
        <v>0</v>
      </c>
      <c r="K6706" s="327">
        <v>0</v>
      </c>
      <c r="L6706" s="336">
        <v>5.8741981719495289E-6</v>
      </c>
      <c r="M6706" s="210">
        <v>1.1415525114155251E-4</v>
      </c>
      <c r="N6706" s="325">
        <v>0</v>
      </c>
      <c r="O6706" s="358">
        <v>0</v>
      </c>
      <c r="P6706" s="327">
        <v>0</v>
      </c>
      <c r="Q6706" s="332">
        <v>0.296816976127321</v>
      </c>
      <c r="R6706" s="358">
        <v>0.3773450049872038</v>
      </c>
      <c r="S6706" s="327">
        <v>0.10607027032322514</v>
      </c>
      <c r="T6706" s="358">
        <v>1.9351516437212894E-2</v>
      </c>
      <c r="U6706" s="358">
        <v>0.36770086770570642</v>
      </c>
      <c r="V6706" s="361">
        <v>0</v>
      </c>
    </row>
    <row r="6707" spans="1:22" hidden="1" outlineLevel="1">
      <c r="A6707" s="65">
        <v>6698</v>
      </c>
      <c r="B6707" s="117">
        <v>1</v>
      </c>
      <c r="C6707" s="325">
        <v>9.1666227950907973E-5</v>
      </c>
      <c r="D6707" s="358">
        <v>9.0268838409583225E-5</v>
      </c>
      <c r="E6707" s="327">
        <v>8.7111201723481181E-5</v>
      </c>
      <c r="F6707" s="332">
        <v>0</v>
      </c>
      <c r="G6707" s="358">
        <v>0</v>
      </c>
      <c r="H6707" s="327">
        <v>0</v>
      </c>
      <c r="I6707" s="332">
        <v>0</v>
      </c>
      <c r="J6707" s="358">
        <v>0</v>
      </c>
      <c r="K6707" s="327">
        <v>0</v>
      </c>
      <c r="L6707" s="336">
        <v>2.3496792687798115E-6</v>
      </c>
      <c r="M6707" s="210">
        <v>1.1415525114155251E-4</v>
      </c>
      <c r="N6707" s="325">
        <v>0</v>
      </c>
      <c r="O6707" s="358">
        <v>0</v>
      </c>
      <c r="P6707" s="327">
        <v>0</v>
      </c>
      <c r="Q6707" s="332">
        <v>0.296816976127321</v>
      </c>
      <c r="R6707" s="358">
        <v>0.36257106381241594</v>
      </c>
      <c r="S6707" s="327">
        <v>7.0370298713515828E-2</v>
      </c>
      <c r="T6707" s="358">
        <v>1.7782474563925361E-2</v>
      </c>
      <c r="U6707" s="358">
        <v>0.3429539439111306</v>
      </c>
      <c r="V6707" s="361">
        <v>0</v>
      </c>
    </row>
    <row r="6708" spans="1:22" hidden="1" outlineLevel="1">
      <c r="A6708" s="65">
        <v>6699</v>
      </c>
      <c r="B6708" s="117">
        <v>1</v>
      </c>
      <c r="C6708" s="325">
        <v>8.9047371445287468E-5</v>
      </c>
      <c r="D6708" s="358">
        <v>8.731366644355767E-5</v>
      </c>
      <c r="E6708" s="327">
        <v>8.4036688721475961E-5</v>
      </c>
      <c r="F6708" s="332">
        <v>0</v>
      </c>
      <c r="G6708" s="358">
        <v>0</v>
      </c>
      <c r="H6708" s="327">
        <v>0</v>
      </c>
      <c r="I6708" s="332">
        <v>0</v>
      </c>
      <c r="J6708" s="358">
        <v>0</v>
      </c>
      <c r="K6708" s="327">
        <v>0</v>
      </c>
      <c r="L6708" s="336">
        <v>1.1748396343899057E-6</v>
      </c>
      <c r="M6708" s="210">
        <v>1.1415525114155251E-4</v>
      </c>
      <c r="N6708" s="325">
        <v>0</v>
      </c>
      <c r="O6708" s="358">
        <v>0</v>
      </c>
      <c r="P6708" s="327">
        <v>0</v>
      </c>
      <c r="Q6708" s="332">
        <v>0.32979664014146776</v>
      </c>
      <c r="R6708" s="358">
        <v>0.33740022113207419</v>
      </c>
      <c r="S6708" s="327">
        <v>6.4259948897476715E-2</v>
      </c>
      <c r="T6708" s="358">
        <v>1.8305488521687875E-2</v>
      </c>
      <c r="U6708" s="358">
        <v>0.33730396130962936</v>
      </c>
      <c r="V6708" s="361">
        <v>0</v>
      </c>
    </row>
    <row r="6709" spans="1:22" hidden="1" outlineLevel="1">
      <c r="A6709" s="65">
        <v>6700</v>
      </c>
      <c r="B6709" s="117">
        <v>1</v>
      </c>
      <c r="C6709" s="325">
        <v>8.7453556626831071E-5</v>
      </c>
      <c r="D6709" s="358">
        <v>8.6672083056196848E-5</v>
      </c>
      <c r="E6709" s="327">
        <v>8.1701615555396053E-5</v>
      </c>
      <c r="F6709" s="332">
        <v>0</v>
      </c>
      <c r="G6709" s="358">
        <v>0</v>
      </c>
      <c r="H6709" s="327">
        <v>0</v>
      </c>
      <c r="I6709" s="332">
        <v>0</v>
      </c>
      <c r="J6709" s="358">
        <v>0</v>
      </c>
      <c r="K6709" s="327">
        <v>0</v>
      </c>
      <c r="L6709" s="336">
        <v>1.409807561267887E-5</v>
      </c>
      <c r="M6709" s="210">
        <v>1.1415525114155251E-4</v>
      </c>
      <c r="N6709" s="325">
        <v>0</v>
      </c>
      <c r="O6709" s="358">
        <v>0</v>
      </c>
      <c r="P6709" s="327">
        <v>0</v>
      </c>
      <c r="Q6709" s="332">
        <v>0.39575596816976127</v>
      </c>
      <c r="R6709" s="358">
        <v>0.29879691463635955</v>
      </c>
      <c r="S6709" s="327">
        <v>5.5643005036058062E-2</v>
      </c>
      <c r="T6709" s="358">
        <v>1.872389968789788E-2</v>
      </c>
      <c r="U6709" s="358">
        <v>0.32837698879925725</v>
      </c>
      <c r="V6709" s="361">
        <v>0</v>
      </c>
    </row>
    <row r="6710" spans="1:22" hidden="1" outlineLevel="1">
      <c r="A6710" s="65">
        <v>6701</v>
      </c>
      <c r="B6710" s="117">
        <v>1</v>
      </c>
      <c r="C6710" s="325">
        <v>8.8747359244166257E-5</v>
      </c>
      <c r="D6710" s="358">
        <v>8.6691524977025963E-5</v>
      </c>
      <c r="E6710" s="327">
        <v>8.3076714197643112E-5</v>
      </c>
      <c r="F6710" s="332">
        <v>0</v>
      </c>
      <c r="G6710" s="358">
        <v>0</v>
      </c>
      <c r="H6710" s="327">
        <v>0</v>
      </c>
      <c r="I6710" s="332">
        <v>0</v>
      </c>
      <c r="J6710" s="358">
        <v>0</v>
      </c>
      <c r="K6710" s="327">
        <v>0</v>
      </c>
      <c r="L6710" s="336">
        <v>3.7594868300476983E-5</v>
      </c>
      <c r="M6710" s="210">
        <v>1.1415525114155251E-4</v>
      </c>
      <c r="N6710" s="325">
        <v>0</v>
      </c>
      <c r="O6710" s="358">
        <v>0</v>
      </c>
      <c r="P6710" s="327">
        <v>0</v>
      </c>
      <c r="Q6710" s="332">
        <v>0.46171529619805485</v>
      </c>
      <c r="R6710" s="358">
        <v>0.24169013312959906</v>
      </c>
      <c r="S6710" s="327">
        <v>3.9371244599746176E-2</v>
      </c>
      <c r="T6710" s="358">
        <v>1.872389968789788E-2</v>
      </c>
      <c r="U6710" s="358">
        <v>0.32532599819444646</v>
      </c>
      <c r="V6710" s="361">
        <v>0</v>
      </c>
    </row>
    <row r="6711" spans="1:22" hidden="1" outlineLevel="1">
      <c r="A6711" s="65">
        <v>6702</v>
      </c>
      <c r="B6711" s="117">
        <v>1</v>
      </c>
      <c r="C6711" s="325">
        <v>9.3872567679986838E-5</v>
      </c>
      <c r="D6711" s="358">
        <v>8.9996651517975607E-5</v>
      </c>
      <c r="E6711" s="327">
        <v>8.731876378268828E-5</v>
      </c>
      <c r="F6711" s="332">
        <v>0</v>
      </c>
      <c r="G6711" s="358">
        <v>0</v>
      </c>
      <c r="H6711" s="327">
        <v>0</v>
      </c>
      <c r="I6711" s="332">
        <v>0</v>
      </c>
      <c r="J6711" s="358">
        <v>0</v>
      </c>
      <c r="K6711" s="327">
        <v>0</v>
      </c>
      <c r="L6711" s="336">
        <v>9.3987170751192462E-5</v>
      </c>
      <c r="M6711" s="210">
        <v>1.1415525114155251E-4</v>
      </c>
      <c r="N6711" s="325">
        <v>0</v>
      </c>
      <c r="O6711" s="358">
        <v>0</v>
      </c>
      <c r="P6711" s="327">
        <v>0</v>
      </c>
      <c r="Q6711" s="332">
        <v>0.26383731211317418</v>
      </c>
      <c r="R6711" s="358">
        <v>0.19814622706175866</v>
      </c>
      <c r="S6711" s="327">
        <v>5.4166055496581267E-2</v>
      </c>
      <c r="T6711" s="358">
        <v>2.0292941561185412E-2</v>
      </c>
      <c r="U6711" s="358">
        <v>0.32837698879925725</v>
      </c>
      <c r="V6711" s="361">
        <v>0</v>
      </c>
    </row>
    <row r="6712" spans="1:22" hidden="1" outlineLevel="1">
      <c r="A6712" s="65">
        <v>6703</v>
      </c>
      <c r="B6712" s="117">
        <v>1</v>
      </c>
      <c r="C6712" s="325">
        <v>1.134421135489554E-4</v>
      </c>
      <c r="D6712" s="358">
        <v>1.0084524334062204E-4</v>
      </c>
      <c r="E6712" s="327">
        <v>1.0182216266978463E-4</v>
      </c>
      <c r="F6712" s="332">
        <v>0</v>
      </c>
      <c r="G6712" s="358">
        <v>0</v>
      </c>
      <c r="H6712" s="327">
        <v>0</v>
      </c>
      <c r="I6712" s="332">
        <v>0</v>
      </c>
      <c r="J6712" s="358">
        <v>0</v>
      </c>
      <c r="K6712" s="327">
        <v>0</v>
      </c>
      <c r="L6712" s="336">
        <v>1.8210014333043539E-4</v>
      </c>
      <c r="M6712" s="210">
        <v>1.1415525114155251E-4</v>
      </c>
      <c r="N6712" s="325">
        <v>5.6520123483904004E-3</v>
      </c>
      <c r="O6712" s="358">
        <v>2.7872389942354258E-2</v>
      </c>
      <c r="P6712" s="327">
        <v>1.0210445487523364E-2</v>
      </c>
      <c r="Q6712" s="332">
        <v>0.16489832007073388</v>
      </c>
      <c r="R6712" s="358">
        <v>0.15634411095869918</v>
      </c>
      <c r="S6712" s="327">
        <v>0.10105708223246605</v>
      </c>
      <c r="T6712" s="358">
        <v>4.5083803159128417E-2</v>
      </c>
      <c r="U6712" s="358">
        <v>0.39007479880765167</v>
      </c>
      <c r="V6712" s="361">
        <v>0</v>
      </c>
    </row>
    <row r="6713" spans="1:22" hidden="1" outlineLevel="1">
      <c r="A6713" s="65">
        <v>6704</v>
      </c>
      <c r="B6713" s="117">
        <v>1</v>
      </c>
      <c r="C6713" s="325">
        <v>1.3407420263022822E-4</v>
      </c>
      <c r="D6713" s="358">
        <v>1.1118834522171148E-4</v>
      </c>
      <c r="E6713" s="327">
        <v>1.1749309813992093E-4</v>
      </c>
      <c r="F6713" s="332">
        <v>0</v>
      </c>
      <c r="G6713" s="358">
        <v>0</v>
      </c>
      <c r="H6713" s="327">
        <v>0</v>
      </c>
      <c r="I6713" s="332">
        <v>0</v>
      </c>
      <c r="J6713" s="358">
        <v>0</v>
      </c>
      <c r="K6713" s="327">
        <v>0</v>
      </c>
      <c r="L6713" s="336">
        <v>1.5860335064263727E-4</v>
      </c>
      <c r="M6713" s="210">
        <v>1.1415525114155251E-4</v>
      </c>
      <c r="N6713" s="325">
        <v>9.0243797162633407E-2</v>
      </c>
      <c r="O6713" s="358">
        <v>0.18539044512070674</v>
      </c>
      <c r="P6713" s="327">
        <v>0.1342313538866978</v>
      </c>
      <c r="Q6713" s="332">
        <v>0.16489832007073388</v>
      </c>
      <c r="R6713" s="358">
        <v>0.13850072350008868</v>
      </c>
      <c r="S6713" s="327">
        <v>0.14235258140526308</v>
      </c>
      <c r="T6713" s="358">
        <v>0.16443558832053334</v>
      </c>
      <c r="U6713" s="358">
        <v>0.4322236690148516</v>
      </c>
      <c r="V6713" s="361">
        <v>3.202927422565291E-4</v>
      </c>
    </row>
    <row r="6714" spans="1:22" hidden="1" outlineLevel="1">
      <c r="A6714" s="65">
        <v>6705</v>
      </c>
      <c r="B6714" s="117">
        <v>1</v>
      </c>
      <c r="C6714" s="325">
        <v>1.4927482082036924E-4</v>
      </c>
      <c r="D6714" s="358">
        <v>1.1709868915376259E-4</v>
      </c>
      <c r="E6714" s="327">
        <v>1.3213919594272215E-4</v>
      </c>
      <c r="F6714" s="332">
        <v>0</v>
      </c>
      <c r="G6714" s="358">
        <v>0</v>
      </c>
      <c r="H6714" s="327">
        <v>0</v>
      </c>
      <c r="I6714" s="332">
        <v>0</v>
      </c>
      <c r="J6714" s="358">
        <v>0</v>
      </c>
      <c r="K6714" s="327">
        <v>0</v>
      </c>
      <c r="L6714" s="336">
        <v>1.4685495429873823E-4</v>
      </c>
      <c r="M6714" s="210">
        <v>1.1415525114155251E-4</v>
      </c>
      <c r="N6714" s="325">
        <v>0.21684887376657838</v>
      </c>
      <c r="O6714" s="358">
        <v>0.33395162818401497</v>
      </c>
      <c r="P6714" s="327">
        <v>0.32560266506824204</v>
      </c>
      <c r="Q6714" s="332">
        <v>9.8938992042440319E-2</v>
      </c>
      <c r="R6714" s="358">
        <v>0.11756393844420943</v>
      </c>
      <c r="S6714" s="327">
        <v>0.10112459945184336</v>
      </c>
      <c r="T6714" s="358">
        <v>0.22008427342646447</v>
      </c>
      <c r="U6714" s="358">
        <v>0.58149620934651669</v>
      </c>
      <c r="V6714" s="361">
        <v>3.3569928657692802E-2</v>
      </c>
    </row>
    <row r="6715" spans="1:22" hidden="1" outlineLevel="1">
      <c r="A6715" s="65">
        <v>6706</v>
      </c>
      <c r="B6715" s="117">
        <v>1</v>
      </c>
      <c r="C6715" s="325">
        <v>1.5240619816957182E-4</v>
      </c>
      <c r="D6715" s="358">
        <v>1.2022883840725019E-4</v>
      </c>
      <c r="E6715" s="327">
        <v>1.3931305961406766E-4</v>
      </c>
      <c r="F6715" s="332">
        <v>0</v>
      </c>
      <c r="G6715" s="358">
        <v>0</v>
      </c>
      <c r="H6715" s="327">
        <v>0</v>
      </c>
      <c r="I6715" s="332">
        <v>0</v>
      </c>
      <c r="J6715" s="358">
        <v>0</v>
      </c>
      <c r="K6715" s="327">
        <v>0</v>
      </c>
      <c r="L6715" s="336">
        <v>1.644775488145868E-4</v>
      </c>
      <c r="M6715" s="210">
        <v>1.1415525114155251E-4</v>
      </c>
      <c r="N6715" s="325">
        <v>0.33214992567374257</v>
      </c>
      <c r="O6715" s="358">
        <v>0.39563820183189108</v>
      </c>
      <c r="P6715" s="327">
        <v>0.43424235581533999</v>
      </c>
      <c r="Q6715" s="332">
        <v>6.5959328028293546E-2</v>
      </c>
      <c r="R6715" s="358">
        <v>0.11553128879116704</v>
      </c>
      <c r="S6715" s="327">
        <v>8.7874255313862393E-2</v>
      </c>
      <c r="T6715" s="358">
        <v>0.24560735456527497</v>
      </c>
      <c r="U6715" s="358">
        <v>0.59855915680305072</v>
      </c>
      <c r="V6715" s="361">
        <v>0.14026979127784017</v>
      </c>
    </row>
    <row r="6716" spans="1:22" hidden="1" outlineLevel="1">
      <c r="A6716" s="65">
        <v>6707</v>
      </c>
      <c r="B6716" s="117">
        <v>1</v>
      </c>
      <c r="C6716" s="325">
        <v>1.5029361225334334E-4</v>
      </c>
      <c r="D6716" s="358">
        <v>1.1795413367024367E-4</v>
      </c>
      <c r="E6716" s="327">
        <v>1.390276617826579E-4</v>
      </c>
      <c r="F6716" s="332">
        <v>0</v>
      </c>
      <c r="G6716" s="358">
        <v>1.9430981503806225E-4</v>
      </c>
      <c r="H6716" s="327">
        <v>0</v>
      </c>
      <c r="I6716" s="332">
        <v>0</v>
      </c>
      <c r="J6716" s="358">
        <v>0</v>
      </c>
      <c r="K6716" s="327">
        <v>0</v>
      </c>
      <c r="L6716" s="336">
        <v>1.8797434150238492E-4</v>
      </c>
      <c r="M6716" s="210">
        <v>1.1415525114155251E-4</v>
      </c>
      <c r="N6716" s="325">
        <v>0.4286109364196054</v>
      </c>
      <c r="O6716" s="358">
        <v>0.5446772925227692</v>
      </c>
      <c r="P6716" s="327">
        <v>0.50542647527527929</v>
      </c>
      <c r="Q6716" s="332">
        <v>3.2979664014146773E-2</v>
      </c>
      <c r="R6716" s="358">
        <v>0.11919955879935076</v>
      </c>
      <c r="S6716" s="327">
        <v>9.6626233614035675E-2</v>
      </c>
      <c r="T6716" s="358">
        <v>0.18389170754929873</v>
      </c>
      <c r="U6716" s="358">
        <v>0.5507603039943495</v>
      </c>
      <c r="V6716" s="361">
        <v>9.2194959966864221E-2</v>
      </c>
    </row>
    <row r="6717" spans="1:22" hidden="1" outlineLevel="1">
      <c r="A6717" s="65">
        <v>6708</v>
      </c>
      <c r="B6717" s="117">
        <v>1</v>
      </c>
      <c r="C6717" s="325">
        <v>1.4888730506058768E-4</v>
      </c>
      <c r="D6717" s="358">
        <v>1.1952892925740204E-4</v>
      </c>
      <c r="E6717" s="327">
        <v>1.3770445365521262E-4</v>
      </c>
      <c r="F6717" s="332">
        <v>0</v>
      </c>
      <c r="G6717" s="358">
        <v>2.614138052163722E-4</v>
      </c>
      <c r="H6717" s="327">
        <v>0</v>
      </c>
      <c r="I6717" s="332">
        <v>0</v>
      </c>
      <c r="J6717" s="358">
        <v>0</v>
      </c>
      <c r="K6717" s="327">
        <v>0</v>
      </c>
      <c r="L6717" s="336">
        <v>2.0677177565262342E-4</v>
      </c>
      <c r="M6717" s="210">
        <v>1.1415525114155251E-4</v>
      </c>
      <c r="N6717" s="325">
        <v>0.54881039902870787</v>
      </c>
      <c r="O6717" s="358">
        <v>0.59276992087053593</v>
      </c>
      <c r="P6717" s="327">
        <v>0.56412479735539678</v>
      </c>
      <c r="Q6717" s="332">
        <v>6.5959328028293546E-2</v>
      </c>
      <c r="R6717" s="358">
        <v>0.12971143106863015</v>
      </c>
      <c r="S6717" s="327">
        <v>8.8591629224945692E-2</v>
      </c>
      <c r="T6717" s="358">
        <v>0.1225944716995325</v>
      </c>
      <c r="U6717" s="358">
        <v>0.5138094177805308</v>
      </c>
      <c r="V6717" s="361">
        <v>0.16571578345816074</v>
      </c>
    </row>
    <row r="6718" spans="1:22" hidden="1" outlineLevel="1">
      <c r="A6718" s="65">
        <v>6709</v>
      </c>
      <c r="B6718" s="117">
        <v>1</v>
      </c>
      <c r="C6718" s="325">
        <v>1.3567426770287464E-4</v>
      </c>
      <c r="D6718" s="358">
        <v>1.186151589784336E-4</v>
      </c>
      <c r="E6718" s="327">
        <v>1.3808065988752549E-4</v>
      </c>
      <c r="F6718" s="332">
        <v>0</v>
      </c>
      <c r="G6718" s="358">
        <v>2.8183675874890115E-4</v>
      </c>
      <c r="H6718" s="327">
        <v>0</v>
      </c>
      <c r="I6718" s="332">
        <v>0</v>
      </c>
      <c r="J6718" s="358">
        <v>0</v>
      </c>
      <c r="K6718" s="327">
        <v>0</v>
      </c>
      <c r="L6718" s="336">
        <v>1.8797434150238492E-4</v>
      </c>
      <c r="M6718" s="210">
        <v>1.1415525114155251E-4</v>
      </c>
      <c r="N6718" s="325">
        <v>0.54089758174096136</v>
      </c>
      <c r="O6718" s="358">
        <v>0.54762655755846423</v>
      </c>
      <c r="P6718" s="327">
        <v>0.55708838930596338</v>
      </c>
      <c r="Q6718" s="332">
        <v>9.8938992042440319E-2</v>
      </c>
      <c r="R6718" s="358">
        <v>0.16768866745255429</v>
      </c>
      <c r="S6718" s="327">
        <v>0.10699019589244035</v>
      </c>
      <c r="T6718" s="358">
        <v>9.2155059357754365E-2</v>
      </c>
      <c r="U6718" s="358">
        <v>0.46544556671167947</v>
      </c>
      <c r="V6718" s="361">
        <v>0.24474112550991775</v>
      </c>
    </row>
    <row r="6719" spans="1:22" hidden="1" outlineLevel="1">
      <c r="A6719" s="65">
        <v>6710</v>
      </c>
      <c r="B6719" s="117">
        <v>1</v>
      </c>
      <c r="C6719" s="325">
        <v>1.3674931142355895E-4</v>
      </c>
      <c r="D6719" s="358">
        <v>1.2133702789450978E-4</v>
      </c>
      <c r="E6719" s="327">
        <v>1.3210027805662082E-4</v>
      </c>
      <c r="F6719" s="332">
        <v>0</v>
      </c>
      <c r="G6719" s="358">
        <v>3.7694937091467957E-4</v>
      </c>
      <c r="H6719" s="327">
        <v>0</v>
      </c>
      <c r="I6719" s="332">
        <v>0</v>
      </c>
      <c r="J6719" s="358">
        <v>0</v>
      </c>
      <c r="K6719" s="327">
        <v>0</v>
      </c>
      <c r="L6719" s="336">
        <v>1.9032402077116473E-4</v>
      </c>
      <c r="M6719" s="210">
        <v>1.1415525114155251E-4</v>
      </c>
      <c r="N6719" s="325">
        <v>0.52921675622095454</v>
      </c>
      <c r="O6719" s="358">
        <v>0.47553335458222967</v>
      </c>
      <c r="P6719" s="327">
        <v>0.50158544337657418</v>
      </c>
      <c r="Q6719" s="332">
        <v>6.5959328028293546E-2</v>
      </c>
      <c r="R6719" s="358">
        <v>0.17767317000617144</v>
      </c>
      <c r="S6719" s="327">
        <v>8.1966457155955214E-2</v>
      </c>
      <c r="T6719" s="358">
        <v>7.1862117796568953E-2</v>
      </c>
      <c r="U6719" s="358">
        <v>0.41290072851771714</v>
      </c>
      <c r="V6719" s="361">
        <v>8.1888302468084304E-2</v>
      </c>
    </row>
    <row r="6720" spans="1:22" hidden="1" outlineLevel="1">
      <c r="A6720" s="65">
        <v>6711</v>
      </c>
      <c r="B6720" s="117">
        <v>1</v>
      </c>
      <c r="C6720" s="325">
        <v>1.4025570402416304E-4</v>
      </c>
      <c r="D6720" s="358">
        <v>1.1733199220371198E-4</v>
      </c>
      <c r="E6720" s="327">
        <v>1.2920738185642183E-4</v>
      </c>
      <c r="F6720" s="332">
        <v>0</v>
      </c>
      <c r="G6720" s="358">
        <v>0</v>
      </c>
      <c r="H6720" s="327">
        <v>0</v>
      </c>
      <c r="I6720" s="332">
        <v>0</v>
      </c>
      <c r="J6720" s="358">
        <v>0</v>
      </c>
      <c r="K6720" s="327">
        <v>0</v>
      </c>
      <c r="L6720" s="336">
        <v>2.1382081345896285E-4</v>
      </c>
      <c r="M6720" s="210">
        <v>1.1415525114155251E-4</v>
      </c>
      <c r="N6720" s="325">
        <v>0.43181374341702655</v>
      </c>
      <c r="O6720" s="358">
        <v>0.37626961392919162</v>
      </c>
      <c r="P6720" s="327">
        <v>0.4380468116083665</v>
      </c>
      <c r="Q6720" s="332">
        <v>3.2979664014146773E-2</v>
      </c>
      <c r="R6720" s="358">
        <v>0.18756889282355679</v>
      </c>
      <c r="S6720" s="327">
        <v>8.3063618881235257E-2</v>
      </c>
      <c r="T6720" s="358">
        <v>7.8347490872824097E-2</v>
      </c>
      <c r="U6720" s="358">
        <v>0.41617771842658785</v>
      </c>
      <c r="V6720" s="361">
        <v>0.15949361615334212</v>
      </c>
    </row>
    <row r="6721" spans="1:22" hidden="1" outlineLevel="1">
      <c r="A6721" s="65">
        <v>6712</v>
      </c>
      <c r="B6721" s="117">
        <v>1</v>
      </c>
      <c r="C6721" s="325">
        <v>1.4067447105489472E-4</v>
      </c>
      <c r="D6721" s="358">
        <v>1.1758473717449048E-4</v>
      </c>
      <c r="E6721" s="327">
        <v>1.3195757914091595E-4</v>
      </c>
      <c r="F6721" s="332">
        <v>0</v>
      </c>
      <c r="G6721" s="358">
        <v>0</v>
      </c>
      <c r="H6721" s="327">
        <v>0</v>
      </c>
      <c r="I6721" s="332">
        <v>0</v>
      </c>
      <c r="J6721" s="358">
        <v>0</v>
      </c>
      <c r="K6721" s="327">
        <v>0</v>
      </c>
      <c r="L6721" s="336">
        <v>2.2321953053408208E-4</v>
      </c>
      <c r="M6721" s="210">
        <v>1.1415525114155251E-4</v>
      </c>
      <c r="N6721" s="325">
        <v>0.31236788245437613</v>
      </c>
      <c r="O6721" s="358">
        <v>0.2443634350399867</v>
      </c>
      <c r="P6721" s="327">
        <v>0.31360705112833143</v>
      </c>
      <c r="Q6721" s="332">
        <v>3.2979664014146773E-2</v>
      </c>
      <c r="R6721" s="358">
        <v>0.1689112619012488</v>
      </c>
      <c r="S6721" s="327">
        <v>8.8211841410748948E-2</v>
      </c>
      <c r="T6721" s="358">
        <v>0.10732246413286717</v>
      </c>
      <c r="U6721" s="358">
        <v>0.43301466657906185</v>
      </c>
      <c r="V6721" s="361">
        <v>5.6749219644393334E-2</v>
      </c>
    </row>
    <row r="6722" spans="1:22" hidden="1" outlineLevel="1">
      <c r="A6722" s="65">
        <v>6713</v>
      </c>
      <c r="B6722" s="117">
        <v>1</v>
      </c>
      <c r="C6722" s="325">
        <v>1.4285580976721346E-4</v>
      </c>
      <c r="D6722" s="358">
        <v>1.2065656066549072E-4</v>
      </c>
      <c r="E6722" s="327">
        <v>1.3200946965571771E-4</v>
      </c>
      <c r="F6722" s="332">
        <v>0</v>
      </c>
      <c r="G6722" s="358">
        <v>0</v>
      </c>
      <c r="H6722" s="327">
        <v>0</v>
      </c>
      <c r="I6722" s="332">
        <v>0</v>
      </c>
      <c r="J6722" s="358">
        <v>0</v>
      </c>
      <c r="K6722" s="327">
        <v>0</v>
      </c>
      <c r="L6722" s="336">
        <v>2.2321953053408208E-4</v>
      </c>
      <c r="M6722" s="210">
        <v>1.1415525114155251E-4</v>
      </c>
      <c r="N6722" s="325">
        <v>0.14751752229298945</v>
      </c>
      <c r="O6722" s="358">
        <v>9.4349364932022131E-2</v>
      </c>
      <c r="P6722" s="327">
        <v>0.14033981550579674</v>
      </c>
      <c r="Q6722" s="332">
        <v>6.5959328028293546E-2</v>
      </c>
      <c r="R6722" s="358">
        <v>0.15823586810710843</v>
      </c>
      <c r="S6722" s="327">
        <v>0.10423884847161873</v>
      </c>
      <c r="T6722" s="358">
        <v>0.19916371511596406</v>
      </c>
      <c r="U6722" s="358">
        <v>0.46612356462385957</v>
      </c>
      <c r="V6722" s="361">
        <v>0</v>
      </c>
    </row>
    <row r="6723" spans="1:22" hidden="1" outlineLevel="1">
      <c r="A6723" s="65">
        <v>6714</v>
      </c>
      <c r="B6723" s="117">
        <v>1</v>
      </c>
      <c r="C6723" s="325">
        <v>1.3853063386771612E-4</v>
      </c>
      <c r="D6723" s="358">
        <v>1.2905547046366861E-4</v>
      </c>
      <c r="E6723" s="327">
        <v>1.3025816478115778E-4</v>
      </c>
      <c r="F6723" s="332">
        <v>0</v>
      </c>
      <c r="G6723" s="358">
        <v>0</v>
      </c>
      <c r="H6723" s="327">
        <v>0</v>
      </c>
      <c r="I6723" s="332">
        <v>0</v>
      </c>
      <c r="J6723" s="358">
        <v>0</v>
      </c>
      <c r="K6723" s="327">
        <v>0</v>
      </c>
      <c r="L6723" s="336">
        <v>1.644775488145868E-4</v>
      </c>
      <c r="M6723" s="210">
        <v>1.1415525114155251E-4</v>
      </c>
      <c r="N6723" s="325">
        <v>1.1492425108393815E-2</v>
      </c>
      <c r="O6723" s="358">
        <v>8.432903251407645E-3</v>
      </c>
      <c r="P6723" s="327">
        <v>7.758889525289827E-3</v>
      </c>
      <c r="Q6723" s="332">
        <v>6.5959328028293546E-2</v>
      </c>
      <c r="R6723" s="358">
        <v>0.12951501160893517</v>
      </c>
      <c r="S6723" s="327">
        <v>9.7098854149676853E-2</v>
      </c>
      <c r="T6723" s="358">
        <v>0.17845236238856862</v>
      </c>
      <c r="U6723" s="358">
        <v>0.5151654136048911</v>
      </c>
      <c r="V6723" s="361">
        <v>0</v>
      </c>
    </row>
    <row r="6724" spans="1:22" hidden="1" outlineLevel="1">
      <c r="A6724" s="65">
        <v>6715</v>
      </c>
      <c r="B6724" s="117">
        <v>1</v>
      </c>
      <c r="C6724" s="325">
        <v>1.3804936429508418E-4</v>
      </c>
      <c r="D6724" s="358">
        <v>1.3451865021665008E-4</v>
      </c>
      <c r="E6724" s="327">
        <v>1.321781138288235E-4</v>
      </c>
      <c r="F6724" s="332">
        <v>0</v>
      </c>
      <c r="G6724" s="358">
        <v>0</v>
      </c>
      <c r="H6724" s="327">
        <v>0</v>
      </c>
      <c r="I6724" s="332">
        <v>0</v>
      </c>
      <c r="J6724" s="358">
        <v>0</v>
      </c>
      <c r="K6724" s="327">
        <v>0</v>
      </c>
      <c r="L6724" s="336">
        <v>1.1748396343899057E-4</v>
      </c>
      <c r="M6724" s="210">
        <v>1.1415525114155251E-4</v>
      </c>
      <c r="N6724" s="325">
        <v>0</v>
      </c>
      <c r="O6724" s="358">
        <v>0</v>
      </c>
      <c r="P6724" s="327">
        <v>0</v>
      </c>
      <c r="Q6724" s="332">
        <v>6.5959328028293546E-2</v>
      </c>
      <c r="R6724" s="358">
        <v>9.4860983236393345E-2</v>
      </c>
      <c r="S6724" s="327">
        <v>8.3713475572941273E-2</v>
      </c>
      <c r="T6724" s="358">
        <v>0.23117216933102969</v>
      </c>
      <c r="U6724" s="358">
        <v>0.58160920899854673</v>
      </c>
      <c r="V6724" s="361">
        <v>0</v>
      </c>
    </row>
    <row r="6725" spans="1:22" hidden="1" outlineLevel="1">
      <c r="A6725" s="65">
        <v>6716</v>
      </c>
      <c r="B6725" s="117">
        <v>1</v>
      </c>
      <c r="C6725" s="325">
        <v>1.4854354108013629E-4</v>
      </c>
      <c r="D6725" s="358">
        <v>1.4929451004677785E-4</v>
      </c>
      <c r="E6725" s="327">
        <v>1.4438535743594124E-4</v>
      </c>
      <c r="F6725" s="332">
        <v>0</v>
      </c>
      <c r="G6725" s="358">
        <v>0</v>
      </c>
      <c r="H6725" s="327">
        <v>0</v>
      </c>
      <c r="I6725" s="332">
        <v>0</v>
      </c>
      <c r="J6725" s="358">
        <v>0</v>
      </c>
      <c r="K6725" s="327">
        <v>0</v>
      </c>
      <c r="L6725" s="336">
        <v>8.811297257924293E-5</v>
      </c>
      <c r="M6725" s="210">
        <v>1.1415525114155251E-4</v>
      </c>
      <c r="N6725" s="325">
        <v>0</v>
      </c>
      <c r="O6725" s="358">
        <v>0</v>
      </c>
      <c r="P6725" s="327">
        <v>0</v>
      </c>
      <c r="Q6725" s="332">
        <v>6.5959328028293546E-2</v>
      </c>
      <c r="R6725" s="358">
        <v>6.8858569011517698E-2</v>
      </c>
      <c r="S6725" s="327">
        <v>6.2605763201935116E-2</v>
      </c>
      <c r="T6725" s="358">
        <v>0.33336909667782427</v>
      </c>
      <c r="U6725" s="358">
        <v>0.66556795045685657</v>
      </c>
      <c r="V6725" s="361">
        <v>0</v>
      </c>
    </row>
    <row r="6726" spans="1:22" hidden="1" outlineLevel="1">
      <c r="A6726" s="65">
        <v>6717</v>
      </c>
      <c r="B6726" s="117">
        <v>1</v>
      </c>
      <c r="C6726" s="325">
        <v>1.4018070097388273E-4</v>
      </c>
      <c r="D6726" s="358">
        <v>1.4598938350582821E-4</v>
      </c>
      <c r="E6726" s="327">
        <v>1.3535640786043227E-4</v>
      </c>
      <c r="F6726" s="332">
        <v>0</v>
      </c>
      <c r="G6726" s="358">
        <v>0</v>
      </c>
      <c r="H6726" s="327">
        <v>0</v>
      </c>
      <c r="I6726" s="332">
        <v>0</v>
      </c>
      <c r="J6726" s="358">
        <v>0</v>
      </c>
      <c r="K6726" s="327">
        <v>0</v>
      </c>
      <c r="L6726" s="336">
        <v>5.8741981719495287E-5</v>
      </c>
      <c r="M6726" s="210">
        <v>1.1415525114155251E-4</v>
      </c>
      <c r="N6726" s="325">
        <v>0</v>
      </c>
      <c r="O6726" s="358">
        <v>0</v>
      </c>
      <c r="P6726" s="327">
        <v>0</v>
      </c>
      <c r="Q6726" s="332">
        <v>3.2979664014146773E-2</v>
      </c>
      <c r="R6726" s="358">
        <v>5.9647171053867583E-2</v>
      </c>
      <c r="S6726" s="327">
        <v>3.995358407207486E-2</v>
      </c>
      <c r="T6726" s="358">
        <v>0.21945665667714948</v>
      </c>
      <c r="U6726" s="358">
        <v>0.64488901413536159</v>
      </c>
      <c r="V6726" s="361">
        <v>0</v>
      </c>
    </row>
    <row r="6727" spans="1:22" hidden="1" outlineLevel="1">
      <c r="A6727" s="65">
        <v>6718</v>
      </c>
      <c r="B6727" s="117">
        <v>1</v>
      </c>
      <c r="C6727" s="325">
        <v>1.2922400537876874E-4</v>
      </c>
      <c r="D6727" s="358">
        <v>1.3119408175487132E-4</v>
      </c>
      <c r="E6727" s="327">
        <v>1.2515992170188331E-4</v>
      </c>
      <c r="F6727" s="332">
        <v>0</v>
      </c>
      <c r="G6727" s="358">
        <v>0</v>
      </c>
      <c r="H6727" s="327">
        <v>0</v>
      </c>
      <c r="I6727" s="332">
        <v>0</v>
      </c>
      <c r="J6727" s="358">
        <v>0</v>
      </c>
      <c r="K6727" s="327">
        <v>0</v>
      </c>
      <c r="L6727" s="336">
        <v>3.7594868300476983E-5</v>
      </c>
      <c r="M6727" s="210">
        <v>1.1415525114155251E-4</v>
      </c>
      <c r="N6727" s="325">
        <v>0</v>
      </c>
      <c r="O6727" s="358">
        <v>0</v>
      </c>
      <c r="P6727" s="327">
        <v>0</v>
      </c>
      <c r="Q6727" s="332">
        <v>3.2979664014146773E-2</v>
      </c>
      <c r="R6727" s="358">
        <v>5.77561785649328E-2</v>
      </c>
      <c r="S6727" s="327">
        <v>2.9142316760096112E-2</v>
      </c>
      <c r="T6727" s="358">
        <v>0.16558621902761086</v>
      </c>
      <c r="U6727" s="358">
        <v>0.47742352982686226</v>
      </c>
      <c r="V6727" s="361">
        <v>0</v>
      </c>
    </row>
    <row r="6728" spans="1:22" hidden="1" outlineLevel="1">
      <c r="A6728" s="65">
        <v>6719</v>
      </c>
      <c r="B6728" s="117">
        <v>1</v>
      </c>
      <c r="C6728" s="325">
        <v>1.1556719997356393E-4</v>
      </c>
      <c r="D6728" s="358">
        <v>1.2153144710280092E-4</v>
      </c>
      <c r="E6728" s="327">
        <v>1.1245971820414868E-4</v>
      </c>
      <c r="F6728" s="332">
        <v>0</v>
      </c>
      <c r="G6728" s="358">
        <v>0</v>
      </c>
      <c r="H6728" s="327">
        <v>0</v>
      </c>
      <c r="I6728" s="332">
        <v>0</v>
      </c>
      <c r="J6728" s="358">
        <v>0</v>
      </c>
      <c r="K6728" s="327">
        <v>0</v>
      </c>
      <c r="L6728" s="336">
        <v>2.3496792687798115E-5</v>
      </c>
      <c r="M6728" s="210">
        <v>1.1415525114155251E-4</v>
      </c>
      <c r="N6728" s="325">
        <v>0</v>
      </c>
      <c r="O6728" s="358">
        <v>0</v>
      </c>
      <c r="P6728" s="327">
        <v>0</v>
      </c>
      <c r="Q6728" s="332">
        <v>3.2979664014146773E-2</v>
      </c>
      <c r="R6728" s="358">
        <v>5.3608384616157502E-2</v>
      </c>
      <c r="S6728" s="327">
        <v>2.6053383242387897E-2</v>
      </c>
      <c r="T6728" s="358">
        <v>9.4037909605699396E-2</v>
      </c>
      <c r="U6728" s="358">
        <v>0.41527372121034767</v>
      </c>
      <c r="V6728" s="361">
        <v>0</v>
      </c>
    </row>
    <row r="6729" spans="1:22" hidden="1" outlineLevel="1">
      <c r="A6729" s="65">
        <v>6720</v>
      </c>
      <c r="B6729" s="117">
        <v>1</v>
      </c>
      <c r="C6729" s="325">
        <v>1.0664808724439812E-4</v>
      </c>
      <c r="D6729" s="358">
        <v>1.0963299155538225E-4</v>
      </c>
      <c r="E6729" s="327">
        <v>1.0147190169487264E-4</v>
      </c>
      <c r="F6729" s="332">
        <v>0</v>
      </c>
      <c r="G6729" s="358">
        <v>0</v>
      </c>
      <c r="H6729" s="327">
        <v>0</v>
      </c>
      <c r="I6729" s="332">
        <v>0</v>
      </c>
      <c r="J6729" s="358">
        <v>0</v>
      </c>
      <c r="K6729" s="327">
        <v>0</v>
      </c>
      <c r="L6729" s="336">
        <v>9.3987170751192458E-6</v>
      </c>
      <c r="M6729" s="210">
        <v>1.1415525114155251E-4</v>
      </c>
      <c r="N6729" s="325">
        <v>0</v>
      </c>
      <c r="O6729" s="358">
        <v>0</v>
      </c>
      <c r="P6729" s="327">
        <v>0</v>
      </c>
      <c r="Q6729" s="332">
        <v>0.26383731211317418</v>
      </c>
      <c r="R6729" s="358">
        <v>0.4067062505978748</v>
      </c>
      <c r="S6729" s="327">
        <v>0.14118790246060572</v>
      </c>
      <c r="T6729" s="358">
        <v>5.3033615317118581E-2</v>
      </c>
      <c r="U6729" s="358">
        <v>0.39244779150028231</v>
      </c>
      <c r="V6729" s="361">
        <v>0</v>
      </c>
    </row>
    <row r="6730" spans="1:22" hidden="1" outlineLevel="1">
      <c r="A6730" s="65">
        <v>6721</v>
      </c>
      <c r="B6730" s="117">
        <v>1</v>
      </c>
      <c r="C6730" s="325">
        <v>9.6372669355996877E-5</v>
      </c>
      <c r="D6730" s="358">
        <v>9.520708630017855E-5</v>
      </c>
      <c r="E6730" s="327">
        <v>9.179432068434145E-5</v>
      </c>
      <c r="F6730" s="332">
        <v>0</v>
      </c>
      <c r="G6730" s="358">
        <v>0</v>
      </c>
      <c r="H6730" s="327">
        <v>0</v>
      </c>
      <c r="I6730" s="332">
        <v>0</v>
      </c>
      <c r="J6730" s="358">
        <v>0</v>
      </c>
      <c r="K6730" s="327">
        <v>0</v>
      </c>
      <c r="L6730" s="336">
        <v>5.8741981719495289E-6</v>
      </c>
      <c r="M6730" s="210">
        <v>1.1415525114155251E-4</v>
      </c>
      <c r="N6730" s="325">
        <v>0</v>
      </c>
      <c r="O6730" s="358">
        <v>0</v>
      </c>
      <c r="P6730" s="327">
        <v>0</v>
      </c>
      <c r="Q6730" s="332">
        <v>0.296816976127321</v>
      </c>
      <c r="R6730" s="358">
        <v>0.3773450049872038</v>
      </c>
      <c r="S6730" s="327">
        <v>0.10607027032322514</v>
      </c>
      <c r="T6730" s="358">
        <v>3.3263687713695672E-2</v>
      </c>
      <c r="U6730" s="358">
        <v>0.3484909268606019</v>
      </c>
      <c r="V6730" s="361">
        <v>0</v>
      </c>
    </row>
    <row r="6731" spans="1:22" hidden="1" outlineLevel="1">
      <c r="A6731" s="65">
        <v>6722</v>
      </c>
      <c r="B6731" s="117">
        <v>1</v>
      </c>
      <c r="C6731" s="325">
        <v>9.0003660336361301E-5</v>
      </c>
      <c r="D6731" s="358">
        <v>8.8985671634861594E-5</v>
      </c>
      <c r="E6731" s="327">
        <v>8.5463677878524802E-5</v>
      </c>
      <c r="F6731" s="332">
        <v>0</v>
      </c>
      <c r="G6731" s="358">
        <v>0</v>
      </c>
      <c r="H6731" s="327">
        <v>0</v>
      </c>
      <c r="I6731" s="332">
        <v>0</v>
      </c>
      <c r="J6731" s="358">
        <v>0</v>
      </c>
      <c r="K6731" s="327">
        <v>0</v>
      </c>
      <c r="L6731" s="336">
        <v>2.3496792687798115E-6</v>
      </c>
      <c r="M6731" s="210">
        <v>1.1415525114155251E-4</v>
      </c>
      <c r="N6731" s="325">
        <v>0</v>
      </c>
      <c r="O6731" s="358">
        <v>0</v>
      </c>
      <c r="P6731" s="327">
        <v>0</v>
      </c>
      <c r="Q6731" s="332">
        <v>0.296816976127321</v>
      </c>
      <c r="R6731" s="358">
        <v>0.36257106381241594</v>
      </c>
      <c r="S6731" s="327">
        <v>7.0370298713515828E-2</v>
      </c>
      <c r="T6731" s="358">
        <v>2.1129763893605429E-2</v>
      </c>
      <c r="U6731" s="358">
        <v>0.32555199749850655</v>
      </c>
      <c r="V6731" s="361">
        <v>0</v>
      </c>
    </row>
    <row r="6732" spans="1:22" hidden="1" outlineLevel="1">
      <c r="A6732" s="65">
        <v>6723</v>
      </c>
      <c r="B6732" s="117">
        <v>1</v>
      </c>
      <c r="C6732" s="325">
        <v>8.7572311456441551E-5</v>
      </c>
      <c r="D6732" s="358">
        <v>8.5602777410595505E-5</v>
      </c>
      <c r="E6732" s="327">
        <v>8.2389164876519582E-5</v>
      </c>
      <c r="F6732" s="332">
        <v>0</v>
      </c>
      <c r="G6732" s="358">
        <v>0</v>
      </c>
      <c r="H6732" s="327">
        <v>0</v>
      </c>
      <c r="I6732" s="332">
        <v>0</v>
      </c>
      <c r="J6732" s="358">
        <v>0</v>
      </c>
      <c r="K6732" s="327">
        <v>0</v>
      </c>
      <c r="L6732" s="336">
        <v>1.1748396343899057E-6</v>
      </c>
      <c r="M6732" s="210">
        <v>1.1415525114155251E-4</v>
      </c>
      <c r="N6732" s="325">
        <v>0</v>
      </c>
      <c r="O6732" s="358">
        <v>0</v>
      </c>
      <c r="P6732" s="327">
        <v>0</v>
      </c>
      <c r="Q6732" s="332">
        <v>0.32979664014146776</v>
      </c>
      <c r="R6732" s="358">
        <v>0.33740022113207419</v>
      </c>
      <c r="S6732" s="327">
        <v>6.4259948897476715E-2</v>
      </c>
      <c r="T6732" s="358">
        <v>1.9979133186527904E-2</v>
      </c>
      <c r="U6732" s="358">
        <v>0.32159700967745564</v>
      </c>
      <c r="V6732" s="361">
        <v>0</v>
      </c>
    </row>
    <row r="6733" spans="1:22" hidden="1" outlineLevel="1">
      <c r="A6733" s="65">
        <v>6724</v>
      </c>
      <c r="B6733" s="117">
        <v>1</v>
      </c>
      <c r="C6733" s="325">
        <v>8.6678525107267956E-5</v>
      </c>
      <c r="D6733" s="358">
        <v>8.4591797527481491E-5</v>
      </c>
      <c r="E6733" s="327">
        <v>8.0949203090770303E-5</v>
      </c>
      <c r="F6733" s="332">
        <v>0</v>
      </c>
      <c r="G6733" s="358">
        <v>0</v>
      </c>
      <c r="H6733" s="327">
        <v>0</v>
      </c>
      <c r="I6733" s="332">
        <v>0</v>
      </c>
      <c r="J6733" s="358">
        <v>0</v>
      </c>
      <c r="K6733" s="327">
        <v>0</v>
      </c>
      <c r="L6733" s="336">
        <v>1.409807561267887E-5</v>
      </c>
      <c r="M6733" s="210">
        <v>1.1415525114155251E-4</v>
      </c>
      <c r="N6733" s="325">
        <v>0</v>
      </c>
      <c r="O6733" s="358">
        <v>0</v>
      </c>
      <c r="P6733" s="327">
        <v>0</v>
      </c>
      <c r="Q6733" s="332">
        <v>0.39575596816976127</v>
      </c>
      <c r="R6733" s="358">
        <v>0.29879691463635955</v>
      </c>
      <c r="S6733" s="327">
        <v>5.5643005036058062E-2</v>
      </c>
      <c r="T6733" s="358">
        <v>1.872389968789788E-2</v>
      </c>
      <c r="U6733" s="358">
        <v>0.32012801420106524</v>
      </c>
      <c r="V6733" s="361">
        <v>0</v>
      </c>
    </row>
    <row r="6734" spans="1:22" hidden="1" outlineLevel="1">
      <c r="A6734" s="65">
        <v>6725</v>
      </c>
      <c r="B6734" s="117">
        <v>1</v>
      </c>
      <c r="C6734" s="325">
        <v>8.7966077470413119E-5</v>
      </c>
      <c r="D6734" s="358">
        <v>8.4669565210797963E-5</v>
      </c>
      <c r="E6734" s="327">
        <v>8.1753506070197821E-5</v>
      </c>
      <c r="F6734" s="332">
        <v>0</v>
      </c>
      <c r="G6734" s="358">
        <v>0</v>
      </c>
      <c r="H6734" s="327">
        <v>0</v>
      </c>
      <c r="I6734" s="332">
        <v>0</v>
      </c>
      <c r="J6734" s="358">
        <v>0</v>
      </c>
      <c r="K6734" s="327">
        <v>0</v>
      </c>
      <c r="L6734" s="336">
        <v>3.7594868300476983E-5</v>
      </c>
      <c r="M6734" s="210">
        <v>1.1415525114155251E-4</v>
      </c>
      <c r="N6734" s="325">
        <v>0</v>
      </c>
      <c r="O6734" s="358">
        <v>0</v>
      </c>
      <c r="P6734" s="327">
        <v>0</v>
      </c>
      <c r="Q6734" s="332">
        <v>0.46171529619805485</v>
      </c>
      <c r="R6734" s="358">
        <v>0.24169013312959906</v>
      </c>
      <c r="S6734" s="327">
        <v>3.9371244599746176E-2</v>
      </c>
      <c r="T6734" s="358">
        <v>2.0711352727395417E-2</v>
      </c>
      <c r="U6734" s="358">
        <v>0.32125801072136551</v>
      </c>
      <c r="V6734" s="361">
        <v>0</v>
      </c>
    </row>
    <row r="6735" spans="1:22" hidden="1" outlineLevel="1">
      <c r="A6735" s="65">
        <v>6726</v>
      </c>
      <c r="B6735" s="117">
        <v>1</v>
      </c>
      <c r="C6735" s="325">
        <v>9.3510052936965376E-5</v>
      </c>
      <c r="D6735" s="358">
        <v>8.9393951972273027E-5</v>
      </c>
      <c r="E6735" s="327">
        <v>8.5658267309031462E-5</v>
      </c>
      <c r="F6735" s="332">
        <v>0</v>
      </c>
      <c r="G6735" s="358">
        <v>0</v>
      </c>
      <c r="H6735" s="327">
        <v>0</v>
      </c>
      <c r="I6735" s="332">
        <v>0</v>
      </c>
      <c r="J6735" s="358">
        <v>0</v>
      </c>
      <c r="K6735" s="327">
        <v>0</v>
      </c>
      <c r="L6735" s="336">
        <v>9.3987170751192462E-5</v>
      </c>
      <c r="M6735" s="210">
        <v>1.1415525114155251E-4</v>
      </c>
      <c r="N6735" s="325">
        <v>0</v>
      </c>
      <c r="O6735" s="358">
        <v>0</v>
      </c>
      <c r="P6735" s="327">
        <v>0</v>
      </c>
      <c r="Q6735" s="332">
        <v>0.26383731211317418</v>
      </c>
      <c r="R6735" s="358">
        <v>0.19814622706175866</v>
      </c>
      <c r="S6735" s="327">
        <v>5.4166055496581267E-2</v>
      </c>
      <c r="T6735" s="358">
        <v>2.2489600183787956E-2</v>
      </c>
      <c r="U6735" s="358">
        <v>0.32792499019113719</v>
      </c>
      <c r="V6735" s="361">
        <v>0</v>
      </c>
    </row>
    <row r="6736" spans="1:22" hidden="1" outlineLevel="1">
      <c r="A6736" s="65">
        <v>6727</v>
      </c>
      <c r="B6736" s="117">
        <v>1</v>
      </c>
      <c r="C6736" s="325">
        <v>1.1051074433383362E-4</v>
      </c>
      <c r="D6736" s="358">
        <v>1.0107854639057143E-4</v>
      </c>
      <c r="E6736" s="327">
        <v>9.8280635034563428E-5</v>
      </c>
      <c r="F6736" s="332">
        <v>0</v>
      </c>
      <c r="G6736" s="358">
        <v>0</v>
      </c>
      <c r="H6736" s="327">
        <v>0</v>
      </c>
      <c r="I6736" s="332">
        <v>0</v>
      </c>
      <c r="J6736" s="358">
        <v>0</v>
      </c>
      <c r="K6736" s="327">
        <v>0</v>
      </c>
      <c r="L6736" s="336">
        <v>1.8210014333043539E-4</v>
      </c>
      <c r="M6736" s="210">
        <v>1.1415525114155251E-4</v>
      </c>
      <c r="N6736" s="325">
        <v>5.6520123483904004E-3</v>
      </c>
      <c r="O6736" s="358">
        <v>2.7872389942354258E-2</v>
      </c>
      <c r="P6736" s="327">
        <v>1.0210445487523364E-2</v>
      </c>
      <c r="Q6736" s="332">
        <v>0.16489832007073388</v>
      </c>
      <c r="R6736" s="358">
        <v>0.15634411095869918</v>
      </c>
      <c r="S6736" s="327">
        <v>0.10105708223246605</v>
      </c>
      <c r="T6736" s="358">
        <v>0.14110916580432536</v>
      </c>
      <c r="U6736" s="358">
        <v>0.36385887953668555</v>
      </c>
      <c r="V6736" s="361">
        <v>0</v>
      </c>
    </row>
    <row r="6737" spans="1:22" hidden="1" outlineLevel="1">
      <c r="A6737" s="65">
        <v>6728</v>
      </c>
      <c r="B6737" s="117">
        <v>1</v>
      </c>
      <c r="C6737" s="325">
        <v>1.3272414772518281E-4</v>
      </c>
      <c r="D6737" s="358">
        <v>1.1107169369673679E-4</v>
      </c>
      <c r="E6737" s="327">
        <v>1.1230404665974334E-4</v>
      </c>
      <c r="F6737" s="332">
        <v>0</v>
      </c>
      <c r="G6737" s="358">
        <v>0</v>
      </c>
      <c r="H6737" s="327">
        <v>0</v>
      </c>
      <c r="I6737" s="332">
        <v>0</v>
      </c>
      <c r="J6737" s="358">
        <v>0</v>
      </c>
      <c r="K6737" s="327">
        <v>0</v>
      </c>
      <c r="L6737" s="336">
        <v>1.5860335064263727E-4</v>
      </c>
      <c r="M6737" s="210">
        <v>1.1415525114155251E-4</v>
      </c>
      <c r="N6737" s="325">
        <v>9.0243797162633407E-2</v>
      </c>
      <c r="O6737" s="358">
        <v>0.18539044512070674</v>
      </c>
      <c r="P6737" s="327">
        <v>0.1342313538866978</v>
      </c>
      <c r="Q6737" s="332">
        <v>0.16489832007073388</v>
      </c>
      <c r="R6737" s="358">
        <v>0.13850072350008868</v>
      </c>
      <c r="S6737" s="327">
        <v>0.14235258140526308</v>
      </c>
      <c r="T6737" s="358">
        <v>0.26966599662235047</v>
      </c>
      <c r="U6737" s="358">
        <v>0.47403354026596145</v>
      </c>
      <c r="V6737" s="361">
        <v>0</v>
      </c>
    </row>
    <row r="6738" spans="1:22" hidden="1" outlineLevel="1">
      <c r="A6738" s="65">
        <v>6729</v>
      </c>
      <c r="B6738" s="117">
        <v>1</v>
      </c>
      <c r="C6738" s="325">
        <v>1.4783726235666347E-4</v>
      </c>
      <c r="D6738" s="358">
        <v>1.2046214145719958E-4</v>
      </c>
      <c r="E6738" s="327">
        <v>1.2621070462661926E-4</v>
      </c>
      <c r="F6738" s="332">
        <v>0</v>
      </c>
      <c r="G6738" s="358">
        <v>0</v>
      </c>
      <c r="H6738" s="327">
        <v>0</v>
      </c>
      <c r="I6738" s="332">
        <v>0</v>
      </c>
      <c r="J6738" s="358">
        <v>0</v>
      </c>
      <c r="K6738" s="327">
        <v>0</v>
      </c>
      <c r="L6738" s="336">
        <v>1.4685495429873823E-4</v>
      </c>
      <c r="M6738" s="210">
        <v>1.1415525114155251E-4</v>
      </c>
      <c r="N6738" s="325">
        <v>0.21684887376657838</v>
      </c>
      <c r="O6738" s="358">
        <v>0.33395162818401497</v>
      </c>
      <c r="P6738" s="327">
        <v>0.32560266506824204</v>
      </c>
      <c r="Q6738" s="332">
        <v>9.8938992042440319E-2</v>
      </c>
      <c r="R6738" s="358">
        <v>0.11756393844420943</v>
      </c>
      <c r="S6738" s="327">
        <v>0.10112459945184336</v>
      </c>
      <c r="T6738" s="358">
        <v>0.33462433017645432</v>
      </c>
      <c r="U6738" s="358">
        <v>0.55008230608216935</v>
      </c>
      <c r="V6738" s="361">
        <v>0</v>
      </c>
    </row>
    <row r="6739" spans="1:22" hidden="1" outlineLevel="1">
      <c r="A6739" s="65">
        <v>6730</v>
      </c>
      <c r="B6739" s="117">
        <v>1</v>
      </c>
      <c r="C6739" s="325">
        <v>1.5151866207458825E-4</v>
      </c>
      <c r="D6739" s="358">
        <v>1.2061767682383249E-4</v>
      </c>
      <c r="E6739" s="327">
        <v>1.3356618509977099E-4</v>
      </c>
      <c r="F6739" s="332">
        <v>0</v>
      </c>
      <c r="G6739" s="358">
        <v>0</v>
      </c>
      <c r="H6739" s="327">
        <v>0</v>
      </c>
      <c r="I6739" s="332">
        <v>0</v>
      </c>
      <c r="J6739" s="358">
        <v>0</v>
      </c>
      <c r="K6739" s="327">
        <v>0</v>
      </c>
      <c r="L6739" s="336">
        <v>1.644775488145868E-4</v>
      </c>
      <c r="M6739" s="210">
        <v>1.1415525114155251E-4</v>
      </c>
      <c r="N6739" s="325">
        <v>0.33214992567374257</v>
      </c>
      <c r="O6739" s="358">
        <v>0.39563820183189108</v>
      </c>
      <c r="P6739" s="327">
        <v>0.43424235581533999</v>
      </c>
      <c r="Q6739" s="332">
        <v>6.5959328028293546E-2</v>
      </c>
      <c r="R6739" s="358">
        <v>0.11553128879116704</v>
      </c>
      <c r="S6739" s="327">
        <v>8.7874255313862393E-2</v>
      </c>
      <c r="T6739" s="358">
        <v>0.29246940518079589</v>
      </c>
      <c r="U6739" s="358">
        <v>0.5472573147814187</v>
      </c>
      <c r="V6739" s="361">
        <v>4.9022280344752471E-2</v>
      </c>
    </row>
    <row r="6740" spans="1:22" hidden="1" outlineLevel="1">
      <c r="A6740" s="65">
        <v>6731</v>
      </c>
      <c r="B6740" s="117">
        <v>1</v>
      </c>
      <c r="C6740" s="325">
        <v>1.4928732132874929E-4</v>
      </c>
      <c r="D6740" s="358">
        <v>1.1661264113303471E-4</v>
      </c>
      <c r="E6740" s="327">
        <v>1.3357915772847144E-4</v>
      </c>
      <c r="F6740" s="332">
        <v>0</v>
      </c>
      <c r="G6740" s="358">
        <v>0</v>
      </c>
      <c r="H6740" s="327">
        <v>0</v>
      </c>
      <c r="I6740" s="332">
        <v>0</v>
      </c>
      <c r="J6740" s="358">
        <v>0</v>
      </c>
      <c r="K6740" s="327">
        <v>0</v>
      </c>
      <c r="L6740" s="336">
        <v>1.8797434150238492E-4</v>
      </c>
      <c r="M6740" s="210">
        <v>1.1415525114155251E-4</v>
      </c>
      <c r="N6740" s="325">
        <v>0.4286109364196054</v>
      </c>
      <c r="O6740" s="358">
        <v>0.5446772925227692</v>
      </c>
      <c r="P6740" s="327">
        <v>0.50542647527527929</v>
      </c>
      <c r="Q6740" s="332">
        <v>3.2979664014146773E-2</v>
      </c>
      <c r="R6740" s="358">
        <v>0.11919955879935076</v>
      </c>
      <c r="S6740" s="327">
        <v>9.6626233614035675E-2</v>
      </c>
      <c r="T6740" s="358">
        <v>0.25020987739358508</v>
      </c>
      <c r="U6740" s="358">
        <v>0.52510938298353349</v>
      </c>
      <c r="V6740" s="361">
        <v>1.9448280972142244E-2</v>
      </c>
    </row>
    <row r="6741" spans="1:22" hidden="1" outlineLevel="1">
      <c r="A6741" s="65">
        <v>6732</v>
      </c>
      <c r="B6741" s="117">
        <v>1</v>
      </c>
      <c r="C6741" s="325">
        <v>1.4506214949629233E-4</v>
      </c>
      <c r="D6741" s="358">
        <v>1.1832353016599686E-4</v>
      </c>
      <c r="E6741" s="327">
        <v>1.2980412277664225E-4</v>
      </c>
      <c r="F6741" s="332">
        <v>0</v>
      </c>
      <c r="G6741" s="358">
        <v>1.773879392539668E-4</v>
      </c>
      <c r="H6741" s="327">
        <v>0</v>
      </c>
      <c r="I6741" s="332">
        <v>0</v>
      </c>
      <c r="J6741" s="358">
        <v>0</v>
      </c>
      <c r="K6741" s="327">
        <v>0</v>
      </c>
      <c r="L6741" s="336">
        <v>2.0677177565262342E-4</v>
      </c>
      <c r="M6741" s="210">
        <v>1.1415525114155251E-4</v>
      </c>
      <c r="N6741" s="325">
        <v>0.54881039902870787</v>
      </c>
      <c r="O6741" s="358">
        <v>0.59276992087053593</v>
      </c>
      <c r="P6741" s="327">
        <v>0.56412479735539678</v>
      </c>
      <c r="Q6741" s="332">
        <v>6.5959328028293546E-2</v>
      </c>
      <c r="R6741" s="358">
        <v>0.12971143106863015</v>
      </c>
      <c r="S6741" s="327">
        <v>8.8591629224945692E-2</v>
      </c>
      <c r="T6741" s="358">
        <v>0.2595195258417578</v>
      </c>
      <c r="U6741" s="358">
        <v>0.5054474435303089</v>
      </c>
      <c r="V6741" s="361">
        <v>3.7275744620587407E-2</v>
      </c>
    </row>
    <row r="6742" spans="1:22" hidden="1" outlineLevel="1">
      <c r="A6742" s="65">
        <v>6733</v>
      </c>
      <c r="B6742" s="117">
        <v>1</v>
      </c>
      <c r="C6742" s="325">
        <v>1.3504924228387212E-4</v>
      </c>
      <c r="D6742" s="358">
        <v>1.1756529525366137E-4</v>
      </c>
      <c r="E6742" s="327">
        <v>1.2818254418908676E-4</v>
      </c>
      <c r="F6742" s="332">
        <v>0</v>
      </c>
      <c r="G6742" s="358">
        <v>2.0014494461878494E-4</v>
      </c>
      <c r="H6742" s="327">
        <v>0</v>
      </c>
      <c r="I6742" s="332">
        <v>0</v>
      </c>
      <c r="J6742" s="358">
        <v>0</v>
      </c>
      <c r="K6742" s="327">
        <v>0</v>
      </c>
      <c r="L6742" s="336">
        <v>1.8797434150238492E-4</v>
      </c>
      <c r="M6742" s="210">
        <v>1.1415525114155251E-4</v>
      </c>
      <c r="N6742" s="325">
        <v>0.54089758174096136</v>
      </c>
      <c r="O6742" s="358">
        <v>0.54762655755846423</v>
      </c>
      <c r="P6742" s="327">
        <v>0.55708838930596338</v>
      </c>
      <c r="Q6742" s="332">
        <v>9.8938992042440319E-2</v>
      </c>
      <c r="R6742" s="358">
        <v>0.16768866745255429</v>
      </c>
      <c r="S6742" s="327">
        <v>0.10699019589244035</v>
      </c>
      <c r="T6742" s="358">
        <v>0.14874516958765804</v>
      </c>
      <c r="U6742" s="358">
        <v>0.45098161125183606</v>
      </c>
      <c r="V6742" s="361">
        <v>2.1576796609668054E-2</v>
      </c>
    </row>
    <row r="6743" spans="1:22" hidden="1" outlineLevel="1">
      <c r="A6743" s="65">
        <v>6734</v>
      </c>
      <c r="B6743" s="117">
        <v>1</v>
      </c>
      <c r="C6743" s="325">
        <v>1.3508049355482227E-4</v>
      </c>
      <c r="D6743" s="358">
        <v>1.1179104476741406E-4</v>
      </c>
      <c r="E6743" s="327">
        <v>1.2627556777012149E-4</v>
      </c>
      <c r="F6743" s="332">
        <v>0</v>
      </c>
      <c r="G6743" s="358">
        <v>0</v>
      </c>
      <c r="H6743" s="327">
        <v>0</v>
      </c>
      <c r="I6743" s="332">
        <v>0</v>
      </c>
      <c r="J6743" s="358">
        <v>0</v>
      </c>
      <c r="K6743" s="327">
        <v>0</v>
      </c>
      <c r="L6743" s="336">
        <v>1.9032402077116473E-4</v>
      </c>
      <c r="M6743" s="210">
        <v>1.1415525114155251E-4</v>
      </c>
      <c r="N6743" s="325">
        <v>0.52921675622095454</v>
      </c>
      <c r="O6743" s="358">
        <v>0.47553335458222967</v>
      </c>
      <c r="P6743" s="327">
        <v>0.50158544337657418</v>
      </c>
      <c r="Q6743" s="332">
        <v>6.5959328028293546E-2</v>
      </c>
      <c r="R6743" s="358">
        <v>0.17767317000617144</v>
      </c>
      <c r="S6743" s="327">
        <v>8.1966457155955214E-2</v>
      </c>
      <c r="T6743" s="358">
        <v>0.12615096661231756</v>
      </c>
      <c r="U6743" s="358">
        <v>0.4350486603156023</v>
      </c>
      <c r="V6743" s="361">
        <v>8.6873670873049685E-3</v>
      </c>
    </row>
    <row r="6744" spans="1:22" hidden="1" outlineLevel="1">
      <c r="A6744" s="65">
        <v>6735</v>
      </c>
      <c r="B6744" s="117">
        <v>1</v>
      </c>
      <c r="C6744" s="325">
        <v>1.4133074774484735E-4</v>
      </c>
      <c r="D6744" s="358">
        <v>1.1060508759683802E-4</v>
      </c>
      <c r="E6744" s="327">
        <v>1.293760260295276E-4</v>
      </c>
      <c r="F6744" s="332">
        <v>0</v>
      </c>
      <c r="G6744" s="358">
        <v>1.9430981503806225E-4</v>
      </c>
      <c r="H6744" s="327">
        <v>0</v>
      </c>
      <c r="I6744" s="332">
        <v>0</v>
      </c>
      <c r="J6744" s="358">
        <v>0</v>
      </c>
      <c r="K6744" s="327">
        <v>0</v>
      </c>
      <c r="L6744" s="336">
        <v>2.1382081345896285E-4</v>
      </c>
      <c r="M6744" s="210">
        <v>1.1415525114155251E-4</v>
      </c>
      <c r="N6744" s="325">
        <v>0.43181374341702655</v>
      </c>
      <c r="O6744" s="358">
        <v>0.37626961392919162</v>
      </c>
      <c r="P6744" s="327">
        <v>0.4380468116083665</v>
      </c>
      <c r="Q6744" s="332">
        <v>3.2979664014146773E-2</v>
      </c>
      <c r="R6744" s="358">
        <v>0.18756889282355679</v>
      </c>
      <c r="S6744" s="327">
        <v>8.3063618881235257E-2</v>
      </c>
      <c r="T6744" s="358">
        <v>0.12207145774176999</v>
      </c>
      <c r="U6744" s="358">
        <v>0.43583965787981249</v>
      </c>
      <c r="V6744" s="361">
        <v>7.5233255548316389E-3</v>
      </c>
    </row>
    <row r="6745" spans="1:22" hidden="1" outlineLevel="1">
      <c r="A6745" s="65">
        <v>6736</v>
      </c>
      <c r="B6745" s="117">
        <v>1</v>
      </c>
      <c r="C6745" s="325">
        <v>1.4256829807447231E-4</v>
      </c>
      <c r="D6745" s="358">
        <v>1.1398798182110412E-4</v>
      </c>
      <c r="E6745" s="327">
        <v>1.3095868673098176E-4</v>
      </c>
      <c r="F6745" s="332">
        <v>2.551039548616056E-4</v>
      </c>
      <c r="G6745" s="358">
        <v>0</v>
      </c>
      <c r="H6745" s="327">
        <v>0</v>
      </c>
      <c r="I6745" s="332">
        <v>0</v>
      </c>
      <c r="J6745" s="358">
        <v>0</v>
      </c>
      <c r="K6745" s="327">
        <v>0</v>
      </c>
      <c r="L6745" s="336">
        <v>2.2321953053408208E-4</v>
      </c>
      <c r="M6745" s="210">
        <v>1.1415525114155251E-4</v>
      </c>
      <c r="N6745" s="325">
        <v>0.31236788245437613</v>
      </c>
      <c r="O6745" s="358">
        <v>0.2443634350399867</v>
      </c>
      <c r="P6745" s="327">
        <v>0.31360705112833143</v>
      </c>
      <c r="Q6745" s="332">
        <v>3.2979664014146773E-2</v>
      </c>
      <c r="R6745" s="358">
        <v>0.1689112619012488</v>
      </c>
      <c r="S6745" s="327">
        <v>8.8211841410748948E-2</v>
      </c>
      <c r="T6745" s="358">
        <v>0.14926818354542051</v>
      </c>
      <c r="U6745" s="358">
        <v>0.4651065677555894</v>
      </c>
      <c r="V6745" s="361">
        <v>0</v>
      </c>
    </row>
    <row r="6746" spans="1:22" hidden="1" outlineLevel="1">
      <c r="A6746" s="65">
        <v>6737</v>
      </c>
      <c r="B6746" s="117">
        <v>1</v>
      </c>
      <c r="C6746" s="325">
        <v>1.4247454426162193E-4</v>
      </c>
      <c r="D6746" s="358">
        <v>1.1620436079562328E-4</v>
      </c>
      <c r="E6746" s="327">
        <v>1.3197055176961638E-4</v>
      </c>
      <c r="F6746" s="332">
        <v>0</v>
      </c>
      <c r="G6746" s="358">
        <v>0</v>
      </c>
      <c r="H6746" s="327">
        <v>0</v>
      </c>
      <c r="I6746" s="332">
        <v>0</v>
      </c>
      <c r="J6746" s="358">
        <v>0</v>
      </c>
      <c r="K6746" s="327">
        <v>0</v>
      </c>
      <c r="L6746" s="336">
        <v>2.2321953053408208E-4</v>
      </c>
      <c r="M6746" s="210">
        <v>1.1415525114155251E-4</v>
      </c>
      <c r="N6746" s="325">
        <v>0.14751752229298945</v>
      </c>
      <c r="O6746" s="358">
        <v>9.4349364932022131E-2</v>
      </c>
      <c r="P6746" s="327">
        <v>0.14033981550579674</v>
      </c>
      <c r="Q6746" s="332">
        <v>6.5959328028293546E-2</v>
      </c>
      <c r="R6746" s="358">
        <v>0.15823586810710843</v>
      </c>
      <c r="S6746" s="327">
        <v>0.10423884847161873</v>
      </c>
      <c r="T6746" s="358">
        <v>0.14487486630021545</v>
      </c>
      <c r="U6746" s="358">
        <v>0.4817175166040033</v>
      </c>
      <c r="V6746" s="361">
        <v>0</v>
      </c>
    </row>
    <row r="6747" spans="1:22" hidden="1" outlineLevel="1">
      <c r="A6747" s="65">
        <v>6738</v>
      </c>
      <c r="B6747" s="117">
        <v>1</v>
      </c>
      <c r="C6747" s="325">
        <v>1.383556267503954E-4</v>
      </c>
      <c r="D6747" s="358">
        <v>1.2258131082757315E-4</v>
      </c>
      <c r="E6747" s="327">
        <v>1.2909062819811782E-4</v>
      </c>
      <c r="F6747" s="332">
        <v>0</v>
      </c>
      <c r="G6747" s="358">
        <v>0</v>
      </c>
      <c r="H6747" s="327">
        <v>0</v>
      </c>
      <c r="I6747" s="332">
        <v>0</v>
      </c>
      <c r="J6747" s="358">
        <v>0</v>
      </c>
      <c r="K6747" s="327">
        <v>0</v>
      </c>
      <c r="L6747" s="336">
        <v>1.644775488145868E-4</v>
      </c>
      <c r="M6747" s="210">
        <v>1.1415525114155251E-4</v>
      </c>
      <c r="N6747" s="325">
        <v>1.1492425108393815E-2</v>
      </c>
      <c r="O6747" s="358">
        <v>8.432903251407645E-3</v>
      </c>
      <c r="P6747" s="327">
        <v>7.758889525289827E-3</v>
      </c>
      <c r="Q6747" s="332">
        <v>6.5959328028293546E-2</v>
      </c>
      <c r="R6747" s="358">
        <v>0.12951501160893517</v>
      </c>
      <c r="S6747" s="327">
        <v>9.7098854149676853E-2</v>
      </c>
      <c r="T6747" s="358">
        <v>0.18253187125911621</v>
      </c>
      <c r="U6747" s="358">
        <v>0.52465738437541332</v>
      </c>
      <c r="V6747" s="361">
        <v>0</v>
      </c>
    </row>
    <row r="6748" spans="1:22" hidden="1" outlineLevel="1">
      <c r="A6748" s="65">
        <v>6739</v>
      </c>
      <c r="B6748" s="117">
        <v>1</v>
      </c>
      <c r="C6748" s="325">
        <v>1.3855563488447621E-4</v>
      </c>
      <c r="D6748" s="358">
        <v>1.3175789745891567E-4</v>
      </c>
      <c r="E6748" s="327">
        <v>1.3031005529595956E-4</v>
      </c>
      <c r="F6748" s="332">
        <v>0</v>
      </c>
      <c r="G6748" s="358">
        <v>0</v>
      </c>
      <c r="H6748" s="327">
        <v>0</v>
      </c>
      <c r="I6748" s="332">
        <v>0</v>
      </c>
      <c r="J6748" s="358">
        <v>0</v>
      </c>
      <c r="K6748" s="327">
        <v>0</v>
      </c>
      <c r="L6748" s="336">
        <v>1.1748396343899057E-4</v>
      </c>
      <c r="M6748" s="210">
        <v>1.1415525114155251E-4</v>
      </c>
      <c r="N6748" s="325">
        <v>0</v>
      </c>
      <c r="O6748" s="358">
        <v>0</v>
      </c>
      <c r="P6748" s="327">
        <v>0</v>
      </c>
      <c r="Q6748" s="332">
        <v>6.5959328028293546E-2</v>
      </c>
      <c r="R6748" s="358">
        <v>9.4860983236393345E-2</v>
      </c>
      <c r="S6748" s="327">
        <v>8.3713475572941273E-2</v>
      </c>
      <c r="T6748" s="358">
        <v>0.25418478347258017</v>
      </c>
      <c r="U6748" s="358">
        <v>0.59336117280966949</v>
      </c>
      <c r="V6748" s="361">
        <v>0</v>
      </c>
    </row>
    <row r="6749" spans="1:22" hidden="1" outlineLevel="1">
      <c r="A6749" s="65">
        <v>6740</v>
      </c>
      <c r="B6749" s="117">
        <v>1</v>
      </c>
      <c r="C6749" s="325">
        <v>1.4629969982591729E-4</v>
      </c>
      <c r="D6749" s="358">
        <v>1.4544500972261297E-4</v>
      </c>
      <c r="E6749" s="327">
        <v>1.4236162735867201E-4</v>
      </c>
      <c r="F6749" s="332">
        <v>0</v>
      </c>
      <c r="G6749" s="358">
        <v>0</v>
      </c>
      <c r="H6749" s="327">
        <v>0</v>
      </c>
      <c r="I6749" s="332">
        <v>0</v>
      </c>
      <c r="J6749" s="358">
        <v>0</v>
      </c>
      <c r="K6749" s="327">
        <v>0</v>
      </c>
      <c r="L6749" s="336">
        <v>8.811297257924293E-5</v>
      </c>
      <c r="M6749" s="210">
        <v>1.1415525114155251E-4</v>
      </c>
      <c r="N6749" s="325">
        <v>0</v>
      </c>
      <c r="O6749" s="358">
        <v>0</v>
      </c>
      <c r="P6749" s="327">
        <v>0</v>
      </c>
      <c r="Q6749" s="332">
        <v>6.5959328028293546E-2</v>
      </c>
      <c r="R6749" s="358">
        <v>6.8858569011517698E-2</v>
      </c>
      <c r="S6749" s="327">
        <v>6.2605763201935116E-2</v>
      </c>
      <c r="T6749" s="358">
        <v>0.30313888991915117</v>
      </c>
      <c r="U6749" s="358">
        <v>0.64861800265235248</v>
      </c>
      <c r="V6749" s="361">
        <v>0</v>
      </c>
    </row>
    <row r="6750" spans="1:22" hidden="1" outlineLevel="1">
      <c r="A6750" s="65">
        <v>6741</v>
      </c>
      <c r="B6750" s="117">
        <v>1</v>
      </c>
      <c r="C6750" s="325">
        <v>1.3888689835654753E-4</v>
      </c>
      <c r="D6750" s="358">
        <v>1.4105113561523289E-4</v>
      </c>
      <c r="E6750" s="327">
        <v>1.3263215583333903E-4</v>
      </c>
      <c r="F6750" s="332">
        <v>0</v>
      </c>
      <c r="G6750" s="358">
        <v>0</v>
      </c>
      <c r="H6750" s="327">
        <v>0</v>
      </c>
      <c r="I6750" s="332">
        <v>0</v>
      </c>
      <c r="J6750" s="358">
        <v>0</v>
      </c>
      <c r="K6750" s="327">
        <v>0</v>
      </c>
      <c r="L6750" s="336">
        <v>5.8741981719495287E-5</v>
      </c>
      <c r="M6750" s="210">
        <v>1.1415525114155251E-4</v>
      </c>
      <c r="N6750" s="325">
        <v>0</v>
      </c>
      <c r="O6750" s="358">
        <v>0</v>
      </c>
      <c r="P6750" s="327">
        <v>0</v>
      </c>
      <c r="Q6750" s="332">
        <v>3.2979664014146773E-2</v>
      </c>
      <c r="R6750" s="358">
        <v>5.9647171053867583E-2</v>
      </c>
      <c r="S6750" s="327">
        <v>3.995358407207486E-2</v>
      </c>
      <c r="T6750" s="358">
        <v>0.29790875034152609</v>
      </c>
      <c r="U6750" s="358">
        <v>0.63822203466559013</v>
      </c>
      <c r="V6750" s="361">
        <v>0</v>
      </c>
    </row>
    <row r="6751" spans="1:22" hidden="1" outlineLevel="1">
      <c r="A6751" s="65">
        <v>6742</v>
      </c>
      <c r="B6751" s="117">
        <v>1</v>
      </c>
      <c r="C6751" s="325">
        <v>1.2917400334524855E-4</v>
      </c>
      <c r="D6751" s="358">
        <v>1.2837500323464957E-4</v>
      </c>
      <c r="E6751" s="327">
        <v>1.2260431384789584E-4</v>
      </c>
      <c r="F6751" s="332">
        <v>0</v>
      </c>
      <c r="G6751" s="358">
        <v>0</v>
      </c>
      <c r="H6751" s="327">
        <v>0</v>
      </c>
      <c r="I6751" s="332">
        <v>0</v>
      </c>
      <c r="J6751" s="358">
        <v>0</v>
      </c>
      <c r="K6751" s="327">
        <v>0</v>
      </c>
      <c r="L6751" s="336">
        <v>3.7594868300476983E-5</v>
      </c>
      <c r="M6751" s="210">
        <v>1.1415525114155251E-4</v>
      </c>
      <c r="N6751" s="325">
        <v>0</v>
      </c>
      <c r="O6751" s="358">
        <v>0</v>
      </c>
      <c r="P6751" s="327">
        <v>0</v>
      </c>
      <c r="Q6751" s="332">
        <v>3.2979664014146773E-2</v>
      </c>
      <c r="R6751" s="358">
        <v>5.77561785649328E-2</v>
      </c>
      <c r="S6751" s="327">
        <v>2.9142316760096112E-2</v>
      </c>
      <c r="T6751" s="358">
        <v>0.14309661884382291</v>
      </c>
      <c r="U6751" s="358">
        <v>0.52883837150052437</v>
      </c>
      <c r="V6751" s="361">
        <v>0</v>
      </c>
    </row>
    <row r="6752" spans="1:22" hidden="1" outlineLevel="1">
      <c r="A6752" s="65">
        <v>6743</v>
      </c>
      <c r="B6752" s="117">
        <v>1</v>
      </c>
      <c r="C6752" s="325">
        <v>1.1497342582551154E-4</v>
      </c>
      <c r="D6752" s="358">
        <v>1.176041790953196E-4</v>
      </c>
      <c r="E6752" s="327">
        <v>1.1025437132507321E-4</v>
      </c>
      <c r="F6752" s="332">
        <v>0</v>
      </c>
      <c r="G6752" s="358">
        <v>0</v>
      </c>
      <c r="H6752" s="327">
        <v>0</v>
      </c>
      <c r="I6752" s="332">
        <v>0</v>
      </c>
      <c r="J6752" s="358">
        <v>0</v>
      </c>
      <c r="K6752" s="327">
        <v>0</v>
      </c>
      <c r="L6752" s="336">
        <v>2.3496792687798115E-5</v>
      </c>
      <c r="M6752" s="210">
        <v>1.1415525114155251E-4</v>
      </c>
      <c r="N6752" s="325">
        <v>0</v>
      </c>
      <c r="O6752" s="358">
        <v>0</v>
      </c>
      <c r="P6752" s="327">
        <v>0</v>
      </c>
      <c r="Q6752" s="332">
        <v>3.2979664014146773E-2</v>
      </c>
      <c r="R6752" s="358">
        <v>5.3608384616157502E-2</v>
      </c>
      <c r="S6752" s="327">
        <v>2.6053383242387897E-2</v>
      </c>
      <c r="T6752" s="358">
        <v>9.853582964245701E-2</v>
      </c>
      <c r="U6752" s="358">
        <v>0.43052867423440128</v>
      </c>
      <c r="V6752" s="361">
        <v>0</v>
      </c>
    </row>
    <row r="6753" spans="1:22" hidden="1" outlineLevel="1">
      <c r="A6753" s="65">
        <v>6744</v>
      </c>
      <c r="B6753" s="117">
        <v>1</v>
      </c>
      <c r="C6753" s="325">
        <v>1.0596680953768539E-4</v>
      </c>
      <c r="D6753" s="358">
        <v>1.0578349123121738E-4</v>
      </c>
      <c r="E6753" s="327">
        <v>1.0035625562663446E-4</v>
      </c>
      <c r="F6753" s="332">
        <v>0</v>
      </c>
      <c r="G6753" s="358">
        <v>0</v>
      </c>
      <c r="H6753" s="327">
        <v>0</v>
      </c>
      <c r="I6753" s="332">
        <v>0</v>
      </c>
      <c r="J6753" s="358">
        <v>0</v>
      </c>
      <c r="K6753" s="327">
        <v>0</v>
      </c>
      <c r="L6753" s="336">
        <v>9.3987170751192458E-6</v>
      </c>
      <c r="M6753" s="210">
        <v>1.1415525114155251E-4</v>
      </c>
      <c r="N6753" s="325">
        <v>0</v>
      </c>
      <c r="O6753" s="358">
        <v>0</v>
      </c>
      <c r="P6753" s="327">
        <v>0</v>
      </c>
      <c r="Q6753" s="332">
        <v>0.39575596816976127</v>
      </c>
      <c r="R6753" s="358">
        <v>0.52569232760738382</v>
      </c>
      <c r="S6753" s="327">
        <v>0.3764954444898676</v>
      </c>
      <c r="T6753" s="358">
        <v>7.5837023875564041E-2</v>
      </c>
      <c r="U6753" s="358">
        <v>0.37877483360464909</v>
      </c>
      <c r="V6753" s="361">
        <v>0</v>
      </c>
    </row>
    <row r="6754" spans="1:22" hidden="1" outlineLevel="1">
      <c r="A6754" s="65">
        <v>6745</v>
      </c>
      <c r="B6754" s="117">
        <v>1</v>
      </c>
      <c r="C6754" s="325">
        <v>9.7622720194001896E-5</v>
      </c>
      <c r="D6754" s="358">
        <v>9.009386112212118E-5</v>
      </c>
      <c r="E6754" s="327">
        <v>9.5050450488152877E-5</v>
      </c>
      <c r="F6754" s="332">
        <v>0</v>
      </c>
      <c r="G6754" s="358">
        <v>0</v>
      </c>
      <c r="H6754" s="327">
        <v>0</v>
      </c>
      <c r="I6754" s="332">
        <v>0</v>
      </c>
      <c r="J6754" s="358">
        <v>0</v>
      </c>
      <c r="K6754" s="327">
        <v>0</v>
      </c>
      <c r="L6754" s="336">
        <v>5.8741981719495289E-6</v>
      </c>
      <c r="M6754" s="210">
        <v>1.1415525114155251E-4</v>
      </c>
      <c r="N6754" s="325">
        <v>0</v>
      </c>
      <c r="O6754" s="358">
        <v>0</v>
      </c>
      <c r="P6754" s="327">
        <v>0</v>
      </c>
      <c r="Q6754" s="332">
        <v>0.46171529619805485</v>
      </c>
      <c r="R6754" s="358">
        <v>0.54893516069123149</v>
      </c>
      <c r="S6754" s="327">
        <v>0.37127970474097655</v>
      </c>
      <c r="T6754" s="358">
        <v>2.4895464389495508E-2</v>
      </c>
      <c r="U6754" s="358">
        <v>0.3270209929748969</v>
      </c>
      <c r="V6754" s="361">
        <v>0</v>
      </c>
    </row>
    <row r="6755" spans="1:22" hidden="1" outlineLevel="1">
      <c r="A6755" s="65">
        <v>6746</v>
      </c>
      <c r="B6755" s="117">
        <v>1</v>
      </c>
      <c r="C6755" s="325">
        <v>9.2541263537511496E-5</v>
      </c>
      <c r="D6755" s="358">
        <v>8.4708449052456192E-5</v>
      </c>
      <c r="E6755" s="327">
        <v>8.783766893070604E-5</v>
      </c>
      <c r="F6755" s="332">
        <v>0</v>
      </c>
      <c r="G6755" s="358">
        <v>0</v>
      </c>
      <c r="H6755" s="327">
        <v>0</v>
      </c>
      <c r="I6755" s="332">
        <v>0</v>
      </c>
      <c r="J6755" s="358">
        <v>0</v>
      </c>
      <c r="K6755" s="327">
        <v>0</v>
      </c>
      <c r="L6755" s="336">
        <v>2.3496792687798115E-6</v>
      </c>
      <c r="M6755" s="210">
        <v>1.1415525114155251E-4</v>
      </c>
      <c r="N6755" s="325">
        <v>0</v>
      </c>
      <c r="O6755" s="358">
        <v>0</v>
      </c>
      <c r="P6755" s="327">
        <v>0</v>
      </c>
      <c r="Q6755" s="332">
        <v>0.59363395225464199</v>
      </c>
      <c r="R6755" s="358">
        <v>0.59608879837876072</v>
      </c>
      <c r="S6755" s="327">
        <v>0.41991774989384734</v>
      </c>
      <c r="T6755" s="358">
        <v>1.872389968789788E-2</v>
      </c>
      <c r="U6755" s="358">
        <v>0.31154004064678331</v>
      </c>
      <c r="V6755" s="361">
        <v>0</v>
      </c>
    </row>
    <row r="6756" spans="1:22" hidden="1" outlineLevel="1">
      <c r="A6756" s="65">
        <v>6747</v>
      </c>
      <c r="B6756" s="117">
        <v>1</v>
      </c>
      <c r="C6756" s="325">
        <v>8.9466138476019145E-5</v>
      </c>
      <c r="D6756" s="358">
        <v>8.1753277086430638E-5</v>
      </c>
      <c r="E6756" s="327">
        <v>8.456856649819416E-5</v>
      </c>
      <c r="F6756" s="332">
        <v>0</v>
      </c>
      <c r="G6756" s="358">
        <v>0</v>
      </c>
      <c r="H6756" s="327">
        <v>0</v>
      </c>
      <c r="I6756" s="332">
        <v>0</v>
      </c>
      <c r="J6756" s="358">
        <v>0</v>
      </c>
      <c r="K6756" s="327">
        <v>0</v>
      </c>
      <c r="L6756" s="336">
        <v>1.1748396343899057E-6</v>
      </c>
      <c r="M6756" s="210">
        <v>1.1415525114155251E-4</v>
      </c>
      <c r="N6756" s="325">
        <v>0</v>
      </c>
      <c r="O6756" s="358">
        <v>0</v>
      </c>
      <c r="P6756" s="327">
        <v>0</v>
      </c>
      <c r="Q6756" s="332">
        <v>0.59363395225464199</v>
      </c>
      <c r="R6756" s="358">
        <v>0.65272513321137049</v>
      </c>
      <c r="S6756" s="327">
        <v>0.50058449366639068</v>
      </c>
      <c r="T6756" s="358">
        <v>1.7468666189267856E-2</v>
      </c>
      <c r="U6756" s="358">
        <v>0.31391303333941384</v>
      </c>
      <c r="V6756" s="361">
        <v>0</v>
      </c>
    </row>
    <row r="6757" spans="1:22" hidden="1" outlineLevel="1">
      <c r="A6757" s="65">
        <v>6748</v>
      </c>
      <c r="B6757" s="117">
        <v>1</v>
      </c>
      <c r="C6757" s="325">
        <v>8.6909784512298878E-5</v>
      </c>
      <c r="D6757" s="358">
        <v>8.2589279682082606E-5</v>
      </c>
      <c r="E6757" s="327">
        <v>8.3141577341145332E-5</v>
      </c>
      <c r="F6757" s="332">
        <v>0</v>
      </c>
      <c r="G6757" s="358">
        <v>0</v>
      </c>
      <c r="H6757" s="327">
        <v>0</v>
      </c>
      <c r="I6757" s="332">
        <v>0</v>
      </c>
      <c r="J6757" s="358">
        <v>0</v>
      </c>
      <c r="K6757" s="327">
        <v>0</v>
      </c>
      <c r="L6757" s="336">
        <v>1.409807561267887E-5</v>
      </c>
      <c r="M6757" s="210">
        <v>1.1415525114155251E-4</v>
      </c>
      <c r="N6757" s="325">
        <v>0</v>
      </c>
      <c r="O6757" s="358">
        <v>0</v>
      </c>
      <c r="P6757" s="327">
        <v>0</v>
      </c>
      <c r="Q6757" s="332">
        <v>0.69257294429708227</v>
      </c>
      <c r="R6757" s="358">
        <v>0.66966032246910645</v>
      </c>
      <c r="S6757" s="327">
        <v>0.51146327819774673</v>
      </c>
      <c r="T6757" s="358">
        <v>1.9142310854107888E-2</v>
      </c>
      <c r="U6757" s="358">
        <v>0.31244403786302344</v>
      </c>
      <c r="V6757" s="361">
        <v>0</v>
      </c>
    </row>
    <row r="6758" spans="1:22" hidden="1" outlineLevel="1">
      <c r="A6758" s="65">
        <v>6749</v>
      </c>
      <c r="B6758" s="117">
        <v>1</v>
      </c>
      <c r="C6758" s="325">
        <v>8.9272380596128366E-5</v>
      </c>
      <c r="D6758" s="358">
        <v>8.0645087599171052E-5</v>
      </c>
      <c r="E6758" s="327">
        <v>8.40496613501764E-5</v>
      </c>
      <c r="F6758" s="332">
        <v>0</v>
      </c>
      <c r="G6758" s="358">
        <v>0</v>
      </c>
      <c r="H6758" s="327">
        <v>0</v>
      </c>
      <c r="I6758" s="332">
        <v>0</v>
      </c>
      <c r="J6758" s="358">
        <v>0</v>
      </c>
      <c r="K6758" s="327">
        <v>0</v>
      </c>
      <c r="L6758" s="336">
        <v>3.7594868300476983E-5</v>
      </c>
      <c r="M6758" s="210">
        <v>1.1415525114155251E-4</v>
      </c>
      <c r="N6758" s="325">
        <v>0</v>
      </c>
      <c r="O6758" s="358">
        <v>0</v>
      </c>
      <c r="P6758" s="327">
        <v>0</v>
      </c>
      <c r="Q6758" s="332">
        <v>0.65959328028293551</v>
      </c>
      <c r="R6758" s="358">
        <v>0.70452404312118688</v>
      </c>
      <c r="S6758" s="327">
        <v>0.62467354284291376</v>
      </c>
      <c r="T6758" s="358">
        <v>2.1129763893605429E-2</v>
      </c>
      <c r="U6758" s="358">
        <v>0.31210503890693342</v>
      </c>
      <c r="V6758" s="361">
        <v>0</v>
      </c>
    </row>
    <row r="6759" spans="1:22" hidden="1" outlineLevel="1">
      <c r="A6759" s="65">
        <v>6750</v>
      </c>
      <c r="B6759" s="117">
        <v>1</v>
      </c>
      <c r="C6759" s="325">
        <v>9.5160120043132E-5</v>
      </c>
      <c r="D6759" s="358">
        <v>8.3133653465297829E-5</v>
      </c>
      <c r="E6759" s="327">
        <v>8.8667917167534462E-5</v>
      </c>
      <c r="F6759" s="332">
        <v>0</v>
      </c>
      <c r="G6759" s="358">
        <v>0</v>
      </c>
      <c r="H6759" s="327">
        <v>0</v>
      </c>
      <c r="I6759" s="332">
        <v>0</v>
      </c>
      <c r="J6759" s="358">
        <v>0</v>
      </c>
      <c r="K6759" s="327">
        <v>0</v>
      </c>
      <c r="L6759" s="336">
        <v>9.3987170751192462E-5</v>
      </c>
      <c r="M6759" s="210">
        <v>1.1415525114155251E-4</v>
      </c>
      <c r="N6759" s="325">
        <v>0</v>
      </c>
      <c r="O6759" s="358">
        <v>0</v>
      </c>
      <c r="P6759" s="327">
        <v>0</v>
      </c>
      <c r="Q6759" s="332">
        <v>0.65959328028293551</v>
      </c>
      <c r="R6759" s="358">
        <v>0.69765488102543094</v>
      </c>
      <c r="S6759" s="327">
        <v>0.70242858925381357</v>
      </c>
      <c r="T6759" s="358">
        <v>2.1129763893605429E-2</v>
      </c>
      <c r="U6759" s="358">
        <v>0.3290549867114374</v>
      </c>
      <c r="V6759" s="361">
        <v>0</v>
      </c>
    </row>
    <row r="6760" spans="1:22" hidden="1" outlineLevel="1">
      <c r="A6760" s="65">
        <v>6751</v>
      </c>
      <c r="B6760" s="117">
        <v>1</v>
      </c>
      <c r="C6760" s="325">
        <v>1.1251707592883168E-4</v>
      </c>
      <c r="D6760" s="358">
        <v>9.4137780654577206E-5</v>
      </c>
      <c r="E6760" s="327">
        <v>1.0187405318458641E-4</v>
      </c>
      <c r="F6760" s="332">
        <v>0</v>
      </c>
      <c r="G6760" s="358">
        <v>0</v>
      </c>
      <c r="H6760" s="327">
        <v>0</v>
      </c>
      <c r="I6760" s="332">
        <v>0</v>
      </c>
      <c r="J6760" s="358">
        <v>0</v>
      </c>
      <c r="K6760" s="327">
        <v>0</v>
      </c>
      <c r="L6760" s="336">
        <v>1.8210014333043539E-4</v>
      </c>
      <c r="M6760" s="210">
        <v>1.1415525114155251E-4</v>
      </c>
      <c r="N6760" s="325">
        <v>3.7680082322602668E-4</v>
      </c>
      <c r="O6760" s="358">
        <v>2.900469998496474E-3</v>
      </c>
      <c r="P6760" s="327">
        <v>2.6783596293498114E-3</v>
      </c>
      <c r="Q6760" s="332">
        <v>0.69257294429708227</v>
      </c>
      <c r="R6760" s="358">
        <v>0.66020641962269122</v>
      </c>
      <c r="S6760" s="327">
        <v>0.70994837138995204</v>
      </c>
      <c r="T6760" s="358">
        <v>7.9707327163006617E-2</v>
      </c>
      <c r="U6760" s="358">
        <v>0.3840858172500603</v>
      </c>
      <c r="V6760" s="361">
        <v>0</v>
      </c>
    </row>
    <row r="6761" spans="1:22" hidden="1" outlineLevel="1">
      <c r="A6761" s="65">
        <v>6752</v>
      </c>
      <c r="B6761" s="117">
        <v>1</v>
      </c>
      <c r="C6761" s="325">
        <v>1.327491487419429E-4</v>
      </c>
      <c r="D6761" s="358">
        <v>1.0424757948571726E-4</v>
      </c>
      <c r="E6761" s="327">
        <v>1.1498938080073524E-4</v>
      </c>
      <c r="F6761" s="332">
        <v>0</v>
      </c>
      <c r="G6761" s="358">
        <v>0</v>
      </c>
      <c r="H6761" s="327">
        <v>0</v>
      </c>
      <c r="I6761" s="332">
        <v>0</v>
      </c>
      <c r="J6761" s="358">
        <v>0</v>
      </c>
      <c r="K6761" s="327">
        <v>0</v>
      </c>
      <c r="L6761" s="336">
        <v>1.5860335064263727E-4</v>
      </c>
      <c r="M6761" s="210">
        <v>1.1415525114155251E-4</v>
      </c>
      <c r="N6761" s="325">
        <v>3.2781671620664324E-2</v>
      </c>
      <c r="O6761" s="358">
        <v>6.0005461329460281E-2</v>
      </c>
      <c r="P6761" s="327">
        <v>1.3413136859387321E-2</v>
      </c>
      <c r="Q6761" s="332">
        <v>0.75853227232537579</v>
      </c>
      <c r="R6761" s="358">
        <v>0.55215361565673049</v>
      </c>
      <c r="S6761" s="327">
        <v>0.69913710407797325</v>
      </c>
      <c r="T6761" s="358">
        <v>0.1621343269063783</v>
      </c>
      <c r="U6761" s="358">
        <v>0.51437441604068102</v>
      </c>
      <c r="V6761" s="361">
        <v>0</v>
      </c>
    </row>
    <row r="6762" spans="1:22" hidden="1" outlineLevel="1">
      <c r="A6762" s="65">
        <v>6753</v>
      </c>
      <c r="B6762" s="117">
        <v>1</v>
      </c>
      <c r="C6762" s="325">
        <v>1.4671846685664899E-4</v>
      </c>
      <c r="D6762" s="358">
        <v>1.1426016871271174E-4</v>
      </c>
      <c r="E6762" s="327">
        <v>1.2691122657644324E-4</v>
      </c>
      <c r="F6762" s="332">
        <v>0</v>
      </c>
      <c r="G6762" s="358">
        <v>0</v>
      </c>
      <c r="H6762" s="327">
        <v>0</v>
      </c>
      <c r="I6762" s="332">
        <v>0</v>
      </c>
      <c r="J6762" s="358">
        <v>0</v>
      </c>
      <c r="K6762" s="327">
        <v>0</v>
      </c>
      <c r="L6762" s="336">
        <v>1.4685495429873823E-4</v>
      </c>
      <c r="M6762" s="210">
        <v>1.1415525114155251E-4</v>
      </c>
      <c r="N6762" s="325">
        <v>0.1085186370890957</v>
      </c>
      <c r="O6762" s="358">
        <v>0.14336214097466995</v>
      </c>
      <c r="P6762" s="327">
        <v>3.0744738296128227E-2</v>
      </c>
      <c r="Q6762" s="332">
        <v>0.82449160035366931</v>
      </c>
      <c r="R6762" s="358">
        <v>0.5133357993143135</v>
      </c>
      <c r="S6762" s="327">
        <v>0.71200766040175745</v>
      </c>
      <c r="T6762" s="358">
        <v>0.20805495239792673</v>
      </c>
      <c r="U6762" s="358">
        <v>0.60409613975252208</v>
      </c>
      <c r="V6762" s="361">
        <v>2.8446374696632672E-2</v>
      </c>
    </row>
    <row r="6763" spans="1:22" hidden="1" outlineLevel="1">
      <c r="A6763" s="65">
        <v>6754</v>
      </c>
      <c r="B6763" s="117">
        <v>1</v>
      </c>
      <c r="C6763" s="325">
        <v>1.5063112597960468E-4</v>
      </c>
      <c r="D6763" s="358">
        <v>1.1624324463728151E-4</v>
      </c>
      <c r="E6763" s="327">
        <v>1.3068626152827243E-4</v>
      </c>
      <c r="F6763" s="332">
        <v>0</v>
      </c>
      <c r="G6763" s="358">
        <v>0</v>
      </c>
      <c r="H6763" s="327">
        <v>0</v>
      </c>
      <c r="I6763" s="332">
        <v>0</v>
      </c>
      <c r="J6763" s="358">
        <v>0</v>
      </c>
      <c r="K6763" s="327">
        <v>0</v>
      </c>
      <c r="L6763" s="336">
        <v>1.644775488145868E-4</v>
      </c>
      <c r="M6763" s="210">
        <v>1.1415525114155251E-4</v>
      </c>
      <c r="N6763" s="325">
        <v>0.18821201120140035</v>
      </c>
      <c r="O6763" s="358">
        <v>0.18747137344284345</v>
      </c>
      <c r="P6763" s="327">
        <v>4.5192515149041323E-2</v>
      </c>
      <c r="Q6763" s="332">
        <v>0.69257294429708227</v>
      </c>
      <c r="R6763" s="358">
        <v>0.52746572287015914</v>
      </c>
      <c r="S6763" s="327">
        <v>0.73150338879453236</v>
      </c>
      <c r="T6763" s="358">
        <v>0.22165331529975202</v>
      </c>
      <c r="U6763" s="358">
        <v>0.59765515958681048</v>
      </c>
      <c r="V6763" s="361">
        <v>8.0300313757161262E-2</v>
      </c>
    </row>
    <row r="6764" spans="1:22" hidden="1" outlineLevel="1">
      <c r="A6764" s="65">
        <v>6755</v>
      </c>
      <c r="B6764" s="117">
        <v>1</v>
      </c>
      <c r="C6764" s="325">
        <v>1.4842478625052581E-4</v>
      </c>
      <c r="D6764" s="358">
        <v>1.1330751459208507E-4</v>
      </c>
      <c r="E6764" s="327">
        <v>1.3025816478115778E-4</v>
      </c>
      <c r="F6764" s="332">
        <v>0</v>
      </c>
      <c r="G6764" s="358">
        <v>0</v>
      </c>
      <c r="H6764" s="327">
        <v>0</v>
      </c>
      <c r="I6764" s="332">
        <v>0</v>
      </c>
      <c r="J6764" s="358">
        <v>0</v>
      </c>
      <c r="K6764" s="327">
        <v>0</v>
      </c>
      <c r="L6764" s="336">
        <v>1.8797434150238492E-4</v>
      </c>
      <c r="M6764" s="210">
        <v>1.1415525114155251E-4</v>
      </c>
      <c r="N6764" s="325">
        <v>0.24228292933433518</v>
      </c>
      <c r="O6764" s="358">
        <v>0.18646584480991654</v>
      </c>
      <c r="P6764" s="327">
        <v>5.1442425584703494E-2</v>
      </c>
      <c r="Q6764" s="332">
        <v>0.75853227232537579</v>
      </c>
      <c r="R6764" s="358">
        <v>0.60365880720620702</v>
      </c>
      <c r="S6764" s="327">
        <v>0.67733733329795098</v>
      </c>
      <c r="T6764" s="358">
        <v>0.21935205388559695</v>
      </c>
      <c r="U6764" s="358">
        <v>0.54364132591645786</v>
      </c>
      <c r="V6764" s="361">
        <v>0.19042885777190258</v>
      </c>
    </row>
    <row r="6765" spans="1:22" hidden="1" outlineLevel="1">
      <c r="A6765" s="65">
        <v>6756</v>
      </c>
      <c r="B6765" s="117">
        <v>1</v>
      </c>
      <c r="C6765" s="325">
        <v>1.4613094296278662E-4</v>
      </c>
      <c r="D6765" s="358">
        <v>1.1241318623394575E-4</v>
      </c>
      <c r="E6765" s="327">
        <v>1.3054356261256756E-4</v>
      </c>
      <c r="F6765" s="332">
        <v>0</v>
      </c>
      <c r="G6765" s="358">
        <v>0</v>
      </c>
      <c r="H6765" s="327">
        <v>0</v>
      </c>
      <c r="I6765" s="332">
        <v>0</v>
      </c>
      <c r="J6765" s="358">
        <v>0</v>
      </c>
      <c r="K6765" s="327">
        <v>0</v>
      </c>
      <c r="L6765" s="336">
        <v>2.0677177565262342E-4</v>
      </c>
      <c r="M6765" s="210">
        <v>1.1415525114155251E-4</v>
      </c>
      <c r="N6765" s="325">
        <v>0.24680453921304751</v>
      </c>
      <c r="O6765" s="358">
        <v>0.2392119722897211</v>
      </c>
      <c r="P6765" s="327">
        <v>5.9073889784932651E-2</v>
      </c>
      <c r="Q6765" s="332">
        <v>0.65959328028293551</v>
      </c>
      <c r="R6765" s="358">
        <v>0.47117186253387794</v>
      </c>
      <c r="S6765" s="327">
        <v>0.61517887512958991</v>
      </c>
      <c r="T6765" s="358">
        <v>0.19090009458331639</v>
      </c>
      <c r="U6765" s="358">
        <v>0.50974143030744989</v>
      </c>
      <c r="V6765" s="361">
        <v>0.18726814947227638</v>
      </c>
    </row>
    <row r="6766" spans="1:22" hidden="1" outlineLevel="1">
      <c r="A6766" s="65">
        <v>6757</v>
      </c>
      <c r="B6766" s="117">
        <v>1</v>
      </c>
      <c r="C6766" s="325">
        <v>1.3224287815255086E-4</v>
      </c>
      <c r="D6766" s="358">
        <v>1.1540724204162955E-4</v>
      </c>
      <c r="E6766" s="327">
        <v>1.3028411003855868E-4</v>
      </c>
      <c r="F6766" s="332">
        <v>0</v>
      </c>
      <c r="G6766" s="358">
        <v>0</v>
      </c>
      <c r="H6766" s="327">
        <v>0</v>
      </c>
      <c r="I6766" s="332">
        <v>0</v>
      </c>
      <c r="J6766" s="358">
        <v>0</v>
      </c>
      <c r="K6766" s="327">
        <v>0</v>
      </c>
      <c r="L6766" s="336">
        <v>1.8797434150238492E-4</v>
      </c>
      <c r="M6766" s="210">
        <v>1.1415525114155251E-4</v>
      </c>
      <c r="N6766" s="325">
        <v>0.26074616967241049</v>
      </c>
      <c r="O6766" s="358">
        <v>0.25537991095575946</v>
      </c>
      <c r="P6766" s="327">
        <v>5.7791107411652352E-2</v>
      </c>
      <c r="Q6766" s="332">
        <v>0.75853227232537579</v>
      </c>
      <c r="R6766" s="358">
        <v>0.3959841998552408</v>
      </c>
      <c r="S6766" s="327">
        <v>0.65049905892510262</v>
      </c>
      <c r="T6766" s="358">
        <v>9.3933306814146911E-2</v>
      </c>
      <c r="U6766" s="358">
        <v>0.44465363073815456</v>
      </c>
      <c r="V6766" s="361">
        <v>0.276470361483939</v>
      </c>
    </row>
    <row r="6767" spans="1:22" hidden="1" outlineLevel="1">
      <c r="A6767" s="65">
        <v>6758</v>
      </c>
      <c r="B6767" s="117">
        <v>1</v>
      </c>
      <c r="C6767" s="325">
        <v>1.3242413552406158E-4</v>
      </c>
      <c r="D6767" s="358">
        <v>1.1324918882959772E-4</v>
      </c>
      <c r="E6767" s="327">
        <v>1.2510803118708153E-4</v>
      </c>
      <c r="F6767" s="332">
        <v>0</v>
      </c>
      <c r="G6767" s="358">
        <v>1.8497360770890632E-4</v>
      </c>
      <c r="H6767" s="327">
        <v>0</v>
      </c>
      <c r="I6767" s="332">
        <v>0</v>
      </c>
      <c r="J6767" s="358">
        <v>0</v>
      </c>
      <c r="K6767" s="327">
        <v>0</v>
      </c>
      <c r="L6767" s="336">
        <v>1.9032402077116473E-4</v>
      </c>
      <c r="M6767" s="210">
        <v>1.1415525114155251E-4</v>
      </c>
      <c r="N6767" s="325">
        <v>0.25283335238466392</v>
      </c>
      <c r="O6767" s="358">
        <v>0.1624740002286123</v>
      </c>
      <c r="P6767" s="327">
        <v>5.064861274979654E-2</v>
      </c>
      <c r="Q6767" s="332">
        <v>0.69257294429708227</v>
      </c>
      <c r="R6767" s="358">
        <v>0.3647937023643103</v>
      </c>
      <c r="S6767" s="327">
        <v>0.66357216690701859</v>
      </c>
      <c r="T6767" s="358">
        <v>8.0753355078531625E-2</v>
      </c>
      <c r="U6767" s="358">
        <v>0.41120573373726671</v>
      </c>
      <c r="V6767" s="361">
        <v>0.24774914258733932</v>
      </c>
    </row>
    <row r="6768" spans="1:22" hidden="1" outlineLevel="1">
      <c r="A6768" s="65">
        <v>6759</v>
      </c>
      <c r="B6768" s="117">
        <v>1</v>
      </c>
      <c r="C6768" s="325">
        <v>1.3749309167217195E-4</v>
      </c>
      <c r="D6768" s="358">
        <v>1.0893308240553409E-4</v>
      </c>
      <c r="E6768" s="327">
        <v>1.278712011002761E-4</v>
      </c>
      <c r="F6768" s="332">
        <v>0</v>
      </c>
      <c r="G6768" s="358">
        <v>0</v>
      </c>
      <c r="H6768" s="327">
        <v>0</v>
      </c>
      <c r="I6768" s="332">
        <v>0</v>
      </c>
      <c r="J6768" s="358">
        <v>0</v>
      </c>
      <c r="K6768" s="327">
        <v>0</v>
      </c>
      <c r="L6768" s="336">
        <v>2.1382081345896285E-4</v>
      </c>
      <c r="M6768" s="210">
        <v>1.1415525114155251E-4</v>
      </c>
      <c r="N6768" s="325">
        <v>0.19480602560785579</v>
      </c>
      <c r="O6768" s="358">
        <v>0.16507302651620506</v>
      </c>
      <c r="P6768" s="327">
        <v>4.0303426716076771E-2</v>
      </c>
      <c r="Q6768" s="332">
        <v>0.49469496021220166</v>
      </c>
      <c r="R6768" s="358">
        <v>0.3644611388805214</v>
      </c>
      <c r="S6768" s="327">
        <v>0.68940611227603155</v>
      </c>
      <c r="T6768" s="358">
        <v>8.2113191368714172E-2</v>
      </c>
      <c r="U6768" s="358">
        <v>0.39719377688554336</v>
      </c>
      <c r="V6768" s="361">
        <v>0.14676680278262666</v>
      </c>
    </row>
    <row r="6769" spans="1:22" hidden="1" outlineLevel="1">
      <c r="A6769" s="65">
        <v>6760</v>
      </c>
      <c r="B6769" s="117">
        <v>1</v>
      </c>
      <c r="C6769" s="325">
        <v>1.3797436124480386E-4</v>
      </c>
      <c r="D6769" s="358">
        <v>1.1062452951766713E-4</v>
      </c>
      <c r="E6769" s="327">
        <v>1.2896090191111338E-4</v>
      </c>
      <c r="F6769" s="332">
        <v>0</v>
      </c>
      <c r="G6769" s="358">
        <v>0</v>
      </c>
      <c r="H6769" s="327">
        <v>0</v>
      </c>
      <c r="I6769" s="332">
        <v>0</v>
      </c>
      <c r="J6769" s="358">
        <v>0</v>
      </c>
      <c r="K6769" s="327">
        <v>0</v>
      </c>
      <c r="L6769" s="336">
        <v>2.2321953053408208E-4</v>
      </c>
      <c r="M6769" s="210">
        <v>1.1415525114155251E-4</v>
      </c>
      <c r="N6769" s="325">
        <v>0.13677869883104768</v>
      </c>
      <c r="O6769" s="358">
        <v>0.13588430034263946</v>
      </c>
      <c r="P6769" s="327">
        <v>2.6344619401537036E-2</v>
      </c>
      <c r="Q6769" s="332">
        <v>0.49469496021220166</v>
      </c>
      <c r="R6769" s="358">
        <v>0.31046382513866494</v>
      </c>
      <c r="S6769" s="327">
        <v>0.69057079122068898</v>
      </c>
      <c r="T6769" s="358">
        <v>8.6088097447709247E-2</v>
      </c>
      <c r="U6769" s="358">
        <v>0.39911477097005388</v>
      </c>
      <c r="V6769" s="361">
        <v>4.7923667000993625E-2</v>
      </c>
    </row>
    <row r="6770" spans="1:22" hidden="1" outlineLevel="1">
      <c r="A6770" s="65">
        <v>6761</v>
      </c>
      <c r="B6770" s="117">
        <v>1</v>
      </c>
      <c r="C6770" s="325">
        <v>1.381806196330747E-4</v>
      </c>
      <c r="D6770" s="358">
        <v>1.112077871425406E-4</v>
      </c>
      <c r="E6770" s="327">
        <v>1.3213919594272215E-4</v>
      </c>
      <c r="F6770" s="332">
        <v>0</v>
      </c>
      <c r="G6770" s="358">
        <v>0</v>
      </c>
      <c r="H6770" s="327">
        <v>0</v>
      </c>
      <c r="I6770" s="332">
        <v>0</v>
      </c>
      <c r="J6770" s="358">
        <v>0</v>
      </c>
      <c r="K6770" s="327">
        <v>0</v>
      </c>
      <c r="L6770" s="336">
        <v>2.2321953053408208E-4</v>
      </c>
      <c r="M6770" s="210">
        <v>1.1415525114155251E-4</v>
      </c>
      <c r="N6770" s="325">
        <v>5.8404127600034141E-2</v>
      </c>
      <c r="O6770" s="358">
        <v>5.8527862025559679E-2</v>
      </c>
      <c r="P6770" s="327">
        <v>1.0642714109117645E-2</v>
      </c>
      <c r="Q6770" s="332">
        <v>0.52767462422634837</v>
      </c>
      <c r="R6770" s="358">
        <v>0.30697171616319135</v>
      </c>
      <c r="S6770" s="327">
        <v>0.72067523526731048</v>
      </c>
      <c r="T6770" s="358">
        <v>0.13033507827441765</v>
      </c>
      <c r="U6770" s="358">
        <v>0.44081164256913369</v>
      </c>
      <c r="V6770" s="361">
        <v>0</v>
      </c>
    </row>
    <row r="6771" spans="1:22" hidden="1" outlineLevel="1">
      <c r="A6771" s="65">
        <v>6762</v>
      </c>
      <c r="B6771" s="117">
        <v>1</v>
      </c>
      <c r="C6771" s="325">
        <v>1.3400544983413793E-4</v>
      </c>
      <c r="D6771" s="358">
        <v>1.1634045424142709E-4</v>
      </c>
      <c r="E6771" s="327">
        <v>1.3158137290860306E-4</v>
      </c>
      <c r="F6771" s="332">
        <v>0</v>
      </c>
      <c r="G6771" s="358">
        <v>0</v>
      </c>
      <c r="H6771" s="327">
        <v>0</v>
      </c>
      <c r="I6771" s="332">
        <v>0</v>
      </c>
      <c r="J6771" s="358">
        <v>0</v>
      </c>
      <c r="K6771" s="327">
        <v>0</v>
      </c>
      <c r="L6771" s="336">
        <v>1.644775488145868E-4</v>
      </c>
      <c r="M6771" s="210">
        <v>1.1415525114155251E-4</v>
      </c>
      <c r="N6771" s="325">
        <v>6.0288131716164269E-3</v>
      </c>
      <c r="O6771" s="358">
        <v>3.1729409928644525E-3</v>
      </c>
      <c r="P6771" s="327">
        <v>5.2433174251414853E-4</v>
      </c>
      <c r="Q6771" s="332">
        <v>0.42873563218390809</v>
      </c>
      <c r="R6771" s="358">
        <v>0.35684778183010224</v>
      </c>
      <c r="S6771" s="327">
        <v>0.74068578591303658</v>
      </c>
      <c r="T6771" s="358">
        <v>0.14037694626345784</v>
      </c>
      <c r="U6771" s="358">
        <v>0.471999546529421</v>
      </c>
      <c r="V6771" s="361">
        <v>0</v>
      </c>
    </row>
    <row r="6772" spans="1:22" hidden="1" outlineLevel="1">
      <c r="A6772" s="65">
        <v>6763</v>
      </c>
      <c r="B6772" s="117">
        <v>1</v>
      </c>
      <c r="C6772" s="325">
        <v>1.3567426770287464E-4</v>
      </c>
      <c r="D6772" s="358">
        <v>1.2561425047691519E-4</v>
      </c>
      <c r="E6772" s="327">
        <v>1.3798985148662238E-4</v>
      </c>
      <c r="F6772" s="332">
        <v>0</v>
      </c>
      <c r="G6772" s="358">
        <v>0</v>
      </c>
      <c r="H6772" s="327">
        <v>0</v>
      </c>
      <c r="I6772" s="332">
        <v>0</v>
      </c>
      <c r="J6772" s="358">
        <v>0</v>
      </c>
      <c r="K6772" s="327">
        <v>0</v>
      </c>
      <c r="L6772" s="336">
        <v>1.1748396343899057E-4</v>
      </c>
      <c r="M6772" s="210">
        <v>1.1415525114155251E-4</v>
      </c>
      <c r="N6772" s="325">
        <v>0</v>
      </c>
      <c r="O6772" s="358">
        <v>8.1017404666804474E-3</v>
      </c>
      <c r="P6772" s="327">
        <v>0</v>
      </c>
      <c r="Q6772" s="332">
        <v>0.296816976127321</v>
      </c>
      <c r="R6772" s="358">
        <v>0.40291929787893271</v>
      </c>
      <c r="S6772" s="327">
        <v>0.74645854963218916</v>
      </c>
      <c r="T6772" s="358">
        <v>0.18995866945934384</v>
      </c>
      <c r="U6772" s="358">
        <v>0.55697528485600101</v>
      </c>
      <c r="V6772" s="361">
        <v>0</v>
      </c>
    </row>
    <row r="6773" spans="1:22" hidden="1" outlineLevel="1">
      <c r="A6773" s="65">
        <v>6764</v>
      </c>
      <c r="B6773" s="117">
        <v>1</v>
      </c>
      <c r="C6773" s="325">
        <v>1.4344333366107584E-4</v>
      </c>
      <c r="D6773" s="358">
        <v>1.3652116806204897E-4</v>
      </c>
      <c r="E6773" s="327">
        <v>1.4734311677964249E-4</v>
      </c>
      <c r="F6773" s="332">
        <v>0</v>
      </c>
      <c r="G6773" s="358">
        <v>0</v>
      </c>
      <c r="H6773" s="327">
        <v>0</v>
      </c>
      <c r="I6773" s="332">
        <v>0</v>
      </c>
      <c r="J6773" s="358">
        <v>0</v>
      </c>
      <c r="K6773" s="327">
        <v>0</v>
      </c>
      <c r="L6773" s="336">
        <v>8.811297257924293E-5</v>
      </c>
      <c r="M6773" s="210">
        <v>1.1415525114155251E-4</v>
      </c>
      <c r="N6773" s="325">
        <v>0</v>
      </c>
      <c r="O6773" s="358">
        <v>0</v>
      </c>
      <c r="P6773" s="327">
        <v>0</v>
      </c>
      <c r="Q6773" s="332">
        <v>0.39575596816976127</v>
      </c>
      <c r="R6773" s="358">
        <v>0.40378202325128359</v>
      </c>
      <c r="S6773" s="327">
        <v>0.83350571209828062</v>
      </c>
      <c r="T6773" s="358">
        <v>0.28974973260043091</v>
      </c>
      <c r="U6773" s="358">
        <v>0.63065105797957821</v>
      </c>
      <c r="V6773" s="361">
        <v>0</v>
      </c>
    </row>
    <row r="6774" spans="1:22" hidden="1" outlineLevel="1">
      <c r="A6774" s="65">
        <v>6765</v>
      </c>
      <c r="B6774" s="117">
        <v>1</v>
      </c>
      <c r="C6774" s="325">
        <v>1.339179462754776E-4</v>
      </c>
      <c r="D6774" s="358">
        <v>1.3208841011301065E-4</v>
      </c>
      <c r="E6774" s="327">
        <v>1.3701690433408909E-4</v>
      </c>
      <c r="F6774" s="332">
        <v>0</v>
      </c>
      <c r="G6774" s="358">
        <v>0</v>
      </c>
      <c r="H6774" s="327">
        <v>0</v>
      </c>
      <c r="I6774" s="332">
        <v>0</v>
      </c>
      <c r="J6774" s="358">
        <v>0</v>
      </c>
      <c r="K6774" s="327">
        <v>0</v>
      </c>
      <c r="L6774" s="336">
        <v>5.8741981719495287E-5</v>
      </c>
      <c r="M6774" s="210">
        <v>1.1415525114155251E-4</v>
      </c>
      <c r="N6774" s="325">
        <v>0</v>
      </c>
      <c r="O6774" s="358">
        <v>0</v>
      </c>
      <c r="P6774" s="327">
        <v>0</v>
      </c>
      <c r="Q6774" s="332">
        <v>0.42873563218390809</v>
      </c>
      <c r="R6774" s="358">
        <v>0.38701923023158435</v>
      </c>
      <c r="S6774" s="327">
        <v>0.74536138790690898</v>
      </c>
      <c r="T6774" s="358">
        <v>0.2015695793216716</v>
      </c>
      <c r="U6774" s="358">
        <v>0.57505522918080532</v>
      </c>
      <c r="V6774" s="361">
        <v>0</v>
      </c>
    </row>
    <row r="6775" spans="1:22" hidden="1" outlineLevel="1">
      <c r="A6775" s="65">
        <v>6766</v>
      </c>
      <c r="B6775" s="117">
        <v>1</v>
      </c>
      <c r="C6775" s="325">
        <v>1.2331751516919505E-4</v>
      </c>
      <c r="D6775" s="358">
        <v>1.2057879298217427E-4</v>
      </c>
      <c r="E6775" s="327">
        <v>1.2579558050820506E-4</v>
      </c>
      <c r="F6775" s="332">
        <v>0</v>
      </c>
      <c r="G6775" s="358">
        <v>0</v>
      </c>
      <c r="H6775" s="327">
        <v>0</v>
      </c>
      <c r="I6775" s="332">
        <v>0</v>
      </c>
      <c r="J6775" s="358">
        <v>0</v>
      </c>
      <c r="K6775" s="327">
        <v>0</v>
      </c>
      <c r="L6775" s="336">
        <v>3.7594868300476983E-5</v>
      </c>
      <c r="M6775" s="210">
        <v>1.1415525114155251E-4</v>
      </c>
      <c r="N6775" s="325">
        <v>0</v>
      </c>
      <c r="O6775" s="358">
        <v>0</v>
      </c>
      <c r="P6775" s="327">
        <v>0</v>
      </c>
      <c r="Q6775" s="332">
        <v>0.39575596816976127</v>
      </c>
      <c r="R6775" s="358">
        <v>0.42822286569010048</v>
      </c>
      <c r="S6775" s="327">
        <v>0.61712844520470811</v>
      </c>
      <c r="T6775" s="358">
        <v>0.13012587269131265</v>
      </c>
      <c r="U6775" s="358">
        <v>0.47911852460731269</v>
      </c>
      <c r="V6775" s="361">
        <v>0</v>
      </c>
    </row>
    <row r="6776" spans="1:22" hidden="1" outlineLevel="1">
      <c r="A6776" s="65">
        <v>6767</v>
      </c>
      <c r="B6776" s="117">
        <v>1</v>
      </c>
      <c r="C6776" s="325">
        <v>1.1134827839529699E-4</v>
      </c>
      <c r="D6776" s="358">
        <v>1.0978852692201518E-4</v>
      </c>
      <c r="E6776" s="327">
        <v>1.1472992822672636E-4</v>
      </c>
      <c r="F6776" s="332">
        <v>0</v>
      </c>
      <c r="G6776" s="358">
        <v>0</v>
      </c>
      <c r="H6776" s="327">
        <v>0</v>
      </c>
      <c r="I6776" s="332">
        <v>0</v>
      </c>
      <c r="J6776" s="358">
        <v>0</v>
      </c>
      <c r="K6776" s="327">
        <v>0</v>
      </c>
      <c r="L6776" s="336">
        <v>2.3496792687798115E-5</v>
      </c>
      <c r="M6776" s="210">
        <v>1.1415525114155251E-4</v>
      </c>
      <c r="N6776" s="325">
        <v>0</v>
      </c>
      <c r="O6776" s="358">
        <v>0</v>
      </c>
      <c r="P6776" s="327">
        <v>0</v>
      </c>
      <c r="Q6776" s="332">
        <v>0.32979664014146776</v>
      </c>
      <c r="R6776" s="358">
        <v>0.50539685944649693</v>
      </c>
      <c r="S6776" s="327">
        <v>0.66796081380813888</v>
      </c>
      <c r="T6776" s="358">
        <v>7.2385131754331478E-2</v>
      </c>
      <c r="U6776" s="358">
        <v>0.40838074243651606</v>
      </c>
      <c r="V6776" s="361">
        <v>0</v>
      </c>
    </row>
    <row r="6777" spans="1:22" hidden="1" outlineLevel="1">
      <c r="A6777" s="65">
        <v>6768</v>
      </c>
      <c r="B6777" s="117">
        <v>1</v>
      </c>
      <c r="C6777" s="325">
        <v>1.0265417481697209E-4</v>
      </c>
      <c r="D6777" s="358">
        <v>1.0039807916155239E-4</v>
      </c>
      <c r="E6777" s="327">
        <v>1.0375508434615078E-4</v>
      </c>
      <c r="F6777" s="332">
        <v>0</v>
      </c>
      <c r="G6777" s="358">
        <v>0</v>
      </c>
      <c r="H6777" s="327">
        <v>0</v>
      </c>
      <c r="I6777" s="332">
        <v>0</v>
      </c>
      <c r="J6777" s="358">
        <v>0</v>
      </c>
      <c r="K6777" s="327">
        <v>0</v>
      </c>
      <c r="L6777" s="336">
        <v>9.3987170751192458E-6</v>
      </c>
      <c r="M6777" s="210">
        <v>1.1415525114155251E-4</v>
      </c>
      <c r="N6777" s="325">
        <v>0</v>
      </c>
      <c r="O6777" s="358">
        <v>0</v>
      </c>
      <c r="P6777" s="327">
        <v>0</v>
      </c>
      <c r="Q6777" s="332">
        <v>0.36277630415561452</v>
      </c>
      <c r="R6777" s="358">
        <v>0.60643584401739492</v>
      </c>
      <c r="S6777" s="327">
        <v>0.71933332016658824</v>
      </c>
      <c r="T6777" s="358">
        <v>4.6025228283100933E-2</v>
      </c>
      <c r="U6777" s="358">
        <v>0.38815380472314132</v>
      </c>
      <c r="V6777" s="361">
        <v>0</v>
      </c>
    </row>
    <row r="6778" spans="1:22" hidden="1" outlineLevel="1">
      <c r="A6778" s="65">
        <v>6769</v>
      </c>
      <c r="B6778" s="117">
        <v>1</v>
      </c>
      <c r="C6778" s="325">
        <v>9.3547554462105532E-5</v>
      </c>
      <c r="D6778" s="358">
        <v>1.0156459441129932E-4</v>
      </c>
      <c r="E6778" s="327">
        <v>8.9394384374759321E-5</v>
      </c>
      <c r="F6778" s="332">
        <v>0</v>
      </c>
      <c r="G6778" s="358">
        <v>0</v>
      </c>
      <c r="H6778" s="327">
        <v>0</v>
      </c>
      <c r="I6778" s="332">
        <v>0</v>
      </c>
      <c r="J6778" s="358">
        <v>0</v>
      </c>
      <c r="K6778" s="327">
        <v>0</v>
      </c>
      <c r="L6778" s="336">
        <v>5.8741981719495289E-6</v>
      </c>
      <c r="M6778" s="210">
        <v>1.1415525114155251E-4</v>
      </c>
      <c r="N6778" s="325">
        <v>0</v>
      </c>
      <c r="O6778" s="358">
        <v>0</v>
      </c>
      <c r="P6778" s="327">
        <v>0</v>
      </c>
      <c r="Q6778" s="332">
        <v>0.36277630415561452</v>
      </c>
      <c r="R6778" s="358">
        <v>0.65682978243888956</v>
      </c>
      <c r="S6778" s="327">
        <v>0.7439350693715665</v>
      </c>
      <c r="T6778" s="358">
        <v>2.2803408558445464E-2</v>
      </c>
      <c r="U6778" s="358">
        <v>0.32656899436677678</v>
      </c>
      <c r="V6778" s="361">
        <v>0</v>
      </c>
    </row>
    <row r="6779" spans="1:22" hidden="1" outlineLevel="1">
      <c r="A6779" s="65">
        <v>6770</v>
      </c>
      <c r="B6779" s="117">
        <v>1</v>
      </c>
      <c r="C6779" s="325">
        <v>8.7534809931301394E-5</v>
      </c>
      <c r="D6779" s="358">
        <v>9.5537598954273511E-5</v>
      </c>
      <c r="E6779" s="327">
        <v>8.3478865687356871E-5</v>
      </c>
      <c r="F6779" s="332">
        <v>0</v>
      </c>
      <c r="G6779" s="358">
        <v>0</v>
      </c>
      <c r="H6779" s="327">
        <v>0</v>
      </c>
      <c r="I6779" s="332">
        <v>0</v>
      </c>
      <c r="J6779" s="358">
        <v>0</v>
      </c>
      <c r="K6779" s="327">
        <v>0</v>
      </c>
      <c r="L6779" s="336">
        <v>2.3496792687798115E-6</v>
      </c>
      <c r="M6779" s="210">
        <v>1.1415525114155251E-4</v>
      </c>
      <c r="N6779" s="325">
        <v>0</v>
      </c>
      <c r="O6779" s="358">
        <v>0</v>
      </c>
      <c r="P6779" s="327">
        <v>0</v>
      </c>
      <c r="Q6779" s="332">
        <v>0.26383731211317418</v>
      </c>
      <c r="R6779" s="358">
        <v>0.6220330460147695</v>
      </c>
      <c r="S6779" s="327">
        <v>0.70858957007398693</v>
      </c>
      <c r="T6779" s="358">
        <v>2.144357226826293E-2</v>
      </c>
      <c r="U6779" s="358">
        <v>0.29967507718363046</v>
      </c>
      <c r="V6779" s="361">
        <v>0</v>
      </c>
    </row>
    <row r="6780" spans="1:22" hidden="1" outlineLevel="1">
      <c r="A6780" s="65">
        <v>6771</v>
      </c>
      <c r="B6780" s="117">
        <v>1</v>
      </c>
      <c r="C6780" s="325">
        <v>8.4647192495509798E-5</v>
      </c>
      <c r="D6780" s="358">
        <v>8.9705022705538874E-5</v>
      </c>
      <c r="E6780" s="327">
        <v>8.2544836420924913E-5</v>
      </c>
      <c r="F6780" s="332">
        <v>0</v>
      </c>
      <c r="G6780" s="358">
        <v>0</v>
      </c>
      <c r="H6780" s="327">
        <v>0</v>
      </c>
      <c r="I6780" s="332">
        <v>0</v>
      </c>
      <c r="J6780" s="358">
        <v>0</v>
      </c>
      <c r="K6780" s="327">
        <v>0</v>
      </c>
      <c r="L6780" s="336">
        <v>1.1748396343899057E-6</v>
      </c>
      <c r="M6780" s="210">
        <v>1.1415525114155251E-4</v>
      </c>
      <c r="N6780" s="325">
        <v>0</v>
      </c>
      <c r="O6780" s="358">
        <v>0</v>
      </c>
      <c r="P6780" s="327">
        <v>0</v>
      </c>
      <c r="Q6780" s="332">
        <v>0.19787798408488064</v>
      </c>
      <c r="R6780" s="358">
        <v>0.57781703490040559</v>
      </c>
      <c r="S6780" s="327">
        <v>0.62745020576580246</v>
      </c>
      <c r="T6780" s="358">
        <v>1.7364063397715353E-2</v>
      </c>
      <c r="U6780" s="358">
        <v>0.28498512241972701</v>
      </c>
      <c r="V6780" s="361">
        <v>0</v>
      </c>
    </row>
    <row r="6781" spans="1:22" hidden="1" outlineLevel="1">
      <c r="A6781" s="65">
        <v>6772</v>
      </c>
      <c r="B6781" s="117">
        <v>1</v>
      </c>
      <c r="C6781" s="325">
        <v>8.3565898520635462E-5</v>
      </c>
      <c r="D6781" s="358">
        <v>9.1882517838399804E-5</v>
      </c>
      <c r="E6781" s="327">
        <v>7.8730883582994382E-5</v>
      </c>
      <c r="F6781" s="332">
        <v>0</v>
      </c>
      <c r="G6781" s="358">
        <v>0</v>
      </c>
      <c r="H6781" s="327">
        <v>0</v>
      </c>
      <c r="I6781" s="332">
        <v>0</v>
      </c>
      <c r="J6781" s="358">
        <v>0</v>
      </c>
      <c r="K6781" s="327">
        <v>0</v>
      </c>
      <c r="L6781" s="336">
        <v>1.409807561267887E-5</v>
      </c>
      <c r="M6781" s="210">
        <v>1.1415525114155251E-4</v>
      </c>
      <c r="N6781" s="325">
        <v>0</v>
      </c>
      <c r="O6781" s="358">
        <v>0</v>
      </c>
      <c r="P6781" s="327">
        <v>0</v>
      </c>
      <c r="Q6781" s="332">
        <v>0.16489832007073388</v>
      </c>
      <c r="R6781" s="358">
        <v>0.53234399714281488</v>
      </c>
      <c r="S6781" s="327">
        <v>0.49577385723376349</v>
      </c>
      <c r="T6781" s="358">
        <v>1.4853596400455301E-2</v>
      </c>
      <c r="U6781" s="358">
        <v>0.27865714190604551</v>
      </c>
      <c r="V6781" s="361">
        <v>0</v>
      </c>
    </row>
    <row r="6782" spans="1:22" hidden="1" outlineLevel="1">
      <c r="A6782" s="65">
        <v>6773</v>
      </c>
      <c r="B6782" s="117">
        <v>1</v>
      </c>
      <c r="C6782" s="325">
        <v>8.2047086752459365E-5</v>
      </c>
      <c r="D6782" s="358">
        <v>9.2290798175811224E-5</v>
      </c>
      <c r="E6782" s="327">
        <v>7.7991443747069084E-5</v>
      </c>
      <c r="F6782" s="332">
        <v>0</v>
      </c>
      <c r="G6782" s="358">
        <v>0</v>
      </c>
      <c r="H6782" s="327">
        <v>0</v>
      </c>
      <c r="I6782" s="332">
        <v>0</v>
      </c>
      <c r="J6782" s="358">
        <v>0</v>
      </c>
      <c r="K6782" s="327">
        <v>0</v>
      </c>
      <c r="L6782" s="336">
        <v>3.7594868300476983E-5</v>
      </c>
      <c r="M6782" s="210">
        <v>1.1415525114155251E-4</v>
      </c>
      <c r="N6782" s="325">
        <v>0</v>
      </c>
      <c r="O6782" s="358">
        <v>0</v>
      </c>
      <c r="P6782" s="327">
        <v>0</v>
      </c>
      <c r="Q6782" s="332">
        <v>0.16489832007073388</v>
      </c>
      <c r="R6782" s="358">
        <v>0.55274971018335606</v>
      </c>
      <c r="S6782" s="327">
        <v>0.43645957920766859</v>
      </c>
      <c r="T6782" s="358">
        <v>1.7050255023057848E-2</v>
      </c>
      <c r="U6782" s="358">
        <v>0.27944813947025571</v>
      </c>
      <c r="V6782" s="361">
        <v>0</v>
      </c>
    </row>
    <row r="6783" spans="1:22" hidden="1" outlineLevel="1">
      <c r="A6783" s="65">
        <v>6774</v>
      </c>
      <c r="B6783" s="117">
        <v>1</v>
      </c>
      <c r="C6783" s="325">
        <v>8.282211827202248E-5</v>
      </c>
      <c r="D6783" s="358">
        <v>9.5090434775203862E-5</v>
      </c>
      <c r="E6783" s="327">
        <v>7.8627102553390833E-5</v>
      </c>
      <c r="F6783" s="332">
        <v>0</v>
      </c>
      <c r="G6783" s="358">
        <v>0</v>
      </c>
      <c r="H6783" s="327">
        <v>0</v>
      </c>
      <c r="I6783" s="332">
        <v>0</v>
      </c>
      <c r="J6783" s="358">
        <v>0</v>
      </c>
      <c r="K6783" s="327">
        <v>0</v>
      </c>
      <c r="L6783" s="336">
        <v>9.3987170751192462E-5</v>
      </c>
      <c r="M6783" s="210">
        <v>1.1415525114155251E-4</v>
      </c>
      <c r="N6783" s="325">
        <v>0</v>
      </c>
      <c r="O6783" s="358">
        <v>0</v>
      </c>
      <c r="P6783" s="327">
        <v>0</v>
      </c>
      <c r="Q6783" s="332">
        <v>6.5959328028293546E-2</v>
      </c>
      <c r="R6783" s="358">
        <v>0.54494203050743362</v>
      </c>
      <c r="S6783" s="327">
        <v>0.34158036401061892</v>
      </c>
      <c r="T6783" s="358">
        <v>1.7782474563925361E-2</v>
      </c>
      <c r="U6783" s="358">
        <v>0.29447709319024923</v>
      </c>
      <c r="V6783" s="361">
        <v>0</v>
      </c>
    </row>
    <row r="6784" spans="1:22" hidden="1" outlineLevel="1">
      <c r="A6784" s="65">
        <v>6775</v>
      </c>
      <c r="B6784" s="117">
        <v>1</v>
      </c>
      <c r="C6784" s="325">
        <v>8.9372384663168774E-5</v>
      </c>
      <c r="D6784" s="358">
        <v>1.009035691031094E-4</v>
      </c>
      <c r="E6784" s="327">
        <v>8.5424759992423459E-5</v>
      </c>
      <c r="F6784" s="332">
        <v>0</v>
      </c>
      <c r="G6784" s="358">
        <v>0</v>
      </c>
      <c r="H6784" s="327">
        <v>0</v>
      </c>
      <c r="I6784" s="332">
        <v>0</v>
      </c>
      <c r="J6784" s="358">
        <v>0</v>
      </c>
      <c r="K6784" s="327">
        <v>0</v>
      </c>
      <c r="L6784" s="336">
        <v>1.8210014333043539E-4</v>
      </c>
      <c r="M6784" s="210">
        <v>1.1415525114155251E-4</v>
      </c>
      <c r="N6784" s="325">
        <v>7.5360164645205336E-4</v>
      </c>
      <c r="O6784" s="358">
        <v>1.1348241806827806E-2</v>
      </c>
      <c r="P6784" s="327">
        <v>4.1025908191933188E-3</v>
      </c>
      <c r="Q6784" s="332">
        <v>6.5959328028293546E-2</v>
      </c>
      <c r="R6784" s="358">
        <v>0.52548775113554713</v>
      </c>
      <c r="S6784" s="327">
        <v>0.3074248591597637</v>
      </c>
      <c r="T6784" s="358">
        <v>2.2803408558445464E-2</v>
      </c>
      <c r="U6784" s="358">
        <v>0.30984504586633288</v>
      </c>
      <c r="V6784" s="361">
        <v>0</v>
      </c>
    </row>
    <row r="6785" spans="1:22" hidden="1" outlineLevel="1">
      <c r="A6785" s="65">
        <v>6776</v>
      </c>
      <c r="B6785" s="117">
        <v>1</v>
      </c>
      <c r="C6785" s="325">
        <v>9.8466504509655273E-5</v>
      </c>
      <c r="D6785" s="358">
        <v>1.0792210252242008E-4</v>
      </c>
      <c r="E6785" s="327">
        <v>9.4544517968835569E-5</v>
      </c>
      <c r="F6785" s="332">
        <v>0</v>
      </c>
      <c r="G6785" s="358">
        <v>0</v>
      </c>
      <c r="H6785" s="327">
        <v>0</v>
      </c>
      <c r="I6785" s="332">
        <v>0</v>
      </c>
      <c r="J6785" s="358">
        <v>0</v>
      </c>
      <c r="K6785" s="327">
        <v>0</v>
      </c>
      <c r="L6785" s="336">
        <v>1.5860335064263727E-4</v>
      </c>
      <c r="M6785" s="210">
        <v>1.1415525114155251E-4</v>
      </c>
      <c r="N6785" s="325">
        <v>4.9172507430996486E-2</v>
      </c>
      <c r="O6785" s="358">
        <v>0.12960001593170248</v>
      </c>
      <c r="P6785" s="327">
        <v>8.8188931936739365E-2</v>
      </c>
      <c r="Q6785" s="332">
        <v>6.5959328028293546E-2</v>
      </c>
      <c r="R6785" s="358">
        <v>0.49648232239595719</v>
      </c>
      <c r="S6785" s="327">
        <v>0.22915499049591256</v>
      </c>
      <c r="T6785" s="358">
        <v>4.4665391992918406E-2</v>
      </c>
      <c r="U6785" s="358">
        <v>0.34826492755654187</v>
      </c>
      <c r="V6785" s="361">
        <v>0</v>
      </c>
    </row>
    <row r="6786" spans="1:22" hidden="1" outlineLevel="1">
      <c r="A6786" s="65">
        <v>6777</v>
      </c>
      <c r="B6786" s="117">
        <v>1</v>
      </c>
      <c r="C6786" s="325">
        <v>1.0612306589243601E-4</v>
      </c>
      <c r="D6786" s="358">
        <v>1.1519338091250928E-4</v>
      </c>
      <c r="E6786" s="327">
        <v>1.0363833068784679E-4</v>
      </c>
      <c r="F6786" s="332">
        <v>0</v>
      </c>
      <c r="G6786" s="358">
        <v>0</v>
      </c>
      <c r="H6786" s="327">
        <v>0</v>
      </c>
      <c r="I6786" s="332">
        <v>0</v>
      </c>
      <c r="J6786" s="358">
        <v>0</v>
      </c>
      <c r="K6786" s="327">
        <v>0</v>
      </c>
      <c r="L6786" s="336">
        <v>1.4685495429873823E-4</v>
      </c>
      <c r="M6786" s="210">
        <v>1.1415525114155251E-4</v>
      </c>
      <c r="N6786" s="325">
        <v>0.17483558197687638</v>
      </c>
      <c r="O6786" s="358">
        <v>0.29904018940364319</v>
      </c>
      <c r="P6786" s="327">
        <v>0.19562205908766755</v>
      </c>
      <c r="Q6786" s="332">
        <v>6.5959328028293546E-2</v>
      </c>
      <c r="R6786" s="358">
        <v>0.45886208912224558</v>
      </c>
      <c r="S6786" s="327">
        <v>0.16856631458847277</v>
      </c>
      <c r="T6786" s="358">
        <v>0.11412164558377981</v>
      </c>
      <c r="U6786" s="358">
        <v>0.46747956044821992</v>
      </c>
      <c r="V6786" s="361">
        <v>0</v>
      </c>
    </row>
    <row r="6787" spans="1:22" hidden="1" outlineLevel="1">
      <c r="A6787" s="65">
        <v>6778</v>
      </c>
      <c r="B6787" s="117">
        <v>1</v>
      </c>
      <c r="C6787" s="325">
        <v>1.1063574941763412E-4</v>
      </c>
      <c r="D6787" s="358">
        <v>1.2419499025638974E-4</v>
      </c>
      <c r="E6787" s="327">
        <v>1.1222621088754069E-4</v>
      </c>
      <c r="F6787" s="332">
        <v>0</v>
      </c>
      <c r="G6787" s="358">
        <v>0</v>
      </c>
      <c r="H6787" s="327">
        <v>0</v>
      </c>
      <c r="I6787" s="332">
        <v>0</v>
      </c>
      <c r="J6787" s="358">
        <v>0</v>
      </c>
      <c r="K6787" s="327">
        <v>0</v>
      </c>
      <c r="L6787" s="336">
        <v>1.644775488145868E-4</v>
      </c>
      <c r="M6787" s="210">
        <v>1.1415525114155251E-4</v>
      </c>
      <c r="N6787" s="325">
        <v>0.34759875942600965</v>
      </c>
      <c r="O6787" s="358">
        <v>0.41689334496468344</v>
      </c>
      <c r="P6787" s="327">
        <v>0.34137529476894307</v>
      </c>
      <c r="Q6787" s="332">
        <v>9.8938992042440319E-2</v>
      </c>
      <c r="R6787" s="358">
        <v>0.43511340266292187</v>
      </c>
      <c r="S6787" s="327">
        <v>0.19043360258787234</v>
      </c>
      <c r="T6787" s="358">
        <v>0.16171591574016828</v>
      </c>
      <c r="U6787" s="358">
        <v>0.48702850024941458</v>
      </c>
      <c r="V6787" s="361">
        <v>5.2835743619301059E-2</v>
      </c>
    </row>
    <row r="6788" spans="1:22" hidden="1" outlineLevel="1">
      <c r="A6788" s="65">
        <v>6779</v>
      </c>
      <c r="B6788" s="117">
        <v>1</v>
      </c>
      <c r="C6788" s="325">
        <v>1.0902318383660766E-4</v>
      </c>
      <c r="D6788" s="358">
        <v>1.2306735884830104E-4</v>
      </c>
      <c r="E6788" s="327">
        <v>1.1723364556591205E-4</v>
      </c>
      <c r="F6788" s="332">
        <v>0</v>
      </c>
      <c r="G6788" s="358">
        <v>0</v>
      </c>
      <c r="H6788" s="327">
        <v>0</v>
      </c>
      <c r="I6788" s="332">
        <v>0</v>
      </c>
      <c r="J6788" s="358">
        <v>0</v>
      </c>
      <c r="K6788" s="327">
        <v>0</v>
      </c>
      <c r="L6788" s="336">
        <v>1.8797434150238492E-4</v>
      </c>
      <c r="M6788" s="210">
        <v>1.1415525114155251E-4</v>
      </c>
      <c r="N6788" s="325">
        <v>0.4576245998080094</v>
      </c>
      <c r="O6788" s="358">
        <v>0.45546754101790865</v>
      </c>
      <c r="P6788" s="327">
        <v>0.38201039786302049</v>
      </c>
      <c r="Q6788" s="332">
        <v>9.8938992042440319E-2</v>
      </c>
      <c r="R6788" s="358">
        <v>0.42541242169739291</v>
      </c>
      <c r="S6788" s="327">
        <v>0.21192110277307524</v>
      </c>
      <c r="T6788" s="358">
        <v>0.19456119228765395</v>
      </c>
      <c r="U6788" s="358">
        <v>0.46476756879949926</v>
      </c>
      <c r="V6788" s="361">
        <v>0.119587765230288</v>
      </c>
    </row>
    <row r="6789" spans="1:22" hidden="1" outlineLevel="1">
      <c r="A6789" s="65">
        <v>6780</v>
      </c>
      <c r="B6789" s="117">
        <v>1</v>
      </c>
      <c r="C6789" s="325">
        <v>1.0519177801812227E-4</v>
      </c>
      <c r="D6789" s="358">
        <v>1.1960669694071849E-4</v>
      </c>
      <c r="E6789" s="327">
        <v>1.1753201602602226E-4</v>
      </c>
      <c r="F6789" s="332">
        <v>0</v>
      </c>
      <c r="G6789" s="358">
        <v>0</v>
      </c>
      <c r="H6789" s="327">
        <v>0</v>
      </c>
      <c r="I6789" s="332">
        <v>0</v>
      </c>
      <c r="J6789" s="358">
        <v>0</v>
      </c>
      <c r="K6789" s="327">
        <v>0</v>
      </c>
      <c r="L6789" s="336">
        <v>2.0677177565262342E-4</v>
      </c>
      <c r="M6789" s="210">
        <v>1.1415525114155251E-4</v>
      </c>
      <c r="N6789" s="325">
        <v>0.4527261891060711</v>
      </c>
      <c r="O6789" s="358">
        <v>0.48139781791116482</v>
      </c>
      <c r="P6789" s="327">
        <v>0.391073408474229</v>
      </c>
      <c r="Q6789" s="332">
        <v>9.8938992042440319E-2</v>
      </c>
      <c r="R6789" s="358">
        <v>0.42893107207423109</v>
      </c>
      <c r="S6789" s="327">
        <v>0.16702184782961865</v>
      </c>
      <c r="T6789" s="358">
        <v>0.17656951214062358</v>
      </c>
      <c r="U6789" s="358">
        <v>0.3994537699261439</v>
      </c>
      <c r="V6789" s="361">
        <v>0.13790307733367552</v>
      </c>
    </row>
    <row r="6790" spans="1:22" hidden="1" outlineLevel="1">
      <c r="A6790" s="65">
        <v>6781</v>
      </c>
      <c r="B6790" s="117">
        <v>1</v>
      </c>
      <c r="C6790" s="325">
        <v>9.7928982649313117E-5</v>
      </c>
      <c r="D6790" s="358">
        <v>1.1828464632433863E-4</v>
      </c>
      <c r="E6790" s="327">
        <v>1.1439263988051482E-4</v>
      </c>
      <c r="F6790" s="332">
        <v>0</v>
      </c>
      <c r="G6790" s="358">
        <v>0</v>
      </c>
      <c r="H6790" s="327">
        <v>0</v>
      </c>
      <c r="I6790" s="332">
        <v>0</v>
      </c>
      <c r="J6790" s="358">
        <v>0</v>
      </c>
      <c r="K6790" s="327">
        <v>0</v>
      </c>
      <c r="L6790" s="336">
        <v>1.8797434150238492E-4</v>
      </c>
      <c r="M6790" s="210">
        <v>1.1415525114155251E-4</v>
      </c>
      <c r="N6790" s="325">
        <v>0.47495743767640664</v>
      </c>
      <c r="O6790" s="358">
        <v>0.44290151589184146</v>
      </c>
      <c r="P6790" s="327">
        <v>0.42200348691373479</v>
      </c>
      <c r="Q6790" s="332">
        <v>9.8938992042440319E-2</v>
      </c>
      <c r="R6790" s="358">
        <v>0.43044138389855874</v>
      </c>
      <c r="S6790" s="327">
        <v>0.16798397511614407</v>
      </c>
      <c r="T6790" s="358">
        <v>0.15324308962441557</v>
      </c>
      <c r="U6790" s="358">
        <v>0.35832189658721425</v>
      </c>
      <c r="V6790" s="361">
        <v>0.21783693215754624</v>
      </c>
    </row>
    <row r="6791" spans="1:22" hidden="1" outlineLevel="1">
      <c r="A6791" s="65">
        <v>6782</v>
      </c>
      <c r="B6791" s="117">
        <v>1</v>
      </c>
      <c r="C6791" s="325">
        <v>9.209749549001971E-5</v>
      </c>
      <c r="D6791" s="358">
        <v>1.1276314080886984E-4</v>
      </c>
      <c r="E6791" s="327">
        <v>1.059734038539267E-4</v>
      </c>
      <c r="F6791" s="332">
        <v>0</v>
      </c>
      <c r="G6791" s="358">
        <v>0</v>
      </c>
      <c r="H6791" s="327">
        <v>0</v>
      </c>
      <c r="I6791" s="332">
        <v>0</v>
      </c>
      <c r="J6791" s="358">
        <v>0</v>
      </c>
      <c r="K6791" s="327">
        <v>0</v>
      </c>
      <c r="L6791" s="336">
        <v>1.9032402077116473E-4</v>
      </c>
      <c r="M6791" s="210">
        <v>1.1415525114155251E-4</v>
      </c>
      <c r="N6791" s="325">
        <v>0.48324705578737925</v>
      </c>
      <c r="O6791" s="358">
        <v>0.45952745394159411</v>
      </c>
      <c r="P6791" s="327">
        <v>0.38878646089350372</v>
      </c>
      <c r="Q6791" s="332">
        <v>9.8938992042440319E-2</v>
      </c>
      <c r="R6791" s="358">
        <v>0.3691838804501783</v>
      </c>
      <c r="S6791" s="327">
        <v>0.13678236934424248</v>
      </c>
      <c r="T6791" s="358">
        <v>9.5397745895881944E-2</v>
      </c>
      <c r="U6791" s="358">
        <v>0.33481796896496868</v>
      </c>
      <c r="V6791" s="361">
        <v>0.18190105301180057</v>
      </c>
    </row>
    <row r="6792" spans="1:22" hidden="1" outlineLevel="1">
      <c r="A6792" s="65">
        <v>6783</v>
      </c>
      <c r="B6792" s="117">
        <v>1</v>
      </c>
      <c r="C6792" s="325">
        <v>9.1528722358727422E-5</v>
      </c>
      <c r="D6792" s="358">
        <v>9.9173238149318117E-5</v>
      </c>
      <c r="E6792" s="327">
        <v>1.0186108055588596E-4</v>
      </c>
      <c r="F6792" s="332">
        <v>0</v>
      </c>
      <c r="G6792" s="358">
        <v>0</v>
      </c>
      <c r="H6792" s="327">
        <v>0</v>
      </c>
      <c r="I6792" s="332">
        <v>0</v>
      </c>
      <c r="J6792" s="358">
        <v>0</v>
      </c>
      <c r="K6792" s="327">
        <v>0</v>
      </c>
      <c r="L6792" s="336">
        <v>2.1382081345896285E-4</v>
      </c>
      <c r="M6792" s="210">
        <v>1.1415525114155251E-4</v>
      </c>
      <c r="N6792" s="325">
        <v>0.41787211295766358</v>
      </c>
      <c r="O6792" s="358">
        <v>0.40772922283944246</v>
      </c>
      <c r="P6792" s="327">
        <v>0.31696400090672322</v>
      </c>
      <c r="Q6792" s="332">
        <v>9.8938992042440319E-2</v>
      </c>
      <c r="R6792" s="358">
        <v>0.33595186800624438</v>
      </c>
      <c r="S6792" s="327">
        <v>0.11889862492969919</v>
      </c>
      <c r="T6792" s="358">
        <v>3.232226258972315E-2</v>
      </c>
      <c r="U6792" s="358">
        <v>0.33244497627233816</v>
      </c>
      <c r="V6792" s="361">
        <v>0.18240493404507424</v>
      </c>
    </row>
    <row r="6793" spans="1:22" hidden="1" outlineLevel="1">
      <c r="A6793" s="65">
        <v>6784</v>
      </c>
      <c r="B6793" s="117">
        <v>1</v>
      </c>
      <c r="C6793" s="325">
        <v>8.941613644249894E-5</v>
      </c>
      <c r="D6793" s="358">
        <v>1.0041752108238151E-4</v>
      </c>
      <c r="E6793" s="327">
        <v>1.0138109329396954E-4</v>
      </c>
      <c r="F6793" s="332">
        <v>0</v>
      </c>
      <c r="G6793" s="358">
        <v>0</v>
      </c>
      <c r="H6793" s="327">
        <v>0</v>
      </c>
      <c r="I6793" s="332">
        <v>0</v>
      </c>
      <c r="J6793" s="358">
        <v>0</v>
      </c>
      <c r="K6793" s="327">
        <v>0</v>
      </c>
      <c r="L6793" s="336">
        <v>2.2321953053408208E-4</v>
      </c>
      <c r="M6793" s="210">
        <v>1.1415525114155251E-4</v>
      </c>
      <c r="N6793" s="325">
        <v>0.30841147381050288</v>
      </c>
      <c r="O6793" s="358">
        <v>0.27822742539419532</v>
      </c>
      <c r="P6793" s="327">
        <v>0.23326114966589701</v>
      </c>
      <c r="Q6793" s="332">
        <v>9.8938992042440319E-2</v>
      </c>
      <c r="R6793" s="358">
        <v>0.3127232848364796</v>
      </c>
      <c r="S6793" s="327">
        <v>9.7411124744496286E-2</v>
      </c>
      <c r="T6793" s="358">
        <v>4.7489667364835959E-2</v>
      </c>
      <c r="U6793" s="358">
        <v>0.32882898740737732</v>
      </c>
      <c r="V6793" s="361">
        <v>0.11296096618662792</v>
      </c>
    </row>
    <row r="6794" spans="1:22" hidden="1" outlineLevel="1">
      <c r="A6794" s="65">
        <v>6785</v>
      </c>
      <c r="B6794" s="117">
        <v>1</v>
      </c>
      <c r="C6794" s="325">
        <v>9.0741190330784259E-5</v>
      </c>
      <c r="D6794" s="358">
        <v>9.9289889674292805E-5</v>
      </c>
      <c r="E6794" s="327">
        <v>1.0420912635066632E-4</v>
      </c>
      <c r="F6794" s="332">
        <v>0</v>
      </c>
      <c r="G6794" s="358">
        <v>0</v>
      </c>
      <c r="H6794" s="327">
        <v>0</v>
      </c>
      <c r="I6794" s="332">
        <v>0</v>
      </c>
      <c r="J6794" s="358">
        <v>0</v>
      </c>
      <c r="K6794" s="327">
        <v>0</v>
      </c>
      <c r="L6794" s="336">
        <v>2.2321953053408208E-4</v>
      </c>
      <c r="M6794" s="210">
        <v>1.1415525114155251E-4</v>
      </c>
      <c r="N6794" s="325">
        <v>0.12227186713684567</v>
      </c>
      <c r="O6794" s="358">
        <v>0.10576794491620742</v>
      </c>
      <c r="P6794" s="327">
        <v>0.10328115063609156</v>
      </c>
      <c r="Q6794" s="332">
        <v>6.5959328028293546E-2</v>
      </c>
      <c r="R6794" s="358">
        <v>0.31780308777302363</v>
      </c>
      <c r="S6794" s="327">
        <v>8.4473051201334734E-2</v>
      </c>
      <c r="T6794" s="358">
        <v>5.6903918604561156E-2</v>
      </c>
      <c r="U6794" s="358">
        <v>0.33425297070481863</v>
      </c>
      <c r="V6794" s="361">
        <v>1.8381732785046239E-3</v>
      </c>
    </row>
    <row r="6795" spans="1:22" hidden="1" outlineLevel="1">
      <c r="A6795" s="65">
        <v>6786</v>
      </c>
      <c r="B6795" s="117">
        <v>1</v>
      </c>
      <c r="C6795" s="325">
        <v>9.4041324543117508E-5</v>
      </c>
      <c r="D6795" s="358">
        <v>1.0862201167226825E-4</v>
      </c>
      <c r="E6795" s="327">
        <v>1.0719283095176843E-4</v>
      </c>
      <c r="F6795" s="332">
        <v>0</v>
      </c>
      <c r="G6795" s="358">
        <v>0</v>
      </c>
      <c r="H6795" s="327">
        <v>0</v>
      </c>
      <c r="I6795" s="332">
        <v>0</v>
      </c>
      <c r="J6795" s="358">
        <v>0</v>
      </c>
      <c r="K6795" s="327">
        <v>0</v>
      </c>
      <c r="L6795" s="336">
        <v>1.644775488145868E-4</v>
      </c>
      <c r="M6795" s="210">
        <v>1.1415525114155251E-4</v>
      </c>
      <c r="N6795" s="325">
        <v>5.0868111135513611E-3</v>
      </c>
      <c r="O6795" s="358">
        <v>9.2952563307992769E-3</v>
      </c>
      <c r="P6795" s="327">
        <v>6.1078546683300452E-3</v>
      </c>
      <c r="Q6795" s="332">
        <v>3.2979664014146773E-2</v>
      </c>
      <c r="R6795" s="358">
        <v>0.29155549606744469</v>
      </c>
      <c r="S6795" s="327">
        <v>9.9850201570498509E-2</v>
      </c>
      <c r="T6795" s="358">
        <v>8.7134125363234269E-2</v>
      </c>
      <c r="U6795" s="358">
        <v>0.36024289067172477</v>
      </c>
      <c r="V6795" s="361">
        <v>0</v>
      </c>
    </row>
    <row r="6796" spans="1:22" hidden="1" outlineLevel="1">
      <c r="A6796" s="65">
        <v>6787</v>
      </c>
      <c r="B6796" s="117">
        <v>1</v>
      </c>
      <c r="C6796" s="325">
        <v>1.0262917380021198E-4</v>
      </c>
      <c r="D6796" s="358">
        <v>1.2353396494819982E-4</v>
      </c>
      <c r="E6796" s="327">
        <v>1.1627367104207919E-4</v>
      </c>
      <c r="F6796" s="332">
        <v>0</v>
      </c>
      <c r="G6796" s="358">
        <v>0</v>
      </c>
      <c r="H6796" s="327">
        <v>0</v>
      </c>
      <c r="I6796" s="332">
        <v>0</v>
      </c>
      <c r="J6796" s="358">
        <v>0</v>
      </c>
      <c r="K6796" s="327">
        <v>0</v>
      </c>
      <c r="L6796" s="336">
        <v>1.1748396343899057E-4</v>
      </c>
      <c r="M6796" s="210">
        <v>1.1415525114155251E-4</v>
      </c>
      <c r="N6796" s="325">
        <v>0</v>
      </c>
      <c r="O6796" s="358">
        <v>0</v>
      </c>
      <c r="P6796" s="327">
        <v>0</v>
      </c>
      <c r="Q6796" s="332">
        <v>3.2979664014146773E-2</v>
      </c>
      <c r="R6796" s="358">
        <v>0.30231610523724733</v>
      </c>
      <c r="S6796" s="327">
        <v>7.5029014492145302E-2</v>
      </c>
      <c r="T6796" s="358">
        <v>0.14079535742966787</v>
      </c>
      <c r="U6796" s="358">
        <v>0.50996742961150998</v>
      </c>
      <c r="V6796" s="361">
        <v>0</v>
      </c>
    </row>
    <row r="6797" spans="1:22" hidden="1" outlineLevel="1">
      <c r="A6797" s="65">
        <v>6788</v>
      </c>
      <c r="B6797" s="117">
        <v>1</v>
      </c>
      <c r="C6797" s="325">
        <v>1.1312335058526411E-4</v>
      </c>
      <c r="D6797" s="358">
        <v>1.3333269304607404E-4</v>
      </c>
      <c r="E6797" s="327">
        <v>1.2566585422120062E-4</v>
      </c>
      <c r="F6797" s="332">
        <v>0</v>
      </c>
      <c r="G6797" s="358">
        <v>1.8497360770890632E-4</v>
      </c>
      <c r="H6797" s="327">
        <v>0</v>
      </c>
      <c r="I6797" s="332">
        <v>0</v>
      </c>
      <c r="J6797" s="358">
        <v>0</v>
      </c>
      <c r="K6797" s="327">
        <v>0</v>
      </c>
      <c r="L6797" s="336">
        <v>8.811297257924293E-5</v>
      </c>
      <c r="M6797" s="210">
        <v>1.1415525114155251E-4</v>
      </c>
      <c r="N6797" s="325">
        <v>0</v>
      </c>
      <c r="O6797" s="358">
        <v>0</v>
      </c>
      <c r="P6797" s="327">
        <v>0</v>
      </c>
      <c r="Q6797" s="332">
        <v>3.2979664014146773E-2</v>
      </c>
      <c r="R6797" s="358">
        <v>0.28962391505047014</v>
      </c>
      <c r="S6797" s="327">
        <v>5.6562930605273301E-2</v>
      </c>
      <c r="T6797" s="358">
        <v>0.2267788520858246</v>
      </c>
      <c r="U6797" s="358">
        <v>0.5892931853365887</v>
      </c>
      <c r="V6797" s="361">
        <v>0</v>
      </c>
    </row>
    <row r="6798" spans="1:22" hidden="1" outlineLevel="1">
      <c r="A6798" s="65">
        <v>6789</v>
      </c>
      <c r="B6798" s="117">
        <v>1</v>
      </c>
      <c r="C6798" s="325">
        <v>1.0517927750974223E-4</v>
      </c>
      <c r="D6798" s="358">
        <v>1.3026086955507377E-4</v>
      </c>
      <c r="E6798" s="327">
        <v>1.1837523689155113E-4</v>
      </c>
      <c r="F6798" s="332">
        <v>0</v>
      </c>
      <c r="G6798" s="358">
        <v>0</v>
      </c>
      <c r="H6798" s="327">
        <v>0</v>
      </c>
      <c r="I6798" s="332">
        <v>0</v>
      </c>
      <c r="J6798" s="358">
        <v>0</v>
      </c>
      <c r="K6798" s="327">
        <v>0</v>
      </c>
      <c r="L6798" s="336">
        <v>5.8741981719495287E-5</v>
      </c>
      <c r="M6798" s="210">
        <v>1.1415525114155251E-4</v>
      </c>
      <c r="N6798" s="325">
        <v>0</v>
      </c>
      <c r="O6798" s="358">
        <v>0</v>
      </c>
      <c r="P6798" s="327">
        <v>0</v>
      </c>
      <c r="Q6798" s="332">
        <v>6.5959328028293546E-2</v>
      </c>
      <c r="R6798" s="358">
        <v>0.25228252679251961</v>
      </c>
      <c r="S6798" s="327">
        <v>5.5913073913567313E-2</v>
      </c>
      <c r="T6798" s="358">
        <v>0.15094182821026056</v>
      </c>
      <c r="U6798" s="358">
        <v>0.56567625806231303</v>
      </c>
      <c r="V6798" s="361">
        <v>0</v>
      </c>
    </row>
    <row r="6799" spans="1:22" hidden="1" outlineLevel="1">
      <c r="A6799" s="65">
        <v>6790</v>
      </c>
      <c r="B6799" s="117">
        <v>1</v>
      </c>
      <c r="C6799" s="325">
        <v>9.641017088113702E-5</v>
      </c>
      <c r="D6799" s="358">
        <v>1.1818743672019306E-4</v>
      </c>
      <c r="E6799" s="327">
        <v>1.0776362661458797E-4</v>
      </c>
      <c r="F6799" s="332">
        <v>0</v>
      </c>
      <c r="G6799" s="358">
        <v>0</v>
      </c>
      <c r="H6799" s="327">
        <v>0</v>
      </c>
      <c r="I6799" s="332">
        <v>0</v>
      </c>
      <c r="J6799" s="358">
        <v>0</v>
      </c>
      <c r="K6799" s="327">
        <v>0</v>
      </c>
      <c r="L6799" s="336">
        <v>3.7594868300476983E-5</v>
      </c>
      <c r="M6799" s="210">
        <v>1.1415525114155251E-4</v>
      </c>
      <c r="N6799" s="325">
        <v>0</v>
      </c>
      <c r="O6799" s="358">
        <v>0</v>
      </c>
      <c r="P6799" s="327">
        <v>0</v>
      </c>
      <c r="Q6799" s="332">
        <v>9.8938992042440319E-2</v>
      </c>
      <c r="R6799" s="358">
        <v>0.23975532565698118</v>
      </c>
      <c r="S6799" s="327">
        <v>5.680768398071543E-2</v>
      </c>
      <c r="T6799" s="358">
        <v>9.6339171019854467E-2</v>
      </c>
      <c r="U6799" s="358">
        <v>0.48375151034054376</v>
      </c>
      <c r="V6799" s="361">
        <v>0</v>
      </c>
    </row>
    <row r="6800" spans="1:22" hidden="1" outlineLevel="1">
      <c r="A6800" s="65">
        <v>6791</v>
      </c>
      <c r="B6800" s="117">
        <v>1</v>
      </c>
      <c r="C6800" s="325">
        <v>8.8809861786066509E-5</v>
      </c>
      <c r="D6800" s="358">
        <v>1.0724163529340104E-4</v>
      </c>
      <c r="E6800" s="327">
        <v>1.0097894180425577E-4</v>
      </c>
      <c r="F6800" s="332">
        <v>0</v>
      </c>
      <c r="G6800" s="358">
        <v>0</v>
      </c>
      <c r="H6800" s="327">
        <v>0</v>
      </c>
      <c r="I6800" s="332">
        <v>0</v>
      </c>
      <c r="J6800" s="358">
        <v>0</v>
      </c>
      <c r="K6800" s="327">
        <v>0</v>
      </c>
      <c r="L6800" s="336">
        <v>2.3496792687798115E-5</v>
      </c>
      <c r="M6800" s="210">
        <v>1.1415525114155251E-4</v>
      </c>
      <c r="N6800" s="325">
        <v>0</v>
      </c>
      <c r="O6800" s="358">
        <v>0</v>
      </c>
      <c r="P6800" s="327">
        <v>0</v>
      </c>
      <c r="Q6800" s="332">
        <v>0.13191865605658709</v>
      </c>
      <c r="R6800" s="358">
        <v>0.22633117444857467</v>
      </c>
      <c r="S6800" s="327">
        <v>4.0848194139222985E-2</v>
      </c>
      <c r="T6800" s="358">
        <v>5.5648685105931128E-2</v>
      </c>
      <c r="U6800" s="358">
        <v>0.39267379080434239</v>
      </c>
      <c r="V6800" s="361">
        <v>0</v>
      </c>
    </row>
    <row r="6801" spans="1:22" hidden="1" outlineLevel="1">
      <c r="A6801" s="65">
        <v>6792</v>
      </c>
      <c r="B6801" s="117">
        <v>1</v>
      </c>
      <c r="C6801" s="325">
        <v>8.324713555694418E-5</v>
      </c>
      <c r="D6801" s="358">
        <v>1.0100077870725497E-4</v>
      </c>
      <c r="E6801" s="327">
        <v>9.293591200998052E-5</v>
      </c>
      <c r="F6801" s="332">
        <v>0</v>
      </c>
      <c r="G6801" s="358">
        <v>0</v>
      </c>
      <c r="H6801" s="327">
        <v>0</v>
      </c>
      <c r="I6801" s="332">
        <v>0</v>
      </c>
      <c r="J6801" s="358">
        <v>0</v>
      </c>
      <c r="K6801" s="327">
        <v>0</v>
      </c>
      <c r="L6801" s="336">
        <v>9.3987170751192458E-6</v>
      </c>
      <c r="M6801" s="210">
        <v>1.1415525114155251E-4</v>
      </c>
      <c r="N6801" s="325">
        <v>0</v>
      </c>
      <c r="O6801" s="358">
        <v>0</v>
      </c>
      <c r="P6801" s="327">
        <v>0</v>
      </c>
      <c r="Q6801" s="332">
        <v>0.13191865605658709</v>
      </c>
      <c r="R6801" s="358">
        <v>0.21148465717183143</v>
      </c>
      <c r="S6801" s="327">
        <v>2.0972677932251514E-2</v>
      </c>
      <c r="T6801" s="358">
        <v>5.1882984610041046E-2</v>
      </c>
      <c r="U6801" s="358">
        <v>0.36871786457397671</v>
      </c>
      <c r="V6801" s="361">
        <v>0</v>
      </c>
    </row>
    <row r="6802" spans="1:22" hidden="1" outlineLevel="1">
      <c r="A6802" s="65">
        <v>6793</v>
      </c>
      <c r="B6802" s="117">
        <v>1</v>
      </c>
      <c r="C6802" s="325">
        <v>7.6715619928367958E-5</v>
      </c>
      <c r="D6802" s="358">
        <v>9.1532563263475728E-5</v>
      </c>
      <c r="E6802" s="327">
        <v>8.3919935063171973E-5</v>
      </c>
      <c r="F6802" s="332">
        <v>0</v>
      </c>
      <c r="G6802" s="358">
        <v>0</v>
      </c>
      <c r="H6802" s="327">
        <v>0</v>
      </c>
      <c r="I6802" s="332">
        <v>0</v>
      </c>
      <c r="J6802" s="358">
        <v>0</v>
      </c>
      <c r="K6802" s="327">
        <v>0</v>
      </c>
      <c r="L6802" s="336">
        <v>5.8741981719495289E-6</v>
      </c>
      <c r="M6802" s="210">
        <v>1.1415525114155251E-4</v>
      </c>
      <c r="N6802" s="325">
        <v>0</v>
      </c>
      <c r="O6802" s="358">
        <v>0</v>
      </c>
      <c r="P6802" s="327">
        <v>0</v>
      </c>
      <c r="Q6802" s="332">
        <v>0.13191865605658709</v>
      </c>
      <c r="R6802" s="358">
        <v>0.20521501460742883</v>
      </c>
      <c r="S6802" s="327">
        <v>2.9209833979473424E-2</v>
      </c>
      <c r="T6802" s="358">
        <v>2.0606749935842918E-2</v>
      </c>
      <c r="U6802" s="358">
        <v>0.33764296026571938</v>
      </c>
      <c r="V6802" s="361">
        <v>0</v>
      </c>
    </row>
    <row r="6803" spans="1:22" hidden="1" outlineLevel="1">
      <c r="A6803" s="65">
        <v>6794</v>
      </c>
      <c r="B6803" s="117">
        <v>1</v>
      </c>
      <c r="C6803" s="325">
        <v>7.0852881498124432E-5</v>
      </c>
      <c r="D6803" s="358">
        <v>8.614715119381074E-5</v>
      </c>
      <c r="E6803" s="327">
        <v>7.7342812312046884E-5</v>
      </c>
      <c r="F6803" s="332">
        <v>0</v>
      </c>
      <c r="G6803" s="358">
        <v>0</v>
      </c>
      <c r="H6803" s="327">
        <v>0</v>
      </c>
      <c r="I6803" s="332">
        <v>0</v>
      </c>
      <c r="J6803" s="358">
        <v>0</v>
      </c>
      <c r="K6803" s="327">
        <v>0</v>
      </c>
      <c r="L6803" s="336">
        <v>2.3496792687798115E-6</v>
      </c>
      <c r="M6803" s="210">
        <v>1.1415525114155251E-4</v>
      </c>
      <c r="N6803" s="325">
        <v>0</v>
      </c>
      <c r="O6803" s="358">
        <v>0</v>
      </c>
      <c r="P6803" s="327">
        <v>0</v>
      </c>
      <c r="Q6803" s="332">
        <v>0.16489832007073388</v>
      </c>
      <c r="R6803" s="358">
        <v>0.18245198910472304</v>
      </c>
      <c r="S6803" s="327">
        <v>4.0535923544403545E-2</v>
      </c>
      <c r="T6803" s="358">
        <v>2.2175791809130454E-2</v>
      </c>
      <c r="U6803" s="358">
        <v>0.30826305073791249</v>
      </c>
      <c r="V6803" s="361">
        <v>0</v>
      </c>
    </row>
    <row r="6804" spans="1:22" hidden="1" outlineLevel="1">
      <c r="A6804" s="65">
        <v>6795</v>
      </c>
      <c r="B6804" s="117">
        <v>1</v>
      </c>
      <c r="C6804" s="325">
        <v>6.8177772704793686E-5</v>
      </c>
      <c r="D6804" s="358">
        <v>8.2297650869645874E-5</v>
      </c>
      <c r="E6804" s="327">
        <v>7.4060737250834552E-5</v>
      </c>
      <c r="F6804" s="332">
        <v>0</v>
      </c>
      <c r="G6804" s="358">
        <v>0</v>
      </c>
      <c r="H6804" s="327">
        <v>0</v>
      </c>
      <c r="I6804" s="332">
        <v>0</v>
      </c>
      <c r="J6804" s="358">
        <v>0</v>
      </c>
      <c r="K6804" s="327">
        <v>0</v>
      </c>
      <c r="L6804" s="336">
        <v>1.1748396343899057E-6</v>
      </c>
      <c r="M6804" s="210">
        <v>1.1415525114155251E-4</v>
      </c>
      <c r="N6804" s="325">
        <v>0</v>
      </c>
      <c r="O6804" s="358">
        <v>0</v>
      </c>
      <c r="P6804" s="327">
        <v>0</v>
      </c>
      <c r="Q6804" s="332">
        <v>0.16489832007073388</v>
      </c>
      <c r="R6804" s="358">
        <v>0.1721781658291501</v>
      </c>
      <c r="S6804" s="327">
        <v>3.8409117313220761E-2</v>
      </c>
      <c r="T6804" s="358">
        <v>1.8514694104792874E-2</v>
      </c>
      <c r="U6804" s="358">
        <v>0.28543712102784713</v>
      </c>
      <c r="V6804" s="361">
        <v>0</v>
      </c>
    </row>
    <row r="6805" spans="1:22" hidden="1" outlineLevel="1">
      <c r="A6805" s="65">
        <v>6796</v>
      </c>
      <c r="B6805" s="117">
        <v>1</v>
      </c>
      <c r="C6805" s="325">
        <v>6.6746464495277949E-5</v>
      </c>
      <c r="D6805" s="358">
        <v>8.1286670986531861E-5</v>
      </c>
      <c r="E6805" s="327">
        <v>7.1414320995943995E-5</v>
      </c>
      <c r="F6805" s="332">
        <v>0</v>
      </c>
      <c r="G6805" s="358">
        <v>0</v>
      </c>
      <c r="H6805" s="327">
        <v>0</v>
      </c>
      <c r="I6805" s="332">
        <v>0</v>
      </c>
      <c r="J6805" s="358">
        <v>0</v>
      </c>
      <c r="K6805" s="327">
        <v>0</v>
      </c>
      <c r="L6805" s="336">
        <v>1.409807561267887E-5</v>
      </c>
      <c r="M6805" s="210">
        <v>1.1415525114155251E-4</v>
      </c>
      <c r="N6805" s="325">
        <v>0</v>
      </c>
      <c r="O6805" s="358">
        <v>0</v>
      </c>
      <c r="P6805" s="327">
        <v>0</v>
      </c>
      <c r="Q6805" s="332">
        <v>9.8938992042440319E-2</v>
      </c>
      <c r="R6805" s="358">
        <v>0.15582015260810955</v>
      </c>
      <c r="S6805" s="327">
        <v>3.8341600093843443E-2</v>
      </c>
      <c r="T6805" s="358">
        <v>1.6841049439952842E-2</v>
      </c>
      <c r="U6805" s="358">
        <v>0.27865714190604551</v>
      </c>
      <c r="V6805" s="361">
        <v>0</v>
      </c>
    </row>
    <row r="6806" spans="1:22" hidden="1" outlineLevel="1">
      <c r="A6806" s="65">
        <v>6797</v>
      </c>
      <c r="B6806" s="117">
        <v>1</v>
      </c>
      <c r="C6806" s="325">
        <v>6.6071437042755228E-5</v>
      </c>
      <c r="D6806" s="358">
        <v>8.0625645678341937E-5</v>
      </c>
      <c r="E6806" s="327">
        <v>7.0000304467595593E-5</v>
      </c>
      <c r="F6806" s="332">
        <v>0</v>
      </c>
      <c r="G6806" s="358">
        <v>0</v>
      </c>
      <c r="H6806" s="327">
        <v>0</v>
      </c>
      <c r="I6806" s="332">
        <v>0</v>
      </c>
      <c r="J6806" s="358">
        <v>0</v>
      </c>
      <c r="K6806" s="327">
        <v>0</v>
      </c>
      <c r="L6806" s="336">
        <v>3.7594868300476983E-5</v>
      </c>
      <c r="M6806" s="210">
        <v>1.1415525114155251E-4</v>
      </c>
      <c r="N6806" s="325">
        <v>0</v>
      </c>
      <c r="O6806" s="358">
        <v>0</v>
      </c>
      <c r="P6806" s="327">
        <v>0</v>
      </c>
      <c r="Q6806" s="332">
        <v>9.8938992042440319E-2</v>
      </c>
      <c r="R6806" s="358">
        <v>0.13488609322595158</v>
      </c>
      <c r="S6806" s="327">
        <v>1.633927765568919E-2</v>
      </c>
      <c r="T6806" s="358">
        <v>1.6318035482190331E-2</v>
      </c>
      <c r="U6806" s="358">
        <v>0.27413715582484449</v>
      </c>
      <c r="V6806" s="361">
        <v>0</v>
      </c>
    </row>
    <row r="6807" spans="1:22" hidden="1" outlineLevel="1">
      <c r="A6807" s="65">
        <v>6798</v>
      </c>
      <c r="B6807" s="117">
        <v>1</v>
      </c>
      <c r="C6807" s="325">
        <v>6.7552747285791183E-5</v>
      </c>
      <c r="D6807" s="358">
        <v>8.2608721602911721E-5</v>
      </c>
      <c r="E6807" s="327">
        <v>7.0700826417419575E-5</v>
      </c>
      <c r="F6807" s="332">
        <v>0</v>
      </c>
      <c r="G6807" s="358">
        <v>0</v>
      </c>
      <c r="H6807" s="327">
        <v>0</v>
      </c>
      <c r="I6807" s="332">
        <v>0</v>
      </c>
      <c r="J6807" s="358">
        <v>0</v>
      </c>
      <c r="K6807" s="327">
        <v>0</v>
      </c>
      <c r="L6807" s="336">
        <v>9.3987170751192462E-5</v>
      </c>
      <c r="M6807" s="210">
        <v>1.1415525114155251E-4</v>
      </c>
      <c r="N6807" s="325">
        <v>0</v>
      </c>
      <c r="O6807" s="358">
        <v>0</v>
      </c>
      <c r="P6807" s="327">
        <v>0</v>
      </c>
      <c r="Q6807" s="332">
        <v>6.5959328028293546E-2</v>
      </c>
      <c r="R6807" s="358">
        <v>0.12386095827523699</v>
      </c>
      <c r="S6807" s="327">
        <v>3.3640682597903808E-2</v>
      </c>
      <c r="T6807" s="358">
        <v>1.7991680147030363E-2</v>
      </c>
      <c r="U6807" s="358">
        <v>0.27933513981822572</v>
      </c>
      <c r="V6807" s="361">
        <v>0</v>
      </c>
    </row>
    <row r="6808" spans="1:22" hidden="1" outlineLevel="1">
      <c r="A6808" s="65">
        <v>6799</v>
      </c>
      <c r="B6808" s="117">
        <v>1</v>
      </c>
      <c r="C6808" s="325">
        <v>7.0984136836114959E-5</v>
      </c>
      <c r="D6808" s="358">
        <v>8.4766774814943536E-5</v>
      </c>
      <c r="E6808" s="327">
        <v>7.3969928849931455E-5</v>
      </c>
      <c r="F6808" s="332">
        <v>0</v>
      </c>
      <c r="G6808" s="358">
        <v>0</v>
      </c>
      <c r="H6808" s="327">
        <v>0</v>
      </c>
      <c r="I6808" s="332">
        <v>0</v>
      </c>
      <c r="J6808" s="358">
        <v>0</v>
      </c>
      <c r="K6808" s="327">
        <v>0</v>
      </c>
      <c r="L6808" s="336">
        <v>1.8210014333043539E-4</v>
      </c>
      <c r="M6808" s="210">
        <v>1.1415525114155251E-4</v>
      </c>
      <c r="N6808" s="325">
        <v>3.95640864387328E-3</v>
      </c>
      <c r="O6808" s="358">
        <v>1.7499550039785802E-2</v>
      </c>
      <c r="P6808" s="327">
        <v>1.1656015390005142E-2</v>
      </c>
      <c r="Q6808" s="332">
        <v>6.5959328028293546E-2</v>
      </c>
      <c r="R6808" s="358">
        <v>0.11101852197088839</v>
      </c>
      <c r="S6808" s="327">
        <v>6.8825831954661715E-2</v>
      </c>
      <c r="T6808" s="358">
        <v>2.1025161102052929E-2</v>
      </c>
      <c r="U6808" s="358">
        <v>0.29459009284227927</v>
      </c>
      <c r="V6808" s="361">
        <v>0</v>
      </c>
    </row>
    <row r="6809" spans="1:22" hidden="1" outlineLevel="1">
      <c r="A6809" s="65">
        <v>6800</v>
      </c>
      <c r="B6809" s="117">
        <v>1</v>
      </c>
      <c r="C6809" s="325">
        <v>7.326547961547411E-5</v>
      </c>
      <c r="D6809" s="358">
        <v>8.5291706677329657E-5</v>
      </c>
      <c r="E6809" s="327">
        <v>7.5435835893081612E-5</v>
      </c>
      <c r="F6809" s="332">
        <v>0</v>
      </c>
      <c r="G6809" s="358">
        <v>0</v>
      </c>
      <c r="H6809" s="327">
        <v>0</v>
      </c>
      <c r="I6809" s="332">
        <v>0</v>
      </c>
      <c r="J6809" s="358">
        <v>0</v>
      </c>
      <c r="K6809" s="327">
        <v>0</v>
      </c>
      <c r="L6809" s="336">
        <v>1.5860335064263727E-4</v>
      </c>
      <c r="M6809" s="210">
        <v>1.1415525114155251E-4</v>
      </c>
      <c r="N6809" s="325">
        <v>0.10305502515231831</v>
      </c>
      <c r="O6809" s="358">
        <v>0.17630965595420517</v>
      </c>
      <c r="P6809" s="327">
        <v>0.15390903162401876</v>
      </c>
      <c r="Q6809" s="332">
        <v>6.5959328028293546E-2</v>
      </c>
      <c r="R6809" s="358">
        <v>0.10394196698305073</v>
      </c>
      <c r="S6809" s="327">
        <v>7.9502064827885854E-2</v>
      </c>
      <c r="T6809" s="358">
        <v>2.2384997392235456E-2</v>
      </c>
      <c r="U6809" s="358">
        <v>0.31176603995084329</v>
      </c>
      <c r="V6809" s="361">
        <v>0</v>
      </c>
    </row>
    <row r="6810" spans="1:22" hidden="1" outlineLevel="1">
      <c r="A6810" s="65">
        <v>6801</v>
      </c>
      <c r="B6810" s="117">
        <v>1</v>
      </c>
      <c r="C6810" s="325">
        <v>7.6003090950705108E-5</v>
      </c>
      <c r="D6810" s="358">
        <v>9.6081972737488747E-5</v>
      </c>
      <c r="E6810" s="327">
        <v>8.3310221514251102E-5</v>
      </c>
      <c r="F6810" s="332">
        <v>0</v>
      </c>
      <c r="G6810" s="358">
        <v>0</v>
      </c>
      <c r="H6810" s="327">
        <v>0</v>
      </c>
      <c r="I6810" s="332">
        <v>0</v>
      </c>
      <c r="J6810" s="358">
        <v>0</v>
      </c>
      <c r="K6810" s="327">
        <v>0</v>
      </c>
      <c r="L6810" s="336">
        <v>1.4685495429873823E-4</v>
      </c>
      <c r="M6810" s="210">
        <v>1.1415525114155251E-4</v>
      </c>
      <c r="N6810" s="325">
        <v>0.25829696432144128</v>
      </c>
      <c r="O6810" s="358">
        <v>0.38031592268669229</v>
      </c>
      <c r="P6810" s="327">
        <v>0.384932012454065</v>
      </c>
      <c r="Q6810" s="332">
        <v>3.2979664014146773E-2</v>
      </c>
      <c r="R6810" s="358">
        <v>8.3835216858703376E-2</v>
      </c>
      <c r="S6810" s="327">
        <v>5.9111726367963024E-2</v>
      </c>
      <c r="T6810" s="358">
        <v>4.8954106446570993E-2</v>
      </c>
      <c r="U6810" s="358">
        <v>0.37470684613156813</v>
      </c>
      <c r="V6810" s="361">
        <v>5.7138582261013919E-2</v>
      </c>
    </row>
    <row r="6811" spans="1:22" hidden="1" outlineLevel="1">
      <c r="A6811" s="65">
        <v>6802</v>
      </c>
      <c r="B6811" s="117">
        <v>1</v>
      </c>
      <c r="C6811" s="325">
        <v>8.0997044048535148E-5</v>
      </c>
      <c r="D6811" s="358">
        <v>1.0776656715578716E-4</v>
      </c>
      <c r="E6811" s="327">
        <v>9.2819158351676518E-5</v>
      </c>
      <c r="F6811" s="332">
        <v>0</v>
      </c>
      <c r="G6811" s="358">
        <v>0</v>
      </c>
      <c r="H6811" s="327">
        <v>0</v>
      </c>
      <c r="I6811" s="332">
        <v>0</v>
      </c>
      <c r="J6811" s="358">
        <v>0</v>
      </c>
      <c r="K6811" s="327">
        <v>0</v>
      </c>
      <c r="L6811" s="336">
        <v>1.644775488145868E-4</v>
      </c>
      <c r="M6811" s="210">
        <v>1.1415525114155251E-4</v>
      </c>
      <c r="N6811" s="325">
        <v>0.39601766521055409</v>
      </c>
      <c r="O6811" s="358">
        <v>0.52681034840141294</v>
      </c>
      <c r="P6811" s="327">
        <v>0.54327042385721791</v>
      </c>
      <c r="Q6811" s="332">
        <v>6.5959328028293546E-2</v>
      </c>
      <c r="R6811" s="358">
        <v>9.156571271282557E-2</v>
      </c>
      <c r="S6811" s="327">
        <v>6.4192431678099404E-2</v>
      </c>
      <c r="T6811" s="358">
        <v>8.5878891864604248E-2</v>
      </c>
      <c r="U6811" s="358">
        <v>0.4245396926768098</v>
      </c>
      <c r="V6811" s="361">
        <v>0.13618530108387888</v>
      </c>
    </row>
    <row r="6812" spans="1:22" hidden="1" outlineLevel="1">
      <c r="A6812" s="65">
        <v>6803</v>
      </c>
      <c r="B6812" s="117">
        <v>1</v>
      </c>
      <c r="C6812" s="325">
        <v>8.2509605562521222E-5</v>
      </c>
      <c r="D6812" s="358">
        <v>1.0827205709734416E-4</v>
      </c>
      <c r="E6812" s="327">
        <v>9.9292500073198058E-5</v>
      </c>
      <c r="F6812" s="332">
        <v>0</v>
      </c>
      <c r="G6812" s="358">
        <v>0</v>
      </c>
      <c r="H6812" s="327">
        <v>0</v>
      </c>
      <c r="I6812" s="332">
        <v>0</v>
      </c>
      <c r="J6812" s="358">
        <v>0</v>
      </c>
      <c r="K6812" s="327">
        <v>0</v>
      </c>
      <c r="L6812" s="336">
        <v>1.8797434150238492E-4</v>
      </c>
      <c r="M6812" s="210">
        <v>1.1415525114155251E-4</v>
      </c>
      <c r="N6812" s="325">
        <v>0.48494265949189641</v>
      </c>
      <c r="O6812" s="358">
        <v>0.56440045286019003</v>
      </c>
      <c r="P6812" s="327">
        <v>0.62380715983185886</v>
      </c>
      <c r="Q6812" s="332">
        <v>6.5959328028293546E-2</v>
      </c>
      <c r="R6812" s="358">
        <v>0.10989602423891436</v>
      </c>
      <c r="S6812" s="327">
        <v>7.5898309057226263E-2</v>
      </c>
      <c r="T6812" s="358">
        <v>8.5565083489946736E-2</v>
      </c>
      <c r="U6812" s="358">
        <v>0.40250476053095463</v>
      </c>
      <c r="V6812" s="361">
        <v>0.21647034571881943</v>
      </c>
    </row>
    <row r="6813" spans="1:22" hidden="1" outlineLevel="1">
      <c r="A6813" s="65">
        <v>6804</v>
      </c>
      <c r="B6813" s="117">
        <v>1</v>
      </c>
      <c r="C6813" s="325">
        <v>8.219084259882994E-5</v>
      </c>
      <c r="D6813" s="358">
        <v>1.0500581439805275E-4</v>
      </c>
      <c r="E6813" s="327">
        <v>9.9058992756590069E-5</v>
      </c>
      <c r="F6813" s="332">
        <v>0</v>
      </c>
      <c r="G6813" s="358">
        <v>0</v>
      </c>
      <c r="H6813" s="327">
        <v>0</v>
      </c>
      <c r="I6813" s="332">
        <v>0</v>
      </c>
      <c r="J6813" s="358">
        <v>0</v>
      </c>
      <c r="K6813" s="327">
        <v>0</v>
      </c>
      <c r="L6813" s="336">
        <v>2.0677177565262342E-4</v>
      </c>
      <c r="M6813" s="210">
        <v>1.1415525114155251E-4</v>
      </c>
      <c r="N6813" s="325">
        <v>0.50679710723900595</v>
      </c>
      <c r="O6813" s="358">
        <v>0.58301990429674</v>
      </c>
      <c r="P6813" s="327">
        <v>0.63441390478606663</v>
      </c>
      <c r="Q6813" s="332">
        <v>6.5959328028293546E-2</v>
      </c>
      <c r="R6813" s="358">
        <v>0.16106166669746108</v>
      </c>
      <c r="S6813" s="327">
        <v>7.9054759794311813E-2</v>
      </c>
      <c r="T6813" s="358">
        <v>6.3389291680816279E-2</v>
      </c>
      <c r="U6813" s="358">
        <v>0.3631808816245054</v>
      </c>
      <c r="V6813" s="361">
        <v>0.26909537545147871</v>
      </c>
    </row>
    <row r="6814" spans="1:22" hidden="1" outlineLevel="1">
      <c r="A6814" s="65">
        <v>6805</v>
      </c>
      <c r="B6814" s="117">
        <v>1</v>
      </c>
      <c r="C6814" s="325">
        <v>7.905321499543735E-5</v>
      </c>
      <c r="D6814" s="358">
        <v>1.0551130433960976E-4</v>
      </c>
      <c r="E6814" s="327">
        <v>9.7891456173550108E-5</v>
      </c>
      <c r="F6814" s="332">
        <v>0</v>
      </c>
      <c r="G6814" s="358">
        <v>0</v>
      </c>
      <c r="H6814" s="327">
        <v>0</v>
      </c>
      <c r="I6814" s="332">
        <v>0</v>
      </c>
      <c r="J6814" s="358">
        <v>0</v>
      </c>
      <c r="K6814" s="327">
        <v>0</v>
      </c>
      <c r="L6814" s="336">
        <v>1.8797434150238492E-4</v>
      </c>
      <c r="M6814" s="210">
        <v>1.1415525114155251E-4</v>
      </c>
      <c r="N6814" s="325">
        <v>0.48494265949189641</v>
      </c>
      <c r="O6814" s="358">
        <v>0.55343114542025074</v>
      </c>
      <c r="P6814" s="327">
        <v>0.61853458152217444</v>
      </c>
      <c r="Q6814" s="332">
        <v>0.13191865605658709</v>
      </c>
      <c r="R6814" s="358">
        <v>0.1860477549191637</v>
      </c>
      <c r="S6814" s="327">
        <v>0.10369871071660022</v>
      </c>
      <c r="T6814" s="358">
        <v>4.4142378035155895E-2</v>
      </c>
      <c r="U6814" s="358">
        <v>0.3380949588738395</v>
      </c>
      <c r="V6814" s="361">
        <v>0.3144981103738822</v>
      </c>
    </row>
    <row r="6815" spans="1:22" hidden="1" outlineLevel="1">
      <c r="A6815" s="65">
        <v>6806</v>
      </c>
      <c r="B6815" s="117">
        <v>1</v>
      </c>
      <c r="C6815" s="325">
        <v>7.3396734953464637E-5</v>
      </c>
      <c r="D6815" s="358">
        <v>9.3204568454779651E-5</v>
      </c>
      <c r="E6815" s="327">
        <v>9.3636433959804488E-5</v>
      </c>
      <c r="F6815" s="332">
        <v>0</v>
      </c>
      <c r="G6815" s="358">
        <v>0</v>
      </c>
      <c r="H6815" s="327">
        <v>0</v>
      </c>
      <c r="I6815" s="332">
        <v>0</v>
      </c>
      <c r="J6815" s="358">
        <v>0</v>
      </c>
      <c r="K6815" s="327">
        <v>0</v>
      </c>
      <c r="L6815" s="336">
        <v>1.9032402077116473E-4</v>
      </c>
      <c r="M6815" s="210">
        <v>1.1415525114155251E-4</v>
      </c>
      <c r="N6815" s="325">
        <v>0.43463974959122181</v>
      </c>
      <c r="O6815" s="358">
        <v>0.51908607297322829</v>
      </c>
      <c r="P6815" s="327">
        <v>0.52781484009224622</v>
      </c>
      <c r="Q6815" s="332">
        <v>0.16489832007073388</v>
      </c>
      <c r="R6815" s="358">
        <v>0.15850346264155943</v>
      </c>
      <c r="S6815" s="327">
        <v>0.11444246080920166</v>
      </c>
      <c r="T6815" s="358">
        <v>2.9393384426253097E-2</v>
      </c>
      <c r="U6815" s="358">
        <v>0.31504302985971411</v>
      </c>
      <c r="V6815" s="361">
        <v>0.32369775651168181</v>
      </c>
    </row>
    <row r="6816" spans="1:22" hidden="1" outlineLevel="1">
      <c r="A6816" s="65">
        <v>6807</v>
      </c>
      <c r="B6816" s="117">
        <v>1</v>
      </c>
      <c r="C6816" s="325">
        <v>7.3077971989773355E-5</v>
      </c>
      <c r="D6816" s="358">
        <v>9.0307722251241454E-5</v>
      </c>
      <c r="E6816" s="327">
        <v>9.0652729358702379E-5</v>
      </c>
      <c r="F6816" s="332">
        <v>0</v>
      </c>
      <c r="G6816" s="358">
        <v>0</v>
      </c>
      <c r="H6816" s="327">
        <v>0</v>
      </c>
      <c r="I6816" s="332">
        <v>0</v>
      </c>
      <c r="J6816" s="358">
        <v>0</v>
      </c>
      <c r="K6816" s="327">
        <v>0</v>
      </c>
      <c r="L6816" s="336">
        <v>2.1382081345896285E-4</v>
      </c>
      <c r="M6816" s="210">
        <v>1.1415525114155251E-4</v>
      </c>
      <c r="N6816" s="325">
        <v>0.27694860507112967</v>
      </c>
      <c r="O6816" s="358">
        <v>0.44195035070881344</v>
      </c>
      <c r="P6816" s="327">
        <v>0.38620626570467159</v>
      </c>
      <c r="Q6816" s="332">
        <v>9.8938992042440319E-2</v>
      </c>
      <c r="R6816" s="358">
        <v>0.12742564146764662</v>
      </c>
      <c r="S6816" s="327">
        <v>9.6626233614035675E-2</v>
      </c>
      <c r="T6816" s="358">
        <v>2.9811795592463101E-2</v>
      </c>
      <c r="U6816" s="358">
        <v>0.29120010328137852</v>
      </c>
      <c r="V6816" s="361">
        <v>0.23291519035020641</v>
      </c>
    </row>
    <row r="6817" spans="1:22" hidden="1" outlineLevel="1">
      <c r="A6817" s="65">
        <v>6808</v>
      </c>
      <c r="B6817" s="117">
        <v>1</v>
      </c>
      <c r="C6817" s="325">
        <v>7.3696747154585848E-5</v>
      </c>
      <c r="D6817" s="358">
        <v>9.2874055800684689E-5</v>
      </c>
      <c r="E6817" s="327">
        <v>8.8758725568437559E-5</v>
      </c>
      <c r="F6817" s="332">
        <v>0</v>
      </c>
      <c r="G6817" s="358">
        <v>0</v>
      </c>
      <c r="H6817" s="327">
        <v>0</v>
      </c>
      <c r="I6817" s="332">
        <v>0</v>
      </c>
      <c r="J6817" s="358">
        <v>0</v>
      </c>
      <c r="K6817" s="327">
        <v>0</v>
      </c>
      <c r="L6817" s="336">
        <v>2.2321953053408208E-4</v>
      </c>
      <c r="M6817" s="210">
        <v>1.1415525114155251E-4</v>
      </c>
      <c r="N6817" s="325">
        <v>0.11322864737942102</v>
      </c>
      <c r="O6817" s="358">
        <v>0.31218374422742284</v>
      </c>
      <c r="P6817" s="327">
        <v>0.24257169570609108</v>
      </c>
      <c r="Q6817" s="332">
        <v>6.5959328028293546E-2</v>
      </c>
      <c r="R6817" s="358">
        <v>0.14792355313768743</v>
      </c>
      <c r="S6817" s="327">
        <v>0.10441608462768351</v>
      </c>
      <c r="T6817" s="358">
        <v>3.2845276547485668E-2</v>
      </c>
      <c r="U6817" s="358">
        <v>0.29730208449099987</v>
      </c>
      <c r="V6817" s="361">
        <v>0.12760405439600597</v>
      </c>
    </row>
    <row r="6818" spans="1:22" hidden="1" outlineLevel="1">
      <c r="A6818" s="65">
        <v>6809</v>
      </c>
      <c r="B6818" s="117">
        <v>1</v>
      </c>
      <c r="C6818" s="325">
        <v>7.527181121047216E-5</v>
      </c>
      <c r="D6818" s="358">
        <v>9.3923919525456932E-5</v>
      </c>
      <c r="E6818" s="327">
        <v>8.908304128594866E-5</v>
      </c>
      <c r="F6818" s="332">
        <v>0</v>
      </c>
      <c r="G6818" s="358">
        <v>0</v>
      </c>
      <c r="H6818" s="327">
        <v>0</v>
      </c>
      <c r="I6818" s="332">
        <v>0</v>
      </c>
      <c r="J6818" s="358">
        <v>0</v>
      </c>
      <c r="K6818" s="327">
        <v>0</v>
      </c>
      <c r="L6818" s="336">
        <v>2.2321953053408208E-4</v>
      </c>
      <c r="M6818" s="210">
        <v>1.1415525114155251E-4</v>
      </c>
      <c r="N6818" s="325">
        <v>4.0694488908410889E-2</v>
      </c>
      <c r="O6818" s="358">
        <v>0.12350624868466711</v>
      </c>
      <c r="P6818" s="327">
        <v>8.858523140342392E-2</v>
      </c>
      <c r="Q6818" s="332">
        <v>0.13191865605658709</v>
      </c>
      <c r="R6818" s="358">
        <v>0.1514968943701851</v>
      </c>
      <c r="S6818" s="327">
        <v>0.13760946219201328</v>
      </c>
      <c r="T6818" s="358">
        <v>3.734319658424326E-2</v>
      </c>
      <c r="U6818" s="358">
        <v>0.34611793416797138</v>
      </c>
      <c r="V6818" s="361">
        <v>1.3754425296149612E-2</v>
      </c>
    </row>
    <row r="6819" spans="1:22" hidden="1" outlineLevel="1">
      <c r="A6819" s="65">
        <v>6810</v>
      </c>
      <c r="B6819" s="117">
        <v>1</v>
      </c>
      <c r="C6819" s="325">
        <v>7.9653239397679758E-5</v>
      </c>
      <c r="D6819" s="358">
        <v>9.9912031140824499E-5</v>
      </c>
      <c r="E6819" s="327">
        <v>8.7863614188106931E-5</v>
      </c>
      <c r="F6819" s="332">
        <v>0</v>
      </c>
      <c r="G6819" s="358">
        <v>0</v>
      </c>
      <c r="H6819" s="327">
        <v>0</v>
      </c>
      <c r="I6819" s="332">
        <v>0</v>
      </c>
      <c r="J6819" s="358">
        <v>0</v>
      </c>
      <c r="K6819" s="327">
        <v>0</v>
      </c>
      <c r="L6819" s="336">
        <v>1.644775488145868E-4</v>
      </c>
      <c r="M6819" s="210">
        <v>1.1415525114155251E-4</v>
      </c>
      <c r="N6819" s="325">
        <v>2.4492053509691733E-3</v>
      </c>
      <c r="O6819" s="358">
        <v>5.8382510074087074E-3</v>
      </c>
      <c r="P6819" s="327">
        <v>3.5782590766791707E-3</v>
      </c>
      <c r="Q6819" s="332">
        <v>0.23085764809902742</v>
      </c>
      <c r="R6819" s="358">
        <v>0.14061851520384613</v>
      </c>
      <c r="S6819" s="327">
        <v>0.14725605055933469</v>
      </c>
      <c r="T6819" s="358">
        <v>6.7468800551363867E-2</v>
      </c>
      <c r="U6819" s="358">
        <v>0.39143079463201202</v>
      </c>
      <c r="V6819" s="361">
        <v>0</v>
      </c>
    </row>
    <row r="6820" spans="1:22" hidden="1" outlineLevel="1">
      <c r="A6820" s="65">
        <v>6811</v>
      </c>
      <c r="B6820" s="117">
        <v>1</v>
      </c>
      <c r="C6820" s="325">
        <v>8.9503640001159301E-5</v>
      </c>
      <c r="D6820" s="358">
        <v>1.0969131731786959E-4</v>
      </c>
      <c r="E6820" s="327">
        <v>9.4155339107822249E-5</v>
      </c>
      <c r="F6820" s="332">
        <v>0</v>
      </c>
      <c r="G6820" s="358">
        <v>0</v>
      </c>
      <c r="H6820" s="327">
        <v>0</v>
      </c>
      <c r="I6820" s="332">
        <v>0</v>
      </c>
      <c r="J6820" s="358">
        <v>0</v>
      </c>
      <c r="K6820" s="327">
        <v>0</v>
      </c>
      <c r="L6820" s="336">
        <v>1.1748396343899057E-4</v>
      </c>
      <c r="M6820" s="210">
        <v>1.1415525114155251E-4</v>
      </c>
      <c r="N6820" s="325">
        <v>0</v>
      </c>
      <c r="O6820" s="358">
        <v>0</v>
      </c>
      <c r="P6820" s="327">
        <v>0</v>
      </c>
      <c r="Q6820" s="332">
        <v>0.26383731211317418</v>
      </c>
      <c r="R6820" s="358">
        <v>0.13594607485982627</v>
      </c>
      <c r="S6820" s="327">
        <v>0.13046946787007141</v>
      </c>
      <c r="T6820" s="358">
        <v>0.10669484738355219</v>
      </c>
      <c r="U6820" s="358">
        <v>0.51629541012519142</v>
      </c>
      <c r="V6820" s="361">
        <v>0</v>
      </c>
    </row>
    <row r="6821" spans="1:22" hidden="1" outlineLevel="1">
      <c r="A6821" s="65">
        <v>6812</v>
      </c>
      <c r="B6821" s="117">
        <v>1</v>
      </c>
      <c r="C6821" s="325">
        <v>1.0136037219963689E-4</v>
      </c>
      <c r="D6821" s="358">
        <v>1.2192028551938324E-4</v>
      </c>
      <c r="E6821" s="327">
        <v>1.1020248081027143E-4</v>
      </c>
      <c r="F6821" s="332">
        <v>0</v>
      </c>
      <c r="G6821" s="358">
        <v>0</v>
      </c>
      <c r="H6821" s="327">
        <v>0</v>
      </c>
      <c r="I6821" s="332">
        <v>0</v>
      </c>
      <c r="J6821" s="358">
        <v>0</v>
      </c>
      <c r="K6821" s="327">
        <v>0</v>
      </c>
      <c r="L6821" s="336">
        <v>8.811297257924293E-5</v>
      </c>
      <c r="M6821" s="210">
        <v>1.1415525114155251E-4</v>
      </c>
      <c r="N6821" s="325">
        <v>0</v>
      </c>
      <c r="O6821" s="358">
        <v>0</v>
      </c>
      <c r="P6821" s="327">
        <v>0</v>
      </c>
      <c r="Q6821" s="332">
        <v>0.23085764809902742</v>
      </c>
      <c r="R6821" s="358">
        <v>0.13770162854487408</v>
      </c>
      <c r="S6821" s="327">
        <v>0.13438549423555043</v>
      </c>
      <c r="T6821" s="358">
        <v>0.21987506784335947</v>
      </c>
      <c r="U6821" s="358">
        <v>0.58793718951222829</v>
      </c>
      <c r="V6821" s="361">
        <v>0</v>
      </c>
    </row>
    <row r="6822" spans="1:22" hidden="1" outlineLevel="1">
      <c r="A6822" s="65">
        <v>6813</v>
      </c>
      <c r="B6822" s="117">
        <v>1</v>
      </c>
      <c r="C6822" s="325">
        <v>9.8422752730325107E-5</v>
      </c>
      <c r="D6822" s="358">
        <v>1.2328121997742133E-4</v>
      </c>
      <c r="E6822" s="327">
        <v>1.0690743312035865E-4</v>
      </c>
      <c r="F6822" s="332">
        <v>0</v>
      </c>
      <c r="G6822" s="358">
        <v>0</v>
      </c>
      <c r="H6822" s="327">
        <v>0</v>
      </c>
      <c r="I6822" s="332">
        <v>0</v>
      </c>
      <c r="J6822" s="358">
        <v>0</v>
      </c>
      <c r="K6822" s="327">
        <v>0</v>
      </c>
      <c r="L6822" s="336">
        <v>5.8741981719495287E-5</v>
      </c>
      <c r="M6822" s="210">
        <v>1.1415525114155251E-4</v>
      </c>
      <c r="N6822" s="325">
        <v>0</v>
      </c>
      <c r="O6822" s="358">
        <v>0</v>
      </c>
      <c r="P6822" s="327">
        <v>0</v>
      </c>
      <c r="Q6822" s="332">
        <v>0.23085764809902742</v>
      </c>
      <c r="R6822" s="358">
        <v>0.15146763011668712</v>
      </c>
      <c r="S6822" s="327">
        <v>0.1489777534742536</v>
      </c>
      <c r="T6822" s="358">
        <v>0.20115116815546161</v>
      </c>
      <c r="U6822" s="358">
        <v>0.55256829842682997</v>
      </c>
      <c r="V6822" s="361">
        <v>0</v>
      </c>
    </row>
    <row r="6823" spans="1:22" hidden="1" outlineLevel="1">
      <c r="A6823" s="65">
        <v>6814</v>
      </c>
      <c r="B6823" s="117">
        <v>1</v>
      </c>
      <c r="C6823" s="325">
        <v>9.2597515825221724E-5</v>
      </c>
      <c r="D6823" s="358">
        <v>1.1519338091250928E-4</v>
      </c>
      <c r="E6823" s="327">
        <v>1.0148487432357309E-4</v>
      </c>
      <c r="F6823" s="332">
        <v>0</v>
      </c>
      <c r="G6823" s="358">
        <v>0</v>
      </c>
      <c r="H6823" s="327">
        <v>0</v>
      </c>
      <c r="I6823" s="332">
        <v>0</v>
      </c>
      <c r="J6823" s="358">
        <v>0</v>
      </c>
      <c r="K6823" s="327">
        <v>0</v>
      </c>
      <c r="L6823" s="336">
        <v>3.7594868300476983E-5</v>
      </c>
      <c r="M6823" s="210">
        <v>1.1415525114155251E-4</v>
      </c>
      <c r="N6823" s="325">
        <v>0</v>
      </c>
      <c r="O6823" s="358">
        <v>0</v>
      </c>
      <c r="P6823" s="327">
        <v>0</v>
      </c>
      <c r="Q6823" s="332">
        <v>0.16489832007073388</v>
      </c>
      <c r="R6823" s="358">
        <v>0.18071474129717716</v>
      </c>
      <c r="S6823" s="327">
        <v>0.20513558076326299</v>
      </c>
      <c r="T6823" s="358">
        <v>0.1621343269063783</v>
      </c>
      <c r="U6823" s="358">
        <v>0.47188654687739096</v>
      </c>
      <c r="V6823" s="361">
        <v>0</v>
      </c>
    </row>
    <row r="6824" spans="1:22" hidden="1" outlineLevel="1">
      <c r="A6824" s="65">
        <v>6815</v>
      </c>
      <c r="B6824" s="117">
        <v>1</v>
      </c>
      <c r="C6824" s="325">
        <v>8.5415973760882889E-5</v>
      </c>
      <c r="D6824" s="358">
        <v>1.0881643088055939E-4</v>
      </c>
      <c r="E6824" s="327">
        <v>9.3869941276412478E-5</v>
      </c>
      <c r="F6824" s="332">
        <v>0</v>
      </c>
      <c r="G6824" s="358">
        <v>0</v>
      </c>
      <c r="H6824" s="327">
        <v>0</v>
      </c>
      <c r="I6824" s="332">
        <v>0</v>
      </c>
      <c r="J6824" s="358">
        <v>0</v>
      </c>
      <c r="K6824" s="327">
        <v>9.2113590914628404E-5</v>
      </c>
      <c r="L6824" s="336">
        <v>2.3496792687798115E-5</v>
      </c>
      <c r="M6824" s="210">
        <v>1.1415525114155251E-4</v>
      </c>
      <c r="N6824" s="325">
        <v>0</v>
      </c>
      <c r="O6824" s="358">
        <v>0</v>
      </c>
      <c r="P6824" s="327">
        <v>0</v>
      </c>
      <c r="Q6824" s="332">
        <v>0.26383731211317418</v>
      </c>
      <c r="R6824" s="358">
        <v>0.21431542420568298</v>
      </c>
      <c r="S6824" s="327">
        <v>0.26527695163712878</v>
      </c>
      <c r="T6824" s="358">
        <v>0.10355676363697711</v>
      </c>
      <c r="U6824" s="358">
        <v>0.38137382560133964</v>
      </c>
      <c r="V6824" s="361">
        <v>0</v>
      </c>
    </row>
    <row r="6825" spans="1:22" hidden="1" outlineLevel="1">
      <c r="A6825" s="65">
        <v>6816</v>
      </c>
      <c r="B6825" s="117">
        <v>1</v>
      </c>
      <c r="C6825" s="325">
        <v>7.8515693135095194E-5</v>
      </c>
      <c r="D6825" s="358">
        <v>9.9562076565900423E-5</v>
      </c>
      <c r="E6825" s="327">
        <v>8.482801907220304E-5</v>
      </c>
      <c r="F6825" s="332">
        <v>0</v>
      </c>
      <c r="G6825" s="358">
        <v>0</v>
      </c>
      <c r="H6825" s="327">
        <v>0</v>
      </c>
      <c r="I6825" s="332">
        <v>0</v>
      </c>
      <c r="J6825" s="358">
        <v>0</v>
      </c>
      <c r="K6825" s="327">
        <v>9.2113590914628404E-5</v>
      </c>
      <c r="L6825" s="336">
        <v>9.3987170751192458E-6</v>
      </c>
      <c r="M6825" s="210">
        <v>1.1415525114155251E-4</v>
      </c>
      <c r="N6825" s="325">
        <v>0</v>
      </c>
      <c r="O6825" s="358">
        <v>0</v>
      </c>
      <c r="P6825" s="327">
        <v>0</v>
      </c>
      <c r="Q6825" s="332">
        <v>0.32979664014146776</v>
      </c>
      <c r="R6825" s="358">
        <v>0.18647615283294972</v>
      </c>
      <c r="S6825" s="327">
        <v>0.34838277223567421</v>
      </c>
      <c r="T6825" s="358">
        <v>6.4749127970998813E-2</v>
      </c>
      <c r="U6825" s="358">
        <v>0.36747486840164639</v>
      </c>
      <c r="V6825" s="361">
        <v>0</v>
      </c>
    </row>
    <row r="6826" spans="1:22" hidden="1" outlineLevel="1">
      <c r="A6826" s="65">
        <v>6817</v>
      </c>
      <c r="B6826" s="117">
        <v>1</v>
      </c>
      <c r="C6826" s="325">
        <v>7.1684165305397761E-5</v>
      </c>
      <c r="D6826" s="358">
        <v>8.9860558072171791E-5</v>
      </c>
      <c r="E6826" s="327">
        <v>7.5734206353191835E-5</v>
      </c>
      <c r="F6826" s="332">
        <v>0</v>
      </c>
      <c r="G6826" s="358">
        <v>0</v>
      </c>
      <c r="H6826" s="327">
        <v>0</v>
      </c>
      <c r="I6826" s="332">
        <v>0</v>
      </c>
      <c r="J6826" s="358">
        <v>0</v>
      </c>
      <c r="K6826" s="327">
        <v>9.5084997073164795E-5</v>
      </c>
      <c r="L6826" s="336">
        <v>5.8741981719495289E-6</v>
      </c>
      <c r="M6826" s="210">
        <v>1.1415525114155251E-4</v>
      </c>
      <c r="N6826" s="325">
        <v>0</v>
      </c>
      <c r="O6826" s="358">
        <v>0</v>
      </c>
      <c r="P6826" s="327">
        <v>0</v>
      </c>
      <c r="Q6826" s="332">
        <v>0.19787798408488064</v>
      </c>
      <c r="R6826" s="358">
        <v>0.151334568731812</v>
      </c>
      <c r="S6826" s="327">
        <v>0.46615891993802622</v>
      </c>
      <c r="T6826" s="358">
        <v>1.9665324811870399E-2</v>
      </c>
      <c r="U6826" s="358">
        <v>0.28385512589942674</v>
      </c>
      <c r="V6826" s="361">
        <v>0</v>
      </c>
    </row>
    <row r="6827" spans="1:22" hidden="1" outlineLevel="1">
      <c r="A6827" s="65">
        <v>6818</v>
      </c>
      <c r="B6827" s="117">
        <v>1</v>
      </c>
      <c r="C6827" s="325">
        <v>6.7971514316522859E-5</v>
      </c>
      <c r="D6827" s="358">
        <v>8.5622219331424619E-5</v>
      </c>
      <c r="E6827" s="327">
        <v>6.9390590918674735E-5</v>
      </c>
      <c r="F6827" s="332">
        <v>0</v>
      </c>
      <c r="G6827" s="358">
        <v>0</v>
      </c>
      <c r="H6827" s="327">
        <v>0</v>
      </c>
      <c r="I6827" s="332">
        <v>9.3615427822505074E-5</v>
      </c>
      <c r="J6827" s="358">
        <v>0</v>
      </c>
      <c r="K6827" s="327">
        <v>1.069706217073104E-4</v>
      </c>
      <c r="L6827" s="336">
        <v>2.3496792687798115E-6</v>
      </c>
      <c r="M6827" s="210">
        <v>1.1415525114155251E-4</v>
      </c>
      <c r="N6827" s="325">
        <v>0</v>
      </c>
      <c r="O6827" s="358">
        <v>0</v>
      </c>
      <c r="P6827" s="327">
        <v>0</v>
      </c>
      <c r="Q6827" s="332">
        <v>0.16489832007073388</v>
      </c>
      <c r="R6827" s="358">
        <v>0.15320055431322277</v>
      </c>
      <c r="S6827" s="327">
        <v>0.43234100118405755</v>
      </c>
      <c r="T6827" s="358">
        <v>1.8410091313240375E-2</v>
      </c>
      <c r="U6827" s="358">
        <v>0.25967320036500108</v>
      </c>
      <c r="V6827" s="361">
        <v>0</v>
      </c>
    </row>
    <row r="6828" spans="1:22" hidden="1" outlineLevel="1">
      <c r="A6828" s="65">
        <v>6819</v>
      </c>
      <c r="B6828" s="117">
        <v>1</v>
      </c>
      <c r="C6828" s="325">
        <v>6.6415201023206619E-5</v>
      </c>
      <c r="D6828" s="358">
        <v>8.0781181044974854E-5</v>
      </c>
      <c r="E6828" s="327">
        <v>6.8573315310546765E-5</v>
      </c>
      <c r="F6828" s="332">
        <v>0</v>
      </c>
      <c r="G6828" s="358">
        <v>0</v>
      </c>
      <c r="H6828" s="327">
        <v>0</v>
      </c>
      <c r="I6828" s="332">
        <v>1.0921799912625594E-4</v>
      </c>
      <c r="J6828" s="358">
        <v>0</v>
      </c>
      <c r="K6828" s="327">
        <v>1.1885624634145602E-4</v>
      </c>
      <c r="L6828" s="336">
        <v>1.1748396343899057E-6</v>
      </c>
      <c r="M6828" s="210">
        <v>1.1415525114155251E-4</v>
      </c>
      <c r="N6828" s="325">
        <v>0</v>
      </c>
      <c r="O6828" s="358">
        <v>0</v>
      </c>
      <c r="P6828" s="327">
        <v>0</v>
      </c>
      <c r="Q6828" s="332">
        <v>0.16489832007073388</v>
      </c>
      <c r="R6828" s="358">
        <v>0.15375768153610969</v>
      </c>
      <c r="S6828" s="327">
        <v>0.45877417224064221</v>
      </c>
      <c r="T6828" s="358">
        <v>1.8514694104792874E-2</v>
      </c>
      <c r="U6828" s="358">
        <v>0.25085922750665895</v>
      </c>
      <c r="V6828" s="361">
        <v>0</v>
      </c>
    </row>
    <row r="6829" spans="1:22" hidden="1" outlineLevel="1">
      <c r="A6829" s="65">
        <v>6820</v>
      </c>
      <c r="B6829" s="117">
        <v>1</v>
      </c>
      <c r="C6829" s="325">
        <v>6.6752714749467973E-5</v>
      </c>
      <c r="D6829" s="358">
        <v>8.2608721602911721E-5</v>
      </c>
      <c r="E6829" s="327">
        <v>6.6471749461074846E-5</v>
      </c>
      <c r="F6829" s="332">
        <v>0</v>
      </c>
      <c r="G6829" s="358">
        <v>0</v>
      </c>
      <c r="H6829" s="327">
        <v>0</v>
      </c>
      <c r="I6829" s="332">
        <v>1.0921799912625594E-4</v>
      </c>
      <c r="J6829" s="358">
        <v>0</v>
      </c>
      <c r="K6829" s="327">
        <v>1.099420278658468E-4</v>
      </c>
      <c r="L6829" s="336">
        <v>1.409807561267887E-5</v>
      </c>
      <c r="M6829" s="210">
        <v>1.1415525114155251E-4</v>
      </c>
      <c r="N6829" s="325">
        <v>0</v>
      </c>
      <c r="O6829" s="358">
        <v>0</v>
      </c>
      <c r="P6829" s="327">
        <v>0</v>
      </c>
      <c r="Q6829" s="332">
        <v>0.26383731211317418</v>
      </c>
      <c r="R6829" s="358">
        <v>0.15379100105060034</v>
      </c>
      <c r="S6829" s="327">
        <v>0.4078996019199011</v>
      </c>
      <c r="T6829" s="358">
        <v>1.9874530394975404E-2</v>
      </c>
      <c r="U6829" s="358">
        <v>0.24566124351327778</v>
      </c>
      <c r="V6829" s="361">
        <v>0</v>
      </c>
    </row>
    <row r="6830" spans="1:22" hidden="1" outlineLevel="1">
      <c r="A6830" s="65">
        <v>6821</v>
      </c>
      <c r="B6830" s="117">
        <v>1</v>
      </c>
      <c r="C6830" s="325">
        <v>6.8421532618204669E-5</v>
      </c>
      <c r="D6830" s="358">
        <v>8.3153095386126943E-5</v>
      </c>
      <c r="E6830" s="327">
        <v>6.7042545123894375E-5</v>
      </c>
      <c r="F6830" s="332">
        <v>0</v>
      </c>
      <c r="G6830" s="358">
        <v>0</v>
      </c>
      <c r="H6830" s="327">
        <v>0</v>
      </c>
      <c r="I6830" s="332">
        <v>1.0030224409554116E-4</v>
      </c>
      <c r="J6830" s="358">
        <v>0</v>
      </c>
      <c r="K6830" s="327">
        <v>1.1885624634145602E-4</v>
      </c>
      <c r="L6830" s="336">
        <v>3.7594868300476983E-5</v>
      </c>
      <c r="M6830" s="210">
        <v>1.1415525114155251E-4</v>
      </c>
      <c r="N6830" s="325">
        <v>0</v>
      </c>
      <c r="O6830" s="358">
        <v>0</v>
      </c>
      <c r="P6830" s="327">
        <v>0</v>
      </c>
      <c r="Q6830" s="332">
        <v>0.296816976127321</v>
      </c>
      <c r="R6830" s="358">
        <v>0.1791547011833711</v>
      </c>
      <c r="S6830" s="327">
        <v>0.3971136501099895</v>
      </c>
      <c r="T6830" s="358">
        <v>2.0083735978080407E-2</v>
      </c>
      <c r="U6830" s="358">
        <v>0.24939023203026864</v>
      </c>
      <c r="V6830" s="361">
        <v>0</v>
      </c>
    </row>
    <row r="6831" spans="1:22" hidden="1" outlineLevel="1">
      <c r="A6831" s="65">
        <v>6822</v>
      </c>
      <c r="B6831" s="117">
        <v>1</v>
      </c>
      <c r="C6831" s="325">
        <v>7.6365605693726557E-5</v>
      </c>
      <c r="D6831" s="358">
        <v>8.5797196618886651E-5</v>
      </c>
      <c r="E6831" s="327">
        <v>7.2841310152992823E-5</v>
      </c>
      <c r="F6831" s="332">
        <v>0</v>
      </c>
      <c r="G6831" s="358">
        <v>0</v>
      </c>
      <c r="H6831" s="327">
        <v>0</v>
      </c>
      <c r="I6831" s="332">
        <v>9.8073305337862478E-5</v>
      </c>
      <c r="J6831" s="358">
        <v>0</v>
      </c>
      <c r="K6831" s="327">
        <v>1.1588484018291963E-4</v>
      </c>
      <c r="L6831" s="336">
        <v>9.3987170751192462E-5</v>
      </c>
      <c r="M6831" s="210">
        <v>1.1415525114155251E-4</v>
      </c>
      <c r="N6831" s="325">
        <v>0</v>
      </c>
      <c r="O6831" s="358">
        <v>0</v>
      </c>
      <c r="P6831" s="327">
        <v>0</v>
      </c>
      <c r="Q6831" s="332">
        <v>0.13191865605658709</v>
      </c>
      <c r="R6831" s="358">
        <v>0.25672607013907434</v>
      </c>
      <c r="S6831" s="327">
        <v>0.47012557730763949</v>
      </c>
      <c r="T6831" s="358">
        <v>1.9456119228765393E-2</v>
      </c>
      <c r="U6831" s="358">
        <v>0.26554918227056246</v>
      </c>
      <c r="V6831" s="361">
        <v>0</v>
      </c>
    </row>
    <row r="6832" spans="1:22" hidden="1" outlineLevel="1">
      <c r="A6832" s="65">
        <v>6823</v>
      </c>
      <c r="B6832" s="117">
        <v>1</v>
      </c>
      <c r="C6832" s="325">
        <v>1.0020407517448226E-4</v>
      </c>
      <c r="D6832" s="358">
        <v>9.5634808558419098E-5</v>
      </c>
      <c r="E6832" s="327">
        <v>9.012085158198418E-5</v>
      </c>
      <c r="F6832" s="332">
        <v>0</v>
      </c>
      <c r="G6832" s="358">
        <v>0</v>
      </c>
      <c r="H6832" s="327">
        <v>0</v>
      </c>
      <c r="I6832" s="332">
        <v>1.0030224409554116E-4</v>
      </c>
      <c r="J6832" s="358">
        <v>0</v>
      </c>
      <c r="K6832" s="327">
        <v>9.8056403231701241E-5</v>
      </c>
      <c r="L6832" s="336">
        <v>1.8210014333043539E-4</v>
      </c>
      <c r="M6832" s="210">
        <v>1.1415525114155251E-4</v>
      </c>
      <c r="N6832" s="325">
        <v>1.8840041161301334E-4</v>
      </c>
      <c r="O6832" s="358">
        <v>1.7546649563218605E-2</v>
      </c>
      <c r="P6832" s="327">
        <v>3.429495038980233E-3</v>
      </c>
      <c r="Q6832" s="332">
        <v>0.13191865605658709</v>
      </c>
      <c r="R6832" s="358">
        <v>0.22245237911717974</v>
      </c>
      <c r="S6832" s="327">
        <v>0.51623171291306358</v>
      </c>
      <c r="T6832" s="358">
        <v>0.14215519371985039</v>
      </c>
      <c r="U6832" s="358">
        <v>0.30012707579175057</v>
      </c>
      <c r="V6832" s="361">
        <v>0</v>
      </c>
    </row>
    <row r="6833" spans="1:22" hidden="1" outlineLevel="1">
      <c r="A6833" s="65">
        <v>6824</v>
      </c>
      <c r="B6833" s="117">
        <v>1</v>
      </c>
      <c r="C6833" s="325">
        <v>1.2447381219434967E-4</v>
      </c>
      <c r="D6833" s="358">
        <v>1.0846647630563532E-4</v>
      </c>
      <c r="E6833" s="327">
        <v>1.0345671388604057E-4</v>
      </c>
      <c r="F6833" s="332">
        <v>0</v>
      </c>
      <c r="G6833" s="358">
        <v>0</v>
      </c>
      <c r="H6833" s="327">
        <v>0</v>
      </c>
      <c r="I6833" s="332">
        <v>1.1144693788393462E-4</v>
      </c>
      <c r="J6833" s="358">
        <v>0</v>
      </c>
      <c r="K6833" s="327">
        <v>0</v>
      </c>
      <c r="L6833" s="336">
        <v>1.5860335064263727E-4</v>
      </c>
      <c r="M6833" s="210">
        <v>1.1415525114155251E-4</v>
      </c>
      <c r="N6833" s="325">
        <v>1.0173622227102722E-2</v>
      </c>
      <c r="O6833" s="358">
        <v>0.15256530891183551</v>
      </c>
      <c r="P6833" s="327">
        <v>6.4877508107498011E-2</v>
      </c>
      <c r="Q6833" s="332">
        <v>0.16489832007073388</v>
      </c>
      <c r="R6833" s="358">
        <v>0.18774589701558034</v>
      </c>
      <c r="S6833" s="327">
        <v>0.47874252116905808</v>
      </c>
      <c r="T6833" s="358">
        <v>0.2266742492942721</v>
      </c>
      <c r="U6833" s="358">
        <v>0.44239363769755408</v>
      </c>
      <c r="V6833" s="361">
        <v>2.9000643833233662E-2</v>
      </c>
    </row>
    <row r="6834" spans="1:22" hidden="1" outlineLevel="1">
      <c r="A6834" s="65">
        <v>6825</v>
      </c>
      <c r="B6834" s="117">
        <v>1</v>
      </c>
      <c r="C6834" s="325">
        <v>1.4009319741522237E-4</v>
      </c>
      <c r="D6834" s="358">
        <v>1.1787636598692721E-4</v>
      </c>
      <c r="E6834" s="327">
        <v>1.1572882063666055E-4</v>
      </c>
      <c r="F6834" s="332">
        <v>0</v>
      </c>
      <c r="G6834" s="358">
        <v>0</v>
      </c>
      <c r="H6834" s="327">
        <v>0</v>
      </c>
      <c r="I6834" s="332">
        <v>8.6928611549469016E-5</v>
      </c>
      <c r="J6834" s="358">
        <v>0</v>
      </c>
      <c r="K6834" s="327">
        <v>0</v>
      </c>
      <c r="L6834" s="336">
        <v>1.4685495429873823E-4</v>
      </c>
      <c r="M6834" s="210">
        <v>1.1415525114155251E-4</v>
      </c>
      <c r="N6834" s="325">
        <v>2.7694860507112961E-2</v>
      </c>
      <c r="O6834" s="358">
        <v>0.33248450642265209</v>
      </c>
      <c r="P6834" s="327">
        <v>0.11658270651422754</v>
      </c>
      <c r="Q6834" s="332">
        <v>6.5959328028293546E-2</v>
      </c>
      <c r="R6834" s="358">
        <v>0.16571371750115849</v>
      </c>
      <c r="S6834" s="327">
        <v>0.41963079480109516</v>
      </c>
      <c r="T6834" s="358">
        <v>0.27196725803650551</v>
      </c>
      <c r="U6834" s="358">
        <v>0.56307726606562247</v>
      </c>
      <c r="V6834" s="361">
        <v>8.4201574484477293E-2</v>
      </c>
    </row>
    <row r="6835" spans="1:22" hidden="1" outlineLevel="1">
      <c r="A6835" s="65">
        <v>6826</v>
      </c>
      <c r="B6835" s="117">
        <v>1</v>
      </c>
      <c r="C6835" s="325">
        <v>1.453809124599836E-4</v>
      </c>
      <c r="D6835" s="358">
        <v>1.2120093444870596E-4</v>
      </c>
      <c r="E6835" s="327">
        <v>1.2288971167930562E-4</v>
      </c>
      <c r="F6835" s="332">
        <v>0</v>
      </c>
      <c r="G6835" s="358">
        <v>0</v>
      </c>
      <c r="H6835" s="327">
        <v>0</v>
      </c>
      <c r="I6835" s="332">
        <v>0</v>
      </c>
      <c r="J6835" s="358">
        <v>0</v>
      </c>
      <c r="K6835" s="327">
        <v>0</v>
      </c>
      <c r="L6835" s="336">
        <v>1.644775488145868E-4</v>
      </c>
      <c r="M6835" s="210">
        <v>1.1415525114155251E-4</v>
      </c>
      <c r="N6835" s="325">
        <v>4.5216098787123203E-2</v>
      </c>
      <c r="O6835" s="358">
        <v>0.4184158557694459</v>
      </c>
      <c r="P6835" s="327">
        <v>0.14143176336687052</v>
      </c>
      <c r="Q6835" s="332">
        <v>3.2979664014146773E-2</v>
      </c>
      <c r="R6835" s="358">
        <v>0.18600438127813515</v>
      </c>
      <c r="S6835" s="327">
        <v>0.45598062310251036</v>
      </c>
      <c r="T6835" s="358">
        <v>0.1874482024620838</v>
      </c>
      <c r="U6835" s="358">
        <v>0.5507603039943495</v>
      </c>
      <c r="V6835" s="361">
        <v>0.15098871507657116</v>
      </c>
    </row>
    <row r="6836" spans="1:22" hidden="1" outlineLevel="1">
      <c r="A6836" s="65">
        <v>6827</v>
      </c>
      <c r="B6836" s="117">
        <v>1</v>
      </c>
      <c r="C6836" s="325">
        <v>1.4340583213593567E-4</v>
      </c>
      <c r="D6836" s="358">
        <v>1.1663208305386383E-4</v>
      </c>
      <c r="E6836" s="327">
        <v>1.2501722278617842E-4</v>
      </c>
      <c r="F6836" s="332">
        <v>0</v>
      </c>
      <c r="G6836" s="358">
        <v>0</v>
      </c>
      <c r="H6836" s="327">
        <v>0</v>
      </c>
      <c r="I6836" s="332">
        <v>0</v>
      </c>
      <c r="J6836" s="358">
        <v>0</v>
      </c>
      <c r="K6836" s="327">
        <v>0</v>
      </c>
      <c r="L6836" s="336">
        <v>1.8797434150238492E-4</v>
      </c>
      <c r="M6836" s="210">
        <v>1.1415525114155251E-4</v>
      </c>
      <c r="N6836" s="325">
        <v>5.8027326776808115E-2</v>
      </c>
      <c r="O6836" s="358">
        <v>0.47537477110860032</v>
      </c>
      <c r="P6836" s="327">
        <v>0.18527687305394774</v>
      </c>
      <c r="Q6836" s="332">
        <v>3.2979664014146773E-2</v>
      </c>
      <c r="R6836" s="358">
        <v>0.19708371618408599</v>
      </c>
      <c r="S6836" s="327">
        <v>0.50444143209931636</v>
      </c>
      <c r="T6836" s="358">
        <v>0.15836862641048821</v>
      </c>
      <c r="U6836" s="358">
        <v>0.49584247310775659</v>
      </c>
      <c r="V6836" s="361">
        <v>0.25895667829712332</v>
      </c>
    </row>
    <row r="6837" spans="1:22" hidden="1" outlineLevel="1">
      <c r="A6837" s="65">
        <v>6828</v>
      </c>
      <c r="B6837" s="117">
        <v>1</v>
      </c>
      <c r="C6837" s="325">
        <v>1.4283705900464339E-4</v>
      </c>
      <c r="D6837" s="358">
        <v>1.1289923425467365E-4</v>
      </c>
      <c r="E6837" s="327">
        <v>1.2339564419862293E-4</v>
      </c>
      <c r="F6837" s="332">
        <v>0</v>
      </c>
      <c r="G6837" s="358">
        <v>0</v>
      </c>
      <c r="H6837" s="327">
        <v>0</v>
      </c>
      <c r="I6837" s="332">
        <v>0</v>
      </c>
      <c r="J6837" s="358">
        <v>0</v>
      </c>
      <c r="K6837" s="327">
        <v>0</v>
      </c>
      <c r="L6837" s="336">
        <v>2.0677177565262342E-4</v>
      </c>
      <c r="M6837" s="210">
        <v>1.1415525114155251E-4</v>
      </c>
      <c r="N6837" s="325">
        <v>7.0084953120040969E-2</v>
      </c>
      <c r="O6837" s="358">
        <v>0.52818095146701316</v>
      </c>
      <c r="P6837" s="327">
        <v>0.15993884666293148</v>
      </c>
      <c r="Q6837" s="332">
        <v>3.2979664014146773E-2</v>
      </c>
      <c r="R6837" s="358">
        <v>0.14487583751383476</v>
      </c>
      <c r="S6837" s="327">
        <v>0.52637623731809335</v>
      </c>
      <c r="T6837" s="358">
        <v>0.13420538156186024</v>
      </c>
      <c r="U6837" s="358">
        <v>0.42668668606538029</v>
      </c>
      <c r="V6837" s="361">
        <v>0.29784713259251971</v>
      </c>
    </row>
    <row r="6838" spans="1:22" hidden="1" outlineLevel="1">
      <c r="A6838" s="65">
        <v>6829</v>
      </c>
      <c r="B6838" s="117">
        <v>1</v>
      </c>
      <c r="C6838" s="325">
        <v>1.3051780799610394E-4</v>
      </c>
      <c r="D6838" s="358">
        <v>1.1165495132161026E-4</v>
      </c>
      <c r="E6838" s="327">
        <v>1.1901089569787287E-4</v>
      </c>
      <c r="F6838" s="332">
        <v>0</v>
      </c>
      <c r="G6838" s="358">
        <v>0</v>
      </c>
      <c r="H6838" s="327">
        <v>0</v>
      </c>
      <c r="I6838" s="332">
        <v>0</v>
      </c>
      <c r="J6838" s="358">
        <v>0</v>
      </c>
      <c r="K6838" s="327">
        <v>0</v>
      </c>
      <c r="L6838" s="336">
        <v>1.8797434150238492E-4</v>
      </c>
      <c r="M6838" s="210">
        <v>1.1415525114155251E-4</v>
      </c>
      <c r="N6838" s="325">
        <v>9.5895809511023791E-2</v>
      </c>
      <c r="O6838" s="358">
        <v>0.49802411698031174</v>
      </c>
      <c r="P6838" s="327">
        <v>0.22638934999797194</v>
      </c>
      <c r="Q6838" s="332">
        <v>3.2979664014146773E-2</v>
      </c>
      <c r="R6838" s="358">
        <v>0.14293434289687454</v>
      </c>
      <c r="S6838" s="327">
        <v>0.47317230910803754</v>
      </c>
      <c r="T6838" s="358">
        <v>8.6820316988576757E-2</v>
      </c>
      <c r="U6838" s="358">
        <v>0.34487493799564112</v>
      </c>
      <c r="V6838" s="361">
        <v>0.3312330683274563</v>
      </c>
    </row>
    <row r="6839" spans="1:22" hidden="1" outlineLevel="1">
      <c r="A6839" s="65">
        <v>6830</v>
      </c>
      <c r="B6839" s="117">
        <v>1</v>
      </c>
      <c r="C6839" s="325">
        <v>1.3176785883410895E-4</v>
      </c>
      <c r="D6839" s="358">
        <v>1.0764991563081246E-4</v>
      </c>
      <c r="E6839" s="327">
        <v>1.1642934258648452E-4</v>
      </c>
      <c r="F6839" s="332">
        <v>0</v>
      </c>
      <c r="G6839" s="358">
        <v>0</v>
      </c>
      <c r="H6839" s="327">
        <v>0</v>
      </c>
      <c r="I6839" s="332">
        <v>0</v>
      </c>
      <c r="J6839" s="358">
        <v>0</v>
      </c>
      <c r="K6839" s="327">
        <v>0</v>
      </c>
      <c r="L6839" s="336">
        <v>1.9032402077116473E-4</v>
      </c>
      <c r="M6839" s="210">
        <v>1.1415525114155251E-4</v>
      </c>
      <c r="N6839" s="325">
        <v>7.7620969584561508E-2</v>
      </c>
      <c r="O6839" s="358">
        <v>0.46989226351883684</v>
      </c>
      <c r="P6839" s="327">
        <v>0.23220820571357775</v>
      </c>
      <c r="Q6839" s="332">
        <v>3.2979664014146773E-2</v>
      </c>
      <c r="R6839" s="358">
        <v>0.15079427116114319</v>
      </c>
      <c r="S6839" s="327">
        <v>0.48514825536467371</v>
      </c>
      <c r="T6839" s="358">
        <v>6.5690553094971335E-2</v>
      </c>
      <c r="U6839" s="358">
        <v>0.32430900132617624</v>
      </c>
      <c r="V6839" s="361">
        <v>0.23351832067791237</v>
      </c>
    </row>
    <row r="6840" spans="1:22" hidden="1" outlineLevel="1">
      <c r="A6840" s="65">
        <v>6831</v>
      </c>
      <c r="B6840" s="117">
        <v>1</v>
      </c>
      <c r="C6840" s="325">
        <v>1.3902440394872808E-4</v>
      </c>
      <c r="D6840" s="358">
        <v>1.0817484749319858E-4</v>
      </c>
      <c r="E6840" s="327">
        <v>1.21410832007455E-4</v>
      </c>
      <c r="F6840" s="332">
        <v>0</v>
      </c>
      <c r="G6840" s="358">
        <v>0</v>
      </c>
      <c r="H6840" s="327">
        <v>0</v>
      </c>
      <c r="I6840" s="332">
        <v>0</v>
      </c>
      <c r="J6840" s="358">
        <v>0</v>
      </c>
      <c r="K6840" s="327">
        <v>0</v>
      </c>
      <c r="L6840" s="336">
        <v>2.1382081345896285E-4</v>
      </c>
      <c r="M6840" s="210">
        <v>1.1415525114155251E-4</v>
      </c>
      <c r="N6840" s="325">
        <v>5.6708523895517025E-2</v>
      </c>
      <c r="O6840" s="358">
        <v>0.36839086039015989</v>
      </c>
      <c r="P6840" s="327">
        <v>0.22441334703337812</v>
      </c>
      <c r="Q6840" s="332">
        <v>3.2979664014146773E-2</v>
      </c>
      <c r="R6840" s="358">
        <v>0.17358530794489507</v>
      </c>
      <c r="S6840" s="327">
        <v>0.43203715987606217</v>
      </c>
      <c r="T6840" s="358">
        <v>9.0899825859124345E-2</v>
      </c>
      <c r="U6840" s="358">
        <v>0.33956395435022985</v>
      </c>
      <c r="V6840" s="361">
        <v>0.15796670393130033</v>
      </c>
    </row>
    <row r="6841" spans="1:22" hidden="1" outlineLevel="1">
      <c r="A6841" s="65">
        <v>6832</v>
      </c>
      <c r="B6841" s="117">
        <v>1</v>
      </c>
      <c r="C6841" s="325">
        <v>1.4017445071969271E-4</v>
      </c>
      <c r="D6841" s="358">
        <v>1.1099392601342033E-4</v>
      </c>
      <c r="E6841" s="327">
        <v>1.2253945070439363E-4</v>
      </c>
      <c r="F6841" s="332">
        <v>0</v>
      </c>
      <c r="G6841" s="358">
        <v>0</v>
      </c>
      <c r="H6841" s="327">
        <v>0</v>
      </c>
      <c r="I6841" s="332">
        <v>0</v>
      </c>
      <c r="J6841" s="358">
        <v>0</v>
      </c>
      <c r="K6841" s="327">
        <v>0</v>
      </c>
      <c r="L6841" s="336">
        <v>2.2321953053408208E-4</v>
      </c>
      <c r="M6841" s="210">
        <v>1.1415525114155251E-4</v>
      </c>
      <c r="N6841" s="325">
        <v>3.8245283557441709E-2</v>
      </c>
      <c r="O6841" s="358">
        <v>0.24778576966427823</v>
      </c>
      <c r="P6841" s="327">
        <v>0.129903780252695</v>
      </c>
      <c r="Q6841" s="332">
        <v>3.2979664014146773E-2</v>
      </c>
      <c r="R6841" s="358">
        <v>0.19101293935087235</v>
      </c>
      <c r="S6841" s="327">
        <v>0.4274712768188772</v>
      </c>
      <c r="T6841" s="358">
        <v>0.11516767349930483</v>
      </c>
      <c r="U6841" s="358">
        <v>0.38363381864194024</v>
      </c>
      <c r="V6841" s="361">
        <v>7.4307946741759279E-2</v>
      </c>
    </row>
    <row r="6842" spans="1:22" hidden="1" outlineLevel="1">
      <c r="A6842" s="65">
        <v>6833</v>
      </c>
      <c r="B6842" s="117">
        <v>1</v>
      </c>
      <c r="C6842" s="325">
        <v>1.3954942530069019E-4</v>
      </c>
      <c r="D6842" s="358">
        <v>1.1437682023768642E-4</v>
      </c>
      <c r="E6842" s="327">
        <v>1.248356059843722E-4</v>
      </c>
      <c r="F6842" s="332">
        <v>0</v>
      </c>
      <c r="G6842" s="358">
        <v>0</v>
      </c>
      <c r="H6842" s="327">
        <v>0</v>
      </c>
      <c r="I6842" s="332">
        <v>0</v>
      </c>
      <c r="J6842" s="358">
        <v>0</v>
      </c>
      <c r="K6842" s="327">
        <v>0</v>
      </c>
      <c r="L6842" s="336">
        <v>2.2321953053408208E-4</v>
      </c>
      <c r="M6842" s="210">
        <v>1.1415525114155251E-4</v>
      </c>
      <c r="N6842" s="325">
        <v>1.6202435398719146E-2</v>
      </c>
      <c r="O6842" s="358">
        <v>9.0302531643679754E-2</v>
      </c>
      <c r="P6842" s="327">
        <v>4.2011769440584559E-2</v>
      </c>
      <c r="Q6842" s="332">
        <v>3.2979664014146773E-2</v>
      </c>
      <c r="R6842" s="358">
        <v>0.19316580126776417</v>
      </c>
      <c r="S6842" s="327">
        <v>0.35477162021604663</v>
      </c>
      <c r="T6842" s="358">
        <v>0.13023047548286515</v>
      </c>
      <c r="U6842" s="358">
        <v>0.46036058237032823</v>
      </c>
      <c r="V6842" s="361">
        <v>0</v>
      </c>
    </row>
    <row r="6843" spans="1:22" hidden="1" outlineLevel="1">
      <c r="A6843" s="65">
        <v>6834</v>
      </c>
      <c r="B6843" s="117">
        <v>1</v>
      </c>
      <c r="C6843" s="325">
        <v>1.3736183633418142E-4</v>
      </c>
      <c r="D6843" s="358">
        <v>1.1987888383232611E-4</v>
      </c>
      <c r="E6843" s="327">
        <v>1.2299349270890916E-4</v>
      </c>
      <c r="F6843" s="332">
        <v>0</v>
      </c>
      <c r="G6843" s="358">
        <v>0</v>
      </c>
      <c r="H6843" s="327">
        <v>0</v>
      </c>
      <c r="I6843" s="332">
        <v>0</v>
      </c>
      <c r="J6843" s="358">
        <v>0</v>
      </c>
      <c r="K6843" s="327">
        <v>0</v>
      </c>
      <c r="L6843" s="336">
        <v>1.644775488145868E-4</v>
      </c>
      <c r="M6843" s="210">
        <v>1.1415525114155251E-4</v>
      </c>
      <c r="N6843" s="325">
        <v>1.1304024696780803E-3</v>
      </c>
      <c r="O6843" s="358">
        <v>3.7486806997646754E-3</v>
      </c>
      <c r="P6843" s="327">
        <v>1.2754671521445708E-3</v>
      </c>
      <c r="Q6843" s="332">
        <v>9.8938992042440319E-2</v>
      </c>
      <c r="R6843" s="358">
        <v>0.19636041296840254</v>
      </c>
      <c r="S6843" s="327">
        <v>0.32267540437699693</v>
      </c>
      <c r="T6843" s="358">
        <v>0.15627657057943817</v>
      </c>
      <c r="U6843" s="358">
        <v>0.48375151034054376</v>
      </c>
      <c r="V6843" s="361">
        <v>0</v>
      </c>
    </row>
    <row r="6844" spans="1:22" hidden="1" outlineLevel="1">
      <c r="A6844" s="65">
        <v>6835</v>
      </c>
      <c r="B6844" s="117">
        <v>1</v>
      </c>
      <c r="C6844" s="325">
        <v>1.3881814556045727E-4</v>
      </c>
      <c r="D6844" s="358">
        <v>1.3064970797165609E-4</v>
      </c>
      <c r="E6844" s="327">
        <v>1.2746904961056233E-4</v>
      </c>
      <c r="F6844" s="332">
        <v>0</v>
      </c>
      <c r="G6844" s="358">
        <v>0</v>
      </c>
      <c r="H6844" s="327">
        <v>0</v>
      </c>
      <c r="I6844" s="332">
        <v>0</v>
      </c>
      <c r="J6844" s="358">
        <v>0</v>
      </c>
      <c r="K6844" s="327">
        <v>0</v>
      </c>
      <c r="L6844" s="336">
        <v>1.1748396343899057E-4</v>
      </c>
      <c r="M6844" s="210">
        <v>1.1415525114155251E-4</v>
      </c>
      <c r="N6844" s="325">
        <v>0</v>
      </c>
      <c r="O6844" s="358">
        <v>0</v>
      </c>
      <c r="P6844" s="327">
        <v>0</v>
      </c>
      <c r="Q6844" s="332">
        <v>0.16489832007073388</v>
      </c>
      <c r="R6844" s="358">
        <v>0.19578791844478372</v>
      </c>
      <c r="S6844" s="327">
        <v>0.35246757782879901</v>
      </c>
      <c r="T6844" s="358">
        <v>0.19633943974404647</v>
      </c>
      <c r="U6844" s="358">
        <v>0.57833221908967603</v>
      </c>
      <c r="V6844" s="361">
        <v>0</v>
      </c>
    </row>
    <row r="6845" spans="1:22" hidden="1" outlineLevel="1">
      <c r="A6845" s="65">
        <v>6836</v>
      </c>
      <c r="B6845" s="117">
        <v>1</v>
      </c>
      <c r="C6845" s="325">
        <v>1.4406835908007832E-4</v>
      </c>
      <c r="D6845" s="358">
        <v>1.4447291368115719E-4</v>
      </c>
      <c r="E6845" s="327">
        <v>1.3813255040232727E-4</v>
      </c>
      <c r="F6845" s="332">
        <v>0</v>
      </c>
      <c r="G6845" s="358">
        <v>0</v>
      </c>
      <c r="H6845" s="327">
        <v>0</v>
      </c>
      <c r="I6845" s="332">
        <v>0</v>
      </c>
      <c r="J6845" s="358">
        <v>0</v>
      </c>
      <c r="K6845" s="327">
        <v>0</v>
      </c>
      <c r="L6845" s="336">
        <v>8.811297257924293E-5</v>
      </c>
      <c r="M6845" s="210">
        <v>1.1415525114155251E-4</v>
      </c>
      <c r="N6845" s="325">
        <v>0</v>
      </c>
      <c r="O6845" s="358">
        <v>0</v>
      </c>
      <c r="P6845" s="327">
        <v>0</v>
      </c>
      <c r="Q6845" s="332">
        <v>0.23085764809902742</v>
      </c>
      <c r="R6845" s="358">
        <v>0.2064376762577283</v>
      </c>
      <c r="S6845" s="327">
        <v>0.39544257819920486</v>
      </c>
      <c r="T6845" s="358">
        <v>0.25721826442760271</v>
      </c>
      <c r="U6845" s="358">
        <v>0.63121605623972832</v>
      </c>
      <c r="V6845" s="361">
        <v>0</v>
      </c>
    </row>
    <row r="6846" spans="1:22" hidden="1" outlineLevel="1">
      <c r="A6846" s="65">
        <v>6837</v>
      </c>
      <c r="B6846" s="117">
        <v>1</v>
      </c>
      <c r="C6846" s="325">
        <v>1.3481173262465117E-4</v>
      </c>
      <c r="D6846" s="358">
        <v>1.4095392601108731E-4</v>
      </c>
      <c r="E6846" s="327">
        <v>1.2941494391562893E-4</v>
      </c>
      <c r="F6846" s="332">
        <v>0</v>
      </c>
      <c r="G6846" s="358">
        <v>0</v>
      </c>
      <c r="H6846" s="327">
        <v>0</v>
      </c>
      <c r="I6846" s="332">
        <v>0</v>
      </c>
      <c r="J6846" s="358">
        <v>0</v>
      </c>
      <c r="K6846" s="327">
        <v>0</v>
      </c>
      <c r="L6846" s="336">
        <v>5.8741981719495287E-5</v>
      </c>
      <c r="M6846" s="210">
        <v>1.1415525114155251E-4</v>
      </c>
      <c r="N6846" s="325">
        <v>0</v>
      </c>
      <c r="O6846" s="358">
        <v>0</v>
      </c>
      <c r="P6846" s="327">
        <v>0</v>
      </c>
      <c r="Q6846" s="332">
        <v>0.296816976127321</v>
      </c>
      <c r="R6846" s="358">
        <v>0.21362089410893226</v>
      </c>
      <c r="S6846" s="327">
        <v>0.36797976263671744</v>
      </c>
      <c r="T6846" s="358">
        <v>0.24414291548353997</v>
      </c>
      <c r="U6846" s="358">
        <v>0.59505616759011992</v>
      </c>
      <c r="V6846" s="361">
        <v>0</v>
      </c>
    </row>
    <row r="6847" spans="1:22" hidden="1" outlineLevel="1">
      <c r="A6847" s="65">
        <v>6838</v>
      </c>
      <c r="B6847" s="117">
        <v>1</v>
      </c>
      <c r="C6847" s="325">
        <v>1.2351752330327584E-4</v>
      </c>
      <c r="D6847" s="358">
        <v>1.3014421803009908E-4</v>
      </c>
      <c r="E6847" s="327">
        <v>1.188422515247671E-4</v>
      </c>
      <c r="F6847" s="332">
        <v>0</v>
      </c>
      <c r="G6847" s="358">
        <v>0</v>
      </c>
      <c r="H6847" s="327">
        <v>0</v>
      </c>
      <c r="I6847" s="332">
        <v>0</v>
      </c>
      <c r="J6847" s="358">
        <v>0</v>
      </c>
      <c r="K6847" s="327">
        <v>0</v>
      </c>
      <c r="L6847" s="336">
        <v>3.7594868300476983E-5</v>
      </c>
      <c r="M6847" s="210">
        <v>1.1415525114155251E-4</v>
      </c>
      <c r="N6847" s="325">
        <v>0</v>
      </c>
      <c r="O6847" s="358">
        <v>0</v>
      </c>
      <c r="P6847" s="327">
        <v>0</v>
      </c>
      <c r="Q6847" s="332">
        <v>0.36277630415561452</v>
      </c>
      <c r="R6847" s="358">
        <v>0.23114310650417047</v>
      </c>
      <c r="S6847" s="327">
        <v>0.38154237736951785</v>
      </c>
      <c r="T6847" s="358">
        <v>0.15690418732875319</v>
      </c>
      <c r="U6847" s="358">
        <v>0.47482453783017164</v>
      </c>
      <c r="V6847" s="361">
        <v>0</v>
      </c>
    </row>
    <row r="6848" spans="1:22" hidden="1" outlineLevel="1">
      <c r="A6848" s="65">
        <v>6839</v>
      </c>
      <c r="B6848" s="117">
        <v>1</v>
      </c>
      <c r="C6848" s="325">
        <v>1.0984821738969096E-4</v>
      </c>
      <c r="D6848" s="358">
        <v>1.1772083062029428E-4</v>
      </c>
      <c r="E6848" s="327">
        <v>1.0655717214544668E-4</v>
      </c>
      <c r="F6848" s="332">
        <v>0</v>
      </c>
      <c r="G6848" s="358">
        <v>0</v>
      </c>
      <c r="H6848" s="327">
        <v>0</v>
      </c>
      <c r="I6848" s="332">
        <v>0</v>
      </c>
      <c r="J6848" s="358">
        <v>0</v>
      </c>
      <c r="K6848" s="327">
        <v>0</v>
      </c>
      <c r="L6848" s="336">
        <v>2.3496792687798115E-5</v>
      </c>
      <c r="M6848" s="210">
        <v>1.1415525114155251E-4</v>
      </c>
      <c r="N6848" s="325">
        <v>0</v>
      </c>
      <c r="O6848" s="358">
        <v>0</v>
      </c>
      <c r="P6848" s="327">
        <v>0</v>
      </c>
      <c r="Q6848" s="332">
        <v>0.26383731211317418</v>
      </c>
      <c r="R6848" s="358">
        <v>0.2478531649758498</v>
      </c>
      <c r="S6848" s="327">
        <v>0.50439923038200618</v>
      </c>
      <c r="T6848" s="358">
        <v>7.0606884297938932E-2</v>
      </c>
      <c r="U6848" s="358">
        <v>0.40758974487230581</v>
      </c>
      <c r="V6848" s="361">
        <v>0</v>
      </c>
    </row>
    <row r="6849" spans="1:22" hidden="1" outlineLevel="1">
      <c r="A6849" s="65">
        <v>6840</v>
      </c>
      <c r="B6849" s="117">
        <v>1</v>
      </c>
      <c r="C6849" s="325">
        <v>1.0075409754320446E-4</v>
      </c>
      <c r="D6849" s="358">
        <v>1.0413092796074256E-4</v>
      </c>
      <c r="E6849" s="327">
        <v>9.6412576501699499E-5</v>
      </c>
      <c r="F6849" s="332">
        <v>0</v>
      </c>
      <c r="G6849" s="358">
        <v>0</v>
      </c>
      <c r="H6849" s="327">
        <v>0</v>
      </c>
      <c r="I6849" s="332">
        <v>0</v>
      </c>
      <c r="J6849" s="358">
        <v>0</v>
      </c>
      <c r="K6849" s="327">
        <v>0</v>
      </c>
      <c r="L6849" s="336">
        <v>9.3987170751192458E-6</v>
      </c>
      <c r="M6849" s="210">
        <v>1.1415525114155251E-4</v>
      </c>
      <c r="N6849" s="325">
        <v>0</v>
      </c>
      <c r="O6849" s="358">
        <v>0</v>
      </c>
      <c r="P6849" s="327">
        <v>0</v>
      </c>
      <c r="Q6849" s="332">
        <v>0.19787798408488064</v>
      </c>
      <c r="R6849" s="358">
        <v>0.25663456190753331</v>
      </c>
      <c r="S6849" s="327">
        <v>0.50858532562499448</v>
      </c>
      <c r="T6849" s="358">
        <v>4.6025228283100933E-2</v>
      </c>
      <c r="U6849" s="358">
        <v>0.33504396826902882</v>
      </c>
      <c r="V6849" s="361">
        <v>0</v>
      </c>
    </row>
    <row r="6850" spans="1:22" hidden="1" outlineLevel="1">
      <c r="A6850" s="65">
        <v>6841</v>
      </c>
      <c r="B6850" s="117">
        <v>1</v>
      </c>
      <c r="C6850" s="325">
        <v>9.3035033618523472E-5</v>
      </c>
      <c r="D6850" s="358">
        <v>8.8907903951545135E-5</v>
      </c>
      <c r="E6850" s="327">
        <v>8.914790442945088E-5</v>
      </c>
      <c r="F6850" s="332">
        <v>0</v>
      </c>
      <c r="G6850" s="358">
        <v>0</v>
      </c>
      <c r="H6850" s="327">
        <v>0</v>
      </c>
      <c r="I6850" s="332">
        <v>0</v>
      </c>
      <c r="J6850" s="358">
        <v>0</v>
      </c>
      <c r="K6850" s="327">
        <v>0</v>
      </c>
      <c r="L6850" s="336">
        <v>5.8741981719495289E-6</v>
      </c>
      <c r="M6850" s="210">
        <v>1.1415525114155251E-4</v>
      </c>
      <c r="N6850" s="325">
        <v>0</v>
      </c>
      <c r="O6850" s="358">
        <v>0</v>
      </c>
      <c r="P6850" s="327">
        <v>0</v>
      </c>
      <c r="Q6850" s="332">
        <v>0.19787798408488064</v>
      </c>
      <c r="R6850" s="358">
        <v>0.29022413980203066</v>
      </c>
      <c r="S6850" s="327">
        <v>0.47281783679590794</v>
      </c>
      <c r="T6850" s="358">
        <v>2.3012614141550466E-2</v>
      </c>
      <c r="U6850" s="358">
        <v>0.29944907787957037</v>
      </c>
      <c r="V6850" s="361">
        <v>0</v>
      </c>
    </row>
    <row r="6851" spans="1:22" hidden="1" outlineLevel="1">
      <c r="A6851" s="65">
        <v>6842</v>
      </c>
      <c r="B6851" s="117">
        <v>1</v>
      </c>
      <c r="C6851" s="325">
        <v>8.7372303322360735E-5</v>
      </c>
      <c r="D6851" s="358">
        <v>8.1442206353164791E-5</v>
      </c>
      <c r="E6851" s="327">
        <v>8.375129089006619E-5</v>
      </c>
      <c r="F6851" s="332">
        <v>0</v>
      </c>
      <c r="G6851" s="358">
        <v>0</v>
      </c>
      <c r="H6851" s="327">
        <v>0</v>
      </c>
      <c r="I6851" s="332">
        <v>0</v>
      </c>
      <c r="J6851" s="358">
        <v>0</v>
      </c>
      <c r="K6851" s="327">
        <v>0</v>
      </c>
      <c r="L6851" s="336">
        <v>2.3496792687798115E-6</v>
      </c>
      <c r="M6851" s="210">
        <v>1.1415525114155251E-4</v>
      </c>
      <c r="N6851" s="325">
        <v>0</v>
      </c>
      <c r="O6851" s="358">
        <v>0</v>
      </c>
      <c r="P6851" s="327">
        <v>0</v>
      </c>
      <c r="Q6851" s="332">
        <v>6.5959328028293546E-2</v>
      </c>
      <c r="R6851" s="358">
        <v>0.31376090132767886</v>
      </c>
      <c r="S6851" s="327">
        <v>0.40735100723646361</v>
      </c>
      <c r="T6851" s="358">
        <v>2.2489600183787956E-2</v>
      </c>
      <c r="U6851" s="358">
        <v>0.27820514329792545</v>
      </c>
      <c r="V6851" s="361">
        <v>0</v>
      </c>
    </row>
    <row r="6852" spans="1:22" hidden="1" outlineLevel="1">
      <c r="A6852" s="65">
        <v>6843</v>
      </c>
      <c r="B6852" s="117">
        <v>1</v>
      </c>
      <c r="C6852" s="325">
        <v>8.5003456984341237E-5</v>
      </c>
      <c r="D6852" s="358">
        <v>7.9420246586936778E-5</v>
      </c>
      <c r="E6852" s="327">
        <v>8.0313544284448541E-5</v>
      </c>
      <c r="F6852" s="332">
        <v>0</v>
      </c>
      <c r="G6852" s="358">
        <v>0</v>
      </c>
      <c r="H6852" s="327">
        <v>0</v>
      </c>
      <c r="I6852" s="332">
        <v>0</v>
      </c>
      <c r="J6852" s="358">
        <v>0</v>
      </c>
      <c r="K6852" s="327">
        <v>0</v>
      </c>
      <c r="L6852" s="336">
        <v>1.1748396343899057E-6</v>
      </c>
      <c r="M6852" s="210">
        <v>1.1415525114155251E-4</v>
      </c>
      <c r="N6852" s="325">
        <v>0</v>
      </c>
      <c r="O6852" s="358">
        <v>0</v>
      </c>
      <c r="P6852" s="327">
        <v>0</v>
      </c>
      <c r="Q6852" s="332">
        <v>0.32979664014146776</v>
      </c>
      <c r="R6852" s="358">
        <v>0.32016465804944649</v>
      </c>
      <c r="S6852" s="327">
        <v>0.47501216024646797</v>
      </c>
      <c r="T6852" s="358">
        <v>2.0397544352737915E-2</v>
      </c>
      <c r="U6852" s="358">
        <v>0.26735717670304288</v>
      </c>
      <c r="V6852" s="361">
        <v>0</v>
      </c>
    </row>
    <row r="6853" spans="1:22" hidden="1" outlineLevel="1">
      <c r="A6853" s="65">
        <v>6844</v>
      </c>
      <c r="B6853" s="117">
        <v>1</v>
      </c>
      <c r="C6853" s="325">
        <v>8.437843156533872E-5</v>
      </c>
      <c r="D6853" s="358">
        <v>7.8078754049727803E-5</v>
      </c>
      <c r="E6853" s="327">
        <v>7.9223843473611252E-5</v>
      </c>
      <c r="F6853" s="332">
        <v>0</v>
      </c>
      <c r="G6853" s="358">
        <v>0</v>
      </c>
      <c r="H6853" s="327">
        <v>0</v>
      </c>
      <c r="I6853" s="332">
        <v>0</v>
      </c>
      <c r="J6853" s="358">
        <v>1.2372773157741371E-4</v>
      </c>
      <c r="K6853" s="327">
        <v>0</v>
      </c>
      <c r="L6853" s="336">
        <v>1.409807561267887E-5</v>
      </c>
      <c r="M6853" s="210">
        <v>1.1415525114155251E-4</v>
      </c>
      <c r="N6853" s="325">
        <v>0</v>
      </c>
      <c r="O6853" s="358">
        <v>0</v>
      </c>
      <c r="P6853" s="327">
        <v>0</v>
      </c>
      <c r="Q6853" s="332">
        <v>0.36277630415561452</v>
      </c>
      <c r="R6853" s="358">
        <v>0.30113332500976137</v>
      </c>
      <c r="S6853" s="327">
        <v>0.49990086454419852</v>
      </c>
      <c r="T6853" s="358">
        <v>2.0292941561185412E-2</v>
      </c>
      <c r="U6853" s="358">
        <v>0.26498418401041235</v>
      </c>
      <c r="V6853" s="361">
        <v>0</v>
      </c>
    </row>
    <row r="6854" spans="1:22" hidden="1" outlineLevel="1">
      <c r="A6854" s="65">
        <v>6845</v>
      </c>
      <c r="B6854" s="117">
        <v>1</v>
      </c>
      <c r="C6854" s="325">
        <v>8.5103461051381631E-5</v>
      </c>
      <c r="D6854" s="358">
        <v>7.7728799474803727E-5</v>
      </c>
      <c r="E6854" s="327">
        <v>7.9457350790219241E-5</v>
      </c>
      <c r="F6854" s="332">
        <v>0</v>
      </c>
      <c r="G6854" s="358">
        <v>0</v>
      </c>
      <c r="H6854" s="327">
        <v>0</v>
      </c>
      <c r="I6854" s="332">
        <v>7.3554979003396872E-5</v>
      </c>
      <c r="J6854" s="358">
        <v>1.4386945532257411E-4</v>
      </c>
      <c r="K6854" s="327">
        <v>0</v>
      </c>
      <c r="L6854" s="336">
        <v>3.7594868300476983E-5</v>
      </c>
      <c r="M6854" s="210">
        <v>1.1415525114155251E-4</v>
      </c>
      <c r="N6854" s="325">
        <v>0</v>
      </c>
      <c r="O6854" s="358">
        <v>0</v>
      </c>
      <c r="P6854" s="327">
        <v>0</v>
      </c>
      <c r="Q6854" s="332">
        <v>0.52767462422634837</v>
      </c>
      <c r="R6854" s="358">
        <v>0.29549240420349687</v>
      </c>
      <c r="S6854" s="327">
        <v>0.54582976399355787</v>
      </c>
      <c r="T6854" s="358">
        <v>2.0397544352737915E-2</v>
      </c>
      <c r="U6854" s="358">
        <v>0.26724417705101283</v>
      </c>
      <c r="V6854" s="361">
        <v>0</v>
      </c>
    </row>
    <row r="6855" spans="1:22" hidden="1" outlineLevel="1">
      <c r="A6855" s="65">
        <v>6846</v>
      </c>
      <c r="B6855" s="117">
        <v>1</v>
      </c>
      <c r="C6855" s="325">
        <v>9.1091204565425674E-5</v>
      </c>
      <c r="D6855" s="358">
        <v>8.2433744315449676E-5</v>
      </c>
      <c r="E6855" s="327">
        <v>8.4776128557401272E-5</v>
      </c>
      <c r="F6855" s="332">
        <v>0</v>
      </c>
      <c r="G6855" s="358">
        <v>0</v>
      </c>
      <c r="H6855" s="327">
        <v>0</v>
      </c>
      <c r="I6855" s="332">
        <v>7.8012856518754235E-5</v>
      </c>
      <c r="J6855" s="358">
        <v>1.6113378996128298E-4</v>
      </c>
      <c r="K6855" s="327">
        <v>0</v>
      </c>
      <c r="L6855" s="336">
        <v>9.3987170751192462E-5</v>
      </c>
      <c r="M6855" s="210">
        <v>1.1415525114155251E-4</v>
      </c>
      <c r="N6855" s="325">
        <v>0</v>
      </c>
      <c r="O6855" s="358">
        <v>0</v>
      </c>
      <c r="P6855" s="327">
        <v>0</v>
      </c>
      <c r="Q6855" s="332">
        <v>0.56065428824049512</v>
      </c>
      <c r="R6855" s="358">
        <v>0.29918058014563303</v>
      </c>
      <c r="S6855" s="327">
        <v>0.51991141518992467</v>
      </c>
      <c r="T6855" s="358">
        <v>2.4372450431732997E-2</v>
      </c>
      <c r="U6855" s="358">
        <v>0.27119916487206375</v>
      </c>
      <c r="V6855" s="361">
        <v>0</v>
      </c>
    </row>
    <row r="6856" spans="1:22" hidden="1" outlineLevel="1">
      <c r="A6856" s="65">
        <v>6847</v>
      </c>
      <c r="B6856" s="117">
        <v>1</v>
      </c>
      <c r="C6856" s="325">
        <v>1.0964195900142013E-4</v>
      </c>
      <c r="D6856" s="358">
        <v>9.5557040875102626E-5</v>
      </c>
      <c r="E6856" s="327">
        <v>9.8423333950268307E-5</v>
      </c>
      <c r="F6856" s="332">
        <v>0</v>
      </c>
      <c r="G6856" s="358">
        <v>0</v>
      </c>
      <c r="H6856" s="327">
        <v>0</v>
      </c>
      <c r="I6856" s="332">
        <v>8.0241795276432917E-5</v>
      </c>
      <c r="J6856" s="358">
        <v>1.7099912404054522E-4</v>
      </c>
      <c r="K6856" s="327">
        <v>0</v>
      </c>
      <c r="L6856" s="336">
        <v>1.8210014333043539E-4</v>
      </c>
      <c r="M6856" s="210">
        <v>1.1415525114155251E-4</v>
      </c>
      <c r="N6856" s="325">
        <v>0</v>
      </c>
      <c r="O6856" s="358">
        <v>9.7572401432871863E-3</v>
      </c>
      <c r="P6856" s="327">
        <v>1.743097977879651E-3</v>
      </c>
      <c r="Q6856" s="332">
        <v>0.56065428824049512</v>
      </c>
      <c r="R6856" s="358">
        <v>0.32700287828386598</v>
      </c>
      <c r="S6856" s="327">
        <v>0.49938604229124706</v>
      </c>
      <c r="T6856" s="358">
        <v>0.10094169384816455</v>
      </c>
      <c r="U6856" s="358">
        <v>0.31538202881580418</v>
      </c>
      <c r="V6856" s="361">
        <v>0</v>
      </c>
    </row>
    <row r="6857" spans="1:22" hidden="1" outlineLevel="1">
      <c r="A6857" s="65">
        <v>6848</v>
      </c>
      <c r="B6857" s="117">
        <v>1</v>
      </c>
      <c r="C6857" s="325">
        <v>1.3403045085089805E-4</v>
      </c>
      <c r="D6857" s="358">
        <v>1.0714442568925547E-4</v>
      </c>
      <c r="E6857" s="327">
        <v>1.1149974368031583E-4</v>
      </c>
      <c r="F6857" s="332">
        <v>0</v>
      </c>
      <c r="G6857" s="358">
        <v>0</v>
      </c>
      <c r="H6857" s="327">
        <v>0</v>
      </c>
      <c r="I6857" s="332">
        <v>8.0241795276432917E-5</v>
      </c>
      <c r="J6857" s="358">
        <v>0</v>
      </c>
      <c r="K6857" s="327">
        <v>0</v>
      </c>
      <c r="L6857" s="336">
        <v>1.5860335064263727E-4</v>
      </c>
      <c r="M6857" s="210">
        <v>1.1415525114155251E-4</v>
      </c>
      <c r="N6857" s="325">
        <v>1.9216841984527361E-2</v>
      </c>
      <c r="O6857" s="358">
        <v>8.8974993829593868E-2</v>
      </c>
      <c r="P6857" s="327">
        <v>4.2833022307727647E-2</v>
      </c>
      <c r="Q6857" s="332">
        <v>0.52767462422634837</v>
      </c>
      <c r="R6857" s="358">
        <v>0.32017415242307906</v>
      </c>
      <c r="S6857" s="327">
        <v>0.48510605364736342</v>
      </c>
      <c r="T6857" s="358">
        <v>0.18012600705340864</v>
      </c>
      <c r="U6857" s="358">
        <v>0.46860955696852019</v>
      </c>
      <c r="V6857" s="361">
        <v>3.0700097136365869E-2</v>
      </c>
    </row>
    <row r="6858" spans="1:22" hidden="1" outlineLevel="1">
      <c r="A6858" s="65">
        <v>6849</v>
      </c>
      <c r="B6858" s="117">
        <v>1</v>
      </c>
      <c r="C6858" s="325">
        <v>1.4981859293490142E-4</v>
      </c>
      <c r="D6858" s="358">
        <v>1.1632101232059798E-4</v>
      </c>
      <c r="E6858" s="327">
        <v>1.2334375368382115E-4</v>
      </c>
      <c r="F6858" s="332">
        <v>0</v>
      </c>
      <c r="G6858" s="358">
        <v>0</v>
      </c>
      <c r="H6858" s="327">
        <v>0</v>
      </c>
      <c r="I6858" s="332">
        <v>7.8012856518754235E-5</v>
      </c>
      <c r="J6858" s="358">
        <v>0</v>
      </c>
      <c r="K6858" s="327">
        <v>0</v>
      </c>
      <c r="L6858" s="336">
        <v>1.4685495429873823E-4</v>
      </c>
      <c r="M6858" s="210">
        <v>1.1415525114155251E-4</v>
      </c>
      <c r="N6858" s="325">
        <v>4.9926109077448544E-2</v>
      </c>
      <c r="O6858" s="358">
        <v>0.15859308970815636</v>
      </c>
      <c r="P6858" s="327">
        <v>0.10044000347754027</v>
      </c>
      <c r="Q6858" s="332">
        <v>0.46171529619805485</v>
      </c>
      <c r="R6858" s="358">
        <v>0.3141623289663904</v>
      </c>
      <c r="S6858" s="327">
        <v>0.45473154072323269</v>
      </c>
      <c r="T6858" s="358">
        <v>0.22845249675066462</v>
      </c>
      <c r="U6858" s="358">
        <v>0.56386826362983256</v>
      </c>
      <c r="V6858" s="361">
        <v>0.11743481899720999</v>
      </c>
    </row>
    <row r="6859" spans="1:22" hidden="1" outlineLevel="1">
      <c r="A6859" s="65">
        <v>6850</v>
      </c>
      <c r="B6859" s="117">
        <v>1</v>
      </c>
      <c r="C6859" s="325">
        <v>1.5649386440984821E-4</v>
      </c>
      <c r="D6859" s="358">
        <v>1.1548500972494601E-4</v>
      </c>
      <c r="E6859" s="327">
        <v>1.315035371364004E-4</v>
      </c>
      <c r="F6859" s="332">
        <v>0</v>
      </c>
      <c r="G6859" s="358">
        <v>0</v>
      </c>
      <c r="H6859" s="327">
        <v>0</v>
      </c>
      <c r="I6859" s="332">
        <v>7.5783917761075554E-5</v>
      </c>
      <c r="J6859" s="358">
        <v>0</v>
      </c>
      <c r="K6859" s="327">
        <v>0</v>
      </c>
      <c r="L6859" s="336">
        <v>1.644775488145868E-4</v>
      </c>
      <c r="M6859" s="210">
        <v>1.1415525114155251E-4</v>
      </c>
      <c r="N6859" s="325">
        <v>9.7214612392314895E-2</v>
      </c>
      <c r="O6859" s="358">
        <v>0.25456468292444667</v>
      </c>
      <c r="P6859" s="327">
        <v>0.15404255826867733</v>
      </c>
      <c r="Q6859" s="332">
        <v>0.26383731211317418</v>
      </c>
      <c r="R6859" s="358">
        <v>0.31611199566376491</v>
      </c>
      <c r="S6859" s="327">
        <v>0.45933962549772783</v>
      </c>
      <c r="T6859" s="358">
        <v>0.25303415276550262</v>
      </c>
      <c r="U6859" s="358">
        <v>0.57155223996787441</v>
      </c>
      <c r="V6859" s="361">
        <v>0.17512156274593654</v>
      </c>
    </row>
    <row r="6860" spans="1:22" hidden="1" outlineLevel="1">
      <c r="A6860" s="65">
        <v>6851</v>
      </c>
      <c r="B6860" s="117">
        <v>1</v>
      </c>
      <c r="C6860" s="325">
        <v>1.5695013296572005E-4</v>
      </c>
      <c r="D6860" s="358">
        <v>1.13968539900275E-4</v>
      </c>
      <c r="E6860" s="327">
        <v>1.3213919594272215E-4</v>
      </c>
      <c r="F6860" s="332">
        <v>0</v>
      </c>
      <c r="G6860" s="358">
        <v>0</v>
      </c>
      <c r="H6860" s="327">
        <v>0</v>
      </c>
      <c r="I6860" s="332">
        <v>7.5783917761075554E-5</v>
      </c>
      <c r="J6860" s="358">
        <v>0</v>
      </c>
      <c r="K6860" s="327">
        <v>0</v>
      </c>
      <c r="L6860" s="336">
        <v>1.8797434150238492E-4</v>
      </c>
      <c r="M6860" s="210">
        <v>1.1415525114155251E-4</v>
      </c>
      <c r="N6860" s="325">
        <v>0.13056148524781824</v>
      </c>
      <c r="O6860" s="358">
        <v>0.34927109174490079</v>
      </c>
      <c r="P6860" s="327">
        <v>0.16814342135054916</v>
      </c>
      <c r="Q6860" s="332">
        <v>0.23085764809902742</v>
      </c>
      <c r="R6860" s="358">
        <v>0.30997933086955509</v>
      </c>
      <c r="S6860" s="327">
        <v>0.55943458044366845</v>
      </c>
      <c r="T6860" s="358">
        <v>0.2176784092207569</v>
      </c>
      <c r="U6860" s="358">
        <v>0.53008136767285463</v>
      </c>
      <c r="V6860" s="361">
        <v>0.21663830606324402</v>
      </c>
    </row>
    <row r="6861" spans="1:22" hidden="1" outlineLevel="1">
      <c r="A6861" s="65">
        <v>6852</v>
      </c>
      <c r="B6861" s="117">
        <v>1</v>
      </c>
      <c r="C6861" s="325">
        <v>1.5574383390704521E-4</v>
      </c>
      <c r="D6861" s="358">
        <v>1.1414351718773704E-4</v>
      </c>
      <c r="E6861" s="327">
        <v>1.3136083822069553E-4</v>
      </c>
      <c r="F6861" s="332">
        <v>0</v>
      </c>
      <c r="G6861" s="358">
        <v>0</v>
      </c>
      <c r="H6861" s="327">
        <v>0</v>
      </c>
      <c r="I6861" s="332">
        <v>7.3554979003396872E-5</v>
      </c>
      <c r="J6861" s="358">
        <v>0</v>
      </c>
      <c r="K6861" s="327">
        <v>0</v>
      </c>
      <c r="L6861" s="336">
        <v>2.0677177565262342E-4</v>
      </c>
      <c r="M6861" s="210">
        <v>1.1415525114155251E-4</v>
      </c>
      <c r="N6861" s="325">
        <v>0.14864792476266753</v>
      </c>
      <c r="O6861" s="358">
        <v>0.39942000203718064</v>
      </c>
      <c r="P6861" s="327">
        <v>0.18316491564161971</v>
      </c>
      <c r="Q6861" s="332">
        <v>6.5959328028293546E-2</v>
      </c>
      <c r="R6861" s="358">
        <v>0.3289786023079509</v>
      </c>
      <c r="S6861" s="327">
        <v>0.56395826178354336</v>
      </c>
      <c r="T6861" s="358">
        <v>0.20638130773308666</v>
      </c>
      <c r="U6861" s="358">
        <v>0.50284845153361835</v>
      </c>
      <c r="V6861" s="361">
        <v>0.27067572960129216</v>
      </c>
    </row>
    <row r="6862" spans="1:22" hidden="1" outlineLevel="1">
      <c r="A6862" s="65">
        <v>6853</v>
      </c>
      <c r="B6862" s="117">
        <v>1</v>
      </c>
      <c r="C6862" s="325">
        <v>1.4208077824765035E-4</v>
      </c>
      <c r="D6862" s="358">
        <v>1.0904973393050878E-4</v>
      </c>
      <c r="E6862" s="327">
        <v>1.2874036722320585E-4</v>
      </c>
      <c r="F6862" s="332">
        <v>0</v>
      </c>
      <c r="G6862" s="358">
        <v>1.7797145221203916E-4</v>
      </c>
      <c r="H6862" s="327">
        <v>0</v>
      </c>
      <c r="I6862" s="332">
        <v>0</v>
      </c>
      <c r="J6862" s="358">
        <v>0</v>
      </c>
      <c r="K6862" s="327">
        <v>0</v>
      </c>
      <c r="L6862" s="336">
        <v>1.8797434150238492E-4</v>
      </c>
      <c r="M6862" s="210">
        <v>1.1415525114155251E-4</v>
      </c>
      <c r="N6862" s="325">
        <v>0.15185073176008876</v>
      </c>
      <c r="O6862" s="358">
        <v>0.40123674781568441</v>
      </c>
      <c r="P6862" s="327">
        <v>0.24617618091346846</v>
      </c>
      <c r="Q6862" s="332">
        <v>0.13191865605658709</v>
      </c>
      <c r="R6862" s="358">
        <v>0.36906616047969493</v>
      </c>
      <c r="S6862" s="327">
        <v>0.65948733367229895</v>
      </c>
      <c r="T6862" s="358">
        <v>0.146443908173503</v>
      </c>
      <c r="U6862" s="358">
        <v>0.41640371773064788</v>
      </c>
      <c r="V6862" s="361">
        <v>0.28971632501014888</v>
      </c>
    </row>
    <row r="6863" spans="1:22" hidden="1" outlineLevel="1">
      <c r="A6863" s="65">
        <v>6854</v>
      </c>
      <c r="B6863" s="117">
        <v>1</v>
      </c>
      <c r="C6863" s="325">
        <v>1.4298081485101396E-4</v>
      </c>
      <c r="D6863" s="358">
        <v>1.0724163529340104E-4</v>
      </c>
      <c r="E6863" s="327">
        <v>1.2508208592968065E-4</v>
      </c>
      <c r="F6863" s="332">
        <v>0</v>
      </c>
      <c r="G6863" s="358">
        <v>2.2406897589974758E-4</v>
      </c>
      <c r="H6863" s="327">
        <v>0</v>
      </c>
      <c r="I6863" s="332">
        <v>0</v>
      </c>
      <c r="J6863" s="358">
        <v>0</v>
      </c>
      <c r="K6863" s="327">
        <v>0</v>
      </c>
      <c r="L6863" s="336">
        <v>1.9032402077116473E-4</v>
      </c>
      <c r="M6863" s="210">
        <v>1.1415525114155251E-4</v>
      </c>
      <c r="N6863" s="325">
        <v>0.15072032929041068</v>
      </c>
      <c r="O6863" s="358">
        <v>0.35928230663932614</v>
      </c>
      <c r="P6863" s="327">
        <v>0.18839299567372081</v>
      </c>
      <c r="Q6863" s="332">
        <v>0.13191865605658709</v>
      </c>
      <c r="R6863" s="358">
        <v>0.3739953025447797</v>
      </c>
      <c r="S6863" s="327">
        <v>0.62336537253108271</v>
      </c>
      <c r="T6863" s="358">
        <v>9.4874731938119433E-2</v>
      </c>
      <c r="U6863" s="358">
        <v>0.39493378384494288</v>
      </c>
      <c r="V6863" s="361">
        <v>0.31794893199569546</v>
      </c>
    </row>
    <row r="6864" spans="1:22" hidden="1" outlineLevel="1">
      <c r="A6864" s="65">
        <v>6855</v>
      </c>
      <c r="B6864" s="117">
        <v>1</v>
      </c>
      <c r="C6864" s="325">
        <v>1.4870604768907697E-4</v>
      </c>
      <c r="D6864" s="358">
        <v>1.0712498376842635E-4</v>
      </c>
      <c r="E6864" s="327">
        <v>1.3001168483584935E-4</v>
      </c>
      <c r="F6864" s="332">
        <v>0</v>
      </c>
      <c r="G6864" s="358">
        <v>0</v>
      </c>
      <c r="H6864" s="327">
        <v>0</v>
      </c>
      <c r="I6864" s="332">
        <v>0</v>
      </c>
      <c r="J6864" s="358">
        <v>0</v>
      </c>
      <c r="K6864" s="327">
        <v>0</v>
      </c>
      <c r="L6864" s="336">
        <v>2.1382081345896285E-4</v>
      </c>
      <c r="M6864" s="210">
        <v>1.1415525114155251E-4</v>
      </c>
      <c r="N6864" s="325">
        <v>0.11341704779103405</v>
      </c>
      <c r="O6864" s="358">
        <v>0.24658507165687468</v>
      </c>
      <c r="P6864" s="327">
        <v>0.14906811498515965</v>
      </c>
      <c r="Q6864" s="332">
        <v>6.5959328028293546E-2</v>
      </c>
      <c r="R6864" s="358">
        <v>0.42028629100649328</v>
      </c>
      <c r="S6864" s="327">
        <v>0.4549594078834317</v>
      </c>
      <c r="T6864" s="358">
        <v>0.11014673950478474</v>
      </c>
      <c r="U6864" s="358">
        <v>0.41301372816974707</v>
      </c>
      <c r="V6864" s="361">
        <v>0.17377787999054004</v>
      </c>
    </row>
    <row r="6865" spans="1:22" hidden="1" outlineLevel="1">
      <c r="A6865" s="65">
        <v>6856</v>
      </c>
      <c r="B6865" s="117">
        <v>1</v>
      </c>
      <c r="C6865" s="325">
        <v>1.5086238538463561E-4</v>
      </c>
      <c r="D6865" s="358">
        <v>1.1113001945922414E-4</v>
      </c>
      <c r="E6865" s="327">
        <v>1.3156840027990263E-4</v>
      </c>
      <c r="F6865" s="332">
        <v>0</v>
      </c>
      <c r="G6865" s="358">
        <v>0</v>
      </c>
      <c r="H6865" s="327">
        <v>0</v>
      </c>
      <c r="I6865" s="332">
        <v>0</v>
      </c>
      <c r="J6865" s="358">
        <v>0</v>
      </c>
      <c r="K6865" s="327">
        <v>0</v>
      </c>
      <c r="L6865" s="336">
        <v>2.2321953053408208E-4</v>
      </c>
      <c r="M6865" s="210">
        <v>1.1415525114155251E-4</v>
      </c>
      <c r="N6865" s="325">
        <v>6.5186542418102622E-2</v>
      </c>
      <c r="O6865" s="358">
        <v>0.12361751179564939</v>
      </c>
      <c r="P6865" s="327">
        <v>5.0790061566359741E-2</v>
      </c>
      <c r="Q6865" s="332">
        <v>6.5959328028293546E-2</v>
      </c>
      <c r="R6865" s="358">
        <v>0.41138335269197324</v>
      </c>
      <c r="S6865" s="327">
        <v>0.38792279606306618</v>
      </c>
      <c r="T6865" s="358">
        <v>0.13661124576756778</v>
      </c>
      <c r="U6865" s="358">
        <v>0.44985161473153579</v>
      </c>
      <c r="V6865" s="361">
        <v>7.837640435738906E-2</v>
      </c>
    </row>
    <row r="6866" spans="1:22" hidden="1" outlineLevel="1">
      <c r="A6866" s="65">
        <v>6857</v>
      </c>
      <c r="B6866" s="117">
        <v>1</v>
      </c>
      <c r="C6866" s="325">
        <v>1.5030611276172339E-4</v>
      </c>
      <c r="D6866" s="358">
        <v>1.1529059051665485E-4</v>
      </c>
      <c r="E6866" s="327">
        <v>1.30206274266356E-4</v>
      </c>
      <c r="F6866" s="332">
        <v>0</v>
      </c>
      <c r="G6866" s="358">
        <v>0</v>
      </c>
      <c r="H6866" s="327">
        <v>0</v>
      </c>
      <c r="I6866" s="332">
        <v>0</v>
      </c>
      <c r="J6866" s="358">
        <v>0</v>
      </c>
      <c r="K6866" s="327">
        <v>0</v>
      </c>
      <c r="L6866" s="336">
        <v>2.2321953053408208E-4</v>
      </c>
      <c r="M6866" s="210">
        <v>1.1415525114155251E-4</v>
      </c>
      <c r="N6866" s="325">
        <v>2.3361651040013656E-2</v>
      </c>
      <c r="O6866" s="358">
        <v>3.9604681170793306E-2</v>
      </c>
      <c r="P6866" s="327">
        <v>2.0158725103789656E-2</v>
      </c>
      <c r="Q6866" s="332">
        <v>6.5959328028293546E-2</v>
      </c>
      <c r="R6866" s="358">
        <v>0.38350629013899162</v>
      </c>
      <c r="S6866" s="327">
        <v>0.33317440109415625</v>
      </c>
      <c r="T6866" s="358">
        <v>0.24048181777920238</v>
      </c>
      <c r="U6866" s="358">
        <v>0.45810058932972775</v>
      </c>
      <c r="V6866" s="361">
        <v>0</v>
      </c>
    </row>
    <row r="6867" spans="1:22" hidden="1" outlineLevel="1">
      <c r="A6867" s="65">
        <v>6858</v>
      </c>
      <c r="B6867" s="117">
        <v>1</v>
      </c>
      <c r="C6867" s="325">
        <v>1.4481838958288134E-4</v>
      </c>
      <c r="D6867" s="358">
        <v>1.1982055806983877E-4</v>
      </c>
      <c r="E6867" s="327">
        <v>1.3019330163765557E-4</v>
      </c>
      <c r="F6867" s="332">
        <v>0</v>
      </c>
      <c r="G6867" s="358">
        <v>0</v>
      </c>
      <c r="H6867" s="327">
        <v>0</v>
      </c>
      <c r="I6867" s="332">
        <v>0</v>
      </c>
      <c r="J6867" s="358">
        <v>0</v>
      </c>
      <c r="K6867" s="327">
        <v>0</v>
      </c>
      <c r="L6867" s="336">
        <v>1.644775488145868E-4</v>
      </c>
      <c r="M6867" s="210">
        <v>1.1415525114155251E-4</v>
      </c>
      <c r="N6867" s="325">
        <v>1.6956037045171204E-3</v>
      </c>
      <c r="O6867" s="358">
        <v>1.8120192693694113E-3</v>
      </c>
      <c r="P6867" s="327">
        <v>3.1886678803614269E-4</v>
      </c>
      <c r="Q6867" s="332">
        <v>3.2979664014146773E-2</v>
      </c>
      <c r="R6867" s="358">
        <v>0.39193403588626785</v>
      </c>
      <c r="S6867" s="327">
        <v>0.29483280100031278</v>
      </c>
      <c r="T6867" s="358">
        <v>0.19874530394975404</v>
      </c>
      <c r="U6867" s="358">
        <v>0.48284751312430357</v>
      </c>
      <c r="V6867" s="361">
        <v>0</v>
      </c>
    </row>
    <row r="6868" spans="1:22" hidden="1" outlineLevel="1">
      <c r="A6868" s="65">
        <v>6859</v>
      </c>
      <c r="B6868" s="117">
        <v>1</v>
      </c>
      <c r="C6868" s="325">
        <v>1.4381209865828732E-4</v>
      </c>
      <c r="D6868" s="358">
        <v>1.3026086955507377E-4</v>
      </c>
      <c r="E6868" s="327">
        <v>1.3614773821115934E-4</v>
      </c>
      <c r="F6868" s="332">
        <v>0</v>
      </c>
      <c r="G6868" s="358">
        <v>0</v>
      </c>
      <c r="H6868" s="327">
        <v>0</v>
      </c>
      <c r="I6868" s="332">
        <v>0</v>
      </c>
      <c r="J6868" s="358">
        <v>0</v>
      </c>
      <c r="K6868" s="327">
        <v>0</v>
      </c>
      <c r="L6868" s="336">
        <v>1.1748396343899057E-4</v>
      </c>
      <c r="M6868" s="210">
        <v>1.1415525114155251E-4</v>
      </c>
      <c r="N6868" s="325">
        <v>0</v>
      </c>
      <c r="O6868" s="358">
        <v>0</v>
      </c>
      <c r="P6868" s="327">
        <v>0</v>
      </c>
      <c r="Q6868" s="332">
        <v>3.2979664014146773E-2</v>
      </c>
      <c r="R6868" s="358">
        <v>0.42972044468449166</v>
      </c>
      <c r="S6868" s="327">
        <v>0.32256568544030945</v>
      </c>
      <c r="T6868" s="358">
        <v>0.25836889513468025</v>
      </c>
      <c r="U6868" s="358">
        <v>0.5480483123456289</v>
      </c>
      <c r="V6868" s="361">
        <v>0</v>
      </c>
    </row>
    <row r="6869" spans="1:22" hidden="1" outlineLevel="1">
      <c r="A6869" s="65">
        <v>6860</v>
      </c>
      <c r="B6869" s="117">
        <v>1</v>
      </c>
      <c r="C6869" s="325">
        <v>1.4669971609407889E-4</v>
      </c>
      <c r="D6869" s="358">
        <v>1.4198434781503041E-4</v>
      </c>
      <c r="E6869" s="327">
        <v>1.4412590486193236E-4</v>
      </c>
      <c r="F6869" s="332">
        <v>0</v>
      </c>
      <c r="G6869" s="358">
        <v>0</v>
      </c>
      <c r="H6869" s="327">
        <v>0</v>
      </c>
      <c r="I6869" s="332">
        <v>0</v>
      </c>
      <c r="J6869" s="358">
        <v>0</v>
      </c>
      <c r="K6869" s="327">
        <v>0</v>
      </c>
      <c r="L6869" s="336">
        <v>8.811297257924293E-5</v>
      </c>
      <c r="M6869" s="210">
        <v>1.1415525114155251E-4</v>
      </c>
      <c r="N6869" s="325">
        <v>0</v>
      </c>
      <c r="O6869" s="358">
        <v>0</v>
      </c>
      <c r="P6869" s="327">
        <v>0</v>
      </c>
      <c r="Q6869" s="332">
        <v>3.2979664014146773E-2</v>
      </c>
      <c r="R6869" s="358">
        <v>0.43704196753985608</v>
      </c>
      <c r="S6869" s="327">
        <v>0.38689315155716347</v>
      </c>
      <c r="T6869" s="358">
        <v>0.30240667037828362</v>
      </c>
      <c r="U6869" s="358">
        <v>0.64827900369626246</v>
      </c>
      <c r="V6869" s="361">
        <v>0</v>
      </c>
    </row>
    <row r="6870" spans="1:22" hidden="1" outlineLevel="1">
      <c r="A6870" s="65">
        <v>6861</v>
      </c>
      <c r="B6870" s="117">
        <v>1</v>
      </c>
      <c r="C6870" s="325">
        <v>1.376055962475924E-4</v>
      </c>
      <c r="D6870" s="358">
        <v>1.3560739778308053E-4</v>
      </c>
      <c r="E6870" s="327">
        <v>1.3538235311783315E-4</v>
      </c>
      <c r="F6870" s="332">
        <v>0</v>
      </c>
      <c r="G6870" s="358">
        <v>0</v>
      </c>
      <c r="H6870" s="327">
        <v>0</v>
      </c>
      <c r="I6870" s="332">
        <v>6.9097101488039455E-5</v>
      </c>
      <c r="J6870" s="358">
        <v>0</v>
      </c>
      <c r="K6870" s="327">
        <v>0</v>
      </c>
      <c r="L6870" s="336">
        <v>5.8741981719495287E-5</v>
      </c>
      <c r="M6870" s="210">
        <v>1.1415525114155251E-4</v>
      </c>
      <c r="N6870" s="325">
        <v>0</v>
      </c>
      <c r="O6870" s="358">
        <v>0</v>
      </c>
      <c r="P6870" s="327">
        <v>0</v>
      </c>
      <c r="Q6870" s="332">
        <v>3.2979664014146773E-2</v>
      </c>
      <c r="R6870" s="358">
        <v>0.44777540882206818</v>
      </c>
      <c r="S6870" s="327">
        <v>0.40220278470694992</v>
      </c>
      <c r="T6870" s="358">
        <v>0.26485426821093538</v>
      </c>
      <c r="U6870" s="358">
        <v>0.60025415158350115</v>
      </c>
      <c r="V6870" s="361">
        <v>0</v>
      </c>
    </row>
    <row r="6871" spans="1:22" hidden="1" outlineLevel="1">
      <c r="A6871" s="65">
        <v>6862</v>
      </c>
      <c r="B6871" s="117">
        <v>1</v>
      </c>
      <c r="C6871" s="325">
        <v>1.2638013972230734E-4</v>
      </c>
      <c r="D6871" s="358">
        <v>1.2532262166447844E-4</v>
      </c>
      <c r="E6871" s="327">
        <v>1.2384968620313846E-4</v>
      </c>
      <c r="F6871" s="332">
        <v>0</v>
      </c>
      <c r="G6871" s="358">
        <v>0</v>
      </c>
      <c r="H6871" s="327">
        <v>0</v>
      </c>
      <c r="I6871" s="332">
        <v>6.9097101488039455E-5</v>
      </c>
      <c r="J6871" s="358">
        <v>0</v>
      </c>
      <c r="K6871" s="327">
        <v>0</v>
      </c>
      <c r="L6871" s="336">
        <v>3.7594868300476983E-5</v>
      </c>
      <c r="M6871" s="210">
        <v>1.1415525114155251E-4</v>
      </c>
      <c r="N6871" s="325">
        <v>0</v>
      </c>
      <c r="O6871" s="358">
        <v>0</v>
      </c>
      <c r="P6871" s="327">
        <v>0</v>
      </c>
      <c r="Q6871" s="332">
        <v>6.5959328028293546E-2</v>
      </c>
      <c r="R6871" s="358">
        <v>0.42624119377497399</v>
      </c>
      <c r="S6871" s="327">
        <v>0.43586878280692087</v>
      </c>
      <c r="T6871" s="358">
        <v>0.18378710475774626</v>
      </c>
      <c r="U6871" s="358">
        <v>0.5173124069934617</v>
      </c>
      <c r="V6871" s="361">
        <v>0</v>
      </c>
    </row>
    <row r="6872" spans="1:22" hidden="1" outlineLevel="1">
      <c r="A6872" s="65">
        <v>6863</v>
      </c>
      <c r="B6872" s="117">
        <v>1</v>
      </c>
      <c r="C6872" s="325">
        <v>1.1220456321933043E-4</v>
      </c>
      <c r="D6872" s="358">
        <v>1.1200490589653433E-4</v>
      </c>
      <c r="E6872" s="327">
        <v>1.1249863609025E-4</v>
      </c>
      <c r="F6872" s="332">
        <v>0</v>
      </c>
      <c r="G6872" s="358">
        <v>0</v>
      </c>
      <c r="H6872" s="327">
        <v>0</v>
      </c>
      <c r="I6872" s="332">
        <v>0</v>
      </c>
      <c r="J6872" s="358">
        <v>0</v>
      </c>
      <c r="K6872" s="327">
        <v>0</v>
      </c>
      <c r="L6872" s="336">
        <v>2.3496792687798115E-5</v>
      </c>
      <c r="M6872" s="210">
        <v>1.1415525114155251E-4</v>
      </c>
      <c r="N6872" s="325">
        <v>0</v>
      </c>
      <c r="O6872" s="358">
        <v>0</v>
      </c>
      <c r="P6872" s="327">
        <v>0</v>
      </c>
      <c r="Q6872" s="332">
        <v>9.8938992042440319E-2</v>
      </c>
      <c r="R6872" s="358">
        <v>0.45991885324540727</v>
      </c>
      <c r="S6872" s="327">
        <v>0.47208357666958156</v>
      </c>
      <c r="T6872" s="358">
        <v>0.1376572736830928</v>
      </c>
      <c r="U6872" s="358">
        <v>0.4364046561399626</v>
      </c>
      <c r="V6872" s="361">
        <v>0</v>
      </c>
    </row>
    <row r="6873" spans="1:22" hidden="1" outlineLevel="1">
      <c r="A6873" s="65">
        <v>6864</v>
      </c>
      <c r="B6873" s="117">
        <v>1</v>
      </c>
      <c r="C6873" s="325">
        <v>1.019603966018793E-4</v>
      </c>
      <c r="D6873" s="358">
        <v>1.0082580141979293E-4</v>
      </c>
      <c r="E6873" s="327">
        <v>1.0090110603205311E-4</v>
      </c>
      <c r="F6873" s="332">
        <v>0</v>
      </c>
      <c r="G6873" s="358">
        <v>0</v>
      </c>
      <c r="H6873" s="327">
        <v>0</v>
      </c>
      <c r="I6873" s="332">
        <v>6.9097101488039455E-5</v>
      </c>
      <c r="J6873" s="358">
        <v>0</v>
      </c>
      <c r="K6873" s="327">
        <v>0</v>
      </c>
      <c r="L6873" s="336">
        <v>9.3987170751192458E-6</v>
      </c>
      <c r="M6873" s="210">
        <v>1.1415525114155251E-4</v>
      </c>
      <c r="N6873" s="325">
        <v>0</v>
      </c>
      <c r="O6873" s="358">
        <v>0</v>
      </c>
      <c r="P6873" s="327">
        <v>0</v>
      </c>
      <c r="Q6873" s="332">
        <v>9.8938992042440319E-2</v>
      </c>
      <c r="R6873" s="358">
        <v>0.4250863578610713</v>
      </c>
      <c r="S6873" s="327">
        <v>0.4322650270362613</v>
      </c>
      <c r="T6873" s="358">
        <v>6.2970880514606281E-2</v>
      </c>
      <c r="U6873" s="358">
        <v>0.37188185483081748</v>
      </c>
      <c r="V6873" s="361">
        <v>0</v>
      </c>
    </row>
    <row r="6874" spans="1:22" hidden="1" outlineLevel="1">
      <c r="A6874" s="65">
        <v>6865</v>
      </c>
      <c r="B6874" s="117">
        <v>1</v>
      </c>
      <c r="C6874" s="325">
        <v>9.381631539227661E-5</v>
      </c>
      <c r="D6874" s="358">
        <v>8.9918883834659135E-5</v>
      </c>
      <c r="E6874" s="327">
        <v>9.0471112556896171E-5</v>
      </c>
      <c r="F6874" s="332">
        <v>0</v>
      </c>
      <c r="G6874" s="358">
        <v>0</v>
      </c>
      <c r="H6874" s="327">
        <v>0</v>
      </c>
      <c r="I6874" s="332">
        <v>0</v>
      </c>
      <c r="J6874" s="358">
        <v>0</v>
      </c>
      <c r="K6874" s="327">
        <v>0</v>
      </c>
      <c r="L6874" s="336">
        <v>5.8741981719495289E-6</v>
      </c>
      <c r="M6874" s="210">
        <v>1.1415525114155251E-4</v>
      </c>
      <c r="N6874" s="325">
        <v>0</v>
      </c>
      <c r="O6874" s="358">
        <v>0</v>
      </c>
      <c r="P6874" s="327">
        <v>0</v>
      </c>
      <c r="Q6874" s="332">
        <v>9.8938992042440319E-2</v>
      </c>
      <c r="R6874" s="358">
        <v>0.412449003763113</v>
      </c>
      <c r="S6874" s="327">
        <v>0.56268386390219838</v>
      </c>
      <c r="T6874" s="358">
        <v>2.3954039265522985E-2</v>
      </c>
      <c r="U6874" s="358">
        <v>0.38024382908103943</v>
      </c>
      <c r="V6874" s="361">
        <v>0</v>
      </c>
    </row>
    <row r="6875" spans="1:22" hidden="1" outlineLevel="1">
      <c r="A6875" s="65">
        <v>6866</v>
      </c>
      <c r="B6875" s="117">
        <v>1</v>
      </c>
      <c r="C6875" s="325">
        <v>8.8109833316783707E-5</v>
      </c>
      <c r="D6875" s="358">
        <v>8.5291706677329657E-5</v>
      </c>
      <c r="E6875" s="327">
        <v>8.4776128557401272E-5</v>
      </c>
      <c r="F6875" s="332">
        <v>0</v>
      </c>
      <c r="G6875" s="358">
        <v>0</v>
      </c>
      <c r="H6875" s="327">
        <v>0</v>
      </c>
      <c r="I6875" s="332">
        <v>6.9097101488039455E-5</v>
      </c>
      <c r="J6875" s="358">
        <v>0</v>
      </c>
      <c r="K6875" s="327">
        <v>0</v>
      </c>
      <c r="L6875" s="336">
        <v>2.3496792687798115E-6</v>
      </c>
      <c r="M6875" s="210">
        <v>1.1415525114155251E-4</v>
      </c>
      <c r="N6875" s="325">
        <v>0</v>
      </c>
      <c r="O6875" s="358">
        <v>0</v>
      </c>
      <c r="P6875" s="327">
        <v>0</v>
      </c>
      <c r="Q6875" s="332">
        <v>3.2979664014146773E-2</v>
      </c>
      <c r="R6875" s="358">
        <v>0.36392978510965235</v>
      </c>
      <c r="S6875" s="327">
        <v>0.67624860085949501</v>
      </c>
      <c r="T6875" s="358">
        <v>2.2175791809130454E-2</v>
      </c>
      <c r="U6875" s="358">
        <v>0.37594984230389838</v>
      </c>
      <c r="V6875" s="361">
        <v>0</v>
      </c>
    </row>
    <row r="6876" spans="1:22" hidden="1" outlineLevel="1">
      <c r="A6876" s="65">
        <v>6867</v>
      </c>
      <c r="B6876" s="117">
        <v>1</v>
      </c>
      <c r="C6876" s="325">
        <v>8.5184714355851954E-5</v>
      </c>
      <c r="D6876" s="358">
        <v>8.2025463978038256E-5</v>
      </c>
      <c r="E6876" s="327">
        <v>8.2765371108832451E-5</v>
      </c>
      <c r="F6876" s="332">
        <v>0</v>
      </c>
      <c r="G6876" s="358">
        <v>0</v>
      </c>
      <c r="H6876" s="327">
        <v>0</v>
      </c>
      <c r="I6876" s="332">
        <v>7.132604024571815E-5</v>
      </c>
      <c r="J6876" s="358">
        <v>0</v>
      </c>
      <c r="K6876" s="327">
        <v>0</v>
      </c>
      <c r="L6876" s="336">
        <v>1.1748396343899057E-6</v>
      </c>
      <c r="M6876" s="210">
        <v>1.1415525114155251E-4</v>
      </c>
      <c r="N6876" s="325">
        <v>0</v>
      </c>
      <c r="O6876" s="358">
        <v>0</v>
      </c>
      <c r="P6876" s="327">
        <v>0</v>
      </c>
      <c r="Q6876" s="332">
        <v>0.296816976127321</v>
      </c>
      <c r="R6876" s="358">
        <v>0.35510822381703155</v>
      </c>
      <c r="S6876" s="327">
        <v>0.7124633947221557</v>
      </c>
      <c r="T6876" s="358">
        <v>1.9665324811870399E-2</v>
      </c>
      <c r="U6876" s="358">
        <v>0.33391397174872856</v>
      </c>
      <c r="V6876" s="361">
        <v>0</v>
      </c>
    </row>
    <row r="6877" spans="1:22" hidden="1" outlineLevel="1">
      <c r="A6877" s="65">
        <v>6868</v>
      </c>
      <c r="B6877" s="117">
        <v>1</v>
      </c>
      <c r="C6877" s="325">
        <v>8.437843156533872E-5</v>
      </c>
      <c r="D6877" s="358">
        <v>8.1675509403114166E-5</v>
      </c>
      <c r="E6877" s="327">
        <v>8.0793531546364972E-5</v>
      </c>
      <c r="F6877" s="332">
        <v>0</v>
      </c>
      <c r="G6877" s="358">
        <v>0</v>
      </c>
      <c r="H6877" s="327">
        <v>0</v>
      </c>
      <c r="I6877" s="332">
        <v>6.9097101488039455E-5</v>
      </c>
      <c r="J6877" s="358">
        <v>0</v>
      </c>
      <c r="K6877" s="327">
        <v>0</v>
      </c>
      <c r="L6877" s="336">
        <v>1.409807561267887E-5</v>
      </c>
      <c r="M6877" s="210">
        <v>1.1415525114155251E-4</v>
      </c>
      <c r="N6877" s="325">
        <v>0</v>
      </c>
      <c r="O6877" s="358">
        <v>0</v>
      </c>
      <c r="P6877" s="327">
        <v>0</v>
      </c>
      <c r="Q6877" s="332">
        <v>0.39575596816976127</v>
      </c>
      <c r="R6877" s="358">
        <v>0.35885563607381649</v>
      </c>
      <c r="S6877" s="327">
        <v>0.7154172938011093</v>
      </c>
      <c r="T6877" s="358">
        <v>1.861929689634538E-2</v>
      </c>
      <c r="U6877" s="358">
        <v>0.33730396130962936</v>
      </c>
      <c r="V6877" s="361">
        <v>0</v>
      </c>
    </row>
    <row r="6878" spans="1:22" hidden="1" outlineLevel="1">
      <c r="A6878" s="65">
        <v>6869</v>
      </c>
      <c r="B6878" s="117">
        <v>1</v>
      </c>
      <c r="C6878" s="325">
        <v>8.550972757373326E-5</v>
      </c>
      <c r="D6878" s="358">
        <v>8.0761739124145739E-5</v>
      </c>
      <c r="E6878" s="327">
        <v>8.2272411218215581E-5</v>
      </c>
      <c r="F6878" s="332">
        <v>0</v>
      </c>
      <c r="G6878" s="358">
        <v>0</v>
      </c>
      <c r="H6878" s="327">
        <v>0</v>
      </c>
      <c r="I6878" s="332">
        <v>0</v>
      </c>
      <c r="J6878" s="358">
        <v>0</v>
      </c>
      <c r="K6878" s="327">
        <v>0</v>
      </c>
      <c r="L6878" s="336">
        <v>3.7594868300476983E-5</v>
      </c>
      <c r="M6878" s="210">
        <v>1.1415525114155251E-4</v>
      </c>
      <c r="N6878" s="325">
        <v>0</v>
      </c>
      <c r="O6878" s="358">
        <v>0</v>
      </c>
      <c r="P6878" s="327">
        <v>0</v>
      </c>
      <c r="Q6878" s="332">
        <v>0.36277630415561452</v>
      </c>
      <c r="R6878" s="358">
        <v>0.35569217584769131</v>
      </c>
      <c r="S6878" s="327">
        <v>0.5508176365822498</v>
      </c>
      <c r="T6878" s="358">
        <v>1.9769927603422905E-2</v>
      </c>
      <c r="U6878" s="358">
        <v>0.34724793068827164</v>
      </c>
      <c r="V6878" s="361">
        <v>0</v>
      </c>
    </row>
    <row r="6879" spans="1:22" hidden="1" outlineLevel="1">
      <c r="A6879" s="65">
        <v>6870</v>
      </c>
      <c r="B6879" s="117">
        <v>1</v>
      </c>
      <c r="C6879" s="325">
        <v>9.134121473302668E-5</v>
      </c>
      <c r="D6879" s="358">
        <v>8.6263802718785428E-5</v>
      </c>
      <c r="E6879" s="327">
        <v>8.590474725433989E-5</v>
      </c>
      <c r="F6879" s="332">
        <v>0</v>
      </c>
      <c r="G6879" s="358">
        <v>0</v>
      </c>
      <c r="H6879" s="327">
        <v>0</v>
      </c>
      <c r="I6879" s="332">
        <v>0</v>
      </c>
      <c r="J6879" s="358">
        <v>0</v>
      </c>
      <c r="K6879" s="327">
        <v>0</v>
      </c>
      <c r="L6879" s="336">
        <v>9.3987170751192462E-5</v>
      </c>
      <c r="M6879" s="210">
        <v>1.1415525114155251E-4</v>
      </c>
      <c r="N6879" s="325">
        <v>0</v>
      </c>
      <c r="O6879" s="358">
        <v>0</v>
      </c>
      <c r="P6879" s="327">
        <v>0</v>
      </c>
      <c r="Q6879" s="332">
        <v>0.46171529619805485</v>
      </c>
      <c r="R6879" s="358">
        <v>0.34788274477069869</v>
      </c>
      <c r="S6879" s="327">
        <v>0.54122167921906272</v>
      </c>
      <c r="T6879" s="358">
        <v>2.2908011349997967E-2</v>
      </c>
      <c r="U6879" s="358">
        <v>0.35730489971894402</v>
      </c>
      <c r="V6879" s="361">
        <v>0</v>
      </c>
    </row>
    <row r="6880" spans="1:22" hidden="1" outlineLevel="1">
      <c r="A6880" s="65">
        <v>6871</v>
      </c>
      <c r="B6880" s="117">
        <v>1</v>
      </c>
      <c r="C6880" s="325">
        <v>1.1064824992601418E-4</v>
      </c>
      <c r="D6880" s="358">
        <v>9.7423465274697722E-5</v>
      </c>
      <c r="E6880" s="327">
        <v>9.9720596820312708E-5</v>
      </c>
      <c r="F6880" s="332">
        <v>0</v>
      </c>
      <c r="G6880" s="358">
        <v>0</v>
      </c>
      <c r="H6880" s="327">
        <v>0</v>
      </c>
      <c r="I6880" s="332">
        <v>6.9097101488039455E-5</v>
      </c>
      <c r="J6880" s="358">
        <v>0</v>
      </c>
      <c r="K6880" s="327">
        <v>0</v>
      </c>
      <c r="L6880" s="336">
        <v>1.8210014333043539E-4</v>
      </c>
      <c r="M6880" s="210">
        <v>1.1415525114155251E-4</v>
      </c>
      <c r="N6880" s="325">
        <v>0</v>
      </c>
      <c r="O6880" s="358">
        <v>6.7774216148248486E-3</v>
      </c>
      <c r="P6880" s="327">
        <v>2.0052638491367255E-3</v>
      </c>
      <c r="Q6880" s="332">
        <v>0.49469496021220166</v>
      </c>
      <c r="R6880" s="358">
        <v>0.34542386806543574</v>
      </c>
      <c r="S6880" s="327">
        <v>0.45263004999411693</v>
      </c>
      <c r="T6880" s="358">
        <v>5.1464573443831041E-2</v>
      </c>
      <c r="U6880" s="358">
        <v>0.38770180611502114</v>
      </c>
      <c r="V6880" s="361">
        <v>0</v>
      </c>
    </row>
    <row r="6881" spans="1:22" hidden="1" outlineLevel="1">
      <c r="A6881" s="65">
        <v>6872</v>
      </c>
      <c r="B6881" s="117">
        <v>1</v>
      </c>
      <c r="C6881" s="325">
        <v>1.3384919347938731E-4</v>
      </c>
      <c r="D6881" s="358">
        <v>1.0936080466377463E-4</v>
      </c>
      <c r="E6881" s="327">
        <v>1.1632556155688097E-4</v>
      </c>
      <c r="F6881" s="332">
        <v>0</v>
      </c>
      <c r="G6881" s="358">
        <v>0</v>
      </c>
      <c r="H6881" s="327">
        <v>0</v>
      </c>
      <c r="I6881" s="332">
        <v>6.9097101488039455E-5</v>
      </c>
      <c r="J6881" s="358">
        <v>0</v>
      </c>
      <c r="K6881" s="327">
        <v>0</v>
      </c>
      <c r="L6881" s="336">
        <v>1.5860335064263727E-4</v>
      </c>
      <c r="M6881" s="210">
        <v>1.1415525114155251E-4</v>
      </c>
      <c r="N6881" s="325">
        <v>1.3753230047749976E-2</v>
      </c>
      <c r="O6881" s="358">
        <v>6.3264937272502236E-2</v>
      </c>
      <c r="P6881" s="327">
        <v>6.2659464082747557E-2</v>
      </c>
      <c r="Q6881" s="332">
        <v>0.49469496021220166</v>
      </c>
      <c r="R6881" s="358">
        <v>0.32922748961652532</v>
      </c>
      <c r="S6881" s="327">
        <v>0.40152761251317681</v>
      </c>
      <c r="T6881" s="358">
        <v>0.16161131294861578</v>
      </c>
      <c r="U6881" s="358">
        <v>0.51053242787166009</v>
      </c>
      <c r="V6881" s="361">
        <v>2.2286047336806336E-2</v>
      </c>
    </row>
    <row r="6882" spans="1:22" hidden="1" outlineLevel="1">
      <c r="A6882" s="65">
        <v>6873</v>
      </c>
      <c r="B6882" s="117">
        <v>1</v>
      </c>
      <c r="C6882" s="325">
        <v>1.5141865800754784E-4</v>
      </c>
      <c r="D6882" s="358">
        <v>1.1653487344971824E-4</v>
      </c>
      <c r="E6882" s="327">
        <v>1.2844199676309564E-4</v>
      </c>
      <c r="F6882" s="332">
        <v>0</v>
      </c>
      <c r="G6882" s="358">
        <v>0</v>
      </c>
      <c r="H6882" s="327">
        <v>0</v>
      </c>
      <c r="I6882" s="332">
        <v>0</v>
      </c>
      <c r="J6882" s="358">
        <v>0</v>
      </c>
      <c r="K6882" s="327">
        <v>0</v>
      </c>
      <c r="L6882" s="336">
        <v>1.4685495429873823E-4</v>
      </c>
      <c r="M6882" s="210">
        <v>1.1415525114155251E-4</v>
      </c>
      <c r="N6882" s="325">
        <v>8.8548193458116278E-2</v>
      </c>
      <c r="O6882" s="358">
        <v>0.15440005094014184</v>
      </c>
      <c r="P6882" s="327">
        <v>0.19542573020663209</v>
      </c>
      <c r="Q6882" s="332">
        <v>0.42873563218390809</v>
      </c>
      <c r="R6882" s="358">
        <v>0.33071663524039557</v>
      </c>
      <c r="S6882" s="327">
        <v>0.37746600106321704</v>
      </c>
      <c r="T6882" s="358">
        <v>0.27154884687029551</v>
      </c>
      <c r="U6882" s="358">
        <v>0.59833315749899063</v>
      </c>
      <c r="V6882" s="361">
        <v>0.12645123566836428</v>
      </c>
    </row>
    <row r="6883" spans="1:22" hidden="1" outlineLevel="1">
      <c r="A6883" s="65">
        <v>6874</v>
      </c>
      <c r="B6883" s="117">
        <v>1</v>
      </c>
      <c r="C6883" s="325">
        <v>1.5462503840703071E-4</v>
      </c>
      <c r="D6883" s="358">
        <v>1.2005386111978814E-4</v>
      </c>
      <c r="E6883" s="327">
        <v>1.3359213035717189E-4</v>
      </c>
      <c r="F6883" s="332">
        <v>0</v>
      </c>
      <c r="G6883" s="358">
        <v>0</v>
      </c>
      <c r="H6883" s="327">
        <v>0</v>
      </c>
      <c r="I6883" s="332">
        <v>0</v>
      </c>
      <c r="J6883" s="358">
        <v>0</v>
      </c>
      <c r="K6883" s="327">
        <v>0</v>
      </c>
      <c r="L6883" s="336">
        <v>1.644775488145868E-4</v>
      </c>
      <c r="M6883" s="210">
        <v>1.1415525114155251E-4</v>
      </c>
      <c r="N6883" s="325">
        <v>0.22513849187755097</v>
      </c>
      <c r="O6883" s="358">
        <v>0.23711781573512289</v>
      </c>
      <c r="P6883" s="327">
        <v>0.30188944740348722</v>
      </c>
      <c r="Q6883" s="332">
        <v>0.26383731211317418</v>
      </c>
      <c r="R6883" s="358">
        <v>0.38874474936048381</v>
      </c>
      <c r="S6883" s="327">
        <v>0.44902629422345741</v>
      </c>
      <c r="T6883" s="358">
        <v>0.31119330486869379</v>
      </c>
      <c r="U6883" s="358">
        <v>0.61675210077988507</v>
      </c>
      <c r="V6883" s="361">
        <v>0.16342541512509881</v>
      </c>
    </row>
    <row r="6884" spans="1:22" hidden="1" outlineLevel="1">
      <c r="A6884" s="65">
        <v>6875</v>
      </c>
      <c r="B6884" s="117">
        <v>1</v>
      </c>
      <c r="C6884" s="325">
        <v>1.5360624697405664E-4</v>
      </c>
      <c r="D6884" s="358">
        <v>1.1836241400765511E-4</v>
      </c>
      <c r="E6884" s="327">
        <v>1.3674447913137976E-4</v>
      </c>
      <c r="F6884" s="332">
        <v>0</v>
      </c>
      <c r="G6884" s="358">
        <v>0</v>
      </c>
      <c r="H6884" s="327">
        <v>0</v>
      </c>
      <c r="I6884" s="332">
        <v>0</v>
      </c>
      <c r="J6884" s="358">
        <v>0</v>
      </c>
      <c r="K6884" s="327">
        <v>0</v>
      </c>
      <c r="L6884" s="336">
        <v>1.8797434150238492E-4</v>
      </c>
      <c r="M6884" s="210">
        <v>1.1415525114155251E-4</v>
      </c>
      <c r="N6884" s="325">
        <v>0.3769892236376397</v>
      </c>
      <c r="O6884" s="358">
        <v>0.27461081643183327</v>
      </c>
      <c r="P6884" s="327">
        <v>0.46486148963871438</v>
      </c>
      <c r="Q6884" s="332">
        <v>0.23085764809902742</v>
      </c>
      <c r="R6884" s="358">
        <v>0.44619889672396806</v>
      </c>
      <c r="S6884" s="327">
        <v>0.47622747019525963</v>
      </c>
      <c r="T6884" s="358">
        <v>0.32290881752257405</v>
      </c>
      <c r="U6884" s="358">
        <v>0.62918206250318787</v>
      </c>
      <c r="V6884" s="361">
        <v>0.33782169456556543</v>
      </c>
    </row>
    <row r="6885" spans="1:22" hidden="1" outlineLevel="1">
      <c r="A6885" s="65">
        <v>6876</v>
      </c>
      <c r="B6885" s="117">
        <v>1</v>
      </c>
      <c r="C6885" s="325">
        <v>1.5191867834274986E-4</v>
      </c>
      <c r="D6885" s="358">
        <v>1.2104539908207304E-4</v>
      </c>
      <c r="E6885" s="327">
        <v>1.3588828563715046E-4</v>
      </c>
      <c r="F6885" s="332">
        <v>0</v>
      </c>
      <c r="G6885" s="358">
        <v>0</v>
      </c>
      <c r="H6885" s="327">
        <v>0</v>
      </c>
      <c r="I6885" s="332">
        <v>0</v>
      </c>
      <c r="J6885" s="358">
        <v>0</v>
      </c>
      <c r="K6885" s="327">
        <v>0</v>
      </c>
      <c r="L6885" s="336">
        <v>2.0677177565262342E-4</v>
      </c>
      <c r="M6885" s="210">
        <v>1.1415525114155251E-4</v>
      </c>
      <c r="N6885" s="325">
        <v>0.49907269036287244</v>
      </c>
      <c r="O6885" s="358">
        <v>0.29837144830867923</v>
      </c>
      <c r="P6885" s="327">
        <v>0.52575712398171293</v>
      </c>
      <c r="Q6885" s="332">
        <v>0.32979664014146776</v>
      </c>
      <c r="R6885" s="358">
        <v>0.47537007705510975</v>
      </c>
      <c r="S6885" s="327">
        <v>0.54165209803739367</v>
      </c>
      <c r="T6885" s="358">
        <v>0.24602576573148502</v>
      </c>
      <c r="U6885" s="358">
        <v>0.60206214601598151</v>
      </c>
      <c r="V6885" s="361">
        <v>0.36458846581795229</v>
      </c>
    </row>
    <row r="6886" spans="1:22" hidden="1" outlineLevel="1">
      <c r="A6886" s="65">
        <v>6877</v>
      </c>
      <c r="B6886" s="117">
        <v>1</v>
      </c>
      <c r="C6886" s="325">
        <v>1.3870564098503681E-4</v>
      </c>
      <c r="D6886" s="358">
        <v>1.2044269953637046E-4</v>
      </c>
      <c r="E6886" s="327">
        <v>1.3132192033459418E-4</v>
      </c>
      <c r="F6886" s="332">
        <v>0</v>
      </c>
      <c r="G6886" s="358">
        <v>2.083141260317966E-4</v>
      </c>
      <c r="H6886" s="327">
        <v>0</v>
      </c>
      <c r="I6886" s="332">
        <v>0</v>
      </c>
      <c r="J6886" s="358">
        <v>0</v>
      </c>
      <c r="K6886" s="327">
        <v>0</v>
      </c>
      <c r="L6886" s="336">
        <v>1.8797434150238492E-4</v>
      </c>
      <c r="M6886" s="210">
        <v>1.1415525114155251E-4</v>
      </c>
      <c r="N6886" s="325">
        <v>0.51527512576159151</v>
      </c>
      <c r="O6886" s="358">
        <v>0.25023860316606406</v>
      </c>
      <c r="P6886" s="327">
        <v>0.48334173985330819</v>
      </c>
      <c r="Q6886" s="332">
        <v>0.23085764809902742</v>
      </c>
      <c r="R6886" s="358">
        <v>0.50170847342289993</v>
      </c>
      <c r="S6886" s="327">
        <v>0.51532864591749661</v>
      </c>
      <c r="T6886" s="358">
        <v>0.23671611728331229</v>
      </c>
      <c r="U6886" s="358">
        <v>0.55539328972758062</v>
      </c>
      <c r="V6886" s="361">
        <v>0.32856097193888384</v>
      </c>
    </row>
    <row r="6887" spans="1:22" hidden="1" outlineLevel="1">
      <c r="A6887" s="65">
        <v>6878</v>
      </c>
      <c r="B6887" s="117">
        <v>1</v>
      </c>
      <c r="C6887" s="325">
        <v>1.3888689835654753E-4</v>
      </c>
      <c r="D6887" s="358">
        <v>1.1715701491624995E-4</v>
      </c>
      <c r="E6887" s="327">
        <v>1.2887009351021029E-4</v>
      </c>
      <c r="F6887" s="332">
        <v>0</v>
      </c>
      <c r="G6887" s="358">
        <v>2.3340518322890373E-4</v>
      </c>
      <c r="H6887" s="327">
        <v>0</v>
      </c>
      <c r="I6887" s="332">
        <v>0</v>
      </c>
      <c r="J6887" s="358">
        <v>0</v>
      </c>
      <c r="K6887" s="327">
        <v>0</v>
      </c>
      <c r="L6887" s="336">
        <v>1.9032402077116473E-4</v>
      </c>
      <c r="M6887" s="210">
        <v>1.1415525114155251E-4</v>
      </c>
      <c r="N6887" s="325">
        <v>0.43124854218218756</v>
      </c>
      <c r="O6887" s="358">
        <v>0.23311774219853806</v>
      </c>
      <c r="P6887" s="327">
        <v>0.43975818908671899</v>
      </c>
      <c r="Q6887" s="332">
        <v>0.23085764809902742</v>
      </c>
      <c r="R6887" s="358">
        <v>0.54685356271059982</v>
      </c>
      <c r="S6887" s="327">
        <v>0.41726766448129421</v>
      </c>
      <c r="T6887" s="358">
        <v>0.16684145252624089</v>
      </c>
      <c r="U6887" s="358">
        <v>0.54273732870021762</v>
      </c>
      <c r="V6887" s="361">
        <v>0.29556439882056812</v>
      </c>
    </row>
    <row r="6888" spans="1:22" hidden="1" outlineLevel="1">
      <c r="A6888" s="65">
        <v>6879</v>
      </c>
      <c r="B6888" s="117">
        <v>1</v>
      </c>
      <c r="C6888" s="325">
        <v>1.4483714034545142E-4</v>
      </c>
      <c r="D6888" s="358">
        <v>1.1420184295022439E-4</v>
      </c>
      <c r="E6888" s="327">
        <v>1.3246351166023326E-4</v>
      </c>
      <c r="F6888" s="332">
        <v>0</v>
      </c>
      <c r="G6888" s="358">
        <v>2.538281367614329E-4</v>
      </c>
      <c r="H6888" s="327">
        <v>0</v>
      </c>
      <c r="I6888" s="332">
        <v>0</v>
      </c>
      <c r="J6888" s="358">
        <v>0</v>
      </c>
      <c r="K6888" s="327">
        <v>0</v>
      </c>
      <c r="L6888" s="336">
        <v>2.1382081345896285E-4</v>
      </c>
      <c r="M6888" s="210">
        <v>1.1415525114155251E-4</v>
      </c>
      <c r="N6888" s="325">
        <v>0.38320643722086911</v>
      </c>
      <c r="O6888" s="358">
        <v>0.24249344802059489</v>
      </c>
      <c r="P6888" s="327">
        <v>0.36506592800761323</v>
      </c>
      <c r="Q6888" s="332">
        <v>0.296816976127321</v>
      </c>
      <c r="R6888" s="358">
        <v>0.46952268289675453</v>
      </c>
      <c r="S6888" s="327">
        <v>0.49748710322026346</v>
      </c>
      <c r="T6888" s="358">
        <v>0.146443908173503</v>
      </c>
      <c r="U6888" s="358">
        <v>0.54047733565961709</v>
      </c>
      <c r="V6888" s="361">
        <v>0.21144680450830308</v>
      </c>
    </row>
    <row r="6889" spans="1:22" hidden="1" outlineLevel="1">
      <c r="A6889" s="65">
        <v>6880</v>
      </c>
      <c r="B6889" s="117">
        <v>1</v>
      </c>
      <c r="C6889" s="325">
        <v>1.4663096329798863E-4</v>
      </c>
      <c r="D6889" s="358">
        <v>1.1486286825841432E-4</v>
      </c>
      <c r="E6889" s="327">
        <v>1.3325484201096035E-4</v>
      </c>
      <c r="F6889" s="332">
        <v>0</v>
      </c>
      <c r="G6889" s="358">
        <v>2.2115141110938625E-4</v>
      </c>
      <c r="H6889" s="327">
        <v>0</v>
      </c>
      <c r="I6889" s="332">
        <v>0</v>
      </c>
      <c r="J6889" s="358">
        <v>0</v>
      </c>
      <c r="K6889" s="327">
        <v>9.2113590914628404E-5</v>
      </c>
      <c r="L6889" s="336">
        <v>2.2321953053408208E-4</v>
      </c>
      <c r="M6889" s="210">
        <v>1.1415525114155251E-4</v>
      </c>
      <c r="N6889" s="325">
        <v>0.20874765606721882</v>
      </c>
      <c r="O6889" s="358">
        <v>0.20561820544107914</v>
      </c>
      <c r="P6889" s="327">
        <v>0.21516681713109895</v>
      </c>
      <c r="Q6889" s="332">
        <v>0.23085764809902742</v>
      </c>
      <c r="R6889" s="358">
        <v>0.39638402109189952</v>
      </c>
      <c r="S6889" s="327">
        <v>0.44150651208731878</v>
      </c>
      <c r="T6889" s="358">
        <v>0.13912171276482785</v>
      </c>
      <c r="U6889" s="358">
        <v>0.53787834366292653</v>
      </c>
      <c r="V6889" s="361">
        <v>0.10214279309346394</v>
      </c>
    </row>
    <row r="6890" spans="1:22" hidden="1" outlineLevel="1">
      <c r="A6890" s="65">
        <v>6881</v>
      </c>
      <c r="B6890" s="117">
        <v>1</v>
      </c>
      <c r="C6890" s="325">
        <v>1.4716848515833078E-4</v>
      </c>
      <c r="D6890" s="358">
        <v>1.1301588577964835E-4</v>
      </c>
      <c r="E6890" s="327">
        <v>1.3282674526384568E-4</v>
      </c>
      <c r="F6890" s="332">
        <v>0</v>
      </c>
      <c r="G6890" s="358">
        <v>1.8088901700240049E-4</v>
      </c>
      <c r="H6890" s="327">
        <v>0</v>
      </c>
      <c r="I6890" s="332">
        <v>0</v>
      </c>
      <c r="J6890" s="358">
        <v>0</v>
      </c>
      <c r="K6890" s="327">
        <v>0</v>
      </c>
      <c r="L6890" s="336">
        <v>2.2321953053408208E-4</v>
      </c>
      <c r="M6890" s="210">
        <v>1.1415525114155251E-4</v>
      </c>
      <c r="N6890" s="325">
        <v>7.8939772465852598E-2</v>
      </c>
      <c r="O6890" s="358">
        <v>7.7255283312302359E-2</v>
      </c>
      <c r="P6890" s="327">
        <v>7.2366916540395038E-2</v>
      </c>
      <c r="Q6890" s="332">
        <v>0.36277630415561452</v>
      </c>
      <c r="R6890" s="358">
        <v>0.34393424118849919</v>
      </c>
      <c r="S6890" s="327">
        <v>0.39448045091267947</v>
      </c>
      <c r="T6890" s="358">
        <v>0.1530338840413106</v>
      </c>
      <c r="U6890" s="358">
        <v>0.56804925075494361</v>
      </c>
      <c r="V6890" s="361">
        <v>0</v>
      </c>
    </row>
    <row r="6891" spans="1:22" hidden="1" outlineLevel="1">
      <c r="A6891" s="65">
        <v>6882</v>
      </c>
      <c r="B6891" s="117">
        <v>1</v>
      </c>
      <c r="C6891" s="325">
        <v>1.4296831434263392E-4</v>
      </c>
      <c r="D6891" s="358">
        <v>1.2302847500664281E-4</v>
      </c>
      <c r="E6891" s="327">
        <v>1.3176298971040928E-4</v>
      </c>
      <c r="F6891" s="332">
        <v>0</v>
      </c>
      <c r="G6891" s="358">
        <v>0</v>
      </c>
      <c r="H6891" s="327">
        <v>0</v>
      </c>
      <c r="I6891" s="332">
        <v>0</v>
      </c>
      <c r="J6891" s="358">
        <v>0</v>
      </c>
      <c r="K6891" s="327">
        <v>9.8056403231701241E-5</v>
      </c>
      <c r="L6891" s="336">
        <v>1.644775488145868E-4</v>
      </c>
      <c r="M6891" s="210">
        <v>1.1415525114155251E-4</v>
      </c>
      <c r="N6891" s="325">
        <v>1.8840041161301334E-3</v>
      </c>
      <c r="O6891" s="358">
        <v>4.4349382295912647E-3</v>
      </c>
      <c r="P6891" s="327">
        <v>2.7917614629079479E-3</v>
      </c>
      <c r="Q6891" s="332">
        <v>0.52767462422634837</v>
      </c>
      <c r="R6891" s="358">
        <v>0.28894399771061785</v>
      </c>
      <c r="S6891" s="327">
        <v>0.45949997543854959</v>
      </c>
      <c r="T6891" s="358">
        <v>0.20010514023993659</v>
      </c>
      <c r="U6891" s="358">
        <v>0.61019812096214343</v>
      </c>
      <c r="V6891" s="361">
        <v>0</v>
      </c>
    </row>
    <row r="6892" spans="1:22" hidden="1" outlineLevel="1">
      <c r="A6892" s="65">
        <v>6883</v>
      </c>
      <c r="B6892" s="117">
        <v>1</v>
      </c>
      <c r="C6892" s="325">
        <v>1.4267455239570274E-4</v>
      </c>
      <c r="D6892" s="358">
        <v>1.3786266059925793E-4</v>
      </c>
      <c r="E6892" s="327">
        <v>1.3504506477162161E-4</v>
      </c>
      <c r="F6892" s="332">
        <v>0</v>
      </c>
      <c r="G6892" s="358">
        <v>0</v>
      </c>
      <c r="H6892" s="327">
        <v>0</v>
      </c>
      <c r="I6892" s="332">
        <v>0</v>
      </c>
      <c r="J6892" s="358">
        <v>0</v>
      </c>
      <c r="K6892" s="327">
        <v>1.069706217073104E-4</v>
      </c>
      <c r="L6892" s="336">
        <v>1.1748396343899057E-4</v>
      </c>
      <c r="M6892" s="210">
        <v>1.1415525114155251E-4</v>
      </c>
      <c r="N6892" s="325">
        <v>0</v>
      </c>
      <c r="O6892" s="358">
        <v>0</v>
      </c>
      <c r="P6892" s="327">
        <v>0</v>
      </c>
      <c r="Q6892" s="332">
        <v>0.42873563218390809</v>
      </c>
      <c r="R6892" s="358">
        <v>0.28619956696309207</v>
      </c>
      <c r="S6892" s="327">
        <v>0.56632982139016819</v>
      </c>
      <c r="T6892" s="358">
        <v>0.25428938626413267</v>
      </c>
      <c r="U6892" s="358">
        <v>0.66172596228783553</v>
      </c>
      <c r="V6892" s="361">
        <v>0</v>
      </c>
    </row>
    <row r="6893" spans="1:22" hidden="1" outlineLevel="1">
      <c r="A6893" s="65">
        <v>6884</v>
      </c>
      <c r="B6893" s="117">
        <v>1</v>
      </c>
      <c r="C6893" s="325">
        <v>1.474997486304021E-4</v>
      </c>
      <c r="D6893" s="358">
        <v>1.4781692406376506E-4</v>
      </c>
      <c r="E6893" s="327">
        <v>1.4119409077563205E-4</v>
      </c>
      <c r="F6893" s="332">
        <v>0</v>
      </c>
      <c r="G6893" s="358">
        <v>0</v>
      </c>
      <c r="H6893" s="327">
        <v>0</v>
      </c>
      <c r="I6893" s="332">
        <v>0</v>
      </c>
      <c r="J6893" s="358">
        <v>0</v>
      </c>
      <c r="K6893" s="327">
        <v>1.1291343402438324E-4</v>
      </c>
      <c r="L6893" s="336">
        <v>8.811297257924293E-5</v>
      </c>
      <c r="M6893" s="210">
        <v>1.1415525114155251E-4</v>
      </c>
      <c r="N6893" s="325">
        <v>0</v>
      </c>
      <c r="O6893" s="358">
        <v>0</v>
      </c>
      <c r="P6893" s="327">
        <v>0</v>
      </c>
      <c r="Q6893" s="332">
        <v>0.39575596816976127</v>
      </c>
      <c r="R6893" s="358">
        <v>0.29304170405111346</v>
      </c>
      <c r="S6893" s="327">
        <v>0.64589940343743135</v>
      </c>
      <c r="T6893" s="358">
        <v>0.31579582769700393</v>
      </c>
      <c r="U6893" s="358">
        <v>0.70297083527879523</v>
      </c>
      <c r="V6893" s="361">
        <v>0</v>
      </c>
    </row>
    <row r="6894" spans="1:22" hidden="1" outlineLevel="1">
      <c r="A6894" s="65">
        <v>6885</v>
      </c>
      <c r="B6894" s="117">
        <v>1</v>
      </c>
      <c r="C6894" s="325">
        <v>1.3852438361352609E-4</v>
      </c>
      <c r="D6894" s="358">
        <v>1.4235374431078362E-4</v>
      </c>
      <c r="E6894" s="327">
        <v>1.3348834932756833E-4</v>
      </c>
      <c r="F6894" s="332">
        <v>0</v>
      </c>
      <c r="G6894" s="358">
        <v>0</v>
      </c>
      <c r="H6894" s="327">
        <v>0</v>
      </c>
      <c r="I6894" s="332">
        <v>0</v>
      </c>
      <c r="J6894" s="358">
        <v>0</v>
      </c>
      <c r="K6894" s="327">
        <v>9.5084997073164795E-5</v>
      </c>
      <c r="L6894" s="336">
        <v>5.8741981719495287E-5</v>
      </c>
      <c r="M6894" s="210">
        <v>1.1415525114155251E-4</v>
      </c>
      <c r="N6894" s="325">
        <v>0</v>
      </c>
      <c r="O6894" s="358">
        <v>0</v>
      </c>
      <c r="P6894" s="327">
        <v>0</v>
      </c>
      <c r="Q6894" s="332">
        <v>0.49469496021220166</v>
      </c>
      <c r="R6894" s="358">
        <v>0.27598658358263267</v>
      </c>
      <c r="S6894" s="327">
        <v>0.68925419162203394</v>
      </c>
      <c r="T6894" s="358">
        <v>0.31914311702668396</v>
      </c>
      <c r="U6894" s="358">
        <v>0.67370392540301849</v>
      </c>
      <c r="V6894" s="361">
        <v>0</v>
      </c>
    </row>
    <row r="6895" spans="1:22" hidden="1" outlineLevel="1">
      <c r="A6895" s="65">
        <v>6886</v>
      </c>
      <c r="B6895" s="117">
        <v>1</v>
      </c>
      <c r="C6895" s="325">
        <v>1.2718642251282057E-4</v>
      </c>
      <c r="D6895" s="358">
        <v>1.3352711225436518E-4</v>
      </c>
      <c r="E6895" s="327">
        <v>1.2065841954282925E-4</v>
      </c>
      <c r="F6895" s="332">
        <v>0</v>
      </c>
      <c r="G6895" s="358">
        <v>0</v>
      </c>
      <c r="H6895" s="327">
        <v>0</v>
      </c>
      <c r="I6895" s="332">
        <v>0</v>
      </c>
      <c r="J6895" s="358">
        <v>0</v>
      </c>
      <c r="K6895" s="327">
        <v>0</v>
      </c>
      <c r="L6895" s="336">
        <v>3.7594868300476983E-5</v>
      </c>
      <c r="M6895" s="210">
        <v>1.1415525114155251E-4</v>
      </c>
      <c r="N6895" s="325">
        <v>0</v>
      </c>
      <c r="O6895" s="358">
        <v>0</v>
      </c>
      <c r="P6895" s="327">
        <v>0</v>
      </c>
      <c r="Q6895" s="332">
        <v>0.49469496021220166</v>
      </c>
      <c r="R6895" s="358">
        <v>0.26794141231260554</v>
      </c>
      <c r="S6895" s="327">
        <v>0.72200026415278962</v>
      </c>
      <c r="T6895" s="358">
        <v>0.19330595878902393</v>
      </c>
      <c r="U6895" s="358">
        <v>0.57652422465719555</v>
      </c>
      <c r="V6895" s="361">
        <v>0</v>
      </c>
    </row>
    <row r="6896" spans="1:22" hidden="1" outlineLevel="1">
      <c r="A6896" s="65">
        <v>6887</v>
      </c>
      <c r="B6896" s="117">
        <v>1</v>
      </c>
      <c r="C6896" s="325">
        <v>1.140421379511978E-4</v>
      </c>
      <c r="D6896" s="358">
        <v>1.2271740427337698E-4</v>
      </c>
      <c r="E6896" s="327">
        <v>1.0651825425934535E-4</v>
      </c>
      <c r="F6896" s="332">
        <v>0</v>
      </c>
      <c r="G6896" s="358">
        <v>0</v>
      </c>
      <c r="H6896" s="327">
        <v>0</v>
      </c>
      <c r="I6896" s="332">
        <v>7.3554979003396872E-5</v>
      </c>
      <c r="J6896" s="358">
        <v>0</v>
      </c>
      <c r="K6896" s="327">
        <v>0</v>
      </c>
      <c r="L6896" s="336">
        <v>2.3496792687798115E-5</v>
      </c>
      <c r="M6896" s="210">
        <v>1.1415525114155251E-4</v>
      </c>
      <c r="N6896" s="325">
        <v>0</v>
      </c>
      <c r="O6896" s="358">
        <v>0</v>
      </c>
      <c r="P6896" s="327">
        <v>0</v>
      </c>
      <c r="Q6896" s="332">
        <v>0.42873563218390809</v>
      </c>
      <c r="R6896" s="358">
        <v>0.26781644944905536</v>
      </c>
      <c r="S6896" s="327">
        <v>0.78350886562944466</v>
      </c>
      <c r="T6896" s="358">
        <v>9.7071390560721962E-2</v>
      </c>
      <c r="U6896" s="358">
        <v>0.55482829146743051</v>
      </c>
      <c r="V6896" s="361">
        <v>0</v>
      </c>
    </row>
    <row r="6897" spans="1:22" hidden="1" outlineLevel="1">
      <c r="A6897" s="65">
        <v>6888</v>
      </c>
      <c r="B6897" s="117">
        <v>1</v>
      </c>
      <c r="C6897" s="325">
        <v>1.0296043727228331E-4</v>
      </c>
      <c r="D6897" s="358">
        <v>1.1241318623394575E-4</v>
      </c>
      <c r="E6897" s="327">
        <v>9.5802862952778627E-5</v>
      </c>
      <c r="F6897" s="332">
        <v>0</v>
      </c>
      <c r="G6897" s="358">
        <v>0</v>
      </c>
      <c r="H6897" s="327">
        <v>0</v>
      </c>
      <c r="I6897" s="332">
        <v>8.9157550307147697E-5</v>
      </c>
      <c r="J6897" s="358">
        <v>0</v>
      </c>
      <c r="K6897" s="327">
        <v>0</v>
      </c>
      <c r="L6897" s="336">
        <v>9.3987170751192458E-6</v>
      </c>
      <c r="M6897" s="210">
        <v>1.1415525114155251E-4</v>
      </c>
      <c r="N6897" s="325">
        <v>0</v>
      </c>
      <c r="O6897" s="358">
        <v>0</v>
      </c>
      <c r="P6897" s="327">
        <v>0</v>
      </c>
      <c r="Q6897" s="332">
        <v>0.59363395225464199</v>
      </c>
      <c r="R6897" s="358">
        <v>0.24977147741130354</v>
      </c>
      <c r="S6897" s="327">
        <v>0.7627387393553251</v>
      </c>
      <c r="T6897" s="358">
        <v>0.1030337496792146</v>
      </c>
      <c r="U6897" s="358">
        <v>0.52420538576729336</v>
      </c>
      <c r="V6897" s="361">
        <v>0</v>
      </c>
    </row>
    <row r="6898" spans="1:22" hidden="1" outlineLevel="1">
      <c r="A6898" s="65">
        <v>6889</v>
      </c>
      <c r="B6898" s="117">
        <v>1</v>
      </c>
      <c r="C6898" s="325">
        <v>9.5497633769393354E-5</v>
      </c>
      <c r="D6898" s="358">
        <v>9.0307722251241454E-5</v>
      </c>
      <c r="E6898" s="327">
        <v>9.25467331489672E-5</v>
      </c>
      <c r="F6898" s="332">
        <v>0</v>
      </c>
      <c r="G6898" s="358">
        <v>0</v>
      </c>
      <c r="H6898" s="327">
        <v>0</v>
      </c>
      <c r="I6898" s="332">
        <v>9.5844366580183796E-5</v>
      </c>
      <c r="J6898" s="358">
        <v>0</v>
      </c>
      <c r="K6898" s="327">
        <v>0</v>
      </c>
      <c r="L6898" s="336">
        <v>5.8741981719495289E-6</v>
      </c>
      <c r="M6898" s="210">
        <v>1.1415525114155251E-4</v>
      </c>
      <c r="N6898" s="325">
        <v>0</v>
      </c>
      <c r="O6898" s="358">
        <v>0</v>
      </c>
      <c r="P6898" s="327">
        <v>0</v>
      </c>
      <c r="Q6898" s="332">
        <v>0.62661361626878875</v>
      </c>
      <c r="R6898" s="358">
        <v>0.21512261909895761</v>
      </c>
      <c r="S6898" s="327">
        <v>0.72432962204210416</v>
      </c>
      <c r="T6898" s="358">
        <v>3.8598430082873288E-2</v>
      </c>
      <c r="U6898" s="358">
        <v>0.50002346023286759</v>
      </c>
      <c r="V6898" s="361">
        <v>0</v>
      </c>
    </row>
    <row r="6899" spans="1:22" hidden="1" outlineLevel="1">
      <c r="A6899" s="65">
        <v>6890</v>
      </c>
      <c r="B6899" s="117">
        <v>1</v>
      </c>
      <c r="C6899" s="325">
        <v>9.0484929908993242E-5</v>
      </c>
      <c r="D6899" s="358">
        <v>8.4397378319190345E-5</v>
      </c>
      <c r="E6899" s="327">
        <v>8.7189037495683839E-5</v>
      </c>
      <c r="F6899" s="332">
        <v>0</v>
      </c>
      <c r="G6899" s="358">
        <v>0</v>
      </c>
      <c r="H6899" s="327">
        <v>0</v>
      </c>
      <c r="I6899" s="332">
        <v>9.8073305337862478E-5</v>
      </c>
      <c r="J6899" s="358">
        <v>0</v>
      </c>
      <c r="K6899" s="327">
        <v>0</v>
      </c>
      <c r="L6899" s="336">
        <v>2.3496792687798115E-6</v>
      </c>
      <c r="M6899" s="210">
        <v>1.1415525114155251E-4</v>
      </c>
      <c r="N6899" s="325">
        <v>0</v>
      </c>
      <c r="O6899" s="358">
        <v>0</v>
      </c>
      <c r="P6899" s="327">
        <v>0</v>
      </c>
      <c r="Q6899" s="332">
        <v>0.62661361626878875</v>
      </c>
      <c r="R6899" s="358">
        <v>0.19441061492354819</v>
      </c>
      <c r="S6899" s="327">
        <v>0.62987239637656167</v>
      </c>
      <c r="T6899" s="358">
        <v>3.8807635665978286E-2</v>
      </c>
      <c r="U6899" s="358">
        <v>0.47651953261062202</v>
      </c>
      <c r="V6899" s="361">
        <v>0</v>
      </c>
    </row>
    <row r="6900" spans="1:22" hidden="1" outlineLevel="1">
      <c r="A6900" s="65">
        <v>6891</v>
      </c>
      <c r="B6900" s="117">
        <v>1</v>
      </c>
      <c r="C6900" s="325">
        <v>8.6778529174308364E-5</v>
      </c>
      <c r="D6900" s="358">
        <v>8.3017001940323141E-5</v>
      </c>
      <c r="E6900" s="327">
        <v>8.3517783573458201E-5</v>
      </c>
      <c r="F6900" s="332">
        <v>0</v>
      </c>
      <c r="G6900" s="358">
        <v>0</v>
      </c>
      <c r="H6900" s="327">
        <v>0</v>
      </c>
      <c r="I6900" s="332">
        <v>9.5844366580183796E-5</v>
      </c>
      <c r="J6900" s="358">
        <v>0</v>
      </c>
      <c r="K6900" s="327">
        <v>0</v>
      </c>
      <c r="L6900" s="336">
        <v>1.1748396343899057E-6</v>
      </c>
      <c r="M6900" s="210">
        <v>1.1415525114155251E-4</v>
      </c>
      <c r="N6900" s="325">
        <v>0</v>
      </c>
      <c r="O6900" s="358">
        <v>0</v>
      </c>
      <c r="P6900" s="327">
        <v>0</v>
      </c>
      <c r="Q6900" s="332">
        <v>0.72555260831122903</v>
      </c>
      <c r="R6900" s="358">
        <v>0.1925918462776785</v>
      </c>
      <c r="S6900" s="327">
        <v>0.52731304910255161</v>
      </c>
      <c r="T6900" s="358">
        <v>3.6820182626480749E-2</v>
      </c>
      <c r="U6900" s="358">
        <v>0.44397563282597446</v>
      </c>
      <c r="V6900" s="361">
        <v>0</v>
      </c>
    </row>
    <row r="6901" spans="1:22" hidden="1" outlineLevel="1">
      <c r="A6901" s="65">
        <v>6892</v>
      </c>
      <c r="B6901" s="117">
        <v>1</v>
      </c>
      <c r="C6901" s="325">
        <v>8.5753487487144243E-5</v>
      </c>
      <c r="D6901" s="358">
        <v>8.249207007793702E-5</v>
      </c>
      <c r="E6901" s="327">
        <v>8.2908070024537343E-5</v>
      </c>
      <c r="F6901" s="332">
        <v>0</v>
      </c>
      <c r="G6901" s="358">
        <v>0</v>
      </c>
      <c r="H6901" s="327">
        <v>0</v>
      </c>
      <c r="I6901" s="332">
        <v>9.3615427822505074E-5</v>
      </c>
      <c r="J6901" s="358">
        <v>0</v>
      </c>
      <c r="K6901" s="327">
        <v>0</v>
      </c>
      <c r="L6901" s="336">
        <v>1.409807561267887E-5</v>
      </c>
      <c r="M6901" s="210">
        <v>1.1415525114155251E-4</v>
      </c>
      <c r="N6901" s="325">
        <v>0</v>
      </c>
      <c r="O6901" s="358">
        <v>0</v>
      </c>
      <c r="P6901" s="327">
        <v>0</v>
      </c>
      <c r="Q6901" s="332">
        <v>0.79151193633952255</v>
      </c>
      <c r="R6901" s="358">
        <v>0.22367769923959557</v>
      </c>
      <c r="S6901" s="327">
        <v>0.4607912595351375</v>
      </c>
      <c r="T6901" s="358">
        <v>3.6820182626480749E-2</v>
      </c>
      <c r="U6901" s="358">
        <v>0.43956864639680338</v>
      </c>
      <c r="V6901" s="361">
        <v>0</v>
      </c>
    </row>
    <row r="6902" spans="1:22" hidden="1" outlineLevel="1">
      <c r="A6902" s="65">
        <v>6893</v>
      </c>
      <c r="B6902" s="117">
        <v>1</v>
      </c>
      <c r="C6902" s="325">
        <v>8.642851493966695E-5</v>
      </c>
      <c r="D6902" s="358">
        <v>8.2433744315449676E-5</v>
      </c>
      <c r="E6902" s="327">
        <v>8.3439947801255542E-5</v>
      </c>
      <c r="F6902" s="332">
        <v>0</v>
      </c>
      <c r="G6902" s="358">
        <v>0</v>
      </c>
      <c r="H6902" s="327">
        <v>0</v>
      </c>
      <c r="I6902" s="332">
        <v>9.8073305337862478E-5</v>
      </c>
      <c r="J6902" s="358">
        <v>0</v>
      </c>
      <c r="K6902" s="327">
        <v>0</v>
      </c>
      <c r="L6902" s="336">
        <v>3.7594868300476983E-5</v>
      </c>
      <c r="M6902" s="210">
        <v>1.1415525114155251E-4</v>
      </c>
      <c r="N6902" s="325">
        <v>0</v>
      </c>
      <c r="O6902" s="358">
        <v>0</v>
      </c>
      <c r="P6902" s="327">
        <v>0</v>
      </c>
      <c r="Q6902" s="332">
        <v>0.79151193633952255</v>
      </c>
      <c r="R6902" s="358">
        <v>0.20318076442965161</v>
      </c>
      <c r="S6902" s="327">
        <v>0.47486869652088931</v>
      </c>
      <c r="T6902" s="358">
        <v>3.9016841249083299E-2</v>
      </c>
      <c r="U6902" s="358">
        <v>0.43855164952853315</v>
      </c>
      <c r="V6902" s="361">
        <v>0</v>
      </c>
    </row>
    <row r="6903" spans="1:22" hidden="1" outlineLevel="1">
      <c r="A6903" s="65">
        <v>6894</v>
      </c>
      <c r="B6903" s="117">
        <v>1</v>
      </c>
      <c r="C6903" s="325">
        <v>9.2653768112931938E-5</v>
      </c>
      <c r="D6903" s="358">
        <v>8.4183517190070071E-5</v>
      </c>
      <c r="E6903" s="327">
        <v>8.7811723673305149E-5</v>
      </c>
      <c r="F6903" s="332">
        <v>0</v>
      </c>
      <c r="G6903" s="358">
        <v>0</v>
      </c>
      <c r="H6903" s="327">
        <v>0</v>
      </c>
      <c r="I6903" s="332">
        <v>1.0030224409554116E-4</v>
      </c>
      <c r="J6903" s="358">
        <v>0</v>
      </c>
      <c r="K6903" s="327">
        <v>0</v>
      </c>
      <c r="L6903" s="336">
        <v>9.3987170751192462E-5</v>
      </c>
      <c r="M6903" s="210">
        <v>1.1415525114155251E-4</v>
      </c>
      <c r="N6903" s="325">
        <v>0</v>
      </c>
      <c r="O6903" s="358">
        <v>0</v>
      </c>
      <c r="P6903" s="327">
        <v>0</v>
      </c>
      <c r="Q6903" s="332">
        <v>0.79151193633952255</v>
      </c>
      <c r="R6903" s="358">
        <v>0.24797122096623997</v>
      </c>
      <c r="S6903" s="327">
        <v>0.58774137506916979</v>
      </c>
      <c r="T6903" s="358">
        <v>4.1841116621000853E-2</v>
      </c>
      <c r="U6903" s="358">
        <v>0.44352363421785429</v>
      </c>
      <c r="V6903" s="361">
        <v>0</v>
      </c>
    </row>
    <row r="6904" spans="1:22" hidden="1" outlineLevel="1">
      <c r="A6904" s="65">
        <v>6895</v>
      </c>
      <c r="B6904" s="117">
        <v>1</v>
      </c>
      <c r="C6904" s="325">
        <v>1.1152953576680772E-4</v>
      </c>
      <c r="D6904" s="358">
        <v>9.4487735229501282E-5</v>
      </c>
      <c r="E6904" s="327">
        <v>1.004859819136389E-4</v>
      </c>
      <c r="F6904" s="332">
        <v>0</v>
      </c>
      <c r="G6904" s="358">
        <v>0</v>
      </c>
      <c r="H6904" s="327">
        <v>0</v>
      </c>
      <c r="I6904" s="332">
        <v>1.0698906036857726E-4</v>
      </c>
      <c r="J6904" s="358">
        <v>0</v>
      </c>
      <c r="K6904" s="327">
        <v>0</v>
      </c>
      <c r="L6904" s="336">
        <v>1.8210014333043539E-4</v>
      </c>
      <c r="M6904" s="210">
        <v>1.1415525114155251E-4</v>
      </c>
      <c r="N6904" s="325">
        <v>0</v>
      </c>
      <c r="O6904" s="358">
        <v>4.7715537022530634E-3</v>
      </c>
      <c r="P6904" s="327">
        <v>8.3045599804422426E-3</v>
      </c>
      <c r="Q6904" s="332">
        <v>0.65959328028293551</v>
      </c>
      <c r="R6904" s="358">
        <v>0.25008894782169616</v>
      </c>
      <c r="S6904" s="327">
        <v>0.55907167884471476</v>
      </c>
      <c r="T6904" s="358">
        <v>8.4728261157526699E-2</v>
      </c>
      <c r="U6904" s="358">
        <v>0.50725543796278927</v>
      </c>
      <c r="V6904" s="361">
        <v>0</v>
      </c>
    </row>
    <row r="6905" spans="1:22" hidden="1" outlineLevel="1">
      <c r="A6905" s="65">
        <v>6896</v>
      </c>
      <c r="B6905" s="117">
        <v>1</v>
      </c>
      <c r="C6905" s="325">
        <v>1.3337417416094542E-4</v>
      </c>
      <c r="D6905" s="358">
        <v>1.0564739778541358E-4</v>
      </c>
      <c r="E6905" s="327">
        <v>1.1775255071392982E-4</v>
      </c>
      <c r="F6905" s="332">
        <v>0</v>
      </c>
      <c r="G6905" s="358">
        <v>0</v>
      </c>
      <c r="H6905" s="327">
        <v>0</v>
      </c>
      <c r="I6905" s="332">
        <v>1.0698906036857726E-4</v>
      </c>
      <c r="J6905" s="358">
        <v>0</v>
      </c>
      <c r="K6905" s="327">
        <v>0</v>
      </c>
      <c r="L6905" s="336">
        <v>1.5860335064263727E-4</v>
      </c>
      <c r="M6905" s="210">
        <v>1.1415525114155251E-4</v>
      </c>
      <c r="N6905" s="325">
        <v>2.920206380001707E-2</v>
      </c>
      <c r="O6905" s="358">
        <v>0.10733544352193905</v>
      </c>
      <c r="P6905" s="327">
        <v>0.1006881458572948</v>
      </c>
      <c r="Q6905" s="332">
        <v>0.49469496021220166</v>
      </c>
      <c r="R6905" s="358">
        <v>0.23594973715209058</v>
      </c>
      <c r="S6905" s="327">
        <v>0.57060032006777694</v>
      </c>
      <c r="T6905" s="358">
        <v>0.16087909340774828</v>
      </c>
      <c r="U6905" s="358">
        <v>0.55516729042352053</v>
      </c>
      <c r="V6905" s="361">
        <v>1.2735974844047948E-2</v>
      </c>
    </row>
    <row r="6906" spans="1:22" hidden="1" outlineLevel="1">
      <c r="A6906" s="65">
        <v>6897</v>
      </c>
      <c r="B6906" s="117">
        <v>1</v>
      </c>
      <c r="C6906" s="325">
        <v>1.4845603752147596E-4</v>
      </c>
      <c r="D6906" s="358">
        <v>1.1565998701240804E-4</v>
      </c>
      <c r="E6906" s="327">
        <v>1.3103652250318442E-4</v>
      </c>
      <c r="F6906" s="332">
        <v>0</v>
      </c>
      <c r="G6906" s="358">
        <v>0</v>
      </c>
      <c r="H6906" s="327">
        <v>0</v>
      </c>
      <c r="I6906" s="332">
        <v>1.0030224409554116E-4</v>
      </c>
      <c r="J6906" s="358">
        <v>0</v>
      </c>
      <c r="K6906" s="327">
        <v>0</v>
      </c>
      <c r="L6906" s="336">
        <v>1.4685495429873823E-4</v>
      </c>
      <c r="M6906" s="210">
        <v>1.1415525114155251E-4</v>
      </c>
      <c r="N6906" s="325">
        <v>0.23248610793045849</v>
      </c>
      <c r="O6906" s="358">
        <v>0.26733870962724149</v>
      </c>
      <c r="P6906" s="327">
        <v>0.23134976978998698</v>
      </c>
      <c r="Q6906" s="332">
        <v>0.42873563218390809</v>
      </c>
      <c r="R6906" s="358">
        <v>0.16215294622160131</v>
      </c>
      <c r="S6906" s="327">
        <v>0.53926367985712065</v>
      </c>
      <c r="T6906" s="358">
        <v>0.22698805766892957</v>
      </c>
      <c r="U6906" s="358">
        <v>0.60759912896545287</v>
      </c>
      <c r="V6906" s="361">
        <v>0.10326507357666501</v>
      </c>
    </row>
    <row r="6907" spans="1:22" hidden="1" outlineLevel="1">
      <c r="A6907" s="65">
        <v>6898</v>
      </c>
      <c r="B6907" s="117">
        <v>1</v>
      </c>
      <c r="C6907" s="325">
        <v>1.5256870477851247E-4</v>
      </c>
      <c r="D6907" s="358">
        <v>1.2057879298217427E-4</v>
      </c>
      <c r="E6907" s="327">
        <v>1.3705582222019042E-4</v>
      </c>
      <c r="F6907" s="332">
        <v>0</v>
      </c>
      <c r="G6907" s="358">
        <v>0</v>
      </c>
      <c r="H6907" s="327">
        <v>0</v>
      </c>
      <c r="I6907" s="332">
        <v>9.3615427822505074E-5</v>
      </c>
      <c r="J6907" s="358">
        <v>0</v>
      </c>
      <c r="K6907" s="327">
        <v>0</v>
      </c>
      <c r="L6907" s="336">
        <v>1.644775488145868E-4</v>
      </c>
      <c r="M6907" s="210">
        <v>1.1415525114155251E-4</v>
      </c>
      <c r="N6907" s="325">
        <v>0.33290352732019463</v>
      </c>
      <c r="O6907" s="358">
        <v>0.36694770132305854</v>
      </c>
      <c r="P6907" s="327">
        <v>0.34662043304639134</v>
      </c>
      <c r="Q6907" s="332">
        <v>0.32979664014146776</v>
      </c>
      <c r="R6907" s="358">
        <v>0.125179320420608</v>
      </c>
      <c r="S6907" s="327">
        <v>0.48138414965319226</v>
      </c>
      <c r="T6907" s="358">
        <v>0.22113030134198947</v>
      </c>
      <c r="U6907" s="358">
        <v>0.62070708860093593</v>
      </c>
      <c r="V6907" s="361">
        <v>0.17738902739566825</v>
      </c>
    </row>
    <row r="6908" spans="1:22" hidden="1" outlineLevel="1">
      <c r="A6908" s="65">
        <v>6899</v>
      </c>
      <c r="B6908" s="117">
        <v>1</v>
      </c>
      <c r="C6908" s="325">
        <v>1.5158741487067851E-4</v>
      </c>
      <c r="D6908" s="358">
        <v>1.2190084359855413E-4</v>
      </c>
      <c r="E6908" s="327">
        <v>1.3980601950468454E-4</v>
      </c>
      <c r="F6908" s="332">
        <v>0</v>
      </c>
      <c r="G6908" s="358">
        <v>0</v>
      </c>
      <c r="H6908" s="327">
        <v>0</v>
      </c>
      <c r="I6908" s="332">
        <v>8.2470734034111612E-5</v>
      </c>
      <c r="J6908" s="358">
        <v>0</v>
      </c>
      <c r="K6908" s="327">
        <v>0</v>
      </c>
      <c r="L6908" s="336">
        <v>1.8797434150238492E-4</v>
      </c>
      <c r="M6908" s="210">
        <v>1.1415525114155251E-4</v>
      </c>
      <c r="N6908" s="325">
        <v>0.41787211295766358</v>
      </c>
      <c r="O6908" s="358">
        <v>0.45886226294468174</v>
      </c>
      <c r="P6908" s="327">
        <v>0.42989405041946793</v>
      </c>
      <c r="Q6908" s="332">
        <v>0.26383731211317418</v>
      </c>
      <c r="R6908" s="358">
        <v>0.13286748599297699</v>
      </c>
      <c r="S6908" s="327">
        <v>0.40517357000114651</v>
      </c>
      <c r="T6908" s="358">
        <v>0.20962399427121423</v>
      </c>
      <c r="U6908" s="358">
        <v>0.61065011957026349</v>
      </c>
      <c r="V6908" s="361">
        <v>0.2436493832711574</v>
      </c>
    </row>
    <row r="6909" spans="1:22" hidden="1" outlineLevel="1">
      <c r="A6909" s="65">
        <v>6900</v>
      </c>
      <c r="B6909" s="117">
        <v>1</v>
      </c>
      <c r="C6909" s="325">
        <v>1.5191242808855983E-4</v>
      </c>
      <c r="D6909" s="358">
        <v>1.1725422452039552E-4</v>
      </c>
      <c r="E6909" s="327">
        <v>1.4404806908972971E-4</v>
      </c>
      <c r="F6909" s="332">
        <v>0</v>
      </c>
      <c r="G6909" s="358">
        <v>0</v>
      </c>
      <c r="H6909" s="327">
        <v>0</v>
      </c>
      <c r="I6909" s="332">
        <v>0</v>
      </c>
      <c r="J6909" s="358">
        <v>0</v>
      </c>
      <c r="K6909" s="327">
        <v>0</v>
      </c>
      <c r="L6909" s="336">
        <v>2.0677177565262342E-4</v>
      </c>
      <c r="M6909" s="210">
        <v>1.1415525114155251E-4</v>
      </c>
      <c r="N6909" s="325">
        <v>0.47175463067898543</v>
      </c>
      <c r="O6909" s="358">
        <v>0.47564691609439008</v>
      </c>
      <c r="P6909" s="327">
        <v>0.44720492009433949</v>
      </c>
      <c r="Q6909" s="332">
        <v>0.26383731211317418</v>
      </c>
      <c r="R6909" s="358">
        <v>0.16471128798246726</v>
      </c>
      <c r="S6909" s="327">
        <v>0.3977213050843853</v>
      </c>
      <c r="T6909" s="358">
        <v>0.19487500066231145</v>
      </c>
      <c r="U6909" s="358">
        <v>0.60387014044846199</v>
      </c>
      <c r="V6909" s="361">
        <v>0.26407946880207267</v>
      </c>
    </row>
    <row r="6910" spans="1:22" hidden="1" outlineLevel="1">
      <c r="A6910" s="65">
        <v>6901</v>
      </c>
      <c r="B6910" s="117">
        <v>1</v>
      </c>
      <c r="C6910" s="325">
        <v>1.3859938666380638E-4</v>
      </c>
      <c r="D6910" s="358">
        <v>1.1062452951766713E-4</v>
      </c>
      <c r="E6910" s="327">
        <v>1.3835308509023482E-4</v>
      </c>
      <c r="F6910" s="332">
        <v>0</v>
      </c>
      <c r="G6910" s="358">
        <v>0</v>
      </c>
      <c r="H6910" s="327">
        <v>0</v>
      </c>
      <c r="I6910" s="332">
        <v>0</v>
      </c>
      <c r="J6910" s="358">
        <v>0</v>
      </c>
      <c r="K6910" s="327">
        <v>0</v>
      </c>
      <c r="L6910" s="336">
        <v>1.8797434150238492E-4</v>
      </c>
      <c r="M6910" s="210">
        <v>1.1415525114155251E-4</v>
      </c>
      <c r="N6910" s="325">
        <v>0.46459541503769092</v>
      </c>
      <c r="O6910" s="358">
        <v>0.44646109463602557</v>
      </c>
      <c r="P6910" s="327">
        <v>0.47865811637482159</v>
      </c>
      <c r="Q6910" s="332">
        <v>0.32979664014146776</v>
      </c>
      <c r="R6910" s="358">
        <v>0.20889292634156625</v>
      </c>
      <c r="S6910" s="327">
        <v>0.47162784234918348</v>
      </c>
      <c r="T6910" s="358">
        <v>0.14508407188332043</v>
      </c>
      <c r="U6910" s="358">
        <v>0.54115533357179724</v>
      </c>
      <c r="V6910" s="361">
        <v>0.25877344883047881</v>
      </c>
    </row>
    <row r="6911" spans="1:22" hidden="1" outlineLevel="1">
      <c r="A6911" s="65">
        <v>6902</v>
      </c>
      <c r="B6911" s="117">
        <v>1</v>
      </c>
      <c r="C6911" s="325">
        <v>1.3718057896267068E-4</v>
      </c>
      <c r="D6911" s="358">
        <v>1.0228394548197659E-4</v>
      </c>
      <c r="E6911" s="327">
        <v>1.2920738185642183E-4</v>
      </c>
      <c r="F6911" s="332">
        <v>0</v>
      </c>
      <c r="G6911" s="358">
        <v>0</v>
      </c>
      <c r="H6911" s="327">
        <v>0</v>
      </c>
      <c r="I6911" s="332">
        <v>0</v>
      </c>
      <c r="J6911" s="358">
        <v>0</v>
      </c>
      <c r="K6911" s="327">
        <v>0</v>
      </c>
      <c r="L6911" s="336">
        <v>1.9032402077116473E-4</v>
      </c>
      <c r="M6911" s="210">
        <v>1.1415525114155251E-4</v>
      </c>
      <c r="N6911" s="325">
        <v>0.4580014006312354</v>
      </c>
      <c r="O6911" s="358">
        <v>0.36658976025975681</v>
      </c>
      <c r="P6911" s="327">
        <v>0.38107999181770191</v>
      </c>
      <c r="Q6911" s="332">
        <v>0.36277630415561452</v>
      </c>
      <c r="R6911" s="358">
        <v>0.22282496055803555</v>
      </c>
      <c r="S6911" s="327">
        <v>0.46719699373075296</v>
      </c>
      <c r="T6911" s="358">
        <v>9.4037909605699396E-2</v>
      </c>
      <c r="U6911" s="358">
        <v>0.52013739829421235</v>
      </c>
      <c r="V6911" s="361">
        <v>0.22444846207898644</v>
      </c>
    </row>
    <row r="6912" spans="1:22" hidden="1" outlineLevel="1">
      <c r="A6912" s="65">
        <v>6903</v>
      </c>
      <c r="B6912" s="117">
        <v>1</v>
      </c>
      <c r="C6912" s="325">
        <v>1.3836187700458542E-4</v>
      </c>
      <c r="D6912" s="358">
        <v>1.1052731991352156E-4</v>
      </c>
      <c r="E6912" s="327">
        <v>1.2368104203003269E-4</v>
      </c>
      <c r="F6912" s="332">
        <v>0</v>
      </c>
      <c r="G6912" s="358">
        <v>0</v>
      </c>
      <c r="H6912" s="327">
        <v>0</v>
      </c>
      <c r="I6912" s="332">
        <v>0</v>
      </c>
      <c r="J6912" s="358">
        <v>0</v>
      </c>
      <c r="K6912" s="327">
        <v>0</v>
      </c>
      <c r="L6912" s="336">
        <v>2.1382081345896285E-4</v>
      </c>
      <c r="M6912" s="210">
        <v>1.1415525114155251E-4</v>
      </c>
      <c r="N6912" s="325">
        <v>0.36587359935247188</v>
      </c>
      <c r="O6912" s="358">
        <v>0.29722818924352945</v>
      </c>
      <c r="P6912" s="327">
        <v>0.35149549798785334</v>
      </c>
      <c r="Q6912" s="332">
        <v>0.26383731211317418</v>
      </c>
      <c r="R6912" s="358">
        <v>0.2127507707288562</v>
      </c>
      <c r="S6912" s="327">
        <v>0.38917187844234397</v>
      </c>
      <c r="T6912" s="358">
        <v>0.11924718236985241</v>
      </c>
      <c r="U6912" s="358">
        <v>0.52522238263556353</v>
      </c>
      <c r="V6912" s="361">
        <v>0.15082838929325693</v>
      </c>
    </row>
    <row r="6913" spans="1:22" hidden="1" outlineLevel="1">
      <c r="A6913" s="65">
        <v>6904</v>
      </c>
      <c r="B6913" s="117">
        <v>1</v>
      </c>
      <c r="C6913" s="325">
        <v>1.4011194817779247E-4</v>
      </c>
      <c r="D6913" s="358">
        <v>1.0943857234709109E-4</v>
      </c>
      <c r="E6913" s="327">
        <v>1.2727446018005568E-4</v>
      </c>
      <c r="F6913" s="332">
        <v>0</v>
      </c>
      <c r="G6913" s="358">
        <v>0</v>
      </c>
      <c r="H6913" s="327">
        <v>0</v>
      </c>
      <c r="I6913" s="332">
        <v>0</v>
      </c>
      <c r="J6913" s="358">
        <v>0</v>
      </c>
      <c r="K6913" s="327">
        <v>0</v>
      </c>
      <c r="L6913" s="336">
        <v>2.2321953053408208E-4</v>
      </c>
      <c r="M6913" s="210">
        <v>1.1415525114155251E-4</v>
      </c>
      <c r="N6913" s="325">
        <v>0.24171772809949613</v>
      </c>
      <c r="O6913" s="358">
        <v>0.2403732062749542</v>
      </c>
      <c r="P6913" s="327">
        <v>0.26280235911970018</v>
      </c>
      <c r="Q6913" s="332">
        <v>0.26383731211317418</v>
      </c>
      <c r="R6913" s="358">
        <v>0.20785341156526005</v>
      </c>
      <c r="S6913" s="327">
        <v>0.35045049053430377</v>
      </c>
      <c r="T6913" s="358">
        <v>0.14236439930295539</v>
      </c>
      <c r="U6913" s="358">
        <v>0.55629728694382086</v>
      </c>
      <c r="V6913" s="361">
        <v>6.2143037068754868E-2</v>
      </c>
    </row>
    <row r="6914" spans="1:22" hidden="1" outlineLevel="1">
      <c r="A6914" s="65">
        <v>6905</v>
      </c>
      <c r="B6914" s="117">
        <v>1</v>
      </c>
      <c r="C6914" s="325">
        <v>1.3982443648505129E-4</v>
      </c>
      <c r="D6914" s="358">
        <v>1.1838185592848422E-4</v>
      </c>
      <c r="E6914" s="327">
        <v>1.2611989622571618E-4</v>
      </c>
      <c r="F6914" s="332">
        <v>0</v>
      </c>
      <c r="G6914" s="358">
        <v>0</v>
      </c>
      <c r="H6914" s="327">
        <v>0</v>
      </c>
      <c r="I6914" s="332">
        <v>0</v>
      </c>
      <c r="J6914" s="358">
        <v>0</v>
      </c>
      <c r="K6914" s="327">
        <v>0</v>
      </c>
      <c r="L6914" s="336">
        <v>2.2321953053408208E-4</v>
      </c>
      <c r="M6914" s="210">
        <v>1.1415525114155251E-4</v>
      </c>
      <c r="N6914" s="325">
        <v>8.3272981932951906E-2</v>
      </c>
      <c r="O6914" s="358">
        <v>9.3501933460394315E-2</v>
      </c>
      <c r="P6914" s="327">
        <v>9.6131947703868945E-2</v>
      </c>
      <c r="Q6914" s="332">
        <v>0.26383731211317418</v>
      </c>
      <c r="R6914" s="358">
        <v>0.1843624039212402</v>
      </c>
      <c r="S6914" s="327">
        <v>0.26051694620863591</v>
      </c>
      <c r="T6914" s="358">
        <v>0.13127650339839017</v>
      </c>
      <c r="U6914" s="358">
        <v>0.5849991985594476</v>
      </c>
      <c r="V6914" s="361">
        <v>0</v>
      </c>
    </row>
    <row r="6915" spans="1:22" hidden="1" outlineLevel="1">
      <c r="A6915" s="65">
        <v>6906</v>
      </c>
      <c r="B6915" s="117">
        <v>1</v>
      </c>
      <c r="C6915" s="325">
        <v>1.3671806015260883E-4</v>
      </c>
      <c r="D6915" s="358">
        <v>1.2541983126862402E-4</v>
      </c>
      <c r="E6915" s="327">
        <v>1.2386265883183891E-4</v>
      </c>
      <c r="F6915" s="332">
        <v>0</v>
      </c>
      <c r="G6915" s="358">
        <v>0</v>
      </c>
      <c r="H6915" s="327">
        <v>0</v>
      </c>
      <c r="I6915" s="332">
        <v>0</v>
      </c>
      <c r="J6915" s="358">
        <v>0</v>
      </c>
      <c r="K6915" s="327">
        <v>0</v>
      </c>
      <c r="L6915" s="336">
        <v>1.644775488145868E-4</v>
      </c>
      <c r="M6915" s="210">
        <v>1.1415525114155251E-4</v>
      </c>
      <c r="N6915" s="325">
        <v>1.3188028812910933E-3</v>
      </c>
      <c r="O6915" s="358">
        <v>2.7051700669253054E-3</v>
      </c>
      <c r="P6915" s="327">
        <v>2.7917614629079479E-3</v>
      </c>
      <c r="Q6915" s="332">
        <v>0.13191865605658709</v>
      </c>
      <c r="R6915" s="358">
        <v>0.13830464947351517</v>
      </c>
      <c r="S6915" s="327">
        <v>0.17772339620490987</v>
      </c>
      <c r="T6915" s="358">
        <v>0.13451918993651774</v>
      </c>
      <c r="U6915" s="358">
        <v>0.60974612235402348</v>
      </c>
      <c r="V6915" s="361">
        <v>0</v>
      </c>
    </row>
    <row r="6916" spans="1:22" hidden="1" outlineLevel="1">
      <c r="A6916" s="65">
        <v>6907</v>
      </c>
      <c r="B6916" s="117">
        <v>1</v>
      </c>
      <c r="C6916" s="325">
        <v>1.3836187700458542E-4</v>
      </c>
      <c r="D6916" s="358">
        <v>1.3531576897064381E-4</v>
      </c>
      <c r="E6916" s="327">
        <v>1.2953169757393292E-4</v>
      </c>
      <c r="F6916" s="332">
        <v>0</v>
      </c>
      <c r="G6916" s="358">
        <v>0</v>
      </c>
      <c r="H6916" s="327">
        <v>0</v>
      </c>
      <c r="I6916" s="332">
        <v>0</v>
      </c>
      <c r="J6916" s="358">
        <v>0</v>
      </c>
      <c r="K6916" s="327">
        <v>0</v>
      </c>
      <c r="L6916" s="336">
        <v>1.1748396343899057E-4</v>
      </c>
      <c r="M6916" s="210">
        <v>1.1415525114155251E-4</v>
      </c>
      <c r="N6916" s="325">
        <v>0</v>
      </c>
      <c r="O6916" s="358">
        <v>0</v>
      </c>
      <c r="P6916" s="327">
        <v>0</v>
      </c>
      <c r="Q6916" s="332">
        <v>6.5959328028293546E-2</v>
      </c>
      <c r="R6916" s="358">
        <v>0.11069329917471873</v>
      </c>
      <c r="S6916" s="327">
        <v>0.17244013923664156</v>
      </c>
      <c r="T6916" s="358">
        <v>0.17928918472098865</v>
      </c>
      <c r="U6916" s="358">
        <v>0.6470360075239322</v>
      </c>
      <c r="V6916" s="361">
        <v>0</v>
      </c>
    </row>
    <row r="6917" spans="1:22" hidden="1" outlineLevel="1">
      <c r="A6917" s="65">
        <v>6908</v>
      </c>
      <c r="B6917" s="117">
        <v>1</v>
      </c>
      <c r="C6917" s="325">
        <v>1.4446212509404991E-4</v>
      </c>
      <c r="D6917" s="358">
        <v>1.4754473717215746E-4</v>
      </c>
      <c r="E6917" s="327">
        <v>1.390536070400588E-4</v>
      </c>
      <c r="F6917" s="332">
        <v>0</v>
      </c>
      <c r="G6917" s="358">
        <v>0</v>
      </c>
      <c r="H6917" s="327">
        <v>0</v>
      </c>
      <c r="I6917" s="332">
        <v>0</v>
      </c>
      <c r="J6917" s="358">
        <v>0</v>
      </c>
      <c r="K6917" s="327">
        <v>0</v>
      </c>
      <c r="L6917" s="336">
        <v>8.811297257924293E-5</v>
      </c>
      <c r="M6917" s="210">
        <v>1.1415525114155251E-4</v>
      </c>
      <c r="N6917" s="325">
        <v>0</v>
      </c>
      <c r="O6917" s="358">
        <v>0</v>
      </c>
      <c r="P6917" s="327">
        <v>0</v>
      </c>
      <c r="Q6917" s="332">
        <v>6.5959328028293546E-2</v>
      </c>
      <c r="R6917" s="358">
        <v>0.1000429813747267</v>
      </c>
      <c r="S6917" s="327">
        <v>0.11910117658783109</v>
      </c>
      <c r="T6917" s="358">
        <v>0.21809682038696693</v>
      </c>
      <c r="U6917" s="358">
        <v>0.69686885406917398</v>
      </c>
      <c r="V6917" s="361">
        <v>0</v>
      </c>
    </row>
    <row r="6918" spans="1:22" hidden="1" outlineLevel="1">
      <c r="A6918" s="65">
        <v>6909</v>
      </c>
      <c r="B6918" s="117">
        <v>1</v>
      </c>
      <c r="C6918" s="325">
        <v>1.3619928905483675E-4</v>
      </c>
      <c r="D6918" s="358">
        <v>1.4118722906103669E-4</v>
      </c>
      <c r="E6918" s="327">
        <v>1.2933710814342627E-4</v>
      </c>
      <c r="F6918" s="332">
        <v>0</v>
      </c>
      <c r="G6918" s="358">
        <v>0</v>
      </c>
      <c r="H6918" s="327">
        <v>0</v>
      </c>
      <c r="I6918" s="332">
        <v>7.5783917761075554E-5</v>
      </c>
      <c r="J6918" s="358">
        <v>0</v>
      </c>
      <c r="K6918" s="327">
        <v>0</v>
      </c>
      <c r="L6918" s="336">
        <v>5.8741981719495287E-5</v>
      </c>
      <c r="M6918" s="210">
        <v>1.1415525114155251E-4</v>
      </c>
      <c r="N6918" s="325">
        <v>0</v>
      </c>
      <c r="O6918" s="358">
        <v>0</v>
      </c>
      <c r="P6918" s="327">
        <v>0</v>
      </c>
      <c r="Q6918" s="332">
        <v>6.5959328028293546E-2</v>
      </c>
      <c r="R6918" s="358">
        <v>9.8947026929136678E-2</v>
      </c>
      <c r="S6918" s="327">
        <v>0.11607976028950019</v>
      </c>
      <c r="T6918" s="358">
        <v>0.21108843335294927</v>
      </c>
      <c r="U6918" s="358">
        <v>0.65856197203099476</v>
      </c>
      <c r="V6918" s="361">
        <v>0</v>
      </c>
    </row>
    <row r="6919" spans="1:22" hidden="1" outlineLevel="1">
      <c r="A6919" s="65">
        <v>6910</v>
      </c>
      <c r="B6919" s="117">
        <v>1</v>
      </c>
      <c r="C6919" s="325">
        <v>1.2658014785638813E-4</v>
      </c>
      <c r="D6919" s="358">
        <v>1.3018310187175731E-4</v>
      </c>
      <c r="E6919" s="327">
        <v>1.1814172957494314E-4</v>
      </c>
      <c r="F6919" s="332">
        <v>0</v>
      </c>
      <c r="G6919" s="358">
        <v>0</v>
      </c>
      <c r="H6919" s="327">
        <v>0</v>
      </c>
      <c r="I6919" s="332">
        <v>7.5783917761075554E-5</v>
      </c>
      <c r="J6919" s="358">
        <v>0</v>
      </c>
      <c r="K6919" s="327">
        <v>0</v>
      </c>
      <c r="L6919" s="336">
        <v>3.7594868300476983E-5</v>
      </c>
      <c r="M6919" s="210">
        <v>1.1415525114155251E-4</v>
      </c>
      <c r="N6919" s="325">
        <v>0</v>
      </c>
      <c r="O6919" s="358">
        <v>0</v>
      </c>
      <c r="P6919" s="327">
        <v>0</v>
      </c>
      <c r="Q6919" s="332">
        <v>9.8938992042440319E-2</v>
      </c>
      <c r="R6919" s="358">
        <v>9.7382026836595525E-2</v>
      </c>
      <c r="S6919" s="327">
        <v>0.10791012146165563</v>
      </c>
      <c r="T6919" s="358">
        <v>0.16014687386688076</v>
      </c>
      <c r="U6919" s="358">
        <v>0.63132905589175847</v>
      </c>
      <c r="V6919" s="361">
        <v>0</v>
      </c>
    </row>
    <row r="6920" spans="1:22" hidden="1" outlineLevel="1">
      <c r="A6920" s="65">
        <v>6911</v>
      </c>
      <c r="B6920" s="117">
        <v>1</v>
      </c>
      <c r="C6920" s="325">
        <v>1.1262958050425213E-4</v>
      </c>
      <c r="D6920" s="358">
        <v>1.1962613886154761E-4</v>
      </c>
      <c r="E6920" s="327">
        <v>1.0519504613190006E-4</v>
      </c>
      <c r="F6920" s="332">
        <v>0</v>
      </c>
      <c r="G6920" s="358">
        <v>0</v>
      </c>
      <c r="H6920" s="327">
        <v>0</v>
      </c>
      <c r="I6920" s="332">
        <v>9.3615427822505074E-5</v>
      </c>
      <c r="J6920" s="358">
        <v>0</v>
      </c>
      <c r="K6920" s="327">
        <v>0</v>
      </c>
      <c r="L6920" s="336">
        <v>2.3496792687798115E-5</v>
      </c>
      <c r="M6920" s="210">
        <v>1.1415525114155251E-4</v>
      </c>
      <c r="N6920" s="325">
        <v>0</v>
      </c>
      <c r="O6920" s="358">
        <v>0</v>
      </c>
      <c r="P6920" s="327">
        <v>0</v>
      </c>
      <c r="Q6920" s="332">
        <v>6.5959328028293546E-2</v>
      </c>
      <c r="R6920" s="358">
        <v>0.10119858924215702</v>
      </c>
      <c r="S6920" s="327">
        <v>0.12702606204023359</v>
      </c>
      <c r="T6920" s="358">
        <v>0.11129737021186226</v>
      </c>
      <c r="U6920" s="358">
        <v>0.5534722956430701</v>
      </c>
      <c r="V6920" s="361">
        <v>0</v>
      </c>
    </row>
    <row r="6921" spans="1:22" hidden="1" outlineLevel="1">
      <c r="A6921" s="65">
        <v>6912</v>
      </c>
      <c r="B6921" s="117">
        <v>1</v>
      </c>
      <c r="C6921" s="325">
        <v>1.0094160516890522E-4</v>
      </c>
      <c r="D6921" s="358">
        <v>1.1027457494274305E-4</v>
      </c>
      <c r="E6921" s="327">
        <v>9.5699081923175078E-5</v>
      </c>
      <c r="F6921" s="332">
        <v>0</v>
      </c>
      <c r="G6921" s="358">
        <v>0</v>
      </c>
      <c r="H6921" s="327">
        <v>0</v>
      </c>
      <c r="I6921" s="332">
        <v>9.8073305337862478E-5</v>
      </c>
      <c r="J6921" s="358">
        <v>0</v>
      </c>
      <c r="K6921" s="327">
        <v>0</v>
      </c>
      <c r="L6921" s="336">
        <v>9.3987170751192458E-6</v>
      </c>
      <c r="M6921" s="210">
        <v>1.1415525114155251E-4</v>
      </c>
      <c r="N6921" s="325">
        <v>0</v>
      </c>
      <c r="O6921" s="358">
        <v>0</v>
      </c>
      <c r="P6921" s="327">
        <v>0</v>
      </c>
      <c r="Q6921" s="332">
        <v>6.5959328028293546E-2</v>
      </c>
      <c r="R6921" s="358">
        <v>9.3063937956440509E-2</v>
      </c>
      <c r="S6921" s="327">
        <v>0.11827408374006031</v>
      </c>
      <c r="T6921" s="358">
        <v>8.9539989568941825E-2</v>
      </c>
      <c r="U6921" s="358">
        <v>0.52420538576729336</v>
      </c>
      <c r="V6921" s="361">
        <v>0</v>
      </c>
    </row>
    <row r="6922" spans="1:22" hidden="1" outlineLevel="1">
      <c r="A6922" s="65">
        <v>6913</v>
      </c>
      <c r="B6922" s="117">
        <v>1</v>
      </c>
      <c r="C6922" s="325">
        <v>9.2691269638072094E-5</v>
      </c>
      <c r="D6922" s="358">
        <v>9.7209604145577448E-5</v>
      </c>
      <c r="E6922" s="327">
        <v>8.8123066762115811E-5</v>
      </c>
      <c r="F6922" s="332">
        <v>0</v>
      </c>
      <c r="G6922" s="358">
        <v>0</v>
      </c>
      <c r="H6922" s="327">
        <v>0</v>
      </c>
      <c r="I6922" s="332">
        <v>1.0921799912625594E-4</v>
      </c>
      <c r="J6922" s="358">
        <v>0</v>
      </c>
      <c r="K6922" s="327">
        <v>0</v>
      </c>
      <c r="L6922" s="336">
        <v>5.8741981719495289E-6</v>
      </c>
      <c r="M6922" s="210">
        <v>1.1415525114155251E-4</v>
      </c>
      <c r="N6922" s="325">
        <v>0</v>
      </c>
      <c r="O6922" s="358">
        <v>0</v>
      </c>
      <c r="P6922" s="327">
        <v>0</v>
      </c>
      <c r="Q6922" s="332">
        <v>6.5959328028293546E-2</v>
      </c>
      <c r="R6922" s="358">
        <v>9.1649953581694713E-2</v>
      </c>
      <c r="S6922" s="327">
        <v>8.0109719802281654E-2</v>
      </c>
      <c r="T6922" s="358">
        <v>4.4560789201365907E-2</v>
      </c>
      <c r="U6922" s="358">
        <v>0.4817175166040033</v>
      </c>
      <c r="V6922" s="361">
        <v>0</v>
      </c>
    </row>
    <row r="6923" spans="1:22" hidden="1" outlineLevel="1">
      <c r="A6923" s="65">
        <v>6914</v>
      </c>
      <c r="B6923" s="117">
        <v>1</v>
      </c>
      <c r="C6923" s="325">
        <v>8.7034789596099381E-5</v>
      </c>
      <c r="D6923" s="358">
        <v>9.0191070726266753E-5</v>
      </c>
      <c r="E6923" s="327">
        <v>8.2025931272907153E-5</v>
      </c>
      <c r="F6923" s="332">
        <v>0</v>
      </c>
      <c r="G6923" s="358">
        <v>0</v>
      </c>
      <c r="H6923" s="327">
        <v>0</v>
      </c>
      <c r="I6923" s="332">
        <v>1.1144693788393462E-4</v>
      </c>
      <c r="J6923" s="358">
        <v>0</v>
      </c>
      <c r="K6923" s="327">
        <v>0</v>
      </c>
      <c r="L6923" s="336">
        <v>2.3496792687798115E-6</v>
      </c>
      <c r="M6923" s="210">
        <v>1.1415525114155251E-4</v>
      </c>
      <c r="N6923" s="325">
        <v>0</v>
      </c>
      <c r="O6923" s="358">
        <v>0</v>
      </c>
      <c r="P6923" s="327">
        <v>0</v>
      </c>
      <c r="Q6923" s="332">
        <v>6.5959328028293546E-2</v>
      </c>
      <c r="R6923" s="358">
        <v>8.0947806653851637E-2</v>
      </c>
      <c r="S6923" s="327">
        <v>8.7249714124223526E-2</v>
      </c>
      <c r="T6923" s="358">
        <v>4.2154924995658351E-2</v>
      </c>
      <c r="U6923" s="358">
        <v>0.46329857332310892</v>
      </c>
      <c r="V6923" s="361">
        <v>0</v>
      </c>
    </row>
    <row r="6924" spans="1:22" hidden="1" outlineLevel="1">
      <c r="A6924" s="65">
        <v>6915</v>
      </c>
      <c r="B6924" s="117">
        <v>1</v>
      </c>
      <c r="C6924" s="325">
        <v>8.3553398012255415E-5</v>
      </c>
      <c r="D6924" s="358">
        <v>8.4086307585924498E-5</v>
      </c>
      <c r="E6924" s="327">
        <v>7.9807611765131232E-5</v>
      </c>
      <c r="F6924" s="332">
        <v>0</v>
      </c>
      <c r="G6924" s="358">
        <v>0</v>
      </c>
      <c r="H6924" s="327">
        <v>0</v>
      </c>
      <c r="I6924" s="332">
        <v>1.1813375415697072E-4</v>
      </c>
      <c r="J6924" s="358">
        <v>0</v>
      </c>
      <c r="K6924" s="327">
        <v>0</v>
      </c>
      <c r="L6924" s="336">
        <v>1.1748396343899057E-6</v>
      </c>
      <c r="M6924" s="210">
        <v>1.1415525114155251E-4</v>
      </c>
      <c r="N6924" s="325">
        <v>0</v>
      </c>
      <c r="O6924" s="358">
        <v>0</v>
      </c>
      <c r="P6924" s="327">
        <v>0</v>
      </c>
      <c r="Q6924" s="332">
        <v>6.5959328028293546E-2</v>
      </c>
      <c r="R6924" s="358">
        <v>8.0020541440014914E-2</v>
      </c>
      <c r="S6924" s="327">
        <v>0.14296023637965893</v>
      </c>
      <c r="T6924" s="358">
        <v>4.0376677539265812E-2</v>
      </c>
      <c r="U6924" s="358">
        <v>0.45290260533634652</v>
      </c>
      <c r="V6924" s="361">
        <v>0</v>
      </c>
    </row>
    <row r="6925" spans="1:22" hidden="1" outlineLevel="1">
      <c r="A6925" s="65">
        <v>6916</v>
      </c>
      <c r="B6925" s="117">
        <v>1</v>
      </c>
      <c r="C6925" s="325">
        <v>8.3028376660293306E-5</v>
      </c>
      <c r="D6925" s="358">
        <v>8.3541933802709262E-5</v>
      </c>
      <c r="E6925" s="327">
        <v>7.7589292257355312E-5</v>
      </c>
      <c r="F6925" s="332">
        <v>0</v>
      </c>
      <c r="G6925" s="358">
        <v>0</v>
      </c>
      <c r="H6925" s="327">
        <v>0</v>
      </c>
      <c r="I6925" s="332">
        <v>1.3150738670304288E-4</v>
      </c>
      <c r="J6925" s="358">
        <v>0</v>
      </c>
      <c r="K6925" s="327">
        <v>0</v>
      </c>
      <c r="L6925" s="336">
        <v>1.409807561267887E-5</v>
      </c>
      <c r="M6925" s="210">
        <v>1.1415525114155251E-4</v>
      </c>
      <c r="N6925" s="325">
        <v>0</v>
      </c>
      <c r="O6925" s="358">
        <v>0</v>
      </c>
      <c r="P6925" s="327">
        <v>0</v>
      </c>
      <c r="Q6925" s="332">
        <v>6.5959328028293546E-2</v>
      </c>
      <c r="R6925" s="358">
        <v>9.5163922445456559E-2</v>
      </c>
      <c r="S6925" s="327">
        <v>0.1497879601067813</v>
      </c>
      <c r="T6925" s="358">
        <v>3.9226046832188298E-2</v>
      </c>
      <c r="U6925" s="358">
        <v>0.43719565370417274</v>
      </c>
      <c r="V6925" s="361">
        <v>0</v>
      </c>
    </row>
    <row r="6926" spans="1:22" hidden="1" outlineLevel="1">
      <c r="A6926" s="65">
        <v>6917</v>
      </c>
      <c r="B6926" s="117">
        <v>1</v>
      </c>
      <c r="C6926" s="325">
        <v>8.3653402079295809E-5</v>
      </c>
      <c r="D6926" s="358">
        <v>8.4300168715044759E-5</v>
      </c>
      <c r="E6926" s="327">
        <v>7.8419540494183734E-5</v>
      </c>
      <c r="F6926" s="332">
        <v>0</v>
      </c>
      <c r="G6926" s="358">
        <v>0</v>
      </c>
      <c r="H6926" s="327">
        <v>0</v>
      </c>
      <c r="I6926" s="332">
        <v>1.5602571303750847E-4</v>
      </c>
      <c r="J6926" s="358">
        <v>0</v>
      </c>
      <c r="K6926" s="327">
        <v>0</v>
      </c>
      <c r="L6926" s="336">
        <v>3.7594868300476983E-5</v>
      </c>
      <c r="M6926" s="210">
        <v>1.1415525114155251E-4</v>
      </c>
      <c r="N6926" s="325">
        <v>0</v>
      </c>
      <c r="O6926" s="358">
        <v>0</v>
      </c>
      <c r="P6926" s="327">
        <v>0</v>
      </c>
      <c r="Q6926" s="332">
        <v>3.2979664014146773E-2</v>
      </c>
      <c r="R6926" s="358">
        <v>8.6725281297348425E-2</v>
      </c>
      <c r="S6926" s="327">
        <v>0.11601224307012289</v>
      </c>
      <c r="T6926" s="358">
        <v>3.797081333355827E-2</v>
      </c>
      <c r="U6926" s="358">
        <v>0.43617865683590257</v>
      </c>
      <c r="V6926" s="361">
        <v>0</v>
      </c>
    </row>
    <row r="6927" spans="1:22" hidden="1" outlineLevel="1">
      <c r="A6927" s="65">
        <v>6918</v>
      </c>
      <c r="B6927" s="117">
        <v>1</v>
      </c>
      <c r="C6927" s="325">
        <v>8.9741149660380246E-5</v>
      </c>
      <c r="D6927" s="358">
        <v>8.9005113555690708E-5</v>
      </c>
      <c r="E6927" s="327">
        <v>8.2428082762620912E-5</v>
      </c>
      <c r="F6927" s="332">
        <v>0</v>
      </c>
      <c r="G6927" s="358">
        <v>0</v>
      </c>
      <c r="H6927" s="327">
        <v>0</v>
      </c>
      <c r="I6927" s="332">
        <v>1.6048359055286583E-4</v>
      </c>
      <c r="J6927" s="358">
        <v>0</v>
      </c>
      <c r="K6927" s="327">
        <v>0</v>
      </c>
      <c r="L6927" s="336">
        <v>9.3987170751192462E-5</v>
      </c>
      <c r="M6927" s="210">
        <v>1.1415525114155251E-4</v>
      </c>
      <c r="N6927" s="325">
        <v>0</v>
      </c>
      <c r="O6927" s="358">
        <v>0</v>
      </c>
      <c r="P6927" s="327">
        <v>0</v>
      </c>
      <c r="Q6927" s="332">
        <v>3.2979664014146773E-2</v>
      </c>
      <c r="R6927" s="358">
        <v>8.9456227024408072E-2</v>
      </c>
      <c r="S6927" s="327">
        <v>0.12219011010553932</v>
      </c>
      <c r="T6927" s="358">
        <v>4.6966653407073455E-2</v>
      </c>
      <c r="U6927" s="358">
        <v>0.46612356462385957</v>
      </c>
      <c r="V6927" s="361">
        <v>0</v>
      </c>
    </row>
    <row r="6928" spans="1:22" hidden="1" outlineLevel="1">
      <c r="A6928" s="65">
        <v>6919</v>
      </c>
      <c r="B6928" s="117">
        <v>1</v>
      </c>
      <c r="C6928" s="325">
        <v>1.088356762109069E-4</v>
      </c>
      <c r="D6928" s="358">
        <v>1.0187566514456517E-4</v>
      </c>
      <c r="E6928" s="327">
        <v>9.5348820948263101E-5</v>
      </c>
      <c r="F6928" s="332">
        <v>0</v>
      </c>
      <c r="G6928" s="358">
        <v>0</v>
      </c>
      <c r="H6928" s="327">
        <v>0</v>
      </c>
      <c r="I6928" s="332">
        <v>1.8945979440268887E-4</v>
      </c>
      <c r="J6928" s="358">
        <v>0</v>
      </c>
      <c r="K6928" s="327">
        <v>1.3074187097560162E-4</v>
      </c>
      <c r="L6928" s="336">
        <v>1.8210014333043539E-4</v>
      </c>
      <c r="M6928" s="210">
        <v>1.1415525114155251E-4</v>
      </c>
      <c r="N6928" s="325">
        <v>7.5360164645205336E-4</v>
      </c>
      <c r="O6928" s="358">
        <v>9.041636183665127E-3</v>
      </c>
      <c r="P6928" s="327">
        <v>4.2726935695305245E-3</v>
      </c>
      <c r="Q6928" s="332">
        <v>3.2979664014146773E-2</v>
      </c>
      <c r="R6928" s="358">
        <v>9.0881597466266853E-2</v>
      </c>
      <c r="S6928" s="327">
        <v>0.11556493803654884</v>
      </c>
      <c r="T6928" s="358">
        <v>7.6464640624879066E-2</v>
      </c>
      <c r="U6928" s="358">
        <v>0.49685946997602692</v>
      </c>
      <c r="V6928" s="361">
        <v>0</v>
      </c>
    </row>
    <row r="6929" spans="1:22" hidden="1" outlineLevel="1">
      <c r="A6929" s="65">
        <v>6920</v>
      </c>
      <c r="B6929" s="117">
        <v>1</v>
      </c>
      <c r="C6929" s="325">
        <v>1.3245538679501173E-4</v>
      </c>
      <c r="D6929" s="358">
        <v>1.1237430239228753E-4</v>
      </c>
      <c r="E6929" s="327">
        <v>1.0969654829095412E-4</v>
      </c>
      <c r="F6929" s="332">
        <v>0</v>
      </c>
      <c r="G6929" s="358">
        <v>0</v>
      </c>
      <c r="H6929" s="327">
        <v>0</v>
      </c>
      <c r="I6929" s="332">
        <v>1.9168873316036754E-4</v>
      </c>
      <c r="J6929" s="358">
        <v>0</v>
      </c>
      <c r="K6929" s="327">
        <v>1.7234155719511124E-4</v>
      </c>
      <c r="L6929" s="336">
        <v>1.5860335064263727E-4</v>
      </c>
      <c r="M6929" s="210">
        <v>1.1415525114155251E-4</v>
      </c>
      <c r="N6929" s="325">
        <v>6.104173336261632E-2</v>
      </c>
      <c r="O6929" s="358">
        <v>0.12156093471336263</v>
      </c>
      <c r="P6929" s="327">
        <v>0.1364079343877096</v>
      </c>
      <c r="Q6929" s="332">
        <v>3.2979664014146773E-2</v>
      </c>
      <c r="R6929" s="358">
        <v>6.8105229822950794E-2</v>
      </c>
      <c r="S6929" s="327">
        <v>0.1308745711863353</v>
      </c>
      <c r="T6929" s="358">
        <v>0.18828502479450382</v>
      </c>
      <c r="U6929" s="358">
        <v>0.59449116932996982</v>
      </c>
      <c r="V6929" s="361">
        <v>0</v>
      </c>
    </row>
    <row r="6930" spans="1:22" hidden="1" outlineLevel="1">
      <c r="A6930" s="65">
        <v>6921</v>
      </c>
      <c r="B6930" s="117">
        <v>1</v>
      </c>
      <c r="C6930" s="325">
        <v>1.4654345973932827E-4</v>
      </c>
      <c r="D6930" s="358">
        <v>1.1904288123667414E-4</v>
      </c>
      <c r="E6930" s="327">
        <v>1.2160542143796166E-4</v>
      </c>
      <c r="F6930" s="332">
        <v>0</v>
      </c>
      <c r="G6930" s="358">
        <v>0</v>
      </c>
      <c r="H6930" s="327">
        <v>0</v>
      </c>
      <c r="I6930" s="332">
        <v>1.7608616185661673E-4</v>
      </c>
      <c r="J6930" s="358">
        <v>0</v>
      </c>
      <c r="K6930" s="327">
        <v>1.3074187097560162E-4</v>
      </c>
      <c r="L6930" s="336">
        <v>1.4685495429873823E-4</v>
      </c>
      <c r="M6930" s="210">
        <v>1.1415525114155251E-4</v>
      </c>
      <c r="N6930" s="325">
        <v>0.21195046306464002</v>
      </c>
      <c r="O6930" s="358">
        <v>0.30909341001449764</v>
      </c>
      <c r="P6930" s="327">
        <v>0.35493230824796934</v>
      </c>
      <c r="Q6930" s="332">
        <v>3.2979664014146773E-2</v>
      </c>
      <c r="R6930" s="358">
        <v>5.9537644577673597E-2</v>
      </c>
      <c r="S6930" s="327">
        <v>0.12836797714095574</v>
      </c>
      <c r="T6930" s="358">
        <v>0.26234380121367534</v>
      </c>
      <c r="U6930" s="358">
        <v>0.64522801309145172</v>
      </c>
      <c r="V6930" s="361">
        <v>3.1397896021838782E-2</v>
      </c>
    </row>
    <row r="6931" spans="1:22" hidden="1" outlineLevel="1">
      <c r="A6931" s="65">
        <v>6922</v>
      </c>
      <c r="B6931" s="117">
        <v>1</v>
      </c>
      <c r="C6931" s="325">
        <v>1.5292496926734388E-4</v>
      </c>
      <c r="D6931" s="358">
        <v>1.2370894223566185E-4</v>
      </c>
      <c r="E6931" s="327">
        <v>1.2647015720062814E-4</v>
      </c>
      <c r="F6931" s="332">
        <v>0</v>
      </c>
      <c r="G6931" s="358">
        <v>0</v>
      </c>
      <c r="H6931" s="327">
        <v>0</v>
      </c>
      <c r="I6931" s="332">
        <v>1.7831510061429539E-4</v>
      </c>
      <c r="J6931" s="358">
        <v>0</v>
      </c>
      <c r="K6931" s="327">
        <v>1.4857030792682002E-4</v>
      </c>
      <c r="L6931" s="336">
        <v>1.644775488145868E-4</v>
      </c>
      <c r="M6931" s="210">
        <v>1.1415525114155251E-4</v>
      </c>
      <c r="N6931" s="325">
        <v>0.31933869768405759</v>
      </c>
      <c r="O6931" s="358">
        <v>0.46939808695835111</v>
      </c>
      <c r="P6931" s="327">
        <v>0.50624162682282448</v>
      </c>
      <c r="Q6931" s="332">
        <v>6.5959328028293546E-2</v>
      </c>
      <c r="R6931" s="358">
        <v>5.8536197328112952E-2</v>
      </c>
      <c r="S6931" s="327">
        <v>0.16097901523295682</v>
      </c>
      <c r="T6931" s="358">
        <v>0.24539814898216997</v>
      </c>
      <c r="U6931" s="358">
        <v>0.63991702944604056</v>
      </c>
      <c r="V6931" s="361">
        <v>7.2335939606992736E-2</v>
      </c>
    </row>
    <row r="6932" spans="1:22" hidden="1" outlineLevel="1">
      <c r="A6932" s="65">
        <v>6923</v>
      </c>
      <c r="B6932" s="117">
        <v>1</v>
      </c>
      <c r="C6932" s="325">
        <v>1.5101239148519621E-4</v>
      </c>
      <c r="D6932" s="358">
        <v>1.2182307591523765E-4</v>
      </c>
      <c r="E6932" s="327">
        <v>1.2639232142842548E-4</v>
      </c>
      <c r="F6932" s="332">
        <v>0</v>
      </c>
      <c r="G6932" s="358">
        <v>0</v>
      </c>
      <c r="H6932" s="327">
        <v>0</v>
      </c>
      <c r="I6932" s="332">
        <v>1.4488101924911502E-4</v>
      </c>
      <c r="J6932" s="358">
        <v>0</v>
      </c>
      <c r="K6932" s="327">
        <v>1.515417140853564E-4</v>
      </c>
      <c r="L6932" s="336">
        <v>1.8797434150238492E-4</v>
      </c>
      <c r="M6932" s="210">
        <v>1.1415525114155251E-4</v>
      </c>
      <c r="N6932" s="325">
        <v>0.33648313514084188</v>
      </c>
      <c r="O6932" s="358">
        <v>0.54069447743255306</v>
      </c>
      <c r="P6932" s="327">
        <v>0.54686392032693731</v>
      </c>
      <c r="Q6932" s="332">
        <v>3.2979664014146773E-2</v>
      </c>
      <c r="R6932" s="358">
        <v>5.9532824657206433E-2</v>
      </c>
      <c r="S6932" s="327">
        <v>0.18304885489048839</v>
      </c>
      <c r="T6932" s="358">
        <v>0.21935205388559695</v>
      </c>
      <c r="U6932" s="358">
        <v>0.63076405763160837</v>
      </c>
      <c r="V6932" s="361">
        <v>0.11188449307008892</v>
      </c>
    </row>
    <row r="6933" spans="1:22" hidden="1" outlineLevel="1">
      <c r="A6933" s="65">
        <v>6924</v>
      </c>
      <c r="B6933" s="117">
        <v>1</v>
      </c>
      <c r="C6933" s="325">
        <v>1.4769975676448292E-4</v>
      </c>
      <c r="D6933" s="358">
        <v>1.2232856585679466E-4</v>
      </c>
      <c r="E6933" s="327">
        <v>1.2497830490007709E-4</v>
      </c>
      <c r="F6933" s="332">
        <v>0</v>
      </c>
      <c r="G6933" s="358">
        <v>0</v>
      </c>
      <c r="H6933" s="327">
        <v>0</v>
      </c>
      <c r="I6933" s="332">
        <v>1.15904815399292E-4</v>
      </c>
      <c r="J6933" s="358">
        <v>0</v>
      </c>
      <c r="K6933" s="327">
        <v>1.2479905865852881E-4</v>
      </c>
      <c r="L6933" s="336">
        <v>2.0677177565262342E-4</v>
      </c>
      <c r="M6933" s="210">
        <v>1.1415525114155251E-4</v>
      </c>
      <c r="N6933" s="325">
        <v>0.40261167961700955</v>
      </c>
      <c r="O6933" s="358">
        <v>0.59497903632450688</v>
      </c>
      <c r="P6933" s="327">
        <v>0.531248583786609</v>
      </c>
      <c r="Q6933" s="332">
        <v>3.2979664014146773E-2</v>
      </c>
      <c r="R6933" s="358">
        <v>6.4456937188647409E-2</v>
      </c>
      <c r="S6933" s="327">
        <v>0.17539403831559516</v>
      </c>
      <c r="T6933" s="358">
        <v>0.20564908819221916</v>
      </c>
      <c r="U6933" s="358">
        <v>0.62036808964484591</v>
      </c>
      <c r="V6933" s="361">
        <v>0.15660775205368382</v>
      </c>
    </row>
    <row r="6934" spans="1:22" hidden="1" outlineLevel="1">
      <c r="A6934" s="65">
        <v>6925</v>
      </c>
      <c r="B6934" s="117">
        <v>1</v>
      </c>
      <c r="C6934" s="325">
        <v>1.3374293915815688E-4</v>
      </c>
      <c r="D6934" s="358">
        <v>1.1950948733657291E-4</v>
      </c>
      <c r="E6934" s="327">
        <v>1.195816913606924E-4</v>
      </c>
      <c r="F6934" s="332">
        <v>0</v>
      </c>
      <c r="G6934" s="358">
        <v>0</v>
      </c>
      <c r="H6934" s="327">
        <v>0</v>
      </c>
      <c r="I6934" s="332">
        <v>9.8073305337862478E-5</v>
      </c>
      <c r="J6934" s="358">
        <v>0</v>
      </c>
      <c r="K6934" s="327">
        <v>9.2113590914628404E-5</v>
      </c>
      <c r="L6934" s="336">
        <v>1.8797434150238492E-4</v>
      </c>
      <c r="M6934" s="210">
        <v>1.1415525114155251E-4</v>
      </c>
      <c r="N6934" s="325">
        <v>0.41146649896282123</v>
      </c>
      <c r="O6934" s="358">
        <v>0.5547177615084069</v>
      </c>
      <c r="P6934" s="327">
        <v>0.52029249725828408</v>
      </c>
      <c r="Q6934" s="332">
        <v>6.5959328028293546E-2</v>
      </c>
      <c r="R6934" s="358">
        <v>8.2672485210883495E-2</v>
      </c>
      <c r="S6934" s="327">
        <v>0.16729191670712787</v>
      </c>
      <c r="T6934" s="358">
        <v>0.16464479390363834</v>
      </c>
      <c r="U6934" s="358">
        <v>0.5826262058668169</v>
      </c>
      <c r="V6934" s="361">
        <v>0.22329564335134475</v>
      </c>
    </row>
    <row r="6935" spans="1:22" hidden="1" outlineLevel="1">
      <c r="A6935" s="65">
        <v>6926</v>
      </c>
      <c r="B6935" s="117">
        <v>1</v>
      </c>
      <c r="C6935" s="325">
        <v>1.3253664009948204E-4</v>
      </c>
      <c r="D6935" s="358">
        <v>1.1462956520846493E-4</v>
      </c>
      <c r="E6935" s="327">
        <v>1.1664987727439207E-4</v>
      </c>
      <c r="F6935" s="332">
        <v>0</v>
      </c>
      <c r="G6935" s="358">
        <v>0</v>
      </c>
      <c r="H6935" s="327">
        <v>0</v>
      </c>
      <c r="I6935" s="332">
        <v>8.0241795276432917E-5</v>
      </c>
      <c r="J6935" s="358">
        <v>0</v>
      </c>
      <c r="K6935" s="327">
        <v>1.5451312024389281E-4</v>
      </c>
      <c r="L6935" s="336">
        <v>1.9032402077116473E-4</v>
      </c>
      <c r="M6935" s="210">
        <v>1.1415525114155251E-4</v>
      </c>
      <c r="N6935" s="325">
        <v>0.33384552937825968</v>
      </c>
      <c r="O6935" s="358">
        <v>0.54174012838328178</v>
      </c>
      <c r="P6935" s="327">
        <v>0.48055304495615331</v>
      </c>
      <c r="Q6935" s="332">
        <v>9.8938992042440319E-2</v>
      </c>
      <c r="R6935" s="358">
        <v>9.9948264565520792E-2</v>
      </c>
      <c r="S6935" s="327">
        <v>0.16626227220122516</v>
      </c>
      <c r="T6935" s="358">
        <v>0.11359863162601731</v>
      </c>
      <c r="U6935" s="358">
        <v>0.55708828450803105</v>
      </c>
      <c r="V6935" s="361">
        <v>0.19975065688746532</v>
      </c>
    </row>
    <row r="6936" spans="1:22" hidden="1" outlineLevel="1">
      <c r="A6936" s="65">
        <v>6927</v>
      </c>
      <c r="B6936" s="117">
        <v>1</v>
      </c>
      <c r="C6936" s="325">
        <v>1.4018695122807275E-4</v>
      </c>
      <c r="D6936" s="358">
        <v>1.104495522302051E-4</v>
      </c>
      <c r="E6936" s="327">
        <v>1.1783038648613247E-4</v>
      </c>
      <c r="F6936" s="332">
        <v>0</v>
      </c>
      <c r="G6936" s="358">
        <v>0</v>
      </c>
      <c r="H6936" s="327">
        <v>0</v>
      </c>
      <c r="I6936" s="332">
        <v>8.2470734034111612E-5</v>
      </c>
      <c r="J6936" s="358">
        <v>0</v>
      </c>
      <c r="K6936" s="327">
        <v>1.3074187097560162E-4</v>
      </c>
      <c r="L6936" s="336">
        <v>2.1382081345896285E-4</v>
      </c>
      <c r="M6936" s="210">
        <v>1.1415525114155251E-4</v>
      </c>
      <c r="N6936" s="325">
        <v>0.23097890463755438</v>
      </c>
      <c r="O6936" s="358">
        <v>0.46248258573545814</v>
      </c>
      <c r="P6936" s="327">
        <v>0.41262160951449028</v>
      </c>
      <c r="Q6936" s="332">
        <v>6.5959328028293546E-2</v>
      </c>
      <c r="R6936" s="358">
        <v>0.10452200686671585</v>
      </c>
      <c r="S6936" s="327">
        <v>0.14587193374130231</v>
      </c>
      <c r="T6936" s="358">
        <v>0.1085776976314972</v>
      </c>
      <c r="U6936" s="358">
        <v>0.57268223648817462</v>
      </c>
      <c r="V6936" s="361">
        <v>0.14429320498291945</v>
      </c>
    </row>
    <row r="6937" spans="1:22" hidden="1" outlineLevel="1">
      <c r="A6937" s="65">
        <v>6928</v>
      </c>
      <c r="B6937" s="117">
        <v>1</v>
      </c>
      <c r="C6937" s="325">
        <v>1.4024945376997302E-4</v>
      </c>
      <c r="D6937" s="358">
        <v>1.0961354963455313E-4</v>
      </c>
      <c r="E6937" s="327">
        <v>1.2163136669536255E-4</v>
      </c>
      <c r="F6937" s="332">
        <v>0</v>
      </c>
      <c r="G6937" s="358">
        <v>0</v>
      </c>
      <c r="H6937" s="327">
        <v>0</v>
      </c>
      <c r="I6937" s="332">
        <v>8.0241795276432917E-5</v>
      </c>
      <c r="J6937" s="358">
        <v>0</v>
      </c>
      <c r="K6937" s="327">
        <v>1.1588484018291963E-4</v>
      </c>
      <c r="L6937" s="336">
        <v>2.2321953053408208E-4</v>
      </c>
      <c r="M6937" s="210">
        <v>1.1415525114155251E-4</v>
      </c>
      <c r="N6937" s="325">
        <v>0.14770592270460245</v>
      </c>
      <c r="O6937" s="358">
        <v>0.30717481592476897</v>
      </c>
      <c r="P6937" s="327">
        <v>0.29469453229214343</v>
      </c>
      <c r="Q6937" s="332">
        <v>6.5959328028293546E-2</v>
      </c>
      <c r="R6937" s="358">
        <v>0.10328628224389118</v>
      </c>
      <c r="S6937" s="327">
        <v>0.12064564334668521</v>
      </c>
      <c r="T6937" s="358">
        <v>0.14320122163537541</v>
      </c>
      <c r="U6937" s="358">
        <v>0.56884024831915381</v>
      </c>
      <c r="V6937" s="361">
        <v>6.0619942127268518E-2</v>
      </c>
    </row>
    <row r="6938" spans="1:22" hidden="1" outlineLevel="1">
      <c r="A6938" s="65">
        <v>6929</v>
      </c>
      <c r="B6938" s="117">
        <v>1</v>
      </c>
      <c r="C6938" s="325">
        <v>1.3879314454369717E-4</v>
      </c>
      <c r="D6938" s="358">
        <v>1.1752641141200314E-4</v>
      </c>
      <c r="E6938" s="327">
        <v>1.2475777021216954E-4</v>
      </c>
      <c r="F6938" s="332">
        <v>0</v>
      </c>
      <c r="G6938" s="358">
        <v>0</v>
      </c>
      <c r="H6938" s="327">
        <v>0</v>
      </c>
      <c r="I6938" s="332">
        <v>0</v>
      </c>
      <c r="J6938" s="358">
        <v>0</v>
      </c>
      <c r="K6938" s="327">
        <v>1.3965608945121081E-4</v>
      </c>
      <c r="L6938" s="336">
        <v>2.2321953053408208E-4</v>
      </c>
      <c r="M6938" s="210">
        <v>1.1415525114155251E-4</v>
      </c>
      <c r="N6938" s="325">
        <v>2.9390464211630083E-2</v>
      </c>
      <c r="O6938" s="358">
        <v>0.10602337202494609</v>
      </c>
      <c r="P6938" s="327">
        <v>0.10277084238507993</v>
      </c>
      <c r="Q6938" s="332">
        <v>6.5959328028293546E-2</v>
      </c>
      <c r="R6938" s="358">
        <v>7.7373279182222768E-2</v>
      </c>
      <c r="S6938" s="327">
        <v>7.393185276686523E-2</v>
      </c>
      <c r="T6938" s="358">
        <v>0.12301288286574251</v>
      </c>
      <c r="U6938" s="358">
        <v>0.57878421769779609</v>
      </c>
      <c r="V6938" s="361">
        <v>0</v>
      </c>
    </row>
    <row r="6939" spans="1:22" hidden="1" outlineLevel="1">
      <c r="A6939" s="65">
        <v>6930</v>
      </c>
      <c r="B6939" s="117">
        <v>1</v>
      </c>
      <c r="C6939" s="325">
        <v>1.356367661777345E-4</v>
      </c>
      <c r="D6939" s="358">
        <v>1.2077321219046542E-4</v>
      </c>
      <c r="E6939" s="327">
        <v>1.2288971167930562E-4</v>
      </c>
      <c r="F6939" s="332">
        <v>0</v>
      </c>
      <c r="G6939" s="358">
        <v>0</v>
      </c>
      <c r="H6939" s="327">
        <v>0</v>
      </c>
      <c r="I6939" s="332">
        <v>0</v>
      </c>
      <c r="J6939" s="358">
        <v>0</v>
      </c>
      <c r="K6939" s="327">
        <v>1.5451312024389281E-4</v>
      </c>
      <c r="L6939" s="336">
        <v>1.644775488145868E-4</v>
      </c>
      <c r="M6939" s="210">
        <v>1.1415525114155251E-4</v>
      </c>
      <c r="N6939" s="325">
        <v>1.8840041161301334E-4</v>
      </c>
      <c r="O6939" s="358">
        <v>2.4160256924925481E-3</v>
      </c>
      <c r="P6939" s="327">
        <v>2.2107288036147311E-3</v>
      </c>
      <c r="Q6939" s="332">
        <v>6.5959328028293546E-2</v>
      </c>
      <c r="R6939" s="358">
        <v>8.2020364832293469E-2</v>
      </c>
      <c r="S6939" s="327">
        <v>5.244435258166235E-2</v>
      </c>
      <c r="T6939" s="358">
        <v>0.15951925711756573</v>
      </c>
      <c r="U6939" s="358">
        <v>0.61087611887432369</v>
      </c>
      <c r="V6939" s="361">
        <v>0</v>
      </c>
    </row>
    <row r="6940" spans="1:22" hidden="1" outlineLevel="1">
      <c r="A6940" s="65">
        <v>6931</v>
      </c>
      <c r="B6940" s="117">
        <v>1</v>
      </c>
      <c r="C6940" s="325">
        <v>1.3826812319173506E-4</v>
      </c>
      <c r="D6940" s="358">
        <v>1.3282720310451703E-4</v>
      </c>
      <c r="E6940" s="327">
        <v>1.2770255692717033E-4</v>
      </c>
      <c r="F6940" s="332">
        <v>0</v>
      </c>
      <c r="G6940" s="358">
        <v>0</v>
      </c>
      <c r="H6940" s="327">
        <v>0</v>
      </c>
      <c r="I6940" s="332">
        <v>9.5844366580183796E-5</v>
      </c>
      <c r="J6940" s="358">
        <v>0</v>
      </c>
      <c r="K6940" s="327">
        <v>1.663987448780384E-4</v>
      </c>
      <c r="L6940" s="336">
        <v>1.1748396343899057E-4</v>
      </c>
      <c r="M6940" s="210">
        <v>1.1415525114155251E-4</v>
      </c>
      <c r="N6940" s="325">
        <v>0</v>
      </c>
      <c r="O6940" s="358">
        <v>0</v>
      </c>
      <c r="P6940" s="327">
        <v>0</v>
      </c>
      <c r="Q6940" s="332">
        <v>6.5959328028293546E-2</v>
      </c>
      <c r="R6940" s="358">
        <v>9.038112399830539E-2</v>
      </c>
      <c r="S6940" s="327">
        <v>6.9880791962631597E-2</v>
      </c>
      <c r="T6940" s="358">
        <v>0.20115116815546161</v>
      </c>
      <c r="U6940" s="358">
        <v>0.66364695637234605</v>
      </c>
      <c r="V6940" s="361">
        <v>0</v>
      </c>
    </row>
    <row r="6941" spans="1:22" hidden="1" outlineLevel="1">
      <c r="A6941" s="65">
        <v>6932</v>
      </c>
      <c r="B6941" s="117">
        <v>1</v>
      </c>
      <c r="C6941" s="325">
        <v>1.4389335196275763E-4</v>
      </c>
      <c r="D6941" s="358">
        <v>1.4410351718540401E-4</v>
      </c>
      <c r="E6941" s="327">
        <v>1.3887199023825258E-4</v>
      </c>
      <c r="F6941" s="332">
        <v>0</v>
      </c>
      <c r="G6941" s="358">
        <v>0</v>
      </c>
      <c r="H6941" s="327">
        <v>0</v>
      </c>
      <c r="I6941" s="332">
        <v>1.2704950918768546E-4</v>
      </c>
      <c r="J6941" s="358">
        <v>0</v>
      </c>
      <c r="K6941" s="327">
        <v>1.7234155719511124E-4</v>
      </c>
      <c r="L6941" s="336">
        <v>8.811297257924293E-5</v>
      </c>
      <c r="M6941" s="210">
        <v>1.1415525114155251E-4</v>
      </c>
      <c r="N6941" s="325">
        <v>0</v>
      </c>
      <c r="O6941" s="358">
        <v>0</v>
      </c>
      <c r="P6941" s="327">
        <v>0</v>
      </c>
      <c r="Q6941" s="332">
        <v>0.13191865605658709</v>
      </c>
      <c r="R6941" s="358">
        <v>0.10058761267204687</v>
      </c>
      <c r="S6941" s="327">
        <v>7.1492775940863021E-2</v>
      </c>
      <c r="T6941" s="358">
        <v>0.30261587596138861</v>
      </c>
      <c r="U6941" s="358">
        <v>0.69980684502195456</v>
      </c>
      <c r="V6941" s="361">
        <v>0</v>
      </c>
    </row>
    <row r="6942" spans="1:22" hidden="1" outlineLevel="1">
      <c r="A6942" s="65">
        <v>6933</v>
      </c>
      <c r="B6942" s="117">
        <v>1</v>
      </c>
      <c r="C6942" s="325">
        <v>1.3451797067771999E-4</v>
      </c>
      <c r="D6942" s="358">
        <v>1.3661837766619454E-4</v>
      </c>
      <c r="E6942" s="327">
        <v>1.2988195854884491E-4</v>
      </c>
      <c r="F6942" s="332">
        <v>0</v>
      </c>
      <c r="G6942" s="358">
        <v>0</v>
      </c>
      <c r="H6942" s="327">
        <v>0</v>
      </c>
      <c r="I6942" s="332">
        <v>1.4042314173375763E-4</v>
      </c>
      <c r="J6942" s="358">
        <v>0</v>
      </c>
      <c r="K6942" s="327">
        <v>1.7234155719511124E-4</v>
      </c>
      <c r="L6942" s="336">
        <v>5.8741981719495287E-5</v>
      </c>
      <c r="M6942" s="210">
        <v>1.1415525114155251E-4</v>
      </c>
      <c r="N6942" s="325">
        <v>0</v>
      </c>
      <c r="O6942" s="358">
        <v>0</v>
      </c>
      <c r="P6942" s="327">
        <v>0</v>
      </c>
      <c r="Q6942" s="332">
        <v>9.8938992042440319E-2</v>
      </c>
      <c r="R6942" s="358">
        <v>9.8275839537584661E-2</v>
      </c>
      <c r="S6942" s="327">
        <v>5.5018463846419188E-2</v>
      </c>
      <c r="T6942" s="358">
        <v>0.25272034439084512</v>
      </c>
      <c r="U6942" s="358">
        <v>0.63155505519581856</v>
      </c>
      <c r="V6942" s="361">
        <v>0</v>
      </c>
    </row>
    <row r="6943" spans="1:22" hidden="1" outlineLevel="1">
      <c r="A6943" s="65">
        <v>6934</v>
      </c>
      <c r="B6943" s="117">
        <v>1</v>
      </c>
      <c r="C6943" s="325">
        <v>1.2428005431445891E-4</v>
      </c>
      <c r="D6943" s="358">
        <v>1.2697518493495327E-4</v>
      </c>
      <c r="E6943" s="327">
        <v>1.1924440301448086E-4</v>
      </c>
      <c r="F6943" s="332">
        <v>0</v>
      </c>
      <c r="G6943" s="358">
        <v>0</v>
      </c>
      <c r="H6943" s="327">
        <v>0</v>
      </c>
      <c r="I6943" s="332">
        <v>1.4933889676447238E-4</v>
      </c>
      <c r="J6943" s="358">
        <v>0</v>
      </c>
      <c r="K6943" s="327">
        <v>1.8422718182925681E-4</v>
      </c>
      <c r="L6943" s="336">
        <v>3.7594868300476983E-5</v>
      </c>
      <c r="M6943" s="210">
        <v>1.1415525114155251E-4</v>
      </c>
      <c r="N6943" s="325">
        <v>0</v>
      </c>
      <c r="O6943" s="358">
        <v>0</v>
      </c>
      <c r="P6943" s="327">
        <v>0</v>
      </c>
      <c r="Q6943" s="332">
        <v>6.5959328028293546E-2</v>
      </c>
      <c r="R6943" s="358">
        <v>0.1169324245131715</v>
      </c>
      <c r="S6943" s="327">
        <v>5.7592575111176041E-2</v>
      </c>
      <c r="T6943" s="358">
        <v>0.20366163515272165</v>
      </c>
      <c r="U6943" s="358">
        <v>0.59833315749899063</v>
      </c>
      <c r="V6943" s="361">
        <v>0</v>
      </c>
    </row>
    <row r="6944" spans="1:22" hidden="1" outlineLevel="1">
      <c r="A6944" s="65">
        <v>6935</v>
      </c>
      <c r="B6944" s="117">
        <v>1</v>
      </c>
      <c r="C6944" s="325">
        <v>1.1140453068300722E-4</v>
      </c>
      <c r="D6944" s="358">
        <v>1.1635989616225621E-4</v>
      </c>
      <c r="E6944" s="327">
        <v>1.0811388758949994E-4</v>
      </c>
      <c r="F6944" s="332">
        <v>0</v>
      </c>
      <c r="G6944" s="358">
        <v>0</v>
      </c>
      <c r="H6944" s="327">
        <v>0</v>
      </c>
      <c r="I6944" s="332">
        <v>1.5602571303750847E-4</v>
      </c>
      <c r="J6944" s="358">
        <v>0</v>
      </c>
      <c r="K6944" s="327">
        <v>1.8422718182925681E-4</v>
      </c>
      <c r="L6944" s="336">
        <v>2.3496792687798115E-5</v>
      </c>
      <c r="M6944" s="210">
        <v>1.1415525114155251E-4</v>
      </c>
      <c r="N6944" s="325">
        <v>0</v>
      </c>
      <c r="O6944" s="358">
        <v>0</v>
      </c>
      <c r="P6944" s="327">
        <v>0</v>
      </c>
      <c r="Q6944" s="332">
        <v>9.8938992042440319E-2</v>
      </c>
      <c r="R6944" s="358">
        <v>0.14790596071101417</v>
      </c>
      <c r="S6944" s="327">
        <v>7.7088303503950767E-2</v>
      </c>
      <c r="T6944" s="358">
        <v>0.14016774068035284</v>
      </c>
      <c r="U6944" s="358">
        <v>0.57471623022471519</v>
      </c>
      <c r="V6944" s="361">
        <v>0</v>
      </c>
    </row>
    <row r="6945" spans="1:22" hidden="1" outlineLevel="1">
      <c r="A6945" s="65">
        <v>6936</v>
      </c>
      <c r="B6945" s="117">
        <v>1</v>
      </c>
      <c r="C6945" s="325">
        <v>1.0266042507116212E-4</v>
      </c>
      <c r="D6945" s="358">
        <v>1.0568628162707181E-4</v>
      </c>
      <c r="E6945" s="327">
        <v>9.7398496282933238E-5</v>
      </c>
      <c r="F6945" s="332">
        <v>0</v>
      </c>
      <c r="G6945" s="358">
        <v>0</v>
      </c>
      <c r="H6945" s="327">
        <v>0</v>
      </c>
      <c r="I6945" s="332">
        <v>1.6717040682590195E-4</v>
      </c>
      <c r="J6945" s="358">
        <v>0</v>
      </c>
      <c r="K6945" s="327">
        <v>1.8422718182925681E-4</v>
      </c>
      <c r="L6945" s="336">
        <v>9.3987170751192458E-6</v>
      </c>
      <c r="M6945" s="210">
        <v>1.1415525114155251E-4</v>
      </c>
      <c r="N6945" s="325">
        <v>0</v>
      </c>
      <c r="O6945" s="358">
        <v>0</v>
      </c>
      <c r="P6945" s="327">
        <v>0</v>
      </c>
      <c r="Q6945" s="332">
        <v>0.13191865605658709</v>
      </c>
      <c r="R6945" s="358">
        <v>0.16045425660708196</v>
      </c>
      <c r="S6945" s="327">
        <v>9.0406164861309049E-2</v>
      </c>
      <c r="T6945" s="358">
        <v>0.10292914688766208</v>
      </c>
      <c r="U6945" s="358">
        <v>0.53550535097029595</v>
      </c>
      <c r="V6945" s="361">
        <v>0</v>
      </c>
    </row>
    <row r="6946" spans="1:22" hidden="1" outlineLevel="1">
      <c r="A6946" s="65">
        <v>6937</v>
      </c>
      <c r="B6946" s="117">
        <v>1</v>
      </c>
      <c r="C6946" s="325">
        <v>9.2647517858741914E-5</v>
      </c>
      <c r="D6946" s="358">
        <v>8.9743906547197104E-5</v>
      </c>
      <c r="E6946" s="327">
        <v>9.2131609030552989E-5</v>
      </c>
      <c r="F6946" s="332">
        <v>0</v>
      </c>
      <c r="G6946" s="358">
        <v>0</v>
      </c>
      <c r="H6946" s="327">
        <v>0</v>
      </c>
      <c r="I6946" s="332">
        <v>1.8723085564501018E-4</v>
      </c>
      <c r="J6946" s="358">
        <v>0</v>
      </c>
      <c r="K6946" s="327">
        <v>1.8422718182925681E-4</v>
      </c>
      <c r="L6946" s="336">
        <v>5.8741981719495289E-6</v>
      </c>
      <c r="M6946" s="210">
        <v>1.1415525114155251E-4</v>
      </c>
      <c r="N6946" s="325">
        <v>0</v>
      </c>
      <c r="O6946" s="358">
        <v>0</v>
      </c>
      <c r="P6946" s="327">
        <v>0</v>
      </c>
      <c r="Q6946" s="332">
        <v>0.23085764809902742</v>
      </c>
      <c r="R6946" s="358">
        <v>0.15492914995799867</v>
      </c>
      <c r="S6946" s="327">
        <v>7.9459863110575665E-2</v>
      </c>
      <c r="T6946" s="358">
        <v>4.9372517612780997E-2</v>
      </c>
      <c r="U6946" s="358">
        <v>0.46216857680280865</v>
      </c>
      <c r="V6946" s="361">
        <v>0</v>
      </c>
    </row>
    <row r="6947" spans="1:22" hidden="1" outlineLevel="1">
      <c r="A6947" s="65">
        <v>6938</v>
      </c>
      <c r="B6947" s="117">
        <v>1</v>
      </c>
      <c r="C6947" s="325">
        <v>8.7197296205040041E-5</v>
      </c>
      <c r="D6947" s="358">
        <v>8.4027981823437141E-5</v>
      </c>
      <c r="E6947" s="327">
        <v>8.545070524982435E-5</v>
      </c>
      <c r="F6947" s="332">
        <v>0</v>
      </c>
      <c r="G6947" s="358">
        <v>0</v>
      </c>
      <c r="H6947" s="327">
        <v>0</v>
      </c>
      <c r="I6947" s="332">
        <v>2.0060448819108232E-4</v>
      </c>
      <c r="J6947" s="358">
        <v>0</v>
      </c>
      <c r="K6947" s="327">
        <v>1.8422718182925681E-4</v>
      </c>
      <c r="L6947" s="336">
        <v>2.3496792687798115E-6</v>
      </c>
      <c r="M6947" s="210">
        <v>1.1415525114155251E-4</v>
      </c>
      <c r="N6947" s="325">
        <v>0</v>
      </c>
      <c r="O6947" s="358">
        <v>0</v>
      </c>
      <c r="P6947" s="327">
        <v>0</v>
      </c>
      <c r="Q6947" s="332">
        <v>0.16489832007073388</v>
      </c>
      <c r="R6947" s="358">
        <v>0.13997547915160813</v>
      </c>
      <c r="S6947" s="327">
        <v>9.8685522625841141E-2</v>
      </c>
      <c r="T6947" s="358">
        <v>4.4560789201365907E-2</v>
      </c>
      <c r="U6947" s="358">
        <v>0.43583965787981249</v>
      </c>
      <c r="V6947" s="361">
        <v>0</v>
      </c>
    </row>
    <row r="6948" spans="1:22" hidden="1" outlineLevel="1">
      <c r="A6948" s="65">
        <v>6939</v>
      </c>
      <c r="B6948" s="117">
        <v>1</v>
      </c>
      <c r="C6948" s="325">
        <v>8.4390932073718768E-5</v>
      </c>
      <c r="D6948" s="358">
        <v>7.9575781953569695E-5</v>
      </c>
      <c r="E6948" s="327">
        <v>8.1987013386805824E-5</v>
      </c>
      <c r="F6948" s="332">
        <v>0</v>
      </c>
      <c r="G6948" s="358">
        <v>0</v>
      </c>
      <c r="H6948" s="327">
        <v>0</v>
      </c>
      <c r="I6948" s="332">
        <v>2.0283342694876101E-4</v>
      </c>
      <c r="J6948" s="358">
        <v>0</v>
      </c>
      <c r="K6948" s="327">
        <v>1.8125577567072043E-4</v>
      </c>
      <c r="L6948" s="336">
        <v>1.1748396343899057E-6</v>
      </c>
      <c r="M6948" s="210">
        <v>1.1415525114155251E-4</v>
      </c>
      <c r="N6948" s="325">
        <v>0</v>
      </c>
      <c r="O6948" s="358">
        <v>0</v>
      </c>
      <c r="P6948" s="327">
        <v>0</v>
      </c>
      <c r="Q6948" s="332">
        <v>0.13191865605658709</v>
      </c>
      <c r="R6948" s="358">
        <v>0.1507423757682558</v>
      </c>
      <c r="S6948" s="327">
        <v>0.12545627977931234</v>
      </c>
      <c r="T6948" s="358">
        <v>4.4769994784470912E-2</v>
      </c>
      <c r="U6948" s="358">
        <v>0.42103670346387906</v>
      </c>
      <c r="V6948" s="361">
        <v>0</v>
      </c>
    </row>
    <row r="6949" spans="1:22" hidden="1" outlineLevel="1">
      <c r="A6949" s="65">
        <v>6940</v>
      </c>
      <c r="B6949" s="117">
        <v>1</v>
      </c>
      <c r="C6949" s="325">
        <v>8.2909621830682827E-5</v>
      </c>
      <c r="D6949" s="358">
        <v>7.7242751454075834E-5</v>
      </c>
      <c r="E6949" s="327">
        <v>7.9120062444007703E-5</v>
      </c>
      <c r="F6949" s="332">
        <v>0</v>
      </c>
      <c r="G6949" s="358">
        <v>0</v>
      </c>
      <c r="H6949" s="327">
        <v>0</v>
      </c>
      <c r="I6949" s="332">
        <v>2.095202432217971E-4</v>
      </c>
      <c r="J6949" s="358">
        <v>0</v>
      </c>
      <c r="K6949" s="327">
        <v>1.8422718182925681E-4</v>
      </c>
      <c r="L6949" s="336">
        <v>1.409807561267887E-5</v>
      </c>
      <c r="M6949" s="210">
        <v>1.1415525114155251E-4</v>
      </c>
      <c r="N6949" s="325">
        <v>0</v>
      </c>
      <c r="O6949" s="358">
        <v>0</v>
      </c>
      <c r="P6949" s="327">
        <v>0</v>
      </c>
      <c r="Q6949" s="332">
        <v>0.13191865605658709</v>
      </c>
      <c r="R6949" s="358">
        <v>0.15887402268045023</v>
      </c>
      <c r="S6949" s="327">
        <v>0.14598165267798979</v>
      </c>
      <c r="T6949" s="358">
        <v>3.8598430082873288E-2</v>
      </c>
      <c r="U6949" s="358">
        <v>0.41346572677786719</v>
      </c>
      <c r="V6949" s="361">
        <v>0</v>
      </c>
    </row>
    <row r="6950" spans="1:22" hidden="1" outlineLevel="1">
      <c r="A6950" s="65">
        <v>6941</v>
      </c>
      <c r="B6950" s="117">
        <v>1</v>
      </c>
      <c r="C6950" s="325">
        <v>8.2740864967552143E-5</v>
      </c>
      <c r="D6950" s="358">
        <v>7.7806567158120185E-5</v>
      </c>
      <c r="E6950" s="327">
        <v>7.8640075182091271E-5</v>
      </c>
      <c r="F6950" s="332">
        <v>0</v>
      </c>
      <c r="G6950" s="358">
        <v>0</v>
      </c>
      <c r="H6950" s="327">
        <v>0</v>
      </c>
      <c r="I6950" s="332">
        <v>2.1174918197947579E-4</v>
      </c>
      <c r="J6950" s="358">
        <v>0</v>
      </c>
      <c r="K6950" s="327">
        <v>1.9611280646340243E-4</v>
      </c>
      <c r="L6950" s="336">
        <v>3.7594868300476983E-5</v>
      </c>
      <c r="M6950" s="210">
        <v>1.1415525114155251E-4</v>
      </c>
      <c r="N6950" s="325">
        <v>0</v>
      </c>
      <c r="O6950" s="358">
        <v>0</v>
      </c>
      <c r="P6950" s="327">
        <v>0</v>
      </c>
      <c r="Q6950" s="332">
        <v>0.16489832007073388</v>
      </c>
      <c r="R6950" s="358">
        <v>0.14191718102844125</v>
      </c>
      <c r="S6950" s="327">
        <v>0.13105180734240007</v>
      </c>
      <c r="T6950" s="358">
        <v>3.9749060789950809E-2</v>
      </c>
      <c r="U6950" s="358">
        <v>0.41222273060553694</v>
      </c>
      <c r="V6950" s="361">
        <v>0</v>
      </c>
    </row>
    <row r="6951" spans="1:22" hidden="1" outlineLevel="1">
      <c r="A6951" s="65">
        <v>6942</v>
      </c>
      <c r="B6951" s="117">
        <v>1</v>
      </c>
      <c r="C6951" s="325">
        <v>8.3784657417286336E-5</v>
      </c>
      <c r="D6951" s="358">
        <v>7.9439688507765892E-5</v>
      </c>
      <c r="E6951" s="327">
        <v>7.9742748621629012E-5</v>
      </c>
      <c r="F6951" s="332">
        <v>0</v>
      </c>
      <c r="G6951" s="358">
        <v>0</v>
      </c>
      <c r="H6951" s="327">
        <v>0</v>
      </c>
      <c r="I6951" s="332">
        <v>2.0060448819108232E-4</v>
      </c>
      <c r="J6951" s="358">
        <v>0</v>
      </c>
      <c r="K6951" s="327">
        <v>1.9908421262193881E-4</v>
      </c>
      <c r="L6951" s="336">
        <v>9.3987170751192462E-5</v>
      </c>
      <c r="M6951" s="210">
        <v>1.1415525114155251E-4</v>
      </c>
      <c r="N6951" s="325">
        <v>0</v>
      </c>
      <c r="O6951" s="358">
        <v>0</v>
      </c>
      <c r="P6951" s="327">
        <v>0</v>
      </c>
      <c r="Q6951" s="332">
        <v>0.13191865605658709</v>
      </c>
      <c r="R6951" s="358">
        <v>0.13252214599880113</v>
      </c>
      <c r="S6951" s="327">
        <v>0.13015719727525196</v>
      </c>
      <c r="T6951" s="358">
        <v>4.163191103789584E-2</v>
      </c>
      <c r="U6951" s="358">
        <v>0.4169687159907981</v>
      </c>
      <c r="V6951" s="361">
        <v>0</v>
      </c>
    </row>
    <row r="6952" spans="1:22" hidden="1" outlineLevel="1">
      <c r="A6952" s="65">
        <v>6943</v>
      </c>
      <c r="B6952" s="117">
        <v>1</v>
      </c>
      <c r="C6952" s="325">
        <v>9.1553723375487531E-5</v>
      </c>
      <c r="D6952" s="358">
        <v>8.7994133672576709E-5</v>
      </c>
      <c r="E6952" s="327">
        <v>8.7305791153987841E-5</v>
      </c>
      <c r="F6952" s="332">
        <v>0</v>
      </c>
      <c r="G6952" s="358">
        <v>0</v>
      </c>
      <c r="H6952" s="327">
        <v>0</v>
      </c>
      <c r="I6952" s="332">
        <v>2.0729130446411843E-4</v>
      </c>
      <c r="J6952" s="358">
        <v>0</v>
      </c>
      <c r="K6952" s="327">
        <v>1.515417140853564E-4</v>
      </c>
      <c r="L6952" s="336">
        <v>1.8210014333043539E-4</v>
      </c>
      <c r="M6952" s="210">
        <v>1.1415525114155251E-4</v>
      </c>
      <c r="N6952" s="325">
        <v>0</v>
      </c>
      <c r="O6952" s="358">
        <v>1.0378999660047657E-2</v>
      </c>
      <c r="P6952" s="327">
        <v>3.429495038980233E-3</v>
      </c>
      <c r="Q6952" s="332">
        <v>9.8938992042440319E-2</v>
      </c>
      <c r="R6952" s="358">
        <v>0.13752372128598531</v>
      </c>
      <c r="S6952" s="327">
        <v>0.1230172029533101</v>
      </c>
      <c r="T6952" s="358">
        <v>4.7489667364835959E-2</v>
      </c>
      <c r="U6952" s="358">
        <v>0.43809965092041303</v>
      </c>
      <c r="V6952" s="361">
        <v>0</v>
      </c>
    </row>
    <row r="6953" spans="1:22" hidden="1" outlineLevel="1">
      <c r="A6953" s="65">
        <v>6944</v>
      </c>
      <c r="B6953" s="117">
        <v>1</v>
      </c>
      <c r="C6953" s="325">
        <v>1.0116036406555609E-4</v>
      </c>
      <c r="D6953" s="358">
        <v>9.6198624262463448E-5</v>
      </c>
      <c r="E6953" s="327">
        <v>9.3960749677315589E-5</v>
      </c>
      <c r="F6953" s="332">
        <v>0</v>
      </c>
      <c r="G6953" s="358">
        <v>0</v>
      </c>
      <c r="H6953" s="327">
        <v>0</v>
      </c>
      <c r="I6953" s="332">
        <v>2.2512281452554794E-4</v>
      </c>
      <c r="J6953" s="358">
        <v>0</v>
      </c>
      <c r="K6953" s="327">
        <v>1.1588484018291963E-4</v>
      </c>
      <c r="L6953" s="336">
        <v>1.5860335064263727E-4</v>
      </c>
      <c r="M6953" s="210">
        <v>1.1415525114155251E-4</v>
      </c>
      <c r="N6953" s="325">
        <v>1.6390835810332162E-2</v>
      </c>
      <c r="O6953" s="358">
        <v>0.12571543736796562</v>
      </c>
      <c r="P6953" s="327">
        <v>0.10358720783416302</v>
      </c>
      <c r="Q6953" s="332">
        <v>0.16489832007073388</v>
      </c>
      <c r="R6953" s="358">
        <v>0.12444428193465146</v>
      </c>
      <c r="S6953" s="327">
        <v>0.116256996445565</v>
      </c>
      <c r="T6953" s="358">
        <v>7.7929079706614085E-2</v>
      </c>
      <c r="U6953" s="358">
        <v>0.46601056497182958</v>
      </c>
      <c r="V6953" s="361">
        <v>0</v>
      </c>
    </row>
    <row r="6954" spans="1:22" hidden="1" outlineLevel="1">
      <c r="A6954" s="65">
        <v>6945</v>
      </c>
      <c r="B6954" s="117">
        <v>1</v>
      </c>
      <c r="C6954" s="325">
        <v>1.0776063249022259E-4</v>
      </c>
      <c r="D6954" s="358">
        <v>1.0310050615679944E-4</v>
      </c>
      <c r="E6954" s="327">
        <v>1.0274321930751615E-4</v>
      </c>
      <c r="F6954" s="332">
        <v>0</v>
      </c>
      <c r="G6954" s="358">
        <v>0</v>
      </c>
      <c r="H6954" s="327">
        <v>0</v>
      </c>
      <c r="I6954" s="332">
        <v>2.0729130446411843E-4</v>
      </c>
      <c r="J6954" s="358">
        <v>0</v>
      </c>
      <c r="K6954" s="327">
        <v>1.099420278658468E-4</v>
      </c>
      <c r="L6954" s="336">
        <v>1.4685495429873823E-4</v>
      </c>
      <c r="M6954" s="210">
        <v>1.1415525114155251E-4</v>
      </c>
      <c r="N6954" s="325">
        <v>4.1636490966475953E-2</v>
      </c>
      <c r="O6954" s="358">
        <v>0.29813831497431414</v>
      </c>
      <c r="P6954" s="327">
        <v>0.24433245888008689</v>
      </c>
      <c r="Q6954" s="332">
        <v>0.13191865605658709</v>
      </c>
      <c r="R6954" s="358">
        <v>9.8363006514279108E-2</v>
      </c>
      <c r="S6954" s="327">
        <v>8.0219438738969154E-2</v>
      </c>
      <c r="T6954" s="358">
        <v>0.11631830420638235</v>
      </c>
      <c r="U6954" s="358">
        <v>0.56522425945419297</v>
      </c>
      <c r="V6954" s="361">
        <v>2.4143536054919739E-2</v>
      </c>
    </row>
    <row r="6955" spans="1:22" hidden="1" outlineLevel="1">
      <c r="A6955" s="65">
        <v>6946</v>
      </c>
      <c r="B6955" s="117">
        <v>1</v>
      </c>
      <c r="C6955" s="325">
        <v>1.1256082770816185E-4</v>
      </c>
      <c r="D6955" s="358">
        <v>1.0708609992676811E-4</v>
      </c>
      <c r="E6955" s="327">
        <v>1.1057868704258431E-4</v>
      </c>
      <c r="F6955" s="332">
        <v>0</v>
      </c>
      <c r="G6955" s="358">
        <v>0</v>
      </c>
      <c r="H6955" s="327">
        <v>0</v>
      </c>
      <c r="I6955" s="332">
        <v>1.6717040682590195E-4</v>
      </c>
      <c r="J6955" s="358">
        <v>0</v>
      </c>
      <c r="K6955" s="327">
        <v>9.5084997073164795E-5</v>
      </c>
      <c r="L6955" s="336">
        <v>1.644775488145868E-4</v>
      </c>
      <c r="M6955" s="210">
        <v>1.1415525114155251E-4</v>
      </c>
      <c r="N6955" s="325">
        <v>8.6098988107147098E-2</v>
      </c>
      <c r="O6955" s="358">
        <v>0.41359494970880001</v>
      </c>
      <c r="P6955" s="327">
        <v>0.40145881231824104</v>
      </c>
      <c r="Q6955" s="332">
        <v>0.13191865605658709</v>
      </c>
      <c r="R6955" s="358">
        <v>8.6862047569345263E-2</v>
      </c>
      <c r="S6955" s="327">
        <v>7.527376786758741E-2</v>
      </c>
      <c r="T6955" s="358">
        <v>9.466552635501442E-2</v>
      </c>
      <c r="U6955" s="358">
        <v>0.58375620238711734</v>
      </c>
      <c r="V6955" s="361">
        <v>6.3211875624183886E-2</v>
      </c>
    </row>
    <row r="6956" spans="1:22" hidden="1" outlineLevel="1">
      <c r="A6956" s="65">
        <v>6947</v>
      </c>
      <c r="B6956" s="117">
        <v>1</v>
      </c>
      <c r="C6956" s="325">
        <v>1.1132952763272692E-4</v>
      </c>
      <c r="D6956" s="358">
        <v>1.074360545016922E-4</v>
      </c>
      <c r="E6956" s="327">
        <v>1.1139596265071228E-4</v>
      </c>
      <c r="F6956" s="332">
        <v>0</v>
      </c>
      <c r="G6956" s="358">
        <v>0</v>
      </c>
      <c r="H6956" s="327">
        <v>0</v>
      </c>
      <c r="I6956" s="332">
        <v>1.136758766416133E-4</v>
      </c>
      <c r="J6956" s="358">
        <v>0</v>
      </c>
      <c r="K6956" s="327">
        <v>0</v>
      </c>
      <c r="L6956" s="336">
        <v>1.8797434150238492E-4</v>
      </c>
      <c r="M6956" s="210">
        <v>1.1415525114155251E-4</v>
      </c>
      <c r="N6956" s="325">
        <v>0.12773547907362304</v>
      </c>
      <c r="O6956" s="358">
        <v>0.52041911545685715</v>
      </c>
      <c r="P6956" s="327">
        <v>0.46295010976280437</v>
      </c>
      <c r="Q6956" s="332">
        <v>0.19787798408488064</v>
      </c>
      <c r="R6956" s="358">
        <v>9.8647085736111029E-2</v>
      </c>
      <c r="S6956" s="327">
        <v>7.0260579776828341E-2</v>
      </c>
      <c r="T6956" s="358">
        <v>9.7071390560721962E-2</v>
      </c>
      <c r="U6956" s="358">
        <v>0.60420913940455212</v>
      </c>
      <c r="V6956" s="361">
        <v>0.13530732655620512</v>
      </c>
    </row>
    <row r="6957" spans="1:22" hidden="1" outlineLevel="1">
      <c r="A6957" s="65">
        <v>6948</v>
      </c>
      <c r="B6957" s="117">
        <v>1</v>
      </c>
      <c r="C6957" s="325">
        <v>1.0574180038684448E-4</v>
      </c>
      <c r="D6957" s="358">
        <v>1.0331436728591972E-4</v>
      </c>
      <c r="E6957" s="327">
        <v>1.0816577810430173E-4</v>
      </c>
      <c r="F6957" s="332">
        <v>0</v>
      </c>
      <c r="G6957" s="358">
        <v>0</v>
      </c>
      <c r="H6957" s="327">
        <v>0</v>
      </c>
      <c r="I6957" s="332">
        <v>7.132604024571815E-5</v>
      </c>
      <c r="J6957" s="358">
        <v>0</v>
      </c>
      <c r="K6957" s="327">
        <v>0</v>
      </c>
      <c r="L6957" s="336">
        <v>2.0677177565262342E-4</v>
      </c>
      <c r="M6957" s="210">
        <v>1.1415525114155251E-4</v>
      </c>
      <c r="N6957" s="325">
        <v>0.15203913217170176</v>
      </c>
      <c r="O6957" s="358">
        <v>0.53628960753463062</v>
      </c>
      <c r="P6957" s="327">
        <v>0.47675162391697157</v>
      </c>
      <c r="Q6957" s="332">
        <v>0.19787798408488064</v>
      </c>
      <c r="R6957" s="358">
        <v>0.10398736648662736</v>
      </c>
      <c r="S6957" s="327">
        <v>9.0718435456128482E-2</v>
      </c>
      <c r="T6957" s="358">
        <v>9.0795223067571845E-2</v>
      </c>
      <c r="U6957" s="358">
        <v>0.57675022396125564</v>
      </c>
      <c r="V6957" s="361">
        <v>0.23786238594962084</v>
      </c>
    </row>
    <row r="6958" spans="1:22" hidden="1" outlineLevel="1">
      <c r="A6958" s="65">
        <v>6949</v>
      </c>
      <c r="B6958" s="117">
        <v>1</v>
      </c>
      <c r="C6958" s="325">
        <v>9.7735224769422338E-5</v>
      </c>
      <c r="D6958" s="358">
        <v>1.0224506164031836E-4</v>
      </c>
      <c r="E6958" s="327">
        <v>1.0350860440084235E-4</v>
      </c>
      <c r="F6958" s="332">
        <v>0</v>
      </c>
      <c r="G6958" s="358">
        <v>2.4099085168384306E-4</v>
      </c>
      <c r="H6958" s="327">
        <v>0</v>
      </c>
      <c r="I6958" s="332">
        <v>0</v>
      </c>
      <c r="J6958" s="358">
        <v>0</v>
      </c>
      <c r="K6958" s="327">
        <v>0</v>
      </c>
      <c r="L6958" s="336">
        <v>1.8797434150238492E-4</v>
      </c>
      <c r="M6958" s="210">
        <v>1.1415525114155251E-4</v>
      </c>
      <c r="N6958" s="325">
        <v>0.14280751200266414</v>
      </c>
      <c r="O6958" s="358">
        <v>0.54733387249014986</v>
      </c>
      <c r="P6958" s="327">
        <v>0.37842297090099042</v>
      </c>
      <c r="Q6958" s="332">
        <v>0.13191865605658709</v>
      </c>
      <c r="R6958" s="358">
        <v>0.10683098123665169</v>
      </c>
      <c r="S6958" s="327">
        <v>8.3063618881235257E-2</v>
      </c>
      <c r="T6958" s="358">
        <v>6.9037842424651399E-2</v>
      </c>
      <c r="U6958" s="358">
        <v>0.51426141638865086</v>
      </c>
      <c r="V6958" s="361">
        <v>0.3426696408705468</v>
      </c>
    </row>
    <row r="6959" spans="1:22" hidden="1" outlineLevel="1">
      <c r="A6959" s="65">
        <v>6950</v>
      </c>
      <c r="B6959" s="117">
        <v>1</v>
      </c>
      <c r="C6959" s="325">
        <v>9.3866317425796814E-5</v>
      </c>
      <c r="D6959" s="358">
        <v>9.6451369233241938E-5</v>
      </c>
      <c r="E6959" s="327">
        <v>9.9967076765621149E-5</v>
      </c>
      <c r="F6959" s="332">
        <v>0</v>
      </c>
      <c r="G6959" s="358">
        <v>2.3865679985155406E-4</v>
      </c>
      <c r="H6959" s="327">
        <v>0</v>
      </c>
      <c r="I6959" s="332">
        <v>0</v>
      </c>
      <c r="J6959" s="358">
        <v>0</v>
      </c>
      <c r="K6959" s="327">
        <v>0</v>
      </c>
      <c r="L6959" s="336">
        <v>1.9032402077116473E-4</v>
      </c>
      <c r="M6959" s="210">
        <v>1.1415525114155251E-4</v>
      </c>
      <c r="N6959" s="325">
        <v>0.10267822432909228</v>
      </c>
      <c r="O6959" s="358">
        <v>0.51087820142108065</v>
      </c>
      <c r="P6959" s="327">
        <v>0.3422203141518001</v>
      </c>
      <c r="Q6959" s="332">
        <v>9.8938992042440319E-2</v>
      </c>
      <c r="R6959" s="358">
        <v>9.3250365550453046E-2</v>
      </c>
      <c r="S6959" s="327">
        <v>7.952738032995299E-2</v>
      </c>
      <c r="T6959" s="358">
        <v>7.3012748503646474E-2</v>
      </c>
      <c r="U6959" s="358">
        <v>0.46307257401904894</v>
      </c>
      <c r="V6959" s="361">
        <v>0.28924298222131578</v>
      </c>
    </row>
    <row r="6960" spans="1:22" hidden="1" outlineLevel="1">
      <c r="A6960" s="65">
        <v>6951</v>
      </c>
      <c r="B6960" s="117">
        <v>1</v>
      </c>
      <c r="C6960" s="325">
        <v>9.2553764045891543E-5</v>
      </c>
      <c r="D6960" s="358">
        <v>9.6587462679045754E-5</v>
      </c>
      <c r="E6960" s="327">
        <v>9.9798432592515366E-5</v>
      </c>
      <c r="F6960" s="332">
        <v>0</v>
      </c>
      <c r="G6960" s="358">
        <v>0</v>
      </c>
      <c r="H6960" s="327">
        <v>0</v>
      </c>
      <c r="I6960" s="332">
        <v>0</v>
      </c>
      <c r="J6960" s="358">
        <v>0</v>
      </c>
      <c r="K6960" s="327">
        <v>0</v>
      </c>
      <c r="L6960" s="336">
        <v>2.1382081345896285E-4</v>
      </c>
      <c r="M6960" s="210">
        <v>1.1415525114155251E-4</v>
      </c>
      <c r="N6960" s="325">
        <v>6.8954550650362878E-2</v>
      </c>
      <c r="O6960" s="358">
        <v>0.42114781467034768</v>
      </c>
      <c r="P6960" s="327">
        <v>0.20171100284643512</v>
      </c>
      <c r="Q6960" s="332">
        <v>0.23085764809902742</v>
      </c>
      <c r="R6960" s="358">
        <v>0.10096759070389291</v>
      </c>
      <c r="S6960" s="327">
        <v>6.0031651937178257E-2</v>
      </c>
      <c r="T6960" s="358">
        <v>4.3933172452050889E-2</v>
      </c>
      <c r="U6960" s="358">
        <v>0.45211160777213638</v>
      </c>
      <c r="V6960" s="361">
        <v>0.20126229998728645</v>
      </c>
    </row>
    <row r="6961" spans="1:22" hidden="1" outlineLevel="1">
      <c r="A6961" s="65">
        <v>6952</v>
      </c>
      <c r="B6961" s="117">
        <v>1</v>
      </c>
      <c r="C6961" s="325">
        <v>9.1997491422979302E-5</v>
      </c>
      <c r="D6961" s="358">
        <v>9.7481791037185066E-5</v>
      </c>
      <c r="E6961" s="327">
        <v>1.0070651660154645E-4</v>
      </c>
      <c r="F6961" s="332">
        <v>0</v>
      </c>
      <c r="G6961" s="358">
        <v>0</v>
      </c>
      <c r="H6961" s="327">
        <v>0</v>
      </c>
      <c r="I6961" s="332">
        <v>0</v>
      </c>
      <c r="J6961" s="358">
        <v>0</v>
      </c>
      <c r="K6961" s="327">
        <v>0</v>
      </c>
      <c r="L6961" s="336">
        <v>2.2321953053408208E-4</v>
      </c>
      <c r="M6961" s="210">
        <v>1.1415525114155251E-4</v>
      </c>
      <c r="N6961" s="325">
        <v>4.0882889320023895E-2</v>
      </c>
      <c r="O6961" s="358">
        <v>0.2590419325636425</v>
      </c>
      <c r="P6961" s="327">
        <v>0.1297190470600863</v>
      </c>
      <c r="Q6961" s="332">
        <v>0.296816976127321</v>
      </c>
      <c r="R6961" s="358">
        <v>9.9890427158909875E-2</v>
      </c>
      <c r="S6961" s="327">
        <v>4.3042517589783079E-2</v>
      </c>
      <c r="T6961" s="358">
        <v>4.3305555702735886E-2</v>
      </c>
      <c r="U6961" s="358">
        <v>0.44465363073815456</v>
      </c>
      <c r="V6961" s="361">
        <v>8.8385313972870805E-2</v>
      </c>
    </row>
    <row r="6962" spans="1:22" hidden="1" outlineLevel="1">
      <c r="A6962" s="65">
        <v>6953</v>
      </c>
      <c r="B6962" s="117">
        <v>1</v>
      </c>
      <c r="C6962" s="325">
        <v>9.5228872839222276E-5</v>
      </c>
      <c r="D6962" s="358">
        <v>1.0142850096549551E-4</v>
      </c>
      <c r="E6962" s="327">
        <v>1.0245782147610639E-4</v>
      </c>
      <c r="F6962" s="332">
        <v>0</v>
      </c>
      <c r="G6962" s="358">
        <v>0</v>
      </c>
      <c r="H6962" s="327">
        <v>0</v>
      </c>
      <c r="I6962" s="332">
        <v>0</v>
      </c>
      <c r="J6962" s="358">
        <v>0</v>
      </c>
      <c r="K6962" s="327">
        <v>0</v>
      </c>
      <c r="L6962" s="336">
        <v>2.2321953053408208E-4</v>
      </c>
      <c r="M6962" s="210">
        <v>1.1415525114155251E-4</v>
      </c>
      <c r="N6962" s="325">
        <v>1.7144437456784217E-2</v>
      </c>
      <c r="O6962" s="358">
        <v>8.5365023370419277E-2</v>
      </c>
      <c r="P6962" s="327">
        <v>2.8626679564202308E-2</v>
      </c>
      <c r="Q6962" s="332">
        <v>0.296816976127321</v>
      </c>
      <c r="R6962" s="358">
        <v>8.9456227258550222E-2</v>
      </c>
      <c r="S6962" s="327">
        <v>5.7254989014289479E-2</v>
      </c>
      <c r="T6962" s="358">
        <v>6.255246934839627E-2</v>
      </c>
      <c r="U6962" s="358">
        <v>0.46228157645483869</v>
      </c>
      <c r="V6962" s="361">
        <v>0</v>
      </c>
    </row>
    <row r="6963" spans="1:22" hidden="1" outlineLevel="1">
      <c r="A6963" s="65">
        <v>6954</v>
      </c>
      <c r="B6963" s="117">
        <v>1</v>
      </c>
      <c r="C6963" s="325">
        <v>9.8872771032006902E-5</v>
      </c>
      <c r="D6963" s="358">
        <v>1.049280467147363E-4</v>
      </c>
      <c r="E6963" s="327">
        <v>1.0384589274705389E-4</v>
      </c>
      <c r="F6963" s="332">
        <v>0</v>
      </c>
      <c r="G6963" s="358">
        <v>0</v>
      </c>
      <c r="H6963" s="327">
        <v>0</v>
      </c>
      <c r="I6963" s="332">
        <v>0</v>
      </c>
      <c r="J6963" s="358">
        <v>0</v>
      </c>
      <c r="K6963" s="327">
        <v>9.2113590914628404E-5</v>
      </c>
      <c r="L6963" s="336">
        <v>1.644775488145868E-4</v>
      </c>
      <c r="M6963" s="210">
        <v>1.1415525114155251E-4</v>
      </c>
      <c r="N6963" s="325">
        <v>1.1304024696780803E-3</v>
      </c>
      <c r="O6963" s="358">
        <v>3.2269253833449901E-3</v>
      </c>
      <c r="P6963" s="327">
        <v>3.1886678803614269E-4</v>
      </c>
      <c r="Q6963" s="332">
        <v>0.23085764809902742</v>
      </c>
      <c r="R6963" s="358">
        <v>7.7634305450866456E-2</v>
      </c>
      <c r="S6963" s="327">
        <v>3.5835006048463916E-2</v>
      </c>
      <c r="T6963" s="358">
        <v>0.12656937777852759</v>
      </c>
      <c r="U6963" s="358">
        <v>0.53957333844337685</v>
      </c>
      <c r="V6963" s="361">
        <v>0</v>
      </c>
    </row>
    <row r="6964" spans="1:22" hidden="1" outlineLevel="1">
      <c r="A6964" s="65">
        <v>6955</v>
      </c>
      <c r="B6964" s="117">
        <v>1</v>
      </c>
      <c r="C6964" s="325">
        <v>1.0864816858520615E-4</v>
      </c>
      <c r="D6964" s="358">
        <v>1.1869292666175007E-4</v>
      </c>
      <c r="E6964" s="327">
        <v>1.1427588622221082E-4</v>
      </c>
      <c r="F6964" s="332">
        <v>0</v>
      </c>
      <c r="G6964" s="358">
        <v>0</v>
      </c>
      <c r="H6964" s="327">
        <v>0</v>
      </c>
      <c r="I6964" s="332">
        <v>0</v>
      </c>
      <c r="J6964" s="358">
        <v>0</v>
      </c>
      <c r="K6964" s="327">
        <v>9.8056403231701241E-5</v>
      </c>
      <c r="L6964" s="336">
        <v>1.1748396343899057E-4</v>
      </c>
      <c r="M6964" s="210">
        <v>1.1415525114155251E-4</v>
      </c>
      <c r="N6964" s="325">
        <v>0</v>
      </c>
      <c r="O6964" s="358">
        <v>0</v>
      </c>
      <c r="P6964" s="327">
        <v>0</v>
      </c>
      <c r="Q6964" s="332">
        <v>0.26383731211317418</v>
      </c>
      <c r="R6964" s="358">
        <v>9.5354543005426035E-2</v>
      </c>
      <c r="S6964" s="327">
        <v>3.4358056508987114E-2</v>
      </c>
      <c r="T6964" s="358">
        <v>0.12698778894473758</v>
      </c>
      <c r="U6964" s="358">
        <v>0.61268411330680406</v>
      </c>
      <c r="V6964" s="361">
        <v>0</v>
      </c>
    </row>
    <row r="6965" spans="1:22" hidden="1" outlineLevel="1">
      <c r="A6965" s="65">
        <v>6956</v>
      </c>
      <c r="B6965" s="117">
        <v>1</v>
      </c>
      <c r="C6965" s="325">
        <v>1.1642348479759736E-4</v>
      </c>
      <c r="D6965" s="358">
        <v>1.2985258921766236E-4</v>
      </c>
      <c r="E6965" s="327">
        <v>1.2606800571091439E-4</v>
      </c>
      <c r="F6965" s="332">
        <v>0</v>
      </c>
      <c r="G6965" s="358">
        <v>0</v>
      </c>
      <c r="H6965" s="327">
        <v>0</v>
      </c>
      <c r="I6965" s="332">
        <v>7.132604024571815E-5</v>
      </c>
      <c r="J6965" s="358">
        <v>0</v>
      </c>
      <c r="K6965" s="327">
        <v>1.099420278658468E-4</v>
      </c>
      <c r="L6965" s="336">
        <v>8.811297257924293E-5</v>
      </c>
      <c r="M6965" s="210">
        <v>1.1415525114155251E-4</v>
      </c>
      <c r="N6965" s="325">
        <v>0</v>
      </c>
      <c r="O6965" s="358">
        <v>0</v>
      </c>
      <c r="P6965" s="327">
        <v>0</v>
      </c>
      <c r="Q6965" s="332">
        <v>0.23085764809902742</v>
      </c>
      <c r="R6965" s="358">
        <v>9.5057119523822342E-2</v>
      </c>
      <c r="S6965" s="327">
        <v>8.6464822993762888E-2</v>
      </c>
      <c r="T6965" s="358">
        <v>0.24058642057075488</v>
      </c>
      <c r="U6965" s="358">
        <v>0.65178199290919325</v>
      </c>
      <c r="V6965" s="361">
        <v>0</v>
      </c>
    </row>
    <row r="6966" spans="1:22" hidden="1" outlineLevel="1">
      <c r="A6966" s="65">
        <v>6957</v>
      </c>
      <c r="B6966" s="117">
        <v>1</v>
      </c>
      <c r="C6966" s="325">
        <v>1.0835440663827497E-4</v>
      </c>
      <c r="D6966" s="358">
        <v>1.2495322516872524E-4</v>
      </c>
      <c r="E6966" s="327">
        <v>1.1933521141538397E-4</v>
      </c>
      <c r="F6966" s="332">
        <v>0</v>
      </c>
      <c r="G6966" s="358">
        <v>0</v>
      </c>
      <c r="H6966" s="327">
        <v>0</v>
      </c>
      <c r="I6966" s="332">
        <v>8.0241795276432917E-5</v>
      </c>
      <c r="J6966" s="358">
        <v>0</v>
      </c>
      <c r="K6966" s="327">
        <v>1.099420278658468E-4</v>
      </c>
      <c r="L6966" s="336">
        <v>5.8741981719495287E-5</v>
      </c>
      <c r="M6966" s="210">
        <v>1.1415525114155251E-4</v>
      </c>
      <c r="N6966" s="325">
        <v>0</v>
      </c>
      <c r="O6966" s="358">
        <v>0</v>
      </c>
      <c r="P6966" s="327">
        <v>0</v>
      </c>
      <c r="Q6966" s="332">
        <v>0.16489832007073388</v>
      </c>
      <c r="R6966" s="358">
        <v>9.4179586837787099E-2</v>
      </c>
      <c r="S6966" s="327">
        <v>0.13400570642135368</v>
      </c>
      <c r="T6966" s="358">
        <v>0.21746920363765193</v>
      </c>
      <c r="U6966" s="358">
        <v>0.63822203466559013</v>
      </c>
      <c r="V6966" s="361">
        <v>0</v>
      </c>
    </row>
    <row r="6967" spans="1:22" hidden="1" outlineLevel="1">
      <c r="A6967" s="65">
        <v>6958</v>
      </c>
      <c r="B6967" s="117">
        <v>1</v>
      </c>
      <c r="C6967" s="325">
        <v>9.9466545180059286E-5</v>
      </c>
      <c r="D6967" s="358">
        <v>1.1367691108783827E-4</v>
      </c>
      <c r="E6967" s="327">
        <v>1.0902197159853103E-4</v>
      </c>
      <c r="F6967" s="332">
        <v>0</v>
      </c>
      <c r="G6967" s="358">
        <v>0</v>
      </c>
      <c r="H6967" s="327">
        <v>0</v>
      </c>
      <c r="I6967" s="332">
        <v>8.9157550307147697E-5</v>
      </c>
      <c r="J6967" s="358">
        <v>0</v>
      </c>
      <c r="K6967" s="327">
        <v>1.2777046481706524E-4</v>
      </c>
      <c r="L6967" s="336">
        <v>3.7594868300476983E-5</v>
      </c>
      <c r="M6967" s="210">
        <v>1.1415525114155251E-4</v>
      </c>
      <c r="N6967" s="325">
        <v>0</v>
      </c>
      <c r="O6967" s="358">
        <v>0</v>
      </c>
      <c r="P6967" s="327">
        <v>0</v>
      </c>
      <c r="Q6967" s="332">
        <v>0.13191865605658709</v>
      </c>
      <c r="R6967" s="358">
        <v>0.10224068516145138</v>
      </c>
      <c r="S6967" s="327">
        <v>0.18974154417885619</v>
      </c>
      <c r="T6967" s="358">
        <v>0.14414264675934793</v>
      </c>
      <c r="U6967" s="358">
        <v>0.5717782392719345</v>
      </c>
      <c r="V6967" s="361">
        <v>0</v>
      </c>
    </row>
    <row r="6968" spans="1:22" hidden="1" outlineLevel="1">
      <c r="A6968" s="65">
        <v>6959</v>
      </c>
      <c r="B6968" s="117">
        <v>1</v>
      </c>
      <c r="C6968" s="325">
        <v>9.297253107662322E-5</v>
      </c>
      <c r="D6968" s="358">
        <v>1.0471418558561602E-4</v>
      </c>
      <c r="E6968" s="327">
        <v>1.0056381768584157E-4</v>
      </c>
      <c r="F6968" s="332">
        <v>0</v>
      </c>
      <c r="G6968" s="358">
        <v>0</v>
      </c>
      <c r="H6968" s="327">
        <v>0</v>
      </c>
      <c r="I6968" s="332">
        <v>9.5844366580183796E-5</v>
      </c>
      <c r="J6968" s="358">
        <v>0</v>
      </c>
      <c r="K6968" s="327">
        <v>1.2479905865852881E-4</v>
      </c>
      <c r="L6968" s="336">
        <v>2.3496792687798115E-5</v>
      </c>
      <c r="M6968" s="210">
        <v>1.1415525114155251E-4</v>
      </c>
      <c r="N6968" s="325">
        <v>0</v>
      </c>
      <c r="O6968" s="358">
        <v>0</v>
      </c>
      <c r="P6968" s="327">
        <v>0</v>
      </c>
      <c r="Q6968" s="332">
        <v>0.13191865605658709</v>
      </c>
      <c r="R6968" s="358">
        <v>0.1152699010845606</v>
      </c>
      <c r="S6968" s="327">
        <v>0.25774028328574716</v>
      </c>
      <c r="T6968" s="358">
        <v>0.10659024459199966</v>
      </c>
      <c r="U6968" s="358">
        <v>0.54770931338953877</v>
      </c>
      <c r="V6968" s="361">
        <v>0</v>
      </c>
    </row>
    <row r="6969" spans="1:22" hidden="1" outlineLevel="1">
      <c r="A6969" s="65">
        <v>6960</v>
      </c>
      <c r="B6969" s="117">
        <v>1</v>
      </c>
      <c r="C6969" s="325">
        <v>8.4909703171490852E-5</v>
      </c>
      <c r="D6969" s="358">
        <v>9.6879091491482486E-5</v>
      </c>
      <c r="E6969" s="327">
        <v>9.2170526916654318E-5</v>
      </c>
      <c r="F6969" s="332">
        <v>0</v>
      </c>
      <c r="G6969" s="358">
        <v>0</v>
      </c>
      <c r="H6969" s="327">
        <v>0</v>
      </c>
      <c r="I6969" s="332">
        <v>9.8073305337862478E-5</v>
      </c>
      <c r="J6969" s="358">
        <v>0</v>
      </c>
      <c r="K6969" s="327">
        <v>1.2777046481706524E-4</v>
      </c>
      <c r="L6969" s="336">
        <v>9.3987170751192458E-6</v>
      </c>
      <c r="M6969" s="210">
        <v>1.1415525114155251E-4</v>
      </c>
      <c r="N6969" s="325">
        <v>0</v>
      </c>
      <c r="O6969" s="358">
        <v>0</v>
      </c>
      <c r="P6969" s="327">
        <v>0</v>
      </c>
      <c r="Q6969" s="332">
        <v>0.16489832007073388</v>
      </c>
      <c r="R6969" s="358">
        <v>0.14155178657728121</v>
      </c>
      <c r="S6969" s="327">
        <v>0.24630447478412948</v>
      </c>
      <c r="T6969" s="358">
        <v>8.2845410909581668E-2</v>
      </c>
      <c r="U6969" s="358">
        <v>0.48454250790475395</v>
      </c>
      <c r="V6969" s="361">
        <v>0</v>
      </c>
    </row>
    <row r="6970" spans="1:22" hidden="1" outlineLevel="1">
      <c r="A6970" s="65">
        <v>6961</v>
      </c>
      <c r="B6970" s="117">
        <v>1</v>
      </c>
      <c r="C6970" s="325">
        <v>7.7021882383679192E-5</v>
      </c>
      <c r="D6970" s="358">
        <v>8.776083062262732E-5</v>
      </c>
      <c r="E6970" s="327">
        <v>8.375129089006619E-5</v>
      </c>
      <c r="F6970" s="332">
        <v>0</v>
      </c>
      <c r="G6970" s="358">
        <v>0</v>
      </c>
      <c r="H6970" s="327">
        <v>0</v>
      </c>
      <c r="I6970" s="332">
        <v>1.0921799912625594E-4</v>
      </c>
      <c r="J6970" s="358">
        <v>0</v>
      </c>
      <c r="K6970" s="327">
        <v>1.1588484018291963E-4</v>
      </c>
      <c r="L6970" s="336">
        <v>5.8741981719495289E-6</v>
      </c>
      <c r="M6970" s="210">
        <v>1.1415525114155251E-4</v>
      </c>
      <c r="N6970" s="325">
        <v>0</v>
      </c>
      <c r="O6970" s="358">
        <v>0</v>
      </c>
      <c r="P6970" s="327">
        <v>0</v>
      </c>
      <c r="Q6970" s="332">
        <v>0.16489832007073388</v>
      </c>
      <c r="R6970" s="358">
        <v>0.14799591727316261</v>
      </c>
      <c r="S6970" s="327">
        <v>0.23274186005132905</v>
      </c>
      <c r="T6970" s="358">
        <v>3.8284621708215776E-2</v>
      </c>
      <c r="U6970" s="358">
        <v>0.43685665474808277</v>
      </c>
      <c r="V6970" s="361">
        <v>0</v>
      </c>
    </row>
    <row r="6971" spans="1:22" hidden="1" outlineLevel="1">
      <c r="A6971" s="65">
        <v>6962</v>
      </c>
      <c r="B6971" s="117">
        <v>1</v>
      </c>
      <c r="C6971" s="325">
        <v>7.0765377939464071E-5</v>
      </c>
      <c r="D6971" s="358">
        <v>8.1539415957310364E-5</v>
      </c>
      <c r="E6971" s="327">
        <v>7.7511456485152653E-5</v>
      </c>
      <c r="F6971" s="332">
        <v>0</v>
      </c>
      <c r="G6971" s="358">
        <v>0</v>
      </c>
      <c r="H6971" s="327">
        <v>0</v>
      </c>
      <c r="I6971" s="332">
        <v>1.15904815399292E-4</v>
      </c>
      <c r="J6971" s="358">
        <v>0</v>
      </c>
      <c r="K6971" s="327">
        <v>1.2777046481706524E-4</v>
      </c>
      <c r="L6971" s="336">
        <v>2.3496792687798115E-6</v>
      </c>
      <c r="M6971" s="210">
        <v>1.1415525114155251E-4</v>
      </c>
      <c r="N6971" s="325">
        <v>0</v>
      </c>
      <c r="O6971" s="358">
        <v>0</v>
      </c>
      <c r="P6971" s="327">
        <v>0</v>
      </c>
      <c r="Q6971" s="332">
        <v>0.16489832007073388</v>
      </c>
      <c r="R6971" s="358">
        <v>0.15632140085118656</v>
      </c>
      <c r="S6971" s="327">
        <v>0.24272603451553704</v>
      </c>
      <c r="T6971" s="358">
        <v>3.797081333355827E-2</v>
      </c>
      <c r="U6971" s="358">
        <v>0.41990670694357873</v>
      </c>
      <c r="V6971" s="361">
        <v>0</v>
      </c>
    </row>
    <row r="6972" spans="1:22" hidden="1" outlineLevel="1">
      <c r="A6972" s="65">
        <v>6963</v>
      </c>
      <c r="B6972" s="117">
        <v>1</v>
      </c>
      <c r="C6972" s="325">
        <v>6.6808967037178187E-5</v>
      </c>
      <c r="D6972" s="358">
        <v>7.757326410817081E-5</v>
      </c>
      <c r="E6972" s="327">
        <v>7.3853175191627453E-5</v>
      </c>
      <c r="F6972" s="332">
        <v>0</v>
      </c>
      <c r="G6972" s="358">
        <v>0</v>
      </c>
      <c r="H6972" s="327">
        <v>0</v>
      </c>
      <c r="I6972" s="332">
        <v>1.203626929146494E-4</v>
      </c>
      <c r="J6972" s="358">
        <v>0</v>
      </c>
      <c r="K6972" s="327">
        <v>1.3371327713413802E-4</v>
      </c>
      <c r="L6972" s="336">
        <v>1.1748396343899057E-6</v>
      </c>
      <c r="M6972" s="210">
        <v>1.1415525114155251E-4</v>
      </c>
      <c r="N6972" s="325">
        <v>0</v>
      </c>
      <c r="O6972" s="358">
        <v>0</v>
      </c>
      <c r="P6972" s="327">
        <v>0</v>
      </c>
      <c r="Q6972" s="332">
        <v>0.23085764809902742</v>
      </c>
      <c r="R6972" s="358">
        <v>0.15682907424607287</v>
      </c>
      <c r="S6972" s="327">
        <v>0.24080177994248619</v>
      </c>
      <c r="T6972" s="358">
        <v>3.6087963085613232E-2</v>
      </c>
      <c r="U6972" s="358">
        <v>0.38058282803712945</v>
      </c>
      <c r="V6972" s="361">
        <v>0</v>
      </c>
    </row>
    <row r="6973" spans="1:22" hidden="1" outlineLevel="1">
      <c r="A6973" s="65">
        <v>6964</v>
      </c>
      <c r="B6973" s="117">
        <v>1</v>
      </c>
      <c r="C6973" s="325">
        <v>6.6521455344437037E-5</v>
      </c>
      <c r="D6973" s="358">
        <v>7.5220791687847835E-5</v>
      </c>
      <c r="E6973" s="327">
        <v>7.0545154873014244E-5</v>
      </c>
      <c r="F6973" s="332">
        <v>0</v>
      </c>
      <c r="G6973" s="358">
        <v>0</v>
      </c>
      <c r="H6973" s="327">
        <v>0</v>
      </c>
      <c r="I6973" s="332">
        <v>1.225916316723281E-4</v>
      </c>
      <c r="J6973" s="358">
        <v>0</v>
      </c>
      <c r="K6973" s="327">
        <v>1.3965608945121081E-4</v>
      </c>
      <c r="L6973" s="336">
        <v>1.409807561267887E-5</v>
      </c>
      <c r="M6973" s="210">
        <v>1.1415525114155251E-4</v>
      </c>
      <c r="N6973" s="325">
        <v>0</v>
      </c>
      <c r="O6973" s="358">
        <v>0</v>
      </c>
      <c r="P6973" s="327">
        <v>0</v>
      </c>
      <c r="Q6973" s="332">
        <v>0.296816976127321</v>
      </c>
      <c r="R6973" s="358">
        <v>0.1607099692332474</v>
      </c>
      <c r="S6973" s="327">
        <v>0.2594028982681128</v>
      </c>
      <c r="T6973" s="358">
        <v>3.5774154710955727E-2</v>
      </c>
      <c r="U6973" s="358">
        <v>0.37063885865848717</v>
      </c>
      <c r="V6973" s="361">
        <v>0</v>
      </c>
    </row>
    <row r="6974" spans="1:22" hidden="1" outlineLevel="1">
      <c r="A6974" s="65">
        <v>6965</v>
      </c>
      <c r="B6974" s="117">
        <v>1</v>
      </c>
      <c r="C6974" s="325">
        <v>6.6615209157287422E-5</v>
      </c>
      <c r="D6974" s="358">
        <v>7.5570746262771911E-5</v>
      </c>
      <c r="E6974" s="327">
        <v>7.0143003383300485E-5</v>
      </c>
      <c r="F6974" s="332">
        <v>0</v>
      </c>
      <c r="G6974" s="358">
        <v>0</v>
      </c>
      <c r="H6974" s="327">
        <v>0</v>
      </c>
      <c r="I6974" s="332">
        <v>1.225916316723281E-4</v>
      </c>
      <c r="J6974" s="358">
        <v>0</v>
      </c>
      <c r="K6974" s="327">
        <v>1.6045593256096565E-4</v>
      </c>
      <c r="L6974" s="336">
        <v>3.7594868300476983E-5</v>
      </c>
      <c r="M6974" s="210">
        <v>1.1415525114155251E-4</v>
      </c>
      <c r="N6974" s="325">
        <v>0</v>
      </c>
      <c r="O6974" s="358">
        <v>0</v>
      </c>
      <c r="P6974" s="327">
        <v>0</v>
      </c>
      <c r="Q6974" s="332">
        <v>0.296816976127321</v>
      </c>
      <c r="R6974" s="358">
        <v>0.17793147483941688</v>
      </c>
      <c r="S6974" s="327">
        <v>0.27337061631717707</v>
      </c>
      <c r="T6974" s="358">
        <v>3.4309715629220694E-2</v>
      </c>
      <c r="U6974" s="358">
        <v>0.3681528663138266</v>
      </c>
      <c r="V6974" s="361">
        <v>0</v>
      </c>
    </row>
    <row r="6975" spans="1:22" hidden="1" outlineLevel="1">
      <c r="A6975" s="65">
        <v>6966</v>
      </c>
      <c r="B6975" s="117">
        <v>1</v>
      </c>
      <c r="C6975" s="325">
        <v>6.8334029059544322E-5</v>
      </c>
      <c r="D6975" s="358">
        <v>7.6134561966816262E-5</v>
      </c>
      <c r="E6975" s="327">
        <v>7.1090005278432895E-5</v>
      </c>
      <c r="F6975" s="332">
        <v>0</v>
      </c>
      <c r="G6975" s="358">
        <v>0</v>
      </c>
      <c r="H6975" s="327">
        <v>0</v>
      </c>
      <c r="I6975" s="332">
        <v>1.2482057043000677E-4</v>
      </c>
      <c r="J6975" s="358">
        <v>0</v>
      </c>
      <c r="K6975" s="327">
        <v>1.4262749560974724E-4</v>
      </c>
      <c r="L6975" s="336">
        <v>9.3987170751192462E-5</v>
      </c>
      <c r="M6975" s="210">
        <v>1.1415525114155251E-4</v>
      </c>
      <c r="N6975" s="325">
        <v>0</v>
      </c>
      <c r="O6975" s="358">
        <v>0</v>
      </c>
      <c r="P6975" s="327">
        <v>0</v>
      </c>
      <c r="Q6975" s="332">
        <v>0.32979664014146776</v>
      </c>
      <c r="R6975" s="358">
        <v>0.19123876594392114</v>
      </c>
      <c r="S6975" s="327">
        <v>0.22652179129860245</v>
      </c>
      <c r="T6975" s="358">
        <v>3.3159084922143173E-2</v>
      </c>
      <c r="U6975" s="358">
        <v>0.36657087118540621</v>
      </c>
      <c r="V6975" s="361">
        <v>0</v>
      </c>
    </row>
    <row r="6976" spans="1:22" hidden="1" outlineLevel="1">
      <c r="A6976" s="65">
        <v>6967</v>
      </c>
      <c r="B6976" s="117">
        <v>1</v>
      </c>
      <c r="C6976" s="325">
        <v>7.0877882514884527E-5</v>
      </c>
      <c r="D6976" s="358">
        <v>7.9653549636886167E-5</v>
      </c>
      <c r="E6976" s="327">
        <v>7.5020711774667414E-5</v>
      </c>
      <c r="F6976" s="332">
        <v>0</v>
      </c>
      <c r="G6976" s="358">
        <v>0</v>
      </c>
      <c r="H6976" s="327">
        <v>0</v>
      </c>
      <c r="I6976" s="332">
        <v>1.2482057043000677E-4</v>
      </c>
      <c r="J6976" s="358">
        <v>0</v>
      </c>
      <c r="K6976" s="327">
        <v>1.218276524999924E-4</v>
      </c>
      <c r="L6976" s="336">
        <v>1.8210014333043539E-4</v>
      </c>
      <c r="M6976" s="210">
        <v>1.1415525114155251E-4</v>
      </c>
      <c r="N6976" s="325">
        <v>0</v>
      </c>
      <c r="O6976" s="358">
        <v>1.1251494787228629E-2</v>
      </c>
      <c r="P6976" s="327">
        <v>5.8103265929321701E-4</v>
      </c>
      <c r="Q6976" s="332">
        <v>0.42873563218390809</v>
      </c>
      <c r="R6976" s="358">
        <v>0.20482992901038452</v>
      </c>
      <c r="S6976" s="327">
        <v>0.26815487656828607</v>
      </c>
      <c r="T6976" s="358">
        <v>3.4100510046115695E-2</v>
      </c>
      <c r="U6976" s="358">
        <v>0.37120385691863728</v>
      </c>
      <c r="V6976" s="361">
        <v>0</v>
      </c>
    </row>
    <row r="6977" spans="1:22" hidden="1" outlineLevel="1">
      <c r="A6977" s="65">
        <v>6968</v>
      </c>
      <c r="B6977" s="117">
        <v>1</v>
      </c>
      <c r="C6977" s="325">
        <v>7.4971799009350962E-5</v>
      </c>
      <c r="D6977" s="358">
        <v>8.0042388053468472E-5</v>
      </c>
      <c r="E6977" s="327">
        <v>7.7563346999954421E-5</v>
      </c>
      <c r="F6977" s="332">
        <v>0</v>
      </c>
      <c r="G6977" s="358">
        <v>0</v>
      </c>
      <c r="H6977" s="327">
        <v>0</v>
      </c>
      <c r="I6977" s="332">
        <v>1.2704950918768546E-4</v>
      </c>
      <c r="J6977" s="358">
        <v>0</v>
      </c>
      <c r="K6977" s="327">
        <v>0</v>
      </c>
      <c r="L6977" s="336">
        <v>1.5860335064263727E-4</v>
      </c>
      <c r="M6977" s="210">
        <v>1.1415525114155251E-4</v>
      </c>
      <c r="N6977" s="325">
        <v>1.2057626343232854E-2</v>
      </c>
      <c r="O6977" s="358">
        <v>0.15262113313627332</v>
      </c>
      <c r="P6977" s="327">
        <v>3.1439172788979584E-2</v>
      </c>
      <c r="Q6977" s="332">
        <v>0.16489832007073388</v>
      </c>
      <c r="R6977" s="358">
        <v>0.21088478067498029</v>
      </c>
      <c r="S6977" s="327">
        <v>0.33559659170491546</v>
      </c>
      <c r="T6977" s="358">
        <v>3.7238593792690761E-2</v>
      </c>
      <c r="U6977" s="358">
        <v>0.37538484404374822</v>
      </c>
      <c r="V6977" s="361">
        <v>2.3262507702801864E-2</v>
      </c>
    </row>
    <row r="6978" spans="1:22" hidden="1" outlineLevel="1">
      <c r="A6978" s="65">
        <v>6969</v>
      </c>
      <c r="B6978" s="117">
        <v>1</v>
      </c>
      <c r="C6978" s="325">
        <v>7.7890667716092678E-5</v>
      </c>
      <c r="D6978" s="358">
        <v>8.8557949376621059E-5</v>
      </c>
      <c r="E6978" s="327">
        <v>8.355670145955953E-5</v>
      </c>
      <c r="F6978" s="332">
        <v>0</v>
      </c>
      <c r="G6978" s="358">
        <v>0</v>
      </c>
      <c r="H6978" s="327">
        <v>0</v>
      </c>
      <c r="I6978" s="332">
        <v>1.3150738670304288E-4</v>
      </c>
      <c r="J6978" s="358">
        <v>0</v>
      </c>
      <c r="K6978" s="327">
        <v>0</v>
      </c>
      <c r="L6978" s="336">
        <v>1.4685495429873823E-4</v>
      </c>
      <c r="M6978" s="210">
        <v>1.1415525114155251E-4</v>
      </c>
      <c r="N6978" s="325">
        <v>6.3490938713585507E-2</v>
      </c>
      <c r="O6978" s="358">
        <v>0.3476441189114744</v>
      </c>
      <c r="P6978" s="327">
        <v>9.371514699500727E-2</v>
      </c>
      <c r="Q6978" s="332">
        <v>0.16489832007073388</v>
      </c>
      <c r="R6978" s="358">
        <v>0.20562859791347723</v>
      </c>
      <c r="S6978" s="327">
        <v>0.33810318575029491</v>
      </c>
      <c r="T6978" s="358">
        <v>6.9874664757071422E-2</v>
      </c>
      <c r="U6978" s="358">
        <v>0.41369172608192734</v>
      </c>
      <c r="V6978" s="361">
        <v>0.13293297805093085</v>
      </c>
    </row>
    <row r="6979" spans="1:22" hidden="1" outlineLevel="1">
      <c r="A6979" s="65">
        <v>6970</v>
      </c>
      <c r="B6979" s="117">
        <v>1</v>
      </c>
      <c r="C6979" s="325">
        <v>8.2678362425651892E-5</v>
      </c>
      <c r="D6979" s="358">
        <v>9.4721038279450671E-5</v>
      </c>
      <c r="E6979" s="327">
        <v>9.097704507621348E-5</v>
      </c>
      <c r="F6979" s="332">
        <v>0</v>
      </c>
      <c r="G6979" s="358">
        <v>0</v>
      </c>
      <c r="H6979" s="327">
        <v>0</v>
      </c>
      <c r="I6979" s="332">
        <v>1.2927844794536418E-4</v>
      </c>
      <c r="J6979" s="358">
        <v>0</v>
      </c>
      <c r="K6979" s="327">
        <v>0</v>
      </c>
      <c r="L6979" s="336">
        <v>1.644775488145868E-4</v>
      </c>
      <c r="M6979" s="210">
        <v>1.1415525114155251E-4</v>
      </c>
      <c r="N6979" s="325">
        <v>0.13753230047749976</v>
      </c>
      <c r="O6979" s="358">
        <v>0.49698572033296345</v>
      </c>
      <c r="P6979" s="327">
        <v>0.17481157691630309</v>
      </c>
      <c r="Q6979" s="332">
        <v>0.16489832007073388</v>
      </c>
      <c r="R6979" s="358">
        <v>0.19290791048598022</v>
      </c>
      <c r="S6979" s="327">
        <v>0.29904421174536822</v>
      </c>
      <c r="T6979" s="358">
        <v>6.7887211717573878E-2</v>
      </c>
      <c r="U6979" s="358">
        <v>0.43843864987650316</v>
      </c>
      <c r="V6979" s="361">
        <v>0.26379699004099516</v>
      </c>
    </row>
    <row r="6980" spans="1:22" hidden="1" outlineLevel="1">
      <c r="A6980" s="65">
        <v>6971</v>
      </c>
      <c r="B6980" s="117">
        <v>1</v>
      </c>
      <c r="C6980" s="325">
        <v>8.625975807653628E-5</v>
      </c>
      <c r="D6980" s="358">
        <v>9.4934899408570932E-5</v>
      </c>
      <c r="E6980" s="327">
        <v>9.5919616611082629E-5</v>
      </c>
      <c r="F6980" s="332">
        <v>0</v>
      </c>
      <c r="G6980" s="358">
        <v>0</v>
      </c>
      <c r="H6980" s="327">
        <v>0</v>
      </c>
      <c r="I6980" s="332">
        <v>1.203626929146494E-4</v>
      </c>
      <c r="J6980" s="358">
        <v>0</v>
      </c>
      <c r="K6980" s="327">
        <v>0</v>
      </c>
      <c r="L6980" s="336">
        <v>1.8797434150238492E-4</v>
      </c>
      <c r="M6980" s="210">
        <v>1.1415525114155251E-4</v>
      </c>
      <c r="N6980" s="325">
        <v>0.25773176308660228</v>
      </c>
      <c r="O6980" s="358">
        <v>0.5710590183582086</v>
      </c>
      <c r="P6980" s="327">
        <v>0.25814738957498762</v>
      </c>
      <c r="Q6980" s="332">
        <v>6.5959328028293546E-2</v>
      </c>
      <c r="R6980" s="358">
        <v>0.19441507505692981</v>
      </c>
      <c r="S6980" s="327">
        <v>0.29955903399831962</v>
      </c>
      <c r="T6980" s="358">
        <v>7.468639316848652E-2</v>
      </c>
      <c r="U6980" s="358">
        <v>0.48431650860069392</v>
      </c>
      <c r="V6980" s="361">
        <v>0.3278127849500837</v>
      </c>
    </row>
    <row r="6981" spans="1:22" hidden="1" outlineLevel="1">
      <c r="A6981" s="65">
        <v>6972</v>
      </c>
      <c r="B6981" s="117">
        <v>1</v>
      </c>
      <c r="C6981" s="325">
        <v>8.8303591196674486E-5</v>
      </c>
      <c r="D6981" s="358">
        <v>9.6159740420805206E-5</v>
      </c>
      <c r="E6981" s="327">
        <v>9.7268769995928798E-5</v>
      </c>
      <c r="F6981" s="332">
        <v>0</v>
      </c>
      <c r="G6981" s="358">
        <v>0</v>
      </c>
      <c r="H6981" s="327">
        <v>0</v>
      </c>
      <c r="I6981" s="332">
        <v>1.0921799912625594E-4</v>
      </c>
      <c r="J6981" s="358">
        <v>0</v>
      </c>
      <c r="K6981" s="327">
        <v>0</v>
      </c>
      <c r="L6981" s="336">
        <v>2.0677177565262342E-4</v>
      </c>
      <c r="M6981" s="210">
        <v>1.1415525114155251E-4</v>
      </c>
      <c r="N6981" s="325">
        <v>0.32141110221180075</v>
      </c>
      <c r="O6981" s="358">
        <v>0.60065572377529419</v>
      </c>
      <c r="P6981" s="327">
        <v>0.30845640377487876</v>
      </c>
      <c r="Q6981" s="332">
        <v>6.5959328028293546E-2</v>
      </c>
      <c r="R6981" s="358">
        <v>0.20660510734213816</v>
      </c>
      <c r="S6981" s="327">
        <v>0.30772867282616417</v>
      </c>
      <c r="T6981" s="358">
        <v>0.1382848904324078</v>
      </c>
      <c r="U6981" s="358">
        <v>0.49844146510444715</v>
      </c>
      <c r="V6981" s="361">
        <v>0.35169369210281226</v>
      </c>
    </row>
    <row r="6982" spans="1:22" hidden="1" outlineLevel="1">
      <c r="A6982" s="65">
        <v>6973</v>
      </c>
      <c r="B6982" s="117">
        <v>1</v>
      </c>
      <c r="C6982" s="325">
        <v>8.7241047984370208E-5</v>
      </c>
      <c r="D6982" s="358">
        <v>9.4565502912817741E-5</v>
      </c>
      <c r="E6982" s="327">
        <v>9.7489304683836349E-5</v>
      </c>
      <c r="F6982" s="332">
        <v>0</v>
      </c>
      <c r="G6982" s="358">
        <v>2.0773061307372427E-4</v>
      </c>
      <c r="H6982" s="327">
        <v>0</v>
      </c>
      <c r="I6982" s="332">
        <v>1.0476012161089854E-4</v>
      </c>
      <c r="J6982" s="358">
        <v>0</v>
      </c>
      <c r="K6982" s="327">
        <v>0</v>
      </c>
      <c r="L6982" s="336">
        <v>1.8797434150238492E-4</v>
      </c>
      <c r="M6982" s="210">
        <v>1.1415525114155251E-4</v>
      </c>
      <c r="N6982" s="325">
        <v>0.39356845985958488</v>
      </c>
      <c r="O6982" s="358">
        <v>0.59147567462727602</v>
      </c>
      <c r="P6982" s="327">
        <v>0.3425519905298009</v>
      </c>
      <c r="Q6982" s="332">
        <v>3.2979664014146773E-2</v>
      </c>
      <c r="R6982" s="358">
        <v>0.18441737112339673</v>
      </c>
      <c r="S6982" s="327">
        <v>0.29846187227303955</v>
      </c>
      <c r="T6982" s="358">
        <v>0.12426811636437252</v>
      </c>
      <c r="U6982" s="358">
        <v>0.4651065677555894</v>
      </c>
      <c r="V6982" s="361">
        <v>0.33447012223818445</v>
      </c>
    </row>
    <row r="6983" spans="1:22" hidden="1" outlineLevel="1">
      <c r="A6983" s="65">
        <v>6974</v>
      </c>
      <c r="B6983" s="117">
        <v>1</v>
      </c>
      <c r="C6983" s="325">
        <v>8.2334598445200514E-5</v>
      </c>
      <c r="D6983" s="358">
        <v>8.9763348468026218E-5</v>
      </c>
      <c r="E6983" s="327">
        <v>9.0652729358702379E-5</v>
      </c>
      <c r="F6983" s="332">
        <v>0</v>
      </c>
      <c r="G6983" s="358">
        <v>0</v>
      </c>
      <c r="H6983" s="327">
        <v>0</v>
      </c>
      <c r="I6983" s="332">
        <v>9.5844366580183796E-5</v>
      </c>
      <c r="J6983" s="358">
        <v>0</v>
      </c>
      <c r="K6983" s="327">
        <v>0</v>
      </c>
      <c r="L6983" s="336">
        <v>1.9032402077116473E-4</v>
      </c>
      <c r="M6983" s="210">
        <v>1.1415525114155251E-4</v>
      </c>
      <c r="N6983" s="325">
        <v>0.38998885203893763</v>
      </c>
      <c r="O6983" s="358">
        <v>0.54153146530322771</v>
      </c>
      <c r="P6983" s="327">
        <v>0.31108416380704734</v>
      </c>
      <c r="Q6983" s="332">
        <v>3.2979664014146773E-2</v>
      </c>
      <c r="R6983" s="358">
        <v>0.19789404961995036</v>
      </c>
      <c r="S6983" s="327">
        <v>0.37075642555960625</v>
      </c>
      <c r="T6983" s="358">
        <v>8.5146672323736738E-2</v>
      </c>
      <c r="U6983" s="358">
        <v>0.45561459698506712</v>
      </c>
      <c r="V6983" s="361">
        <v>0.28631131075499611</v>
      </c>
    </row>
    <row r="6984" spans="1:22" hidden="1" outlineLevel="1">
      <c r="A6984" s="65">
        <v>6975</v>
      </c>
      <c r="B6984" s="117">
        <v>1</v>
      </c>
      <c r="C6984" s="325">
        <v>7.9940751090420907E-5</v>
      </c>
      <c r="D6984" s="358">
        <v>8.4552913685823262E-5</v>
      </c>
      <c r="E6984" s="327">
        <v>9.0587866215200159E-5</v>
      </c>
      <c r="F6984" s="332">
        <v>0</v>
      </c>
      <c r="G6984" s="358">
        <v>0</v>
      </c>
      <c r="H6984" s="327">
        <v>0</v>
      </c>
      <c r="I6984" s="332">
        <v>8.6928611549469016E-5</v>
      </c>
      <c r="J6984" s="358">
        <v>0</v>
      </c>
      <c r="K6984" s="327">
        <v>0</v>
      </c>
      <c r="L6984" s="336">
        <v>2.1382081345896285E-4</v>
      </c>
      <c r="M6984" s="210">
        <v>1.1415525114155251E-4</v>
      </c>
      <c r="N6984" s="325">
        <v>0.35325077177440006</v>
      </c>
      <c r="O6984" s="358">
        <v>0.43079921258746617</v>
      </c>
      <c r="P6984" s="327">
        <v>0.27778849120662996</v>
      </c>
      <c r="Q6984" s="332">
        <v>3.2979664014146773E-2</v>
      </c>
      <c r="R6984" s="358">
        <v>0.19918572536493934</v>
      </c>
      <c r="S6984" s="327">
        <v>0.29366812205565551</v>
      </c>
      <c r="T6984" s="358">
        <v>7.3640365252961498E-2</v>
      </c>
      <c r="U6984" s="358">
        <v>0.4204717052037289</v>
      </c>
      <c r="V6984" s="361">
        <v>0.18911571326094662</v>
      </c>
    </row>
    <row r="6985" spans="1:22" hidden="1" outlineLevel="1">
      <c r="A6985" s="65">
        <v>6976</v>
      </c>
      <c r="B6985" s="117">
        <v>1</v>
      </c>
      <c r="C6985" s="325">
        <v>8.0640779559703723E-5</v>
      </c>
      <c r="D6985" s="358">
        <v>8.5661103173082848E-5</v>
      </c>
      <c r="E6985" s="327">
        <v>8.8187929905618031E-5</v>
      </c>
      <c r="F6985" s="332">
        <v>0</v>
      </c>
      <c r="G6985" s="358">
        <v>0</v>
      </c>
      <c r="H6985" s="327">
        <v>0</v>
      </c>
      <c r="I6985" s="332">
        <v>9.5844366580183796E-5</v>
      </c>
      <c r="J6985" s="358">
        <v>0</v>
      </c>
      <c r="K6985" s="327">
        <v>0</v>
      </c>
      <c r="L6985" s="336">
        <v>2.2321953053408208E-4</v>
      </c>
      <c r="M6985" s="210">
        <v>1.1415525114155251E-4</v>
      </c>
      <c r="N6985" s="325">
        <v>0.24002212439497903</v>
      </c>
      <c r="O6985" s="358">
        <v>0.27400587889225603</v>
      </c>
      <c r="P6985" s="327">
        <v>0.19098111303445756</v>
      </c>
      <c r="Q6985" s="332">
        <v>3.2979664014146773E-2</v>
      </c>
      <c r="R6985" s="358">
        <v>0.19724779275524496</v>
      </c>
      <c r="S6985" s="327">
        <v>0.20892500197681149</v>
      </c>
      <c r="T6985" s="358">
        <v>6.7887211717573878E-2</v>
      </c>
      <c r="U6985" s="358">
        <v>0.41956770798748866</v>
      </c>
      <c r="V6985" s="361">
        <v>8.5392566017669216E-2</v>
      </c>
    </row>
    <row r="6986" spans="1:22" hidden="1" outlineLevel="1">
      <c r="A6986" s="65">
        <v>6977</v>
      </c>
      <c r="B6986" s="117">
        <v>1</v>
      </c>
      <c r="C6986" s="325">
        <v>8.0597027780373543E-5</v>
      </c>
      <c r="D6986" s="358">
        <v>8.791636598926025E-5</v>
      </c>
      <c r="E6986" s="327">
        <v>9.0328413641191279E-5</v>
      </c>
      <c r="F6986" s="332">
        <v>0</v>
      </c>
      <c r="G6986" s="358">
        <v>0</v>
      </c>
      <c r="H6986" s="327">
        <v>0</v>
      </c>
      <c r="I6986" s="332">
        <v>1.0476012161089854E-4</v>
      </c>
      <c r="J6986" s="358">
        <v>0</v>
      </c>
      <c r="K6986" s="327">
        <v>0</v>
      </c>
      <c r="L6986" s="336">
        <v>2.2321953053408208E-4</v>
      </c>
      <c r="M6986" s="210">
        <v>1.1415525114155251E-4</v>
      </c>
      <c r="N6986" s="325">
        <v>8.1012176993595739E-2</v>
      </c>
      <c r="O6986" s="358">
        <v>8.4692536643919861E-2</v>
      </c>
      <c r="P6986" s="327">
        <v>5.0018194394859994E-2</v>
      </c>
      <c r="Q6986" s="332">
        <v>3.2979664014146773E-2</v>
      </c>
      <c r="R6986" s="358">
        <v>0.14273323768578017</v>
      </c>
      <c r="S6986" s="327">
        <v>0.15088512183206135</v>
      </c>
      <c r="T6986" s="358">
        <v>7.8033682498166598E-2</v>
      </c>
      <c r="U6986" s="358">
        <v>0.44815661995108547</v>
      </c>
      <c r="V6986" s="361">
        <v>0</v>
      </c>
    </row>
    <row r="6987" spans="1:22" hidden="1" outlineLevel="1">
      <c r="A6987" s="65">
        <v>6978</v>
      </c>
      <c r="B6987" s="117">
        <v>1</v>
      </c>
      <c r="C6987" s="325">
        <v>8.4697194529030002E-5</v>
      </c>
      <c r="D6987" s="358">
        <v>9.1746424392596002E-5</v>
      </c>
      <c r="E6987" s="327">
        <v>9.4739107399342229E-5</v>
      </c>
      <c r="F6987" s="332">
        <v>0</v>
      </c>
      <c r="G6987" s="358">
        <v>0</v>
      </c>
      <c r="H6987" s="327">
        <v>0</v>
      </c>
      <c r="I6987" s="332">
        <v>1.136758766416133E-4</v>
      </c>
      <c r="J6987" s="358">
        <v>0</v>
      </c>
      <c r="K6987" s="327">
        <v>0</v>
      </c>
      <c r="L6987" s="336">
        <v>1.644775488145868E-4</v>
      </c>
      <c r="M6987" s="210">
        <v>1.1415525114155251E-4</v>
      </c>
      <c r="N6987" s="325">
        <v>1.6956037045171204E-3</v>
      </c>
      <c r="O6987" s="358">
        <v>1.5511416111595687E-3</v>
      </c>
      <c r="P6987" s="327">
        <v>1.1053644018073655E-3</v>
      </c>
      <c r="Q6987" s="332">
        <v>3.2979664014146773E-2</v>
      </c>
      <c r="R6987" s="358">
        <v>0.10615259344989049</v>
      </c>
      <c r="S6987" s="327">
        <v>0.12675599316272435</v>
      </c>
      <c r="T6987" s="358">
        <v>9.843122685090451E-2</v>
      </c>
      <c r="U6987" s="358">
        <v>0.47188654687739096</v>
      </c>
      <c r="V6987" s="361">
        <v>0</v>
      </c>
    </row>
    <row r="6988" spans="1:22" hidden="1" outlineLevel="1">
      <c r="A6988" s="65">
        <v>6979</v>
      </c>
      <c r="B6988" s="117">
        <v>1</v>
      </c>
      <c r="C6988" s="325">
        <v>9.5241373347602337E-5</v>
      </c>
      <c r="D6988" s="358">
        <v>1.0607512004365411E-4</v>
      </c>
      <c r="E6988" s="327">
        <v>1.0579178705212048E-4</v>
      </c>
      <c r="F6988" s="332">
        <v>0</v>
      </c>
      <c r="G6988" s="358">
        <v>0</v>
      </c>
      <c r="H6988" s="327">
        <v>0</v>
      </c>
      <c r="I6988" s="332">
        <v>1.203626929146494E-4</v>
      </c>
      <c r="J6988" s="358">
        <v>0</v>
      </c>
      <c r="K6988" s="327">
        <v>0</v>
      </c>
      <c r="L6988" s="336">
        <v>1.1748396343899057E-4</v>
      </c>
      <c r="M6988" s="210">
        <v>1.1415525114155251E-4</v>
      </c>
      <c r="N6988" s="325">
        <v>0</v>
      </c>
      <c r="O6988" s="358">
        <v>0</v>
      </c>
      <c r="P6988" s="327">
        <v>0</v>
      </c>
      <c r="Q6988" s="332">
        <v>3.2979664014146773E-2</v>
      </c>
      <c r="R6988" s="358">
        <v>0.1084378230638266</v>
      </c>
      <c r="S6988" s="327">
        <v>8.2616313847661216E-2</v>
      </c>
      <c r="T6988" s="358">
        <v>0.18420551592395623</v>
      </c>
      <c r="U6988" s="358">
        <v>0.54544932034893823</v>
      </c>
      <c r="V6988" s="361">
        <v>0</v>
      </c>
    </row>
    <row r="6989" spans="1:22" hidden="1" outlineLevel="1">
      <c r="A6989" s="65">
        <v>6980</v>
      </c>
      <c r="B6989" s="117">
        <v>1</v>
      </c>
      <c r="C6989" s="325">
        <v>1.0459175361587987E-4</v>
      </c>
      <c r="D6989" s="358">
        <v>1.1772083062029428E-4</v>
      </c>
      <c r="E6989" s="327">
        <v>1.157158480079601E-4</v>
      </c>
      <c r="F6989" s="332">
        <v>0</v>
      </c>
      <c r="G6989" s="358">
        <v>0</v>
      </c>
      <c r="H6989" s="327">
        <v>0</v>
      </c>
      <c r="I6989" s="332">
        <v>1.225916316723281E-4</v>
      </c>
      <c r="J6989" s="358">
        <v>0</v>
      </c>
      <c r="K6989" s="327">
        <v>0</v>
      </c>
      <c r="L6989" s="336">
        <v>8.811297257924293E-5</v>
      </c>
      <c r="M6989" s="210">
        <v>1.1415525114155251E-4</v>
      </c>
      <c r="N6989" s="325">
        <v>0</v>
      </c>
      <c r="O6989" s="358">
        <v>0</v>
      </c>
      <c r="P6989" s="327">
        <v>0</v>
      </c>
      <c r="Q6989" s="332">
        <v>3.2979664014146773E-2</v>
      </c>
      <c r="R6989" s="358">
        <v>0.11693953888034647</v>
      </c>
      <c r="S6989" s="327">
        <v>6.4530017774985959E-2</v>
      </c>
      <c r="T6989" s="358">
        <v>0.31464519698992638</v>
      </c>
      <c r="U6989" s="358">
        <v>0.65178199290919325</v>
      </c>
      <c r="V6989" s="361">
        <v>0</v>
      </c>
    </row>
    <row r="6990" spans="1:22" hidden="1" outlineLevel="1">
      <c r="A6990" s="65">
        <v>6981</v>
      </c>
      <c r="B6990" s="117">
        <v>1</v>
      </c>
      <c r="C6990" s="325">
        <v>1.0197914736444937E-4</v>
      </c>
      <c r="D6990" s="358">
        <v>1.1326863075042684E-4</v>
      </c>
      <c r="E6990" s="327">
        <v>1.1305645912436909E-4</v>
      </c>
      <c r="F6990" s="332">
        <v>0</v>
      </c>
      <c r="G6990" s="358">
        <v>0</v>
      </c>
      <c r="H6990" s="327">
        <v>0</v>
      </c>
      <c r="I6990" s="332">
        <v>1.225916316723281E-4</v>
      </c>
      <c r="J6990" s="358">
        <v>0</v>
      </c>
      <c r="K6990" s="327">
        <v>1.099420278658468E-4</v>
      </c>
      <c r="L6990" s="336">
        <v>5.8741981719495287E-5</v>
      </c>
      <c r="M6990" s="210">
        <v>1.1415525114155251E-4</v>
      </c>
      <c r="N6990" s="325">
        <v>0</v>
      </c>
      <c r="O6990" s="358">
        <v>0</v>
      </c>
      <c r="P6990" s="327">
        <v>0</v>
      </c>
      <c r="Q6990" s="332">
        <v>6.5959328028293546E-2</v>
      </c>
      <c r="R6990" s="358">
        <v>0.12942930109452672</v>
      </c>
      <c r="S6990" s="327">
        <v>5.1591944231824428E-2</v>
      </c>
      <c r="T6990" s="358">
        <v>0.21820142317851943</v>
      </c>
      <c r="U6990" s="358">
        <v>0.62986006041536813</v>
      </c>
      <c r="V6990" s="361">
        <v>0</v>
      </c>
    </row>
    <row r="6991" spans="1:22" hidden="1" outlineLevel="1">
      <c r="A6991" s="65">
        <v>6982</v>
      </c>
      <c r="B6991" s="117">
        <v>1</v>
      </c>
      <c r="C6991" s="325">
        <v>9.5041365213521521E-5</v>
      </c>
      <c r="D6991" s="358">
        <v>1.0813596365154035E-4</v>
      </c>
      <c r="E6991" s="327">
        <v>1.062977195714378E-4</v>
      </c>
      <c r="F6991" s="332">
        <v>0</v>
      </c>
      <c r="G6991" s="358">
        <v>0</v>
      </c>
      <c r="H6991" s="327">
        <v>0</v>
      </c>
      <c r="I6991" s="332">
        <v>1.225916316723281E-4</v>
      </c>
      <c r="J6991" s="358">
        <v>0</v>
      </c>
      <c r="K6991" s="327">
        <v>1.1588484018291963E-4</v>
      </c>
      <c r="L6991" s="336">
        <v>3.7594868300476983E-5</v>
      </c>
      <c r="M6991" s="210">
        <v>1.1415525114155251E-4</v>
      </c>
      <c r="N6991" s="325">
        <v>0</v>
      </c>
      <c r="O6991" s="358">
        <v>0</v>
      </c>
      <c r="P6991" s="327">
        <v>0</v>
      </c>
      <c r="Q6991" s="332">
        <v>0.16489832007073388</v>
      </c>
      <c r="R6991" s="358">
        <v>0.11995128310921881</v>
      </c>
      <c r="S6991" s="327">
        <v>5.4166055496581267E-2</v>
      </c>
      <c r="T6991" s="358">
        <v>0.17426825072646854</v>
      </c>
      <c r="U6991" s="358">
        <v>0.5626252674575023</v>
      </c>
      <c r="V6991" s="361">
        <v>0</v>
      </c>
    </row>
    <row r="6992" spans="1:22" hidden="1" outlineLevel="1">
      <c r="A6992" s="65">
        <v>6983</v>
      </c>
      <c r="B6992" s="117">
        <v>1</v>
      </c>
      <c r="C6992" s="325">
        <v>8.8134834333543802E-5</v>
      </c>
      <c r="D6992" s="358">
        <v>1.0039807916155239E-4</v>
      </c>
      <c r="E6992" s="327">
        <v>9.9149801157493179E-5</v>
      </c>
      <c r="F6992" s="332">
        <v>0</v>
      </c>
      <c r="G6992" s="358">
        <v>0</v>
      </c>
      <c r="H6992" s="327">
        <v>0</v>
      </c>
      <c r="I6992" s="332">
        <v>1.225916316723281E-4</v>
      </c>
      <c r="J6992" s="358">
        <v>0</v>
      </c>
      <c r="K6992" s="327">
        <v>1.1588484018291963E-4</v>
      </c>
      <c r="L6992" s="336">
        <v>2.3496792687798115E-5</v>
      </c>
      <c r="M6992" s="210">
        <v>1.1415525114155251E-4</v>
      </c>
      <c r="N6992" s="325">
        <v>0</v>
      </c>
      <c r="O6992" s="358">
        <v>0</v>
      </c>
      <c r="P6992" s="327">
        <v>0</v>
      </c>
      <c r="Q6992" s="332">
        <v>0.23085764809902742</v>
      </c>
      <c r="R6992" s="358">
        <v>0.13124925432865039</v>
      </c>
      <c r="S6992" s="327">
        <v>5.3136410990678527E-2</v>
      </c>
      <c r="T6992" s="358">
        <v>0.13838949322396032</v>
      </c>
      <c r="U6992" s="358">
        <v>0.52454438472338327</v>
      </c>
      <c r="V6992" s="361">
        <v>0</v>
      </c>
    </row>
    <row r="6993" spans="1:22" hidden="1" outlineLevel="1">
      <c r="A6993" s="65">
        <v>6984</v>
      </c>
      <c r="B6993" s="117">
        <v>1</v>
      </c>
      <c r="C6993" s="325">
        <v>7.9871998294330632E-5</v>
      </c>
      <c r="D6993" s="358">
        <v>9.2154704730007422E-5</v>
      </c>
      <c r="E6993" s="327">
        <v>8.8538190880530022E-5</v>
      </c>
      <c r="F6993" s="332">
        <v>0</v>
      </c>
      <c r="G6993" s="358">
        <v>0</v>
      </c>
      <c r="H6993" s="327">
        <v>0</v>
      </c>
      <c r="I6993" s="332">
        <v>1.1813375415697072E-4</v>
      </c>
      <c r="J6993" s="358">
        <v>0</v>
      </c>
      <c r="K6993" s="327">
        <v>1.3074187097560162E-4</v>
      </c>
      <c r="L6993" s="336">
        <v>9.3987170751192458E-6</v>
      </c>
      <c r="M6993" s="210">
        <v>1.1415525114155251E-4</v>
      </c>
      <c r="N6993" s="325">
        <v>0</v>
      </c>
      <c r="O6993" s="358">
        <v>0</v>
      </c>
      <c r="P6993" s="327">
        <v>0</v>
      </c>
      <c r="Q6993" s="332">
        <v>0.23085764809902742</v>
      </c>
      <c r="R6993" s="358">
        <v>0.15170267238356774</v>
      </c>
      <c r="S6993" s="327">
        <v>0.24416923926612266</v>
      </c>
      <c r="T6993" s="358">
        <v>9.8012815684694485E-2</v>
      </c>
      <c r="U6993" s="358">
        <v>0.48250851416821344</v>
      </c>
      <c r="V6993" s="361">
        <v>0</v>
      </c>
    </row>
    <row r="6994" spans="1:22" hidden="1" outlineLevel="1">
      <c r="A6994" s="65">
        <v>6985</v>
      </c>
      <c r="B6994" s="117">
        <v>1</v>
      </c>
      <c r="C6994" s="325">
        <v>7.2415445045630696E-5</v>
      </c>
      <c r="D6994" s="358">
        <v>8.4047423744266255E-5</v>
      </c>
      <c r="E6994" s="327">
        <v>8.0209763254844991E-5</v>
      </c>
      <c r="F6994" s="332">
        <v>0</v>
      </c>
      <c r="G6994" s="358">
        <v>0</v>
      </c>
      <c r="H6994" s="327">
        <v>0</v>
      </c>
      <c r="I6994" s="332">
        <v>1.203626929146494E-4</v>
      </c>
      <c r="J6994" s="358">
        <v>0</v>
      </c>
      <c r="K6994" s="327">
        <v>1.366846832926744E-4</v>
      </c>
      <c r="L6994" s="336">
        <v>5.8741981719495289E-6</v>
      </c>
      <c r="M6994" s="210">
        <v>1.1415525114155251E-4</v>
      </c>
      <c r="N6994" s="325">
        <v>0</v>
      </c>
      <c r="O6994" s="358">
        <v>0</v>
      </c>
      <c r="P6994" s="327">
        <v>0</v>
      </c>
      <c r="Q6994" s="332">
        <v>0.26383731211317418</v>
      </c>
      <c r="R6994" s="358">
        <v>0.16233322242285594</v>
      </c>
      <c r="S6994" s="327">
        <v>0.2477054778174049</v>
      </c>
      <c r="T6994" s="358">
        <v>4.6339036657758445E-2</v>
      </c>
      <c r="U6994" s="358">
        <v>0.39312578941246246</v>
      </c>
      <c r="V6994" s="361">
        <v>0</v>
      </c>
    </row>
    <row r="6995" spans="1:22" hidden="1" outlineLevel="1">
      <c r="A6995" s="65">
        <v>6986</v>
      </c>
      <c r="B6995" s="117">
        <v>1</v>
      </c>
      <c r="C6995" s="325">
        <v>6.7884010757862512E-5</v>
      </c>
      <c r="D6995" s="358">
        <v>7.8331499020506306E-5</v>
      </c>
      <c r="E6995" s="327">
        <v>7.4787204458059425E-5</v>
      </c>
      <c r="F6995" s="332">
        <v>0</v>
      </c>
      <c r="G6995" s="358">
        <v>0</v>
      </c>
      <c r="H6995" s="327">
        <v>0</v>
      </c>
      <c r="I6995" s="332">
        <v>1.203626929146494E-4</v>
      </c>
      <c r="J6995" s="358">
        <v>0</v>
      </c>
      <c r="K6995" s="327">
        <v>1.3965608945121081E-4</v>
      </c>
      <c r="L6995" s="336">
        <v>2.3496792687798115E-6</v>
      </c>
      <c r="M6995" s="210">
        <v>1.1415525114155251E-4</v>
      </c>
      <c r="N6995" s="325">
        <v>0</v>
      </c>
      <c r="O6995" s="358">
        <v>0</v>
      </c>
      <c r="P6995" s="327">
        <v>0</v>
      </c>
      <c r="Q6995" s="332">
        <v>0.296816976127321</v>
      </c>
      <c r="R6995" s="358">
        <v>0.18338707484251032</v>
      </c>
      <c r="S6995" s="327">
        <v>0.25330100538049266</v>
      </c>
      <c r="T6995" s="358">
        <v>3.1276234674198135E-2</v>
      </c>
      <c r="U6995" s="358">
        <v>0.33854695748195962</v>
      </c>
      <c r="V6995" s="361">
        <v>0</v>
      </c>
    </row>
    <row r="6996" spans="1:22" hidden="1" outlineLevel="1">
      <c r="A6996" s="65">
        <v>6987</v>
      </c>
      <c r="B6996" s="117">
        <v>1</v>
      </c>
      <c r="C6996" s="325">
        <v>6.6058936534375181E-5</v>
      </c>
      <c r="D6996" s="358">
        <v>7.4831953271265516E-5</v>
      </c>
      <c r="E6996" s="327">
        <v>7.1647828312551985E-5</v>
      </c>
      <c r="F6996" s="332">
        <v>0</v>
      </c>
      <c r="G6996" s="358">
        <v>0</v>
      </c>
      <c r="H6996" s="327">
        <v>0</v>
      </c>
      <c r="I6996" s="332">
        <v>1.2482057043000677E-4</v>
      </c>
      <c r="J6996" s="358">
        <v>0</v>
      </c>
      <c r="K6996" s="327">
        <v>1.3371327713413802E-4</v>
      </c>
      <c r="L6996" s="336">
        <v>1.1748396343899057E-6</v>
      </c>
      <c r="M6996" s="210">
        <v>1.1415525114155251E-4</v>
      </c>
      <c r="N6996" s="325">
        <v>0</v>
      </c>
      <c r="O6996" s="358">
        <v>0</v>
      </c>
      <c r="P6996" s="327">
        <v>0</v>
      </c>
      <c r="Q6996" s="332">
        <v>0.32979664014146776</v>
      </c>
      <c r="R6996" s="358">
        <v>0.18693596892038924</v>
      </c>
      <c r="S6996" s="327">
        <v>0.26507439997899684</v>
      </c>
      <c r="T6996" s="358">
        <v>2.7510534178308059E-2</v>
      </c>
      <c r="U6996" s="358">
        <v>0.33244497627233816</v>
      </c>
      <c r="V6996" s="361">
        <v>0</v>
      </c>
    </row>
    <row r="6997" spans="1:22" hidden="1" outlineLevel="1">
      <c r="A6997" s="65">
        <v>6988</v>
      </c>
      <c r="B6997" s="117">
        <v>1</v>
      </c>
      <c r="C6997" s="325">
        <v>6.6065186788565204E-5</v>
      </c>
      <c r="D6997" s="358">
        <v>7.3393251129910968E-5</v>
      </c>
      <c r="E6997" s="327">
        <v>7.1336485223741323E-5</v>
      </c>
      <c r="F6997" s="332">
        <v>0</v>
      </c>
      <c r="G6997" s="358">
        <v>0</v>
      </c>
      <c r="H6997" s="327">
        <v>0</v>
      </c>
      <c r="I6997" s="332">
        <v>1.2704950918768546E-4</v>
      </c>
      <c r="J6997" s="358">
        <v>0</v>
      </c>
      <c r="K6997" s="327">
        <v>1.2777046481706524E-4</v>
      </c>
      <c r="L6997" s="336">
        <v>1.409807561267887E-5</v>
      </c>
      <c r="M6997" s="210">
        <v>1.1415525114155251E-4</v>
      </c>
      <c r="N6997" s="325">
        <v>0</v>
      </c>
      <c r="O6997" s="358">
        <v>0</v>
      </c>
      <c r="P6997" s="327">
        <v>0</v>
      </c>
      <c r="Q6997" s="332">
        <v>0.32979664014146776</v>
      </c>
      <c r="R6997" s="358">
        <v>0.16924444057302968</v>
      </c>
      <c r="S6997" s="327">
        <v>0.3014242282804121</v>
      </c>
      <c r="T6997" s="358">
        <v>2.803354813607057E-2</v>
      </c>
      <c r="U6997" s="358">
        <v>0.32600399610662667</v>
      </c>
      <c r="V6997" s="361">
        <v>0</v>
      </c>
    </row>
    <row r="6998" spans="1:22" hidden="1" outlineLevel="1">
      <c r="A6998" s="65">
        <v>6989</v>
      </c>
      <c r="B6998" s="117">
        <v>1</v>
      </c>
      <c r="C6998" s="325">
        <v>6.869654380256577E-5</v>
      </c>
      <c r="D6998" s="358">
        <v>7.4462556775512325E-5</v>
      </c>
      <c r="E6998" s="327">
        <v>7.2465103920679955E-5</v>
      </c>
      <c r="F6998" s="332">
        <v>0</v>
      </c>
      <c r="G6998" s="358">
        <v>0</v>
      </c>
      <c r="H6998" s="327">
        <v>0</v>
      </c>
      <c r="I6998" s="332">
        <v>1.2704950918768546E-4</v>
      </c>
      <c r="J6998" s="358">
        <v>0</v>
      </c>
      <c r="K6998" s="327">
        <v>1.3965608945121081E-4</v>
      </c>
      <c r="L6998" s="336">
        <v>3.7594868300476983E-5</v>
      </c>
      <c r="M6998" s="210">
        <v>1.1415525114155251E-4</v>
      </c>
      <c r="N6998" s="325">
        <v>0</v>
      </c>
      <c r="O6998" s="358">
        <v>0</v>
      </c>
      <c r="P6998" s="327">
        <v>0</v>
      </c>
      <c r="Q6998" s="332">
        <v>0.39575596816976127</v>
      </c>
      <c r="R6998" s="358">
        <v>0.19127899538730186</v>
      </c>
      <c r="S6998" s="327">
        <v>0.34851780667442883</v>
      </c>
      <c r="T6998" s="358">
        <v>2.9602590009358103E-2</v>
      </c>
      <c r="U6998" s="358">
        <v>0.33368797244466847</v>
      </c>
      <c r="V6998" s="361">
        <v>0</v>
      </c>
    </row>
    <row r="6999" spans="1:22" hidden="1" outlineLevel="1">
      <c r="A6999" s="65">
        <v>6990</v>
      </c>
      <c r="B6999" s="117">
        <v>1</v>
      </c>
      <c r="C6999" s="325">
        <v>7.6284352389256234E-5</v>
      </c>
      <c r="D6999" s="358">
        <v>7.971187539937351E-5</v>
      </c>
      <c r="E6999" s="327">
        <v>7.7796854316562424E-5</v>
      </c>
      <c r="F6999" s="332">
        <v>0</v>
      </c>
      <c r="G6999" s="358">
        <v>0</v>
      </c>
      <c r="H6999" s="327">
        <v>0</v>
      </c>
      <c r="I6999" s="332">
        <v>1.2704950918768546E-4</v>
      </c>
      <c r="J6999" s="358">
        <v>0</v>
      </c>
      <c r="K6999" s="327">
        <v>1.4857030792682002E-4</v>
      </c>
      <c r="L6999" s="336">
        <v>9.3987170751192462E-5</v>
      </c>
      <c r="M6999" s="210">
        <v>1.1415525114155251E-4</v>
      </c>
      <c r="N6999" s="325">
        <v>0</v>
      </c>
      <c r="O6999" s="358">
        <v>0</v>
      </c>
      <c r="P6999" s="327">
        <v>0</v>
      </c>
      <c r="Q6999" s="332">
        <v>0.42873563218390809</v>
      </c>
      <c r="R6999" s="358">
        <v>0.16276699460098062</v>
      </c>
      <c r="S6999" s="327">
        <v>0.39773819129962834</v>
      </c>
      <c r="T6999" s="358">
        <v>3.1067029091093129E-2</v>
      </c>
      <c r="U6999" s="358">
        <v>0.34645693312406151</v>
      </c>
      <c r="V6999" s="361">
        <v>0</v>
      </c>
    </row>
    <row r="7000" spans="1:22" hidden="1" outlineLevel="1">
      <c r="A7000" s="65">
        <v>6991</v>
      </c>
      <c r="B7000" s="117">
        <v>1</v>
      </c>
      <c r="C7000" s="325">
        <v>1.0115411381136607E-4</v>
      </c>
      <c r="D7000" s="358">
        <v>9.2038053205032735E-5</v>
      </c>
      <c r="E7000" s="327">
        <v>9.3831023390311149E-5</v>
      </c>
      <c r="F7000" s="332">
        <v>0</v>
      </c>
      <c r="G7000" s="358">
        <v>0</v>
      </c>
      <c r="H7000" s="327">
        <v>0</v>
      </c>
      <c r="I7000" s="332">
        <v>1.2482057043000677E-4</v>
      </c>
      <c r="J7000" s="358">
        <v>0</v>
      </c>
      <c r="K7000" s="327">
        <v>1.3371327713413802E-4</v>
      </c>
      <c r="L7000" s="336">
        <v>1.8210014333043539E-4</v>
      </c>
      <c r="M7000" s="210">
        <v>1.1415525114155251E-4</v>
      </c>
      <c r="N7000" s="325">
        <v>9.420020580650667E-4</v>
      </c>
      <c r="O7000" s="358">
        <v>4.9871377294029165E-3</v>
      </c>
      <c r="P7000" s="327">
        <v>2.0619647659157934E-3</v>
      </c>
      <c r="Q7000" s="332">
        <v>0.49469496021220166</v>
      </c>
      <c r="R7000" s="358">
        <v>0.18457481504873147</v>
      </c>
      <c r="S7000" s="327">
        <v>0.41428002061344943</v>
      </c>
      <c r="T7000" s="358">
        <v>7.6464640624879066E-2</v>
      </c>
      <c r="U7000" s="358">
        <v>0.44928661647138568</v>
      </c>
      <c r="V7000" s="361">
        <v>0</v>
      </c>
    </row>
    <row r="7001" spans="1:22" hidden="1" outlineLevel="1">
      <c r="A7001" s="65">
        <v>6992</v>
      </c>
      <c r="B7001" s="117">
        <v>1</v>
      </c>
      <c r="C7001" s="325">
        <v>1.2679265649884899E-4</v>
      </c>
      <c r="D7001" s="358">
        <v>1.0068970797398912E-4</v>
      </c>
      <c r="E7001" s="327">
        <v>1.1161649733861981E-4</v>
      </c>
      <c r="F7001" s="332">
        <v>0</v>
      </c>
      <c r="G7001" s="358">
        <v>0</v>
      </c>
      <c r="H7001" s="327">
        <v>0</v>
      </c>
      <c r="I7001" s="332">
        <v>1.225916316723281E-4</v>
      </c>
      <c r="J7001" s="358">
        <v>0</v>
      </c>
      <c r="K7001" s="327">
        <v>1.2479905865852881E-4</v>
      </c>
      <c r="L7001" s="336">
        <v>1.5860335064263727E-4</v>
      </c>
      <c r="M7001" s="210">
        <v>1.1415525114155251E-4</v>
      </c>
      <c r="N7001" s="325">
        <v>7.2534158471010135E-2</v>
      </c>
      <c r="O7001" s="358">
        <v>5.1442800862303975E-2</v>
      </c>
      <c r="P7001" s="327">
        <v>8.6793961631438821E-2</v>
      </c>
      <c r="Q7001" s="332">
        <v>0.42873563218390809</v>
      </c>
      <c r="R7001" s="358">
        <v>0.20474226454164021</v>
      </c>
      <c r="S7001" s="327">
        <v>0.43840914928278657</v>
      </c>
      <c r="T7001" s="358">
        <v>0.21663238130523191</v>
      </c>
      <c r="U7001" s="358">
        <v>0.54409332452457793</v>
      </c>
      <c r="V7001" s="361">
        <v>0</v>
      </c>
    </row>
    <row r="7002" spans="1:22" hidden="1" outlineLevel="1">
      <c r="A7002" s="65">
        <v>6993</v>
      </c>
      <c r="B7002" s="117">
        <v>1</v>
      </c>
      <c r="C7002" s="325">
        <v>1.4311832044319452E-4</v>
      </c>
      <c r="D7002" s="358">
        <v>1.0735828681837573E-4</v>
      </c>
      <c r="E7002" s="327">
        <v>1.2645718457192771E-4</v>
      </c>
      <c r="F7002" s="332">
        <v>0</v>
      </c>
      <c r="G7002" s="358">
        <v>0</v>
      </c>
      <c r="H7002" s="327">
        <v>0</v>
      </c>
      <c r="I7002" s="332">
        <v>1.1813375415697072E-4</v>
      </c>
      <c r="J7002" s="358">
        <v>0</v>
      </c>
      <c r="K7002" s="327">
        <v>9.8056403231701241E-5</v>
      </c>
      <c r="L7002" s="336">
        <v>1.4685495429873823E-4</v>
      </c>
      <c r="M7002" s="210">
        <v>1.1415525114155251E-4</v>
      </c>
      <c r="N7002" s="325">
        <v>0.23041370340271536</v>
      </c>
      <c r="O7002" s="358">
        <v>0.12961661608243977</v>
      </c>
      <c r="P7002" s="327">
        <v>0.24250400605165415</v>
      </c>
      <c r="Q7002" s="332">
        <v>0.36277630415561452</v>
      </c>
      <c r="R7002" s="358">
        <v>0.20665945041137243</v>
      </c>
      <c r="S7002" s="327">
        <v>0.41736895413115771</v>
      </c>
      <c r="T7002" s="358">
        <v>0.28682085443696081</v>
      </c>
      <c r="U7002" s="358">
        <v>0.61392710947913431</v>
      </c>
      <c r="V7002" s="361">
        <v>0</v>
      </c>
    </row>
    <row r="7003" spans="1:22" hidden="1" outlineLevel="1">
      <c r="A7003" s="65">
        <v>6994</v>
      </c>
      <c r="B7003" s="117">
        <v>1</v>
      </c>
      <c r="C7003" s="325">
        <v>1.4658096126446844E-4</v>
      </c>
      <c r="D7003" s="358">
        <v>1.1264648928389514E-4</v>
      </c>
      <c r="E7003" s="327">
        <v>1.3382563767377987E-4</v>
      </c>
      <c r="F7003" s="332">
        <v>0</v>
      </c>
      <c r="G7003" s="358">
        <v>0</v>
      </c>
      <c r="H7003" s="327">
        <v>0</v>
      </c>
      <c r="I7003" s="332">
        <v>1.15904815399292E-4</v>
      </c>
      <c r="J7003" s="358">
        <v>0</v>
      </c>
      <c r="K7003" s="327">
        <v>0</v>
      </c>
      <c r="L7003" s="336">
        <v>1.644775488145868E-4</v>
      </c>
      <c r="M7003" s="210">
        <v>1.1415525114155251E-4</v>
      </c>
      <c r="N7003" s="325">
        <v>0.38113403269312601</v>
      </c>
      <c r="O7003" s="358">
        <v>0.2737895845878664</v>
      </c>
      <c r="P7003" s="327">
        <v>0.37160726519907539</v>
      </c>
      <c r="Q7003" s="332">
        <v>0.32979664014146776</v>
      </c>
      <c r="R7003" s="358">
        <v>0.22372274296026751</v>
      </c>
      <c r="S7003" s="327">
        <v>0.39124805366939247</v>
      </c>
      <c r="T7003" s="358">
        <v>0.28954052701732591</v>
      </c>
      <c r="U7003" s="358">
        <v>0.61392710947913431</v>
      </c>
      <c r="V7003" s="361">
        <v>0</v>
      </c>
    </row>
    <row r="7004" spans="1:22" hidden="1" outlineLevel="1">
      <c r="A7004" s="65">
        <v>6995</v>
      </c>
      <c r="B7004" s="117">
        <v>1</v>
      </c>
      <c r="C7004" s="325">
        <v>1.429370630716838E-4</v>
      </c>
      <c r="D7004" s="358">
        <v>1.112077871425406E-4</v>
      </c>
      <c r="E7004" s="327">
        <v>1.366666433591771E-4</v>
      </c>
      <c r="F7004" s="332">
        <v>0</v>
      </c>
      <c r="G7004" s="358">
        <v>0</v>
      </c>
      <c r="H7004" s="327">
        <v>0</v>
      </c>
      <c r="I7004" s="332">
        <v>1.0698906036857726E-4</v>
      </c>
      <c r="J7004" s="358">
        <v>0</v>
      </c>
      <c r="K7004" s="327">
        <v>0</v>
      </c>
      <c r="L7004" s="336">
        <v>1.8797434150238492E-4</v>
      </c>
      <c r="M7004" s="210">
        <v>1.1415525114155251E-4</v>
      </c>
      <c r="N7004" s="325">
        <v>0.50133349530222848</v>
      </c>
      <c r="O7004" s="358">
        <v>0.29026236953497336</v>
      </c>
      <c r="P7004" s="327">
        <v>0.38999605924351821</v>
      </c>
      <c r="Q7004" s="332">
        <v>0.39575596816976127</v>
      </c>
      <c r="R7004" s="358">
        <v>0.18999507414725139</v>
      </c>
      <c r="S7004" s="327">
        <v>0.37703558224488609</v>
      </c>
      <c r="T7004" s="358">
        <v>0.23357803353673723</v>
      </c>
      <c r="U7004" s="358">
        <v>0.5904231818568888</v>
      </c>
      <c r="V7004" s="361">
        <v>0</v>
      </c>
    </row>
    <row r="7005" spans="1:22" hidden="1" outlineLevel="1">
      <c r="A7005" s="65">
        <v>6996</v>
      </c>
      <c r="B7005" s="117">
        <v>1</v>
      </c>
      <c r="C7005" s="325">
        <v>1.4003694512751215E-4</v>
      </c>
      <c r="D7005" s="358">
        <v>1.0710554184759723E-4</v>
      </c>
      <c r="E7005" s="327">
        <v>1.3789904308571927E-4</v>
      </c>
      <c r="F7005" s="332">
        <v>0</v>
      </c>
      <c r="G7005" s="358">
        <v>0</v>
      </c>
      <c r="H7005" s="327">
        <v>0</v>
      </c>
      <c r="I7005" s="332">
        <v>9.5844366580183796E-5</v>
      </c>
      <c r="J7005" s="358">
        <v>0</v>
      </c>
      <c r="K7005" s="327">
        <v>0</v>
      </c>
      <c r="L7005" s="336">
        <v>2.0677177565262342E-4</v>
      </c>
      <c r="M7005" s="210">
        <v>1.1415525114155251E-4</v>
      </c>
      <c r="N7005" s="325">
        <v>0.5563464154932285</v>
      </c>
      <c r="O7005" s="358">
        <v>0.3470404797862206</v>
      </c>
      <c r="P7005" s="327">
        <v>0.42932886210398397</v>
      </c>
      <c r="Q7005" s="332">
        <v>0.36277630415561452</v>
      </c>
      <c r="R7005" s="358">
        <v>0.18004892040762641</v>
      </c>
      <c r="S7005" s="327">
        <v>0.3904209608216217</v>
      </c>
      <c r="T7005" s="358">
        <v>0.2015695793216716</v>
      </c>
      <c r="U7005" s="358">
        <v>0.52849937254443424</v>
      </c>
      <c r="V7005" s="361">
        <v>0</v>
      </c>
    </row>
    <row r="7006" spans="1:22" hidden="1" outlineLevel="1">
      <c r="A7006" s="65">
        <v>6997</v>
      </c>
      <c r="B7006" s="117">
        <v>1</v>
      </c>
      <c r="C7006" s="325">
        <v>1.2621138285917664E-4</v>
      </c>
      <c r="D7006" s="358">
        <v>1.0895252432636321E-4</v>
      </c>
      <c r="E7006" s="327">
        <v>1.3091976884488043E-4</v>
      </c>
      <c r="F7006" s="332">
        <v>0</v>
      </c>
      <c r="G7006" s="358">
        <v>0</v>
      </c>
      <c r="H7006" s="327">
        <v>0</v>
      </c>
      <c r="I7006" s="332">
        <v>7.5783917761075554E-5</v>
      </c>
      <c r="J7006" s="358">
        <v>0</v>
      </c>
      <c r="K7006" s="327">
        <v>9.5084997073164795E-5</v>
      </c>
      <c r="L7006" s="336">
        <v>1.8797434150238492E-4</v>
      </c>
      <c r="M7006" s="210">
        <v>1.1415525114155251E-4</v>
      </c>
      <c r="N7006" s="325">
        <v>0.54560759203128661</v>
      </c>
      <c r="O7006" s="358">
        <v>0.27282363463264403</v>
      </c>
      <c r="P7006" s="327">
        <v>0.42642430575828688</v>
      </c>
      <c r="Q7006" s="332">
        <v>0.32979664014146776</v>
      </c>
      <c r="R7006" s="358">
        <v>0.20541534386081475</v>
      </c>
      <c r="S7006" s="327">
        <v>0.42131029599870395</v>
      </c>
      <c r="T7006" s="358">
        <v>0.16736446648400341</v>
      </c>
      <c r="U7006" s="358">
        <v>0.45290260533634652</v>
      </c>
      <c r="V7006" s="361">
        <v>0</v>
      </c>
    </row>
    <row r="7007" spans="1:22" hidden="1" outlineLevel="1">
      <c r="A7007" s="65">
        <v>6998</v>
      </c>
      <c r="B7007" s="117">
        <v>1</v>
      </c>
      <c r="C7007" s="325">
        <v>1.2899274597373781E-4</v>
      </c>
      <c r="D7007" s="358">
        <v>1.0679447111433138E-4</v>
      </c>
      <c r="E7007" s="327">
        <v>1.2617178674051793E-4</v>
      </c>
      <c r="F7007" s="332">
        <v>0</v>
      </c>
      <c r="G7007" s="358">
        <v>1.9314278912191778E-4</v>
      </c>
      <c r="H7007" s="327">
        <v>0</v>
      </c>
      <c r="I7007" s="332">
        <v>0</v>
      </c>
      <c r="J7007" s="358">
        <v>0</v>
      </c>
      <c r="K7007" s="327">
        <v>1.1885624634145602E-4</v>
      </c>
      <c r="L7007" s="336">
        <v>1.9032402077116473E-4</v>
      </c>
      <c r="M7007" s="210">
        <v>1.1415525114155251E-4</v>
      </c>
      <c r="N7007" s="325">
        <v>0.51131871711771826</v>
      </c>
      <c r="O7007" s="358">
        <v>0.22609842219136825</v>
      </c>
      <c r="P7007" s="327">
        <v>0.36669926585654833</v>
      </c>
      <c r="Q7007" s="332">
        <v>0.36277630415561452</v>
      </c>
      <c r="R7007" s="358">
        <v>0.21206965303005076</v>
      </c>
      <c r="S7007" s="327">
        <v>0.40472626496757252</v>
      </c>
      <c r="T7007" s="358">
        <v>0.12133923820090246</v>
      </c>
      <c r="U7007" s="358">
        <v>0.43357966483921195</v>
      </c>
      <c r="V7007" s="361">
        <v>0</v>
      </c>
    </row>
    <row r="7008" spans="1:22" hidden="1" outlineLevel="1">
      <c r="A7008" s="65">
        <v>6999</v>
      </c>
      <c r="B7008" s="117">
        <v>1</v>
      </c>
      <c r="C7008" s="325">
        <v>1.3419920771402872E-4</v>
      </c>
      <c r="D7008" s="358">
        <v>1.0782489291827451E-4</v>
      </c>
      <c r="E7008" s="327">
        <v>1.3072517941437376E-4</v>
      </c>
      <c r="F7008" s="332">
        <v>0</v>
      </c>
      <c r="G7008" s="358">
        <v>1.9489332799613461E-4</v>
      </c>
      <c r="H7008" s="327">
        <v>0</v>
      </c>
      <c r="I7008" s="332">
        <v>0</v>
      </c>
      <c r="J7008" s="358">
        <v>0</v>
      </c>
      <c r="K7008" s="327">
        <v>1.4857030792682002E-4</v>
      </c>
      <c r="L7008" s="336">
        <v>2.1382081345896285E-4</v>
      </c>
      <c r="M7008" s="210">
        <v>1.1415525114155251E-4</v>
      </c>
      <c r="N7008" s="325">
        <v>0.38867004915764652</v>
      </c>
      <c r="O7008" s="358">
        <v>0.1949752481346243</v>
      </c>
      <c r="P7008" s="327">
        <v>0.32234081316461477</v>
      </c>
      <c r="Q7008" s="332">
        <v>0.36277630415561452</v>
      </c>
      <c r="R7008" s="358">
        <v>0.20140208329575748</v>
      </c>
      <c r="S7008" s="327">
        <v>0.41488767558784523</v>
      </c>
      <c r="T7008" s="358">
        <v>0.11265720650204479</v>
      </c>
      <c r="U7008" s="358">
        <v>0.45674459350536739</v>
      </c>
      <c r="V7008" s="361">
        <v>0</v>
      </c>
    </row>
    <row r="7009" spans="1:22" hidden="1" outlineLevel="1">
      <c r="A7009" s="65">
        <v>7000</v>
      </c>
      <c r="B7009" s="117">
        <v>1</v>
      </c>
      <c r="C7009" s="325">
        <v>1.3724933175876097E-4</v>
      </c>
      <c r="D7009" s="358">
        <v>1.0854424398895177E-4</v>
      </c>
      <c r="E7009" s="327">
        <v>1.3193163388351505E-4</v>
      </c>
      <c r="F7009" s="332">
        <v>0</v>
      </c>
      <c r="G7009" s="358">
        <v>2.1064817786408559E-4</v>
      </c>
      <c r="H7009" s="327">
        <v>0</v>
      </c>
      <c r="I7009" s="332">
        <v>0</v>
      </c>
      <c r="J7009" s="358">
        <v>0</v>
      </c>
      <c r="K7009" s="327">
        <v>1.4857030792682002E-4</v>
      </c>
      <c r="L7009" s="336">
        <v>2.2321953053408208E-4</v>
      </c>
      <c r="M7009" s="210">
        <v>1.1415525114155251E-4</v>
      </c>
      <c r="N7009" s="325">
        <v>0.24473213468530439</v>
      </c>
      <c r="O7009" s="358">
        <v>0.13929059649631501</v>
      </c>
      <c r="P7009" s="327">
        <v>0.19972768466070556</v>
      </c>
      <c r="Q7009" s="332">
        <v>0.36277630415561452</v>
      </c>
      <c r="R7009" s="358">
        <v>0.18021942730548626</v>
      </c>
      <c r="S7009" s="327">
        <v>0.44094105883023321</v>
      </c>
      <c r="T7009" s="358">
        <v>0.11516767349930483</v>
      </c>
      <c r="U7009" s="358">
        <v>0.47764952913092235</v>
      </c>
      <c r="V7009" s="361">
        <v>0</v>
      </c>
    </row>
    <row r="7010" spans="1:22" hidden="1" outlineLevel="1">
      <c r="A7010" s="65">
        <v>7001</v>
      </c>
      <c r="B7010" s="117">
        <v>1</v>
      </c>
      <c r="C7010" s="325">
        <v>1.3776810285653305E-4</v>
      </c>
      <c r="D7010" s="358">
        <v>1.0856368590978089E-4</v>
      </c>
      <c r="E7010" s="327">
        <v>1.3373482927287676E-4</v>
      </c>
      <c r="F7010" s="332">
        <v>0</v>
      </c>
      <c r="G7010" s="358">
        <v>0</v>
      </c>
      <c r="H7010" s="327">
        <v>0</v>
      </c>
      <c r="I7010" s="332">
        <v>0</v>
      </c>
      <c r="J7010" s="358">
        <v>0</v>
      </c>
      <c r="K7010" s="327">
        <v>1.5748452640242924E-4</v>
      </c>
      <c r="L7010" s="336">
        <v>2.2321953053408208E-4</v>
      </c>
      <c r="M7010" s="210">
        <v>1.1415525114155251E-4</v>
      </c>
      <c r="N7010" s="325">
        <v>6.6316944887780699E-2</v>
      </c>
      <c r="O7010" s="358">
        <v>3.9345997950544734E-2</v>
      </c>
      <c r="P7010" s="327">
        <v>5.82026442713773E-2</v>
      </c>
      <c r="Q7010" s="332">
        <v>0.32979664014146776</v>
      </c>
      <c r="R7010" s="358">
        <v>0.16812886266332672</v>
      </c>
      <c r="S7010" s="327">
        <v>0.44197070333613592</v>
      </c>
      <c r="T7010" s="358">
        <v>0.17876617076322612</v>
      </c>
      <c r="U7010" s="358">
        <v>0.53053336628097481</v>
      </c>
      <c r="V7010" s="361">
        <v>0</v>
      </c>
    </row>
    <row r="7011" spans="1:22" hidden="1" outlineLevel="1">
      <c r="A7011" s="65">
        <v>7002</v>
      </c>
      <c r="B7011" s="117">
        <v>1</v>
      </c>
      <c r="C7011" s="325">
        <v>1.3413670517212846E-4</v>
      </c>
      <c r="D7011" s="358">
        <v>1.0860256975143913E-4</v>
      </c>
      <c r="E7011" s="327">
        <v>1.3165920868080574E-4</v>
      </c>
      <c r="F7011" s="332">
        <v>0</v>
      </c>
      <c r="G7011" s="358">
        <v>0</v>
      </c>
      <c r="H7011" s="327">
        <v>0</v>
      </c>
      <c r="I7011" s="332">
        <v>0</v>
      </c>
      <c r="J7011" s="358">
        <v>0</v>
      </c>
      <c r="K7011" s="327">
        <v>1.515417140853564E-4</v>
      </c>
      <c r="L7011" s="336">
        <v>1.644775488145868E-4</v>
      </c>
      <c r="M7011" s="210">
        <v>1.1415525114155251E-4</v>
      </c>
      <c r="N7011" s="325">
        <v>1.3188028812910933E-3</v>
      </c>
      <c r="O7011" s="358">
        <v>0</v>
      </c>
      <c r="P7011" s="327">
        <v>8.9989944732935965E-4</v>
      </c>
      <c r="Q7011" s="332">
        <v>0.42873563218390809</v>
      </c>
      <c r="R7011" s="358">
        <v>0.16901477704295287</v>
      </c>
      <c r="S7011" s="327">
        <v>0.47664103043994244</v>
      </c>
      <c r="T7011" s="358">
        <v>0.21558635338970686</v>
      </c>
      <c r="U7011" s="358">
        <v>0.58703319229598805</v>
      </c>
      <c r="V7011" s="361">
        <v>0</v>
      </c>
    </row>
    <row r="7012" spans="1:22" hidden="1" outlineLevel="1">
      <c r="A7012" s="65">
        <v>7003</v>
      </c>
      <c r="B7012" s="117">
        <v>1</v>
      </c>
      <c r="C7012" s="325">
        <v>1.3744933989284175E-4</v>
      </c>
      <c r="D7012" s="358">
        <v>1.2063711874466161E-4</v>
      </c>
      <c r="E7012" s="327">
        <v>1.386125376642437E-4</v>
      </c>
      <c r="F7012" s="332">
        <v>0</v>
      </c>
      <c r="G7012" s="358">
        <v>0</v>
      </c>
      <c r="H7012" s="327">
        <v>0</v>
      </c>
      <c r="I7012" s="332">
        <v>0</v>
      </c>
      <c r="J7012" s="358">
        <v>0</v>
      </c>
      <c r="K7012" s="327">
        <v>1.5748452640242924E-4</v>
      </c>
      <c r="L7012" s="336">
        <v>1.1748396343899057E-4</v>
      </c>
      <c r="M7012" s="210">
        <v>1.1415525114155251E-4</v>
      </c>
      <c r="N7012" s="325">
        <v>0</v>
      </c>
      <c r="O7012" s="358">
        <v>0</v>
      </c>
      <c r="P7012" s="327">
        <v>0</v>
      </c>
      <c r="Q7012" s="332">
        <v>0.42873563218390809</v>
      </c>
      <c r="R7012" s="358">
        <v>0.1789698031424497</v>
      </c>
      <c r="S7012" s="327">
        <v>0.46988082393219738</v>
      </c>
      <c r="T7012" s="358">
        <v>0.25899651188399525</v>
      </c>
      <c r="U7012" s="358">
        <v>0.68455189199790101</v>
      </c>
      <c r="V7012" s="361">
        <v>0</v>
      </c>
    </row>
    <row r="7013" spans="1:22" hidden="1" outlineLevel="1">
      <c r="A7013" s="65">
        <v>7004</v>
      </c>
      <c r="B7013" s="117">
        <v>1</v>
      </c>
      <c r="C7013" s="325">
        <v>1.4425586670577909E-4</v>
      </c>
      <c r="D7013" s="358">
        <v>1.3138850096316247E-4</v>
      </c>
      <c r="E7013" s="327">
        <v>1.4594207287999453E-4</v>
      </c>
      <c r="F7013" s="332">
        <v>0</v>
      </c>
      <c r="G7013" s="358">
        <v>0</v>
      </c>
      <c r="H7013" s="327">
        <v>0</v>
      </c>
      <c r="I7013" s="332">
        <v>0</v>
      </c>
      <c r="J7013" s="358">
        <v>0</v>
      </c>
      <c r="K7013" s="327">
        <v>1.6937015103657481E-4</v>
      </c>
      <c r="L7013" s="336">
        <v>8.811297257924293E-5</v>
      </c>
      <c r="M7013" s="210">
        <v>1.1415525114155251E-4</v>
      </c>
      <c r="N7013" s="325">
        <v>0</v>
      </c>
      <c r="O7013" s="358">
        <v>0</v>
      </c>
      <c r="P7013" s="327">
        <v>0</v>
      </c>
      <c r="Q7013" s="332">
        <v>0.36277630415561452</v>
      </c>
      <c r="R7013" s="358">
        <v>0.17680981509186461</v>
      </c>
      <c r="S7013" s="327">
        <v>0.4910560535225808</v>
      </c>
      <c r="T7013" s="358">
        <v>0.36087963085613234</v>
      </c>
      <c r="U7013" s="358">
        <v>0.70014584397804458</v>
      </c>
      <c r="V7013" s="361">
        <v>0</v>
      </c>
    </row>
    <row r="7014" spans="1:22" hidden="1" outlineLevel="1">
      <c r="A7014" s="65">
        <v>7005</v>
      </c>
      <c r="B7014" s="117">
        <v>1</v>
      </c>
      <c r="C7014" s="325">
        <v>1.356367661777345E-4</v>
      </c>
      <c r="D7014" s="358">
        <v>1.2588643736852279E-4</v>
      </c>
      <c r="E7014" s="327">
        <v>1.3780823468481618E-4</v>
      </c>
      <c r="F7014" s="332">
        <v>0</v>
      </c>
      <c r="G7014" s="358">
        <v>0</v>
      </c>
      <c r="H7014" s="327">
        <v>0</v>
      </c>
      <c r="I7014" s="332">
        <v>8.9157550307147697E-5</v>
      </c>
      <c r="J7014" s="358">
        <v>0</v>
      </c>
      <c r="K7014" s="327">
        <v>1.7531296335364765E-4</v>
      </c>
      <c r="L7014" s="336">
        <v>5.8741981719495287E-5</v>
      </c>
      <c r="M7014" s="210">
        <v>1.1415525114155251E-4</v>
      </c>
      <c r="N7014" s="325">
        <v>0</v>
      </c>
      <c r="O7014" s="358">
        <v>0</v>
      </c>
      <c r="P7014" s="327">
        <v>0</v>
      </c>
      <c r="Q7014" s="332">
        <v>0.52767462422634837</v>
      </c>
      <c r="R7014" s="358">
        <v>0.17335745337013669</v>
      </c>
      <c r="S7014" s="327">
        <v>0.48422832979545838</v>
      </c>
      <c r="T7014" s="358">
        <v>0.29477066659495094</v>
      </c>
      <c r="U7014" s="358">
        <v>0.68070990382887997</v>
      </c>
      <c r="V7014" s="361">
        <v>0</v>
      </c>
    </row>
    <row r="7015" spans="1:22" hidden="1" outlineLevel="1">
      <c r="A7015" s="65">
        <v>7006</v>
      </c>
      <c r="B7015" s="117">
        <v>1</v>
      </c>
      <c r="C7015" s="325">
        <v>1.2543010108542353E-4</v>
      </c>
      <c r="D7015" s="358">
        <v>1.1719589875790818E-4</v>
      </c>
      <c r="E7015" s="327">
        <v>1.2640529405712593E-4</v>
      </c>
      <c r="F7015" s="332">
        <v>0</v>
      </c>
      <c r="G7015" s="358">
        <v>0</v>
      </c>
      <c r="H7015" s="327">
        <v>0</v>
      </c>
      <c r="I7015" s="332">
        <v>1.15904815399292E-4</v>
      </c>
      <c r="J7015" s="358">
        <v>0</v>
      </c>
      <c r="K7015" s="327">
        <v>1.8422718182925681E-4</v>
      </c>
      <c r="L7015" s="336">
        <v>3.7594868300476983E-5</v>
      </c>
      <c r="M7015" s="210">
        <v>1.1415525114155251E-4</v>
      </c>
      <c r="N7015" s="325">
        <v>0</v>
      </c>
      <c r="O7015" s="358">
        <v>0</v>
      </c>
      <c r="P7015" s="327">
        <v>0</v>
      </c>
      <c r="Q7015" s="332">
        <v>0.59363395225464199</v>
      </c>
      <c r="R7015" s="358">
        <v>0.18194613337594337</v>
      </c>
      <c r="S7015" s="327">
        <v>0.51601227503968872</v>
      </c>
      <c r="T7015" s="358">
        <v>0.2118206528938168</v>
      </c>
      <c r="U7015" s="358">
        <v>0.60194914636395158</v>
      </c>
      <c r="V7015" s="361">
        <v>0</v>
      </c>
    </row>
    <row r="7016" spans="1:22" hidden="1" outlineLevel="1">
      <c r="A7016" s="65">
        <v>7007</v>
      </c>
      <c r="B7016" s="117">
        <v>1</v>
      </c>
      <c r="C7016" s="325">
        <v>1.1148578398747754E-4</v>
      </c>
      <c r="D7016" s="358">
        <v>1.0593902659785031E-4</v>
      </c>
      <c r="E7016" s="327">
        <v>1.1345861061408287E-4</v>
      </c>
      <c r="F7016" s="332">
        <v>0</v>
      </c>
      <c r="G7016" s="358">
        <v>0</v>
      </c>
      <c r="H7016" s="327">
        <v>0</v>
      </c>
      <c r="I7016" s="332">
        <v>1.136758766416133E-4</v>
      </c>
      <c r="J7016" s="358">
        <v>0</v>
      </c>
      <c r="K7016" s="327">
        <v>1.8125577567072043E-4</v>
      </c>
      <c r="L7016" s="336">
        <v>2.3496792687798115E-5</v>
      </c>
      <c r="M7016" s="210">
        <v>1.1415525114155251E-4</v>
      </c>
      <c r="N7016" s="325">
        <v>0</v>
      </c>
      <c r="O7016" s="358">
        <v>0</v>
      </c>
      <c r="P7016" s="327">
        <v>0</v>
      </c>
      <c r="Q7016" s="332">
        <v>0.62661361626878875</v>
      </c>
      <c r="R7016" s="358">
        <v>0.19238773810979706</v>
      </c>
      <c r="S7016" s="327">
        <v>0.51124384032437176</v>
      </c>
      <c r="T7016" s="358">
        <v>0.1376572736830928</v>
      </c>
      <c r="U7016" s="358">
        <v>0.52669137811195388</v>
      </c>
      <c r="V7016" s="361">
        <v>0</v>
      </c>
    </row>
    <row r="7017" spans="1:22" hidden="1" outlineLevel="1">
      <c r="A7017" s="65">
        <v>7008</v>
      </c>
      <c r="B7017" s="117">
        <v>1</v>
      </c>
      <c r="C7017" s="325">
        <v>1.0164788389237804E-4</v>
      </c>
      <c r="D7017" s="358">
        <v>9.5498715112615282E-5</v>
      </c>
      <c r="E7017" s="327">
        <v>1.0142001118007087E-4</v>
      </c>
      <c r="F7017" s="332">
        <v>0</v>
      </c>
      <c r="G7017" s="358">
        <v>0</v>
      </c>
      <c r="H7017" s="327">
        <v>0</v>
      </c>
      <c r="I7017" s="332">
        <v>1.136758766416133E-4</v>
      </c>
      <c r="J7017" s="358">
        <v>0</v>
      </c>
      <c r="K7017" s="327">
        <v>1.9611280646340243E-4</v>
      </c>
      <c r="L7017" s="336">
        <v>9.3987170751192458E-6</v>
      </c>
      <c r="M7017" s="210">
        <v>1.1415525114155251E-4</v>
      </c>
      <c r="N7017" s="325">
        <v>0</v>
      </c>
      <c r="O7017" s="358">
        <v>0</v>
      </c>
      <c r="P7017" s="327">
        <v>0</v>
      </c>
      <c r="Q7017" s="332">
        <v>0.62661361626878875</v>
      </c>
      <c r="R7017" s="358">
        <v>0.19938389764243952</v>
      </c>
      <c r="S7017" s="327">
        <v>0.53678240131380828</v>
      </c>
      <c r="T7017" s="358">
        <v>8.8598564444969302E-2</v>
      </c>
      <c r="U7017" s="358">
        <v>0.4706435507050607</v>
      </c>
      <c r="V7017" s="361">
        <v>0</v>
      </c>
    </row>
    <row r="7018" spans="1:22" hidden="1" outlineLevel="1">
      <c r="A7018" s="65">
        <v>7009</v>
      </c>
      <c r="B7018" s="117">
        <v>1</v>
      </c>
      <c r="C7018" s="325">
        <v>9.1234960411796249E-5</v>
      </c>
      <c r="D7018" s="358">
        <v>8.6613757293709504E-5</v>
      </c>
      <c r="E7018" s="327">
        <v>9.087326404660993E-5</v>
      </c>
      <c r="F7018" s="332">
        <v>0</v>
      </c>
      <c r="G7018" s="358">
        <v>0</v>
      </c>
      <c r="H7018" s="327">
        <v>0</v>
      </c>
      <c r="I7018" s="332">
        <v>1.3150738670304288E-4</v>
      </c>
      <c r="J7018" s="358">
        <v>0</v>
      </c>
      <c r="K7018" s="327">
        <v>2.0799843109754802E-4</v>
      </c>
      <c r="L7018" s="336">
        <v>5.8741981719495289E-6</v>
      </c>
      <c r="M7018" s="210">
        <v>1.1415525114155251E-4</v>
      </c>
      <c r="N7018" s="325">
        <v>0</v>
      </c>
      <c r="O7018" s="358">
        <v>0</v>
      </c>
      <c r="P7018" s="327">
        <v>0</v>
      </c>
      <c r="Q7018" s="332">
        <v>0.65959328028293551</v>
      </c>
      <c r="R7018" s="358">
        <v>0.19920096108404928</v>
      </c>
      <c r="S7018" s="327">
        <v>0.54797345643998374</v>
      </c>
      <c r="T7018" s="358">
        <v>4.5502214325338422E-2</v>
      </c>
      <c r="U7018" s="358">
        <v>0.3730118513511177</v>
      </c>
      <c r="V7018" s="361">
        <v>0</v>
      </c>
    </row>
    <row r="7019" spans="1:22" hidden="1" outlineLevel="1">
      <c r="A7019" s="65">
        <v>7010</v>
      </c>
      <c r="B7019" s="117">
        <v>1</v>
      </c>
      <c r="C7019" s="325">
        <v>8.6078500705025549E-5</v>
      </c>
      <c r="D7019" s="358">
        <v>8.2336534711304103E-5</v>
      </c>
      <c r="E7019" s="327">
        <v>8.4062633978876852E-5</v>
      </c>
      <c r="F7019" s="332">
        <v>0</v>
      </c>
      <c r="G7019" s="358">
        <v>0</v>
      </c>
      <c r="H7019" s="327">
        <v>0</v>
      </c>
      <c r="I7019" s="332">
        <v>1.4488101924911502E-4</v>
      </c>
      <c r="J7019" s="358">
        <v>0</v>
      </c>
      <c r="K7019" s="327">
        <v>1.9908421262193881E-4</v>
      </c>
      <c r="L7019" s="336">
        <v>2.3496792687798115E-6</v>
      </c>
      <c r="M7019" s="210">
        <v>1.1415525114155251E-4</v>
      </c>
      <c r="N7019" s="325">
        <v>0</v>
      </c>
      <c r="O7019" s="358">
        <v>0</v>
      </c>
      <c r="P7019" s="327">
        <v>0</v>
      </c>
      <c r="Q7019" s="332">
        <v>0.65959328028293551</v>
      </c>
      <c r="R7019" s="358">
        <v>0.22427394440841436</v>
      </c>
      <c r="S7019" s="327">
        <v>0.58624753931444984</v>
      </c>
      <c r="T7019" s="358">
        <v>4.0585883122370825E-2</v>
      </c>
      <c r="U7019" s="358">
        <v>0.34928192442481215</v>
      </c>
      <c r="V7019" s="361">
        <v>0</v>
      </c>
    </row>
    <row r="7020" spans="1:22" hidden="1" outlineLevel="1">
      <c r="A7020" s="65">
        <v>7011</v>
      </c>
      <c r="B7020" s="117">
        <v>1</v>
      </c>
      <c r="C7020" s="325">
        <v>8.3984665551367139E-5</v>
      </c>
      <c r="D7020" s="358">
        <v>7.9595223874398809E-5</v>
      </c>
      <c r="E7020" s="327">
        <v>8.1312436694382732E-5</v>
      </c>
      <c r="F7020" s="332">
        <v>0</v>
      </c>
      <c r="G7020" s="358">
        <v>0</v>
      </c>
      <c r="H7020" s="327">
        <v>0</v>
      </c>
      <c r="I7020" s="332">
        <v>1.6717040682590195E-4</v>
      </c>
      <c r="J7020" s="358">
        <v>0</v>
      </c>
      <c r="K7020" s="327">
        <v>2.0799843109754802E-4</v>
      </c>
      <c r="L7020" s="336">
        <v>1.1748396343899057E-6</v>
      </c>
      <c r="M7020" s="210">
        <v>1.1415525114155251E-4</v>
      </c>
      <c r="N7020" s="325">
        <v>0</v>
      </c>
      <c r="O7020" s="358">
        <v>0</v>
      </c>
      <c r="P7020" s="327">
        <v>0</v>
      </c>
      <c r="Q7020" s="332">
        <v>0.69257294429708227</v>
      </c>
      <c r="R7020" s="358">
        <v>0.26264848902418247</v>
      </c>
      <c r="S7020" s="327">
        <v>0.62826041239833019</v>
      </c>
      <c r="T7020" s="358">
        <v>2.3431025307760475E-2</v>
      </c>
      <c r="U7020" s="358">
        <v>0.34306694356316064</v>
      </c>
      <c r="V7020" s="361">
        <v>0</v>
      </c>
    </row>
    <row r="7021" spans="1:22" hidden="1" outlineLevel="1">
      <c r="A7021" s="65">
        <v>7012</v>
      </c>
      <c r="B7021" s="117">
        <v>1</v>
      </c>
      <c r="C7021" s="325">
        <v>8.3147131489903786E-5</v>
      </c>
      <c r="D7021" s="358">
        <v>8.0022946132639357E-5</v>
      </c>
      <c r="E7021" s="327">
        <v>7.9703830735527683E-5</v>
      </c>
      <c r="F7021" s="332">
        <v>0</v>
      </c>
      <c r="G7021" s="358">
        <v>0</v>
      </c>
      <c r="H7021" s="327">
        <v>0</v>
      </c>
      <c r="I7021" s="332">
        <v>1.8277297812965276E-4</v>
      </c>
      <c r="J7021" s="358">
        <v>0</v>
      </c>
      <c r="K7021" s="327">
        <v>2.0502702493901164E-4</v>
      </c>
      <c r="L7021" s="336">
        <v>1.409807561267887E-5</v>
      </c>
      <c r="M7021" s="210">
        <v>1.1415525114155251E-4</v>
      </c>
      <c r="N7021" s="325">
        <v>0</v>
      </c>
      <c r="O7021" s="358">
        <v>0</v>
      </c>
      <c r="P7021" s="327">
        <v>0</v>
      </c>
      <c r="Q7021" s="332">
        <v>0.65959328028293551</v>
      </c>
      <c r="R7021" s="358">
        <v>0.29671122985333703</v>
      </c>
      <c r="S7021" s="327">
        <v>0.63217643876380913</v>
      </c>
      <c r="T7021" s="358">
        <v>2.520927276415301E-2</v>
      </c>
      <c r="U7021" s="358">
        <v>0.3437449414753409</v>
      </c>
      <c r="V7021" s="361">
        <v>0</v>
      </c>
    </row>
    <row r="7022" spans="1:22" hidden="1" outlineLevel="1">
      <c r="A7022" s="65">
        <v>7013</v>
      </c>
      <c r="B7022" s="117">
        <v>1</v>
      </c>
      <c r="C7022" s="325">
        <v>8.4103420380977618E-5</v>
      </c>
      <c r="D7022" s="358">
        <v>7.9381362745278549E-5</v>
      </c>
      <c r="E7022" s="327">
        <v>8.0248681140946321E-5</v>
      </c>
      <c r="F7022" s="332">
        <v>0</v>
      </c>
      <c r="G7022" s="358">
        <v>0</v>
      </c>
      <c r="H7022" s="327">
        <v>0</v>
      </c>
      <c r="I7022" s="332">
        <v>1.9837554943340365E-4</v>
      </c>
      <c r="J7022" s="358">
        <v>0</v>
      </c>
      <c r="K7022" s="327">
        <v>2.0205561878047524E-4</v>
      </c>
      <c r="L7022" s="336">
        <v>3.7594868300476983E-5</v>
      </c>
      <c r="M7022" s="210">
        <v>1.1415525114155251E-4</v>
      </c>
      <c r="N7022" s="325">
        <v>0</v>
      </c>
      <c r="O7022" s="358">
        <v>0</v>
      </c>
      <c r="P7022" s="327">
        <v>0</v>
      </c>
      <c r="Q7022" s="332">
        <v>0.62661361626878875</v>
      </c>
      <c r="R7022" s="358">
        <v>0.32740564256975985</v>
      </c>
      <c r="S7022" s="327">
        <v>0.64079338262522778</v>
      </c>
      <c r="T7022" s="358">
        <v>2.8765767676938083E-2</v>
      </c>
      <c r="U7022" s="358">
        <v>0.31877201837670494</v>
      </c>
      <c r="V7022" s="361">
        <v>0</v>
      </c>
    </row>
    <row r="7023" spans="1:22" hidden="1" outlineLevel="1">
      <c r="A7023" s="65">
        <v>7014</v>
      </c>
      <c r="B7023" s="117">
        <v>1</v>
      </c>
      <c r="C7023" s="325">
        <v>9.0209918724632127E-5</v>
      </c>
      <c r="D7023" s="358">
        <v>8.3853004535975109E-5</v>
      </c>
      <c r="E7023" s="327">
        <v>8.46982927851986E-5</v>
      </c>
      <c r="F7023" s="332">
        <v>0</v>
      </c>
      <c r="G7023" s="358">
        <v>0</v>
      </c>
      <c r="H7023" s="327">
        <v>0</v>
      </c>
      <c r="I7023" s="332">
        <v>2.095202432217971E-4</v>
      </c>
      <c r="J7023" s="358">
        <v>0</v>
      </c>
      <c r="K7023" s="327">
        <v>1.9611280646340243E-4</v>
      </c>
      <c r="L7023" s="336">
        <v>9.3987170751192462E-5</v>
      </c>
      <c r="M7023" s="210">
        <v>1.1415525114155251E-4</v>
      </c>
      <c r="N7023" s="325">
        <v>0</v>
      </c>
      <c r="O7023" s="358">
        <v>0</v>
      </c>
      <c r="P7023" s="327">
        <v>0</v>
      </c>
      <c r="Q7023" s="332">
        <v>0.56065428824049512</v>
      </c>
      <c r="R7023" s="358">
        <v>0.34355012303833704</v>
      </c>
      <c r="S7023" s="327">
        <v>0.67463661688126364</v>
      </c>
      <c r="T7023" s="358">
        <v>2.9288781634700594E-2</v>
      </c>
      <c r="U7023" s="358">
        <v>0.33504396826902882</v>
      </c>
      <c r="V7023" s="361">
        <v>0</v>
      </c>
    </row>
    <row r="7024" spans="1:22" hidden="1" outlineLevel="1">
      <c r="A7024" s="65">
        <v>7015</v>
      </c>
      <c r="B7024" s="117">
        <v>1</v>
      </c>
      <c r="C7024" s="325">
        <v>1.10604498146684E-4</v>
      </c>
      <c r="D7024" s="358">
        <v>9.3360103821412581E-5</v>
      </c>
      <c r="E7024" s="327">
        <v>9.9551952647206938E-5</v>
      </c>
      <c r="F7024" s="332">
        <v>0</v>
      </c>
      <c r="G7024" s="358">
        <v>0</v>
      </c>
      <c r="H7024" s="327">
        <v>0</v>
      </c>
      <c r="I7024" s="332">
        <v>2.1620705949483316E-4</v>
      </c>
      <c r="J7024" s="358">
        <v>0</v>
      </c>
      <c r="K7024" s="327">
        <v>1.7234155719511124E-4</v>
      </c>
      <c r="L7024" s="336">
        <v>1.8210014333043539E-4</v>
      </c>
      <c r="M7024" s="210">
        <v>1.1415525114155251E-4</v>
      </c>
      <c r="N7024" s="325">
        <v>1.3188028812910933E-3</v>
      </c>
      <c r="O7024" s="358">
        <v>8.4169740901670665E-4</v>
      </c>
      <c r="P7024" s="327">
        <v>2.3808315539519363E-3</v>
      </c>
      <c r="Q7024" s="332">
        <v>0.56065428824049512</v>
      </c>
      <c r="R7024" s="358">
        <v>0.36180562604247601</v>
      </c>
      <c r="S7024" s="327">
        <v>0.64768862357172763</v>
      </c>
      <c r="T7024" s="358">
        <v>7.1652912213463954E-2</v>
      </c>
      <c r="U7024" s="358">
        <v>0.38374681829397023</v>
      </c>
      <c r="V7024" s="361">
        <v>0</v>
      </c>
    </row>
    <row r="7025" spans="1:22" hidden="1" outlineLevel="1">
      <c r="A7025" s="65">
        <v>7016</v>
      </c>
      <c r="B7025" s="117">
        <v>1</v>
      </c>
      <c r="C7025" s="325">
        <v>1.3506174279225217E-4</v>
      </c>
      <c r="D7025" s="358">
        <v>1.053168851313186E-4</v>
      </c>
      <c r="E7025" s="327">
        <v>1.1751904339732183E-4</v>
      </c>
      <c r="F7025" s="332">
        <v>0</v>
      </c>
      <c r="G7025" s="358">
        <v>0</v>
      </c>
      <c r="H7025" s="327">
        <v>0</v>
      </c>
      <c r="I7025" s="332">
        <v>2.1174918197947579E-4</v>
      </c>
      <c r="J7025" s="358">
        <v>0</v>
      </c>
      <c r="K7025" s="327">
        <v>1.3965608945121081E-4</v>
      </c>
      <c r="L7025" s="336">
        <v>1.5860335064263727E-4</v>
      </c>
      <c r="M7025" s="210">
        <v>1.1415525114155251E-4</v>
      </c>
      <c r="N7025" s="325">
        <v>7.32877601174622E-2</v>
      </c>
      <c r="O7025" s="358">
        <v>2.2691403569748973E-2</v>
      </c>
      <c r="P7025" s="327">
        <v>7.5733002392229423E-2</v>
      </c>
      <c r="Q7025" s="332">
        <v>0.56065428824049512</v>
      </c>
      <c r="R7025" s="358">
        <v>0.40609895703272719</v>
      </c>
      <c r="S7025" s="327">
        <v>0.67123541276873588</v>
      </c>
      <c r="T7025" s="358">
        <v>0.22981233304084719</v>
      </c>
      <c r="U7025" s="358">
        <v>0.50047545884098765</v>
      </c>
      <c r="V7025" s="361">
        <v>0</v>
      </c>
    </row>
    <row r="7026" spans="1:22" hidden="1" outlineLevel="1">
      <c r="A7026" s="65">
        <v>7017</v>
      </c>
      <c r="B7026" s="117">
        <v>1</v>
      </c>
      <c r="C7026" s="325">
        <v>1.4865604565555675E-4</v>
      </c>
      <c r="D7026" s="358">
        <v>1.1136332250917353E-4</v>
      </c>
      <c r="E7026" s="327">
        <v>1.3027113740985823E-4</v>
      </c>
      <c r="F7026" s="332">
        <v>0</v>
      </c>
      <c r="G7026" s="358">
        <v>0</v>
      </c>
      <c r="H7026" s="327">
        <v>0</v>
      </c>
      <c r="I7026" s="332">
        <v>2.0283342694876101E-4</v>
      </c>
      <c r="J7026" s="358">
        <v>0</v>
      </c>
      <c r="K7026" s="327">
        <v>0</v>
      </c>
      <c r="L7026" s="336">
        <v>1.4685495429873823E-4</v>
      </c>
      <c r="M7026" s="210">
        <v>1.1415525114155251E-4</v>
      </c>
      <c r="N7026" s="325">
        <v>0.22476169105432497</v>
      </c>
      <c r="O7026" s="358">
        <v>7.37461536108759E-2</v>
      </c>
      <c r="P7026" s="327">
        <v>0.19035372943336573</v>
      </c>
      <c r="Q7026" s="332">
        <v>0.56065428824049512</v>
      </c>
      <c r="R7026" s="358">
        <v>0.42737863839873397</v>
      </c>
      <c r="S7026" s="327">
        <v>0.67716852642871039</v>
      </c>
      <c r="T7026" s="358">
        <v>0.27018901058011296</v>
      </c>
      <c r="U7026" s="358">
        <v>0.57064824275163417</v>
      </c>
      <c r="V7026" s="361">
        <v>6.9893643507837416E-2</v>
      </c>
    </row>
    <row r="7027" spans="1:22" hidden="1" outlineLevel="1">
      <c r="A7027" s="65">
        <v>7018</v>
      </c>
      <c r="B7027" s="117">
        <v>1</v>
      </c>
      <c r="C7027" s="325">
        <v>1.5234369562767156E-4</v>
      </c>
      <c r="D7027" s="358">
        <v>1.1350193380037623E-4</v>
      </c>
      <c r="E7027" s="327">
        <v>1.3691312330448553E-4</v>
      </c>
      <c r="F7027" s="332">
        <v>0</v>
      </c>
      <c r="G7027" s="358">
        <v>0</v>
      </c>
      <c r="H7027" s="327">
        <v>0</v>
      </c>
      <c r="I7027" s="332">
        <v>1.5602571303750847E-4</v>
      </c>
      <c r="J7027" s="358">
        <v>0</v>
      </c>
      <c r="K7027" s="327">
        <v>0</v>
      </c>
      <c r="L7027" s="336">
        <v>1.644775488145868E-4</v>
      </c>
      <c r="M7027" s="210">
        <v>1.1415525114155251E-4</v>
      </c>
      <c r="N7027" s="325">
        <v>0.38509044133699932</v>
      </c>
      <c r="O7027" s="358">
        <v>0.1369459208115836</v>
      </c>
      <c r="P7027" s="327">
        <v>0.28565771599972478</v>
      </c>
      <c r="Q7027" s="332">
        <v>0.59363395225464199</v>
      </c>
      <c r="R7027" s="358">
        <v>0.43874743925980009</v>
      </c>
      <c r="S7027" s="327">
        <v>0.72329997753620145</v>
      </c>
      <c r="T7027" s="358">
        <v>0.26652791287577543</v>
      </c>
      <c r="U7027" s="358">
        <v>0.58703319229598805</v>
      </c>
      <c r="V7027" s="361">
        <v>0.17954960818985657</v>
      </c>
    </row>
    <row r="7028" spans="1:22" hidden="1" outlineLevel="1">
      <c r="A7028" s="65">
        <v>7019</v>
      </c>
      <c r="B7028" s="117">
        <v>1</v>
      </c>
      <c r="C7028" s="325">
        <v>1.4899980963600814E-4</v>
      </c>
      <c r="D7028" s="358">
        <v>1.1989832575315523E-4</v>
      </c>
      <c r="E7028" s="327">
        <v>1.3702987696278954E-4</v>
      </c>
      <c r="F7028" s="332">
        <v>0</v>
      </c>
      <c r="G7028" s="358">
        <v>0</v>
      </c>
      <c r="H7028" s="327">
        <v>0</v>
      </c>
      <c r="I7028" s="332">
        <v>8.9157550307147697E-5</v>
      </c>
      <c r="J7028" s="358">
        <v>0</v>
      </c>
      <c r="K7028" s="327">
        <v>9.2113590914628404E-5</v>
      </c>
      <c r="L7028" s="336">
        <v>1.8797434150238492E-4</v>
      </c>
      <c r="M7028" s="210">
        <v>1.1415525114155251E-4</v>
      </c>
      <c r="N7028" s="325">
        <v>0.50642030641577984</v>
      </c>
      <c r="O7028" s="358">
        <v>0.15843223215184779</v>
      </c>
      <c r="P7028" s="327">
        <v>0.3473191161946253</v>
      </c>
      <c r="Q7028" s="332">
        <v>0.65959328028293551</v>
      </c>
      <c r="R7028" s="358">
        <v>0.43659876818970372</v>
      </c>
      <c r="S7028" s="327">
        <v>0.70895247167294062</v>
      </c>
      <c r="T7028" s="358">
        <v>0.21255287243468429</v>
      </c>
      <c r="U7028" s="358">
        <v>0.5534722956430701</v>
      </c>
      <c r="V7028" s="361">
        <v>0.24452735779883192</v>
      </c>
    </row>
    <row r="7029" spans="1:22" hidden="1" outlineLevel="1">
      <c r="A7029" s="65">
        <v>7020</v>
      </c>
      <c r="B7029" s="117">
        <v>1</v>
      </c>
      <c r="C7029" s="325">
        <v>1.464997079599981E-4</v>
      </c>
      <c r="D7029" s="358">
        <v>1.1793469174941456E-4</v>
      </c>
      <c r="E7029" s="327">
        <v>1.3350132195626878E-4</v>
      </c>
      <c r="F7029" s="332">
        <v>0</v>
      </c>
      <c r="G7029" s="358">
        <v>0</v>
      </c>
      <c r="H7029" s="327">
        <v>0</v>
      </c>
      <c r="I7029" s="332">
        <v>0</v>
      </c>
      <c r="J7029" s="358">
        <v>0</v>
      </c>
      <c r="K7029" s="327">
        <v>0</v>
      </c>
      <c r="L7029" s="336">
        <v>2.0677177565262342E-4</v>
      </c>
      <c r="M7029" s="210">
        <v>1.1415525114155251E-4</v>
      </c>
      <c r="N7029" s="325">
        <v>0.54334678709193052</v>
      </c>
      <c r="O7029" s="358">
        <v>0.16415201879573382</v>
      </c>
      <c r="P7029" s="327">
        <v>0.36526832639633805</v>
      </c>
      <c r="Q7029" s="332">
        <v>0.69257294429708227</v>
      </c>
      <c r="R7029" s="358">
        <v>0.45442790338092776</v>
      </c>
      <c r="S7029" s="327">
        <v>0.71846402560150735</v>
      </c>
      <c r="T7029" s="358">
        <v>0.17228079768697102</v>
      </c>
      <c r="U7029" s="358">
        <v>0.52149339411857265</v>
      </c>
      <c r="V7029" s="361">
        <v>0.27638638131172671</v>
      </c>
    </row>
    <row r="7030" spans="1:22" hidden="1" outlineLevel="1">
      <c r="A7030" s="65">
        <v>7021</v>
      </c>
      <c r="B7030" s="117">
        <v>1</v>
      </c>
      <c r="C7030" s="325">
        <v>1.3243038577825161E-4</v>
      </c>
      <c r="D7030" s="358">
        <v>1.1894567163252857E-4</v>
      </c>
      <c r="E7030" s="327">
        <v>1.2998573957844847E-4</v>
      </c>
      <c r="F7030" s="332">
        <v>0</v>
      </c>
      <c r="G7030" s="358">
        <v>0</v>
      </c>
      <c r="H7030" s="327">
        <v>0</v>
      </c>
      <c r="I7030" s="332">
        <v>0</v>
      </c>
      <c r="J7030" s="358">
        <v>0</v>
      </c>
      <c r="K7030" s="327">
        <v>0</v>
      </c>
      <c r="L7030" s="336">
        <v>1.8797434150238492E-4</v>
      </c>
      <c r="M7030" s="210">
        <v>1.1415525114155251E-4</v>
      </c>
      <c r="N7030" s="325">
        <v>0.55333200890742018</v>
      </c>
      <c r="O7030" s="358">
        <v>0.15361175606299693</v>
      </c>
      <c r="P7030" s="327">
        <v>0.34498156901671878</v>
      </c>
      <c r="Q7030" s="332">
        <v>0.62661361626878875</v>
      </c>
      <c r="R7030" s="358">
        <v>0.46740619794965843</v>
      </c>
      <c r="S7030" s="327">
        <v>0.72316494309744694</v>
      </c>
      <c r="T7030" s="358">
        <v>0.13347316202099271</v>
      </c>
      <c r="U7030" s="358">
        <v>0.45685759315739743</v>
      </c>
      <c r="V7030" s="361">
        <v>0.28877727399359382</v>
      </c>
    </row>
    <row r="7031" spans="1:22" hidden="1" outlineLevel="1">
      <c r="A7031" s="65">
        <v>7022</v>
      </c>
      <c r="B7031" s="117">
        <v>1</v>
      </c>
      <c r="C7031" s="325">
        <v>1.3363043458273645E-4</v>
      </c>
      <c r="D7031" s="358">
        <v>1.1081894872595829E-4</v>
      </c>
      <c r="E7031" s="327">
        <v>1.2391454934664069E-4</v>
      </c>
      <c r="F7031" s="332">
        <v>0</v>
      </c>
      <c r="G7031" s="358">
        <v>0</v>
      </c>
      <c r="H7031" s="327">
        <v>0</v>
      </c>
      <c r="I7031" s="332">
        <v>0</v>
      </c>
      <c r="J7031" s="358">
        <v>0</v>
      </c>
      <c r="K7031" s="327">
        <v>0</v>
      </c>
      <c r="L7031" s="336">
        <v>1.9032402077116473E-4</v>
      </c>
      <c r="M7031" s="210">
        <v>1.1415525114155251E-4</v>
      </c>
      <c r="N7031" s="325">
        <v>0.479479047555119</v>
      </c>
      <c r="O7031" s="358">
        <v>0.18489192738898003</v>
      </c>
      <c r="P7031" s="327">
        <v>0.28203128512894016</v>
      </c>
      <c r="Q7031" s="332">
        <v>0.56065428824049512</v>
      </c>
      <c r="R7031" s="358">
        <v>0.51705734479699317</v>
      </c>
      <c r="S7031" s="327">
        <v>0.70187999457037609</v>
      </c>
      <c r="T7031" s="358">
        <v>0.12573255544610754</v>
      </c>
      <c r="U7031" s="358">
        <v>0.42612168780523019</v>
      </c>
      <c r="V7031" s="361">
        <v>0.25361248551997856</v>
      </c>
    </row>
    <row r="7032" spans="1:22" hidden="1" outlineLevel="1">
      <c r="A7032" s="65">
        <v>7023</v>
      </c>
      <c r="B7032" s="117">
        <v>1</v>
      </c>
      <c r="C7032" s="325">
        <v>1.4031820656606328E-4</v>
      </c>
      <c r="D7032" s="358">
        <v>1.1153829979663557E-4</v>
      </c>
      <c r="E7032" s="327">
        <v>1.2467993443996688E-4</v>
      </c>
      <c r="F7032" s="332">
        <v>0</v>
      </c>
      <c r="G7032" s="358">
        <v>0</v>
      </c>
      <c r="H7032" s="327">
        <v>0</v>
      </c>
      <c r="I7032" s="332">
        <v>0</v>
      </c>
      <c r="J7032" s="358">
        <v>0</v>
      </c>
      <c r="K7032" s="327">
        <v>0</v>
      </c>
      <c r="L7032" s="336">
        <v>2.1382081345896285E-4</v>
      </c>
      <c r="M7032" s="210">
        <v>1.1415525114155251E-4</v>
      </c>
      <c r="N7032" s="325">
        <v>0.39733646809184514</v>
      </c>
      <c r="O7032" s="358">
        <v>0.15327230803522987</v>
      </c>
      <c r="P7032" s="327">
        <v>0.21527472459582817</v>
      </c>
      <c r="Q7032" s="332">
        <v>0.59363395225464199</v>
      </c>
      <c r="R7032" s="358">
        <v>0.52693560606690071</v>
      </c>
      <c r="S7032" s="327">
        <v>0.71121431234287791</v>
      </c>
      <c r="T7032" s="358">
        <v>0.12186225215866497</v>
      </c>
      <c r="U7032" s="358">
        <v>0.39900177131802383</v>
      </c>
      <c r="V7032" s="361">
        <v>0.18532133638917389</v>
      </c>
    </row>
    <row r="7033" spans="1:22" hidden="1" outlineLevel="1">
      <c r="A7033" s="65">
        <v>7024</v>
      </c>
      <c r="B7033" s="117">
        <v>1</v>
      </c>
      <c r="C7033" s="325">
        <v>1.4084947817221541E-4</v>
      </c>
      <c r="D7033" s="358">
        <v>1.1251039583809134E-4</v>
      </c>
      <c r="E7033" s="327">
        <v>1.2794903687247876E-4</v>
      </c>
      <c r="F7033" s="332">
        <v>0</v>
      </c>
      <c r="G7033" s="358">
        <v>0</v>
      </c>
      <c r="H7033" s="327">
        <v>0</v>
      </c>
      <c r="I7033" s="332">
        <v>0</v>
      </c>
      <c r="J7033" s="358">
        <v>0</v>
      </c>
      <c r="K7033" s="327">
        <v>0</v>
      </c>
      <c r="L7033" s="336">
        <v>2.2321953053408208E-4</v>
      </c>
      <c r="M7033" s="210">
        <v>1.1415525114155251E-4</v>
      </c>
      <c r="N7033" s="325">
        <v>0.25942736679111938</v>
      </c>
      <c r="O7033" s="358">
        <v>6.8825354797728083E-2</v>
      </c>
      <c r="P7033" s="327">
        <v>0.12141630793195088</v>
      </c>
      <c r="Q7033" s="332">
        <v>0.62661361626878875</v>
      </c>
      <c r="R7033" s="358">
        <v>0.50442997785810995</v>
      </c>
      <c r="S7033" s="327">
        <v>0.72247288468843085</v>
      </c>
      <c r="T7033" s="358">
        <v>0.12175764936711246</v>
      </c>
      <c r="U7033" s="358">
        <v>0.41312672782177712</v>
      </c>
      <c r="V7033" s="361">
        <v>3.2155244483971328E-2</v>
      </c>
    </row>
    <row r="7034" spans="1:22" hidden="1" outlineLevel="1">
      <c r="A7034" s="65">
        <v>7025</v>
      </c>
      <c r="B7034" s="117">
        <v>1</v>
      </c>
      <c r="C7034" s="325">
        <v>1.4136199901579747E-4</v>
      </c>
      <c r="D7034" s="358">
        <v>1.1503784554587635E-4</v>
      </c>
      <c r="E7034" s="327">
        <v>1.2888306613891072E-4</v>
      </c>
      <c r="F7034" s="332">
        <v>0</v>
      </c>
      <c r="G7034" s="358">
        <v>0</v>
      </c>
      <c r="H7034" s="327">
        <v>0</v>
      </c>
      <c r="I7034" s="332">
        <v>0</v>
      </c>
      <c r="J7034" s="358">
        <v>0</v>
      </c>
      <c r="K7034" s="327">
        <v>0</v>
      </c>
      <c r="L7034" s="336">
        <v>2.2321953053408208E-4</v>
      </c>
      <c r="M7034" s="210">
        <v>1.1415525114155251E-4</v>
      </c>
      <c r="N7034" s="325">
        <v>8.176577864004779E-2</v>
      </c>
      <c r="O7034" s="358">
        <v>1.2487401705669855E-2</v>
      </c>
      <c r="P7034" s="327">
        <v>3.7073295311976694E-2</v>
      </c>
      <c r="Q7034" s="332">
        <v>0.65959328028293551</v>
      </c>
      <c r="R7034" s="358">
        <v>0.5140952616559944</v>
      </c>
      <c r="S7034" s="327">
        <v>0.71488558533291491</v>
      </c>
      <c r="T7034" s="358">
        <v>0.16370336877966582</v>
      </c>
      <c r="U7034" s="358">
        <v>0.45561459698506712</v>
      </c>
      <c r="V7034" s="361">
        <v>0</v>
      </c>
    </row>
    <row r="7035" spans="1:22" hidden="1" outlineLevel="1">
      <c r="A7035" s="65">
        <v>7026</v>
      </c>
      <c r="B7035" s="117">
        <v>1</v>
      </c>
      <c r="C7035" s="325">
        <v>1.3861813742637645E-4</v>
      </c>
      <c r="D7035" s="358">
        <v>1.1602938350816125E-4</v>
      </c>
      <c r="E7035" s="327">
        <v>1.2810470841688408E-4</v>
      </c>
      <c r="F7035" s="332">
        <v>0</v>
      </c>
      <c r="G7035" s="358">
        <v>0</v>
      </c>
      <c r="H7035" s="327">
        <v>0</v>
      </c>
      <c r="I7035" s="332">
        <v>0</v>
      </c>
      <c r="J7035" s="358">
        <v>0</v>
      </c>
      <c r="K7035" s="327">
        <v>9.5084997073164795E-5</v>
      </c>
      <c r="L7035" s="336">
        <v>1.644775488145868E-4</v>
      </c>
      <c r="M7035" s="210">
        <v>1.1415525114155251E-4</v>
      </c>
      <c r="N7035" s="325">
        <v>9.420020580650667E-4</v>
      </c>
      <c r="O7035" s="358">
        <v>6.0400642312313704E-4</v>
      </c>
      <c r="P7035" s="327">
        <v>3.1886678803614269E-4</v>
      </c>
      <c r="Q7035" s="332">
        <v>0.62661361626878875</v>
      </c>
      <c r="R7035" s="358">
        <v>0.5769081305308732</v>
      </c>
      <c r="S7035" s="327">
        <v>0.73630556829874039</v>
      </c>
      <c r="T7035" s="358">
        <v>0.17353603118560104</v>
      </c>
      <c r="U7035" s="358">
        <v>0.49765046754023706</v>
      </c>
      <c r="V7035" s="361">
        <v>0</v>
      </c>
    </row>
    <row r="7036" spans="1:22" hidden="1" outlineLevel="1">
      <c r="A7036" s="65">
        <v>7027</v>
      </c>
      <c r="B7036" s="117">
        <v>1</v>
      </c>
      <c r="C7036" s="325">
        <v>1.4323082501861497E-4</v>
      </c>
      <c r="D7036" s="358">
        <v>1.2816114210552931E-4</v>
      </c>
      <c r="E7036" s="327">
        <v>1.3552505203353804E-4</v>
      </c>
      <c r="F7036" s="332">
        <v>0</v>
      </c>
      <c r="G7036" s="358">
        <v>0</v>
      </c>
      <c r="H7036" s="327">
        <v>0</v>
      </c>
      <c r="I7036" s="332">
        <v>0</v>
      </c>
      <c r="J7036" s="358">
        <v>0</v>
      </c>
      <c r="K7036" s="327">
        <v>1.2479905865852881E-4</v>
      </c>
      <c r="L7036" s="336">
        <v>1.1748396343899057E-4</v>
      </c>
      <c r="M7036" s="210">
        <v>1.1415525114155251E-4</v>
      </c>
      <c r="N7036" s="325">
        <v>0</v>
      </c>
      <c r="O7036" s="358">
        <v>0</v>
      </c>
      <c r="P7036" s="327">
        <v>0</v>
      </c>
      <c r="Q7036" s="332">
        <v>0.62661361626878875</v>
      </c>
      <c r="R7036" s="358">
        <v>0.62195255887648215</v>
      </c>
      <c r="S7036" s="327">
        <v>0.73726769558526595</v>
      </c>
      <c r="T7036" s="358">
        <v>0.21548175059815439</v>
      </c>
      <c r="U7036" s="358">
        <v>0.63844803396965022</v>
      </c>
      <c r="V7036" s="361">
        <v>0</v>
      </c>
    </row>
    <row r="7037" spans="1:22" hidden="1" outlineLevel="1">
      <c r="A7037" s="65">
        <v>7028</v>
      </c>
      <c r="B7037" s="117">
        <v>1</v>
      </c>
      <c r="C7037" s="325">
        <v>1.4861854413041661E-4</v>
      </c>
      <c r="D7037" s="358">
        <v>1.3477139518742857E-4</v>
      </c>
      <c r="E7037" s="327">
        <v>1.4294539565019198E-4</v>
      </c>
      <c r="F7037" s="332">
        <v>0</v>
      </c>
      <c r="G7037" s="358">
        <v>0</v>
      </c>
      <c r="H7037" s="327">
        <v>0</v>
      </c>
      <c r="I7037" s="332">
        <v>8.9157550307147697E-5</v>
      </c>
      <c r="J7037" s="358">
        <v>0</v>
      </c>
      <c r="K7037" s="327">
        <v>1.218276524999924E-4</v>
      </c>
      <c r="L7037" s="336">
        <v>8.811297257924293E-5</v>
      </c>
      <c r="M7037" s="210">
        <v>1.1415525114155251E-4</v>
      </c>
      <c r="N7037" s="325">
        <v>0</v>
      </c>
      <c r="O7037" s="358">
        <v>0</v>
      </c>
      <c r="P7037" s="327">
        <v>0</v>
      </c>
      <c r="Q7037" s="332">
        <v>0.62661361626878875</v>
      </c>
      <c r="R7037" s="358">
        <v>0.63346217350820044</v>
      </c>
      <c r="S7037" s="327">
        <v>0.74859378515019603</v>
      </c>
      <c r="T7037" s="358">
        <v>0.2748961361999756</v>
      </c>
      <c r="U7037" s="358">
        <v>0.68669888538647139</v>
      </c>
      <c r="V7037" s="361">
        <v>0</v>
      </c>
    </row>
    <row r="7038" spans="1:22" hidden="1" outlineLevel="1">
      <c r="A7038" s="65">
        <v>7029</v>
      </c>
      <c r="B7038" s="117">
        <v>1</v>
      </c>
      <c r="C7038" s="325">
        <v>1.3916190954090863E-4</v>
      </c>
      <c r="D7038" s="358">
        <v>1.3014421803009908E-4</v>
      </c>
      <c r="E7038" s="327">
        <v>1.3363104824327322E-4</v>
      </c>
      <c r="F7038" s="332">
        <v>0</v>
      </c>
      <c r="G7038" s="358">
        <v>0</v>
      </c>
      <c r="H7038" s="327">
        <v>0</v>
      </c>
      <c r="I7038" s="332">
        <v>1.15904815399292E-4</v>
      </c>
      <c r="J7038" s="358">
        <v>0</v>
      </c>
      <c r="K7038" s="327">
        <v>1.3371327713413802E-4</v>
      </c>
      <c r="L7038" s="336">
        <v>5.8741981719495287E-5</v>
      </c>
      <c r="M7038" s="210">
        <v>1.1415525114155251E-4</v>
      </c>
      <c r="N7038" s="325">
        <v>0</v>
      </c>
      <c r="O7038" s="358">
        <v>0</v>
      </c>
      <c r="P7038" s="327">
        <v>0</v>
      </c>
      <c r="Q7038" s="332">
        <v>0.62661361626878875</v>
      </c>
      <c r="R7038" s="358">
        <v>0.63989058676362109</v>
      </c>
      <c r="S7038" s="327">
        <v>0.74512506381829102</v>
      </c>
      <c r="T7038" s="358">
        <v>0.2356700893677873</v>
      </c>
      <c r="U7038" s="358">
        <v>0.65844897237896494</v>
      </c>
      <c r="V7038" s="361">
        <v>0</v>
      </c>
    </row>
    <row r="7039" spans="1:22" hidden="1" outlineLevel="1">
      <c r="A7039" s="65">
        <v>7030</v>
      </c>
      <c r="B7039" s="117">
        <v>1</v>
      </c>
      <c r="C7039" s="325">
        <v>1.2796770428657371E-4</v>
      </c>
      <c r="D7039" s="358">
        <v>1.1812911095770572E-4</v>
      </c>
      <c r="E7039" s="327">
        <v>1.2418697454935003E-4</v>
      </c>
      <c r="F7039" s="332">
        <v>0</v>
      </c>
      <c r="G7039" s="358">
        <v>0</v>
      </c>
      <c r="H7039" s="327">
        <v>0</v>
      </c>
      <c r="I7039" s="332">
        <v>1.2704950918768546E-4</v>
      </c>
      <c r="J7039" s="358">
        <v>0</v>
      </c>
      <c r="K7039" s="327">
        <v>1.3965608945121081E-4</v>
      </c>
      <c r="L7039" s="336">
        <v>3.7594868300476983E-5</v>
      </c>
      <c r="M7039" s="210">
        <v>1.1415525114155251E-4</v>
      </c>
      <c r="N7039" s="325">
        <v>0</v>
      </c>
      <c r="O7039" s="358">
        <v>0</v>
      </c>
      <c r="P7039" s="327">
        <v>0</v>
      </c>
      <c r="Q7039" s="332">
        <v>0.65959328028293551</v>
      </c>
      <c r="R7039" s="358">
        <v>0.65795812344158389</v>
      </c>
      <c r="S7039" s="327">
        <v>0.75085562582013343</v>
      </c>
      <c r="T7039" s="358">
        <v>0.17364063397715351</v>
      </c>
      <c r="U7039" s="358">
        <v>0.58014021352215639</v>
      </c>
      <c r="V7039" s="361">
        <v>0</v>
      </c>
    </row>
    <row r="7040" spans="1:22" hidden="1" outlineLevel="1">
      <c r="A7040" s="65">
        <v>7031</v>
      </c>
      <c r="B7040" s="117">
        <v>1</v>
      </c>
      <c r="C7040" s="325">
        <v>1.1347336481990552E-4</v>
      </c>
      <c r="D7040" s="358">
        <v>1.0794154444324919E-4</v>
      </c>
      <c r="E7040" s="327">
        <v>1.1138299002201182E-4</v>
      </c>
      <c r="F7040" s="332">
        <v>0</v>
      </c>
      <c r="G7040" s="358">
        <v>0</v>
      </c>
      <c r="H7040" s="327">
        <v>0</v>
      </c>
      <c r="I7040" s="332">
        <v>1.6271252931054456E-4</v>
      </c>
      <c r="J7040" s="358">
        <v>0</v>
      </c>
      <c r="K7040" s="327">
        <v>1.4559890176828365E-4</v>
      </c>
      <c r="L7040" s="336">
        <v>2.3496792687798115E-5</v>
      </c>
      <c r="M7040" s="210">
        <v>1.1415525114155251E-4</v>
      </c>
      <c r="N7040" s="325">
        <v>0</v>
      </c>
      <c r="O7040" s="358">
        <v>0</v>
      </c>
      <c r="P7040" s="327">
        <v>0</v>
      </c>
      <c r="Q7040" s="332">
        <v>0.65959328028293551</v>
      </c>
      <c r="R7040" s="358">
        <v>0.59768243954032829</v>
      </c>
      <c r="S7040" s="327">
        <v>0.82342024798420921</v>
      </c>
      <c r="T7040" s="358">
        <v>0.12583715823766006</v>
      </c>
      <c r="U7040" s="358">
        <v>0.48420350894866387</v>
      </c>
      <c r="V7040" s="361">
        <v>0</v>
      </c>
    </row>
    <row r="7041" spans="1:22" hidden="1" outlineLevel="1">
      <c r="A7041" s="65">
        <v>7032</v>
      </c>
      <c r="B7041" s="117">
        <v>1</v>
      </c>
      <c r="C7041" s="325">
        <v>1.0252916973317159E-4</v>
      </c>
      <c r="D7041" s="358">
        <v>9.8628864366102881E-5</v>
      </c>
      <c r="E7041" s="327">
        <v>1.0126433963566554E-4</v>
      </c>
      <c r="F7041" s="332">
        <v>0</v>
      </c>
      <c r="G7041" s="358">
        <v>0</v>
      </c>
      <c r="H7041" s="327">
        <v>0</v>
      </c>
      <c r="I7041" s="332">
        <v>1.7831510061429539E-4</v>
      </c>
      <c r="J7041" s="358">
        <v>0</v>
      </c>
      <c r="K7041" s="327">
        <v>1.515417140853564E-4</v>
      </c>
      <c r="L7041" s="336">
        <v>9.3987170751192458E-6</v>
      </c>
      <c r="M7041" s="210">
        <v>1.1415525114155251E-4</v>
      </c>
      <c r="N7041" s="325">
        <v>0</v>
      </c>
      <c r="O7041" s="358">
        <v>0</v>
      </c>
      <c r="P7041" s="327">
        <v>0</v>
      </c>
      <c r="Q7041" s="332">
        <v>0.62661361626878875</v>
      </c>
      <c r="R7041" s="358">
        <v>0.60409010111503747</v>
      </c>
      <c r="S7041" s="327">
        <v>0.79459020181893281</v>
      </c>
      <c r="T7041" s="358">
        <v>9.2364264940859392E-2</v>
      </c>
      <c r="U7041" s="358">
        <v>0.4300766756262811</v>
      </c>
      <c r="V7041" s="361">
        <v>0</v>
      </c>
    </row>
    <row r="7042" spans="1:22" hidden="1" outlineLevel="1">
      <c r="A7042" s="65">
        <v>7033</v>
      </c>
      <c r="B7042" s="117">
        <v>1</v>
      </c>
      <c r="C7042" s="325">
        <v>9.2941279805673101E-5</v>
      </c>
      <c r="D7042" s="358">
        <v>8.8052459435064052E-5</v>
      </c>
      <c r="E7042" s="327">
        <v>9.0886236675310369E-5</v>
      </c>
      <c r="F7042" s="332">
        <v>0</v>
      </c>
      <c r="G7042" s="358">
        <v>0</v>
      </c>
      <c r="H7042" s="327">
        <v>0</v>
      </c>
      <c r="I7042" s="332">
        <v>1.9391767191804623E-4</v>
      </c>
      <c r="J7042" s="358">
        <v>0</v>
      </c>
      <c r="K7042" s="327">
        <v>1.515417140853564E-4</v>
      </c>
      <c r="L7042" s="336">
        <v>5.8741981719495289E-6</v>
      </c>
      <c r="M7042" s="210">
        <v>1.1415525114155251E-4</v>
      </c>
      <c r="N7042" s="325">
        <v>0</v>
      </c>
      <c r="O7042" s="358">
        <v>0</v>
      </c>
      <c r="P7042" s="327">
        <v>0</v>
      </c>
      <c r="Q7042" s="332">
        <v>0.59363395225464199</v>
      </c>
      <c r="R7042" s="358">
        <v>0.62367932415206462</v>
      </c>
      <c r="S7042" s="327">
        <v>0.80210998395507116</v>
      </c>
      <c r="T7042" s="358">
        <v>3.1276234674198135E-2</v>
      </c>
      <c r="U7042" s="358">
        <v>0.33131497975203794</v>
      </c>
      <c r="V7042" s="361">
        <v>0</v>
      </c>
    </row>
    <row r="7043" spans="1:22" hidden="1" outlineLevel="1">
      <c r="A7043" s="65">
        <v>7034</v>
      </c>
      <c r="B7043" s="117">
        <v>1</v>
      </c>
      <c r="C7043" s="325">
        <v>8.7172295188279932E-5</v>
      </c>
      <c r="D7043" s="358">
        <v>8.2900350415348453E-5</v>
      </c>
      <c r="E7043" s="327">
        <v>8.420533289458173E-5</v>
      </c>
      <c r="F7043" s="332">
        <v>0</v>
      </c>
      <c r="G7043" s="358">
        <v>0</v>
      </c>
      <c r="H7043" s="327">
        <v>0</v>
      </c>
      <c r="I7043" s="332">
        <v>1.9391767191804623E-4</v>
      </c>
      <c r="J7043" s="358">
        <v>0</v>
      </c>
      <c r="K7043" s="327">
        <v>1.6045593256096565E-4</v>
      </c>
      <c r="L7043" s="336">
        <v>2.3496792687798115E-6</v>
      </c>
      <c r="M7043" s="210">
        <v>1.1415525114155251E-4</v>
      </c>
      <c r="N7043" s="325">
        <v>0</v>
      </c>
      <c r="O7043" s="358">
        <v>0</v>
      </c>
      <c r="P7043" s="327">
        <v>0</v>
      </c>
      <c r="Q7043" s="332">
        <v>0.56065428824049512</v>
      </c>
      <c r="R7043" s="358">
        <v>0.52130508011368837</v>
      </c>
      <c r="S7043" s="327">
        <v>0.83255201409857926</v>
      </c>
      <c r="T7043" s="358">
        <v>3.0439412341778115E-2</v>
      </c>
      <c r="U7043" s="358">
        <v>0.3151560295117441</v>
      </c>
      <c r="V7043" s="361">
        <v>0</v>
      </c>
    </row>
    <row r="7044" spans="1:22" hidden="1" outlineLevel="1">
      <c r="A7044" s="65">
        <v>7035</v>
      </c>
      <c r="B7044" s="117">
        <v>1</v>
      </c>
      <c r="C7044" s="325">
        <v>8.4522187411709295E-5</v>
      </c>
      <c r="D7044" s="358">
        <v>8.012015573678493E-5</v>
      </c>
      <c r="E7044" s="327">
        <v>8.0858394689867192E-5</v>
      </c>
      <c r="F7044" s="332">
        <v>0</v>
      </c>
      <c r="G7044" s="358">
        <v>0</v>
      </c>
      <c r="H7044" s="327">
        <v>0</v>
      </c>
      <c r="I7044" s="332">
        <v>2.0729130446411843E-4</v>
      </c>
      <c r="J7044" s="358">
        <v>0</v>
      </c>
      <c r="K7044" s="327">
        <v>1.5748452640242924E-4</v>
      </c>
      <c r="L7044" s="336">
        <v>1.1748396343899057E-6</v>
      </c>
      <c r="M7044" s="210">
        <v>1.1415525114155251E-4</v>
      </c>
      <c r="N7044" s="325">
        <v>0</v>
      </c>
      <c r="O7044" s="358">
        <v>0</v>
      </c>
      <c r="P7044" s="327">
        <v>0</v>
      </c>
      <c r="Q7044" s="332">
        <v>0.59363395225464199</v>
      </c>
      <c r="R7044" s="358">
        <v>0.54074126439196013</v>
      </c>
      <c r="S7044" s="327">
        <v>0.87686892956970719</v>
      </c>
      <c r="T7044" s="358">
        <v>2.94979872178056E-2</v>
      </c>
      <c r="U7044" s="358">
        <v>0.30363006500468137</v>
      </c>
      <c r="V7044" s="361">
        <v>0</v>
      </c>
    </row>
    <row r="7045" spans="1:22" hidden="1" outlineLevel="1">
      <c r="A7045" s="65">
        <v>7036</v>
      </c>
      <c r="B7045" s="117">
        <v>1</v>
      </c>
      <c r="C7045" s="325">
        <v>8.3797157925666384E-5</v>
      </c>
      <c r="D7045" s="358">
        <v>7.9186943536987389E-5</v>
      </c>
      <c r="E7045" s="327">
        <v>7.9781666507730342E-5</v>
      </c>
      <c r="F7045" s="332">
        <v>0</v>
      </c>
      <c r="G7045" s="358">
        <v>0</v>
      </c>
      <c r="H7045" s="327">
        <v>0</v>
      </c>
      <c r="I7045" s="332">
        <v>2.1397812073715446E-4</v>
      </c>
      <c r="J7045" s="358">
        <v>0</v>
      </c>
      <c r="K7045" s="327">
        <v>1.4559890176828365E-4</v>
      </c>
      <c r="L7045" s="336">
        <v>1.409807561267887E-5</v>
      </c>
      <c r="M7045" s="210">
        <v>1.1415525114155251E-4</v>
      </c>
      <c r="N7045" s="325">
        <v>0</v>
      </c>
      <c r="O7045" s="358">
        <v>0</v>
      </c>
      <c r="P7045" s="327">
        <v>0</v>
      </c>
      <c r="Q7045" s="332">
        <v>0.49469496021220166</v>
      </c>
      <c r="R7045" s="358">
        <v>0.54185419183790839</v>
      </c>
      <c r="S7045" s="327">
        <v>0.92557449194195562</v>
      </c>
      <c r="T7045" s="358">
        <v>2.6987520220545548E-2</v>
      </c>
      <c r="U7045" s="358">
        <v>0.29956207753160041</v>
      </c>
      <c r="V7045" s="361">
        <v>0</v>
      </c>
    </row>
    <row r="7046" spans="1:22" hidden="1" outlineLevel="1">
      <c r="A7046" s="65">
        <v>7037</v>
      </c>
      <c r="B7046" s="117">
        <v>1</v>
      </c>
      <c r="C7046" s="325">
        <v>8.4503436649139223E-5</v>
      </c>
      <c r="D7046" s="358">
        <v>8.0178481499272274E-5</v>
      </c>
      <c r="E7046" s="327">
        <v>7.9470323418919694E-5</v>
      </c>
      <c r="F7046" s="332">
        <v>0</v>
      </c>
      <c r="G7046" s="358">
        <v>0</v>
      </c>
      <c r="H7046" s="327">
        <v>0</v>
      </c>
      <c r="I7046" s="332">
        <v>2.2512281452554794E-4</v>
      </c>
      <c r="J7046" s="358">
        <v>0</v>
      </c>
      <c r="K7046" s="327">
        <v>1.6045593256096565E-4</v>
      </c>
      <c r="L7046" s="336">
        <v>3.7594868300476983E-5</v>
      </c>
      <c r="M7046" s="210">
        <v>1.1415525114155251E-4</v>
      </c>
      <c r="N7046" s="325">
        <v>0</v>
      </c>
      <c r="O7046" s="358">
        <v>0</v>
      </c>
      <c r="P7046" s="327">
        <v>0</v>
      </c>
      <c r="Q7046" s="332">
        <v>0.46171529619805485</v>
      </c>
      <c r="R7046" s="358">
        <v>0.53387369622931213</v>
      </c>
      <c r="S7046" s="327">
        <v>0.96552807601403035</v>
      </c>
      <c r="T7046" s="358">
        <v>3.0334809550225616E-2</v>
      </c>
      <c r="U7046" s="358">
        <v>0.30035307509581066</v>
      </c>
      <c r="V7046" s="361">
        <v>0</v>
      </c>
    </row>
    <row r="7047" spans="1:22" hidden="1" outlineLevel="1">
      <c r="A7047" s="65">
        <v>7038</v>
      </c>
      <c r="B7047" s="117">
        <v>1</v>
      </c>
      <c r="C7047" s="325">
        <v>9.1403717274926918E-5</v>
      </c>
      <c r="D7047" s="358">
        <v>8.3755794931829523E-5</v>
      </c>
      <c r="E7047" s="327">
        <v>8.43739770676875E-5</v>
      </c>
      <c r="F7047" s="332">
        <v>0</v>
      </c>
      <c r="G7047" s="358">
        <v>0</v>
      </c>
      <c r="H7047" s="327">
        <v>0</v>
      </c>
      <c r="I7047" s="332">
        <v>2.1397812073715446E-4</v>
      </c>
      <c r="J7047" s="358">
        <v>0</v>
      </c>
      <c r="K7047" s="327">
        <v>1.5748452640242924E-4</v>
      </c>
      <c r="L7047" s="336">
        <v>9.3987170751192462E-5</v>
      </c>
      <c r="M7047" s="210">
        <v>1.1415525114155251E-4</v>
      </c>
      <c r="N7047" s="325">
        <v>0</v>
      </c>
      <c r="O7047" s="358">
        <v>0</v>
      </c>
      <c r="P7047" s="327">
        <v>0</v>
      </c>
      <c r="Q7047" s="332">
        <v>0.39575596816976127</v>
      </c>
      <c r="R7047" s="358">
        <v>0.56107467273629363</v>
      </c>
      <c r="S7047" s="327">
        <v>1.0011605304043623</v>
      </c>
      <c r="T7047" s="358">
        <v>3.2008454215065651E-2</v>
      </c>
      <c r="U7047" s="358">
        <v>0.32035401350512532</v>
      </c>
      <c r="V7047" s="361">
        <v>0</v>
      </c>
    </row>
    <row r="7048" spans="1:22" hidden="1" outlineLevel="1">
      <c r="A7048" s="65">
        <v>7039</v>
      </c>
      <c r="B7048" s="117">
        <v>1</v>
      </c>
      <c r="C7048" s="325">
        <v>1.1053574535059373E-4</v>
      </c>
      <c r="D7048" s="358">
        <v>9.4312757942039237E-5</v>
      </c>
      <c r="E7048" s="327">
        <v>9.927952744449762E-5</v>
      </c>
      <c r="F7048" s="332">
        <v>0</v>
      </c>
      <c r="G7048" s="358">
        <v>0</v>
      </c>
      <c r="H7048" s="327">
        <v>0</v>
      </c>
      <c r="I7048" s="332">
        <v>2.2512281452554794E-4</v>
      </c>
      <c r="J7048" s="358">
        <v>0</v>
      </c>
      <c r="K7048" s="327">
        <v>1.4559890176828365E-4</v>
      </c>
      <c r="L7048" s="336">
        <v>1.8210014333043539E-4</v>
      </c>
      <c r="M7048" s="210">
        <v>1.1415525114155251E-4</v>
      </c>
      <c r="N7048" s="325">
        <v>3.7680082322602668E-4</v>
      </c>
      <c r="O7048" s="358">
        <v>5.1146824671663583E-3</v>
      </c>
      <c r="P7048" s="327">
        <v>2.6216587125707427E-4</v>
      </c>
      <c r="Q7048" s="332">
        <v>0.32979664014146776</v>
      </c>
      <c r="R7048" s="358">
        <v>0.55204335243081337</v>
      </c>
      <c r="S7048" s="327">
        <v>0.99254358654294361</v>
      </c>
      <c r="T7048" s="358">
        <v>6.5795155886523835E-2</v>
      </c>
      <c r="U7048" s="358">
        <v>0.35583590424255374</v>
      </c>
      <c r="V7048" s="361">
        <v>0</v>
      </c>
    </row>
    <row r="7049" spans="1:22" hidden="1" outlineLevel="1">
      <c r="A7049" s="65">
        <v>7040</v>
      </c>
      <c r="B7049" s="117">
        <v>1</v>
      </c>
      <c r="C7049" s="325">
        <v>1.3632429413863725E-4</v>
      </c>
      <c r="D7049" s="358">
        <v>1.0673614535184403E-4</v>
      </c>
      <c r="E7049" s="327">
        <v>1.1606610898287209E-4</v>
      </c>
      <c r="F7049" s="332">
        <v>0</v>
      </c>
      <c r="G7049" s="358">
        <v>0</v>
      </c>
      <c r="H7049" s="327">
        <v>0</v>
      </c>
      <c r="I7049" s="332">
        <v>2.3180963079858402E-4</v>
      </c>
      <c r="J7049" s="358">
        <v>0</v>
      </c>
      <c r="K7049" s="327">
        <v>1.1885624634145602E-4</v>
      </c>
      <c r="L7049" s="336">
        <v>1.5860335064263727E-4</v>
      </c>
      <c r="M7049" s="210">
        <v>1.1415525114155251E-4</v>
      </c>
      <c r="N7049" s="325">
        <v>6.7070546534232764E-2</v>
      </c>
      <c r="O7049" s="358">
        <v>6.1392473371240916E-2</v>
      </c>
      <c r="P7049" s="327">
        <v>5.6452231072361914E-2</v>
      </c>
      <c r="Q7049" s="332">
        <v>0.32979664014146776</v>
      </c>
      <c r="R7049" s="358">
        <v>0.555081640180212</v>
      </c>
      <c r="S7049" s="327">
        <v>1.0166727152122808</v>
      </c>
      <c r="T7049" s="358">
        <v>0.18838962758605632</v>
      </c>
      <c r="U7049" s="358">
        <v>0.5243183854193233</v>
      </c>
      <c r="V7049" s="361">
        <v>0</v>
      </c>
    </row>
    <row r="7050" spans="1:22" hidden="1" outlineLevel="1">
      <c r="A7050" s="65">
        <v>7041</v>
      </c>
      <c r="B7050" s="117">
        <v>1</v>
      </c>
      <c r="C7050" s="325">
        <v>1.5060612496284458E-4</v>
      </c>
      <c r="D7050" s="358">
        <v>1.1517393899168016E-4</v>
      </c>
      <c r="E7050" s="327">
        <v>1.278452558428752E-4</v>
      </c>
      <c r="F7050" s="332">
        <v>0</v>
      </c>
      <c r="G7050" s="358">
        <v>0</v>
      </c>
      <c r="H7050" s="327">
        <v>0</v>
      </c>
      <c r="I7050" s="332">
        <v>2.3180963079858402E-4</v>
      </c>
      <c r="J7050" s="358">
        <v>0</v>
      </c>
      <c r="K7050" s="327">
        <v>9.8056403231701241E-5</v>
      </c>
      <c r="L7050" s="336">
        <v>1.4685495429873823E-4</v>
      </c>
      <c r="M7050" s="210">
        <v>1.1415525114155251E-4</v>
      </c>
      <c r="N7050" s="325">
        <v>0.25057254744530777</v>
      </c>
      <c r="O7050" s="358">
        <v>0.1435197031317256</v>
      </c>
      <c r="P7050" s="327">
        <v>0.22159903295629407</v>
      </c>
      <c r="Q7050" s="332">
        <v>0.23085764809902742</v>
      </c>
      <c r="R7050" s="358">
        <v>0.57058754708323656</v>
      </c>
      <c r="S7050" s="327">
        <v>0.98547110944037919</v>
      </c>
      <c r="T7050" s="358">
        <v>0.24853623272874503</v>
      </c>
      <c r="U7050" s="358">
        <v>0.62906906285115805</v>
      </c>
      <c r="V7050" s="361">
        <v>5.7082849964909442E-2</v>
      </c>
    </row>
    <row r="7051" spans="1:22" hidden="1" outlineLevel="1">
      <c r="A7051" s="65">
        <v>7042</v>
      </c>
      <c r="B7051" s="117">
        <v>1</v>
      </c>
      <c r="C7051" s="325">
        <v>1.5388125815841774E-4</v>
      </c>
      <c r="D7051" s="358">
        <v>1.1713757299542082E-4</v>
      </c>
      <c r="E7051" s="327">
        <v>1.3460399539580651E-4</v>
      </c>
      <c r="F7051" s="332">
        <v>0</v>
      </c>
      <c r="G7051" s="358">
        <v>0</v>
      </c>
      <c r="H7051" s="327">
        <v>0</v>
      </c>
      <c r="I7051" s="332">
        <v>2.0283342694876101E-4</v>
      </c>
      <c r="J7051" s="358">
        <v>0</v>
      </c>
      <c r="K7051" s="327">
        <v>0</v>
      </c>
      <c r="L7051" s="336">
        <v>1.644775488145868E-4</v>
      </c>
      <c r="M7051" s="210">
        <v>1.1415525114155251E-4</v>
      </c>
      <c r="N7051" s="325">
        <v>0.40298848044023555</v>
      </c>
      <c r="O7051" s="358">
        <v>0.25832172730582192</v>
      </c>
      <c r="P7051" s="327">
        <v>0.33945720662266615</v>
      </c>
      <c r="Q7051" s="332">
        <v>0.26383731211317418</v>
      </c>
      <c r="R7051" s="358">
        <v>0.58335482449176435</v>
      </c>
      <c r="S7051" s="327">
        <v>0.94929851729502857</v>
      </c>
      <c r="T7051" s="358">
        <v>0.25784588117691776</v>
      </c>
      <c r="U7051" s="358">
        <v>0.63957803048995054</v>
      </c>
      <c r="V7051" s="361">
        <v>0.10739537113728688</v>
      </c>
    </row>
    <row r="7052" spans="1:22" hidden="1" outlineLevel="1">
      <c r="A7052" s="65">
        <v>7043</v>
      </c>
      <c r="B7052" s="117">
        <v>1</v>
      </c>
      <c r="C7052" s="325">
        <v>1.5097488996005607E-4</v>
      </c>
      <c r="D7052" s="358">
        <v>1.1634045424142709E-4</v>
      </c>
      <c r="E7052" s="327">
        <v>1.3354023984237011E-4</v>
      </c>
      <c r="F7052" s="332">
        <v>0</v>
      </c>
      <c r="G7052" s="358">
        <v>0</v>
      </c>
      <c r="H7052" s="327">
        <v>0</v>
      </c>
      <c r="I7052" s="332">
        <v>1.4042314173375763E-4</v>
      </c>
      <c r="J7052" s="358">
        <v>0</v>
      </c>
      <c r="K7052" s="327">
        <v>0</v>
      </c>
      <c r="L7052" s="336">
        <v>1.8797434150238492E-4</v>
      </c>
      <c r="M7052" s="210">
        <v>1.1415525114155251E-4</v>
      </c>
      <c r="N7052" s="325">
        <v>0.51640552823126962</v>
      </c>
      <c r="O7052" s="358">
        <v>0.29650309297789568</v>
      </c>
      <c r="P7052" s="327">
        <v>0.41222834480165049</v>
      </c>
      <c r="Q7052" s="332">
        <v>0.32979664014146776</v>
      </c>
      <c r="R7052" s="358">
        <v>0.62455378079050772</v>
      </c>
      <c r="S7052" s="327">
        <v>0.9459395148998111</v>
      </c>
      <c r="T7052" s="358">
        <v>0.23765754240728482</v>
      </c>
      <c r="U7052" s="358">
        <v>0.59776815923884052</v>
      </c>
      <c r="V7052" s="361">
        <v>0.20204865978163764</v>
      </c>
    </row>
    <row r="7053" spans="1:22" hidden="1" outlineLevel="1">
      <c r="A7053" s="65">
        <v>7044</v>
      </c>
      <c r="B7053" s="117">
        <v>1</v>
      </c>
      <c r="C7053" s="325">
        <v>1.476435044767727E-4</v>
      </c>
      <c r="D7053" s="358">
        <v>1.1548500972494601E-4</v>
      </c>
      <c r="E7053" s="327">
        <v>1.3405914499038787E-4</v>
      </c>
      <c r="F7053" s="332">
        <v>0</v>
      </c>
      <c r="G7053" s="358">
        <v>0</v>
      </c>
      <c r="H7053" s="327">
        <v>0</v>
      </c>
      <c r="I7053" s="332">
        <v>1.1144693788393462E-4</v>
      </c>
      <c r="J7053" s="358">
        <v>0</v>
      </c>
      <c r="K7053" s="327">
        <v>0</v>
      </c>
      <c r="L7053" s="336">
        <v>2.0677177565262342E-4</v>
      </c>
      <c r="M7053" s="210">
        <v>1.1415525114155251E-4</v>
      </c>
      <c r="N7053" s="325">
        <v>0.54899879944032093</v>
      </c>
      <c r="O7053" s="358">
        <v>0.33722958967796951</v>
      </c>
      <c r="P7053" s="327">
        <v>0.43420881446350607</v>
      </c>
      <c r="Q7053" s="332">
        <v>0.32979664014146776</v>
      </c>
      <c r="R7053" s="358">
        <v>0.64738023345465767</v>
      </c>
      <c r="S7053" s="327">
        <v>0.93365129804835578</v>
      </c>
      <c r="T7053" s="358">
        <v>0.21035621381208178</v>
      </c>
      <c r="U7053" s="358">
        <v>0.56341626502171249</v>
      </c>
      <c r="V7053" s="361">
        <v>0.32088823802312538</v>
      </c>
    </row>
    <row r="7054" spans="1:22" hidden="1" outlineLevel="1">
      <c r="A7054" s="65">
        <v>7045</v>
      </c>
      <c r="B7054" s="117">
        <v>1</v>
      </c>
      <c r="C7054" s="325">
        <v>1.3325541933133494E-4</v>
      </c>
      <c r="D7054" s="358">
        <v>1.1391021413778766E-4</v>
      </c>
      <c r="E7054" s="327">
        <v>1.2919440922772138E-4</v>
      </c>
      <c r="F7054" s="332">
        <v>0</v>
      </c>
      <c r="G7054" s="358">
        <v>0</v>
      </c>
      <c r="H7054" s="327">
        <v>0</v>
      </c>
      <c r="I7054" s="332">
        <v>0</v>
      </c>
      <c r="J7054" s="358">
        <v>0</v>
      </c>
      <c r="K7054" s="327">
        <v>0</v>
      </c>
      <c r="L7054" s="336">
        <v>1.8797434150238492E-4</v>
      </c>
      <c r="M7054" s="210">
        <v>1.1415525114155251E-4</v>
      </c>
      <c r="N7054" s="325">
        <v>0.54767999655902977</v>
      </c>
      <c r="O7054" s="358">
        <v>0.32047318627369198</v>
      </c>
      <c r="P7054" s="327">
        <v>0.43996183318889015</v>
      </c>
      <c r="Q7054" s="332">
        <v>0.36277630415561452</v>
      </c>
      <c r="R7054" s="358">
        <v>0.65144846781349808</v>
      </c>
      <c r="S7054" s="327">
        <v>0.92908541499117048</v>
      </c>
      <c r="T7054" s="358">
        <v>0.12813841965181511</v>
      </c>
      <c r="U7054" s="358">
        <v>0.45923058585002802</v>
      </c>
      <c r="V7054" s="361">
        <v>0.32801128353894887</v>
      </c>
    </row>
    <row r="7055" spans="1:22" hidden="1" outlineLevel="1">
      <c r="A7055" s="65">
        <v>7046</v>
      </c>
      <c r="B7055" s="117">
        <v>1</v>
      </c>
      <c r="C7055" s="325">
        <v>1.3453672144029006E-4</v>
      </c>
      <c r="D7055" s="358">
        <v>1.108383906467874E-4</v>
      </c>
      <c r="E7055" s="327">
        <v>1.2482263335567177E-4</v>
      </c>
      <c r="F7055" s="332">
        <v>0</v>
      </c>
      <c r="G7055" s="358">
        <v>0</v>
      </c>
      <c r="H7055" s="327">
        <v>0</v>
      </c>
      <c r="I7055" s="332">
        <v>0</v>
      </c>
      <c r="J7055" s="358">
        <v>0</v>
      </c>
      <c r="K7055" s="327">
        <v>0</v>
      </c>
      <c r="L7055" s="336">
        <v>1.9032402077116473E-4</v>
      </c>
      <c r="M7055" s="210">
        <v>1.1415525114155251E-4</v>
      </c>
      <c r="N7055" s="325">
        <v>0.54523079120806062</v>
      </c>
      <c r="O7055" s="358">
        <v>0.30997964935112804</v>
      </c>
      <c r="P7055" s="327">
        <v>0.37320770045885399</v>
      </c>
      <c r="Q7055" s="332">
        <v>0.32979664014146776</v>
      </c>
      <c r="R7055" s="358">
        <v>0.61151262799231054</v>
      </c>
      <c r="S7055" s="327">
        <v>0.83496577542251449</v>
      </c>
      <c r="T7055" s="358">
        <v>0.11652750978948737</v>
      </c>
      <c r="U7055" s="358">
        <v>0.40849374208854605</v>
      </c>
      <c r="V7055" s="361">
        <v>0.27529463907296697</v>
      </c>
    </row>
    <row r="7056" spans="1:22" hidden="1" outlineLevel="1">
      <c r="A7056" s="65">
        <v>7047</v>
      </c>
      <c r="B7056" s="117">
        <v>1</v>
      </c>
      <c r="C7056" s="325">
        <v>1.3806186480346422E-4</v>
      </c>
      <c r="D7056" s="358">
        <v>1.1241318623394575E-4</v>
      </c>
      <c r="E7056" s="327">
        <v>1.2749499486796323E-4</v>
      </c>
      <c r="F7056" s="332">
        <v>0</v>
      </c>
      <c r="G7056" s="358">
        <v>0</v>
      </c>
      <c r="H7056" s="327">
        <v>0</v>
      </c>
      <c r="I7056" s="332">
        <v>0</v>
      </c>
      <c r="J7056" s="358">
        <v>0</v>
      </c>
      <c r="K7056" s="327">
        <v>0</v>
      </c>
      <c r="L7056" s="336">
        <v>2.1382081345896285E-4</v>
      </c>
      <c r="M7056" s="210">
        <v>1.1415525114155251E-4</v>
      </c>
      <c r="N7056" s="325">
        <v>0.44613217469961558</v>
      </c>
      <c r="O7056" s="358">
        <v>0.19385797764500692</v>
      </c>
      <c r="P7056" s="327">
        <v>0.32057394867102113</v>
      </c>
      <c r="Q7056" s="332">
        <v>0.296816976127321</v>
      </c>
      <c r="R7056" s="358">
        <v>0.61945882487301562</v>
      </c>
      <c r="S7056" s="327">
        <v>0.73957173797251341</v>
      </c>
      <c r="T7056" s="358">
        <v>0.10167391338903206</v>
      </c>
      <c r="U7056" s="358">
        <v>0.39278679045637233</v>
      </c>
      <c r="V7056" s="361">
        <v>0.17629728515690854</v>
      </c>
    </row>
    <row r="7057" spans="1:22" hidden="1" outlineLevel="1">
      <c r="A7057" s="65">
        <v>7048</v>
      </c>
      <c r="B7057" s="117">
        <v>1</v>
      </c>
      <c r="C7057" s="325">
        <v>1.3968068063868072E-4</v>
      </c>
      <c r="D7057" s="358">
        <v>1.1328807267125595E-4</v>
      </c>
      <c r="E7057" s="327">
        <v>1.2942791654432938E-4</v>
      </c>
      <c r="F7057" s="332">
        <v>0</v>
      </c>
      <c r="G7057" s="358">
        <v>0</v>
      </c>
      <c r="H7057" s="327">
        <v>0</v>
      </c>
      <c r="I7057" s="332">
        <v>0</v>
      </c>
      <c r="J7057" s="358">
        <v>0</v>
      </c>
      <c r="K7057" s="327">
        <v>0</v>
      </c>
      <c r="L7057" s="336">
        <v>2.2321953053408208E-4</v>
      </c>
      <c r="M7057" s="210">
        <v>1.1415525114155251E-4</v>
      </c>
      <c r="N7057" s="325">
        <v>0.27581820260145151</v>
      </c>
      <c r="O7057" s="358">
        <v>0.13047854132849993</v>
      </c>
      <c r="P7057" s="327">
        <v>0.19313635482283109</v>
      </c>
      <c r="Q7057" s="332">
        <v>0.26383731211317418</v>
      </c>
      <c r="R7057" s="358">
        <v>0.71355962854686061</v>
      </c>
      <c r="S7057" s="327">
        <v>0.71777196719249126</v>
      </c>
      <c r="T7057" s="358">
        <v>9.1945853774649366E-2</v>
      </c>
      <c r="U7057" s="358">
        <v>0.39210879254419223</v>
      </c>
      <c r="V7057" s="361">
        <v>5.441151703244787E-2</v>
      </c>
    </row>
    <row r="7058" spans="1:22" hidden="1" outlineLevel="1">
      <c r="A7058" s="65">
        <v>7049</v>
      </c>
      <c r="B7058" s="117">
        <v>1</v>
      </c>
      <c r="C7058" s="325">
        <v>1.3887439784816748E-4</v>
      </c>
      <c r="D7058" s="358">
        <v>1.1437682023768642E-4</v>
      </c>
      <c r="E7058" s="327">
        <v>1.3130894770589375E-4</v>
      </c>
      <c r="F7058" s="332">
        <v>0</v>
      </c>
      <c r="G7058" s="358">
        <v>0</v>
      </c>
      <c r="H7058" s="327">
        <v>0</v>
      </c>
      <c r="I7058" s="332">
        <v>0</v>
      </c>
      <c r="J7058" s="358">
        <v>0</v>
      </c>
      <c r="K7058" s="327">
        <v>0</v>
      </c>
      <c r="L7058" s="336">
        <v>2.2321953053408208E-4</v>
      </c>
      <c r="M7058" s="210">
        <v>1.1415525114155251E-4</v>
      </c>
      <c r="N7058" s="325">
        <v>7.7997770407787534E-2</v>
      </c>
      <c r="O7058" s="358">
        <v>5.550159799236902E-2</v>
      </c>
      <c r="P7058" s="327">
        <v>5.8223376033246628E-2</v>
      </c>
      <c r="Q7058" s="332">
        <v>0.23085764809902742</v>
      </c>
      <c r="R7058" s="358">
        <v>0.77865884230316307</v>
      </c>
      <c r="S7058" s="327">
        <v>0.70187999457037609</v>
      </c>
      <c r="T7058" s="358">
        <v>0.10836849204839219</v>
      </c>
      <c r="U7058" s="358">
        <v>0.41346572677786719</v>
      </c>
      <c r="V7058" s="361">
        <v>0</v>
      </c>
    </row>
    <row r="7059" spans="1:22" hidden="1" outlineLevel="1">
      <c r="A7059" s="65">
        <v>7050</v>
      </c>
      <c r="B7059" s="117">
        <v>1</v>
      </c>
      <c r="C7059" s="325">
        <v>1.363117936302572E-4</v>
      </c>
      <c r="D7059" s="358">
        <v>1.1803190135356013E-4</v>
      </c>
      <c r="E7059" s="327">
        <v>1.3226892222972659E-4</v>
      </c>
      <c r="F7059" s="332">
        <v>0</v>
      </c>
      <c r="G7059" s="358">
        <v>0</v>
      </c>
      <c r="H7059" s="327">
        <v>0</v>
      </c>
      <c r="I7059" s="332">
        <v>0</v>
      </c>
      <c r="J7059" s="358">
        <v>0</v>
      </c>
      <c r="K7059" s="327">
        <v>9.5084997073164795E-5</v>
      </c>
      <c r="L7059" s="336">
        <v>1.644775488145868E-4</v>
      </c>
      <c r="M7059" s="210">
        <v>1.1415525114155251E-4</v>
      </c>
      <c r="N7059" s="325">
        <v>3.7680082322602668E-4</v>
      </c>
      <c r="O7059" s="358">
        <v>1.2080128462462741E-3</v>
      </c>
      <c r="P7059" s="327">
        <v>1.1053644018073655E-3</v>
      </c>
      <c r="Q7059" s="332">
        <v>0.26383731211317418</v>
      </c>
      <c r="R7059" s="358">
        <v>0.79391852130629825</v>
      </c>
      <c r="S7059" s="327">
        <v>0.78138205939826189</v>
      </c>
      <c r="T7059" s="358">
        <v>0.13410077877030774</v>
      </c>
      <c r="U7059" s="358">
        <v>0.46793155905634004</v>
      </c>
      <c r="V7059" s="361">
        <v>0</v>
      </c>
    </row>
    <row r="7060" spans="1:22" hidden="1" outlineLevel="1">
      <c r="A7060" s="65">
        <v>7051</v>
      </c>
      <c r="B7060" s="117">
        <v>1</v>
      </c>
      <c r="C7060" s="325">
        <v>1.4143700206607779E-4</v>
      </c>
      <c r="D7060" s="358">
        <v>1.2891937701786481E-4</v>
      </c>
      <c r="E7060" s="327">
        <v>1.4067518562761429E-4</v>
      </c>
      <c r="F7060" s="332">
        <v>0</v>
      </c>
      <c r="G7060" s="358">
        <v>0</v>
      </c>
      <c r="H7060" s="327">
        <v>0</v>
      </c>
      <c r="I7060" s="332">
        <v>0</v>
      </c>
      <c r="J7060" s="358">
        <v>0</v>
      </c>
      <c r="K7060" s="327">
        <v>1.1291343402438324E-4</v>
      </c>
      <c r="L7060" s="336">
        <v>1.1748396343899057E-4</v>
      </c>
      <c r="M7060" s="210">
        <v>1.1415525114155251E-4</v>
      </c>
      <c r="N7060" s="325">
        <v>0</v>
      </c>
      <c r="O7060" s="358">
        <v>0</v>
      </c>
      <c r="P7060" s="327">
        <v>0</v>
      </c>
      <c r="Q7060" s="332">
        <v>0.23085764809902742</v>
      </c>
      <c r="R7060" s="358">
        <v>0.82527448674823034</v>
      </c>
      <c r="S7060" s="327">
        <v>0.68632560804514753</v>
      </c>
      <c r="T7060" s="358">
        <v>0.19267834203970893</v>
      </c>
      <c r="U7060" s="358">
        <v>0.55968727650472161</v>
      </c>
      <c r="V7060" s="361">
        <v>0</v>
      </c>
    </row>
    <row r="7061" spans="1:22" hidden="1" outlineLevel="1">
      <c r="A7061" s="65">
        <v>7052</v>
      </c>
      <c r="B7061" s="117">
        <v>1</v>
      </c>
      <c r="C7061" s="325">
        <v>1.4626219830077714E-4</v>
      </c>
      <c r="D7061" s="358">
        <v>1.3409092795840953E-4</v>
      </c>
      <c r="E7061" s="327">
        <v>1.4682421163162473E-4</v>
      </c>
      <c r="F7061" s="332">
        <v>0</v>
      </c>
      <c r="G7061" s="358">
        <v>0</v>
      </c>
      <c r="H7061" s="327">
        <v>0</v>
      </c>
      <c r="I7061" s="332">
        <v>9.3615427822505074E-5</v>
      </c>
      <c r="J7061" s="358">
        <v>0</v>
      </c>
      <c r="K7061" s="327">
        <v>1.218276524999924E-4</v>
      </c>
      <c r="L7061" s="336">
        <v>8.811297257924293E-5</v>
      </c>
      <c r="M7061" s="210">
        <v>1.1415525114155251E-4</v>
      </c>
      <c r="N7061" s="325">
        <v>0</v>
      </c>
      <c r="O7061" s="358">
        <v>0</v>
      </c>
      <c r="P7061" s="327">
        <v>0</v>
      </c>
      <c r="Q7061" s="332">
        <v>0.26383731211317418</v>
      </c>
      <c r="R7061" s="358">
        <v>0.8180462846156219</v>
      </c>
      <c r="S7061" s="327">
        <v>0.70956012664733625</v>
      </c>
      <c r="T7061" s="358">
        <v>0.23012614141550466</v>
      </c>
      <c r="U7061" s="358">
        <v>0.60963312270199332</v>
      </c>
      <c r="V7061" s="361">
        <v>0</v>
      </c>
    </row>
    <row r="7062" spans="1:22" hidden="1" outlineLevel="1">
      <c r="A7062" s="65">
        <v>7053</v>
      </c>
      <c r="B7062" s="117">
        <v>1</v>
      </c>
      <c r="C7062" s="325">
        <v>1.3738683735094152E-4</v>
      </c>
      <c r="D7062" s="358">
        <v>1.3063026605082697E-4</v>
      </c>
      <c r="E7062" s="327">
        <v>1.3654988970087311E-4</v>
      </c>
      <c r="F7062" s="332">
        <v>0</v>
      </c>
      <c r="G7062" s="358">
        <v>0</v>
      </c>
      <c r="H7062" s="327">
        <v>0</v>
      </c>
      <c r="I7062" s="332">
        <v>1.15904815399292E-4</v>
      </c>
      <c r="J7062" s="358">
        <v>0</v>
      </c>
      <c r="K7062" s="327">
        <v>1.3371327713413802E-4</v>
      </c>
      <c r="L7062" s="336">
        <v>5.8741981719495287E-5</v>
      </c>
      <c r="M7062" s="210">
        <v>1.1415525114155251E-4</v>
      </c>
      <c r="N7062" s="325">
        <v>0</v>
      </c>
      <c r="O7062" s="358">
        <v>0</v>
      </c>
      <c r="P7062" s="327">
        <v>0</v>
      </c>
      <c r="Q7062" s="332">
        <v>0.296816976127321</v>
      </c>
      <c r="R7062" s="358">
        <v>0.78772885473659549</v>
      </c>
      <c r="S7062" s="327">
        <v>0.78899467425584491</v>
      </c>
      <c r="T7062" s="358">
        <v>0.23200899166344968</v>
      </c>
      <c r="U7062" s="358">
        <v>0.58477319925538751</v>
      </c>
      <c r="V7062" s="361">
        <v>0</v>
      </c>
    </row>
    <row r="7063" spans="1:22" hidden="1" outlineLevel="1">
      <c r="A7063" s="65">
        <v>7054</v>
      </c>
      <c r="B7063" s="117">
        <v>1</v>
      </c>
      <c r="C7063" s="325">
        <v>1.267676554820889E-4</v>
      </c>
      <c r="D7063" s="358">
        <v>1.1954837117823115E-4</v>
      </c>
      <c r="E7063" s="327">
        <v>1.257177447360024E-4</v>
      </c>
      <c r="F7063" s="332">
        <v>0</v>
      </c>
      <c r="G7063" s="358">
        <v>0</v>
      </c>
      <c r="H7063" s="327">
        <v>0</v>
      </c>
      <c r="I7063" s="332">
        <v>1.4710995800679369E-4</v>
      </c>
      <c r="J7063" s="358">
        <v>0</v>
      </c>
      <c r="K7063" s="327">
        <v>1.3074187097560162E-4</v>
      </c>
      <c r="L7063" s="336">
        <v>3.7594868300476983E-5</v>
      </c>
      <c r="M7063" s="210">
        <v>1.1415525114155251E-4</v>
      </c>
      <c r="N7063" s="325">
        <v>0</v>
      </c>
      <c r="O7063" s="358">
        <v>0</v>
      </c>
      <c r="P7063" s="327">
        <v>0</v>
      </c>
      <c r="Q7063" s="332">
        <v>0.19787798408488064</v>
      </c>
      <c r="R7063" s="358">
        <v>0.75941969432345546</v>
      </c>
      <c r="S7063" s="327">
        <v>0.7879650297499422</v>
      </c>
      <c r="T7063" s="358">
        <v>0.22520981021253705</v>
      </c>
      <c r="U7063" s="358">
        <v>0.49606847241181667</v>
      </c>
      <c r="V7063" s="361">
        <v>0</v>
      </c>
    </row>
    <row r="7064" spans="1:22" hidden="1" outlineLevel="1">
      <c r="A7064" s="65">
        <v>7055</v>
      </c>
      <c r="B7064" s="117">
        <v>1</v>
      </c>
      <c r="C7064" s="325">
        <v>1.1224831499866061E-4</v>
      </c>
      <c r="D7064" s="358">
        <v>1.0961354963455313E-4</v>
      </c>
      <c r="E7064" s="327">
        <v>1.1362725478718864E-4</v>
      </c>
      <c r="F7064" s="332">
        <v>0</v>
      </c>
      <c r="G7064" s="358">
        <v>0</v>
      </c>
      <c r="H7064" s="327">
        <v>0</v>
      </c>
      <c r="I7064" s="332">
        <v>1.6939934558358061E-4</v>
      </c>
      <c r="J7064" s="358">
        <v>0</v>
      </c>
      <c r="K7064" s="327">
        <v>1.4559890176828365E-4</v>
      </c>
      <c r="L7064" s="336">
        <v>2.3496792687798115E-5</v>
      </c>
      <c r="M7064" s="210">
        <v>1.1415525114155251E-4</v>
      </c>
      <c r="N7064" s="325">
        <v>0</v>
      </c>
      <c r="O7064" s="358">
        <v>0</v>
      </c>
      <c r="P7064" s="327">
        <v>0</v>
      </c>
      <c r="Q7064" s="332">
        <v>0.19787798408488064</v>
      </c>
      <c r="R7064" s="358">
        <v>0.71526962643108061</v>
      </c>
      <c r="S7064" s="327">
        <v>0.84562512208049556</v>
      </c>
      <c r="T7064" s="358">
        <v>0.11433085116688482</v>
      </c>
      <c r="U7064" s="358">
        <v>0.43256266797094173</v>
      </c>
      <c r="V7064" s="361">
        <v>0</v>
      </c>
    </row>
    <row r="7065" spans="1:22" hidden="1" outlineLevel="1">
      <c r="A7065" s="65">
        <v>7056</v>
      </c>
      <c r="B7065" s="117">
        <v>1</v>
      </c>
      <c r="C7065" s="325">
        <v>1.0097910669404536E-4</v>
      </c>
      <c r="D7065" s="358">
        <v>9.8415003236982607E-5</v>
      </c>
      <c r="E7065" s="327">
        <v>1.0068057134414556E-4</v>
      </c>
      <c r="F7065" s="332">
        <v>0</v>
      </c>
      <c r="G7065" s="358">
        <v>0</v>
      </c>
      <c r="H7065" s="327">
        <v>0</v>
      </c>
      <c r="I7065" s="332">
        <v>1.9168873316036754E-4</v>
      </c>
      <c r="J7065" s="358">
        <v>0</v>
      </c>
      <c r="K7065" s="327">
        <v>1.3371327713413802E-4</v>
      </c>
      <c r="L7065" s="336">
        <v>9.3987170751192458E-6</v>
      </c>
      <c r="M7065" s="210">
        <v>1.1415525114155251E-4</v>
      </c>
      <c r="N7065" s="325">
        <v>0</v>
      </c>
      <c r="O7065" s="358">
        <v>0</v>
      </c>
      <c r="P7065" s="327">
        <v>0</v>
      </c>
      <c r="Q7065" s="332">
        <v>0.19787798408488064</v>
      </c>
      <c r="R7065" s="358">
        <v>0.66868317032711821</v>
      </c>
      <c r="S7065" s="327">
        <v>0.89072692868208403</v>
      </c>
      <c r="T7065" s="358">
        <v>6.8514828466888889E-2</v>
      </c>
      <c r="U7065" s="358">
        <v>0.38227782281757988</v>
      </c>
      <c r="V7065" s="361">
        <v>0</v>
      </c>
    </row>
    <row r="7066" spans="1:22" hidden="1" outlineLevel="1">
      <c r="A7066" s="65">
        <v>7057</v>
      </c>
      <c r="B7066" s="117">
        <v>1</v>
      </c>
      <c r="C7066" s="325">
        <v>9.1684978713478058E-5</v>
      </c>
      <c r="D7066" s="358">
        <v>8.851906553496283E-5</v>
      </c>
      <c r="E7066" s="327">
        <v>8.973167272097086E-5</v>
      </c>
      <c r="F7066" s="332">
        <v>0</v>
      </c>
      <c r="G7066" s="358">
        <v>0</v>
      </c>
      <c r="H7066" s="327">
        <v>0</v>
      </c>
      <c r="I7066" s="332">
        <v>2.0729130446411843E-4</v>
      </c>
      <c r="J7066" s="358">
        <v>1.266051206838652E-4</v>
      </c>
      <c r="K7066" s="327">
        <v>1.4262749560974724E-4</v>
      </c>
      <c r="L7066" s="336">
        <v>5.8741981719495289E-6</v>
      </c>
      <c r="M7066" s="210">
        <v>1.1415525114155251E-4</v>
      </c>
      <c r="N7066" s="325">
        <v>0</v>
      </c>
      <c r="O7066" s="358">
        <v>0</v>
      </c>
      <c r="P7066" s="327">
        <v>0</v>
      </c>
      <c r="Q7066" s="332">
        <v>0.16489832007073388</v>
      </c>
      <c r="R7066" s="358">
        <v>0.61968135662622337</v>
      </c>
      <c r="S7066" s="327">
        <v>0.87257311539003157</v>
      </c>
      <c r="T7066" s="358">
        <v>2.8870370468490586E-2</v>
      </c>
      <c r="U7066" s="358">
        <v>0.33391397174872856</v>
      </c>
      <c r="V7066" s="361">
        <v>0</v>
      </c>
    </row>
    <row r="7067" spans="1:22" hidden="1" outlineLevel="1">
      <c r="A7067" s="65">
        <v>7058</v>
      </c>
      <c r="B7067" s="117">
        <v>1</v>
      </c>
      <c r="C7067" s="325">
        <v>8.6597271802797633E-5</v>
      </c>
      <c r="D7067" s="358">
        <v>8.3366956515247217E-5</v>
      </c>
      <c r="E7067" s="327">
        <v>8.3297248885550663E-5</v>
      </c>
      <c r="F7067" s="332">
        <v>0</v>
      </c>
      <c r="G7067" s="358">
        <v>0</v>
      </c>
      <c r="H7067" s="327">
        <v>0</v>
      </c>
      <c r="I7067" s="332">
        <v>2.1397812073715446E-4</v>
      </c>
      <c r="J7067" s="358">
        <v>1.294825097903167E-4</v>
      </c>
      <c r="K7067" s="327">
        <v>1.366846832926744E-4</v>
      </c>
      <c r="L7067" s="336">
        <v>2.3496792687798115E-6</v>
      </c>
      <c r="M7067" s="210">
        <v>1.1415525114155251E-4</v>
      </c>
      <c r="N7067" s="325">
        <v>0</v>
      </c>
      <c r="O7067" s="358">
        <v>0</v>
      </c>
      <c r="P7067" s="327">
        <v>0</v>
      </c>
      <c r="Q7067" s="332">
        <v>0.13191865605658709</v>
      </c>
      <c r="R7067" s="358">
        <v>0.51938006948168269</v>
      </c>
      <c r="S7067" s="327">
        <v>0.84895880897364584</v>
      </c>
      <c r="T7067" s="358">
        <v>2.5313875555705512E-2</v>
      </c>
      <c r="U7067" s="358">
        <v>0.3025000684843811</v>
      </c>
      <c r="V7067" s="361">
        <v>0</v>
      </c>
    </row>
    <row r="7068" spans="1:22" hidden="1" outlineLevel="1">
      <c r="A7068" s="65">
        <v>7059</v>
      </c>
      <c r="B7068" s="117">
        <v>1</v>
      </c>
      <c r="C7068" s="325">
        <v>8.5103461051381631E-5</v>
      </c>
      <c r="D7068" s="358">
        <v>7.9536898111911465E-5</v>
      </c>
      <c r="E7068" s="327">
        <v>7.9587077077223682E-5</v>
      </c>
      <c r="F7068" s="332">
        <v>0</v>
      </c>
      <c r="G7068" s="358">
        <v>0</v>
      </c>
      <c r="H7068" s="327">
        <v>0</v>
      </c>
      <c r="I7068" s="332">
        <v>2.095202432217971E-4</v>
      </c>
      <c r="J7068" s="358">
        <v>0</v>
      </c>
      <c r="K7068" s="327">
        <v>1.3371327713413802E-4</v>
      </c>
      <c r="L7068" s="336">
        <v>1.1748396343899057E-6</v>
      </c>
      <c r="M7068" s="210">
        <v>1.1415525114155251E-4</v>
      </c>
      <c r="N7068" s="325">
        <v>0</v>
      </c>
      <c r="O7068" s="358">
        <v>0</v>
      </c>
      <c r="P7068" s="327">
        <v>0</v>
      </c>
      <c r="Q7068" s="332">
        <v>0.13191865605658709</v>
      </c>
      <c r="R7068" s="358">
        <v>0.53293931170755104</v>
      </c>
      <c r="S7068" s="327">
        <v>0.82856847051372307</v>
      </c>
      <c r="T7068" s="358">
        <v>2.4790861597943005E-2</v>
      </c>
      <c r="U7068" s="358">
        <v>0.28701911615626752</v>
      </c>
      <c r="V7068" s="361">
        <v>0</v>
      </c>
    </row>
    <row r="7069" spans="1:22" hidden="1" outlineLevel="1">
      <c r="A7069" s="65">
        <v>7060</v>
      </c>
      <c r="B7069" s="117">
        <v>1</v>
      </c>
      <c r="C7069" s="325">
        <v>8.4584689953609546E-5</v>
      </c>
      <c r="D7069" s="358">
        <v>8.1519974036481249E-5</v>
      </c>
      <c r="E7069" s="327">
        <v>7.7394702826848652E-5</v>
      </c>
      <c r="F7069" s="332">
        <v>0</v>
      </c>
      <c r="G7069" s="358">
        <v>0</v>
      </c>
      <c r="H7069" s="327">
        <v>0</v>
      </c>
      <c r="I7069" s="332">
        <v>2.0729130446411843E-4</v>
      </c>
      <c r="J7069" s="358">
        <v>0</v>
      </c>
      <c r="K7069" s="327">
        <v>1.4262749560974724E-4</v>
      </c>
      <c r="L7069" s="336">
        <v>1.409807561267887E-5</v>
      </c>
      <c r="M7069" s="210">
        <v>1.1415525114155251E-4</v>
      </c>
      <c r="N7069" s="325">
        <v>0</v>
      </c>
      <c r="O7069" s="358">
        <v>0</v>
      </c>
      <c r="P7069" s="327">
        <v>0</v>
      </c>
      <c r="Q7069" s="332">
        <v>0.16489832007073388</v>
      </c>
      <c r="R7069" s="358">
        <v>0.56052181227259523</v>
      </c>
      <c r="S7069" s="327">
        <v>0.80567153800842062</v>
      </c>
      <c r="T7069" s="358">
        <v>2.2175791809130454E-2</v>
      </c>
      <c r="U7069" s="358">
        <v>0.28826211232859777</v>
      </c>
      <c r="V7069" s="361">
        <v>0</v>
      </c>
    </row>
    <row r="7070" spans="1:22" hidden="1" outlineLevel="1">
      <c r="A7070" s="65">
        <v>7061</v>
      </c>
      <c r="B7070" s="117">
        <v>1</v>
      </c>
      <c r="C7070" s="325">
        <v>8.4678443766459931E-5</v>
      </c>
      <c r="D7070" s="358">
        <v>8.2006022057209141E-5</v>
      </c>
      <c r="E7070" s="327">
        <v>7.8808719355197041E-5</v>
      </c>
      <c r="F7070" s="332">
        <v>0</v>
      </c>
      <c r="G7070" s="358">
        <v>0</v>
      </c>
      <c r="H7070" s="327">
        <v>0</v>
      </c>
      <c r="I7070" s="332">
        <v>2.1397812073715446E-4</v>
      </c>
      <c r="J7070" s="358">
        <v>0</v>
      </c>
      <c r="K7070" s="327">
        <v>1.4857030792682002E-4</v>
      </c>
      <c r="L7070" s="336">
        <v>3.7594868300476983E-5</v>
      </c>
      <c r="M7070" s="210">
        <v>1.1415525114155251E-4</v>
      </c>
      <c r="N7070" s="325">
        <v>0</v>
      </c>
      <c r="O7070" s="358">
        <v>0</v>
      </c>
      <c r="P7070" s="327">
        <v>0</v>
      </c>
      <c r="Q7070" s="332">
        <v>0.16489832007073388</v>
      </c>
      <c r="R7070" s="358">
        <v>0.5634571396924456</v>
      </c>
      <c r="S7070" s="327">
        <v>0.80567153800842062</v>
      </c>
      <c r="T7070" s="358">
        <v>2.3431025307760475E-2</v>
      </c>
      <c r="U7070" s="358">
        <v>0.29063510502122836</v>
      </c>
      <c r="V7070" s="361">
        <v>0</v>
      </c>
    </row>
    <row r="7071" spans="1:22" hidden="1" outlineLevel="1">
      <c r="A7071" s="65">
        <v>7062</v>
      </c>
      <c r="B7071" s="117">
        <v>1</v>
      </c>
      <c r="C7071" s="325">
        <v>9.0678687788884007E-5</v>
      </c>
      <c r="D7071" s="358">
        <v>8.4650123289968835E-5</v>
      </c>
      <c r="E7071" s="327">
        <v>8.3141577341145332E-5</v>
      </c>
      <c r="F7071" s="332">
        <v>0</v>
      </c>
      <c r="G7071" s="358">
        <v>0</v>
      </c>
      <c r="H7071" s="327">
        <v>0</v>
      </c>
      <c r="I7071" s="332">
        <v>2.2289387576786924E-4</v>
      </c>
      <c r="J7071" s="358">
        <v>0</v>
      </c>
      <c r="K7071" s="327">
        <v>1.4857030792682002E-4</v>
      </c>
      <c r="L7071" s="336">
        <v>9.3987170751192462E-5</v>
      </c>
      <c r="M7071" s="210">
        <v>1.1415525114155251E-4</v>
      </c>
      <c r="N7071" s="325">
        <v>0</v>
      </c>
      <c r="O7071" s="358">
        <v>0</v>
      </c>
      <c r="P7071" s="327">
        <v>0</v>
      </c>
      <c r="Q7071" s="332">
        <v>0.13191865605658709</v>
      </c>
      <c r="R7071" s="358">
        <v>0.58279043508109707</v>
      </c>
      <c r="S7071" s="327">
        <v>0.80663366529494607</v>
      </c>
      <c r="T7071" s="358">
        <v>2.8451959302280578E-2</v>
      </c>
      <c r="U7071" s="358">
        <v>0.2942510938861892</v>
      </c>
      <c r="V7071" s="361">
        <v>0</v>
      </c>
    </row>
    <row r="7072" spans="1:22" hidden="1" outlineLevel="1">
      <c r="A7072" s="65">
        <v>7063</v>
      </c>
      <c r="B7072" s="117">
        <v>1</v>
      </c>
      <c r="C7072" s="325">
        <v>1.1160453881708802E-4</v>
      </c>
      <c r="D7072" s="358">
        <v>9.460438675447597E-5</v>
      </c>
      <c r="E7072" s="327">
        <v>9.7930374059651437E-5</v>
      </c>
      <c r="F7072" s="332">
        <v>0</v>
      </c>
      <c r="G7072" s="358">
        <v>0</v>
      </c>
      <c r="H7072" s="327">
        <v>0</v>
      </c>
      <c r="I7072" s="332">
        <v>2.3849644707162008E-4</v>
      </c>
      <c r="J7072" s="358">
        <v>1.4428051090921001E-4</v>
      </c>
      <c r="K7072" s="327">
        <v>1.4262749560974724E-4</v>
      </c>
      <c r="L7072" s="336">
        <v>1.8210014333043539E-4</v>
      </c>
      <c r="M7072" s="210">
        <v>1.1415525114155251E-4</v>
      </c>
      <c r="N7072" s="325">
        <v>5.6520123483904013E-4</v>
      </c>
      <c r="O7072" s="358">
        <v>3.3037429113695034E-3</v>
      </c>
      <c r="P7072" s="327">
        <v>7.8649761377122269E-4</v>
      </c>
      <c r="Q7072" s="332">
        <v>0.16489832007073388</v>
      </c>
      <c r="R7072" s="358">
        <v>0.61225806226788781</v>
      </c>
      <c r="S7072" s="327">
        <v>0.80103813773185828</v>
      </c>
      <c r="T7072" s="358">
        <v>9.1318237025334356E-2</v>
      </c>
      <c r="U7072" s="358">
        <v>0.34882992581669203</v>
      </c>
      <c r="V7072" s="361">
        <v>0</v>
      </c>
    </row>
    <row r="7073" spans="1:22" hidden="1" outlineLevel="1">
      <c r="A7073" s="65">
        <v>7064</v>
      </c>
      <c r="B7073" s="117">
        <v>1</v>
      </c>
      <c r="C7073" s="325">
        <v>1.3719307947105075E-4</v>
      </c>
      <c r="D7073" s="358">
        <v>1.0514190784385657E-4</v>
      </c>
      <c r="E7073" s="327">
        <v>1.1645528784388541E-4</v>
      </c>
      <c r="F7073" s="332">
        <v>0</v>
      </c>
      <c r="G7073" s="358">
        <v>0</v>
      </c>
      <c r="H7073" s="327">
        <v>0</v>
      </c>
      <c r="I7073" s="332">
        <v>2.5409901837537098E-4</v>
      </c>
      <c r="J7073" s="358">
        <v>1.4756895560229743E-4</v>
      </c>
      <c r="K7073" s="327">
        <v>1.1885624634145602E-4</v>
      </c>
      <c r="L7073" s="336">
        <v>1.5860335064263727E-4</v>
      </c>
      <c r="M7073" s="210">
        <v>1.1415525114155251E-4</v>
      </c>
      <c r="N7073" s="325">
        <v>6.1418534185842359E-2</v>
      </c>
      <c r="O7073" s="358">
        <v>6.7200228213649252E-2</v>
      </c>
      <c r="P7073" s="327">
        <v>0.11089859134481816</v>
      </c>
      <c r="Q7073" s="332">
        <v>0.16489832007073388</v>
      </c>
      <c r="R7073" s="358">
        <v>0.61958007343622945</v>
      </c>
      <c r="S7073" s="327">
        <v>0.81435599908921663</v>
      </c>
      <c r="T7073" s="358">
        <v>0.25585842813742021</v>
      </c>
      <c r="U7073" s="358">
        <v>0.52895137115255442</v>
      </c>
      <c r="V7073" s="361">
        <v>0</v>
      </c>
    </row>
    <row r="7074" spans="1:22" hidden="1" outlineLevel="1">
      <c r="A7074" s="65">
        <v>7065</v>
      </c>
      <c r="B7074" s="117">
        <v>1</v>
      </c>
      <c r="C7074" s="325">
        <v>1.4968108734272087E-4</v>
      </c>
      <c r="D7074" s="358">
        <v>1.1443514600017377E-4</v>
      </c>
      <c r="E7074" s="327">
        <v>1.2862361356490184E-4</v>
      </c>
      <c r="F7074" s="332">
        <v>0</v>
      </c>
      <c r="G7074" s="358">
        <v>0</v>
      </c>
      <c r="H7074" s="327">
        <v>0</v>
      </c>
      <c r="I7074" s="332">
        <v>2.4964114086001353E-4</v>
      </c>
      <c r="J7074" s="358">
        <v>1.3564834358985561E-4</v>
      </c>
      <c r="K7074" s="327">
        <v>1.1588484018291963E-4</v>
      </c>
      <c r="L7074" s="336">
        <v>1.4685495429873823E-4</v>
      </c>
      <c r="M7074" s="210">
        <v>1.1415525114155251E-4</v>
      </c>
      <c r="N7074" s="325">
        <v>0.23700771780917082</v>
      </c>
      <c r="O7074" s="358">
        <v>0.21445763985533314</v>
      </c>
      <c r="P7074" s="327">
        <v>0.30560733444442278</v>
      </c>
      <c r="Q7074" s="332">
        <v>9.8938992042440319E-2</v>
      </c>
      <c r="R7074" s="358">
        <v>0.5826683379495361</v>
      </c>
      <c r="S7074" s="327">
        <v>0.81628025366226731</v>
      </c>
      <c r="T7074" s="358">
        <v>0.2757329585323956</v>
      </c>
      <c r="U7074" s="358">
        <v>0.60194914636395158</v>
      </c>
      <c r="V7074" s="361">
        <v>1.7496887152373269E-2</v>
      </c>
    </row>
    <row r="7075" spans="1:22" hidden="1" outlineLevel="1">
      <c r="A7075" s="65">
        <v>7066</v>
      </c>
      <c r="B7075" s="117">
        <v>1</v>
      </c>
      <c r="C7075" s="325">
        <v>1.5179992351313938E-4</v>
      </c>
      <c r="D7075" s="358">
        <v>1.1795413367024367E-4</v>
      </c>
      <c r="E7075" s="327">
        <v>1.3717257587849441E-4</v>
      </c>
      <c r="F7075" s="332">
        <v>0</v>
      </c>
      <c r="G7075" s="358">
        <v>0</v>
      </c>
      <c r="H7075" s="327">
        <v>0</v>
      </c>
      <c r="I7075" s="332">
        <v>2.0060448819108232E-4</v>
      </c>
      <c r="J7075" s="358">
        <v>0</v>
      </c>
      <c r="K7075" s="327">
        <v>1.0102780939023762E-4</v>
      </c>
      <c r="L7075" s="336">
        <v>1.644775488145868E-4</v>
      </c>
      <c r="M7075" s="210">
        <v>1.1415525114155251E-4</v>
      </c>
      <c r="N7075" s="325">
        <v>0.38433683969054722</v>
      </c>
      <c r="O7075" s="358">
        <v>0.36434275001721328</v>
      </c>
      <c r="P7075" s="327">
        <v>0.51208549476759069</v>
      </c>
      <c r="Q7075" s="332">
        <v>0.16489832007073388</v>
      </c>
      <c r="R7075" s="358">
        <v>0.54703060492801581</v>
      </c>
      <c r="S7075" s="327">
        <v>0.75018045362636021</v>
      </c>
      <c r="T7075" s="358">
        <v>0.29979160058947113</v>
      </c>
      <c r="U7075" s="358">
        <v>0.6443240158752116</v>
      </c>
      <c r="V7075" s="361">
        <v>8.460620622331802E-2</v>
      </c>
    </row>
    <row r="7076" spans="1:22" hidden="1" outlineLevel="1">
      <c r="A7076" s="65">
        <v>7067</v>
      </c>
      <c r="B7076" s="117">
        <v>1</v>
      </c>
      <c r="C7076" s="325">
        <v>1.4887480455220764E-4</v>
      </c>
      <c r="D7076" s="358">
        <v>1.2158977286528828E-4</v>
      </c>
      <c r="E7076" s="327">
        <v>1.3815849565972815E-4</v>
      </c>
      <c r="F7076" s="332">
        <v>0</v>
      </c>
      <c r="G7076" s="358">
        <v>0</v>
      </c>
      <c r="H7076" s="327">
        <v>0</v>
      </c>
      <c r="I7076" s="332">
        <v>1.4042314173375763E-4</v>
      </c>
      <c r="J7076" s="358">
        <v>0</v>
      </c>
      <c r="K7076" s="327">
        <v>1.069706217073104E-4</v>
      </c>
      <c r="L7076" s="336">
        <v>1.8797434150238492E-4</v>
      </c>
      <c r="M7076" s="210">
        <v>1.1415525114155251E-4</v>
      </c>
      <c r="N7076" s="325">
        <v>0.49417427966093402</v>
      </c>
      <c r="O7076" s="358">
        <v>0.47025130447419844</v>
      </c>
      <c r="P7076" s="327">
        <v>0.61554467032592408</v>
      </c>
      <c r="Q7076" s="332">
        <v>0.19787798408488064</v>
      </c>
      <c r="R7076" s="358">
        <v>0.57102726362838829</v>
      </c>
      <c r="S7076" s="327">
        <v>0.74407010381032102</v>
      </c>
      <c r="T7076" s="358">
        <v>0.28357816789883328</v>
      </c>
      <c r="U7076" s="358">
        <v>0.60918112409387326</v>
      </c>
      <c r="V7076" s="361">
        <v>0.13232984772322418</v>
      </c>
    </row>
    <row r="7077" spans="1:22" hidden="1" outlineLevel="1">
      <c r="A7077" s="65">
        <v>7068</v>
      </c>
      <c r="B7077" s="117">
        <v>1</v>
      </c>
      <c r="C7077" s="325">
        <v>1.4725598871699114E-4</v>
      </c>
      <c r="D7077" s="358">
        <v>1.1914009084081972E-4</v>
      </c>
      <c r="E7077" s="327">
        <v>1.3765256314041084E-4</v>
      </c>
      <c r="F7077" s="332">
        <v>0</v>
      </c>
      <c r="G7077" s="358">
        <v>0</v>
      </c>
      <c r="H7077" s="327">
        <v>0</v>
      </c>
      <c r="I7077" s="332">
        <v>8.2470734034111612E-5</v>
      </c>
      <c r="J7077" s="358">
        <v>1.5250162264192859E-4</v>
      </c>
      <c r="K7077" s="327">
        <v>0</v>
      </c>
      <c r="L7077" s="336">
        <v>2.0677177565262342E-4</v>
      </c>
      <c r="M7077" s="210">
        <v>1.1415525114155251E-4</v>
      </c>
      <c r="N7077" s="325">
        <v>0.54372358791515651</v>
      </c>
      <c r="O7077" s="358">
        <v>0.48454017467737265</v>
      </c>
      <c r="P7077" s="327">
        <v>0.64573032162616628</v>
      </c>
      <c r="Q7077" s="332">
        <v>9.8938992042440319E-2</v>
      </c>
      <c r="R7077" s="358">
        <v>0.56187956470621436</v>
      </c>
      <c r="S7077" s="327">
        <v>0.71242119300484552</v>
      </c>
      <c r="T7077" s="358">
        <v>0.24947765785271755</v>
      </c>
      <c r="U7077" s="358">
        <v>0.58759819055613827</v>
      </c>
      <c r="V7077" s="361">
        <v>0.24238204612686348</v>
      </c>
    </row>
    <row r="7078" spans="1:22" hidden="1" outlineLevel="1">
      <c r="A7078" s="65">
        <v>7069</v>
      </c>
      <c r="B7078" s="117">
        <v>1</v>
      </c>
      <c r="C7078" s="325">
        <v>1.3154284968326806E-4</v>
      </c>
      <c r="D7078" s="358">
        <v>1.2028716416973753E-4</v>
      </c>
      <c r="E7078" s="327">
        <v>1.3046572684036488E-4</v>
      </c>
      <c r="F7078" s="332">
        <v>0</v>
      </c>
      <c r="G7078" s="358">
        <v>0</v>
      </c>
      <c r="H7078" s="327">
        <v>0</v>
      </c>
      <c r="I7078" s="332">
        <v>0</v>
      </c>
      <c r="J7078" s="358">
        <v>1.9607351482533666E-4</v>
      </c>
      <c r="K7078" s="327">
        <v>0</v>
      </c>
      <c r="L7078" s="336">
        <v>1.8797434150238492E-4</v>
      </c>
      <c r="M7078" s="210">
        <v>1.1415525114155251E-4</v>
      </c>
      <c r="N7078" s="325">
        <v>0.57424445459646467</v>
      </c>
      <c r="O7078" s="358">
        <v>0.56005997487365355</v>
      </c>
      <c r="P7078" s="327">
        <v>0.62282190553397632</v>
      </c>
      <c r="Q7078" s="332">
        <v>9.8938992042440319E-2</v>
      </c>
      <c r="R7078" s="358">
        <v>0.51729977707511943</v>
      </c>
      <c r="S7078" s="327">
        <v>0.68135462167169847</v>
      </c>
      <c r="T7078" s="358">
        <v>0.13378697039565021</v>
      </c>
      <c r="U7078" s="358">
        <v>0.49866746440850729</v>
      </c>
      <c r="V7078" s="361">
        <v>0.30944403091892453</v>
      </c>
    </row>
    <row r="7079" spans="1:22" hidden="1" outlineLevel="1">
      <c r="A7079" s="65">
        <v>7070</v>
      </c>
      <c r="B7079" s="117">
        <v>1</v>
      </c>
      <c r="C7079" s="325">
        <v>1.3147409688717777E-4</v>
      </c>
      <c r="D7079" s="358">
        <v>1.1361858532535093E-4</v>
      </c>
      <c r="E7079" s="327">
        <v>1.2538045638979086E-4</v>
      </c>
      <c r="F7079" s="332">
        <v>0</v>
      </c>
      <c r="G7079" s="358">
        <v>0</v>
      </c>
      <c r="H7079" s="327">
        <v>0</v>
      </c>
      <c r="I7079" s="332">
        <v>0</v>
      </c>
      <c r="J7079" s="358">
        <v>1.7552073549354037E-4</v>
      </c>
      <c r="K7079" s="327">
        <v>0</v>
      </c>
      <c r="L7079" s="336">
        <v>1.9032402077116473E-4</v>
      </c>
      <c r="M7079" s="210">
        <v>1.1415525114155251E-4</v>
      </c>
      <c r="N7079" s="325">
        <v>0.52657915045837222</v>
      </c>
      <c r="O7079" s="358">
        <v>0.55076183400614054</v>
      </c>
      <c r="P7079" s="327">
        <v>0.58696066818699844</v>
      </c>
      <c r="Q7079" s="332">
        <v>6.5959328028293546E-2</v>
      </c>
      <c r="R7079" s="358">
        <v>0.50066578527273342</v>
      </c>
      <c r="S7079" s="327">
        <v>0.66405321672948392</v>
      </c>
      <c r="T7079" s="358">
        <v>0.11433085116688482</v>
      </c>
      <c r="U7079" s="358">
        <v>0.4245396926768098</v>
      </c>
      <c r="V7079" s="361">
        <v>0.25820085674721283</v>
      </c>
    </row>
    <row r="7080" spans="1:22" hidden="1" outlineLevel="1">
      <c r="A7080" s="65">
        <v>7071</v>
      </c>
      <c r="B7080" s="117">
        <v>1</v>
      </c>
      <c r="C7080" s="325">
        <v>1.3797436124480386E-4</v>
      </c>
      <c r="D7080" s="358">
        <v>1.0924415313879994E-4</v>
      </c>
      <c r="E7080" s="327">
        <v>1.2951872494523247E-4</v>
      </c>
      <c r="F7080" s="332">
        <v>0</v>
      </c>
      <c r="G7080" s="358">
        <v>0</v>
      </c>
      <c r="H7080" s="327">
        <v>0</v>
      </c>
      <c r="I7080" s="332">
        <v>0</v>
      </c>
      <c r="J7080" s="358">
        <v>1.5990062320137523E-4</v>
      </c>
      <c r="K7080" s="327">
        <v>0</v>
      </c>
      <c r="L7080" s="336">
        <v>2.1382081345896285E-4</v>
      </c>
      <c r="M7080" s="210">
        <v>1.1415525114155251E-4</v>
      </c>
      <c r="N7080" s="325">
        <v>0.42220532242476289</v>
      </c>
      <c r="O7080" s="358">
        <v>0.43220102102607466</v>
      </c>
      <c r="P7080" s="327">
        <v>0.48017137593174031</v>
      </c>
      <c r="Q7080" s="332">
        <v>6.5959328028293546E-2</v>
      </c>
      <c r="R7080" s="358">
        <v>0.50446348769106364</v>
      </c>
      <c r="S7080" s="327">
        <v>0.67273767781027982</v>
      </c>
      <c r="T7080" s="358">
        <v>0.12437271915592503</v>
      </c>
      <c r="U7080" s="358">
        <v>0.42092370381184901</v>
      </c>
      <c r="V7080" s="361">
        <v>0.16948725664660319</v>
      </c>
    </row>
    <row r="7081" spans="1:22" hidden="1" outlineLevel="1">
      <c r="A7081" s="65">
        <v>7072</v>
      </c>
      <c r="B7081" s="117">
        <v>1</v>
      </c>
      <c r="C7081" s="325">
        <v>1.3900565318615801E-4</v>
      </c>
      <c r="D7081" s="358">
        <v>1.0739717066003396E-4</v>
      </c>
      <c r="E7081" s="327">
        <v>1.3254134743243592E-4</v>
      </c>
      <c r="F7081" s="332">
        <v>0</v>
      </c>
      <c r="G7081" s="358">
        <v>0</v>
      </c>
      <c r="H7081" s="327">
        <v>0</v>
      </c>
      <c r="I7081" s="332">
        <v>0</v>
      </c>
      <c r="J7081" s="358">
        <v>1.7593179108017629E-4</v>
      </c>
      <c r="K7081" s="327">
        <v>9.8056403231701241E-5</v>
      </c>
      <c r="L7081" s="336">
        <v>2.2321953053408208E-4</v>
      </c>
      <c r="M7081" s="210">
        <v>1.1415525114155251E-4</v>
      </c>
      <c r="N7081" s="325">
        <v>0.25773176308660228</v>
      </c>
      <c r="O7081" s="358">
        <v>0.28272463432653866</v>
      </c>
      <c r="P7081" s="327">
        <v>0.29327090805306888</v>
      </c>
      <c r="Q7081" s="332">
        <v>3.2979664014146773E-2</v>
      </c>
      <c r="R7081" s="358">
        <v>0.63670141088575061</v>
      </c>
      <c r="S7081" s="327">
        <v>0.59986078505138452</v>
      </c>
      <c r="T7081" s="358">
        <v>0.11161117858651977</v>
      </c>
      <c r="U7081" s="358">
        <v>0.42894667910598089</v>
      </c>
      <c r="V7081" s="361">
        <v>6.1999507319882935E-2</v>
      </c>
    </row>
    <row r="7082" spans="1:22" hidden="1" outlineLevel="1">
      <c r="A7082" s="65">
        <v>7073</v>
      </c>
      <c r="B7082" s="117">
        <v>1</v>
      </c>
      <c r="C7082" s="325">
        <v>1.3909315674481837E-4</v>
      </c>
      <c r="D7082" s="358">
        <v>1.1085783256761652E-4</v>
      </c>
      <c r="E7082" s="327">
        <v>1.3234675800192927E-4</v>
      </c>
      <c r="F7082" s="332">
        <v>0</v>
      </c>
      <c r="G7082" s="358">
        <v>0</v>
      </c>
      <c r="H7082" s="327">
        <v>0</v>
      </c>
      <c r="I7082" s="332">
        <v>0</v>
      </c>
      <c r="J7082" s="358">
        <v>1.9525140365206484E-4</v>
      </c>
      <c r="K7082" s="327">
        <v>1.1588484018291963E-4</v>
      </c>
      <c r="L7082" s="336">
        <v>2.2321953053408208E-4</v>
      </c>
      <c r="M7082" s="210">
        <v>1.1415525114155251E-4</v>
      </c>
      <c r="N7082" s="325">
        <v>6.7070546534232764E-2</v>
      </c>
      <c r="O7082" s="358">
        <v>9.3807715134843955E-2</v>
      </c>
      <c r="P7082" s="327">
        <v>8.1103138191662622E-2</v>
      </c>
      <c r="Q7082" s="332">
        <v>3.2979664014146773E-2</v>
      </c>
      <c r="R7082" s="358">
        <v>0.69808786549121093</v>
      </c>
      <c r="S7082" s="327">
        <v>0.67063618708116424</v>
      </c>
      <c r="T7082" s="358">
        <v>0.14372423559313791</v>
      </c>
      <c r="U7082" s="358">
        <v>0.45301560498837651</v>
      </c>
      <c r="V7082" s="361">
        <v>0</v>
      </c>
    </row>
    <row r="7083" spans="1:22" hidden="1" outlineLevel="1">
      <c r="A7083" s="65">
        <v>7074</v>
      </c>
      <c r="B7083" s="117">
        <v>1</v>
      </c>
      <c r="C7083" s="325">
        <v>1.3619928905483675E-4</v>
      </c>
      <c r="D7083" s="358">
        <v>1.1569887085406628E-4</v>
      </c>
      <c r="E7083" s="327">
        <v>1.3117922141888931E-4</v>
      </c>
      <c r="F7083" s="332">
        <v>0</v>
      </c>
      <c r="G7083" s="358">
        <v>0</v>
      </c>
      <c r="H7083" s="327">
        <v>0</v>
      </c>
      <c r="I7083" s="332">
        <v>0</v>
      </c>
      <c r="J7083" s="358">
        <v>2.0758307125114263E-4</v>
      </c>
      <c r="K7083" s="327">
        <v>1.2479905865852881E-4</v>
      </c>
      <c r="L7083" s="336">
        <v>1.644775488145868E-4</v>
      </c>
      <c r="M7083" s="210">
        <v>1.1415525114155251E-4</v>
      </c>
      <c r="N7083" s="325">
        <v>3.7680082322602668E-4</v>
      </c>
      <c r="O7083" s="358">
        <v>1.8120192693694113E-3</v>
      </c>
      <c r="P7083" s="327">
        <v>1.3675302730644398E-3</v>
      </c>
      <c r="Q7083" s="332">
        <v>9.8938992042440319E-2</v>
      </c>
      <c r="R7083" s="358">
        <v>0.68046548729262801</v>
      </c>
      <c r="S7083" s="327">
        <v>0.72798400881689818</v>
      </c>
      <c r="T7083" s="358">
        <v>0.16495860227829587</v>
      </c>
      <c r="U7083" s="358">
        <v>0.49324348111106597</v>
      </c>
      <c r="V7083" s="361">
        <v>0</v>
      </c>
    </row>
    <row r="7084" spans="1:22" hidden="1" outlineLevel="1">
      <c r="A7084" s="65">
        <v>7075</v>
      </c>
      <c r="B7084" s="117">
        <v>1</v>
      </c>
      <c r="C7084" s="325">
        <v>1.4161200918339848E-4</v>
      </c>
      <c r="D7084" s="358">
        <v>1.2676132380583301E-4</v>
      </c>
      <c r="E7084" s="327">
        <v>1.39468731158473E-4</v>
      </c>
      <c r="F7084" s="332">
        <v>0</v>
      </c>
      <c r="G7084" s="358">
        <v>0</v>
      </c>
      <c r="H7084" s="327">
        <v>0</v>
      </c>
      <c r="I7084" s="332">
        <v>0</v>
      </c>
      <c r="J7084" s="358">
        <v>2.355348511423856E-4</v>
      </c>
      <c r="K7084" s="327">
        <v>1.2777046481706524E-4</v>
      </c>
      <c r="L7084" s="336">
        <v>1.1748396343899057E-4</v>
      </c>
      <c r="M7084" s="210">
        <v>1.1415525114155251E-4</v>
      </c>
      <c r="N7084" s="325">
        <v>0</v>
      </c>
      <c r="O7084" s="358">
        <v>0</v>
      </c>
      <c r="P7084" s="327">
        <v>0</v>
      </c>
      <c r="Q7084" s="332">
        <v>0.13191865605658709</v>
      </c>
      <c r="R7084" s="358">
        <v>0.68188058905402293</v>
      </c>
      <c r="S7084" s="327">
        <v>0.71274189288648893</v>
      </c>
      <c r="T7084" s="358">
        <v>0.22269934321527704</v>
      </c>
      <c r="U7084" s="358">
        <v>0.62025508999281587</v>
      </c>
      <c r="V7084" s="361">
        <v>0</v>
      </c>
    </row>
    <row r="7085" spans="1:22" hidden="1" outlineLevel="1">
      <c r="A7085" s="65">
        <v>7076</v>
      </c>
      <c r="B7085" s="117">
        <v>1</v>
      </c>
      <c r="C7085" s="325">
        <v>1.4723098770023102E-4</v>
      </c>
      <c r="D7085" s="358">
        <v>1.3545186241644761E-4</v>
      </c>
      <c r="E7085" s="327">
        <v>1.4725230837873938E-4</v>
      </c>
      <c r="F7085" s="332">
        <v>0</v>
      </c>
      <c r="G7085" s="358">
        <v>0</v>
      </c>
      <c r="H7085" s="327">
        <v>0</v>
      </c>
      <c r="I7085" s="332">
        <v>8.4699672791790334E-5</v>
      </c>
      <c r="J7085" s="358">
        <v>2.3717907348892928E-4</v>
      </c>
      <c r="K7085" s="327">
        <v>1.2777046481706524E-4</v>
      </c>
      <c r="L7085" s="336">
        <v>8.811297257924293E-5</v>
      </c>
      <c r="M7085" s="210">
        <v>1.1415525114155251E-4</v>
      </c>
      <c r="N7085" s="325">
        <v>0</v>
      </c>
      <c r="O7085" s="358">
        <v>0</v>
      </c>
      <c r="P7085" s="327">
        <v>0</v>
      </c>
      <c r="Q7085" s="332">
        <v>0.19787798408488064</v>
      </c>
      <c r="R7085" s="358">
        <v>0.68253089647311349</v>
      </c>
      <c r="S7085" s="327">
        <v>0.76858744958067893</v>
      </c>
      <c r="T7085" s="358">
        <v>0.28096309811002068</v>
      </c>
      <c r="U7085" s="358">
        <v>0.67946690765654982</v>
      </c>
      <c r="V7085" s="361">
        <v>0</v>
      </c>
    </row>
    <row r="7086" spans="1:22" hidden="1" outlineLevel="1">
      <c r="A7086" s="65">
        <v>7077</v>
      </c>
      <c r="B7086" s="117">
        <v>1</v>
      </c>
      <c r="C7086" s="325">
        <v>1.3794310997385374E-4</v>
      </c>
      <c r="D7086" s="358">
        <v>1.2993035690097882E-4</v>
      </c>
      <c r="E7086" s="327">
        <v>1.3798985148662238E-4</v>
      </c>
      <c r="F7086" s="332">
        <v>0</v>
      </c>
      <c r="G7086" s="358">
        <v>0</v>
      </c>
      <c r="H7086" s="327">
        <v>0</v>
      </c>
      <c r="I7086" s="332">
        <v>1.0253118285321984E-4</v>
      </c>
      <c r="J7086" s="358">
        <v>2.4498912963501191E-4</v>
      </c>
      <c r="K7086" s="327">
        <v>1.3074187097560162E-4</v>
      </c>
      <c r="L7086" s="336">
        <v>5.8741981719495287E-5</v>
      </c>
      <c r="M7086" s="210">
        <v>1.1415525114155251E-4</v>
      </c>
      <c r="N7086" s="325">
        <v>0</v>
      </c>
      <c r="O7086" s="358">
        <v>0</v>
      </c>
      <c r="P7086" s="327">
        <v>0</v>
      </c>
      <c r="Q7086" s="332">
        <v>0.19787798408488064</v>
      </c>
      <c r="R7086" s="358">
        <v>0.69942354607006185</v>
      </c>
      <c r="S7086" s="327">
        <v>0.79117211149116196</v>
      </c>
      <c r="T7086" s="358">
        <v>0.27081662732942802</v>
      </c>
      <c r="U7086" s="358">
        <v>0.6443240158752116</v>
      </c>
      <c r="V7086" s="361">
        <v>0</v>
      </c>
    </row>
    <row r="7087" spans="1:22" hidden="1" outlineLevel="1">
      <c r="A7087" s="65">
        <v>7078</v>
      </c>
      <c r="B7087" s="117">
        <v>1</v>
      </c>
      <c r="C7087" s="325">
        <v>1.2764894132288242E-4</v>
      </c>
      <c r="D7087" s="358">
        <v>1.1894567163252857E-4</v>
      </c>
      <c r="E7087" s="327">
        <v>1.2717067915045212E-4</v>
      </c>
      <c r="F7087" s="332">
        <v>0</v>
      </c>
      <c r="G7087" s="358">
        <v>0</v>
      </c>
      <c r="H7087" s="327">
        <v>0</v>
      </c>
      <c r="I7087" s="332">
        <v>1.203626929146494E-4</v>
      </c>
      <c r="J7087" s="358">
        <v>2.5115496343455074E-4</v>
      </c>
      <c r="K7087" s="327">
        <v>1.3371327713413802E-4</v>
      </c>
      <c r="L7087" s="336">
        <v>3.7594868300476983E-5</v>
      </c>
      <c r="M7087" s="210">
        <v>1.1415525114155251E-4</v>
      </c>
      <c r="N7087" s="325">
        <v>0</v>
      </c>
      <c r="O7087" s="358">
        <v>0</v>
      </c>
      <c r="P7087" s="327">
        <v>0</v>
      </c>
      <c r="Q7087" s="332">
        <v>0.23085764809902742</v>
      </c>
      <c r="R7087" s="358">
        <v>0.67348742285360008</v>
      </c>
      <c r="S7087" s="327">
        <v>0.74877945059308493</v>
      </c>
      <c r="T7087" s="358">
        <v>0.20355703236116912</v>
      </c>
      <c r="U7087" s="358">
        <v>0.56997024483945402</v>
      </c>
      <c r="V7087" s="361">
        <v>0</v>
      </c>
    </row>
    <row r="7088" spans="1:22" hidden="1" outlineLevel="1">
      <c r="A7088" s="65">
        <v>7079</v>
      </c>
      <c r="B7088" s="117">
        <v>1</v>
      </c>
      <c r="C7088" s="325">
        <v>1.1305459778917384E-4</v>
      </c>
      <c r="D7088" s="358">
        <v>1.0914694353465435E-4</v>
      </c>
      <c r="E7088" s="327">
        <v>1.1318618541137353E-4</v>
      </c>
      <c r="F7088" s="332">
        <v>0</v>
      </c>
      <c r="G7088" s="358">
        <v>0</v>
      </c>
      <c r="H7088" s="327">
        <v>0</v>
      </c>
      <c r="I7088" s="332">
        <v>1.3373632546072155E-4</v>
      </c>
      <c r="J7088" s="358">
        <v>2.6060924192717705E-4</v>
      </c>
      <c r="K7088" s="327">
        <v>1.3965608945121081E-4</v>
      </c>
      <c r="L7088" s="336">
        <v>2.3496792687798115E-5</v>
      </c>
      <c r="M7088" s="210">
        <v>1.1415525114155251E-4</v>
      </c>
      <c r="N7088" s="325">
        <v>0</v>
      </c>
      <c r="O7088" s="358">
        <v>0</v>
      </c>
      <c r="P7088" s="327">
        <v>0</v>
      </c>
      <c r="Q7088" s="332">
        <v>0.26383731211317418</v>
      </c>
      <c r="R7088" s="358">
        <v>0.67987413748838521</v>
      </c>
      <c r="S7088" s="327">
        <v>0.68431695003747617</v>
      </c>
      <c r="T7088" s="358">
        <v>0.13504220389428023</v>
      </c>
      <c r="U7088" s="358">
        <v>0.44996461438356583</v>
      </c>
      <c r="V7088" s="361">
        <v>0</v>
      </c>
    </row>
    <row r="7089" spans="1:22" hidden="1" outlineLevel="1">
      <c r="A7089" s="65">
        <v>7080</v>
      </c>
      <c r="B7089" s="117">
        <v>1</v>
      </c>
      <c r="C7089" s="325">
        <v>1.0243541592032121E-4</v>
      </c>
      <c r="D7089" s="358">
        <v>9.7909513295425601E-5</v>
      </c>
      <c r="E7089" s="327">
        <v>1.004859819136389E-4</v>
      </c>
      <c r="F7089" s="332">
        <v>0</v>
      </c>
      <c r="G7089" s="358">
        <v>0</v>
      </c>
      <c r="H7089" s="327">
        <v>0</v>
      </c>
      <c r="I7089" s="332">
        <v>1.7162828434125931E-4</v>
      </c>
      <c r="J7089" s="358">
        <v>2.6800824248662374E-4</v>
      </c>
      <c r="K7089" s="327">
        <v>1.5451312024389281E-4</v>
      </c>
      <c r="L7089" s="336">
        <v>9.3987170751192458E-6</v>
      </c>
      <c r="M7089" s="210">
        <v>1.1415525114155251E-4</v>
      </c>
      <c r="N7089" s="325">
        <v>0</v>
      </c>
      <c r="O7089" s="358">
        <v>0</v>
      </c>
      <c r="P7089" s="327">
        <v>0</v>
      </c>
      <c r="Q7089" s="332">
        <v>0.26383731211317418</v>
      </c>
      <c r="R7089" s="358">
        <v>0.68667681543567616</v>
      </c>
      <c r="S7089" s="327">
        <v>0.68939765534761266</v>
      </c>
      <c r="T7089" s="358">
        <v>7.9707327163006617E-2</v>
      </c>
      <c r="U7089" s="358">
        <v>0.39312578941246246</v>
      </c>
      <c r="V7089" s="361">
        <v>0</v>
      </c>
    </row>
    <row r="7090" spans="1:22" hidden="1" outlineLevel="1">
      <c r="A7090" s="65">
        <v>7081</v>
      </c>
      <c r="B7090" s="117">
        <v>1</v>
      </c>
      <c r="C7090" s="325">
        <v>9.3678809800096059E-5</v>
      </c>
      <c r="D7090" s="358">
        <v>9.1279818292697225E-5</v>
      </c>
      <c r="E7090" s="327">
        <v>9.1145689249319249E-5</v>
      </c>
      <c r="F7090" s="332">
        <v>0</v>
      </c>
      <c r="G7090" s="358">
        <v>0</v>
      </c>
      <c r="H7090" s="327">
        <v>0</v>
      </c>
      <c r="I7090" s="332">
        <v>1.9168873316036754E-4</v>
      </c>
      <c r="J7090" s="358">
        <v>2.6595296455344413E-4</v>
      </c>
      <c r="K7090" s="327">
        <v>1.515417140853564E-4</v>
      </c>
      <c r="L7090" s="336">
        <v>5.8741981719495289E-6</v>
      </c>
      <c r="M7090" s="210">
        <v>1.1415525114155251E-4</v>
      </c>
      <c r="N7090" s="325">
        <v>0</v>
      </c>
      <c r="O7090" s="358">
        <v>0</v>
      </c>
      <c r="P7090" s="327">
        <v>0</v>
      </c>
      <c r="Q7090" s="332">
        <v>0.26383731211317418</v>
      </c>
      <c r="R7090" s="358">
        <v>0.67524019401310498</v>
      </c>
      <c r="S7090" s="327">
        <v>0.70810849260992681</v>
      </c>
      <c r="T7090" s="358">
        <v>6.1506441432871255E-2</v>
      </c>
      <c r="U7090" s="358">
        <v>0.34668293242812154</v>
      </c>
      <c r="V7090" s="361">
        <v>0</v>
      </c>
    </row>
    <row r="7091" spans="1:22" hidden="1" outlineLevel="1">
      <c r="A7091" s="65">
        <v>7082</v>
      </c>
      <c r="B7091" s="117">
        <v>1</v>
      </c>
      <c r="C7091" s="325">
        <v>8.6791029682688412E-5</v>
      </c>
      <c r="D7091" s="358">
        <v>8.4961194023234696E-5</v>
      </c>
      <c r="E7091" s="327">
        <v>8.4361004438987061E-5</v>
      </c>
      <c r="F7091" s="332">
        <v>0</v>
      </c>
      <c r="G7091" s="358">
        <v>0</v>
      </c>
      <c r="H7091" s="327">
        <v>0</v>
      </c>
      <c r="I7091" s="332">
        <v>1.9391767191804623E-4</v>
      </c>
      <c r="J7091" s="358">
        <v>2.6800824248662374E-4</v>
      </c>
      <c r="K7091" s="327">
        <v>1.515417140853564E-4</v>
      </c>
      <c r="L7091" s="336">
        <v>2.3496792687798115E-6</v>
      </c>
      <c r="M7091" s="210">
        <v>1.1415525114155251E-4</v>
      </c>
      <c r="N7091" s="325">
        <v>0</v>
      </c>
      <c r="O7091" s="358">
        <v>0</v>
      </c>
      <c r="P7091" s="327">
        <v>0</v>
      </c>
      <c r="Q7091" s="332">
        <v>0.26383731211317418</v>
      </c>
      <c r="R7091" s="358">
        <v>0.68949026074617592</v>
      </c>
      <c r="S7091" s="327">
        <v>0.73082818895916413</v>
      </c>
      <c r="T7091" s="358">
        <v>3.159004304885564E-2</v>
      </c>
      <c r="U7091" s="358">
        <v>0.30057907439987069</v>
      </c>
      <c r="V7091" s="361">
        <v>0</v>
      </c>
    </row>
    <row r="7092" spans="1:22" hidden="1" outlineLevel="1">
      <c r="A7092" s="65">
        <v>7083</v>
      </c>
      <c r="B7092" s="117">
        <v>1</v>
      </c>
      <c r="C7092" s="325">
        <v>8.3872160975946697E-5</v>
      </c>
      <c r="D7092" s="358">
        <v>8.1053367936582472E-5</v>
      </c>
      <c r="E7092" s="327">
        <v>8.074164103156319E-5</v>
      </c>
      <c r="F7092" s="332">
        <v>0</v>
      </c>
      <c r="G7092" s="358">
        <v>0</v>
      </c>
      <c r="H7092" s="327">
        <v>0</v>
      </c>
      <c r="I7092" s="332">
        <v>2.0506236570643968E-4</v>
      </c>
      <c r="J7092" s="358">
        <v>2.7458513187279853E-4</v>
      </c>
      <c r="K7092" s="327">
        <v>1.5748452640242924E-4</v>
      </c>
      <c r="L7092" s="336">
        <v>1.1748396343899057E-6</v>
      </c>
      <c r="M7092" s="210">
        <v>1.1415525114155251E-4</v>
      </c>
      <c r="N7092" s="325">
        <v>0</v>
      </c>
      <c r="O7092" s="358">
        <v>0</v>
      </c>
      <c r="P7092" s="327">
        <v>0</v>
      </c>
      <c r="Q7092" s="332">
        <v>0.26383731211317418</v>
      </c>
      <c r="R7092" s="358">
        <v>0.65949784405014256</v>
      </c>
      <c r="S7092" s="327">
        <v>0.66455115276719223</v>
      </c>
      <c r="T7092" s="358">
        <v>2.9288781634700594E-2</v>
      </c>
      <c r="U7092" s="358">
        <v>0.28419412485551682</v>
      </c>
      <c r="V7092" s="361">
        <v>0</v>
      </c>
    </row>
    <row r="7093" spans="1:22" hidden="1" outlineLevel="1">
      <c r="A7093" s="65">
        <v>7084</v>
      </c>
      <c r="B7093" s="117">
        <v>1</v>
      </c>
      <c r="C7093" s="325">
        <v>8.2753365475932204E-5</v>
      </c>
      <c r="D7093" s="358">
        <v>7.971187539937351E-5</v>
      </c>
      <c r="E7093" s="327">
        <v>7.9158980330109032E-5</v>
      </c>
      <c r="F7093" s="332">
        <v>0</v>
      </c>
      <c r="G7093" s="358">
        <v>0</v>
      </c>
      <c r="H7093" s="327">
        <v>0</v>
      </c>
      <c r="I7093" s="332">
        <v>2.2512281452554794E-4</v>
      </c>
      <c r="J7093" s="358">
        <v>2.7088563159307521E-4</v>
      </c>
      <c r="K7093" s="327">
        <v>1.5451312024389281E-4</v>
      </c>
      <c r="L7093" s="336">
        <v>1.409807561267887E-5</v>
      </c>
      <c r="M7093" s="210">
        <v>1.1415525114155251E-4</v>
      </c>
      <c r="N7093" s="325">
        <v>0</v>
      </c>
      <c r="O7093" s="358">
        <v>0</v>
      </c>
      <c r="P7093" s="327">
        <v>0</v>
      </c>
      <c r="Q7093" s="332">
        <v>0.296816976127321</v>
      </c>
      <c r="R7093" s="358">
        <v>0.6379026462280788</v>
      </c>
      <c r="S7093" s="327">
        <v>0.69438552793630448</v>
      </c>
      <c r="T7093" s="358">
        <v>2.4163244848627991E-2</v>
      </c>
      <c r="U7093" s="358">
        <v>0.28216013111897637</v>
      </c>
      <c r="V7093" s="361">
        <v>0</v>
      </c>
    </row>
    <row r="7094" spans="1:22" hidden="1" outlineLevel="1">
      <c r="A7094" s="65">
        <v>7085</v>
      </c>
      <c r="B7094" s="117">
        <v>1</v>
      </c>
      <c r="C7094" s="325">
        <v>8.3422142674264888E-5</v>
      </c>
      <c r="D7094" s="358">
        <v>8.0197923420101389E-5</v>
      </c>
      <c r="E7094" s="327">
        <v>7.9171952958809484E-5</v>
      </c>
      <c r="F7094" s="332">
        <v>0</v>
      </c>
      <c r="G7094" s="358">
        <v>0</v>
      </c>
      <c r="H7094" s="327">
        <v>0</v>
      </c>
      <c r="I7094" s="332">
        <v>2.3180963079858402E-4</v>
      </c>
      <c r="J7094" s="358">
        <v>2.614313531004489E-4</v>
      </c>
      <c r="K7094" s="327">
        <v>1.5451312024389281E-4</v>
      </c>
      <c r="L7094" s="336">
        <v>3.7594868300476983E-5</v>
      </c>
      <c r="M7094" s="210">
        <v>1.1415525114155251E-4</v>
      </c>
      <c r="N7094" s="325">
        <v>0</v>
      </c>
      <c r="O7094" s="358">
        <v>0</v>
      </c>
      <c r="P7094" s="327">
        <v>0</v>
      </c>
      <c r="Q7094" s="332">
        <v>0.32979664014146776</v>
      </c>
      <c r="R7094" s="358">
        <v>0.61223041265894651</v>
      </c>
      <c r="S7094" s="327">
        <v>0.78322191053669232</v>
      </c>
      <c r="T7094" s="358">
        <v>2.6359903471230534E-2</v>
      </c>
      <c r="U7094" s="358">
        <v>0.28837511198062782</v>
      </c>
      <c r="V7094" s="361">
        <v>0</v>
      </c>
    </row>
    <row r="7095" spans="1:22" hidden="1" outlineLevel="1">
      <c r="A7095" s="65">
        <v>7086</v>
      </c>
      <c r="B7095" s="117">
        <v>1</v>
      </c>
      <c r="C7095" s="325">
        <v>8.8747359244166257E-5</v>
      </c>
      <c r="D7095" s="358">
        <v>8.3678027248513064E-5</v>
      </c>
      <c r="E7095" s="327">
        <v>8.4036688721475961E-5</v>
      </c>
      <c r="F7095" s="332">
        <v>0</v>
      </c>
      <c r="G7095" s="358">
        <v>0</v>
      </c>
      <c r="H7095" s="327">
        <v>0</v>
      </c>
      <c r="I7095" s="332">
        <v>2.3180963079858402E-4</v>
      </c>
      <c r="J7095" s="358">
        <v>2.3882329583547302E-4</v>
      </c>
      <c r="K7095" s="327">
        <v>1.6937015103657481E-4</v>
      </c>
      <c r="L7095" s="336">
        <v>9.3987170751192462E-5</v>
      </c>
      <c r="M7095" s="210">
        <v>1.1415525114155251E-4</v>
      </c>
      <c r="N7095" s="325">
        <v>0</v>
      </c>
      <c r="O7095" s="358">
        <v>0</v>
      </c>
      <c r="P7095" s="327">
        <v>0</v>
      </c>
      <c r="Q7095" s="332">
        <v>0.26383731211317418</v>
      </c>
      <c r="R7095" s="358">
        <v>0.55298815910870192</v>
      </c>
      <c r="S7095" s="327">
        <v>0.79372090725385158</v>
      </c>
      <c r="T7095" s="358">
        <v>2.9811795592463101E-2</v>
      </c>
      <c r="U7095" s="358">
        <v>0.28848811163265786</v>
      </c>
      <c r="V7095" s="361">
        <v>0</v>
      </c>
    </row>
    <row r="7096" spans="1:22" hidden="1" outlineLevel="1">
      <c r="A7096" s="65">
        <v>7087</v>
      </c>
      <c r="B7096" s="117">
        <v>1</v>
      </c>
      <c r="C7096" s="325">
        <v>1.1036698848746305E-4</v>
      </c>
      <c r="D7096" s="358">
        <v>9.3671174554678429E-5</v>
      </c>
      <c r="E7096" s="327">
        <v>9.8163881376259427E-5</v>
      </c>
      <c r="F7096" s="332">
        <v>0</v>
      </c>
      <c r="G7096" s="358">
        <v>0</v>
      </c>
      <c r="H7096" s="327">
        <v>0</v>
      </c>
      <c r="I7096" s="332">
        <v>2.3403856955626272E-4</v>
      </c>
      <c r="J7096" s="358">
        <v>1.9319612571888517E-4</v>
      </c>
      <c r="K7096" s="327">
        <v>1.4857030792682002E-4</v>
      </c>
      <c r="L7096" s="336">
        <v>1.8210014333043539E-4</v>
      </c>
      <c r="M7096" s="210">
        <v>1.1415525114155251E-4</v>
      </c>
      <c r="N7096" s="325">
        <v>1.8840041161301334E-4</v>
      </c>
      <c r="O7096" s="358">
        <v>9.0079358887632729E-3</v>
      </c>
      <c r="P7096" s="327">
        <v>1.5729952275424454E-3</v>
      </c>
      <c r="Q7096" s="332">
        <v>0.26383731211317418</v>
      </c>
      <c r="R7096" s="358">
        <v>0.50316699838309198</v>
      </c>
      <c r="S7096" s="327">
        <v>0.75023108463049448</v>
      </c>
      <c r="T7096" s="358">
        <v>9.6025362645196941E-2</v>
      </c>
      <c r="U7096" s="358">
        <v>0.3681528663138266</v>
      </c>
      <c r="V7096" s="361">
        <v>0</v>
      </c>
    </row>
    <row r="7097" spans="1:22" hidden="1" outlineLevel="1">
      <c r="A7097" s="65">
        <v>7088</v>
      </c>
      <c r="B7097" s="117">
        <v>1</v>
      </c>
      <c r="C7097" s="325">
        <v>1.3656805405204824E-4</v>
      </c>
      <c r="D7097" s="358">
        <v>1.0650284230189465E-4</v>
      </c>
      <c r="E7097" s="327">
        <v>1.166887951604934E-4</v>
      </c>
      <c r="F7097" s="332">
        <v>0</v>
      </c>
      <c r="G7097" s="358">
        <v>0</v>
      </c>
      <c r="H7097" s="327">
        <v>0</v>
      </c>
      <c r="I7097" s="332">
        <v>2.3626750831394139E-4</v>
      </c>
      <c r="J7097" s="358">
        <v>1.2372773157741371E-4</v>
      </c>
      <c r="K7097" s="327">
        <v>1.2479905865852881E-4</v>
      </c>
      <c r="L7097" s="336">
        <v>1.5860335064263727E-4</v>
      </c>
      <c r="M7097" s="210">
        <v>1.1415525114155251E-4</v>
      </c>
      <c r="N7097" s="325">
        <v>5.6896924307130038E-2</v>
      </c>
      <c r="O7097" s="358">
        <v>0.1589673697260062</v>
      </c>
      <c r="P7097" s="327">
        <v>0.12106635940706501</v>
      </c>
      <c r="Q7097" s="332">
        <v>0.23085764809902742</v>
      </c>
      <c r="R7097" s="358">
        <v>0.4628603867906757</v>
      </c>
      <c r="S7097" s="327">
        <v>0.72187365900085898</v>
      </c>
      <c r="T7097" s="358">
        <v>0.25031448018513758</v>
      </c>
      <c r="U7097" s="358">
        <v>0.53505335236217577</v>
      </c>
      <c r="V7097" s="361">
        <v>0</v>
      </c>
    </row>
    <row r="7098" spans="1:22" hidden="1" outlineLevel="1">
      <c r="A7098" s="65">
        <v>7089</v>
      </c>
      <c r="B7098" s="117">
        <v>1</v>
      </c>
      <c r="C7098" s="325">
        <v>1.4890605582315776E-4</v>
      </c>
      <c r="D7098" s="358">
        <v>1.1427961063354085E-4</v>
      </c>
      <c r="E7098" s="327">
        <v>1.2919440922772138E-4</v>
      </c>
      <c r="F7098" s="332">
        <v>0</v>
      </c>
      <c r="G7098" s="358">
        <v>0</v>
      </c>
      <c r="H7098" s="327">
        <v>0</v>
      </c>
      <c r="I7098" s="332">
        <v>2.3849644707162008E-4</v>
      </c>
      <c r="J7098" s="358">
        <v>0</v>
      </c>
      <c r="K7098" s="327">
        <v>0</v>
      </c>
      <c r="L7098" s="336">
        <v>1.4685495429873823E-4</v>
      </c>
      <c r="M7098" s="210">
        <v>1.1415525114155251E-4</v>
      </c>
      <c r="N7098" s="325">
        <v>0.23041370340271536</v>
      </c>
      <c r="O7098" s="358">
        <v>0.38644296346452967</v>
      </c>
      <c r="P7098" s="327">
        <v>0.3411204441188217</v>
      </c>
      <c r="Q7098" s="332">
        <v>0.19787798408488064</v>
      </c>
      <c r="R7098" s="358">
        <v>0.40947343042675644</v>
      </c>
      <c r="S7098" s="327">
        <v>0.63650599773237626</v>
      </c>
      <c r="T7098" s="358">
        <v>0.28295055114951823</v>
      </c>
      <c r="U7098" s="358">
        <v>0.63370204858438905</v>
      </c>
      <c r="V7098" s="361">
        <v>3.4193672300396737E-2</v>
      </c>
    </row>
    <row r="7099" spans="1:22" hidden="1" outlineLevel="1">
      <c r="A7099" s="65">
        <v>7090</v>
      </c>
      <c r="B7099" s="117">
        <v>1</v>
      </c>
      <c r="C7099" s="325">
        <v>1.5207493469750048E-4</v>
      </c>
      <c r="D7099" s="358">
        <v>1.1832353016599686E-4</v>
      </c>
      <c r="E7099" s="327">
        <v>1.3450021436620297E-4</v>
      </c>
      <c r="F7099" s="332">
        <v>0</v>
      </c>
      <c r="G7099" s="358">
        <v>0</v>
      </c>
      <c r="H7099" s="327">
        <v>0</v>
      </c>
      <c r="I7099" s="332">
        <v>2.0060448819108232E-4</v>
      </c>
      <c r="J7099" s="358">
        <v>0</v>
      </c>
      <c r="K7099" s="327">
        <v>0</v>
      </c>
      <c r="L7099" s="336">
        <v>1.644775488145868E-4</v>
      </c>
      <c r="M7099" s="210">
        <v>1.1415525114155251E-4</v>
      </c>
      <c r="N7099" s="325">
        <v>0.38904684998087263</v>
      </c>
      <c r="O7099" s="358">
        <v>0.5296303540763232</v>
      </c>
      <c r="P7099" s="327">
        <v>0.52435119675066311</v>
      </c>
      <c r="Q7099" s="332">
        <v>0.16489832007073388</v>
      </c>
      <c r="R7099" s="358">
        <v>0.3501047563680828</v>
      </c>
      <c r="S7099" s="327">
        <v>0.48098747562375255</v>
      </c>
      <c r="T7099" s="358">
        <v>0.29738573638376353</v>
      </c>
      <c r="U7099" s="358">
        <v>0.65584998038227438</v>
      </c>
      <c r="V7099" s="361">
        <v>0.10165418118241094</v>
      </c>
    </row>
    <row r="7100" spans="1:22" hidden="1" outlineLevel="1">
      <c r="A7100" s="65">
        <v>7091</v>
      </c>
      <c r="B7100" s="117">
        <v>1</v>
      </c>
      <c r="C7100" s="325">
        <v>1.4709348210805047E-4</v>
      </c>
      <c r="D7100" s="358">
        <v>1.1729310836205375E-4</v>
      </c>
      <c r="E7100" s="327">
        <v>1.3596612140935312E-4</v>
      </c>
      <c r="F7100" s="332">
        <v>0</v>
      </c>
      <c r="G7100" s="358">
        <v>0</v>
      </c>
      <c r="H7100" s="327">
        <v>0</v>
      </c>
      <c r="I7100" s="332">
        <v>1.3150738670304288E-4</v>
      </c>
      <c r="J7100" s="358">
        <v>0</v>
      </c>
      <c r="K7100" s="327">
        <v>0</v>
      </c>
      <c r="L7100" s="336">
        <v>1.8797434150238492E-4</v>
      </c>
      <c r="M7100" s="210">
        <v>1.1415525114155251E-4</v>
      </c>
      <c r="N7100" s="325">
        <v>0.47891384632027995</v>
      </c>
      <c r="O7100" s="358">
        <v>0.60477615562943077</v>
      </c>
      <c r="P7100" s="327">
        <v>0.62228355029995963</v>
      </c>
      <c r="Q7100" s="332">
        <v>0.16489832007073388</v>
      </c>
      <c r="R7100" s="358">
        <v>0.32633497773567549</v>
      </c>
      <c r="S7100" s="327">
        <v>0.36837643666615727</v>
      </c>
      <c r="T7100" s="358">
        <v>0.30303428712759861</v>
      </c>
      <c r="U7100" s="358">
        <v>0.59539516654621005</v>
      </c>
      <c r="V7100" s="361">
        <v>0.16189850290305699</v>
      </c>
    </row>
    <row r="7101" spans="1:22" hidden="1" outlineLevel="1">
      <c r="A7101" s="65">
        <v>7092</v>
      </c>
      <c r="B7101" s="117">
        <v>1</v>
      </c>
      <c r="C7101" s="325">
        <v>1.4407460933426838E-4</v>
      </c>
      <c r="D7101" s="358">
        <v>1.1616547695396505E-4</v>
      </c>
      <c r="E7101" s="327">
        <v>1.3439643333659941E-4</v>
      </c>
      <c r="F7101" s="332">
        <v>0</v>
      </c>
      <c r="G7101" s="358">
        <v>0</v>
      </c>
      <c r="H7101" s="327">
        <v>0</v>
      </c>
      <c r="I7101" s="332">
        <v>7.132604024571815E-5</v>
      </c>
      <c r="J7101" s="358">
        <v>0</v>
      </c>
      <c r="K7101" s="327">
        <v>0</v>
      </c>
      <c r="L7101" s="336">
        <v>2.0677177565262342E-4</v>
      </c>
      <c r="M7101" s="210">
        <v>1.1415525114155251E-4</v>
      </c>
      <c r="N7101" s="325">
        <v>0.54127438256418736</v>
      </c>
      <c r="O7101" s="358">
        <v>0.6371686014047695</v>
      </c>
      <c r="P7101" s="327">
        <v>0.65555117591737189</v>
      </c>
      <c r="Q7101" s="332">
        <v>0.16489832007073388</v>
      </c>
      <c r="R7101" s="358">
        <v>0.25817225782425457</v>
      </c>
      <c r="S7101" s="327">
        <v>0.27092311020435078</v>
      </c>
      <c r="T7101" s="358">
        <v>0.26140237608970285</v>
      </c>
      <c r="U7101" s="358">
        <v>0.55211629981870991</v>
      </c>
      <c r="V7101" s="361">
        <v>0.19249018927165792</v>
      </c>
    </row>
    <row r="7102" spans="1:22" hidden="1" outlineLevel="1">
      <c r="A7102" s="65">
        <v>7093</v>
      </c>
      <c r="B7102" s="117">
        <v>1</v>
      </c>
      <c r="C7102" s="325">
        <v>1.302052952866027E-4</v>
      </c>
      <c r="D7102" s="358">
        <v>1.1216044126316726E-4</v>
      </c>
      <c r="E7102" s="327">
        <v>1.2774147481327166E-4</v>
      </c>
      <c r="F7102" s="332">
        <v>0</v>
      </c>
      <c r="G7102" s="358">
        <v>0</v>
      </c>
      <c r="H7102" s="327">
        <v>0</v>
      </c>
      <c r="I7102" s="332">
        <v>0</v>
      </c>
      <c r="J7102" s="358">
        <v>0</v>
      </c>
      <c r="K7102" s="327">
        <v>0</v>
      </c>
      <c r="L7102" s="336">
        <v>1.8797434150238492E-4</v>
      </c>
      <c r="M7102" s="210">
        <v>1.1415525114155251E-4</v>
      </c>
      <c r="N7102" s="325">
        <v>0.54221638462225241</v>
      </c>
      <c r="O7102" s="358">
        <v>0.61550874355690544</v>
      </c>
      <c r="P7102" s="327">
        <v>0.64839465776401362</v>
      </c>
      <c r="Q7102" s="332">
        <v>0.16489832007073388</v>
      </c>
      <c r="R7102" s="358">
        <v>0.21448508889268023</v>
      </c>
      <c r="S7102" s="327">
        <v>0.19159828153252972</v>
      </c>
      <c r="T7102" s="358">
        <v>0.15543974824701814</v>
      </c>
      <c r="U7102" s="358">
        <v>0.47290354374566124</v>
      </c>
      <c r="V7102" s="361">
        <v>0.29184636755989662</v>
      </c>
    </row>
    <row r="7103" spans="1:22" hidden="1" outlineLevel="1">
      <c r="A7103" s="65">
        <v>7094</v>
      </c>
      <c r="B7103" s="117">
        <v>1</v>
      </c>
      <c r="C7103" s="325">
        <v>1.3087407248493538E-4</v>
      </c>
      <c r="D7103" s="358">
        <v>1.1151885787580644E-4</v>
      </c>
      <c r="E7103" s="327">
        <v>1.2174812035366655E-4</v>
      </c>
      <c r="F7103" s="332">
        <v>0</v>
      </c>
      <c r="G7103" s="358">
        <v>0</v>
      </c>
      <c r="H7103" s="327">
        <v>0</v>
      </c>
      <c r="I7103" s="332">
        <v>0</v>
      </c>
      <c r="J7103" s="358">
        <v>0</v>
      </c>
      <c r="K7103" s="327">
        <v>0</v>
      </c>
      <c r="L7103" s="336">
        <v>1.9032402077116473E-4</v>
      </c>
      <c r="M7103" s="210">
        <v>1.1415525114155251E-4</v>
      </c>
      <c r="N7103" s="325">
        <v>0.4779718442622149</v>
      </c>
      <c r="O7103" s="358">
        <v>0.54194774782981148</v>
      </c>
      <c r="P7103" s="327">
        <v>0.59391232833664753</v>
      </c>
      <c r="Q7103" s="332">
        <v>0.16489832007073388</v>
      </c>
      <c r="R7103" s="358">
        <v>0.19359119151815588</v>
      </c>
      <c r="S7103" s="327">
        <v>0.10231459389856784</v>
      </c>
      <c r="T7103" s="358">
        <v>9.2887278898621889E-2</v>
      </c>
      <c r="U7103" s="358">
        <v>0.41312672782177712</v>
      </c>
      <c r="V7103" s="361">
        <v>0.24597792440977104</v>
      </c>
    </row>
    <row r="7104" spans="1:22" hidden="1" outlineLevel="1">
      <c r="A7104" s="65">
        <v>7095</v>
      </c>
      <c r="B7104" s="117">
        <v>1</v>
      </c>
      <c r="C7104" s="325">
        <v>1.3408670313860827E-4</v>
      </c>
      <c r="D7104" s="358">
        <v>1.1208267357985079E-4</v>
      </c>
      <c r="E7104" s="327">
        <v>1.2631448565622282E-4</v>
      </c>
      <c r="F7104" s="332">
        <v>0</v>
      </c>
      <c r="G7104" s="358">
        <v>0</v>
      </c>
      <c r="H7104" s="327">
        <v>0</v>
      </c>
      <c r="I7104" s="332">
        <v>0</v>
      </c>
      <c r="J7104" s="358">
        <v>0</v>
      </c>
      <c r="K7104" s="327">
        <v>0</v>
      </c>
      <c r="L7104" s="336">
        <v>2.1382081345896285E-4</v>
      </c>
      <c r="M7104" s="210">
        <v>1.1415525114155251E-4</v>
      </c>
      <c r="N7104" s="325">
        <v>0.34646835695633155</v>
      </c>
      <c r="O7104" s="358">
        <v>0.40835529065509124</v>
      </c>
      <c r="P7104" s="327">
        <v>0.48222663242728925</v>
      </c>
      <c r="Q7104" s="332">
        <v>0.13191865605658709</v>
      </c>
      <c r="R7104" s="358">
        <v>0.20487679981037765</v>
      </c>
      <c r="S7104" s="327">
        <v>7.8185465229230824E-2</v>
      </c>
      <c r="T7104" s="358">
        <v>9.1004428650676844E-2</v>
      </c>
      <c r="U7104" s="358">
        <v>0.39832377340584363</v>
      </c>
      <c r="V7104" s="361">
        <v>0.16298261058070709</v>
      </c>
    </row>
    <row r="7105" spans="1:22" hidden="1" outlineLevel="1">
      <c r="A7105" s="65">
        <v>7096</v>
      </c>
      <c r="B7105" s="117">
        <v>1</v>
      </c>
      <c r="C7105" s="325">
        <v>1.3508674380901229E-4</v>
      </c>
      <c r="D7105" s="358">
        <v>1.1111057753839502E-4</v>
      </c>
      <c r="E7105" s="327">
        <v>1.2702798023474723E-4</v>
      </c>
      <c r="F7105" s="332">
        <v>0</v>
      </c>
      <c r="G7105" s="358">
        <v>0</v>
      </c>
      <c r="H7105" s="327">
        <v>0</v>
      </c>
      <c r="I7105" s="332">
        <v>0</v>
      </c>
      <c r="J7105" s="358">
        <v>0</v>
      </c>
      <c r="K7105" s="327">
        <v>0</v>
      </c>
      <c r="L7105" s="336">
        <v>2.2321953053408208E-4</v>
      </c>
      <c r="M7105" s="210">
        <v>1.1415525114155251E-4</v>
      </c>
      <c r="N7105" s="325">
        <v>0.19386402354979074</v>
      </c>
      <c r="O7105" s="358">
        <v>0.26068948997657976</v>
      </c>
      <c r="P7105" s="327">
        <v>0.27892190259144245</v>
      </c>
      <c r="Q7105" s="332">
        <v>9.8938992042440319E-2</v>
      </c>
      <c r="R7105" s="358">
        <v>0.22814372732166943</v>
      </c>
      <c r="S7105" s="327">
        <v>9.4659777323674629E-2</v>
      </c>
      <c r="T7105" s="358">
        <v>9.1318237025334356E-2</v>
      </c>
      <c r="U7105" s="358">
        <v>0.39832377340584363</v>
      </c>
      <c r="V7105" s="361">
        <v>5.9790828790699947E-2</v>
      </c>
    </row>
    <row r="7106" spans="1:22" hidden="1" outlineLevel="1">
      <c r="A7106" s="65">
        <v>7097</v>
      </c>
      <c r="B7106" s="117">
        <v>1</v>
      </c>
      <c r="C7106" s="325">
        <v>1.3486173465817138E-4</v>
      </c>
      <c r="D7106" s="358">
        <v>1.1550445164577512E-4</v>
      </c>
      <c r="E7106" s="327">
        <v>1.2824740733258897E-4</v>
      </c>
      <c r="F7106" s="332">
        <v>0</v>
      </c>
      <c r="G7106" s="358">
        <v>0</v>
      </c>
      <c r="H7106" s="327">
        <v>0</v>
      </c>
      <c r="I7106" s="332">
        <v>0</v>
      </c>
      <c r="J7106" s="358">
        <v>0</v>
      </c>
      <c r="K7106" s="327">
        <v>0</v>
      </c>
      <c r="L7106" s="336">
        <v>2.2321953053408208E-4</v>
      </c>
      <c r="M7106" s="210">
        <v>1.1415525114155251E-4</v>
      </c>
      <c r="N7106" s="325">
        <v>3.9375686027119793E-2</v>
      </c>
      <c r="O7106" s="358">
        <v>7.621435780147616E-2</v>
      </c>
      <c r="P7106" s="327">
        <v>6.9744650877055364E-2</v>
      </c>
      <c r="Q7106" s="332">
        <v>9.8938992042440319E-2</v>
      </c>
      <c r="R7106" s="358">
        <v>0.1996423411172179</v>
      </c>
      <c r="S7106" s="327">
        <v>9.7748710841382841E-2</v>
      </c>
      <c r="T7106" s="358">
        <v>0.14257360488606038</v>
      </c>
      <c r="U7106" s="358">
        <v>0.44047264361304356</v>
      </c>
      <c r="V7106" s="361">
        <v>0</v>
      </c>
    </row>
    <row r="7107" spans="1:22" hidden="1" outlineLevel="1">
      <c r="A7107" s="65">
        <v>7098</v>
      </c>
      <c r="B7107" s="117">
        <v>1</v>
      </c>
      <c r="C7107" s="325">
        <v>1.3216787510227058E-4</v>
      </c>
      <c r="D7107" s="358">
        <v>1.156016612499207E-4</v>
      </c>
      <c r="E7107" s="327">
        <v>1.2767661166976943E-4</v>
      </c>
      <c r="F7107" s="332">
        <v>0</v>
      </c>
      <c r="G7107" s="358">
        <v>0</v>
      </c>
      <c r="H7107" s="327">
        <v>0</v>
      </c>
      <c r="I7107" s="332">
        <v>0</v>
      </c>
      <c r="J7107" s="358">
        <v>0</v>
      </c>
      <c r="K7107" s="327">
        <v>0</v>
      </c>
      <c r="L7107" s="336">
        <v>1.644775488145868E-4</v>
      </c>
      <c r="M7107" s="210">
        <v>1.1415525114155251E-4</v>
      </c>
      <c r="N7107" s="325">
        <v>1.8840041161301334E-4</v>
      </c>
      <c r="O7107" s="358">
        <v>6.0400642312313704E-4</v>
      </c>
      <c r="P7107" s="327">
        <v>0</v>
      </c>
      <c r="Q7107" s="332">
        <v>6.5959328028293546E-2</v>
      </c>
      <c r="R7107" s="358">
        <v>0.17403926263761149</v>
      </c>
      <c r="S7107" s="327">
        <v>7.0530648654337585E-2</v>
      </c>
      <c r="T7107" s="358">
        <v>0.16391257436277082</v>
      </c>
      <c r="U7107" s="358">
        <v>0.51143642508790021</v>
      </c>
      <c r="V7107" s="361">
        <v>0</v>
      </c>
    </row>
    <row r="7108" spans="1:22" hidden="1" outlineLevel="1">
      <c r="A7108" s="65">
        <v>7099</v>
      </c>
      <c r="B7108" s="117">
        <v>1</v>
      </c>
      <c r="C7108" s="325">
        <v>1.3853063386771612E-4</v>
      </c>
      <c r="D7108" s="358">
        <v>1.2788895521392168E-4</v>
      </c>
      <c r="E7108" s="327">
        <v>1.3683528753228287E-4</v>
      </c>
      <c r="F7108" s="332">
        <v>0</v>
      </c>
      <c r="G7108" s="358">
        <v>0</v>
      </c>
      <c r="H7108" s="327">
        <v>0</v>
      </c>
      <c r="I7108" s="332">
        <v>0</v>
      </c>
      <c r="J7108" s="358">
        <v>0</v>
      </c>
      <c r="K7108" s="327">
        <v>0</v>
      </c>
      <c r="L7108" s="336">
        <v>1.1748396343899057E-4</v>
      </c>
      <c r="M7108" s="210">
        <v>1.1415525114155251E-4</v>
      </c>
      <c r="N7108" s="325">
        <v>0</v>
      </c>
      <c r="O7108" s="358">
        <v>0</v>
      </c>
      <c r="P7108" s="327">
        <v>0</v>
      </c>
      <c r="Q7108" s="332">
        <v>9.8938992042440319E-2</v>
      </c>
      <c r="R7108" s="358">
        <v>0.14900686313467887</v>
      </c>
      <c r="S7108" s="327">
        <v>4.839329177742871E-2</v>
      </c>
      <c r="T7108" s="358">
        <v>0.23661151449175982</v>
      </c>
      <c r="U7108" s="358">
        <v>0.60952012304996339</v>
      </c>
      <c r="V7108" s="361">
        <v>0</v>
      </c>
    </row>
    <row r="7109" spans="1:22" hidden="1" outlineLevel="1">
      <c r="A7109" s="65">
        <v>7100</v>
      </c>
      <c r="B7109" s="117">
        <v>1</v>
      </c>
      <c r="C7109" s="325">
        <v>1.4352458696554614E-4</v>
      </c>
      <c r="D7109" s="358">
        <v>1.3601567812049196E-4</v>
      </c>
      <c r="E7109" s="327">
        <v>1.4608477179569942E-4</v>
      </c>
      <c r="F7109" s="332">
        <v>0</v>
      </c>
      <c r="G7109" s="358">
        <v>0</v>
      </c>
      <c r="H7109" s="327">
        <v>0</v>
      </c>
      <c r="I7109" s="332">
        <v>0</v>
      </c>
      <c r="J7109" s="358">
        <v>0</v>
      </c>
      <c r="K7109" s="327">
        <v>0</v>
      </c>
      <c r="L7109" s="336">
        <v>8.811297257924293E-5</v>
      </c>
      <c r="M7109" s="210">
        <v>1.1415525114155251E-4</v>
      </c>
      <c r="N7109" s="325">
        <v>0</v>
      </c>
      <c r="O7109" s="358">
        <v>0</v>
      </c>
      <c r="P7109" s="327">
        <v>0</v>
      </c>
      <c r="Q7109" s="332">
        <v>9.8938992042440319E-2</v>
      </c>
      <c r="R7109" s="358">
        <v>0.12526760690311306</v>
      </c>
      <c r="S7109" s="327">
        <v>3.7067202212498582E-2</v>
      </c>
      <c r="T7109" s="358">
        <v>0.31171631882645634</v>
      </c>
      <c r="U7109" s="358">
        <v>0.68850687981895198</v>
      </c>
      <c r="V7109" s="361">
        <v>0</v>
      </c>
    </row>
    <row r="7110" spans="1:22" hidden="1" outlineLevel="1">
      <c r="A7110" s="65">
        <v>7101</v>
      </c>
      <c r="B7110" s="117">
        <v>1</v>
      </c>
      <c r="C7110" s="325">
        <v>1.3361793407435637E-4</v>
      </c>
      <c r="D7110" s="358">
        <v>1.3280776118368792E-4</v>
      </c>
      <c r="E7110" s="327">
        <v>1.3726338427939752E-4</v>
      </c>
      <c r="F7110" s="332">
        <v>0</v>
      </c>
      <c r="G7110" s="358">
        <v>0</v>
      </c>
      <c r="H7110" s="327">
        <v>0</v>
      </c>
      <c r="I7110" s="332">
        <v>8.6928611549469016E-5</v>
      </c>
      <c r="J7110" s="358">
        <v>0</v>
      </c>
      <c r="K7110" s="327">
        <v>0</v>
      </c>
      <c r="L7110" s="336">
        <v>5.8741981719495287E-5</v>
      </c>
      <c r="M7110" s="210">
        <v>1.1415525114155251E-4</v>
      </c>
      <c r="N7110" s="325">
        <v>0</v>
      </c>
      <c r="O7110" s="358">
        <v>0</v>
      </c>
      <c r="P7110" s="327">
        <v>0</v>
      </c>
      <c r="Q7110" s="332">
        <v>6.5959328028293546E-2</v>
      </c>
      <c r="R7110" s="358">
        <v>0.11143196686954611</v>
      </c>
      <c r="S7110" s="327">
        <v>3.6037557706595849E-2</v>
      </c>
      <c r="T7110" s="358">
        <v>0.27113043570408552</v>
      </c>
      <c r="U7110" s="358">
        <v>0.64342001865897125</v>
      </c>
      <c r="V7110" s="361">
        <v>0</v>
      </c>
    </row>
    <row r="7111" spans="1:22" hidden="1" outlineLevel="1">
      <c r="A7111" s="65">
        <v>7102</v>
      </c>
      <c r="B7111" s="117">
        <v>1</v>
      </c>
      <c r="C7111" s="325">
        <v>1.2271749076695263E-4</v>
      </c>
      <c r="D7111" s="358">
        <v>1.2265907851088964E-4</v>
      </c>
      <c r="E7111" s="327">
        <v>1.2536748376109041E-4</v>
      </c>
      <c r="F7111" s="332">
        <v>0</v>
      </c>
      <c r="G7111" s="358">
        <v>0</v>
      </c>
      <c r="H7111" s="327">
        <v>0</v>
      </c>
      <c r="I7111" s="332">
        <v>1.0921799912625594E-4</v>
      </c>
      <c r="J7111" s="358">
        <v>0</v>
      </c>
      <c r="K7111" s="327">
        <v>0</v>
      </c>
      <c r="L7111" s="336">
        <v>3.7594868300476983E-5</v>
      </c>
      <c r="M7111" s="210">
        <v>1.1415525114155251E-4</v>
      </c>
      <c r="N7111" s="325">
        <v>0</v>
      </c>
      <c r="O7111" s="358">
        <v>0</v>
      </c>
      <c r="P7111" s="327">
        <v>0</v>
      </c>
      <c r="Q7111" s="332">
        <v>3.2979664014146773E-2</v>
      </c>
      <c r="R7111" s="358">
        <v>9.3380219071971873E-2</v>
      </c>
      <c r="S7111" s="327">
        <v>3.397826869479037E-2</v>
      </c>
      <c r="T7111" s="358">
        <v>0.20523067702600917</v>
      </c>
      <c r="U7111" s="358">
        <v>0.53414935514593564</v>
      </c>
      <c r="V7111" s="361">
        <v>0</v>
      </c>
    </row>
    <row r="7112" spans="1:22" hidden="1" outlineLevel="1">
      <c r="A7112" s="65">
        <v>7103</v>
      </c>
      <c r="B7112" s="117">
        <v>1</v>
      </c>
      <c r="C7112" s="325">
        <v>1.1009197730310194E-4</v>
      </c>
      <c r="D7112" s="358">
        <v>1.133269565129142E-4</v>
      </c>
      <c r="E7112" s="327">
        <v>1.1260241711985355E-4</v>
      </c>
      <c r="F7112" s="332">
        <v>0</v>
      </c>
      <c r="G7112" s="358">
        <v>0</v>
      </c>
      <c r="H7112" s="327">
        <v>0</v>
      </c>
      <c r="I7112" s="332">
        <v>1.3596526421840024E-4</v>
      </c>
      <c r="J7112" s="358">
        <v>0</v>
      </c>
      <c r="K7112" s="327">
        <v>0</v>
      </c>
      <c r="L7112" s="336">
        <v>2.3496792687798115E-5</v>
      </c>
      <c r="M7112" s="210">
        <v>1.1415525114155251E-4</v>
      </c>
      <c r="N7112" s="325">
        <v>0</v>
      </c>
      <c r="O7112" s="358">
        <v>0</v>
      </c>
      <c r="P7112" s="327">
        <v>0</v>
      </c>
      <c r="Q7112" s="332">
        <v>3.2979664014146773E-2</v>
      </c>
      <c r="R7112" s="358">
        <v>8.3673582086573217E-2</v>
      </c>
      <c r="S7112" s="327">
        <v>2.4196645888714355E-2</v>
      </c>
      <c r="T7112" s="358">
        <v>0.17364063397715351</v>
      </c>
      <c r="U7112" s="358">
        <v>0.44939961612341572</v>
      </c>
      <c r="V7112" s="361">
        <v>0</v>
      </c>
    </row>
    <row r="7113" spans="1:22" hidden="1" outlineLevel="1">
      <c r="A7113" s="65">
        <v>7104</v>
      </c>
      <c r="B7113" s="117">
        <v>1</v>
      </c>
      <c r="C7113" s="325">
        <v>1.0049783712141343E-4</v>
      </c>
      <c r="D7113" s="358">
        <v>1.0380041530664759E-4</v>
      </c>
      <c r="E7113" s="327">
        <v>1.0035625562663446E-4</v>
      </c>
      <c r="F7113" s="332">
        <v>0</v>
      </c>
      <c r="G7113" s="358">
        <v>0</v>
      </c>
      <c r="H7113" s="327">
        <v>0</v>
      </c>
      <c r="I7113" s="332">
        <v>1.5825465179518717E-4</v>
      </c>
      <c r="J7113" s="358">
        <v>0</v>
      </c>
      <c r="K7113" s="327">
        <v>0</v>
      </c>
      <c r="L7113" s="336">
        <v>9.3987170751192458E-6</v>
      </c>
      <c r="M7113" s="210">
        <v>1.1415525114155251E-4</v>
      </c>
      <c r="N7113" s="325">
        <v>0</v>
      </c>
      <c r="O7113" s="358">
        <v>0</v>
      </c>
      <c r="P7113" s="327">
        <v>0</v>
      </c>
      <c r="Q7113" s="332">
        <v>3.2979664014146773E-2</v>
      </c>
      <c r="R7113" s="358">
        <v>7.9277959010747107E-2</v>
      </c>
      <c r="S7113" s="327">
        <v>2.3099484163434308E-2</v>
      </c>
      <c r="T7113" s="358">
        <v>0.11297101487670229</v>
      </c>
      <c r="U7113" s="358">
        <v>0.37515884473968819</v>
      </c>
      <c r="V7113" s="361">
        <v>0</v>
      </c>
    </row>
    <row r="7114" spans="1:22" hidden="1" outlineLevel="1">
      <c r="A7114" s="65">
        <v>7105</v>
      </c>
      <c r="B7114" s="117">
        <v>1</v>
      </c>
      <c r="C7114" s="325">
        <v>9.1603725409007721E-5</v>
      </c>
      <c r="D7114" s="358">
        <v>9.2640752750735314E-5</v>
      </c>
      <c r="E7114" s="327">
        <v>8.9653836948768201E-5</v>
      </c>
      <c r="F7114" s="332">
        <v>0</v>
      </c>
      <c r="G7114" s="358">
        <v>0</v>
      </c>
      <c r="H7114" s="327">
        <v>0</v>
      </c>
      <c r="I7114" s="332">
        <v>1.7385722309893803E-4</v>
      </c>
      <c r="J7114" s="358">
        <v>0</v>
      </c>
      <c r="K7114" s="327">
        <v>0</v>
      </c>
      <c r="L7114" s="336">
        <v>5.8741981719495289E-6</v>
      </c>
      <c r="M7114" s="210">
        <v>1.1415525114155251E-4</v>
      </c>
      <c r="N7114" s="325">
        <v>0</v>
      </c>
      <c r="O7114" s="358">
        <v>0</v>
      </c>
      <c r="P7114" s="327">
        <v>0</v>
      </c>
      <c r="Q7114" s="332">
        <v>3.2979664014146773E-2</v>
      </c>
      <c r="R7114" s="358">
        <v>6.1963204121749542E-2</v>
      </c>
      <c r="S7114" s="327">
        <v>2.0972677932251514E-2</v>
      </c>
      <c r="T7114" s="358">
        <v>3.3577496088353184E-2</v>
      </c>
      <c r="U7114" s="358">
        <v>0.30238706883235111</v>
      </c>
      <c r="V7114" s="361">
        <v>0</v>
      </c>
    </row>
    <row r="7115" spans="1:22" hidden="1" outlineLevel="1">
      <c r="A7115" s="65">
        <v>7106</v>
      </c>
      <c r="B7115" s="117">
        <v>1</v>
      </c>
      <c r="C7115" s="325">
        <v>8.5447225031833008E-5</v>
      </c>
      <c r="D7115" s="358">
        <v>8.5350032439817001E-5</v>
      </c>
      <c r="E7115" s="327">
        <v>8.407560660757729E-5</v>
      </c>
      <c r="F7115" s="332">
        <v>0</v>
      </c>
      <c r="G7115" s="358">
        <v>0</v>
      </c>
      <c r="H7115" s="327">
        <v>0</v>
      </c>
      <c r="I7115" s="332">
        <v>1.7162828434125931E-4</v>
      </c>
      <c r="J7115" s="358">
        <v>0</v>
      </c>
      <c r="K7115" s="327">
        <v>9.2113590914628404E-5</v>
      </c>
      <c r="L7115" s="336">
        <v>2.3496792687798115E-6</v>
      </c>
      <c r="M7115" s="210">
        <v>1.1415525114155251E-4</v>
      </c>
      <c r="N7115" s="325">
        <v>0</v>
      </c>
      <c r="O7115" s="358">
        <v>0</v>
      </c>
      <c r="P7115" s="327">
        <v>0</v>
      </c>
      <c r="Q7115" s="332">
        <v>6.5959328028293546E-2</v>
      </c>
      <c r="R7115" s="358">
        <v>2.5370544979217362E-2</v>
      </c>
      <c r="S7115" s="327">
        <v>1.228821685145555E-2</v>
      </c>
      <c r="T7115" s="358">
        <v>2.2071189017577948E-2</v>
      </c>
      <c r="U7115" s="358">
        <v>0.27797914399386536</v>
      </c>
      <c r="V7115" s="361">
        <v>0</v>
      </c>
    </row>
    <row r="7116" spans="1:22" hidden="1" outlineLevel="1">
      <c r="A7116" s="65">
        <v>7107</v>
      </c>
      <c r="B7116" s="117">
        <v>1</v>
      </c>
      <c r="C7116" s="325">
        <v>8.2209593361400011E-5</v>
      </c>
      <c r="D7116" s="358">
        <v>8.2355976632133218E-5</v>
      </c>
      <c r="E7116" s="327">
        <v>8.0105982225241442E-5</v>
      </c>
      <c r="F7116" s="332">
        <v>0</v>
      </c>
      <c r="G7116" s="358">
        <v>0</v>
      </c>
      <c r="H7116" s="327">
        <v>0</v>
      </c>
      <c r="I7116" s="332">
        <v>1.7385722309893803E-4</v>
      </c>
      <c r="J7116" s="358">
        <v>0</v>
      </c>
      <c r="K7116" s="327">
        <v>0</v>
      </c>
      <c r="L7116" s="336">
        <v>1.1748396343899057E-6</v>
      </c>
      <c r="M7116" s="210">
        <v>1.1415525114155251E-4</v>
      </c>
      <c r="N7116" s="325">
        <v>0</v>
      </c>
      <c r="O7116" s="358">
        <v>0</v>
      </c>
      <c r="P7116" s="327">
        <v>0</v>
      </c>
      <c r="Q7116" s="332">
        <v>3.2979664014146773E-2</v>
      </c>
      <c r="R7116" s="358">
        <v>2.305695629781004E-2</v>
      </c>
      <c r="S7116" s="327">
        <v>6.4352781618921162E-2</v>
      </c>
      <c r="T7116" s="358">
        <v>2.2594202975340455E-2</v>
      </c>
      <c r="U7116" s="358">
        <v>0.26814817426725307</v>
      </c>
      <c r="V7116" s="361">
        <v>0</v>
      </c>
    </row>
    <row r="7117" spans="1:22" hidden="1" outlineLevel="1">
      <c r="A7117" s="65">
        <v>7108</v>
      </c>
      <c r="B7117" s="117">
        <v>1</v>
      </c>
      <c r="C7117" s="325">
        <v>8.0315766341822417E-5</v>
      </c>
      <c r="D7117" s="358">
        <v>8.1928254373892669E-5</v>
      </c>
      <c r="E7117" s="327">
        <v>7.7757936430461081E-5</v>
      </c>
      <c r="F7117" s="332">
        <v>0</v>
      </c>
      <c r="G7117" s="358">
        <v>0</v>
      </c>
      <c r="H7117" s="327">
        <v>0</v>
      </c>
      <c r="I7117" s="332">
        <v>1.9168873316036754E-4</v>
      </c>
      <c r="J7117" s="358">
        <v>0</v>
      </c>
      <c r="K7117" s="327">
        <v>0</v>
      </c>
      <c r="L7117" s="336">
        <v>1.409807561267887E-5</v>
      </c>
      <c r="M7117" s="210">
        <v>1.1415525114155251E-4</v>
      </c>
      <c r="N7117" s="325">
        <v>0</v>
      </c>
      <c r="O7117" s="358">
        <v>0</v>
      </c>
      <c r="P7117" s="327">
        <v>0</v>
      </c>
      <c r="Q7117" s="332">
        <v>3.2979664014146773E-2</v>
      </c>
      <c r="R7117" s="358">
        <v>2.3967248511288494E-2</v>
      </c>
      <c r="S7117" s="327">
        <v>7.2007598193814373E-2</v>
      </c>
      <c r="T7117" s="358">
        <v>2.2594202975340455E-2</v>
      </c>
      <c r="U7117" s="358">
        <v>0.26667917879086273</v>
      </c>
      <c r="V7117" s="361">
        <v>0</v>
      </c>
    </row>
    <row r="7118" spans="1:22" hidden="1" outlineLevel="1">
      <c r="A7118" s="65">
        <v>7109</v>
      </c>
      <c r="B7118" s="117">
        <v>1</v>
      </c>
      <c r="C7118" s="325">
        <v>7.97657439731002E-5</v>
      </c>
      <c r="D7118" s="358">
        <v>8.1053367936582472E-5</v>
      </c>
      <c r="E7118" s="327">
        <v>7.7252003911143773E-5</v>
      </c>
      <c r="F7118" s="332">
        <v>0</v>
      </c>
      <c r="G7118" s="358">
        <v>0</v>
      </c>
      <c r="H7118" s="327">
        <v>0</v>
      </c>
      <c r="I7118" s="332">
        <v>2.1174918197947579E-4</v>
      </c>
      <c r="J7118" s="358">
        <v>0</v>
      </c>
      <c r="K7118" s="327">
        <v>0</v>
      </c>
      <c r="L7118" s="336">
        <v>3.7594868300476983E-5</v>
      </c>
      <c r="M7118" s="210">
        <v>1.1415525114155251E-4</v>
      </c>
      <c r="N7118" s="325">
        <v>0</v>
      </c>
      <c r="O7118" s="358">
        <v>0</v>
      </c>
      <c r="P7118" s="327">
        <v>0</v>
      </c>
      <c r="Q7118" s="332">
        <v>3.2979664014146773E-2</v>
      </c>
      <c r="R7118" s="358">
        <v>2.8330112059671387E-2</v>
      </c>
      <c r="S7118" s="327">
        <v>7.3037242699717134E-2</v>
      </c>
      <c r="T7118" s="358">
        <v>2.2594202975340455E-2</v>
      </c>
      <c r="U7118" s="358">
        <v>0.25537921358786009</v>
      </c>
      <c r="V7118" s="361">
        <v>0</v>
      </c>
    </row>
    <row r="7119" spans="1:22" hidden="1" outlineLevel="1">
      <c r="A7119" s="65">
        <v>7110</v>
      </c>
      <c r="B7119" s="117">
        <v>1</v>
      </c>
      <c r="C7119" s="325">
        <v>8.0797035914454345E-5</v>
      </c>
      <c r="D7119" s="358">
        <v>8.42224010317283E-5</v>
      </c>
      <c r="E7119" s="327">
        <v>7.8432513122884173E-5</v>
      </c>
      <c r="F7119" s="332">
        <v>0</v>
      </c>
      <c r="G7119" s="358">
        <v>0</v>
      </c>
      <c r="H7119" s="327">
        <v>0</v>
      </c>
      <c r="I7119" s="332">
        <v>2.1843599825251188E-4</v>
      </c>
      <c r="J7119" s="358">
        <v>0</v>
      </c>
      <c r="K7119" s="327">
        <v>0</v>
      </c>
      <c r="L7119" s="336">
        <v>9.3987170751192462E-5</v>
      </c>
      <c r="M7119" s="210">
        <v>1.1415525114155251E-4</v>
      </c>
      <c r="N7119" s="325">
        <v>0</v>
      </c>
      <c r="O7119" s="358">
        <v>0</v>
      </c>
      <c r="P7119" s="327">
        <v>0</v>
      </c>
      <c r="Q7119" s="332">
        <v>3.2979664014146773E-2</v>
      </c>
      <c r="R7119" s="358">
        <v>3.0787313978683659E-2</v>
      </c>
      <c r="S7119" s="327">
        <v>7.0977953687911655E-2</v>
      </c>
      <c r="T7119" s="358">
        <v>2.364023089086548E-2</v>
      </c>
      <c r="U7119" s="358">
        <v>0.25029422924650885</v>
      </c>
      <c r="V7119" s="361">
        <v>0</v>
      </c>
    </row>
    <row r="7120" spans="1:22" hidden="1" outlineLevel="1">
      <c r="A7120" s="65">
        <v>7111</v>
      </c>
      <c r="B7120" s="117">
        <v>1</v>
      </c>
      <c r="C7120" s="325">
        <v>8.9291131358698451E-5</v>
      </c>
      <c r="D7120" s="358">
        <v>9.166865670927953E-5</v>
      </c>
      <c r="E7120" s="327">
        <v>8.5982583026542563E-5</v>
      </c>
      <c r="F7120" s="332">
        <v>0</v>
      </c>
      <c r="G7120" s="358">
        <v>0</v>
      </c>
      <c r="H7120" s="327">
        <v>0</v>
      </c>
      <c r="I7120" s="332">
        <v>2.3626750831394139E-4</v>
      </c>
      <c r="J7120" s="358">
        <v>0</v>
      </c>
      <c r="K7120" s="327">
        <v>0</v>
      </c>
      <c r="L7120" s="336">
        <v>1.8210014333043539E-4</v>
      </c>
      <c r="M7120" s="210">
        <v>1.1415525114155251E-4</v>
      </c>
      <c r="N7120" s="325">
        <v>0</v>
      </c>
      <c r="O7120" s="358">
        <v>5.6425975410652411E-2</v>
      </c>
      <c r="P7120" s="327">
        <v>2.3007187483476667E-2</v>
      </c>
      <c r="Q7120" s="332">
        <v>3.2979664014146773E-2</v>
      </c>
      <c r="R7120" s="358">
        <v>3.0558623538664984E-2</v>
      </c>
      <c r="S7120" s="327">
        <v>6.2740797640689724E-2</v>
      </c>
      <c r="T7120" s="358">
        <v>4.1841116621000853E-2</v>
      </c>
      <c r="U7120" s="358">
        <v>0.27797914399386536</v>
      </c>
      <c r="V7120" s="361">
        <v>0</v>
      </c>
    </row>
    <row r="7121" spans="1:22" hidden="1" outlineLevel="1">
      <c r="A7121" s="65">
        <v>7112</v>
      </c>
      <c r="B7121" s="117">
        <v>1</v>
      </c>
      <c r="C7121" s="325">
        <v>1.0164163363818802E-4</v>
      </c>
      <c r="D7121" s="358">
        <v>1.0012589226994477E-4</v>
      </c>
      <c r="E7121" s="327">
        <v>9.525801254735999E-5</v>
      </c>
      <c r="F7121" s="332">
        <v>0</v>
      </c>
      <c r="G7121" s="358">
        <v>0</v>
      </c>
      <c r="H7121" s="327">
        <v>0</v>
      </c>
      <c r="I7121" s="332">
        <v>2.429543245869775E-4</v>
      </c>
      <c r="J7121" s="358">
        <v>0</v>
      </c>
      <c r="K7121" s="327">
        <v>0</v>
      </c>
      <c r="L7121" s="336">
        <v>1.5860335064263727E-4</v>
      </c>
      <c r="M7121" s="210">
        <v>1.1415525114155251E-4</v>
      </c>
      <c r="N7121" s="325">
        <v>0.15863314657815725</v>
      </c>
      <c r="O7121" s="358">
        <v>0.20643139190847601</v>
      </c>
      <c r="P7121" s="327">
        <v>0.20645742856129856</v>
      </c>
      <c r="Q7121" s="332">
        <v>3.2979664014146773E-2</v>
      </c>
      <c r="R7121" s="358">
        <v>2.5040921723075732E-2</v>
      </c>
      <c r="S7121" s="327">
        <v>6.8403842423154795E-2</v>
      </c>
      <c r="T7121" s="358">
        <v>9.7385198935379488E-2</v>
      </c>
      <c r="U7121" s="358">
        <v>0.37380284891532795</v>
      </c>
      <c r="V7121" s="361">
        <v>0</v>
      </c>
    </row>
    <row r="7122" spans="1:22" hidden="1" outlineLevel="1">
      <c r="A7122" s="65">
        <v>7113</v>
      </c>
      <c r="B7122" s="117">
        <v>1</v>
      </c>
      <c r="C7122" s="325">
        <v>1.0809814621648394E-4</v>
      </c>
      <c r="D7122" s="358">
        <v>1.0796098636407831E-4</v>
      </c>
      <c r="E7122" s="327">
        <v>1.0311942553982903E-4</v>
      </c>
      <c r="F7122" s="332">
        <v>0</v>
      </c>
      <c r="G7122" s="358">
        <v>0</v>
      </c>
      <c r="H7122" s="327">
        <v>0</v>
      </c>
      <c r="I7122" s="332">
        <v>2.3403856955626272E-4</v>
      </c>
      <c r="J7122" s="358">
        <v>0</v>
      </c>
      <c r="K7122" s="327">
        <v>0</v>
      </c>
      <c r="L7122" s="336">
        <v>1.4685495429873823E-4</v>
      </c>
      <c r="M7122" s="210">
        <v>1.1415525114155251E-4</v>
      </c>
      <c r="N7122" s="325">
        <v>0.32291830550470491</v>
      </c>
      <c r="O7122" s="358">
        <v>0.34398891321823849</v>
      </c>
      <c r="P7122" s="327">
        <v>0.35331663559515031</v>
      </c>
      <c r="Q7122" s="332">
        <v>3.2979664014146773E-2</v>
      </c>
      <c r="R7122" s="358">
        <v>2.2200799659550845E-2</v>
      </c>
      <c r="S7122" s="327">
        <v>6.7374197917252049E-2</v>
      </c>
      <c r="T7122" s="358">
        <v>0.10910071158925971</v>
      </c>
      <c r="U7122" s="358">
        <v>0.50160545536128787</v>
      </c>
      <c r="V7122" s="361">
        <v>3.6300811166813961E-2</v>
      </c>
    </row>
    <row r="7123" spans="1:22" hidden="1" outlineLevel="1">
      <c r="A7123" s="65">
        <v>7114</v>
      </c>
      <c r="B7123" s="117">
        <v>1</v>
      </c>
      <c r="C7123" s="325">
        <v>1.1043574128355332E-4</v>
      </c>
      <c r="D7123" s="358">
        <v>1.0974964308035693E-4</v>
      </c>
      <c r="E7123" s="327">
        <v>1.1012464503806877E-4</v>
      </c>
      <c r="F7123" s="332">
        <v>0</v>
      </c>
      <c r="G7123" s="358">
        <v>0</v>
      </c>
      <c r="H7123" s="327">
        <v>0</v>
      </c>
      <c r="I7123" s="332">
        <v>1.9391767191804623E-4</v>
      </c>
      <c r="J7123" s="358">
        <v>0</v>
      </c>
      <c r="K7123" s="327">
        <v>0</v>
      </c>
      <c r="L7123" s="336">
        <v>1.644775488145868E-4</v>
      </c>
      <c r="M7123" s="210">
        <v>1.1415525114155251E-4</v>
      </c>
      <c r="N7123" s="325">
        <v>0.43219054424025261</v>
      </c>
      <c r="O7123" s="358">
        <v>0.45015001024724871</v>
      </c>
      <c r="P7123" s="327">
        <v>0.48528177366299219</v>
      </c>
      <c r="Q7123" s="332">
        <v>3.2979664014146773E-2</v>
      </c>
      <c r="R7123" s="358">
        <v>1.6975770725864574E-2</v>
      </c>
      <c r="S7123" s="327">
        <v>6.6859375664300696E-2</v>
      </c>
      <c r="T7123" s="358">
        <v>8.4832863949079226E-2</v>
      </c>
      <c r="U7123" s="358">
        <v>0.50002346023286759</v>
      </c>
      <c r="V7123" s="361">
        <v>0.11446497472533868</v>
      </c>
    </row>
    <row r="7124" spans="1:22" hidden="1" outlineLevel="1">
      <c r="A7124" s="65">
        <v>7115</v>
      </c>
      <c r="B7124" s="117">
        <v>1</v>
      </c>
      <c r="C7124" s="325">
        <v>1.0731061418854078E-4</v>
      </c>
      <c r="D7124" s="358">
        <v>1.0613344580614145E-4</v>
      </c>
      <c r="E7124" s="327">
        <v>1.1060463229998518E-4</v>
      </c>
      <c r="F7124" s="332">
        <v>0</v>
      </c>
      <c r="G7124" s="358">
        <v>0</v>
      </c>
      <c r="H7124" s="327">
        <v>0</v>
      </c>
      <c r="I7124" s="332">
        <v>1.3373632546072155E-4</v>
      </c>
      <c r="J7124" s="358">
        <v>0</v>
      </c>
      <c r="K7124" s="327">
        <v>0</v>
      </c>
      <c r="L7124" s="336">
        <v>1.8797434150238492E-4</v>
      </c>
      <c r="M7124" s="210">
        <v>1.1415525114155251E-4</v>
      </c>
      <c r="N7124" s="325">
        <v>0.47665304138092374</v>
      </c>
      <c r="O7124" s="358">
        <v>0.48649443731459141</v>
      </c>
      <c r="P7124" s="327">
        <v>0.5403878131749279</v>
      </c>
      <c r="Q7124" s="332">
        <v>3.2979664014146773E-2</v>
      </c>
      <c r="R7124" s="358">
        <v>1.8472387916549461E-2</v>
      </c>
      <c r="S7124" s="327">
        <v>6.6859375664300696E-2</v>
      </c>
      <c r="T7124" s="358">
        <v>7.5732421084011528E-2</v>
      </c>
      <c r="U7124" s="358">
        <v>0.45403260185664673</v>
      </c>
      <c r="V7124" s="361">
        <v>0.19225351787724176</v>
      </c>
    </row>
    <row r="7125" spans="1:22" hidden="1" outlineLevel="1">
      <c r="A7125" s="65">
        <v>7116</v>
      </c>
      <c r="B7125" s="117">
        <v>1</v>
      </c>
      <c r="C7125" s="325">
        <v>1.016103823672379E-4</v>
      </c>
      <c r="D7125" s="358">
        <v>1.0255613237358421E-4</v>
      </c>
      <c r="E7125" s="327">
        <v>1.0846414856441194E-4</v>
      </c>
      <c r="F7125" s="332">
        <v>0</v>
      </c>
      <c r="G7125" s="358">
        <v>0</v>
      </c>
      <c r="H7125" s="327">
        <v>0</v>
      </c>
      <c r="I7125" s="332">
        <v>8.2470734034111612E-5</v>
      </c>
      <c r="J7125" s="358">
        <v>0</v>
      </c>
      <c r="K7125" s="327">
        <v>0</v>
      </c>
      <c r="L7125" s="336">
        <v>2.0677177565262342E-4</v>
      </c>
      <c r="M7125" s="210">
        <v>1.1415525114155251E-4</v>
      </c>
      <c r="N7125" s="325">
        <v>0.48060945002479699</v>
      </c>
      <c r="O7125" s="358">
        <v>0.48369250111881129</v>
      </c>
      <c r="P7125" s="327">
        <v>0.53032613172510346</v>
      </c>
      <c r="Q7125" s="332">
        <v>3.2979664014146773E-2</v>
      </c>
      <c r="R7125" s="358">
        <v>2.0410530373562497E-2</v>
      </c>
      <c r="S7125" s="327">
        <v>5.3541514306942407E-2</v>
      </c>
      <c r="T7125" s="358">
        <v>4.2782541744973368E-2</v>
      </c>
      <c r="U7125" s="358">
        <v>0.38939680089547157</v>
      </c>
      <c r="V7125" s="361">
        <v>0.27548550310072256</v>
      </c>
    </row>
    <row r="7126" spans="1:22" hidden="1" outlineLevel="1">
      <c r="A7126" s="65">
        <v>7117</v>
      </c>
      <c r="B7126" s="117">
        <v>1</v>
      </c>
      <c r="C7126" s="325">
        <v>9.3222541244224226E-5</v>
      </c>
      <c r="D7126" s="358">
        <v>1.0160347825295755E-4</v>
      </c>
      <c r="E7126" s="327">
        <v>1.043518252663712E-4</v>
      </c>
      <c r="F7126" s="332">
        <v>0</v>
      </c>
      <c r="G7126" s="358">
        <v>0</v>
      </c>
      <c r="H7126" s="327">
        <v>0</v>
      </c>
      <c r="I7126" s="332">
        <v>0</v>
      </c>
      <c r="J7126" s="358">
        <v>0</v>
      </c>
      <c r="K7126" s="327">
        <v>0</v>
      </c>
      <c r="L7126" s="336">
        <v>1.8797434150238492E-4</v>
      </c>
      <c r="M7126" s="210">
        <v>1.1415525114155251E-4</v>
      </c>
      <c r="N7126" s="325">
        <v>0.44443657099509848</v>
      </c>
      <c r="O7126" s="358">
        <v>0.43843178709837394</v>
      </c>
      <c r="P7126" s="327">
        <v>0.47157110872820696</v>
      </c>
      <c r="Q7126" s="332">
        <v>3.2979664014146773E-2</v>
      </c>
      <c r="R7126" s="358">
        <v>2.5489780382969982E-2</v>
      </c>
      <c r="S7126" s="327">
        <v>6.7889020170203429E-2</v>
      </c>
      <c r="T7126" s="358">
        <v>3.6401771460270738E-2</v>
      </c>
      <c r="U7126" s="358">
        <v>0.30340406570062139</v>
      </c>
      <c r="V7126" s="361">
        <v>0.28481493677739567</v>
      </c>
    </row>
    <row r="7127" spans="1:22" hidden="1" outlineLevel="1">
      <c r="A7127" s="65">
        <v>7118</v>
      </c>
      <c r="B7127" s="117">
        <v>1</v>
      </c>
      <c r="C7127" s="325">
        <v>8.8578602381035587E-5</v>
      </c>
      <c r="D7127" s="358">
        <v>9.6879091491482486E-5</v>
      </c>
      <c r="E7127" s="327">
        <v>9.8890348583484299E-5</v>
      </c>
      <c r="F7127" s="332">
        <v>0</v>
      </c>
      <c r="G7127" s="358">
        <v>0</v>
      </c>
      <c r="H7127" s="327">
        <v>0</v>
      </c>
      <c r="I7127" s="332">
        <v>0</v>
      </c>
      <c r="J7127" s="358">
        <v>0</v>
      </c>
      <c r="K7127" s="327">
        <v>0</v>
      </c>
      <c r="L7127" s="336">
        <v>1.9032402077116473E-4</v>
      </c>
      <c r="M7127" s="210">
        <v>1.1415525114155251E-4</v>
      </c>
      <c r="N7127" s="325">
        <v>0.35456957465569111</v>
      </c>
      <c r="O7127" s="358">
        <v>0.33619113049361093</v>
      </c>
      <c r="P7127" s="327">
        <v>0.35990675153148699</v>
      </c>
      <c r="Q7127" s="332">
        <v>3.2979664014146773E-2</v>
      </c>
      <c r="R7127" s="358">
        <v>2.654068146053129E-2</v>
      </c>
      <c r="S7127" s="327">
        <v>9.1992833337473327E-3</v>
      </c>
      <c r="T7127" s="358">
        <v>4.2259527787210857E-2</v>
      </c>
      <c r="U7127" s="358">
        <v>0.28012613738243591</v>
      </c>
      <c r="V7127" s="361">
        <v>0.24344325012118179</v>
      </c>
    </row>
    <row r="7128" spans="1:22" hidden="1" outlineLevel="1">
      <c r="A7128" s="65">
        <v>7119</v>
      </c>
      <c r="B7128" s="117">
        <v>1</v>
      </c>
      <c r="C7128" s="325">
        <v>8.7309800780460497E-5</v>
      </c>
      <c r="D7128" s="358">
        <v>9.3729500317165772E-5</v>
      </c>
      <c r="E7128" s="327">
        <v>9.7242824738527907E-5</v>
      </c>
      <c r="F7128" s="332">
        <v>0</v>
      </c>
      <c r="G7128" s="358">
        <v>0</v>
      </c>
      <c r="H7128" s="327">
        <v>0</v>
      </c>
      <c r="I7128" s="332">
        <v>0</v>
      </c>
      <c r="J7128" s="358">
        <v>0</v>
      </c>
      <c r="K7128" s="327">
        <v>0</v>
      </c>
      <c r="L7128" s="336">
        <v>2.1382081345896285E-4</v>
      </c>
      <c r="M7128" s="210">
        <v>1.1415525114155251E-4</v>
      </c>
      <c r="N7128" s="325">
        <v>0.21760247541303041</v>
      </c>
      <c r="O7128" s="358">
        <v>0.19340191364152817</v>
      </c>
      <c r="P7128" s="327">
        <v>0.20890227625316526</v>
      </c>
      <c r="Q7128" s="332">
        <v>3.2979664014146773E-2</v>
      </c>
      <c r="R7128" s="358">
        <v>2.7496236655214976E-2</v>
      </c>
      <c r="S7128" s="327">
        <v>9.1992833337473327E-3</v>
      </c>
      <c r="T7128" s="358">
        <v>2.6673711845888046E-2</v>
      </c>
      <c r="U7128" s="358">
        <v>0.26973016939567346</v>
      </c>
      <c r="V7128" s="361">
        <v>0.16153967853087756</v>
      </c>
    </row>
    <row r="7129" spans="1:22" hidden="1" outlineLevel="1">
      <c r="A7129" s="65">
        <v>7120</v>
      </c>
      <c r="B7129" s="117">
        <v>1</v>
      </c>
      <c r="C7129" s="325">
        <v>8.7566061202251513E-5</v>
      </c>
      <c r="D7129" s="358">
        <v>9.2524101225760613E-5</v>
      </c>
      <c r="E7129" s="327">
        <v>9.839738869286743E-5</v>
      </c>
      <c r="F7129" s="332">
        <v>0</v>
      </c>
      <c r="G7129" s="358">
        <v>0</v>
      </c>
      <c r="H7129" s="327">
        <v>0</v>
      </c>
      <c r="I7129" s="332">
        <v>0</v>
      </c>
      <c r="J7129" s="358">
        <v>0</v>
      </c>
      <c r="K7129" s="327">
        <v>0</v>
      </c>
      <c r="L7129" s="336">
        <v>2.2321953053408208E-4</v>
      </c>
      <c r="M7129" s="210">
        <v>1.1415525114155251E-4</v>
      </c>
      <c r="N7129" s="325">
        <v>8.6475788930373124E-2</v>
      </c>
      <c r="O7129" s="358">
        <v>7.2184851911903047E-2</v>
      </c>
      <c r="P7129" s="327">
        <v>8.5071595415428497E-2</v>
      </c>
      <c r="Q7129" s="332">
        <v>3.2979664014146773E-2</v>
      </c>
      <c r="R7129" s="358">
        <v>2.6408663903215834E-2</v>
      </c>
      <c r="S7129" s="327">
        <v>8.6844610807959646E-3</v>
      </c>
      <c r="T7129" s="358">
        <v>4.0062869164608321E-2</v>
      </c>
      <c r="U7129" s="358">
        <v>0.27312015895657421</v>
      </c>
      <c r="V7129" s="361">
        <v>2.9174711826546434E-2</v>
      </c>
    </row>
    <row r="7130" spans="1:22" hidden="1" outlineLevel="1">
      <c r="A7130" s="65">
        <v>7121</v>
      </c>
      <c r="B7130" s="117">
        <v>1</v>
      </c>
      <c r="C7130" s="325">
        <v>8.9541141526299444E-5</v>
      </c>
      <c r="D7130" s="358">
        <v>9.8317793632837034E-5</v>
      </c>
      <c r="E7130" s="327">
        <v>9.9603843162008706E-5</v>
      </c>
      <c r="F7130" s="332">
        <v>0</v>
      </c>
      <c r="G7130" s="358">
        <v>0</v>
      </c>
      <c r="H7130" s="327">
        <v>0</v>
      </c>
      <c r="I7130" s="332">
        <v>0</v>
      </c>
      <c r="J7130" s="358">
        <v>0</v>
      </c>
      <c r="K7130" s="327">
        <v>0</v>
      </c>
      <c r="L7130" s="336">
        <v>2.2321953053408208E-4</v>
      </c>
      <c r="M7130" s="210">
        <v>1.1415525114155251E-4</v>
      </c>
      <c r="N7130" s="325">
        <v>0</v>
      </c>
      <c r="O7130" s="358">
        <v>0</v>
      </c>
      <c r="P7130" s="327">
        <v>0</v>
      </c>
      <c r="Q7130" s="332">
        <v>3.2979664014146773E-2</v>
      </c>
      <c r="R7130" s="358">
        <v>2.5483633462677228E-2</v>
      </c>
      <c r="S7130" s="327">
        <v>8.1696388278445949E-3</v>
      </c>
      <c r="T7130" s="358">
        <v>7.1757515005016453E-2</v>
      </c>
      <c r="U7130" s="358">
        <v>0.30419506326483153</v>
      </c>
      <c r="V7130" s="361">
        <v>0</v>
      </c>
    </row>
    <row r="7131" spans="1:22" hidden="1" outlineLevel="1">
      <c r="A7131" s="65">
        <v>7122</v>
      </c>
      <c r="B7131" s="117">
        <v>1</v>
      </c>
      <c r="C7131" s="325">
        <v>9.4578846403459664E-5</v>
      </c>
      <c r="D7131" s="358">
        <v>1.0636674885609084E-4</v>
      </c>
      <c r="E7131" s="327">
        <v>1.0357346754434457E-4</v>
      </c>
      <c r="F7131" s="332">
        <v>0</v>
      </c>
      <c r="G7131" s="358">
        <v>0</v>
      </c>
      <c r="H7131" s="327">
        <v>0</v>
      </c>
      <c r="I7131" s="332">
        <v>0</v>
      </c>
      <c r="J7131" s="358">
        <v>0</v>
      </c>
      <c r="K7131" s="327">
        <v>0</v>
      </c>
      <c r="L7131" s="336">
        <v>1.644775488145868E-4</v>
      </c>
      <c r="M7131" s="210">
        <v>1.1415525114155251E-4</v>
      </c>
      <c r="N7131" s="325">
        <v>0</v>
      </c>
      <c r="O7131" s="358">
        <v>0</v>
      </c>
      <c r="P7131" s="327">
        <v>0</v>
      </c>
      <c r="Q7131" s="332">
        <v>3.2979664014146773E-2</v>
      </c>
      <c r="R7131" s="358">
        <v>3.1316989907571903E-2</v>
      </c>
      <c r="S7131" s="327">
        <v>8.1696388278445949E-3</v>
      </c>
      <c r="T7131" s="358">
        <v>0.16966572789815845</v>
      </c>
      <c r="U7131" s="358">
        <v>0.39606378036524315</v>
      </c>
      <c r="V7131" s="361">
        <v>0</v>
      </c>
    </row>
    <row r="7132" spans="1:22" hidden="1" outlineLevel="1">
      <c r="A7132" s="65">
        <v>7123</v>
      </c>
      <c r="B7132" s="117">
        <v>1</v>
      </c>
      <c r="C7132" s="325">
        <v>1.085606650265458E-4</v>
      </c>
      <c r="D7132" s="358">
        <v>1.2201749512352881E-4</v>
      </c>
      <c r="E7132" s="327">
        <v>1.1917953987097864E-4</v>
      </c>
      <c r="F7132" s="332">
        <v>0</v>
      </c>
      <c r="G7132" s="358">
        <v>0</v>
      </c>
      <c r="H7132" s="327">
        <v>0</v>
      </c>
      <c r="I7132" s="332">
        <v>0</v>
      </c>
      <c r="J7132" s="358">
        <v>0</v>
      </c>
      <c r="K7132" s="327">
        <v>1.099420278658468E-4</v>
      </c>
      <c r="L7132" s="336">
        <v>1.1748396343899057E-4</v>
      </c>
      <c r="M7132" s="210">
        <v>1.1415525114155251E-4</v>
      </c>
      <c r="N7132" s="325">
        <v>0</v>
      </c>
      <c r="O7132" s="358">
        <v>0</v>
      </c>
      <c r="P7132" s="327">
        <v>0</v>
      </c>
      <c r="Q7132" s="332">
        <v>3.2979664014146773E-2</v>
      </c>
      <c r="R7132" s="358">
        <v>2.4457739292639964E-2</v>
      </c>
      <c r="S7132" s="327">
        <v>8.1696388278445949E-3</v>
      </c>
      <c r="T7132" s="358">
        <v>0.22196712367440949</v>
      </c>
      <c r="U7132" s="358">
        <v>0.56872724866712376</v>
      </c>
      <c r="V7132" s="361">
        <v>0</v>
      </c>
    </row>
    <row r="7133" spans="1:22" hidden="1" outlineLevel="1">
      <c r="A7133" s="65">
        <v>7124</v>
      </c>
      <c r="B7133" s="117">
        <v>1</v>
      </c>
      <c r="C7133" s="325">
        <v>1.1513593243445219E-4</v>
      </c>
      <c r="D7133" s="358">
        <v>1.2965817000937119E-4</v>
      </c>
      <c r="E7133" s="327">
        <v>1.287014493371045E-4</v>
      </c>
      <c r="F7133" s="332">
        <v>0</v>
      </c>
      <c r="G7133" s="358">
        <v>0</v>
      </c>
      <c r="H7133" s="327">
        <v>0</v>
      </c>
      <c r="I7133" s="332">
        <v>0</v>
      </c>
      <c r="J7133" s="358">
        <v>0</v>
      </c>
      <c r="K7133" s="327">
        <v>1.1588484018291963E-4</v>
      </c>
      <c r="L7133" s="336">
        <v>8.811297257924293E-5</v>
      </c>
      <c r="M7133" s="210">
        <v>1.1415525114155251E-4</v>
      </c>
      <c r="N7133" s="325">
        <v>0</v>
      </c>
      <c r="O7133" s="358">
        <v>0</v>
      </c>
      <c r="P7133" s="327">
        <v>0</v>
      </c>
      <c r="Q7133" s="332">
        <v>3.2979664014146773E-2</v>
      </c>
      <c r="R7133" s="358">
        <v>2.6971590259970427E-2</v>
      </c>
      <c r="S7133" s="327">
        <v>8.1696388278445949E-3</v>
      </c>
      <c r="T7133" s="358">
        <v>0.29246940518079589</v>
      </c>
      <c r="U7133" s="358">
        <v>0.64726200682799229</v>
      </c>
      <c r="V7133" s="361">
        <v>0</v>
      </c>
    </row>
    <row r="7134" spans="1:22" hidden="1" outlineLevel="1">
      <c r="A7134" s="65">
        <v>7125</v>
      </c>
      <c r="B7134" s="117">
        <v>1</v>
      </c>
      <c r="C7134" s="325">
        <v>1.0690434766618915E-4</v>
      </c>
      <c r="D7134" s="358">
        <v>1.2541983126862402E-4</v>
      </c>
      <c r="E7134" s="327">
        <v>1.2167028458146388E-4</v>
      </c>
      <c r="F7134" s="332">
        <v>0</v>
      </c>
      <c r="G7134" s="358">
        <v>0</v>
      </c>
      <c r="H7134" s="327">
        <v>0</v>
      </c>
      <c r="I7134" s="332">
        <v>8.2470734034111612E-5</v>
      </c>
      <c r="J7134" s="358">
        <v>0</v>
      </c>
      <c r="K7134" s="327">
        <v>1.2479905865852881E-4</v>
      </c>
      <c r="L7134" s="336">
        <v>5.8741981719495287E-5</v>
      </c>
      <c r="M7134" s="210">
        <v>1.1415525114155251E-4</v>
      </c>
      <c r="N7134" s="325">
        <v>0</v>
      </c>
      <c r="O7134" s="358">
        <v>0</v>
      </c>
      <c r="P7134" s="327">
        <v>0</v>
      </c>
      <c r="Q7134" s="332">
        <v>3.2979664014146773E-2</v>
      </c>
      <c r="R7134" s="358">
        <v>4.0690861090058247E-2</v>
      </c>
      <c r="S7134" s="327">
        <v>8.6844610807959646E-3</v>
      </c>
      <c r="T7134" s="358">
        <v>0.23075375816481972</v>
      </c>
      <c r="U7134" s="358">
        <v>0.59053618150891896</v>
      </c>
      <c r="V7134" s="361">
        <v>0</v>
      </c>
    </row>
    <row r="7135" spans="1:22" hidden="1" outlineLevel="1">
      <c r="A7135" s="65">
        <v>7126</v>
      </c>
      <c r="B7135" s="117">
        <v>1</v>
      </c>
      <c r="C7135" s="325">
        <v>9.8554008068315634E-5</v>
      </c>
      <c r="D7135" s="358">
        <v>1.1357970148369268E-4</v>
      </c>
      <c r="E7135" s="327">
        <v>1.1120137322020562E-4</v>
      </c>
      <c r="F7135" s="332">
        <v>0</v>
      </c>
      <c r="G7135" s="358">
        <v>0</v>
      </c>
      <c r="H7135" s="327">
        <v>0</v>
      </c>
      <c r="I7135" s="332">
        <v>9.8073305337862478E-5</v>
      </c>
      <c r="J7135" s="358">
        <v>0</v>
      </c>
      <c r="K7135" s="327">
        <v>1.4262749560974724E-4</v>
      </c>
      <c r="L7135" s="336">
        <v>3.7594868300476983E-5</v>
      </c>
      <c r="M7135" s="210">
        <v>1.1415525114155251E-4</v>
      </c>
      <c r="N7135" s="325">
        <v>0</v>
      </c>
      <c r="O7135" s="358">
        <v>0</v>
      </c>
      <c r="P7135" s="327">
        <v>0</v>
      </c>
      <c r="Q7135" s="332">
        <v>3.2979664014146773E-2</v>
      </c>
      <c r="R7135" s="358">
        <v>4.4788293437360356E-2</v>
      </c>
      <c r="S7135" s="327">
        <v>9.7141055866987024E-3</v>
      </c>
      <c r="T7135" s="358">
        <v>0.17290841443628602</v>
      </c>
      <c r="U7135" s="358">
        <v>0.51957240003406213</v>
      </c>
      <c r="V7135" s="361">
        <v>0</v>
      </c>
    </row>
    <row r="7136" spans="1:22" hidden="1" outlineLevel="1">
      <c r="A7136" s="65">
        <v>7127</v>
      </c>
      <c r="B7136" s="117">
        <v>1</v>
      </c>
      <c r="C7136" s="325">
        <v>9.0722439568214188E-5</v>
      </c>
      <c r="D7136" s="358">
        <v>1.0572516546873003E-4</v>
      </c>
      <c r="E7136" s="327">
        <v>1.0291186348062192E-4</v>
      </c>
      <c r="F7136" s="332">
        <v>0</v>
      </c>
      <c r="G7136" s="358">
        <v>0</v>
      </c>
      <c r="H7136" s="327">
        <v>0</v>
      </c>
      <c r="I7136" s="332">
        <v>1.225916316723281E-4</v>
      </c>
      <c r="J7136" s="358">
        <v>0</v>
      </c>
      <c r="K7136" s="327">
        <v>1.4559890176828365E-4</v>
      </c>
      <c r="L7136" s="336">
        <v>2.3496792687798115E-5</v>
      </c>
      <c r="M7136" s="210">
        <v>1.1415525114155251E-4</v>
      </c>
      <c r="N7136" s="325">
        <v>0</v>
      </c>
      <c r="O7136" s="358">
        <v>0</v>
      </c>
      <c r="P7136" s="327">
        <v>0</v>
      </c>
      <c r="Q7136" s="332">
        <v>3.2979664014146773E-2</v>
      </c>
      <c r="R7136" s="358">
        <v>4.728328441745952E-2</v>
      </c>
      <c r="S7136" s="327">
        <v>9.1992833337473327E-3</v>
      </c>
      <c r="T7136" s="358">
        <v>0.12343129403195251</v>
      </c>
      <c r="U7136" s="358">
        <v>0.41809871251109837</v>
      </c>
      <c r="V7136" s="361">
        <v>0</v>
      </c>
    </row>
    <row r="7137" spans="1:22" hidden="1" outlineLevel="1">
      <c r="A7137" s="65">
        <v>7128</v>
      </c>
      <c r="B7137" s="117">
        <v>1</v>
      </c>
      <c r="C7137" s="325">
        <v>8.3528396995495306E-5</v>
      </c>
      <c r="D7137" s="358">
        <v>9.8220584028691448E-5</v>
      </c>
      <c r="E7137" s="327">
        <v>9.3740214989408038E-5</v>
      </c>
      <c r="F7137" s="332">
        <v>0</v>
      </c>
      <c r="G7137" s="358">
        <v>0</v>
      </c>
      <c r="H7137" s="327">
        <v>0</v>
      </c>
      <c r="I7137" s="332">
        <v>1.3373632546072155E-4</v>
      </c>
      <c r="J7137" s="358">
        <v>0</v>
      </c>
      <c r="K7137" s="327">
        <v>1.6045593256096565E-4</v>
      </c>
      <c r="L7137" s="336">
        <v>9.3987170751192458E-6</v>
      </c>
      <c r="M7137" s="210">
        <v>1.1415525114155251E-4</v>
      </c>
      <c r="N7137" s="325">
        <v>0</v>
      </c>
      <c r="O7137" s="358">
        <v>0</v>
      </c>
      <c r="P7137" s="327">
        <v>0</v>
      </c>
      <c r="Q7137" s="332">
        <v>0.19787798408488064</v>
      </c>
      <c r="R7137" s="358">
        <v>5.5886493037149799E-2</v>
      </c>
      <c r="S7137" s="327">
        <v>2.5985866023010579E-2</v>
      </c>
      <c r="T7137" s="358">
        <v>0.10052328268195454</v>
      </c>
      <c r="U7137" s="358">
        <v>0.36363288023262552</v>
      </c>
      <c r="V7137" s="361">
        <v>0</v>
      </c>
    </row>
    <row r="7138" spans="1:22" hidden="1" outlineLevel="1">
      <c r="A7138" s="65">
        <v>7129</v>
      </c>
      <c r="B7138" s="117">
        <v>1</v>
      </c>
      <c r="C7138" s="325">
        <v>7.7459400176980954E-5</v>
      </c>
      <c r="D7138" s="358">
        <v>9.0541025301190829E-5</v>
      </c>
      <c r="E7138" s="327">
        <v>8.6358789258855431E-5</v>
      </c>
      <c r="F7138" s="332">
        <v>0</v>
      </c>
      <c r="G7138" s="358">
        <v>0</v>
      </c>
      <c r="H7138" s="327">
        <v>0</v>
      </c>
      <c r="I7138" s="332">
        <v>1.2482057043000677E-4</v>
      </c>
      <c r="J7138" s="358">
        <v>0</v>
      </c>
      <c r="K7138" s="327">
        <v>1.663987448780384E-4</v>
      </c>
      <c r="L7138" s="336">
        <v>5.8741981719495289E-6</v>
      </c>
      <c r="M7138" s="210">
        <v>1.1415525114155251E-4</v>
      </c>
      <c r="N7138" s="325">
        <v>0</v>
      </c>
      <c r="O7138" s="358">
        <v>0</v>
      </c>
      <c r="P7138" s="327">
        <v>0</v>
      </c>
      <c r="Q7138" s="332">
        <v>0.19787798408488064</v>
      </c>
      <c r="R7138" s="358">
        <v>6.4668869182233787E-2</v>
      </c>
      <c r="S7138" s="327">
        <v>5.7052437356157545E-2</v>
      </c>
      <c r="T7138" s="358">
        <v>2.9393384426253097E-2</v>
      </c>
      <c r="U7138" s="358">
        <v>0.31549502846783423</v>
      </c>
      <c r="V7138" s="361">
        <v>0</v>
      </c>
    </row>
    <row r="7139" spans="1:22" hidden="1" outlineLevel="1">
      <c r="A7139" s="65">
        <v>7130</v>
      </c>
      <c r="B7139" s="117">
        <v>1</v>
      </c>
      <c r="C7139" s="325">
        <v>7.1540409459027186E-5</v>
      </c>
      <c r="D7139" s="358">
        <v>8.3483608040221919E-5</v>
      </c>
      <c r="E7139" s="327">
        <v>7.8912500384800604E-5</v>
      </c>
      <c r="F7139" s="332">
        <v>0</v>
      </c>
      <c r="G7139" s="358">
        <v>0</v>
      </c>
      <c r="H7139" s="327">
        <v>0</v>
      </c>
      <c r="I7139" s="332">
        <v>1.4265208049143633E-4</v>
      </c>
      <c r="J7139" s="358">
        <v>1.352372880032196E-4</v>
      </c>
      <c r="K7139" s="327">
        <v>1.6937015103657481E-4</v>
      </c>
      <c r="L7139" s="336">
        <v>2.3496792687798115E-6</v>
      </c>
      <c r="M7139" s="210">
        <v>1.1415525114155251E-4</v>
      </c>
      <c r="N7139" s="325">
        <v>0</v>
      </c>
      <c r="O7139" s="358">
        <v>0</v>
      </c>
      <c r="P7139" s="327">
        <v>0</v>
      </c>
      <c r="Q7139" s="332">
        <v>0.19787798408488064</v>
      </c>
      <c r="R7139" s="358">
        <v>6.7283374265886361E-2</v>
      </c>
      <c r="S7139" s="327">
        <v>5.0427265287167053E-2</v>
      </c>
      <c r="T7139" s="358">
        <v>2.1966586226025445E-2</v>
      </c>
      <c r="U7139" s="358">
        <v>0.28950510850092809</v>
      </c>
      <c r="V7139" s="361">
        <v>0</v>
      </c>
    </row>
    <row r="7140" spans="1:22" hidden="1" outlineLevel="1">
      <c r="A7140" s="65">
        <v>7131</v>
      </c>
      <c r="B7140" s="117">
        <v>1</v>
      </c>
      <c r="C7140" s="325">
        <v>6.5615168486883395E-5</v>
      </c>
      <c r="D7140" s="358">
        <v>7.2771109663379274E-5</v>
      </c>
      <c r="E7140" s="327">
        <v>7.2283487118873733E-5</v>
      </c>
      <c r="F7140" s="332">
        <v>0</v>
      </c>
      <c r="G7140" s="358">
        <v>0</v>
      </c>
      <c r="H7140" s="327">
        <v>0</v>
      </c>
      <c r="I7140" s="332">
        <v>1.5602571303750847E-4</v>
      </c>
      <c r="J7140" s="358">
        <v>1.5661217850828781E-4</v>
      </c>
      <c r="K7140" s="327">
        <v>1.7531296335364765E-4</v>
      </c>
      <c r="L7140" s="336">
        <v>1.1748396343899057E-6</v>
      </c>
      <c r="M7140" s="210">
        <v>1.1415525114155251E-4</v>
      </c>
      <c r="N7140" s="325">
        <v>0</v>
      </c>
      <c r="O7140" s="358">
        <v>0</v>
      </c>
      <c r="P7140" s="327">
        <v>0</v>
      </c>
      <c r="Q7140" s="332">
        <v>0.19787798408488064</v>
      </c>
      <c r="R7140" s="358">
        <v>7.2528170960276486E-2</v>
      </c>
      <c r="S7140" s="327">
        <v>2.1419982965825573E-2</v>
      </c>
      <c r="T7140" s="358">
        <v>1.5272007566665311E-2</v>
      </c>
      <c r="U7140" s="358">
        <v>0.24046325951989653</v>
      </c>
      <c r="V7140" s="361">
        <v>0</v>
      </c>
    </row>
    <row r="7141" spans="1:22" hidden="1" outlineLevel="1">
      <c r="A7141" s="65">
        <v>7132</v>
      </c>
      <c r="B7141" s="117">
        <v>1</v>
      </c>
      <c r="C7141" s="325">
        <v>7.1971676998138924E-5</v>
      </c>
      <c r="D7141" s="358">
        <v>9.7306813749723021E-5</v>
      </c>
      <c r="E7141" s="327">
        <v>3.4753672288489362E-5</v>
      </c>
      <c r="F7141" s="332">
        <v>0</v>
      </c>
      <c r="G7141" s="358">
        <v>0</v>
      </c>
      <c r="H7141" s="327">
        <v>0</v>
      </c>
      <c r="I7141" s="332">
        <v>1.6048359055286583E-4</v>
      </c>
      <c r="J7141" s="358">
        <v>1.7099912404054522E-4</v>
      </c>
      <c r="K7141" s="327">
        <v>1.8125577567072043E-4</v>
      </c>
      <c r="L7141" s="336">
        <v>1.409807561267887E-5</v>
      </c>
      <c r="M7141" s="210">
        <v>1.1415525114155251E-4</v>
      </c>
      <c r="N7141" s="325">
        <v>0</v>
      </c>
      <c r="O7141" s="358">
        <v>0</v>
      </c>
      <c r="P7141" s="327">
        <v>0</v>
      </c>
      <c r="Q7141" s="332">
        <v>0.19787798408488064</v>
      </c>
      <c r="R7141" s="358">
        <v>7.7875856544286873E-2</v>
      </c>
      <c r="S7141" s="327">
        <v>1.5824455402737823E-2</v>
      </c>
      <c r="T7141" s="358">
        <v>1.4958199192007804E-2</v>
      </c>
      <c r="U7141" s="358">
        <v>0.23492627657042522</v>
      </c>
      <c r="V7141" s="361">
        <v>0</v>
      </c>
    </row>
    <row r="7142" spans="1:22" hidden="1" outlineLevel="1">
      <c r="A7142" s="65">
        <v>7133</v>
      </c>
      <c r="B7142" s="117">
        <v>1</v>
      </c>
      <c r="C7142" s="325">
        <v>6.6652710682427565E-5</v>
      </c>
      <c r="D7142" s="358">
        <v>7.6853913037493529E-5</v>
      </c>
      <c r="E7142" s="327">
        <v>7.2387268148477283E-5</v>
      </c>
      <c r="F7142" s="332">
        <v>0</v>
      </c>
      <c r="G7142" s="358">
        <v>0</v>
      </c>
      <c r="H7142" s="327">
        <v>0</v>
      </c>
      <c r="I7142" s="332">
        <v>1.6271252931054456E-4</v>
      </c>
      <c r="J7142" s="358">
        <v>1.6812173493409372E-4</v>
      </c>
      <c r="K7142" s="327">
        <v>1.8422718182925681E-4</v>
      </c>
      <c r="L7142" s="336">
        <v>3.7594868300476983E-5</v>
      </c>
      <c r="M7142" s="210">
        <v>1.1415525114155251E-4</v>
      </c>
      <c r="N7142" s="325">
        <v>0</v>
      </c>
      <c r="O7142" s="358">
        <v>0</v>
      </c>
      <c r="P7142" s="327">
        <v>0</v>
      </c>
      <c r="Q7142" s="332">
        <v>0.19787798408488064</v>
      </c>
      <c r="R7142" s="358">
        <v>0.10131273355383691</v>
      </c>
      <c r="S7142" s="327">
        <v>1.8913388920446039E-2</v>
      </c>
      <c r="T7142" s="358">
        <v>1.7154857814610347E-2</v>
      </c>
      <c r="U7142" s="358">
        <v>0.24035025986786651</v>
      </c>
      <c r="V7142" s="361">
        <v>0</v>
      </c>
    </row>
    <row r="7143" spans="1:22" hidden="1" outlineLevel="1">
      <c r="A7143" s="65">
        <v>7134</v>
      </c>
      <c r="B7143" s="117">
        <v>1</v>
      </c>
      <c r="C7143" s="325">
        <v>6.6421451277396643E-5</v>
      </c>
      <c r="D7143" s="358">
        <v>7.6892796879151758E-5</v>
      </c>
      <c r="E7143" s="327">
        <v>7.1582965169049765E-5</v>
      </c>
      <c r="F7143" s="332">
        <v>0</v>
      </c>
      <c r="G7143" s="358">
        <v>0</v>
      </c>
      <c r="H7143" s="327">
        <v>0</v>
      </c>
      <c r="I7143" s="332">
        <v>1.7831510061429539E-4</v>
      </c>
      <c r="J7143" s="358">
        <v>1.9155190337234151E-4</v>
      </c>
      <c r="K7143" s="327">
        <v>1.8422718182925681E-4</v>
      </c>
      <c r="L7143" s="336">
        <v>9.3987170751192462E-5</v>
      </c>
      <c r="M7143" s="210">
        <v>1.1415525114155251E-4</v>
      </c>
      <c r="N7143" s="325">
        <v>0</v>
      </c>
      <c r="O7143" s="358">
        <v>6.8582214331595059E-3</v>
      </c>
      <c r="P7143" s="327">
        <v>1.3108293562853713E-3</v>
      </c>
      <c r="Q7143" s="332">
        <v>0.19787798408488064</v>
      </c>
      <c r="R7143" s="358">
        <v>0.11226808951624533</v>
      </c>
      <c r="S7143" s="327">
        <v>1.5309633149786455E-2</v>
      </c>
      <c r="T7143" s="358">
        <v>1.7154857814610347E-2</v>
      </c>
      <c r="U7143" s="358">
        <v>0.23503927622245527</v>
      </c>
      <c r="V7143" s="361">
        <v>0</v>
      </c>
    </row>
    <row r="7144" spans="1:22" hidden="1" outlineLevel="1">
      <c r="A7144" s="65">
        <v>7135</v>
      </c>
      <c r="B7144" s="117">
        <v>1</v>
      </c>
      <c r="C7144" s="325">
        <v>6.8490285414294944E-5</v>
      </c>
      <c r="D7144" s="358">
        <v>7.9323036982791191E-5</v>
      </c>
      <c r="E7144" s="327">
        <v>7.3684531018521684E-5</v>
      </c>
      <c r="F7144" s="332">
        <v>0</v>
      </c>
      <c r="G7144" s="358">
        <v>0</v>
      </c>
      <c r="H7144" s="327">
        <v>0</v>
      </c>
      <c r="I7144" s="332">
        <v>1.8500191688733148E-4</v>
      </c>
      <c r="J7144" s="358">
        <v>1.9977301510506001E-4</v>
      </c>
      <c r="K7144" s="327">
        <v>1.5451312024389281E-4</v>
      </c>
      <c r="L7144" s="336">
        <v>1.8210014333043539E-4</v>
      </c>
      <c r="M7144" s="210">
        <v>1.1415525114155251E-4</v>
      </c>
      <c r="N7144" s="325">
        <v>2.3361651040013656E-2</v>
      </c>
      <c r="O7144" s="358">
        <v>7.3408460563104988E-2</v>
      </c>
      <c r="P7144" s="327">
        <v>6.2503384823912891E-2</v>
      </c>
      <c r="Q7144" s="332">
        <v>0.23085764809902742</v>
      </c>
      <c r="R7144" s="358">
        <v>0.11018409904832925</v>
      </c>
      <c r="S7144" s="327">
        <v>1.4279988643883712E-2</v>
      </c>
      <c r="T7144" s="358">
        <v>1.7573268980820355E-2</v>
      </c>
      <c r="U7144" s="358">
        <v>0.23786426752320594</v>
      </c>
      <c r="V7144" s="361">
        <v>0</v>
      </c>
    </row>
    <row r="7145" spans="1:22" hidden="1" outlineLevel="1">
      <c r="A7145" s="65">
        <v>7136</v>
      </c>
      <c r="B7145" s="117">
        <v>1</v>
      </c>
      <c r="C7145" s="325">
        <v>7.2390444028870601E-5</v>
      </c>
      <c r="D7145" s="358">
        <v>7.7048332245784688E-5</v>
      </c>
      <c r="E7145" s="327">
        <v>7.4813149715460302E-5</v>
      </c>
      <c r="F7145" s="332">
        <v>0</v>
      </c>
      <c r="G7145" s="358">
        <v>0</v>
      </c>
      <c r="H7145" s="327">
        <v>0</v>
      </c>
      <c r="I7145" s="332">
        <v>2.0283342694876101E-4</v>
      </c>
      <c r="J7145" s="358">
        <v>1.9607351482533666E-4</v>
      </c>
      <c r="K7145" s="327">
        <v>1.2777046481706524E-4</v>
      </c>
      <c r="L7145" s="336">
        <v>1.5860335064263727E-4</v>
      </c>
      <c r="M7145" s="210">
        <v>1.1415525114155251E-4</v>
      </c>
      <c r="N7145" s="325">
        <v>0.12001106219748951</v>
      </c>
      <c r="O7145" s="358">
        <v>0.18479948332211057</v>
      </c>
      <c r="P7145" s="327">
        <v>0.1464830323782676</v>
      </c>
      <c r="Q7145" s="332">
        <v>0.23085764809902742</v>
      </c>
      <c r="R7145" s="358">
        <v>0.11244851260153674</v>
      </c>
      <c r="S7145" s="327">
        <v>1.4279988643883712E-2</v>
      </c>
      <c r="T7145" s="358">
        <v>2.573228672191552E-2</v>
      </c>
      <c r="U7145" s="358">
        <v>0.26464518505432222</v>
      </c>
      <c r="V7145" s="361">
        <v>0</v>
      </c>
    </row>
    <row r="7146" spans="1:22" hidden="1" outlineLevel="1">
      <c r="A7146" s="65">
        <v>7137</v>
      </c>
      <c r="B7146" s="117">
        <v>1</v>
      </c>
      <c r="C7146" s="325">
        <v>7.3171725802623739E-5</v>
      </c>
      <c r="D7146" s="358">
        <v>8.1344996749019204E-5</v>
      </c>
      <c r="E7146" s="327">
        <v>7.7316867054645993E-5</v>
      </c>
      <c r="F7146" s="332">
        <v>0</v>
      </c>
      <c r="G7146" s="358">
        <v>0</v>
      </c>
      <c r="H7146" s="327">
        <v>0</v>
      </c>
      <c r="I7146" s="332">
        <v>1.9391767191804623E-4</v>
      </c>
      <c r="J7146" s="358">
        <v>0</v>
      </c>
      <c r="K7146" s="327">
        <v>1.0102780939023762E-4</v>
      </c>
      <c r="L7146" s="336">
        <v>1.4685495429873823E-4</v>
      </c>
      <c r="M7146" s="210">
        <v>1.1415525114155251E-4</v>
      </c>
      <c r="N7146" s="325">
        <v>0.22250088611496879</v>
      </c>
      <c r="O7146" s="358">
        <v>0.30102652278561914</v>
      </c>
      <c r="P7146" s="327">
        <v>0.25030985346951157</v>
      </c>
      <c r="Q7146" s="332">
        <v>0.16489832007073388</v>
      </c>
      <c r="R7146" s="358">
        <v>0.10166806187779859</v>
      </c>
      <c r="S7146" s="327">
        <v>7.6548165748932277E-3</v>
      </c>
      <c r="T7146" s="358">
        <v>2.740593138675556E-2</v>
      </c>
      <c r="U7146" s="358">
        <v>0.30351706535265133</v>
      </c>
      <c r="V7146" s="361">
        <v>8.6163656689800475E-3</v>
      </c>
    </row>
    <row r="7147" spans="1:22" hidden="1" outlineLevel="1">
      <c r="A7147" s="65">
        <v>7138</v>
      </c>
      <c r="B7147" s="117">
        <v>1</v>
      </c>
      <c r="C7147" s="325">
        <v>8.0284515070872285E-5</v>
      </c>
      <c r="D7147" s="358">
        <v>8.989944191383002E-5</v>
      </c>
      <c r="E7147" s="327">
        <v>8.5398814735022582E-5</v>
      </c>
      <c r="F7147" s="332">
        <v>0</v>
      </c>
      <c r="G7147" s="358">
        <v>0</v>
      </c>
      <c r="H7147" s="327">
        <v>0</v>
      </c>
      <c r="I7147" s="332">
        <v>1.9391767191804623E-4</v>
      </c>
      <c r="J7147" s="358">
        <v>0</v>
      </c>
      <c r="K7147" s="327">
        <v>9.5084997073164795E-5</v>
      </c>
      <c r="L7147" s="336">
        <v>1.644775488145868E-4</v>
      </c>
      <c r="M7147" s="210">
        <v>1.1415525114155251E-4</v>
      </c>
      <c r="N7147" s="325">
        <v>0.33007752114599936</v>
      </c>
      <c r="O7147" s="358">
        <v>0.35429688353294458</v>
      </c>
      <c r="P7147" s="327">
        <v>0.32417843387839851</v>
      </c>
      <c r="Q7147" s="332">
        <v>0.13191865605658709</v>
      </c>
      <c r="R7147" s="358">
        <v>9.2836022291537409E-2</v>
      </c>
      <c r="S7147" s="327">
        <v>1.0296445059027385E-3</v>
      </c>
      <c r="T7147" s="358">
        <v>3.6924785418033249E-2</v>
      </c>
      <c r="U7147" s="358">
        <v>0.34792592860045185</v>
      </c>
      <c r="V7147" s="361">
        <v>1.7201429637408203E-2</v>
      </c>
    </row>
    <row r="7148" spans="1:22" hidden="1" outlineLevel="1">
      <c r="A7148" s="65">
        <v>7139</v>
      </c>
      <c r="B7148" s="117">
        <v>1</v>
      </c>
      <c r="C7148" s="325">
        <v>8.4784698087690349E-5</v>
      </c>
      <c r="D7148" s="358">
        <v>9.5343179745982365E-5</v>
      </c>
      <c r="E7148" s="327">
        <v>9.0133824210684619E-5</v>
      </c>
      <c r="F7148" s="332">
        <v>0</v>
      </c>
      <c r="G7148" s="358">
        <v>0</v>
      </c>
      <c r="H7148" s="327">
        <v>0</v>
      </c>
      <c r="I7148" s="332">
        <v>1.5825465179518717E-4</v>
      </c>
      <c r="J7148" s="358">
        <v>0</v>
      </c>
      <c r="K7148" s="327">
        <v>0</v>
      </c>
      <c r="L7148" s="336">
        <v>1.8797434150238492E-4</v>
      </c>
      <c r="M7148" s="210">
        <v>1.1415525114155251E-4</v>
      </c>
      <c r="N7148" s="325">
        <v>0.41843731419250269</v>
      </c>
      <c r="O7148" s="358">
        <v>0.37065654749508808</v>
      </c>
      <c r="P7148" s="327">
        <v>0.36294544147261143</v>
      </c>
      <c r="Q7148" s="332">
        <v>0.13191865605658709</v>
      </c>
      <c r="R7148" s="358">
        <v>9.6472368871680411E-2</v>
      </c>
      <c r="S7148" s="327">
        <v>2.0592890118054769E-3</v>
      </c>
      <c r="T7148" s="358">
        <v>3.4728126795430705E-2</v>
      </c>
      <c r="U7148" s="358">
        <v>0.37222085378690756</v>
      </c>
      <c r="V7148" s="361">
        <v>8.1789053173651344E-2</v>
      </c>
    </row>
    <row r="7149" spans="1:22" hidden="1" outlineLevel="1">
      <c r="A7149" s="65">
        <v>7140</v>
      </c>
      <c r="B7149" s="117">
        <v>1</v>
      </c>
      <c r="C7149" s="325">
        <v>8.6466016464807106E-5</v>
      </c>
      <c r="D7149" s="358">
        <v>9.6781881887336913E-5</v>
      </c>
      <c r="E7149" s="327">
        <v>9.6230959699893277E-5</v>
      </c>
      <c r="F7149" s="332">
        <v>0</v>
      </c>
      <c r="G7149" s="358">
        <v>0</v>
      </c>
      <c r="H7149" s="327">
        <v>0</v>
      </c>
      <c r="I7149" s="332">
        <v>1.225916316723281E-4</v>
      </c>
      <c r="J7149" s="358">
        <v>0</v>
      </c>
      <c r="K7149" s="327">
        <v>0</v>
      </c>
      <c r="L7149" s="336">
        <v>2.0677177565262342E-4</v>
      </c>
      <c r="M7149" s="210">
        <v>1.1415525114155251E-4</v>
      </c>
      <c r="N7149" s="325">
        <v>0.44330616852542043</v>
      </c>
      <c r="O7149" s="358">
        <v>0.36220587097155577</v>
      </c>
      <c r="P7149" s="327">
        <v>0.36392398750012711</v>
      </c>
      <c r="Q7149" s="332">
        <v>9.8938992042440319E-2</v>
      </c>
      <c r="R7149" s="358">
        <v>8.9101323101691041E-2</v>
      </c>
      <c r="S7149" s="327">
        <v>5.6630447824650614E-3</v>
      </c>
      <c r="T7149" s="358">
        <v>4.0899691497028323E-2</v>
      </c>
      <c r="U7149" s="358">
        <v>0.36103388823593491</v>
      </c>
      <c r="V7149" s="361">
        <v>9.3370682377836203E-2</v>
      </c>
    </row>
    <row r="7150" spans="1:22" hidden="1" outlineLevel="1">
      <c r="A7150" s="65">
        <v>7141</v>
      </c>
      <c r="B7150" s="117">
        <v>1</v>
      </c>
      <c r="C7150" s="325">
        <v>8.7041039850289405E-5</v>
      </c>
      <c r="D7150" s="358">
        <v>9.8162258266204104E-5</v>
      </c>
      <c r="E7150" s="327">
        <v>9.927952744449762E-5</v>
      </c>
      <c r="F7150" s="332">
        <v>0</v>
      </c>
      <c r="G7150" s="358">
        <v>0</v>
      </c>
      <c r="H7150" s="327">
        <v>0</v>
      </c>
      <c r="I7150" s="332">
        <v>9.8073305337862478E-5</v>
      </c>
      <c r="J7150" s="358">
        <v>0</v>
      </c>
      <c r="K7150" s="327">
        <v>0</v>
      </c>
      <c r="L7150" s="336">
        <v>1.8797434150238492E-4</v>
      </c>
      <c r="M7150" s="210">
        <v>1.1415525114155251E-4</v>
      </c>
      <c r="N7150" s="325">
        <v>0.40732168990733486</v>
      </c>
      <c r="O7150" s="358">
        <v>0.30060615079781322</v>
      </c>
      <c r="P7150" s="327">
        <v>0.33983887564707921</v>
      </c>
      <c r="Q7150" s="332">
        <v>9.8938992042440319E-2</v>
      </c>
      <c r="R7150" s="358">
        <v>7.830843801081519E-2</v>
      </c>
      <c r="S7150" s="327">
        <v>5.1482225295136925E-3</v>
      </c>
      <c r="T7150" s="358">
        <v>4.7908078531045971E-2</v>
      </c>
      <c r="U7150" s="358">
        <v>0.34736093034030169</v>
      </c>
      <c r="V7150" s="361">
        <v>8.0743118301552952E-2</v>
      </c>
    </row>
    <row r="7151" spans="1:22" hidden="1" outlineLevel="1">
      <c r="A7151" s="65">
        <v>7142</v>
      </c>
      <c r="B7151" s="117">
        <v>1</v>
      </c>
      <c r="C7151" s="325">
        <v>8.6872282987158735E-5</v>
      </c>
      <c r="D7151" s="358">
        <v>9.7423465274697722E-5</v>
      </c>
      <c r="E7151" s="327">
        <v>1.0056381768584157E-4</v>
      </c>
      <c r="F7151" s="332">
        <v>0</v>
      </c>
      <c r="G7151" s="358">
        <v>0</v>
      </c>
      <c r="H7151" s="327">
        <v>0</v>
      </c>
      <c r="I7151" s="332">
        <v>6.9097101488039455E-5</v>
      </c>
      <c r="J7151" s="358">
        <v>0</v>
      </c>
      <c r="K7151" s="327">
        <v>0</v>
      </c>
      <c r="L7151" s="336">
        <v>1.9032402077116473E-4</v>
      </c>
      <c r="M7151" s="210">
        <v>1.1415525114155251E-4</v>
      </c>
      <c r="N7151" s="325">
        <v>0.30313626228533846</v>
      </c>
      <c r="O7151" s="358">
        <v>0.21111814653129204</v>
      </c>
      <c r="P7151" s="327">
        <v>0.28612902034198195</v>
      </c>
      <c r="Q7151" s="332">
        <v>3.2979664014146773E-2</v>
      </c>
      <c r="R7151" s="358">
        <v>7.5850118705153874E-2</v>
      </c>
      <c r="S7151" s="327">
        <v>1.5444667588541078E-3</v>
      </c>
      <c r="T7151" s="358">
        <v>4.738506457328346E-2</v>
      </c>
      <c r="U7151" s="358">
        <v>0.33628696444135908</v>
      </c>
      <c r="V7151" s="361">
        <v>6.9634068430090304E-2</v>
      </c>
    </row>
    <row r="7152" spans="1:22" hidden="1" outlineLevel="1">
      <c r="A7152" s="65">
        <v>7143</v>
      </c>
      <c r="B7152" s="117">
        <v>1</v>
      </c>
      <c r="C7152" s="325">
        <v>8.404716809326739E-5</v>
      </c>
      <c r="D7152" s="358">
        <v>9.186307591757069E-5</v>
      </c>
      <c r="E7152" s="327">
        <v>9.4609381112337789E-5</v>
      </c>
      <c r="F7152" s="332">
        <v>0</v>
      </c>
      <c r="G7152" s="358">
        <v>0</v>
      </c>
      <c r="H7152" s="327">
        <v>0</v>
      </c>
      <c r="I7152" s="332">
        <v>0</v>
      </c>
      <c r="J7152" s="358">
        <v>0</v>
      </c>
      <c r="K7152" s="327">
        <v>0</v>
      </c>
      <c r="L7152" s="336">
        <v>2.1382081345896285E-4</v>
      </c>
      <c r="M7152" s="210">
        <v>1.1415525114155251E-4</v>
      </c>
      <c r="N7152" s="325">
        <v>0.14205391035621207</v>
      </c>
      <c r="O7152" s="358">
        <v>0.11010941455466024</v>
      </c>
      <c r="P7152" s="327">
        <v>0.14221094575950602</v>
      </c>
      <c r="Q7152" s="332">
        <v>3.2979664014146773E-2</v>
      </c>
      <c r="R7152" s="358">
        <v>8.7223179499639744E-2</v>
      </c>
      <c r="S7152" s="327">
        <v>1.5444667588541078E-3</v>
      </c>
      <c r="T7152" s="358">
        <v>3.9644457998398303E-2</v>
      </c>
      <c r="U7152" s="358">
        <v>0.30769805247776244</v>
      </c>
      <c r="V7152" s="361">
        <v>2.0566744174787616E-2</v>
      </c>
    </row>
    <row r="7153" spans="1:22" hidden="1" outlineLevel="1">
      <c r="A7153" s="65">
        <v>7144</v>
      </c>
      <c r="B7153" s="117">
        <v>1</v>
      </c>
      <c r="C7153" s="325">
        <v>8.412217114354769E-5</v>
      </c>
      <c r="D7153" s="358">
        <v>8.8577391297450174E-5</v>
      </c>
      <c r="E7153" s="327">
        <v>9.3117528811786728E-5</v>
      </c>
      <c r="F7153" s="332">
        <v>0</v>
      </c>
      <c r="G7153" s="358">
        <v>0</v>
      </c>
      <c r="H7153" s="327">
        <v>0</v>
      </c>
      <c r="I7153" s="332">
        <v>0</v>
      </c>
      <c r="J7153" s="358">
        <v>0</v>
      </c>
      <c r="K7153" s="327">
        <v>0</v>
      </c>
      <c r="L7153" s="336">
        <v>2.2321953053408208E-4</v>
      </c>
      <c r="M7153" s="210">
        <v>1.1415525114155251E-4</v>
      </c>
      <c r="N7153" s="325">
        <v>3.1086067916147205E-2</v>
      </c>
      <c r="O7153" s="358">
        <v>2.0698580281704116E-2</v>
      </c>
      <c r="P7153" s="327">
        <v>3.9283417164822483E-2</v>
      </c>
      <c r="Q7153" s="332">
        <v>3.2979664014146773E-2</v>
      </c>
      <c r="R7153" s="358">
        <v>8.2465659599902499E-2</v>
      </c>
      <c r="S7153" s="327">
        <v>4.1185780236109538E-3</v>
      </c>
      <c r="T7153" s="358">
        <v>4.3200952911183373E-2</v>
      </c>
      <c r="U7153" s="358">
        <v>0.27910914051416563</v>
      </c>
      <c r="V7153" s="361">
        <v>0</v>
      </c>
    </row>
    <row r="7154" spans="1:22" hidden="1" outlineLevel="1">
      <c r="A7154" s="65">
        <v>7145</v>
      </c>
      <c r="B7154" s="117">
        <v>1</v>
      </c>
      <c r="C7154" s="325">
        <v>8.420967470220805E-5</v>
      </c>
      <c r="D7154" s="358">
        <v>9.3923919525456932E-5</v>
      </c>
      <c r="E7154" s="327">
        <v>9.407750333561959E-5</v>
      </c>
      <c r="F7154" s="332">
        <v>0</v>
      </c>
      <c r="G7154" s="358">
        <v>0</v>
      </c>
      <c r="H7154" s="327">
        <v>0</v>
      </c>
      <c r="I7154" s="332">
        <v>0</v>
      </c>
      <c r="J7154" s="358">
        <v>0</v>
      </c>
      <c r="K7154" s="327">
        <v>0</v>
      </c>
      <c r="L7154" s="336">
        <v>2.2321953053408208E-4</v>
      </c>
      <c r="M7154" s="210">
        <v>1.1415525114155251E-4</v>
      </c>
      <c r="N7154" s="325">
        <v>1.8840041161301334E-4</v>
      </c>
      <c r="O7154" s="358">
        <v>0</v>
      </c>
      <c r="P7154" s="327">
        <v>2.8838245838278165E-3</v>
      </c>
      <c r="Q7154" s="332">
        <v>9.8938992042440319E-2</v>
      </c>
      <c r="R7154" s="358">
        <v>9.1562780247515713E-2</v>
      </c>
      <c r="S7154" s="327">
        <v>6.1778670354164312E-3</v>
      </c>
      <c r="T7154" s="358">
        <v>7.8033682498166598E-2</v>
      </c>
      <c r="U7154" s="358">
        <v>0.29843208101130014</v>
      </c>
      <c r="V7154" s="361">
        <v>0</v>
      </c>
    </row>
    <row r="7155" spans="1:22" hidden="1" outlineLevel="1">
      <c r="A7155" s="65">
        <v>7146</v>
      </c>
      <c r="B7155" s="117">
        <v>1</v>
      </c>
      <c r="C7155" s="325">
        <v>8.6497267735757225E-5</v>
      </c>
      <c r="D7155" s="358">
        <v>9.8531654761957295E-5</v>
      </c>
      <c r="E7155" s="327">
        <v>9.5569355636170638E-5</v>
      </c>
      <c r="F7155" s="332">
        <v>0</v>
      </c>
      <c r="G7155" s="358">
        <v>0</v>
      </c>
      <c r="H7155" s="327">
        <v>0</v>
      </c>
      <c r="I7155" s="332">
        <v>0</v>
      </c>
      <c r="J7155" s="358">
        <v>0</v>
      </c>
      <c r="K7155" s="327">
        <v>9.5084997073164795E-5</v>
      </c>
      <c r="L7155" s="336">
        <v>1.644775488145868E-4</v>
      </c>
      <c r="M7155" s="210">
        <v>1.1415525114155251E-4</v>
      </c>
      <c r="N7155" s="325">
        <v>0</v>
      </c>
      <c r="O7155" s="358">
        <v>0</v>
      </c>
      <c r="P7155" s="327">
        <v>0</v>
      </c>
      <c r="Q7155" s="332">
        <v>0.13191865605658709</v>
      </c>
      <c r="R7155" s="358">
        <v>9.2917740274092983E-2</v>
      </c>
      <c r="S7155" s="327">
        <v>3.6037557706595845E-3</v>
      </c>
      <c r="T7155" s="358">
        <v>0.11516767349930483</v>
      </c>
      <c r="U7155" s="358">
        <v>0.33843395782992963</v>
      </c>
      <c r="V7155" s="361">
        <v>0</v>
      </c>
    </row>
    <row r="7156" spans="1:22" hidden="1" outlineLevel="1">
      <c r="A7156" s="65">
        <v>7147</v>
      </c>
      <c r="B7156" s="117">
        <v>1</v>
      </c>
      <c r="C7156" s="325">
        <v>9.9041527895137586E-5</v>
      </c>
      <c r="D7156" s="358">
        <v>1.1274369888804073E-4</v>
      </c>
      <c r="E7156" s="327">
        <v>1.0806199707469818E-4</v>
      </c>
      <c r="F7156" s="332">
        <v>0</v>
      </c>
      <c r="G7156" s="358">
        <v>0</v>
      </c>
      <c r="H7156" s="327">
        <v>0</v>
      </c>
      <c r="I7156" s="332">
        <v>0</v>
      </c>
      <c r="J7156" s="358">
        <v>0</v>
      </c>
      <c r="K7156" s="327">
        <v>1.1588484018291963E-4</v>
      </c>
      <c r="L7156" s="336">
        <v>1.1748396343899057E-4</v>
      </c>
      <c r="M7156" s="210">
        <v>1.1415525114155251E-4</v>
      </c>
      <c r="N7156" s="325">
        <v>0</v>
      </c>
      <c r="O7156" s="358">
        <v>0</v>
      </c>
      <c r="P7156" s="327">
        <v>0</v>
      </c>
      <c r="Q7156" s="332">
        <v>0.13191865605658709</v>
      </c>
      <c r="R7156" s="358">
        <v>6.6033323816585832E-2</v>
      </c>
      <c r="S7156" s="327">
        <v>4.1185780236109538E-3</v>
      </c>
      <c r="T7156" s="358">
        <v>0.19393357553833893</v>
      </c>
      <c r="U7156" s="358">
        <v>0.50386544840188852</v>
      </c>
      <c r="V7156" s="361">
        <v>0</v>
      </c>
    </row>
    <row r="7157" spans="1:22" hidden="1" outlineLevel="1">
      <c r="A7157" s="65">
        <v>7148</v>
      </c>
      <c r="B7157" s="117">
        <v>1</v>
      </c>
      <c r="C7157" s="325">
        <v>1.0964820925561016E-4</v>
      </c>
      <c r="D7157" s="358">
        <v>1.1879013626589564E-4</v>
      </c>
      <c r="E7157" s="327">
        <v>1.1562503960705701E-4</v>
      </c>
      <c r="F7157" s="332">
        <v>0</v>
      </c>
      <c r="G7157" s="358">
        <v>0</v>
      </c>
      <c r="H7157" s="327">
        <v>0</v>
      </c>
      <c r="I7157" s="332">
        <v>9.1386489064826379E-5</v>
      </c>
      <c r="J7157" s="358">
        <v>0</v>
      </c>
      <c r="K7157" s="327">
        <v>1.099420278658468E-4</v>
      </c>
      <c r="L7157" s="336">
        <v>8.811297257924293E-5</v>
      </c>
      <c r="M7157" s="210">
        <v>1.1415525114155251E-4</v>
      </c>
      <c r="N7157" s="325">
        <v>0</v>
      </c>
      <c r="O7157" s="358">
        <v>0</v>
      </c>
      <c r="P7157" s="327">
        <v>0</v>
      </c>
      <c r="Q7157" s="332">
        <v>0.13191865605658709</v>
      </c>
      <c r="R7157" s="358">
        <v>5.5499515746625157E-2</v>
      </c>
      <c r="S7157" s="327">
        <v>6.6926892883678009E-3</v>
      </c>
      <c r="T7157" s="358">
        <v>0.26202999283901784</v>
      </c>
      <c r="U7157" s="358">
        <v>0.58850218777237839</v>
      </c>
      <c r="V7157" s="361">
        <v>0</v>
      </c>
    </row>
    <row r="7158" spans="1:22" hidden="1" outlineLevel="1">
      <c r="A7158" s="65">
        <v>7149</v>
      </c>
      <c r="B7158" s="117">
        <v>1</v>
      </c>
      <c r="C7158" s="325">
        <v>1.080106426578236E-4</v>
      </c>
      <c r="D7158" s="358">
        <v>1.2053990914051604E-4</v>
      </c>
      <c r="E7158" s="327">
        <v>1.1779146860003114E-4</v>
      </c>
      <c r="F7158" s="332">
        <v>0</v>
      </c>
      <c r="G7158" s="358">
        <v>0</v>
      </c>
      <c r="H7158" s="327">
        <v>0</v>
      </c>
      <c r="I7158" s="332">
        <v>1.0030224409554116E-4</v>
      </c>
      <c r="J7158" s="358">
        <v>0</v>
      </c>
      <c r="K7158" s="327">
        <v>1.1588484018291963E-4</v>
      </c>
      <c r="L7158" s="336">
        <v>5.8741981719495287E-5</v>
      </c>
      <c r="M7158" s="210">
        <v>1.1415525114155251E-4</v>
      </c>
      <c r="N7158" s="325">
        <v>0</v>
      </c>
      <c r="O7158" s="358">
        <v>0</v>
      </c>
      <c r="P7158" s="327">
        <v>0</v>
      </c>
      <c r="Q7158" s="332">
        <v>0.13191865605658709</v>
      </c>
      <c r="R7158" s="358">
        <v>6.2853447989704006E-2</v>
      </c>
      <c r="S7158" s="327">
        <v>6.1778670354164312E-3</v>
      </c>
      <c r="T7158" s="358">
        <v>0.19142310854107888</v>
      </c>
      <c r="U7158" s="358">
        <v>0.61404010913116436</v>
      </c>
      <c r="V7158" s="361">
        <v>0</v>
      </c>
    </row>
    <row r="7159" spans="1:22" hidden="1" outlineLevel="1">
      <c r="A7159" s="65">
        <v>7150</v>
      </c>
      <c r="B7159" s="117">
        <v>1</v>
      </c>
      <c r="C7159" s="325">
        <v>1.0245416668289129E-4</v>
      </c>
      <c r="D7159" s="358">
        <v>1.1925674236579442E-4</v>
      </c>
      <c r="E7159" s="327">
        <v>1.1458722931102148E-4</v>
      </c>
      <c r="F7159" s="332">
        <v>0</v>
      </c>
      <c r="G7159" s="358">
        <v>0</v>
      </c>
      <c r="H7159" s="327">
        <v>0</v>
      </c>
      <c r="I7159" s="332">
        <v>1.2482057043000677E-4</v>
      </c>
      <c r="J7159" s="358">
        <v>0</v>
      </c>
      <c r="K7159" s="327">
        <v>0</v>
      </c>
      <c r="L7159" s="336">
        <v>3.7594868300476983E-5</v>
      </c>
      <c r="M7159" s="210">
        <v>1.1415525114155251E-4</v>
      </c>
      <c r="N7159" s="325">
        <v>0</v>
      </c>
      <c r="O7159" s="358">
        <v>0</v>
      </c>
      <c r="P7159" s="327">
        <v>0</v>
      </c>
      <c r="Q7159" s="332">
        <v>0.16489832007073388</v>
      </c>
      <c r="R7159" s="358">
        <v>6.8600678932160167E-2</v>
      </c>
      <c r="S7159" s="327">
        <v>4.1185780236109538E-3</v>
      </c>
      <c r="T7159" s="358">
        <v>0.16485399948674334</v>
      </c>
      <c r="U7159" s="358">
        <v>0.5235273878551131</v>
      </c>
      <c r="V7159" s="361">
        <v>0</v>
      </c>
    </row>
    <row r="7160" spans="1:22" hidden="1" outlineLevel="1">
      <c r="A7160" s="65">
        <v>7151</v>
      </c>
      <c r="B7160" s="117">
        <v>1</v>
      </c>
      <c r="C7160" s="325">
        <v>9.4753853520780371E-5</v>
      </c>
      <c r="D7160" s="358">
        <v>1.1301588577964835E-4</v>
      </c>
      <c r="E7160" s="327">
        <v>1.0728363935267154E-4</v>
      </c>
      <c r="F7160" s="332">
        <v>0</v>
      </c>
      <c r="G7160" s="358">
        <v>0</v>
      </c>
      <c r="H7160" s="327">
        <v>0</v>
      </c>
      <c r="I7160" s="332">
        <v>1.3150738670304288E-4</v>
      </c>
      <c r="J7160" s="358">
        <v>1.2496089833732147E-4</v>
      </c>
      <c r="K7160" s="327">
        <v>0</v>
      </c>
      <c r="L7160" s="336">
        <v>2.3496792687798115E-5</v>
      </c>
      <c r="M7160" s="210">
        <v>1.1415525114155251E-4</v>
      </c>
      <c r="N7160" s="325">
        <v>0</v>
      </c>
      <c r="O7160" s="358">
        <v>0</v>
      </c>
      <c r="P7160" s="327">
        <v>0</v>
      </c>
      <c r="Q7160" s="332">
        <v>0.19787798408488064</v>
      </c>
      <c r="R7160" s="358">
        <v>6.869623442821432E-2</v>
      </c>
      <c r="S7160" s="327">
        <v>2.7150544967667948E-2</v>
      </c>
      <c r="T7160" s="358">
        <v>0.11119276742030976</v>
      </c>
      <c r="U7160" s="358">
        <v>0.46838355766446021</v>
      </c>
      <c r="V7160" s="361">
        <v>0</v>
      </c>
    </row>
    <row r="7161" spans="1:22" hidden="1" outlineLevel="1">
      <c r="A7161" s="65">
        <v>7152</v>
      </c>
      <c r="B7161" s="117">
        <v>1</v>
      </c>
      <c r="C7161" s="325">
        <v>8.7747318573762245E-5</v>
      </c>
      <c r="D7161" s="358">
        <v>1.0251724853192598E-4</v>
      </c>
      <c r="E7161" s="327">
        <v>9.8566032865973199E-5</v>
      </c>
      <c r="F7161" s="332">
        <v>0</v>
      </c>
      <c r="G7161" s="358">
        <v>0</v>
      </c>
      <c r="H7161" s="327">
        <v>0</v>
      </c>
      <c r="I7161" s="332">
        <v>1.4042314173375763E-4</v>
      </c>
      <c r="J7161" s="358">
        <v>1.5003528912211299E-4</v>
      </c>
      <c r="K7161" s="327">
        <v>0</v>
      </c>
      <c r="L7161" s="336">
        <v>9.3987170751192458E-6</v>
      </c>
      <c r="M7161" s="210">
        <v>1.1415525114155251E-4</v>
      </c>
      <c r="N7161" s="325">
        <v>0</v>
      </c>
      <c r="O7161" s="358">
        <v>0</v>
      </c>
      <c r="P7161" s="327">
        <v>0</v>
      </c>
      <c r="Q7161" s="332">
        <v>0.19787798408488064</v>
      </c>
      <c r="R7161" s="358">
        <v>5.9778698179044208E-2</v>
      </c>
      <c r="S7161" s="327">
        <v>3.4670327103806547E-2</v>
      </c>
      <c r="T7161" s="358">
        <v>0.10282454409610958</v>
      </c>
      <c r="U7161" s="358">
        <v>0.40261776018298467</v>
      </c>
      <c r="V7161" s="361">
        <v>0</v>
      </c>
    </row>
    <row r="7162" spans="1:22" hidden="1" outlineLevel="1">
      <c r="A7162" s="65">
        <v>7153</v>
      </c>
      <c r="B7162" s="117">
        <v>1</v>
      </c>
      <c r="C7162" s="325">
        <v>7.8834456098786463E-5</v>
      </c>
      <c r="D7162" s="358">
        <v>9.1785308234254231E-5</v>
      </c>
      <c r="E7162" s="327">
        <v>8.7591188985397612E-5</v>
      </c>
      <c r="F7162" s="332">
        <v>0</v>
      </c>
      <c r="G7162" s="358">
        <v>0</v>
      </c>
      <c r="H7162" s="327">
        <v>0</v>
      </c>
      <c r="I7162" s="332">
        <v>1.6048359055286583E-4</v>
      </c>
      <c r="J7162" s="358">
        <v>1.6688856817418597E-4</v>
      </c>
      <c r="K7162" s="327">
        <v>0</v>
      </c>
      <c r="L7162" s="336">
        <v>5.8741981719495289E-6</v>
      </c>
      <c r="M7162" s="210">
        <v>1.1415525114155251E-4</v>
      </c>
      <c r="N7162" s="325">
        <v>0</v>
      </c>
      <c r="O7162" s="358">
        <v>0</v>
      </c>
      <c r="P7162" s="327">
        <v>0</v>
      </c>
      <c r="Q7162" s="332">
        <v>0.16489832007073388</v>
      </c>
      <c r="R7162" s="358">
        <v>5.6303076010113029E-2</v>
      </c>
      <c r="S7162" s="327">
        <v>3.5767488829086591E-2</v>
      </c>
      <c r="T7162" s="358">
        <v>7.7092257374194048E-2</v>
      </c>
      <c r="U7162" s="358">
        <v>0.33538296722511884</v>
      </c>
      <c r="V7162" s="361">
        <v>0</v>
      </c>
    </row>
    <row r="7163" spans="1:22" hidden="1" outlineLevel="1">
      <c r="A7163" s="65">
        <v>7154</v>
      </c>
      <c r="B7163" s="117">
        <v>1</v>
      </c>
      <c r="C7163" s="325">
        <v>7.0734126668513952E-5</v>
      </c>
      <c r="D7163" s="358">
        <v>8.2686489286228179E-5</v>
      </c>
      <c r="E7163" s="327">
        <v>7.8756828840395273E-5</v>
      </c>
      <c r="F7163" s="332">
        <v>0</v>
      </c>
      <c r="G7163" s="358">
        <v>0</v>
      </c>
      <c r="H7163" s="327">
        <v>0</v>
      </c>
      <c r="I7163" s="332">
        <v>1.6271252931054456E-4</v>
      </c>
      <c r="J7163" s="358">
        <v>1.5537901174838E-4</v>
      </c>
      <c r="K7163" s="327">
        <v>0</v>
      </c>
      <c r="L7163" s="336">
        <v>2.3496792687798115E-6</v>
      </c>
      <c r="M7163" s="210">
        <v>1.1415525114155251E-4</v>
      </c>
      <c r="N7163" s="325">
        <v>0</v>
      </c>
      <c r="O7163" s="358">
        <v>0</v>
      </c>
      <c r="P7163" s="327">
        <v>0</v>
      </c>
      <c r="Q7163" s="332">
        <v>0.16489832007073388</v>
      </c>
      <c r="R7163" s="358">
        <v>5.477286060513667E-2</v>
      </c>
      <c r="S7163" s="327">
        <v>2.3994094230582418E-2</v>
      </c>
      <c r="T7163" s="358">
        <v>4.9477120404333504E-2</v>
      </c>
      <c r="U7163" s="358">
        <v>0.25865620349673085</v>
      </c>
      <c r="V7163" s="361">
        <v>0</v>
      </c>
    </row>
    <row r="7164" spans="1:22" hidden="1" outlineLevel="1">
      <c r="A7164" s="65">
        <v>7155</v>
      </c>
      <c r="B7164" s="117">
        <v>1</v>
      </c>
      <c r="C7164" s="325">
        <v>6.6365198989686415E-5</v>
      </c>
      <c r="D7164" s="358">
        <v>7.8098195970556917E-5</v>
      </c>
      <c r="E7164" s="327">
        <v>7.3554804731517244E-5</v>
      </c>
      <c r="F7164" s="332">
        <v>0</v>
      </c>
      <c r="G7164" s="358">
        <v>0</v>
      </c>
      <c r="H7164" s="327">
        <v>0</v>
      </c>
      <c r="I7164" s="332">
        <v>1.7385722309893803E-4</v>
      </c>
      <c r="J7164" s="358">
        <v>1.5126845588202075E-4</v>
      </c>
      <c r="K7164" s="327">
        <v>0</v>
      </c>
      <c r="L7164" s="336">
        <v>1.1748396343899057E-6</v>
      </c>
      <c r="M7164" s="210">
        <v>1.1415525114155251E-4</v>
      </c>
      <c r="N7164" s="325">
        <v>0</v>
      </c>
      <c r="O7164" s="358">
        <v>0</v>
      </c>
      <c r="P7164" s="327">
        <v>0</v>
      </c>
      <c r="Q7164" s="332">
        <v>0.13191865605658709</v>
      </c>
      <c r="R7164" s="358">
        <v>4.9713587969609549E-2</v>
      </c>
      <c r="S7164" s="327">
        <v>3.8721387908040188E-2</v>
      </c>
      <c r="T7164" s="358">
        <v>2.3954039265522985E-2</v>
      </c>
      <c r="U7164" s="358">
        <v>0.24114125743207671</v>
      </c>
      <c r="V7164" s="361">
        <v>0</v>
      </c>
    </row>
    <row r="7165" spans="1:22" hidden="1" outlineLevel="1">
      <c r="A7165" s="65">
        <v>7156</v>
      </c>
      <c r="B7165" s="117">
        <v>1</v>
      </c>
      <c r="C7165" s="325">
        <v>6.6040185771805109E-5</v>
      </c>
      <c r="D7165" s="358">
        <v>7.504581440038579E-5</v>
      </c>
      <c r="E7165" s="327">
        <v>7.1038114763631114E-5</v>
      </c>
      <c r="F7165" s="332">
        <v>0</v>
      </c>
      <c r="G7165" s="358">
        <v>0</v>
      </c>
      <c r="H7165" s="327">
        <v>0</v>
      </c>
      <c r="I7165" s="332">
        <v>1.8054403937197409E-4</v>
      </c>
      <c r="J7165" s="358">
        <v>1.6031167878801115E-4</v>
      </c>
      <c r="K7165" s="327">
        <v>0</v>
      </c>
      <c r="L7165" s="336">
        <v>1.409807561267887E-5</v>
      </c>
      <c r="M7165" s="210">
        <v>1.1415525114155251E-4</v>
      </c>
      <c r="N7165" s="325">
        <v>0</v>
      </c>
      <c r="O7165" s="358">
        <v>0</v>
      </c>
      <c r="P7165" s="327">
        <v>0</v>
      </c>
      <c r="Q7165" s="332">
        <v>0.13191865605658709</v>
      </c>
      <c r="R7165" s="358">
        <v>5.3086459422169059E-2</v>
      </c>
      <c r="S7165" s="327">
        <v>5.0942087540118426E-2</v>
      </c>
      <c r="T7165" s="358">
        <v>2.0502147144290418E-2</v>
      </c>
      <c r="U7165" s="358">
        <v>0.23707326995899575</v>
      </c>
      <c r="V7165" s="361">
        <v>0</v>
      </c>
    </row>
    <row r="7166" spans="1:22" hidden="1" outlineLevel="1">
      <c r="A7166" s="65">
        <v>7157</v>
      </c>
      <c r="B7166" s="117">
        <v>1</v>
      </c>
      <c r="C7166" s="325">
        <v>6.6302696447786163E-5</v>
      </c>
      <c r="D7166" s="358">
        <v>7.3918182992297089E-5</v>
      </c>
      <c r="E7166" s="327">
        <v>7.0168948640701376E-5</v>
      </c>
      <c r="F7166" s="332">
        <v>0</v>
      </c>
      <c r="G7166" s="358">
        <v>0</v>
      </c>
      <c r="H7166" s="327">
        <v>0</v>
      </c>
      <c r="I7166" s="332">
        <v>1.8277297812965276E-4</v>
      </c>
      <c r="J7166" s="358">
        <v>1.4633578884238967E-4</v>
      </c>
      <c r="K7166" s="327">
        <v>0</v>
      </c>
      <c r="L7166" s="336">
        <v>3.7594868300476983E-5</v>
      </c>
      <c r="M7166" s="210">
        <v>1.1415525114155251E-4</v>
      </c>
      <c r="N7166" s="325">
        <v>0</v>
      </c>
      <c r="O7166" s="358">
        <v>0</v>
      </c>
      <c r="P7166" s="327">
        <v>0</v>
      </c>
      <c r="Q7166" s="332">
        <v>0.16489832007073388</v>
      </c>
      <c r="R7166" s="358">
        <v>5.0548371147538511E-2</v>
      </c>
      <c r="S7166" s="327">
        <v>6.2647964919245305E-2</v>
      </c>
      <c r="T7166" s="358">
        <v>2.0606749935842918E-2</v>
      </c>
      <c r="U7166" s="358">
        <v>0.23696027030696576</v>
      </c>
      <c r="V7166" s="361">
        <v>0</v>
      </c>
    </row>
    <row r="7167" spans="1:22" hidden="1" outlineLevel="1">
      <c r="A7167" s="65">
        <v>7158</v>
      </c>
      <c r="B7167" s="117">
        <v>1</v>
      </c>
      <c r="C7167" s="325">
        <v>6.9002806257877005E-5</v>
      </c>
      <c r="D7167" s="358">
        <v>7.5629072025259255E-5</v>
      </c>
      <c r="E7167" s="327">
        <v>7.1284594708939555E-5</v>
      </c>
      <c r="F7167" s="332">
        <v>0</v>
      </c>
      <c r="G7167" s="358">
        <v>0</v>
      </c>
      <c r="H7167" s="327">
        <v>0</v>
      </c>
      <c r="I7167" s="332">
        <v>1.9391767191804623E-4</v>
      </c>
      <c r="J7167" s="358">
        <v>1.4304734414930225E-4</v>
      </c>
      <c r="K7167" s="327">
        <v>0</v>
      </c>
      <c r="L7167" s="336">
        <v>9.3987170751192462E-5</v>
      </c>
      <c r="M7167" s="210">
        <v>1.1415525114155251E-4</v>
      </c>
      <c r="N7167" s="325">
        <v>0</v>
      </c>
      <c r="O7167" s="358">
        <v>4.862495568377063E-3</v>
      </c>
      <c r="P7167" s="327">
        <v>1.0486634850282971E-3</v>
      </c>
      <c r="Q7167" s="332">
        <v>0.16489832007073388</v>
      </c>
      <c r="R7167" s="358">
        <v>5.4182413867759092E-2</v>
      </c>
      <c r="S7167" s="327">
        <v>6.8243492482333051E-2</v>
      </c>
      <c r="T7167" s="358">
        <v>2.0920558310500426E-2</v>
      </c>
      <c r="U7167" s="358">
        <v>0.23684727065493572</v>
      </c>
      <c r="V7167" s="361">
        <v>0</v>
      </c>
    </row>
    <row r="7168" spans="1:22" hidden="1" outlineLevel="1">
      <c r="A7168" s="65">
        <v>7159</v>
      </c>
      <c r="B7168" s="117">
        <v>1</v>
      </c>
      <c r="C7168" s="325">
        <v>7.729064331385027E-5</v>
      </c>
      <c r="D7168" s="358">
        <v>8.0197923420101389E-5</v>
      </c>
      <c r="E7168" s="327">
        <v>7.8095224776672634E-5</v>
      </c>
      <c r="F7168" s="332">
        <v>0</v>
      </c>
      <c r="G7168" s="358">
        <v>0</v>
      </c>
      <c r="H7168" s="327">
        <v>0</v>
      </c>
      <c r="I7168" s="332">
        <v>1.8945979440268887E-4</v>
      </c>
      <c r="J7168" s="358">
        <v>1.7017701286727339E-4</v>
      </c>
      <c r="K7168" s="327">
        <v>0</v>
      </c>
      <c r="L7168" s="336">
        <v>1.8210014333043539E-4</v>
      </c>
      <c r="M7168" s="210">
        <v>1.1415525114155251E-4</v>
      </c>
      <c r="N7168" s="325">
        <v>1.6014034987106136E-2</v>
      </c>
      <c r="O7168" s="358">
        <v>8.192688907274992E-2</v>
      </c>
      <c r="P7168" s="327">
        <v>5.3610476963041685E-2</v>
      </c>
      <c r="Q7168" s="332">
        <v>0.13191865605658709</v>
      </c>
      <c r="R7168" s="358">
        <v>4.6741448348769206E-2</v>
      </c>
      <c r="S7168" s="327">
        <v>8.0979014367362656E-2</v>
      </c>
      <c r="T7168" s="358">
        <v>2.4058642057075485E-2</v>
      </c>
      <c r="U7168" s="358">
        <v>0.23888126439147619</v>
      </c>
      <c r="V7168" s="361">
        <v>0</v>
      </c>
    </row>
    <row r="7169" spans="1:22" hidden="1" outlineLevel="1">
      <c r="A7169" s="65">
        <v>7160</v>
      </c>
      <c r="B7169" s="117">
        <v>1</v>
      </c>
      <c r="C7169" s="325">
        <v>1.0217915549853017E-4</v>
      </c>
      <c r="D7169" s="358">
        <v>8.7663621018481747E-5</v>
      </c>
      <c r="E7169" s="327">
        <v>9.257267840636809E-5</v>
      </c>
      <c r="F7169" s="332">
        <v>0</v>
      </c>
      <c r="G7169" s="358">
        <v>0</v>
      </c>
      <c r="H7169" s="327">
        <v>0</v>
      </c>
      <c r="I7169" s="332">
        <v>2.0060448819108232E-4</v>
      </c>
      <c r="J7169" s="358">
        <v>1.4839106677556926E-4</v>
      </c>
      <c r="K7169" s="327">
        <v>0</v>
      </c>
      <c r="L7169" s="336">
        <v>1.5860335064263727E-4</v>
      </c>
      <c r="M7169" s="210">
        <v>1.1415525114155251E-4</v>
      </c>
      <c r="N7169" s="325">
        <v>0.10192462268264023</v>
      </c>
      <c r="O7169" s="358">
        <v>0.20954093371110258</v>
      </c>
      <c r="P7169" s="327">
        <v>0.1472762382624056</v>
      </c>
      <c r="Q7169" s="332">
        <v>0.13191865605658709</v>
      </c>
      <c r="R7169" s="358">
        <v>4.1248963053880532E-2</v>
      </c>
      <c r="S7169" s="327">
        <v>9.9310063815479993E-2</v>
      </c>
      <c r="T7169" s="358">
        <v>9.0795223067571845E-2</v>
      </c>
      <c r="U7169" s="358">
        <v>0.27560615130123484</v>
      </c>
      <c r="V7169" s="361">
        <v>1.6894520280777848E-3</v>
      </c>
    </row>
    <row r="7170" spans="1:22" hidden="1" outlineLevel="1">
      <c r="A7170" s="65">
        <v>7161</v>
      </c>
      <c r="B7170" s="117">
        <v>1</v>
      </c>
      <c r="C7170" s="325">
        <v>1.234550207613756E-4</v>
      </c>
      <c r="D7170" s="358">
        <v>1.0049528876569796E-4</v>
      </c>
      <c r="E7170" s="327">
        <v>1.0864576536621816E-4</v>
      </c>
      <c r="F7170" s="332">
        <v>0</v>
      </c>
      <c r="G7170" s="358">
        <v>0</v>
      </c>
      <c r="H7170" s="327">
        <v>0</v>
      </c>
      <c r="I7170" s="332">
        <v>2.3626750831394139E-4</v>
      </c>
      <c r="J7170" s="358">
        <v>0</v>
      </c>
      <c r="K7170" s="327">
        <v>0</v>
      </c>
      <c r="L7170" s="336">
        <v>1.4685495429873823E-4</v>
      </c>
      <c r="M7170" s="210">
        <v>1.1415525114155251E-4</v>
      </c>
      <c r="N7170" s="325">
        <v>0.19800883260527705</v>
      </c>
      <c r="O7170" s="358">
        <v>0.27709333498385796</v>
      </c>
      <c r="P7170" s="327">
        <v>0.24867284210405433</v>
      </c>
      <c r="Q7170" s="332">
        <v>0.13191865605658709</v>
      </c>
      <c r="R7170" s="358">
        <v>4.208172107168788E-2</v>
      </c>
      <c r="S7170" s="327">
        <v>4.9912443034215687E-2</v>
      </c>
      <c r="T7170" s="358">
        <v>0.19288754762281393</v>
      </c>
      <c r="U7170" s="358">
        <v>0.46804455870837008</v>
      </c>
      <c r="V7170" s="361">
        <v>9.350046991670978E-2</v>
      </c>
    </row>
    <row r="7171" spans="1:22" hidden="1" outlineLevel="1">
      <c r="A7171" s="65">
        <v>7162</v>
      </c>
      <c r="B7171" s="117">
        <v>1</v>
      </c>
      <c r="C7171" s="325">
        <v>1.3766809878949264E-4</v>
      </c>
      <c r="D7171" s="358">
        <v>1.0560851394375533E-4</v>
      </c>
      <c r="E7171" s="327">
        <v>1.2190379189807187E-4</v>
      </c>
      <c r="F7171" s="332">
        <v>0</v>
      </c>
      <c r="G7171" s="358">
        <v>0</v>
      </c>
      <c r="H7171" s="327">
        <v>0</v>
      </c>
      <c r="I7171" s="332">
        <v>2.2735175328322661E-4</v>
      </c>
      <c r="J7171" s="358">
        <v>0</v>
      </c>
      <c r="K7171" s="327">
        <v>0</v>
      </c>
      <c r="L7171" s="336">
        <v>1.644775488145868E-4</v>
      </c>
      <c r="M7171" s="210">
        <v>1.1415525114155251E-4</v>
      </c>
      <c r="N7171" s="325">
        <v>0.3489175623073007</v>
      </c>
      <c r="O7171" s="358">
        <v>0.33795422951484599</v>
      </c>
      <c r="P7171" s="327">
        <v>0.31671767937927553</v>
      </c>
      <c r="Q7171" s="332">
        <v>9.8938992042440319E-2</v>
      </c>
      <c r="R7171" s="358">
        <v>5.2212769796504153E-2</v>
      </c>
      <c r="S7171" s="327">
        <v>4.3802093218176567E-2</v>
      </c>
      <c r="T7171" s="358">
        <v>0.20146497653011908</v>
      </c>
      <c r="U7171" s="358">
        <v>0.56239926815344221</v>
      </c>
      <c r="V7171" s="361">
        <v>0.17590028797917742</v>
      </c>
    </row>
    <row r="7172" spans="1:22" hidden="1" outlineLevel="1">
      <c r="A7172" s="65">
        <v>7163</v>
      </c>
      <c r="B7172" s="117">
        <v>1</v>
      </c>
      <c r="C7172" s="325">
        <v>1.4162450969177853E-4</v>
      </c>
      <c r="D7172" s="358">
        <v>1.0774712523495805E-4</v>
      </c>
      <c r="E7172" s="327">
        <v>1.2710581600694991E-4</v>
      </c>
      <c r="F7172" s="332">
        <v>0</v>
      </c>
      <c r="G7172" s="358">
        <v>0</v>
      </c>
      <c r="H7172" s="327">
        <v>0</v>
      </c>
      <c r="I7172" s="332">
        <v>1.7608616185661673E-4</v>
      </c>
      <c r="J7172" s="358">
        <v>0</v>
      </c>
      <c r="K7172" s="327">
        <v>0</v>
      </c>
      <c r="L7172" s="336">
        <v>1.8797434150238492E-4</v>
      </c>
      <c r="M7172" s="210">
        <v>1.1415525114155251E-4</v>
      </c>
      <c r="N7172" s="325">
        <v>0.40769849073056091</v>
      </c>
      <c r="O7172" s="358">
        <v>0.38064091195084315</v>
      </c>
      <c r="P7172" s="327">
        <v>0.32981134249985772</v>
      </c>
      <c r="Q7172" s="332">
        <v>0.13191865605658709</v>
      </c>
      <c r="R7172" s="358">
        <v>6.2988119546670635E-2</v>
      </c>
      <c r="S7172" s="327">
        <v>4.3802093218176567E-2</v>
      </c>
      <c r="T7172" s="358">
        <v>0.22552361858719458</v>
      </c>
      <c r="U7172" s="358">
        <v>0.60025415158350115</v>
      </c>
      <c r="V7172" s="361">
        <v>0.2556432787752933</v>
      </c>
    </row>
    <row r="7173" spans="1:22" hidden="1" outlineLevel="1">
      <c r="A7173" s="65">
        <v>7164</v>
      </c>
      <c r="B7173" s="117">
        <v>1</v>
      </c>
      <c r="C7173" s="325">
        <v>1.404744629208139E-4</v>
      </c>
      <c r="D7173" s="358">
        <v>1.0568628162707181E-4</v>
      </c>
      <c r="E7173" s="327">
        <v>1.2802687264468142E-4</v>
      </c>
      <c r="F7173" s="332">
        <v>0</v>
      </c>
      <c r="G7173" s="358">
        <v>0</v>
      </c>
      <c r="H7173" s="327">
        <v>0</v>
      </c>
      <c r="I7173" s="332">
        <v>1.2482057043000677E-4</v>
      </c>
      <c r="J7173" s="358">
        <v>0</v>
      </c>
      <c r="K7173" s="327">
        <v>0</v>
      </c>
      <c r="L7173" s="336">
        <v>2.0677177565262342E-4</v>
      </c>
      <c r="M7173" s="210">
        <v>1.1415525114155251E-4</v>
      </c>
      <c r="N7173" s="325">
        <v>0.4269153327150883</v>
      </c>
      <c r="O7173" s="358">
        <v>0.39201628664024951</v>
      </c>
      <c r="P7173" s="327">
        <v>0.29570051835189515</v>
      </c>
      <c r="Q7173" s="332">
        <v>0.19787798408488064</v>
      </c>
      <c r="R7173" s="358">
        <v>4.6451918013636892E-2</v>
      </c>
      <c r="S7173" s="327">
        <v>3.1581393586098329E-2</v>
      </c>
      <c r="T7173" s="358">
        <v>0.20000053744838406</v>
      </c>
      <c r="U7173" s="358">
        <v>0.55143830190652965</v>
      </c>
      <c r="V7173" s="361">
        <v>0.29180056019323525</v>
      </c>
    </row>
    <row r="7174" spans="1:22" hidden="1" outlineLevel="1">
      <c r="A7174" s="65">
        <v>7165</v>
      </c>
      <c r="B7174" s="117">
        <v>1</v>
      </c>
      <c r="C7174" s="325">
        <v>1.4044946190405381E-4</v>
      </c>
      <c r="D7174" s="358">
        <v>1.0817484749319858E-4</v>
      </c>
      <c r="E7174" s="327">
        <v>1.2796200950117921E-4</v>
      </c>
      <c r="F7174" s="332">
        <v>0</v>
      </c>
      <c r="G7174" s="358">
        <v>0</v>
      </c>
      <c r="H7174" s="327">
        <v>0</v>
      </c>
      <c r="I7174" s="332">
        <v>0</v>
      </c>
      <c r="J7174" s="358">
        <v>0</v>
      </c>
      <c r="K7174" s="327">
        <v>0</v>
      </c>
      <c r="L7174" s="336">
        <v>1.8797434150238492E-4</v>
      </c>
      <c r="M7174" s="210">
        <v>1.1415525114155251E-4</v>
      </c>
      <c r="N7174" s="325">
        <v>0.35212036930472196</v>
      </c>
      <c r="O7174" s="358">
        <v>0.33852740320898872</v>
      </c>
      <c r="P7174" s="327">
        <v>0.2359041470911061</v>
      </c>
      <c r="Q7174" s="332">
        <v>0.16489832007073388</v>
      </c>
      <c r="R7174" s="358">
        <v>4.6143668217825513E-2</v>
      </c>
      <c r="S7174" s="327">
        <v>3.8721387908040188E-2</v>
      </c>
      <c r="T7174" s="358">
        <v>0.19623483695249397</v>
      </c>
      <c r="U7174" s="358">
        <v>0.50669043970263916</v>
      </c>
      <c r="V7174" s="361">
        <v>0.28012731625572851</v>
      </c>
    </row>
    <row r="7175" spans="1:22" hidden="1" outlineLevel="1">
      <c r="A7175" s="65">
        <v>7166</v>
      </c>
      <c r="B7175" s="117">
        <v>1</v>
      </c>
      <c r="C7175" s="325">
        <v>1.294865160547498E-4</v>
      </c>
      <c r="D7175" s="358">
        <v>1.0689168071847696E-4</v>
      </c>
      <c r="E7175" s="327">
        <v>1.2308430110981227E-4</v>
      </c>
      <c r="F7175" s="332">
        <v>0</v>
      </c>
      <c r="G7175" s="358">
        <v>0</v>
      </c>
      <c r="H7175" s="327">
        <v>0</v>
      </c>
      <c r="I7175" s="332">
        <v>0</v>
      </c>
      <c r="J7175" s="358">
        <v>0</v>
      </c>
      <c r="K7175" s="327">
        <v>0</v>
      </c>
      <c r="L7175" s="336">
        <v>1.9032402077116473E-4</v>
      </c>
      <c r="M7175" s="210">
        <v>1.1415525114155251E-4</v>
      </c>
      <c r="N7175" s="325">
        <v>0.22947170134465028</v>
      </c>
      <c r="O7175" s="358">
        <v>0.26631577088004771</v>
      </c>
      <c r="P7175" s="327">
        <v>0.16008700374986148</v>
      </c>
      <c r="Q7175" s="332">
        <v>0.16489832007073388</v>
      </c>
      <c r="R7175" s="358">
        <v>4.680242877043507E-2</v>
      </c>
      <c r="S7175" s="327">
        <v>7.5451004023652207E-2</v>
      </c>
      <c r="T7175" s="358">
        <v>0.14079535742966787</v>
      </c>
      <c r="U7175" s="358">
        <v>0.43606565718387252</v>
      </c>
      <c r="V7175" s="361">
        <v>0.23375499207232928</v>
      </c>
    </row>
    <row r="7176" spans="1:22" hidden="1" outlineLevel="1">
      <c r="A7176" s="65">
        <v>7167</v>
      </c>
      <c r="B7176" s="117">
        <v>1</v>
      </c>
      <c r="C7176" s="325">
        <v>1.3196786696818976E-4</v>
      </c>
      <c r="D7176" s="358">
        <v>1.0562795586458445E-4</v>
      </c>
      <c r="E7176" s="327">
        <v>1.2059355639932703E-4</v>
      </c>
      <c r="F7176" s="332">
        <v>0</v>
      </c>
      <c r="G7176" s="358">
        <v>0</v>
      </c>
      <c r="H7176" s="327">
        <v>0</v>
      </c>
      <c r="I7176" s="332">
        <v>0</v>
      </c>
      <c r="J7176" s="358">
        <v>0</v>
      </c>
      <c r="K7176" s="327">
        <v>0</v>
      </c>
      <c r="L7176" s="336">
        <v>2.1382081345896285E-4</v>
      </c>
      <c r="M7176" s="210">
        <v>1.1415525114155251E-4</v>
      </c>
      <c r="N7176" s="325">
        <v>0.10475062885683542</v>
      </c>
      <c r="O7176" s="358">
        <v>0.14014560721066982</v>
      </c>
      <c r="P7176" s="327">
        <v>7.6426222983542888E-2</v>
      </c>
      <c r="Q7176" s="332">
        <v>0.16489832007073388</v>
      </c>
      <c r="R7176" s="358">
        <v>5.1257633828173506E-2</v>
      </c>
      <c r="S7176" s="327">
        <v>6.3812643863902646E-2</v>
      </c>
      <c r="T7176" s="358">
        <v>0.11213419254428228</v>
      </c>
      <c r="U7176" s="358">
        <v>0.38668480924675092</v>
      </c>
      <c r="V7176" s="361">
        <v>0.1663570865914184</v>
      </c>
    </row>
    <row r="7177" spans="1:22" hidden="1" outlineLevel="1">
      <c r="A7177" s="65">
        <v>7168</v>
      </c>
      <c r="B7177" s="117">
        <v>1</v>
      </c>
      <c r="C7177" s="325">
        <v>1.382056206498348E-4</v>
      </c>
      <c r="D7177" s="358">
        <v>1.0523911744800214E-4</v>
      </c>
      <c r="E7177" s="327">
        <v>1.2604206045351349E-4</v>
      </c>
      <c r="F7177" s="332">
        <v>0</v>
      </c>
      <c r="G7177" s="358">
        <v>0</v>
      </c>
      <c r="H7177" s="327">
        <v>0</v>
      </c>
      <c r="I7177" s="332">
        <v>0</v>
      </c>
      <c r="J7177" s="358">
        <v>0</v>
      </c>
      <c r="K7177" s="327">
        <v>0</v>
      </c>
      <c r="L7177" s="336">
        <v>2.2321953053408208E-4</v>
      </c>
      <c r="M7177" s="210">
        <v>1.1415525114155251E-4</v>
      </c>
      <c r="N7177" s="325">
        <v>1.8651640749688322E-2</v>
      </c>
      <c r="O7177" s="358">
        <v>2.8352461273996144E-2</v>
      </c>
      <c r="P7177" s="327">
        <v>1.4958085103924705E-2</v>
      </c>
      <c r="Q7177" s="332">
        <v>0.19787798408488064</v>
      </c>
      <c r="R7177" s="358">
        <v>6.2778567793684084E-2</v>
      </c>
      <c r="S7177" s="327">
        <v>0.12079756400068291</v>
      </c>
      <c r="T7177" s="358">
        <v>0.13159031177304767</v>
      </c>
      <c r="U7177" s="358">
        <v>0.37346384995923787</v>
      </c>
      <c r="V7177" s="361">
        <v>6.1811697116571862E-2</v>
      </c>
    </row>
    <row r="7178" spans="1:22" hidden="1" outlineLevel="1">
      <c r="A7178" s="65">
        <v>7169</v>
      </c>
      <c r="B7178" s="117">
        <v>1</v>
      </c>
      <c r="C7178" s="325">
        <v>1.3996819233142187E-4</v>
      </c>
      <c r="D7178" s="358">
        <v>1.0889419856387586E-4</v>
      </c>
      <c r="E7178" s="327">
        <v>1.2753391275406456E-4</v>
      </c>
      <c r="F7178" s="332">
        <v>0</v>
      </c>
      <c r="G7178" s="358">
        <v>0</v>
      </c>
      <c r="H7178" s="327">
        <v>0</v>
      </c>
      <c r="I7178" s="332">
        <v>0</v>
      </c>
      <c r="J7178" s="358">
        <v>0</v>
      </c>
      <c r="K7178" s="327">
        <v>0</v>
      </c>
      <c r="L7178" s="336">
        <v>2.2321953053408208E-4</v>
      </c>
      <c r="M7178" s="210">
        <v>1.1415525114155251E-4</v>
      </c>
      <c r="N7178" s="325">
        <v>0</v>
      </c>
      <c r="O7178" s="358">
        <v>0</v>
      </c>
      <c r="P7178" s="327">
        <v>0</v>
      </c>
      <c r="Q7178" s="332">
        <v>0.13191865605658709</v>
      </c>
      <c r="R7178" s="358">
        <v>6.2605478101958822E-2</v>
      </c>
      <c r="S7178" s="327">
        <v>0.19920246710328868</v>
      </c>
      <c r="T7178" s="358">
        <v>0.15481213149770315</v>
      </c>
      <c r="U7178" s="358">
        <v>0.4245396926768098</v>
      </c>
      <c r="V7178" s="361">
        <v>0</v>
      </c>
    </row>
    <row r="7179" spans="1:22" hidden="1" outlineLevel="1">
      <c r="A7179" s="65">
        <v>7170</v>
      </c>
      <c r="B7179" s="117">
        <v>1</v>
      </c>
      <c r="C7179" s="325">
        <v>1.4455587890690029E-4</v>
      </c>
      <c r="D7179" s="358">
        <v>1.158544062206992E-4</v>
      </c>
      <c r="E7179" s="327">
        <v>1.328008000064448E-4</v>
      </c>
      <c r="F7179" s="332">
        <v>0</v>
      </c>
      <c r="G7179" s="358">
        <v>0</v>
      </c>
      <c r="H7179" s="327">
        <v>0</v>
      </c>
      <c r="I7179" s="332">
        <v>0</v>
      </c>
      <c r="J7179" s="358">
        <v>0</v>
      </c>
      <c r="K7179" s="327">
        <v>0</v>
      </c>
      <c r="L7179" s="336">
        <v>1.644775488145868E-4</v>
      </c>
      <c r="M7179" s="210">
        <v>1.1415525114155251E-4</v>
      </c>
      <c r="N7179" s="325">
        <v>0</v>
      </c>
      <c r="O7179" s="358">
        <v>0</v>
      </c>
      <c r="P7179" s="327">
        <v>0</v>
      </c>
      <c r="Q7179" s="332">
        <v>0.19787798408488064</v>
      </c>
      <c r="R7179" s="358">
        <v>6.2612673322276352E-2</v>
      </c>
      <c r="S7179" s="327">
        <v>0.22364386636744518</v>
      </c>
      <c r="T7179" s="358">
        <v>0.16087909340774828</v>
      </c>
      <c r="U7179" s="358">
        <v>0.48024852112761296</v>
      </c>
      <c r="V7179" s="361">
        <v>0</v>
      </c>
    </row>
    <row r="7180" spans="1:22" hidden="1" outlineLevel="1">
      <c r="A7180" s="65">
        <v>7171</v>
      </c>
      <c r="B7180" s="117">
        <v>1</v>
      </c>
      <c r="C7180" s="325">
        <v>1.5087488589301566E-4</v>
      </c>
      <c r="D7180" s="358">
        <v>1.3271055157954234E-4</v>
      </c>
      <c r="E7180" s="327">
        <v>1.4437238480724082E-4</v>
      </c>
      <c r="F7180" s="332">
        <v>0</v>
      </c>
      <c r="G7180" s="358">
        <v>0</v>
      </c>
      <c r="H7180" s="327">
        <v>0</v>
      </c>
      <c r="I7180" s="332">
        <v>0</v>
      </c>
      <c r="J7180" s="358">
        <v>0</v>
      </c>
      <c r="K7180" s="327">
        <v>0</v>
      </c>
      <c r="L7180" s="336">
        <v>1.1748396343899057E-4</v>
      </c>
      <c r="M7180" s="210">
        <v>1.1415525114155251E-4</v>
      </c>
      <c r="N7180" s="325">
        <v>0</v>
      </c>
      <c r="O7180" s="358">
        <v>0</v>
      </c>
      <c r="P7180" s="327">
        <v>0</v>
      </c>
      <c r="Q7180" s="332">
        <v>0.23085764809902742</v>
      </c>
      <c r="R7180" s="358">
        <v>6.7073048440210711E-2</v>
      </c>
      <c r="S7180" s="327">
        <v>0.24300456032146522</v>
      </c>
      <c r="T7180" s="358">
        <v>0.23556548657623477</v>
      </c>
      <c r="U7180" s="358">
        <v>0.55505429077149049</v>
      </c>
      <c r="V7180" s="361">
        <v>0</v>
      </c>
    </row>
    <row r="7181" spans="1:22" hidden="1" outlineLevel="1">
      <c r="A7181" s="65">
        <v>7172</v>
      </c>
      <c r="B7181" s="117">
        <v>1</v>
      </c>
      <c r="C7181" s="325">
        <v>1.5052487165837425E-4</v>
      </c>
      <c r="D7181" s="358">
        <v>1.380570798075491E-4</v>
      </c>
      <c r="E7181" s="327">
        <v>1.480566113581669E-4</v>
      </c>
      <c r="F7181" s="332">
        <v>0</v>
      </c>
      <c r="G7181" s="358">
        <v>0</v>
      </c>
      <c r="H7181" s="327">
        <v>0</v>
      </c>
      <c r="I7181" s="332">
        <v>8.0241795276432917E-5</v>
      </c>
      <c r="J7181" s="358">
        <v>0</v>
      </c>
      <c r="K7181" s="327">
        <v>0</v>
      </c>
      <c r="L7181" s="336">
        <v>8.811297257924293E-5</v>
      </c>
      <c r="M7181" s="210">
        <v>1.1415525114155251E-4</v>
      </c>
      <c r="N7181" s="325">
        <v>0</v>
      </c>
      <c r="O7181" s="358">
        <v>0</v>
      </c>
      <c r="P7181" s="327">
        <v>0</v>
      </c>
      <c r="Q7181" s="332">
        <v>0.32979664014146776</v>
      </c>
      <c r="R7181" s="358">
        <v>6.513811996989631E-2</v>
      </c>
      <c r="S7181" s="327">
        <v>0.28371772002193363</v>
      </c>
      <c r="T7181" s="358">
        <v>0.25617223651207771</v>
      </c>
      <c r="U7181" s="358">
        <v>0.63810903501355998</v>
      </c>
      <c r="V7181" s="361">
        <v>0</v>
      </c>
    </row>
    <row r="7182" spans="1:22" hidden="1" outlineLevel="1">
      <c r="A7182" s="65">
        <v>7173</v>
      </c>
      <c r="B7182" s="117">
        <v>1</v>
      </c>
      <c r="C7182" s="325">
        <v>1.4504964898791228E-4</v>
      </c>
      <c r="D7182" s="358">
        <v>1.3677391303282746E-4</v>
      </c>
      <c r="E7182" s="327">
        <v>1.4652584117151452E-4</v>
      </c>
      <c r="F7182" s="332">
        <v>0</v>
      </c>
      <c r="G7182" s="358">
        <v>0</v>
      </c>
      <c r="H7182" s="327">
        <v>0</v>
      </c>
      <c r="I7182" s="332">
        <v>8.6928611549469016E-5</v>
      </c>
      <c r="J7182" s="358">
        <v>0</v>
      </c>
      <c r="K7182" s="327">
        <v>9.5084997073164795E-5</v>
      </c>
      <c r="L7182" s="336">
        <v>5.8741981719495287E-5</v>
      </c>
      <c r="M7182" s="210">
        <v>1.1415525114155251E-4</v>
      </c>
      <c r="N7182" s="325">
        <v>0</v>
      </c>
      <c r="O7182" s="358">
        <v>0</v>
      </c>
      <c r="P7182" s="327">
        <v>0</v>
      </c>
      <c r="Q7182" s="332">
        <v>0.39575596816976127</v>
      </c>
      <c r="R7182" s="358">
        <v>9.7124418044484628E-2</v>
      </c>
      <c r="S7182" s="327">
        <v>0.29902735317172008</v>
      </c>
      <c r="T7182" s="358">
        <v>0.22144410971664699</v>
      </c>
      <c r="U7182" s="358">
        <v>0.66319495776422599</v>
      </c>
      <c r="V7182" s="361">
        <v>0</v>
      </c>
    </row>
    <row r="7183" spans="1:22" hidden="1" outlineLevel="1">
      <c r="A7183" s="65">
        <v>7174</v>
      </c>
      <c r="B7183" s="117">
        <v>1</v>
      </c>
      <c r="C7183" s="325">
        <v>1.3508674380901229E-4</v>
      </c>
      <c r="D7183" s="358">
        <v>1.3216617779632711E-4</v>
      </c>
      <c r="E7183" s="327">
        <v>1.3722446639329619E-4</v>
      </c>
      <c r="F7183" s="332">
        <v>0</v>
      </c>
      <c r="G7183" s="358">
        <v>0</v>
      </c>
      <c r="H7183" s="327">
        <v>0</v>
      </c>
      <c r="I7183" s="332">
        <v>9.5844366580183796E-5</v>
      </c>
      <c r="J7183" s="358">
        <v>0</v>
      </c>
      <c r="K7183" s="327">
        <v>1.099420278658468E-4</v>
      </c>
      <c r="L7183" s="336">
        <v>3.7594868300476983E-5</v>
      </c>
      <c r="M7183" s="210">
        <v>1.1415525114155251E-4</v>
      </c>
      <c r="N7183" s="325">
        <v>0</v>
      </c>
      <c r="O7183" s="358">
        <v>0</v>
      </c>
      <c r="P7183" s="327">
        <v>0</v>
      </c>
      <c r="Q7183" s="332">
        <v>0.42873563218390809</v>
      </c>
      <c r="R7183" s="358">
        <v>0.10517650583502847</v>
      </c>
      <c r="S7183" s="327">
        <v>0.30366075344828242</v>
      </c>
      <c r="T7183" s="358">
        <v>0.2018833876963291</v>
      </c>
      <c r="U7183" s="358">
        <v>0.61494410634740448</v>
      </c>
      <c r="V7183" s="361">
        <v>0</v>
      </c>
    </row>
    <row r="7184" spans="1:22" hidden="1" outlineLevel="1">
      <c r="A7184" s="65">
        <v>7175</v>
      </c>
      <c r="B7184" s="117">
        <v>1</v>
      </c>
      <c r="C7184" s="325">
        <v>1.2401754363847785E-4</v>
      </c>
      <c r="D7184" s="358">
        <v>1.2149256326114269E-4</v>
      </c>
      <c r="E7184" s="327">
        <v>1.2624962251272062E-4</v>
      </c>
      <c r="F7184" s="332">
        <v>0</v>
      </c>
      <c r="G7184" s="358">
        <v>0</v>
      </c>
      <c r="H7184" s="327">
        <v>0</v>
      </c>
      <c r="I7184" s="332">
        <v>1.136758766416133E-4</v>
      </c>
      <c r="J7184" s="358">
        <v>0</v>
      </c>
      <c r="K7184" s="327">
        <v>1.0399921554877401E-4</v>
      </c>
      <c r="L7184" s="336">
        <v>2.3496792687798115E-5</v>
      </c>
      <c r="M7184" s="210">
        <v>1.1415525114155251E-4</v>
      </c>
      <c r="N7184" s="325">
        <v>0</v>
      </c>
      <c r="O7184" s="358">
        <v>0</v>
      </c>
      <c r="P7184" s="327">
        <v>0</v>
      </c>
      <c r="Q7184" s="332">
        <v>0.42873563218390809</v>
      </c>
      <c r="R7184" s="358">
        <v>0.11974935074365227</v>
      </c>
      <c r="S7184" s="327">
        <v>0.29343182560863229</v>
      </c>
      <c r="T7184" s="358">
        <v>0.15543974824701814</v>
      </c>
      <c r="U7184" s="358">
        <v>0.54883930990983909</v>
      </c>
      <c r="V7184" s="361">
        <v>0</v>
      </c>
    </row>
    <row r="7185" spans="1:22" hidden="1" outlineLevel="1">
      <c r="A7185" s="65">
        <v>7176</v>
      </c>
      <c r="B7185" s="117">
        <v>1</v>
      </c>
      <c r="C7185" s="325">
        <v>1.0949820315504956E-4</v>
      </c>
      <c r="D7185" s="358">
        <v>1.0994406228864809E-4</v>
      </c>
      <c r="E7185" s="327">
        <v>1.1229107403104291E-4</v>
      </c>
      <c r="F7185" s="332">
        <v>0</v>
      </c>
      <c r="G7185" s="358">
        <v>0</v>
      </c>
      <c r="H7185" s="327">
        <v>0</v>
      </c>
      <c r="I7185" s="332">
        <v>1.5156783552215111E-4</v>
      </c>
      <c r="J7185" s="358">
        <v>1.2454984275068554E-4</v>
      </c>
      <c r="K7185" s="327">
        <v>9.8056403231701241E-5</v>
      </c>
      <c r="L7185" s="336">
        <v>9.3987170751192458E-6</v>
      </c>
      <c r="M7185" s="210">
        <v>1.1415525114155251E-4</v>
      </c>
      <c r="N7185" s="325">
        <v>0</v>
      </c>
      <c r="O7185" s="358">
        <v>0</v>
      </c>
      <c r="P7185" s="327">
        <v>0</v>
      </c>
      <c r="Q7185" s="332">
        <v>0.49469496021220166</v>
      </c>
      <c r="R7185" s="358">
        <v>0.12317461131111025</v>
      </c>
      <c r="S7185" s="327">
        <v>0.31073323055084695</v>
      </c>
      <c r="T7185" s="358">
        <v>8.1799382994056646E-2</v>
      </c>
      <c r="U7185" s="358">
        <v>0.39934077027411391</v>
      </c>
      <c r="V7185" s="361">
        <v>0</v>
      </c>
    </row>
    <row r="7186" spans="1:22" hidden="1" outlineLevel="1">
      <c r="A7186" s="65">
        <v>7177</v>
      </c>
      <c r="B7186" s="117">
        <v>1</v>
      </c>
      <c r="C7186" s="325">
        <v>9.8554008068315634E-5</v>
      </c>
      <c r="D7186" s="358">
        <v>9.8123374424545875E-5</v>
      </c>
      <c r="E7186" s="327">
        <v>9.9772487335114489E-5</v>
      </c>
      <c r="F7186" s="332">
        <v>0</v>
      </c>
      <c r="G7186" s="358">
        <v>0</v>
      </c>
      <c r="H7186" s="327">
        <v>0</v>
      </c>
      <c r="I7186" s="332">
        <v>1.537967742798298E-4</v>
      </c>
      <c r="J7186" s="358">
        <v>1.5866745644146742E-4</v>
      </c>
      <c r="K7186" s="327">
        <v>1.099420278658468E-4</v>
      </c>
      <c r="L7186" s="336">
        <v>5.8741981719495289E-6</v>
      </c>
      <c r="M7186" s="210">
        <v>1.1415525114155251E-4</v>
      </c>
      <c r="N7186" s="325">
        <v>0</v>
      </c>
      <c r="O7186" s="358">
        <v>0</v>
      </c>
      <c r="P7186" s="327">
        <v>0</v>
      </c>
      <c r="Q7186" s="332">
        <v>0.49469496021220166</v>
      </c>
      <c r="R7186" s="358">
        <v>0.1338280049245523</v>
      </c>
      <c r="S7186" s="327">
        <v>0.31735840261983744</v>
      </c>
      <c r="T7186" s="358">
        <v>5.1569176235383554E-2</v>
      </c>
      <c r="U7186" s="358">
        <v>0.31832001976858487</v>
      </c>
      <c r="V7186" s="361">
        <v>0</v>
      </c>
    </row>
    <row r="7187" spans="1:22" hidden="1" outlineLevel="1">
      <c r="A7187" s="65">
        <v>7178</v>
      </c>
      <c r="B7187" s="117">
        <v>1</v>
      </c>
      <c r="C7187" s="325">
        <v>9.1272461936936391E-5</v>
      </c>
      <c r="D7187" s="358">
        <v>9.0366048013728798E-5</v>
      </c>
      <c r="E7187" s="327">
        <v>8.8706835053635791E-5</v>
      </c>
      <c r="F7187" s="332">
        <v>0</v>
      </c>
      <c r="G7187" s="358">
        <v>0</v>
      </c>
      <c r="H7187" s="327">
        <v>0</v>
      </c>
      <c r="I7187" s="332">
        <v>1.6048359055286583E-4</v>
      </c>
      <c r="J7187" s="358">
        <v>1.5743428968155966E-4</v>
      </c>
      <c r="K7187" s="327">
        <v>1.0399921554877401E-4</v>
      </c>
      <c r="L7187" s="336">
        <v>2.3496792687798115E-6</v>
      </c>
      <c r="M7187" s="210">
        <v>1.1415525114155251E-4</v>
      </c>
      <c r="N7187" s="325">
        <v>0</v>
      </c>
      <c r="O7187" s="358">
        <v>0</v>
      </c>
      <c r="P7187" s="327">
        <v>0</v>
      </c>
      <c r="Q7187" s="332">
        <v>0.49469496021220166</v>
      </c>
      <c r="R7187" s="358">
        <v>0.1554862797683314</v>
      </c>
      <c r="S7187" s="327">
        <v>0.2949762923674864</v>
      </c>
      <c r="T7187" s="358">
        <v>2.3326422516207972E-2</v>
      </c>
      <c r="U7187" s="358">
        <v>0.25820420488861068</v>
      </c>
      <c r="V7187" s="361">
        <v>0</v>
      </c>
    </row>
    <row r="7188" spans="1:22" hidden="1" outlineLevel="1">
      <c r="A7188" s="65">
        <v>7179</v>
      </c>
      <c r="B7188" s="117">
        <v>1</v>
      </c>
      <c r="C7188" s="325">
        <v>8.6566020531847501E-5</v>
      </c>
      <c r="D7188" s="358">
        <v>8.4766774814943536E-5</v>
      </c>
      <c r="E7188" s="327">
        <v>8.2908070024537343E-5</v>
      </c>
      <c r="F7188" s="332">
        <v>0</v>
      </c>
      <c r="G7188" s="358">
        <v>0</v>
      </c>
      <c r="H7188" s="327">
        <v>0</v>
      </c>
      <c r="I7188" s="332">
        <v>1.7385722309893803E-4</v>
      </c>
      <c r="J7188" s="358">
        <v>1.7099912404054522E-4</v>
      </c>
      <c r="K7188" s="327">
        <v>0</v>
      </c>
      <c r="L7188" s="336">
        <v>1.1748396343899057E-6</v>
      </c>
      <c r="M7188" s="210">
        <v>1.1415525114155251E-4</v>
      </c>
      <c r="N7188" s="325">
        <v>0</v>
      </c>
      <c r="O7188" s="358">
        <v>0</v>
      </c>
      <c r="P7188" s="327">
        <v>0</v>
      </c>
      <c r="Q7188" s="332">
        <v>0.52767462422634837</v>
      </c>
      <c r="R7188" s="358">
        <v>0.15106278829131506</v>
      </c>
      <c r="S7188" s="327">
        <v>0.32597534648125609</v>
      </c>
      <c r="T7188" s="358">
        <v>2.1234366685157931E-2</v>
      </c>
      <c r="U7188" s="358">
        <v>0.24317525116861716</v>
      </c>
      <c r="V7188" s="361">
        <v>0</v>
      </c>
    </row>
    <row r="7189" spans="1:22" hidden="1" outlineLevel="1">
      <c r="A7189" s="65">
        <v>7180</v>
      </c>
      <c r="B7189" s="117">
        <v>1</v>
      </c>
      <c r="C7189" s="325">
        <v>8.3384641149124731E-5</v>
      </c>
      <c r="D7189" s="358">
        <v>8.2161557423842058E-5</v>
      </c>
      <c r="E7189" s="327">
        <v>7.9794639136430794E-5</v>
      </c>
      <c r="F7189" s="332">
        <v>0</v>
      </c>
      <c r="G7189" s="358">
        <v>0</v>
      </c>
      <c r="H7189" s="327">
        <v>0</v>
      </c>
      <c r="I7189" s="332">
        <v>2.2066493701019058E-4</v>
      </c>
      <c r="J7189" s="358">
        <v>1.7428756873363261E-4</v>
      </c>
      <c r="K7189" s="327">
        <v>9.2113590914628404E-5</v>
      </c>
      <c r="L7189" s="336">
        <v>1.409807561267887E-5</v>
      </c>
      <c r="M7189" s="210">
        <v>1.1415525114155251E-4</v>
      </c>
      <c r="N7189" s="325">
        <v>0</v>
      </c>
      <c r="O7189" s="358">
        <v>0</v>
      </c>
      <c r="P7189" s="327">
        <v>0</v>
      </c>
      <c r="Q7189" s="332">
        <v>0.52767462422634837</v>
      </c>
      <c r="R7189" s="358">
        <v>0.13880388220382733</v>
      </c>
      <c r="S7189" s="327">
        <v>0.28069630372360271</v>
      </c>
      <c r="T7189" s="358">
        <v>1.9142310854107888E-2</v>
      </c>
      <c r="U7189" s="358">
        <v>0.23978526160771638</v>
      </c>
      <c r="V7189" s="361">
        <v>0</v>
      </c>
    </row>
    <row r="7190" spans="1:22" hidden="1" outlineLevel="1">
      <c r="A7190" s="65">
        <v>7181</v>
      </c>
      <c r="B7190" s="117">
        <v>1</v>
      </c>
      <c r="C7190" s="325">
        <v>8.2978374626773102E-5</v>
      </c>
      <c r="D7190" s="358">
        <v>8.1014484094924243E-5</v>
      </c>
      <c r="E7190" s="327">
        <v>7.9120062444007703E-5</v>
      </c>
      <c r="F7190" s="332">
        <v>0</v>
      </c>
      <c r="G7190" s="358">
        <v>0</v>
      </c>
      <c r="H7190" s="327">
        <v>0</v>
      </c>
      <c r="I7190" s="332">
        <v>2.407253858292988E-4</v>
      </c>
      <c r="J7190" s="358">
        <v>1.8333079163962302E-4</v>
      </c>
      <c r="K7190" s="327">
        <v>9.8056403231701241E-5</v>
      </c>
      <c r="L7190" s="336">
        <v>3.7594868300476983E-5</v>
      </c>
      <c r="M7190" s="210">
        <v>1.1415525114155251E-4</v>
      </c>
      <c r="N7190" s="325">
        <v>0</v>
      </c>
      <c r="O7190" s="358">
        <v>0</v>
      </c>
      <c r="P7190" s="327">
        <v>0</v>
      </c>
      <c r="Q7190" s="332">
        <v>0.46171529619805485</v>
      </c>
      <c r="R7190" s="358">
        <v>0.13504417845976061</v>
      </c>
      <c r="S7190" s="327">
        <v>0.1835130461393055</v>
      </c>
      <c r="T7190" s="358">
        <v>1.9456119228765393E-2</v>
      </c>
      <c r="U7190" s="358">
        <v>0.23018029118516412</v>
      </c>
      <c r="V7190" s="361">
        <v>0</v>
      </c>
    </row>
    <row r="7191" spans="1:22" hidden="1" outlineLevel="1">
      <c r="A7191" s="65">
        <v>7182</v>
      </c>
      <c r="B7191" s="117">
        <v>1</v>
      </c>
      <c r="C7191" s="325">
        <v>8.4265926989918278E-5</v>
      </c>
      <c r="D7191" s="358">
        <v>8.1150577540728058E-5</v>
      </c>
      <c r="E7191" s="327">
        <v>7.9016281414404153E-5</v>
      </c>
      <c r="F7191" s="332">
        <v>0</v>
      </c>
      <c r="G7191" s="358">
        <v>0</v>
      </c>
      <c r="H7191" s="327">
        <v>0</v>
      </c>
      <c r="I7191" s="332">
        <v>2.4964114086001353E-4</v>
      </c>
      <c r="J7191" s="358">
        <v>2.1662629415713296E-4</v>
      </c>
      <c r="K7191" s="327">
        <v>1.0102780939023762E-4</v>
      </c>
      <c r="L7191" s="336">
        <v>9.3987170751192462E-5</v>
      </c>
      <c r="M7191" s="210">
        <v>1.1415525114155251E-4</v>
      </c>
      <c r="N7191" s="325">
        <v>0</v>
      </c>
      <c r="O7191" s="358">
        <v>2.4620455023527965E-3</v>
      </c>
      <c r="P7191" s="327">
        <v>2.6216587125707427E-4</v>
      </c>
      <c r="Q7191" s="332">
        <v>0.39575596816976127</v>
      </c>
      <c r="R7191" s="358">
        <v>0.141801588485097</v>
      </c>
      <c r="S7191" s="327">
        <v>0.19013821820829599</v>
      </c>
      <c r="T7191" s="358">
        <v>2.1757380642920442E-2</v>
      </c>
      <c r="U7191" s="358">
        <v>0.22927629396892393</v>
      </c>
      <c r="V7191" s="361">
        <v>0</v>
      </c>
    </row>
    <row r="7192" spans="1:22" hidden="1" outlineLevel="1">
      <c r="A7192" s="65">
        <v>7183</v>
      </c>
      <c r="B7192" s="117">
        <v>1</v>
      </c>
      <c r="C7192" s="325">
        <v>9.1441218800067075E-5</v>
      </c>
      <c r="D7192" s="358">
        <v>8.5155613231525842E-5</v>
      </c>
      <c r="E7192" s="327">
        <v>8.499666324530881E-5</v>
      </c>
      <c r="F7192" s="332">
        <v>0</v>
      </c>
      <c r="G7192" s="358">
        <v>0</v>
      </c>
      <c r="H7192" s="327">
        <v>0</v>
      </c>
      <c r="I7192" s="332">
        <v>2.5409901837537098E-4</v>
      </c>
      <c r="J7192" s="358">
        <v>1.8744134750598227E-4</v>
      </c>
      <c r="K7192" s="327">
        <v>0</v>
      </c>
      <c r="L7192" s="336">
        <v>1.8210014333043539E-4</v>
      </c>
      <c r="M7192" s="210">
        <v>1.1415525114155251E-4</v>
      </c>
      <c r="N7192" s="325">
        <v>3.0144065858082134E-3</v>
      </c>
      <c r="O7192" s="358">
        <v>8.0571418967957761E-2</v>
      </c>
      <c r="P7192" s="327">
        <v>7.1565181533583414E-3</v>
      </c>
      <c r="Q7192" s="332">
        <v>0.39575596816976127</v>
      </c>
      <c r="R7192" s="358">
        <v>0.1443041224719388</v>
      </c>
      <c r="S7192" s="327">
        <v>0.16672646345004227</v>
      </c>
      <c r="T7192" s="358">
        <v>2.1966586226025445E-2</v>
      </c>
      <c r="U7192" s="358">
        <v>0.23537827517854537</v>
      </c>
      <c r="V7192" s="361">
        <v>0</v>
      </c>
    </row>
    <row r="7193" spans="1:22" hidden="1" outlineLevel="1">
      <c r="A7193" s="65">
        <v>7184</v>
      </c>
      <c r="B7193" s="117">
        <v>1</v>
      </c>
      <c r="C7193" s="325">
        <v>1.1152328551261769E-4</v>
      </c>
      <c r="D7193" s="358">
        <v>9.343787150472904E-5</v>
      </c>
      <c r="E7193" s="327">
        <v>9.7476332055135897E-5</v>
      </c>
      <c r="F7193" s="332">
        <v>0</v>
      </c>
      <c r="G7193" s="358">
        <v>0</v>
      </c>
      <c r="H7193" s="327">
        <v>0</v>
      </c>
      <c r="I7193" s="332">
        <v>2.4741220210233484E-4</v>
      </c>
      <c r="J7193" s="358">
        <v>1.8086445811980745E-4</v>
      </c>
      <c r="K7193" s="327">
        <v>0</v>
      </c>
      <c r="L7193" s="336">
        <v>1.5860335064263727E-4</v>
      </c>
      <c r="M7193" s="210">
        <v>1.1415525114155251E-4</v>
      </c>
      <c r="N7193" s="325">
        <v>2.2608049393561602E-2</v>
      </c>
      <c r="O7193" s="358">
        <v>0.27821371405709849</v>
      </c>
      <c r="P7193" s="327">
        <v>2.8718135734353237E-2</v>
      </c>
      <c r="Q7193" s="332">
        <v>0.42873563218390809</v>
      </c>
      <c r="R7193" s="358">
        <v>0.13429188733707631</v>
      </c>
      <c r="S7193" s="327">
        <v>0.16621164119709086</v>
      </c>
      <c r="T7193" s="358">
        <v>7.4058776419171496E-2</v>
      </c>
      <c r="U7193" s="358">
        <v>0.28894011024077793</v>
      </c>
      <c r="V7193" s="361">
        <v>0</v>
      </c>
    </row>
    <row r="7194" spans="1:22" hidden="1" outlineLevel="1">
      <c r="A7194" s="65">
        <v>7185</v>
      </c>
      <c r="B7194" s="117">
        <v>1</v>
      </c>
      <c r="C7194" s="325">
        <v>1.2910525054915826E-4</v>
      </c>
      <c r="D7194" s="358">
        <v>1.0395595067328053E-4</v>
      </c>
      <c r="E7194" s="327">
        <v>1.1431480410831217E-4</v>
      </c>
      <c r="F7194" s="332">
        <v>0</v>
      </c>
      <c r="G7194" s="358">
        <v>0</v>
      </c>
      <c r="H7194" s="327">
        <v>0</v>
      </c>
      <c r="I7194" s="332">
        <v>2.5187007961769228E-4</v>
      </c>
      <c r="J7194" s="358">
        <v>0</v>
      </c>
      <c r="K7194" s="327">
        <v>0</v>
      </c>
      <c r="L7194" s="336">
        <v>1.4685495429873823E-4</v>
      </c>
      <c r="M7194" s="210">
        <v>1.1415525114155251E-4</v>
      </c>
      <c r="N7194" s="325">
        <v>3.560767779485953E-2</v>
      </c>
      <c r="O7194" s="358">
        <v>0.40593822025984222</v>
      </c>
      <c r="P7194" s="327">
        <v>5.9214731650726909E-2</v>
      </c>
      <c r="Q7194" s="332">
        <v>0.39575596816976127</v>
      </c>
      <c r="R7194" s="358">
        <v>9.6821064081533501E-2</v>
      </c>
      <c r="S7194" s="327">
        <v>0.18608715740406234</v>
      </c>
      <c r="T7194" s="358">
        <v>0.12248986890797998</v>
      </c>
      <c r="U7194" s="358">
        <v>0.44273263665364415</v>
      </c>
      <c r="V7194" s="361">
        <v>6.8987421104055785E-2</v>
      </c>
    </row>
    <row r="7195" spans="1:22" hidden="1" outlineLevel="1">
      <c r="A7195" s="65">
        <v>7186</v>
      </c>
      <c r="B7195" s="117">
        <v>1</v>
      </c>
      <c r="C7195" s="325">
        <v>1.4383084942085739E-4</v>
      </c>
      <c r="D7195" s="358">
        <v>1.0996350420947721E-4</v>
      </c>
      <c r="E7195" s="327">
        <v>1.2619773199791883E-4</v>
      </c>
      <c r="F7195" s="332">
        <v>0</v>
      </c>
      <c r="G7195" s="358">
        <v>0</v>
      </c>
      <c r="H7195" s="327">
        <v>0</v>
      </c>
      <c r="I7195" s="332">
        <v>2.5187007961769228E-4</v>
      </c>
      <c r="J7195" s="358">
        <v>0</v>
      </c>
      <c r="K7195" s="327">
        <v>0</v>
      </c>
      <c r="L7195" s="336">
        <v>1.644775488145868E-4</v>
      </c>
      <c r="M7195" s="210">
        <v>1.1415525114155251E-4</v>
      </c>
      <c r="N7195" s="325">
        <v>5.1433312370352653E-2</v>
      </c>
      <c r="O7195" s="358">
        <v>0.40111914240852009</v>
      </c>
      <c r="P7195" s="327">
        <v>9.1156897469582401E-2</v>
      </c>
      <c r="Q7195" s="332">
        <v>0.32979664014146776</v>
      </c>
      <c r="R7195" s="358">
        <v>0.11379159566057788</v>
      </c>
      <c r="S7195" s="327">
        <v>0.24746072444196279</v>
      </c>
      <c r="T7195" s="358">
        <v>0.15188325333423308</v>
      </c>
      <c r="U7195" s="358">
        <v>0.51799040490564174</v>
      </c>
      <c r="V7195" s="361">
        <v>9.703527171073531E-2</v>
      </c>
    </row>
    <row r="7196" spans="1:22" hidden="1" outlineLevel="1">
      <c r="A7196" s="65">
        <v>7187</v>
      </c>
      <c r="B7196" s="117">
        <v>1</v>
      </c>
      <c r="C7196" s="325">
        <v>1.4636845262200757E-4</v>
      </c>
      <c r="D7196" s="358">
        <v>1.0891364048470498E-4</v>
      </c>
      <c r="E7196" s="327">
        <v>1.2994682169234712E-4</v>
      </c>
      <c r="F7196" s="332">
        <v>0</v>
      </c>
      <c r="G7196" s="358">
        <v>0</v>
      </c>
      <c r="H7196" s="327">
        <v>0</v>
      </c>
      <c r="I7196" s="332">
        <v>2.3626750831394139E-4</v>
      </c>
      <c r="J7196" s="358">
        <v>0</v>
      </c>
      <c r="K7196" s="327">
        <v>0</v>
      </c>
      <c r="L7196" s="336">
        <v>1.8797434150238492E-4</v>
      </c>
      <c r="M7196" s="210">
        <v>1.1415525114155251E-4</v>
      </c>
      <c r="N7196" s="325">
        <v>4.8607306196157447E-2</v>
      </c>
      <c r="O7196" s="358">
        <v>0.52413156592901033</v>
      </c>
      <c r="P7196" s="327">
        <v>9.3268854881910446E-2</v>
      </c>
      <c r="Q7196" s="332">
        <v>0.32979664014146776</v>
      </c>
      <c r="R7196" s="358">
        <v>0.15651964997764853</v>
      </c>
      <c r="S7196" s="327">
        <v>0.26277035759174927</v>
      </c>
      <c r="T7196" s="358">
        <v>0.17813855401391113</v>
      </c>
      <c r="U7196" s="358">
        <v>0.53629634853450614</v>
      </c>
      <c r="V7196" s="361">
        <v>0.17671718601796996</v>
      </c>
    </row>
    <row r="7197" spans="1:22" hidden="1" outlineLevel="1">
      <c r="A7197" s="65">
        <v>7188</v>
      </c>
      <c r="B7197" s="117">
        <v>1</v>
      </c>
      <c r="C7197" s="325">
        <v>1.463497018594375E-4</v>
      </c>
      <c r="D7197" s="358">
        <v>1.0370320570250202E-4</v>
      </c>
      <c r="E7197" s="327">
        <v>1.2866253145100317E-4</v>
      </c>
      <c r="F7197" s="332">
        <v>0</v>
      </c>
      <c r="G7197" s="358">
        <v>0</v>
      </c>
      <c r="H7197" s="327">
        <v>0</v>
      </c>
      <c r="I7197" s="332">
        <v>1.8277297812965276E-4</v>
      </c>
      <c r="J7197" s="358">
        <v>0</v>
      </c>
      <c r="K7197" s="327">
        <v>0</v>
      </c>
      <c r="L7197" s="336">
        <v>2.0677177565262342E-4</v>
      </c>
      <c r="M7197" s="210">
        <v>1.1415525114155251E-4</v>
      </c>
      <c r="N7197" s="325">
        <v>5.3505716898095794E-2</v>
      </c>
      <c r="O7197" s="358">
        <v>0.47934305099817764</v>
      </c>
      <c r="P7197" s="327">
        <v>9.5168032118624776E-2</v>
      </c>
      <c r="Q7197" s="332">
        <v>0.23085764809902742</v>
      </c>
      <c r="R7197" s="358">
        <v>0.1662973264520004</v>
      </c>
      <c r="S7197" s="327">
        <v>0.25820447453456424</v>
      </c>
      <c r="T7197" s="358">
        <v>0.16788748044176591</v>
      </c>
      <c r="U7197" s="358">
        <v>0.47459853852611161</v>
      </c>
      <c r="V7197" s="361">
        <v>0.18002295097868967</v>
      </c>
    </row>
    <row r="7198" spans="1:22" hidden="1" outlineLevel="1">
      <c r="A7198" s="65">
        <v>7189</v>
      </c>
      <c r="B7198" s="117">
        <v>1</v>
      </c>
      <c r="C7198" s="325">
        <v>1.4614344347116666E-4</v>
      </c>
      <c r="D7198" s="358">
        <v>1.0848591822646443E-4</v>
      </c>
      <c r="E7198" s="327">
        <v>1.2704095286344768E-4</v>
      </c>
      <c r="F7198" s="332">
        <v>0</v>
      </c>
      <c r="G7198" s="358">
        <v>0</v>
      </c>
      <c r="H7198" s="327">
        <v>0</v>
      </c>
      <c r="I7198" s="332">
        <v>1.4265208049143633E-4</v>
      </c>
      <c r="J7198" s="358">
        <v>0</v>
      </c>
      <c r="K7198" s="327">
        <v>0</v>
      </c>
      <c r="L7198" s="336">
        <v>1.8797434150238492E-4</v>
      </c>
      <c r="M7198" s="210">
        <v>1.1415525114155251E-4</v>
      </c>
      <c r="N7198" s="325">
        <v>3.9375686027119793E-2</v>
      </c>
      <c r="O7198" s="358">
        <v>0.42590489477665572</v>
      </c>
      <c r="P7198" s="327">
        <v>0.10247331430968204</v>
      </c>
      <c r="Q7198" s="332">
        <v>0.296816976127321</v>
      </c>
      <c r="R7198" s="358">
        <v>0.16609783376630122</v>
      </c>
      <c r="S7198" s="327">
        <v>0.22514613140898906</v>
      </c>
      <c r="T7198" s="358">
        <v>0.1541845147483881</v>
      </c>
      <c r="U7198" s="358">
        <v>0.41403072503801736</v>
      </c>
      <c r="V7198" s="361">
        <v>0.18548166217248813</v>
      </c>
    </row>
    <row r="7199" spans="1:22" hidden="1" outlineLevel="1">
      <c r="A7199" s="65">
        <v>7190</v>
      </c>
      <c r="B7199" s="117">
        <v>1</v>
      </c>
      <c r="C7199" s="325">
        <v>1.3438671533972946E-4</v>
      </c>
      <c r="D7199" s="358">
        <v>1.0860256975143913E-4</v>
      </c>
      <c r="E7199" s="327">
        <v>1.2239675178868874E-4</v>
      </c>
      <c r="F7199" s="332">
        <v>0</v>
      </c>
      <c r="G7199" s="358">
        <v>0</v>
      </c>
      <c r="H7199" s="327">
        <v>0</v>
      </c>
      <c r="I7199" s="332">
        <v>8.4699672791790334E-5</v>
      </c>
      <c r="J7199" s="358">
        <v>0</v>
      </c>
      <c r="K7199" s="327">
        <v>0</v>
      </c>
      <c r="L7199" s="336">
        <v>1.9032402077116473E-4</v>
      </c>
      <c r="M7199" s="210">
        <v>1.1415525114155251E-4</v>
      </c>
      <c r="N7199" s="325">
        <v>3.1462868739373227E-2</v>
      </c>
      <c r="O7199" s="358">
        <v>0.31358413531924711</v>
      </c>
      <c r="P7199" s="327">
        <v>7.3514351416709992E-2</v>
      </c>
      <c r="Q7199" s="332">
        <v>0.26383731211317418</v>
      </c>
      <c r="R7199" s="358">
        <v>0.17578470299099602</v>
      </c>
      <c r="S7199" s="327">
        <v>0.21549954304166768</v>
      </c>
      <c r="T7199" s="358">
        <v>9.2050456566201866E-2</v>
      </c>
      <c r="U7199" s="358">
        <v>0.37832283499652897</v>
      </c>
      <c r="V7199" s="361">
        <v>0.17253344652957645</v>
      </c>
    </row>
    <row r="7200" spans="1:22" hidden="1" outlineLevel="1">
      <c r="A7200" s="65">
        <v>7191</v>
      </c>
      <c r="B7200" s="117">
        <v>1</v>
      </c>
      <c r="C7200" s="325">
        <v>1.3658680481461831E-4</v>
      </c>
      <c r="D7200" s="358">
        <v>1.0389762491079318E-4</v>
      </c>
      <c r="E7200" s="327">
        <v>1.2054166588452526E-4</v>
      </c>
      <c r="F7200" s="332">
        <v>0</v>
      </c>
      <c r="G7200" s="358">
        <v>0</v>
      </c>
      <c r="H7200" s="327">
        <v>0</v>
      </c>
      <c r="I7200" s="332">
        <v>0</v>
      </c>
      <c r="J7200" s="358">
        <v>0</v>
      </c>
      <c r="K7200" s="327">
        <v>0</v>
      </c>
      <c r="L7200" s="336">
        <v>2.1382081345896285E-4</v>
      </c>
      <c r="M7200" s="210">
        <v>1.1415525114155251E-4</v>
      </c>
      <c r="N7200" s="325">
        <v>1.3564829636136963E-2</v>
      </c>
      <c r="O7200" s="358">
        <v>0.19298341649849574</v>
      </c>
      <c r="P7200" s="327">
        <v>3.9424865981385691E-2</v>
      </c>
      <c r="Q7200" s="332">
        <v>0.296816976127321</v>
      </c>
      <c r="R7200" s="358">
        <v>0.17978909331534293</v>
      </c>
      <c r="S7200" s="327">
        <v>0.23763689991857662</v>
      </c>
      <c r="T7200" s="358">
        <v>8.8389358861864289E-2</v>
      </c>
      <c r="U7200" s="358">
        <v>0.35899989449939451</v>
      </c>
      <c r="V7200" s="361">
        <v>0.14511010302171126</v>
      </c>
    </row>
    <row r="7201" spans="1:22" hidden="1" outlineLevel="1">
      <c r="A7201" s="65">
        <v>7192</v>
      </c>
      <c r="B7201" s="117">
        <v>1</v>
      </c>
      <c r="C7201" s="325">
        <v>1.4666846482312877E-4</v>
      </c>
      <c r="D7201" s="358">
        <v>1.0772768331412893E-4</v>
      </c>
      <c r="E7201" s="327">
        <v>1.2663880137373391E-4</v>
      </c>
      <c r="F7201" s="332">
        <v>0</v>
      </c>
      <c r="G7201" s="358">
        <v>0</v>
      </c>
      <c r="H7201" s="327">
        <v>0</v>
      </c>
      <c r="I7201" s="332">
        <v>0</v>
      </c>
      <c r="J7201" s="358">
        <v>0</v>
      </c>
      <c r="K7201" s="327">
        <v>0</v>
      </c>
      <c r="L7201" s="336">
        <v>2.2321953053408208E-4</v>
      </c>
      <c r="M7201" s="210">
        <v>1.1415525114155251E-4</v>
      </c>
      <c r="N7201" s="325">
        <v>3.95640864387328E-3</v>
      </c>
      <c r="O7201" s="358">
        <v>3.6338638884659748E-2</v>
      </c>
      <c r="P7201" s="327">
        <v>1.4405099427636551E-2</v>
      </c>
      <c r="Q7201" s="332">
        <v>0.23085764809902742</v>
      </c>
      <c r="R7201" s="358">
        <v>0.15789186405768854</v>
      </c>
      <c r="S7201" s="327">
        <v>0.29115309872345185</v>
      </c>
      <c r="T7201" s="358">
        <v>9.4560923563461921E-2</v>
      </c>
      <c r="U7201" s="358">
        <v>0.36973486144224699</v>
      </c>
      <c r="V7201" s="361">
        <v>2.6513303823528137E-2</v>
      </c>
    </row>
    <row r="7202" spans="1:22" hidden="1" outlineLevel="1">
      <c r="A7202" s="65">
        <v>7193</v>
      </c>
      <c r="B7202" s="117">
        <v>1</v>
      </c>
      <c r="C7202" s="325">
        <v>1.4990609649356178E-4</v>
      </c>
      <c r="D7202" s="358">
        <v>1.1453235560431935E-4</v>
      </c>
      <c r="E7202" s="327">
        <v>1.3342348618406612E-4</v>
      </c>
      <c r="F7202" s="332">
        <v>0</v>
      </c>
      <c r="G7202" s="358">
        <v>0</v>
      </c>
      <c r="H7202" s="327">
        <v>0</v>
      </c>
      <c r="I7202" s="332">
        <v>0</v>
      </c>
      <c r="J7202" s="358">
        <v>0</v>
      </c>
      <c r="K7202" s="327">
        <v>0</v>
      </c>
      <c r="L7202" s="336">
        <v>2.2321953053408208E-4</v>
      </c>
      <c r="M7202" s="210">
        <v>1.1415525114155251E-4</v>
      </c>
      <c r="N7202" s="325">
        <v>0</v>
      </c>
      <c r="O7202" s="358">
        <v>6.0400642312313704E-4</v>
      </c>
      <c r="P7202" s="327">
        <v>0</v>
      </c>
      <c r="Q7202" s="332">
        <v>0.26383731211317418</v>
      </c>
      <c r="R7202" s="358">
        <v>0.17449428515920834</v>
      </c>
      <c r="S7202" s="327">
        <v>0.37940714185151103</v>
      </c>
      <c r="T7202" s="358">
        <v>0.12500033590524004</v>
      </c>
      <c r="U7202" s="358">
        <v>0.44951261577544566</v>
      </c>
      <c r="V7202" s="361">
        <v>0</v>
      </c>
    </row>
    <row r="7203" spans="1:22" hidden="1" outlineLevel="1">
      <c r="A7203" s="65">
        <v>7194</v>
      </c>
      <c r="B7203" s="117">
        <v>1</v>
      </c>
      <c r="C7203" s="325">
        <v>1.5211243622264062E-4</v>
      </c>
      <c r="D7203" s="358">
        <v>1.2347563918571248E-4</v>
      </c>
      <c r="E7203" s="327">
        <v>1.4024708888049964E-4</v>
      </c>
      <c r="F7203" s="332">
        <v>0</v>
      </c>
      <c r="G7203" s="358">
        <v>0</v>
      </c>
      <c r="H7203" s="327">
        <v>0</v>
      </c>
      <c r="I7203" s="332">
        <v>0</v>
      </c>
      <c r="J7203" s="358">
        <v>0</v>
      </c>
      <c r="K7203" s="327">
        <v>0</v>
      </c>
      <c r="L7203" s="336">
        <v>1.644775488145868E-4</v>
      </c>
      <c r="M7203" s="210">
        <v>1.1415525114155251E-4</v>
      </c>
      <c r="N7203" s="325">
        <v>0</v>
      </c>
      <c r="O7203" s="358">
        <v>0</v>
      </c>
      <c r="P7203" s="327">
        <v>0</v>
      </c>
      <c r="Q7203" s="332">
        <v>0.296816976127321</v>
      </c>
      <c r="R7203" s="358">
        <v>0.17712569415659493</v>
      </c>
      <c r="S7203" s="327">
        <v>0.38572004332568199</v>
      </c>
      <c r="T7203" s="358">
        <v>0.17866156797167362</v>
      </c>
      <c r="U7203" s="358">
        <v>0.54737031443344875</v>
      </c>
      <c r="V7203" s="361">
        <v>0</v>
      </c>
    </row>
    <row r="7204" spans="1:22" hidden="1" outlineLevel="1">
      <c r="A7204" s="65">
        <v>7195</v>
      </c>
      <c r="B7204" s="117">
        <v>1</v>
      </c>
      <c r="C7204" s="325">
        <v>1.5589384000760581E-4</v>
      </c>
      <c r="D7204" s="358">
        <v>1.3947634002807452E-4</v>
      </c>
      <c r="E7204" s="327">
        <v>1.5048249292514993E-4</v>
      </c>
      <c r="F7204" s="332">
        <v>0</v>
      </c>
      <c r="G7204" s="358">
        <v>0</v>
      </c>
      <c r="H7204" s="327">
        <v>0</v>
      </c>
      <c r="I7204" s="332">
        <v>7.3554979003396872E-5</v>
      </c>
      <c r="J7204" s="358">
        <v>0</v>
      </c>
      <c r="K7204" s="327">
        <v>0</v>
      </c>
      <c r="L7204" s="336">
        <v>1.1748396343899057E-4</v>
      </c>
      <c r="M7204" s="210">
        <v>1.1415525114155251E-4</v>
      </c>
      <c r="N7204" s="325">
        <v>0</v>
      </c>
      <c r="O7204" s="358">
        <v>0</v>
      </c>
      <c r="P7204" s="327">
        <v>0</v>
      </c>
      <c r="Q7204" s="332">
        <v>0.296816976127321</v>
      </c>
      <c r="R7204" s="358">
        <v>0.16182312064633628</v>
      </c>
      <c r="S7204" s="327">
        <v>0.43899148875511512</v>
      </c>
      <c r="T7204" s="358">
        <v>0.28263674277486073</v>
      </c>
      <c r="U7204" s="358">
        <v>0.59211817663733923</v>
      </c>
      <c r="V7204" s="361">
        <v>0</v>
      </c>
    </row>
    <row r="7205" spans="1:22" hidden="1" outlineLevel="1">
      <c r="A7205" s="65">
        <v>7196</v>
      </c>
      <c r="B7205" s="117">
        <v>1</v>
      </c>
      <c r="C7205" s="325">
        <v>1.5557507704391454E-4</v>
      </c>
      <c r="D7205" s="358">
        <v>1.4476454249359394E-4</v>
      </c>
      <c r="E7205" s="327">
        <v>1.5183164630999609E-4</v>
      </c>
      <c r="F7205" s="332">
        <v>0</v>
      </c>
      <c r="G7205" s="358">
        <v>0</v>
      </c>
      <c r="H7205" s="327">
        <v>0</v>
      </c>
      <c r="I7205" s="332">
        <v>8.4699672791790334E-5</v>
      </c>
      <c r="J7205" s="358">
        <v>0</v>
      </c>
      <c r="K7205" s="327">
        <v>9.5084997073164795E-5</v>
      </c>
      <c r="L7205" s="336">
        <v>8.811297257924293E-5</v>
      </c>
      <c r="M7205" s="210">
        <v>1.1415525114155251E-4</v>
      </c>
      <c r="N7205" s="325">
        <v>0</v>
      </c>
      <c r="O7205" s="358">
        <v>0</v>
      </c>
      <c r="P7205" s="327">
        <v>0</v>
      </c>
      <c r="Q7205" s="332">
        <v>0.32979664014146776</v>
      </c>
      <c r="R7205" s="358">
        <v>0.22239819328176541</v>
      </c>
      <c r="S7205" s="327">
        <v>0.51605447675699878</v>
      </c>
      <c r="T7205" s="358">
        <v>0.28954052701732591</v>
      </c>
      <c r="U7205" s="358">
        <v>0.6567539775985145</v>
      </c>
      <c r="V7205" s="361">
        <v>0</v>
      </c>
    </row>
    <row r="7206" spans="1:22" hidden="1" outlineLevel="1">
      <c r="A7206" s="65">
        <v>7197</v>
      </c>
      <c r="B7206" s="117">
        <v>1</v>
      </c>
      <c r="C7206" s="325">
        <v>1.4864979540136673E-4</v>
      </c>
      <c r="D7206" s="358">
        <v>1.4089560024859994E-4</v>
      </c>
      <c r="E7206" s="327">
        <v>1.4906847639680151E-4</v>
      </c>
      <c r="F7206" s="332">
        <v>0</v>
      </c>
      <c r="G7206" s="358">
        <v>0</v>
      </c>
      <c r="H7206" s="327">
        <v>0</v>
      </c>
      <c r="I7206" s="332">
        <v>8.4699672791790334E-5</v>
      </c>
      <c r="J7206" s="358">
        <v>0</v>
      </c>
      <c r="K7206" s="327">
        <v>9.8056403231701241E-5</v>
      </c>
      <c r="L7206" s="336">
        <v>5.8741981719495287E-5</v>
      </c>
      <c r="M7206" s="210">
        <v>1.1415525114155251E-4</v>
      </c>
      <c r="N7206" s="325">
        <v>0</v>
      </c>
      <c r="O7206" s="358">
        <v>0</v>
      </c>
      <c r="P7206" s="327">
        <v>0</v>
      </c>
      <c r="Q7206" s="332">
        <v>0.39575596816976127</v>
      </c>
      <c r="R7206" s="358">
        <v>0.2631860799817014</v>
      </c>
      <c r="S7206" s="327">
        <v>0.44145588108318456</v>
      </c>
      <c r="T7206" s="358">
        <v>0.20481226585979917</v>
      </c>
      <c r="U7206" s="358">
        <v>0.67087893410226773</v>
      </c>
      <c r="V7206" s="361">
        <v>0</v>
      </c>
    </row>
    <row r="7207" spans="1:22" hidden="1" outlineLevel="1">
      <c r="A7207" s="65">
        <v>7198</v>
      </c>
      <c r="B7207" s="117">
        <v>1</v>
      </c>
      <c r="C7207" s="325">
        <v>1.3792435921128367E-4</v>
      </c>
      <c r="D7207" s="358">
        <v>1.3290497078783349E-4</v>
      </c>
      <c r="E7207" s="327">
        <v>1.3898874389655657E-4</v>
      </c>
      <c r="F7207" s="332">
        <v>0</v>
      </c>
      <c r="G7207" s="358">
        <v>0</v>
      </c>
      <c r="H7207" s="327">
        <v>0</v>
      </c>
      <c r="I7207" s="332">
        <v>8.9157550307147697E-5</v>
      </c>
      <c r="J7207" s="358">
        <v>0</v>
      </c>
      <c r="K7207" s="327">
        <v>0</v>
      </c>
      <c r="L7207" s="336">
        <v>3.7594868300476983E-5</v>
      </c>
      <c r="M7207" s="210">
        <v>1.1415525114155251E-4</v>
      </c>
      <c r="N7207" s="325">
        <v>0</v>
      </c>
      <c r="O7207" s="358">
        <v>0</v>
      </c>
      <c r="P7207" s="327">
        <v>0</v>
      </c>
      <c r="Q7207" s="332">
        <v>0.46171529619805485</v>
      </c>
      <c r="R7207" s="358">
        <v>0.28319392245004749</v>
      </c>
      <c r="S7207" s="327">
        <v>0.47794074382335439</v>
      </c>
      <c r="T7207" s="358">
        <v>0.17280381164473349</v>
      </c>
      <c r="U7207" s="358">
        <v>0.56420726258592269</v>
      </c>
      <c r="V7207" s="361">
        <v>0</v>
      </c>
    </row>
    <row r="7208" spans="1:22" hidden="1" outlineLevel="1">
      <c r="A7208" s="65">
        <v>7199</v>
      </c>
      <c r="B7208" s="117">
        <v>1</v>
      </c>
      <c r="C7208" s="325">
        <v>1.2591762091224547E-4</v>
      </c>
      <c r="D7208" s="358">
        <v>1.2297014924415547E-4</v>
      </c>
      <c r="E7208" s="327">
        <v>1.2785822847157565E-4</v>
      </c>
      <c r="F7208" s="332">
        <v>0</v>
      </c>
      <c r="G7208" s="358">
        <v>0</v>
      </c>
      <c r="H7208" s="327">
        <v>0</v>
      </c>
      <c r="I7208" s="332">
        <v>9.3615427822505074E-5</v>
      </c>
      <c r="J7208" s="358">
        <v>0</v>
      </c>
      <c r="K7208" s="327">
        <v>9.2113590914628404E-5</v>
      </c>
      <c r="L7208" s="336">
        <v>2.3496792687798115E-5</v>
      </c>
      <c r="M7208" s="210">
        <v>1.1415525114155251E-4</v>
      </c>
      <c r="N7208" s="325">
        <v>0</v>
      </c>
      <c r="O7208" s="358">
        <v>0</v>
      </c>
      <c r="P7208" s="327">
        <v>0</v>
      </c>
      <c r="Q7208" s="332">
        <v>0.39575596816976127</v>
      </c>
      <c r="R7208" s="358">
        <v>0.28851806629960797</v>
      </c>
      <c r="S7208" s="327">
        <v>0.41844922964119474</v>
      </c>
      <c r="T7208" s="358">
        <v>0.13587902622670026</v>
      </c>
      <c r="U7208" s="358">
        <v>0.44420163213003444</v>
      </c>
      <c r="V7208" s="361">
        <v>0</v>
      </c>
    </row>
    <row r="7209" spans="1:22" hidden="1" outlineLevel="1">
      <c r="A7209" s="65">
        <v>7200</v>
      </c>
      <c r="B7209" s="117">
        <v>1</v>
      </c>
      <c r="C7209" s="325">
        <v>1.1186079923887905E-4</v>
      </c>
      <c r="D7209" s="358">
        <v>1.1043011030937598E-4</v>
      </c>
      <c r="E7209" s="327">
        <v>1.148596545137308E-4</v>
      </c>
      <c r="F7209" s="332">
        <v>0</v>
      </c>
      <c r="G7209" s="358">
        <v>0</v>
      </c>
      <c r="H7209" s="327">
        <v>0</v>
      </c>
      <c r="I7209" s="332">
        <v>1.0253118285321984E-4</v>
      </c>
      <c r="J7209" s="358">
        <v>1.3605939917649151E-4</v>
      </c>
      <c r="K7209" s="327">
        <v>9.2113590914628404E-5</v>
      </c>
      <c r="L7209" s="336">
        <v>9.3987170751192458E-6</v>
      </c>
      <c r="M7209" s="210">
        <v>1.1415525114155251E-4</v>
      </c>
      <c r="N7209" s="325">
        <v>0</v>
      </c>
      <c r="O7209" s="358">
        <v>0</v>
      </c>
      <c r="P7209" s="327">
        <v>0</v>
      </c>
      <c r="Q7209" s="332">
        <v>9.8938992042440319E-2</v>
      </c>
      <c r="R7209" s="358">
        <v>0.29085540138789223</v>
      </c>
      <c r="S7209" s="327">
        <v>0.41697228010171794</v>
      </c>
      <c r="T7209" s="358">
        <v>8.0857957870084138E-2</v>
      </c>
      <c r="U7209" s="358">
        <v>0.36001689136766468</v>
      </c>
      <c r="V7209" s="361">
        <v>0</v>
      </c>
    </row>
    <row r="7210" spans="1:22" hidden="1" outlineLevel="1">
      <c r="A7210" s="65">
        <v>7201</v>
      </c>
      <c r="B7210" s="117">
        <v>1</v>
      </c>
      <c r="C7210" s="325">
        <v>9.9922813735931119E-5</v>
      </c>
      <c r="D7210" s="358">
        <v>9.886216741605227E-5</v>
      </c>
      <c r="E7210" s="327">
        <v>1.0188702581328685E-4</v>
      </c>
      <c r="F7210" s="332">
        <v>0</v>
      </c>
      <c r="G7210" s="358">
        <v>0</v>
      </c>
      <c r="H7210" s="327">
        <v>0</v>
      </c>
      <c r="I7210" s="332">
        <v>1.0476012161089854E-4</v>
      </c>
      <c r="J7210" s="358">
        <v>1.7839812459999186E-4</v>
      </c>
      <c r="K7210" s="327">
        <v>9.8056403231701241E-5</v>
      </c>
      <c r="L7210" s="336">
        <v>5.8741981719495289E-6</v>
      </c>
      <c r="M7210" s="210">
        <v>1.1415525114155251E-4</v>
      </c>
      <c r="N7210" s="325">
        <v>0</v>
      </c>
      <c r="O7210" s="358">
        <v>0</v>
      </c>
      <c r="P7210" s="327">
        <v>0</v>
      </c>
      <c r="Q7210" s="332">
        <v>0.16489832007073388</v>
      </c>
      <c r="R7210" s="358">
        <v>0.29027550203077934</v>
      </c>
      <c r="S7210" s="327">
        <v>0.31302881600967553</v>
      </c>
      <c r="T7210" s="358">
        <v>5.3138218108671073E-2</v>
      </c>
      <c r="U7210" s="358">
        <v>0.30882804899806265</v>
      </c>
      <c r="V7210" s="361">
        <v>0</v>
      </c>
    </row>
    <row r="7211" spans="1:22" hidden="1" outlineLevel="1">
      <c r="A7211" s="65">
        <v>7202</v>
      </c>
      <c r="B7211" s="117">
        <v>1</v>
      </c>
      <c r="C7211" s="325">
        <v>9.1972490406219207E-5</v>
      </c>
      <c r="D7211" s="358">
        <v>9.1396469817671912E-5</v>
      </c>
      <c r="E7211" s="327">
        <v>9.0172742096785948E-5</v>
      </c>
      <c r="F7211" s="332">
        <v>0</v>
      </c>
      <c r="G7211" s="358">
        <v>0</v>
      </c>
      <c r="H7211" s="327">
        <v>0</v>
      </c>
      <c r="I7211" s="332">
        <v>1.136758766416133E-4</v>
      </c>
      <c r="J7211" s="358">
        <v>2.1991473885022038E-4</v>
      </c>
      <c r="K7211" s="327">
        <v>1.099420278658468E-4</v>
      </c>
      <c r="L7211" s="336">
        <v>2.3496792687798115E-6</v>
      </c>
      <c r="M7211" s="210">
        <v>1.1415525114155251E-4</v>
      </c>
      <c r="N7211" s="325">
        <v>0</v>
      </c>
      <c r="O7211" s="358">
        <v>0</v>
      </c>
      <c r="P7211" s="327">
        <v>0</v>
      </c>
      <c r="Q7211" s="332">
        <v>0.23085764809902742</v>
      </c>
      <c r="R7211" s="358">
        <v>0.29417490686545644</v>
      </c>
      <c r="S7211" s="327">
        <v>0.2701888500780244</v>
      </c>
      <c r="T7211" s="358">
        <v>3.3263687713695672E-2</v>
      </c>
      <c r="U7211" s="358">
        <v>0.26780917531116294</v>
      </c>
      <c r="V7211" s="361">
        <v>0</v>
      </c>
    </row>
    <row r="7212" spans="1:22" hidden="1" outlineLevel="1">
      <c r="A7212" s="65">
        <v>7203</v>
      </c>
      <c r="B7212" s="117">
        <v>1</v>
      </c>
      <c r="C7212" s="325">
        <v>8.647226671899713E-5</v>
      </c>
      <c r="D7212" s="358">
        <v>8.5116729389867612E-5</v>
      </c>
      <c r="E7212" s="327">
        <v>8.4101551864978181E-5</v>
      </c>
      <c r="F7212" s="332">
        <v>0</v>
      </c>
      <c r="G7212" s="358">
        <v>0</v>
      </c>
      <c r="H7212" s="327">
        <v>0</v>
      </c>
      <c r="I7212" s="332">
        <v>1.136758766416133E-4</v>
      </c>
      <c r="J7212" s="358">
        <v>1.8415290281289485E-4</v>
      </c>
      <c r="K7212" s="327">
        <v>1.1588484018291963E-4</v>
      </c>
      <c r="L7212" s="336">
        <v>1.1748396343899057E-6</v>
      </c>
      <c r="M7212" s="210">
        <v>1.1415525114155251E-4</v>
      </c>
      <c r="N7212" s="325">
        <v>0</v>
      </c>
      <c r="O7212" s="358">
        <v>0</v>
      </c>
      <c r="P7212" s="327">
        <v>0</v>
      </c>
      <c r="Q7212" s="332">
        <v>0.19787798408488064</v>
      </c>
      <c r="R7212" s="358">
        <v>0.27095917728918245</v>
      </c>
      <c r="S7212" s="327">
        <v>0.24780673982567342</v>
      </c>
      <c r="T7212" s="358">
        <v>2.8661164885385584E-2</v>
      </c>
      <c r="U7212" s="358">
        <v>0.26125519549342147</v>
      </c>
      <c r="V7212" s="361">
        <v>0</v>
      </c>
    </row>
    <row r="7213" spans="1:22" hidden="1" outlineLevel="1">
      <c r="A7213" s="65">
        <v>7204</v>
      </c>
      <c r="B7213" s="117">
        <v>1</v>
      </c>
      <c r="C7213" s="325">
        <v>8.459094020779957E-5</v>
      </c>
      <c r="D7213" s="358">
        <v>8.2667047365399065E-5</v>
      </c>
      <c r="E7213" s="327">
        <v>8.0975148348171193E-5</v>
      </c>
      <c r="F7213" s="332">
        <v>0</v>
      </c>
      <c r="G7213" s="358">
        <v>0</v>
      </c>
      <c r="H7213" s="327">
        <v>0</v>
      </c>
      <c r="I7213" s="332">
        <v>1.1813375415697072E-4</v>
      </c>
      <c r="J7213" s="358">
        <v>1.8456395839953077E-4</v>
      </c>
      <c r="K7213" s="327">
        <v>1.1291343402438324E-4</v>
      </c>
      <c r="L7213" s="336">
        <v>1.409807561267887E-5</v>
      </c>
      <c r="M7213" s="210">
        <v>1.1415525114155251E-4</v>
      </c>
      <c r="N7213" s="325">
        <v>0</v>
      </c>
      <c r="O7213" s="358">
        <v>0</v>
      </c>
      <c r="P7213" s="327">
        <v>0</v>
      </c>
      <c r="Q7213" s="332">
        <v>0.13191865605658709</v>
      </c>
      <c r="R7213" s="358">
        <v>0.24942223680250911</v>
      </c>
      <c r="S7213" s="327">
        <v>0.24355312736330781</v>
      </c>
      <c r="T7213" s="358">
        <v>1.9246913645660391E-2</v>
      </c>
      <c r="U7213" s="358">
        <v>0.24803423620590834</v>
      </c>
      <c r="V7213" s="361">
        <v>0</v>
      </c>
    </row>
    <row r="7214" spans="1:22" hidden="1" outlineLevel="1">
      <c r="A7214" s="65">
        <v>7205</v>
      </c>
      <c r="B7214" s="117">
        <v>1</v>
      </c>
      <c r="C7214" s="325">
        <v>8.379090767147636E-5</v>
      </c>
      <c r="D7214" s="358">
        <v>8.1967138215550899E-5</v>
      </c>
      <c r="E7214" s="327">
        <v>7.9314651874514363E-5</v>
      </c>
      <c r="F7214" s="332">
        <v>0</v>
      </c>
      <c r="G7214" s="358">
        <v>0</v>
      </c>
      <c r="H7214" s="327">
        <v>0</v>
      </c>
      <c r="I7214" s="332">
        <v>1.1813375415697072E-4</v>
      </c>
      <c r="J7214" s="358">
        <v>1.7099912404054522E-4</v>
      </c>
      <c r="K7214" s="327">
        <v>1.069706217073104E-4</v>
      </c>
      <c r="L7214" s="336">
        <v>3.7594868300476983E-5</v>
      </c>
      <c r="M7214" s="210">
        <v>1.1415525114155251E-4</v>
      </c>
      <c r="N7214" s="325">
        <v>0</v>
      </c>
      <c r="O7214" s="358">
        <v>0</v>
      </c>
      <c r="P7214" s="327">
        <v>0</v>
      </c>
      <c r="Q7214" s="332">
        <v>9.8938992042440319E-2</v>
      </c>
      <c r="R7214" s="358">
        <v>0.2358643908972328</v>
      </c>
      <c r="S7214" s="327">
        <v>0.25042305280774046</v>
      </c>
      <c r="T7214" s="358">
        <v>2.3221819724655472E-2</v>
      </c>
      <c r="U7214" s="358">
        <v>0.24487024594906762</v>
      </c>
      <c r="V7214" s="361">
        <v>0</v>
      </c>
    </row>
    <row r="7215" spans="1:22" hidden="1" outlineLevel="1">
      <c r="A7215" s="65">
        <v>7206</v>
      </c>
      <c r="B7215" s="117">
        <v>1</v>
      </c>
      <c r="C7215" s="325">
        <v>8.5022207746911308E-5</v>
      </c>
      <c r="D7215" s="358">
        <v>8.3094769623639599E-5</v>
      </c>
      <c r="E7215" s="327">
        <v>8.0456243200153433E-5</v>
      </c>
      <c r="F7215" s="332">
        <v>0</v>
      </c>
      <c r="G7215" s="358">
        <v>0</v>
      </c>
      <c r="H7215" s="327">
        <v>0</v>
      </c>
      <c r="I7215" s="332">
        <v>1.1813375415697072E-4</v>
      </c>
      <c r="J7215" s="358">
        <v>2.4128962935528851E-4</v>
      </c>
      <c r="K7215" s="327">
        <v>1.2479905865852881E-4</v>
      </c>
      <c r="L7215" s="336">
        <v>9.3987170751192462E-5</v>
      </c>
      <c r="M7215" s="210">
        <v>1.1415525114155251E-4</v>
      </c>
      <c r="N7215" s="325">
        <v>0</v>
      </c>
      <c r="O7215" s="358">
        <v>7.9492031642279196E-3</v>
      </c>
      <c r="P7215" s="327">
        <v>0</v>
      </c>
      <c r="Q7215" s="332">
        <v>0.13191865605658709</v>
      </c>
      <c r="R7215" s="358">
        <v>0.22439283931979501</v>
      </c>
      <c r="S7215" s="327">
        <v>0.32495413126217743</v>
      </c>
      <c r="T7215" s="358">
        <v>2.1861983434472942E-2</v>
      </c>
      <c r="U7215" s="358">
        <v>0.24385324908079734</v>
      </c>
      <c r="V7215" s="361">
        <v>0</v>
      </c>
    </row>
    <row r="7216" spans="1:22" hidden="1" outlineLevel="1">
      <c r="A7216" s="65">
        <v>7207</v>
      </c>
      <c r="B7216" s="117">
        <v>1</v>
      </c>
      <c r="C7216" s="325">
        <v>9.0916197448104966E-5</v>
      </c>
      <c r="D7216" s="358">
        <v>8.7799714464285549E-5</v>
      </c>
      <c r="E7216" s="327">
        <v>8.607339142744566E-5</v>
      </c>
      <c r="F7216" s="332">
        <v>0</v>
      </c>
      <c r="G7216" s="358">
        <v>0</v>
      </c>
      <c r="H7216" s="327">
        <v>0</v>
      </c>
      <c r="I7216" s="332">
        <v>1.225916316723281E-4</v>
      </c>
      <c r="J7216" s="358">
        <v>2.4663335198155556E-4</v>
      </c>
      <c r="K7216" s="327">
        <v>9.2113590914628404E-5</v>
      </c>
      <c r="L7216" s="336">
        <v>1.8210014333043539E-4</v>
      </c>
      <c r="M7216" s="210">
        <v>1.1415525114155251E-4</v>
      </c>
      <c r="N7216" s="325">
        <v>2.8260061741952002E-3</v>
      </c>
      <c r="O7216" s="358">
        <v>7.9304340618092578E-2</v>
      </c>
      <c r="P7216" s="327">
        <v>4.1167963959265336E-2</v>
      </c>
      <c r="Q7216" s="332">
        <v>0.23085764809902742</v>
      </c>
      <c r="R7216" s="358">
        <v>0.24307652544965175</v>
      </c>
      <c r="S7216" s="327">
        <v>0.4084397396749197</v>
      </c>
      <c r="T7216" s="358">
        <v>2.374483368241798E-2</v>
      </c>
      <c r="U7216" s="358">
        <v>0.26001219932109115</v>
      </c>
      <c r="V7216" s="361">
        <v>0</v>
      </c>
    </row>
    <row r="7217" spans="1:22" hidden="1" outlineLevel="1">
      <c r="A7217" s="65">
        <v>7208</v>
      </c>
      <c r="B7217" s="117">
        <v>1</v>
      </c>
      <c r="C7217" s="325">
        <v>1.1131077687015684E-4</v>
      </c>
      <c r="D7217" s="358">
        <v>9.4779364041938015E-5</v>
      </c>
      <c r="E7217" s="327">
        <v>9.9603843162008706E-5</v>
      </c>
      <c r="F7217" s="332">
        <v>0</v>
      </c>
      <c r="G7217" s="358">
        <v>0</v>
      </c>
      <c r="H7217" s="327">
        <v>0</v>
      </c>
      <c r="I7217" s="332">
        <v>1.225916316723281E-4</v>
      </c>
      <c r="J7217" s="358">
        <v>2.5690974164745373E-4</v>
      </c>
      <c r="K7217" s="327">
        <v>0</v>
      </c>
      <c r="L7217" s="336">
        <v>1.5860335064263727E-4</v>
      </c>
      <c r="M7217" s="210">
        <v>1.1415525114155251E-4</v>
      </c>
      <c r="N7217" s="325">
        <v>3.3158472443890349E-2</v>
      </c>
      <c r="O7217" s="358">
        <v>0.22397692140114728</v>
      </c>
      <c r="P7217" s="327">
        <v>0.14368395569422393</v>
      </c>
      <c r="Q7217" s="332">
        <v>0.26383731211317418</v>
      </c>
      <c r="R7217" s="358">
        <v>0.26844274140882513</v>
      </c>
      <c r="S7217" s="327">
        <v>0.41150335769056068</v>
      </c>
      <c r="T7217" s="358">
        <v>7.9916532746111615E-2</v>
      </c>
      <c r="U7217" s="358">
        <v>0.29865808031536023</v>
      </c>
      <c r="V7217" s="361">
        <v>0</v>
      </c>
    </row>
    <row r="7218" spans="1:22" hidden="1" outlineLevel="1">
      <c r="A7218" s="65">
        <v>7209</v>
      </c>
      <c r="B7218" s="117">
        <v>1</v>
      </c>
      <c r="C7218" s="325">
        <v>1.3190536442628952E-4</v>
      </c>
      <c r="D7218" s="358">
        <v>1.0665837766852758E-4</v>
      </c>
      <c r="E7218" s="327">
        <v>1.1375698107419308E-4</v>
      </c>
      <c r="F7218" s="332">
        <v>0</v>
      </c>
      <c r="G7218" s="358">
        <v>0</v>
      </c>
      <c r="H7218" s="327">
        <v>0</v>
      </c>
      <c r="I7218" s="332">
        <v>1.2482057043000677E-4</v>
      </c>
      <c r="J7218" s="358">
        <v>0</v>
      </c>
      <c r="K7218" s="327">
        <v>0</v>
      </c>
      <c r="L7218" s="336">
        <v>1.4685495429873823E-4</v>
      </c>
      <c r="M7218" s="210">
        <v>1.1415525114155251E-4</v>
      </c>
      <c r="N7218" s="325">
        <v>7.7244168761335469E-2</v>
      </c>
      <c r="O7218" s="358">
        <v>0.22352973398548731</v>
      </c>
      <c r="P7218" s="327">
        <v>0.16484135163662961</v>
      </c>
      <c r="Q7218" s="332">
        <v>0.19787798408488064</v>
      </c>
      <c r="R7218" s="358">
        <v>0.266516478506794</v>
      </c>
      <c r="S7218" s="327">
        <v>0.29023317315423658</v>
      </c>
      <c r="T7218" s="358">
        <v>0.14529327746642542</v>
      </c>
      <c r="U7218" s="358">
        <v>0.42804268188974065</v>
      </c>
      <c r="V7218" s="361">
        <v>6.7191008874823932E-2</v>
      </c>
    </row>
    <row r="7219" spans="1:22" hidden="1" outlineLevel="1">
      <c r="A7219" s="65">
        <v>7210</v>
      </c>
      <c r="B7219" s="117">
        <v>1</v>
      </c>
      <c r="C7219" s="325">
        <v>1.4969358785110092E-4</v>
      </c>
      <c r="D7219" s="358">
        <v>1.1464900712929404E-4</v>
      </c>
      <c r="E7219" s="327">
        <v>1.2899981979721473E-4</v>
      </c>
      <c r="F7219" s="332">
        <v>0</v>
      </c>
      <c r="G7219" s="358">
        <v>0</v>
      </c>
      <c r="H7219" s="327">
        <v>0</v>
      </c>
      <c r="I7219" s="332">
        <v>1.2482057043000677E-4</v>
      </c>
      <c r="J7219" s="358">
        <v>0</v>
      </c>
      <c r="K7219" s="327">
        <v>0</v>
      </c>
      <c r="L7219" s="336">
        <v>1.644775488145868E-4</v>
      </c>
      <c r="M7219" s="210">
        <v>1.1415525114155251E-4</v>
      </c>
      <c r="N7219" s="325">
        <v>0.12943108277814017</v>
      </c>
      <c r="O7219" s="358">
        <v>0.24530362803320838</v>
      </c>
      <c r="P7219" s="327">
        <v>0.25254802230536239</v>
      </c>
      <c r="Q7219" s="332">
        <v>0.19787798408488064</v>
      </c>
      <c r="R7219" s="358">
        <v>0.3728742347820751</v>
      </c>
      <c r="S7219" s="327">
        <v>0.22534868306712103</v>
      </c>
      <c r="T7219" s="358">
        <v>0.22113030134198947</v>
      </c>
      <c r="U7219" s="358">
        <v>0.54511032139284821</v>
      </c>
      <c r="V7219" s="361">
        <v>0.13888793571689267</v>
      </c>
    </row>
    <row r="7220" spans="1:22" hidden="1" outlineLevel="1">
      <c r="A7220" s="65">
        <v>7211</v>
      </c>
      <c r="B7220" s="117">
        <v>1</v>
      </c>
      <c r="C7220" s="325">
        <v>1.5406251552992846E-4</v>
      </c>
      <c r="D7220" s="358">
        <v>1.094580142679202E-4</v>
      </c>
      <c r="E7220" s="327">
        <v>1.3418887127739231E-4</v>
      </c>
      <c r="F7220" s="332">
        <v>0</v>
      </c>
      <c r="G7220" s="358">
        <v>0</v>
      </c>
      <c r="H7220" s="327">
        <v>0</v>
      </c>
      <c r="I7220" s="332">
        <v>1.1813375415697072E-4</v>
      </c>
      <c r="J7220" s="358">
        <v>0</v>
      </c>
      <c r="K7220" s="327">
        <v>0</v>
      </c>
      <c r="L7220" s="336">
        <v>1.8797434150238492E-4</v>
      </c>
      <c r="M7220" s="210">
        <v>1.1415525114155251E-4</v>
      </c>
      <c r="N7220" s="325">
        <v>0.19198001943366061</v>
      </c>
      <c r="O7220" s="358">
        <v>0.31890488932906425</v>
      </c>
      <c r="P7220" s="327">
        <v>0.29015175067945109</v>
      </c>
      <c r="Q7220" s="332">
        <v>0.19787798408488064</v>
      </c>
      <c r="R7220" s="358">
        <v>0.44691054952670167</v>
      </c>
      <c r="S7220" s="327">
        <v>0.16095369973088972</v>
      </c>
      <c r="T7220" s="358">
        <v>0.21914284830249195</v>
      </c>
      <c r="U7220" s="358">
        <v>0.5515513015585598</v>
      </c>
      <c r="V7220" s="361">
        <v>0.15714980589250854</v>
      </c>
    </row>
    <row r="7221" spans="1:22" hidden="1" outlineLevel="1">
      <c r="A7221" s="65">
        <v>7212</v>
      </c>
      <c r="B7221" s="117">
        <v>1</v>
      </c>
      <c r="C7221" s="325">
        <v>1.5560007806067464E-4</v>
      </c>
      <c r="D7221" s="358">
        <v>1.0486972095224895E-4</v>
      </c>
      <c r="E7221" s="327">
        <v>1.3357915772847144E-4</v>
      </c>
      <c r="F7221" s="332">
        <v>0</v>
      </c>
      <c r="G7221" s="358">
        <v>0</v>
      </c>
      <c r="H7221" s="327">
        <v>0</v>
      </c>
      <c r="I7221" s="332">
        <v>1.136758766416133E-4</v>
      </c>
      <c r="J7221" s="358">
        <v>0</v>
      </c>
      <c r="K7221" s="327">
        <v>0</v>
      </c>
      <c r="L7221" s="336">
        <v>2.0677177565262342E-4</v>
      </c>
      <c r="M7221" s="210">
        <v>1.1415525114155251E-4</v>
      </c>
      <c r="N7221" s="325">
        <v>0.17163277497945514</v>
      </c>
      <c r="O7221" s="358">
        <v>0.23733097593124336</v>
      </c>
      <c r="P7221" s="327">
        <v>0.3078101410761328</v>
      </c>
      <c r="Q7221" s="332">
        <v>0.19787798408488064</v>
      </c>
      <c r="R7221" s="358">
        <v>0.45412694636584422</v>
      </c>
      <c r="S7221" s="327">
        <v>0.17767276520077566</v>
      </c>
      <c r="T7221" s="358">
        <v>0.2266742492942721</v>
      </c>
      <c r="U7221" s="358">
        <v>0.51437441604068102</v>
      </c>
      <c r="V7221" s="361">
        <v>0.14237693014425687</v>
      </c>
    </row>
    <row r="7222" spans="1:22" hidden="1" outlineLevel="1">
      <c r="A7222" s="65">
        <v>7213</v>
      </c>
      <c r="B7222" s="117">
        <v>1</v>
      </c>
      <c r="C7222" s="325">
        <v>1.5597509331207615E-4</v>
      </c>
      <c r="D7222" s="358">
        <v>1.1462956520846493E-4</v>
      </c>
      <c r="E7222" s="327">
        <v>1.3574558672144559E-4</v>
      </c>
      <c r="F7222" s="332">
        <v>0</v>
      </c>
      <c r="G7222" s="358">
        <v>0</v>
      </c>
      <c r="H7222" s="327">
        <v>0</v>
      </c>
      <c r="I7222" s="332">
        <v>1.1144693788393462E-4</v>
      </c>
      <c r="J7222" s="358">
        <v>0</v>
      </c>
      <c r="K7222" s="327">
        <v>0</v>
      </c>
      <c r="L7222" s="336">
        <v>1.8797434150238492E-4</v>
      </c>
      <c r="M7222" s="210">
        <v>1.1415525114155251E-4</v>
      </c>
      <c r="N7222" s="325">
        <v>0.16956037045171202</v>
      </c>
      <c r="O7222" s="358">
        <v>0.25726531017217241</v>
      </c>
      <c r="P7222" s="327">
        <v>0.27317619908719398</v>
      </c>
      <c r="Q7222" s="332">
        <v>0.23085764809902742</v>
      </c>
      <c r="R7222" s="358">
        <v>0.43334697380832421</v>
      </c>
      <c r="S7222" s="327">
        <v>0.1380567672255873</v>
      </c>
      <c r="T7222" s="358">
        <v>0.2599379370079678</v>
      </c>
      <c r="U7222" s="358">
        <v>0.48070051973573302</v>
      </c>
      <c r="V7222" s="361">
        <v>0.19408581254369128</v>
      </c>
    </row>
    <row r="7223" spans="1:22" hidden="1" outlineLevel="1">
      <c r="A7223" s="65">
        <v>7214</v>
      </c>
      <c r="B7223" s="117">
        <v>1</v>
      </c>
      <c r="C7223" s="325">
        <v>1.4262455036218255E-4</v>
      </c>
      <c r="D7223" s="358">
        <v>1.1418240102939526E-4</v>
      </c>
      <c r="E7223" s="327">
        <v>1.308549057013782E-4</v>
      </c>
      <c r="F7223" s="332">
        <v>0</v>
      </c>
      <c r="G7223" s="358">
        <v>0</v>
      </c>
      <c r="H7223" s="327">
        <v>0</v>
      </c>
      <c r="I7223" s="332">
        <v>1.136758766416133E-4</v>
      </c>
      <c r="J7223" s="358">
        <v>0</v>
      </c>
      <c r="K7223" s="327">
        <v>0</v>
      </c>
      <c r="L7223" s="336">
        <v>1.9032402077116473E-4</v>
      </c>
      <c r="M7223" s="210">
        <v>1.1415525114155251E-4</v>
      </c>
      <c r="N7223" s="325">
        <v>0.16711116510074286</v>
      </c>
      <c r="O7223" s="358">
        <v>0.16348513557475108</v>
      </c>
      <c r="P7223" s="327">
        <v>0.21569664324244203</v>
      </c>
      <c r="Q7223" s="332">
        <v>0.23085764809902742</v>
      </c>
      <c r="R7223" s="358">
        <v>0.45115696772507041</v>
      </c>
      <c r="S7223" s="327">
        <v>7.8050430790476188E-2</v>
      </c>
      <c r="T7223" s="358">
        <v>0.22384997392235453</v>
      </c>
      <c r="U7223" s="358">
        <v>0.44476663039018455</v>
      </c>
      <c r="V7223" s="361">
        <v>0.18223697370064967</v>
      </c>
    </row>
    <row r="7224" spans="1:22" hidden="1" outlineLevel="1">
      <c r="A7224" s="65">
        <v>7215</v>
      </c>
      <c r="B7224" s="117">
        <v>1</v>
      </c>
      <c r="C7224" s="325">
        <v>1.4410586060521849E-4</v>
      </c>
      <c r="D7224" s="358">
        <v>1.098274107636734E-4</v>
      </c>
      <c r="E7224" s="327">
        <v>1.2732635069485744E-4</v>
      </c>
      <c r="F7224" s="332">
        <v>0</v>
      </c>
      <c r="G7224" s="358">
        <v>0</v>
      </c>
      <c r="H7224" s="327">
        <v>0</v>
      </c>
      <c r="I7224" s="332">
        <v>1.15904815399292E-4</v>
      </c>
      <c r="J7224" s="358">
        <v>0</v>
      </c>
      <c r="K7224" s="327">
        <v>0</v>
      </c>
      <c r="L7224" s="336">
        <v>2.1382081345896285E-4</v>
      </c>
      <c r="M7224" s="210">
        <v>1.1415525114155251E-4</v>
      </c>
      <c r="N7224" s="325">
        <v>0.10060581980134911</v>
      </c>
      <c r="O7224" s="358">
        <v>0.11658496034832291</v>
      </c>
      <c r="P7224" s="327">
        <v>0.11629798802879433</v>
      </c>
      <c r="Q7224" s="332">
        <v>0.296816976127321</v>
      </c>
      <c r="R7224" s="358">
        <v>0.37042632233012635</v>
      </c>
      <c r="S7224" s="327">
        <v>0.1133030973666114</v>
      </c>
      <c r="T7224" s="358">
        <v>0.12970746152510262</v>
      </c>
      <c r="U7224" s="358">
        <v>0.42499169128492997</v>
      </c>
      <c r="V7224" s="361">
        <v>0.1295890402846594</v>
      </c>
    </row>
    <row r="7225" spans="1:22" hidden="1" outlineLevel="1">
      <c r="A7225" s="65">
        <v>7216</v>
      </c>
      <c r="B7225" s="117">
        <v>1</v>
      </c>
      <c r="C7225" s="325">
        <v>1.4888730506058768E-4</v>
      </c>
      <c r="D7225" s="358">
        <v>1.0825261517651504E-4</v>
      </c>
      <c r="E7225" s="327">
        <v>1.3255432006113637E-4</v>
      </c>
      <c r="F7225" s="332">
        <v>0</v>
      </c>
      <c r="G7225" s="358">
        <v>0</v>
      </c>
      <c r="H7225" s="327">
        <v>0</v>
      </c>
      <c r="I7225" s="332">
        <v>1.0921799912625594E-4</v>
      </c>
      <c r="J7225" s="358">
        <v>0</v>
      </c>
      <c r="K7225" s="327">
        <v>0</v>
      </c>
      <c r="L7225" s="336">
        <v>2.2321953053408208E-4</v>
      </c>
      <c r="M7225" s="210">
        <v>1.1415525114155251E-4</v>
      </c>
      <c r="N7225" s="325">
        <v>2.7129659272273926E-2</v>
      </c>
      <c r="O7225" s="358">
        <v>2.8673482010933993E-2</v>
      </c>
      <c r="P7225" s="327">
        <v>3.460650195670275E-2</v>
      </c>
      <c r="Q7225" s="332">
        <v>0.42873563218390809</v>
      </c>
      <c r="R7225" s="358">
        <v>0.320465177107498</v>
      </c>
      <c r="S7225" s="327">
        <v>0.13962654948650857</v>
      </c>
      <c r="T7225" s="358">
        <v>0.11882877120364241</v>
      </c>
      <c r="U7225" s="358">
        <v>0.43911664778868326</v>
      </c>
      <c r="V7225" s="361">
        <v>2.4674901508190229E-2</v>
      </c>
    </row>
    <row r="7226" spans="1:22" hidden="1" outlineLevel="1">
      <c r="A7226" s="65">
        <v>7217</v>
      </c>
      <c r="B7226" s="117">
        <v>1</v>
      </c>
      <c r="C7226" s="325">
        <v>1.510623935187164E-4</v>
      </c>
      <c r="D7226" s="358">
        <v>1.07572147947496E-4</v>
      </c>
      <c r="E7226" s="327">
        <v>1.3608287506765713E-4</v>
      </c>
      <c r="F7226" s="332">
        <v>0</v>
      </c>
      <c r="G7226" s="358">
        <v>0</v>
      </c>
      <c r="H7226" s="327">
        <v>0</v>
      </c>
      <c r="I7226" s="332">
        <v>1.1144693788393462E-4</v>
      </c>
      <c r="J7226" s="358">
        <v>0</v>
      </c>
      <c r="K7226" s="327">
        <v>0</v>
      </c>
      <c r="L7226" s="336">
        <v>2.2321953053408208E-4</v>
      </c>
      <c r="M7226" s="210">
        <v>1.1415525114155251E-4</v>
      </c>
      <c r="N7226" s="325">
        <v>0</v>
      </c>
      <c r="O7226" s="358">
        <v>0</v>
      </c>
      <c r="P7226" s="327">
        <v>4.9811515538844111E-3</v>
      </c>
      <c r="Q7226" s="332">
        <v>0.26383731211317418</v>
      </c>
      <c r="R7226" s="358">
        <v>0.29058360682757339</v>
      </c>
      <c r="S7226" s="327">
        <v>0.16567993272889645</v>
      </c>
      <c r="T7226" s="358">
        <v>0.14215519371985039</v>
      </c>
      <c r="U7226" s="358">
        <v>0.5173124069934617</v>
      </c>
      <c r="V7226" s="361">
        <v>0</v>
      </c>
    </row>
    <row r="7227" spans="1:22" hidden="1" outlineLevel="1">
      <c r="A7227" s="65">
        <v>7218</v>
      </c>
      <c r="B7227" s="117">
        <v>1</v>
      </c>
      <c r="C7227" s="325">
        <v>1.5353124392377632E-4</v>
      </c>
      <c r="D7227" s="358">
        <v>1.1834297208682599E-4</v>
      </c>
      <c r="E7227" s="327">
        <v>1.4124598129043383E-4</v>
      </c>
      <c r="F7227" s="332">
        <v>0</v>
      </c>
      <c r="G7227" s="358">
        <v>0</v>
      </c>
      <c r="H7227" s="327">
        <v>0</v>
      </c>
      <c r="I7227" s="332">
        <v>1.0476012161089854E-4</v>
      </c>
      <c r="J7227" s="358">
        <v>0</v>
      </c>
      <c r="K7227" s="327">
        <v>0</v>
      </c>
      <c r="L7227" s="336">
        <v>1.644775488145868E-4</v>
      </c>
      <c r="M7227" s="210">
        <v>1.1415525114155251E-4</v>
      </c>
      <c r="N7227" s="325">
        <v>0</v>
      </c>
      <c r="O7227" s="358">
        <v>0</v>
      </c>
      <c r="P7227" s="327">
        <v>0</v>
      </c>
      <c r="Q7227" s="332">
        <v>0.296816976127321</v>
      </c>
      <c r="R7227" s="358">
        <v>0.28584082750819995</v>
      </c>
      <c r="S7227" s="327">
        <v>0.20869713481661242</v>
      </c>
      <c r="T7227" s="358">
        <v>0.17008413906436845</v>
      </c>
      <c r="U7227" s="358">
        <v>0.58398220169117732</v>
      </c>
      <c r="V7227" s="361">
        <v>0</v>
      </c>
    </row>
    <row r="7228" spans="1:22" hidden="1" outlineLevel="1">
      <c r="A7228" s="65">
        <v>7219</v>
      </c>
      <c r="B7228" s="117">
        <v>1</v>
      </c>
      <c r="C7228" s="325">
        <v>1.5742515228416197E-4</v>
      </c>
      <c r="D7228" s="358">
        <v>1.3926247889895426E-4</v>
      </c>
      <c r="E7228" s="327">
        <v>1.5364781432805825E-4</v>
      </c>
      <c r="F7228" s="332">
        <v>0</v>
      </c>
      <c r="G7228" s="358">
        <v>0</v>
      </c>
      <c r="H7228" s="327">
        <v>0</v>
      </c>
      <c r="I7228" s="332">
        <v>1.0030224409554116E-4</v>
      </c>
      <c r="J7228" s="358">
        <v>0</v>
      </c>
      <c r="K7228" s="327">
        <v>0</v>
      </c>
      <c r="L7228" s="336">
        <v>1.1748396343899057E-4</v>
      </c>
      <c r="M7228" s="210">
        <v>1.1415525114155251E-4</v>
      </c>
      <c r="N7228" s="325">
        <v>0</v>
      </c>
      <c r="O7228" s="358">
        <v>0</v>
      </c>
      <c r="P7228" s="327">
        <v>0</v>
      </c>
      <c r="Q7228" s="332">
        <v>0.23085764809902742</v>
      </c>
      <c r="R7228" s="358">
        <v>0.23211488250868265</v>
      </c>
      <c r="S7228" s="327">
        <v>0.22322187683593822</v>
      </c>
      <c r="T7228" s="358">
        <v>0.21150684451915927</v>
      </c>
      <c r="U7228" s="358">
        <v>0.62522707468213701</v>
      </c>
      <c r="V7228" s="361">
        <v>0</v>
      </c>
    </row>
    <row r="7229" spans="1:22" hidden="1" outlineLevel="1">
      <c r="A7229" s="65">
        <v>7220</v>
      </c>
      <c r="B7229" s="117">
        <v>1</v>
      </c>
      <c r="C7229" s="325">
        <v>1.5465003942379083E-4</v>
      </c>
      <c r="D7229" s="358">
        <v>1.4227597662746716E-4</v>
      </c>
      <c r="E7229" s="327">
        <v>1.5721528722068034E-4</v>
      </c>
      <c r="F7229" s="332">
        <v>0</v>
      </c>
      <c r="G7229" s="358">
        <v>0</v>
      </c>
      <c r="H7229" s="327">
        <v>0</v>
      </c>
      <c r="I7229" s="332">
        <v>1.0253118285321984E-4</v>
      </c>
      <c r="J7229" s="358">
        <v>0</v>
      </c>
      <c r="K7229" s="327">
        <v>0</v>
      </c>
      <c r="L7229" s="336">
        <v>8.811297257924293E-5</v>
      </c>
      <c r="M7229" s="210">
        <v>1.1415525114155251E-4</v>
      </c>
      <c r="N7229" s="325">
        <v>0</v>
      </c>
      <c r="O7229" s="358">
        <v>0</v>
      </c>
      <c r="P7229" s="327">
        <v>0</v>
      </c>
      <c r="Q7229" s="332">
        <v>0.26383731211317418</v>
      </c>
      <c r="R7229" s="358">
        <v>0.19394373566569734</v>
      </c>
      <c r="S7229" s="327">
        <v>0.33557973313126727</v>
      </c>
      <c r="T7229" s="358">
        <v>0.24832702714564003</v>
      </c>
      <c r="U7229" s="358">
        <v>0.69223586833594275</v>
      </c>
      <c r="V7229" s="361">
        <v>0</v>
      </c>
    </row>
    <row r="7230" spans="1:22" hidden="1" outlineLevel="1">
      <c r="A7230" s="65">
        <v>7221</v>
      </c>
      <c r="B7230" s="117">
        <v>1</v>
      </c>
      <c r="C7230" s="325">
        <v>1.4544341500188386E-4</v>
      </c>
      <c r="D7230" s="358">
        <v>1.4064285527782145E-4</v>
      </c>
      <c r="E7230" s="327">
        <v>1.5193542733959965E-4</v>
      </c>
      <c r="F7230" s="332">
        <v>0</v>
      </c>
      <c r="G7230" s="358">
        <v>0</v>
      </c>
      <c r="H7230" s="327">
        <v>0</v>
      </c>
      <c r="I7230" s="332">
        <v>1.0030224409554116E-4</v>
      </c>
      <c r="J7230" s="358">
        <v>0</v>
      </c>
      <c r="K7230" s="327">
        <v>0</v>
      </c>
      <c r="L7230" s="336">
        <v>5.8741981719495287E-5</v>
      </c>
      <c r="M7230" s="210">
        <v>1.1415525114155251E-4</v>
      </c>
      <c r="N7230" s="325">
        <v>0</v>
      </c>
      <c r="O7230" s="358">
        <v>0</v>
      </c>
      <c r="P7230" s="327">
        <v>0</v>
      </c>
      <c r="Q7230" s="332">
        <v>0.19787798408488064</v>
      </c>
      <c r="R7230" s="358">
        <v>0.14295970276571529</v>
      </c>
      <c r="S7230" s="327">
        <v>0.34800298442147748</v>
      </c>
      <c r="T7230" s="358">
        <v>0.21631857293057441</v>
      </c>
      <c r="U7230" s="358">
        <v>0.68432589269384103</v>
      </c>
      <c r="V7230" s="361">
        <v>0</v>
      </c>
    </row>
    <row r="7231" spans="1:22" hidden="1" outlineLevel="1">
      <c r="A7231" s="65">
        <v>7222</v>
      </c>
      <c r="B7231" s="117">
        <v>1</v>
      </c>
      <c r="C7231" s="325">
        <v>1.3529925245147313E-4</v>
      </c>
      <c r="D7231" s="358">
        <v>1.3329380920441581E-4</v>
      </c>
      <c r="E7231" s="327">
        <v>1.4044167831100629E-4</v>
      </c>
      <c r="F7231" s="332">
        <v>0</v>
      </c>
      <c r="G7231" s="358">
        <v>0</v>
      </c>
      <c r="H7231" s="327">
        <v>0</v>
      </c>
      <c r="I7231" s="332">
        <v>1.0921799912625594E-4</v>
      </c>
      <c r="J7231" s="358">
        <v>0</v>
      </c>
      <c r="K7231" s="327">
        <v>0</v>
      </c>
      <c r="L7231" s="336">
        <v>3.7594868300476983E-5</v>
      </c>
      <c r="M7231" s="210">
        <v>1.1415525114155251E-4</v>
      </c>
      <c r="N7231" s="325">
        <v>0</v>
      </c>
      <c r="O7231" s="358">
        <v>0</v>
      </c>
      <c r="P7231" s="327">
        <v>0</v>
      </c>
      <c r="Q7231" s="332">
        <v>0.23085764809902742</v>
      </c>
      <c r="R7231" s="358">
        <v>0.13144903489322285</v>
      </c>
      <c r="S7231" s="327">
        <v>0.39612620732139692</v>
      </c>
      <c r="T7231" s="358">
        <v>0.16956112510660593</v>
      </c>
      <c r="U7231" s="358">
        <v>0.54703131547735862</v>
      </c>
      <c r="V7231" s="361">
        <v>0</v>
      </c>
    </row>
    <row r="7232" spans="1:22" hidden="1" outlineLevel="1">
      <c r="A7232" s="65">
        <v>7223</v>
      </c>
      <c r="B7232" s="117">
        <v>1</v>
      </c>
      <c r="C7232" s="325">
        <v>1.2468632083681053E-4</v>
      </c>
      <c r="D7232" s="358">
        <v>1.2345619726488336E-4</v>
      </c>
      <c r="E7232" s="327">
        <v>1.2776742007067254E-4</v>
      </c>
      <c r="F7232" s="332">
        <v>0</v>
      </c>
      <c r="G7232" s="358">
        <v>0</v>
      </c>
      <c r="H7232" s="327">
        <v>0</v>
      </c>
      <c r="I7232" s="332">
        <v>1.15904815399292E-4</v>
      </c>
      <c r="J7232" s="358">
        <v>0</v>
      </c>
      <c r="K7232" s="327">
        <v>0</v>
      </c>
      <c r="L7232" s="336">
        <v>2.3496792687798115E-5</v>
      </c>
      <c r="M7232" s="210">
        <v>1.1415525114155251E-4</v>
      </c>
      <c r="N7232" s="325">
        <v>0</v>
      </c>
      <c r="O7232" s="358">
        <v>0</v>
      </c>
      <c r="P7232" s="327">
        <v>0</v>
      </c>
      <c r="Q7232" s="332">
        <v>0.32979664014146776</v>
      </c>
      <c r="R7232" s="358">
        <v>0.1401166451811505</v>
      </c>
      <c r="S7232" s="327">
        <v>0.39715585182729968</v>
      </c>
      <c r="T7232" s="358">
        <v>0.11746893491345989</v>
      </c>
      <c r="U7232" s="358">
        <v>0.48454250790475395</v>
      </c>
      <c r="V7232" s="361">
        <v>0</v>
      </c>
    </row>
    <row r="7233" spans="1:22" hidden="1" outlineLevel="1">
      <c r="A7233" s="65">
        <v>7224</v>
      </c>
      <c r="B7233" s="117">
        <v>1</v>
      </c>
      <c r="C7233" s="325">
        <v>1.1066700068858426E-4</v>
      </c>
      <c r="D7233" s="358">
        <v>1.1254927967974957E-4</v>
      </c>
      <c r="E7233" s="327">
        <v>1.1541747754784989E-4</v>
      </c>
      <c r="F7233" s="332">
        <v>0</v>
      </c>
      <c r="G7233" s="358">
        <v>0</v>
      </c>
      <c r="H7233" s="327">
        <v>0</v>
      </c>
      <c r="I7233" s="332">
        <v>1.203626929146494E-4</v>
      </c>
      <c r="J7233" s="358">
        <v>0</v>
      </c>
      <c r="K7233" s="327">
        <v>0</v>
      </c>
      <c r="L7233" s="336">
        <v>9.3987170751192458E-6</v>
      </c>
      <c r="M7233" s="210">
        <v>1.1415525114155251E-4</v>
      </c>
      <c r="N7233" s="325">
        <v>0</v>
      </c>
      <c r="O7233" s="358">
        <v>0</v>
      </c>
      <c r="P7233" s="327">
        <v>0</v>
      </c>
      <c r="Q7233" s="332">
        <v>0.36277630415561452</v>
      </c>
      <c r="R7233" s="358">
        <v>0.15096044927310118</v>
      </c>
      <c r="S7233" s="327">
        <v>0.39406691830959145</v>
      </c>
      <c r="T7233" s="358">
        <v>7.0397678714833933E-2</v>
      </c>
      <c r="U7233" s="358">
        <v>0.39741977618960345</v>
      </c>
      <c r="V7233" s="361">
        <v>0</v>
      </c>
    </row>
    <row r="7234" spans="1:22" hidden="1" outlineLevel="1">
      <c r="A7234" s="65">
        <v>7225</v>
      </c>
      <c r="B7234" s="117">
        <v>1</v>
      </c>
      <c r="C7234" s="325">
        <v>1.0066659398454411E-4</v>
      </c>
      <c r="D7234" s="358">
        <v>1.0049528876569796E-4</v>
      </c>
      <c r="E7234" s="327">
        <v>1.0433885263767076E-4</v>
      </c>
      <c r="F7234" s="332">
        <v>0</v>
      </c>
      <c r="G7234" s="358">
        <v>0</v>
      </c>
      <c r="H7234" s="327">
        <v>0</v>
      </c>
      <c r="I7234" s="332">
        <v>1.203626929146494E-4</v>
      </c>
      <c r="J7234" s="358">
        <v>0</v>
      </c>
      <c r="K7234" s="327">
        <v>0</v>
      </c>
      <c r="L7234" s="336">
        <v>5.8741981719495289E-6</v>
      </c>
      <c r="M7234" s="210">
        <v>1.1415525114155251E-4</v>
      </c>
      <c r="N7234" s="325">
        <v>0</v>
      </c>
      <c r="O7234" s="358">
        <v>0</v>
      </c>
      <c r="P7234" s="327">
        <v>0</v>
      </c>
      <c r="Q7234" s="332">
        <v>0.49469496021220166</v>
      </c>
      <c r="R7234" s="358">
        <v>0.18371195856304304</v>
      </c>
      <c r="S7234" s="327">
        <v>0.46327253807844992</v>
      </c>
      <c r="T7234" s="358">
        <v>5.7949946520086178E-2</v>
      </c>
      <c r="U7234" s="358">
        <v>0.35255891433368292</v>
      </c>
      <c r="V7234" s="361">
        <v>0</v>
      </c>
    </row>
    <row r="7235" spans="1:22" hidden="1" outlineLevel="1">
      <c r="A7235" s="65">
        <v>7226</v>
      </c>
      <c r="B7235" s="117">
        <v>1</v>
      </c>
      <c r="C7235" s="325">
        <v>9.3466301157635209E-5</v>
      </c>
      <c r="D7235" s="358">
        <v>9.1726982471766874E-5</v>
      </c>
      <c r="E7235" s="327">
        <v>9.0899209304010821E-5</v>
      </c>
      <c r="F7235" s="332">
        <v>0</v>
      </c>
      <c r="G7235" s="358">
        <v>0</v>
      </c>
      <c r="H7235" s="327">
        <v>0</v>
      </c>
      <c r="I7235" s="332">
        <v>1.2482057043000677E-4</v>
      </c>
      <c r="J7235" s="358">
        <v>0</v>
      </c>
      <c r="K7235" s="327">
        <v>0</v>
      </c>
      <c r="L7235" s="336">
        <v>2.3496792687798115E-6</v>
      </c>
      <c r="M7235" s="210">
        <v>1.1415525114155251E-4</v>
      </c>
      <c r="N7235" s="325">
        <v>0</v>
      </c>
      <c r="O7235" s="358">
        <v>0</v>
      </c>
      <c r="P7235" s="327">
        <v>0</v>
      </c>
      <c r="Q7235" s="332">
        <v>0.42873563218390809</v>
      </c>
      <c r="R7235" s="358">
        <v>0.20969942494768198</v>
      </c>
      <c r="S7235" s="327">
        <v>0.43645957920766859</v>
      </c>
      <c r="T7235" s="358">
        <v>3.2008454215065651E-2</v>
      </c>
      <c r="U7235" s="358">
        <v>0.32724699227895693</v>
      </c>
      <c r="V7235" s="361">
        <v>0</v>
      </c>
    </row>
    <row r="7236" spans="1:22" hidden="1" outlineLevel="1">
      <c r="A7236" s="65">
        <v>7227</v>
      </c>
      <c r="B7236" s="117">
        <v>1</v>
      </c>
      <c r="C7236" s="325">
        <v>8.9053621699477492E-5</v>
      </c>
      <c r="D7236" s="358">
        <v>8.5816638539715765E-5</v>
      </c>
      <c r="E7236" s="327">
        <v>8.4918827473106151E-5</v>
      </c>
      <c r="F7236" s="332">
        <v>0</v>
      </c>
      <c r="G7236" s="358">
        <v>0</v>
      </c>
      <c r="H7236" s="327">
        <v>0</v>
      </c>
      <c r="I7236" s="332">
        <v>1.15904815399292E-4</v>
      </c>
      <c r="J7236" s="358">
        <v>0</v>
      </c>
      <c r="K7236" s="327">
        <v>0</v>
      </c>
      <c r="L7236" s="336">
        <v>1.1748396343899057E-6</v>
      </c>
      <c r="M7236" s="210">
        <v>1.1415525114155251E-4</v>
      </c>
      <c r="N7236" s="325">
        <v>0</v>
      </c>
      <c r="O7236" s="358">
        <v>0</v>
      </c>
      <c r="P7236" s="327">
        <v>0</v>
      </c>
      <c r="Q7236" s="332">
        <v>0.46171529619805485</v>
      </c>
      <c r="R7236" s="358">
        <v>0.23285592291591461</v>
      </c>
      <c r="S7236" s="327">
        <v>0.47442139148731516</v>
      </c>
      <c r="T7236" s="358">
        <v>3.2113057006618151E-2</v>
      </c>
      <c r="U7236" s="358">
        <v>0.31007104517039291</v>
      </c>
      <c r="V7236" s="361">
        <v>0</v>
      </c>
    </row>
    <row r="7237" spans="1:22" hidden="1" outlineLevel="1">
      <c r="A7237" s="65">
        <v>7228</v>
      </c>
      <c r="B7237" s="117">
        <v>1</v>
      </c>
      <c r="C7237" s="325">
        <v>8.6484767227377178E-5</v>
      </c>
      <c r="D7237" s="358">
        <v>8.2978118098664912E-5</v>
      </c>
      <c r="E7237" s="327">
        <v>8.13643272091845E-5</v>
      </c>
      <c r="F7237" s="332">
        <v>0</v>
      </c>
      <c r="G7237" s="358">
        <v>0</v>
      </c>
      <c r="H7237" s="327">
        <v>0</v>
      </c>
      <c r="I7237" s="332">
        <v>1.136758766416133E-4</v>
      </c>
      <c r="J7237" s="358">
        <v>0</v>
      </c>
      <c r="K7237" s="327">
        <v>0</v>
      </c>
      <c r="L7237" s="336">
        <v>1.409807561267887E-5</v>
      </c>
      <c r="M7237" s="210">
        <v>1.1415525114155251E-4</v>
      </c>
      <c r="N7237" s="325">
        <v>0</v>
      </c>
      <c r="O7237" s="358">
        <v>0</v>
      </c>
      <c r="P7237" s="327">
        <v>0</v>
      </c>
      <c r="Q7237" s="332">
        <v>0.49469496021220166</v>
      </c>
      <c r="R7237" s="358">
        <v>0.24882898847901719</v>
      </c>
      <c r="S7237" s="327">
        <v>0.46226820907461436</v>
      </c>
      <c r="T7237" s="358">
        <v>3.2008454215065651E-2</v>
      </c>
      <c r="U7237" s="358">
        <v>0.31165304029881324</v>
      </c>
      <c r="V7237" s="361">
        <v>0</v>
      </c>
    </row>
    <row r="7238" spans="1:22" hidden="1" outlineLevel="1">
      <c r="A7238" s="65">
        <v>7229</v>
      </c>
      <c r="B7238" s="117">
        <v>1</v>
      </c>
      <c r="C7238" s="325">
        <v>8.5259717406132267E-5</v>
      </c>
      <c r="D7238" s="358">
        <v>8.1811602848917982E-5</v>
      </c>
      <c r="E7238" s="327">
        <v>7.9483296047620132E-5</v>
      </c>
      <c r="F7238" s="332">
        <v>0</v>
      </c>
      <c r="G7238" s="358">
        <v>0</v>
      </c>
      <c r="H7238" s="327">
        <v>0</v>
      </c>
      <c r="I7238" s="332">
        <v>1.136758766416133E-4</v>
      </c>
      <c r="J7238" s="358">
        <v>0</v>
      </c>
      <c r="K7238" s="327">
        <v>0</v>
      </c>
      <c r="L7238" s="336">
        <v>3.7594868300476983E-5</v>
      </c>
      <c r="M7238" s="210">
        <v>1.1415525114155251E-4</v>
      </c>
      <c r="N7238" s="325">
        <v>0</v>
      </c>
      <c r="O7238" s="358">
        <v>0</v>
      </c>
      <c r="P7238" s="327">
        <v>0</v>
      </c>
      <c r="Q7238" s="332">
        <v>0.49469496021220166</v>
      </c>
      <c r="R7238" s="358">
        <v>0.27760998223954297</v>
      </c>
      <c r="S7238" s="327">
        <v>0.52073007875087141</v>
      </c>
      <c r="T7238" s="358">
        <v>2.7615136969860558E-2</v>
      </c>
      <c r="U7238" s="358">
        <v>0.31504302985971411</v>
      </c>
      <c r="V7238" s="361">
        <v>0</v>
      </c>
    </row>
    <row r="7239" spans="1:22" hidden="1" outlineLevel="1">
      <c r="A7239" s="65">
        <v>7230</v>
      </c>
      <c r="B7239" s="117">
        <v>1</v>
      </c>
      <c r="C7239" s="325">
        <v>8.6578521040227548E-5</v>
      </c>
      <c r="D7239" s="358">
        <v>8.264760544456995E-5</v>
      </c>
      <c r="E7239" s="327">
        <v>7.9470323418919694E-5</v>
      </c>
      <c r="F7239" s="332">
        <v>0</v>
      </c>
      <c r="G7239" s="358">
        <v>0</v>
      </c>
      <c r="H7239" s="327">
        <v>0</v>
      </c>
      <c r="I7239" s="332">
        <v>1.136758766416133E-4</v>
      </c>
      <c r="J7239" s="358">
        <v>0</v>
      </c>
      <c r="K7239" s="327">
        <v>0</v>
      </c>
      <c r="L7239" s="336">
        <v>9.3987170751192462E-5</v>
      </c>
      <c r="M7239" s="210">
        <v>1.1415525114155251E-4</v>
      </c>
      <c r="N7239" s="325">
        <v>0</v>
      </c>
      <c r="O7239" s="358">
        <v>2.089570307644032E-3</v>
      </c>
      <c r="P7239" s="327">
        <v>0</v>
      </c>
      <c r="Q7239" s="332">
        <v>0.42873563218390809</v>
      </c>
      <c r="R7239" s="358">
        <v>0.27042187773455123</v>
      </c>
      <c r="S7239" s="327">
        <v>0.58532761374523468</v>
      </c>
      <c r="T7239" s="358">
        <v>2.9916398384015608E-2</v>
      </c>
      <c r="U7239" s="358">
        <v>0.31628602603204437</v>
      </c>
      <c r="V7239" s="361">
        <v>0</v>
      </c>
    </row>
    <row r="7240" spans="1:22" hidden="1" outlineLevel="1">
      <c r="A7240" s="65">
        <v>7231</v>
      </c>
      <c r="B7240" s="117">
        <v>1</v>
      </c>
      <c r="C7240" s="325">
        <v>9.1522472104537398E-5</v>
      </c>
      <c r="D7240" s="358">
        <v>8.7177572997753855E-5</v>
      </c>
      <c r="E7240" s="327">
        <v>8.545070524982435E-5</v>
      </c>
      <c r="F7240" s="332">
        <v>0</v>
      </c>
      <c r="G7240" s="358">
        <v>0</v>
      </c>
      <c r="H7240" s="327">
        <v>0</v>
      </c>
      <c r="I7240" s="332">
        <v>1.15904815399292E-4</v>
      </c>
      <c r="J7240" s="358">
        <v>0</v>
      </c>
      <c r="K7240" s="327">
        <v>0</v>
      </c>
      <c r="L7240" s="336">
        <v>1.8210014333043539E-4</v>
      </c>
      <c r="M7240" s="210">
        <v>1.1415525114155251E-4</v>
      </c>
      <c r="N7240" s="325">
        <v>2.4303653098078724E-2</v>
      </c>
      <c r="O7240" s="358">
        <v>6.7137605045356555E-2</v>
      </c>
      <c r="P7240" s="327">
        <v>2.651472215187424E-2</v>
      </c>
      <c r="Q7240" s="332">
        <v>0.39575596816976127</v>
      </c>
      <c r="R7240" s="358">
        <v>0.24799134380742202</v>
      </c>
      <c r="S7240" s="327">
        <v>0.60001270570538223</v>
      </c>
      <c r="T7240" s="358">
        <v>3.1799248631960646E-2</v>
      </c>
      <c r="U7240" s="358">
        <v>0.32769899088707699</v>
      </c>
      <c r="V7240" s="361">
        <v>0</v>
      </c>
    </row>
    <row r="7241" spans="1:22" hidden="1" outlineLevel="1">
      <c r="A7241" s="65">
        <v>7232</v>
      </c>
      <c r="B7241" s="117">
        <v>1</v>
      </c>
      <c r="C7241" s="325">
        <v>1.1107951746512591E-4</v>
      </c>
      <c r="D7241" s="358">
        <v>9.6781881887336913E-5</v>
      </c>
      <c r="E7241" s="327">
        <v>9.7956319317052328E-5</v>
      </c>
      <c r="F7241" s="332">
        <v>0</v>
      </c>
      <c r="G7241" s="358">
        <v>0</v>
      </c>
      <c r="H7241" s="327">
        <v>0</v>
      </c>
      <c r="I7241" s="332">
        <v>1.203626929146494E-4</v>
      </c>
      <c r="J7241" s="358">
        <v>0</v>
      </c>
      <c r="K7241" s="327">
        <v>0</v>
      </c>
      <c r="L7241" s="336">
        <v>1.5860335064263727E-4</v>
      </c>
      <c r="M7241" s="210">
        <v>1.1415525114155251E-4</v>
      </c>
      <c r="N7241" s="325">
        <v>0.17050237250977712</v>
      </c>
      <c r="O7241" s="358">
        <v>0.23448461339569984</v>
      </c>
      <c r="P7241" s="327">
        <v>0.12369472639000256</v>
      </c>
      <c r="Q7241" s="332">
        <v>0.42873563218390809</v>
      </c>
      <c r="R7241" s="358">
        <v>0.21909229899725557</v>
      </c>
      <c r="S7241" s="327">
        <v>0.61051170242254149</v>
      </c>
      <c r="T7241" s="358">
        <v>8.0334943912321627E-2</v>
      </c>
      <c r="U7241" s="358">
        <v>0.35730489971894402</v>
      </c>
      <c r="V7241" s="361">
        <v>0</v>
      </c>
    </row>
    <row r="7242" spans="1:22" hidden="1" outlineLevel="1">
      <c r="A7242" s="65">
        <v>7233</v>
      </c>
      <c r="B7242" s="117">
        <v>1</v>
      </c>
      <c r="C7242" s="325">
        <v>1.3181161061343914E-4</v>
      </c>
      <c r="D7242" s="358">
        <v>1.0823317325568593E-4</v>
      </c>
      <c r="E7242" s="327">
        <v>1.1287484232256289E-4</v>
      </c>
      <c r="F7242" s="332">
        <v>0</v>
      </c>
      <c r="G7242" s="358">
        <v>0</v>
      </c>
      <c r="H7242" s="327">
        <v>0</v>
      </c>
      <c r="I7242" s="332">
        <v>1.1813375415697072E-4</v>
      </c>
      <c r="J7242" s="358">
        <v>0</v>
      </c>
      <c r="K7242" s="327">
        <v>0</v>
      </c>
      <c r="L7242" s="336">
        <v>1.4685495429873823E-4</v>
      </c>
      <c r="M7242" s="210">
        <v>1.1415525114155251E-4</v>
      </c>
      <c r="N7242" s="325">
        <v>0.2982378515834001</v>
      </c>
      <c r="O7242" s="358">
        <v>0.33497949730876536</v>
      </c>
      <c r="P7242" s="327">
        <v>0.24047558263757235</v>
      </c>
      <c r="Q7242" s="332">
        <v>0.39575596816976127</v>
      </c>
      <c r="R7242" s="358">
        <v>0.20052589219765402</v>
      </c>
      <c r="S7242" s="327">
        <v>0.53268913879226443</v>
      </c>
      <c r="T7242" s="358">
        <v>0.19037708062555386</v>
      </c>
      <c r="U7242" s="358">
        <v>0.49697246962805686</v>
      </c>
      <c r="V7242" s="361">
        <v>7.8941361879544023E-2</v>
      </c>
    </row>
    <row r="7243" spans="1:22" hidden="1" outlineLevel="1">
      <c r="A7243" s="65">
        <v>7234</v>
      </c>
      <c r="B7243" s="117">
        <v>1</v>
      </c>
      <c r="C7243" s="325">
        <v>1.4770600701867294E-4</v>
      </c>
      <c r="D7243" s="358">
        <v>1.0747493834335043E-4</v>
      </c>
      <c r="E7243" s="327">
        <v>1.283122704760912E-4</v>
      </c>
      <c r="F7243" s="332">
        <v>0</v>
      </c>
      <c r="G7243" s="358">
        <v>0</v>
      </c>
      <c r="H7243" s="327">
        <v>0</v>
      </c>
      <c r="I7243" s="332">
        <v>1.1144693788393462E-4</v>
      </c>
      <c r="J7243" s="358">
        <v>0</v>
      </c>
      <c r="K7243" s="327">
        <v>0</v>
      </c>
      <c r="L7243" s="336">
        <v>1.644775488145868E-4</v>
      </c>
      <c r="M7243" s="210">
        <v>1.1415525114155251E-4</v>
      </c>
      <c r="N7243" s="325">
        <v>0.41127809855120817</v>
      </c>
      <c r="O7243" s="358">
        <v>0.39379794016479774</v>
      </c>
      <c r="P7243" s="327">
        <v>0.35532800076388488</v>
      </c>
      <c r="Q7243" s="332">
        <v>0.39575596816976127</v>
      </c>
      <c r="R7243" s="358">
        <v>0.21884104368288379</v>
      </c>
      <c r="S7243" s="327">
        <v>0.5254394255336351</v>
      </c>
      <c r="T7243" s="358">
        <v>0.16485399948674334</v>
      </c>
      <c r="U7243" s="358">
        <v>0.59788115889087057</v>
      </c>
      <c r="V7243" s="361">
        <v>0.13672735492270358</v>
      </c>
    </row>
    <row r="7244" spans="1:22" hidden="1" outlineLevel="1">
      <c r="A7244" s="65">
        <v>7235</v>
      </c>
      <c r="B7244" s="117">
        <v>1</v>
      </c>
      <c r="C7244" s="325">
        <v>1.5191867834274986E-4</v>
      </c>
      <c r="D7244" s="358">
        <v>1.0623065541028704E-4</v>
      </c>
      <c r="E7244" s="327">
        <v>1.3059545312736932E-4</v>
      </c>
      <c r="F7244" s="332">
        <v>0</v>
      </c>
      <c r="G7244" s="358">
        <v>0</v>
      </c>
      <c r="H7244" s="327">
        <v>0</v>
      </c>
      <c r="I7244" s="332">
        <v>1.0476012161089854E-4</v>
      </c>
      <c r="J7244" s="358">
        <v>0</v>
      </c>
      <c r="K7244" s="327">
        <v>0</v>
      </c>
      <c r="L7244" s="336">
        <v>1.8797434150238492E-4</v>
      </c>
      <c r="M7244" s="210">
        <v>1.1415525114155251E-4</v>
      </c>
      <c r="N7244" s="325">
        <v>0.51226071917578331</v>
      </c>
      <c r="O7244" s="358">
        <v>0.4187100514554441</v>
      </c>
      <c r="P7244" s="327">
        <v>0.40750022304558048</v>
      </c>
      <c r="Q7244" s="332">
        <v>0.42873563218390809</v>
      </c>
      <c r="R7244" s="358">
        <v>0.23877784666227658</v>
      </c>
      <c r="S7244" s="327">
        <v>0.56799243637253394</v>
      </c>
      <c r="T7244" s="358">
        <v>0.1870297912958738</v>
      </c>
      <c r="U7244" s="358">
        <v>0.60375714079643195</v>
      </c>
      <c r="V7244" s="361">
        <v>0.18388603890045477</v>
      </c>
    </row>
    <row r="7245" spans="1:22" hidden="1" outlineLevel="1">
      <c r="A7245" s="65">
        <v>7236</v>
      </c>
      <c r="B7245" s="117">
        <v>1</v>
      </c>
      <c r="C7245" s="325">
        <v>1.515311625829683E-4</v>
      </c>
      <c r="D7245" s="358">
        <v>1.0710554184759723E-4</v>
      </c>
      <c r="E7245" s="327">
        <v>1.3180190759651061E-4</v>
      </c>
      <c r="F7245" s="332">
        <v>0</v>
      </c>
      <c r="G7245" s="358">
        <v>0</v>
      </c>
      <c r="H7245" s="327">
        <v>0</v>
      </c>
      <c r="I7245" s="332">
        <v>9.8073305337862478E-5</v>
      </c>
      <c r="J7245" s="358">
        <v>0</v>
      </c>
      <c r="K7245" s="327">
        <v>0</v>
      </c>
      <c r="L7245" s="336">
        <v>2.0677177565262342E-4</v>
      </c>
      <c r="M7245" s="210">
        <v>1.1415525114155251E-4</v>
      </c>
      <c r="N7245" s="325">
        <v>0.54636119367773872</v>
      </c>
      <c r="O7245" s="358">
        <v>0.32669982145856252</v>
      </c>
      <c r="P7245" s="327">
        <v>0.42054510742128842</v>
      </c>
      <c r="Q7245" s="332">
        <v>0.42873563218390809</v>
      </c>
      <c r="R7245" s="358">
        <v>0.25108830082451089</v>
      </c>
      <c r="S7245" s="327">
        <v>0.66699022959319432</v>
      </c>
      <c r="T7245" s="358">
        <v>0.16349416319656082</v>
      </c>
      <c r="U7245" s="358">
        <v>0.59268317489748934</v>
      </c>
      <c r="V7245" s="361">
        <v>0.21962341945733527</v>
      </c>
    </row>
    <row r="7246" spans="1:22" hidden="1" outlineLevel="1">
      <c r="A7246" s="65">
        <v>7237</v>
      </c>
      <c r="B7246" s="117">
        <v>1</v>
      </c>
      <c r="C7246" s="325">
        <v>1.5056862343770444E-4</v>
      </c>
      <c r="D7246" s="358">
        <v>1.1536835819997131E-4</v>
      </c>
      <c r="E7246" s="327">
        <v>1.2962250597483603E-4</v>
      </c>
      <c r="F7246" s="332">
        <v>0</v>
      </c>
      <c r="G7246" s="358">
        <v>0</v>
      </c>
      <c r="H7246" s="327">
        <v>0</v>
      </c>
      <c r="I7246" s="332">
        <v>7.3554979003396872E-5</v>
      </c>
      <c r="J7246" s="358">
        <v>0</v>
      </c>
      <c r="K7246" s="327">
        <v>0</v>
      </c>
      <c r="L7246" s="336">
        <v>1.8797434150238492E-4</v>
      </c>
      <c r="M7246" s="210">
        <v>1.1415525114155251E-4</v>
      </c>
      <c r="N7246" s="325">
        <v>0.48494265949189641</v>
      </c>
      <c r="O7246" s="358">
        <v>0.25475409591936143</v>
      </c>
      <c r="P7246" s="327">
        <v>0.38144642344907453</v>
      </c>
      <c r="Q7246" s="332">
        <v>0.39575596816976127</v>
      </c>
      <c r="R7246" s="358">
        <v>0.25774672916647229</v>
      </c>
      <c r="S7246" s="327">
        <v>0.79090204261365271</v>
      </c>
      <c r="T7246" s="358">
        <v>0.16025147665843328</v>
      </c>
      <c r="U7246" s="358">
        <v>0.53516635201420593</v>
      </c>
      <c r="V7246" s="361">
        <v>0.20736231431434257</v>
      </c>
    </row>
    <row r="7247" spans="1:22" hidden="1" outlineLevel="1">
      <c r="A7247" s="65">
        <v>7238</v>
      </c>
      <c r="B7247" s="117">
        <v>1</v>
      </c>
      <c r="C7247" s="325">
        <v>1.3689931752411955E-4</v>
      </c>
      <c r="D7247" s="358">
        <v>1.2689741725163681E-4</v>
      </c>
      <c r="E7247" s="327">
        <v>1.2841605150569474E-4</v>
      </c>
      <c r="F7247" s="332">
        <v>0</v>
      </c>
      <c r="G7247" s="358">
        <v>0</v>
      </c>
      <c r="H7247" s="327">
        <v>0</v>
      </c>
      <c r="I7247" s="332">
        <v>0</v>
      </c>
      <c r="J7247" s="358">
        <v>0</v>
      </c>
      <c r="K7247" s="327">
        <v>0</v>
      </c>
      <c r="L7247" s="336">
        <v>1.9032402077116473E-4</v>
      </c>
      <c r="M7247" s="210">
        <v>1.1415525114155251E-4</v>
      </c>
      <c r="N7247" s="325">
        <v>0.39055405327377674</v>
      </c>
      <c r="O7247" s="358">
        <v>0.26908764395340229</v>
      </c>
      <c r="P7247" s="327">
        <v>0.31651221442479754</v>
      </c>
      <c r="Q7247" s="332">
        <v>0.49469496021220166</v>
      </c>
      <c r="R7247" s="358">
        <v>0.27262914851742936</v>
      </c>
      <c r="S7247" s="327">
        <v>0.85789645271670789</v>
      </c>
      <c r="T7247" s="358">
        <v>0.13064888664907515</v>
      </c>
      <c r="U7247" s="358">
        <v>0.49098348807046549</v>
      </c>
      <c r="V7247" s="361">
        <v>0.1674335597079574</v>
      </c>
    </row>
    <row r="7248" spans="1:22" hidden="1" outlineLevel="1">
      <c r="A7248" s="65">
        <v>7239</v>
      </c>
      <c r="B7248" s="117">
        <v>1</v>
      </c>
      <c r="C7248" s="325">
        <v>1.3706182413306022E-4</v>
      </c>
      <c r="D7248" s="358">
        <v>1.2242577546094023E-4</v>
      </c>
      <c r="E7248" s="327">
        <v>1.2387563146053936E-4</v>
      </c>
      <c r="F7248" s="332">
        <v>0</v>
      </c>
      <c r="G7248" s="358">
        <v>0</v>
      </c>
      <c r="H7248" s="327">
        <v>0</v>
      </c>
      <c r="I7248" s="332">
        <v>0</v>
      </c>
      <c r="J7248" s="358">
        <v>0</v>
      </c>
      <c r="K7248" s="327">
        <v>0</v>
      </c>
      <c r="L7248" s="336">
        <v>2.1382081345896285E-4</v>
      </c>
      <c r="M7248" s="210">
        <v>1.1415525114155251E-4</v>
      </c>
      <c r="N7248" s="325">
        <v>0.23210930710723246</v>
      </c>
      <c r="O7248" s="358">
        <v>0.17872093175138085</v>
      </c>
      <c r="P7248" s="327">
        <v>0.18179799231932423</v>
      </c>
      <c r="Q7248" s="332">
        <v>0.52767462422634837</v>
      </c>
      <c r="R7248" s="358">
        <v>0.27944516366458128</v>
      </c>
      <c r="S7248" s="327">
        <v>0.91284739934374992</v>
      </c>
      <c r="T7248" s="358">
        <v>0.10795008088218219</v>
      </c>
      <c r="U7248" s="358">
        <v>0.47425953957002148</v>
      </c>
      <c r="V7248" s="361">
        <v>8.1033231623740778E-2</v>
      </c>
    </row>
    <row r="7249" spans="1:22" hidden="1" outlineLevel="1">
      <c r="A7249" s="65">
        <v>7240</v>
      </c>
      <c r="B7249" s="117">
        <v>1</v>
      </c>
      <c r="C7249" s="325">
        <v>1.3966818013030067E-4</v>
      </c>
      <c r="D7249" s="358">
        <v>1.1863460089926272E-4</v>
      </c>
      <c r="E7249" s="327">
        <v>1.3185379811131239E-4</v>
      </c>
      <c r="F7249" s="332">
        <v>0</v>
      </c>
      <c r="G7249" s="358">
        <v>0</v>
      </c>
      <c r="H7249" s="327">
        <v>0</v>
      </c>
      <c r="I7249" s="332">
        <v>0</v>
      </c>
      <c r="J7249" s="358">
        <v>0</v>
      </c>
      <c r="K7249" s="327">
        <v>0</v>
      </c>
      <c r="L7249" s="336">
        <v>2.2321953053408208E-4</v>
      </c>
      <c r="M7249" s="210">
        <v>1.1415525114155251E-4</v>
      </c>
      <c r="N7249" s="325">
        <v>3.7114881087763632E-2</v>
      </c>
      <c r="O7249" s="358">
        <v>5.1495686429956306E-2</v>
      </c>
      <c r="P7249" s="327">
        <v>4.2273328361072698E-2</v>
      </c>
      <c r="Q7249" s="332">
        <v>0.52767462422634837</v>
      </c>
      <c r="R7249" s="358">
        <v>0.24937717143382004</v>
      </c>
      <c r="S7249" s="327">
        <v>0.91830789246808309</v>
      </c>
      <c r="T7249" s="358">
        <v>0.1185149628289849</v>
      </c>
      <c r="U7249" s="358">
        <v>0.48894949433392498</v>
      </c>
      <c r="V7249" s="361">
        <v>9.8829393571634658E-3</v>
      </c>
    </row>
    <row r="7250" spans="1:22" hidden="1" outlineLevel="1">
      <c r="A7250" s="65">
        <v>7241</v>
      </c>
      <c r="B7250" s="117">
        <v>1</v>
      </c>
      <c r="C7250" s="325">
        <v>1.4180576706328924E-4</v>
      </c>
      <c r="D7250" s="358">
        <v>1.1686538610381321E-4</v>
      </c>
      <c r="E7250" s="327">
        <v>1.3459102276710606E-4</v>
      </c>
      <c r="F7250" s="332">
        <v>0</v>
      </c>
      <c r="G7250" s="358">
        <v>0</v>
      </c>
      <c r="H7250" s="327">
        <v>0</v>
      </c>
      <c r="I7250" s="332">
        <v>0</v>
      </c>
      <c r="J7250" s="358">
        <v>0</v>
      </c>
      <c r="K7250" s="327">
        <v>0</v>
      </c>
      <c r="L7250" s="336">
        <v>2.2321953053408208E-4</v>
      </c>
      <c r="M7250" s="210">
        <v>1.1415525114155251E-4</v>
      </c>
      <c r="N7250" s="325">
        <v>0</v>
      </c>
      <c r="O7250" s="358">
        <v>6.0400642312313704E-4</v>
      </c>
      <c r="P7250" s="327">
        <v>7.8649761377122269E-4</v>
      </c>
      <c r="Q7250" s="332">
        <v>0.52767462422634837</v>
      </c>
      <c r="R7250" s="358">
        <v>0.24051684422001557</v>
      </c>
      <c r="S7250" s="327">
        <v>0.9062644289920696</v>
      </c>
      <c r="T7250" s="358">
        <v>0.11882877120364241</v>
      </c>
      <c r="U7250" s="358">
        <v>0.51403541708459088</v>
      </c>
      <c r="V7250" s="361">
        <v>0</v>
      </c>
    </row>
    <row r="7251" spans="1:22" hidden="1" outlineLevel="1">
      <c r="A7251" s="65">
        <v>7242</v>
      </c>
      <c r="B7251" s="117">
        <v>1</v>
      </c>
      <c r="C7251" s="325">
        <v>1.4468088399070079E-4</v>
      </c>
      <c r="D7251" s="358">
        <v>1.2777230368894699E-4</v>
      </c>
      <c r="E7251" s="327">
        <v>1.3721149376459574E-4</v>
      </c>
      <c r="F7251" s="332">
        <v>0</v>
      </c>
      <c r="G7251" s="358">
        <v>0</v>
      </c>
      <c r="H7251" s="327">
        <v>0</v>
      </c>
      <c r="I7251" s="332">
        <v>0</v>
      </c>
      <c r="J7251" s="358">
        <v>0</v>
      </c>
      <c r="K7251" s="327">
        <v>0</v>
      </c>
      <c r="L7251" s="336">
        <v>1.644775488145868E-4</v>
      </c>
      <c r="M7251" s="210">
        <v>1.1415525114155251E-4</v>
      </c>
      <c r="N7251" s="325">
        <v>0</v>
      </c>
      <c r="O7251" s="358">
        <v>0</v>
      </c>
      <c r="P7251" s="327">
        <v>0</v>
      </c>
      <c r="Q7251" s="332">
        <v>0.46171529619805485</v>
      </c>
      <c r="R7251" s="358">
        <v>0.22598374915258326</v>
      </c>
      <c r="S7251" s="327">
        <v>0.88076806971994326</v>
      </c>
      <c r="T7251" s="358">
        <v>0.17583729259975606</v>
      </c>
      <c r="U7251" s="358">
        <v>0.58070521178230661</v>
      </c>
      <c r="V7251" s="361">
        <v>0</v>
      </c>
    </row>
    <row r="7252" spans="1:22" hidden="1" outlineLevel="1">
      <c r="A7252" s="65">
        <v>7243</v>
      </c>
      <c r="B7252" s="117">
        <v>1</v>
      </c>
      <c r="C7252" s="325">
        <v>1.5199993164722016E-4</v>
      </c>
      <c r="D7252" s="358">
        <v>1.3747382218267564E-4</v>
      </c>
      <c r="E7252" s="327">
        <v>1.4649989591411362E-4</v>
      </c>
      <c r="F7252" s="332">
        <v>0</v>
      </c>
      <c r="G7252" s="358">
        <v>0</v>
      </c>
      <c r="H7252" s="327">
        <v>0</v>
      </c>
      <c r="I7252" s="332">
        <v>0</v>
      </c>
      <c r="J7252" s="358">
        <v>0</v>
      </c>
      <c r="K7252" s="327">
        <v>0</v>
      </c>
      <c r="L7252" s="336">
        <v>1.1748396343899057E-4</v>
      </c>
      <c r="M7252" s="210">
        <v>1.1415525114155251E-4</v>
      </c>
      <c r="N7252" s="325">
        <v>0</v>
      </c>
      <c r="O7252" s="358">
        <v>0</v>
      </c>
      <c r="P7252" s="327">
        <v>0</v>
      </c>
      <c r="Q7252" s="332">
        <v>0.296816976127321</v>
      </c>
      <c r="R7252" s="358">
        <v>0.26129507031721472</v>
      </c>
      <c r="S7252" s="327">
        <v>0.97831422890319419</v>
      </c>
      <c r="T7252" s="358">
        <v>0.29780414754997359</v>
      </c>
      <c r="U7252" s="358">
        <v>0.65234699116934336</v>
      </c>
      <c r="V7252" s="361">
        <v>0</v>
      </c>
    </row>
    <row r="7253" spans="1:22" hidden="1" outlineLevel="1">
      <c r="A7253" s="65">
        <v>7244</v>
      </c>
      <c r="B7253" s="117">
        <v>1</v>
      </c>
      <c r="C7253" s="325">
        <v>1.5044986860809396E-4</v>
      </c>
      <c r="D7253" s="358">
        <v>1.3877643087822637E-4</v>
      </c>
      <c r="E7253" s="327">
        <v>1.5094950755836591E-4</v>
      </c>
      <c r="F7253" s="332">
        <v>0</v>
      </c>
      <c r="G7253" s="358">
        <v>0</v>
      </c>
      <c r="H7253" s="327">
        <v>0</v>
      </c>
      <c r="I7253" s="332">
        <v>8.0241795276432917E-5</v>
      </c>
      <c r="J7253" s="358">
        <v>0</v>
      </c>
      <c r="K7253" s="327">
        <v>0</v>
      </c>
      <c r="L7253" s="336">
        <v>8.811297257924293E-5</v>
      </c>
      <c r="M7253" s="210">
        <v>1.1415525114155251E-4</v>
      </c>
      <c r="N7253" s="325">
        <v>0</v>
      </c>
      <c r="O7253" s="358">
        <v>0</v>
      </c>
      <c r="P7253" s="327">
        <v>0</v>
      </c>
      <c r="Q7253" s="332">
        <v>0.296816976127321</v>
      </c>
      <c r="R7253" s="358">
        <v>0.30740025343281879</v>
      </c>
      <c r="S7253" s="327">
        <v>1.0883680428112756</v>
      </c>
      <c r="T7253" s="358">
        <v>0.28797148514403831</v>
      </c>
      <c r="U7253" s="358">
        <v>0.69438286172451325</v>
      </c>
      <c r="V7253" s="361">
        <v>0</v>
      </c>
    </row>
    <row r="7254" spans="1:22" hidden="1" outlineLevel="1">
      <c r="A7254" s="65">
        <v>7245</v>
      </c>
      <c r="B7254" s="117">
        <v>1</v>
      </c>
      <c r="C7254" s="325">
        <v>1.4403085755493818E-4</v>
      </c>
      <c r="D7254" s="358">
        <v>1.3642395845790339E-4</v>
      </c>
      <c r="E7254" s="327">
        <v>1.487052427931891E-4</v>
      </c>
      <c r="F7254" s="332">
        <v>0</v>
      </c>
      <c r="G7254" s="358">
        <v>0</v>
      </c>
      <c r="H7254" s="327">
        <v>0</v>
      </c>
      <c r="I7254" s="332">
        <v>9.5844366580183796E-5</v>
      </c>
      <c r="J7254" s="358">
        <v>0</v>
      </c>
      <c r="K7254" s="327">
        <v>0</v>
      </c>
      <c r="L7254" s="336">
        <v>5.8741981719495287E-5</v>
      </c>
      <c r="M7254" s="210">
        <v>1.1415525114155251E-4</v>
      </c>
      <c r="N7254" s="325">
        <v>0</v>
      </c>
      <c r="O7254" s="358">
        <v>0</v>
      </c>
      <c r="P7254" s="327">
        <v>0</v>
      </c>
      <c r="Q7254" s="332">
        <v>0.46171529619805485</v>
      </c>
      <c r="R7254" s="358">
        <v>0.35605749580319329</v>
      </c>
      <c r="S7254" s="327">
        <v>1.049958925498055</v>
      </c>
      <c r="T7254" s="358">
        <v>0.26506347379404038</v>
      </c>
      <c r="U7254" s="358">
        <v>0.70217983771458514</v>
      </c>
      <c r="V7254" s="361">
        <v>0</v>
      </c>
    </row>
    <row r="7255" spans="1:22" hidden="1" outlineLevel="1">
      <c r="A7255" s="65">
        <v>7246</v>
      </c>
      <c r="B7255" s="117">
        <v>1</v>
      </c>
      <c r="C7255" s="325">
        <v>1.3381169195424717E-4</v>
      </c>
      <c r="D7255" s="358">
        <v>1.2969705385102942E-4</v>
      </c>
      <c r="E7255" s="327">
        <v>1.3869037343644636E-4</v>
      </c>
      <c r="F7255" s="332">
        <v>0</v>
      </c>
      <c r="G7255" s="358">
        <v>0</v>
      </c>
      <c r="H7255" s="327">
        <v>0</v>
      </c>
      <c r="I7255" s="332">
        <v>1.0476012161089854E-4</v>
      </c>
      <c r="J7255" s="358">
        <v>0</v>
      </c>
      <c r="K7255" s="327">
        <v>0</v>
      </c>
      <c r="L7255" s="336">
        <v>3.7594868300476983E-5</v>
      </c>
      <c r="M7255" s="210">
        <v>1.1415525114155251E-4</v>
      </c>
      <c r="N7255" s="325">
        <v>0</v>
      </c>
      <c r="O7255" s="358">
        <v>0</v>
      </c>
      <c r="P7255" s="327">
        <v>0</v>
      </c>
      <c r="Q7255" s="332">
        <v>0.59363395225464199</v>
      </c>
      <c r="R7255" s="358">
        <v>0.36931903561351498</v>
      </c>
      <c r="S7255" s="327">
        <v>1.0680452215707301</v>
      </c>
      <c r="T7255" s="358">
        <v>0.16433098552898084</v>
      </c>
      <c r="U7255" s="358">
        <v>0.58047921247824652</v>
      </c>
      <c r="V7255" s="361">
        <v>0</v>
      </c>
    </row>
    <row r="7256" spans="1:22" hidden="1" outlineLevel="1">
      <c r="A7256" s="65">
        <v>7247</v>
      </c>
      <c r="B7256" s="117">
        <v>1</v>
      </c>
      <c r="C7256" s="325">
        <v>1.2276124254628279E-4</v>
      </c>
      <c r="D7256" s="358">
        <v>1.2013162880310462E-4</v>
      </c>
      <c r="E7256" s="327">
        <v>1.257177447360024E-4</v>
      </c>
      <c r="F7256" s="332">
        <v>0</v>
      </c>
      <c r="G7256" s="358">
        <v>0</v>
      </c>
      <c r="H7256" s="327">
        <v>0</v>
      </c>
      <c r="I7256" s="332">
        <v>1.0030224409554116E-4</v>
      </c>
      <c r="J7256" s="358">
        <v>0</v>
      </c>
      <c r="K7256" s="327">
        <v>0</v>
      </c>
      <c r="L7256" s="336">
        <v>2.3496792687798115E-5</v>
      </c>
      <c r="M7256" s="210">
        <v>1.1415525114155251E-4</v>
      </c>
      <c r="N7256" s="325">
        <v>0</v>
      </c>
      <c r="O7256" s="358">
        <v>0</v>
      </c>
      <c r="P7256" s="327">
        <v>0</v>
      </c>
      <c r="Q7256" s="332">
        <v>0.62661361626878875</v>
      </c>
      <c r="R7256" s="358">
        <v>0.36272933560653137</v>
      </c>
      <c r="S7256" s="327">
        <v>0.97553756598030539</v>
      </c>
      <c r="T7256" s="358">
        <v>0.12991666710820762</v>
      </c>
      <c r="U7256" s="358">
        <v>0.51957240003406213</v>
      </c>
      <c r="V7256" s="361">
        <v>0</v>
      </c>
    </row>
    <row r="7257" spans="1:22" hidden="1" outlineLevel="1">
      <c r="A7257" s="65">
        <v>7248</v>
      </c>
      <c r="B7257" s="117">
        <v>1</v>
      </c>
      <c r="C7257" s="325">
        <v>1.0790438833659316E-4</v>
      </c>
      <c r="D7257" s="358">
        <v>1.0967187539704047E-4</v>
      </c>
      <c r="E7257" s="327">
        <v>1.1286186969386243E-4</v>
      </c>
      <c r="F7257" s="332">
        <v>0</v>
      </c>
      <c r="G7257" s="358">
        <v>0</v>
      </c>
      <c r="H7257" s="327">
        <v>0</v>
      </c>
      <c r="I7257" s="332">
        <v>1.0030224409554116E-4</v>
      </c>
      <c r="J7257" s="358">
        <v>0</v>
      </c>
      <c r="K7257" s="327">
        <v>0</v>
      </c>
      <c r="L7257" s="336">
        <v>9.3987170751192458E-6</v>
      </c>
      <c r="M7257" s="210">
        <v>1.1415525114155251E-4</v>
      </c>
      <c r="N7257" s="325">
        <v>0</v>
      </c>
      <c r="O7257" s="358">
        <v>0</v>
      </c>
      <c r="P7257" s="327">
        <v>0</v>
      </c>
      <c r="Q7257" s="332">
        <v>0.62661361626878875</v>
      </c>
      <c r="R7257" s="358">
        <v>0.37194736644414789</v>
      </c>
      <c r="S7257" s="327">
        <v>0.88193274866460059</v>
      </c>
      <c r="T7257" s="358">
        <v>6.9037842424651399E-2</v>
      </c>
      <c r="U7257" s="358">
        <v>0.40984973791290635</v>
      </c>
      <c r="V7257" s="361">
        <v>0</v>
      </c>
    </row>
    <row r="7258" spans="1:22" hidden="1" outlineLevel="1">
      <c r="A7258" s="65">
        <v>7249</v>
      </c>
      <c r="B7258" s="117">
        <v>1</v>
      </c>
      <c r="C7258" s="325">
        <v>9.7772726294562495E-5</v>
      </c>
      <c r="D7258" s="358">
        <v>9.8764957811906684E-5</v>
      </c>
      <c r="E7258" s="327">
        <v>1.0204269735769218E-4</v>
      </c>
      <c r="F7258" s="332">
        <v>0</v>
      </c>
      <c r="G7258" s="358">
        <v>0</v>
      </c>
      <c r="H7258" s="327">
        <v>0</v>
      </c>
      <c r="I7258" s="332">
        <v>1.0030224409554116E-4</v>
      </c>
      <c r="J7258" s="358">
        <v>0</v>
      </c>
      <c r="K7258" s="327">
        <v>0</v>
      </c>
      <c r="L7258" s="336">
        <v>5.8741981719495289E-6</v>
      </c>
      <c r="M7258" s="210">
        <v>1.1415525114155251E-4</v>
      </c>
      <c r="N7258" s="325">
        <v>0</v>
      </c>
      <c r="O7258" s="358">
        <v>0</v>
      </c>
      <c r="P7258" s="327">
        <v>0</v>
      </c>
      <c r="Q7258" s="332">
        <v>0.56065428824049512</v>
      </c>
      <c r="R7258" s="358">
        <v>0.39068791123549945</v>
      </c>
      <c r="S7258" s="327">
        <v>0.79220175599706477</v>
      </c>
      <c r="T7258" s="358">
        <v>5.5439479522826123E-2</v>
      </c>
      <c r="U7258" s="358">
        <v>0.38736280715893107</v>
      </c>
      <c r="V7258" s="361">
        <v>0</v>
      </c>
    </row>
    <row r="7259" spans="1:22" hidden="1" outlineLevel="1">
      <c r="A7259" s="65">
        <v>7250</v>
      </c>
      <c r="B7259" s="117">
        <v>1</v>
      </c>
      <c r="C7259" s="325">
        <v>9.075369083916432E-5</v>
      </c>
      <c r="D7259" s="358">
        <v>9.0774328351140218E-5</v>
      </c>
      <c r="E7259" s="327">
        <v>8.9952207408878411E-5</v>
      </c>
      <c r="F7259" s="332">
        <v>0</v>
      </c>
      <c r="G7259" s="358">
        <v>0</v>
      </c>
      <c r="H7259" s="327">
        <v>0</v>
      </c>
      <c r="I7259" s="332">
        <v>1.0921799912625594E-4</v>
      </c>
      <c r="J7259" s="358">
        <v>0</v>
      </c>
      <c r="K7259" s="327">
        <v>0</v>
      </c>
      <c r="L7259" s="336">
        <v>2.3496792687798115E-6</v>
      </c>
      <c r="M7259" s="210">
        <v>1.1415525114155251E-4</v>
      </c>
      <c r="N7259" s="325">
        <v>0</v>
      </c>
      <c r="O7259" s="358">
        <v>0</v>
      </c>
      <c r="P7259" s="327">
        <v>0</v>
      </c>
      <c r="Q7259" s="332">
        <v>0.59363395225464199</v>
      </c>
      <c r="R7259" s="358">
        <v>0.44033179142258855</v>
      </c>
      <c r="S7259" s="327">
        <v>0.85724659602500208</v>
      </c>
      <c r="T7259" s="358">
        <v>4.1108897080133336E-2</v>
      </c>
      <c r="U7259" s="358">
        <v>0.34939492407684219</v>
      </c>
      <c r="V7259" s="361">
        <v>0</v>
      </c>
    </row>
    <row r="7260" spans="1:22" hidden="1" outlineLevel="1">
      <c r="A7260" s="65">
        <v>7251</v>
      </c>
      <c r="B7260" s="117">
        <v>1</v>
      </c>
      <c r="C7260" s="325">
        <v>8.4184673685447941E-5</v>
      </c>
      <c r="D7260" s="358">
        <v>8.4941752102405568E-5</v>
      </c>
      <c r="E7260" s="327">
        <v>8.2454028020021803E-5</v>
      </c>
      <c r="F7260" s="332">
        <v>0</v>
      </c>
      <c r="G7260" s="358">
        <v>0</v>
      </c>
      <c r="H7260" s="327">
        <v>0</v>
      </c>
      <c r="I7260" s="332">
        <v>1.0698906036857726E-4</v>
      </c>
      <c r="J7260" s="358">
        <v>0</v>
      </c>
      <c r="K7260" s="327">
        <v>0</v>
      </c>
      <c r="L7260" s="336">
        <v>1.1748396343899057E-6</v>
      </c>
      <c r="M7260" s="210">
        <v>1.1415525114155251E-4</v>
      </c>
      <c r="N7260" s="325">
        <v>0</v>
      </c>
      <c r="O7260" s="358">
        <v>0</v>
      </c>
      <c r="P7260" s="327">
        <v>0</v>
      </c>
      <c r="Q7260" s="332">
        <v>0.59363395225464199</v>
      </c>
      <c r="R7260" s="358">
        <v>0.46797785732232561</v>
      </c>
      <c r="S7260" s="327">
        <v>0.88916557570798693</v>
      </c>
      <c r="T7260" s="358">
        <v>3.953985520684581E-2</v>
      </c>
      <c r="U7260" s="358">
        <v>0.32091901176527549</v>
      </c>
      <c r="V7260" s="361">
        <v>0</v>
      </c>
    </row>
    <row r="7261" spans="1:22" hidden="1" outlineLevel="1">
      <c r="A7261" s="65">
        <v>7252</v>
      </c>
      <c r="B7261" s="117">
        <v>1</v>
      </c>
      <c r="C7261" s="325">
        <v>8.1547066417257352E-5</v>
      </c>
      <c r="D7261" s="358">
        <v>8.1500532115652135E-5</v>
      </c>
      <c r="E7261" s="327">
        <v>7.8588184667289504E-5</v>
      </c>
      <c r="F7261" s="332">
        <v>0</v>
      </c>
      <c r="G7261" s="358">
        <v>0</v>
      </c>
      <c r="H7261" s="327">
        <v>0</v>
      </c>
      <c r="I7261" s="332">
        <v>1.1144693788393462E-4</v>
      </c>
      <c r="J7261" s="358">
        <v>0</v>
      </c>
      <c r="K7261" s="327">
        <v>0</v>
      </c>
      <c r="L7261" s="336">
        <v>1.409807561267887E-5</v>
      </c>
      <c r="M7261" s="210">
        <v>1.1415525114155251E-4</v>
      </c>
      <c r="N7261" s="325">
        <v>0</v>
      </c>
      <c r="O7261" s="358">
        <v>0</v>
      </c>
      <c r="P7261" s="327">
        <v>0</v>
      </c>
      <c r="Q7261" s="332">
        <v>0.56065428824049512</v>
      </c>
      <c r="R7261" s="358">
        <v>0.44998338741259913</v>
      </c>
      <c r="S7261" s="327">
        <v>0.94360170008207744</v>
      </c>
      <c r="T7261" s="358">
        <v>3.7133991001138254E-2</v>
      </c>
      <c r="U7261" s="358">
        <v>0.31334803507926368</v>
      </c>
      <c r="V7261" s="361">
        <v>0</v>
      </c>
    </row>
    <row r="7262" spans="1:22" hidden="1" outlineLevel="1">
      <c r="A7262" s="65">
        <v>7253</v>
      </c>
      <c r="B7262" s="117">
        <v>1</v>
      </c>
      <c r="C7262" s="325">
        <v>8.0659530322273795E-5</v>
      </c>
      <c r="D7262" s="358">
        <v>8.1014484094924243E-5</v>
      </c>
      <c r="E7262" s="327">
        <v>7.6460673560416694E-5</v>
      </c>
      <c r="F7262" s="332">
        <v>0</v>
      </c>
      <c r="G7262" s="358">
        <v>0</v>
      </c>
      <c r="H7262" s="327">
        <v>0</v>
      </c>
      <c r="I7262" s="332">
        <v>1.2704950918768546E-4</v>
      </c>
      <c r="J7262" s="358">
        <v>0</v>
      </c>
      <c r="K7262" s="327">
        <v>0</v>
      </c>
      <c r="L7262" s="336">
        <v>3.7594868300476983E-5</v>
      </c>
      <c r="M7262" s="210">
        <v>1.1415525114155251E-4</v>
      </c>
      <c r="N7262" s="325">
        <v>0</v>
      </c>
      <c r="O7262" s="358">
        <v>0</v>
      </c>
      <c r="P7262" s="327">
        <v>0</v>
      </c>
      <c r="Q7262" s="332">
        <v>0.52767462422634837</v>
      </c>
      <c r="R7262" s="358">
        <v>0.42263712029431627</v>
      </c>
      <c r="S7262" s="327">
        <v>0.92873937196586498</v>
      </c>
      <c r="T7262" s="358">
        <v>3.7133991001138254E-2</v>
      </c>
      <c r="U7262" s="358">
        <v>0.30532505978513175</v>
      </c>
      <c r="V7262" s="361">
        <v>0</v>
      </c>
    </row>
    <row r="7263" spans="1:22" hidden="1" outlineLevel="1">
      <c r="A7263" s="65">
        <v>7254</v>
      </c>
      <c r="B7263" s="117">
        <v>1</v>
      </c>
      <c r="C7263" s="325">
        <v>8.1872079635138658E-5</v>
      </c>
      <c r="D7263" s="358">
        <v>8.2122673582183829E-5</v>
      </c>
      <c r="E7263" s="327">
        <v>7.7031469223236222E-5</v>
      </c>
      <c r="F7263" s="332">
        <v>0</v>
      </c>
      <c r="G7263" s="358">
        <v>0</v>
      </c>
      <c r="H7263" s="327">
        <v>0</v>
      </c>
      <c r="I7263" s="332">
        <v>1.2704950918768546E-4</v>
      </c>
      <c r="J7263" s="358">
        <v>0</v>
      </c>
      <c r="K7263" s="327">
        <v>0</v>
      </c>
      <c r="L7263" s="336">
        <v>9.3987170751192462E-5</v>
      </c>
      <c r="M7263" s="210">
        <v>1.1415525114155251E-4</v>
      </c>
      <c r="N7263" s="325">
        <v>0</v>
      </c>
      <c r="O7263" s="358">
        <v>2.8066255556348854E-3</v>
      </c>
      <c r="P7263" s="327">
        <v>0</v>
      </c>
      <c r="Q7263" s="332">
        <v>0.49469496021220166</v>
      </c>
      <c r="R7263" s="358">
        <v>0.39458354915634147</v>
      </c>
      <c r="S7263" s="327">
        <v>0.93773610364148052</v>
      </c>
      <c r="T7263" s="358">
        <v>4.309635011963088E-2</v>
      </c>
      <c r="U7263" s="358">
        <v>0.30227406918032107</v>
      </c>
      <c r="V7263" s="361">
        <v>0</v>
      </c>
    </row>
    <row r="7264" spans="1:22" hidden="1" outlineLevel="1">
      <c r="A7264" s="65">
        <v>7255</v>
      </c>
      <c r="B7264" s="117">
        <v>1</v>
      </c>
      <c r="C7264" s="325">
        <v>8.7891074420132819E-5</v>
      </c>
      <c r="D7264" s="358">
        <v>8.6555431531222161E-5</v>
      </c>
      <c r="E7264" s="327">
        <v>8.1636752411893833E-5</v>
      </c>
      <c r="F7264" s="332">
        <v>0</v>
      </c>
      <c r="G7264" s="358">
        <v>0</v>
      </c>
      <c r="H7264" s="327">
        <v>0</v>
      </c>
      <c r="I7264" s="332">
        <v>1.3150738670304288E-4</v>
      </c>
      <c r="J7264" s="358">
        <v>1.2537195392395745E-4</v>
      </c>
      <c r="K7264" s="327">
        <v>0</v>
      </c>
      <c r="L7264" s="336">
        <v>1.8210014333043539E-4</v>
      </c>
      <c r="M7264" s="210">
        <v>1.1415525114155251E-4</v>
      </c>
      <c r="N7264" s="325">
        <v>3.3535273267116382E-2</v>
      </c>
      <c r="O7264" s="358">
        <v>5.8021329870067688E-2</v>
      </c>
      <c r="P7264" s="327">
        <v>5.8981826664012797E-2</v>
      </c>
      <c r="Q7264" s="332">
        <v>0.49469496021220166</v>
      </c>
      <c r="R7264" s="358">
        <v>0.38832033221203244</v>
      </c>
      <c r="S7264" s="327">
        <v>1.0317629104886921</v>
      </c>
      <c r="T7264" s="358">
        <v>4.8535695280360981E-2</v>
      </c>
      <c r="U7264" s="358">
        <v>0.33594796548526895</v>
      </c>
      <c r="V7264" s="361">
        <v>0</v>
      </c>
    </row>
    <row r="7265" spans="1:22" hidden="1" outlineLevel="1">
      <c r="A7265" s="65">
        <v>7256</v>
      </c>
      <c r="B7265" s="117">
        <v>1</v>
      </c>
      <c r="C7265" s="325">
        <v>1.0696059995389938E-4</v>
      </c>
      <c r="D7265" s="358">
        <v>9.3651732633849314E-5</v>
      </c>
      <c r="E7265" s="327">
        <v>9.5543410378769747E-5</v>
      </c>
      <c r="F7265" s="332">
        <v>0</v>
      </c>
      <c r="G7265" s="358">
        <v>0</v>
      </c>
      <c r="H7265" s="327">
        <v>0</v>
      </c>
      <c r="I7265" s="332">
        <v>1.3373632546072155E-4</v>
      </c>
      <c r="J7265" s="358">
        <v>1.2701617627050113E-4</v>
      </c>
      <c r="K7265" s="327">
        <v>0</v>
      </c>
      <c r="L7265" s="336">
        <v>1.5860335064263727E-4</v>
      </c>
      <c r="M7265" s="210">
        <v>1.1415525114155251E-4</v>
      </c>
      <c r="N7265" s="325">
        <v>0.20347244454205443</v>
      </c>
      <c r="O7265" s="358">
        <v>0.16560095963012789</v>
      </c>
      <c r="P7265" s="327">
        <v>0.19913812287873875</v>
      </c>
      <c r="Q7265" s="332">
        <v>0.49469496021220166</v>
      </c>
      <c r="R7265" s="358">
        <v>0.37997193832653386</v>
      </c>
      <c r="S7265" s="327">
        <v>0.93084086269498079</v>
      </c>
      <c r="T7265" s="358">
        <v>7.0816089881043945E-2</v>
      </c>
      <c r="U7265" s="358">
        <v>0.3736898492632979</v>
      </c>
      <c r="V7265" s="361">
        <v>0</v>
      </c>
    </row>
    <row r="7266" spans="1:22" hidden="1" outlineLevel="1">
      <c r="A7266" s="65">
        <v>7257</v>
      </c>
      <c r="B7266" s="117">
        <v>1</v>
      </c>
      <c r="C7266" s="325">
        <v>1.2510508786754221E-4</v>
      </c>
      <c r="D7266" s="358">
        <v>1.0788321868076185E-4</v>
      </c>
      <c r="E7266" s="327">
        <v>1.1226512877364201E-4</v>
      </c>
      <c r="F7266" s="332">
        <v>0</v>
      </c>
      <c r="G7266" s="358">
        <v>0</v>
      </c>
      <c r="H7266" s="327">
        <v>0</v>
      </c>
      <c r="I7266" s="332">
        <v>1.3373632546072155E-4</v>
      </c>
      <c r="J7266" s="358">
        <v>0</v>
      </c>
      <c r="K7266" s="327">
        <v>0</v>
      </c>
      <c r="L7266" s="336">
        <v>1.4685495429873823E-4</v>
      </c>
      <c r="M7266" s="210">
        <v>1.1415525114155251E-4</v>
      </c>
      <c r="N7266" s="325">
        <v>0.38151083351635207</v>
      </c>
      <c r="O7266" s="358">
        <v>0.3055055984956751</v>
      </c>
      <c r="P7266" s="327">
        <v>0.33522719047841221</v>
      </c>
      <c r="Q7266" s="332">
        <v>0.49469496021220166</v>
      </c>
      <c r="R7266" s="358">
        <v>0.38430441529402032</v>
      </c>
      <c r="S7266" s="327">
        <v>0.88858323623565827</v>
      </c>
      <c r="T7266" s="358">
        <v>0.16412177994587585</v>
      </c>
      <c r="U7266" s="358">
        <v>0.45753559106957764</v>
      </c>
      <c r="V7266" s="361">
        <v>5.7347769235433589E-2</v>
      </c>
    </row>
    <row r="7267" spans="1:22" hidden="1" outlineLevel="1">
      <c r="A7267" s="65">
        <v>7258</v>
      </c>
      <c r="B7267" s="117">
        <v>1</v>
      </c>
      <c r="C7267" s="325">
        <v>1.4131824723646731E-4</v>
      </c>
      <c r="D7267" s="358">
        <v>1.1954837117823115E-4</v>
      </c>
      <c r="E7267" s="327">
        <v>1.2648312982932859E-4</v>
      </c>
      <c r="F7267" s="332">
        <v>0</v>
      </c>
      <c r="G7267" s="358">
        <v>0</v>
      </c>
      <c r="H7267" s="327">
        <v>0</v>
      </c>
      <c r="I7267" s="332">
        <v>1.3596526421840024E-4</v>
      </c>
      <c r="J7267" s="358">
        <v>0</v>
      </c>
      <c r="K7267" s="327">
        <v>0</v>
      </c>
      <c r="L7267" s="336">
        <v>1.644775488145868E-4</v>
      </c>
      <c r="M7267" s="210">
        <v>1.1415525114155251E-4</v>
      </c>
      <c r="N7267" s="325">
        <v>0.49342067801448203</v>
      </c>
      <c r="O7267" s="358">
        <v>0.35120618616216159</v>
      </c>
      <c r="P7267" s="327">
        <v>0.43252973262354122</v>
      </c>
      <c r="Q7267" s="332">
        <v>0.49469496021220166</v>
      </c>
      <c r="R7267" s="358">
        <v>0.43473648844386548</v>
      </c>
      <c r="S7267" s="327">
        <v>0.92737214136307589</v>
      </c>
      <c r="T7267" s="358">
        <v>0.20125577094701408</v>
      </c>
      <c r="U7267" s="358">
        <v>0.62522707468213701</v>
      </c>
      <c r="V7267" s="361">
        <v>0.12746663229602201</v>
      </c>
    </row>
    <row r="7268" spans="1:22" hidden="1" outlineLevel="1">
      <c r="A7268" s="65">
        <v>7259</v>
      </c>
      <c r="B7268" s="117">
        <v>1</v>
      </c>
      <c r="C7268" s="325">
        <v>1.438058484040973E-4</v>
      </c>
      <c r="D7268" s="358">
        <v>1.211231667653895E-4</v>
      </c>
      <c r="E7268" s="327">
        <v>1.3282674526384568E-4</v>
      </c>
      <c r="F7268" s="332">
        <v>0</v>
      </c>
      <c r="G7268" s="358">
        <v>0</v>
      </c>
      <c r="H7268" s="327">
        <v>0</v>
      </c>
      <c r="I7268" s="332">
        <v>1.225916316723281E-4</v>
      </c>
      <c r="J7268" s="358">
        <v>0</v>
      </c>
      <c r="K7268" s="327">
        <v>0</v>
      </c>
      <c r="L7268" s="336">
        <v>1.8797434150238492E-4</v>
      </c>
      <c r="M7268" s="210">
        <v>1.1415525114155251E-4</v>
      </c>
      <c r="N7268" s="325">
        <v>0.55050600273322503</v>
      </c>
      <c r="O7268" s="358">
        <v>0.34977857091840742</v>
      </c>
      <c r="P7268" s="327">
        <v>0.49267362460614034</v>
      </c>
      <c r="Q7268" s="332">
        <v>0.52767462422634837</v>
      </c>
      <c r="R7268" s="358">
        <v>0.42159243287036835</v>
      </c>
      <c r="S7268" s="327">
        <v>0.90980066754335187</v>
      </c>
      <c r="T7268" s="358">
        <v>0.18127663776048616</v>
      </c>
      <c r="U7268" s="358">
        <v>0.64240302179070108</v>
      </c>
      <c r="V7268" s="361">
        <v>0.18703147807786019</v>
      </c>
    </row>
    <row r="7269" spans="1:22" hidden="1" outlineLevel="1">
      <c r="A7269" s="65">
        <v>7260</v>
      </c>
      <c r="B7269" s="117">
        <v>1</v>
      </c>
      <c r="C7269" s="325">
        <v>1.4103698579791618E-4</v>
      </c>
      <c r="D7269" s="358">
        <v>1.2285349771918078E-4</v>
      </c>
      <c r="E7269" s="327">
        <v>1.3402022710428654E-4</v>
      </c>
      <c r="F7269" s="332">
        <v>0</v>
      </c>
      <c r="G7269" s="358">
        <v>0</v>
      </c>
      <c r="H7269" s="327">
        <v>0</v>
      </c>
      <c r="I7269" s="332">
        <v>1.0253118285321984E-4</v>
      </c>
      <c r="J7269" s="358">
        <v>0</v>
      </c>
      <c r="K7269" s="327">
        <v>0</v>
      </c>
      <c r="L7269" s="336">
        <v>2.0677177565262342E-4</v>
      </c>
      <c r="M7269" s="210">
        <v>1.1415525114155251E-4</v>
      </c>
      <c r="N7269" s="325">
        <v>0.55521601302355028</v>
      </c>
      <c r="O7269" s="358">
        <v>0.31608787856947479</v>
      </c>
      <c r="P7269" s="327">
        <v>0.45421998943113467</v>
      </c>
      <c r="Q7269" s="332">
        <v>0.52767462422634837</v>
      </c>
      <c r="R7269" s="358">
        <v>0.43676682953037821</v>
      </c>
      <c r="S7269" s="327">
        <v>0.88265012257568398</v>
      </c>
      <c r="T7269" s="358">
        <v>0.15774100966117319</v>
      </c>
      <c r="U7269" s="358">
        <v>0.60048015088756124</v>
      </c>
      <c r="V7269" s="361">
        <v>0.25472713144206849</v>
      </c>
    </row>
    <row r="7270" spans="1:22" hidden="1" outlineLevel="1">
      <c r="A7270" s="65">
        <v>7261</v>
      </c>
      <c r="B7270" s="117">
        <v>1</v>
      </c>
      <c r="C7270" s="325">
        <v>1.3931816589565928E-4</v>
      </c>
      <c r="D7270" s="358">
        <v>1.2030660609056665E-4</v>
      </c>
      <c r="E7270" s="327">
        <v>1.3308619783785456E-4</v>
      </c>
      <c r="F7270" s="332">
        <v>0</v>
      </c>
      <c r="G7270" s="358">
        <v>0</v>
      </c>
      <c r="H7270" s="327">
        <v>0</v>
      </c>
      <c r="I7270" s="332">
        <v>0</v>
      </c>
      <c r="J7270" s="358">
        <v>0</v>
      </c>
      <c r="K7270" s="327">
        <v>0</v>
      </c>
      <c r="L7270" s="336">
        <v>1.8797434150238492E-4</v>
      </c>
      <c r="M7270" s="210">
        <v>1.1415525114155251E-4</v>
      </c>
      <c r="N7270" s="325">
        <v>0.50679710723900595</v>
      </c>
      <c r="O7270" s="358">
        <v>0.2707481706230756</v>
      </c>
      <c r="P7270" s="327">
        <v>0.39613806221445125</v>
      </c>
      <c r="Q7270" s="332">
        <v>0.56065428824049512</v>
      </c>
      <c r="R7270" s="358">
        <v>0.4589630191167805</v>
      </c>
      <c r="S7270" s="327">
        <v>0.89518309280258157</v>
      </c>
      <c r="T7270" s="358">
        <v>0.11914257957829991</v>
      </c>
      <c r="U7270" s="358">
        <v>0.47561553539438184</v>
      </c>
      <c r="V7270" s="361">
        <v>0.20562926894232522</v>
      </c>
    </row>
    <row r="7271" spans="1:22" hidden="1" outlineLevel="1">
      <c r="A7271" s="65">
        <v>7262</v>
      </c>
      <c r="B7271" s="117">
        <v>1</v>
      </c>
      <c r="C7271" s="325">
        <v>1.2751768598489189E-4</v>
      </c>
      <c r="D7271" s="358">
        <v>1.1704036339127525E-4</v>
      </c>
      <c r="E7271" s="327">
        <v>1.2835118836219253E-4</v>
      </c>
      <c r="F7271" s="332">
        <v>0</v>
      </c>
      <c r="G7271" s="358">
        <v>0</v>
      </c>
      <c r="H7271" s="327">
        <v>0</v>
      </c>
      <c r="I7271" s="332">
        <v>0</v>
      </c>
      <c r="J7271" s="358">
        <v>0</v>
      </c>
      <c r="K7271" s="327">
        <v>0</v>
      </c>
      <c r="L7271" s="336">
        <v>1.9032402077116473E-4</v>
      </c>
      <c r="M7271" s="210">
        <v>1.1415525114155251E-4</v>
      </c>
      <c r="N7271" s="325">
        <v>0.39432206150603694</v>
      </c>
      <c r="O7271" s="358">
        <v>0.21054567562976703</v>
      </c>
      <c r="P7271" s="327">
        <v>0.29060960666906621</v>
      </c>
      <c r="Q7271" s="332">
        <v>0.56065428824049512</v>
      </c>
      <c r="R7271" s="358">
        <v>0.46021998161413274</v>
      </c>
      <c r="S7271" s="327">
        <v>0.9185948475608352</v>
      </c>
      <c r="T7271" s="358">
        <v>8.2740808118029169E-2</v>
      </c>
      <c r="U7271" s="358">
        <v>0.41199673130147685</v>
      </c>
      <c r="V7271" s="361">
        <v>0.15637108065926694</v>
      </c>
    </row>
    <row r="7272" spans="1:22" hidden="1" outlineLevel="1">
      <c r="A7272" s="65">
        <v>7263</v>
      </c>
      <c r="B7272" s="117">
        <v>1</v>
      </c>
      <c r="C7272" s="325">
        <v>1.2771769411897271E-4</v>
      </c>
      <c r="D7272" s="358">
        <v>1.1287979233384453E-4</v>
      </c>
      <c r="E7272" s="327">
        <v>1.2370698728743359E-4</v>
      </c>
      <c r="F7272" s="332">
        <v>0</v>
      </c>
      <c r="G7272" s="358">
        <v>0</v>
      </c>
      <c r="H7272" s="327">
        <v>0</v>
      </c>
      <c r="I7272" s="332">
        <v>0</v>
      </c>
      <c r="J7272" s="358">
        <v>0</v>
      </c>
      <c r="K7272" s="327">
        <v>0</v>
      </c>
      <c r="L7272" s="336">
        <v>2.1382081345896285E-4</v>
      </c>
      <c r="M7272" s="210">
        <v>1.1415525114155251E-4</v>
      </c>
      <c r="N7272" s="325">
        <v>0.22287768693819482</v>
      </c>
      <c r="O7272" s="358">
        <v>9.3115351967609991E-2</v>
      </c>
      <c r="P7272" s="327">
        <v>0.15087765690402988</v>
      </c>
      <c r="Q7272" s="332">
        <v>0.56065428824049512</v>
      </c>
      <c r="R7272" s="358">
        <v>0.45854657478535016</v>
      </c>
      <c r="S7272" s="327">
        <v>0.93267228454658713</v>
      </c>
      <c r="T7272" s="358">
        <v>6.5062936345656325E-2</v>
      </c>
      <c r="U7272" s="358">
        <v>0.38114782629727961</v>
      </c>
      <c r="V7272" s="361">
        <v>0.11914496068589632</v>
      </c>
    </row>
    <row r="7273" spans="1:22" hidden="1" outlineLevel="1">
      <c r="A7273" s="65">
        <v>7264</v>
      </c>
      <c r="B7273" s="117">
        <v>1</v>
      </c>
      <c r="C7273" s="325">
        <v>1.2915525258267848E-4</v>
      </c>
      <c r="D7273" s="358">
        <v>1.0512246592302746E-4</v>
      </c>
      <c r="E7273" s="327">
        <v>1.2316213688201493E-4</v>
      </c>
      <c r="F7273" s="332">
        <v>0</v>
      </c>
      <c r="G7273" s="358">
        <v>0</v>
      </c>
      <c r="H7273" s="327">
        <v>0</v>
      </c>
      <c r="I7273" s="332">
        <v>0</v>
      </c>
      <c r="J7273" s="358">
        <v>0</v>
      </c>
      <c r="K7273" s="327">
        <v>0</v>
      </c>
      <c r="L7273" s="336">
        <v>2.2321953053408208E-4</v>
      </c>
      <c r="M7273" s="210">
        <v>1.1415525114155251E-4</v>
      </c>
      <c r="N7273" s="325">
        <v>3.4665675736794459E-2</v>
      </c>
      <c r="O7273" s="358">
        <v>2.2960970918147638E-2</v>
      </c>
      <c r="P7273" s="327">
        <v>3.2821333504315493E-2</v>
      </c>
      <c r="Q7273" s="332">
        <v>0.62661361626878875</v>
      </c>
      <c r="R7273" s="358">
        <v>0.45969401080650824</v>
      </c>
      <c r="S7273" s="327">
        <v>0.84956646394804169</v>
      </c>
      <c r="T7273" s="358">
        <v>7.2908145712093989E-2</v>
      </c>
      <c r="U7273" s="358">
        <v>0.38363381864194024</v>
      </c>
      <c r="V7273" s="361">
        <v>1.9552874459352082E-2</v>
      </c>
    </row>
    <row r="7274" spans="1:22" hidden="1" outlineLevel="1">
      <c r="A7274" s="65">
        <v>7265</v>
      </c>
      <c r="B7274" s="117">
        <v>1</v>
      </c>
      <c r="C7274" s="325">
        <v>1.3238663399892144E-4</v>
      </c>
      <c r="D7274" s="358">
        <v>1.0862201167226825E-4</v>
      </c>
      <c r="E7274" s="327">
        <v>1.2423886506415178E-4</v>
      </c>
      <c r="F7274" s="332">
        <v>0</v>
      </c>
      <c r="G7274" s="358">
        <v>0</v>
      </c>
      <c r="H7274" s="327">
        <v>0</v>
      </c>
      <c r="I7274" s="332">
        <v>0</v>
      </c>
      <c r="J7274" s="358">
        <v>0</v>
      </c>
      <c r="K7274" s="327">
        <v>0</v>
      </c>
      <c r="L7274" s="336">
        <v>2.2321953053408208E-4</v>
      </c>
      <c r="M7274" s="210">
        <v>1.1415525114155251E-4</v>
      </c>
      <c r="N7274" s="325">
        <v>0</v>
      </c>
      <c r="O7274" s="358">
        <v>6.0400642312313704E-4</v>
      </c>
      <c r="P7274" s="327">
        <v>0</v>
      </c>
      <c r="Q7274" s="332">
        <v>0.59363395225464199</v>
      </c>
      <c r="R7274" s="358">
        <v>0.43599813080341682</v>
      </c>
      <c r="S7274" s="327">
        <v>0.92457016293811978</v>
      </c>
      <c r="T7274" s="358">
        <v>9.1632045399991868E-2</v>
      </c>
      <c r="U7274" s="358">
        <v>0.44442763143409453</v>
      </c>
      <c r="V7274" s="361">
        <v>0</v>
      </c>
    </row>
    <row r="7275" spans="1:22" hidden="1" outlineLevel="1">
      <c r="A7275" s="65">
        <v>7266</v>
      </c>
      <c r="B7275" s="117">
        <v>1</v>
      </c>
      <c r="C7275" s="325">
        <v>1.3466172652409057E-4</v>
      </c>
      <c r="D7275" s="358">
        <v>1.1637933808308532E-4</v>
      </c>
      <c r="E7275" s="327">
        <v>1.2846794202049652E-4</v>
      </c>
      <c r="F7275" s="332">
        <v>0</v>
      </c>
      <c r="G7275" s="358">
        <v>0</v>
      </c>
      <c r="H7275" s="327">
        <v>0</v>
      </c>
      <c r="I7275" s="332">
        <v>0</v>
      </c>
      <c r="J7275" s="358">
        <v>0</v>
      </c>
      <c r="K7275" s="327">
        <v>0</v>
      </c>
      <c r="L7275" s="336">
        <v>1.644775488145868E-4</v>
      </c>
      <c r="M7275" s="210">
        <v>1.1415525114155251E-4</v>
      </c>
      <c r="N7275" s="325">
        <v>0</v>
      </c>
      <c r="O7275" s="358">
        <v>0</v>
      </c>
      <c r="P7275" s="327">
        <v>0</v>
      </c>
      <c r="Q7275" s="332">
        <v>0.62661361626878875</v>
      </c>
      <c r="R7275" s="358">
        <v>0.3976946924099225</v>
      </c>
      <c r="S7275" s="327">
        <v>0.88524112005568378</v>
      </c>
      <c r="T7275" s="358">
        <v>0.12175764936711246</v>
      </c>
      <c r="U7275" s="358">
        <v>0.5704222434475742</v>
      </c>
      <c r="V7275" s="361">
        <v>0</v>
      </c>
    </row>
    <row r="7276" spans="1:22" hidden="1" outlineLevel="1">
      <c r="A7276" s="65">
        <v>7267</v>
      </c>
      <c r="B7276" s="117">
        <v>1</v>
      </c>
      <c r="C7276" s="325">
        <v>1.4142450155769774E-4</v>
      </c>
      <c r="D7276" s="358">
        <v>1.30805243338289E-4</v>
      </c>
      <c r="E7276" s="327">
        <v>1.4063626774151296E-4</v>
      </c>
      <c r="F7276" s="332">
        <v>0</v>
      </c>
      <c r="G7276" s="358">
        <v>0</v>
      </c>
      <c r="H7276" s="327">
        <v>0</v>
      </c>
      <c r="I7276" s="332">
        <v>0</v>
      </c>
      <c r="J7276" s="358">
        <v>0</v>
      </c>
      <c r="K7276" s="327">
        <v>0</v>
      </c>
      <c r="L7276" s="336">
        <v>1.1748396343899057E-4</v>
      </c>
      <c r="M7276" s="210">
        <v>1.1415525114155251E-4</v>
      </c>
      <c r="N7276" s="325">
        <v>0</v>
      </c>
      <c r="O7276" s="358">
        <v>0</v>
      </c>
      <c r="P7276" s="327">
        <v>0</v>
      </c>
      <c r="Q7276" s="332">
        <v>0.62661361626878875</v>
      </c>
      <c r="R7276" s="358">
        <v>0.38615133668405699</v>
      </c>
      <c r="S7276" s="327">
        <v>0.82688896931611411</v>
      </c>
      <c r="T7276" s="358">
        <v>0.21956125946870197</v>
      </c>
      <c r="U7276" s="358">
        <v>0.63019905937145815</v>
      </c>
      <c r="V7276" s="361">
        <v>0</v>
      </c>
    </row>
    <row r="7277" spans="1:22" hidden="1" outlineLevel="1">
      <c r="A7277" s="65">
        <v>7268</v>
      </c>
      <c r="B7277" s="117">
        <v>1</v>
      </c>
      <c r="C7277" s="325">
        <v>1.4425586670577909E-4</v>
      </c>
      <c r="D7277" s="358">
        <v>1.3465474366245388E-4</v>
      </c>
      <c r="E7277" s="327">
        <v>1.4551397613287988E-4</v>
      </c>
      <c r="F7277" s="332">
        <v>0</v>
      </c>
      <c r="G7277" s="358">
        <v>0</v>
      </c>
      <c r="H7277" s="327">
        <v>0</v>
      </c>
      <c r="I7277" s="332">
        <v>0</v>
      </c>
      <c r="J7277" s="358">
        <v>0</v>
      </c>
      <c r="K7277" s="327">
        <v>0</v>
      </c>
      <c r="L7277" s="336">
        <v>8.811297257924293E-5</v>
      </c>
      <c r="M7277" s="210">
        <v>1.1415525114155251E-4</v>
      </c>
      <c r="N7277" s="325">
        <v>0</v>
      </c>
      <c r="O7277" s="358">
        <v>0</v>
      </c>
      <c r="P7277" s="327">
        <v>0</v>
      </c>
      <c r="Q7277" s="332">
        <v>0.65959328028293551</v>
      </c>
      <c r="R7277" s="358">
        <v>0.39656192835078824</v>
      </c>
      <c r="S7277" s="327">
        <v>0.82205301738142</v>
      </c>
      <c r="T7277" s="358">
        <v>0.28190452323399318</v>
      </c>
      <c r="U7277" s="358">
        <v>0.68760288260271163</v>
      </c>
      <c r="V7277" s="361">
        <v>0</v>
      </c>
    </row>
    <row r="7278" spans="1:22" hidden="1" outlineLevel="1">
      <c r="A7278" s="65">
        <v>7269</v>
      </c>
      <c r="B7278" s="117">
        <v>1</v>
      </c>
      <c r="C7278" s="325">
        <v>1.3774310183977296E-4</v>
      </c>
      <c r="D7278" s="358">
        <v>1.3447976637499185E-4</v>
      </c>
      <c r="E7278" s="327">
        <v>1.4210217478466313E-4</v>
      </c>
      <c r="F7278" s="332">
        <v>0</v>
      </c>
      <c r="G7278" s="358">
        <v>0</v>
      </c>
      <c r="H7278" s="327">
        <v>0</v>
      </c>
      <c r="I7278" s="332">
        <v>0</v>
      </c>
      <c r="J7278" s="358">
        <v>0</v>
      </c>
      <c r="K7278" s="327">
        <v>0</v>
      </c>
      <c r="L7278" s="336">
        <v>5.8741981719495287E-5</v>
      </c>
      <c r="M7278" s="210">
        <v>1.1415525114155251E-4</v>
      </c>
      <c r="N7278" s="325">
        <v>0</v>
      </c>
      <c r="O7278" s="358">
        <v>0</v>
      </c>
      <c r="P7278" s="327">
        <v>0</v>
      </c>
      <c r="Q7278" s="332">
        <v>0.59363395225464199</v>
      </c>
      <c r="R7278" s="358">
        <v>0.40846361677413767</v>
      </c>
      <c r="S7278" s="327">
        <v>0.88476849952004266</v>
      </c>
      <c r="T7278" s="358">
        <v>0.2117160501022643</v>
      </c>
      <c r="U7278" s="358">
        <v>0.67630291739970905</v>
      </c>
      <c r="V7278" s="361">
        <v>0</v>
      </c>
    </row>
    <row r="7279" spans="1:22" hidden="1" outlineLevel="1">
      <c r="A7279" s="65">
        <v>7270</v>
      </c>
      <c r="B7279" s="117">
        <v>1</v>
      </c>
      <c r="C7279" s="325">
        <v>1.2726767581729088E-4</v>
      </c>
      <c r="D7279" s="358">
        <v>1.2695574301412415E-4</v>
      </c>
      <c r="E7279" s="327">
        <v>1.3276188212034347E-4</v>
      </c>
      <c r="F7279" s="332">
        <v>0</v>
      </c>
      <c r="G7279" s="358">
        <v>0</v>
      </c>
      <c r="H7279" s="327">
        <v>0</v>
      </c>
      <c r="I7279" s="332">
        <v>8.2470734034111612E-5</v>
      </c>
      <c r="J7279" s="358">
        <v>0</v>
      </c>
      <c r="K7279" s="327">
        <v>0</v>
      </c>
      <c r="L7279" s="336">
        <v>3.7594868300476983E-5</v>
      </c>
      <c r="M7279" s="210">
        <v>1.1415525114155251E-4</v>
      </c>
      <c r="N7279" s="325">
        <v>0</v>
      </c>
      <c r="O7279" s="358">
        <v>0</v>
      </c>
      <c r="P7279" s="327">
        <v>0</v>
      </c>
      <c r="Q7279" s="332">
        <v>0.52767462422634837</v>
      </c>
      <c r="R7279" s="358">
        <v>0.43122622069718675</v>
      </c>
      <c r="S7279" s="327">
        <v>0.90811273705891904</v>
      </c>
      <c r="T7279" s="358">
        <v>0.15679958453720066</v>
      </c>
      <c r="U7279" s="358">
        <v>0.54929130851795915</v>
      </c>
      <c r="V7279" s="361">
        <v>0</v>
      </c>
    </row>
    <row r="7280" spans="1:22" hidden="1" outlineLevel="1">
      <c r="A7280" s="65">
        <v>7271</v>
      </c>
      <c r="B7280" s="117">
        <v>1</v>
      </c>
      <c r="C7280" s="325">
        <v>1.1631098022217691E-4</v>
      </c>
      <c r="D7280" s="358">
        <v>1.1657375729137648E-4</v>
      </c>
      <c r="E7280" s="327">
        <v>1.2112543417604524E-4</v>
      </c>
      <c r="F7280" s="332">
        <v>0</v>
      </c>
      <c r="G7280" s="358">
        <v>0</v>
      </c>
      <c r="H7280" s="327">
        <v>0</v>
      </c>
      <c r="I7280" s="332">
        <v>1.0253118285321984E-4</v>
      </c>
      <c r="J7280" s="358">
        <v>0</v>
      </c>
      <c r="K7280" s="327">
        <v>9.8056403231701241E-5</v>
      </c>
      <c r="L7280" s="336">
        <v>2.3496792687798115E-5</v>
      </c>
      <c r="M7280" s="210">
        <v>1.1415525114155251E-4</v>
      </c>
      <c r="N7280" s="325">
        <v>0</v>
      </c>
      <c r="O7280" s="358">
        <v>0</v>
      </c>
      <c r="P7280" s="327">
        <v>0</v>
      </c>
      <c r="Q7280" s="332">
        <v>0.49469496021220166</v>
      </c>
      <c r="R7280" s="358">
        <v>0.47379214486923887</v>
      </c>
      <c r="S7280" s="327">
        <v>0.90021316710858368</v>
      </c>
      <c r="T7280" s="358">
        <v>0.11066975346254726</v>
      </c>
      <c r="U7280" s="358">
        <v>0.4461226262145449</v>
      </c>
      <c r="V7280" s="361">
        <v>0</v>
      </c>
    </row>
    <row r="7281" spans="1:22" hidden="1" outlineLevel="1">
      <c r="A7281" s="65">
        <v>7272</v>
      </c>
      <c r="B7281" s="117">
        <v>1</v>
      </c>
      <c r="C7281" s="325">
        <v>1.0482926327510083E-4</v>
      </c>
      <c r="D7281" s="358">
        <v>1.0675558727267315E-4</v>
      </c>
      <c r="E7281" s="327">
        <v>1.1020248081027143E-4</v>
      </c>
      <c r="F7281" s="332">
        <v>0</v>
      </c>
      <c r="G7281" s="358">
        <v>0</v>
      </c>
      <c r="H7281" s="327">
        <v>0</v>
      </c>
      <c r="I7281" s="332">
        <v>1.203626929146494E-4</v>
      </c>
      <c r="J7281" s="358">
        <v>0</v>
      </c>
      <c r="K7281" s="327">
        <v>1.0399921554877401E-4</v>
      </c>
      <c r="L7281" s="336">
        <v>9.3987170751192458E-6</v>
      </c>
      <c r="M7281" s="210">
        <v>1.1415525114155251E-4</v>
      </c>
      <c r="N7281" s="325">
        <v>0</v>
      </c>
      <c r="O7281" s="358">
        <v>0</v>
      </c>
      <c r="P7281" s="327">
        <v>0</v>
      </c>
      <c r="Q7281" s="332">
        <v>0.49469496021220166</v>
      </c>
      <c r="R7281" s="358">
        <v>0.52813214295474276</v>
      </c>
      <c r="S7281" s="327">
        <v>0.93103498506628857</v>
      </c>
      <c r="T7281" s="358">
        <v>6.6841183802048856E-2</v>
      </c>
      <c r="U7281" s="358">
        <v>0.39120479532795199</v>
      </c>
      <c r="V7281" s="361">
        <v>0</v>
      </c>
    </row>
    <row r="7282" spans="1:22" hidden="1" outlineLevel="1">
      <c r="A7282" s="65">
        <v>7273</v>
      </c>
      <c r="B7282" s="117">
        <v>1</v>
      </c>
      <c r="C7282" s="325">
        <v>9.5878899274984888E-5</v>
      </c>
      <c r="D7282" s="358">
        <v>9.7015184937286288E-5</v>
      </c>
      <c r="E7282" s="327">
        <v>9.9071965385290507E-5</v>
      </c>
      <c r="F7282" s="332">
        <v>0</v>
      </c>
      <c r="G7282" s="358">
        <v>0</v>
      </c>
      <c r="H7282" s="327">
        <v>0</v>
      </c>
      <c r="I7282" s="332">
        <v>1.1144693788393462E-4</v>
      </c>
      <c r="J7282" s="358">
        <v>0</v>
      </c>
      <c r="K7282" s="327">
        <v>1.099420278658468E-4</v>
      </c>
      <c r="L7282" s="336">
        <v>5.8741981719495289E-6</v>
      </c>
      <c r="M7282" s="210">
        <v>1.1415525114155251E-4</v>
      </c>
      <c r="N7282" s="325">
        <v>0</v>
      </c>
      <c r="O7282" s="358">
        <v>0</v>
      </c>
      <c r="P7282" s="327">
        <v>0</v>
      </c>
      <c r="Q7282" s="332">
        <v>0.49469496021220166</v>
      </c>
      <c r="R7282" s="358">
        <v>0.44417915798452245</v>
      </c>
      <c r="S7282" s="327">
        <v>0.92667165366723536</v>
      </c>
      <c r="T7282" s="358">
        <v>6.6527375427391344E-2</v>
      </c>
      <c r="U7282" s="358">
        <v>0.35741789937097412</v>
      </c>
      <c r="V7282" s="361">
        <v>0</v>
      </c>
    </row>
    <row r="7283" spans="1:22" hidden="1" outlineLevel="1">
      <c r="A7283" s="65">
        <v>7274</v>
      </c>
      <c r="B7283" s="117">
        <v>1</v>
      </c>
      <c r="C7283" s="325">
        <v>8.899111915757724E-5</v>
      </c>
      <c r="D7283" s="358">
        <v>9.2951823484001161E-5</v>
      </c>
      <c r="E7283" s="327">
        <v>9.028949575508995E-5</v>
      </c>
      <c r="F7283" s="332">
        <v>0</v>
      </c>
      <c r="G7283" s="358">
        <v>0</v>
      </c>
      <c r="H7283" s="327">
        <v>0</v>
      </c>
      <c r="I7283" s="332">
        <v>1.1144693788393462E-4</v>
      </c>
      <c r="J7283" s="358">
        <v>0</v>
      </c>
      <c r="K7283" s="327">
        <v>1.0399921554877401E-4</v>
      </c>
      <c r="L7283" s="336">
        <v>2.3496792687798115E-6</v>
      </c>
      <c r="M7283" s="210">
        <v>1.1415525114155251E-4</v>
      </c>
      <c r="N7283" s="325">
        <v>0</v>
      </c>
      <c r="O7283" s="358">
        <v>0</v>
      </c>
      <c r="P7283" s="327">
        <v>0</v>
      </c>
      <c r="Q7283" s="332">
        <v>0.49469496021220166</v>
      </c>
      <c r="R7283" s="358">
        <v>0.43401409652566902</v>
      </c>
      <c r="S7283" s="327">
        <v>0.92100860888477032</v>
      </c>
      <c r="T7283" s="358">
        <v>3.5774154710955727E-2</v>
      </c>
      <c r="U7283" s="358">
        <v>0.33583496583323902</v>
      </c>
      <c r="V7283" s="361">
        <v>0</v>
      </c>
    </row>
    <row r="7284" spans="1:22" hidden="1" outlineLevel="1">
      <c r="A7284" s="65">
        <v>7275</v>
      </c>
      <c r="B7284" s="117">
        <v>1</v>
      </c>
      <c r="C7284" s="325">
        <v>8.2709613696602024E-5</v>
      </c>
      <c r="D7284" s="358">
        <v>8.8499623614133715E-5</v>
      </c>
      <c r="E7284" s="327">
        <v>8.2985905796740002E-5</v>
      </c>
      <c r="F7284" s="332">
        <v>0</v>
      </c>
      <c r="G7284" s="358">
        <v>0</v>
      </c>
      <c r="H7284" s="327">
        <v>0</v>
      </c>
      <c r="I7284" s="332">
        <v>1.2482057043000677E-4</v>
      </c>
      <c r="J7284" s="358">
        <v>0</v>
      </c>
      <c r="K7284" s="327">
        <v>1.0102780939023762E-4</v>
      </c>
      <c r="L7284" s="336">
        <v>1.1748396343899057E-6</v>
      </c>
      <c r="M7284" s="210">
        <v>1.1415525114155251E-4</v>
      </c>
      <c r="N7284" s="325">
        <v>0</v>
      </c>
      <c r="O7284" s="358">
        <v>0</v>
      </c>
      <c r="P7284" s="327">
        <v>0</v>
      </c>
      <c r="Q7284" s="332">
        <v>0.52767462422634837</v>
      </c>
      <c r="R7284" s="358">
        <v>0.43662420114934969</v>
      </c>
      <c r="S7284" s="327">
        <v>0.94249610906997339</v>
      </c>
      <c r="T7284" s="358">
        <v>3.514653796164071E-2</v>
      </c>
      <c r="U7284" s="358">
        <v>0.30713305421761228</v>
      </c>
      <c r="V7284" s="361">
        <v>0</v>
      </c>
    </row>
    <row r="7285" spans="1:22" hidden="1" outlineLevel="1">
      <c r="A7285" s="65">
        <v>7276</v>
      </c>
      <c r="B7285" s="117">
        <v>1</v>
      </c>
      <c r="C7285" s="325">
        <v>7.9734492702150081E-5</v>
      </c>
      <c r="D7285" s="358">
        <v>8.5136171310696727E-5</v>
      </c>
      <c r="E7285" s="327">
        <v>7.8328732093280623E-5</v>
      </c>
      <c r="F7285" s="332">
        <v>0</v>
      </c>
      <c r="G7285" s="358">
        <v>0</v>
      </c>
      <c r="H7285" s="327">
        <v>0</v>
      </c>
      <c r="I7285" s="332">
        <v>1.2704950918768546E-4</v>
      </c>
      <c r="J7285" s="358">
        <v>0</v>
      </c>
      <c r="K7285" s="327">
        <v>1.0399921554877401E-4</v>
      </c>
      <c r="L7285" s="336">
        <v>1.409807561267887E-5</v>
      </c>
      <c r="M7285" s="210">
        <v>1.1415525114155251E-4</v>
      </c>
      <c r="N7285" s="325">
        <v>0</v>
      </c>
      <c r="O7285" s="358">
        <v>0</v>
      </c>
      <c r="P7285" s="327">
        <v>0</v>
      </c>
      <c r="Q7285" s="332">
        <v>0.52767462422634837</v>
      </c>
      <c r="R7285" s="358">
        <v>0.45305576733244229</v>
      </c>
      <c r="S7285" s="327">
        <v>0.91297400449568056</v>
      </c>
      <c r="T7285" s="358">
        <v>3.2845276547485668E-2</v>
      </c>
      <c r="U7285" s="358">
        <v>0.29334709666994901</v>
      </c>
      <c r="V7285" s="361">
        <v>0</v>
      </c>
    </row>
    <row r="7286" spans="1:22" hidden="1" outlineLevel="1">
      <c r="A7286" s="65">
        <v>7277</v>
      </c>
      <c r="B7286" s="117">
        <v>1</v>
      </c>
      <c r="C7286" s="325">
        <v>7.900946321610717E-5</v>
      </c>
      <c r="D7286" s="358">
        <v>8.4183517190070071E-5</v>
      </c>
      <c r="E7286" s="327">
        <v>7.6408783045614912E-5</v>
      </c>
      <c r="F7286" s="332">
        <v>0</v>
      </c>
      <c r="G7286" s="358">
        <v>0</v>
      </c>
      <c r="H7286" s="327">
        <v>0</v>
      </c>
      <c r="I7286" s="332">
        <v>1.4265208049143633E-4</v>
      </c>
      <c r="J7286" s="358">
        <v>0</v>
      </c>
      <c r="K7286" s="327">
        <v>1.1291343402438324E-4</v>
      </c>
      <c r="L7286" s="336">
        <v>3.7594868300476983E-5</v>
      </c>
      <c r="M7286" s="210">
        <v>1.1415525114155251E-4</v>
      </c>
      <c r="N7286" s="325">
        <v>0</v>
      </c>
      <c r="O7286" s="358">
        <v>0</v>
      </c>
      <c r="P7286" s="327">
        <v>0</v>
      </c>
      <c r="Q7286" s="332">
        <v>0.52767462422634837</v>
      </c>
      <c r="R7286" s="358">
        <v>0.49078503406276341</v>
      </c>
      <c r="S7286" s="327">
        <v>0.87772133791954521</v>
      </c>
      <c r="T7286" s="358">
        <v>3.3682098879905684E-2</v>
      </c>
      <c r="U7286" s="358">
        <v>0.29605908831866962</v>
      </c>
      <c r="V7286" s="361">
        <v>0</v>
      </c>
    </row>
    <row r="7287" spans="1:22" hidden="1" outlineLevel="1">
      <c r="A7287" s="65">
        <v>7278</v>
      </c>
      <c r="B7287" s="117">
        <v>1</v>
      </c>
      <c r="C7287" s="325">
        <v>7.8171929154643803E-5</v>
      </c>
      <c r="D7287" s="358">
        <v>8.4300168715044759E-5</v>
      </c>
      <c r="E7287" s="327">
        <v>7.5799069496694055E-5</v>
      </c>
      <c r="F7287" s="332">
        <v>0</v>
      </c>
      <c r="G7287" s="358">
        <v>0</v>
      </c>
      <c r="H7287" s="327">
        <v>0</v>
      </c>
      <c r="I7287" s="332">
        <v>1.4933889676447238E-4</v>
      </c>
      <c r="J7287" s="358">
        <v>0</v>
      </c>
      <c r="K7287" s="327">
        <v>1.099420278658468E-4</v>
      </c>
      <c r="L7287" s="336">
        <v>9.3987170751192462E-5</v>
      </c>
      <c r="M7287" s="210">
        <v>1.1415525114155251E-4</v>
      </c>
      <c r="N7287" s="325">
        <v>0</v>
      </c>
      <c r="O7287" s="358">
        <v>2.9914118646204731E-3</v>
      </c>
      <c r="P7287" s="327">
        <v>7.0784785239410052E-3</v>
      </c>
      <c r="Q7287" s="332">
        <v>0.52767462422634837</v>
      </c>
      <c r="R7287" s="358">
        <v>0.51323324385715419</v>
      </c>
      <c r="S7287" s="327">
        <v>0.95729091996680848</v>
      </c>
      <c r="T7287" s="358">
        <v>3.4205112837668195E-2</v>
      </c>
      <c r="U7287" s="358">
        <v>0.30374306465671136</v>
      </c>
      <c r="V7287" s="361">
        <v>0</v>
      </c>
    </row>
    <row r="7288" spans="1:22" hidden="1" outlineLevel="1">
      <c r="A7288" s="65">
        <v>7279</v>
      </c>
      <c r="B7288" s="117">
        <v>1</v>
      </c>
      <c r="C7288" s="325">
        <v>7.9871998294330632E-5</v>
      </c>
      <c r="D7288" s="358">
        <v>8.6905386106146237E-5</v>
      </c>
      <c r="E7288" s="327">
        <v>7.8017389004469962E-5</v>
      </c>
      <c r="F7288" s="332">
        <v>0</v>
      </c>
      <c r="G7288" s="358">
        <v>0</v>
      </c>
      <c r="H7288" s="327">
        <v>0</v>
      </c>
      <c r="I7288" s="332">
        <v>1.537967742798298E-4</v>
      </c>
      <c r="J7288" s="358">
        <v>0</v>
      </c>
      <c r="K7288" s="327">
        <v>1.0399921554877401E-4</v>
      </c>
      <c r="L7288" s="336">
        <v>1.8210014333043539E-4</v>
      </c>
      <c r="M7288" s="210">
        <v>1.1415525114155251E-4</v>
      </c>
      <c r="N7288" s="325">
        <v>2.9767265034856112E-2</v>
      </c>
      <c r="O7288" s="358">
        <v>5.1723593179759712E-2</v>
      </c>
      <c r="P7288" s="327">
        <v>7.1112181150119802E-2</v>
      </c>
      <c r="Q7288" s="332">
        <v>0.52767462422634837</v>
      </c>
      <c r="R7288" s="358">
        <v>0.53655025897672559</v>
      </c>
      <c r="S7288" s="327">
        <v>0.89708203187356528</v>
      </c>
      <c r="T7288" s="358">
        <v>3.7029388209585748E-2</v>
      </c>
      <c r="U7288" s="358">
        <v>0.30826305073791249</v>
      </c>
      <c r="V7288" s="361">
        <v>0</v>
      </c>
    </row>
    <row r="7289" spans="1:22" hidden="1" outlineLevel="1">
      <c r="A7289" s="65">
        <v>7280</v>
      </c>
      <c r="B7289" s="117">
        <v>1</v>
      </c>
      <c r="C7289" s="325">
        <v>8.8491098822375227E-5</v>
      </c>
      <c r="D7289" s="358">
        <v>8.9568929259735059E-5</v>
      </c>
      <c r="E7289" s="327">
        <v>8.456856649819416E-5</v>
      </c>
      <c r="F7289" s="332">
        <v>0</v>
      </c>
      <c r="G7289" s="358">
        <v>0</v>
      </c>
      <c r="H7289" s="327">
        <v>0</v>
      </c>
      <c r="I7289" s="332">
        <v>1.8054403937197409E-4</v>
      </c>
      <c r="J7289" s="358">
        <v>0</v>
      </c>
      <c r="K7289" s="327">
        <v>0</v>
      </c>
      <c r="L7289" s="336">
        <v>1.5860335064263727E-4</v>
      </c>
      <c r="M7289" s="210">
        <v>1.1415525114155251E-4</v>
      </c>
      <c r="N7289" s="325">
        <v>0.20874765606721882</v>
      </c>
      <c r="O7289" s="358">
        <v>0.181534079153121</v>
      </c>
      <c r="P7289" s="327">
        <v>0.26160432464620403</v>
      </c>
      <c r="Q7289" s="332">
        <v>0.52767462422634837</v>
      </c>
      <c r="R7289" s="358">
        <v>0.53535651426178332</v>
      </c>
      <c r="S7289" s="327">
        <v>0.85623383773434236</v>
      </c>
      <c r="T7289" s="358">
        <v>5.031394273675352E-2</v>
      </c>
      <c r="U7289" s="358">
        <v>0.35120291850932256</v>
      </c>
      <c r="V7289" s="361">
        <v>0</v>
      </c>
    </row>
    <row r="7290" spans="1:22" hidden="1" outlineLevel="1">
      <c r="A7290" s="65">
        <v>7281</v>
      </c>
      <c r="B7290" s="117">
        <v>1</v>
      </c>
      <c r="C7290" s="325">
        <v>9.7128950112989907E-5</v>
      </c>
      <c r="D7290" s="358">
        <v>1.020506424320272E-4</v>
      </c>
      <c r="E7290" s="327">
        <v>9.3402926643196499E-5</v>
      </c>
      <c r="F7290" s="332">
        <v>0</v>
      </c>
      <c r="G7290" s="358">
        <v>0</v>
      </c>
      <c r="H7290" s="327">
        <v>0</v>
      </c>
      <c r="I7290" s="332">
        <v>1.8500191688733148E-4</v>
      </c>
      <c r="J7290" s="358">
        <v>0</v>
      </c>
      <c r="K7290" s="327">
        <v>0</v>
      </c>
      <c r="L7290" s="336">
        <v>1.4685495429873823E-4</v>
      </c>
      <c r="M7290" s="210">
        <v>1.1415525114155251E-4</v>
      </c>
      <c r="N7290" s="325">
        <v>0.38584404298345132</v>
      </c>
      <c r="O7290" s="358">
        <v>0.29192063495274823</v>
      </c>
      <c r="P7290" s="327">
        <v>0.42279059147827497</v>
      </c>
      <c r="Q7290" s="332">
        <v>0.49469496021220166</v>
      </c>
      <c r="R7290" s="358">
        <v>0.59994561447504791</v>
      </c>
      <c r="S7290" s="327">
        <v>0.90185046658888213</v>
      </c>
      <c r="T7290" s="358">
        <v>5.533487673127363E-2</v>
      </c>
      <c r="U7290" s="358">
        <v>0.46702756184009986</v>
      </c>
      <c r="V7290" s="361">
        <v>2.6375881723544426E-2</v>
      </c>
    </row>
    <row r="7291" spans="1:22" hidden="1" outlineLevel="1">
      <c r="A7291" s="65">
        <v>7282</v>
      </c>
      <c r="B7291" s="117">
        <v>1</v>
      </c>
      <c r="C7291" s="325">
        <v>1.0493551759633124E-4</v>
      </c>
      <c r="D7291" s="358">
        <v>1.0733884489754661E-4</v>
      </c>
      <c r="E7291" s="327">
        <v>1.0475397675608497E-4</v>
      </c>
      <c r="F7291" s="332">
        <v>0</v>
      </c>
      <c r="G7291" s="358">
        <v>0</v>
      </c>
      <c r="H7291" s="327">
        <v>0</v>
      </c>
      <c r="I7291" s="332">
        <v>1.4710995800679369E-4</v>
      </c>
      <c r="J7291" s="358">
        <v>0</v>
      </c>
      <c r="K7291" s="327">
        <v>0</v>
      </c>
      <c r="L7291" s="336">
        <v>1.644775488145868E-4</v>
      </c>
      <c r="M7291" s="210">
        <v>1.1415525114155251E-4</v>
      </c>
      <c r="N7291" s="325">
        <v>0.49794228789319422</v>
      </c>
      <c r="O7291" s="358">
        <v>0.38250025479055494</v>
      </c>
      <c r="P7291" s="327">
        <v>0.55014283047591195</v>
      </c>
      <c r="Q7291" s="332">
        <v>0.49469496021220166</v>
      </c>
      <c r="R7291" s="358">
        <v>0.60620743274546118</v>
      </c>
      <c r="S7291" s="327">
        <v>0.87675921063301987</v>
      </c>
      <c r="T7291" s="358">
        <v>6.2970880514606281E-2</v>
      </c>
      <c r="U7291" s="358">
        <v>0.47798852808701237</v>
      </c>
      <c r="V7291" s="361">
        <v>6.158571410770973E-2</v>
      </c>
    </row>
    <row r="7292" spans="1:22" hidden="1" outlineLevel="1">
      <c r="A7292" s="65">
        <v>7283</v>
      </c>
      <c r="B7292" s="117">
        <v>1</v>
      </c>
      <c r="C7292" s="325">
        <v>1.0923569247906851E-4</v>
      </c>
      <c r="D7292" s="358">
        <v>1.1569887085406628E-4</v>
      </c>
      <c r="E7292" s="327">
        <v>1.1072138595828919E-4</v>
      </c>
      <c r="F7292" s="332">
        <v>0</v>
      </c>
      <c r="G7292" s="358">
        <v>0</v>
      </c>
      <c r="H7292" s="327">
        <v>0</v>
      </c>
      <c r="I7292" s="332">
        <v>9.3615427822505074E-5</v>
      </c>
      <c r="J7292" s="358">
        <v>0</v>
      </c>
      <c r="K7292" s="327">
        <v>0</v>
      </c>
      <c r="L7292" s="336">
        <v>1.8797434150238492E-4</v>
      </c>
      <c r="M7292" s="210">
        <v>1.1415525114155251E-4</v>
      </c>
      <c r="N7292" s="325">
        <v>0.55352040931903324</v>
      </c>
      <c r="O7292" s="358">
        <v>0.4194345830521769</v>
      </c>
      <c r="P7292" s="327">
        <v>0.59482564432471052</v>
      </c>
      <c r="Q7292" s="332">
        <v>0.49469496021220166</v>
      </c>
      <c r="R7292" s="358">
        <v>0.53952205034285672</v>
      </c>
      <c r="S7292" s="327">
        <v>0.85887546621847632</v>
      </c>
      <c r="T7292" s="358">
        <v>5.7740740936981172E-2</v>
      </c>
      <c r="U7292" s="358">
        <v>0.45911758619799797</v>
      </c>
      <c r="V7292" s="361">
        <v>0.10384530022104069</v>
      </c>
    </row>
    <row r="7293" spans="1:22" hidden="1" outlineLevel="1">
      <c r="A7293" s="65">
        <v>7284</v>
      </c>
      <c r="B7293" s="117">
        <v>1</v>
      </c>
      <c r="C7293" s="325">
        <v>1.0537928564382303E-4</v>
      </c>
      <c r="D7293" s="358">
        <v>1.1702092147044613E-4</v>
      </c>
      <c r="E7293" s="327">
        <v>1.1020248081027143E-4</v>
      </c>
      <c r="F7293" s="332">
        <v>0</v>
      </c>
      <c r="G7293" s="358">
        <v>0</v>
      </c>
      <c r="H7293" s="327">
        <v>0</v>
      </c>
      <c r="I7293" s="332">
        <v>0</v>
      </c>
      <c r="J7293" s="358">
        <v>0</v>
      </c>
      <c r="K7293" s="327">
        <v>0</v>
      </c>
      <c r="L7293" s="336">
        <v>2.0677177565262342E-4</v>
      </c>
      <c r="M7293" s="210">
        <v>1.1415525114155251E-4</v>
      </c>
      <c r="N7293" s="325">
        <v>0.5631288303112969</v>
      </c>
      <c r="O7293" s="358">
        <v>0.39634817056487576</v>
      </c>
      <c r="P7293" s="327">
        <v>0.57983219701664512</v>
      </c>
      <c r="Q7293" s="332">
        <v>0.49469496021220166</v>
      </c>
      <c r="R7293" s="358">
        <v>0.53512251747333961</v>
      </c>
      <c r="S7293" s="327">
        <v>0.84040938233160456</v>
      </c>
      <c r="T7293" s="358">
        <v>4.7594270156388466E-2</v>
      </c>
      <c r="U7293" s="358">
        <v>0.38193882386148975</v>
      </c>
      <c r="V7293" s="361">
        <v>0.13371933784528203</v>
      </c>
    </row>
    <row r="7294" spans="1:22" hidden="1" outlineLevel="1">
      <c r="A7294" s="65">
        <v>7285</v>
      </c>
      <c r="B7294" s="117">
        <v>1</v>
      </c>
      <c r="C7294" s="325">
        <v>1.020353996521596E-4</v>
      </c>
      <c r="D7294" s="358">
        <v>1.1301588577964835E-4</v>
      </c>
      <c r="E7294" s="327">
        <v>1.0973546617705545E-4</v>
      </c>
      <c r="F7294" s="332">
        <v>0</v>
      </c>
      <c r="G7294" s="358">
        <v>0</v>
      </c>
      <c r="H7294" s="327">
        <v>0</v>
      </c>
      <c r="I7294" s="332">
        <v>0</v>
      </c>
      <c r="J7294" s="358">
        <v>0</v>
      </c>
      <c r="K7294" s="327">
        <v>0</v>
      </c>
      <c r="L7294" s="336">
        <v>1.8797434150238492E-4</v>
      </c>
      <c r="M7294" s="210">
        <v>1.1415525114155251E-4</v>
      </c>
      <c r="N7294" s="325">
        <v>0.51866633317062572</v>
      </c>
      <c r="O7294" s="358">
        <v>0.3447387261020437</v>
      </c>
      <c r="P7294" s="327">
        <v>0.51545828888979184</v>
      </c>
      <c r="Q7294" s="332">
        <v>0.49469496021220166</v>
      </c>
      <c r="R7294" s="358">
        <v>0.52312233826703813</v>
      </c>
      <c r="S7294" s="327">
        <v>0.78998211704443744</v>
      </c>
      <c r="T7294" s="358">
        <v>3.3682098879905684E-2</v>
      </c>
      <c r="U7294" s="358">
        <v>0.35334991189789311</v>
      </c>
      <c r="V7294" s="361">
        <v>0.1601425538477094</v>
      </c>
    </row>
    <row r="7295" spans="1:22" hidden="1" outlineLevel="1">
      <c r="A7295" s="65">
        <v>7286</v>
      </c>
      <c r="B7295" s="117">
        <v>1</v>
      </c>
      <c r="C7295" s="325">
        <v>9.4841357079440718E-5</v>
      </c>
      <c r="D7295" s="358">
        <v>1.1229653470897107E-4</v>
      </c>
      <c r="E7295" s="327">
        <v>1.0601232174002803E-4</v>
      </c>
      <c r="F7295" s="332">
        <v>0</v>
      </c>
      <c r="G7295" s="358">
        <v>0</v>
      </c>
      <c r="H7295" s="327">
        <v>0</v>
      </c>
      <c r="I7295" s="332">
        <v>0</v>
      </c>
      <c r="J7295" s="358">
        <v>0</v>
      </c>
      <c r="K7295" s="327">
        <v>0</v>
      </c>
      <c r="L7295" s="336">
        <v>1.9032402077116473E-4</v>
      </c>
      <c r="M7295" s="210">
        <v>1.1415525114155251E-4</v>
      </c>
      <c r="N7295" s="325">
        <v>0.40600288702604376</v>
      </c>
      <c r="O7295" s="358">
        <v>0.31877517247029036</v>
      </c>
      <c r="P7295" s="327">
        <v>0.394270605477264</v>
      </c>
      <c r="Q7295" s="332">
        <v>0.46171529619805485</v>
      </c>
      <c r="R7295" s="358">
        <v>0.50429273268635044</v>
      </c>
      <c r="S7295" s="327">
        <v>0.73536875651428202</v>
      </c>
      <c r="T7295" s="358">
        <v>3.9330649623740797E-2</v>
      </c>
      <c r="U7295" s="358">
        <v>0.32058001280918541</v>
      </c>
      <c r="V7295" s="361">
        <v>0.13487215657292295</v>
      </c>
    </row>
    <row r="7296" spans="1:22" hidden="1" outlineLevel="1">
      <c r="A7296" s="65">
        <v>7287</v>
      </c>
      <c r="B7296" s="117">
        <v>1</v>
      </c>
      <c r="C7296" s="325">
        <v>9.1228710157606225E-5</v>
      </c>
      <c r="D7296" s="358">
        <v>1.1006071381362278E-4</v>
      </c>
      <c r="E7296" s="327">
        <v>1.0177027215498286E-4</v>
      </c>
      <c r="F7296" s="332">
        <v>0</v>
      </c>
      <c r="G7296" s="358">
        <v>0</v>
      </c>
      <c r="H7296" s="327">
        <v>0</v>
      </c>
      <c r="I7296" s="332">
        <v>0</v>
      </c>
      <c r="J7296" s="358">
        <v>0</v>
      </c>
      <c r="K7296" s="327">
        <v>0</v>
      </c>
      <c r="L7296" s="336">
        <v>2.1382081345896285E-4</v>
      </c>
      <c r="M7296" s="210">
        <v>1.1415525114155251E-4</v>
      </c>
      <c r="N7296" s="325">
        <v>0.22495009146593797</v>
      </c>
      <c r="O7296" s="358">
        <v>0.17719329747495713</v>
      </c>
      <c r="P7296" s="327">
        <v>0.21681542418498301</v>
      </c>
      <c r="Q7296" s="332">
        <v>0.49469496021220166</v>
      </c>
      <c r="R7296" s="358">
        <v>0.51333390479924512</v>
      </c>
      <c r="S7296" s="327">
        <v>0.73671067161500425</v>
      </c>
      <c r="T7296" s="358">
        <v>3.0544015133330622E-2</v>
      </c>
      <c r="U7296" s="358">
        <v>0.31074904308257306</v>
      </c>
      <c r="V7296" s="361">
        <v>7.2383273885875968E-2</v>
      </c>
    </row>
    <row r="7297" spans="1:22" hidden="1" outlineLevel="1">
      <c r="A7297" s="65">
        <v>7288</v>
      </c>
      <c r="B7297" s="117">
        <v>1</v>
      </c>
      <c r="C7297" s="325">
        <v>9.1109955327995745E-5</v>
      </c>
      <c r="D7297" s="358">
        <v>9.7831745612109142E-5</v>
      </c>
      <c r="E7297" s="327">
        <v>1.0420912635066632E-4</v>
      </c>
      <c r="F7297" s="332">
        <v>0</v>
      </c>
      <c r="G7297" s="358">
        <v>0</v>
      </c>
      <c r="H7297" s="327">
        <v>0</v>
      </c>
      <c r="I7297" s="332">
        <v>0</v>
      </c>
      <c r="J7297" s="358">
        <v>0</v>
      </c>
      <c r="K7297" s="327">
        <v>0</v>
      </c>
      <c r="L7297" s="336">
        <v>2.2321953053408208E-4</v>
      </c>
      <c r="M7297" s="210">
        <v>1.1415525114155251E-4</v>
      </c>
      <c r="N7297" s="325">
        <v>3.4100474501955413E-2</v>
      </c>
      <c r="O7297" s="358">
        <v>3.947676378900189E-2</v>
      </c>
      <c r="P7297" s="327">
        <v>4.2797660103586849E-2</v>
      </c>
      <c r="Q7297" s="332">
        <v>0.46171529619805485</v>
      </c>
      <c r="R7297" s="358">
        <v>0.4536383232766521</v>
      </c>
      <c r="S7297" s="327">
        <v>0.7286507517238473</v>
      </c>
      <c r="T7297" s="358">
        <v>3.8807635665978286E-2</v>
      </c>
      <c r="U7297" s="358">
        <v>0.30295206709250128</v>
      </c>
      <c r="V7297" s="361">
        <v>4.636392616617831E-3</v>
      </c>
    </row>
    <row r="7298" spans="1:22" hidden="1" outlineLevel="1">
      <c r="A7298" s="65">
        <v>7289</v>
      </c>
      <c r="B7298" s="117">
        <v>1</v>
      </c>
      <c r="C7298" s="325">
        <v>9.1728730492808224E-5</v>
      </c>
      <c r="D7298" s="358">
        <v>9.9775937695020697E-5</v>
      </c>
      <c r="E7298" s="327">
        <v>1.0371616646004945E-4</v>
      </c>
      <c r="F7298" s="332">
        <v>0</v>
      </c>
      <c r="G7298" s="358">
        <v>0</v>
      </c>
      <c r="H7298" s="327">
        <v>0</v>
      </c>
      <c r="I7298" s="332">
        <v>0</v>
      </c>
      <c r="J7298" s="358">
        <v>0</v>
      </c>
      <c r="K7298" s="327">
        <v>0</v>
      </c>
      <c r="L7298" s="336">
        <v>2.2321953053408208E-4</v>
      </c>
      <c r="M7298" s="210">
        <v>1.1415525114155251E-4</v>
      </c>
      <c r="N7298" s="325">
        <v>0</v>
      </c>
      <c r="O7298" s="358">
        <v>0</v>
      </c>
      <c r="P7298" s="327">
        <v>0</v>
      </c>
      <c r="Q7298" s="332">
        <v>0.46171529619805485</v>
      </c>
      <c r="R7298" s="358">
        <v>0.43815965828859194</v>
      </c>
      <c r="S7298" s="327">
        <v>0.74736158898616134</v>
      </c>
      <c r="T7298" s="358">
        <v>5.020933994520102E-2</v>
      </c>
      <c r="U7298" s="358">
        <v>0.30702005456558218</v>
      </c>
      <c r="V7298" s="361">
        <v>0</v>
      </c>
    </row>
    <row r="7299" spans="1:22" hidden="1" outlineLevel="1">
      <c r="A7299" s="65">
        <v>7290</v>
      </c>
      <c r="B7299" s="117">
        <v>1</v>
      </c>
      <c r="C7299" s="325">
        <v>9.3622557512385832E-5</v>
      </c>
      <c r="D7299" s="358">
        <v>1.0654172614355289E-4</v>
      </c>
      <c r="E7299" s="327">
        <v>1.0660906266024845E-4</v>
      </c>
      <c r="F7299" s="332">
        <v>0</v>
      </c>
      <c r="G7299" s="358">
        <v>0</v>
      </c>
      <c r="H7299" s="327">
        <v>0</v>
      </c>
      <c r="I7299" s="332">
        <v>0</v>
      </c>
      <c r="J7299" s="358">
        <v>0</v>
      </c>
      <c r="K7299" s="327">
        <v>0</v>
      </c>
      <c r="L7299" s="336">
        <v>1.644775488145868E-4</v>
      </c>
      <c r="M7299" s="210">
        <v>1.1415525114155251E-4</v>
      </c>
      <c r="N7299" s="325">
        <v>0</v>
      </c>
      <c r="O7299" s="358">
        <v>0</v>
      </c>
      <c r="P7299" s="327">
        <v>0</v>
      </c>
      <c r="Q7299" s="332">
        <v>0.46171529619805485</v>
      </c>
      <c r="R7299" s="358">
        <v>0.41340987754102437</v>
      </c>
      <c r="S7299" s="327">
        <v>0.69131348063383935</v>
      </c>
      <c r="T7299" s="358">
        <v>7.0606884297938932E-2</v>
      </c>
      <c r="U7299" s="358">
        <v>0.37142985622269731</v>
      </c>
      <c r="V7299" s="361">
        <v>0</v>
      </c>
    </row>
    <row r="7300" spans="1:22" hidden="1" outlineLevel="1">
      <c r="A7300" s="65">
        <v>7291</v>
      </c>
      <c r="B7300" s="117">
        <v>1</v>
      </c>
      <c r="C7300" s="325">
        <v>1.054730394566734E-4</v>
      </c>
      <c r="D7300" s="358">
        <v>1.2180363399440854E-4</v>
      </c>
      <c r="E7300" s="327">
        <v>1.2030815856791727E-4</v>
      </c>
      <c r="F7300" s="332">
        <v>0</v>
      </c>
      <c r="G7300" s="358">
        <v>0</v>
      </c>
      <c r="H7300" s="327">
        <v>0</v>
      </c>
      <c r="I7300" s="332">
        <v>0</v>
      </c>
      <c r="J7300" s="358">
        <v>0</v>
      </c>
      <c r="K7300" s="327">
        <v>0</v>
      </c>
      <c r="L7300" s="336">
        <v>1.1748396343899057E-4</v>
      </c>
      <c r="M7300" s="210">
        <v>1.1415525114155251E-4</v>
      </c>
      <c r="N7300" s="325">
        <v>0</v>
      </c>
      <c r="O7300" s="358">
        <v>0</v>
      </c>
      <c r="P7300" s="327">
        <v>0</v>
      </c>
      <c r="Q7300" s="332">
        <v>0.46171529619805485</v>
      </c>
      <c r="R7300" s="358">
        <v>0.39574810458172816</v>
      </c>
      <c r="S7300" s="327">
        <v>0.67985235663015464</v>
      </c>
      <c r="T7300" s="358">
        <v>0.16757367206710838</v>
      </c>
      <c r="U7300" s="358">
        <v>0.47731053017483227</v>
      </c>
      <c r="V7300" s="361">
        <v>0</v>
      </c>
    </row>
    <row r="7301" spans="1:22" hidden="1" outlineLevel="1">
      <c r="A7301" s="65">
        <v>7292</v>
      </c>
      <c r="B7301" s="117">
        <v>1</v>
      </c>
      <c r="C7301" s="325">
        <v>1.1301084600984366E-4</v>
      </c>
      <c r="D7301" s="358">
        <v>1.2959984424688385E-4</v>
      </c>
      <c r="E7301" s="327">
        <v>1.2726148755135523E-4</v>
      </c>
      <c r="F7301" s="332">
        <v>0</v>
      </c>
      <c r="G7301" s="358">
        <v>0</v>
      </c>
      <c r="H7301" s="327">
        <v>0</v>
      </c>
      <c r="I7301" s="332">
        <v>7.8012856518754235E-5</v>
      </c>
      <c r="J7301" s="358">
        <v>0</v>
      </c>
      <c r="K7301" s="327">
        <v>0</v>
      </c>
      <c r="L7301" s="336">
        <v>8.811297257924293E-5</v>
      </c>
      <c r="M7301" s="210">
        <v>1.1415525114155251E-4</v>
      </c>
      <c r="N7301" s="325">
        <v>0</v>
      </c>
      <c r="O7301" s="358">
        <v>0</v>
      </c>
      <c r="P7301" s="327">
        <v>0</v>
      </c>
      <c r="Q7301" s="332">
        <v>0.49469496021220166</v>
      </c>
      <c r="R7301" s="358">
        <v>0.41808665184583771</v>
      </c>
      <c r="S7301" s="327">
        <v>0.55719805527579824</v>
      </c>
      <c r="T7301" s="358">
        <v>0.23054455258171466</v>
      </c>
      <c r="U7301" s="358">
        <v>0.59403917072184975</v>
      </c>
      <c r="V7301" s="361">
        <v>0</v>
      </c>
    </row>
    <row r="7302" spans="1:22" hidden="1" outlineLevel="1">
      <c r="A7302" s="65">
        <v>7293</v>
      </c>
      <c r="B7302" s="117">
        <v>1</v>
      </c>
      <c r="C7302" s="325">
        <v>1.1093576161875533E-4</v>
      </c>
      <c r="D7302" s="358">
        <v>1.2821946786801665E-4</v>
      </c>
      <c r="E7302" s="327">
        <v>1.2759877589756677E-4</v>
      </c>
      <c r="F7302" s="332">
        <v>0</v>
      </c>
      <c r="G7302" s="358">
        <v>0</v>
      </c>
      <c r="H7302" s="327">
        <v>0</v>
      </c>
      <c r="I7302" s="332">
        <v>1.0253118285321984E-4</v>
      </c>
      <c r="J7302" s="358">
        <v>0</v>
      </c>
      <c r="K7302" s="327">
        <v>0</v>
      </c>
      <c r="L7302" s="336">
        <v>5.8741981719495287E-5</v>
      </c>
      <c r="M7302" s="210">
        <v>1.1415525114155251E-4</v>
      </c>
      <c r="N7302" s="325">
        <v>0</v>
      </c>
      <c r="O7302" s="358">
        <v>0</v>
      </c>
      <c r="P7302" s="327">
        <v>0</v>
      </c>
      <c r="Q7302" s="332">
        <v>0.49469496021220166</v>
      </c>
      <c r="R7302" s="358">
        <v>0.42694027238644422</v>
      </c>
      <c r="S7302" s="327">
        <v>0.55455642679166395</v>
      </c>
      <c r="T7302" s="358">
        <v>0.17269920885318099</v>
      </c>
      <c r="U7302" s="358">
        <v>0.59494316793808988</v>
      </c>
      <c r="V7302" s="361">
        <v>0</v>
      </c>
    </row>
    <row r="7303" spans="1:22" hidden="1" outlineLevel="1">
      <c r="A7303" s="65">
        <v>7294</v>
      </c>
      <c r="B7303" s="117">
        <v>1</v>
      </c>
      <c r="C7303" s="325">
        <v>1.0429174141475866E-4</v>
      </c>
      <c r="D7303" s="358">
        <v>1.2452550291048472E-4</v>
      </c>
      <c r="E7303" s="327">
        <v>1.1873847049516355E-4</v>
      </c>
      <c r="F7303" s="332">
        <v>0</v>
      </c>
      <c r="G7303" s="358">
        <v>0</v>
      </c>
      <c r="H7303" s="327">
        <v>0</v>
      </c>
      <c r="I7303" s="332">
        <v>1.2927844794536418E-4</v>
      </c>
      <c r="J7303" s="358">
        <v>0</v>
      </c>
      <c r="K7303" s="327">
        <v>9.2113590914628404E-5</v>
      </c>
      <c r="L7303" s="336">
        <v>3.7594868300476983E-5</v>
      </c>
      <c r="M7303" s="210">
        <v>1.1415525114155251E-4</v>
      </c>
      <c r="N7303" s="325">
        <v>0</v>
      </c>
      <c r="O7303" s="358">
        <v>0</v>
      </c>
      <c r="P7303" s="327">
        <v>0</v>
      </c>
      <c r="Q7303" s="332">
        <v>0.49469496021220166</v>
      </c>
      <c r="R7303" s="358">
        <v>0.43579486978714749</v>
      </c>
      <c r="S7303" s="327">
        <v>0.5823315129489709</v>
      </c>
      <c r="T7303" s="358">
        <v>0.17123476977144597</v>
      </c>
      <c r="U7303" s="358">
        <v>0.54906530921389907</v>
      </c>
      <c r="V7303" s="361">
        <v>0</v>
      </c>
    </row>
    <row r="7304" spans="1:22" hidden="1" outlineLevel="1">
      <c r="A7304" s="65">
        <v>7295</v>
      </c>
      <c r="B7304" s="117">
        <v>1</v>
      </c>
      <c r="C7304" s="325">
        <v>9.5597637836433762E-5</v>
      </c>
      <c r="D7304" s="358">
        <v>1.1398798182110412E-4</v>
      </c>
      <c r="E7304" s="327">
        <v>1.0913872525683503E-4</v>
      </c>
      <c r="F7304" s="332">
        <v>0</v>
      </c>
      <c r="G7304" s="358">
        <v>0</v>
      </c>
      <c r="H7304" s="327">
        <v>0</v>
      </c>
      <c r="I7304" s="332">
        <v>1.5602571303750847E-4</v>
      </c>
      <c r="J7304" s="358">
        <v>0</v>
      </c>
      <c r="K7304" s="327">
        <v>9.8056403231701241E-5</v>
      </c>
      <c r="L7304" s="336">
        <v>2.3496792687798115E-5</v>
      </c>
      <c r="M7304" s="210">
        <v>1.1415525114155251E-4</v>
      </c>
      <c r="N7304" s="325">
        <v>0</v>
      </c>
      <c r="O7304" s="358">
        <v>0</v>
      </c>
      <c r="P7304" s="327">
        <v>0</v>
      </c>
      <c r="Q7304" s="332">
        <v>0.49469496021220166</v>
      </c>
      <c r="R7304" s="358">
        <v>0.45701147413143889</v>
      </c>
      <c r="S7304" s="327">
        <v>0.57069315278922139</v>
      </c>
      <c r="T7304" s="358">
        <v>0.11297101487670229</v>
      </c>
      <c r="U7304" s="358">
        <v>0.45278960568431648</v>
      </c>
      <c r="V7304" s="361">
        <v>0</v>
      </c>
    </row>
    <row r="7305" spans="1:22" hidden="1" outlineLevel="1">
      <c r="A7305" s="65">
        <v>7296</v>
      </c>
      <c r="B7305" s="117">
        <v>1</v>
      </c>
      <c r="C7305" s="325">
        <v>8.701603883352931E-5</v>
      </c>
      <c r="D7305" s="358">
        <v>1.051807916855148E-4</v>
      </c>
      <c r="E7305" s="327">
        <v>1.011346133486611E-4</v>
      </c>
      <c r="F7305" s="332">
        <v>0</v>
      </c>
      <c r="G7305" s="358">
        <v>0</v>
      </c>
      <c r="H7305" s="327">
        <v>0</v>
      </c>
      <c r="I7305" s="332">
        <v>1.3819420297607891E-4</v>
      </c>
      <c r="J7305" s="358">
        <v>1.2413878716404964E-4</v>
      </c>
      <c r="K7305" s="327">
        <v>1.069706217073104E-4</v>
      </c>
      <c r="L7305" s="336">
        <v>9.3987170751192458E-6</v>
      </c>
      <c r="M7305" s="210">
        <v>1.1415525114155251E-4</v>
      </c>
      <c r="N7305" s="325">
        <v>0</v>
      </c>
      <c r="O7305" s="358">
        <v>0</v>
      </c>
      <c r="P7305" s="327">
        <v>0</v>
      </c>
      <c r="Q7305" s="332">
        <v>0.49469496021220166</v>
      </c>
      <c r="R7305" s="358">
        <v>0.44737245280097626</v>
      </c>
      <c r="S7305" s="327">
        <v>0.54226820994020852</v>
      </c>
      <c r="T7305" s="358">
        <v>8.90169756111793E-2</v>
      </c>
      <c r="U7305" s="358">
        <v>0.39888877166599379</v>
      </c>
      <c r="V7305" s="361">
        <v>0</v>
      </c>
    </row>
    <row r="7306" spans="1:22" hidden="1" outlineLevel="1">
      <c r="A7306" s="65">
        <v>7297</v>
      </c>
      <c r="B7306" s="117">
        <v>1</v>
      </c>
      <c r="C7306" s="325">
        <v>8.068453133903389E-5</v>
      </c>
      <c r="D7306" s="358">
        <v>9.400168720877339E-5</v>
      </c>
      <c r="E7306" s="327">
        <v>9.1716484912138791E-5</v>
      </c>
      <c r="F7306" s="332">
        <v>0</v>
      </c>
      <c r="G7306" s="358">
        <v>0</v>
      </c>
      <c r="H7306" s="327">
        <v>0</v>
      </c>
      <c r="I7306" s="332">
        <v>1.3819420297607891E-4</v>
      </c>
      <c r="J7306" s="358">
        <v>1.5167951146865668E-4</v>
      </c>
      <c r="K7306" s="327">
        <v>1.1588484018291963E-4</v>
      </c>
      <c r="L7306" s="336">
        <v>5.8741981719495289E-6</v>
      </c>
      <c r="M7306" s="210">
        <v>1.1415525114155251E-4</v>
      </c>
      <c r="N7306" s="325">
        <v>0</v>
      </c>
      <c r="O7306" s="358">
        <v>0</v>
      </c>
      <c r="P7306" s="327">
        <v>0</v>
      </c>
      <c r="Q7306" s="332">
        <v>0.49469496021220166</v>
      </c>
      <c r="R7306" s="358">
        <v>0.43865112851748606</v>
      </c>
      <c r="S7306" s="327">
        <v>0.56028698879350636</v>
      </c>
      <c r="T7306" s="358">
        <v>7.8556696455929095E-2</v>
      </c>
      <c r="U7306" s="358">
        <v>0.35199391607353281</v>
      </c>
      <c r="V7306" s="361">
        <v>0</v>
      </c>
    </row>
    <row r="7307" spans="1:22" hidden="1" outlineLevel="1">
      <c r="A7307" s="65">
        <v>7298</v>
      </c>
      <c r="B7307" s="117">
        <v>1</v>
      </c>
      <c r="C7307" s="325">
        <v>7.472803909593998E-5</v>
      </c>
      <c r="D7307" s="358">
        <v>9.4021129129602505E-5</v>
      </c>
      <c r="E7307" s="327">
        <v>8.3906962434471521E-5</v>
      </c>
      <c r="F7307" s="332">
        <v>0</v>
      </c>
      <c r="G7307" s="358">
        <v>0</v>
      </c>
      <c r="H7307" s="327">
        <v>0</v>
      </c>
      <c r="I7307" s="332">
        <v>1.4933889676447238E-4</v>
      </c>
      <c r="J7307" s="358">
        <v>1.8291973605298704E-4</v>
      </c>
      <c r="K7307" s="327">
        <v>1.3074187097560162E-4</v>
      </c>
      <c r="L7307" s="336">
        <v>2.3496792687798115E-6</v>
      </c>
      <c r="M7307" s="210">
        <v>1.1415525114155251E-4</v>
      </c>
      <c r="N7307" s="325">
        <v>0</v>
      </c>
      <c r="O7307" s="358">
        <v>0</v>
      </c>
      <c r="P7307" s="327">
        <v>0</v>
      </c>
      <c r="Q7307" s="332">
        <v>0.49469496021220166</v>
      </c>
      <c r="R7307" s="358">
        <v>0.40691629301714233</v>
      </c>
      <c r="S7307" s="327">
        <v>0.53591310674872716</v>
      </c>
      <c r="T7307" s="358">
        <v>1.9560722020317896E-2</v>
      </c>
      <c r="U7307" s="358">
        <v>0.30317806639656131</v>
      </c>
      <c r="V7307" s="361">
        <v>0</v>
      </c>
    </row>
    <row r="7308" spans="1:22" hidden="1" outlineLevel="1">
      <c r="A7308" s="65">
        <v>7299</v>
      </c>
      <c r="B7308" s="117">
        <v>1</v>
      </c>
      <c r="C7308" s="325">
        <v>6.8502785922674992E-5</v>
      </c>
      <c r="D7308" s="358">
        <v>8.4475146002506804E-5</v>
      </c>
      <c r="E7308" s="327">
        <v>7.7719018544359752E-5</v>
      </c>
      <c r="F7308" s="332">
        <v>0</v>
      </c>
      <c r="G7308" s="358">
        <v>0</v>
      </c>
      <c r="H7308" s="327">
        <v>0</v>
      </c>
      <c r="I7308" s="332">
        <v>1.537967742798298E-4</v>
      </c>
      <c r="J7308" s="358">
        <v>2.0922729359768632E-4</v>
      </c>
      <c r="K7308" s="327">
        <v>1.4857030792682002E-4</v>
      </c>
      <c r="L7308" s="336">
        <v>1.1748396343899057E-6</v>
      </c>
      <c r="M7308" s="210">
        <v>1.1415525114155251E-4</v>
      </c>
      <c r="N7308" s="325">
        <v>0</v>
      </c>
      <c r="O7308" s="358">
        <v>0</v>
      </c>
      <c r="P7308" s="327">
        <v>0</v>
      </c>
      <c r="Q7308" s="332">
        <v>0.49469496021220166</v>
      </c>
      <c r="R7308" s="358">
        <v>0.43102771475308327</v>
      </c>
      <c r="S7308" s="327">
        <v>0.55283472387674515</v>
      </c>
      <c r="T7308" s="358">
        <v>1.9351516437212894E-2</v>
      </c>
      <c r="U7308" s="358">
        <v>0.28362912659536671</v>
      </c>
      <c r="V7308" s="361">
        <v>0</v>
      </c>
    </row>
    <row r="7309" spans="1:22" hidden="1" outlineLevel="1">
      <c r="A7309" s="65">
        <v>7300</v>
      </c>
      <c r="B7309" s="117">
        <v>1</v>
      </c>
      <c r="C7309" s="325">
        <v>6.4427620190778628E-5</v>
      </c>
      <c r="D7309" s="358">
        <v>8.0100713815955816E-5</v>
      </c>
      <c r="E7309" s="327">
        <v>7.3671558389821245E-5</v>
      </c>
      <c r="F7309" s="332">
        <v>0</v>
      </c>
      <c r="G7309" s="358">
        <v>0</v>
      </c>
      <c r="H7309" s="327">
        <v>0</v>
      </c>
      <c r="I7309" s="332">
        <v>1.5602571303750847E-4</v>
      </c>
      <c r="J7309" s="358">
        <v>2.1457101622395338E-4</v>
      </c>
      <c r="K7309" s="327">
        <v>1.4262749560974724E-4</v>
      </c>
      <c r="L7309" s="336">
        <v>1.409807561267887E-5</v>
      </c>
      <c r="M7309" s="210">
        <v>1.1415525114155251E-4</v>
      </c>
      <c r="N7309" s="325">
        <v>0</v>
      </c>
      <c r="O7309" s="358">
        <v>0</v>
      </c>
      <c r="P7309" s="327">
        <v>0</v>
      </c>
      <c r="Q7309" s="332">
        <v>0.49469496021220166</v>
      </c>
      <c r="R7309" s="358">
        <v>0.43832597480794078</v>
      </c>
      <c r="S7309" s="327">
        <v>0.53931431086125492</v>
      </c>
      <c r="T7309" s="358">
        <v>2.0292941561185412E-2</v>
      </c>
      <c r="U7309" s="358">
        <v>0.26848717322334315</v>
      </c>
      <c r="V7309" s="361">
        <v>0</v>
      </c>
    </row>
    <row r="7310" spans="1:22" hidden="1" outlineLevel="1">
      <c r="A7310" s="65">
        <v>7301</v>
      </c>
      <c r="B7310" s="117">
        <v>1</v>
      </c>
      <c r="C7310" s="325">
        <v>6.2665048509191561E-5</v>
      </c>
      <c r="D7310" s="358">
        <v>7.8662011674601268E-5</v>
      </c>
      <c r="E7310" s="327">
        <v>7.1907280886560865E-5</v>
      </c>
      <c r="F7310" s="332">
        <v>0</v>
      </c>
      <c r="G7310" s="358">
        <v>0</v>
      </c>
      <c r="H7310" s="327">
        <v>0</v>
      </c>
      <c r="I7310" s="332">
        <v>1.8500191688733148E-4</v>
      </c>
      <c r="J7310" s="358">
        <v>1.8785240309261819E-4</v>
      </c>
      <c r="K7310" s="327">
        <v>1.5451312024389281E-4</v>
      </c>
      <c r="L7310" s="336">
        <v>3.7594868300476983E-5</v>
      </c>
      <c r="M7310" s="210">
        <v>1.1415525114155251E-4</v>
      </c>
      <c r="N7310" s="325">
        <v>0</v>
      </c>
      <c r="O7310" s="358">
        <v>0</v>
      </c>
      <c r="P7310" s="327">
        <v>0</v>
      </c>
      <c r="Q7310" s="332">
        <v>0.49469496021220166</v>
      </c>
      <c r="R7310" s="358">
        <v>0.44530725088036355</v>
      </c>
      <c r="S7310" s="327">
        <v>0.5254141100315679</v>
      </c>
      <c r="T7310" s="358">
        <v>2.0188338769632906E-2</v>
      </c>
      <c r="U7310" s="358">
        <v>0.26136819514545145</v>
      </c>
      <c r="V7310" s="361">
        <v>0</v>
      </c>
    </row>
    <row r="7311" spans="1:22" hidden="1" outlineLevel="1">
      <c r="A7311" s="65">
        <v>7302</v>
      </c>
      <c r="B7311" s="117">
        <v>1</v>
      </c>
      <c r="C7311" s="325">
        <v>6.1840014956108242E-5</v>
      </c>
      <c r="D7311" s="358">
        <v>7.8603685912113924E-5</v>
      </c>
      <c r="E7311" s="327">
        <v>7.0778662189622233E-5</v>
      </c>
      <c r="F7311" s="332">
        <v>0</v>
      </c>
      <c r="G7311" s="358">
        <v>0</v>
      </c>
      <c r="H7311" s="327">
        <v>0</v>
      </c>
      <c r="I7311" s="332">
        <v>1.8277297812965276E-4</v>
      </c>
      <c r="J7311" s="358">
        <v>1.7141017962718112E-4</v>
      </c>
      <c r="K7311" s="327">
        <v>1.4559890176828365E-4</v>
      </c>
      <c r="L7311" s="336">
        <v>9.3987170751192462E-5</v>
      </c>
      <c r="M7311" s="210">
        <v>1.1415525114155251E-4</v>
      </c>
      <c r="N7311" s="325">
        <v>0</v>
      </c>
      <c r="O7311" s="358">
        <v>2.9914118646204731E-3</v>
      </c>
      <c r="P7311" s="327">
        <v>0</v>
      </c>
      <c r="Q7311" s="332">
        <v>0.46171529619805485</v>
      </c>
      <c r="R7311" s="358">
        <v>0.4629754520471992</v>
      </c>
      <c r="S7311" s="327">
        <v>0.53660516515774337</v>
      </c>
      <c r="T7311" s="358">
        <v>1.9560722020317896E-2</v>
      </c>
      <c r="U7311" s="358">
        <v>0.25696120871628042</v>
      </c>
      <c r="V7311" s="361">
        <v>0</v>
      </c>
    </row>
    <row r="7312" spans="1:22" hidden="1" outlineLevel="1">
      <c r="A7312" s="65">
        <v>7303</v>
      </c>
      <c r="B7312" s="117">
        <v>1</v>
      </c>
      <c r="C7312" s="325">
        <v>6.290880842260253E-5</v>
      </c>
      <c r="D7312" s="358">
        <v>8.0858948728291326E-5</v>
      </c>
      <c r="E7312" s="327">
        <v>7.1699718827353753E-5</v>
      </c>
      <c r="F7312" s="332">
        <v>0</v>
      </c>
      <c r="G7312" s="358">
        <v>0</v>
      </c>
      <c r="H7312" s="327">
        <v>0</v>
      </c>
      <c r="I7312" s="332">
        <v>2.0506236570643968E-4</v>
      </c>
      <c r="J7312" s="358">
        <v>1.5044634470874892E-4</v>
      </c>
      <c r="K7312" s="327">
        <v>1.4857030792682002E-4</v>
      </c>
      <c r="L7312" s="336">
        <v>1.8210014333043539E-4</v>
      </c>
      <c r="M7312" s="210">
        <v>1.1415525114155251E-4</v>
      </c>
      <c r="N7312" s="325">
        <v>2.8260061741952003E-2</v>
      </c>
      <c r="O7312" s="358">
        <v>9.1977238909987782E-2</v>
      </c>
      <c r="P7312" s="327">
        <v>7.0906716195641789E-2</v>
      </c>
      <c r="Q7312" s="332">
        <v>0.46171529619805485</v>
      </c>
      <c r="R7312" s="358">
        <v>0.47826377329007141</v>
      </c>
      <c r="S7312" s="327">
        <v>0.50334427037403628</v>
      </c>
      <c r="T7312" s="358">
        <v>2.2384997392235456E-2</v>
      </c>
      <c r="U7312" s="358">
        <v>0.2601251989731212</v>
      </c>
      <c r="V7312" s="361">
        <v>0</v>
      </c>
    </row>
    <row r="7313" spans="1:22" hidden="1" outlineLevel="1">
      <c r="A7313" s="65">
        <v>7304</v>
      </c>
      <c r="B7313" s="117">
        <v>1</v>
      </c>
      <c r="C7313" s="325">
        <v>6.5321406539952222E-5</v>
      </c>
      <c r="D7313" s="358">
        <v>8.072285528248751E-5</v>
      </c>
      <c r="E7313" s="327">
        <v>7.3113735355702155E-5</v>
      </c>
      <c r="F7313" s="332">
        <v>0</v>
      </c>
      <c r="G7313" s="358">
        <v>0</v>
      </c>
      <c r="H7313" s="327">
        <v>0</v>
      </c>
      <c r="I7313" s="332">
        <v>2.2958069204090536E-4</v>
      </c>
      <c r="J7313" s="358">
        <v>0</v>
      </c>
      <c r="K7313" s="327">
        <v>1.4559890176828365E-4</v>
      </c>
      <c r="L7313" s="336">
        <v>1.5860335064263727E-4</v>
      </c>
      <c r="M7313" s="210">
        <v>1.1415525114155251E-4</v>
      </c>
      <c r="N7313" s="325">
        <v>0.20083483877947222</v>
      </c>
      <c r="O7313" s="358">
        <v>0.28002281484816988</v>
      </c>
      <c r="P7313" s="327">
        <v>0.27558447067338204</v>
      </c>
      <c r="Q7313" s="332">
        <v>0.52767462422634837</v>
      </c>
      <c r="R7313" s="358">
        <v>0.45049582269353794</v>
      </c>
      <c r="S7313" s="327">
        <v>0.46280834682963279</v>
      </c>
      <c r="T7313" s="358">
        <v>2.1861983434472942E-2</v>
      </c>
      <c r="U7313" s="358">
        <v>0.29538109040648941</v>
      </c>
      <c r="V7313" s="361">
        <v>0</v>
      </c>
    </row>
    <row r="7314" spans="1:22" hidden="1" outlineLevel="1">
      <c r="A7314" s="65">
        <v>7305</v>
      </c>
      <c r="B7314" s="117">
        <v>1</v>
      </c>
      <c r="C7314" s="325">
        <v>6.5765174587444007E-5</v>
      </c>
      <c r="D7314" s="358">
        <v>8.4144633348411842E-5</v>
      </c>
      <c r="E7314" s="327">
        <v>7.5241246462574965E-5</v>
      </c>
      <c r="F7314" s="332">
        <v>0</v>
      </c>
      <c r="G7314" s="358">
        <v>0</v>
      </c>
      <c r="H7314" s="327">
        <v>0</v>
      </c>
      <c r="I7314" s="332">
        <v>2.3180963079858402E-4</v>
      </c>
      <c r="J7314" s="358">
        <v>0</v>
      </c>
      <c r="K7314" s="327">
        <v>1.1588484018291963E-4</v>
      </c>
      <c r="L7314" s="336">
        <v>1.4685495429873823E-4</v>
      </c>
      <c r="M7314" s="210">
        <v>1.1415525114155251E-4</v>
      </c>
      <c r="N7314" s="325">
        <v>0.38019203063506091</v>
      </c>
      <c r="O7314" s="358">
        <v>0.39025614538505565</v>
      </c>
      <c r="P7314" s="327">
        <v>0.44261642630252607</v>
      </c>
      <c r="Q7314" s="332">
        <v>0.56065428824049512</v>
      </c>
      <c r="R7314" s="358">
        <v>0.45301051234771661</v>
      </c>
      <c r="S7314" s="327">
        <v>0.44505963685384414</v>
      </c>
      <c r="T7314" s="358">
        <v>2.4372450431732997E-2</v>
      </c>
      <c r="U7314" s="358">
        <v>0.32950698531955752</v>
      </c>
      <c r="V7314" s="361">
        <v>0.10204354379903176</v>
      </c>
    </row>
    <row r="7315" spans="1:22" hidden="1" outlineLevel="1">
      <c r="A7315" s="65">
        <v>7306</v>
      </c>
      <c r="B7315" s="117">
        <v>1</v>
      </c>
      <c r="C7315" s="325">
        <v>7.1552909967407234E-5</v>
      </c>
      <c r="D7315" s="358">
        <v>9.4915457487741817E-5</v>
      </c>
      <c r="E7315" s="327">
        <v>8.3855071919669753E-5</v>
      </c>
      <c r="F7315" s="332">
        <v>0</v>
      </c>
      <c r="G7315" s="358">
        <v>0</v>
      </c>
      <c r="H7315" s="327">
        <v>0</v>
      </c>
      <c r="I7315" s="332">
        <v>1.9837554943340365E-4</v>
      </c>
      <c r="J7315" s="358">
        <v>0</v>
      </c>
      <c r="K7315" s="327">
        <v>0</v>
      </c>
      <c r="L7315" s="336">
        <v>1.644775488145868E-4</v>
      </c>
      <c r="M7315" s="210">
        <v>1.1415525114155251E-4</v>
      </c>
      <c r="N7315" s="325">
        <v>0.49492788130738607</v>
      </c>
      <c r="O7315" s="358">
        <v>0.46675633732938282</v>
      </c>
      <c r="P7315" s="327">
        <v>0.55995697649675069</v>
      </c>
      <c r="Q7315" s="332">
        <v>0.52767462422634837</v>
      </c>
      <c r="R7315" s="358">
        <v>0.45021537456559618</v>
      </c>
      <c r="S7315" s="327">
        <v>0.36072162009126407</v>
      </c>
      <c r="T7315" s="358">
        <v>3.661097704337575E-2</v>
      </c>
      <c r="U7315" s="358">
        <v>0.35651390215473383</v>
      </c>
      <c r="V7315" s="361">
        <v>0.20249909888714041</v>
      </c>
    </row>
    <row r="7316" spans="1:22" hidden="1" outlineLevel="1">
      <c r="A7316" s="65">
        <v>7307</v>
      </c>
      <c r="B7316" s="117">
        <v>1</v>
      </c>
      <c r="C7316" s="325">
        <v>7.5240559939522041E-5</v>
      </c>
      <c r="D7316" s="358">
        <v>1.0144794288632462E-4</v>
      </c>
      <c r="E7316" s="327">
        <v>8.992626215147752E-5</v>
      </c>
      <c r="F7316" s="332">
        <v>0</v>
      </c>
      <c r="G7316" s="358">
        <v>0</v>
      </c>
      <c r="H7316" s="327">
        <v>0</v>
      </c>
      <c r="I7316" s="332">
        <v>1.3596526421840024E-4</v>
      </c>
      <c r="J7316" s="358">
        <v>0</v>
      </c>
      <c r="K7316" s="327">
        <v>0</v>
      </c>
      <c r="L7316" s="336">
        <v>1.8797434150238492E-4</v>
      </c>
      <c r="M7316" s="210">
        <v>1.1415525114155251E-4</v>
      </c>
      <c r="N7316" s="325">
        <v>0.55691161672806744</v>
      </c>
      <c r="O7316" s="358">
        <v>0.51166988403606151</v>
      </c>
      <c r="P7316" s="327">
        <v>0.60569576905171352</v>
      </c>
      <c r="Q7316" s="332">
        <v>0.49469496021220166</v>
      </c>
      <c r="R7316" s="358">
        <v>0.46255391144880459</v>
      </c>
      <c r="S7316" s="327">
        <v>0.30058024921739818</v>
      </c>
      <c r="T7316" s="358">
        <v>3.3891304463010689E-2</v>
      </c>
      <c r="U7316" s="358">
        <v>0.3673618687496164</v>
      </c>
      <c r="V7316" s="361">
        <v>0.26452227334646439</v>
      </c>
    </row>
    <row r="7317" spans="1:22" hidden="1" outlineLevel="1">
      <c r="A7317" s="65">
        <v>7308</v>
      </c>
      <c r="B7317" s="117">
        <v>1</v>
      </c>
      <c r="C7317" s="325">
        <v>7.6390606710486652E-5</v>
      </c>
      <c r="D7317" s="358">
        <v>1.0265334197772978E-4</v>
      </c>
      <c r="E7317" s="327">
        <v>9.418128436522314E-5</v>
      </c>
      <c r="F7317" s="332">
        <v>0</v>
      </c>
      <c r="G7317" s="358">
        <v>0</v>
      </c>
      <c r="H7317" s="327">
        <v>0</v>
      </c>
      <c r="I7317" s="332">
        <v>7.8012856518754235E-5</v>
      </c>
      <c r="J7317" s="358">
        <v>0</v>
      </c>
      <c r="K7317" s="327">
        <v>0</v>
      </c>
      <c r="L7317" s="336">
        <v>2.0677177565262342E-4</v>
      </c>
      <c r="M7317" s="210">
        <v>1.1415525114155251E-4</v>
      </c>
      <c r="N7317" s="325">
        <v>0.56181002743000585</v>
      </c>
      <c r="O7317" s="358">
        <v>0.49895601203662832</v>
      </c>
      <c r="P7317" s="327">
        <v>0.59355078412333495</v>
      </c>
      <c r="Q7317" s="332">
        <v>0.49469496021220166</v>
      </c>
      <c r="R7317" s="358">
        <v>0.46406722529335059</v>
      </c>
      <c r="S7317" s="327">
        <v>0.26597743933296902</v>
      </c>
      <c r="T7317" s="358">
        <v>4.1841116621000853E-2</v>
      </c>
      <c r="U7317" s="358">
        <v>0.35786989797909413</v>
      </c>
      <c r="V7317" s="361">
        <v>0.28550204727731471</v>
      </c>
    </row>
    <row r="7318" spans="1:22" hidden="1" outlineLevel="1">
      <c r="A7318" s="65">
        <v>7309</v>
      </c>
      <c r="B7318" s="117">
        <v>1</v>
      </c>
      <c r="C7318" s="325">
        <v>7.6753121453508114E-5</v>
      </c>
      <c r="D7318" s="358">
        <v>1.1000238805113544E-4</v>
      </c>
      <c r="E7318" s="327">
        <v>9.4842888428945779E-5</v>
      </c>
      <c r="F7318" s="332">
        <v>0</v>
      </c>
      <c r="G7318" s="358">
        <v>0</v>
      </c>
      <c r="H7318" s="327">
        <v>0</v>
      </c>
      <c r="I7318" s="332">
        <v>0</v>
      </c>
      <c r="J7318" s="358">
        <v>0</v>
      </c>
      <c r="K7318" s="327">
        <v>0</v>
      </c>
      <c r="L7318" s="336">
        <v>1.8797434150238492E-4</v>
      </c>
      <c r="M7318" s="210">
        <v>1.1415525114155251E-4</v>
      </c>
      <c r="N7318" s="325">
        <v>0.50981151382481416</v>
      </c>
      <c r="O7318" s="358">
        <v>0.47867557215548917</v>
      </c>
      <c r="P7318" s="327">
        <v>0.53027492517715324</v>
      </c>
      <c r="Q7318" s="332">
        <v>0.49469496021220166</v>
      </c>
      <c r="R7318" s="358">
        <v>0.45380779010510897</v>
      </c>
      <c r="S7318" s="327">
        <v>0.21541513960704733</v>
      </c>
      <c r="T7318" s="358">
        <v>4.0795088705475831E-2</v>
      </c>
      <c r="U7318" s="358">
        <v>0.31278303681911357</v>
      </c>
      <c r="V7318" s="361">
        <v>0.27198887411224731</v>
      </c>
    </row>
    <row r="7319" spans="1:22" hidden="1" outlineLevel="1">
      <c r="A7319" s="65">
        <v>7310</v>
      </c>
      <c r="B7319" s="117">
        <v>1</v>
      </c>
      <c r="C7319" s="325">
        <v>7.6284352389256234E-5</v>
      </c>
      <c r="D7319" s="358">
        <v>1.0965243347621136E-4</v>
      </c>
      <c r="E7319" s="327">
        <v>9.4583435854936899E-5</v>
      </c>
      <c r="F7319" s="332">
        <v>0</v>
      </c>
      <c r="G7319" s="358">
        <v>0</v>
      </c>
      <c r="H7319" s="327">
        <v>0</v>
      </c>
      <c r="I7319" s="332">
        <v>0</v>
      </c>
      <c r="J7319" s="358">
        <v>0</v>
      </c>
      <c r="K7319" s="327">
        <v>0</v>
      </c>
      <c r="L7319" s="336">
        <v>1.9032402077116473E-4</v>
      </c>
      <c r="M7319" s="210">
        <v>1.1415525114155251E-4</v>
      </c>
      <c r="N7319" s="325">
        <v>0.39545246397571504</v>
      </c>
      <c r="O7319" s="358">
        <v>0.39061192595198052</v>
      </c>
      <c r="P7319" s="327">
        <v>0.40458042930684301</v>
      </c>
      <c r="Q7319" s="332">
        <v>0.46171529619805485</v>
      </c>
      <c r="R7319" s="358">
        <v>0.47981264659729778</v>
      </c>
      <c r="S7319" s="327">
        <v>0.17391708877611836</v>
      </c>
      <c r="T7319" s="358">
        <v>4.4560789201365907E-2</v>
      </c>
      <c r="U7319" s="358">
        <v>0.29391209493009912</v>
      </c>
      <c r="V7319" s="361">
        <v>0.2200585894406166</v>
      </c>
    </row>
    <row r="7320" spans="1:22" hidden="1" outlineLevel="1">
      <c r="A7320" s="65">
        <v>7311</v>
      </c>
      <c r="B7320" s="117">
        <v>1</v>
      </c>
      <c r="C7320" s="325">
        <v>7.3296730886424243E-5</v>
      </c>
      <c r="D7320" s="358">
        <v>1.0582237507287561E-4</v>
      </c>
      <c r="E7320" s="327">
        <v>8.9355466488657992E-5</v>
      </c>
      <c r="F7320" s="332">
        <v>0</v>
      </c>
      <c r="G7320" s="358">
        <v>0</v>
      </c>
      <c r="H7320" s="327">
        <v>0</v>
      </c>
      <c r="I7320" s="332">
        <v>0</v>
      </c>
      <c r="J7320" s="358">
        <v>0</v>
      </c>
      <c r="K7320" s="327">
        <v>0</v>
      </c>
      <c r="L7320" s="336">
        <v>2.1382081345896285E-4</v>
      </c>
      <c r="M7320" s="210">
        <v>1.1415525114155251E-4</v>
      </c>
      <c r="N7320" s="325">
        <v>0.21571847129690028</v>
      </c>
      <c r="O7320" s="358">
        <v>0.2204583588599395</v>
      </c>
      <c r="P7320" s="327">
        <v>0.21831769500424381</v>
      </c>
      <c r="Q7320" s="332">
        <v>0.42873563218390809</v>
      </c>
      <c r="R7320" s="358">
        <v>0.49839037037738798</v>
      </c>
      <c r="S7320" s="327">
        <v>0.15428632594458902</v>
      </c>
      <c r="T7320" s="358">
        <v>4.6129831074653432E-2</v>
      </c>
      <c r="U7320" s="358">
        <v>0.28487212276769702</v>
      </c>
      <c r="V7320" s="361">
        <v>0.13396364380080852</v>
      </c>
    </row>
    <row r="7321" spans="1:22" hidden="1" outlineLevel="1">
      <c r="A7321" s="65">
        <v>7312</v>
      </c>
      <c r="B7321" s="117">
        <v>1</v>
      </c>
      <c r="C7321" s="325">
        <v>7.3371733936704542E-5</v>
      </c>
      <c r="D7321" s="358">
        <v>1.0063138221150178E-4</v>
      </c>
      <c r="E7321" s="327">
        <v>8.721498275308473E-5</v>
      </c>
      <c r="F7321" s="332">
        <v>0</v>
      </c>
      <c r="G7321" s="358">
        <v>0</v>
      </c>
      <c r="H7321" s="327">
        <v>0</v>
      </c>
      <c r="I7321" s="332">
        <v>0</v>
      </c>
      <c r="J7321" s="358">
        <v>0</v>
      </c>
      <c r="K7321" s="327">
        <v>0</v>
      </c>
      <c r="L7321" s="336">
        <v>2.2321953053408208E-4</v>
      </c>
      <c r="M7321" s="210">
        <v>1.1415525114155251E-4</v>
      </c>
      <c r="N7321" s="325">
        <v>3.1086067916147205E-2</v>
      </c>
      <c r="O7321" s="358">
        <v>3.8932937593886378E-2</v>
      </c>
      <c r="P7321" s="327">
        <v>4.0324765428715041E-2</v>
      </c>
      <c r="Q7321" s="332">
        <v>0.49469496021220166</v>
      </c>
      <c r="R7321" s="358">
        <v>0.49260178860072112</v>
      </c>
      <c r="S7321" s="327">
        <v>0.13877414113667064</v>
      </c>
      <c r="T7321" s="358">
        <v>4.1422705454790834E-2</v>
      </c>
      <c r="U7321" s="358">
        <v>0.27526715234514476</v>
      </c>
      <c r="V7321" s="361">
        <v>3.2734707672236095E-2</v>
      </c>
    </row>
    <row r="7322" spans="1:22" hidden="1" outlineLevel="1">
      <c r="A7322" s="65">
        <v>7313</v>
      </c>
      <c r="B7322" s="117">
        <v>1</v>
      </c>
      <c r="C7322" s="325">
        <v>7.5021801042871167E-5</v>
      </c>
      <c r="D7322" s="358">
        <v>9.4468293308672168E-5</v>
      </c>
      <c r="E7322" s="327">
        <v>8.7694970015001161E-5</v>
      </c>
      <c r="F7322" s="332">
        <v>0</v>
      </c>
      <c r="G7322" s="358">
        <v>0</v>
      </c>
      <c r="H7322" s="327">
        <v>0</v>
      </c>
      <c r="I7322" s="332">
        <v>0</v>
      </c>
      <c r="J7322" s="358">
        <v>0</v>
      </c>
      <c r="K7322" s="327">
        <v>9.8056403231701241E-5</v>
      </c>
      <c r="L7322" s="336">
        <v>2.2321953053408208E-4</v>
      </c>
      <c r="M7322" s="210">
        <v>1.1415525114155251E-4</v>
      </c>
      <c r="N7322" s="325">
        <v>0</v>
      </c>
      <c r="O7322" s="358">
        <v>0</v>
      </c>
      <c r="P7322" s="327">
        <v>0</v>
      </c>
      <c r="Q7322" s="332">
        <v>0.52767462422634837</v>
      </c>
      <c r="R7322" s="358">
        <v>0.50708557272000865</v>
      </c>
      <c r="S7322" s="327">
        <v>0.19074587318269179</v>
      </c>
      <c r="T7322" s="358">
        <v>3.6924785418033249E-2</v>
      </c>
      <c r="U7322" s="358">
        <v>0.30035307509581066</v>
      </c>
      <c r="V7322" s="361">
        <v>0</v>
      </c>
    </row>
    <row r="7323" spans="1:22" hidden="1" outlineLevel="1">
      <c r="A7323" s="65">
        <v>7314</v>
      </c>
      <c r="B7323" s="117">
        <v>1</v>
      </c>
      <c r="C7323" s="325">
        <v>7.9571986093209435E-5</v>
      </c>
      <c r="D7323" s="358">
        <v>9.7404023353868608E-5</v>
      </c>
      <c r="E7323" s="327">
        <v>8.990031689407663E-5</v>
      </c>
      <c r="F7323" s="332">
        <v>0</v>
      </c>
      <c r="G7323" s="358">
        <v>0</v>
      </c>
      <c r="H7323" s="327">
        <v>0</v>
      </c>
      <c r="I7323" s="332">
        <v>0</v>
      </c>
      <c r="J7323" s="358">
        <v>0</v>
      </c>
      <c r="K7323" s="327">
        <v>1.1588484018291963E-4</v>
      </c>
      <c r="L7323" s="336">
        <v>1.644775488145868E-4</v>
      </c>
      <c r="M7323" s="210">
        <v>1.1415525114155251E-4</v>
      </c>
      <c r="N7323" s="325">
        <v>0</v>
      </c>
      <c r="O7323" s="358">
        <v>0</v>
      </c>
      <c r="P7323" s="327">
        <v>0</v>
      </c>
      <c r="Q7323" s="332">
        <v>0.46171529619805485</v>
      </c>
      <c r="R7323" s="358">
        <v>0.50445626032267166</v>
      </c>
      <c r="S7323" s="327">
        <v>0.17395929049342856</v>
      </c>
      <c r="T7323" s="358">
        <v>9.5920759853644455E-2</v>
      </c>
      <c r="U7323" s="358">
        <v>0.37312485100314774</v>
      </c>
      <c r="V7323" s="361">
        <v>0</v>
      </c>
    </row>
    <row r="7324" spans="1:22" hidden="1" outlineLevel="1">
      <c r="A7324" s="65">
        <v>7315</v>
      </c>
      <c r="B7324" s="117">
        <v>1</v>
      </c>
      <c r="C7324" s="325">
        <v>9.1247460920176296E-5</v>
      </c>
      <c r="D7324" s="358">
        <v>1.1400742374193323E-4</v>
      </c>
      <c r="E7324" s="327">
        <v>1.0581773230952137E-4</v>
      </c>
      <c r="F7324" s="332">
        <v>0</v>
      </c>
      <c r="G7324" s="358">
        <v>0</v>
      </c>
      <c r="H7324" s="327">
        <v>0</v>
      </c>
      <c r="I7324" s="332">
        <v>6.9097101488039455E-5</v>
      </c>
      <c r="J7324" s="358">
        <v>0</v>
      </c>
      <c r="K7324" s="327">
        <v>1.3074187097560162E-4</v>
      </c>
      <c r="L7324" s="336">
        <v>1.1748396343899057E-4</v>
      </c>
      <c r="M7324" s="210">
        <v>1.1415525114155251E-4</v>
      </c>
      <c r="N7324" s="325">
        <v>0</v>
      </c>
      <c r="O7324" s="358">
        <v>0</v>
      </c>
      <c r="P7324" s="327">
        <v>0</v>
      </c>
      <c r="Q7324" s="332">
        <v>0.46171529619805485</v>
      </c>
      <c r="R7324" s="358">
        <v>0.48187861811813454</v>
      </c>
      <c r="S7324" s="327">
        <v>0.14577910101985786</v>
      </c>
      <c r="T7324" s="358">
        <v>0.12594176102921256</v>
      </c>
      <c r="U7324" s="358">
        <v>0.48544650512099419</v>
      </c>
      <c r="V7324" s="361">
        <v>0</v>
      </c>
    </row>
    <row r="7325" spans="1:22" hidden="1" outlineLevel="1">
      <c r="A7325" s="65">
        <v>7316</v>
      </c>
      <c r="B7325" s="117">
        <v>1</v>
      </c>
      <c r="C7325" s="325">
        <v>1.0062284220521393E-4</v>
      </c>
      <c r="D7325" s="358">
        <v>1.1309365346296481E-4</v>
      </c>
      <c r="E7325" s="327">
        <v>1.1232999191714423E-4</v>
      </c>
      <c r="F7325" s="332">
        <v>0</v>
      </c>
      <c r="G7325" s="358">
        <v>0</v>
      </c>
      <c r="H7325" s="327">
        <v>0</v>
      </c>
      <c r="I7325" s="332">
        <v>1.0030224409554116E-4</v>
      </c>
      <c r="J7325" s="358">
        <v>0</v>
      </c>
      <c r="K7325" s="327">
        <v>1.4559890176828365E-4</v>
      </c>
      <c r="L7325" s="336">
        <v>8.811297257924293E-5</v>
      </c>
      <c r="M7325" s="210">
        <v>1.1415525114155251E-4</v>
      </c>
      <c r="N7325" s="325">
        <v>0</v>
      </c>
      <c r="O7325" s="358">
        <v>0</v>
      </c>
      <c r="P7325" s="327">
        <v>0</v>
      </c>
      <c r="Q7325" s="332">
        <v>0.42873563218390809</v>
      </c>
      <c r="R7325" s="358">
        <v>0.48372972729923647</v>
      </c>
      <c r="S7325" s="327">
        <v>0.15889441071908419</v>
      </c>
      <c r="T7325" s="358">
        <v>0.1870297912958738</v>
      </c>
      <c r="U7325" s="358">
        <v>0.52929037010864444</v>
      </c>
      <c r="V7325" s="361">
        <v>0</v>
      </c>
    </row>
    <row r="7326" spans="1:22" hidden="1" outlineLevel="1">
      <c r="A7326" s="65">
        <v>7317</v>
      </c>
      <c r="B7326" s="117">
        <v>1</v>
      </c>
      <c r="C7326" s="325">
        <v>1.010603599985157E-4</v>
      </c>
      <c r="D7326" s="358">
        <v>1.1521282283333839E-4</v>
      </c>
      <c r="E7326" s="327">
        <v>1.1589746480976632E-4</v>
      </c>
      <c r="F7326" s="332">
        <v>0</v>
      </c>
      <c r="G7326" s="358">
        <v>0</v>
      </c>
      <c r="H7326" s="327">
        <v>0</v>
      </c>
      <c r="I7326" s="332">
        <v>1.2704950918768546E-4</v>
      </c>
      <c r="J7326" s="358">
        <v>0</v>
      </c>
      <c r="K7326" s="327">
        <v>1.5451312024389281E-4</v>
      </c>
      <c r="L7326" s="336">
        <v>5.8741981719495287E-5</v>
      </c>
      <c r="M7326" s="210">
        <v>1.1415525114155251E-4</v>
      </c>
      <c r="N7326" s="325">
        <v>0</v>
      </c>
      <c r="O7326" s="358">
        <v>0</v>
      </c>
      <c r="P7326" s="327">
        <v>0</v>
      </c>
      <c r="Q7326" s="332">
        <v>0.49469496021220166</v>
      </c>
      <c r="R7326" s="358">
        <v>0.48829173574689338</v>
      </c>
      <c r="S7326" s="327">
        <v>0.10524317747545431</v>
      </c>
      <c r="T7326" s="358">
        <v>0.19131850574952636</v>
      </c>
      <c r="U7326" s="358">
        <v>0.53844334192307663</v>
      </c>
      <c r="V7326" s="361">
        <v>0</v>
      </c>
    </row>
    <row r="7327" spans="1:22" hidden="1" outlineLevel="1">
      <c r="A7327" s="65">
        <v>7318</v>
      </c>
      <c r="B7327" s="117">
        <v>1</v>
      </c>
      <c r="C7327" s="325">
        <v>9.6360168847616816E-5</v>
      </c>
      <c r="D7327" s="358">
        <v>1.156016612499207E-4</v>
      </c>
      <c r="E7327" s="327">
        <v>1.1181108676912647E-4</v>
      </c>
      <c r="F7327" s="332">
        <v>0</v>
      </c>
      <c r="G7327" s="358">
        <v>0</v>
      </c>
      <c r="H7327" s="327">
        <v>0</v>
      </c>
      <c r="I7327" s="332">
        <v>1.4488101924911502E-4</v>
      </c>
      <c r="J7327" s="358">
        <v>1.2742723185713703E-4</v>
      </c>
      <c r="K7327" s="327">
        <v>1.663987448780384E-4</v>
      </c>
      <c r="L7327" s="336">
        <v>3.7594868300476983E-5</v>
      </c>
      <c r="M7327" s="210">
        <v>1.1415525114155251E-4</v>
      </c>
      <c r="N7327" s="325">
        <v>0</v>
      </c>
      <c r="O7327" s="358">
        <v>0</v>
      </c>
      <c r="P7327" s="327">
        <v>0</v>
      </c>
      <c r="Q7327" s="332">
        <v>0.52767462422634837</v>
      </c>
      <c r="R7327" s="358">
        <v>0.43828197750227416</v>
      </c>
      <c r="S7327" s="327">
        <v>0.10980906053263932</v>
      </c>
      <c r="T7327" s="358">
        <v>0.1533476924159681</v>
      </c>
      <c r="U7327" s="358">
        <v>0.47776252878295239</v>
      </c>
      <c r="V7327" s="361">
        <v>0</v>
      </c>
    </row>
    <row r="7328" spans="1:22" hidden="1" outlineLevel="1">
      <c r="A7328" s="65">
        <v>7319</v>
      </c>
      <c r="B7328" s="117">
        <v>1</v>
      </c>
      <c r="C7328" s="325">
        <v>8.986615474418075E-5</v>
      </c>
      <c r="D7328" s="358">
        <v>1.1050787799269244E-4</v>
      </c>
      <c r="E7328" s="327">
        <v>1.0573989653731871E-4</v>
      </c>
      <c r="F7328" s="332">
        <v>0</v>
      </c>
      <c r="G7328" s="358">
        <v>0</v>
      </c>
      <c r="H7328" s="327">
        <v>0</v>
      </c>
      <c r="I7328" s="332">
        <v>1.7162828434125931E-4</v>
      </c>
      <c r="J7328" s="358">
        <v>1.3688151034976336E-4</v>
      </c>
      <c r="K7328" s="327">
        <v>1.7531296335364765E-4</v>
      </c>
      <c r="L7328" s="336">
        <v>2.3496792687798115E-5</v>
      </c>
      <c r="M7328" s="210">
        <v>1.1415525114155251E-4</v>
      </c>
      <c r="N7328" s="325">
        <v>0</v>
      </c>
      <c r="O7328" s="358">
        <v>0</v>
      </c>
      <c r="P7328" s="327">
        <v>0</v>
      </c>
      <c r="Q7328" s="332">
        <v>0.49469496021220166</v>
      </c>
      <c r="R7328" s="358">
        <v>0.41575692931920477</v>
      </c>
      <c r="S7328" s="327">
        <v>9.3469782876950139E-2</v>
      </c>
      <c r="T7328" s="358">
        <v>8.7134125363234269E-2</v>
      </c>
      <c r="U7328" s="358">
        <v>0.42284469789635942</v>
      </c>
      <c r="V7328" s="361">
        <v>0</v>
      </c>
    </row>
    <row r="7329" spans="1:22" hidden="1" outlineLevel="1">
      <c r="A7329" s="65">
        <v>7320</v>
      </c>
      <c r="B7329" s="117">
        <v>1</v>
      </c>
      <c r="C7329" s="325">
        <v>8.27783664926923E-5</v>
      </c>
      <c r="D7329" s="358">
        <v>1.0105910446974231E-4</v>
      </c>
      <c r="E7329" s="327">
        <v>9.7489304683836349E-5</v>
      </c>
      <c r="F7329" s="332">
        <v>0</v>
      </c>
      <c r="G7329" s="358">
        <v>0</v>
      </c>
      <c r="H7329" s="327">
        <v>0</v>
      </c>
      <c r="I7329" s="332">
        <v>1.8945979440268887E-4</v>
      </c>
      <c r="J7329" s="358">
        <v>1.6031167878801115E-4</v>
      </c>
      <c r="K7329" s="327">
        <v>1.5748452640242924E-4</v>
      </c>
      <c r="L7329" s="336">
        <v>9.3987170751192458E-6</v>
      </c>
      <c r="M7329" s="210">
        <v>1.1415525114155251E-4</v>
      </c>
      <c r="N7329" s="325">
        <v>0</v>
      </c>
      <c r="O7329" s="358">
        <v>0</v>
      </c>
      <c r="P7329" s="327">
        <v>0</v>
      </c>
      <c r="Q7329" s="332">
        <v>0.36277630415561452</v>
      </c>
      <c r="R7329" s="358">
        <v>0.41687356165227479</v>
      </c>
      <c r="S7329" s="327">
        <v>8.1696388278445969E-2</v>
      </c>
      <c r="T7329" s="358">
        <v>7.2280528962778978E-2</v>
      </c>
      <c r="U7329" s="358">
        <v>0.3708648579625472</v>
      </c>
      <c r="V7329" s="361">
        <v>0</v>
      </c>
    </row>
    <row r="7330" spans="1:22" hidden="1" outlineLevel="1">
      <c r="A7330" s="65">
        <v>7321</v>
      </c>
      <c r="B7330" s="117">
        <v>1</v>
      </c>
      <c r="C7330" s="325">
        <v>7.5228059431141993E-5</v>
      </c>
      <c r="D7330" s="358">
        <v>9.3651732633849314E-5</v>
      </c>
      <c r="E7330" s="327">
        <v>8.7980367846410932E-5</v>
      </c>
      <c r="F7330" s="332">
        <v>0</v>
      </c>
      <c r="G7330" s="358">
        <v>0</v>
      </c>
      <c r="H7330" s="327">
        <v>0</v>
      </c>
      <c r="I7330" s="332">
        <v>2.1620705949483316E-4</v>
      </c>
      <c r="J7330" s="358">
        <v>1.594895676147393E-4</v>
      </c>
      <c r="K7330" s="327">
        <v>1.515417140853564E-4</v>
      </c>
      <c r="L7330" s="336">
        <v>5.8741981719495289E-6</v>
      </c>
      <c r="M7330" s="210">
        <v>1.1415525114155251E-4</v>
      </c>
      <c r="N7330" s="325">
        <v>0</v>
      </c>
      <c r="O7330" s="358">
        <v>0</v>
      </c>
      <c r="P7330" s="327">
        <v>0</v>
      </c>
      <c r="Q7330" s="332">
        <v>0.32979664014146776</v>
      </c>
      <c r="R7330" s="358">
        <v>0.42440952738687865</v>
      </c>
      <c r="S7330" s="327">
        <v>5.2621588737727154E-2</v>
      </c>
      <c r="T7330" s="358">
        <v>5.7217726979218654E-2</v>
      </c>
      <c r="U7330" s="358">
        <v>0.32860298810331728</v>
      </c>
      <c r="V7330" s="361">
        <v>0</v>
      </c>
    </row>
    <row r="7331" spans="1:22" hidden="1" outlineLevel="1">
      <c r="A7331" s="65">
        <v>7322</v>
      </c>
      <c r="B7331" s="117">
        <v>1</v>
      </c>
      <c r="C7331" s="325">
        <v>6.7965264062332836E-5</v>
      </c>
      <c r="D7331" s="358">
        <v>8.4144633348411842E-5</v>
      </c>
      <c r="E7331" s="327">
        <v>7.8069279519271743E-5</v>
      </c>
      <c r="F7331" s="332">
        <v>0</v>
      </c>
      <c r="G7331" s="358">
        <v>0</v>
      </c>
      <c r="H7331" s="327">
        <v>0</v>
      </c>
      <c r="I7331" s="332">
        <v>2.2512281452554794E-4</v>
      </c>
      <c r="J7331" s="358">
        <v>1.4921317794884116E-4</v>
      </c>
      <c r="K7331" s="327">
        <v>1.6045593256096565E-4</v>
      </c>
      <c r="L7331" s="336">
        <v>2.3496792687798115E-6</v>
      </c>
      <c r="M7331" s="210">
        <v>1.1415525114155251E-4</v>
      </c>
      <c r="N7331" s="325">
        <v>0</v>
      </c>
      <c r="O7331" s="358">
        <v>0</v>
      </c>
      <c r="P7331" s="327">
        <v>0</v>
      </c>
      <c r="Q7331" s="332">
        <v>0.32979664014146776</v>
      </c>
      <c r="R7331" s="358">
        <v>0.43013363840868379</v>
      </c>
      <c r="S7331" s="327">
        <v>3.1716428024852958E-2</v>
      </c>
      <c r="T7331" s="358">
        <v>2.5523081138810522E-2</v>
      </c>
      <c r="U7331" s="358">
        <v>0.28272512937912647</v>
      </c>
      <c r="V7331" s="361">
        <v>0</v>
      </c>
    </row>
    <row r="7332" spans="1:22" hidden="1" outlineLevel="1">
      <c r="A7332" s="65">
        <v>7323</v>
      </c>
      <c r="B7332" s="117">
        <v>1</v>
      </c>
      <c r="C7332" s="325">
        <v>6.415885926060755E-5</v>
      </c>
      <c r="D7332" s="358">
        <v>7.7942660603924001E-5</v>
      </c>
      <c r="E7332" s="327">
        <v>7.3009954326098592E-5</v>
      </c>
      <c r="F7332" s="332">
        <v>0</v>
      </c>
      <c r="G7332" s="358">
        <v>0</v>
      </c>
      <c r="H7332" s="327">
        <v>0</v>
      </c>
      <c r="I7332" s="332">
        <v>2.3180963079858402E-4</v>
      </c>
      <c r="J7332" s="358">
        <v>1.2578300951059337E-4</v>
      </c>
      <c r="K7332" s="327">
        <v>1.6937015103657481E-4</v>
      </c>
      <c r="L7332" s="336">
        <v>1.1748396343899057E-6</v>
      </c>
      <c r="M7332" s="210">
        <v>1.1415525114155251E-4</v>
      </c>
      <c r="N7332" s="325">
        <v>0</v>
      </c>
      <c r="O7332" s="358">
        <v>0</v>
      </c>
      <c r="P7332" s="327">
        <v>0</v>
      </c>
      <c r="Q7332" s="332">
        <v>0.296816976127321</v>
      </c>
      <c r="R7332" s="358">
        <v>0.41444416587359728</v>
      </c>
      <c r="S7332" s="327">
        <v>3.023947848537616E-2</v>
      </c>
      <c r="T7332" s="358">
        <v>2.3535628099312977E-2</v>
      </c>
      <c r="U7332" s="358">
        <v>0.27402415617281445</v>
      </c>
      <c r="V7332" s="361">
        <v>0</v>
      </c>
    </row>
    <row r="7333" spans="1:22" hidden="1" outlineLevel="1">
      <c r="A7333" s="65">
        <v>7324</v>
      </c>
      <c r="B7333" s="117">
        <v>1</v>
      </c>
      <c r="C7333" s="325">
        <v>6.2790053592992064E-5</v>
      </c>
      <c r="D7333" s="358">
        <v>7.4695859825461714E-5</v>
      </c>
      <c r="E7333" s="327">
        <v>6.9896523437992043E-5</v>
      </c>
      <c r="F7333" s="332">
        <v>0</v>
      </c>
      <c r="G7333" s="358">
        <v>0</v>
      </c>
      <c r="H7333" s="327">
        <v>0</v>
      </c>
      <c r="I7333" s="332">
        <v>2.4741220210233484E-4</v>
      </c>
      <c r="J7333" s="358">
        <v>1.6935490169400148E-4</v>
      </c>
      <c r="K7333" s="327">
        <v>1.5451312024389281E-4</v>
      </c>
      <c r="L7333" s="336">
        <v>1.409807561267887E-5</v>
      </c>
      <c r="M7333" s="210">
        <v>1.1415525114155251E-4</v>
      </c>
      <c r="N7333" s="325">
        <v>0</v>
      </c>
      <c r="O7333" s="358">
        <v>0</v>
      </c>
      <c r="P7333" s="327">
        <v>0</v>
      </c>
      <c r="Q7333" s="332">
        <v>0.26383731211317418</v>
      </c>
      <c r="R7333" s="358">
        <v>0.39001548592788604</v>
      </c>
      <c r="S7333" s="327">
        <v>3.0754300738327526E-2</v>
      </c>
      <c r="T7333" s="358">
        <v>2.144357226826293E-2</v>
      </c>
      <c r="U7333" s="358">
        <v>0.25311922054725955</v>
      </c>
      <c r="V7333" s="361">
        <v>0</v>
      </c>
    </row>
    <row r="7334" spans="1:22" hidden="1" outlineLevel="1">
      <c r="A7334" s="65">
        <v>7325</v>
      </c>
      <c r="B7334" s="117">
        <v>1</v>
      </c>
      <c r="C7334" s="325">
        <v>6.2808804355562136E-5</v>
      </c>
      <c r="D7334" s="358">
        <v>7.6776145354177071E-5</v>
      </c>
      <c r="E7334" s="327">
        <v>6.9131138344665855E-5</v>
      </c>
      <c r="F7334" s="332">
        <v>0</v>
      </c>
      <c r="G7334" s="358">
        <v>0</v>
      </c>
      <c r="H7334" s="327">
        <v>0</v>
      </c>
      <c r="I7334" s="332">
        <v>2.5409901837537098E-4</v>
      </c>
      <c r="J7334" s="358">
        <v>1.8867451426589002E-4</v>
      </c>
      <c r="K7334" s="327">
        <v>1.6937015103657481E-4</v>
      </c>
      <c r="L7334" s="336">
        <v>3.7594868300476983E-5</v>
      </c>
      <c r="M7334" s="210">
        <v>1.1415525114155251E-4</v>
      </c>
      <c r="N7334" s="325">
        <v>0</v>
      </c>
      <c r="O7334" s="358">
        <v>0</v>
      </c>
      <c r="P7334" s="327">
        <v>0</v>
      </c>
      <c r="Q7334" s="332">
        <v>0.32979664014146776</v>
      </c>
      <c r="R7334" s="358">
        <v>0.37001658490603623</v>
      </c>
      <c r="S7334" s="327">
        <v>3.7826777840892077E-2</v>
      </c>
      <c r="T7334" s="358">
        <v>2.2071189017577948E-2</v>
      </c>
      <c r="U7334" s="358">
        <v>0.24859923446605844</v>
      </c>
      <c r="V7334" s="361">
        <v>0</v>
      </c>
    </row>
    <row r="7335" spans="1:22" hidden="1" outlineLevel="1">
      <c r="A7335" s="65">
        <v>7326</v>
      </c>
      <c r="B7335" s="117">
        <v>1</v>
      </c>
      <c r="C7335" s="325">
        <v>6.6002684246664953E-5</v>
      </c>
      <c r="D7335" s="358">
        <v>7.8370382862164535E-5</v>
      </c>
      <c r="E7335" s="327">
        <v>7.0207866526802705E-5</v>
      </c>
      <c r="F7335" s="332">
        <v>0</v>
      </c>
      <c r="G7335" s="358">
        <v>0</v>
      </c>
      <c r="H7335" s="327">
        <v>0</v>
      </c>
      <c r="I7335" s="332">
        <v>2.6078583464840701E-4</v>
      </c>
      <c r="J7335" s="358">
        <v>1.7469862432026854E-4</v>
      </c>
      <c r="K7335" s="327">
        <v>2.0502702493901164E-4</v>
      </c>
      <c r="L7335" s="336">
        <v>9.3987170751192462E-5</v>
      </c>
      <c r="M7335" s="210">
        <v>1.1415525114155251E-4</v>
      </c>
      <c r="N7335" s="325">
        <v>0</v>
      </c>
      <c r="O7335" s="358">
        <v>1.869632415387796E-3</v>
      </c>
      <c r="P7335" s="327">
        <v>0</v>
      </c>
      <c r="Q7335" s="332">
        <v>0.32979664014146776</v>
      </c>
      <c r="R7335" s="358">
        <v>0.30931382608663927</v>
      </c>
      <c r="S7335" s="327">
        <v>3.2678555311378379E-2</v>
      </c>
      <c r="T7335" s="358">
        <v>2.3535628099312977E-2</v>
      </c>
      <c r="U7335" s="358">
        <v>0.24984223063838876</v>
      </c>
      <c r="V7335" s="361">
        <v>0</v>
      </c>
    </row>
    <row r="7336" spans="1:22" hidden="1" outlineLevel="1">
      <c r="A7336" s="65">
        <v>7327</v>
      </c>
      <c r="B7336" s="117">
        <v>1</v>
      </c>
      <c r="C7336" s="325">
        <v>7.531556298980234E-5</v>
      </c>
      <c r="D7336" s="358">
        <v>8.264760544456995E-5</v>
      </c>
      <c r="E7336" s="327">
        <v>7.6110412585504703E-5</v>
      </c>
      <c r="F7336" s="332">
        <v>0</v>
      </c>
      <c r="G7336" s="358">
        <v>0</v>
      </c>
      <c r="H7336" s="327">
        <v>0</v>
      </c>
      <c r="I7336" s="332">
        <v>2.7193052843680048E-4</v>
      </c>
      <c r="J7336" s="358">
        <v>1.8086445811980745E-4</v>
      </c>
      <c r="K7336" s="327">
        <v>1.9016999414632964E-4</v>
      </c>
      <c r="L7336" s="336">
        <v>1.8210014333043539E-4</v>
      </c>
      <c r="M7336" s="210">
        <v>1.1415525114155251E-4</v>
      </c>
      <c r="N7336" s="325">
        <v>2.6941258860660906E-2</v>
      </c>
      <c r="O7336" s="358">
        <v>9.746113939112129E-2</v>
      </c>
      <c r="P7336" s="327">
        <v>7.130362261309528E-2</v>
      </c>
      <c r="Q7336" s="332">
        <v>0.19787798408488064</v>
      </c>
      <c r="R7336" s="358">
        <v>0.24865479598874907</v>
      </c>
      <c r="S7336" s="327">
        <v>6.168583763271987E-2</v>
      </c>
      <c r="T7336" s="358">
        <v>2.6255300679678035E-2</v>
      </c>
      <c r="U7336" s="358">
        <v>0.25956020071297103</v>
      </c>
      <c r="V7336" s="361">
        <v>0</v>
      </c>
    </row>
    <row r="7337" spans="1:22" hidden="1" outlineLevel="1">
      <c r="A7337" s="65">
        <v>7328</v>
      </c>
      <c r="B7337" s="117">
        <v>1</v>
      </c>
      <c r="C7337" s="325">
        <v>1.002415766996224E-4</v>
      </c>
      <c r="D7337" s="358">
        <v>8.6847060343658893E-5</v>
      </c>
      <c r="E7337" s="327">
        <v>9.0146796839385071E-5</v>
      </c>
      <c r="F7337" s="332">
        <v>0</v>
      </c>
      <c r="G7337" s="358">
        <v>0</v>
      </c>
      <c r="H7337" s="327">
        <v>0</v>
      </c>
      <c r="I7337" s="332">
        <v>2.7638840595215787E-4</v>
      </c>
      <c r="J7337" s="358">
        <v>0</v>
      </c>
      <c r="K7337" s="327">
        <v>1.4262749560974724E-4</v>
      </c>
      <c r="L7337" s="336">
        <v>1.5860335064263727E-4</v>
      </c>
      <c r="M7337" s="210">
        <v>1.1415525114155251E-4</v>
      </c>
      <c r="N7337" s="325">
        <v>0.17577758403494143</v>
      </c>
      <c r="O7337" s="358">
        <v>0.26412697667093493</v>
      </c>
      <c r="P7337" s="327">
        <v>0.28748192017277491</v>
      </c>
      <c r="Q7337" s="332">
        <v>0.16489832007073388</v>
      </c>
      <c r="R7337" s="358">
        <v>0.18350074425860832</v>
      </c>
      <c r="S7337" s="327">
        <v>7.1847248252992629E-2</v>
      </c>
      <c r="T7337" s="358">
        <v>7.0083870340176421E-2</v>
      </c>
      <c r="U7337" s="358">
        <v>0.33165397870812796</v>
      </c>
      <c r="V7337" s="361">
        <v>0</v>
      </c>
    </row>
    <row r="7338" spans="1:22" hidden="1" outlineLevel="1">
      <c r="A7338" s="65">
        <v>7329</v>
      </c>
      <c r="B7338" s="117">
        <v>1</v>
      </c>
      <c r="C7338" s="325">
        <v>1.1947985909651963E-4</v>
      </c>
      <c r="D7338" s="358">
        <v>1.0047584684486885E-4</v>
      </c>
      <c r="E7338" s="327">
        <v>1.0352157702954279E-4</v>
      </c>
      <c r="F7338" s="332">
        <v>0</v>
      </c>
      <c r="G7338" s="358">
        <v>0</v>
      </c>
      <c r="H7338" s="327">
        <v>0</v>
      </c>
      <c r="I7338" s="332">
        <v>2.7861734470983657E-4</v>
      </c>
      <c r="J7338" s="358">
        <v>0</v>
      </c>
      <c r="K7338" s="327">
        <v>0</v>
      </c>
      <c r="L7338" s="336">
        <v>1.4685495429873823E-4</v>
      </c>
      <c r="M7338" s="210">
        <v>1.1415525114155251E-4</v>
      </c>
      <c r="N7338" s="325">
        <v>0.32348350673954396</v>
      </c>
      <c r="O7338" s="358">
        <v>0.37646759452905421</v>
      </c>
      <c r="P7338" s="327">
        <v>0.47338371721283024</v>
      </c>
      <c r="Q7338" s="332">
        <v>9.8938992042440319E-2</v>
      </c>
      <c r="R7338" s="358">
        <v>0.12697504622893049</v>
      </c>
      <c r="S7338" s="327">
        <v>3.2611038092001075E-2</v>
      </c>
      <c r="T7338" s="358">
        <v>0.12029321028537744</v>
      </c>
      <c r="U7338" s="358">
        <v>0.3945947848888528</v>
      </c>
      <c r="V7338" s="361">
        <v>4.4656074845824886E-2</v>
      </c>
    </row>
    <row r="7339" spans="1:22" hidden="1" outlineLevel="1">
      <c r="A7339" s="65">
        <v>7330</v>
      </c>
      <c r="B7339" s="117">
        <v>1</v>
      </c>
      <c r="C7339" s="325">
        <v>1.3780560438167319E-4</v>
      </c>
      <c r="D7339" s="358">
        <v>1.1299644385881922E-4</v>
      </c>
      <c r="E7339" s="327">
        <v>1.1837523689155113E-4</v>
      </c>
      <c r="F7339" s="332">
        <v>0</v>
      </c>
      <c r="G7339" s="358">
        <v>0</v>
      </c>
      <c r="H7339" s="327">
        <v>0</v>
      </c>
      <c r="I7339" s="332">
        <v>2.3626750831394139E-4</v>
      </c>
      <c r="J7339" s="358">
        <v>0</v>
      </c>
      <c r="K7339" s="327">
        <v>0</v>
      </c>
      <c r="L7339" s="336">
        <v>1.644775488145868E-4</v>
      </c>
      <c r="M7339" s="210">
        <v>1.1415525114155251E-4</v>
      </c>
      <c r="N7339" s="325">
        <v>0.38282963639764317</v>
      </c>
      <c r="O7339" s="358">
        <v>0.3980651689803007</v>
      </c>
      <c r="P7339" s="327">
        <v>0.55494046273872555</v>
      </c>
      <c r="Q7339" s="332">
        <v>9.8938992042440319E-2</v>
      </c>
      <c r="R7339" s="358">
        <v>0.13456172158557489</v>
      </c>
      <c r="S7339" s="327">
        <v>2.5471043770059213E-2</v>
      </c>
      <c r="T7339" s="358">
        <v>0.14832675842144799</v>
      </c>
      <c r="U7339" s="358">
        <v>0.50341344979376845</v>
      </c>
      <c r="V7339" s="361">
        <v>9.3584450088922078E-2</v>
      </c>
    </row>
    <row r="7340" spans="1:22" hidden="1" outlineLevel="1">
      <c r="A7340" s="65">
        <v>7331</v>
      </c>
      <c r="B7340" s="117">
        <v>1</v>
      </c>
      <c r="C7340" s="325">
        <v>1.3943692072526973E-4</v>
      </c>
      <c r="D7340" s="358">
        <v>1.1527114859582574E-4</v>
      </c>
      <c r="E7340" s="327">
        <v>1.2379779568833671E-4</v>
      </c>
      <c r="F7340" s="332">
        <v>0</v>
      </c>
      <c r="G7340" s="358">
        <v>0</v>
      </c>
      <c r="H7340" s="327">
        <v>0</v>
      </c>
      <c r="I7340" s="332">
        <v>1.6048359055286583E-4</v>
      </c>
      <c r="J7340" s="358">
        <v>0</v>
      </c>
      <c r="K7340" s="327">
        <v>0</v>
      </c>
      <c r="L7340" s="336">
        <v>1.8797434150238492E-4</v>
      </c>
      <c r="M7340" s="210">
        <v>1.1415525114155251E-4</v>
      </c>
      <c r="N7340" s="325">
        <v>0.4020464783821705</v>
      </c>
      <c r="O7340" s="358">
        <v>0.43608506236510441</v>
      </c>
      <c r="P7340" s="327">
        <v>0.61276814625605647</v>
      </c>
      <c r="Q7340" s="332">
        <v>6.5959328028293546E-2</v>
      </c>
      <c r="R7340" s="358">
        <v>0.19105696630103558</v>
      </c>
      <c r="S7340" s="327">
        <v>2.7015510528913319E-2</v>
      </c>
      <c r="T7340" s="358">
        <v>0.13200872293925767</v>
      </c>
      <c r="U7340" s="358">
        <v>0.47166054757333092</v>
      </c>
      <c r="V7340" s="361">
        <v>0.15222551397642436</v>
      </c>
    </row>
    <row r="7341" spans="1:22" hidden="1" outlineLevel="1">
      <c r="A7341" s="65">
        <v>7332</v>
      </c>
      <c r="B7341" s="117">
        <v>1</v>
      </c>
      <c r="C7341" s="325">
        <v>1.3834937649620537E-4</v>
      </c>
      <c r="D7341" s="358">
        <v>1.1433793639602819E-4</v>
      </c>
      <c r="E7341" s="327">
        <v>1.2540640164719174E-4</v>
      </c>
      <c r="F7341" s="332">
        <v>0</v>
      </c>
      <c r="G7341" s="358">
        <v>0</v>
      </c>
      <c r="H7341" s="327">
        <v>0</v>
      </c>
      <c r="I7341" s="332">
        <v>1.136758766416133E-4</v>
      </c>
      <c r="J7341" s="358">
        <v>0</v>
      </c>
      <c r="K7341" s="327">
        <v>0</v>
      </c>
      <c r="L7341" s="336">
        <v>2.0677177565262342E-4</v>
      </c>
      <c r="M7341" s="210">
        <v>1.1415525114155251E-4</v>
      </c>
      <c r="N7341" s="325">
        <v>0.37435161787505755</v>
      </c>
      <c r="O7341" s="358">
        <v>0.4577416258829472</v>
      </c>
      <c r="P7341" s="327">
        <v>0.57793423368146857</v>
      </c>
      <c r="Q7341" s="332">
        <v>3.2979664014146773E-2</v>
      </c>
      <c r="R7341" s="358">
        <v>0.15261005048988127</v>
      </c>
      <c r="S7341" s="327">
        <v>3.8206565655088828E-2</v>
      </c>
      <c r="T7341" s="358">
        <v>0.11694592095569738</v>
      </c>
      <c r="U7341" s="358">
        <v>0.43357966483921195</v>
      </c>
      <c r="V7341" s="361">
        <v>0.1466828226104144</v>
      </c>
    </row>
    <row r="7342" spans="1:22" hidden="1" outlineLevel="1">
      <c r="A7342" s="65">
        <v>7333</v>
      </c>
      <c r="B7342" s="117">
        <v>1</v>
      </c>
      <c r="C7342" s="325">
        <v>1.3673056066098888E-4</v>
      </c>
      <c r="D7342" s="358">
        <v>1.1303532770047746E-4</v>
      </c>
      <c r="E7342" s="327">
        <v>1.2554910056289663E-4</v>
      </c>
      <c r="F7342" s="332">
        <v>0</v>
      </c>
      <c r="G7342" s="358">
        <v>0</v>
      </c>
      <c r="H7342" s="327">
        <v>0</v>
      </c>
      <c r="I7342" s="332">
        <v>7.8012856518754235E-5</v>
      </c>
      <c r="J7342" s="358">
        <v>0</v>
      </c>
      <c r="K7342" s="327">
        <v>9.5084997073164795E-5</v>
      </c>
      <c r="L7342" s="336">
        <v>1.8797434150238492E-4</v>
      </c>
      <c r="M7342" s="210">
        <v>1.1415525114155251E-4</v>
      </c>
      <c r="N7342" s="325">
        <v>0.31670109192147544</v>
      </c>
      <c r="O7342" s="358">
        <v>0.43597889626882108</v>
      </c>
      <c r="P7342" s="327">
        <v>0.48220529371465087</v>
      </c>
      <c r="Q7342" s="332">
        <v>0.13191865605658709</v>
      </c>
      <c r="R7342" s="358">
        <v>0.12314947305610642</v>
      </c>
      <c r="S7342" s="327">
        <v>5.6090310069632124E-2</v>
      </c>
      <c r="T7342" s="358">
        <v>0.10795008088218219</v>
      </c>
      <c r="U7342" s="358">
        <v>0.37436784717547805</v>
      </c>
      <c r="V7342" s="361">
        <v>0.10265430868784797</v>
      </c>
    </row>
    <row r="7343" spans="1:22" hidden="1" outlineLevel="1">
      <c r="A7343" s="65">
        <v>7334</v>
      </c>
      <c r="B7343" s="117">
        <v>1</v>
      </c>
      <c r="C7343" s="325">
        <v>1.248800787167013E-4</v>
      </c>
      <c r="D7343" s="358">
        <v>1.1461012328763581E-4</v>
      </c>
      <c r="E7343" s="327">
        <v>1.2296754745150828E-4</v>
      </c>
      <c r="F7343" s="332">
        <v>0</v>
      </c>
      <c r="G7343" s="358">
        <v>0</v>
      </c>
      <c r="H7343" s="327">
        <v>0</v>
      </c>
      <c r="I7343" s="332">
        <v>0</v>
      </c>
      <c r="J7343" s="358">
        <v>0</v>
      </c>
      <c r="K7343" s="327">
        <v>0</v>
      </c>
      <c r="L7343" s="336">
        <v>1.9032402077116473E-4</v>
      </c>
      <c r="M7343" s="210">
        <v>1.1415525114155251E-4</v>
      </c>
      <c r="N7343" s="325">
        <v>0.2272108964052941</v>
      </c>
      <c r="O7343" s="358">
        <v>0.34025803973218305</v>
      </c>
      <c r="P7343" s="327">
        <v>0.31815593406062154</v>
      </c>
      <c r="Q7343" s="332">
        <v>0.19787798408488064</v>
      </c>
      <c r="R7343" s="358">
        <v>9.896261137124035E-2</v>
      </c>
      <c r="S7343" s="327">
        <v>5.4166055496581267E-2</v>
      </c>
      <c r="T7343" s="358">
        <v>8.3682233242001705E-2</v>
      </c>
      <c r="U7343" s="358">
        <v>0.33267097557639824</v>
      </c>
      <c r="V7343" s="361">
        <v>8.2392183501358018E-2</v>
      </c>
    </row>
    <row r="7344" spans="1:22" hidden="1" outlineLevel="1">
      <c r="A7344" s="65">
        <v>7335</v>
      </c>
      <c r="B7344" s="117">
        <v>1</v>
      </c>
      <c r="C7344" s="325">
        <v>1.2853022716367596E-4</v>
      </c>
      <c r="D7344" s="358">
        <v>1.1217988318399638E-4</v>
      </c>
      <c r="E7344" s="327">
        <v>1.1976330816249862E-4</v>
      </c>
      <c r="F7344" s="332">
        <v>0</v>
      </c>
      <c r="G7344" s="358">
        <v>0</v>
      </c>
      <c r="H7344" s="327">
        <v>0</v>
      </c>
      <c r="I7344" s="332">
        <v>0</v>
      </c>
      <c r="J7344" s="358">
        <v>0</v>
      </c>
      <c r="K7344" s="327">
        <v>0</v>
      </c>
      <c r="L7344" s="336">
        <v>2.1382081345896285E-4</v>
      </c>
      <c r="M7344" s="210">
        <v>1.1415525114155251E-4</v>
      </c>
      <c r="N7344" s="325">
        <v>0.10908383832393473</v>
      </c>
      <c r="O7344" s="358">
        <v>0.19469695822368407</v>
      </c>
      <c r="P7344" s="327">
        <v>0.14593065365274838</v>
      </c>
      <c r="Q7344" s="332">
        <v>0.19787798408488064</v>
      </c>
      <c r="R7344" s="358">
        <v>0.10864927098275863</v>
      </c>
      <c r="S7344" s="327">
        <v>7.8742489199492352E-2</v>
      </c>
      <c r="T7344" s="358">
        <v>7.5732421084011528E-2</v>
      </c>
      <c r="U7344" s="358">
        <v>0.32848998845128724</v>
      </c>
      <c r="V7344" s="361">
        <v>1.5932565580891758E-2</v>
      </c>
    </row>
    <row r="7345" spans="1:22" hidden="1" outlineLevel="1">
      <c r="A7345" s="65">
        <v>7336</v>
      </c>
      <c r="B7345" s="117">
        <v>1</v>
      </c>
      <c r="C7345" s="325">
        <v>1.3671180989841881E-4</v>
      </c>
      <c r="D7345" s="358">
        <v>1.0187566514456517E-4</v>
      </c>
      <c r="E7345" s="327">
        <v>1.2484857861307265E-4</v>
      </c>
      <c r="F7345" s="332">
        <v>0</v>
      </c>
      <c r="G7345" s="358">
        <v>0</v>
      </c>
      <c r="H7345" s="327">
        <v>0</v>
      </c>
      <c r="I7345" s="332">
        <v>0</v>
      </c>
      <c r="J7345" s="358">
        <v>0</v>
      </c>
      <c r="K7345" s="327">
        <v>9.2113590914628404E-5</v>
      </c>
      <c r="L7345" s="336">
        <v>2.2321953053408208E-4</v>
      </c>
      <c r="M7345" s="210">
        <v>1.1415525114155251E-4</v>
      </c>
      <c r="N7345" s="325">
        <v>9.9852218154897077E-3</v>
      </c>
      <c r="O7345" s="358">
        <v>4.6274859114225617E-2</v>
      </c>
      <c r="P7345" s="327">
        <v>2.7244518848866393E-2</v>
      </c>
      <c r="Q7345" s="332">
        <v>0.19787798408488064</v>
      </c>
      <c r="R7345" s="358">
        <v>0.12034147673974573</v>
      </c>
      <c r="S7345" s="327">
        <v>6.7483916853939549E-2</v>
      </c>
      <c r="T7345" s="358">
        <v>8.1485574619399148E-2</v>
      </c>
      <c r="U7345" s="358">
        <v>0.33221897696827812</v>
      </c>
      <c r="V7345" s="361">
        <v>0</v>
      </c>
    </row>
    <row r="7346" spans="1:22" hidden="1" outlineLevel="1">
      <c r="A7346" s="65">
        <v>7337</v>
      </c>
      <c r="B7346" s="117">
        <v>1</v>
      </c>
      <c r="C7346" s="325">
        <v>1.4046196241243385E-4</v>
      </c>
      <c r="D7346" s="358">
        <v>1.0733884489754661E-4</v>
      </c>
      <c r="E7346" s="327">
        <v>1.2558801844899796E-4</v>
      </c>
      <c r="F7346" s="332">
        <v>0</v>
      </c>
      <c r="G7346" s="358">
        <v>0</v>
      </c>
      <c r="H7346" s="327">
        <v>0</v>
      </c>
      <c r="I7346" s="332">
        <v>0</v>
      </c>
      <c r="J7346" s="358">
        <v>0</v>
      </c>
      <c r="K7346" s="327">
        <v>1.3371327713413802E-4</v>
      </c>
      <c r="L7346" s="336">
        <v>2.2321953053408208E-4</v>
      </c>
      <c r="M7346" s="210">
        <v>1.1415525114155251E-4</v>
      </c>
      <c r="N7346" s="325">
        <v>0</v>
      </c>
      <c r="O7346" s="358">
        <v>6.0400642312313704E-4</v>
      </c>
      <c r="P7346" s="327">
        <v>0</v>
      </c>
      <c r="Q7346" s="332">
        <v>0.19787798408488064</v>
      </c>
      <c r="R7346" s="358">
        <v>0.13273945249086838</v>
      </c>
      <c r="S7346" s="327">
        <v>5.6292861727764057E-2</v>
      </c>
      <c r="T7346" s="358">
        <v>0.11945638795295743</v>
      </c>
      <c r="U7346" s="358">
        <v>0.42318369685244955</v>
      </c>
      <c r="V7346" s="361">
        <v>0</v>
      </c>
    </row>
    <row r="7347" spans="1:22" hidden="1" outlineLevel="1">
      <c r="A7347" s="65">
        <v>7338</v>
      </c>
      <c r="B7347" s="117">
        <v>1</v>
      </c>
      <c r="C7347" s="325">
        <v>1.4345583416945588E-4</v>
      </c>
      <c r="D7347" s="358">
        <v>1.1291867617550276E-4</v>
      </c>
      <c r="E7347" s="327">
        <v>1.2922035448512226E-4</v>
      </c>
      <c r="F7347" s="332">
        <v>0</v>
      </c>
      <c r="G7347" s="358">
        <v>0</v>
      </c>
      <c r="H7347" s="327">
        <v>0</v>
      </c>
      <c r="I7347" s="332">
        <v>0</v>
      </c>
      <c r="J7347" s="358">
        <v>0</v>
      </c>
      <c r="K7347" s="327">
        <v>1.4857030792682002E-4</v>
      </c>
      <c r="L7347" s="336">
        <v>1.644775488145868E-4</v>
      </c>
      <c r="M7347" s="210">
        <v>1.1415525114155251E-4</v>
      </c>
      <c r="N7347" s="325">
        <v>0</v>
      </c>
      <c r="O7347" s="358">
        <v>0</v>
      </c>
      <c r="P7347" s="327">
        <v>0</v>
      </c>
      <c r="Q7347" s="332">
        <v>0.19787798408488064</v>
      </c>
      <c r="R7347" s="358">
        <v>0.12685475523109999</v>
      </c>
      <c r="S7347" s="327">
        <v>6.3297821610951294E-2</v>
      </c>
      <c r="T7347" s="358">
        <v>0.20742733564861171</v>
      </c>
      <c r="U7347" s="358">
        <v>0.49087048841843545</v>
      </c>
      <c r="V7347" s="361">
        <v>0</v>
      </c>
    </row>
    <row r="7348" spans="1:22" hidden="1" outlineLevel="1">
      <c r="A7348" s="65">
        <v>7339</v>
      </c>
      <c r="B7348" s="117">
        <v>1</v>
      </c>
      <c r="C7348" s="325">
        <v>1.5141240775335782E-4</v>
      </c>
      <c r="D7348" s="358">
        <v>1.2748067487651027E-4</v>
      </c>
      <c r="E7348" s="327">
        <v>1.4277675147708621E-4</v>
      </c>
      <c r="F7348" s="332">
        <v>0</v>
      </c>
      <c r="G7348" s="358">
        <v>0</v>
      </c>
      <c r="H7348" s="327">
        <v>0</v>
      </c>
      <c r="I7348" s="332">
        <v>8.2470734034111612E-5</v>
      </c>
      <c r="J7348" s="358">
        <v>1.3770362152303519E-4</v>
      </c>
      <c r="K7348" s="327">
        <v>1.6937015103657481E-4</v>
      </c>
      <c r="L7348" s="336">
        <v>1.1748396343899057E-4</v>
      </c>
      <c r="M7348" s="210">
        <v>1.1415525114155251E-4</v>
      </c>
      <c r="N7348" s="325">
        <v>0</v>
      </c>
      <c r="O7348" s="358">
        <v>0</v>
      </c>
      <c r="P7348" s="327">
        <v>0</v>
      </c>
      <c r="Q7348" s="332">
        <v>0.23085764809902742</v>
      </c>
      <c r="R7348" s="358">
        <v>0.12482985819797675</v>
      </c>
      <c r="S7348" s="327">
        <v>5.0562299725921682E-2</v>
      </c>
      <c r="T7348" s="358">
        <v>0.26977059941390297</v>
      </c>
      <c r="U7348" s="358">
        <v>0.59324817315763956</v>
      </c>
      <c r="V7348" s="361">
        <v>0</v>
      </c>
    </row>
    <row r="7349" spans="1:22" hidden="1" outlineLevel="1">
      <c r="A7349" s="65">
        <v>7340</v>
      </c>
      <c r="B7349" s="117">
        <v>1</v>
      </c>
      <c r="C7349" s="325">
        <v>1.5080613309692537E-4</v>
      </c>
      <c r="D7349" s="358">
        <v>1.312912913590169E-4</v>
      </c>
      <c r="E7349" s="327">
        <v>1.4552694876158033E-4</v>
      </c>
      <c r="F7349" s="332">
        <v>0</v>
      </c>
      <c r="G7349" s="358">
        <v>0</v>
      </c>
      <c r="H7349" s="327">
        <v>0</v>
      </c>
      <c r="I7349" s="332">
        <v>1.203626929146494E-4</v>
      </c>
      <c r="J7349" s="358">
        <v>1.6606645700091406E-4</v>
      </c>
      <c r="K7349" s="327">
        <v>1.7234155719511124E-4</v>
      </c>
      <c r="L7349" s="336">
        <v>8.811297257924293E-5</v>
      </c>
      <c r="M7349" s="210">
        <v>1.1415525114155251E-4</v>
      </c>
      <c r="N7349" s="325">
        <v>0</v>
      </c>
      <c r="O7349" s="358">
        <v>0</v>
      </c>
      <c r="P7349" s="327">
        <v>0</v>
      </c>
      <c r="Q7349" s="332">
        <v>0.16489832007073388</v>
      </c>
      <c r="R7349" s="358">
        <v>0.11566791406832734</v>
      </c>
      <c r="S7349" s="327">
        <v>5.7187471794912174E-2</v>
      </c>
      <c r="T7349" s="358">
        <v>0.34351556745841699</v>
      </c>
      <c r="U7349" s="358">
        <v>0.62036808964484591</v>
      </c>
      <c r="V7349" s="361">
        <v>0</v>
      </c>
    </row>
    <row r="7350" spans="1:22" hidden="1" outlineLevel="1">
      <c r="A7350" s="65">
        <v>7341</v>
      </c>
      <c r="B7350" s="117">
        <v>1</v>
      </c>
      <c r="C7350" s="325">
        <v>1.4448712611081003E-4</v>
      </c>
      <c r="D7350" s="358">
        <v>1.286471901262572E-4</v>
      </c>
      <c r="E7350" s="327">
        <v>1.4477453629695457E-4</v>
      </c>
      <c r="F7350" s="332">
        <v>0</v>
      </c>
      <c r="G7350" s="358">
        <v>0</v>
      </c>
      <c r="H7350" s="327">
        <v>0</v>
      </c>
      <c r="I7350" s="332">
        <v>1.5156783552215111E-4</v>
      </c>
      <c r="J7350" s="358">
        <v>1.8004234694653562E-4</v>
      </c>
      <c r="K7350" s="327">
        <v>1.8422718182925681E-4</v>
      </c>
      <c r="L7350" s="336">
        <v>5.8741981719495287E-5</v>
      </c>
      <c r="M7350" s="210">
        <v>1.1415525114155251E-4</v>
      </c>
      <c r="N7350" s="325">
        <v>0</v>
      </c>
      <c r="O7350" s="358">
        <v>0</v>
      </c>
      <c r="P7350" s="327">
        <v>0</v>
      </c>
      <c r="Q7350" s="332">
        <v>0.16489832007073388</v>
      </c>
      <c r="R7350" s="358">
        <v>0.11532494867157544</v>
      </c>
      <c r="S7350" s="327">
        <v>5.2554071518349836E-2</v>
      </c>
      <c r="T7350" s="358">
        <v>0.2913187744737184</v>
      </c>
      <c r="U7350" s="358">
        <v>0.6443240158752116</v>
      </c>
      <c r="V7350" s="361">
        <v>0</v>
      </c>
    </row>
    <row r="7351" spans="1:22" hidden="1" outlineLevel="1">
      <c r="A7351" s="65">
        <v>7342</v>
      </c>
      <c r="B7351" s="117">
        <v>1</v>
      </c>
      <c r="C7351" s="325">
        <v>1.355930143984043E-4</v>
      </c>
      <c r="D7351" s="358">
        <v>1.2547815703111136E-4</v>
      </c>
      <c r="E7351" s="327">
        <v>1.3606990243895668E-4</v>
      </c>
      <c r="F7351" s="332">
        <v>0</v>
      </c>
      <c r="G7351" s="358">
        <v>0</v>
      </c>
      <c r="H7351" s="327">
        <v>0</v>
      </c>
      <c r="I7351" s="332">
        <v>1.6939934558358061E-4</v>
      </c>
      <c r="J7351" s="358">
        <v>2.0758307125114263E-4</v>
      </c>
      <c r="K7351" s="327">
        <v>1.9016999414632964E-4</v>
      </c>
      <c r="L7351" s="336">
        <v>3.7594868300476983E-5</v>
      </c>
      <c r="M7351" s="210">
        <v>1.1415525114155251E-4</v>
      </c>
      <c r="N7351" s="325">
        <v>0</v>
      </c>
      <c r="O7351" s="358">
        <v>0</v>
      </c>
      <c r="P7351" s="327">
        <v>0</v>
      </c>
      <c r="Q7351" s="332">
        <v>0.19787798408488064</v>
      </c>
      <c r="R7351" s="358">
        <v>0.10532486920404985</v>
      </c>
      <c r="S7351" s="327">
        <v>6.5804415656330828E-2</v>
      </c>
      <c r="T7351" s="358">
        <v>0.2084733635641367</v>
      </c>
      <c r="U7351" s="358">
        <v>0.5723432375320846</v>
      </c>
      <c r="V7351" s="361">
        <v>0</v>
      </c>
    </row>
    <row r="7352" spans="1:22" hidden="1" outlineLevel="1">
      <c r="A7352" s="65">
        <v>7343</v>
      </c>
      <c r="B7352" s="117">
        <v>1</v>
      </c>
      <c r="C7352" s="325">
        <v>1.2321126084796462E-4</v>
      </c>
      <c r="D7352" s="358">
        <v>1.1400742374193323E-4</v>
      </c>
      <c r="E7352" s="327">
        <v>1.2688528131904236E-4</v>
      </c>
      <c r="F7352" s="332">
        <v>0</v>
      </c>
      <c r="G7352" s="358">
        <v>0</v>
      </c>
      <c r="H7352" s="327">
        <v>0</v>
      </c>
      <c r="I7352" s="332">
        <v>1.9614661067572496E-4</v>
      </c>
      <c r="J7352" s="358">
        <v>2.3060218410275444E-4</v>
      </c>
      <c r="K7352" s="327">
        <v>2.0502702493901164E-4</v>
      </c>
      <c r="L7352" s="336">
        <v>2.3496792687798115E-5</v>
      </c>
      <c r="M7352" s="210">
        <v>1.1415525114155251E-4</v>
      </c>
      <c r="N7352" s="325">
        <v>0</v>
      </c>
      <c r="O7352" s="358">
        <v>0</v>
      </c>
      <c r="P7352" s="327">
        <v>0</v>
      </c>
      <c r="Q7352" s="332">
        <v>9.8938992042440319E-2</v>
      </c>
      <c r="R7352" s="358">
        <v>8.1975797423938457E-2</v>
      </c>
      <c r="S7352" s="327">
        <v>8.3038303379168135E-2</v>
      </c>
      <c r="T7352" s="358">
        <v>0.13535601226893776</v>
      </c>
      <c r="U7352" s="358">
        <v>0.46770555975227995</v>
      </c>
      <c r="V7352" s="361">
        <v>0</v>
      </c>
    </row>
    <row r="7353" spans="1:22" hidden="1" outlineLevel="1">
      <c r="A7353" s="65">
        <v>7344</v>
      </c>
      <c r="B7353" s="117">
        <v>1</v>
      </c>
      <c r="C7353" s="325">
        <v>1.0855441477235578E-4</v>
      </c>
      <c r="D7353" s="358">
        <v>1.0222561971948924E-4</v>
      </c>
      <c r="E7353" s="327">
        <v>1.1261538974855401E-4</v>
      </c>
      <c r="F7353" s="332">
        <v>0</v>
      </c>
      <c r="G7353" s="358">
        <v>0</v>
      </c>
      <c r="H7353" s="327">
        <v>0</v>
      </c>
      <c r="I7353" s="332">
        <v>2.1397812073715446E-4</v>
      </c>
      <c r="J7353" s="358">
        <v>2.3224640644929818E-4</v>
      </c>
      <c r="K7353" s="327">
        <v>2.1691264957315727E-4</v>
      </c>
      <c r="L7353" s="336">
        <v>9.3987170751192458E-6</v>
      </c>
      <c r="M7353" s="210">
        <v>1.1415525114155251E-4</v>
      </c>
      <c r="N7353" s="325">
        <v>0</v>
      </c>
      <c r="O7353" s="358">
        <v>0</v>
      </c>
      <c r="P7353" s="327">
        <v>0</v>
      </c>
      <c r="Q7353" s="332">
        <v>6.5959328028293546E-2</v>
      </c>
      <c r="R7353" s="358">
        <v>5.8625329557377169E-2</v>
      </c>
      <c r="S7353" s="327">
        <v>6.0723710346194434E-2</v>
      </c>
      <c r="T7353" s="358">
        <v>8.3996041616659203E-2</v>
      </c>
      <c r="U7353" s="358">
        <v>0.36363288023262552</v>
      </c>
      <c r="V7353" s="361">
        <v>0</v>
      </c>
    </row>
    <row r="7354" spans="1:22" hidden="1" outlineLevel="1">
      <c r="A7354" s="65">
        <v>7345</v>
      </c>
      <c r="B7354" s="117">
        <v>1</v>
      </c>
      <c r="C7354" s="325">
        <v>9.8641511626975981E-5</v>
      </c>
      <c r="D7354" s="358">
        <v>9.4332199862868352E-5</v>
      </c>
      <c r="E7354" s="327">
        <v>1.0070651660154645E-4</v>
      </c>
      <c r="F7354" s="332">
        <v>0</v>
      </c>
      <c r="G7354" s="358">
        <v>0</v>
      </c>
      <c r="H7354" s="327">
        <v>0</v>
      </c>
      <c r="I7354" s="332">
        <v>2.2289387576786924E-4</v>
      </c>
      <c r="J7354" s="358">
        <v>2.5197707460782265E-4</v>
      </c>
      <c r="K7354" s="327">
        <v>2.2285546189023002E-4</v>
      </c>
      <c r="L7354" s="336">
        <v>5.8741981719495289E-6</v>
      </c>
      <c r="M7354" s="210">
        <v>1.1415525114155251E-4</v>
      </c>
      <c r="N7354" s="325">
        <v>0</v>
      </c>
      <c r="O7354" s="358">
        <v>0</v>
      </c>
      <c r="P7354" s="327">
        <v>0</v>
      </c>
      <c r="Q7354" s="332">
        <v>6.5959328028293546E-2</v>
      </c>
      <c r="R7354" s="358">
        <v>7.2905639757346583E-2</v>
      </c>
      <c r="S7354" s="327">
        <v>4.9532655220018949E-2</v>
      </c>
      <c r="T7354" s="358">
        <v>6.7154992176706368E-2</v>
      </c>
      <c r="U7354" s="358">
        <v>0.34430993973549096</v>
      </c>
      <c r="V7354" s="361">
        <v>0</v>
      </c>
    </row>
    <row r="7355" spans="1:22" hidden="1" outlineLevel="1">
      <c r="A7355" s="65">
        <v>7346</v>
      </c>
      <c r="B7355" s="117">
        <v>1</v>
      </c>
      <c r="C7355" s="325">
        <v>9.045367863804311E-5</v>
      </c>
      <c r="D7355" s="358">
        <v>8.7138689156095626E-5</v>
      </c>
      <c r="E7355" s="327">
        <v>8.7305791153987841E-5</v>
      </c>
      <c r="F7355" s="332">
        <v>0</v>
      </c>
      <c r="G7355" s="358">
        <v>0</v>
      </c>
      <c r="H7355" s="327">
        <v>0</v>
      </c>
      <c r="I7355" s="332">
        <v>2.407253858292988E-4</v>
      </c>
      <c r="J7355" s="358">
        <v>2.6430874220690037E-4</v>
      </c>
      <c r="K7355" s="327">
        <v>2.3176968036583927E-4</v>
      </c>
      <c r="L7355" s="336">
        <v>2.3496792687798115E-6</v>
      </c>
      <c r="M7355" s="210">
        <v>1.1415525114155251E-4</v>
      </c>
      <c r="N7355" s="325">
        <v>0</v>
      </c>
      <c r="O7355" s="358">
        <v>0</v>
      </c>
      <c r="P7355" s="327">
        <v>0</v>
      </c>
      <c r="Q7355" s="332">
        <v>3.2979664014146773E-2</v>
      </c>
      <c r="R7355" s="358">
        <v>9.0387058717975824E-2</v>
      </c>
      <c r="S7355" s="327">
        <v>1.846608388687198E-2</v>
      </c>
      <c r="T7355" s="358">
        <v>2.8765767676938083E-2</v>
      </c>
      <c r="U7355" s="358">
        <v>0.27402415617281445</v>
      </c>
      <c r="V7355" s="361">
        <v>0</v>
      </c>
    </row>
    <row r="7356" spans="1:22" hidden="1" outlineLevel="1">
      <c r="A7356" s="65">
        <v>7347</v>
      </c>
      <c r="B7356" s="117">
        <v>1</v>
      </c>
      <c r="C7356" s="325">
        <v>8.496595545920108E-5</v>
      </c>
      <c r="D7356" s="358">
        <v>8.2472628157107905E-5</v>
      </c>
      <c r="E7356" s="327">
        <v>8.0352462170549884E-5</v>
      </c>
      <c r="F7356" s="332">
        <v>0</v>
      </c>
      <c r="G7356" s="358">
        <v>0</v>
      </c>
      <c r="H7356" s="327">
        <v>0</v>
      </c>
      <c r="I7356" s="332">
        <v>2.5632795713304962E-4</v>
      </c>
      <c r="J7356" s="358">
        <v>2.4128962935528851E-4</v>
      </c>
      <c r="K7356" s="327">
        <v>2.2582686804876643E-4</v>
      </c>
      <c r="L7356" s="336">
        <v>1.1748396343899057E-6</v>
      </c>
      <c r="M7356" s="210">
        <v>1.1415525114155251E-4</v>
      </c>
      <c r="N7356" s="325">
        <v>0</v>
      </c>
      <c r="O7356" s="358">
        <v>0</v>
      </c>
      <c r="P7356" s="327">
        <v>0</v>
      </c>
      <c r="Q7356" s="332">
        <v>6.5959328028293546E-2</v>
      </c>
      <c r="R7356" s="358">
        <v>0.11706254990872234</v>
      </c>
      <c r="S7356" s="327">
        <v>1.9495728392774719E-2</v>
      </c>
      <c r="T7356" s="358">
        <v>2.4058642057075485E-2</v>
      </c>
      <c r="U7356" s="358">
        <v>0.2620461930576316</v>
      </c>
      <c r="V7356" s="361">
        <v>0</v>
      </c>
    </row>
    <row r="7357" spans="1:22" hidden="1" outlineLevel="1">
      <c r="A7357" s="65">
        <v>7348</v>
      </c>
      <c r="B7357" s="117">
        <v>1</v>
      </c>
      <c r="C7357" s="325">
        <v>8.2740864967552143E-5</v>
      </c>
      <c r="D7357" s="358">
        <v>7.9206385457816504E-5</v>
      </c>
      <c r="E7357" s="327">
        <v>7.8134142662773963E-5</v>
      </c>
      <c r="F7357" s="332">
        <v>0</v>
      </c>
      <c r="G7357" s="358">
        <v>0</v>
      </c>
      <c r="H7357" s="327">
        <v>0</v>
      </c>
      <c r="I7357" s="332">
        <v>2.7193052843680048E-4</v>
      </c>
      <c r="J7357" s="358">
        <v>2.0922729359768632E-4</v>
      </c>
      <c r="K7357" s="327">
        <v>2.1988405573169364E-4</v>
      </c>
      <c r="L7357" s="336">
        <v>1.409807561267887E-5</v>
      </c>
      <c r="M7357" s="210">
        <v>1.1415525114155251E-4</v>
      </c>
      <c r="N7357" s="325">
        <v>0</v>
      </c>
      <c r="O7357" s="358">
        <v>0</v>
      </c>
      <c r="P7357" s="327">
        <v>0</v>
      </c>
      <c r="Q7357" s="332">
        <v>6.5959328028293546E-2</v>
      </c>
      <c r="R7357" s="358">
        <v>0.12456966355627037</v>
      </c>
      <c r="S7357" s="327">
        <v>2.9209833979473424E-2</v>
      </c>
      <c r="T7357" s="358">
        <v>1.861929689634538E-2</v>
      </c>
      <c r="U7357" s="358">
        <v>0.24102825778004672</v>
      </c>
      <c r="V7357" s="361">
        <v>0</v>
      </c>
    </row>
    <row r="7358" spans="1:22" hidden="1" outlineLevel="1">
      <c r="A7358" s="65">
        <v>7349</v>
      </c>
      <c r="B7358" s="117">
        <v>1</v>
      </c>
      <c r="C7358" s="325">
        <v>8.2572108104421473E-5</v>
      </c>
      <c r="D7358" s="358">
        <v>7.8020428287240459E-5</v>
      </c>
      <c r="E7358" s="327">
        <v>7.7174168138941114E-5</v>
      </c>
      <c r="F7358" s="332">
        <v>0</v>
      </c>
      <c r="G7358" s="358">
        <v>0</v>
      </c>
      <c r="H7358" s="327">
        <v>0</v>
      </c>
      <c r="I7358" s="332">
        <v>2.6970158967912179E-4</v>
      </c>
      <c r="J7358" s="358">
        <v>2.437559628751041E-4</v>
      </c>
      <c r="K7358" s="327">
        <v>2.3474108652437564E-4</v>
      </c>
      <c r="L7358" s="336">
        <v>3.7594868300476983E-5</v>
      </c>
      <c r="M7358" s="210">
        <v>1.1415525114155251E-4</v>
      </c>
      <c r="N7358" s="325">
        <v>0</v>
      </c>
      <c r="O7358" s="358">
        <v>0</v>
      </c>
      <c r="P7358" s="327">
        <v>0</v>
      </c>
      <c r="Q7358" s="332">
        <v>6.5959328028293546E-2</v>
      </c>
      <c r="R7358" s="358">
        <v>0.14348204012614588</v>
      </c>
      <c r="S7358" s="327">
        <v>2.7150544967667948E-2</v>
      </c>
      <c r="T7358" s="358">
        <v>2.1129763893605429E-2</v>
      </c>
      <c r="U7358" s="358">
        <v>0.23515227587448528</v>
      </c>
      <c r="V7358" s="361">
        <v>0</v>
      </c>
    </row>
    <row r="7359" spans="1:22" hidden="1" outlineLevel="1">
      <c r="A7359" s="65">
        <v>7350</v>
      </c>
      <c r="B7359" s="117">
        <v>1</v>
      </c>
      <c r="C7359" s="325">
        <v>8.4453434615619019E-5</v>
      </c>
      <c r="D7359" s="358">
        <v>7.955634003274058E-5</v>
      </c>
      <c r="E7359" s="327">
        <v>7.8263868949778403E-5</v>
      </c>
      <c r="F7359" s="332">
        <v>0</v>
      </c>
      <c r="G7359" s="358">
        <v>0</v>
      </c>
      <c r="H7359" s="327">
        <v>0</v>
      </c>
      <c r="I7359" s="332">
        <v>2.6301477340608576E-4</v>
      </c>
      <c r="J7359" s="358">
        <v>2.4704440756819152E-4</v>
      </c>
      <c r="K7359" s="327">
        <v>2.4068389884144843E-4</v>
      </c>
      <c r="L7359" s="336">
        <v>9.3987170751192462E-5</v>
      </c>
      <c r="M7359" s="210">
        <v>1.1415525114155251E-4</v>
      </c>
      <c r="N7359" s="325">
        <v>0</v>
      </c>
      <c r="O7359" s="358">
        <v>3.0236608711535326E-3</v>
      </c>
      <c r="P7359" s="327">
        <v>0</v>
      </c>
      <c r="Q7359" s="332">
        <v>6.5959328028293546E-2</v>
      </c>
      <c r="R7359" s="358">
        <v>0.14407074040320267</v>
      </c>
      <c r="S7359" s="327">
        <v>3.2298767497181635E-2</v>
      </c>
      <c r="T7359" s="358">
        <v>2.1966586226025445E-2</v>
      </c>
      <c r="U7359" s="358">
        <v>0.23718626961102576</v>
      </c>
      <c r="V7359" s="361">
        <v>0</v>
      </c>
    </row>
    <row r="7360" spans="1:22" hidden="1" outlineLevel="1">
      <c r="A7360" s="65">
        <v>7351</v>
      </c>
      <c r="B7360" s="117">
        <v>1</v>
      </c>
      <c r="C7360" s="325">
        <v>9.096619948162517E-5</v>
      </c>
      <c r="D7360" s="358">
        <v>8.3619701486025721E-5</v>
      </c>
      <c r="E7360" s="327">
        <v>8.3414002543854651E-5</v>
      </c>
      <c r="F7360" s="332">
        <v>0</v>
      </c>
      <c r="G7360" s="358">
        <v>0</v>
      </c>
      <c r="H7360" s="327">
        <v>0</v>
      </c>
      <c r="I7360" s="332">
        <v>2.652437121637644E-4</v>
      </c>
      <c r="J7360" s="358">
        <v>2.6060924192717705E-4</v>
      </c>
      <c r="K7360" s="327">
        <v>2.1394124341462081E-4</v>
      </c>
      <c r="L7360" s="336">
        <v>1.8210014333043539E-4</v>
      </c>
      <c r="M7360" s="210">
        <v>1.1415525114155251E-4</v>
      </c>
      <c r="N7360" s="325">
        <v>1.8651640749688322E-2</v>
      </c>
      <c r="O7360" s="358">
        <v>9.2403361931197026E-2</v>
      </c>
      <c r="P7360" s="327">
        <v>4.5327255695237718E-2</v>
      </c>
      <c r="Q7360" s="332">
        <v>3.2979664014146773E-2</v>
      </c>
      <c r="R7360" s="358">
        <v>0.1358775554355986</v>
      </c>
      <c r="S7360" s="327">
        <v>4.2975000370405768E-2</v>
      </c>
      <c r="T7360" s="358">
        <v>2.9916398384015608E-2</v>
      </c>
      <c r="U7360" s="358">
        <v>0.24306225151658714</v>
      </c>
      <c r="V7360" s="361">
        <v>0</v>
      </c>
    </row>
    <row r="7361" spans="1:22" hidden="1" outlineLevel="1">
      <c r="A7361" s="65">
        <v>7352</v>
      </c>
      <c r="B7361" s="117">
        <v>1</v>
      </c>
      <c r="C7361" s="325">
        <v>1.1124827432825659E-4</v>
      </c>
      <c r="D7361" s="358">
        <v>9.227135625498211E-5</v>
      </c>
      <c r="E7361" s="327">
        <v>9.646446701650128E-5</v>
      </c>
      <c r="F7361" s="332">
        <v>0</v>
      </c>
      <c r="G7361" s="358">
        <v>0</v>
      </c>
      <c r="H7361" s="327">
        <v>0</v>
      </c>
      <c r="I7361" s="332">
        <v>2.7638840595215787E-4</v>
      </c>
      <c r="J7361" s="358">
        <v>1.3030462096358852E-4</v>
      </c>
      <c r="K7361" s="327">
        <v>1.4857030792682002E-4</v>
      </c>
      <c r="L7361" s="336">
        <v>1.5860335064263727E-4</v>
      </c>
      <c r="M7361" s="210">
        <v>1.1415525114155251E-4</v>
      </c>
      <c r="N7361" s="325">
        <v>0.15203913217170176</v>
      </c>
      <c r="O7361" s="358">
        <v>0.30056345925955863</v>
      </c>
      <c r="P7361" s="327">
        <v>0.15588564153938148</v>
      </c>
      <c r="Q7361" s="332">
        <v>3.2979664014146773E-2</v>
      </c>
      <c r="R7361" s="358">
        <v>0.12192323998532648</v>
      </c>
      <c r="S7361" s="327">
        <v>2.7083027748290633E-2</v>
      </c>
      <c r="T7361" s="358">
        <v>8.9330783985836812E-2</v>
      </c>
      <c r="U7361" s="358">
        <v>0.30204806987626104</v>
      </c>
      <c r="V7361" s="361">
        <v>0</v>
      </c>
    </row>
    <row r="7362" spans="1:22" hidden="1" outlineLevel="1">
      <c r="A7362" s="65">
        <v>7353</v>
      </c>
      <c r="B7362" s="117">
        <v>1</v>
      </c>
      <c r="C7362" s="325">
        <v>1.3009904096537226E-4</v>
      </c>
      <c r="D7362" s="358">
        <v>1.0411148603991344E-4</v>
      </c>
      <c r="E7362" s="327">
        <v>1.1104570167580029E-4</v>
      </c>
      <c r="F7362" s="332">
        <v>0</v>
      </c>
      <c r="G7362" s="358">
        <v>0</v>
      </c>
      <c r="H7362" s="327">
        <v>0</v>
      </c>
      <c r="I7362" s="332">
        <v>2.9644885477126613E-4</v>
      </c>
      <c r="J7362" s="358">
        <v>0</v>
      </c>
      <c r="K7362" s="327">
        <v>1.4262749560974724E-4</v>
      </c>
      <c r="L7362" s="336">
        <v>1.4685495429873823E-4</v>
      </c>
      <c r="M7362" s="210">
        <v>1.1415525114155251E-4</v>
      </c>
      <c r="N7362" s="325">
        <v>0.27619500342467762</v>
      </c>
      <c r="O7362" s="358">
        <v>0.43185803765058473</v>
      </c>
      <c r="P7362" s="327">
        <v>0.31265594513305195</v>
      </c>
      <c r="Q7362" s="332">
        <v>6.5959328028293546E-2</v>
      </c>
      <c r="R7362" s="358">
        <v>0.1055266681029751</v>
      </c>
      <c r="S7362" s="327">
        <v>2.3479271977631049E-2</v>
      </c>
      <c r="T7362" s="358">
        <v>0.12792921406871011</v>
      </c>
      <c r="U7362" s="358">
        <v>0.44035964396101351</v>
      </c>
      <c r="V7362" s="361">
        <v>7.7246489313078412E-2</v>
      </c>
    </row>
    <row r="7363" spans="1:22" hidden="1" outlineLevel="1">
      <c r="A7363" s="65">
        <v>7354</v>
      </c>
      <c r="B7363" s="117">
        <v>1</v>
      </c>
      <c r="C7363" s="325">
        <v>1.4735599278403153E-4</v>
      </c>
      <c r="D7363" s="358">
        <v>1.0784433483910362E-4</v>
      </c>
      <c r="E7363" s="327">
        <v>1.2561396370639884E-4</v>
      </c>
      <c r="F7363" s="332">
        <v>0</v>
      </c>
      <c r="G7363" s="358">
        <v>0</v>
      </c>
      <c r="H7363" s="327">
        <v>0</v>
      </c>
      <c r="I7363" s="332">
        <v>2.6301477340608576E-4</v>
      </c>
      <c r="J7363" s="358">
        <v>0</v>
      </c>
      <c r="K7363" s="327">
        <v>1.366846832926744E-4</v>
      </c>
      <c r="L7363" s="336">
        <v>1.644775488145868E-4</v>
      </c>
      <c r="M7363" s="210">
        <v>1.1415525114155251E-4</v>
      </c>
      <c r="N7363" s="325">
        <v>0.28636862565178028</v>
      </c>
      <c r="O7363" s="358">
        <v>0.46387186758299104</v>
      </c>
      <c r="P7363" s="327">
        <v>0.37046960515888039</v>
      </c>
      <c r="Q7363" s="332">
        <v>6.5959328028293546E-2</v>
      </c>
      <c r="R7363" s="358">
        <v>7.9726400797591968E-2</v>
      </c>
      <c r="S7363" s="327">
        <v>1.3765166390932346E-2</v>
      </c>
      <c r="T7363" s="358">
        <v>0.20397544352737912</v>
      </c>
      <c r="U7363" s="358">
        <v>0.51934640073000216</v>
      </c>
      <c r="V7363" s="361">
        <v>0.1715333190241394</v>
      </c>
    </row>
    <row r="7364" spans="1:22" hidden="1" outlineLevel="1">
      <c r="A7364" s="65">
        <v>7355</v>
      </c>
      <c r="B7364" s="117">
        <v>1</v>
      </c>
      <c r="C7364" s="325">
        <v>1.5041236708295379E-4</v>
      </c>
      <c r="D7364" s="358">
        <v>1.0591958467702118E-4</v>
      </c>
      <c r="E7364" s="327">
        <v>1.3033600055336044E-4</v>
      </c>
      <c r="F7364" s="332">
        <v>0</v>
      </c>
      <c r="G7364" s="358">
        <v>0</v>
      </c>
      <c r="H7364" s="327">
        <v>0</v>
      </c>
      <c r="I7364" s="332">
        <v>2.0729130446411843E-4</v>
      </c>
      <c r="J7364" s="358">
        <v>0</v>
      </c>
      <c r="K7364" s="327">
        <v>1.2479905865852881E-4</v>
      </c>
      <c r="L7364" s="336">
        <v>1.8797434150238492E-4</v>
      </c>
      <c r="M7364" s="210">
        <v>1.1415525114155251E-4</v>
      </c>
      <c r="N7364" s="325">
        <v>0.3197154985072837</v>
      </c>
      <c r="O7364" s="358">
        <v>0.46867892747251877</v>
      </c>
      <c r="P7364" s="327">
        <v>0.45322377820750281</v>
      </c>
      <c r="Q7364" s="332">
        <v>3.2979664014146773E-2</v>
      </c>
      <c r="R7364" s="358">
        <v>7.6512788583170094E-2</v>
      </c>
      <c r="S7364" s="327">
        <v>3.1581393586098329E-2</v>
      </c>
      <c r="T7364" s="358">
        <v>0.14790834725523802</v>
      </c>
      <c r="U7364" s="358">
        <v>0.43934264709274329</v>
      </c>
      <c r="V7364" s="361">
        <v>0.22597537430102752</v>
      </c>
    </row>
    <row r="7365" spans="1:22" hidden="1" outlineLevel="1">
      <c r="A7365" s="65">
        <v>7356</v>
      </c>
      <c r="B7365" s="117">
        <v>1</v>
      </c>
      <c r="C7365" s="325">
        <v>1.5073113004664509E-4</v>
      </c>
      <c r="D7365" s="358">
        <v>1.0418925372322991E-4</v>
      </c>
      <c r="E7365" s="327">
        <v>1.2771552955587076E-4</v>
      </c>
      <c r="F7365" s="332">
        <v>0</v>
      </c>
      <c r="G7365" s="358">
        <v>0</v>
      </c>
      <c r="H7365" s="327">
        <v>0</v>
      </c>
      <c r="I7365" s="332">
        <v>1.537967742798298E-4</v>
      </c>
      <c r="J7365" s="358">
        <v>0</v>
      </c>
      <c r="K7365" s="327">
        <v>1.1885624634145602E-4</v>
      </c>
      <c r="L7365" s="336">
        <v>2.0677177565262342E-4</v>
      </c>
      <c r="M7365" s="210">
        <v>1.1415525114155251E-4</v>
      </c>
      <c r="N7365" s="325">
        <v>0.34778715983762265</v>
      </c>
      <c r="O7365" s="358">
        <v>0.45796295880503701</v>
      </c>
      <c r="P7365" s="327">
        <v>0.46880618034676619</v>
      </c>
      <c r="Q7365" s="332">
        <v>6.5959328028293546E-2</v>
      </c>
      <c r="R7365" s="358">
        <v>7.7800761794340964E-2</v>
      </c>
      <c r="S7365" s="327">
        <v>3.8206565655088828E-2</v>
      </c>
      <c r="T7365" s="358">
        <v>0.16349416319656082</v>
      </c>
      <c r="U7365" s="358">
        <v>0.41357872642989724</v>
      </c>
      <c r="V7365" s="361">
        <v>0.28631131075499611</v>
      </c>
    </row>
    <row r="7366" spans="1:22" hidden="1" outlineLevel="1">
      <c r="A7366" s="65">
        <v>7357</v>
      </c>
      <c r="B7366" s="117">
        <v>1</v>
      </c>
      <c r="C7366" s="325">
        <v>1.4893730709410787E-4</v>
      </c>
      <c r="D7366" s="358">
        <v>1.054335366562933E-4</v>
      </c>
      <c r="E7366" s="327">
        <v>1.2794903687247876E-4</v>
      </c>
      <c r="F7366" s="332">
        <v>0</v>
      </c>
      <c r="G7366" s="358">
        <v>0</v>
      </c>
      <c r="H7366" s="327">
        <v>0</v>
      </c>
      <c r="I7366" s="332">
        <v>1.1813375415697072E-4</v>
      </c>
      <c r="J7366" s="358">
        <v>0</v>
      </c>
      <c r="K7366" s="327">
        <v>1.069706217073104E-4</v>
      </c>
      <c r="L7366" s="336">
        <v>1.8797434150238492E-4</v>
      </c>
      <c r="M7366" s="210">
        <v>1.1415525114155251E-4</v>
      </c>
      <c r="N7366" s="325">
        <v>0.31255628286598913</v>
      </c>
      <c r="O7366" s="358">
        <v>0.41279860112014688</v>
      </c>
      <c r="P7366" s="327">
        <v>0.41385743399520297</v>
      </c>
      <c r="Q7366" s="332">
        <v>9.8938992042440319E-2</v>
      </c>
      <c r="R7366" s="358">
        <v>7.4218198062242641E-2</v>
      </c>
      <c r="S7366" s="327">
        <v>3.9751032413942927E-2</v>
      </c>
      <c r="T7366" s="358">
        <v>0.12269907449108498</v>
      </c>
      <c r="U7366" s="358">
        <v>0.36928286283412681</v>
      </c>
      <c r="V7366" s="361">
        <v>0.20135391472060912</v>
      </c>
    </row>
    <row r="7367" spans="1:22" hidden="1" outlineLevel="1">
      <c r="A7367" s="65">
        <v>7358</v>
      </c>
      <c r="B7367" s="117">
        <v>1</v>
      </c>
      <c r="C7367" s="325">
        <v>1.3641179769729761E-4</v>
      </c>
      <c r="D7367" s="358">
        <v>1.0687223879764785E-4</v>
      </c>
      <c r="E7367" s="327">
        <v>1.2256539596179451E-4</v>
      </c>
      <c r="F7367" s="332">
        <v>0</v>
      </c>
      <c r="G7367" s="358">
        <v>0</v>
      </c>
      <c r="H7367" s="327">
        <v>0</v>
      </c>
      <c r="I7367" s="332">
        <v>8.2470734034111612E-5</v>
      </c>
      <c r="J7367" s="358">
        <v>0</v>
      </c>
      <c r="K7367" s="327">
        <v>0</v>
      </c>
      <c r="L7367" s="336">
        <v>1.9032402077116473E-4</v>
      </c>
      <c r="M7367" s="210">
        <v>1.1415525114155251E-4</v>
      </c>
      <c r="N7367" s="325">
        <v>0.31330988451244118</v>
      </c>
      <c r="O7367" s="358">
        <v>0.35538272682310768</v>
      </c>
      <c r="P7367" s="327">
        <v>0.33093925951584124</v>
      </c>
      <c r="Q7367" s="332">
        <v>3.2979664014146773E-2</v>
      </c>
      <c r="R7367" s="358">
        <v>7.720284113684503E-2</v>
      </c>
      <c r="S7367" s="327">
        <v>3.0104444046621534E-2</v>
      </c>
      <c r="T7367" s="358">
        <v>9.8222021267799497E-2</v>
      </c>
      <c r="U7367" s="358">
        <v>0.3312019801000079</v>
      </c>
      <c r="V7367" s="361">
        <v>8.0666772690451014E-2</v>
      </c>
    </row>
    <row r="7368" spans="1:22" hidden="1" outlineLevel="1">
      <c r="A7368" s="65">
        <v>7359</v>
      </c>
      <c r="B7368" s="117">
        <v>1</v>
      </c>
      <c r="C7368" s="325">
        <v>1.4012444868617251E-4</v>
      </c>
      <c r="D7368" s="358">
        <v>1.0658060998521112E-4</v>
      </c>
      <c r="E7368" s="327">
        <v>1.1783038648613247E-4</v>
      </c>
      <c r="F7368" s="332">
        <v>0</v>
      </c>
      <c r="G7368" s="358">
        <v>0</v>
      </c>
      <c r="H7368" s="327">
        <v>0</v>
      </c>
      <c r="I7368" s="332">
        <v>0</v>
      </c>
      <c r="J7368" s="358">
        <v>0</v>
      </c>
      <c r="K7368" s="327">
        <v>0</v>
      </c>
      <c r="L7368" s="336">
        <v>2.1382081345896285E-4</v>
      </c>
      <c r="M7368" s="210">
        <v>1.1415525114155251E-4</v>
      </c>
      <c r="N7368" s="325">
        <v>0.18821201120140035</v>
      </c>
      <c r="O7368" s="358">
        <v>0.17401496005269332</v>
      </c>
      <c r="P7368" s="327">
        <v>0.162213591604461</v>
      </c>
      <c r="Q7368" s="332">
        <v>3.2979664014146773E-2</v>
      </c>
      <c r="R7368" s="358">
        <v>7.066350508463827E-2</v>
      </c>
      <c r="S7368" s="327">
        <v>3.1648910805475647E-2</v>
      </c>
      <c r="T7368" s="358">
        <v>9.3514895647936899E-2</v>
      </c>
      <c r="U7368" s="358">
        <v>0.35289791328977299</v>
      </c>
      <c r="V7368" s="361">
        <v>1.8472584062257755E-2</v>
      </c>
    </row>
    <row r="7369" spans="1:22" hidden="1" outlineLevel="1">
      <c r="A7369" s="65">
        <v>7360</v>
      </c>
      <c r="B7369" s="117">
        <v>1</v>
      </c>
      <c r="C7369" s="325">
        <v>1.4813727455778466E-4</v>
      </c>
      <c r="D7369" s="358">
        <v>9.9445425040925735E-5</v>
      </c>
      <c r="E7369" s="327">
        <v>1.2968736911833826E-4</v>
      </c>
      <c r="F7369" s="332">
        <v>0</v>
      </c>
      <c r="G7369" s="358">
        <v>0</v>
      </c>
      <c r="H7369" s="327">
        <v>0</v>
      </c>
      <c r="I7369" s="332">
        <v>0</v>
      </c>
      <c r="J7369" s="358">
        <v>0</v>
      </c>
      <c r="K7369" s="327">
        <v>9.5084997073164795E-5</v>
      </c>
      <c r="L7369" s="336">
        <v>2.2321953053408208E-4</v>
      </c>
      <c r="M7369" s="210">
        <v>1.1415525114155251E-4</v>
      </c>
      <c r="N7369" s="325">
        <v>1.8274839926462297E-2</v>
      </c>
      <c r="O7369" s="358">
        <v>2.5056700983270865E-2</v>
      </c>
      <c r="P7369" s="327">
        <v>2.1795736469246905E-2</v>
      </c>
      <c r="Q7369" s="332">
        <v>3.2979664014146773E-2</v>
      </c>
      <c r="R7369" s="358">
        <v>6.4443106735059805E-2</v>
      </c>
      <c r="S7369" s="327">
        <v>1.8398566667494665E-2</v>
      </c>
      <c r="T7369" s="358">
        <v>0.11108816462875726</v>
      </c>
      <c r="U7369" s="358">
        <v>0.39289979010840237</v>
      </c>
      <c r="V7369" s="361">
        <v>0</v>
      </c>
    </row>
    <row r="7370" spans="1:22" hidden="1" outlineLevel="1">
      <c r="A7370" s="65">
        <v>7361</v>
      </c>
      <c r="B7370" s="117">
        <v>1</v>
      </c>
      <c r="C7370" s="325">
        <v>1.5179992351313938E-4</v>
      </c>
      <c r="D7370" s="358">
        <v>1.0411148603991344E-4</v>
      </c>
      <c r="E7370" s="327">
        <v>1.3306025258045368E-4</v>
      </c>
      <c r="F7370" s="332">
        <v>0</v>
      </c>
      <c r="G7370" s="358">
        <v>0</v>
      </c>
      <c r="H7370" s="327">
        <v>0</v>
      </c>
      <c r="I7370" s="332">
        <v>0</v>
      </c>
      <c r="J7370" s="358">
        <v>0</v>
      </c>
      <c r="K7370" s="327">
        <v>1.3965608945121081E-4</v>
      </c>
      <c r="L7370" s="336">
        <v>2.2321953053408208E-4</v>
      </c>
      <c r="M7370" s="210">
        <v>1.1415525114155251E-4</v>
      </c>
      <c r="N7370" s="325">
        <v>0</v>
      </c>
      <c r="O7370" s="358">
        <v>0</v>
      </c>
      <c r="P7370" s="327">
        <v>0</v>
      </c>
      <c r="Q7370" s="332">
        <v>6.5959328028293546E-2</v>
      </c>
      <c r="R7370" s="358">
        <v>6.8656141038920718E-2</v>
      </c>
      <c r="S7370" s="327">
        <v>2.8045155034816062E-2</v>
      </c>
      <c r="T7370" s="358">
        <v>0.14780374446368552</v>
      </c>
      <c r="U7370" s="358">
        <v>0.47279054409363119</v>
      </c>
      <c r="V7370" s="361">
        <v>0</v>
      </c>
    </row>
    <row r="7371" spans="1:22" hidden="1" outlineLevel="1">
      <c r="A7371" s="65">
        <v>7362</v>
      </c>
      <c r="B7371" s="117">
        <v>1</v>
      </c>
      <c r="C7371" s="325">
        <v>1.5526881458860329E-4</v>
      </c>
      <c r="D7371" s="358">
        <v>1.1377412069198384E-4</v>
      </c>
      <c r="E7371" s="327">
        <v>1.3750986422470595E-4</v>
      </c>
      <c r="F7371" s="332">
        <v>0</v>
      </c>
      <c r="G7371" s="358">
        <v>0</v>
      </c>
      <c r="H7371" s="327">
        <v>0</v>
      </c>
      <c r="I7371" s="332">
        <v>0</v>
      </c>
      <c r="J7371" s="358">
        <v>0</v>
      </c>
      <c r="K7371" s="327">
        <v>1.6342733871950202E-4</v>
      </c>
      <c r="L7371" s="336">
        <v>1.644775488145868E-4</v>
      </c>
      <c r="M7371" s="210">
        <v>1.1415525114155251E-4</v>
      </c>
      <c r="N7371" s="325">
        <v>0</v>
      </c>
      <c r="O7371" s="358">
        <v>0</v>
      </c>
      <c r="P7371" s="327">
        <v>0</v>
      </c>
      <c r="Q7371" s="332">
        <v>9.8938992042440319E-2</v>
      </c>
      <c r="R7371" s="358">
        <v>5.0809823234161895E-2</v>
      </c>
      <c r="S7371" s="327">
        <v>2.5985866023010579E-2</v>
      </c>
      <c r="T7371" s="358">
        <v>0.24853623272874503</v>
      </c>
      <c r="U7371" s="358">
        <v>0.56759725214682355</v>
      </c>
      <c r="V7371" s="361">
        <v>0</v>
      </c>
    </row>
    <row r="7372" spans="1:22" hidden="1" outlineLevel="1">
      <c r="A7372" s="65">
        <v>7363</v>
      </c>
      <c r="B7372" s="117">
        <v>1</v>
      </c>
      <c r="C7372" s="325">
        <v>1.6088779310543586E-4</v>
      </c>
      <c r="D7372" s="358">
        <v>1.2703351069744061E-4</v>
      </c>
      <c r="E7372" s="327">
        <v>1.5019709509374015E-4</v>
      </c>
      <c r="F7372" s="332">
        <v>0</v>
      </c>
      <c r="G7372" s="358">
        <v>0</v>
      </c>
      <c r="H7372" s="327">
        <v>0</v>
      </c>
      <c r="I7372" s="332">
        <v>8.4699672791790334E-5</v>
      </c>
      <c r="J7372" s="358">
        <v>1.4304734414930225E-4</v>
      </c>
      <c r="K7372" s="327">
        <v>1.6937015103657481E-4</v>
      </c>
      <c r="L7372" s="336">
        <v>1.1748396343899057E-4</v>
      </c>
      <c r="M7372" s="210">
        <v>1.1415525114155251E-4</v>
      </c>
      <c r="N7372" s="325">
        <v>0</v>
      </c>
      <c r="O7372" s="358">
        <v>0</v>
      </c>
      <c r="P7372" s="327">
        <v>0</v>
      </c>
      <c r="Q7372" s="332">
        <v>9.8938992042440319E-2</v>
      </c>
      <c r="R7372" s="358">
        <v>4.1464103859273911E-2</v>
      </c>
      <c r="S7372" s="327">
        <v>1.3250344137980975E-2</v>
      </c>
      <c r="T7372" s="358">
        <v>0.25355716672326511</v>
      </c>
      <c r="U7372" s="358">
        <v>0.63460604580062918</v>
      </c>
      <c r="V7372" s="361">
        <v>0</v>
      </c>
    </row>
    <row r="7373" spans="1:22" hidden="1" outlineLevel="1">
      <c r="A7373" s="65">
        <v>7364</v>
      </c>
      <c r="B7373" s="117">
        <v>1</v>
      </c>
      <c r="C7373" s="325">
        <v>1.5828143710819539E-4</v>
      </c>
      <c r="D7373" s="358">
        <v>1.3088301102160546E-4</v>
      </c>
      <c r="E7373" s="327">
        <v>1.5107923384537035E-4</v>
      </c>
      <c r="F7373" s="332">
        <v>0</v>
      </c>
      <c r="G7373" s="358">
        <v>0</v>
      </c>
      <c r="H7373" s="327">
        <v>0</v>
      </c>
      <c r="I7373" s="332">
        <v>1.136758766416133E-4</v>
      </c>
      <c r="J7373" s="358">
        <v>1.7141017962718112E-4</v>
      </c>
      <c r="K7373" s="327">
        <v>1.9016999414632964E-4</v>
      </c>
      <c r="L7373" s="336">
        <v>8.811297257924293E-5</v>
      </c>
      <c r="M7373" s="210">
        <v>1.1415525114155251E-4</v>
      </c>
      <c r="N7373" s="325">
        <v>0</v>
      </c>
      <c r="O7373" s="358">
        <v>0</v>
      </c>
      <c r="P7373" s="327">
        <v>0</v>
      </c>
      <c r="Q7373" s="332">
        <v>3.2979664014146773E-2</v>
      </c>
      <c r="R7373" s="358">
        <v>2.8550280279546959E-2</v>
      </c>
      <c r="S7373" s="327">
        <v>1.9360693954020094E-2</v>
      </c>
      <c r="T7373" s="358">
        <v>0.28295055114951823</v>
      </c>
      <c r="U7373" s="358">
        <v>0.66590694941294648</v>
      </c>
      <c r="V7373" s="361">
        <v>0</v>
      </c>
    </row>
    <row r="7374" spans="1:22" hidden="1" outlineLevel="1">
      <c r="A7374" s="65">
        <v>7365</v>
      </c>
      <c r="B7374" s="117">
        <v>1</v>
      </c>
      <c r="C7374" s="325">
        <v>1.508311341136855E-4</v>
      </c>
      <c r="D7374" s="358">
        <v>1.3331325112524492E-4</v>
      </c>
      <c r="E7374" s="327">
        <v>1.4908144902550197E-4</v>
      </c>
      <c r="F7374" s="332">
        <v>0</v>
      </c>
      <c r="G7374" s="358">
        <v>0</v>
      </c>
      <c r="H7374" s="327">
        <v>0</v>
      </c>
      <c r="I7374" s="332">
        <v>1.2927844794536418E-4</v>
      </c>
      <c r="J7374" s="358">
        <v>1.7510967990690447E-4</v>
      </c>
      <c r="K7374" s="327">
        <v>1.9314140030486602E-4</v>
      </c>
      <c r="L7374" s="336">
        <v>5.8741981719495287E-5</v>
      </c>
      <c r="M7374" s="210">
        <v>1.1415525114155251E-4</v>
      </c>
      <c r="N7374" s="325">
        <v>0</v>
      </c>
      <c r="O7374" s="358">
        <v>0</v>
      </c>
      <c r="P7374" s="327">
        <v>0</v>
      </c>
      <c r="Q7374" s="332">
        <v>3.2979664014146773E-2</v>
      </c>
      <c r="R7374" s="358">
        <v>3.0739325323757151E-2</v>
      </c>
      <c r="S7374" s="327">
        <v>1.9875516206971464E-2</v>
      </c>
      <c r="T7374" s="358">
        <v>0.2608793621319403</v>
      </c>
      <c r="U7374" s="358">
        <v>0.63731803744934989</v>
      </c>
      <c r="V7374" s="361">
        <v>0</v>
      </c>
    </row>
    <row r="7375" spans="1:22" hidden="1" outlineLevel="1">
      <c r="A7375" s="65">
        <v>7366</v>
      </c>
      <c r="B7375" s="117">
        <v>1</v>
      </c>
      <c r="C7375" s="325">
        <v>1.4028070504092314E-4</v>
      </c>
      <c r="D7375" s="358">
        <v>1.2485601556457967E-4</v>
      </c>
      <c r="E7375" s="327">
        <v>1.3906657966875923E-4</v>
      </c>
      <c r="F7375" s="332">
        <v>0</v>
      </c>
      <c r="G7375" s="358">
        <v>0</v>
      </c>
      <c r="H7375" s="327">
        <v>0</v>
      </c>
      <c r="I7375" s="332">
        <v>1.3596526421840024E-4</v>
      </c>
      <c r="J7375" s="358">
        <v>1.9853984834515226E-4</v>
      </c>
      <c r="K7375" s="327">
        <v>1.9314140030486602E-4</v>
      </c>
      <c r="L7375" s="336">
        <v>3.7594868300476983E-5</v>
      </c>
      <c r="M7375" s="210">
        <v>1.1415525114155251E-4</v>
      </c>
      <c r="N7375" s="325">
        <v>0</v>
      </c>
      <c r="O7375" s="358">
        <v>0</v>
      </c>
      <c r="P7375" s="327">
        <v>0</v>
      </c>
      <c r="Q7375" s="332">
        <v>3.2979664014146773E-2</v>
      </c>
      <c r="R7375" s="358">
        <v>2.799671482978373E-2</v>
      </c>
      <c r="S7375" s="327">
        <v>2.6500688275961949E-2</v>
      </c>
      <c r="T7375" s="358">
        <v>0.20983319985431928</v>
      </c>
      <c r="U7375" s="358">
        <v>0.56545025875825294</v>
      </c>
      <c r="V7375" s="361">
        <v>0</v>
      </c>
    </row>
    <row r="7376" spans="1:22" hidden="1" outlineLevel="1">
      <c r="A7376" s="65">
        <v>7367</v>
      </c>
      <c r="B7376" s="117">
        <v>1</v>
      </c>
      <c r="C7376" s="325">
        <v>1.2728642657986098E-4</v>
      </c>
      <c r="D7376" s="358">
        <v>1.1628212847893975E-4</v>
      </c>
      <c r="E7376" s="327">
        <v>1.2793606424377831E-4</v>
      </c>
      <c r="F7376" s="332">
        <v>0</v>
      </c>
      <c r="G7376" s="358">
        <v>0</v>
      </c>
      <c r="H7376" s="327">
        <v>0</v>
      </c>
      <c r="I7376" s="332">
        <v>1.4710995800679369E-4</v>
      </c>
      <c r="J7376" s="358">
        <v>2.0018407069169591E-4</v>
      </c>
      <c r="K7376" s="327">
        <v>2.0799843109754802E-4</v>
      </c>
      <c r="L7376" s="336">
        <v>2.3496792687798115E-5</v>
      </c>
      <c r="M7376" s="210">
        <v>1.1415525114155251E-4</v>
      </c>
      <c r="N7376" s="325">
        <v>0</v>
      </c>
      <c r="O7376" s="358">
        <v>0</v>
      </c>
      <c r="P7376" s="327">
        <v>0</v>
      </c>
      <c r="Q7376" s="332">
        <v>3.2979664014146773E-2</v>
      </c>
      <c r="R7376" s="358">
        <v>2.5635907093673863E-2</v>
      </c>
      <c r="S7376" s="327">
        <v>3.2096215839049702E-2</v>
      </c>
      <c r="T7376" s="358">
        <v>0.13566982064359526</v>
      </c>
      <c r="U7376" s="358">
        <v>0.4929044821549759</v>
      </c>
      <c r="V7376" s="361">
        <v>0</v>
      </c>
    </row>
    <row r="7377" spans="1:22" hidden="1" outlineLevel="1">
      <c r="A7377" s="65">
        <v>7368</v>
      </c>
      <c r="B7377" s="117">
        <v>1</v>
      </c>
      <c r="C7377" s="325">
        <v>1.1355461812437584E-4</v>
      </c>
      <c r="D7377" s="358">
        <v>1.0564739778541358E-4</v>
      </c>
      <c r="E7377" s="327">
        <v>1.1360130952978775E-4</v>
      </c>
      <c r="F7377" s="332">
        <v>0</v>
      </c>
      <c r="G7377" s="358">
        <v>0</v>
      </c>
      <c r="H7377" s="327">
        <v>0</v>
      </c>
      <c r="I7377" s="332">
        <v>1.537967742798298E-4</v>
      </c>
      <c r="J7377" s="358">
        <v>2.3019112851611854E-4</v>
      </c>
      <c r="K7377" s="327">
        <v>2.0799843109754802E-4</v>
      </c>
      <c r="L7377" s="336">
        <v>9.3987170751192458E-6</v>
      </c>
      <c r="M7377" s="210">
        <v>1.1415525114155251E-4</v>
      </c>
      <c r="N7377" s="325">
        <v>0</v>
      </c>
      <c r="O7377" s="358">
        <v>0</v>
      </c>
      <c r="P7377" s="327">
        <v>0</v>
      </c>
      <c r="Q7377" s="332">
        <v>3.2979664014146773E-2</v>
      </c>
      <c r="R7377" s="358">
        <v>2.4848133357270933E-2</v>
      </c>
      <c r="S7377" s="327">
        <v>1.9875516206971464E-2</v>
      </c>
      <c r="T7377" s="358">
        <v>9.3619498439489399E-2</v>
      </c>
      <c r="U7377" s="358">
        <v>0.34803892825248178</v>
      </c>
      <c r="V7377" s="361">
        <v>0</v>
      </c>
    </row>
    <row r="7378" spans="1:22" hidden="1" outlineLevel="1">
      <c r="A7378" s="65">
        <v>7369</v>
      </c>
      <c r="B7378" s="117">
        <v>1</v>
      </c>
      <c r="C7378" s="325">
        <v>1.0029157873314261E-4</v>
      </c>
      <c r="D7378" s="358">
        <v>9.5595924716760869E-5</v>
      </c>
      <c r="E7378" s="327">
        <v>1.0122542174956421E-4</v>
      </c>
      <c r="F7378" s="332">
        <v>0</v>
      </c>
      <c r="G7378" s="358">
        <v>0</v>
      </c>
      <c r="H7378" s="327">
        <v>0</v>
      </c>
      <c r="I7378" s="332">
        <v>1.537967742798298E-4</v>
      </c>
      <c r="J7378" s="358">
        <v>2.2566951706312337E-4</v>
      </c>
      <c r="K7378" s="327">
        <v>2.1096983725608443E-4</v>
      </c>
      <c r="L7378" s="336">
        <v>5.8741981719495289E-6</v>
      </c>
      <c r="M7378" s="210">
        <v>1.1415525114155251E-4</v>
      </c>
      <c r="N7378" s="325">
        <v>0</v>
      </c>
      <c r="O7378" s="358">
        <v>0</v>
      </c>
      <c r="P7378" s="327">
        <v>0</v>
      </c>
      <c r="Q7378" s="332">
        <v>3.2979664014146773E-2</v>
      </c>
      <c r="R7378" s="358">
        <v>3.1427004930885391E-2</v>
      </c>
      <c r="S7378" s="327">
        <v>1.4794810896835084E-2</v>
      </c>
      <c r="T7378" s="358">
        <v>5.2824409734013575E-2</v>
      </c>
      <c r="U7378" s="358">
        <v>0.31832001976858487</v>
      </c>
      <c r="V7378" s="361">
        <v>0</v>
      </c>
    </row>
    <row r="7379" spans="1:22" hidden="1" outlineLevel="1">
      <c r="A7379" s="65">
        <v>7370</v>
      </c>
      <c r="B7379" s="117">
        <v>1</v>
      </c>
      <c r="C7379" s="325">
        <v>9.2872527009582825E-5</v>
      </c>
      <c r="D7379" s="358">
        <v>8.6322128481272772E-5</v>
      </c>
      <c r="E7379" s="327">
        <v>8.8616026652732681E-5</v>
      </c>
      <c r="F7379" s="332">
        <v>0</v>
      </c>
      <c r="G7379" s="358">
        <v>0</v>
      </c>
      <c r="H7379" s="327">
        <v>0</v>
      </c>
      <c r="I7379" s="332">
        <v>1.537967742798298E-4</v>
      </c>
      <c r="J7379" s="358">
        <v>2.5362129695436631E-4</v>
      </c>
      <c r="K7379" s="327">
        <v>2.1394124341462081E-4</v>
      </c>
      <c r="L7379" s="336">
        <v>2.3496792687798115E-6</v>
      </c>
      <c r="M7379" s="210">
        <v>1.1415525114155251E-4</v>
      </c>
      <c r="N7379" s="325">
        <v>0</v>
      </c>
      <c r="O7379" s="358">
        <v>0</v>
      </c>
      <c r="P7379" s="327">
        <v>0</v>
      </c>
      <c r="Q7379" s="332">
        <v>3.2979664014146773E-2</v>
      </c>
      <c r="R7379" s="358">
        <v>3.8311262453341377E-2</v>
      </c>
      <c r="S7379" s="327">
        <v>1.4794810896835084E-2</v>
      </c>
      <c r="T7379" s="358">
        <v>3.4623524003878199E-2</v>
      </c>
      <c r="U7379" s="358">
        <v>0.25063322820259898</v>
      </c>
      <c r="V7379" s="361">
        <v>0</v>
      </c>
    </row>
    <row r="7380" spans="1:22" hidden="1" outlineLevel="1">
      <c r="A7380" s="65">
        <v>7371</v>
      </c>
      <c r="B7380" s="117">
        <v>1</v>
      </c>
      <c r="C7380" s="325">
        <v>8.8241088654774234E-5</v>
      </c>
      <c r="D7380" s="358">
        <v>8.1247787144873631E-5</v>
      </c>
      <c r="E7380" s="327">
        <v>8.2389164876519582E-5</v>
      </c>
      <c r="F7380" s="332">
        <v>0</v>
      </c>
      <c r="G7380" s="358">
        <v>0</v>
      </c>
      <c r="H7380" s="327">
        <v>0</v>
      </c>
      <c r="I7380" s="332">
        <v>1.4933889676447238E-4</v>
      </c>
      <c r="J7380" s="358">
        <v>2.6307557544699267E-4</v>
      </c>
      <c r="K7380" s="327">
        <v>2.0799843109754802E-4</v>
      </c>
      <c r="L7380" s="336">
        <v>1.1748396343899057E-6</v>
      </c>
      <c r="M7380" s="210">
        <v>1.1415525114155251E-4</v>
      </c>
      <c r="N7380" s="325">
        <v>0</v>
      </c>
      <c r="O7380" s="358">
        <v>0</v>
      </c>
      <c r="P7380" s="327">
        <v>0</v>
      </c>
      <c r="Q7380" s="332">
        <v>3.2979664014146773E-2</v>
      </c>
      <c r="R7380" s="358">
        <v>4.393478844544868E-2</v>
      </c>
      <c r="S7380" s="327">
        <v>1.4794810896835084E-2</v>
      </c>
      <c r="T7380" s="358">
        <v>4.0376677539265812E-2</v>
      </c>
      <c r="U7380" s="358">
        <v>0.23707326995899575</v>
      </c>
      <c r="V7380" s="361">
        <v>0</v>
      </c>
    </row>
    <row r="7381" spans="1:22" hidden="1" outlineLevel="1">
      <c r="A7381" s="65">
        <v>7372</v>
      </c>
      <c r="B7381" s="117">
        <v>1</v>
      </c>
      <c r="C7381" s="325">
        <v>8.5390972744122794E-5</v>
      </c>
      <c r="D7381" s="358">
        <v>7.7126099929101147E-5</v>
      </c>
      <c r="E7381" s="327">
        <v>7.9055199300505483E-5</v>
      </c>
      <c r="F7381" s="332">
        <v>0</v>
      </c>
      <c r="G7381" s="358">
        <v>0</v>
      </c>
      <c r="H7381" s="327">
        <v>0</v>
      </c>
      <c r="I7381" s="332">
        <v>1.4042314173375763E-4</v>
      </c>
      <c r="J7381" s="358">
        <v>2.8075096567233747E-4</v>
      </c>
      <c r="K7381" s="327">
        <v>2.1691264957315727E-4</v>
      </c>
      <c r="L7381" s="336">
        <v>1.409807561267887E-5</v>
      </c>
      <c r="M7381" s="210">
        <v>1.1415525114155251E-4</v>
      </c>
      <c r="N7381" s="325">
        <v>0</v>
      </c>
      <c r="O7381" s="358">
        <v>0</v>
      </c>
      <c r="P7381" s="327">
        <v>0</v>
      </c>
      <c r="Q7381" s="332">
        <v>3.2979664014146773E-2</v>
      </c>
      <c r="R7381" s="358">
        <v>5.2122527006359651E-2</v>
      </c>
      <c r="S7381" s="327">
        <v>9.7141055866987024E-3</v>
      </c>
      <c r="T7381" s="358">
        <v>2.081595551894792E-2</v>
      </c>
      <c r="U7381" s="358">
        <v>0.22520830649584297</v>
      </c>
      <c r="V7381" s="361">
        <v>0</v>
      </c>
    </row>
    <row r="7382" spans="1:22" hidden="1" outlineLevel="1">
      <c r="A7382" s="65">
        <v>7373</v>
      </c>
      <c r="B7382" s="117">
        <v>1</v>
      </c>
      <c r="C7382" s="325">
        <v>8.5047208763671403E-5</v>
      </c>
      <c r="D7382" s="358">
        <v>7.7495496424854338E-5</v>
      </c>
      <c r="E7382" s="327">
        <v>7.7615237514756203E-5</v>
      </c>
      <c r="F7382" s="332">
        <v>0</v>
      </c>
      <c r="G7382" s="358">
        <v>0</v>
      </c>
      <c r="H7382" s="327">
        <v>0</v>
      </c>
      <c r="I7382" s="332">
        <v>1.3819420297607891E-4</v>
      </c>
      <c r="J7382" s="358">
        <v>2.8157307684560927E-4</v>
      </c>
      <c r="K7382" s="327">
        <v>2.1988405573169364E-4</v>
      </c>
      <c r="L7382" s="336">
        <v>3.7594868300476983E-5</v>
      </c>
      <c r="M7382" s="210">
        <v>1.1415525114155251E-4</v>
      </c>
      <c r="N7382" s="325">
        <v>0</v>
      </c>
      <c r="O7382" s="358">
        <v>0</v>
      </c>
      <c r="P7382" s="327">
        <v>0</v>
      </c>
      <c r="Q7382" s="332">
        <v>3.2979664014146773E-2</v>
      </c>
      <c r="R7382" s="358">
        <v>5.5592910028470624E-2</v>
      </c>
      <c r="S7382" s="327">
        <v>3.6037557706595845E-3</v>
      </c>
      <c r="T7382" s="358">
        <v>2.3221819724655472E-2</v>
      </c>
      <c r="U7382" s="358">
        <v>0.22294831345524241</v>
      </c>
      <c r="V7382" s="361">
        <v>0</v>
      </c>
    </row>
    <row r="7383" spans="1:22" hidden="1" outlineLevel="1">
      <c r="A7383" s="65">
        <v>7374</v>
      </c>
      <c r="B7383" s="117">
        <v>1</v>
      </c>
      <c r="C7383" s="325">
        <v>8.6609772311177681E-5</v>
      </c>
      <c r="D7383" s="358">
        <v>7.798154444558223E-5</v>
      </c>
      <c r="E7383" s="327">
        <v>7.8289814207179294E-5</v>
      </c>
      <c r="F7383" s="332">
        <v>0</v>
      </c>
      <c r="G7383" s="358">
        <v>0</v>
      </c>
      <c r="H7383" s="327">
        <v>0</v>
      </c>
      <c r="I7383" s="332">
        <v>1.4933889676447238E-4</v>
      </c>
      <c r="J7383" s="358">
        <v>2.5937607516726929E-4</v>
      </c>
      <c r="K7383" s="327">
        <v>2.1096983725608443E-4</v>
      </c>
      <c r="L7383" s="336">
        <v>9.3987170751192462E-5</v>
      </c>
      <c r="M7383" s="210">
        <v>1.1415525114155251E-4</v>
      </c>
      <c r="N7383" s="325">
        <v>0</v>
      </c>
      <c r="O7383" s="358">
        <v>9.9713728820682423E-4</v>
      </c>
      <c r="P7383" s="327">
        <v>0</v>
      </c>
      <c r="Q7383" s="332">
        <v>3.2979664014146773E-2</v>
      </c>
      <c r="R7383" s="358">
        <v>5.7826798827533006E-2</v>
      </c>
      <c r="S7383" s="327">
        <v>5.1482225295136925E-3</v>
      </c>
      <c r="T7383" s="358">
        <v>2.364023089086548E-2</v>
      </c>
      <c r="U7383" s="358">
        <v>0.22351331171539254</v>
      </c>
      <c r="V7383" s="361">
        <v>0</v>
      </c>
    </row>
    <row r="7384" spans="1:22" hidden="1" outlineLevel="1">
      <c r="A7384" s="65">
        <v>7375</v>
      </c>
      <c r="B7384" s="117">
        <v>1</v>
      </c>
      <c r="C7384" s="325">
        <v>9.2866276755392802E-5</v>
      </c>
      <c r="D7384" s="358">
        <v>8.1792160928088867E-5</v>
      </c>
      <c r="E7384" s="327">
        <v>8.2972933168039563E-5</v>
      </c>
      <c r="F7384" s="332">
        <v>0</v>
      </c>
      <c r="G7384" s="358">
        <v>0</v>
      </c>
      <c r="H7384" s="327">
        <v>0</v>
      </c>
      <c r="I7384" s="332">
        <v>1.6271252931054456E-4</v>
      </c>
      <c r="J7384" s="358">
        <v>2.8321729919215304E-4</v>
      </c>
      <c r="K7384" s="327">
        <v>1.8422718182925681E-4</v>
      </c>
      <c r="L7384" s="336">
        <v>1.8210014333043539E-4</v>
      </c>
      <c r="M7384" s="210">
        <v>1.1415525114155251E-4</v>
      </c>
      <c r="N7384" s="325">
        <v>1.7521238280010242E-2</v>
      </c>
      <c r="O7384" s="358">
        <v>6.0332626991548559E-2</v>
      </c>
      <c r="P7384" s="327">
        <v>3.0092981228553414E-2</v>
      </c>
      <c r="Q7384" s="332">
        <v>3.2979664014146773E-2</v>
      </c>
      <c r="R7384" s="358">
        <v>5.0941423918427958E-2</v>
      </c>
      <c r="S7384" s="327">
        <v>1.177339459850418E-2</v>
      </c>
      <c r="T7384" s="358">
        <v>2.7615136969860558E-2</v>
      </c>
      <c r="U7384" s="358">
        <v>0.23074528944531428</v>
      </c>
      <c r="V7384" s="361">
        <v>0</v>
      </c>
    </row>
    <row r="7385" spans="1:22" hidden="1" outlineLevel="1">
      <c r="A7385" s="65">
        <v>7376</v>
      </c>
      <c r="B7385" s="117">
        <v>1</v>
      </c>
      <c r="C7385" s="325">
        <v>1.1409839023890803E-4</v>
      </c>
      <c r="D7385" s="358">
        <v>9.1202050609380766E-5</v>
      </c>
      <c r="E7385" s="327">
        <v>9.6179069185091509E-5</v>
      </c>
      <c r="F7385" s="332">
        <v>0</v>
      </c>
      <c r="G7385" s="358">
        <v>0</v>
      </c>
      <c r="H7385" s="327">
        <v>0</v>
      </c>
      <c r="I7385" s="332">
        <v>1.7831510061429539E-4</v>
      </c>
      <c r="J7385" s="358">
        <v>1.2578300951059337E-4</v>
      </c>
      <c r="K7385" s="327">
        <v>1.515417140853564E-4</v>
      </c>
      <c r="L7385" s="336">
        <v>1.5860335064263727E-4</v>
      </c>
      <c r="M7385" s="210">
        <v>1.1415525114155251E-4</v>
      </c>
      <c r="N7385" s="325">
        <v>0.1593867482246093</v>
      </c>
      <c r="O7385" s="358">
        <v>0.17719910797459087</v>
      </c>
      <c r="P7385" s="327">
        <v>0.14877119386053073</v>
      </c>
      <c r="Q7385" s="332">
        <v>3.2979664014146773E-2</v>
      </c>
      <c r="R7385" s="358">
        <v>4.3150995942664659E-2</v>
      </c>
      <c r="S7385" s="327">
        <v>9.7141055866987024E-3</v>
      </c>
      <c r="T7385" s="358">
        <v>9.2573470523964377E-2</v>
      </c>
      <c r="U7385" s="358">
        <v>0.29865808031536023</v>
      </c>
      <c r="V7385" s="361">
        <v>0</v>
      </c>
    </row>
    <row r="7386" spans="1:22" hidden="1" outlineLevel="1">
      <c r="A7386" s="65">
        <v>7377</v>
      </c>
      <c r="B7386" s="117">
        <v>1</v>
      </c>
      <c r="C7386" s="325">
        <v>1.3435546406877935E-4</v>
      </c>
      <c r="D7386" s="358">
        <v>1.0187566514456517E-4</v>
      </c>
      <c r="E7386" s="327">
        <v>1.1257647186245268E-4</v>
      </c>
      <c r="F7386" s="332">
        <v>0</v>
      </c>
      <c r="G7386" s="358">
        <v>0</v>
      </c>
      <c r="H7386" s="327">
        <v>0</v>
      </c>
      <c r="I7386" s="332">
        <v>1.8054403937197409E-4</v>
      </c>
      <c r="J7386" s="358">
        <v>0</v>
      </c>
      <c r="K7386" s="327">
        <v>1.1291343402438324E-4</v>
      </c>
      <c r="L7386" s="336">
        <v>1.4685495429873823E-4</v>
      </c>
      <c r="M7386" s="210">
        <v>1.1415525114155251E-4</v>
      </c>
      <c r="N7386" s="325">
        <v>0.34854076148407476</v>
      </c>
      <c r="O7386" s="358">
        <v>0.33693280780072643</v>
      </c>
      <c r="P7386" s="327">
        <v>0.29493414554922437</v>
      </c>
      <c r="Q7386" s="332">
        <v>3.2979664014146773E-2</v>
      </c>
      <c r="R7386" s="358">
        <v>3.8728340799192899E-2</v>
      </c>
      <c r="S7386" s="327">
        <v>8.1696388278445949E-3</v>
      </c>
      <c r="T7386" s="358">
        <v>0.12991666710820762</v>
      </c>
      <c r="U7386" s="358">
        <v>0.43843864987650316</v>
      </c>
      <c r="V7386" s="361">
        <v>5.7328682832658101E-2</v>
      </c>
    </row>
    <row r="7387" spans="1:22" hidden="1" outlineLevel="1">
      <c r="A7387" s="65">
        <v>7378</v>
      </c>
      <c r="B7387" s="117">
        <v>1</v>
      </c>
      <c r="C7387" s="325">
        <v>1.5192492859693988E-4</v>
      </c>
      <c r="D7387" s="358">
        <v>1.0912750161382524E-4</v>
      </c>
      <c r="E7387" s="327">
        <v>1.2491344175657488E-4</v>
      </c>
      <c r="F7387" s="332">
        <v>0</v>
      </c>
      <c r="G7387" s="358">
        <v>0</v>
      </c>
      <c r="H7387" s="327">
        <v>0</v>
      </c>
      <c r="I7387" s="332">
        <v>1.6494146806822325E-4</v>
      </c>
      <c r="J7387" s="358">
        <v>0</v>
      </c>
      <c r="K7387" s="327">
        <v>0</v>
      </c>
      <c r="L7387" s="336">
        <v>1.644775488145868E-4</v>
      </c>
      <c r="M7387" s="210">
        <v>1.1415525114155251E-4</v>
      </c>
      <c r="N7387" s="325">
        <v>0.46704462038866013</v>
      </c>
      <c r="O7387" s="358">
        <v>0.37055754977899236</v>
      </c>
      <c r="P7387" s="327">
        <v>0.38673241829949268</v>
      </c>
      <c r="Q7387" s="332">
        <v>3.2979664014146773E-2</v>
      </c>
      <c r="R7387" s="358">
        <v>3.2586803645111136E-2</v>
      </c>
      <c r="S7387" s="327">
        <v>8.1696388278445949E-3</v>
      </c>
      <c r="T7387" s="358">
        <v>0.17343142839404854</v>
      </c>
      <c r="U7387" s="358">
        <v>0.52025039794624239</v>
      </c>
      <c r="V7387" s="361">
        <v>0.20524754088681471</v>
      </c>
    </row>
    <row r="7388" spans="1:22" hidden="1" outlineLevel="1">
      <c r="A7388" s="65">
        <v>7379</v>
      </c>
      <c r="B7388" s="117">
        <v>1</v>
      </c>
      <c r="C7388" s="325">
        <v>1.562376039880572E-4</v>
      </c>
      <c r="D7388" s="358">
        <v>1.0924415313879994E-4</v>
      </c>
      <c r="E7388" s="327">
        <v>1.3260621057593815E-4</v>
      </c>
      <c r="F7388" s="332">
        <v>0</v>
      </c>
      <c r="G7388" s="358">
        <v>0</v>
      </c>
      <c r="H7388" s="327">
        <v>0</v>
      </c>
      <c r="I7388" s="332">
        <v>1.4265208049143633E-4</v>
      </c>
      <c r="J7388" s="358">
        <v>0</v>
      </c>
      <c r="K7388" s="327">
        <v>0</v>
      </c>
      <c r="L7388" s="336">
        <v>1.8797434150238492E-4</v>
      </c>
      <c r="M7388" s="210">
        <v>1.1415525114155251E-4</v>
      </c>
      <c r="N7388" s="325">
        <v>0.52281114222611202</v>
      </c>
      <c r="O7388" s="358">
        <v>0.46086726463518868</v>
      </c>
      <c r="P7388" s="327">
        <v>0.39369200062104664</v>
      </c>
      <c r="Q7388" s="332">
        <v>3.2979664014146773E-2</v>
      </c>
      <c r="R7388" s="358">
        <v>4.1819296363290674E-2</v>
      </c>
      <c r="S7388" s="327">
        <v>7.6548165748932277E-3</v>
      </c>
      <c r="T7388" s="358">
        <v>0.16506320506984834</v>
      </c>
      <c r="U7388" s="358">
        <v>0.50397844805391856</v>
      </c>
      <c r="V7388" s="361">
        <v>0.26728598446835944</v>
      </c>
    </row>
    <row r="7389" spans="1:22" hidden="1" outlineLevel="1">
      <c r="A7389" s="65">
        <v>7380</v>
      </c>
      <c r="B7389" s="117">
        <v>1</v>
      </c>
      <c r="C7389" s="325">
        <v>1.5335623680645563E-4</v>
      </c>
      <c r="D7389" s="358">
        <v>1.0451976637732488E-4</v>
      </c>
      <c r="E7389" s="327">
        <v>1.3124408456239152E-4</v>
      </c>
      <c r="F7389" s="332">
        <v>0</v>
      </c>
      <c r="G7389" s="358">
        <v>0</v>
      </c>
      <c r="H7389" s="327">
        <v>0</v>
      </c>
      <c r="I7389" s="332">
        <v>1.1813375415697072E-4</v>
      </c>
      <c r="J7389" s="358">
        <v>0</v>
      </c>
      <c r="K7389" s="327">
        <v>0</v>
      </c>
      <c r="L7389" s="336">
        <v>2.0677177565262342E-4</v>
      </c>
      <c r="M7389" s="210">
        <v>1.1415525114155251E-4</v>
      </c>
      <c r="N7389" s="325">
        <v>0.52544874798869423</v>
      </c>
      <c r="O7389" s="358">
        <v>0.47595478717435252</v>
      </c>
      <c r="P7389" s="327">
        <v>0.40643814301981868</v>
      </c>
      <c r="Q7389" s="332">
        <v>3.2979664014146773E-2</v>
      </c>
      <c r="R7389" s="358">
        <v>5.4028188635730293E-2</v>
      </c>
      <c r="S7389" s="327">
        <v>9.1992833337473327E-3</v>
      </c>
      <c r="T7389" s="358">
        <v>0.15857783199359321</v>
      </c>
      <c r="U7389" s="358">
        <v>0.42555668954508008</v>
      </c>
      <c r="V7389" s="361">
        <v>0.29648054615379288</v>
      </c>
    </row>
    <row r="7390" spans="1:22" hidden="1" outlineLevel="1">
      <c r="A7390" s="65">
        <v>7381</v>
      </c>
      <c r="B7390" s="117">
        <v>1</v>
      </c>
      <c r="C7390" s="325">
        <v>1.5152491232877827E-4</v>
      </c>
      <c r="D7390" s="358">
        <v>1.0306162231514121E-4</v>
      </c>
      <c r="E7390" s="327">
        <v>1.3159434553730351E-4</v>
      </c>
      <c r="F7390" s="332">
        <v>0</v>
      </c>
      <c r="G7390" s="358">
        <v>0</v>
      </c>
      <c r="H7390" s="327">
        <v>0</v>
      </c>
      <c r="I7390" s="332">
        <v>1.0030224409554116E-4</v>
      </c>
      <c r="J7390" s="358">
        <v>0</v>
      </c>
      <c r="K7390" s="327">
        <v>0</v>
      </c>
      <c r="L7390" s="336">
        <v>1.8797434150238492E-4</v>
      </c>
      <c r="M7390" s="210">
        <v>1.1415525114155251E-4</v>
      </c>
      <c r="N7390" s="325">
        <v>0.46817502285833817</v>
      </c>
      <c r="O7390" s="358">
        <v>0.41726932370399422</v>
      </c>
      <c r="P7390" s="327">
        <v>0.42661759988547765</v>
      </c>
      <c r="Q7390" s="332">
        <v>3.2979664014146773E-2</v>
      </c>
      <c r="R7390" s="358">
        <v>7.5074009501522557E-2</v>
      </c>
      <c r="S7390" s="327">
        <v>1.4347505863261027E-2</v>
      </c>
      <c r="T7390" s="358">
        <v>0.11370323441756981</v>
      </c>
      <c r="U7390" s="358">
        <v>0.38024382908103943</v>
      </c>
      <c r="V7390" s="361">
        <v>0.19830009027652623</v>
      </c>
    </row>
    <row r="7391" spans="1:22" hidden="1" outlineLevel="1">
      <c r="A7391" s="65">
        <v>7382</v>
      </c>
      <c r="B7391" s="117">
        <v>1</v>
      </c>
      <c r="C7391" s="325">
        <v>1.3953067453812012E-4</v>
      </c>
      <c r="D7391" s="358">
        <v>1.0257557429441332E-4</v>
      </c>
      <c r="E7391" s="327">
        <v>1.2868847670840407E-4</v>
      </c>
      <c r="F7391" s="332">
        <v>0</v>
      </c>
      <c r="G7391" s="358">
        <v>0</v>
      </c>
      <c r="H7391" s="327">
        <v>0</v>
      </c>
      <c r="I7391" s="332">
        <v>8.0241795276432917E-5</v>
      </c>
      <c r="J7391" s="358">
        <v>0</v>
      </c>
      <c r="K7391" s="327">
        <v>0</v>
      </c>
      <c r="L7391" s="336">
        <v>1.9032402077116473E-4</v>
      </c>
      <c r="M7391" s="210">
        <v>1.1415525114155251E-4</v>
      </c>
      <c r="N7391" s="325">
        <v>0.35927958494601642</v>
      </c>
      <c r="O7391" s="358">
        <v>0.33311848990809262</v>
      </c>
      <c r="P7391" s="327">
        <v>0.35343613874830626</v>
      </c>
      <c r="Q7391" s="332">
        <v>3.2979664014146773E-2</v>
      </c>
      <c r="R7391" s="358">
        <v>0.10054968073110411</v>
      </c>
      <c r="S7391" s="327">
        <v>1.6406794875066504E-2</v>
      </c>
      <c r="T7391" s="358">
        <v>5.7740740936981172E-2</v>
      </c>
      <c r="U7391" s="358">
        <v>0.33368797244466847</v>
      </c>
      <c r="V7391" s="361">
        <v>0.14658357331598143</v>
      </c>
    </row>
    <row r="7392" spans="1:22" hidden="1" outlineLevel="1">
      <c r="A7392" s="65">
        <v>7383</v>
      </c>
      <c r="B7392" s="117">
        <v>1</v>
      </c>
      <c r="C7392" s="325">
        <v>1.4083072740964534E-4</v>
      </c>
      <c r="D7392" s="358">
        <v>9.9289889674292805E-5</v>
      </c>
      <c r="E7392" s="327">
        <v>1.2294160219410741E-4</v>
      </c>
      <c r="F7392" s="332">
        <v>0</v>
      </c>
      <c r="G7392" s="358">
        <v>0</v>
      </c>
      <c r="H7392" s="327">
        <v>0</v>
      </c>
      <c r="I7392" s="332">
        <v>0</v>
      </c>
      <c r="J7392" s="358">
        <v>0</v>
      </c>
      <c r="K7392" s="327">
        <v>0</v>
      </c>
      <c r="L7392" s="336">
        <v>2.1382081345896285E-4</v>
      </c>
      <c r="M7392" s="210">
        <v>1.1415525114155251E-4</v>
      </c>
      <c r="N7392" s="325">
        <v>0.17916879144397568</v>
      </c>
      <c r="O7392" s="358">
        <v>0.18587514955366813</v>
      </c>
      <c r="P7392" s="327">
        <v>0.17520116811262082</v>
      </c>
      <c r="Q7392" s="332">
        <v>3.2979664014146773E-2</v>
      </c>
      <c r="R7392" s="358">
        <v>0.10717884246626383</v>
      </c>
      <c r="S7392" s="327">
        <v>2.8180189473570684E-2</v>
      </c>
      <c r="T7392" s="358">
        <v>7.3535762461408985E-2</v>
      </c>
      <c r="U7392" s="358">
        <v>0.33786895956977947</v>
      </c>
      <c r="V7392" s="361">
        <v>2.1268360340815709E-2</v>
      </c>
    </row>
    <row r="7393" spans="1:22" hidden="1" outlineLevel="1">
      <c r="A7393" s="65">
        <v>7384</v>
      </c>
      <c r="B7393" s="117">
        <v>1</v>
      </c>
      <c r="C7393" s="325">
        <v>1.4660596228122853E-4</v>
      </c>
      <c r="D7393" s="358">
        <v>1.0012589226994477E-4</v>
      </c>
      <c r="E7393" s="327">
        <v>1.3072517941437376E-4</v>
      </c>
      <c r="F7393" s="332">
        <v>0</v>
      </c>
      <c r="G7393" s="358">
        <v>0</v>
      </c>
      <c r="H7393" s="327">
        <v>0</v>
      </c>
      <c r="I7393" s="332">
        <v>0</v>
      </c>
      <c r="J7393" s="358">
        <v>0</v>
      </c>
      <c r="K7393" s="327">
        <v>0</v>
      </c>
      <c r="L7393" s="336">
        <v>2.2321953053408208E-4</v>
      </c>
      <c r="M7393" s="210">
        <v>1.1415525114155251E-4</v>
      </c>
      <c r="N7393" s="325">
        <v>2.2984850216787631E-2</v>
      </c>
      <c r="O7393" s="358">
        <v>3.1348580538495291E-2</v>
      </c>
      <c r="P7393" s="327">
        <v>2.7712149674601474E-2</v>
      </c>
      <c r="Q7393" s="332">
        <v>3.2979664014146773E-2</v>
      </c>
      <c r="R7393" s="358">
        <v>0.10043805765486057</v>
      </c>
      <c r="S7393" s="327">
        <v>3.4290539289609803E-2</v>
      </c>
      <c r="T7393" s="358">
        <v>0.10983293113012722</v>
      </c>
      <c r="U7393" s="358">
        <v>0.37470684613156813</v>
      </c>
      <c r="V7393" s="361">
        <v>0</v>
      </c>
    </row>
    <row r="7394" spans="1:22" hidden="1" outlineLevel="1">
      <c r="A7394" s="65">
        <v>7385</v>
      </c>
      <c r="B7394" s="117">
        <v>1</v>
      </c>
      <c r="C7394" s="325">
        <v>1.5104989301033636E-4</v>
      </c>
      <c r="D7394" s="358">
        <v>1.045586502189831E-4</v>
      </c>
      <c r="E7394" s="327">
        <v>1.3261918320463858E-4</v>
      </c>
      <c r="F7394" s="332">
        <v>0</v>
      </c>
      <c r="G7394" s="358">
        <v>0</v>
      </c>
      <c r="H7394" s="327">
        <v>0</v>
      </c>
      <c r="I7394" s="332">
        <v>0</v>
      </c>
      <c r="J7394" s="358">
        <v>0</v>
      </c>
      <c r="K7394" s="327">
        <v>0</v>
      </c>
      <c r="L7394" s="336">
        <v>2.2321953053408208E-4</v>
      </c>
      <c r="M7394" s="210">
        <v>1.1415525114155251E-4</v>
      </c>
      <c r="N7394" s="325">
        <v>0</v>
      </c>
      <c r="O7394" s="358">
        <v>0</v>
      </c>
      <c r="P7394" s="327">
        <v>0</v>
      </c>
      <c r="Q7394" s="332">
        <v>3.2979664014146773E-2</v>
      </c>
      <c r="R7394" s="358">
        <v>0.10304425013154656</v>
      </c>
      <c r="S7394" s="327">
        <v>1.3832683610309657E-2</v>
      </c>
      <c r="T7394" s="358">
        <v>0.19257373924815641</v>
      </c>
      <c r="U7394" s="358">
        <v>0.46917455522867035</v>
      </c>
      <c r="V7394" s="361">
        <v>0</v>
      </c>
    </row>
    <row r="7395" spans="1:22" hidden="1" outlineLevel="1">
      <c r="A7395" s="65">
        <v>7386</v>
      </c>
      <c r="B7395" s="117">
        <v>1</v>
      </c>
      <c r="C7395" s="325">
        <v>1.5305622460533441E-4</v>
      </c>
      <c r="D7395" s="358">
        <v>1.1289923425467365E-4</v>
      </c>
      <c r="E7395" s="327">
        <v>1.3798985148662238E-4</v>
      </c>
      <c r="F7395" s="332">
        <v>0</v>
      </c>
      <c r="G7395" s="358">
        <v>0</v>
      </c>
      <c r="H7395" s="327">
        <v>0</v>
      </c>
      <c r="I7395" s="332">
        <v>0</v>
      </c>
      <c r="J7395" s="358">
        <v>0</v>
      </c>
      <c r="K7395" s="327">
        <v>9.5084997073164795E-5</v>
      </c>
      <c r="L7395" s="336">
        <v>1.644775488145868E-4</v>
      </c>
      <c r="M7395" s="210">
        <v>1.1415525114155251E-4</v>
      </c>
      <c r="N7395" s="325">
        <v>0</v>
      </c>
      <c r="O7395" s="358">
        <v>0</v>
      </c>
      <c r="P7395" s="327">
        <v>0</v>
      </c>
      <c r="Q7395" s="332">
        <v>3.2979664014146773E-2</v>
      </c>
      <c r="R7395" s="358">
        <v>8.3066372430298172E-2</v>
      </c>
      <c r="S7395" s="327">
        <v>1.0228927839650072E-2</v>
      </c>
      <c r="T7395" s="358">
        <v>0.25177891926687257</v>
      </c>
      <c r="U7395" s="358">
        <v>0.53256736001751526</v>
      </c>
      <c r="V7395" s="361">
        <v>0</v>
      </c>
    </row>
    <row r="7396" spans="1:22" hidden="1" outlineLevel="1">
      <c r="A7396" s="65">
        <v>7387</v>
      </c>
      <c r="B7396" s="117">
        <v>1</v>
      </c>
      <c r="C7396" s="325">
        <v>1.6002525802721239E-4</v>
      </c>
      <c r="D7396" s="358">
        <v>1.3175789745891567E-4</v>
      </c>
      <c r="E7396" s="327">
        <v>1.5079383601396056E-4</v>
      </c>
      <c r="F7396" s="332">
        <v>0</v>
      </c>
      <c r="G7396" s="358">
        <v>0</v>
      </c>
      <c r="H7396" s="327">
        <v>0</v>
      </c>
      <c r="I7396" s="332">
        <v>0</v>
      </c>
      <c r="J7396" s="358">
        <v>0</v>
      </c>
      <c r="K7396" s="327">
        <v>9.2113590914628404E-5</v>
      </c>
      <c r="L7396" s="336">
        <v>1.1748396343899057E-4</v>
      </c>
      <c r="M7396" s="210">
        <v>1.1415525114155251E-4</v>
      </c>
      <c r="N7396" s="325">
        <v>0</v>
      </c>
      <c r="O7396" s="358">
        <v>0</v>
      </c>
      <c r="P7396" s="327">
        <v>0</v>
      </c>
      <c r="Q7396" s="332">
        <v>3.2979664014146773E-2</v>
      </c>
      <c r="R7396" s="358">
        <v>7.0074385581228402E-2</v>
      </c>
      <c r="S7396" s="327">
        <v>2.1419982965825573E-2</v>
      </c>
      <c r="T7396" s="358">
        <v>0.30313888991915117</v>
      </c>
      <c r="U7396" s="358">
        <v>0.64104702596634089</v>
      </c>
      <c r="V7396" s="361">
        <v>0</v>
      </c>
    </row>
    <row r="7397" spans="1:22" hidden="1" outlineLevel="1">
      <c r="A7397" s="65">
        <v>7388</v>
      </c>
      <c r="B7397" s="117">
        <v>1</v>
      </c>
      <c r="C7397" s="325">
        <v>1.5683137813610957E-4</v>
      </c>
      <c r="D7397" s="358">
        <v>1.3109687215072575E-4</v>
      </c>
      <c r="E7397" s="327">
        <v>1.5145544007768322E-4</v>
      </c>
      <c r="F7397" s="332">
        <v>0</v>
      </c>
      <c r="G7397" s="358">
        <v>0</v>
      </c>
      <c r="H7397" s="327">
        <v>0</v>
      </c>
      <c r="I7397" s="332">
        <v>7.5783917761075554E-5</v>
      </c>
      <c r="J7397" s="358">
        <v>0</v>
      </c>
      <c r="K7397" s="327">
        <v>9.8056403231701241E-5</v>
      </c>
      <c r="L7397" s="336">
        <v>8.811297257924293E-5</v>
      </c>
      <c r="M7397" s="210">
        <v>1.1415525114155251E-4</v>
      </c>
      <c r="N7397" s="325">
        <v>0</v>
      </c>
      <c r="O7397" s="358">
        <v>0</v>
      </c>
      <c r="P7397" s="327">
        <v>0</v>
      </c>
      <c r="Q7397" s="332">
        <v>3.2979664014146773E-2</v>
      </c>
      <c r="R7397" s="358">
        <v>6.8397624005052976E-2</v>
      </c>
      <c r="S7397" s="327">
        <v>2.6500688275961949E-2</v>
      </c>
      <c r="T7397" s="358">
        <v>0.30104683408810112</v>
      </c>
      <c r="U7397" s="358">
        <v>0.64963499952062265</v>
      </c>
      <c r="V7397" s="361">
        <v>0</v>
      </c>
    </row>
    <row r="7398" spans="1:22" hidden="1" outlineLevel="1">
      <c r="A7398" s="65">
        <v>7389</v>
      </c>
      <c r="B7398" s="117">
        <v>1</v>
      </c>
      <c r="C7398" s="325">
        <v>1.5052487165837425E-4</v>
      </c>
      <c r="D7398" s="358">
        <v>1.3444088253333362E-4</v>
      </c>
      <c r="E7398" s="327">
        <v>1.4899064062459886E-4</v>
      </c>
      <c r="F7398" s="332">
        <v>0</v>
      </c>
      <c r="G7398" s="358">
        <v>0</v>
      </c>
      <c r="H7398" s="327">
        <v>0</v>
      </c>
      <c r="I7398" s="332">
        <v>1.1144693788393462E-4</v>
      </c>
      <c r="J7398" s="358">
        <v>1.6236695672119074E-4</v>
      </c>
      <c r="K7398" s="327">
        <v>1.1291343402438324E-4</v>
      </c>
      <c r="L7398" s="336">
        <v>5.8741981719495287E-5</v>
      </c>
      <c r="M7398" s="210">
        <v>1.1415525114155251E-4</v>
      </c>
      <c r="N7398" s="325">
        <v>0</v>
      </c>
      <c r="O7398" s="358">
        <v>0</v>
      </c>
      <c r="P7398" s="327">
        <v>0</v>
      </c>
      <c r="Q7398" s="332">
        <v>3.2979664014146773E-2</v>
      </c>
      <c r="R7398" s="358">
        <v>6.4456308349117836E-2</v>
      </c>
      <c r="S7398" s="327">
        <v>2.5985866023010579E-2</v>
      </c>
      <c r="T7398" s="358">
        <v>0.2585781007177852</v>
      </c>
      <c r="U7398" s="358">
        <v>0.62952106145927811</v>
      </c>
      <c r="V7398" s="361">
        <v>0</v>
      </c>
    </row>
    <row r="7399" spans="1:22" hidden="1" outlineLevel="1">
      <c r="A7399" s="65">
        <v>7390</v>
      </c>
      <c r="B7399" s="117">
        <v>1</v>
      </c>
      <c r="C7399" s="325">
        <v>1.3785560641519341E-4</v>
      </c>
      <c r="D7399" s="358">
        <v>1.3134961712150424E-4</v>
      </c>
      <c r="E7399" s="327">
        <v>1.3852172926334059E-4</v>
      </c>
      <c r="F7399" s="332">
        <v>0</v>
      </c>
      <c r="G7399" s="358">
        <v>0</v>
      </c>
      <c r="H7399" s="327">
        <v>0</v>
      </c>
      <c r="I7399" s="332">
        <v>1.3596526421840024E-4</v>
      </c>
      <c r="J7399" s="358">
        <v>1.6976595728063746E-4</v>
      </c>
      <c r="K7399" s="327">
        <v>1.3371327713413802E-4</v>
      </c>
      <c r="L7399" s="336">
        <v>3.7594868300476983E-5</v>
      </c>
      <c r="M7399" s="210">
        <v>1.1415525114155251E-4</v>
      </c>
      <c r="N7399" s="325">
        <v>0</v>
      </c>
      <c r="O7399" s="358">
        <v>0</v>
      </c>
      <c r="P7399" s="327">
        <v>0</v>
      </c>
      <c r="Q7399" s="332">
        <v>3.2979664014146773E-2</v>
      </c>
      <c r="R7399" s="358">
        <v>5.6581081870741637E-2</v>
      </c>
      <c r="S7399" s="327">
        <v>2.6500688275961949E-2</v>
      </c>
      <c r="T7399" s="358">
        <v>0.23169518328879218</v>
      </c>
      <c r="U7399" s="358">
        <v>0.5375393447068364</v>
      </c>
      <c r="V7399" s="361">
        <v>0</v>
      </c>
    </row>
    <row r="7400" spans="1:22" hidden="1" outlineLevel="1">
      <c r="A7400" s="65">
        <v>7391</v>
      </c>
      <c r="B7400" s="117">
        <v>1</v>
      </c>
      <c r="C7400" s="325">
        <v>1.2579261582844497E-4</v>
      </c>
      <c r="D7400" s="358">
        <v>1.2203693704435793E-4</v>
      </c>
      <c r="E7400" s="327">
        <v>1.2859766830750096E-4</v>
      </c>
      <c r="F7400" s="332">
        <v>0</v>
      </c>
      <c r="G7400" s="358">
        <v>0</v>
      </c>
      <c r="H7400" s="327">
        <v>0</v>
      </c>
      <c r="I7400" s="332">
        <v>1.537967742798298E-4</v>
      </c>
      <c r="J7400" s="358">
        <v>1.4880212236220518E-4</v>
      </c>
      <c r="K7400" s="327">
        <v>1.2777046481706524E-4</v>
      </c>
      <c r="L7400" s="336">
        <v>2.3496792687798115E-5</v>
      </c>
      <c r="M7400" s="210">
        <v>1.1415525114155251E-4</v>
      </c>
      <c r="N7400" s="325">
        <v>0</v>
      </c>
      <c r="O7400" s="358">
        <v>0</v>
      </c>
      <c r="P7400" s="327">
        <v>0</v>
      </c>
      <c r="Q7400" s="332">
        <v>3.2979664014146773E-2</v>
      </c>
      <c r="R7400" s="358">
        <v>5.4859057313360965E-2</v>
      </c>
      <c r="S7400" s="327">
        <v>2.2449627471728312E-2</v>
      </c>
      <c r="T7400" s="358">
        <v>0.1535568979990731</v>
      </c>
      <c r="U7400" s="358">
        <v>0.39708077723351337</v>
      </c>
      <c r="V7400" s="361">
        <v>0</v>
      </c>
    </row>
    <row r="7401" spans="1:22" hidden="1" outlineLevel="1">
      <c r="A7401" s="65">
        <v>7392</v>
      </c>
      <c r="B7401" s="117">
        <v>1</v>
      </c>
      <c r="C7401" s="325">
        <v>1.1114202000702616E-4</v>
      </c>
      <c r="D7401" s="358">
        <v>1.1091615833010386E-4</v>
      </c>
      <c r="E7401" s="327">
        <v>1.1456128405362059E-4</v>
      </c>
      <c r="F7401" s="332">
        <v>0</v>
      </c>
      <c r="G7401" s="358">
        <v>0</v>
      </c>
      <c r="H7401" s="327">
        <v>0</v>
      </c>
      <c r="I7401" s="332">
        <v>1.6939934558358061E-4</v>
      </c>
      <c r="J7401" s="358">
        <v>1.594895676147393E-4</v>
      </c>
      <c r="K7401" s="327">
        <v>1.4559890176828365E-4</v>
      </c>
      <c r="L7401" s="336">
        <v>9.3987170751192458E-6</v>
      </c>
      <c r="M7401" s="210">
        <v>1.1415525114155251E-4</v>
      </c>
      <c r="N7401" s="325">
        <v>0</v>
      </c>
      <c r="O7401" s="358">
        <v>0</v>
      </c>
      <c r="P7401" s="327">
        <v>0</v>
      </c>
      <c r="Q7401" s="332">
        <v>3.2979664014146773E-2</v>
      </c>
      <c r="R7401" s="358">
        <v>5.7603623880831699E-2</v>
      </c>
      <c r="S7401" s="327">
        <v>4.1810321425748406E-2</v>
      </c>
      <c r="T7401" s="358">
        <v>9.2468867732411877E-2</v>
      </c>
      <c r="U7401" s="358">
        <v>0.32961998497158751</v>
      </c>
      <c r="V7401" s="361">
        <v>0</v>
      </c>
    </row>
    <row r="7402" spans="1:22" hidden="1" outlineLevel="1">
      <c r="A7402" s="65">
        <v>7393</v>
      </c>
      <c r="B7402" s="117">
        <v>1</v>
      </c>
      <c r="C7402" s="325">
        <v>1.0137912296220696E-4</v>
      </c>
      <c r="D7402" s="358">
        <v>9.9639844249216881E-5</v>
      </c>
      <c r="E7402" s="327">
        <v>1.0004491253782381E-4</v>
      </c>
      <c r="F7402" s="332">
        <v>0</v>
      </c>
      <c r="G7402" s="358">
        <v>0</v>
      </c>
      <c r="H7402" s="327">
        <v>0</v>
      </c>
      <c r="I7402" s="332">
        <v>1.8054403937197409E-4</v>
      </c>
      <c r="J7402" s="358">
        <v>1.8785240309261819E-4</v>
      </c>
      <c r="K7402" s="327">
        <v>1.6937015103657481E-4</v>
      </c>
      <c r="L7402" s="336">
        <v>5.8741981719495289E-6</v>
      </c>
      <c r="M7402" s="210">
        <v>1.1415525114155251E-4</v>
      </c>
      <c r="N7402" s="325">
        <v>0</v>
      </c>
      <c r="O7402" s="358">
        <v>0</v>
      </c>
      <c r="P7402" s="327">
        <v>0</v>
      </c>
      <c r="Q7402" s="332">
        <v>3.2979664014146773E-2</v>
      </c>
      <c r="R7402" s="358">
        <v>5.943259000137948E-2</v>
      </c>
      <c r="S7402" s="327">
        <v>4.078067691984566E-2</v>
      </c>
      <c r="T7402" s="358">
        <v>8.2113191368714172E-2</v>
      </c>
      <c r="U7402" s="358">
        <v>0.28939210884889804</v>
      </c>
      <c r="V7402" s="361">
        <v>0</v>
      </c>
    </row>
    <row r="7403" spans="1:22" hidden="1" outlineLevel="1">
      <c r="A7403" s="65">
        <v>7394</v>
      </c>
      <c r="B7403" s="117">
        <v>1</v>
      </c>
      <c r="C7403" s="325">
        <v>9.2485011249801268E-5</v>
      </c>
      <c r="D7403" s="358">
        <v>8.9549487338905944E-5</v>
      </c>
      <c r="E7403" s="327">
        <v>8.923871283035399E-5</v>
      </c>
      <c r="F7403" s="332">
        <v>0</v>
      </c>
      <c r="G7403" s="358">
        <v>0</v>
      </c>
      <c r="H7403" s="327">
        <v>0</v>
      </c>
      <c r="I7403" s="332">
        <v>1.8500191688733148E-4</v>
      </c>
      <c r="J7403" s="358">
        <v>2.0018407069169591E-4</v>
      </c>
      <c r="K7403" s="327">
        <v>1.6937015103657481E-4</v>
      </c>
      <c r="L7403" s="336">
        <v>2.3496792687798115E-6</v>
      </c>
      <c r="M7403" s="210">
        <v>1.1415525114155251E-4</v>
      </c>
      <c r="N7403" s="325">
        <v>0</v>
      </c>
      <c r="O7403" s="358">
        <v>0</v>
      </c>
      <c r="P7403" s="327">
        <v>0</v>
      </c>
      <c r="Q7403" s="332">
        <v>6.5959328028293546E-2</v>
      </c>
      <c r="R7403" s="358">
        <v>6.070275152534383E-2</v>
      </c>
      <c r="S7403" s="327">
        <v>2.2449627471728312E-2</v>
      </c>
      <c r="T7403" s="358">
        <v>3.2740673755933161E-2</v>
      </c>
      <c r="U7403" s="358">
        <v>0.24068925882395659</v>
      </c>
      <c r="V7403" s="361">
        <v>0</v>
      </c>
    </row>
    <row r="7404" spans="1:22" hidden="1" outlineLevel="1">
      <c r="A7404" s="65">
        <v>7395</v>
      </c>
      <c r="B7404" s="117">
        <v>1</v>
      </c>
      <c r="C7404" s="325">
        <v>8.8416095772094928E-5</v>
      </c>
      <c r="D7404" s="358">
        <v>8.3386398436076332E-5</v>
      </c>
      <c r="E7404" s="327">
        <v>8.2778343737532903E-5</v>
      </c>
      <c r="F7404" s="332">
        <v>0</v>
      </c>
      <c r="G7404" s="358">
        <v>0</v>
      </c>
      <c r="H7404" s="327">
        <v>0</v>
      </c>
      <c r="I7404" s="332">
        <v>1.8945979440268887E-4</v>
      </c>
      <c r="J7404" s="358">
        <v>2.2484740588985154E-4</v>
      </c>
      <c r="K7404" s="327">
        <v>1.6937015103657481E-4</v>
      </c>
      <c r="L7404" s="336">
        <v>1.1748396343899057E-6</v>
      </c>
      <c r="M7404" s="210">
        <v>1.1415525114155251E-4</v>
      </c>
      <c r="N7404" s="325">
        <v>0</v>
      </c>
      <c r="O7404" s="358">
        <v>0</v>
      </c>
      <c r="P7404" s="327">
        <v>0</v>
      </c>
      <c r="Q7404" s="332">
        <v>6.5959328028293546E-2</v>
      </c>
      <c r="R7404" s="358">
        <v>5.842059537155414E-2</v>
      </c>
      <c r="S7404" s="327">
        <v>2.9589621793670168E-2</v>
      </c>
      <c r="T7404" s="358">
        <v>3.5774154710955727E-2</v>
      </c>
      <c r="U7404" s="358">
        <v>0.23142328735749443</v>
      </c>
      <c r="V7404" s="361">
        <v>0</v>
      </c>
    </row>
    <row r="7405" spans="1:22" hidden="1" outlineLevel="1">
      <c r="A7405" s="65">
        <v>7396</v>
      </c>
      <c r="B7405" s="117">
        <v>1</v>
      </c>
      <c r="C7405" s="325">
        <v>8.6772278920118327E-5</v>
      </c>
      <c r="D7405" s="358">
        <v>7.9050850091183587E-5</v>
      </c>
      <c r="E7405" s="327">
        <v>7.9470323418919694E-5</v>
      </c>
      <c r="F7405" s="332">
        <v>0</v>
      </c>
      <c r="G7405" s="358">
        <v>0</v>
      </c>
      <c r="H7405" s="327">
        <v>0</v>
      </c>
      <c r="I7405" s="332">
        <v>1.9837554943340365E-4</v>
      </c>
      <c r="J7405" s="358">
        <v>2.3882329583547302E-4</v>
      </c>
      <c r="K7405" s="327">
        <v>1.6937015103657481E-4</v>
      </c>
      <c r="L7405" s="336">
        <v>1.409807561267887E-5</v>
      </c>
      <c r="M7405" s="210">
        <v>1.1415525114155251E-4</v>
      </c>
      <c r="N7405" s="325">
        <v>0</v>
      </c>
      <c r="O7405" s="358">
        <v>0</v>
      </c>
      <c r="P7405" s="327">
        <v>0</v>
      </c>
      <c r="Q7405" s="332">
        <v>3.2979664014146773E-2</v>
      </c>
      <c r="R7405" s="358">
        <v>5.452119053687704E-2</v>
      </c>
      <c r="S7405" s="327">
        <v>4.4899254943456625E-2</v>
      </c>
      <c r="T7405" s="358">
        <v>4.2887144536525861E-2</v>
      </c>
      <c r="U7405" s="358">
        <v>0.22114031902276202</v>
      </c>
      <c r="V7405" s="361">
        <v>0</v>
      </c>
    </row>
    <row r="7406" spans="1:22" hidden="1" outlineLevel="1">
      <c r="A7406" s="65">
        <v>7397</v>
      </c>
      <c r="B7406" s="117">
        <v>1</v>
      </c>
      <c r="C7406" s="325">
        <v>8.5715985962004086E-5</v>
      </c>
      <c r="D7406" s="358">
        <v>7.7106658008272032E-5</v>
      </c>
      <c r="E7406" s="327">
        <v>7.8199005806276183E-5</v>
      </c>
      <c r="F7406" s="332">
        <v>0</v>
      </c>
      <c r="G7406" s="358">
        <v>0</v>
      </c>
      <c r="H7406" s="327">
        <v>0</v>
      </c>
      <c r="I7406" s="332">
        <v>2.1174918197947579E-4</v>
      </c>
      <c r="J7406" s="358">
        <v>2.4046751818201668E-4</v>
      </c>
      <c r="K7406" s="327">
        <v>1.8125577567072043E-4</v>
      </c>
      <c r="L7406" s="336">
        <v>3.7594868300476983E-5</v>
      </c>
      <c r="M7406" s="210">
        <v>1.1415525114155251E-4</v>
      </c>
      <c r="N7406" s="325">
        <v>0</v>
      </c>
      <c r="O7406" s="358">
        <v>0</v>
      </c>
      <c r="P7406" s="327">
        <v>0</v>
      </c>
      <c r="Q7406" s="332">
        <v>6.5959328028293546E-2</v>
      </c>
      <c r="R7406" s="358">
        <v>5.0039861184965492E-2</v>
      </c>
      <c r="S7406" s="327">
        <v>4.342230540397983E-2</v>
      </c>
      <c r="T7406" s="358">
        <v>2.3117216933102969E-2</v>
      </c>
      <c r="U7406" s="358">
        <v>0.21763732980983119</v>
      </c>
      <c r="V7406" s="361">
        <v>0</v>
      </c>
    </row>
    <row r="7407" spans="1:22" hidden="1" outlineLevel="1">
      <c r="A7407" s="65">
        <v>7398</v>
      </c>
      <c r="B7407" s="117">
        <v>1</v>
      </c>
      <c r="C7407" s="325">
        <v>8.6172254517875919E-5</v>
      </c>
      <c r="D7407" s="358">
        <v>7.8020428287240459E-5</v>
      </c>
      <c r="E7407" s="327">
        <v>7.9924365423435234E-5</v>
      </c>
      <c r="F7407" s="332">
        <v>0</v>
      </c>
      <c r="G7407" s="358">
        <v>0</v>
      </c>
      <c r="H7407" s="327">
        <v>0</v>
      </c>
      <c r="I7407" s="332">
        <v>2.1620705949483316E-4</v>
      </c>
      <c r="J7407" s="358">
        <v>2.5362129695436631E-4</v>
      </c>
      <c r="K7407" s="327">
        <v>1.8719858798779324E-4</v>
      </c>
      <c r="L7407" s="336">
        <v>9.3987170751192462E-5</v>
      </c>
      <c r="M7407" s="210">
        <v>1.1415525114155251E-4</v>
      </c>
      <c r="N7407" s="325">
        <v>0</v>
      </c>
      <c r="O7407" s="358">
        <v>8.724951271809712E-4</v>
      </c>
      <c r="P7407" s="327">
        <v>0</v>
      </c>
      <c r="Q7407" s="332">
        <v>6.5959328028293546E-2</v>
      </c>
      <c r="R7407" s="358">
        <v>5.7188432521853218E-2</v>
      </c>
      <c r="S7407" s="327">
        <v>7.5518521243029532E-2</v>
      </c>
      <c r="T7407" s="358">
        <v>2.4686258806390499E-2</v>
      </c>
      <c r="U7407" s="358">
        <v>0.22057532076261188</v>
      </c>
      <c r="V7407" s="361">
        <v>0</v>
      </c>
    </row>
    <row r="7408" spans="1:22" hidden="1" outlineLevel="1">
      <c r="A7408" s="65">
        <v>7399</v>
      </c>
      <c r="B7408" s="117">
        <v>1</v>
      </c>
      <c r="C7408" s="325">
        <v>9.2872527009582825E-5</v>
      </c>
      <c r="D7408" s="358">
        <v>8.2725373127886409E-5</v>
      </c>
      <c r="E7408" s="327">
        <v>8.4529648612092831E-5</v>
      </c>
      <c r="F7408" s="332">
        <v>0</v>
      </c>
      <c r="G7408" s="358">
        <v>0</v>
      </c>
      <c r="H7408" s="327">
        <v>0</v>
      </c>
      <c r="I7408" s="332">
        <v>2.2289387576786924E-4</v>
      </c>
      <c r="J7408" s="358">
        <v>1.9812879275851633E-4</v>
      </c>
      <c r="K7408" s="327">
        <v>1.7531296335364765E-4</v>
      </c>
      <c r="L7408" s="336">
        <v>1.8210014333043539E-4</v>
      </c>
      <c r="M7408" s="210">
        <v>1.1415525114155251E-4</v>
      </c>
      <c r="N7408" s="325">
        <v>2.2042848158722563E-2</v>
      </c>
      <c r="O7408" s="358">
        <v>5.8255021594858895E-2</v>
      </c>
      <c r="P7408" s="327">
        <v>4.7523961007349916E-2</v>
      </c>
      <c r="Q7408" s="332">
        <v>3.2979664014146773E-2</v>
      </c>
      <c r="R7408" s="358">
        <v>7.1940930915544404E-2</v>
      </c>
      <c r="S7408" s="327">
        <v>7.8607454760737744E-2</v>
      </c>
      <c r="T7408" s="358">
        <v>2.7092123012098047E-2</v>
      </c>
      <c r="U7408" s="358">
        <v>0.24080225847598666</v>
      </c>
      <c r="V7408" s="361">
        <v>0</v>
      </c>
    </row>
    <row r="7409" spans="1:22" hidden="1" outlineLevel="1">
      <c r="A7409" s="65">
        <v>7400</v>
      </c>
      <c r="B7409" s="117">
        <v>1</v>
      </c>
      <c r="C7409" s="325">
        <v>1.1271708406291249E-4</v>
      </c>
      <c r="D7409" s="358">
        <v>9.1590889025963072E-5</v>
      </c>
      <c r="E7409" s="327">
        <v>9.7917401430950998E-5</v>
      </c>
      <c r="F7409" s="332">
        <v>0</v>
      </c>
      <c r="G7409" s="358">
        <v>0</v>
      </c>
      <c r="H7409" s="327">
        <v>0</v>
      </c>
      <c r="I7409" s="332">
        <v>2.3180963079858402E-4</v>
      </c>
      <c r="J7409" s="358">
        <v>0</v>
      </c>
      <c r="K7409" s="327">
        <v>1.4559890176828365E-4</v>
      </c>
      <c r="L7409" s="336">
        <v>1.5860335064263727E-4</v>
      </c>
      <c r="M7409" s="210">
        <v>1.1415525114155251E-4</v>
      </c>
      <c r="N7409" s="325">
        <v>0.16032875028267438</v>
      </c>
      <c r="O7409" s="358">
        <v>0.24230737599115112</v>
      </c>
      <c r="P7409" s="327">
        <v>0.22911648837219614</v>
      </c>
      <c r="Q7409" s="332">
        <v>3.2979664014146773E-2</v>
      </c>
      <c r="R7409" s="358">
        <v>5.2168974107534585E-2</v>
      </c>
      <c r="S7409" s="327">
        <v>6.8378526921087673E-2</v>
      </c>
      <c r="T7409" s="358">
        <v>7.3117351295198973E-2</v>
      </c>
      <c r="U7409" s="358">
        <v>0.29300809771385888</v>
      </c>
      <c r="V7409" s="361">
        <v>0</v>
      </c>
    </row>
    <row r="7410" spans="1:22" hidden="1" outlineLevel="1">
      <c r="A7410" s="65">
        <v>7401</v>
      </c>
      <c r="B7410" s="117">
        <v>1</v>
      </c>
      <c r="C7410" s="325">
        <v>1.3392419652966762E-4</v>
      </c>
      <c r="D7410" s="358">
        <v>1.0345046073172352E-4</v>
      </c>
      <c r="E7410" s="327">
        <v>1.1300456860956733E-4</v>
      </c>
      <c r="F7410" s="332">
        <v>0</v>
      </c>
      <c r="G7410" s="358">
        <v>0</v>
      </c>
      <c r="H7410" s="327">
        <v>0</v>
      </c>
      <c r="I7410" s="332">
        <v>2.3180963079858402E-4</v>
      </c>
      <c r="J7410" s="358">
        <v>0</v>
      </c>
      <c r="K7410" s="327">
        <v>1.0399921554877401E-4</v>
      </c>
      <c r="L7410" s="336">
        <v>1.4685495429873823E-4</v>
      </c>
      <c r="M7410" s="210">
        <v>1.1415525114155251E-4</v>
      </c>
      <c r="N7410" s="325">
        <v>0.30671587010598578</v>
      </c>
      <c r="O7410" s="358">
        <v>0.35036780433088516</v>
      </c>
      <c r="P7410" s="327">
        <v>0.40389270308435837</v>
      </c>
      <c r="Q7410" s="332">
        <v>3.2979664014146773E-2</v>
      </c>
      <c r="R7410" s="358">
        <v>4.6246628313231564E-2</v>
      </c>
      <c r="S7410" s="327">
        <v>3.0171961265998852E-2</v>
      </c>
      <c r="T7410" s="358">
        <v>0.13096269502373264</v>
      </c>
      <c r="U7410" s="358">
        <v>0.38182582420945982</v>
      </c>
      <c r="V7410" s="361">
        <v>8.4972665156607785E-2</v>
      </c>
    </row>
    <row r="7411" spans="1:22" hidden="1" outlineLevel="1">
      <c r="A7411" s="65">
        <v>7402</v>
      </c>
      <c r="B7411" s="117">
        <v>1</v>
      </c>
      <c r="C7411" s="325">
        <v>1.5159991537905856E-4</v>
      </c>
      <c r="D7411" s="358">
        <v>1.0852480206812266E-4</v>
      </c>
      <c r="E7411" s="327">
        <v>1.2531559324628863E-4</v>
      </c>
      <c r="F7411" s="332">
        <v>0</v>
      </c>
      <c r="G7411" s="358">
        <v>0</v>
      </c>
      <c r="H7411" s="327">
        <v>0</v>
      </c>
      <c r="I7411" s="332">
        <v>1.8723085564501018E-4</v>
      </c>
      <c r="J7411" s="358">
        <v>0</v>
      </c>
      <c r="K7411" s="327">
        <v>1.0102780939023762E-4</v>
      </c>
      <c r="L7411" s="336">
        <v>1.644775488145868E-4</v>
      </c>
      <c r="M7411" s="210">
        <v>1.1415525114155251E-4</v>
      </c>
      <c r="N7411" s="325">
        <v>0.41843731419250269</v>
      </c>
      <c r="O7411" s="358">
        <v>0.41834340693885658</v>
      </c>
      <c r="P7411" s="327">
        <v>0.50733053993005361</v>
      </c>
      <c r="Q7411" s="332">
        <v>3.2979664014146773E-2</v>
      </c>
      <c r="R7411" s="358">
        <v>5.8576571302226731E-2</v>
      </c>
      <c r="S7411" s="327">
        <v>1.9428211173397405E-2</v>
      </c>
      <c r="T7411" s="358">
        <v>0.2024064016540916</v>
      </c>
      <c r="U7411" s="358">
        <v>0.47459853852611161</v>
      </c>
      <c r="V7411" s="361">
        <v>0.14413287919960449</v>
      </c>
    </row>
    <row r="7412" spans="1:22" hidden="1" outlineLevel="1">
      <c r="A7412" s="65">
        <v>7403</v>
      </c>
      <c r="B7412" s="117">
        <v>1</v>
      </c>
      <c r="C7412" s="325">
        <v>1.5498755315005217E-4</v>
      </c>
      <c r="D7412" s="358">
        <v>1.1217988318399638E-4</v>
      </c>
      <c r="E7412" s="327">
        <v>1.3008952060805201E-4</v>
      </c>
      <c r="F7412" s="332">
        <v>0</v>
      </c>
      <c r="G7412" s="358">
        <v>0</v>
      </c>
      <c r="H7412" s="327">
        <v>0</v>
      </c>
      <c r="I7412" s="332">
        <v>1.3373632546072155E-4</v>
      </c>
      <c r="J7412" s="358">
        <v>0</v>
      </c>
      <c r="K7412" s="327">
        <v>1.0102780939023762E-4</v>
      </c>
      <c r="L7412" s="336">
        <v>1.8797434150238492E-4</v>
      </c>
      <c r="M7412" s="210">
        <v>1.1415525114155251E-4</v>
      </c>
      <c r="N7412" s="325">
        <v>0.52281114222611202</v>
      </c>
      <c r="O7412" s="358">
        <v>0.49910856417140959</v>
      </c>
      <c r="P7412" s="327">
        <v>0.52567544264768196</v>
      </c>
      <c r="Q7412" s="332">
        <v>3.2979664014146773E-2</v>
      </c>
      <c r="R7412" s="358">
        <v>7.0986912333862826E-2</v>
      </c>
      <c r="S7412" s="327">
        <v>5.6605132322583483E-2</v>
      </c>
      <c r="T7412" s="358">
        <v>0.17907997913788365</v>
      </c>
      <c r="U7412" s="358">
        <v>0.45199860812010634</v>
      </c>
      <c r="V7412" s="361">
        <v>0.19735340469886006</v>
      </c>
    </row>
    <row r="7413" spans="1:22" hidden="1" outlineLevel="1">
      <c r="A7413" s="65">
        <v>7404</v>
      </c>
      <c r="B7413" s="117">
        <v>1</v>
      </c>
      <c r="C7413" s="325">
        <v>1.5284371596287357E-4</v>
      </c>
      <c r="D7413" s="358">
        <v>1.1175216092575583E-4</v>
      </c>
      <c r="E7413" s="327">
        <v>1.2584747102300684E-4</v>
      </c>
      <c r="F7413" s="332">
        <v>0</v>
      </c>
      <c r="G7413" s="358">
        <v>0</v>
      </c>
      <c r="H7413" s="327">
        <v>0</v>
      </c>
      <c r="I7413" s="332">
        <v>8.4699672791790334E-5</v>
      </c>
      <c r="J7413" s="358">
        <v>0</v>
      </c>
      <c r="K7413" s="327">
        <v>9.8056403231701241E-5</v>
      </c>
      <c r="L7413" s="336">
        <v>2.0677177565262342E-4</v>
      </c>
      <c r="M7413" s="210">
        <v>1.1415525114155251E-4</v>
      </c>
      <c r="N7413" s="325">
        <v>0.53015875827901959</v>
      </c>
      <c r="O7413" s="358">
        <v>0.4537329604229155</v>
      </c>
      <c r="P7413" s="327">
        <v>0.54630240552797571</v>
      </c>
      <c r="Q7413" s="332">
        <v>3.2979664014146773E-2</v>
      </c>
      <c r="R7413" s="358">
        <v>9.6645381948586115E-2</v>
      </c>
      <c r="S7413" s="327">
        <v>8.8254043128059137E-2</v>
      </c>
      <c r="T7413" s="358">
        <v>0.12667398057008009</v>
      </c>
      <c r="U7413" s="358">
        <v>0.41685571633876806</v>
      </c>
      <c r="V7413" s="361">
        <v>0.21769187549645269</v>
      </c>
    </row>
    <row r="7414" spans="1:22" hidden="1" outlineLevel="1">
      <c r="A7414" s="65">
        <v>7405</v>
      </c>
      <c r="B7414" s="117">
        <v>1</v>
      </c>
      <c r="C7414" s="325">
        <v>1.5055612292932439E-4</v>
      </c>
      <c r="D7414" s="358">
        <v>1.1373523685032562E-4</v>
      </c>
      <c r="E7414" s="327">
        <v>1.2218918972948164E-4</v>
      </c>
      <c r="F7414" s="332">
        <v>0</v>
      </c>
      <c r="G7414" s="358">
        <v>1.9430981503806225E-4</v>
      </c>
      <c r="H7414" s="327">
        <v>0</v>
      </c>
      <c r="I7414" s="332">
        <v>0</v>
      </c>
      <c r="J7414" s="358">
        <v>0</v>
      </c>
      <c r="K7414" s="327">
        <v>9.5084997073164795E-5</v>
      </c>
      <c r="L7414" s="336">
        <v>1.8797434150238492E-4</v>
      </c>
      <c r="M7414" s="210">
        <v>1.1415525114155251E-4</v>
      </c>
      <c r="N7414" s="325">
        <v>0.47571103932285874</v>
      </c>
      <c r="O7414" s="358">
        <v>0.42465985015620683</v>
      </c>
      <c r="P7414" s="327">
        <v>0.52497490683523285</v>
      </c>
      <c r="Q7414" s="332">
        <v>3.2979664014146773E-2</v>
      </c>
      <c r="R7414" s="358">
        <v>0.10373919122402867</v>
      </c>
      <c r="S7414" s="327">
        <v>6.9990510899319083E-2</v>
      </c>
      <c r="T7414" s="358">
        <v>0.10000026872419203</v>
      </c>
      <c r="U7414" s="358">
        <v>0.36849186526991662</v>
      </c>
      <c r="V7414" s="361">
        <v>0.17608351744582265</v>
      </c>
    </row>
    <row r="7415" spans="1:22" hidden="1" outlineLevel="1">
      <c r="A7415" s="65">
        <v>7406</v>
      </c>
      <c r="B7415" s="117">
        <v>1</v>
      </c>
      <c r="C7415" s="325">
        <v>1.3756809472245223E-4</v>
      </c>
      <c r="D7415" s="358">
        <v>1.1496007786255989E-4</v>
      </c>
      <c r="E7415" s="327">
        <v>1.1882927889606667E-4</v>
      </c>
      <c r="F7415" s="332">
        <v>0</v>
      </c>
      <c r="G7415" s="358">
        <v>0</v>
      </c>
      <c r="H7415" s="327">
        <v>0</v>
      </c>
      <c r="I7415" s="332">
        <v>0</v>
      </c>
      <c r="J7415" s="358">
        <v>0</v>
      </c>
      <c r="K7415" s="327">
        <v>0</v>
      </c>
      <c r="L7415" s="336">
        <v>1.9032402077116473E-4</v>
      </c>
      <c r="M7415" s="210">
        <v>1.1415525114155251E-4</v>
      </c>
      <c r="N7415" s="325">
        <v>0.35927958494601642</v>
      </c>
      <c r="O7415" s="358">
        <v>0.33462364672020811</v>
      </c>
      <c r="P7415" s="327">
        <v>0.40326289168019086</v>
      </c>
      <c r="Q7415" s="332">
        <v>3.2979664014146773E-2</v>
      </c>
      <c r="R7415" s="358">
        <v>0.11811771115384555</v>
      </c>
      <c r="S7415" s="327">
        <v>7.2497104944698618E-2</v>
      </c>
      <c r="T7415" s="358">
        <v>6.0146605142688721E-2</v>
      </c>
      <c r="U7415" s="358">
        <v>0.28701911615626752</v>
      </c>
      <c r="V7415" s="361">
        <v>0.12869579663476569</v>
      </c>
    </row>
    <row r="7416" spans="1:22" hidden="1" outlineLevel="1">
      <c r="A7416" s="65">
        <v>7407</v>
      </c>
      <c r="B7416" s="117">
        <v>1</v>
      </c>
      <c r="C7416" s="325">
        <v>1.3853688412190614E-4</v>
      </c>
      <c r="D7416" s="358">
        <v>1.0733884489754661E-4</v>
      </c>
      <c r="E7416" s="327">
        <v>1.2109948891864435E-4</v>
      </c>
      <c r="F7416" s="332">
        <v>0</v>
      </c>
      <c r="G7416" s="358">
        <v>0</v>
      </c>
      <c r="H7416" s="327">
        <v>0</v>
      </c>
      <c r="I7416" s="332">
        <v>0</v>
      </c>
      <c r="J7416" s="358">
        <v>0</v>
      </c>
      <c r="K7416" s="327">
        <v>0</v>
      </c>
      <c r="L7416" s="336">
        <v>2.1382081345896285E-4</v>
      </c>
      <c r="M7416" s="210">
        <v>1.1415525114155251E-4</v>
      </c>
      <c r="N7416" s="325">
        <v>0.16541556139622574</v>
      </c>
      <c r="O7416" s="358">
        <v>0.16985574785974819</v>
      </c>
      <c r="P7416" s="327">
        <v>0.20323949979639422</v>
      </c>
      <c r="Q7416" s="332">
        <v>3.2979664014146773E-2</v>
      </c>
      <c r="R7416" s="358">
        <v>0.1433030824480708</v>
      </c>
      <c r="S7416" s="327">
        <v>5.7187471794912174E-2</v>
      </c>
      <c r="T7416" s="358">
        <v>6.1192633058213743E-2</v>
      </c>
      <c r="U7416" s="358">
        <v>0.26125519549342147</v>
      </c>
      <c r="V7416" s="361">
        <v>6.2301072483736133E-2</v>
      </c>
    </row>
    <row r="7417" spans="1:22" hidden="1" outlineLevel="1">
      <c r="A7417" s="65">
        <v>7408</v>
      </c>
      <c r="B7417" s="117">
        <v>1</v>
      </c>
      <c r="C7417" s="325">
        <v>1.4267455239570274E-4</v>
      </c>
      <c r="D7417" s="358">
        <v>1.0928303698045817E-4</v>
      </c>
      <c r="E7417" s="327">
        <v>1.2680744554683971E-4</v>
      </c>
      <c r="F7417" s="332">
        <v>0</v>
      </c>
      <c r="G7417" s="358">
        <v>0</v>
      </c>
      <c r="H7417" s="327">
        <v>0</v>
      </c>
      <c r="I7417" s="332">
        <v>0</v>
      </c>
      <c r="J7417" s="358">
        <v>0</v>
      </c>
      <c r="K7417" s="327">
        <v>0</v>
      </c>
      <c r="L7417" s="336">
        <v>2.2321953053408208E-4</v>
      </c>
      <c r="M7417" s="210">
        <v>1.1415525114155251E-4</v>
      </c>
      <c r="N7417" s="325">
        <v>2.2231248570335576E-2</v>
      </c>
      <c r="O7417" s="358">
        <v>3.5364688268769193E-2</v>
      </c>
      <c r="P7417" s="327">
        <v>2.9830815357296335E-2</v>
      </c>
      <c r="Q7417" s="332">
        <v>3.2979664014146773E-2</v>
      </c>
      <c r="R7417" s="358">
        <v>0.14967386767591506</v>
      </c>
      <c r="S7417" s="327">
        <v>4.7026061174639415E-2</v>
      </c>
      <c r="T7417" s="358">
        <v>8.4728261157526699E-2</v>
      </c>
      <c r="U7417" s="358">
        <v>0.3380949588738395</v>
      </c>
      <c r="V7417" s="361">
        <v>2.1297371673034489E-3</v>
      </c>
    </row>
    <row r="7418" spans="1:22" hidden="1" outlineLevel="1">
      <c r="A7418" s="65">
        <v>7409</v>
      </c>
      <c r="B7418" s="117">
        <v>1</v>
      </c>
      <c r="C7418" s="325">
        <v>1.470997323622405E-4</v>
      </c>
      <c r="D7418" s="358">
        <v>1.107022972009836E-4</v>
      </c>
      <c r="E7418" s="327">
        <v>1.3125705719109197E-4</v>
      </c>
      <c r="F7418" s="332">
        <v>0</v>
      </c>
      <c r="G7418" s="358">
        <v>0</v>
      </c>
      <c r="H7418" s="327">
        <v>0</v>
      </c>
      <c r="I7418" s="332">
        <v>0</v>
      </c>
      <c r="J7418" s="358">
        <v>0</v>
      </c>
      <c r="K7418" s="327">
        <v>1.0399921554877401E-4</v>
      </c>
      <c r="L7418" s="336">
        <v>2.2321953053408208E-4</v>
      </c>
      <c r="M7418" s="210">
        <v>1.1415525114155251E-4</v>
      </c>
      <c r="N7418" s="325">
        <v>0</v>
      </c>
      <c r="O7418" s="358">
        <v>0</v>
      </c>
      <c r="P7418" s="327">
        <v>0</v>
      </c>
      <c r="Q7418" s="332">
        <v>3.2979664014146773E-2</v>
      </c>
      <c r="R7418" s="358">
        <v>0.15997556147183975</v>
      </c>
      <c r="S7418" s="327">
        <v>8.4920356234908803E-2</v>
      </c>
      <c r="T7418" s="358">
        <v>0.13891250718172282</v>
      </c>
      <c r="U7418" s="358">
        <v>0.42352269580853957</v>
      </c>
      <c r="V7418" s="361">
        <v>0</v>
      </c>
    </row>
    <row r="7419" spans="1:22" hidden="1" outlineLevel="1">
      <c r="A7419" s="65">
        <v>7410</v>
      </c>
      <c r="B7419" s="117">
        <v>1</v>
      </c>
      <c r="C7419" s="325">
        <v>1.5158741487067851E-4</v>
      </c>
      <c r="D7419" s="358">
        <v>1.1904288123667414E-4</v>
      </c>
      <c r="E7419" s="327">
        <v>1.3619962872596112E-4</v>
      </c>
      <c r="F7419" s="332">
        <v>0</v>
      </c>
      <c r="G7419" s="358">
        <v>0</v>
      </c>
      <c r="H7419" s="327">
        <v>0</v>
      </c>
      <c r="I7419" s="332">
        <v>0</v>
      </c>
      <c r="J7419" s="358">
        <v>0</v>
      </c>
      <c r="K7419" s="327">
        <v>1.099420278658468E-4</v>
      </c>
      <c r="L7419" s="336">
        <v>1.644775488145868E-4</v>
      </c>
      <c r="M7419" s="210">
        <v>1.1415525114155251E-4</v>
      </c>
      <c r="N7419" s="325">
        <v>0</v>
      </c>
      <c r="O7419" s="358">
        <v>0</v>
      </c>
      <c r="P7419" s="327">
        <v>0</v>
      </c>
      <c r="Q7419" s="332">
        <v>3.2979664014146773E-2</v>
      </c>
      <c r="R7419" s="358">
        <v>0.16394600320802427</v>
      </c>
      <c r="S7419" s="327">
        <v>0.11213841842195407</v>
      </c>
      <c r="T7419" s="358">
        <v>0.18357789917464123</v>
      </c>
      <c r="U7419" s="358">
        <v>0.52454438472338327</v>
      </c>
      <c r="V7419" s="361">
        <v>0</v>
      </c>
    </row>
    <row r="7420" spans="1:22" hidden="1" outlineLevel="1">
      <c r="A7420" s="65">
        <v>7411</v>
      </c>
      <c r="B7420" s="117">
        <v>1</v>
      </c>
      <c r="C7420" s="325">
        <v>1.5891271278138793E-4</v>
      </c>
      <c r="D7420" s="358">
        <v>1.3239948084627648E-4</v>
      </c>
      <c r="E7420" s="327">
        <v>1.5018412246503969E-4</v>
      </c>
      <c r="F7420" s="332">
        <v>0</v>
      </c>
      <c r="G7420" s="358">
        <v>0</v>
      </c>
      <c r="H7420" s="327">
        <v>0</v>
      </c>
      <c r="I7420" s="332">
        <v>0</v>
      </c>
      <c r="J7420" s="358">
        <v>0</v>
      </c>
      <c r="K7420" s="327">
        <v>1.2479905865852881E-4</v>
      </c>
      <c r="L7420" s="336">
        <v>1.1748396343899057E-4</v>
      </c>
      <c r="M7420" s="210">
        <v>1.1415525114155251E-4</v>
      </c>
      <c r="N7420" s="325">
        <v>0</v>
      </c>
      <c r="O7420" s="358">
        <v>0</v>
      </c>
      <c r="P7420" s="327">
        <v>0</v>
      </c>
      <c r="Q7420" s="332">
        <v>3.2979664014146773E-2</v>
      </c>
      <c r="R7420" s="358">
        <v>0.16434387119277361</v>
      </c>
      <c r="S7420" s="327">
        <v>0.14031860789552475</v>
      </c>
      <c r="T7420" s="358">
        <v>0.28514720977212077</v>
      </c>
      <c r="U7420" s="358">
        <v>0.60556513522891231</v>
      </c>
      <c r="V7420" s="361">
        <v>0</v>
      </c>
    </row>
    <row r="7421" spans="1:22" hidden="1" outlineLevel="1">
      <c r="A7421" s="65">
        <v>7412</v>
      </c>
      <c r="B7421" s="117">
        <v>1</v>
      </c>
      <c r="C7421" s="325">
        <v>1.5816268227858491E-4</v>
      </c>
      <c r="D7421" s="358">
        <v>1.3459641789996654E-4</v>
      </c>
      <c r="E7421" s="327">
        <v>1.512997685332779E-4</v>
      </c>
      <c r="F7421" s="332">
        <v>0</v>
      </c>
      <c r="G7421" s="358">
        <v>0</v>
      </c>
      <c r="H7421" s="327">
        <v>0</v>
      </c>
      <c r="I7421" s="332">
        <v>0</v>
      </c>
      <c r="J7421" s="358">
        <v>0</v>
      </c>
      <c r="K7421" s="327">
        <v>1.4262749560974724E-4</v>
      </c>
      <c r="L7421" s="336">
        <v>8.811297257924293E-5</v>
      </c>
      <c r="M7421" s="210">
        <v>1.1415525114155251E-4</v>
      </c>
      <c r="N7421" s="325">
        <v>0</v>
      </c>
      <c r="O7421" s="358">
        <v>0</v>
      </c>
      <c r="P7421" s="327">
        <v>0</v>
      </c>
      <c r="Q7421" s="332">
        <v>3.2979664014146773E-2</v>
      </c>
      <c r="R7421" s="358">
        <v>0.16515909622317523</v>
      </c>
      <c r="S7421" s="327">
        <v>0.15596582714219775</v>
      </c>
      <c r="T7421" s="358">
        <v>0.32092136448307651</v>
      </c>
      <c r="U7421" s="358">
        <v>0.63291105102017875</v>
      </c>
      <c r="V7421" s="361">
        <v>0</v>
      </c>
    </row>
    <row r="7422" spans="1:22" hidden="1" outlineLevel="1">
      <c r="A7422" s="65">
        <v>7413</v>
      </c>
      <c r="B7422" s="117">
        <v>1</v>
      </c>
      <c r="C7422" s="325">
        <v>1.5096863970586605E-4</v>
      </c>
      <c r="D7422" s="358">
        <v>1.3500469823737795E-4</v>
      </c>
      <c r="E7422" s="327">
        <v>1.4742095255184515E-4</v>
      </c>
      <c r="F7422" s="332">
        <v>0</v>
      </c>
      <c r="G7422" s="358">
        <v>0</v>
      </c>
      <c r="H7422" s="327">
        <v>0</v>
      </c>
      <c r="I7422" s="332">
        <v>7.5783917761075554E-5</v>
      </c>
      <c r="J7422" s="358">
        <v>0</v>
      </c>
      <c r="K7422" s="327">
        <v>1.3965608945121081E-4</v>
      </c>
      <c r="L7422" s="336">
        <v>5.8741981719495287E-5</v>
      </c>
      <c r="M7422" s="210">
        <v>1.1415525114155251E-4</v>
      </c>
      <c r="N7422" s="325">
        <v>0</v>
      </c>
      <c r="O7422" s="358">
        <v>0</v>
      </c>
      <c r="P7422" s="327">
        <v>0</v>
      </c>
      <c r="Q7422" s="332">
        <v>3.2979664014146773E-2</v>
      </c>
      <c r="R7422" s="358">
        <v>0.18511273402967768</v>
      </c>
      <c r="S7422" s="327">
        <v>0.18222176204271759</v>
      </c>
      <c r="T7422" s="358">
        <v>0.2606701565488353</v>
      </c>
      <c r="U7422" s="358">
        <v>0.60285314358019182</v>
      </c>
      <c r="V7422" s="361">
        <v>0</v>
      </c>
    </row>
    <row r="7423" spans="1:22" hidden="1" outlineLevel="1">
      <c r="A7423" s="65">
        <v>7414</v>
      </c>
      <c r="B7423" s="117">
        <v>1</v>
      </c>
      <c r="C7423" s="325">
        <v>1.3950567352136002E-4</v>
      </c>
      <c r="D7423" s="358">
        <v>1.3342990265021961E-4</v>
      </c>
      <c r="E7423" s="327">
        <v>1.3830119457543304E-4</v>
      </c>
      <c r="F7423" s="332">
        <v>0</v>
      </c>
      <c r="G7423" s="358">
        <v>0</v>
      </c>
      <c r="H7423" s="327">
        <v>0</v>
      </c>
      <c r="I7423" s="332">
        <v>8.6928611549469016E-5</v>
      </c>
      <c r="J7423" s="358">
        <v>0</v>
      </c>
      <c r="K7423" s="327">
        <v>1.5748452640242924E-4</v>
      </c>
      <c r="L7423" s="336">
        <v>3.7594868300476983E-5</v>
      </c>
      <c r="M7423" s="210">
        <v>1.1415525114155251E-4</v>
      </c>
      <c r="N7423" s="325">
        <v>0</v>
      </c>
      <c r="O7423" s="358">
        <v>0</v>
      </c>
      <c r="P7423" s="327">
        <v>0</v>
      </c>
      <c r="Q7423" s="332">
        <v>3.2979664014146773E-2</v>
      </c>
      <c r="R7423" s="358">
        <v>0.18976938784661262</v>
      </c>
      <c r="S7423" s="327">
        <v>0.16131660132984338</v>
      </c>
      <c r="T7423" s="358">
        <v>0.19979133186527906</v>
      </c>
      <c r="U7423" s="358">
        <v>0.50815943517902951</v>
      </c>
      <c r="V7423" s="361">
        <v>0</v>
      </c>
    </row>
    <row r="7424" spans="1:22" hidden="1" outlineLevel="1">
      <c r="A7424" s="65">
        <v>7415</v>
      </c>
      <c r="B7424" s="117">
        <v>1</v>
      </c>
      <c r="C7424" s="325">
        <v>1.2727392607148091E-4</v>
      </c>
      <c r="D7424" s="358">
        <v>1.2215358856933263E-4</v>
      </c>
      <c r="E7424" s="327">
        <v>1.2663880137373391E-4</v>
      </c>
      <c r="F7424" s="332">
        <v>0</v>
      </c>
      <c r="G7424" s="358">
        <v>0</v>
      </c>
      <c r="H7424" s="327">
        <v>0</v>
      </c>
      <c r="I7424" s="332">
        <v>1.0030224409554116E-4</v>
      </c>
      <c r="J7424" s="358">
        <v>0</v>
      </c>
      <c r="K7424" s="327">
        <v>1.6045593256096565E-4</v>
      </c>
      <c r="L7424" s="336">
        <v>2.3496792687798115E-5</v>
      </c>
      <c r="M7424" s="210">
        <v>1.1415525114155251E-4</v>
      </c>
      <c r="N7424" s="325">
        <v>0</v>
      </c>
      <c r="O7424" s="358">
        <v>0</v>
      </c>
      <c r="P7424" s="327">
        <v>0</v>
      </c>
      <c r="Q7424" s="332">
        <v>6.5959328028293546E-2</v>
      </c>
      <c r="R7424" s="358">
        <v>0.1817124803697438</v>
      </c>
      <c r="S7424" s="327">
        <v>0.14665682487176293</v>
      </c>
      <c r="T7424" s="358">
        <v>0.13148570898149517</v>
      </c>
      <c r="U7424" s="358">
        <v>0.40499075287561531</v>
      </c>
      <c r="V7424" s="361">
        <v>0</v>
      </c>
    </row>
    <row r="7425" spans="1:22" hidden="1" outlineLevel="1">
      <c r="A7425" s="65">
        <v>7416</v>
      </c>
      <c r="B7425" s="117">
        <v>1</v>
      </c>
      <c r="C7425" s="325">
        <v>1.1206080737295985E-4</v>
      </c>
      <c r="D7425" s="358">
        <v>1.0899140816802144E-4</v>
      </c>
      <c r="E7425" s="327">
        <v>1.1360130952978775E-4</v>
      </c>
      <c r="F7425" s="332">
        <v>0</v>
      </c>
      <c r="G7425" s="358">
        <v>0</v>
      </c>
      <c r="H7425" s="327">
        <v>0</v>
      </c>
      <c r="I7425" s="332">
        <v>1.2927844794536418E-4</v>
      </c>
      <c r="J7425" s="358">
        <v>1.3277095448340412E-4</v>
      </c>
      <c r="K7425" s="327">
        <v>1.4857030792682002E-4</v>
      </c>
      <c r="L7425" s="336">
        <v>9.3987170751192458E-6</v>
      </c>
      <c r="M7425" s="210">
        <v>1.1415525114155251E-4</v>
      </c>
      <c r="N7425" s="325">
        <v>0</v>
      </c>
      <c r="O7425" s="358">
        <v>0</v>
      </c>
      <c r="P7425" s="327">
        <v>0</v>
      </c>
      <c r="Q7425" s="332">
        <v>9.8938992042440319E-2</v>
      </c>
      <c r="R7425" s="358">
        <v>0.19939667508939513</v>
      </c>
      <c r="S7425" s="327">
        <v>0.16762950280401445</v>
      </c>
      <c r="T7425" s="358">
        <v>5.9623591184926203E-2</v>
      </c>
      <c r="U7425" s="358">
        <v>0.29752808379505996</v>
      </c>
      <c r="V7425" s="361">
        <v>0</v>
      </c>
    </row>
    <row r="7426" spans="1:22" hidden="1" outlineLevel="1">
      <c r="A7426" s="65">
        <v>7417</v>
      </c>
      <c r="B7426" s="117">
        <v>1</v>
      </c>
      <c r="C7426" s="325">
        <v>1.0131662042030671E-4</v>
      </c>
      <c r="D7426" s="358">
        <v>9.7579000641330639E-5</v>
      </c>
      <c r="E7426" s="327">
        <v>1.0114758597736155E-4</v>
      </c>
      <c r="F7426" s="332">
        <v>0</v>
      </c>
      <c r="G7426" s="358">
        <v>0</v>
      </c>
      <c r="H7426" s="327">
        <v>0</v>
      </c>
      <c r="I7426" s="332">
        <v>1.6048359055286583E-4</v>
      </c>
      <c r="J7426" s="358">
        <v>1.38936788282943E-4</v>
      </c>
      <c r="K7426" s="327">
        <v>1.7234155719511124E-4</v>
      </c>
      <c r="L7426" s="336">
        <v>5.8741981719495289E-6</v>
      </c>
      <c r="M7426" s="210">
        <v>1.1415525114155251E-4</v>
      </c>
      <c r="N7426" s="325">
        <v>0</v>
      </c>
      <c r="O7426" s="358">
        <v>0</v>
      </c>
      <c r="P7426" s="327">
        <v>0</v>
      </c>
      <c r="Q7426" s="332">
        <v>9.8938992042440319E-2</v>
      </c>
      <c r="R7426" s="358">
        <v>0.20252108834123211</v>
      </c>
      <c r="S7426" s="327">
        <v>0.18609558669088641</v>
      </c>
      <c r="T7426" s="358">
        <v>5.251060135935607E-2</v>
      </c>
      <c r="U7426" s="358">
        <v>0.26860017287537313</v>
      </c>
      <c r="V7426" s="361">
        <v>0</v>
      </c>
    </row>
    <row r="7427" spans="1:22" hidden="1" outlineLevel="1">
      <c r="A7427" s="65">
        <v>7418</v>
      </c>
      <c r="B7427" s="117">
        <v>1</v>
      </c>
      <c r="C7427" s="325">
        <v>9.2966280822433196E-5</v>
      </c>
      <c r="D7427" s="358">
        <v>8.8421855930817243E-5</v>
      </c>
      <c r="E7427" s="327">
        <v>8.904412339984733E-5</v>
      </c>
      <c r="F7427" s="332">
        <v>0</v>
      </c>
      <c r="G7427" s="358">
        <v>0</v>
      </c>
      <c r="H7427" s="327">
        <v>0</v>
      </c>
      <c r="I7427" s="332">
        <v>1.5156783552215111E-4</v>
      </c>
      <c r="J7427" s="358">
        <v>1.7963129135989961E-4</v>
      </c>
      <c r="K7427" s="327">
        <v>1.7828436951218402E-4</v>
      </c>
      <c r="L7427" s="336">
        <v>2.3496792687798115E-6</v>
      </c>
      <c r="M7427" s="210">
        <v>1.1415525114155251E-4</v>
      </c>
      <c r="N7427" s="325">
        <v>0</v>
      </c>
      <c r="O7427" s="358">
        <v>0</v>
      </c>
      <c r="P7427" s="327">
        <v>0</v>
      </c>
      <c r="Q7427" s="332">
        <v>0.13191865605658709</v>
      </c>
      <c r="R7427" s="358">
        <v>0.2154634806016068</v>
      </c>
      <c r="S7427" s="327">
        <v>0.2076506040954666</v>
      </c>
      <c r="T7427" s="358">
        <v>2.510466997260051E-2</v>
      </c>
      <c r="U7427" s="358">
        <v>0.22091431971870196</v>
      </c>
      <c r="V7427" s="361">
        <v>0</v>
      </c>
    </row>
    <row r="7428" spans="1:22" hidden="1" outlineLevel="1">
      <c r="A7428" s="65">
        <v>7419</v>
      </c>
      <c r="B7428" s="117">
        <v>1</v>
      </c>
      <c r="C7428" s="325">
        <v>8.7959827216223095E-5</v>
      </c>
      <c r="D7428" s="358">
        <v>8.0897832569949555E-5</v>
      </c>
      <c r="E7428" s="327">
        <v>8.2752398480132012E-5</v>
      </c>
      <c r="F7428" s="332">
        <v>0</v>
      </c>
      <c r="G7428" s="358">
        <v>0</v>
      </c>
      <c r="H7428" s="327">
        <v>0</v>
      </c>
      <c r="I7428" s="332">
        <v>1.6271252931054456E-4</v>
      </c>
      <c r="J7428" s="358">
        <v>1.7880918018662779E-4</v>
      </c>
      <c r="K7428" s="327">
        <v>1.9016999414632964E-4</v>
      </c>
      <c r="L7428" s="336">
        <v>1.1748396343899057E-6</v>
      </c>
      <c r="M7428" s="210">
        <v>1.1415525114155251E-4</v>
      </c>
      <c r="N7428" s="325">
        <v>0</v>
      </c>
      <c r="O7428" s="358">
        <v>0</v>
      </c>
      <c r="P7428" s="327">
        <v>0</v>
      </c>
      <c r="Q7428" s="332">
        <v>6.5959328028293546E-2</v>
      </c>
      <c r="R7428" s="358">
        <v>0.22240773933232824</v>
      </c>
      <c r="S7428" s="327">
        <v>0.21214896993327426</v>
      </c>
      <c r="T7428" s="358">
        <v>3.0753220716435627E-2</v>
      </c>
      <c r="U7428" s="358">
        <v>0.20068738200532718</v>
      </c>
      <c r="V7428" s="361">
        <v>0</v>
      </c>
    </row>
    <row r="7429" spans="1:22" hidden="1" outlineLevel="1">
      <c r="A7429" s="65">
        <v>7420</v>
      </c>
      <c r="B7429" s="117">
        <v>1</v>
      </c>
      <c r="C7429" s="325">
        <v>8.4553438682659427E-5</v>
      </c>
      <c r="D7429" s="358">
        <v>7.9361920824449434E-5</v>
      </c>
      <c r="E7429" s="327">
        <v>7.9625994963325011E-5</v>
      </c>
      <c r="F7429" s="332">
        <v>0</v>
      </c>
      <c r="G7429" s="358">
        <v>0</v>
      </c>
      <c r="H7429" s="327">
        <v>0</v>
      </c>
      <c r="I7429" s="332">
        <v>1.7162828434125931E-4</v>
      </c>
      <c r="J7429" s="358">
        <v>1.8826345867925409E-4</v>
      </c>
      <c r="K7429" s="327">
        <v>1.8719858798779324E-4</v>
      </c>
      <c r="L7429" s="336">
        <v>1.409807561267887E-5</v>
      </c>
      <c r="M7429" s="210">
        <v>1.1415525114155251E-4</v>
      </c>
      <c r="N7429" s="325">
        <v>0</v>
      </c>
      <c r="O7429" s="358">
        <v>0</v>
      </c>
      <c r="P7429" s="327">
        <v>0</v>
      </c>
      <c r="Q7429" s="332">
        <v>3.2979664014146773E-2</v>
      </c>
      <c r="R7429" s="358">
        <v>0.23699434325461166</v>
      </c>
      <c r="S7429" s="327">
        <v>0.22714633248824137</v>
      </c>
      <c r="T7429" s="358">
        <v>2.7719739761413061E-2</v>
      </c>
      <c r="U7429" s="358">
        <v>0.19413340218758565</v>
      </c>
      <c r="V7429" s="361">
        <v>0</v>
      </c>
    </row>
    <row r="7430" spans="1:22" hidden="1" outlineLevel="1">
      <c r="A7430" s="65">
        <v>7421</v>
      </c>
      <c r="B7430" s="117">
        <v>1</v>
      </c>
      <c r="C7430" s="325">
        <v>8.3359640132364636E-5</v>
      </c>
      <c r="D7430" s="358">
        <v>7.7923218683094886E-5</v>
      </c>
      <c r="E7430" s="327">
        <v>7.8601157295989942E-5</v>
      </c>
      <c r="F7430" s="332">
        <v>0</v>
      </c>
      <c r="G7430" s="358">
        <v>0</v>
      </c>
      <c r="H7430" s="327">
        <v>0</v>
      </c>
      <c r="I7430" s="332">
        <v>1.6939934558358061E-4</v>
      </c>
      <c r="J7430" s="358">
        <v>1.6195590113455481E-4</v>
      </c>
      <c r="K7430" s="327">
        <v>1.8422718182925681E-4</v>
      </c>
      <c r="L7430" s="336">
        <v>3.7594868300476983E-5</v>
      </c>
      <c r="M7430" s="210">
        <v>1.1415525114155251E-4</v>
      </c>
      <c r="N7430" s="325">
        <v>0</v>
      </c>
      <c r="O7430" s="358">
        <v>0</v>
      </c>
      <c r="P7430" s="327">
        <v>0</v>
      </c>
      <c r="Q7430" s="332">
        <v>3.2979664014146773E-2</v>
      </c>
      <c r="R7430" s="358">
        <v>0.22554374826445464</v>
      </c>
      <c r="S7430" s="327">
        <v>0.26882161947523509</v>
      </c>
      <c r="T7430" s="358">
        <v>2.0502147144290418E-2</v>
      </c>
      <c r="U7430" s="358">
        <v>0.1931164053193154</v>
      </c>
      <c r="V7430" s="361">
        <v>0</v>
      </c>
    </row>
    <row r="7431" spans="1:22" hidden="1" outlineLevel="1">
      <c r="A7431" s="65">
        <v>7422</v>
      </c>
      <c r="B7431" s="117">
        <v>1</v>
      </c>
      <c r="C7431" s="325">
        <v>8.5353471218982638E-5</v>
      </c>
      <c r="D7431" s="358">
        <v>7.8739779357917726E-5</v>
      </c>
      <c r="E7431" s="327">
        <v>7.8899527756100152E-5</v>
      </c>
      <c r="F7431" s="332">
        <v>0</v>
      </c>
      <c r="G7431" s="358">
        <v>0</v>
      </c>
      <c r="H7431" s="327">
        <v>0</v>
      </c>
      <c r="I7431" s="332">
        <v>1.6494146806822325E-4</v>
      </c>
      <c r="J7431" s="358">
        <v>1.7469862432026854E-4</v>
      </c>
      <c r="K7431" s="327">
        <v>1.7531296335364765E-4</v>
      </c>
      <c r="L7431" s="336">
        <v>9.3987170751192462E-5</v>
      </c>
      <c r="M7431" s="210">
        <v>1.1415525114155251E-4</v>
      </c>
      <c r="N7431" s="325">
        <v>0</v>
      </c>
      <c r="O7431" s="358">
        <v>7.4785296615511828E-4</v>
      </c>
      <c r="P7431" s="327">
        <v>0</v>
      </c>
      <c r="Q7431" s="332">
        <v>3.2979664014146773E-2</v>
      </c>
      <c r="R7431" s="358">
        <v>0.21690163319702849</v>
      </c>
      <c r="S7431" s="327">
        <v>0.26051694620863591</v>
      </c>
      <c r="T7431" s="358">
        <v>3.221765979817065E-2</v>
      </c>
      <c r="U7431" s="358">
        <v>0.20306037469795776</v>
      </c>
      <c r="V7431" s="361">
        <v>0</v>
      </c>
    </row>
    <row r="7432" spans="1:22" hidden="1" outlineLevel="1">
      <c r="A7432" s="65">
        <v>7423</v>
      </c>
      <c r="B7432" s="117">
        <v>1</v>
      </c>
      <c r="C7432" s="325">
        <v>9.1309963462076548E-5</v>
      </c>
      <c r="D7432" s="358">
        <v>8.2628163523740836E-5</v>
      </c>
      <c r="E7432" s="327">
        <v>8.3530756202158653E-5</v>
      </c>
      <c r="F7432" s="332">
        <v>0</v>
      </c>
      <c r="G7432" s="358">
        <v>0</v>
      </c>
      <c r="H7432" s="327">
        <v>0</v>
      </c>
      <c r="I7432" s="332">
        <v>1.8277297812965276E-4</v>
      </c>
      <c r="J7432" s="358">
        <v>1.644222346543704E-4</v>
      </c>
      <c r="K7432" s="327">
        <v>1.7531296335364765E-4</v>
      </c>
      <c r="L7432" s="336">
        <v>1.8210014333043539E-4</v>
      </c>
      <c r="M7432" s="210">
        <v>1.1415525114155251E-4</v>
      </c>
      <c r="N7432" s="325">
        <v>1.3188028812910936E-2</v>
      </c>
      <c r="O7432" s="358">
        <v>7.5368697211404989E-2</v>
      </c>
      <c r="P7432" s="327">
        <v>5.1229645409089759E-2</v>
      </c>
      <c r="Q7432" s="332">
        <v>3.2979664014146773E-2</v>
      </c>
      <c r="R7432" s="358">
        <v>0.21616003021530328</v>
      </c>
      <c r="S7432" s="327">
        <v>0.24064143000166444</v>
      </c>
      <c r="T7432" s="358">
        <v>3.4205112837668195E-2</v>
      </c>
      <c r="U7432" s="358">
        <v>0.21119634964411968</v>
      </c>
      <c r="V7432" s="361">
        <v>0</v>
      </c>
    </row>
    <row r="7433" spans="1:22" hidden="1" outlineLevel="1">
      <c r="A7433" s="65">
        <v>7424</v>
      </c>
      <c r="B7433" s="117">
        <v>1</v>
      </c>
      <c r="C7433" s="325">
        <v>1.1033573721651293E-4</v>
      </c>
      <c r="D7433" s="358">
        <v>9.1279818292697225E-5</v>
      </c>
      <c r="E7433" s="327">
        <v>9.5789890324078189E-5</v>
      </c>
      <c r="F7433" s="332">
        <v>0</v>
      </c>
      <c r="G7433" s="358">
        <v>0</v>
      </c>
      <c r="H7433" s="327">
        <v>0</v>
      </c>
      <c r="I7433" s="332">
        <v>1.8277297812965276E-4</v>
      </c>
      <c r="J7433" s="358">
        <v>0</v>
      </c>
      <c r="K7433" s="327">
        <v>1.218276524999924E-4</v>
      </c>
      <c r="L7433" s="336">
        <v>1.5860335064263727E-4</v>
      </c>
      <c r="M7433" s="210">
        <v>1.1415525114155251E-4</v>
      </c>
      <c r="N7433" s="325">
        <v>0.14525671735363332</v>
      </c>
      <c r="O7433" s="358">
        <v>0.26456070859952868</v>
      </c>
      <c r="P7433" s="327">
        <v>0.25638234593370079</v>
      </c>
      <c r="Q7433" s="332">
        <v>3.2979664014146773E-2</v>
      </c>
      <c r="R7433" s="358">
        <v>0.19961237352853226</v>
      </c>
      <c r="S7433" s="327">
        <v>0.22358477843489194</v>
      </c>
      <c r="T7433" s="358">
        <v>5.6799315813008656E-2</v>
      </c>
      <c r="U7433" s="358">
        <v>0.27086016591597373</v>
      </c>
      <c r="V7433" s="361">
        <v>0</v>
      </c>
    </row>
    <row r="7434" spans="1:22" hidden="1" outlineLevel="1">
      <c r="A7434" s="65">
        <v>7425</v>
      </c>
      <c r="B7434" s="117">
        <v>1</v>
      </c>
      <c r="C7434" s="325">
        <v>1.3092407451845557E-4</v>
      </c>
      <c r="D7434" s="358">
        <v>1.0473362750644514E-4</v>
      </c>
      <c r="E7434" s="327">
        <v>1.1118840059150516E-4</v>
      </c>
      <c r="F7434" s="332">
        <v>0</v>
      </c>
      <c r="G7434" s="358">
        <v>0</v>
      </c>
      <c r="H7434" s="327">
        <v>0</v>
      </c>
      <c r="I7434" s="332">
        <v>1.6939934558358061E-4</v>
      </c>
      <c r="J7434" s="358">
        <v>0</v>
      </c>
      <c r="K7434" s="327">
        <v>1.1885624634145602E-4</v>
      </c>
      <c r="L7434" s="336">
        <v>1.4685495429873823E-4</v>
      </c>
      <c r="M7434" s="210">
        <v>1.1415525114155251E-4</v>
      </c>
      <c r="N7434" s="325">
        <v>0.3470335581911706</v>
      </c>
      <c r="O7434" s="358">
        <v>0.397074858162143</v>
      </c>
      <c r="P7434" s="327">
        <v>0.45249458846127966</v>
      </c>
      <c r="Q7434" s="332">
        <v>3.2979664014146773E-2</v>
      </c>
      <c r="R7434" s="358">
        <v>0.17920596491514096</v>
      </c>
      <c r="S7434" s="327">
        <v>0.12527904362324754</v>
      </c>
      <c r="T7434" s="358">
        <v>0.13577442343514776</v>
      </c>
      <c r="U7434" s="358">
        <v>0.41606471877455786</v>
      </c>
      <c r="V7434" s="361">
        <v>5.0950007025079826E-2</v>
      </c>
    </row>
    <row r="7435" spans="1:22" hidden="1" outlineLevel="1">
      <c r="A7435" s="65">
        <v>7426</v>
      </c>
      <c r="B7435" s="117">
        <v>1</v>
      </c>
      <c r="C7435" s="325">
        <v>1.4888730506058768E-4</v>
      </c>
      <c r="D7435" s="358">
        <v>1.1208267357985079E-4</v>
      </c>
      <c r="E7435" s="327">
        <v>1.2730040543745656E-4</v>
      </c>
      <c r="F7435" s="332">
        <v>0</v>
      </c>
      <c r="G7435" s="358">
        <v>0</v>
      </c>
      <c r="H7435" s="327">
        <v>0</v>
      </c>
      <c r="I7435" s="332">
        <v>1.6048359055286583E-4</v>
      </c>
      <c r="J7435" s="358">
        <v>0</v>
      </c>
      <c r="K7435" s="327">
        <v>0</v>
      </c>
      <c r="L7435" s="336">
        <v>1.644775488145868E-4</v>
      </c>
      <c r="M7435" s="210">
        <v>1.1415525114155251E-4</v>
      </c>
      <c r="N7435" s="325">
        <v>0.46892862450479023</v>
      </c>
      <c r="O7435" s="358">
        <v>0.48637692424601026</v>
      </c>
      <c r="P7435" s="327">
        <v>0.54091093101590426</v>
      </c>
      <c r="Q7435" s="332">
        <v>3.2979664014146773E-2</v>
      </c>
      <c r="R7435" s="358">
        <v>0.14945341770050855</v>
      </c>
      <c r="S7435" s="327">
        <v>7.7603125756902133E-2</v>
      </c>
      <c r="T7435" s="358">
        <v>0.15763640686962072</v>
      </c>
      <c r="U7435" s="358">
        <v>0.49821546580038711</v>
      </c>
      <c r="V7435" s="361">
        <v>0.1068762209817925</v>
      </c>
    </row>
    <row r="7436" spans="1:22" hidden="1" outlineLevel="1">
      <c r="A7436" s="65">
        <v>7427</v>
      </c>
      <c r="B7436" s="117">
        <v>1</v>
      </c>
      <c r="C7436" s="325">
        <v>1.502373599656331E-4</v>
      </c>
      <c r="D7436" s="358">
        <v>1.1278258272969896E-4</v>
      </c>
      <c r="E7436" s="327">
        <v>1.3425373442089452E-4</v>
      </c>
      <c r="F7436" s="332">
        <v>0</v>
      </c>
      <c r="G7436" s="358">
        <v>0</v>
      </c>
      <c r="H7436" s="327">
        <v>0</v>
      </c>
      <c r="I7436" s="332">
        <v>1.2482057043000677E-4</v>
      </c>
      <c r="J7436" s="358">
        <v>0</v>
      </c>
      <c r="K7436" s="327">
        <v>0</v>
      </c>
      <c r="L7436" s="336">
        <v>1.8797434150238492E-4</v>
      </c>
      <c r="M7436" s="210">
        <v>1.1415525114155251E-4</v>
      </c>
      <c r="N7436" s="325">
        <v>0.52507194716546823</v>
      </c>
      <c r="O7436" s="358">
        <v>0.48963351458310683</v>
      </c>
      <c r="P7436" s="327">
        <v>0.60650421232889173</v>
      </c>
      <c r="Q7436" s="332">
        <v>3.2979664014146773E-2</v>
      </c>
      <c r="R7436" s="358">
        <v>0.1621547565936548</v>
      </c>
      <c r="S7436" s="327">
        <v>0.10753033364745884</v>
      </c>
      <c r="T7436" s="358">
        <v>0.13200872293925767</v>
      </c>
      <c r="U7436" s="358">
        <v>0.454710599768827</v>
      </c>
      <c r="V7436" s="361">
        <v>0.14986643459337087</v>
      </c>
    </row>
    <row r="7437" spans="1:22" hidden="1" outlineLevel="1">
      <c r="A7437" s="65">
        <v>7428</v>
      </c>
      <c r="B7437" s="117">
        <v>1</v>
      </c>
      <c r="C7437" s="325">
        <v>1.4811852379521459E-4</v>
      </c>
      <c r="D7437" s="358">
        <v>1.0926359505962905E-4</v>
      </c>
      <c r="E7437" s="327">
        <v>1.3381266504507944E-4</v>
      </c>
      <c r="F7437" s="332">
        <v>0</v>
      </c>
      <c r="G7437" s="358">
        <v>0</v>
      </c>
      <c r="H7437" s="327">
        <v>0</v>
      </c>
      <c r="I7437" s="332">
        <v>7.3554979003396872E-5</v>
      </c>
      <c r="J7437" s="358">
        <v>0</v>
      </c>
      <c r="K7437" s="327">
        <v>0</v>
      </c>
      <c r="L7437" s="336">
        <v>2.0677177565262342E-4</v>
      </c>
      <c r="M7437" s="210">
        <v>1.1415525114155251E-4</v>
      </c>
      <c r="N7437" s="325">
        <v>0.52563714840030729</v>
      </c>
      <c r="O7437" s="358">
        <v>0.52141078522480055</v>
      </c>
      <c r="P7437" s="327">
        <v>0.59833439289464596</v>
      </c>
      <c r="Q7437" s="332">
        <v>6.5959328028293546E-2</v>
      </c>
      <c r="R7437" s="358">
        <v>0.18697697526992915</v>
      </c>
      <c r="S7437" s="327">
        <v>0.14864859666419108</v>
      </c>
      <c r="T7437" s="358">
        <v>0.10585802505113215</v>
      </c>
      <c r="U7437" s="358">
        <v>0.3966287786253932</v>
      </c>
      <c r="V7437" s="361">
        <v>0.15146969242651384</v>
      </c>
    </row>
    <row r="7438" spans="1:22" hidden="1" outlineLevel="1">
      <c r="A7438" s="65">
        <v>7429</v>
      </c>
      <c r="B7438" s="117">
        <v>1</v>
      </c>
      <c r="C7438" s="325">
        <v>1.4668096533150882E-4</v>
      </c>
      <c r="D7438" s="358">
        <v>1.0766935755164158E-4</v>
      </c>
      <c r="E7438" s="327">
        <v>1.3199649702701728E-4</v>
      </c>
      <c r="F7438" s="332">
        <v>0</v>
      </c>
      <c r="G7438" s="358">
        <v>0</v>
      </c>
      <c r="H7438" s="327">
        <v>0</v>
      </c>
      <c r="I7438" s="332">
        <v>0</v>
      </c>
      <c r="J7438" s="358">
        <v>0</v>
      </c>
      <c r="K7438" s="327">
        <v>0</v>
      </c>
      <c r="L7438" s="336">
        <v>1.8797434150238492E-4</v>
      </c>
      <c r="M7438" s="210">
        <v>1.1415525114155251E-4</v>
      </c>
      <c r="N7438" s="325">
        <v>0.4572477989847834</v>
      </c>
      <c r="O7438" s="358">
        <v>0.47470657985020853</v>
      </c>
      <c r="P7438" s="327">
        <v>0.53679431670520839</v>
      </c>
      <c r="Q7438" s="332">
        <v>6.5959328028293546E-2</v>
      </c>
      <c r="R7438" s="358">
        <v>0.19780129053511894</v>
      </c>
      <c r="S7438" s="327">
        <v>0.13629286259335821</v>
      </c>
      <c r="T7438" s="358">
        <v>9.5920759853644455E-2</v>
      </c>
      <c r="U7438" s="358">
        <v>0.35436690876616334</v>
      </c>
      <c r="V7438" s="361">
        <v>9.2393458555729405E-2</v>
      </c>
    </row>
    <row r="7439" spans="1:22" hidden="1" outlineLevel="1">
      <c r="A7439" s="65">
        <v>7430</v>
      </c>
      <c r="B7439" s="117">
        <v>1</v>
      </c>
      <c r="C7439" s="325">
        <v>1.3369293712463669E-4</v>
      </c>
      <c r="D7439" s="358">
        <v>1.0625009733111616E-4</v>
      </c>
      <c r="E7439" s="327">
        <v>1.2820848944648764E-4</v>
      </c>
      <c r="F7439" s="332">
        <v>0</v>
      </c>
      <c r="G7439" s="358">
        <v>0</v>
      </c>
      <c r="H7439" s="327">
        <v>0</v>
      </c>
      <c r="I7439" s="332">
        <v>0</v>
      </c>
      <c r="J7439" s="358">
        <v>0</v>
      </c>
      <c r="K7439" s="327">
        <v>0</v>
      </c>
      <c r="L7439" s="336">
        <v>1.9032402077116473E-4</v>
      </c>
      <c r="M7439" s="210">
        <v>1.1415525114155251E-4</v>
      </c>
      <c r="N7439" s="325">
        <v>0.36530839811763288</v>
      </c>
      <c r="O7439" s="358">
        <v>0.38831871634965365</v>
      </c>
      <c r="P7439" s="327">
        <v>0.40570773937205762</v>
      </c>
      <c r="Q7439" s="332">
        <v>6.5959328028293546E-2</v>
      </c>
      <c r="R7439" s="358">
        <v>0.20025597662772862</v>
      </c>
      <c r="S7439" s="327">
        <v>0.13642789703211283</v>
      </c>
      <c r="T7439" s="358">
        <v>6.255246934839627E-2</v>
      </c>
      <c r="U7439" s="358">
        <v>0.29278209840979885</v>
      </c>
      <c r="V7439" s="361">
        <v>2.0856857496975516E-2</v>
      </c>
    </row>
    <row r="7440" spans="1:22" hidden="1" outlineLevel="1">
      <c r="A7440" s="65">
        <v>7431</v>
      </c>
      <c r="B7440" s="117">
        <v>1</v>
      </c>
      <c r="C7440" s="325">
        <v>1.3522424940119285E-4</v>
      </c>
      <c r="D7440" s="358">
        <v>1.0288664502767917E-4</v>
      </c>
      <c r="E7440" s="327">
        <v>1.2455020815296244E-4</v>
      </c>
      <c r="F7440" s="332">
        <v>0</v>
      </c>
      <c r="G7440" s="358">
        <v>0</v>
      </c>
      <c r="H7440" s="327">
        <v>0</v>
      </c>
      <c r="I7440" s="332">
        <v>0</v>
      </c>
      <c r="J7440" s="358">
        <v>0</v>
      </c>
      <c r="K7440" s="327">
        <v>0</v>
      </c>
      <c r="L7440" s="336">
        <v>2.1382081345896285E-4</v>
      </c>
      <c r="M7440" s="210">
        <v>1.1415525114155251E-4</v>
      </c>
      <c r="N7440" s="325">
        <v>0.17012557168655104</v>
      </c>
      <c r="O7440" s="358">
        <v>0.21043949577038656</v>
      </c>
      <c r="P7440" s="327">
        <v>0.19813763118781591</v>
      </c>
      <c r="Q7440" s="332">
        <v>3.2979664014146773E-2</v>
      </c>
      <c r="R7440" s="358">
        <v>0.19446879117165392</v>
      </c>
      <c r="S7440" s="327">
        <v>0.12510180746718272</v>
      </c>
      <c r="T7440" s="358">
        <v>7.9288915996796605E-2</v>
      </c>
      <c r="U7440" s="358">
        <v>0.28430712450754686</v>
      </c>
      <c r="V7440" s="361">
        <v>0</v>
      </c>
    </row>
    <row r="7441" spans="1:22" hidden="1" outlineLevel="1">
      <c r="A7441" s="65">
        <v>7432</v>
      </c>
      <c r="B7441" s="117">
        <v>1</v>
      </c>
      <c r="C7441" s="325">
        <v>1.4534341093484345E-4</v>
      </c>
      <c r="D7441" s="358">
        <v>9.911491238683076E-5</v>
      </c>
      <c r="E7441" s="327">
        <v>1.2920738185642183E-4</v>
      </c>
      <c r="F7441" s="332">
        <v>0</v>
      </c>
      <c r="G7441" s="358">
        <v>0</v>
      </c>
      <c r="H7441" s="327">
        <v>0</v>
      </c>
      <c r="I7441" s="332">
        <v>0</v>
      </c>
      <c r="J7441" s="358">
        <v>0</v>
      </c>
      <c r="K7441" s="327">
        <v>0</v>
      </c>
      <c r="L7441" s="336">
        <v>2.2321953053408208E-4</v>
      </c>
      <c r="M7441" s="210">
        <v>1.1415525114155251E-4</v>
      </c>
      <c r="N7441" s="325">
        <v>2.1666047335496538E-2</v>
      </c>
      <c r="O7441" s="358">
        <v>3.3520419992866722E-2</v>
      </c>
      <c r="P7441" s="327">
        <v>2.7563385636902533E-2</v>
      </c>
      <c r="Q7441" s="332">
        <v>3.2979664014146773E-2</v>
      </c>
      <c r="R7441" s="358">
        <v>0.19269172349972361</v>
      </c>
      <c r="S7441" s="327">
        <v>0.13886697385811508</v>
      </c>
      <c r="T7441" s="358">
        <v>8.9435386777389311E-2</v>
      </c>
      <c r="U7441" s="358">
        <v>0.33425297070481863</v>
      </c>
      <c r="V7441" s="361">
        <v>0</v>
      </c>
    </row>
    <row r="7442" spans="1:22" hidden="1" outlineLevel="1">
      <c r="A7442" s="65">
        <v>7433</v>
      </c>
      <c r="B7442" s="117">
        <v>1</v>
      </c>
      <c r="C7442" s="325">
        <v>1.4725598871699114E-4</v>
      </c>
      <c r="D7442" s="358">
        <v>1.0459753406064133E-4</v>
      </c>
      <c r="E7442" s="327">
        <v>1.3293052629344924E-4</v>
      </c>
      <c r="F7442" s="332">
        <v>0</v>
      </c>
      <c r="G7442" s="358">
        <v>0</v>
      </c>
      <c r="H7442" s="327">
        <v>0</v>
      </c>
      <c r="I7442" s="332">
        <v>0</v>
      </c>
      <c r="J7442" s="358">
        <v>0</v>
      </c>
      <c r="K7442" s="327">
        <v>0</v>
      </c>
      <c r="L7442" s="336">
        <v>2.2321953053408208E-4</v>
      </c>
      <c r="M7442" s="210">
        <v>1.1415525114155251E-4</v>
      </c>
      <c r="N7442" s="325">
        <v>0</v>
      </c>
      <c r="O7442" s="358">
        <v>0</v>
      </c>
      <c r="P7442" s="327">
        <v>0</v>
      </c>
      <c r="Q7442" s="332">
        <v>3.2979664014146773E-2</v>
      </c>
      <c r="R7442" s="358">
        <v>0.18427320025204805</v>
      </c>
      <c r="S7442" s="327">
        <v>0.15218483521547338</v>
      </c>
      <c r="T7442" s="358">
        <v>0.16935191952350095</v>
      </c>
      <c r="U7442" s="358">
        <v>0.45663159385333735</v>
      </c>
      <c r="V7442" s="361">
        <v>0</v>
      </c>
    </row>
    <row r="7443" spans="1:22" hidden="1" outlineLevel="1">
      <c r="A7443" s="65">
        <v>7434</v>
      </c>
      <c r="B7443" s="117">
        <v>1</v>
      </c>
      <c r="C7443" s="325">
        <v>1.4857479235108644E-4</v>
      </c>
      <c r="D7443" s="358">
        <v>1.0780545099744539E-4</v>
      </c>
      <c r="E7443" s="327">
        <v>1.3600503929545445E-4</v>
      </c>
      <c r="F7443" s="332">
        <v>0</v>
      </c>
      <c r="G7443" s="358">
        <v>0</v>
      </c>
      <c r="H7443" s="327">
        <v>0</v>
      </c>
      <c r="I7443" s="332">
        <v>0</v>
      </c>
      <c r="J7443" s="358">
        <v>0</v>
      </c>
      <c r="K7443" s="327">
        <v>0</v>
      </c>
      <c r="L7443" s="336">
        <v>1.644775488145868E-4</v>
      </c>
      <c r="M7443" s="210">
        <v>1.1415525114155251E-4</v>
      </c>
      <c r="N7443" s="325">
        <v>0</v>
      </c>
      <c r="O7443" s="358">
        <v>0</v>
      </c>
      <c r="P7443" s="327">
        <v>0</v>
      </c>
      <c r="Q7443" s="332">
        <v>3.2979664014146773E-2</v>
      </c>
      <c r="R7443" s="358">
        <v>0.18575766412869965</v>
      </c>
      <c r="S7443" s="327">
        <v>0.12908535105203905</v>
      </c>
      <c r="T7443" s="358">
        <v>0.23451945866070975</v>
      </c>
      <c r="U7443" s="358">
        <v>0.53866934122713672</v>
      </c>
      <c r="V7443" s="361">
        <v>0</v>
      </c>
    </row>
    <row r="7444" spans="1:22" hidden="1" outlineLevel="1">
      <c r="A7444" s="65">
        <v>7435</v>
      </c>
      <c r="B7444" s="117">
        <v>1</v>
      </c>
      <c r="C7444" s="325">
        <v>1.5556882678972449E-4</v>
      </c>
      <c r="D7444" s="358">
        <v>1.2190084359855413E-4</v>
      </c>
      <c r="E7444" s="327">
        <v>1.4921117531250641E-4</v>
      </c>
      <c r="F7444" s="332">
        <v>0</v>
      </c>
      <c r="G7444" s="358">
        <v>0</v>
      </c>
      <c r="H7444" s="327">
        <v>0</v>
      </c>
      <c r="I7444" s="332">
        <v>0</v>
      </c>
      <c r="J7444" s="358">
        <v>0</v>
      </c>
      <c r="K7444" s="327">
        <v>0</v>
      </c>
      <c r="L7444" s="336">
        <v>1.1748396343899057E-4</v>
      </c>
      <c r="M7444" s="210">
        <v>1.1415525114155251E-4</v>
      </c>
      <c r="N7444" s="325">
        <v>0</v>
      </c>
      <c r="O7444" s="358">
        <v>0</v>
      </c>
      <c r="P7444" s="327">
        <v>0</v>
      </c>
      <c r="Q7444" s="332">
        <v>3.2979664014146773E-2</v>
      </c>
      <c r="R7444" s="358">
        <v>0.18461511946793668</v>
      </c>
      <c r="S7444" s="327">
        <v>0.15610086158095238</v>
      </c>
      <c r="T7444" s="358">
        <v>0.30805522112211881</v>
      </c>
      <c r="U7444" s="358">
        <v>0.63042505867551824</v>
      </c>
      <c r="V7444" s="361">
        <v>0</v>
      </c>
    </row>
    <row r="7445" spans="1:22" hidden="1" outlineLevel="1">
      <c r="A7445" s="65">
        <v>7436</v>
      </c>
      <c r="B7445" s="117">
        <v>1</v>
      </c>
      <c r="C7445" s="325">
        <v>1.5390000892098781E-4</v>
      </c>
      <c r="D7445" s="358">
        <v>1.2275628811503521E-4</v>
      </c>
      <c r="E7445" s="327">
        <v>1.5046952029644948E-4</v>
      </c>
      <c r="F7445" s="332">
        <v>0</v>
      </c>
      <c r="G7445" s="358">
        <v>0</v>
      </c>
      <c r="H7445" s="327">
        <v>0</v>
      </c>
      <c r="I7445" s="332">
        <v>0</v>
      </c>
      <c r="J7445" s="358">
        <v>0</v>
      </c>
      <c r="K7445" s="327">
        <v>0</v>
      </c>
      <c r="L7445" s="336">
        <v>8.811297257924293E-5</v>
      </c>
      <c r="M7445" s="210">
        <v>1.1415525114155251E-4</v>
      </c>
      <c r="N7445" s="325">
        <v>0</v>
      </c>
      <c r="O7445" s="358">
        <v>0</v>
      </c>
      <c r="P7445" s="327">
        <v>0</v>
      </c>
      <c r="Q7445" s="332">
        <v>3.2979664014146773E-2</v>
      </c>
      <c r="R7445" s="358">
        <v>0.19737408426949796</v>
      </c>
      <c r="S7445" s="327">
        <v>0.17617892944605579</v>
      </c>
      <c r="T7445" s="358">
        <v>0.35031474890932962</v>
      </c>
      <c r="U7445" s="358">
        <v>0.64330701900694132</v>
      </c>
      <c r="V7445" s="361">
        <v>0</v>
      </c>
    </row>
    <row r="7446" spans="1:22" hidden="1" outlineLevel="1">
      <c r="A7446" s="65">
        <v>7437</v>
      </c>
      <c r="B7446" s="117">
        <v>1</v>
      </c>
      <c r="C7446" s="325">
        <v>1.4676221863597916E-4</v>
      </c>
      <c r="D7446" s="358">
        <v>1.2357284878985805E-4</v>
      </c>
      <c r="E7446" s="327">
        <v>1.4848470810528155E-4</v>
      </c>
      <c r="F7446" s="332">
        <v>0</v>
      </c>
      <c r="G7446" s="358">
        <v>0</v>
      </c>
      <c r="H7446" s="327">
        <v>0</v>
      </c>
      <c r="I7446" s="332">
        <v>0</v>
      </c>
      <c r="J7446" s="358">
        <v>0</v>
      </c>
      <c r="K7446" s="327">
        <v>0</v>
      </c>
      <c r="L7446" s="336">
        <v>5.8741981719495287E-5</v>
      </c>
      <c r="M7446" s="210">
        <v>1.1415525114155251E-4</v>
      </c>
      <c r="N7446" s="325">
        <v>0</v>
      </c>
      <c r="O7446" s="358">
        <v>0</v>
      </c>
      <c r="P7446" s="327">
        <v>0</v>
      </c>
      <c r="Q7446" s="332">
        <v>3.2979664014146773E-2</v>
      </c>
      <c r="R7446" s="358">
        <v>0.21288376255882269</v>
      </c>
      <c r="S7446" s="327">
        <v>0.1793353801831413</v>
      </c>
      <c r="T7446" s="358">
        <v>0.30575395970796376</v>
      </c>
      <c r="U7446" s="358">
        <v>0.6044351387086121</v>
      </c>
      <c r="V7446" s="361">
        <v>0</v>
      </c>
    </row>
    <row r="7447" spans="1:22" hidden="1" outlineLevel="1">
      <c r="A7447" s="65">
        <v>7438</v>
      </c>
      <c r="B7447" s="117">
        <v>1</v>
      </c>
      <c r="C7447" s="325">
        <v>1.3438046508553944E-4</v>
      </c>
      <c r="D7447" s="358">
        <v>1.228729396400099E-4</v>
      </c>
      <c r="E7447" s="327">
        <v>1.3802876937272371E-4</v>
      </c>
      <c r="F7447" s="332">
        <v>0</v>
      </c>
      <c r="G7447" s="358">
        <v>0</v>
      </c>
      <c r="H7447" s="327">
        <v>0</v>
      </c>
      <c r="I7447" s="332">
        <v>8.4699672791790334E-5</v>
      </c>
      <c r="J7447" s="358">
        <v>0</v>
      </c>
      <c r="K7447" s="327">
        <v>0</v>
      </c>
      <c r="L7447" s="336">
        <v>3.7594868300476983E-5</v>
      </c>
      <c r="M7447" s="210">
        <v>1.1415525114155251E-4</v>
      </c>
      <c r="N7447" s="325">
        <v>0</v>
      </c>
      <c r="O7447" s="358">
        <v>0</v>
      </c>
      <c r="P7447" s="327">
        <v>0</v>
      </c>
      <c r="Q7447" s="332">
        <v>3.2979664014146773E-2</v>
      </c>
      <c r="R7447" s="358">
        <v>0.22705307852207809</v>
      </c>
      <c r="S7447" s="327">
        <v>0.21362591947275111</v>
      </c>
      <c r="T7447" s="358">
        <v>0.2329504167874222</v>
      </c>
      <c r="U7447" s="358">
        <v>0.4852205058169341</v>
      </c>
      <c r="V7447" s="361">
        <v>0</v>
      </c>
    </row>
    <row r="7448" spans="1:22" hidden="1" outlineLevel="1">
      <c r="A7448" s="65">
        <v>7439</v>
      </c>
      <c r="B7448" s="117">
        <v>1</v>
      </c>
      <c r="C7448" s="325">
        <v>1.2368628016640651E-4</v>
      </c>
      <c r="D7448" s="358">
        <v>1.1377412069198384E-4</v>
      </c>
      <c r="E7448" s="327">
        <v>1.2682041817554013E-4</v>
      </c>
      <c r="F7448" s="332">
        <v>0</v>
      </c>
      <c r="G7448" s="358">
        <v>0</v>
      </c>
      <c r="H7448" s="327">
        <v>0</v>
      </c>
      <c r="I7448" s="332">
        <v>1.0698906036857726E-4</v>
      </c>
      <c r="J7448" s="358">
        <v>0</v>
      </c>
      <c r="K7448" s="327">
        <v>0</v>
      </c>
      <c r="L7448" s="336">
        <v>2.3496792687798115E-5</v>
      </c>
      <c r="M7448" s="210">
        <v>1.1415525114155251E-4</v>
      </c>
      <c r="N7448" s="325">
        <v>0</v>
      </c>
      <c r="O7448" s="358">
        <v>0</v>
      </c>
      <c r="P7448" s="327">
        <v>0</v>
      </c>
      <c r="Q7448" s="332">
        <v>3.2979664014146773E-2</v>
      </c>
      <c r="R7448" s="358">
        <v>0.22340303966159608</v>
      </c>
      <c r="S7448" s="327">
        <v>0.19052643530931682</v>
      </c>
      <c r="T7448" s="358">
        <v>0.19267834203970893</v>
      </c>
      <c r="U7448" s="358">
        <v>0.40250476053095463</v>
      </c>
      <c r="V7448" s="361">
        <v>0</v>
      </c>
    </row>
    <row r="7449" spans="1:22" hidden="1" outlineLevel="1">
      <c r="A7449" s="65">
        <v>7440</v>
      </c>
      <c r="B7449" s="117">
        <v>1</v>
      </c>
      <c r="C7449" s="325">
        <v>1.10604498146684E-4</v>
      </c>
      <c r="D7449" s="358">
        <v>1.0170068785710312E-4</v>
      </c>
      <c r="E7449" s="327">
        <v>1.1509316183033879E-4</v>
      </c>
      <c r="F7449" s="332">
        <v>0</v>
      </c>
      <c r="G7449" s="358">
        <v>0</v>
      </c>
      <c r="H7449" s="327">
        <v>0</v>
      </c>
      <c r="I7449" s="332">
        <v>1.1144693788393462E-4</v>
      </c>
      <c r="J7449" s="358">
        <v>1.4181417738939444E-4</v>
      </c>
      <c r="K7449" s="327">
        <v>0</v>
      </c>
      <c r="L7449" s="336">
        <v>9.3987170751192458E-6</v>
      </c>
      <c r="M7449" s="210">
        <v>1.1415525114155251E-4</v>
      </c>
      <c r="N7449" s="325">
        <v>0</v>
      </c>
      <c r="O7449" s="358">
        <v>0</v>
      </c>
      <c r="P7449" s="327">
        <v>0</v>
      </c>
      <c r="Q7449" s="332">
        <v>3.2979664014146773E-2</v>
      </c>
      <c r="R7449" s="358">
        <v>0.19648642366369318</v>
      </c>
      <c r="S7449" s="327">
        <v>0.14381264472949681</v>
      </c>
      <c r="T7449" s="358">
        <v>0.13880790439017032</v>
      </c>
      <c r="U7449" s="358">
        <v>0.2948160921463393</v>
      </c>
      <c r="V7449" s="361">
        <v>0</v>
      </c>
    </row>
    <row r="7450" spans="1:22" hidden="1" outlineLevel="1">
      <c r="A7450" s="65">
        <v>7441</v>
      </c>
      <c r="B7450" s="117">
        <v>1</v>
      </c>
      <c r="C7450" s="325">
        <v>1.0084160110186481E-4</v>
      </c>
      <c r="D7450" s="358">
        <v>8.9860558072171791E-5</v>
      </c>
      <c r="E7450" s="327">
        <v>1.0180919004108419E-4</v>
      </c>
      <c r="F7450" s="332">
        <v>0</v>
      </c>
      <c r="G7450" s="358">
        <v>0</v>
      </c>
      <c r="H7450" s="327">
        <v>0</v>
      </c>
      <c r="I7450" s="332">
        <v>1.2704950918768546E-4</v>
      </c>
      <c r="J7450" s="358">
        <v>1.7469862432026854E-4</v>
      </c>
      <c r="K7450" s="327">
        <v>0</v>
      </c>
      <c r="L7450" s="336">
        <v>5.8741981719495289E-6</v>
      </c>
      <c r="M7450" s="210">
        <v>1.1415525114155251E-4</v>
      </c>
      <c r="N7450" s="325">
        <v>0</v>
      </c>
      <c r="O7450" s="358">
        <v>0</v>
      </c>
      <c r="P7450" s="327">
        <v>0</v>
      </c>
      <c r="Q7450" s="332">
        <v>3.2979664014146773E-2</v>
      </c>
      <c r="R7450" s="358">
        <v>0.1876921040518946</v>
      </c>
      <c r="S7450" s="327">
        <v>0.11151387723231519</v>
      </c>
      <c r="T7450" s="358">
        <v>6.4226114013236302E-2</v>
      </c>
      <c r="U7450" s="358">
        <v>0.2733461582606343</v>
      </c>
      <c r="V7450" s="361">
        <v>0</v>
      </c>
    </row>
    <row r="7451" spans="1:22" hidden="1" outlineLevel="1">
      <c r="A7451" s="65">
        <v>7442</v>
      </c>
      <c r="B7451" s="117">
        <v>1</v>
      </c>
      <c r="C7451" s="325">
        <v>9.0866195414584762E-5</v>
      </c>
      <c r="D7451" s="358">
        <v>9.0754886430311103E-5</v>
      </c>
      <c r="E7451" s="327">
        <v>8.8797643454538889E-5</v>
      </c>
      <c r="F7451" s="332">
        <v>0</v>
      </c>
      <c r="G7451" s="358">
        <v>0</v>
      </c>
      <c r="H7451" s="327">
        <v>0</v>
      </c>
      <c r="I7451" s="332">
        <v>1.4933889676447238E-4</v>
      </c>
      <c r="J7451" s="358">
        <v>1.8415290281289485E-4</v>
      </c>
      <c r="K7451" s="327">
        <v>0</v>
      </c>
      <c r="L7451" s="336">
        <v>2.3496792687798115E-6</v>
      </c>
      <c r="M7451" s="210">
        <v>1.1415525114155251E-4</v>
      </c>
      <c r="N7451" s="325">
        <v>0</v>
      </c>
      <c r="O7451" s="358">
        <v>0</v>
      </c>
      <c r="P7451" s="327">
        <v>0</v>
      </c>
      <c r="Q7451" s="332">
        <v>3.2979664014146773E-2</v>
      </c>
      <c r="R7451" s="358">
        <v>0.17790066856388301</v>
      </c>
      <c r="S7451" s="327">
        <v>0.11196118226588925</v>
      </c>
      <c r="T7451" s="358">
        <v>1.9037708062555388E-2</v>
      </c>
      <c r="U7451" s="358">
        <v>0.23221428492170459</v>
      </c>
      <c r="V7451" s="361">
        <v>0</v>
      </c>
    </row>
    <row r="7452" spans="1:22" hidden="1" outlineLevel="1">
      <c r="A7452" s="65">
        <v>7443</v>
      </c>
      <c r="B7452" s="117">
        <v>1</v>
      </c>
      <c r="C7452" s="325">
        <v>8.6559770277657477E-5</v>
      </c>
      <c r="D7452" s="358">
        <v>8.3172537306956058E-5</v>
      </c>
      <c r="E7452" s="327">
        <v>8.1727560812796943E-5</v>
      </c>
      <c r="F7452" s="332">
        <v>0</v>
      </c>
      <c r="G7452" s="358">
        <v>0</v>
      </c>
      <c r="H7452" s="327">
        <v>0</v>
      </c>
      <c r="I7452" s="332">
        <v>1.537967742798298E-4</v>
      </c>
      <c r="J7452" s="358">
        <v>2.05527793317963E-4</v>
      </c>
      <c r="K7452" s="327">
        <v>0</v>
      </c>
      <c r="L7452" s="336">
        <v>1.1748396343899057E-6</v>
      </c>
      <c r="M7452" s="210">
        <v>1.1415525114155251E-4</v>
      </c>
      <c r="N7452" s="325">
        <v>0</v>
      </c>
      <c r="O7452" s="358">
        <v>0</v>
      </c>
      <c r="P7452" s="327">
        <v>0</v>
      </c>
      <c r="Q7452" s="332">
        <v>3.2979664014146773E-2</v>
      </c>
      <c r="R7452" s="358">
        <v>0.17543836802460278</v>
      </c>
      <c r="S7452" s="327">
        <v>0.1212279828190139</v>
      </c>
      <c r="T7452" s="358">
        <v>1.6841049439952842E-2</v>
      </c>
      <c r="U7452" s="358">
        <v>0.21266534512051</v>
      </c>
      <c r="V7452" s="361">
        <v>0</v>
      </c>
    </row>
    <row r="7453" spans="1:22" hidden="1" outlineLevel="1">
      <c r="A7453" s="65">
        <v>7444</v>
      </c>
      <c r="B7453" s="117">
        <v>1</v>
      </c>
      <c r="C7453" s="325">
        <v>8.3403391911694803E-5</v>
      </c>
      <c r="D7453" s="358">
        <v>7.9945178449322899E-5</v>
      </c>
      <c r="E7453" s="327">
        <v>7.7355784940747323E-5</v>
      </c>
      <c r="F7453" s="332">
        <v>0</v>
      </c>
      <c r="G7453" s="358">
        <v>0</v>
      </c>
      <c r="H7453" s="327">
        <v>0</v>
      </c>
      <c r="I7453" s="332">
        <v>1.537967742798298E-4</v>
      </c>
      <c r="J7453" s="358">
        <v>2.3841224024883709E-4</v>
      </c>
      <c r="K7453" s="327">
        <v>0</v>
      </c>
      <c r="L7453" s="336">
        <v>1.409807561267887E-5</v>
      </c>
      <c r="M7453" s="210">
        <v>1.1415525114155251E-4</v>
      </c>
      <c r="N7453" s="325">
        <v>0</v>
      </c>
      <c r="O7453" s="358">
        <v>0</v>
      </c>
      <c r="P7453" s="327">
        <v>0</v>
      </c>
      <c r="Q7453" s="332">
        <v>3.2979664014146773E-2</v>
      </c>
      <c r="R7453" s="358">
        <v>0.17502953319909356</v>
      </c>
      <c r="S7453" s="327">
        <v>0.13049478337213852</v>
      </c>
      <c r="T7453" s="358">
        <v>1.4644390817350297E-2</v>
      </c>
      <c r="U7453" s="358">
        <v>0.20193037817765749</v>
      </c>
      <c r="V7453" s="361">
        <v>0</v>
      </c>
    </row>
    <row r="7454" spans="1:22" hidden="1" outlineLevel="1">
      <c r="A7454" s="65">
        <v>7445</v>
      </c>
      <c r="B7454" s="117">
        <v>1</v>
      </c>
      <c r="C7454" s="325">
        <v>8.1809577093238406E-5</v>
      </c>
      <c r="D7454" s="358">
        <v>7.8798105120405084E-5</v>
      </c>
      <c r="E7454" s="327">
        <v>7.5876905268896713E-5</v>
      </c>
      <c r="F7454" s="332">
        <v>0</v>
      </c>
      <c r="G7454" s="358">
        <v>0</v>
      </c>
      <c r="H7454" s="327">
        <v>0</v>
      </c>
      <c r="I7454" s="332">
        <v>1.6717040682590195E-4</v>
      </c>
      <c r="J7454" s="358">
        <v>2.5773185282072558E-4</v>
      </c>
      <c r="K7454" s="327">
        <v>1.1291343402438324E-4</v>
      </c>
      <c r="L7454" s="336">
        <v>3.7594868300476983E-5</v>
      </c>
      <c r="M7454" s="210">
        <v>1.1415525114155251E-4</v>
      </c>
      <c r="N7454" s="325">
        <v>0</v>
      </c>
      <c r="O7454" s="358">
        <v>0</v>
      </c>
      <c r="P7454" s="327">
        <v>0</v>
      </c>
      <c r="Q7454" s="332">
        <v>3.2979664014146773E-2</v>
      </c>
      <c r="R7454" s="358">
        <v>0.17403025163620672</v>
      </c>
      <c r="S7454" s="327">
        <v>0.11923621102658573</v>
      </c>
      <c r="T7454" s="358">
        <v>1.1610909862327736E-2</v>
      </c>
      <c r="U7454" s="358">
        <v>0.1984273889647267</v>
      </c>
      <c r="V7454" s="361">
        <v>0</v>
      </c>
    </row>
    <row r="7455" spans="1:22" hidden="1" outlineLevel="1">
      <c r="A7455" s="65">
        <v>7446</v>
      </c>
      <c r="B7455" s="117">
        <v>1</v>
      </c>
      <c r="C7455" s="325">
        <v>8.160331870496758E-5</v>
      </c>
      <c r="D7455" s="358">
        <v>7.9400804666107663E-5</v>
      </c>
      <c r="E7455" s="327">
        <v>7.5150438061671854E-5</v>
      </c>
      <c r="F7455" s="332">
        <v>0</v>
      </c>
      <c r="G7455" s="358">
        <v>0</v>
      </c>
      <c r="H7455" s="327">
        <v>0</v>
      </c>
      <c r="I7455" s="332">
        <v>1.8945979440268887E-4</v>
      </c>
      <c r="J7455" s="358">
        <v>2.1827051650367672E-4</v>
      </c>
      <c r="K7455" s="327">
        <v>1.099420278658468E-4</v>
      </c>
      <c r="L7455" s="336">
        <v>9.3987170751192462E-5</v>
      </c>
      <c r="M7455" s="210">
        <v>1.1415525114155251E-4</v>
      </c>
      <c r="N7455" s="325">
        <v>0</v>
      </c>
      <c r="O7455" s="358">
        <v>1.7141925361976781E-3</v>
      </c>
      <c r="P7455" s="327">
        <v>0</v>
      </c>
      <c r="Q7455" s="332">
        <v>3.2979664014146773E-2</v>
      </c>
      <c r="R7455" s="358">
        <v>0.18323207907368899</v>
      </c>
      <c r="S7455" s="327">
        <v>0.10842494371460697</v>
      </c>
      <c r="T7455" s="358">
        <v>1.2238526611642748E-2</v>
      </c>
      <c r="U7455" s="358">
        <v>0.20159137922156742</v>
      </c>
      <c r="V7455" s="361">
        <v>0</v>
      </c>
    </row>
    <row r="7456" spans="1:22" hidden="1" outlineLevel="1">
      <c r="A7456" s="65">
        <v>7447</v>
      </c>
      <c r="B7456" s="117">
        <v>1</v>
      </c>
      <c r="C7456" s="325">
        <v>8.2690862934031953E-5</v>
      </c>
      <c r="D7456" s="358">
        <v>8.2764256969544638E-5</v>
      </c>
      <c r="E7456" s="327">
        <v>7.6784989277927794E-5</v>
      </c>
      <c r="F7456" s="332">
        <v>0</v>
      </c>
      <c r="G7456" s="358">
        <v>0</v>
      </c>
      <c r="H7456" s="327">
        <v>0</v>
      </c>
      <c r="I7456" s="332">
        <v>1.7608616185661673E-4</v>
      </c>
      <c r="J7456" s="358">
        <v>2.0676096007787075E-4</v>
      </c>
      <c r="K7456" s="327">
        <v>9.8056403231701241E-5</v>
      </c>
      <c r="L7456" s="336">
        <v>1.8210014333043539E-4</v>
      </c>
      <c r="M7456" s="210">
        <v>1.1415525114155251E-4</v>
      </c>
      <c r="N7456" s="325">
        <v>1.1492425108393815E-2</v>
      </c>
      <c r="O7456" s="358">
        <v>9.0604758861150769E-2</v>
      </c>
      <c r="P7456" s="327">
        <v>4.6730148172442962E-2</v>
      </c>
      <c r="Q7456" s="332">
        <v>3.2979664014146773E-2</v>
      </c>
      <c r="R7456" s="358">
        <v>0.19705207310672324</v>
      </c>
      <c r="S7456" s="327">
        <v>0.1212279828190139</v>
      </c>
      <c r="T7456" s="358">
        <v>1.2447732194747754E-2</v>
      </c>
      <c r="U7456" s="358">
        <v>0.2036253729581079</v>
      </c>
      <c r="V7456" s="361">
        <v>0</v>
      </c>
    </row>
    <row r="7457" spans="1:22" hidden="1" outlineLevel="1">
      <c r="A7457" s="65">
        <v>7448</v>
      </c>
      <c r="B7457" s="117">
        <v>1</v>
      </c>
      <c r="C7457" s="325">
        <v>8.9059871953667516E-5</v>
      </c>
      <c r="D7457" s="358">
        <v>8.7780272543456434E-5</v>
      </c>
      <c r="E7457" s="327">
        <v>8.2778343737532903E-5</v>
      </c>
      <c r="F7457" s="332">
        <v>0</v>
      </c>
      <c r="G7457" s="358">
        <v>0</v>
      </c>
      <c r="H7457" s="327">
        <v>0</v>
      </c>
      <c r="I7457" s="332">
        <v>1.8723085564501018E-4</v>
      </c>
      <c r="J7457" s="358">
        <v>0</v>
      </c>
      <c r="K7457" s="327">
        <v>0</v>
      </c>
      <c r="L7457" s="336">
        <v>1.5860335064263727E-4</v>
      </c>
      <c r="M7457" s="210">
        <v>1.1415525114155251E-4</v>
      </c>
      <c r="N7457" s="325">
        <v>0.13640189800782165</v>
      </c>
      <c r="O7457" s="358">
        <v>0.29602453453931649</v>
      </c>
      <c r="P7457" s="327">
        <v>0.27214155909366816</v>
      </c>
      <c r="Q7457" s="332">
        <v>3.2979664014146773E-2</v>
      </c>
      <c r="R7457" s="358">
        <v>0.19140228464719422</v>
      </c>
      <c r="S7457" s="327">
        <v>0.10238211111794518</v>
      </c>
      <c r="T7457" s="358">
        <v>1.8200885730135369E-2</v>
      </c>
      <c r="U7457" s="358">
        <v>0.25831720454064072</v>
      </c>
      <c r="V7457" s="361">
        <v>0</v>
      </c>
    </row>
    <row r="7458" spans="1:22" hidden="1" outlineLevel="1">
      <c r="A7458" s="65">
        <v>7449</v>
      </c>
      <c r="B7458" s="117">
        <v>1</v>
      </c>
      <c r="C7458" s="325">
        <v>9.7228954180030315E-5</v>
      </c>
      <c r="D7458" s="358">
        <v>9.5304295904324136E-5</v>
      </c>
      <c r="E7458" s="327">
        <v>9.1885129085244561E-5</v>
      </c>
      <c r="F7458" s="332">
        <v>0</v>
      </c>
      <c r="G7458" s="358">
        <v>0</v>
      </c>
      <c r="H7458" s="327">
        <v>0</v>
      </c>
      <c r="I7458" s="332">
        <v>1.8945979440268887E-4</v>
      </c>
      <c r="J7458" s="358">
        <v>0</v>
      </c>
      <c r="K7458" s="327">
        <v>0</v>
      </c>
      <c r="L7458" s="336">
        <v>1.4685495429873823E-4</v>
      </c>
      <c r="M7458" s="210">
        <v>1.1415525114155251E-4</v>
      </c>
      <c r="N7458" s="325">
        <v>0.34401915160536239</v>
      </c>
      <c r="O7458" s="358">
        <v>0.45582336728796696</v>
      </c>
      <c r="P7458" s="327">
        <v>0.44061176940415814</v>
      </c>
      <c r="Q7458" s="332">
        <v>3.2979664014146773E-2</v>
      </c>
      <c r="R7458" s="358">
        <v>0.18038245792992413</v>
      </c>
      <c r="S7458" s="327">
        <v>7.4649226677948557E-2</v>
      </c>
      <c r="T7458" s="358">
        <v>2.9288781634700594E-2</v>
      </c>
      <c r="U7458" s="358">
        <v>0.33142797940406793</v>
      </c>
      <c r="V7458" s="361">
        <v>9.8798855327193291E-2</v>
      </c>
    </row>
    <row r="7459" spans="1:22" hidden="1" outlineLevel="1">
      <c r="A7459" s="65">
        <v>7450</v>
      </c>
      <c r="B7459" s="117">
        <v>1</v>
      </c>
      <c r="C7459" s="325">
        <v>1.0587305572483501E-4</v>
      </c>
      <c r="D7459" s="358">
        <v>1.0269222581938802E-4</v>
      </c>
      <c r="E7459" s="327">
        <v>1.0305456239632681E-4</v>
      </c>
      <c r="F7459" s="332">
        <v>0</v>
      </c>
      <c r="G7459" s="358">
        <v>0</v>
      </c>
      <c r="H7459" s="327">
        <v>0</v>
      </c>
      <c r="I7459" s="332">
        <v>1.7831510061429539E-4</v>
      </c>
      <c r="J7459" s="358">
        <v>0</v>
      </c>
      <c r="K7459" s="327">
        <v>0</v>
      </c>
      <c r="L7459" s="336">
        <v>1.644775488145868E-4</v>
      </c>
      <c r="M7459" s="210">
        <v>1.1415525114155251E-4</v>
      </c>
      <c r="N7459" s="325">
        <v>0.46063900639381766</v>
      </c>
      <c r="O7459" s="358">
        <v>0.53736503488694987</v>
      </c>
      <c r="P7459" s="327">
        <v>0.5294530653592413</v>
      </c>
      <c r="Q7459" s="332">
        <v>3.2979664014146773E-2</v>
      </c>
      <c r="R7459" s="358">
        <v>0.16560495262870889</v>
      </c>
      <c r="S7459" s="327">
        <v>9.8331050313711532E-2</v>
      </c>
      <c r="T7459" s="358">
        <v>5.031394273675352E-2</v>
      </c>
      <c r="U7459" s="358">
        <v>0.34532693660376113</v>
      </c>
      <c r="V7459" s="361">
        <v>0.17760279510675411</v>
      </c>
    </row>
    <row r="7460" spans="1:22" hidden="1" outlineLevel="1">
      <c r="A7460" s="65">
        <v>7451</v>
      </c>
      <c r="B7460" s="117">
        <v>1</v>
      </c>
      <c r="C7460" s="325">
        <v>1.0959820722208997E-4</v>
      </c>
      <c r="D7460" s="358">
        <v>1.0399483451493875E-4</v>
      </c>
      <c r="E7460" s="327">
        <v>1.0928142417253991E-4</v>
      </c>
      <c r="F7460" s="332">
        <v>0</v>
      </c>
      <c r="G7460" s="358">
        <v>0</v>
      </c>
      <c r="H7460" s="327">
        <v>0</v>
      </c>
      <c r="I7460" s="332">
        <v>1.3596526421840024E-4</v>
      </c>
      <c r="J7460" s="358">
        <v>0</v>
      </c>
      <c r="K7460" s="327">
        <v>0</v>
      </c>
      <c r="L7460" s="336">
        <v>1.8797434150238492E-4</v>
      </c>
      <c r="M7460" s="210">
        <v>1.1415525114155251E-4</v>
      </c>
      <c r="N7460" s="325">
        <v>0.52488354675385518</v>
      </c>
      <c r="O7460" s="358">
        <v>0.5744746773300331</v>
      </c>
      <c r="P7460" s="327">
        <v>0.58858426301172206</v>
      </c>
      <c r="Q7460" s="332">
        <v>6.5959328028293546E-2</v>
      </c>
      <c r="R7460" s="358">
        <v>0.14370283459810521</v>
      </c>
      <c r="S7460" s="327">
        <v>8.4363332264647234E-2</v>
      </c>
      <c r="T7460" s="358">
        <v>4.9477120404333504E-2</v>
      </c>
      <c r="U7460" s="358">
        <v>0.32284000584978589</v>
      </c>
      <c r="V7460" s="361">
        <v>0.1412012077332849</v>
      </c>
    </row>
    <row r="7461" spans="1:22" hidden="1" outlineLevel="1">
      <c r="A7461" s="65">
        <v>7452</v>
      </c>
      <c r="B7461" s="117">
        <v>1</v>
      </c>
      <c r="C7461" s="325">
        <v>1.0797939138687346E-4</v>
      </c>
      <c r="D7461" s="358">
        <v>9.9912031140824499E-5</v>
      </c>
      <c r="E7461" s="327">
        <v>1.0758200981278175E-4</v>
      </c>
      <c r="F7461" s="332">
        <v>0</v>
      </c>
      <c r="G7461" s="358">
        <v>0</v>
      </c>
      <c r="H7461" s="327">
        <v>0</v>
      </c>
      <c r="I7461" s="332">
        <v>7.5783917761075554E-5</v>
      </c>
      <c r="J7461" s="358">
        <v>0</v>
      </c>
      <c r="K7461" s="327">
        <v>0</v>
      </c>
      <c r="L7461" s="336">
        <v>2.0677177565262342E-4</v>
      </c>
      <c r="M7461" s="210">
        <v>1.1415525114155251E-4</v>
      </c>
      <c r="N7461" s="325">
        <v>0.52073873769836887</v>
      </c>
      <c r="O7461" s="358">
        <v>0.56574284119117579</v>
      </c>
      <c r="P7461" s="327">
        <v>0.5741651400925829</v>
      </c>
      <c r="Q7461" s="332">
        <v>3.2979664014146773E-2</v>
      </c>
      <c r="R7461" s="358">
        <v>0.11540911551307081</v>
      </c>
      <c r="S7461" s="327">
        <v>5.3988819340516463E-2</v>
      </c>
      <c r="T7461" s="358">
        <v>3.6087963085613232E-2</v>
      </c>
      <c r="U7461" s="358">
        <v>0.26611418053071256</v>
      </c>
      <c r="V7461" s="361">
        <v>0.1038605693432606</v>
      </c>
    </row>
    <row r="7462" spans="1:22" hidden="1" outlineLevel="1">
      <c r="A7462" s="65">
        <v>7453</v>
      </c>
      <c r="B7462" s="117">
        <v>1</v>
      </c>
      <c r="C7462" s="325">
        <v>1.0422298861866838E-4</v>
      </c>
      <c r="D7462" s="358">
        <v>9.6568020758216639E-5</v>
      </c>
      <c r="E7462" s="327">
        <v>1.0548044396330983E-4</v>
      </c>
      <c r="F7462" s="332">
        <v>0</v>
      </c>
      <c r="G7462" s="358">
        <v>1.9197576320577328E-4</v>
      </c>
      <c r="H7462" s="327">
        <v>0</v>
      </c>
      <c r="I7462" s="332">
        <v>0</v>
      </c>
      <c r="J7462" s="358">
        <v>0</v>
      </c>
      <c r="K7462" s="327">
        <v>0</v>
      </c>
      <c r="L7462" s="336">
        <v>1.8797434150238492E-4</v>
      </c>
      <c r="M7462" s="210">
        <v>1.1415525114155251E-4</v>
      </c>
      <c r="N7462" s="325">
        <v>0.4547985936338142</v>
      </c>
      <c r="O7462" s="358">
        <v>0.50850855121168403</v>
      </c>
      <c r="P7462" s="327">
        <v>0.52069550499533546</v>
      </c>
      <c r="Q7462" s="332">
        <v>6.5959328028293546E-2</v>
      </c>
      <c r="R7462" s="358">
        <v>0.11643039960995961</v>
      </c>
      <c r="S7462" s="327">
        <v>5.3473997087565089E-2</v>
      </c>
      <c r="T7462" s="358">
        <v>2.5313875555705512E-2</v>
      </c>
      <c r="U7462" s="358">
        <v>0.24633924142545793</v>
      </c>
      <c r="V7462" s="361">
        <v>8.5850639684281596E-2</v>
      </c>
    </row>
    <row r="7463" spans="1:22" hidden="1" outlineLevel="1">
      <c r="A7463" s="65">
        <v>7454</v>
      </c>
      <c r="B7463" s="117">
        <v>1</v>
      </c>
      <c r="C7463" s="325">
        <v>9.7110199350419836E-5</v>
      </c>
      <c r="D7463" s="358">
        <v>9.9484308882583964E-5</v>
      </c>
      <c r="E7463" s="327">
        <v>1.0350860440084235E-4</v>
      </c>
      <c r="F7463" s="332">
        <v>0</v>
      </c>
      <c r="G7463" s="358">
        <v>0</v>
      </c>
      <c r="H7463" s="327">
        <v>0</v>
      </c>
      <c r="I7463" s="332">
        <v>0</v>
      </c>
      <c r="J7463" s="358">
        <v>0</v>
      </c>
      <c r="K7463" s="327">
        <v>0</v>
      </c>
      <c r="L7463" s="336">
        <v>1.9032402077116473E-4</v>
      </c>
      <c r="M7463" s="210">
        <v>1.1415525114155251E-4</v>
      </c>
      <c r="N7463" s="325">
        <v>0.34627995654471849</v>
      </c>
      <c r="O7463" s="358">
        <v>0.42373629232453858</v>
      </c>
      <c r="P7463" s="327">
        <v>0.40701125350720718</v>
      </c>
      <c r="Q7463" s="332">
        <v>3.2979664014146773E-2</v>
      </c>
      <c r="R7463" s="358">
        <v>0.11582521464552185</v>
      </c>
      <c r="S7463" s="327">
        <v>5.9204559089407464E-2</v>
      </c>
      <c r="T7463" s="358">
        <v>2.3431025307760475E-2</v>
      </c>
      <c r="U7463" s="358">
        <v>0.22486930753975287</v>
      </c>
      <c r="V7463" s="361">
        <v>0</v>
      </c>
    </row>
    <row r="7464" spans="1:22" hidden="1" outlineLevel="1">
      <c r="A7464" s="65">
        <v>7455</v>
      </c>
      <c r="B7464" s="117">
        <v>1</v>
      </c>
      <c r="C7464" s="325">
        <v>9.2422508707901016E-5</v>
      </c>
      <c r="D7464" s="358">
        <v>9.5479273191786167E-5</v>
      </c>
      <c r="E7464" s="327">
        <v>9.8877375954783847E-5</v>
      </c>
      <c r="F7464" s="332">
        <v>0</v>
      </c>
      <c r="G7464" s="358">
        <v>0</v>
      </c>
      <c r="H7464" s="327">
        <v>0</v>
      </c>
      <c r="I7464" s="332">
        <v>0</v>
      </c>
      <c r="J7464" s="358">
        <v>0</v>
      </c>
      <c r="K7464" s="327">
        <v>0</v>
      </c>
      <c r="L7464" s="336">
        <v>2.1382081345896285E-4</v>
      </c>
      <c r="M7464" s="210">
        <v>1.1415525114155251E-4</v>
      </c>
      <c r="N7464" s="325">
        <v>0.15731434369686614</v>
      </c>
      <c r="O7464" s="358">
        <v>0.24392511771475495</v>
      </c>
      <c r="P7464" s="327">
        <v>0.1975919607326635</v>
      </c>
      <c r="Q7464" s="332">
        <v>3.2979664014146773E-2</v>
      </c>
      <c r="R7464" s="358">
        <v>9.4182242722457635E-2</v>
      </c>
      <c r="S7464" s="327">
        <v>5.0385063569856871E-2</v>
      </c>
      <c r="T7464" s="358">
        <v>2.0711352727395417E-2</v>
      </c>
      <c r="U7464" s="358">
        <v>0.21865432667810145</v>
      </c>
      <c r="V7464" s="361">
        <v>0</v>
      </c>
    </row>
    <row r="7465" spans="1:22" hidden="1" outlineLevel="1">
      <c r="A7465" s="65">
        <v>7456</v>
      </c>
      <c r="B7465" s="117">
        <v>1</v>
      </c>
      <c r="C7465" s="325">
        <v>9.285377624701274E-5</v>
      </c>
      <c r="D7465" s="358">
        <v>9.4954341329400046E-5</v>
      </c>
      <c r="E7465" s="327">
        <v>9.8150908747558988E-5</v>
      </c>
      <c r="F7465" s="332">
        <v>0</v>
      </c>
      <c r="G7465" s="358">
        <v>0</v>
      </c>
      <c r="H7465" s="327">
        <v>0</v>
      </c>
      <c r="I7465" s="332">
        <v>0</v>
      </c>
      <c r="J7465" s="358">
        <v>0</v>
      </c>
      <c r="K7465" s="327">
        <v>0</v>
      </c>
      <c r="L7465" s="336">
        <v>2.2321953053408208E-4</v>
      </c>
      <c r="M7465" s="210">
        <v>1.1415525114155251E-4</v>
      </c>
      <c r="N7465" s="325">
        <v>1.9028441572914348E-2</v>
      </c>
      <c r="O7465" s="358">
        <v>4.1650054531742121E-2</v>
      </c>
      <c r="P7465" s="327">
        <v>2.6925652060830252E-2</v>
      </c>
      <c r="Q7465" s="332">
        <v>3.2979664014146773E-2</v>
      </c>
      <c r="R7465" s="358">
        <v>0.10498748838723962</v>
      </c>
      <c r="S7465" s="327">
        <v>4.98027240975282E-2</v>
      </c>
      <c r="T7465" s="358">
        <v>2.0188338769632906E-2</v>
      </c>
      <c r="U7465" s="358">
        <v>0.21187434755629983</v>
      </c>
      <c r="V7465" s="361">
        <v>0</v>
      </c>
    </row>
    <row r="7466" spans="1:22" hidden="1" outlineLevel="1">
      <c r="A7466" s="65">
        <v>7457</v>
      </c>
      <c r="B7466" s="117">
        <v>1</v>
      </c>
      <c r="C7466" s="325">
        <v>9.285377624701274E-5</v>
      </c>
      <c r="D7466" s="358">
        <v>1.0074803373647647E-4</v>
      </c>
      <c r="E7466" s="327">
        <v>1.0065462608674468E-4</v>
      </c>
      <c r="F7466" s="332">
        <v>0</v>
      </c>
      <c r="G7466" s="358">
        <v>0</v>
      </c>
      <c r="H7466" s="327">
        <v>0</v>
      </c>
      <c r="I7466" s="332">
        <v>0</v>
      </c>
      <c r="J7466" s="358">
        <v>0</v>
      </c>
      <c r="K7466" s="327">
        <v>0</v>
      </c>
      <c r="L7466" s="336">
        <v>2.2321953053408208E-4</v>
      </c>
      <c r="M7466" s="210">
        <v>1.1415525114155251E-4</v>
      </c>
      <c r="N7466" s="325">
        <v>0</v>
      </c>
      <c r="O7466" s="358">
        <v>0</v>
      </c>
      <c r="P7466" s="327">
        <v>0</v>
      </c>
      <c r="Q7466" s="332">
        <v>9.8938992042440319E-2</v>
      </c>
      <c r="R7466" s="358">
        <v>0.16041554730357785</v>
      </c>
      <c r="S7466" s="327">
        <v>0.10224707667919057</v>
      </c>
      <c r="T7466" s="358">
        <v>9.550234868743443E-2</v>
      </c>
      <c r="U7466" s="358">
        <v>0.23097128874937431</v>
      </c>
      <c r="V7466" s="361">
        <v>0</v>
      </c>
    </row>
    <row r="7467" spans="1:22" hidden="1" outlineLevel="1">
      <c r="A7467" s="65">
        <v>7458</v>
      </c>
      <c r="B7467" s="117">
        <v>1</v>
      </c>
      <c r="C7467" s="325">
        <v>9.7578968414671716E-5</v>
      </c>
      <c r="D7467" s="358">
        <v>1.0710554184759723E-4</v>
      </c>
      <c r="E7467" s="327">
        <v>1.0324915182683347E-4</v>
      </c>
      <c r="F7467" s="332">
        <v>0</v>
      </c>
      <c r="G7467" s="358">
        <v>0</v>
      </c>
      <c r="H7467" s="327">
        <v>0</v>
      </c>
      <c r="I7467" s="332">
        <v>0</v>
      </c>
      <c r="J7467" s="358">
        <v>0</v>
      </c>
      <c r="K7467" s="327">
        <v>0</v>
      </c>
      <c r="L7467" s="336">
        <v>1.644775488145868E-4</v>
      </c>
      <c r="M7467" s="210">
        <v>1.1415525114155251E-4</v>
      </c>
      <c r="N7467" s="325">
        <v>0</v>
      </c>
      <c r="O7467" s="358">
        <v>0</v>
      </c>
      <c r="P7467" s="327">
        <v>0</v>
      </c>
      <c r="Q7467" s="332">
        <v>3.2979664014146773E-2</v>
      </c>
      <c r="R7467" s="358">
        <v>0.17870653292143546</v>
      </c>
      <c r="S7467" s="327">
        <v>9.8643320908530965E-2</v>
      </c>
      <c r="T7467" s="358">
        <v>6.8619431258441388E-2</v>
      </c>
      <c r="U7467" s="358">
        <v>0.30577705839325192</v>
      </c>
      <c r="V7467" s="361">
        <v>0</v>
      </c>
    </row>
    <row r="7468" spans="1:22" hidden="1" outlineLevel="1">
      <c r="A7468" s="65">
        <v>7459</v>
      </c>
      <c r="B7468" s="117">
        <v>1</v>
      </c>
      <c r="C7468" s="325">
        <v>1.1457340955734994E-4</v>
      </c>
      <c r="D7468" s="358">
        <v>1.2394224528561125E-4</v>
      </c>
      <c r="E7468" s="327">
        <v>1.2050274799842393E-4</v>
      </c>
      <c r="F7468" s="332">
        <v>0</v>
      </c>
      <c r="G7468" s="358">
        <v>0</v>
      </c>
      <c r="H7468" s="327">
        <v>0</v>
      </c>
      <c r="I7468" s="332">
        <v>0</v>
      </c>
      <c r="J7468" s="358">
        <v>0</v>
      </c>
      <c r="K7468" s="327">
        <v>9.2113590914628404E-5</v>
      </c>
      <c r="L7468" s="336">
        <v>1.1748396343899057E-4</v>
      </c>
      <c r="M7468" s="210">
        <v>1.1415525114155251E-4</v>
      </c>
      <c r="N7468" s="325">
        <v>0</v>
      </c>
      <c r="O7468" s="358">
        <v>0</v>
      </c>
      <c r="P7468" s="327">
        <v>0</v>
      </c>
      <c r="Q7468" s="332">
        <v>6.5959328028293546E-2</v>
      </c>
      <c r="R7468" s="358">
        <v>0.19273104917381262</v>
      </c>
      <c r="S7468" s="327">
        <v>9.3427581159639964E-2</v>
      </c>
      <c r="T7468" s="358">
        <v>0.22698805766892957</v>
      </c>
      <c r="U7468" s="358">
        <v>0.51448741569271106</v>
      </c>
      <c r="V7468" s="361">
        <v>0</v>
      </c>
    </row>
    <row r="7469" spans="1:22" hidden="1" outlineLevel="1">
      <c r="A7469" s="65">
        <v>7460</v>
      </c>
      <c r="B7469" s="117">
        <v>1</v>
      </c>
      <c r="C7469" s="325">
        <v>1.1955486214679993E-4</v>
      </c>
      <c r="D7469" s="358">
        <v>1.2854998052211163E-4</v>
      </c>
      <c r="E7469" s="327">
        <v>1.2499127752877754E-4</v>
      </c>
      <c r="F7469" s="332">
        <v>0</v>
      </c>
      <c r="G7469" s="358">
        <v>0</v>
      </c>
      <c r="H7469" s="327">
        <v>0</v>
      </c>
      <c r="I7469" s="332">
        <v>0</v>
      </c>
      <c r="J7469" s="358">
        <v>0</v>
      </c>
      <c r="K7469" s="327">
        <v>0</v>
      </c>
      <c r="L7469" s="336">
        <v>8.811297257924293E-5</v>
      </c>
      <c r="M7469" s="210">
        <v>1.1415525114155251E-4</v>
      </c>
      <c r="N7469" s="325">
        <v>0</v>
      </c>
      <c r="O7469" s="358">
        <v>0</v>
      </c>
      <c r="P7469" s="327">
        <v>0</v>
      </c>
      <c r="Q7469" s="332">
        <v>3.2979664014146773E-2</v>
      </c>
      <c r="R7469" s="358">
        <v>0.19189975868238304</v>
      </c>
      <c r="S7469" s="327">
        <v>8.0624542055233048E-2</v>
      </c>
      <c r="T7469" s="358">
        <v>0.26757394079130042</v>
      </c>
      <c r="U7469" s="358">
        <v>0.57844521874170607</v>
      </c>
      <c r="V7469" s="361">
        <v>0</v>
      </c>
    </row>
    <row r="7470" spans="1:22" hidden="1" outlineLevel="1">
      <c r="A7470" s="65">
        <v>7461</v>
      </c>
      <c r="B7470" s="117">
        <v>1</v>
      </c>
      <c r="C7470" s="325">
        <v>1.1761728334789216E-4</v>
      </c>
      <c r="D7470" s="358">
        <v>1.2851109668045337E-4</v>
      </c>
      <c r="E7470" s="327">
        <v>1.2656096560153125E-4</v>
      </c>
      <c r="F7470" s="332">
        <v>0</v>
      </c>
      <c r="G7470" s="358">
        <v>0</v>
      </c>
      <c r="H7470" s="327">
        <v>0</v>
      </c>
      <c r="I7470" s="332">
        <v>0</v>
      </c>
      <c r="J7470" s="358">
        <v>0</v>
      </c>
      <c r="K7470" s="327">
        <v>9.5084997073164795E-5</v>
      </c>
      <c r="L7470" s="336">
        <v>5.8741981719495287E-5</v>
      </c>
      <c r="M7470" s="210">
        <v>1.1415525114155251E-4</v>
      </c>
      <c r="N7470" s="325">
        <v>0</v>
      </c>
      <c r="O7470" s="358">
        <v>0</v>
      </c>
      <c r="P7470" s="327">
        <v>0</v>
      </c>
      <c r="Q7470" s="332">
        <v>3.2979664014146773E-2</v>
      </c>
      <c r="R7470" s="358">
        <v>0.18856677077179848</v>
      </c>
      <c r="S7470" s="327">
        <v>7.2834691041585187E-2</v>
      </c>
      <c r="T7470" s="358">
        <v>0.24079562615385991</v>
      </c>
      <c r="U7470" s="358">
        <v>0.57290823579223471</v>
      </c>
      <c r="V7470" s="361">
        <v>0</v>
      </c>
    </row>
    <row r="7471" spans="1:22" hidden="1" outlineLevel="1">
      <c r="A7471" s="65">
        <v>7462</v>
      </c>
      <c r="B7471" s="117">
        <v>1</v>
      </c>
      <c r="C7471" s="325">
        <v>1.0821690104609442E-4</v>
      </c>
      <c r="D7471" s="358">
        <v>1.2158977286528828E-4</v>
      </c>
      <c r="E7471" s="327">
        <v>1.1938710193018576E-4</v>
      </c>
      <c r="F7471" s="332">
        <v>0</v>
      </c>
      <c r="G7471" s="358">
        <v>0</v>
      </c>
      <c r="H7471" s="327">
        <v>0</v>
      </c>
      <c r="I7471" s="332">
        <v>8.6928611549469016E-5</v>
      </c>
      <c r="J7471" s="358">
        <v>1.6976595728063746E-4</v>
      </c>
      <c r="K7471" s="327">
        <v>1.0102780939023762E-4</v>
      </c>
      <c r="L7471" s="336">
        <v>3.7594868300476983E-5</v>
      </c>
      <c r="M7471" s="210">
        <v>1.1415525114155251E-4</v>
      </c>
      <c r="N7471" s="325">
        <v>0</v>
      </c>
      <c r="O7471" s="358">
        <v>0</v>
      </c>
      <c r="P7471" s="327">
        <v>0</v>
      </c>
      <c r="Q7471" s="332">
        <v>3.2979664014146773E-2</v>
      </c>
      <c r="R7471" s="358">
        <v>0.17777612304166654</v>
      </c>
      <c r="S7471" s="327">
        <v>6.459753499436327E-2</v>
      </c>
      <c r="T7471" s="358">
        <v>0.16548161623605834</v>
      </c>
      <c r="U7471" s="358">
        <v>0.49527747484760654</v>
      </c>
      <c r="V7471" s="361">
        <v>0</v>
      </c>
    </row>
    <row r="7472" spans="1:22" hidden="1" outlineLevel="1">
      <c r="A7472" s="65">
        <v>7463</v>
      </c>
      <c r="B7472" s="117">
        <v>1</v>
      </c>
      <c r="C7472" s="325">
        <v>9.8847770015246807E-5</v>
      </c>
      <c r="D7472" s="358">
        <v>1.1573775469572451E-4</v>
      </c>
      <c r="E7472" s="327">
        <v>1.0677770683335423E-4</v>
      </c>
      <c r="F7472" s="332">
        <v>0</v>
      </c>
      <c r="G7472" s="358">
        <v>0</v>
      </c>
      <c r="H7472" s="327">
        <v>0</v>
      </c>
      <c r="I7472" s="332">
        <v>1.0698906036857726E-4</v>
      </c>
      <c r="J7472" s="358">
        <v>1.7510967990690447E-4</v>
      </c>
      <c r="K7472" s="327">
        <v>1.069706217073104E-4</v>
      </c>
      <c r="L7472" s="336">
        <v>2.3496792687798115E-5</v>
      </c>
      <c r="M7472" s="210">
        <v>1.1415525114155251E-4</v>
      </c>
      <c r="N7472" s="325">
        <v>0</v>
      </c>
      <c r="O7472" s="358">
        <v>0</v>
      </c>
      <c r="P7472" s="327">
        <v>0</v>
      </c>
      <c r="Q7472" s="332">
        <v>3.2979664014146773E-2</v>
      </c>
      <c r="R7472" s="358">
        <v>0.15606239268275354</v>
      </c>
      <c r="S7472" s="327">
        <v>5.468087774953264E-2</v>
      </c>
      <c r="T7472" s="358">
        <v>9.2155059357754365E-2</v>
      </c>
      <c r="U7472" s="358">
        <v>0.33278397522842829</v>
      </c>
      <c r="V7472" s="361">
        <v>0</v>
      </c>
    </row>
    <row r="7473" spans="1:22" hidden="1" outlineLevel="1">
      <c r="A7473" s="65">
        <v>7464</v>
      </c>
      <c r="B7473" s="117">
        <v>1</v>
      </c>
      <c r="C7473" s="325">
        <v>9.1359965495596752E-5</v>
      </c>
      <c r="D7473" s="358">
        <v>1.0755270602666689E-4</v>
      </c>
      <c r="E7473" s="327">
        <v>9.8890348583484299E-5</v>
      </c>
      <c r="F7473" s="332">
        <v>0</v>
      </c>
      <c r="G7473" s="358">
        <v>0</v>
      </c>
      <c r="H7473" s="327">
        <v>0</v>
      </c>
      <c r="I7473" s="332">
        <v>1.3596526421840024E-4</v>
      </c>
      <c r="J7473" s="358">
        <v>1.7634284666681222E-4</v>
      </c>
      <c r="K7473" s="327">
        <v>1.099420278658468E-4</v>
      </c>
      <c r="L7473" s="336">
        <v>9.3987170751192458E-6</v>
      </c>
      <c r="M7473" s="210">
        <v>1.1415525114155251E-4</v>
      </c>
      <c r="N7473" s="325">
        <v>0</v>
      </c>
      <c r="O7473" s="358">
        <v>0</v>
      </c>
      <c r="P7473" s="327">
        <v>0</v>
      </c>
      <c r="Q7473" s="332">
        <v>3.2979664014146773E-2</v>
      </c>
      <c r="R7473" s="358">
        <v>0.14305825275379264</v>
      </c>
      <c r="S7473" s="327">
        <v>3.4737844323183859E-2</v>
      </c>
      <c r="T7473" s="358">
        <v>4.8849503655018493E-2</v>
      </c>
      <c r="U7473" s="358">
        <v>0.28860111128468791</v>
      </c>
      <c r="V7473" s="361">
        <v>0</v>
      </c>
    </row>
    <row r="7474" spans="1:22" hidden="1" outlineLevel="1">
      <c r="A7474" s="65">
        <v>7465</v>
      </c>
      <c r="B7474" s="117">
        <v>1</v>
      </c>
      <c r="C7474" s="325">
        <v>8.4334679786008553E-5</v>
      </c>
      <c r="D7474" s="358">
        <v>9.851221284112818E-5</v>
      </c>
      <c r="E7474" s="327">
        <v>9.110677136321792E-5</v>
      </c>
      <c r="F7474" s="332">
        <v>0</v>
      </c>
      <c r="G7474" s="358">
        <v>0</v>
      </c>
      <c r="H7474" s="327">
        <v>0</v>
      </c>
      <c r="I7474" s="332">
        <v>1.4042314173375763E-4</v>
      </c>
      <c r="J7474" s="358">
        <v>1.5291267822856449E-4</v>
      </c>
      <c r="K7474" s="327">
        <v>1.218276524999924E-4</v>
      </c>
      <c r="L7474" s="336">
        <v>5.8741981719495289E-6</v>
      </c>
      <c r="M7474" s="210">
        <v>1.1415525114155251E-4</v>
      </c>
      <c r="N7474" s="325">
        <v>0</v>
      </c>
      <c r="O7474" s="358">
        <v>0</v>
      </c>
      <c r="P7474" s="327">
        <v>0</v>
      </c>
      <c r="Q7474" s="332">
        <v>3.2979664014146773E-2</v>
      </c>
      <c r="R7474" s="358">
        <v>0.14650355978175528</v>
      </c>
      <c r="S7474" s="327">
        <v>4.4384432690505252E-2</v>
      </c>
      <c r="T7474" s="358">
        <v>4.3933172452050889E-2</v>
      </c>
      <c r="U7474" s="358">
        <v>0.25820420488861068</v>
      </c>
      <c r="V7474" s="361">
        <v>0</v>
      </c>
    </row>
    <row r="7475" spans="1:22" hidden="1" outlineLevel="1">
      <c r="A7475" s="65">
        <v>7466</v>
      </c>
      <c r="B7475" s="117">
        <v>1</v>
      </c>
      <c r="C7475" s="325">
        <v>7.6384356456296628E-5</v>
      </c>
      <c r="D7475" s="358">
        <v>8.6108267352152498E-5</v>
      </c>
      <c r="E7475" s="327">
        <v>8.3712373003964861E-5</v>
      </c>
      <c r="F7475" s="332">
        <v>0</v>
      </c>
      <c r="G7475" s="358">
        <v>0</v>
      </c>
      <c r="H7475" s="327">
        <v>0</v>
      </c>
      <c r="I7475" s="332">
        <v>1.4265208049143633E-4</v>
      </c>
      <c r="J7475" s="358">
        <v>1.6113378996128298E-4</v>
      </c>
      <c r="K7475" s="327">
        <v>1.3074187097560162E-4</v>
      </c>
      <c r="L7475" s="336">
        <v>2.3496792687798115E-6</v>
      </c>
      <c r="M7475" s="210">
        <v>1.1415525114155251E-4</v>
      </c>
      <c r="N7475" s="325">
        <v>0</v>
      </c>
      <c r="O7475" s="358">
        <v>0</v>
      </c>
      <c r="P7475" s="327">
        <v>0</v>
      </c>
      <c r="Q7475" s="332">
        <v>3.2979664014146773E-2</v>
      </c>
      <c r="R7475" s="358">
        <v>0.14431870558434054</v>
      </c>
      <c r="S7475" s="327">
        <v>5.8596904115011658E-2</v>
      </c>
      <c r="T7475" s="358">
        <v>2.1338969476710431E-2</v>
      </c>
      <c r="U7475" s="358">
        <v>0.24001126091177646</v>
      </c>
      <c r="V7475" s="361">
        <v>0</v>
      </c>
    </row>
    <row r="7476" spans="1:22" hidden="1" outlineLevel="1">
      <c r="A7476" s="65">
        <v>7467</v>
      </c>
      <c r="B7476" s="117">
        <v>1</v>
      </c>
      <c r="C7476" s="325">
        <v>7.2027929285849138E-5</v>
      </c>
      <c r="D7476" s="358">
        <v>7.7748241395632841E-5</v>
      </c>
      <c r="E7476" s="327">
        <v>7.6590399847421134E-5</v>
      </c>
      <c r="F7476" s="332">
        <v>0</v>
      </c>
      <c r="G7476" s="358">
        <v>0</v>
      </c>
      <c r="H7476" s="327">
        <v>0</v>
      </c>
      <c r="I7476" s="332">
        <v>1.4488101924911502E-4</v>
      </c>
      <c r="J7476" s="358">
        <v>1.6565540141427813E-4</v>
      </c>
      <c r="K7476" s="327">
        <v>1.218276524999924E-4</v>
      </c>
      <c r="L7476" s="336">
        <v>1.1748396343899057E-6</v>
      </c>
      <c r="M7476" s="210">
        <v>1.1415525114155251E-4</v>
      </c>
      <c r="N7476" s="325">
        <v>0</v>
      </c>
      <c r="O7476" s="358">
        <v>0</v>
      </c>
      <c r="P7476" s="327">
        <v>0</v>
      </c>
      <c r="Q7476" s="332">
        <v>3.2979664014146773E-2</v>
      </c>
      <c r="R7476" s="358">
        <v>0.14338221999006465</v>
      </c>
      <c r="S7476" s="327">
        <v>4.6891026735884779E-2</v>
      </c>
      <c r="T7476" s="358">
        <v>2.573228672191552E-2</v>
      </c>
      <c r="U7476" s="358">
        <v>0.2193323245902816</v>
      </c>
      <c r="V7476" s="361">
        <v>0</v>
      </c>
    </row>
    <row r="7477" spans="1:22" hidden="1" outlineLevel="1">
      <c r="A7477" s="65">
        <v>7468</v>
      </c>
      <c r="B7477" s="117">
        <v>1</v>
      </c>
      <c r="C7477" s="325">
        <v>6.8884051428266525E-5</v>
      </c>
      <c r="D7477" s="358">
        <v>7.347101881322744E-5</v>
      </c>
      <c r="E7477" s="327">
        <v>7.3074817469600812E-5</v>
      </c>
      <c r="F7477" s="332">
        <v>0</v>
      </c>
      <c r="G7477" s="358">
        <v>0</v>
      </c>
      <c r="H7477" s="327">
        <v>0</v>
      </c>
      <c r="I7477" s="332">
        <v>1.7162828434125931E-4</v>
      </c>
      <c r="J7477" s="358">
        <v>2.2978007292948262E-4</v>
      </c>
      <c r="K7477" s="327">
        <v>1.3074187097560162E-4</v>
      </c>
      <c r="L7477" s="336">
        <v>1.409807561267887E-5</v>
      </c>
      <c r="M7477" s="210">
        <v>1.1415525114155251E-4</v>
      </c>
      <c r="N7477" s="325">
        <v>0</v>
      </c>
      <c r="O7477" s="358">
        <v>0</v>
      </c>
      <c r="P7477" s="327">
        <v>0</v>
      </c>
      <c r="Q7477" s="332">
        <v>3.2979664014146773E-2</v>
      </c>
      <c r="R7477" s="358">
        <v>0.13990128958768899</v>
      </c>
      <c r="S7477" s="327">
        <v>4.8950315747690265E-2</v>
      </c>
      <c r="T7477" s="358">
        <v>1.0878690321460221E-2</v>
      </c>
      <c r="U7477" s="358">
        <v>0.19639339522818616</v>
      </c>
      <c r="V7477" s="361">
        <v>0</v>
      </c>
    </row>
    <row r="7478" spans="1:22" hidden="1" outlineLevel="1">
      <c r="A7478" s="65">
        <v>7469</v>
      </c>
      <c r="B7478" s="117">
        <v>1</v>
      </c>
      <c r="C7478" s="325">
        <v>6.7652751352831577E-5</v>
      </c>
      <c r="D7478" s="358">
        <v>7.2440597009284312E-5</v>
      </c>
      <c r="E7478" s="327">
        <v>7.0674881160018684E-5</v>
      </c>
      <c r="F7478" s="332">
        <v>0</v>
      </c>
      <c r="G7478" s="358">
        <v>0</v>
      </c>
      <c r="H7478" s="327">
        <v>0</v>
      </c>
      <c r="I7478" s="332">
        <v>1.9614661067572496E-4</v>
      </c>
      <c r="J7478" s="358">
        <v>2.5896501958063339E-4</v>
      </c>
      <c r="K7478" s="327">
        <v>1.2777046481706524E-4</v>
      </c>
      <c r="L7478" s="336">
        <v>3.7594868300476983E-5</v>
      </c>
      <c r="M7478" s="210">
        <v>1.1415525114155251E-4</v>
      </c>
      <c r="N7478" s="325">
        <v>0</v>
      </c>
      <c r="O7478" s="358">
        <v>0</v>
      </c>
      <c r="P7478" s="327">
        <v>0</v>
      </c>
      <c r="Q7478" s="332">
        <v>6.5959328028293546E-2</v>
      </c>
      <c r="R7478" s="358">
        <v>0.1317163457871236</v>
      </c>
      <c r="S7478" s="327">
        <v>0.11180083232506749</v>
      </c>
      <c r="T7478" s="358">
        <v>1.077408752990772E-2</v>
      </c>
      <c r="U7478" s="358">
        <v>0.19300340566728541</v>
      </c>
      <c r="V7478" s="361">
        <v>0</v>
      </c>
    </row>
    <row r="7479" spans="1:22" hidden="1" outlineLevel="1">
      <c r="A7479" s="65">
        <v>7470</v>
      </c>
      <c r="B7479" s="117">
        <v>1</v>
      </c>
      <c r="C7479" s="325">
        <v>6.7546497031601159E-5</v>
      </c>
      <c r="D7479" s="358">
        <v>7.1507384809486771E-5</v>
      </c>
      <c r="E7479" s="327">
        <v>6.9896523437992043E-5</v>
      </c>
      <c r="F7479" s="332">
        <v>0</v>
      </c>
      <c r="G7479" s="358">
        <v>0</v>
      </c>
      <c r="H7479" s="327">
        <v>0</v>
      </c>
      <c r="I7479" s="332">
        <v>2.0506236570643968E-4</v>
      </c>
      <c r="J7479" s="358">
        <v>2.5033285226127894E-4</v>
      </c>
      <c r="K7479" s="327">
        <v>1.4262749560974724E-4</v>
      </c>
      <c r="L7479" s="336">
        <v>9.3987170751192462E-5</v>
      </c>
      <c r="M7479" s="210">
        <v>1.1415525114155251E-4</v>
      </c>
      <c r="N7479" s="325">
        <v>0</v>
      </c>
      <c r="O7479" s="358">
        <v>1.7141925361976781E-3</v>
      </c>
      <c r="P7479" s="327">
        <v>0</v>
      </c>
      <c r="Q7479" s="332">
        <v>6.5959328028293546E-2</v>
      </c>
      <c r="R7479" s="358">
        <v>0.13461821551923464</v>
      </c>
      <c r="S7479" s="327">
        <v>0.14403208260287181</v>
      </c>
      <c r="T7479" s="358">
        <v>1.0983293113012722E-2</v>
      </c>
      <c r="U7479" s="358">
        <v>0.19334240462337546</v>
      </c>
      <c r="V7479" s="361">
        <v>0</v>
      </c>
    </row>
    <row r="7480" spans="1:22" hidden="1" outlineLevel="1">
      <c r="A7480" s="65">
        <v>7471</v>
      </c>
      <c r="B7480" s="117">
        <v>1</v>
      </c>
      <c r="C7480" s="325">
        <v>6.9371571255088477E-5</v>
      </c>
      <c r="D7480" s="358">
        <v>7.271278390089193E-5</v>
      </c>
      <c r="E7480" s="327">
        <v>7.1025142134930675E-5</v>
      </c>
      <c r="F7480" s="332">
        <v>0</v>
      </c>
      <c r="G7480" s="358">
        <v>0</v>
      </c>
      <c r="H7480" s="327">
        <v>0</v>
      </c>
      <c r="I7480" s="332">
        <v>2.0283342694876101E-4</v>
      </c>
      <c r="J7480" s="358">
        <v>2.0758307125114263E-4</v>
      </c>
      <c r="K7480" s="327">
        <v>1.1588484018291963E-4</v>
      </c>
      <c r="L7480" s="336">
        <v>1.8210014333043539E-4</v>
      </c>
      <c r="M7480" s="210">
        <v>1.1415525114155251E-4</v>
      </c>
      <c r="N7480" s="325">
        <v>1.5072032929041067E-2</v>
      </c>
      <c r="O7480" s="358">
        <v>9.0426132309644372E-2</v>
      </c>
      <c r="P7480" s="327">
        <v>4.8954900467560215E-2</v>
      </c>
      <c r="Q7480" s="332">
        <v>6.5959328028293546E-2</v>
      </c>
      <c r="R7480" s="358">
        <v>0.14050493793912461</v>
      </c>
      <c r="S7480" s="327">
        <v>0.19754828140774711</v>
      </c>
      <c r="T7480" s="358">
        <v>1.1715512653880237E-2</v>
      </c>
      <c r="U7480" s="358">
        <v>0.1984273889647267</v>
      </c>
      <c r="V7480" s="361">
        <v>0</v>
      </c>
    </row>
    <row r="7481" spans="1:22" hidden="1" outlineLevel="1">
      <c r="A7481" s="65">
        <v>7472</v>
      </c>
      <c r="B7481" s="117">
        <v>1</v>
      </c>
      <c r="C7481" s="325">
        <v>7.1871672931098516E-5</v>
      </c>
      <c r="D7481" s="358">
        <v>7.3995950675613548E-5</v>
      </c>
      <c r="E7481" s="327">
        <v>7.2971036439997263E-5</v>
      </c>
      <c r="F7481" s="332">
        <v>0</v>
      </c>
      <c r="G7481" s="358">
        <v>0</v>
      </c>
      <c r="H7481" s="327">
        <v>0</v>
      </c>
      <c r="I7481" s="332">
        <v>1.9168873316036754E-4</v>
      </c>
      <c r="J7481" s="358">
        <v>0</v>
      </c>
      <c r="K7481" s="327">
        <v>0</v>
      </c>
      <c r="L7481" s="336">
        <v>1.5860335064263727E-4</v>
      </c>
      <c r="M7481" s="210">
        <v>1.1415525114155251E-4</v>
      </c>
      <c r="N7481" s="325">
        <v>0.15222753258331478</v>
      </c>
      <c r="O7481" s="358">
        <v>0.27510279633389406</v>
      </c>
      <c r="P7481" s="327">
        <v>0.22419874600545756</v>
      </c>
      <c r="Q7481" s="332">
        <v>6.5959328028293546E-2</v>
      </c>
      <c r="R7481" s="358">
        <v>0.14015345032222962</v>
      </c>
      <c r="S7481" s="327">
        <v>0.19548899239594161</v>
      </c>
      <c r="T7481" s="358">
        <v>1.0564881946802714E-2</v>
      </c>
      <c r="U7481" s="358">
        <v>0.20486836913043818</v>
      </c>
      <c r="V7481" s="361">
        <v>0</v>
      </c>
    </row>
    <row r="7482" spans="1:22" hidden="1" outlineLevel="1">
      <c r="A7482" s="65">
        <v>7473</v>
      </c>
      <c r="B7482" s="117">
        <v>1</v>
      </c>
      <c r="C7482" s="325">
        <v>7.2115432844509499E-5</v>
      </c>
      <c r="D7482" s="358">
        <v>8.0334016865905205E-5</v>
      </c>
      <c r="E7482" s="327">
        <v>7.4709368685856752E-5</v>
      </c>
      <c r="F7482" s="332">
        <v>0</v>
      </c>
      <c r="G7482" s="358">
        <v>0</v>
      </c>
      <c r="H7482" s="327">
        <v>0</v>
      </c>
      <c r="I7482" s="332">
        <v>1.9391767191804623E-4</v>
      </c>
      <c r="J7482" s="358">
        <v>0</v>
      </c>
      <c r="K7482" s="327">
        <v>0</v>
      </c>
      <c r="L7482" s="336">
        <v>1.4685495429873823E-4</v>
      </c>
      <c r="M7482" s="210">
        <v>1.1415525114155251E-4</v>
      </c>
      <c r="N7482" s="325">
        <v>0.35833758288795137</v>
      </c>
      <c r="O7482" s="358">
        <v>0.39783621966620442</v>
      </c>
      <c r="P7482" s="327">
        <v>0.38375470974243814</v>
      </c>
      <c r="Q7482" s="332">
        <v>6.5959328028293546E-2</v>
      </c>
      <c r="R7482" s="358">
        <v>0.13714673562700094</v>
      </c>
      <c r="S7482" s="327">
        <v>0.20829203150034856</v>
      </c>
      <c r="T7482" s="358">
        <v>1.5690418732875321E-2</v>
      </c>
      <c r="U7482" s="358">
        <v>0.22215731589103224</v>
      </c>
      <c r="V7482" s="361">
        <v>0</v>
      </c>
    </row>
    <row r="7483" spans="1:22" hidden="1" outlineLevel="1">
      <c r="A7483" s="65">
        <v>7474</v>
      </c>
      <c r="B7483" s="117">
        <v>1</v>
      </c>
      <c r="C7483" s="325">
        <v>7.6540612811047264E-5</v>
      </c>
      <c r="D7483" s="358">
        <v>9.2057495125861849E-5</v>
      </c>
      <c r="E7483" s="327">
        <v>8.244105539132135E-5</v>
      </c>
      <c r="F7483" s="332">
        <v>0</v>
      </c>
      <c r="G7483" s="358">
        <v>0</v>
      </c>
      <c r="H7483" s="327">
        <v>0</v>
      </c>
      <c r="I7483" s="332">
        <v>2.0060448819108232E-4</v>
      </c>
      <c r="J7483" s="358">
        <v>0</v>
      </c>
      <c r="K7483" s="327">
        <v>0</v>
      </c>
      <c r="L7483" s="336">
        <v>1.644775488145868E-4</v>
      </c>
      <c r="M7483" s="210">
        <v>1.1415525114155251E-4</v>
      </c>
      <c r="N7483" s="325">
        <v>0.46045060598220461</v>
      </c>
      <c r="O7483" s="358">
        <v>0.49735533116944602</v>
      </c>
      <c r="P7483" s="327">
        <v>0.48583233153620459</v>
      </c>
      <c r="Q7483" s="332">
        <v>0.13191865605658709</v>
      </c>
      <c r="R7483" s="358">
        <v>0.16245916638482594</v>
      </c>
      <c r="S7483" s="327">
        <v>0.22425152134184101</v>
      </c>
      <c r="T7483" s="358">
        <v>2.1757380642920442E-2</v>
      </c>
      <c r="U7483" s="358">
        <v>0.25639621045613031</v>
      </c>
      <c r="V7483" s="361">
        <v>8.4438245878893453E-2</v>
      </c>
    </row>
    <row r="7484" spans="1:22" hidden="1" outlineLevel="1">
      <c r="A7484" s="65">
        <v>7475</v>
      </c>
      <c r="B7484" s="117">
        <v>1</v>
      </c>
      <c r="C7484" s="325">
        <v>8.1340808028986525E-5</v>
      </c>
      <c r="D7484" s="358">
        <v>9.6859649570653372E-5</v>
      </c>
      <c r="E7484" s="327">
        <v>8.829171093522158E-5</v>
      </c>
      <c r="F7484" s="332">
        <v>0</v>
      </c>
      <c r="G7484" s="358">
        <v>0</v>
      </c>
      <c r="H7484" s="327">
        <v>0</v>
      </c>
      <c r="I7484" s="332">
        <v>1.5156783552215111E-4</v>
      </c>
      <c r="J7484" s="358">
        <v>0</v>
      </c>
      <c r="K7484" s="327">
        <v>0</v>
      </c>
      <c r="L7484" s="336">
        <v>1.8797434150238492E-4</v>
      </c>
      <c r="M7484" s="210">
        <v>1.1415525114155251E-4</v>
      </c>
      <c r="N7484" s="325">
        <v>0.50039149324416343</v>
      </c>
      <c r="O7484" s="358">
        <v>0.53470882435590195</v>
      </c>
      <c r="P7484" s="327">
        <v>0.5461042557946334</v>
      </c>
      <c r="Q7484" s="332">
        <v>0.19787798408488064</v>
      </c>
      <c r="R7484" s="358">
        <v>0.19166660151735609</v>
      </c>
      <c r="S7484" s="327">
        <v>0.22939974387135467</v>
      </c>
      <c r="T7484" s="358">
        <v>2.3221819724655472E-2</v>
      </c>
      <c r="U7484" s="358">
        <v>0.26509718366244234</v>
      </c>
      <c r="V7484" s="361">
        <v>0.15753916850912855</v>
      </c>
    </row>
    <row r="7485" spans="1:22" hidden="1" outlineLevel="1">
      <c r="A7485" s="65">
        <v>7476</v>
      </c>
      <c r="B7485" s="117">
        <v>1</v>
      </c>
      <c r="C7485" s="325">
        <v>8.1790826330668334E-5</v>
      </c>
      <c r="D7485" s="358">
        <v>9.1027073321918721E-5</v>
      </c>
      <c r="E7485" s="327">
        <v>9.1418114452028568E-5</v>
      </c>
      <c r="F7485" s="332">
        <v>0</v>
      </c>
      <c r="G7485" s="358">
        <v>0</v>
      </c>
      <c r="H7485" s="327">
        <v>0</v>
      </c>
      <c r="I7485" s="332">
        <v>1.0253118285321984E-4</v>
      </c>
      <c r="J7485" s="358">
        <v>0</v>
      </c>
      <c r="K7485" s="327">
        <v>0</v>
      </c>
      <c r="L7485" s="336">
        <v>2.0677177565262342E-4</v>
      </c>
      <c r="M7485" s="210">
        <v>1.1415525114155251E-4</v>
      </c>
      <c r="N7485" s="325">
        <v>0.5043479018880368</v>
      </c>
      <c r="O7485" s="358">
        <v>0.531640594963257</v>
      </c>
      <c r="P7485" s="327">
        <v>0.56441440325888992</v>
      </c>
      <c r="Q7485" s="332">
        <v>0.16489832007073388</v>
      </c>
      <c r="R7485" s="358">
        <v>0.23234474954047579</v>
      </c>
      <c r="S7485" s="327">
        <v>0.2561029838054486</v>
      </c>
      <c r="T7485" s="358">
        <v>2.0292941561185412E-2</v>
      </c>
      <c r="U7485" s="358">
        <v>0.25074622785462897</v>
      </c>
      <c r="V7485" s="361">
        <v>0.15439372933172382</v>
      </c>
    </row>
    <row r="7486" spans="1:22" hidden="1" outlineLevel="1">
      <c r="A7486" s="65">
        <v>7477</v>
      </c>
      <c r="B7486" s="117">
        <v>1</v>
      </c>
      <c r="C7486" s="325">
        <v>8.3634651316725738E-5</v>
      </c>
      <c r="D7486" s="358">
        <v>9.3554523029703741E-5</v>
      </c>
      <c r="E7486" s="327">
        <v>9.2663486807271201E-5</v>
      </c>
      <c r="F7486" s="332">
        <v>0</v>
      </c>
      <c r="G7486" s="358">
        <v>1.8672414658312296E-4</v>
      </c>
      <c r="H7486" s="327">
        <v>0</v>
      </c>
      <c r="I7486" s="332">
        <v>0</v>
      </c>
      <c r="J7486" s="358">
        <v>0</v>
      </c>
      <c r="K7486" s="327">
        <v>0</v>
      </c>
      <c r="L7486" s="336">
        <v>1.8797434150238492E-4</v>
      </c>
      <c r="M7486" s="210">
        <v>1.1415525114155251E-4</v>
      </c>
      <c r="N7486" s="325">
        <v>0.45875500227768756</v>
      </c>
      <c r="O7486" s="358">
        <v>0.48962096674431205</v>
      </c>
      <c r="P7486" s="327">
        <v>0.49648296781722689</v>
      </c>
      <c r="Q7486" s="332">
        <v>0.16489832007073388</v>
      </c>
      <c r="R7486" s="358">
        <v>0.27553472101750065</v>
      </c>
      <c r="S7486" s="327">
        <v>0.32513136741824228</v>
      </c>
      <c r="T7486" s="358">
        <v>1.9560722020317896E-2</v>
      </c>
      <c r="U7486" s="358">
        <v>0.23413527900621506</v>
      </c>
      <c r="V7486" s="361">
        <v>9.0232877761541055E-2</v>
      </c>
    </row>
    <row r="7487" spans="1:22" hidden="1" outlineLevel="1">
      <c r="A7487" s="65">
        <v>7478</v>
      </c>
      <c r="B7487" s="117">
        <v>1</v>
      </c>
      <c r="C7487" s="325">
        <v>8.1584567942397508E-5</v>
      </c>
      <c r="D7487" s="358">
        <v>9.7734536007963569E-5</v>
      </c>
      <c r="E7487" s="327">
        <v>9.5997452383285288E-5</v>
      </c>
      <c r="F7487" s="332">
        <v>0</v>
      </c>
      <c r="G7487" s="358">
        <v>2.2115141110938625E-4</v>
      </c>
      <c r="H7487" s="327">
        <v>0</v>
      </c>
      <c r="I7487" s="332">
        <v>0</v>
      </c>
      <c r="J7487" s="358">
        <v>0</v>
      </c>
      <c r="K7487" s="327">
        <v>0</v>
      </c>
      <c r="L7487" s="336">
        <v>1.9032402077116473E-4</v>
      </c>
      <c r="M7487" s="210">
        <v>1.1415525114155251E-4</v>
      </c>
      <c r="N7487" s="325">
        <v>0.35419277383246511</v>
      </c>
      <c r="O7487" s="358">
        <v>0.39518495862196867</v>
      </c>
      <c r="P7487" s="327">
        <v>0.3803758143006391</v>
      </c>
      <c r="Q7487" s="332">
        <v>0.19787798408488064</v>
      </c>
      <c r="R7487" s="358">
        <v>0.30871811832028218</v>
      </c>
      <c r="S7487" s="327">
        <v>0.31349300725849266</v>
      </c>
      <c r="T7487" s="358">
        <v>1.9979133186527904E-2</v>
      </c>
      <c r="U7487" s="358">
        <v>0.21187434755629983</v>
      </c>
      <c r="V7487" s="361">
        <v>0.13272684490095529</v>
      </c>
    </row>
    <row r="7488" spans="1:22" hidden="1" outlineLevel="1">
      <c r="A7488" s="65">
        <v>7479</v>
      </c>
      <c r="B7488" s="117">
        <v>1</v>
      </c>
      <c r="C7488" s="325">
        <v>7.7128136704909624E-5</v>
      </c>
      <c r="D7488" s="358">
        <v>9.2465775463273269E-5</v>
      </c>
      <c r="E7488" s="327">
        <v>9.0406249413393951E-5</v>
      </c>
      <c r="F7488" s="332">
        <v>0</v>
      </c>
      <c r="G7488" s="358">
        <v>0</v>
      </c>
      <c r="H7488" s="327">
        <v>0</v>
      </c>
      <c r="I7488" s="332">
        <v>0</v>
      </c>
      <c r="J7488" s="358">
        <v>0</v>
      </c>
      <c r="K7488" s="327">
        <v>0</v>
      </c>
      <c r="L7488" s="336">
        <v>2.1382081345896285E-4</v>
      </c>
      <c r="M7488" s="210">
        <v>1.1415525114155251E-4</v>
      </c>
      <c r="N7488" s="325">
        <v>0.15222753258331478</v>
      </c>
      <c r="O7488" s="358">
        <v>0.21988008708186624</v>
      </c>
      <c r="P7488" s="327">
        <v>0.17560478280044112</v>
      </c>
      <c r="Q7488" s="332">
        <v>0.32979664014146776</v>
      </c>
      <c r="R7488" s="358">
        <v>0.32466813540266165</v>
      </c>
      <c r="S7488" s="327">
        <v>0.32358690065938817</v>
      </c>
      <c r="T7488" s="358">
        <v>1.7782474563925361E-2</v>
      </c>
      <c r="U7488" s="358">
        <v>0.20554636704261836</v>
      </c>
      <c r="V7488" s="361">
        <v>7.2364187483100487E-2</v>
      </c>
    </row>
    <row r="7489" spans="1:22" hidden="1" outlineLevel="1">
      <c r="A7489" s="65">
        <v>7480</v>
      </c>
      <c r="B7489" s="117">
        <v>1</v>
      </c>
      <c r="C7489" s="325">
        <v>7.905321499543735E-5</v>
      </c>
      <c r="D7489" s="358">
        <v>8.6438780006247473E-5</v>
      </c>
      <c r="E7489" s="327">
        <v>8.992626215147752E-5</v>
      </c>
      <c r="F7489" s="332">
        <v>0</v>
      </c>
      <c r="G7489" s="358">
        <v>0</v>
      </c>
      <c r="H7489" s="327">
        <v>0</v>
      </c>
      <c r="I7489" s="332">
        <v>0</v>
      </c>
      <c r="J7489" s="358">
        <v>0</v>
      </c>
      <c r="K7489" s="327">
        <v>0</v>
      </c>
      <c r="L7489" s="336">
        <v>2.2321953053408208E-4</v>
      </c>
      <c r="M7489" s="210">
        <v>1.1415525114155251E-4</v>
      </c>
      <c r="N7489" s="325">
        <v>1.8651640749688322E-2</v>
      </c>
      <c r="O7489" s="358">
        <v>3.8411535812238995E-2</v>
      </c>
      <c r="P7489" s="327">
        <v>2.3063888400255743E-2</v>
      </c>
      <c r="Q7489" s="332">
        <v>0.23085764809902742</v>
      </c>
      <c r="R7489" s="358">
        <v>0.32870912596151847</v>
      </c>
      <c r="S7489" s="327">
        <v>0.30467351173894208</v>
      </c>
      <c r="T7489" s="358">
        <v>1.7468666189267856E-2</v>
      </c>
      <c r="U7489" s="358">
        <v>0.20226937713374757</v>
      </c>
      <c r="V7489" s="361">
        <v>0</v>
      </c>
    </row>
    <row r="7490" spans="1:22" hidden="1" outlineLevel="1">
      <c r="A7490" s="65">
        <v>7481</v>
      </c>
      <c r="B7490" s="117">
        <v>1</v>
      </c>
      <c r="C7490" s="325">
        <v>7.9840747023380513E-5</v>
      </c>
      <c r="D7490" s="358">
        <v>8.9568929259735059E-5</v>
      </c>
      <c r="E7490" s="327">
        <v>9.149595022423124E-5</v>
      </c>
      <c r="F7490" s="332">
        <v>0</v>
      </c>
      <c r="G7490" s="358">
        <v>0</v>
      </c>
      <c r="H7490" s="327">
        <v>0</v>
      </c>
      <c r="I7490" s="332">
        <v>0</v>
      </c>
      <c r="J7490" s="358">
        <v>0</v>
      </c>
      <c r="K7490" s="327">
        <v>0</v>
      </c>
      <c r="L7490" s="336">
        <v>2.2321953053408208E-4</v>
      </c>
      <c r="M7490" s="210">
        <v>1.1415525114155251E-4</v>
      </c>
      <c r="N7490" s="325">
        <v>0</v>
      </c>
      <c r="O7490" s="358">
        <v>0</v>
      </c>
      <c r="P7490" s="327">
        <v>0</v>
      </c>
      <c r="Q7490" s="332">
        <v>0.26383731211317418</v>
      </c>
      <c r="R7490" s="358">
        <v>0.32620442158139551</v>
      </c>
      <c r="S7490" s="327">
        <v>0.32087775495587662</v>
      </c>
      <c r="T7490" s="358">
        <v>3.5355743544745716E-2</v>
      </c>
      <c r="U7490" s="358">
        <v>0.21978432319840169</v>
      </c>
      <c r="V7490" s="361">
        <v>0</v>
      </c>
    </row>
    <row r="7491" spans="1:22" hidden="1" outlineLevel="1">
      <c r="A7491" s="65">
        <v>7482</v>
      </c>
      <c r="B7491" s="117">
        <v>1</v>
      </c>
      <c r="C7491" s="325">
        <v>8.0665780576463818E-5</v>
      </c>
      <c r="D7491" s="358">
        <v>9.3282336138096123E-5</v>
      </c>
      <c r="E7491" s="327">
        <v>9.558232826487109E-5</v>
      </c>
      <c r="F7491" s="332">
        <v>0</v>
      </c>
      <c r="G7491" s="358">
        <v>0</v>
      </c>
      <c r="H7491" s="327">
        <v>0</v>
      </c>
      <c r="I7491" s="332">
        <v>0</v>
      </c>
      <c r="J7491" s="358">
        <v>0</v>
      </c>
      <c r="K7491" s="327">
        <v>0</v>
      </c>
      <c r="L7491" s="336">
        <v>1.644775488145868E-4</v>
      </c>
      <c r="M7491" s="210">
        <v>1.1415525114155251E-4</v>
      </c>
      <c r="N7491" s="325">
        <v>0</v>
      </c>
      <c r="O7491" s="358">
        <v>0</v>
      </c>
      <c r="P7491" s="327">
        <v>0</v>
      </c>
      <c r="Q7491" s="332">
        <v>0.13191865605658709</v>
      </c>
      <c r="R7491" s="358">
        <v>0.33729682228145952</v>
      </c>
      <c r="S7491" s="327">
        <v>0.31624435467931439</v>
      </c>
      <c r="T7491" s="358">
        <v>8.2426999743371671E-2</v>
      </c>
      <c r="U7491" s="358">
        <v>0.28735811511235759</v>
      </c>
      <c r="V7491" s="361">
        <v>0</v>
      </c>
    </row>
    <row r="7492" spans="1:22" hidden="1" outlineLevel="1">
      <c r="A7492" s="65">
        <v>7483</v>
      </c>
      <c r="B7492" s="117">
        <v>1</v>
      </c>
      <c r="C7492" s="325">
        <v>9.4447591065469137E-5</v>
      </c>
      <c r="D7492" s="358">
        <v>1.0959410771372402E-4</v>
      </c>
      <c r="E7492" s="327">
        <v>1.0746525615447776E-4</v>
      </c>
      <c r="F7492" s="332">
        <v>0</v>
      </c>
      <c r="G7492" s="358">
        <v>0</v>
      </c>
      <c r="H7492" s="327">
        <v>0</v>
      </c>
      <c r="I7492" s="332">
        <v>0</v>
      </c>
      <c r="J7492" s="358">
        <v>0</v>
      </c>
      <c r="K7492" s="327">
        <v>0</v>
      </c>
      <c r="L7492" s="336">
        <v>1.1748396343899057E-4</v>
      </c>
      <c r="M7492" s="210">
        <v>1.1415525114155251E-4</v>
      </c>
      <c r="N7492" s="325">
        <v>0</v>
      </c>
      <c r="O7492" s="358">
        <v>0</v>
      </c>
      <c r="P7492" s="327">
        <v>0</v>
      </c>
      <c r="Q7492" s="332">
        <v>3.2979664014146773E-2</v>
      </c>
      <c r="R7492" s="358">
        <v>0.32604949159744406</v>
      </c>
      <c r="S7492" s="327">
        <v>0.34305731355009578</v>
      </c>
      <c r="T7492" s="358">
        <v>0.11652750978948737</v>
      </c>
      <c r="U7492" s="358">
        <v>0.4133527271258372</v>
      </c>
      <c r="V7492" s="361">
        <v>0</v>
      </c>
    </row>
    <row r="7493" spans="1:22" hidden="1" outlineLevel="1">
      <c r="A7493" s="65">
        <v>7484</v>
      </c>
      <c r="B7493" s="117">
        <v>1</v>
      </c>
      <c r="C7493" s="325">
        <v>1.0189164380578903E-4</v>
      </c>
      <c r="D7493" s="358">
        <v>1.1361858532535093E-4</v>
      </c>
      <c r="E7493" s="327">
        <v>1.1278403392165978E-4</v>
      </c>
      <c r="F7493" s="332">
        <v>0</v>
      </c>
      <c r="G7493" s="358">
        <v>0</v>
      </c>
      <c r="H7493" s="327">
        <v>0</v>
      </c>
      <c r="I7493" s="332">
        <v>0</v>
      </c>
      <c r="J7493" s="358">
        <v>0</v>
      </c>
      <c r="K7493" s="327">
        <v>9.8056403231701241E-5</v>
      </c>
      <c r="L7493" s="336">
        <v>8.811297257924293E-5</v>
      </c>
      <c r="M7493" s="210">
        <v>1.1415525114155251E-4</v>
      </c>
      <c r="N7493" s="325">
        <v>0</v>
      </c>
      <c r="O7493" s="358">
        <v>0</v>
      </c>
      <c r="P7493" s="327">
        <v>0</v>
      </c>
      <c r="Q7493" s="332">
        <v>3.2979664014146773E-2</v>
      </c>
      <c r="R7493" s="358">
        <v>0.30641353569953012</v>
      </c>
      <c r="S7493" s="327">
        <v>0.32349406793794372</v>
      </c>
      <c r="T7493" s="358">
        <v>0.16391257436277082</v>
      </c>
      <c r="U7493" s="358">
        <v>0.4706435507050607</v>
      </c>
      <c r="V7493" s="361">
        <v>0</v>
      </c>
    </row>
    <row r="7494" spans="1:22" hidden="1" outlineLevel="1">
      <c r="A7494" s="65">
        <v>7485</v>
      </c>
      <c r="B7494" s="117">
        <v>1</v>
      </c>
      <c r="C7494" s="325">
        <v>1.0241041490356111E-4</v>
      </c>
      <c r="D7494" s="358">
        <v>1.1532947435831308E-4</v>
      </c>
      <c r="E7494" s="327">
        <v>1.1591043743846676E-4</v>
      </c>
      <c r="F7494" s="332">
        <v>0</v>
      </c>
      <c r="G7494" s="358">
        <v>0</v>
      </c>
      <c r="H7494" s="327">
        <v>0</v>
      </c>
      <c r="I7494" s="332">
        <v>6.9097101488039455E-5</v>
      </c>
      <c r="J7494" s="358">
        <v>0</v>
      </c>
      <c r="K7494" s="327">
        <v>1.218276524999924E-4</v>
      </c>
      <c r="L7494" s="336">
        <v>5.8741981719495287E-5</v>
      </c>
      <c r="M7494" s="210">
        <v>1.1415525114155251E-4</v>
      </c>
      <c r="N7494" s="325">
        <v>0</v>
      </c>
      <c r="O7494" s="358">
        <v>0</v>
      </c>
      <c r="P7494" s="327">
        <v>0</v>
      </c>
      <c r="Q7494" s="332">
        <v>3.2979664014146773E-2</v>
      </c>
      <c r="R7494" s="358">
        <v>0.28455521524291533</v>
      </c>
      <c r="S7494" s="327">
        <v>0.29338962389132217</v>
      </c>
      <c r="T7494" s="358">
        <v>0.16872430277418593</v>
      </c>
      <c r="U7494" s="358">
        <v>0.48058752008370298</v>
      </c>
      <c r="V7494" s="361">
        <v>0</v>
      </c>
    </row>
    <row r="7495" spans="1:22" hidden="1" outlineLevel="1">
      <c r="A7495" s="65">
        <v>7486</v>
      </c>
      <c r="B7495" s="117">
        <v>1</v>
      </c>
      <c r="C7495" s="325">
        <v>9.7203953163270206E-5</v>
      </c>
      <c r="D7495" s="358">
        <v>1.1027457494274305E-4</v>
      </c>
      <c r="E7495" s="327">
        <v>1.1325104855487575E-4</v>
      </c>
      <c r="F7495" s="332">
        <v>0</v>
      </c>
      <c r="G7495" s="358">
        <v>0</v>
      </c>
      <c r="H7495" s="327">
        <v>0</v>
      </c>
      <c r="I7495" s="332">
        <v>0</v>
      </c>
      <c r="J7495" s="358">
        <v>0</v>
      </c>
      <c r="K7495" s="327">
        <v>1.1588484018291963E-4</v>
      </c>
      <c r="L7495" s="336">
        <v>3.7594868300476983E-5</v>
      </c>
      <c r="M7495" s="210">
        <v>1.1415525114155251E-4</v>
      </c>
      <c r="N7495" s="325">
        <v>0</v>
      </c>
      <c r="O7495" s="358">
        <v>0</v>
      </c>
      <c r="P7495" s="327">
        <v>0</v>
      </c>
      <c r="Q7495" s="332">
        <v>3.2979664014146773E-2</v>
      </c>
      <c r="R7495" s="358">
        <v>0.30356244914854896</v>
      </c>
      <c r="S7495" s="327">
        <v>0.23729931382169001</v>
      </c>
      <c r="T7495" s="358">
        <v>0.12730159731939508</v>
      </c>
      <c r="U7495" s="358">
        <v>0.40702474661215571</v>
      </c>
      <c r="V7495" s="361">
        <v>0</v>
      </c>
    </row>
    <row r="7496" spans="1:22" hidden="1" outlineLevel="1">
      <c r="A7496" s="65">
        <v>7487</v>
      </c>
      <c r="B7496" s="117">
        <v>1</v>
      </c>
      <c r="C7496" s="325">
        <v>9.1603725409007721E-5</v>
      </c>
      <c r="D7496" s="358">
        <v>1.0634730693526173E-4</v>
      </c>
      <c r="E7496" s="327">
        <v>1.0594745859652581E-4</v>
      </c>
      <c r="F7496" s="332">
        <v>0</v>
      </c>
      <c r="G7496" s="358">
        <v>0</v>
      </c>
      <c r="H7496" s="327">
        <v>0</v>
      </c>
      <c r="I7496" s="332">
        <v>9.5844366580183796E-5</v>
      </c>
      <c r="J7496" s="358">
        <v>0</v>
      </c>
      <c r="K7496" s="327">
        <v>1.218276524999924E-4</v>
      </c>
      <c r="L7496" s="336">
        <v>2.3496792687798115E-5</v>
      </c>
      <c r="M7496" s="210">
        <v>1.1415525114155251E-4</v>
      </c>
      <c r="N7496" s="325">
        <v>0</v>
      </c>
      <c r="O7496" s="358">
        <v>0</v>
      </c>
      <c r="P7496" s="327">
        <v>0</v>
      </c>
      <c r="Q7496" s="332">
        <v>3.2979664014146773E-2</v>
      </c>
      <c r="R7496" s="358">
        <v>0.31114702555184021</v>
      </c>
      <c r="S7496" s="327">
        <v>0.19696594193541841</v>
      </c>
      <c r="T7496" s="358">
        <v>8.5042069532184225E-2</v>
      </c>
      <c r="U7496" s="358">
        <v>0.32781199053910703</v>
      </c>
      <c r="V7496" s="361">
        <v>0</v>
      </c>
    </row>
    <row r="7497" spans="1:22" hidden="1" outlineLevel="1">
      <c r="A7497" s="65">
        <v>7488</v>
      </c>
      <c r="B7497" s="117">
        <v>1</v>
      </c>
      <c r="C7497" s="325">
        <v>8.4403432582098829E-5</v>
      </c>
      <c r="D7497" s="358">
        <v>9.8998260861856072E-5</v>
      </c>
      <c r="E7497" s="327">
        <v>9.7450386797735019E-5</v>
      </c>
      <c r="F7497" s="332">
        <v>0</v>
      </c>
      <c r="G7497" s="358">
        <v>0</v>
      </c>
      <c r="H7497" s="327">
        <v>0</v>
      </c>
      <c r="I7497" s="332">
        <v>1.2482057043000677E-4</v>
      </c>
      <c r="J7497" s="358">
        <v>0</v>
      </c>
      <c r="K7497" s="327">
        <v>1.366846832926744E-4</v>
      </c>
      <c r="L7497" s="336">
        <v>9.3987170751192458E-6</v>
      </c>
      <c r="M7497" s="210">
        <v>1.1415525114155251E-4</v>
      </c>
      <c r="N7497" s="325">
        <v>0</v>
      </c>
      <c r="O7497" s="358">
        <v>0</v>
      </c>
      <c r="P7497" s="327">
        <v>0</v>
      </c>
      <c r="Q7497" s="332">
        <v>3.2979664014146773E-2</v>
      </c>
      <c r="R7497" s="358">
        <v>0.32782362633578027</v>
      </c>
      <c r="S7497" s="327">
        <v>0.20462075851031161</v>
      </c>
      <c r="T7497" s="358">
        <v>5.251060135935607E-2</v>
      </c>
      <c r="U7497" s="358">
        <v>0.27752714538574524</v>
      </c>
      <c r="V7497" s="361">
        <v>0</v>
      </c>
    </row>
    <row r="7498" spans="1:22" hidden="1" outlineLevel="1">
      <c r="A7498" s="65">
        <v>7489</v>
      </c>
      <c r="B7498" s="117">
        <v>1</v>
      </c>
      <c r="C7498" s="325">
        <v>7.7696909836201899E-5</v>
      </c>
      <c r="D7498" s="358">
        <v>8.8596833218279288E-5</v>
      </c>
      <c r="E7498" s="327">
        <v>8.7746860529802929E-5</v>
      </c>
      <c r="F7498" s="332">
        <v>0</v>
      </c>
      <c r="G7498" s="358">
        <v>0</v>
      </c>
      <c r="H7498" s="327">
        <v>0</v>
      </c>
      <c r="I7498" s="332">
        <v>1.2482057043000677E-4</v>
      </c>
      <c r="J7498" s="358">
        <v>0</v>
      </c>
      <c r="K7498" s="327">
        <v>1.5451312024389281E-4</v>
      </c>
      <c r="L7498" s="336">
        <v>5.8741981719495289E-6</v>
      </c>
      <c r="M7498" s="210">
        <v>1.1415525114155251E-4</v>
      </c>
      <c r="N7498" s="325">
        <v>0</v>
      </c>
      <c r="O7498" s="358">
        <v>0</v>
      </c>
      <c r="P7498" s="327">
        <v>0</v>
      </c>
      <c r="Q7498" s="332">
        <v>3.2979664014146773E-2</v>
      </c>
      <c r="R7498" s="358">
        <v>0.32832773795754278</v>
      </c>
      <c r="S7498" s="327">
        <v>0.17200972041831059</v>
      </c>
      <c r="T7498" s="358">
        <v>4.6129831074653432E-2</v>
      </c>
      <c r="U7498" s="358">
        <v>0.23142328735749443</v>
      </c>
      <c r="V7498" s="361">
        <v>0</v>
      </c>
    </row>
    <row r="7499" spans="1:22" hidden="1" outlineLevel="1">
      <c r="A7499" s="65">
        <v>7490</v>
      </c>
      <c r="B7499" s="117">
        <v>1</v>
      </c>
      <c r="C7499" s="325">
        <v>7.225293843669005E-5</v>
      </c>
      <c r="D7499" s="358">
        <v>8.0858948728291326E-5</v>
      </c>
      <c r="E7499" s="327">
        <v>7.7809826945262863E-5</v>
      </c>
      <c r="F7499" s="332">
        <v>0</v>
      </c>
      <c r="G7499" s="358">
        <v>0</v>
      </c>
      <c r="H7499" s="327">
        <v>0</v>
      </c>
      <c r="I7499" s="332">
        <v>1.2704950918768546E-4</v>
      </c>
      <c r="J7499" s="358">
        <v>0</v>
      </c>
      <c r="K7499" s="327">
        <v>1.6342733871950202E-4</v>
      </c>
      <c r="L7499" s="336">
        <v>2.3496792687798115E-6</v>
      </c>
      <c r="M7499" s="210">
        <v>1.1415525114155251E-4</v>
      </c>
      <c r="N7499" s="325">
        <v>0</v>
      </c>
      <c r="O7499" s="358">
        <v>0</v>
      </c>
      <c r="P7499" s="327">
        <v>0</v>
      </c>
      <c r="Q7499" s="332">
        <v>3.2979664014146773E-2</v>
      </c>
      <c r="R7499" s="358">
        <v>0.32443692442963312</v>
      </c>
      <c r="S7499" s="327">
        <v>0.12247706519829164</v>
      </c>
      <c r="T7499" s="358">
        <v>2.1338969476710431E-2</v>
      </c>
      <c r="U7499" s="358">
        <v>0.2091623559075792</v>
      </c>
      <c r="V7499" s="361">
        <v>0</v>
      </c>
    </row>
    <row r="7500" spans="1:22" hidden="1" outlineLevel="1">
      <c r="A7500" s="65">
        <v>7491</v>
      </c>
      <c r="B7500" s="117">
        <v>1</v>
      </c>
      <c r="C7500" s="325">
        <v>6.9177813375197699E-5</v>
      </c>
      <c r="D7500" s="358">
        <v>7.4909720954581988E-5</v>
      </c>
      <c r="E7500" s="327">
        <v>7.2361322891076405E-5</v>
      </c>
      <c r="F7500" s="332">
        <v>0</v>
      </c>
      <c r="G7500" s="358">
        <v>0</v>
      </c>
      <c r="H7500" s="327">
        <v>0</v>
      </c>
      <c r="I7500" s="332">
        <v>1.2927844794536418E-4</v>
      </c>
      <c r="J7500" s="358">
        <v>1.352372880032196E-4</v>
      </c>
      <c r="K7500" s="327">
        <v>1.5451312024389281E-4</v>
      </c>
      <c r="L7500" s="336">
        <v>1.1748396343899057E-6</v>
      </c>
      <c r="M7500" s="210">
        <v>1.1415525114155251E-4</v>
      </c>
      <c r="N7500" s="325">
        <v>0</v>
      </c>
      <c r="O7500" s="358">
        <v>0</v>
      </c>
      <c r="P7500" s="327">
        <v>0</v>
      </c>
      <c r="Q7500" s="332">
        <v>3.2979664014146773E-2</v>
      </c>
      <c r="R7500" s="358">
        <v>0.26870899482362864</v>
      </c>
      <c r="S7500" s="327">
        <v>0.13668953662279801</v>
      </c>
      <c r="T7500" s="358">
        <v>1.0669484738355215E-2</v>
      </c>
      <c r="U7500" s="358">
        <v>0.1931164053193154</v>
      </c>
      <c r="V7500" s="361">
        <v>0</v>
      </c>
    </row>
    <row r="7501" spans="1:22" hidden="1" outlineLevel="1">
      <c r="A7501" s="65">
        <v>7492</v>
      </c>
      <c r="B7501" s="117">
        <v>1</v>
      </c>
      <c r="C7501" s="325">
        <v>6.7240234576289925E-5</v>
      </c>
      <c r="D7501" s="358">
        <v>7.2071200513531121E-5</v>
      </c>
      <c r="E7501" s="327">
        <v>7.0882443219225783E-5</v>
      </c>
      <c r="F7501" s="332">
        <v>0</v>
      </c>
      <c r="G7501" s="358">
        <v>0</v>
      </c>
      <c r="H7501" s="327">
        <v>0</v>
      </c>
      <c r="I7501" s="332">
        <v>1.4933889676447238E-4</v>
      </c>
      <c r="J7501" s="358">
        <v>0</v>
      </c>
      <c r="K7501" s="327">
        <v>1.6342733871950202E-4</v>
      </c>
      <c r="L7501" s="336">
        <v>1.409807561267887E-5</v>
      </c>
      <c r="M7501" s="210">
        <v>1.1415525114155251E-4</v>
      </c>
      <c r="N7501" s="325">
        <v>0</v>
      </c>
      <c r="O7501" s="358">
        <v>0</v>
      </c>
      <c r="P7501" s="327">
        <v>0</v>
      </c>
      <c r="Q7501" s="332">
        <v>3.2979664014146773E-2</v>
      </c>
      <c r="R7501" s="358">
        <v>0.23047610501866439</v>
      </c>
      <c r="S7501" s="327">
        <v>0.12536344705786789</v>
      </c>
      <c r="T7501" s="358">
        <v>1.0669484738355215E-2</v>
      </c>
      <c r="U7501" s="358">
        <v>0.18803142097796424</v>
      </c>
      <c r="V7501" s="361">
        <v>0</v>
      </c>
    </row>
    <row r="7502" spans="1:22" hidden="1" outlineLevel="1">
      <c r="A7502" s="65">
        <v>7493</v>
      </c>
      <c r="B7502" s="117">
        <v>1</v>
      </c>
      <c r="C7502" s="325">
        <v>6.7771506182442057E-5</v>
      </c>
      <c r="D7502" s="358">
        <v>7.1624036334461458E-5</v>
      </c>
      <c r="E7502" s="327">
        <v>6.9909496066692496E-5</v>
      </c>
      <c r="F7502" s="332">
        <v>0</v>
      </c>
      <c r="G7502" s="358">
        <v>0</v>
      </c>
      <c r="H7502" s="327">
        <v>0</v>
      </c>
      <c r="I7502" s="332">
        <v>1.7608616185661673E-4</v>
      </c>
      <c r="J7502" s="358">
        <v>0</v>
      </c>
      <c r="K7502" s="327">
        <v>1.6937015103657481E-4</v>
      </c>
      <c r="L7502" s="336">
        <v>3.7594868300476983E-5</v>
      </c>
      <c r="M7502" s="210">
        <v>1.1415525114155251E-4</v>
      </c>
      <c r="N7502" s="325">
        <v>0</v>
      </c>
      <c r="O7502" s="358">
        <v>0</v>
      </c>
      <c r="P7502" s="327">
        <v>0</v>
      </c>
      <c r="Q7502" s="332">
        <v>6.5959328028293546E-2</v>
      </c>
      <c r="R7502" s="358">
        <v>0.21747992732279919</v>
      </c>
      <c r="S7502" s="327">
        <v>0.12124486903425694</v>
      </c>
      <c r="T7502" s="358">
        <v>1.0669484738355215E-2</v>
      </c>
      <c r="U7502" s="358">
        <v>0.18441543211300335</v>
      </c>
      <c r="V7502" s="361">
        <v>0</v>
      </c>
    </row>
    <row r="7503" spans="1:22" hidden="1" outlineLevel="1">
      <c r="A7503" s="65">
        <v>7494</v>
      </c>
      <c r="B7503" s="117">
        <v>1</v>
      </c>
      <c r="C7503" s="325">
        <v>7.0002846928281018E-5</v>
      </c>
      <c r="D7503" s="358">
        <v>7.1915665146898191E-5</v>
      </c>
      <c r="E7503" s="327">
        <v>7.1245676822838226E-5</v>
      </c>
      <c r="F7503" s="332">
        <v>0</v>
      </c>
      <c r="G7503" s="358">
        <v>0</v>
      </c>
      <c r="H7503" s="327">
        <v>0</v>
      </c>
      <c r="I7503" s="332">
        <v>1.7831510061429539E-4</v>
      </c>
      <c r="J7503" s="358">
        <v>1.3852573269630702E-4</v>
      </c>
      <c r="K7503" s="327">
        <v>1.6045593256096565E-4</v>
      </c>
      <c r="L7503" s="336">
        <v>9.3987170751192462E-5</v>
      </c>
      <c r="M7503" s="210">
        <v>1.1415525114155251E-4</v>
      </c>
      <c r="N7503" s="325">
        <v>0</v>
      </c>
      <c r="O7503" s="358">
        <v>1.5895503751718249E-3</v>
      </c>
      <c r="P7503" s="327">
        <v>0</v>
      </c>
      <c r="Q7503" s="332">
        <v>6.5959328028293546E-2</v>
      </c>
      <c r="R7503" s="358">
        <v>0.20079466379216379</v>
      </c>
      <c r="S7503" s="327">
        <v>0.1029138195861396</v>
      </c>
      <c r="T7503" s="358">
        <v>1.1087895904565227E-2</v>
      </c>
      <c r="U7503" s="358">
        <v>0.18837041993405429</v>
      </c>
      <c r="V7503" s="361">
        <v>0</v>
      </c>
    </row>
    <row r="7504" spans="1:22" hidden="1" outlineLevel="1">
      <c r="A7504" s="65">
        <v>7495</v>
      </c>
      <c r="B7504" s="117">
        <v>1</v>
      </c>
      <c r="C7504" s="325">
        <v>7.8384437797104667E-5</v>
      </c>
      <c r="D7504" s="358">
        <v>7.6523400383398567E-5</v>
      </c>
      <c r="E7504" s="327">
        <v>7.6382837788214022E-5</v>
      </c>
      <c r="F7504" s="332">
        <v>0</v>
      </c>
      <c r="G7504" s="358">
        <v>0</v>
      </c>
      <c r="H7504" s="327">
        <v>0</v>
      </c>
      <c r="I7504" s="332">
        <v>1.6939934558358061E-4</v>
      </c>
      <c r="J7504" s="358">
        <v>1.5332373381520041E-4</v>
      </c>
      <c r="K7504" s="327">
        <v>1.4559890176828365E-4</v>
      </c>
      <c r="L7504" s="336">
        <v>1.8210014333043539E-4</v>
      </c>
      <c r="M7504" s="210">
        <v>1.1415525114155251E-4</v>
      </c>
      <c r="N7504" s="325">
        <v>6.2172135832294414E-3</v>
      </c>
      <c r="O7504" s="358">
        <v>7.7751040649019609E-2</v>
      </c>
      <c r="P7504" s="327">
        <v>3.134710966805971E-2</v>
      </c>
      <c r="Q7504" s="332">
        <v>6.5959328028293546E-2</v>
      </c>
      <c r="R7504" s="358">
        <v>0.18162397980159706</v>
      </c>
      <c r="S7504" s="327">
        <v>9.7318292023051853E-2</v>
      </c>
      <c r="T7504" s="358">
        <v>2.4581656014837999E-2</v>
      </c>
      <c r="U7504" s="358">
        <v>0.20520736808652826</v>
      </c>
      <c r="V7504" s="361">
        <v>0</v>
      </c>
    </row>
    <row r="7505" spans="1:22" hidden="1" outlineLevel="1">
      <c r="A7505" s="65">
        <v>7496</v>
      </c>
      <c r="B7505" s="117">
        <v>1</v>
      </c>
      <c r="C7505" s="325">
        <v>1.0334795303206487E-4</v>
      </c>
      <c r="D7505" s="358">
        <v>8.9141207001494524E-5</v>
      </c>
      <c r="E7505" s="327">
        <v>9.0133824210684619E-5</v>
      </c>
      <c r="F7505" s="332">
        <v>0</v>
      </c>
      <c r="G7505" s="358">
        <v>0</v>
      </c>
      <c r="H7505" s="327">
        <v>0</v>
      </c>
      <c r="I7505" s="332">
        <v>1.8277297812965276E-4</v>
      </c>
      <c r="J7505" s="358">
        <v>0</v>
      </c>
      <c r="K7505" s="327">
        <v>9.5084997073164795E-5</v>
      </c>
      <c r="L7505" s="336">
        <v>1.5860335064263727E-4</v>
      </c>
      <c r="M7505" s="210">
        <v>1.1415525114155251E-4</v>
      </c>
      <c r="N7505" s="325">
        <v>7.3476160529075213E-2</v>
      </c>
      <c r="O7505" s="358">
        <v>0.24692026978275208</v>
      </c>
      <c r="P7505" s="327">
        <v>0.17267217947173891</v>
      </c>
      <c r="Q7505" s="332">
        <v>6.5959328028293546E-2</v>
      </c>
      <c r="R7505" s="358">
        <v>0.1374130746015543</v>
      </c>
      <c r="S7505" s="327">
        <v>6.2715482138622616E-2</v>
      </c>
      <c r="T7505" s="358">
        <v>0.10889150600615471</v>
      </c>
      <c r="U7505" s="358">
        <v>0.29572008936257954</v>
      </c>
      <c r="V7505" s="361">
        <v>0</v>
      </c>
    </row>
    <row r="7506" spans="1:22" hidden="1" outlineLevel="1">
      <c r="A7506" s="65">
        <v>7497</v>
      </c>
      <c r="B7506" s="117">
        <v>1</v>
      </c>
      <c r="C7506" s="325">
        <v>1.2410504719713821E-4</v>
      </c>
      <c r="D7506" s="358">
        <v>1.0323659960260324E-4</v>
      </c>
      <c r="E7506" s="327">
        <v>1.0701121414996222E-4</v>
      </c>
      <c r="F7506" s="332">
        <v>0</v>
      </c>
      <c r="G7506" s="358">
        <v>0</v>
      </c>
      <c r="H7506" s="327">
        <v>0</v>
      </c>
      <c r="I7506" s="332">
        <v>1.8500191688733148E-4</v>
      </c>
      <c r="J7506" s="358">
        <v>0</v>
      </c>
      <c r="K7506" s="327">
        <v>1.0102780939023762E-4</v>
      </c>
      <c r="L7506" s="336">
        <v>1.4685495429873823E-4</v>
      </c>
      <c r="M7506" s="210">
        <v>1.1415525114155251E-4</v>
      </c>
      <c r="N7506" s="325">
        <v>0.19593642807753386</v>
      </c>
      <c r="O7506" s="358">
        <v>0.3886087174599811</v>
      </c>
      <c r="P7506" s="327">
        <v>0.31492580265652148</v>
      </c>
      <c r="Q7506" s="332">
        <v>6.5959328028293546E-2</v>
      </c>
      <c r="R7506" s="358">
        <v>0.12556377293979973</v>
      </c>
      <c r="S7506" s="327">
        <v>5.6605132322583483E-2</v>
      </c>
      <c r="T7506" s="358">
        <v>0.17447745630957354</v>
      </c>
      <c r="U7506" s="358">
        <v>0.4022787612268946</v>
      </c>
      <c r="V7506" s="361">
        <v>3.3899741697653737E-2</v>
      </c>
    </row>
    <row r="7507" spans="1:22" hidden="1" outlineLevel="1">
      <c r="A7507" s="65">
        <v>7498</v>
      </c>
      <c r="B7507" s="117">
        <v>1</v>
      </c>
      <c r="C7507" s="325">
        <v>1.4074322385098498E-4</v>
      </c>
      <c r="D7507" s="358">
        <v>1.1147997403414821E-4</v>
      </c>
      <c r="E7507" s="327">
        <v>1.1975033553379818E-4</v>
      </c>
      <c r="F7507" s="332">
        <v>0</v>
      </c>
      <c r="G7507" s="358">
        <v>0</v>
      </c>
      <c r="H7507" s="327">
        <v>0</v>
      </c>
      <c r="I7507" s="332">
        <v>1.8277297812965276E-4</v>
      </c>
      <c r="J7507" s="358">
        <v>0</v>
      </c>
      <c r="K7507" s="327">
        <v>0</v>
      </c>
      <c r="L7507" s="336">
        <v>1.644775488145868E-4</v>
      </c>
      <c r="M7507" s="210">
        <v>1.1415525114155251E-4</v>
      </c>
      <c r="N7507" s="325">
        <v>0.34175834666600624</v>
      </c>
      <c r="O7507" s="358">
        <v>0.47347080135039843</v>
      </c>
      <c r="P7507" s="327">
        <v>0.39253664357282692</v>
      </c>
      <c r="Q7507" s="332">
        <v>3.2979664014146773E-2</v>
      </c>
      <c r="R7507" s="358">
        <v>0.12887266195047495</v>
      </c>
      <c r="S7507" s="327">
        <v>3.4155504850855181E-2</v>
      </c>
      <c r="T7507" s="358">
        <v>0.18995866945934384</v>
      </c>
      <c r="U7507" s="358">
        <v>0.43527465961966239</v>
      </c>
      <c r="V7507" s="361">
        <v>0.10424993195988139</v>
      </c>
    </row>
    <row r="7508" spans="1:22" hidden="1" outlineLevel="1">
      <c r="A7508" s="65">
        <v>7499</v>
      </c>
      <c r="B7508" s="117">
        <v>1</v>
      </c>
      <c r="C7508" s="325">
        <v>1.4588718304937563E-4</v>
      </c>
      <c r="D7508" s="358">
        <v>1.0801931212656567E-4</v>
      </c>
      <c r="E7508" s="327">
        <v>1.2576963525080418E-4</v>
      </c>
      <c r="F7508" s="332">
        <v>0</v>
      </c>
      <c r="G7508" s="358">
        <v>0</v>
      </c>
      <c r="H7508" s="327">
        <v>0</v>
      </c>
      <c r="I7508" s="332">
        <v>1.3150738670304288E-4</v>
      </c>
      <c r="J7508" s="358">
        <v>0</v>
      </c>
      <c r="K7508" s="327">
        <v>0</v>
      </c>
      <c r="L7508" s="336">
        <v>1.8797434150238492E-4</v>
      </c>
      <c r="M7508" s="210">
        <v>1.1415525114155251E-4</v>
      </c>
      <c r="N7508" s="325">
        <v>0.45743619939639646</v>
      </c>
      <c r="O7508" s="358">
        <v>0.52393816422839512</v>
      </c>
      <c r="P7508" s="327">
        <v>0.42162424569239743</v>
      </c>
      <c r="Q7508" s="332">
        <v>3.2979664014146773E-2</v>
      </c>
      <c r="R7508" s="358">
        <v>0.14769374295771603</v>
      </c>
      <c r="S7508" s="327">
        <v>1.3765166390932346E-2</v>
      </c>
      <c r="T7508" s="358">
        <v>0.15230166450044311</v>
      </c>
      <c r="U7508" s="358">
        <v>0.40476475357155522</v>
      </c>
      <c r="V7508" s="361">
        <v>0.14426266673847807</v>
      </c>
    </row>
    <row r="7509" spans="1:22" hidden="1" outlineLevel="1">
      <c r="A7509" s="65">
        <v>7500</v>
      </c>
      <c r="B7509" s="117">
        <v>1</v>
      </c>
      <c r="C7509" s="325">
        <v>1.455059175437841E-4</v>
      </c>
      <c r="D7509" s="358">
        <v>1.0498637247722364E-4</v>
      </c>
      <c r="E7509" s="327">
        <v>1.2824740733258897E-4</v>
      </c>
      <c r="F7509" s="332">
        <v>0</v>
      </c>
      <c r="G7509" s="358">
        <v>0</v>
      </c>
      <c r="H7509" s="327">
        <v>0</v>
      </c>
      <c r="I7509" s="332">
        <v>6.9097101488039455E-5</v>
      </c>
      <c r="J7509" s="358">
        <v>0</v>
      </c>
      <c r="K7509" s="327">
        <v>0</v>
      </c>
      <c r="L7509" s="336">
        <v>2.0677177565262342E-4</v>
      </c>
      <c r="M7509" s="210">
        <v>1.1415525114155251E-4</v>
      </c>
      <c r="N7509" s="325">
        <v>0.47363863479511559</v>
      </c>
      <c r="O7509" s="358">
        <v>0.52886223612384509</v>
      </c>
      <c r="P7509" s="327">
        <v>0.46011324307154405</v>
      </c>
      <c r="Q7509" s="332">
        <v>3.2979664014146773E-2</v>
      </c>
      <c r="R7509" s="358">
        <v>0.14766775919009514</v>
      </c>
      <c r="S7509" s="327">
        <v>8.1696388278445949E-3</v>
      </c>
      <c r="T7509" s="358">
        <v>0.10251073572145208</v>
      </c>
      <c r="U7509" s="358">
        <v>0.36487587640495578</v>
      </c>
      <c r="V7509" s="361">
        <v>0.17445735592934863</v>
      </c>
    </row>
    <row r="7510" spans="1:22" hidden="1" outlineLevel="1">
      <c r="A7510" s="65">
        <v>7501</v>
      </c>
      <c r="B7510" s="117">
        <v>1</v>
      </c>
      <c r="C7510" s="325">
        <v>1.4429961848510926E-4</v>
      </c>
      <c r="D7510" s="358">
        <v>1.0469474366478691E-4</v>
      </c>
      <c r="E7510" s="327">
        <v>1.2744310435316145E-4</v>
      </c>
      <c r="F7510" s="332">
        <v>0</v>
      </c>
      <c r="G7510" s="358">
        <v>0</v>
      </c>
      <c r="H7510" s="327">
        <v>0</v>
      </c>
      <c r="I7510" s="332">
        <v>0</v>
      </c>
      <c r="J7510" s="358">
        <v>0</v>
      </c>
      <c r="K7510" s="327">
        <v>0</v>
      </c>
      <c r="L7510" s="336">
        <v>1.8797434150238492E-4</v>
      </c>
      <c r="M7510" s="210">
        <v>1.1415525114155251E-4</v>
      </c>
      <c r="N7510" s="325">
        <v>0.44613217469961558</v>
      </c>
      <c r="O7510" s="358">
        <v>0.49071300801046563</v>
      </c>
      <c r="P7510" s="327">
        <v>0.37397164545844902</v>
      </c>
      <c r="Q7510" s="332">
        <v>3.2979664014146773E-2</v>
      </c>
      <c r="R7510" s="358">
        <v>0.13867443755887837</v>
      </c>
      <c r="S7510" s="327">
        <v>3.0889335177082156E-3</v>
      </c>
      <c r="T7510" s="358">
        <v>8.828475607031179E-2</v>
      </c>
      <c r="U7510" s="358">
        <v>0.35504490667834349</v>
      </c>
      <c r="V7510" s="361">
        <v>0.16665483447471655</v>
      </c>
    </row>
    <row r="7511" spans="1:22" hidden="1" outlineLevel="1">
      <c r="A7511" s="65">
        <v>7502</v>
      </c>
      <c r="B7511" s="117">
        <v>1</v>
      </c>
      <c r="C7511" s="325">
        <v>1.329241558592636E-4</v>
      </c>
      <c r="D7511" s="358">
        <v>1.0510302400219834E-4</v>
      </c>
      <c r="E7511" s="327">
        <v>1.2373293254483447E-4</v>
      </c>
      <c r="F7511" s="332">
        <v>0</v>
      </c>
      <c r="G7511" s="358">
        <v>0</v>
      </c>
      <c r="H7511" s="327">
        <v>0</v>
      </c>
      <c r="I7511" s="332">
        <v>0</v>
      </c>
      <c r="J7511" s="358">
        <v>0</v>
      </c>
      <c r="K7511" s="327">
        <v>0</v>
      </c>
      <c r="L7511" s="336">
        <v>1.9032402077116473E-4</v>
      </c>
      <c r="M7511" s="210">
        <v>1.1415525114155251E-4</v>
      </c>
      <c r="N7511" s="325">
        <v>0.34288874913568435</v>
      </c>
      <c r="O7511" s="358">
        <v>0.39244061539371966</v>
      </c>
      <c r="P7511" s="327">
        <v>0.27581980346317192</v>
      </c>
      <c r="Q7511" s="332">
        <v>6.5959328028293546E-2</v>
      </c>
      <c r="R7511" s="358">
        <v>0.15082745038322376</v>
      </c>
      <c r="S7511" s="327">
        <v>1.0228927839650072E-2</v>
      </c>
      <c r="T7511" s="358">
        <v>5.3452026483328585E-2</v>
      </c>
      <c r="U7511" s="358">
        <v>0.30656805595746212</v>
      </c>
      <c r="V7511" s="361">
        <v>0.13944525867793725</v>
      </c>
    </row>
    <row r="7512" spans="1:22" hidden="1" outlineLevel="1">
      <c r="A7512" s="65">
        <v>7503</v>
      </c>
      <c r="B7512" s="117">
        <v>1</v>
      </c>
      <c r="C7512" s="325">
        <v>1.3389919551290753E-4</v>
      </c>
      <c r="D7512" s="358">
        <v>1.0434478908986283E-4</v>
      </c>
      <c r="E7512" s="327">
        <v>1.1986708919210217E-4</v>
      </c>
      <c r="F7512" s="332">
        <v>0</v>
      </c>
      <c r="G7512" s="358">
        <v>0</v>
      </c>
      <c r="H7512" s="327">
        <v>0</v>
      </c>
      <c r="I7512" s="332">
        <v>0</v>
      </c>
      <c r="J7512" s="358">
        <v>0</v>
      </c>
      <c r="K7512" s="327">
        <v>0</v>
      </c>
      <c r="L7512" s="336">
        <v>2.1382081345896285E-4</v>
      </c>
      <c r="M7512" s="210">
        <v>1.1415525114155251E-4</v>
      </c>
      <c r="N7512" s="325">
        <v>0.14337271323750317</v>
      </c>
      <c r="O7512" s="358">
        <v>0.20113046756702838</v>
      </c>
      <c r="P7512" s="327">
        <v>0.137541345772522</v>
      </c>
      <c r="Q7512" s="332">
        <v>6.5959328028293546E-2</v>
      </c>
      <c r="R7512" s="358">
        <v>0.16704052336683373</v>
      </c>
      <c r="S7512" s="327">
        <v>1.177339459850418E-2</v>
      </c>
      <c r="T7512" s="358">
        <v>6.7259594968258868E-2</v>
      </c>
      <c r="U7512" s="358">
        <v>0.30069207405190074</v>
      </c>
      <c r="V7512" s="361">
        <v>9.5309860899829069E-2</v>
      </c>
    </row>
    <row r="7513" spans="1:22" hidden="1" outlineLevel="1">
      <c r="A7513" s="65">
        <v>7504</v>
      </c>
      <c r="B7513" s="117">
        <v>1</v>
      </c>
      <c r="C7513" s="325">
        <v>1.4234953917782145E-4</v>
      </c>
      <c r="D7513" s="358">
        <v>1.0135073328217905E-4</v>
      </c>
      <c r="E7513" s="327">
        <v>1.2867550407970362E-4</v>
      </c>
      <c r="F7513" s="332">
        <v>0</v>
      </c>
      <c r="G7513" s="358">
        <v>0</v>
      </c>
      <c r="H7513" s="327">
        <v>0</v>
      </c>
      <c r="I7513" s="332">
        <v>0</v>
      </c>
      <c r="J7513" s="358">
        <v>0</v>
      </c>
      <c r="K7513" s="327">
        <v>0</v>
      </c>
      <c r="L7513" s="336">
        <v>2.2321953053408208E-4</v>
      </c>
      <c r="M7513" s="210">
        <v>1.1415525114155251E-4</v>
      </c>
      <c r="N7513" s="325">
        <v>1.6390835810332162E-2</v>
      </c>
      <c r="O7513" s="358">
        <v>3.6388994519602431E-2</v>
      </c>
      <c r="P7513" s="327">
        <v>2.2206666378202913E-2</v>
      </c>
      <c r="Q7513" s="332">
        <v>3.2979664014146773E-2</v>
      </c>
      <c r="R7513" s="358">
        <v>0.16420277660315918</v>
      </c>
      <c r="S7513" s="327">
        <v>1.2803039104406918E-2</v>
      </c>
      <c r="T7513" s="358">
        <v>0.11140197300341476</v>
      </c>
      <c r="U7513" s="358">
        <v>0.31278303681911357</v>
      </c>
      <c r="V7513" s="361">
        <v>7.8941361879544016E-3</v>
      </c>
    </row>
    <row r="7514" spans="1:22" hidden="1" outlineLevel="1">
      <c r="A7514" s="65">
        <v>7505</v>
      </c>
      <c r="B7514" s="117">
        <v>1</v>
      </c>
      <c r="C7514" s="325">
        <v>1.4577467847395518E-4</v>
      </c>
      <c r="D7514" s="358">
        <v>1.054335366562933E-4</v>
      </c>
      <c r="E7514" s="327">
        <v>1.3115327616148841E-4</v>
      </c>
      <c r="F7514" s="332">
        <v>0</v>
      </c>
      <c r="G7514" s="358">
        <v>0</v>
      </c>
      <c r="H7514" s="327">
        <v>0</v>
      </c>
      <c r="I7514" s="332">
        <v>0</v>
      </c>
      <c r="J7514" s="358">
        <v>0</v>
      </c>
      <c r="K7514" s="327">
        <v>0</v>
      </c>
      <c r="L7514" s="336">
        <v>2.2321953053408208E-4</v>
      </c>
      <c r="M7514" s="210">
        <v>1.1415525114155251E-4</v>
      </c>
      <c r="N7514" s="325">
        <v>0</v>
      </c>
      <c r="O7514" s="358">
        <v>0</v>
      </c>
      <c r="P7514" s="327">
        <v>0</v>
      </c>
      <c r="Q7514" s="332">
        <v>3.2979664014146773E-2</v>
      </c>
      <c r="R7514" s="358">
        <v>0.15441595118829612</v>
      </c>
      <c r="S7514" s="327">
        <v>1.177339459850418E-2</v>
      </c>
      <c r="T7514" s="358">
        <v>0.15774100966117319</v>
      </c>
      <c r="U7514" s="358">
        <v>0.39301278976043241</v>
      </c>
      <c r="V7514" s="361">
        <v>0</v>
      </c>
    </row>
    <row r="7515" spans="1:22" hidden="1" outlineLevel="1">
      <c r="A7515" s="65">
        <v>7506</v>
      </c>
      <c r="B7515" s="117">
        <v>1</v>
      </c>
      <c r="C7515" s="325">
        <v>1.471997364292809E-4</v>
      </c>
      <c r="D7515" s="358">
        <v>1.1182992860907229E-4</v>
      </c>
      <c r="E7515" s="327">
        <v>1.3793796097182062E-4</v>
      </c>
      <c r="F7515" s="332">
        <v>0</v>
      </c>
      <c r="G7515" s="358">
        <v>0</v>
      </c>
      <c r="H7515" s="327">
        <v>0</v>
      </c>
      <c r="I7515" s="332">
        <v>0</v>
      </c>
      <c r="J7515" s="358">
        <v>0</v>
      </c>
      <c r="K7515" s="327">
        <v>0</v>
      </c>
      <c r="L7515" s="336">
        <v>1.644775488145868E-4</v>
      </c>
      <c r="M7515" s="210">
        <v>1.1415525114155251E-4</v>
      </c>
      <c r="N7515" s="325">
        <v>0</v>
      </c>
      <c r="O7515" s="358">
        <v>0</v>
      </c>
      <c r="P7515" s="327">
        <v>0</v>
      </c>
      <c r="Q7515" s="332">
        <v>3.2979664014146773E-2</v>
      </c>
      <c r="R7515" s="358">
        <v>0.14695514646867444</v>
      </c>
      <c r="S7515" s="327">
        <v>9.7141055866987024E-3</v>
      </c>
      <c r="T7515" s="358">
        <v>0.19037708062555386</v>
      </c>
      <c r="U7515" s="358">
        <v>0.46239457610686879</v>
      </c>
      <c r="V7515" s="361">
        <v>0</v>
      </c>
    </row>
    <row r="7516" spans="1:22" hidden="1" outlineLevel="1">
      <c r="A7516" s="65">
        <v>7507</v>
      </c>
      <c r="B7516" s="117">
        <v>1</v>
      </c>
      <c r="C7516" s="325">
        <v>1.5363124799081673E-4</v>
      </c>
      <c r="D7516" s="358">
        <v>1.3014421803009908E-4</v>
      </c>
      <c r="E7516" s="327">
        <v>1.4993764251973127E-4</v>
      </c>
      <c r="F7516" s="332">
        <v>0</v>
      </c>
      <c r="G7516" s="358">
        <v>0</v>
      </c>
      <c r="H7516" s="327">
        <v>0</v>
      </c>
      <c r="I7516" s="332">
        <v>0</v>
      </c>
      <c r="J7516" s="358">
        <v>0</v>
      </c>
      <c r="K7516" s="327">
        <v>9.2113590914628404E-5</v>
      </c>
      <c r="L7516" s="336">
        <v>1.1748396343899057E-4</v>
      </c>
      <c r="M7516" s="210">
        <v>1.1415525114155251E-4</v>
      </c>
      <c r="N7516" s="325">
        <v>0</v>
      </c>
      <c r="O7516" s="358">
        <v>0</v>
      </c>
      <c r="P7516" s="327">
        <v>0</v>
      </c>
      <c r="Q7516" s="332">
        <v>6.5959328028293546E-2</v>
      </c>
      <c r="R7516" s="358">
        <v>0.13310295030779862</v>
      </c>
      <c r="S7516" s="327">
        <v>1.6854099908640559E-2</v>
      </c>
      <c r="T7516" s="358">
        <v>0.19403817832989143</v>
      </c>
      <c r="U7516" s="358">
        <v>0.50149245570925793</v>
      </c>
      <c r="V7516" s="361">
        <v>0</v>
      </c>
    </row>
    <row r="7517" spans="1:22" hidden="1" outlineLevel="1">
      <c r="A7517" s="65">
        <v>7508</v>
      </c>
      <c r="B7517" s="117">
        <v>1</v>
      </c>
      <c r="C7517" s="325">
        <v>1.4954358175054032E-4</v>
      </c>
      <c r="D7517" s="358">
        <v>1.327883192628588E-4</v>
      </c>
      <c r="E7517" s="327">
        <v>1.5008034143543616E-4</v>
      </c>
      <c r="F7517" s="332">
        <v>0</v>
      </c>
      <c r="G7517" s="358">
        <v>0</v>
      </c>
      <c r="H7517" s="327">
        <v>0</v>
      </c>
      <c r="I7517" s="332">
        <v>0</v>
      </c>
      <c r="J7517" s="358">
        <v>0</v>
      </c>
      <c r="K7517" s="327">
        <v>1.0102780939023762E-4</v>
      </c>
      <c r="L7517" s="336">
        <v>8.811297257924293E-5</v>
      </c>
      <c r="M7517" s="210">
        <v>1.1415525114155251E-4</v>
      </c>
      <c r="N7517" s="325">
        <v>0</v>
      </c>
      <c r="O7517" s="358">
        <v>0</v>
      </c>
      <c r="P7517" s="327">
        <v>0</v>
      </c>
      <c r="Q7517" s="332">
        <v>3.2979664014146773E-2</v>
      </c>
      <c r="R7517" s="358">
        <v>0.12309742208027631</v>
      </c>
      <c r="S7517" s="327">
        <v>3.4155504850855181E-2</v>
      </c>
      <c r="T7517" s="358">
        <v>0.24885004110340253</v>
      </c>
      <c r="U7517" s="358">
        <v>0.591214179421099</v>
      </c>
      <c r="V7517" s="361">
        <v>0</v>
      </c>
    </row>
    <row r="7518" spans="1:22" hidden="1" outlineLevel="1">
      <c r="A7518" s="65">
        <v>7509</v>
      </c>
      <c r="B7518" s="117">
        <v>1</v>
      </c>
      <c r="C7518" s="325">
        <v>1.4299331535939401E-4</v>
      </c>
      <c r="D7518" s="358">
        <v>1.3199120050886505E-4</v>
      </c>
      <c r="E7518" s="327">
        <v>1.4857551650618466E-4</v>
      </c>
      <c r="F7518" s="332">
        <v>0</v>
      </c>
      <c r="G7518" s="358">
        <v>0</v>
      </c>
      <c r="H7518" s="327">
        <v>0</v>
      </c>
      <c r="I7518" s="332">
        <v>0</v>
      </c>
      <c r="J7518" s="358">
        <v>0</v>
      </c>
      <c r="K7518" s="327">
        <v>1.1885624634145602E-4</v>
      </c>
      <c r="L7518" s="336">
        <v>5.8741981719495287E-5</v>
      </c>
      <c r="M7518" s="210">
        <v>1.1415525114155251E-4</v>
      </c>
      <c r="N7518" s="325">
        <v>0</v>
      </c>
      <c r="O7518" s="358">
        <v>0</v>
      </c>
      <c r="P7518" s="327">
        <v>0</v>
      </c>
      <c r="Q7518" s="332">
        <v>3.2979664014146773E-2</v>
      </c>
      <c r="R7518" s="358">
        <v>0.10141170064910578</v>
      </c>
      <c r="S7518" s="327">
        <v>3.9236210160991561E-2</v>
      </c>
      <c r="T7518" s="358">
        <v>0.23838976194815234</v>
      </c>
      <c r="U7518" s="358">
        <v>0.58918018568455854</v>
      </c>
      <c r="V7518" s="361">
        <v>0</v>
      </c>
    </row>
    <row r="7519" spans="1:22" hidden="1" outlineLevel="1">
      <c r="A7519" s="65">
        <v>7510</v>
      </c>
      <c r="B7519" s="117">
        <v>1</v>
      </c>
      <c r="C7519" s="325">
        <v>1.3386794424195738E-4</v>
      </c>
      <c r="D7519" s="358">
        <v>1.2470048019794675E-4</v>
      </c>
      <c r="E7519" s="327">
        <v>1.3917036069836279E-4</v>
      </c>
      <c r="F7519" s="332">
        <v>0</v>
      </c>
      <c r="G7519" s="358">
        <v>0</v>
      </c>
      <c r="H7519" s="327">
        <v>0</v>
      </c>
      <c r="I7519" s="332">
        <v>0</v>
      </c>
      <c r="J7519" s="358">
        <v>0</v>
      </c>
      <c r="K7519" s="327">
        <v>1.099420278658468E-4</v>
      </c>
      <c r="L7519" s="336">
        <v>3.7594868300476983E-5</v>
      </c>
      <c r="M7519" s="210">
        <v>1.1415525114155251E-4</v>
      </c>
      <c r="N7519" s="325">
        <v>0</v>
      </c>
      <c r="O7519" s="358">
        <v>0</v>
      </c>
      <c r="P7519" s="327">
        <v>0</v>
      </c>
      <c r="Q7519" s="332">
        <v>3.2979664014146773E-2</v>
      </c>
      <c r="R7519" s="358">
        <v>8.1717697263120115E-2</v>
      </c>
      <c r="S7519" s="327">
        <v>5.9626548620914398E-2</v>
      </c>
      <c r="T7519" s="358">
        <v>0.1629711492387983</v>
      </c>
      <c r="U7519" s="358">
        <v>0.52533538228759358</v>
      </c>
      <c r="V7519" s="361">
        <v>0</v>
      </c>
    </row>
    <row r="7520" spans="1:22" hidden="1" outlineLevel="1">
      <c r="A7520" s="65">
        <v>7511</v>
      </c>
      <c r="B7520" s="117">
        <v>1</v>
      </c>
      <c r="C7520" s="325">
        <v>1.2292374915522347E-4</v>
      </c>
      <c r="D7520" s="358">
        <v>1.1704036339127525E-4</v>
      </c>
      <c r="E7520" s="327">
        <v>1.2885712088150984E-4</v>
      </c>
      <c r="F7520" s="332">
        <v>0</v>
      </c>
      <c r="G7520" s="358">
        <v>0</v>
      </c>
      <c r="H7520" s="327">
        <v>0</v>
      </c>
      <c r="I7520" s="332">
        <v>1.0698906036857726E-4</v>
      </c>
      <c r="J7520" s="358">
        <v>0</v>
      </c>
      <c r="K7520" s="327">
        <v>1.1291343402438324E-4</v>
      </c>
      <c r="L7520" s="336">
        <v>2.3496792687798115E-5</v>
      </c>
      <c r="M7520" s="210">
        <v>1.1415525114155251E-4</v>
      </c>
      <c r="N7520" s="325">
        <v>0</v>
      </c>
      <c r="O7520" s="358">
        <v>0</v>
      </c>
      <c r="P7520" s="327">
        <v>0</v>
      </c>
      <c r="Q7520" s="332">
        <v>3.2979664014146773E-2</v>
      </c>
      <c r="R7520" s="358">
        <v>7.6753770510470609E-2</v>
      </c>
      <c r="S7520" s="327">
        <v>5.5575487816680744E-2</v>
      </c>
      <c r="T7520" s="358">
        <v>0.12447732194747753</v>
      </c>
      <c r="U7520" s="358">
        <v>0.40566875078779541</v>
      </c>
      <c r="V7520" s="361">
        <v>0</v>
      </c>
    </row>
    <row r="7521" spans="1:22" hidden="1" outlineLevel="1">
      <c r="A7521" s="65">
        <v>7512</v>
      </c>
      <c r="B7521" s="117">
        <v>1</v>
      </c>
      <c r="C7521" s="325">
        <v>1.0929819502096876E-4</v>
      </c>
      <c r="D7521" s="358">
        <v>1.0065082413233089E-4</v>
      </c>
      <c r="E7521" s="327">
        <v>1.1466506508322414E-4</v>
      </c>
      <c r="F7521" s="332">
        <v>0</v>
      </c>
      <c r="G7521" s="358">
        <v>0</v>
      </c>
      <c r="H7521" s="327">
        <v>0</v>
      </c>
      <c r="I7521" s="332">
        <v>1.3819420297607891E-4</v>
      </c>
      <c r="J7521" s="358">
        <v>1.2701617627050113E-4</v>
      </c>
      <c r="K7521" s="327">
        <v>1.3074187097560162E-4</v>
      </c>
      <c r="L7521" s="336">
        <v>9.3987170751192458E-6</v>
      </c>
      <c r="M7521" s="210">
        <v>1.1415525114155251E-4</v>
      </c>
      <c r="N7521" s="325">
        <v>0</v>
      </c>
      <c r="O7521" s="358">
        <v>0</v>
      </c>
      <c r="P7521" s="327">
        <v>0</v>
      </c>
      <c r="Q7521" s="332">
        <v>6.5959328028293546E-2</v>
      </c>
      <c r="R7521" s="358">
        <v>7.074634751375386E-2</v>
      </c>
      <c r="S7521" s="327">
        <v>2.8045155034816062E-2</v>
      </c>
      <c r="T7521" s="358">
        <v>8.6820316988576757E-2</v>
      </c>
      <c r="U7521" s="358">
        <v>0.3290549867114374</v>
      </c>
      <c r="V7521" s="361">
        <v>0</v>
      </c>
    </row>
    <row r="7522" spans="1:22" hidden="1" outlineLevel="1">
      <c r="A7522" s="65">
        <v>7513</v>
      </c>
      <c r="B7522" s="117">
        <v>1</v>
      </c>
      <c r="C7522" s="325">
        <v>9.8566508576695681E-5</v>
      </c>
      <c r="D7522" s="358">
        <v>8.8655158980766632E-5</v>
      </c>
      <c r="E7522" s="327">
        <v>1.0260052039181127E-4</v>
      </c>
      <c r="F7522" s="332">
        <v>0</v>
      </c>
      <c r="G7522" s="358">
        <v>0</v>
      </c>
      <c r="H7522" s="327">
        <v>0</v>
      </c>
      <c r="I7522" s="332">
        <v>1.5156783552215111E-4</v>
      </c>
      <c r="J7522" s="358">
        <v>0</v>
      </c>
      <c r="K7522" s="327">
        <v>1.2479905865852881E-4</v>
      </c>
      <c r="L7522" s="336">
        <v>5.8741981719495289E-6</v>
      </c>
      <c r="M7522" s="210">
        <v>1.1415525114155251E-4</v>
      </c>
      <c r="N7522" s="325">
        <v>0</v>
      </c>
      <c r="O7522" s="358">
        <v>0</v>
      </c>
      <c r="P7522" s="327">
        <v>0</v>
      </c>
      <c r="Q7522" s="332">
        <v>6.5959328028293546E-2</v>
      </c>
      <c r="R7522" s="358">
        <v>6.6583536638117585E-2</v>
      </c>
      <c r="S7522" s="327">
        <v>2.1419982965825573E-2</v>
      </c>
      <c r="T7522" s="358">
        <v>5.5857890689036134E-2</v>
      </c>
      <c r="U7522" s="358">
        <v>0.2537972184594397</v>
      </c>
      <c r="V7522" s="361">
        <v>0</v>
      </c>
    </row>
    <row r="7523" spans="1:22" hidden="1" outlineLevel="1">
      <c r="A7523" s="65">
        <v>7514</v>
      </c>
      <c r="B7523" s="117">
        <v>1</v>
      </c>
      <c r="C7523" s="325">
        <v>9.0834944143634643E-5</v>
      </c>
      <c r="D7523" s="358">
        <v>8.4183517190070071E-5</v>
      </c>
      <c r="E7523" s="327">
        <v>9.162567651123568E-5</v>
      </c>
      <c r="F7523" s="332">
        <v>0</v>
      </c>
      <c r="G7523" s="358">
        <v>0</v>
      </c>
      <c r="H7523" s="327">
        <v>0</v>
      </c>
      <c r="I7523" s="332">
        <v>1.7162828434125931E-4</v>
      </c>
      <c r="J7523" s="358">
        <v>0</v>
      </c>
      <c r="K7523" s="327">
        <v>1.3371327713413802E-4</v>
      </c>
      <c r="L7523" s="336">
        <v>2.3496792687798115E-6</v>
      </c>
      <c r="M7523" s="210">
        <v>1.1415525114155251E-4</v>
      </c>
      <c r="N7523" s="325">
        <v>0</v>
      </c>
      <c r="O7523" s="358">
        <v>0</v>
      </c>
      <c r="P7523" s="327">
        <v>0</v>
      </c>
      <c r="Q7523" s="332">
        <v>6.5959328028293546E-2</v>
      </c>
      <c r="R7523" s="358">
        <v>6.1727390135483451E-2</v>
      </c>
      <c r="S7523" s="327">
        <v>3.5767488829086591E-2</v>
      </c>
      <c r="T7523" s="358">
        <v>2.7719739761413061E-2</v>
      </c>
      <c r="U7523" s="358">
        <v>0.22012332215449176</v>
      </c>
      <c r="V7523" s="361">
        <v>0</v>
      </c>
    </row>
    <row r="7524" spans="1:22" hidden="1" outlineLevel="1">
      <c r="A7524" s="65">
        <v>7515</v>
      </c>
      <c r="B7524" s="117">
        <v>1</v>
      </c>
      <c r="C7524" s="325">
        <v>8.7328551543030568E-5</v>
      </c>
      <c r="D7524" s="358">
        <v>7.7962102524753115E-5</v>
      </c>
      <c r="E7524" s="327">
        <v>8.493180010180659E-5</v>
      </c>
      <c r="F7524" s="332">
        <v>0</v>
      </c>
      <c r="G7524" s="358">
        <v>0</v>
      </c>
      <c r="H7524" s="327">
        <v>0</v>
      </c>
      <c r="I7524" s="332">
        <v>1.8277297812965276E-4</v>
      </c>
      <c r="J7524" s="358">
        <v>1.5825640085483149E-4</v>
      </c>
      <c r="K7524" s="327">
        <v>1.4857030792682002E-4</v>
      </c>
      <c r="L7524" s="336">
        <v>1.1748396343899057E-6</v>
      </c>
      <c r="M7524" s="210">
        <v>1.1415525114155251E-4</v>
      </c>
      <c r="N7524" s="325">
        <v>0</v>
      </c>
      <c r="O7524" s="358">
        <v>0</v>
      </c>
      <c r="P7524" s="327">
        <v>0</v>
      </c>
      <c r="Q7524" s="332">
        <v>6.5959328028293546E-2</v>
      </c>
      <c r="R7524" s="358">
        <v>7.9383645248158718E-2</v>
      </c>
      <c r="S7524" s="327">
        <v>4.9735206878150889E-2</v>
      </c>
      <c r="T7524" s="358">
        <v>2.6987520220545548E-2</v>
      </c>
      <c r="U7524" s="358">
        <v>0.20204337782968751</v>
      </c>
      <c r="V7524" s="361">
        <v>0</v>
      </c>
    </row>
    <row r="7525" spans="1:22" hidden="1" outlineLevel="1">
      <c r="A7525" s="65">
        <v>7516</v>
      </c>
      <c r="B7525" s="117">
        <v>1</v>
      </c>
      <c r="C7525" s="325">
        <v>8.4747196562550206E-5</v>
      </c>
      <c r="D7525" s="358">
        <v>7.5901258916866873E-5</v>
      </c>
      <c r="E7525" s="327">
        <v>8.1857287099801383E-5</v>
      </c>
      <c r="F7525" s="332">
        <v>0</v>
      </c>
      <c r="G7525" s="358">
        <v>0</v>
      </c>
      <c r="H7525" s="327">
        <v>0</v>
      </c>
      <c r="I7525" s="332">
        <v>2.0506236570643968E-4</v>
      </c>
      <c r="J7525" s="358">
        <v>0</v>
      </c>
      <c r="K7525" s="327">
        <v>1.4262749560974724E-4</v>
      </c>
      <c r="L7525" s="336">
        <v>1.409807561267887E-5</v>
      </c>
      <c r="M7525" s="210">
        <v>1.1415525114155251E-4</v>
      </c>
      <c r="N7525" s="325">
        <v>0</v>
      </c>
      <c r="O7525" s="358">
        <v>0</v>
      </c>
      <c r="P7525" s="327">
        <v>0</v>
      </c>
      <c r="Q7525" s="332">
        <v>6.5959328028293546E-2</v>
      </c>
      <c r="R7525" s="358">
        <v>9.4333961541298431E-2</v>
      </c>
      <c r="S7525" s="327">
        <v>6.5559662280888706E-2</v>
      </c>
      <c r="T7525" s="358">
        <v>1.9351516437212894E-2</v>
      </c>
      <c r="U7525" s="358">
        <v>0.19605439627209612</v>
      </c>
      <c r="V7525" s="361">
        <v>0</v>
      </c>
    </row>
    <row r="7526" spans="1:22" hidden="1" outlineLevel="1">
      <c r="A7526" s="65">
        <v>7517</v>
      </c>
      <c r="B7526" s="117">
        <v>1</v>
      </c>
      <c r="C7526" s="325">
        <v>8.4259676735728241E-5</v>
      </c>
      <c r="D7526" s="358">
        <v>7.2751667742550159E-5</v>
      </c>
      <c r="E7526" s="327">
        <v>8.1312436694382732E-5</v>
      </c>
      <c r="F7526" s="332">
        <v>0</v>
      </c>
      <c r="G7526" s="358">
        <v>0</v>
      </c>
      <c r="H7526" s="327">
        <v>0</v>
      </c>
      <c r="I7526" s="332">
        <v>2.1843599825251188E-4</v>
      </c>
      <c r="J7526" s="358">
        <v>0</v>
      </c>
      <c r="K7526" s="327">
        <v>1.4262749560974724E-4</v>
      </c>
      <c r="L7526" s="336">
        <v>3.7594868300476983E-5</v>
      </c>
      <c r="M7526" s="210">
        <v>1.1415525114155251E-4</v>
      </c>
      <c r="N7526" s="325">
        <v>0</v>
      </c>
      <c r="O7526" s="358">
        <v>0</v>
      </c>
      <c r="P7526" s="327">
        <v>0</v>
      </c>
      <c r="Q7526" s="332">
        <v>9.8938992042440319E-2</v>
      </c>
      <c r="R7526" s="358">
        <v>9.6272942685159707E-2</v>
      </c>
      <c r="S7526" s="327">
        <v>5.9381795245472269E-2</v>
      </c>
      <c r="T7526" s="358">
        <v>2.6778314637440546E-2</v>
      </c>
      <c r="U7526" s="358">
        <v>0.19255140705916526</v>
      </c>
      <c r="V7526" s="361">
        <v>0</v>
      </c>
    </row>
    <row r="7527" spans="1:22" hidden="1" outlineLevel="1">
      <c r="A7527" s="65">
        <v>7518</v>
      </c>
      <c r="B7527" s="117">
        <v>1</v>
      </c>
      <c r="C7527" s="325">
        <v>8.5865992062564698E-5</v>
      </c>
      <c r="D7527" s="358">
        <v>7.4345905250537637E-5</v>
      </c>
      <c r="E7527" s="327">
        <v>8.1727560812796943E-5</v>
      </c>
      <c r="F7527" s="332">
        <v>0</v>
      </c>
      <c r="G7527" s="358">
        <v>0</v>
      </c>
      <c r="H7527" s="327">
        <v>0</v>
      </c>
      <c r="I7527" s="332">
        <v>2.2958069204090536E-4</v>
      </c>
      <c r="J7527" s="358">
        <v>0</v>
      </c>
      <c r="K7527" s="327">
        <v>1.4857030792682002E-4</v>
      </c>
      <c r="L7527" s="336">
        <v>9.3987170751192462E-5</v>
      </c>
      <c r="M7527" s="210">
        <v>1.1415525114155251E-4</v>
      </c>
      <c r="N7527" s="325">
        <v>0</v>
      </c>
      <c r="O7527" s="358">
        <v>8.724951271809712E-4</v>
      </c>
      <c r="P7527" s="327">
        <v>0</v>
      </c>
      <c r="Q7527" s="332">
        <v>6.5959328028293546E-2</v>
      </c>
      <c r="R7527" s="358">
        <v>9.256890877601065E-2</v>
      </c>
      <c r="S7527" s="327">
        <v>7.0505333152270463E-2</v>
      </c>
      <c r="T7527" s="358">
        <v>2.740593138675556E-2</v>
      </c>
      <c r="U7527" s="358">
        <v>0.19390740288352559</v>
      </c>
      <c r="V7527" s="361">
        <v>0</v>
      </c>
    </row>
    <row r="7528" spans="1:22" hidden="1" outlineLevel="1">
      <c r="A7528" s="65">
        <v>7519</v>
      </c>
      <c r="B7528" s="117">
        <v>1</v>
      </c>
      <c r="C7528" s="325">
        <v>9.1116205582185769E-5</v>
      </c>
      <c r="D7528" s="358">
        <v>8.0683971440829281E-5</v>
      </c>
      <c r="E7528" s="327">
        <v>8.6773913377269642E-5</v>
      </c>
      <c r="F7528" s="332">
        <v>0</v>
      </c>
      <c r="G7528" s="358">
        <v>0</v>
      </c>
      <c r="H7528" s="327">
        <v>0</v>
      </c>
      <c r="I7528" s="332">
        <v>2.095202432217971E-4</v>
      </c>
      <c r="J7528" s="358">
        <v>0</v>
      </c>
      <c r="K7528" s="327">
        <v>1.515417140853564E-4</v>
      </c>
      <c r="L7528" s="336">
        <v>1.8210014333043539E-4</v>
      </c>
      <c r="M7528" s="210">
        <v>1.1415525114155251E-4</v>
      </c>
      <c r="N7528" s="325">
        <v>4.521609878712321E-3</v>
      </c>
      <c r="O7528" s="358">
        <v>6.6151320082178833E-2</v>
      </c>
      <c r="P7528" s="327">
        <v>2.4601521423657381E-2</v>
      </c>
      <c r="Q7528" s="332">
        <v>6.5959328028293546E-2</v>
      </c>
      <c r="R7528" s="358">
        <v>8.085099559789985E-2</v>
      </c>
      <c r="S7528" s="327">
        <v>7.44888767371268E-2</v>
      </c>
      <c r="T7528" s="358">
        <v>3.8075416125110777E-2</v>
      </c>
      <c r="U7528" s="358">
        <v>0.2036253729581079</v>
      </c>
      <c r="V7528" s="361">
        <v>0</v>
      </c>
    </row>
    <row r="7529" spans="1:22" hidden="1" outlineLevel="1">
      <c r="A7529" s="65">
        <v>7520</v>
      </c>
      <c r="B7529" s="117">
        <v>1</v>
      </c>
      <c r="C7529" s="325">
        <v>1.1227956626961072E-4</v>
      </c>
      <c r="D7529" s="358">
        <v>8.9918883834659135E-5</v>
      </c>
      <c r="E7529" s="327">
        <v>1.0003193990912337E-4</v>
      </c>
      <c r="F7529" s="332">
        <v>0</v>
      </c>
      <c r="G7529" s="358">
        <v>0</v>
      </c>
      <c r="H7529" s="327">
        <v>0</v>
      </c>
      <c r="I7529" s="332">
        <v>1.8945979440268887E-4</v>
      </c>
      <c r="J7529" s="358">
        <v>0</v>
      </c>
      <c r="K7529" s="327">
        <v>1.6045593256096565E-4</v>
      </c>
      <c r="L7529" s="336">
        <v>1.5860335064263727E-4</v>
      </c>
      <c r="M7529" s="210">
        <v>1.1415525114155251E-4</v>
      </c>
      <c r="N7529" s="325">
        <v>6.104173336261632E-2</v>
      </c>
      <c r="O7529" s="358">
        <v>0.25256858334640447</v>
      </c>
      <c r="P7529" s="327">
        <v>0.16803062646775996</v>
      </c>
      <c r="Q7529" s="332">
        <v>3.2979664014146773E-2</v>
      </c>
      <c r="R7529" s="358">
        <v>6.0681937817918863E-2</v>
      </c>
      <c r="S7529" s="327">
        <v>3.5699971609709287E-2</v>
      </c>
      <c r="T7529" s="358">
        <v>6.2029455390633766E-2</v>
      </c>
      <c r="U7529" s="358">
        <v>0.27990013807837583</v>
      </c>
      <c r="V7529" s="361">
        <v>0</v>
      </c>
    </row>
    <row r="7530" spans="1:22" hidden="1" outlineLevel="1">
      <c r="A7530" s="65">
        <v>7521</v>
      </c>
      <c r="B7530" s="117">
        <v>1</v>
      </c>
      <c r="C7530" s="325">
        <v>1.3269914670842271E-4</v>
      </c>
      <c r="D7530" s="358">
        <v>1.0415036988157167E-4</v>
      </c>
      <c r="E7530" s="327">
        <v>1.1388670736119752E-4</v>
      </c>
      <c r="F7530" s="332">
        <v>0</v>
      </c>
      <c r="G7530" s="358">
        <v>0</v>
      </c>
      <c r="H7530" s="327">
        <v>0</v>
      </c>
      <c r="I7530" s="332">
        <v>1.7385722309893803E-4</v>
      </c>
      <c r="J7530" s="358">
        <v>0</v>
      </c>
      <c r="K7530" s="327">
        <v>1.4262749560974724E-4</v>
      </c>
      <c r="L7530" s="336">
        <v>1.4685495429873823E-4</v>
      </c>
      <c r="M7530" s="210">
        <v>1.1415525114155251E-4</v>
      </c>
      <c r="N7530" s="325">
        <v>0.17577758403494143</v>
      </c>
      <c r="O7530" s="358">
        <v>0.40214277766985662</v>
      </c>
      <c r="P7530" s="327">
        <v>0.30978064967189767</v>
      </c>
      <c r="Q7530" s="332">
        <v>6.5959328028293546E-2</v>
      </c>
      <c r="R7530" s="358">
        <v>4.3662300197298942E-2</v>
      </c>
      <c r="S7530" s="327">
        <v>2.3994094230582418E-2</v>
      </c>
      <c r="T7530" s="358">
        <v>0.10941451996391721</v>
      </c>
      <c r="U7530" s="358">
        <v>0.35888689484736441</v>
      </c>
      <c r="V7530" s="361">
        <v>6.135285999384843E-2</v>
      </c>
    </row>
    <row r="7531" spans="1:22" hidden="1" outlineLevel="1">
      <c r="A7531" s="65">
        <v>7522</v>
      </c>
      <c r="B7531" s="117">
        <v>1</v>
      </c>
      <c r="C7531" s="325">
        <v>1.5141865800754784E-4</v>
      </c>
      <c r="D7531" s="358">
        <v>1.1037178454688864E-4</v>
      </c>
      <c r="E7531" s="327">
        <v>1.2972628700443959E-4</v>
      </c>
      <c r="F7531" s="332">
        <v>0</v>
      </c>
      <c r="G7531" s="358">
        <v>0</v>
      </c>
      <c r="H7531" s="327">
        <v>0</v>
      </c>
      <c r="I7531" s="332">
        <v>1.7608616185661673E-4</v>
      </c>
      <c r="J7531" s="358">
        <v>0</v>
      </c>
      <c r="K7531" s="327">
        <v>1.3074187097560162E-4</v>
      </c>
      <c r="L7531" s="336">
        <v>1.644775488145868E-4</v>
      </c>
      <c r="M7531" s="210">
        <v>1.1415525114155251E-4</v>
      </c>
      <c r="N7531" s="325">
        <v>0.27883260918725977</v>
      </c>
      <c r="O7531" s="358">
        <v>0.48913138934356132</v>
      </c>
      <c r="P7531" s="327">
        <v>0.36539699743484505</v>
      </c>
      <c r="Q7531" s="332">
        <v>6.5959328028293546E-2</v>
      </c>
      <c r="R7531" s="358">
        <v>4.2040929756240401E-2</v>
      </c>
      <c r="S7531" s="327">
        <v>2.7083027748290633E-2</v>
      </c>
      <c r="T7531" s="358">
        <v>0.18305488521687871</v>
      </c>
      <c r="U7531" s="358">
        <v>0.46996555279288049</v>
      </c>
      <c r="V7531" s="361">
        <v>8.0773656545993583E-2</v>
      </c>
    </row>
    <row r="7532" spans="1:22" hidden="1" outlineLevel="1">
      <c r="A7532" s="65">
        <v>7523</v>
      </c>
      <c r="B7532" s="117">
        <v>1</v>
      </c>
      <c r="C7532" s="325">
        <v>1.5640011059699785E-4</v>
      </c>
      <c r="D7532" s="358">
        <v>1.1056620375517979E-4</v>
      </c>
      <c r="E7532" s="327">
        <v>1.3645908129997E-4</v>
      </c>
      <c r="F7532" s="332">
        <v>0</v>
      </c>
      <c r="G7532" s="358">
        <v>1.785549651701113E-4</v>
      </c>
      <c r="H7532" s="327">
        <v>0</v>
      </c>
      <c r="I7532" s="332">
        <v>1.5602571303750847E-4</v>
      </c>
      <c r="J7532" s="358">
        <v>0</v>
      </c>
      <c r="K7532" s="327">
        <v>1.2479905865852881E-4</v>
      </c>
      <c r="L7532" s="336">
        <v>1.8797434150238492E-4</v>
      </c>
      <c r="M7532" s="210">
        <v>1.1415525114155251E-4</v>
      </c>
      <c r="N7532" s="325">
        <v>0.35023636518859186</v>
      </c>
      <c r="O7532" s="358">
        <v>0.53677078089679586</v>
      </c>
      <c r="P7532" s="327">
        <v>0.42247903991137453</v>
      </c>
      <c r="Q7532" s="332">
        <v>6.5959328028293546E-2</v>
      </c>
      <c r="R7532" s="358">
        <v>4.2018927222238441E-2</v>
      </c>
      <c r="S7532" s="327">
        <v>4.0915711358600289E-2</v>
      </c>
      <c r="T7532" s="358">
        <v>0.18922644991847631</v>
      </c>
      <c r="U7532" s="358">
        <v>0.47505053713423173</v>
      </c>
      <c r="V7532" s="361">
        <v>9.8554549371666772E-2</v>
      </c>
    </row>
    <row r="7533" spans="1:22" hidden="1" outlineLevel="1">
      <c r="A7533" s="65">
        <v>7524</v>
      </c>
      <c r="B7533" s="117">
        <v>1</v>
      </c>
      <c r="C7533" s="325">
        <v>1.5692513194895996E-4</v>
      </c>
      <c r="D7533" s="358">
        <v>1.0897196624719232E-4</v>
      </c>
      <c r="E7533" s="327">
        <v>1.3418887127739231E-4</v>
      </c>
      <c r="F7533" s="332">
        <v>0</v>
      </c>
      <c r="G7533" s="358">
        <v>2.1414925561251928E-4</v>
      </c>
      <c r="H7533" s="327">
        <v>0</v>
      </c>
      <c r="I7533" s="332">
        <v>1.1144693788393462E-4</v>
      </c>
      <c r="J7533" s="358">
        <v>0</v>
      </c>
      <c r="K7533" s="327">
        <v>1.2479905865852881E-4</v>
      </c>
      <c r="L7533" s="336">
        <v>2.0677177565262342E-4</v>
      </c>
      <c r="M7533" s="210">
        <v>1.1415525114155251E-4</v>
      </c>
      <c r="N7533" s="325">
        <v>0.36606199976408493</v>
      </c>
      <c r="O7533" s="358">
        <v>0.51638309841349594</v>
      </c>
      <c r="P7533" s="327">
        <v>0.43677073750545298</v>
      </c>
      <c r="Q7533" s="332">
        <v>3.2979664014146773E-2</v>
      </c>
      <c r="R7533" s="358">
        <v>4.1746300800840117E-2</v>
      </c>
      <c r="S7533" s="327">
        <v>4.767591786634541E-2</v>
      </c>
      <c r="T7533" s="358">
        <v>0.14905897796231551</v>
      </c>
      <c r="U7533" s="358">
        <v>0.44420163213003444</v>
      </c>
      <c r="V7533" s="361">
        <v>0.1941239853492423</v>
      </c>
    </row>
    <row r="7534" spans="1:22" hidden="1" outlineLevel="1">
      <c r="A7534" s="65">
        <v>7525</v>
      </c>
      <c r="B7534" s="117">
        <v>1</v>
      </c>
      <c r="C7534" s="325">
        <v>1.54693791203121E-4</v>
      </c>
      <c r="D7534" s="358">
        <v>1.0788321868076185E-4</v>
      </c>
      <c r="E7534" s="327">
        <v>1.3203541491311861E-4</v>
      </c>
      <c r="F7534" s="332">
        <v>0</v>
      </c>
      <c r="G7534" s="358">
        <v>2.4799300718071025E-4</v>
      </c>
      <c r="H7534" s="327">
        <v>0</v>
      </c>
      <c r="I7534" s="332">
        <v>0</v>
      </c>
      <c r="J7534" s="358">
        <v>0</v>
      </c>
      <c r="K7534" s="327">
        <v>1.4262749560974724E-4</v>
      </c>
      <c r="L7534" s="336">
        <v>1.8797434150238492E-4</v>
      </c>
      <c r="M7534" s="210">
        <v>1.1415525114155251E-4</v>
      </c>
      <c r="N7534" s="325">
        <v>0.33196152526212952</v>
      </c>
      <c r="O7534" s="358">
        <v>0.46374350539707593</v>
      </c>
      <c r="P7534" s="327">
        <v>0.37032815634231719</v>
      </c>
      <c r="Q7534" s="332">
        <v>3.2979664014146773E-2</v>
      </c>
      <c r="R7534" s="358">
        <v>4.2258165042521827E-2</v>
      </c>
      <c r="S7534" s="327">
        <v>5.5980591132944624E-2</v>
      </c>
      <c r="T7534" s="358">
        <v>0.12102542982624495</v>
      </c>
      <c r="U7534" s="358">
        <v>0.38024382908103943</v>
      </c>
      <c r="V7534" s="361">
        <v>0.15254616554305359</v>
      </c>
    </row>
    <row r="7535" spans="1:22" hidden="1" outlineLevel="1">
      <c r="A7535" s="65">
        <v>7526</v>
      </c>
      <c r="B7535" s="117">
        <v>1</v>
      </c>
      <c r="C7535" s="325">
        <v>1.4049321368338397E-4</v>
      </c>
      <c r="D7535" s="358">
        <v>1.0833038285983151E-4</v>
      </c>
      <c r="E7535" s="327">
        <v>1.2772850218457121E-4</v>
      </c>
      <c r="F7535" s="332">
        <v>0</v>
      </c>
      <c r="G7535" s="358">
        <v>2.4624246830649339E-4</v>
      </c>
      <c r="H7535" s="327">
        <v>0</v>
      </c>
      <c r="I7535" s="332">
        <v>0</v>
      </c>
      <c r="J7535" s="358">
        <v>0</v>
      </c>
      <c r="K7535" s="327">
        <v>1.1885624634145602E-4</v>
      </c>
      <c r="L7535" s="336">
        <v>1.9032402077116473E-4</v>
      </c>
      <c r="M7535" s="210">
        <v>1.1415525114155251E-4</v>
      </c>
      <c r="N7535" s="325">
        <v>0.25226815114982487</v>
      </c>
      <c r="O7535" s="358">
        <v>0.34957058524324014</v>
      </c>
      <c r="P7535" s="327">
        <v>0.27023506663581814</v>
      </c>
      <c r="Q7535" s="332">
        <v>3.2979664014146773E-2</v>
      </c>
      <c r="R7535" s="358">
        <v>4.836107444866844E-2</v>
      </c>
      <c r="S7535" s="327">
        <v>7.7088303503950767E-2</v>
      </c>
      <c r="T7535" s="358">
        <v>7.3221954086751501E-2</v>
      </c>
      <c r="U7535" s="358">
        <v>0.2969630855349098</v>
      </c>
      <c r="V7535" s="361">
        <v>7.2435952357536457E-2</v>
      </c>
    </row>
    <row r="7536" spans="1:22" hidden="1" outlineLevel="1">
      <c r="A7536" s="65">
        <v>7527</v>
      </c>
      <c r="B7536" s="117">
        <v>1</v>
      </c>
      <c r="C7536" s="325">
        <v>1.4100573452696603E-4</v>
      </c>
      <c r="D7536" s="358">
        <v>1.003008695574068E-4</v>
      </c>
      <c r="E7536" s="327">
        <v>1.2543234690459265E-4</v>
      </c>
      <c r="F7536" s="332">
        <v>0</v>
      </c>
      <c r="G7536" s="358">
        <v>1.9897791870264044E-4</v>
      </c>
      <c r="H7536" s="327">
        <v>0</v>
      </c>
      <c r="I7536" s="332">
        <v>0</v>
      </c>
      <c r="J7536" s="358">
        <v>0</v>
      </c>
      <c r="K7536" s="327">
        <v>1.218276524999924E-4</v>
      </c>
      <c r="L7536" s="336">
        <v>2.1382081345896285E-4</v>
      </c>
      <c r="M7536" s="210">
        <v>1.1415525114155251E-4</v>
      </c>
      <c r="N7536" s="325">
        <v>0.10060581980134911</v>
      </c>
      <c r="O7536" s="358">
        <v>0.1644845798179897</v>
      </c>
      <c r="P7536" s="327">
        <v>0.12103099720292418</v>
      </c>
      <c r="Q7536" s="332">
        <v>3.2979664014146773E-2</v>
      </c>
      <c r="R7536" s="358">
        <v>5.6512420034942404E-2</v>
      </c>
      <c r="S7536" s="327">
        <v>9.2018148839540473E-2</v>
      </c>
      <c r="T7536" s="358">
        <v>8.2217794160266672E-2</v>
      </c>
      <c r="U7536" s="358">
        <v>0.29831908135927016</v>
      </c>
      <c r="V7536" s="361">
        <v>1.7753408405676178E-2</v>
      </c>
    </row>
    <row r="7537" spans="1:22" hidden="1" outlineLevel="1">
      <c r="A7537" s="65">
        <v>7528</v>
      </c>
      <c r="B7537" s="117">
        <v>1</v>
      </c>
      <c r="C7537" s="325">
        <v>1.4608094092926642E-4</v>
      </c>
      <c r="D7537" s="358">
        <v>9.8648306286931996E-5</v>
      </c>
      <c r="E7537" s="327">
        <v>1.3134786559199508E-4</v>
      </c>
      <c r="F7537" s="332">
        <v>0</v>
      </c>
      <c r="G7537" s="358">
        <v>0</v>
      </c>
      <c r="H7537" s="327">
        <v>0</v>
      </c>
      <c r="I7537" s="332">
        <v>0</v>
      </c>
      <c r="J7537" s="358">
        <v>0</v>
      </c>
      <c r="K7537" s="327">
        <v>1.3965608945121081E-4</v>
      </c>
      <c r="L7537" s="336">
        <v>2.2321953053408208E-4</v>
      </c>
      <c r="M7537" s="210">
        <v>1.1415525114155251E-4</v>
      </c>
      <c r="N7537" s="325">
        <v>1.1115624285167788E-2</v>
      </c>
      <c r="O7537" s="358">
        <v>2.8981477232600583E-2</v>
      </c>
      <c r="P7537" s="327">
        <v>1.48587067618691E-2</v>
      </c>
      <c r="Q7537" s="332">
        <v>3.2979664014146773E-2</v>
      </c>
      <c r="R7537" s="358">
        <v>6.912008806560388E-2</v>
      </c>
      <c r="S7537" s="327">
        <v>0.10526849297752144</v>
      </c>
      <c r="T7537" s="358">
        <v>9.4037909605699396E-2</v>
      </c>
      <c r="U7537" s="358">
        <v>0.34329294286722073</v>
      </c>
      <c r="V7537" s="361">
        <v>0</v>
      </c>
    </row>
    <row r="7538" spans="1:22" hidden="1" outlineLevel="1">
      <c r="A7538" s="65">
        <v>7529</v>
      </c>
      <c r="B7538" s="117">
        <v>1</v>
      </c>
      <c r="C7538" s="325">
        <v>1.4770600701867294E-4</v>
      </c>
      <c r="D7538" s="358">
        <v>1.0572516546873003E-4</v>
      </c>
      <c r="E7538" s="327">
        <v>1.3099760461708309E-4</v>
      </c>
      <c r="F7538" s="332">
        <v>0</v>
      </c>
      <c r="G7538" s="358">
        <v>0</v>
      </c>
      <c r="H7538" s="327">
        <v>0</v>
      </c>
      <c r="I7538" s="332">
        <v>0</v>
      </c>
      <c r="J7538" s="358">
        <v>0</v>
      </c>
      <c r="K7538" s="327">
        <v>1.5451312024389281E-4</v>
      </c>
      <c r="L7538" s="336">
        <v>2.2321953053408208E-4</v>
      </c>
      <c r="M7538" s="210">
        <v>1.1415525114155251E-4</v>
      </c>
      <c r="N7538" s="325">
        <v>0</v>
      </c>
      <c r="O7538" s="358">
        <v>0</v>
      </c>
      <c r="P7538" s="327">
        <v>0</v>
      </c>
      <c r="Q7538" s="332">
        <v>3.2979664014146773E-2</v>
      </c>
      <c r="R7538" s="358">
        <v>6.4480895796146687E-2</v>
      </c>
      <c r="S7538" s="327">
        <v>8.7317231343600837E-2</v>
      </c>
      <c r="T7538" s="358">
        <v>0.13682045135067278</v>
      </c>
      <c r="U7538" s="358">
        <v>0.43256266797094173</v>
      </c>
      <c r="V7538" s="361">
        <v>0</v>
      </c>
    </row>
    <row r="7539" spans="1:22" hidden="1" outlineLevel="1">
      <c r="A7539" s="65">
        <v>7530</v>
      </c>
      <c r="B7539" s="117">
        <v>1</v>
      </c>
      <c r="C7539" s="325">
        <v>1.4976234064719121E-4</v>
      </c>
      <c r="D7539" s="358">
        <v>1.1103280985507856E-4</v>
      </c>
      <c r="E7539" s="327">
        <v>1.3871631869384724E-4</v>
      </c>
      <c r="F7539" s="332">
        <v>0</v>
      </c>
      <c r="G7539" s="358">
        <v>0</v>
      </c>
      <c r="H7539" s="327">
        <v>0</v>
      </c>
      <c r="I7539" s="332">
        <v>0</v>
      </c>
      <c r="J7539" s="358">
        <v>0</v>
      </c>
      <c r="K7539" s="327">
        <v>1.5451312024389281E-4</v>
      </c>
      <c r="L7539" s="336">
        <v>1.644775488145868E-4</v>
      </c>
      <c r="M7539" s="210">
        <v>1.1415525114155251E-4</v>
      </c>
      <c r="N7539" s="325">
        <v>0</v>
      </c>
      <c r="O7539" s="358">
        <v>0</v>
      </c>
      <c r="P7539" s="327">
        <v>0</v>
      </c>
      <c r="Q7539" s="332">
        <v>3.2979664014146773E-2</v>
      </c>
      <c r="R7539" s="358">
        <v>5.7094413638801175E-2</v>
      </c>
      <c r="S7539" s="327">
        <v>8.3713475572941273E-2</v>
      </c>
      <c r="T7539" s="358">
        <v>0.1934105615805764</v>
      </c>
      <c r="U7539" s="358">
        <v>0.49889346371256732</v>
      </c>
      <c r="V7539" s="361">
        <v>0</v>
      </c>
    </row>
    <row r="7540" spans="1:22" hidden="1" outlineLevel="1">
      <c r="A7540" s="65">
        <v>7531</v>
      </c>
      <c r="B7540" s="117">
        <v>1</v>
      </c>
      <c r="C7540" s="325">
        <v>1.5728139643779137E-4</v>
      </c>
      <c r="D7540" s="358">
        <v>1.3002756650512439E-4</v>
      </c>
      <c r="E7540" s="327">
        <v>1.5245433248761741E-4</v>
      </c>
      <c r="F7540" s="332">
        <v>0</v>
      </c>
      <c r="G7540" s="358">
        <v>0</v>
      </c>
      <c r="H7540" s="327">
        <v>0</v>
      </c>
      <c r="I7540" s="332">
        <v>7.132604024571815E-5</v>
      </c>
      <c r="J7540" s="358">
        <v>0</v>
      </c>
      <c r="K7540" s="327">
        <v>1.6045593256096565E-4</v>
      </c>
      <c r="L7540" s="336">
        <v>1.1748396343899057E-4</v>
      </c>
      <c r="M7540" s="210">
        <v>1.1415525114155251E-4</v>
      </c>
      <c r="N7540" s="325">
        <v>0</v>
      </c>
      <c r="O7540" s="358">
        <v>0</v>
      </c>
      <c r="P7540" s="327">
        <v>0</v>
      </c>
      <c r="Q7540" s="332">
        <v>3.2979664014146773E-2</v>
      </c>
      <c r="R7540" s="358">
        <v>6.2590182007012746E-2</v>
      </c>
      <c r="S7540" s="327">
        <v>9.0920987114260429E-2</v>
      </c>
      <c r="T7540" s="358">
        <v>0.24644417689769499</v>
      </c>
      <c r="U7540" s="358">
        <v>0.56149527093720208</v>
      </c>
      <c r="V7540" s="361">
        <v>0</v>
      </c>
    </row>
    <row r="7541" spans="1:22" hidden="1" outlineLevel="1">
      <c r="A7541" s="65">
        <v>7532</v>
      </c>
      <c r="B7541" s="117">
        <v>1</v>
      </c>
      <c r="C7541" s="325">
        <v>1.5343123985673592E-4</v>
      </c>
      <c r="D7541" s="358">
        <v>1.2971649577185856E-4</v>
      </c>
      <c r="E7541" s="327">
        <v>1.521559620275072E-4</v>
      </c>
      <c r="F7541" s="332">
        <v>0</v>
      </c>
      <c r="G7541" s="358">
        <v>0</v>
      </c>
      <c r="H7541" s="327">
        <v>0</v>
      </c>
      <c r="I7541" s="332">
        <v>1.2482057043000677E-4</v>
      </c>
      <c r="J7541" s="358">
        <v>0</v>
      </c>
      <c r="K7541" s="327">
        <v>1.6045593256096565E-4</v>
      </c>
      <c r="L7541" s="336">
        <v>8.811297257924293E-5</v>
      </c>
      <c r="M7541" s="210">
        <v>1.1415525114155251E-4</v>
      </c>
      <c r="N7541" s="325">
        <v>0</v>
      </c>
      <c r="O7541" s="358">
        <v>0</v>
      </c>
      <c r="P7541" s="327">
        <v>0</v>
      </c>
      <c r="Q7541" s="332">
        <v>3.2979664014146773E-2</v>
      </c>
      <c r="R7541" s="358">
        <v>6.4498917096529759E-2</v>
      </c>
      <c r="S7541" s="327">
        <v>8.2751348286415838E-2</v>
      </c>
      <c r="T7541" s="358">
        <v>0.25533541417965766</v>
      </c>
      <c r="U7541" s="358">
        <v>0.59449116932996982</v>
      </c>
      <c r="V7541" s="361">
        <v>0</v>
      </c>
    </row>
    <row r="7542" spans="1:22" hidden="1" outlineLevel="1">
      <c r="A7542" s="65">
        <v>7533</v>
      </c>
      <c r="B7542" s="117">
        <v>1</v>
      </c>
      <c r="C7542" s="325">
        <v>1.471997364292809E-4</v>
      </c>
      <c r="D7542" s="358">
        <v>1.2983314729683325E-4</v>
      </c>
      <c r="E7542" s="327">
        <v>1.506511370982557E-4</v>
      </c>
      <c r="F7542" s="332">
        <v>0</v>
      </c>
      <c r="G7542" s="358">
        <v>0</v>
      </c>
      <c r="H7542" s="327">
        <v>0</v>
      </c>
      <c r="I7542" s="332">
        <v>1.8723085564501018E-4</v>
      </c>
      <c r="J7542" s="358">
        <v>0</v>
      </c>
      <c r="K7542" s="327">
        <v>1.6937015103657481E-4</v>
      </c>
      <c r="L7542" s="336">
        <v>5.8741981719495287E-5</v>
      </c>
      <c r="M7542" s="210">
        <v>1.1415525114155251E-4</v>
      </c>
      <c r="N7542" s="325">
        <v>0</v>
      </c>
      <c r="O7542" s="358">
        <v>0</v>
      </c>
      <c r="P7542" s="327">
        <v>0</v>
      </c>
      <c r="Q7542" s="332">
        <v>6.5959328028293546E-2</v>
      </c>
      <c r="R7542" s="358">
        <v>5.6568997643332654E-2</v>
      </c>
      <c r="S7542" s="327">
        <v>8.1721703780513077E-2</v>
      </c>
      <c r="T7542" s="358">
        <v>0.24382910710888245</v>
      </c>
      <c r="U7542" s="358">
        <v>0.57392523266050499</v>
      </c>
      <c r="V7542" s="361">
        <v>0</v>
      </c>
    </row>
    <row r="7543" spans="1:22" hidden="1" outlineLevel="1">
      <c r="A7543" s="65">
        <v>7534</v>
      </c>
      <c r="B7543" s="117">
        <v>1</v>
      </c>
      <c r="C7543" s="325">
        <v>1.3623679057997689E-4</v>
      </c>
      <c r="D7543" s="358">
        <v>1.2557536663525696E-4</v>
      </c>
      <c r="E7543" s="327">
        <v>1.3968926584638055E-4</v>
      </c>
      <c r="F7543" s="332">
        <v>0</v>
      </c>
      <c r="G7543" s="358">
        <v>0</v>
      </c>
      <c r="H7543" s="327">
        <v>0</v>
      </c>
      <c r="I7543" s="332">
        <v>1.9614661067572496E-4</v>
      </c>
      <c r="J7543" s="358">
        <v>0</v>
      </c>
      <c r="K7543" s="327">
        <v>1.7234155719511124E-4</v>
      </c>
      <c r="L7543" s="336">
        <v>3.7594868300476983E-5</v>
      </c>
      <c r="M7543" s="210">
        <v>1.1415525114155251E-4</v>
      </c>
      <c r="N7543" s="325">
        <v>0</v>
      </c>
      <c r="O7543" s="358">
        <v>0</v>
      </c>
      <c r="P7543" s="327">
        <v>0</v>
      </c>
      <c r="Q7543" s="332">
        <v>6.5959328028293546E-2</v>
      </c>
      <c r="R7543" s="358">
        <v>5.3642959690545784E-2</v>
      </c>
      <c r="S7543" s="327">
        <v>7.5096531711522599E-2</v>
      </c>
      <c r="T7543" s="358">
        <v>0.17374523676870601</v>
      </c>
      <c r="U7543" s="358">
        <v>0.47877952565122261</v>
      </c>
      <c r="V7543" s="361">
        <v>0</v>
      </c>
    </row>
    <row r="7544" spans="1:22" hidden="1" outlineLevel="1">
      <c r="A7544" s="65">
        <v>7535</v>
      </c>
      <c r="B7544" s="117">
        <v>1</v>
      </c>
      <c r="C7544" s="325">
        <v>1.2474882337871077E-4</v>
      </c>
      <c r="D7544" s="358">
        <v>1.1457123944597758E-4</v>
      </c>
      <c r="E7544" s="327">
        <v>1.2824740733258897E-4</v>
      </c>
      <c r="F7544" s="332">
        <v>0</v>
      </c>
      <c r="G7544" s="358">
        <v>0</v>
      </c>
      <c r="H7544" s="327">
        <v>0</v>
      </c>
      <c r="I7544" s="332">
        <v>2.0060448819108232E-4</v>
      </c>
      <c r="J7544" s="358">
        <v>0</v>
      </c>
      <c r="K7544" s="327">
        <v>2.0205561878047524E-4</v>
      </c>
      <c r="L7544" s="336">
        <v>2.3496792687798115E-5</v>
      </c>
      <c r="M7544" s="210">
        <v>1.1415525114155251E-4</v>
      </c>
      <c r="N7544" s="325">
        <v>0</v>
      </c>
      <c r="O7544" s="358">
        <v>0</v>
      </c>
      <c r="P7544" s="327">
        <v>0</v>
      </c>
      <c r="Q7544" s="332">
        <v>6.5959328028293546E-2</v>
      </c>
      <c r="R7544" s="358">
        <v>5.2945502303376808E-2</v>
      </c>
      <c r="S7544" s="327">
        <v>6.1263848101212937E-2</v>
      </c>
      <c r="T7544" s="358">
        <v>8.5460480698394237E-2</v>
      </c>
      <c r="U7544" s="358">
        <v>0.35719190006691398</v>
      </c>
      <c r="V7544" s="361">
        <v>0</v>
      </c>
    </row>
    <row r="7545" spans="1:22" hidden="1" outlineLevel="1">
      <c r="A7545" s="65">
        <v>7536</v>
      </c>
      <c r="B7545" s="117">
        <v>1</v>
      </c>
      <c r="C7545" s="325">
        <v>1.1077325500981467E-4</v>
      </c>
      <c r="D7545" s="358">
        <v>1.0436423101069195E-4</v>
      </c>
      <c r="E7545" s="327">
        <v>1.1422399570740906E-4</v>
      </c>
      <c r="F7545" s="332">
        <v>0</v>
      </c>
      <c r="G7545" s="358">
        <v>0</v>
      </c>
      <c r="H7545" s="327">
        <v>0</v>
      </c>
      <c r="I7545" s="332">
        <v>2.1174918197947579E-4</v>
      </c>
      <c r="J7545" s="358">
        <v>0</v>
      </c>
      <c r="K7545" s="327">
        <v>1.7828436951218402E-4</v>
      </c>
      <c r="L7545" s="336">
        <v>9.3987170751192458E-6</v>
      </c>
      <c r="M7545" s="210">
        <v>1.1415525114155251E-4</v>
      </c>
      <c r="N7545" s="325">
        <v>0</v>
      </c>
      <c r="O7545" s="358">
        <v>0</v>
      </c>
      <c r="P7545" s="327">
        <v>0</v>
      </c>
      <c r="Q7545" s="332">
        <v>6.5959328028293546E-2</v>
      </c>
      <c r="R7545" s="358">
        <v>6.0828202701871344E-2</v>
      </c>
      <c r="S7545" s="327">
        <v>5.8174914583504732E-2</v>
      </c>
      <c r="T7545" s="358">
        <v>6.7678006134468879E-2</v>
      </c>
      <c r="U7545" s="358">
        <v>0.29526809075445948</v>
      </c>
      <c r="V7545" s="361">
        <v>0</v>
      </c>
    </row>
    <row r="7546" spans="1:22" hidden="1" outlineLevel="1">
      <c r="A7546" s="65">
        <v>7537</v>
      </c>
      <c r="B7546" s="117">
        <v>1</v>
      </c>
      <c r="C7546" s="325">
        <v>9.9547798484529623E-5</v>
      </c>
      <c r="D7546" s="358">
        <v>9.596532121251406E-5</v>
      </c>
      <c r="E7546" s="327">
        <v>1.0208161524379351E-4</v>
      </c>
      <c r="F7546" s="332">
        <v>0</v>
      </c>
      <c r="G7546" s="358">
        <v>0</v>
      </c>
      <c r="H7546" s="327">
        <v>0</v>
      </c>
      <c r="I7546" s="332">
        <v>2.2066493701019058E-4</v>
      </c>
      <c r="J7546" s="358">
        <v>0</v>
      </c>
      <c r="K7546" s="327">
        <v>1.8125577567072043E-4</v>
      </c>
      <c r="L7546" s="336">
        <v>5.8741981719495289E-6</v>
      </c>
      <c r="M7546" s="210">
        <v>1.1415525114155251E-4</v>
      </c>
      <c r="N7546" s="325">
        <v>0</v>
      </c>
      <c r="O7546" s="358">
        <v>0</v>
      </c>
      <c r="P7546" s="327">
        <v>0</v>
      </c>
      <c r="Q7546" s="332">
        <v>9.8938992042440319E-2</v>
      </c>
      <c r="R7546" s="358">
        <v>5.4680030314519498E-2</v>
      </c>
      <c r="S7546" s="327">
        <v>4.4274713753817752E-2</v>
      </c>
      <c r="T7546" s="358">
        <v>4.8954106446570993E-2</v>
      </c>
      <c r="U7546" s="358">
        <v>0.24407924838485742</v>
      </c>
      <c r="V7546" s="361">
        <v>0</v>
      </c>
    </row>
    <row r="7547" spans="1:22" hidden="1" outlineLevel="1">
      <c r="A7547" s="65">
        <v>7538</v>
      </c>
      <c r="B7547" s="117">
        <v>1</v>
      </c>
      <c r="C7547" s="325">
        <v>9.1659977696717949E-5</v>
      </c>
      <c r="D7547" s="358">
        <v>8.73525502852159E-5</v>
      </c>
      <c r="E7547" s="327">
        <v>9.0043015809781522E-5</v>
      </c>
      <c r="F7547" s="332">
        <v>0</v>
      </c>
      <c r="G7547" s="358">
        <v>0</v>
      </c>
      <c r="H7547" s="327">
        <v>0</v>
      </c>
      <c r="I7547" s="332">
        <v>2.1843599825251188E-4</v>
      </c>
      <c r="J7547" s="358">
        <v>0</v>
      </c>
      <c r="K7547" s="327">
        <v>2.0502702493901164E-4</v>
      </c>
      <c r="L7547" s="336">
        <v>2.3496792687798115E-6</v>
      </c>
      <c r="M7547" s="210">
        <v>1.1415525114155251E-4</v>
      </c>
      <c r="N7547" s="325">
        <v>0</v>
      </c>
      <c r="O7547" s="358">
        <v>0</v>
      </c>
      <c r="P7547" s="327">
        <v>0</v>
      </c>
      <c r="Q7547" s="332">
        <v>0.13191865605658709</v>
      </c>
      <c r="R7547" s="358">
        <v>5.4847671246248009E-2</v>
      </c>
      <c r="S7547" s="327">
        <v>2.5741112647568468E-2</v>
      </c>
      <c r="T7547" s="358">
        <v>3.734319658424326E-2</v>
      </c>
      <c r="U7547" s="358">
        <v>0.21594233502938076</v>
      </c>
      <c r="V7547" s="361">
        <v>0</v>
      </c>
    </row>
    <row r="7548" spans="1:22" hidden="1" outlineLevel="1">
      <c r="A7548" s="65">
        <v>7539</v>
      </c>
      <c r="B7548" s="117">
        <v>1</v>
      </c>
      <c r="C7548" s="325">
        <v>8.7128543408949765E-5</v>
      </c>
      <c r="D7548" s="358">
        <v>8.20837897405256E-5</v>
      </c>
      <c r="E7548" s="327">
        <v>8.4477758097291063E-5</v>
      </c>
      <c r="F7548" s="332">
        <v>0</v>
      </c>
      <c r="G7548" s="358">
        <v>0</v>
      </c>
      <c r="H7548" s="327">
        <v>0</v>
      </c>
      <c r="I7548" s="332">
        <v>2.1620705949483316E-4</v>
      </c>
      <c r="J7548" s="358">
        <v>0</v>
      </c>
      <c r="K7548" s="327">
        <v>1.8422718182925681E-4</v>
      </c>
      <c r="L7548" s="336">
        <v>1.1748396343899057E-6</v>
      </c>
      <c r="M7548" s="210">
        <v>1.1415525114155251E-4</v>
      </c>
      <c r="N7548" s="325">
        <v>0</v>
      </c>
      <c r="O7548" s="358">
        <v>0</v>
      </c>
      <c r="P7548" s="327">
        <v>0</v>
      </c>
      <c r="Q7548" s="332">
        <v>0.13191865605658709</v>
      </c>
      <c r="R7548" s="358">
        <v>5.6494117681454889E-2</v>
      </c>
      <c r="S7548" s="327">
        <v>1.1326089564930123E-2</v>
      </c>
      <c r="T7548" s="358">
        <v>3.6192565877165739E-2</v>
      </c>
      <c r="U7548" s="358">
        <v>0.1983143893126966</v>
      </c>
      <c r="V7548" s="361">
        <v>0</v>
      </c>
    </row>
    <row r="7549" spans="1:22" hidden="1" outlineLevel="1">
      <c r="A7549" s="65">
        <v>7540</v>
      </c>
      <c r="B7549" s="117">
        <v>1</v>
      </c>
      <c r="C7549" s="325">
        <v>8.4490936140759176E-5</v>
      </c>
      <c r="D7549" s="358">
        <v>7.914805969532916E-5</v>
      </c>
      <c r="E7549" s="327">
        <v>8.1519998753589831E-5</v>
      </c>
      <c r="F7549" s="332">
        <v>0</v>
      </c>
      <c r="G7549" s="358">
        <v>0</v>
      </c>
      <c r="H7549" s="327">
        <v>0</v>
      </c>
      <c r="I7549" s="332">
        <v>2.1174918197947579E-4</v>
      </c>
      <c r="J7549" s="358">
        <v>1.266051206838652E-4</v>
      </c>
      <c r="K7549" s="327">
        <v>1.8719858798779324E-4</v>
      </c>
      <c r="L7549" s="336">
        <v>1.409807561267887E-5</v>
      </c>
      <c r="M7549" s="210">
        <v>1.1415525114155251E-4</v>
      </c>
      <c r="N7549" s="325">
        <v>0</v>
      </c>
      <c r="O7549" s="358">
        <v>0</v>
      </c>
      <c r="P7549" s="327">
        <v>0</v>
      </c>
      <c r="Q7549" s="332">
        <v>0.13191865605658709</v>
      </c>
      <c r="R7549" s="358">
        <v>5.9940332482890067E-2</v>
      </c>
      <c r="S7549" s="327">
        <v>3.6037557706595845E-3</v>
      </c>
      <c r="T7549" s="358">
        <v>2.7824342552965564E-2</v>
      </c>
      <c r="U7549" s="358">
        <v>0.18735342306578406</v>
      </c>
      <c r="V7549" s="361">
        <v>0</v>
      </c>
    </row>
    <row r="7550" spans="1:22" hidden="1" outlineLevel="1">
      <c r="A7550" s="65">
        <v>7541</v>
      </c>
      <c r="B7550" s="117">
        <v>1</v>
      </c>
      <c r="C7550" s="325">
        <v>8.4159672668687846E-5</v>
      </c>
      <c r="D7550" s="358">
        <v>7.7903776762265771E-5</v>
      </c>
      <c r="E7550" s="327">
        <v>8.0248681140946321E-5</v>
      </c>
      <c r="F7550" s="332">
        <v>0</v>
      </c>
      <c r="G7550" s="358">
        <v>0</v>
      </c>
      <c r="H7550" s="327">
        <v>0</v>
      </c>
      <c r="I7550" s="332">
        <v>2.0506236570643968E-4</v>
      </c>
      <c r="J7550" s="358">
        <v>1.5990062320137523E-4</v>
      </c>
      <c r="K7550" s="327">
        <v>1.9611280646340243E-4</v>
      </c>
      <c r="L7550" s="336">
        <v>3.7594868300476983E-5</v>
      </c>
      <c r="M7550" s="210">
        <v>1.1415525114155251E-4</v>
      </c>
      <c r="N7550" s="325">
        <v>0</v>
      </c>
      <c r="O7550" s="358">
        <v>0</v>
      </c>
      <c r="P7550" s="327">
        <v>0</v>
      </c>
      <c r="Q7550" s="332">
        <v>0.13191865605658709</v>
      </c>
      <c r="R7550" s="358">
        <v>5.5103184140735818E-2</v>
      </c>
      <c r="S7550" s="327">
        <v>8.6844610807959646E-3</v>
      </c>
      <c r="T7550" s="358">
        <v>2.4163244848627991E-2</v>
      </c>
      <c r="U7550" s="358">
        <v>0.18204243942037282</v>
      </c>
      <c r="V7550" s="361">
        <v>0</v>
      </c>
    </row>
    <row r="7551" spans="1:22" hidden="1" outlineLevel="1">
      <c r="A7551" s="65">
        <v>7542</v>
      </c>
      <c r="B7551" s="117">
        <v>1</v>
      </c>
      <c r="C7551" s="325">
        <v>8.6359762143576674E-5</v>
      </c>
      <c r="D7551" s="358">
        <v>7.8350940941335421E-5</v>
      </c>
      <c r="E7551" s="327">
        <v>8.0482188457554324E-5</v>
      </c>
      <c r="F7551" s="332">
        <v>0</v>
      </c>
      <c r="G7551" s="358">
        <v>0</v>
      </c>
      <c r="H7551" s="327">
        <v>0</v>
      </c>
      <c r="I7551" s="332">
        <v>2.0506236570643968E-4</v>
      </c>
      <c r="J7551" s="358">
        <v>1.348262324165837E-4</v>
      </c>
      <c r="K7551" s="327">
        <v>2.0502702493901164E-4</v>
      </c>
      <c r="L7551" s="336">
        <v>9.3987170751192462E-5</v>
      </c>
      <c r="M7551" s="210">
        <v>1.1415525114155251E-4</v>
      </c>
      <c r="N7551" s="325">
        <v>0</v>
      </c>
      <c r="O7551" s="358">
        <v>5.924130869650006E-4</v>
      </c>
      <c r="P7551" s="327">
        <v>0</v>
      </c>
      <c r="Q7551" s="332">
        <v>9.8938992042440319E-2</v>
      </c>
      <c r="R7551" s="358">
        <v>5.0526508905946628E-2</v>
      </c>
      <c r="S7551" s="327">
        <v>2.0592890118054769E-3</v>
      </c>
      <c r="T7551" s="358">
        <v>2.9811795592463101E-2</v>
      </c>
      <c r="U7551" s="358">
        <v>0.18260743768052295</v>
      </c>
      <c r="V7551" s="361">
        <v>0</v>
      </c>
    </row>
    <row r="7552" spans="1:22" hidden="1" outlineLevel="1">
      <c r="A7552" s="65">
        <v>7543</v>
      </c>
      <c r="B7552" s="117">
        <v>1</v>
      </c>
      <c r="C7552" s="325">
        <v>9.1691228967668081E-5</v>
      </c>
      <c r="D7552" s="358">
        <v>8.3522491881880148E-5</v>
      </c>
      <c r="E7552" s="327">
        <v>8.4322086552885732E-5</v>
      </c>
      <c r="F7552" s="332">
        <v>0</v>
      </c>
      <c r="G7552" s="358">
        <v>0</v>
      </c>
      <c r="H7552" s="327">
        <v>0</v>
      </c>
      <c r="I7552" s="332">
        <v>2.0506236570643968E-4</v>
      </c>
      <c r="J7552" s="358">
        <v>1.3400412124331187E-4</v>
      </c>
      <c r="K7552" s="327">
        <v>2.0502702493901164E-4</v>
      </c>
      <c r="L7552" s="336">
        <v>1.8210014333043539E-4</v>
      </c>
      <c r="M7552" s="210">
        <v>1.1415525114155251E-4</v>
      </c>
      <c r="N7552" s="325">
        <v>7.1592156412945071E-3</v>
      </c>
      <c r="O7552" s="358">
        <v>5.9809808932348538E-2</v>
      </c>
      <c r="P7552" s="327">
        <v>1.4695919232667628E-2</v>
      </c>
      <c r="Q7552" s="332">
        <v>6.5959328028293546E-2</v>
      </c>
      <c r="R7552" s="358">
        <v>4.1622524410563307E-2</v>
      </c>
      <c r="S7552" s="327">
        <v>9.1992833337473327E-3</v>
      </c>
      <c r="T7552" s="358">
        <v>3.3263687713695672E-2</v>
      </c>
      <c r="U7552" s="358">
        <v>0.19176040949495507</v>
      </c>
      <c r="V7552" s="361">
        <v>0</v>
      </c>
    </row>
    <row r="7553" spans="1:22" hidden="1" outlineLevel="1">
      <c r="A7553" s="65">
        <v>7544</v>
      </c>
      <c r="B7553" s="117">
        <v>1</v>
      </c>
      <c r="C7553" s="325">
        <v>1.1326085617744467E-4</v>
      </c>
      <c r="D7553" s="358">
        <v>9.3496197267216384E-5</v>
      </c>
      <c r="E7553" s="327">
        <v>9.9136828528792727E-5</v>
      </c>
      <c r="F7553" s="332">
        <v>0</v>
      </c>
      <c r="G7553" s="358">
        <v>0</v>
      </c>
      <c r="H7553" s="327">
        <v>0</v>
      </c>
      <c r="I7553" s="332">
        <v>2.095202432217971E-4</v>
      </c>
      <c r="J7553" s="358">
        <v>0</v>
      </c>
      <c r="K7553" s="327">
        <v>1.8719858798779324E-4</v>
      </c>
      <c r="L7553" s="336">
        <v>1.5860335064263727E-4</v>
      </c>
      <c r="M7553" s="210">
        <v>1.1415525114155251E-4</v>
      </c>
      <c r="N7553" s="325">
        <v>9.0620597985859433E-2</v>
      </c>
      <c r="O7553" s="358">
        <v>0.20252881067954628</v>
      </c>
      <c r="P7553" s="327">
        <v>0.10326102582499115</v>
      </c>
      <c r="Q7553" s="332">
        <v>6.5959328028293546E-2</v>
      </c>
      <c r="R7553" s="358">
        <v>2.9531121081555516E-2</v>
      </c>
      <c r="S7553" s="327">
        <v>7.6548165748932277E-3</v>
      </c>
      <c r="T7553" s="358">
        <v>8.4623658365974214E-2</v>
      </c>
      <c r="U7553" s="358">
        <v>0.24328825082064723</v>
      </c>
      <c r="V7553" s="361">
        <v>0</v>
      </c>
    </row>
    <row r="7554" spans="1:22" hidden="1" outlineLevel="1">
      <c r="A7554" s="65">
        <v>7545</v>
      </c>
      <c r="B7554" s="117">
        <v>1</v>
      </c>
      <c r="C7554" s="325">
        <v>1.3379294119167709E-4</v>
      </c>
      <c r="D7554" s="358">
        <v>1.0611400388531234E-4</v>
      </c>
      <c r="E7554" s="327">
        <v>1.1437966725181439E-4</v>
      </c>
      <c r="F7554" s="332">
        <v>0</v>
      </c>
      <c r="G7554" s="358">
        <v>0</v>
      </c>
      <c r="H7554" s="327">
        <v>0</v>
      </c>
      <c r="I7554" s="332">
        <v>2.1174918197947579E-4</v>
      </c>
      <c r="J7554" s="358">
        <v>0</v>
      </c>
      <c r="K7554" s="327">
        <v>1.8125577567072043E-4</v>
      </c>
      <c r="L7554" s="336">
        <v>1.4685495429873823E-4</v>
      </c>
      <c r="M7554" s="210">
        <v>1.1415525114155251E-4</v>
      </c>
      <c r="N7554" s="325">
        <v>0.24623933797820846</v>
      </c>
      <c r="O7554" s="358">
        <v>0.301704884687226</v>
      </c>
      <c r="P7554" s="327">
        <v>0.2478174409343083</v>
      </c>
      <c r="Q7554" s="332">
        <v>3.2979664014146773E-2</v>
      </c>
      <c r="R7554" s="358">
        <v>2.5570876351764794E-2</v>
      </c>
      <c r="S7554" s="327">
        <v>7.6548165748932277E-3</v>
      </c>
      <c r="T7554" s="358">
        <v>0.19529341182852145</v>
      </c>
      <c r="U7554" s="358">
        <v>0.36442387779683566</v>
      </c>
      <c r="V7554" s="361">
        <v>7.429802181231597E-2</v>
      </c>
    </row>
    <row r="7555" spans="1:22" hidden="1" outlineLevel="1">
      <c r="A7555" s="65">
        <v>7546</v>
      </c>
      <c r="B7555" s="117">
        <v>1</v>
      </c>
      <c r="C7555" s="325">
        <v>1.4794976693208392E-4</v>
      </c>
      <c r="D7555" s="358">
        <v>1.1476565865426873E-4</v>
      </c>
      <c r="E7555" s="327">
        <v>1.2984304066274358E-4</v>
      </c>
      <c r="F7555" s="332">
        <v>0</v>
      </c>
      <c r="G7555" s="358">
        <v>0</v>
      </c>
      <c r="H7555" s="327">
        <v>0</v>
      </c>
      <c r="I7555" s="332">
        <v>2.095202432217971E-4</v>
      </c>
      <c r="J7555" s="358">
        <v>0</v>
      </c>
      <c r="K7555" s="327">
        <v>1.6342733871950202E-4</v>
      </c>
      <c r="L7555" s="336">
        <v>1.644775488145868E-4</v>
      </c>
      <c r="M7555" s="210">
        <v>1.1415525114155251E-4</v>
      </c>
      <c r="N7555" s="325">
        <v>0.33554113308277683</v>
      </c>
      <c r="O7555" s="358">
        <v>0.37561442578712007</v>
      </c>
      <c r="P7555" s="327">
        <v>0.3693806920516513</v>
      </c>
      <c r="Q7555" s="332">
        <v>3.2979664014146773E-2</v>
      </c>
      <c r="R7555" s="358">
        <v>2.2999189862842783E-2</v>
      </c>
      <c r="S7555" s="327">
        <v>2.5741112647568462E-3</v>
      </c>
      <c r="T7555" s="358">
        <v>0.20826415798103173</v>
      </c>
      <c r="U7555" s="358">
        <v>0.43414466309936212</v>
      </c>
      <c r="V7555" s="361">
        <v>0.13863599520025582</v>
      </c>
    </row>
    <row r="7556" spans="1:22" hidden="1" outlineLevel="1">
      <c r="A7556" s="65">
        <v>7547</v>
      </c>
      <c r="B7556" s="117">
        <v>1</v>
      </c>
      <c r="C7556" s="325">
        <v>1.5228744333996134E-4</v>
      </c>
      <c r="D7556" s="358">
        <v>1.1249095391726223E-4</v>
      </c>
      <c r="E7556" s="327">
        <v>1.3695204119058686E-4</v>
      </c>
      <c r="F7556" s="332">
        <v>0</v>
      </c>
      <c r="G7556" s="358">
        <v>0</v>
      </c>
      <c r="H7556" s="327">
        <v>0</v>
      </c>
      <c r="I7556" s="332">
        <v>1.9837554943340365E-4</v>
      </c>
      <c r="J7556" s="358">
        <v>0</v>
      </c>
      <c r="K7556" s="327">
        <v>1.7531296335364765E-4</v>
      </c>
      <c r="L7556" s="336">
        <v>1.8797434150238492E-4</v>
      </c>
      <c r="M7556" s="210">
        <v>1.1415525114155251E-4</v>
      </c>
      <c r="N7556" s="325">
        <v>0.38923525039248558</v>
      </c>
      <c r="O7556" s="358">
        <v>0.4233570606814131</v>
      </c>
      <c r="P7556" s="327">
        <v>0.44204513666744427</v>
      </c>
      <c r="Q7556" s="332">
        <v>3.2979664014146773E-2</v>
      </c>
      <c r="R7556" s="358">
        <v>1.8549083425372318E-2</v>
      </c>
      <c r="S7556" s="327">
        <v>9.7141055866987024E-3</v>
      </c>
      <c r="T7556" s="358">
        <v>0.18033521263651367</v>
      </c>
      <c r="U7556" s="358">
        <v>0.4350486603156023</v>
      </c>
      <c r="V7556" s="361">
        <v>0.22147098324600553</v>
      </c>
    </row>
    <row r="7557" spans="1:22" hidden="1" outlineLevel="1">
      <c r="A7557" s="65">
        <v>7548</v>
      </c>
      <c r="B7557" s="117">
        <v>1</v>
      </c>
      <c r="C7557" s="325">
        <v>1.5106864377290643E-4</v>
      </c>
      <c r="D7557" s="358">
        <v>1.0807763788905301E-4</v>
      </c>
      <c r="E7557" s="327">
        <v>1.356028878057407E-4</v>
      </c>
      <c r="F7557" s="332">
        <v>0</v>
      </c>
      <c r="G7557" s="358">
        <v>0</v>
      </c>
      <c r="H7557" s="327">
        <v>0</v>
      </c>
      <c r="I7557" s="332">
        <v>1.8723085564501018E-4</v>
      </c>
      <c r="J7557" s="358">
        <v>0</v>
      </c>
      <c r="K7557" s="327">
        <v>1.7531296335364765E-4</v>
      </c>
      <c r="L7557" s="336">
        <v>2.0677177565262342E-4</v>
      </c>
      <c r="M7557" s="210">
        <v>1.1415525114155251E-4</v>
      </c>
      <c r="N7557" s="325">
        <v>0.41504610678346843</v>
      </c>
      <c r="O7557" s="358">
        <v>0.40556187208419869</v>
      </c>
      <c r="P7557" s="327">
        <v>0.44434061337084307</v>
      </c>
      <c r="Q7557" s="332">
        <v>3.2979664014146773E-2</v>
      </c>
      <c r="R7557" s="358">
        <v>1.4602459535992689E-2</v>
      </c>
      <c r="S7557" s="327">
        <v>3.6037557706595845E-3</v>
      </c>
      <c r="T7557" s="358">
        <v>0.10523040830181712</v>
      </c>
      <c r="U7557" s="358">
        <v>0.41583871947049772</v>
      </c>
      <c r="V7557" s="361">
        <v>0.24835990747615563</v>
      </c>
    </row>
    <row r="7558" spans="1:22" hidden="1" outlineLevel="1">
      <c r="A7558" s="65">
        <v>7549</v>
      </c>
      <c r="B7558" s="117">
        <v>1</v>
      </c>
      <c r="C7558" s="325">
        <v>1.4997484928965204E-4</v>
      </c>
      <c r="D7558" s="358">
        <v>1.063084230936035E-4</v>
      </c>
      <c r="E7558" s="327">
        <v>1.353693804891327E-4</v>
      </c>
      <c r="F7558" s="332">
        <v>0</v>
      </c>
      <c r="G7558" s="358">
        <v>0</v>
      </c>
      <c r="H7558" s="327">
        <v>0</v>
      </c>
      <c r="I7558" s="332">
        <v>1.7385722309893803E-4</v>
      </c>
      <c r="J7558" s="358">
        <v>0</v>
      </c>
      <c r="K7558" s="327">
        <v>1.7234155719511124E-4</v>
      </c>
      <c r="L7558" s="336">
        <v>1.8797434150238492E-4</v>
      </c>
      <c r="M7558" s="210">
        <v>1.1415525114155251E-4</v>
      </c>
      <c r="N7558" s="325">
        <v>0.39865527097313624</v>
      </c>
      <c r="O7558" s="358">
        <v>0.36833333744426128</v>
      </c>
      <c r="P7558" s="327">
        <v>0.4061125679614157</v>
      </c>
      <c r="Q7558" s="332">
        <v>3.2979664014146773E-2</v>
      </c>
      <c r="R7558" s="358">
        <v>1.5439408400595479E-2</v>
      </c>
      <c r="S7558" s="327">
        <v>9.7141055866987024E-3</v>
      </c>
      <c r="T7558" s="358">
        <v>7.7196860165746575E-2</v>
      </c>
      <c r="U7558" s="358">
        <v>0.37459384647953808</v>
      </c>
      <c r="V7558" s="361">
        <v>0.20616368822003953</v>
      </c>
    </row>
    <row r="7559" spans="1:22" hidden="1" outlineLevel="1">
      <c r="A7559" s="65">
        <v>7550</v>
      </c>
      <c r="B7559" s="117">
        <v>1</v>
      </c>
      <c r="C7559" s="325">
        <v>1.3676806218612902E-4</v>
      </c>
      <c r="D7559" s="358">
        <v>1.0646395846023642E-4</v>
      </c>
      <c r="E7559" s="327">
        <v>1.3073815204307421E-4</v>
      </c>
      <c r="F7559" s="332">
        <v>0</v>
      </c>
      <c r="G7559" s="358">
        <v>0</v>
      </c>
      <c r="H7559" s="327">
        <v>0</v>
      </c>
      <c r="I7559" s="332">
        <v>1.3819420297607891E-4</v>
      </c>
      <c r="J7559" s="358">
        <v>0</v>
      </c>
      <c r="K7559" s="327">
        <v>1.7234155719511124E-4</v>
      </c>
      <c r="L7559" s="336">
        <v>1.9032402077116473E-4</v>
      </c>
      <c r="M7559" s="210">
        <v>1.1415525114155251E-4</v>
      </c>
      <c r="N7559" s="325">
        <v>0.27167339354596526</v>
      </c>
      <c r="O7559" s="358">
        <v>0.28061566846233166</v>
      </c>
      <c r="P7559" s="327">
        <v>0.32970646978897317</v>
      </c>
      <c r="Q7559" s="332">
        <v>3.2979664014146773E-2</v>
      </c>
      <c r="R7559" s="358">
        <v>1.8576325106194499E-2</v>
      </c>
      <c r="S7559" s="327">
        <v>3.6037557706595845E-3</v>
      </c>
      <c r="T7559" s="358">
        <v>4.6862050615520949E-2</v>
      </c>
      <c r="U7559" s="358">
        <v>0.30600305769731201</v>
      </c>
      <c r="V7559" s="361">
        <v>8.3514463984558335E-2</v>
      </c>
    </row>
    <row r="7560" spans="1:22" hidden="1" outlineLevel="1">
      <c r="A7560" s="65">
        <v>7551</v>
      </c>
      <c r="B7560" s="117">
        <v>1</v>
      </c>
      <c r="C7560" s="325">
        <v>1.3771185056882281E-4</v>
      </c>
      <c r="D7560" s="358">
        <v>1.0350878649421086E-4</v>
      </c>
      <c r="E7560" s="327">
        <v>1.2519883958798464E-4</v>
      </c>
      <c r="F7560" s="332">
        <v>0</v>
      </c>
      <c r="G7560" s="358">
        <v>0</v>
      </c>
      <c r="H7560" s="327">
        <v>0</v>
      </c>
      <c r="I7560" s="332">
        <v>1.1144693788393462E-4</v>
      </c>
      <c r="J7560" s="358">
        <v>0</v>
      </c>
      <c r="K7560" s="327">
        <v>1.7828436951218402E-4</v>
      </c>
      <c r="L7560" s="336">
        <v>2.1382081345896285E-4</v>
      </c>
      <c r="M7560" s="210">
        <v>1.1415525114155251E-4</v>
      </c>
      <c r="N7560" s="325">
        <v>9.8533415273605984E-2</v>
      </c>
      <c r="O7560" s="358">
        <v>0.15440782220774185</v>
      </c>
      <c r="P7560" s="327">
        <v>0.13909239533665727</v>
      </c>
      <c r="Q7560" s="332">
        <v>3.2979664014146773E-2</v>
      </c>
      <c r="R7560" s="358">
        <v>1.9947071659856676E-2</v>
      </c>
      <c r="S7560" s="327">
        <v>2.0592890118054769E-3</v>
      </c>
      <c r="T7560" s="358">
        <v>5.5125671148168617E-2</v>
      </c>
      <c r="U7560" s="358">
        <v>0.30645505630543202</v>
      </c>
      <c r="V7560" s="361">
        <v>3.6672614292881038E-2</v>
      </c>
    </row>
    <row r="7561" spans="1:22" hidden="1" outlineLevel="1">
      <c r="A7561" s="65">
        <v>7552</v>
      </c>
      <c r="B7561" s="117">
        <v>1</v>
      </c>
      <c r="C7561" s="325">
        <v>1.4481838958288134E-4</v>
      </c>
      <c r="D7561" s="358">
        <v>1.0926359505962905E-4</v>
      </c>
      <c r="E7561" s="327">
        <v>1.3095868673098176E-4</v>
      </c>
      <c r="F7561" s="332">
        <v>0</v>
      </c>
      <c r="G7561" s="358">
        <v>0</v>
      </c>
      <c r="H7561" s="327">
        <v>0</v>
      </c>
      <c r="I7561" s="332">
        <v>9.1386489064826379E-5</v>
      </c>
      <c r="J7561" s="358">
        <v>0</v>
      </c>
      <c r="K7561" s="327">
        <v>1.7531296335364765E-4</v>
      </c>
      <c r="L7561" s="336">
        <v>2.2321953053408208E-4</v>
      </c>
      <c r="M7561" s="210">
        <v>1.1415525114155251E-4</v>
      </c>
      <c r="N7561" s="325">
        <v>1.281122798968491E-2</v>
      </c>
      <c r="O7561" s="358">
        <v>2.3368244161354756E-2</v>
      </c>
      <c r="P7561" s="327">
        <v>1.3604578322362795E-2</v>
      </c>
      <c r="Q7561" s="332">
        <v>3.2979664014146773E-2</v>
      </c>
      <c r="R7561" s="358">
        <v>1.7072233995391269E-2</v>
      </c>
      <c r="S7561" s="327">
        <v>3.0889335177082156E-3</v>
      </c>
      <c r="T7561" s="358">
        <v>9.4874731938119433E-2</v>
      </c>
      <c r="U7561" s="358">
        <v>0.35899989449939451</v>
      </c>
      <c r="V7561" s="361">
        <v>0</v>
      </c>
    </row>
    <row r="7562" spans="1:22" hidden="1" outlineLevel="1">
      <c r="A7562" s="65">
        <v>7553</v>
      </c>
      <c r="B7562" s="117">
        <v>1</v>
      </c>
      <c r="C7562" s="325">
        <v>1.4801851972817419E-4</v>
      </c>
      <c r="D7562" s="358">
        <v>1.1449347176266113E-4</v>
      </c>
      <c r="E7562" s="327">
        <v>1.3482453008371406E-4</v>
      </c>
      <c r="F7562" s="332">
        <v>0</v>
      </c>
      <c r="G7562" s="358">
        <v>0</v>
      </c>
      <c r="H7562" s="327">
        <v>0</v>
      </c>
      <c r="I7562" s="332">
        <v>1.0476012161089854E-4</v>
      </c>
      <c r="J7562" s="358">
        <v>0</v>
      </c>
      <c r="K7562" s="327">
        <v>1.7234155719511124E-4</v>
      </c>
      <c r="L7562" s="336">
        <v>2.2321953053408208E-4</v>
      </c>
      <c r="M7562" s="210">
        <v>1.1415525114155251E-4</v>
      </c>
      <c r="N7562" s="325">
        <v>0</v>
      </c>
      <c r="O7562" s="358">
        <v>0</v>
      </c>
      <c r="P7562" s="327">
        <v>0</v>
      </c>
      <c r="Q7562" s="332">
        <v>3.2979664014146773E-2</v>
      </c>
      <c r="R7562" s="358">
        <v>1.5741232576313293E-2</v>
      </c>
      <c r="S7562" s="327">
        <v>3.6037557706595845E-3</v>
      </c>
      <c r="T7562" s="358">
        <v>0.13891250718172282</v>
      </c>
      <c r="U7562" s="358">
        <v>0.43832565022447312</v>
      </c>
      <c r="V7562" s="361">
        <v>0</v>
      </c>
    </row>
    <row r="7563" spans="1:22" hidden="1" outlineLevel="1">
      <c r="A7563" s="65">
        <v>7554</v>
      </c>
      <c r="B7563" s="117">
        <v>1</v>
      </c>
      <c r="C7563" s="325">
        <v>1.5137490622821768E-4</v>
      </c>
      <c r="D7563" s="358">
        <v>1.2071488642797808E-4</v>
      </c>
      <c r="E7563" s="327">
        <v>1.3889793549565346E-4</v>
      </c>
      <c r="F7563" s="332">
        <v>0</v>
      </c>
      <c r="G7563" s="358">
        <v>0</v>
      </c>
      <c r="H7563" s="327">
        <v>0</v>
      </c>
      <c r="I7563" s="332">
        <v>1.5156783552215111E-4</v>
      </c>
      <c r="J7563" s="358">
        <v>0</v>
      </c>
      <c r="K7563" s="327">
        <v>1.7531296335364765E-4</v>
      </c>
      <c r="L7563" s="336">
        <v>1.644775488145868E-4</v>
      </c>
      <c r="M7563" s="210">
        <v>1.1415525114155251E-4</v>
      </c>
      <c r="N7563" s="325">
        <v>0</v>
      </c>
      <c r="O7563" s="358">
        <v>0</v>
      </c>
      <c r="P7563" s="327">
        <v>0</v>
      </c>
      <c r="Q7563" s="332">
        <v>3.2979664014146773E-2</v>
      </c>
      <c r="R7563" s="358">
        <v>2.1654079290376379E-2</v>
      </c>
      <c r="S7563" s="327">
        <v>6.1778670354164312E-3</v>
      </c>
      <c r="T7563" s="358">
        <v>0.19246913645660388</v>
      </c>
      <c r="U7563" s="358">
        <v>0.51177542404399035</v>
      </c>
      <c r="V7563" s="361">
        <v>0</v>
      </c>
    </row>
    <row r="7564" spans="1:22" hidden="1" outlineLevel="1">
      <c r="A7564" s="65">
        <v>7555</v>
      </c>
      <c r="B7564" s="117">
        <v>1</v>
      </c>
      <c r="C7564" s="325">
        <v>1.5876895693501736E-4</v>
      </c>
      <c r="D7564" s="358">
        <v>1.3272999350037146E-4</v>
      </c>
      <c r="E7564" s="327">
        <v>1.5205218099790364E-4</v>
      </c>
      <c r="F7564" s="332">
        <v>0</v>
      </c>
      <c r="G7564" s="358">
        <v>0</v>
      </c>
      <c r="H7564" s="327">
        <v>0</v>
      </c>
      <c r="I7564" s="332">
        <v>1.7385722309893803E-4</v>
      </c>
      <c r="J7564" s="358">
        <v>0</v>
      </c>
      <c r="K7564" s="327">
        <v>1.7828436951218402E-4</v>
      </c>
      <c r="L7564" s="336">
        <v>1.1748396343899057E-4</v>
      </c>
      <c r="M7564" s="210">
        <v>1.1415525114155251E-4</v>
      </c>
      <c r="N7564" s="325">
        <v>0</v>
      </c>
      <c r="O7564" s="358">
        <v>0</v>
      </c>
      <c r="P7564" s="327">
        <v>0</v>
      </c>
      <c r="Q7564" s="332">
        <v>3.2979664014146773E-2</v>
      </c>
      <c r="R7564" s="358">
        <v>1.9817639249710257E-2</v>
      </c>
      <c r="S7564" s="327">
        <v>6.1778670354164312E-3</v>
      </c>
      <c r="T7564" s="358">
        <v>0.27677898644792065</v>
      </c>
      <c r="U7564" s="358">
        <v>0.58398220169117732</v>
      </c>
      <c r="V7564" s="361">
        <v>0</v>
      </c>
    </row>
    <row r="7565" spans="1:22" hidden="1" outlineLevel="1">
      <c r="A7565" s="65">
        <v>7556</v>
      </c>
      <c r="B7565" s="117">
        <v>1</v>
      </c>
      <c r="C7565" s="325">
        <v>1.5441878001875989E-4</v>
      </c>
      <c r="D7565" s="358">
        <v>1.3477139518742857E-4</v>
      </c>
      <c r="E7565" s="327">
        <v>1.5187056419609741E-4</v>
      </c>
      <c r="F7565" s="332">
        <v>0</v>
      </c>
      <c r="G7565" s="358">
        <v>0</v>
      </c>
      <c r="H7565" s="327">
        <v>0</v>
      </c>
      <c r="I7565" s="332">
        <v>1.8500191688733148E-4</v>
      </c>
      <c r="J7565" s="358">
        <v>0</v>
      </c>
      <c r="K7565" s="327">
        <v>1.8422718182925681E-4</v>
      </c>
      <c r="L7565" s="336">
        <v>8.811297257924293E-5</v>
      </c>
      <c r="M7565" s="210">
        <v>1.1415525114155251E-4</v>
      </c>
      <c r="N7565" s="325">
        <v>0</v>
      </c>
      <c r="O7565" s="358">
        <v>0</v>
      </c>
      <c r="P7565" s="327">
        <v>0</v>
      </c>
      <c r="Q7565" s="332">
        <v>3.2979664014146773E-2</v>
      </c>
      <c r="R7565" s="358">
        <v>1.9827069243325904E-2</v>
      </c>
      <c r="S7565" s="327">
        <v>3.6037557706595845E-3</v>
      </c>
      <c r="T7565" s="358">
        <v>0.28420578464814822</v>
      </c>
      <c r="U7565" s="358">
        <v>0.59991515262741113</v>
      </c>
      <c r="V7565" s="361">
        <v>0</v>
      </c>
    </row>
    <row r="7566" spans="1:22" hidden="1" outlineLevel="1">
      <c r="A7566" s="65">
        <v>7557</v>
      </c>
      <c r="B7566" s="117">
        <v>1</v>
      </c>
      <c r="C7566" s="325">
        <v>1.4853729082594627E-4</v>
      </c>
      <c r="D7566" s="358">
        <v>1.3401316027509308E-4</v>
      </c>
      <c r="E7566" s="327">
        <v>1.4895172273849753E-4</v>
      </c>
      <c r="F7566" s="332">
        <v>0</v>
      </c>
      <c r="G7566" s="358">
        <v>0</v>
      </c>
      <c r="H7566" s="327">
        <v>0</v>
      </c>
      <c r="I7566" s="332">
        <v>1.9614661067572496E-4</v>
      </c>
      <c r="J7566" s="358">
        <v>0</v>
      </c>
      <c r="K7566" s="327">
        <v>1.8719858798779324E-4</v>
      </c>
      <c r="L7566" s="336">
        <v>5.8741981719495287E-5</v>
      </c>
      <c r="M7566" s="210">
        <v>1.1415525114155251E-4</v>
      </c>
      <c r="N7566" s="325">
        <v>0</v>
      </c>
      <c r="O7566" s="358">
        <v>0</v>
      </c>
      <c r="P7566" s="327">
        <v>0</v>
      </c>
      <c r="Q7566" s="332">
        <v>3.2979664014146773E-2</v>
      </c>
      <c r="R7566" s="358">
        <v>1.8507732591161709E-2</v>
      </c>
      <c r="S7566" s="327">
        <v>4.1185780236109538E-3</v>
      </c>
      <c r="T7566" s="358">
        <v>0.21412191430797184</v>
      </c>
      <c r="U7566" s="358">
        <v>0.57754122152546583</v>
      </c>
      <c r="V7566" s="361">
        <v>0</v>
      </c>
    </row>
    <row r="7567" spans="1:22" hidden="1" outlineLevel="1">
      <c r="A7567" s="65">
        <v>7558</v>
      </c>
      <c r="B7567" s="117">
        <v>1</v>
      </c>
      <c r="C7567" s="325">
        <v>1.3784935616100336E-4</v>
      </c>
      <c r="D7567" s="358">
        <v>1.3033863723839025E-4</v>
      </c>
      <c r="E7567" s="327">
        <v>1.3717257587849441E-4</v>
      </c>
      <c r="F7567" s="332">
        <v>0</v>
      </c>
      <c r="G7567" s="358">
        <v>0</v>
      </c>
      <c r="H7567" s="327">
        <v>0</v>
      </c>
      <c r="I7567" s="332">
        <v>2.0060448819108232E-4</v>
      </c>
      <c r="J7567" s="358">
        <v>1.2619406509722927E-4</v>
      </c>
      <c r="K7567" s="327">
        <v>1.8422718182925681E-4</v>
      </c>
      <c r="L7567" s="336">
        <v>3.7594868300476983E-5</v>
      </c>
      <c r="M7567" s="210">
        <v>1.1415525114155251E-4</v>
      </c>
      <c r="N7567" s="325">
        <v>0</v>
      </c>
      <c r="O7567" s="358">
        <v>0</v>
      </c>
      <c r="P7567" s="327">
        <v>0</v>
      </c>
      <c r="Q7567" s="332">
        <v>3.2979664014146773E-2</v>
      </c>
      <c r="R7567" s="358">
        <v>1.7736931855117051E-2</v>
      </c>
      <c r="S7567" s="327">
        <v>5.6630447824650614E-3</v>
      </c>
      <c r="T7567" s="358">
        <v>0.15010500587784054</v>
      </c>
      <c r="U7567" s="358">
        <v>0.45482359942085698</v>
      </c>
      <c r="V7567" s="361">
        <v>0</v>
      </c>
    </row>
    <row r="7568" spans="1:22" hidden="1" outlineLevel="1">
      <c r="A7568" s="65">
        <v>7559</v>
      </c>
      <c r="B7568" s="117">
        <v>1</v>
      </c>
      <c r="C7568" s="325">
        <v>1.2728017632567096E-4</v>
      </c>
      <c r="D7568" s="358">
        <v>1.1960669694071849E-4</v>
      </c>
      <c r="E7568" s="327">
        <v>1.261588141118175E-4</v>
      </c>
      <c r="F7568" s="332">
        <v>0</v>
      </c>
      <c r="G7568" s="358">
        <v>0</v>
      </c>
      <c r="H7568" s="327">
        <v>0</v>
      </c>
      <c r="I7568" s="332">
        <v>2.1843599825251188E-4</v>
      </c>
      <c r="J7568" s="358">
        <v>0</v>
      </c>
      <c r="K7568" s="327">
        <v>1.9016999414632964E-4</v>
      </c>
      <c r="L7568" s="336">
        <v>2.3496792687798115E-5</v>
      </c>
      <c r="M7568" s="210">
        <v>1.1415525114155251E-4</v>
      </c>
      <c r="N7568" s="325">
        <v>0</v>
      </c>
      <c r="O7568" s="358">
        <v>0</v>
      </c>
      <c r="P7568" s="327">
        <v>0</v>
      </c>
      <c r="Q7568" s="332">
        <v>3.2979664014146773E-2</v>
      </c>
      <c r="R7568" s="358">
        <v>1.9767346734861337E-2</v>
      </c>
      <c r="S7568" s="327">
        <v>1.0811267311978755E-2</v>
      </c>
      <c r="T7568" s="358">
        <v>0.12008400470227243</v>
      </c>
      <c r="U7568" s="358">
        <v>0.35493190702631344</v>
      </c>
      <c r="V7568" s="361">
        <v>0</v>
      </c>
    </row>
    <row r="7569" spans="1:22" hidden="1" outlineLevel="1">
      <c r="A7569" s="65">
        <v>7560</v>
      </c>
      <c r="B7569" s="117">
        <v>1</v>
      </c>
      <c r="C7569" s="325">
        <v>1.1186704949306907E-4</v>
      </c>
      <c r="D7569" s="358">
        <v>1.0939968850543286E-4</v>
      </c>
      <c r="E7569" s="327">
        <v>1.1291376020866422E-4</v>
      </c>
      <c r="F7569" s="332">
        <v>0</v>
      </c>
      <c r="G7569" s="358">
        <v>0</v>
      </c>
      <c r="H7569" s="327">
        <v>0</v>
      </c>
      <c r="I7569" s="332">
        <v>2.2289387576786924E-4</v>
      </c>
      <c r="J7569" s="358">
        <v>0</v>
      </c>
      <c r="K7569" s="327">
        <v>1.9611280646340243E-4</v>
      </c>
      <c r="L7569" s="336">
        <v>9.3987170751192458E-6</v>
      </c>
      <c r="M7569" s="210">
        <v>1.1415525114155251E-4</v>
      </c>
      <c r="N7569" s="325">
        <v>0</v>
      </c>
      <c r="O7569" s="358">
        <v>0</v>
      </c>
      <c r="P7569" s="327">
        <v>0</v>
      </c>
      <c r="Q7569" s="332">
        <v>3.2979664014146773E-2</v>
      </c>
      <c r="R7569" s="358">
        <v>1.770026018067922E-2</v>
      </c>
      <c r="S7569" s="327">
        <v>1.390020082968697E-2</v>
      </c>
      <c r="T7569" s="358">
        <v>6.3493894472368792E-2</v>
      </c>
      <c r="U7569" s="358">
        <v>0.26498418401041235</v>
      </c>
      <c r="V7569" s="361">
        <v>0</v>
      </c>
    </row>
    <row r="7570" spans="1:22" hidden="1" outlineLevel="1">
      <c r="A7570" s="65">
        <v>7561</v>
      </c>
      <c r="B7570" s="117">
        <v>1</v>
      </c>
      <c r="C7570" s="325">
        <v>1.0080409957672467E-4</v>
      </c>
      <c r="D7570" s="358">
        <v>9.8667748207761111E-5</v>
      </c>
      <c r="E7570" s="327">
        <v>1.0101785969035711E-4</v>
      </c>
      <c r="F7570" s="332">
        <v>0</v>
      </c>
      <c r="G7570" s="358">
        <v>0</v>
      </c>
      <c r="H7570" s="327">
        <v>0</v>
      </c>
      <c r="I7570" s="332">
        <v>2.2066493701019058E-4</v>
      </c>
      <c r="J7570" s="358">
        <v>0</v>
      </c>
      <c r="K7570" s="327">
        <v>1.9611280646340243E-4</v>
      </c>
      <c r="L7570" s="336">
        <v>5.8741981719495289E-6</v>
      </c>
      <c r="M7570" s="210">
        <v>1.1415525114155251E-4</v>
      </c>
      <c r="N7570" s="325">
        <v>0</v>
      </c>
      <c r="O7570" s="358">
        <v>0</v>
      </c>
      <c r="P7570" s="327">
        <v>0</v>
      </c>
      <c r="Q7570" s="332">
        <v>3.2979664014146773E-2</v>
      </c>
      <c r="R7570" s="358">
        <v>1.6279221112168119E-2</v>
      </c>
      <c r="S7570" s="327">
        <v>1.0811267311978755E-2</v>
      </c>
      <c r="T7570" s="358">
        <v>4.44561864098134E-2</v>
      </c>
      <c r="U7570" s="358">
        <v>0.24012426056380648</v>
      </c>
      <c r="V7570" s="361">
        <v>0</v>
      </c>
    </row>
    <row r="7571" spans="1:22" hidden="1" outlineLevel="1">
      <c r="A7571" s="65">
        <v>7562</v>
      </c>
      <c r="B7571" s="117">
        <v>1</v>
      </c>
      <c r="C7571" s="325">
        <v>9.3916319459317005E-5</v>
      </c>
      <c r="D7571" s="358">
        <v>9.4565502912817741E-5</v>
      </c>
      <c r="E7571" s="327">
        <v>8.8304683563922019E-5</v>
      </c>
      <c r="F7571" s="332">
        <v>0</v>
      </c>
      <c r="G7571" s="358">
        <v>0</v>
      </c>
      <c r="H7571" s="327">
        <v>0</v>
      </c>
      <c r="I7571" s="332">
        <v>2.2289387576786924E-4</v>
      </c>
      <c r="J7571" s="358">
        <v>1.3729256593639927E-4</v>
      </c>
      <c r="K7571" s="327">
        <v>2.0205561878047524E-4</v>
      </c>
      <c r="L7571" s="336">
        <v>2.3496792687798115E-6</v>
      </c>
      <c r="M7571" s="210">
        <v>1.1415525114155251E-4</v>
      </c>
      <c r="N7571" s="325">
        <v>0</v>
      </c>
      <c r="O7571" s="358">
        <v>0</v>
      </c>
      <c r="P7571" s="327">
        <v>0</v>
      </c>
      <c r="Q7571" s="332">
        <v>3.2979664014146773E-2</v>
      </c>
      <c r="R7571" s="358">
        <v>1.6288651105783772E-2</v>
      </c>
      <c r="S7571" s="327">
        <v>1.3385378576735602E-2</v>
      </c>
      <c r="T7571" s="358">
        <v>1.3389157318720273E-2</v>
      </c>
      <c r="U7571" s="358">
        <v>0.20814535903930895</v>
      </c>
      <c r="V7571" s="361">
        <v>0</v>
      </c>
    </row>
    <row r="7572" spans="1:22" hidden="1" outlineLevel="1">
      <c r="A7572" s="65">
        <v>7563</v>
      </c>
      <c r="B7572" s="117">
        <v>1</v>
      </c>
      <c r="C7572" s="325">
        <v>8.9447387713449073E-5</v>
      </c>
      <c r="D7572" s="358">
        <v>8.7469201810190587E-5</v>
      </c>
      <c r="E7572" s="327">
        <v>8.2194575446012922E-5</v>
      </c>
      <c r="F7572" s="332">
        <v>0</v>
      </c>
      <c r="G7572" s="358">
        <v>0</v>
      </c>
      <c r="H7572" s="327">
        <v>0</v>
      </c>
      <c r="I7572" s="332">
        <v>2.2066493701019058E-4</v>
      </c>
      <c r="J7572" s="358">
        <v>1.7346545756036078E-4</v>
      </c>
      <c r="K7572" s="327">
        <v>2.0205561878047524E-4</v>
      </c>
      <c r="L7572" s="336">
        <v>1.1748396343899057E-6</v>
      </c>
      <c r="M7572" s="210">
        <v>1.1415525114155251E-4</v>
      </c>
      <c r="N7572" s="325">
        <v>0</v>
      </c>
      <c r="O7572" s="358">
        <v>0</v>
      </c>
      <c r="P7572" s="327">
        <v>0</v>
      </c>
      <c r="Q7572" s="332">
        <v>3.2979664014146773E-2</v>
      </c>
      <c r="R7572" s="358">
        <v>1.4155416423043526E-2</v>
      </c>
      <c r="S7572" s="327">
        <v>1.0811267311978755E-2</v>
      </c>
      <c r="T7572" s="358">
        <v>1.2761540569405261E-2</v>
      </c>
      <c r="U7572" s="358">
        <v>0.19176040949495507</v>
      </c>
      <c r="V7572" s="361">
        <v>0</v>
      </c>
    </row>
    <row r="7573" spans="1:22" hidden="1" outlineLevel="1">
      <c r="A7573" s="65">
        <v>7564</v>
      </c>
      <c r="B7573" s="117">
        <v>1</v>
      </c>
      <c r="C7573" s="325">
        <v>8.6753528157548256E-5</v>
      </c>
      <c r="D7573" s="358">
        <v>8.1617183640626822E-5</v>
      </c>
      <c r="E7573" s="327">
        <v>7.9963283309536563E-5</v>
      </c>
      <c r="F7573" s="332">
        <v>0</v>
      </c>
      <c r="G7573" s="358">
        <v>0</v>
      </c>
      <c r="H7573" s="327">
        <v>0</v>
      </c>
      <c r="I7573" s="332">
        <v>2.1397812073715446E-4</v>
      </c>
      <c r="J7573" s="358">
        <v>1.8250868046635111E-4</v>
      </c>
      <c r="K7573" s="327">
        <v>2.1394124341462081E-4</v>
      </c>
      <c r="L7573" s="336">
        <v>1.409807561267887E-5</v>
      </c>
      <c r="M7573" s="210">
        <v>1.1415525114155251E-4</v>
      </c>
      <c r="N7573" s="325">
        <v>0</v>
      </c>
      <c r="O7573" s="358">
        <v>0</v>
      </c>
      <c r="P7573" s="327">
        <v>0</v>
      </c>
      <c r="Q7573" s="332">
        <v>3.2979664014146773E-2</v>
      </c>
      <c r="R7573" s="358">
        <v>1.2236133953261797E-2</v>
      </c>
      <c r="S7573" s="327">
        <v>1.2870556323784234E-2</v>
      </c>
      <c r="T7573" s="358">
        <v>1.0355676363697709E-2</v>
      </c>
      <c r="U7573" s="358">
        <v>0.18226843872443285</v>
      </c>
      <c r="V7573" s="361">
        <v>0</v>
      </c>
    </row>
    <row r="7574" spans="1:22" hidden="1" outlineLevel="1">
      <c r="A7574" s="65">
        <v>7565</v>
      </c>
      <c r="B7574" s="117">
        <v>1</v>
      </c>
      <c r="C7574" s="325">
        <v>8.7091041883809609E-5</v>
      </c>
      <c r="D7574" s="358">
        <v>8.0683971440829281E-5</v>
      </c>
      <c r="E7574" s="327">
        <v>7.8925473013501042E-5</v>
      </c>
      <c r="F7574" s="332">
        <v>0</v>
      </c>
      <c r="G7574" s="358">
        <v>0</v>
      </c>
      <c r="H7574" s="327">
        <v>0</v>
      </c>
      <c r="I7574" s="332">
        <v>2.1174918197947579E-4</v>
      </c>
      <c r="J7574" s="358">
        <v>1.644222346543704E-4</v>
      </c>
      <c r="K7574" s="327">
        <v>2.1096983725608443E-4</v>
      </c>
      <c r="L7574" s="336">
        <v>3.7594868300476983E-5</v>
      </c>
      <c r="M7574" s="210">
        <v>1.1415525114155251E-4</v>
      </c>
      <c r="N7574" s="325">
        <v>0</v>
      </c>
      <c r="O7574" s="358">
        <v>0</v>
      </c>
      <c r="P7574" s="327">
        <v>0</v>
      </c>
      <c r="Q7574" s="332">
        <v>3.2979664014146773E-2</v>
      </c>
      <c r="R7574" s="358">
        <v>1.2648251852093921E-2</v>
      </c>
      <c r="S7574" s="327">
        <v>6.6926892883678009E-3</v>
      </c>
      <c r="T7574" s="358">
        <v>1.1924718236985243E-2</v>
      </c>
      <c r="U7574" s="358">
        <v>0.18385043385285321</v>
      </c>
      <c r="V7574" s="361">
        <v>0</v>
      </c>
    </row>
    <row r="7575" spans="1:22" hidden="1" outlineLevel="1">
      <c r="A7575" s="65">
        <v>7566</v>
      </c>
      <c r="B7575" s="117">
        <v>1</v>
      </c>
      <c r="C7575" s="325">
        <v>8.7009788579339286E-5</v>
      </c>
      <c r="D7575" s="358">
        <v>8.2686489286228179E-5</v>
      </c>
      <c r="E7575" s="327">
        <v>7.8678993068192614E-5</v>
      </c>
      <c r="F7575" s="332">
        <v>0</v>
      </c>
      <c r="G7575" s="358">
        <v>0</v>
      </c>
      <c r="H7575" s="327">
        <v>0</v>
      </c>
      <c r="I7575" s="332">
        <v>2.0729130446411843E-4</v>
      </c>
      <c r="J7575" s="358">
        <v>1.7963129135989961E-4</v>
      </c>
      <c r="K7575" s="327">
        <v>2.1691264957315727E-4</v>
      </c>
      <c r="L7575" s="336">
        <v>9.3987170751192462E-5</v>
      </c>
      <c r="M7575" s="210">
        <v>1.1415525114155251E-4</v>
      </c>
      <c r="N7575" s="325">
        <v>0</v>
      </c>
      <c r="O7575" s="358">
        <v>0</v>
      </c>
      <c r="P7575" s="327">
        <v>0</v>
      </c>
      <c r="Q7575" s="332">
        <v>3.2979664014146773E-2</v>
      </c>
      <c r="R7575" s="358">
        <v>1.2726903434414084E-2</v>
      </c>
      <c r="S7575" s="327">
        <v>3.6037557706595845E-3</v>
      </c>
      <c r="T7575" s="358">
        <v>1.3179951735615267E-2</v>
      </c>
      <c r="U7575" s="358">
        <v>0.18735342306578406</v>
      </c>
      <c r="V7575" s="361">
        <v>0</v>
      </c>
    </row>
    <row r="7576" spans="1:22" hidden="1" outlineLevel="1">
      <c r="A7576" s="65">
        <v>7567</v>
      </c>
      <c r="B7576" s="117">
        <v>1</v>
      </c>
      <c r="C7576" s="325">
        <v>9.3322545311264621E-5</v>
      </c>
      <c r="D7576" s="358">
        <v>8.6263802718785428E-5</v>
      </c>
      <c r="E7576" s="327">
        <v>8.2959960539339111E-5</v>
      </c>
      <c r="F7576" s="332">
        <v>0</v>
      </c>
      <c r="G7576" s="358">
        <v>0</v>
      </c>
      <c r="H7576" s="327">
        <v>0</v>
      </c>
      <c r="I7576" s="332">
        <v>2.1174918197947579E-4</v>
      </c>
      <c r="J7576" s="358">
        <v>1.8579712515943853E-4</v>
      </c>
      <c r="K7576" s="327">
        <v>2.0799843109754802E-4</v>
      </c>
      <c r="L7576" s="336">
        <v>1.8210014333043539E-4</v>
      </c>
      <c r="M7576" s="210">
        <v>1.1415525114155251E-4</v>
      </c>
      <c r="N7576" s="325">
        <v>2.4492053509691733E-3</v>
      </c>
      <c r="O7576" s="358">
        <v>2.7674575979633964E-2</v>
      </c>
      <c r="P7576" s="327">
        <v>2.3644921059548955E-2</v>
      </c>
      <c r="Q7576" s="332">
        <v>3.2979664014146773E-2</v>
      </c>
      <c r="R7576" s="358">
        <v>1.4390253783354951E-2</v>
      </c>
      <c r="S7576" s="327">
        <v>4.1185780236109538E-3</v>
      </c>
      <c r="T7576" s="358">
        <v>1.6213432690637828E-2</v>
      </c>
      <c r="U7576" s="358">
        <v>0.1934554042754055</v>
      </c>
      <c r="V7576" s="361">
        <v>0</v>
      </c>
    </row>
    <row r="7577" spans="1:22" hidden="1" outlineLevel="1">
      <c r="A7577" s="65">
        <v>7568</v>
      </c>
      <c r="B7577" s="117">
        <v>1</v>
      </c>
      <c r="C7577" s="325">
        <v>1.1427339735622873E-4</v>
      </c>
      <c r="D7577" s="358">
        <v>9.6043088895830518E-5</v>
      </c>
      <c r="E7577" s="327">
        <v>9.7190934223726139E-5</v>
      </c>
      <c r="F7577" s="332">
        <v>0</v>
      </c>
      <c r="G7577" s="358">
        <v>0</v>
      </c>
      <c r="H7577" s="327">
        <v>0</v>
      </c>
      <c r="I7577" s="332">
        <v>2.1397812073715446E-4</v>
      </c>
      <c r="J7577" s="358">
        <v>0</v>
      </c>
      <c r="K7577" s="327">
        <v>2.0799843109754802E-4</v>
      </c>
      <c r="L7577" s="336">
        <v>1.5860335064263727E-4</v>
      </c>
      <c r="M7577" s="210">
        <v>1.1415525114155251E-4</v>
      </c>
      <c r="N7577" s="325">
        <v>4.4650897552284158E-2</v>
      </c>
      <c r="O7577" s="358">
        <v>0.12424661581591012</v>
      </c>
      <c r="P7577" s="327">
        <v>0.11585108896492857</v>
      </c>
      <c r="Q7577" s="332">
        <v>3.2979664014146773E-2</v>
      </c>
      <c r="R7577" s="358">
        <v>1.3290108490969486E-2</v>
      </c>
      <c r="S7577" s="327">
        <v>9.2668005531246454E-3</v>
      </c>
      <c r="T7577" s="358">
        <v>5.2301395776251064E-2</v>
      </c>
      <c r="U7577" s="358">
        <v>0.26690517809492276</v>
      </c>
      <c r="V7577" s="361">
        <v>0</v>
      </c>
    </row>
    <row r="7578" spans="1:22" hidden="1" outlineLevel="1">
      <c r="A7578" s="65">
        <v>7569</v>
      </c>
      <c r="B7578" s="117">
        <v>1</v>
      </c>
      <c r="C7578" s="325">
        <v>1.3394294729223769E-4</v>
      </c>
      <c r="D7578" s="358">
        <v>1.0821373133485681E-4</v>
      </c>
      <c r="E7578" s="327">
        <v>1.1265430763465534E-4</v>
      </c>
      <c r="F7578" s="332">
        <v>0</v>
      </c>
      <c r="G7578" s="358">
        <v>0</v>
      </c>
      <c r="H7578" s="327">
        <v>0</v>
      </c>
      <c r="I7578" s="332">
        <v>2.095202432217971E-4</v>
      </c>
      <c r="J7578" s="358">
        <v>0</v>
      </c>
      <c r="K7578" s="327">
        <v>2.0502702493901164E-4</v>
      </c>
      <c r="L7578" s="336">
        <v>1.4685495429873823E-4</v>
      </c>
      <c r="M7578" s="210">
        <v>1.1415525114155251E-4</v>
      </c>
      <c r="N7578" s="325">
        <v>0.12735867825039701</v>
      </c>
      <c r="O7578" s="358">
        <v>0.20341002943850051</v>
      </c>
      <c r="P7578" s="327">
        <v>0.21728305501071807</v>
      </c>
      <c r="Q7578" s="332">
        <v>3.2979664014146773E-2</v>
      </c>
      <c r="R7578" s="358">
        <v>1.259481679047433E-2</v>
      </c>
      <c r="S7578" s="327">
        <v>7.7223337942705387E-3</v>
      </c>
      <c r="T7578" s="358">
        <v>0.14874516958765804</v>
      </c>
      <c r="U7578" s="358">
        <v>0.43911664778868326</v>
      </c>
      <c r="V7578" s="361">
        <v>0</v>
      </c>
    </row>
    <row r="7579" spans="1:22" hidden="1" outlineLevel="1">
      <c r="A7579" s="65">
        <v>7570</v>
      </c>
      <c r="B7579" s="117">
        <v>1</v>
      </c>
      <c r="C7579" s="325">
        <v>1.505373721667543E-4</v>
      </c>
      <c r="D7579" s="358">
        <v>1.1667096689552205E-4</v>
      </c>
      <c r="E7579" s="327">
        <v>1.2541937427589219E-4</v>
      </c>
      <c r="F7579" s="332">
        <v>0</v>
      </c>
      <c r="G7579" s="358">
        <v>0</v>
      </c>
      <c r="H7579" s="327">
        <v>0</v>
      </c>
      <c r="I7579" s="332">
        <v>1.9168873316036754E-4</v>
      </c>
      <c r="J7579" s="358">
        <v>0</v>
      </c>
      <c r="K7579" s="327">
        <v>1.9908421262193881E-4</v>
      </c>
      <c r="L7579" s="336">
        <v>1.644775488145868E-4</v>
      </c>
      <c r="M7579" s="210">
        <v>1.1415525114155251E-4</v>
      </c>
      <c r="N7579" s="325">
        <v>0.18745840955494827</v>
      </c>
      <c r="O7579" s="358">
        <v>0.25046063666030799</v>
      </c>
      <c r="P7579" s="327">
        <v>0.26655011399594769</v>
      </c>
      <c r="Q7579" s="332">
        <v>3.2979664014146773E-2</v>
      </c>
      <c r="R7579" s="358">
        <v>1.6027620364674935E-2</v>
      </c>
      <c r="S7579" s="327">
        <v>1.4415023082638338E-2</v>
      </c>
      <c r="T7579" s="358">
        <v>0.21286668080934182</v>
      </c>
      <c r="U7579" s="358">
        <v>0.51629541012519142</v>
      </c>
      <c r="V7579" s="361">
        <v>0</v>
      </c>
    </row>
    <row r="7580" spans="1:22" hidden="1" outlineLevel="1">
      <c r="A7580" s="65">
        <v>7571</v>
      </c>
      <c r="B7580" s="117">
        <v>1</v>
      </c>
      <c r="C7580" s="325">
        <v>1.5319998045170501E-4</v>
      </c>
      <c r="D7580" s="358">
        <v>1.177402725411234E-4</v>
      </c>
      <c r="E7580" s="327">
        <v>1.3040086369686267E-4</v>
      </c>
      <c r="F7580" s="332">
        <v>0</v>
      </c>
      <c r="G7580" s="358">
        <v>0</v>
      </c>
      <c r="H7580" s="327">
        <v>0</v>
      </c>
      <c r="I7580" s="332">
        <v>1.6494146806822325E-4</v>
      </c>
      <c r="J7580" s="358">
        <v>0</v>
      </c>
      <c r="K7580" s="327">
        <v>1.8719858798779324E-4</v>
      </c>
      <c r="L7580" s="336">
        <v>1.8797434150238492E-4</v>
      </c>
      <c r="M7580" s="210">
        <v>1.1415525114155251E-4</v>
      </c>
      <c r="N7580" s="325">
        <v>0.2145880688272222</v>
      </c>
      <c r="O7580" s="358">
        <v>0.28569841616999425</v>
      </c>
      <c r="P7580" s="327">
        <v>0.27695260789721543</v>
      </c>
      <c r="Q7580" s="332">
        <v>3.2979664014146773E-2</v>
      </c>
      <c r="R7580" s="358">
        <v>1.8079130004948644E-2</v>
      </c>
      <c r="S7580" s="327">
        <v>5.031754635047956E-2</v>
      </c>
      <c r="T7580" s="358">
        <v>0.17395444235181101</v>
      </c>
      <c r="U7580" s="358">
        <v>0.50861143378714957</v>
      </c>
      <c r="V7580" s="361">
        <v>9.7630767477331637E-4</v>
      </c>
    </row>
    <row r="7581" spans="1:22" hidden="1" outlineLevel="1">
      <c r="A7581" s="65">
        <v>7572</v>
      </c>
      <c r="B7581" s="117">
        <v>1</v>
      </c>
      <c r="C7581" s="325">
        <v>1.4969983810529094E-4</v>
      </c>
      <c r="D7581" s="358">
        <v>1.1507672938753458E-4</v>
      </c>
      <c r="E7581" s="327">
        <v>1.3086787833007865E-4</v>
      </c>
      <c r="F7581" s="332">
        <v>0</v>
      </c>
      <c r="G7581" s="358">
        <v>0</v>
      </c>
      <c r="H7581" s="327">
        <v>0</v>
      </c>
      <c r="I7581" s="332">
        <v>1.1813375415697072E-4</v>
      </c>
      <c r="J7581" s="358">
        <v>0</v>
      </c>
      <c r="K7581" s="327">
        <v>1.8422718182925681E-4</v>
      </c>
      <c r="L7581" s="336">
        <v>2.0677177565262342E-4</v>
      </c>
      <c r="M7581" s="210">
        <v>1.1415525114155251E-4</v>
      </c>
      <c r="N7581" s="325">
        <v>0.22212408529174271</v>
      </c>
      <c r="O7581" s="358">
        <v>0.30881808414807355</v>
      </c>
      <c r="P7581" s="327">
        <v>0.27987240163595295</v>
      </c>
      <c r="Q7581" s="332">
        <v>3.2979664014146773E-2</v>
      </c>
      <c r="R7581" s="358">
        <v>3.2072144643083861E-2</v>
      </c>
      <c r="S7581" s="327">
        <v>9.5934175205019498E-2</v>
      </c>
      <c r="T7581" s="358">
        <v>0.13472839551962273</v>
      </c>
      <c r="U7581" s="358">
        <v>0.43866464918056319</v>
      </c>
      <c r="V7581" s="361">
        <v>1.1604532887515215E-2</v>
      </c>
    </row>
    <row r="7582" spans="1:22" hidden="1" outlineLevel="1">
      <c r="A7582" s="65">
        <v>7573</v>
      </c>
      <c r="B7582" s="117">
        <v>1</v>
      </c>
      <c r="C7582" s="325">
        <v>1.4655596024770832E-4</v>
      </c>
      <c r="D7582" s="358">
        <v>1.1093560025093298E-4</v>
      </c>
      <c r="E7582" s="327">
        <v>1.3080301518657644E-4</v>
      </c>
      <c r="F7582" s="332">
        <v>0</v>
      </c>
      <c r="G7582" s="358">
        <v>0</v>
      </c>
      <c r="H7582" s="327">
        <v>0</v>
      </c>
      <c r="I7582" s="332">
        <v>0</v>
      </c>
      <c r="J7582" s="358">
        <v>0</v>
      </c>
      <c r="K7582" s="327">
        <v>1.7234155719511124E-4</v>
      </c>
      <c r="L7582" s="336">
        <v>1.8797434150238492E-4</v>
      </c>
      <c r="M7582" s="210">
        <v>1.1415525114155251E-4</v>
      </c>
      <c r="N7582" s="325">
        <v>0.21684887376657838</v>
      </c>
      <c r="O7582" s="358">
        <v>0.28343894615031223</v>
      </c>
      <c r="P7582" s="327">
        <v>0.22402985715665827</v>
      </c>
      <c r="Q7582" s="332">
        <v>0.13191865605658709</v>
      </c>
      <c r="R7582" s="358">
        <v>4.0350199553228772E-2</v>
      </c>
      <c r="S7582" s="327">
        <v>0.13633506431066841</v>
      </c>
      <c r="T7582" s="358">
        <v>0.10251073572145208</v>
      </c>
      <c r="U7582" s="358">
        <v>0.3904137977637418</v>
      </c>
      <c r="V7582" s="361">
        <v>3.4266200630943731E-2</v>
      </c>
    </row>
    <row r="7583" spans="1:22" hidden="1" outlineLevel="1">
      <c r="A7583" s="65">
        <v>7574</v>
      </c>
      <c r="B7583" s="117">
        <v>1</v>
      </c>
      <c r="C7583" s="325">
        <v>1.3357418229502621E-4</v>
      </c>
      <c r="D7583" s="358">
        <v>1.1260760544223691E-4</v>
      </c>
      <c r="E7583" s="327">
        <v>1.2535451113238996E-4</v>
      </c>
      <c r="F7583" s="332">
        <v>0</v>
      </c>
      <c r="G7583" s="358">
        <v>0</v>
      </c>
      <c r="H7583" s="327">
        <v>0</v>
      </c>
      <c r="I7583" s="332">
        <v>0</v>
      </c>
      <c r="J7583" s="358">
        <v>0</v>
      </c>
      <c r="K7583" s="327">
        <v>1.6045593256096565E-4</v>
      </c>
      <c r="L7583" s="336">
        <v>1.9032402077116473E-4</v>
      </c>
      <c r="M7583" s="210">
        <v>1.1415525114155251E-4</v>
      </c>
      <c r="N7583" s="325">
        <v>0.17540078321171543</v>
      </c>
      <c r="O7583" s="358">
        <v>0.21667712653124618</v>
      </c>
      <c r="P7583" s="327">
        <v>0.17151682242351929</v>
      </c>
      <c r="Q7583" s="332">
        <v>0.16489832007073388</v>
      </c>
      <c r="R7583" s="358">
        <v>5.618587023894716E-2</v>
      </c>
      <c r="S7583" s="327">
        <v>0.1533241986580636</v>
      </c>
      <c r="T7583" s="358">
        <v>7.2803542920541475E-2</v>
      </c>
      <c r="U7583" s="358">
        <v>0.28453312381160695</v>
      </c>
      <c r="V7583" s="361">
        <v>2.5326129570890872E-2</v>
      </c>
    </row>
    <row r="7584" spans="1:22" hidden="1" outlineLevel="1">
      <c r="A7584" s="65">
        <v>7575</v>
      </c>
      <c r="B7584" s="117">
        <v>1</v>
      </c>
      <c r="C7584" s="325">
        <v>1.3587427583695546E-4</v>
      </c>
      <c r="D7584" s="358">
        <v>1.0947745618874933E-4</v>
      </c>
      <c r="E7584" s="327">
        <v>1.2090489948813769E-4</v>
      </c>
      <c r="F7584" s="332">
        <v>0</v>
      </c>
      <c r="G7584" s="358">
        <v>0</v>
      </c>
      <c r="H7584" s="327">
        <v>0</v>
      </c>
      <c r="I7584" s="332">
        <v>0</v>
      </c>
      <c r="J7584" s="358">
        <v>0</v>
      </c>
      <c r="K7584" s="327">
        <v>1.6045593256096565E-4</v>
      </c>
      <c r="L7584" s="336">
        <v>2.1382081345896285E-4</v>
      </c>
      <c r="M7584" s="210">
        <v>1.1415525114155251E-4</v>
      </c>
      <c r="N7584" s="325">
        <v>7.460656299875329E-2</v>
      </c>
      <c r="O7584" s="358">
        <v>9.4770144574672144E-2</v>
      </c>
      <c r="P7584" s="327">
        <v>8.072025526571168E-2</v>
      </c>
      <c r="Q7584" s="332">
        <v>0.23085764809902742</v>
      </c>
      <c r="R7584" s="358">
        <v>7.0215416024967947E-2</v>
      </c>
      <c r="S7584" s="327">
        <v>0.16773922174070194</v>
      </c>
      <c r="T7584" s="358">
        <v>6.9874664757071422E-2</v>
      </c>
      <c r="U7584" s="358">
        <v>0.28735811511235759</v>
      </c>
      <c r="V7584" s="361">
        <v>0</v>
      </c>
    </row>
    <row r="7585" spans="1:22" hidden="1" outlineLevel="1">
      <c r="A7585" s="65">
        <v>7576</v>
      </c>
      <c r="B7585" s="117">
        <v>1</v>
      </c>
      <c r="C7585" s="325">
        <v>1.4369334382867684E-4</v>
      </c>
      <c r="D7585" s="358">
        <v>1.1167439324243937E-4</v>
      </c>
      <c r="E7585" s="327">
        <v>1.287273945945054E-4</v>
      </c>
      <c r="F7585" s="332">
        <v>0</v>
      </c>
      <c r="G7585" s="358">
        <v>0</v>
      </c>
      <c r="H7585" s="327">
        <v>0</v>
      </c>
      <c r="I7585" s="332">
        <v>0</v>
      </c>
      <c r="J7585" s="358">
        <v>0</v>
      </c>
      <c r="K7585" s="327">
        <v>1.6045593256096565E-4</v>
      </c>
      <c r="L7585" s="336">
        <v>2.2321953053408208E-4</v>
      </c>
      <c r="M7585" s="210">
        <v>1.1415525114155251E-4</v>
      </c>
      <c r="N7585" s="325">
        <v>1.6579236221945175E-2</v>
      </c>
      <c r="O7585" s="358">
        <v>1.4497269948575729E-2</v>
      </c>
      <c r="P7585" s="327">
        <v>9.01301796479613E-3</v>
      </c>
      <c r="Q7585" s="332">
        <v>0.296816976127321</v>
      </c>
      <c r="R7585" s="358">
        <v>8.2503867653200294E-2</v>
      </c>
      <c r="S7585" s="327">
        <v>0.19025636643180754</v>
      </c>
      <c r="T7585" s="358">
        <v>8.3577630450449192E-2</v>
      </c>
      <c r="U7585" s="358">
        <v>0.37041285935442708</v>
      </c>
      <c r="V7585" s="361">
        <v>0</v>
      </c>
    </row>
    <row r="7586" spans="1:22" hidden="1" outlineLevel="1">
      <c r="A7586" s="65">
        <v>7577</v>
      </c>
      <c r="B7586" s="117">
        <v>1</v>
      </c>
      <c r="C7586" s="325">
        <v>1.4749349837621208E-4</v>
      </c>
      <c r="D7586" s="358">
        <v>1.1336584035457242E-4</v>
      </c>
      <c r="E7586" s="327">
        <v>1.3145164662159862E-4</v>
      </c>
      <c r="F7586" s="332">
        <v>0</v>
      </c>
      <c r="G7586" s="358">
        <v>0</v>
      </c>
      <c r="H7586" s="327">
        <v>0</v>
      </c>
      <c r="I7586" s="332">
        <v>0</v>
      </c>
      <c r="J7586" s="358">
        <v>0</v>
      </c>
      <c r="K7586" s="327">
        <v>1.6342733871950202E-4</v>
      </c>
      <c r="L7586" s="336">
        <v>2.2321953053408208E-4</v>
      </c>
      <c r="M7586" s="210">
        <v>1.1415525114155251E-4</v>
      </c>
      <c r="N7586" s="325">
        <v>0</v>
      </c>
      <c r="O7586" s="358">
        <v>0</v>
      </c>
      <c r="P7586" s="327">
        <v>0</v>
      </c>
      <c r="Q7586" s="332">
        <v>0.296816976127321</v>
      </c>
      <c r="R7586" s="358">
        <v>8.4656100496420431E-2</v>
      </c>
      <c r="S7586" s="327">
        <v>0.21270599390353587</v>
      </c>
      <c r="T7586" s="358">
        <v>9.843122685090451E-2</v>
      </c>
      <c r="U7586" s="358">
        <v>0.48714149990144456</v>
      </c>
      <c r="V7586" s="361">
        <v>0</v>
      </c>
    </row>
    <row r="7587" spans="1:22" hidden="1" outlineLevel="1">
      <c r="A7587" s="65">
        <v>7578</v>
      </c>
      <c r="B7587" s="117">
        <v>1</v>
      </c>
      <c r="C7587" s="325">
        <v>1.5183117478408949E-4</v>
      </c>
      <c r="D7587" s="358">
        <v>1.2271740427337698E-4</v>
      </c>
      <c r="E7587" s="327">
        <v>1.3927414172796633E-4</v>
      </c>
      <c r="F7587" s="332">
        <v>0</v>
      </c>
      <c r="G7587" s="358">
        <v>0</v>
      </c>
      <c r="H7587" s="327">
        <v>0</v>
      </c>
      <c r="I7587" s="332">
        <v>0</v>
      </c>
      <c r="J7587" s="358">
        <v>0</v>
      </c>
      <c r="K7587" s="327">
        <v>1.663987448780384E-4</v>
      </c>
      <c r="L7587" s="336">
        <v>1.644775488145868E-4</v>
      </c>
      <c r="M7587" s="210">
        <v>1.1415525114155251E-4</v>
      </c>
      <c r="N7587" s="325">
        <v>0</v>
      </c>
      <c r="O7587" s="358">
        <v>0</v>
      </c>
      <c r="P7587" s="327">
        <v>0</v>
      </c>
      <c r="Q7587" s="332">
        <v>0.16489832007073388</v>
      </c>
      <c r="R7587" s="358">
        <v>9.1255995390636363E-2</v>
      </c>
      <c r="S7587" s="327">
        <v>0.22049584491718371</v>
      </c>
      <c r="T7587" s="358">
        <v>0.20083735978080408</v>
      </c>
      <c r="U7587" s="358">
        <v>0.55426329320728041</v>
      </c>
      <c r="V7587" s="361">
        <v>0</v>
      </c>
    </row>
    <row r="7588" spans="1:22" hidden="1" outlineLevel="1">
      <c r="A7588" s="65">
        <v>7579</v>
      </c>
      <c r="B7588" s="117">
        <v>1</v>
      </c>
      <c r="C7588" s="325">
        <v>1.5811893049925475E-4</v>
      </c>
      <c r="D7588" s="358">
        <v>1.3817373133252379E-4</v>
      </c>
      <c r="E7588" s="327">
        <v>1.5338836175404937E-4</v>
      </c>
      <c r="F7588" s="332">
        <v>0</v>
      </c>
      <c r="G7588" s="358">
        <v>0</v>
      </c>
      <c r="H7588" s="327">
        <v>0</v>
      </c>
      <c r="I7588" s="332">
        <v>0</v>
      </c>
      <c r="J7588" s="358">
        <v>0</v>
      </c>
      <c r="K7588" s="327">
        <v>1.6937015103657481E-4</v>
      </c>
      <c r="L7588" s="336">
        <v>1.1748396343899057E-4</v>
      </c>
      <c r="M7588" s="210">
        <v>1.1415525114155251E-4</v>
      </c>
      <c r="N7588" s="325">
        <v>0</v>
      </c>
      <c r="O7588" s="358">
        <v>0</v>
      </c>
      <c r="P7588" s="327">
        <v>0</v>
      </c>
      <c r="Q7588" s="332">
        <v>0.16489832007073388</v>
      </c>
      <c r="R7588" s="358">
        <v>0.1033541744794665</v>
      </c>
      <c r="S7588" s="327">
        <v>0.25395929135902268</v>
      </c>
      <c r="T7588" s="358">
        <v>0.2759421641155006</v>
      </c>
      <c r="U7588" s="358">
        <v>0.6030791428842518</v>
      </c>
      <c r="V7588" s="361">
        <v>0</v>
      </c>
    </row>
    <row r="7589" spans="1:22" hidden="1" outlineLevel="1">
      <c r="A7589" s="65">
        <v>7580</v>
      </c>
      <c r="B7589" s="117">
        <v>1</v>
      </c>
      <c r="C7589" s="325">
        <v>1.5411251756344865E-4</v>
      </c>
      <c r="D7589" s="358">
        <v>1.3700721608277686E-4</v>
      </c>
      <c r="E7589" s="327">
        <v>1.5462076148059153E-4</v>
      </c>
      <c r="F7589" s="332">
        <v>0</v>
      </c>
      <c r="G7589" s="358">
        <v>0</v>
      </c>
      <c r="H7589" s="327">
        <v>0</v>
      </c>
      <c r="I7589" s="332">
        <v>0</v>
      </c>
      <c r="J7589" s="358">
        <v>0</v>
      </c>
      <c r="K7589" s="327">
        <v>1.7531296335364765E-4</v>
      </c>
      <c r="L7589" s="336">
        <v>8.811297257924293E-5</v>
      </c>
      <c r="M7589" s="210">
        <v>1.1415525114155251E-4</v>
      </c>
      <c r="N7589" s="325">
        <v>0</v>
      </c>
      <c r="O7589" s="358">
        <v>0</v>
      </c>
      <c r="P7589" s="327">
        <v>0</v>
      </c>
      <c r="Q7589" s="332">
        <v>0.13191865605658709</v>
      </c>
      <c r="R7589" s="358">
        <v>0.11080736451827544</v>
      </c>
      <c r="S7589" s="327">
        <v>0.27204558743169799</v>
      </c>
      <c r="T7589" s="358">
        <v>0.26684172125043287</v>
      </c>
      <c r="U7589" s="358">
        <v>0.61336211121898421</v>
      </c>
      <c r="V7589" s="361">
        <v>0</v>
      </c>
    </row>
    <row r="7590" spans="1:22" hidden="1" outlineLevel="1">
      <c r="A7590" s="65">
        <v>7581</v>
      </c>
      <c r="B7590" s="117">
        <v>1</v>
      </c>
      <c r="C7590" s="325">
        <v>1.4673721761921906E-4</v>
      </c>
      <c r="D7590" s="358">
        <v>1.3840703438247316E-4</v>
      </c>
      <c r="E7590" s="327">
        <v>1.5136463167678011E-4</v>
      </c>
      <c r="F7590" s="332">
        <v>0</v>
      </c>
      <c r="G7590" s="358">
        <v>0</v>
      </c>
      <c r="H7590" s="327">
        <v>0</v>
      </c>
      <c r="I7590" s="332">
        <v>8.9157550307147697E-5</v>
      </c>
      <c r="J7590" s="358">
        <v>0</v>
      </c>
      <c r="K7590" s="327">
        <v>1.7828436951218402E-4</v>
      </c>
      <c r="L7590" s="336">
        <v>5.8741981719495287E-5</v>
      </c>
      <c r="M7590" s="210">
        <v>1.1415525114155251E-4</v>
      </c>
      <c r="N7590" s="325">
        <v>0</v>
      </c>
      <c r="O7590" s="358">
        <v>0</v>
      </c>
      <c r="P7590" s="327">
        <v>0</v>
      </c>
      <c r="Q7590" s="332">
        <v>9.8938992042440319E-2</v>
      </c>
      <c r="R7590" s="358">
        <v>0.11754291018285849</v>
      </c>
      <c r="S7590" s="327">
        <v>0.28189472745715127</v>
      </c>
      <c r="T7590" s="358">
        <v>0.21025161102052928</v>
      </c>
      <c r="U7590" s="358">
        <v>0.58940618498861863</v>
      </c>
      <c r="V7590" s="361">
        <v>0</v>
      </c>
    </row>
    <row r="7591" spans="1:22" hidden="1" outlineLevel="1">
      <c r="A7591" s="65">
        <v>7582</v>
      </c>
      <c r="B7591" s="117">
        <v>1</v>
      </c>
      <c r="C7591" s="325">
        <v>1.3499924025035193E-4</v>
      </c>
      <c r="D7591" s="358">
        <v>1.3366320570016899E-4</v>
      </c>
      <c r="E7591" s="327">
        <v>1.409476108303236E-4</v>
      </c>
      <c r="F7591" s="332">
        <v>0</v>
      </c>
      <c r="G7591" s="358">
        <v>0</v>
      </c>
      <c r="H7591" s="327">
        <v>0</v>
      </c>
      <c r="I7591" s="332">
        <v>1.15904815399292E-4</v>
      </c>
      <c r="J7591" s="358">
        <v>1.2454984275068554E-4</v>
      </c>
      <c r="K7591" s="327">
        <v>1.8719858798779324E-4</v>
      </c>
      <c r="L7591" s="336">
        <v>3.7594868300476983E-5</v>
      </c>
      <c r="M7591" s="210">
        <v>1.1415525114155251E-4</v>
      </c>
      <c r="N7591" s="325">
        <v>0</v>
      </c>
      <c r="O7591" s="358">
        <v>0</v>
      </c>
      <c r="P7591" s="327">
        <v>0</v>
      </c>
      <c r="Q7591" s="332">
        <v>0.13191865605658709</v>
      </c>
      <c r="R7591" s="358">
        <v>0.12659735276229336</v>
      </c>
      <c r="S7591" s="327">
        <v>0.27997047288410049</v>
      </c>
      <c r="T7591" s="358">
        <v>0.15679958453720066</v>
      </c>
      <c r="U7591" s="358">
        <v>0.43437066240342215</v>
      </c>
      <c r="V7591" s="361">
        <v>0</v>
      </c>
    </row>
    <row r="7592" spans="1:22" hidden="1" outlineLevel="1">
      <c r="A7592" s="65">
        <v>7583</v>
      </c>
      <c r="B7592" s="117">
        <v>1</v>
      </c>
      <c r="C7592" s="325">
        <v>1.244550614317796E-4</v>
      </c>
      <c r="D7592" s="358">
        <v>1.2485601556457967E-4</v>
      </c>
      <c r="E7592" s="327">
        <v>1.293760260295276E-4</v>
      </c>
      <c r="F7592" s="332">
        <v>0</v>
      </c>
      <c r="G7592" s="358">
        <v>0</v>
      </c>
      <c r="H7592" s="327">
        <v>0</v>
      </c>
      <c r="I7592" s="332">
        <v>1.4710995800679369E-4</v>
      </c>
      <c r="J7592" s="358">
        <v>1.4058101062948669E-4</v>
      </c>
      <c r="K7592" s="327">
        <v>1.8719858798779324E-4</v>
      </c>
      <c r="L7592" s="336">
        <v>2.3496792687798115E-5</v>
      </c>
      <c r="M7592" s="210">
        <v>1.1415525114155251E-4</v>
      </c>
      <c r="N7592" s="325">
        <v>0</v>
      </c>
      <c r="O7592" s="358">
        <v>0</v>
      </c>
      <c r="P7592" s="327">
        <v>0</v>
      </c>
      <c r="Q7592" s="332">
        <v>9.8938992042440319E-2</v>
      </c>
      <c r="R7592" s="358">
        <v>0.13936330317099566</v>
      </c>
      <c r="S7592" s="327">
        <v>0.31426101217371022</v>
      </c>
      <c r="T7592" s="358">
        <v>0.10700865575820967</v>
      </c>
      <c r="U7592" s="358">
        <v>0.33142797940406793</v>
      </c>
      <c r="V7592" s="361">
        <v>0</v>
      </c>
    </row>
    <row r="7593" spans="1:22" hidden="1" outlineLevel="1">
      <c r="A7593" s="65">
        <v>7584</v>
      </c>
      <c r="B7593" s="117">
        <v>1</v>
      </c>
      <c r="C7593" s="325">
        <v>1.1069200170534435E-4</v>
      </c>
      <c r="D7593" s="358">
        <v>1.1299644385881922E-4</v>
      </c>
      <c r="E7593" s="327">
        <v>1.1655906887348896E-4</v>
      </c>
      <c r="F7593" s="332">
        <v>0</v>
      </c>
      <c r="G7593" s="358">
        <v>0</v>
      </c>
      <c r="H7593" s="327">
        <v>0</v>
      </c>
      <c r="I7593" s="332">
        <v>1.8054403937197409E-4</v>
      </c>
      <c r="J7593" s="358">
        <v>1.348262324165837E-4</v>
      </c>
      <c r="K7593" s="327">
        <v>1.8719858798779324E-4</v>
      </c>
      <c r="L7593" s="336">
        <v>9.3987170751192458E-6</v>
      </c>
      <c r="M7593" s="210">
        <v>1.1415525114155251E-4</v>
      </c>
      <c r="N7593" s="325">
        <v>0</v>
      </c>
      <c r="O7593" s="358">
        <v>0</v>
      </c>
      <c r="P7593" s="327">
        <v>0</v>
      </c>
      <c r="Q7593" s="332">
        <v>9.8938992042440319E-2</v>
      </c>
      <c r="R7593" s="358">
        <v>0.14072783371774081</v>
      </c>
      <c r="S7593" s="327">
        <v>0.31734994569141844</v>
      </c>
      <c r="T7593" s="358">
        <v>8.9853797943599337E-2</v>
      </c>
      <c r="U7593" s="358">
        <v>0.27752714538574524</v>
      </c>
      <c r="V7593" s="361">
        <v>0</v>
      </c>
    </row>
    <row r="7594" spans="1:22" hidden="1" outlineLevel="1">
      <c r="A7594" s="65">
        <v>7585</v>
      </c>
      <c r="B7594" s="117">
        <v>1</v>
      </c>
      <c r="C7594" s="325">
        <v>9.967905382252015E-5</v>
      </c>
      <c r="D7594" s="358">
        <v>1.0096189486559674E-4</v>
      </c>
      <c r="E7594" s="327">
        <v>1.0282105507971882E-4</v>
      </c>
      <c r="F7594" s="332">
        <v>0</v>
      </c>
      <c r="G7594" s="358">
        <v>0</v>
      </c>
      <c r="H7594" s="327">
        <v>0</v>
      </c>
      <c r="I7594" s="332">
        <v>1.8723085564501018E-4</v>
      </c>
      <c r="J7594" s="358">
        <v>1.348262324165837E-4</v>
      </c>
      <c r="K7594" s="327">
        <v>1.8719858798779324E-4</v>
      </c>
      <c r="L7594" s="336">
        <v>5.8741981719495289E-6</v>
      </c>
      <c r="M7594" s="210">
        <v>1.1415525114155251E-4</v>
      </c>
      <c r="N7594" s="325">
        <v>0</v>
      </c>
      <c r="O7594" s="358">
        <v>0</v>
      </c>
      <c r="P7594" s="327">
        <v>0</v>
      </c>
      <c r="Q7594" s="332">
        <v>6.5959328028293546E-2</v>
      </c>
      <c r="R7594" s="358">
        <v>0.14371792555233989</v>
      </c>
      <c r="S7594" s="327">
        <v>0.30468194102576612</v>
      </c>
      <c r="T7594" s="358">
        <v>2.9184178843148091E-2</v>
      </c>
      <c r="U7594" s="358">
        <v>0.24283625221252711</v>
      </c>
      <c r="V7594" s="361">
        <v>0</v>
      </c>
    </row>
    <row r="7595" spans="1:22" hidden="1" outlineLevel="1">
      <c r="A7595" s="65">
        <v>7586</v>
      </c>
      <c r="B7595" s="117">
        <v>1</v>
      </c>
      <c r="C7595" s="325">
        <v>9.3278793531934454E-5</v>
      </c>
      <c r="D7595" s="358">
        <v>9.1901959759228919E-5</v>
      </c>
      <c r="E7595" s="327">
        <v>9.1028935591015261E-5</v>
      </c>
      <c r="F7595" s="332">
        <v>0</v>
      </c>
      <c r="G7595" s="358">
        <v>0</v>
      </c>
      <c r="H7595" s="327">
        <v>0</v>
      </c>
      <c r="I7595" s="332">
        <v>2.0506236570643968E-4</v>
      </c>
      <c r="J7595" s="358">
        <v>1.4428051090921001E-4</v>
      </c>
      <c r="K7595" s="327">
        <v>1.9314140030486602E-4</v>
      </c>
      <c r="L7595" s="336">
        <v>2.3496792687798115E-6</v>
      </c>
      <c r="M7595" s="210">
        <v>1.1415525114155251E-4</v>
      </c>
      <c r="N7595" s="325">
        <v>0</v>
      </c>
      <c r="O7595" s="358">
        <v>0</v>
      </c>
      <c r="P7595" s="327">
        <v>0</v>
      </c>
      <c r="Q7595" s="332">
        <v>0.13191865605658709</v>
      </c>
      <c r="R7595" s="358">
        <v>0.16397401896153557</v>
      </c>
      <c r="S7595" s="327">
        <v>0.31260682647816862</v>
      </c>
      <c r="T7595" s="358">
        <v>1.2970746152510261E-2</v>
      </c>
      <c r="U7595" s="358">
        <v>0.20498136878246823</v>
      </c>
      <c r="V7595" s="361">
        <v>0</v>
      </c>
    </row>
    <row r="7596" spans="1:22" hidden="1" outlineLevel="1">
      <c r="A7596" s="65">
        <v>7587</v>
      </c>
      <c r="B7596" s="117">
        <v>1</v>
      </c>
      <c r="C7596" s="325">
        <v>8.6909784512298878E-5</v>
      </c>
      <c r="D7596" s="358">
        <v>8.5738870856399307E-5</v>
      </c>
      <c r="E7596" s="327">
        <v>8.476315592870082E-5</v>
      </c>
      <c r="F7596" s="332">
        <v>0</v>
      </c>
      <c r="G7596" s="358">
        <v>0</v>
      </c>
      <c r="H7596" s="327">
        <v>0</v>
      </c>
      <c r="I7596" s="332">
        <v>2.1620705949483316E-4</v>
      </c>
      <c r="J7596" s="358">
        <v>1.5167951146865668E-4</v>
      </c>
      <c r="K7596" s="327">
        <v>1.9908421262193881E-4</v>
      </c>
      <c r="L7596" s="336">
        <v>1.1748396343899057E-6</v>
      </c>
      <c r="M7596" s="210">
        <v>1.1415525114155251E-4</v>
      </c>
      <c r="N7596" s="325">
        <v>0</v>
      </c>
      <c r="O7596" s="358">
        <v>0</v>
      </c>
      <c r="P7596" s="327">
        <v>0</v>
      </c>
      <c r="Q7596" s="332">
        <v>0.13191865605658709</v>
      </c>
      <c r="R7596" s="358">
        <v>0.17958707704090374</v>
      </c>
      <c r="S7596" s="327">
        <v>0.29760946392320164</v>
      </c>
      <c r="T7596" s="358">
        <v>1.1924718236985243E-2</v>
      </c>
      <c r="U7596" s="358">
        <v>0.18995241506247468</v>
      </c>
      <c r="V7596" s="361">
        <v>0</v>
      </c>
    </row>
    <row r="7597" spans="1:22" hidden="1" outlineLevel="1">
      <c r="A7597" s="65">
        <v>7588</v>
      </c>
      <c r="B7597" s="117">
        <v>1</v>
      </c>
      <c r="C7597" s="325">
        <v>8.4534687920089356E-5</v>
      </c>
      <c r="D7597" s="358">
        <v>8.3930772219291568E-5</v>
      </c>
      <c r="E7597" s="327">
        <v>7.9236816102311704E-5</v>
      </c>
      <c r="F7597" s="332">
        <v>0</v>
      </c>
      <c r="G7597" s="358">
        <v>0</v>
      </c>
      <c r="H7597" s="327">
        <v>0</v>
      </c>
      <c r="I7597" s="332">
        <v>2.2289387576786924E-4</v>
      </c>
      <c r="J7597" s="358">
        <v>1.4962423353547709E-4</v>
      </c>
      <c r="K7597" s="327">
        <v>1.9611280646340243E-4</v>
      </c>
      <c r="L7597" s="336">
        <v>1.409807561267887E-5</v>
      </c>
      <c r="M7597" s="210">
        <v>1.1415525114155251E-4</v>
      </c>
      <c r="N7597" s="325">
        <v>0</v>
      </c>
      <c r="O7597" s="358">
        <v>0</v>
      </c>
      <c r="P7597" s="327">
        <v>0</v>
      </c>
      <c r="Q7597" s="332">
        <v>6.5959328028293546E-2</v>
      </c>
      <c r="R7597" s="358">
        <v>0.17521576035900202</v>
      </c>
      <c r="S7597" s="327">
        <v>0.25487921692823795</v>
      </c>
      <c r="T7597" s="358">
        <v>9.5188540312776942E-3</v>
      </c>
      <c r="U7597" s="358">
        <v>0.18023444498789237</v>
      </c>
      <c r="V7597" s="361">
        <v>0</v>
      </c>
    </row>
    <row r="7598" spans="1:22" hidden="1" outlineLevel="1">
      <c r="A7598" s="65">
        <v>7589</v>
      </c>
      <c r="B7598" s="117">
        <v>1</v>
      </c>
      <c r="C7598" s="325">
        <v>8.4353430548578625E-5</v>
      </c>
      <c r="D7598" s="358">
        <v>8.2705931207057294E-5</v>
      </c>
      <c r="E7598" s="327">
        <v>7.8484403637685954E-5</v>
      </c>
      <c r="F7598" s="332">
        <v>0</v>
      </c>
      <c r="G7598" s="358">
        <v>0</v>
      </c>
      <c r="H7598" s="327">
        <v>0</v>
      </c>
      <c r="I7598" s="332">
        <v>2.2289387576786924E-4</v>
      </c>
      <c r="J7598" s="358">
        <v>1.4386945532257411E-4</v>
      </c>
      <c r="K7598" s="327">
        <v>2.1096983725608443E-4</v>
      </c>
      <c r="L7598" s="336">
        <v>3.7594868300476983E-5</v>
      </c>
      <c r="M7598" s="210">
        <v>1.1415525114155251E-4</v>
      </c>
      <c r="N7598" s="325">
        <v>0</v>
      </c>
      <c r="O7598" s="358">
        <v>0</v>
      </c>
      <c r="P7598" s="327">
        <v>0</v>
      </c>
      <c r="Q7598" s="332">
        <v>6.5959328028293546E-2</v>
      </c>
      <c r="R7598" s="358">
        <v>0.16197133430973296</v>
      </c>
      <c r="S7598" s="327">
        <v>0.18383374602094901</v>
      </c>
      <c r="T7598" s="358">
        <v>1.1297101487670227E-2</v>
      </c>
      <c r="U7598" s="358">
        <v>0.17944344742368221</v>
      </c>
      <c r="V7598" s="361">
        <v>0</v>
      </c>
    </row>
    <row r="7599" spans="1:22" hidden="1" outlineLevel="1">
      <c r="A7599" s="65">
        <v>7590</v>
      </c>
      <c r="B7599" s="117">
        <v>1</v>
      </c>
      <c r="C7599" s="325">
        <v>8.6191005280446004E-5</v>
      </c>
      <c r="D7599" s="358">
        <v>8.3930772219291568E-5</v>
      </c>
      <c r="E7599" s="327">
        <v>7.8977363528302824E-5</v>
      </c>
      <c r="F7599" s="332">
        <v>0</v>
      </c>
      <c r="G7599" s="358">
        <v>0</v>
      </c>
      <c r="H7599" s="327">
        <v>0</v>
      </c>
      <c r="I7599" s="332">
        <v>2.2289387576786924E-4</v>
      </c>
      <c r="J7599" s="358">
        <v>1.4140312180275851E-4</v>
      </c>
      <c r="K7599" s="327">
        <v>2.1096983725608443E-4</v>
      </c>
      <c r="L7599" s="336">
        <v>9.3987170751192462E-5</v>
      </c>
      <c r="M7599" s="210">
        <v>1.1415525114155251E-4</v>
      </c>
      <c r="N7599" s="325">
        <v>0</v>
      </c>
      <c r="O7599" s="358">
        <v>0</v>
      </c>
      <c r="P7599" s="327">
        <v>0</v>
      </c>
      <c r="Q7599" s="332">
        <v>3.2979664014146773E-2</v>
      </c>
      <c r="R7599" s="358">
        <v>0.15678262691075576</v>
      </c>
      <c r="S7599" s="327">
        <v>0.1088047315288037</v>
      </c>
      <c r="T7599" s="358">
        <v>1.2343129403195249E-2</v>
      </c>
      <c r="U7599" s="358">
        <v>0.17966944672774224</v>
      </c>
      <c r="V7599" s="361">
        <v>0</v>
      </c>
    </row>
    <row r="7600" spans="1:22" hidden="1" outlineLevel="1">
      <c r="A7600" s="65">
        <v>7591</v>
      </c>
      <c r="B7600" s="117">
        <v>1</v>
      </c>
      <c r="C7600" s="325">
        <v>9.200374167716934E-5</v>
      </c>
      <c r="D7600" s="358">
        <v>8.993832575548825E-5</v>
      </c>
      <c r="E7600" s="327">
        <v>8.2635644821828011E-5</v>
      </c>
      <c r="F7600" s="332">
        <v>0</v>
      </c>
      <c r="G7600" s="358">
        <v>0</v>
      </c>
      <c r="H7600" s="327">
        <v>0</v>
      </c>
      <c r="I7600" s="332">
        <v>2.2289387576786924E-4</v>
      </c>
      <c r="J7600" s="358">
        <v>1.2496089833732147E-4</v>
      </c>
      <c r="K7600" s="327">
        <v>2.2582686804876643E-4</v>
      </c>
      <c r="L7600" s="336">
        <v>1.8210014333043539E-4</v>
      </c>
      <c r="M7600" s="210">
        <v>1.1415525114155251E-4</v>
      </c>
      <c r="N7600" s="325">
        <v>1.1304024696780803E-3</v>
      </c>
      <c r="O7600" s="358">
        <v>3.444148397187323E-2</v>
      </c>
      <c r="P7600" s="327">
        <v>1.3888082906258139E-2</v>
      </c>
      <c r="Q7600" s="332">
        <v>3.2979664014146773E-2</v>
      </c>
      <c r="R7600" s="358">
        <v>0.15949638767097696</v>
      </c>
      <c r="S7600" s="327">
        <v>7.1290224282731074E-2</v>
      </c>
      <c r="T7600" s="358">
        <v>1.8096282938582869E-2</v>
      </c>
      <c r="U7600" s="358">
        <v>0.18735342306578406</v>
      </c>
      <c r="V7600" s="361">
        <v>0</v>
      </c>
    </row>
    <row r="7601" spans="1:22" hidden="1" outlineLevel="1">
      <c r="A7601" s="65">
        <v>7592</v>
      </c>
      <c r="B7601" s="117">
        <v>1</v>
      </c>
      <c r="C7601" s="325">
        <v>1.1252332618302171E-4</v>
      </c>
      <c r="D7601" s="358">
        <v>1.0053417260735619E-4</v>
      </c>
      <c r="E7601" s="327">
        <v>9.6970399535818588E-5</v>
      </c>
      <c r="F7601" s="332">
        <v>0</v>
      </c>
      <c r="G7601" s="358">
        <v>0</v>
      </c>
      <c r="H7601" s="327">
        <v>0</v>
      </c>
      <c r="I7601" s="332">
        <v>2.2289387576786924E-4</v>
      </c>
      <c r="J7601" s="358">
        <v>0</v>
      </c>
      <c r="K7601" s="327">
        <v>2.1691264957315727E-4</v>
      </c>
      <c r="L7601" s="336">
        <v>1.5860335064263727E-4</v>
      </c>
      <c r="M7601" s="210">
        <v>1.1415525114155251E-4</v>
      </c>
      <c r="N7601" s="325">
        <v>2.9578864623243096E-2</v>
      </c>
      <c r="O7601" s="358">
        <v>0.16771155718294306</v>
      </c>
      <c r="P7601" s="327">
        <v>7.7695588816089595E-2</v>
      </c>
      <c r="Q7601" s="332">
        <v>3.2979664014146773E-2</v>
      </c>
      <c r="R7601" s="358">
        <v>0.1405332993598995</v>
      </c>
      <c r="S7601" s="327">
        <v>3.693216777374396E-2</v>
      </c>
      <c r="T7601" s="358">
        <v>4.2677938953420862E-2</v>
      </c>
      <c r="U7601" s="358">
        <v>0.22633830301614322</v>
      </c>
      <c r="V7601" s="361">
        <v>0</v>
      </c>
    </row>
    <row r="7602" spans="1:22" hidden="1" outlineLevel="1">
      <c r="A7602" s="65">
        <v>7593</v>
      </c>
      <c r="B7602" s="117">
        <v>1</v>
      </c>
      <c r="C7602" s="325">
        <v>1.3110533188996629E-4</v>
      </c>
      <c r="D7602" s="358">
        <v>1.0834982478066063E-4</v>
      </c>
      <c r="E7602" s="327">
        <v>1.1391265261859839E-4</v>
      </c>
      <c r="F7602" s="332">
        <v>0</v>
      </c>
      <c r="G7602" s="358">
        <v>0</v>
      </c>
      <c r="H7602" s="327">
        <v>0</v>
      </c>
      <c r="I7602" s="332">
        <v>2.2066493701019058E-4</v>
      </c>
      <c r="J7602" s="358">
        <v>0</v>
      </c>
      <c r="K7602" s="327">
        <v>2.1988405573169364E-4</v>
      </c>
      <c r="L7602" s="336">
        <v>1.4685495429873823E-4</v>
      </c>
      <c r="M7602" s="210">
        <v>1.1415525114155251E-4</v>
      </c>
      <c r="N7602" s="325">
        <v>8.0258575347143687E-2</v>
      </c>
      <c r="O7602" s="358">
        <v>0.32821988825380827</v>
      </c>
      <c r="P7602" s="327">
        <v>0.14977900077258932</v>
      </c>
      <c r="Q7602" s="332">
        <v>3.2979664014146773E-2</v>
      </c>
      <c r="R7602" s="358">
        <v>0.11660321083602619</v>
      </c>
      <c r="S7602" s="327">
        <v>1.846608388687198E-2</v>
      </c>
      <c r="T7602" s="358">
        <v>0.18002140426185617</v>
      </c>
      <c r="U7602" s="358">
        <v>0.34668293242812154</v>
      </c>
      <c r="V7602" s="361">
        <v>0</v>
      </c>
    </row>
    <row r="7603" spans="1:22" hidden="1" outlineLevel="1">
      <c r="A7603" s="65">
        <v>7594</v>
      </c>
      <c r="B7603" s="117">
        <v>1</v>
      </c>
      <c r="C7603" s="325">
        <v>1.4588718304937563E-4</v>
      </c>
      <c r="D7603" s="358">
        <v>1.1608770927064859E-4</v>
      </c>
      <c r="E7603" s="327">
        <v>1.2672960977463702E-4</v>
      </c>
      <c r="F7603" s="332">
        <v>0</v>
      </c>
      <c r="G7603" s="358">
        <v>0</v>
      </c>
      <c r="H7603" s="327">
        <v>0</v>
      </c>
      <c r="I7603" s="332">
        <v>2.1397812073715446E-4</v>
      </c>
      <c r="J7603" s="358">
        <v>0</v>
      </c>
      <c r="K7603" s="327">
        <v>1.9016999414632964E-4</v>
      </c>
      <c r="L7603" s="336">
        <v>1.644775488145868E-4</v>
      </c>
      <c r="M7603" s="210">
        <v>1.1415525114155251E-4</v>
      </c>
      <c r="N7603" s="325">
        <v>0.11850385890458541</v>
      </c>
      <c r="O7603" s="358">
        <v>0.4112257039465525</v>
      </c>
      <c r="P7603" s="327">
        <v>0.22624911508294659</v>
      </c>
      <c r="Q7603" s="332">
        <v>3.2979664014146773E-2</v>
      </c>
      <c r="R7603" s="358">
        <v>0.12471858526146196</v>
      </c>
      <c r="S7603" s="327">
        <v>6.1778670354164312E-3</v>
      </c>
      <c r="T7603" s="358">
        <v>0.220398081801122</v>
      </c>
      <c r="U7603" s="358">
        <v>0.40905874034869616</v>
      </c>
      <c r="V7603" s="361">
        <v>0</v>
      </c>
    </row>
    <row r="7604" spans="1:22" hidden="1" outlineLevel="1">
      <c r="A7604" s="65">
        <v>7595</v>
      </c>
      <c r="B7604" s="117">
        <v>1</v>
      </c>
      <c r="C7604" s="325">
        <v>1.4828103040415524E-4</v>
      </c>
      <c r="D7604" s="358">
        <v>1.1567942893323717E-4</v>
      </c>
      <c r="E7604" s="327">
        <v>1.3260621057593815E-4</v>
      </c>
      <c r="F7604" s="332">
        <v>0</v>
      </c>
      <c r="G7604" s="358">
        <v>0</v>
      </c>
      <c r="H7604" s="327">
        <v>0</v>
      </c>
      <c r="I7604" s="332">
        <v>2.1174918197947579E-4</v>
      </c>
      <c r="J7604" s="358">
        <v>0</v>
      </c>
      <c r="K7604" s="327">
        <v>1.7531296335364765E-4</v>
      </c>
      <c r="L7604" s="336">
        <v>1.8797434150238492E-4</v>
      </c>
      <c r="M7604" s="210">
        <v>1.1415525114155251E-4</v>
      </c>
      <c r="N7604" s="325">
        <v>0.13621349759620865</v>
      </c>
      <c r="O7604" s="358">
        <v>0.41404541127599387</v>
      </c>
      <c r="P7604" s="327">
        <v>0.2939256998744883</v>
      </c>
      <c r="Q7604" s="332">
        <v>3.2979664014146773E-2</v>
      </c>
      <c r="R7604" s="358">
        <v>0.16873258527627824</v>
      </c>
      <c r="S7604" s="327">
        <v>5.1482225295136925E-3</v>
      </c>
      <c r="T7604" s="358">
        <v>0.18242726846756371</v>
      </c>
      <c r="U7604" s="358">
        <v>0.4357266582277825</v>
      </c>
      <c r="V7604" s="361">
        <v>0</v>
      </c>
    </row>
    <row r="7605" spans="1:22" hidden="1" outlineLevel="1">
      <c r="A7605" s="65">
        <v>7596</v>
      </c>
      <c r="B7605" s="117">
        <v>1</v>
      </c>
      <c r="C7605" s="325">
        <v>1.4665596431474872E-4</v>
      </c>
      <c r="D7605" s="358">
        <v>1.1319086306711038E-4</v>
      </c>
      <c r="E7605" s="327">
        <v>1.3232081274452837E-4</v>
      </c>
      <c r="F7605" s="332">
        <v>0</v>
      </c>
      <c r="G7605" s="358">
        <v>0</v>
      </c>
      <c r="H7605" s="327">
        <v>0</v>
      </c>
      <c r="I7605" s="332">
        <v>2.0729130446411843E-4</v>
      </c>
      <c r="J7605" s="358">
        <v>0</v>
      </c>
      <c r="K7605" s="327">
        <v>1.663987448780384E-4</v>
      </c>
      <c r="L7605" s="336">
        <v>2.0677177565262342E-4</v>
      </c>
      <c r="M7605" s="210">
        <v>1.1415525114155251E-4</v>
      </c>
      <c r="N7605" s="325">
        <v>0.14601031900008535</v>
      </c>
      <c r="O7605" s="358">
        <v>0.42550340864689984</v>
      </c>
      <c r="P7605" s="327">
        <v>0.28509620120076301</v>
      </c>
      <c r="Q7605" s="332">
        <v>3.2979664014146773E-2</v>
      </c>
      <c r="R7605" s="358">
        <v>0.21418648199353324</v>
      </c>
      <c r="S7605" s="327">
        <v>4.1185780236109538E-3</v>
      </c>
      <c r="T7605" s="358">
        <v>0.15847322920204071</v>
      </c>
      <c r="U7605" s="358">
        <v>0.40499075287561531</v>
      </c>
      <c r="V7605" s="361">
        <v>1.5908134985339106E-2</v>
      </c>
    </row>
    <row r="7606" spans="1:22" hidden="1" outlineLevel="1">
      <c r="A7606" s="65">
        <v>7597</v>
      </c>
      <c r="B7606" s="117">
        <v>1</v>
      </c>
      <c r="C7606" s="325">
        <v>1.4414336213035864E-4</v>
      </c>
      <c r="D7606" s="358">
        <v>1.1072173912181272E-4</v>
      </c>
      <c r="E7606" s="327">
        <v>1.2995979432104757E-4</v>
      </c>
      <c r="F7606" s="332">
        <v>0</v>
      </c>
      <c r="G7606" s="358">
        <v>0</v>
      </c>
      <c r="H7606" s="327">
        <v>0</v>
      </c>
      <c r="I7606" s="332">
        <v>1.9614661067572496E-4</v>
      </c>
      <c r="J7606" s="358">
        <v>0</v>
      </c>
      <c r="K7606" s="327">
        <v>1.6937015103657481E-4</v>
      </c>
      <c r="L7606" s="336">
        <v>1.8797434150238492E-4</v>
      </c>
      <c r="M7606" s="210">
        <v>1.1415525114155251E-4</v>
      </c>
      <c r="N7606" s="325">
        <v>0.14619871941169837</v>
      </c>
      <c r="O7606" s="358">
        <v>0.30618282977133288</v>
      </c>
      <c r="P7606" s="327">
        <v>0.23954153488764007</v>
      </c>
      <c r="Q7606" s="332">
        <v>3.2979664014146773E-2</v>
      </c>
      <c r="R7606" s="358">
        <v>0.21851239281437385</v>
      </c>
      <c r="S7606" s="327">
        <v>1.7883744414543296E-2</v>
      </c>
      <c r="T7606" s="358">
        <v>0.14236439930295539</v>
      </c>
      <c r="U7606" s="358">
        <v>0.36464987710089575</v>
      </c>
      <c r="V7606" s="361">
        <v>3.2388862053943736E-2</v>
      </c>
    </row>
    <row r="7607" spans="1:22" hidden="1" outlineLevel="1">
      <c r="A7607" s="65">
        <v>7598</v>
      </c>
      <c r="B7607" s="117">
        <v>1</v>
      </c>
      <c r="C7607" s="325">
        <v>1.3023654655755282E-4</v>
      </c>
      <c r="D7607" s="358">
        <v>1.1111057753839502E-4</v>
      </c>
      <c r="E7607" s="327">
        <v>1.2637934879972506E-4</v>
      </c>
      <c r="F7607" s="332">
        <v>0</v>
      </c>
      <c r="G7607" s="358">
        <v>0</v>
      </c>
      <c r="H7607" s="327">
        <v>0</v>
      </c>
      <c r="I7607" s="332">
        <v>1.8500191688733148E-4</v>
      </c>
      <c r="J7607" s="358">
        <v>0</v>
      </c>
      <c r="K7607" s="327">
        <v>1.6045593256096565E-4</v>
      </c>
      <c r="L7607" s="336">
        <v>1.9032402077116473E-4</v>
      </c>
      <c r="M7607" s="210">
        <v>1.1415525114155251E-4</v>
      </c>
      <c r="N7607" s="325">
        <v>0.11190984449812993</v>
      </c>
      <c r="O7607" s="358">
        <v>0.24870937947755489</v>
      </c>
      <c r="P7607" s="327">
        <v>0.16553760698178777</v>
      </c>
      <c r="Q7607" s="332">
        <v>3.2979664014146773E-2</v>
      </c>
      <c r="R7607" s="358">
        <v>0.21421113640802494</v>
      </c>
      <c r="S7607" s="327">
        <v>2.9589621793670168E-2</v>
      </c>
      <c r="T7607" s="358">
        <v>7.1757515005016453E-2</v>
      </c>
      <c r="U7607" s="358">
        <v>0.263515188534022</v>
      </c>
      <c r="V7607" s="361">
        <v>1.6376133581394794E-2</v>
      </c>
    </row>
    <row r="7608" spans="1:22" hidden="1" outlineLevel="1">
      <c r="A7608" s="65">
        <v>7599</v>
      </c>
      <c r="B7608" s="117">
        <v>1</v>
      </c>
      <c r="C7608" s="325">
        <v>1.3250538882853192E-4</v>
      </c>
      <c r="D7608" s="358">
        <v>1.1052731991352156E-4</v>
      </c>
      <c r="E7608" s="327">
        <v>1.2063247428542837E-4</v>
      </c>
      <c r="F7608" s="332">
        <v>0</v>
      </c>
      <c r="G7608" s="358">
        <v>0</v>
      </c>
      <c r="H7608" s="327">
        <v>0</v>
      </c>
      <c r="I7608" s="332">
        <v>1.7608616185661673E-4</v>
      </c>
      <c r="J7608" s="358">
        <v>0</v>
      </c>
      <c r="K7608" s="327">
        <v>1.515417140853564E-4</v>
      </c>
      <c r="L7608" s="336">
        <v>2.1382081345896285E-4</v>
      </c>
      <c r="M7608" s="210">
        <v>1.1415525114155251E-4</v>
      </c>
      <c r="N7608" s="325">
        <v>4.879570660777046E-2</v>
      </c>
      <c r="O7608" s="358">
        <v>0.13800212039571413</v>
      </c>
      <c r="P7608" s="327">
        <v>7.1424339667789147E-2</v>
      </c>
      <c r="Q7608" s="332">
        <v>3.2979664014146773E-2</v>
      </c>
      <c r="R7608" s="358">
        <v>0.20517534184934111</v>
      </c>
      <c r="S7608" s="327">
        <v>2.0905160712874203E-2</v>
      </c>
      <c r="T7608" s="358">
        <v>6.820102009223139E-2</v>
      </c>
      <c r="U7608" s="358">
        <v>0.24848623481402843</v>
      </c>
      <c r="V7608" s="361">
        <v>0</v>
      </c>
    </row>
    <row r="7609" spans="1:22" hidden="1" outlineLevel="1">
      <c r="A7609" s="65">
        <v>7600</v>
      </c>
      <c r="B7609" s="117">
        <v>1</v>
      </c>
      <c r="C7609" s="325">
        <v>1.4213703053536059E-4</v>
      </c>
      <c r="D7609" s="358">
        <v>1.0753326410583777E-4</v>
      </c>
      <c r="E7609" s="327">
        <v>1.3308619783785456E-4</v>
      </c>
      <c r="F7609" s="332">
        <v>0</v>
      </c>
      <c r="G7609" s="358">
        <v>0</v>
      </c>
      <c r="H7609" s="327">
        <v>0</v>
      </c>
      <c r="I7609" s="332">
        <v>1.6939934558358061E-4</v>
      </c>
      <c r="J7609" s="358">
        <v>0</v>
      </c>
      <c r="K7609" s="327">
        <v>1.4559890176828365E-4</v>
      </c>
      <c r="L7609" s="336">
        <v>2.2321953053408208E-4</v>
      </c>
      <c r="M7609" s="210">
        <v>1.1415525114155251E-4</v>
      </c>
      <c r="N7609" s="325">
        <v>4.8984107019383466E-3</v>
      </c>
      <c r="O7609" s="358">
        <v>2.2011304728169853E-2</v>
      </c>
      <c r="P7609" s="327">
        <v>1.0699415025896712E-2</v>
      </c>
      <c r="Q7609" s="332">
        <v>3.2979664014146773E-2</v>
      </c>
      <c r="R7609" s="358">
        <v>0.16733780655602734</v>
      </c>
      <c r="S7609" s="327">
        <v>2.7530332781864692E-2</v>
      </c>
      <c r="T7609" s="358">
        <v>0.12290828007419</v>
      </c>
      <c r="U7609" s="358">
        <v>0.29526809075445948</v>
      </c>
      <c r="V7609" s="361">
        <v>0</v>
      </c>
    </row>
    <row r="7610" spans="1:22" hidden="1" outlineLevel="1">
      <c r="A7610" s="65">
        <v>7601</v>
      </c>
      <c r="B7610" s="117">
        <v>1</v>
      </c>
      <c r="C7610" s="325">
        <v>1.4383709967504742E-4</v>
      </c>
      <c r="D7610" s="358">
        <v>1.1544612588328778E-4</v>
      </c>
      <c r="E7610" s="327">
        <v>1.340721176190883E-4</v>
      </c>
      <c r="F7610" s="332">
        <v>0</v>
      </c>
      <c r="G7610" s="358">
        <v>0</v>
      </c>
      <c r="H7610" s="327">
        <v>0</v>
      </c>
      <c r="I7610" s="332">
        <v>1.7385722309893803E-4</v>
      </c>
      <c r="J7610" s="358">
        <v>0</v>
      </c>
      <c r="K7610" s="327">
        <v>1.3965608945121081E-4</v>
      </c>
      <c r="L7610" s="336">
        <v>2.2321953053408208E-4</v>
      </c>
      <c r="M7610" s="210">
        <v>1.1415525114155251E-4</v>
      </c>
      <c r="N7610" s="325">
        <v>0</v>
      </c>
      <c r="O7610" s="358">
        <v>0</v>
      </c>
      <c r="P7610" s="327">
        <v>0</v>
      </c>
      <c r="Q7610" s="332">
        <v>3.2979664014146773E-2</v>
      </c>
      <c r="R7610" s="358">
        <v>0.1522104907774714</v>
      </c>
      <c r="S7610" s="327">
        <v>2.1934805218776943E-2</v>
      </c>
      <c r="T7610" s="358">
        <v>0.15659037895409567</v>
      </c>
      <c r="U7610" s="358">
        <v>0.39346478836855259</v>
      </c>
      <c r="V7610" s="361">
        <v>0</v>
      </c>
    </row>
    <row r="7611" spans="1:22" hidden="1" outlineLevel="1">
      <c r="A7611" s="65">
        <v>7602</v>
      </c>
      <c r="B7611" s="117">
        <v>1</v>
      </c>
      <c r="C7611" s="325">
        <v>1.4723098770023102E-4</v>
      </c>
      <c r="D7611" s="358">
        <v>1.2664467228085829E-4</v>
      </c>
      <c r="E7611" s="327">
        <v>1.3889793549565346E-4</v>
      </c>
      <c r="F7611" s="332">
        <v>0</v>
      </c>
      <c r="G7611" s="358">
        <v>0</v>
      </c>
      <c r="H7611" s="327">
        <v>0</v>
      </c>
      <c r="I7611" s="332">
        <v>1.8277297812965276E-4</v>
      </c>
      <c r="J7611" s="358">
        <v>0</v>
      </c>
      <c r="K7611" s="327">
        <v>1.4559890176828365E-4</v>
      </c>
      <c r="L7611" s="336">
        <v>1.644775488145868E-4</v>
      </c>
      <c r="M7611" s="210">
        <v>1.1415525114155251E-4</v>
      </c>
      <c r="N7611" s="325">
        <v>0</v>
      </c>
      <c r="O7611" s="358">
        <v>0</v>
      </c>
      <c r="P7611" s="327">
        <v>0</v>
      </c>
      <c r="Q7611" s="332">
        <v>3.2979664014146773E-2</v>
      </c>
      <c r="R7611" s="358">
        <v>0.13829186778823666</v>
      </c>
      <c r="S7611" s="327">
        <v>2.3479271977631049E-2</v>
      </c>
      <c r="T7611" s="358">
        <v>0.24351529873422492</v>
      </c>
      <c r="U7611" s="358">
        <v>0.4601345830662682</v>
      </c>
      <c r="V7611" s="361">
        <v>0</v>
      </c>
    </row>
    <row r="7612" spans="1:22" hidden="1" outlineLevel="1">
      <c r="A7612" s="65">
        <v>7603</v>
      </c>
      <c r="B7612" s="117">
        <v>1</v>
      </c>
      <c r="C7612" s="325">
        <v>1.5284996621706359E-4</v>
      </c>
      <c r="D7612" s="358">
        <v>1.4315086306477734E-4</v>
      </c>
      <c r="E7612" s="327">
        <v>1.504176297816477E-4</v>
      </c>
      <c r="F7612" s="332">
        <v>0</v>
      </c>
      <c r="G7612" s="358">
        <v>0</v>
      </c>
      <c r="H7612" s="327">
        <v>0</v>
      </c>
      <c r="I7612" s="332">
        <v>1.9391767191804623E-4</v>
      </c>
      <c r="J7612" s="358">
        <v>0</v>
      </c>
      <c r="K7612" s="327">
        <v>1.3965608945121081E-4</v>
      </c>
      <c r="L7612" s="336">
        <v>1.1748396343899057E-4</v>
      </c>
      <c r="M7612" s="210">
        <v>1.1415525114155251E-4</v>
      </c>
      <c r="N7612" s="325">
        <v>0</v>
      </c>
      <c r="O7612" s="358">
        <v>0</v>
      </c>
      <c r="P7612" s="327">
        <v>0</v>
      </c>
      <c r="Q7612" s="332">
        <v>3.2979664014146773E-2</v>
      </c>
      <c r="R7612" s="358">
        <v>0.10827297901160512</v>
      </c>
      <c r="S7612" s="327">
        <v>2.303196694405699E-2</v>
      </c>
      <c r="T7612" s="358">
        <v>0.26265760958833279</v>
      </c>
      <c r="U7612" s="358">
        <v>0.52443138507135334</v>
      </c>
      <c r="V7612" s="361">
        <v>0</v>
      </c>
    </row>
    <row r="7613" spans="1:22" hidden="1" outlineLevel="1">
      <c r="A7613" s="65">
        <v>7604</v>
      </c>
      <c r="B7613" s="117">
        <v>1</v>
      </c>
      <c r="C7613" s="325">
        <v>1.4926232031198919E-4</v>
      </c>
      <c r="D7613" s="358">
        <v>1.4116778714020757E-4</v>
      </c>
      <c r="E7613" s="327">
        <v>1.4939279211431263E-4</v>
      </c>
      <c r="F7613" s="332">
        <v>0</v>
      </c>
      <c r="G7613" s="358">
        <v>0</v>
      </c>
      <c r="H7613" s="327">
        <v>0</v>
      </c>
      <c r="I7613" s="332">
        <v>1.9837554943340365E-4</v>
      </c>
      <c r="J7613" s="358">
        <v>0</v>
      </c>
      <c r="K7613" s="327">
        <v>1.218276524999924E-4</v>
      </c>
      <c r="L7613" s="336">
        <v>8.811297257924293E-5</v>
      </c>
      <c r="M7613" s="210">
        <v>1.1415525114155251E-4</v>
      </c>
      <c r="N7613" s="325">
        <v>0</v>
      </c>
      <c r="O7613" s="358">
        <v>0</v>
      </c>
      <c r="P7613" s="327">
        <v>0</v>
      </c>
      <c r="Q7613" s="332">
        <v>6.5959328028293546E-2</v>
      </c>
      <c r="R7613" s="358">
        <v>9.3439034275248203E-2</v>
      </c>
      <c r="S7613" s="327">
        <v>2.7083027748290633E-2</v>
      </c>
      <c r="T7613" s="358">
        <v>0.29686272242600104</v>
      </c>
      <c r="U7613" s="358">
        <v>0.54330232696036784</v>
      </c>
      <c r="V7613" s="361">
        <v>0</v>
      </c>
    </row>
    <row r="7614" spans="1:22" hidden="1" outlineLevel="1">
      <c r="A7614" s="65">
        <v>7605</v>
      </c>
      <c r="B7614" s="117">
        <v>1</v>
      </c>
      <c r="C7614" s="325">
        <v>1.4169951274205884E-4</v>
      </c>
      <c r="D7614" s="358">
        <v>1.3953466579056187E-4</v>
      </c>
      <c r="E7614" s="327">
        <v>1.4544911298937767E-4</v>
      </c>
      <c r="F7614" s="332">
        <v>0</v>
      </c>
      <c r="G7614" s="358">
        <v>0</v>
      </c>
      <c r="H7614" s="327">
        <v>0</v>
      </c>
      <c r="I7614" s="332">
        <v>1.9614661067572496E-4</v>
      </c>
      <c r="J7614" s="358">
        <v>0</v>
      </c>
      <c r="K7614" s="327">
        <v>1.1291343402438324E-4</v>
      </c>
      <c r="L7614" s="336">
        <v>5.8741981719495287E-5</v>
      </c>
      <c r="M7614" s="210">
        <v>1.1415525114155251E-4</v>
      </c>
      <c r="N7614" s="325">
        <v>0</v>
      </c>
      <c r="O7614" s="358">
        <v>0</v>
      </c>
      <c r="P7614" s="327">
        <v>0</v>
      </c>
      <c r="Q7614" s="332">
        <v>6.5959328028293546E-2</v>
      </c>
      <c r="R7614" s="358">
        <v>7.6986933084531348E-2</v>
      </c>
      <c r="S7614" s="327">
        <v>3.7759260621514766E-2</v>
      </c>
      <c r="T7614" s="358">
        <v>0.2602517453826253</v>
      </c>
      <c r="U7614" s="358">
        <v>0.5033004501417383</v>
      </c>
      <c r="V7614" s="361">
        <v>0</v>
      </c>
    </row>
    <row r="7615" spans="1:22" hidden="1" outlineLevel="1">
      <c r="A7615" s="65">
        <v>7606</v>
      </c>
      <c r="B7615" s="117">
        <v>1</v>
      </c>
      <c r="C7615" s="325">
        <v>1.3122408671957677E-4</v>
      </c>
      <c r="D7615" s="358">
        <v>1.3852368590744785E-4</v>
      </c>
      <c r="E7615" s="327">
        <v>1.3364402087197365E-4</v>
      </c>
      <c r="F7615" s="332">
        <v>0</v>
      </c>
      <c r="G7615" s="358">
        <v>0</v>
      </c>
      <c r="H7615" s="327">
        <v>0</v>
      </c>
      <c r="I7615" s="332">
        <v>1.9614661067572496E-4</v>
      </c>
      <c r="J7615" s="358">
        <v>0</v>
      </c>
      <c r="K7615" s="327">
        <v>1.099420278658468E-4</v>
      </c>
      <c r="L7615" s="336">
        <v>3.7594868300476983E-5</v>
      </c>
      <c r="M7615" s="210">
        <v>1.1415525114155251E-4</v>
      </c>
      <c r="N7615" s="325">
        <v>0</v>
      </c>
      <c r="O7615" s="358">
        <v>0</v>
      </c>
      <c r="P7615" s="327">
        <v>0</v>
      </c>
      <c r="Q7615" s="332">
        <v>6.5959328028293546E-2</v>
      </c>
      <c r="R7615" s="358">
        <v>6.6623072159525273E-2</v>
      </c>
      <c r="S7615" s="327">
        <v>4.129549917279704E-2</v>
      </c>
      <c r="T7615" s="358">
        <v>0.14414264675934793</v>
      </c>
      <c r="U7615" s="358">
        <v>0.40352175739922486</v>
      </c>
      <c r="V7615" s="361">
        <v>0</v>
      </c>
    </row>
    <row r="7616" spans="1:22" hidden="1" outlineLevel="1">
      <c r="A7616" s="65">
        <v>7607</v>
      </c>
      <c r="B7616" s="117">
        <v>1</v>
      </c>
      <c r="C7616" s="325">
        <v>1.2081116323899497E-4</v>
      </c>
      <c r="D7616" s="358">
        <v>1.292693315927889E-4</v>
      </c>
      <c r="E7616" s="327">
        <v>1.2109948891864435E-4</v>
      </c>
      <c r="F7616" s="332">
        <v>0</v>
      </c>
      <c r="G7616" s="358">
        <v>0</v>
      </c>
      <c r="H7616" s="327">
        <v>0</v>
      </c>
      <c r="I7616" s="332">
        <v>1.9837554943340365E-4</v>
      </c>
      <c r="J7616" s="358">
        <v>0</v>
      </c>
      <c r="K7616" s="327">
        <v>1.099420278658468E-4</v>
      </c>
      <c r="L7616" s="336">
        <v>2.3496792687798115E-5</v>
      </c>
      <c r="M7616" s="210">
        <v>1.1415525114155251E-4</v>
      </c>
      <c r="N7616" s="325">
        <v>0</v>
      </c>
      <c r="O7616" s="358">
        <v>0</v>
      </c>
      <c r="P7616" s="327">
        <v>0</v>
      </c>
      <c r="Q7616" s="332">
        <v>6.5959328028293546E-2</v>
      </c>
      <c r="R7616" s="358">
        <v>7.0293855640807965E-2</v>
      </c>
      <c r="S7616" s="327">
        <v>4.7405848988836152E-2</v>
      </c>
      <c r="T7616" s="358">
        <v>9.5293143104329445E-2</v>
      </c>
      <c r="U7616" s="358">
        <v>0.32397000237008616</v>
      </c>
      <c r="V7616" s="361">
        <v>0</v>
      </c>
    </row>
    <row r="7617" spans="1:22" hidden="1" outlineLevel="1">
      <c r="A7617" s="65">
        <v>7608</v>
      </c>
      <c r="B7617" s="117">
        <v>1</v>
      </c>
      <c r="C7617" s="325">
        <v>1.0797314113268344E-4</v>
      </c>
      <c r="D7617" s="358">
        <v>1.2067600258631984E-4</v>
      </c>
      <c r="E7617" s="327">
        <v>1.0876251902452215E-4</v>
      </c>
      <c r="F7617" s="332">
        <v>0</v>
      </c>
      <c r="G7617" s="358">
        <v>0</v>
      </c>
      <c r="H7617" s="327">
        <v>0</v>
      </c>
      <c r="I7617" s="332">
        <v>2.0506236570643968E-4</v>
      </c>
      <c r="J7617" s="358">
        <v>0</v>
      </c>
      <c r="K7617" s="327">
        <v>1.1291343402438324E-4</v>
      </c>
      <c r="L7617" s="336">
        <v>9.3987170751192458E-6</v>
      </c>
      <c r="M7617" s="210">
        <v>1.1415525114155251E-4</v>
      </c>
      <c r="N7617" s="325">
        <v>0</v>
      </c>
      <c r="O7617" s="358">
        <v>0</v>
      </c>
      <c r="P7617" s="327">
        <v>0</v>
      </c>
      <c r="Q7617" s="332">
        <v>6.5959328028293546E-2</v>
      </c>
      <c r="R7617" s="358">
        <v>7.1272461669518394E-2</v>
      </c>
      <c r="S7617" s="327">
        <v>5.2039249265398477E-2</v>
      </c>
      <c r="T7617" s="358">
        <v>6.7782608926021379E-2</v>
      </c>
      <c r="U7617" s="358">
        <v>0.26023819862515124</v>
      </c>
      <c r="V7617" s="361">
        <v>0</v>
      </c>
    </row>
    <row r="7618" spans="1:22" hidden="1" outlineLevel="1">
      <c r="A7618" s="65">
        <v>7609</v>
      </c>
      <c r="B7618" s="117">
        <v>1</v>
      </c>
      <c r="C7618" s="325">
        <v>1.0022282593705233E-4</v>
      </c>
      <c r="D7618" s="358">
        <v>1.1188825437155965E-4</v>
      </c>
      <c r="E7618" s="327">
        <v>9.5400711463064868E-5</v>
      </c>
      <c r="F7618" s="332">
        <v>0</v>
      </c>
      <c r="G7618" s="358">
        <v>0</v>
      </c>
      <c r="H7618" s="327">
        <v>0</v>
      </c>
      <c r="I7618" s="332">
        <v>2.0506236570643968E-4</v>
      </c>
      <c r="J7618" s="358">
        <v>0</v>
      </c>
      <c r="K7618" s="327">
        <v>1.1291343402438324E-4</v>
      </c>
      <c r="L7618" s="336">
        <v>5.8741981719495289E-6</v>
      </c>
      <c r="M7618" s="210">
        <v>1.1415525114155251E-4</v>
      </c>
      <c r="N7618" s="325">
        <v>0</v>
      </c>
      <c r="O7618" s="358">
        <v>0</v>
      </c>
      <c r="P7618" s="327">
        <v>0</v>
      </c>
      <c r="Q7618" s="332">
        <v>3.2979664014146773E-2</v>
      </c>
      <c r="R7618" s="358">
        <v>7.9702721124035647E-2</v>
      </c>
      <c r="S7618" s="327">
        <v>4.342230540397983E-2</v>
      </c>
      <c r="T7618" s="358">
        <v>3.7133991001138254E-2</v>
      </c>
      <c r="U7618" s="358">
        <v>0.23729926926305581</v>
      </c>
      <c r="V7618" s="361">
        <v>0</v>
      </c>
    </row>
    <row r="7619" spans="1:22" hidden="1" outlineLevel="1">
      <c r="A7619" s="65">
        <v>7610</v>
      </c>
      <c r="B7619" s="117">
        <v>1</v>
      </c>
      <c r="C7619" s="325">
        <v>9.1378716258166823E-5</v>
      </c>
      <c r="D7619" s="358">
        <v>9.8939935099368729E-5</v>
      </c>
      <c r="E7619" s="327">
        <v>8.6683104976366531E-5</v>
      </c>
      <c r="F7619" s="332">
        <v>0</v>
      </c>
      <c r="G7619" s="358">
        <v>0</v>
      </c>
      <c r="H7619" s="327">
        <v>0</v>
      </c>
      <c r="I7619" s="332">
        <v>2.0729130446411843E-4</v>
      </c>
      <c r="J7619" s="358">
        <v>0</v>
      </c>
      <c r="K7619" s="327">
        <v>1.1588484018291963E-4</v>
      </c>
      <c r="L7619" s="336">
        <v>2.3496792687798115E-6</v>
      </c>
      <c r="M7619" s="210">
        <v>1.1415525114155251E-4</v>
      </c>
      <c r="N7619" s="325">
        <v>0</v>
      </c>
      <c r="O7619" s="358">
        <v>0</v>
      </c>
      <c r="P7619" s="327">
        <v>0</v>
      </c>
      <c r="Q7619" s="332">
        <v>3.2979664014146773E-2</v>
      </c>
      <c r="R7619" s="358">
        <v>7.1633519806581281E-2</v>
      </c>
      <c r="S7619" s="327">
        <v>4.2907483151028457E-2</v>
      </c>
      <c r="T7619" s="358">
        <v>3.7238593792690761E-2</v>
      </c>
      <c r="U7619" s="358">
        <v>0.21243934581644996</v>
      </c>
      <c r="V7619" s="361">
        <v>0</v>
      </c>
    </row>
    <row r="7620" spans="1:22" hidden="1" outlineLevel="1">
      <c r="A7620" s="65">
        <v>7611</v>
      </c>
      <c r="B7620" s="117">
        <v>1</v>
      </c>
      <c r="C7620" s="325">
        <v>8.5159713339091859E-5</v>
      </c>
      <c r="D7620" s="358">
        <v>8.8285762485013441E-5</v>
      </c>
      <c r="E7620" s="327">
        <v>8.3660482489163093E-5</v>
      </c>
      <c r="F7620" s="332">
        <v>0</v>
      </c>
      <c r="G7620" s="358">
        <v>0</v>
      </c>
      <c r="H7620" s="327">
        <v>0</v>
      </c>
      <c r="I7620" s="332">
        <v>2.095202432217971E-4</v>
      </c>
      <c r="J7620" s="358">
        <v>0</v>
      </c>
      <c r="K7620" s="327">
        <v>1.1588484018291963E-4</v>
      </c>
      <c r="L7620" s="336">
        <v>1.1748396343899057E-6</v>
      </c>
      <c r="M7620" s="210">
        <v>1.1415525114155251E-4</v>
      </c>
      <c r="N7620" s="325">
        <v>0</v>
      </c>
      <c r="O7620" s="358">
        <v>0</v>
      </c>
      <c r="P7620" s="327">
        <v>0</v>
      </c>
      <c r="Q7620" s="332">
        <v>3.2979664014146773E-2</v>
      </c>
      <c r="R7620" s="358">
        <v>7.3702772047437234E-2</v>
      </c>
      <c r="S7620" s="327">
        <v>5.9694065840291709E-2</v>
      </c>
      <c r="T7620" s="358">
        <v>1.4121376859587786E-2</v>
      </c>
      <c r="U7620" s="358">
        <v>0.19176040949495507</v>
      </c>
      <c r="V7620" s="361">
        <v>0</v>
      </c>
    </row>
    <row r="7621" spans="1:22" hidden="1" outlineLevel="1">
      <c r="A7621" s="65">
        <v>7612</v>
      </c>
      <c r="B7621" s="117">
        <v>1</v>
      </c>
      <c r="C7621" s="325">
        <v>8.1128299386525675E-5</v>
      </c>
      <c r="D7621" s="358">
        <v>8.501951978572204E-5</v>
      </c>
      <c r="E7621" s="327">
        <v>7.9496268676320571E-5</v>
      </c>
      <c r="F7621" s="332">
        <v>0</v>
      </c>
      <c r="G7621" s="358">
        <v>0</v>
      </c>
      <c r="H7621" s="327">
        <v>0</v>
      </c>
      <c r="I7621" s="332">
        <v>2.095202432217971E-4</v>
      </c>
      <c r="J7621" s="358">
        <v>0</v>
      </c>
      <c r="K7621" s="327">
        <v>1.1588484018291963E-4</v>
      </c>
      <c r="L7621" s="336">
        <v>1.409807561267887E-5</v>
      </c>
      <c r="M7621" s="210">
        <v>1.1415525114155251E-4</v>
      </c>
      <c r="N7621" s="325">
        <v>0</v>
      </c>
      <c r="O7621" s="358">
        <v>0</v>
      </c>
      <c r="P7621" s="327">
        <v>0</v>
      </c>
      <c r="Q7621" s="332">
        <v>3.2979664014146773E-2</v>
      </c>
      <c r="R7621" s="358">
        <v>7.3661909526203953E-2</v>
      </c>
      <c r="S7621" s="327">
        <v>8.4650287357399545E-2</v>
      </c>
      <c r="T7621" s="358">
        <v>1.3284554527167768E-2</v>
      </c>
      <c r="U7621" s="358">
        <v>0.17910444846759213</v>
      </c>
      <c r="V7621" s="361">
        <v>0</v>
      </c>
    </row>
    <row r="7622" spans="1:22" hidden="1" outlineLevel="1">
      <c r="A7622" s="65">
        <v>7613</v>
      </c>
      <c r="B7622" s="117">
        <v>1</v>
      </c>
      <c r="C7622" s="325">
        <v>7.9947001344610931E-5</v>
      </c>
      <c r="D7622" s="358">
        <v>8.3425282277734561E-5</v>
      </c>
      <c r="E7622" s="327">
        <v>7.7187140767641553E-5</v>
      </c>
      <c r="F7622" s="332">
        <v>0</v>
      </c>
      <c r="G7622" s="358">
        <v>0</v>
      </c>
      <c r="H7622" s="327">
        <v>0</v>
      </c>
      <c r="I7622" s="332">
        <v>2.0729130446411843E-4</v>
      </c>
      <c r="J7622" s="358">
        <v>0</v>
      </c>
      <c r="K7622" s="327">
        <v>1.1588484018291963E-4</v>
      </c>
      <c r="L7622" s="336">
        <v>3.7594868300476983E-5</v>
      </c>
      <c r="M7622" s="210">
        <v>1.1415525114155251E-4</v>
      </c>
      <c r="N7622" s="325">
        <v>0</v>
      </c>
      <c r="O7622" s="358">
        <v>0</v>
      </c>
      <c r="P7622" s="327">
        <v>0</v>
      </c>
      <c r="Q7622" s="332">
        <v>3.2979664014146773E-2</v>
      </c>
      <c r="R7622" s="358">
        <v>7.2314213806568522E-2</v>
      </c>
      <c r="S7622" s="327">
        <v>5.6672649541960801E-2</v>
      </c>
      <c r="T7622" s="358">
        <v>1.0878690321460221E-2</v>
      </c>
      <c r="U7622" s="358">
        <v>0.17503646099451114</v>
      </c>
      <c r="V7622" s="361">
        <v>0</v>
      </c>
    </row>
    <row r="7623" spans="1:22" hidden="1" outlineLevel="1">
      <c r="A7623" s="65">
        <v>7614</v>
      </c>
      <c r="B7623" s="117">
        <v>1</v>
      </c>
      <c r="C7623" s="325">
        <v>7.9947001344610931E-5</v>
      </c>
      <c r="D7623" s="358">
        <v>8.4708449052456192E-5</v>
      </c>
      <c r="E7623" s="327">
        <v>7.5954741041099372E-5</v>
      </c>
      <c r="F7623" s="332">
        <v>0</v>
      </c>
      <c r="G7623" s="358">
        <v>0</v>
      </c>
      <c r="H7623" s="327">
        <v>0</v>
      </c>
      <c r="I7623" s="332">
        <v>2.095202432217971E-4</v>
      </c>
      <c r="J7623" s="358">
        <v>0</v>
      </c>
      <c r="K7623" s="327">
        <v>1.1588484018291963E-4</v>
      </c>
      <c r="L7623" s="336">
        <v>9.3987170751192462E-5</v>
      </c>
      <c r="M7623" s="210">
        <v>1.1415525114155251E-4</v>
      </c>
      <c r="N7623" s="325">
        <v>0</v>
      </c>
      <c r="O7623" s="358">
        <v>2.4928432205170606E-4</v>
      </c>
      <c r="P7623" s="327">
        <v>0</v>
      </c>
      <c r="Q7623" s="332">
        <v>3.2979664014146773E-2</v>
      </c>
      <c r="R7623" s="358">
        <v>7.6702153349099772E-2</v>
      </c>
      <c r="S7623" s="327">
        <v>3.8341600093843443E-2</v>
      </c>
      <c r="T7623" s="358">
        <v>1.3179951735615267E-2</v>
      </c>
      <c r="U7623" s="358">
        <v>0.16803048256864955</v>
      </c>
      <c r="V7623" s="361">
        <v>0</v>
      </c>
    </row>
    <row r="7624" spans="1:22" hidden="1" outlineLevel="1">
      <c r="A7624" s="65">
        <v>7615</v>
      </c>
      <c r="B7624" s="117">
        <v>1</v>
      </c>
      <c r="C7624" s="325">
        <v>8.1778325822288287E-5</v>
      </c>
      <c r="D7624" s="358">
        <v>8.5525009727279033E-5</v>
      </c>
      <c r="E7624" s="327">
        <v>7.8756828840395273E-5</v>
      </c>
      <c r="F7624" s="332">
        <v>0</v>
      </c>
      <c r="G7624" s="358">
        <v>0</v>
      </c>
      <c r="H7624" s="327">
        <v>0</v>
      </c>
      <c r="I7624" s="332">
        <v>2.095202432217971E-4</v>
      </c>
      <c r="J7624" s="358">
        <v>0</v>
      </c>
      <c r="K7624" s="327">
        <v>1.1885624634145602E-4</v>
      </c>
      <c r="L7624" s="336">
        <v>1.8210014333043539E-4</v>
      </c>
      <c r="M7624" s="210">
        <v>1.1415525114155251E-4</v>
      </c>
      <c r="N7624" s="325">
        <v>2.4492053509691733E-3</v>
      </c>
      <c r="O7624" s="358">
        <v>3.9548909997195618E-2</v>
      </c>
      <c r="P7624" s="327">
        <v>2.3099250604396541E-2</v>
      </c>
      <c r="Q7624" s="332">
        <v>3.2979664014146773E-2</v>
      </c>
      <c r="R7624" s="358">
        <v>6.9229405162763491E-2</v>
      </c>
      <c r="S7624" s="327">
        <v>4.4519467129259874E-2</v>
      </c>
      <c r="T7624" s="358">
        <v>1.3807568484930279E-2</v>
      </c>
      <c r="U7624" s="358">
        <v>0.17933044777165219</v>
      </c>
      <c r="V7624" s="361">
        <v>0</v>
      </c>
    </row>
    <row r="7625" spans="1:22" hidden="1" outlineLevel="1">
      <c r="A7625" s="65">
        <v>7616</v>
      </c>
      <c r="B7625" s="117">
        <v>1</v>
      </c>
      <c r="C7625" s="325">
        <v>8.9491139492779253E-5</v>
      </c>
      <c r="D7625" s="358">
        <v>8.9141207001494524E-5</v>
      </c>
      <c r="E7625" s="327">
        <v>8.73836269261905E-5</v>
      </c>
      <c r="F7625" s="332">
        <v>0</v>
      </c>
      <c r="G7625" s="358">
        <v>0</v>
      </c>
      <c r="H7625" s="327">
        <v>0</v>
      </c>
      <c r="I7625" s="332">
        <v>2.095202432217971E-4</v>
      </c>
      <c r="J7625" s="358">
        <v>0</v>
      </c>
      <c r="K7625" s="327">
        <v>1.1885624634145602E-4</v>
      </c>
      <c r="L7625" s="336">
        <v>1.5860335064263727E-4</v>
      </c>
      <c r="M7625" s="210">
        <v>1.1415525114155251E-4</v>
      </c>
      <c r="N7625" s="325">
        <v>2.1477646923883525E-2</v>
      </c>
      <c r="O7625" s="358">
        <v>0.17128483563959024</v>
      </c>
      <c r="P7625" s="327">
        <v>0.14909676891893367</v>
      </c>
      <c r="Q7625" s="332">
        <v>3.2979664014146773E-2</v>
      </c>
      <c r="R7625" s="358">
        <v>5.57756369736844E-2</v>
      </c>
      <c r="S7625" s="327">
        <v>2.8627494507144739E-2</v>
      </c>
      <c r="T7625" s="358">
        <v>1.4853596400455301E-2</v>
      </c>
      <c r="U7625" s="358">
        <v>0.19413340218758565</v>
      </c>
      <c r="V7625" s="361">
        <v>0</v>
      </c>
    </row>
    <row r="7626" spans="1:22" hidden="1" outlineLevel="1">
      <c r="A7626" s="65">
        <v>7617</v>
      </c>
      <c r="B7626" s="117">
        <v>1</v>
      </c>
      <c r="C7626" s="325">
        <v>9.934779035044882E-5</v>
      </c>
      <c r="D7626" s="358">
        <v>9.6898533412311601E-5</v>
      </c>
      <c r="E7626" s="327">
        <v>9.6542302788703939E-5</v>
      </c>
      <c r="F7626" s="332">
        <v>0</v>
      </c>
      <c r="G7626" s="358">
        <v>0</v>
      </c>
      <c r="H7626" s="327">
        <v>0</v>
      </c>
      <c r="I7626" s="332">
        <v>2.095202432217971E-4</v>
      </c>
      <c r="J7626" s="358">
        <v>0</v>
      </c>
      <c r="K7626" s="327">
        <v>1.069706217073104E-4</v>
      </c>
      <c r="L7626" s="336">
        <v>1.4685495429873823E-4</v>
      </c>
      <c r="M7626" s="210">
        <v>1.1415525114155251E-4</v>
      </c>
      <c r="N7626" s="325">
        <v>4.7665304138092376E-2</v>
      </c>
      <c r="O7626" s="358">
        <v>0.3064958169752498</v>
      </c>
      <c r="P7626" s="327">
        <v>0.29317702407984214</v>
      </c>
      <c r="Q7626" s="332">
        <v>3.2979664014146773E-2</v>
      </c>
      <c r="R7626" s="358">
        <v>5.4229706481551072E-2</v>
      </c>
      <c r="S7626" s="327">
        <v>3.2678555311378379E-2</v>
      </c>
      <c r="T7626" s="358">
        <v>4.4665391992918406E-2</v>
      </c>
      <c r="U7626" s="358">
        <v>0.22701630092832337</v>
      </c>
      <c r="V7626" s="361">
        <v>0</v>
      </c>
    </row>
    <row r="7627" spans="1:22" hidden="1" outlineLevel="1">
      <c r="A7627" s="65">
        <v>7618</v>
      </c>
      <c r="B7627" s="117">
        <v>1</v>
      </c>
      <c r="C7627" s="325">
        <v>1.0847941172207548E-4</v>
      </c>
      <c r="D7627" s="358">
        <v>1.091858273763126E-4</v>
      </c>
      <c r="E7627" s="327">
        <v>1.0645339111584313E-4</v>
      </c>
      <c r="F7627" s="332">
        <v>0</v>
      </c>
      <c r="G7627" s="358">
        <v>0</v>
      </c>
      <c r="H7627" s="327">
        <v>0</v>
      </c>
      <c r="I7627" s="332">
        <v>2.0283342694876101E-4</v>
      </c>
      <c r="J7627" s="358">
        <v>0</v>
      </c>
      <c r="K7627" s="327">
        <v>1.0102780939023762E-4</v>
      </c>
      <c r="L7627" s="336">
        <v>1.644775488145868E-4</v>
      </c>
      <c r="M7627" s="210">
        <v>1.1415525114155251E-4</v>
      </c>
      <c r="N7627" s="325">
        <v>8.2896181109725867E-2</v>
      </c>
      <c r="O7627" s="358">
        <v>0.39663710358626431</v>
      </c>
      <c r="P7627" s="327">
        <v>0.38326452630252683</v>
      </c>
      <c r="Q7627" s="332">
        <v>6.5959328028293546E-2</v>
      </c>
      <c r="R7627" s="358">
        <v>7.0937811233036732E-2</v>
      </c>
      <c r="S7627" s="327">
        <v>5.1524427012447117E-2</v>
      </c>
      <c r="T7627" s="358">
        <v>0.10104629663971706</v>
      </c>
      <c r="U7627" s="358">
        <v>0.2997880768356605</v>
      </c>
      <c r="V7627" s="361">
        <v>1.4947707197675004E-2</v>
      </c>
    </row>
    <row r="7628" spans="1:22" hidden="1" outlineLevel="1">
      <c r="A7628" s="65">
        <v>7619</v>
      </c>
      <c r="B7628" s="117">
        <v>1</v>
      </c>
      <c r="C7628" s="325">
        <v>1.1334210948191499E-4</v>
      </c>
      <c r="D7628" s="358">
        <v>1.1037178454688864E-4</v>
      </c>
      <c r="E7628" s="327">
        <v>1.1388670736119752E-4</v>
      </c>
      <c r="F7628" s="332">
        <v>0</v>
      </c>
      <c r="G7628" s="358">
        <v>0</v>
      </c>
      <c r="H7628" s="327">
        <v>0</v>
      </c>
      <c r="I7628" s="332">
        <v>1.9168873316036754E-4</v>
      </c>
      <c r="J7628" s="358">
        <v>0</v>
      </c>
      <c r="K7628" s="327">
        <v>1.0102780939023762E-4</v>
      </c>
      <c r="L7628" s="336">
        <v>1.8797434150238492E-4</v>
      </c>
      <c r="M7628" s="210">
        <v>1.1415525114155251E-4</v>
      </c>
      <c r="N7628" s="325">
        <v>0.11096784244006488</v>
      </c>
      <c r="O7628" s="358">
        <v>0.43835344505265306</v>
      </c>
      <c r="P7628" s="327">
        <v>0.42239917942965044</v>
      </c>
      <c r="Q7628" s="332">
        <v>3.2979664014146773E-2</v>
      </c>
      <c r="R7628" s="358">
        <v>7.4707085497271383E-2</v>
      </c>
      <c r="S7628" s="327">
        <v>5.4031021057826638E-2</v>
      </c>
      <c r="T7628" s="358">
        <v>0.18807581921139879</v>
      </c>
      <c r="U7628" s="358">
        <v>0.31978901524497527</v>
      </c>
      <c r="V7628" s="361">
        <v>3.9892872169166538E-2</v>
      </c>
    </row>
    <row r="7629" spans="1:22" hidden="1" outlineLevel="1">
      <c r="A7629" s="65">
        <v>7620</v>
      </c>
      <c r="B7629" s="117">
        <v>1</v>
      </c>
      <c r="C7629" s="325">
        <v>1.1246707389531148E-4</v>
      </c>
      <c r="D7629" s="358">
        <v>1.0558907202292622E-4</v>
      </c>
      <c r="E7629" s="327">
        <v>1.1489857239983213E-4</v>
      </c>
      <c r="F7629" s="332">
        <v>0</v>
      </c>
      <c r="G7629" s="358">
        <v>0</v>
      </c>
      <c r="H7629" s="327">
        <v>0</v>
      </c>
      <c r="I7629" s="332">
        <v>1.7608616185661673E-4</v>
      </c>
      <c r="J7629" s="358">
        <v>0</v>
      </c>
      <c r="K7629" s="327">
        <v>9.5084997073164795E-5</v>
      </c>
      <c r="L7629" s="336">
        <v>2.0677177565262342E-4</v>
      </c>
      <c r="M7629" s="210">
        <v>1.1415525114155251E-4</v>
      </c>
      <c r="N7629" s="325">
        <v>0.13941630459362989</v>
      </c>
      <c r="O7629" s="358">
        <v>0.37558447219298535</v>
      </c>
      <c r="P7629" s="327">
        <v>0.41809233755751701</v>
      </c>
      <c r="Q7629" s="332">
        <v>3.2979664014146773E-2</v>
      </c>
      <c r="R7629" s="358">
        <v>8.3194692160402844E-2</v>
      </c>
      <c r="S7629" s="327">
        <v>5.0427265287167053E-2</v>
      </c>
      <c r="T7629" s="358">
        <v>0.13818028764085533</v>
      </c>
      <c r="U7629" s="358">
        <v>0.3290549867114374</v>
      </c>
      <c r="V7629" s="361">
        <v>7.0698326248853263E-2</v>
      </c>
    </row>
    <row r="7630" spans="1:22" hidden="1" outlineLevel="1">
      <c r="A7630" s="65">
        <v>7621</v>
      </c>
      <c r="B7630" s="117">
        <v>1</v>
      </c>
      <c r="C7630" s="325">
        <v>1.0966696001818024E-4</v>
      </c>
      <c r="D7630" s="358">
        <v>1.0247836469026775E-4</v>
      </c>
      <c r="E7630" s="327">
        <v>1.1313429489657177E-4</v>
      </c>
      <c r="F7630" s="332">
        <v>0</v>
      </c>
      <c r="G7630" s="358">
        <v>0</v>
      </c>
      <c r="H7630" s="327">
        <v>0</v>
      </c>
      <c r="I7630" s="332">
        <v>1.5156783552215111E-4</v>
      </c>
      <c r="J7630" s="358">
        <v>0</v>
      </c>
      <c r="K7630" s="327">
        <v>9.2113590914628404E-5</v>
      </c>
      <c r="L7630" s="336">
        <v>1.8797434150238492E-4</v>
      </c>
      <c r="M7630" s="210">
        <v>1.1415525114155251E-4</v>
      </c>
      <c r="N7630" s="325">
        <v>0.12359067001813676</v>
      </c>
      <c r="O7630" s="358">
        <v>0.2776790872506848</v>
      </c>
      <c r="P7630" s="327">
        <v>0.36296495933294293</v>
      </c>
      <c r="Q7630" s="332">
        <v>6.5959328028293546E-2</v>
      </c>
      <c r="R7630" s="358">
        <v>9.3572243012444295E-2</v>
      </c>
      <c r="S7630" s="327">
        <v>4.9912443034215687E-2</v>
      </c>
      <c r="T7630" s="358">
        <v>0.10993753392167974</v>
      </c>
      <c r="U7630" s="358">
        <v>0.30363006500468137</v>
      </c>
      <c r="V7630" s="361">
        <v>6.8020885667503472E-2</v>
      </c>
    </row>
    <row r="7631" spans="1:22" hidden="1" outlineLevel="1">
      <c r="A7631" s="65">
        <v>7622</v>
      </c>
      <c r="B7631" s="117">
        <v>1</v>
      </c>
      <c r="C7631" s="325">
        <v>1.0184164177226882E-4</v>
      </c>
      <c r="D7631" s="358">
        <v>1.0366432186084379E-4</v>
      </c>
      <c r="E7631" s="327">
        <v>1.0965763040485277E-4</v>
      </c>
      <c r="F7631" s="332">
        <v>0</v>
      </c>
      <c r="G7631" s="358">
        <v>0</v>
      </c>
      <c r="H7631" s="327">
        <v>0</v>
      </c>
      <c r="I7631" s="332">
        <v>1.3596526421840024E-4</v>
      </c>
      <c r="J7631" s="358">
        <v>0</v>
      </c>
      <c r="K7631" s="327">
        <v>9.2113590914628404E-5</v>
      </c>
      <c r="L7631" s="336">
        <v>1.9032402077116473E-4</v>
      </c>
      <c r="M7631" s="210">
        <v>1.1415525114155251E-4</v>
      </c>
      <c r="N7631" s="325">
        <v>8.9490195516181356E-2</v>
      </c>
      <c r="O7631" s="358">
        <v>0.20015350827272005</v>
      </c>
      <c r="P7631" s="327">
        <v>0.25475935805974614</v>
      </c>
      <c r="Q7631" s="332">
        <v>9.8938992042440319E-2</v>
      </c>
      <c r="R7631" s="358">
        <v>9.7130707610491113E-2</v>
      </c>
      <c r="S7631" s="327">
        <v>6.8243492482333051E-2</v>
      </c>
      <c r="T7631" s="358">
        <v>7.5209407126249031E-2</v>
      </c>
      <c r="U7631" s="358">
        <v>0.29074810467325835</v>
      </c>
      <c r="V7631" s="361">
        <v>1.4911824760456988E-2</v>
      </c>
    </row>
    <row r="7632" spans="1:22" hidden="1" outlineLevel="1">
      <c r="A7632" s="65">
        <v>7623</v>
      </c>
      <c r="B7632" s="117">
        <v>1</v>
      </c>
      <c r="C7632" s="325">
        <v>9.6310166814096625E-5</v>
      </c>
      <c r="D7632" s="358">
        <v>1.021672939570019E-4</v>
      </c>
      <c r="E7632" s="327">
        <v>1.0223728678819884E-4</v>
      </c>
      <c r="F7632" s="332">
        <v>0</v>
      </c>
      <c r="G7632" s="358">
        <v>0</v>
      </c>
      <c r="H7632" s="327">
        <v>0</v>
      </c>
      <c r="I7632" s="332">
        <v>1.136758766416133E-4</v>
      </c>
      <c r="J7632" s="358">
        <v>0</v>
      </c>
      <c r="K7632" s="327">
        <v>9.5084997073164795E-5</v>
      </c>
      <c r="L7632" s="336">
        <v>2.1382081345896285E-4</v>
      </c>
      <c r="M7632" s="210">
        <v>1.1415525114155251E-4</v>
      </c>
      <c r="N7632" s="325">
        <v>4.4462497140671152E-2</v>
      </c>
      <c r="O7632" s="358">
        <v>0.12364719158172979</v>
      </c>
      <c r="P7632" s="327">
        <v>0.11794170766461838</v>
      </c>
      <c r="Q7632" s="332">
        <v>9.8938992042440319E-2</v>
      </c>
      <c r="R7632" s="358">
        <v>0.1046904890727384</v>
      </c>
      <c r="S7632" s="327">
        <v>6.9273136988235798E-2</v>
      </c>
      <c r="T7632" s="358">
        <v>3.6087963085613232E-2</v>
      </c>
      <c r="U7632" s="358">
        <v>0.23605627309072552</v>
      </c>
      <c r="V7632" s="361">
        <v>2.165466913299214E-3</v>
      </c>
    </row>
    <row r="7633" spans="1:22" hidden="1" outlineLevel="1">
      <c r="A7633" s="65">
        <v>7624</v>
      </c>
      <c r="B7633" s="117">
        <v>1</v>
      </c>
      <c r="C7633" s="325">
        <v>9.7722724261042291E-5</v>
      </c>
      <c r="D7633" s="358">
        <v>9.8220584028691448E-5</v>
      </c>
      <c r="E7633" s="327">
        <v>1.0695932363516044E-4</v>
      </c>
      <c r="F7633" s="332">
        <v>0</v>
      </c>
      <c r="G7633" s="358">
        <v>0</v>
      </c>
      <c r="H7633" s="327">
        <v>0</v>
      </c>
      <c r="I7633" s="332">
        <v>1.136758766416133E-4</v>
      </c>
      <c r="J7633" s="358">
        <v>0</v>
      </c>
      <c r="K7633" s="327">
        <v>9.8056403231701241E-5</v>
      </c>
      <c r="L7633" s="336">
        <v>2.2321953053408208E-4</v>
      </c>
      <c r="M7633" s="210">
        <v>1.1415525114155251E-4</v>
      </c>
      <c r="N7633" s="325">
        <v>5.0868111135513611E-3</v>
      </c>
      <c r="O7633" s="358">
        <v>1.8861532367597737E-2</v>
      </c>
      <c r="P7633" s="327">
        <v>1.4915407678648167E-2</v>
      </c>
      <c r="Q7633" s="332">
        <v>9.8938992042440319E-2</v>
      </c>
      <c r="R7633" s="358">
        <v>0.11645680777882512</v>
      </c>
      <c r="S7633" s="327">
        <v>6.3677609425148038E-2</v>
      </c>
      <c r="T7633" s="358">
        <v>4.9267914821228505E-2</v>
      </c>
      <c r="U7633" s="358">
        <v>0.21582933537735075</v>
      </c>
      <c r="V7633" s="361">
        <v>0</v>
      </c>
    </row>
    <row r="7634" spans="1:22" hidden="1" outlineLevel="1">
      <c r="A7634" s="65">
        <v>7625</v>
      </c>
      <c r="B7634" s="117">
        <v>1</v>
      </c>
      <c r="C7634" s="325">
        <v>9.7278956213550505E-5</v>
      </c>
      <c r="D7634" s="358">
        <v>9.9814821536678926E-5</v>
      </c>
      <c r="E7634" s="327">
        <v>1.0638852797234091E-4</v>
      </c>
      <c r="F7634" s="332">
        <v>0</v>
      </c>
      <c r="G7634" s="358">
        <v>0</v>
      </c>
      <c r="H7634" s="327">
        <v>0</v>
      </c>
      <c r="I7634" s="332">
        <v>1.203626929146494E-4</v>
      </c>
      <c r="J7634" s="358">
        <v>0</v>
      </c>
      <c r="K7634" s="327">
        <v>1.1588484018291963E-4</v>
      </c>
      <c r="L7634" s="336">
        <v>2.2321953053408208E-4</v>
      </c>
      <c r="M7634" s="210">
        <v>1.1415525114155251E-4</v>
      </c>
      <c r="N7634" s="325">
        <v>0</v>
      </c>
      <c r="O7634" s="358">
        <v>0</v>
      </c>
      <c r="P7634" s="327">
        <v>0</v>
      </c>
      <c r="Q7634" s="332">
        <v>9.8938992042440319E-2</v>
      </c>
      <c r="R7634" s="358">
        <v>0.12644920371305585</v>
      </c>
      <c r="S7634" s="327">
        <v>6.5222076184002151E-2</v>
      </c>
      <c r="T7634" s="358">
        <v>9.4560923563461921E-2</v>
      </c>
      <c r="U7634" s="358">
        <v>0.2436272497767373</v>
      </c>
      <c r="V7634" s="361">
        <v>0</v>
      </c>
    </row>
    <row r="7635" spans="1:22" hidden="1" outlineLevel="1">
      <c r="A7635" s="65">
        <v>7626</v>
      </c>
      <c r="B7635" s="117">
        <v>1</v>
      </c>
      <c r="C7635" s="325">
        <v>9.9916563481741095E-5</v>
      </c>
      <c r="D7635" s="358">
        <v>1.1235486047145841E-4</v>
      </c>
      <c r="E7635" s="327">
        <v>1.1098083853229807E-4</v>
      </c>
      <c r="F7635" s="332">
        <v>0</v>
      </c>
      <c r="G7635" s="358">
        <v>0</v>
      </c>
      <c r="H7635" s="327">
        <v>0</v>
      </c>
      <c r="I7635" s="332">
        <v>1.3373632546072155E-4</v>
      </c>
      <c r="J7635" s="358">
        <v>0</v>
      </c>
      <c r="K7635" s="327">
        <v>1.1885624634145602E-4</v>
      </c>
      <c r="L7635" s="336">
        <v>1.644775488145868E-4</v>
      </c>
      <c r="M7635" s="210">
        <v>1.1415525114155251E-4</v>
      </c>
      <c r="N7635" s="325">
        <v>0</v>
      </c>
      <c r="O7635" s="358">
        <v>0</v>
      </c>
      <c r="P7635" s="327">
        <v>0</v>
      </c>
      <c r="Q7635" s="332">
        <v>6.5959328028293546E-2</v>
      </c>
      <c r="R7635" s="358">
        <v>0.11993180110822672</v>
      </c>
      <c r="S7635" s="327">
        <v>5.3516198804875272E-2</v>
      </c>
      <c r="T7635" s="358">
        <v>0.10376596922008209</v>
      </c>
      <c r="U7635" s="358">
        <v>0.32995898392767758</v>
      </c>
      <c r="V7635" s="361">
        <v>0</v>
      </c>
    </row>
    <row r="7636" spans="1:22" hidden="1" outlineLevel="1">
      <c r="A7636" s="65">
        <v>7627</v>
      </c>
      <c r="B7636" s="117">
        <v>1</v>
      </c>
      <c r="C7636" s="325">
        <v>1.1200455508524962E-4</v>
      </c>
      <c r="D7636" s="358">
        <v>1.2705295261826972E-4</v>
      </c>
      <c r="E7636" s="327">
        <v>1.2661285611633303E-4</v>
      </c>
      <c r="F7636" s="332">
        <v>0</v>
      </c>
      <c r="G7636" s="358">
        <v>0</v>
      </c>
      <c r="H7636" s="327">
        <v>0</v>
      </c>
      <c r="I7636" s="332">
        <v>1.5156783552215111E-4</v>
      </c>
      <c r="J7636" s="358">
        <v>0</v>
      </c>
      <c r="K7636" s="327">
        <v>1.3074187097560162E-4</v>
      </c>
      <c r="L7636" s="336">
        <v>1.1748396343899057E-4</v>
      </c>
      <c r="M7636" s="210">
        <v>1.1415525114155251E-4</v>
      </c>
      <c r="N7636" s="325">
        <v>0</v>
      </c>
      <c r="O7636" s="358">
        <v>0</v>
      </c>
      <c r="P7636" s="327">
        <v>0</v>
      </c>
      <c r="Q7636" s="332">
        <v>6.5959328028293546E-2</v>
      </c>
      <c r="R7636" s="358">
        <v>0.14598758130809766</v>
      </c>
      <c r="S7636" s="327">
        <v>5.1009604759495737E-2</v>
      </c>
      <c r="T7636" s="358">
        <v>0.13462379272807024</v>
      </c>
      <c r="U7636" s="358">
        <v>0.46985255314085045</v>
      </c>
      <c r="V7636" s="361">
        <v>0</v>
      </c>
    </row>
    <row r="7637" spans="1:22" hidden="1" outlineLevel="1">
      <c r="A7637" s="65">
        <v>7628</v>
      </c>
      <c r="B7637" s="117">
        <v>1</v>
      </c>
      <c r="C7637" s="325">
        <v>1.1426089684784868E-4</v>
      </c>
      <c r="D7637" s="358">
        <v>1.3189399090471948E-4</v>
      </c>
      <c r="E7637" s="327">
        <v>1.2859766830750096E-4</v>
      </c>
      <c r="F7637" s="332">
        <v>0</v>
      </c>
      <c r="G7637" s="358">
        <v>0</v>
      </c>
      <c r="H7637" s="327">
        <v>0</v>
      </c>
      <c r="I7637" s="332">
        <v>1.6717040682590195E-4</v>
      </c>
      <c r="J7637" s="358">
        <v>0</v>
      </c>
      <c r="K7637" s="327">
        <v>1.4857030792682002E-4</v>
      </c>
      <c r="L7637" s="336">
        <v>8.811297257924293E-5</v>
      </c>
      <c r="M7637" s="210">
        <v>1.1415525114155251E-4</v>
      </c>
      <c r="N7637" s="325">
        <v>0</v>
      </c>
      <c r="O7637" s="358">
        <v>0</v>
      </c>
      <c r="P7637" s="327">
        <v>0</v>
      </c>
      <c r="Q7637" s="332">
        <v>6.5959328028293546E-2</v>
      </c>
      <c r="R7637" s="358">
        <v>0.14823110971395223</v>
      </c>
      <c r="S7637" s="327">
        <v>5.8799455773143591E-2</v>
      </c>
      <c r="T7637" s="358">
        <v>0.16056528503309075</v>
      </c>
      <c r="U7637" s="358">
        <v>0.50092745744910783</v>
      </c>
      <c r="V7637" s="361">
        <v>0</v>
      </c>
    </row>
    <row r="7638" spans="1:22" hidden="1" outlineLevel="1">
      <c r="A7638" s="65">
        <v>7629</v>
      </c>
      <c r="B7638" s="117">
        <v>1</v>
      </c>
      <c r="C7638" s="325">
        <v>1.1135452864948701E-4</v>
      </c>
      <c r="D7638" s="358">
        <v>1.3072747565497255E-4</v>
      </c>
      <c r="E7638" s="327">
        <v>1.2920738185642183E-4</v>
      </c>
      <c r="F7638" s="332">
        <v>0</v>
      </c>
      <c r="G7638" s="358">
        <v>0</v>
      </c>
      <c r="H7638" s="327">
        <v>0</v>
      </c>
      <c r="I7638" s="332">
        <v>1.7162828434125931E-4</v>
      </c>
      <c r="J7638" s="358">
        <v>0</v>
      </c>
      <c r="K7638" s="327">
        <v>1.4559890176828365E-4</v>
      </c>
      <c r="L7638" s="336">
        <v>5.8741981719495287E-5</v>
      </c>
      <c r="M7638" s="210">
        <v>1.1415525114155251E-4</v>
      </c>
      <c r="N7638" s="325">
        <v>0</v>
      </c>
      <c r="O7638" s="358">
        <v>0</v>
      </c>
      <c r="P7638" s="327">
        <v>0</v>
      </c>
      <c r="Q7638" s="332">
        <v>3.2979664014146773E-2</v>
      </c>
      <c r="R7638" s="358">
        <v>0.15048700340032026</v>
      </c>
      <c r="S7638" s="327">
        <v>7.2252351569256495E-2</v>
      </c>
      <c r="T7638" s="358">
        <v>0.15889164036825071</v>
      </c>
      <c r="U7638" s="358">
        <v>0.51019342891556996</v>
      </c>
      <c r="V7638" s="361">
        <v>0</v>
      </c>
    </row>
    <row r="7639" spans="1:22" hidden="1" outlineLevel="1">
      <c r="A7639" s="65">
        <v>7630</v>
      </c>
      <c r="B7639" s="117">
        <v>1</v>
      </c>
      <c r="C7639" s="325">
        <v>1.0271042710468231E-4</v>
      </c>
      <c r="D7639" s="358">
        <v>1.2417554833556063E-4</v>
      </c>
      <c r="E7639" s="327">
        <v>1.2036004908271904E-4</v>
      </c>
      <c r="F7639" s="332">
        <v>0</v>
      </c>
      <c r="G7639" s="358">
        <v>0</v>
      </c>
      <c r="H7639" s="327">
        <v>0</v>
      </c>
      <c r="I7639" s="332">
        <v>1.6717040682590195E-4</v>
      </c>
      <c r="J7639" s="358">
        <v>0</v>
      </c>
      <c r="K7639" s="327">
        <v>1.3965608945121081E-4</v>
      </c>
      <c r="L7639" s="336">
        <v>3.7594868300476983E-5</v>
      </c>
      <c r="M7639" s="210">
        <v>1.1415525114155251E-4</v>
      </c>
      <c r="N7639" s="325">
        <v>0</v>
      </c>
      <c r="O7639" s="358">
        <v>0</v>
      </c>
      <c r="P7639" s="327">
        <v>0</v>
      </c>
      <c r="Q7639" s="332">
        <v>6.5959328028293546E-2</v>
      </c>
      <c r="R7639" s="358">
        <v>0.15888645940089158</v>
      </c>
      <c r="S7639" s="327">
        <v>8.3510923914809326E-2</v>
      </c>
      <c r="T7639" s="358">
        <v>0.10470739434405461</v>
      </c>
      <c r="U7639" s="358">
        <v>0.4364046561399626</v>
      </c>
      <c r="V7639" s="361">
        <v>0</v>
      </c>
    </row>
    <row r="7640" spans="1:22" hidden="1" outlineLevel="1">
      <c r="A7640" s="65">
        <v>7631</v>
      </c>
      <c r="B7640" s="117">
        <v>1</v>
      </c>
      <c r="C7640" s="325">
        <v>9.5122618517991858E-5</v>
      </c>
      <c r="D7640" s="358">
        <v>1.1742920180785755E-4</v>
      </c>
      <c r="E7640" s="327">
        <v>1.0964465777615234E-4</v>
      </c>
      <c r="F7640" s="332">
        <v>0</v>
      </c>
      <c r="G7640" s="358">
        <v>0</v>
      </c>
      <c r="H7640" s="327">
        <v>0</v>
      </c>
      <c r="I7640" s="332">
        <v>1.7162828434125931E-4</v>
      </c>
      <c r="J7640" s="358">
        <v>0</v>
      </c>
      <c r="K7640" s="327">
        <v>1.2777046481706524E-4</v>
      </c>
      <c r="L7640" s="336">
        <v>2.3496792687798115E-5</v>
      </c>
      <c r="M7640" s="210">
        <v>1.1415525114155251E-4</v>
      </c>
      <c r="N7640" s="325">
        <v>0</v>
      </c>
      <c r="O7640" s="358">
        <v>0</v>
      </c>
      <c r="P7640" s="327">
        <v>0</v>
      </c>
      <c r="Q7640" s="332">
        <v>3.2979664014146773E-2</v>
      </c>
      <c r="R7640" s="358">
        <v>0.17272691935492568</v>
      </c>
      <c r="S7640" s="327">
        <v>8.2548796628283891E-2</v>
      </c>
      <c r="T7640" s="358">
        <v>9.6234568228301939E-2</v>
      </c>
      <c r="U7640" s="358">
        <v>0.31809402046452484</v>
      </c>
      <c r="V7640" s="361">
        <v>0</v>
      </c>
    </row>
    <row r="7641" spans="1:22" hidden="1" outlineLevel="1">
      <c r="A7641" s="65">
        <v>7632</v>
      </c>
      <c r="B7641" s="117">
        <v>1</v>
      </c>
      <c r="C7641" s="325">
        <v>8.7853572894992676E-5</v>
      </c>
      <c r="D7641" s="358">
        <v>1.0807763788905301E-4</v>
      </c>
      <c r="E7641" s="327">
        <v>1.0044706402753757E-4</v>
      </c>
      <c r="F7641" s="332">
        <v>0</v>
      </c>
      <c r="G7641" s="358">
        <v>0</v>
      </c>
      <c r="H7641" s="327">
        <v>0</v>
      </c>
      <c r="I7641" s="332">
        <v>1.6939934558358061E-4</v>
      </c>
      <c r="J7641" s="358">
        <v>0</v>
      </c>
      <c r="K7641" s="327">
        <v>1.366846832926744E-4</v>
      </c>
      <c r="L7641" s="336">
        <v>9.3987170751192458E-6</v>
      </c>
      <c r="M7641" s="210">
        <v>1.1415525114155251E-4</v>
      </c>
      <c r="N7641" s="325">
        <v>0</v>
      </c>
      <c r="O7641" s="358">
        <v>0</v>
      </c>
      <c r="P7641" s="327">
        <v>0</v>
      </c>
      <c r="Q7641" s="332">
        <v>6.5959328028293546E-2</v>
      </c>
      <c r="R7641" s="358">
        <v>0.16866860306853609</v>
      </c>
      <c r="S7641" s="327">
        <v>7.849773582405023E-2</v>
      </c>
      <c r="T7641" s="358">
        <v>3.797081333355827E-2</v>
      </c>
      <c r="U7641" s="358">
        <v>0.25696120871628042</v>
      </c>
      <c r="V7641" s="361">
        <v>0</v>
      </c>
    </row>
    <row r="7642" spans="1:22" hidden="1" outlineLevel="1">
      <c r="A7642" s="65">
        <v>7633</v>
      </c>
      <c r="B7642" s="117">
        <v>1</v>
      </c>
      <c r="C7642" s="325">
        <v>8.0347017612772536E-5</v>
      </c>
      <c r="D7642" s="358">
        <v>9.9231563911805461E-5</v>
      </c>
      <c r="E7642" s="327">
        <v>9.2352143718460539E-5</v>
      </c>
      <c r="F7642" s="332">
        <v>0</v>
      </c>
      <c r="G7642" s="358">
        <v>0</v>
      </c>
      <c r="H7642" s="327">
        <v>0</v>
      </c>
      <c r="I7642" s="332">
        <v>1.6494146806822325E-4</v>
      </c>
      <c r="J7642" s="358">
        <v>0</v>
      </c>
      <c r="K7642" s="327">
        <v>1.6045593256096565E-4</v>
      </c>
      <c r="L7642" s="336">
        <v>5.8741981719495289E-6</v>
      </c>
      <c r="M7642" s="210">
        <v>1.1415525114155251E-4</v>
      </c>
      <c r="N7642" s="325">
        <v>0</v>
      </c>
      <c r="O7642" s="358">
        <v>0</v>
      </c>
      <c r="P7642" s="327">
        <v>0</v>
      </c>
      <c r="Q7642" s="332">
        <v>3.2979664014146773E-2</v>
      </c>
      <c r="R7642" s="358">
        <v>0.15324043997435921</v>
      </c>
      <c r="S7642" s="327">
        <v>6.4665052213740581E-2</v>
      </c>
      <c r="T7642" s="358">
        <v>1.6004227107532826E-2</v>
      </c>
      <c r="U7642" s="358">
        <v>0.22871129570877377</v>
      </c>
      <c r="V7642" s="361">
        <v>0</v>
      </c>
    </row>
    <row r="7643" spans="1:22" hidden="1" outlineLevel="1">
      <c r="A7643" s="65">
        <v>7634</v>
      </c>
      <c r="B7643" s="117">
        <v>1</v>
      </c>
      <c r="C7643" s="325">
        <v>7.502805129706119E-5</v>
      </c>
      <c r="D7643" s="358">
        <v>9.1746424392596002E-5</v>
      </c>
      <c r="E7643" s="327">
        <v>8.1831341842400493E-5</v>
      </c>
      <c r="F7643" s="332">
        <v>0</v>
      </c>
      <c r="G7643" s="358">
        <v>0</v>
      </c>
      <c r="H7643" s="327">
        <v>0</v>
      </c>
      <c r="I7643" s="332">
        <v>1.6717040682590195E-4</v>
      </c>
      <c r="J7643" s="358">
        <v>0</v>
      </c>
      <c r="K7643" s="327">
        <v>1.6937015103657481E-4</v>
      </c>
      <c r="L7643" s="336">
        <v>2.3496792687798115E-6</v>
      </c>
      <c r="M7643" s="210">
        <v>1.1415525114155251E-4</v>
      </c>
      <c r="N7643" s="325">
        <v>0</v>
      </c>
      <c r="O7643" s="358">
        <v>0</v>
      </c>
      <c r="P7643" s="327">
        <v>0</v>
      </c>
      <c r="Q7643" s="332">
        <v>3.2979664014146773E-2</v>
      </c>
      <c r="R7643" s="358">
        <v>0.1470382010984124</v>
      </c>
      <c r="S7643" s="327">
        <v>6.5247391686069259E-2</v>
      </c>
      <c r="T7643" s="358">
        <v>1.2029321028537742E-2</v>
      </c>
      <c r="U7643" s="358">
        <v>0.20351237330607785</v>
      </c>
      <c r="V7643" s="361">
        <v>0</v>
      </c>
    </row>
    <row r="7644" spans="1:22" hidden="1" outlineLevel="1">
      <c r="A7644" s="65">
        <v>7635</v>
      </c>
      <c r="B7644" s="117">
        <v>1</v>
      </c>
      <c r="C7644" s="325">
        <v>7.0496617009292993E-5</v>
      </c>
      <c r="D7644" s="358">
        <v>8.4708449052456192E-5</v>
      </c>
      <c r="E7644" s="327">
        <v>7.5682315838390053E-5</v>
      </c>
      <c r="F7644" s="332">
        <v>0</v>
      </c>
      <c r="G7644" s="358">
        <v>0</v>
      </c>
      <c r="H7644" s="327">
        <v>0</v>
      </c>
      <c r="I7644" s="332">
        <v>1.6939934558358061E-4</v>
      </c>
      <c r="J7644" s="358">
        <v>0</v>
      </c>
      <c r="K7644" s="327">
        <v>1.8125577567072043E-4</v>
      </c>
      <c r="L7644" s="336">
        <v>1.1748396343899057E-6</v>
      </c>
      <c r="M7644" s="210">
        <v>1.1415525114155251E-4</v>
      </c>
      <c r="N7644" s="325">
        <v>0</v>
      </c>
      <c r="O7644" s="358">
        <v>0</v>
      </c>
      <c r="P7644" s="327">
        <v>0</v>
      </c>
      <c r="Q7644" s="332">
        <v>6.5959328028293546E-2</v>
      </c>
      <c r="R7644" s="358">
        <v>0.14658305263836952</v>
      </c>
      <c r="S7644" s="327">
        <v>6.1128813662458321E-2</v>
      </c>
      <c r="T7644" s="358">
        <v>1.1087895904565227E-2</v>
      </c>
      <c r="U7644" s="358">
        <v>0.1989923872248768</v>
      </c>
      <c r="V7644" s="361">
        <v>0</v>
      </c>
    </row>
    <row r="7645" spans="1:22" hidden="1" outlineLevel="1">
      <c r="A7645" s="65">
        <v>7636</v>
      </c>
      <c r="B7645" s="117">
        <v>1</v>
      </c>
      <c r="C7645" s="325">
        <v>6.7846509232722356E-5</v>
      </c>
      <c r="D7645" s="358">
        <v>8.0567319915854593E-5</v>
      </c>
      <c r="E7645" s="327">
        <v>7.1621883055151094E-5</v>
      </c>
      <c r="F7645" s="332">
        <v>0</v>
      </c>
      <c r="G7645" s="358">
        <v>0</v>
      </c>
      <c r="H7645" s="327">
        <v>0</v>
      </c>
      <c r="I7645" s="332">
        <v>1.7608616185661673E-4</v>
      </c>
      <c r="J7645" s="358">
        <v>0</v>
      </c>
      <c r="K7645" s="327">
        <v>1.7828436951218402E-4</v>
      </c>
      <c r="L7645" s="336">
        <v>1.409807561267887E-5</v>
      </c>
      <c r="M7645" s="210">
        <v>1.1415525114155251E-4</v>
      </c>
      <c r="N7645" s="325">
        <v>0</v>
      </c>
      <c r="O7645" s="358">
        <v>0</v>
      </c>
      <c r="P7645" s="327">
        <v>0</v>
      </c>
      <c r="Q7645" s="332">
        <v>6.5959328028293546E-2</v>
      </c>
      <c r="R7645" s="358">
        <v>0.13416223331309296</v>
      </c>
      <c r="S7645" s="327">
        <v>4.6713790579819982E-2</v>
      </c>
      <c r="T7645" s="358">
        <v>9.5188540312776942E-3</v>
      </c>
      <c r="U7645" s="358">
        <v>0.18068644359601249</v>
      </c>
      <c r="V7645" s="361">
        <v>0</v>
      </c>
    </row>
    <row r="7646" spans="1:22" hidden="1" outlineLevel="1">
      <c r="A7646" s="65">
        <v>7637</v>
      </c>
      <c r="B7646" s="117">
        <v>1</v>
      </c>
      <c r="C7646" s="325">
        <v>6.6483953819296895E-5</v>
      </c>
      <c r="D7646" s="358">
        <v>7.8312057099677192E-5</v>
      </c>
      <c r="E7646" s="327">
        <v>6.9753824522287165E-5</v>
      </c>
      <c r="F7646" s="332">
        <v>0</v>
      </c>
      <c r="G7646" s="358">
        <v>0</v>
      </c>
      <c r="H7646" s="327">
        <v>0</v>
      </c>
      <c r="I7646" s="332">
        <v>1.7831510061429539E-4</v>
      </c>
      <c r="J7646" s="358">
        <v>0</v>
      </c>
      <c r="K7646" s="327">
        <v>1.9016999414632964E-4</v>
      </c>
      <c r="L7646" s="336">
        <v>3.7594868300476983E-5</v>
      </c>
      <c r="M7646" s="210">
        <v>1.1415525114155251E-4</v>
      </c>
      <c r="N7646" s="325">
        <v>0</v>
      </c>
      <c r="O7646" s="358">
        <v>0</v>
      </c>
      <c r="P7646" s="327">
        <v>0</v>
      </c>
      <c r="Q7646" s="332">
        <v>6.5959328028293546E-2</v>
      </c>
      <c r="R7646" s="358">
        <v>0.113440448770197</v>
      </c>
      <c r="S7646" s="327">
        <v>3.5970040487218538E-2</v>
      </c>
      <c r="T7646" s="358">
        <v>7.4267982002276505E-3</v>
      </c>
      <c r="U7646" s="358">
        <v>0.16656148709225918</v>
      </c>
      <c r="V7646" s="361">
        <v>0</v>
      </c>
    </row>
    <row r="7647" spans="1:22" hidden="1" outlineLevel="1">
      <c r="A7647" s="65">
        <v>7638</v>
      </c>
      <c r="B7647" s="117">
        <v>1</v>
      </c>
      <c r="C7647" s="325">
        <v>6.6165190855605613E-5</v>
      </c>
      <c r="D7647" s="358">
        <v>7.7942660603924001E-5</v>
      </c>
      <c r="E7647" s="327">
        <v>6.8819795255855193E-5</v>
      </c>
      <c r="F7647" s="332">
        <v>0</v>
      </c>
      <c r="G7647" s="358">
        <v>0</v>
      </c>
      <c r="H7647" s="327">
        <v>0</v>
      </c>
      <c r="I7647" s="332">
        <v>1.7608616185661673E-4</v>
      </c>
      <c r="J7647" s="358">
        <v>0</v>
      </c>
      <c r="K7647" s="327">
        <v>1.8719858798779324E-4</v>
      </c>
      <c r="L7647" s="336">
        <v>9.3987170751192462E-5</v>
      </c>
      <c r="M7647" s="210">
        <v>1.1415525114155251E-4</v>
      </c>
      <c r="N7647" s="325">
        <v>0</v>
      </c>
      <c r="O7647" s="358">
        <v>2.4928432205170606E-4</v>
      </c>
      <c r="P7647" s="327">
        <v>0</v>
      </c>
      <c r="Q7647" s="332">
        <v>6.5959328028293546E-2</v>
      </c>
      <c r="R7647" s="358">
        <v>9.5938773501744443E-2</v>
      </c>
      <c r="S7647" s="327">
        <v>3.8544151751975383E-2</v>
      </c>
      <c r="T7647" s="358">
        <v>8.6820316988576764E-3</v>
      </c>
      <c r="U7647" s="358">
        <v>0.16079850483872782</v>
      </c>
      <c r="V7647" s="361">
        <v>0</v>
      </c>
    </row>
    <row r="7648" spans="1:22" hidden="1" outlineLevel="1">
      <c r="A7648" s="65">
        <v>7639</v>
      </c>
      <c r="B7648" s="117">
        <v>1</v>
      </c>
      <c r="C7648" s="325">
        <v>6.7790256945012128E-5</v>
      </c>
      <c r="D7648" s="358">
        <v>7.9906294607664656E-5</v>
      </c>
      <c r="E7648" s="327">
        <v>7.0259757041604473E-5</v>
      </c>
      <c r="F7648" s="332">
        <v>0</v>
      </c>
      <c r="G7648" s="358">
        <v>0</v>
      </c>
      <c r="H7648" s="327">
        <v>0</v>
      </c>
      <c r="I7648" s="332">
        <v>1.7385722309893803E-4</v>
      </c>
      <c r="J7648" s="358">
        <v>0</v>
      </c>
      <c r="K7648" s="327">
        <v>1.8719858798779324E-4</v>
      </c>
      <c r="L7648" s="336">
        <v>1.8210014333043539E-4</v>
      </c>
      <c r="M7648" s="210">
        <v>1.1415525114155251E-4</v>
      </c>
      <c r="N7648" s="325">
        <v>5.6520123483904013E-4</v>
      </c>
      <c r="O7648" s="358">
        <v>5.8025313229609563E-2</v>
      </c>
      <c r="P7648" s="327">
        <v>2.3474818309211751E-2</v>
      </c>
      <c r="Q7648" s="332">
        <v>9.8938992042440319E-2</v>
      </c>
      <c r="R7648" s="358">
        <v>7.4578346306671511E-2</v>
      </c>
      <c r="S7648" s="327">
        <v>4.8773079591625447E-2</v>
      </c>
      <c r="T7648" s="358">
        <v>9.9372651974877022E-3</v>
      </c>
      <c r="U7648" s="358">
        <v>0.161476502750908</v>
      </c>
      <c r="V7648" s="361">
        <v>0</v>
      </c>
    </row>
    <row r="7649" spans="1:22" hidden="1" outlineLevel="1">
      <c r="A7649" s="65">
        <v>7640</v>
      </c>
      <c r="B7649" s="117">
        <v>1</v>
      </c>
      <c r="C7649" s="325">
        <v>7.1490407425506982E-5</v>
      </c>
      <c r="D7649" s="358">
        <v>8.381412069431688E-5</v>
      </c>
      <c r="E7649" s="327">
        <v>7.2413213405878173E-5</v>
      </c>
      <c r="F7649" s="332">
        <v>0</v>
      </c>
      <c r="G7649" s="358">
        <v>0</v>
      </c>
      <c r="H7649" s="327">
        <v>0</v>
      </c>
      <c r="I7649" s="332">
        <v>1.6939934558358061E-4</v>
      </c>
      <c r="J7649" s="358">
        <v>0</v>
      </c>
      <c r="K7649" s="327">
        <v>1.7234155719511124E-4</v>
      </c>
      <c r="L7649" s="336">
        <v>1.5860335064263727E-4</v>
      </c>
      <c r="M7649" s="210">
        <v>1.1415525114155251E-4</v>
      </c>
      <c r="N7649" s="325">
        <v>2.8636862565178028E-2</v>
      </c>
      <c r="O7649" s="358">
        <v>0.24183270215814032</v>
      </c>
      <c r="P7649" s="327">
        <v>0.15689162759913319</v>
      </c>
      <c r="Q7649" s="332">
        <v>9.8938992042440319E-2</v>
      </c>
      <c r="R7649" s="358">
        <v>5.0382826581717388E-2</v>
      </c>
      <c r="S7649" s="327">
        <v>3.9506279038500805E-2</v>
      </c>
      <c r="T7649" s="358">
        <v>1.1087895904565227E-2</v>
      </c>
      <c r="U7649" s="358">
        <v>0.17209847004173046</v>
      </c>
      <c r="V7649" s="361">
        <v>0</v>
      </c>
    </row>
    <row r="7650" spans="1:22" hidden="1" outlineLevel="1">
      <c r="A7650" s="65">
        <v>7641</v>
      </c>
      <c r="B7650" s="117">
        <v>1</v>
      </c>
      <c r="C7650" s="325">
        <v>7.4159265964647705E-5</v>
      </c>
      <c r="D7650" s="358">
        <v>8.5622219331424619E-5</v>
      </c>
      <c r="E7650" s="327">
        <v>7.4436943483147434E-5</v>
      </c>
      <c r="F7650" s="332">
        <v>0</v>
      </c>
      <c r="G7650" s="358">
        <v>0</v>
      </c>
      <c r="H7650" s="327">
        <v>0</v>
      </c>
      <c r="I7650" s="332">
        <v>1.6939934558358061E-4</v>
      </c>
      <c r="J7650" s="358">
        <v>0</v>
      </c>
      <c r="K7650" s="327">
        <v>1.5451312024389281E-4</v>
      </c>
      <c r="L7650" s="336">
        <v>1.4685495429873823E-4</v>
      </c>
      <c r="M7650" s="210">
        <v>1.1415525114155251E-4</v>
      </c>
      <c r="N7650" s="325">
        <v>8.3084581521338907E-2</v>
      </c>
      <c r="O7650" s="358">
        <v>0.41894160820850446</v>
      </c>
      <c r="P7650" s="327">
        <v>0.31538551131035186</v>
      </c>
      <c r="Q7650" s="332">
        <v>3.2979664014146773E-2</v>
      </c>
      <c r="R7650" s="358">
        <v>4.5438877202948265E-2</v>
      </c>
      <c r="S7650" s="327">
        <v>2.1487500185202884E-2</v>
      </c>
      <c r="T7650" s="358">
        <v>1.3284554527167768E-2</v>
      </c>
      <c r="U7650" s="358">
        <v>0.17616645751481141</v>
      </c>
      <c r="V7650" s="361">
        <v>0</v>
      </c>
    </row>
    <row r="7651" spans="1:22" hidden="1" outlineLevel="1">
      <c r="A7651" s="65">
        <v>7642</v>
      </c>
      <c r="B7651" s="117">
        <v>1</v>
      </c>
      <c r="C7651" s="325">
        <v>7.9690740922819901E-5</v>
      </c>
      <c r="D7651" s="358">
        <v>9.7248487987235677E-5</v>
      </c>
      <c r="E7651" s="327">
        <v>8.3855071919669753E-5</v>
      </c>
      <c r="F7651" s="332">
        <v>0</v>
      </c>
      <c r="G7651" s="358">
        <v>0</v>
      </c>
      <c r="H7651" s="327">
        <v>0</v>
      </c>
      <c r="I7651" s="332">
        <v>1.6717040682590195E-4</v>
      </c>
      <c r="J7651" s="358">
        <v>0</v>
      </c>
      <c r="K7651" s="327">
        <v>1.4262749560974724E-4</v>
      </c>
      <c r="L7651" s="336">
        <v>1.644775488145868E-4</v>
      </c>
      <c r="M7651" s="210">
        <v>1.1415525114155251E-4</v>
      </c>
      <c r="N7651" s="325">
        <v>0.1158662531420032</v>
      </c>
      <c r="O7651" s="358">
        <v>0.47827237033348019</v>
      </c>
      <c r="P7651" s="327">
        <v>0.40783250637435031</v>
      </c>
      <c r="Q7651" s="332">
        <v>3.2979664014146773E-2</v>
      </c>
      <c r="R7651" s="358">
        <v>4.9281563902682859E-2</v>
      </c>
      <c r="S7651" s="327">
        <v>8.6844610807959646E-3</v>
      </c>
      <c r="T7651" s="358">
        <v>2.2698805766892961E-2</v>
      </c>
      <c r="U7651" s="358">
        <v>0.21842832737404139</v>
      </c>
      <c r="V7651" s="361">
        <v>3.1677320958472421E-2</v>
      </c>
    </row>
    <row r="7652" spans="1:22" hidden="1" outlineLevel="1">
      <c r="A7652" s="65">
        <v>7643</v>
      </c>
      <c r="B7652" s="117">
        <v>1</v>
      </c>
      <c r="C7652" s="325">
        <v>8.4322179277628492E-5</v>
      </c>
      <c r="D7652" s="358">
        <v>1.0280887734436271E-4</v>
      </c>
      <c r="E7652" s="327">
        <v>9.1145689249319249E-5</v>
      </c>
      <c r="F7652" s="332">
        <v>0</v>
      </c>
      <c r="G7652" s="358">
        <v>0</v>
      </c>
      <c r="H7652" s="327">
        <v>0</v>
      </c>
      <c r="I7652" s="332">
        <v>1.6494146806822325E-4</v>
      </c>
      <c r="J7652" s="358">
        <v>0</v>
      </c>
      <c r="K7652" s="327">
        <v>1.3965608945121081E-4</v>
      </c>
      <c r="L7652" s="336">
        <v>1.8797434150238492E-4</v>
      </c>
      <c r="M7652" s="210">
        <v>1.1415525114155251E-4</v>
      </c>
      <c r="N7652" s="325">
        <v>0.14261911159105112</v>
      </c>
      <c r="O7652" s="358">
        <v>0.51030067706952653</v>
      </c>
      <c r="P7652" s="327">
        <v>0.46779958733624549</v>
      </c>
      <c r="Q7652" s="332">
        <v>3.2979664014146773E-2</v>
      </c>
      <c r="R7652" s="358">
        <v>5.6690189120582601E-2</v>
      </c>
      <c r="S7652" s="327">
        <v>2.0592890118054769E-3</v>
      </c>
      <c r="T7652" s="358">
        <v>5.3347423691776093E-2</v>
      </c>
      <c r="U7652" s="358">
        <v>0.22633830301614322</v>
      </c>
      <c r="V7652" s="361">
        <v>0.13341395540087353</v>
      </c>
    </row>
    <row r="7653" spans="1:22" hidden="1" outlineLevel="1">
      <c r="A7653" s="65">
        <v>7644</v>
      </c>
      <c r="B7653" s="117">
        <v>1</v>
      </c>
      <c r="C7653" s="325">
        <v>8.7334801797220592E-5</v>
      </c>
      <c r="D7653" s="358">
        <v>1.0724163529340104E-4</v>
      </c>
      <c r="E7653" s="327">
        <v>9.463532636973868E-5</v>
      </c>
      <c r="F7653" s="332">
        <v>0</v>
      </c>
      <c r="G7653" s="358">
        <v>0</v>
      </c>
      <c r="H7653" s="327">
        <v>0</v>
      </c>
      <c r="I7653" s="332">
        <v>1.6271252931054456E-4</v>
      </c>
      <c r="J7653" s="358">
        <v>0</v>
      </c>
      <c r="K7653" s="327">
        <v>1.3074187097560162E-4</v>
      </c>
      <c r="L7653" s="336">
        <v>2.0677177565262342E-4</v>
      </c>
      <c r="M7653" s="210">
        <v>1.1415525114155251E-4</v>
      </c>
      <c r="N7653" s="325">
        <v>0.15429993711105794</v>
      </c>
      <c r="O7653" s="358">
        <v>0.51663277021190446</v>
      </c>
      <c r="P7653" s="327">
        <v>0.45586738258348075</v>
      </c>
      <c r="Q7653" s="332">
        <v>3.2979664014146773E-2</v>
      </c>
      <c r="R7653" s="358">
        <v>7.0479658399471762E-2</v>
      </c>
      <c r="S7653" s="327">
        <v>4.6334002765623227E-3</v>
      </c>
      <c r="T7653" s="358">
        <v>3.661097704337575E-2</v>
      </c>
      <c r="U7653" s="358">
        <v>0.24091525812801667</v>
      </c>
      <c r="V7653" s="361">
        <v>0.20977483562516772</v>
      </c>
    </row>
    <row r="7654" spans="1:22" hidden="1" outlineLevel="1">
      <c r="A7654" s="65">
        <v>7645</v>
      </c>
      <c r="B7654" s="117">
        <v>1</v>
      </c>
      <c r="C7654" s="325">
        <v>8.865985568550591E-5</v>
      </c>
      <c r="D7654" s="358">
        <v>1.0747493834335043E-4</v>
      </c>
      <c r="E7654" s="327">
        <v>9.508936837425422E-5</v>
      </c>
      <c r="F7654" s="332">
        <v>0</v>
      </c>
      <c r="G7654" s="358">
        <v>0</v>
      </c>
      <c r="H7654" s="327">
        <v>0</v>
      </c>
      <c r="I7654" s="332">
        <v>1.5825465179518717E-4</v>
      </c>
      <c r="J7654" s="358">
        <v>0</v>
      </c>
      <c r="K7654" s="327">
        <v>1.2479905865852881E-4</v>
      </c>
      <c r="L7654" s="336">
        <v>1.8797434150238492E-4</v>
      </c>
      <c r="M7654" s="210">
        <v>1.1415525114155251E-4</v>
      </c>
      <c r="N7654" s="325">
        <v>0.14299591241427714</v>
      </c>
      <c r="O7654" s="358">
        <v>0.46569689218914434</v>
      </c>
      <c r="P7654" s="327">
        <v>0.42641884320136642</v>
      </c>
      <c r="Q7654" s="332">
        <v>3.2979664014146773E-2</v>
      </c>
      <c r="R7654" s="358">
        <v>7.2088734999944795E-2</v>
      </c>
      <c r="S7654" s="327">
        <v>2.5741112647568462E-3</v>
      </c>
      <c r="T7654" s="358">
        <v>2.6464506262783037E-2</v>
      </c>
      <c r="U7654" s="358">
        <v>0.26340218888199196</v>
      </c>
      <c r="V7654" s="361">
        <v>0.22059300871833171</v>
      </c>
    </row>
    <row r="7655" spans="1:22" hidden="1" outlineLevel="1">
      <c r="A7655" s="65">
        <v>7646</v>
      </c>
      <c r="B7655" s="117">
        <v>1</v>
      </c>
      <c r="C7655" s="325">
        <v>8.7028539341909357E-5</v>
      </c>
      <c r="D7655" s="358">
        <v>1.0263390005690066E-4</v>
      </c>
      <c r="E7655" s="327">
        <v>9.6451494387800828E-5</v>
      </c>
      <c r="F7655" s="332">
        <v>0</v>
      </c>
      <c r="G7655" s="358">
        <v>0</v>
      </c>
      <c r="H7655" s="327">
        <v>0</v>
      </c>
      <c r="I7655" s="332">
        <v>1.5156783552215111E-4</v>
      </c>
      <c r="J7655" s="358">
        <v>0</v>
      </c>
      <c r="K7655" s="327">
        <v>1.1588484018291963E-4</v>
      </c>
      <c r="L7655" s="336">
        <v>1.9032402077116473E-4</v>
      </c>
      <c r="M7655" s="210">
        <v>1.1415525114155251E-4</v>
      </c>
      <c r="N7655" s="325">
        <v>0.10738823461941761</v>
      </c>
      <c r="O7655" s="358">
        <v>0.36727160980440515</v>
      </c>
      <c r="P7655" s="327">
        <v>0.3128766474805702</v>
      </c>
      <c r="Q7655" s="332">
        <v>3.2979664014146773E-2</v>
      </c>
      <c r="R7655" s="358">
        <v>6.7992281866043169E-2</v>
      </c>
      <c r="S7655" s="327">
        <v>8.1696388278445949E-3</v>
      </c>
      <c r="T7655" s="358">
        <v>2.144357226826293E-2</v>
      </c>
      <c r="U7655" s="358">
        <v>0.26758317600710296</v>
      </c>
      <c r="V7655" s="361">
        <v>0.11667136288618911</v>
      </c>
    </row>
    <row r="7656" spans="1:22" hidden="1" outlineLevel="1">
      <c r="A7656" s="65">
        <v>7647</v>
      </c>
      <c r="B7656" s="117">
        <v>1</v>
      </c>
      <c r="C7656" s="325">
        <v>8.0284515070872285E-5</v>
      </c>
      <c r="D7656" s="358">
        <v>9.2582426988247957E-5</v>
      </c>
      <c r="E7656" s="327">
        <v>9.0990017704913918E-5</v>
      </c>
      <c r="F7656" s="332">
        <v>0</v>
      </c>
      <c r="G7656" s="358">
        <v>0</v>
      </c>
      <c r="H7656" s="327">
        <v>0</v>
      </c>
      <c r="I7656" s="332">
        <v>1.537967742798298E-4</v>
      </c>
      <c r="J7656" s="358">
        <v>0</v>
      </c>
      <c r="K7656" s="327">
        <v>1.1291343402438324E-4</v>
      </c>
      <c r="L7656" s="336">
        <v>2.1382081345896285E-4</v>
      </c>
      <c r="M7656" s="210">
        <v>1.1415525114155251E-4</v>
      </c>
      <c r="N7656" s="325">
        <v>5.011450948906155E-2</v>
      </c>
      <c r="O7656" s="358">
        <v>0.18155295966501236</v>
      </c>
      <c r="P7656" s="327">
        <v>0.13067443352265687</v>
      </c>
      <c r="Q7656" s="332">
        <v>3.2979664014146773E-2</v>
      </c>
      <c r="R7656" s="358">
        <v>6.741762165575052E-2</v>
      </c>
      <c r="S7656" s="327">
        <v>8.6844610807959646E-3</v>
      </c>
      <c r="T7656" s="358">
        <v>1.7677871772372858E-2</v>
      </c>
      <c r="U7656" s="358">
        <v>0.20373837261013791</v>
      </c>
      <c r="V7656" s="361">
        <v>5.4555046781319769E-2</v>
      </c>
    </row>
    <row r="7657" spans="1:22" hidden="1" outlineLevel="1">
      <c r="A7657" s="65">
        <v>7648</v>
      </c>
      <c r="B7657" s="117">
        <v>1</v>
      </c>
      <c r="C7657" s="325">
        <v>8.3197133523423976E-5</v>
      </c>
      <c r="D7657" s="358">
        <v>9.2912939642342919E-5</v>
      </c>
      <c r="E7657" s="327">
        <v>9.1210552392821469E-5</v>
      </c>
      <c r="F7657" s="332">
        <v>0</v>
      </c>
      <c r="G7657" s="358">
        <v>0</v>
      </c>
      <c r="H7657" s="327">
        <v>0</v>
      </c>
      <c r="I7657" s="332">
        <v>1.4488101924911502E-4</v>
      </c>
      <c r="J7657" s="358">
        <v>0</v>
      </c>
      <c r="K7657" s="327">
        <v>1.1885624634145602E-4</v>
      </c>
      <c r="L7657" s="336">
        <v>2.2321953053408208E-4</v>
      </c>
      <c r="M7657" s="210">
        <v>1.1415525114155251E-4</v>
      </c>
      <c r="N7657" s="325">
        <v>4.521609878712321E-3</v>
      </c>
      <c r="O7657" s="358">
        <v>2.5132792332495123E-2</v>
      </c>
      <c r="P7657" s="327">
        <v>1.6112835201375401E-2</v>
      </c>
      <c r="Q7657" s="332">
        <v>3.2979664014146773E-2</v>
      </c>
      <c r="R7657" s="358">
        <v>6.6847361905429836E-2</v>
      </c>
      <c r="S7657" s="327">
        <v>2.5741112647568462E-3</v>
      </c>
      <c r="T7657" s="358">
        <v>1.7050255023057848E-2</v>
      </c>
      <c r="U7657" s="358">
        <v>0.1920994084510452</v>
      </c>
      <c r="V7657" s="361">
        <v>0</v>
      </c>
    </row>
    <row r="7658" spans="1:22" hidden="1" outlineLevel="1">
      <c r="A7658" s="65">
        <v>7649</v>
      </c>
      <c r="B7658" s="117">
        <v>1</v>
      </c>
      <c r="C7658" s="325">
        <v>8.1709573026198011E-5</v>
      </c>
      <c r="D7658" s="358">
        <v>9.2562985067418842E-5</v>
      </c>
      <c r="E7658" s="327">
        <v>9.3402926643196499E-5</v>
      </c>
      <c r="F7658" s="332">
        <v>0</v>
      </c>
      <c r="G7658" s="358">
        <v>0</v>
      </c>
      <c r="H7658" s="327">
        <v>0</v>
      </c>
      <c r="I7658" s="332">
        <v>1.4488101924911502E-4</v>
      </c>
      <c r="J7658" s="358">
        <v>0</v>
      </c>
      <c r="K7658" s="327">
        <v>1.1885624634145602E-4</v>
      </c>
      <c r="L7658" s="336">
        <v>2.2321953053408208E-4</v>
      </c>
      <c r="M7658" s="210">
        <v>1.1415525114155251E-4</v>
      </c>
      <c r="N7658" s="325">
        <v>0</v>
      </c>
      <c r="O7658" s="358">
        <v>0</v>
      </c>
      <c r="P7658" s="327">
        <v>0</v>
      </c>
      <c r="Q7658" s="332">
        <v>3.2979664014146773E-2</v>
      </c>
      <c r="R7658" s="358">
        <v>5.9132512051840308E-2</v>
      </c>
      <c r="S7658" s="327">
        <v>7.6548165748932277E-3</v>
      </c>
      <c r="T7658" s="358">
        <v>1.9351516437212894E-2</v>
      </c>
      <c r="U7658" s="358">
        <v>0.1989923872248768</v>
      </c>
      <c r="V7658" s="361">
        <v>0</v>
      </c>
    </row>
    <row r="7659" spans="1:22" hidden="1" outlineLevel="1">
      <c r="A7659" s="65">
        <v>7650</v>
      </c>
      <c r="B7659" s="117">
        <v>1</v>
      </c>
      <c r="C7659" s="325">
        <v>8.3697153858625989E-5</v>
      </c>
      <c r="D7659" s="358">
        <v>9.7831745612109142E-5</v>
      </c>
      <c r="E7659" s="327">
        <v>9.5750972437976859E-5</v>
      </c>
      <c r="F7659" s="332">
        <v>0</v>
      </c>
      <c r="G7659" s="358">
        <v>0</v>
      </c>
      <c r="H7659" s="327">
        <v>0</v>
      </c>
      <c r="I7659" s="332">
        <v>1.4488101924911502E-4</v>
      </c>
      <c r="J7659" s="358">
        <v>0</v>
      </c>
      <c r="K7659" s="327">
        <v>1.2479905865852881E-4</v>
      </c>
      <c r="L7659" s="336">
        <v>1.644775488145868E-4</v>
      </c>
      <c r="M7659" s="210">
        <v>1.1415525114155251E-4</v>
      </c>
      <c r="N7659" s="325">
        <v>0</v>
      </c>
      <c r="O7659" s="358">
        <v>0</v>
      </c>
      <c r="P7659" s="327">
        <v>0</v>
      </c>
      <c r="Q7659" s="332">
        <v>3.2979664014146773E-2</v>
      </c>
      <c r="R7659" s="358">
        <v>5.294459452990425E-2</v>
      </c>
      <c r="S7659" s="327">
        <v>7.6548165748932277E-3</v>
      </c>
      <c r="T7659" s="358">
        <v>5.2824409734013575E-2</v>
      </c>
      <c r="U7659" s="358">
        <v>0.32543899784647651</v>
      </c>
      <c r="V7659" s="361">
        <v>0</v>
      </c>
    </row>
    <row r="7660" spans="1:22" hidden="1" outlineLevel="1">
      <c r="A7660" s="65">
        <v>7651</v>
      </c>
      <c r="B7660" s="117">
        <v>1</v>
      </c>
      <c r="C7660" s="325">
        <v>9.5972653087835272E-5</v>
      </c>
      <c r="D7660" s="358">
        <v>1.0934136274294551E-4</v>
      </c>
      <c r="E7660" s="327">
        <v>1.111365100767034E-4</v>
      </c>
      <c r="F7660" s="332">
        <v>0</v>
      </c>
      <c r="G7660" s="358">
        <v>0</v>
      </c>
      <c r="H7660" s="327">
        <v>0</v>
      </c>
      <c r="I7660" s="332">
        <v>1.4710995800679369E-4</v>
      </c>
      <c r="J7660" s="358">
        <v>0</v>
      </c>
      <c r="K7660" s="327">
        <v>1.3965608945121081E-4</v>
      </c>
      <c r="L7660" s="336">
        <v>1.1748396343899057E-4</v>
      </c>
      <c r="M7660" s="210">
        <v>1.1415525114155251E-4</v>
      </c>
      <c r="N7660" s="325">
        <v>0</v>
      </c>
      <c r="O7660" s="358">
        <v>0</v>
      </c>
      <c r="P7660" s="327">
        <v>0</v>
      </c>
      <c r="Q7660" s="332">
        <v>3.2979664014146773E-2</v>
      </c>
      <c r="R7660" s="358">
        <v>4.9225543693894237E-2</v>
      </c>
      <c r="S7660" s="327">
        <v>8.1696388278445949E-3</v>
      </c>
      <c r="T7660" s="358">
        <v>0.11046054787944223</v>
      </c>
      <c r="U7660" s="358">
        <v>0.42838168084583073</v>
      </c>
      <c r="V7660" s="361">
        <v>0</v>
      </c>
    </row>
    <row r="7661" spans="1:22" hidden="1" outlineLevel="1">
      <c r="A7661" s="65">
        <v>7652</v>
      </c>
      <c r="B7661" s="117">
        <v>1</v>
      </c>
      <c r="C7661" s="325">
        <v>1.0151662855438752E-4</v>
      </c>
      <c r="D7661" s="358">
        <v>1.158544062206992E-4</v>
      </c>
      <c r="E7661" s="327">
        <v>1.1483370925632993E-4</v>
      </c>
      <c r="F7661" s="332">
        <v>0</v>
      </c>
      <c r="G7661" s="358">
        <v>0</v>
      </c>
      <c r="H7661" s="327">
        <v>0</v>
      </c>
      <c r="I7661" s="332">
        <v>1.4933889676447238E-4</v>
      </c>
      <c r="J7661" s="358">
        <v>1.3729256593639927E-4</v>
      </c>
      <c r="K7661" s="327">
        <v>1.366846832926744E-4</v>
      </c>
      <c r="L7661" s="336">
        <v>8.811297257924293E-5</v>
      </c>
      <c r="M7661" s="210">
        <v>1.1415525114155251E-4</v>
      </c>
      <c r="N7661" s="325">
        <v>0</v>
      </c>
      <c r="O7661" s="358">
        <v>0</v>
      </c>
      <c r="P7661" s="327">
        <v>0</v>
      </c>
      <c r="Q7661" s="332">
        <v>3.2979664014146773E-2</v>
      </c>
      <c r="R7661" s="358">
        <v>4.6851115117373283E-2</v>
      </c>
      <c r="S7661" s="327">
        <v>1.0743750092601442E-2</v>
      </c>
      <c r="T7661" s="358">
        <v>0.15460292591459815</v>
      </c>
      <c r="U7661" s="358">
        <v>0.47324254270175126</v>
      </c>
      <c r="V7661" s="361">
        <v>0</v>
      </c>
    </row>
    <row r="7662" spans="1:22" hidden="1" outlineLevel="1">
      <c r="A7662" s="65">
        <v>7653</v>
      </c>
      <c r="B7662" s="117">
        <v>1</v>
      </c>
      <c r="C7662" s="325">
        <v>1.0219165600691024E-4</v>
      </c>
      <c r="D7662" s="358">
        <v>1.161071511914777E-4</v>
      </c>
      <c r="E7662" s="327">
        <v>1.1697419299190317E-4</v>
      </c>
      <c r="F7662" s="332">
        <v>0</v>
      </c>
      <c r="G7662" s="358">
        <v>0</v>
      </c>
      <c r="H7662" s="327">
        <v>0</v>
      </c>
      <c r="I7662" s="332">
        <v>1.4933889676447238E-4</v>
      </c>
      <c r="J7662" s="358">
        <v>1.6524434582764223E-4</v>
      </c>
      <c r="K7662" s="327">
        <v>1.366846832926744E-4</v>
      </c>
      <c r="L7662" s="336">
        <v>5.8741981719495287E-5</v>
      </c>
      <c r="M7662" s="210">
        <v>1.1415525114155251E-4</v>
      </c>
      <c r="N7662" s="325">
        <v>0</v>
      </c>
      <c r="O7662" s="358">
        <v>0</v>
      </c>
      <c r="P7662" s="327">
        <v>0</v>
      </c>
      <c r="Q7662" s="332">
        <v>3.2979664014146773E-2</v>
      </c>
      <c r="R7662" s="358">
        <v>4.1738266893674339E-2</v>
      </c>
      <c r="S7662" s="327">
        <v>1.5309633149786455E-2</v>
      </c>
      <c r="T7662" s="358">
        <v>0.16046068224153825</v>
      </c>
      <c r="U7662" s="358">
        <v>0.48216951521212337</v>
      </c>
      <c r="V7662" s="361">
        <v>0</v>
      </c>
    </row>
    <row r="7663" spans="1:22" hidden="1" outlineLevel="1">
      <c r="A7663" s="65">
        <v>7654</v>
      </c>
      <c r="B7663" s="117">
        <v>1</v>
      </c>
      <c r="C7663" s="325">
        <v>9.6491424185607343E-5</v>
      </c>
      <c r="D7663" s="358">
        <v>1.1809022711604749E-4</v>
      </c>
      <c r="E7663" s="327">
        <v>1.1399048839080107E-4</v>
      </c>
      <c r="F7663" s="332">
        <v>0</v>
      </c>
      <c r="G7663" s="358">
        <v>0</v>
      </c>
      <c r="H7663" s="327">
        <v>0</v>
      </c>
      <c r="I7663" s="332">
        <v>1.4710995800679369E-4</v>
      </c>
      <c r="J7663" s="358">
        <v>1.7880918018662779E-4</v>
      </c>
      <c r="K7663" s="327">
        <v>1.3371327713413802E-4</v>
      </c>
      <c r="L7663" s="336">
        <v>3.7594868300476983E-5</v>
      </c>
      <c r="M7663" s="210">
        <v>1.1415525114155251E-4</v>
      </c>
      <c r="N7663" s="325">
        <v>0</v>
      </c>
      <c r="O7663" s="358">
        <v>0</v>
      </c>
      <c r="P7663" s="327">
        <v>0</v>
      </c>
      <c r="Q7663" s="332">
        <v>3.2979664014146773E-2</v>
      </c>
      <c r="R7663" s="358">
        <v>3.532165893171961E-2</v>
      </c>
      <c r="S7663" s="327">
        <v>1.6854099908640559E-2</v>
      </c>
      <c r="T7663" s="358">
        <v>0.12154844378400748</v>
      </c>
      <c r="U7663" s="358">
        <v>0.44352363421785429</v>
      </c>
      <c r="V7663" s="361">
        <v>0</v>
      </c>
    </row>
    <row r="7664" spans="1:22" hidden="1" outlineLevel="1">
      <c r="A7664" s="65">
        <v>7655</v>
      </c>
      <c r="B7664" s="117">
        <v>1</v>
      </c>
      <c r="C7664" s="325">
        <v>9.1422468037497003E-5</v>
      </c>
      <c r="D7664" s="358">
        <v>1.1270481504638249E-4</v>
      </c>
      <c r="E7664" s="327">
        <v>1.0705013203606355E-4</v>
      </c>
      <c r="F7664" s="332">
        <v>0</v>
      </c>
      <c r="G7664" s="358">
        <v>0</v>
      </c>
      <c r="H7664" s="327">
        <v>0</v>
      </c>
      <c r="I7664" s="332">
        <v>1.4488101924911502E-4</v>
      </c>
      <c r="J7664" s="358">
        <v>2.0511673773132707E-4</v>
      </c>
      <c r="K7664" s="327">
        <v>1.3371327713413802E-4</v>
      </c>
      <c r="L7664" s="336">
        <v>2.3496792687798115E-5</v>
      </c>
      <c r="M7664" s="210">
        <v>1.1415525114155251E-4</v>
      </c>
      <c r="N7664" s="325">
        <v>0</v>
      </c>
      <c r="O7664" s="358">
        <v>0</v>
      </c>
      <c r="P7664" s="327">
        <v>0</v>
      </c>
      <c r="Q7664" s="332">
        <v>6.5959328028293546E-2</v>
      </c>
      <c r="R7664" s="358">
        <v>3.2773023276824333E-2</v>
      </c>
      <c r="S7664" s="327">
        <v>1.9428211173397405E-2</v>
      </c>
      <c r="T7664" s="358">
        <v>8.7029522571681769E-2</v>
      </c>
      <c r="U7664" s="358">
        <v>0.36103388823593491</v>
      </c>
      <c r="V7664" s="361">
        <v>0</v>
      </c>
    </row>
    <row r="7665" spans="1:22" hidden="1" outlineLevel="1">
      <c r="A7665" s="65">
        <v>7656</v>
      </c>
      <c r="B7665" s="117">
        <v>1</v>
      </c>
      <c r="C7665" s="325">
        <v>8.4453434615619019E-5</v>
      </c>
      <c r="D7665" s="358">
        <v>1.0265334197772978E-4</v>
      </c>
      <c r="E7665" s="327">
        <v>9.7619030970840789E-5</v>
      </c>
      <c r="F7665" s="332">
        <v>0</v>
      </c>
      <c r="G7665" s="358">
        <v>0</v>
      </c>
      <c r="H7665" s="327">
        <v>0</v>
      </c>
      <c r="I7665" s="332">
        <v>1.4710995800679369E-4</v>
      </c>
      <c r="J7665" s="358">
        <v>2.1909262767694855E-4</v>
      </c>
      <c r="K7665" s="327">
        <v>1.366846832926744E-4</v>
      </c>
      <c r="L7665" s="336">
        <v>9.3987170751192458E-6</v>
      </c>
      <c r="M7665" s="210">
        <v>1.1415525114155251E-4</v>
      </c>
      <c r="N7665" s="325">
        <v>0</v>
      </c>
      <c r="O7665" s="358">
        <v>0</v>
      </c>
      <c r="P7665" s="327">
        <v>0</v>
      </c>
      <c r="Q7665" s="332">
        <v>6.5959328028293546E-2</v>
      </c>
      <c r="R7665" s="358">
        <v>3.5753754204432095E-2</v>
      </c>
      <c r="S7665" s="327">
        <v>1.7883744414543296E-2</v>
      </c>
      <c r="T7665" s="358">
        <v>4.9686325987438509E-2</v>
      </c>
      <c r="U7665" s="358">
        <v>0.24859923446605844</v>
      </c>
      <c r="V7665" s="361">
        <v>0</v>
      </c>
    </row>
    <row r="7666" spans="1:22" hidden="1" outlineLevel="1">
      <c r="A7666" s="65">
        <v>7657</v>
      </c>
      <c r="B7666" s="117">
        <v>1</v>
      </c>
      <c r="C7666" s="325">
        <v>7.6784372724458233E-5</v>
      </c>
      <c r="D7666" s="358">
        <v>9.0618792984507301E-5</v>
      </c>
      <c r="E7666" s="327">
        <v>8.747443532709361E-5</v>
      </c>
      <c r="F7666" s="332">
        <v>0</v>
      </c>
      <c r="G7666" s="358">
        <v>0</v>
      </c>
      <c r="H7666" s="327">
        <v>0</v>
      </c>
      <c r="I7666" s="332">
        <v>1.5156783552215111E-4</v>
      </c>
      <c r="J7666" s="358">
        <v>2.0840518242441449E-4</v>
      </c>
      <c r="K7666" s="327">
        <v>1.366846832926744E-4</v>
      </c>
      <c r="L7666" s="336">
        <v>5.8741981719495289E-6</v>
      </c>
      <c r="M7666" s="210">
        <v>1.1415525114155251E-4</v>
      </c>
      <c r="N7666" s="325">
        <v>0</v>
      </c>
      <c r="O7666" s="358">
        <v>0</v>
      </c>
      <c r="P7666" s="327">
        <v>0</v>
      </c>
      <c r="Q7666" s="332">
        <v>6.5959328028293546E-2</v>
      </c>
      <c r="R7666" s="358">
        <v>3.4386081110916289E-2</v>
      </c>
      <c r="S7666" s="327">
        <v>2.3479271977631049E-2</v>
      </c>
      <c r="T7666" s="358">
        <v>1.6841049439952842E-2</v>
      </c>
      <c r="U7666" s="358">
        <v>0.22023632180652178</v>
      </c>
      <c r="V7666" s="361">
        <v>0</v>
      </c>
    </row>
    <row r="7667" spans="1:22" hidden="1" outlineLevel="1">
      <c r="A7667" s="65">
        <v>7658</v>
      </c>
      <c r="B7667" s="117">
        <v>1</v>
      </c>
      <c r="C7667" s="325">
        <v>7.1196645478575809E-5</v>
      </c>
      <c r="D7667" s="358">
        <v>8.4494587923335918E-5</v>
      </c>
      <c r="E7667" s="327">
        <v>7.7109304995438894E-5</v>
      </c>
      <c r="F7667" s="332">
        <v>0</v>
      </c>
      <c r="G7667" s="358">
        <v>0</v>
      </c>
      <c r="H7667" s="327">
        <v>0</v>
      </c>
      <c r="I7667" s="332">
        <v>1.5156783552215111E-4</v>
      </c>
      <c r="J7667" s="358">
        <v>2.5074390784791484E-4</v>
      </c>
      <c r="K7667" s="327">
        <v>1.3371327713413802E-4</v>
      </c>
      <c r="L7667" s="336">
        <v>2.3496792687798115E-6</v>
      </c>
      <c r="M7667" s="210">
        <v>1.1415525114155251E-4</v>
      </c>
      <c r="N7667" s="325">
        <v>0</v>
      </c>
      <c r="O7667" s="358">
        <v>0</v>
      </c>
      <c r="P7667" s="327">
        <v>0</v>
      </c>
      <c r="Q7667" s="332">
        <v>9.8938992042440319E-2</v>
      </c>
      <c r="R7667" s="358">
        <v>3.5892128295216832E-2</v>
      </c>
      <c r="S7667" s="327">
        <v>2.2964449724679679E-2</v>
      </c>
      <c r="T7667" s="358">
        <v>1.1506307070775233E-2</v>
      </c>
      <c r="U7667" s="358">
        <v>0.18599742724142374</v>
      </c>
      <c r="V7667" s="361">
        <v>0</v>
      </c>
    </row>
    <row r="7668" spans="1:22" hidden="1" outlineLevel="1">
      <c r="A7668" s="65">
        <v>7659</v>
      </c>
      <c r="B7668" s="117">
        <v>1</v>
      </c>
      <c r="C7668" s="325">
        <v>6.6827717799748272E-5</v>
      </c>
      <c r="D7668" s="358">
        <v>7.8875872803721542E-5</v>
      </c>
      <c r="E7668" s="327">
        <v>7.2024034544864853E-5</v>
      </c>
      <c r="F7668" s="332">
        <v>0</v>
      </c>
      <c r="G7668" s="358">
        <v>0</v>
      </c>
      <c r="H7668" s="327">
        <v>0</v>
      </c>
      <c r="I7668" s="332">
        <v>1.537967742798298E-4</v>
      </c>
      <c r="J7668" s="358">
        <v>2.7294090952625487E-4</v>
      </c>
      <c r="K7668" s="327">
        <v>1.3371327713413802E-4</v>
      </c>
      <c r="L7668" s="336">
        <v>1.1748396343899057E-6</v>
      </c>
      <c r="M7668" s="210">
        <v>1.1415525114155251E-4</v>
      </c>
      <c r="N7668" s="325">
        <v>0</v>
      </c>
      <c r="O7668" s="358">
        <v>0</v>
      </c>
      <c r="P7668" s="327">
        <v>0</v>
      </c>
      <c r="Q7668" s="332">
        <v>0.13191865605658709</v>
      </c>
      <c r="R7668" s="358">
        <v>2.9904542145828203E-2</v>
      </c>
      <c r="S7668" s="327">
        <v>3.7759260621514766E-2</v>
      </c>
      <c r="T7668" s="358">
        <v>1.0146470780592706E-2</v>
      </c>
      <c r="U7668" s="358">
        <v>0.16531849091992887</v>
      </c>
      <c r="V7668" s="361">
        <v>0</v>
      </c>
    </row>
    <row r="7669" spans="1:22" hidden="1" outlineLevel="1">
      <c r="A7669" s="65">
        <v>7660</v>
      </c>
      <c r="B7669" s="117">
        <v>1</v>
      </c>
      <c r="C7669" s="325">
        <v>6.697772390030887E-5</v>
      </c>
      <c r="D7669" s="358">
        <v>7.7087216087442918E-5</v>
      </c>
      <c r="E7669" s="327">
        <v>6.7924683875524565E-5</v>
      </c>
      <c r="F7669" s="332">
        <v>0</v>
      </c>
      <c r="G7669" s="358">
        <v>0</v>
      </c>
      <c r="H7669" s="327">
        <v>0</v>
      </c>
      <c r="I7669" s="332">
        <v>1.5602571303750847E-4</v>
      </c>
      <c r="J7669" s="358">
        <v>2.9801530031104632E-4</v>
      </c>
      <c r="K7669" s="327">
        <v>1.366846832926744E-4</v>
      </c>
      <c r="L7669" s="336">
        <v>1.409807561267887E-5</v>
      </c>
      <c r="M7669" s="210">
        <v>1.1415525114155251E-4</v>
      </c>
      <c r="N7669" s="325">
        <v>0</v>
      </c>
      <c r="O7669" s="358">
        <v>0</v>
      </c>
      <c r="P7669" s="327">
        <v>0</v>
      </c>
      <c r="Q7669" s="332">
        <v>0.13191865605658709</v>
      </c>
      <c r="R7669" s="358">
        <v>2.6012401618092932E-2</v>
      </c>
      <c r="S7669" s="327">
        <v>5.6157827289009428E-2</v>
      </c>
      <c r="T7669" s="358">
        <v>6.7991814509126376E-3</v>
      </c>
      <c r="U7669" s="358">
        <v>0.16125050344684791</v>
      </c>
      <c r="V7669" s="361">
        <v>0</v>
      </c>
    </row>
    <row r="7670" spans="1:22" hidden="1" outlineLevel="1">
      <c r="A7670" s="65">
        <v>7661</v>
      </c>
      <c r="B7670" s="117">
        <v>1</v>
      </c>
      <c r="C7670" s="325">
        <v>6.693397212097869E-5</v>
      </c>
      <c r="D7670" s="358">
        <v>7.6192887729303606E-5</v>
      </c>
      <c r="E7670" s="327">
        <v>6.7548477643211696E-5</v>
      </c>
      <c r="F7670" s="332">
        <v>0</v>
      </c>
      <c r="G7670" s="358">
        <v>0</v>
      </c>
      <c r="H7670" s="327">
        <v>0</v>
      </c>
      <c r="I7670" s="332">
        <v>1.6494146806822325E-4</v>
      </c>
      <c r="J7670" s="358">
        <v>3.0089268941749784E-4</v>
      </c>
      <c r="K7670" s="327">
        <v>1.3965608945121081E-4</v>
      </c>
      <c r="L7670" s="336">
        <v>3.7594868300476983E-5</v>
      </c>
      <c r="M7670" s="210">
        <v>1.1415525114155251E-4</v>
      </c>
      <c r="N7670" s="325">
        <v>0</v>
      </c>
      <c r="O7670" s="358">
        <v>0</v>
      </c>
      <c r="P7670" s="327">
        <v>0</v>
      </c>
      <c r="Q7670" s="332">
        <v>9.8938992042440319E-2</v>
      </c>
      <c r="R7670" s="358">
        <v>2.7805813450851945E-2</v>
      </c>
      <c r="S7670" s="327">
        <v>5.8149599081437596E-2</v>
      </c>
      <c r="T7670" s="358">
        <v>8.2636205326476683E-3</v>
      </c>
      <c r="U7670" s="358">
        <v>0.15853851179812731</v>
      </c>
      <c r="V7670" s="361">
        <v>0</v>
      </c>
    </row>
    <row r="7671" spans="1:22" hidden="1" outlineLevel="1">
      <c r="A7671" s="65">
        <v>7662</v>
      </c>
      <c r="B7671" s="117">
        <v>1</v>
      </c>
      <c r="C7671" s="325">
        <v>6.8777797107036093E-5</v>
      </c>
      <c r="D7671" s="358">
        <v>7.5920700837695988E-5</v>
      </c>
      <c r="E7671" s="327">
        <v>6.8391698508740544E-5</v>
      </c>
      <c r="F7671" s="332">
        <v>0</v>
      </c>
      <c r="G7671" s="358">
        <v>0</v>
      </c>
      <c r="H7671" s="327">
        <v>0</v>
      </c>
      <c r="I7671" s="332">
        <v>1.6939934558358061E-4</v>
      </c>
      <c r="J7671" s="358">
        <v>2.9102735533823558E-4</v>
      </c>
      <c r="K7671" s="327">
        <v>1.3965608945121081E-4</v>
      </c>
      <c r="L7671" s="336">
        <v>9.3987170751192462E-5</v>
      </c>
      <c r="M7671" s="210">
        <v>1.1415525114155251E-4</v>
      </c>
      <c r="N7671" s="325">
        <v>0</v>
      </c>
      <c r="O7671" s="358">
        <v>1.2464216102585303E-4</v>
      </c>
      <c r="P7671" s="327">
        <v>0</v>
      </c>
      <c r="Q7671" s="332">
        <v>9.8938992042440319E-2</v>
      </c>
      <c r="R7671" s="358">
        <v>2.5767924650989326E-2</v>
      </c>
      <c r="S7671" s="327">
        <v>5.8664421334388955E-2</v>
      </c>
      <c r="T7671" s="358">
        <v>1.1506307070775233E-2</v>
      </c>
      <c r="U7671" s="358">
        <v>0.15390552606489619</v>
      </c>
      <c r="V7671" s="361">
        <v>0</v>
      </c>
    </row>
    <row r="7672" spans="1:22" hidden="1" outlineLevel="1">
      <c r="A7672" s="65">
        <v>7663</v>
      </c>
      <c r="B7672" s="117">
        <v>1</v>
      </c>
      <c r="C7672" s="325">
        <v>7.8065674833413385E-5</v>
      </c>
      <c r="D7672" s="358">
        <v>8.0586761836683708E-5</v>
      </c>
      <c r="E7672" s="327">
        <v>7.5189355947773184E-5</v>
      </c>
      <c r="F7672" s="332">
        <v>0</v>
      </c>
      <c r="G7672" s="358">
        <v>0</v>
      </c>
      <c r="H7672" s="327">
        <v>0</v>
      </c>
      <c r="I7672" s="332">
        <v>1.6939934558358061E-4</v>
      </c>
      <c r="J7672" s="358">
        <v>2.8814996623178411E-4</v>
      </c>
      <c r="K7672" s="327">
        <v>1.2777046481706524E-4</v>
      </c>
      <c r="L7672" s="336">
        <v>1.8210014333043539E-4</v>
      </c>
      <c r="M7672" s="210">
        <v>1.1415525114155251E-4</v>
      </c>
      <c r="N7672" s="325">
        <v>5.6520123483904013E-4</v>
      </c>
      <c r="O7672" s="358">
        <v>4.7498484736219773E-2</v>
      </c>
      <c r="P7672" s="327">
        <v>1.2740041079174237E-2</v>
      </c>
      <c r="Q7672" s="332">
        <v>9.8938992042440319E-2</v>
      </c>
      <c r="R7672" s="358">
        <v>2.3889504702440872E-2</v>
      </c>
      <c r="S7672" s="327">
        <v>7.44888767371268E-2</v>
      </c>
      <c r="T7672" s="358">
        <v>1.3284554527167768E-2</v>
      </c>
      <c r="U7672" s="358">
        <v>0.16757848396052941</v>
      </c>
      <c r="V7672" s="361">
        <v>0</v>
      </c>
    </row>
    <row r="7673" spans="1:22" hidden="1" outlineLevel="1">
      <c r="A7673" s="65">
        <v>7664</v>
      </c>
      <c r="B7673" s="117">
        <v>1</v>
      </c>
      <c r="C7673" s="325">
        <v>1.0366671599575615E-4</v>
      </c>
      <c r="D7673" s="358">
        <v>9.3049033088146734E-5</v>
      </c>
      <c r="E7673" s="327">
        <v>9.1249470278922799E-5</v>
      </c>
      <c r="F7673" s="332">
        <v>0</v>
      </c>
      <c r="G7673" s="358">
        <v>0</v>
      </c>
      <c r="H7673" s="327">
        <v>0</v>
      </c>
      <c r="I7673" s="332">
        <v>1.6939934558358061E-4</v>
      </c>
      <c r="J7673" s="358">
        <v>1.7963129135989961E-4</v>
      </c>
      <c r="K7673" s="327">
        <v>1.2777046481706524E-4</v>
      </c>
      <c r="L7673" s="336">
        <v>1.5860335064263727E-4</v>
      </c>
      <c r="M7673" s="210">
        <v>1.1415525114155251E-4</v>
      </c>
      <c r="N7673" s="325">
        <v>1.9028441572914348E-2</v>
      </c>
      <c r="O7673" s="358">
        <v>0.20127621234101634</v>
      </c>
      <c r="P7673" s="327">
        <v>7.2430325727540906E-2</v>
      </c>
      <c r="Q7673" s="332">
        <v>9.8938992042440319E-2</v>
      </c>
      <c r="R7673" s="358">
        <v>2.3052555837838079E-2</v>
      </c>
      <c r="S7673" s="327">
        <v>7.1534977658173182E-2</v>
      </c>
      <c r="T7673" s="358">
        <v>4.8849503655018493E-2</v>
      </c>
      <c r="U7673" s="358">
        <v>0.18701442410969396</v>
      </c>
      <c r="V7673" s="361">
        <v>0</v>
      </c>
    </row>
    <row r="7674" spans="1:22" hidden="1" outlineLevel="1">
      <c r="A7674" s="65">
        <v>7665</v>
      </c>
      <c r="B7674" s="117">
        <v>1</v>
      </c>
      <c r="C7674" s="325">
        <v>1.2766769208545249E-4</v>
      </c>
      <c r="D7674" s="358">
        <v>1.0572516546873003E-4</v>
      </c>
      <c r="E7674" s="327">
        <v>1.0847712119311237E-4</v>
      </c>
      <c r="F7674" s="332">
        <v>0</v>
      </c>
      <c r="G7674" s="358">
        <v>0</v>
      </c>
      <c r="H7674" s="327">
        <v>0</v>
      </c>
      <c r="I7674" s="332">
        <v>1.6939934558358061E-4</v>
      </c>
      <c r="J7674" s="358">
        <v>0</v>
      </c>
      <c r="K7674" s="327">
        <v>1.218276524999924E-4</v>
      </c>
      <c r="L7674" s="336">
        <v>1.4685495429873823E-4</v>
      </c>
      <c r="M7674" s="210">
        <v>1.1415525114155251E-4</v>
      </c>
      <c r="N7674" s="325">
        <v>5.3128916074869768E-2</v>
      </c>
      <c r="O7674" s="358">
        <v>0.33633400556321402</v>
      </c>
      <c r="P7674" s="327">
        <v>0.16132771564863416</v>
      </c>
      <c r="Q7674" s="332">
        <v>0.19787798408488064</v>
      </c>
      <c r="R7674" s="358">
        <v>2.6106630114321495E-2</v>
      </c>
      <c r="S7674" s="327">
        <v>8.7941772533239704E-2</v>
      </c>
      <c r="T7674" s="358">
        <v>0.13389157318720271</v>
      </c>
      <c r="U7674" s="358">
        <v>0.2852111217237871</v>
      </c>
      <c r="V7674" s="361">
        <v>0</v>
      </c>
    </row>
    <row r="7675" spans="1:22" hidden="1" outlineLevel="1">
      <c r="A7675" s="65">
        <v>7666</v>
      </c>
      <c r="B7675" s="117">
        <v>1</v>
      </c>
      <c r="C7675" s="325">
        <v>1.469247252449198E-4</v>
      </c>
      <c r="D7675" s="358">
        <v>1.1394909797944589E-4</v>
      </c>
      <c r="E7675" s="327">
        <v>1.2331780842642027E-4</v>
      </c>
      <c r="F7675" s="332">
        <v>0</v>
      </c>
      <c r="G7675" s="358">
        <v>0</v>
      </c>
      <c r="H7675" s="327">
        <v>0</v>
      </c>
      <c r="I7675" s="332">
        <v>1.6939934558358061E-4</v>
      </c>
      <c r="J7675" s="358">
        <v>0</v>
      </c>
      <c r="K7675" s="327">
        <v>1.218276524999924E-4</v>
      </c>
      <c r="L7675" s="336">
        <v>1.644775488145868E-4</v>
      </c>
      <c r="M7675" s="210">
        <v>1.1415525114155251E-4</v>
      </c>
      <c r="N7675" s="325">
        <v>8.5156986049082034E-2</v>
      </c>
      <c r="O7675" s="358">
        <v>0.41328602123221592</v>
      </c>
      <c r="P7675" s="327">
        <v>0.21970717094071548</v>
      </c>
      <c r="Q7675" s="332">
        <v>0.19787798408488064</v>
      </c>
      <c r="R7675" s="358">
        <v>4.0979412211790085E-2</v>
      </c>
      <c r="S7675" s="327">
        <v>0.11457749524795628</v>
      </c>
      <c r="T7675" s="358">
        <v>0.1934105615805764</v>
      </c>
      <c r="U7675" s="358">
        <v>0.39448178523682276</v>
      </c>
      <c r="V7675" s="361">
        <v>3.5296102924710686E-2</v>
      </c>
    </row>
    <row r="7676" spans="1:22" hidden="1" outlineLevel="1">
      <c r="A7676" s="65">
        <v>7667</v>
      </c>
      <c r="B7676" s="117">
        <v>1</v>
      </c>
      <c r="C7676" s="325">
        <v>1.5181867427570945E-4</v>
      </c>
      <c r="D7676" s="358">
        <v>1.1606826734981948E-4</v>
      </c>
      <c r="E7676" s="327">
        <v>1.2885712088150984E-4</v>
      </c>
      <c r="F7676" s="332">
        <v>0</v>
      </c>
      <c r="G7676" s="358">
        <v>0</v>
      </c>
      <c r="H7676" s="327">
        <v>0</v>
      </c>
      <c r="I7676" s="332">
        <v>1.6494146806822325E-4</v>
      </c>
      <c r="J7676" s="358">
        <v>0</v>
      </c>
      <c r="K7676" s="327">
        <v>1.218276524999924E-4</v>
      </c>
      <c r="L7676" s="336">
        <v>1.8797434150238492E-4</v>
      </c>
      <c r="M7676" s="210">
        <v>1.1415525114155251E-4</v>
      </c>
      <c r="N7676" s="325">
        <v>0.13056148524781824</v>
      </c>
      <c r="O7676" s="358">
        <v>0.47601431659135085</v>
      </c>
      <c r="P7676" s="327">
        <v>0.2565530556348069</v>
      </c>
      <c r="Q7676" s="332">
        <v>0.16489832007073388</v>
      </c>
      <c r="R7676" s="358">
        <v>4.8186588670493316E-2</v>
      </c>
      <c r="S7676" s="327">
        <v>0.13008968005587468</v>
      </c>
      <c r="T7676" s="358">
        <v>0.16725986369245091</v>
      </c>
      <c r="U7676" s="358">
        <v>0.42239269928823936</v>
      </c>
      <c r="V7676" s="361">
        <v>0.16885358807445588</v>
      </c>
    </row>
    <row r="7677" spans="1:22" hidden="1" outlineLevel="1">
      <c r="A7677" s="65">
        <v>7668</v>
      </c>
      <c r="B7677" s="117">
        <v>1</v>
      </c>
      <c r="C7677" s="325">
        <v>1.5171867020866904E-4</v>
      </c>
      <c r="D7677" s="358">
        <v>1.1163550940078114E-4</v>
      </c>
      <c r="E7677" s="327">
        <v>1.2819551681778719E-4</v>
      </c>
      <c r="F7677" s="332">
        <v>0</v>
      </c>
      <c r="G7677" s="358">
        <v>0</v>
      </c>
      <c r="H7677" s="327">
        <v>0</v>
      </c>
      <c r="I7677" s="332">
        <v>1.6048359055286583E-4</v>
      </c>
      <c r="J7677" s="358">
        <v>0</v>
      </c>
      <c r="K7677" s="327">
        <v>1.218276524999924E-4</v>
      </c>
      <c r="L7677" s="336">
        <v>2.0677177565262342E-4</v>
      </c>
      <c r="M7677" s="210">
        <v>1.1415525114155251E-4</v>
      </c>
      <c r="N7677" s="325">
        <v>0.16164755316396545</v>
      </c>
      <c r="O7677" s="358">
        <v>0.52466817176232983</v>
      </c>
      <c r="P7677" s="327">
        <v>0.29545298292290956</v>
      </c>
      <c r="Q7677" s="332">
        <v>0.16489832007073388</v>
      </c>
      <c r="R7677" s="358">
        <v>5.6795036437003801E-2</v>
      </c>
      <c r="S7677" s="327">
        <v>0.15524845323111444</v>
      </c>
      <c r="T7677" s="358">
        <v>0.11380783720912231</v>
      </c>
      <c r="U7677" s="358">
        <v>0.35685290111082396</v>
      </c>
      <c r="V7677" s="361">
        <v>0.20884341916972227</v>
      </c>
    </row>
    <row r="7678" spans="1:22" hidden="1" outlineLevel="1">
      <c r="A7678" s="65">
        <v>7669</v>
      </c>
      <c r="B7678" s="117">
        <v>1</v>
      </c>
      <c r="C7678" s="325">
        <v>1.5091863767234583E-4</v>
      </c>
      <c r="D7678" s="358">
        <v>1.1289923425467365E-4</v>
      </c>
      <c r="E7678" s="327">
        <v>1.2733932332355789E-4</v>
      </c>
      <c r="F7678" s="332">
        <v>0</v>
      </c>
      <c r="G7678" s="358">
        <v>0</v>
      </c>
      <c r="H7678" s="327">
        <v>0</v>
      </c>
      <c r="I7678" s="332">
        <v>1.5156783552215111E-4</v>
      </c>
      <c r="J7678" s="358">
        <v>0</v>
      </c>
      <c r="K7678" s="327">
        <v>1.2777046481706524E-4</v>
      </c>
      <c r="L7678" s="336">
        <v>1.8797434150238492E-4</v>
      </c>
      <c r="M7678" s="210">
        <v>1.1415525114155251E-4</v>
      </c>
      <c r="N7678" s="325">
        <v>0.14996672764395863</v>
      </c>
      <c r="O7678" s="358">
        <v>0.45055172042391411</v>
      </c>
      <c r="P7678" s="327">
        <v>0.25867782263709965</v>
      </c>
      <c r="Q7678" s="332">
        <v>0.16489832007073388</v>
      </c>
      <c r="R7678" s="358">
        <v>7.0622366216907817E-2</v>
      </c>
      <c r="S7678" s="327">
        <v>0.16760418730194732</v>
      </c>
      <c r="T7678" s="358">
        <v>9.5711554270539442E-2</v>
      </c>
      <c r="U7678" s="358">
        <v>0.34837792720857191</v>
      </c>
      <c r="V7678" s="361">
        <v>0.21870727212411048</v>
      </c>
    </row>
    <row r="7679" spans="1:22" hidden="1" outlineLevel="1">
      <c r="A7679" s="65">
        <v>7670</v>
      </c>
      <c r="B7679" s="117">
        <v>1</v>
      </c>
      <c r="C7679" s="325">
        <v>1.3823062166659489E-4</v>
      </c>
      <c r="D7679" s="358">
        <v>1.1293811809633188E-4</v>
      </c>
      <c r="E7679" s="327">
        <v>1.2278593064970206E-4</v>
      </c>
      <c r="F7679" s="332">
        <v>0</v>
      </c>
      <c r="G7679" s="358">
        <v>0</v>
      </c>
      <c r="H7679" s="327">
        <v>0</v>
      </c>
      <c r="I7679" s="332">
        <v>1.4933889676447238E-4</v>
      </c>
      <c r="J7679" s="358">
        <v>0</v>
      </c>
      <c r="K7679" s="327">
        <v>1.2479905865852881E-4</v>
      </c>
      <c r="L7679" s="336">
        <v>1.9032402077116473E-4</v>
      </c>
      <c r="M7679" s="210">
        <v>1.1415525114155251E-4</v>
      </c>
      <c r="N7679" s="325">
        <v>0.11492425108393814</v>
      </c>
      <c r="O7679" s="358">
        <v>0.33436457709283451</v>
      </c>
      <c r="P7679" s="327">
        <v>0.19846320624621883</v>
      </c>
      <c r="Q7679" s="332">
        <v>0.19787798408488064</v>
      </c>
      <c r="R7679" s="358">
        <v>0.10414495729599882</v>
      </c>
      <c r="S7679" s="327">
        <v>0.1481084589091726</v>
      </c>
      <c r="T7679" s="358">
        <v>7.3117351295198973E-2</v>
      </c>
      <c r="U7679" s="358">
        <v>0.25865620349673085</v>
      </c>
      <c r="V7679" s="361">
        <v>0.15906608073117035</v>
      </c>
    </row>
    <row r="7680" spans="1:22" hidden="1" outlineLevel="1">
      <c r="A7680" s="65">
        <v>7671</v>
      </c>
      <c r="B7680" s="117">
        <v>1</v>
      </c>
      <c r="C7680" s="325">
        <v>1.3960567758840043E-4</v>
      </c>
      <c r="D7680" s="358">
        <v>1.0862201167226825E-4</v>
      </c>
      <c r="E7680" s="327">
        <v>1.2094381737423902E-4</v>
      </c>
      <c r="F7680" s="332">
        <v>0</v>
      </c>
      <c r="G7680" s="358">
        <v>0</v>
      </c>
      <c r="H7680" s="327">
        <v>0</v>
      </c>
      <c r="I7680" s="332">
        <v>1.4710995800679369E-4</v>
      </c>
      <c r="J7680" s="358">
        <v>0</v>
      </c>
      <c r="K7680" s="327">
        <v>1.2777046481706524E-4</v>
      </c>
      <c r="L7680" s="336">
        <v>2.1382081345896285E-4</v>
      </c>
      <c r="M7680" s="210">
        <v>1.1415525114155251E-4</v>
      </c>
      <c r="N7680" s="325">
        <v>4.7476903726479371E-2</v>
      </c>
      <c r="O7680" s="358">
        <v>0.15750061740097612</v>
      </c>
      <c r="P7680" s="327">
        <v>8.9782658926151157E-2</v>
      </c>
      <c r="Q7680" s="332">
        <v>0.13191865605658709</v>
      </c>
      <c r="R7680" s="358">
        <v>0.12372266056512965</v>
      </c>
      <c r="S7680" s="327">
        <v>0.16245596477243365</v>
      </c>
      <c r="T7680" s="358">
        <v>6.5481347511866322E-2</v>
      </c>
      <c r="U7680" s="358">
        <v>0.24905123307417859</v>
      </c>
      <c r="V7680" s="361">
        <v>8.5468911628771155E-2</v>
      </c>
    </row>
    <row r="7681" spans="1:22" hidden="1" outlineLevel="1">
      <c r="A7681" s="65">
        <v>7672</v>
      </c>
      <c r="B7681" s="117">
        <v>1</v>
      </c>
      <c r="C7681" s="325">
        <v>1.5192492859693988E-4</v>
      </c>
      <c r="D7681" s="358">
        <v>1.0560851394375533E-4</v>
      </c>
      <c r="E7681" s="327">
        <v>1.2884414825280939E-4</v>
      </c>
      <c r="F7681" s="332">
        <v>0</v>
      </c>
      <c r="G7681" s="358">
        <v>0</v>
      </c>
      <c r="H7681" s="327">
        <v>0</v>
      </c>
      <c r="I7681" s="332">
        <v>1.4488101924911502E-4</v>
      </c>
      <c r="J7681" s="358">
        <v>0</v>
      </c>
      <c r="K7681" s="327">
        <v>1.2777046481706524E-4</v>
      </c>
      <c r="L7681" s="336">
        <v>2.2321953053408208E-4</v>
      </c>
      <c r="M7681" s="210">
        <v>1.1415525114155251E-4</v>
      </c>
      <c r="N7681" s="325">
        <v>4.8984107019383466E-3</v>
      </c>
      <c r="O7681" s="358">
        <v>2.4733130135136002E-2</v>
      </c>
      <c r="P7681" s="327">
        <v>8.3185834719447741E-3</v>
      </c>
      <c r="Q7681" s="332">
        <v>0.26383731211317418</v>
      </c>
      <c r="R7681" s="358">
        <v>0.12974999184910249</v>
      </c>
      <c r="S7681" s="327">
        <v>0.19417239279728657</v>
      </c>
      <c r="T7681" s="358">
        <v>0.10941451996391721</v>
      </c>
      <c r="U7681" s="358">
        <v>0.33493096861699873</v>
      </c>
      <c r="V7681" s="361">
        <v>0</v>
      </c>
    </row>
    <row r="7682" spans="1:22" hidden="1" outlineLevel="1">
      <c r="A7682" s="65">
        <v>7673</v>
      </c>
      <c r="B7682" s="117">
        <v>1</v>
      </c>
      <c r="C7682" s="325">
        <v>1.5373750231204716E-4</v>
      </c>
      <c r="D7682" s="358">
        <v>1.0702777416428077E-4</v>
      </c>
      <c r="E7682" s="327">
        <v>1.3112733090408753E-4</v>
      </c>
      <c r="F7682" s="332">
        <v>0</v>
      </c>
      <c r="G7682" s="358">
        <v>0</v>
      </c>
      <c r="H7682" s="327">
        <v>0</v>
      </c>
      <c r="I7682" s="332">
        <v>1.4042314173375763E-4</v>
      </c>
      <c r="J7682" s="358">
        <v>0</v>
      </c>
      <c r="K7682" s="327">
        <v>1.4559890176828365E-4</v>
      </c>
      <c r="L7682" s="336">
        <v>2.2321953053408208E-4</v>
      </c>
      <c r="M7682" s="210">
        <v>1.1415525114155251E-4</v>
      </c>
      <c r="N7682" s="325">
        <v>0</v>
      </c>
      <c r="O7682" s="358">
        <v>0</v>
      </c>
      <c r="P7682" s="327">
        <v>0</v>
      </c>
      <c r="Q7682" s="332">
        <v>0.42873563218390809</v>
      </c>
      <c r="R7682" s="358">
        <v>0.13573897408494101</v>
      </c>
      <c r="S7682" s="327">
        <v>0.22993988162637319</v>
      </c>
      <c r="T7682" s="358">
        <v>0.1531384868328631</v>
      </c>
      <c r="U7682" s="358">
        <v>0.38724980750690108</v>
      </c>
      <c r="V7682" s="361">
        <v>0</v>
      </c>
    </row>
    <row r="7683" spans="1:22" hidden="1" outlineLevel="1">
      <c r="A7683" s="65">
        <v>7674</v>
      </c>
      <c r="B7683" s="117">
        <v>1</v>
      </c>
      <c r="C7683" s="325">
        <v>1.5615635068358687E-4</v>
      </c>
      <c r="D7683" s="358">
        <v>1.164765476872309E-4</v>
      </c>
      <c r="E7683" s="327">
        <v>1.3821038617452993E-4</v>
      </c>
      <c r="F7683" s="332">
        <v>0</v>
      </c>
      <c r="G7683" s="358">
        <v>0</v>
      </c>
      <c r="H7683" s="327">
        <v>0</v>
      </c>
      <c r="I7683" s="332">
        <v>1.5602571303750847E-4</v>
      </c>
      <c r="J7683" s="358">
        <v>0</v>
      </c>
      <c r="K7683" s="327">
        <v>1.6342733871950202E-4</v>
      </c>
      <c r="L7683" s="336">
        <v>1.644775488145868E-4</v>
      </c>
      <c r="M7683" s="210">
        <v>1.1415525114155251E-4</v>
      </c>
      <c r="N7683" s="325">
        <v>0</v>
      </c>
      <c r="O7683" s="358">
        <v>0</v>
      </c>
      <c r="P7683" s="327">
        <v>0</v>
      </c>
      <c r="Q7683" s="332">
        <v>0.36277630415561452</v>
      </c>
      <c r="R7683" s="358">
        <v>0.14059302634082921</v>
      </c>
      <c r="S7683" s="327">
        <v>0.23978902165182647</v>
      </c>
      <c r="T7683" s="358">
        <v>0.22541901579564208</v>
      </c>
      <c r="U7683" s="358">
        <v>0.4796835228674628</v>
      </c>
      <c r="V7683" s="361">
        <v>0</v>
      </c>
    </row>
    <row r="7684" spans="1:22" hidden="1" outlineLevel="1">
      <c r="A7684" s="65">
        <v>7675</v>
      </c>
      <c r="B7684" s="117">
        <v>1</v>
      </c>
      <c r="C7684" s="325">
        <v>1.6326913995183542E-4</v>
      </c>
      <c r="D7684" s="358">
        <v>1.3092189486326372E-4</v>
      </c>
      <c r="E7684" s="327">
        <v>1.5227271568581119E-4</v>
      </c>
      <c r="F7684" s="332">
        <v>0</v>
      </c>
      <c r="G7684" s="358">
        <v>0</v>
      </c>
      <c r="H7684" s="327">
        <v>0</v>
      </c>
      <c r="I7684" s="332">
        <v>1.7162828434125931E-4</v>
      </c>
      <c r="J7684" s="358">
        <v>1.3729256593639927E-4</v>
      </c>
      <c r="K7684" s="327">
        <v>1.6342733871950202E-4</v>
      </c>
      <c r="L7684" s="336">
        <v>1.1748396343899057E-4</v>
      </c>
      <c r="M7684" s="210">
        <v>1.1415525114155251E-4</v>
      </c>
      <c r="N7684" s="325">
        <v>0</v>
      </c>
      <c r="O7684" s="358">
        <v>0</v>
      </c>
      <c r="P7684" s="327">
        <v>0</v>
      </c>
      <c r="Q7684" s="332">
        <v>0.26383731211317418</v>
      </c>
      <c r="R7684" s="358">
        <v>0.14084169415472825</v>
      </c>
      <c r="S7684" s="327">
        <v>0.22506172797436871</v>
      </c>
      <c r="T7684" s="358">
        <v>0.32688372360156914</v>
      </c>
      <c r="U7684" s="358">
        <v>0.54364132591645786</v>
      </c>
      <c r="V7684" s="361">
        <v>0</v>
      </c>
    </row>
    <row r="7685" spans="1:22" hidden="1" outlineLevel="1">
      <c r="A7685" s="65">
        <v>7676</v>
      </c>
      <c r="B7685" s="117">
        <v>1</v>
      </c>
      <c r="C7685" s="325">
        <v>1.5700013499924024E-4</v>
      </c>
      <c r="D7685" s="358">
        <v>1.301636599509282E-4</v>
      </c>
      <c r="E7685" s="327">
        <v>1.5119598750367434E-4</v>
      </c>
      <c r="F7685" s="332">
        <v>0</v>
      </c>
      <c r="G7685" s="358">
        <v>0</v>
      </c>
      <c r="H7685" s="327">
        <v>0</v>
      </c>
      <c r="I7685" s="332">
        <v>1.6717040682590195E-4</v>
      </c>
      <c r="J7685" s="358">
        <v>1.7223229080045297E-4</v>
      </c>
      <c r="K7685" s="327">
        <v>1.7234155719511124E-4</v>
      </c>
      <c r="L7685" s="336">
        <v>8.811297257924293E-5</v>
      </c>
      <c r="M7685" s="210">
        <v>1.1415525114155251E-4</v>
      </c>
      <c r="N7685" s="325">
        <v>0</v>
      </c>
      <c r="O7685" s="358">
        <v>0</v>
      </c>
      <c r="P7685" s="327">
        <v>0</v>
      </c>
      <c r="Q7685" s="332">
        <v>0.13191865605658709</v>
      </c>
      <c r="R7685" s="358">
        <v>0.15226490929081446</v>
      </c>
      <c r="S7685" s="327">
        <v>0.21946620041128101</v>
      </c>
      <c r="T7685" s="358">
        <v>0.31412218303216394</v>
      </c>
      <c r="U7685" s="358">
        <v>0.56420726258592269</v>
      </c>
      <c r="V7685" s="361">
        <v>0</v>
      </c>
    </row>
    <row r="7686" spans="1:22" hidden="1" outlineLevel="1">
      <c r="A7686" s="65">
        <v>7677</v>
      </c>
      <c r="B7686" s="117">
        <v>1</v>
      </c>
      <c r="C7686" s="325">
        <v>1.4954983200473034E-4</v>
      </c>
      <c r="D7686" s="358">
        <v>1.3113575599238398E-4</v>
      </c>
      <c r="E7686" s="327">
        <v>1.4878307856539176E-4</v>
      </c>
      <c r="F7686" s="332">
        <v>0</v>
      </c>
      <c r="G7686" s="358">
        <v>0</v>
      </c>
      <c r="H7686" s="327">
        <v>0</v>
      </c>
      <c r="I7686" s="332">
        <v>1.6717040682590195E-4</v>
      </c>
      <c r="J7686" s="358">
        <v>1.8291973605298704E-4</v>
      </c>
      <c r="K7686" s="327">
        <v>1.8719858798779324E-4</v>
      </c>
      <c r="L7686" s="336">
        <v>5.8741981719495287E-5</v>
      </c>
      <c r="M7686" s="210">
        <v>1.1415525114155251E-4</v>
      </c>
      <c r="N7686" s="325">
        <v>0</v>
      </c>
      <c r="O7686" s="358">
        <v>0</v>
      </c>
      <c r="P7686" s="327">
        <v>0</v>
      </c>
      <c r="Q7686" s="332">
        <v>0.16489832007073388</v>
      </c>
      <c r="R7686" s="358">
        <v>0.16014949667618208</v>
      </c>
      <c r="S7686" s="327">
        <v>0.26707460105824904</v>
      </c>
      <c r="T7686" s="358">
        <v>0.25230193322463512</v>
      </c>
      <c r="U7686" s="358">
        <v>0.54431932382863801</v>
      </c>
      <c r="V7686" s="361">
        <v>0</v>
      </c>
    </row>
    <row r="7687" spans="1:22" hidden="1" outlineLevel="1">
      <c r="A7687" s="65">
        <v>7678</v>
      </c>
      <c r="B7687" s="117">
        <v>1</v>
      </c>
      <c r="C7687" s="325">
        <v>1.3856813539285626E-4</v>
      </c>
      <c r="D7687" s="358">
        <v>1.2732513950987733E-4</v>
      </c>
      <c r="E7687" s="327">
        <v>1.3871631869384724E-4</v>
      </c>
      <c r="F7687" s="332">
        <v>0</v>
      </c>
      <c r="G7687" s="358">
        <v>0</v>
      </c>
      <c r="H7687" s="327">
        <v>0</v>
      </c>
      <c r="I7687" s="332">
        <v>1.6717040682590195E-4</v>
      </c>
      <c r="J7687" s="358">
        <v>1.9360718130552118E-4</v>
      </c>
      <c r="K7687" s="327">
        <v>1.9611280646340243E-4</v>
      </c>
      <c r="L7687" s="336">
        <v>3.7594868300476983E-5</v>
      </c>
      <c r="M7687" s="210">
        <v>1.1415525114155251E-4</v>
      </c>
      <c r="N7687" s="325">
        <v>0</v>
      </c>
      <c r="O7687" s="358">
        <v>0</v>
      </c>
      <c r="P7687" s="327">
        <v>0</v>
      </c>
      <c r="Q7687" s="332">
        <v>0.19787798408488064</v>
      </c>
      <c r="R7687" s="358">
        <v>0.19409335694791999</v>
      </c>
      <c r="S7687" s="327">
        <v>0.26154659071453867</v>
      </c>
      <c r="T7687" s="358">
        <v>0.18472852988171878</v>
      </c>
      <c r="U7687" s="358">
        <v>0.39628977966930323</v>
      </c>
      <c r="V7687" s="361">
        <v>0</v>
      </c>
    </row>
    <row r="7688" spans="1:22" hidden="1" outlineLevel="1">
      <c r="A7688" s="65">
        <v>7679</v>
      </c>
      <c r="B7688" s="117">
        <v>1</v>
      </c>
      <c r="C7688" s="325">
        <v>1.2613012955470633E-4</v>
      </c>
      <c r="D7688" s="358">
        <v>1.179930175119019E-4</v>
      </c>
      <c r="E7688" s="327">
        <v>1.2732635069485744E-4</v>
      </c>
      <c r="F7688" s="332">
        <v>0</v>
      </c>
      <c r="G7688" s="358">
        <v>0</v>
      </c>
      <c r="H7688" s="327">
        <v>0</v>
      </c>
      <c r="I7688" s="332">
        <v>1.6717040682590195E-4</v>
      </c>
      <c r="J7688" s="358">
        <v>2.0881623801105039E-4</v>
      </c>
      <c r="K7688" s="327">
        <v>2.0205561878047524E-4</v>
      </c>
      <c r="L7688" s="336">
        <v>2.3496792687798115E-5</v>
      </c>
      <c r="M7688" s="210">
        <v>1.1415525114155251E-4</v>
      </c>
      <c r="N7688" s="325">
        <v>0</v>
      </c>
      <c r="O7688" s="358">
        <v>0</v>
      </c>
      <c r="P7688" s="327">
        <v>0</v>
      </c>
      <c r="Q7688" s="332">
        <v>0.19787798408488064</v>
      </c>
      <c r="R7688" s="358">
        <v>0.2151863277817905</v>
      </c>
      <c r="S7688" s="327">
        <v>0.26071949786676779</v>
      </c>
      <c r="T7688" s="358">
        <v>0.1384940960155128</v>
      </c>
      <c r="U7688" s="358">
        <v>0.32103201141730553</v>
      </c>
      <c r="V7688" s="361">
        <v>0</v>
      </c>
    </row>
    <row r="7689" spans="1:22" hidden="1" outlineLevel="1">
      <c r="A7689" s="65">
        <v>7680</v>
      </c>
      <c r="B7689" s="117">
        <v>1</v>
      </c>
      <c r="C7689" s="325">
        <v>1.1027323467461268E-4</v>
      </c>
      <c r="D7689" s="358">
        <v>1.0848591822646443E-4</v>
      </c>
      <c r="E7689" s="327">
        <v>1.1319915804007399E-4</v>
      </c>
      <c r="F7689" s="332">
        <v>0</v>
      </c>
      <c r="G7689" s="358">
        <v>0</v>
      </c>
      <c r="H7689" s="327">
        <v>0</v>
      </c>
      <c r="I7689" s="332">
        <v>1.6717040682590195E-4</v>
      </c>
      <c r="J7689" s="358">
        <v>2.3142429527602635E-4</v>
      </c>
      <c r="K7689" s="327">
        <v>1.9908421262193881E-4</v>
      </c>
      <c r="L7689" s="336">
        <v>9.3987170751192458E-6</v>
      </c>
      <c r="M7689" s="210">
        <v>1.1415525114155251E-4</v>
      </c>
      <c r="N7689" s="325">
        <v>0</v>
      </c>
      <c r="O7689" s="358">
        <v>0</v>
      </c>
      <c r="P7689" s="327">
        <v>0</v>
      </c>
      <c r="Q7689" s="332">
        <v>0.13191865605658709</v>
      </c>
      <c r="R7689" s="358">
        <v>0.22949380822265417</v>
      </c>
      <c r="S7689" s="327">
        <v>0.30060556471946531</v>
      </c>
      <c r="T7689" s="358">
        <v>4.7071256198625955E-2</v>
      </c>
      <c r="U7689" s="358">
        <v>0.24769523724981826</v>
      </c>
      <c r="V7689" s="361">
        <v>0</v>
      </c>
    </row>
    <row r="7690" spans="1:22" hidden="1" outlineLevel="1">
      <c r="A7690" s="65">
        <v>7681</v>
      </c>
      <c r="B7690" s="117">
        <v>1</v>
      </c>
      <c r="C7690" s="325">
        <v>1.0157288084209774E-4</v>
      </c>
      <c r="D7690" s="358">
        <v>9.7073510699773646E-5</v>
      </c>
      <c r="E7690" s="327">
        <v>9.9772487335114489E-5</v>
      </c>
      <c r="F7690" s="332">
        <v>0</v>
      </c>
      <c r="G7690" s="358">
        <v>0</v>
      </c>
      <c r="H7690" s="327">
        <v>0</v>
      </c>
      <c r="I7690" s="332">
        <v>1.6939934558358061E-4</v>
      </c>
      <c r="J7690" s="358">
        <v>2.2649162823639519E-4</v>
      </c>
      <c r="K7690" s="327">
        <v>1.8719858798779324E-4</v>
      </c>
      <c r="L7690" s="336">
        <v>5.8741981719495289E-6</v>
      </c>
      <c r="M7690" s="210">
        <v>1.1415525114155251E-4</v>
      </c>
      <c r="N7690" s="325">
        <v>0</v>
      </c>
      <c r="O7690" s="358">
        <v>0</v>
      </c>
      <c r="P7690" s="327">
        <v>0</v>
      </c>
      <c r="Q7690" s="332">
        <v>9.8938992042440319E-2</v>
      </c>
      <c r="R7690" s="358">
        <v>0.23521037623771662</v>
      </c>
      <c r="S7690" s="327">
        <v>0.33180717049136699</v>
      </c>
      <c r="T7690" s="358">
        <v>3.8284621708215776E-2</v>
      </c>
      <c r="U7690" s="358">
        <v>0.21888032598216148</v>
      </c>
      <c r="V7690" s="361">
        <v>0</v>
      </c>
    </row>
    <row r="7691" spans="1:22" hidden="1" outlineLevel="1">
      <c r="A7691" s="65">
        <v>7682</v>
      </c>
      <c r="B7691" s="117">
        <v>1</v>
      </c>
      <c r="C7691" s="325">
        <v>9.2566264554271591E-5</v>
      </c>
      <c r="D7691" s="358">
        <v>8.9705022705538874E-5</v>
      </c>
      <c r="E7691" s="327">
        <v>8.7733887901102491E-5</v>
      </c>
      <c r="F7691" s="332">
        <v>0</v>
      </c>
      <c r="G7691" s="358">
        <v>0</v>
      </c>
      <c r="H7691" s="327">
        <v>0</v>
      </c>
      <c r="I7691" s="332">
        <v>1.7162828434125931E-4</v>
      </c>
      <c r="J7691" s="358">
        <v>2.4087857376865261E-4</v>
      </c>
      <c r="K7691" s="327">
        <v>1.7828436951218402E-4</v>
      </c>
      <c r="L7691" s="336">
        <v>2.3496792687798115E-6</v>
      </c>
      <c r="M7691" s="210">
        <v>1.1415525114155251E-4</v>
      </c>
      <c r="N7691" s="325">
        <v>0</v>
      </c>
      <c r="O7691" s="358">
        <v>0</v>
      </c>
      <c r="P7691" s="327">
        <v>0</v>
      </c>
      <c r="Q7691" s="332">
        <v>9.8938992042440319E-2</v>
      </c>
      <c r="R7691" s="358">
        <v>0.24034599659564157</v>
      </c>
      <c r="S7691" s="327">
        <v>0.33039773817126744</v>
      </c>
      <c r="T7691" s="358">
        <v>2.0397544352737915E-2</v>
      </c>
      <c r="U7691" s="358">
        <v>0.18735342306578406</v>
      </c>
      <c r="V7691" s="361">
        <v>0</v>
      </c>
    </row>
    <row r="7692" spans="1:22" hidden="1" outlineLevel="1">
      <c r="A7692" s="65">
        <v>7683</v>
      </c>
      <c r="B7692" s="117">
        <v>1</v>
      </c>
      <c r="C7692" s="325">
        <v>8.7266049001130316E-5</v>
      </c>
      <c r="D7692" s="358">
        <v>8.2103231661354714E-5</v>
      </c>
      <c r="E7692" s="327">
        <v>8.2220520703413813E-5</v>
      </c>
      <c r="F7692" s="332">
        <v>0</v>
      </c>
      <c r="G7692" s="358">
        <v>0</v>
      </c>
      <c r="H7692" s="327">
        <v>0</v>
      </c>
      <c r="I7692" s="332">
        <v>1.7385722309893803E-4</v>
      </c>
      <c r="J7692" s="358">
        <v>2.4046751818201668E-4</v>
      </c>
      <c r="K7692" s="327">
        <v>1.8719858798779324E-4</v>
      </c>
      <c r="L7692" s="336">
        <v>1.1748396343899057E-6</v>
      </c>
      <c r="M7692" s="210">
        <v>1.1415525114155251E-4</v>
      </c>
      <c r="N7692" s="325">
        <v>0</v>
      </c>
      <c r="O7692" s="358">
        <v>0</v>
      </c>
      <c r="P7692" s="327">
        <v>0</v>
      </c>
      <c r="Q7692" s="332">
        <v>0.13191865605658709</v>
      </c>
      <c r="R7692" s="358">
        <v>0.24676337415782026</v>
      </c>
      <c r="S7692" s="327">
        <v>0.32576433789470521</v>
      </c>
      <c r="T7692" s="358">
        <v>1.2343129403195249E-2</v>
      </c>
      <c r="U7692" s="358">
        <v>0.17311546691000071</v>
      </c>
      <c r="V7692" s="361">
        <v>0</v>
      </c>
    </row>
    <row r="7693" spans="1:22" hidden="1" outlineLevel="1">
      <c r="A7693" s="65">
        <v>7684</v>
      </c>
      <c r="B7693" s="117">
        <v>1</v>
      </c>
      <c r="C7693" s="325">
        <v>8.5059709272051464E-5</v>
      </c>
      <c r="D7693" s="358">
        <v>8.0295133024246975E-5</v>
      </c>
      <c r="E7693" s="327">
        <v>7.9223843473611252E-5</v>
      </c>
      <c r="F7693" s="332">
        <v>0</v>
      </c>
      <c r="G7693" s="358">
        <v>0</v>
      </c>
      <c r="H7693" s="327">
        <v>0</v>
      </c>
      <c r="I7693" s="332">
        <v>1.8054403937197409E-4</v>
      </c>
      <c r="J7693" s="358">
        <v>2.770514653926141E-4</v>
      </c>
      <c r="K7693" s="327">
        <v>1.8422718182925681E-4</v>
      </c>
      <c r="L7693" s="336">
        <v>1.409807561267887E-5</v>
      </c>
      <c r="M7693" s="210">
        <v>1.1415525114155251E-4</v>
      </c>
      <c r="N7693" s="325">
        <v>0</v>
      </c>
      <c r="O7693" s="358">
        <v>0</v>
      </c>
      <c r="P7693" s="327">
        <v>0</v>
      </c>
      <c r="Q7693" s="332">
        <v>0.19787798408488064</v>
      </c>
      <c r="R7693" s="358">
        <v>0.23807690388266128</v>
      </c>
      <c r="S7693" s="327">
        <v>0.29583713000414841</v>
      </c>
      <c r="T7693" s="358">
        <v>9.9372651974877022E-3</v>
      </c>
      <c r="U7693" s="358">
        <v>0.17017747595721999</v>
      </c>
      <c r="V7693" s="361">
        <v>0</v>
      </c>
    </row>
    <row r="7694" spans="1:22" hidden="1" outlineLevel="1">
      <c r="A7694" s="65">
        <v>7685</v>
      </c>
      <c r="B7694" s="117">
        <v>1</v>
      </c>
      <c r="C7694" s="325">
        <v>8.475344681674023E-5</v>
      </c>
      <c r="D7694" s="358">
        <v>7.8642569753772153E-5</v>
      </c>
      <c r="E7694" s="327">
        <v>7.7822799573963301E-5</v>
      </c>
      <c r="F7694" s="332">
        <v>0</v>
      </c>
      <c r="G7694" s="358">
        <v>0</v>
      </c>
      <c r="H7694" s="327">
        <v>0</v>
      </c>
      <c r="I7694" s="332">
        <v>1.8054403937197409E-4</v>
      </c>
      <c r="J7694" s="358">
        <v>2.6677507572671599E-4</v>
      </c>
      <c r="K7694" s="327">
        <v>1.9314140030486602E-4</v>
      </c>
      <c r="L7694" s="336">
        <v>3.7594868300476983E-5</v>
      </c>
      <c r="M7694" s="210">
        <v>1.1415525114155251E-4</v>
      </c>
      <c r="N7694" s="325">
        <v>0</v>
      </c>
      <c r="O7694" s="358">
        <v>0</v>
      </c>
      <c r="P7694" s="327">
        <v>0</v>
      </c>
      <c r="Q7694" s="332">
        <v>0.13191865605658709</v>
      </c>
      <c r="R7694" s="358">
        <v>0.21720082054864712</v>
      </c>
      <c r="S7694" s="327">
        <v>0.26333581084883484</v>
      </c>
      <c r="T7694" s="358">
        <v>9.9372651974877022E-3</v>
      </c>
      <c r="U7694" s="358">
        <v>0.16803048256864955</v>
      </c>
      <c r="V7694" s="361">
        <v>0</v>
      </c>
    </row>
    <row r="7695" spans="1:22" hidden="1" outlineLevel="1">
      <c r="A7695" s="65">
        <v>7686</v>
      </c>
      <c r="B7695" s="117">
        <v>1</v>
      </c>
      <c r="C7695" s="325">
        <v>8.5890993079324794E-5</v>
      </c>
      <c r="D7695" s="358">
        <v>7.9070292012012702E-5</v>
      </c>
      <c r="E7695" s="327">
        <v>7.8458458380285063E-5</v>
      </c>
      <c r="F7695" s="332">
        <v>0</v>
      </c>
      <c r="G7695" s="358">
        <v>0</v>
      </c>
      <c r="H7695" s="327">
        <v>0</v>
      </c>
      <c r="I7695" s="332">
        <v>1.8054403937197409E-4</v>
      </c>
      <c r="J7695" s="358">
        <v>2.7622935421934229E-4</v>
      </c>
      <c r="K7695" s="327">
        <v>1.9908421262193881E-4</v>
      </c>
      <c r="L7695" s="336">
        <v>9.3987170751192462E-5</v>
      </c>
      <c r="M7695" s="210">
        <v>1.1415525114155251E-4</v>
      </c>
      <c r="N7695" s="325">
        <v>0</v>
      </c>
      <c r="O7695" s="358">
        <v>0</v>
      </c>
      <c r="P7695" s="327">
        <v>0</v>
      </c>
      <c r="Q7695" s="332">
        <v>0.13191865605658709</v>
      </c>
      <c r="R7695" s="358">
        <v>0.1944353480720209</v>
      </c>
      <c r="S7695" s="327">
        <v>0.23670008813411825</v>
      </c>
      <c r="T7695" s="358">
        <v>1.2447732194747754E-2</v>
      </c>
      <c r="U7695" s="358">
        <v>0.15989450762248764</v>
      </c>
      <c r="V7695" s="361">
        <v>0</v>
      </c>
    </row>
    <row r="7696" spans="1:22" hidden="1" outlineLevel="1">
      <c r="A7696" s="65">
        <v>7687</v>
      </c>
      <c r="B7696" s="117">
        <v>1</v>
      </c>
      <c r="C7696" s="325">
        <v>9.1753731509568333E-5</v>
      </c>
      <c r="D7696" s="358">
        <v>8.4572355606652377E-5</v>
      </c>
      <c r="E7696" s="327">
        <v>8.381615403356841E-5</v>
      </c>
      <c r="F7696" s="332">
        <v>0</v>
      </c>
      <c r="G7696" s="358">
        <v>0</v>
      </c>
      <c r="H7696" s="327">
        <v>0</v>
      </c>
      <c r="I7696" s="332">
        <v>1.8054403937197409E-4</v>
      </c>
      <c r="J7696" s="358">
        <v>2.8116202125897337E-4</v>
      </c>
      <c r="K7696" s="327">
        <v>1.9016999414632964E-4</v>
      </c>
      <c r="L7696" s="336">
        <v>1.8210014333043539E-4</v>
      </c>
      <c r="M7696" s="210">
        <v>1.1415525114155251E-4</v>
      </c>
      <c r="N7696" s="325">
        <v>7.5360164645205336E-4</v>
      </c>
      <c r="O7696" s="358">
        <v>3.2099726765439901E-2</v>
      </c>
      <c r="P7696" s="327">
        <v>1.2874781625370641E-2</v>
      </c>
      <c r="Q7696" s="332">
        <v>6.5959328028293546E-2</v>
      </c>
      <c r="R7696" s="358">
        <v>0.17148714629687722</v>
      </c>
      <c r="S7696" s="327">
        <v>0.2122586888699618</v>
      </c>
      <c r="T7696" s="358">
        <v>1.6841049439952842E-2</v>
      </c>
      <c r="U7696" s="358">
        <v>0.16735248465646935</v>
      </c>
      <c r="V7696" s="361">
        <v>0</v>
      </c>
    </row>
    <row r="7697" spans="1:22" hidden="1" outlineLevel="1">
      <c r="A7697" s="65">
        <v>7688</v>
      </c>
      <c r="B7697" s="117">
        <v>1</v>
      </c>
      <c r="C7697" s="325">
        <v>1.1359836990370602E-4</v>
      </c>
      <c r="D7697" s="358">
        <v>9.5070992854374747E-5</v>
      </c>
      <c r="E7697" s="327">
        <v>9.9136828528792727E-5</v>
      </c>
      <c r="F7697" s="332">
        <v>0</v>
      </c>
      <c r="G7697" s="358">
        <v>0</v>
      </c>
      <c r="H7697" s="327">
        <v>0</v>
      </c>
      <c r="I7697" s="332">
        <v>1.8054403937197409E-4</v>
      </c>
      <c r="J7697" s="358">
        <v>1.7552073549354037E-4</v>
      </c>
      <c r="K7697" s="327">
        <v>1.8422718182925681E-4</v>
      </c>
      <c r="L7697" s="336">
        <v>1.5860335064263727E-4</v>
      </c>
      <c r="M7697" s="210">
        <v>1.1415525114155251E-4</v>
      </c>
      <c r="N7697" s="325">
        <v>2.2796449805174618E-2</v>
      </c>
      <c r="O7697" s="358">
        <v>0.14082179271433939</v>
      </c>
      <c r="P7697" s="327">
        <v>9.2844508432220849E-2</v>
      </c>
      <c r="Q7697" s="332">
        <v>6.5959328028293546E-2</v>
      </c>
      <c r="R7697" s="358">
        <v>0.15266948677034975</v>
      </c>
      <c r="S7697" s="327">
        <v>0.18215424482334028</v>
      </c>
      <c r="T7697" s="358">
        <v>5.8054549311638677E-2</v>
      </c>
      <c r="U7697" s="358">
        <v>0.25108522681071904</v>
      </c>
      <c r="V7697" s="361">
        <v>0</v>
      </c>
    </row>
    <row r="7698" spans="1:22" hidden="1" outlineLevel="1">
      <c r="A7698" s="65">
        <v>7689</v>
      </c>
      <c r="B7698" s="117">
        <v>1</v>
      </c>
      <c r="C7698" s="325">
        <v>1.3798686175318394E-4</v>
      </c>
      <c r="D7698" s="358">
        <v>1.0722219337257193E-4</v>
      </c>
      <c r="E7698" s="327">
        <v>1.1748012551122048E-4</v>
      </c>
      <c r="F7698" s="332">
        <v>0</v>
      </c>
      <c r="G7698" s="358">
        <v>0</v>
      </c>
      <c r="H7698" s="327">
        <v>0</v>
      </c>
      <c r="I7698" s="332">
        <v>1.8054403937197409E-4</v>
      </c>
      <c r="J7698" s="358">
        <v>0</v>
      </c>
      <c r="K7698" s="327">
        <v>1.6937015103657481E-4</v>
      </c>
      <c r="L7698" s="336">
        <v>1.4685495429873823E-4</v>
      </c>
      <c r="M7698" s="210">
        <v>1.1415525114155251E-4</v>
      </c>
      <c r="N7698" s="325">
        <v>6.7635747769071802E-2</v>
      </c>
      <c r="O7698" s="358">
        <v>0.27277220356105569</v>
      </c>
      <c r="P7698" s="327">
        <v>0.20151834748192171</v>
      </c>
      <c r="Q7698" s="332">
        <v>9.8938992042440319E-2</v>
      </c>
      <c r="R7698" s="358">
        <v>0.14379029721601033</v>
      </c>
      <c r="S7698" s="327">
        <v>0.14786370553373046</v>
      </c>
      <c r="T7698" s="358">
        <v>0.17939378751254115</v>
      </c>
      <c r="U7698" s="358">
        <v>0.39244779150028231</v>
      </c>
      <c r="V7698" s="361">
        <v>0</v>
      </c>
    </row>
    <row r="7699" spans="1:22" hidden="1" outlineLevel="1">
      <c r="A7699" s="65">
        <v>7690</v>
      </c>
      <c r="B7699" s="117">
        <v>1</v>
      </c>
      <c r="C7699" s="325">
        <v>1.5718764262494101E-4</v>
      </c>
      <c r="D7699" s="358">
        <v>1.1424072679188262E-4</v>
      </c>
      <c r="E7699" s="327">
        <v>1.3149056450769997E-4</v>
      </c>
      <c r="F7699" s="332">
        <v>0</v>
      </c>
      <c r="G7699" s="358">
        <v>0</v>
      </c>
      <c r="H7699" s="327">
        <v>0</v>
      </c>
      <c r="I7699" s="332">
        <v>1.8054403937197409E-4</v>
      </c>
      <c r="J7699" s="358">
        <v>0</v>
      </c>
      <c r="K7699" s="327">
        <v>1.515417140853564E-4</v>
      </c>
      <c r="L7699" s="336">
        <v>1.644775488145868E-4</v>
      </c>
      <c r="M7699" s="210">
        <v>1.1415525114155251E-4</v>
      </c>
      <c r="N7699" s="325">
        <v>0.12095306425555459</v>
      </c>
      <c r="O7699" s="358">
        <v>0.35572520370777994</v>
      </c>
      <c r="P7699" s="327">
        <v>0.25170785852865679</v>
      </c>
      <c r="Q7699" s="332">
        <v>0.13191865605658709</v>
      </c>
      <c r="R7699" s="358">
        <v>0.11919509160605815</v>
      </c>
      <c r="S7699" s="327">
        <v>0.11343813180536604</v>
      </c>
      <c r="T7699" s="358">
        <v>0.24675798527235249</v>
      </c>
      <c r="U7699" s="358">
        <v>0.49324348111106597</v>
      </c>
      <c r="V7699" s="361">
        <v>0</v>
      </c>
    </row>
    <row r="7700" spans="1:22" hidden="1" outlineLevel="1">
      <c r="A7700" s="65">
        <v>7691</v>
      </c>
      <c r="B7700" s="117">
        <v>1</v>
      </c>
      <c r="C7700" s="325">
        <v>1.6227534953562142E-4</v>
      </c>
      <c r="D7700" s="358">
        <v>1.1468789097095227E-4</v>
      </c>
      <c r="E7700" s="327">
        <v>1.3856064714944192E-4</v>
      </c>
      <c r="F7700" s="332">
        <v>0</v>
      </c>
      <c r="G7700" s="358">
        <v>0</v>
      </c>
      <c r="H7700" s="327">
        <v>0</v>
      </c>
      <c r="I7700" s="332">
        <v>1.8054403937197409E-4</v>
      </c>
      <c r="J7700" s="358">
        <v>0</v>
      </c>
      <c r="K7700" s="327">
        <v>1.366846832926744E-4</v>
      </c>
      <c r="L7700" s="336">
        <v>1.8797434150238492E-4</v>
      </c>
      <c r="M7700" s="210">
        <v>1.1415525114155251E-4</v>
      </c>
      <c r="N7700" s="325">
        <v>0.16654596386590381</v>
      </c>
      <c r="O7700" s="358">
        <v>0.37505811878606243</v>
      </c>
      <c r="P7700" s="327">
        <v>0.31146215931493831</v>
      </c>
      <c r="Q7700" s="332">
        <v>9.8938992042440319E-2</v>
      </c>
      <c r="R7700" s="358">
        <v>0.11585868221475998</v>
      </c>
      <c r="S7700" s="327">
        <v>7.4893980053390652E-2</v>
      </c>
      <c r="T7700" s="358">
        <v>0.25711366163605021</v>
      </c>
      <c r="U7700" s="358">
        <v>0.49697246962805686</v>
      </c>
      <c r="V7700" s="361">
        <v>3.7829250301077449E-2</v>
      </c>
    </row>
    <row r="7701" spans="1:22" hidden="1" outlineLevel="1">
      <c r="A7701" s="65">
        <v>7692</v>
      </c>
      <c r="B7701" s="117">
        <v>1</v>
      </c>
      <c r="C7701" s="325">
        <v>1.5955648896296052E-4</v>
      </c>
      <c r="D7701" s="358">
        <v>1.1229653470897107E-4</v>
      </c>
      <c r="E7701" s="327">
        <v>1.385865924068428E-4</v>
      </c>
      <c r="F7701" s="332">
        <v>0</v>
      </c>
      <c r="G7701" s="358">
        <v>0</v>
      </c>
      <c r="H7701" s="327">
        <v>0</v>
      </c>
      <c r="I7701" s="332">
        <v>1.7608616185661673E-4</v>
      </c>
      <c r="J7701" s="358">
        <v>0</v>
      </c>
      <c r="K7701" s="327">
        <v>1.2777046481706524E-4</v>
      </c>
      <c r="L7701" s="336">
        <v>2.0677177565262342E-4</v>
      </c>
      <c r="M7701" s="210">
        <v>1.1415525114155251E-4</v>
      </c>
      <c r="N7701" s="325">
        <v>0.17577758403494143</v>
      </c>
      <c r="O7701" s="358">
        <v>0.35965978651015068</v>
      </c>
      <c r="P7701" s="327">
        <v>0.31185967268316073</v>
      </c>
      <c r="Q7701" s="332">
        <v>9.8938992042440319E-2</v>
      </c>
      <c r="R7701" s="358">
        <v>0.12052993608550649</v>
      </c>
      <c r="S7701" s="327">
        <v>5.3271445429433156E-2</v>
      </c>
      <c r="T7701" s="358">
        <v>0.21380810593331434</v>
      </c>
      <c r="U7701" s="358">
        <v>0.45561459698506712</v>
      </c>
      <c r="V7701" s="361">
        <v>7.4206407078993494E-2</v>
      </c>
    </row>
    <row r="7702" spans="1:22" hidden="1" outlineLevel="1">
      <c r="A7702" s="65">
        <v>7693</v>
      </c>
      <c r="B7702" s="117">
        <v>1</v>
      </c>
      <c r="C7702" s="325">
        <v>1.5799392541545424E-4</v>
      </c>
      <c r="D7702" s="358">
        <v>1.1017736533859748E-4</v>
      </c>
      <c r="E7702" s="327">
        <v>1.3577153197884647E-4</v>
      </c>
      <c r="F7702" s="332">
        <v>0</v>
      </c>
      <c r="G7702" s="358">
        <v>0</v>
      </c>
      <c r="H7702" s="327">
        <v>0</v>
      </c>
      <c r="I7702" s="332">
        <v>1.6939934558358061E-4</v>
      </c>
      <c r="J7702" s="358">
        <v>0</v>
      </c>
      <c r="K7702" s="327">
        <v>1.2777046481706524E-4</v>
      </c>
      <c r="L7702" s="336">
        <v>1.8797434150238492E-4</v>
      </c>
      <c r="M7702" s="210">
        <v>1.1415525114155251E-4</v>
      </c>
      <c r="N7702" s="325">
        <v>0.16598076263106476</v>
      </c>
      <c r="O7702" s="358">
        <v>0.32394724296733374</v>
      </c>
      <c r="P7702" s="327">
        <v>0.26261883982862938</v>
      </c>
      <c r="Q7702" s="332">
        <v>0.13191865605658709</v>
      </c>
      <c r="R7702" s="358">
        <v>0.11952506758937437</v>
      </c>
      <c r="S7702" s="327">
        <v>4.5549111635162613E-2</v>
      </c>
      <c r="T7702" s="358">
        <v>0.16778287765021341</v>
      </c>
      <c r="U7702" s="358">
        <v>0.41482172260222755</v>
      </c>
      <c r="V7702" s="361">
        <v>9.9653926171536802E-2</v>
      </c>
    </row>
    <row r="7703" spans="1:22" hidden="1" outlineLevel="1">
      <c r="A7703" s="65">
        <v>7694</v>
      </c>
      <c r="B7703" s="117">
        <v>1</v>
      </c>
      <c r="C7703" s="325">
        <v>1.4424961645158907E-4</v>
      </c>
      <c r="D7703" s="358">
        <v>1.0980796884284429E-4</v>
      </c>
      <c r="E7703" s="327">
        <v>1.3258026531853725E-4</v>
      </c>
      <c r="F7703" s="332">
        <v>0</v>
      </c>
      <c r="G7703" s="358">
        <v>0</v>
      </c>
      <c r="H7703" s="327">
        <v>0</v>
      </c>
      <c r="I7703" s="332">
        <v>1.6494146806822325E-4</v>
      </c>
      <c r="J7703" s="358">
        <v>0</v>
      </c>
      <c r="K7703" s="327">
        <v>1.2479905865852881E-4</v>
      </c>
      <c r="L7703" s="336">
        <v>1.9032402077116473E-4</v>
      </c>
      <c r="M7703" s="210">
        <v>1.1415525114155251E-4</v>
      </c>
      <c r="N7703" s="325">
        <v>0.11775025725813333</v>
      </c>
      <c r="O7703" s="358">
        <v>0.25748614088037125</v>
      </c>
      <c r="P7703" s="327">
        <v>0.22116676433469978</v>
      </c>
      <c r="Q7703" s="332">
        <v>0.16489832007073388</v>
      </c>
      <c r="R7703" s="358">
        <v>0.12002519797751801</v>
      </c>
      <c r="S7703" s="327">
        <v>5.8352150739569529E-2</v>
      </c>
      <c r="T7703" s="358">
        <v>7.9498121579901618E-2</v>
      </c>
      <c r="U7703" s="358">
        <v>0.33820795852586955</v>
      </c>
      <c r="V7703" s="361">
        <v>7.019062793502448E-2</v>
      </c>
    </row>
    <row r="7704" spans="1:22" hidden="1" outlineLevel="1">
      <c r="A7704" s="65">
        <v>7695</v>
      </c>
      <c r="B7704" s="117">
        <v>1</v>
      </c>
      <c r="C7704" s="325">
        <v>1.4452462763595017E-4</v>
      </c>
      <c r="D7704" s="358">
        <v>1.0650284230189465E-4</v>
      </c>
      <c r="E7704" s="327">
        <v>1.2674258240333747E-4</v>
      </c>
      <c r="F7704" s="332">
        <v>0</v>
      </c>
      <c r="G7704" s="358">
        <v>0</v>
      </c>
      <c r="H7704" s="327">
        <v>0</v>
      </c>
      <c r="I7704" s="332">
        <v>1.4933889676447238E-4</v>
      </c>
      <c r="J7704" s="358">
        <v>0</v>
      </c>
      <c r="K7704" s="327">
        <v>1.4262749560974724E-4</v>
      </c>
      <c r="L7704" s="336">
        <v>2.1382081345896285E-4</v>
      </c>
      <c r="M7704" s="210">
        <v>1.1415525114155251E-4</v>
      </c>
      <c r="N7704" s="325">
        <v>5.1056511547126614E-2</v>
      </c>
      <c r="O7704" s="358">
        <v>0.1378129812908539</v>
      </c>
      <c r="P7704" s="327">
        <v>0.10712157558402778</v>
      </c>
      <c r="Q7704" s="332">
        <v>0.19787798408488064</v>
      </c>
      <c r="R7704" s="358">
        <v>0.13374334906765312</v>
      </c>
      <c r="S7704" s="327">
        <v>8.6599857432517538E-2</v>
      </c>
      <c r="T7704" s="358">
        <v>8.828475607031179E-2</v>
      </c>
      <c r="U7704" s="358">
        <v>0.31210503890693342</v>
      </c>
      <c r="V7704" s="361">
        <v>1.7727450897901457E-2</v>
      </c>
    </row>
    <row r="7705" spans="1:22" hidden="1" outlineLevel="1">
      <c r="A7705" s="65">
        <v>7696</v>
      </c>
      <c r="B7705" s="117">
        <v>1</v>
      </c>
      <c r="C7705" s="325">
        <v>1.5089988690977576E-4</v>
      </c>
      <c r="D7705" s="358">
        <v>1.1027457494274305E-4</v>
      </c>
      <c r="E7705" s="327">
        <v>1.3534343523173182E-4</v>
      </c>
      <c r="F7705" s="332">
        <v>0</v>
      </c>
      <c r="G7705" s="358">
        <v>0</v>
      </c>
      <c r="H7705" s="327">
        <v>0</v>
      </c>
      <c r="I7705" s="332">
        <v>1.4042314173375763E-4</v>
      </c>
      <c r="J7705" s="358">
        <v>0</v>
      </c>
      <c r="K7705" s="327">
        <v>1.4559890176828365E-4</v>
      </c>
      <c r="L7705" s="336">
        <v>2.2321953053408208E-4</v>
      </c>
      <c r="M7705" s="210">
        <v>1.1415525114155251E-4</v>
      </c>
      <c r="N7705" s="325">
        <v>5.2752115251643731E-3</v>
      </c>
      <c r="O7705" s="358">
        <v>1.71959086832256E-2</v>
      </c>
      <c r="P7705" s="327">
        <v>1.2534576124696233E-2</v>
      </c>
      <c r="Q7705" s="332">
        <v>0.296816976127321</v>
      </c>
      <c r="R7705" s="358">
        <v>0.12710125994577101</v>
      </c>
      <c r="S7705" s="327">
        <v>7.6750717407064198E-2</v>
      </c>
      <c r="T7705" s="358">
        <v>9.7803610101589486E-2</v>
      </c>
      <c r="U7705" s="358">
        <v>0.37877483360464909</v>
      </c>
      <c r="V7705" s="361">
        <v>0</v>
      </c>
    </row>
    <row r="7706" spans="1:22" hidden="1" outlineLevel="1">
      <c r="A7706" s="65">
        <v>7697</v>
      </c>
      <c r="B7706" s="117">
        <v>1</v>
      </c>
      <c r="C7706" s="325">
        <v>1.5438752874780978E-4</v>
      </c>
      <c r="D7706" s="358">
        <v>1.1562110317074981E-4</v>
      </c>
      <c r="E7706" s="327">
        <v>1.3939089538627034E-4</v>
      </c>
      <c r="F7706" s="332">
        <v>0</v>
      </c>
      <c r="G7706" s="358">
        <v>0</v>
      </c>
      <c r="H7706" s="327">
        <v>0</v>
      </c>
      <c r="I7706" s="332">
        <v>1.3819420297607891E-4</v>
      </c>
      <c r="J7706" s="358">
        <v>0</v>
      </c>
      <c r="K7706" s="327">
        <v>1.4559890176828365E-4</v>
      </c>
      <c r="L7706" s="336">
        <v>2.2321953053408208E-4</v>
      </c>
      <c r="M7706" s="210">
        <v>1.1415525114155251E-4</v>
      </c>
      <c r="N7706" s="325">
        <v>0</v>
      </c>
      <c r="O7706" s="358">
        <v>0</v>
      </c>
      <c r="P7706" s="327">
        <v>0</v>
      </c>
      <c r="Q7706" s="332">
        <v>0.26383731211317418</v>
      </c>
      <c r="R7706" s="358">
        <v>0.10760877440560611</v>
      </c>
      <c r="S7706" s="327">
        <v>5.5195700002484006E-2</v>
      </c>
      <c r="T7706" s="358">
        <v>0.16077449061619575</v>
      </c>
      <c r="U7706" s="358">
        <v>0.45199860812010634</v>
      </c>
      <c r="V7706" s="361">
        <v>0</v>
      </c>
    </row>
    <row r="7707" spans="1:22" hidden="1" outlineLevel="1">
      <c r="A7707" s="65">
        <v>7698</v>
      </c>
      <c r="B7707" s="117">
        <v>1</v>
      </c>
      <c r="C7707" s="325">
        <v>1.6006900980654258E-4</v>
      </c>
      <c r="D7707" s="358">
        <v>1.1976223230735141E-4</v>
      </c>
      <c r="E7707" s="327">
        <v>1.4552694876158033E-4</v>
      </c>
      <c r="F7707" s="332">
        <v>0</v>
      </c>
      <c r="G7707" s="358">
        <v>0</v>
      </c>
      <c r="H7707" s="327">
        <v>0</v>
      </c>
      <c r="I7707" s="332">
        <v>1.3819420297607891E-4</v>
      </c>
      <c r="J7707" s="358">
        <v>0</v>
      </c>
      <c r="K7707" s="327">
        <v>1.515417140853564E-4</v>
      </c>
      <c r="L7707" s="336">
        <v>1.644775488145868E-4</v>
      </c>
      <c r="M7707" s="210">
        <v>1.1415525114155251E-4</v>
      </c>
      <c r="N7707" s="325">
        <v>0</v>
      </c>
      <c r="O7707" s="358">
        <v>0</v>
      </c>
      <c r="P7707" s="327">
        <v>0</v>
      </c>
      <c r="Q7707" s="332">
        <v>0.16489832007073388</v>
      </c>
      <c r="R7707" s="358">
        <v>8.2221115665336103E-2</v>
      </c>
      <c r="S7707" s="327">
        <v>5.4613360530155315E-2</v>
      </c>
      <c r="T7707" s="358">
        <v>0.28598403210454076</v>
      </c>
      <c r="U7707" s="358">
        <v>0.52612637985180366</v>
      </c>
      <c r="V7707" s="361">
        <v>0</v>
      </c>
    </row>
    <row r="7708" spans="1:22" hidden="1" outlineLevel="1">
      <c r="A7708" s="65">
        <v>7699</v>
      </c>
      <c r="B7708" s="117">
        <v>1</v>
      </c>
      <c r="C7708" s="325">
        <v>1.6496295883733223E-4</v>
      </c>
      <c r="D7708" s="358">
        <v>1.408372744861126E-4</v>
      </c>
      <c r="E7708" s="327">
        <v>1.5790283654180387E-4</v>
      </c>
      <c r="F7708" s="332">
        <v>0</v>
      </c>
      <c r="G7708" s="358">
        <v>0</v>
      </c>
      <c r="H7708" s="327">
        <v>0</v>
      </c>
      <c r="I7708" s="332">
        <v>1.4265208049143633E-4</v>
      </c>
      <c r="J7708" s="358">
        <v>0</v>
      </c>
      <c r="K7708" s="327">
        <v>1.515417140853564E-4</v>
      </c>
      <c r="L7708" s="336">
        <v>1.1748396343899057E-4</v>
      </c>
      <c r="M7708" s="210">
        <v>1.1415525114155251E-4</v>
      </c>
      <c r="N7708" s="325">
        <v>0</v>
      </c>
      <c r="O7708" s="358">
        <v>0</v>
      </c>
      <c r="P7708" s="327">
        <v>0</v>
      </c>
      <c r="Q7708" s="332">
        <v>0.19787798408488064</v>
      </c>
      <c r="R7708" s="358">
        <v>6.2304847459425314E-2</v>
      </c>
      <c r="S7708" s="327">
        <v>5.1524427012447117E-2</v>
      </c>
      <c r="T7708" s="358">
        <v>0.31359916907440133</v>
      </c>
      <c r="U7708" s="358">
        <v>0.5836432027350873</v>
      </c>
      <c r="V7708" s="361">
        <v>0</v>
      </c>
    </row>
    <row r="7709" spans="1:22" hidden="1" outlineLevel="1">
      <c r="A7709" s="65">
        <v>7700</v>
      </c>
      <c r="B7709" s="117">
        <v>1</v>
      </c>
      <c r="C7709" s="325">
        <v>1.5774391524785324E-4</v>
      </c>
      <c r="D7709" s="358">
        <v>1.4097336793191643E-4</v>
      </c>
      <c r="E7709" s="327">
        <v>1.5471156988149465E-4</v>
      </c>
      <c r="F7709" s="332">
        <v>0</v>
      </c>
      <c r="G7709" s="358">
        <v>0</v>
      </c>
      <c r="H7709" s="327">
        <v>0</v>
      </c>
      <c r="I7709" s="332">
        <v>1.537967742798298E-4</v>
      </c>
      <c r="J7709" s="358">
        <v>1.6031167878801115E-4</v>
      </c>
      <c r="K7709" s="327">
        <v>1.4857030792682002E-4</v>
      </c>
      <c r="L7709" s="336">
        <v>8.811297257924293E-5</v>
      </c>
      <c r="M7709" s="210">
        <v>1.1415525114155251E-4</v>
      </c>
      <c r="N7709" s="325">
        <v>0</v>
      </c>
      <c r="O7709" s="358">
        <v>0</v>
      </c>
      <c r="P7709" s="327">
        <v>0</v>
      </c>
      <c r="Q7709" s="332">
        <v>9.8938992042440319E-2</v>
      </c>
      <c r="R7709" s="358">
        <v>6.4137096653295991E-2</v>
      </c>
      <c r="S7709" s="327">
        <v>4.078067691984566E-2</v>
      </c>
      <c r="T7709" s="358">
        <v>0.2748961361999756</v>
      </c>
      <c r="U7709" s="358">
        <v>0.55810528137630133</v>
      </c>
      <c r="V7709" s="361">
        <v>0</v>
      </c>
    </row>
    <row r="7710" spans="1:22" hidden="1" outlineLevel="1">
      <c r="A7710" s="65">
        <v>7701</v>
      </c>
      <c r="B7710" s="117">
        <v>1</v>
      </c>
      <c r="C7710" s="325">
        <v>1.4988734573099171E-4</v>
      </c>
      <c r="D7710" s="358">
        <v>1.4031234262372648E-4</v>
      </c>
      <c r="E7710" s="327">
        <v>1.5288242923473206E-4</v>
      </c>
      <c r="F7710" s="332">
        <v>0</v>
      </c>
      <c r="G7710" s="358">
        <v>0</v>
      </c>
      <c r="H7710" s="327">
        <v>0</v>
      </c>
      <c r="I7710" s="332">
        <v>1.6048359055286583E-4</v>
      </c>
      <c r="J7710" s="358">
        <v>1.7510967990690447E-4</v>
      </c>
      <c r="K7710" s="327">
        <v>1.4559890176828365E-4</v>
      </c>
      <c r="L7710" s="336">
        <v>5.8741981719495287E-5</v>
      </c>
      <c r="M7710" s="210">
        <v>1.1415525114155251E-4</v>
      </c>
      <c r="N7710" s="325">
        <v>0</v>
      </c>
      <c r="O7710" s="358">
        <v>0</v>
      </c>
      <c r="P7710" s="327">
        <v>0</v>
      </c>
      <c r="Q7710" s="332">
        <v>9.8938992042440319E-2</v>
      </c>
      <c r="R7710" s="358">
        <v>5.9931536269553422E-2</v>
      </c>
      <c r="S7710" s="327">
        <v>3.2611038092001075E-2</v>
      </c>
      <c r="T7710" s="358">
        <v>0.2268834548773771</v>
      </c>
      <c r="U7710" s="358">
        <v>0.50375244874985847</v>
      </c>
      <c r="V7710" s="361">
        <v>0</v>
      </c>
    </row>
    <row r="7711" spans="1:22" hidden="1" outlineLevel="1">
      <c r="A7711" s="65">
        <v>7702</v>
      </c>
      <c r="B7711" s="117">
        <v>1</v>
      </c>
      <c r="C7711" s="325">
        <v>1.3948692275878995E-4</v>
      </c>
      <c r="D7711" s="358">
        <v>1.3597679427883373E-4</v>
      </c>
      <c r="E7711" s="327">
        <v>1.4253027153177778E-4</v>
      </c>
      <c r="F7711" s="332">
        <v>0</v>
      </c>
      <c r="G7711" s="358">
        <v>0</v>
      </c>
      <c r="H7711" s="327">
        <v>0</v>
      </c>
      <c r="I7711" s="332">
        <v>1.6494146806822325E-4</v>
      </c>
      <c r="J7711" s="358">
        <v>1.9936195951842408E-4</v>
      </c>
      <c r="K7711" s="327">
        <v>1.515417140853564E-4</v>
      </c>
      <c r="L7711" s="336">
        <v>3.7594868300476983E-5</v>
      </c>
      <c r="M7711" s="210">
        <v>1.1415525114155251E-4</v>
      </c>
      <c r="N7711" s="325">
        <v>0</v>
      </c>
      <c r="O7711" s="358">
        <v>0</v>
      </c>
      <c r="P7711" s="327">
        <v>0</v>
      </c>
      <c r="Q7711" s="332">
        <v>6.5959328028293546E-2</v>
      </c>
      <c r="R7711" s="358">
        <v>5.4719220402805718E-2</v>
      </c>
      <c r="S7711" s="327">
        <v>2.1419982965825573E-2</v>
      </c>
      <c r="T7711" s="358">
        <v>0.17186238652076097</v>
      </c>
      <c r="U7711" s="358">
        <v>0.40973673826087637</v>
      </c>
      <c r="V7711" s="361">
        <v>0</v>
      </c>
    </row>
    <row r="7712" spans="1:22" hidden="1" outlineLevel="1">
      <c r="A7712" s="65">
        <v>7703</v>
      </c>
      <c r="B7712" s="117">
        <v>1</v>
      </c>
      <c r="C7712" s="325">
        <v>1.2878648758546699E-4</v>
      </c>
      <c r="D7712" s="358">
        <v>1.2726681374738999E-4</v>
      </c>
      <c r="E7712" s="327">
        <v>1.3036194581076134E-4</v>
      </c>
      <c r="F7712" s="332">
        <v>0</v>
      </c>
      <c r="G7712" s="358">
        <v>0</v>
      </c>
      <c r="H7712" s="327">
        <v>0</v>
      </c>
      <c r="I7712" s="332">
        <v>1.6494146806822325E-4</v>
      </c>
      <c r="J7712" s="358">
        <v>2.1991473885022038E-4</v>
      </c>
      <c r="K7712" s="327">
        <v>1.4559890176828365E-4</v>
      </c>
      <c r="L7712" s="336">
        <v>2.3496792687798115E-5</v>
      </c>
      <c r="M7712" s="210">
        <v>1.1415525114155251E-4</v>
      </c>
      <c r="N7712" s="325">
        <v>0</v>
      </c>
      <c r="O7712" s="358">
        <v>0</v>
      </c>
      <c r="P7712" s="327">
        <v>0</v>
      </c>
      <c r="Q7712" s="332">
        <v>9.8938992042440319E-2</v>
      </c>
      <c r="R7712" s="358">
        <v>5.6569559983683744E-2</v>
      </c>
      <c r="S7712" s="327">
        <v>4.2975000370405768E-2</v>
      </c>
      <c r="T7712" s="358">
        <v>0.1030337496792146</v>
      </c>
      <c r="U7712" s="358">
        <v>0.31730302290031459</v>
      </c>
      <c r="V7712" s="361">
        <v>0</v>
      </c>
    </row>
    <row r="7713" spans="1:22" hidden="1" outlineLevel="1">
      <c r="A7713" s="65">
        <v>7704</v>
      </c>
      <c r="B7713" s="117">
        <v>1</v>
      </c>
      <c r="C7713" s="325">
        <v>1.1188580025563914E-4</v>
      </c>
      <c r="D7713" s="358">
        <v>1.1466844905012316E-4</v>
      </c>
      <c r="E7713" s="327">
        <v>1.1546936806265167E-4</v>
      </c>
      <c r="F7713" s="332">
        <v>0</v>
      </c>
      <c r="G7713" s="358">
        <v>0</v>
      </c>
      <c r="H7713" s="327">
        <v>0</v>
      </c>
      <c r="I7713" s="332">
        <v>1.6494146806822325E-4</v>
      </c>
      <c r="J7713" s="358">
        <v>2.4416701846174E-4</v>
      </c>
      <c r="K7713" s="327">
        <v>1.6937015103657481E-4</v>
      </c>
      <c r="L7713" s="336">
        <v>9.3987170751192458E-6</v>
      </c>
      <c r="M7713" s="210">
        <v>1.1415525114155251E-4</v>
      </c>
      <c r="N7713" s="325">
        <v>0</v>
      </c>
      <c r="O7713" s="358">
        <v>0</v>
      </c>
      <c r="P7713" s="327">
        <v>0</v>
      </c>
      <c r="Q7713" s="332">
        <v>6.5959328028293546E-2</v>
      </c>
      <c r="R7713" s="358">
        <v>6.2691329377061678E-2</v>
      </c>
      <c r="S7713" s="327">
        <v>5.6942718419470045E-2</v>
      </c>
      <c r="T7713" s="358">
        <v>5.3452026483328585E-2</v>
      </c>
      <c r="U7713" s="358">
        <v>0.23831626613132603</v>
      </c>
      <c r="V7713" s="361">
        <v>0</v>
      </c>
    </row>
    <row r="7714" spans="1:22" hidden="1" outlineLevel="1">
      <c r="A7714" s="65">
        <v>7705</v>
      </c>
      <c r="B7714" s="117">
        <v>1</v>
      </c>
      <c r="C7714" s="325">
        <v>9.4810105808490599E-5</v>
      </c>
      <c r="D7714" s="358">
        <v>1.0185622322373605E-4</v>
      </c>
      <c r="E7714" s="327">
        <v>1.0068057134414556E-4</v>
      </c>
      <c r="F7714" s="332">
        <v>0</v>
      </c>
      <c r="G7714" s="358">
        <v>0</v>
      </c>
      <c r="H7714" s="327">
        <v>0</v>
      </c>
      <c r="I7714" s="332">
        <v>1.6717040682590195E-4</v>
      </c>
      <c r="J7714" s="358">
        <v>2.6307557544699267E-4</v>
      </c>
      <c r="K7714" s="327">
        <v>1.7828436951218402E-4</v>
      </c>
      <c r="L7714" s="336">
        <v>5.8741981719495289E-6</v>
      </c>
      <c r="M7714" s="210">
        <v>1.1415525114155251E-4</v>
      </c>
      <c r="N7714" s="325">
        <v>0</v>
      </c>
      <c r="O7714" s="358">
        <v>0</v>
      </c>
      <c r="P7714" s="327">
        <v>0</v>
      </c>
      <c r="Q7714" s="332">
        <v>3.2979664014146773E-2</v>
      </c>
      <c r="R7714" s="358">
        <v>4.2572354498753087E-2</v>
      </c>
      <c r="S7714" s="327">
        <v>6.3635407707837849E-2</v>
      </c>
      <c r="T7714" s="358">
        <v>3.9853663581503308E-2</v>
      </c>
      <c r="U7714" s="358">
        <v>0.20780636008321887</v>
      </c>
      <c r="V7714" s="361">
        <v>0</v>
      </c>
    </row>
    <row r="7715" spans="1:22" hidden="1" outlineLevel="1">
      <c r="A7715" s="65">
        <v>7706</v>
      </c>
      <c r="B7715" s="117">
        <v>1</v>
      </c>
      <c r="C7715" s="325">
        <v>9.457259614926964E-5</v>
      </c>
      <c r="D7715" s="358">
        <v>9.2543543146589728E-5</v>
      </c>
      <c r="E7715" s="327">
        <v>8.8797643454538889E-5</v>
      </c>
      <c r="F7715" s="332">
        <v>0</v>
      </c>
      <c r="G7715" s="358">
        <v>0</v>
      </c>
      <c r="H7715" s="327">
        <v>0</v>
      </c>
      <c r="I7715" s="332">
        <v>1.6939934558358061E-4</v>
      </c>
      <c r="J7715" s="358">
        <v>2.7047457600643931E-4</v>
      </c>
      <c r="K7715" s="327">
        <v>1.8719858798779324E-4</v>
      </c>
      <c r="L7715" s="336">
        <v>2.3496792687798115E-6</v>
      </c>
      <c r="M7715" s="210">
        <v>1.1415525114155251E-4</v>
      </c>
      <c r="N7715" s="325">
        <v>0</v>
      </c>
      <c r="O7715" s="358">
        <v>0</v>
      </c>
      <c r="P7715" s="327">
        <v>0</v>
      </c>
      <c r="Q7715" s="332">
        <v>3.2979664014146773E-2</v>
      </c>
      <c r="R7715" s="358">
        <v>3.047773718304669E-2</v>
      </c>
      <c r="S7715" s="327">
        <v>4.4654501568014503E-2</v>
      </c>
      <c r="T7715" s="358">
        <v>1.2029321028537742E-2</v>
      </c>
      <c r="U7715" s="358">
        <v>0.18509343002518353</v>
      </c>
      <c r="V7715" s="361">
        <v>0</v>
      </c>
    </row>
    <row r="7716" spans="1:22" hidden="1" outlineLevel="1">
      <c r="A7716" s="65">
        <v>7707</v>
      </c>
      <c r="B7716" s="117">
        <v>1</v>
      </c>
      <c r="C7716" s="325">
        <v>8.9991159827981253E-5</v>
      </c>
      <c r="D7716" s="358">
        <v>8.731366644355767E-5</v>
      </c>
      <c r="E7716" s="327">
        <v>8.1532971382290283E-5</v>
      </c>
      <c r="F7716" s="332">
        <v>0</v>
      </c>
      <c r="G7716" s="358">
        <v>0</v>
      </c>
      <c r="H7716" s="327">
        <v>0</v>
      </c>
      <c r="I7716" s="332">
        <v>1.6939934558358061E-4</v>
      </c>
      <c r="J7716" s="358">
        <v>2.5526551930091007E-4</v>
      </c>
      <c r="K7716" s="327">
        <v>1.9016999414632964E-4</v>
      </c>
      <c r="L7716" s="336">
        <v>1.1748396343899057E-6</v>
      </c>
      <c r="M7716" s="210">
        <v>1.1415525114155251E-4</v>
      </c>
      <c r="N7716" s="325">
        <v>0</v>
      </c>
      <c r="O7716" s="358">
        <v>0</v>
      </c>
      <c r="P7716" s="327">
        <v>0</v>
      </c>
      <c r="Q7716" s="332">
        <v>6.5959328028293546E-2</v>
      </c>
      <c r="R7716" s="358">
        <v>3.7278034889738014E-2</v>
      </c>
      <c r="S7716" s="327">
        <v>4.1050745797354918E-2</v>
      </c>
      <c r="T7716" s="358">
        <v>1.0146470780592706E-2</v>
      </c>
      <c r="U7716" s="358">
        <v>0.16690048604834923</v>
      </c>
      <c r="V7716" s="361">
        <v>0</v>
      </c>
    </row>
    <row r="7717" spans="1:22" hidden="1" outlineLevel="1">
      <c r="A7717" s="65">
        <v>7708</v>
      </c>
      <c r="B7717" s="117">
        <v>1</v>
      </c>
      <c r="C7717" s="325">
        <v>8.7753568827952268E-5</v>
      </c>
      <c r="D7717" s="358">
        <v>8.3639143406854835E-5</v>
      </c>
      <c r="E7717" s="327">
        <v>7.8912500384800604E-5</v>
      </c>
      <c r="F7717" s="332">
        <v>0</v>
      </c>
      <c r="G7717" s="358">
        <v>0</v>
      </c>
      <c r="H7717" s="327">
        <v>0</v>
      </c>
      <c r="I7717" s="332">
        <v>1.7162828434125931E-4</v>
      </c>
      <c r="J7717" s="358">
        <v>2.4868862991473523E-4</v>
      </c>
      <c r="K7717" s="327">
        <v>1.9611280646340243E-4</v>
      </c>
      <c r="L7717" s="336">
        <v>1.409807561267887E-5</v>
      </c>
      <c r="M7717" s="210">
        <v>1.1415525114155251E-4</v>
      </c>
      <c r="N7717" s="325">
        <v>0</v>
      </c>
      <c r="O7717" s="358">
        <v>0</v>
      </c>
      <c r="P7717" s="327">
        <v>0</v>
      </c>
      <c r="Q7717" s="332">
        <v>9.8938992042440319E-2</v>
      </c>
      <c r="R7717" s="358">
        <v>3.6805077095792255E-2</v>
      </c>
      <c r="S7717" s="327">
        <v>4.4139679315063129E-2</v>
      </c>
      <c r="T7717" s="358">
        <v>7.7406065748851565E-3</v>
      </c>
      <c r="U7717" s="358">
        <v>0.15899051040624737</v>
      </c>
      <c r="V7717" s="361">
        <v>0</v>
      </c>
    </row>
    <row r="7718" spans="1:22" hidden="1" outlineLevel="1">
      <c r="A7718" s="65">
        <v>7709</v>
      </c>
      <c r="B7718" s="117">
        <v>1</v>
      </c>
      <c r="C7718" s="325">
        <v>8.6916034766488915E-5</v>
      </c>
      <c r="D7718" s="358">
        <v>8.264760544456995E-5</v>
      </c>
      <c r="E7718" s="327">
        <v>7.7602264886055764E-5</v>
      </c>
      <c r="F7718" s="332">
        <v>0</v>
      </c>
      <c r="G7718" s="358">
        <v>0</v>
      </c>
      <c r="H7718" s="327">
        <v>0</v>
      </c>
      <c r="I7718" s="332">
        <v>1.7162828434125931E-4</v>
      </c>
      <c r="J7718" s="358">
        <v>2.178594609170408E-4</v>
      </c>
      <c r="K7718" s="327">
        <v>1.9016999414632964E-4</v>
      </c>
      <c r="L7718" s="336">
        <v>3.7594868300476983E-5</v>
      </c>
      <c r="M7718" s="210">
        <v>1.1415525114155251E-4</v>
      </c>
      <c r="N7718" s="325">
        <v>0</v>
      </c>
      <c r="O7718" s="358">
        <v>0</v>
      </c>
      <c r="P7718" s="327">
        <v>0</v>
      </c>
      <c r="Q7718" s="332">
        <v>0.13191865605658709</v>
      </c>
      <c r="R7718" s="358">
        <v>3.8098289453783345E-2</v>
      </c>
      <c r="S7718" s="327">
        <v>5.6875201200092734E-2</v>
      </c>
      <c r="T7718" s="358">
        <v>8.3682233242001695E-3</v>
      </c>
      <c r="U7718" s="358">
        <v>0.16170250205496803</v>
      </c>
      <c r="V7718" s="361">
        <v>0</v>
      </c>
    </row>
    <row r="7719" spans="1:22" hidden="1" outlineLevel="1">
      <c r="A7719" s="65">
        <v>7710</v>
      </c>
      <c r="B7719" s="117">
        <v>1</v>
      </c>
      <c r="C7719" s="325">
        <v>8.8322341959244557E-5</v>
      </c>
      <c r="D7719" s="358">
        <v>8.2919792336177568E-5</v>
      </c>
      <c r="E7719" s="327">
        <v>7.8575212038589051E-5</v>
      </c>
      <c r="F7719" s="332">
        <v>0</v>
      </c>
      <c r="G7719" s="358">
        <v>0</v>
      </c>
      <c r="H7719" s="327">
        <v>0</v>
      </c>
      <c r="I7719" s="332">
        <v>1.7162828434125931E-4</v>
      </c>
      <c r="J7719" s="358">
        <v>1.9114084778570559E-4</v>
      </c>
      <c r="K7719" s="327">
        <v>1.9016999414632964E-4</v>
      </c>
      <c r="L7719" s="336">
        <v>9.3987170751192462E-5</v>
      </c>
      <c r="M7719" s="210">
        <v>1.1415525114155251E-4</v>
      </c>
      <c r="N7719" s="325">
        <v>0</v>
      </c>
      <c r="O7719" s="358">
        <v>2.4928432205170606E-4</v>
      </c>
      <c r="P7719" s="327">
        <v>0</v>
      </c>
      <c r="Q7719" s="332">
        <v>0.13191865605658709</v>
      </c>
      <c r="R7719" s="358">
        <v>3.8999151673646142E-2</v>
      </c>
      <c r="S7719" s="327">
        <v>4.1565568050306291E-2</v>
      </c>
      <c r="T7719" s="358">
        <v>1.0564881946802714E-2</v>
      </c>
      <c r="U7719" s="358">
        <v>0.16904747943691975</v>
      </c>
      <c r="V7719" s="361">
        <v>0</v>
      </c>
    </row>
    <row r="7720" spans="1:22" hidden="1" outlineLevel="1">
      <c r="A7720" s="65">
        <v>7711</v>
      </c>
      <c r="B7720" s="117">
        <v>1</v>
      </c>
      <c r="C7720" s="325">
        <v>9.4972612417431245E-5</v>
      </c>
      <c r="D7720" s="358">
        <v>8.8149669039209625E-5</v>
      </c>
      <c r="E7720" s="327">
        <v>8.332319414295154E-5</v>
      </c>
      <c r="F7720" s="332">
        <v>0</v>
      </c>
      <c r="G7720" s="358">
        <v>0</v>
      </c>
      <c r="H7720" s="327">
        <v>0</v>
      </c>
      <c r="I7720" s="332">
        <v>1.7385722309893803E-4</v>
      </c>
      <c r="J7720" s="358">
        <v>2.2649162823639519E-4</v>
      </c>
      <c r="K7720" s="327">
        <v>1.8719858798779324E-4</v>
      </c>
      <c r="L7720" s="336">
        <v>1.8210014333043539E-4</v>
      </c>
      <c r="M7720" s="210">
        <v>1.1415525114155251E-4</v>
      </c>
      <c r="N7720" s="325">
        <v>3.7680082322602668E-4</v>
      </c>
      <c r="O7720" s="358">
        <v>3.4759957805309237E-2</v>
      </c>
      <c r="P7720" s="327">
        <v>1.5531802542082185E-2</v>
      </c>
      <c r="Q7720" s="332">
        <v>0.13191865605658709</v>
      </c>
      <c r="R7720" s="358">
        <v>3.9291755468924827E-2</v>
      </c>
      <c r="S7720" s="327">
        <v>4.6198968326868615E-2</v>
      </c>
      <c r="T7720" s="358">
        <v>1.2761540569405261E-2</v>
      </c>
      <c r="U7720" s="358">
        <v>0.18498043037315351</v>
      </c>
      <c r="V7720" s="361">
        <v>0</v>
      </c>
    </row>
    <row r="7721" spans="1:22" hidden="1" outlineLevel="1">
      <c r="A7721" s="65">
        <v>7712</v>
      </c>
      <c r="B7721" s="117">
        <v>1</v>
      </c>
      <c r="C7721" s="325">
        <v>1.1550469743166367E-4</v>
      </c>
      <c r="D7721" s="358">
        <v>9.8453887078640836E-5</v>
      </c>
      <c r="E7721" s="327">
        <v>9.8929266469585629E-5</v>
      </c>
      <c r="F7721" s="332">
        <v>0</v>
      </c>
      <c r="G7721" s="358">
        <v>0</v>
      </c>
      <c r="H7721" s="327">
        <v>0</v>
      </c>
      <c r="I7721" s="332">
        <v>1.7608616185661673E-4</v>
      </c>
      <c r="J7721" s="358">
        <v>1.4921317794884116E-4</v>
      </c>
      <c r="K7721" s="327">
        <v>1.8719858798779324E-4</v>
      </c>
      <c r="L7721" s="336">
        <v>1.5860335064263727E-4</v>
      </c>
      <c r="M7721" s="210">
        <v>1.1415525114155251E-4</v>
      </c>
      <c r="N7721" s="325">
        <v>2.3738451863239685E-2</v>
      </c>
      <c r="O7721" s="358">
        <v>0.18523351787309994</v>
      </c>
      <c r="P7721" s="327">
        <v>0.1528103754925782</v>
      </c>
      <c r="Q7721" s="332">
        <v>0.13191865605658709</v>
      </c>
      <c r="R7721" s="358">
        <v>3.6770361494851744E-2</v>
      </c>
      <c r="S7721" s="327">
        <v>6.0411439751375015E-2</v>
      </c>
      <c r="T7721" s="358">
        <v>5.1359970652278535E-2</v>
      </c>
      <c r="U7721" s="358">
        <v>0.21334334303269015</v>
      </c>
      <c r="V7721" s="361">
        <v>0</v>
      </c>
    </row>
    <row r="7722" spans="1:22" hidden="1" outlineLevel="1">
      <c r="A7722" s="65">
        <v>7713</v>
      </c>
      <c r="B7722" s="117">
        <v>1</v>
      </c>
      <c r="C7722" s="325">
        <v>1.3941191970850964E-4</v>
      </c>
      <c r="D7722" s="358">
        <v>1.1027457494274305E-4</v>
      </c>
      <c r="E7722" s="327">
        <v>1.1594935532456811E-4</v>
      </c>
      <c r="F7722" s="332">
        <v>0</v>
      </c>
      <c r="G7722" s="358">
        <v>0</v>
      </c>
      <c r="H7722" s="327">
        <v>0</v>
      </c>
      <c r="I7722" s="332">
        <v>1.7608616185661673E-4</v>
      </c>
      <c r="J7722" s="358">
        <v>0</v>
      </c>
      <c r="K7722" s="327">
        <v>1.7531296335364765E-4</v>
      </c>
      <c r="L7722" s="336">
        <v>1.4685495429873823E-4</v>
      </c>
      <c r="M7722" s="210">
        <v>1.1415525114155251E-4</v>
      </c>
      <c r="N7722" s="325">
        <v>6.2737337067133456E-2</v>
      </c>
      <c r="O7722" s="358">
        <v>0.30644656016313532</v>
      </c>
      <c r="P7722" s="327">
        <v>0.28240931244873957</v>
      </c>
      <c r="Q7722" s="332">
        <v>0.13191865605658709</v>
      </c>
      <c r="R7722" s="358">
        <v>2.3987785872216293E-2</v>
      </c>
      <c r="S7722" s="327">
        <v>5.3203928210055831E-2</v>
      </c>
      <c r="T7722" s="358">
        <v>0.13023047548286515</v>
      </c>
      <c r="U7722" s="358">
        <v>0.34521393695173119</v>
      </c>
      <c r="V7722" s="361">
        <v>0</v>
      </c>
    </row>
    <row r="7723" spans="1:22" hidden="1" outlineLevel="1">
      <c r="A7723" s="65">
        <v>7714</v>
      </c>
      <c r="B7723" s="117">
        <v>1</v>
      </c>
      <c r="C7723" s="325">
        <v>1.5648136390146816E-4</v>
      </c>
      <c r="D7723" s="358">
        <v>1.1525170667499662E-4</v>
      </c>
      <c r="E7723" s="327">
        <v>1.2885712088150984E-4</v>
      </c>
      <c r="F7723" s="332">
        <v>0</v>
      </c>
      <c r="G7723" s="358">
        <v>0</v>
      </c>
      <c r="H7723" s="327">
        <v>0</v>
      </c>
      <c r="I7723" s="332">
        <v>1.7608616185661673E-4</v>
      </c>
      <c r="J7723" s="358">
        <v>0</v>
      </c>
      <c r="K7723" s="327">
        <v>1.663987448780384E-4</v>
      </c>
      <c r="L7723" s="336">
        <v>1.644775488145868E-4</v>
      </c>
      <c r="M7723" s="210">
        <v>1.1415525114155251E-4</v>
      </c>
      <c r="N7723" s="325">
        <v>9.7214612392314895E-2</v>
      </c>
      <c r="O7723" s="358">
        <v>0.37324169260074652</v>
      </c>
      <c r="P7723" s="327">
        <v>0.30930570362502691</v>
      </c>
      <c r="Q7723" s="332">
        <v>0.16489832007073388</v>
      </c>
      <c r="R7723" s="358">
        <v>2.6384147896114925E-2</v>
      </c>
      <c r="S7723" s="327">
        <v>4.8638045152870832E-2</v>
      </c>
      <c r="T7723" s="358">
        <v>0.25805508676002276</v>
      </c>
      <c r="U7723" s="358">
        <v>0.45199860812010634</v>
      </c>
      <c r="V7723" s="361">
        <v>0</v>
      </c>
    </row>
    <row r="7724" spans="1:22" hidden="1" outlineLevel="1">
      <c r="A7724" s="65">
        <v>7715</v>
      </c>
      <c r="B7724" s="117">
        <v>1</v>
      </c>
      <c r="C7724" s="325">
        <v>1.5958774023391064E-4</v>
      </c>
      <c r="D7724" s="358">
        <v>1.1838185592848422E-4</v>
      </c>
      <c r="E7724" s="327">
        <v>1.338645555598812E-4</v>
      </c>
      <c r="F7724" s="332">
        <v>0</v>
      </c>
      <c r="G7724" s="358">
        <v>0</v>
      </c>
      <c r="H7724" s="327">
        <v>0</v>
      </c>
      <c r="I7724" s="332">
        <v>1.7608616185661673E-4</v>
      </c>
      <c r="J7724" s="358">
        <v>0</v>
      </c>
      <c r="K7724" s="327">
        <v>1.7531296335364765E-4</v>
      </c>
      <c r="L7724" s="336">
        <v>1.8797434150238492E-4</v>
      </c>
      <c r="M7724" s="210">
        <v>1.1415525114155251E-4</v>
      </c>
      <c r="N7724" s="325">
        <v>0.11379384861426008</v>
      </c>
      <c r="O7724" s="358">
        <v>0.39715988556541643</v>
      </c>
      <c r="P7724" s="327">
        <v>0.34781603971681174</v>
      </c>
      <c r="Q7724" s="332">
        <v>9.8938992042440319E-2</v>
      </c>
      <c r="R7724" s="358">
        <v>2.7811543498095302E-2</v>
      </c>
      <c r="S7724" s="327">
        <v>8.0354473177723776E-2</v>
      </c>
      <c r="T7724" s="358">
        <v>0.24613036852303752</v>
      </c>
      <c r="U7724" s="358">
        <v>0.45007761403559582</v>
      </c>
      <c r="V7724" s="361">
        <v>2.6186544608011265E-2</v>
      </c>
    </row>
    <row r="7725" spans="1:22" hidden="1" outlineLevel="1">
      <c r="A7725" s="65">
        <v>7716</v>
      </c>
      <c r="B7725" s="117">
        <v>1</v>
      </c>
      <c r="C7725" s="325">
        <v>1.5736889999645173E-4</v>
      </c>
      <c r="D7725" s="358">
        <v>1.1529059051665485E-4</v>
      </c>
      <c r="E7725" s="327">
        <v>1.3111435827538708E-4</v>
      </c>
      <c r="F7725" s="332">
        <v>0</v>
      </c>
      <c r="G7725" s="358">
        <v>0</v>
      </c>
      <c r="H7725" s="327">
        <v>0</v>
      </c>
      <c r="I7725" s="332">
        <v>1.7608616185661673E-4</v>
      </c>
      <c r="J7725" s="358">
        <v>0</v>
      </c>
      <c r="K7725" s="327">
        <v>1.8125577567072043E-4</v>
      </c>
      <c r="L7725" s="336">
        <v>2.0677177565262342E-4</v>
      </c>
      <c r="M7725" s="210">
        <v>1.1415525114155251E-4</v>
      </c>
      <c r="N7725" s="325">
        <v>0.12717027783878401</v>
      </c>
      <c r="O7725" s="358">
        <v>0.36032081695497686</v>
      </c>
      <c r="P7725" s="327">
        <v>0.35069986430063949</v>
      </c>
      <c r="Q7725" s="332">
        <v>9.8938992042440319E-2</v>
      </c>
      <c r="R7725" s="358">
        <v>3.1800078208732971E-2</v>
      </c>
      <c r="S7725" s="327">
        <v>8.8076806971994326E-2</v>
      </c>
      <c r="T7725" s="358">
        <v>0.21527254501504936</v>
      </c>
      <c r="U7725" s="358">
        <v>0.40058376644644422</v>
      </c>
      <c r="V7725" s="361">
        <v>6.2774415272568967E-2</v>
      </c>
    </row>
    <row r="7726" spans="1:22" hidden="1" outlineLevel="1">
      <c r="A7726" s="65">
        <v>7717</v>
      </c>
      <c r="B7726" s="117">
        <v>1</v>
      </c>
      <c r="C7726" s="325">
        <v>1.5635635881766765E-4</v>
      </c>
      <c r="D7726" s="358">
        <v>1.1144109019248998E-4</v>
      </c>
      <c r="E7726" s="327">
        <v>1.3089382358747953E-4</v>
      </c>
      <c r="F7726" s="332">
        <v>0</v>
      </c>
      <c r="G7726" s="358">
        <v>0</v>
      </c>
      <c r="H7726" s="327">
        <v>0</v>
      </c>
      <c r="I7726" s="332">
        <v>1.5825465179518717E-4</v>
      </c>
      <c r="J7726" s="358">
        <v>0</v>
      </c>
      <c r="K7726" s="327">
        <v>1.8125577567072043E-4</v>
      </c>
      <c r="L7726" s="336">
        <v>1.8797434150238492E-4</v>
      </c>
      <c r="M7726" s="210">
        <v>1.1415525114155251E-4</v>
      </c>
      <c r="N7726" s="325">
        <v>0.12038786302071554</v>
      </c>
      <c r="O7726" s="358">
        <v>0.33873236002725071</v>
      </c>
      <c r="P7726" s="327">
        <v>0.31972040016549036</v>
      </c>
      <c r="Q7726" s="332">
        <v>6.5959328028293546E-2</v>
      </c>
      <c r="R7726" s="358">
        <v>3.6337148835490191E-2</v>
      </c>
      <c r="S7726" s="327">
        <v>8.6152552398943469E-2</v>
      </c>
      <c r="T7726" s="358">
        <v>0.19905911232441154</v>
      </c>
      <c r="U7726" s="358">
        <v>0.34521393695173119</v>
      </c>
      <c r="V7726" s="361">
        <v>9.4874690916546961E-2</v>
      </c>
    </row>
    <row r="7727" spans="1:22" hidden="1" outlineLevel="1">
      <c r="A7727" s="65">
        <v>7718</v>
      </c>
      <c r="B7727" s="117">
        <v>1</v>
      </c>
      <c r="C7727" s="325">
        <v>1.4416211289292871E-4</v>
      </c>
      <c r="D7727" s="358">
        <v>1.1363802724618004E-4</v>
      </c>
      <c r="E7727" s="327">
        <v>1.231232189959136E-4</v>
      </c>
      <c r="F7727" s="332">
        <v>0</v>
      </c>
      <c r="G7727" s="358">
        <v>0</v>
      </c>
      <c r="H7727" s="327">
        <v>0</v>
      </c>
      <c r="I7727" s="332">
        <v>1.4710995800679369E-4</v>
      </c>
      <c r="J7727" s="358">
        <v>0</v>
      </c>
      <c r="K7727" s="327">
        <v>1.7828436951218402E-4</v>
      </c>
      <c r="L7727" s="336">
        <v>1.9032402077116473E-4</v>
      </c>
      <c r="M7727" s="210">
        <v>1.1415525114155251E-4</v>
      </c>
      <c r="N7727" s="325">
        <v>9.2881402925215573E-2</v>
      </c>
      <c r="O7727" s="358">
        <v>0.25336048573136816</v>
      </c>
      <c r="P7727" s="327">
        <v>0.23669003775410835</v>
      </c>
      <c r="Q7727" s="332">
        <v>3.2979664014146773E-2</v>
      </c>
      <c r="R7727" s="358">
        <v>4.8909963091962556E-2</v>
      </c>
      <c r="S7727" s="327">
        <v>0.10358899177991272</v>
      </c>
      <c r="T7727" s="358">
        <v>0.11610909862327735</v>
      </c>
      <c r="U7727" s="358">
        <v>0.29786708275115004</v>
      </c>
      <c r="V7727" s="361">
        <v>6.6858142010418939E-2</v>
      </c>
    </row>
    <row r="7728" spans="1:22" hidden="1" outlineLevel="1">
      <c r="A7728" s="65">
        <v>7719</v>
      </c>
      <c r="B7728" s="117">
        <v>1</v>
      </c>
      <c r="C7728" s="325">
        <v>1.4425586670577909E-4</v>
      </c>
      <c r="D7728" s="358">
        <v>1.0976908500118606E-4</v>
      </c>
      <c r="E7728" s="327">
        <v>1.2204649081377676E-4</v>
      </c>
      <c r="F7728" s="332">
        <v>0</v>
      </c>
      <c r="G7728" s="358">
        <v>0</v>
      </c>
      <c r="H7728" s="327">
        <v>0</v>
      </c>
      <c r="I7728" s="332">
        <v>1.5156783552215111E-4</v>
      </c>
      <c r="J7728" s="358">
        <v>0</v>
      </c>
      <c r="K7728" s="327">
        <v>1.8125577567072043E-4</v>
      </c>
      <c r="L7728" s="336">
        <v>2.1382081345896285E-4</v>
      </c>
      <c r="M7728" s="210">
        <v>1.1415525114155251E-4</v>
      </c>
      <c r="N7728" s="325">
        <v>5.4259318544547852E-2</v>
      </c>
      <c r="O7728" s="358">
        <v>0.14892347692248459</v>
      </c>
      <c r="P7728" s="327">
        <v>0.11006149413386572</v>
      </c>
      <c r="Q7728" s="332">
        <v>9.8938992042440319E-2</v>
      </c>
      <c r="R7728" s="358">
        <v>5.4840762019784398E-2</v>
      </c>
      <c r="S7728" s="327">
        <v>0.11066146888247726</v>
      </c>
      <c r="T7728" s="358">
        <v>0.12426811636437252</v>
      </c>
      <c r="U7728" s="358">
        <v>0.29108710362934848</v>
      </c>
      <c r="V7728" s="361">
        <v>1.6876197334113403E-2</v>
      </c>
    </row>
    <row r="7729" spans="1:22" hidden="1" outlineLevel="1">
      <c r="A7729" s="65">
        <v>7720</v>
      </c>
      <c r="B7729" s="117">
        <v>1</v>
      </c>
      <c r="C7729" s="325">
        <v>1.5062487572541466E-4</v>
      </c>
      <c r="D7729" s="358">
        <v>1.1468789097095227E-4</v>
      </c>
      <c r="E7729" s="327">
        <v>1.3673150650267933E-4</v>
      </c>
      <c r="F7729" s="332">
        <v>0</v>
      </c>
      <c r="G7729" s="358">
        <v>0</v>
      </c>
      <c r="H7729" s="327">
        <v>0</v>
      </c>
      <c r="I7729" s="332">
        <v>1.5602571303750847E-4</v>
      </c>
      <c r="J7729" s="358">
        <v>0</v>
      </c>
      <c r="K7729" s="327">
        <v>1.7234155719511124E-4</v>
      </c>
      <c r="L7729" s="336">
        <v>2.2321953053408208E-4</v>
      </c>
      <c r="M7729" s="210">
        <v>1.1415525114155251E-4</v>
      </c>
      <c r="N7729" s="325">
        <v>7.7244168761335472E-3</v>
      </c>
      <c r="O7729" s="358">
        <v>2.5459247717343637E-2</v>
      </c>
      <c r="P7729" s="327">
        <v>9.5160109946720098E-3</v>
      </c>
      <c r="Q7729" s="332">
        <v>0.13191865605658709</v>
      </c>
      <c r="R7729" s="358">
        <v>7.2315407573894971E-2</v>
      </c>
      <c r="S7729" s="327">
        <v>0.12185252400865276</v>
      </c>
      <c r="T7729" s="358">
        <v>0.16077449061619575</v>
      </c>
      <c r="U7729" s="358">
        <v>0.34882992581669203</v>
      </c>
      <c r="V7729" s="361">
        <v>0</v>
      </c>
    </row>
    <row r="7730" spans="1:22" hidden="1" outlineLevel="1">
      <c r="A7730" s="65">
        <v>7721</v>
      </c>
      <c r="B7730" s="117">
        <v>1</v>
      </c>
      <c r="C7730" s="325">
        <v>1.5490629984558183E-4</v>
      </c>
      <c r="D7730" s="358">
        <v>1.1853739129511714E-4</v>
      </c>
      <c r="E7730" s="327">
        <v>1.4202433901246045E-4</v>
      </c>
      <c r="F7730" s="332">
        <v>0</v>
      </c>
      <c r="G7730" s="358">
        <v>0</v>
      </c>
      <c r="H7730" s="327">
        <v>0</v>
      </c>
      <c r="I7730" s="332">
        <v>1.5602571303750847E-4</v>
      </c>
      <c r="J7730" s="358">
        <v>0</v>
      </c>
      <c r="K7730" s="327">
        <v>1.6342733871950202E-4</v>
      </c>
      <c r="L7730" s="336">
        <v>2.2321953053408208E-4</v>
      </c>
      <c r="M7730" s="210">
        <v>1.1415525114155251E-4</v>
      </c>
      <c r="N7730" s="325">
        <v>0</v>
      </c>
      <c r="O7730" s="358">
        <v>0</v>
      </c>
      <c r="P7730" s="327">
        <v>0</v>
      </c>
      <c r="Q7730" s="332">
        <v>0.19787798408488064</v>
      </c>
      <c r="R7730" s="358">
        <v>7.7880328444186755E-2</v>
      </c>
      <c r="S7730" s="327">
        <v>0.15961178463016754</v>
      </c>
      <c r="T7730" s="358">
        <v>0.19749007045112399</v>
      </c>
      <c r="U7730" s="358">
        <v>0.43629165648793261</v>
      </c>
      <c r="V7730" s="361">
        <v>0</v>
      </c>
    </row>
    <row r="7731" spans="1:22" hidden="1" outlineLevel="1">
      <c r="A7731" s="65">
        <v>7722</v>
      </c>
      <c r="B7731" s="117">
        <v>1</v>
      </c>
      <c r="C7731" s="325">
        <v>1.5893771379814803E-4</v>
      </c>
      <c r="D7731" s="358">
        <v>1.2678076572666212E-4</v>
      </c>
      <c r="E7731" s="327">
        <v>1.51507330592485E-4</v>
      </c>
      <c r="F7731" s="332">
        <v>0</v>
      </c>
      <c r="G7731" s="358">
        <v>0</v>
      </c>
      <c r="H7731" s="327">
        <v>0</v>
      </c>
      <c r="I7731" s="332">
        <v>1.4933889676447238E-4</v>
      </c>
      <c r="J7731" s="358">
        <v>0</v>
      </c>
      <c r="K7731" s="327">
        <v>1.663987448780384E-4</v>
      </c>
      <c r="L7731" s="336">
        <v>1.644775488145868E-4</v>
      </c>
      <c r="M7731" s="210">
        <v>1.1415525114155251E-4</v>
      </c>
      <c r="N7731" s="325">
        <v>0</v>
      </c>
      <c r="O7731" s="358">
        <v>0</v>
      </c>
      <c r="P7731" s="327">
        <v>0</v>
      </c>
      <c r="Q7731" s="332">
        <v>9.8938992042440319E-2</v>
      </c>
      <c r="R7731" s="358">
        <v>0.11009573853845048</v>
      </c>
      <c r="S7731" s="327">
        <v>0.18033970918697689</v>
      </c>
      <c r="T7731" s="358">
        <v>0.26223919842212284</v>
      </c>
      <c r="U7731" s="358">
        <v>0.53742634505480635</v>
      </c>
      <c r="V7731" s="361">
        <v>0</v>
      </c>
    </row>
    <row r="7732" spans="1:22" hidden="1" outlineLevel="1">
      <c r="A7732" s="65">
        <v>7723</v>
      </c>
      <c r="B7732" s="117">
        <v>1</v>
      </c>
      <c r="C7732" s="325">
        <v>1.6476920095744144E-4</v>
      </c>
      <c r="D7732" s="358">
        <v>1.4208155741917599E-4</v>
      </c>
      <c r="E7732" s="327">
        <v>1.6371457419960277E-4</v>
      </c>
      <c r="F7732" s="332">
        <v>0</v>
      </c>
      <c r="G7732" s="358">
        <v>0</v>
      </c>
      <c r="H7732" s="327">
        <v>0</v>
      </c>
      <c r="I7732" s="332">
        <v>1.4933889676447238E-4</v>
      </c>
      <c r="J7732" s="358">
        <v>1.348262324165837E-4</v>
      </c>
      <c r="K7732" s="327">
        <v>1.663987448780384E-4</v>
      </c>
      <c r="L7732" s="336">
        <v>1.1748396343899057E-4</v>
      </c>
      <c r="M7732" s="210">
        <v>1.1415525114155251E-4</v>
      </c>
      <c r="N7732" s="325">
        <v>0</v>
      </c>
      <c r="O7732" s="358">
        <v>0</v>
      </c>
      <c r="P7732" s="327">
        <v>0</v>
      </c>
      <c r="Q7732" s="332">
        <v>9.8938992042440319E-2</v>
      </c>
      <c r="R7732" s="358">
        <v>0.14830285654227393</v>
      </c>
      <c r="S7732" s="327">
        <v>0.2220403116760378</v>
      </c>
      <c r="T7732" s="358">
        <v>0.31851550027736891</v>
      </c>
      <c r="U7732" s="358">
        <v>0.58974518394470865</v>
      </c>
      <c r="V7732" s="361">
        <v>0</v>
      </c>
    </row>
    <row r="7733" spans="1:22" hidden="1" outlineLevel="1">
      <c r="A7733" s="65">
        <v>7724</v>
      </c>
      <c r="B7733" s="117">
        <v>1</v>
      </c>
      <c r="C7733" s="325">
        <v>1.5961274125067074E-4</v>
      </c>
      <c r="D7733" s="358">
        <v>1.3858201166993522E-4</v>
      </c>
      <c r="E7733" s="327">
        <v>1.5585316120713373E-4</v>
      </c>
      <c r="F7733" s="332">
        <v>0</v>
      </c>
      <c r="G7733" s="358">
        <v>0</v>
      </c>
      <c r="H7733" s="327">
        <v>0</v>
      </c>
      <c r="I7733" s="332">
        <v>1.5156783552215111E-4</v>
      </c>
      <c r="J7733" s="358">
        <v>1.5044634470874892E-4</v>
      </c>
      <c r="K7733" s="327">
        <v>1.6045593256096565E-4</v>
      </c>
      <c r="L7733" s="336">
        <v>8.811297257924293E-5</v>
      </c>
      <c r="M7733" s="210">
        <v>1.1415525114155251E-4</v>
      </c>
      <c r="N7733" s="325">
        <v>0</v>
      </c>
      <c r="O7733" s="358">
        <v>0</v>
      </c>
      <c r="P7733" s="327">
        <v>0</v>
      </c>
      <c r="Q7733" s="332">
        <v>9.8938992042440319E-2</v>
      </c>
      <c r="R7733" s="358">
        <v>0.17748535620720793</v>
      </c>
      <c r="S7733" s="327">
        <v>0.27654395326950565</v>
      </c>
      <c r="T7733" s="358">
        <v>0.30031461454723357</v>
      </c>
      <c r="U7733" s="358">
        <v>0.5836432027350873</v>
      </c>
      <c r="V7733" s="361">
        <v>0</v>
      </c>
    </row>
    <row r="7734" spans="1:22" hidden="1" outlineLevel="1">
      <c r="A7734" s="65">
        <v>7725</v>
      </c>
      <c r="B7734" s="117">
        <v>1</v>
      </c>
      <c r="C7734" s="325">
        <v>1.5168741893771892E-4</v>
      </c>
      <c r="D7734" s="358">
        <v>1.4110946137772023E-4</v>
      </c>
      <c r="E7734" s="327">
        <v>1.5432239102048132E-4</v>
      </c>
      <c r="F7734" s="332">
        <v>0</v>
      </c>
      <c r="G7734" s="358">
        <v>0</v>
      </c>
      <c r="H7734" s="327">
        <v>0</v>
      </c>
      <c r="I7734" s="332">
        <v>1.4933889676447238E-4</v>
      </c>
      <c r="J7734" s="358">
        <v>1.6360012348109855E-4</v>
      </c>
      <c r="K7734" s="327">
        <v>1.5451312024389281E-4</v>
      </c>
      <c r="L7734" s="336">
        <v>5.8741981719495287E-5</v>
      </c>
      <c r="M7734" s="210">
        <v>1.1415525114155251E-4</v>
      </c>
      <c r="N7734" s="325">
        <v>0</v>
      </c>
      <c r="O7734" s="358">
        <v>0</v>
      </c>
      <c r="P7734" s="327">
        <v>0</v>
      </c>
      <c r="Q7734" s="332">
        <v>0.16489832007073388</v>
      </c>
      <c r="R7734" s="358">
        <v>0.18995115981388891</v>
      </c>
      <c r="S7734" s="327">
        <v>0.28759997395692655</v>
      </c>
      <c r="T7734" s="358">
        <v>0.2015695793216716</v>
      </c>
      <c r="U7734" s="358">
        <v>0.52748237567616407</v>
      </c>
      <c r="V7734" s="361">
        <v>0</v>
      </c>
    </row>
    <row r="7735" spans="1:22" hidden="1" outlineLevel="1">
      <c r="A7735" s="65">
        <v>7726</v>
      </c>
      <c r="B7735" s="117">
        <v>1</v>
      </c>
      <c r="C7735" s="325">
        <v>1.4050571419176405E-4</v>
      </c>
      <c r="D7735" s="358">
        <v>1.3624898117044136E-4</v>
      </c>
      <c r="E7735" s="327">
        <v>1.439572606888266E-4</v>
      </c>
      <c r="F7735" s="332">
        <v>0</v>
      </c>
      <c r="G7735" s="358">
        <v>0</v>
      </c>
      <c r="H7735" s="327">
        <v>0</v>
      </c>
      <c r="I7735" s="332">
        <v>1.5156783552215111E-4</v>
      </c>
      <c r="J7735" s="358">
        <v>1.6647751258755004E-4</v>
      </c>
      <c r="K7735" s="327">
        <v>1.515417140853564E-4</v>
      </c>
      <c r="L7735" s="336">
        <v>3.7594868300476983E-5</v>
      </c>
      <c r="M7735" s="210">
        <v>1.1415525114155251E-4</v>
      </c>
      <c r="N7735" s="325">
        <v>0</v>
      </c>
      <c r="O7735" s="358">
        <v>0</v>
      </c>
      <c r="P7735" s="327">
        <v>0</v>
      </c>
      <c r="Q7735" s="332">
        <v>0.16489832007073388</v>
      </c>
      <c r="R7735" s="358">
        <v>0.22588031251071811</v>
      </c>
      <c r="S7735" s="327">
        <v>0.25073532340255994</v>
      </c>
      <c r="T7735" s="358">
        <v>0.15156944495957558</v>
      </c>
      <c r="U7735" s="358">
        <v>0.43278866727500176</v>
      </c>
      <c r="V7735" s="361">
        <v>0</v>
      </c>
    </row>
    <row r="7736" spans="1:22" hidden="1" outlineLevel="1">
      <c r="A7736" s="65">
        <v>7727</v>
      </c>
      <c r="B7736" s="117">
        <v>1</v>
      </c>
      <c r="C7736" s="325">
        <v>1.2727392607148091E-4</v>
      </c>
      <c r="D7736" s="358">
        <v>1.2691685917246592E-4</v>
      </c>
      <c r="E7736" s="327">
        <v>1.3186677074001284E-4</v>
      </c>
      <c r="F7736" s="332">
        <v>0</v>
      </c>
      <c r="G7736" s="358">
        <v>0</v>
      </c>
      <c r="H7736" s="327">
        <v>0</v>
      </c>
      <c r="I7736" s="332">
        <v>1.537967742798298E-4</v>
      </c>
      <c r="J7736" s="358">
        <v>1.6236695672119074E-4</v>
      </c>
      <c r="K7736" s="327">
        <v>1.5451312024389281E-4</v>
      </c>
      <c r="L7736" s="336">
        <v>2.3496792687798115E-5</v>
      </c>
      <c r="M7736" s="210">
        <v>1.1415525114155251E-4</v>
      </c>
      <c r="N7736" s="325">
        <v>0</v>
      </c>
      <c r="O7736" s="358">
        <v>0</v>
      </c>
      <c r="P7736" s="327">
        <v>0</v>
      </c>
      <c r="Q7736" s="332">
        <v>0.23085764809902742</v>
      </c>
      <c r="R7736" s="358">
        <v>0.24098779379524954</v>
      </c>
      <c r="S7736" s="327">
        <v>0.29326301873939165</v>
      </c>
      <c r="T7736" s="358">
        <v>0.11966559353606243</v>
      </c>
      <c r="U7736" s="358">
        <v>0.31413903264347387</v>
      </c>
      <c r="V7736" s="361">
        <v>0</v>
      </c>
    </row>
    <row r="7737" spans="1:22" hidden="1" outlineLevel="1">
      <c r="A7737" s="65">
        <v>7728</v>
      </c>
      <c r="B7737" s="117">
        <v>1</v>
      </c>
      <c r="C7737" s="325">
        <v>1.1409213998471801E-4</v>
      </c>
      <c r="D7737" s="358">
        <v>1.1321030498793949E-4</v>
      </c>
      <c r="E7737" s="327">
        <v>1.1741526236771826E-4</v>
      </c>
      <c r="F7737" s="332">
        <v>0</v>
      </c>
      <c r="G7737" s="358">
        <v>0</v>
      </c>
      <c r="H7737" s="327">
        <v>0</v>
      </c>
      <c r="I7737" s="332">
        <v>1.537967742798298E-4</v>
      </c>
      <c r="J7737" s="358">
        <v>2.1004940477095815E-4</v>
      </c>
      <c r="K7737" s="327">
        <v>1.5748452640242924E-4</v>
      </c>
      <c r="L7737" s="336">
        <v>9.3987170751192458E-6</v>
      </c>
      <c r="M7737" s="210">
        <v>1.1415525114155251E-4</v>
      </c>
      <c r="N7737" s="325">
        <v>0</v>
      </c>
      <c r="O7737" s="358">
        <v>0</v>
      </c>
      <c r="P7737" s="327">
        <v>0</v>
      </c>
      <c r="Q7737" s="332">
        <v>0.16489832007073388</v>
      </c>
      <c r="R7737" s="358">
        <v>0.26573911609656869</v>
      </c>
      <c r="S7737" s="327">
        <v>0.29885854630247932</v>
      </c>
      <c r="T7737" s="358">
        <v>4.027207474771332E-2</v>
      </c>
      <c r="U7737" s="358">
        <v>0.25549221323989008</v>
      </c>
      <c r="V7737" s="361">
        <v>0</v>
      </c>
    </row>
    <row r="7738" spans="1:22" hidden="1" outlineLevel="1">
      <c r="A7738" s="65">
        <v>7729</v>
      </c>
      <c r="B7738" s="117">
        <v>1</v>
      </c>
      <c r="C7738" s="325">
        <v>1.0264792456278207E-4</v>
      </c>
      <c r="D7738" s="358">
        <v>1.0232282932363482E-4</v>
      </c>
      <c r="E7738" s="327">
        <v>1.0370319383134901E-4</v>
      </c>
      <c r="F7738" s="332">
        <v>0</v>
      </c>
      <c r="G7738" s="358">
        <v>0</v>
      </c>
      <c r="H7738" s="327">
        <v>0</v>
      </c>
      <c r="I7738" s="332">
        <v>1.537967742798298E-4</v>
      </c>
      <c r="J7738" s="358">
        <v>2.5033285226127894E-4</v>
      </c>
      <c r="K7738" s="327">
        <v>1.515417140853564E-4</v>
      </c>
      <c r="L7738" s="336">
        <v>5.8741981719495289E-6</v>
      </c>
      <c r="M7738" s="210">
        <v>1.1415525114155251E-4</v>
      </c>
      <c r="N7738" s="325">
        <v>0</v>
      </c>
      <c r="O7738" s="358">
        <v>0</v>
      </c>
      <c r="P7738" s="327">
        <v>0</v>
      </c>
      <c r="Q7738" s="332">
        <v>0.39575596816976127</v>
      </c>
      <c r="R7738" s="358">
        <v>0.33869002377586993</v>
      </c>
      <c r="S7738" s="327">
        <v>0.36211416619612047</v>
      </c>
      <c r="T7738" s="358">
        <v>1.9142310854107888E-2</v>
      </c>
      <c r="U7738" s="358">
        <v>0.21255234546847995</v>
      </c>
      <c r="V7738" s="361">
        <v>0</v>
      </c>
    </row>
    <row r="7739" spans="1:22" hidden="1" outlineLevel="1">
      <c r="A7739" s="65">
        <v>7730</v>
      </c>
      <c r="B7739" s="117">
        <v>1</v>
      </c>
      <c r="C7739" s="325">
        <v>9.6210162747056217E-5</v>
      </c>
      <c r="D7739" s="358">
        <v>9.2232472413323881E-5</v>
      </c>
      <c r="E7739" s="327">
        <v>9.0471112556896171E-5</v>
      </c>
      <c r="F7739" s="332">
        <v>0</v>
      </c>
      <c r="G7739" s="358">
        <v>0</v>
      </c>
      <c r="H7739" s="327">
        <v>0</v>
      </c>
      <c r="I7739" s="332">
        <v>1.5602571303750847E-4</v>
      </c>
      <c r="J7739" s="358">
        <v>2.5526551930091007E-4</v>
      </c>
      <c r="K7739" s="327">
        <v>1.4857030792682002E-4</v>
      </c>
      <c r="L7739" s="336">
        <v>2.3496792687798115E-6</v>
      </c>
      <c r="M7739" s="210">
        <v>1.1415525114155251E-4</v>
      </c>
      <c r="N7739" s="325">
        <v>0</v>
      </c>
      <c r="O7739" s="358">
        <v>0</v>
      </c>
      <c r="P7739" s="327">
        <v>0</v>
      </c>
      <c r="Q7739" s="332">
        <v>0.42873563218390809</v>
      </c>
      <c r="R7739" s="358">
        <v>0.35352543862605051</v>
      </c>
      <c r="S7739" s="327">
        <v>0.3516151694789611</v>
      </c>
      <c r="T7739" s="358">
        <v>1.1610909862327736E-2</v>
      </c>
      <c r="U7739" s="358">
        <v>0.20102638096141728</v>
      </c>
      <c r="V7739" s="361">
        <v>0</v>
      </c>
    </row>
    <row r="7740" spans="1:22" hidden="1" outlineLevel="1">
      <c r="A7740" s="65">
        <v>7731</v>
      </c>
      <c r="B7740" s="117">
        <v>1</v>
      </c>
      <c r="C7740" s="325">
        <v>9.0103664403401709E-5</v>
      </c>
      <c r="D7740" s="358">
        <v>8.5777754698057536E-5</v>
      </c>
      <c r="E7740" s="327">
        <v>8.394588032057285E-5</v>
      </c>
      <c r="F7740" s="332">
        <v>0</v>
      </c>
      <c r="G7740" s="358">
        <v>0</v>
      </c>
      <c r="H7740" s="327">
        <v>0</v>
      </c>
      <c r="I7740" s="332">
        <v>1.5602571303750847E-4</v>
      </c>
      <c r="J7740" s="358">
        <v>2.6759718689998779E-4</v>
      </c>
      <c r="K7740" s="327">
        <v>1.4857030792682002E-4</v>
      </c>
      <c r="L7740" s="336">
        <v>1.1748396343899057E-6</v>
      </c>
      <c r="M7740" s="210">
        <v>1.1415525114155251E-4</v>
      </c>
      <c r="N7740" s="325">
        <v>0</v>
      </c>
      <c r="O7740" s="358">
        <v>0</v>
      </c>
      <c r="P7740" s="327">
        <v>0</v>
      </c>
      <c r="Q7740" s="332">
        <v>0.46171529619805485</v>
      </c>
      <c r="R7740" s="358">
        <v>0.3611763060377558</v>
      </c>
      <c r="S7740" s="327">
        <v>0.39259839805693875</v>
      </c>
      <c r="T7740" s="358">
        <v>1.1192498696117728E-2</v>
      </c>
      <c r="U7740" s="358">
        <v>0.1823814383764629</v>
      </c>
      <c r="V7740" s="361">
        <v>0</v>
      </c>
    </row>
    <row r="7741" spans="1:22" hidden="1" outlineLevel="1">
      <c r="A7741" s="65">
        <v>7732</v>
      </c>
      <c r="B7741" s="117">
        <v>1</v>
      </c>
      <c r="C7741" s="325">
        <v>8.8003578995553275E-5</v>
      </c>
      <c r="D7741" s="358">
        <v>8.2958676177835797E-5</v>
      </c>
      <c r="E7741" s="327">
        <v>8.0391380056651213E-5</v>
      </c>
      <c r="F7741" s="332">
        <v>0</v>
      </c>
      <c r="G7741" s="358">
        <v>0</v>
      </c>
      <c r="H7741" s="327">
        <v>0</v>
      </c>
      <c r="I7741" s="332">
        <v>1.5602571303750847E-4</v>
      </c>
      <c r="J7741" s="358">
        <v>2.8239518801888113E-4</v>
      </c>
      <c r="K7741" s="327">
        <v>1.4857030792682002E-4</v>
      </c>
      <c r="L7741" s="336">
        <v>1.409807561267887E-5</v>
      </c>
      <c r="M7741" s="210">
        <v>1.1415525114155251E-4</v>
      </c>
      <c r="N7741" s="325">
        <v>0</v>
      </c>
      <c r="O7741" s="358">
        <v>0</v>
      </c>
      <c r="P7741" s="327">
        <v>0</v>
      </c>
      <c r="Q7741" s="332">
        <v>0.39575596816976127</v>
      </c>
      <c r="R7741" s="358">
        <v>0.36569619146353233</v>
      </c>
      <c r="S7741" s="327">
        <v>0.42310794541982405</v>
      </c>
      <c r="T7741" s="358">
        <v>7.5314009917801534E-3</v>
      </c>
      <c r="U7741" s="358">
        <v>0.16757848396052941</v>
      </c>
      <c r="V7741" s="361">
        <v>0</v>
      </c>
    </row>
    <row r="7742" spans="1:22" hidden="1" outlineLevel="1">
      <c r="A7742" s="65">
        <v>7733</v>
      </c>
      <c r="B7742" s="117">
        <v>1</v>
      </c>
      <c r="C7742" s="325">
        <v>8.790357492851288E-5</v>
      </c>
      <c r="D7742" s="358">
        <v>8.1869928611405326E-5</v>
      </c>
      <c r="E7742" s="327">
        <v>7.9379515018016583E-5</v>
      </c>
      <c r="F7742" s="332">
        <v>0</v>
      </c>
      <c r="G7742" s="358">
        <v>0</v>
      </c>
      <c r="H7742" s="327">
        <v>0</v>
      </c>
      <c r="I7742" s="332">
        <v>1.5825465179518717E-4</v>
      </c>
      <c r="J7742" s="358">
        <v>2.6841929807325964E-4</v>
      </c>
      <c r="K7742" s="327">
        <v>1.3965608945121081E-4</v>
      </c>
      <c r="L7742" s="336">
        <v>3.7594868300476983E-5</v>
      </c>
      <c r="M7742" s="210">
        <v>1.1415525114155251E-4</v>
      </c>
      <c r="N7742" s="325">
        <v>0</v>
      </c>
      <c r="O7742" s="358">
        <v>0</v>
      </c>
      <c r="P7742" s="327">
        <v>0</v>
      </c>
      <c r="Q7742" s="332">
        <v>0.46171529619805485</v>
      </c>
      <c r="R7742" s="358">
        <v>0.37557989937427516</v>
      </c>
      <c r="S7742" s="327">
        <v>0.45180295714634622</v>
      </c>
      <c r="T7742" s="358">
        <v>7.1129898255701445E-3</v>
      </c>
      <c r="U7742" s="358">
        <v>0.16418849439962863</v>
      </c>
      <c r="V7742" s="361">
        <v>0</v>
      </c>
    </row>
    <row r="7743" spans="1:22" hidden="1" outlineLevel="1">
      <c r="A7743" s="65">
        <v>7734</v>
      </c>
      <c r="B7743" s="117">
        <v>1</v>
      </c>
      <c r="C7743" s="325">
        <v>8.9134875003947815E-5</v>
      </c>
      <c r="D7743" s="358">
        <v>8.2880908494519339E-5</v>
      </c>
      <c r="E7743" s="327">
        <v>7.9911392794734782E-5</v>
      </c>
      <c r="F7743" s="332">
        <v>0</v>
      </c>
      <c r="G7743" s="358">
        <v>0</v>
      </c>
      <c r="H7743" s="327">
        <v>0</v>
      </c>
      <c r="I7743" s="332">
        <v>1.6048359055286583E-4</v>
      </c>
      <c r="J7743" s="358">
        <v>2.3224640644929818E-4</v>
      </c>
      <c r="K7743" s="327">
        <v>1.4262749560974724E-4</v>
      </c>
      <c r="L7743" s="336">
        <v>9.3987170751192462E-5</v>
      </c>
      <c r="M7743" s="210">
        <v>1.1415525114155251E-4</v>
      </c>
      <c r="N7743" s="325">
        <v>0</v>
      </c>
      <c r="O7743" s="358">
        <v>0</v>
      </c>
      <c r="P7743" s="327">
        <v>0</v>
      </c>
      <c r="Q7743" s="332">
        <v>0.72555260831122903</v>
      </c>
      <c r="R7743" s="358">
        <v>0.39919447379539519</v>
      </c>
      <c r="S7743" s="327">
        <v>0.53311955761059548</v>
      </c>
      <c r="T7743" s="358">
        <v>9.4142512397251913E-3</v>
      </c>
      <c r="U7743" s="358">
        <v>0.17255046864985057</v>
      </c>
      <c r="V7743" s="361">
        <v>0</v>
      </c>
    </row>
    <row r="7744" spans="1:22" hidden="1" outlineLevel="1">
      <c r="A7744" s="65">
        <v>7735</v>
      </c>
      <c r="B7744" s="117">
        <v>1</v>
      </c>
      <c r="C7744" s="325">
        <v>9.5160120043132E-5</v>
      </c>
      <c r="D7744" s="358">
        <v>8.73525502852159E-5</v>
      </c>
      <c r="E7744" s="327">
        <v>8.4983690616608371E-5</v>
      </c>
      <c r="F7744" s="332">
        <v>0</v>
      </c>
      <c r="G7744" s="358">
        <v>0</v>
      </c>
      <c r="H7744" s="327">
        <v>0</v>
      </c>
      <c r="I7744" s="332">
        <v>1.6271252931054456E-4</v>
      </c>
      <c r="J7744" s="358">
        <v>2.6677507572671599E-4</v>
      </c>
      <c r="K7744" s="327">
        <v>1.4857030792682002E-4</v>
      </c>
      <c r="L7744" s="336">
        <v>1.8210014333043539E-4</v>
      </c>
      <c r="M7744" s="210">
        <v>1.1415525114155251E-4</v>
      </c>
      <c r="N7744" s="325">
        <v>2.0724045277431468E-3</v>
      </c>
      <c r="O7744" s="358">
        <v>3.6720549057613253E-2</v>
      </c>
      <c r="P7744" s="327">
        <v>1.637500107263248E-2</v>
      </c>
      <c r="Q7744" s="332">
        <v>0.39575596816976127</v>
      </c>
      <c r="R7744" s="358">
        <v>0.4011396732994772</v>
      </c>
      <c r="S7744" s="327">
        <v>0.49804412719052499</v>
      </c>
      <c r="T7744" s="358">
        <v>1.2029321028537742E-2</v>
      </c>
      <c r="U7744" s="358">
        <v>0.17752245333917174</v>
      </c>
      <c r="V7744" s="361">
        <v>0</v>
      </c>
    </row>
    <row r="7745" spans="1:22" hidden="1" outlineLevel="1">
      <c r="A7745" s="65">
        <v>7736</v>
      </c>
      <c r="B7745" s="117">
        <v>1</v>
      </c>
      <c r="C7745" s="325">
        <v>1.1644223556016744E-4</v>
      </c>
      <c r="D7745" s="358">
        <v>9.6509694995729295E-5</v>
      </c>
      <c r="E7745" s="327">
        <v>1.0066759871544512E-4</v>
      </c>
      <c r="F7745" s="332">
        <v>0</v>
      </c>
      <c r="G7745" s="358">
        <v>0</v>
      </c>
      <c r="H7745" s="327">
        <v>0</v>
      </c>
      <c r="I7745" s="332">
        <v>1.6271252931054456E-4</v>
      </c>
      <c r="J7745" s="358">
        <v>1.6031167878801115E-4</v>
      </c>
      <c r="K7745" s="327">
        <v>1.5748452640242924E-4</v>
      </c>
      <c r="L7745" s="336">
        <v>1.5860335064263727E-4</v>
      </c>
      <c r="M7745" s="210">
        <v>1.1415525114155251E-4</v>
      </c>
      <c r="N7745" s="325">
        <v>2.7883260918725974E-2</v>
      </c>
      <c r="O7745" s="358">
        <v>0.21919277001695447</v>
      </c>
      <c r="P7745" s="327">
        <v>8.5737982925274764E-2</v>
      </c>
      <c r="Q7745" s="332">
        <v>0.46171529619805485</v>
      </c>
      <c r="R7745" s="358">
        <v>0.40200568174515094</v>
      </c>
      <c r="S7745" s="327">
        <v>0.51342127755968869</v>
      </c>
      <c r="T7745" s="358">
        <v>5.533487673127363E-2</v>
      </c>
      <c r="U7745" s="358">
        <v>0.19967038513705695</v>
      </c>
      <c r="V7745" s="361">
        <v>0</v>
      </c>
    </row>
    <row r="7746" spans="1:22" hidden="1" outlineLevel="1">
      <c r="A7746" s="65">
        <v>7737</v>
      </c>
      <c r="B7746" s="117">
        <v>1</v>
      </c>
      <c r="C7746" s="325">
        <v>1.4121199291523687E-4</v>
      </c>
      <c r="D7746" s="358">
        <v>1.0636674885609084E-4</v>
      </c>
      <c r="E7746" s="327">
        <v>1.188422515247671E-4</v>
      </c>
      <c r="F7746" s="332">
        <v>0</v>
      </c>
      <c r="G7746" s="358">
        <v>0</v>
      </c>
      <c r="H7746" s="327">
        <v>0</v>
      </c>
      <c r="I7746" s="332">
        <v>1.6494146806822325E-4</v>
      </c>
      <c r="J7746" s="358">
        <v>0</v>
      </c>
      <c r="K7746" s="327">
        <v>1.5748452640242924E-4</v>
      </c>
      <c r="L7746" s="336">
        <v>1.4685495429873823E-4</v>
      </c>
      <c r="M7746" s="210">
        <v>1.1415525114155251E-4</v>
      </c>
      <c r="N7746" s="325">
        <v>8.6098988107147098E-2</v>
      </c>
      <c r="O7746" s="358">
        <v>0.37085945419558042</v>
      </c>
      <c r="P7746" s="327">
        <v>0.12658158572767506</v>
      </c>
      <c r="Q7746" s="332">
        <v>0.59363395225464199</v>
      </c>
      <c r="R7746" s="358">
        <v>0.43957163868294913</v>
      </c>
      <c r="S7746" s="327">
        <v>0.55281783766150205</v>
      </c>
      <c r="T7746" s="358">
        <v>0.13504220389428023</v>
      </c>
      <c r="U7746" s="358">
        <v>0.365892873273226</v>
      </c>
      <c r="V7746" s="361">
        <v>0</v>
      </c>
    </row>
    <row r="7747" spans="1:22" hidden="1" outlineLevel="1">
      <c r="A7747" s="65">
        <v>7738</v>
      </c>
      <c r="B7747" s="117">
        <v>1</v>
      </c>
      <c r="C7747" s="325">
        <v>1.5773766499366321E-4</v>
      </c>
      <c r="D7747" s="358">
        <v>1.1408519142524969E-4</v>
      </c>
      <c r="E7747" s="327">
        <v>1.3427967967829542E-4</v>
      </c>
      <c r="F7747" s="332">
        <v>0</v>
      </c>
      <c r="G7747" s="358">
        <v>0</v>
      </c>
      <c r="H7747" s="327">
        <v>0</v>
      </c>
      <c r="I7747" s="332">
        <v>1.6271252931054456E-4</v>
      </c>
      <c r="J7747" s="358">
        <v>0</v>
      </c>
      <c r="K7747" s="327">
        <v>1.8422718182925681E-4</v>
      </c>
      <c r="L7747" s="336">
        <v>1.644775488145868E-4</v>
      </c>
      <c r="M7747" s="210">
        <v>1.1415525114155251E-4</v>
      </c>
      <c r="N7747" s="325">
        <v>0.12509787331104086</v>
      </c>
      <c r="O7747" s="358">
        <v>0.43315838525432498</v>
      </c>
      <c r="P7747" s="327">
        <v>0.22347137711154122</v>
      </c>
      <c r="Q7747" s="332">
        <v>0.65959328028293551</v>
      </c>
      <c r="R7747" s="358">
        <v>0.54165167511143952</v>
      </c>
      <c r="S7747" s="327">
        <v>0.65983334905600943</v>
      </c>
      <c r="T7747" s="358">
        <v>0.25115130251755763</v>
      </c>
      <c r="U7747" s="358">
        <v>0.47945752356340277</v>
      </c>
      <c r="V7747" s="361">
        <v>1.3360481942862913E-2</v>
      </c>
    </row>
    <row r="7748" spans="1:22" hidden="1" outlineLevel="1">
      <c r="A7748" s="65">
        <v>7739</v>
      </c>
      <c r="B7748" s="117">
        <v>1</v>
      </c>
      <c r="C7748" s="325">
        <v>1.6138156318644783E-4</v>
      </c>
      <c r="D7748" s="358">
        <v>1.157183127748954E-4</v>
      </c>
      <c r="E7748" s="327">
        <v>1.392611690992659E-4</v>
      </c>
      <c r="F7748" s="332">
        <v>0</v>
      </c>
      <c r="G7748" s="358">
        <v>0</v>
      </c>
      <c r="H7748" s="327">
        <v>0</v>
      </c>
      <c r="I7748" s="332">
        <v>1.5825465179518717E-4</v>
      </c>
      <c r="J7748" s="358">
        <v>0</v>
      </c>
      <c r="K7748" s="327">
        <v>1.8422718182925681E-4</v>
      </c>
      <c r="L7748" s="336">
        <v>1.8797434150238492E-4</v>
      </c>
      <c r="M7748" s="210">
        <v>1.1415525114155251E-4</v>
      </c>
      <c r="N7748" s="325">
        <v>0.15486513834589696</v>
      </c>
      <c r="O7748" s="358">
        <v>0.44602146628460509</v>
      </c>
      <c r="P7748" s="327">
        <v>0.30884538802042755</v>
      </c>
      <c r="Q7748" s="332">
        <v>0.65959328028293551</v>
      </c>
      <c r="R7748" s="358">
        <v>0.63206918949693625</v>
      </c>
      <c r="S7748" s="327">
        <v>0.71478429568305146</v>
      </c>
      <c r="T7748" s="358">
        <v>0.24613036852303752</v>
      </c>
      <c r="U7748" s="358">
        <v>0.4929044821549759</v>
      </c>
      <c r="V7748" s="361">
        <v>5.4965022712937898E-2</v>
      </c>
    </row>
    <row r="7749" spans="1:22" hidden="1" outlineLevel="1">
      <c r="A7749" s="65">
        <v>7740</v>
      </c>
      <c r="B7749" s="117">
        <v>1</v>
      </c>
      <c r="C7749" s="325">
        <v>1.6019401489034306E-4</v>
      </c>
      <c r="D7749" s="358">
        <v>1.1439626215851554E-4</v>
      </c>
      <c r="E7749" s="327">
        <v>1.3525262683082871E-4</v>
      </c>
      <c r="F7749" s="332">
        <v>0</v>
      </c>
      <c r="G7749" s="358">
        <v>0</v>
      </c>
      <c r="H7749" s="327">
        <v>0</v>
      </c>
      <c r="I7749" s="332">
        <v>1.4933889676447238E-4</v>
      </c>
      <c r="J7749" s="358">
        <v>0</v>
      </c>
      <c r="K7749" s="327">
        <v>1.9016999414632964E-4</v>
      </c>
      <c r="L7749" s="336">
        <v>2.0677177565262342E-4</v>
      </c>
      <c r="M7749" s="210">
        <v>1.1415525114155251E-4</v>
      </c>
      <c r="N7749" s="325">
        <v>0.17483558197687638</v>
      </c>
      <c r="O7749" s="358">
        <v>0.46103613875372584</v>
      </c>
      <c r="P7749" s="327">
        <v>0.24618103651961995</v>
      </c>
      <c r="Q7749" s="332">
        <v>0.59363395225464199</v>
      </c>
      <c r="R7749" s="358">
        <v>0.6911799112153969</v>
      </c>
      <c r="S7749" s="327">
        <v>0.71599117634501896</v>
      </c>
      <c r="T7749" s="358">
        <v>0.14822215562989549</v>
      </c>
      <c r="U7749" s="358">
        <v>0.43877764883259313</v>
      </c>
      <c r="V7749" s="361">
        <v>9.8997353916059211E-2</v>
      </c>
    </row>
    <row r="7750" spans="1:22" hidden="1" outlineLevel="1">
      <c r="A7750" s="65">
        <v>7741</v>
      </c>
      <c r="B7750" s="117">
        <v>1</v>
      </c>
      <c r="C7750" s="325">
        <v>1.5905021837356849E-4</v>
      </c>
      <c r="D7750" s="358">
        <v>1.1354081764203446E-4</v>
      </c>
      <c r="E7750" s="327">
        <v>1.3426670704959497E-4</v>
      </c>
      <c r="F7750" s="332">
        <v>0</v>
      </c>
      <c r="G7750" s="358">
        <v>0</v>
      </c>
      <c r="H7750" s="327">
        <v>0</v>
      </c>
      <c r="I7750" s="332">
        <v>1.4488101924911502E-4</v>
      </c>
      <c r="J7750" s="358">
        <v>0</v>
      </c>
      <c r="K7750" s="327">
        <v>1.8422718182925681E-4</v>
      </c>
      <c r="L7750" s="336">
        <v>1.8797434150238492E-4</v>
      </c>
      <c r="M7750" s="210">
        <v>1.1415525114155251E-4</v>
      </c>
      <c r="N7750" s="325">
        <v>0.17031397209816407</v>
      </c>
      <c r="O7750" s="358">
        <v>0.45185431979338275</v>
      </c>
      <c r="P7750" s="327">
        <v>0.22495170226739486</v>
      </c>
      <c r="Q7750" s="332">
        <v>0.65959328028293551</v>
      </c>
      <c r="R7750" s="358">
        <v>0.70008334066448219</v>
      </c>
      <c r="S7750" s="327">
        <v>0.67975106698029131</v>
      </c>
      <c r="T7750" s="358">
        <v>0.15292928124975813</v>
      </c>
      <c r="U7750" s="358">
        <v>0.38092182699321958</v>
      </c>
      <c r="V7750" s="361">
        <v>0.10373078180438776</v>
      </c>
    </row>
    <row r="7751" spans="1:22" hidden="1" outlineLevel="1">
      <c r="A7751" s="65">
        <v>7742</v>
      </c>
      <c r="B7751" s="117">
        <v>1</v>
      </c>
      <c r="C7751" s="325">
        <v>1.4482463983707137E-4</v>
      </c>
      <c r="D7751" s="358">
        <v>1.1324918882959772E-4</v>
      </c>
      <c r="E7751" s="327">
        <v>1.2874036722320585E-4</v>
      </c>
      <c r="F7751" s="332">
        <v>0</v>
      </c>
      <c r="G7751" s="358">
        <v>0</v>
      </c>
      <c r="H7751" s="327">
        <v>0</v>
      </c>
      <c r="I7751" s="332">
        <v>1.3596526421840024E-4</v>
      </c>
      <c r="J7751" s="358">
        <v>0</v>
      </c>
      <c r="K7751" s="327">
        <v>1.663987448780384E-4</v>
      </c>
      <c r="L7751" s="336">
        <v>1.9032402077116473E-4</v>
      </c>
      <c r="M7751" s="210">
        <v>1.1415525114155251E-4</v>
      </c>
      <c r="N7751" s="325">
        <v>0.13564829636136963</v>
      </c>
      <c r="O7751" s="358">
        <v>0.31296200422769038</v>
      </c>
      <c r="P7751" s="327">
        <v>0.16216481285958662</v>
      </c>
      <c r="Q7751" s="332">
        <v>0.72555260831122903</v>
      </c>
      <c r="R7751" s="358">
        <v>0.7264337498197535</v>
      </c>
      <c r="S7751" s="327">
        <v>0.72393294801266461</v>
      </c>
      <c r="T7751" s="358">
        <v>9.5816157062091942E-2</v>
      </c>
      <c r="U7751" s="358">
        <v>0.29504209145039939</v>
      </c>
      <c r="V7751" s="361">
        <v>7.4775945337814953E-2</v>
      </c>
    </row>
    <row r="7752" spans="1:22" hidden="1" outlineLevel="1">
      <c r="A7752" s="65">
        <v>7743</v>
      </c>
      <c r="B7752" s="117">
        <v>1</v>
      </c>
      <c r="C7752" s="325">
        <v>1.4600593787898611E-4</v>
      </c>
      <c r="D7752" s="358">
        <v>1.1299644385881922E-4</v>
      </c>
      <c r="E7752" s="327">
        <v>1.2619773199791883E-4</v>
      </c>
      <c r="F7752" s="332">
        <v>0</v>
      </c>
      <c r="G7752" s="358">
        <v>0</v>
      </c>
      <c r="H7752" s="327">
        <v>0</v>
      </c>
      <c r="I7752" s="332">
        <v>1.3150738670304288E-4</v>
      </c>
      <c r="J7752" s="358">
        <v>0</v>
      </c>
      <c r="K7752" s="327">
        <v>1.6045593256096565E-4</v>
      </c>
      <c r="L7752" s="336">
        <v>2.1382081345896285E-4</v>
      </c>
      <c r="M7752" s="210">
        <v>1.1415525114155251E-4</v>
      </c>
      <c r="N7752" s="325">
        <v>6.330253830197248E-2</v>
      </c>
      <c r="O7752" s="358">
        <v>0.16018044136844004</v>
      </c>
      <c r="P7752" s="327">
        <v>6.5295146286820843E-2</v>
      </c>
      <c r="Q7752" s="332">
        <v>0.75853227232537579</v>
      </c>
      <c r="R7752" s="358">
        <v>0.72480846487839667</v>
      </c>
      <c r="S7752" s="327">
        <v>0.77758418125629447</v>
      </c>
      <c r="T7752" s="358">
        <v>0.10136010501437456</v>
      </c>
      <c r="U7752" s="358">
        <v>0.27752714538574524</v>
      </c>
      <c r="V7752" s="361">
        <v>1.0467746738205316E-2</v>
      </c>
    </row>
    <row r="7753" spans="1:22" hidden="1" outlineLevel="1">
      <c r="A7753" s="65">
        <v>7744</v>
      </c>
      <c r="B7753" s="117">
        <v>1</v>
      </c>
      <c r="C7753" s="325">
        <v>1.5102489199357626E-4</v>
      </c>
      <c r="D7753" s="358">
        <v>1.1439626215851554E-4</v>
      </c>
      <c r="E7753" s="327">
        <v>1.3242459377413193E-4</v>
      </c>
      <c r="F7753" s="332">
        <v>0</v>
      </c>
      <c r="G7753" s="358">
        <v>0</v>
      </c>
      <c r="H7753" s="327">
        <v>0</v>
      </c>
      <c r="I7753" s="332">
        <v>1.2482057043000677E-4</v>
      </c>
      <c r="J7753" s="358">
        <v>0</v>
      </c>
      <c r="K7753" s="327">
        <v>1.4262749560974724E-4</v>
      </c>
      <c r="L7753" s="336">
        <v>2.2321953053408208E-4</v>
      </c>
      <c r="M7753" s="210">
        <v>1.1415525114155251E-4</v>
      </c>
      <c r="N7753" s="325">
        <v>6.0288131716164269E-3</v>
      </c>
      <c r="O7753" s="358">
        <v>1.9379323433731221E-2</v>
      </c>
      <c r="P7753" s="327">
        <v>5.002490266522679E-3</v>
      </c>
      <c r="Q7753" s="332">
        <v>0.65959328028293551</v>
      </c>
      <c r="R7753" s="358">
        <v>0.74771851992452931</v>
      </c>
      <c r="S7753" s="327">
        <v>0.92788696361602718</v>
      </c>
      <c r="T7753" s="358">
        <v>0.10177851618058456</v>
      </c>
      <c r="U7753" s="358">
        <v>0.34600493451594139</v>
      </c>
      <c r="V7753" s="361">
        <v>0</v>
      </c>
    </row>
    <row r="7754" spans="1:22" hidden="1" outlineLevel="1">
      <c r="A7754" s="65">
        <v>7745</v>
      </c>
      <c r="B7754" s="117">
        <v>1</v>
      </c>
      <c r="C7754" s="325">
        <v>1.5312497740142469E-4</v>
      </c>
      <c r="D7754" s="358">
        <v>1.1783748214526899E-4</v>
      </c>
      <c r="E7754" s="327">
        <v>1.373152747941993E-4</v>
      </c>
      <c r="F7754" s="332">
        <v>0</v>
      </c>
      <c r="G7754" s="358">
        <v>0</v>
      </c>
      <c r="H7754" s="327">
        <v>0</v>
      </c>
      <c r="I7754" s="332">
        <v>1.15904815399292E-4</v>
      </c>
      <c r="J7754" s="358">
        <v>0</v>
      </c>
      <c r="K7754" s="327">
        <v>1.515417140853564E-4</v>
      </c>
      <c r="L7754" s="336">
        <v>2.2321953053408208E-4</v>
      </c>
      <c r="M7754" s="210">
        <v>1.1415525114155251E-4</v>
      </c>
      <c r="N7754" s="325">
        <v>0</v>
      </c>
      <c r="O7754" s="358">
        <v>0</v>
      </c>
      <c r="P7754" s="327">
        <v>0</v>
      </c>
      <c r="Q7754" s="332">
        <v>0.52767462422634837</v>
      </c>
      <c r="R7754" s="358">
        <v>0.75932522431200022</v>
      </c>
      <c r="S7754" s="327">
        <v>1.0103007258055563</v>
      </c>
      <c r="T7754" s="358">
        <v>0.15094182821026056</v>
      </c>
      <c r="U7754" s="358">
        <v>0.40589475009185544</v>
      </c>
      <c r="V7754" s="361">
        <v>0</v>
      </c>
    </row>
    <row r="7755" spans="1:22" hidden="1" outlineLevel="1">
      <c r="A7755" s="65">
        <v>7746</v>
      </c>
      <c r="B7755" s="117">
        <v>1</v>
      </c>
      <c r="C7755" s="325">
        <v>1.5625010449643725E-4</v>
      </c>
      <c r="D7755" s="358">
        <v>1.2662523036002918E-4</v>
      </c>
      <c r="E7755" s="327">
        <v>1.4415185011933327E-4</v>
      </c>
      <c r="F7755" s="332">
        <v>0</v>
      </c>
      <c r="G7755" s="358">
        <v>0</v>
      </c>
      <c r="H7755" s="327">
        <v>0</v>
      </c>
      <c r="I7755" s="332">
        <v>1.203626929146494E-4</v>
      </c>
      <c r="J7755" s="358">
        <v>0</v>
      </c>
      <c r="K7755" s="327">
        <v>1.5748452640242924E-4</v>
      </c>
      <c r="L7755" s="336">
        <v>1.644775488145868E-4</v>
      </c>
      <c r="M7755" s="210">
        <v>1.1415525114155251E-4</v>
      </c>
      <c r="N7755" s="325">
        <v>0</v>
      </c>
      <c r="O7755" s="358">
        <v>0</v>
      </c>
      <c r="P7755" s="327">
        <v>0</v>
      </c>
      <c r="Q7755" s="332">
        <v>0.56065428824049512</v>
      </c>
      <c r="R7755" s="358">
        <v>0.76794358826594211</v>
      </c>
      <c r="S7755" s="327">
        <v>0.92509341447789528</v>
      </c>
      <c r="T7755" s="358">
        <v>0.20449845748514164</v>
      </c>
      <c r="U7755" s="358">
        <v>0.50081445779707778</v>
      </c>
      <c r="V7755" s="361">
        <v>0</v>
      </c>
    </row>
    <row r="7756" spans="1:22" hidden="1" outlineLevel="1">
      <c r="A7756" s="65">
        <v>7747</v>
      </c>
      <c r="B7756" s="117">
        <v>1</v>
      </c>
      <c r="C7756" s="325">
        <v>1.6385666384569777E-4</v>
      </c>
      <c r="D7756" s="358">
        <v>1.4239262815244185E-4</v>
      </c>
      <c r="E7756" s="327">
        <v>1.5705961567627499E-4</v>
      </c>
      <c r="F7756" s="332">
        <v>0</v>
      </c>
      <c r="G7756" s="358">
        <v>0</v>
      </c>
      <c r="H7756" s="327">
        <v>0</v>
      </c>
      <c r="I7756" s="332">
        <v>1.225916316723281E-4</v>
      </c>
      <c r="J7756" s="358">
        <v>0</v>
      </c>
      <c r="K7756" s="327">
        <v>1.5748452640242924E-4</v>
      </c>
      <c r="L7756" s="336">
        <v>1.1748396343899057E-4</v>
      </c>
      <c r="M7756" s="210">
        <v>1.1415525114155251E-4</v>
      </c>
      <c r="N7756" s="325">
        <v>0</v>
      </c>
      <c r="O7756" s="358">
        <v>0</v>
      </c>
      <c r="P7756" s="327">
        <v>0</v>
      </c>
      <c r="Q7756" s="332">
        <v>0.59363395225464199</v>
      </c>
      <c r="R7756" s="358">
        <v>0.79425913894041711</v>
      </c>
      <c r="S7756" s="327">
        <v>1.0540606173064229</v>
      </c>
      <c r="T7756" s="358">
        <v>0.28891291026801086</v>
      </c>
      <c r="U7756" s="358">
        <v>0.60161014740786156</v>
      </c>
      <c r="V7756" s="361">
        <v>0</v>
      </c>
    </row>
    <row r="7757" spans="1:22" hidden="1" outlineLevel="1">
      <c r="A7757" s="65">
        <v>7748</v>
      </c>
      <c r="B7757" s="117">
        <v>1</v>
      </c>
      <c r="C7757" s="325">
        <v>1.5946898540430016E-4</v>
      </c>
      <c r="D7757" s="358">
        <v>1.3910694353232132E-4</v>
      </c>
      <c r="E7757" s="327">
        <v>1.5433536364918178E-4</v>
      </c>
      <c r="F7757" s="332">
        <v>0</v>
      </c>
      <c r="G7757" s="358">
        <v>0</v>
      </c>
      <c r="H7757" s="327">
        <v>0</v>
      </c>
      <c r="I7757" s="332">
        <v>1.3150738670304288E-4</v>
      </c>
      <c r="J7757" s="358">
        <v>1.7469862432026854E-4</v>
      </c>
      <c r="K7757" s="327">
        <v>1.5748452640242924E-4</v>
      </c>
      <c r="L7757" s="336">
        <v>8.811297257924293E-5</v>
      </c>
      <c r="M7757" s="210">
        <v>1.1415525114155251E-4</v>
      </c>
      <c r="N7757" s="325">
        <v>0</v>
      </c>
      <c r="O7757" s="358">
        <v>0</v>
      </c>
      <c r="P7757" s="327">
        <v>0</v>
      </c>
      <c r="Q7757" s="332">
        <v>0.59363395225464199</v>
      </c>
      <c r="R7757" s="358">
        <v>0.83034174962235463</v>
      </c>
      <c r="S7757" s="327">
        <v>1.1217892875358044</v>
      </c>
      <c r="T7757" s="358">
        <v>0.23974959823833486</v>
      </c>
      <c r="U7757" s="358">
        <v>0.59596016480636016</v>
      </c>
      <c r="V7757" s="361">
        <v>0</v>
      </c>
    </row>
    <row r="7758" spans="1:22" hidden="1" outlineLevel="1">
      <c r="A7758" s="65">
        <v>7749</v>
      </c>
      <c r="B7758" s="117">
        <v>1</v>
      </c>
      <c r="C7758" s="325">
        <v>1.5128115241536729E-4</v>
      </c>
      <c r="D7758" s="358">
        <v>1.4031234262372648E-4</v>
      </c>
      <c r="E7758" s="327">
        <v>1.5057330132605301E-4</v>
      </c>
      <c r="F7758" s="332">
        <v>0</v>
      </c>
      <c r="G7758" s="358">
        <v>0</v>
      </c>
      <c r="H7758" s="327">
        <v>0</v>
      </c>
      <c r="I7758" s="332">
        <v>1.3373632546072155E-4</v>
      </c>
      <c r="J7758" s="358">
        <v>2.0429462655805524E-4</v>
      </c>
      <c r="K7758" s="327">
        <v>1.5748452640242924E-4</v>
      </c>
      <c r="L7758" s="336">
        <v>5.8741981719495287E-5</v>
      </c>
      <c r="M7758" s="210">
        <v>1.1415525114155251E-4</v>
      </c>
      <c r="N7758" s="325">
        <v>0</v>
      </c>
      <c r="O7758" s="358">
        <v>0</v>
      </c>
      <c r="P7758" s="327">
        <v>0</v>
      </c>
      <c r="Q7758" s="332">
        <v>0.65959328028293551</v>
      </c>
      <c r="R7758" s="358">
        <v>0.86543933100879211</v>
      </c>
      <c r="S7758" s="327">
        <v>1.0693702504562093</v>
      </c>
      <c r="T7758" s="358">
        <v>0.21255287243468429</v>
      </c>
      <c r="U7758" s="358">
        <v>0.49810246614835718</v>
      </c>
      <c r="V7758" s="361">
        <v>0</v>
      </c>
    </row>
    <row r="7759" spans="1:22" hidden="1" outlineLevel="1">
      <c r="A7759" s="65">
        <v>7750</v>
      </c>
      <c r="B7759" s="117">
        <v>1</v>
      </c>
      <c r="C7759" s="325">
        <v>1.3989318928114158E-4</v>
      </c>
      <c r="D7759" s="358">
        <v>1.3632674885375782E-4</v>
      </c>
      <c r="E7759" s="327">
        <v>1.3774337154131395E-4</v>
      </c>
      <c r="F7759" s="332">
        <v>0</v>
      </c>
      <c r="G7759" s="358">
        <v>0</v>
      </c>
      <c r="H7759" s="327">
        <v>0</v>
      </c>
      <c r="I7759" s="332">
        <v>1.4488101924911502E-4</v>
      </c>
      <c r="J7759" s="358">
        <v>2.2690268382303112E-4</v>
      </c>
      <c r="K7759" s="327">
        <v>1.6342733871950202E-4</v>
      </c>
      <c r="L7759" s="336">
        <v>3.7594868300476983E-5</v>
      </c>
      <c r="M7759" s="210">
        <v>1.1415525114155251E-4</v>
      </c>
      <c r="N7759" s="325">
        <v>0</v>
      </c>
      <c r="O7759" s="358">
        <v>0</v>
      </c>
      <c r="P7759" s="327">
        <v>0</v>
      </c>
      <c r="Q7759" s="332">
        <v>0.62661361626878875</v>
      </c>
      <c r="R7759" s="358">
        <v>0.92819093817475851</v>
      </c>
      <c r="S7759" s="327">
        <v>0.94723077135480427</v>
      </c>
      <c r="T7759" s="358">
        <v>0.16673684973468839</v>
      </c>
      <c r="U7759" s="358">
        <v>0.39854977270990372</v>
      </c>
      <c r="V7759" s="361">
        <v>0</v>
      </c>
    </row>
    <row r="7760" spans="1:22" hidden="1" outlineLevel="1">
      <c r="A7760" s="65">
        <v>7751</v>
      </c>
      <c r="B7760" s="117">
        <v>1</v>
      </c>
      <c r="C7760" s="325">
        <v>1.2811146013294429E-4</v>
      </c>
      <c r="D7760" s="358">
        <v>1.2617806618095954E-4</v>
      </c>
      <c r="E7760" s="327">
        <v>1.2675555503203792E-4</v>
      </c>
      <c r="F7760" s="332">
        <v>0</v>
      </c>
      <c r="G7760" s="358">
        <v>0</v>
      </c>
      <c r="H7760" s="327">
        <v>0</v>
      </c>
      <c r="I7760" s="332">
        <v>1.537967742798298E-4</v>
      </c>
      <c r="J7760" s="358">
        <v>2.3347957320920594E-4</v>
      </c>
      <c r="K7760" s="327">
        <v>1.7828436951218402E-4</v>
      </c>
      <c r="L7760" s="336">
        <v>2.3496792687798115E-5</v>
      </c>
      <c r="M7760" s="210">
        <v>1.1415525114155251E-4</v>
      </c>
      <c r="N7760" s="325">
        <v>0</v>
      </c>
      <c r="O7760" s="358">
        <v>0</v>
      </c>
      <c r="P7760" s="327">
        <v>0</v>
      </c>
      <c r="Q7760" s="332">
        <v>0.52767462422634837</v>
      </c>
      <c r="R7760" s="358">
        <v>0.94545819530925279</v>
      </c>
      <c r="S7760" s="327">
        <v>0.92639312786130723</v>
      </c>
      <c r="T7760" s="358">
        <v>0.14089996022122037</v>
      </c>
      <c r="U7760" s="358">
        <v>0.30555105908919189</v>
      </c>
      <c r="V7760" s="361">
        <v>0</v>
      </c>
    </row>
    <row r="7761" spans="1:22" hidden="1" outlineLevel="1">
      <c r="A7761" s="65">
        <v>7752</v>
      </c>
      <c r="B7761" s="117">
        <v>1</v>
      </c>
      <c r="C7761" s="325">
        <v>1.1311085007688407E-4</v>
      </c>
      <c r="D7761" s="358">
        <v>1.1892622971169946E-4</v>
      </c>
      <c r="E7761" s="327">
        <v>1.1356239164368642E-4</v>
      </c>
      <c r="F7761" s="332">
        <v>0</v>
      </c>
      <c r="G7761" s="358">
        <v>0</v>
      </c>
      <c r="H7761" s="327">
        <v>0</v>
      </c>
      <c r="I7761" s="332">
        <v>1.5156783552215111E-4</v>
      </c>
      <c r="J7761" s="358">
        <v>2.3389062879584186E-4</v>
      </c>
      <c r="K7761" s="327">
        <v>1.9016999414632964E-4</v>
      </c>
      <c r="L7761" s="336">
        <v>9.3987170751192458E-6</v>
      </c>
      <c r="M7761" s="210">
        <v>1.1415525114155251E-4</v>
      </c>
      <c r="N7761" s="325">
        <v>0</v>
      </c>
      <c r="O7761" s="358">
        <v>0</v>
      </c>
      <c r="P7761" s="327">
        <v>0</v>
      </c>
      <c r="Q7761" s="332">
        <v>0.56065428824049512</v>
      </c>
      <c r="R7761" s="358">
        <v>0.94106333948034682</v>
      </c>
      <c r="S7761" s="327">
        <v>0.92059504864008757</v>
      </c>
      <c r="T7761" s="358">
        <v>4.4560789201365907E-2</v>
      </c>
      <c r="U7761" s="358">
        <v>0.25131122611477913</v>
      </c>
      <c r="V7761" s="361">
        <v>0</v>
      </c>
    </row>
    <row r="7762" spans="1:22" hidden="1" outlineLevel="1">
      <c r="A7762" s="65">
        <v>7753</v>
      </c>
      <c r="B7762" s="117">
        <v>1</v>
      </c>
      <c r="C7762" s="325">
        <v>1.029791880348534E-4</v>
      </c>
      <c r="D7762" s="358">
        <v>1.071833095309137E-4</v>
      </c>
      <c r="E7762" s="327">
        <v>1.0110866809126021E-4</v>
      </c>
      <c r="F7762" s="332">
        <v>0</v>
      </c>
      <c r="G7762" s="358">
        <v>0</v>
      </c>
      <c r="H7762" s="327">
        <v>0</v>
      </c>
      <c r="I7762" s="332">
        <v>1.537967742798298E-4</v>
      </c>
      <c r="J7762" s="358">
        <v>2.0840518242441449E-4</v>
      </c>
      <c r="K7762" s="327">
        <v>1.9016999414632964E-4</v>
      </c>
      <c r="L7762" s="336">
        <v>5.8741981719495289E-6</v>
      </c>
      <c r="M7762" s="210">
        <v>1.1415525114155251E-4</v>
      </c>
      <c r="N7762" s="325">
        <v>0</v>
      </c>
      <c r="O7762" s="358">
        <v>0</v>
      </c>
      <c r="P7762" s="327">
        <v>0</v>
      </c>
      <c r="Q7762" s="332">
        <v>0.69257294429708227</v>
      </c>
      <c r="R7762" s="358">
        <v>0.94702423946349545</v>
      </c>
      <c r="S7762" s="327">
        <v>0.9034708798539377</v>
      </c>
      <c r="T7762" s="358">
        <v>2.4163244848627991E-2</v>
      </c>
      <c r="U7762" s="358">
        <v>0.21865432667810145</v>
      </c>
      <c r="V7762" s="361">
        <v>0</v>
      </c>
    </row>
    <row r="7763" spans="1:22" hidden="1" outlineLevel="1">
      <c r="A7763" s="65">
        <v>7754</v>
      </c>
      <c r="B7763" s="117">
        <v>1</v>
      </c>
      <c r="C7763" s="325">
        <v>9.5641389615763942E-5</v>
      </c>
      <c r="D7763" s="358">
        <v>8.9141207001494524E-5</v>
      </c>
      <c r="E7763" s="327">
        <v>9.375318761810849E-5</v>
      </c>
      <c r="F7763" s="332">
        <v>0</v>
      </c>
      <c r="G7763" s="358">
        <v>0</v>
      </c>
      <c r="H7763" s="327">
        <v>0</v>
      </c>
      <c r="I7763" s="332">
        <v>1.5602571303750847E-4</v>
      </c>
      <c r="J7763" s="358">
        <v>2.1004940477095815E-4</v>
      </c>
      <c r="K7763" s="327">
        <v>1.9314140030486602E-4</v>
      </c>
      <c r="L7763" s="336">
        <v>2.3496792687798115E-6</v>
      </c>
      <c r="M7763" s="210">
        <v>1.1415525114155251E-4</v>
      </c>
      <c r="N7763" s="325">
        <v>0</v>
      </c>
      <c r="O7763" s="358">
        <v>0</v>
      </c>
      <c r="P7763" s="327">
        <v>0</v>
      </c>
      <c r="Q7763" s="332">
        <v>0.59363395225464199</v>
      </c>
      <c r="R7763" s="358">
        <v>0.9492949404635479</v>
      </c>
      <c r="S7763" s="327">
        <v>0.8934191881703526</v>
      </c>
      <c r="T7763" s="358">
        <v>1.0041867989040203E-2</v>
      </c>
      <c r="U7763" s="358">
        <v>0.20328637400201779</v>
      </c>
      <c r="V7763" s="361">
        <v>0</v>
      </c>
    </row>
    <row r="7764" spans="1:22" hidden="1" outlineLevel="1">
      <c r="A7764" s="65">
        <v>7755</v>
      </c>
      <c r="B7764" s="117">
        <v>1</v>
      </c>
      <c r="C7764" s="325">
        <v>9.0459928892233134E-5</v>
      </c>
      <c r="D7764" s="358">
        <v>8.2103231661354714E-5</v>
      </c>
      <c r="E7764" s="327">
        <v>8.8045230989913152E-5</v>
      </c>
      <c r="F7764" s="332">
        <v>0</v>
      </c>
      <c r="G7764" s="358">
        <v>0</v>
      </c>
      <c r="H7764" s="327">
        <v>0</v>
      </c>
      <c r="I7764" s="332">
        <v>1.5156783552215111E-4</v>
      </c>
      <c r="J7764" s="358">
        <v>2.1662629415713296E-4</v>
      </c>
      <c r="K7764" s="327">
        <v>1.8719858798779324E-4</v>
      </c>
      <c r="L7764" s="336">
        <v>1.1748396343899057E-6</v>
      </c>
      <c r="M7764" s="210">
        <v>1.1415525114155251E-4</v>
      </c>
      <c r="N7764" s="325">
        <v>0</v>
      </c>
      <c r="O7764" s="358">
        <v>0</v>
      </c>
      <c r="P7764" s="327">
        <v>0</v>
      </c>
      <c r="Q7764" s="332">
        <v>0.56065428824049512</v>
      </c>
      <c r="R7764" s="358">
        <v>0.99539628522538903</v>
      </c>
      <c r="S7764" s="327">
        <v>0.86114573617523804</v>
      </c>
      <c r="T7764" s="358">
        <v>9.2050456566201873E-3</v>
      </c>
      <c r="U7764" s="358">
        <v>0.17108147317346026</v>
      </c>
      <c r="V7764" s="361">
        <v>0</v>
      </c>
    </row>
    <row r="7765" spans="1:22" hidden="1" outlineLevel="1">
      <c r="A7765" s="65">
        <v>7756</v>
      </c>
      <c r="B7765" s="117">
        <v>1</v>
      </c>
      <c r="C7765" s="325">
        <v>8.7753568827952268E-5</v>
      </c>
      <c r="D7765" s="358">
        <v>8.0567319915854593E-5</v>
      </c>
      <c r="E7765" s="327">
        <v>8.3543728830859091E-5</v>
      </c>
      <c r="F7765" s="332">
        <v>0</v>
      </c>
      <c r="G7765" s="358">
        <v>0</v>
      </c>
      <c r="H7765" s="327">
        <v>0</v>
      </c>
      <c r="I7765" s="332">
        <v>1.4933889676447238E-4</v>
      </c>
      <c r="J7765" s="358">
        <v>1.9853984834515226E-4</v>
      </c>
      <c r="K7765" s="327">
        <v>1.8125577567072043E-4</v>
      </c>
      <c r="L7765" s="336">
        <v>1.409807561267887E-5</v>
      </c>
      <c r="M7765" s="210">
        <v>1.1415525114155251E-4</v>
      </c>
      <c r="N7765" s="325">
        <v>0</v>
      </c>
      <c r="O7765" s="358">
        <v>0</v>
      </c>
      <c r="P7765" s="327">
        <v>0</v>
      </c>
      <c r="Q7765" s="332">
        <v>0.52767462422634837</v>
      </c>
      <c r="R7765" s="358">
        <v>1.003630613767331</v>
      </c>
      <c r="S7765" s="327">
        <v>0.81367236996702452</v>
      </c>
      <c r="T7765" s="358">
        <v>7.0083870340176425E-3</v>
      </c>
      <c r="U7765" s="358">
        <v>0.1581995128420372</v>
      </c>
      <c r="V7765" s="361">
        <v>0</v>
      </c>
    </row>
    <row r="7766" spans="1:22" hidden="1" outlineLevel="1">
      <c r="A7766" s="65">
        <v>7757</v>
      </c>
      <c r="B7766" s="117">
        <v>1</v>
      </c>
      <c r="C7766" s="325">
        <v>8.6634773327937776E-5</v>
      </c>
      <c r="D7766" s="358">
        <v>7.7262193374904949E-5</v>
      </c>
      <c r="E7766" s="327">
        <v>8.3725345632665313E-5</v>
      </c>
      <c r="F7766" s="332">
        <v>0</v>
      </c>
      <c r="G7766" s="358">
        <v>0</v>
      </c>
      <c r="H7766" s="327">
        <v>0</v>
      </c>
      <c r="I7766" s="332">
        <v>1.537967742798298E-4</v>
      </c>
      <c r="J7766" s="358">
        <v>1.9977301510506001E-4</v>
      </c>
      <c r="K7766" s="327">
        <v>1.7234155719511124E-4</v>
      </c>
      <c r="L7766" s="336">
        <v>3.7594868300476983E-5</v>
      </c>
      <c r="M7766" s="210">
        <v>1.1415525114155251E-4</v>
      </c>
      <c r="N7766" s="325">
        <v>0</v>
      </c>
      <c r="O7766" s="358">
        <v>0</v>
      </c>
      <c r="P7766" s="327">
        <v>0</v>
      </c>
      <c r="Q7766" s="332">
        <v>0.56065428824049512</v>
      </c>
      <c r="R7766" s="358">
        <v>1.0442218645686265</v>
      </c>
      <c r="S7766" s="327">
        <v>0.85870665934923573</v>
      </c>
      <c r="T7766" s="358">
        <v>8.6820316988576764E-3</v>
      </c>
      <c r="U7766" s="358">
        <v>0.1576345145818871</v>
      </c>
      <c r="V7766" s="361">
        <v>0</v>
      </c>
    </row>
    <row r="7767" spans="1:22" hidden="1" outlineLevel="1">
      <c r="A7767" s="65">
        <v>7758</v>
      </c>
      <c r="B7767" s="117">
        <v>1</v>
      </c>
      <c r="C7767" s="325">
        <v>8.7734818065382197E-5</v>
      </c>
      <c r="D7767" s="358">
        <v>7.8914756645379771E-5</v>
      </c>
      <c r="E7767" s="327">
        <v>8.3310221514251102E-5</v>
      </c>
      <c r="F7767" s="332">
        <v>0</v>
      </c>
      <c r="G7767" s="358">
        <v>0</v>
      </c>
      <c r="H7767" s="327">
        <v>0</v>
      </c>
      <c r="I7767" s="332">
        <v>1.6271252931054456E-4</v>
      </c>
      <c r="J7767" s="358">
        <v>2.0059512627833192E-4</v>
      </c>
      <c r="K7767" s="327">
        <v>1.6342733871950202E-4</v>
      </c>
      <c r="L7767" s="336">
        <v>9.3987170751192462E-5</v>
      </c>
      <c r="M7767" s="210">
        <v>1.1415525114155251E-4</v>
      </c>
      <c r="N7767" s="325">
        <v>0</v>
      </c>
      <c r="O7767" s="358">
        <v>0</v>
      </c>
      <c r="P7767" s="327">
        <v>0</v>
      </c>
      <c r="Q7767" s="332">
        <v>0.52767462422634837</v>
      </c>
      <c r="R7767" s="358">
        <v>1.0635257525897823</v>
      </c>
      <c r="S7767" s="327">
        <v>0.86642899314350641</v>
      </c>
      <c r="T7767" s="358">
        <v>1.0041867989040203E-2</v>
      </c>
      <c r="U7767" s="358">
        <v>0.15153253337226563</v>
      </c>
      <c r="V7767" s="361">
        <v>0</v>
      </c>
    </row>
    <row r="7768" spans="1:22" hidden="1" outlineLevel="1">
      <c r="A7768" s="65">
        <v>7759</v>
      </c>
      <c r="B7768" s="117">
        <v>1</v>
      </c>
      <c r="C7768" s="325">
        <v>9.3641308274955903E-5</v>
      </c>
      <c r="D7768" s="358">
        <v>8.5622219331424619E-5</v>
      </c>
      <c r="E7768" s="327">
        <v>8.7435517440992281E-5</v>
      </c>
      <c r="F7768" s="332">
        <v>0</v>
      </c>
      <c r="G7768" s="358">
        <v>0</v>
      </c>
      <c r="H7768" s="327">
        <v>0</v>
      </c>
      <c r="I7768" s="332">
        <v>1.6494146806822325E-4</v>
      </c>
      <c r="J7768" s="358">
        <v>2.1868157209031263E-4</v>
      </c>
      <c r="K7768" s="327">
        <v>1.5748452640242924E-4</v>
      </c>
      <c r="L7768" s="336">
        <v>1.8210014333043539E-4</v>
      </c>
      <c r="M7768" s="210">
        <v>1.1415525114155251E-4</v>
      </c>
      <c r="N7768" s="325">
        <v>1.8840041161301334E-4</v>
      </c>
      <c r="O7768" s="358">
        <v>1.4324803154548536E-2</v>
      </c>
      <c r="P7768" s="327">
        <v>5.3213570545588224E-3</v>
      </c>
      <c r="Q7768" s="332">
        <v>0.69257294429708227</v>
      </c>
      <c r="R7768" s="358">
        <v>1.0730626520434028</v>
      </c>
      <c r="S7768" s="327">
        <v>0.92773504296202947</v>
      </c>
      <c r="T7768" s="358">
        <v>1.4225979651140289E-2</v>
      </c>
      <c r="U7768" s="358">
        <v>0.16520549126789885</v>
      </c>
      <c r="V7768" s="361">
        <v>0</v>
      </c>
    </row>
    <row r="7769" spans="1:22" hidden="1" outlineLevel="1">
      <c r="A7769" s="65">
        <v>7760</v>
      </c>
      <c r="B7769" s="117">
        <v>1</v>
      </c>
      <c r="C7769" s="325">
        <v>1.1541719387300333E-4</v>
      </c>
      <c r="D7769" s="358">
        <v>9.7287371828893906E-5</v>
      </c>
      <c r="E7769" s="327">
        <v>1.0187405318458641E-4</v>
      </c>
      <c r="F7769" s="332">
        <v>0</v>
      </c>
      <c r="G7769" s="358">
        <v>0</v>
      </c>
      <c r="H7769" s="327">
        <v>0</v>
      </c>
      <c r="I7769" s="332">
        <v>1.5602571303750847E-4</v>
      </c>
      <c r="J7769" s="358">
        <v>1.5455690057510817E-4</v>
      </c>
      <c r="K7769" s="327">
        <v>1.4559890176828365E-4</v>
      </c>
      <c r="L7769" s="336">
        <v>1.5860335064263727E-4</v>
      </c>
      <c r="M7769" s="210">
        <v>1.1415525114155251E-4</v>
      </c>
      <c r="N7769" s="325">
        <v>1.1680825520006828E-2</v>
      </c>
      <c r="O7769" s="358">
        <v>5.332839851898024E-2</v>
      </c>
      <c r="P7769" s="327">
        <v>2.9852154069934609E-2</v>
      </c>
      <c r="Q7769" s="332">
        <v>0.69257294429708227</v>
      </c>
      <c r="R7769" s="358">
        <v>1.0635319709500028</v>
      </c>
      <c r="S7769" s="327">
        <v>1.0656314602467949</v>
      </c>
      <c r="T7769" s="358">
        <v>2.5523081138810522E-2</v>
      </c>
      <c r="U7769" s="358">
        <v>0.19390740288352559</v>
      </c>
      <c r="V7769" s="361">
        <v>0</v>
      </c>
    </row>
    <row r="7770" spans="1:22" hidden="1" outlineLevel="1">
      <c r="A7770" s="65">
        <v>7761</v>
      </c>
      <c r="B7770" s="117">
        <v>1</v>
      </c>
      <c r="C7770" s="325">
        <v>1.3829937446268518E-4</v>
      </c>
      <c r="D7770" s="358">
        <v>1.0961354963455313E-4</v>
      </c>
      <c r="E7770" s="327">
        <v>1.1671474041789429E-4</v>
      </c>
      <c r="F7770" s="332">
        <v>0</v>
      </c>
      <c r="G7770" s="358">
        <v>0</v>
      </c>
      <c r="H7770" s="327">
        <v>0</v>
      </c>
      <c r="I7770" s="332">
        <v>1.537967742798298E-4</v>
      </c>
      <c r="J7770" s="358">
        <v>0</v>
      </c>
      <c r="K7770" s="327">
        <v>1.366846832926744E-4</v>
      </c>
      <c r="L7770" s="336">
        <v>1.4685495429873823E-4</v>
      </c>
      <c r="M7770" s="210">
        <v>1.1415525114155251E-4</v>
      </c>
      <c r="N7770" s="325">
        <v>3.8998885203893767E-2</v>
      </c>
      <c r="O7770" s="358">
        <v>0.12688431206370424</v>
      </c>
      <c r="P7770" s="327">
        <v>5.6912546676961266E-2</v>
      </c>
      <c r="Q7770" s="332">
        <v>0.296816976127321</v>
      </c>
      <c r="R7770" s="358">
        <v>1.1196245897869603</v>
      </c>
      <c r="S7770" s="327">
        <v>1.107576816111298</v>
      </c>
      <c r="T7770" s="358">
        <v>0.11244800091893978</v>
      </c>
      <c r="U7770" s="358">
        <v>0.34589193486391134</v>
      </c>
      <c r="V7770" s="361">
        <v>0</v>
      </c>
    </row>
    <row r="7771" spans="1:22" hidden="1" outlineLevel="1">
      <c r="A7771" s="65">
        <v>7762</v>
      </c>
      <c r="B7771" s="117">
        <v>1</v>
      </c>
      <c r="C7771" s="325">
        <v>1.551188084880427E-4</v>
      </c>
      <c r="D7771" s="358">
        <v>1.1488231017924343E-4</v>
      </c>
      <c r="E7771" s="327">
        <v>1.3090679621617998E-4</v>
      </c>
      <c r="F7771" s="332">
        <v>0</v>
      </c>
      <c r="G7771" s="358">
        <v>0</v>
      </c>
      <c r="H7771" s="327">
        <v>0</v>
      </c>
      <c r="I7771" s="332">
        <v>1.5602571303750847E-4</v>
      </c>
      <c r="J7771" s="358">
        <v>0</v>
      </c>
      <c r="K7771" s="327">
        <v>1.3965608945121081E-4</v>
      </c>
      <c r="L7771" s="336">
        <v>1.644775488145868E-4</v>
      </c>
      <c r="M7771" s="210">
        <v>1.1415525114155251E-4</v>
      </c>
      <c r="N7771" s="325">
        <v>6.2360536243907423E-2</v>
      </c>
      <c r="O7771" s="358">
        <v>0.20842530653472702</v>
      </c>
      <c r="P7771" s="327">
        <v>8.0727570486847436E-2</v>
      </c>
      <c r="Q7771" s="332">
        <v>6.5959328028293546E-2</v>
      </c>
      <c r="R7771" s="358">
        <v>1.1488084855383445</v>
      </c>
      <c r="S7771" s="327">
        <v>0.92090731923490698</v>
      </c>
      <c r="T7771" s="358">
        <v>0.16977033068971092</v>
      </c>
      <c r="U7771" s="358">
        <v>0.48578550407708426</v>
      </c>
      <c r="V7771" s="361">
        <v>2.2836499192852241E-2</v>
      </c>
    </row>
    <row r="7772" spans="1:22" hidden="1" outlineLevel="1">
      <c r="A7772" s="65">
        <v>7763</v>
      </c>
      <c r="B7772" s="117">
        <v>1</v>
      </c>
      <c r="C7772" s="325">
        <v>1.5835644015847571E-4</v>
      </c>
      <c r="D7772" s="358">
        <v>1.1729310836205375E-4</v>
      </c>
      <c r="E7772" s="327">
        <v>1.3115327616148841E-4</v>
      </c>
      <c r="F7772" s="332">
        <v>0</v>
      </c>
      <c r="G7772" s="358">
        <v>0</v>
      </c>
      <c r="H7772" s="327">
        <v>0</v>
      </c>
      <c r="I7772" s="332">
        <v>1.4042314173375763E-4</v>
      </c>
      <c r="J7772" s="358">
        <v>0</v>
      </c>
      <c r="K7772" s="327">
        <v>1.4559890176828365E-4</v>
      </c>
      <c r="L7772" s="336">
        <v>1.8797434150238492E-4</v>
      </c>
      <c r="M7772" s="210">
        <v>1.1415525114155251E-4</v>
      </c>
      <c r="N7772" s="325">
        <v>6.0853332951003314E-2</v>
      </c>
      <c r="O7772" s="358">
        <v>0.21837390039932314</v>
      </c>
      <c r="P7772" s="327">
        <v>0.10081557118235548</v>
      </c>
      <c r="Q7772" s="332">
        <v>0.19787798408488064</v>
      </c>
      <c r="R7772" s="358">
        <v>1.1926782411227224</v>
      </c>
      <c r="S7772" s="327">
        <v>0.97113203286394223</v>
      </c>
      <c r="T7772" s="358">
        <v>0.18284567963377368</v>
      </c>
      <c r="U7772" s="358">
        <v>0.47572853504641188</v>
      </c>
      <c r="V7772" s="361">
        <v>7.6203608265423703E-2</v>
      </c>
    </row>
    <row r="7773" spans="1:22" hidden="1" outlineLevel="1">
      <c r="A7773" s="65">
        <v>7764</v>
      </c>
      <c r="B7773" s="117">
        <v>1</v>
      </c>
      <c r="C7773" s="325">
        <v>1.5663762025621881E-4</v>
      </c>
      <c r="D7773" s="358">
        <v>1.1231597662980018E-4</v>
      </c>
      <c r="E7773" s="327">
        <v>1.317110991956075E-4</v>
      </c>
      <c r="F7773" s="332">
        <v>0</v>
      </c>
      <c r="G7773" s="358">
        <v>0</v>
      </c>
      <c r="H7773" s="327">
        <v>0</v>
      </c>
      <c r="I7773" s="332">
        <v>9.8073305337862478E-5</v>
      </c>
      <c r="J7773" s="358">
        <v>0</v>
      </c>
      <c r="K7773" s="327">
        <v>1.5451312024389281E-4</v>
      </c>
      <c r="L7773" s="336">
        <v>2.0677177565262342E-4</v>
      </c>
      <c r="M7773" s="210">
        <v>1.1415525114155251E-4</v>
      </c>
      <c r="N7773" s="325">
        <v>7.6302166703270405E-2</v>
      </c>
      <c r="O7773" s="358">
        <v>0.2130190500643937</v>
      </c>
      <c r="P7773" s="327">
        <v>9.8491440545182593E-2</v>
      </c>
      <c r="Q7773" s="332">
        <v>0.296816976127321</v>
      </c>
      <c r="R7773" s="358">
        <v>1.1856701383575077</v>
      </c>
      <c r="S7773" s="327">
        <v>0.94552595465512834</v>
      </c>
      <c r="T7773" s="358">
        <v>0.17018874185592095</v>
      </c>
      <c r="U7773" s="358">
        <v>0.42318369685244955</v>
      </c>
      <c r="V7773" s="361">
        <v>7.9941489384981079E-2</v>
      </c>
    </row>
    <row r="7774" spans="1:22" hidden="1" outlineLevel="1">
      <c r="A7774" s="65">
        <v>7765</v>
      </c>
      <c r="B7774" s="117">
        <v>1</v>
      </c>
      <c r="C7774" s="325">
        <v>1.5463753891541075E-4</v>
      </c>
      <c r="D7774" s="358">
        <v>1.105856456760089E-4</v>
      </c>
      <c r="E7774" s="327">
        <v>1.3246351166023326E-4</v>
      </c>
      <c r="F7774" s="332">
        <v>0</v>
      </c>
      <c r="G7774" s="358">
        <v>0</v>
      </c>
      <c r="H7774" s="327">
        <v>0</v>
      </c>
      <c r="I7774" s="332">
        <v>7.5783917761075554E-5</v>
      </c>
      <c r="J7774" s="358">
        <v>0</v>
      </c>
      <c r="K7774" s="327">
        <v>1.5748452640242924E-4</v>
      </c>
      <c r="L7774" s="336">
        <v>1.8797434150238492E-4</v>
      </c>
      <c r="M7774" s="210">
        <v>1.1415525114155251E-4</v>
      </c>
      <c r="N7774" s="325">
        <v>9.7968214038766932E-2</v>
      </c>
      <c r="O7774" s="358">
        <v>0.2081627503335437</v>
      </c>
      <c r="P7774" s="327">
        <v>7.9260661871727353E-2</v>
      </c>
      <c r="Q7774" s="332">
        <v>0.36277630415561452</v>
      </c>
      <c r="R7774" s="358">
        <v>1.1959005141988204</v>
      </c>
      <c r="S7774" s="327">
        <v>0.87707991051466339</v>
      </c>
      <c r="T7774" s="358">
        <v>0.14508407188332043</v>
      </c>
      <c r="U7774" s="358">
        <v>0.3499599223369923</v>
      </c>
      <c r="V7774" s="361">
        <v>8.3735866256754554E-2</v>
      </c>
    </row>
    <row r="7775" spans="1:22" hidden="1" outlineLevel="1">
      <c r="A7775" s="65">
        <v>7766</v>
      </c>
      <c r="B7775" s="117">
        <v>1</v>
      </c>
      <c r="C7775" s="325">
        <v>1.4148075384540795E-4</v>
      </c>
      <c r="D7775" s="358">
        <v>1.0788321868076185E-4</v>
      </c>
      <c r="E7775" s="327">
        <v>1.3104949513188487E-4</v>
      </c>
      <c r="F7775" s="332">
        <v>0</v>
      </c>
      <c r="G7775" s="358">
        <v>0</v>
      </c>
      <c r="H7775" s="327">
        <v>0</v>
      </c>
      <c r="I7775" s="332">
        <v>7.132604024571815E-5</v>
      </c>
      <c r="J7775" s="358">
        <v>0</v>
      </c>
      <c r="K7775" s="327">
        <v>1.5748452640242924E-4</v>
      </c>
      <c r="L7775" s="336">
        <v>1.9032402077116473E-4</v>
      </c>
      <c r="M7775" s="210">
        <v>1.1415525114155251E-4</v>
      </c>
      <c r="N7775" s="325">
        <v>9.6084209922636804E-2</v>
      </c>
      <c r="O7775" s="358">
        <v>0.17283498239113834</v>
      </c>
      <c r="P7775" s="327">
        <v>5.2072843939640047E-2</v>
      </c>
      <c r="Q7775" s="332">
        <v>0.46171529619805485</v>
      </c>
      <c r="R7775" s="358">
        <v>1.150632208273749</v>
      </c>
      <c r="S7775" s="327">
        <v>0.76527907818959584</v>
      </c>
      <c r="T7775" s="358">
        <v>6.3075483306158781E-2</v>
      </c>
      <c r="U7775" s="358">
        <v>0.25255422228710939</v>
      </c>
      <c r="V7775" s="361">
        <v>0.11099888398130475</v>
      </c>
    </row>
    <row r="7776" spans="1:22" hidden="1" outlineLevel="1">
      <c r="A7776" s="65">
        <v>7767</v>
      </c>
      <c r="B7776" s="117">
        <v>1</v>
      </c>
      <c r="C7776" s="325">
        <v>1.4308081891805437E-4</v>
      </c>
      <c r="D7776" s="358">
        <v>1.104495522302051E-4</v>
      </c>
      <c r="E7776" s="327">
        <v>1.2589936153780862E-4</v>
      </c>
      <c r="F7776" s="332">
        <v>0</v>
      </c>
      <c r="G7776" s="358">
        <v>0</v>
      </c>
      <c r="H7776" s="327">
        <v>0</v>
      </c>
      <c r="I7776" s="332">
        <v>0</v>
      </c>
      <c r="J7776" s="358">
        <v>0</v>
      </c>
      <c r="K7776" s="327">
        <v>1.5451312024389281E-4</v>
      </c>
      <c r="L7776" s="336">
        <v>2.1382081345896285E-4</v>
      </c>
      <c r="M7776" s="210">
        <v>1.1415525114155251E-4</v>
      </c>
      <c r="N7776" s="325">
        <v>3.4477275325181439E-2</v>
      </c>
      <c r="O7776" s="358">
        <v>7.5904610807508599E-2</v>
      </c>
      <c r="P7776" s="327">
        <v>2.1044601059616481E-2</v>
      </c>
      <c r="Q7776" s="332">
        <v>0.46171529619805485</v>
      </c>
      <c r="R7776" s="358">
        <v>1.0864792607133511</v>
      </c>
      <c r="S7776" s="327">
        <v>0.7272497486905718</v>
      </c>
      <c r="T7776" s="358">
        <v>5.5962493480588633E-2</v>
      </c>
      <c r="U7776" s="358">
        <v>0.23142328735749443</v>
      </c>
      <c r="V7776" s="361">
        <v>3.4673886194228745E-2</v>
      </c>
    </row>
    <row r="7777" spans="1:22" hidden="1" outlineLevel="1">
      <c r="A7777" s="65">
        <v>7768</v>
      </c>
      <c r="B7777" s="117">
        <v>1</v>
      </c>
      <c r="C7777" s="325">
        <v>1.5144365902430794E-4</v>
      </c>
      <c r="D7777" s="358">
        <v>1.0755270602666689E-4</v>
      </c>
      <c r="E7777" s="327">
        <v>1.3200946965571771E-4</v>
      </c>
      <c r="F7777" s="332">
        <v>0</v>
      </c>
      <c r="G7777" s="358">
        <v>0</v>
      </c>
      <c r="H7777" s="327">
        <v>0</v>
      </c>
      <c r="I7777" s="332">
        <v>0</v>
      </c>
      <c r="J7777" s="358">
        <v>0</v>
      </c>
      <c r="K7777" s="327">
        <v>1.5748452640242924E-4</v>
      </c>
      <c r="L7777" s="336">
        <v>2.2321953053408208E-4</v>
      </c>
      <c r="M7777" s="210">
        <v>1.1415525114155251E-4</v>
      </c>
      <c r="N7777" s="325">
        <v>4.8984107019383466E-3</v>
      </c>
      <c r="O7777" s="358">
        <v>6.9781551250749571E-3</v>
      </c>
      <c r="P7777" s="327">
        <v>1.743097977879651E-3</v>
      </c>
      <c r="Q7777" s="332">
        <v>0.46171529619805485</v>
      </c>
      <c r="R7777" s="358">
        <v>0.97008908702275753</v>
      </c>
      <c r="S7777" s="327">
        <v>0.66632348668624541</v>
      </c>
      <c r="T7777" s="358">
        <v>0.14654851096505547</v>
      </c>
      <c r="U7777" s="358">
        <v>0.33357497279263842</v>
      </c>
      <c r="V7777" s="361">
        <v>0</v>
      </c>
    </row>
    <row r="7778" spans="1:22" hidden="1" outlineLevel="1">
      <c r="A7778" s="65">
        <v>7769</v>
      </c>
      <c r="B7778" s="117">
        <v>1</v>
      </c>
      <c r="C7778" s="325">
        <v>1.5487504857463171E-4</v>
      </c>
      <c r="D7778" s="358">
        <v>1.1169383516326849E-4</v>
      </c>
      <c r="E7778" s="327">
        <v>1.3638124552776734E-4</v>
      </c>
      <c r="F7778" s="332">
        <v>0</v>
      </c>
      <c r="G7778" s="358">
        <v>0</v>
      </c>
      <c r="H7778" s="327">
        <v>0</v>
      </c>
      <c r="I7778" s="332">
        <v>0</v>
      </c>
      <c r="J7778" s="358">
        <v>0</v>
      </c>
      <c r="K7778" s="327">
        <v>1.4857030792682002E-4</v>
      </c>
      <c r="L7778" s="336">
        <v>2.2321953053408208E-4</v>
      </c>
      <c r="M7778" s="210">
        <v>1.1415525114155251E-4</v>
      </c>
      <c r="N7778" s="325">
        <v>0</v>
      </c>
      <c r="O7778" s="358">
        <v>0</v>
      </c>
      <c r="P7778" s="327">
        <v>0</v>
      </c>
      <c r="Q7778" s="332">
        <v>0.42873563218390809</v>
      </c>
      <c r="R7778" s="358">
        <v>0.88520547291223528</v>
      </c>
      <c r="S7778" s="327">
        <v>0.66289696707165069</v>
      </c>
      <c r="T7778" s="358">
        <v>0.12228066332487499</v>
      </c>
      <c r="U7778" s="358">
        <v>0.4475916216909353</v>
      </c>
      <c r="V7778" s="361">
        <v>0</v>
      </c>
    </row>
    <row r="7779" spans="1:22" hidden="1" outlineLevel="1">
      <c r="A7779" s="65">
        <v>7770</v>
      </c>
      <c r="B7779" s="117">
        <v>1</v>
      </c>
      <c r="C7779" s="325">
        <v>1.5748140457187218E-4</v>
      </c>
      <c r="D7779" s="358">
        <v>1.2131758597368066E-4</v>
      </c>
      <c r="E7779" s="327">
        <v>1.4355510919911285E-4</v>
      </c>
      <c r="F7779" s="332">
        <v>0</v>
      </c>
      <c r="G7779" s="358">
        <v>0</v>
      </c>
      <c r="H7779" s="327">
        <v>0</v>
      </c>
      <c r="I7779" s="332">
        <v>8.4699672791790334E-5</v>
      </c>
      <c r="J7779" s="358">
        <v>0</v>
      </c>
      <c r="K7779" s="327">
        <v>1.4262749560974724E-4</v>
      </c>
      <c r="L7779" s="336">
        <v>1.644775488145868E-4</v>
      </c>
      <c r="M7779" s="210">
        <v>1.1415525114155251E-4</v>
      </c>
      <c r="N7779" s="325">
        <v>0</v>
      </c>
      <c r="O7779" s="358">
        <v>0</v>
      </c>
      <c r="P7779" s="327">
        <v>0</v>
      </c>
      <c r="Q7779" s="332">
        <v>0.59363395225464199</v>
      </c>
      <c r="R7779" s="358">
        <v>0.9490755300773781</v>
      </c>
      <c r="S7779" s="327">
        <v>0.89072692868208403</v>
      </c>
      <c r="T7779" s="358">
        <v>0.23159058049723971</v>
      </c>
      <c r="U7779" s="358">
        <v>0.52047639725030248</v>
      </c>
      <c r="V7779" s="361">
        <v>0</v>
      </c>
    </row>
    <row r="7780" spans="1:22" hidden="1" outlineLevel="1">
      <c r="A7780" s="65">
        <v>7771</v>
      </c>
      <c r="B7780" s="117">
        <v>1</v>
      </c>
      <c r="C7780" s="325">
        <v>1.6215659470601094E-4</v>
      </c>
      <c r="D7780" s="358">
        <v>1.3764879947013767E-4</v>
      </c>
      <c r="E7780" s="327">
        <v>1.5539911920261817E-4</v>
      </c>
      <c r="F7780" s="332">
        <v>0</v>
      </c>
      <c r="G7780" s="358">
        <v>0</v>
      </c>
      <c r="H7780" s="327">
        <v>0</v>
      </c>
      <c r="I7780" s="332">
        <v>1.1813375415697072E-4</v>
      </c>
      <c r="J7780" s="358">
        <v>0</v>
      </c>
      <c r="K7780" s="327">
        <v>1.4262749560974724E-4</v>
      </c>
      <c r="L7780" s="336">
        <v>1.1748396343899057E-4</v>
      </c>
      <c r="M7780" s="210">
        <v>1.1415525114155251E-4</v>
      </c>
      <c r="N7780" s="325">
        <v>0</v>
      </c>
      <c r="O7780" s="358">
        <v>0</v>
      </c>
      <c r="P7780" s="327">
        <v>0</v>
      </c>
      <c r="Q7780" s="332">
        <v>0.79151193633952255</v>
      </c>
      <c r="R7780" s="358">
        <v>1.0225565354993664</v>
      </c>
      <c r="S7780" s="327">
        <v>0.79139997865136114</v>
      </c>
      <c r="T7780" s="358">
        <v>0.29581669451047604</v>
      </c>
      <c r="U7780" s="358">
        <v>0.58918018568455854</v>
      </c>
      <c r="V7780" s="361">
        <v>0</v>
      </c>
    </row>
    <row r="7781" spans="1:22" hidden="1" outlineLevel="1">
      <c r="A7781" s="65">
        <v>7772</v>
      </c>
      <c r="B7781" s="117">
        <v>1</v>
      </c>
      <c r="C7781" s="325">
        <v>1.5629385627576742E-4</v>
      </c>
      <c r="D7781" s="358">
        <v>1.370655418452642E-4</v>
      </c>
      <c r="E7781" s="327">
        <v>1.5367375958545912E-4</v>
      </c>
      <c r="F7781" s="332">
        <v>0</v>
      </c>
      <c r="G7781" s="358">
        <v>0</v>
      </c>
      <c r="H7781" s="327">
        <v>0</v>
      </c>
      <c r="I7781" s="332">
        <v>1.4042314173375763E-4</v>
      </c>
      <c r="J7781" s="358">
        <v>0</v>
      </c>
      <c r="K7781" s="327">
        <v>1.4857030792682002E-4</v>
      </c>
      <c r="L7781" s="336">
        <v>8.811297257924293E-5</v>
      </c>
      <c r="M7781" s="210">
        <v>1.1415525114155251E-4</v>
      </c>
      <c r="N7781" s="325">
        <v>0</v>
      </c>
      <c r="O7781" s="358">
        <v>0</v>
      </c>
      <c r="P7781" s="327">
        <v>0</v>
      </c>
      <c r="Q7781" s="332">
        <v>0.89045092838196294</v>
      </c>
      <c r="R7781" s="358">
        <v>1.1210421364031142</v>
      </c>
      <c r="S7781" s="327">
        <v>0.80680244452259198</v>
      </c>
      <c r="T7781" s="358">
        <v>0.30523094575020121</v>
      </c>
      <c r="U7781" s="358">
        <v>0.56624125632246314</v>
      </c>
      <c r="V7781" s="361">
        <v>0</v>
      </c>
    </row>
    <row r="7782" spans="1:22" hidden="1" outlineLevel="1">
      <c r="A7782" s="65">
        <v>7773</v>
      </c>
      <c r="B7782" s="117">
        <v>1</v>
      </c>
      <c r="C7782" s="325">
        <v>1.485185400633762E-4</v>
      </c>
      <c r="D7782" s="358">
        <v>1.3807652172837822E-4</v>
      </c>
      <c r="E7782" s="327">
        <v>1.5035276663814549E-4</v>
      </c>
      <c r="F7782" s="332">
        <v>0</v>
      </c>
      <c r="G7782" s="358">
        <v>0</v>
      </c>
      <c r="H7782" s="327">
        <v>0</v>
      </c>
      <c r="I7782" s="332">
        <v>1.5156783552215111E-4</v>
      </c>
      <c r="J7782" s="358">
        <v>0</v>
      </c>
      <c r="K7782" s="327">
        <v>1.4262749560974724E-4</v>
      </c>
      <c r="L7782" s="336">
        <v>5.8741981719495287E-5</v>
      </c>
      <c r="M7782" s="210">
        <v>1.1415525114155251E-4</v>
      </c>
      <c r="N7782" s="325">
        <v>0</v>
      </c>
      <c r="O7782" s="358">
        <v>0</v>
      </c>
      <c r="P7782" s="327">
        <v>0</v>
      </c>
      <c r="Q7782" s="332">
        <v>0.75853227232537579</v>
      </c>
      <c r="R7782" s="358">
        <v>1.1415928561802644</v>
      </c>
      <c r="S7782" s="327">
        <v>0.93467248562583916</v>
      </c>
      <c r="T7782" s="358">
        <v>0.24571195735682749</v>
      </c>
      <c r="U7782" s="358">
        <v>0.46205557715077866</v>
      </c>
      <c r="V7782" s="361">
        <v>0</v>
      </c>
    </row>
    <row r="7783" spans="1:22" hidden="1" outlineLevel="1">
      <c r="A7783" s="65">
        <v>7774</v>
      </c>
      <c r="B7783" s="117">
        <v>1</v>
      </c>
      <c r="C7783" s="325">
        <v>1.3583052405762526E-4</v>
      </c>
      <c r="D7783" s="358">
        <v>1.3379929914597279E-4</v>
      </c>
      <c r="E7783" s="327">
        <v>1.4027303413790052E-4</v>
      </c>
      <c r="F7783" s="332">
        <v>0</v>
      </c>
      <c r="G7783" s="358">
        <v>0</v>
      </c>
      <c r="H7783" s="327">
        <v>0</v>
      </c>
      <c r="I7783" s="332">
        <v>1.5825465179518717E-4</v>
      </c>
      <c r="J7783" s="358">
        <v>0</v>
      </c>
      <c r="K7783" s="327">
        <v>1.4559890176828365E-4</v>
      </c>
      <c r="L7783" s="336">
        <v>3.7594868300476983E-5</v>
      </c>
      <c r="M7783" s="210">
        <v>1.1415525114155251E-4</v>
      </c>
      <c r="N7783" s="325">
        <v>0</v>
      </c>
      <c r="O7783" s="358">
        <v>0</v>
      </c>
      <c r="P7783" s="327">
        <v>0</v>
      </c>
      <c r="Q7783" s="332">
        <v>0.75853227232537579</v>
      </c>
      <c r="R7783" s="358">
        <v>1.0911786682767153</v>
      </c>
      <c r="S7783" s="327">
        <v>0.94758524366693375</v>
      </c>
      <c r="T7783" s="358">
        <v>0.16799208323331841</v>
      </c>
      <c r="U7783" s="358">
        <v>0.35606190354661377</v>
      </c>
      <c r="V7783" s="361">
        <v>0</v>
      </c>
    </row>
    <row r="7784" spans="1:22" hidden="1" outlineLevel="1">
      <c r="A7784" s="65">
        <v>7775</v>
      </c>
      <c r="B7784" s="117">
        <v>1</v>
      </c>
      <c r="C7784" s="325">
        <v>1.2436130761892921E-4</v>
      </c>
      <c r="D7784" s="358">
        <v>1.2260075274840226E-4</v>
      </c>
      <c r="E7784" s="327">
        <v>1.2805281790208232E-4</v>
      </c>
      <c r="F7784" s="332">
        <v>0</v>
      </c>
      <c r="G7784" s="358">
        <v>0</v>
      </c>
      <c r="H7784" s="327">
        <v>0</v>
      </c>
      <c r="I7784" s="332">
        <v>1.6494146806822325E-4</v>
      </c>
      <c r="J7784" s="358">
        <v>0</v>
      </c>
      <c r="K7784" s="327">
        <v>1.4857030792682002E-4</v>
      </c>
      <c r="L7784" s="336">
        <v>2.3496792687798115E-5</v>
      </c>
      <c r="M7784" s="210">
        <v>1.1415525114155251E-4</v>
      </c>
      <c r="N7784" s="325">
        <v>0</v>
      </c>
      <c r="O7784" s="358">
        <v>0</v>
      </c>
      <c r="P7784" s="327">
        <v>0</v>
      </c>
      <c r="Q7784" s="332">
        <v>0.75853227232537579</v>
      </c>
      <c r="R7784" s="358">
        <v>1.0538641045923953</v>
      </c>
      <c r="S7784" s="327">
        <v>0.93041887316347383</v>
      </c>
      <c r="T7784" s="358">
        <v>0.10700865575820967</v>
      </c>
      <c r="U7784" s="358">
        <v>0.30272606778844119</v>
      </c>
      <c r="V7784" s="361">
        <v>0</v>
      </c>
    </row>
    <row r="7785" spans="1:22" hidden="1" outlineLevel="1">
      <c r="A7785" s="65">
        <v>7776</v>
      </c>
      <c r="B7785" s="117">
        <v>1</v>
      </c>
      <c r="C7785" s="325">
        <v>1.1028573518299272E-4</v>
      </c>
      <c r="D7785" s="358">
        <v>1.1289923425467365E-4</v>
      </c>
      <c r="E7785" s="327">
        <v>1.1458722931102148E-4</v>
      </c>
      <c r="F7785" s="332">
        <v>0</v>
      </c>
      <c r="G7785" s="358">
        <v>0</v>
      </c>
      <c r="H7785" s="327">
        <v>0</v>
      </c>
      <c r="I7785" s="332">
        <v>1.6494146806822325E-4</v>
      </c>
      <c r="J7785" s="358">
        <v>0</v>
      </c>
      <c r="K7785" s="327">
        <v>1.5451312024389281E-4</v>
      </c>
      <c r="L7785" s="336">
        <v>9.3987170751192458E-6</v>
      </c>
      <c r="M7785" s="210">
        <v>1.1415525114155251E-4</v>
      </c>
      <c r="N7785" s="325">
        <v>0</v>
      </c>
      <c r="O7785" s="358">
        <v>0</v>
      </c>
      <c r="P7785" s="327">
        <v>0</v>
      </c>
      <c r="Q7785" s="332">
        <v>0.69257294429708227</v>
      </c>
      <c r="R7785" s="358">
        <v>0.99731836716212374</v>
      </c>
      <c r="S7785" s="327">
        <v>0.72351938776798164</v>
      </c>
      <c r="T7785" s="358">
        <v>5.4602657190406113E-2</v>
      </c>
      <c r="U7785" s="358">
        <v>0.24035025986786651</v>
      </c>
      <c r="V7785" s="361">
        <v>0</v>
      </c>
    </row>
    <row r="7786" spans="1:22" hidden="1" outlineLevel="1">
      <c r="A7786" s="65">
        <v>7777</v>
      </c>
      <c r="B7786" s="117">
        <v>1</v>
      </c>
      <c r="C7786" s="325">
        <v>1.0179163973874863E-4</v>
      </c>
      <c r="D7786" s="358">
        <v>1.0070914989481824E-4</v>
      </c>
      <c r="E7786" s="327">
        <v>1.0331401497033569E-4</v>
      </c>
      <c r="F7786" s="332">
        <v>0</v>
      </c>
      <c r="G7786" s="358">
        <v>0</v>
      </c>
      <c r="H7786" s="327">
        <v>0</v>
      </c>
      <c r="I7786" s="332">
        <v>1.6717040682590195E-4</v>
      </c>
      <c r="J7786" s="358">
        <v>0</v>
      </c>
      <c r="K7786" s="327">
        <v>1.3371327713413802E-4</v>
      </c>
      <c r="L7786" s="336">
        <v>5.8741981719495289E-6</v>
      </c>
      <c r="M7786" s="210">
        <v>1.1415525114155251E-4</v>
      </c>
      <c r="N7786" s="325">
        <v>0</v>
      </c>
      <c r="O7786" s="358">
        <v>0</v>
      </c>
      <c r="P7786" s="327">
        <v>0</v>
      </c>
      <c r="Q7786" s="332">
        <v>0.65959328028293551</v>
      </c>
      <c r="R7786" s="358">
        <v>0.95002733459721012</v>
      </c>
      <c r="S7786" s="327">
        <v>0.95506282408576226</v>
      </c>
      <c r="T7786" s="358">
        <v>3.3368290505248178E-2</v>
      </c>
      <c r="U7786" s="358">
        <v>0.20339937365404784</v>
      </c>
      <c r="V7786" s="361">
        <v>0</v>
      </c>
    </row>
    <row r="7787" spans="1:22" hidden="1" outlineLevel="1">
      <c r="A7787" s="65">
        <v>7778</v>
      </c>
      <c r="B7787" s="117">
        <v>1</v>
      </c>
      <c r="C7787" s="325">
        <v>9.2847525992822717E-5</v>
      </c>
      <c r="D7787" s="358">
        <v>9.1396469817671912E-5</v>
      </c>
      <c r="E7787" s="327">
        <v>9.2144581659253441E-5</v>
      </c>
      <c r="F7787" s="332">
        <v>0</v>
      </c>
      <c r="G7787" s="358">
        <v>0</v>
      </c>
      <c r="H7787" s="327">
        <v>0</v>
      </c>
      <c r="I7787" s="332">
        <v>1.7162828434125931E-4</v>
      </c>
      <c r="J7787" s="358">
        <v>0</v>
      </c>
      <c r="K7787" s="327">
        <v>1.3074187097560162E-4</v>
      </c>
      <c r="L7787" s="336">
        <v>2.3496792687798115E-6</v>
      </c>
      <c r="M7787" s="210">
        <v>1.1415525114155251E-4</v>
      </c>
      <c r="N7787" s="325">
        <v>0</v>
      </c>
      <c r="O7787" s="358">
        <v>0</v>
      </c>
      <c r="P7787" s="327">
        <v>0</v>
      </c>
      <c r="Q7787" s="332">
        <v>0.59363395225464199</v>
      </c>
      <c r="R7787" s="358">
        <v>0.88083103416086928</v>
      </c>
      <c r="S7787" s="327">
        <v>0.96070055336616011</v>
      </c>
      <c r="T7787" s="358">
        <v>5.5021068356616118E-2</v>
      </c>
      <c r="U7787" s="358">
        <v>0.19684539383630631</v>
      </c>
      <c r="V7787" s="361">
        <v>0</v>
      </c>
    </row>
    <row r="7788" spans="1:22" hidden="1" outlineLevel="1">
      <c r="A7788" s="65">
        <v>7779</v>
      </c>
      <c r="B7788" s="117">
        <v>1</v>
      </c>
      <c r="C7788" s="325">
        <v>8.6484767227377178E-5</v>
      </c>
      <c r="D7788" s="358">
        <v>8.4786216735772651E-5</v>
      </c>
      <c r="E7788" s="327">
        <v>8.5995555655243001E-5</v>
      </c>
      <c r="F7788" s="332">
        <v>0</v>
      </c>
      <c r="G7788" s="358">
        <v>0</v>
      </c>
      <c r="H7788" s="327">
        <v>0</v>
      </c>
      <c r="I7788" s="332">
        <v>1.7162828434125931E-4</v>
      </c>
      <c r="J7788" s="358">
        <v>0</v>
      </c>
      <c r="K7788" s="327">
        <v>1.099420278658468E-4</v>
      </c>
      <c r="L7788" s="336">
        <v>1.1748396343899057E-6</v>
      </c>
      <c r="M7788" s="210">
        <v>1.1415525114155251E-4</v>
      </c>
      <c r="N7788" s="325">
        <v>0</v>
      </c>
      <c r="O7788" s="358">
        <v>0</v>
      </c>
      <c r="P7788" s="327">
        <v>0</v>
      </c>
      <c r="Q7788" s="332">
        <v>0.42873563218390809</v>
      </c>
      <c r="R7788" s="358">
        <v>0.85775744558921496</v>
      </c>
      <c r="S7788" s="327">
        <v>0.91951477313005059</v>
      </c>
      <c r="T7788" s="358">
        <v>9.3096484481726902E-3</v>
      </c>
      <c r="U7788" s="358">
        <v>0.17582745855872134</v>
      </c>
      <c r="V7788" s="361">
        <v>0</v>
      </c>
    </row>
    <row r="7789" spans="1:22" hidden="1" outlineLevel="1">
      <c r="A7789" s="65">
        <v>7780</v>
      </c>
      <c r="B7789" s="117">
        <v>1</v>
      </c>
      <c r="C7789" s="325">
        <v>8.3453393945215007E-5</v>
      </c>
      <c r="D7789" s="358">
        <v>8.2278208948816746E-5</v>
      </c>
      <c r="E7789" s="327">
        <v>8.1662697669294723E-5</v>
      </c>
      <c r="F7789" s="332">
        <v>0</v>
      </c>
      <c r="G7789" s="358">
        <v>0</v>
      </c>
      <c r="H7789" s="327">
        <v>0</v>
      </c>
      <c r="I7789" s="332">
        <v>1.7385722309893803E-4</v>
      </c>
      <c r="J7789" s="358">
        <v>0</v>
      </c>
      <c r="K7789" s="327">
        <v>1.099420278658468E-4</v>
      </c>
      <c r="L7789" s="336">
        <v>1.409807561267887E-5</v>
      </c>
      <c r="M7789" s="210">
        <v>1.1415525114155251E-4</v>
      </c>
      <c r="N7789" s="325">
        <v>0</v>
      </c>
      <c r="O7789" s="358">
        <v>0</v>
      </c>
      <c r="P7789" s="327">
        <v>0</v>
      </c>
      <c r="Q7789" s="332">
        <v>9.8938992042440319E-2</v>
      </c>
      <c r="R7789" s="358">
        <v>0.81805811556128594</v>
      </c>
      <c r="S7789" s="327">
        <v>0.81588357963282765</v>
      </c>
      <c r="T7789" s="358">
        <v>7.1129898255701445E-3</v>
      </c>
      <c r="U7789" s="358">
        <v>0.17119447282549027</v>
      </c>
      <c r="V7789" s="361">
        <v>0</v>
      </c>
    </row>
    <row r="7790" spans="1:22" hidden="1" outlineLevel="1">
      <c r="A7790" s="65">
        <v>7781</v>
      </c>
      <c r="B7790" s="117">
        <v>1</v>
      </c>
      <c r="C7790" s="325">
        <v>8.2559607596041426E-5</v>
      </c>
      <c r="D7790" s="358">
        <v>8.0197923420101389E-5</v>
      </c>
      <c r="E7790" s="327">
        <v>7.9963283309536563E-5</v>
      </c>
      <c r="F7790" s="332">
        <v>0</v>
      </c>
      <c r="G7790" s="358">
        <v>0</v>
      </c>
      <c r="H7790" s="327">
        <v>0</v>
      </c>
      <c r="I7790" s="332">
        <v>1.7831510061429539E-4</v>
      </c>
      <c r="J7790" s="358">
        <v>0</v>
      </c>
      <c r="K7790" s="327">
        <v>1.0102780939023762E-4</v>
      </c>
      <c r="L7790" s="336">
        <v>3.7594868300476983E-5</v>
      </c>
      <c r="M7790" s="210">
        <v>1.1415525114155251E-4</v>
      </c>
      <c r="N7790" s="325">
        <v>0</v>
      </c>
      <c r="O7790" s="358">
        <v>0</v>
      </c>
      <c r="P7790" s="327">
        <v>0</v>
      </c>
      <c r="Q7790" s="332">
        <v>0.16489832007073388</v>
      </c>
      <c r="R7790" s="358">
        <v>0.8218796384138668</v>
      </c>
      <c r="S7790" s="327">
        <v>0.55259839978812708</v>
      </c>
      <c r="T7790" s="358">
        <v>9.7280596143826965E-3</v>
      </c>
      <c r="U7790" s="358">
        <v>0.15955550866639753</v>
      </c>
      <c r="V7790" s="361">
        <v>0</v>
      </c>
    </row>
    <row r="7791" spans="1:22" hidden="1" outlineLevel="1">
      <c r="A7791" s="65">
        <v>7782</v>
      </c>
      <c r="B7791" s="117">
        <v>1</v>
      </c>
      <c r="C7791" s="325">
        <v>8.1890830397708743E-5</v>
      </c>
      <c r="D7791" s="358">
        <v>8.2433744315449676E-5</v>
      </c>
      <c r="E7791" s="327">
        <v>7.8886555127399713E-5</v>
      </c>
      <c r="F7791" s="332">
        <v>0</v>
      </c>
      <c r="G7791" s="358">
        <v>0</v>
      </c>
      <c r="H7791" s="327">
        <v>0</v>
      </c>
      <c r="I7791" s="332">
        <v>1.8054403937197409E-4</v>
      </c>
      <c r="J7791" s="358">
        <v>0</v>
      </c>
      <c r="K7791" s="327">
        <v>9.2113590914628404E-5</v>
      </c>
      <c r="L7791" s="336">
        <v>9.3987170751192462E-5</v>
      </c>
      <c r="M7791" s="210">
        <v>1.1415525114155251E-4</v>
      </c>
      <c r="N7791" s="325">
        <v>0</v>
      </c>
      <c r="O7791" s="358">
        <v>0</v>
      </c>
      <c r="P7791" s="327">
        <v>0</v>
      </c>
      <c r="Q7791" s="332">
        <v>0.16489832007073388</v>
      </c>
      <c r="R7791" s="358">
        <v>0.85833699951320652</v>
      </c>
      <c r="S7791" s="327">
        <v>0.59127758597885716</v>
      </c>
      <c r="T7791" s="358">
        <v>8.6820316988576764E-3</v>
      </c>
      <c r="U7791" s="358">
        <v>0.16215450066308812</v>
      </c>
      <c r="V7791" s="361">
        <v>0</v>
      </c>
    </row>
    <row r="7792" spans="1:22" hidden="1" outlineLevel="1">
      <c r="A7792" s="65">
        <v>7783</v>
      </c>
      <c r="B7792" s="117">
        <v>1</v>
      </c>
      <c r="C7792" s="325">
        <v>8.3334639115604527E-5</v>
      </c>
      <c r="D7792" s="358">
        <v>8.4747332894114422E-5</v>
      </c>
      <c r="E7792" s="327">
        <v>8.1156765149977401E-5</v>
      </c>
      <c r="F7792" s="332">
        <v>0</v>
      </c>
      <c r="G7792" s="358">
        <v>0</v>
      </c>
      <c r="H7792" s="327">
        <v>0</v>
      </c>
      <c r="I7792" s="332">
        <v>1.8054403937197409E-4</v>
      </c>
      <c r="J7792" s="358">
        <v>0</v>
      </c>
      <c r="K7792" s="327">
        <v>1.0102780939023762E-4</v>
      </c>
      <c r="L7792" s="336">
        <v>1.8210014333043539E-4</v>
      </c>
      <c r="M7792" s="210">
        <v>1.1415525114155251E-4</v>
      </c>
      <c r="N7792" s="325">
        <v>1.3188028812910933E-3</v>
      </c>
      <c r="O7792" s="358">
        <v>1.1741001097115253E-2</v>
      </c>
      <c r="P7792" s="327">
        <v>1.040188695049884E-2</v>
      </c>
      <c r="Q7792" s="332">
        <v>6.5959328028293546E-2</v>
      </c>
      <c r="R7792" s="358">
        <v>0.80481452561141942</v>
      </c>
      <c r="S7792" s="327">
        <v>0.62604074580410807</v>
      </c>
      <c r="T7792" s="358">
        <v>7.9498121579901614E-3</v>
      </c>
      <c r="U7792" s="358">
        <v>0.1777484526432318</v>
      </c>
      <c r="V7792" s="361">
        <v>0</v>
      </c>
    </row>
    <row r="7793" spans="1:22" hidden="1" outlineLevel="1">
      <c r="A7793" s="65">
        <v>7784</v>
      </c>
      <c r="B7793" s="117">
        <v>1</v>
      </c>
      <c r="C7793" s="325">
        <v>9.1641226934147877E-5</v>
      </c>
      <c r="D7793" s="358">
        <v>9.2057495125861849E-5</v>
      </c>
      <c r="E7793" s="327">
        <v>8.8992232885045549E-5</v>
      </c>
      <c r="F7793" s="332">
        <v>0</v>
      </c>
      <c r="G7793" s="358">
        <v>0</v>
      </c>
      <c r="H7793" s="327">
        <v>0</v>
      </c>
      <c r="I7793" s="332">
        <v>1.7831510061429539E-4</v>
      </c>
      <c r="J7793" s="358">
        <v>0</v>
      </c>
      <c r="K7793" s="327">
        <v>1.0399921554877401E-4</v>
      </c>
      <c r="L7793" s="336">
        <v>1.5860335064263727E-4</v>
      </c>
      <c r="M7793" s="210">
        <v>1.1415525114155251E-4</v>
      </c>
      <c r="N7793" s="325">
        <v>4.8984107019383466E-2</v>
      </c>
      <c r="O7793" s="358">
        <v>7.7845167535789461E-2</v>
      </c>
      <c r="P7793" s="327">
        <v>0.12328440343181546</v>
      </c>
      <c r="Q7793" s="332">
        <v>3.2979664014146773E-2</v>
      </c>
      <c r="R7793" s="358">
        <v>0.77063296389825797</v>
      </c>
      <c r="S7793" s="327">
        <v>0.65686256376181296</v>
      </c>
      <c r="T7793" s="358">
        <v>1.370296569337778E-2</v>
      </c>
      <c r="U7793" s="358">
        <v>0.18961341610638457</v>
      </c>
      <c r="V7793" s="361">
        <v>0</v>
      </c>
    </row>
    <row r="7794" spans="1:22" hidden="1" outlineLevel="1">
      <c r="A7794" s="65">
        <v>7785</v>
      </c>
      <c r="B7794" s="117">
        <v>1</v>
      </c>
      <c r="C7794" s="325">
        <v>1.0174788795941845E-4</v>
      </c>
      <c r="D7794" s="358">
        <v>1.0140905904466639E-4</v>
      </c>
      <c r="E7794" s="327">
        <v>9.8617923380774967E-5</v>
      </c>
      <c r="F7794" s="332">
        <v>0</v>
      </c>
      <c r="G7794" s="358">
        <v>0</v>
      </c>
      <c r="H7794" s="327">
        <v>0</v>
      </c>
      <c r="I7794" s="332">
        <v>1.7831510061429539E-4</v>
      </c>
      <c r="J7794" s="358">
        <v>0</v>
      </c>
      <c r="K7794" s="327">
        <v>1.1291343402438324E-4</v>
      </c>
      <c r="L7794" s="336">
        <v>1.4685495429873823E-4</v>
      </c>
      <c r="M7794" s="210">
        <v>1.1415525114155251E-4</v>
      </c>
      <c r="N7794" s="325">
        <v>0.17069077292139009</v>
      </c>
      <c r="O7794" s="358">
        <v>0.14435009285618758</v>
      </c>
      <c r="P7794" s="327">
        <v>0.27545033707795458</v>
      </c>
      <c r="Q7794" s="332">
        <v>3.2979664014146773E-2</v>
      </c>
      <c r="R7794" s="358">
        <v>0.7923708648311506</v>
      </c>
      <c r="S7794" s="327">
        <v>0.64741852705262348</v>
      </c>
      <c r="T7794" s="358">
        <v>4.3200952911183373E-2</v>
      </c>
      <c r="U7794" s="358">
        <v>0.22475630788772283</v>
      </c>
      <c r="V7794" s="361">
        <v>0</v>
      </c>
    </row>
    <row r="7795" spans="1:22" hidden="1" outlineLevel="1">
      <c r="A7795" s="65">
        <v>7786</v>
      </c>
      <c r="B7795" s="117">
        <v>1</v>
      </c>
      <c r="C7795" s="325">
        <v>1.1170454288412843E-4</v>
      </c>
      <c r="D7795" s="358">
        <v>1.1159662555912291E-4</v>
      </c>
      <c r="E7795" s="327">
        <v>1.0900899896983059E-4</v>
      </c>
      <c r="F7795" s="332">
        <v>0</v>
      </c>
      <c r="G7795" s="358">
        <v>0</v>
      </c>
      <c r="H7795" s="327">
        <v>0</v>
      </c>
      <c r="I7795" s="332">
        <v>1.7608616185661673E-4</v>
      </c>
      <c r="J7795" s="358">
        <v>0</v>
      </c>
      <c r="K7795" s="327">
        <v>1.1291343402438324E-4</v>
      </c>
      <c r="L7795" s="336">
        <v>1.644775488145868E-4</v>
      </c>
      <c r="M7795" s="210">
        <v>1.1415525114155251E-4</v>
      </c>
      <c r="N7795" s="325">
        <v>0.37227921334731445</v>
      </c>
      <c r="O7795" s="358">
        <v>0.20027308736063146</v>
      </c>
      <c r="P7795" s="327">
        <v>0.37127744148528985</v>
      </c>
      <c r="Q7795" s="332">
        <v>6.5959328028293546E-2</v>
      </c>
      <c r="R7795" s="358">
        <v>0.80762300506586582</v>
      </c>
      <c r="S7795" s="327">
        <v>0.5978183546132273</v>
      </c>
      <c r="T7795" s="358">
        <v>7.907971041369162E-2</v>
      </c>
      <c r="U7795" s="358">
        <v>0.33719096165759932</v>
      </c>
      <c r="V7795" s="361">
        <v>6.1346752344960233E-3</v>
      </c>
    </row>
    <row r="7796" spans="1:22" hidden="1" outlineLevel="1">
      <c r="A7796" s="65">
        <v>7787</v>
      </c>
      <c r="B7796" s="117">
        <v>1</v>
      </c>
      <c r="C7796" s="325">
        <v>1.1861732401829617E-4</v>
      </c>
      <c r="D7796" s="358">
        <v>1.1445458792100288E-4</v>
      </c>
      <c r="E7796" s="327">
        <v>1.1816767483234401E-4</v>
      </c>
      <c r="F7796" s="332">
        <v>0</v>
      </c>
      <c r="G7796" s="358">
        <v>0</v>
      </c>
      <c r="H7796" s="327">
        <v>0</v>
      </c>
      <c r="I7796" s="332">
        <v>1.7385722309893803E-4</v>
      </c>
      <c r="J7796" s="358">
        <v>0</v>
      </c>
      <c r="K7796" s="327">
        <v>2.4068389884144843E-4</v>
      </c>
      <c r="L7796" s="336">
        <v>1.8797434150238492E-4</v>
      </c>
      <c r="M7796" s="210">
        <v>1.1415525114155251E-4</v>
      </c>
      <c r="N7796" s="325">
        <v>0.45781300021962246</v>
      </c>
      <c r="O7796" s="358">
        <v>0.22127127045005035</v>
      </c>
      <c r="P7796" s="327">
        <v>0.39196781355272947</v>
      </c>
      <c r="Q7796" s="332">
        <v>6.5959328028293546E-2</v>
      </c>
      <c r="R7796" s="358">
        <v>0.8129051687734018</v>
      </c>
      <c r="S7796" s="327">
        <v>0.55676760881587239</v>
      </c>
      <c r="T7796" s="358">
        <v>8.5355877906841723E-2</v>
      </c>
      <c r="U7796" s="358">
        <v>0.38284282107773004</v>
      </c>
      <c r="V7796" s="361">
        <v>3.6338220516253961E-2</v>
      </c>
    </row>
    <row r="7797" spans="1:22" hidden="1" outlineLevel="1">
      <c r="A7797" s="65">
        <v>7788</v>
      </c>
      <c r="B7797" s="117">
        <v>1</v>
      </c>
      <c r="C7797" s="325">
        <v>1.2010488451552215E-4</v>
      </c>
      <c r="D7797" s="358">
        <v>1.1641822192474355E-4</v>
      </c>
      <c r="E7797" s="327">
        <v>1.1950385558848974E-4</v>
      </c>
      <c r="F7797" s="332">
        <v>0</v>
      </c>
      <c r="G7797" s="358">
        <v>0</v>
      </c>
      <c r="H7797" s="327">
        <v>0</v>
      </c>
      <c r="I7797" s="332">
        <v>1.8054403937197409E-4</v>
      </c>
      <c r="J7797" s="358">
        <v>0</v>
      </c>
      <c r="K7797" s="327">
        <v>2.7634077274388524E-4</v>
      </c>
      <c r="L7797" s="336">
        <v>2.0677177565262342E-4</v>
      </c>
      <c r="M7797" s="210">
        <v>1.1415525114155251E-4</v>
      </c>
      <c r="N7797" s="325">
        <v>0.52149233934482098</v>
      </c>
      <c r="O7797" s="358">
        <v>0.28476048357835471</v>
      </c>
      <c r="P7797" s="327">
        <v>0.42134441462502426</v>
      </c>
      <c r="Q7797" s="332">
        <v>6.5959328028293546E-2</v>
      </c>
      <c r="R7797" s="358">
        <v>0.75829987295345835</v>
      </c>
      <c r="S7797" s="327">
        <v>0.52903472437587562</v>
      </c>
      <c r="T7797" s="358">
        <v>0.11705052374724986</v>
      </c>
      <c r="U7797" s="358">
        <v>0.36487587640495578</v>
      </c>
      <c r="V7797" s="361">
        <v>5.8009685683688569E-2</v>
      </c>
    </row>
    <row r="7798" spans="1:22" hidden="1" outlineLevel="1">
      <c r="A7798" s="65">
        <v>7789</v>
      </c>
      <c r="B7798" s="117">
        <v>1</v>
      </c>
      <c r="C7798" s="325">
        <v>1.1724226809649065E-4</v>
      </c>
      <c r="D7798" s="358">
        <v>1.1536835819997131E-4</v>
      </c>
      <c r="E7798" s="327">
        <v>1.2050274799842393E-4</v>
      </c>
      <c r="F7798" s="332">
        <v>0</v>
      </c>
      <c r="G7798" s="358">
        <v>0</v>
      </c>
      <c r="H7798" s="327">
        <v>0</v>
      </c>
      <c r="I7798" s="332">
        <v>1.7831510061429539E-4</v>
      </c>
      <c r="J7798" s="358">
        <v>0</v>
      </c>
      <c r="K7798" s="327">
        <v>3.2388327128046767E-4</v>
      </c>
      <c r="L7798" s="336">
        <v>1.8797434150238492E-4</v>
      </c>
      <c r="M7798" s="210">
        <v>1.1415525114155251E-4</v>
      </c>
      <c r="N7798" s="325">
        <v>0.47552263891124569</v>
      </c>
      <c r="O7798" s="358">
        <v>0.25415253457498671</v>
      </c>
      <c r="P7798" s="327">
        <v>0.3980744543195216</v>
      </c>
      <c r="Q7798" s="332">
        <v>6.5959328028293546E-2</v>
      </c>
      <c r="R7798" s="358">
        <v>0.70670087754314015</v>
      </c>
      <c r="S7798" s="327">
        <v>0.45760946565438998</v>
      </c>
      <c r="T7798" s="358">
        <v>9.3828704022594411E-2</v>
      </c>
      <c r="U7798" s="358">
        <v>0.32928098601549738</v>
      </c>
      <c r="V7798" s="361">
        <v>9.9394351093789621E-2</v>
      </c>
    </row>
    <row r="7799" spans="1:22" hidden="1" outlineLevel="1">
      <c r="A7799" s="65">
        <v>7790</v>
      </c>
      <c r="B7799" s="117">
        <v>1</v>
      </c>
      <c r="C7799" s="325">
        <v>1.0796689087849342E-4</v>
      </c>
      <c r="D7799" s="358">
        <v>1.1402686566276235E-4</v>
      </c>
      <c r="E7799" s="327">
        <v>1.1921845775707997E-4</v>
      </c>
      <c r="F7799" s="332">
        <v>0</v>
      </c>
      <c r="G7799" s="358">
        <v>0</v>
      </c>
      <c r="H7799" s="327">
        <v>0</v>
      </c>
      <c r="I7799" s="332">
        <v>1.6717040682590195E-4</v>
      </c>
      <c r="J7799" s="358">
        <v>0</v>
      </c>
      <c r="K7799" s="327">
        <v>3.3874030207314967E-4</v>
      </c>
      <c r="L7799" s="336">
        <v>1.9032402077116473E-4</v>
      </c>
      <c r="M7799" s="210">
        <v>1.1415525114155251E-4</v>
      </c>
      <c r="N7799" s="325">
        <v>0.31500548821695834</v>
      </c>
      <c r="O7799" s="358">
        <v>0.15759107838292852</v>
      </c>
      <c r="P7799" s="327">
        <v>0.25220963765699483</v>
      </c>
      <c r="Q7799" s="332">
        <v>6.5959328028293546E-2</v>
      </c>
      <c r="R7799" s="358">
        <v>0.58446651920842496</v>
      </c>
      <c r="S7799" s="327">
        <v>0.37067202212498584</v>
      </c>
      <c r="T7799" s="358">
        <v>7.2071323379673966E-2</v>
      </c>
      <c r="U7799" s="358">
        <v>0.23854226543538609</v>
      </c>
      <c r="V7799" s="361">
        <v>9.3897467094440176E-2</v>
      </c>
    </row>
    <row r="7800" spans="1:22" hidden="1" outlineLevel="1">
      <c r="A7800" s="65">
        <v>7791</v>
      </c>
      <c r="B7800" s="117">
        <v>1</v>
      </c>
      <c r="C7800" s="325">
        <v>1.0147287677505735E-4</v>
      </c>
      <c r="D7800" s="358">
        <v>1.1155774171746469E-4</v>
      </c>
      <c r="E7800" s="327">
        <v>1.1253755397635133E-4</v>
      </c>
      <c r="F7800" s="332">
        <v>0</v>
      </c>
      <c r="G7800" s="358">
        <v>0</v>
      </c>
      <c r="H7800" s="327">
        <v>0</v>
      </c>
      <c r="I7800" s="332">
        <v>1.6048359055286583E-4</v>
      </c>
      <c r="J7800" s="358">
        <v>0</v>
      </c>
      <c r="K7800" s="327">
        <v>3.1496905280485843E-4</v>
      </c>
      <c r="L7800" s="336">
        <v>2.1382081345896285E-4</v>
      </c>
      <c r="M7800" s="210">
        <v>1.1415525114155251E-4</v>
      </c>
      <c r="N7800" s="325">
        <v>9.9287016920058022E-2</v>
      </c>
      <c r="O7800" s="358">
        <v>8.3801916848305319E-2</v>
      </c>
      <c r="P7800" s="327">
        <v>8.3966231013621107E-2</v>
      </c>
      <c r="Q7800" s="332">
        <v>9.8938992042440319E-2</v>
      </c>
      <c r="R7800" s="358">
        <v>0.46144222356979481</v>
      </c>
      <c r="S7800" s="327">
        <v>0.30264796751602774</v>
      </c>
      <c r="T7800" s="358">
        <v>4.6234433866205939E-2</v>
      </c>
      <c r="U7800" s="358">
        <v>0.20972735416772934</v>
      </c>
      <c r="V7800" s="361">
        <v>3.4638767213121847E-2</v>
      </c>
    </row>
    <row r="7801" spans="1:22" hidden="1" outlineLevel="1">
      <c r="A7801" s="65">
        <v>7792</v>
      </c>
      <c r="B7801" s="117">
        <v>1</v>
      </c>
      <c r="C7801" s="325">
        <v>1.0093535491471519E-4</v>
      </c>
      <c r="D7801" s="358">
        <v>1.080581959682239E-4</v>
      </c>
      <c r="E7801" s="327">
        <v>1.1018950818157099E-4</v>
      </c>
      <c r="F7801" s="332">
        <v>0</v>
      </c>
      <c r="G7801" s="358">
        <v>0</v>
      </c>
      <c r="H7801" s="327">
        <v>0</v>
      </c>
      <c r="I7801" s="332">
        <v>1.5825465179518717E-4</v>
      </c>
      <c r="J7801" s="358">
        <v>0</v>
      </c>
      <c r="K7801" s="327">
        <v>3.030834281707128E-4</v>
      </c>
      <c r="L7801" s="336">
        <v>2.2321953053408208E-4</v>
      </c>
      <c r="M7801" s="210">
        <v>1.1415525114155251E-4</v>
      </c>
      <c r="N7801" s="325">
        <v>7.1592156412945071E-3</v>
      </c>
      <c r="O7801" s="358">
        <v>1.1801144175843268E-2</v>
      </c>
      <c r="P7801" s="327">
        <v>7.326620903695547E-3</v>
      </c>
      <c r="Q7801" s="332">
        <v>6.5959328028293546E-2</v>
      </c>
      <c r="R7801" s="358">
        <v>0.36293532558639419</v>
      </c>
      <c r="S7801" s="327">
        <v>0.2660280703371033</v>
      </c>
      <c r="T7801" s="358">
        <v>2.7615136969860558E-2</v>
      </c>
      <c r="U7801" s="358">
        <v>0.21119634964411968</v>
      </c>
      <c r="V7801" s="361">
        <v>0</v>
      </c>
    </row>
    <row r="7802" spans="1:22" hidden="1" outlineLevel="1">
      <c r="A7802" s="65">
        <v>7793</v>
      </c>
      <c r="B7802" s="117">
        <v>1</v>
      </c>
      <c r="C7802" s="325">
        <v>1.0076659805158451E-4</v>
      </c>
      <c r="D7802" s="358">
        <v>1.1006071381362278E-4</v>
      </c>
      <c r="E7802" s="327">
        <v>1.104878786416812E-4</v>
      </c>
      <c r="F7802" s="332">
        <v>0</v>
      </c>
      <c r="G7802" s="358">
        <v>0</v>
      </c>
      <c r="H7802" s="327">
        <v>0</v>
      </c>
      <c r="I7802" s="332">
        <v>1.5602571303750847E-4</v>
      </c>
      <c r="J7802" s="358">
        <v>0</v>
      </c>
      <c r="K7802" s="327">
        <v>3.1199764664632205E-4</v>
      </c>
      <c r="L7802" s="336">
        <v>2.2321953053408208E-4</v>
      </c>
      <c r="M7802" s="210">
        <v>1.1415525114155251E-4</v>
      </c>
      <c r="N7802" s="325">
        <v>0</v>
      </c>
      <c r="O7802" s="358">
        <v>0</v>
      </c>
      <c r="P7802" s="327">
        <v>0</v>
      </c>
      <c r="Q7802" s="332">
        <v>6.5959328028293546E-2</v>
      </c>
      <c r="R7802" s="358">
        <v>0.33013722866872519</v>
      </c>
      <c r="S7802" s="327">
        <v>0.25069312168524971</v>
      </c>
      <c r="T7802" s="358">
        <v>2.4790861597943005E-2</v>
      </c>
      <c r="U7802" s="358">
        <v>0.22645130266817326</v>
      </c>
      <c r="V7802" s="361">
        <v>0</v>
      </c>
    </row>
    <row r="7803" spans="1:22" hidden="1" outlineLevel="1">
      <c r="A7803" s="65">
        <v>7794</v>
      </c>
      <c r="B7803" s="117">
        <v>1</v>
      </c>
      <c r="C7803" s="325">
        <v>1.0683559487009888E-4</v>
      </c>
      <c r="D7803" s="358">
        <v>1.1770138869946517E-4</v>
      </c>
      <c r="E7803" s="327">
        <v>1.1780444122873158E-4</v>
      </c>
      <c r="F7803" s="332">
        <v>0</v>
      </c>
      <c r="G7803" s="358">
        <v>0</v>
      </c>
      <c r="H7803" s="327">
        <v>0</v>
      </c>
      <c r="I7803" s="332">
        <v>1.7162828434125931E-4</v>
      </c>
      <c r="J7803" s="358">
        <v>0</v>
      </c>
      <c r="K7803" s="327">
        <v>3.179404589633948E-4</v>
      </c>
      <c r="L7803" s="336">
        <v>1.644775488145868E-4</v>
      </c>
      <c r="M7803" s="210">
        <v>1.1415525114155251E-4</v>
      </c>
      <c r="N7803" s="325">
        <v>0</v>
      </c>
      <c r="O7803" s="358">
        <v>0</v>
      </c>
      <c r="P7803" s="327">
        <v>0</v>
      </c>
      <c r="Q7803" s="332">
        <v>9.8938992042440319E-2</v>
      </c>
      <c r="R7803" s="358">
        <v>0.31099469413245318</v>
      </c>
      <c r="S7803" s="327">
        <v>0.23902944602343301</v>
      </c>
      <c r="T7803" s="358">
        <v>8.0021135537664129E-2</v>
      </c>
      <c r="U7803" s="358">
        <v>0.29052210536919831</v>
      </c>
      <c r="V7803" s="361">
        <v>0</v>
      </c>
    </row>
    <row r="7804" spans="1:22" hidden="1" outlineLevel="1">
      <c r="A7804" s="65">
        <v>7795</v>
      </c>
      <c r="B7804" s="117">
        <v>1</v>
      </c>
      <c r="C7804" s="325">
        <v>1.1819855698756449E-4</v>
      </c>
      <c r="D7804" s="358">
        <v>1.3284664502534615E-4</v>
      </c>
      <c r="E7804" s="327">
        <v>1.284938872778974E-4</v>
      </c>
      <c r="F7804" s="332">
        <v>0</v>
      </c>
      <c r="G7804" s="358">
        <v>0</v>
      </c>
      <c r="H7804" s="327">
        <v>0</v>
      </c>
      <c r="I7804" s="332">
        <v>2.2066493701019058E-4</v>
      </c>
      <c r="J7804" s="358">
        <v>0</v>
      </c>
      <c r="K7804" s="327">
        <v>3.3576889591461329E-4</v>
      </c>
      <c r="L7804" s="336">
        <v>1.1748396343899057E-4</v>
      </c>
      <c r="M7804" s="210">
        <v>1.1415525114155251E-4</v>
      </c>
      <c r="N7804" s="325">
        <v>0</v>
      </c>
      <c r="O7804" s="358">
        <v>0</v>
      </c>
      <c r="P7804" s="327">
        <v>0</v>
      </c>
      <c r="Q7804" s="332">
        <v>9.8938992042440319E-2</v>
      </c>
      <c r="R7804" s="358">
        <v>0.25650255847003972</v>
      </c>
      <c r="S7804" s="327">
        <v>0.22242009949023456</v>
      </c>
      <c r="T7804" s="358">
        <v>0.15523054266391315</v>
      </c>
      <c r="U7804" s="358">
        <v>0.46115157993453842</v>
      </c>
      <c r="V7804" s="361">
        <v>0</v>
      </c>
    </row>
    <row r="7805" spans="1:22" hidden="1" outlineLevel="1">
      <c r="A7805" s="65">
        <v>7796</v>
      </c>
      <c r="B7805" s="117">
        <v>1</v>
      </c>
      <c r="C7805" s="325">
        <v>1.1963611545127025E-4</v>
      </c>
      <c r="D7805" s="358">
        <v>1.3364376377933987E-4</v>
      </c>
      <c r="E7805" s="327">
        <v>1.3082896044397732E-4</v>
      </c>
      <c r="F7805" s="332">
        <v>0</v>
      </c>
      <c r="G7805" s="358">
        <v>0</v>
      </c>
      <c r="H7805" s="327">
        <v>0</v>
      </c>
      <c r="I7805" s="332">
        <v>2.429543245869775E-4</v>
      </c>
      <c r="J7805" s="358">
        <v>0</v>
      </c>
      <c r="K7805" s="327">
        <v>3.2982608359754043E-4</v>
      </c>
      <c r="L7805" s="336">
        <v>8.811297257924293E-5</v>
      </c>
      <c r="M7805" s="210">
        <v>1.1415525114155251E-4</v>
      </c>
      <c r="N7805" s="325">
        <v>0</v>
      </c>
      <c r="O7805" s="358">
        <v>0</v>
      </c>
      <c r="P7805" s="327">
        <v>0</v>
      </c>
      <c r="Q7805" s="332">
        <v>6.5959328028293546E-2</v>
      </c>
      <c r="R7805" s="358">
        <v>0.21134063670853384</v>
      </c>
      <c r="S7805" s="327">
        <v>0.25431376367115233</v>
      </c>
      <c r="T7805" s="358">
        <v>0.12646477498697506</v>
      </c>
      <c r="U7805" s="358">
        <v>0.4651065677555894</v>
      </c>
      <c r="V7805" s="361">
        <v>0</v>
      </c>
    </row>
    <row r="7806" spans="1:22" hidden="1" outlineLevel="1">
      <c r="A7806" s="65">
        <v>7797</v>
      </c>
      <c r="B7806" s="117">
        <v>1</v>
      </c>
      <c r="C7806" s="325">
        <v>1.172297675881106E-4</v>
      </c>
      <c r="D7806" s="358">
        <v>1.324189227671056E-4</v>
      </c>
      <c r="E7806" s="327">
        <v>1.3212622331402172E-4</v>
      </c>
      <c r="F7806" s="332">
        <v>0</v>
      </c>
      <c r="G7806" s="358">
        <v>0</v>
      </c>
      <c r="H7806" s="327">
        <v>0</v>
      </c>
      <c r="I7806" s="332">
        <v>2.5187007961769228E-4</v>
      </c>
      <c r="J7806" s="358">
        <v>0</v>
      </c>
      <c r="K7806" s="327">
        <v>2.8822639737803081E-4</v>
      </c>
      <c r="L7806" s="336">
        <v>5.8741981719495287E-5</v>
      </c>
      <c r="M7806" s="210">
        <v>1.1415525114155251E-4</v>
      </c>
      <c r="N7806" s="325">
        <v>0</v>
      </c>
      <c r="O7806" s="358">
        <v>0</v>
      </c>
      <c r="P7806" s="327">
        <v>0</v>
      </c>
      <c r="Q7806" s="332">
        <v>6.5959328028293546E-2</v>
      </c>
      <c r="R7806" s="358">
        <v>0.19510947333791651</v>
      </c>
      <c r="S7806" s="327">
        <v>0.23660725541267386</v>
      </c>
      <c r="T7806" s="358">
        <v>0.10407977759473962</v>
      </c>
      <c r="U7806" s="358">
        <v>0.4482696196031154</v>
      </c>
      <c r="V7806" s="361">
        <v>0</v>
      </c>
    </row>
    <row r="7807" spans="1:22" hidden="1" outlineLevel="1">
      <c r="A7807" s="65">
        <v>7798</v>
      </c>
      <c r="B7807" s="117">
        <v>1</v>
      </c>
      <c r="C7807" s="325">
        <v>1.0837315740084504E-4</v>
      </c>
      <c r="D7807" s="358">
        <v>1.2928877351361801E-4</v>
      </c>
      <c r="E7807" s="327">
        <v>1.2343456208472426E-4</v>
      </c>
      <c r="F7807" s="332">
        <v>0</v>
      </c>
      <c r="G7807" s="358">
        <v>0</v>
      </c>
      <c r="H7807" s="327">
        <v>0</v>
      </c>
      <c r="I7807" s="332">
        <v>2.6078583464840701E-4</v>
      </c>
      <c r="J7807" s="358">
        <v>0</v>
      </c>
      <c r="K7807" s="327">
        <v>2.9714061585364005E-4</v>
      </c>
      <c r="L7807" s="336">
        <v>3.7594868300476983E-5</v>
      </c>
      <c r="M7807" s="210">
        <v>1.1415525114155251E-4</v>
      </c>
      <c r="N7807" s="325">
        <v>0</v>
      </c>
      <c r="O7807" s="358">
        <v>0</v>
      </c>
      <c r="P7807" s="327">
        <v>0</v>
      </c>
      <c r="Q7807" s="332">
        <v>6.5959328028293546E-2</v>
      </c>
      <c r="R7807" s="358">
        <v>0.16805029240243338</v>
      </c>
      <c r="S7807" s="327">
        <v>0.24972256511190022</v>
      </c>
      <c r="T7807" s="358">
        <v>4.0376677539265812E-2</v>
      </c>
      <c r="U7807" s="358">
        <v>0.35979089206360459</v>
      </c>
      <c r="V7807" s="361">
        <v>0</v>
      </c>
    </row>
    <row r="7808" spans="1:22" hidden="1" outlineLevel="1">
      <c r="A7808" s="65">
        <v>7799</v>
      </c>
      <c r="B7808" s="117">
        <v>1</v>
      </c>
      <c r="C7808" s="325">
        <v>9.9597800518049813E-5</v>
      </c>
      <c r="D7808" s="358">
        <v>1.1818743672019306E-4</v>
      </c>
      <c r="E7808" s="327">
        <v>1.1216134774403847E-4</v>
      </c>
      <c r="F7808" s="332">
        <v>0</v>
      </c>
      <c r="G7808" s="358">
        <v>0</v>
      </c>
      <c r="H7808" s="327">
        <v>0</v>
      </c>
      <c r="I7808" s="332">
        <v>2.652437121637644E-4</v>
      </c>
      <c r="J7808" s="358">
        <v>0</v>
      </c>
      <c r="K7808" s="327">
        <v>3.0605483432924929E-4</v>
      </c>
      <c r="L7808" s="336">
        <v>2.3496792687798115E-5</v>
      </c>
      <c r="M7808" s="210">
        <v>1.1415525114155251E-4</v>
      </c>
      <c r="N7808" s="325">
        <v>0</v>
      </c>
      <c r="O7808" s="358">
        <v>0</v>
      </c>
      <c r="P7808" s="327">
        <v>0</v>
      </c>
      <c r="Q7808" s="332">
        <v>0.19787798408488064</v>
      </c>
      <c r="R7808" s="358">
        <v>0.15021989929800808</v>
      </c>
      <c r="S7808" s="327">
        <v>0.3017618143772986</v>
      </c>
      <c r="T7808" s="358">
        <v>3.5774154710955727E-2</v>
      </c>
      <c r="U7808" s="358">
        <v>0.28622811859205732</v>
      </c>
      <c r="V7808" s="361">
        <v>0</v>
      </c>
    </row>
    <row r="7809" spans="1:22" hidden="1" outlineLevel="1">
      <c r="A7809" s="65">
        <v>7800</v>
      </c>
      <c r="B7809" s="117">
        <v>1</v>
      </c>
      <c r="C7809" s="325">
        <v>9.2084994981639663E-5</v>
      </c>
      <c r="D7809" s="358">
        <v>1.1043011030937598E-4</v>
      </c>
      <c r="E7809" s="327">
        <v>1.0250971199090816E-4</v>
      </c>
      <c r="F7809" s="332">
        <v>0</v>
      </c>
      <c r="G7809" s="358">
        <v>0</v>
      </c>
      <c r="H7809" s="327">
        <v>0</v>
      </c>
      <c r="I7809" s="332">
        <v>2.7193052843680048E-4</v>
      </c>
      <c r="J7809" s="358">
        <v>0</v>
      </c>
      <c r="K7809" s="327">
        <v>3.0605483432924929E-4</v>
      </c>
      <c r="L7809" s="336">
        <v>9.3987170751192458E-6</v>
      </c>
      <c r="M7809" s="210">
        <v>1.1415525114155251E-4</v>
      </c>
      <c r="N7809" s="325">
        <v>0</v>
      </c>
      <c r="O7809" s="358">
        <v>0</v>
      </c>
      <c r="P7809" s="327">
        <v>0</v>
      </c>
      <c r="Q7809" s="332">
        <v>0.13191865605658709</v>
      </c>
      <c r="R7809" s="358">
        <v>0.13897354782739316</v>
      </c>
      <c r="S7809" s="327">
        <v>0.32908959550103151</v>
      </c>
      <c r="T7809" s="358">
        <v>2.5627683930363021E-2</v>
      </c>
      <c r="U7809" s="358">
        <v>0.22509530684381293</v>
      </c>
      <c r="V7809" s="361">
        <v>0</v>
      </c>
    </row>
    <row r="7810" spans="1:22" hidden="1" outlineLevel="1">
      <c r="A7810" s="65">
        <v>7801</v>
      </c>
      <c r="B7810" s="117">
        <v>1</v>
      </c>
      <c r="C7810" s="325">
        <v>8.5853491554184651E-5</v>
      </c>
      <c r="D7810" s="358">
        <v>1.0193399090705251E-4</v>
      </c>
      <c r="E7810" s="327">
        <v>9.3921831791214259E-5</v>
      </c>
      <c r="F7810" s="332">
        <v>0</v>
      </c>
      <c r="G7810" s="358">
        <v>0</v>
      </c>
      <c r="H7810" s="327">
        <v>0</v>
      </c>
      <c r="I7810" s="332">
        <v>2.6747265092144309E-4</v>
      </c>
      <c r="J7810" s="358">
        <v>0</v>
      </c>
      <c r="K7810" s="327">
        <v>3.1199764664632205E-4</v>
      </c>
      <c r="L7810" s="336">
        <v>5.8741981719495289E-6</v>
      </c>
      <c r="M7810" s="210">
        <v>1.1415525114155251E-4</v>
      </c>
      <c r="N7810" s="325">
        <v>0</v>
      </c>
      <c r="O7810" s="358">
        <v>0</v>
      </c>
      <c r="P7810" s="327">
        <v>0</v>
      </c>
      <c r="Q7810" s="332">
        <v>0.19787798408488064</v>
      </c>
      <c r="R7810" s="358">
        <v>0.11991686009375885</v>
      </c>
      <c r="S7810" s="327">
        <v>0.34625596600449143</v>
      </c>
      <c r="T7810" s="358">
        <v>1.6841049439952842E-2</v>
      </c>
      <c r="U7810" s="358">
        <v>0.19356840392743555</v>
      </c>
      <c r="V7810" s="361">
        <v>0</v>
      </c>
    </row>
    <row r="7811" spans="1:22" hidden="1" outlineLevel="1">
      <c r="A7811" s="65">
        <v>7802</v>
      </c>
      <c r="B7811" s="117">
        <v>1</v>
      </c>
      <c r="C7811" s="325">
        <v>8.0040755157461315E-5</v>
      </c>
      <c r="D7811" s="358">
        <v>9.1007631401089607E-5</v>
      </c>
      <c r="E7811" s="327">
        <v>8.6060418798745221E-5</v>
      </c>
      <c r="F7811" s="332">
        <v>0</v>
      </c>
      <c r="G7811" s="358">
        <v>0</v>
      </c>
      <c r="H7811" s="327">
        <v>0</v>
      </c>
      <c r="I7811" s="332">
        <v>2.6301477340608576E-4</v>
      </c>
      <c r="J7811" s="358">
        <v>0</v>
      </c>
      <c r="K7811" s="327">
        <v>3.2685467743900405E-4</v>
      </c>
      <c r="L7811" s="336">
        <v>2.3496792687798115E-6</v>
      </c>
      <c r="M7811" s="210">
        <v>1.1415525114155251E-4</v>
      </c>
      <c r="N7811" s="325">
        <v>0</v>
      </c>
      <c r="O7811" s="358">
        <v>0</v>
      </c>
      <c r="P7811" s="327">
        <v>0</v>
      </c>
      <c r="Q7811" s="332">
        <v>0.16489832007073388</v>
      </c>
      <c r="R7811" s="358">
        <v>0.10069763004866403</v>
      </c>
      <c r="S7811" s="327">
        <v>0.30567784074277771</v>
      </c>
      <c r="T7811" s="358">
        <v>7.2175926171226465E-3</v>
      </c>
      <c r="U7811" s="358">
        <v>0.178539450207442</v>
      </c>
      <c r="V7811" s="361">
        <v>0</v>
      </c>
    </row>
    <row r="7812" spans="1:22" hidden="1" outlineLevel="1">
      <c r="A7812" s="65">
        <v>7803</v>
      </c>
      <c r="B7812" s="117">
        <v>1</v>
      </c>
      <c r="C7812" s="325">
        <v>7.4665536554039728E-5</v>
      </c>
      <c r="D7812" s="358">
        <v>8.4941752102405568E-5</v>
      </c>
      <c r="E7812" s="327">
        <v>7.8691965696893053E-5</v>
      </c>
      <c r="F7812" s="332">
        <v>0</v>
      </c>
      <c r="G7812" s="358">
        <v>0</v>
      </c>
      <c r="H7812" s="327">
        <v>0</v>
      </c>
      <c r="I7812" s="332">
        <v>2.5855689589072831E-4</v>
      </c>
      <c r="J7812" s="358">
        <v>0</v>
      </c>
      <c r="K7812" s="327">
        <v>3.179404589633948E-4</v>
      </c>
      <c r="L7812" s="336">
        <v>1.1748396343899057E-6</v>
      </c>
      <c r="M7812" s="210">
        <v>1.1415525114155251E-4</v>
      </c>
      <c r="N7812" s="325">
        <v>0</v>
      </c>
      <c r="O7812" s="358">
        <v>0</v>
      </c>
      <c r="P7812" s="327">
        <v>0</v>
      </c>
      <c r="Q7812" s="332">
        <v>0.39575596816976127</v>
      </c>
      <c r="R7812" s="358">
        <v>8.7709483906660932E-2</v>
      </c>
      <c r="S7812" s="327">
        <v>0.36273027809893521</v>
      </c>
      <c r="T7812" s="358">
        <v>7.1129898255701445E-3</v>
      </c>
      <c r="U7812" s="358">
        <v>0.17616645751481141</v>
      </c>
      <c r="V7812" s="361">
        <v>0</v>
      </c>
    </row>
    <row r="7813" spans="1:22" hidden="1" outlineLevel="1">
      <c r="A7813" s="65">
        <v>7804</v>
      </c>
      <c r="B7813" s="117">
        <v>1</v>
      </c>
      <c r="C7813" s="325">
        <v>7.1509158188077067E-5</v>
      </c>
      <c r="D7813" s="358">
        <v>8.346416611939279E-5</v>
      </c>
      <c r="E7813" s="327">
        <v>7.3282379528807925E-5</v>
      </c>
      <c r="F7813" s="332">
        <v>0</v>
      </c>
      <c r="G7813" s="358">
        <v>0</v>
      </c>
      <c r="H7813" s="327">
        <v>0</v>
      </c>
      <c r="I7813" s="332">
        <v>2.5409901837537098E-4</v>
      </c>
      <c r="J7813" s="358">
        <v>0</v>
      </c>
      <c r="K7813" s="327">
        <v>3.4171170823168605E-4</v>
      </c>
      <c r="L7813" s="336">
        <v>1.409807561267887E-5</v>
      </c>
      <c r="M7813" s="210">
        <v>1.1415525114155251E-4</v>
      </c>
      <c r="N7813" s="325">
        <v>0</v>
      </c>
      <c r="O7813" s="358">
        <v>0</v>
      </c>
      <c r="P7813" s="327">
        <v>0</v>
      </c>
      <c r="Q7813" s="332">
        <v>0.49469496021220166</v>
      </c>
      <c r="R7813" s="358">
        <v>9.4532551394274508E-2</v>
      </c>
      <c r="S7813" s="327">
        <v>0.34883007726924831</v>
      </c>
      <c r="T7813" s="358">
        <v>7.1129898255701445E-3</v>
      </c>
      <c r="U7813" s="358">
        <v>0.17142047212955031</v>
      </c>
      <c r="V7813" s="361">
        <v>0</v>
      </c>
    </row>
    <row r="7814" spans="1:22" hidden="1" outlineLevel="1">
      <c r="A7814" s="65">
        <v>7805</v>
      </c>
      <c r="B7814" s="117">
        <v>1</v>
      </c>
      <c r="C7814" s="325">
        <v>7.0559119551193245E-5</v>
      </c>
      <c r="D7814" s="358">
        <v>8.0489552232538121E-5</v>
      </c>
      <c r="E7814" s="327">
        <v>7.1051087392331566E-5</v>
      </c>
      <c r="F7814" s="332">
        <v>0</v>
      </c>
      <c r="G7814" s="358">
        <v>0</v>
      </c>
      <c r="H7814" s="327">
        <v>0</v>
      </c>
      <c r="I7814" s="332">
        <v>2.652437121637644E-4</v>
      </c>
      <c r="J7814" s="358">
        <v>0</v>
      </c>
      <c r="K7814" s="327">
        <v>3.1496905280485843E-4</v>
      </c>
      <c r="L7814" s="336">
        <v>3.7594868300476983E-5</v>
      </c>
      <c r="M7814" s="210">
        <v>1.1415525114155251E-4</v>
      </c>
      <c r="N7814" s="325">
        <v>0</v>
      </c>
      <c r="O7814" s="358">
        <v>0</v>
      </c>
      <c r="P7814" s="327">
        <v>0</v>
      </c>
      <c r="Q7814" s="332">
        <v>0.49469496021220166</v>
      </c>
      <c r="R7814" s="358">
        <v>9.2114046309821687E-2</v>
      </c>
      <c r="S7814" s="327">
        <v>0.26881319018841104</v>
      </c>
      <c r="T7814" s="358">
        <v>7.1129898255701445E-3</v>
      </c>
      <c r="U7814" s="358">
        <v>0.16656148709225918</v>
      </c>
      <c r="V7814" s="361">
        <v>0</v>
      </c>
    </row>
    <row r="7815" spans="1:22" hidden="1" outlineLevel="1">
      <c r="A7815" s="65">
        <v>7806</v>
      </c>
      <c r="B7815" s="117">
        <v>1</v>
      </c>
      <c r="C7815" s="325">
        <v>7.0577870313763316E-5</v>
      </c>
      <c r="D7815" s="358">
        <v>7.9439688507765892E-5</v>
      </c>
      <c r="E7815" s="327">
        <v>7.0428401214710256E-5</v>
      </c>
      <c r="F7815" s="332">
        <v>0</v>
      </c>
      <c r="G7815" s="358">
        <v>0</v>
      </c>
      <c r="H7815" s="327">
        <v>0</v>
      </c>
      <c r="I7815" s="332">
        <v>2.6301477340608576E-4</v>
      </c>
      <c r="J7815" s="358">
        <v>0</v>
      </c>
      <c r="K7815" s="327">
        <v>3.0902624048778567E-4</v>
      </c>
      <c r="L7815" s="336">
        <v>9.3987170751192462E-5</v>
      </c>
      <c r="M7815" s="210">
        <v>1.1415525114155251E-4</v>
      </c>
      <c r="N7815" s="325">
        <v>0</v>
      </c>
      <c r="O7815" s="358">
        <v>0</v>
      </c>
      <c r="P7815" s="327">
        <v>0</v>
      </c>
      <c r="Q7815" s="332">
        <v>0.42873563218390809</v>
      </c>
      <c r="R7815" s="358">
        <v>0.10246652116771479</v>
      </c>
      <c r="S7815" s="327">
        <v>0.27196964092549658</v>
      </c>
      <c r="T7815" s="358">
        <v>7.1129898255701445E-3</v>
      </c>
      <c r="U7815" s="358">
        <v>0.16362349613947846</v>
      </c>
      <c r="V7815" s="361">
        <v>0</v>
      </c>
    </row>
    <row r="7816" spans="1:22" hidden="1" outlineLevel="1">
      <c r="A7816" s="65">
        <v>7807</v>
      </c>
      <c r="B7816" s="117">
        <v>1</v>
      </c>
      <c r="C7816" s="325">
        <v>7.2277939453450145E-5</v>
      </c>
      <c r="D7816" s="358">
        <v>7.9167501616158275E-5</v>
      </c>
      <c r="E7816" s="327">
        <v>7.3113735355702155E-5</v>
      </c>
      <c r="F7816" s="332">
        <v>0</v>
      </c>
      <c r="G7816" s="358">
        <v>0</v>
      </c>
      <c r="H7816" s="327">
        <v>0</v>
      </c>
      <c r="I7816" s="332">
        <v>2.7415946719447918E-4</v>
      </c>
      <c r="J7816" s="358">
        <v>0</v>
      </c>
      <c r="K7816" s="327">
        <v>3.1199764664632205E-4</v>
      </c>
      <c r="L7816" s="336">
        <v>1.8210014333043539E-4</v>
      </c>
      <c r="M7816" s="210">
        <v>1.1415525114155251E-4</v>
      </c>
      <c r="N7816" s="325">
        <v>1.3188028812910933E-3</v>
      </c>
      <c r="O7816" s="358">
        <v>1.5764701833213199E-2</v>
      </c>
      <c r="P7816" s="327">
        <v>5.9023897138520383E-3</v>
      </c>
      <c r="Q7816" s="332">
        <v>0.42873563218390809</v>
      </c>
      <c r="R7816" s="358">
        <v>9.4539813347912671E-2</v>
      </c>
      <c r="S7816" s="327">
        <v>0.26894822462716567</v>
      </c>
      <c r="T7816" s="358">
        <v>7.2175926171226465E-3</v>
      </c>
      <c r="U7816" s="358">
        <v>0.16599648883210902</v>
      </c>
      <c r="V7816" s="361">
        <v>0</v>
      </c>
    </row>
    <row r="7817" spans="1:22" hidden="1" outlineLevel="1">
      <c r="A7817" s="65">
        <v>7808</v>
      </c>
      <c r="B7817" s="117">
        <v>1</v>
      </c>
      <c r="C7817" s="325">
        <v>7.6359355439536533E-5</v>
      </c>
      <c r="D7817" s="358">
        <v>8.4047423744266255E-5</v>
      </c>
      <c r="E7817" s="327">
        <v>7.5915823154998043E-5</v>
      </c>
      <c r="F7817" s="332">
        <v>0</v>
      </c>
      <c r="G7817" s="358">
        <v>0</v>
      </c>
      <c r="H7817" s="327">
        <v>0</v>
      </c>
      <c r="I7817" s="332">
        <v>2.8307522222519396E-4</v>
      </c>
      <c r="J7817" s="358">
        <v>0</v>
      </c>
      <c r="K7817" s="327">
        <v>3.0902624048778567E-4</v>
      </c>
      <c r="L7817" s="336">
        <v>1.5860335064263727E-4</v>
      </c>
      <c r="M7817" s="210">
        <v>1.1415525114155251E-4</v>
      </c>
      <c r="N7817" s="325">
        <v>4.3520495082606088E-2</v>
      </c>
      <c r="O7817" s="358">
        <v>0.12068188914465057</v>
      </c>
      <c r="P7817" s="327">
        <v>4.6403966163271082E-2</v>
      </c>
      <c r="Q7817" s="332">
        <v>0.42873563218390809</v>
      </c>
      <c r="R7817" s="358">
        <v>0.10694379549277587</v>
      </c>
      <c r="S7817" s="327">
        <v>0.32246442343204096</v>
      </c>
      <c r="T7817" s="358">
        <v>1.7782474563925361E-2</v>
      </c>
      <c r="U7817" s="358">
        <v>0.17334146621406077</v>
      </c>
      <c r="V7817" s="361">
        <v>0</v>
      </c>
    </row>
    <row r="7818" spans="1:22" hidden="1" outlineLevel="1">
      <c r="A7818" s="65">
        <v>7809</v>
      </c>
      <c r="B7818" s="117">
        <v>1</v>
      </c>
      <c r="C7818" s="325">
        <v>7.7696909836201899E-5</v>
      </c>
      <c r="D7818" s="358">
        <v>8.5077845548209383E-5</v>
      </c>
      <c r="E7818" s="327">
        <v>7.8056306890571291E-5</v>
      </c>
      <c r="F7818" s="332">
        <v>0</v>
      </c>
      <c r="G7818" s="358">
        <v>0</v>
      </c>
      <c r="H7818" s="327">
        <v>0</v>
      </c>
      <c r="I7818" s="332">
        <v>2.8976203849823004E-4</v>
      </c>
      <c r="J7818" s="358">
        <v>0</v>
      </c>
      <c r="K7818" s="327">
        <v>3.030834281707128E-4</v>
      </c>
      <c r="L7818" s="336">
        <v>1.4685495429873823E-4</v>
      </c>
      <c r="M7818" s="210">
        <v>1.1415525114155251E-4</v>
      </c>
      <c r="N7818" s="325">
        <v>7.8186170819400533E-2</v>
      </c>
      <c r="O7818" s="358">
        <v>0.19136919208259096</v>
      </c>
      <c r="P7818" s="327">
        <v>0.14949367533638716</v>
      </c>
      <c r="Q7818" s="332">
        <v>0.46171529619805485</v>
      </c>
      <c r="R7818" s="358">
        <v>0.11795286521660472</v>
      </c>
      <c r="S7818" s="327">
        <v>0.32503853469679783</v>
      </c>
      <c r="T7818" s="358">
        <v>1.2133923820090245E-2</v>
      </c>
      <c r="U7818" s="358">
        <v>0.17876544951150206</v>
      </c>
      <c r="V7818" s="361">
        <v>0</v>
      </c>
    </row>
    <row r="7819" spans="1:22" hidden="1" outlineLevel="1">
      <c r="A7819" s="65">
        <v>7810</v>
      </c>
      <c r="B7819" s="117">
        <v>1</v>
      </c>
      <c r="C7819" s="325">
        <v>8.2240844632350144E-5</v>
      </c>
      <c r="D7819" s="358">
        <v>9.8473328999469951E-5</v>
      </c>
      <c r="E7819" s="327">
        <v>8.708525646608029E-5</v>
      </c>
      <c r="F7819" s="332">
        <v>0</v>
      </c>
      <c r="G7819" s="358">
        <v>0</v>
      </c>
      <c r="H7819" s="327">
        <v>0</v>
      </c>
      <c r="I7819" s="332">
        <v>2.8084628346751526E-4</v>
      </c>
      <c r="J7819" s="358">
        <v>0</v>
      </c>
      <c r="K7819" s="327">
        <v>3.0011202201217643E-4</v>
      </c>
      <c r="L7819" s="336">
        <v>1.644775488145868E-4</v>
      </c>
      <c r="M7819" s="210">
        <v>1.1415525114155251E-4</v>
      </c>
      <c r="N7819" s="325">
        <v>9.5330608276184753E-2</v>
      </c>
      <c r="O7819" s="358">
        <v>0.21422580600452312</v>
      </c>
      <c r="P7819" s="327">
        <v>0.19326135234481601</v>
      </c>
      <c r="Q7819" s="332">
        <v>0.49469496021220166</v>
      </c>
      <c r="R7819" s="358">
        <v>0.12215807546061853</v>
      </c>
      <c r="S7819" s="327">
        <v>0.24076803515359499</v>
      </c>
      <c r="T7819" s="358">
        <v>3.0125603967120614E-2</v>
      </c>
      <c r="U7819" s="358">
        <v>0.20803235938727893</v>
      </c>
      <c r="V7819" s="361">
        <v>0</v>
      </c>
    </row>
    <row r="7820" spans="1:22" hidden="1" outlineLevel="1">
      <c r="A7820" s="65">
        <v>7811</v>
      </c>
      <c r="B7820" s="117">
        <v>1</v>
      </c>
      <c r="C7820" s="325">
        <v>8.7359802813980687E-5</v>
      </c>
      <c r="D7820" s="358">
        <v>1.0848591822646443E-4</v>
      </c>
      <c r="E7820" s="327">
        <v>9.6373658615598169E-5</v>
      </c>
      <c r="F7820" s="332">
        <v>0</v>
      </c>
      <c r="G7820" s="358">
        <v>0</v>
      </c>
      <c r="H7820" s="327">
        <v>0</v>
      </c>
      <c r="I7820" s="332">
        <v>2.6970158967912179E-4</v>
      </c>
      <c r="J7820" s="358">
        <v>0</v>
      </c>
      <c r="K7820" s="327">
        <v>2.7634077274388524E-4</v>
      </c>
      <c r="L7820" s="336">
        <v>1.8797434150238492E-4</v>
      </c>
      <c r="M7820" s="210">
        <v>1.1415525114155251E-4</v>
      </c>
      <c r="N7820" s="325">
        <v>0.11944586096265046</v>
      </c>
      <c r="O7820" s="358">
        <v>0.28655919381931294</v>
      </c>
      <c r="P7820" s="327">
        <v>0.14927540079194448</v>
      </c>
      <c r="Q7820" s="332">
        <v>0.52767462422634837</v>
      </c>
      <c r="R7820" s="358">
        <v>0.14207644026657887</v>
      </c>
      <c r="S7820" s="327">
        <v>0.23253087910637305</v>
      </c>
      <c r="T7820" s="358">
        <v>2.9916398384015608E-2</v>
      </c>
      <c r="U7820" s="358">
        <v>0.22001032250246177</v>
      </c>
      <c r="V7820" s="361">
        <v>1.7375497630720899E-2</v>
      </c>
    </row>
    <row r="7821" spans="1:22" hidden="1" outlineLevel="1">
      <c r="A7821" s="65">
        <v>7812</v>
      </c>
      <c r="B7821" s="117">
        <v>1</v>
      </c>
      <c r="C7821" s="325">
        <v>9.0084913640831637E-5</v>
      </c>
      <c r="D7821" s="358">
        <v>1.0626953925194527E-4</v>
      </c>
      <c r="E7821" s="327">
        <v>1.016664911253793E-4</v>
      </c>
      <c r="F7821" s="332">
        <v>0</v>
      </c>
      <c r="G7821" s="358">
        <v>0</v>
      </c>
      <c r="H7821" s="327">
        <v>0</v>
      </c>
      <c r="I7821" s="332">
        <v>2.4741220210233484E-4</v>
      </c>
      <c r="J7821" s="358">
        <v>0</v>
      </c>
      <c r="K7821" s="327">
        <v>2.7336936658534881E-4</v>
      </c>
      <c r="L7821" s="336">
        <v>2.0677177565262342E-4</v>
      </c>
      <c r="M7821" s="210">
        <v>1.1415525114155251E-4</v>
      </c>
      <c r="N7821" s="325">
        <v>0.12340226960652376</v>
      </c>
      <c r="O7821" s="358">
        <v>0.21813279094170421</v>
      </c>
      <c r="P7821" s="327">
        <v>0.17788805686464426</v>
      </c>
      <c r="Q7821" s="332">
        <v>0.49469496021220166</v>
      </c>
      <c r="R7821" s="358">
        <v>0.14522690872596467</v>
      </c>
      <c r="S7821" s="327">
        <v>0.20506806354388568</v>
      </c>
      <c r="T7821" s="358">
        <v>1.3389157318720273E-2</v>
      </c>
      <c r="U7821" s="358">
        <v>0.21255234546847995</v>
      </c>
      <c r="V7821" s="361">
        <v>4.3489513908185243E-2</v>
      </c>
    </row>
    <row r="7822" spans="1:22" hidden="1" outlineLevel="1">
      <c r="A7822" s="65">
        <v>7813</v>
      </c>
      <c r="B7822" s="117">
        <v>1</v>
      </c>
      <c r="C7822" s="325">
        <v>8.9709898389430127E-5</v>
      </c>
      <c r="D7822" s="358">
        <v>1.0193399090705251E-4</v>
      </c>
      <c r="E7822" s="327">
        <v>1.0217242364469662E-4</v>
      </c>
      <c r="F7822" s="332">
        <v>0</v>
      </c>
      <c r="G7822" s="358">
        <v>0</v>
      </c>
      <c r="H7822" s="327">
        <v>0</v>
      </c>
      <c r="I7822" s="332">
        <v>2.2512281452554794E-4</v>
      </c>
      <c r="J7822" s="358">
        <v>0</v>
      </c>
      <c r="K7822" s="327">
        <v>2.5851233579266681E-4</v>
      </c>
      <c r="L7822" s="336">
        <v>1.8797434150238492E-4</v>
      </c>
      <c r="M7822" s="210">
        <v>1.1415525114155251E-4</v>
      </c>
      <c r="N7822" s="325">
        <v>0.10248982391747928</v>
      </c>
      <c r="O7822" s="358">
        <v>0.18886615162498099</v>
      </c>
      <c r="P7822" s="327">
        <v>0.1513507820985939</v>
      </c>
      <c r="Q7822" s="332">
        <v>0.49469496021220166</v>
      </c>
      <c r="R7822" s="358">
        <v>0.13439211516713445</v>
      </c>
      <c r="S7822" s="327">
        <v>0.19683090749666379</v>
      </c>
      <c r="T7822" s="358">
        <v>1.3598362901825275E-2</v>
      </c>
      <c r="U7822" s="358">
        <v>0.20622436495479848</v>
      </c>
      <c r="V7822" s="361">
        <v>5.0734712401772027E-2</v>
      </c>
    </row>
    <row r="7823" spans="1:22" hidden="1" outlineLevel="1">
      <c r="A7823" s="65">
        <v>7814</v>
      </c>
      <c r="B7823" s="117">
        <v>1</v>
      </c>
      <c r="C7823" s="325">
        <v>8.9453637967639097E-5</v>
      </c>
      <c r="D7823" s="358">
        <v>1.1844018169097156E-4</v>
      </c>
      <c r="E7823" s="327">
        <v>1.0292483610932237E-4</v>
      </c>
      <c r="F7823" s="332">
        <v>0</v>
      </c>
      <c r="G7823" s="358">
        <v>0</v>
      </c>
      <c r="H7823" s="327">
        <v>0</v>
      </c>
      <c r="I7823" s="332">
        <v>2.095202432217971E-4</v>
      </c>
      <c r="J7823" s="358">
        <v>0</v>
      </c>
      <c r="K7823" s="327">
        <v>2.4068389884144843E-4</v>
      </c>
      <c r="L7823" s="336">
        <v>1.9032402077116473E-4</v>
      </c>
      <c r="M7823" s="210">
        <v>1.1415525114155251E-4</v>
      </c>
      <c r="N7823" s="325">
        <v>7.1592156412945071E-2</v>
      </c>
      <c r="O7823" s="358">
        <v>0.21837954426181458</v>
      </c>
      <c r="P7823" s="327">
        <v>8.4603357638924459E-2</v>
      </c>
      <c r="Q7823" s="332">
        <v>0.52767462422634837</v>
      </c>
      <c r="R7823" s="358">
        <v>0.10948097599393387</v>
      </c>
      <c r="S7823" s="327">
        <v>0.26449206050666818</v>
      </c>
      <c r="T7823" s="358">
        <v>1.3598362901825275E-2</v>
      </c>
      <c r="U7823" s="358">
        <v>0.19978338478908697</v>
      </c>
      <c r="V7823" s="361">
        <v>3.129711981518405E-2</v>
      </c>
    </row>
    <row r="7824" spans="1:22" hidden="1" outlineLevel="1">
      <c r="A7824" s="65">
        <v>7815</v>
      </c>
      <c r="B7824" s="117">
        <v>1</v>
      </c>
      <c r="C7824" s="325">
        <v>8.496595545920108E-5</v>
      </c>
      <c r="D7824" s="358">
        <v>1.117132770840976E-4</v>
      </c>
      <c r="E7824" s="327">
        <v>9.6814727991413258E-5</v>
      </c>
      <c r="F7824" s="332">
        <v>0</v>
      </c>
      <c r="G7824" s="358">
        <v>0</v>
      </c>
      <c r="H7824" s="327">
        <v>0</v>
      </c>
      <c r="I7824" s="332">
        <v>1.7385722309893803E-4</v>
      </c>
      <c r="J7824" s="358">
        <v>0</v>
      </c>
      <c r="K7824" s="327">
        <v>2.7039796042681243E-4</v>
      </c>
      <c r="L7824" s="336">
        <v>2.1382081345896285E-4</v>
      </c>
      <c r="M7824" s="210">
        <v>1.1415525114155251E-4</v>
      </c>
      <c r="N7824" s="325">
        <v>3.5230876971633497E-2</v>
      </c>
      <c r="O7824" s="358">
        <v>0.12165801402001503</v>
      </c>
      <c r="P7824" s="327">
        <v>2.6309257197396234E-2</v>
      </c>
      <c r="Q7824" s="332">
        <v>0.59363395225464199</v>
      </c>
      <c r="R7824" s="358">
        <v>9.30867103248086E-2</v>
      </c>
      <c r="S7824" s="327">
        <v>0.30108664218352554</v>
      </c>
      <c r="T7824" s="358">
        <v>1.3493760110272774E-2</v>
      </c>
      <c r="U7824" s="358">
        <v>0.19017841436653474</v>
      </c>
      <c r="V7824" s="361">
        <v>0</v>
      </c>
    </row>
    <row r="7825" spans="1:22" hidden="1" outlineLevel="1">
      <c r="A7825" s="65">
        <v>7816</v>
      </c>
      <c r="B7825" s="117">
        <v>1</v>
      </c>
      <c r="C7825" s="325">
        <v>7.9959501852990979E-5</v>
      </c>
      <c r="D7825" s="358">
        <v>8.3580817644367492E-5</v>
      </c>
      <c r="E7825" s="327">
        <v>9.1612703882535228E-5</v>
      </c>
      <c r="F7825" s="332">
        <v>0</v>
      </c>
      <c r="G7825" s="358">
        <v>0</v>
      </c>
      <c r="H7825" s="327">
        <v>0</v>
      </c>
      <c r="I7825" s="332">
        <v>1.6048359055286583E-4</v>
      </c>
      <c r="J7825" s="358">
        <v>0</v>
      </c>
      <c r="K7825" s="327">
        <v>2.9416920969510367E-4</v>
      </c>
      <c r="L7825" s="336">
        <v>2.2321953053408208E-4</v>
      </c>
      <c r="M7825" s="210">
        <v>1.1415525114155251E-4</v>
      </c>
      <c r="N7825" s="325">
        <v>3.2028069974212275E-3</v>
      </c>
      <c r="O7825" s="358">
        <v>1.3791808036743012E-2</v>
      </c>
      <c r="P7825" s="327">
        <v>1.9485629323576568E-3</v>
      </c>
      <c r="Q7825" s="332">
        <v>0.65959328028293551</v>
      </c>
      <c r="R7825" s="358">
        <v>7.5882737471902675E-2</v>
      </c>
      <c r="S7825" s="327">
        <v>0.28783629804554461</v>
      </c>
      <c r="T7825" s="358">
        <v>1.4121376859587786E-2</v>
      </c>
      <c r="U7825" s="358">
        <v>0.19650639488021621</v>
      </c>
      <c r="V7825" s="361">
        <v>0</v>
      </c>
    </row>
    <row r="7826" spans="1:22" hidden="1" outlineLevel="1">
      <c r="A7826" s="65">
        <v>7817</v>
      </c>
      <c r="B7826" s="117">
        <v>1</v>
      </c>
      <c r="C7826" s="325">
        <v>8.1840828364188538E-5</v>
      </c>
      <c r="D7826" s="358">
        <v>8.989944191383002E-5</v>
      </c>
      <c r="E7826" s="327">
        <v>9.5763945066677298E-5</v>
      </c>
      <c r="F7826" s="332">
        <v>0</v>
      </c>
      <c r="G7826" s="358">
        <v>0</v>
      </c>
      <c r="H7826" s="327">
        <v>0</v>
      </c>
      <c r="I7826" s="332">
        <v>1.4933889676447238E-4</v>
      </c>
      <c r="J7826" s="358">
        <v>0</v>
      </c>
      <c r="K7826" s="327">
        <v>2.9714061585364005E-4</v>
      </c>
      <c r="L7826" s="336">
        <v>2.2321953053408208E-4</v>
      </c>
      <c r="M7826" s="210">
        <v>1.1415525114155251E-4</v>
      </c>
      <c r="N7826" s="325">
        <v>0</v>
      </c>
      <c r="O7826" s="358">
        <v>0</v>
      </c>
      <c r="P7826" s="327">
        <v>0</v>
      </c>
      <c r="Q7826" s="332">
        <v>0.72555260831122903</v>
      </c>
      <c r="R7826" s="358">
        <v>6.8908513739941515E-2</v>
      </c>
      <c r="S7826" s="327">
        <v>0.33833108055208894</v>
      </c>
      <c r="T7826" s="358">
        <v>1.7991680147030363E-2</v>
      </c>
      <c r="U7826" s="358">
        <v>0.22972829257704402</v>
      </c>
      <c r="V7826" s="361">
        <v>0</v>
      </c>
    </row>
    <row r="7827" spans="1:22" hidden="1" outlineLevel="1">
      <c r="A7827" s="65">
        <v>7818</v>
      </c>
      <c r="B7827" s="117">
        <v>1</v>
      </c>
      <c r="C7827" s="325">
        <v>8.6422264685476926E-5</v>
      </c>
      <c r="D7827" s="358">
        <v>9.4157222575406321E-5</v>
      </c>
      <c r="E7827" s="327">
        <v>9.9564925275907377E-5</v>
      </c>
      <c r="F7827" s="332">
        <v>0</v>
      </c>
      <c r="G7827" s="358">
        <v>0</v>
      </c>
      <c r="H7827" s="327">
        <v>0</v>
      </c>
      <c r="I7827" s="332">
        <v>1.6717040682590195E-4</v>
      </c>
      <c r="J7827" s="358">
        <v>0</v>
      </c>
      <c r="K7827" s="327">
        <v>3.0902624048778567E-4</v>
      </c>
      <c r="L7827" s="336">
        <v>1.644775488145868E-4</v>
      </c>
      <c r="M7827" s="210">
        <v>1.1415525114155251E-4</v>
      </c>
      <c r="N7827" s="325">
        <v>0</v>
      </c>
      <c r="O7827" s="358">
        <v>0</v>
      </c>
      <c r="P7827" s="327">
        <v>0</v>
      </c>
      <c r="Q7827" s="332">
        <v>0.62661361626878875</v>
      </c>
      <c r="R7827" s="358">
        <v>7.1102447791243154E-2</v>
      </c>
      <c r="S7827" s="327">
        <v>0.3475303638858363</v>
      </c>
      <c r="T7827" s="358">
        <v>2.8974973260043089E-2</v>
      </c>
      <c r="U7827" s="358">
        <v>0.29447709319024923</v>
      </c>
      <c r="V7827" s="361">
        <v>0</v>
      </c>
    </row>
    <row r="7828" spans="1:22" hidden="1" outlineLevel="1">
      <c r="A7828" s="65">
        <v>7819</v>
      </c>
      <c r="B7828" s="117">
        <v>1</v>
      </c>
      <c r="C7828" s="325">
        <v>1.0149162753762742E-4</v>
      </c>
      <c r="D7828" s="358">
        <v>1.0833038285983151E-4</v>
      </c>
      <c r="E7828" s="327">
        <v>1.1212242985793714E-4</v>
      </c>
      <c r="F7828" s="332">
        <v>0</v>
      </c>
      <c r="G7828" s="358">
        <v>0</v>
      </c>
      <c r="H7828" s="327">
        <v>0</v>
      </c>
      <c r="I7828" s="332">
        <v>2.095202432217971E-4</v>
      </c>
      <c r="J7828" s="358">
        <v>1.467468444290256E-4</v>
      </c>
      <c r="K7828" s="327">
        <v>3.0011202201217643E-4</v>
      </c>
      <c r="L7828" s="336">
        <v>1.1748396343899057E-4</v>
      </c>
      <c r="M7828" s="210">
        <v>1.1415525114155251E-4</v>
      </c>
      <c r="N7828" s="325">
        <v>0</v>
      </c>
      <c r="O7828" s="358">
        <v>0</v>
      </c>
      <c r="P7828" s="327">
        <v>0</v>
      </c>
      <c r="Q7828" s="332">
        <v>0.59363395225464199</v>
      </c>
      <c r="R7828" s="358">
        <v>6.4809613866261578E-2</v>
      </c>
      <c r="S7828" s="327">
        <v>0.37873196965773787</v>
      </c>
      <c r="T7828" s="358">
        <v>9.1213634233781857E-2</v>
      </c>
      <c r="U7828" s="358">
        <v>0.43493566066357225</v>
      </c>
      <c r="V7828" s="361">
        <v>0</v>
      </c>
    </row>
    <row r="7829" spans="1:22" hidden="1" outlineLevel="1">
      <c r="A7829" s="65">
        <v>7820</v>
      </c>
      <c r="B7829" s="117">
        <v>1</v>
      </c>
      <c r="C7829" s="325">
        <v>1.0461050437844994E-4</v>
      </c>
      <c r="D7829" s="358">
        <v>1.1089671640927475E-4</v>
      </c>
      <c r="E7829" s="327">
        <v>1.1671474041789429E-4</v>
      </c>
      <c r="F7829" s="332">
        <v>0</v>
      </c>
      <c r="G7829" s="358">
        <v>0</v>
      </c>
      <c r="H7829" s="327">
        <v>0</v>
      </c>
      <c r="I7829" s="332">
        <v>2.1397812073715446E-4</v>
      </c>
      <c r="J7829" s="358">
        <v>1.8620818074607443E-4</v>
      </c>
      <c r="K7829" s="327">
        <v>3.179404589633948E-4</v>
      </c>
      <c r="L7829" s="336">
        <v>8.811297257924293E-5</v>
      </c>
      <c r="M7829" s="210">
        <v>1.1415525114155251E-4</v>
      </c>
      <c r="N7829" s="325">
        <v>0</v>
      </c>
      <c r="O7829" s="358">
        <v>0</v>
      </c>
      <c r="P7829" s="327">
        <v>0</v>
      </c>
      <c r="Q7829" s="332">
        <v>0.56065428824049512</v>
      </c>
      <c r="R7829" s="358">
        <v>6.3897296492661529E-2</v>
      </c>
      <c r="S7829" s="327">
        <v>0.37159197533579597</v>
      </c>
      <c r="T7829" s="358">
        <v>0.1178873460796699</v>
      </c>
      <c r="U7829" s="358">
        <v>0.48985349155016522</v>
      </c>
      <c r="V7829" s="361">
        <v>0</v>
      </c>
    </row>
    <row r="7830" spans="1:22" hidden="1" outlineLevel="1">
      <c r="A7830" s="65">
        <v>7821</v>
      </c>
      <c r="B7830" s="117">
        <v>1</v>
      </c>
      <c r="C7830" s="325">
        <v>1.0605431309634574E-4</v>
      </c>
      <c r="D7830" s="358">
        <v>1.133269565129142E-4</v>
      </c>
      <c r="E7830" s="327">
        <v>1.202303227957146E-4</v>
      </c>
      <c r="F7830" s="332">
        <v>0</v>
      </c>
      <c r="G7830" s="358">
        <v>0</v>
      </c>
      <c r="H7830" s="327">
        <v>0</v>
      </c>
      <c r="I7830" s="332">
        <v>2.1620705949483316E-4</v>
      </c>
      <c r="J7830" s="358">
        <v>2.3759012907556518E-4</v>
      </c>
      <c r="K7830" s="327">
        <v>3.2388327128046767E-4</v>
      </c>
      <c r="L7830" s="336">
        <v>5.8741981719495287E-5</v>
      </c>
      <c r="M7830" s="210">
        <v>1.1415525114155251E-4</v>
      </c>
      <c r="N7830" s="325">
        <v>0</v>
      </c>
      <c r="O7830" s="358">
        <v>0</v>
      </c>
      <c r="P7830" s="327">
        <v>0</v>
      </c>
      <c r="Q7830" s="332">
        <v>0.56065428824049512</v>
      </c>
      <c r="R7830" s="358">
        <v>7.1392187739551999E-2</v>
      </c>
      <c r="S7830" s="327">
        <v>0.34773291554396824</v>
      </c>
      <c r="T7830" s="358">
        <v>0.1387033015986178</v>
      </c>
      <c r="U7830" s="358">
        <v>0.49267848285091587</v>
      </c>
      <c r="V7830" s="361">
        <v>0</v>
      </c>
    </row>
    <row r="7831" spans="1:22" hidden="1" outlineLevel="1">
      <c r="A7831" s="65">
        <v>7822</v>
      </c>
      <c r="B7831" s="117">
        <v>1</v>
      </c>
      <c r="C7831" s="325">
        <v>1.0177288897617855E-4</v>
      </c>
      <c r="D7831" s="358">
        <v>1.1468789097095227E-4</v>
      </c>
      <c r="E7831" s="327">
        <v>1.1655906887348896E-4</v>
      </c>
      <c r="F7831" s="332">
        <v>0</v>
      </c>
      <c r="G7831" s="358">
        <v>0</v>
      </c>
      <c r="H7831" s="327">
        <v>0</v>
      </c>
      <c r="I7831" s="332">
        <v>2.1843599825251188E-4</v>
      </c>
      <c r="J7831" s="358">
        <v>3.0007057824422599E-4</v>
      </c>
      <c r="K7831" s="327">
        <v>3.3576889591461329E-4</v>
      </c>
      <c r="L7831" s="336">
        <v>3.7594868300476983E-5</v>
      </c>
      <c r="M7831" s="210">
        <v>1.1415525114155251E-4</v>
      </c>
      <c r="N7831" s="325">
        <v>0</v>
      </c>
      <c r="O7831" s="358">
        <v>0</v>
      </c>
      <c r="P7831" s="327">
        <v>0</v>
      </c>
      <c r="Q7831" s="332">
        <v>0.59363395225464199</v>
      </c>
      <c r="R7831" s="358">
        <v>8.0065944947772374E-2</v>
      </c>
      <c r="S7831" s="327">
        <v>0.34574114375154008</v>
      </c>
      <c r="T7831" s="358">
        <v>0.10000026872419203</v>
      </c>
      <c r="U7831" s="358">
        <v>0.43527465961966239</v>
      </c>
      <c r="V7831" s="361">
        <v>0</v>
      </c>
    </row>
    <row r="7832" spans="1:22" hidden="1" outlineLevel="1">
      <c r="A7832" s="65">
        <v>7823</v>
      </c>
      <c r="B7832" s="117">
        <v>1</v>
      </c>
      <c r="C7832" s="325">
        <v>9.5341377414642732E-5</v>
      </c>
      <c r="D7832" s="358">
        <v>1.0702777416428077E-4</v>
      </c>
      <c r="E7832" s="327">
        <v>1.0986519246405989E-4</v>
      </c>
      <c r="F7832" s="332">
        <v>0</v>
      </c>
      <c r="G7832" s="358">
        <v>0</v>
      </c>
      <c r="H7832" s="327">
        <v>0</v>
      </c>
      <c r="I7832" s="332">
        <v>2.1843599825251188E-4</v>
      </c>
      <c r="J7832" s="358">
        <v>2.9842635589768227E-4</v>
      </c>
      <c r="K7832" s="327">
        <v>3.327974897560768E-4</v>
      </c>
      <c r="L7832" s="336">
        <v>2.3496792687798115E-5</v>
      </c>
      <c r="M7832" s="210">
        <v>1.1415525114155251E-4</v>
      </c>
      <c r="N7832" s="325">
        <v>0</v>
      </c>
      <c r="O7832" s="358">
        <v>0</v>
      </c>
      <c r="P7832" s="327">
        <v>0</v>
      </c>
      <c r="Q7832" s="332">
        <v>0.59363395225464199</v>
      </c>
      <c r="R7832" s="358">
        <v>9.3769498337399559E-2</v>
      </c>
      <c r="S7832" s="327">
        <v>0.36194538696847467</v>
      </c>
      <c r="T7832" s="358">
        <v>4.6548242240863444E-2</v>
      </c>
      <c r="U7832" s="358">
        <v>0.30882804899806265</v>
      </c>
      <c r="V7832" s="361">
        <v>0</v>
      </c>
    </row>
    <row r="7833" spans="1:22" hidden="1" outlineLevel="1">
      <c r="A7833" s="65">
        <v>7824</v>
      </c>
      <c r="B7833" s="117">
        <v>1</v>
      </c>
      <c r="C7833" s="325">
        <v>8.7159794679899885E-5</v>
      </c>
      <c r="D7833" s="358">
        <v>1.0068970797398912E-4</v>
      </c>
      <c r="E7833" s="327">
        <v>1.0123839437826465E-4</v>
      </c>
      <c r="F7833" s="332">
        <v>0</v>
      </c>
      <c r="G7833" s="358">
        <v>0</v>
      </c>
      <c r="H7833" s="327">
        <v>0</v>
      </c>
      <c r="I7833" s="332">
        <v>2.2289387576786924E-4</v>
      </c>
      <c r="J7833" s="358">
        <v>2.8239518801888113E-4</v>
      </c>
      <c r="K7833" s="327">
        <v>3.327974897560768E-4</v>
      </c>
      <c r="L7833" s="336">
        <v>9.3987170751192458E-6</v>
      </c>
      <c r="M7833" s="210">
        <v>1.1415525114155251E-4</v>
      </c>
      <c r="N7833" s="325">
        <v>0</v>
      </c>
      <c r="O7833" s="358">
        <v>0</v>
      </c>
      <c r="P7833" s="327">
        <v>0</v>
      </c>
      <c r="Q7833" s="332">
        <v>0.62661361626878875</v>
      </c>
      <c r="R7833" s="358">
        <v>8.4660851096121148E-2</v>
      </c>
      <c r="S7833" s="327">
        <v>0.33293810464713319</v>
      </c>
      <c r="T7833" s="358">
        <v>3.2740673755933161E-2</v>
      </c>
      <c r="U7833" s="358">
        <v>0.24690423968560807</v>
      </c>
      <c r="V7833" s="361">
        <v>0</v>
      </c>
    </row>
    <row r="7834" spans="1:22" hidden="1" outlineLevel="1">
      <c r="A7834" s="65">
        <v>7825</v>
      </c>
      <c r="B7834" s="117">
        <v>1</v>
      </c>
      <c r="C7834" s="325">
        <v>7.997200236137104E-5</v>
      </c>
      <c r="D7834" s="358">
        <v>8.9277300447298326E-5</v>
      </c>
      <c r="E7834" s="327">
        <v>9.015976946808551E-5</v>
      </c>
      <c r="F7834" s="332">
        <v>0</v>
      </c>
      <c r="G7834" s="358">
        <v>0</v>
      </c>
      <c r="H7834" s="327">
        <v>0</v>
      </c>
      <c r="I7834" s="332">
        <v>2.2512281452554794E-4</v>
      </c>
      <c r="J7834" s="358">
        <v>2.934936888580512E-4</v>
      </c>
      <c r="K7834" s="327">
        <v>3.2388327128046767E-4</v>
      </c>
      <c r="L7834" s="336">
        <v>5.8741981719495289E-6</v>
      </c>
      <c r="M7834" s="210">
        <v>1.1415525114155251E-4</v>
      </c>
      <c r="N7834" s="325">
        <v>0</v>
      </c>
      <c r="O7834" s="358">
        <v>0</v>
      </c>
      <c r="P7834" s="327">
        <v>0</v>
      </c>
      <c r="Q7834" s="332">
        <v>0.59363395225464199</v>
      </c>
      <c r="R7834" s="358">
        <v>8.3278439775545179E-2</v>
      </c>
      <c r="S7834" s="327">
        <v>0.30180401609460883</v>
      </c>
      <c r="T7834" s="358">
        <v>1.2761540569405261E-2</v>
      </c>
      <c r="U7834" s="358">
        <v>0.20814535903930895</v>
      </c>
      <c r="V7834" s="361">
        <v>0</v>
      </c>
    </row>
    <row r="7835" spans="1:22" hidden="1" outlineLevel="1">
      <c r="A7835" s="65">
        <v>7826</v>
      </c>
      <c r="B7835" s="117">
        <v>1</v>
      </c>
      <c r="C7835" s="325">
        <v>7.5721829512153969E-5</v>
      </c>
      <c r="D7835" s="358">
        <v>8.5913848143861352E-5</v>
      </c>
      <c r="E7835" s="327">
        <v>7.8769801469095712E-5</v>
      </c>
      <c r="F7835" s="332">
        <v>0</v>
      </c>
      <c r="G7835" s="358">
        <v>0</v>
      </c>
      <c r="H7835" s="327">
        <v>0</v>
      </c>
      <c r="I7835" s="332">
        <v>2.2735175328322661E-4</v>
      </c>
      <c r="J7835" s="358">
        <v>2.8897207740505591E-4</v>
      </c>
      <c r="K7835" s="327">
        <v>3.4468311439022243E-4</v>
      </c>
      <c r="L7835" s="336">
        <v>2.3496792687798115E-6</v>
      </c>
      <c r="M7835" s="210">
        <v>1.1415525114155251E-4</v>
      </c>
      <c r="N7835" s="325">
        <v>0</v>
      </c>
      <c r="O7835" s="358">
        <v>0</v>
      </c>
      <c r="P7835" s="327">
        <v>0</v>
      </c>
      <c r="Q7835" s="332">
        <v>0.59363395225464199</v>
      </c>
      <c r="R7835" s="358">
        <v>7.7134458234988754E-2</v>
      </c>
      <c r="S7835" s="327">
        <v>0.30431061013998839</v>
      </c>
      <c r="T7835" s="358">
        <v>8.7866344904101775E-3</v>
      </c>
      <c r="U7835" s="358">
        <v>0.17368046517015084</v>
      </c>
      <c r="V7835" s="361">
        <v>0</v>
      </c>
    </row>
    <row r="7836" spans="1:22" hidden="1" outlineLevel="1">
      <c r="A7836" s="65">
        <v>7827</v>
      </c>
      <c r="B7836" s="117">
        <v>1</v>
      </c>
      <c r="C7836" s="325">
        <v>7.170916632215787E-5</v>
      </c>
      <c r="D7836" s="358">
        <v>8.0508994153367236E-5</v>
      </c>
      <c r="E7836" s="327">
        <v>7.3191571127904814E-5</v>
      </c>
      <c r="F7836" s="332">
        <v>0</v>
      </c>
      <c r="G7836" s="358">
        <v>0</v>
      </c>
      <c r="H7836" s="327">
        <v>0</v>
      </c>
      <c r="I7836" s="332">
        <v>2.2958069204090536E-4</v>
      </c>
      <c r="J7836" s="358">
        <v>3.0952485673685224E-4</v>
      </c>
      <c r="K7836" s="327">
        <v>3.5359733286583167E-4</v>
      </c>
      <c r="L7836" s="336">
        <v>1.1748396343899057E-6</v>
      </c>
      <c r="M7836" s="210">
        <v>1.1415525114155251E-4</v>
      </c>
      <c r="N7836" s="325">
        <v>0</v>
      </c>
      <c r="O7836" s="358">
        <v>0</v>
      </c>
      <c r="P7836" s="327">
        <v>0</v>
      </c>
      <c r="Q7836" s="332">
        <v>0.59363395225464199</v>
      </c>
      <c r="R7836" s="358">
        <v>6.938154062051155E-2</v>
      </c>
      <c r="S7836" s="327">
        <v>0.33029647616299901</v>
      </c>
      <c r="T7836" s="358">
        <v>6.5899758678076336E-3</v>
      </c>
      <c r="U7836" s="358">
        <v>0.16136350309887793</v>
      </c>
      <c r="V7836" s="361">
        <v>0</v>
      </c>
    </row>
    <row r="7837" spans="1:22" hidden="1" outlineLevel="1">
      <c r="A7837" s="65">
        <v>7828</v>
      </c>
      <c r="B7837" s="117">
        <v>1</v>
      </c>
      <c r="C7837" s="325">
        <v>7.0615371838903473E-5</v>
      </c>
      <c r="D7837" s="358">
        <v>7.7806567158120185E-5</v>
      </c>
      <c r="E7837" s="327">
        <v>7.0117058125899594E-5</v>
      </c>
      <c r="F7837" s="332">
        <v>0</v>
      </c>
      <c r="G7837" s="358">
        <v>0</v>
      </c>
      <c r="H7837" s="327">
        <v>0</v>
      </c>
      <c r="I7837" s="332">
        <v>2.3180963079858402E-4</v>
      </c>
      <c r="J7837" s="358">
        <v>3.2391180226910973E-4</v>
      </c>
      <c r="K7837" s="327">
        <v>3.7439717597558643E-4</v>
      </c>
      <c r="L7837" s="336">
        <v>1.409807561267887E-5</v>
      </c>
      <c r="M7837" s="210">
        <v>1.1415525114155251E-4</v>
      </c>
      <c r="N7837" s="325">
        <v>0</v>
      </c>
      <c r="O7837" s="358">
        <v>0</v>
      </c>
      <c r="P7837" s="327">
        <v>0</v>
      </c>
      <c r="Q7837" s="332">
        <v>0.56065428824049512</v>
      </c>
      <c r="R7837" s="358">
        <v>6.8367101604211541E-2</v>
      </c>
      <c r="S7837" s="327">
        <v>0.35950631014247242</v>
      </c>
      <c r="T7837" s="358">
        <v>4.3933172452050888E-3</v>
      </c>
      <c r="U7837" s="358">
        <v>0.14802954415933481</v>
      </c>
      <c r="V7837" s="361">
        <v>0</v>
      </c>
    </row>
    <row r="7838" spans="1:22" hidden="1" outlineLevel="1">
      <c r="A7838" s="65">
        <v>7829</v>
      </c>
      <c r="B7838" s="117">
        <v>1</v>
      </c>
      <c r="C7838" s="325">
        <v>7.0584120567953354E-5</v>
      </c>
      <c r="D7838" s="358">
        <v>7.7301077216563192E-5</v>
      </c>
      <c r="E7838" s="327">
        <v>6.9546262463080066E-5</v>
      </c>
      <c r="F7838" s="332">
        <v>0</v>
      </c>
      <c r="G7838" s="358">
        <v>0</v>
      </c>
      <c r="H7838" s="327">
        <v>0</v>
      </c>
      <c r="I7838" s="332">
        <v>2.3403856955626272E-4</v>
      </c>
      <c r="J7838" s="358">
        <v>3.2185652433593006E-4</v>
      </c>
      <c r="K7838" s="327">
        <v>3.7142576981705005E-4</v>
      </c>
      <c r="L7838" s="336">
        <v>3.7594868300476983E-5</v>
      </c>
      <c r="M7838" s="210">
        <v>1.1415525114155251E-4</v>
      </c>
      <c r="N7838" s="325">
        <v>0</v>
      </c>
      <c r="O7838" s="358">
        <v>0</v>
      </c>
      <c r="P7838" s="327">
        <v>0</v>
      </c>
      <c r="Q7838" s="332">
        <v>0.56065428824049512</v>
      </c>
      <c r="R7838" s="358">
        <v>7.8637710893085896E-2</v>
      </c>
      <c r="S7838" s="327">
        <v>0.37275665428045335</v>
      </c>
      <c r="T7838" s="358">
        <v>6.0669619100451226E-3</v>
      </c>
      <c r="U7838" s="358">
        <v>0.15367952676083615</v>
      </c>
      <c r="V7838" s="361">
        <v>0</v>
      </c>
    </row>
    <row r="7839" spans="1:22" hidden="1" outlineLevel="1">
      <c r="A7839" s="65">
        <v>7830</v>
      </c>
      <c r="B7839" s="117">
        <v>1</v>
      </c>
      <c r="C7839" s="325">
        <v>7.2690456229991798E-5</v>
      </c>
      <c r="D7839" s="358">
        <v>7.7592706028999924E-5</v>
      </c>
      <c r="E7839" s="327">
        <v>7.0584072759115573E-5</v>
      </c>
      <c r="F7839" s="332">
        <v>0</v>
      </c>
      <c r="G7839" s="358">
        <v>0</v>
      </c>
      <c r="H7839" s="327">
        <v>0</v>
      </c>
      <c r="I7839" s="332">
        <v>2.3849644707162008E-4</v>
      </c>
      <c r="J7839" s="358">
        <v>3.2144546874929411E-4</v>
      </c>
      <c r="K7839" s="327">
        <v>3.7439717597558643E-4</v>
      </c>
      <c r="L7839" s="336">
        <v>9.3987170751192462E-5</v>
      </c>
      <c r="M7839" s="210">
        <v>1.1415525114155251E-4</v>
      </c>
      <c r="N7839" s="325">
        <v>0</v>
      </c>
      <c r="O7839" s="358">
        <v>0</v>
      </c>
      <c r="P7839" s="327">
        <v>0</v>
      </c>
      <c r="Q7839" s="332">
        <v>0.49469496021220166</v>
      </c>
      <c r="R7839" s="358">
        <v>9.9883932218049892E-2</v>
      </c>
      <c r="S7839" s="327">
        <v>0.3860745156378117</v>
      </c>
      <c r="T7839" s="358">
        <v>7.6360037833326554E-3</v>
      </c>
      <c r="U7839" s="358">
        <v>0.16000750727451762</v>
      </c>
      <c r="V7839" s="361">
        <v>0</v>
      </c>
    </row>
    <row r="7840" spans="1:22" hidden="1" outlineLevel="1">
      <c r="A7840" s="65">
        <v>7831</v>
      </c>
      <c r="B7840" s="117">
        <v>1</v>
      </c>
      <c r="C7840" s="325">
        <v>8.157206743401746E-5</v>
      </c>
      <c r="D7840" s="358">
        <v>8.2025463978038256E-5</v>
      </c>
      <c r="E7840" s="327">
        <v>7.6292029387310924E-5</v>
      </c>
      <c r="F7840" s="332">
        <v>0</v>
      </c>
      <c r="G7840" s="358">
        <v>0</v>
      </c>
      <c r="H7840" s="327">
        <v>0</v>
      </c>
      <c r="I7840" s="332">
        <v>2.429543245869775E-4</v>
      </c>
      <c r="J7840" s="358">
        <v>3.2308969109583782E-4</v>
      </c>
      <c r="K7840" s="327">
        <v>3.6548295749997729E-4</v>
      </c>
      <c r="L7840" s="336">
        <v>1.8210014333043539E-4</v>
      </c>
      <c r="M7840" s="210">
        <v>1.1415525114155251E-4</v>
      </c>
      <c r="N7840" s="325">
        <v>2.4492053509691733E-3</v>
      </c>
      <c r="O7840" s="358">
        <v>3.4670484198346251E-2</v>
      </c>
      <c r="P7840" s="327">
        <v>8.807553010318124E-3</v>
      </c>
      <c r="Q7840" s="332">
        <v>0.49469496021220166</v>
      </c>
      <c r="R7840" s="358">
        <v>0.10605739021272659</v>
      </c>
      <c r="S7840" s="327">
        <v>0.41109825437429681</v>
      </c>
      <c r="T7840" s="358">
        <v>9.5188540312776942E-3</v>
      </c>
      <c r="U7840" s="358">
        <v>0.16192850135902806</v>
      </c>
      <c r="V7840" s="361">
        <v>0</v>
      </c>
    </row>
    <row r="7841" spans="1:22" hidden="1" outlineLevel="1">
      <c r="A7841" s="65">
        <v>7832</v>
      </c>
      <c r="B7841" s="117">
        <v>1</v>
      </c>
      <c r="C7841" s="325">
        <v>1.0733561520530087E-4</v>
      </c>
      <c r="D7841" s="358">
        <v>9.4546060991988626E-5</v>
      </c>
      <c r="E7841" s="327">
        <v>9.4168311736522687E-5</v>
      </c>
      <c r="F7841" s="332">
        <v>0</v>
      </c>
      <c r="G7841" s="358">
        <v>0</v>
      </c>
      <c r="H7841" s="327">
        <v>0</v>
      </c>
      <c r="I7841" s="332">
        <v>2.4741220210233484E-4</v>
      </c>
      <c r="J7841" s="358">
        <v>2.8773891064514821E-4</v>
      </c>
      <c r="K7841" s="327">
        <v>3.4171170823168605E-4</v>
      </c>
      <c r="L7841" s="336">
        <v>1.5860335064263727E-4</v>
      </c>
      <c r="M7841" s="210">
        <v>1.1415525114155251E-4</v>
      </c>
      <c r="N7841" s="325">
        <v>7.1215355589719059E-2</v>
      </c>
      <c r="O7841" s="358">
        <v>9.2215652866986464E-2</v>
      </c>
      <c r="P7841" s="327">
        <v>8.3129740753437611E-2</v>
      </c>
      <c r="Q7841" s="332">
        <v>0.42873563218390809</v>
      </c>
      <c r="R7841" s="358">
        <v>0.11152228368706434</v>
      </c>
      <c r="S7841" s="327">
        <v>0.41779094366266462</v>
      </c>
      <c r="T7841" s="358">
        <v>2.740593138675556E-2</v>
      </c>
      <c r="U7841" s="358">
        <v>0.17548845960263126</v>
      </c>
      <c r="V7841" s="361">
        <v>0</v>
      </c>
    </row>
    <row r="7842" spans="1:22" hidden="1" outlineLevel="1">
      <c r="A7842" s="65">
        <v>7833</v>
      </c>
      <c r="B7842" s="117">
        <v>1</v>
      </c>
      <c r="C7842" s="325">
        <v>1.3425546000173894E-4</v>
      </c>
      <c r="D7842" s="358">
        <v>1.0708609992676811E-4</v>
      </c>
      <c r="E7842" s="327">
        <v>1.1392562524729885E-4</v>
      </c>
      <c r="F7842" s="332">
        <v>0</v>
      </c>
      <c r="G7842" s="358">
        <v>0</v>
      </c>
      <c r="H7842" s="327">
        <v>0</v>
      </c>
      <c r="I7842" s="332">
        <v>2.5187007961769228E-4</v>
      </c>
      <c r="J7842" s="358">
        <v>2.3347957320920594E-4</v>
      </c>
      <c r="K7842" s="327">
        <v>3.0011202201217643E-4</v>
      </c>
      <c r="L7842" s="336">
        <v>1.4685495429873823E-4</v>
      </c>
      <c r="M7842" s="210">
        <v>1.1415525114155251E-4</v>
      </c>
      <c r="N7842" s="325">
        <v>0.19895083466334212</v>
      </c>
      <c r="O7842" s="358">
        <v>0.22543345524136543</v>
      </c>
      <c r="P7842" s="327">
        <v>0.20180916728695281</v>
      </c>
      <c r="Q7842" s="332">
        <v>0.39575596816976127</v>
      </c>
      <c r="R7842" s="358">
        <v>0.12199098957518802</v>
      </c>
      <c r="S7842" s="327">
        <v>0.37237686646625667</v>
      </c>
      <c r="T7842" s="358">
        <v>0.14361963280158543</v>
      </c>
      <c r="U7842" s="358">
        <v>0.31719002324828455</v>
      </c>
      <c r="V7842" s="361">
        <v>0</v>
      </c>
    </row>
    <row r="7843" spans="1:22" hidden="1" outlineLevel="1">
      <c r="A7843" s="65">
        <v>7834</v>
      </c>
      <c r="B7843" s="117">
        <v>1</v>
      </c>
      <c r="C7843" s="325">
        <v>1.546687901863609E-4</v>
      </c>
      <c r="D7843" s="358">
        <v>1.147267748126105E-4</v>
      </c>
      <c r="E7843" s="327">
        <v>1.2768958429846988E-4</v>
      </c>
      <c r="F7843" s="332">
        <v>0</v>
      </c>
      <c r="G7843" s="358">
        <v>0</v>
      </c>
      <c r="H7843" s="327">
        <v>0</v>
      </c>
      <c r="I7843" s="332">
        <v>2.5409901837537098E-4</v>
      </c>
      <c r="J7843" s="358">
        <v>1.6524434582764223E-4</v>
      </c>
      <c r="K7843" s="327">
        <v>3.0011202201217643E-4</v>
      </c>
      <c r="L7843" s="336">
        <v>1.644775488145868E-4</v>
      </c>
      <c r="M7843" s="210">
        <v>1.1415525114155251E-4</v>
      </c>
      <c r="N7843" s="325">
        <v>0.41203170019766017</v>
      </c>
      <c r="O7843" s="358">
        <v>0.27276695688000668</v>
      </c>
      <c r="P7843" s="327">
        <v>0.28126919279356033</v>
      </c>
      <c r="Q7843" s="332">
        <v>0.42873563218390809</v>
      </c>
      <c r="R7843" s="358">
        <v>0.11721405205447567</v>
      </c>
      <c r="S7843" s="327">
        <v>0.32040513442023549</v>
      </c>
      <c r="T7843" s="358">
        <v>0.18661138012966377</v>
      </c>
      <c r="U7843" s="358">
        <v>0.41210973095350695</v>
      </c>
      <c r="V7843" s="361">
        <v>0</v>
      </c>
    </row>
    <row r="7844" spans="1:22" hidden="1" outlineLevel="1">
      <c r="A7844" s="65">
        <v>7835</v>
      </c>
      <c r="B7844" s="117">
        <v>1</v>
      </c>
      <c r="C7844" s="325">
        <v>1.6077528853001541E-4</v>
      </c>
      <c r="D7844" s="358">
        <v>1.1511561322919282E-4</v>
      </c>
      <c r="E7844" s="327">
        <v>1.3674447913137976E-4</v>
      </c>
      <c r="F7844" s="332">
        <v>0</v>
      </c>
      <c r="G7844" s="358">
        <v>0</v>
      </c>
      <c r="H7844" s="327">
        <v>0</v>
      </c>
      <c r="I7844" s="332">
        <v>2.5632795713304962E-4</v>
      </c>
      <c r="J7844" s="358">
        <v>0</v>
      </c>
      <c r="K7844" s="327">
        <v>2.9119780353656729E-4</v>
      </c>
      <c r="L7844" s="336">
        <v>1.8797434150238492E-4</v>
      </c>
      <c r="M7844" s="210">
        <v>1.1415525114155251E-4</v>
      </c>
      <c r="N7844" s="325">
        <v>0.49586988336545118</v>
      </c>
      <c r="O7844" s="358">
        <v>0.27724172122039453</v>
      </c>
      <c r="P7844" s="327">
        <v>0.31810836921728508</v>
      </c>
      <c r="Q7844" s="332">
        <v>0.39575596816976127</v>
      </c>
      <c r="R7844" s="358">
        <v>0.11553714995174799</v>
      </c>
      <c r="S7844" s="327">
        <v>0.31834584540843003</v>
      </c>
      <c r="T7844" s="358">
        <v>0.22008427342646447</v>
      </c>
      <c r="U7844" s="358">
        <v>0.42126270276793903</v>
      </c>
      <c r="V7844" s="361">
        <v>3.6316843745145377E-2</v>
      </c>
    </row>
    <row r="7845" spans="1:22" hidden="1" outlineLevel="1">
      <c r="A7845" s="65">
        <v>7836</v>
      </c>
      <c r="B7845" s="117">
        <v>1</v>
      </c>
      <c r="C7845" s="325">
        <v>1.616940758959491E-4</v>
      </c>
      <c r="D7845" s="358">
        <v>1.1328807267125595E-4</v>
      </c>
      <c r="E7845" s="327">
        <v>1.3671853387397888E-4</v>
      </c>
      <c r="F7845" s="332">
        <v>0</v>
      </c>
      <c r="G7845" s="358">
        <v>0</v>
      </c>
      <c r="H7845" s="327">
        <v>0</v>
      </c>
      <c r="I7845" s="332">
        <v>2.6301477340608576E-4</v>
      </c>
      <c r="J7845" s="358">
        <v>0</v>
      </c>
      <c r="K7845" s="327">
        <v>2.7634077274388524E-4</v>
      </c>
      <c r="L7845" s="336">
        <v>2.0677177565262342E-4</v>
      </c>
      <c r="M7845" s="210">
        <v>1.1415525114155251E-4</v>
      </c>
      <c r="N7845" s="325">
        <v>0.45932020351252656</v>
      </c>
      <c r="O7845" s="358">
        <v>0.24177851825816465</v>
      </c>
      <c r="P7845" s="327">
        <v>0.3515808528384064</v>
      </c>
      <c r="Q7845" s="332">
        <v>0.26383731211317418</v>
      </c>
      <c r="R7845" s="358">
        <v>0.13612132765077953</v>
      </c>
      <c r="S7845" s="327">
        <v>0.26386751931702934</v>
      </c>
      <c r="T7845" s="358">
        <v>0.19194612249884141</v>
      </c>
      <c r="U7845" s="358">
        <v>0.39922777062208392</v>
      </c>
      <c r="V7845" s="361">
        <v>6.4201314744066762E-2</v>
      </c>
    </row>
    <row r="7846" spans="1:22" hidden="1" outlineLevel="1">
      <c r="A7846" s="65">
        <v>7837</v>
      </c>
      <c r="B7846" s="117">
        <v>1</v>
      </c>
      <c r="C7846" s="325">
        <v>1.6073778700487527E-4</v>
      </c>
      <c r="D7846" s="358">
        <v>1.1616547695396505E-4</v>
      </c>
      <c r="E7846" s="327">
        <v>1.3702987696278954E-4</v>
      </c>
      <c r="F7846" s="332">
        <v>0</v>
      </c>
      <c r="G7846" s="358">
        <v>0</v>
      </c>
      <c r="H7846" s="327">
        <v>0</v>
      </c>
      <c r="I7846" s="332">
        <v>2.6078583464840701E-4</v>
      </c>
      <c r="J7846" s="358">
        <v>0</v>
      </c>
      <c r="K7846" s="327">
        <v>2.8525499121949443E-4</v>
      </c>
      <c r="L7846" s="336">
        <v>1.8797434150238492E-4</v>
      </c>
      <c r="M7846" s="210">
        <v>1.1415525114155251E-4</v>
      </c>
      <c r="N7846" s="325">
        <v>0.41693011089959853</v>
      </c>
      <c r="O7846" s="358">
        <v>0.25415143575215854</v>
      </c>
      <c r="P7846" s="327">
        <v>0.30397885220163912</v>
      </c>
      <c r="Q7846" s="332">
        <v>0.19787798408488064</v>
      </c>
      <c r="R7846" s="358">
        <v>0.18133158373447555</v>
      </c>
      <c r="S7846" s="327">
        <v>0.22263953736360956</v>
      </c>
      <c r="T7846" s="358">
        <v>0.20303401840340665</v>
      </c>
      <c r="U7846" s="358">
        <v>0.30351706535265133</v>
      </c>
      <c r="V7846" s="361">
        <v>0.10447896879318797</v>
      </c>
    </row>
    <row r="7847" spans="1:22" hidden="1" outlineLevel="1">
      <c r="A7847" s="65">
        <v>7838</v>
      </c>
      <c r="B7847" s="117">
        <v>1</v>
      </c>
      <c r="C7847" s="325">
        <v>1.4665596431474872E-4</v>
      </c>
      <c r="D7847" s="358">
        <v>1.1480454249592697E-4</v>
      </c>
      <c r="E7847" s="327">
        <v>1.3575855935014602E-4</v>
      </c>
      <c r="F7847" s="332">
        <v>0</v>
      </c>
      <c r="G7847" s="358">
        <v>0</v>
      </c>
      <c r="H7847" s="327">
        <v>0</v>
      </c>
      <c r="I7847" s="332">
        <v>2.4518326334465619E-4</v>
      </c>
      <c r="J7847" s="358">
        <v>0</v>
      </c>
      <c r="K7847" s="327">
        <v>3.030834281707128E-4</v>
      </c>
      <c r="L7847" s="336">
        <v>1.9032402077116473E-4</v>
      </c>
      <c r="M7847" s="210">
        <v>1.1415525114155251E-4</v>
      </c>
      <c r="N7847" s="325">
        <v>0.26300697461176664</v>
      </c>
      <c r="O7847" s="358">
        <v>0.16571092547801863</v>
      </c>
      <c r="P7847" s="327">
        <v>0.21947305205246348</v>
      </c>
      <c r="Q7847" s="332">
        <v>0.19787798408488064</v>
      </c>
      <c r="R7847" s="358">
        <v>0.20337913054962931</v>
      </c>
      <c r="S7847" s="327">
        <v>0.207085150838381</v>
      </c>
      <c r="T7847" s="358">
        <v>0.12531414427989754</v>
      </c>
      <c r="U7847" s="358">
        <v>0.2551532142838</v>
      </c>
      <c r="V7847" s="361">
        <v>4.8923794506430841E-2</v>
      </c>
    </row>
    <row r="7848" spans="1:22" hidden="1" outlineLevel="1">
      <c r="A7848" s="65">
        <v>7839</v>
      </c>
      <c r="B7848" s="117">
        <v>1</v>
      </c>
      <c r="C7848" s="325">
        <v>1.479435166778939E-4</v>
      </c>
      <c r="D7848" s="358">
        <v>1.14979519783389E-4</v>
      </c>
      <c r="E7848" s="327">
        <v>1.3273593686294259E-4</v>
      </c>
      <c r="F7848" s="332">
        <v>0</v>
      </c>
      <c r="G7848" s="358">
        <v>0</v>
      </c>
      <c r="H7848" s="327">
        <v>0</v>
      </c>
      <c r="I7848" s="332">
        <v>2.3403856955626272E-4</v>
      </c>
      <c r="J7848" s="358">
        <v>1.5537901174838E-4</v>
      </c>
      <c r="K7848" s="327">
        <v>3.1496905280485843E-4</v>
      </c>
      <c r="L7848" s="336">
        <v>2.1382081345896285E-4</v>
      </c>
      <c r="M7848" s="210">
        <v>1.1415525114155251E-4</v>
      </c>
      <c r="N7848" s="325">
        <v>9.1374199632311484E-2</v>
      </c>
      <c r="O7848" s="358">
        <v>7.7686785792118726E-2</v>
      </c>
      <c r="P7848" s="327">
        <v>9.2695137443752976E-2</v>
      </c>
      <c r="Q7848" s="332">
        <v>0.13191865605658709</v>
      </c>
      <c r="R7848" s="358">
        <v>0.22329246346864229</v>
      </c>
      <c r="S7848" s="327">
        <v>0.21782890093098245</v>
      </c>
      <c r="T7848" s="358">
        <v>7.1966720588121452E-2</v>
      </c>
      <c r="U7848" s="358">
        <v>0.25865620349673085</v>
      </c>
      <c r="V7848" s="361">
        <v>0</v>
      </c>
    </row>
    <row r="7849" spans="1:22" hidden="1" outlineLevel="1">
      <c r="A7849" s="65">
        <v>7840</v>
      </c>
      <c r="B7849" s="117">
        <v>1</v>
      </c>
      <c r="C7849" s="325">
        <v>1.5506880645452251E-4</v>
      </c>
      <c r="D7849" s="358">
        <v>1.1600994158733213E-4</v>
      </c>
      <c r="E7849" s="327">
        <v>1.4140165283483915E-4</v>
      </c>
      <c r="F7849" s="332">
        <v>0</v>
      </c>
      <c r="G7849" s="358">
        <v>0</v>
      </c>
      <c r="H7849" s="327">
        <v>0</v>
      </c>
      <c r="I7849" s="332">
        <v>2.2735175328322661E-4</v>
      </c>
      <c r="J7849" s="358">
        <v>1.6524434582764223E-4</v>
      </c>
      <c r="K7849" s="327">
        <v>3.0605483432924929E-4</v>
      </c>
      <c r="L7849" s="336">
        <v>2.2321953053408208E-4</v>
      </c>
      <c r="M7849" s="210">
        <v>1.1415525114155251E-4</v>
      </c>
      <c r="N7849" s="325">
        <v>7.91281728774656E-3</v>
      </c>
      <c r="O7849" s="358">
        <v>1.9262627813301712E-2</v>
      </c>
      <c r="P7849" s="327">
        <v>8.786214297679857E-3</v>
      </c>
      <c r="Q7849" s="332">
        <v>9.8938992042440319E-2</v>
      </c>
      <c r="R7849" s="358">
        <v>0.23283341559580972</v>
      </c>
      <c r="S7849" s="327">
        <v>0.28235891870596841</v>
      </c>
      <c r="T7849" s="358">
        <v>0.12970746152510262</v>
      </c>
      <c r="U7849" s="358">
        <v>0.27368515721672437</v>
      </c>
      <c r="V7849" s="361">
        <v>0</v>
      </c>
    </row>
    <row r="7850" spans="1:22" hidden="1" outlineLevel="1">
      <c r="A7850" s="65">
        <v>7841</v>
      </c>
      <c r="B7850" s="117">
        <v>1</v>
      </c>
      <c r="C7850" s="325">
        <v>1.5768141270595297E-4</v>
      </c>
      <c r="D7850" s="358">
        <v>1.1869292666175007E-4</v>
      </c>
      <c r="E7850" s="327">
        <v>1.4605882653829851E-4</v>
      </c>
      <c r="F7850" s="332">
        <v>0</v>
      </c>
      <c r="G7850" s="358">
        <v>0</v>
      </c>
      <c r="H7850" s="327">
        <v>0</v>
      </c>
      <c r="I7850" s="332">
        <v>2.2735175328322661E-4</v>
      </c>
      <c r="J7850" s="358">
        <v>1.8250868046635111E-4</v>
      </c>
      <c r="K7850" s="327">
        <v>3.030834281707128E-4</v>
      </c>
      <c r="L7850" s="336">
        <v>2.2321953053408208E-4</v>
      </c>
      <c r="M7850" s="210">
        <v>1.1415525114155251E-4</v>
      </c>
      <c r="N7850" s="325">
        <v>0</v>
      </c>
      <c r="O7850" s="358">
        <v>0</v>
      </c>
      <c r="P7850" s="327">
        <v>0</v>
      </c>
      <c r="Q7850" s="332">
        <v>3.2979664014146773E-2</v>
      </c>
      <c r="R7850" s="358">
        <v>0.21047189341006645</v>
      </c>
      <c r="S7850" s="327">
        <v>0.36298346076120142</v>
      </c>
      <c r="T7850" s="358">
        <v>0.14215519371985039</v>
      </c>
      <c r="U7850" s="358">
        <v>0.39549878210509298</v>
      </c>
      <c r="V7850" s="361">
        <v>0</v>
      </c>
    </row>
    <row r="7851" spans="1:22" hidden="1" outlineLevel="1">
      <c r="A7851" s="65">
        <v>7842</v>
      </c>
      <c r="B7851" s="117">
        <v>1</v>
      </c>
      <c r="C7851" s="325">
        <v>1.6227534953562142E-4</v>
      </c>
      <c r="D7851" s="358">
        <v>1.2849165475962426E-4</v>
      </c>
      <c r="E7851" s="327">
        <v>1.5312890918004049E-4</v>
      </c>
      <c r="F7851" s="332">
        <v>0</v>
      </c>
      <c r="G7851" s="358">
        <v>0</v>
      </c>
      <c r="H7851" s="327">
        <v>0</v>
      </c>
      <c r="I7851" s="332">
        <v>2.2958069204090536E-4</v>
      </c>
      <c r="J7851" s="358">
        <v>2.2649162823639519E-4</v>
      </c>
      <c r="K7851" s="327">
        <v>3.0605483432924929E-4</v>
      </c>
      <c r="L7851" s="336">
        <v>1.644775488145868E-4</v>
      </c>
      <c r="M7851" s="210">
        <v>1.1415525114155251E-4</v>
      </c>
      <c r="N7851" s="325">
        <v>0</v>
      </c>
      <c r="O7851" s="358">
        <v>0</v>
      </c>
      <c r="P7851" s="327">
        <v>0</v>
      </c>
      <c r="Q7851" s="332">
        <v>3.2979664014146773E-2</v>
      </c>
      <c r="R7851" s="358">
        <v>0.21628862464102791</v>
      </c>
      <c r="S7851" s="327">
        <v>0.31949363813784432</v>
      </c>
      <c r="T7851" s="358">
        <v>0.21590016176436438</v>
      </c>
      <c r="U7851" s="358">
        <v>0.49844146510444715</v>
      </c>
      <c r="V7851" s="361">
        <v>0</v>
      </c>
    </row>
    <row r="7852" spans="1:22" hidden="1" outlineLevel="1">
      <c r="A7852" s="65">
        <v>7843</v>
      </c>
      <c r="B7852" s="117">
        <v>1</v>
      </c>
      <c r="C7852" s="325">
        <v>1.6675678178986941E-4</v>
      </c>
      <c r="D7852" s="358">
        <v>1.4301476961897354E-4</v>
      </c>
      <c r="E7852" s="327">
        <v>1.6083465062810421E-4</v>
      </c>
      <c r="F7852" s="332">
        <v>0</v>
      </c>
      <c r="G7852" s="358">
        <v>0</v>
      </c>
      <c r="H7852" s="327">
        <v>0</v>
      </c>
      <c r="I7852" s="332">
        <v>2.4741220210233484E-4</v>
      </c>
      <c r="J7852" s="358">
        <v>2.4005646259538078E-4</v>
      </c>
      <c r="K7852" s="327">
        <v>3.2091186512193129E-4</v>
      </c>
      <c r="L7852" s="336">
        <v>1.1748396343899057E-4</v>
      </c>
      <c r="M7852" s="210">
        <v>1.1415525114155251E-4</v>
      </c>
      <c r="N7852" s="325">
        <v>0</v>
      </c>
      <c r="O7852" s="358">
        <v>0</v>
      </c>
      <c r="P7852" s="327">
        <v>0</v>
      </c>
      <c r="Q7852" s="332">
        <v>6.5959328028293546E-2</v>
      </c>
      <c r="R7852" s="358">
        <v>0.19274397232221196</v>
      </c>
      <c r="S7852" s="327">
        <v>0.29162571925909303</v>
      </c>
      <c r="T7852" s="358">
        <v>0.27269947757737301</v>
      </c>
      <c r="U7852" s="358">
        <v>0.56884024831915381</v>
      </c>
      <c r="V7852" s="361">
        <v>0</v>
      </c>
    </row>
    <row r="7853" spans="1:22" hidden="1" outlineLevel="1">
      <c r="A7853" s="65">
        <v>7844</v>
      </c>
      <c r="B7853" s="117">
        <v>1</v>
      </c>
      <c r="C7853" s="325">
        <v>1.5928147777859942E-4</v>
      </c>
      <c r="D7853" s="358">
        <v>1.4387021413545461E-4</v>
      </c>
      <c r="E7853" s="327">
        <v>1.5690394413186967E-4</v>
      </c>
      <c r="F7853" s="332">
        <v>0</v>
      </c>
      <c r="G7853" s="358">
        <v>0</v>
      </c>
      <c r="H7853" s="327">
        <v>0</v>
      </c>
      <c r="I7853" s="332">
        <v>2.5632795713304962E-4</v>
      </c>
      <c r="J7853" s="358">
        <v>2.5074390784791484E-4</v>
      </c>
      <c r="K7853" s="327">
        <v>3.179404589633948E-4</v>
      </c>
      <c r="L7853" s="336">
        <v>8.811297257924293E-5</v>
      </c>
      <c r="M7853" s="210">
        <v>1.1415525114155251E-4</v>
      </c>
      <c r="N7853" s="325">
        <v>0</v>
      </c>
      <c r="O7853" s="358">
        <v>0</v>
      </c>
      <c r="P7853" s="327">
        <v>0</v>
      </c>
      <c r="Q7853" s="332">
        <v>6.5959328028293546E-2</v>
      </c>
      <c r="R7853" s="358">
        <v>0.19432629578898231</v>
      </c>
      <c r="S7853" s="327">
        <v>0.27394452650268164</v>
      </c>
      <c r="T7853" s="358">
        <v>0.30177905362896862</v>
      </c>
      <c r="U7853" s="358">
        <v>0.59562116585027003</v>
      </c>
      <c r="V7853" s="361">
        <v>0</v>
      </c>
    </row>
    <row r="7854" spans="1:22" hidden="1" outlineLevel="1">
      <c r="A7854" s="65">
        <v>7845</v>
      </c>
      <c r="B7854" s="117">
        <v>1</v>
      </c>
      <c r="C7854" s="325">
        <v>1.5114364682318674E-4</v>
      </c>
      <c r="D7854" s="358">
        <v>1.4320918882726469E-4</v>
      </c>
      <c r="E7854" s="327">
        <v>1.5308999129393916E-4</v>
      </c>
      <c r="F7854" s="332">
        <v>0</v>
      </c>
      <c r="G7854" s="358">
        <v>0</v>
      </c>
      <c r="H7854" s="327">
        <v>0</v>
      </c>
      <c r="I7854" s="332">
        <v>2.652437121637644E-4</v>
      </c>
      <c r="J7854" s="358">
        <v>2.5608763047418193E-4</v>
      </c>
      <c r="K7854" s="327">
        <v>3.2685467743900405E-4</v>
      </c>
      <c r="L7854" s="336">
        <v>5.8741981719495287E-5</v>
      </c>
      <c r="M7854" s="210">
        <v>1.1415525114155251E-4</v>
      </c>
      <c r="N7854" s="325">
        <v>0</v>
      </c>
      <c r="O7854" s="358">
        <v>0</v>
      </c>
      <c r="P7854" s="327">
        <v>0</v>
      </c>
      <c r="Q7854" s="332">
        <v>3.2979664014146773E-2</v>
      </c>
      <c r="R7854" s="358">
        <v>0.23999735611844866</v>
      </c>
      <c r="S7854" s="327">
        <v>0.31821924025649945</v>
      </c>
      <c r="T7854" s="358">
        <v>0.23702992565796979</v>
      </c>
      <c r="U7854" s="358">
        <v>0.54036433600758704</v>
      </c>
      <c r="V7854" s="361">
        <v>0</v>
      </c>
    </row>
    <row r="7855" spans="1:22" hidden="1" outlineLevel="1">
      <c r="A7855" s="65">
        <v>7846</v>
      </c>
      <c r="B7855" s="117">
        <v>1</v>
      </c>
      <c r="C7855" s="325">
        <v>1.4004319538170218E-4</v>
      </c>
      <c r="D7855" s="358">
        <v>1.3945689810724541E-4</v>
      </c>
      <c r="E7855" s="327">
        <v>1.4190758535415646E-4</v>
      </c>
      <c r="F7855" s="332">
        <v>0</v>
      </c>
      <c r="G7855" s="358">
        <v>0</v>
      </c>
      <c r="H7855" s="327">
        <v>0</v>
      </c>
      <c r="I7855" s="332">
        <v>2.6970158967912179E-4</v>
      </c>
      <c r="J7855" s="358">
        <v>2.6718613131335189E-4</v>
      </c>
      <c r="K7855" s="327">
        <v>3.1496905280485843E-4</v>
      </c>
      <c r="L7855" s="336">
        <v>3.7594868300476983E-5</v>
      </c>
      <c r="M7855" s="210">
        <v>1.1415525114155251E-4</v>
      </c>
      <c r="N7855" s="325">
        <v>0</v>
      </c>
      <c r="O7855" s="358">
        <v>0</v>
      </c>
      <c r="P7855" s="327">
        <v>0</v>
      </c>
      <c r="Q7855" s="332">
        <v>6.5959328028293546E-2</v>
      </c>
      <c r="R7855" s="358">
        <v>0.24798399370658822</v>
      </c>
      <c r="S7855" s="327">
        <v>0.24538454921491426</v>
      </c>
      <c r="T7855" s="358">
        <v>0.1930967532059189</v>
      </c>
      <c r="U7855" s="358">
        <v>0.39538578245306294</v>
      </c>
      <c r="V7855" s="361">
        <v>0</v>
      </c>
    </row>
    <row r="7856" spans="1:22" hidden="1" outlineLevel="1">
      <c r="A7856" s="65">
        <v>7847</v>
      </c>
      <c r="B7856" s="117">
        <v>1</v>
      </c>
      <c r="C7856" s="325">
        <v>1.2743018242623156E-4</v>
      </c>
      <c r="D7856" s="358">
        <v>1.297748215343459E-4</v>
      </c>
      <c r="E7856" s="327">
        <v>1.30206274266356E-4</v>
      </c>
      <c r="F7856" s="332">
        <v>0</v>
      </c>
      <c r="G7856" s="358">
        <v>0</v>
      </c>
      <c r="H7856" s="327">
        <v>0</v>
      </c>
      <c r="I7856" s="332">
        <v>2.7193052843680048E-4</v>
      </c>
      <c r="J7856" s="358">
        <v>2.6924140924653155E-4</v>
      </c>
      <c r="K7856" s="327">
        <v>3.030834281707128E-4</v>
      </c>
      <c r="L7856" s="336">
        <v>2.3496792687798115E-5</v>
      </c>
      <c r="M7856" s="210">
        <v>1.1415525114155251E-4</v>
      </c>
      <c r="N7856" s="325">
        <v>0</v>
      </c>
      <c r="O7856" s="358">
        <v>0</v>
      </c>
      <c r="P7856" s="327">
        <v>0</v>
      </c>
      <c r="Q7856" s="332">
        <v>3.2979664014146773E-2</v>
      </c>
      <c r="R7856" s="358">
        <v>0.24208295252013334</v>
      </c>
      <c r="S7856" s="327">
        <v>0.24493724418134019</v>
      </c>
      <c r="T7856" s="358">
        <v>0.10523040830181712</v>
      </c>
      <c r="U7856" s="358">
        <v>0.28249913007506644</v>
      </c>
      <c r="V7856" s="361">
        <v>0</v>
      </c>
    </row>
    <row r="7857" spans="1:22" hidden="1" outlineLevel="1">
      <c r="A7857" s="65">
        <v>7848</v>
      </c>
      <c r="B7857" s="117">
        <v>1</v>
      </c>
      <c r="C7857" s="325">
        <v>1.1226081550704065E-4</v>
      </c>
      <c r="D7857" s="358">
        <v>1.1795413367024367E-4</v>
      </c>
      <c r="E7857" s="327">
        <v>1.1458722931102148E-4</v>
      </c>
      <c r="F7857" s="332">
        <v>0</v>
      </c>
      <c r="G7857" s="358">
        <v>0</v>
      </c>
      <c r="H7857" s="327">
        <v>0</v>
      </c>
      <c r="I7857" s="332">
        <v>2.7415946719447918E-4</v>
      </c>
      <c r="J7857" s="358">
        <v>2.5608763047418193E-4</v>
      </c>
      <c r="K7857" s="327">
        <v>3.0605483432924929E-4</v>
      </c>
      <c r="L7857" s="336">
        <v>9.3987170751192458E-6</v>
      </c>
      <c r="M7857" s="210">
        <v>1.1415525114155251E-4</v>
      </c>
      <c r="N7857" s="325">
        <v>0</v>
      </c>
      <c r="O7857" s="358">
        <v>0</v>
      </c>
      <c r="P7857" s="327">
        <v>0</v>
      </c>
      <c r="Q7857" s="332">
        <v>6.5959328028293546E-2</v>
      </c>
      <c r="R7857" s="358">
        <v>0.25570827378793554</v>
      </c>
      <c r="S7857" s="327">
        <v>0.29212365529680134</v>
      </c>
      <c r="T7857" s="358">
        <v>6.1297235849766249E-2</v>
      </c>
      <c r="U7857" s="358">
        <v>0.23571727413463542</v>
      </c>
      <c r="V7857" s="361">
        <v>0</v>
      </c>
    </row>
    <row r="7858" spans="1:22" hidden="1" outlineLevel="1">
      <c r="A7858" s="65">
        <v>7849</v>
      </c>
      <c r="B7858" s="117">
        <v>1</v>
      </c>
      <c r="C7858" s="325">
        <v>1.0171663668846832E-4</v>
      </c>
      <c r="D7858" s="358">
        <v>1.0702777416428077E-4</v>
      </c>
      <c r="E7858" s="327">
        <v>1.028470003371197E-4</v>
      </c>
      <c r="F7858" s="332">
        <v>0</v>
      </c>
      <c r="G7858" s="358">
        <v>0</v>
      </c>
      <c r="H7858" s="327">
        <v>0</v>
      </c>
      <c r="I7858" s="332">
        <v>2.7415946719447918E-4</v>
      </c>
      <c r="J7858" s="358">
        <v>2.3923435142210892E-4</v>
      </c>
      <c r="K7858" s="327">
        <v>3.0902624048778567E-4</v>
      </c>
      <c r="L7858" s="336">
        <v>5.8741981719495289E-6</v>
      </c>
      <c r="M7858" s="210">
        <v>1.1415525114155251E-4</v>
      </c>
      <c r="N7858" s="325">
        <v>0</v>
      </c>
      <c r="O7858" s="358">
        <v>0</v>
      </c>
      <c r="P7858" s="327">
        <v>0</v>
      </c>
      <c r="Q7858" s="332">
        <v>6.5959328028293546E-2</v>
      </c>
      <c r="R7858" s="358">
        <v>0.23538764524386124</v>
      </c>
      <c r="S7858" s="327">
        <v>0.22031860876111892</v>
      </c>
      <c r="T7858" s="358">
        <v>3.1903851423513152E-2</v>
      </c>
      <c r="U7858" s="358">
        <v>0.20532036773855827</v>
      </c>
      <c r="V7858" s="361">
        <v>0</v>
      </c>
    </row>
    <row r="7859" spans="1:22" hidden="1" outlineLevel="1">
      <c r="A7859" s="65">
        <v>7850</v>
      </c>
      <c r="B7859" s="117">
        <v>1</v>
      </c>
      <c r="C7859" s="325">
        <v>9.4797605300110552E-5</v>
      </c>
      <c r="D7859" s="358">
        <v>9.3165684613121422E-5</v>
      </c>
      <c r="E7859" s="327">
        <v>9.0211659982887291E-5</v>
      </c>
      <c r="F7859" s="332">
        <v>0</v>
      </c>
      <c r="G7859" s="358">
        <v>0</v>
      </c>
      <c r="H7859" s="327">
        <v>0</v>
      </c>
      <c r="I7859" s="332">
        <v>2.7415946719447918E-4</v>
      </c>
      <c r="J7859" s="358">
        <v>2.3183535086266228E-4</v>
      </c>
      <c r="K7859" s="327">
        <v>3.0605483432924929E-4</v>
      </c>
      <c r="L7859" s="336">
        <v>2.3496792687798115E-6</v>
      </c>
      <c r="M7859" s="210">
        <v>1.1415525114155251E-4</v>
      </c>
      <c r="N7859" s="325">
        <v>0</v>
      </c>
      <c r="O7859" s="358">
        <v>0</v>
      </c>
      <c r="P7859" s="327">
        <v>0</v>
      </c>
      <c r="Q7859" s="332">
        <v>6.5959328028293546E-2</v>
      </c>
      <c r="R7859" s="358">
        <v>0.26644095276397678</v>
      </c>
      <c r="S7859" s="327">
        <v>0.21832683696869071</v>
      </c>
      <c r="T7859" s="358">
        <v>7.0083870340176425E-3</v>
      </c>
      <c r="U7859" s="358">
        <v>0.18396343350488328</v>
      </c>
      <c r="V7859" s="361">
        <v>0</v>
      </c>
    </row>
    <row r="7860" spans="1:22" hidden="1" outlineLevel="1">
      <c r="A7860" s="65">
        <v>7851</v>
      </c>
      <c r="B7860" s="117">
        <v>1</v>
      </c>
      <c r="C7860" s="325">
        <v>9.0159916691111936E-5</v>
      </c>
      <c r="D7860" s="358">
        <v>8.7585853335165275E-5</v>
      </c>
      <c r="E7860" s="327">
        <v>8.3141577341145332E-5</v>
      </c>
      <c r="F7860" s="332">
        <v>0</v>
      </c>
      <c r="G7860" s="358">
        <v>0</v>
      </c>
      <c r="H7860" s="327">
        <v>0</v>
      </c>
      <c r="I7860" s="332">
        <v>2.6970158967912179E-4</v>
      </c>
      <c r="J7860" s="358">
        <v>2.3101323968939037E-4</v>
      </c>
      <c r="K7860" s="327">
        <v>3.1496905280485843E-4</v>
      </c>
      <c r="L7860" s="336">
        <v>1.1748396343899057E-6</v>
      </c>
      <c r="M7860" s="210">
        <v>1.1415525114155251E-4</v>
      </c>
      <c r="N7860" s="325">
        <v>0</v>
      </c>
      <c r="O7860" s="358">
        <v>0</v>
      </c>
      <c r="P7860" s="327">
        <v>0</v>
      </c>
      <c r="Q7860" s="332">
        <v>9.8938992042440319E-2</v>
      </c>
      <c r="R7860" s="358">
        <v>0.37912750494600528</v>
      </c>
      <c r="S7860" s="327">
        <v>0.2426585172961597</v>
      </c>
      <c r="T7860" s="358">
        <v>4.2887144536525867E-3</v>
      </c>
      <c r="U7860" s="358">
        <v>0.15966850831842755</v>
      </c>
      <c r="V7860" s="361">
        <v>0</v>
      </c>
    </row>
    <row r="7861" spans="1:22" hidden="1" outlineLevel="1">
      <c r="A7861" s="65">
        <v>7852</v>
      </c>
      <c r="B7861" s="117">
        <v>1</v>
      </c>
      <c r="C7861" s="325">
        <v>8.8284840434104401E-5</v>
      </c>
      <c r="D7861" s="358">
        <v>8.4747332894114422E-5</v>
      </c>
      <c r="E7861" s="327">
        <v>8.0093009596541003E-5</v>
      </c>
      <c r="F7861" s="332">
        <v>0</v>
      </c>
      <c r="G7861" s="358">
        <v>0</v>
      </c>
      <c r="H7861" s="327">
        <v>0</v>
      </c>
      <c r="I7861" s="332">
        <v>2.8084628346751526E-4</v>
      </c>
      <c r="J7861" s="358">
        <v>2.3923435142210892E-4</v>
      </c>
      <c r="K7861" s="327">
        <v>3.1496905280485843E-4</v>
      </c>
      <c r="L7861" s="336">
        <v>1.409807561267887E-5</v>
      </c>
      <c r="M7861" s="210">
        <v>1.1415525114155251E-4</v>
      </c>
      <c r="N7861" s="325">
        <v>0</v>
      </c>
      <c r="O7861" s="358">
        <v>0</v>
      </c>
      <c r="P7861" s="327">
        <v>0</v>
      </c>
      <c r="Q7861" s="332">
        <v>9.8938992042440319E-2</v>
      </c>
      <c r="R7861" s="358">
        <v>0.38442350404787834</v>
      </c>
      <c r="S7861" s="327">
        <v>0.26325140741421449</v>
      </c>
      <c r="T7861" s="358">
        <v>1.4853596400455301E-2</v>
      </c>
      <c r="U7861" s="358">
        <v>0.15074153580805547</v>
      </c>
      <c r="V7861" s="361">
        <v>0</v>
      </c>
    </row>
    <row r="7862" spans="1:22" hidden="1" outlineLevel="1">
      <c r="A7862" s="65">
        <v>7853</v>
      </c>
      <c r="B7862" s="117">
        <v>1</v>
      </c>
      <c r="C7862" s="325">
        <v>8.7184795696659993E-5</v>
      </c>
      <c r="D7862" s="358">
        <v>8.2764256969544638E-5</v>
      </c>
      <c r="E7862" s="327">
        <v>7.9340597131915253E-5</v>
      </c>
      <c r="F7862" s="332">
        <v>0</v>
      </c>
      <c r="G7862" s="358">
        <v>0</v>
      </c>
      <c r="H7862" s="327">
        <v>0</v>
      </c>
      <c r="I7862" s="332">
        <v>2.8530416098287265E-4</v>
      </c>
      <c r="J7862" s="358">
        <v>2.3471273996911377E-4</v>
      </c>
      <c r="K7862" s="327">
        <v>3.327974897560768E-4</v>
      </c>
      <c r="L7862" s="336">
        <v>3.7594868300476983E-5</v>
      </c>
      <c r="M7862" s="210">
        <v>1.1415525114155251E-4</v>
      </c>
      <c r="N7862" s="325">
        <v>0</v>
      </c>
      <c r="O7862" s="358">
        <v>0</v>
      </c>
      <c r="P7862" s="327">
        <v>0</v>
      </c>
      <c r="Q7862" s="332">
        <v>9.8938992042440319E-2</v>
      </c>
      <c r="R7862" s="358">
        <v>0.40305186836338469</v>
      </c>
      <c r="S7862" s="327">
        <v>0.26421353470073994</v>
      </c>
      <c r="T7862" s="358">
        <v>6.2761674931501275E-3</v>
      </c>
      <c r="U7862" s="358">
        <v>0.14735154624715466</v>
      </c>
      <c r="V7862" s="361">
        <v>0</v>
      </c>
    </row>
    <row r="7863" spans="1:22" hidden="1" outlineLevel="1">
      <c r="A7863" s="65">
        <v>7854</v>
      </c>
      <c r="B7863" s="117">
        <v>1</v>
      </c>
      <c r="C7863" s="325">
        <v>8.8759859752546305E-5</v>
      </c>
      <c r="D7863" s="358">
        <v>8.2744815048715523E-5</v>
      </c>
      <c r="E7863" s="327">
        <v>8.0261653769646773E-5</v>
      </c>
      <c r="F7863" s="332">
        <v>0</v>
      </c>
      <c r="G7863" s="358">
        <v>0</v>
      </c>
      <c r="H7863" s="327">
        <v>0</v>
      </c>
      <c r="I7863" s="332">
        <v>2.9421991601358738E-4</v>
      </c>
      <c r="J7863" s="358">
        <v>2.4416701846174E-4</v>
      </c>
      <c r="K7863" s="327">
        <v>3.2685467743900405E-4</v>
      </c>
      <c r="L7863" s="336">
        <v>9.3987170751192462E-5</v>
      </c>
      <c r="M7863" s="210">
        <v>1.1415525114155251E-4</v>
      </c>
      <c r="N7863" s="325">
        <v>0</v>
      </c>
      <c r="O7863" s="358">
        <v>0</v>
      </c>
      <c r="P7863" s="327">
        <v>0</v>
      </c>
      <c r="Q7863" s="332">
        <v>9.8938992042440319E-2</v>
      </c>
      <c r="R7863" s="358">
        <v>0.41027427630287494</v>
      </c>
      <c r="S7863" s="327">
        <v>0.28075536401456103</v>
      </c>
      <c r="T7863" s="358">
        <v>6.3807702847026304E-3</v>
      </c>
      <c r="U7863" s="358">
        <v>0.16305849787932833</v>
      </c>
      <c r="V7863" s="361">
        <v>0</v>
      </c>
    </row>
    <row r="7864" spans="1:22" hidden="1" outlineLevel="1">
      <c r="A7864" s="65">
        <v>7855</v>
      </c>
      <c r="B7864" s="117">
        <v>1</v>
      </c>
      <c r="C7864" s="325">
        <v>9.5147619534751953E-5</v>
      </c>
      <c r="D7864" s="358">
        <v>8.8130227118380511E-5</v>
      </c>
      <c r="E7864" s="327">
        <v>8.5878801996939E-5</v>
      </c>
      <c r="F7864" s="332">
        <v>0</v>
      </c>
      <c r="G7864" s="358">
        <v>0</v>
      </c>
      <c r="H7864" s="327">
        <v>0</v>
      </c>
      <c r="I7864" s="332">
        <v>3.0313567104430216E-4</v>
      </c>
      <c r="J7864" s="358">
        <v>2.4128962935528851E-4</v>
      </c>
      <c r="K7864" s="327">
        <v>3.2685467743900405E-4</v>
      </c>
      <c r="L7864" s="336">
        <v>1.8210014333043539E-4</v>
      </c>
      <c r="M7864" s="210">
        <v>1.1415525114155251E-4</v>
      </c>
      <c r="N7864" s="325">
        <v>4.3332094670993073E-3</v>
      </c>
      <c r="O7864" s="358">
        <v>1.5952036114932358E-2</v>
      </c>
      <c r="P7864" s="327">
        <v>3.1615983809683584E-2</v>
      </c>
      <c r="Q7864" s="332">
        <v>9.8938992042440319E-2</v>
      </c>
      <c r="R7864" s="358">
        <v>0.52437188933926959</v>
      </c>
      <c r="S7864" s="327">
        <v>0.26936175723025363</v>
      </c>
      <c r="T7864" s="358">
        <v>9.1004428650676844E-3</v>
      </c>
      <c r="U7864" s="358">
        <v>0.17062947456534014</v>
      </c>
      <c r="V7864" s="361">
        <v>0</v>
      </c>
    </row>
    <row r="7865" spans="1:22" hidden="1" outlineLevel="1">
      <c r="A7865" s="65">
        <v>7856</v>
      </c>
      <c r="B7865" s="117">
        <v>1</v>
      </c>
      <c r="C7865" s="325">
        <v>1.1827981029203481E-4</v>
      </c>
      <c r="D7865" s="358">
        <v>1.0350878649421086E-4</v>
      </c>
      <c r="E7865" s="327">
        <v>9.9824377849916257E-5</v>
      </c>
      <c r="F7865" s="332">
        <v>0</v>
      </c>
      <c r="G7865" s="358">
        <v>0</v>
      </c>
      <c r="H7865" s="327">
        <v>0</v>
      </c>
      <c r="I7865" s="332">
        <v>3.0536460980198086E-4</v>
      </c>
      <c r="J7865" s="358">
        <v>2.1046046035759407E-4</v>
      </c>
      <c r="K7865" s="327">
        <v>3.0902624048778567E-4</v>
      </c>
      <c r="L7865" s="336">
        <v>1.5860335064263727E-4</v>
      </c>
      <c r="M7865" s="210">
        <v>1.1415525114155251E-4</v>
      </c>
      <c r="N7865" s="325">
        <v>7.1403756001332072E-2</v>
      </c>
      <c r="O7865" s="358">
        <v>6.2170733371508385E-2</v>
      </c>
      <c r="P7865" s="327">
        <v>0.14982656561592583</v>
      </c>
      <c r="Q7865" s="332">
        <v>0.13191865605658709</v>
      </c>
      <c r="R7865" s="358">
        <v>0.59431112234460726</v>
      </c>
      <c r="S7865" s="327">
        <v>0.24375567902143977</v>
      </c>
      <c r="T7865" s="358">
        <v>2.6359903471230534E-2</v>
      </c>
      <c r="U7865" s="358">
        <v>0.17616645751481141</v>
      </c>
      <c r="V7865" s="361">
        <v>0</v>
      </c>
    </row>
    <row r="7866" spans="1:22" hidden="1" outlineLevel="1">
      <c r="A7866" s="65">
        <v>7857</v>
      </c>
      <c r="B7866" s="117">
        <v>1</v>
      </c>
      <c r="C7866" s="325">
        <v>1.429120620549237E-4</v>
      </c>
      <c r="D7866" s="358">
        <v>1.1256872160057869E-4</v>
      </c>
      <c r="E7866" s="327">
        <v>1.212032699482479E-4</v>
      </c>
      <c r="F7866" s="332">
        <v>0</v>
      </c>
      <c r="G7866" s="358">
        <v>0</v>
      </c>
      <c r="H7866" s="327">
        <v>0</v>
      </c>
      <c r="I7866" s="332">
        <v>3.075935485596596E-4</v>
      </c>
      <c r="J7866" s="358">
        <v>1.5455690057510817E-4</v>
      </c>
      <c r="K7866" s="327">
        <v>2.9416920969510367E-4</v>
      </c>
      <c r="L7866" s="336">
        <v>1.4685495429873823E-4</v>
      </c>
      <c r="M7866" s="210">
        <v>1.1415525114155251E-4</v>
      </c>
      <c r="N7866" s="325">
        <v>0.18029919391365376</v>
      </c>
      <c r="O7866" s="358">
        <v>0.11101741159218896</v>
      </c>
      <c r="P7866" s="327">
        <v>0.33703126984036197</v>
      </c>
      <c r="Q7866" s="332">
        <v>0.13191865605658709</v>
      </c>
      <c r="R7866" s="358">
        <v>0.61741815707162451</v>
      </c>
      <c r="S7866" s="327">
        <v>0.19639203174991379</v>
      </c>
      <c r="T7866" s="358">
        <v>0.14163217976208789</v>
      </c>
      <c r="U7866" s="358">
        <v>0.26249819166575172</v>
      </c>
      <c r="V7866" s="361">
        <v>0</v>
      </c>
    </row>
    <row r="7867" spans="1:22" hidden="1" outlineLevel="1">
      <c r="A7867" s="65">
        <v>7858</v>
      </c>
      <c r="B7867" s="117">
        <v>1</v>
      </c>
      <c r="C7867" s="325">
        <v>1.5956273921715055E-4</v>
      </c>
      <c r="D7867" s="358">
        <v>1.2193972744021235E-4</v>
      </c>
      <c r="E7867" s="327">
        <v>1.3662772547307577E-4</v>
      </c>
      <c r="F7867" s="332">
        <v>0</v>
      </c>
      <c r="G7867" s="358">
        <v>0</v>
      </c>
      <c r="H7867" s="327">
        <v>0</v>
      </c>
      <c r="I7867" s="332">
        <v>2.9421991601358738E-4</v>
      </c>
      <c r="J7867" s="358">
        <v>1.4263628856266635E-4</v>
      </c>
      <c r="K7867" s="327">
        <v>2.9119780353656729E-4</v>
      </c>
      <c r="L7867" s="336">
        <v>1.644775488145868E-4</v>
      </c>
      <c r="M7867" s="210">
        <v>1.1415525114155251E-4</v>
      </c>
      <c r="N7867" s="325">
        <v>0.23060210381432839</v>
      </c>
      <c r="O7867" s="358">
        <v>0.14528786201837984</v>
      </c>
      <c r="P7867" s="327">
        <v>0.43333332029456806</v>
      </c>
      <c r="Q7867" s="332">
        <v>0.13191865605658709</v>
      </c>
      <c r="R7867" s="358">
        <v>0.70633933131535975</v>
      </c>
      <c r="S7867" s="327">
        <v>0.15990716900974389</v>
      </c>
      <c r="T7867" s="358">
        <v>0.20878717193879423</v>
      </c>
      <c r="U7867" s="358">
        <v>0.39911477097005388</v>
      </c>
      <c r="V7867" s="361">
        <v>0</v>
      </c>
    </row>
    <row r="7868" spans="1:22" hidden="1" outlineLevel="1">
      <c r="A7868" s="65">
        <v>7859</v>
      </c>
      <c r="B7868" s="117">
        <v>1</v>
      </c>
      <c r="C7868" s="325">
        <v>1.6120030581493711E-4</v>
      </c>
      <c r="D7868" s="358">
        <v>1.2611974041847217E-4</v>
      </c>
      <c r="E7868" s="327">
        <v>1.4415185011933327E-4</v>
      </c>
      <c r="F7868" s="332">
        <v>0</v>
      </c>
      <c r="G7868" s="358">
        <v>0</v>
      </c>
      <c r="H7868" s="327">
        <v>0</v>
      </c>
      <c r="I7868" s="332">
        <v>2.4964114086001353E-4</v>
      </c>
      <c r="J7868" s="358">
        <v>0</v>
      </c>
      <c r="K7868" s="327">
        <v>2.8822639737803081E-4</v>
      </c>
      <c r="L7868" s="336">
        <v>1.8797434150238492E-4</v>
      </c>
      <c r="M7868" s="210">
        <v>1.1415525114155251E-4</v>
      </c>
      <c r="N7868" s="325">
        <v>0.29767265034856111</v>
      </c>
      <c r="O7868" s="358">
        <v>0.19168780809775507</v>
      </c>
      <c r="P7868" s="327">
        <v>0.4971688731874046</v>
      </c>
      <c r="Q7868" s="332">
        <v>6.5959328028293546E-2</v>
      </c>
      <c r="R7868" s="358">
        <v>0.78309806274113403</v>
      </c>
      <c r="S7868" s="327">
        <v>0.11923621102658573</v>
      </c>
      <c r="T7868" s="358">
        <v>0.16527241065295337</v>
      </c>
      <c r="U7868" s="358">
        <v>0.40160076331471445</v>
      </c>
      <c r="V7868" s="361">
        <v>0</v>
      </c>
    </row>
    <row r="7869" spans="1:22" hidden="1" outlineLevel="1">
      <c r="A7869" s="65">
        <v>7860</v>
      </c>
      <c r="B7869" s="117">
        <v>1</v>
      </c>
      <c r="C7869" s="325">
        <v>1.6061903217526479E-4</v>
      </c>
      <c r="D7869" s="358">
        <v>1.2143423749865535E-4</v>
      </c>
      <c r="E7869" s="327">
        <v>1.456955929346861E-4</v>
      </c>
      <c r="F7869" s="332">
        <v>0</v>
      </c>
      <c r="G7869" s="358">
        <v>0</v>
      </c>
      <c r="H7869" s="327">
        <v>0</v>
      </c>
      <c r="I7869" s="332">
        <v>2.095202432217971E-4</v>
      </c>
      <c r="J7869" s="358">
        <v>0</v>
      </c>
      <c r="K7869" s="327">
        <v>2.8525499121949443E-4</v>
      </c>
      <c r="L7869" s="336">
        <v>2.0677177565262342E-4</v>
      </c>
      <c r="M7869" s="210">
        <v>1.1415525114155251E-4</v>
      </c>
      <c r="N7869" s="325">
        <v>0.27223859478080431</v>
      </c>
      <c r="O7869" s="358">
        <v>0.19489443241472915</v>
      </c>
      <c r="P7869" s="327">
        <v>0.40282148698515391</v>
      </c>
      <c r="Q7869" s="332">
        <v>3.2979664014146773E-2</v>
      </c>
      <c r="R7869" s="358">
        <v>0.80997982284568648</v>
      </c>
      <c r="S7869" s="327">
        <v>9.2465453873114514E-2</v>
      </c>
      <c r="T7869" s="358">
        <v>0.14529327746642542</v>
      </c>
      <c r="U7869" s="358">
        <v>0.34306694356316064</v>
      </c>
      <c r="V7869" s="361">
        <v>3.1400949846282921E-3</v>
      </c>
    </row>
    <row r="7870" spans="1:22" hidden="1" outlineLevel="1">
      <c r="A7870" s="65">
        <v>7861</v>
      </c>
      <c r="B7870" s="117">
        <v>1</v>
      </c>
      <c r="C7870" s="325">
        <v>1.5979399862218145E-4</v>
      </c>
      <c r="D7870" s="358">
        <v>1.181096690368766E-4</v>
      </c>
      <c r="E7870" s="327">
        <v>1.4424265852023638E-4</v>
      </c>
      <c r="F7870" s="332">
        <v>0</v>
      </c>
      <c r="G7870" s="358">
        <v>0</v>
      </c>
      <c r="H7870" s="327">
        <v>0</v>
      </c>
      <c r="I7870" s="332">
        <v>1.8945979440268887E-4</v>
      </c>
      <c r="J7870" s="358">
        <v>0</v>
      </c>
      <c r="K7870" s="327">
        <v>2.9714061585364005E-4</v>
      </c>
      <c r="L7870" s="336">
        <v>1.8797434150238492E-4</v>
      </c>
      <c r="M7870" s="210">
        <v>1.1415525114155251E-4</v>
      </c>
      <c r="N7870" s="325">
        <v>0.19857403384011604</v>
      </c>
      <c r="O7870" s="358">
        <v>0.1643850172140775</v>
      </c>
      <c r="P7870" s="327">
        <v>0.32084771023070491</v>
      </c>
      <c r="Q7870" s="332">
        <v>3.2979664014146773E-2</v>
      </c>
      <c r="R7870" s="358">
        <v>0.90043457148011419</v>
      </c>
      <c r="S7870" s="327">
        <v>7.2902208260962498E-2</v>
      </c>
      <c r="T7870" s="358">
        <v>0.12949825594199763</v>
      </c>
      <c r="U7870" s="358">
        <v>0.28249913007506644</v>
      </c>
      <c r="V7870" s="361">
        <v>4.5853937484016408E-2</v>
      </c>
    </row>
    <row r="7871" spans="1:22" hidden="1" outlineLevel="1">
      <c r="A7871" s="65">
        <v>7862</v>
      </c>
      <c r="B7871" s="117">
        <v>1</v>
      </c>
      <c r="C7871" s="325">
        <v>1.4549966728959407E-4</v>
      </c>
      <c r="D7871" s="358">
        <v>1.1676817649966763E-4</v>
      </c>
      <c r="E7871" s="327">
        <v>1.4115517288953072E-4</v>
      </c>
      <c r="F7871" s="332">
        <v>0</v>
      </c>
      <c r="G7871" s="358">
        <v>0</v>
      </c>
      <c r="H7871" s="327">
        <v>0</v>
      </c>
      <c r="I7871" s="332">
        <v>1.8500191688733148E-4</v>
      </c>
      <c r="J7871" s="358">
        <v>0</v>
      </c>
      <c r="K7871" s="327">
        <v>3.0902624048778567E-4</v>
      </c>
      <c r="L7871" s="336">
        <v>1.9032402077116473E-4</v>
      </c>
      <c r="M7871" s="210">
        <v>1.1415525114155251E-4</v>
      </c>
      <c r="N7871" s="325">
        <v>0.12735867825039701</v>
      </c>
      <c r="O7871" s="358">
        <v>0.12339654510219729</v>
      </c>
      <c r="P7871" s="327">
        <v>0.21649655739694681</v>
      </c>
      <c r="Q7871" s="332">
        <v>3.2979664014146773E-2</v>
      </c>
      <c r="R7871" s="358">
        <v>0.90117149506792449</v>
      </c>
      <c r="S7871" s="327">
        <v>4.1565568050306291E-2</v>
      </c>
      <c r="T7871" s="358">
        <v>9.267807331551689E-2</v>
      </c>
      <c r="U7871" s="358">
        <v>0.24679124003357805</v>
      </c>
      <c r="V7871" s="361">
        <v>4.2235918973889182E-2</v>
      </c>
    </row>
    <row r="7872" spans="1:22" hidden="1" outlineLevel="1">
      <c r="A7872" s="65">
        <v>7863</v>
      </c>
      <c r="B7872" s="117">
        <v>1</v>
      </c>
      <c r="C7872" s="325">
        <v>1.4706223083710035E-4</v>
      </c>
      <c r="D7872" s="358">
        <v>1.2118149252787684E-4</v>
      </c>
      <c r="E7872" s="327">
        <v>1.3137381084939596E-4</v>
      </c>
      <c r="F7872" s="332">
        <v>0</v>
      </c>
      <c r="G7872" s="358">
        <v>0</v>
      </c>
      <c r="H7872" s="327">
        <v>0</v>
      </c>
      <c r="I7872" s="332">
        <v>1.6939934558358061E-4</v>
      </c>
      <c r="J7872" s="358">
        <v>0</v>
      </c>
      <c r="K7872" s="327">
        <v>3.2091186512193129E-4</v>
      </c>
      <c r="L7872" s="336">
        <v>2.1382081345896285E-4</v>
      </c>
      <c r="M7872" s="210">
        <v>1.1415525114155251E-4</v>
      </c>
      <c r="N7872" s="325">
        <v>4.7476903726479371E-2</v>
      </c>
      <c r="O7872" s="358">
        <v>8.8258326057959746E-2</v>
      </c>
      <c r="P7872" s="327">
        <v>7.4761164635080576E-2</v>
      </c>
      <c r="Q7872" s="332">
        <v>3.2979664014146773E-2</v>
      </c>
      <c r="R7872" s="358">
        <v>0.89567391327192936</v>
      </c>
      <c r="S7872" s="327">
        <v>4.9017832967067583E-2</v>
      </c>
      <c r="T7872" s="358">
        <v>6.7154992176706368E-2</v>
      </c>
      <c r="U7872" s="358">
        <v>0.23142328735749443</v>
      </c>
      <c r="V7872" s="361">
        <v>0</v>
      </c>
    </row>
    <row r="7873" spans="1:22" hidden="1" outlineLevel="1">
      <c r="A7873" s="65">
        <v>7864</v>
      </c>
      <c r="B7873" s="117">
        <v>1</v>
      </c>
      <c r="C7873" s="325">
        <v>1.5123740063603712E-4</v>
      </c>
      <c r="D7873" s="358">
        <v>1.2425331601887709E-4</v>
      </c>
      <c r="E7873" s="327">
        <v>1.3686123278968377E-4</v>
      </c>
      <c r="F7873" s="332">
        <v>0</v>
      </c>
      <c r="G7873" s="358">
        <v>0</v>
      </c>
      <c r="H7873" s="327">
        <v>0</v>
      </c>
      <c r="I7873" s="332">
        <v>1.6939934558358061E-4</v>
      </c>
      <c r="J7873" s="358">
        <v>0</v>
      </c>
      <c r="K7873" s="327">
        <v>3.3874030207314967E-4</v>
      </c>
      <c r="L7873" s="336">
        <v>2.2321953053408208E-4</v>
      </c>
      <c r="M7873" s="210">
        <v>1.1415525114155251E-4</v>
      </c>
      <c r="N7873" s="325">
        <v>4.521609878712321E-3</v>
      </c>
      <c r="O7873" s="358">
        <v>9.8786251235714311E-3</v>
      </c>
      <c r="P7873" s="327">
        <v>2.4346063822767099E-2</v>
      </c>
      <c r="Q7873" s="332">
        <v>3.2979664014146773E-2</v>
      </c>
      <c r="R7873" s="358">
        <v>0.85048286496188952</v>
      </c>
      <c r="S7873" s="327">
        <v>9.9377581034857332E-2</v>
      </c>
      <c r="T7873" s="358">
        <v>0.1619251213232733</v>
      </c>
      <c r="U7873" s="358">
        <v>0.25910820210485092</v>
      </c>
      <c r="V7873" s="361">
        <v>0</v>
      </c>
    </row>
    <row r="7874" spans="1:22" hidden="1" outlineLevel="1">
      <c r="A7874" s="65">
        <v>7865</v>
      </c>
      <c r="B7874" s="117">
        <v>1</v>
      </c>
      <c r="C7874" s="325">
        <v>1.5463753891541075E-4</v>
      </c>
      <c r="D7874" s="358">
        <v>1.2267852043171875E-4</v>
      </c>
      <c r="E7874" s="327">
        <v>1.4050654145450852E-4</v>
      </c>
      <c r="F7874" s="332">
        <v>0</v>
      </c>
      <c r="G7874" s="358">
        <v>0</v>
      </c>
      <c r="H7874" s="327">
        <v>0</v>
      </c>
      <c r="I7874" s="332">
        <v>1.6494146806822325E-4</v>
      </c>
      <c r="J7874" s="358">
        <v>1.5209056705529258E-4</v>
      </c>
      <c r="K7874" s="327">
        <v>3.4765452054875886E-4</v>
      </c>
      <c r="L7874" s="336">
        <v>2.2321953053408208E-4</v>
      </c>
      <c r="M7874" s="210">
        <v>1.1415525114155251E-4</v>
      </c>
      <c r="N7874" s="325">
        <v>0</v>
      </c>
      <c r="O7874" s="358">
        <v>0</v>
      </c>
      <c r="P7874" s="327">
        <v>0</v>
      </c>
      <c r="Q7874" s="332">
        <v>3.2979664014146773E-2</v>
      </c>
      <c r="R7874" s="358">
        <v>0.80034472237300647</v>
      </c>
      <c r="S7874" s="327">
        <v>0.10747970264332461</v>
      </c>
      <c r="T7874" s="358">
        <v>0.17405904514336354</v>
      </c>
      <c r="U7874" s="358">
        <v>0.32826398914722715</v>
      </c>
      <c r="V7874" s="361">
        <v>0</v>
      </c>
    </row>
    <row r="7875" spans="1:22" hidden="1" outlineLevel="1">
      <c r="A7875" s="65">
        <v>7866</v>
      </c>
      <c r="B7875" s="117">
        <v>1</v>
      </c>
      <c r="C7875" s="325">
        <v>1.6035652149928373E-4</v>
      </c>
      <c r="D7875" s="358">
        <v>1.3416869564172599E-4</v>
      </c>
      <c r="E7875" s="327">
        <v>1.4757662409625047E-4</v>
      </c>
      <c r="F7875" s="332">
        <v>0</v>
      </c>
      <c r="G7875" s="358">
        <v>0</v>
      </c>
      <c r="H7875" s="327">
        <v>0</v>
      </c>
      <c r="I7875" s="332">
        <v>1.9614661067572496E-4</v>
      </c>
      <c r="J7875" s="358">
        <v>2.0100618186496782E-4</v>
      </c>
      <c r="K7875" s="327">
        <v>3.5062592670729529E-4</v>
      </c>
      <c r="L7875" s="336">
        <v>1.644775488145868E-4</v>
      </c>
      <c r="M7875" s="210">
        <v>1.1415525114155251E-4</v>
      </c>
      <c r="N7875" s="325">
        <v>0</v>
      </c>
      <c r="O7875" s="358">
        <v>0</v>
      </c>
      <c r="P7875" s="327">
        <v>0</v>
      </c>
      <c r="Q7875" s="332">
        <v>3.2979664014146773E-2</v>
      </c>
      <c r="R7875" s="358">
        <v>0.74928238591127172</v>
      </c>
      <c r="S7875" s="327">
        <v>9.9824886068431373E-2</v>
      </c>
      <c r="T7875" s="358">
        <v>0.24090022894541238</v>
      </c>
      <c r="U7875" s="358">
        <v>0.4552755980289771</v>
      </c>
      <c r="V7875" s="361">
        <v>0</v>
      </c>
    </row>
    <row r="7876" spans="1:22" hidden="1" outlineLevel="1">
      <c r="A7876" s="65">
        <v>7867</v>
      </c>
      <c r="B7876" s="117">
        <v>1</v>
      </c>
      <c r="C7876" s="325">
        <v>1.6828809406642557E-4</v>
      </c>
      <c r="D7876" s="358">
        <v>1.4674761841816371E-4</v>
      </c>
      <c r="E7876" s="327">
        <v>1.5945955198585715E-4</v>
      </c>
      <c r="F7876" s="332">
        <v>0</v>
      </c>
      <c r="G7876" s="358">
        <v>0</v>
      </c>
      <c r="H7876" s="327">
        <v>0</v>
      </c>
      <c r="I7876" s="332">
        <v>2.2066493701019058E-4</v>
      </c>
      <c r="J7876" s="358">
        <v>2.059388489045989E-4</v>
      </c>
      <c r="K7876" s="327">
        <v>3.5656873902436805E-4</v>
      </c>
      <c r="L7876" s="336">
        <v>1.1748396343899057E-4</v>
      </c>
      <c r="M7876" s="210">
        <v>1.1415525114155251E-4</v>
      </c>
      <c r="N7876" s="325">
        <v>0</v>
      </c>
      <c r="O7876" s="358">
        <v>0</v>
      </c>
      <c r="P7876" s="327">
        <v>0</v>
      </c>
      <c r="Q7876" s="332">
        <v>0.19787798408488064</v>
      </c>
      <c r="R7876" s="358">
        <v>0.68884024566654123</v>
      </c>
      <c r="S7876" s="327">
        <v>0.167106251264239</v>
      </c>
      <c r="T7876" s="358">
        <v>0.29466606380339844</v>
      </c>
      <c r="U7876" s="358">
        <v>0.55968727650472161</v>
      </c>
      <c r="V7876" s="361">
        <v>0</v>
      </c>
    </row>
    <row r="7877" spans="1:22" hidden="1" outlineLevel="1">
      <c r="A7877" s="65">
        <v>7868</v>
      </c>
      <c r="B7877" s="117">
        <v>1</v>
      </c>
      <c r="C7877" s="325">
        <v>1.6200033835126032E-4</v>
      </c>
      <c r="D7877" s="358">
        <v>1.4861404281775879E-4</v>
      </c>
      <c r="E7877" s="327">
        <v>1.5668340944396212E-4</v>
      </c>
      <c r="F7877" s="332">
        <v>0</v>
      </c>
      <c r="G7877" s="358">
        <v>0</v>
      </c>
      <c r="H7877" s="327">
        <v>0</v>
      </c>
      <c r="I7877" s="332">
        <v>2.5187007961769228E-4</v>
      </c>
      <c r="J7877" s="358">
        <v>2.0141723745160375E-4</v>
      </c>
      <c r="K7877" s="327">
        <v>3.7439717597558643E-4</v>
      </c>
      <c r="L7877" s="336">
        <v>8.811297257924293E-5</v>
      </c>
      <c r="M7877" s="210">
        <v>1.1415525114155251E-4</v>
      </c>
      <c r="N7877" s="325">
        <v>0</v>
      </c>
      <c r="O7877" s="358">
        <v>0</v>
      </c>
      <c r="P7877" s="327">
        <v>0</v>
      </c>
      <c r="Q7877" s="332">
        <v>0.19787798408488064</v>
      </c>
      <c r="R7877" s="358">
        <v>0.6193665108889953</v>
      </c>
      <c r="S7877" s="327">
        <v>0.19219750722010145</v>
      </c>
      <c r="T7877" s="358">
        <v>0.29979160058947113</v>
      </c>
      <c r="U7877" s="358">
        <v>0.57516822883283525</v>
      </c>
      <c r="V7877" s="361">
        <v>0</v>
      </c>
    </row>
    <row r="7878" spans="1:22" hidden="1" outlineLevel="1">
      <c r="A7878" s="65">
        <v>7869</v>
      </c>
      <c r="B7878" s="117">
        <v>1</v>
      </c>
      <c r="C7878" s="325">
        <v>1.5335623680645563E-4</v>
      </c>
      <c r="D7878" s="358">
        <v>1.5304680076679713E-4</v>
      </c>
      <c r="E7878" s="327">
        <v>1.5533425605911597E-4</v>
      </c>
      <c r="F7878" s="332">
        <v>0</v>
      </c>
      <c r="G7878" s="358">
        <v>0</v>
      </c>
      <c r="H7878" s="327">
        <v>0</v>
      </c>
      <c r="I7878" s="332">
        <v>2.7415946719447918E-4</v>
      </c>
      <c r="J7878" s="358">
        <v>2.5197707460782265E-4</v>
      </c>
      <c r="K7878" s="327">
        <v>3.6251155134144086E-4</v>
      </c>
      <c r="L7878" s="336">
        <v>5.8741981719495287E-5</v>
      </c>
      <c r="M7878" s="210">
        <v>1.1415525114155251E-4</v>
      </c>
      <c r="N7878" s="325">
        <v>0</v>
      </c>
      <c r="O7878" s="358">
        <v>0</v>
      </c>
      <c r="P7878" s="327">
        <v>0</v>
      </c>
      <c r="Q7878" s="332">
        <v>0.296816976127321</v>
      </c>
      <c r="R7878" s="358">
        <v>0.60340559863992604</v>
      </c>
      <c r="S7878" s="327">
        <v>0.18474524230334016</v>
      </c>
      <c r="T7878" s="358">
        <v>0.25711366163605021</v>
      </c>
      <c r="U7878" s="358">
        <v>0.50284845153361835</v>
      </c>
      <c r="V7878" s="361">
        <v>0</v>
      </c>
    </row>
    <row r="7879" spans="1:22" hidden="1" outlineLevel="1">
      <c r="A7879" s="65">
        <v>7870</v>
      </c>
      <c r="B7879" s="117">
        <v>1</v>
      </c>
      <c r="C7879" s="325">
        <v>1.4243079248229176E-4</v>
      </c>
      <c r="D7879" s="358">
        <v>1.4513393898934714E-4</v>
      </c>
      <c r="E7879" s="327">
        <v>1.4455400160904704E-4</v>
      </c>
      <c r="F7879" s="332">
        <v>0</v>
      </c>
      <c r="G7879" s="358">
        <v>0</v>
      </c>
      <c r="H7879" s="327">
        <v>0</v>
      </c>
      <c r="I7879" s="332">
        <v>2.9644885477126613E-4</v>
      </c>
      <c r="J7879" s="358">
        <v>2.5485446371427406E-4</v>
      </c>
      <c r="K7879" s="327">
        <v>3.7736858213412286E-4</v>
      </c>
      <c r="L7879" s="336">
        <v>3.7594868300476983E-5</v>
      </c>
      <c r="M7879" s="210">
        <v>1.1415525114155251E-4</v>
      </c>
      <c r="N7879" s="325">
        <v>0</v>
      </c>
      <c r="O7879" s="358">
        <v>0</v>
      </c>
      <c r="P7879" s="327">
        <v>0</v>
      </c>
      <c r="Q7879" s="332">
        <v>0.36277630415561452</v>
      </c>
      <c r="R7879" s="358">
        <v>0.59687883512810547</v>
      </c>
      <c r="S7879" s="327">
        <v>0.27152233589192254</v>
      </c>
      <c r="T7879" s="358">
        <v>0.15753180407806819</v>
      </c>
      <c r="U7879" s="358">
        <v>0.3206930124612154</v>
      </c>
      <c r="V7879" s="361">
        <v>0</v>
      </c>
    </row>
    <row r="7880" spans="1:22" hidden="1" outlineLevel="1">
      <c r="A7880" s="65">
        <v>7871</v>
      </c>
      <c r="B7880" s="117">
        <v>1</v>
      </c>
      <c r="C7880" s="325">
        <v>1.314553461246077E-4</v>
      </c>
      <c r="D7880" s="358">
        <v>1.3302162231280818E-4</v>
      </c>
      <c r="E7880" s="327">
        <v>1.2984304066274358E-4</v>
      </c>
      <c r="F7880" s="332">
        <v>0</v>
      </c>
      <c r="G7880" s="358">
        <v>0</v>
      </c>
      <c r="H7880" s="327">
        <v>0</v>
      </c>
      <c r="I7880" s="332">
        <v>3.1428036483269564E-4</v>
      </c>
      <c r="J7880" s="358">
        <v>2.4252279611519634E-4</v>
      </c>
      <c r="K7880" s="327">
        <v>3.8331139445119567E-4</v>
      </c>
      <c r="L7880" s="336">
        <v>2.3496792687798115E-5</v>
      </c>
      <c r="M7880" s="210">
        <v>1.1415525114155251E-4</v>
      </c>
      <c r="N7880" s="325">
        <v>0</v>
      </c>
      <c r="O7880" s="358">
        <v>0</v>
      </c>
      <c r="P7880" s="327">
        <v>0</v>
      </c>
      <c r="Q7880" s="332">
        <v>0.26383731211317418</v>
      </c>
      <c r="R7880" s="358">
        <v>0.61435473176964861</v>
      </c>
      <c r="S7880" s="327">
        <v>0.30451316179812032</v>
      </c>
      <c r="T7880" s="358">
        <v>8.2740808118029169E-2</v>
      </c>
      <c r="U7880" s="358">
        <v>0.25956020071297103</v>
      </c>
      <c r="V7880" s="361">
        <v>0</v>
      </c>
    </row>
    <row r="7881" spans="1:22" hidden="1" outlineLevel="1">
      <c r="A7881" s="65">
        <v>7872</v>
      </c>
      <c r="B7881" s="117">
        <v>1</v>
      </c>
      <c r="C7881" s="325">
        <v>1.1712351326688017E-4</v>
      </c>
      <c r="D7881" s="358">
        <v>1.202482803280793E-4</v>
      </c>
      <c r="E7881" s="327">
        <v>1.1732445396681517E-4</v>
      </c>
      <c r="F7881" s="332">
        <v>0</v>
      </c>
      <c r="G7881" s="358">
        <v>0</v>
      </c>
      <c r="H7881" s="327">
        <v>0</v>
      </c>
      <c r="I7881" s="332">
        <v>3.3656975240948253E-4</v>
      </c>
      <c r="J7881" s="358">
        <v>2.4334490728846817E-4</v>
      </c>
      <c r="K7881" s="327">
        <v>3.8331139445119567E-4</v>
      </c>
      <c r="L7881" s="336">
        <v>9.3987170751192458E-6</v>
      </c>
      <c r="M7881" s="210">
        <v>1.1415525114155251E-4</v>
      </c>
      <c r="N7881" s="325">
        <v>0</v>
      </c>
      <c r="O7881" s="358">
        <v>0</v>
      </c>
      <c r="P7881" s="327">
        <v>0</v>
      </c>
      <c r="Q7881" s="332">
        <v>0.23085764809902742</v>
      </c>
      <c r="R7881" s="358">
        <v>0.63926112269645208</v>
      </c>
      <c r="S7881" s="327">
        <v>0.29871508257690071</v>
      </c>
      <c r="T7881" s="358">
        <v>4.6966653407073455E-2</v>
      </c>
      <c r="U7881" s="358">
        <v>0.2160553346814108</v>
      </c>
      <c r="V7881" s="361">
        <v>0</v>
      </c>
    </row>
    <row r="7882" spans="1:22" hidden="1" outlineLevel="1">
      <c r="A7882" s="65">
        <v>7873</v>
      </c>
      <c r="B7882" s="117">
        <v>1</v>
      </c>
      <c r="C7882" s="325">
        <v>1.0732311469692083E-4</v>
      </c>
      <c r="D7882" s="358">
        <v>1.0786377675993274E-4</v>
      </c>
      <c r="E7882" s="327">
        <v>1.0513018298839784E-4</v>
      </c>
      <c r="F7882" s="332">
        <v>0</v>
      </c>
      <c r="G7882" s="358">
        <v>0</v>
      </c>
      <c r="H7882" s="327">
        <v>0</v>
      </c>
      <c r="I7882" s="332">
        <v>3.5217232371323345E-4</v>
      </c>
      <c r="J7882" s="358">
        <v>2.4951074108800708E-4</v>
      </c>
      <c r="K7882" s="327">
        <v>4.0113983140241405E-4</v>
      </c>
      <c r="L7882" s="336">
        <v>5.8741981719495289E-6</v>
      </c>
      <c r="M7882" s="210">
        <v>1.1415525114155251E-4</v>
      </c>
      <c r="N7882" s="325">
        <v>0</v>
      </c>
      <c r="O7882" s="358">
        <v>0</v>
      </c>
      <c r="P7882" s="327">
        <v>0</v>
      </c>
      <c r="Q7882" s="332">
        <v>0.26383731211317418</v>
      </c>
      <c r="R7882" s="358">
        <v>0.66918829433079241</v>
      </c>
      <c r="S7882" s="327">
        <v>0.39699550188647797</v>
      </c>
      <c r="T7882" s="358">
        <v>2.740593138675556E-2</v>
      </c>
      <c r="U7882" s="358">
        <v>0.19356840392743555</v>
      </c>
      <c r="V7882" s="361">
        <v>0</v>
      </c>
    </row>
    <row r="7883" spans="1:22" hidden="1" outlineLevel="1">
      <c r="A7883" s="65">
        <v>7874</v>
      </c>
      <c r="B7883" s="117">
        <v>1</v>
      </c>
      <c r="C7883" s="325">
        <v>9.8710264423066256E-5</v>
      </c>
      <c r="D7883" s="358">
        <v>1.0008700842828654E-4</v>
      </c>
      <c r="E7883" s="327">
        <v>8.9835453750574409E-5</v>
      </c>
      <c r="F7883" s="332">
        <v>0</v>
      </c>
      <c r="G7883" s="358">
        <v>0</v>
      </c>
      <c r="H7883" s="327">
        <v>0</v>
      </c>
      <c r="I7883" s="332">
        <v>3.6108807874394818E-4</v>
      </c>
      <c r="J7883" s="358">
        <v>2.5197707460782265E-4</v>
      </c>
      <c r="K7883" s="327">
        <v>3.9222561292680486E-4</v>
      </c>
      <c r="L7883" s="336">
        <v>2.3496792687798115E-6</v>
      </c>
      <c r="M7883" s="210">
        <v>1.1415525114155251E-4</v>
      </c>
      <c r="N7883" s="325">
        <v>0</v>
      </c>
      <c r="O7883" s="358">
        <v>0</v>
      </c>
      <c r="P7883" s="327">
        <v>0</v>
      </c>
      <c r="Q7883" s="332">
        <v>0.32979664014146776</v>
      </c>
      <c r="R7883" s="358">
        <v>0.70899652434868976</v>
      </c>
      <c r="S7883" s="327">
        <v>0.42246654565653713</v>
      </c>
      <c r="T7883" s="358">
        <v>8.0544149495426626E-3</v>
      </c>
      <c r="U7883" s="358">
        <v>0.17288946760594065</v>
      </c>
      <c r="V7883" s="361">
        <v>0</v>
      </c>
    </row>
    <row r="7884" spans="1:22" hidden="1" outlineLevel="1">
      <c r="A7884" s="65">
        <v>7875</v>
      </c>
      <c r="B7884" s="117">
        <v>1</v>
      </c>
      <c r="C7884" s="325">
        <v>9.3128787431373856E-5</v>
      </c>
      <c r="D7884" s="358">
        <v>9.110484100523518E-5</v>
      </c>
      <c r="E7884" s="327">
        <v>8.3037796311541783E-5</v>
      </c>
      <c r="F7884" s="332">
        <v>0</v>
      </c>
      <c r="G7884" s="358">
        <v>0</v>
      </c>
      <c r="H7884" s="327">
        <v>0</v>
      </c>
      <c r="I7884" s="332">
        <v>3.7446171129002035E-4</v>
      </c>
      <c r="J7884" s="358">
        <v>2.7047457600643931E-4</v>
      </c>
      <c r="K7884" s="327">
        <v>4.0411123756095048E-4</v>
      </c>
      <c r="L7884" s="336">
        <v>1.1748396343899057E-6</v>
      </c>
      <c r="M7884" s="210">
        <v>1.1415525114155251E-4</v>
      </c>
      <c r="N7884" s="325">
        <v>0</v>
      </c>
      <c r="O7884" s="358">
        <v>0</v>
      </c>
      <c r="P7884" s="327">
        <v>0</v>
      </c>
      <c r="Q7884" s="332">
        <v>0.46171529619805485</v>
      </c>
      <c r="R7884" s="358">
        <v>0.71822300384735993</v>
      </c>
      <c r="S7884" s="327">
        <v>0.46544154602694293</v>
      </c>
      <c r="T7884" s="358">
        <v>1.7782474563925361E-2</v>
      </c>
      <c r="U7884" s="358">
        <v>0.1484815427674549</v>
      </c>
      <c r="V7884" s="361">
        <v>0</v>
      </c>
    </row>
    <row r="7885" spans="1:22" hidden="1" outlineLevel="1">
      <c r="A7885" s="65">
        <v>7876</v>
      </c>
      <c r="B7885" s="117">
        <v>1</v>
      </c>
      <c r="C7885" s="325">
        <v>9.0934948210675038E-5</v>
      </c>
      <c r="D7885" s="358">
        <v>8.7624737176823518E-5</v>
      </c>
      <c r="E7885" s="327">
        <v>8.0274626398347211E-5</v>
      </c>
      <c r="F7885" s="332">
        <v>0</v>
      </c>
      <c r="G7885" s="358">
        <v>0</v>
      </c>
      <c r="H7885" s="327">
        <v>0</v>
      </c>
      <c r="I7885" s="332">
        <v>3.7891958880537774E-4</v>
      </c>
      <c r="J7885" s="358">
        <v>2.6225346427372081E-4</v>
      </c>
      <c r="K7885" s="327">
        <v>4.1005404987802329E-4</v>
      </c>
      <c r="L7885" s="336">
        <v>1.409807561267887E-5</v>
      </c>
      <c r="M7885" s="210">
        <v>1.1415525114155251E-4</v>
      </c>
      <c r="N7885" s="325">
        <v>0</v>
      </c>
      <c r="O7885" s="358">
        <v>0</v>
      </c>
      <c r="P7885" s="327">
        <v>0</v>
      </c>
      <c r="Q7885" s="332">
        <v>0.52767462422634837</v>
      </c>
      <c r="R7885" s="358">
        <v>0.75913487184414186</v>
      </c>
      <c r="S7885" s="327">
        <v>0.51332001555142026</v>
      </c>
      <c r="T7885" s="358">
        <v>2.2489600183787956E-2</v>
      </c>
      <c r="U7885" s="358">
        <v>0.1407975664294131</v>
      </c>
      <c r="V7885" s="361">
        <v>0</v>
      </c>
    </row>
    <row r="7886" spans="1:22" hidden="1" outlineLevel="1">
      <c r="A7886" s="65">
        <v>7877</v>
      </c>
      <c r="B7886" s="117">
        <v>1</v>
      </c>
      <c r="C7886" s="325">
        <v>9.0784942110114439E-5</v>
      </c>
      <c r="D7886" s="358">
        <v>8.700259571029181E-5</v>
      </c>
      <c r="E7886" s="327">
        <v>7.7615237514756203E-5</v>
      </c>
      <c r="F7886" s="332">
        <v>0</v>
      </c>
      <c r="G7886" s="358">
        <v>0</v>
      </c>
      <c r="H7886" s="327">
        <v>0</v>
      </c>
      <c r="I7886" s="332">
        <v>3.8114852756305644E-4</v>
      </c>
      <c r="J7886" s="358">
        <v>2.618424086870848E-4</v>
      </c>
      <c r="K7886" s="327">
        <v>4.1599686219509605E-4</v>
      </c>
      <c r="L7886" s="336">
        <v>3.7594868300476983E-5</v>
      </c>
      <c r="M7886" s="210">
        <v>1.1415525114155251E-4</v>
      </c>
      <c r="N7886" s="325">
        <v>0</v>
      </c>
      <c r="O7886" s="358">
        <v>0</v>
      </c>
      <c r="P7886" s="327">
        <v>0</v>
      </c>
      <c r="Q7886" s="332">
        <v>0.49469496021220166</v>
      </c>
      <c r="R7886" s="358">
        <v>0.75374618533150761</v>
      </c>
      <c r="S7886" s="327">
        <v>0.56428741859360587</v>
      </c>
      <c r="T7886" s="358">
        <v>6.3807702847026304E-3</v>
      </c>
      <c r="U7886" s="358">
        <v>0.14418755599031391</v>
      </c>
      <c r="V7886" s="361">
        <v>0</v>
      </c>
    </row>
    <row r="7887" spans="1:22" hidden="1" outlineLevel="1">
      <c r="A7887" s="65">
        <v>7878</v>
      </c>
      <c r="B7887" s="117">
        <v>1</v>
      </c>
      <c r="C7887" s="325">
        <v>9.205374371068953E-5</v>
      </c>
      <c r="D7887" s="358">
        <v>8.8266320564184326E-5</v>
      </c>
      <c r="E7887" s="327">
        <v>7.8704938325593492E-5</v>
      </c>
      <c r="F7887" s="332">
        <v>0</v>
      </c>
      <c r="G7887" s="358">
        <v>0</v>
      </c>
      <c r="H7887" s="327">
        <v>0</v>
      </c>
      <c r="I7887" s="332">
        <v>3.8114852756305644E-4</v>
      </c>
      <c r="J7887" s="358">
        <v>2.5362129695436631E-4</v>
      </c>
      <c r="K7887" s="327">
        <v>4.1005404987802329E-4</v>
      </c>
      <c r="L7887" s="336">
        <v>9.3987170751192462E-5</v>
      </c>
      <c r="M7887" s="210">
        <v>1.1415525114155251E-4</v>
      </c>
      <c r="N7887" s="325">
        <v>0</v>
      </c>
      <c r="O7887" s="358">
        <v>1.2464216102585303E-4</v>
      </c>
      <c r="P7887" s="327">
        <v>0</v>
      </c>
      <c r="Q7887" s="332">
        <v>0.59363395225464199</v>
      </c>
      <c r="R7887" s="358">
        <v>0.74670259689684382</v>
      </c>
      <c r="S7887" s="327">
        <v>0.61066362307653921</v>
      </c>
      <c r="T7887" s="358">
        <v>7.5314009917801534E-3</v>
      </c>
      <c r="U7887" s="358">
        <v>0.148820541723545</v>
      </c>
      <c r="V7887" s="361">
        <v>0</v>
      </c>
    </row>
    <row r="7888" spans="1:22" hidden="1" outlineLevel="1">
      <c r="A7888" s="65">
        <v>7879</v>
      </c>
      <c r="B7888" s="117">
        <v>1</v>
      </c>
      <c r="C7888" s="325">
        <v>9.9247786283408412E-5</v>
      </c>
      <c r="D7888" s="358">
        <v>9.2699078513222658E-5</v>
      </c>
      <c r="E7888" s="327">
        <v>8.525611581931769E-5</v>
      </c>
      <c r="F7888" s="332">
        <v>0</v>
      </c>
      <c r="G7888" s="358">
        <v>0</v>
      </c>
      <c r="H7888" s="327">
        <v>0</v>
      </c>
      <c r="I7888" s="332">
        <v>3.8114852756305644E-4</v>
      </c>
      <c r="J7888" s="358">
        <v>2.5115496343455074E-4</v>
      </c>
      <c r="K7888" s="327">
        <v>3.9816842524387767E-4</v>
      </c>
      <c r="L7888" s="336">
        <v>1.8210014333043539E-4</v>
      </c>
      <c r="M7888" s="210">
        <v>1.1415525114155251E-4</v>
      </c>
      <c r="N7888" s="325">
        <v>5.6520123483904013E-4</v>
      </c>
      <c r="O7888" s="358">
        <v>4.7186490253450812E-3</v>
      </c>
      <c r="P7888" s="327">
        <v>2.0619647659157934E-3</v>
      </c>
      <c r="Q7888" s="332">
        <v>0.59363395225464199</v>
      </c>
      <c r="R7888" s="358">
        <v>0.72562743516273398</v>
      </c>
      <c r="S7888" s="327">
        <v>0.6595717371069193</v>
      </c>
      <c r="T7888" s="358">
        <v>1.0041867989040203E-2</v>
      </c>
      <c r="U7888" s="358">
        <v>0.15582652014940662</v>
      </c>
      <c r="V7888" s="361">
        <v>0</v>
      </c>
    </row>
    <row r="7889" spans="1:22" hidden="1" outlineLevel="1">
      <c r="A7889" s="65">
        <v>7880</v>
      </c>
      <c r="B7889" s="117">
        <v>1</v>
      </c>
      <c r="C7889" s="325">
        <v>1.2169244907978852E-4</v>
      </c>
      <c r="D7889" s="358">
        <v>1.0422813756488814E-4</v>
      </c>
      <c r="E7889" s="327">
        <v>1.0245782147610639E-4</v>
      </c>
      <c r="F7889" s="332">
        <v>0</v>
      </c>
      <c r="G7889" s="358">
        <v>0</v>
      </c>
      <c r="H7889" s="327">
        <v>0</v>
      </c>
      <c r="I7889" s="332">
        <v>3.8337746632073508E-4</v>
      </c>
      <c r="J7889" s="358">
        <v>2.3964540700874485E-4</v>
      </c>
      <c r="K7889" s="327">
        <v>3.8033998829265929E-4</v>
      </c>
      <c r="L7889" s="336">
        <v>1.5860335064263727E-4</v>
      </c>
      <c r="M7889" s="210">
        <v>1.1415525114155251E-4</v>
      </c>
      <c r="N7889" s="325">
        <v>3.5230876971633497E-2</v>
      </c>
      <c r="O7889" s="358">
        <v>4.8787296331568988E-2</v>
      </c>
      <c r="P7889" s="327">
        <v>3.6959893478418548E-2</v>
      </c>
      <c r="Q7889" s="332">
        <v>0.56065428824049512</v>
      </c>
      <c r="R7889" s="358">
        <v>0.66254800805276859</v>
      </c>
      <c r="S7889" s="327">
        <v>0.71472523539209309</v>
      </c>
      <c r="T7889" s="358">
        <v>3.2636070964380662E-2</v>
      </c>
      <c r="U7889" s="358">
        <v>0.17763545299120179</v>
      </c>
      <c r="V7889" s="361">
        <v>0</v>
      </c>
    </row>
    <row r="7890" spans="1:22" hidden="1" outlineLevel="1">
      <c r="A7890" s="65">
        <v>7881</v>
      </c>
      <c r="B7890" s="117">
        <v>1</v>
      </c>
      <c r="C7890" s="325">
        <v>1.4530590940970331E-4</v>
      </c>
      <c r="D7890" s="358">
        <v>1.1900399739501592E-4</v>
      </c>
      <c r="E7890" s="327">
        <v>1.2135894149265323E-4</v>
      </c>
      <c r="F7890" s="332">
        <v>0</v>
      </c>
      <c r="G7890" s="358">
        <v>0</v>
      </c>
      <c r="H7890" s="327">
        <v>0</v>
      </c>
      <c r="I7890" s="332">
        <v>3.8783534383609247E-4</v>
      </c>
      <c r="J7890" s="358">
        <v>2.4457807404837595E-4</v>
      </c>
      <c r="K7890" s="327">
        <v>3.5656873902436805E-4</v>
      </c>
      <c r="L7890" s="336">
        <v>1.4685495429873823E-4</v>
      </c>
      <c r="M7890" s="210">
        <v>1.1415525114155251E-4</v>
      </c>
      <c r="N7890" s="325">
        <v>0.10606943173812652</v>
      </c>
      <c r="O7890" s="358">
        <v>0.12349431878452889</v>
      </c>
      <c r="P7890" s="327">
        <v>8.4116208952857943E-2</v>
      </c>
      <c r="Q7890" s="332">
        <v>0.52767462422634837</v>
      </c>
      <c r="R7890" s="358">
        <v>0.75154825499019651</v>
      </c>
      <c r="S7890" s="327">
        <v>0.72430430654003719</v>
      </c>
      <c r="T7890" s="358">
        <v>0.13106729781528514</v>
      </c>
      <c r="U7890" s="358">
        <v>0.25334521985131958</v>
      </c>
      <c r="V7890" s="361">
        <v>0</v>
      </c>
    </row>
    <row r="7891" spans="1:22" hidden="1" outlineLevel="1">
      <c r="A7891" s="65">
        <v>7882</v>
      </c>
      <c r="B7891" s="117">
        <v>1</v>
      </c>
      <c r="C7891" s="325">
        <v>1.6251285919484238E-4</v>
      </c>
      <c r="D7891" s="358">
        <v>1.2851109668045337E-4</v>
      </c>
      <c r="E7891" s="327">
        <v>1.3631638238426511E-4</v>
      </c>
      <c r="F7891" s="332">
        <v>0</v>
      </c>
      <c r="G7891" s="358">
        <v>0</v>
      </c>
      <c r="H7891" s="327">
        <v>0</v>
      </c>
      <c r="I7891" s="332">
        <v>3.8783534383609247E-4</v>
      </c>
      <c r="J7891" s="358">
        <v>2.3676801790229336E-4</v>
      </c>
      <c r="K7891" s="327">
        <v>3.2091186512193129E-4</v>
      </c>
      <c r="L7891" s="336">
        <v>1.644775488145868E-4</v>
      </c>
      <c r="M7891" s="210">
        <v>1.1415525114155251E-4</v>
      </c>
      <c r="N7891" s="325">
        <v>0.22325448776142082</v>
      </c>
      <c r="O7891" s="358">
        <v>0.19786076365300426</v>
      </c>
      <c r="P7891" s="327">
        <v>0.12648952260675517</v>
      </c>
      <c r="Q7891" s="332">
        <v>0.59363395225464199</v>
      </c>
      <c r="R7891" s="358">
        <v>0.75056482410026937</v>
      </c>
      <c r="S7891" s="327">
        <v>0.57803569876929495</v>
      </c>
      <c r="T7891" s="358">
        <v>0.22740646883513962</v>
      </c>
      <c r="U7891" s="358">
        <v>0.44917361681935564</v>
      </c>
      <c r="V7891" s="361">
        <v>6.7787268097531161E-2</v>
      </c>
    </row>
    <row r="7892" spans="1:22" hidden="1" outlineLevel="1">
      <c r="A7892" s="65">
        <v>7883</v>
      </c>
      <c r="B7892" s="117">
        <v>1</v>
      </c>
      <c r="C7892" s="325">
        <v>1.6813183771167492E-4</v>
      </c>
      <c r="D7892" s="358">
        <v>1.3210785203383976E-4</v>
      </c>
      <c r="E7892" s="327">
        <v>1.4522857830147012E-4</v>
      </c>
      <c r="F7892" s="332">
        <v>0</v>
      </c>
      <c r="G7892" s="358">
        <v>0</v>
      </c>
      <c r="H7892" s="327">
        <v>0</v>
      </c>
      <c r="I7892" s="332">
        <v>3.5217232371323345E-4</v>
      </c>
      <c r="J7892" s="358">
        <v>2.0758307125114263E-4</v>
      </c>
      <c r="K7892" s="327">
        <v>2.9714061585364005E-4</v>
      </c>
      <c r="L7892" s="336">
        <v>1.8797434150238492E-4</v>
      </c>
      <c r="M7892" s="210">
        <v>1.1415525114155251E-4</v>
      </c>
      <c r="N7892" s="325">
        <v>0.27412259889693447</v>
      </c>
      <c r="O7892" s="358">
        <v>0.17579908418063606</v>
      </c>
      <c r="P7892" s="327">
        <v>0.13977523414108181</v>
      </c>
      <c r="Q7892" s="332">
        <v>0.72555260831122903</v>
      </c>
      <c r="R7892" s="358">
        <v>0.75286172083442293</v>
      </c>
      <c r="S7892" s="327">
        <v>0.56619478695141356</v>
      </c>
      <c r="T7892" s="358">
        <v>0.21046081660363425</v>
      </c>
      <c r="U7892" s="358">
        <v>0.44623562586657495</v>
      </c>
      <c r="V7892" s="361">
        <v>0.1204199323913005</v>
      </c>
    </row>
    <row r="7893" spans="1:22" hidden="1" outlineLevel="1">
      <c r="A7893" s="65">
        <v>7884</v>
      </c>
      <c r="B7893" s="117">
        <v>1</v>
      </c>
      <c r="C7893" s="325">
        <v>1.6796933110273428E-4</v>
      </c>
      <c r="D7893" s="358">
        <v>1.327883192628588E-4</v>
      </c>
      <c r="E7893" s="327">
        <v>1.4674637585942204E-4</v>
      </c>
      <c r="F7893" s="332">
        <v>0</v>
      </c>
      <c r="G7893" s="358">
        <v>0</v>
      </c>
      <c r="H7893" s="327">
        <v>0</v>
      </c>
      <c r="I7893" s="332">
        <v>3.1873824234805303E-4</v>
      </c>
      <c r="J7893" s="358">
        <v>1.9771773717188043E-4</v>
      </c>
      <c r="K7893" s="327">
        <v>2.9416920969510367E-4</v>
      </c>
      <c r="L7893" s="336">
        <v>2.0677177565262342E-4</v>
      </c>
      <c r="M7893" s="210">
        <v>1.1415525114155251E-4</v>
      </c>
      <c r="N7893" s="325">
        <v>0.27619500342467762</v>
      </c>
      <c r="O7893" s="358">
        <v>0.25197613097169647</v>
      </c>
      <c r="P7893" s="327">
        <v>0.15967850164398117</v>
      </c>
      <c r="Q7893" s="332">
        <v>0.65959328028293551</v>
      </c>
      <c r="R7893" s="358">
        <v>0.7972573830805505</v>
      </c>
      <c r="S7893" s="327">
        <v>0.59204561853566962</v>
      </c>
      <c r="T7893" s="358">
        <v>0.18420551592395623</v>
      </c>
      <c r="U7893" s="358">
        <v>0.35459290807022337</v>
      </c>
      <c r="V7893" s="361">
        <v>0.16993769575210599</v>
      </c>
    </row>
    <row r="7894" spans="1:22" hidden="1" outlineLevel="1">
      <c r="A7894" s="65">
        <v>7885</v>
      </c>
      <c r="B7894" s="117">
        <v>1</v>
      </c>
      <c r="C7894" s="325">
        <v>1.6820059050776521E-4</v>
      </c>
      <c r="D7894" s="358">
        <v>1.335465541751943E-4</v>
      </c>
      <c r="E7894" s="327">
        <v>1.4778418615545756E-4</v>
      </c>
      <c r="F7894" s="332">
        <v>0</v>
      </c>
      <c r="G7894" s="358">
        <v>0</v>
      </c>
      <c r="H7894" s="327">
        <v>0</v>
      </c>
      <c r="I7894" s="332">
        <v>2.8530416098287265E-4</v>
      </c>
      <c r="J7894" s="358">
        <v>2.3142429527602635E-4</v>
      </c>
      <c r="K7894" s="327">
        <v>3.2091186512193129E-4</v>
      </c>
      <c r="L7894" s="336">
        <v>1.8797434150238492E-4</v>
      </c>
      <c r="M7894" s="210">
        <v>1.1415525114155251E-4</v>
      </c>
      <c r="N7894" s="325">
        <v>0.26413737708144469</v>
      </c>
      <c r="O7894" s="358">
        <v>0.24847933454832544</v>
      </c>
      <c r="P7894" s="327">
        <v>0.13254006940753721</v>
      </c>
      <c r="Q7894" s="332">
        <v>0.65959328028293551</v>
      </c>
      <c r="R7894" s="358">
        <v>0.8282432819714608</v>
      </c>
      <c r="S7894" s="327">
        <v>0.62949260856236489</v>
      </c>
      <c r="T7894" s="358">
        <v>0.15523054266391315</v>
      </c>
      <c r="U7894" s="358">
        <v>0.30702005456558218</v>
      </c>
      <c r="V7894" s="361">
        <v>0.14984353091003982</v>
      </c>
    </row>
    <row r="7895" spans="1:22" hidden="1" outlineLevel="1">
      <c r="A7895" s="65">
        <v>7886</v>
      </c>
      <c r="B7895" s="117">
        <v>1</v>
      </c>
      <c r="C7895" s="325">
        <v>1.5600634458302627E-4</v>
      </c>
      <c r="D7895" s="358">
        <v>1.3037752108004848E-4</v>
      </c>
      <c r="E7895" s="327">
        <v>1.3997466367779031E-4</v>
      </c>
      <c r="F7895" s="332">
        <v>0</v>
      </c>
      <c r="G7895" s="358">
        <v>0</v>
      </c>
      <c r="H7895" s="327">
        <v>0</v>
      </c>
      <c r="I7895" s="332">
        <v>2.8530416098287265E-4</v>
      </c>
      <c r="J7895" s="358">
        <v>2.8033991008570152E-4</v>
      </c>
      <c r="K7895" s="327">
        <v>3.2388327128046767E-4</v>
      </c>
      <c r="L7895" s="336">
        <v>1.9032402077116473E-4</v>
      </c>
      <c r="M7895" s="210">
        <v>1.1415525114155251E-4</v>
      </c>
      <c r="N7895" s="325">
        <v>0.15241593299492781</v>
      </c>
      <c r="O7895" s="358">
        <v>0.20231463865302216</v>
      </c>
      <c r="P7895" s="327">
        <v>7.1517009739477957E-2</v>
      </c>
      <c r="Q7895" s="332">
        <v>0.59363395225464199</v>
      </c>
      <c r="R7895" s="358">
        <v>0.81816042680814038</v>
      </c>
      <c r="S7895" s="327">
        <v>0.87064043153015658</v>
      </c>
      <c r="T7895" s="358">
        <v>0.1087869032146022</v>
      </c>
      <c r="U7895" s="358">
        <v>0.25311922054725955</v>
      </c>
      <c r="V7895" s="361">
        <v>8.2781546117978055E-2</v>
      </c>
    </row>
    <row r="7896" spans="1:22" hidden="1" outlineLevel="1">
      <c r="A7896" s="65">
        <v>7887</v>
      </c>
      <c r="B7896" s="117">
        <v>1</v>
      </c>
      <c r="C7896" s="325">
        <v>1.5481254603273148E-4</v>
      </c>
      <c r="D7896" s="358">
        <v>1.2672243996417475E-4</v>
      </c>
      <c r="E7896" s="327">
        <v>1.3504506477162161E-4</v>
      </c>
      <c r="F7896" s="332">
        <v>0</v>
      </c>
      <c r="G7896" s="358">
        <v>0</v>
      </c>
      <c r="H7896" s="327">
        <v>0</v>
      </c>
      <c r="I7896" s="332">
        <v>2.8084628346751526E-4</v>
      </c>
      <c r="J7896" s="358">
        <v>2.8732785505851226E-4</v>
      </c>
      <c r="K7896" s="327">
        <v>3.5062592670729529E-4</v>
      </c>
      <c r="L7896" s="336">
        <v>2.1382081345896285E-4</v>
      </c>
      <c r="M7896" s="210">
        <v>1.1415525114155251E-4</v>
      </c>
      <c r="N7896" s="325">
        <v>5.2563714840030723E-2</v>
      </c>
      <c r="O7896" s="358">
        <v>5.5317928546235594E-2</v>
      </c>
      <c r="P7896" s="327">
        <v>3.0128950383463152E-2</v>
      </c>
      <c r="Q7896" s="332">
        <v>0.62661361626878875</v>
      </c>
      <c r="R7896" s="358">
        <v>0.78900146605606813</v>
      </c>
      <c r="S7896" s="327">
        <v>0.88118162996462612</v>
      </c>
      <c r="T7896" s="358">
        <v>6.966545917396641E-2</v>
      </c>
      <c r="U7896" s="358">
        <v>0.23888126439147619</v>
      </c>
      <c r="V7896" s="361">
        <v>1.8178653459514766E-2</v>
      </c>
    </row>
    <row r="7897" spans="1:22" hidden="1" outlineLevel="1">
      <c r="A7897" s="65">
        <v>7888</v>
      </c>
      <c r="B7897" s="117">
        <v>1</v>
      </c>
      <c r="C7897" s="325">
        <v>1.5839394168361585E-4</v>
      </c>
      <c r="D7897" s="358">
        <v>1.1954837117823115E-4</v>
      </c>
      <c r="E7897" s="327">
        <v>1.435421365704124E-4</v>
      </c>
      <c r="F7897" s="332">
        <v>0</v>
      </c>
      <c r="G7897" s="358">
        <v>0</v>
      </c>
      <c r="H7897" s="327">
        <v>0</v>
      </c>
      <c r="I7897" s="332">
        <v>2.6970158967912179E-4</v>
      </c>
      <c r="J7897" s="358">
        <v>2.8732785505851226E-4</v>
      </c>
      <c r="K7897" s="327">
        <v>3.7736858213412286E-4</v>
      </c>
      <c r="L7897" s="336">
        <v>2.2321953053408208E-4</v>
      </c>
      <c r="M7897" s="210">
        <v>1.1415525114155251E-4</v>
      </c>
      <c r="N7897" s="325">
        <v>3.95640864387328E-3</v>
      </c>
      <c r="O7897" s="358">
        <v>7.4549703452069507E-3</v>
      </c>
      <c r="P7897" s="327">
        <v>2.6996983419880793E-3</v>
      </c>
      <c r="Q7897" s="332">
        <v>0.56065428824049512</v>
      </c>
      <c r="R7897" s="358">
        <v>0.72828746404941413</v>
      </c>
      <c r="S7897" s="327">
        <v>0.79639630816847184</v>
      </c>
      <c r="T7897" s="358">
        <v>0.12813841965181511</v>
      </c>
      <c r="U7897" s="358">
        <v>0.23978526160771638</v>
      </c>
      <c r="V7897" s="361">
        <v>0</v>
      </c>
    </row>
    <row r="7898" spans="1:22" hidden="1" outlineLevel="1">
      <c r="A7898" s="65">
        <v>7889</v>
      </c>
      <c r="B7898" s="117">
        <v>1</v>
      </c>
      <c r="C7898" s="325">
        <v>1.6093779513895606E-4</v>
      </c>
      <c r="D7898" s="358">
        <v>1.2246465930259846E-4</v>
      </c>
      <c r="E7898" s="327">
        <v>1.4704474631953228E-4</v>
      </c>
      <c r="F7898" s="332">
        <v>0</v>
      </c>
      <c r="G7898" s="358">
        <v>0</v>
      </c>
      <c r="H7898" s="327">
        <v>0</v>
      </c>
      <c r="I7898" s="332">
        <v>2.6747265092144309E-4</v>
      </c>
      <c r="J7898" s="358">
        <v>2.8321729919215304E-4</v>
      </c>
      <c r="K7898" s="327">
        <v>3.7736858213412286E-4</v>
      </c>
      <c r="L7898" s="336">
        <v>2.2321953053408208E-4</v>
      </c>
      <c r="M7898" s="210">
        <v>1.1415525114155251E-4</v>
      </c>
      <c r="N7898" s="325">
        <v>0</v>
      </c>
      <c r="O7898" s="358">
        <v>0</v>
      </c>
      <c r="P7898" s="327">
        <v>0</v>
      </c>
      <c r="Q7898" s="332">
        <v>0.52767462422634837</v>
      </c>
      <c r="R7898" s="358">
        <v>0.80064220011898612</v>
      </c>
      <c r="S7898" s="327">
        <v>0.83645961117723422</v>
      </c>
      <c r="T7898" s="358">
        <v>0.11861956562053741</v>
      </c>
      <c r="U7898" s="358">
        <v>0.33583496583323902</v>
      </c>
      <c r="V7898" s="361">
        <v>0</v>
      </c>
    </row>
    <row r="7899" spans="1:22" hidden="1" outlineLevel="1">
      <c r="A7899" s="65">
        <v>7890</v>
      </c>
      <c r="B7899" s="117">
        <v>1</v>
      </c>
      <c r="C7899" s="325">
        <v>1.6693178890719011E-4</v>
      </c>
      <c r="D7899" s="358">
        <v>1.3131073327984601E-4</v>
      </c>
      <c r="E7899" s="327">
        <v>1.5338836175404937E-4</v>
      </c>
      <c r="F7899" s="332">
        <v>0</v>
      </c>
      <c r="G7899" s="358">
        <v>0</v>
      </c>
      <c r="H7899" s="327">
        <v>0</v>
      </c>
      <c r="I7899" s="332">
        <v>2.7861734470983657E-4</v>
      </c>
      <c r="J7899" s="358">
        <v>2.9513791120459485E-4</v>
      </c>
      <c r="K7899" s="327">
        <v>3.8628280060973205E-4</v>
      </c>
      <c r="L7899" s="336">
        <v>1.644775488145868E-4</v>
      </c>
      <c r="M7899" s="210">
        <v>1.1415525114155251E-4</v>
      </c>
      <c r="N7899" s="325">
        <v>0</v>
      </c>
      <c r="O7899" s="358">
        <v>0</v>
      </c>
      <c r="P7899" s="327">
        <v>0</v>
      </c>
      <c r="Q7899" s="332">
        <v>0.72555260831122903</v>
      </c>
      <c r="R7899" s="358">
        <v>0.68793551850414902</v>
      </c>
      <c r="S7899" s="327">
        <v>0.79080078060538428</v>
      </c>
      <c r="T7899" s="358">
        <v>0.21056541939518675</v>
      </c>
      <c r="U7899" s="358">
        <v>0.44092464222116368</v>
      </c>
      <c r="V7899" s="361">
        <v>0</v>
      </c>
    </row>
    <row r="7900" spans="1:22" hidden="1" outlineLevel="1">
      <c r="A7900" s="65">
        <v>7891</v>
      </c>
      <c r="B7900" s="117">
        <v>1</v>
      </c>
      <c r="C7900" s="325">
        <v>1.7106320692679671E-4</v>
      </c>
      <c r="D7900" s="358">
        <v>1.4423961063120782E-4</v>
      </c>
      <c r="E7900" s="327">
        <v>1.6516750861405249E-4</v>
      </c>
      <c r="F7900" s="332">
        <v>0</v>
      </c>
      <c r="G7900" s="358">
        <v>0</v>
      </c>
      <c r="H7900" s="327">
        <v>0</v>
      </c>
      <c r="I7900" s="332">
        <v>2.8530416098287265E-4</v>
      </c>
      <c r="J7900" s="358">
        <v>3.2267863550920187E-4</v>
      </c>
      <c r="K7900" s="327">
        <v>3.7736858213412286E-4</v>
      </c>
      <c r="L7900" s="336">
        <v>1.1748396343899057E-4</v>
      </c>
      <c r="M7900" s="210">
        <v>1.1415525114155251E-4</v>
      </c>
      <c r="N7900" s="325">
        <v>0</v>
      </c>
      <c r="O7900" s="358">
        <v>0</v>
      </c>
      <c r="P7900" s="327">
        <v>0</v>
      </c>
      <c r="Q7900" s="332">
        <v>0.82449160035366931</v>
      </c>
      <c r="R7900" s="358">
        <v>0.74952348648296507</v>
      </c>
      <c r="S7900" s="327">
        <v>0.79845559718027737</v>
      </c>
      <c r="T7900" s="358">
        <v>0.25334796114016017</v>
      </c>
      <c r="U7900" s="358">
        <v>0.58047921247824652</v>
      </c>
      <c r="V7900" s="361">
        <v>0</v>
      </c>
    </row>
    <row r="7901" spans="1:22" hidden="1" outlineLevel="1">
      <c r="A7901" s="65">
        <v>7892</v>
      </c>
      <c r="B7901" s="117">
        <v>1</v>
      </c>
      <c r="C7901" s="325">
        <v>1.6380041155798756E-4</v>
      </c>
      <c r="D7901" s="358">
        <v>1.4666985073484725E-4</v>
      </c>
      <c r="E7901" s="327">
        <v>1.6148328206312638E-4</v>
      </c>
      <c r="F7901" s="332">
        <v>0</v>
      </c>
      <c r="G7901" s="358">
        <v>0</v>
      </c>
      <c r="H7901" s="327">
        <v>0</v>
      </c>
      <c r="I7901" s="332">
        <v>2.9644885477126613E-4</v>
      </c>
      <c r="J7901" s="358">
        <v>3.1774596846957079E-4</v>
      </c>
      <c r="K7901" s="327">
        <v>3.8925420676826842E-4</v>
      </c>
      <c r="L7901" s="336">
        <v>8.811297257924293E-5</v>
      </c>
      <c r="M7901" s="210">
        <v>1.1415525114155251E-4</v>
      </c>
      <c r="N7901" s="325">
        <v>0</v>
      </c>
      <c r="O7901" s="358">
        <v>0</v>
      </c>
      <c r="P7901" s="327">
        <v>0</v>
      </c>
      <c r="Q7901" s="332">
        <v>0.9234305923961097</v>
      </c>
      <c r="R7901" s="358">
        <v>0.7160545400786702</v>
      </c>
      <c r="S7901" s="327">
        <v>0.82893982904109564</v>
      </c>
      <c r="T7901" s="358">
        <v>0.22133950692509452</v>
      </c>
      <c r="U7901" s="358">
        <v>0.56748425249479351</v>
      </c>
      <c r="V7901" s="361">
        <v>0</v>
      </c>
    </row>
    <row r="7902" spans="1:22" hidden="1" outlineLevel="1">
      <c r="A7902" s="65">
        <v>7893</v>
      </c>
      <c r="B7902" s="117">
        <v>1</v>
      </c>
      <c r="C7902" s="325">
        <v>1.5550007399363423E-4</v>
      </c>
      <c r="D7902" s="358">
        <v>1.506165606631577E-4</v>
      </c>
      <c r="E7902" s="327">
        <v>1.575914934529932E-4</v>
      </c>
      <c r="F7902" s="332">
        <v>0</v>
      </c>
      <c r="G7902" s="358">
        <v>0</v>
      </c>
      <c r="H7902" s="327">
        <v>0</v>
      </c>
      <c r="I7902" s="332">
        <v>3.1205142607501694E-4</v>
      </c>
      <c r="J7902" s="358">
        <v>3.1651280170966298E-4</v>
      </c>
      <c r="K7902" s="327">
        <v>3.7736858213412286E-4</v>
      </c>
      <c r="L7902" s="336">
        <v>5.8741981719495287E-5</v>
      </c>
      <c r="M7902" s="210">
        <v>1.1415525114155251E-4</v>
      </c>
      <c r="N7902" s="325">
        <v>0</v>
      </c>
      <c r="O7902" s="358">
        <v>0</v>
      </c>
      <c r="P7902" s="327">
        <v>0</v>
      </c>
      <c r="Q7902" s="332">
        <v>0.98938992042440332</v>
      </c>
      <c r="R7902" s="358">
        <v>0.67318092374455041</v>
      </c>
      <c r="S7902" s="327">
        <v>0.78603234589006721</v>
      </c>
      <c r="T7902" s="358">
        <v>0.15920544874290823</v>
      </c>
      <c r="U7902" s="358">
        <v>0.49742446823617698</v>
      </c>
      <c r="V7902" s="361">
        <v>0</v>
      </c>
    </row>
    <row r="7903" spans="1:22" hidden="1" outlineLevel="1">
      <c r="A7903" s="65">
        <v>7894</v>
      </c>
      <c r="B7903" s="117">
        <v>1</v>
      </c>
      <c r="C7903" s="325">
        <v>1.4159325842082841E-4</v>
      </c>
      <c r="D7903" s="358">
        <v>1.3947634002807452E-4</v>
      </c>
      <c r="E7903" s="327">
        <v>1.4166110540884803E-4</v>
      </c>
      <c r="F7903" s="332">
        <v>0</v>
      </c>
      <c r="G7903" s="358">
        <v>0</v>
      </c>
      <c r="H7903" s="327">
        <v>0</v>
      </c>
      <c r="I7903" s="332">
        <v>3.298829361364465E-4</v>
      </c>
      <c r="J7903" s="358">
        <v>3.3912085897463891E-4</v>
      </c>
      <c r="K7903" s="327">
        <v>3.6251155134144086E-4</v>
      </c>
      <c r="L7903" s="336">
        <v>3.7594868300476983E-5</v>
      </c>
      <c r="M7903" s="210">
        <v>1.1415525114155251E-4</v>
      </c>
      <c r="N7903" s="325">
        <v>0</v>
      </c>
      <c r="O7903" s="358">
        <v>0</v>
      </c>
      <c r="P7903" s="327">
        <v>0</v>
      </c>
      <c r="Q7903" s="332">
        <v>0.98938992042440332</v>
      </c>
      <c r="R7903" s="358">
        <v>0.66923129783495228</v>
      </c>
      <c r="S7903" s="327">
        <v>0.71951055632265304</v>
      </c>
      <c r="T7903" s="358">
        <v>0.13221792852236269</v>
      </c>
      <c r="U7903" s="358">
        <v>0.29718908483896989</v>
      </c>
      <c r="V7903" s="361">
        <v>0</v>
      </c>
    </row>
    <row r="7904" spans="1:22" hidden="1" outlineLevel="1">
      <c r="A7904" s="65">
        <v>7895</v>
      </c>
      <c r="B7904" s="117">
        <v>1</v>
      </c>
      <c r="C7904" s="325">
        <v>1.3329917111066511E-4</v>
      </c>
      <c r="D7904" s="358">
        <v>1.3681279687448571E-4</v>
      </c>
      <c r="E7904" s="327">
        <v>1.3177596233910973E-4</v>
      </c>
      <c r="F7904" s="332">
        <v>0</v>
      </c>
      <c r="G7904" s="358">
        <v>0</v>
      </c>
      <c r="H7904" s="327">
        <v>0</v>
      </c>
      <c r="I7904" s="332">
        <v>3.3434081365180389E-4</v>
      </c>
      <c r="J7904" s="358">
        <v>3.4364247042763409E-4</v>
      </c>
      <c r="K7904" s="327">
        <v>3.7142576981705005E-4</v>
      </c>
      <c r="L7904" s="336">
        <v>2.3496792687798115E-5</v>
      </c>
      <c r="M7904" s="210">
        <v>1.1415525114155251E-4</v>
      </c>
      <c r="N7904" s="325">
        <v>0</v>
      </c>
      <c r="O7904" s="358">
        <v>0</v>
      </c>
      <c r="P7904" s="327">
        <v>0</v>
      </c>
      <c r="Q7904" s="332">
        <v>0.85747126436781618</v>
      </c>
      <c r="R7904" s="358">
        <v>0.65858999080222291</v>
      </c>
      <c r="S7904" s="327">
        <v>0.60880688572286568</v>
      </c>
      <c r="T7904" s="358">
        <v>0.12667398057008009</v>
      </c>
      <c r="U7904" s="358">
        <v>0.27662314816950506</v>
      </c>
      <c r="V7904" s="361">
        <v>0</v>
      </c>
    </row>
    <row r="7905" spans="1:22" hidden="1" outlineLevel="1">
      <c r="A7905" s="65">
        <v>7896</v>
      </c>
      <c r="B7905" s="117">
        <v>1</v>
      </c>
      <c r="C7905" s="325">
        <v>1.1748602800990163E-4</v>
      </c>
      <c r="D7905" s="358">
        <v>1.2547815703111136E-4</v>
      </c>
      <c r="E7905" s="327">
        <v>1.161828626411761E-4</v>
      </c>
      <c r="F7905" s="332">
        <v>0</v>
      </c>
      <c r="G7905" s="358">
        <v>0</v>
      </c>
      <c r="H7905" s="327">
        <v>0</v>
      </c>
      <c r="I7905" s="332">
        <v>3.3656975240948253E-4</v>
      </c>
      <c r="J7905" s="358">
        <v>3.5556308244007596E-4</v>
      </c>
      <c r="K7905" s="327">
        <v>3.7142576981705005E-4</v>
      </c>
      <c r="L7905" s="336">
        <v>9.3987170751192458E-6</v>
      </c>
      <c r="M7905" s="210">
        <v>1.1415525114155251E-4</v>
      </c>
      <c r="N7905" s="325">
        <v>0</v>
      </c>
      <c r="O7905" s="358">
        <v>0</v>
      </c>
      <c r="P7905" s="327">
        <v>0</v>
      </c>
      <c r="Q7905" s="332">
        <v>0.85747126436781618</v>
      </c>
      <c r="R7905" s="358">
        <v>0.6203347509109739</v>
      </c>
      <c r="S7905" s="327">
        <v>0.53277354222688478</v>
      </c>
      <c r="T7905" s="358">
        <v>7.6150832250221553E-2</v>
      </c>
      <c r="U7905" s="358">
        <v>0.2273552998844135</v>
      </c>
      <c r="V7905" s="361">
        <v>0</v>
      </c>
    </row>
    <row r="7906" spans="1:22" hidden="1" outlineLevel="1">
      <c r="A7906" s="65">
        <v>7897</v>
      </c>
      <c r="B7906" s="117">
        <v>1</v>
      </c>
      <c r="C7906" s="325">
        <v>1.0636682580584699E-4</v>
      </c>
      <c r="D7906" s="358">
        <v>1.1264648928389514E-4</v>
      </c>
      <c r="E7906" s="327">
        <v>1.0341779599993924E-4</v>
      </c>
      <c r="F7906" s="332">
        <v>0</v>
      </c>
      <c r="G7906" s="358">
        <v>0</v>
      </c>
      <c r="H7906" s="327">
        <v>0</v>
      </c>
      <c r="I7906" s="332">
        <v>3.4771444619787601E-4</v>
      </c>
      <c r="J7906" s="358">
        <v>3.9584652993039676E-4</v>
      </c>
      <c r="K7906" s="327">
        <v>3.6251155134144086E-4</v>
      </c>
      <c r="L7906" s="336">
        <v>5.8741981719495289E-6</v>
      </c>
      <c r="M7906" s="210">
        <v>1.1415525114155251E-4</v>
      </c>
      <c r="N7906" s="325">
        <v>0</v>
      </c>
      <c r="O7906" s="358">
        <v>0</v>
      </c>
      <c r="P7906" s="327">
        <v>0</v>
      </c>
      <c r="Q7906" s="332">
        <v>0.72555260831122903</v>
      </c>
      <c r="R7906" s="358">
        <v>0.60295978284723062</v>
      </c>
      <c r="S7906" s="327">
        <v>0.3860576294225686</v>
      </c>
      <c r="T7906" s="358">
        <v>4.8744900863465994E-2</v>
      </c>
      <c r="U7906" s="358">
        <v>0.20735436147509875</v>
      </c>
      <c r="V7906" s="361">
        <v>0</v>
      </c>
    </row>
    <row r="7907" spans="1:22" hidden="1" outlineLevel="1">
      <c r="A7907" s="65">
        <v>7898</v>
      </c>
      <c r="B7907" s="117">
        <v>1</v>
      </c>
      <c r="C7907" s="325">
        <v>9.9179033487318137E-5</v>
      </c>
      <c r="D7907" s="358">
        <v>9.5440389350127938E-5</v>
      </c>
      <c r="E7907" s="327">
        <v>9.1911074342645451E-5</v>
      </c>
      <c r="F7907" s="332">
        <v>0</v>
      </c>
      <c r="G7907" s="358">
        <v>0</v>
      </c>
      <c r="H7907" s="327">
        <v>0</v>
      </c>
      <c r="I7907" s="332">
        <v>3.4771444619787601E-4</v>
      </c>
      <c r="J7907" s="358">
        <v>4.1064453104929004E-4</v>
      </c>
      <c r="K7907" s="327">
        <v>3.7439717597558643E-4</v>
      </c>
      <c r="L7907" s="336">
        <v>2.3496792687798115E-6</v>
      </c>
      <c r="M7907" s="210">
        <v>1.1415525114155251E-4</v>
      </c>
      <c r="N7907" s="325">
        <v>0</v>
      </c>
      <c r="O7907" s="358">
        <v>0</v>
      </c>
      <c r="P7907" s="327">
        <v>0</v>
      </c>
      <c r="Q7907" s="332">
        <v>0.79151193633952255</v>
      </c>
      <c r="R7907" s="358">
        <v>0.58368683668741184</v>
      </c>
      <c r="S7907" s="327">
        <v>0.45416608746614706</v>
      </c>
      <c r="T7907" s="358">
        <v>1.0669484738355215E-2</v>
      </c>
      <c r="U7907" s="358">
        <v>0.18498043037315351</v>
      </c>
      <c r="V7907" s="361">
        <v>0</v>
      </c>
    </row>
    <row r="7908" spans="1:22" hidden="1" outlineLevel="1">
      <c r="A7908" s="65">
        <v>7899</v>
      </c>
      <c r="B7908" s="117">
        <v>1</v>
      </c>
      <c r="C7908" s="325">
        <v>9.4397589031948947E-5</v>
      </c>
      <c r="D7908" s="358">
        <v>8.7974691751747594E-5</v>
      </c>
      <c r="E7908" s="327">
        <v>8.489288221570526E-5</v>
      </c>
      <c r="F7908" s="332">
        <v>0</v>
      </c>
      <c r="G7908" s="358">
        <v>0</v>
      </c>
      <c r="H7908" s="327">
        <v>0</v>
      </c>
      <c r="I7908" s="332">
        <v>3.4771444619787601E-4</v>
      </c>
      <c r="J7908" s="358">
        <v>3.9872391903684817E-4</v>
      </c>
      <c r="K7908" s="327">
        <v>3.7142576981705005E-4</v>
      </c>
      <c r="L7908" s="336">
        <v>1.1748396343899057E-6</v>
      </c>
      <c r="M7908" s="210">
        <v>1.1415525114155251E-4</v>
      </c>
      <c r="N7908" s="325">
        <v>0</v>
      </c>
      <c r="O7908" s="358">
        <v>0</v>
      </c>
      <c r="P7908" s="327">
        <v>0</v>
      </c>
      <c r="Q7908" s="332">
        <v>0.89045092838196294</v>
      </c>
      <c r="R7908" s="358">
        <v>0.57375940240846579</v>
      </c>
      <c r="S7908" s="327">
        <v>0.51204561767007528</v>
      </c>
      <c r="T7908" s="358">
        <v>2.6150697888125533E-3</v>
      </c>
      <c r="U7908" s="358">
        <v>0.15639151840955678</v>
      </c>
      <c r="V7908" s="361">
        <v>0</v>
      </c>
    </row>
    <row r="7909" spans="1:22" hidden="1" outlineLevel="1">
      <c r="A7909" s="65">
        <v>7900</v>
      </c>
      <c r="B7909" s="117">
        <v>1</v>
      </c>
      <c r="C7909" s="325">
        <v>9.1609975663197758E-5</v>
      </c>
      <c r="D7909" s="358">
        <v>8.5058403627380269E-5</v>
      </c>
      <c r="E7909" s="327">
        <v>8.1143792521276963E-5</v>
      </c>
      <c r="F7909" s="332">
        <v>0</v>
      </c>
      <c r="G7909" s="358">
        <v>0</v>
      </c>
      <c r="H7909" s="327">
        <v>0</v>
      </c>
      <c r="I7909" s="332">
        <v>3.6777489501698427E-4</v>
      </c>
      <c r="J7909" s="358">
        <v>3.9749075227694041E-4</v>
      </c>
      <c r="K7909" s="327">
        <v>3.8925420676826842E-4</v>
      </c>
      <c r="L7909" s="336">
        <v>1.409807561267887E-5</v>
      </c>
      <c r="M7909" s="210">
        <v>1.1415525114155251E-4</v>
      </c>
      <c r="N7909" s="325">
        <v>0</v>
      </c>
      <c r="O7909" s="358">
        <v>0</v>
      </c>
      <c r="P7909" s="327">
        <v>0</v>
      </c>
      <c r="Q7909" s="332">
        <v>0.79151193633952255</v>
      </c>
      <c r="R7909" s="358">
        <v>0.55350086931940279</v>
      </c>
      <c r="S7909" s="327">
        <v>0.46443721702310736</v>
      </c>
      <c r="T7909" s="358">
        <v>2.7196725803650553E-3</v>
      </c>
      <c r="U7909" s="358">
        <v>0.14915954067963508</v>
      </c>
      <c r="V7909" s="361">
        <v>0</v>
      </c>
    </row>
    <row r="7910" spans="1:22" hidden="1" outlineLevel="1">
      <c r="A7910" s="65">
        <v>7901</v>
      </c>
      <c r="B7910" s="117">
        <v>1</v>
      </c>
      <c r="C7910" s="325">
        <v>9.1153707107325925E-5</v>
      </c>
      <c r="D7910" s="358">
        <v>8.4786216735772651E-5</v>
      </c>
      <c r="E7910" s="327">
        <v>8.0118954853941881E-5</v>
      </c>
      <c r="F7910" s="332">
        <v>0</v>
      </c>
      <c r="G7910" s="358">
        <v>0</v>
      </c>
      <c r="H7910" s="327">
        <v>0</v>
      </c>
      <c r="I7910" s="332">
        <v>3.6554595625930552E-4</v>
      </c>
      <c r="J7910" s="358">
        <v>3.8351486233131893E-4</v>
      </c>
      <c r="K7910" s="327">
        <v>3.8033998829265929E-4</v>
      </c>
      <c r="L7910" s="336">
        <v>3.7594868300476983E-5</v>
      </c>
      <c r="M7910" s="210">
        <v>1.1415525114155251E-4</v>
      </c>
      <c r="N7910" s="325">
        <v>0</v>
      </c>
      <c r="O7910" s="358">
        <v>0</v>
      </c>
      <c r="P7910" s="327">
        <v>0</v>
      </c>
      <c r="Q7910" s="332">
        <v>0.72555260831122903</v>
      </c>
      <c r="R7910" s="358">
        <v>0.52359283425293301</v>
      </c>
      <c r="S7910" s="327">
        <v>0.45427580640283449</v>
      </c>
      <c r="T7910" s="358">
        <v>3.5564949127850722E-3</v>
      </c>
      <c r="U7910" s="358">
        <v>0.15435752467301633</v>
      </c>
      <c r="V7910" s="361">
        <v>0</v>
      </c>
    </row>
    <row r="7911" spans="1:22" hidden="1" outlineLevel="1">
      <c r="A7911" s="65">
        <v>7902</v>
      </c>
      <c r="B7911" s="117">
        <v>1</v>
      </c>
      <c r="C7911" s="325">
        <v>9.2716270654832189E-5</v>
      </c>
      <c r="D7911" s="358">
        <v>8.6769292660342435E-5</v>
      </c>
      <c r="E7911" s="327">
        <v>8.1325409323083171E-5</v>
      </c>
      <c r="F7911" s="332">
        <v>0</v>
      </c>
      <c r="G7911" s="358">
        <v>0</v>
      </c>
      <c r="H7911" s="327">
        <v>0</v>
      </c>
      <c r="I7911" s="332">
        <v>3.4771444619787601E-4</v>
      </c>
      <c r="J7911" s="358">
        <v>3.6008469389307114E-4</v>
      </c>
      <c r="K7911" s="327">
        <v>3.5656873902436805E-4</v>
      </c>
      <c r="L7911" s="336">
        <v>9.3987170751192462E-5</v>
      </c>
      <c r="M7911" s="210">
        <v>1.1415525114155251E-4</v>
      </c>
      <c r="N7911" s="325">
        <v>0</v>
      </c>
      <c r="O7911" s="358">
        <v>0</v>
      </c>
      <c r="P7911" s="327">
        <v>0</v>
      </c>
      <c r="Q7911" s="332">
        <v>0.69257294429708227</v>
      </c>
      <c r="R7911" s="358">
        <v>0.53106376924562781</v>
      </c>
      <c r="S7911" s="327">
        <v>0.40147698150904254</v>
      </c>
      <c r="T7911" s="358">
        <v>3.4518921212325698E-3</v>
      </c>
      <c r="U7911" s="358">
        <v>0.15650451806158677</v>
      </c>
      <c r="V7911" s="361">
        <v>0</v>
      </c>
    </row>
    <row r="7912" spans="1:22" hidden="1" outlineLevel="1">
      <c r="A7912" s="65">
        <v>7903</v>
      </c>
      <c r="B7912" s="117">
        <v>1</v>
      </c>
      <c r="C7912" s="325">
        <v>9.972905585604034E-5</v>
      </c>
      <c r="D7912" s="358">
        <v>9.0404931855387027E-5</v>
      </c>
      <c r="E7912" s="327">
        <v>8.6747968119868751E-5</v>
      </c>
      <c r="F7912" s="332">
        <v>0</v>
      </c>
      <c r="G7912" s="358">
        <v>0</v>
      </c>
      <c r="H7912" s="327">
        <v>0</v>
      </c>
      <c r="I7912" s="332">
        <v>3.4548550744019731E-4</v>
      </c>
      <c r="J7912" s="358">
        <v>3.6748369445251778E-4</v>
      </c>
      <c r="K7912" s="327">
        <v>3.6251155134144086E-4</v>
      </c>
      <c r="L7912" s="336">
        <v>1.8210014333043539E-4</v>
      </c>
      <c r="M7912" s="210">
        <v>1.1415525114155251E-4</v>
      </c>
      <c r="N7912" s="325">
        <v>1.8840041161301334E-3</v>
      </c>
      <c r="O7912" s="358">
        <v>1.6754599650368272E-2</v>
      </c>
      <c r="P7912" s="327">
        <v>5.4134201754786901E-3</v>
      </c>
      <c r="Q7912" s="332">
        <v>0.72555260831122903</v>
      </c>
      <c r="R7912" s="358">
        <v>0.5415456050737395</v>
      </c>
      <c r="S7912" s="327">
        <v>0.43023951045494196</v>
      </c>
      <c r="T7912" s="358">
        <v>6.2761674931501275E-3</v>
      </c>
      <c r="U7912" s="358">
        <v>0.15322752815271601</v>
      </c>
      <c r="V7912" s="361">
        <v>0</v>
      </c>
    </row>
    <row r="7913" spans="1:22" hidden="1" outlineLevel="1">
      <c r="A7913" s="65">
        <v>7904</v>
      </c>
      <c r="B7913" s="117">
        <v>1</v>
      </c>
      <c r="C7913" s="325">
        <v>1.2217371865242045E-4</v>
      </c>
      <c r="D7913" s="358">
        <v>1.0450032445649576E-4</v>
      </c>
      <c r="E7913" s="327">
        <v>1.0096596917555533E-4</v>
      </c>
      <c r="F7913" s="332">
        <v>0</v>
      </c>
      <c r="G7913" s="358">
        <v>0</v>
      </c>
      <c r="H7913" s="327">
        <v>0</v>
      </c>
      <c r="I7913" s="332">
        <v>3.4548550744019731E-4</v>
      </c>
      <c r="J7913" s="358">
        <v>3.3583241428155155E-4</v>
      </c>
      <c r="K7913" s="327">
        <v>3.6251155134144086E-4</v>
      </c>
      <c r="L7913" s="336">
        <v>1.5860335064263727E-4</v>
      </c>
      <c r="M7913" s="210">
        <v>1.1415525114155251E-4</v>
      </c>
      <c r="N7913" s="325">
        <v>6.9331351473588917E-2</v>
      </c>
      <c r="O7913" s="358">
        <v>0.1441947781879333</v>
      </c>
      <c r="P7913" s="327">
        <v>5.5360283211288136E-2</v>
      </c>
      <c r="Q7913" s="332">
        <v>0.72555260831122903</v>
      </c>
      <c r="R7913" s="358">
        <v>0.56893727075903033</v>
      </c>
      <c r="S7913" s="327">
        <v>0.50428108215849465</v>
      </c>
      <c r="T7913" s="358">
        <v>2.5000067181048007E-2</v>
      </c>
      <c r="U7913" s="358">
        <v>0.17786145229526185</v>
      </c>
      <c r="V7913" s="361">
        <v>0</v>
      </c>
    </row>
    <row r="7914" spans="1:22" hidden="1" outlineLevel="1">
      <c r="A7914" s="65">
        <v>7905</v>
      </c>
      <c r="B7914" s="117">
        <v>1</v>
      </c>
      <c r="C7914" s="325">
        <v>1.4632470084267741E-4</v>
      </c>
      <c r="D7914" s="358">
        <v>1.2083153795295277E-4</v>
      </c>
      <c r="E7914" s="327">
        <v>1.2019140490961327E-4</v>
      </c>
      <c r="F7914" s="332">
        <v>0</v>
      </c>
      <c r="G7914" s="358">
        <v>0</v>
      </c>
      <c r="H7914" s="327">
        <v>0</v>
      </c>
      <c r="I7914" s="332">
        <v>3.5217232371323345E-4</v>
      </c>
      <c r="J7914" s="358">
        <v>2.4498912963501191E-4</v>
      </c>
      <c r="K7914" s="327">
        <v>3.5359733286583167E-4</v>
      </c>
      <c r="L7914" s="336">
        <v>1.4685495429873823E-4</v>
      </c>
      <c r="M7914" s="210">
        <v>1.1415525114155251E-4</v>
      </c>
      <c r="N7914" s="325">
        <v>0.23870332151368789</v>
      </c>
      <c r="O7914" s="358">
        <v>0.2288235790776352</v>
      </c>
      <c r="P7914" s="327">
        <v>0.17658272187718776</v>
      </c>
      <c r="Q7914" s="332">
        <v>0.72555260831122903</v>
      </c>
      <c r="R7914" s="358">
        <v>0.58896418047448074</v>
      </c>
      <c r="S7914" s="327">
        <v>0.5339382211715421</v>
      </c>
      <c r="T7914" s="358">
        <v>9.7908212893141985E-2</v>
      </c>
      <c r="U7914" s="358">
        <v>0.26690517809492276</v>
      </c>
      <c r="V7914" s="361">
        <v>0</v>
      </c>
    </row>
    <row r="7915" spans="1:22" hidden="1" outlineLevel="1">
      <c r="A7915" s="65">
        <v>7906</v>
      </c>
      <c r="B7915" s="117">
        <v>1</v>
      </c>
      <c r="C7915" s="325">
        <v>1.6261286326188279E-4</v>
      </c>
      <c r="D7915" s="358">
        <v>1.324189227671056E-4</v>
      </c>
      <c r="E7915" s="327">
        <v>1.3475966694021183E-4</v>
      </c>
      <c r="F7915" s="332">
        <v>0</v>
      </c>
      <c r="G7915" s="358">
        <v>0</v>
      </c>
      <c r="H7915" s="327">
        <v>0</v>
      </c>
      <c r="I7915" s="332">
        <v>3.4771444619787601E-4</v>
      </c>
      <c r="J7915" s="358">
        <v>2.939047444446871E-4</v>
      </c>
      <c r="K7915" s="327">
        <v>3.4468311439022243E-4</v>
      </c>
      <c r="L7915" s="336">
        <v>1.644775488145868E-4</v>
      </c>
      <c r="M7915" s="210">
        <v>1.1415525114155251E-4</v>
      </c>
      <c r="N7915" s="325">
        <v>0.43972656070477317</v>
      </c>
      <c r="O7915" s="358">
        <v>0.29027027999552185</v>
      </c>
      <c r="P7915" s="327">
        <v>0.30459342621276642</v>
      </c>
      <c r="Q7915" s="332">
        <v>0.72555260831122903</v>
      </c>
      <c r="R7915" s="358">
        <v>0.62969569211929188</v>
      </c>
      <c r="S7915" s="327">
        <v>0.608427097908669</v>
      </c>
      <c r="T7915" s="358">
        <v>0.17395444235181101</v>
      </c>
      <c r="U7915" s="358">
        <v>0.41866371077124848</v>
      </c>
      <c r="V7915" s="361">
        <v>5.5084121866257156E-2</v>
      </c>
    </row>
    <row r="7916" spans="1:22" hidden="1" outlineLevel="1">
      <c r="A7916" s="65">
        <v>7907</v>
      </c>
      <c r="B7916" s="117">
        <v>1</v>
      </c>
      <c r="C7916" s="325">
        <v>1.6575674111946542E-4</v>
      </c>
      <c r="D7916" s="358">
        <v>1.3840703438247316E-4</v>
      </c>
      <c r="E7916" s="327">
        <v>1.4429454903503816E-4</v>
      </c>
      <c r="F7916" s="332">
        <v>0</v>
      </c>
      <c r="G7916" s="358">
        <v>0</v>
      </c>
      <c r="H7916" s="327">
        <v>0</v>
      </c>
      <c r="I7916" s="332">
        <v>3.3879869116716123E-4</v>
      </c>
      <c r="J7916" s="358">
        <v>2.4909968550137118E-4</v>
      </c>
      <c r="K7916" s="327">
        <v>3.327974897560768E-4</v>
      </c>
      <c r="L7916" s="336">
        <v>1.8797434150238492E-4</v>
      </c>
      <c r="M7916" s="210">
        <v>1.1415525114155251E-4</v>
      </c>
      <c r="N7916" s="325">
        <v>0.50924631258997499</v>
      </c>
      <c r="O7916" s="358">
        <v>0.30730023303850834</v>
      </c>
      <c r="P7916" s="327">
        <v>0.36419956991211777</v>
      </c>
      <c r="Q7916" s="332">
        <v>0.69257294429708227</v>
      </c>
      <c r="R7916" s="358">
        <v>0.66703247265739762</v>
      </c>
      <c r="S7916" s="327">
        <v>0.6931449024854458</v>
      </c>
      <c r="T7916" s="358">
        <v>0.21223906406002679</v>
      </c>
      <c r="U7916" s="358">
        <v>0.43278866727500176</v>
      </c>
      <c r="V7916" s="361">
        <v>0.11179287833676629</v>
      </c>
    </row>
    <row r="7917" spans="1:22" hidden="1" outlineLevel="1">
      <c r="A7917" s="65">
        <v>7908</v>
      </c>
      <c r="B7917" s="117">
        <v>1</v>
      </c>
      <c r="C7917" s="325">
        <v>1.6595049899935618E-4</v>
      </c>
      <c r="D7917" s="358">
        <v>1.407011810403088E-4</v>
      </c>
      <c r="E7917" s="327">
        <v>1.4607179916699897E-4</v>
      </c>
      <c r="F7917" s="332">
        <v>0</v>
      </c>
      <c r="G7917" s="358">
        <v>0</v>
      </c>
      <c r="H7917" s="327">
        <v>0</v>
      </c>
      <c r="I7917" s="332">
        <v>3.1873824234805303E-4</v>
      </c>
      <c r="J7917" s="358">
        <v>2.0676096007787075E-4</v>
      </c>
      <c r="K7917" s="327">
        <v>3.2982608359754043E-4</v>
      </c>
      <c r="L7917" s="336">
        <v>2.0677177565262342E-4</v>
      </c>
      <c r="M7917" s="210">
        <v>1.1415525114155251E-4</v>
      </c>
      <c r="N7917" s="325">
        <v>0.51376792246868741</v>
      </c>
      <c r="O7917" s="358">
        <v>0.2610213194738768</v>
      </c>
      <c r="P7917" s="327">
        <v>0.24352340865213953</v>
      </c>
      <c r="Q7917" s="332">
        <v>0.59363395225464199</v>
      </c>
      <c r="R7917" s="358">
        <v>0.66679337795111238</v>
      </c>
      <c r="S7917" s="327">
        <v>0.76890817710391757</v>
      </c>
      <c r="T7917" s="358">
        <v>0.18274107684222121</v>
      </c>
      <c r="U7917" s="358">
        <v>0.37018686005036705</v>
      </c>
      <c r="V7917" s="361">
        <v>0.1420104712109671</v>
      </c>
    </row>
    <row r="7918" spans="1:22" hidden="1" outlineLevel="1">
      <c r="A7918" s="65">
        <v>7909</v>
      </c>
      <c r="B7918" s="117">
        <v>1</v>
      </c>
      <c r="C7918" s="325">
        <v>1.6379416130379753E-4</v>
      </c>
      <c r="D7918" s="358">
        <v>1.2911379622615595E-4</v>
      </c>
      <c r="E7918" s="327">
        <v>1.5179272842389476E-4</v>
      </c>
      <c r="F7918" s="332">
        <v>0</v>
      </c>
      <c r="G7918" s="358">
        <v>0</v>
      </c>
      <c r="H7918" s="327">
        <v>0</v>
      </c>
      <c r="I7918" s="332">
        <v>2.8753309974055135E-4</v>
      </c>
      <c r="J7918" s="358">
        <v>0</v>
      </c>
      <c r="K7918" s="327">
        <v>3.1199764664632205E-4</v>
      </c>
      <c r="L7918" s="336">
        <v>1.8797434150238492E-4</v>
      </c>
      <c r="M7918" s="210">
        <v>1.1415525114155251E-4</v>
      </c>
      <c r="N7918" s="325">
        <v>0.45856660186607451</v>
      </c>
      <c r="O7918" s="358">
        <v>0.21433265685340036</v>
      </c>
      <c r="P7918" s="327">
        <v>0.20230666594799979</v>
      </c>
      <c r="Q7918" s="332">
        <v>0.26383731211317418</v>
      </c>
      <c r="R7918" s="358">
        <v>0.67156563372460609</v>
      </c>
      <c r="S7918" s="327">
        <v>0.69084086009819823</v>
      </c>
      <c r="T7918" s="358">
        <v>0.20721813006550671</v>
      </c>
      <c r="U7918" s="358">
        <v>0.30634205665340203</v>
      </c>
      <c r="V7918" s="361">
        <v>7.9162764151740256E-2</v>
      </c>
    </row>
    <row r="7919" spans="1:22" hidden="1" outlineLevel="1">
      <c r="A7919" s="65">
        <v>7910</v>
      </c>
      <c r="B7919" s="117">
        <v>1</v>
      </c>
      <c r="C7919" s="325">
        <v>1.4799976896560411E-4</v>
      </c>
      <c r="D7919" s="358">
        <v>1.3185510706306125E-4</v>
      </c>
      <c r="E7919" s="327">
        <v>1.4799174821466469E-4</v>
      </c>
      <c r="F7919" s="332">
        <v>0</v>
      </c>
      <c r="G7919" s="358">
        <v>0</v>
      </c>
      <c r="H7919" s="327">
        <v>0</v>
      </c>
      <c r="I7919" s="332">
        <v>2.4964114086001353E-4</v>
      </c>
      <c r="J7919" s="358">
        <v>0</v>
      </c>
      <c r="K7919" s="327">
        <v>3.030834281707128E-4</v>
      </c>
      <c r="L7919" s="336">
        <v>1.9032402077116473E-4</v>
      </c>
      <c r="M7919" s="210">
        <v>1.1415525114155251E-4</v>
      </c>
      <c r="N7919" s="325">
        <v>0.27073139148790015</v>
      </c>
      <c r="O7919" s="358">
        <v>0.19240034605119233</v>
      </c>
      <c r="P7919" s="327">
        <v>0.13181698098091185</v>
      </c>
      <c r="Q7919" s="332">
        <v>0.16489832007073388</v>
      </c>
      <c r="R7919" s="358">
        <v>0.66650293490175805</v>
      </c>
      <c r="S7919" s="327">
        <v>0.74706620460658502</v>
      </c>
      <c r="T7919" s="358">
        <v>9.916344639177202E-2</v>
      </c>
      <c r="U7919" s="358">
        <v>0.2304062904892242</v>
      </c>
      <c r="V7919" s="361">
        <v>5.7905855652589759E-2</v>
      </c>
    </row>
    <row r="7920" spans="1:22" hidden="1" outlineLevel="1">
      <c r="A7920" s="65">
        <v>7911</v>
      </c>
      <c r="B7920" s="117">
        <v>1</v>
      </c>
      <c r="C7920" s="325">
        <v>1.4931857259969941E-4</v>
      </c>
      <c r="D7920" s="358">
        <v>1.281417001847002E-4</v>
      </c>
      <c r="E7920" s="327">
        <v>1.4193353061155736E-4</v>
      </c>
      <c r="F7920" s="332">
        <v>0</v>
      </c>
      <c r="G7920" s="358">
        <v>0</v>
      </c>
      <c r="H7920" s="327">
        <v>0</v>
      </c>
      <c r="I7920" s="332">
        <v>2.2066493701019058E-4</v>
      </c>
      <c r="J7920" s="358">
        <v>1.3934784386957893E-4</v>
      </c>
      <c r="K7920" s="327">
        <v>3.0011202201217643E-4</v>
      </c>
      <c r="L7920" s="336">
        <v>2.1382081345896285E-4</v>
      </c>
      <c r="M7920" s="210">
        <v>1.1415525114155251E-4</v>
      </c>
      <c r="N7920" s="325">
        <v>8.8924994281342304E-2</v>
      </c>
      <c r="O7920" s="358">
        <v>0.10104127719017023</v>
      </c>
      <c r="P7920" s="327">
        <v>6.5160405740624427E-2</v>
      </c>
      <c r="Q7920" s="332">
        <v>0.13191865605658709</v>
      </c>
      <c r="R7920" s="358">
        <v>0.6144239909154614</v>
      </c>
      <c r="S7920" s="327">
        <v>0.77517887686077824</v>
      </c>
      <c r="T7920" s="358">
        <v>8.043954670387414E-2</v>
      </c>
      <c r="U7920" s="358">
        <v>0.21865432667810145</v>
      </c>
      <c r="V7920" s="361">
        <v>4.1042637072363792E-3</v>
      </c>
    </row>
    <row r="7921" spans="1:22" hidden="1" outlineLevel="1">
      <c r="A7921" s="65">
        <v>7912</v>
      </c>
      <c r="B7921" s="117">
        <v>1</v>
      </c>
      <c r="C7921" s="325">
        <v>1.5557507704391454E-4</v>
      </c>
      <c r="D7921" s="358">
        <v>1.1976223230735141E-4</v>
      </c>
      <c r="E7921" s="327">
        <v>1.4879605119409221E-4</v>
      </c>
      <c r="F7921" s="332">
        <v>0</v>
      </c>
      <c r="G7921" s="358">
        <v>0</v>
      </c>
      <c r="H7921" s="327">
        <v>0</v>
      </c>
      <c r="I7921" s="332">
        <v>1.9614661067572496E-4</v>
      </c>
      <c r="J7921" s="358">
        <v>1.7469862432026854E-4</v>
      </c>
      <c r="K7921" s="327">
        <v>3.0605483432924929E-4</v>
      </c>
      <c r="L7921" s="336">
        <v>2.2321953053408208E-4</v>
      </c>
      <c r="M7921" s="210">
        <v>1.1415525114155251E-4</v>
      </c>
      <c r="N7921" s="325">
        <v>6.405613994842455E-3</v>
      </c>
      <c r="O7921" s="358">
        <v>1.2606963822789067E-2</v>
      </c>
      <c r="P7921" s="327">
        <v>5.5835229258158958E-3</v>
      </c>
      <c r="Q7921" s="332">
        <v>0.16489832007073388</v>
      </c>
      <c r="R7921" s="358">
        <v>0.51804906688001173</v>
      </c>
      <c r="S7921" s="327">
        <v>0.69258787851518422</v>
      </c>
      <c r="T7921" s="358">
        <v>0.10177851618058456</v>
      </c>
      <c r="U7921" s="358">
        <v>0.24520924490515766</v>
      </c>
      <c r="V7921" s="361">
        <v>0</v>
      </c>
    </row>
    <row r="7922" spans="1:22" hidden="1" outlineLevel="1">
      <c r="A7922" s="65">
        <v>7913</v>
      </c>
      <c r="B7922" s="117">
        <v>1</v>
      </c>
      <c r="C7922" s="325">
        <v>1.5996900573950218E-4</v>
      </c>
      <c r="D7922" s="358">
        <v>1.2050102529885781E-4</v>
      </c>
      <c r="E7922" s="327">
        <v>1.519224547108992E-4</v>
      </c>
      <c r="F7922" s="332">
        <v>0</v>
      </c>
      <c r="G7922" s="358">
        <v>0</v>
      </c>
      <c r="H7922" s="327">
        <v>0</v>
      </c>
      <c r="I7922" s="332">
        <v>1.9614661067572496E-4</v>
      </c>
      <c r="J7922" s="358">
        <v>2.149820718105893E-4</v>
      </c>
      <c r="K7922" s="327">
        <v>3.030834281707128E-4</v>
      </c>
      <c r="L7922" s="336">
        <v>2.2321953053408208E-4</v>
      </c>
      <c r="M7922" s="210">
        <v>1.1415525114155251E-4</v>
      </c>
      <c r="N7922" s="325">
        <v>0</v>
      </c>
      <c r="O7922" s="358">
        <v>0</v>
      </c>
      <c r="P7922" s="327">
        <v>0</v>
      </c>
      <c r="Q7922" s="332">
        <v>0.13191865605658709</v>
      </c>
      <c r="R7922" s="358">
        <v>0.47050650030092572</v>
      </c>
      <c r="S7922" s="327">
        <v>0.69516198977994115</v>
      </c>
      <c r="T7922" s="358">
        <v>0.15564895383012314</v>
      </c>
      <c r="U7922" s="358">
        <v>0.33154097905609797</v>
      </c>
      <c r="V7922" s="361">
        <v>0</v>
      </c>
    </row>
    <row r="7923" spans="1:22" hidden="1" outlineLevel="1">
      <c r="A7923" s="65">
        <v>7914</v>
      </c>
      <c r="B7923" s="117">
        <v>1</v>
      </c>
      <c r="C7923" s="325">
        <v>1.6352540037362645E-4</v>
      </c>
      <c r="D7923" s="358">
        <v>1.3749326410350475E-4</v>
      </c>
      <c r="E7923" s="327">
        <v>1.5495804982680307E-4</v>
      </c>
      <c r="F7923" s="332">
        <v>0</v>
      </c>
      <c r="G7923" s="358">
        <v>0</v>
      </c>
      <c r="H7923" s="327">
        <v>0</v>
      </c>
      <c r="I7923" s="332">
        <v>2.2066493701019058E-4</v>
      </c>
      <c r="J7923" s="358">
        <v>2.178594609170408E-4</v>
      </c>
      <c r="K7923" s="327">
        <v>2.9714061585364005E-4</v>
      </c>
      <c r="L7923" s="336">
        <v>1.644775488145868E-4</v>
      </c>
      <c r="M7923" s="210">
        <v>1.1415525114155251E-4</v>
      </c>
      <c r="N7923" s="325">
        <v>0</v>
      </c>
      <c r="O7923" s="358">
        <v>0</v>
      </c>
      <c r="P7923" s="327">
        <v>0</v>
      </c>
      <c r="Q7923" s="332">
        <v>9.8938992042440319E-2</v>
      </c>
      <c r="R7923" s="358">
        <v>0.55602420854890577</v>
      </c>
      <c r="S7923" s="327">
        <v>0.7133158030719936</v>
      </c>
      <c r="T7923" s="358">
        <v>0.23776214519883734</v>
      </c>
      <c r="U7923" s="358">
        <v>0.42216669998417927</v>
      </c>
      <c r="V7923" s="361">
        <v>0</v>
      </c>
    </row>
    <row r="7924" spans="1:22" hidden="1" outlineLevel="1">
      <c r="A7924" s="65">
        <v>7915</v>
      </c>
      <c r="B7924" s="117">
        <v>1</v>
      </c>
      <c r="C7924" s="325">
        <v>1.6934438702453981E-4</v>
      </c>
      <c r="D7924" s="358">
        <v>1.5011107072160069E-4</v>
      </c>
      <c r="E7924" s="327">
        <v>1.6324755956638676E-4</v>
      </c>
      <c r="F7924" s="332">
        <v>0</v>
      </c>
      <c r="G7924" s="358">
        <v>0</v>
      </c>
      <c r="H7924" s="327">
        <v>0</v>
      </c>
      <c r="I7924" s="332">
        <v>2.429543245869775E-4</v>
      </c>
      <c r="J7924" s="358">
        <v>2.4293385170183227E-4</v>
      </c>
      <c r="K7924" s="327">
        <v>2.7931217890242167E-4</v>
      </c>
      <c r="L7924" s="336">
        <v>1.1748396343899057E-4</v>
      </c>
      <c r="M7924" s="210">
        <v>1.1415525114155251E-4</v>
      </c>
      <c r="N7924" s="325">
        <v>0</v>
      </c>
      <c r="O7924" s="358">
        <v>0</v>
      </c>
      <c r="P7924" s="327">
        <v>0</v>
      </c>
      <c r="Q7924" s="332">
        <v>9.8938992042440319E-2</v>
      </c>
      <c r="R7924" s="358">
        <v>0.67107708819868439</v>
      </c>
      <c r="S7924" s="327">
        <v>0.75593633113026981</v>
      </c>
      <c r="T7924" s="358">
        <v>0.29633970846823854</v>
      </c>
      <c r="U7924" s="358">
        <v>0.51358341847647082</v>
      </c>
      <c r="V7924" s="361">
        <v>0</v>
      </c>
    </row>
    <row r="7925" spans="1:22" hidden="1" outlineLevel="1">
      <c r="A7925" s="65">
        <v>7916</v>
      </c>
      <c r="B7925" s="117">
        <v>1</v>
      </c>
      <c r="C7925" s="325">
        <v>1.6358165266133667E-4</v>
      </c>
      <c r="D7925" s="358">
        <v>1.5434940946234787E-4</v>
      </c>
      <c r="E7925" s="327">
        <v>1.6005629290607757E-4</v>
      </c>
      <c r="F7925" s="332">
        <v>0</v>
      </c>
      <c r="G7925" s="358">
        <v>0</v>
      </c>
      <c r="H7925" s="327">
        <v>0</v>
      </c>
      <c r="I7925" s="332">
        <v>2.5409901837537098E-4</v>
      </c>
      <c r="J7925" s="358">
        <v>2.9965952265759003E-4</v>
      </c>
      <c r="K7925" s="327">
        <v>2.7634077274388524E-4</v>
      </c>
      <c r="L7925" s="336">
        <v>8.811297257924293E-5</v>
      </c>
      <c r="M7925" s="210">
        <v>1.1415525114155251E-4</v>
      </c>
      <c r="N7925" s="325">
        <v>0</v>
      </c>
      <c r="O7925" s="358">
        <v>0</v>
      </c>
      <c r="P7925" s="327">
        <v>0</v>
      </c>
      <c r="Q7925" s="332">
        <v>6.5959328028293546E-2</v>
      </c>
      <c r="R7925" s="358">
        <v>0.74824815372809406</v>
      </c>
      <c r="S7925" s="327">
        <v>0.77299298269704231</v>
      </c>
      <c r="T7925" s="358">
        <v>0.31454059419837388</v>
      </c>
      <c r="U7925" s="358">
        <v>0.548613310605779</v>
      </c>
      <c r="V7925" s="361">
        <v>0</v>
      </c>
    </row>
    <row r="7926" spans="1:22" hidden="1" outlineLevel="1">
      <c r="A7926" s="65">
        <v>7917</v>
      </c>
      <c r="B7926" s="117">
        <v>1</v>
      </c>
      <c r="C7926" s="325">
        <v>1.5664387051040883E-4</v>
      </c>
      <c r="D7926" s="358">
        <v>1.5403833872908203E-4</v>
      </c>
      <c r="E7926" s="327">
        <v>1.5510074874250797E-4</v>
      </c>
      <c r="F7926" s="332">
        <v>0</v>
      </c>
      <c r="G7926" s="358">
        <v>0</v>
      </c>
      <c r="H7926" s="327">
        <v>0</v>
      </c>
      <c r="I7926" s="332">
        <v>2.6078583464840701E-4</v>
      </c>
      <c r="J7926" s="358">
        <v>3.5720730478661967E-4</v>
      </c>
      <c r="K7926" s="327">
        <v>2.7931217890242167E-4</v>
      </c>
      <c r="L7926" s="336">
        <v>5.8741981719495287E-5</v>
      </c>
      <c r="M7926" s="210">
        <v>1.1415525114155251E-4</v>
      </c>
      <c r="N7926" s="325">
        <v>0</v>
      </c>
      <c r="O7926" s="358">
        <v>0</v>
      </c>
      <c r="P7926" s="327">
        <v>0</v>
      </c>
      <c r="Q7926" s="332">
        <v>6.5959328028293546E-2</v>
      </c>
      <c r="R7926" s="358">
        <v>0.79748502169653013</v>
      </c>
      <c r="S7926" s="327">
        <v>0.68151497161252028</v>
      </c>
      <c r="T7926" s="358">
        <v>0.26987520220545547</v>
      </c>
      <c r="U7926" s="358">
        <v>0.46781855940431</v>
      </c>
      <c r="V7926" s="361">
        <v>0</v>
      </c>
    </row>
    <row r="7927" spans="1:22" hidden="1" outlineLevel="1">
      <c r="A7927" s="65">
        <v>7918</v>
      </c>
      <c r="B7927" s="117">
        <v>1</v>
      </c>
      <c r="C7927" s="325">
        <v>1.439121027253277E-4</v>
      </c>
      <c r="D7927" s="358">
        <v>1.5131646981300585E-4</v>
      </c>
      <c r="E7927" s="327">
        <v>1.4394428806012617E-4</v>
      </c>
      <c r="F7927" s="332">
        <v>0</v>
      </c>
      <c r="G7927" s="358">
        <v>0</v>
      </c>
      <c r="H7927" s="327">
        <v>0</v>
      </c>
      <c r="I7927" s="332">
        <v>2.7638840595215787E-4</v>
      </c>
      <c r="J7927" s="358">
        <v>3.8187063998477522E-4</v>
      </c>
      <c r="K7927" s="327">
        <v>2.7039796042681243E-4</v>
      </c>
      <c r="L7927" s="336">
        <v>3.7594868300476983E-5</v>
      </c>
      <c r="M7927" s="210">
        <v>1.1415525114155251E-4</v>
      </c>
      <c r="N7927" s="325">
        <v>0</v>
      </c>
      <c r="O7927" s="358">
        <v>0</v>
      </c>
      <c r="P7927" s="327">
        <v>0</v>
      </c>
      <c r="Q7927" s="332">
        <v>9.8938992042440319E-2</v>
      </c>
      <c r="R7927" s="358">
        <v>0.8096951744696167</v>
      </c>
      <c r="S7927" s="327">
        <v>0.52879842792885245</v>
      </c>
      <c r="T7927" s="358">
        <v>0.13064888664907515</v>
      </c>
      <c r="U7927" s="358">
        <v>0.32453500063023627</v>
      </c>
      <c r="V7927" s="361">
        <v>0</v>
      </c>
    </row>
    <row r="7928" spans="1:22" hidden="1" outlineLevel="1">
      <c r="A7928" s="65">
        <v>7919</v>
      </c>
      <c r="B7928" s="117">
        <v>1</v>
      </c>
      <c r="C7928" s="325">
        <v>1.3246788730339178E-4</v>
      </c>
      <c r="D7928" s="358">
        <v>1.3934024658227072E-4</v>
      </c>
      <c r="E7928" s="327">
        <v>1.3247648428893371E-4</v>
      </c>
      <c r="F7928" s="332">
        <v>0</v>
      </c>
      <c r="G7928" s="358">
        <v>0</v>
      </c>
      <c r="H7928" s="327">
        <v>0</v>
      </c>
      <c r="I7928" s="332">
        <v>2.9421991601358738E-4</v>
      </c>
      <c r="J7928" s="358">
        <v>3.5104147098708073E-4</v>
      </c>
      <c r="K7928" s="327">
        <v>2.7634077274388524E-4</v>
      </c>
      <c r="L7928" s="336">
        <v>2.3496792687798115E-5</v>
      </c>
      <c r="M7928" s="210">
        <v>1.1415525114155251E-4</v>
      </c>
      <c r="N7928" s="325">
        <v>0</v>
      </c>
      <c r="O7928" s="358">
        <v>0</v>
      </c>
      <c r="P7928" s="327">
        <v>0</v>
      </c>
      <c r="Q7928" s="332">
        <v>9.8938992042440319E-2</v>
      </c>
      <c r="R7928" s="358">
        <v>0.8030919920296129</v>
      </c>
      <c r="S7928" s="327">
        <v>0.47968776224034049</v>
      </c>
      <c r="T7928" s="358">
        <v>0.10512580551026464</v>
      </c>
      <c r="U7928" s="358">
        <v>0.28069113564258602</v>
      </c>
      <c r="V7928" s="361">
        <v>0</v>
      </c>
    </row>
    <row r="7929" spans="1:22" hidden="1" outlineLevel="1">
      <c r="A7929" s="65">
        <v>7920</v>
      </c>
      <c r="B7929" s="117">
        <v>1</v>
      </c>
      <c r="C7929" s="325">
        <v>1.1613597310485621E-4</v>
      </c>
      <c r="D7929" s="358">
        <v>1.2662523036002918E-4</v>
      </c>
      <c r="E7929" s="327">
        <v>1.1711689190760805E-4</v>
      </c>
      <c r="F7929" s="332">
        <v>0</v>
      </c>
      <c r="G7929" s="358">
        <v>0</v>
      </c>
      <c r="H7929" s="327">
        <v>0</v>
      </c>
      <c r="I7929" s="332">
        <v>3.1873824234805303E-4</v>
      </c>
      <c r="J7929" s="358">
        <v>3.1610174612302708E-4</v>
      </c>
      <c r="K7929" s="327">
        <v>2.6742655426827605E-4</v>
      </c>
      <c r="L7929" s="336">
        <v>9.3987170751192458E-6</v>
      </c>
      <c r="M7929" s="210">
        <v>1.1415525114155251E-4</v>
      </c>
      <c r="N7929" s="325">
        <v>0</v>
      </c>
      <c r="O7929" s="358">
        <v>0</v>
      </c>
      <c r="P7929" s="327">
        <v>0</v>
      </c>
      <c r="Q7929" s="332">
        <v>6.5959328028293546E-2</v>
      </c>
      <c r="R7929" s="358">
        <v>0.74268127960589281</v>
      </c>
      <c r="S7929" s="327">
        <v>0.43277142000238861</v>
      </c>
      <c r="T7929" s="358">
        <v>7.8347490872824097E-2</v>
      </c>
      <c r="U7929" s="358">
        <v>0.23277928318185473</v>
      </c>
      <c r="V7929" s="361">
        <v>0</v>
      </c>
    </row>
    <row r="7930" spans="1:22" hidden="1" outlineLevel="1">
      <c r="A7930" s="65">
        <v>7921</v>
      </c>
      <c r="B7930" s="117">
        <v>1</v>
      </c>
      <c r="C7930" s="325">
        <v>1.0501052064661154E-4</v>
      </c>
      <c r="D7930" s="358">
        <v>1.1492119402090166E-4</v>
      </c>
      <c r="E7930" s="327">
        <v>1.0450749681077653E-4</v>
      </c>
      <c r="F7930" s="332">
        <v>0</v>
      </c>
      <c r="G7930" s="358">
        <v>0</v>
      </c>
      <c r="H7930" s="327">
        <v>0</v>
      </c>
      <c r="I7930" s="332">
        <v>3.2542505862108911E-4</v>
      </c>
      <c r="J7930" s="358">
        <v>3.202123019893863E-4</v>
      </c>
      <c r="K7930" s="327">
        <v>2.5851233579266681E-4</v>
      </c>
      <c r="L7930" s="336">
        <v>5.8741981719495289E-6</v>
      </c>
      <c r="M7930" s="210">
        <v>1.1415525114155251E-4</v>
      </c>
      <c r="N7930" s="325">
        <v>0</v>
      </c>
      <c r="O7930" s="358">
        <v>0</v>
      </c>
      <c r="P7930" s="327">
        <v>0</v>
      </c>
      <c r="Q7930" s="332">
        <v>6.5959328028293546E-2</v>
      </c>
      <c r="R7930" s="358">
        <v>0.70481741063937176</v>
      </c>
      <c r="S7930" s="327">
        <v>0.3603165167750001</v>
      </c>
      <c r="T7930" s="358">
        <v>5.020933994520102E-2</v>
      </c>
      <c r="U7930" s="358">
        <v>0.20859735764742904</v>
      </c>
      <c r="V7930" s="361">
        <v>0</v>
      </c>
    </row>
    <row r="7931" spans="1:22" hidden="1" outlineLevel="1">
      <c r="A7931" s="65">
        <v>7922</v>
      </c>
      <c r="B7931" s="117">
        <v>1</v>
      </c>
      <c r="C7931" s="325">
        <v>9.8785267473346555E-5</v>
      </c>
      <c r="D7931" s="358">
        <v>1.0094245294476763E-4</v>
      </c>
      <c r="E7931" s="327">
        <v>8.9848426379274862E-5</v>
      </c>
      <c r="F7931" s="332">
        <v>0</v>
      </c>
      <c r="G7931" s="358">
        <v>0</v>
      </c>
      <c r="H7931" s="327">
        <v>0</v>
      </c>
      <c r="I7931" s="332">
        <v>3.2765399737876781E-4</v>
      </c>
      <c r="J7931" s="358">
        <v>3.5720730478661967E-4</v>
      </c>
      <c r="K7931" s="327">
        <v>2.4959811731705767E-4</v>
      </c>
      <c r="L7931" s="336">
        <v>2.3496792687798115E-6</v>
      </c>
      <c r="M7931" s="210">
        <v>1.1415525114155251E-4</v>
      </c>
      <c r="N7931" s="325">
        <v>0</v>
      </c>
      <c r="O7931" s="358">
        <v>0</v>
      </c>
      <c r="P7931" s="327">
        <v>0</v>
      </c>
      <c r="Q7931" s="332">
        <v>3.2979664014146773E-2</v>
      </c>
      <c r="R7931" s="358">
        <v>0.68248040751645922</v>
      </c>
      <c r="S7931" s="327">
        <v>0.26722652171224681</v>
      </c>
      <c r="T7931" s="358">
        <v>5.6590110229903651E-2</v>
      </c>
      <c r="U7931" s="358">
        <v>0.1959413966200661</v>
      </c>
      <c r="V7931" s="361">
        <v>0</v>
      </c>
    </row>
    <row r="7932" spans="1:22" hidden="1" outlineLevel="1">
      <c r="A7932" s="65">
        <v>7923</v>
      </c>
      <c r="B7932" s="117">
        <v>1</v>
      </c>
      <c r="C7932" s="325">
        <v>9.1941239135269088E-5</v>
      </c>
      <c r="D7932" s="358">
        <v>9.2213030492494766E-5</v>
      </c>
      <c r="E7932" s="327">
        <v>8.3725345632665313E-5</v>
      </c>
      <c r="F7932" s="332">
        <v>0</v>
      </c>
      <c r="G7932" s="358">
        <v>0</v>
      </c>
      <c r="H7932" s="327">
        <v>0</v>
      </c>
      <c r="I7932" s="332">
        <v>3.4102762992483998E-4</v>
      </c>
      <c r="J7932" s="358">
        <v>3.3131080282855637E-4</v>
      </c>
      <c r="K7932" s="327">
        <v>2.6148374195120324E-4</v>
      </c>
      <c r="L7932" s="336">
        <v>1.1748396343899057E-6</v>
      </c>
      <c r="M7932" s="210">
        <v>1.1415525114155251E-4</v>
      </c>
      <c r="N7932" s="325">
        <v>0</v>
      </c>
      <c r="O7932" s="358">
        <v>0</v>
      </c>
      <c r="P7932" s="327">
        <v>0</v>
      </c>
      <c r="Q7932" s="332">
        <v>3.2979664014146773E-2</v>
      </c>
      <c r="R7932" s="358">
        <v>0.64991071998570449</v>
      </c>
      <c r="S7932" s="327">
        <v>0.20540564964077224</v>
      </c>
      <c r="T7932" s="358">
        <v>2.5523081138810522E-2</v>
      </c>
      <c r="U7932" s="358">
        <v>0.17085547386940017</v>
      </c>
      <c r="V7932" s="361">
        <v>0</v>
      </c>
    </row>
    <row r="7933" spans="1:22" hidden="1" outlineLevel="1">
      <c r="A7933" s="65">
        <v>7924</v>
      </c>
      <c r="B7933" s="117">
        <v>1</v>
      </c>
      <c r="C7933" s="325">
        <v>9.0628685755363817E-5</v>
      </c>
      <c r="D7933" s="358">
        <v>8.8207994801696983E-5</v>
      </c>
      <c r="E7933" s="327">
        <v>7.9483296047620132E-5</v>
      </c>
      <c r="F7933" s="332">
        <v>0</v>
      </c>
      <c r="G7933" s="358">
        <v>0</v>
      </c>
      <c r="H7933" s="327">
        <v>0</v>
      </c>
      <c r="I7933" s="332">
        <v>3.4325656868251867E-4</v>
      </c>
      <c r="J7933" s="358">
        <v>3.44464581600906E-4</v>
      </c>
      <c r="K7933" s="327">
        <v>2.7039796042681243E-4</v>
      </c>
      <c r="L7933" s="336">
        <v>1.409807561267887E-5</v>
      </c>
      <c r="M7933" s="210">
        <v>1.1415525114155251E-4</v>
      </c>
      <c r="N7933" s="325">
        <v>0</v>
      </c>
      <c r="O7933" s="358">
        <v>0</v>
      </c>
      <c r="P7933" s="327">
        <v>0</v>
      </c>
      <c r="Q7933" s="332">
        <v>3.2979664014146773E-2</v>
      </c>
      <c r="R7933" s="358">
        <v>0.60698701863075077</v>
      </c>
      <c r="S7933" s="327">
        <v>0.17341915273841005</v>
      </c>
      <c r="T7933" s="358">
        <v>2.510466997260051E-2</v>
      </c>
      <c r="U7933" s="358">
        <v>0.15966850831842755</v>
      </c>
      <c r="V7933" s="361">
        <v>0</v>
      </c>
    </row>
    <row r="7934" spans="1:22" hidden="1" outlineLevel="1">
      <c r="A7934" s="65">
        <v>7925</v>
      </c>
      <c r="B7934" s="117">
        <v>1</v>
      </c>
      <c r="C7934" s="325">
        <v>9.0109914657591732E-5</v>
      </c>
      <c r="D7934" s="358">
        <v>8.6672083056196848E-5</v>
      </c>
      <c r="E7934" s="327">
        <v>7.7005523965835332E-5</v>
      </c>
      <c r="F7934" s="332">
        <v>0</v>
      </c>
      <c r="G7934" s="358">
        <v>0</v>
      </c>
      <c r="H7934" s="327">
        <v>0</v>
      </c>
      <c r="I7934" s="332">
        <v>3.4771444619787601E-4</v>
      </c>
      <c r="J7934" s="358">
        <v>3.6460630534606631E-4</v>
      </c>
      <c r="K7934" s="327">
        <v>2.7931217890242167E-4</v>
      </c>
      <c r="L7934" s="336">
        <v>3.7594868300476983E-5</v>
      </c>
      <c r="M7934" s="210">
        <v>1.1415525114155251E-4</v>
      </c>
      <c r="N7934" s="325">
        <v>0</v>
      </c>
      <c r="O7934" s="358">
        <v>0</v>
      </c>
      <c r="P7934" s="327">
        <v>0</v>
      </c>
      <c r="Q7934" s="332">
        <v>3.2979664014146773E-2</v>
      </c>
      <c r="R7934" s="358">
        <v>0.63750241164238519</v>
      </c>
      <c r="S7934" s="327">
        <v>6.5871932875708139E-2</v>
      </c>
      <c r="T7934" s="358">
        <v>2.7928945344518067E-2</v>
      </c>
      <c r="U7934" s="358">
        <v>0.15752151492985705</v>
      </c>
      <c r="V7934" s="361">
        <v>0</v>
      </c>
    </row>
    <row r="7935" spans="1:22" hidden="1" outlineLevel="1">
      <c r="A7935" s="65">
        <v>7926</v>
      </c>
      <c r="B7935" s="117">
        <v>1</v>
      </c>
      <c r="C7935" s="325">
        <v>9.17974832888985E-5</v>
      </c>
      <c r="D7935" s="358">
        <v>8.6613757293709504E-5</v>
      </c>
      <c r="E7935" s="327">
        <v>7.7887662717465522E-5</v>
      </c>
      <c r="F7935" s="332">
        <v>0</v>
      </c>
      <c r="G7935" s="358">
        <v>0</v>
      </c>
      <c r="H7935" s="327">
        <v>0</v>
      </c>
      <c r="I7935" s="332">
        <v>3.7891958880537774E-4</v>
      </c>
      <c r="J7935" s="358">
        <v>3.7447163942532852E-4</v>
      </c>
      <c r="K7935" s="327">
        <v>2.8525499121949443E-4</v>
      </c>
      <c r="L7935" s="336">
        <v>9.3987170751192462E-5</v>
      </c>
      <c r="M7935" s="210">
        <v>1.1415525114155251E-4</v>
      </c>
      <c r="N7935" s="325">
        <v>0</v>
      </c>
      <c r="O7935" s="358">
        <v>0</v>
      </c>
      <c r="P7935" s="327">
        <v>0</v>
      </c>
      <c r="Q7935" s="332">
        <v>3.2979664014146773E-2</v>
      </c>
      <c r="R7935" s="358">
        <v>0.6163012507453608</v>
      </c>
      <c r="S7935" s="327">
        <v>3.885642234679481E-2</v>
      </c>
      <c r="T7935" s="358">
        <v>2.7510534178308059E-2</v>
      </c>
      <c r="U7935" s="358">
        <v>0.16328449718338839</v>
      </c>
      <c r="V7935" s="361">
        <v>0</v>
      </c>
    </row>
    <row r="7936" spans="1:22" hidden="1" outlineLevel="1">
      <c r="A7936" s="65">
        <v>7927</v>
      </c>
      <c r="B7936" s="117">
        <v>1</v>
      </c>
      <c r="C7936" s="325">
        <v>9.7803977565512614E-5</v>
      </c>
      <c r="D7936" s="358">
        <v>8.7838598305943778E-5</v>
      </c>
      <c r="E7936" s="327">
        <v>8.571015782383323E-5</v>
      </c>
      <c r="F7936" s="332">
        <v>0</v>
      </c>
      <c r="G7936" s="358">
        <v>0</v>
      </c>
      <c r="H7936" s="327">
        <v>0</v>
      </c>
      <c r="I7936" s="332">
        <v>4.0343791513984339E-4</v>
      </c>
      <c r="J7936" s="358">
        <v>3.707721391456052E-4</v>
      </c>
      <c r="K7936" s="327">
        <v>2.9119780353656729E-4</v>
      </c>
      <c r="L7936" s="336">
        <v>1.8210014333043539E-4</v>
      </c>
      <c r="M7936" s="210">
        <v>1.1415525114155251E-4</v>
      </c>
      <c r="N7936" s="325">
        <v>2.0724045277431468E-3</v>
      </c>
      <c r="O7936" s="358">
        <v>2.8853597000088788E-2</v>
      </c>
      <c r="P7936" s="327">
        <v>9.6861137450092154E-3</v>
      </c>
      <c r="Q7936" s="332">
        <v>3.2979664014146773E-2</v>
      </c>
      <c r="R7936" s="358">
        <v>0.59731239298644623</v>
      </c>
      <c r="S7936" s="327">
        <v>2.8112672254193369E-2</v>
      </c>
      <c r="T7936" s="358">
        <v>3.0439412341778115E-2</v>
      </c>
      <c r="U7936" s="358">
        <v>0.16610948848413906</v>
      </c>
      <c r="V7936" s="361">
        <v>0</v>
      </c>
    </row>
    <row r="7937" spans="1:22" hidden="1" outlineLevel="1">
      <c r="A7937" s="65">
        <v>7928</v>
      </c>
      <c r="B7937" s="117">
        <v>1</v>
      </c>
      <c r="C7937" s="325">
        <v>1.1924859969148871E-4</v>
      </c>
      <c r="D7937" s="358">
        <v>9.8881609336881385E-5</v>
      </c>
      <c r="E7937" s="327">
        <v>1.0241890359000505E-4</v>
      </c>
      <c r="F7937" s="332">
        <v>0</v>
      </c>
      <c r="G7937" s="358">
        <v>0</v>
      </c>
      <c r="H7937" s="327">
        <v>0</v>
      </c>
      <c r="I7937" s="332">
        <v>4.1235367017055811E-4</v>
      </c>
      <c r="J7937" s="358">
        <v>3.1897913522947854E-4</v>
      </c>
      <c r="K7937" s="327">
        <v>2.7931217890242167E-4</v>
      </c>
      <c r="L7937" s="336">
        <v>1.5860335064263727E-4</v>
      </c>
      <c r="M7937" s="210">
        <v>1.1415525114155251E-4</v>
      </c>
      <c r="N7937" s="325">
        <v>6.462134118326357E-2</v>
      </c>
      <c r="O7937" s="358">
        <v>0.18095840732938964</v>
      </c>
      <c r="P7937" s="327">
        <v>0.1397514676253678</v>
      </c>
      <c r="Q7937" s="332">
        <v>3.2979664014146773E-2</v>
      </c>
      <c r="R7937" s="358">
        <v>0.5523568825503179</v>
      </c>
      <c r="S7937" s="327">
        <v>1.795126163392061E-2</v>
      </c>
      <c r="T7937" s="358">
        <v>6.0669619100451232E-2</v>
      </c>
      <c r="U7937" s="358">
        <v>0.20080038165735722</v>
      </c>
      <c r="V7937" s="361">
        <v>0</v>
      </c>
    </row>
    <row r="7938" spans="1:22" hidden="1" outlineLevel="1">
      <c r="A7938" s="65">
        <v>7929</v>
      </c>
      <c r="B7938" s="117">
        <v>1</v>
      </c>
      <c r="C7938" s="325">
        <v>1.4527465813875319E-4</v>
      </c>
      <c r="D7938" s="358">
        <v>1.1344360803788888E-4</v>
      </c>
      <c r="E7938" s="327">
        <v>1.2218918972948164E-4</v>
      </c>
      <c r="F7938" s="332">
        <v>0</v>
      </c>
      <c r="G7938" s="358">
        <v>0</v>
      </c>
      <c r="H7938" s="327">
        <v>0</v>
      </c>
      <c r="I7938" s="332">
        <v>4.168115476859155E-4</v>
      </c>
      <c r="J7938" s="358">
        <v>3.1569069053639112E-4</v>
      </c>
      <c r="K7938" s="327">
        <v>2.6742655426827605E-4</v>
      </c>
      <c r="L7938" s="336">
        <v>1.4685495429873823E-4</v>
      </c>
      <c r="M7938" s="210">
        <v>1.1415525114155251E-4</v>
      </c>
      <c r="N7938" s="325">
        <v>0.19386402354979074</v>
      </c>
      <c r="O7938" s="358">
        <v>0.30012793520168912</v>
      </c>
      <c r="P7938" s="327">
        <v>0.36002564773387397</v>
      </c>
      <c r="Q7938" s="332">
        <v>3.2979664014146773E-2</v>
      </c>
      <c r="R7938" s="358">
        <v>0.54338479149957541</v>
      </c>
      <c r="S7938" s="327">
        <v>1.795126163392061E-2</v>
      </c>
      <c r="T7938" s="358">
        <v>0.14947738912852554</v>
      </c>
      <c r="U7938" s="358">
        <v>0.32826398914722715</v>
      </c>
      <c r="V7938" s="361">
        <v>0</v>
      </c>
    </row>
    <row r="7939" spans="1:22" hidden="1" outlineLevel="1">
      <c r="A7939" s="65">
        <v>7930</v>
      </c>
      <c r="B7939" s="117">
        <v>1</v>
      </c>
      <c r="C7939" s="325">
        <v>1.5971274531771114E-4</v>
      </c>
      <c r="D7939" s="358">
        <v>1.2310624268995927E-4</v>
      </c>
      <c r="E7939" s="327">
        <v>1.3828822194673259E-4</v>
      </c>
      <c r="F7939" s="332">
        <v>0</v>
      </c>
      <c r="G7939" s="358">
        <v>0</v>
      </c>
      <c r="H7939" s="327">
        <v>0</v>
      </c>
      <c r="I7939" s="332">
        <v>4.1235367017055811E-4</v>
      </c>
      <c r="J7939" s="358">
        <v>3.3583241428155155E-4</v>
      </c>
      <c r="K7939" s="327">
        <v>2.6445514810973967E-4</v>
      </c>
      <c r="L7939" s="336">
        <v>1.644775488145868E-4</v>
      </c>
      <c r="M7939" s="210">
        <v>1.1415525114155251E-4</v>
      </c>
      <c r="N7939" s="325">
        <v>0.29748424993694811</v>
      </c>
      <c r="O7939" s="358">
        <v>0.30940828796474856</v>
      </c>
      <c r="P7939" s="327">
        <v>0.47694734584723802</v>
      </c>
      <c r="Q7939" s="332">
        <v>3.2979664014146773E-2</v>
      </c>
      <c r="R7939" s="358">
        <v>0.5879325224701305</v>
      </c>
      <c r="S7939" s="327">
        <v>2.0525372898677459E-2</v>
      </c>
      <c r="T7939" s="358">
        <v>0.21663238130523191</v>
      </c>
      <c r="U7939" s="358">
        <v>0.47369454130987143</v>
      </c>
      <c r="V7939" s="361">
        <v>0</v>
      </c>
    </row>
    <row r="7940" spans="1:22" hidden="1" outlineLevel="1">
      <c r="A7940" s="65">
        <v>7931</v>
      </c>
      <c r="B7940" s="117">
        <v>1</v>
      </c>
      <c r="C7940" s="325">
        <v>1.6307538207194463E-4</v>
      </c>
      <c r="D7940" s="358">
        <v>1.2302847500664281E-4</v>
      </c>
      <c r="E7940" s="327">
        <v>1.4694096528992872E-4</v>
      </c>
      <c r="F7940" s="332">
        <v>0</v>
      </c>
      <c r="G7940" s="358">
        <v>0</v>
      </c>
      <c r="H7940" s="327">
        <v>0</v>
      </c>
      <c r="I7940" s="332">
        <v>3.7446171129002035E-4</v>
      </c>
      <c r="J7940" s="358">
        <v>3.1569069053639112E-4</v>
      </c>
      <c r="K7940" s="327">
        <v>2.4662671115852124E-4</v>
      </c>
      <c r="L7940" s="336">
        <v>1.8797434150238492E-4</v>
      </c>
      <c r="M7940" s="210">
        <v>1.1415525114155251E-4</v>
      </c>
      <c r="N7940" s="325">
        <v>0.33648313514084188</v>
      </c>
      <c r="O7940" s="358">
        <v>0.31157575230629453</v>
      </c>
      <c r="P7940" s="327">
        <v>0.5182360268611973</v>
      </c>
      <c r="Q7940" s="332">
        <v>6.5959328028293546E-2</v>
      </c>
      <c r="R7940" s="358">
        <v>0.68204422413225319</v>
      </c>
      <c r="S7940" s="327">
        <v>4.5101806601588558E-2</v>
      </c>
      <c r="T7940" s="358">
        <v>0.23661151449175982</v>
      </c>
      <c r="U7940" s="358">
        <v>0.46827055801243012</v>
      </c>
      <c r="V7940" s="361">
        <v>2.1040850419731506E-2</v>
      </c>
    </row>
    <row r="7941" spans="1:22" hidden="1" outlineLevel="1">
      <c r="A7941" s="65">
        <v>7932</v>
      </c>
      <c r="B7941" s="117">
        <v>1</v>
      </c>
      <c r="C7941" s="325">
        <v>1.6343789681496609E-4</v>
      </c>
      <c r="D7941" s="358">
        <v>1.2685853340997858E-4</v>
      </c>
      <c r="E7941" s="327">
        <v>1.4950954577261662E-4</v>
      </c>
      <c r="F7941" s="332">
        <v>0</v>
      </c>
      <c r="G7941" s="358">
        <v>0</v>
      </c>
      <c r="H7941" s="327">
        <v>0</v>
      </c>
      <c r="I7941" s="332">
        <v>2.9867779352894482E-4</v>
      </c>
      <c r="J7941" s="358">
        <v>2.3224640644929818E-4</v>
      </c>
      <c r="K7941" s="327">
        <v>2.4365530499998481E-4</v>
      </c>
      <c r="L7941" s="336">
        <v>2.0677177565262342E-4</v>
      </c>
      <c r="M7941" s="210">
        <v>1.1415525114155251E-4</v>
      </c>
      <c r="N7941" s="325">
        <v>0.32197630344663986</v>
      </c>
      <c r="O7941" s="358">
        <v>0.23285012827039892</v>
      </c>
      <c r="P7941" s="327">
        <v>0.49616288712765289</v>
      </c>
      <c r="Q7941" s="332">
        <v>6.5959328028293546E-2</v>
      </c>
      <c r="R7941" s="358">
        <v>0.71774776220251391</v>
      </c>
      <c r="S7941" s="327">
        <v>8.5122907893040722E-2</v>
      </c>
      <c r="T7941" s="358">
        <v>0.15062801983560306</v>
      </c>
      <c r="U7941" s="358">
        <v>0.42363569546056967</v>
      </c>
      <c r="V7941" s="361">
        <v>5.0408716642366118E-2</v>
      </c>
    </row>
    <row r="7942" spans="1:22" hidden="1" outlineLevel="1">
      <c r="A7942" s="65">
        <v>7933</v>
      </c>
      <c r="B7942" s="117">
        <v>1</v>
      </c>
      <c r="C7942" s="325">
        <v>1.6077528853001541E-4</v>
      </c>
      <c r="D7942" s="358">
        <v>1.2419499025638974E-4</v>
      </c>
      <c r="E7942" s="327">
        <v>1.5079383601396056E-4</v>
      </c>
      <c r="F7942" s="332">
        <v>0</v>
      </c>
      <c r="G7942" s="358">
        <v>0</v>
      </c>
      <c r="H7942" s="327">
        <v>0</v>
      </c>
      <c r="I7942" s="332">
        <v>2.1843599825251188E-4</v>
      </c>
      <c r="J7942" s="358">
        <v>1.7346545756036078E-4</v>
      </c>
      <c r="K7942" s="327">
        <v>2.5554092963413043E-4</v>
      </c>
      <c r="L7942" s="336">
        <v>1.8797434150238492E-4</v>
      </c>
      <c r="M7942" s="210">
        <v>1.1415525114155251E-4</v>
      </c>
      <c r="N7942" s="325">
        <v>0.27638340383629056</v>
      </c>
      <c r="O7942" s="358">
        <v>0.18632994908440784</v>
      </c>
      <c r="P7942" s="327">
        <v>0.41676016948859335</v>
      </c>
      <c r="Q7942" s="332">
        <v>6.5959328028293546E-2</v>
      </c>
      <c r="R7942" s="358">
        <v>0.71118362885595943</v>
      </c>
      <c r="S7942" s="327">
        <v>0.12617365369039565</v>
      </c>
      <c r="T7942" s="358">
        <v>0.12437271915592503</v>
      </c>
      <c r="U7942" s="358">
        <v>0.36250288371232525</v>
      </c>
      <c r="V7942" s="361">
        <v>5.6614851368853691E-2</v>
      </c>
    </row>
    <row r="7943" spans="1:22" hidden="1" outlineLevel="1">
      <c r="A7943" s="65">
        <v>7934</v>
      </c>
      <c r="B7943" s="117">
        <v>1</v>
      </c>
      <c r="C7943" s="325">
        <v>1.4699347804101009E-4</v>
      </c>
      <c r="D7943" s="358">
        <v>1.2384503568146568E-4</v>
      </c>
      <c r="E7943" s="327">
        <v>1.415962422653458E-4</v>
      </c>
      <c r="F7943" s="332">
        <v>0</v>
      </c>
      <c r="G7943" s="358">
        <v>0</v>
      </c>
      <c r="H7943" s="327">
        <v>0</v>
      </c>
      <c r="I7943" s="332">
        <v>1.7831510061429539E-4</v>
      </c>
      <c r="J7943" s="358">
        <v>2.1950368326358448E-4</v>
      </c>
      <c r="K7943" s="327">
        <v>2.6742655426827605E-4</v>
      </c>
      <c r="L7943" s="336">
        <v>1.9032402077116473E-4</v>
      </c>
      <c r="M7943" s="210">
        <v>1.1415525114155251E-4</v>
      </c>
      <c r="N7943" s="325">
        <v>0.18369040132268802</v>
      </c>
      <c r="O7943" s="358">
        <v>0.18688869688728713</v>
      </c>
      <c r="P7943" s="327">
        <v>0.28774958041286086</v>
      </c>
      <c r="Q7943" s="332">
        <v>3.2979664014146773E-2</v>
      </c>
      <c r="R7943" s="358">
        <v>0.70419228924378408</v>
      </c>
      <c r="S7943" s="327">
        <v>0.14484228923539955</v>
      </c>
      <c r="T7943" s="358">
        <v>0.14539788025797795</v>
      </c>
      <c r="U7943" s="358">
        <v>0.25176322472289919</v>
      </c>
      <c r="V7943" s="361">
        <v>6.9731027356189938E-3</v>
      </c>
    </row>
    <row r="7944" spans="1:22" hidden="1" outlineLevel="1">
      <c r="A7944" s="65">
        <v>7935</v>
      </c>
      <c r="B7944" s="117">
        <v>1</v>
      </c>
      <c r="C7944" s="325">
        <v>1.4610594194602652E-4</v>
      </c>
      <c r="D7944" s="358">
        <v>1.171181310745917E-4</v>
      </c>
      <c r="E7944" s="327">
        <v>1.3792498834312017E-4</v>
      </c>
      <c r="F7944" s="332">
        <v>0</v>
      </c>
      <c r="G7944" s="358">
        <v>0</v>
      </c>
      <c r="H7944" s="327">
        <v>0</v>
      </c>
      <c r="I7944" s="332">
        <v>1.5825465179518717E-4</v>
      </c>
      <c r="J7944" s="358">
        <v>2.1744840533040482E-4</v>
      </c>
      <c r="K7944" s="327">
        <v>2.8228358506095805E-4</v>
      </c>
      <c r="L7944" s="336">
        <v>2.1382081345896285E-4</v>
      </c>
      <c r="M7944" s="210">
        <v>1.1415525114155251E-4</v>
      </c>
      <c r="N7944" s="325">
        <v>6.4056139948424545E-2</v>
      </c>
      <c r="O7944" s="358">
        <v>0.11097399601359755</v>
      </c>
      <c r="P7944" s="327">
        <v>0.11518470145508226</v>
      </c>
      <c r="Q7944" s="332">
        <v>3.2979664014146773E-2</v>
      </c>
      <c r="R7944" s="358">
        <v>0.67303763180035414</v>
      </c>
      <c r="S7944" s="327">
        <v>0.13100960562508993</v>
      </c>
      <c r="T7944" s="358">
        <v>0.1178873460796699</v>
      </c>
      <c r="U7944" s="358">
        <v>0.2311972880534344</v>
      </c>
      <c r="V7944" s="361">
        <v>0</v>
      </c>
    </row>
    <row r="7945" spans="1:22" hidden="1" outlineLevel="1">
      <c r="A7945" s="65">
        <v>7936</v>
      </c>
      <c r="B7945" s="117">
        <v>1</v>
      </c>
      <c r="C7945" s="325">
        <v>1.5039361632038372E-4</v>
      </c>
      <c r="D7945" s="358">
        <v>1.1639878000391444E-4</v>
      </c>
      <c r="E7945" s="327">
        <v>1.4587720973649232E-4</v>
      </c>
      <c r="F7945" s="332">
        <v>0</v>
      </c>
      <c r="G7945" s="358">
        <v>0</v>
      </c>
      <c r="H7945" s="327">
        <v>0</v>
      </c>
      <c r="I7945" s="332">
        <v>1.5825465179518717E-4</v>
      </c>
      <c r="J7945" s="358">
        <v>2.4170068494192451E-4</v>
      </c>
      <c r="K7945" s="327">
        <v>2.9119780353656729E-4</v>
      </c>
      <c r="L7945" s="336">
        <v>2.2321953053408208E-4</v>
      </c>
      <c r="M7945" s="210">
        <v>1.1415525114155251E-4</v>
      </c>
      <c r="N7945" s="325">
        <v>4.1448090554862937E-3</v>
      </c>
      <c r="O7945" s="358">
        <v>1.2597919528596223E-2</v>
      </c>
      <c r="P7945" s="327">
        <v>9.1050810857159978E-3</v>
      </c>
      <c r="Q7945" s="332">
        <v>3.2979664014146773E-2</v>
      </c>
      <c r="R7945" s="358">
        <v>0.63061433694589908</v>
      </c>
      <c r="S7945" s="327">
        <v>9.4972047918494062E-2</v>
      </c>
      <c r="T7945" s="358">
        <v>9.1841250983096867E-2</v>
      </c>
      <c r="U7945" s="358">
        <v>0.23368328039809497</v>
      </c>
      <c r="V7945" s="361">
        <v>0</v>
      </c>
    </row>
    <row r="7946" spans="1:22" hidden="1" outlineLevel="1">
      <c r="A7946" s="65">
        <v>7937</v>
      </c>
      <c r="B7946" s="117">
        <v>1</v>
      </c>
      <c r="C7946" s="325">
        <v>1.5377500383718731E-4</v>
      </c>
      <c r="D7946" s="358">
        <v>1.2557536663525696E-4</v>
      </c>
      <c r="E7946" s="327">
        <v>1.478490492989598E-4</v>
      </c>
      <c r="F7946" s="332">
        <v>0</v>
      </c>
      <c r="G7946" s="358">
        <v>0</v>
      </c>
      <c r="H7946" s="327">
        <v>0</v>
      </c>
      <c r="I7946" s="332">
        <v>1.6494146806822325E-4</v>
      </c>
      <c r="J7946" s="358">
        <v>2.5403235254100226E-4</v>
      </c>
      <c r="K7946" s="327">
        <v>3.030834281707128E-4</v>
      </c>
      <c r="L7946" s="336">
        <v>2.2321953053408208E-4</v>
      </c>
      <c r="M7946" s="210">
        <v>1.1415525114155251E-4</v>
      </c>
      <c r="N7946" s="325">
        <v>0</v>
      </c>
      <c r="O7946" s="358">
        <v>0</v>
      </c>
      <c r="P7946" s="327">
        <v>0</v>
      </c>
      <c r="Q7946" s="332">
        <v>3.2979664014146773E-2</v>
      </c>
      <c r="R7946" s="358">
        <v>0.58527450321889696</v>
      </c>
      <c r="S7946" s="327">
        <v>7.9974685363527045E-2</v>
      </c>
      <c r="T7946" s="358">
        <v>0.14257360488606038</v>
      </c>
      <c r="U7946" s="358">
        <v>0.35662690180676387</v>
      </c>
      <c r="V7946" s="361">
        <v>0</v>
      </c>
    </row>
    <row r="7947" spans="1:22" hidden="1" outlineLevel="1">
      <c r="A7947" s="65">
        <v>7938</v>
      </c>
      <c r="B7947" s="117">
        <v>1</v>
      </c>
      <c r="C7947" s="325">
        <v>1.5849394575065626E-4</v>
      </c>
      <c r="D7947" s="358">
        <v>1.423343023899545E-4</v>
      </c>
      <c r="E7947" s="327">
        <v>1.5525642028691328E-4</v>
      </c>
      <c r="F7947" s="332">
        <v>0</v>
      </c>
      <c r="G7947" s="358">
        <v>0</v>
      </c>
      <c r="H7947" s="327">
        <v>0</v>
      </c>
      <c r="I7947" s="332">
        <v>1.8723085564501018E-4</v>
      </c>
      <c r="J7947" s="358">
        <v>2.6677507572671599E-4</v>
      </c>
      <c r="K7947" s="327">
        <v>3.0011202201217643E-4</v>
      </c>
      <c r="L7947" s="336">
        <v>1.644775488145868E-4</v>
      </c>
      <c r="M7947" s="210">
        <v>1.1415525114155251E-4</v>
      </c>
      <c r="N7947" s="325">
        <v>0</v>
      </c>
      <c r="O7947" s="358">
        <v>0</v>
      </c>
      <c r="P7947" s="327">
        <v>0</v>
      </c>
      <c r="Q7947" s="332">
        <v>3.2979664014146773E-2</v>
      </c>
      <c r="R7947" s="358">
        <v>0.55057954559180133</v>
      </c>
      <c r="S7947" s="327">
        <v>5.5263217221861317E-2</v>
      </c>
      <c r="T7947" s="358">
        <v>0.20104656536390908</v>
      </c>
      <c r="U7947" s="358">
        <v>0.46069958132641831</v>
      </c>
      <c r="V7947" s="361">
        <v>0</v>
      </c>
    </row>
    <row r="7948" spans="1:22" hidden="1" outlineLevel="1">
      <c r="A7948" s="65">
        <v>7939</v>
      </c>
      <c r="B7948" s="117">
        <v>1</v>
      </c>
      <c r="C7948" s="325">
        <v>1.6717554882060109E-4</v>
      </c>
      <c r="D7948" s="358">
        <v>1.5240521737943633E-4</v>
      </c>
      <c r="E7948" s="327">
        <v>1.6497291918354581E-4</v>
      </c>
      <c r="F7948" s="332">
        <v>0</v>
      </c>
      <c r="G7948" s="358">
        <v>0</v>
      </c>
      <c r="H7948" s="327">
        <v>0</v>
      </c>
      <c r="I7948" s="332">
        <v>2.1843599825251188E-4</v>
      </c>
      <c r="J7948" s="358">
        <v>2.7170774276634706E-4</v>
      </c>
      <c r="K7948" s="327">
        <v>3.0605483432924929E-4</v>
      </c>
      <c r="L7948" s="336">
        <v>1.1748396343899057E-4</v>
      </c>
      <c r="M7948" s="210">
        <v>1.1415525114155251E-4</v>
      </c>
      <c r="N7948" s="325">
        <v>0</v>
      </c>
      <c r="O7948" s="358">
        <v>0</v>
      </c>
      <c r="P7948" s="327">
        <v>0</v>
      </c>
      <c r="Q7948" s="332">
        <v>3.2979664014146773E-2</v>
      </c>
      <c r="R7948" s="358">
        <v>0.546779053353875</v>
      </c>
      <c r="S7948" s="327">
        <v>4.7608400646968085E-2</v>
      </c>
      <c r="T7948" s="358">
        <v>0.29581669451047604</v>
      </c>
      <c r="U7948" s="358">
        <v>0.56737125284276346</v>
      </c>
      <c r="V7948" s="361">
        <v>0</v>
      </c>
    </row>
    <row r="7949" spans="1:22" hidden="1" outlineLevel="1">
      <c r="A7949" s="65">
        <v>7940</v>
      </c>
      <c r="B7949" s="117">
        <v>1</v>
      </c>
      <c r="C7949" s="325">
        <v>1.6200033835126032E-4</v>
      </c>
      <c r="D7949" s="358">
        <v>1.4978055806750572E-4</v>
      </c>
      <c r="E7949" s="327">
        <v>1.6048438965319222E-4</v>
      </c>
      <c r="F7949" s="332">
        <v>0</v>
      </c>
      <c r="G7949" s="358">
        <v>0</v>
      </c>
      <c r="H7949" s="327">
        <v>0</v>
      </c>
      <c r="I7949" s="332">
        <v>2.4964114086001353E-4</v>
      </c>
      <c r="J7949" s="358">
        <v>2.9143841092487153E-4</v>
      </c>
      <c r="K7949" s="327">
        <v>3.0011202201217643E-4</v>
      </c>
      <c r="L7949" s="336">
        <v>8.811297257924293E-5</v>
      </c>
      <c r="M7949" s="210">
        <v>1.1415525114155251E-4</v>
      </c>
      <c r="N7949" s="325">
        <v>0</v>
      </c>
      <c r="O7949" s="358">
        <v>0</v>
      </c>
      <c r="P7949" s="327">
        <v>0</v>
      </c>
      <c r="Q7949" s="332">
        <v>3.2979664014146773E-2</v>
      </c>
      <c r="R7949" s="358">
        <v>0.55333969166062624</v>
      </c>
      <c r="S7949" s="327">
        <v>9.1857798898718715E-2</v>
      </c>
      <c r="T7949" s="358">
        <v>0.22918471629153214</v>
      </c>
      <c r="U7949" s="358">
        <v>0.5744902309206551</v>
      </c>
      <c r="V7949" s="361">
        <v>0</v>
      </c>
    </row>
    <row r="7950" spans="1:22" hidden="1" outlineLevel="1">
      <c r="A7950" s="65">
        <v>7941</v>
      </c>
      <c r="B7950" s="117">
        <v>1</v>
      </c>
      <c r="C7950" s="325">
        <v>1.5362499773662671E-4</v>
      </c>
      <c r="D7950" s="358">
        <v>1.4455068136447368E-4</v>
      </c>
      <c r="E7950" s="327">
        <v>1.5725420510678167E-4</v>
      </c>
      <c r="F7950" s="332">
        <v>0</v>
      </c>
      <c r="G7950" s="358">
        <v>0</v>
      </c>
      <c r="H7950" s="327">
        <v>0</v>
      </c>
      <c r="I7950" s="332">
        <v>2.7638840595215787E-4</v>
      </c>
      <c r="J7950" s="358">
        <v>3.3048869165528446E-4</v>
      </c>
      <c r="K7950" s="327">
        <v>3.030834281707128E-4</v>
      </c>
      <c r="L7950" s="336">
        <v>5.8741981719495287E-5</v>
      </c>
      <c r="M7950" s="210">
        <v>1.1415525114155251E-4</v>
      </c>
      <c r="N7950" s="325">
        <v>0</v>
      </c>
      <c r="O7950" s="358">
        <v>0</v>
      </c>
      <c r="P7950" s="327">
        <v>0</v>
      </c>
      <c r="Q7950" s="332">
        <v>3.2979664014146773E-2</v>
      </c>
      <c r="R7950" s="358">
        <v>0.49461140153955874</v>
      </c>
      <c r="S7950" s="327">
        <v>6.3297821610951294E-2</v>
      </c>
      <c r="T7950" s="358">
        <v>0.20345242956961662</v>
      </c>
      <c r="U7950" s="358">
        <v>0.50092745744910783</v>
      </c>
      <c r="V7950" s="361">
        <v>0</v>
      </c>
    </row>
    <row r="7951" spans="1:22" hidden="1" outlineLevel="1">
      <c r="A7951" s="65">
        <v>7942</v>
      </c>
      <c r="B7951" s="117">
        <v>1</v>
      </c>
      <c r="C7951" s="325">
        <v>1.3973068267220093E-4</v>
      </c>
      <c r="D7951" s="358">
        <v>1.3743493834101741E-4</v>
      </c>
      <c r="E7951" s="327">
        <v>1.4535830458847456E-4</v>
      </c>
      <c r="F7951" s="332">
        <v>0</v>
      </c>
      <c r="G7951" s="358">
        <v>0</v>
      </c>
      <c r="H7951" s="327">
        <v>0</v>
      </c>
      <c r="I7951" s="332">
        <v>2.9199097725590868E-4</v>
      </c>
      <c r="J7951" s="358">
        <v>3.2432285785574563E-4</v>
      </c>
      <c r="K7951" s="327">
        <v>3.1199764664632205E-4</v>
      </c>
      <c r="L7951" s="336">
        <v>3.7594868300476983E-5</v>
      </c>
      <c r="M7951" s="210">
        <v>1.1415525114155251E-4</v>
      </c>
      <c r="N7951" s="325">
        <v>0</v>
      </c>
      <c r="O7951" s="358">
        <v>0</v>
      </c>
      <c r="P7951" s="327">
        <v>0</v>
      </c>
      <c r="Q7951" s="332">
        <v>3.2979664014146773E-2</v>
      </c>
      <c r="R7951" s="358">
        <v>0.4537519179510679</v>
      </c>
      <c r="S7951" s="327">
        <v>3.7826777840892077E-2</v>
      </c>
      <c r="T7951" s="358">
        <v>0.14184138534519286</v>
      </c>
      <c r="U7951" s="358">
        <v>0.35481890737428345</v>
      </c>
      <c r="V7951" s="361">
        <v>0</v>
      </c>
    </row>
    <row r="7952" spans="1:22" hidden="1" outlineLevel="1">
      <c r="A7952" s="65">
        <v>7943</v>
      </c>
      <c r="B7952" s="117">
        <v>1</v>
      </c>
      <c r="C7952" s="325">
        <v>1.2849897589272584E-4</v>
      </c>
      <c r="D7952" s="358">
        <v>1.2298959116498458E-4</v>
      </c>
      <c r="E7952" s="327">
        <v>1.3286566314994703E-4</v>
      </c>
      <c r="F7952" s="332">
        <v>0</v>
      </c>
      <c r="G7952" s="358">
        <v>0</v>
      </c>
      <c r="H7952" s="327">
        <v>0</v>
      </c>
      <c r="I7952" s="332">
        <v>3.1650930359037433E-4</v>
      </c>
      <c r="J7952" s="358">
        <v>3.1322435701657556E-4</v>
      </c>
      <c r="K7952" s="327">
        <v>3.2091186512193129E-4</v>
      </c>
      <c r="L7952" s="336">
        <v>2.3496792687798115E-5</v>
      </c>
      <c r="M7952" s="210">
        <v>1.1415525114155251E-4</v>
      </c>
      <c r="N7952" s="325">
        <v>0</v>
      </c>
      <c r="O7952" s="358">
        <v>0</v>
      </c>
      <c r="P7952" s="327">
        <v>0</v>
      </c>
      <c r="Q7952" s="332">
        <v>3.2979664014146773E-2</v>
      </c>
      <c r="R7952" s="358">
        <v>0.44684153613443867</v>
      </c>
      <c r="S7952" s="327">
        <v>1.2803039104406918E-2</v>
      </c>
      <c r="T7952" s="358">
        <v>9.7071390560721962E-2</v>
      </c>
      <c r="U7952" s="358">
        <v>0.30735905352167231</v>
      </c>
      <c r="V7952" s="361">
        <v>0</v>
      </c>
    </row>
    <row r="7953" spans="1:22" hidden="1" outlineLevel="1">
      <c r="A7953" s="65">
        <v>7944</v>
      </c>
      <c r="B7953" s="117">
        <v>1</v>
      </c>
      <c r="C7953" s="325">
        <v>1.1402963744281776E-4</v>
      </c>
      <c r="D7953" s="358">
        <v>1.0969131731786959E-4</v>
      </c>
      <c r="E7953" s="327">
        <v>1.1936115667278486E-4</v>
      </c>
      <c r="F7953" s="332">
        <v>0</v>
      </c>
      <c r="G7953" s="358">
        <v>0</v>
      </c>
      <c r="H7953" s="327">
        <v>0</v>
      </c>
      <c r="I7953" s="332">
        <v>3.298829361364465E-4</v>
      </c>
      <c r="J7953" s="358">
        <v>3.1897913522947854E-4</v>
      </c>
      <c r="K7953" s="327">
        <v>3.179404589633948E-4</v>
      </c>
      <c r="L7953" s="336">
        <v>9.3987170751192458E-6</v>
      </c>
      <c r="M7953" s="210">
        <v>1.1415525114155251E-4</v>
      </c>
      <c r="N7953" s="325">
        <v>0</v>
      </c>
      <c r="O7953" s="358">
        <v>0</v>
      </c>
      <c r="P7953" s="327">
        <v>0</v>
      </c>
      <c r="Q7953" s="332">
        <v>6.5959328028293546E-2</v>
      </c>
      <c r="R7953" s="358">
        <v>0.43028276737374821</v>
      </c>
      <c r="S7953" s="327">
        <v>1.228821685145555E-2</v>
      </c>
      <c r="T7953" s="358">
        <v>8.3054616492686695E-2</v>
      </c>
      <c r="U7953" s="358">
        <v>0.26272419096981181</v>
      </c>
      <c r="V7953" s="361">
        <v>0</v>
      </c>
    </row>
    <row r="7954" spans="1:22" hidden="1" outlineLevel="1">
      <c r="A7954" s="65">
        <v>7945</v>
      </c>
      <c r="B7954" s="117">
        <v>1</v>
      </c>
      <c r="C7954" s="325">
        <v>1.0394172718011726E-4</v>
      </c>
      <c r="D7954" s="358">
        <v>1.0041752108238151E-4</v>
      </c>
      <c r="E7954" s="327">
        <v>1.0673878894725289E-4</v>
      </c>
      <c r="F7954" s="332">
        <v>0</v>
      </c>
      <c r="G7954" s="358">
        <v>0</v>
      </c>
      <c r="H7954" s="327">
        <v>0</v>
      </c>
      <c r="I7954" s="332">
        <v>3.4771444619787601E-4</v>
      </c>
      <c r="J7954" s="358">
        <v>3.2350074668247372E-4</v>
      </c>
      <c r="K7954" s="327">
        <v>3.2091186512193129E-4</v>
      </c>
      <c r="L7954" s="336">
        <v>5.8741981719495289E-6</v>
      </c>
      <c r="M7954" s="210">
        <v>1.1415525114155251E-4</v>
      </c>
      <c r="N7954" s="325">
        <v>0</v>
      </c>
      <c r="O7954" s="358">
        <v>0</v>
      </c>
      <c r="P7954" s="327">
        <v>0</v>
      </c>
      <c r="Q7954" s="332">
        <v>6.5959328028293546E-2</v>
      </c>
      <c r="R7954" s="358">
        <v>0.40396525356586516</v>
      </c>
      <c r="S7954" s="327">
        <v>2.4576433702911099E-2</v>
      </c>
      <c r="T7954" s="358">
        <v>6.3493894472368792E-2</v>
      </c>
      <c r="U7954" s="358">
        <v>0.2363952720468156</v>
      </c>
      <c r="V7954" s="361">
        <v>0</v>
      </c>
    </row>
    <row r="7955" spans="1:22" hidden="1" outlineLevel="1">
      <c r="A7955" s="65">
        <v>7946</v>
      </c>
      <c r="B7955" s="117">
        <v>1</v>
      </c>
      <c r="C7955" s="325">
        <v>9.5510134277773415E-5</v>
      </c>
      <c r="D7955" s="358">
        <v>9.4118338733748091E-5</v>
      </c>
      <c r="E7955" s="327">
        <v>9.2559705777667638E-5</v>
      </c>
      <c r="F7955" s="332">
        <v>0</v>
      </c>
      <c r="G7955" s="358">
        <v>0</v>
      </c>
      <c r="H7955" s="327">
        <v>0</v>
      </c>
      <c r="I7955" s="332">
        <v>3.5885913998626954E-4</v>
      </c>
      <c r="J7955" s="358">
        <v>3.1856807964284264E-4</v>
      </c>
      <c r="K7955" s="327">
        <v>3.2982608359754043E-4</v>
      </c>
      <c r="L7955" s="336">
        <v>2.3496792687798115E-6</v>
      </c>
      <c r="M7955" s="210">
        <v>1.1415525114155251E-4</v>
      </c>
      <c r="N7955" s="325">
        <v>0</v>
      </c>
      <c r="O7955" s="358">
        <v>0</v>
      </c>
      <c r="P7955" s="327">
        <v>0</v>
      </c>
      <c r="Q7955" s="332">
        <v>9.8938992042440319E-2</v>
      </c>
      <c r="R7955" s="358">
        <v>0.4019466416262833</v>
      </c>
      <c r="S7955" s="327">
        <v>3.8409117313220761E-2</v>
      </c>
      <c r="T7955" s="358">
        <v>2.0606749935842918E-2</v>
      </c>
      <c r="U7955" s="358">
        <v>0.19707139314036637</v>
      </c>
      <c r="V7955" s="361">
        <v>0</v>
      </c>
    </row>
    <row r="7956" spans="1:22" hidden="1" outlineLevel="1">
      <c r="A7956" s="65">
        <v>7947</v>
      </c>
      <c r="B7956" s="117">
        <v>1</v>
      </c>
      <c r="C7956" s="325">
        <v>9.0178667453682008E-5</v>
      </c>
      <c r="D7956" s="358">
        <v>8.7255340681070313E-5</v>
      </c>
      <c r="E7956" s="327">
        <v>8.4983690616608371E-5</v>
      </c>
      <c r="F7956" s="332">
        <v>0</v>
      </c>
      <c r="G7956" s="358">
        <v>0</v>
      </c>
      <c r="H7956" s="327">
        <v>0</v>
      </c>
      <c r="I7956" s="332">
        <v>3.6554595625930552E-4</v>
      </c>
      <c r="J7956" s="358">
        <v>3.202123019893863E-4</v>
      </c>
      <c r="K7956" s="327">
        <v>3.2982608359754043E-4</v>
      </c>
      <c r="L7956" s="336">
        <v>1.1748396343899057E-6</v>
      </c>
      <c r="M7956" s="210">
        <v>1.1415525114155251E-4</v>
      </c>
      <c r="N7956" s="325">
        <v>0</v>
      </c>
      <c r="O7956" s="358">
        <v>0</v>
      </c>
      <c r="P7956" s="327">
        <v>0</v>
      </c>
      <c r="Q7956" s="332">
        <v>6.5959328028293546E-2</v>
      </c>
      <c r="R7956" s="358">
        <v>0.38284259172394836</v>
      </c>
      <c r="S7956" s="327">
        <v>4.1565568050306291E-2</v>
      </c>
      <c r="T7956" s="358">
        <v>2.0606749935842918E-2</v>
      </c>
      <c r="U7956" s="358">
        <v>0.17605345786278143</v>
      </c>
      <c r="V7956" s="361">
        <v>0</v>
      </c>
    </row>
    <row r="7957" spans="1:22" hidden="1" outlineLevel="1">
      <c r="A7957" s="65">
        <v>7948</v>
      </c>
      <c r="B7957" s="117">
        <v>1</v>
      </c>
      <c r="C7957" s="325">
        <v>8.7278549509510364E-5</v>
      </c>
      <c r="D7957" s="358">
        <v>8.3114211544468714E-5</v>
      </c>
      <c r="E7957" s="327">
        <v>8.0975148348171193E-5</v>
      </c>
      <c r="F7957" s="332">
        <v>0</v>
      </c>
      <c r="G7957" s="358">
        <v>0</v>
      </c>
      <c r="H7957" s="327">
        <v>0</v>
      </c>
      <c r="I7957" s="332">
        <v>3.5440126247091209E-4</v>
      </c>
      <c r="J7957" s="358">
        <v>3.4158719249445453E-4</v>
      </c>
      <c r="K7957" s="327">
        <v>3.3576889591461329E-4</v>
      </c>
      <c r="L7957" s="336">
        <v>1.409807561267887E-5</v>
      </c>
      <c r="M7957" s="210">
        <v>1.1415525114155251E-4</v>
      </c>
      <c r="N7957" s="325">
        <v>0</v>
      </c>
      <c r="O7957" s="358">
        <v>0</v>
      </c>
      <c r="P7957" s="327">
        <v>0</v>
      </c>
      <c r="Q7957" s="332">
        <v>3.2979664014146773E-2</v>
      </c>
      <c r="R7957" s="358">
        <v>0.37499195033929739</v>
      </c>
      <c r="S7957" s="327">
        <v>4.208039030325765E-2</v>
      </c>
      <c r="T7957" s="358">
        <v>2.0711352727395417E-2</v>
      </c>
      <c r="U7957" s="358">
        <v>0.1666744867442892</v>
      </c>
      <c r="V7957" s="361">
        <v>0</v>
      </c>
    </row>
    <row r="7958" spans="1:22" hidden="1" outlineLevel="1">
      <c r="A7958" s="65">
        <v>7949</v>
      </c>
      <c r="B7958" s="117">
        <v>1</v>
      </c>
      <c r="C7958" s="325">
        <v>8.5965996129605093E-5</v>
      </c>
      <c r="D7958" s="358">
        <v>8.1344996749019204E-5</v>
      </c>
      <c r="E7958" s="327">
        <v>7.9405460275417474E-5</v>
      </c>
      <c r="F7958" s="332">
        <v>0</v>
      </c>
      <c r="G7958" s="358">
        <v>0</v>
      </c>
      <c r="H7958" s="327">
        <v>0</v>
      </c>
      <c r="I7958" s="332">
        <v>3.5440126247091209E-4</v>
      </c>
      <c r="J7958" s="358">
        <v>3.6912791679906155E-4</v>
      </c>
      <c r="K7958" s="327">
        <v>3.3576889591461329E-4</v>
      </c>
      <c r="L7958" s="336">
        <v>3.7594868300476983E-5</v>
      </c>
      <c r="M7958" s="210">
        <v>1.1415525114155251E-4</v>
      </c>
      <c r="N7958" s="325">
        <v>0</v>
      </c>
      <c r="O7958" s="358">
        <v>0</v>
      </c>
      <c r="P7958" s="327">
        <v>0</v>
      </c>
      <c r="Q7958" s="332">
        <v>3.2979664014146773E-2</v>
      </c>
      <c r="R7958" s="358">
        <v>0.41581860060711345</v>
      </c>
      <c r="S7958" s="327">
        <v>6.5559662280888706E-2</v>
      </c>
      <c r="T7958" s="358">
        <v>1.8410091313240375E-2</v>
      </c>
      <c r="U7958" s="358">
        <v>0.16497949196383879</v>
      </c>
      <c r="V7958" s="361">
        <v>0</v>
      </c>
    </row>
    <row r="7959" spans="1:22" hidden="1" outlineLevel="1">
      <c r="A7959" s="65">
        <v>7950</v>
      </c>
      <c r="B7959" s="117">
        <v>1</v>
      </c>
      <c r="C7959" s="325">
        <v>8.6397263668716831E-5</v>
      </c>
      <c r="D7959" s="358">
        <v>8.1267229065702746E-5</v>
      </c>
      <c r="E7959" s="327">
        <v>7.9236816102311704E-5</v>
      </c>
      <c r="F7959" s="332">
        <v>0</v>
      </c>
      <c r="G7959" s="358">
        <v>0</v>
      </c>
      <c r="H7959" s="327">
        <v>0</v>
      </c>
      <c r="I7959" s="332">
        <v>3.9452216010912855E-4</v>
      </c>
      <c r="J7959" s="358">
        <v>3.621399718262508E-4</v>
      </c>
      <c r="K7959" s="327">
        <v>3.3874030207314967E-4</v>
      </c>
      <c r="L7959" s="336">
        <v>9.3987170751192462E-5</v>
      </c>
      <c r="M7959" s="210">
        <v>1.1415525114155251E-4</v>
      </c>
      <c r="N7959" s="325">
        <v>0</v>
      </c>
      <c r="O7959" s="358">
        <v>0</v>
      </c>
      <c r="P7959" s="327">
        <v>0</v>
      </c>
      <c r="Q7959" s="332">
        <v>3.2979664014146773E-2</v>
      </c>
      <c r="R7959" s="358">
        <v>0.42848808774628899</v>
      </c>
      <c r="S7959" s="327">
        <v>7.8362701385295608E-2</v>
      </c>
      <c r="T7959" s="358">
        <v>1.9979133186527904E-2</v>
      </c>
      <c r="U7959" s="358">
        <v>0.15243653058850587</v>
      </c>
      <c r="V7959" s="361">
        <v>0</v>
      </c>
    </row>
    <row r="7960" spans="1:22" hidden="1" outlineLevel="1">
      <c r="A7960" s="65">
        <v>7951</v>
      </c>
      <c r="B7960" s="117">
        <v>1</v>
      </c>
      <c r="C7960" s="325">
        <v>8.7941076453653023E-5</v>
      </c>
      <c r="D7960" s="358">
        <v>8.5699987014741078E-5</v>
      </c>
      <c r="E7960" s="327">
        <v>8.1792423956299163E-5</v>
      </c>
      <c r="F7960" s="332">
        <v>0</v>
      </c>
      <c r="G7960" s="358">
        <v>0</v>
      </c>
      <c r="H7960" s="327">
        <v>0</v>
      </c>
      <c r="I7960" s="332">
        <v>4.0120897638216464E-4</v>
      </c>
      <c r="J7960" s="358">
        <v>3.5720730478661967E-4</v>
      </c>
      <c r="K7960" s="327">
        <v>3.3874030207314967E-4</v>
      </c>
      <c r="L7960" s="336">
        <v>1.8210014333043539E-4</v>
      </c>
      <c r="M7960" s="210">
        <v>1.1415525114155251E-4</v>
      </c>
      <c r="N7960" s="325">
        <v>5.6520123483904013E-4</v>
      </c>
      <c r="O7960" s="358">
        <v>2.7365130538830301E-2</v>
      </c>
      <c r="P7960" s="327">
        <v>1.0529312275559507E-2</v>
      </c>
      <c r="Q7960" s="332">
        <v>3.2979664014146773E-2</v>
      </c>
      <c r="R7960" s="358">
        <v>0.43934390697902448</v>
      </c>
      <c r="S7960" s="327">
        <v>8.5502695707237467E-2</v>
      </c>
      <c r="T7960" s="358">
        <v>2.3326422516207972E-2</v>
      </c>
      <c r="U7960" s="358">
        <v>0.15808651319000716</v>
      </c>
      <c r="V7960" s="361">
        <v>0</v>
      </c>
    </row>
    <row r="7961" spans="1:22" hidden="1" outlineLevel="1">
      <c r="A7961" s="65">
        <v>7952</v>
      </c>
      <c r="B7961" s="117">
        <v>1</v>
      </c>
      <c r="C7961" s="325">
        <v>9.7753975531992423E-5</v>
      </c>
      <c r="D7961" s="358">
        <v>9.3360103821412581E-5</v>
      </c>
      <c r="E7961" s="327">
        <v>9.0250577868988621E-5</v>
      </c>
      <c r="F7961" s="332">
        <v>0</v>
      </c>
      <c r="G7961" s="358">
        <v>0</v>
      </c>
      <c r="H7961" s="327">
        <v>0</v>
      </c>
      <c r="I7961" s="332">
        <v>3.967510988668073E-4</v>
      </c>
      <c r="J7961" s="358">
        <v>3.448756371875419E-4</v>
      </c>
      <c r="K7961" s="327">
        <v>3.1496905280485843E-4</v>
      </c>
      <c r="L7961" s="336">
        <v>1.5860335064263727E-4</v>
      </c>
      <c r="M7961" s="210">
        <v>1.1415525114155251E-4</v>
      </c>
      <c r="N7961" s="325">
        <v>4.4650897552284158E-2</v>
      </c>
      <c r="O7961" s="358">
        <v>0.16809633492181805</v>
      </c>
      <c r="P7961" s="327">
        <v>0.13580434911424025</v>
      </c>
      <c r="Q7961" s="332">
        <v>6.5959328028293546E-2</v>
      </c>
      <c r="R7961" s="358">
        <v>0.4457663140748469</v>
      </c>
      <c r="S7961" s="327">
        <v>3.8923939566172135E-2</v>
      </c>
      <c r="T7961" s="358">
        <v>3.9016841249083299E-2</v>
      </c>
      <c r="U7961" s="358">
        <v>0.17955644707571222</v>
      </c>
      <c r="V7961" s="361">
        <v>0</v>
      </c>
    </row>
    <row r="7962" spans="1:22" hidden="1" outlineLevel="1">
      <c r="A7962" s="65">
        <v>7953</v>
      </c>
      <c r="B7962" s="117">
        <v>1</v>
      </c>
      <c r="C7962" s="325">
        <v>1.0906068536174781E-4</v>
      </c>
      <c r="D7962" s="358">
        <v>1.0558907202292622E-4</v>
      </c>
      <c r="E7962" s="327">
        <v>1.0044706402753757E-4</v>
      </c>
      <c r="F7962" s="332">
        <v>0</v>
      </c>
      <c r="G7962" s="358">
        <v>0</v>
      </c>
      <c r="H7962" s="327">
        <v>0</v>
      </c>
      <c r="I7962" s="332">
        <v>3.9898003762448594E-4</v>
      </c>
      <c r="J7962" s="358">
        <v>2.5896501958063339E-4</v>
      </c>
      <c r="K7962" s="327">
        <v>2.9119780353656729E-4</v>
      </c>
      <c r="L7962" s="336">
        <v>1.4685495429873823E-4</v>
      </c>
      <c r="M7962" s="210">
        <v>1.1415525114155251E-4</v>
      </c>
      <c r="N7962" s="325">
        <v>0.18350200091107499</v>
      </c>
      <c r="O7962" s="358">
        <v>0.32935397024720697</v>
      </c>
      <c r="P7962" s="327">
        <v>0.30357220275997415</v>
      </c>
      <c r="Q7962" s="332">
        <v>6.5959328028293546E-2</v>
      </c>
      <c r="R7962" s="358">
        <v>0.46252646015480575</v>
      </c>
      <c r="S7962" s="327">
        <v>2.303196694405699E-2</v>
      </c>
      <c r="T7962" s="358">
        <v>8.0857957870084138E-2</v>
      </c>
      <c r="U7962" s="358">
        <v>0.21549033642126067</v>
      </c>
      <c r="V7962" s="361">
        <v>0</v>
      </c>
    </row>
    <row r="7963" spans="1:22" hidden="1" outlineLevel="1">
      <c r="A7963" s="65">
        <v>7954</v>
      </c>
      <c r="B7963" s="117">
        <v>1</v>
      </c>
      <c r="C7963" s="325">
        <v>1.1752977978923181E-4</v>
      </c>
      <c r="D7963" s="358">
        <v>1.2020939648642107E-4</v>
      </c>
      <c r="E7963" s="327">
        <v>1.1253755397635133E-4</v>
      </c>
      <c r="F7963" s="332">
        <v>0</v>
      </c>
      <c r="G7963" s="358">
        <v>0</v>
      </c>
      <c r="H7963" s="327">
        <v>0</v>
      </c>
      <c r="I7963" s="332">
        <v>3.9452216010912855E-4</v>
      </c>
      <c r="J7963" s="358">
        <v>2.6307557544699267E-4</v>
      </c>
      <c r="K7963" s="327">
        <v>2.7931217890242167E-4</v>
      </c>
      <c r="L7963" s="336">
        <v>1.644775488145868E-4</v>
      </c>
      <c r="M7963" s="210">
        <v>1.1415525114155251E-4</v>
      </c>
      <c r="N7963" s="325">
        <v>0.3204691001537357</v>
      </c>
      <c r="O7963" s="358">
        <v>0.4789263427767258</v>
      </c>
      <c r="P7963" s="327">
        <v>0.43635188542459225</v>
      </c>
      <c r="Q7963" s="332">
        <v>9.8938992042440319E-2</v>
      </c>
      <c r="R7963" s="358">
        <v>0.54110508020054471</v>
      </c>
      <c r="S7963" s="327">
        <v>1.7883744414543296E-2</v>
      </c>
      <c r="T7963" s="358">
        <v>0.15188325333423308</v>
      </c>
      <c r="U7963" s="358">
        <v>0.30442106256889162</v>
      </c>
      <c r="V7963" s="361">
        <v>0</v>
      </c>
    </row>
    <row r="7964" spans="1:22" hidden="1" outlineLevel="1">
      <c r="A7964" s="65">
        <v>7955</v>
      </c>
      <c r="B7964" s="117">
        <v>1</v>
      </c>
      <c r="C7964" s="325">
        <v>1.2352377355746586E-4</v>
      </c>
      <c r="D7964" s="358">
        <v>1.2236744969845289E-4</v>
      </c>
      <c r="E7964" s="327">
        <v>1.21527585665759E-4</v>
      </c>
      <c r="F7964" s="332">
        <v>0</v>
      </c>
      <c r="G7964" s="358">
        <v>0</v>
      </c>
      <c r="H7964" s="327">
        <v>0</v>
      </c>
      <c r="I7964" s="332">
        <v>3.4771444619787601E-4</v>
      </c>
      <c r="J7964" s="358">
        <v>1.9812879275851633E-4</v>
      </c>
      <c r="K7964" s="327">
        <v>2.7039796042681243E-4</v>
      </c>
      <c r="L7964" s="336">
        <v>1.8797434150238492E-4</v>
      </c>
      <c r="M7964" s="210">
        <v>1.1415525114155251E-4</v>
      </c>
      <c r="N7964" s="325">
        <v>0.37849642693054386</v>
      </c>
      <c r="O7964" s="358">
        <v>0.49543668509810895</v>
      </c>
      <c r="P7964" s="327">
        <v>0.508846834240817</v>
      </c>
      <c r="Q7964" s="332">
        <v>6.5959328028293546E-2</v>
      </c>
      <c r="R7964" s="358">
        <v>0.6283787641815135</v>
      </c>
      <c r="S7964" s="327">
        <v>3.72444383685634E-2</v>
      </c>
      <c r="T7964" s="358">
        <v>0.11663211258103987</v>
      </c>
      <c r="U7964" s="358">
        <v>0.33447897000887872</v>
      </c>
      <c r="V7964" s="361">
        <v>0</v>
      </c>
    </row>
    <row r="7965" spans="1:22" hidden="1" outlineLevel="1">
      <c r="A7965" s="65">
        <v>7956</v>
      </c>
      <c r="B7965" s="117">
        <v>1</v>
      </c>
      <c r="C7965" s="325">
        <v>1.2411129745132824E-4</v>
      </c>
      <c r="D7965" s="358">
        <v>1.1740975988702844E-4</v>
      </c>
      <c r="E7965" s="327">
        <v>1.2160542143796166E-4</v>
      </c>
      <c r="F7965" s="332">
        <v>0</v>
      </c>
      <c r="G7965" s="358">
        <v>0</v>
      </c>
      <c r="H7965" s="327">
        <v>0</v>
      </c>
      <c r="I7965" s="332">
        <v>3.075935485596596E-4</v>
      </c>
      <c r="J7965" s="358">
        <v>1.9401823689215708E-4</v>
      </c>
      <c r="K7965" s="327">
        <v>2.6445514810973967E-4</v>
      </c>
      <c r="L7965" s="336">
        <v>2.0677177565262342E-4</v>
      </c>
      <c r="M7965" s="210">
        <v>1.1415525114155251E-4</v>
      </c>
      <c r="N7965" s="325">
        <v>0.39130765492022873</v>
      </c>
      <c r="O7965" s="358">
        <v>0.46764513212336889</v>
      </c>
      <c r="P7965" s="327">
        <v>0.50390896706297805</v>
      </c>
      <c r="Q7965" s="332">
        <v>3.2979664014146773E-2</v>
      </c>
      <c r="R7965" s="358">
        <v>0.68986755027699254</v>
      </c>
      <c r="S7965" s="327">
        <v>3.7759260621514766E-2</v>
      </c>
      <c r="T7965" s="358">
        <v>6.2657072139948769E-2</v>
      </c>
      <c r="U7965" s="358">
        <v>0.32961998497158751</v>
      </c>
      <c r="V7965" s="361">
        <v>1.3992623602788069E-3</v>
      </c>
    </row>
    <row r="7966" spans="1:22" hidden="1" outlineLevel="1">
      <c r="A7966" s="65">
        <v>7957</v>
      </c>
      <c r="B7966" s="117">
        <v>1</v>
      </c>
      <c r="C7966" s="325">
        <v>1.2141118764123738E-4</v>
      </c>
      <c r="D7966" s="358">
        <v>1.1844018169097156E-4</v>
      </c>
      <c r="E7966" s="327">
        <v>1.1885522415346754E-4</v>
      </c>
      <c r="F7966" s="332">
        <v>0</v>
      </c>
      <c r="G7966" s="358">
        <v>0</v>
      </c>
      <c r="H7966" s="327">
        <v>0</v>
      </c>
      <c r="I7966" s="332">
        <v>2.8084628346751526E-4</v>
      </c>
      <c r="J7966" s="358">
        <v>1.8127551370644335E-4</v>
      </c>
      <c r="K7966" s="327">
        <v>2.5256952347559405E-4</v>
      </c>
      <c r="L7966" s="336">
        <v>1.8797434150238492E-4</v>
      </c>
      <c r="M7966" s="210">
        <v>1.1415525114155251E-4</v>
      </c>
      <c r="N7966" s="325">
        <v>0.37416321746344455</v>
      </c>
      <c r="O7966" s="358">
        <v>0.40195765479689088</v>
      </c>
      <c r="P7966" s="327">
        <v>0.41367940907296114</v>
      </c>
      <c r="Q7966" s="332">
        <v>6.5959328028293546E-2</v>
      </c>
      <c r="R7966" s="358">
        <v>0.68718920563131158</v>
      </c>
      <c r="S7966" s="327">
        <v>4.02658546668943E-2</v>
      </c>
      <c r="T7966" s="358">
        <v>6.1088030266661243E-2</v>
      </c>
      <c r="U7966" s="358">
        <v>0.26893917183146326</v>
      </c>
      <c r="V7966" s="361">
        <v>0</v>
      </c>
    </row>
    <row r="7967" spans="1:22" hidden="1" outlineLevel="1">
      <c r="A7967" s="65">
        <v>7958</v>
      </c>
      <c r="B7967" s="117">
        <v>1</v>
      </c>
      <c r="C7967" s="325">
        <v>1.1177954593440872E-4</v>
      </c>
      <c r="D7967" s="358">
        <v>1.1793469174941456E-4</v>
      </c>
      <c r="E7967" s="327">
        <v>1.1605313635417166E-4</v>
      </c>
      <c r="F7967" s="332">
        <v>0</v>
      </c>
      <c r="G7967" s="358">
        <v>0</v>
      </c>
      <c r="H7967" s="327">
        <v>0</v>
      </c>
      <c r="I7967" s="332">
        <v>2.6747265092144309E-4</v>
      </c>
      <c r="J7967" s="358">
        <v>1.3071567655022445E-4</v>
      </c>
      <c r="K7967" s="327">
        <v>2.4959811731705767E-4</v>
      </c>
      <c r="L7967" s="336">
        <v>1.9032402077116473E-4</v>
      </c>
      <c r="M7967" s="210">
        <v>1.1415525114155251E-4</v>
      </c>
      <c r="N7967" s="325">
        <v>0.20215364166076333</v>
      </c>
      <c r="O7967" s="358">
        <v>0.30594441581433413</v>
      </c>
      <c r="P7967" s="327">
        <v>0.25018974336558664</v>
      </c>
      <c r="Q7967" s="332">
        <v>6.5959328028293546E-2</v>
      </c>
      <c r="R7967" s="358">
        <v>0.64618821011187266</v>
      </c>
      <c r="S7967" s="327">
        <v>7.9502064827885854E-2</v>
      </c>
      <c r="T7967" s="358">
        <v>5.2615204150908562E-2</v>
      </c>
      <c r="U7967" s="358">
        <v>0.21786332911389125</v>
      </c>
      <c r="V7967" s="361">
        <v>0</v>
      </c>
    </row>
    <row r="7968" spans="1:22" hidden="1" outlineLevel="1">
      <c r="A7968" s="65">
        <v>7959</v>
      </c>
      <c r="B7968" s="117">
        <v>1</v>
      </c>
      <c r="C7968" s="325">
        <v>1.0507927344270182E-4</v>
      </c>
      <c r="D7968" s="358">
        <v>1.1558221932909158E-4</v>
      </c>
      <c r="E7968" s="327">
        <v>1.1065652281478697E-4</v>
      </c>
      <c r="F7968" s="332">
        <v>0</v>
      </c>
      <c r="G7968" s="358">
        <v>0</v>
      </c>
      <c r="H7968" s="327">
        <v>0</v>
      </c>
      <c r="I7968" s="332">
        <v>2.6078583464840701E-4</v>
      </c>
      <c r="J7968" s="358">
        <v>1.6647751258755004E-4</v>
      </c>
      <c r="K7968" s="327">
        <v>2.5256952347559405E-4</v>
      </c>
      <c r="L7968" s="336">
        <v>2.1382081345896285E-4</v>
      </c>
      <c r="M7968" s="210">
        <v>1.1415525114155251E-4</v>
      </c>
      <c r="N7968" s="325">
        <v>5.746212554196907E-2</v>
      </c>
      <c r="O7968" s="358">
        <v>0.15327043105199298</v>
      </c>
      <c r="P7968" s="327">
        <v>9.160379653344812E-2</v>
      </c>
      <c r="Q7968" s="332">
        <v>9.8938992042440319E-2</v>
      </c>
      <c r="R7968" s="358">
        <v>0.57353242440755625</v>
      </c>
      <c r="S7968" s="327">
        <v>7.5451004023652207E-2</v>
      </c>
      <c r="T7968" s="358">
        <v>4.3723966868945884E-2</v>
      </c>
      <c r="U7968" s="358">
        <v>0.20825835869133899</v>
      </c>
      <c r="V7968" s="361">
        <v>0</v>
      </c>
    </row>
    <row r="7969" spans="1:22" hidden="1" outlineLevel="1">
      <c r="A7969" s="65">
        <v>7960</v>
      </c>
      <c r="B7969" s="117">
        <v>1</v>
      </c>
      <c r="C7969" s="325">
        <v>1.0129161940354662E-4</v>
      </c>
      <c r="D7969" s="358">
        <v>1.1739031796619932E-4</v>
      </c>
      <c r="E7969" s="327">
        <v>1.121743203727389E-4</v>
      </c>
      <c r="F7969" s="332">
        <v>0</v>
      </c>
      <c r="G7969" s="358">
        <v>0</v>
      </c>
      <c r="H7969" s="327">
        <v>0</v>
      </c>
      <c r="I7969" s="332">
        <v>2.6078583464840701E-4</v>
      </c>
      <c r="J7969" s="358">
        <v>1.6935490169400148E-4</v>
      </c>
      <c r="K7969" s="327">
        <v>2.5851233579266681E-4</v>
      </c>
      <c r="L7969" s="336">
        <v>2.2321953053408208E-4</v>
      </c>
      <c r="M7969" s="210">
        <v>1.1415525114155251E-4</v>
      </c>
      <c r="N7969" s="325">
        <v>3.2028069974212275E-3</v>
      </c>
      <c r="O7969" s="358">
        <v>1.6518713487615792E-2</v>
      </c>
      <c r="P7969" s="327">
        <v>6.6321864108441929E-3</v>
      </c>
      <c r="Q7969" s="332">
        <v>0.13191865605658709</v>
      </c>
      <c r="R7969" s="358">
        <v>0.51563829309735321</v>
      </c>
      <c r="S7969" s="327">
        <v>0.10709991482912785</v>
      </c>
      <c r="T7969" s="358">
        <v>4.2677938953420862E-2</v>
      </c>
      <c r="U7969" s="358">
        <v>0.20102638096141728</v>
      </c>
      <c r="V7969" s="361">
        <v>0</v>
      </c>
    </row>
    <row r="7970" spans="1:22" hidden="1" outlineLevel="1">
      <c r="A7970" s="65">
        <v>7961</v>
      </c>
      <c r="B7970" s="117">
        <v>1</v>
      </c>
      <c r="C7970" s="325">
        <v>1.01135363048796E-4</v>
      </c>
      <c r="D7970" s="358">
        <v>1.1400742374193323E-4</v>
      </c>
      <c r="E7970" s="327">
        <v>1.136791453019904E-4</v>
      </c>
      <c r="F7970" s="332">
        <v>0</v>
      </c>
      <c r="G7970" s="358">
        <v>0</v>
      </c>
      <c r="H7970" s="327">
        <v>0</v>
      </c>
      <c r="I7970" s="332">
        <v>2.6301477340608576E-4</v>
      </c>
      <c r="J7970" s="358">
        <v>2.3347957320920594E-4</v>
      </c>
      <c r="K7970" s="327">
        <v>2.6148374195120324E-4</v>
      </c>
      <c r="L7970" s="336">
        <v>2.2321953053408208E-4</v>
      </c>
      <c r="M7970" s="210">
        <v>1.1415525114155251E-4</v>
      </c>
      <c r="N7970" s="325">
        <v>0</v>
      </c>
      <c r="O7970" s="358">
        <v>0</v>
      </c>
      <c r="P7970" s="327">
        <v>0</v>
      </c>
      <c r="Q7970" s="332">
        <v>0.13191865605658709</v>
      </c>
      <c r="R7970" s="358">
        <v>0.4721645854783143</v>
      </c>
      <c r="S7970" s="327">
        <v>0.13991350457926088</v>
      </c>
      <c r="T7970" s="358">
        <v>5.7426932562323667E-2</v>
      </c>
      <c r="U7970" s="358">
        <v>0.20859735764742904</v>
      </c>
      <c r="V7970" s="361">
        <v>0</v>
      </c>
    </row>
    <row r="7971" spans="1:22" hidden="1" outlineLevel="1">
      <c r="A7971" s="65">
        <v>7962</v>
      </c>
      <c r="B7971" s="117">
        <v>1</v>
      </c>
      <c r="C7971" s="325">
        <v>1.0539178615220308E-4</v>
      </c>
      <c r="D7971" s="358">
        <v>1.2466159635628852E-4</v>
      </c>
      <c r="E7971" s="327">
        <v>1.2063247428542837E-4</v>
      </c>
      <c r="F7971" s="332">
        <v>0</v>
      </c>
      <c r="G7971" s="358">
        <v>0</v>
      </c>
      <c r="H7971" s="327">
        <v>0</v>
      </c>
      <c r="I7971" s="332">
        <v>2.6970158967912179E-4</v>
      </c>
      <c r="J7971" s="358">
        <v>2.4334490728846817E-4</v>
      </c>
      <c r="K7971" s="327">
        <v>2.7931217890242167E-4</v>
      </c>
      <c r="L7971" s="336">
        <v>1.644775488145868E-4</v>
      </c>
      <c r="M7971" s="210">
        <v>1.1415525114155251E-4</v>
      </c>
      <c r="N7971" s="325">
        <v>0</v>
      </c>
      <c r="O7971" s="358">
        <v>0</v>
      </c>
      <c r="P7971" s="327">
        <v>0</v>
      </c>
      <c r="Q7971" s="332">
        <v>0.23085764809902742</v>
      </c>
      <c r="R7971" s="358">
        <v>0.46827887057067247</v>
      </c>
      <c r="S7971" s="327">
        <v>0.18309105660779856</v>
      </c>
      <c r="T7971" s="358">
        <v>7.3849570836066497E-2</v>
      </c>
      <c r="U7971" s="358">
        <v>0.26328918922996192</v>
      </c>
      <c r="V7971" s="361">
        <v>0</v>
      </c>
    </row>
    <row r="7972" spans="1:22" hidden="1" outlineLevel="1">
      <c r="A7972" s="65">
        <v>7963</v>
      </c>
      <c r="B7972" s="117">
        <v>1</v>
      </c>
      <c r="C7972" s="325">
        <v>1.1966736672222039E-4</v>
      </c>
      <c r="D7972" s="358">
        <v>1.4099280985274554E-4</v>
      </c>
      <c r="E7972" s="327">
        <v>1.347207490541105E-4</v>
      </c>
      <c r="F7972" s="332">
        <v>0</v>
      </c>
      <c r="G7972" s="358">
        <v>0</v>
      </c>
      <c r="H7972" s="327">
        <v>0</v>
      </c>
      <c r="I7972" s="332">
        <v>2.8976203849823004E-4</v>
      </c>
      <c r="J7972" s="358">
        <v>2.5937607516726929E-4</v>
      </c>
      <c r="K7972" s="327">
        <v>2.8822639737803081E-4</v>
      </c>
      <c r="L7972" s="336">
        <v>1.1748396343899057E-4</v>
      </c>
      <c r="M7972" s="210">
        <v>1.1415525114155251E-4</v>
      </c>
      <c r="N7972" s="325">
        <v>0</v>
      </c>
      <c r="O7972" s="358">
        <v>0</v>
      </c>
      <c r="P7972" s="327">
        <v>0</v>
      </c>
      <c r="Q7972" s="332">
        <v>9.8938992042440319E-2</v>
      </c>
      <c r="R7972" s="358">
        <v>0.46341671767429787</v>
      </c>
      <c r="S7972" s="327">
        <v>0.18649226072032624</v>
      </c>
      <c r="T7972" s="358">
        <v>0.14780374446368552</v>
      </c>
      <c r="U7972" s="358">
        <v>0.42792968223771072</v>
      </c>
      <c r="V7972" s="361">
        <v>0</v>
      </c>
    </row>
    <row r="7973" spans="1:22" hidden="1" outlineLevel="1">
      <c r="A7973" s="65">
        <v>7964</v>
      </c>
      <c r="B7973" s="117">
        <v>1</v>
      </c>
      <c r="C7973" s="325">
        <v>1.2182370441777905E-4</v>
      </c>
      <c r="D7973" s="358">
        <v>1.4155662555678989E-4</v>
      </c>
      <c r="E7973" s="327">
        <v>1.3725041165069709E-4</v>
      </c>
      <c r="F7973" s="332">
        <v>0</v>
      </c>
      <c r="G7973" s="358">
        <v>0</v>
      </c>
      <c r="H7973" s="327">
        <v>0</v>
      </c>
      <c r="I7973" s="332">
        <v>3.1205142607501694E-4</v>
      </c>
      <c r="J7973" s="358">
        <v>3.025369117640415E-4</v>
      </c>
      <c r="K7973" s="327">
        <v>3.030834281707128E-4</v>
      </c>
      <c r="L7973" s="336">
        <v>8.811297257924293E-5</v>
      </c>
      <c r="M7973" s="210">
        <v>1.1415525114155251E-4</v>
      </c>
      <c r="N7973" s="325">
        <v>0</v>
      </c>
      <c r="O7973" s="358">
        <v>0</v>
      </c>
      <c r="P7973" s="327">
        <v>0</v>
      </c>
      <c r="Q7973" s="332">
        <v>0.16489832007073388</v>
      </c>
      <c r="R7973" s="358">
        <v>0.48990347576023213</v>
      </c>
      <c r="S7973" s="327">
        <v>0.18141155541018983</v>
      </c>
      <c r="T7973" s="358">
        <v>0.15209245891733805</v>
      </c>
      <c r="U7973" s="358">
        <v>0.44781762099499534</v>
      </c>
      <c r="V7973" s="361">
        <v>0</v>
      </c>
    </row>
    <row r="7974" spans="1:22" hidden="1" outlineLevel="1">
      <c r="A7974" s="65">
        <v>7965</v>
      </c>
      <c r="B7974" s="117">
        <v>1</v>
      </c>
      <c r="C7974" s="325">
        <v>1.1963611545127025E-4</v>
      </c>
      <c r="D7974" s="358">
        <v>1.4396742373960021E-4</v>
      </c>
      <c r="E7974" s="327">
        <v>1.3970223847508098E-4</v>
      </c>
      <c r="F7974" s="332">
        <v>0</v>
      </c>
      <c r="G7974" s="358">
        <v>0</v>
      </c>
      <c r="H7974" s="327">
        <v>0</v>
      </c>
      <c r="I7974" s="332">
        <v>3.0982248731733825E-4</v>
      </c>
      <c r="J7974" s="358">
        <v>3.2267863550920187E-4</v>
      </c>
      <c r="K7974" s="327">
        <v>3.2091186512193129E-4</v>
      </c>
      <c r="L7974" s="336">
        <v>5.8741981719495287E-5</v>
      </c>
      <c r="M7974" s="210">
        <v>1.1415525114155251E-4</v>
      </c>
      <c r="N7974" s="325">
        <v>0</v>
      </c>
      <c r="O7974" s="358">
        <v>0</v>
      </c>
      <c r="P7974" s="327">
        <v>0</v>
      </c>
      <c r="Q7974" s="332">
        <v>0.19787798408488064</v>
      </c>
      <c r="R7974" s="358">
        <v>0.49651014876757427</v>
      </c>
      <c r="S7974" s="327">
        <v>0.22772024267374594</v>
      </c>
      <c r="T7974" s="358">
        <v>0.15962385990911823</v>
      </c>
      <c r="U7974" s="358">
        <v>0.44487963004221465</v>
      </c>
      <c r="V7974" s="361">
        <v>0</v>
      </c>
    </row>
    <row r="7975" spans="1:22" hidden="1" outlineLevel="1">
      <c r="A7975" s="65">
        <v>7966</v>
      </c>
      <c r="B7975" s="117">
        <v>1</v>
      </c>
      <c r="C7975" s="325">
        <v>1.1164204034222817E-4</v>
      </c>
      <c r="D7975" s="358">
        <v>1.3969020115719478E-4</v>
      </c>
      <c r="E7975" s="327">
        <v>1.3077706992917554E-4</v>
      </c>
      <c r="F7975" s="332">
        <v>0</v>
      </c>
      <c r="G7975" s="358">
        <v>0</v>
      </c>
      <c r="H7975" s="327">
        <v>0</v>
      </c>
      <c r="I7975" s="332">
        <v>3.1873824234805303E-4</v>
      </c>
      <c r="J7975" s="358">
        <v>3.707721391456052E-4</v>
      </c>
      <c r="K7975" s="327">
        <v>3.2685467743900405E-4</v>
      </c>
      <c r="L7975" s="336">
        <v>3.7594868300476983E-5</v>
      </c>
      <c r="M7975" s="210">
        <v>1.1415525114155251E-4</v>
      </c>
      <c r="N7975" s="325">
        <v>0</v>
      </c>
      <c r="O7975" s="358">
        <v>0</v>
      </c>
      <c r="P7975" s="327">
        <v>0</v>
      </c>
      <c r="Q7975" s="332">
        <v>0.23085764809902742</v>
      </c>
      <c r="R7975" s="358">
        <v>0.51440473392706021</v>
      </c>
      <c r="S7975" s="327">
        <v>0.20005487545312661</v>
      </c>
      <c r="T7975" s="358">
        <v>0.13232253131391519</v>
      </c>
      <c r="U7975" s="358">
        <v>0.34962092338090217</v>
      </c>
      <c r="V7975" s="361">
        <v>0</v>
      </c>
    </row>
    <row r="7976" spans="1:22" hidden="1" outlineLevel="1">
      <c r="A7976" s="65">
        <v>7967</v>
      </c>
      <c r="B7976" s="117">
        <v>1</v>
      </c>
      <c r="C7976" s="325">
        <v>1.0263542405440201E-4</v>
      </c>
      <c r="D7976" s="358">
        <v>1.3164124593394099E-4</v>
      </c>
      <c r="E7976" s="327">
        <v>1.2011356913741061E-4</v>
      </c>
      <c r="F7976" s="332">
        <v>0</v>
      </c>
      <c r="G7976" s="358">
        <v>0</v>
      </c>
      <c r="H7976" s="327">
        <v>0</v>
      </c>
      <c r="I7976" s="332">
        <v>3.5217232371323345E-4</v>
      </c>
      <c r="J7976" s="358">
        <v>3.9749075227694041E-4</v>
      </c>
      <c r="K7976" s="327">
        <v>3.4468311439022243E-4</v>
      </c>
      <c r="L7976" s="336">
        <v>2.3496792687798115E-5</v>
      </c>
      <c r="M7976" s="210">
        <v>1.1415525114155251E-4</v>
      </c>
      <c r="N7976" s="325">
        <v>0</v>
      </c>
      <c r="O7976" s="358">
        <v>0</v>
      </c>
      <c r="P7976" s="327">
        <v>0</v>
      </c>
      <c r="Q7976" s="332">
        <v>0.19787798408488064</v>
      </c>
      <c r="R7976" s="358">
        <v>0.50909378910411207</v>
      </c>
      <c r="S7976" s="327">
        <v>0.24777299503678221</v>
      </c>
      <c r="T7976" s="358">
        <v>0.1082638892568397</v>
      </c>
      <c r="U7976" s="358">
        <v>0.24950323168229868</v>
      </c>
      <c r="V7976" s="361">
        <v>0</v>
      </c>
    </row>
    <row r="7977" spans="1:22" hidden="1" outlineLevel="1">
      <c r="A7977" s="65">
        <v>7968</v>
      </c>
      <c r="B7977" s="117">
        <v>1</v>
      </c>
      <c r="C7977" s="325">
        <v>9.5210122076652204E-5</v>
      </c>
      <c r="D7977" s="358">
        <v>1.2020939648642107E-4</v>
      </c>
      <c r="E7977" s="327">
        <v>1.1073435858698962E-4</v>
      </c>
      <c r="F7977" s="332">
        <v>0</v>
      </c>
      <c r="G7977" s="358">
        <v>0</v>
      </c>
      <c r="H7977" s="327">
        <v>0</v>
      </c>
      <c r="I7977" s="332">
        <v>3.5217232371323345E-4</v>
      </c>
      <c r="J7977" s="358">
        <v>3.8392591791795488E-4</v>
      </c>
      <c r="K7977" s="327">
        <v>3.5062592670729529E-4</v>
      </c>
      <c r="L7977" s="336">
        <v>9.3987170751192458E-6</v>
      </c>
      <c r="M7977" s="210">
        <v>1.1415525114155251E-4</v>
      </c>
      <c r="N7977" s="325">
        <v>0</v>
      </c>
      <c r="O7977" s="358">
        <v>0</v>
      </c>
      <c r="P7977" s="327">
        <v>0</v>
      </c>
      <c r="Q7977" s="332">
        <v>0.13191865605658709</v>
      </c>
      <c r="R7977" s="358">
        <v>0.51981947541310136</v>
      </c>
      <c r="S7977" s="327">
        <v>0.3436143375203573</v>
      </c>
      <c r="T7977" s="358">
        <v>5.5230273939721117E-2</v>
      </c>
      <c r="U7977" s="358">
        <v>0.22001032250246177</v>
      </c>
      <c r="V7977" s="361">
        <v>0</v>
      </c>
    </row>
    <row r="7978" spans="1:22" hidden="1" outlineLevel="1">
      <c r="A7978" s="65">
        <v>7969</v>
      </c>
      <c r="B7978" s="117">
        <v>1</v>
      </c>
      <c r="C7978" s="325">
        <v>8.8347342976004652E-5</v>
      </c>
      <c r="D7978" s="358">
        <v>1.0951634003040756E-4</v>
      </c>
      <c r="E7978" s="327">
        <v>1.0225025941689928E-4</v>
      </c>
      <c r="F7978" s="332">
        <v>0</v>
      </c>
      <c r="G7978" s="358">
        <v>0</v>
      </c>
      <c r="H7978" s="327">
        <v>0</v>
      </c>
      <c r="I7978" s="332">
        <v>3.4102762992483998E-4</v>
      </c>
      <c r="J7978" s="358">
        <v>3.8515908467786258E-4</v>
      </c>
      <c r="K7978" s="327">
        <v>3.5954014518290443E-4</v>
      </c>
      <c r="L7978" s="336">
        <v>5.8741981719495289E-6</v>
      </c>
      <c r="M7978" s="210">
        <v>1.1415525114155251E-4</v>
      </c>
      <c r="N7978" s="325">
        <v>0</v>
      </c>
      <c r="O7978" s="358">
        <v>0</v>
      </c>
      <c r="P7978" s="327">
        <v>0</v>
      </c>
      <c r="Q7978" s="332">
        <v>0.16489832007073388</v>
      </c>
      <c r="R7978" s="358">
        <v>0.51790682817658973</v>
      </c>
      <c r="S7978" s="327">
        <v>0.33152867232703365</v>
      </c>
      <c r="T7978" s="358">
        <v>4.5502214325338422E-2</v>
      </c>
      <c r="U7978" s="358">
        <v>0.21515133746517059</v>
      </c>
      <c r="V7978" s="361">
        <v>0</v>
      </c>
    </row>
    <row r="7979" spans="1:22" hidden="1" outlineLevel="1">
      <c r="A7979" s="65">
        <v>7970</v>
      </c>
      <c r="B7979" s="117">
        <v>1</v>
      </c>
      <c r="C7979" s="325">
        <v>8.1584567942397508E-5</v>
      </c>
      <c r="D7979" s="358">
        <v>9.2893497721513804E-5</v>
      </c>
      <c r="E7979" s="327">
        <v>8.8797643454538889E-5</v>
      </c>
      <c r="F7979" s="332">
        <v>0</v>
      </c>
      <c r="G7979" s="358">
        <v>0</v>
      </c>
      <c r="H7979" s="327">
        <v>0</v>
      </c>
      <c r="I7979" s="332">
        <v>3.7669065004769899E-4</v>
      </c>
      <c r="J7979" s="358">
        <v>4.118776978091978E-4</v>
      </c>
      <c r="K7979" s="327">
        <v>3.4468311439022243E-4</v>
      </c>
      <c r="L7979" s="336">
        <v>2.3496792687798115E-6</v>
      </c>
      <c r="M7979" s="210">
        <v>1.1415525114155251E-4</v>
      </c>
      <c r="N7979" s="325">
        <v>0</v>
      </c>
      <c r="O7979" s="358">
        <v>0</v>
      </c>
      <c r="P7979" s="327">
        <v>0</v>
      </c>
      <c r="Q7979" s="332">
        <v>0.23085764809902742</v>
      </c>
      <c r="R7979" s="358">
        <v>0.48772721240130051</v>
      </c>
      <c r="S7979" s="327">
        <v>0.27024793801057767</v>
      </c>
      <c r="T7979" s="358">
        <v>2.5000067181048007E-2</v>
      </c>
      <c r="U7979" s="358">
        <v>0.17594045821075138</v>
      </c>
      <c r="V7979" s="361">
        <v>0</v>
      </c>
    </row>
    <row r="7980" spans="1:22" hidden="1" outlineLevel="1">
      <c r="A7980" s="65">
        <v>7971</v>
      </c>
      <c r="B7980" s="117">
        <v>1</v>
      </c>
      <c r="C7980" s="325">
        <v>7.5753080783104101E-5</v>
      </c>
      <c r="D7980" s="358">
        <v>8.5855522381374008E-5</v>
      </c>
      <c r="E7980" s="327">
        <v>8.1286491436981842E-5</v>
      </c>
      <c r="F7980" s="332">
        <v>0</v>
      </c>
      <c r="G7980" s="358">
        <v>0</v>
      </c>
      <c r="H7980" s="327">
        <v>0</v>
      </c>
      <c r="I7980" s="332">
        <v>3.967510988668073E-4</v>
      </c>
      <c r="J7980" s="358">
        <v>4.5873803468569338E-4</v>
      </c>
      <c r="K7980" s="327">
        <v>3.5359733286583167E-4</v>
      </c>
      <c r="L7980" s="336">
        <v>1.1748396343899057E-6</v>
      </c>
      <c r="M7980" s="210">
        <v>1.1415525114155251E-4</v>
      </c>
      <c r="N7980" s="325">
        <v>0</v>
      </c>
      <c r="O7980" s="358">
        <v>0</v>
      </c>
      <c r="P7980" s="327">
        <v>0</v>
      </c>
      <c r="Q7980" s="332">
        <v>0.19787798408488064</v>
      </c>
      <c r="R7980" s="358">
        <v>0.47299971832768767</v>
      </c>
      <c r="S7980" s="327">
        <v>0.26028907904843684</v>
      </c>
      <c r="T7980" s="358">
        <v>1.9246913645660391E-2</v>
      </c>
      <c r="U7980" s="358">
        <v>0.16136350309887793</v>
      </c>
      <c r="V7980" s="361">
        <v>0</v>
      </c>
    </row>
    <row r="7981" spans="1:22" hidden="1" outlineLevel="1">
      <c r="A7981" s="65">
        <v>7972</v>
      </c>
      <c r="B7981" s="117">
        <v>1</v>
      </c>
      <c r="C7981" s="325">
        <v>7.3327982157374362E-5</v>
      </c>
      <c r="D7981" s="358">
        <v>8.0236807261759632E-5</v>
      </c>
      <c r="E7981" s="327">
        <v>7.6655262990923354E-5</v>
      </c>
      <c r="F7981" s="332">
        <v>0</v>
      </c>
      <c r="G7981" s="358">
        <v>0</v>
      </c>
      <c r="H7981" s="327">
        <v>0</v>
      </c>
      <c r="I7981" s="332">
        <v>4.0566685389752203E-4</v>
      </c>
      <c r="J7981" s="358">
        <v>4.5544958999260601E-4</v>
      </c>
      <c r="K7981" s="327">
        <v>3.5954014518290443E-4</v>
      </c>
      <c r="L7981" s="336">
        <v>1.409807561267887E-5</v>
      </c>
      <c r="M7981" s="210">
        <v>1.1415525114155251E-4</v>
      </c>
      <c r="N7981" s="325">
        <v>0</v>
      </c>
      <c r="O7981" s="358">
        <v>0</v>
      </c>
      <c r="P7981" s="327">
        <v>0</v>
      </c>
      <c r="Q7981" s="332">
        <v>0.19787798408488064</v>
      </c>
      <c r="R7981" s="358">
        <v>0.48137458688123019</v>
      </c>
      <c r="S7981" s="327">
        <v>0.21827620596455649</v>
      </c>
      <c r="T7981" s="358">
        <v>1.8933105271002882E-2</v>
      </c>
      <c r="U7981" s="358">
        <v>0.15379252641286614</v>
      </c>
      <c r="V7981" s="361">
        <v>0</v>
      </c>
    </row>
    <row r="7982" spans="1:22" hidden="1" outlineLevel="1">
      <c r="A7982" s="65">
        <v>7973</v>
      </c>
      <c r="B7982" s="117">
        <v>1</v>
      </c>
      <c r="C7982" s="325">
        <v>7.1971676998138924E-5</v>
      </c>
      <c r="D7982" s="358">
        <v>7.854536014962658E-5</v>
      </c>
      <c r="E7982" s="327">
        <v>7.4021819364733223E-5</v>
      </c>
      <c r="F7982" s="332">
        <v>0</v>
      </c>
      <c r="G7982" s="358">
        <v>0</v>
      </c>
      <c r="H7982" s="327">
        <v>0</v>
      </c>
      <c r="I7982" s="332">
        <v>4.2126942520127284E-4</v>
      </c>
      <c r="J7982" s="358">
        <v>4.5092797853961078E-4</v>
      </c>
      <c r="K7982" s="327">
        <v>3.327974897560768E-4</v>
      </c>
      <c r="L7982" s="336">
        <v>3.7594868300476983E-5</v>
      </c>
      <c r="M7982" s="210">
        <v>1.1415525114155251E-4</v>
      </c>
      <c r="N7982" s="325">
        <v>0</v>
      </c>
      <c r="O7982" s="358">
        <v>0</v>
      </c>
      <c r="P7982" s="327">
        <v>0</v>
      </c>
      <c r="Q7982" s="332">
        <v>0.16489832007073388</v>
      </c>
      <c r="R7982" s="358">
        <v>0.4959984201116952</v>
      </c>
      <c r="S7982" s="327">
        <v>0.22360166465013498</v>
      </c>
      <c r="T7982" s="358">
        <v>1.6527241065295337E-2</v>
      </c>
      <c r="U7982" s="358">
        <v>0.15367952676083615</v>
      </c>
      <c r="V7982" s="361">
        <v>0</v>
      </c>
    </row>
    <row r="7983" spans="1:22" hidden="1" outlineLevel="1">
      <c r="A7983" s="65">
        <v>7974</v>
      </c>
      <c r="B7983" s="117">
        <v>1</v>
      </c>
      <c r="C7983" s="325">
        <v>7.1540409459027186E-5</v>
      </c>
      <c r="D7983" s="358">
        <v>7.7709357553974612E-5</v>
      </c>
      <c r="E7983" s="327">
        <v>7.3373187929711022E-5</v>
      </c>
      <c r="F7983" s="332">
        <v>0</v>
      </c>
      <c r="G7983" s="358">
        <v>0</v>
      </c>
      <c r="H7983" s="327">
        <v>0</v>
      </c>
      <c r="I7983" s="332">
        <v>4.2349836395895159E-4</v>
      </c>
      <c r="J7983" s="358">
        <v>4.2338725423500377E-4</v>
      </c>
      <c r="K7983" s="327">
        <v>3.5359733286583167E-4</v>
      </c>
      <c r="L7983" s="336">
        <v>9.3987170751192462E-5</v>
      </c>
      <c r="M7983" s="210">
        <v>1.1415525114155251E-4</v>
      </c>
      <c r="N7983" s="325">
        <v>0</v>
      </c>
      <c r="O7983" s="358">
        <v>0</v>
      </c>
      <c r="P7983" s="327">
        <v>0</v>
      </c>
      <c r="Q7983" s="332">
        <v>0.16489832007073388</v>
      </c>
      <c r="R7983" s="358">
        <v>0.47963865572372671</v>
      </c>
      <c r="S7983" s="327">
        <v>0.17890496136481027</v>
      </c>
      <c r="T7983" s="358">
        <v>1.6736446648400339E-2</v>
      </c>
      <c r="U7983" s="358">
        <v>0.14927254033166509</v>
      </c>
      <c r="V7983" s="361">
        <v>0</v>
      </c>
    </row>
    <row r="7984" spans="1:22" hidden="1" outlineLevel="1">
      <c r="A7984" s="65">
        <v>7975</v>
      </c>
      <c r="B7984" s="117">
        <v>1</v>
      </c>
      <c r="C7984" s="325">
        <v>7.322172783614393E-5</v>
      </c>
      <c r="D7984" s="358">
        <v>8.0042388053468472E-5</v>
      </c>
      <c r="E7984" s="327">
        <v>7.4579642398852312E-5</v>
      </c>
      <c r="F7984" s="332">
        <v>0</v>
      </c>
      <c r="G7984" s="358">
        <v>0</v>
      </c>
      <c r="H7984" s="327">
        <v>0</v>
      </c>
      <c r="I7984" s="332">
        <v>4.2572730271663028E-4</v>
      </c>
      <c r="J7984" s="358">
        <v>4.616154237921449E-4</v>
      </c>
      <c r="K7984" s="327">
        <v>3.327974897560768E-4</v>
      </c>
      <c r="L7984" s="336">
        <v>1.8210014333043539E-4</v>
      </c>
      <c r="M7984" s="210">
        <v>1.1415525114155251E-4</v>
      </c>
      <c r="N7984" s="325">
        <v>1.1304024696780803E-3</v>
      </c>
      <c r="O7984" s="358">
        <v>2.6695174814272252E-2</v>
      </c>
      <c r="P7984" s="327">
        <v>9.8348777827081523E-3</v>
      </c>
      <c r="Q7984" s="332">
        <v>0.19787798408488064</v>
      </c>
      <c r="R7984" s="358">
        <v>0.51469851219495188</v>
      </c>
      <c r="S7984" s="327">
        <v>0.26217113190417751</v>
      </c>
      <c r="T7984" s="358">
        <v>1.9456119228765393E-2</v>
      </c>
      <c r="U7984" s="358">
        <v>0.15345352745677607</v>
      </c>
      <c r="V7984" s="361">
        <v>0</v>
      </c>
    </row>
    <row r="7985" spans="1:22" hidden="1" outlineLevel="1">
      <c r="A7985" s="65">
        <v>7976</v>
      </c>
      <c r="B7985" s="117">
        <v>1</v>
      </c>
      <c r="C7985" s="325">
        <v>7.7546903735641301E-5</v>
      </c>
      <c r="D7985" s="358">
        <v>8.3600259565196606E-5</v>
      </c>
      <c r="E7985" s="327">
        <v>7.8860609869998822E-5</v>
      </c>
      <c r="F7985" s="332">
        <v>0</v>
      </c>
      <c r="G7985" s="358">
        <v>0</v>
      </c>
      <c r="H7985" s="327">
        <v>0</v>
      </c>
      <c r="I7985" s="332">
        <v>4.190404864435942E-4</v>
      </c>
      <c r="J7985" s="358">
        <v>3.8598119585113449E-4</v>
      </c>
      <c r="K7985" s="327">
        <v>2.9416920969510367E-4</v>
      </c>
      <c r="L7985" s="336">
        <v>1.5860335064263727E-4</v>
      </c>
      <c r="M7985" s="210">
        <v>1.1415525114155251E-4</v>
      </c>
      <c r="N7985" s="325">
        <v>5.2940515663256749E-2</v>
      </c>
      <c r="O7985" s="358">
        <v>0.16468821804344086</v>
      </c>
      <c r="P7985" s="327">
        <v>0.11327210767763436</v>
      </c>
      <c r="Q7985" s="332">
        <v>0.19787798408488064</v>
      </c>
      <c r="R7985" s="358">
        <v>0.51708152972493659</v>
      </c>
      <c r="S7985" s="327">
        <v>0.30308684326277779</v>
      </c>
      <c r="T7985" s="358">
        <v>2.1757380642920442E-2</v>
      </c>
      <c r="U7985" s="358">
        <v>0.1586515114501573</v>
      </c>
      <c r="V7985" s="361">
        <v>0</v>
      </c>
    </row>
    <row r="7986" spans="1:22" hidden="1" outlineLevel="1">
      <c r="A7986" s="65">
        <v>7977</v>
      </c>
      <c r="B7986" s="117">
        <v>1</v>
      </c>
      <c r="C7986" s="325">
        <v>8.0959542523394992E-5</v>
      </c>
      <c r="D7986" s="358">
        <v>8.6127709272981612E-5</v>
      </c>
      <c r="E7986" s="327">
        <v>8.1247573550880512E-5</v>
      </c>
      <c r="F7986" s="332">
        <v>0</v>
      </c>
      <c r="G7986" s="358">
        <v>0</v>
      </c>
      <c r="H7986" s="327">
        <v>0</v>
      </c>
      <c r="I7986" s="332">
        <v>4.1458260892823686E-4</v>
      </c>
      <c r="J7986" s="358">
        <v>2.8239518801888113E-4</v>
      </c>
      <c r="K7986" s="327">
        <v>2.5851233579266681E-4</v>
      </c>
      <c r="L7986" s="336">
        <v>1.4685495429873823E-4</v>
      </c>
      <c r="M7986" s="210">
        <v>1.1415525114155251E-4</v>
      </c>
      <c r="N7986" s="325">
        <v>0.18105279556010584</v>
      </c>
      <c r="O7986" s="358">
        <v>0.35218378891977248</v>
      </c>
      <c r="P7986" s="327">
        <v>0.26584836428196057</v>
      </c>
      <c r="Q7986" s="332">
        <v>0.32979664014146776</v>
      </c>
      <c r="R7986" s="358">
        <v>0.54418988814192326</v>
      </c>
      <c r="S7986" s="327">
        <v>0.30085031809490753</v>
      </c>
      <c r="T7986" s="358">
        <v>2.3849436473970486E-2</v>
      </c>
      <c r="U7986" s="358">
        <v>0.16351049648744845</v>
      </c>
      <c r="V7986" s="361">
        <v>0</v>
      </c>
    </row>
    <row r="7987" spans="1:22" hidden="1" outlineLevel="1">
      <c r="A7987" s="65">
        <v>7978</v>
      </c>
      <c r="B7987" s="117">
        <v>1</v>
      </c>
      <c r="C7987" s="325">
        <v>8.4678443766459931E-5</v>
      </c>
      <c r="D7987" s="358">
        <v>9.7773419849621798E-5</v>
      </c>
      <c r="E7987" s="327">
        <v>9.1314333422425019E-5</v>
      </c>
      <c r="F7987" s="332">
        <v>0</v>
      </c>
      <c r="G7987" s="358">
        <v>0</v>
      </c>
      <c r="H7987" s="327">
        <v>0</v>
      </c>
      <c r="I7987" s="332">
        <v>4.1235367017055811E-4</v>
      </c>
      <c r="J7987" s="358">
        <v>1.8620818074607443E-4</v>
      </c>
      <c r="K7987" s="327">
        <v>2.2285546189023002E-4</v>
      </c>
      <c r="L7987" s="336">
        <v>1.644775488145868E-4</v>
      </c>
      <c r="M7987" s="210">
        <v>1.1415525114155251E-4</v>
      </c>
      <c r="N7987" s="325">
        <v>0.37227921334731445</v>
      </c>
      <c r="O7987" s="358">
        <v>0.44790931677624124</v>
      </c>
      <c r="P7987" s="327">
        <v>0.40525962640665397</v>
      </c>
      <c r="Q7987" s="332">
        <v>0.39575596816976127</v>
      </c>
      <c r="R7987" s="358">
        <v>0.58851807996627437</v>
      </c>
      <c r="S7987" s="327">
        <v>0.27826565618442456</v>
      </c>
      <c r="T7987" s="358">
        <v>4.027207474771332E-2</v>
      </c>
      <c r="U7987" s="358">
        <v>0.18644942584954385</v>
      </c>
      <c r="V7987" s="361">
        <v>0</v>
      </c>
    </row>
    <row r="7988" spans="1:22" hidden="1" outlineLevel="1">
      <c r="A7988" s="65">
        <v>7979</v>
      </c>
      <c r="B7988" s="117">
        <v>1</v>
      </c>
      <c r="C7988" s="325">
        <v>9.0028661353121409E-5</v>
      </c>
      <c r="D7988" s="358">
        <v>9.9639844249216881E-5</v>
      </c>
      <c r="E7988" s="327">
        <v>1.0018761145352869E-4</v>
      </c>
      <c r="F7988" s="332">
        <v>0</v>
      </c>
      <c r="G7988" s="358">
        <v>0</v>
      </c>
      <c r="H7988" s="327">
        <v>0</v>
      </c>
      <c r="I7988" s="332">
        <v>3.7669065004769899E-4</v>
      </c>
      <c r="J7988" s="358">
        <v>0</v>
      </c>
      <c r="K7988" s="327">
        <v>2.1988405573169364E-4</v>
      </c>
      <c r="L7988" s="336">
        <v>1.8797434150238492E-4</v>
      </c>
      <c r="M7988" s="210">
        <v>1.1415525114155251E-4</v>
      </c>
      <c r="N7988" s="325">
        <v>0.42540812942218409</v>
      </c>
      <c r="O7988" s="358">
        <v>0.4558280046662132</v>
      </c>
      <c r="P7988" s="327">
        <v>0.43747858853903804</v>
      </c>
      <c r="Q7988" s="332">
        <v>0.39575596816976127</v>
      </c>
      <c r="R7988" s="358">
        <v>0.63953550146737137</v>
      </c>
      <c r="S7988" s="327">
        <v>0.27916026625157275</v>
      </c>
      <c r="T7988" s="358">
        <v>4.6234433866205939E-2</v>
      </c>
      <c r="U7988" s="358">
        <v>0.1989923872248768</v>
      </c>
      <c r="V7988" s="361">
        <v>0</v>
      </c>
    </row>
    <row r="7989" spans="1:22" hidden="1" outlineLevel="1">
      <c r="A7989" s="65">
        <v>7980</v>
      </c>
      <c r="B7989" s="117">
        <v>1</v>
      </c>
      <c r="C7989" s="325">
        <v>9.3341296073834706E-5</v>
      </c>
      <c r="D7989" s="358">
        <v>1.0555018818126799E-4</v>
      </c>
      <c r="E7989" s="327">
        <v>1.0358644017304501E-4</v>
      </c>
      <c r="F7989" s="332">
        <v>0</v>
      </c>
      <c r="G7989" s="358">
        <v>0</v>
      </c>
      <c r="H7989" s="327">
        <v>0</v>
      </c>
      <c r="I7989" s="332">
        <v>3.0090673228662347E-4</v>
      </c>
      <c r="J7989" s="358">
        <v>0</v>
      </c>
      <c r="K7989" s="327">
        <v>2.2285546189023002E-4</v>
      </c>
      <c r="L7989" s="336">
        <v>2.0677177565262342E-4</v>
      </c>
      <c r="M7989" s="210">
        <v>1.1415525114155251E-4</v>
      </c>
      <c r="N7989" s="325">
        <v>0.40336528126346161</v>
      </c>
      <c r="O7989" s="358">
        <v>0.44159163041587129</v>
      </c>
      <c r="P7989" s="327">
        <v>0.42825279039862807</v>
      </c>
      <c r="Q7989" s="332">
        <v>0.42873563218390809</v>
      </c>
      <c r="R7989" s="358">
        <v>0.67175307489500524</v>
      </c>
      <c r="S7989" s="327">
        <v>0.32477689510611263</v>
      </c>
      <c r="T7989" s="358">
        <v>2.9393384426253097E-2</v>
      </c>
      <c r="U7989" s="358">
        <v>0.19582839696803603</v>
      </c>
      <c r="V7989" s="361">
        <v>2.9709894560371953E-3</v>
      </c>
    </row>
    <row r="7990" spans="1:22" hidden="1" outlineLevel="1">
      <c r="A7990" s="65">
        <v>7981</v>
      </c>
      <c r="B7990" s="117">
        <v>1</v>
      </c>
      <c r="C7990" s="325">
        <v>9.3510052936965376E-5</v>
      </c>
      <c r="D7990" s="358">
        <v>1.039170668316223E-4</v>
      </c>
      <c r="E7990" s="327">
        <v>1.0540260819110717E-4</v>
      </c>
      <c r="F7990" s="332">
        <v>0</v>
      </c>
      <c r="G7990" s="358">
        <v>0</v>
      </c>
      <c r="H7990" s="327">
        <v>0</v>
      </c>
      <c r="I7990" s="332">
        <v>2.8307522222519396E-4</v>
      </c>
      <c r="J7990" s="358">
        <v>0</v>
      </c>
      <c r="K7990" s="327">
        <v>2.1988405573169364E-4</v>
      </c>
      <c r="L7990" s="336">
        <v>1.8797434150238492E-4</v>
      </c>
      <c r="M7990" s="210">
        <v>1.1415525114155251E-4</v>
      </c>
      <c r="N7990" s="325">
        <v>0.33554113308277683</v>
      </c>
      <c r="O7990" s="358">
        <v>0.35908972888425317</v>
      </c>
      <c r="P7990" s="327">
        <v>0.33861889551017588</v>
      </c>
      <c r="Q7990" s="332">
        <v>0.39575596816976127</v>
      </c>
      <c r="R7990" s="358">
        <v>0.68653540011668757</v>
      </c>
      <c r="S7990" s="327">
        <v>0.2843760060004637</v>
      </c>
      <c r="T7990" s="358">
        <v>3.1380837465750641E-2</v>
      </c>
      <c r="U7990" s="358">
        <v>0.18769242202187411</v>
      </c>
      <c r="V7990" s="361">
        <v>0</v>
      </c>
    </row>
    <row r="7991" spans="1:22" hidden="1" outlineLevel="1">
      <c r="A7991" s="65">
        <v>7982</v>
      </c>
      <c r="B7991" s="117">
        <v>1</v>
      </c>
      <c r="C7991" s="325">
        <v>9.0172417199491984E-5</v>
      </c>
      <c r="D7991" s="358">
        <v>1.0545297857712242E-4</v>
      </c>
      <c r="E7991" s="327">
        <v>1.0581773230952137E-4</v>
      </c>
      <c r="F7991" s="332">
        <v>0</v>
      </c>
      <c r="G7991" s="358">
        <v>0</v>
      </c>
      <c r="H7991" s="327">
        <v>0</v>
      </c>
      <c r="I7991" s="332">
        <v>2.4741220210233484E-4</v>
      </c>
      <c r="J7991" s="358">
        <v>0</v>
      </c>
      <c r="K7991" s="327">
        <v>2.2285546189023002E-4</v>
      </c>
      <c r="L7991" s="336">
        <v>1.9032402077116473E-4</v>
      </c>
      <c r="M7991" s="210">
        <v>1.1415525114155251E-4</v>
      </c>
      <c r="N7991" s="325">
        <v>0.17916879144397568</v>
      </c>
      <c r="O7991" s="358">
        <v>0.2855732974017236</v>
      </c>
      <c r="P7991" s="327">
        <v>0.23058279003654725</v>
      </c>
      <c r="Q7991" s="332">
        <v>0.39575596816976127</v>
      </c>
      <c r="R7991" s="358">
        <v>0.66352433563961233</v>
      </c>
      <c r="S7991" s="327">
        <v>0.30393925161261576</v>
      </c>
      <c r="T7991" s="358">
        <v>2.9811795592463101E-2</v>
      </c>
      <c r="U7991" s="358">
        <v>0.1645274933557187</v>
      </c>
      <c r="V7991" s="361">
        <v>0</v>
      </c>
    </row>
    <row r="7992" spans="1:22" hidden="1" outlineLevel="1">
      <c r="A7992" s="65">
        <v>7983</v>
      </c>
      <c r="B7992" s="117">
        <v>1</v>
      </c>
      <c r="C7992" s="325">
        <v>8.5922244350274926E-5</v>
      </c>
      <c r="D7992" s="358">
        <v>9.7715094087134455E-5</v>
      </c>
      <c r="E7992" s="327">
        <v>1.0056381768584157E-4</v>
      </c>
      <c r="F7992" s="332">
        <v>0</v>
      </c>
      <c r="G7992" s="358">
        <v>0</v>
      </c>
      <c r="H7992" s="327">
        <v>0</v>
      </c>
      <c r="I7992" s="332">
        <v>2.1397812073715446E-4</v>
      </c>
      <c r="J7992" s="358">
        <v>0</v>
      </c>
      <c r="K7992" s="327">
        <v>2.2879827420730281E-4</v>
      </c>
      <c r="L7992" s="336">
        <v>2.1382081345896285E-4</v>
      </c>
      <c r="M7992" s="210">
        <v>1.1415525114155251E-4</v>
      </c>
      <c r="N7992" s="325">
        <v>6.5563343241328648E-2</v>
      </c>
      <c r="O7992" s="358">
        <v>0.14348816333320058</v>
      </c>
      <c r="P7992" s="327">
        <v>9.5911852307119475E-2</v>
      </c>
      <c r="Q7992" s="332">
        <v>0.52767462422634837</v>
      </c>
      <c r="R7992" s="358">
        <v>0.64225890136610053</v>
      </c>
      <c r="S7992" s="327">
        <v>0.32665894796185324</v>
      </c>
      <c r="T7992" s="358">
        <v>2.573228672191552E-2</v>
      </c>
      <c r="U7992" s="358">
        <v>0.1576345145818871</v>
      </c>
      <c r="V7992" s="361">
        <v>0</v>
      </c>
    </row>
    <row r="7993" spans="1:22" hidden="1" outlineLevel="1">
      <c r="A7993" s="65">
        <v>7984</v>
      </c>
      <c r="B7993" s="117">
        <v>1</v>
      </c>
      <c r="C7993" s="325">
        <v>8.336589038655466E-5</v>
      </c>
      <c r="D7993" s="358">
        <v>9.5284853983495008E-5</v>
      </c>
      <c r="E7993" s="327">
        <v>1.0332698759903613E-4</v>
      </c>
      <c r="F7993" s="332">
        <v>0</v>
      </c>
      <c r="G7993" s="358">
        <v>0</v>
      </c>
      <c r="H7993" s="327">
        <v>0</v>
      </c>
      <c r="I7993" s="332">
        <v>2.0060448819108232E-4</v>
      </c>
      <c r="J7993" s="358">
        <v>1.6113378996128298E-4</v>
      </c>
      <c r="K7993" s="327">
        <v>2.3474108652437564E-4</v>
      </c>
      <c r="L7993" s="336">
        <v>2.2321953053408208E-4</v>
      </c>
      <c r="M7993" s="210">
        <v>1.1415525114155251E-4</v>
      </c>
      <c r="N7993" s="325">
        <v>6.0288131716164269E-3</v>
      </c>
      <c r="O7993" s="358">
        <v>1.5679547080540437E-2</v>
      </c>
      <c r="P7993" s="327">
        <v>9.0483801689369286E-3</v>
      </c>
      <c r="Q7993" s="332">
        <v>0.46171529619805485</v>
      </c>
      <c r="R7993" s="358">
        <v>0.63189531208098426</v>
      </c>
      <c r="S7993" s="327">
        <v>0.33328412003084379</v>
      </c>
      <c r="T7993" s="358">
        <v>2.4058642057075485E-2</v>
      </c>
      <c r="U7993" s="358">
        <v>0.16520549126789885</v>
      </c>
      <c r="V7993" s="361">
        <v>0</v>
      </c>
    </row>
    <row r="7994" spans="1:22" hidden="1" outlineLevel="1">
      <c r="A7994" s="65">
        <v>7985</v>
      </c>
      <c r="B7994" s="117">
        <v>1</v>
      </c>
      <c r="C7994" s="325">
        <v>8.5684734691053967E-5</v>
      </c>
      <c r="D7994" s="358">
        <v>9.4448851387843053E-5</v>
      </c>
      <c r="E7994" s="327">
        <v>1.0627177431403691E-4</v>
      </c>
      <c r="F7994" s="332">
        <v>0</v>
      </c>
      <c r="G7994" s="358">
        <v>0</v>
      </c>
      <c r="H7994" s="327">
        <v>0</v>
      </c>
      <c r="I7994" s="332">
        <v>2.1174918197947579E-4</v>
      </c>
      <c r="J7994" s="358">
        <v>2.4745546315482742E-4</v>
      </c>
      <c r="K7994" s="327">
        <v>2.5256952347559405E-4</v>
      </c>
      <c r="L7994" s="336">
        <v>2.2321953053408208E-4</v>
      </c>
      <c r="M7994" s="210">
        <v>1.1415525114155251E-4</v>
      </c>
      <c r="N7994" s="325">
        <v>0</v>
      </c>
      <c r="O7994" s="358">
        <v>0</v>
      </c>
      <c r="P7994" s="327">
        <v>0</v>
      </c>
      <c r="Q7994" s="332">
        <v>0.36277630415561452</v>
      </c>
      <c r="R7994" s="358">
        <v>0.58834987175344533</v>
      </c>
      <c r="S7994" s="327">
        <v>0.34049163157216289</v>
      </c>
      <c r="T7994" s="358">
        <v>3.8389224499768275E-2</v>
      </c>
      <c r="U7994" s="358">
        <v>0.16599648883210902</v>
      </c>
      <c r="V7994" s="361">
        <v>0</v>
      </c>
    </row>
    <row r="7995" spans="1:22" hidden="1" outlineLevel="1">
      <c r="A7995" s="65">
        <v>7986</v>
      </c>
      <c r="B7995" s="117">
        <v>1</v>
      </c>
      <c r="C7995" s="325">
        <v>9.1222459903416201E-5</v>
      </c>
      <c r="D7995" s="358">
        <v>1.0479195326893249E-4</v>
      </c>
      <c r="E7995" s="327">
        <v>1.1256349923375222E-4</v>
      </c>
      <c r="F7995" s="332">
        <v>0</v>
      </c>
      <c r="G7995" s="358">
        <v>0</v>
      </c>
      <c r="H7995" s="327">
        <v>0</v>
      </c>
      <c r="I7995" s="332">
        <v>2.4518326334465619E-4</v>
      </c>
      <c r="J7995" s="358">
        <v>2.934936888580512E-4</v>
      </c>
      <c r="K7995" s="327">
        <v>2.7931217890242167E-4</v>
      </c>
      <c r="L7995" s="336">
        <v>1.644775488145868E-4</v>
      </c>
      <c r="M7995" s="210">
        <v>1.1415525114155251E-4</v>
      </c>
      <c r="N7995" s="325">
        <v>0</v>
      </c>
      <c r="O7995" s="358">
        <v>0</v>
      </c>
      <c r="P7995" s="327">
        <v>0</v>
      </c>
      <c r="Q7995" s="332">
        <v>0.39575596816976127</v>
      </c>
      <c r="R7995" s="358">
        <v>0.53506782708596434</v>
      </c>
      <c r="S7995" s="327">
        <v>0.30864016910855541</v>
      </c>
      <c r="T7995" s="358">
        <v>5.0732353902963531E-2</v>
      </c>
      <c r="U7995" s="358">
        <v>0.20859735764742904</v>
      </c>
      <c r="V7995" s="361">
        <v>0</v>
      </c>
    </row>
    <row r="7996" spans="1:22" hidden="1" outlineLevel="1">
      <c r="A7996" s="65">
        <v>7987</v>
      </c>
      <c r="B7996" s="117">
        <v>1</v>
      </c>
      <c r="C7996" s="325">
        <v>1.0513552573041205E-4</v>
      </c>
      <c r="D7996" s="358">
        <v>1.2083153795295277E-4</v>
      </c>
      <c r="E7996" s="327">
        <v>1.2539342901849129E-4</v>
      </c>
      <c r="F7996" s="332">
        <v>0</v>
      </c>
      <c r="G7996" s="358">
        <v>0</v>
      </c>
      <c r="H7996" s="327">
        <v>0</v>
      </c>
      <c r="I7996" s="332">
        <v>2.7638840595215787E-4</v>
      </c>
      <c r="J7996" s="358">
        <v>2.9965952265759003E-4</v>
      </c>
      <c r="K7996" s="327">
        <v>2.8525499121949443E-4</v>
      </c>
      <c r="L7996" s="336">
        <v>1.1748396343899057E-4</v>
      </c>
      <c r="M7996" s="210">
        <v>1.1415525114155251E-4</v>
      </c>
      <c r="N7996" s="325">
        <v>0</v>
      </c>
      <c r="O7996" s="358">
        <v>0</v>
      </c>
      <c r="P7996" s="327">
        <v>0</v>
      </c>
      <c r="Q7996" s="332">
        <v>0.46171529619805485</v>
      </c>
      <c r="R7996" s="358">
        <v>0.54984379765919689</v>
      </c>
      <c r="S7996" s="327">
        <v>0.41782468845155585</v>
      </c>
      <c r="T7996" s="358">
        <v>0.17186238652076097</v>
      </c>
      <c r="U7996" s="358">
        <v>0.34984692268496226</v>
      </c>
      <c r="V7996" s="361">
        <v>0</v>
      </c>
    </row>
    <row r="7997" spans="1:22" hidden="1" outlineLevel="1">
      <c r="A7997" s="65">
        <v>7988</v>
      </c>
      <c r="B7997" s="117">
        <v>1</v>
      </c>
      <c r="C7997" s="325">
        <v>1.08860677227667E-4</v>
      </c>
      <c r="D7997" s="358">
        <v>1.2440885138551003E-4</v>
      </c>
      <c r="E7997" s="327">
        <v>1.2700203497734635E-4</v>
      </c>
      <c r="F7997" s="332">
        <v>0</v>
      </c>
      <c r="G7997" s="358">
        <v>0</v>
      </c>
      <c r="H7997" s="327">
        <v>0</v>
      </c>
      <c r="I7997" s="332">
        <v>2.8307522222519396E-4</v>
      </c>
      <c r="J7997" s="358">
        <v>2.9678213355113856E-4</v>
      </c>
      <c r="K7997" s="327">
        <v>3.0011202201217643E-4</v>
      </c>
      <c r="L7997" s="336">
        <v>8.811297257924293E-5</v>
      </c>
      <c r="M7997" s="210">
        <v>1.1415525114155251E-4</v>
      </c>
      <c r="N7997" s="325">
        <v>0</v>
      </c>
      <c r="O7997" s="358">
        <v>0</v>
      </c>
      <c r="P7997" s="327">
        <v>0</v>
      </c>
      <c r="Q7997" s="332">
        <v>0.42873563218390809</v>
      </c>
      <c r="R7997" s="358">
        <v>0.56785859720169407</v>
      </c>
      <c r="S7997" s="327">
        <v>0.48119002728188442</v>
      </c>
      <c r="T7997" s="358">
        <v>0.21736460084609943</v>
      </c>
      <c r="U7997" s="358">
        <v>0.39312578941246246</v>
      </c>
      <c r="V7997" s="361">
        <v>0</v>
      </c>
    </row>
    <row r="7998" spans="1:22" hidden="1" outlineLevel="1">
      <c r="A7998" s="65">
        <v>7989</v>
      </c>
      <c r="B7998" s="117">
        <v>1</v>
      </c>
      <c r="C7998" s="325">
        <v>1.0968571078075032E-4</v>
      </c>
      <c r="D7998" s="358">
        <v>1.2823890978884577E-4</v>
      </c>
      <c r="E7998" s="327">
        <v>1.2767661166976943E-4</v>
      </c>
      <c r="F7998" s="332">
        <v>0</v>
      </c>
      <c r="G7998" s="358">
        <v>0</v>
      </c>
      <c r="H7998" s="327">
        <v>0</v>
      </c>
      <c r="I7998" s="332">
        <v>3.0090673228662347E-4</v>
      </c>
      <c r="J7998" s="358">
        <v>3.119911902566678E-4</v>
      </c>
      <c r="K7998" s="327">
        <v>2.9714061585364005E-4</v>
      </c>
      <c r="L7998" s="336">
        <v>5.8741981719495287E-5</v>
      </c>
      <c r="M7998" s="210">
        <v>1.1415525114155251E-4</v>
      </c>
      <c r="N7998" s="325">
        <v>0</v>
      </c>
      <c r="O7998" s="358">
        <v>0</v>
      </c>
      <c r="P7998" s="327">
        <v>0</v>
      </c>
      <c r="Q7998" s="332">
        <v>0.296816976127321</v>
      </c>
      <c r="R7998" s="358">
        <v>0.57379533084918621</v>
      </c>
      <c r="S7998" s="327">
        <v>0.53305204039121823</v>
      </c>
      <c r="T7998" s="358">
        <v>0.19006327225089636</v>
      </c>
      <c r="U7998" s="358">
        <v>0.39436878558479271</v>
      </c>
      <c r="V7998" s="361">
        <v>0</v>
      </c>
    </row>
    <row r="7999" spans="1:22" hidden="1" outlineLevel="1">
      <c r="A7999" s="65">
        <v>7990</v>
      </c>
      <c r="B7999" s="117">
        <v>1</v>
      </c>
      <c r="C7999" s="325">
        <v>1.0458550336168984E-4</v>
      </c>
      <c r="D7999" s="358">
        <v>1.2559480855608608E-4</v>
      </c>
      <c r="E7999" s="327">
        <v>1.2517289433058377E-4</v>
      </c>
      <c r="F7999" s="332">
        <v>0</v>
      </c>
      <c r="G7999" s="358">
        <v>0</v>
      </c>
      <c r="H7999" s="327">
        <v>0</v>
      </c>
      <c r="I7999" s="332">
        <v>2.9867779352894482E-4</v>
      </c>
      <c r="J7999" s="358">
        <v>3.703610835589693E-4</v>
      </c>
      <c r="K7999" s="327">
        <v>3.0605483432924929E-4</v>
      </c>
      <c r="L7999" s="336">
        <v>3.7594868300476983E-5</v>
      </c>
      <c r="M7999" s="210">
        <v>1.1415525114155251E-4</v>
      </c>
      <c r="N7999" s="325">
        <v>0</v>
      </c>
      <c r="O7999" s="358">
        <v>0</v>
      </c>
      <c r="P7999" s="327">
        <v>0</v>
      </c>
      <c r="Q7999" s="332">
        <v>0.23085764809902742</v>
      </c>
      <c r="R7999" s="358">
        <v>0.5939319766540071</v>
      </c>
      <c r="S7999" s="327">
        <v>0.54451316439490283</v>
      </c>
      <c r="T7999" s="358">
        <v>0.13671584855912028</v>
      </c>
      <c r="U7999" s="358">
        <v>0.33764296026571938</v>
      </c>
      <c r="V7999" s="361">
        <v>0</v>
      </c>
    </row>
    <row r="8000" spans="1:22" hidden="1" outlineLevel="1">
      <c r="A8000" s="65">
        <v>7991</v>
      </c>
      <c r="B8000" s="117">
        <v>1</v>
      </c>
      <c r="C8000" s="325">
        <v>9.8460254255465249E-5</v>
      </c>
      <c r="D8000" s="358">
        <v>1.2015107072393373E-4</v>
      </c>
      <c r="E8000" s="327">
        <v>1.1960763661809329E-4</v>
      </c>
      <c r="F8000" s="332">
        <v>0</v>
      </c>
      <c r="G8000" s="358">
        <v>0</v>
      </c>
      <c r="H8000" s="327">
        <v>0</v>
      </c>
      <c r="I8000" s="332">
        <v>3.2319611986341042E-4</v>
      </c>
      <c r="J8000" s="358">
        <v>4.3284153272763013E-4</v>
      </c>
      <c r="K8000" s="327">
        <v>3.030834281707128E-4</v>
      </c>
      <c r="L8000" s="336">
        <v>2.3496792687798115E-5</v>
      </c>
      <c r="M8000" s="210">
        <v>1.1415525114155251E-4</v>
      </c>
      <c r="N8000" s="325">
        <v>0</v>
      </c>
      <c r="O8000" s="358">
        <v>0</v>
      </c>
      <c r="P8000" s="327">
        <v>0</v>
      </c>
      <c r="Q8000" s="332">
        <v>0.26383731211317418</v>
      </c>
      <c r="R8000" s="358">
        <v>0.62121384398907198</v>
      </c>
      <c r="S8000" s="327">
        <v>0.56033761979764063</v>
      </c>
      <c r="T8000" s="358">
        <v>8.9330783985836812E-2</v>
      </c>
      <c r="U8000" s="358">
        <v>0.24520924490515766</v>
      </c>
      <c r="V8000" s="361">
        <v>0</v>
      </c>
    </row>
    <row r="8001" spans="1:22" hidden="1" outlineLevel="1">
      <c r="A8001" s="65">
        <v>7992</v>
      </c>
      <c r="B8001" s="117">
        <v>1</v>
      </c>
      <c r="C8001" s="325">
        <v>9.0422427367092991E-5</v>
      </c>
      <c r="D8001" s="358">
        <v>1.1278258272969896E-4</v>
      </c>
      <c r="E8001" s="327">
        <v>1.1038409761207765E-4</v>
      </c>
      <c r="F8001" s="332">
        <v>0</v>
      </c>
      <c r="G8001" s="358">
        <v>0</v>
      </c>
      <c r="H8001" s="327">
        <v>0</v>
      </c>
      <c r="I8001" s="332">
        <v>3.4102762992483998E-4</v>
      </c>
      <c r="J8001" s="358">
        <v>4.4517320032670785E-4</v>
      </c>
      <c r="K8001" s="327">
        <v>3.1199764664632205E-4</v>
      </c>
      <c r="L8001" s="336">
        <v>9.3987170751192458E-6</v>
      </c>
      <c r="M8001" s="210">
        <v>1.1415525114155251E-4</v>
      </c>
      <c r="N8001" s="325">
        <v>0</v>
      </c>
      <c r="O8001" s="358">
        <v>0</v>
      </c>
      <c r="P8001" s="327">
        <v>0</v>
      </c>
      <c r="Q8001" s="332">
        <v>0.36277630415561452</v>
      </c>
      <c r="R8001" s="358">
        <v>0.62981265214879023</v>
      </c>
      <c r="S8001" s="327">
        <v>0.60313538401198163</v>
      </c>
      <c r="T8001" s="358">
        <v>3.953985520684581E-2</v>
      </c>
      <c r="U8001" s="358">
        <v>0.20441637052231809</v>
      </c>
      <c r="V8001" s="361">
        <v>0</v>
      </c>
    </row>
    <row r="8002" spans="1:22" hidden="1" outlineLevel="1">
      <c r="A8002" s="65">
        <v>7993</v>
      </c>
      <c r="B8002" s="117">
        <v>1</v>
      </c>
      <c r="C8002" s="325">
        <v>8.2122089802739664E-5</v>
      </c>
      <c r="D8002" s="358">
        <v>1.0037863724072328E-4</v>
      </c>
      <c r="E8002" s="327">
        <v>9.9655733676810488E-5</v>
      </c>
      <c r="F8002" s="332">
        <v>0</v>
      </c>
      <c r="G8002" s="358">
        <v>0</v>
      </c>
      <c r="H8002" s="327">
        <v>0</v>
      </c>
      <c r="I8002" s="332">
        <v>3.5217232371323345E-4</v>
      </c>
      <c r="J8002" s="358">
        <v>4.6449281289859636E-4</v>
      </c>
      <c r="K8002" s="327">
        <v>3.179404589633948E-4</v>
      </c>
      <c r="L8002" s="336">
        <v>5.8741981719495289E-6</v>
      </c>
      <c r="M8002" s="210">
        <v>1.1415525114155251E-4</v>
      </c>
      <c r="N8002" s="325">
        <v>0</v>
      </c>
      <c r="O8002" s="358">
        <v>0</v>
      </c>
      <c r="P8002" s="327">
        <v>0</v>
      </c>
      <c r="Q8002" s="332">
        <v>0.49469496021220166</v>
      </c>
      <c r="R8002" s="358">
        <v>0.65320538121048044</v>
      </c>
      <c r="S8002" s="327">
        <v>0.61542360086343717</v>
      </c>
      <c r="T8002" s="358">
        <v>2.719672580365055E-2</v>
      </c>
      <c r="U8002" s="358">
        <v>0.18893541819420445</v>
      </c>
      <c r="V8002" s="361">
        <v>0</v>
      </c>
    </row>
    <row r="8003" spans="1:22" hidden="1" outlineLevel="1">
      <c r="A8003" s="65">
        <v>7994</v>
      </c>
      <c r="B8003" s="117">
        <v>1</v>
      </c>
      <c r="C8003" s="325">
        <v>7.7871916953522606E-5</v>
      </c>
      <c r="D8003" s="358">
        <v>8.7430317968532358E-5</v>
      </c>
      <c r="E8003" s="327">
        <v>8.3271303628149773E-5</v>
      </c>
      <c r="F8003" s="332">
        <v>0</v>
      </c>
      <c r="G8003" s="358">
        <v>0</v>
      </c>
      <c r="H8003" s="327">
        <v>0</v>
      </c>
      <c r="I8003" s="332">
        <v>3.499433849555547E-4</v>
      </c>
      <c r="J8003" s="358">
        <v>4.4147370004698453E-4</v>
      </c>
      <c r="K8003" s="327">
        <v>3.0902624048778567E-4</v>
      </c>
      <c r="L8003" s="336">
        <v>2.3496792687798115E-6</v>
      </c>
      <c r="M8003" s="210">
        <v>1.1415525114155251E-4</v>
      </c>
      <c r="N8003" s="325">
        <v>0</v>
      </c>
      <c r="O8003" s="358">
        <v>0</v>
      </c>
      <c r="P8003" s="327">
        <v>0</v>
      </c>
      <c r="Q8003" s="332">
        <v>0.296816976127321</v>
      </c>
      <c r="R8003" s="358">
        <v>0.69304106016907274</v>
      </c>
      <c r="S8003" s="327">
        <v>0.54691003950359485</v>
      </c>
      <c r="T8003" s="358">
        <v>3.7552402167348259E-2</v>
      </c>
      <c r="U8003" s="358">
        <v>0.17255046864985057</v>
      </c>
      <c r="V8003" s="361">
        <v>0</v>
      </c>
    </row>
    <row r="8004" spans="1:22" hidden="1" outlineLevel="1">
      <c r="A8004" s="65">
        <v>7995</v>
      </c>
      <c r="B8004" s="117">
        <v>1</v>
      </c>
      <c r="C8004" s="325">
        <v>7.3534240545645188E-5</v>
      </c>
      <c r="D8004" s="358">
        <v>7.9789643082689969E-5</v>
      </c>
      <c r="E8004" s="327">
        <v>7.5941768412398933E-5</v>
      </c>
      <c r="F8004" s="332">
        <v>0</v>
      </c>
      <c r="G8004" s="358">
        <v>0</v>
      </c>
      <c r="H8004" s="327">
        <v>0</v>
      </c>
      <c r="I8004" s="332">
        <v>3.321118748941252E-4</v>
      </c>
      <c r="J8004" s="358">
        <v>4.5997120144560124E-4</v>
      </c>
      <c r="K8004" s="327">
        <v>3.179404589633948E-4</v>
      </c>
      <c r="L8004" s="336">
        <v>1.1748396343899057E-6</v>
      </c>
      <c r="M8004" s="210">
        <v>1.1415525114155251E-4</v>
      </c>
      <c r="N8004" s="325">
        <v>0</v>
      </c>
      <c r="O8004" s="358">
        <v>0</v>
      </c>
      <c r="P8004" s="327">
        <v>0</v>
      </c>
      <c r="Q8004" s="332">
        <v>0.23085764809902742</v>
      </c>
      <c r="R8004" s="358">
        <v>0.6894403322567354</v>
      </c>
      <c r="S8004" s="327">
        <v>0.54355103710837749</v>
      </c>
      <c r="T8004" s="358">
        <v>1.1924718236985243E-2</v>
      </c>
      <c r="U8004" s="358">
        <v>0.14904654102760503</v>
      </c>
      <c r="V8004" s="361">
        <v>0</v>
      </c>
    </row>
    <row r="8005" spans="1:22" hidden="1" outlineLevel="1">
      <c r="A8005" s="65">
        <v>7996</v>
      </c>
      <c r="B8005" s="117">
        <v>1</v>
      </c>
      <c r="C8005" s="325">
        <v>7.2009178523279067E-5</v>
      </c>
      <c r="D8005" s="358">
        <v>7.6990006483297345E-5</v>
      </c>
      <c r="E8005" s="327">
        <v>7.2581857578983943E-5</v>
      </c>
      <c r="F8005" s="332">
        <v>0</v>
      </c>
      <c r="G8005" s="358">
        <v>0</v>
      </c>
      <c r="H8005" s="327">
        <v>0</v>
      </c>
      <c r="I8005" s="332">
        <v>3.4771444619787601E-4</v>
      </c>
      <c r="J8005" s="358">
        <v>4.4106264446034857E-4</v>
      </c>
      <c r="K8005" s="327">
        <v>2.9714061585364005E-4</v>
      </c>
      <c r="L8005" s="336">
        <v>1.409807561267887E-5</v>
      </c>
      <c r="M8005" s="210">
        <v>1.1415525114155251E-4</v>
      </c>
      <c r="N8005" s="325">
        <v>0</v>
      </c>
      <c r="O8005" s="358">
        <v>0</v>
      </c>
      <c r="P8005" s="327">
        <v>0</v>
      </c>
      <c r="Q8005" s="332">
        <v>6.5959328028293546E-2</v>
      </c>
      <c r="R8005" s="358">
        <v>0.73963260783339191</v>
      </c>
      <c r="S8005" s="327">
        <v>0.55113833646389343</v>
      </c>
      <c r="T8005" s="358">
        <v>5.2301395776251066E-3</v>
      </c>
      <c r="U8005" s="358">
        <v>0.14102356573347316</v>
      </c>
      <c r="V8005" s="361">
        <v>0</v>
      </c>
    </row>
    <row r="8006" spans="1:22" hidden="1" outlineLevel="1">
      <c r="A8006" s="65">
        <v>7997</v>
      </c>
      <c r="B8006" s="117">
        <v>1</v>
      </c>
      <c r="C8006" s="325">
        <v>7.2709206992561883E-5</v>
      </c>
      <c r="D8006" s="358">
        <v>7.662060998754414E-5</v>
      </c>
      <c r="E8006" s="327">
        <v>7.0999196877529784E-5</v>
      </c>
      <c r="F8006" s="332">
        <v>0</v>
      </c>
      <c r="G8006" s="358">
        <v>0</v>
      </c>
      <c r="H8006" s="327">
        <v>0</v>
      </c>
      <c r="I8006" s="332">
        <v>3.8114852756305644E-4</v>
      </c>
      <c r="J8006" s="358">
        <v>4.5873803468569338E-4</v>
      </c>
      <c r="K8006" s="327">
        <v>2.9714061585364005E-4</v>
      </c>
      <c r="L8006" s="336">
        <v>3.7594868300476983E-5</v>
      </c>
      <c r="M8006" s="210">
        <v>1.1415525114155251E-4</v>
      </c>
      <c r="N8006" s="325">
        <v>0</v>
      </c>
      <c r="O8006" s="358">
        <v>0</v>
      </c>
      <c r="P8006" s="327">
        <v>0</v>
      </c>
      <c r="Q8006" s="332">
        <v>0.13191865605658709</v>
      </c>
      <c r="R8006" s="358">
        <v>0.73859050790991687</v>
      </c>
      <c r="S8006" s="327">
        <v>0.53706089947814151</v>
      </c>
      <c r="T8006" s="358">
        <v>5.7531535353876166E-3</v>
      </c>
      <c r="U8006" s="358">
        <v>0.13932857095302276</v>
      </c>
      <c r="V8006" s="361">
        <v>0</v>
      </c>
    </row>
    <row r="8007" spans="1:22" hidden="1" outlineLevel="1">
      <c r="A8007" s="65">
        <v>7998</v>
      </c>
      <c r="B8007" s="117">
        <v>1</v>
      </c>
      <c r="C8007" s="325">
        <v>7.5265560956282136E-5</v>
      </c>
      <c r="D8007" s="358">
        <v>7.8156521733044275E-5</v>
      </c>
      <c r="E8007" s="327">
        <v>7.2192678717970622E-5</v>
      </c>
      <c r="F8007" s="332">
        <v>0</v>
      </c>
      <c r="G8007" s="358">
        <v>0</v>
      </c>
      <c r="H8007" s="327">
        <v>0</v>
      </c>
      <c r="I8007" s="332">
        <v>3.6331701750162687E-4</v>
      </c>
      <c r="J8007" s="358">
        <v>4.3859631094053301E-4</v>
      </c>
      <c r="K8007" s="327">
        <v>2.9416920969510367E-4</v>
      </c>
      <c r="L8007" s="336">
        <v>9.3987170751192462E-5</v>
      </c>
      <c r="M8007" s="210">
        <v>1.1415525114155251E-4</v>
      </c>
      <c r="N8007" s="325">
        <v>0</v>
      </c>
      <c r="O8007" s="358">
        <v>0</v>
      </c>
      <c r="P8007" s="327">
        <v>0</v>
      </c>
      <c r="Q8007" s="332">
        <v>0.23085764809902742</v>
      </c>
      <c r="R8007" s="358">
        <v>0.71888567373725831</v>
      </c>
      <c r="S8007" s="327">
        <v>0.56362910497348073</v>
      </c>
      <c r="T8007" s="358">
        <v>8.6820316988576764E-3</v>
      </c>
      <c r="U8007" s="358">
        <v>0.14124956503753322</v>
      </c>
      <c r="V8007" s="361">
        <v>0</v>
      </c>
    </row>
    <row r="8008" spans="1:22" hidden="1" outlineLevel="1">
      <c r="A8008" s="65">
        <v>7999</v>
      </c>
      <c r="B8008" s="117">
        <v>1</v>
      </c>
      <c r="C8008" s="325">
        <v>8.3840909704996564E-5</v>
      </c>
      <c r="D8008" s="358">
        <v>8.365858532768395E-5</v>
      </c>
      <c r="E8008" s="327">
        <v>7.9158980330109032E-5</v>
      </c>
      <c r="F8008" s="332">
        <v>0</v>
      </c>
      <c r="G8008" s="358">
        <v>0</v>
      </c>
      <c r="H8008" s="327">
        <v>0</v>
      </c>
      <c r="I8008" s="332">
        <v>4.0343791513984339E-4</v>
      </c>
      <c r="J8008" s="358">
        <v>4.3612997742071744E-4</v>
      </c>
      <c r="K8008" s="327">
        <v>2.7931217890242167E-4</v>
      </c>
      <c r="L8008" s="336">
        <v>1.8210014333043539E-4</v>
      </c>
      <c r="M8008" s="210">
        <v>1.1415525114155251E-4</v>
      </c>
      <c r="N8008" s="325">
        <v>7.5360164645205336E-4</v>
      </c>
      <c r="O8008" s="358">
        <v>2.895322962563333E-2</v>
      </c>
      <c r="P8008" s="327">
        <v>3.634959993458239E-3</v>
      </c>
      <c r="Q8008" s="332">
        <v>0.19787798408488064</v>
      </c>
      <c r="R8008" s="358">
        <v>0.69283122077135506</v>
      </c>
      <c r="S8008" s="327">
        <v>0.47987342768322944</v>
      </c>
      <c r="T8008" s="358">
        <v>2.3326422516207972E-2</v>
      </c>
      <c r="U8008" s="358">
        <v>0.14226656190580347</v>
      </c>
      <c r="V8008" s="361">
        <v>0</v>
      </c>
    </row>
    <row r="8009" spans="1:22" hidden="1" outlineLevel="1">
      <c r="A8009" s="65">
        <v>8000</v>
      </c>
      <c r="B8009" s="117">
        <v>1</v>
      </c>
      <c r="C8009" s="325">
        <v>1.1068575145115433E-4</v>
      </c>
      <c r="D8009" s="358">
        <v>9.6762439966507785E-5</v>
      </c>
      <c r="E8009" s="327">
        <v>9.8786567553880736E-5</v>
      </c>
      <c r="F8009" s="332">
        <v>0</v>
      </c>
      <c r="G8009" s="358">
        <v>0</v>
      </c>
      <c r="H8009" s="327">
        <v>0</v>
      </c>
      <c r="I8009" s="332">
        <v>4.2126942520127284E-4</v>
      </c>
      <c r="J8009" s="358">
        <v>3.4693091512072151E-4</v>
      </c>
      <c r="K8009" s="327">
        <v>2.6445514810973967E-4</v>
      </c>
      <c r="L8009" s="336">
        <v>1.5860335064263727E-4</v>
      </c>
      <c r="M8009" s="210">
        <v>1.1415525114155251E-4</v>
      </c>
      <c r="N8009" s="325">
        <v>4.4462497140671152E-2</v>
      </c>
      <c r="O8009" s="358">
        <v>0.19573246819585524</v>
      </c>
      <c r="P8009" s="327">
        <v>8.3498600187886032E-2</v>
      </c>
      <c r="Q8009" s="332">
        <v>0.296816976127321</v>
      </c>
      <c r="R8009" s="358">
        <v>0.6543635652801495</v>
      </c>
      <c r="S8009" s="327">
        <v>0.42749659232094439</v>
      </c>
      <c r="T8009" s="358">
        <v>4.1213499871685835E-2</v>
      </c>
      <c r="U8009" s="358">
        <v>0.16577048952804899</v>
      </c>
      <c r="V8009" s="361">
        <v>0</v>
      </c>
    </row>
    <row r="8010" spans="1:22" hidden="1" outlineLevel="1">
      <c r="A8010" s="65">
        <v>8001</v>
      </c>
      <c r="B8010" s="117">
        <v>1</v>
      </c>
      <c r="C8010" s="325">
        <v>1.3758684548502231E-4</v>
      </c>
      <c r="D8010" s="358">
        <v>1.1130499674668618E-4</v>
      </c>
      <c r="E8010" s="327">
        <v>1.1876441575256445E-4</v>
      </c>
      <c r="F8010" s="332">
        <v>0</v>
      </c>
      <c r="G8010" s="358">
        <v>0</v>
      </c>
      <c r="H8010" s="327">
        <v>0</v>
      </c>
      <c r="I8010" s="332">
        <v>4.4801669029341724E-4</v>
      </c>
      <c r="J8010" s="358">
        <v>2.5978713075390525E-4</v>
      </c>
      <c r="K8010" s="327">
        <v>2.4068389884144843E-4</v>
      </c>
      <c r="L8010" s="336">
        <v>1.4685495429873823E-4</v>
      </c>
      <c r="M8010" s="210">
        <v>1.1415525114155251E-4</v>
      </c>
      <c r="N8010" s="325">
        <v>0.1622127543988045</v>
      </c>
      <c r="O8010" s="358">
        <v>0.37742739955912619</v>
      </c>
      <c r="P8010" s="327">
        <v>0.22921037234542282</v>
      </c>
      <c r="Q8010" s="332">
        <v>0.23085764809902742</v>
      </c>
      <c r="R8010" s="358">
        <v>0.63284674740051627</v>
      </c>
      <c r="S8010" s="327">
        <v>0.42832368516871516</v>
      </c>
      <c r="T8010" s="358">
        <v>0.10407977759473962</v>
      </c>
      <c r="U8010" s="358">
        <v>0.23232728457373464</v>
      </c>
      <c r="V8010" s="361">
        <v>0</v>
      </c>
    </row>
    <row r="8011" spans="1:22" hidden="1" outlineLevel="1">
      <c r="A8011" s="65">
        <v>8002</v>
      </c>
      <c r="B8011" s="117">
        <v>1</v>
      </c>
      <c r="C8011" s="325">
        <v>1.5500005365843222E-4</v>
      </c>
      <c r="D8011" s="358">
        <v>1.2155088902363004E-4</v>
      </c>
      <c r="E8011" s="327">
        <v>1.3444832385140119E-4</v>
      </c>
      <c r="F8011" s="332">
        <v>0</v>
      </c>
      <c r="G8011" s="358">
        <v>0</v>
      </c>
      <c r="H8011" s="327">
        <v>0</v>
      </c>
      <c r="I8011" s="332">
        <v>4.391009352627024E-4</v>
      </c>
      <c r="J8011" s="358">
        <v>1.8209762487971521E-4</v>
      </c>
      <c r="K8011" s="327">
        <v>2.1394124341462081E-4</v>
      </c>
      <c r="L8011" s="336">
        <v>1.644775488145868E-4</v>
      </c>
      <c r="M8011" s="210">
        <v>1.1415525114155251E-4</v>
      </c>
      <c r="N8011" s="325">
        <v>0.31444028698211929</v>
      </c>
      <c r="O8011" s="358">
        <v>0.47579430653899885</v>
      </c>
      <c r="P8011" s="327">
        <v>0.35586025467830373</v>
      </c>
      <c r="Q8011" s="332">
        <v>0.19787798408488064</v>
      </c>
      <c r="R8011" s="358">
        <v>0.62437422933831577</v>
      </c>
      <c r="S8011" s="327">
        <v>0.37409011245275658</v>
      </c>
      <c r="T8011" s="358">
        <v>0.23368263632828976</v>
      </c>
      <c r="U8011" s="358">
        <v>0.36125988753999499</v>
      </c>
      <c r="V8011" s="361">
        <v>0</v>
      </c>
    </row>
    <row r="8012" spans="1:22" hidden="1" outlineLevel="1">
      <c r="A8012" s="65">
        <v>8003</v>
      </c>
      <c r="B8012" s="117">
        <v>1</v>
      </c>
      <c r="C8012" s="325">
        <v>1.5867520312216698E-4</v>
      </c>
      <c r="D8012" s="358">
        <v>1.2611974041847217E-4</v>
      </c>
      <c r="E8012" s="327">
        <v>1.4193353061155736E-4</v>
      </c>
      <c r="F8012" s="332">
        <v>0</v>
      </c>
      <c r="G8012" s="358">
        <v>0</v>
      </c>
      <c r="H8012" s="327">
        <v>0</v>
      </c>
      <c r="I8012" s="332">
        <v>4.3018518023198768E-4</v>
      </c>
      <c r="J8012" s="358">
        <v>0</v>
      </c>
      <c r="K8012" s="327">
        <v>2.0205561878047524E-4</v>
      </c>
      <c r="L8012" s="336">
        <v>1.8797434150238492E-4</v>
      </c>
      <c r="M8012" s="210">
        <v>1.1415525114155251E-4</v>
      </c>
      <c r="N8012" s="325">
        <v>0.41485770637185537</v>
      </c>
      <c r="O8012" s="358">
        <v>0.51802080891641744</v>
      </c>
      <c r="P8012" s="327">
        <v>0.40526266116049858</v>
      </c>
      <c r="Q8012" s="332">
        <v>9.8938992042440319E-2</v>
      </c>
      <c r="R8012" s="358">
        <v>0.65607770163180823</v>
      </c>
      <c r="S8012" s="327">
        <v>0.37178607006550896</v>
      </c>
      <c r="T8012" s="358">
        <v>0.18504233825637625</v>
      </c>
      <c r="U8012" s="358">
        <v>0.36227688440826517</v>
      </c>
      <c r="V8012" s="361">
        <v>0</v>
      </c>
    </row>
    <row r="8013" spans="1:22" hidden="1" outlineLevel="1">
      <c r="A8013" s="65">
        <v>8004</v>
      </c>
      <c r="B8013" s="117">
        <v>1</v>
      </c>
      <c r="C8013" s="325">
        <v>1.582564360914353E-4</v>
      </c>
      <c r="D8013" s="358">
        <v>1.2252298506508581E-4</v>
      </c>
      <c r="E8013" s="327">
        <v>1.4339943765470751E-4</v>
      </c>
      <c r="F8013" s="332">
        <v>0</v>
      </c>
      <c r="G8013" s="358">
        <v>0</v>
      </c>
      <c r="H8013" s="327">
        <v>0</v>
      </c>
      <c r="I8013" s="332">
        <v>3.9898003762448594E-4</v>
      </c>
      <c r="J8013" s="358">
        <v>0</v>
      </c>
      <c r="K8013" s="327">
        <v>1.8719858798779324E-4</v>
      </c>
      <c r="L8013" s="336">
        <v>2.0677177565262342E-4</v>
      </c>
      <c r="M8013" s="210">
        <v>1.1415525114155251E-4</v>
      </c>
      <c r="N8013" s="325">
        <v>0.41466930596024237</v>
      </c>
      <c r="O8013" s="358">
        <v>0.51926289363236189</v>
      </c>
      <c r="P8013" s="327">
        <v>0.38793837494489342</v>
      </c>
      <c r="Q8013" s="332">
        <v>6.5959328028293546E-2</v>
      </c>
      <c r="R8013" s="358">
        <v>0.65366206062846732</v>
      </c>
      <c r="S8013" s="327">
        <v>0.31793228516374716</v>
      </c>
      <c r="T8013" s="358">
        <v>0.15156944495957558</v>
      </c>
      <c r="U8013" s="358">
        <v>0.31176603995084329</v>
      </c>
      <c r="V8013" s="361">
        <v>0</v>
      </c>
    </row>
    <row r="8014" spans="1:22" hidden="1" outlineLevel="1">
      <c r="A8014" s="65">
        <v>8005</v>
      </c>
      <c r="B8014" s="117">
        <v>1</v>
      </c>
      <c r="C8014" s="325">
        <v>1.5474379323664119E-4</v>
      </c>
      <c r="D8014" s="358">
        <v>1.1614603503313593E-4</v>
      </c>
      <c r="E8014" s="327">
        <v>1.4084382980072006E-4</v>
      </c>
      <c r="F8014" s="332">
        <v>0</v>
      </c>
      <c r="G8014" s="358">
        <v>0</v>
      </c>
      <c r="H8014" s="327">
        <v>0</v>
      </c>
      <c r="I8014" s="332">
        <v>3.2096718110573172E-4</v>
      </c>
      <c r="J8014" s="358">
        <v>0</v>
      </c>
      <c r="K8014" s="327">
        <v>1.8719858798779324E-4</v>
      </c>
      <c r="L8014" s="336">
        <v>1.8797434150238492E-4</v>
      </c>
      <c r="M8014" s="210">
        <v>1.1415525114155251E-4</v>
      </c>
      <c r="N8014" s="325">
        <v>0.35551157671375622</v>
      </c>
      <c r="O8014" s="358">
        <v>0.46273728666539665</v>
      </c>
      <c r="P8014" s="327">
        <v>0.29184849771553212</v>
      </c>
      <c r="Q8014" s="332">
        <v>0.19787798408488064</v>
      </c>
      <c r="R8014" s="358">
        <v>0.63457735926048331</v>
      </c>
      <c r="S8014" s="327">
        <v>0.3136786727013815</v>
      </c>
      <c r="T8014" s="358">
        <v>9.4874731938119433E-2</v>
      </c>
      <c r="U8014" s="358">
        <v>0.2710861652200337</v>
      </c>
      <c r="V8014" s="361">
        <v>0</v>
      </c>
    </row>
    <row r="8015" spans="1:22" hidden="1" outlineLevel="1">
      <c r="A8015" s="65">
        <v>8006</v>
      </c>
      <c r="B8015" s="117">
        <v>1</v>
      </c>
      <c r="C8015" s="325">
        <v>1.4128074571132714E-4</v>
      </c>
      <c r="D8015" s="358">
        <v>1.1554333548743335E-4</v>
      </c>
      <c r="E8015" s="327">
        <v>1.3534343523173182E-4</v>
      </c>
      <c r="F8015" s="332">
        <v>0</v>
      </c>
      <c r="G8015" s="358">
        <v>0</v>
      </c>
      <c r="H8015" s="327">
        <v>0</v>
      </c>
      <c r="I8015" s="332">
        <v>2.6747265092144309E-4</v>
      </c>
      <c r="J8015" s="358">
        <v>0</v>
      </c>
      <c r="K8015" s="327">
        <v>1.9611280646340243E-4</v>
      </c>
      <c r="L8015" s="336">
        <v>1.9032402077116473E-4</v>
      </c>
      <c r="M8015" s="210">
        <v>1.1415525114155251E-4</v>
      </c>
      <c r="N8015" s="325">
        <v>0.21082006059496194</v>
      </c>
      <c r="O8015" s="358">
        <v>0.33009194556945709</v>
      </c>
      <c r="P8015" s="327">
        <v>0.21027712174736546</v>
      </c>
      <c r="Q8015" s="332">
        <v>0.13191865605658709</v>
      </c>
      <c r="R8015" s="358">
        <v>0.58770466083546113</v>
      </c>
      <c r="S8015" s="327">
        <v>0.29668953835398632</v>
      </c>
      <c r="T8015" s="358">
        <v>4.027207474771332E-2</v>
      </c>
      <c r="U8015" s="358">
        <v>0.22961529292501401</v>
      </c>
      <c r="V8015" s="361">
        <v>0</v>
      </c>
    </row>
    <row r="8016" spans="1:22" hidden="1" outlineLevel="1">
      <c r="A8016" s="65">
        <v>8007</v>
      </c>
      <c r="B8016" s="117">
        <v>1</v>
      </c>
      <c r="C8016" s="325">
        <v>1.4381209865828732E-4</v>
      </c>
      <c r="D8016" s="358">
        <v>1.1379356261281296E-4</v>
      </c>
      <c r="E8016" s="327">
        <v>1.3216514120012305E-4</v>
      </c>
      <c r="F8016" s="332">
        <v>0</v>
      </c>
      <c r="G8016" s="358">
        <v>0</v>
      </c>
      <c r="H8016" s="327">
        <v>0</v>
      </c>
      <c r="I8016" s="332">
        <v>2.3626750831394139E-4</v>
      </c>
      <c r="J8016" s="358">
        <v>0</v>
      </c>
      <c r="K8016" s="327">
        <v>1.9908421262193881E-4</v>
      </c>
      <c r="L8016" s="336">
        <v>2.1382081345896285E-4</v>
      </c>
      <c r="M8016" s="210">
        <v>1.1415525114155251E-4</v>
      </c>
      <c r="N8016" s="325">
        <v>8.0635376170369713E-2</v>
      </c>
      <c r="O8016" s="358">
        <v>0.15374866148044586</v>
      </c>
      <c r="P8016" s="327">
        <v>9.6826382196720295E-2</v>
      </c>
      <c r="Q8016" s="332">
        <v>0.13191865605658709</v>
      </c>
      <c r="R8016" s="358">
        <v>0.51674163778833115</v>
      </c>
      <c r="S8016" s="327">
        <v>0.24836376379593497</v>
      </c>
      <c r="T8016" s="358">
        <v>5.0836956694516031E-2</v>
      </c>
      <c r="U8016" s="358">
        <v>0.21368234198878028</v>
      </c>
      <c r="V8016" s="361">
        <v>0</v>
      </c>
    </row>
    <row r="8017" spans="1:22" hidden="1" outlineLevel="1">
      <c r="A8017" s="65">
        <v>8008</v>
      </c>
      <c r="B8017" s="117">
        <v>1</v>
      </c>
      <c r="C8017" s="325">
        <v>1.5092488792653585E-4</v>
      </c>
      <c r="D8017" s="358">
        <v>1.1952892925740204E-4</v>
      </c>
      <c r="E8017" s="327">
        <v>1.4325673873900264E-4</v>
      </c>
      <c r="F8017" s="332">
        <v>0</v>
      </c>
      <c r="G8017" s="358">
        <v>0</v>
      </c>
      <c r="H8017" s="327">
        <v>0</v>
      </c>
      <c r="I8017" s="332">
        <v>2.2066493701019058E-4</v>
      </c>
      <c r="J8017" s="358">
        <v>0</v>
      </c>
      <c r="K8017" s="327">
        <v>2.0799843109754802E-4</v>
      </c>
      <c r="L8017" s="336">
        <v>2.2321953053408208E-4</v>
      </c>
      <c r="M8017" s="210">
        <v>1.1415525114155251E-4</v>
      </c>
      <c r="N8017" s="325">
        <v>7.5360164645205336E-3</v>
      </c>
      <c r="O8017" s="358">
        <v>1.7888679505303678E-2</v>
      </c>
      <c r="P8017" s="327">
        <v>7.7375508126515573E-3</v>
      </c>
      <c r="Q8017" s="332">
        <v>9.8938992042440319E-2</v>
      </c>
      <c r="R8017" s="358">
        <v>0.43110538947530663</v>
      </c>
      <c r="S8017" s="327">
        <v>0.21387067284819325</v>
      </c>
      <c r="T8017" s="358">
        <v>9.4247115188804409E-2</v>
      </c>
      <c r="U8017" s="358">
        <v>0.23436127831027509</v>
      </c>
      <c r="V8017" s="361">
        <v>0</v>
      </c>
    </row>
    <row r="8018" spans="1:22" hidden="1" outlineLevel="1">
      <c r="A8018" s="65">
        <v>8009</v>
      </c>
      <c r="B8018" s="117">
        <v>1</v>
      </c>
      <c r="C8018" s="325">
        <v>1.5534381763888361E-4</v>
      </c>
      <c r="D8018" s="358">
        <v>1.1915953276164883E-4</v>
      </c>
      <c r="E8018" s="327">
        <v>1.4530641407367278E-4</v>
      </c>
      <c r="F8018" s="332">
        <v>0</v>
      </c>
      <c r="G8018" s="358">
        <v>0</v>
      </c>
      <c r="H8018" s="327">
        <v>0</v>
      </c>
      <c r="I8018" s="332">
        <v>2.2735175328322661E-4</v>
      </c>
      <c r="J8018" s="358">
        <v>1.7963129135989961E-4</v>
      </c>
      <c r="K8018" s="327">
        <v>2.0799843109754802E-4</v>
      </c>
      <c r="L8018" s="336">
        <v>2.2321953053408208E-4</v>
      </c>
      <c r="M8018" s="210">
        <v>1.1415525114155251E-4</v>
      </c>
      <c r="N8018" s="325">
        <v>0</v>
      </c>
      <c r="O8018" s="358">
        <v>0</v>
      </c>
      <c r="P8018" s="327">
        <v>0</v>
      </c>
      <c r="Q8018" s="332">
        <v>6.5959328028293546E-2</v>
      </c>
      <c r="R8018" s="358">
        <v>0.3769582443697666</v>
      </c>
      <c r="S8018" s="327">
        <v>0.15119739242688082</v>
      </c>
      <c r="T8018" s="358">
        <v>0.13410077877030774</v>
      </c>
      <c r="U8018" s="358">
        <v>0.36295488232044532</v>
      </c>
      <c r="V8018" s="361">
        <v>0</v>
      </c>
    </row>
    <row r="8019" spans="1:22" hidden="1" outlineLevel="1">
      <c r="A8019" s="65">
        <v>8010</v>
      </c>
      <c r="B8019" s="117">
        <v>1</v>
      </c>
      <c r="C8019" s="325">
        <v>1.6010651133168273E-4</v>
      </c>
      <c r="D8019" s="358">
        <v>1.2835556131382046E-4</v>
      </c>
      <c r="E8019" s="327">
        <v>1.5228568831451164E-4</v>
      </c>
      <c r="F8019" s="332">
        <v>0</v>
      </c>
      <c r="G8019" s="358">
        <v>0</v>
      </c>
      <c r="H8019" s="327">
        <v>0</v>
      </c>
      <c r="I8019" s="332">
        <v>2.6301477340608576E-4</v>
      </c>
      <c r="J8019" s="358">
        <v>2.3060218410275444E-4</v>
      </c>
      <c r="K8019" s="327">
        <v>2.0799843109754802E-4</v>
      </c>
      <c r="L8019" s="336">
        <v>1.644775488145868E-4</v>
      </c>
      <c r="M8019" s="210">
        <v>1.1415525114155251E-4</v>
      </c>
      <c r="N8019" s="325">
        <v>0</v>
      </c>
      <c r="O8019" s="358">
        <v>0</v>
      </c>
      <c r="P8019" s="327">
        <v>0</v>
      </c>
      <c r="Q8019" s="332">
        <v>6.5959328028293546E-2</v>
      </c>
      <c r="R8019" s="358">
        <v>0.34670577402686353</v>
      </c>
      <c r="S8019" s="327">
        <v>9.5216801293936171E-2</v>
      </c>
      <c r="T8019" s="358">
        <v>0.19100469737486886</v>
      </c>
      <c r="U8019" s="358">
        <v>0.4364046561399626</v>
      </c>
      <c r="V8019" s="361">
        <v>0</v>
      </c>
    </row>
    <row r="8020" spans="1:22" hidden="1" outlineLevel="1">
      <c r="A8020" s="65">
        <v>8011</v>
      </c>
      <c r="B8020" s="117">
        <v>1</v>
      </c>
      <c r="C8020" s="325">
        <v>1.667005295021592E-4</v>
      </c>
      <c r="D8020" s="358">
        <v>1.4659208305153079E-4</v>
      </c>
      <c r="E8020" s="327">
        <v>1.6294918910627655E-4</v>
      </c>
      <c r="F8020" s="332">
        <v>0</v>
      </c>
      <c r="G8020" s="358">
        <v>0</v>
      </c>
      <c r="H8020" s="327">
        <v>0</v>
      </c>
      <c r="I8020" s="332">
        <v>2.9199097725590868E-4</v>
      </c>
      <c r="J8020" s="358">
        <v>2.9637107796450266E-4</v>
      </c>
      <c r="K8020" s="327">
        <v>2.1096983725608443E-4</v>
      </c>
      <c r="L8020" s="336">
        <v>1.1748396343899057E-4</v>
      </c>
      <c r="M8020" s="210">
        <v>1.1415525114155251E-4</v>
      </c>
      <c r="N8020" s="325">
        <v>0</v>
      </c>
      <c r="O8020" s="358">
        <v>0</v>
      </c>
      <c r="P8020" s="327">
        <v>0</v>
      </c>
      <c r="Q8020" s="332">
        <v>3.2979664014146773E-2</v>
      </c>
      <c r="R8020" s="358">
        <v>0.31447164447192072</v>
      </c>
      <c r="S8020" s="327">
        <v>6.8581078579219606E-2</v>
      </c>
      <c r="T8020" s="358">
        <v>0.25209272764153012</v>
      </c>
      <c r="U8020" s="358">
        <v>0.56974424553539404</v>
      </c>
      <c r="V8020" s="361">
        <v>0</v>
      </c>
    </row>
    <row r="8021" spans="1:22" hidden="1" outlineLevel="1">
      <c r="A8021" s="65">
        <v>8012</v>
      </c>
      <c r="B8021" s="117">
        <v>1</v>
      </c>
      <c r="C8021" s="325">
        <v>1.5949398642106026E-4</v>
      </c>
      <c r="D8021" s="358">
        <v>1.4692259570562577E-4</v>
      </c>
      <c r="E8021" s="327">
        <v>1.6067897908369886E-4</v>
      </c>
      <c r="F8021" s="332">
        <v>0</v>
      </c>
      <c r="G8021" s="358">
        <v>0</v>
      </c>
      <c r="H8021" s="327">
        <v>0</v>
      </c>
      <c r="I8021" s="332">
        <v>3.0536460980198086E-4</v>
      </c>
      <c r="J8021" s="358">
        <v>3.1856807964284264E-4</v>
      </c>
      <c r="K8021" s="327">
        <v>2.0799843109754802E-4</v>
      </c>
      <c r="L8021" s="336">
        <v>8.811297257924293E-5</v>
      </c>
      <c r="M8021" s="210">
        <v>1.1415525114155251E-4</v>
      </c>
      <c r="N8021" s="325">
        <v>0</v>
      </c>
      <c r="O8021" s="358">
        <v>0</v>
      </c>
      <c r="P8021" s="327">
        <v>0</v>
      </c>
      <c r="Q8021" s="332">
        <v>3.2979664014146773E-2</v>
      </c>
      <c r="R8021" s="358">
        <v>0.24503694960875189</v>
      </c>
      <c r="S8021" s="327">
        <v>6.1441084257277741E-2</v>
      </c>
      <c r="T8021" s="358">
        <v>0.24613036852303752</v>
      </c>
      <c r="U8021" s="358">
        <v>0.55550628937961066</v>
      </c>
      <c r="V8021" s="361">
        <v>0</v>
      </c>
    </row>
    <row r="8022" spans="1:22" hidden="1" outlineLevel="1">
      <c r="A8022" s="65">
        <v>8013</v>
      </c>
      <c r="B8022" s="117">
        <v>1</v>
      </c>
      <c r="C8022" s="325">
        <v>1.5140615749916779E-4</v>
      </c>
      <c r="D8022" s="358">
        <v>1.5102484100056913E-4</v>
      </c>
      <c r="E8022" s="327">
        <v>1.5692988938927055E-4</v>
      </c>
      <c r="F8022" s="332">
        <v>0</v>
      </c>
      <c r="G8022" s="358">
        <v>0</v>
      </c>
      <c r="H8022" s="327">
        <v>0</v>
      </c>
      <c r="I8022" s="332">
        <v>3.0982248731733825E-4</v>
      </c>
      <c r="J8022" s="358">
        <v>3.3583241428155155E-4</v>
      </c>
      <c r="K8022" s="327">
        <v>1.9908421262193881E-4</v>
      </c>
      <c r="L8022" s="336">
        <v>5.8741981719495287E-5</v>
      </c>
      <c r="M8022" s="210">
        <v>1.1415525114155251E-4</v>
      </c>
      <c r="N8022" s="325">
        <v>0</v>
      </c>
      <c r="O8022" s="358">
        <v>0</v>
      </c>
      <c r="P8022" s="327">
        <v>0</v>
      </c>
      <c r="Q8022" s="332">
        <v>3.2979664014146773E-2</v>
      </c>
      <c r="R8022" s="358">
        <v>0.2094557248748555</v>
      </c>
      <c r="S8022" s="327">
        <v>6.9230935270925595E-2</v>
      </c>
      <c r="T8022" s="358">
        <v>0.20345242956961662</v>
      </c>
      <c r="U8022" s="358">
        <v>0.47256454478957111</v>
      </c>
      <c r="V8022" s="361">
        <v>0</v>
      </c>
    </row>
    <row r="8023" spans="1:22" hidden="1" outlineLevel="1">
      <c r="A8023" s="65">
        <v>8014</v>
      </c>
      <c r="B8023" s="117">
        <v>1</v>
      </c>
      <c r="C8023" s="325">
        <v>1.3919316081185878E-4</v>
      </c>
      <c r="D8023" s="358">
        <v>1.4744752756801189E-4</v>
      </c>
      <c r="E8023" s="327">
        <v>1.4555289401898121E-4</v>
      </c>
      <c r="F8023" s="332">
        <v>0</v>
      </c>
      <c r="G8023" s="358">
        <v>0</v>
      </c>
      <c r="H8023" s="327">
        <v>0</v>
      </c>
      <c r="I8023" s="332">
        <v>3.1873824234805303E-4</v>
      </c>
      <c r="J8023" s="358">
        <v>3.5967363830643524E-4</v>
      </c>
      <c r="K8023" s="327">
        <v>2.0205561878047524E-4</v>
      </c>
      <c r="L8023" s="336">
        <v>3.7594868300476983E-5</v>
      </c>
      <c r="M8023" s="210">
        <v>1.1415525114155251E-4</v>
      </c>
      <c r="N8023" s="325">
        <v>0</v>
      </c>
      <c r="O8023" s="358">
        <v>0</v>
      </c>
      <c r="P8023" s="327">
        <v>0</v>
      </c>
      <c r="Q8023" s="332">
        <v>3.2979664014146773E-2</v>
      </c>
      <c r="R8023" s="358">
        <v>0.20101868942637374</v>
      </c>
      <c r="S8023" s="327">
        <v>0.10616310304466957</v>
      </c>
      <c r="T8023" s="358">
        <v>0.13368236760409771</v>
      </c>
      <c r="U8023" s="358">
        <v>0.33131497975203794</v>
      </c>
      <c r="V8023" s="361">
        <v>0</v>
      </c>
    </row>
    <row r="8024" spans="1:22" hidden="1" outlineLevel="1">
      <c r="A8024" s="65">
        <v>8015</v>
      </c>
      <c r="B8024" s="117">
        <v>1</v>
      </c>
      <c r="C8024" s="325">
        <v>1.286114804681463E-4</v>
      </c>
      <c r="D8024" s="358">
        <v>1.3595735235800462E-4</v>
      </c>
      <c r="E8024" s="327">
        <v>1.3446129648010162E-4</v>
      </c>
      <c r="F8024" s="332">
        <v>0</v>
      </c>
      <c r="G8024" s="358">
        <v>0</v>
      </c>
      <c r="H8024" s="327">
        <v>0</v>
      </c>
      <c r="I8024" s="332">
        <v>3.2765399737876781E-4</v>
      </c>
      <c r="J8024" s="358">
        <v>3.5679624919998372E-4</v>
      </c>
      <c r="K8024" s="327">
        <v>2.0205561878047524E-4</v>
      </c>
      <c r="L8024" s="336">
        <v>2.3496792687798115E-5</v>
      </c>
      <c r="M8024" s="210">
        <v>1.1415525114155251E-4</v>
      </c>
      <c r="N8024" s="325">
        <v>0</v>
      </c>
      <c r="O8024" s="358">
        <v>0</v>
      </c>
      <c r="P8024" s="327">
        <v>0</v>
      </c>
      <c r="Q8024" s="332">
        <v>3.2979664014146773E-2</v>
      </c>
      <c r="R8024" s="358">
        <v>0.20337104402896478</v>
      </c>
      <c r="S8024" s="327">
        <v>8.2033974375332525E-2</v>
      </c>
      <c r="T8024" s="358">
        <v>9.7594404518484473E-2</v>
      </c>
      <c r="U8024" s="358">
        <v>0.27877014155807556</v>
      </c>
      <c r="V8024" s="361">
        <v>0</v>
      </c>
    </row>
    <row r="8025" spans="1:22" hidden="1" outlineLevel="1">
      <c r="A8025" s="65">
        <v>8016</v>
      </c>
      <c r="B8025" s="117">
        <v>1</v>
      </c>
      <c r="C8025" s="325">
        <v>1.1347961507409554E-4</v>
      </c>
      <c r="D8025" s="358">
        <v>1.2359229071068716E-4</v>
      </c>
      <c r="E8025" s="327">
        <v>1.2170920246756521E-4</v>
      </c>
      <c r="F8025" s="332">
        <v>0</v>
      </c>
      <c r="G8025" s="358">
        <v>0</v>
      </c>
      <c r="H8025" s="327">
        <v>0</v>
      </c>
      <c r="I8025" s="332">
        <v>3.4548550744019731E-4</v>
      </c>
      <c r="J8025" s="358">
        <v>3.7981536205159561E-4</v>
      </c>
      <c r="K8025" s="327">
        <v>2.0799843109754802E-4</v>
      </c>
      <c r="L8025" s="336">
        <v>9.3987170751192458E-6</v>
      </c>
      <c r="M8025" s="210">
        <v>1.1415525114155251E-4</v>
      </c>
      <c r="N8025" s="325">
        <v>0</v>
      </c>
      <c r="O8025" s="358">
        <v>0</v>
      </c>
      <c r="P8025" s="327">
        <v>0</v>
      </c>
      <c r="Q8025" s="332">
        <v>6.5959328028293546E-2</v>
      </c>
      <c r="R8025" s="358">
        <v>0.21155801063634819</v>
      </c>
      <c r="S8025" s="327">
        <v>6.6791858444923372E-2</v>
      </c>
      <c r="T8025" s="358">
        <v>5.7322329770771167E-2</v>
      </c>
      <c r="U8025" s="358">
        <v>0.22667730197223332</v>
      </c>
      <c r="V8025" s="361">
        <v>0</v>
      </c>
    </row>
    <row r="8026" spans="1:22" hidden="1" outlineLevel="1">
      <c r="A8026" s="65">
        <v>8017</v>
      </c>
      <c r="B8026" s="117">
        <v>1</v>
      </c>
      <c r="C8026" s="325">
        <v>1.0230416058233068E-4</v>
      </c>
      <c r="D8026" s="358">
        <v>1.1066341335932537E-4</v>
      </c>
      <c r="E8026" s="327">
        <v>1.079841613024955E-4</v>
      </c>
      <c r="F8026" s="332">
        <v>0</v>
      </c>
      <c r="G8026" s="358">
        <v>0</v>
      </c>
      <c r="H8026" s="327">
        <v>0</v>
      </c>
      <c r="I8026" s="332">
        <v>3.5217232371323345E-4</v>
      </c>
      <c r="J8026" s="358">
        <v>3.8351486233131893E-4</v>
      </c>
      <c r="K8026" s="327">
        <v>2.1691264957315727E-4</v>
      </c>
      <c r="L8026" s="336">
        <v>5.8741981719495289E-6</v>
      </c>
      <c r="M8026" s="210">
        <v>1.1415525114155251E-4</v>
      </c>
      <c r="N8026" s="325">
        <v>0</v>
      </c>
      <c r="O8026" s="358">
        <v>0</v>
      </c>
      <c r="P8026" s="327">
        <v>0</v>
      </c>
      <c r="Q8026" s="332">
        <v>3.2979664014146773E-2</v>
      </c>
      <c r="R8026" s="358">
        <v>0.22648129250853846</v>
      </c>
      <c r="S8026" s="327">
        <v>7.5408802306342032E-2</v>
      </c>
      <c r="T8026" s="358">
        <v>6.4644525179446299E-2</v>
      </c>
      <c r="U8026" s="358">
        <v>0.20871035729945905</v>
      </c>
      <c r="V8026" s="361">
        <v>0</v>
      </c>
    </row>
    <row r="8027" spans="1:22" hidden="1" outlineLevel="1">
      <c r="A8027" s="65">
        <v>8018</v>
      </c>
      <c r="B8027" s="117">
        <v>1</v>
      </c>
      <c r="C8027" s="325">
        <v>9.3641308274955903E-5</v>
      </c>
      <c r="D8027" s="358">
        <v>9.5323737825153251E-5</v>
      </c>
      <c r="E8027" s="327">
        <v>9.1651621768636571E-5</v>
      </c>
      <c r="F8027" s="332">
        <v>0</v>
      </c>
      <c r="G8027" s="358">
        <v>0</v>
      </c>
      <c r="H8027" s="327">
        <v>0</v>
      </c>
      <c r="I8027" s="332">
        <v>3.5663020122859079E-4</v>
      </c>
      <c r="J8027" s="358">
        <v>3.9214702965067333E-4</v>
      </c>
      <c r="K8027" s="327">
        <v>2.1096983725608443E-4</v>
      </c>
      <c r="L8027" s="336">
        <v>2.3496792687798115E-6</v>
      </c>
      <c r="M8027" s="210">
        <v>1.1415525114155251E-4</v>
      </c>
      <c r="N8027" s="325">
        <v>0</v>
      </c>
      <c r="O8027" s="358">
        <v>0</v>
      </c>
      <c r="P8027" s="327">
        <v>0</v>
      </c>
      <c r="Q8027" s="332">
        <v>3.2979664014146773E-2</v>
      </c>
      <c r="R8027" s="358">
        <v>0.24437461975482336</v>
      </c>
      <c r="S8027" s="327">
        <v>0.10314168674633867</v>
      </c>
      <c r="T8027" s="358">
        <v>3.4309715629220694E-2</v>
      </c>
      <c r="U8027" s="358">
        <v>0.17582745855872134</v>
      </c>
      <c r="V8027" s="361">
        <v>0</v>
      </c>
    </row>
    <row r="8028" spans="1:22" hidden="1" outlineLevel="1">
      <c r="A8028" s="65">
        <v>8019</v>
      </c>
      <c r="B8028" s="117">
        <v>1</v>
      </c>
      <c r="C8028" s="325">
        <v>8.8103583062593683E-5</v>
      </c>
      <c r="D8028" s="358">
        <v>8.7255340681070313E-5</v>
      </c>
      <c r="E8028" s="327">
        <v>8.4737210671299929E-5</v>
      </c>
      <c r="F8028" s="332">
        <v>0</v>
      </c>
      <c r="G8028" s="358">
        <v>0</v>
      </c>
      <c r="H8028" s="327">
        <v>0</v>
      </c>
      <c r="I8028" s="332">
        <v>3.5885913998626954E-4</v>
      </c>
      <c r="J8028" s="358">
        <v>3.7200530590551307E-4</v>
      </c>
      <c r="K8028" s="327">
        <v>2.4068389884144843E-4</v>
      </c>
      <c r="L8028" s="336">
        <v>1.1748396343899057E-6</v>
      </c>
      <c r="M8028" s="210">
        <v>1.1415525114155251E-4</v>
      </c>
      <c r="N8028" s="325">
        <v>0</v>
      </c>
      <c r="O8028" s="358">
        <v>0</v>
      </c>
      <c r="P8028" s="327">
        <v>0</v>
      </c>
      <c r="Q8028" s="332">
        <v>3.2979664014146773E-2</v>
      </c>
      <c r="R8028" s="358">
        <v>0.22202510823739957</v>
      </c>
      <c r="S8028" s="327">
        <v>8.8346875849503584E-2</v>
      </c>
      <c r="T8028" s="358">
        <v>2.0711352727395417E-2</v>
      </c>
      <c r="U8028" s="358">
        <v>0.15390552606489619</v>
      </c>
      <c r="V8028" s="361">
        <v>0</v>
      </c>
    </row>
    <row r="8029" spans="1:22" hidden="1" outlineLevel="1">
      <c r="A8029" s="65">
        <v>8020</v>
      </c>
      <c r="B8029" s="117">
        <v>1</v>
      </c>
      <c r="C8029" s="325">
        <v>8.609725146759562E-5</v>
      </c>
      <c r="D8029" s="358">
        <v>8.42224010317283E-5</v>
      </c>
      <c r="E8029" s="327">
        <v>8.0339489541849431E-5</v>
      </c>
      <c r="F8029" s="332">
        <v>0</v>
      </c>
      <c r="G8029" s="358">
        <v>0</v>
      </c>
      <c r="H8029" s="327">
        <v>0</v>
      </c>
      <c r="I8029" s="332">
        <v>3.6777489501698427E-4</v>
      </c>
      <c r="J8029" s="358">
        <v>3.5350780450689635E-4</v>
      </c>
      <c r="K8029" s="327">
        <v>2.5554092963413043E-4</v>
      </c>
      <c r="L8029" s="336">
        <v>1.409807561267887E-5</v>
      </c>
      <c r="M8029" s="210">
        <v>1.1415525114155251E-4</v>
      </c>
      <c r="N8029" s="325">
        <v>0</v>
      </c>
      <c r="O8029" s="358">
        <v>0</v>
      </c>
      <c r="P8029" s="327">
        <v>0</v>
      </c>
      <c r="Q8029" s="332">
        <v>3.2979664014146773E-2</v>
      </c>
      <c r="R8029" s="358">
        <v>0.18260462063778585</v>
      </c>
      <c r="S8029" s="327">
        <v>5.0899885822808244E-2</v>
      </c>
      <c r="T8029" s="358">
        <v>1.8200885730135369E-2</v>
      </c>
      <c r="U8029" s="358">
        <v>0.14407455633828389</v>
      </c>
      <c r="V8029" s="361">
        <v>0</v>
      </c>
    </row>
    <row r="8030" spans="1:22" hidden="1" outlineLevel="1">
      <c r="A8030" s="65">
        <v>8021</v>
      </c>
      <c r="B8030" s="117">
        <v>1</v>
      </c>
      <c r="C8030" s="325">
        <v>8.545972554021307E-5</v>
      </c>
      <c r="D8030" s="358">
        <v>8.2764256969544638E-5</v>
      </c>
      <c r="E8030" s="327">
        <v>7.9885447537333891E-5</v>
      </c>
      <c r="F8030" s="332">
        <v>0</v>
      </c>
      <c r="G8030" s="358">
        <v>0</v>
      </c>
      <c r="H8030" s="327">
        <v>0</v>
      </c>
      <c r="I8030" s="332">
        <v>3.7446171129002035E-4</v>
      </c>
      <c r="J8030" s="358">
        <v>3.4939724864053708E-4</v>
      </c>
      <c r="K8030" s="327">
        <v>2.4959811731705767E-4</v>
      </c>
      <c r="L8030" s="336">
        <v>3.7594868300476983E-5</v>
      </c>
      <c r="M8030" s="210">
        <v>1.1415525114155251E-4</v>
      </c>
      <c r="N8030" s="325">
        <v>0</v>
      </c>
      <c r="O8030" s="358">
        <v>0</v>
      </c>
      <c r="P8030" s="327">
        <v>0</v>
      </c>
      <c r="Q8030" s="332">
        <v>6.5959328028293546E-2</v>
      </c>
      <c r="R8030" s="358">
        <v>0.16399399915700388</v>
      </c>
      <c r="S8030" s="327">
        <v>3.8991456785549439E-2</v>
      </c>
      <c r="T8030" s="358">
        <v>1.9560722020317896E-2</v>
      </c>
      <c r="U8030" s="358">
        <v>0.14102356573347316</v>
      </c>
      <c r="V8030" s="361">
        <v>0</v>
      </c>
    </row>
    <row r="8031" spans="1:22" hidden="1" outlineLevel="1">
      <c r="A8031" s="65">
        <v>8022</v>
      </c>
      <c r="B8031" s="117">
        <v>1</v>
      </c>
      <c r="C8031" s="325">
        <v>8.6666024598887909E-5</v>
      </c>
      <c r="D8031" s="358">
        <v>8.3639143406854835E-5</v>
      </c>
      <c r="E8031" s="327">
        <v>8.0041119081739222E-5</v>
      </c>
      <c r="F8031" s="332">
        <v>0</v>
      </c>
      <c r="G8031" s="358">
        <v>0</v>
      </c>
      <c r="H8031" s="327">
        <v>0</v>
      </c>
      <c r="I8031" s="332">
        <v>3.6777489501698427E-4</v>
      </c>
      <c r="J8031" s="358">
        <v>3.5679624919998372E-4</v>
      </c>
      <c r="K8031" s="327">
        <v>2.4068389884144843E-4</v>
      </c>
      <c r="L8031" s="336">
        <v>9.3987170751192462E-5</v>
      </c>
      <c r="M8031" s="210">
        <v>1.1415525114155251E-4</v>
      </c>
      <c r="N8031" s="325">
        <v>0</v>
      </c>
      <c r="O8031" s="358">
        <v>0</v>
      </c>
      <c r="P8031" s="327">
        <v>0</v>
      </c>
      <c r="Q8031" s="332">
        <v>6.5959328028293546E-2</v>
      </c>
      <c r="R8031" s="358">
        <v>0.13588852721710798</v>
      </c>
      <c r="S8031" s="327">
        <v>3.2231250277804324E-2</v>
      </c>
      <c r="T8031" s="358">
        <v>2.1025161102052929E-2</v>
      </c>
      <c r="U8031" s="358">
        <v>0.13887657234490267</v>
      </c>
      <c r="V8031" s="361">
        <v>0</v>
      </c>
    </row>
    <row r="8032" spans="1:22" hidden="1" outlineLevel="1">
      <c r="A8032" s="65">
        <v>8023</v>
      </c>
      <c r="B8032" s="117">
        <v>1</v>
      </c>
      <c r="C8032" s="325">
        <v>9.4235082423008287E-5</v>
      </c>
      <c r="D8032" s="358">
        <v>8.873292666408309E-5</v>
      </c>
      <c r="E8032" s="327">
        <v>8.6060418798745221E-5</v>
      </c>
      <c r="F8032" s="332">
        <v>0</v>
      </c>
      <c r="G8032" s="358">
        <v>0</v>
      </c>
      <c r="H8032" s="327">
        <v>0</v>
      </c>
      <c r="I8032" s="332">
        <v>3.7000383377466296E-4</v>
      </c>
      <c r="J8032" s="358">
        <v>3.8351486233131893E-4</v>
      </c>
      <c r="K8032" s="327">
        <v>2.3176968036583927E-4</v>
      </c>
      <c r="L8032" s="336">
        <v>1.8210014333043539E-4</v>
      </c>
      <c r="M8032" s="210">
        <v>1.1415525114155251E-4</v>
      </c>
      <c r="N8032" s="325">
        <v>1.8840041161301334E-4</v>
      </c>
      <c r="O8032" s="358">
        <v>3.4054867468272763E-2</v>
      </c>
      <c r="P8032" s="327">
        <v>7.3833218204746153E-3</v>
      </c>
      <c r="Q8032" s="332">
        <v>6.5959328028293546E-2</v>
      </c>
      <c r="R8032" s="358">
        <v>0.11983897340505534</v>
      </c>
      <c r="S8032" s="327">
        <v>2.0457855679300144E-2</v>
      </c>
      <c r="T8032" s="358">
        <v>2.3221819724655472E-2</v>
      </c>
      <c r="U8032" s="358">
        <v>0.14181456329768335</v>
      </c>
      <c r="V8032" s="361">
        <v>0</v>
      </c>
    </row>
    <row r="8033" spans="1:22" hidden="1" outlineLevel="1">
      <c r="A8033" s="65">
        <v>8024</v>
      </c>
      <c r="B8033" s="117">
        <v>1</v>
      </c>
      <c r="C8033" s="325">
        <v>1.1764853461884227E-4</v>
      </c>
      <c r="D8033" s="358">
        <v>1.0131184944052082E-4</v>
      </c>
      <c r="E8033" s="327">
        <v>1.0402750954886011E-4</v>
      </c>
      <c r="F8033" s="332">
        <v>0</v>
      </c>
      <c r="G8033" s="358">
        <v>0</v>
      </c>
      <c r="H8033" s="327">
        <v>0</v>
      </c>
      <c r="I8033" s="332">
        <v>3.9006428259377116E-4</v>
      </c>
      <c r="J8033" s="358">
        <v>4.036565860764793E-4</v>
      </c>
      <c r="K8033" s="327">
        <v>2.2879827420730281E-4</v>
      </c>
      <c r="L8033" s="336">
        <v>1.5860335064263727E-4</v>
      </c>
      <c r="M8033" s="210">
        <v>1.1415525114155251E-4</v>
      </c>
      <c r="N8033" s="325">
        <v>2.7506460095499952E-2</v>
      </c>
      <c r="O8033" s="358">
        <v>0.19262949487478379</v>
      </c>
      <c r="P8033" s="327">
        <v>0.10746909630583794</v>
      </c>
      <c r="Q8033" s="332">
        <v>6.5959328028293546E-2</v>
      </c>
      <c r="R8033" s="358">
        <v>7.890405457424654E-2</v>
      </c>
      <c r="S8033" s="327">
        <v>1.8398566667494665E-2</v>
      </c>
      <c r="T8033" s="358">
        <v>4.9058709238123492E-2</v>
      </c>
      <c r="U8033" s="358">
        <v>0.15639151840955678</v>
      </c>
      <c r="V8033" s="361">
        <v>0</v>
      </c>
    </row>
    <row r="8034" spans="1:22" hidden="1" outlineLevel="1">
      <c r="A8034" s="65">
        <v>8025</v>
      </c>
      <c r="B8034" s="117">
        <v>1</v>
      </c>
      <c r="C8034" s="325">
        <v>1.4263080061637258E-4</v>
      </c>
      <c r="D8034" s="358">
        <v>1.1661264113303471E-4</v>
      </c>
      <c r="E8034" s="327">
        <v>1.2281187590710297E-4</v>
      </c>
      <c r="F8034" s="332">
        <v>0</v>
      </c>
      <c r="G8034" s="358">
        <v>0</v>
      </c>
      <c r="H8034" s="327">
        <v>0</v>
      </c>
      <c r="I8034" s="332">
        <v>4.0120897638216464E-4</v>
      </c>
      <c r="J8034" s="358">
        <v>3.7981536205159561E-4</v>
      </c>
      <c r="K8034" s="327">
        <v>2.1988405573169364E-4</v>
      </c>
      <c r="L8034" s="336">
        <v>1.4685495429873823E-4</v>
      </c>
      <c r="M8034" s="210">
        <v>1.1415525114155251E-4</v>
      </c>
      <c r="N8034" s="325">
        <v>0.1113446432632909</v>
      </c>
      <c r="O8034" s="358">
        <v>0.36647416560061891</v>
      </c>
      <c r="P8034" s="327">
        <v>0.24746139108982454</v>
      </c>
      <c r="Q8034" s="332">
        <v>3.2979664014146773E-2</v>
      </c>
      <c r="R8034" s="358">
        <v>4.7154199793738194E-2</v>
      </c>
      <c r="S8034" s="327">
        <v>1.0228927839650072E-2</v>
      </c>
      <c r="T8034" s="358">
        <v>0.12625556940387006</v>
      </c>
      <c r="U8034" s="358">
        <v>0.21356934233675023</v>
      </c>
      <c r="V8034" s="361">
        <v>0</v>
      </c>
    </row>
    <row r="8035" spans="1:22" hidden="1" outlineLevel="1">
      <c r="A8035" s="65">
        <v>8026</v>
      </c>
      <c r="B8035" s="117">
        <v>1</v>
      </c>
      <c r="C8035" s="325">
        <v>1.5900021634004827E-4</v>
      </c>
      <c r="D8035" s="358">
        <v>1.2598364697266837E-4</v>
      </c>
      <c r="E8035" s="327">
        <v>1.3599206666675402E-4</v>
      </c>
      <c r="F8035" s="332">
        <v>0</v>
      </c>
      <c r="G8035" s="358">
        <v>0</v>
      </c>
      <c r="H8035" s="327">
        <v>0</v>
      </c>
      <c r="I8035" s="332">
        <v>4.1458260892823686E-4</v>
      </c>
      <c r="J8035" s="358">
        <v>2.3265746203593411E-4</v>
      </c>
      <c r="K8035" s="327">
        <v>2.1096983725608443E-4</v>
      </c>
      <c r="L8035" s="336">
        <v>1.644775488145868E-4</v>
      </c>
      <c r="M8035" s="210">
        <v>1.1415525114155251E-4</v>
      </c>
      <c r="N8035" s="325">
        <v>0.22890650010981123</v>
      </c>
      <c r="O8035" s="358">
        <v>0.44857674149885807</v>
      </c>
      <c r="P8035" s="327">
        <v>0.36837898645919065</v>
      </c>
      <c r="Q8035" s="332">
        <v>3.2979664014146773E-2</v>
      </c>
      <c r="R8035" s="358">
        <v>3.230460670354493E-2</v>
      </c>
      <c r="S8035" s="327">
        <v>4.6334002765623227E-3</v>
      </c>
      <c r="T8035" s="358">
        <v>0.2026156072371966</v>
      </c>
      <c r="U8035" s="358">
        <v>0.36849186526991662</v>
      </c>
      <c r="V8035" s="361">
        <v>0</v>
      </c>
    </row>
    <row r="8036" spans="1:22" hidden="1" outlineLevel="1">
      <c r="A8036" s="65">
        <v>8027</v>
      </c>
      <c r="B8036" s="117">
        <v>1</v>
      </c>
      <c r="C8036" s="325">
        <v>1.6311913385127483E-4</v>
      </c>
      <c r="D8036" s="358">
        <v>1.2613918233930128E-4</v>
      </c>
      <c r="E8036" s="327">
        <v>1.4163516015144713E-4</v>
      </c>
      <c r="F8036" s="332">
        <v>0</v>
      </c>
      <c r="G8036" s="358">
        <v>0</v>
      </c>
      <c r="H8036" s="327">
        <v>0</v>
      </c>
      <c r="I8036" s="332">
        <v>3.9229322135144991E-4</v>
      </c>
      <c r="J8036" s="358">
        <v>0</v>
      </c>
      <c r="K8036" s="327">
        <v>2.1691264957315727E-4</v>
      </c>
      <c r="L8036" s="336">
        <v>1.8797434150238492E-4</v>
      </c>
      <c r="M8036" s="210">
        <v>1.1415525114155251E-4</v>
      </c>
      <c r="N8036" s="325">
        <v>0.30690427051759872</v>
      </c>
      <c r="O8036" s="358">
        <v>0.50294530326981646</v>
      </c>
      <c r="P8036" s="327">
        <v>0.41078826926799755</v>
      </c>
      <c r="Q8036" s="332">
        <v>3.2979664014146773E-2</v>
      </c>
      <c r="R8036" s="358">
        <v>2.2215397360058762E-2</v>
      </c>
      <c r="S8036" s="327">
        <v>7.6548165748932277E-3</v>
      </c>
      <c r="T8036" s="358">
        <v>0.19267834203970893</v>
      </c>
      <c r="U8036" s="358">
        <v>0.37753183743231877</v>
      </c>
      <c r="V8036" s="361">
        <v>3.9806601628621222E-2</v>
      </c>
    </row>
    <row r="8037" spans="1:22" hidden="1" outlineLevel="1">
      <c r="A8037" s="65">
        <v>8028</v>
      </c>
      <c r="B8037" s="117">
        <v>1</v>
      </c>
      <c r="C8037" s="325">
        <v>1.5993150421436201E-4</v>
      </c>
      <c r="D8037" s="358">
        <v>1.2312568461078839E-4</v>
      </c>
      <c r="E8037" s="327">
        <v>1.4188164009675558E-4</v>
      </c>
      <c r="F8037" s="332">
        <v>0</v>
      </c>
      <c r="G8037" s="358">
        <v>0</v>
      </c>
      <c r="H8037" s="327">
        <v>0</v>
      </c>
      <c r="I8037" s="332">
        <v>3.8560640507841383E-4</v>
      </c>
      <c r="J8037" s="358">
        <v>0</v>
      </c>
      <c r="K8037" s="327">
        <v>2.2285546189023002E-4</v>
      </c>
      <c r="L8037" s="336">
        <v>2.0677177565262342E-4</v>
      </c>
      <c r="M8037" s="210">
        <v>1.1415525114155251E-4</v>
      </c>
      <c r="N8037" s="325">
        <v>0.34401915160536239</v>
      </c>
      <c r="O8037" s="358">
        <v>0.47054158161304394</v>
      </c>
      <c r="P8037" s="327">
        <v>0.44777010840982334</v>
      </c>
      <c r="Q8037" s="332">
        <v>3.2979664014146773E-2</v>
      </c>
      <c r="R8037" s="358">
        <v>4.3027986565166008E-2</v>
      </c>
      <c r="S8037" s="327">
        <v>7.1399943219418562E-3</v>
      </c>
      <c r="T8037" s="358">
        <v>0.14979119750318304</v>
      </c>
      <c r="U8037" s="358">
        <v>0.28837511198062782</v>
      </c>
      <c r="V8037" s="361">
        <v>0.10085255226583906</v>
      </c>
    </row>
    <row r="8038" spans="1:22" hidden="1" outlineLevel="1">
      <c r="A8038" s="65">
        <v>8029</v>
      </c>
      <c r="B8038" s="117">
        <v>1</v>
      </c>
      <c r="C8038" s="325">
        <v>1.5851894676741635E-4</v>
      </c>
      <c r="D8038" s="358">
        <v>1.2297014924415547E-4</v>
      </c>
      <c r="E8038" s="327">
        <v>1.3900171652525702E-4</v>
      </c>
      <c r="F8038" s="332">
        <v>0</v>
      </c>
      <c r="G8038" s="358">
        <v>0</v>
      </c>
      <c r="H8038" s="327">
        <v>0</v>
      </c>
      <c r="I8038" s="332">
        <v>3.5663020122859079E-4</v>
      </c>
      <c r="J8038" s="358">
        <v>0</v>
      </c>
      <c r="K8038" s="327">
        <v>2.1691264957315727E-4</v>
      </c>
      <c r="L8038" s="336">
        <v>1.8797434150238492E-4</v>
      </c>
      <c r="M8038" s="210">
        <v>1.1415525114155251E-4</v>
      </c>
      <c r="N8038" s="325">
        <v>0.29013663388404054</v>
      </c>
      <c r="O8038" s="358">
        <v>0.42280581354577468</v>
      </c>
      <c r="P8038" s="327">
        <v>0.39049601751954932</v>
      </c>
      <c r="Q8038" s="332">
        <v>3.2979664014146773E-2</v>
      </c>
      <c r="R8038" s="358">
        <v>4.5945852437538522E-2</v>
      </c>
      <c r="S8038" s="327">
        <v>1.5444667588541078E-3</v>
      </c>
      <c r="T8038" s="358">
        <v>8.7447933737891767E-2</v>
      </c>
      <c r="U8038" s="358">
        <v>0.22871129570877377</v>
      </c>
      <c r="V8038" s="361">
        <v>9.4011985511093091E-2</v>
      </c>
    </row>
    <row r="8039" spans="1:22" hidden="1" outlineLevel="1">
      <c r="A8039" s="65">
        <v>8030</v>
      </c>
      <c r="B8039" s="117">
        <v>1</v>
      </c>
      <c r="C8039" s="325">
        <v>1.4441837331471974E-4</v>
      </c>
      <c r="D8039" s="358">
        <v>1.212592602111933E-4</v>
      </c>
      <c r="E8039" s="327">
        <v>1.340980628764892E-4</v>
      </c>
      <c r="F8039" s="332">
        <v>0</v>
      </c>
      <c r="G8039" s="358">
        <v>0</v>
      </c>
      <c r="H8039" s="327">
        <v>0</v>
      </c>
      <c r="I8039" s="332">
        <v>3.1650930359037433E-4</v>
      </c>
      <c r="J8039" s="358">
        <v>0</v>
      </c>
      <c r="K8039" s="327">
        <v>2.1394124341462081E-4</v>
      </c>
      <c r="L8039" s="336">
        <v>1.9032402077116473E-4</v>
      </c>
      <c r="M8039" s="210">
        <v>1.1415525114155251E-4</v>
      </c>
      <c r="N8039" s="325">
        <v>0.30332466269695152</v>
      </c>
      <c r="O8039" s="358">
        <v>0.30186232056411405</v>
      </c>
      <c r="P8039" s="327">
        <v>0.25773645966603165</v>
      </c>
      <c r="Q8039" s="332">
        <v>3.2979664014146773E-2</v>
      </c>
      <c r="R8039" s="358">
        <v>5.5890540769947213E-2</v>
      </c>
      <c r="S8039" s="327">
        <v>2.1040195151628825E-2</v>
      </c>
      <c r="T8039" s="358">
        <v>6.6108964261181347E-2</v>
      </c>
      <c r="U8039" s="358">
        <v>0.19661939453224622</v>
      </c>
      <c r="V8039" s="361">
        <v>3.5470934374134414E-2</v>
      </c>
    </row>
    <row r="8040" spans="1:22" hidden="1" outlineLevel="1">
      <c r="A8040" s="65">
        <v>8031</v>
      </c>
      <c r="B8040" s="117">
        <v>1</v>
      </c>
      <c r="C8040" s="325">
        <v>1.4519340483428285E-4</v>
      </c>
      <c r="D8040" s="358">
        <v>1.1931506812828176E-4</v>
      </c>
      <c r="E8040" s="327">
        <v>1.2670366451723614E-4</v>
      </c>
      <c r="F8040" s="332">
        <v>0</v>
      </c>
      <c r="G8040" s="358">
        <v>0</v>
      </c>
      <c r="H8040" s="327">
        <v>0</v>
      </c>
      <c r="I8040" s="332">
        <v>2.6747265092144309E-4</v>
      </c>
      <c r="J8040" s="358">
        <v>0</v>
      </c>
      <c r="K8040" s="327">
        <v>2.1096983725608443E-4</v>
      </c>
      <c r="L8040" s="336">
        <v>2.1382081345896285E-4</v>
      </c>
      <c r="M8040" s="210">
        <v>1.1415525114155251E-4</v>
      </c>
      <c r="N8040" s="325">
        <v>0.19970443630979418</v>
      </c>
      <c r="O8040" s="358">
        <v>0.14311713835762888</v>
      </c>
      <c r="P8040" s="327">
        <v>0.10147464347106604</v>
      </c>
      <c r="Q8040" s="332">
        <v>3.2979664014146773E-2</v>
      </c>
      <c r="R8040" s="358">
        <v>6.1918920353944799E-2</v>
      </c>
      <c r="S8040" s="327">
        <v>1.8980906139823353E-2</v>
      </c>
      <c r="T8040" s="358">
        <v>7.1966720588121452E-2</v>
      </c>
      <c r="U8040" s="358">
        <v>0.1931164053193154</v>
      </c>
      <c r="V8040" s="361">
        <v>0</v>
      </c>
    </row>
    <row r="8041" spans="1:22" hidden="1" outlineLevel="1">
      <c r="A8041" s="65">
        <v>8032</v>
      </c>
      <c r="B8041" s="117">
        <v>1</v>
      </c>
      <c r="C8041" s="325">
        <v>1.510623935187164E-4</v>
      </c>
      <c r="D8041" s="358">
        <v>1.1002182997196455E-4</v>
      </c>
      <c r="E8041" s="327">
        <v>1.3609584769635756E-4</v>
      </c>
      <c r="F8041" s="332">
        <v>0</v>
      </c>
      <c r="G8041" s="358">
        <v>0</v>
      </c>
      <c r="H8041" s="327">
        <v>0</v>
      </c>
      <c r="I8041" s="332">
        <v>2.2735175328322661E-4</v>
      </c>
      <c r="J8041" s="358">
        <v>0</v>
      </c>
      <c r="K8041" s="327">
        <v>2.0799843109754802E-4</v>
      </c>
      <c r="L8041" s="336">
        <v>2.2321953053408208E-4</v>
      </c>
      <c r="M8041" s="210">
        <v>1.1415525114155251E-4</v>
      </c>
      <c r="N8041" s="325">
        <v>0.13734390006588673</v>
      </c>
      <c r="O8041" s="358">
        <v>1.866625047605051E-2</v>
      </c>
      <c r="P8041" s="327">
        <v>7.6454876917316887E-3</v>
      </c>
      <c r="Q8041" s="332">
        <v>3.2979664014146773E-2</v>
      </c>
      <c r="R8041" s="358">
        <v>6.9576982985967539E-2</v>
      </c>
      <c r="S8041" s="327">
        <v>1.846608388687198E-2</v>
      </c>
      <c r="T8041" s="358">
        <v>0.11223879533583478</v>
      </c>
      <c r="U8041" s="358">
        <v>0.21763732980983119</v>
      </c>
      <c r="V8041" s="361">
        <v>0</v>
      </c>
    </row>
    <row r="8042" spans="1:22" hidden="1" outlineLevel="1">
      <c r="A8042" s="65">
        <v>8033</v>
      </c>
      <c r="B8042" s="117">
        <v>1</v>
      </c>
      <c r="C8042" s="325">
        <v>1.5424377290143917E-4</v>
      </c>
      <c r="D8042" s="358">
        <v>1.1159662555912291E-4</v>
      </c>
      <c r="E8042" s="327">
        <v>1.3952062167327478E-4</v>
      </c>
      <c r="F8042" s="332">
        <v>0</v>
      </c>
      <c r="G8042" s="358">
        <v>0</v>
      </c>
      <c r="H8042" s="327">
        <v>0</v>
      </c>
      <c r="I8042" s="332">
        <v>2.2289387576786924E-4</v>
      </c>
      <c r="J8042" s="358">
        <v>0</v>
      </c>
      <c r="K8042" s="327">
        <v>2.0799843109754802E-4</v>
      </c>
      <c r="L8042" s="336">
        <v>2.2321953053408208E-4</v>
      </c>
      <c r="M8042" s="210">
        <v>1.1415525114155251E-4</v>
      </c>
      <c r="N8042" s="325">
        <v>0</v>
      </c>
      <c r="O8042" s="358">
        <v>0</v>
      </c>
      <c r="P8042" s="327">
        <v>0</v>
      </c>
      <c r="Q8042" s="332">
        <v>3.2979664014146773E-2</v>
      </c>
      <c r="R8042" s="358">
        <v>6.4452539081979107E-2</v>
      </c>
      <c r="S8042" s="327">
        <v>1.846608388687198E-2</v>
      </c>
      <c r="T8042" s="358">
        <v>0.15533514545546565</v>
      </c>
      <c r="U8042" s="358">
        <v>0.36849186526991662</v>
      </c>
      <c r="V8042" s="361">
        <v>0</v>
      </c>
    </row>
    <row r="8043" spans="1:22" hidden="1" outlineLevel="1">
      <c r="A8043" s="65">
        <v>8034</v>
      </c>
      <c r="B8043" s="117">
        <v>1</v>
      </c>
      <c r="C8043" s="325">
        <v>1.5891271278138793E-4</v>
      </c>
      <c r="D8043" s="358">
        <v>1.2411722257307328E-4</v>
      </c>
      <c r="E8043" s="327">
        <v>1.5033979400944504E-4</v>
      </c>
      <c r="F8043" s="332">
        <v>0</v>
      </c>
      <c r="G8043" s="358">
        <v>0</v>
      </c>
      <c r="H8043" s="327">
        <v>0</v>
      </c>
      <c r="I8043" s="332">
        <v>2.429543245869775E-4</v>
      </c>
      <c r="J8043" s="358">
        <v>1.4304734414930225E-4</v>
      </c>
      <c r="K8043" s="327">
        <v>2.0502702493901164E-4</v>
      </c>
      <c r="L8043" s="336">
        <v>1.644775488145868E-4</v>
      </c>
      <c r="M8043" s="210">
        <v>1.1415525114155251E-4</v>
      </c>
      <c r="N8043" s="325">
        <v>0</v>
      </c>
      <c r="O8043" s="358">
        <v>0</v>
      </c>
      <c r="P8043" s="327">
        <v>0</v>
      </c>
      <c r="Q8043" s="332">
        <v>3.2979664014146773E-2</v>
      </c>
      <c r="R8043" s="358">
        <v>5.1984638875248609E-2</v>
      </c>
      <c r="S8043" s="327">
        <v>1.6921617128017871E-2</v>
      </c>
      <c r="T8043" s="358">
        <v>0.19780387882578152</v>
      </c>
      <c r="U8043" s="358">
        <v>0.44081164256913369</v>
      </c>
      <c r="V8043" s="361">
        <v>0</v>
      </c>
    </row>
    <row r="8044" spans="1:22" hidden="1" outlineLevel="1">
      <c r="A8044" s="65">
        <v>8035</v>
      </c>
      <c r="B8044" s="117">
        <v>1</v>
      </c>
      <c r="C8044" s="325">
        <v>1.655317319686245E-4</v>
      </c>
      <c r="D8044" s="358">
        <v>1.421009993400051E-4</v>
      </c>
      <c r="E8044" s="327">
        <v>1.6256001024526323E-4</v>
      </c>
      <c r="F8044" s="332">
        <v>0</v>
      </c>
      <c r="G8044" s="358">
        <v>0</v>
      </c>
      <c r="H8044" s="327">
        <v>0</v>
      </c>
      <c r="I8044" s="332">
        <v>2.6301477340608576E-4</v>
      </c>
      <c r="J8044" s="358">
        <v>1.7634284666681222E-4</v>
      </c>
      <c r="K8044" s="327">
        <v>2.1394124341462081E-4</v>
      </c>
      <c r="L8044" s="336">
        <v>1.1748396343899057E-4</v>
      </c>
      <c r="M8044" s="210">
        <v>1.1415525114155251E-4</v>
      </c>
      <c r="N8044" s="325">
        <v>0</v>
      </c>
      <c r="O8044" s="358">
        <v>0</v>
      </c>
      <c r="P8044" s="327">
        <v>0</v>
      </c>
      <c r="Q8044" s="332">
        <v>3.2979664014146773E-2</v>
      </c>
      <c r="R8044" s="358">
        <v>5.2078028684628928E-2</v>
      </c>
      <c r="S8044" s="327">
        <v>1.6921617128017871E-2</v>
      </c>
      <c r="T8044" s="358">
        <v>0.24644417689769499</v>
      </c>
      <c r="U8044" s="358">
        <v>0.54296332800427771</v>
      </c>
      <c r="V8044" s="361">
        <v>0</v>
      </c>
    </row>
    <row r="8045" spans="1:22" hidden="1" outlineLevel="1">
      <c r="A8045" s="65">
        <v>8036</v>
      </c>
      <c r="B8045" s="117">
        <v>1</v>
      </c>
      <c r="C8045" s="325">
        <v>1.5904396811937846E-4</v>
      </c>
      <c r="D8045" s="358">
        <v>1.4381188837296727E-4</v>
      </c>
      <c r="E8045" s="327">
        <v>1.6066600645499844E-4</v>
      </c>
      <c r="F8045" s="332">
        <v>0</v>
      </c>
      <c r="G8045" s="358">
        <v>0</v>
      </c>
      <c r="H8045" s="327">
        <v>0</v>
      </c>
      <c r="I8045" s="332">
        <v>2.7415946719447918E-4</v>
      </c>
      <c r="J8045" s="358">
        <v>2.0511673773132707E-4</v>
      </c>
      <c r="K8045" s="327">
        <v>2.1394124341462081E-4</v>
      </c>
      <c r="L8045" s="336">
        <v>8.811297257924293E-5</v>
      </c>
      <c r="M8045" s="210">
        <v>1.1415525114155251E-4</v>
      </c>
      <c r="N8045" s="325">
        <v>0</v>
      </c>
      <c r="O8045" s="358">
        <v>0</v>
      </c>
      <c r="P8045" s="327">
        <v>0</v>
      </c>
      <c r="Q8045" s="332">
        <v>3.2979664014146773E-2</v>
      </c>
      <c r="R8045" s="358">
        <v>3.0851155894015731E-2</v>
      </c>
      <c r="S8045" s="327">
        <v>1.6921617128017871E-2</v>
      </c>
      <c r="T8045" s="358">
        <v>0.23336882795363223</v>
      </c>
      <c r="U8045" s="358">
        <v>0.52443138507135334</v>
      </c>
      <c r="V8045" s="361">
        <v>0</v>
      </c>
    </row>
    <row r="8046" spans="1:22" hidden="1" outlineLevel="1">
      <c r="A8046" s="65">
        <v>8037</v>
      </c>
      <c r="B8046" s="117">
        <v>1</v>
      </c>
      <c r="C8046" s="325">
        <v>1.5176242198799923E-4</v>
      </c>
      <c r="D8046" s="358">
        <v>1.4486175209773951E-4</v>
      </c>
      <c r="E8046" s="327">
        <v>1.5860335849162785E-4</v>
      </c>
      <c r="F8046" s="332">
        <v>0</v>
      </c>
      <c r="G8046" s="358">
        <v>0</v>
      </c>
      <c r="H8046" s="327">
        <v>0</v>
      </c>
      <c r="I8046" s="332">
        <v>2.7861734470983657E-4</v>
      </c>
      <c r="J8046" s="358">
        <v>2.2854690616957486E-4</v>
      </c>
      <c r="K8046" s="327">
        <v>2.1988405573169364E-4</v>
      </c>
      <c r="L8046" s="336">
        <v>5.8741981719495287E-5</v>
      </c>
      <c r="M8046" s="210">
        <v>1.1415525114155251E-4</v>
      </c>
      <c r="N8046" s="325">
        <v>0</v>
      </c>
      <c r="O8046" s="358">
        <v>0</v>
      </c>
      <c r="P8046" s="327">
        <v>0</v>
      </c>
      <c r="Q8046" s="332">
        <v>3.2979664014146773E-2</v>
      </c>
      <c r="R8046" s="358">
        <v>3.2903573307761974E-2</v>
      </c>
      <c r="S8046" s="327">
        <v>1.4862328116212398E-2</v>
      </c>
      <c r="T8046" s="358">
        <v>0.18786661362829382</v>
      </c>
      <c r="U8046" s="358">
        <v>0.4538066025525867</v>
      </c>
      <c r="V8046" s="361">
        <v>0</v>
      </c>
    </row>
    <row r="8047" spans="1:22" hidden="1" outlineLevel="1">
      <c r="A8047" s="65">
        <v>8038</v>
      </c>
      <c r="B8047" s="117">
        <v>1</v>
      </c>
      <c r="C8047" s="325">
        <v>1.4081197664707527E-4</v>
      </c>
      <c r="D8047" s="358">
        <v>1.4270369888570768E-4</v>
      </c>
      <c r="E8047" s="327">
        <v>1.4921117531250641E-4</v>
      </c>
      <c r="F8047" s="332">
        <v>0</v>
      </c>
      <c r="G8047" s="358">
        <v>0</v>
      </c>
      <c r="H8047" s="327">
        <v>0</v>
      </c>
      <c r="I8047" s="332">
        <v>2.8976203849823004E-4</v>
      </c>
      <c r="J8047" s="358">
        <v>2.5937607516726929E-4</v>
      </c>
      <c r="K8047" s="327">
        <v>2.2285546189023002E-4</v>
      </c>
      <c r="L8047" s="336">
        <v>3.7594868300476983E-5</v>
      </c>
      <c r="M8047" s="210">
        <v>1.1415525114155251E-4</v>
      </c>
      <c r="N8047" s="325">
        <v>0</v>
      </c>
      <c r="O8047" s="358">
        <v>0</v>
      </c>
      <c r="P8047" s="327">
        <v>0</v>
      </c>
      <c r="Q8047" s="332">
        <v>3.2979664014146773E-2</v>
      </c>
      <c r="R8047" s="358">
        <v>4.0181088741818784E-2</v>
      </c>
      <c r="S8047" s="327">
        <v>1.8980906139823353E-2</v>
      </c>
      <c r="T8047" s="358">
        <v>0.14560708584108295</v>
      </c>
      <c r="U8047" s="358">
        <v>0.32713399262692694</v>
      </c>
      <c r="V8047" s="361">
        <v>0</v>
      </c>
    </row>
    <row r="8048" spans="1:22" hidden="1" outlineLevel="1">
      <c r="A8048" s="65">
        <v>8039</v>
      </c>
      <c r="B8048" s="117">
        <v>1</v>
      </c>
      <c r="C8048" s="325">
        <v>1.2899899622792786E-4</v>
      </c>
      <c r="D8048" s="358">
        <v>1.3321604152109932E-4</v>
      </c>
      <c r="E8048" s="327">
        <v>1.375228368534064E-4</v>
      </c>
      <c r="F8048" s="332">
        <v>0</v>
      </c>
      <c r="G8048" s="358">
        <v>0</v>
      </c>
      <c r="H8048" s="327">
        <v>0</v>
      </c>
      <c r="I8048" s="332">
        <v>3.0536460980198086E-4</v>
      </c>
      <c r="J8048" s="358">
        <v>2.766404098059782E-4</v>
      </c>
      <c r="K8048" s="327">
        <v>2.2285546189023002E-4</v>
      </c>
      <c r="L8048" s="336">
        <v>2.3496792687798115E-5</v>
      </c>
      <c r="M8048" s="210">
        <v>1.1415525114155251E-4</v>
      </c>
      <c r="N8048" s="325">
        <v>0</v>
      </c>
      <c r="O8048" s="358">
        <v>0</v>
      </c>
      <c r="P8048" s="327">
        <v>0</v>
      </c>
      <c r="Q8048" s="332">
        <v>3.2979664014146773E-2</v>
      </c>
      <c r="R8048" s="358">
        <v>4.7645314708011942E-2</v>
      </c>
      <c r="S8048" s="327">
        <v>1.846608388687198E-2</v>
      </c>
      <c r="T8048" s="358">
        <v>9.2155059357754365E-2</v>
      </c>
      <c r="U8048" s="358">
        <v>0.27278116000048414</v>
      </c>
      <c r="V8048" s="361">
        <v>0</v>
      </c>
    </row>
    <row r="8049" spans="1:22" hidden="1" outlineLevel="1">
      <c r="A8049" s="65">
        <v>8040</v>
      </c>
      <c r="B8049" s="117">
        <v>1</v>
      </c>
      <c r="C8049" s="325">
        <v>1.1276083584224265E-4</v>
      </c>
      <c r="D8049" s="358">
        <v>1.1818743672019306E-4</v>
      </c>
      <c r="E8049" s="327">
        <v>1.2203351818507631E-4</v>
      </c>
      <c r="F8049" s="332">
        <v>0</v>
      </c>
      <c r="G8049" s="358">
        <v>0</v>
      </c>
      <c r="H8049" s="327">
        <v>0</v>
      </c>
      <c r="I8049" s="332">
        <v>3.075935485596596E-4</v>
      </c>
      <c r="J8049" s="358">
        <v>3.1527963494975522E-4</v>
      </c>
      <c r="K8049" s="327">
        <v>2.3176968036583927E-4</v>
      </c>
      <c r="L8049" s="336">
        <v>9.3987170751192458E-6</v>
      </c>
      <c r="M8049" s="210">
        <v>1.1415525114155251E-4</v>
      </c>
      <c r="N8049" s="325">
        <v>0</v>
      </c>
      <c r="O8049" s="358">
        <v>0</v>
      </c>
      <c r="P8049" s="327">
        <v>0</v>
      </c>
      <c r="Q8049" s="332">
        <v>3.2979664014146773E-2</v>
      </c>
      <c r="R8049" s="358">
        <v>4.6171957964530316E-2</v>
      </c>
      <c r="S8049" s="327">
        <v>5.6630447824650614E-3</v>
      </c>
      <c r="T8049" s="358">
        <v>5.533487673127363E-2</v>
      </c>
      <c r="U8049" s="358">
        <v>0.22622530336411317</v>
      </c>
      <c r="V8049" s="361">
        <v>0</v>
      </c>
    </row>
    <row r="8050" spans="1:22" hidden="1" outlineLevel="1">
      <c r="A8050" s="65">
        <v>8041</v>
      </c>
      <c r="B8050" s="117">
        <v>1</v>
      </c>
      <c r="C8050" s="325">
        <v>1.0392297641754718E-4</v>
      </c>
      <c r="D8050" s="358">
        <v>1.0815540557236947E-4</v>
      </c>
      <c r="E8050" s="327">
        <v>1.0825658650520484E-4</v>
      </c>
      <c r="F8050" s="332">
        <v>0</v>
      </c>
      <c r="G8050" s="358">
        <v>0</v>
      </c>
      <c r="H8050" s="327">
        <v>0</v>
      </c>
      <c r="I8050" s="332">
        <v>3.1428036483269564E-4</v>
      </c>
      <c r="J8050" s="358">
        <v>3.2555602461565339E-4</v>
      </c>
      <c r="K8050" s="327">
        <v>2.2582686804876643E-4</v>
      </c>
      <c r="L8050" s="336">
        <v>5.8741981719495289E-6</v>
      </c>
      <c r="M8050" s="210">
        <v>1.1415525114155251E-4</v>
      </c>
      <c r="N8050" s="325">
        <v>0</v>
      </c>
      <c r="O8050" s="358">
        <v>0</v>
      </c>
      <c r="P8050" s="327">
        <v>0</v>
      </c>
      <c r="Q8050" s="332">
        <v>6.5959328028293546E-2</v>
      </c>
      <c r="R8050" s="358">
        <v>4.2237139368616693E-2</v>
      </c>
      <c r="S8050" s="327">
        <v>3.0889335177082156E-3</v>
      </c>
      <c r="T8050" s="358">
        <v>4.7803475739493471E-2</v>
      </c>
      <c r="U8050" s="358">
        <v>0.20441637052231809</v>
      </c>
      <c r="V8050" s="361">
        <v>0</v>
      </c>
    </row>
    <row r="8051" spans="1:22" hidden="1" outlineLevel="1">
      <c r="A8051" s="65">
        <v>8042</v>
      </c>
      <c r="B8051" s="117">
        <v>1</v>
      </c>
      <c r="C8051" s="325">
        <v>9.6341418085046744E-5</v>
      </c>
      <c r="D8051" s="358">
        <v>9.3943361446286046E-5</v>
      </c>
      <c r="E8051" s="327">
        <v>9.2948884638680959E-5</v>
      </c>
      <c r="F8051" s="332">
        <v>0</v>
      </c>
      <c r="G8051" s="358">
        <v>0</v>
      </c>
      <c r="H8051" s="327">
        <v>0</v>
      </c>
      <c r="I8051" s="332">
        <v>3.2096718110573172E-4</v>
      </c>
      <c r="J8051" s="358">
        <v>3.3459924752164379E-4</v>
      </c>
      <c r="K8051" s="327">
        <v>2.3176968036583927E-4</v>
      </c>
      <c r="L8051" s="336">
        <v>2.3496792687798115E-6</v>
      </c>
      <c r="M8051" s="210">
        <v>1.1415525114155251E-4</v>
      </c>
      <c r="N8051" s="325">
        <v>0</v>
      </c>
      <c r="O8051" s="358">
        <v>0</v>
      </c>
      <c r="P8051" s="327">
        <v>0</v>
      </c>
      <c r="Q8051" s="332">
        <v>3.2979664014146773E-2</v>
      </c>
      <c r="R8051" s="358">
        <v>4.0769929545427817E-2</v>
      </c>
      <c r="S8051" s="327">
        <v>1.3317861357358289E-2</v>
      </c>
      <c r="T8051" s="358">
        <v>3.159004304885564E-2</v>
      </c>
      <c r="U8051" s="358">
        <v>0.16497949196383879</v>
      </c>
      <c r="V8051" s="361">
        <v>0</v>
      </c>
    </row>
    <row r="8052" spans="1:22" hidden="1" outlineLevel="1">
      <c r="A8052" s="65">
        <v>8043</v>
      </c>
      <c r="B8052" s="117">
        <v>1</v>
      </c>
      <c r="C8052" s="325">
        <v>9.1003701006765313E-5</v>
      </c>
      <c r="D8052" s="358">
        <v>8.8888462030716021E-5</v>
      </c>
      <c r="E8052" s="327">
        <v>8.5463677878524802E-5</v>
      </c>
      <c r="F8052" s="332">
        <v>0</v>
      </c>
      <c r="G8052" s="358">
        <v>0</v>
      </c>
      <c r="H8052" s="327">
        <v>0</v>
      </c>
      <c r="I8052" s="332">
        <v>3.321118748941252E-4</v>
      </c>
      <c r="J8052" s="358">
        <v>3.5350780450689635E-4</v>
      </c>
      <c r="K8052" s="327">
        <v>2.2879827420730281E-4</v>
      </c>
      <c r="L8052" s="336">
        <v>1.1748396343899057E-6</v>
      </c>
      <c r="M8052" s="210">
        <v>1.1415525114155251E-4</v>
      </c>
      <c r="N8052" s="325">
        <v>0</v>
      </c>
      <c r="O8052" s="358">
        <v>0</v>
      </c>
      <c r="P8052" s="327">
        <v>0</v>
      </c>
      <c r="Q8052" s="332">
        <v>3.2979664014146773E-2</v>
      </c>
      <c r="R8052" s="358">
        <v>3.1862452363545075E-2</v>
      </c>
      <c r="S8052" s="327">
        <v>1.0296445059027385E-2</v>
      </c>
      <c r="T8052" s="358">
        <v>3.0962426299540626E-2</v>
      </c>
      <c r="U8052" s="358">
        <v>0.15876451110218734</v>
      </c>
      <c r="V8052" s="361">
        <v>0</v>
      </c>
    </row>
    <row r="8053" spans="1:22" hidden="1" outlineLevel="1">
      <c r="A8053" s="65">
        <v>8044</v>
      </c>
      <c r="B8053" s="117">
        <v>1</v>
      </c>
      <c r="C8053" s="325">
        <v>8.8109833316783707E-5</v>
      </c>
      <c r="D8053" s="358">
        <v>8.5544451648108161E-5</v>
      </c>
      <c r="E8053" s="327">
        <v>8.1649725040594271E-5</v>
      </c>
      <c r="F8053" s="332">
        <v>0</v>
      </c>
      <c r="G8053" s="358">
        <v>0</v>
      </c>
      <c r="H8053" s="327">
        <v>0</v>
      </c>
      <c r="I8053" s="332">
        <v>3.3434081365180389E-4</v>
      </c>
      <c r="J8053" s="358">
        <v>3.3953191456127487E-4</v>
      </c>
      <c r="K8053" s="327">
        <v>2.3176968036583927E-4</v>
      </c>
      <c r="L8053" s="336">
        <v>1.409807561267887E-5</v>
      </c>
      <c r="M8053" s="210">
        <v>1.1415525114155251E-4</v>
      </c>
      <c r="N8053" s="325">
        <v>0</v>
      </c>
      <c r="O8053" s="358">
        <v>0</v>
      </c>
      <c r="P8053" s="327">
        <v>0</v>
      </c>
      <c r="Q8053" s="332">
        <v>3.2979664014146773E-2</v>
      </c>
      <c r="R8053" s="358">
        <v>3.0058493150521337E-2</v>
      </c>
      <c r="S8053" s="327">
        <v>1.6989134347395185E-2</v>
      </c>
      <c r="T8053" s="358">
        <v>1.7468666189267856E-2</v>
      </c>
      <c r="U8053" s="358">
        <v>0.15254953024053586</v>
      </c>
      <c r="V8053" s="361">
        <v>0</v>
      </c>
    </row>
    <row r="8054" spans="1:22" hidden="1" outlineLevel="1">
      <c r="A8054" s="65">
        <v>8045</v>
      </c>
      <c r="B8054" s="117">
        <v>1</v>
      </c>
      <c r="C8054" s="325">
        <v>8.7953576962033071E-5</v>
      </c>
      <c r="D8054" s="358">
        <v>8.3911330298462453E-5</v>
      </c>
      <c r="E8054" s="327">
        <v>8.0287599027047664E-5</v>
      </c>
      <c r="F8054" s="332">
        <v>0</v>
      </c>
      <c r="G8054" s="358">
        <v>0</v>
      </c>
      <c r="H8054" s="327">
        <v>0</v>
      </c>
      <c r="I8054" s="332">
        <v>3.4548550744019731E-4</v>
      </c>
      <c r="J8054" s="358">
        <v>3.6008469389307114E-4</v>
      </c>
      <c r="K8054" s="327">
        <v>2.4662671115852124E-4</v>
      </c>
      <c r="L8054" s="336">
        <v>3.7594868300476983E-5</v>
      </c>
      <c r="M8054" s="210">
        <v>1.1415525114155251E-4</v>
      </c>
      <c r="N8054" s="325">
        <v>0</v>
      </c>
      <c r="O8054" s="358">
        <v>0</v>
      </c>
      <c r="P8054" s="327">
        <v>0</v>
      </c>
      <c r="Q8054" s="332">
        <v>3.2979664014146773E-2</v>
      </c>
      <c r="R8054" s="358">
        <v>2.6083510193670466E-2</v>
      </c>
      <c r="S8054" s="327">
        <v>1.8533601106249291E-2</v>
      </c>
      <c r="T8054" s="358">
        <v>8.2636205326476683E-3</v>
      </c>
      <c r="U8054" s="358">
        <v>0.14192756294971337</v>
      </c>
      <c r="V8054" s="361">
        <v>0</v>
      </c>
    </row>
    <row r="8055" spans="1:22" hidden="1" outlineLevel="1">
      <c r="A8055" s="65">
        <v>8046</v>
      </c>
      <c r="B8055" s="117">
        <v>1</v>
      </c>
      <c r="C8055" s="325">
        <v>8.9609894322389719E-5</v>
      </c>
      <c r="D8055" s="358">
        <v>8.4689007131627078E-5</v>
      </c>
      <c r="E8055" s="327">
        <v>8.1455135610087611E-5</v>
      </c>
      <c r="F8055" s="332">
        <v>0</v>
      </c>
      <c r="G8055" s="358">
        <v>0</v>
      </c>
      <c r="H8055" s="327">
        <v>0</v>
      </c>
      <c r="I8055" s="332">
        <v>3.4548550744019731E-4</v>
      </c>
      <c r="J8055" s="358">
        <v>3.4117613690781858E-4</v>
      </c>
      <c r="K8055" s="327">
        <v>2.4959811731705767E-4</v>
      </c>
      <c r="L8055" s="336">
        <v>9.3987170751192462E-5</v>
      </c>
      <c r="M8055" s="210">
        <v>1.1415525114155251E-4</v>
      </c>
      <c r="N8055" s="325">
        <v>0</v>
      </c>
      <c r="O8055" s="358">
        <v>0</v>
      </c>
      <c r="P8055" s="327">
        <v>0</v>
      </c>
      <c r="Q8055" s="332">
        <v>3.2979664014146773E-2</v>
      </c>
      <c r="R8055" s="358">
        <v>3.2424540033451417E-2</v>
      </c>
      <c r="S8055" s="327">
        <v>2.2137356876908876E-2</v>
      </c>
      <c r="T8055" s="358">
        <v>9.7280596143826965E-3</v>
      </c>
      <c r="U8055" s="358">
        <v>0.13763357617257238</v>
      </c>
      <c r="V8055" s="361">
        <v>0</v>
      </c>
    </row>
    <row r="8056" spans="1:22" hidden="1" outlineLevel="1">
      <c r="A8056" s="65">
        <v>8047</v>
      </c>
      <c r="B8056" s="117">
        <v>1</v>
      </c>
      <c r="C8056" s="325">
        <v>9.5685141395094109E-5</v>
      </c>
      <c r="D8056" s="358">
        <v>9.0327164172070569E-5</v>
      </c>
      <c r="E8056" s="327">
        <v>8.6293926115353211E-5</v>
      </c>
      <c r="F8056" s="332">
        <v>0</v>
      </c>
      <c r="G8056" s="358">
        <v>0</v>
      </c>
      <c r="H8056" s="327">
        <v>0</v>
      </c>
      <c r="I8056" s="332">
        <v>3.5663020122859079E-4</v>
      </c>
      <c r="J8056" s="358">
        <v>3.115801346700319E-4</v>
      </c>
      <c r="K8056" s="327">
        <v>2.3474108652437564E-4</v>
      </c>
      <c r="L8056" s="336">
        <v>1.8210014333043539E-4</v>
      </c>
      <c r="M8056" s="210">
        <v>1.1415525114155251E-4</v>
      </c>
      <c r="N8056" s="325">
        <v>0</v>
      </c>
      <c r="O8056" s="358">
        <v>2.318744121191103E-2</v>
      </c>
      <c r="P8056" s="327">
        <v>4.5135207281493308E-3</v>
      </c>
      <c r="Q8056" s="332">
        <v>3.2979664014146773E-2</v>
      </c>
      <c r="R8056" s="358">
        <v>3.2576534964647234E-2</v>
      </c>
      <c r="S8056" s="327">
        <v>2.3614306416385674E-2</v>
      </c>
      <c r="T8056" s="358">
        <v>1.8828502479450383E-2</v>
      </c>
      <c r="U8056" s="358">
        <v>0.14565655146670423</v>
      </c>
      <c r="V8056" s="361">
        <v>0</v>
      </c>
    </row>
    <row r="8057" spans="1:22" hidden="1" outlineLevel="1">
      <c r="A8057" s="65">
        <v>8048</v>
      </c>
      <c r="B8057" s="117">
        <v>1</v>
      </c>
      <c r="C8057" s="325">
        <v>1.1847981842611562E-4</v>
      </c>
      <c r="D8057" s="358">
        <v>9.9562076565900423E-5</v>
      </c>
      <c r="E8057" s="327">
        <v>1.053247724189045E-4</v>
      </c>
      <c r="F8057" s="332">
        <v>0</v>
      </c>
      <c r="G8057" s="358">
        <v>0</v>
      </c>
      <c r="H8057" s="327">
        <v>0</v>
      </c>
      <c r="I8057" s="332">
        <v>3.6331701750162687E-4</v>
      </c>
      <c r="J8057" s="358">
        <v>3.1404646818984747E-4</v>
      </c>
      <c r="K8057" s="327">
        <v>2.0502702493901164E-4</v>
      </c>
      <c r="L8057" s="336">
        <v>1.5860335064263727E-4</v>
      </c>
      <c r="M8057" s="210">
        <v>1.1415525114155251E-4</v>
      </c>
      <c r="N8057" s="325">
        <v>1.6390835810332162E-2</v>
      </c>
      <c r="O8057" s="358">
        <v>0.17289943163029128</v>
      </c>
      <c r="P8057" s="327">
        <v>5.918668466772186E-2</v>
      </c>
      <c r="Q8057" s="332">
        <v>3.2979664014146773E-2</v>
      </c>
      <c r="R8057" s="358">
        <v>2.5386052806501472E-2</v>
      </c>
      <c r="S8057" s="327">
        <v>6.6926892883678009E-3</v>
      </c>
      <c r="T8057" s="358">
        <v>5.1464573443831041E-2</v>
      </c>
      <c r="U8057" s="358">
        <v>0.17051647491331012</v>
      </c>
      <c r="V8057" s="361">
        <v>0</v>
      </c>
    </row>
    <row r="8058" spans="1:22" hidden="1" outlineLevel="1">
      <c r="A8058" s="65">
        <v>8049</v>
      </c>
      <c r="B8058" s="117">
        <v>1</v>
      </c>
      <c r="C8058" s="325">
        <v>1.4558092059406441E-4</v>
      </c>
      <c r="D8058" s="358">
        <v>1.1377412069198384E-4</v>
      </c>
      <c r="E8058" s="327">
        <v>1.2521181221668509E-4</v>
      </c>
      <c r="F8058" s="332">
        <v>0</v>
      </c>
      <c r="G8058" s="358">
        <v>0</v>
      </c>
      <c r="H8058" s="327">
        <v>0</v>
      </c>
      <c r="I8058" s="332">
        <v>3.7000383377466296E-4</v>
      </c>
      <c r="J8058" s="358">
        <v>3.1939019081611445E-4</v>
      </c>
      <c r="K8058" s="327">
        <v>1.9611280646340243E-4</v>
      </c>
      <c r="L8058" s="336">
        <v>1.4685495429873823E-4</v>
      </c>
      <c r="M8058" s="210">
        <v>1.1415525114155251E-4</v>
      </c>
      <c r="N8058" s="325">
        <v>6.1983735420681398E-2</v>
      </c>
      <c r="O8058" s="358">
        <v>0.32676551704843043</v>
      </c>
      <c r="P8058" s="327">
        <v>0.12831494068134319</v>
      </c>
      <c r="Q8058" s="332">
        <v>3.2979664014146773E-2</v>
      </c>
      <c r="R8058" s="358">
        <v>1.7848273878256136E-2</v>
      </c>
      <c r="S8058" s="327">
        <v>2.5741112647568462E-3</v>
      </c>
      <c r="T8058" s="358">
        <v>0.16286654644724582</v>
      </c>
      <c r="U8058" s="358">
        <v>0.31120104169069318</v>
      </c>
      <c r="V8058" s="361">
        <v>0</v>
      </c>
    </row>
    <row r="8059" spans="1:22" hidden="1" outlineLevel="1">
      <c r="A8059" s="65">
        <v>8050</v>
      </c>
      <c r="B8059" s="117">
        <v>1</v>
      </c>
      <c r="C8059" s="325">
        <v>1.5998150624788222E-4</v>
      </c>
      <c r="D8059" s="358">
        <v>1.2312568461078839E-4</v>
      </c>
      <c r="E8059" s="327">
        <v>1.388200997234508E-4</v>
      </c>
      <c r="F8059" s="332">
        <v>0</v>
      </c>
      <c r="G8059" s="358">
        <v>0</v>
      </c>
      <c r="H8059" s="327">
        <v>0</v>
      </c>
      <c r="I8059" s="332">
        <v>3.7446171129002035E-4</v>
      </c>
      <c r="J8059" s="358">
        <v>2.3183535086266228E-4</v>
      </c>
      <c r="K8059" s="327">
        <v>1.8422718182925681E-4</v>
      </c>
      <c r="L8059" s="336">
        <v>1.644775488145868E-4</v>
      </c>
      <c r="M8059" s="210">
        <v>1.1415525114155251E-4</v>
      </c>
      <c r="N8059" s="325">
        <v>0.12603987536910594</v>
      </c>
      <c r="O8059" s="358">
        <v>0.40551687893707095</v>
      </c>
      <c r="P8059" s="327">
        <v>0.20862426603809892</v>
      </c>
      <c r="Q8059" s="332">
        <v>3.2979664014146773E-2</v>
      </c>
      <c r="R8059" s="358">
        <v>2.355911184607529E-2</v>
      </c>
      <c r="S8059" s="327">
        <v>4.6334002765623227E-3</v>
      </c>
      <c r="T8059" s="358">
        <v>0.25041908297669008</v>
      </c>
      <c r="U8059" s="358">
        <v>0.38385981794600027</v>
      </c>
      <c r="V8059" s="361">
        <v>0</v>
      </c>
    </row>
    <row r="8060" spans="1:22" hidden="1" outlineLevel="1">
      <c r="A8060" s="65">
        <v>8051</v>
      </c>
      <c r="B8060" s="117">
        <v>1</v>
      </c>
      <c r="C8060" s="325">
        <v>1.6322538817250523E-4</v>
      </c>
      <c r="D8060" s="358">
        <v>1.2188140167772501E-4</v>
      </c>
      <c r="E8060" s="327">
        <v>1.4478750892565502E-4</v>
      </c>
      <c r="F8060" s="332">
        <v>0</v>
      </c>
      <c r="G8060" s="358">
        <v>0</v>
      </c>
      <c r="H8060" s="327">
        <v>0</v>
      </c>
      <c r="I8060" s="332">
        <v>3.321118748941252E-4</v>
      </c>
      <c r="J8060" s="358">
        <v>0</v>
      </c>
      <c r="K8060" s="327">
        <v>1.6937015103657481E-4</v>
      </c>
      <c r="L8060" s="336">
        <v>1.8797434150238492E-4</v>
      </c>
      <c r="M8060" s="210">
        <v>1.1415525114155251E-4</v>
      </c>
      <c r="N8060" s="325">
        <v>0.15712594328525314</v>
      </c>
      <c r="O8060" s="358">
        <v>0.43103588011832239</v>
      </c>
      <c r="P8060" s="327">
        <v>0.21966449351543893</v>
      </c>
      <c r="Q8060" s="332">
        <v>3.2979664014146773E-2</v>
      </c>
      <c r="R8060" s="358">
        <v>2.6230335064670367E-2</v>
      </c>
      <c r="S8060" s="327">
        <v>7.7223337942705387E-3</v>
      </c>
      <c r="T8060" s="358">
        <v>0.24246927081869993</v>
      </c>
      <c r="U8060" s="358">
        <v>0.38544181307442066</v>
      </c>
      <c r="V8060" s="361">
        <v>2.2800616755634297E-2</v>
      </c>
    </row>
    <row r="8061" spans="1:22" hidden="1" outlineLevel="1">
      <c r="A8061" s="65">
        <v>8052</v>
      </c>
      <c r="B8061" s="117">
        <v>1</v>
      </c>
      <c r="C8061" s="325">
        <v>1.6265036478702293E-4</v>
      </c>
      <c r="D8061" s="358">
        <v>1.1803190135356013E-4</v>
      </c>
      <c r="E8061" s="327">
        <v>1.4573451082078743E-4</v>
      </c>
      <c r="F8061" s="332">
        <v>0</v>
      </c>
      <c r="G8061" s="358">
        <v>0</v>
      </c>
      <c r="H8061" s="327">
        <v>0</v>
      </c>
      <c r="I8061" s="332">
        <v>2.6078583464840701E-4</v>
      </c>
      <c r="J8061" s="358">
        <v>0</v>
      </c>
      <c r="K8061" s="327">
        <v>1.5748452640242924E-4</v>
      </c>
      <c r="L8061" s="336">
        <v>2.0677177565262342E-4</v>
      </c>
      <c r="M8061" s="210">
        <v>1.1415525114155251E-4</v>
      </c>
      <c r="N8061" s="325">
        <v>0.17860359020913663</v>
      </c>
      <c r="O8061" s="358">
        <v>0.44196527338580893</v>
      </c>
      <c r="P8061" s="327">
        <v>0.18956480401651873</v>
      </c>
      <c r="Q8061" s="332">
        <v>3.2979664014146773E-2</v>
      </c>
      <c r="R8061" s="358">
        <v>2.2433750032989253E-2</v>
      </c>
      <c r="S8061" s="327">
        <v>5.6630447824650614E-3</v>
      </c>
      <c r="T8061" s="358">
        <v>0.18023060984496117</v>
      </c>
      <c r="U8061" s="358">
        <v>0.30634205665340203</v>
      </c>
      <c r="V8061" s="361">
        <v>7.3387218671868287E-2</v>
      </c>
    </row>
    <row r="8062" spans="1:22" hidden="1" outlineLevel="1">
      <c r="A8062" s="65">
        <v>8053</v>
      </c>
      <c r="B8062" s="117">
        <v>1</v>
      </c>
      <c r="C8062" s="325">
        <v>1.6201283885964037E-4</v>
      </c>
      <c r="D8062" s="358">
        <v>1.1902343931584503E-4</v>
      </c>
      <c r="E8062" s="327">
        <v>1.4237459998737244E-4</v>
      </c>
      <c r="F8062" s="332">
        <v>0</v>
      </c>
      <c r="G8062" s="358">
        <v>0</v>
      </c>
      <c r="H8062" s="327">
        <v>0</v>
      </c>
      <c r="I8062" s="332">
        <v>2.1843599825251188E-4</v>
      </c>
      <c r="J8062" s="358">
        <v>0</v>
      </c>
      <c r="K8062" s="327">
        <v>1.4262749560974724E-4</v>
      </c>
      <c r="L8062" s="336">
        <v>1.8797434150238492E-4</v>
      </c>
      <c r="M8062" s="210">
        <v>1.1415525114155251E-4</v>
      </c>
      <c r="N8062" s="325">
        <v>0.16353155728009558</v>
      </c>
      <c r="O8062" s="358">
        <v>0.39768107706325123</v>
      </c>
      <c r="P8062" s="327">
        <v>0.14285599455671402</v>
      </c>
      <c r="Q8062" s="332">
        <v>3.2979664014146773E-2</v>
      </c>
      <c r="R8062" s="358">
        <v>2.6234735524642328E-2</v>
      </c>
      <c r="S8062" s="327">
        <v>5.1482225295136925E-3</v>
      </c>
      <c r="T8062" s="358">
        <v>0.11108816462875726</v>
      </c>
      <c r="U8062" s="358">
        <v>0.23854226543538609</v>
      </c>
      <c r="V8062" s="361">
        <v>0.10133352961578249</v>
      </c>
    </row>
    <row r="8063" spans="1:22" hidden="1" outlineLevel="1">
      <c r="A8063" s="65">
        <v>8054</v>
      </c>
      <c r="B8063" s="117">
        <v>1</v>
      </c>
      <c r="C8063" s="325">
        <v>1.4948732946283008E-4</v>
      </c>
      <c r="D8063" s="358">
        <v>1.1834297208682599E-4</v>
      </c>
      <c r="E8063" s="327">
        <v>1.3612179295375846E-4</v>
      </c>
      <c r="F8063" s="332">
        <v>0</v>
      </c>
      <c r="G8063" s="358">
        <v>0</v>
      </c>
      <c r="H8063" s="327">
        <v>0</v>
      </c>
      <c r="I8063" s="332">
        <v>1.9168873316036754E-4</v>
      </c>
      <c r="J8063" s="358">
        <v>0</v>
      </c>
      <c r="K8063" s="327">
        <v>1.366846832926744E-4</v>
      </c>
      <c r="L8063" s="336">
        <v>1.9032402077116473E-4</v>
      </c>
      <c r="M8063" s="210">
        <v>1.1415525114155251E-4</v>
      </c>
      <c r="N8063" s="325">
        <v>0.1056926309149005</v>
      </c>
      <c r="O8063" s="358">
        <v>0.27832136431410348</v>
      </c>
      <c r="P8063" s="327">
        <v>8.1082406429793308E-2</v>
      </c>
      <c r="Q8063" s="332">
        <v>3.2979664014146773E-2</v>
      </c>
      <c r="R8063" s="358">
        <v>2.6431993437043392E-2</v>
      </c>
      <c r="S8063" s="327">
        <v>7.207511541319169E-3</v>
      </c>
      <c r="T8063" s="358">
        <v>5.4707259981958606E-2</v>
      </c>
      <c r="U8063" s="358">
        <v>0.22170531728291215</v>
      </c>
      <c r="V8063" s="361">
        <v>7.4607984993390386E-2</v>
      </c>
    </row>
    <row r="8064" spans="1:22" hidden="1" outlineLevel="1">
      <c r="A8064" s="65">
        <v>8055</v>
      </c>
      <c r="B8064" s="117">
        <v>1</v>
      </c>
      <c r="C8064" s="325">
        <v>1.5090613716396578E-4</v>
      </c>
      <c r="D8064" s="358">
        <v>1.1737087604537021E-4</v>
      </c>
      <c r="E8064" s="327">
        <v>1.3190568862611417E-4</v>
      </c>
      <c r="F8064" s="332">
        <v>0</v>
      </c>
      <c r="G8064" s="358">
        <v>0</v>
      </c>
      <c r="H8064" s="327">
        <v>0</v>
      </c>
      <c r="I8064" s="332">
        <v>1.8277297812965276E-4</v>
      </c>
      <c r="J8064" s="358">
        <v>0</v>
      </c>
      <c r="K8064" s="327">
        <v>1.366846832926744E-4</v>
      </c>
      <c r="L8064" s="336">
        <v>2.1382081345896285E-4</v>
      </c>
      <c r="M8064" s="210">
        <v>1.1415525114155251E-4</v>
      </c>
      <c r="N8064" s="325">
        <v>3.3535273267116382E-2</v>
      </c>
      <c r="O8064" s="358">
        <v>0.11651947496026739</v>
      </c>
      <c r="P8064" s="327">
        <v>3.3579177184312713E-2</v>
      </c>
      <c r="Q8064" s="332">
        <v>3.2979664014146773E-2</v>
      </c>
      <c r="R8064" s="358">
        <v>2.789501241343683E-2</v>
      </c>
      <c r="S8064" s="327">
        <v>1.1840911817881494E-2</v>
      </c>
      <c r="T8064" s="358">
        <v>5.7949946520086178E-2</v>
      </c>
      <c r="U8064" s="358">
        <v>0.21582933537735075</v>
      </c>
      <c r="V8064" s="361">
        <v>2.5716255643622475E-2</v>
      </c>
    </row>
    <row r="8065" spans="1:22" hidden="1" outlineLevel="1">
      <c r="A8065" s="65">
        <v>8056</v>
      </c>
      <c r="B8065" s="117">
        <v>1</v>
      </c>
      <c r="C8065" s="325">
        <v>1.5498755315005217E-4</v>
      </c>
      <c r="D8065" s="358">
        <v>1.1809022711604749E-4</v>
      </c>
      <c r="E8065" s="327">
        <v>1.3727635690809797E-4</v>
      </c>
      <c r="F8065" s="332">
        <v>0</v>
      </c>
      <c r="G8065" s="358">
        <v>0</v>
      </c>
      <c r="H8065" s="327">
        <v>0</v>
      </c>
      <c r="I8065" s="332">
        <v>1.8723085564501018E-4</v>
      </c>
      <c r="J8065" s="358">
        <v>0</v>
      </c>
      <c r="K8065" s="327">
        <v>1.366846832926744E-4</v>
      </c>
      <c r="L8065" s="336">
        <v>2.2321953053408208E-4</v>
      </c>
      <c r="M8065" s="210">
        <v>1.1415525114155251E-4</v>
      </c>
      <c r="N8065" s="325">
        <v>1.8840041161301334E-3</v>
      </c>
      <c r="O8065" s="358">
        <v>8.5202344020177383E-3</v>
      </c>
      <c r="P8065" s="327">
        <v>2.9972264173859535E-3</v>
      </c>
      <c r="Q8065" s="332">
        <v>3.2979664014146773E-2</v>
      </c>
      <c r="R8065" s="358">
        <v>2.4523048734349854E-2</v>
      </c>
      <c r="S8065" s="327">
        <v>1.9495728392774719E-2</v>
      </c>
      <c r="T8065" s="358">
        <v>0.11694592095569738</v>
      </c>
      <c r="U8065" s="358">
        <v>0.23831626613132603</v>
      </c>
      <c r="V8065" s="361">
        <v>0</v>
      </c>
    </row>
    <row r="8066" spans="1:22" hidden="1" outlineLevel="1">
      <c r="A8066" s="65">
        <v>8057</v>
      </c>
      <c r="B8066" s="117">
        <v>1</v>
      </c>
      <c r="C8066" s="325">
        <v>1.5912522142384877E-4</v>
      </c>
      <c r="D8066" s="358">
        <v>1.1964558078237672E-4</v>
      </c>
      <c r="E8066" s="327">
        <v>1.4221892844296712E-4</v>
      </c>
      <c r="F8066" s="332">
        <v>0</v>
      </c>
      <c r="G8066" s="358">
        <v>0</v>
      </c>
      <c r="H8066" s="327">
        <v>0</v>
      </c>
      <c r="I8066" s="332">
        <v>2.2958069204090536E-4</v>
      </c>
      <c r="J8066" s="358">
        <v>0</v>
      </c>
      <c r="K8066" s="327">
        <v>1.663987448780384E-4</v>
      </c>
      <c r="L8066" s="336">
        <v>2.2321953053408208E-4</v>
      </c>
      <c r="M8066" s="210">
        <v>1.1415525114155251E-4</v>
      </c>
      <c r="N8066" s="325">
        <v>0</v>
      </c>
      <c r="O8066" s="358">
        <v>0</v>
      </c>
      <c r="P8066" s="327">
        <v>0</v>
      </c>
      <c r="Q8066" s="332">
        <v>3.2979664014146773E-2</v>
      </c>
      <c r="R8066" s="358">
        <v>2.6057454986121636E-2</v>
      </c>
      <c r="S8066" s="327">
        <v>9.7141055866987024E-3</v>
      </c>
      <c r="T8066" s="358">
        <v>0.15470752870615062</v>
      </c>
      <c r="U8066" s="358">
        <v>0.35719190006691398</v>
      </c>
      <c r="V8066" s="361">
        <v>0</v>
      </c>
    </row>
    <row r="8067" spans="1:22" hidden="1" outlineLevel="1">
      <c r="A8067" s="65">
        <v>8058</v>
      </c>
      <c r="B8067" s="117">
        <v>1</v>
      </c>
      <c r="C8067" s="325">
        <v>1.6434418367251974E-4</v>
      </c>
      <c r="D8067" s="358">
        <v>1.2872495780957366E-4</v>
      </c>
      <c r="E8067" s="327">
        <v>1.5101437070186812E-4</v>
      </c>
      <c r="F8067" s="332">
        <v>0</v>
      </c>
      <c r="G8067" s="358">
        <v>0</v>
      </c>
      <c r="H8067" s="327">
        <v>0</v>
      </c>
      <c r="I8067" s="332">
        <v>2.8084628346751526E-4</v>
      </c>
      <c r="J8067" s="358">
        <v>1.4016995504285076E-4</v>
      </c>
      <c r="K8067" s="327">
        <v>1.8719858798779324E-4</v>
      </c>
      <c r="L8067" s="336">
        <v>1.644775488145868E-4</v>
      </c>
      <c r="M8067" s="210">
        <v>1.1415525114155251E-4</v>
      </c>
      <c r="N8067" s="325">
        <v>0</v>
      </c>
      <c r="O8067" s="358">
        <v>0</v>
      </c>
      <c r="P8067" s="327">
        <v>0</v>
      </c>
      <c r="Q8067" s="332">
        <v>3.2979664014146773E-2</v>
      </c>
      <c r="R8067" s="358">
        <v>2.6986676273455683E-2</v>
      </c>
      <c r="S8067" s="327">
        <v>2.5741112647568462E-3</v>
      </c>
      <c r="T8067" s="358">
        <v>0.24006340661299239</v>
      </c>
      <c r="U8067" s="358">
        <v>0.47708453087077218</v>
      </c>
      <c r="V8067" s="361">
        <v>0</v>
      </c>
    </row>
    <row r="8068" spans="1:22" hidden="1" outlineLevel="1">
      <c r="A8068" s="65">
        <v>8059</v>
      </c>
      <c r="B8068" s="117">
        <v>1</v>
      </c>
      <c r="C8068" s="325">
        <v>1.705631865915947E-4</v>
      </c>
      <c r="D8068" s="358">
        <v>1.4519226475183448E-4</v>
      </c>
      <c r="E8068" s="327">
        <v>1.6392213625880987E-4</v>
      </c>
      <c r="F8068" s="332">
        <v>0</v>
      </c>
      <c r="G8068" s="358">
        <v>0</v>
      </c>
      <c r="H8068" s="327">
        <v>0</v>
      </c>
      <c r="I8068" s="332">
        <v>3.0536460980198086E-4</v>
      </c>
      <c r="J8068" s="358">
        <v>1.3811467710967109E-4</v>
      </c>
      <c r="K8068" s="327">
        <v>1.8422718182925681E-4</v>
      </c>
      <c r="L8068" s="336">
        <v>1.1748396343899057E-4</v>
      </c>
      <c r="M8068" s="210">
        <v>1.1415525114155251E-4</v>
      </c>
      <c r="N8068" s="325">
        <v>0</v>
      </c>
      <c r="O8068" s="358">
        <v>0</v>
      </c>
      <c r="P8068" s="327">
        <v>0</v>
      </c>
      <c r="Q8068" s="332">
        <v>3.2979664014146773E-2</v>
      </c>
      <c r="R8068" s="358">
        <v>3.1790016788141952E-2</v>
      </c>
      <c r="S8068" s="327">
        <v>8.1696388278445949E-3</v>
      </c>
      <c r="T8068" s="358">
        <v>0.33033561572280173</v>
      </c>
      <c r="U8068" s="358">
        <v>0.58805018916425822</v>
      </c>
      <c r="V8068" s="361">
        <v>0</v>
      </c>
    </row>
    <row r="8069" spans="1:22" hidden="1" outlineLevel="1">
      <c r="A8069" s="65">
        <v>8060</v>
      </c>
      <c r="B8069" s="117">
        <v>1</v>
      </c>
      <c r="C8069" s="325">
        <v>1.6403792121720852E-4</v>
      </c>
      <c r="D8069" s="358">
        <v>1.4713645683474603E-4</v>
      </c>
      <c r="E8069" s="327">
        <v>1.6056222542539487E-4</v>
      </c>
      <c r="F8069" s="332">
        <v>0</v>
      </c>
      <c r="G8069" s="358">
        <v>0</v>
      </c>
      <c r="H8069" s="327">
        <v>0</v>
      </c>
      <c r="I8069" s="332">
        <v>3.1428036483269564E-4</v>
      </c>
      <c r="J8069" s="358">
        <v>1.4510262208248183E-4</v>
      </c>
      <c r="K8069" s="327">
        <v>1.7234155719511124E-4</v>
      </c>
      <c r="L8069" s="336">
        <v>8.811297257924293E-5</v>
      </c>
      <c r="M8069" s="210">
        <v>1.1415525114155251E-4</v>
      </c>
      <c r="N8069" s="325">
        <v>0</v>
      </c>
      <c r="O8069" s="358">
        <v>0</v>
      </c>
      <c r="P8069" s="327">
        <v>0</v>
      </c>
      <c r="Q8069" s="332">
        <v>3.2979664014146773E-2</v>
      </c>
      <c r="R8069" s="358">
        <v>3.6630028977266041E-2</v>
      </c>
      <c r="S8069" s="327">
        <v>1.0228927839650072E-2</v>
      </c>
      <c r="T8069" s="358">
        <v>0.30763680995590881</v>
      </c>
      <c r="U8069" s="358">
        <v>0.56601525701840316</v>
      </c>
      <c r="V8069" s="361">
        <v>0</v>
      </c>
    </row>
    <row r="8070" spans="1:22" hidden="1" outlineLevel="1">
      <c r="A8070" s="65">
        <v>8061</v>
      </c>
      <c r="B8070" s="117">
        <v>1</v>
      </c>
      <c r="C8070" s="325">
        <v>1.5595634254950605E-4</v>
      </c>
      <c r="D8070" s="358">
        <v>1.4806966903454358E-4</v>
      </c>
      <c r="E8070" s="327">
        <v>1.5734501350768478E-4</v>
      </c>
      <c r="F8070" s="332">
        <v>0</v>
      </c>
      <c r="G8070" s="358">
        <v>0</v>
      </c>
      <c r="H8070" s="327">
        <v>0</v>
      </c>
      <c r="I8070" s="332">
        <v>3.2542505862108911E-4</v>
      </c>
      <c r="J8070" s="358">
        <v>1.644222346543704E-4</v>
      </c>
      <c r="K8070" s="327">
        <v>1.8125577567072043E-4</v>
      </c>
      <c r="L8070" s="336">
        <v>5.8741981719495287E-5</v>
      </c>
      <c r="M8070" s="210">
        <v>1.1415525114155251E-4</v>
      </c>
      <c r="N8070" s="325">
        <v>0</v>
      </c>
      <c r="O8070" s="358">
        <v>0</v>
      </c>
      <c r="P8070" s="327">
        <v>0</v>
      </c>
      <c r="Q8070" s="332">
        <v>3.2979664014146773E-2</v>
      </c>
      <c r="R8070" s="358">
        <v>3.9447938893612443E-2</v>
      </c>
      <c r="S8070" s="327">
        <v>1.4862328116212398E-2</v>
      </c>
      <c r="T8070" s="358">
        <v>0.23085836095637219</v>
      </c>
      <c r="U8070" s="358">
        <v>0.47154754792130088</v>
      </c>
      <c r="V8070" s="361">
        <v>0</v>
      </c>
    </row>
    <row r="8071" spans="1:22" hidden="1" outlineLevel="1">
      <c r="A8071" s="65">
        <v>8062</v>
      </c>
      <c r="B8071" s="117">
        <v>1</v>
      </c>
      <c r="C8071" s="325">
        <v>1.4479338856612125E-4</v>
      </c>
      <c r="D8071" s="358">
        <v>1.4270369888570768E-4</v>
      </c>
      <c r="E8071" s="327">
        <v>1.4775824089805669E-4</v>
      </c>
      <c r="F8071" s="332">
        <v>0</v>
      </c>
      <c r="G8071" s="358">
        <v>0</v>
      </c>
      <c r="H8071" s="327">
        <v>0</v>
      </c>
      <c r="I8071" s="332">
        <v>3.3434081365180389E-4</v>
      </c>
      <c r="J8071" s="358">
        <v>1.7017701286727339E-4</v>
      </c>
      <c r="K8071" s="327">
        <v>1.8422718182925681E-4</v>
      </c>
      <c r="L8071" s="336">
        <v>3.7594868300476983E-5</v>
      </c>
      <c r="M8071" s="210">
        <v>1.1415525114155251E-4</v>
      </c>
      <c r="N8071" s="325">
        <v>0</v>
      </c>
      <c r="O8071" s="358">
        <v>0</v>
      </c>
      <c r="P8071" s="327">
        <v>0</v>
      </c>
      <c r="Q8071" s="332">
        <v>3.2979664014146773E-2</v>
      </c>
      <c r="R8071" s="358">
        <v>4.6585962850235453E-2</v>
      </c>
      <c r="S8071" s="327">
        <v>5.6630447824650614E-3</v>
      </c>
      <c r="T8071" s="358">
        <v>0.1376572736830928</v>
      </c>
      <c r="U8071" s="358">
        <v>0.36894386387803679</v>
      </c>
      <c r="V8071" s="361">
        <v>0</v>
      </c>
    </row>
    <row r="8072" spans="1:22" hidden="1" outlineLevel="1">
      <c r="A8072" s="65">
        <v>8063</v>
      </c>
      <c r="B8072" s="117">
        <v>1</v>
      </c>
      <c r="C8072" s="325">
        <v>1.3070531562180468E-4</v>
      </c>
      <c r="D8072" s="358">
        <v>1.3296329655032083E-4</v>
      </c>
      <c r="E8072" s="327">
        <v>1.3595314878065269E-4</v>
      </c>
      <c r="F8072" s="332">
        <v>0</v>
      </c>
      <c r="G8072" s="358">
        <v>0</v>
      </c>
      <c r="H8072" s="327">
        <v>0</v>
      </c>
      <c r="I8072" s="332">
        <v>3.4102762992483998E-4</v>
      </c>
      <c r="J8072" s="358">
        <v>1.9853984834515226E-4</v>
      </c>
      <c r="K8072" s="327">
        <v>2.0205561878047524E-4</v>
      </c>
      <c r="L8072" s="336">
        <v>2.3496792687798115E-5</v>
      </c>
      <c r="M8072" s="210">
        <v>1.1415525114155251E-4</v>
      </c>
      <c r="N8072" s="325">
        <v>0</v>
      </c>
      <c r="O8072" s="358">
        <v>0</v>
      </c>
      <c r="P8072" s="327">
        <v>0</v>
      </c>
      <c r="Q8072" s="332">
        <v>6.5959328028293546E-2</v>
      </c>
      <c r="R8072" s="358">
        <v>3.9309564802827705E-2</v>
      </c>
      <c r="S8072" s="327">
        <v>6.1778670354164312E-3</v>
      </c>
      <c r="T8072" s="358">
        <v>7.0188473131728921E-2</v>
      </c>
      <c r="U8072" s="358">
        <v>0.28001313773040581</v>
      </c>
      <c r="V8072" s="361">
        <v>0</v>
      </c>
    </row>
    <row r="8073" spans="1:22" hidden="1" outlineLevel="1">
      <c r="A8073" s="65">
        <v>8064</v>
      </c>
      <c r="B8073" s="117">
        <v>1</v>
      </c>
      <c r="C8073" s="325">
        <v>1.1631723047636693E-4</v>
      </c>
      <c r="D8073" s="358">
        <v>1.2028716416973753E-4</v>
      </c>
      <c r="E8073" s="327">
        <v>1.2056761114192615E-4</v>
      </c>
      <c r="F8073" s="332">
        <v>0</v>
      </c>
      <c r="G8073" s="358">
        <v>0</v>
      </c>
      <c r="H8073" s="327">
        <v>0</v>
      </c>
      <c r="I8073" s="332">
        <v>3.4548550744019731E-4</v>
      </c>
      <c r="J8073" s="358">
        <v>2.2566951706312337E-4</v>
      </c>
      <c r="K8073" s="327">
        <v>2.0502702493901164E-4</v>
      </c>
      <c r="L8073" s="336">
        <v>9.3987170751192458E-6</v>
      </c>
      <c r="M8073" s="210">
        <v>1.1415525114155251E-4</v>
      </c>
      <c r="N8073" s="325">
        <v>0</v>
      </c>
      <c r="O8073" s="358">
        <v>0</v>
      </c>
      <c r="P8073" s="327">
        <v>0</v>
      </c>
      <c r="Q8073" s="332">
        <v>3.2979664014146773E-2</v>
      </c>
      <c r="R8073" s="358">
        <v>2.7219488473645512E-2</v>
      </c>
      <c r="S8073" s="327">
        <v>9.7816228060760135E-3</v>
      </c>
      <c r="T8073" s="358">
        <v>5.0523148319858532E-2</v>
      </c>
      <c r="U8073" s="358">
        <v>0.23696027030696576</v>
      </c>
      <c r="V8073" s="361">
        <v>0</v>
      </c>
    </row>
    <row r="8074" spans="1:22" hidden="1" outlineLevel="1">
      <c r="A8074" s="65">
        <v>8065</v>
      </c>
      <c r="B8074" s="117">
        <v>1</v>
      </c>
      <c r="C8074" s="325">
        <v>1.0702935274998965E-4</v>
      </c>
      <c r="D8074" s="358">
        <v>1.0726107721423016E-4</v>
      </c>
      <c r="E8074" s="327">
        <v>1.0601232174002803E-4</v>
      </c>
      <c r="F8074" s="332">
        <v>0</v>
      </c>
      <c r="G8074" s="358">
        <v>0</v>
      </c>
      <c r="H8074" s="327">
        <v>0</v>
      </c>
      <c r="I8074" s="332">
        <v>3.4771444619787601E-4</v>
      </c>
      <c r="J8074" s="358">
        <v>2.4005646259538078E-4</v>
      </c>
      <c r="K8074" s="327">
        <v>2.0799843109754802E-4</v>
      </c>
      <c r="L8074" s="336">
        <v>5.8741981719495289E-6</v>
      </c>
      <c r="M8074" s="210">
        <v>1.1415525114155251E-4</v>
      </c>
      <c r="N8074" s="325">
        <v>0</v>
      </c>
      <c r="O8074" s="358">
        <v>0</v>
      </c>
      <c r="P8074" s="327">
        <v>0</v>
      </c>
      <c r="Q8074" s="332">
        <v>3.2979664014146773E-2</v>
      </c>
      <c r="R8074" s="358">
        <v>2.7099974370092074E-2</v>
      </c>
      <c r="S8074" s="327">
        <v>1.6406794875066504E-2</v>
      </c>
      <c r="T8074" s="358">
        <v>6.035581072579372E-2</v>
      </c>
      <c r="U8074" s="358">
        <v>0.21221334651238991</v>
      </c>
      <c r="V8074" s="361">
        <v>0</v>
      </c>
    </row>
    <row r="8075" spans="1:22" hidden="1" outlineLevel="1">
      <c r="A8075" s="65">
        <v>8066</v>
      </c>
      <c r="B8075" s="117">
        <v>1</v>
      </c>
      <c r="C8075" s="325">
        <v>9.7385210534780937E-5</v>
      </c>
      <c r="D8075" s="358">
        <v>9.5518157033444397E-5</v>
      </c>
      <c r="E8075" s="327">
        <v>9.345481715799828E-5</v>
      </c>
      <c r="F8075" s="332">
        <v>0</v>
      </c>
      <c r="G8075" s="358">
        <v>0</v>
      </c>
      <c r="H8075" s="327">
        <v>0</v>
      </c>
      <c r="I8075" s="332">
        <v>3.5217232371323345E-4</v>
      </c>
      <c r="J8075" s="358">
        <v>2.5115496343455074E-4</v>
      </c>
      <c r="K8075" s="327">
        <v>2.2582686804876643E-4</v>
      </c>
      <c r="L8075" s="336">
        <v>2.3496792687798115E-6</v>
      </c>
      <c r="M8075" s="210">
        <v>1.1415525114155251E-4</v>
      </c>
      <c r="N8075" s="325">
        <v>0</v>
      </c>
      <c r="O8075" s="358">
        <v>0</v>
      </c>
      <c r="P8075" s="327">
        <v>0</v>
      </c>
      <c r="Q8075" s="332">
        <v>3.2979664014146773E-2</v>
      </c>
      <c r="R8075" s="358">
        <v>2.3375684387261845E-2</v>
      </c>
      <c r="S8075" s="327">
        <v>6.6926892883678009E-3</v>
      </c>
      <c r="T8075" s="358">
        <v>1.861929689634538E-2</v>
      </c>
      <c r="U8075" s="358">
        <v>0.16938647839300983</v>
      </c>
      <c r="V8075" s="361">
        <v>0</v>
      </c>
    </row>
    <row r="8076" spans="1:22" hidden="1" outlineLevel="1">
      <c r="A8076" s="65">
        <v>8067</v>
      </c>
      <c r="B8076" s="117">
        <v>1</v>
      </c>
      <c r="C8076" s="325">
        <v>9.2647517858741914E-5</v>
      </c>
      <c r="D8076" s="358">
        <v>8.8849578189057791E-5</v>
      </c>
      <c r="E8076" s="327">
        <v>8.6605269204163872E-5</v>
      </c>
      <c r="F8076" s="332">
        <v>0</v>
      </c>
      <c r="G8076" s="358">
        <v>0</v>
      </c>
      <c r="H8076" s="327">
        <v>0</v>
      </c>
      <c r="I8076" s="332">
        <v>3.5440126247091209E-4</v>
      </c>
      <c r="J8076" s="358">
        <v>2.4170068494192451E-4</v>
      </c>
      <c r="K8076" s="327">
        <v>2.3771249268291205E-4</v>
      </c>
      <c r="L8076" s="336">
        <v>1.1748396343899057E-6</v>
      </c>
      <c r="M8076" s="210">
        <v>1.1415525114155251E-4</v>
      </c>
      <c r="N8076" s="325">
        <v>0</v>
      </c>
      <c r="O8076" s="358">
        <v>0</v>
      </c>
      <c r="P8076" s="327">
        <v>0</v>
      </c>
      <c r="Q8076" s="332">
        <v>3.2979664014146773E-2</v>
      </c>
      <c r="R8076" s="358">
        <v>2.1851825515754777E-2</v>
      </c>
      <c r="S8076" s="327">
        <v>6.1778670354164312E-3</v>
      </c>
      <c r="T8076" s="358">
        <v>9.1004428650676844E-3</v>
      </c>
      <c r="U8076" s="358">
        <v>0.15673051736564686</v>
      </c>
      <c r="V8076" s="361">
        <v>0</v>
      </c>
    </row>
    <row r="8077" spans="1:22" hidden="1" outlineLevel="1">
      <c r="A8077" s="65">
        <v>8068</v>
      </c>
      <c r="B8077" s="117">
        <v>1</v>
      </c>
      <c r="C8077" s="325">
        <v>8.986615474418075E-5</v>
      </c>
      <c r="D8077" s="358">
        <v>8.5175055152354956E-5</v>
      </c>
      <c r="E8077" s="327">
        <v>8.2895097395836891E-5</v>
      </c>
      <c r="F8077" s="332">
        <v>0</v>
      </c>
      <c r="G8077" s="358">
        <v>0</v>
      </c>
      <c r="H8077" s="327">
        <v>0</v>
      </c>
      <c r="I8077" s="332">
        <v>3.5440126247091209E-4</v>
      </c>
      <c r="J8077" s="358">
        <v>2.437559628751041E-4</v>
      </c>
      <c r="K8077" s="327">
        <v>2.4662671115852124E-4</v>
      </c>
      <c r="L8077" s="336">
        <v>1.409807561267887E-5</v>
      </c>
      <c r="M8077" s="210">
        <v>1.1415525114155251E-4</v>
      </c>
      <c r="N8077" s="325">
        <v>0</v>
      </c>
      <c r="O8077" s="358">
        <v>0</v>
      </c>
      <c r="P8077" s="327">
        <v>0</v>
      </c>
      <c r="Q8077" s="332">
        <v>3.2979664014146773E-2</v>
      </c>
      <c r="R8077" s="358">
        <v>2.2409791425489971E-2</v>
      </c>
      <c r="S8077" s="327">
        <v>1.5377150369163763E-2</v>
      </c>
      <c r="T8077" s="358">
        <v>6.5899758678076336E-3</v>
      </c>
      <c r="U8077" s="358">
        <v>0.15108053476414551</v>
      </c>
      <c r="V8077" s="361">
        <v>0</v>
      </c>
    </row>
    <row r="8078" spans="1:22" hidden="1" outlineLevel="1">
      <c r="A8078" s="65">
        <v>8069</v>
      </c>
      <c r="B8078" s="117">
        <v>1</v>
      </c>
      <c r="C8078" s="325">
        <v>8.9009869920147312E-5</v>
      </c>
      <c r="D8078" s="358">
        <v>8.3794678773487766E-5</v>
      </c>
      <c r="E8078" s="327">
        <v>8.1740533441497382E-5</v>
      </c>
      <c r="F8078" s="332">
        <v>0</v>
      </c>
      <c r="G8078" s="358">
        <v>0</v>
      </c>
      <c r="H8078" s="327">
        <v>0</v>
      </c>
      <c r="I8078" s="332">
        <v>3.499433849555547E-4</v>
      </c>
      <c r="J8078" s="358">
        <v>2.4498912963501191E-4</v>
      </c>
      <c r="K8078" s="327">
        <v>2.5554092963413043E-4</v>
      </c>
      <c r="L8078" s="336">
        <v>3.7594868300476983E-5</v>
      </c>
      <c r="M8078" s="210">
        <v>1.1415525114155251E-4</v>
      </c>
      <c r="N8078" s="325">
        <v>0</v>
      </c>
      <c r="O8078" s="358">
        <v>0</v>
      </c>
      <c r="P8078" s="327">
        <v>0</v>
      </c>
      <c r="Q8078" s="332">
        <v>3.2979664014146773E-2</v>
      </c>
      <c r="R8078" s="358">
        <v>2.3892787775763771E-2</v>
      </c>
      <c r="S8078" s="327">
        <v>7.207511541319169E-3</v>
      </c>
      <c r="T8078" s="358">
        <v>7.7406065748851565E-3</v>
      </c>
      <c r="U8078" s="358">
        <v>0.14633454937888443</v>
      </c>
      <c r="V8078" s="361">
        <v>0</v>
      </c>
    </row>
    <row r="8079" spans="1:22" hidden="1" outlineLevel="1">
      <c r="A8079" s="65">
        <v>8070</v>
      </c>
      <c r="B8079" s="117">
        <v>1</v>
      </c>
      <c r="C8079" s="325">
        <v>9.0103664403401709E-5</v>
      </c>
      <c r="D8079" s="358">
        <v>8.4397378319190345E-5</v>
      </c>
      <c r="E8079" s="327">
        <v>8.2817261623634232E-5</v>
      </c>
      <c r="F8079" s="332">
        <v>0</v>
      </c>
      <c r="G8079" s="358">
        <v>0</v>
      </c>
      <c r="H8079" s="327">
        <v>0</v>
      </c>
      <c r="I8079" s="332">
        <v>3.4102762992483998E-4</v>
      </c>
      <c r="J8079" s="358">
        <v>2.1621523857049706E-4</v>
      </c>
      <c r="K8079" s="327">
        <v>2.4365530499998481E-4</v>
      </c>
      <c r="L8079" s="336">
        <v>9.3987170751192462E-5</v>
      </c>
      <c r="M8079" s="210">
        <v>1.1415525114155251E-4</v>
      </c>
      <c r="N8079" s="325">
        <v>0</v>
      </c>
      <c r="O8079" s="358">
        <v>0</v>
      </c>
      <c r="P8079" s="327">
        <v>0</v>
      </c>
      <c r="Q8079" s="332">
        <v>3.2979664014146773E-2</v>
      </c>
      <c r="R8079" s="358">
        <v>2.3780537979152156E-2</v>
      </c>
      <c r="S8079" s="327">
        <v>6.6926892883678009E-3</v>
      </c>
      <c r="T8079" s="358">
        <v>9.5188540312776942E-3</v>
      </c>
      <c r="U8079" s="358">
        <v>0.14949853963572518</v>
      </c>
      <c r="V8079" s="361">
        <v>0</v>
      </c>
    </row>
    <row r="8080" spans="1:22" hidden="1" outlineLevel="1">
      <c r="A8080" s="65">
        <v>8071</v>
      </c>
      <c r="B8080" s="117">
        <v>1</v>
      </c>
      <c r="C8080" s="325">
        <v>9.6797686640918577E-5</v>
      </c>
      <c r="D8080" s="358">
        <v>8.7994133672576709E-5</v>
      </c>
      <c r="E8080" s="327">
        <v>8.8551163509230461E-5</v>
      </c>
      <c r="F8080" s="332">
        <v>0</v>
      </c>
      <c r="G8080" s="358">
        <v>0</v>
      </c>
      <c r="H8080" s="327">
        <v>0</v>
      </c>
      <c r="I8080" s="332">
        <v>3.4548550744019731E-4</v>
      </c>
      <c r="J8080" s="358">
        <v>1.9155190337234151E-4</v>
      </c>
      <c r="K8080" s="327">
        <v>2.4959811731705767E-4</v>
      </c>
      <c r="L8080" s="336">
        <v>1.8210014333043539E-4</v>
      </c>
      <c r="M8080" s="210">
        <v>1.1415525114155251E-4</v>
      </c>
      <c r="N8080" s="325">
        <v>0</v>
      </c>
      <c r="O8080" s="358">
        <v>1.4558140275335718E-2</v>
      </c>
      <c r="P8080" s="327">
        <v>2.1540278868356624E-3</v>
      </c>
      <c r="Q8080" s="332">
        <v>3.2979664014146773E-2</v>
      </c>
      <c r="R8080" s="358">
        <v>2.8515774291782963E-2</v>
      </c>
      <c r="S8080" s="327">
        <v>8.7519783001732791E-3</v>
      </c>
      <c r="T8080" s="358">
        <v>1.1924718236985243E-2</v>
      </c>
      <c r="U8080" s="358">
        <v>0.14802954415933481</v>
      </c>
      <c r="V8080" s="361">
        <v>0</v>
      </c>
    </row>
    <row r="8081" spans="1:22" hidden="1" outlineLevel="1">
      <c r="A8081" s="65">
        <v>8072</v>
      </c>
      <c r="B8081" s="117">
        <v>1</v>
      </c>
      <c r="C8081" s="325">
        <v>1.1897358850712759E-4</v>
      </c>
      <c r="D8081" s="358">
        <v>1.0193399090705251E-4</v>
      </c>
      <c r="E8081" s="327">
        <v>1.0667392580375067E-4</v>
      </c>
      <c r="F8081" s="332">
        <v>0</v>
      </c>
      <c r="G8081" s="358">
        <v>0</v>
      </c>
      <c r="H8081" s="327">
        <v>0</v>
      </c>
      <c r="I8081" s="332">
        <v>3.4771444619787601E-4</v>
      </c>
      <c r="J8081" s="358">
        <v>2.0511673773132707E-4</v>
      </c>
      <c r="K8081" s="327">
        <v>2.2582686804876643E-4</v>
      </c>
      <c r="L8081" s="336">
        <v>1.5860335064263727E-4</v>
      </c>
      <c r="M8081" s="210">
        <v>1.1415525114155251E-4</v>
      </c>
      <c r="N8081" s="325">
        <v>1.3564829636136963E-2</v>
      </c>
      <c r="O8081" s="358">
        <v>0.10725859312156182</v>
      </c>
      <c r="P8081" s="327">
        <v>4.9019523556243963E-2</v>
      </c>
      <c r="Q8081" s="332">
        <v>3.2979664014146773E-2</v>
      </c>
      <c r="R8081" s="358">
        <v>2.8941513031026173E-2</v>
      </c>
      <c r="S8081" s="327">
        <v>7.7223337942705387E-3</v>
      </c>
      <c r="T8081" s="358">
        <v>3.2531468172828162E-2</v>
      </c>
      <c r="U8081" s="358">
        <v>0.16226750031511813</v>
      </c>
      <c r="V8081" s="361">
        <v>0</v>
      </c>
    </row>
    <row r="8082" spans="1:22" hidden="1" outlineLevel="1">
      <c r="A8082" s="65">
        <v>8073</v>
      </c>
      <c r="B8082" s="117">
        <v>1</v>
      </c>
      <c r="C8082" s="325">
        <v>1.4754350040973229E-4</v>
      </c>
      <c r="D8082" s="358">
        <v>1.1661264113303471E-4</v>
      </c>
      <c r="E8082" s="327">
        <v>1.2619773199791883E-4</v>
      </c>
      <c r="F8082" s="332">
        <v>0</v>
      </c>
      <c r="G8082" s="358">
        <v>0</v>
      </c>
      <c r="H8082" s="327">
        <v>0</v>
      </c>
      <c r="I8082" s="332">
        <v>3.4548550744019731E-4</v>
      </c>
      <c r="J8082" s="358">
        <v>2.3964540700874485E-4</v>
      </c>
      <c r="K8082" s="327">
        <v>1.9908421262193881E-4</v>
      </c>
      <c r="L8082" s="336">
        <v>1.4685495429873823E-4</v>
      </c>
      <c r="M8082" s="210">
        <v>1.1415525114155251E-4</v>
      </c>
      <c r="N8082" s="325">
        <v>5.5578121425838942E-2</v>
      </c>
      <c r="O8082" s="358">
        <v>0.21192794953777971</v>
      </c>
      <c r="P8082" s="327">
        <v>0.14211217436821935</v>
      </c>
      <c r="Q8082" s="332">
        <v>3.2979664014146773E-2</v>
      </c>
      <c r="R8082" s="358">
        <v>2.8913153963554927E-2</v>
      </c>
      <c r="S8082" s="327">
        <v>4.6334002765623227E-3</v>
      </c>
      <c r="T8082" s="358">
        <v>0.12144384099245498</v>
      </c>
      <c r="U8082" s="358">
        <v>0.30769805247776244</v>
      </c>
      <c r="V8082" s="361">
        <v>0</v>
      </c>
    </row>
    <row r="8083" spans="1:22" hidden="1" outlineLevel="1">
      <c r="A8083" s="65">
        <v>8074</v>
      </c>
      <c r="B8083" s="117">
        <v>1</v>
      </c>
      <c r="C8083" s="325">
        <v>1.628191216501536E-4</v>
      </c>
      <c r="D8083" s="358">
        <v>1.2547815703111136E-4</v>
      </c>
      <c r="E8083" s="327">
        <v>1.3914441544096189E-4</v>
      </c>
      <c r="F8083" s="332">
        <v>0</v>
      </c>
      <c r="G8083" s="358">
        <v>0</v>
      </c>
      <c r="H8083" s="327">
        <v>0</v>
      </c>
      <c r="I8083" s="332">
        <v>3.4771444619787601E-4</v>
      </c>
      <c r="J8083" s="358">
        <v>1.6524434582764223E-4</v>
      </c>
      <c r="K8083" s="327">
        <v>1.8422718182925681E-4</v>
      </c>
      <c r="L8083" s="336">
        <v>1.644775488145868E-4</v>
      </c>
      <c r="M8083" s="210">
        <v>1.1415525114155251E-4</v>
      </c>
      <c r="N8083" s="325">
        <v>0.10248982391747928</v>
      </c>
      <c r="O8083" s="358">
        <v>0.30729439928960728</v>
      </c>
      <c r="P8083" s="327">
        <v>0.23333369492648548</v>
      </c>
      <c r="Q8083" s="332">
        <v>3.2979664014146773E-2</v>
      </c>
      <c r="R8083" s="358">
        <v>2.6247238978404353E-2</v>
      </c>
      <c r="S8083" s="327">
        <v>1.0743750092601442E-2</v>
      </c>
      <c r="T8083" s="358">
        <v>0.23671611728331229</v>
      </c>
      <c r="U8083" s="358">
        <v>0.36600587292525605</v>
      </c>
      <c r="V8083" s="361">
        <v>2.957628974094333E-2</v>
      </c>
    </row>
    <row r="8084" spans="1:22" hidden="1" outlineLevel="1">
      <c r="A8084" s="65">
        <v>8075</v>
      </c>
      <c r="B8084" s="117">
        <v>1</v>
      </c>
      <c r="C8084" s="325">
        <v>1.6491295680381201E-4</v>
      </c>
      <c r="D8084" s="358">
        <v>1.2921100583030155E-4</v>
      </c>
      <c r="E8084" s="327">
        <v>1.4407401434713061E-4</v>
      </c>
      <c r="F8084" s="332">
        <v>0</v>
      </c>
      <c r="G8084" s="358">
        <v>0</v>
      </c>
      <c r="H8084" s="327">
        <v>0</v>
      </c>
      <c r="I8084" s="332">
        <v>3.4771444619787601E-4</v>
      </c>
      <c r="J8084" s="358">
        <v>0</v>
      </c>
      <c r="K8084" s="327">
        <v>1.5748452640242924E-4</v>
      </c>
      <c r="L8084" s="336">
        <v>1.8797434150238492E-4</v>
      </c>
      <c r="M8084" s="210">
        <v>1.1415525114155251E-4</v>
      </c>
      <c r="N8084" s="325">
        <v>0.13753230047749976</v>
      </c>
      <c r="O8084" s="358">
        <v>0.33841615599956693</v>
      </c>
      <c r="P8084" s="327">
        <v>0.26838709594705401</v>
      </c>
      <c r="Q8084" s="332">
        <v>3.2979664014146773E-2</v>
      </c>
      <c r="R8084" s="358">
        <v>2.4594436009728202E-2</v>
      </c>
      <c r="S8084" s="327">
        <v>1.743643938096924E-2</v>
      </c>
      <c r="T8084" s="358">
        <v>0.18587916058879628</v>
      </c>
      <c r="U8084" s="358">
        <v>0.36623187222931614</v>
      </c>
      <c r="V8084" s="361">
        <v>7.7834350518564396E-2</v>
      </c>
    </row>
    <row r="8085" spans="1:22" hidden="1" outlineLevel="1">
      <c r="A8085" s="65">
        <v>8076</v>
      </c>
      <c r="B8085" s="117">
        <v>1</v>
      </c>
      <c r="C8085" s="325">
        <v>1.632628896976454E-4</v>
      </c>
      <c r="D8085" s="358">
        <v>1.2691685917246592E-4</v>
      </c>
      <c r="E8085" s="327">
        <v>1.4390537017402484E-4</v>
      </c>
      <c r="F8085" s="332">
        <v>0</v>
      </c>
      <c r="G8085" s="358">
        <v>0</v>
      </c>
      <c r="H8085" s="327">
        <v>0</v>
      </c>
      <c r="I8085" s="332">
        <v>3.4102762992483998E-4</v>
      </c>
      <c r="J8085" s="358">
        <v>0</v>
      </c>
      <c r="K8085" s="327">
        <v>1.4857030792682002E-4</v>
      </c>
      <c r="L8085" s="336">
        <v>2.0677177565262342E-4</v>
      </c>
      <c r="M8085" s="210">
        <v>1.1415525114155251E-4</v>
      </c>
      <c r="N8085" s="325">
        <v>0.15203913217170176</v>
      </c>
      <c r="O8085" s="358">
        <v>0.29595626345052101</v>
      </c>
      <c r="P8085" s="327">
        <v>0.26774936237098168</v>
      </c>
      <c r="Q8085" s="332">
        <v>6.5959328028293546E-2</v>
      </c>
      <c r="R8085" s="358">
        <v>1.9875893997654853E-2</v>
      </c>
      <c r="S8085" s="327">
        <v>3.8923939566172135E-2</v>
      </c>
      <c r="T8085" s="358">
        <v>0.14267820767761291</v>
      </c>
      <c r="U8085" s="358">
        <v>0.30826305073791249</v>
      </c>
      <c r="V8085" s="361">
        <v>0.12433646224083723</v>
      </c>
    </row>
    <row r="8086" spans="1:22" hidden="1" outlineLevel="1">
      <c r="A8086" s="65">
        <v>8077</v>
      </c>
      <c r="B8086" s="117">
        <v>1</v>
      </c>
      <c r="C8086" s="325">
        <v>1.6045027531213409E-4</v>
      </c>
      <c r="D8086" s="358">
        <v>1.2680020764749123E-4</v>
      </c>
      <c r="E8086" s="327">
        <v>1.4085680242942051E-4</v>
      </c>
      <c r="F8086" s="332">
        <v>0</v>
      </c>
      <c r="G8086" s="358">
        <v>0</v>
      </c>
      <c r="H8086" s="327">
        <v>0</v>
      </c>
      <c r="I8086" s="332">
        <v>3.2765399737876781E-4</v>
      </c>
      <c r="J8086" s="358">
        <v>0</v>
      </c>
      <c r="K8086" s="327">
        <v>1.3965608945121081E-4</v>
      </c>
      <c r="L8086" s="336">
        <v>1.8797434150238492E-4</v>
      </c>
      <c r="M8086" s="210">
        <v>1.1415525114155251E-4</v>
      </c>
      <c r="N8086" s="325">
        <v>0.1213298650787806</v>
      </c>
      <c r="O8086" s="358">
        <v>0.23820823792453344</v>
      </c>
      <c r="P8086" s="327">
        <v>0.20448142559670476</v>
      </c>
      <c r="Q8086" s="332">
        <v>6.5959328028293546E-2</v>
      </c>
      <c r="R8086" s="358">
        <v>2.1916856257663851E-2</v>
      </c>
      <c r="S8086" s="327">
        <v>3.3775717036658437E-2</v>
      </c>
      <c r="T8086" s="358">
        <v>0.1225944716995325</v>
      </c>
      <c r="U8086" s="358">
        <v>0.24871223411808849</v>
      </c>
      <c r="V8086" s="361">
        <v>0.1169538416472666</v>
      </c>
    </row>
    <row r="8087" spans="1:22" hidden="1" outlineLevel="1">
      <c r="A8087" s="65">
        <v>8078</v>
      </c>
      <c r="B8087" s="117">
        <v>1</v>
      </c>
      <c r="C8087" s="325">
        <v>1.4769350651029289E-4</v>
      </c>
      <c r="D8087" s="358">
        <v>1.2341731342322513E-4</v>
      </c>
      <c r="E8087" s="327">
        <v>1.3509695528642339E-4</v>
      </c>
      <c r="F8087" s="332">
        <v>0</v>
      </c>
      <c r="G8087" s="358">
        <v>0</v>
      </c>
      <c r="H8087" s="327">
        <v>0</v>
      </c>
      <c r="I8087" s="332">
        <v>3.1428036483269564E-4</v>
      </c>
      <c r="J8087" s="358">
        <v>0</v>
      </c>
      <c r="K8087" s="327">
        <v>1.4857030792682002E-4</v>
      </c>
      <c r="L8087" s="336">
        <v>1.9032402077116473E-4</v>
      </c>
      <c r="M8087" s="210">
        <v>1.1415525114155251E-4</v>
      </c>
      <c r="N8087" s="325">
        <v>7.8562971642626572E-2</v>
      </c>
      <c r="O8087" s="358">
        <v>0.16497840498216654</v>
      </c>
      <c r="P8087" s="327">
        <v>0.11653942213818208</v>
      </c>
      <c r="Q8087" s="332">
        <v>6.5959328028293546E-2</v>
      </c>
      <c r="R8087" s="358">
        <v>2.4729736640366564E-2</v>
      </c>
      <c r="S8087" s="327">
        <v>2.4576433702911099E-2</v>
      </c>
      <c r="T8087" s="358">
        <v>4.6339036657758445E-2</v>
      </c>
      <c r="U8087" s="358">
        <v>0.21379534164081029</v>
      </c>
      <c r="V8087" s="361">
        <v>0.10029522930479445</v>
      </c>
    </row>
    <row r="8088" spans="1:22" hidden="1" outlineLevel="1">
      <c r="A8088" s="65">
        <v>8079</v>
      </c>
      <c r="B8088" s="117">
        <v>1</v>
      </c>
      <c r="C8088" s="325">
        <v>1.4962483505501066E-4</v>
      </c>
      <c r="D8088" s="358">
        <v>1.2297014924415547E-4</v>
      </c>
      <c r="E8088" s="327">
        <v>1.291684639703205E-4</v>
      </c>
      <c r="F8088" s="332">
        <v>0</v>
      </c>
      <c r="G8088" s="358">
        <v>0</v>
      </c>
      <c r="H8088" s="327">
        <v>0</v>
      </c>
      <c r="I8088" s="332">
        <v>3.0313567104430216E-4</v>
      </c>
      <c r="J8088" s="358">
        <v>0</v>
      </c>
      <c r="K8088" s="327">
        <v>1.4559890176828365E-4</v>
      </c>
      <c r="L8088" s="336">
        <v>2.1382081345896285E-4</v>
      </c>
      <c r="M8088" s="210">
        <v>1.1415525114155251E-4</v>
      </c>
      <c r="N8088" s="325">
        <v>3.3158472443890349E-2</v>
      </c>
      <c r="O8088" s="358">
        <v>6.1473591713531686E-2</v>
      </c>
      <c r="P8088" s="327">
        <v>4.5964989271310007E-2</v>
      </c>
      <c r="Q8088" s="332">
        <v>3.2979664014146773E-2</v>
      </c>
      <c r="R8088" s="358">
        <v>1.0566636684028177E-2</v>
      </c>
      <c r="S8088" s="327">
        <v>1.8913388920446039E-2</v>
      </c>
      <c r="T8088" s="358">
        <v>4.811728411415097E-2</v>
      </c>
      <c r="U8088" s="358">
        <v>0.20554636704261836</v>
      </c>
      <c r="V8088" s="361">
        <v>4.7274729306626004E-2</v>
      </c>
    </row>
    <row r="8089" spans="1:22" hidden="1" outlineLevel="1">
      <c r="A8089" s="65">
        <v>8080</v>
      </c>
      <c r="B8089" s="117">
        <v>1</v>
      </c>
      <c r="C8089" s="325">
        <v>1.5550632424782425E-4</v>
      </c>
      <c r="D8089" s="358">
        <v>1.2444773522716826E-4</v>
      </c>
      <c r="E8089" s="327">
        <v>1.4195947586895824E-4</v>
      </c>
      <c r="F8089" s="332">
        <v>0</v>
      </c>
      <c r="G8089" s="358">
        <v>0</v>
      </c>
      <c r="H8089" s="327">
        <v>0</v>
      </c>
      <c r="I8089" s="332">
        <v>2.9644885477126613E-4</v>
      </c>
      <c r="J8089" s="358">
        <v>0</v>
      </c>
      <c r="K8089" s="327">
        <v>1.7828436951218402E-4</v>
      </c>
      <c r="L8089" s="336">
        <v>2.2321953053408208E-4</v>
      </c>
      <c r="M8089" s="210">
        <v>1.1415525114155251E-4</v>
      </c>
      <c r="N8089" s="325">
        <v>1.3188028812910933E-3</v>
      </c>
      <c r="O8089" s="358">
        <v>6.5129152010771603E-3</v>
      </c>
      <c r="P8089" s="327">
        <v>3.2593922886430277E-3</v>
      </c>
      <c r="Q8089" s="332">
        <v>6.5959328028293546E-2</v>
      </c>
      <c r="R8089" s="358">
        <v>3.0422484221178367E-2</v>
      </c>
      <c r="S8089" s="327">
        <v>1.633927765568919E-2</v>
      </c>
      <c r="T8089" s="358">
        <v>5.3870437649538597E-2</v>
      </c>
      <c r="U8089" s="358">
        <v>0.22294831345524241</v>
      </c>
      <c r="V8089" s="361">
        <v>0</v>
      </c>
    </row>
    <row r="8090" spans="1:22" hidden="1" outlineLevel="1">
      <c r="A8090" s="65">
        <v>8081</v>
      </c>
      <c r="B8090" s="117">
        <v>1</v>
      </c>
      <c r="C8090" s="325">
        <v>1.6110655200208673E-4</v>
      </c>
      <c r="D8090" s="358">
        <v>1.271501622224153E-4</v>
      </c>
      <c r="E8090" s="327">
        <v>1.4827714604607445E-4</v>
      </c>
      <c r="F8090" s="332">
        <v>0</v>
      </c>
      <c r="G8090" s="358">
        <v>0</v>
      </c>
      <c r="H8090" s="327">
        <v>0</v>
      </c>
      <c r="I8090" s="332">
        <v>2.9199097725590868E-4</v>
      </c>
      <c r="J8090" s="358">
        <v>0</v>
      </c>
      <c r="K8090" s="327">
        <v>1.9611280646340243E-4</v>
      </c>
      <c r="L8090" s="336">
        <v>2.2321953053408208E-4</v>
      </c>
      <c r="M8090" s="210">
        <v>1.1415525114155251E-4</v>
      </c>
      <c r="N8090" s="325">
        <v>0</v>
      </c>
      <c r="O8090" s="358">
        <v>0</v>
      </c>
      <c r="P8090" s="327">
        <v>0</v>
      </c>
      <c r="Q8090" s="332">
        <v>3.2979664014146773E-2</v>
      </c>
      <c r="R8090" s="358">
        <v>2.1490838818619826E-2</v>
      </c>
      <c r="S8090" s="327">
        <v>1.5309633149786455E-2</v>
      </c>
      <c r="T8090" s="358">
        <v>0.12395430798971503</v>
      </c>
      <c r="U8090" s="358">
        <v>0.33199297766421804</v>
      </c>
      <c r="V8090" s="361">
        <v>0</v>
      </c>
    </row>
    <row r="8091" spans="1:22" hidden="1" outlineLevel="1">
      <c r="A8091" s="65">
        <v>8082</v>
      </c>
      <c r="B8091" s="117">
        <v>1</v>
      </c>
      <c r="C8091" s="325">
        <v>1.6544422840996414E-4</v>
      </c>
      <c r="D8091" s="358">
        <v>1.3757103178682121E-4</v>
      </c>
      <c r="E8091" s="327">
        <v>1.5764338396779499E-4</v>
      </c>
      <c r="F8091" s="332">
        <v>0</v>
      </c>
      <c r="G8091" s="358">
        <v>0</v>
      </c>
      <c r="H8091" s="327">
        <v>0</v>
      </c>
      <c r="I8091" s="332">
        <v>2.9421991601358738E-4</v>
      </c>
      <c r="J8091" s="358">
        <v>1.5661217850828781E-4</v>
      </c>
      <c r="K8091" s="327">
        <v>1.9016999414632964E-4</v>
      </c>
      <c r="L8091" s="336">
        <v>1.644775488145868E-4</v>
      </c>
      <c r="M8091" s="210">
        <v>1.1415525114155251E-4</v>
      </c>
      <c r="N8091" s="325">
        <v>0</v>
      </c>
      <c r="O8091" s="358">
        <v>0</v>
      </c>
      <c r="P8091" s="327">
        <v>0</v>
      </c>
      <c r="Q8091" s="332">
        <v>3.2979664014146773E-2</v>
      </c>
      <c r="R8091" s="358">
        <v>1.5002004894438488E-2</v>
      </c>
      <c r="S8091" s="327">
        <v>7.6548165748932277E-3</v>
      </c>
      <c r="T8091" s="358">
        <v>0.15407991195683565</v>
      </c>
      <c r="U8091" s="358">
        <v>0.44600962656251492</v>
      </c>
      <c r="V8091" s="361">
        <v>0</v>
      </c>
    </row>
    <row r="8092" spans="1:22" hidden="1" outlineLevel="1">
      <c r="A8092" s="65">
        <v>8083</v>
      </c>
      <c r="B8092" s="117">
        <v>1</v>
      </c>
      <c r="C8092" s="325">
        <v>1.7015692006924307E-4</v>
      </c>
      <c r="D8092" s="358">
        <v>1.5273573003353127E-4</v>
      </c>
      <c r="E8092" s="327">
        <v>1.6518048124275291E-4</v>
      </c>
      <c r="F8092" s="332">
        <v>0</v>
      </c>
      <c r="G8092" s="358">
        <v>0</v>
      </c>
      <c r="H8092" s="327">
        <v>0</v>
      </c>
      <c r="I8092" s="332">
        <v>2.9644885477126613E-4</v>
      </c>
      <c r="J8092" s="358">
        <v>1.9237401454561334E-4</v>
      </c>
      <c r="K8092" s="327">
        <v>1.8719858798779324E-4</v>
      </c>
      <c r="L8092" s="336">
        <v>1.1748396343899057E-4</v>
      </c>
      <c r="M8092" s="210">
        <v>1.1415525114155251E-4</v>
      </c>
      <c r="N8092" s="325">
        <v>0</v>
      </c>
      <c r="O8092" s="358">
        <v>0</v>
      </c>
      <c r="P8092" s="327">
        <v>0</v>
      </c>
      <c r="Q8092" s="332">
        <v>3.2979664014146773E-2</v>
      </c>
      <c r="R8092" s="358">
        <v>1.2427244945370106E-2</v>
      </c>
      <c r="S8092" s="327">
        <v>7.6548165748932277E-3</v>
      </c>
      <c r="T8092" s="358">
        <v>0.16140210736551078</v>
      </c>
      <c r="U8092" s="358">
        <v>0.49211348459076576</v>
      </c>
      <c r="V8092" s="361">
        <v>0</v>
      </c>
    </row>
    <row r="8093" spans="1:22" hidden="1" outlineLevel="1">
      <c r="A8093" s="65">
        <v>8084</v>
      </c>
      <c r="B8093" s="117">
        <v>1</v>
      </c>
      <c r="C8093" s="325">
        <v>1.6383166282893768E-4</v>
      </c>
      <c r="D8093" s="358">
        <v>1.5203582088368312E-4</v>
      </c>
      <c r="E8093" s="327">
        <v>1.6228758504255393E-4</v>
      </c>
      <c r="F8093" s="332">
        <v>0</v>
      </c>
      <c r="G8093" s="358">
        <v>0</v>
      </c>
      <c r="H8093" s="327">
        <v>0</v>
      </c>
      <c r="I8093" s="332">
        <v>3.0313567104430216E-4</v>
      </c>
      <c r="J8093" s="358">
        <v>2.1457101622395338E-4</v>
      </c>
      <c r="K8093" s="327">
        <v>1.9611280646340243E-4</v>
      </c>
      <c r="L8093" s="336">
        <v>8.811297257924293E-5</v>
      </c>
      <c r="M8093" s="210">
        <v>1.1415525114155251E-4</v>
      </c>
      <c r="N8093" s="325">
        <v>0</v>
      </c>
      <c r="O8093" s="358">
        <v>0</v>
      </c>
      <c r="P8093" s="327">
        <v>0</v>
      </c>
      <c r="Q8093" s="332">
        <v>3.2979664014146773E-2</v>
      </c>
      <c r="R8093" s="358">
        <v>9.3867915092977778E-3</v>
      </c>
      <c r="S8093" s="327">
        <v>8.1696388278445949E-3</v>
      </c>
      <c r="T8093" s="358">
        <v>0.14508407188332043</v>
      </c>
      <c r="U8093" s="358">
        <v>0.48262151382024354</v>
      </c>
      <c r="V8093" s="361">
        <v>0</v>
      </c>
    </row>
    <row r="8094" spans="1:22" hidden="1" outlineLevel="1">
      <c r="A8094" s="65">
        <v>8085</v>
      </c>
      <c r="B8094" s="117">
        <v>1</v>
      </c>
      <c r="C8094" s="325">
        <v>1.5557507704391454E-4</v>
      </c>
      <c r="D8094" s="358">
        <v>1.5232744969611987E-4</v>
      </c>
      <c r="E8094" s="327">
        <v>1.5932982569885271E-4</v>
      </c>
      <c r="F8094" s="332">
        <v>0</v>
      </c>
      <c r="G8094" s="358">
        <v>0</v>
      </c>
      <c r="H8094" s="327">
        <v>0</v>
      </c>
      <c r="I8094" s="332">
        <v>3.0313567104430216E-4</v>
      </c>
      <c r="J8094" s="358">
        <v>2.2032579443685631E-4</v>
      </c>
      <c r="K8094" s="327">
        <v>2.1691264957315727E-4</v>
      </c>
      <c r="L8094" s="336">
        <v>5.8741981719495287E-5</v>
      </c>
      <c r="M8094" s="210">
        <v>1.1415525114155251E-4</v>
      </c>
      <c r="N8094" s="325">
        <v>0</v>
      </c>
      <c r="O8094" s="358">
        <v>0</v>
      </c>
      <c r="P8094" s="327">
        <v>0</v>
      </c>
      <c r="Q8094" s="332">
        <v>3.2979664014146773E-2</v>
      </c>
      <c r="R8094" s="358">
        <v>1.0836189645280124E-2</v>
      </c>
      <c r="S8094" s="327">
        <v>5.1482225295136925E-3</v>
      </c>
      <c r="T8094" s="358">
        <v>0.1292890503588926</v>
      </c>
      <c r="U8094" s="358">
        <v>0.38295582072976003</v>
      </c>
      <c r="V8094" s="361">
        <v>0</v>
      </c>
    </row>
    <row r="8095" spans="1:22" hidden="1" outlineLevel="1">
      <c r="A8095" s="65">
        <v>8086</v>
      </c>
      <c r="B8095" s="117">
        <v>1</v>
      </c>
      <c r="C8095" s="325">
        <v>1.437620966247671E-4</v>
      </c>
      <c r="D8095" s="358">
        <v>1.5125814405051851E-4</v>
      </c>
      <c r="E8095" s="327">
        <v>1.4984683411882815E-4</v>
      </c>
      <c r="F8095" s="332">
        <v>0</v>
      </c>
      <c r="G8095" s="358">
        <v>0</v>
      </c>
      <c r="H8095" s="327">
        <v>0</v>
      </c>
      <c r="I8095" s="332">
        <v>3.075935485596596E-4</v>
      </c>
      <c r="J8095" s="358">
        <v>2.1004940477095815E-4</v>
      </c>
      <c r="K8095" s="327">
        <v>2.3474108652437564E-4</v>
      </c>
      <c r="L8095" s="336">
        <v>3.7594868300476983E-5</v>
      </c>
      <c r="M8095" s="210">
        <v>1.1415525114155251E-4</v>
      </c>
      <c r="N8095" s="325">
        <v>0</v>
      </c>
      <c r="O8095" s="358">
        <v>0</v>
      </c>
      <c r="P8095" s="327">
        <v>0</v>
      </c>
      <c r="Q8095" s="332">
        <v>3.2979664014146773E-2</v>
      </c>
      <c r="R8095" s="358">
        <v>1.6822658408019688E-2</v>
      </c>
      <c r="S8095" s="327">
        <v>9.2668005531246454E-3</v>
      </c>
      <c r="T8095" s="358">
        <v>8.2636205326476683E-2</v>
      </c>
      <c r="U8095" s="358">
        <v>0.29944907787957037</v>
      </c>
      <c r="V8095" s="361">
        <v>0</v>
      </c>
    </row>
    <row r="8096" spans="1:22" hidden="1" outlineLevel="1">
      <c r="A8096" s="65">
        <v>8087</v>
      </c>
      <c r="B8096" s="117">
        <v>1</v>
      </c>
      <c r="C8096" s="325">
        <v>1.3281790153803316E-4</v>
      </c>
      <c r="D8096" s="358">
        <v>1.4017624917792267E-4</v>
      </c>
      <c r="E8096" s="327">
        <v>1.3802876937272371E-4</v>
      </c>
      <c r="F8096" s="332">
        <v>0</v>
      </c>
      <c r="G8096" s="358">
        <v>0</v>
      </c>
      <c r="H8096" s="327">
        <v>0</v>
      </c>
      <c r="I8096" s="332">
        <v>3.1873824234805303E-4</v>
      </c>
      <c r="J8096" s="358">
        <v>2.059388489045989E-4</v>
      </c>
      <c r="K8096" s="327">
        <v>2.2879827420730281E-4</v>
      </c>
      <c r="L8096" s="336">
        <v>2.3496792687798115E-5</v>
      </c>
      <c r="M8096" s="210">
        <v>1.1415525114155251E-4</v>
      </c>
      <c r="N8096" s="325">
        <v>0</v>
      </c>
      <c r="O8096" s="358">
        <v>0</v>
      </c>
      <c r="P8096" s="327">
        <v>0</v>
      </c>
      <c r="Q8096" s="332">
        <v>3.2979664014146773E-2</v>
      </c>
      <c r="R8096" s="358">
        <v>2.1184404569753523E-2</v>
      </c>
      <c r="S8096" s="327">
        <v>1.4415023082638338E-2</v>
      </c>
      <c r="T8096" s="358">
        <v>6.5272141928761324E-2</v>
      </c>
      <c r="U8096" s="358">
        <v>0.24950323168229868</v>
      </c>
      <c r="V8096" s="361">
        <v>0</v>
      </c>
    </row>
    <row r="8097" spans="1:22" hidden="1" outlineLevel="1">
      <c r="A8097" s="65">
        <v>8088</v>
      </c>
      <c r="B8097" s="117">
        <v>1</v>
      </c>
      <c r="C8097" s="325">
        <v>1.1799229859929367E-4</v>
      </c>
      <c r="D8097" s="358">
        <v>1.2860830628459897E-4</v>
      </c>
      <c r="E8097" s="327">
        <v>1.2451129026686111E-4</v>
      </c>
      <c r="F8097" s="332">
        <v>0</v>
      </c>
      <c r="G8097" s="358">
        <v>0</v>
      </c>
      <c r="H8097" s="327">
        <v>0</v>
      </c>
      <c r="I8097" s="332">
        <v>3.2096718110573172E-4</v>
      </c>
      <c r="J8097" s="358">
        <v>2.3759012907556518E-4</v>
      </c>
      <c r="K8097" s="327">
        <v>2.1096983725608443E-4</v>
      </c>
      <c r="L8097" s="336">
        <v>9.3987170751192458E-6</v>
      </c>
      <c r="M8097" s="210">
        <v>1.1415525114155251E-4</v>
      </c>
      <c r="N8097" s="325">
        <v>0</v>
      </c>
      <c r="O8097" s="358">
        <v>0</v>
      </c>
      <c r="P8097" s="327">
        <v>0</v>
      </c>
      <c r="Q8097" s="332">
        <v>3.2979664014146773E-2</v>
      </c>
      <c r="R8097" s="358">
        <v>2.3916467683462238E-2</v>
      </c>
      <c r="S8097" s="327">
        <v>1.9495728392774719E-2</v>
      </c>
      <c r="T8097" s="358">
        <v>3.9749060789950809E-2</v>
      </c>
      <c r="U8097" s="358">
        <v>0.20950135486366925</v>
      </c>
      <c r="V8097" s="361">
        <v>0</v>
      </c>
    </row>
    <row r="8098" spans="1:22" hidden="1" outlineLevel="1">
      <c r="A8098" s="65">
        <v>8089</v>
      </c>
      <c r="B8098" s="117">
        <v>1</v>
      </c>
      <c r="C8098" s="325">
        <v>1.0783563554050289E-4</v>
      </c>
      <c r="D8098" s="358">
        <v>1.1464900712929404E-4</v>
      </c>
      <c r="E8098" s="327">
        <v>1.0994302823626255E-4</v>
      </c>
      <c r="F8098" s="332">
        <v>0</v>
      </c>
      <c r="G8098" s="358">
        <v>0</v>
      </c>
      <c r="H8098" s="327">
        <v>0</v>
      </c>
      <c r="I8098" s="332">
        <v>3.1650930359037433E-4</v>
      </c>
      <c r="J8098" s="358">
        <v>2.6389768662026447E-4</v>
      </c>
      <c r="K8098" s="327">
        <v>2.0502702493901164E-4</v>
      </c>
      <c r="L8098" s="336">
        <v>5.8741981719495289E-6</v>
      </c>
      <c r="M8098" s="210">
        <v>1.1415525114155251E-4</v>
      </c>
      <c r="N8098" s="325">
        <v>0</v>
      </c>
      <c r="O8098" s="358">
        <v>0</v>
      </c>
      <c r="P8098" s="327">
        <v>0</v>
      </c>
      <c r="Q8098" s="332">
        <v>3.2979664014146773E-2</v>
      </c>
      <c r="R8098" s="358">
        <v>1.8071725171454601E-2</v>
      </c>
      <c r="S8098" s="327">
        <v>1.6406794875066504E-2</v>
      </c>
      <c r="T8098" s="358">
        <v>3.4309715629220694E-2</v>
      </c>
      <c r="U8098" s="358">
        <v>0.19266440671119531</v>
      </c>
      <c r="V8098" s="361">
        <v>0</v>
      </c>
    </row>
    <row r="8099" spans="1:22" hidden="1" outlineLevel="1">
      <c r="A8099" s="65">
        <v>8090</v>
      </c>
      <c r="B8099" s="117">
        <v>1</v>
      </c>
      <c r="C8099" s="325">
        <v>9.9310288825308664E-5</v>
      </c>
      <c r="D8099" s="358">
        <v>9.6490253074900181E-5</v>
      </c>
      <c r="E8099" s="327">
        <v>9.3441844529297828E-5</v>
      </c>
      <c r="F8099" s="332">
        <v>0</v>
      </c>
      <c r="G8099" s="358">
        <v>0</v>
      </c>
      <c r="H8099" s="327">
        <v>0</v>
      </c>
      <c r="I8099" s="332">
        <v>3.1428036483269564E-4</v>
      </c>
      <c r="J8099" s="358">
        <v>2.7910674332579371E-4</v>
      </c>
      <c r="K8099" s="327">
        <v>2.0205561878047524E-4</v>
      </c>
      <c r="L8099" s="336">
        <v>2.3496792687798115E-6</v>
      </c>
      <c r="M8099" s="210">
        <v>1.1415525114155251E-4</v>
      </c>
      <c r="N8099" s="325">
        <v>0</v>
      </c>
      <c r="O8099" s="358">
        <v>0</v>
      </c>
      <c r="P8099" s="327">
        <v>0</v>
      </c>
      <c r="Q8099" s="332">
        <v>3.2979664014146773E-2</v>
      </c>
      <c r="R8099" s="358">
        <v>1.9837895323391436E-2</v>
      </c>
      <c r="S8099" s="327">
        <v>7.207511541319169E-3</v>
      </c>
      <c r="T8099" s="358">
        <v>3.4937332378535711E-2</v>
      </c>
      <c r="U8099" s="358">
        <v>0.17277646795391063</v>
      </c>
      <c r="V8099" s="361">
        <v>0</v>
      </c>
    </row>
    <row r="8100" spans="1:22" hidden="1" outlineLevel="1">
      <c r="A8100" s="65">
        <v>8091</v>
      </c>
      <c r="B8100" s="117">
        <v>1</v>
      </c>
      <c r="C8100" s="325">
        <v>9.3410048869924981E-5</v>
      </c>
      <c r="D8100" s="358">
        <v>9.0968747559431378E-5</v>
      </c>
      <c r="E8100" s="327">
        <v>8.5476650507225241E-5</v>
      </c>
      <c r="F8100" s="332">
        <v>0</v>
      </c>
      <c r="G8100" s="358">
        <v>0</v>
      </c>
      <c r="H8100" s="327">
        <v>0</v>
      </c>
      <c r="I8100" s="332">
        <v>3.1428036483269564E-4</v>
      </c>
      <c r="J8100" s="358">
        <v>2.8033991008570152E-4</v>
      </c>
      <c r="K8100" s="327">
        <v>2.0799843109754802E-4</v>
      </c>
      <c r="L8100" s="336">
        <v>1.1748396343899057E-6</v>
      </c>
      <c r="M8100" s="210">
        <v>1.1415525114155251E-4</v>
      </c>
      <c r="N8100" s="325">
        <v>0</v>
      </c>
      <c r="O8100" s="358">
        <v>0</v>
      </c>
      <c r="P8100" s="327">
        <v>0</v>
      </c>
      <c r="Q8100" s="332">
        <v>3.2979664014146773E-2</v>
      </c>
      <c r="R8100" s="358">
        <v>2.015990648616614E-2</v>
      </c>
      <c r="S8100" s="327">
        <v>1.0743750092601442E-2</v>
      </c>
      <c r="T8100" s="358">
        <v>1.6004227107532826E-2</v>
      </c>
      <c r="U8100" s="358">
        <v>0.15932950936233747</v>
      </c>
      <c r="V8100" s="361">
        <v>0</v>
      </c>
    </row>
    <row r="8101" spans="1:22" hidden="1" outlineLevel="1">
      <c r="A8101" s="65">
        <v>8092</v>
      </c>
      <c r="B8101" s="117">
        <v>1</v>
      </c>
      <c r="C8101" s="325">
        <v>9.0991200498385266E-5</v>
      </c>
      <c r="D8101" s="358">
        <v>8.6419338085418345E-5</v>
      </c>
      <c r="E8101" s="327">
        <v>8.1701615555396053E-5</v>
      </c>
      <c r="F8101" s="332">
        <v>0</v>
      </c>
      <c r="G8101" s="358">
        <v>0</v>
      </c>
      <c r="H8101" s="327">
        <v>0</v>
      </c>
      <c r="I8101" s="332">
        <v>3.1650930359037433E-4</v>
      </c>
      <c r="J8101" s="358">
        <v>2.7910674332579371E-4</v>
      </c>
      <c r="K8101" s="327">
        <v>2.0205561878047524E-4</v>
      </c>
      <c r="L8101" s="336">
        <v>1.409807561267887E-5</v>
      </c>
      <c r="M8101" s="210">
        <v>1.1415525114155251E-4</v>
      </c>
      <c r="N8101" s="325">
        <v>0</v>
      </c>
      <c r="O8101" s="358">
        <v>0</v>
      </c>
      <c r="P8101" s="327">
        <v>0</v>
      </c>
      <c r="Q8101" s="332">
        <v>3.2979664014146773E-2</v>
      </c>
      <c r="R8101" s="358">
        <v>1.8004738356048215E-2</v>
      </c>
      <c r="S8101" s="327">
        <v>5.1482225295136925E-3</v>
      </c>
      <c r="T8101" s="358">
        <v>9.5188540312776942E-3</v>
      </c>
      <c r="U8101" s="358">
        <v>0.15017653754790533</v>
      </c>
      <c r="V8101" s="361">
        <v>0</v>
      </c>
    </row>
    <row r="8102" spans="1:22" hidden="1" outlineLevel="1">
      <c r="A8102" s="65">
        <v>8093</v>
      </c>
      <c r="B8102" s="117">
        <v>1</v>
      </c>
      <c r="C8102" s="325">
        <v>9.0022411098931386E-5</v>
      </c>
      <c r="D8102" s="358">
        <v>8.4669565210797963E-5</v>
      </c>
      <c r="E8102" s="327">
        <v>8.0430297942752542E-5</v>
      </c>
      <c r="F8102" s="332">
        <v>0</v>
      </c>
      <c r="G8102" s="358">
        <v>0</v>
      </c>
      <c r="H8102" s="327">
        <v>0</v>
      </c>
      <c r="I8102" s="332">
        <v>3.1205142607501694E-4</v>
      </c>
      <c r="J8102" s="358">
        <v>2.8362835477878894E-4</v>
      </c>
      <c r="K8102" s="327">
        <v>1.9314140030486602E-4</v>
      </c>
      <c r="L8102" s="336">
        <v>3.7594868300476983E-5</v>
      </c>
      <c r="M8102" s="210">
        <v>1.1415525114155251E-4</v>
      </c>
      <c r="N8102" s="325">
        <v>0</v>
      </c>
      <c r="O8102" s="358">
        <v>0</v>
      </c>
      <c r="P8102" s="327">
        <v>0</v>
      </c>
      <c r="Q8102" s="332">
        <v>9.8938992042440319E-2</v>
      </c>
      <c r="R8102" s="358">
        <v>2.3090344898924971E-2</v>
      </c>
      <c r="S8102" s="327">
        <v>1.2803039104406918E-2</v>
      </c>
      <c r="T8102" s="358">
        <v>1.3075348944062766E-2</v>
      </c>
      <c r="U8102" s="358">
        <v>0.14362255773016377</v>
      </c>
      <c r="V8102" s="361">
        <v>0</v>
      </c>
    </row>
    <row r="8103" spans="1:22" hidden="1" outlineLevel="1">
      <c r="A8103" s="65">
        <v>8094</v>
      </c>
      <c r="B8103" s="117">
        <v>1</v>
      </c>
      <c r="C8103" s="325">
        <v>9.1441218800067075E-5</v>
      </c>
      <c r="D8103" s="358">
        <v>8.4591797527481491E-5</v>
      </c>
      <c r="E8103" s="327">
        <v>8.0936230462069851E-5</v>
      </c>
      <c r="F8103" s="332">
        <v>0</v>
      </c>
      <c r="G8103" s="358">
        <v>0</v>
      </c>
      <c r="H8103" s="327">
        <v>0</v>
      </c>
      <c r="I8103" s="332">
        <v>3.075935485596596E-4</v>
      </c>
      <c r="J8103" s="358">
        <v>2.9267157768477929E-4</v>
      </c>
      <c r="K8103" s="327">
        <v>1.9314140030486602E-4</v>
      </c>
      <c r="L8103" s="336">
        <v>9.3987170751192462E-5</v>
      </c>
      <c r="M8103" s="210">
        <v>1.1415525114155251E-4</v>
      </c>
      <c r="N8103" s="325">
        <v>0</v>
      </c>
      <c r="O8103" s="358">
        <v>0</v>
      </c>
      <c r="P8103" s="327">
        <v>0</v>
      </c>
      <c r="Q8103" s="332">
        <v>6.5959328028293546E-2</v>
      </c>
      <c r="R8103" s="358">
        <v>2.5419720107417214E-2</v>
      </c>
      <c r="S8103" s="327">
        <v>2.8627494507144739E-2</v>
      </c>
      <c r="T8103" s="358">
        <v>1.4644390817350297E-2</v>
      </c>
      <c r="U8103" s="358">
        <v>0.14350955807813376</v>
      </c>
      <c r="V8103" s="361">
        <v>0</v>
      </c>
    </row>
    <row r="8104" spans="1:22" hidden="1" outlineLevel="1">
      <c r="A8104" s="65">
        <v>8095</v>
      </c>
      <c r="B8104" s="117">
        <v>1</v>
      </c>
      <c r="C8104" s="325">
        <v>9.7660221719142039E-5</v>
      </c>
      <c r="D8104" s="358">
        <v>9.0424373776216142E-5</v>
      </c>
      <c r="E8104" s="327">
        <v>8.6605269204163872E-5</v>
      </c>
      <c r="F8104" s="332">
        <v>0</v>
      </c>
      <c r="G8104" s="358">
        <v>0</v>
      </c>
      <c r="H8104" s="327">
        <v>0</v>
      </c>
      <c r="I8104" s="332">
        <v>3.0313567104430216E-4</v>
      </c>
      <c r="J8104" s="358">
        <v>2.9184946651150743E-4</v>
      </c>
      <c r="K8104" s="327">
        <v>1.9611280646340243E-4</v>
      </c>
      <c r="L8104" s="336">
        <v>1.8210014333043539E-4</v>
      </c>
      <c r="M8104" s="210">
        <v>1.1415525114155251E-4</v>
      </c>
      <c r="N8104" s="325">
        <v>0</v>
      </c>
      <c r="O8104" s="358">
        <v>1.1189899350900099E-2</v>
      </c>
      <c r="P8104" s="327">
        <v>3.1106282509440909E-3</v>
      </c>
      <c r="Q8104" s="332">
        <v>9.8938992042440319E-2</v>
      </c>
      <c r="R8104" s="358">
        <v>3.011409389881476E-2</v>
      </c>
      <c r="S8104" s="327">
        <v>3.0171961265998852E-2</v>
      </c>
      <c r="T8104" s="358">
        <v>2.7510534178308059E-2</v>
      </c>
      <c r="U8104" s="358">
        <v>0.15345352745677607</v>
      </c>
      <c r="V8104" s="361">
        <v>0</v>
      </c>
    </row>
    <row r="8105" spans="1:22" hidden="1" outlineLevel="1">
      <c r="A8105" s="65">
        <v>8096</v>
      </c>
      <c r="B8105" s="117">
        <v>1</v>
      </c>
      <c r="C8105" s="325">
        <v>1.1969236773898048E-4</v>
      </c>
      <c r="D8105" s="358">
        <v>1.0247836469026775E-4</v>
      </c>
      <c r="E8105" s="327">
        <v>1.0369022120264856E-4</v>
      </c>
      <c r="F8105" s="332">
        <v>0</v>
      </c>
      <c r="G8105" s="358">
        <v>0</v>
      </c>
      <c r="H8105" s="327">
        <v>0</v>
      </c>
      <c r="I8105" s="332">
        <v>3.0313567104430216E-4</v>
      </c>
      <c r="J8105" s="358">
        <v>2.8732785505851226E-4</v>
      </c>
      <c r="K8105" s="327">
        <v>1.8719858798779324E-4</v>
      </c>
      <c r="L8105" s="336">
        <v>1.5860335064263727E-4</v>
      </c>
      <c r="M8105" s="210">
        <v>1.1415525114155251E-4</v>
      </c>
      <c r="N8105" s="325">
        <v>9.7968214038766932E-3</v>
      </c>
      <c r="O8105" s="358">
        <v>0.10185621756833151</v>
      </c>
      <c r="P8105" s="327">
        <v>5.7975233653492081E-2</v>
      </c>
      <c r="Q8105" s="332">
        <v>0.13191865605658709</v>
      </c>
      <c r="R8105" s="358">
        <v>3.2568222357680657E-2</v>
      </c>
      <c r="S8105" s="327">
        <v>2.8627494507144739E-2</v>
      </c>
      <c r="T8105" s="358">
        <v>5.5125671148168617E-2</v>
      </c>
      <c r="U8105" s="358">
        <v>0.1840764331569133</v>
      </c>
      <c r="V8105" s="361">
        <v>0</v>
      </c>
    </row>
    <row r="8106" spans="1:22" hidden="1" outlineLevel="1">
      <c r="A8106" s="65">
        <v>8097</v>
      </c>
      <c r="B8106" s="117">
        <v>1</v>
      </c>
      <c r="C8106" s="325">
        <v>1.4748099786783203E-4</v>
      </c>
      <c r="D8106" s="358">
        <v>1.1635989616225621E-4</v>
      </c>
      <c r="E8106" s="327">
        <v>1.2503019541487887E-4</v>
      </c>
      <c r="F8106" s="332">
        <v>0</v>
      </c>
      <c r="G8106" s="358">
        <v>0</v>
      </c>
      <c r="H8106" s="327">
        <v>0</v>
      </c>
      <c r="I8106" s="332">
        <v>3.0313567104430216E-4</v>
      </c>
      <c r="J8106" s="358">
        <v>2.7787357656588595E-4</v>
      </c>
      <c r="K8106" s="327">
        <v>1.8125577567072043E-4</v>
      </c>
      <c r="L8106" s="336">
        <v>1.4685495429873823E-4</v>
      </c>
      <c r="M8106" s="210">
        <v>1.1415525114155251E-4</v>
      </c>
      <c r="N8106" s="325">
        <v>4.5592899610349236E-2</v>
      </c>
      <c r="O8106" s="358">
        <v>0.22033980643476053</v>
      </c>
      <c r="P8106" s="327">
        <v>0.17056632337900871</v>
      </c>
      <c r="Q8106" s="332">
        <v>0.13191865605658709</v>
      </c>
      <c r="R8106" s="358">
        <v>2.753290832965281E-2</v>
      </c>
      <c r="S8106" s="327">
        <v>1.3832683610309657E-2</v>
      </c>
      <c r="T8106" s="358">
        <v>0.14539788025797795</v>
      </c>
      <c r="U8106" s="358">
        <v>0.35538390563443356</v>
      </c>
      <c r="V8106" s="361">
        <v>0</v>
      </c>
    </row>
    <row r="8107" spans="1:22" hidden="1" outlineLevel="1">
      <c r="A8107" s="65">
        <v>8098</v>
      </c>
      <c r="B8107" s="117">
        <v>1</v>
      </c>
      <c r="C8107" s="325">
        <v>1.6339414503563593E-4</v>
      </c>
      <c r="D8107" s="358">
        <v>1.2773341984728876E-4</v>
      </c>
      <c r="E8107" s="327">
        <v>1.3675745176008021E-4</v>
      </c>
      <c r="F8107" s="332">
        <v>0</v>
      </c>
      <c r="G8107" s="358">
        <v>0</v>
      </c>
      <c r="H8107" s="327">
        <v>0</v>
      </c>
      <c r="I8107" s="332">
        <v>3.0090673228662347E-4</v>
      </c>
      <c r="J8107" s="358">
        <v>2.0182829303823965E-4</v>
      </c>
      <c r="K8107" s="327">
        <v>1.9908421262193881E-4</v>
      </c>
      <c r="L8107" s="336">
        <v>1.644775488145868E-4</v>
      </c>
      <c r="M8107" s="210">
        <v>1.1415525114155251E-4</v>
      </c>
      <c r="N8107" s="325">
        <v>9.646101074586283E-2</v>
      </c>
      <c r="O8107" s="358">
        <v>0.30598096670436531</v>
      </c>
      <c r="P8107" s="327">
        <v>0.2701905683582348</v>
      </c>
      <c r="Q8107" s="332">
        <v>9.8938992042440319E-2</v>
      </c>
      <c r="R8107" s="358">
        <v>2.7038855775177621E-2</v>
      </c>
      <c r="S8107" s="327">
        <v>5.1482225295136925E-3</v>
      </c>
      <c r="T8107" s="358">
        <v>0.19016787504244884</v>
      </c>
      <c r="U8107" s="358">
        <v>0.43470966135951222</v>
      </c>
      <c r="V8107" s="361">
        <v>8.6858401750828998E-3</v>
      </c>
    </row>
    <row r="8108" spans="1:22" hidden="1" outlineLevel="1">
      <c r="A8108" s="65">
        <v>8099</v>
      </c>
      <c r="B8108" s="117">
        <v>1</v>
      </c>
      <c r="C8108" s="325">
        <v>1.6835684686251584E-4</v>
      </c>
      <c r="D8108" s="358">
        <v>1.2946375080108004E-4</v>
      </c>
      <c r="E8108" s="327">
        <v>1.4201136638376002E-4</v>
      </c>
      <c r="F8108" s="332">
        <v>0</v>
      </c>
      <c r="G8108" s="358">
        <v>0</v>
      </c>
      <c r="H8108" s="327">
        <v>0</v>
      </c>
      <c r="I8108" s="332">
        <v>2.9644885477126613E-4</v>
      </c>
      <c r="J8108" s="358">
        <v>0</v>
      </c>
      <c r="K8108" s="327">
        <v>1.9611280646340243E-4</v>
      </c>
      <c r="L8108" s="336">
        <v>1.8797434150238492E-4</v>
      </c>
      <c r="M8108" s="210">
        <v>1.1415525114155251E-4</v>
      </c>
      <c r="N8108" s="325">
        <v>0.12566307454587991</v>
      </c>
      <c r="O8108" s="358">
        <v>0.33585632091332202</v>
      </c>
      <c r="P8108" s="327">
        <v>0.34216789370231204</v>
      </c>
      <c r="Q8108" s="332">
        <v>9.8938992042440319E-2</v>
      </c>
      <c r="R8108" s="358">
        <v>2.5708971742748717E-2</v>
      </c>
      <c r="S8108" s="327">
        <v>2.0592890118054769E-3</v>
      </c>
      <c r="T8108" s="358">
        <v>0.20470766306824664</v>
      </c>
      <c r="U8108" s="358">
        <v>0.44047264361304356</v>
      </c>
      <c r="V8108" s="361">
        <v>6.1120005879987067E-2</v>
      </c>
    </row>
    <row r="8109" spans="1:22" hidden="1" outlineLevel="1">
      <c r="A8109" s="65">
        <v>8100</v>
      </c>
      <c r="B8109" s="117">
        <v>1</v>
      </c>
      <c r="C8109" s="325">
        <v>1.6669427924796918E-4</v>
      </c>
      <c r="D8109" s="358">
        <v>1.2588643736852279E-4</v>
      </c>
      <c r="E8109" s="327">
        <v>1.4263405256138132E-4</v>
      </c>
      <c r="F8109" s="332">
        <v>0</v>
      </c>
      <c r="G8109" s="358">
        <v>0</v>
      </c>
      <c r="H8109" s="327">
        <v>0</v>
      </c>
      <c r="I8109" s="332">
        <v>3.0090673228662347E-4</v>
      </c>
      <c r="J8109" s="358">
        <v>0</v>
      </c>
      <c r="K8109" s="327">
        <v>1.8125577567072043E-4</v>
      </c>
      <c r="L8109" s="336">
        <v>2.0677177565262342E-4</v>
      </c>
      <c r="M8109" s="210">
        <v>1.1415525114155251E-4</v>
      </c>
      <c r="N8109" s="325">
        <v>0.14130030870976001</v>
      </c>
      <c r="O8109" s="358">
        <v>0.32645274226678933</v>
      </c>
      <c r="P8109" s="327">
        <v>0.30437333081601686</v>
      </c>
      <c r="Q8109" s="332">
        <v>9.8938992042440319E-2</v>
      </c>
      <c r="R8109" s="358">
        <v>2.1725676178931255E-2</v>
      </c>
      <c r="S8109" s="327">
        <v>1.5444667588541078E-3</v>
      </c>
      <c r="T8109" s="358">
        <v>0.14131837138743036</v>
      </c>
      <c r="U8109" s="358">
        <v>0.31447803159956395</v>
      </c>
      <c r="V8109" s="361">
        <v>0.10690675922623384</v>
      </c>
    </row>
    <row r="8110" spans="1:22" hidden="1" outlineLevel="1">
      <c r="A8110" s="65">
        <v>8101</v>
      </c>
      <c r="B8110" s="117">
        <v>1</v>
      </c>
      <c r="C8110" s="325">
        <v>1.6603175230382652E-4</v>
      </c>
      <c r="D8110" s="358">
        <v>1.2409778065224417E-4</v>
      </c>
      <c r="E8110" s="327">
        <v>1.4167407803754848E-4</v>
      </c>
      <c r="F8110" s="332">
        <v>0</v>
      </c>
      <c r="G8110" s="358">
        <v>0</v>
      </c>
      <c r="H8110" s="327">
        <v>0</v>
      </c>
      <c r="I8110" s="332">
        <v>3.0090673228662347E-4</v>
      </c>
      <c r="J8110" s="358">
        <v>0</v>
      </c>
      <c r="K8110" s="327">
        <v>1.8125577567072043E-4</v>
      </c>
      <c r="L8110" s="336">
        <v>1.8797434150238492E-4</v>
      </c>
      <c r="M8110" s="210">
        <v>1.1415525114155251E-4</v>
      </c>
      <c r="N8110" s="325">
        <v>0.1239674708413628</v>
      </c>
      <c r="O8110" s="358">
        <v>0.25471249264853307</v>
      </c>
      <c r="P8110" s="327">
        <v>0.24860882596613953</v>
      </c>
      <c r="Q8110" s="332">
        <v>6.5959328028293546E-2</v>
      </c>
      <c r="R8110" s="358">
        <v>2.0089567510812565E-2</v>
      </c>
      <c r="S8110" s="327">
        <v>2.0592890118054769E-3</v>
      </c>
      <c r="T8110" s="358">
        <v>8.8598564444969302E-2</v>
      </c>
      <c r="U8110" s="358">
        <v>0.26238519201372168</v>
      </c>
      <c r="V8110" s="361">
        <v>0.12601606568508289</v>
      </c>
    </row>
    <row r="8111" spans="1:22" hidden="1" outlineLevel="1">
      <c r="A8111" s="65">
        <v>8102</v>
      </c>
      <c r="B8111" s="117">
        <v>1</v>
      </c>
      <c r="C8111" s="325">
        <v>1.5418127035953894E-4</v>
      </c>
      <c r="D8111" s="358">
        <v>1.233784295815669E-4</v>
      </c>
      <c r="E8111" s="327">
        <v>1.3547316151873626E-4</v>
      </c>
      <c r="F8111" s="332">
        <v>0</v>
      </c>
      <c r="G8111" s="358">
        <v>0</v>
      </c>
      <c r="H8111" s="327">
        <v>0</v>
      </c>
      <c r="I8111" s="332">
        <v>2.9644885477126613E-4</v>
      </c>
      <c r="J8111" s="358">
        <v>0</v>
      </c>
      <c r="K8111" s="327">
        <v>1.7828436951218402E-4</v>
      </c>
      <c r="L8111" s="336">
        <v>1.9032402077116473E-4</v>
      </c>
      <c r="M8111" s="210">
        <v>1.1415525114155251E-4</v>
      </c>
      <c r="N8111" s="325">
        <v>7.5171764233592328E-2</v>
      </c>
      <c r="O8111" s="358">
        <v>0.19113085135491978</v>
      </c>
      <c r="P8111" s="327">
        <v>0.16971520267655374</v>
      </c>
      <c r="Q8111" s="332">
        <v>3.2979664014146773E-2</v>
      </c>
      <c r="R8111" s="358">
        <v>1.545079446770844E-2</v>
      </c>
      <c r="S8111" s="327">
        <v>3.0889335177082156E-3</v>
      </c>
      <c r="T8111" s="358">
        <v>6.7782608926021379E-2</v>
      </c>
      <c r="U8111" s="358">
        <v>0.23526527552651533</v>
      </c>
      <c r="V8111" s="361">
        <v>9.5531263172024553E-2</v>
      </c>
    </row>
    <row r="8112" spans="1:22" hidden="1" outlineLevel="1">
      <c r="A8112" s="65">
        <v>8103</v>
      </c>
      <c r="B8112" s="117">
        <v>1</v>
      </c>
      <c r="C8112" s="325">
        <v>1.5461253789865066E-4</v>
      </c>
      <c r="D8112" s="358">
        <v>1.1914009084081972E-4</v>
      </c>
      <c r="E8112" s="327">
        <v>1.308549057013782E-4</v>
      </c>
      <c r="F8112" s="332">
        <v>0</v>
      </c>
      <c r="G8112" s="358">
        <v>0</v>
      </c>
      <c r="H8112" s="327">
        <v>0</v>
      </c>
      <c r="I8112" s="332">
        <v>2.9421991601358738E-4</v>
      </c>
      <c r="J8112" s="358">
        <v>0</v>
      </c>
      <c r="K8112" s="327">
        <v>1.7828436951218402E-4</v>
      </c>
      <c r="L8112" s="336">
        <v>2.1382081345896285E-4</v>
      </c>
      <c r="M8112" s="210">
        <v>1.1415525114155251E-4</v>
      </c>
      <c r="N8112" s="325">
        <v>2.9013663388404057E-2</v>
      </c>
      <c r="O8112" s="358">
        <v>8.1568183612136622E-2</v>
      </c>
      <c r="P8112" s="327">
        <v>5.8236792573980227E-2</v>
      </c>
      <c r="Q8112" s="332">
        <v>3.2979664014146773E-2</v>
      </c>
      <c r="R8112" s="358">
        <v>1.5556687730850782E-2</v>
      </c>
      <c r="S8112" s="327">
        <v>3.0889335177082156E-3</v>
      </c>
      <c r="T8112" s="358">
        <v>7.3431159669856499E-2</v>
      </c>
      <c r="U8112" s="358">
        <v>0.2113093492961497</v>
      </c>
      <c r="V8112" s="361">
        <v>5.0474373867913959E-2</v>
      </c>
    </row>
    <row r="8113" spans="1:22" hidden="1" outlineLevel="1">
      <c r="A8113" s="65">
        <v>8104</v>
      </c>
      <c r="B8113" s="117">
        <v>1</v>
      </c>
      <c r="C8113" s="325">
        <v>1.6016901387358296E-4</v>
      </c>
      <c r="D8113" s="358">
        <v>1.20870421794611E-4</v>
      </c>
      <c r="E8113" s="327">
        <v>1.4157029700794492E-4</v>
      </c>
      <c r="F8113" s="332">
        <v>0</v>
      </c>
      <c r="G8113" s="358">
        <v>0</v>
      </c>
      <c r="H8113" s="327">
        <v>0</v>
      </c>
      <c r="I8113" s="332">
        <v>2.9421991601358738E-4</v>
      </c>
      <c r="J8113" s="358">
        <v>0</v>
      </c>
      <c r="K8113" s="327">
        <v>1.7828436951218402E-4</v>
      </c>
      <c r="L8113" s="336">
        <v>2.2321953053408208E-4</v>
      </c>
      <c r="M8113" s="210">
        <v>1.1415525114155251E-4</v>
      </c>
      <c r="N8113" s="325">
        <v>1.5072032929041067E-3</v>
      </c>
      <c r="O8113" s="358">
        <v>7.7799924817106136E-3</v>
      </c>
      <c r="P8113" s="327">
        <v>3.7837240311571763E-3</v>
      </c>
      <c r="Q8113" s="332">
        <v>3.2979664014146773E-2</v>
      </c>
      <c r="R8113" s="358">
        <v>2.1046030478968785E-2</v>
      </c>
      <c r="S8113" s="327">
        <v>3.6037557706595845E-3</v>
      </c>
      <c r="T8113" s="358">
        <v>8.8598564444969302E-2</v>
      </c>
      <c r="U8113" s="358">
        <v>0.2325532838777947</v>
      </c>
      <c r="V8113" s="361">
        <v>0</v>
      </c>
    </row>
    <row r="8114" spans="1:22" hidden="1" outlineLevel="1">
      <c r="A8114" s="65">
        <v>8105</v>
      </c>
      <c r="B8114" s="117">
        <v>1</v>
      </c>
      <c r="C8114" s="325">
        <v>1.6119405556074709E-4</v>
      </c>
      <c r="D8114" s="358">
        <v>1.2234800777762377E-4</v>
      </c>
      <c r="E8114" s="327">
        <v>1.4670745797332071E-4</v>
      </c>
      <c r="F8114" s="332">
        <v>0</v>
      </c>
      <c r="G8114" s="358">
        <v>0</v>
      </c>
      <c r="H8114" s="327">
        <v>0</v>
      </c>
      <c r="I8114" s="332">
        <v>2.9644885477126613E-4</v>
      </c>
      <c r="J8114" s="358">
        <v>0</v>
      </c>
      <c r="K8114" s="327">
        <v>1.8125577567072043E-4</v>
      </c>
      <c r="L8114" s="336">
        <v>2.2321953053408208E-4</v>
      </c>
      <c r="M8114" s="210">
        <v>1.1415525114155251E-4</v>
      </c>
      <c r="N8114" s="325">
        <v>0</v>
      </c>
      <c r="O8114" s="358">
        <v>0</v>
      </c>
      <c r="P8114" s="327">
        <v>0</v>
      </c>
      <c r="Q8114" s="332">
        <v>3.2979664014146773E-2</v>
      </c>
      <c r="R8114" s="358">
        <v>2.1926915324951224E-2</v>
      </c>
      <c r="S8114" s="327">
        <v>4.1185780236109538E-3</v>
      </c>
      <c r="T8114" s="358">
        <v>0.12353589682350501</v>
      </c>
      <c r="U8114" s="358">
        <v>0.3429539439111306</v>
      </c>
      <c r="V8114" s="361">
        <v>0</v>
      </c>
    </row>
    <row r="8115" spans="1:22" hidden="1" outlineLevel="1">
      <c r="A8115" s="65">
        <v>8106</v>
      </c>
      <c r="B8115" s="117">
        <v>1</v>
      </c>
      <c r="C8115" s="325">
        <v>1.643879354518499E-4</v>
      </c>
      <c r="D8115" s="358">
        <v>1.3704609992443509E-4</v>
      </c>
      <c r="E8115" s="327">
        <v>1.5266189454682451E-4</v>
      </c>
      <c r="F8115" s="332">
        <v>0</v>
      </c>
      <c r="G8115" s="358">
        <v>0</v>
      </c>
      <c r="H8115" s="327">
        <v>0</v>
      </c>
      <c r="I8115" s="332">
        <v>3.0090673228662347E-4</v>
      </c>
      <c r="J8115" s="358">
        <v>1.3647045476312744E-4</v>
      </c>
      <c r="K8115" s="327">
        <v>1.8719858798779324E-4</v>
      </c>
      <c r="L8115" s="336">
        <v>1.644775488145868E-4</v>
      </c>
      <c r="M8115" s="210">
        <v>1.1415525114155251E-4</v>
      </c>
      <c r="N8115" s="325">
        <v>0</v>
      </c>
      <c r="O8115" s="358">
        <v>0</v>
      </c>
      <c r="P8115" s="327">
        <v>0</v>
      </c>
      <c r="Q8115" s="332">
        <v>3.2979664014146773E-2</v>
      </c>
      <c r="R8115" s="358">
        <v>1.9426547024783272E-2</v>
      </c>
      <c r="S8115" s="327">
        <v>1.5444667588541078E-3</v>
      </c>
      <c r="T8115" s="358">
        <v>0.16956112510660593</v>
      </c>
      <c r="U8115" s="358">
        <v>0.46171657819468853</v>
      </c>
      <c r="V8115" s="361">
        <v>0</v>
      </c>
    </row>
    <row r="8116" spans="1:22" hidden="1" outlineLevel="1">
      <c r="A8116" s="65">
        <v>8107</v>
      </c>
      <c r="B8116" s="117">
        <v>1</v>
      </c>
      <c r="C8116" s="325">
        <v>1.6773807169770334E-4</v>
      </c>
      <c r="D8116" s="358">
        <v>1.5018883840491715E-4</v>
      </c>
      <c r="E8116" s="327">
        <v>1.6259892813136459E-4</v>
      </c>
      <c r="F8116" s="332">
        <v>0</v>
      </c>
      <c r="G8116" s="358">
        <v>0</v>
      </c>
      <c r="H8116" s="327">
        <v>0</v>
      </c>
      <c r="I8116" s="332">
        <v>2.9644885477126613E-4</v>
      </c>
      <c r="J8116" s="358">
        <v>1.6318906789446265E-4</v>
      </c>
      <c r="K8116" s="327">
        <v>1.9314140030486602E-4</v>
      </c>
      <c r="L8116" s="336">
        <v>1.1748396343899057E-4</v>
      </c>
      <c r="M8116" s="210">
        <v>1.1415525114155251E-4</v>
      </c>
      <c r="N8116" s="325">
        <v>0</v>
      </c>
      <c r="O8116" s="358">
        <v>0</v>
      </c>
      <c r="P8116" s="327">
        <v>0</v>
      </c>
      <c r="Q8116" s="332">
        <v>3.2979664014146773E-2</v>
      </c>
      <c r="R8116" s="358">
        <v>2.3817700554013124E-2</v>
      </c>
      <c r="S8116" s="327">
        <v>8.6844610807959646E-3</v>
      </c>
      <c r="T8116" s="358">
        <v>0.23033534699860966</v>
      </c>
      <c r="U8116" s="358">
        <v>0.55810528137630133</v>
      </c>
      <c r="V8116" s="361">
        <v>0</v>
      </c>
    </row>
    <row r="8117" spans="1:22" hidden="1" outlineLevel="1">
      <c r="A8117" s="65">
        <v>8108</v>
      </c>
      <c r="B8117" s="117">
        <v>1</v>
      </c>
      <c r="C8117" s="325">
        <v>1.5981274938475155E-4</v>
      </c>
      <c r="D8117" s="358">
        <v>1.4810855287620181E-4</v>
      </c>
      <c r="E8117" s="327">
        <v>1.5993953924777355E-4</v>
      </c>
      <c r="F8117" s="332">
        <v>0</v>
      </c>
      <c r="G8117" s="358">
        <v>0</v>
      </c>
      <c r="H8117" s="327">
        <v>0</v>
      </c>
      <c r="I8117" s="332">
        <v>2.9644885477126613E-4</v>
      </c>
      <c r="J8117" s="358">
        <v>1.8374184722625894E-4</v>
      </c>
      <c r="K8117" s="327">
        <v>1.9314140030486602E-4</v>
      </c>
      <c r="L8117" s="336">
        <v>8.811297257924293E-5</v>
      </c>
      <c r="M8117" s="210">
        <v>1.1415525114155251E-4</v>
      </c>
      <c r="N8117" s="325">
        <v>0</v>
      </c>
      <c r="O8117" s="358">
        <v>0</v>
      </c>
      <c r="P8117" s="327">
        <v>0</v>
      </c>
      <c r="Q8117" s="332">
        <v>6.5959328028293546E-2</v>
      </c>
      <c r="R8117" s="358">
        <v>3.2167981426384627E-2</v>
      </c>
      <c r="S8117" s="327">
        <v>1.1258572345552812E-2</v>
      </c>
      <c r="T8117" s="358">
        <v>0.19173691691573641</v>
      </c>
      <c r="U8117" s="358">
        <v>0.52736937602413403</v>
      </c>
      <c r="V8117" s="361">
        <v>0</v>
      </c>
    </row>
    <row r="8118" spans="1:22" hidden="1" outlineLevel="1">
      <c r="A8118" s="65">
        <v>8109</v>
      </c>
      <c r="B8118" s="117">
        <v>1</v>
      </c>
      <c r="C8118" s="325">
        <v>1.5141865800754784E-4</v>
      </c>
      <c r="D8118" s="358">
        <v>1.4841962360946764E-4</v>
      </c>
      <c r="E8118" s="327">
        <v>1.575914934529932E-4</v>
      </c>
      <c r="F8118" s="332">
        <v>0</v>
      </c>
      <c r="G8118" s="358">
        <v>0</v>
      </c>
      <c r="H8118" s="327">
        <v>0</v>
      </c>
      <c r="I8118" s="332">
        <v>3.0090673228662347E-4</v>
      </c>
      <c r="J8118" s="358">
        <v>1.8826345867925409E-4</v>
      </c>
      <c r="K8118" s="327">
        <v>1.9314140030486602E-4</v>
      </c>
      <c r="L8118" s="336">
        <v>5.8741981719495287E-5</v>
      </c>
      <c r="M8118" s="210">
        <v>1.1415525114155251E-4</v>
      </c>
      <c r="N8118" s="325">
        <v>0</v>
      </c>
      <c r="O8118" s="358">
        <v>0</v>
      </c>
      <c r="P8118" s="327">
        <v>0</v>
      </c>
      <c r="Q8118" s="332">
        <v>3.2979664014146773E-2</v>
      </c>
      <c r="R8118" s="358">
        <v>3.1323768254840033E-2</v>
      </c>
      <c r="S8118" s="327">
        <v>1.2803039104406918E-2</v>
      </c>
      <c r="T8118" s="358">
        <v>0.14194598813674539</v>
      </c>
      <c r="U8118" s="358">
        <v>0.45640559454927732</v>
      </c>
      <c r="V8118" s="361">
        <v>0</v>
      </c>
    </row>
    <row r="8119" spans="1:22" hidden="1" outlineLevel="1">
      <c r="A8119" s="65">
        <v>8110</v>
      </c>
      <c r="B8119" s="117">
        <v>1</v>
      </c>
      <c r="C8119" s="325">
        <v>1.3951192377555005E-4</v>
      </c>
      <c r="D8119" s="358">
        <v>1.4326751458975203E-4</v>
      </c>
      <c r="E8119" s="327">
        <v>1.4696691054732959E-4</v>
      </c>
      <c r="F8119" s="332">
        <v>0</v>
      </c>
      <c r="G8119" s="358">
        <v>0</v>
      </c>
      <c r="H8119" s="327">
        <v>0</v>
      </c>
      <c r="I8119" s="332">
        <v>2.9867779352894482E-4</v>
      </c>
      <c r="J8119" s="358">
        <v>1.9401823689215708E-4</v>
      </c>
      <c r="K8119" s="327">
        <v>1.9611280646340243E-4</v>
      </c>
      <c r="L8119" s="336">
        <v>3.7594868300476983E-5</v>
      </c>
      <c r="M8119" s="210">
        <v>1.1415525114155251E-4</v>
      </c>
      <c r="N8119" s="325">
        <v>0</v>
      </c>
      <c r="O8119" s="358">
        <v>0</v>
      </c>
      <c r="P8119" s="327">
        <v>0</v>
      </c>
      <c r="Q8119" s="332">
        <v>3.2979664014146773E-2</v>
      </c>
      <c r="R8119" s="358">
        <v>2.5966721763838296E-2</v>
      </c>
      <c r="S8119" s="327">
        <v>1.0296445059027385E-2</v>
      </c>
      <c r="T8119" s="358">
        <v>0.10836849204839219</v>
      </c>
      <c r="U8119" s="358">
        <v>0.33131497975203794</v>
      </c>
      <c r="V8119" s="361">
        <v>0</v>
      </c>
    </row>
    <row r="8120" spans="1:22" hidden="1" outlineLevel="1">
      <c r="A8120" s="65">
        <v>8111</v>
      </c>
      <c r="B8120" s="117">
        <v>1</v>
      </c>
      <c r="C8120" s="325">
        <v>1.2795520377819366E-4</v>
      </c>
      <c r="D8120" s="358">
        <v>1.3358543801685253E-4</v>
      </c>
      <c r="E8120" s="327">
        <v>1.3491533848461717E-4</v>
      </c>
      <c r="F8120" s="332">
        <v>0</v>
      </c>
      <c r="G8120" s="358">
        <v>0</v>
      </c>
      <c r="H8120" s="327">
        <v>0</v>
      </c>
      <c r="I8120" s="332">
        <v>2.9644885477126613E-4</v>
      </c>
      <c r="J8120" s="358">
        <v>2.1251573829077374E-4</v>
      </c>
      <c r="K8120" s="327">
        <v>1.9908421262193881E-4</v>
      </c>
      <c r="L8120" s="336">
        <v>2.3496792687798115E-5</v>
      </c>
      <c r="M8120" s="210">
        <v>1.1415525114155251E-4</v>
      </c>
      <c r="N8120" s="325">
        <v>0</v>
      </c>
      <c r="O8120" s="358">
        <v>0</v>
      </c>
      <c r="P8120" s="327">
        <v>0</v>
      </c>
      <c r="Q8120" s="332">
        <v>3.2979664014146773E-2</v>
      </c>
      <c r="R8120" s="358">
        <v>2.7332229170680258E-2</v>
      </c>
      <c r="S8120" s="327">
        <v>1.1840911817881494E-2</v>
      </c>
      <c r="T8120" s="358">
        <v>5.5544082314378629E-2</v>
      </c>
      <c r="U8120" s="358">
        <v>0.27142516417612383</v>
      </c>
      <c r="V8120" s="361">
        <v>0</v>
      </c>
    </row>
    <row r="8121" spans="1:22" hidden="1" outlineLevel="1">
      <c r="A8121" s="65">
        <v>8112</v>
      </c>
      <c r="B8121" s="117">
        <v>1</v>
      </c>
      <c r="C8121" s="325">
        <v>1.1507968014674197E-4</v>
      </c>
      <c r="D8121" s="358">
        <v>1.2168698246943385E-4</v>
      </c>
      <c r="E8121" s="327">
        <v>1.2216324447208077E-4</v>
      </c>
      <c r="F8121" s="332">
        <v>0</v>
      </c>
      <c r="G8121" s="358">
        <v>0</v>
      </c>
      <c r="H8121" s="327">
        <v>0</v>
      </c>
      <c r="I8121" s="332">
        <v>2.9199097725590868E-4</v>
      </c>
      <c r="J8121" s="358">
        <v>2.4005646259538078E-4</v>
      </c>
      <c r="K8121" s="327">
        <v>1.9611280646340243E-4</v>
      </c>
      <c r="L8121" s="336">
        <v>9.3987170751192458E-6</v>
      </c>
      <c r="M8121" s="210">
        <v>1.1415525114155251E-4</v>
      </c>
      <c r="N8121" s="325">
        <v>0</v>
      </c>
      <c r="O8121" s="358">
        <v>0</v>
      </c>
      <c r="P8121" s="327">
        <v>0</v>
      </c>
      <c r="Q8121" s="332">
        <v>3.2979664014146773E-2</v>
      </c>
      <c r="R8121" s="358">
        <v>4.1170244504097585E-2</v>
      </c>
      <c r="S8121" s="327">
        <v>1.0296445059027385E-2</v>
      </c>
      <c r="T8121" s="358">
        <v>6.0146605142688721E-2</v>
      </c>
      <c r="U8121" s="358">
        <v>0.2160553346814108</v>
      </c>
      <c r="V8121" s="361">
        <v>0</v>
      </c>
    </row>
    <row r="8122" spans="1:22" hidden="1" outlineLevel="1">
      <c r="A8122" s="65">
        <v>8113</v>
      </c>
      <c r="B8122" s="117">
        <v>1</v>
      </c>
      <c r="C8122" s="325">
        <v>1.0527928157678262E-4</v>
      </c>
      <c r="D8122" s="358">
        <v>1.0879698895973028E-4</v>
      </c>
      <c r="E8122" s="327">
        <v>1.0793227078769374E-4</v>
      </c>
      <c r="F8122" s="332">
        <v>0</v>
      </c>
      <c r="G8122" s="358">
        <v>0</v>
      </c>
      <c r="H8122" s="327">
        <v>0</v>
      </c>
      <c r="I8122" s="332">
        <v>2.9199097725590868E-4</v>
      </c>
      <c r="J8122" s="358">
        <v>2.5156601902118664E-4</v>
      </c>
      <c r="K8122" s="327">
        <v>1.9016999414632964E-4</v>
      </c>
      <c r="L8122" s="336">
        <v>5.8741981719495289E-6</v>
      </c>
      <c r="M8122" s="210">
        <v>1.1415525114155251E-4</v>
      </c>
      <c r="N8122" s="325">
        <v>0</v>
      </c>
      <c r="O8122" s="358">
        <v>0</v>
      </c>
      <c r="P8122" s="327">
        <v>0</v>
      </c>
      <c r="Q8122" s="332">
        <v>3.2979664014146773E-2</v>
      </c>
      <c r="R8122" s="358">
        <v>3.8474922151450985E-2</v>
      </c>
      <c r="S8122" s="327">
        <v>1.9495728392774719E-2</v>
      </c>
      <c r="T8122" s="358">
        <v>2.081595551894792E-2</v>
      </c>
      <c r="U8122" s="358">
        <v>0.19051741332262481</v>
      </c>
      <c r="V8122" s="361">
        <v>0</v>
      </c>
    </row>
    <row r="8123" spans="1:22" hidden="1" outlineLevel="1">
      <c r="A8123" s="65">
        <v>8114</v>
      </c>
      <c r="B8123" s="117">
        <v>1</v>
      </c>
      <c r="C8123" s="325">
        <v>9.7416461805731056E-5</v>
      </c>
      <c r="D8123" s="358">
        <v>9.5634808558419098E-5</v>
      </c>
      <c r="E8123" s="327">
        <v>9.4285065394826689E-5</v>
      </c>
      <c r="F8123" s="332">
        <v>0</v>
      </c>
      <c r="G8123" s="358">
        <v>0</v>
      </c>
      <c r="H8123" s="327">
        <v>0</v>
      </c>
      <c r="I8123" s="332">
        <v>2.8976203849823004E-4</v>
      </c>
      <c r="J8123" s="358">
        <v>2.6883035365989554E-4</v>
      </c>
      <c r="K8123" s="327">
        <v>1.8719858798779324E-4</v>
      </c>
      <c r="L8123" s="336">
        <v>2.3496792687798115E-6</v>
      </c>
      <c r="M8123" s="210">
        <v>1.1415525114155251E-4</v>
      </c>
      <c r="N8123" s="325">
        <v>0</v>
      </c>
      <c r="O8123" s="358">
        <v>0</v>
      </c>
      <c r="P8123" s="327">
        <v>0</v>
      </c>
      <c r="Q8123" s="332">
        <v>3.2979664014146773E-2</v>
      </c>
      <c r="R8123" s="358">
        <v>2.8188107109138653E-2</v>
      </c>
      <c r="S8123" s="327">
        <v>2.1040195151628825E-2</v>
      </c>
      <c r="T8123" s="358">
        <v>2.7301328595203057E-2</v>
      </c>
      <c r="U8123" s="358">
        <v>0.17379346482218089</v>
      </c>
      <c r="V8123" s="361">
        <v>0</v>
      </c>
    </row>
    <row r="8124" spans="1:22" hidden="1" outlineLevel="1">
      <c r="A8124" s="65">
        <v>8115</v>
      </c>
      <c r="B8124" s="117">
        <v>1</v>
      </c>
      <c r="C8124" s="325">
        <v>9.0103664403401709E-5</v>
      </c>
      <c r="D8124" s="358">
        <v>9.0910421796944034E-5</v>
      </c>
      <c r="E8124" s="327">
        <v>8.6293926115353211E-5</v>
      </c>
      <c r="F8124" s="332">
        <v>0</v>
      </c>
      <c r="G8124" s="358">
        <v>0</v>
      </c>
      <c r="H8124" s="327">
        <v>0</v>
      </c>
      <c r="I8124" s="332">
        <v>2.8530416098287265E-4</v>
      </c>
      <c r="J8124" s="358">
        <v>2.7499618745943448E-4</v>
      </c>
      <c r="K8124" s="327">
        <v>2.0799843109754802E-4</v>
      </c>
      <c r="L8124" s="336">
        <v>1.1748396343899057E-6</v>
      </c>
      <c r="M8124" s="210">
        <v>1.1415525114155251E-4</v>
      </c>
      <c r="N8124" s="325">
        <v>0</v>
      </c>
      <c r="O8124" s="358">
        <v>0</v>
      </c>
      <c r="P8124" s="327">
        <v>0</v>
      </c>
      <c r="Q8124" s="332">
        <v>3.2979664014146773E-2</v>
      </c>
      <c r="R8124" s="358">
        <v>4.8352344968652455E-2</v>
      </c>
      <c r="S8124" s="327">
        <v>1.8980906139823353E-2</v>
      </c>
      <c r="T8124" s="358">
        <v>1.0041867989040203E-2</v>
      </c>
      <c r="U8124" s="358">
        <v>0.1586515114501573</v>
      </c>
      <c r="V8124" s="361">
        <v>0</v>
      </c>
    </row>
    <row r="8125" spans="1:22" hidden="1" outlineLevel="1">
      <c r="A8125" s="65">
        <v>8116</v>
      </c>
      <c r="B8125" s="117">
        <v>1</v>
      </c>
      <c r="C8125" s="325">
        <v>8.7866073403372724E-5</v>
      </c>
      <c r="D8125" s="358">
        <v>8.6011057748006925E-5</v>
      </c>
      <c r="E8125" s="327">
        <v>8.205187653030803E-5</v>
      </c>
      <c r="F8125" s="332">
        <v>0</v>
      </c>
      <c r="G8125" s="358">
        <v>0</v>
      </c>
      <c r="H8125" s="327">
        <v>0</v>
      </c>
      <c r="I8125" s="332">
        <v>2.8307522222519396E-4</v>
      </c>
      <c r="J8125" s="358">
        <v>2.7417407628616263E-4</v>
      </c>
      <c r="K8125" s="327">
        <v>2.1394124341462081E-4</v>
      </c>
      <c r="L8125" s="336">
        <v>1.409807561267887E-5</v>
      </c>
      <c r="M8125" s="210">
        <v>1.1415525114155251E-4</v>
      </c>
      <c r="N8125" s="325">
        <v>0</v>
      </c>
      <c r="O8125" s="358">
        <v>0</v>
      </c>
      <c r="P8125" s="327">
        <v>0</v>
      </c>
      <c r="Q8125" s="332">
        <v>3.2979664014146773E-2</v>
      </c>
      <c r="R8125" s="358">
        <v>5.9962339723499333E-2</v>
      </c>
      <c r="S8125" s="327">
        <v>2.7150544967667948E-2</v>
      </c>
      <c r="T8125" s="358">
        <v>8.3682233242001695E-3</v>
      </c>
      <c r="U8125" s="358">
        <v>0.15266252989256587</v>
      </c>
      <c r="V8125" s="361">
        <v>0</v>
      </c>
    </row>
    <row r="8126" spans="1:22" hidden="1" outlineLevel="1">
      <c r="A8126" s="65">
        <v>8117</v>
      </c>
      <c r="B8126" s="117">
        <v>1</v>
      </c>
      <c r="C8126" s="325">
        <v>8.5447225031833008E-5</v>
      </c>
      <c r="D8126" s="358">
        <v>8.3425282277734561E-5</v>
      </c>
      <c r="E8126" s="327">
        <v>7.9703830735527683E-5</v>
      </c>
      <c r="F8126" s="332">
        <v>0</v>
      </c>
      <c r="G8126" s="358">
        <v>0</v>
      </c>
      <c r="H8126" s="327">
        <v>0</v>
      </c>
      <c r="I8126" s="332">
        <v>2.8084628346751526E-4</v>
      </c>
      <c r="J8126" s="358">
        <v>2.6800824248662374E-4</v>
      </c>
      <c r="K8126" s="327">
        <v>2.1394124341462081E-4</v>
      </c>
      <c r="L8126" s="336">
        <v>3.7594868300476983E-5</v>
      </c>
      <c r="M8126" s="210">
        <v>1.1415525114155251E-4</v>
      </c>
      <c r="N8126" s="325">
        <v>0</v>
      </c>
      <c r="O8126" s="358">
        <v>0</v>
      </c>
      <c r="P8126" s="327">
        <v>0</v>
      </c>
      <c r="Q8126" s="332">
        <v>3.2979664014146773E-2</v>
      </c>
      <c r="R8126" s="358">
        <v>5.3927534519408162E-2</v>
      </c>
      <c r="S8126" s="327">
        <v>2.6188417681142519E-2</v>
      </c>
      <c r="T8126" s="358">
        <v>6.0669619100451226E-3</v>
      </c>
      <c r="U8126" s="358">
        <v>0.14430055564234395</v>
      </c>
      <c r="V8126" s="361">
        <v>0</v>
      </c>
    </row>
    <row r="8127" spans="1:22" hidden="1" outlineLevel="1">
      <c r="A8127" s="65">
        <v>8118</v>
      </c>
      <c r="B8127" s="117">
        <v>1</v>
      </c>
      <c r="C8127" s="325">
        <v>8.5284718422892362E-5</v>
      </c>
      <c r="D8127" s="358">
        <v>8.3094769623639599E-5</v>
      </c>
      <c r="E8127" s="327">
        <v>7.9625994963325011E-5</v>
      </c>
      <c r="F8127" s="332">
        <v>0</v>
      </c>
      <c r="G8127" s="358">
        <v>0</v>
      </c>
      <c r="H8127" s="327">
        <v>0</v>
      </c>
      <c r="I8127" s="332">
        <v>2.8307522222519396E-4</v>
      </c>
      <c r="J8127" s="358">
        <v>2.8814996623178411E-4</v>
      </c>
      <c r="K8127" s="327">
        <v>2.2285546189023002E-4</v>
      </c>
      <c r="L8127" s="336">
        <v>9.3987170751192462E-5</v>
      </c>
      <c r="M8127" s="210">
        <v>1.1415525114155251E-4</v>
      </c>
      <c r="N8127" s="325">
        <v>0</v>
      </c>
      <c r="O8127" s="358">
        <v>0</v>
      </c>
      <c r="P8127" s="327">
        <v>0</v>
      </c>
      <c r="Q8127" s="332">
        <v>3.2979664014146773E-2</v>
      </c>
      <c r="R8127" s="358">
        <v>7.2059682712926981E-2</v>
      </c>
      <c r="S8127" s="327">
        <v>2.8247706692947992E-2</v>
      </c>
      <c r="T8127" s="358">
        <v>7.6360037833326554E-3</v>
      </c>
      <c r="U8127" s="358">
        <v>0.14237956155783346</v>
      </c>
      <c r="V8127" s="361">
        <v>0</v>
      </c>
    </row>
    <row r="8128" spans="1:22" hidden="1" outlineLevel="1">
      <c r="A8128" s="65">
        <v>8119</v>
      </c>
      <c r="B8128" s="117">
        <v>1</v>
      </c>
      <c r="C8128" s="325">
        <v>8.7716067302812126E-5</v>
      </c>
      <c r="D8128" s="358">
        <v>8.6905386106146237E-5</v>
      </c>
      <c r="E8128" s="327">
        <v>8.1299464065682294E-5</v>
      </c>
      <c r="F8128" s="332">
        <v>0</v>
      </c>
      <c r="G8128" s="358">
        <v>0</v>
      </c>
      <c r="H8128" s="327">
        <v>0</v>
      </c>
      <c r="I8128" s="332">
        <v>2.8307522222519396E-4</v>
      </c>
      <c r="J8128" s="358">
        <v>2.7581829863270634E-4</v>
      </c>
      <c r="K8128" s="327">
        <v>2.0502702493901164E-4</v>
      </c>
      <c r="L8128" s="336">
        <v>1.8210014333043539E-4</v>
      </c>
      <c r="M8128" s="210">
        <v>1.1415525114155251E-4</v>
      </c>
      <c r="N8128" s="325">
        <v>0</v>
      </c>
      <c r="O8128" s="358">
        <v>1.6128486268501416E-2</v>
      </c>
      <c r="P8128" s="327">
        <v>2.7917614629079479E-3</v>
      </c>
      <c r="Q8128" s="332">
        <v>3.2979664014146773E-2</v>
      </c>
      <c r="R8128" s="358">
        <v>8.8857825113845768E-2</v>
      </c>
      <c r="S8128" s="327">
        <v>3.5455218234267172E-2</v>
      </c>
      <c r="T8128" s="358">
        <v>1.2029321028537742E-2</v>
      </c>
      <c r="U8128" s="358">
        <v>0.13989356921317289</v>
      </c>
      <c r="V8128" s="361">
        <v>0</v>
      </c>
    </row>
    <row r="8129" spans="1:22" hidden="1" outlineLevel="1">
      <c r="A8129" s="65">
        <v>8120</v>
      </c>
      <c r="B8129" s="117">
        <v>1</v>
      </c>
      <c r="C8129" s="325">
        <v>9.624141401800635E-5</v>
      </c>
      <c r="D8129" s="358">
        <v>9.6995743016457174E-5</v>
      </c>
      <c r="E8129" s="327">
        <v>9.0211659982887291E-5</v>
      </c>
      <c r="F8129" s="332">
        <v>0</v>
      </c>
      <c r="G8129" s="358">
        <v>0</v>
      </c>
      <c r="H8129" s="327">
        <v>0</v>
      </c>
      <c r="I8129" s="332">
        <v>2.8084628346751526E-4</v>
      </c>
      <c r="J8129" s="358">
        <v>2.8157307684560927E-4</v>
      </c>
      <c r="K8129" s="327">
        <v>1.9016999414632964E-4</v>
      </c>
      <c r="L8129" s="336">
        <v>1.5860335064263727E-4</v>
      </c>
      <c r="M8129" s="210">
        <v>1.1415525114155251E-4</v>
      </c>
      <c r="N8129" s="325">
        <v>5.0868111135513611E-3</v>
      </c>
      <c r="O8129" s="358">
        <v>0.13322294081528432</v>
      </c>
      <c r="P8129" s="327">
        <v>9.0073478731182224E-2</v>
      </c>
      <c r="Q8129" s="332">
        <v>3.2979664014146773E-2</v>
      </c>
      <c r="R8129" s="358">
        <v>8.8730136576574317E-2</v>
      </c>
      <c r="S8129" s="327">
        <v>4.626648554624592E-2</v>
      </c>
      <c r="T8129" s="358">
        <v>3.1799248631960646E-2</v>
      </c>
      <c r="U8129" s="358">
        <v>0.14927254033166509</v>
      </c>
      <c r="V8129" s="361">
        <v>0</v>
      </c>
    </row>
    <row r="8130" spans="1:22" hidden="1" outlineLevel="1">
      <c r="A8130" s="65">
        <v>8121</v>
      </c>
      <c r="B8130" s="117">
        <v>1</v>
      </c>
      <c r="C8130" s="325">
        <v>1.1066075043439423E-4</v>
      </c>
      <c r="D8130" s="358">
        <v>1.0683335495598962E-4</v>
      </c>
      <c r="E8130" s="327">
        <v>1.0121244912086377E-4</v>
      </c>
      <c r="F8130" s="332">
        <v>0</v>
      </c>
      <c r="G8130" s="358">
        <v>0</v>
      </c>
      <c r="H8130" s="327">
        <v>0</v>
      </c>
      <c r="I8130" s="332">
        <v>2.7861734470983657E-4</v>
      </c>
      <c r="J8130" s="358">
        <v>2.7951779891242972E-4</v>
      </c>
      <c r="K8130" s="327">
        <v>1.8125577567072043E-4</v>
      </c>
      <c r="L8130" s="336">
        <v>1.4685495429873823E-4</v>
      </c>
      <c r="M8130" s="210">
        <v>1.1415525114155251E-4</v>
      </c>
      <c r="N8130" s="325">
        <v>3.4100474501955413E-2</v>
      </c>
      <c r="O8130" s="358">
        <v>0.28408750840106145</v>
      </c>
      <c r="P8130" s="327">
        <v>0.21425046638919132</v>
      </c>
      <c r="Q8130" s="332">
        <v>3.2979664014146773E-2</v>
      </c>
      <c r="R8130" s="358">
        <v>7.9711665157977604E-2</v>
      </c>
      <c r="S8130" s="327">
        <v>4.6198968326868615E-2</v>
      </c>
      <c r="T8130" s="358">
        <v>5.6485507438351144E-2</v>
      </c>
      <c r="U8130" s="358">
        <v>0.2074673611271288</v>
      </c>
      <c r="V8130" s="361">
        <v>0</v>
      </c>
    </row>
    <row r="8131" spans="1:22" hidden="1" outlineLevel="1">
      <c r="A8131" s="65">
        <v>8122</v>
      </c>
      <c r="B8131" s="117">
        <v>1</v>
      </c>
      <c r="C8131" s="325">
        <v>1.209174175602254E-4</v>
      </c>
      <c r="D8131" s="358">
        <v>1.1002182997196455E-4</v>
      </c>
      <c r="E8131" s="327">
        <v>1.1287484232256289E-4</v>
      </c>
      <c r="F8131" s="332">
        <v>0</v>
      </c>
      <c r="G8131" s="358">
        <v>0</v>
      </c>
      <c r="H8131" s="327">
        <v>0</v>
      </c>
      <c r="I8131" s="332">
        <v>2.8084628346751526E-4</v>
      </c>
      <c r="J8131" s="358">
        <v>2.232031835433078E-4</v>
      </c>
      <c r="K8131" s="327">
        <v>1.7828436951218402E-4</v>
      </c>
      <c r="L8131" s="336">
        <v>1.644775488145868E-4</v>
      </c>
      <c r="M8131" s="210">
        <v>1.1415525114155251E-4</v>
      </c>
      <c r="N8131" s="325">
        <v>7.0650154354880007E-2</v>
      </c>
      <c r="O8131" s="358">
        <v>0.37257041079875558</v>
      </c>
      <c r="P8131" s="327">
        <v>0.24750467546587002</v>
      </c>
      <c r="Q8131" s="332">
        <v>3.2979664014146773E-2</v>
      </c>
      <c r="R8131" s="358">
        <v>7.4644987688956443E-2</v>
      </c>
      <c r="S8131" s="327">
        <v>5.2824140395859094E-2</v>
      </c>
      <c r="T8131" s="358">
        <v>8.9644592360494324E-2</v>
      </c>
      <c r="U8131" s="358">
        <v>0.32668199401880677</v>
      </c>
      <c r="V8131" s="361">
        <v>4.0430345271325156E-2</v>
      </c>
    </row>
    <row r="8132" spans="1:22" hidden="1" outlineLevel="1">
      <c r="A8132" s="65">
        <v>8123</v>
      </c>
      <c r="B8132" s="117">
        <v>1</v>
      </c>
      <c r="C8132" s="325">
        <v>1.2599887421671581E-4</v>
      </c>
      <c r="D8132" s="358">
        <v>1.0770824139329982E-4</v>
      </c>
      <c r="E8132" s="327">
        <v>1.2246161493219097E-4</v>
      </c>
      <c r="F8132" s="332">
        <v>0</v>
      </c>
      <c r="G8132" s="358">
        <v>0</v>
      </c>
      <c r="H8132" s="327">
        <v>0</v>
      </c>
      <c r="I8132" s="332">
        <v>2.8530416098287265E-4</v>
      </c>
      <c r="J8132" s="358">
        <v>1.294825097903167E-4</v>
      </c>
      <c r="K8132" s="327">
        <v>1.6937015103657481E-4</v>
      </c>
      <c r="L8132" s="336">
        <v>1.8797434150238492E-4</v>
      </c>
      <c r="M8132" s="210">
        <v>1.1415525114155251E-4</v>
      </c>
      <c r="N8132" s="325">
        <v>8.0070174935530675E-2</v>
      </c>
      <c r="O8132" s="358">
        <v>0.42624623782768367</v>
      </c>
      <c r="P8132" s="327">
        <v>0.26475945117473149</v>
      </c>
      <c r="Q8132" s="332">
        <v>3.2979664014146773E-2</v>
      </c>
      <c r="R8132" s="358">
        <v>8.568751745382816E-2</v>
      </c>
      <c r="S8132" s="327">
        <v>6.6656824006168749E-2</v>
      </c>
      <c r="T8132" s="358">
        <v>6.7364197759811367E-2</v>
      </c>
      <c r="U8132" s="358">
        <v>0.34103294982662025</v>
      </c>
      <c r="V8132" s="361">
        <v>9.0095455661557119E-2</v>
      </c>
    </row>
    <row r="8133" spans="1:22" hidden="1" outlineLevel="1">
      <c r="A8133" s="65">
        <v>8124</v>
      </c>
      <c r="B8133" s="117">
        <v>1</v>
      </c>
      <c r="C8133" s="325">
        <v>1.2374878270830677E-4</v>
      </c>
      <c r="D8133" s="358">
        <v>1.0259501621524244E-4</v>
      </c>
      <c r="E8133" s="327">
        <v>1.2357726100042915E-4</v>
      </c>
      <c r="F8133" s="332">
        <v>0</v>
      </c>
      <c r="G8133" s="358">
        <v>0</v>
      </c>
      <c r="H8133" s="327">
        <v>0</v>
      </c>
      <c r="I8133" s="332">
        <v>2.8307522222519396E-4</v>
      </c>
      <c r="J8133" s="358">
        <v>0</v>
      </c>
      <c r="K8133" s="327">
        <v>1.5451312024389281E-4</v>
      </c>
      <c r="L8133" s="336">
        <v>2.0677177565262342E-4</v>
      </c>
      <c r="M8133" s="210">
        <v>1.1415525114155251E-4</v>
      </c>
      <c r="N8133" s="325">
        <v>8.3084581521338907E-2</v>
      </c>
      <c r="O8133" s="358">
        <v>0.4178933721357625</v>
      </c>
      <c r="P8133" s="327">
        <v>0.27538935569388445</v>
      </c>
      <c r="Q8133" s="332">
        <v>0.16489832007073388</v>
      </c>
      <c r="R8133" s="358">
        <v>8.9611860109405014E-2</v>
      </c>
      <c r="S8133" s="327">
        <v>6.2673280421312427E-2</v>
      </c>
      <c r="T8133" s="358">
        <v>5.1569176235383554E-2</v>
      </c>
      <c r="U8133" s="358">
        <v>0.23368328039809497</v>
      </c>
      <c r="V8133" s="361">
        <v>0.13194048510660336</v>
      </c>
    </row>
    <row r="8134" spans="1:22" hidden="1" outlineLevel="1">
      <c r="A8134" s="65">
        <v>8125</v>
      </c>
      <c r="B8134" s="117">
        <v>1</v>
      </c>
      <c r="C8134" s="325">
        <v>1.1766103512722234E-4</v>
      </c>
      <c r="D8134" s="358">
        <v>1.0459753406064133E-4</v>
      </c>
      <c r="E8134" s="327">
        <v>1.2106057103254302E-4</v>
      </c>
      <c r="F8134" s="332">
        <v>0</v>
      </c>
      <c r="G8134" s="358">
        <v>0</v>
      </c>
      <c r="H8134" s="327">
        <v>0</v>
      </c>
      <c r="I8134" s="332">
        <v>2.6078583464840701E-4</v>
      </c>
      <c r="J8134" s="358">
        <v>0</v>
      </c>
      <c r="K8134" s="327">
        <v>1.5748452640242924E-4</v>
      </c>
      <c r="L8134" s="336">
        <v>1.8797434150238492E-4</v>
      </c>
      <c r="M8134" s="210">
        <v>1.1415525114155251E-4</v>
      </c>
      <c r="N8134" s="325">
        <v>6.9896552708427956E-2</v>
      </c>
      <c r="O8134" s="358">
        <v>0.34872961401302377</v>
      </c>
      <c r="P8134" s="327">
        <v>0.20002521273610346</v>
      </c>
      <c r="Q8134" s="332">
        <v>0.23085764809902742</v>
      </c>
      <c r="R8134" s="358">
        <v>8.3468786342321133E-2</v>
      </c>
      <c r="S8134" s="327">
        <v>7.231986878863382E-2</v>
      </c>
      <c r="T8134" s="358">
        <v>3.0439412341778115E-2</v>
      </c>
      <c r="U8134" s="358">
        <v>0.21695933189765104</v>
      </c>
      <c r="V8134" s="361">
        <v>0.15568397015934873</v>
      </c>
    </row>
    <row r="8135" spans="1:22" hidden="1" outlineLevel="1">
      <c r="A8135" s="65">
        <v>8126</v>
      </c>
      <c r="B8135" s="117">
        <v>1</v>
      </c>
      <c r="C8135" s="325">
        <v>1.0829815435056474E-4</v>
      </c>
      <c r="D8135" s="358">
        <v>1.1163550940078114E-4</v>
      </c>
      <c r="E8135" s="327">
        <v>1.1514505234514057E-4</v>
      </c>
      <c r="F8135" s="332">
        <v>0</v>
      </c>
      <c r="G8135" s="358">
        <v>0</v>
      </c>
      <c r="H8135" s="327">
        <v>0</v>
      </c>
      <c r="I8135" s="332">
        <v>2.1843599825251188E-4</v>
      </c>
      <c r="J8135" s="358">
        <v>0</v>
      </c>
      <c r="K8135" s="327">
        <v>1.663987448780384E-4</v>
      </c>
      <c r="L8135" s="336">
        <v>1.9032402077116473E-4</v>
      </c>
      <c r="M8135" s="210">
        <v>1.1415525114155251E-4</v>
      </c>
      <c r="N8135" s="325">
        <v>4.3520495082606088E-2</v>
      </c>
      <c r="O8135" s="358">
        <v>0.25143956335688833</v>
      </c>
      <c r="P8135" s="327">
        <v>0.11630651715146795</v>
      </c>
      <c r="Q8135" s="332">
        <v>0.16489832007073388</v>
      </c>
      <c r="R8135" s="358">
        <v>8.910495396143904E-2</v>
      </c>
      <c r="S8135" s="327">
        <v>8.4093263387138004E-2</v>
      </c>
      <c r="T8135" s="358">
        <v>1.4330582442692792E-2</v>
      </c>
      <c r="U8135" s="358">
        <v>0.18125144185616263</v>
      </c>
      <c r="V8135" s="361">
        <v>8.7621857861849908E-2</v>
      </c>
    </row>
    <row r="8136" spans="1:22" hidden="1" outlineLevel="1">
      <c r="A8136" s="65">
        <v>8127</v>
      </c>
      <c r="B8136" s="117">
        <v>1</v>
      </c>
      <c r="C8136" s="325">
        <v>1.0276667939239254E-4</v>
      </c>
      <c r="D8136" s="358">
        <v>1.0588070083536295E-4</v>
      </c>
      <c r="E8136" s="327">
        <v>1.0955384937524922E-4</v>
      </c>
      <c r="F8136" s="332">
        <v>0</v>
      </c>
      <c r="G8136" s="358">
        <v>0</v>
      </c>
      <c r="H8136" s="327">
        <v>0</v>
      </c>
      <c r="I8136" s="332">
        <v>2.1397812073715446E-4</v>
      </c>
      <c r="J8136" s="358">
        <v>0</v>
      </c>
      <c r="K8136" s="327">
        <v>1.663987448780384E-4</v>
      </c>
      <c r="L8136" s="336">
        <v>2.1382081345896285E-4</v>
      </c>
      <c r="M8136" s="210">
        <v>1.1415525114155251E-4</v>
      </c>
      <c r="N8136" s="325">
        <v>1.2622827578071897E-2</v>
      </c>
      <c r="O8136" s="358">
        <v>0.1132345468160838</v>
      </c>
      <c r="P8136" s="327">
        <v>4.8459829609589028E-2</v>
      </c>
      <c r="Q8136" s="332">
        <v>0.13191865605658709</v>
      </c>
      <c r="R8136" s="358">
        <v>8.362217735996684E-2</v>
      </c>
      <c r="S8136" s="327">
        <v>6.3567890488460538E-2</v>
      </c>
      <c r="T8136" s="358">
        <v>1.1297101487670227E-2</v>
      </c>
      <c r="U8136" s="358">
        <v>0.17040347526128008</v>
      </c>
      <c r="V8136" s="361">
        <v>4.9631518321347053E-2</v>
      </c>
    </row>
    <row r="8137" spans="1:22" hidden="1" outlineLevel="1">
      <c r="A8137" s="65">
        <v>8128</v>
      </c>
      <c r="B8137" s="117">
        <v>1</v>
      </c>
      <c r="C8137" s="325">
        <v>1.0217915549853017E-4</v>
      </c>
      <c r="D8137" s="358">
        <v>1.0998294613030632E-4</v>
      </c>
      <c r="E8137" s="327">
        <v>1.0864576536621816E-4</v>
      </c>
      <c r="F8137" s="332">
        <v>0</v>
      </c>
      <c r="G8137" s="358">
        <v>0</v>
      </c>
      <c r="H8137" s="327">
        <v>0</v>
      </c>
      <c r="I8137" s="332">
        <v>2.3403856955626272E-4</v>
      </c>
      <c r="J8137" s="358">
        <v>0</v>
      </c>
      <c r="K8137" s="327">
        <v>1.8422718182925681E-4</v>
      </c>
      <c r="L8137" s="336">
        <v>2.2321953053408208E-4</v>
      </c>
      <c r="M8137" s="210">
        <v>1.1415525114155251E-4</v>
      </c>
      <c r="N8137" s="325">
        <v>1.8840041161301334E-4</v>
      </c>
      <c r="O8137" s="358">
        <v>7.5191148235007705E-3</v>
      </c>
      <c r="P8137" s="327">
        <v>2.1186656826948621E-3</v>
      </c>
      <c r="Q8137" s="332">
        <v>9.8938992042440319E-2</v>
      </c>
      <c r="R8137" s="358">
        <v>7.7964567193894399E-2</v>
      </c>
      <c r="S8137" s="327">
        <v>5.9829100279046331E-2</v>
      </c>
      <c r="T8137" s="358">
        <v>1.2343129403195249E-2</v>
      </c>
      <c r="U8137" s="358">
        <v>0.17142047212955031</v>
      </c>
      <c r="V8137" s="361">
        <v>0</v>
      </c>
    </row>
    <row r="8138" spans="1:22" hidden="1" outlineLevel="1">
      <c r="A8138" s="65">
        <v>8129</v>
      </c>
      <c r="B8138" s="117">
        <v>1</v>
      </c>
      <c r="C8138" s="325">
        <v>1.0276667939239254E-4</v>
      </c>
      <c r="D8138" s="358">
        <v>1.1188825437155965E-4</v>
      </c>
      <c r="E8138" s="327">
        <v>1.1147379842291494E-4</v>
      </c>
      <c r="F8138" s="332">
        <v>0</v>
      </c>
      <c r="G8138" s="358">
        <v>0</v>
      </c>
      <c r="H8138" s="327">
        <v>0</v>
      </c>
      <c r="I8138" s="332">
        <v>2.407253858292988E-4</v>
      </c>
      <c r="J8138" s="358">
        <v>0</v>
      </c>
      <c r="K8138" s="327">
        <v>1.8719858798779324E-4</v>
      </c>
      <c r="L8138" s="336">
        <v>2.2321953053408208E-4</v>
      </c>
      <c r="M8138" s="210">
        <v>1.1415525114155251E-4</v>
      </c>
      <c r="N8138" s="325">
        <v>0</v>
      </c>
      <c r="O8138" s="358">
        <v>0</v>
      </c>
      <c r="P8138" s="327">
        <v>0</v>
      </c>
      <c r="Q8138" s="332">
        <v>9.8938992042440319E-2</v>
      </c>
      <c r="R8138" s="358">
        <v>0.12461926802646432</v>
      </c>
      <c r="S8138" s="327">
        <v>9.2305103932292784E-2</v>
      </c>
      <c r="T8138" s="358">
        <v>4.7803475739493471E-2</v>
      </c>
      <c r="U8138" s="358">
        <v>0.1972973924444264</v>
      </c>
      <c r="V8138" s="361">
        <v>0</v>
      </c>
    </row>
    <row r="8139" spans="1:22" hidden="1" outlineLevel="1">
      <c r="A8139" s="65">
        <v>8130</v>
      </c>
      <c r="B8139" s="117">
        <v>1</v>
      </c>
      <c r="C8139" s="325">
        <v>1.0799189189525351E-4</v>
      </c>
      <c r="D8139" s="358">
        <v>1.1939283581159822E-4</v>
      </c>
      <c r="E8139" s="327">
        <v>1.213200236065519E-4</v>
      </c>
      <c r="F8139" s="332">
        <v>0</v>
      </c>
      <c r="G8139" s="358">
        <v>0</v>
      </c>
      <c r="H8139" s="327">
        <v>0</v>
      </c>
      <c r="I8139" s="332">
        <v>2.4964114086001353E-4</v>
      </c>
      <c r="J8139" s="358">
        <v>1.6031167878801115E-4</v>
      </c>
      <c r="K8139" s="327">
        <v>2.0502702493901164E-4</v>
      </c>
      <c r="L8139" s="336">
        <v>1.644775488145868E-4</v>
      </c>
      <c r="M8139" s="210">
        <v>1.1415525114155251E-4</v>
      </c>
      <c r="N8139" s="325">
        <v>0</v>
      </c>
      <c r="O8139" s="358">
        <v>0</v>
      </c>
      <c r="P8139" s="327">
        <v>0</v>
      </c>
      <c r="Q8139" s="332">
        <v>9.8938992042440319E-2</v>
      </c>
      <c r="R8139" s="358">
        <v>0.12870294136010677</v>
      </c>
      <c r="S8139" s="327">
        <v>7.3906537264798122E-2</v>
      </c>
      <c r="T8139" s="358">
        <v>8.4728261157526699E-2</v>
      </c>
      <c r="U8139" s="358">
        <v>0.27176416313221391</v>
      </c>
      <c r="V8139" s="361">
        <v>0</v>
      </c>
    </row>
    <row r="8140" spans="1:22" hidden="1" outlineLevel="1">
      <c r="A8140" s="65">
        <v>8131</v>
      </c>
      <c r="B8140" s="117">
        <v>1</v>
      </c>
      <c r="C8140" s="325">
        <v>1.2014238604066229E-4</v>
      </c>
      <c r="D8140" s="358">
        <v>1.3597679427883373E-4</v>
      </c>
      <c r="E8140" s="327">
        <v>1.3395536396078431E-4</v>
      </c>
      <c r="F8140" s="332">
        <v>0</v>
      </c>
      <c r="G8140" s="358">
        <v>0</v>
      </c>
      <c r="H8140" s="327">
        <v>0</v>
      </c>
      <c r="I8140" s="332">
        <v>2.5855689589072831E-4</v>
      </c>
      <c r="J8140" s="358">
        <v>1.8867451426589002E-4</v>
      </c>
      <c r="K8140" s="327">
        <v>2.0205561878047524E-4</v>
      </c>
      <c r="L8140" s="336">
        <v>1.1748396343899057E-4</v>
      </c>
      <c r="M8140" s="210">
        <v>1.1415525114155251E-4</v>
      </c>
      <c r="N8140" s="325">
        <v>0</v>
      </c>
      <c r="O8140" s="358">
        <v>0</v>
      </c>
      <c r="P8140" s="327">
        <v>0</v>
      </c>
      <c r="Q8140" s="332">
        <v>6.5959328028293546E-2</v>
      </c>
      <c r="R8140" s="358">
        <v>0.13697883293688146</v>
      </c>
      <c r="S8140" s="327">
        <v>6.4192431678099404E-2</v>
      </c>
      <c r="T8140" s="358">
        <v>0.12039781307692995</v>
      </c>
      <c r="U8140" s="358">
        <v>0.4560665955931873</v>
      </c>
      <c r="V8140" s="361">
        <v>0</v>
      </c>
    </row>
    <row r="8141" spans="1:22" hidden="1" outlineLevel="1">
      <c r="A8141" s="65">
        <v>8132</v>
      </c>
      <c r="B8141" s="117">
        <v>1</v>
      </c>
      <c r="C8141" s="325">
        <v>1.2278624356304292E-4</v>
      </c>
      <c r="D8141" s="358">
        <v>1.4027345878206825E-4</v>
      </c>
      <c r="E8141" s="327">
        <v>1.3509695528642339E-4</v>
      </c>
      <c r="F8141" s="332">
        <v>0</v>
      </c>
      <c r="G8141" s="358">
        <v>0</v>
      </c>
      <c r="H8141" s="327">
        <v>0</v>
      </c>
      <c r="I8141" s="332">
        <v>2.5632795713304962E-4</v>
      </c>
      <c r="J8141" s="358">
        <v>2.030614597981474E-4</v>
      </c>
      <c r="K8141" s="327">
        <v>1.9908421262193881E-4</v>
      </c>
      <c r="L8141" s="336">
        <v>8.811297257924293E-5</v>
      </c>
      <c r="M8141" s="210">
        <v>1.1415525114155251E-4</v>
      </c>
      <c r="N8141" s="325">
        <v>0</v>
      </c>
      <c r="O8141" s="358">
        <v>0</v>
      </c>
      <c r="P8141" s="327">
        <v>0</v>
      </c>
      <c r="Q8141" s="332">
        <v>6.5959328028293546E-2</v>
      </c>
      <c r="R8141" s="358">
        <v>0.13243344970315765</v>
      </c>
      <c r="S8141" s="327">
        <v>5.8082081862060285E-2</v>
      </c>
      <c r="T8141" s="358">
        <v>0.1292890503588926</v>
      </c>
      <c r="U8141" s="358">
        <v>0.47855352634716253</v>
      </c>
      <c r="V8141" s="361">
        <v>0</v>
      </c>
    </row>
    <row r="8142" spans="1:22" hidden="1" outlineLevel="1">
      <c r="A8142" s="65">
        <v>8133</v>
      </c>
      <c r="B8142" s="117">
        <v>1</v>
      </c>
      <c r="C8142" s="325">
        <v>1.204673992585436E-4</v>
      </c>
      <c r="D8142" s="358">
        <v>1.4175104476508104E-4</v>
      </c>
      <c r="E8142" s="327">
        <v>1.3525262683082871E-4</v>
      </c>
      <c r="F8142" s="332">
        <v>0</v>
      </c>
      <c r="G8142" s="358">
        <v>0</v>
      </c>
      <c r="H8142" s="327">
        <v>0</v>
      </c>
      <c r="I8142" s="332">
        <v>2.6078583464840701E-4</v>
      </c>
      <c r="J8142" s="358">
        <v>2.1169362711750188E-4</v>
      </c>
      <c r="K8142" s="327">
        <v>2.1394124341462081E-4</v>
      </c>
      <c r="L8142" s="336">
        <v>5.8741981719495287E-5</v>
      </c>
      <c r="M8142" s="210">
        <v>1.1415525114155251E-4</v>
      </c>
      <c r="N8142" s="325">
        <v>0</v>
      </c>
      <c r="O8142" s="358">
        <v>0</v>
      </c>
      <c r="P8142" s="327">
        <v>0</v>
      </c>
      <c r="Q8142" s="332">
        <v>3.2979664014146773E-2</v>
      </c>
      <c r="R8142" s="358">
        <v>0.13793536499166201</v>
      </c>
      <c r="S8142" s="327">
        <v>4.5861382229982046E-2</v>
      </c>
      <c r="T8142" s="358">
        <v>0.12133923820090246</v>
      </c>
      <c r="U8142" s="358">
        <v>0.43188467005876152</v>
      </c>
      <c r="V8142" s="361">
        <v>0</v>
      </c>
    </row>
    <row r="8143" spans="1:22" hidden="1" outlineLevel="1">
      <c r="A8143" s="65">
        <v>8134</v>
      </c>
      <c r="B8143" s="117">
        <v>1</v>
      </c>
      <c r="C8143" s="325">
        <v>1.1143578195395733E-4</v>
      </c>
      <c r="D8143" s="358">
        <v>1.3850424398661874E-4</v>
      </c>
      <c r="E8143" s="327">
        <v>1.2727446018005568E-4</v>
      </c>
      <c r="F8143" s="332">
        <v>0</v>
      </c>
      <c r="G8143" s="358">
        <v>0</v>
      </c>
      <c r="H8143" s="327">
        <v>0</v>
      </c>
      <c r="I8143" s="332">
        <v>2.6970158967912179E-4</v>
      </c>
      <c r="J8143" s="358">
        <v>2.3512379555574967E-4</v>
      </c>
      <c r="K8143" s="327">
        <v>2.3474108652437564E-4</v>
      </c>
      <c r="L8143" s="336">
        <v>3.7594868300476983E-5</v>
      </c>
      <c r="M8143" s="210">
        <v>1.1415525114155251E-4</v>
      </c>
      <c r="N8143" s="325">
        <v>0</v>
      </c>
      <c r="O8143" s="358">
        <v>0</v>
      </c>
      <c r="P8143" s="327">
        <v>0</v>
      </c>
      <c r="Q8143" s="332">
        <v>3.2979664014146773E-2</v>
      </c>
      <c r="R8143" s="358">
        <v>0.1300234644855443</v>
      </c>
      <c r="S8143" s="327">
        <v>4.534655997703068E-2</v>
      </c>
      <c r="T8143" s="358">
        <v>8.5878891864604248E-2</v>
      </c>
      <c r="U8143" s="358">
        <v>0.2802391370344659</v>
      </c>
      <c r="V8143" s="361">
        <v>0</v>
      </c>
    </row>
    <row r="8144" spans="1:22" hidden="1" outlineLevel="1">
      <c r="A8144" s="65">
        <v>8135</v>
      </c>
      <c r="B8144" s="117">
        <v>1</v>
      </c>
      <c r="C8144" s="325">
        <v>1.0436674446503897E-4</v>
      </c>
      <c r="D8144" s="358">
        <v>1.2934709927610536E-4</v>
      </c>
      <c r="E8144" s="327">
        <v>1.1677960356139651E-4</v>
      </c>
      <c r="F8144" s="332">
        <v>0</v>
      </c>
      <c r="G8144" s="358">
        <v>0</v>
      </c>
      <c r="H8144" s="327">
        <v>0</v>
      </c>
      <c r="I8144" s="332">
        <v>2.7638840595215787E-4</v>
      </c>
      <c r="J8144" s="358">
        <v>2.5197707460782265E-4</v>
      </c>
      <c r="K8144" s="327">
        <v>2.2879827420730281E-4</v>
      </c>
      <c r="L8144" s="336">
        <v>2.3496792687798115E-5</v>
      </c>
      <c r="M8144" s="210">
        <v>1.1415525114155251E-4</v>
      </c>
      <c r="N8144" s="325">
        <v>0</v>
      </c>
      <c r="O8144" s="358">
        <v>0</v>
      </c>
      <c r="P8144" s="327">
        <v>0</v>
      </c>
      <c r="Q8144" s="332">
        <v>3.2979664014146773E-2</v>
      </c>
      <c r="R8144" s="358">
        <v>0.13224715369076709</v>
      </c>
      <c r="S8144" s="327">
        <v>3.8721387908040188E-2</v>
      </c>
      <c r="T8144" s="358">
        <v>2.0083735978080407E-2</v>
      </c>
      <c r="U8144" s="358">
        <v>0.22475630788772283</v>
      </c>
      <c r="V8144" s="361">
        <v>0</v>
      </c>
    </row>
    <row r="8145" spans="1:22" hidden="1" outlineLevel="1">
      <c r="A8145" s="65">
        <v>8136</v>
      </c>
      <c r="B8145" s="117">
        <v>1</v>
      </c>
      <c r="C8145" s="325">
        <v>9.6541426219127547E-5</v>
      </c>
      <c r="D8145" s="358">
        <v>1.1705980531210436E-4</v>
      </c>
      <c r="E8145" s="327">
        <v>1.080101065598964E-4</v>
      </c>
      <c r="F8145" s="332">
        <v>0</v>
      </c>
      <c r="G8145" s="358">
        <v>0</v>
      </c>
      <c r="H8145" s="327">
        <v>0</v>
      </c>
      <c r="I8145" s="332">
        <v>2.8307522222519396E-4</v>
      </c>
      <c r="J8145" s="358">
        <v>2.6759718689998779E-4</v>
      </c>
      <c r="K8145" s="327">
        <v>2.4068389884144843E-4</v>
      </c>
      <c r="L8145" s="336">
        <v>9.3987170751192458E-6</v>
      </c>
      <c r="M8145" s="210">
        <v>1.1415525114155251E-4</v>
      </c>
      <c r="N8145" s="325">
        <v>0</v>
      </c>
      <c r="O8145" s="358">
        <v>0</v>
      </c>
      <c r="P8145" s="327">
        <v>0</v>
      </c>
      <c r="Q8145" s="332">
        <v>3.2979664014146773E-2</v>
      </c>
      <c r="R8145" s="358">
        <v>0.13585248955709128</v>
      </c>
      <c r="S8145" s="327">
        <v>3.9236210160991561E-2</v>
      </c>
      <c r="T8145" s="358">
        <v>1.4225979651140289E-2</v>
      </c>
      <c r="U8145" s="358">
        <v>0.1983143893126966</v>
      </c>
      <c r="V8145" s="361">
        <v>0</v>
      </c>
    </row>
    <row r="8146" spans="1:22" hidden="1" outlineLevel="1">
      <c r="A8146" s="65">
        <v>8137</v>
      </c>
      <c r="B8146" s="117">
        <v>1</v>
      </c>
      <c r="C8146" s="325">
        <v>8.9703648135240103E-5</v>
      </c>
      <c r="D8146" s="358">
        <v>1.084470343848062E-4</v>
      </c>
      <c r="E8146" s="327">
        <v>9.8047127717955439E-5</v>
      </c>
      <c r="F8146" s="332">
        <v>0</v>
      </c>
      <c r="G8146" s="358">
        <v>0</v>
      </c>
      <c r="H8146" s="327">
        <v>0</v>
      </c>
      <c r="I8146" s="332">
        <v>2.8753309974055135E-4</v>
      </c>
      <c r="J8146" s="358">
        <v>2.8075096567233747E-4</v>
      </c>
      <c r="K8146" s="327">
        <v>2.3474108652437564E-4</v>
      </c>
      <c r="L8146" s="336">
        <v>5.8741981719495289E-6</v>
      </c>
      <c r="M8146" s="210">
        <v>1.1415525114155251E-4</v>
      </c>
      <c r="N8146" s="325">
        <v>0</v>
      </c>
      <c r="O8146" s="358">
        <v>0</v>
      </c>
      <c r="P8146" s="327">
        <v>0</v>
      </c>
      <c r="Q8146" s="332">
        <v>3.2979664014146773E-2</v>
      </c>
      <c r="R8146" s="358">
        <v>0.11718011805441951</v>
      </c>
      <c r="S8146" s="327">
        <v>5.3516198804875272E-2</v>
      </c>
      <c r="T8146" s="358">
        <v>7.5314009917801534E-3</v>
      </c>
      <c r="U8146" s="358">
        <v>0.18554542863330367</v>
      </c>
      <c r="V8146" s="361">
        <v>0</v>
      </c>
    </row>
    <row r="8147" spans="1:22" hidden="1" outlineLevel="1">
      <c r="A8147" s="65">
        <v>8138</v>
      </c>
      <c r="B8147" s="117">
        <v>1</v>
      </c>
      <c r="C8147" s="325">
        <v>8.3097129456383582E-5</v>
      </c>
      <c r="D8147" s="358">
        <v>9.520708630017855E-5</v>
      </c>
      <c r="E8147" s="327">
        <v>8.663121446156475E-5</v>
      </c>
      <c r="F8147" s="332">
        <v>0</v>
      </c>
      <c r="G8147" s="358">
        <v>0</v>
      </c>
      <c r="H8147" s="327">
        <v>0</v>
      </c>
      <c r="I8147" s="332">
        <v>2.8976203849823004E-4</v>
      </c>
      <c r="J8147" s="358">
        <v>2.8568363271196855E-4</v>
      </c>
      <c r="K8147" s="327">
        <v>2.3771249268291205E-4</v>
      </c>
      <c r="L8147" s="336">
        <v>2.3496792687798115E-6</v>
      </c>
      <c r="M8147" s="210">
        <v>1.1415525114155251E-4</v>
      </c>
      <c r="N8147" s="325">
        <v>0</v>
      </c>
      <c r="O8147" s="358">
        <v>0</v>
      </c>
      <c r="P8147" s="327">
        <v>0</v>
      </c>
      <c r="Q8147" s="332">
        <v>3.2979664014146773E-2</v>
      </c>
      <c r="R8147" s="358">
        <v>0.11168574577265784</v>
      </c>
      <c r="S8147" s="327">
        <v>8.3553125632119501E-2</v>
      </c>
      <c r="T8147" s="358">
        <v>8.9958400735151815E-3</v>
      </c>
      <c r="U8147" s="358">
        <v>0.17266346830188056</v>
      </c>
      <c r="V8147" s="361">
        <v>0</v>
      </c>
    </row>
    <row r="8148" spans="1:22" hidden="1" outlineLevel="1">
      <c r="A8148" s="65">
        <v>8139</v>
      </c>
      <c r="B8148" s="117">
        <v>1</v>
      </c>
      <c r="C8148" s="325">
        <v>7.7459400176980954E-5</v>
      </c>
      <c r="D8148" s="358">
        <v>8.8363530168329899E-5</v>
      </c>
      <c r="E8148" s="327">
        <v>7.9081144557906373E-5</v>
      </c>
      <c r="F8148" s="332">
        <v>0</v>
      </c>
      <c r="G8148" s="358">
        <v>0</v>
      </c>
      <c r="H8148" s="327">
        <v>0</v>
      </c>
      <c r="I8148" s="332">
        <v>2.8976203849823004E-4</v>
      </c>
      <c r="J8148" s="358">
        <v>2.8856102181842001E-4</v>
      </c>
      <c r="K8148" s="327">
        <v>2.3474108652437564E-4</v>
      </c>
      <c r="L8148" s="336">
        <v>1.1748396343899057E-6</v>
      </c>
      <c r="M8148" s="210">
        <v>1.1415525114155251E-4</v>
      </c>
      <c r="N8148" s="325">
        <v>0</v>
      </c>
      <c r="O8148" s="358">
        <v>0</v>
      </c>
      <c r="P8148" s="327">
        <v>0</v>
      </c>
      <c r="Q8148" s="332">
        <v>3.2979664014146773E-2</v>
      </c>
      <c r="R8148" s="358">
        <v>9.3014560743259367E-2</v>
      </c>
      <c r="S8148" s="327">
        <v>8.4582770138022234E-2</v>
      </c>
      <c r="T8148" s="358">
        <v>7.7406065748851565E-3</v>
      </c>
      <c r="U8148" s="358">
        <v>0.14735154624715466</v>
      </c>
      <c r="V8148" s="361">
        <v>0</v>
      </c>
    </row>
    <row r="8149" spans="1:22" hidden="1" outlineLevel="1">
      <c r="A8149" s="65">
        <v>8140</v>
      </c>
      <c r="B8149" s="117">
        <v>1</v>
      </c>
      <c r="C8149" s="325">
        <v>7.4190517235597824E-5</v>
      </c>
      <c r="D8149" s="358">
        <v>8.1344996749019204E-5</v>
      </c>
      <c r="E8149" s="327">
        <v>7.4281271938742103E-5</v>
      </c>
      <c r="F8149" s="332">
        <v>0</v>
      </c>
      <c r="G8149" s="358">
        <v>0</v>
      </c>
      <c r="H8149" s="327">
        <v>0</v>
      </c>
      <c r="I8149" s="332">
        <v>2.8753309974055135E-4</v>
      </c>
      <c r="J8149" s="358">
        <v>2.939047444446871E-4</v>
      </c>
      <c r="K8149" s="327">
        <v>2.3771249268291205E-4</v>
      </c>
      <c r="L8149" s="336">
        <v>1.409807561267887E-5</v>
      </c>
      <c r="M8149" s="210">
        <v>1.1415525114155251E-4</v>
      </c>
      <c r="N8149" s="325">
        <v>0</v>
      </c>
      <c r="O8149" s="358">
        <v>0</v>
      </c>
      <c r="P8149" s="327">
        <v>0</v>
      </c>
      <c r="Q8149" s="332">
        <v>3.2979664014146773E-2</v>
      </c>
      <c r="R8149" s="358">
        <v>6.9825234160959329E-2</v>
      </c>
      <c r="S8149" s="327">
        <v>0.10342864183909097</v>
      </c>
      <c r="T8149" s="358">
        <v>7.4267982002276505E-3</v>
      </c>
      <c r="U8149" s="358">
        <v>0.14576955111873427</v>
      </c>
      <c r="V8149" s="361">
        <v>0</v>
      </c>
    </row>
    <row r="8150" spans="1:22" hidden="1" outlineLevel="1">
      <c r="A8150" s="65">
        <v>8141</v>
      </c>
      <c r="B8150" s="117">
        <v>1</v>
      </c>
      <c r="C8150" s="325">
        <v>7.2609202925521475E-5</v>
      </c>
      <c r="D8150" s="358">
        <v>8.1014484094924243E-5</v>
      </c>
      <c r="E8150" s="327">
        <v>7.1621883055151094E-5</v>
      </c>
      <c r="F8150" s="332">
        <v>0</v>
      </c>
      <c r="G8150" s="358">
        <v>0</v>
      </c>
      <c r="H8150" s="327">
        <v>0</v>
      </c>
      <c r="I8150" s="332">
        <v>2.8976203849823004E-4</v>
      </c>
      <c r="J8150" s="358">
        <v>2.9308263327141524E-4</v>
      </c>
      <c r="K8150" s="327">
        <v>2.3176968036583927E-4</v>
      </c>
      <c r="L8150" s="336">
        <v>3.7594868300476983E-5</v>
      </c>
      <c r="M8150" s="210">
        <v>1.1415525114155251E-4</v>
      </c>
      <c r="N8150" s="325">
        <v>0</v>
      </c>
      <c r="O8150" s="358">
        <v>0</v>
      </c>
      <c r="P8150" s="327">
        <v>0</v>
      </c>
      <c r="Q8150" s="332">
        <v>3.2979664014146773E-2</v>
      </c>
      <c r="R8150" s="358">
        <v>6.2077972566351718E-2</v>
      </c>
      <c r="S8150" s="327">
        <v>0.11005381390808144</v>
      </c>
      <c r="T8150" s="358">
        <v>5.0209339945201017E-3</v>
      </c>
      <c r="U8150" s="358">
        <v>0.14565655146670423</v>
      </c>
      <c r="V8150" s="361">
        <v>0</v>
      </c>
    </row>
    <row r="8151" spans="1:22" hidden="1" outlineLevel="1">
      <c r="A8151" s="65">
        <v>8142</v>
      </c>
      <c r="B8151" s="117">
        <v>1</v>
      </c>
      <c r="C8151" s="325">
        <v>7.2709206992561883E-5</v>
      </c>
      <c r="D8151" s="358">
        <v>7.9420246586936778E-5</v>
      </c>
      <c r="E8151" s="327">
        <v>7.1569992540349313E-5</v>
      </c>
      <c r="F8151" s="332">
        <v>0</v>
      </c>
      <c r="G8151" s="358">
        <v>0</v>
      </c>
      <c r="H8151" s="327">
        <v>0</v>
      </c>
      <c r="I8151" s="332">
        <v>2.8976203849823004E-4</v>
      </c>
      <c r="J8151" s="358">
        <v>3.2226757992256597E-4</v>
      </c>
      <c r="K8151" s="327">
        <v>2.3176968036583927E-4</v>
      </c>
      <c r="L8151" s="336">
        <v>9.3987170751192462E-5</v>
      </c>
      <c r="M8151" s="210">
        <v>1.1415525114155251E-4</v>
      </c>
      <c r="N8151" s="325">
        <v>0</v>
      </c>
      <c r="O8151" s="358">
        <v>0</v>
      </c>
      <c r="P8151" s="327">
        <v>0</v>
      </c>
      <c r="Q8151" s="332">
        <v>6.5959328028293546E-2</v>
      </c>
      <c r="R8151" s="358">
        <v>5.834027135628693E-2</v>
      </c>
      <c r="S8151" s="327">
        <v>0.14060556298827703</v>
      </c>
      <c r="T8151" s="358">
        <v>6.0669619100451226E-3</v>
      </c>
      <c r="U8151" s="358">
        <v>0.14373555738219379</v>
      </c>
      <c r="V8151" s="361">
        <v>0</v>
      </c>
    </row>
    <row r="8152" spans="1:22" hidden="1" outlineLevel="1">
      <c r="A8152" s="65">
        <v>8143</v>
      </c>
      <c r="B8152" s="117">
        <v>1</v>
      </c>
      <c r="C8152" s="325">
        <v>7.4909296467450711E-5</v>
      </c>
      <c r="D8152" s="358">
        <v>8.0178481499272274E-5</v>
      </c>
      <c r="E8152" s="327">
        <v>7.3061844840900374E-5</v>
      </c>
      <c r="F8152" s="332">
        <v>0</v>
      </c>
      <c r="G8152" s="358">
        <v>0</v>
      </c>
      <c r="H8152" s="327">
        <v>0</v>
      </c>
      <c r="I8152" s="332">
        <v>2.8976203849823004E-4</v>
      </c>
      <c r="J8152" s="358">
        <v>3.8351486233131893E-4</v>
      </c>
      <c r="K8152" s="327">
        <v>2.4662671115852124E-4</v>
      </c>
      <c r="L8152" s="336">
        <v>1.8210014333043539E-4</v>
      </c>
      <c r="M8152" s="210">
        <v>1.1415525114155251E-4</v>
      </c>
      <c r="N8152" s="325">
        <v>0</v>
      </c>
      <c r="O8152" s="358">
        <v>1.6461472985625371E-2</v>
      </c>
      <c r="P8152" s="327">
        <v>3.6703221975990397E-3</v>
      </c>
      <c r="Q8152" s="332">
        <v>6.5959328028293546E-2</v>
      </c>
      <c r="R8152" s="358">
        <v>7.1717901436144801E-2</v>
      </c>
      <c r="S8152" s="327">
        <v>0.16607660675833627</v>
      </c>
      <c r="T8152" s="358">
        <v>8.1590177410951654E-3</v>
      </c>
      <c r="U8152" s="358">
        <v>0.14215356225377343</v>
      </c>
      <c r="V8152" s="361">
        <v>0</v>
      </c>
    </row>
    <row r="8153" spans="1:22" hidden="1" outlineLevel="1">
      <c r="A8153" s="65">
        <v>8144</v>
      </c>
      <c r="B8153" s="117">
        <v>1</v>
      </c>
      <c r="C8153" s="325">
        <v>7.9496983042929122E-5</v>
      </c>
      <c r="D8153" s="358">
        <v>8.6769292660342435E-5</v>
      </c>
      <c r="E8153" s="327">
        <v>7.7070387109337552E-5</v>
      </c>
      <c r="F8153" s="332">
        <v>0</v>
      </c>
      <c r="G8153" s="358">
        <v>0</v>
      </c>
      <c r="H8153" s="327">
        <v>0</v>
      </c>
      <c r="I8153" s="332">
        <v>2.8530416098287265E-4</v>
      </c>
      <c r="J8153" s="358">
        <v>4.2667569892809113E-4</v>
      </c>
      <c r="K8153" s="327">
        <v>2.6148374195120324E-4</v>
      </c>
      <c r="L8153" s="336">
        <v>1.5860335064263727E-4</v>
      </c>
      <c r="M8153" s="210">
        <v>1.1415525114155251E-4</v>
      </c>
      <c r="N8153" s="325">
        <v>1.0550423050328746E-2</v>
      </c>
      <c r="O8153" s="358">
        <v>0.13379583206551876</v>
      </c>
      <c r="P8153" s="327">
        <v>8.6551920571282137E-2</v>
      </c>
      <c r="Q8153" s="332">
        <v>6.5959328028293546E-2</v>
      </c>
      <c r="R8153" s="358">
        <v>5.40875610044661E-2</v>
      </c>
      <c r="S8153" s="327">
        <v>0.17778248413746311</v>
      </c>
      <c r="T8153" s="358">
        <v>7.6360037833326554E-3</v>
      </c>
      <c r="U8153" s="358">
        <v>0.14452655494640398</v>
      </c>
      <c r="V8153" s="361">
        <v>0</v>
      </c>
    </row>
    <row r="8154" spans="1:22" hidden="1" outlineLevel="1">
      <c r="A8154" s="65">
        <v>8145</v>
      </c>
      <c r="B8154" s="117">
        <v>1</v>
      </c>
      <c r="C8154" s="325">
        <v>8.3765906654716265E-5</v>
      </c>
      <c r="D8154" s="358">
        <v>9.0366048013728798E-5</v>
      </c>
      <c r="E8154" s="327">
        <v>8.0028146453038783E-5</v>
      </c>
      <c r="F8154" s="332">
        <v>0</v>
      </c>
      <c r="G8154" s="358">
        <v>0</v>
      </c>
      <c r="H8154" s="327">
        <v>0</v>
      </c>
      <c r="I8154" s="332">
        <v>2.8976203849823004E-4</v>
      </c>
      <c r="J8154" s="358">
        <v>4.2379830982163961E-4</v>
      </c>
      <c r="K8154" s="327">
        <v>2.5256952347559405E-4</v>
      </c>
      <c r="L8154" s="336">
        <v>1.4685495429873823E-4</v>
      </c>
      <c r="M8154" s="210">
        <v>1.1415525114155251E-4</v>
      </c>
      <c r="N8154" s="325">
        <v>6.217213583229441E-2</v>
      </c>
      <c r="O8154" s="358">
        <v>0.30566506102215013</v>
      </c>
      <c r="P8154" s="327">
        <v>0.21865058528378253</v>
      </c>
      <c r="Q8154" s="332">
        <v>6.5959328028293546E-2</v>
      </c>
      <c r="R8154" s="358">
        <v>4.2482805396439449E-2</v>
      </c>
      <c r="S8154" s="327">
        <v>0.10902416940217872</v>
      </c>
      <c r="T8154" s="358">
        <v>1.0251073572145209E-2</v>
      </c>
      <c r="U8154" s="358">
        <v>0.15492252293316644</v>
      </c>
      <c r="V8154" s="361">
        <v>0</v>
      </c>
    </row>
    <row r="8155" spans="1:22" hidden="1" outlineLevel="1">
      <c r="A8155" s="65">
        <v>8146</v>
      </c>
      <c r="B8155" s="117">
        <v>1</v>
      </c>
      <c r="C8155" s="325">
        <v>8.7741068319572221E-5</v>
      </c>
      <c r="D8155" s="358">
        <v>9.6840207649824257E-5</v>
      </c>
      <c r="E8155" s="327">
        <v>9.0458139928195719E-5</v>
      </c>
      <c r="F8155" s="332">
        <v>0</v>
      </c>
      <c r="G8155" s="358">
        <v>0</v>
      </c>
      <c r="H8155" s="327">
        <v>0</v>
      </c>
      <c r="I8155" s="332">
        <v>2.8976203849823004E-4</v>
      </c>
      <c r="J8155" s="358">
        <v>2.9061629975159968E-4</v>
      </c>
      <c r="K8155" s="327">
        <v>2.4068389884144843E-4</v>
      </c>
      <c r="L8155" s="336">
        <v>1.644775488145868E-4</v>
      </c>
      <c r="M8155" s="210">
        <v>1.1415525114155251E-4</v>
      </c>
      <c r="N8155" s="325">
        <v>0.11775025725813333</v>
      </c>
      <c r="O8155" s="358">
        <v>0.41520850527367154</v>
      </c>
      <c r="P8155" s="327">
        <v>0.35096934539303237</v>
      </c>
      <c r="Q8155" s="332">
        <v>6.5959328028293546E-2</v>
      </c>
      <c r="R8155" s="358">
        <v>5.7373677880915394E-2</v>
      </c>
      <c r="S8155" s="327">
        <v>7.7442775816080375E-2</v>
      </c>
      <c r="T8155" s="358">
        <v>2.7928945344518067E-2</v>
      </c>
      <c r="U8155" s="358">
        <v>0.17424546343030095</v>
      </c>
      <c r="V8155" s="361">
        <v>7.9239109762842177E-4</v>
      </c>
    </row>
    <row r="8156" spans="1:22" hidden="1" outlineLevel="1">
      <c r="A8156" s="65">
        <v>8147</v>
      </c>
      <c r="B8156" s="117">
        <v>1</v>
      </c>
      <c r="C8156" s="325">
        <v>9.3985072255407294E-5</v>
      </c>
      <c r="D8156" s="358">
        <v>1.0172012977793224E-4</v>
      </c>
      <c r="E8156" s="327">
        <v>1.0022652933963002E-4</v>
      </c>
      <c r="F8156" s="332">
        <v>0</v>
      </c>
      <c r="G8156" s="358">
        <v>0</v>
      </c>
      <c r="H8156" s="327">
        <v>0</v>
      </c>
      <c r="I8156" s="332">
        <v>2.8530416098287265E-4</v>
      </c>
      <c r="J8156" s="358">
        <v>1.7099912404054522E-4</v>
      </c>
      <c r="K8156" s="327">
        <v>2.4959811731705767E-4</v>
      </c>
      <c r="L8156" s="336">
        <v>1.8797434150238492E-4</v>
      </c>
      <c r="M8156" s="210">
        <v>1.1415525114155251E-4</v>
      </c>
      <c r="N8156" s="325">
        <v>0.14167710953298604</v>
      </c>
      <c r="O8156" s="358">
        <v>0.45541607600473583</v>
      </c>
      <c r="P8156" s="327">
        <v>0.39401514787637371</v>
      </c>
      <c r="Q8156" s="332">
        <v>9.8938992042440319E-2</v>
      </c>
      <c r="R8156" s="358">
        <v>6.3329762416062099E-2</v>
      </c>
      <c r="S8156" s="327">
        <v>3.9751032413942927E-2</v>
      </c>
      <c r="T8156" s="358">
        <v>2.2908011349997967E-2</v>
      </c>
      <c r="U8156" s="358">
        <v>0.16882148013285969</v>
      </c>
      <c r="V8156" s="361">
        <v>4.551114569016812E-2</v>
      </c>
    </row>
    <row r="8157" spans="1:22" hidden="1" outlineLevel="1">
      <c r="A8157" s="65">
        <v>8148</v>
      </c>
      <c r="B8157" s="117">
        <v>1</v>
      </c>
      <c r="C8157" s="325">
        <v>9.6491424185607343E-5</v>
      </c>
      <c r="D8157" s="358">
        <v>9.9834263457508041E-5</v>
      </c>
      <c r="E8157" s="327">
        <v>1.006027355719429E-4</v>
      </c>
      <c r="F8157" s="332">
        <v>0</v>
      </c>
      <c r="G8157" s="358">
        <v>0</v>
      </c>
      <c r="H8157" s="327">
        <v>0</v>
      </c>
      <c r="I8157" s="332">
        <v>2.7861734470983657E-4</v>
      </c>
      <c r="J8157" s="358">
        <v>1.2783828744377296E-4</v>
      </c>
      <c r="K8157" s="327">
        <v>2.4662671115852124E-4</v>
      </c>
      <c r="L8157" s="336">
        <v>2.0677177565262342E-4</v>
      </c>
      <c r="M8157" s="210">
        <v>1.1415525114155251E-4</v>
      </c>
      <c r="N8157" s="325">
        <v>0.16353155728009558</v>
      </c>
      <c r="O8157" s="358">
        <v>0.40364393201317456</v>
      </c>
      <c r="P8157" s="327">
        <v>0.35346297182977343</v>
      </c>
      <c r="Q8157" s="332">
        <v>9.8938992042440319E-2</v>
      </c>
      <c r="R8157" s="358">
        <v>7.4218200649688454E-2</v>
      </c>
      <c r="S8157" s="327">
        <v>2.7015510528913319E-2</v>
      </c>
      <c r="T8157" s="358">
        <v>2.081595551894792E-2</v>
      </c>
      <c r="U8157" s="358">
        <v>0.16972547734909993</v>
      </c>
      <c r="V8157" s="361">
        <v>9.6462679627470016E-2</v>
      </c>
    </row>
    <row r="8158" spans="1:22" hidden="1" outlineLevel="1">
      <c r="A8158" s="65">
        <v>8149</v>
      </c>
      <c r="B8158" s="117">
        <v>1</v>
      </c>
      <c r="C8158" s="325">
        <v>9.666643130292805E-5</v>
      </c>
      <c r="D8158" s="358">
        <v>1.0152571056964109E-4</v>
      </c>
      <c r="E8158" s="327">
        <v>1.012513670069651E-4</v>
      </c>
      <c r="F8158" s="332">
        <v>0</v>
      </c>
      <c r="G8158" s="358">
        <v>0</v>
      </c>
      <c r="H8158" s="327">
        <v>0</v>
      </c>
      <c r="I8158" s="332">
        <v>2.7415946719447918E-4</v>
      </c>
      <c r="J8158" s="358">
        <v>0</v>
      </c>
      <c r="K8158" s="327">
        <v>2.4365530499998481E-4</v>
      </c>
      <c r="L8158" s="336">
        <v>1.8797434150238492E-4</v>
      </c>
      <c r="M8158" s="210">
        <v>1.1415525114155251E-4</v>
      </c>
      <c r="N8158" s="325">
        <v>0.13188028812910935</v>
      </c>
      <c r="O8158" s="358">
        <v>0.35208480710523732</v>
      </c>
      <c r="P8158" s="327">
        <v>0.27625695950282614</v>
      </c>
      <c r="Q8158" s="332">
        <v>9.8938992042440319E-2</v>
      </c>
      <c r="R8158" s="358">
        <v>8.0012929346647985E-2</v>
      </c>
      <c r="S8158" s="327">
        <v>2.7530332781864692E-2</v>
      </c>
      <c r="T8158" s="358">
        <v>1.5272007566665311E-2</v>
      </c>
      <c r="U8158" s="358">
        <v>0.16238049996714821</v>
      </c>
      <c r="V8158" s="361">
        <v>9.8287339732809217E-2</v>
      </c>
    </row>
    <row r="8159" spans="1:22" hidden="1" outlineLevel="1">
      <c r="A8159" s="65">
        <v>8150</v>
      </c>
      <c r="B8159" s="117">
        <v>1</v>
      </c>
      <c r="C8159" s="325">
        <v>9.5085116992851701E-5</v>
      </c>
      <c r="D8159" s="358">
        <v>1.0889419856387586E-4</v>
      </c>
      <c r="E8159" s="327">
        <v>1.0265241090661305E-4</v>
      </c>
      <c r="F8159" s="332">
        <v>0</v>
      </c>
      <c r="G8159" s="358">
        <v>0</v>
      </c>
      <c r="H8159" s="327">
        <v>0</v>
      </c>
      <c r="I8159" s="332">
        <v>2.7193052843680048E-4</v>
      </c>
      <c r="J8159" s="358">
        <v>0</v>
      </c>
      <c r="K8159" s="327">
        <v>2.4959811731705767E-4</v>
      </c>
      <c r="L8159" s="336">
        <v>1.9032402077116473E-4</v>
      </c>
      <c r="M8159" s="210">
        <v>1.1415525114155251E-4</v>
      </c>
      <c r="N8159" s="325">
        <v>6.9896552708427956E-2</v>
      </c>
      <c r="O8159" s="358">
        <v>0.22328310694554454</v>
      </c>
      <c r="P8159" s="327">
        <v>0.15514852962125358</v>
      </c>
      <c r="Q8159" s="332">
        <v>0.13191865605658709</v>
      </c>
      <c r="R8159" s="358">
        <v>7.794605240564241E-2</v>
      </c>
      <c r="S8159" s="327">
        <v>3.672961611561202E-2</v>
      </c>
      <c r="T8159" s="358">
        <v>9.8326624059351993E-3</v>
      </c>
      <c r="U8159" s="358">
        <v>0.16882148013285969</v>
      </c>
      <c r="V8159" s="361">
        <v>7.229776680144169E-2</v>
      </c>
    </row>
    <row r="8160" spans="1:22" hidden="1" outlineLevel="1">
      <c r="A8160" s="65">
        <v>8151</v>
      </c>
      <c r="B8160" s="117">
        <v>1</v>
      </c>
      <c r="C8160" s="325">
        <v>9.0516181179943361E-5</v>
      </c>
      <c r="D8160" s="358">
        <v>1.0212841011534367E-4</v>
      </c>
      <c r="E8160" s="327">
        <v>9.741146891163369E-5</v>
      </c>
      <c r="F8160" s="332">
        <v>0</v>
      </c>
      <c r="G8160" s="358">
        <v>0</v>
      </c>
      <c r="H8160" s="327">
        <v>0</v>
      </c>
      <c r="I8160" s="332">
        <v>2.6301477340608576E-4</v>
      </c>
      <c r="J8160" s="358">
        <v>0</v>
      </c>
      <c r="K8160" s="327">
        <v>2.4959811731705767E-4</v>
      </c>
      <c r="L8160" s="336">
        <v>2.1382081345896285E-4</v>
      </c>
      <c r="M8160" s="210">
        <v>1.1415525114155251E-4</v>
      </c>
      <c r="N8160" s="325">
        <v>1.9782043219366399E-2</v>
      </c>
      <c r="O8160" s="358">
        <v>0.10970470518574718</v>
      </c>
      <c r="P8160" s="327">
        <v>6.0313387782167494E-2</v>
      </c>
      <c r="Q8160" s="332">
        <v>0.16489832007073388</v>
      </c>
      <c r="R8160" s="358">
        <v>5.9253355742665138E-2</v>
      </c>
      <c r="S8160" s="327">
        <v>6.8825831954661715E-2</v>
      </c>
      <c r="T8160" s="358">
        <v>8.6820316988576764E-3</v>
      </c>
      <c r="U8160" s="358">
        <v>0.15582652014940662</v>
      </c>
      <c r="V8160" s="361">
        <v>2.1655432589103175E-2</v>
      </c>
    </row>
    <row r="8161" spans="1:22" hidden="1" outlineLevel="1">
      <c r="A8161" s="65">
        <v>8152</v>
      </c>
      <c r="B8161" s="117">
        <v>1</v>
      </c>
      <c r="C8161" s="325">
        <v>9.1516221850347374E-5</v>
      </c>
      <c r="D8161" s="358">
        <v>1.0411148603991344E-4</v>
      </c>
      <c r="E8161" s="327">
        <v>1.0058976294324246E-4</v>
      </c>
      <c r="F8161" s="332">
        <v>0</v>
      </c>
      <c r="G8161" s="358">
        <v>0</v>
      </c>
      <c r="H8161" s="327">
        <v>0</v>
      </c>
      <c r="I8161" s="332">
        <v>2.5855689589072831E-4</v>
      </c>
      <c r="J8161" s="358">
        <v>0</v>
      </c>
      <c r="K8161" s="327">
        <v>2.4662671115852124E-4</v>
      </c>
      <c r="L8161" s="336">
        <v>2.2321953053408208E-4</v>
      </c>
      <c r="M8161" s="210">
        <v>1.1415525114155251E-4</v>
      </c>
      <c r="N8161" s="325">
        <v>9.420020580650667E-4</v>
      </c>
      <c r="O8161" s="358">
        <v>1.1236997805101182E-2</v>
      </c>
      <c r="P8161" s="327">
        <v>5.207955221000685E-3</v>
      </c>
      <c r="Q8161" s="332">
        <v>9.8938992042440319E-2</v>
      </c>
      <c r="R8161" s="358">
        <v>7.3289258062155221E-2</v>
      </c>
      <c r="S8161" s="327">
        <v>6.065619312681713E-2</v>
      </c>
      <c r="T8161" s="358">
        <v>1.0669484738355215E-2</v>
      </c>
      <c r="U8161" s="358">
        <v>0.16610948848413906</v>
      </c>
      <c r="V8161" s="361">
        <v>0</v>
      </c>
    </row>
    <row r="8162" spans="1:22" hidden="1" outlineLevel="1">
      <c r="A8162" s="65">
        <v>8153</v>
      </c>
      <c r="B8162" s="117">
        <v>1</v>
      </c>
      <c r="C8162" s="325">
        <v>9.2291253369910489E-5</v>
      </c>
      <c r="D8162" s="358">
        <v>1.0426702140654637E-4</v>
      </c>
      <c r="E8162" s="327">
        <v>1.0160162798187708E-4</v>
      </c>
      <c r="F8162" s="332">
        <v>0</v>
      </c>
      <c r="G8162" s="358">
        <v>0</v>
      </c>
      <c r="H8162" s="327">
        <v>0</v>
      </c>
      <c r="I8162" s="332">
        <v>2.5632795713304962E-4</v>
      </c>
      <c r="J8162" s="358">
        <v>0</v>
      </c>
      <c r="K8162" s="327">
        <v>2.4662671115852124E-4</v>
      </c>
      <c r="L8162" s="336">
        <v>2.2321953053408208E-4</v>
      </c>
      <c r="M8162" s="210">
        <v>1.1415525114155251E-4</v>
      </c>
      <c r="N8162" s="325">
        <v>0</v>
      </c>
      <c r="O8162" s="358">
        <v>0</v>
      </c>
      <c r="P8162" s="327">
        <v>0</v>
      </c>
      <c r="Q8162" s="332">
        <v>6.5959328028293546E-2</v>
      </c>
      <c r="R8162" s="358">
        <v>0.10302071051625816</v>
      </c>
      <c r="S8162" s="327">
        <v>6.1171015379768497E-2</v>
      </c>
      <c r="T8162" s="358">
        <v>1.2133923820090245E-2</v>
      </c>
      <c r="U8162" s="358">
        <v>0.17334146621406077</v>
      </c>
      <c r="V8162" s="361">
        <v>0</v>
      </c>
    </row>
    <row r="8163" spans="1:22" hidden="1" outlineLevel="1">
      <c r="A8163" s="65">
        <v>8154</v>
      </c>
      <c r="B8163" s="117">
        <v>1</v>
      </c>
      <c r="C8163" s="325">
        <v>9.5810146478894612E-5</v>
      </c>
      <c r="D8163" s="358">
        <v>1.0908861777216701E-4</v>
      </c>
      <c r="E8163" s="327">
        <v>1.0772470872848662E-4</v>
      </c>
      <c r="F8163" s="332">
        <v>0</v>
      </c>
      <c r="G8163" s="358">
        <v>0</v>
      </c>
      <c r="H8163" s="327">
        <v>0</v>
      </c>
      <c r="I8163" s="332">
        <v>2.5632795713304962E-4</v>
      </c>
      <c r="J8163" s="358">
        <v>1.5620112292165191E-4</v>
      </c>
      <c r="K8163" s="327">
        <v>2.5554092963413043E-4</v>
      </c>
      <c r="L8163" s="336">
        <v>1.644775488145868E-4</v>
      </c>
      <c r="M8163" s="210">
        <v>1.1415525114155251E-4</v>
      </c>
      <c r="N8163" s="325">
        <v>0</v>
      </c>
      <c r="O8163" s="358">
        <v>0</v>
      </c>
      <c r="P8163" s="327">
        <v>0</v>
      </c>
      <c r="Q8163" s="332">
        <v>6.5959328028293546E-2</v>
      </c>
      <c r="R8163" s="358">
        <v>8.5754292068612209E-2</v>
      </c>
      <c r="S8163" s="327">
        <v>5.1009604759495737E-2</v>
      </c>
      <c r="T8163" s="358">
        <v>2.5627683930363021E-2</v>
      </c>
      <c r="U8163" s="358">
        <v>0.22679030162426331</v>
      </c>
      <c r="V8163" s="361">
        <v>0</v>
      </c>
    </row>
    <row r="8164" spans="1:22" hidden="1" outlineLevel="1">
      <c r="A8164" s="65">
        <v>8155</v>
      </c>
      <c r="B8164" s="117">
        <v>1</v>
      </c>
      <c r="C8164" s="325">
        <v>1.0605431309634574E-4</v>
      </c>
      <c r="D8164" s="358">
        <v>1.2503099285204173E-4</v>
      </c>
      <c r="E8164" s="327">
        <v>1.2007465125130929E-4</v>
      </c>
      <c r="F8164" s="332">
        <v>0</v>
      </c>
      <c r="G8164" s="358">
        <v>0</v>
      </c>
      <c r="H8164" s="327">
        <v>0</v>
      </c>
      <c r="I8164" s="332">
        <v>2.5632795713304962E-4</v>
      </c>
      <c r="J8164" s="358">
        <v>1.8579712515943853E-4</v>
      </c>
      <c r="K8164" s="327">
        <v>2.5851233579266681E-4</v>
      </c>
      <c r="L8164" s="336">
        <v>1.1748396343899057E-4</v>
      </c>
      <c r="M8164" s="210">
        <v>1.1415525114155251E-4</v>
      </c>
      <c r="N8164" s="325">
        <v>0</v>
      </c>
      <c r="O8164" s="358">
        <v>0</v>
      </c>
      <c r="P8164" s="327">
        <v>0</v>
      </c>
      <c r="Q8164" s="332">
        <v>0.16489832007073388</v>
      </c>
      <c r="R8164" s="358">
        <v>8.4858668995569625E-2</v>
      </c>
      <c r="S8164" s="327">
        <v>4.6443721702310724E-2</v>
      </c>
      <c r="T8164" s="358">
        <v>0.12970746152510262</v>
      </c>
      <c r="U8164" s="358">
        <v>0.33651296374541911</v>
      </c>
      <c r="V8164" s="361">
        <v>0</v>
      </c>
    </row>
    <row r="8165" spans="1:22" hidden="1" outlineLevel="1">
      <c r="A8165" s="65">
        <v>8156</v>
      </c>
      <c r="B8165" s="117">
        <v>1</v>
      </c>
      <c r="C8165" s="325">
        <v>1.0995447171092139E-4</v>
      </c>
      <c r="D8165" s="358">
        <v>1.286471901262572E-4</v>
      </c>
      <c r="E8165" s="327">
        <v>1.1938710193018576E-4</v>
      </c>
      <c r="F8165" s="332">
        <v>0</v>
      </c>
      <c r="G8165" s="358">
        <v>0</v>
      </c>
      <c r="H8165" s="327">
        <v>0</v>
      </c>
      <c r="I8165" s="332">
        <v>2.5855689589072831E-4</v>
      </c>
      <c r="J8165" s="358">
        <v>2.0100618186496782E-4</v>
      </c>
      <c r="K8165" s="327">
        <v>2.4959811731705767E-4</v>
      </c>
      <c r="L8165" s="336">
        <v>8.811297257924293E-5</v>
      </c>
      <c r="M8165" s="210">
        <v>1.1415525114155251E-4</v>
      </c>
      <c r="N8165" s="325">
        <v>0</v>
      </c>
      <c r="O8165" s="358">
        <v>0</v>
      </c>
      <c r="P8165" s="327">
        <v>0</v>
      </c>
      <c r="Q8165" s="332">
        <v>0.19787798408488064</v>
      </c>
      <c r="R8165" s="358">
        <v>8.5015693460409145E-2</v>
      </c>
      <c r="S8165" s="327">
        <v>3.9303727380368872E-2</v>
      </c>
      <c r="T8165" s="358">
        <v>0.11882877120364241</v>
      </c>
      <c r="U8165" s="358">
        <v>0.3611468878879649</v>
      </c>
      <c r="V8165" s="361">
        <v>0</v>
      </c>
    </row>
    <row r="8166" spans="1:22" hidden="1" outlineLevel="1">
      <c r="A8166" s="65">
        <v>8157</v>
      </c>
      <c r="B8166" s="117">
        <v>1</v>
      </c>
      <c r="C8166" s="325">
        <v>1.114482824623374E-4</v>
      </c>
      <c r="D8166" s="358">
        <v>1.3113575599238398E-4</v>
      </c>
      <c r="E8166" s="327">
        <v>1.2222810761558297E-4</v>
      </c>
      <c r="F8166" s="332">
        <v>0</v>
      </c>
      <c r="G8166" s="358">
        <v>0</v>
      </c>
      <c r="H8166" s="327">
        <v>0</v>
      </c>
      <c r="I8166" s="332">
        <v>2.5855689589072831E-4</v>
      </c>
      <c r="J8166" s="358">
        <v>2.1415996063731748E-4</v>
      </c>
      <c r="K8166" s="327">
        <v>2.5256952347559405E-4</v>
      </c>
      <c r="L8166" s="336">
        <v>5.8741981719495287E-5</v>
      </c>
      <c r="M8166" s="210">
        <v>1.1415525114155251E-4</v>
      </c>
      <c r="N8166" s="325">
        <v>0</v>
      </c>
      <c r="O8166" s="358">
        <v>0</v>
      </c>
      <c r="P8166" s="327">
        <v>0</v>
      </c>
      <c r="Q8166" s="332">
        <v>0.19787798408488064</v>
      </c>
      <c r="R8166" s="358">
        <v>9.0654236379377431E-2</v>
      </c>
      <c r="S8166" s="327">
        <v>4.2839965931651146E-2</v>
      </c>
      <c r="T8166" s="358">
        <v>0.13525140947738526</v>
      </c>
      <c r="U8166" s="358">
        <v>0.38578081203051073</v>
      </c>
      <c r="V8166" s="361">
        <v>0</v>
      </c>
    </row>
    <row r="8167" spans="1:22" hidden="1" outlineLevel="1">
      <c r="A8167" s="65">
        <v>8158</v>
      </c>
      <c r="B8167" s="117">
        <v>1</v>
      </c>
      <c r="C8167" s="325">
        <v>1.0608556436729587E-4</v>
      </c>
      <c r="D8167" s="358">
        <v>1.3020254379258642E-4</v>
      </c>
      <c r="E8167" s="327">
        <v>1.1844010003505335E-4</v>
      </c>
      <c r="F8167" s="332">
        <v>0</v>
      </c>
      <c r="G8167" s="358">
        <v>0</v>
      </c>
      <c r="H8167" s="327">
        <v>0</v>
      </c>
      <c r="I8167" s="332">
        <v>2.5632795713304962E-4</v>
      </c>
      <c r="J8167" s="358">
        <v>2.3964540700874485E-4</v>
      </c>
      <c r="K8167" s="327">
        <v>2.4365530499998481E-4</v>
      </c>
      <c r="L8167" s="336">
        <v>3.7594868300476983E-5</v>
      </c>
      <c r="M8167" s="210">
        <v>1.1415525114155251E-4</v>
      </c>
      <c r="N8167" s="325">
        <v>0</v>
      </c>
      <c r="O8167" s="358">
        <v>0</v>
      </c>
      <c r="P8167" s="327">
        <v>0</v>
      </c>
      <c r="Q8167" s="332">
        <v>0.16489832007073388</v>
      </c>
      <c r="R8167" s="358">
        <v>8.0006012826131276E-2</v>
      </c>
      <c r="S8167" s="327">
        <v>4.2325143678699773E-2</v>
      </c>
      <c r="T8167" s="358">
        <v>7.667384620798405E-2</v>
      </c>
      <c r="U8167" s="358">
        <v>0.32091901176527549</v>
      </c>
      <c r="V8167" s="361">
        <v>0</v>
      </c>
    </row>
    <row r="8168" spans="1:22" hidden="1" outlineLevel="1">
      <c r="A8168" s="65">
        <v>8159</v>
      </c>
      <c r="B8168" s="117">
        <v>1</v>
      </c>
      <c r="C8168" s="325">
        <v>1.0054783915493364E-4</v>
      </c>
      <c r="D8168" s="358">
        <v>1.2606141465598483E-4</v>
      </c>
      <c r="E8168" s="327">
        <v>1.1261538974855401E-4</v>
      </c>
      <c r="F8168" s="332">
        <v>0</v>
      </c>
      <c r="G8168" s="358">
        <v>0</v>
      </c>
      <c r="H8168" s="327">
        <v>0</v>
      </c>
      <c r="I8168" s="332">
        <v>2.5632795713304962E-4</v>
      </c>
      <c r="J8168" s="358">
        <v>2.9760424472441042E-4</v>
      </c>
      <c r="K8168" s="327">
        <v>2.4365530499998481E-4</v>
      </c>
      <c r="L8168" s="336">
        <v>2.3496792687798115E-5</v>
      </c>
      <c r="M8168" s="210">
        <v>1.1415525114155251E-4</v>
      </c>
      <c r="N8168" s="325">
        <v>0</v>
      </c>
      <c r="O8168" s="358">
        <v>0</v>
      </c>
      <c r="P8168" s="327">
        <v>0</v>
      </c>
      <c r="Q8168" s="332">
        <v>0.19787798408488064</v>
      </c>
      <c r="R8168" s="358">
        <v>7.7649465023441139E-2</v>
      </c>
      <c r="S8168" s="327">
        <v>5.6605132322583483E-2</v>
      </c>
      <c r="T8168" s="358">
        <v>4.7594270156388466E-2</v>
      </c>
      <c r="U8168" s="358">
        <v>0.24939023203026864</v>
      </c>
      <c r="V8168" s="361">
        <v>0</v>
      </c>
    </row>
    <row r="8169" spans="1:22" hidden="1" outlineLevel="1">
      <c r="A8169" s="65">
        <v>8160</v>
      </c>
      <c r="B8169" s="117">
        <v>1</v>
      </c>
      <c r="C8169" s="325">
        <v>9.1691228967668081E-5</v>
      </c>
      <c r="D8169" s="358">
        <v>1.1614603503313593E-4</v>
      </c>
      <c r="E8169" s="327">
        <v>1.0484478515698807E-4</v>
      </c>
      <c r="F8169" s="332">
        <v>0</v>
      </c>
      <c r="G8169" s="358">
        <v>0</v>
      </c>
      <c r="H8169" s="327">
        <v>0</v>
      </c>
      <c r="I8169" s="332">
        <v>2.5632795713304962E-4</v>
      </c>
      <c r="J8169" s="358">
        <v>3.2514496902901743E-4</v>
      </c>
      <c r="K8169" s="327">
        <v>2.4068389884144843E-4</v>
      </c>
      <c r="L8169" s="336">
        <v>9.3987170751192458E-6</v>
      </c>
      <c r="M8169" s="210">
        <v>1.1415525114155251E-4</v>
      </c>
      <c r="N8169" s="325">
        <v>0</v>
      </c>
      <c r="O8169" s="358">
        <v>0</v>
      </c>
      <c r="P8169" s="327">
        <v>0</v>
      </c>
      <c r="Q8169" s="332">
        <v>0.13191865605658709</v>
      </c>
      <c r="R8169" s="358">
        <v>7.4140244640218511E-2</v>
      </c>
      <c r="S8169" s="327">
        <v>5.7634776828486223E-2</v>
      </c>
      <c r="T8169" s="358">
        <v>9.8326624059351993E-3</v>
      </c>
      <c r="U8169" s="358">
        <v>0.19390740288352559</v>
      </c>
      <c r="V8169" s="361">
        <v>0</v>
      </c>
    </row>
    <row r="8170" spans="1:22" hidden="1" outlineLevel="1">
      <c r="A8170" s="65">
        <v>8161</v>
      </c>
      <c r="B8170" s="117">
        <v>1</v>
      </c>
      <c r="C8170" s="325">
        <v>8.459094020779957E-5</v>
      </c>
      <c r="D8170" s="358">
        <v>1.0547242049795153E-4</v>
      </c>
      <c r="E8170" s="327">
        <v>9.4687216884540448E-5</v>
      </c>
      <c r="F8170" s="332">
        <v>0</v>
      </c>
      <c r="G8170" s="358">
        <v>0</v>
      </c>
      <c r="H8170" s="327">
        <v>0</v>
      </c>
      <c r="I8170" s="332">
        <v>2.5409901837537098E-4</v>
      </c>
      <c r="J8170" s="358">
        <v>3.5145252657371674E-4</v>
      </c>
      <c r="K8170" s="327">
        <v>2.3771249268291205E-4</v>
      </c>
      <c r="L8170" s="336">
        <v>5.8741981719495289E-6</v>
      </c>
      <c r="M8170" s="210">
        <v>1.1415525114155251E-4</v>
      </c>
      <c r="N8170" s="325">
        <v>0</v>
      </c>
      <c r="O8170" s="358">
        <v>0</v>
      </c>
      <c r="P8170" s="327">
        <v>0</v>
      </c>
      <c r="Q8170" s="332">
        <v>9.8938992042440319E-2</v>
      </c>
      <c r="R8170" s="358">
        <v>7.6471854622008867E-2</v>
      </c>
      <c r="S8170" s="327">
        <v>7.699547078250632E-2</v>
      </c>
      <c r="T8170" s="358">
        <v>7.7406065748851565E-3</v>
      </c>
      <c r="U8170" s="358">
        <v>0.17153347178158032</v>
      </c>
      <c r="V8170" s="361">
        <v>0</v>
      </c>
    </row>
    <row r="8171" spans="1:22" hidden="1" outlineLevel="1">
      <c r="A8171" s="65">
        <v>8162</v>
      </c>
      <c r="B8171" s="117">
        <v>1</v>
      </c>
      <c r="C8171" s="325">
        <v>7.8196930171403912E-5</v>
      </c>
      <c r="D8171" s="358">
        <v>8.8985671634861594E-5</v>
      </c>
      <c r="E8171" s="327">
        <v>8.3375084657753322E-5</v>
      </c>
      <c r="F8171" s="332">
        <v>0</v>
      </c>
      <c r="G8171" s="358">
        <v>0</v>
      </c>
      <c r="H8171" s="327">
        <v>0</v>
      </c>
      <c r="I8171" s="332">
        <v>2.5632795713304962E-4</v>
      </c>
      <c r="J8171" s="358">
        <v>3.1692385729629899E-4</v>
      </c>
      <c r="K8171" s="327">
        <v>2.3176968036583927E-4</v>
      </c>
      <c r="L8171" s="336">
        <v>2.3496792687798115E-6</v>
      </c>
      <c r="M8171" s="210">
        <v>1.1415525114155251E-4</v>
      </c>
      <c r="N8171" s="325">
        <v>0</v>
      </c>
      <c r="O8171" s="358">
        <v>0</v>
      </c>
      <c r="P8171" s="327">
        <v>0</v>
      </c>
      <c r="Q8171" s="332">
        <v>9.8938992042440319E-2</v>
      </c>
      <c r="R8171" s="358">
        <v>8.0220591525315729E-2</v>
      </c>
      <c r="S8171" s="327">
        <v>7.1399943219418574E-2</v>
      </c>
      <c r="T8171" s="358">
        <v>1.861929689634538E-2</v>
      </c>
      <c r="U8171" s="358">
        <v>0.14757754555121472</v>
      </c>
      <c r="V8171" s="361">
        <v>0</v>
      </c>
    </row>
    <row r="8172" spans="1:22" hidden="1" outlineLevel="1">
      <c r="A8172" s="65">
        <v>8163</v>
      </c>
      <c r="B8172" s="117">
        <v>1</v>
      </c>
      <c r="C8172" s="325">
        <v>7.3202977073573859E-5</v>
      </c>
      <c r="D8172" s="358">
        <v>8.1617183640626822E-5</v>
      </c>
      <c r="E8172" s="327">
        <v>7.6084467328103812E-5</v>
      </c>
      <c r="F8172" s="332">
        <v>0</v>
      </c>
      <c r="G8172" s="358">
        <v>0</v>
      </c>
      <c r="H8172" s="327">
        <v>0</v>
      </c>
      <c r="I8172" s="332">
        <v>2.5855689589072831E-4</v>
      </c>
      <c r="J8172" s="358">
        <v>2.9637107796450266E-4</v>
      </c>
      <c r="K8172" s="327">
        <v>2.3771249268291205E-4</v>
      </c>
      <c r="L8172" s="336">
        <v>1.1748396343899057E-6</v>
      </c>
      <c r="M8172" s="210">
        <v>1.1415525114155251E-4</v>
      </c>
      <c r="N8172" s="325">
        <v>0</v>
      </c>
      <c r="O8172" s="358">
        <v>0</v>
      </c>
      <c r="P8172" s="327">
        <v>0</v>
      </c>
      <c r="Q8172" s="332">
        <v>0.16489832007073388</v>
      </c>
      <c r="R8172" s="358">
        <v>8.3055474442020411E-2</v>
      </c>
      <c r="S8172" s="327">
        <v>7.0885120966467208E-2</v>
      </c>
      <c r="T8172" s="358">
        <v>1.3284554527167768E-2</v>
      </c>
      <c r="U8172" s="358">
        <v>0.13593858139212195</v>
      </c>
      <c r="V8172" s="361">
        <v>0</v>
      </c>
    </row>
    <row r="8173" spans="1:22" hidden="1" outlineLevel="1">
      <c r="A8173" s="65">
        <v>8164</v>
      </c>
      <c r="B8173" s="117">
        <v>1</v>
      </c>
      <c r="C8173" s="325">
        <v>7.1065390140585282E-5</v>
      </c>
      <c r="D8173" s="358">
        <v>7.7923218683094886E-5</v>
      </c>
      <c r="E8173" s="327">
        <v>7.2711583865988383E-5</v>
      </c>
      <c r="F8173" s="332">
        <v>0</v>
      </c>
      <c r="G8173" s="358">
        <v>0</v>
      </c>
      <c r="H8173" s="327">
        <v>0</v>
      </c>
      <c r="I8173" s="332">
        <v>2.5855689589072831E-4</v>
      </c>
      <c r="J8173" s="358">
        <v>2.9554896679123075E-4</v>
      </c>
      <c r="K8173" s="327">
        <v>2.3176968036583927E-4</v>
      </c>
      <c r="L8173" s="336">
        <v>1.409807561267887E-5</v>
      </c>
      <c r="M8173" s="210">
        <v>1.1415525114155251E-4</v>
      </c>
      <c r="N8173" s="325">
        <v>0</v>
      </c>
      <c r="O8173" s="358">
        <v>0</v>
      </c>
      <c r="P8173" s="327">
        <v>0</v>
      </c>
      <c r="Q8173" s="332">
        <v>0.16489832007073388</v>
      </c>
      <c r="R8173" s="358">
        <v>7.6999784090576326E-2</v>
      </c>
      <c r="S8173" s="327">
        <v>6.0723710346194434E-2</v>
      </c>
      <c r="T8173" s="358">
        <v>3.8703032874425783E-3</v>
      </c>
      <c r="U8173" s="358">
        <v>0.12972360053047052</v>
      </c>
      <c r="V8173" s="361">
        <v>0</v>
      </c>
    </row>
    <row r="8174" spans="1:22" hidden="1" outlineLevel="1">
      <c r="A8174" s="65">
        <v>8165</v>
      </c>
      <c r="B8174" s="117">
        <v>1</v>
      </c>
      <c r="C8174" s="325">
        <v>7.0940385056784779E-5</v>
      </c>
      <c r="D8174" s="358">
        <v>7.6912238799980873E-5</v>
      </c>
      <c r="E8174" s="327">
        <v>7.0778662189622233E-5</v>
      </c>
      <c r="F8174" s="332">
        <v>0</v>
      </c>
      <c r="G8174" s="358">
        <v>0</v>
      </c>
      <c r="H8174" s="327">
        <v>0</v>
      </c>
      <c r="I8174" s="332">
        <v>2.5855689589072831E-4</v>
      </c>
      <c r="J8174" s="358">
        <v>3.119911902566678E-4</v>
      </c>
      <c r="K8174" s="327">
        <v>2.3474108652437564E-4</v>
      </c>
      <c r="L8174" s="336">
        <v>3.7594868300476983E-5</v>
      </c>
      <c r="M8174" s="210">
        <v>1.1415525114155251E-4</v>
      </c>
      <c r="N8174" s="325">
        <v>0</v>
      </c>
      <c r="O8174" s="358">
        <v>0</v>
      </c>
      <c r="P8174" s="327">
        <v>0</v>
      </c>
      <c r="Q8174" s="332">
        <v>0.13191865605658709</v>
      </c>
      <c r="R8174" s="358">
        <v>8.7301268273324517E-2</v>
      </c>
      <c r="S8174" s="327">
        <v>6.0276405312620386E-2</v>
      </c>
      <c r="T8174" s="358">
        <v>4.2887144536525867E-3</v>
      </c>
      <c r="U8174" s="358">
        <v>0.13514758382791178</v>
      </c>
      <c r="V8174" s="361">
        <v>0</v>
      </c>
    </row>
    <row r="8175" spans="1:22" hidden="1" outlineLevel="1">
      <c r="A8175" s="65">
        <v>8166</v>
      </c>
      <c r="B8175" s="117">
        <v>1</v>
      </c>
      <c r="C8175" s="325">
        <v>7.1909174456238672E-5</v>
      </c>
      <c r="D8175" s="358">
        <v>7.7884334841436657E-5</v>
      </c>
      <c r="E8175" s="327">
        <v>7.1401348367243543E-5</v>
      </c>
      <c r="F8175" s="332">
        <v>0</v>
      </c>
      <c r="G8175" s="358">
        <v>0</v>
      </c>
      <c r="H8175" s="327">
        <v>0</v>
      </c>
      <c r="I8175" s="332">
        <v>2.6078583464840701E-4</v>
      </c>
      <c r="J8175" s="358">
        <v>3.0829168997694448E-4</v>
      </c>
      <c r="K8175" s="327">
        <v>2.3771249268291205E-4</v>
      </c>
      <c r="L8175" s="336">
        <v>9.3987170751192462E-5</v>
      </c>
      <c r="M8175" s="210">
        <v>1.1415525114155251E-4</v>
      </c>
      <c r="N8175" s="325">
        <v>0</v>
      </c>
      <c r="O8175" s="358">
        <v>0</v>
      </c>
      <c r="P8175" s="327">
        <v>0</v>
      </c>
      <c r="Q8175" s="332">
        <v>9.8938992042440319E-2</v>
      </c>
      <c r="R8175" s="358">
        <v>8.2296478999441772E-2</v>
      </c>
      <c r="S8175" s="327">
        <v>7.5518521243029532E-2</v>
      </c>
      <c r="T8175" s="358">
        <v>6.6945786593601364E-3</v>
      </c>
      <c r="U8175" s="358">
        <v>0.13865057304084261</v>
      </c>
      <c r="V8175" s="361">
        <v>0</v>
      </c>
    </row>
    <row r="8176" spans="1:22" hidden="1" outlineLevel="1">
      <c r="A8176" s="65">
        <v>8167</v>
      </c>
      <c r="B8176" s="117">
        <v>1</v>
      </c>
      <c r="C8176" s="325">
        <v>7.7165638230049767E-5</v>
      </c>
      <c r="D8176" s="358">
        <v>8.2608721602911721E-5</v>
      </c>
      <c r="E8176" s="327">
        <v>7.6486618817817585E-5</v>
      </c>
      <c r="F8176" s="332">
        <v>0</v>
      </c>
      <c r="G8176" s="358">
        <v>0</v>
      </c>
      <c r="H8176" s="327">
        <v>0</v>
      </c>
      <c r="I8176" s="332">
        <v>2.6301477340608576E-4</v>
      </c>
      <c r="J8176" s="358">
        <v>3.0829168997694448E-4</v>
      </c>
      <c r="K8176" s="327">
        <v>2.4068389884144843E-4</v>
      </c>
      <c r="L8176" s="336">
        <v>1.8210014333043539E-4</v>
      </c>
      <c r="M8176" s="210">
        <v>1.1415525114155251E-4</v>
      </c>
      <c r="N8176" s="325">
        <v>0</v>
      </c>
      <c r="O8176" s="358">
        <v>1.0631186558836951E-2</v>
      </c>
      <c r="P8176" s="327">
        <v>2.2107288036147311E-3</v>
      </c>
      <c r="Q8176" s="332">
        <v>0.13191865605658709</v>
      </c>
      <c r="R8176" s="358">
        <v>7.2896066649732888E-2</v>
      </c>
      <c r="S8176" s="327">
        <v>7.9569582047263179E-2</v>
      </c>
      <c r="T8176" s="358">
        <v>7.2175926171226465E-3</v>
      </c>
      <c r="U8176" s="358">
        <v>0.13356558869949139</v>
      </c>
      <c r="V8176" s="361">
        <v>0</v>
      </c>
    </row>
    <row r="8177" spans="1:22" hidden="1" outlineLevel="1">
      <c r="A8177" s="65">
        <v>8168</v>
      </c>
      <c r="B8177" s="117">
        <v>1</v>
      </c>
      <c r="C8177" s="325">
        <v>9.0059912624071528E-5</v>
      </c>
      <c r="D8177" s="358">
        <v>9.2524101225760613E-5</v>
      </c>
      <c r="E8177" s="327">
        <v>9.0341386269891731E-5</v>
      </c>
      <c r="F8177" s="332">
        <v>0</v>
      </c>
      <c r="G8177" s="358">
        <v>0</v>
      </c>
      <c r="H8177" s="327">
        <v>0</v>
      </c>
      <c r="I8177" s="332">
        <v>2.6747265092144309E-4</v>
      </c>
      <c r="J8177" s="358">
        <v>3.0829168997694448E-4</v>
      </c>
      <c r="K8177" s="327">
        <v>2.1988405573169364E-4</v>
      </c>
      <c r="L8177" s="336">
        <v>1.5860335064263727E-4</v>
      </c>
      <c r="M8177" s="210">
        <v>1.1415525114155251E-4</v>
      </c>
      <c r="N8177" s="325">
        <v>1.4318431282589014E-2</v>
      </c>
      <c r="O8177" s="358">
        <v>0.11763727211918992</v>
      </c>
      <c r="P8177" s="327">
        <v>6.1412043913608057E-2</v>
      </c>
      <c r="Q8177" s="332">
        <v>9.8938992042440319E-2</v>
      </c>
      <c r="R8177" s="358">
        <v>5.7338051919056526E-2</v>
      </c>
      <c r="S8177" s="327">
        <v>9.5841342483575051E-2</v>
      </c>
      <c r="T8177" s="358">
        <v>1.0564881946802714E-2</v>
      </c>
      <c r="U8177" s="358">
        <v>0.13650357965227211</v>
      </c>
      <c r="V8177" s="361">
        <v>0</v>
      </c>
    </row>
    <row r="8178" spans="1:22" hidden="1" outlineLevel="1">
      <c r="A8178" s="65">
        <v>8169</v>
      </c>
      <c r="B8178" s="117">
        <v>1</v>
      </c>
      <c r="C8178" s="325">
        <v>1.0432924293989881E-4</v>
      </c>
      <c r="D8178" s="358">
        <v>1.0562795586458445E-4</v>
      </c>
      <c r="E8178" s="327">
        <v>1.0302861713892592E-4</v>
      </c>
      <c r="F8178" s="332">
        <v>0</v>
      </c>
      <c r="G8178" s="358">
        <v>0</v>
      </c>
      <c r="H8178" s="327">
        <v>0</v>
      </c>
      <c r="I8178" s="332">
        <v>2.7415946719447918E-4</v>
      </c>
      <c r="J8178" s="358">
        <v>2.8773891064514821E-4</v>
      </c>
      <c r="K8178" s="327">
        <v>2.1691264957315727E-4</v>
      </c>
      <c r="L8178" s="336">
        <v>1.4685495429873823E-4</v>
      </c>
      <c r="M8178" s="210">
        <v>1.1415525114155251E-4</v>
      </c>
      <c r="N8178" s="325">
        <v>6.330253830197248E-2</v>
      </c>
      <c r="O8178" s="358">
        <v>0.27428169726748536</v>
      </c>
      <c r="P8178" s="327">
        <v>0.15896882975808946</v>
      </c>
      <c r="Q8178" s="332">
        <v>9.8938992042440319E-2</v>
      </c>
      <c r="R8178" s="358">
        <v>5.2721212323330088E-2</v>
      </c>
      <c r="S8178" s="327">
        <v>7.4421359517749489E-2</v>
      </c>
      <c r="T8178" s="358">
        <v>3.2949879339038167E-2</v>
      </c>
      <c r="U8178" s="358">
        <v>0.15548752119331657</v>
      </c>
      <c r="V8178" s="361">
        <v>0</v>
      </c>
    </row>
    <row r="8179" spans="1:22" hidden="1" outlineLevel="1">
      <c r="A8179" s="65">
        <v>8170</v>
      </c>
      <c r="B8179" s="117">
        <v>1</v>
      </c>
      <c r="C8179" s="325">
        <v>1.153109395517729E-4</v>
      </c>
      <c r="D8179" s="358">
        <v>1.1674873457883851E-4</v>
      </c>
      <c r="E8179" s="327">
        <v>1.1901089569787287E-4</v>
      </c>
      <c r="F8179" s="332">
        <v>0</v>
      </c>
      <c r="G8179" s="358">
        <v>0</v>
      </c>
      <c r="H8179" s="327">
        <v>0</v>
      </c>
      <c r="I8179" s="332">
        <v>2.7638840595215787E-4</v>
      </c>
      <c r="J8179" s="358">
        <v>2.4951074108800708E-4</v>
      </c>
      <c r="K8179" s="327">
        <v>2.0502702493901164E-4</v>
      </c>
      <c r="L8179" s="336">
        <v>1.644775488145868E-4</v>
      </c>
      <c r="M8179" s="210">
        <v>1.1415525114155251E-4</v>
      </c>
      <c r="N8179" s="325">
        <v>0.10286662474070531</v>
      </c>
      <c r="O8179" s="358">
        <v>0.39306890945045059</v>
      </c>
      <c r="P8179" s="327">
        <v>0.25325037897011843</v>
      </c>
      <c r="Q8179" s="332">
        <v>9.8938992042440319E-2</v>
      </c>
      <c r="R8179" s="358">
        <v>3.8731202058716947E-2</v>
      </c>
      <c r="S8179" s="327">
        <v>7.6413131310177657E-2</v>
      </c>
      <c r="T8179" s="358">
        <v>7.6569243416431551E-2</v>
      </c>
      <c r="U8179" s="358">
        <v>0.2474692379457582</v>
      </c>
      <c r="V8179" s="361">
        <v>6.4922017312870348E-4</v>
      </c>
    </row>
    <row r="8180" spans="1:22" hidden="1" outlineLevel="1">
      <c r="A8180" s="65">
        <v>8171</v>
      </c>
      <c r="B8180" s="117">
        <v>1</v>
      </c>
      <c r="C8180" s="325">
        <v>1.1919234740377848E-4</v>
      </c>
      <c r="D8180" s="358">
        <v>1.2065656066549072E-4</v>
      </c>
      <c r="E8180" s="327">
        <v>1.2601611519611261E-4</v>
      </c>
      <c r="F8180" s="332">
        <v>0</v>
      </c>
      <c r="G8180" s="358">
        <v>0</v>
      </c>
      <c r="H8180" s="327">
        <v>0</v>
      </c>
      <c r="I8180" s="332">
        <v>2.7415946719447918E-4</v>
      </c>
      <c r="J8180" s="358">
        <v>1.7757601342672003E-4</v>
      </c>
      <c r="K8180" s="327">
        <v>2.0205561878047524E-4</v>
      </c>
      <c r="L8180" s="336">
        <v>1.8797434150238492E-4</v>
      </c>
      <c r="M8180" s="210">
        <v>1.1415525114155251E-4</v>
      </c>
      <c r="N8180" s="325">
        <v>0.15543033958073602</v>
      </c>
      <c r="O8180" s="358">
        <v>0.425757756042066</v>
      </c>
      <c r="P8180" s="327">
        <v>0.27462055508813782</v>
      </c>
      <c r="Q8180" s="332">
        <v>6.5959328028293546E-2</v>
      </c>
      <c r="R8180" s="358">
        <v>3.4519216054880814E-2</v>
      </c>
      <c r="S8180" s="327">
        <v>4.4316915471127941E-2</v>
      </c>
      <c r="T8180" s="358">
        <v>7.6255435041774053E-2</v>
      </c>
      <c r="U8180" s="358">
        <v>0.25244122263507934</v>
      </c>
      <c r="V8180" s="361">
        <v>3.7111601556718013E-2</v>
      </c>
    </row>
    <row r="8181" spans="1:22" hidden="1" outlineLevel="1">
      <c r="A8181" s="65">
        <v>8172</v>
      </c>
      <c r="B8181" s="117">
        <v>1</v>
      </c>
      <c r="C8181" s="325">
        <v>1.172047665713505E-4</v>
      </c>
      <c r="D8181" s="358">
        <v>1.201121868822755E-4</v>
      </c>
      <c r="E8181" s="327">
        <v>1.2586044365170729E-4</v>
      </c>
      <c r="F8181" s="332">
        <v>0</v>
      </c>
      <c r="G8181" s="358">
        <v>0</v>
      </c>
      <c r="H8181" s="327">
        <v>0</v>
      </c>
      <c r="I8181" s="332">
        <v>2.7638840595215787E-4</v>
      </c>
      <c r="J8181" s="358">
        <v>1.348262324165837E-4</v>
      </c>
      <c r="K8181" s="327">
        <v>2.0799843109754802E-4</v>
      </c>
      <c r="L8181" s="336">
        <v>2.0677177565262342E-4</v>
      </c>
      <c r="M8181" s="210">
        <v>1.1415525114155251E-4</v>
      </c>
      <c r="N8181" s="325">
        <v>0.19179161902204758</v>
      </c>
      <c r="O8181" s="358">
        <v>0.41868826729758341</v>
      </c>
      <c r="P8181" s="327">
        <v>0.26005876945089768</v>
      </c>
      <c r="Q8181" s="332">
        <v>3.2979664014146773E-2</v>
      </c>
      <c r="R8181" s="358">
        <v>3.2328214937173305E-2</v>
      </c>
      <c r="S8181" s="327">
        <v>7.6548165748932277E-3</v>
      </c>
      <c r="T8181" s="358">
        <v>4.8326489697255982E-2</v>
      </c>
      <c r="U8181" s="358">
        <v>0.22871129570877377</v>
      </c>
      <c r="V8181" s="361">
        <v>7.3140622348008597E-2</v>
      </c>
    </row>
    <row r="8182" spans="1:22" hidden="1" outlineLevel="1">
      <c r="A8182" s="65">
        <v>8173</v>
      </c>
      <c r="B8182" s="117">
        <v>1</v>
      </c>
      <c r="C8182" s="325">
        <v>1.1582971064954498E-4</v>
      </c>
      <c r="D8182" s="358">
        <v>1.1964558078237672E-4</v>
      </c>
      <c r="E8182" s="327">
        <v>1.233307810551207E-4</v>
      </c>
      <c r="F8182" s="332">
        <v>0</v>
      </c>
      <c r="G8182" s="358">
        <v>0</v>
      </c>
      <c r="H8182" s="327">
        <v>0</v>
      </c>
      <c r="I8182" s="332">
        <v>2.7415946719447918E-4</v>
      </c>
      <c r="J8182" s="358">
        <v>0</v>
      </c>
      <c r="K8182" s="327">
        <v>1.9016999414632964E-4</v>
      </c>
      <c r="L8182" s="336">
        <v>1.8797434150238492E-4</v>
      </c>
      <c r="M8182" s="210">
        <v>1.1415525114155251E-4</v>
      </c>
      <c r="N8182" s="325">
        <v>0.15392313628783189</v>
      </c>
      <c r="O8182" s="358">
        <v>0.33672738065369467</v>
      </c>
      <c r="P8182" s="327">
        <v>0.23564868949021578</v>
      </c>
      <c r="Q8182" s="332">
        <v>3.2979664014146773E-2</v>
      </c>
      <c r="R8182" s="358">
        <v>3.7474661375163698E-2</v>
      </c>
      <c r="S8182" s="327">
        <v>1.3765166390932346E-2</v>
      </c>
      <c r="T8182" s="358">
        <v>8.2426999743371671E-2</v>
      </c>
      <c r="U8182" s="358">
        <v>0.19910538687690679</v>
      </c>
      <c r="V8182" s="361">
        <v>8.3300696273472447E-2</v>
      </c>
    </row>
    <row r="8183" spans="1:22" hidden="1" outlineLevel="1">
      <c r="A8183" s="65">
        <v>8174</v>
      </c>
      <c r="B8183" s="117">
        <v>1</v>
      </c>
      <c r="C8183" s="325">
        <v>1.0997322247349146E-4</v>
      </c>
      <c r="D8183" s="358">
        <v>1.1807078519521837E-4</v>
      </c>
      <c r="E8183" s="327">
        <v>1.2144974989355634E-4</v>
      </c>
      <c r="F8183" s="332">
        <v>0</v>
      </c>
      <c r="G8183" s="358">
        <v>0</v>
      </c>
      <c r="H8183" s="327">
        <v>0</v>
      </c>
      <c r="I8183" s="332">
        <v>2.6970158967912179E-4</v>
      </c>
      <c r="J8183" s="358">
        <v>0</v>
      </c>
      <c r="K8183" s="327">
        <v>1.9314140030486602E-4</v>
      </c>
      <c r="L8183" s="336">
        <v>1.9032402077116473E-4</v>
      </c>
      <c r="M8183" s="210">
        <v>1.1415525114155251E-4</v>
      </c>
      <c r="N8183" s="325">
        <v>0.11209824490974293</v>
      </c>
      <c r="O8183" s="358">
        <v>0.22906151642738917</v>
      </c>
      <c r="P8183" s="327">
        <v>0.17836057510843933</v>
      </c>
      <c r="Q8183" s="332">
        <v>3.2979664014146773E-2</v>
      </c>
      <c r="R8183" s="358">
        <v>3.8254892104824002E-2</v>
      </c>
      <c r="S8183" s="327">
        <v>8.1696388278445949E-3</v>
      </c>
      <c r="T8183" s="358">
        <v>7.5000201543144004E-2</v>
      </c>
      <c r="U8183" s="358">
        <v>0.18441543211300335</v>
      </c>
      <c r="V8183" s="361">
        <v>7.8361135235168383E-2</v>
      </c>
    </row>
    <row r="8184" spans="1:22" hidden="1" outlineLevel="1">
      <c r="A8184" s="65">
        <v>8175</v>
      </c>
      <c r="B8184" s="117">
        <v>1</v>
      </c>
      <c r="C8184" s="325">
        <v>1.0842315943436525E-4</v>
      </c>
      <c r="D8184" s="358">
        <v>1.1859571705760448E-4</v>
      </c>
      <c r="E8184" s="327">
        <v>1.1880333363866577E-4</v>
      </c>
      <c r="F8184" s="332">
        <v>0</v>
      </c>
      <c r="G8184" s="358">
        <v>0</v>
      </c>
      <c r="H8184" s="327">
        <v>0</v>
      </c>
      <c r="I8184" s="332">
        <v>2.6078583464840701E-4</v>
      </c>
      <c r="J8184" s="358">
        <v>1.4222523297603042E-4</v>
      </c>
      <c r="K8184" s="327">
        <v>1.9314140030486602E-4</v>
      </c>
      <c r="L8184" s="336">
        <v>2.1382081345896285E-4</v>
      </c>
      <c r="M8184" s="210">
        <v>1.1415525114155251E-4</v>
      </c>
      <c r="N8184" s="325">
        <v>4.1636490966475953E-2</v>
      </c>
      <c r="O8184" s="358">
        <v>0.12537301353413349</v>
      </c>
      <c r="P8184" s="327">
        <v>7.8062627398231207E-2</v>
      </c>
      <c r="Q8184" s="332">
        <v>3.2979664014146773E-2</v>
      </c>
      <c r="R8184" s="358">
        <v>4.833054969452337E-2</v>
      </c>
      <c r="S8184" s="327">
        <v>2.0592890118054769E-3</v>
      </c>
      <c r="T8184" s="358">
        <v>4.7594270156388466E-2</v>
      </c>
      <c r="U8184" s="358">
        <v>0.18791842132593417</v>
      </c>
      <c r="V8184" s="361">
        <v>1.8965776709977129E-2</v>
      </c>
    </row>
    <row r="8185" spans="1:22" hidden="1" outlineLevel="1">
      <c r="A8185" s="65">
        <v>8176</v>
      </c>
      <c r="B8185" s="117">
        <v>1</v>
      </c>
      <c r="C8185" s="325">
        <v>1.1029198543718275E-4</v>
      </c>
      <c r="D8185" s="358">
        <v>1.1917897468247795E-4</v>
      </c>
      <c r="E8185" s="327">
        <v>1.2058058377062659E-4</v>
      </c>
      <c r="F8185" s="332">
        <v>0</v>
      </c>
      <c r="G8185" s="358">
        <v>0</v>
      </c>
      <c r="H8185" s="327">
        <v>0</v>
      </c>
      <c r="I8185" s="332">
        <v>2.5632795713304962E-4</v>
      </c>
      <c r="J8185" s="358">
        <v>1.6031167878801115E-4</v>
      </c>
      <c r="K8185" s="327">
        <v>2.0502702493901164E-4</v>
      </c>
      <c r="L8185" s="336">
        <v>2.2321953053408208E-4</v>
      </c>
      <c r="M8185" s="210">
        <v>1.1415525114155251E-4</v>
      </c>
      <c r="N8185" s="325">
        <v>1.6956037045171204E-3</v>
      </c>
      <c r="O8185" s="358">
        <v>1.5481716147027921E-2</v>
      </c>
      <c r="P8185" s="327">
        <v>4.6269225617074682E-3</v>
      </c>
      <c r="Q8185" s="332">
        <v>3.2979664014146773E-2</v>
      </c>
      <c r="R8185" s="358">
        <v>5.5993989646614901E-2</v>
      </c>
      <c r="S8185" s="327">
        <v>2.5741112647568462E-3</v>
      </c>
      <c r="T8185" s="358">
        <v>5.8786768852506194E-2</v>
      </c>
      <c r="U8185" s="358">
        <v>0.19515039905585591</v>
      </c>
      <c r="V8185" s="361">
        <v>0</v>
      </c>
    </row>
    <row r="8186" spans="1:22" hidden="1" outlineLevel="1">
      <c r="A8186" s="65">
        <v>8177</v>
      </c>
      <c r="B8186" s="117">
        <v>1</v>
      </c>
      <c r="C8186" s="325">
        <v>1.1205455711876983E-4</v>
      </c>
      <c r="D8186" s="358">
        <v>1.1702092147044613E-4</v>
      </c>
      <c r="E8186" s="327">
        <v>1.2208540869987808E-4</v>
      </c>
      <c r="F8186" s="332">
        <v>0</v>
      </c>
      <c r="G8186" s="358">
        <v>0</v>
      </c>
      <c r="H8186" s="327">
        <v>0</v>
      </c>
      <c r="I8186" s="332">
        <v>2.5187007961769228E-4</v>
      </c>
      <c r="J8186" s="358">
        <v>1.8826345867925409E-4</v>
      </c>
      <c r="K8186" s="327">
        <v>2.1394124341462081E-4</v>
      </c>
      <c r="L8186" s="336">
        <v>2.2321953053408208E-4</v>
      </c>
      <c r="M8186" s="210">
        <v>1.1415525114155251E-4</v>
      </c>
      <c r="N8186" s="325">
        <v>0</v>
      </c>
      <c r="O8186" s="358">
        <v>0</v>
      </c>
      <c r="P8186" s="327">
        <v>0</v>
      </c>
      <c r="Q8186" s="332">
        <v>3.2979664014146773E-2</v>
      </c>
      <c r="R8186" s="358">
        <v>4.4286204622415747E-2</v>
      </c>
      <c r="S8186" s="327">
        <v>9.1992833337473327E-3</v>
      </c>
      <c r="T8186" s="358">
        <v>6.6108964261181347E-2</v>
      </c>
      <c r="U8186" s="358">
        <v>0.20972735416772934</v>
      </c>
      <c r="V8186" s="361">
        <v>0</v>
      </c>
    </row>
    <row r="8187" spans="1:22" hidden="1" outlineLevel="1">
      <c r="A8187" s="65">
        <v>8178</v>
      </c>
      <c r="B8187" s="117">
        <v>1</v>
      </c>
      <c r="C8187" s="325">
        <v>1.1798604834510364E-4</v>
      </c>
      <c r="D8187" s="358">
        <v>1.2578922776437722E-4</v>
      </c>
      <c r="E8187" s="327">
        <v>1.3312511572395591E-4</v>
      </c>
      <c r="F8187" s="332">
        <v>0</v>
      </c>
      <c r="G8187" s="358">
        <v>0</v>
      </c>
      <c r="H8187" s="327">
        <v>0</v>
      </c>
      <c r="I8187" s="332">
        <v>2.5632795713304962E-4</v>
      </c>
      <c r="J8187" s="358">
        <v>2.1128257153086598E-4</v>
      </c>
      <c r="K8187" s="327">
        <v>2.4068389884144843E-4</v>
      </c>
      <c r="L8187" s="336">
        <v>1.644775488145868E-4</v>
      </c>
      <c r="M8187" s="210">
        <v>1.1415525114155251E-4</v>
      </c>
      <c r="N8187" s="325">
        <v>0</v>
      </c>
      <c r="O8187" s="358">
        <v>0</v>
      </c>
      <c r="P8187" s="327">
        <v>0</v>
      </c>
      <c r="Q8187" s="332">
        <v>3.2979664014146773E-2</v>
      </c>
      <c r="R8187" s="358">
        <v>4.0889234035804731E-2</v>
      </c>
      <c r="S8187" s="327">
        <v>4.1185780236109538E-3</v>
      </c>
      <c r="T8187" s="358">
        <v>9.5816157062091942E-2</v>
      </c>
      <c r="U8187" s="358">
        <v>0.34103294982662025</v>
      </c>
      <c r="V8187" s="361">
        <v>0</v>
      </c>
    </row>
    <row r="8188" spans="1:22" hidden="1" outlineLevel="1">
      <c r="A8188" s="65">
        <v>8179</v>
      </c>
      <c r="B8188" s="117">
        <v>1</v>
      </c>
      <c r="C8188" s="325">
        <v>1.2646139302677765E-4</v>
      </c>
      <c r="D8188" s="358">
        <v>1.4178992860673927E-4</v>
      </c>
      <c r="E8188" s="327">
        <v>1.4450211109424526E-4</v>
      </c>
      <c r="F8188" s="332">
        <v>0</v>
      </c>
      <c r="G8188" s="358">
        <v>0</v>
      </c>
      <c r="H8188" s="327">
        <v>0</v>
      </c>
      <c r="I8188" s="332">
        <v>2.6078583464840701E-4</v>
      </c>
      <c r="J8188" s="358">
        <v>2.2854690616957486E-4</v>
      </c>
      <c r="K8188" s="327">
        <v>2.4959811731705767E-4</v>
      </c>
      <c r="L8188" s="336">
        <v>1.1748396343899057E-4</v>
      </c>
      <c r="M8188" s="210">
        <v>1.1415525114155251E-4</v>
      </c>
      <c r="N8188" s="325">
        <v>0</v>
      </c>
      <c r="O8188" s="358">
        <v>0</v>
      </c>
      <c r="P8188" s="327">
        <v>0</v>
      </c>
      <c r="Q8188" s="332">
        <v>3.2979664014146773E-2</v>
      </c>
      <c r="R8188" s="358">
        <v>4.1904511738952988E-2</v>
      </c>
      <c r="S8188" s="327">
        <v>4.1185780236109538E-3</v>
      </c>
      <c r="T8188" s="358">
        <v>0.20648591052463919</v>
      </c>
      <c r="U8188" s="358">
        <v>0.42476569198086994</v>
      </c>
      <c r="V8188" s="361">
        <v>0</v>
      </c>
    </row>
    <row r="8189" spans="1:22" hidden="1" outlineLevel="1">
      <c r="A8189" s="65">
        <v>8180</v>
      </c>
      <c r="B8189" s="117">
        <v>1</v>
      </c>
      <c r="C8189" s="325">
        <v>1.243300563479791E-4</v>
      </c>
      <c r="D8189" s="358">
        <v>1.3982629460299861E-4</v>
      </c>
      <c r="E8189" s="327">
        <v>1.4304917667979554E-4</v>
      </c>
      <c r="F8189" s="332">
        <v>0</v>
      </c>
      <c r="G8189" s="358">
        <v>0</v>
      </c>
      <c r="H8189" s="327">
        <v>0</v>
      </c>
      <c r="I8189" s="332">
        <v>2.652437121637644E-4</v>
      </c>
      <c r="J8189" s="358">
        <v>2.2895796175621079E-4</v>
      </c>
      <c r="K8189" s="327">
        <v>2.6445514810973967E-4</v>
      </c>
      <c r="L8189" s="336">
        <v>8.811297257924293E-5</v>
      </c>
      <c r="M8189" s="210">
        <v>1.1415525114155251E-4</v>
      </c>
      <c r="N8189" s="325">
        <v>0</v>
      </c>
      <c r="O8189" s="358">
        <v>0</v>
      </c>
      <c r="P8189" s="327">
        <v>0</v>
      </c>
      <c r="Q8189" s="332">
        <v>3.2979664014146773E-2</v>
      </c>
      <c r="R8189" s="358">
        <v>4.2548534064502389E-2</v>
      </c>
      <c r="S8189" s="327">
        <v>5.6630447824650614E-3</v>
      </c>
      <c r="T8189" s="358">
        <v>0.18159044613514369</v>
      </c>
      <c r="U8189" s="358">
        <v>0.42295769754838941</v>
      </c>
      <c r="V8189" s="361">
        <v>0</v>
      </c>
    </row>
    <row r="8190" spans="1:22" hidden="1" outlineLevel="1">
      <c r="A8190" s="65">
        <v>8181</v>
      </c>
      <c r="B8190" s="117">
        <v>1</v>
      </c>
      <c r="C8190" s="325">
        <v>1.2012988553228224E-4</v>
      </c>
      <c r="D8190" s="358">
        <v>1.4040955222787208E-4</v>
      </c>
      <c r="E8190" s="327">
        <v>1.4320484822420086E-4</v>
      </c>
      <c r="F8190" s="332">
        <v>0</v>
      </c>
      <c r="G8190" s="358">
        <v>0</v>
      </c>
      <c r="H8190" s="327">
        <v>0</v>
      </c>
      <c r="I8190" s="332">
        <v>2.6970158967912179E-4</v>
      </c>
      <c r="J8190" s="358">
        <v>2.3347957320920594E-4</v>
      </c>
      <c r="K8190" s="327">
        <v>2.7039796042681243E-4</v>
      </c>
      <c r="L8190" s="336">
        <v>5.8741981719495287E-5</v>
      </c>
      <c r="M8190" s="210">
        <v>1.1415525114155251E-4</v>
      </c>
      <c r="N8190" s="325">
        <v>0</v>
      </c>
      <c r="O8190" s="358">
        <v>0</v>
      </c>
      <c r="P8190" s="327">
        <v>0</v>
      </c>
      <c r="Q8190" s="332">
        <v>3.2979664014146773E-2</v>
      </c>
      <c r="R8190" s="358">
        <v>4.1764112488046644E-2</v>
      </c>
      <c r="S8190" s="327">
        <v>1.4862328116212398E-2</v>
      </c>
      <c r="T8190" s="358">
        <v>0.15156944495957558</v>
      </c>
      <c r="U8190" s="358">
        <v>0.39775877514569352</v>
      </c>
      <c r="V8190" s="361">
        <v>0</v>
      </c>
    </row>
    <row r="8191" spans="1:22" hidden="1" outlineLevel="1">
      <c r="A8191" s="65">
        <v>8182</v>
      </c>
      <c r="B8191" s="117">
        <v>1</v>
      </c>
      <c r="C8191" s="325">
        <v>1.1251707592883168E-4</v>
      </c>
      <c r="D8191" s="358">
        <v>1.3617121348712488E-4</v>
      </c>
      <c r="E8191" s="327">
        <v>1.3405914499038787E-4</v>
      </c>
      <c r="F8191" s="332">
        <v>0</v>
      </c>
      <c r="G8191" s="358">
        <v>0</v>
      </c>
      <c r="H8191" s="327">
        <v>0</v>
      </c>
      <c r="I8191" s="332">
        <v>2.7638840595215787E-4</v>
      </c>
      <c r="J8191" s="358">
        <v>2.61020297513813E-4</v>
      </c>
      <c r="K8191" s="327">
        <v>2.7336936658534881E-4</v>
      </c>
      <c r="L8191" s="336">
        <v>3.7594868300476983E-5</v>
      </c>
      <c r="M8191" s="210">
        <v>1.1415525114155251E-4</v>
      </c>
      <c r="N8191" s="325">
        <v>0</v>
      </c>
      <c r="O8191" s="358">
        <v>0</v>
      </c>
      <c r="P8191" s="327">
        <v>0</v>
      </c>
      <c r="Q8191" s="332">
        <v>3.2979664014146773E-2</v>
      </c>
      <c r="R8191" s="358">
        <v>4.6784757375638621E-2</v>
      </c>
      <c r="S8191" s="327">
        <v>2.2584661910482935E-2</v>
      </c>
      <c r="T8191" s="358">
        <v>0.10868230042304972</v>
      </c>
      <c r="U8191" s="358">
        <v>0.29877107996739027</v>
      </c>
      <c r="V8191" s="361">
        <v>0</v>
      </c>
    </row>
    <row r="8192" spans="1:22" hidden="1" outlineLevel="1">
      <c r="A8192" s="65">
        <v>8183</v>
      </c>
      <c r="B8192" s="117">
        <v>1</v>
      </c>
      <c r="C8192" s="325">
        <v>1.0555429276114372E-4</v>
      </c>
      <c r="D8192" s="358">
        <v>1.3024142763424465E-4</v>
      </c>
      <c r="E8192" s="327">
        <v>1.2401833037624423E-4</v>
      </c>
      <c r="F8192" s="332">
        <v>0</v>
      </c>
      <c r="G8192" s="358">
        <v>0</v>
      </c>
      <c r="H8192" s="327">
        <v>0</v>
      </c>
      <c r="I8192" s="332">
        <v>2.7861734470983657E-4</v>
      </c>
      <c r="J8192" s="358">
        <v>2.5197707460782265E-4</v>
      </c>
      <c r="K8192" s="327">
        <v>2.7634077274388524E-4</v>
      </c>
      <c r="L8192" s="336">
        <v>2.3496792687798115E-5</v>
      </c>
      <c r="M8192" s="210">
        <v>1.1415525114155251E-4</v>
      </c>
      <c r="N8192" s="325">
        <v>0</v>
      </c>
      <c r="O8192" s="358">
        <v>0</v>
      </c>
      <c r="P8192" s="327">
        <v>0</v>
      </c>
      <c r="Q8192" s="332">
        <v>3.2979664014146773E-2</v>
      </c>
      <c r="R8192" s="358">
        <v>5.5328243486864333E-2</v>
      </c>
      <c r="S8192" s="327">
        <v>2.110771237100614E-2</v>
      </c>
      <c r="T8192" s="358">
        <v>9.9268049183324519E-2</v>
      </c>
      <c r="U8192" s="358">
        <v>0.26035119827718123</v>
      </c>
      <c r="V8192" s="361">
        <v>0</v>
      </c>
    </row>
    <row r="8193" spans="1:22" hidden="1" outlineLevel="1">
      <c r="A8193" s="65">
        <v>8184</v>
      </c>
      <c r="B8193" s="117">
        <v>1</v>
      </c>
      <c r="C8193" s="325">
        <v>9.4791355045920528E-5</v>
      </c>
      <c r="D8193" s="358">
        <v>1.1779859830361076E-4</v>
      </c>
      <c r="E8193" s="327">
        <v>1.1129218162110871E-4</v>
      </c>
      <c r="F8193" s="332">
        <v>0</v>
      </c>
      <c r="G8193" s="358">
        <v>0</v>
      </c>
      <c r="H8193" s="327">
        <v>0</v>
      </c>
      <c r="I8193" s="332">
        <v>2.7415946719447918E-4</v>
      </c>
      <c r="J8193" s="358">
        <v>2.6471979779353632E-4</v>
      </c>
      <c r="K8193" s="327">
        <v>2.7634077274388524E-4</v>
      </c>
      <c r="L8193" s="336">
        <v>9.3987170751192458E-6</v>
      </c>
      <c r="M8193" s="210">
        <v>1.1415525114155251E-4</v>
      </c>
      <c r="N8193" s="325">
        <v>0</v>
      </c>
      <c r="O8193" s="358">
        <v>0</v>
      </c>
      <c r="P8193" s="327">
        <v>0</v>
      </c>
      <c r="Q8193" s="332">
        <v>3.2979664014146773E-2</v>
      </c>
      <c r="R8193" s="358">
        <v>6.2693771410232677E-2</v>
      </c>
      <c r="S8193" s="327">
        <v>2.6770757153471204E-2</v>
      </c>
      <c r="T8193" s="358">
        <v>5.3452026483328585E-2</v>
      </c>
      <c r="U8193" s="358">
        <v>0.19492439975179585</v>
      </c>
      <c r="V8193" s="361">
        <v>0</v>
      </c>
    </row>
    <row r="8194" spans="1:22" hidden="1" outlineLevel="1">
      <c r="A8194" s="65">
        <v>8185</v>
      </c>
      <c r="B8194" s="117">
        <v>1</v>
      </c>
      <c r="C8194" s="325">
        <v>8.6384763160336783E-5</v>
      </c>
      <c r="D8194" s="358">
        <v>1.0584181699370472E-4</v>
      </c>
      <c r="E8194" s="327">
        <v>9.9318445330598949E-5</v>
      </c>
      <c r="F8194" s="332">
        <v>0</v>
      </c>
      <c r="G8194" s="358">
        <v>0</v>
      </c>
      <c r="H8194" s="327">
        <v>0</v>
      </c>
      <c r="I8194" s="332">
        <v>2.8084628346751526E-4</v>
      </c>
      <c r="J8194" s="358">
        <v>2.6513085338017222E-4</v>
      </c>
      <c r="K8194" s="327">
        <v>2.9119780353656729E-4</v>
      </c>
      <c r="L8194" s="336">
        <v>5.8741981719495289E-6</v>
      </c>
      <c r="M8194" s="210">
        <v>1.1415525114155251E-4</v>
      </c>
      <c r="N8194" s="325">
        <v>0</v>
      </c>
      <c r="O8194" s="358">
        <v>0</v>
      </c>
      <c r="P8194" s="327">
        <v>0</v>
      </c>
      <c r="Q8194" s="332">
        <v>3.2979664014146773E-2</v>
      </c>
      <c r="R8194" s="358">
        <v>7.1963073976098607E-2</v>
      </c>
      <c r="S8194" s="327">
        <v>3.8544151751975383E-2</v>
      </c>
      <c r="T8194" s="358">
        <v>8.9958400735151815E-3</v>
      </c>
      <c r="U8194" s="358">
        <v>0.17322846656203075</v>
      </c>
      <c r="V8194" s="361">
        <v>0</v>
      </c>
    </row>
    <row r="8195" spans="1:22" hidden="1" outlineLevel="1">
      <c r="A8195" s="65">
        <v>8186</v>
      </c>
      <c r="B8195" s="117">
        <v>1</v>
      </c>
      <c r="C8195" s="325">
        <v>7.9703241431199948E-5</v>
      </c>
      <c r="D8195" s="358">
        <v>9.6859649570653372E-5</v>
      </c>
      <c r="E8195" s="327">
        <v>8.6371761887555869E-5</v>
      </c>
      <c r="F8195" s="332">
        <v>0</v>
      </c>
      <c r="G8195" s="358">
        <v>0</v>
      </c>
      <c r="H8195" s="327">
        <v>0</v>
      </c>
      <c r="I8195" s="332">
        <v>2.7861734470983657E-4</v>
      </c>
      <c r="J8195" s="358">
        <v>2.9267157768477929E-4</v>
      </c>
      <c r="K8195" s="327">
        <v>3.030834281707128E-4</v>
      </c>
      <c r="L8195" s="336">
        <v>2.3496792687798115E-6</v>
      </c>
      <c r="M8195" s="210">
        <v>1.1415525114155251E-4</v>
      </c>
      <c r="N8195" s="325">
        <v>0</v>
      </c>
      <c r="O8195" s="358">
        <v>0</v>
      </c>
      <c r="P8195" s="327">
        <v>0</v>
      </c>
      <c r="Q8195" s="332">
        <v>3.2979664014146773E-2</v>
      </c>
      <c r="R8195" s="358">
        <v>6.9970028931088182E-2</v>
      </c>
      <c r="S8195" s="327">
        <v>3.9573796257878116E-2</v>
      </c>
      <c r="T8195" s="358">
        <v>2.0502147144290418E-2</v>
      </c>
      <c r="U8195" s="358">
        <v>0.16803048256864955</v>
      </c>
      <c r="V8195" s="361">
        <v>0</v>
      </c>
    </row>
    <row r="8196" spans="1:22" hidden="1" outlineLevel="1">
      <c r="A8196" s="65">
        <v>8187</v>
      </c>
      <c r="B8196" s="117">
        <v>1</v>
      </c>
      <c r="C8196" s="325">
        <v>7.4296771556828256E-5</v>
      </c>
      <c r="D8196" s="358">
        <v>8.9180090843152753E-5</v>
      </c>
      <c r="E8196" s="327">
        <v>7.8523321523787283E-5</v>
      </c>
      <c r="F8196" s="332">
        <v>0</v>
      </c>
      <c r="G8196" s="358">
        <v>0</v>
      </c>
      <c r="H8196" s="327">
        <v>0</v>
      </c>
      <c r="I8196" s="332">
        <v>2.8307522222519396E-4</v>
      </c>
      <c r="J8196" s="358">
        <v>3.021258561774056E-4</v>
      </c>
      <c r="K8196" s="327">
        <v>3.1496905280485843E-4</v>
      </c>
      <c r="L8196" s="336">
        <v>1.1748396343899057E-6</v>
      </c>
      <c r="M8196" s="210">
        <v>1.1415525114155251E-4</v>
      </c>
      <c r="N8196" s="325">
        <v>0</v>
      </c>
      <c r="O8196" s="358">
        <v>0</v>
      </c>
      <c r="P8196" s="327">
        <v>0</v>
      </c>
      <c r="Q8196" s="332">
        <v>3.2979664014146773E-2</v>
      </c>
      <c r="R8196" s="358">
        <v>8.0108482489398489E-2</v>
      </c>
      <c r="S8196" s="327">
        <v>3.1851462463607587E-2</v>
      </c>
      <c r="T8196" s="358">
        <v>3.9958266373055808E-2</v>
      </c>
      <c r="U8196" s="358">
        <v>0.14780354485527475</v>
      </c>
      <c r="V8196" s="361">
        <v>0</v>
      </c>
    </row>
    <row r="8197" spans="1:22" hidden="1" outlineLevel="1">
      <c r="A8197" s="65">
        <v>8188</v>
      </c>
      <c r="B8197" s="117">
        <v>1</v>
      </c>
      <c r="C8197" s="325">
        <v>7.1715416576347894E-5</v>
      </c>
      <c r="D8197" s="358">
        <v>8.4241842952557415E-5</v>
      </c>
      <c r="E8197" s="327">
        <v>7.5007739145966962E-5</v>
      </c>
      <c r="F8197" s="332">
        <v>0</v>
      </c>
      <c r="G8197" s="358">
        <v>0</v>
      </c>
      <c r="H8197" s="327">
        <v>0</v>
      </c>
      <c r="I8197" s="332">
        <v>2.8753309974055135E-4</v>
      </c>
      <c r="J8197" s="358">
        <v>2.860946882986045E-4</v>
      </c>
      <c r="K8197" s="327">
        <v>3.0902624048778567E-4</v>
      </c>
      <c r="L8197" s="336">
        <v>1.409807561267887E-5</v>
      </c>
      <c r="M8197" s="210">
        <v>1.1415525114155251E-4</v>
      </c>
      <c r="N8197" s="325">
        <v>0</v>
      </c>
      <c r="O8197" s="358">
        <v>0</v>
      </c>
      <c r="P8197" s="327">
        <v>0</v>
      </c>
      <c r="Q8197" s="332">
        <v>3.2979664014146773E-2</v>
      </c>
      <c r="R8197" s="358">
        <v>8.4664413103387015E-2</v>
      </c>
      <c r="S8197" s="327">
        <v>2.3167001382811615E-2</v>
      </c>
      <c r="T8197" s="358">
        <v>6.2761674931501275E-3</v>
      </c>
      <c r="U8197" s="358">
        <v>0.13853757338881259</v>
      </c>
      <c r="V8197" s="361">
        <v>0</v>
      </c>
    </row>
    <row r="8198" spans="1:22" hidden="1" outlineLevel="1">
      <c r="A8198" s="65">
        <v>8189</v>
      </c>
      <c r="B8198" s="117">
        <v>1</v>
      </c>
      <c r="C8198" s="325">
        <v>7.079037895622418E-5</v>
      </c>
      <c r="D8198" s="358">
        <v>8.2511511998766134E-5</v>
      </c>
      <c r="E8198" s="327">
        <v>7.2672665979887054E-5</v>
      </c>
      <c r="F8198" s="332">
        <v>0</v>
      </c>
      <c r="G8198" s="358">
        <v>0</v>
      </c>
      <c r="H8198" s="327">
        <v>0</v>
      </c>
      <c r="I8198" s="332">
        <v>2.8753309974055135E-4</v>
      </c>
      <c r="J8198" s="358">
        <v>2.8362835477878894E-4</v>
      </c>
      <c r="K8198" s="327">
        <v>3.0605483432924929E-4</v>
      </c>
      <c r="L8198" s="336">
        <v>3.7594868300476983E-5</v>
      </c>
      <c r="M8198" s="210">
        <v>1.1415525114155251E-4</v>
      </c>
      <c r="N8198" s="325">
        <v>0</v>
      </c>
      <c r="O8198" s="358">
        <v>0</v>
      </c>
      <c r="P8198" s="327">
        <v>0</v>
      </c>
      <c r="Q8198" s="332">
        <v>3.2979664014146773E-2</v>
      </c>
      <c r="R8198" s="358">
        <v>8.7623911097216761E-2</v>
      </c>
      <c r="S8198" s="327">
        <v>1.8533601106249291E-2</v>
      </c>
      <c r="T8198" s="358">
        <v>4.7071256198625957E-3</v>
      </c>
      <c r="U8198" s="358">
        <v>0.13593858139212195</v>
      </c>
      <c r="V8198" s="361">
        <v>0</v>
      </c>
    </row>
    <row r="8199" spans="1:22" hidden="1" outlineLevel="1">
      <c r="A8199" s="65">
        <v>8190</v>
      </c>
      <c r="B8199" s="117">
        <v>1</v>
      </c>
      <c r="C8199" s="325">
        <v>7.0652873364043629E-5</v>
      </c>
      <c r="D8199" s="358">
        <v>8.1539415957310364E-5</v>
      </c>
      <c r="E8199" s="327">
        <v>7.1673773569952876E-5</v>
      </c>
      <c r="F8199" s="332">
        <v>0</v>
      </c>
      <c r="G8199" s="358">
        <v>0</v>
      </c>
      <c r="H8199" s="327">
        <v>0</v>
      </c>
      <c r="I8199" s="332">
        <v>2.9199097725590868E-4</v>
      </c>
      <c r="J8199" s="358">
        <v>2.9143841092487153E-4</v>
      </c>
      <c r="K8199" s="327">
        <v>3.030834281707128E-4</v>
      </c>
      <c r="L8199" s="336">
        <v>9.3987170751192462E-5</v>
      </c>
      <c r="M8199" s="210">
        <v>1.1415525114155251E-4</v>
      </c>
      <c r="N8199" s="325">
        <v>0</v>
      </c>
      <c r="O8199" s="358">
        <v>0</v>
      </c>
      <c r="P8199" s="327">
        <v>0</v>
      </c>
      <c r="Q8199" s="332">
        <v>3.2979664014146773E-2</v>
      </c>
      <c r="R8199" s="358">
        <v>7.8277143422303991E-2</v>
      </c>
      <c r="S8199" s="327">
        <v>1.795126163392061E-2</v>
      </c>
      <c r="T8199" s="358">
        <v>3.8703032874425783E-3</v>
      </c>
      <c r="U8199" s="358">
        <v>0.14192756294971337</v>
      </c>
      <c r="V8199" s="361">
        <v>0</v>
      </c>
    </row>
    <row r="8200" spans="1:22" hidden="1" outlineLevel="1">
      <c r="A8200" s="65">
        <v>8191</v>
      </c>
      <c r="B8200" s="117">
        <v>1</v>
      </c>
      <c r="C8200" s="325">
        <v>7.3184226311003787E-5</v>
      </c>
      <c r="D8200" s="358">
        <v>8.4844542498259995E-5</v>
      </c>
      <c r="E8200" s="327">
        <v>7.2802392266891494E-5</v>
      </c>
      <c r="F8200" s="332">
        <v>0</v>
      </c>
      <c r="G8200" s="358">
        <v>0</v>
      </c>
      <c r="H8200" s="327">
        <v>0</v>
      </c>
      <c r="I8200" s="332">
        <v>2.9421991601358738E-4</v>
      </c>
      <c r="J8200" s="358">
        <v>2.8979418857832782E-4</v>
      </c>
      <c r="K8200" s="327">
        <v>3.2685467743900405E-4</v>
      </c>
      <c r="L8200" s="336">
        <v>1.8210014333043539E-4</v>
      </c>
      <c r="M8200" s="210">
        <v>1.1415525114155251E-4</v>
      </c>
      <c r="N8200" s="325">
        <v>0</v>
      </c>
      <c r="O8200" s="358">
        <v>1.6866197186867195E-2</v>
      </c>
      <c r="P8200" s="327">
        <v>3.202691371863959E-3</v>
      </c>
      <c r="Q8200" s="332">
        <v>3.2979664014146773E-2</v>
      </c>
      <c r="R8200" s="358">
        <v>7.8777831210049276E-2</v>
      </c>
      <c r="S8200" s="327">
        <v>1.228821685145555E-2</v>
      </c>
      <c r="T8200" s="358">
        <v>6.3807702847026304E-3</v>
      </c>
      <c r="U8200" s="358">
        <v>0.14904654102760503</v>
      </c>
      <c r="V8200" s="361">
        <v>0</v>
      </c>
    </row>
    <row r="8201" spans="1:22" hidden="1" outlineLevel="1">
      <c r="A8201" s="65">
        <v>8192</v>
      </c>
      <c r="B8201" s="117">
        <v>1</v>
      </c>
      <c r="C8201" s="325">
        <v>7.7928169241232834E-5</v>
      </c>
      <c r="D8201" s="358">
        <v>8.993832575548825E-5</v>
      </c>
      <c r="E8201" s="327">
        <v>7.8147115291474402E-5</v>
      </c>
      <c r="F8201" s="332">
        <v>0</v>
      </c>
      <c r="G8201" s="358">
        <v>0</v>
      </c>
      <c r="H8201" s="327">
        <v>0</v>
      </c>
      <c r="I8201" s="332">
        <v>2.9644885477126613E-4</v>
      </c>
      <c r="J8201" s="358">
        <v>2.7417407628616263E-4</v>
      </c>
      <c r="K8201" s="327">
        <v>3.2982608359754043E-4</v>
      </c>
      <c r="L8201" s="336">
        <v>1.5860335064263727E-4</v>
      </c>
      <c r="M8201" s="210">
        <v>1.1415525114155251E-4</v>
      </c>
      <c r="N8201" s="325">
        <v>6.2172135832294414E-3</v>
      </c>
      <c r="O8201" s="358">
        <v>0.15606148311962303</v>
      </c>
      <c r="P8201" s="327">
        <v>5.5615740812178419E-2</v>
      </c>
      <c r="Q8201" s="332">
        <v>3.2979664014146773E-2</v>
      </c>
      <c r="R8201" s="358">
        <v>5.3478952206011073E-2</v>
      </c>
      <c r="S8201" s="327">
        <v>4.1185780236109538E-3</v>
      </c>
      <c r="T8201" s="358">
        <v>1.0251073572145209E-2</v>
      </c>
      <c r="U8201" s="358">
        <v>0.14192756294971337</v>
      </c>
      <c r="V8201" s="361">
        <v>0</v>
      </c>
    </row>
    <row r="8202" spans="1:22" hidden="1" outlineLevel="1">
      <c r="A8202" s="65">
        <v>8193</v>
      </c>
      <c r="B8202" s="117">
        <v>1</v>
      </c>
      <c r="C8202" s="325">
        <v>8.4215924956398074E-5</v>
      </c>
      <c r="D8202" s="358">
        <v>9.5304295904324136E-5</v>
      </c>
      <c r="E8202" s="327">
        <v>8.2531863792224461E-5</v>
      </c>
      <c r="F8202" s="332">
        <v>0</v>
      </c>
      <c r="G8202" s="358">
        <v>0</v>
      </c>
      <c r="H8202" s="327">
        <v>0</v>
      </c>
      <c r="I8202" s="332">
        <v>2.9199097725590868E-4</v>
      </c>
      <c r="J8202" s="358">
        <v>2.7828463215252185E-4</v>
      </c>
      <c r="K8202" s="327">
        <v>3.4765452054875886E-4</v>
      </c>
      <c r="L8202" s="336">
        <v>1.4685495429873823E-4</v>
      </c>
      <c r="M8202" s="210">
        <v>1.1415525114155251E-4</v>
      </c>
      <c r="N8202" s="325">
        <v>4.0317688085184857E-2</v>
      </c>
      <c r="O8202" s="358">
        <v>0.28816591970644018</v>
      </c>
      <c r="P8202" s="327">
        <v>0.14405952339903913</v>
      </c>
      <c r="Q8202" s="332">
        <v>3.2979664014146773E-2</v>
      </c>
      <c r="R8202" s="358">
        <v>4.5476737703963099E-2</v>
      </c>
      <c r="S8202" s="327">
        <v>3.0889335177082156E-3</v>
      </c>
      <c r="T8202" s="358">
        <v>1.9037708062555388E-2</v>
      </c>
      <c r="U8202" s="358">
        <v>0.1540185257169262</v>
      </c>
      <c r="V8202" s="361">
        <v>0</v>
      </c>
    </row>
    <row r="8203" spans="1:22" hidden="1" outlineLevel="1">
      <c r="A8203" s="65">
        <v>8194</v>
      </c>
      <c r="B8203" s="117">
        <v>1</v>
      </c>
      <c r="C8203" s="325">
        <v>8.6772278920118327E-5</v>
      </c>
      <c r="D8203" s="358">
        <v>1.0236171316529305E-4</v>
      </c>
      <c r="E8203" s="327">
        <v>9.2728349950773421E-5</v>
      </c>
      <c r="F8203" s="332">
        <v>0</v>
      </c>
      <c r="G8203" s="358">
        <v>0</v>
      </c>
      <c r="H8203" s="327">
        <v>0</v>
      </c>
      <c r="I8203" s="332">
        <v>2.9644885477126613E-4</v>
      </c>
      <c r="J8203" s="358">
        <v>2.4293385170183227E-4</v>
      </c>
      <c r="K8203" s="327">
        <v>3.4765452054875886E-4</v>
      </c>
      <c r="L8203" s="336">
        <v>1.644775488145868E-4</v>
      </c>
      <c r="M8203" s="210">
        <v>1.1415525114155251E-4</v>
      </c>
      <c r="N8203" s="325">
        <v>8.0823776581982726E-2</v>
      </c>
      <c r="O8203" s="358">
        <v>0.37272112416881131</v>
      </c>
      <c r="P8203" s="327">
        <v>0.25710422045878828</v>
      </c>
      <c r="Q8203" s="332">
        <v>3.2979664014146773E-2</v>
      </c>
      <c r="R8203" s="358">
        <v>4.755213686511179E-2</v>
      </c>
      <c r="S8203" s="327">
        <v>4.1185780236109538E-3</v>
      </c>
      <c r="T8203" s="358">
        <v>3.1903851423513152E-2</v>
      </c>
      <c r="U8203" s="358">
        <v>0.20238237678577761</v>
      </c>
      <c r="V8203" s="361">
        <v>0</v>
      </c>
    </row>
    <row r="8204" spans="1:22" hidden="1" outlineLevel="1">
      <c r="A8204" s="65">
        <v>8195</v>
      </c>
      <c r="B8204" s="117">
        <v>1</v>
      </c>
      <c r="C8204" s="325">
        <v>9.2203749811250142E-5</v>
      </c>
      <c r="D8204" s="358">
        <v>1.1457123944597758E-4</v>
      </c>
      <c r="E8204" s="327">
        <v>1.0031733774053313E-4</v>
      </c>
      <c r="F8204" s="332">
        <v>0</v>
      </c>
      <c r="G8204" s="358">
        <v>0</v>
      </c>
      <c r="H8204" s="327">
        <v>0</v>
      </c>
      <c r="I8204" s="332">
        <v>2.8976203849823004E-4</v>
      </c>
      <c r="J8204" s="358">
        <v>1.973066815852445E-4</v>
      </c>
      <c r="K8204" s="327">
        <v>3.4468311439022243E-4</v>
      </c>
      <c r="L8204" s="336">
        <v>1.8797434150238492E-4</v>
      </c>
      <c r="M8204" s="210">
        <v>1.1415525114155251E-4</v>
      </c>
      <c r="N8204" s="325">
        <v>0.11285184655619501</v>
      </c>
      <c r="O8204" s="358">
        <v>0.41818106522182641</v>
      </c>
      <c r="P8204" s="327">
        <v>0.2929715591253641</v>
      </c>
      <c r="Q8204" s="332">
        <v>3.2979664014146773E-2</v>
      </c>
      <c r="R8204" s="358">
        <v>4.9607349039203594E-2</v>
      </c>
      <c r="S8204" s="327">
        <v>4.1185780236109538E-3</v>
      </c>
      <c r="T8204" s="358">
        <v>4.8744900863465994E-2</v>
      </c>
      <c r="U8204" s="358">
        <v>0.20419037121825803</v>
      </c>
      <c r="V8204" s="361">
        <v>6.7951411161400618E-2</v>
      </c>
    </row>
    <row r="8205" spans="1:22" hidden="1" outlineLevel="1">
      <c r="A8205" s="65">
        <v>8196</v>
      </c>
      <c r="B8205" s="117">
        <v>1</v>
      </c>
      <c r="C8205" s="325">
        <v>9.2285003115720465E-5</v>
      </c>
      <c r="D8205" s="358">
        <v>1.1628212847893975E-4</v>
      </c>
      <c r="E8205" s="327">
        <v>1.0370319383134901E-4</v>
      </c>
      <c r="F8205" s="332">
        <v>0</v>
      </c>
      <c r="G8205" s="358">
        <v>0</v>
      </c>
      <c r="H8205" s="327">
        <v>0</v>
      </c>
      <c r="I8205" s="332">
        <v>2.8084628346751526E-4</v>
      </c>
      <c r="J8205" s="358">
        <v>1.6360012348109855E-4</v>
      </c>
      <c r="K8205" s="327">
        <v>3.3874030207314967E-4</v>
      </c>
      <c r="L8205" s="336">
        <v>2.0677177565262342E-4</v>
      </c>
      <c r="M8205" s="210">
        <v>1.1415525114155251E-4</v>
      </c>
      <c r="N8205" s="325">
        <v>0.12472107248781485</v>
      </c>
      <c r="O8205" s="358">
        <v>0.40189604132053847</v>
      </c>
      <c r="P8205" s="327">
        <v>0.26959611915820797</v>
      </c>
      <c r="Q8205" s="332">
        <v>3.2979664014146773E-2</v>
      </c>
      <c r="R8205" s="358">
        <v>6.8049002588431454E-2</v>
      </c>
      <c r="S8205" s="327">
        <v>5.6630447824650614E-3</v>
      </c>
      <c r="T8205" s="358">
        <v>4.0795088705475831E-2</v>
      </c>
      <c r="U8205" s="358">
        <v>0.18791842132593417</v>
      </c>
      <c r="V8205" s="361">
        <v>6.9756221407853633E-2</v>
      </c>
    </row>
    <row r="8206" spans="1:22" hidden="1" outlineLevel="1">
      <c r="A8206" s="65">
        <v>8197</v>
      </c>
      <c r="B8206" s="117">
        <v>1</v>
      </c>
      <c r="C8206" s="325">
        <v>9.2453759978851135E-5</v>
      </c>
      <c r="D8206" s="358">
        <v>1.1449347176266113E-4</v>
      </c>
      <c r="E8206" s="327">
        <v>1.0339185074253835E-4</v>
      </c>
      <c r="F8206" s="332">
        <v>0</v>
      </c>
      <c r="G8206" s="358">
        <v>0</v>
      </c>
      <c r="H8206" s="327">
        <v>0</v>
      </c>
      <c r="I8206" s="332">
        <v>2.6970158967912179E-4</v>
      </c>
      <c r="J8206" s="358">
        <v>1.3564834358985561E-4</v>
      </c>
      <c r="K8206" s="327">
        <v>3.179404589633948E-4</v>
      </c>
      <c r="L8206" s="336">
        <v>1.8797434150238492E-4</v>
      </c>
      <c r="M8206" s="210">
        <v>1.1415525114155251E-4</v>
      </c>
      <c r="N8206" s="325">
        <v>0.10531583009167449</v>
      </c>
      <c r="O8206" s="358">
        <v>0.36086523227440775</v>
      </c>
      <c r="P8206" s="327">
        <v>0.25196638269530025</v>
      </c>
      <c r="Q8206" s="332">
        <v>6.5959328028293546E-2</v>
      </c>
      <c r="R8206" s="358">
        <v>9.6098316380432341E-2</v>
      </c>
      <c r="S8206" s="327">
        <v>5.6630447824650614E-3</v>
      </c>
      <c r="T8206" s="358">
        <v>3.5878757502508227E-2</v>
      </c>
      <c r="U8206" s="358">
        <v>0.17017747595721999</v>
      </c>
      <c r="V8206" s="361">
        <v>7.322612943244286E-2</v>
      </c>
    </row>
    <row r="8207" spans="1:22" hidden="1" outlineLevel="1">
      <c r="A8207" s="65">
        <v>8198</v>
      </c>
      <c r="B8207" s="117">
        <v>1</v>
      </c>
      <c r="C8207" s="325">
        <v>9.0528681688323409E-5</v>
      </c>
      <c r="D8207" s="358">
        <v>1.1177160284658495E-4</v>
      </c>
      <c r="E8207" s="327">
        <v>1.0372913908874989E-4</v>
      </c>
      <c r="F8207" s="332">
        <v>0</v>
      </c>
      <c r="G8207" s="358">
        <v>0</v>
      </c>
      <c r="H8207" s="327">
        <v>0</v>
      </c>
      <c r="I8207" s="332">
        <v>2.5855689589072831E-4</v>
      </c>
      <c r="J8207" s="358">
        <v>0</v>
      </c>
      <c r="K8207" s="327">
        <v>2.9714061585364005E-4</v>
      </c>
      <c r="L8207" s="336">
        <v>1.9032402077116473E-4</v>
      </c>
      <c r="M8207" s="210">
        <v>1.1415525114155251E-4</v>
      </c>
      <c r="N8207" s="325">
        <v>5.6708523895517025E-2</v>
      </c>
      <c r="O8207" s="358">
        <v>0.25970254778700241</v>
      </c>
      <c r="P8207" s="327">
        <v>0.16030588524507305</v>
      </c>
      <c r="Q8207" s="332">
        <v>9.8938992042440319E-2</v>
      </c>
      <c r="R8207" s="358">
        <v>0.11596114952472353</v>
      </c>
      <c r="S8207" s="327">
        <v>3.6037557706595845E-3</v>
      </c>
      <c r="T8207" s="358">
        <v>2.7615136969860558E-2</v>
      </c>
      <c r="U8207" s="358">
        <v>0.16091150449075786</v>
      </c>
      <c r="V8207" s="361">
        <v>4.6962475757218555E-2</v>
      </c>
    </row>
    <row r="8208" spans="1:22" hidden="1" outlineLevel="1">
      <c r="A8208" s="65">
        <v>8199</v>
      </c>
      <c r="B8208" s="117">
        <v>1</v>
      </c>
      <c r="C8208" s="325">
        <v>8.609725146759562E-5</v>
      </c>
      <c r="D8208" s="358">
        <v>1.0741661258086309E-4</v>
      </c>
      <c r="E8208" s="327">
        <v>9.9422226360202498E-5</v>
      </c>
      <c r="F8208" s="332">
        <v>0</v>
      </c>
      <c r="G8208" s="358">
        <v>0</v>
      </c>
      <c r="H8208" s="327">
        <v>0</v>
      </c>
      <c r="I8208" s="332">
        <v>2.2735175328322661E-4</v>
      </c>
      <c r="J8208" s="358">
        <v>1.2537195392395745E-4</v>
      </c>
      <c r="K8208" s="327">
        <v>2.9714061585364005E-4</v>
      </c>
      <c r="L8208" s="336">
        <v>2.1382081345896285E-4</v>
      </c>
      <c r="M8208" s="210">
        <v>1.1415525114155251E-4</v>
      </c>
      <c r="N8208" s="325">
        <v>1.8840041161301335E-2</v>
      </c>
      <c r="O8208" s="358">
        <v>8.7966244095973256E-2</v>
      </c>
      <c r="P8208" s="327">
        <v>4.6722832951307226E-2</v>
      </c>
      <c r="Q8208" s="332">
        <v>9.8938992042440319E-2</v>
      </c>
      <c r="R8208" s="358">
        <v>0.1183652641685413</v>
      </c>
      <c r="S8208" s="327">
        <v>8.6844610807959646E-3</v>
      </c>
      <c r="T8208" s="358">
        <v>2.5627683930363021E-2</v>
      </c>
      <c r="U8208" s="358">
        <v>0.16610948848413906</v>
      </c>
      <c r="V8208" s="361">
        <v>5.69248145499281E-2</v>
      </c>
    </row>
    <row r="8209" spans="1:22" hidden="1" outlineLevel="1">
      <c r="A8209" s="65">
        <v>8200</v>
      </c>
      <c r="B8209" s="117">
        <v>1</v>
      </c>
      <c r="C8209" s="325">
        <v>8.6166004263685896E-5</v>
      </c>
      <c r="D8209" s="358">
        <v>9.7170720303919219E-5</v>
      </c>
      <c r="E8209" s="327">
        <v>9.7203906852426578E-5</v>
      </c>
      <c r="F8209" s="332">
        <v>0</v>
      </c>
      <c r="G8209" s="358">
        <v>0</v>
      </c>
      <c r="H8209" s="327">
        <v>0</v>
      </c>
      <c r="I8209" s="332">
        <v>2.0729130446411843E-4</v>
      </c>
      <c r="J8209" s="358">
        <v>1.3770362152303519E-4</v>
      </c>
      <c r="K8209" s="327">
        <v>2.9119780353656729E-4</v>
      </c>
      <c r="L8209" s="336">
        <v>2.2321953053408208E-4</v>
      </c>
      <c r="M8209" s="210">
        <v>1.1415525114155251E-4</v>
      </c>
      <c r="N8209" s="325">
        <v>3.7680082322602668E-4</v>
      </c>
      <c r="O8209" s="358">
        <v>9.4905562623704455E-3</v>
      </c>
      <c r="P8209" s="327">
        <v>3.2593922886430277E-3</v>
      </c>
      <c r="Q8209" s="332">
        <v>9.8938992042440319E-2</v>
      </c>
      <c r="R8209" s="358">
        <v>0.11254441117740865</v>
      </c>
      <c r="S8209" s="327">
        <v>8.1696388278445949E-3</v>
      </c>
      <c r="T8209" s="358">
        <v>3.45189212123257E-2</v>
      </c>
      <c r="U8209" s="358">
        <v>0.18046044429195243</v>
      </c>
      <c r="V8209" s="361">
        <v>0</v>
      </c>
    </row>
    <row r="8210" spans="1:22" hidden="1" outlineLevel="1">
      <c r="A8210" s="65">
        <v>8201</v>
      </c>
      <c r="B8210" s="117">
        <v>1</v>
      </c>
      <c r="C8210" s="325">
        <v>8.8016079503933323E-5</v>
      </c>
      <c r="D8210" s="358">
        <v>9.9523192724242194E-5</v>
      </c>
      <c r="E8210" s="327">
        <v>1.0008383042392514E-4</v>
      </c>
      <c r="F8210" s="332">
        <v>0</v>
      </c>
      <c r="G8210" s="358">
        <v>0</v>
      </c>
      <c r="H8210" s="327">
        <v>0</v>
      </c>
      <c r="I8210" s="332">
        <v>2.1843599825251188E-4</v>
      </c>
      <c r="J8210" s="358">
        <v>1.5579006733501592E-4</v>
      </c>
      <c r="K8210" s="327">
        <v>2.9416920969510367E-4</v>
      </c>
      <c r="L8210" s="336">
        <v>2.2321953053408208E-4</v>
      </c>
      <c r="M8210" s="210">
        <v>1.1415525114155251E-4</v>
      </c>
      <c r="N8210" s="325">
        <v>0</v>
      </c>
      <c r="O8210" s="358">
        <v>0</v>
      </c>
      <c r="P8210" s="327">
        <v>0</v>
      </c>
      <c r="Q8210" s="332">
        <v>9.8938992042440319E-2</v>
      </c>
      <c r="R8210" s="358">
        <v>0.13076806219343479</v>
      </c>
      <c r="S8210" s="327">
        <v>8.1696388278445949E-3</v>
      </c>
      <c r="T8210" s="358">
        <v>4.4769994784470912E-2</v>
      </c>
      <c r="U8210" s="358">
        <v>0.19865338826878673</v>
      </c>
      <c r="V8210" s="361">
        <v>0</v>
      </c>
    </row>
    <row r="8211" spans="1:22" hidden="1" outlineLevel="1">
      <c r="A8211" s="65">
        <v>8202</v>
      </c>
      <c r="B8211" s="117">
        <v>1</v>
      </c>
      <c r="C8211" s="325">
        <v>9.3910069205126981E-5</v>
      </c>
      <c r="D8211" s="358">
        <v>1.0712498376842635E-4</v>
      </c>
      <c r="E8211" s="327">
        <v>1.0756903718408131E-4</v>
      </c>
      <c r="F8211" s="332">
        <v>0</v>
      </c>
      <c r="G8211" s="358">
        <v>0</v>
      </c>
      <c r="H8211" s="327">
        <v>0</v>
      </c>
      <c r="I8211" s="332">
        <v>2.2735175328322661E-4</v>
      </c>
      <c r="J8211" s="358">
        <v>1.9525140365206484E-4</v>
      </c>
      <c r="K8211" s="327">
        <v>2.8525499121949443E-4</v>
      </c>
      <c r="L8211" s="336">
        <v>1.644775488145868E-4</v>
      </c>
      <c r="M8211" s="210">
        <v>1.1415525114155251E-4</v>
      </c>
      <c r="N8211" s="325">
        <v>0</v>
      </c>
      <c r="O8211" s="358">
        <v>0</v>
      </c>
      <c r="P8211" s="327">
        <v>0</v>
      </c>
      <c r="Q8211" s="332">
        <v>0.13191865605658709</v>
      </c>
      <c r="R8211" s="358">
        <v>0.12682479046400236</v>
      </c>
      <c r="S8211" s="327">
        <v>1.6854099908640559E-2</v>
      </c>
      <c r="T8211" s="358">
        <v>7.7196860165746575E-2</v>
      </c>
      <c r="U8211" s="358">
        <v>0.26023819862515124</v>
      </c>
      <c r="V8211" s="361">
        <v>0</v>
      </c>
    </row>
    <row r="8212" spans="1:22" hidden="1" outlineLevel="1">
      <c r="A8212" s="65">
        <v>8203</v>
      </c>
      <c r="B8212" s="117">
        <v>1</v>
      </c>
      <c r="C8212" s="325">
        <v>1.0562929581142404E-4</v>
      </c>
      <c r="D8212" s="358">
        <v>1.212592602111933E-4</v>
      </c>
      <c r="E8212" s="327">
        <v>1.2113840680474568E-4</v>
      </c>
      <c r="F8212" s="332">
        <v>0</v>
      </c>
      <c r="G8212" s="358">
        <v>0</v>
      </c>
      <c r="H8212" s="327">
        <v>0</v>
      </c>
      <c r="I8212" s="332">
        <v>2.5855689589072831E-4</v>
      </c>
      <c r="J8212" s="358">
        <v>1.9607351482533666E-4</v>
      </c>
      <c r="K8212" s="327">
        <v>2.8525499121949443E-4</v>
      </c>
      <c r="L8212" s="336">
        <v>1.1748396343899057E-4</v>
      </c>
      <c r="M8212" s="210">
        <v>1.1415525114155251E-4</v>
      </c>
      <c r="N8212" s="325">
        <v>0</v>
      </c>
      <c r="O8212" s="358">
        <v>0</v>
      </c>
      <c r="P8212" s="327">
        <v>0</v>
      </c>
      <c r="Q8212" s="332">
        <v>0.13191865605658709</v>
      </c>
      <c r="R8212" s="358">
        <v>0.13721030354913952</v>
      </c>
      <c r="S8212" s="327">
        <v>3.8274082874466132E-2</v>
      </c>
      <c r="T8212" s="358">
        <v>0.14801295004679049</v>
      </c>
      <c r="U8212" s="358">
        <v>0.34035495191443998</v>
      </c>
      <c r="V8212" s="361">
        <v>0</v>
      </c>
    </row>
    <row r="8213" spans="1:22" hidden="1" outlineLevel="1">
      <c r="A8213" s="65">
        <v>8204</v>
      </c>
      <c r="B8213" s="117">
        <v>1</v>
      </c>
      <c r="C8213" s="325">
        <v>1.1017948086176229E-4</v>
      </c>
      <c r="D8213" s="358">
        <v>1.2681964956832035E-4</v>
      </c>
      <c r="E8213" s="327">
        <v>1.234994252282265E-4</v>
      </c>
      <c r="F8213" s="332">
        <v>0</v>
      </c>
      <c r="G8213" s="358">
        <v>0</v>
      </c>
      <c r="H8213" s="327">
        <v>0</v>
      </c>
      <c r="I8213" s="332">
        <v>2.5632795713304962E-4</v>
      </c>
      <c r="J8213" s="358">
        <v>2.0634990449123483E-4</v>
      </c>
      <c r="K8213" s="327">
        <v>2.9416920969510367E-4</v>
      </c>
      <c r="L8213" s="336">
        <v>8.811297257924293E-5</v>
      </c>
      <c r="M8213" s="210">
        <v>1.1415525114155251E-4</v>
      </c>
      <c r="N8213" s="325">
        <v>0</v>
      </c>
      <c r="O8213" s="358">
        <v>0</v>
      </c>
      <c r="P8213" s="327">
        <v>0</v>
      </c>
      <c r="Q8213" s="332">
        <v>0.19787798408488064</v>
      </c>
      <c r="R8213" s="358">
        <v>0.1364742184140354</v>
      </c>
      <c r="S8213" s="327">
        <v>5.9829100279046331E-2</v>
      </c>
      <c r="T8213" s="358">
        <v>0.11956099074450992</v>
      </c>
      <c r="U8213" s="358">
        <v>0.35933889345548448</v>
      </c>
      <c r="V8213" s="361">
        <v>0</v>
      </c>
    </row>
    <row r="8214" spans="1:22" hidden="1" outlineLevel="1">
      <c r="A8214" s="65">
        <v>8205</v>
      </c>
      <c r="B8214" s="117">
        <v>1</v>
      </c>
      <c r="C8214" s="325">
        <v>1.1092951136456531E-4</v>
      </c>
      <c r="D8214" s="358">
        <v>1.2711127838075707E-4</v>
      </c>
      <c r="E8214" s="327">
        <v>1.2595125205261038E-4</v>
      </c>
      <c r="F8214" s="332">
        <v>0</v>
      </c>
      <c r="G8214" s="358">
        <v>0</v>
      </c>
      <c r="H8214" s="327">
        <v>0</v>
      </c>
      <c r="I8214" s="332">
        <v>2.652437121637644E-4</v>
      </c>
      <c r="J8214" s="358">
        <v>2.2525846147648747E-4</v>
      </c>
      <c r="K8214" s="327">
        <v>3.0902624048778567E-4</v>
      </c>
      <c r="L8214" s="336">
        <v>5.8741981719495287E-5</v>
      </c>
      <c r="M8214" s="210">
        <v>1.1415525114155251E-4</v>
      </c>
      <c r="N8214" s="325">
        <v>0</v>
      </c>
      <c r="O8214" s="358">
        <v>0</v>
      </c>
      <c r="P8214" s="327">
        <v>0</v>
      </c>
      <c r="Q8214" s="332">
        <v>0.19787798408488064</v>
      </c>
      <c r="R8214" s="358">
        <v>0.13836639737624351</v>
      </c>
      <c r="S8214" s="327">
        <v>0.10853466265129447</v>
      </c>
      <c r="T8214" s="358">
        <v>0.12374510240661001</v>
      </c>
      <c r="U8214" s="358">
        <v>0.38227782281757988</v>
      </c>
      <c r="V8214" s="361">
        <v>0</v>
      </c>
    </row>
    <row r="8215" spans="1:22" hidden="1" outlineLevel="1">
      <c r="A8215" s="65">
        <v>8206</v>
      </c>
      <c r="B8215" s="117">
        <v>1</v>
      </c>
      <c r="C8215" s="325">
        <v>1.0569179835332429E-4</v>
      </c>
      <c r="D8215" s="358">
        <v>1.2592532121018102E-4</v>
      </c>
      <c r="E8215" s="327">
        <v>1.2227999813038475E-4</v>
      </c>
      <c r="F8215" s="332">
        <v>0</v>
      </c>
      <c r="G8215" s="358">
        <v>0</v>
      </c>
      <c r="H8215" s="327">
        <v>0</v>
      </c>
      <c r="I8215" s="332">
        <v>2.7415946719447918E-4</v>
      </c>
      <c r="J8215" s="358">
        <v>2.3717907348892928E-4</v>
      </c>
      <c r="K8215" s="327">
        <v>3.179404589633948E-4</v>
      </c>
      <c r="L8215" s="336">
        <v>3.7594868300476983E-5</v>
      </c>
      <c r="M8215" s="210">
        <v>1.1415525114155251E-4</v>
      </c>
      <c r="N8215" s="325">
        <v>0</v>
      </c>
      <c r="O8215" s="358">
        <v>0</v>
      </c>
      <c r="P8215" s="327">
        <v>0</v>
      </c>
      <c r="Q8215" s="332">
        <v>0.19787798408488064</v>
      </c>
      <c r="R8215" s="358">
        <v>0.14612748942443873</v>
      </c>
      <c r="S8215" s="327">
        <v>0.12597110203226372</v>
      </c>
      <c r="T8215" s="358">
        <v>7.0502281506386433E-2</v>
      </c>
      <c r="U8215" s="358">
        <v>0.31357403438332371</v>
      </c>
      <c r="V8215" s="361">
        <v>0</v>
      </c>
    </row>
    <row r="8216" spans="1:22" hidden="1" outlineLevel="1">
      <c r="A8216" s="65">
        <v>8207</v>
      </c>
      <c r="B8216" s="117">
        <v>1</v>
      </c>
      <c r="C8216" s="325">
        <v>9.9416543146539096E-5</v>
      </c>
      <c r="D8216" s="358">
        <v>1.1964558078237672E-4</v>
      </c>
      <c r="E8216" s="327">
        <v>1.1574179326536099E-4</v>
      </c>
      <c r="F8216" s="332">
        <v>0</v>
      </c>
      <c r="G8216" s="358">
        <v>0</v>
      </c>
      <c r="H8216" s="327">
        <v>0</v>
      </c>
      <c r="I8216" s="332">
        <v>2.8530416098287265E-4</v>
      </c>
      <c r="J8216" s="358">
        <v>2.3183535086266228E-4</v>
      </c>
      <c r="K8216" s="327">
        <v>3.179404589633948E-4</v>
      </c>
      <c r="L8216" s="336">
        <v>2.3496792687798115E-5</v>
      </c>
      <c r="M8216" s="210">
        <v>1.1415525114155251E-4</v>
      </c>
      <c r="N8216" s="325">
        <v>0</v>
      </c>
      <c r="O8216" s="358">
        <v>0</v>
      </c>
      <c r="P8216" s="327">
        <v>0</v>
      </c>
      <c r="Q8216" s="332">
        <v>0.16489832007073388</v>
      </c>
      <c r="R8216" s="358">
        <v>0.15013208936196212</v>
      </c>
      <c r="S8216" s="327">
        <v>0.15459859653940844</v>
      </c>
      <c r="T8216" s="358">
        <v>6.3807702847026304E-2</v>
      </c>
      <c r="U8216" s="358">
        <v>0.25989919966906111</v>
      </c>
      <c r="V8216" s="361">
        <v>0</v>
      </c>
    </row>
    <row r="8217" spans="1:22" hidden="1" outlineLevel="1">
      <c r="A8217" s="65">
        <v>8208</v>
      </c>
      <c r="B8217" s="117">
        <v>1</v>
      </c>
      <c r="C8217" s="325">
        <v>9.0397426350332882E-5</v>
      </c>
      <c r="D8217" s="358">
        <v>1.0914694353465435E-4</v>
      </c>
      <c r="E8217" s="327">
        <v>1.0502640195879429E-4</v>
      </c>
      <c r="F8217" s="332">
        <v>0</v>
      </c>
      <c r="G8217" s="358">
        <v>0</v>
      </c>
      <c r="H8217" s="327">
        <v>0</v>
      </c>
      <c r="I8217" s="332">
        <v>2.8084628346751526E-4</v>
      </c>
      <c r="J8217" s="358">
        <v>2.4498912963501191E-4</v>
      </c>
      <c r="K8217" s="327">
        <v>3.0011202201217643E-4</v>
      </c>
      <c r="L8217" s="336">
        <v>9.3987170751192458E-6</v>
      </c>
      <c r="M8217" s="210">
        <v>1.1415525114155251E-4</v>
      </c>
      <c r="N8217" s="325">
        <v>0</v>
      </c>
      <c r="O8217" s="358">
        <v>0</v>
      </c>
      <c r="P8217" s="327">
        <v>0</v>
      </c>
      <c r="Q8217" s="332">
        <v>0.19787798408488064</v>
      </c>
      <c r="R8217" s="358">
        <v>0.15644399053404789</v>
      </c>
      <c r="S8217" s="327">
        <v>0.24741852272465259</v>
      </c>
      <c r="T8217" s="358">
        <v>3.1485440257303141E-2</v>
      </c>
      <c r="U8217" s="358">
        <v>0.19266440671119531</v>
      </c>
      <c r="V8217" s="361">
        <v>0</v>
      </c>
    </row>
    <row r="8218" spans="1:22" hidden="1" outlineLevel="1">
      <c r="A8218" s="65">
        <v>8209</v>
      </c>
      <c r="B8218" s="117">
        <v>1</v>
      </c>
      <c r="C8218" s="325">
        <v>8.2203343107209987E-5</v>
      </c>
      <c r="D8218" s="358">
        <v>9.6801323808166028E-5</v>
      </c>
      <c r="E8218" s="327">
        <v>9.3856968647712039E-5</v>
      </c>
      <c r="F8218" s="332">
        <v>0</v>
      </c>
      <c r="G8218" s="358">
        <v>0</v>
      </c>
      <c r="H8218" s="327">
        <v>0</v>
      </c>
      <c r="I8218" s="332">
        <v>2.6747265092144309E-4</v>
      </c>
      <c r="J8218" s="358">
        <v>2.5444340812763816E-4</v>
      </c>
      <c r="K8218" s="327">
        <v>3.0605483432924929E-4</v>
      </c>
      <c r="L8218" s="336">
        <v>5.8741981719495289E-6</v>
      </c>
      <c r="M8218" s="210">
        <v>1.1415525114155251E-4</v>
      </c>
      <c r="N8218" s="325">
        <v>0</v>
      </c>
      <c r="O8218" s="358">
        <v>0</v>
      </c>
      <c r="P8218" s="327">
        <v>0</v>
      </c>
      <c r="Q8218" s="332">
        <v>0.19787798408488064</v>
      </c>
      <c r="R8218" s="358">
        <v>0.20334658463954344</v>
      </c>
      <c r="S8218" s="327">
        <v>0.40360378774022537</v>
      </c>
      <c r="T8218" s="358">
        <v>1.5481213149770313E-2</v>
      </c>
      <c r="U8218" s="358">
        <v>0.16520549126789885</v>
      </c>
      <c r="V8218" s="361">
        <v>0</v>
      </c>
    </row>
    <row r="8219" spans="1:22" hidden="1" outlineLevel="1">
      <c r="A8219" s="65">
        <v>8210</v>
      </c>
      <c r="B8219" s="117">
        <v>1</v>
      </c>
      <c r="C8219" s="325">
        <v>7.8534443897665266E-5</v>
      </c>
      <c r="D8219" s="358">
        <v>8.9141207001494524E-5</v>
      </c>
      <c r="E8219" s="327">
        <v>8.3569674088259982E-5</v>
      </c>
      <c r="F8219" s="332">
        <v>0</v>
      </c>
      <c r="G8219" s="358">
        <v>0</v>
      </c>
      <c r="H8219" s="327">
        <v>0</v>
      </c>
      <c r="I8219" s="332">
        <v>2.7638840595215787E-4</v>
      </c>
      <c r="J8219" s="358">
        <v>2.7129668717971111E-4</v>
      </c>
      <c r="K8219" s="327">
        <v>3.030834281707128E-4</v>
      </c>
      <c r="L8219" s="336">
        <v>2.3496792687798115E-6</v>
      </c>
      <c r="M8219" s="210">
        <v>1.1415525114155251E-4</v>
      </c>
      <c r="N8219" s="325">
        <v>0</v>
      </c>
      <c r="O8219" s="358">
        <v>0</v>
      </c>
      <c r="P8219" s="327">
        <v>0</v>
      </c>
      <c r="Q8219" s="332">
        <v>0.23085764809902742</v>
      </c>
      <c r="R8219" s="358">
        <v>0.22964243875910026</v>
      </c>
      <c r="S8219" s="327">
        <v>0.5033189548719692</v>
      </c>
      <c r="T8219" s="358">
        <v>9.3096484481726902E-3</v>
      </c>
      <c r="U8219" s="358">
        <v>0.14497855355452408</v>
      </c>
      <c r="V8219" s="361">
        <v>0</v>
      </c>
    </row>
    <row r="8220" spans="1:22" hidden="1" outlineLevel="1">
      <c r="A8220" s="65">
        <v>8211</v>
      </c>
      <c r="B8220" s="117">
        <v>1</v>
      </c>
      <c r="C8220" s="325">
        <v>7.3102973006533464E-5</v>
      </c>
      <c r="D8220" s="358">
        <v>8.2744815048715523E-5</v>
      </c>
      <c r="E8220" s="327">
        <v>7.6733098763126013E-5</v>
      </c>
      <c r="F8220" s="332">
        <v>0</v>
      </c>
      <c r="G8220" s="358">
        <v>0</v>
      </c>
      <c r="H8220" s="327">
        <v>0</v>
      </c>
      <c r="I8220" s="332">
        <v>2.8084628346751526E-4</v>
      </c>
      <c r="J8220" s="358">
        <v>2.6513085338017222E-4</v>
      </c>
      <c r="K8220" s="327">
        <v>2.9714061585364005E-4</v>
      </c>
      <c r="L8220" s="336">
        <v>1.1748396343899057E-6</v>
      </c>
      <c r="M8220" s="210">
        <v>1.1415525114155251E-4</v>
      </c>
      <c r="N8220" s="325">
        <v>0</v>
      </c>
      <c r="O8220" s="358">
        <v>0</v>
      </c>
      <c r="P8220" s="327">
        <v>0</v>
      </c>
      <c r="Q8220" s="332">
        <v>0.296816976127321</v>
      </c>
      <c r="R8220" s="358">
        <v>0.27843595626690626</v>
      </c>
      <c r="S8220" s="327">
        <v>0.57995995334234585</v>
      </c>
      <c r="T8220" s="358">
        <v>6.4853730762551307E-3</v>
      </c>
      <c r="U8220" s="358">
        <v>0.1377465758246024</v>
      </c>
      <c r="V8220" s="361">
        <v>0</v>
      </c>
    </row>
    <row r="8221" spans="1:22" hidden="1" outlineLevel="1">
      <c r="A8221" s="65">
        <v>8212</v>
      </c>
      <c r="B8221" s="117">
        <v>1</v>
      </c>
      <c r="C8221" s="325">
        <v>7.1384153104276564E-5</v>
      </c>
      <c r="D8221" s="358">
        <v>7.8175963653873389E-5</v>
      </c>
      <c r="E8221" s="327">
        <v>7.3593722617618573E-5</v>
      </c>
      <c r="F8221" s="332">
        <v>0</v>
      </c>
      <c r="G8221" s="358">
        <v>0</v>
      </c>
      <c r="H8221" s="327">
        <v>0</v>
      </c>
      <c r="I8221" s="332">
        <v>2.8307522222519396E-4</v>
      </c>
      <c r="J8221" s="358">
        <v>2.437559628751041E-4</v>
      </c>
      <c r="K8221" s="327">
        <v>3.0605483432924929E-4</v>
      </c>
      <c r="L8221" s="336">
        <v>1.409807561267887E-5</v>
      </c>
      <c r="M8221" s="210">
        <v>1.1415525114155251E-4</v>
      </c>
      <c r="N8221" s="325">
        <v>0</v>
      </c>
      <c r="O8221" s="358">
        <v>0</v>
      </c>
      <c r="P8221" s="327">
        <v>0</v>
      </c>
      <c r="Q8221" s="332">
        <v>0.26383731211317418</v>
      </c>
      <c r="R8221" s="358">
        <v>0.28546305742674333</v>
      </c>
      <c r="S8221" s="327">
        <v>0.63182196645167954</v>
      </c>
      <c r="T8221" s="358">
        <v>3.8703032874425783E-3</v>
      </c>
      <c r="U8221" s="358">
        <v>0.12814160540205013</v>
      </c>
      <c r="V8221" s="361">
        <v>0</v>
      </c>
    </row>
    <row r="8222" spans="1:22" hidden="1" outlineLevel="1">
      <c r="A8222" s="65">
        <v>8213</v>
      </c>
      <c r="B8222" s="117">
        <v>1</v>
      </c>
      <c r="C8222" s="325">
        <v>7.1771668864058122E-5</v>
      </c>
      <c r="D8222" s="358">
        <v>7.7009448404126459E-5</v>
      </c>
      <c r="E8222" s="327">
        <v>7.2594830207684395E-5</v>
      </c>
      <c r="F8222" s="332">
        <v>0</v>
      </c>
      <c r="G8222" s="358">
        <v>0</v>
      </c>
      <c r="H8222" s="327">
        <v>0</v>
      </c>
      <c r="I8222" s="332">
        <v>2.8753309974055135E-4</v>
      </c>
      <c r="J8222" s="358">
        <v>2.5444340812763816E-4</v>
      </c>
      <c r="K8222" s="327">
        <v>3.179404589633948E-4</v>
      </c>
      <c r="L8222" s="336">
        <v>3.7594868300476983E-5</v>
      </c>
      <c r="M8222" s="210">
        <v>1.1415525114155251E-4</v>
      </c>
      <c r="N8222" s="325">
        <v>0</v>
      </c>
      <c r="O8222" s="358">
        <v>0</v>
      </c>
      <c r="P8222" s="327">
        <v>0</v>
      </c>
      <c r="Q8222" s="332">
        <v>0.16489832007073388</v>
      </c>
      <c r="R8222" s="358">
        <v>0.26140884472616799</v>
      </c>
      <c r="S8222" s="327">
        <v>0.56959599106394121</v>
      </c>
      <c r="T8222" s="358">
        <v>3.8703032874425783E-3</v>
      </c>
      <c r="U8222" s="358">
        <v>0.12655961027362977</v>
      </c>
      <c r="V8222" s="361">
        <v>0</v>
      </c>
    </row>
    <row r="8223" spans="1:22" hidden="1" outlineLevel="1">
      <c r="A8223" s="65">
        <v>8214</v>
      </c>
      <c r="B8223" s="117">
        <v>1</v>
      </c>
      <c r="C8223" s="325">
        <v>7.3734248679725991E-5</v>
      </c>
      <c r="D8223" s="358">
        <v>7.7612147949829039E-5</v>
      </c>
      <c r="E8223" s="327">
        <v>7.3528859474116353E-5</v>
      </c>
      <c r="F8223" s="332">
        <v>0</v>
      </c>
      <c r="G8223" s="358">
        <v>0</v>
      </c>
      <c r="H8223" s="327">
        <v>0</v>
      </c>
      <c r="I8223" s="332">
        <v>3.0090673228662347E-4</v>
      </c>
      <c r="J8223" s="358">
        <v>2.9596002237786666E-4</v>
      </c>
      <c r="K8223" s="327">
        <v>3.2091186512193129E-4</v>
      </c>
      <c r="L8223" s="336">
        <v>9.3987170751192462E-5</v>
      </c>
      <c r="M8223" s="210">
        <v>1.1415525114155251E-4</v>
      </c>
      <c r="N8223" s="325">
        <v>0</v>
      </c>
      <c r="O8223" s="358">
        <v>0</v>
      </c>
      <c r="P8223" s="327">
        <v>0</v>
      </c>
      <c r="Q8223" s="332">
        <v>0.13191865605658709</v>
      </c>
      <c r="R8223" s="358">
        <v>0.26887202239233643</v>
      </c>
      <c r="S8223" s="327">
        <v>0.54495204014165288</v>
      </c>
      <c r="T8223" s="358">
        <v>7.7406065748851565E-3</v>
      </c>
      <c r="U8223" s="358">
        <v>0.12938460157438042</v>
      </c>
      <c r="V8223" s="361">
        <v>0</v>
      </c>
    </row>
    <row r="8224" spans="1:22" hidden="1" outlineLevel="1">
      <c r="A8224" s="65">
        <v>8215</v>
      </c>
      <c r="B8224" s="117">
        <v>1</v>
      </c>
      <c r="C8224" s="325">
        <v>8.3272136573704275E-5</v>
      </c>
      <c r="D8224" s="358">
        <v>8.3755794931829523E-5</v>
      </c>
      <c r="E8224" s="327">
        <v>7.9846529651232562E-5</v>
      </c>
      <c r="F8224" s="332">
        <v>0</v>
      </c>
      <c r="G8224" s="358">
        <v>0</v>
      </c>
      <c r="H8224" s="327">
        <v>0</v>
      </c>
      <c r="I8224" s="332">
        <v>3.0982248731733825E-4</v>
      </c>
      <c r="J8224" s="358">
        <v>3.1404646818984747E-4</v>
      </c>
      <c r="K8224" s="327">
        <v>3.179404589633948E-4</v>
      </c>
      <c r="L8224" s="336">
        <v>1.8210014333043539E-4</v>
      </c>
      <c r="M8224" s="210">
        <v>1.1415525114155251E-4</v>
      </c>
      <c r="N8224" s="325">
        <v>0</v>
      </c>
      <c r="O8224" s="358">
        <v>9.106134196731246E-3</v>
      </c>
      <c r="P8224" s="327">
        <v>3.4861959557593021E-3</v>
      </c>
      <c r="Q8224" s="332">
        <v>0.13191865605658709</v>
      </c>
      <c r="R8224" s="358">
        <v>0.31785721087929814</v>
      </c>
      <c r="S8224" s="327">
        <v>0.54779622028391883</v>
      </c>
      <c r="T8224" s="358">
        <v>8.1590177410951654E-3</v>
      </c>
      <c r="U8224" s="358">
        <v>0.14339655842610372</v>
      </c>
      <c r="V8224" s="361">
        <v>0</v>
      </c>
    </row>
    <row r="8225" spans="1:22" hidden="1" outlineLevel="1">
      <c r="A8225" s="65">
        <v>8216</v>
      </c>
      <c r="B8225" s="117">
        <v>1</v>
      </c>
      <c r="C8225" s="325">
        <v>1.0989821942321117E-4</v>
      </c>
      <c r="D8225" s="358">
        <v>9.9387099278438378E-5</v>
      </c>
      <c r="E8225" s="327">
        <v>9.8916293840885176E-5</v>
      </c>
      <c r="F8225" s="332">
        <v>0</v>
      </c>
      <c r="G8225" s="358">
        <v>0</v>
      </c>
      <c r="H8225" s="327">
        <v>0</v>
      </c>
      <c r="I8225" s="332">
        <v>3.1873824234805303E-4</v>
      </c>
      <c r="J8225" s="358">
        <v>3.198012464027504E-4</v>
      </c>
      <c r="K8225" s="327">
        <v>2.9416920969510367E-4</v>
      </c>
      <c r="L8225" s="336">
        <v>1.5860335064263727E-4</v>
      </c>
      <c r="M8225" s="210">
        <v>1.1415525114155251E-4</v>
      </c>
      <c r="N8225" s="325">
        <v>1.1492425108393815E-2</v>
      </c>
      <c r="O8225" s="358">
        <v>0.10599915975912907</v>
      </c>
      <c r="P8225" s="327">
        <v>5.8031934570271157E-2</v>
      </c>
      <c r="Q8225" s="332">
        <v>6.5959328028293546E-2</v>
      </c>
      <c r="R8225" s="358">
        <v>0.34592314965109006</v>
      </c>
      <c r="S8225" s="327">
        <v>0.53371878329816713</v>
      </c>
      <c r="T8225" s="358">
        <v>1.5899624315980323E-2</v>
      </c>
      <c r="U8225" s="358">
        <v>0.15153253337226563</v>
      </c>
      <c r="V8225" s="361">
        <v>0</v>
      </c>
    </row>
    <row r="8226" spans="1:22" hidden="1" outlineLevel="1">
      <c r="A8226" s="65">
        <v>8217</v>
      </c>
      <c r="B8226" s="117">
        <v>1</v>
      </c>
      <c r="C8226" s="325">
        <v>1.3901190344034803E-4</v>
      </c>
      <c r="D8226" s="358">
        <v>1.1744864372868668E-4</v>
      </c>
      <c r="E8226" s="327">
        <v>1.2025626805311549E-4</v>
      </c>
      <c r="F8226" s="332">
        <v>0</v>
      </c>
      <c r="G8226" s="358">
        <v>0</v>
      </c>
      <c r="H8226" s="327">
        <v>0</v>
      </c>
      <c r="I8226" s="332">
        <v>3.2765399737876781E-4</v>
      </c>
      <c r="J8226" s="358">
        <v>3.1692385729629899E-4</v>
      </c>
      <c r="K8226" s="327">
        <v>2.6148374195120324E-4</v>
      </c>
      <c r="L8226" s="336">
        <v>1.4685495429873823E-4</v>
      </c>
      <c r="M8226" s="210">
        <v>1.1415525114155251E-4</v>
      </c>
      <c r="N8226" s="325">
        <v>6.2737337067133456E-2</v>
      </c>
      <c r="O8226" s="358">
        <v>0.25140694063709562</v>
      </c>
      <c r="P8226" s="327">
        <v>0.21461871887287076</v>
      </c>
      <c r="Q8226" s="332">
        <v>3.2979664014146773E-2</v>
      </c>
      <c r="R8226" s="358">
        <v>0.3367471701612838</v>
      </c>
      <c r="S8226" s="327">
        <v>0.55341706334907381</v>
      </c>
      <c r="T8226" s="358">
        <v>9.4351717980356922E-2</v>
      </c>
      <c r="U8226" s="358">
        <v>0.20961435451569932</v>
      </c>
      <c r="V8226" s="361">
        <v>0</v>
      </c>
    </row>
    <row r="8227" spans="1:22" hidden="1" outlineLevel="1">
      <c r="A8227" s="65">
        <v>8218</v>
      </c>
      <c r="B8227" s="117">
        <v>1</v>
      </c>
      <c r="C8227" s="325">
        <v>1.5676262534001928E-4</v>
      </c>
      <c r="D8227" s="358">
        <v>1.2716960414324441E-4</v>
      </c>
      <c r="E8227" s="327">
        <v>1.3556396991963937E-4</v>
      </c>
      <c r="F8227" s="332">
        <v>0</v>
      </c>
      <c r="G8227" s="358">
        <v>0</v>
      </c>
      <c r="H8227" s="327">
        <v>0</v>
      </c>
      <c r="I8227" s="332">
        <v>3.298829361364465E-4</v>
      </c>
      <c r="J8227" s="358">
        <v>2.5567657488754597E-4</v>
      </c>
      <c r="K8227" s="327">
        <v>2.5851233579266681E-4</v>
      </c>
      <c r="L8227" s="336">
        <v>1.644775488145868E-4</v>
      </c>
      <c r="M8227" s="210">
        <v>1.1415525114155251E-4</v>
      </c>
      <c r="N8227" s="325">
        <v>0.12848908072007512</v>
      </c>
      <c r="O8227" s="358">
        <v>0.35844481342906565</v>
      </c>
      <c r="P8227" s="327">
        <v>0.3056207509851564</v>
      </c>
      <c r="Q8227" s="332">
        <v>3.2979664014146773E-2</v>
      </c>
      <c r="R8227" s="358">
        <v>0.35413589982613231</v>
      </c>
      <c r="S8227" s="327">
        <v>0.53188736144656068</v>
      </c>
      <c r="T8227" s="358">
        <v>0.17290841443628602</v>
      </c>
      <c r="U8227" s="358">
        <v>0.31967601559294523</v>
      </c>
      <c r="V8227" s="361">
        <v>6.424025100572886E-2</v>
      </c>
    </row>
    <row r="8228" spans="1:22" hidden="1" outlineLevel="1">
      <c r="A8228" s="65">
        <v>8219</v>
      </c>
      <c r="B8228" s="117">
        <v>1</v>
      </c>
      <c r="C8228" s="325">
        <v>1.6140656420320795E-4</v>
      </c>
      <c r="D8228" s="358">
        <v>1.2862774820542809E-4</v>
      </c>
      <c r="E8228" s="327">
        <v>1.416221875227467E-4</v>
      </c>
      <c r="F8228" s="332">
        <v>0</v>
      </c>
      <c r="G8228" s="358">
        <v>0</v>
      </c>
      <c r="H8228" s="327">
        <v>0</v>
      </c>
      <c r="I8228" s="332">
        <v>3.298829361364465E-4</v>
      </c>
      <c r="J8228" s="358">
        <v>1.7182123521381705E-4</v>
      </c>
      <c r="K8228" s="327">
        <v>2.5554092963413043E-4</v>
      </c>
      <c r="L8228" s="336">
        <v>1.8797434150238492E-4</v>
      </c>
      <c r="M8228" s="210">
        <v>1.1415525114155251E-4</v>
      </c>
      <c r="N8228" s="325">
        <v>0.18613960667365723</v>
      </c>
      <c r="O8228" s="358">
        <v>0.41312282277929113</v>
      </c>
      <c r="P8228" s="327">
        <v>0.40990057245986394</v>
      </c>
      <c r="Q8228" s="332">
        <v>3.2979664014146773E-2</v>
      </c>
      <c r="R8228" s="358">
        <v>0.3890841376935793</v>
      </c>
      <c r="S8228" s="327">
        <v>0.47085138050554687</v>
      </c>
      <c r="T8228" s="358">
        <v>0.18274107684222121</v>
      </c>
      <c r="U8228" s="358">
        <v>0.35493190702631344</v>
      </c>
      <c r="V8228" s="361">
        <v>0.15088946578213819</v>
      </c>
    </row>
    <row r="8229" spans="1:22" hidden="1" outlineLevel="1">
      <c r="A8229" s="65">
        <v>8220</v>
      </c>
      <c r="B8229" s="117">
        <v>1</v>
      </c>
      <c r="C8229" s="325">
        <v>1.5934398032049966E-4</v>
      </c>
      <c r="D8229" s="358">
        <v>1.2197861128187058E-4</v>
      </c>
      <c r="E8229" s="327">
        <v>1.4350321868431107E-4</v>
      </c>
      <c r="F8229" s="332">
        <v>0</v>
      </c>
      <c r="G8229" s="358">
        <v>0</v>
      </c>
      <c r="H8229" s="327">
        <v>0</v>
      </c>
      <c r="I8229" s="332">
        <v>3.1873824234805303E-4</v>
      </c>
      <c r="J8229" s="358">
        <v>1.3277095448340412E-4</v>
      </c>
      <c r="K8229" s="327">
        <v>2.4662671115852124E-4</v>
      </c>
      <c r="L8229" s="336">
        <v>2.0677177565262342E-4</v>
      </c>
      <c r="M8229" s="210">
        <v>1.1415525114155251E-4</v>
      </c>
      <c r="N8229" s="325">
        <v>0.20742885318592769</v>
      </c>
      <c r="O8229" s="358">
        <v>0.43154920587151069</v>
      </c>
      <c r="P8229" s="327">
        <v>0.40945428034676717</v>
      </c>
      <c r="Q8229" s="332">
        <v>3.2979664014146773E-2</v>
      </c>
      <c r="R8229" s="358">
        <v>0.40310571865905864</v>
      </c>
      <c r="S8229" s="327">
        <v>0.46102755598216061</v>
      </c>
      <c r="T8229" s="358">
        <v>0.16004227107532826</v>
      </c>
      <c r="U8229" s="358">
        <v>0.2865671175481474</v>
      </c>
      <c r="V8229" s="361">
        <v>0.15472201545946263</v>
      </c>
    </row>
    <row r="8230" spans="1:22" hidden="1" outlineLevel="1">
      <c r="A8230" s="65">
        <v>8221</v>
      </c>
      <c r="B8230" s="117">
        <v>1</v>
      </c>
      <c r="C8230" s="325">
        <v>1.5760015940148266E-4</v>
      </c>
      <c r="D8230" s="358">
        <v>1.1910120699916149E-4</v>
      </c>
      <c r="E8230" s="327">
        <v>1.3958548481677699E-4</v>
      </c>
      <c r="F8230" s="332">
        <v>0</v>
      </c>
      <c r="G8230" s="358">
        <v>0</v>
      </c>
      <c r="H8230" s="327">
        <v>0</v>
      </c>
      <c r="I8230" s="332">
        <v>3.075935485596596E-4</v>
      </c>
      <c r="J8230" s="358">
        <v>0</v>
      </c>
      <c r="K8230" s="327">
        <v>2.3176968036583927E-4</v>
      </c>
      <c r="L8230" s="336">
        <v>1.8797434150238492E-4</v>
      </c>
      <c r="M8230" s="210">
        <v>1.1415525114155251E-4</v>
      </c>
      <c r="N8230" s="325">
        <v>0.18858881202462635</v>
      </c>
      <c r="O8230" s="358">
        <v>0.37370328145225562</v>
      </c>
      <c r="P8230" s="327">
        <v>0.35894711641353372</v>
      </c>
      <c r="Q8230" s="332">
        <v>3.2979664014146773E-2</v>
      </c>
      <c r="R8230" s="358">
        <v>0.42383797914229143</v>
      </c>
      <c r="S8230" s="327">
        <v>0.51660304379884148</v>
      </c>
      <c r="T8230" s="358">
        <v>0.13211332573081017</v>
      </c>
      <c r="U8230" s="358">
        <v>0.25662220976019035</v>
      </c>
      <c r="V8230" s="361">
        <v>0.17063244081313456</v>
      </c>
    </row>
    <row r="8231" spans="1:22" hidden="1" outlineLevel="1">
      <c r="A8231" s="65">
        <v>8222</v>
      </c>
      <c r="B8231" s="117">
        <v>1</v>
      </c>
      <c r="C8231" s="325">
        <v>1.4546841601864396E-4</v>
      </c>
      <c r="D8231" s="358">
        <v>1.2028716416973753E-4</v>
      </c>
      <c r="E8231" s="327">
        <v>1.328008000064448E-4</v>
      </c>
      <c r="F8231" s="332">
        <v>0</v>
      </c>
      <c r="G8231" s="358">
        <v>0</v>
      </c>
      <c r="H8231" s="327">
        <v>0</v>
      </c>
      <c r="I8231" s="332">
        <v>2.9867779352894482E-4</v>
      </c>
      <c r="J8231" s="358">
        <v>0</v>
      </c>
      <c r="K8231" s="327">
        <v>2.3176968036583927E-4</v>
      </c>
      <c r="L8231" s="336">
        <v>1.9032402077116473E-4</v>
      </c>
      <c r="M8231" s="210">
        <v>1.1415525114155251E-4</v>
      </c>
      <c r="N8231" s="325">
        <v>0.11944586096265046</v>
      </c>
      <c r="O8231" s="358">
        <v>0.23679401763238336</v>
      </c>
      <c r="P8231" s="327">
        <v>0.23179363410000808</v>
      </c>
      <c r="Q8231" s="332">
        <v>3.2979664014146773E-2</v>
      </c>
      <c r="R8231" s="358">
        <v>0.45890091166110875</v>
      </c>
      <c r="S8231" s="327">
        <v>0.50482964920033724</v>
      </c>
      <c r="T8231" s="358">
        <v>8.5774289073051721E-2</v>
      </c>
      <c r="U8231" s="358">
        <v>0.22780729849253356</v>
      </c>
      <c r="V8231" s="361">
        <v>7.514087735888289E-2</v>
      </c>
    </row>
    <row r="8232" spans="1:22" hidden="1" outlineLevel="1">
      <c r="A8232" s="65">
        <v>8223</v>
      </c>
      <c r="B8232" s="117">
        <v>1</v>
      </c>
      <c r="C8232" s="325">
        <v>1.4880605175611735E-4</v>
      </c>
      <c r="D8232" s="358">
        <v>1.2048158337802869E-4</v>
      </c>
      <c r="E8232" s="327">
        <v>1.3139975610679686E-4</v>
      </c>
      <c r="F8232" s="332">
        <v>0</v>
      </c>
      <c r="G8232" s="358">
        <v>0</v>
      </c>
      <c r="H8232" s="327">
        <v>0</v>
      </c>
      <c r="I8232" s="332">
        <v>2.8976203849823004E-4</v>
      </c>
      <c r="J8232" s="358">
        <v>0</v>
      </c>
      <c r="K8232" s="327">
        <v>2.3176968036583927E-4</v>
      </c>
      <c r="L8232" s="336">
        <v>2.1382081345896285E-4</v>
      </c>
      <c r="M8232" s="210">
        <v>1.1415525114155251E-4</v>
      </c>
      <c r="N8232" s="325">
        <v>4.4462497140671152E-2</v>
      </c>
      <c r="O8232" s="358">
        <v>0.11292725866396183</v>
      </c>
      <c r="P8232" s="327">
        <v>9.7031240200429345E-2</v>
      </c>
      <c r="Q8232" s="332">
        <v>3.2979664014146773E-2</v>
      </c>
      <c r="R8232" s="358">
        <v>0.45308634611682125</v>
      </c>
      <c r="S8232" s="327">
        <v>0.45581181623326966</v>
      </c>
      <c r="T8232" s="358">
        <v>6.1297235849766249E-2</v>
      </c>
      <c r="U8232" s="358">
        <v>0.21232634616441995</v>
      </c>
      <c r="V8232" s="361">
        <v>4.3508600310960731E-2</v>
      </c>
    </row>
    <row r="8233" spans="1:22" hidden="1" outlineLevel="1">
      <c r="A8233" s="65">
        <v>8224</v>
      </c>
      <c r="B8233" s="117">
        <v>1</v>
      </c>
      <c r="C8233" s="325">
        <v>1.5625635475062727E-4</v>
      </c>
      <c r="D8233" s="358">
        <v>1.2505043477287084E-4</v>
      </c>
      <c r="E8233" s="327">
        <v>1.379639062292215E-4</v>
      </c>
      <c r="F8233" s="332">
        <v>0</v>
      </c>
      <c r="G8233" s="358">
        <v>0</v>
      </c>
      <c r="H8233" s="327">
        <v>0</v>
      </c>
      <c r="I8233" s="332">
        <v>2.8753309974055135E-4</v>
      </c>
      <c r="J8233" s="358">
        <v>0</v>
      </c>
      <c r="K8233" s="327">
        <v>2.3176968036583927E-4</v>
      </c>
      <c r="L8233" s="336">
        <v>2.2321953053408208E-4</v>
      </c>
      <c r="M8233" s="210">
        <v>1.1415525114155251E-4</v>
      </c>
      <c r="N8233" s="325">
        <v>2.6376057625821865E-3</v>
      </c>
      <c r="O8233" s="358">
        <v>1.3641430161435592E-2</v>
      </c>
      <c r="P8233" s="327">
        <v>6.1999177892499129E-3</v>
      </c>
      <c r="Q8233" s="332">
        <v>3.2979664014146773E-2</v>
      </c>
      <c r="R8233" s="358">
        <v>0.44367126697998016</v>
      </c>
      <c r="S8233" s="327">
        <v>0.45453741835192479</v>
      </c>
      <c r="T8233" s="358">
        <v>8.5878891864604248E-2</v>
      </c>
      <c r="U8233" s="358">
        <v>0.22667730197223332</v>
      </c>
      <c r="V8233" s="361">
        <v>0</v>
      </c>
    </row>
    <row r="8234" spans="1:22" hidden="1" outlineLevel="1">
      <c r="A8234" s="65">
        <v>8225</v>
      </c>
      <c r="B8234" s="117">
        <v>1</v>
      </c>
      <c r="C8234" s="325">
        <v>1.6175657843784934E-4</v>
      </c>
      <c r="D8234" s="358">
        <v>1.2668355612251652E-4</v>
      </c>
      <c r="E8234" s="327">
        <v>1.4192055798285691E-4</v>
      </c>
      <c r="F8234" s="332">
        <v>0</v>
      </c>
      <c r="G8234" s="358">
        <v>0</v>
      </c>
      <c r="H8234" s="327">
        <v>0</v>
      </c>
      <c r="I8234" s="332">
        <v>2.7861734470983657E-4</v>
      </c>
      <c r="J8234" s="358">
        <v>1.2701617627050113E-4</v>
      </c>
      <c r="K8234" s="327">
        <v>2.4662671115852124E-4</v>
      </c>
      <c r="L8234" s="336">
        <v>2.2321953053408208E-4</v>
      </c>
      <c r="M8234" s="210">
        <v>1.1415525114155251E-4</v>
      </c>
      <c r="N8234" s="325">
        <v>0</v>
      </c>
      <c r="O8234" s="358">
        <v>0</v>
      </c>
      <c r="P8234" s="327">
        <v>0</v>
      </c>
      <c r="Q8234" s="332">
        <v>3.2979664014146773E-2</v>
      </c>
      <c r="R8234" s="358">
        <v>0.45172538228394921</v>
      </c>
      <c r="S8234" s="327">
        <v>0.46892712593249597</v>
      </c>
      <c r="T8234" s="358">
        <v>0.16882890556573843</v>
      </c>
      <c r="U8234" s="358">
        <v>0.30182207057220101</v>
      </c>
      <c r="V8234" s="361">
        <v>0</v>
      </c>
    </row>
    <row r="8235" spans="1:22" hidden="1" outlineLevel="1">
      <c r="A8235" s="65">
        <v>8226</v>
      </c>
      <c r="B8235" s="117">
        <v>1</v>
      </c>
      <c r="C8235" s="325">
        <v>1.6988815913907199E-4</v>
      </c>
      <c r="D8235" s="358">
        <v>1.3700721608277686E-4</v>
      </c>
      <c r="E8235" s="327">
        <v>1.5255811351722094E-4</v>
      </c>
      <c r="F8235" s="332">
        <v>0</v>
      </c>
      <c r="G8235" s="358">
        <v>0</v>
      </c>
      <c r="H8235" s="327">
        <v>0</v>
      </c>
      <c r="I8235" s="332">
        <v>2.7861734470983657E-4</v>
      </c>
      <c r="J8235" s="358">
        <v>1.6606645700091406E-4</v>
      </c>
      <c r="K8235" s="327">
        <v>2.5851233579266681E-4</v>
      </c>
      <c r="L8235" s="336">
        <v>1.644775488145868E-4</v>
      </c>
      <c r="M8235" s="210">
        <v>1.1415525114155251E-4</v>
      </c>
      <c r="N8235" s="325">
        <v>0</v>
      </c>
      <c r="O8235" s="358">
        <v>0</v>
      </c>
      <c r="P8235" s="327">
        <v>0</v>
      </c>
      <c r="Q8235" s="332">
        <v>3.2979664014146773E-2</v>
      </c>
      <c r="R8235" s="358">
        <v>0.44654868979161455</v>
      </c>
      <c r="S8235" s="327">
        <v>0.4072834900170863</v>
      </c>
      <c r="T8235" s="358">
        <v>0.20523067702600917</v>
      </c>
      <c r="U8235" s="358">
        <v>0.46092558063047839</v>
      </c>
      <c r="V8235" s="361">
        <v>0</v>
      </c>
    </row>
    <row r="8236" spans="1:22" hidden="1" outlineLevel="1">
      <c r="A8236" s="65">
        <v>8227</v>
      </c>
      <c r="B8236" s="117">
        <v>1</v>
      </c>
      <c r="C8236" s="325">
        <v>1.7341330250224613E-4</v>
      </c>
      <c r="D8236" s="358">
        <v>1.5359117455001237E-4</v>
      </c>
      <c r="E8236" s="327">
        <v>1.6428536986242228E-4</v>
      </c>
      <c r="F8236" s="332">
        <v>0</v>
      </c>
      <c r="G8236" s="358">
        <v>0</v>
      </c>
      <c r="H8236" s="327">
        <v>0</v>
      </c>
      <c r="I8236" s="332">
        <v>2.7861734470983657E-4</v>
      </c>
      <c r="J8236" s="358">
        <v>1.9566245923870076E-4</v>
      </c>
      <c r="K8236" s="327">
        <v>2.6742655426827605E-4</v>
      </c>
      <c r="L8236" s="336">
        <v>1.1748396343899057E-4</v>
      </c>
      <c r="M8236" s="210">
        <v>1.1415525114155251E-4</v>
      </c>
      <c r="N8236" s="325">
        <v>0</v>
      </c>
      <c r="O8236" s="358">
        <v>0</v>
      </c>
      <c r="P8236" s="327">
        <v>0</v>
      </c>
      <c r="Q8236" s="332">
        <v>3.2979664014146773E-2</v>
      </c>
      <c r="R8236" s="358">
        <v>0.45041875634541989</v>
      </c>
      <c r="S8236" s="327">
        <v>0.41384114486669943</v>
      </c>
      <c r="T8236" s="358">
        <v>0.3061723708741737</v>
      </c>
      <c r="U8236" s="358">
        <v>0.57358623370441486</v>
      </c>
      <c r="V8236" s="361">
        <v>0</v>
      </c>
    </row>
    <row r="8237" spans="1:22" hidden="1" outlineLevel="1">
      <c r="A8237" s="65">
        <v>8228</v>
      </c>
      <c r="B8237" s="117">
        <v>1</v>
      </c>
      <c r="C8237" s="325">
        <v>1.6731305441278164E-4</v>
      </c>
      <c r="D8237" s="358">
        <v>1.507526541089615E-4</v>
      </c>
      <c r="E8237" s="327">
        <v>1.6110707583081351E-4</v>
      </c>
      <c r="F8237" s="332">
        <v>0</v>
      </c>
      <c r="G8237" s="358">
        <v>0</v>
      </c>
      <c r="H8237" s="327">
        <v>0</v>
      </c>
      <c r="I8237" s="332">
        <v>2.8307522222519396E-4</v>
      </c>
      <c r="J8237" s="358">
        <v>2.0963834918432225E-4</v>
      </c>
      <c r="K8237" s="327">
        <v>2.5554092963413043E-4</v>
      </c>
      <c r="L8237" s="336">
        <v>8.811297257924293E-5</v>
      </c>
      <c r="M8237" s="210">
        <v>1.1415525114155251E-4</v>
      </c>
      <c r="N8237" s="325">
        <v>0</v>
      </c>
      <c r="O8237" s="358">
        <v>0</v>
      </c>
      <c r="P8237" s="327">
        <v>0</v>
      </c>
      <c r="Q8237" s="332">
        <v>3.2979664014146773E-2</v>
      </c>
      <c r="R8237" s="358">
        <v>0.45428588996563118</v>
      </c>
      <c r="S8237" s="327">
        <v>0.37556706199223333</v>
      </c>
      <c r="T8237" s="358">
        <v>0.25449859184723767</v>
      </c>
      <c r="U8237" s="358">
        <v>0.53460135375405571</v>
      </c>
      <c r="V8237" s="361">
        <v>0</v>
      </c>
    </row>
    <row r="8238" spans="1:22" hidden="1" outlineLevel="1">
      <c r="A8238" s="65">
        <v>8229</v>
      </c>
      <c r="B8238" s="117">
        <v>1</v>
      </c>
      <c r="C8238" s="325">
        <v>1.5891271278138793E-4</v>
      </c>
      <c r="D8238" s="358">
        <v>1.5339675534172122E-4</v>
      </c>
      <c r="E8238" s="327">
        <v>1.5824012488801541E-4</v>
      </c>
      <c r="F8238" s="332">
        <v>0</v>
      </c>
      <c r="G8238" s="358">
        <v>0</v>
      </c>
      <c r="H8238" s="327">
        <v>0</v>
      </c>
      <c r="I8238" s="332">
        <v>2.8976203849823004E-4</v>
      </c>
      <c r="J8238" s="358">
        <v>2.2936901734284669E-4</v>
      </c>
      <c r="K8238" s="327">
        <v>2.5554092963413043E-4</v>
      </c>
      <c r="L8238" s="336">
        <v>5.8741981719495287E-5</v>
      </c>
      <c r="M8238" s="210">
        <v>1.1415525114155251E-4</v>
      </c>
      <c r="N8238" s="325">
        <v>0</v>
      </c>
      <c r="O8238" s="358">
        <v>0</v>
      </c>
      <c r="P8238" s="327">
        <v>0</v>
      </c>
      <c r="Q8238" s="332">
        <v>3.2979664014146773E-2</v>
      </c>
      <c r="R8238" s="358">
        <v>0.4804175269874767</v>
      </c>
      <c r="S8238" s="327">
        <v>0.38734045659073757</v>
      </c>
      <c r="T8238" s="358">
        <v>0.21705079247144191</v>
      </c>
      <c r="U8238" s="358">
        <v>0.42001970659560878</v>
      </c>
      <c r="V8238" s="361">
        <v>0</v>
      </c>
    </row>
    <row r="8239" spans="1:22" hidden="1" outlineLevel="1">
      <c r="A8239" s="65">
        <v>8230</v>
      </c>
      <c r="B8239" s="117">
        <v>1</v>
      </c>
      <c r="C8239" s="325">
        <v>1.470497303287203E-4</v>
      </c>
      <c r="D8239" s="358">
        <v>1.4915841660097403E-4</v>
      </c>
      <c r="E8239" s="327">
        <v>1.4821228290257221E-4</v>
      </c>
      <c r="F8239" s="332">
        <v>0</v>
      </c>
      <c r="G8239" s="358">
        <v>0</v>
      </c>
      <c r="H8239" s="327">
        <v>0</v>
      </c>
      <c r="I8239" s="332">
        <v>2.9199097725590868E-4</v>
      </c>
      <c r="J8239" s="358">
        <v>2.2978007292948262E-4</v>
      </c>
      <c r="K8239" s="327">
        <v>2.4365530499998481E-4</v>
      </c>
      <c r="L8239" s="336">
        <v>3.7594868300476983E-5</v>
      </c>
      <c r="M8239" s="210">
        <v>1.1415525114155251E-4</v>
      </c>
      <c r="N8239" s="325">
        <v>0</v>
      </c>
      <c r="O8239" s="358">
        <v>0</v>
      </c>
      <c r="P8239" s="327">
        <v>0</v>
      </c>
      <c r="Q8239" s="332">
        <v>3.2979664014146773E-2</v>
      </c>
      <c r="R8239" s="358">
        <v>0.4852868751041689</v>
      </c>
      <c r="S8239" s="327">
        <v>0.32932589194805456</v>
      </c>
      <c r="T8239" s="358">
        <v>0.16725986369245091</v>
      </c>
      <c r="U8239" s="358">
        <v>0.32713399262692694</v>
      </c>
      <c r="V8239" s="361">
        <v>0</v>
      </c>
    </row>
    <row r="8240" spans="1:22" hidden="1" outlineLevel="1">
      <c r="A8240" s="65">
        <v>8231</v>
      </c>
      <c r="B8240" s="117">
        <v>1</v>
      </c>
      <c r="C8240" s="325">
        <v>1.3535550473918337E-4</v>
      </c>
      <c r="D8240" s="358">
        <v>1.393208046614416E-4</v>
      </c>
      <c r="E8240" s="327">
        <v>1.3728932953679842E-4</v>
      </c>
      <c r="F8240" s="332">
        <v>0</v>
      </c>
      <c r="G8240" s="358">
        <v>0</v>
      </c>
      <c r="H8240" s="327">
        <v>0</v>
      </c>
      <c r="I8240" s="332">
        <v>2.8530416098287265E-4</v>
      </c>
      <c r="J8240" s="358">
        <v>2.4005646259538078E-4</v>
      </c>
      <c r="K8240" s="327">
        <v>2.3474108652437564E-4</v>
      </c>
      <c r="L8240" s="336">
        <v>2.3496792687798115E-5</v>
      </c>
      <c r="M8240" s="210">
        <v>1.1415525114155251E-4</v>
      </c>
      <c r="N8240" s="325">
        <v>0</v>
      </c>
      <c r="O8240" s="358">
        <v>0</v>
      </c>
      <c r="P8240" s="327">
        <v>0</v>
      </c>
      <c r="Q8240" s="332">
        <v>3.2979664014146773E-2</v>
      </c>
      <c r="R8240" s="358">
        <v>0.49114027565626456</v>
      </c>
      <c r="S8240" s="327">
        <v>0.34463552509784101</v>
      </c>
      <c r="T8240" s="358">
        <v>9.6025362645196941E-2</v>
      </c>
      <c r="U8240" s="358">
        <v>0.26509718366244234</v>
      </c>
      <c r="V8240" s="361">
        <v>0</v>
      </c>
    </row>
    <row r="8241" spans="1:22" hidden="1" outlineLevel="1">
      <c r="A8241" s="65">
        <v>8232</v>
      </c>
      <c r="B8241" s="117">
        <v>1</v>
      </c>
      <c r="C8241" s="325">
        <v>1.2047364951273362E-4</v>
      </c>
      <c r="D8241" s="358">
        <v>1.2750011679733939E-4</v>
      </c>
      <c r="E8241" s="327">
        <v>1.2069733742893059E-4</v>
      </c>
      <c r="F8241" s="332">
        <v>0</v>
      </c>
      <c r="G8241" s="358">
        <v>0</v>
      </c>
      <c r="H8241" s="327">
        <v>0</v>
      </c>
      <c r="I8241" s="332">
        <v>2.7861734470983657E-4</v>
      </c>
      <c r="J8241" s="358">
        <v>2.5608763047418193E-4</v>
      </c>
      <c r="K8241" s="327">
        <v>2.1394124341462081E-4</v>
      </c>
      <c r="L8241" s="336">
        <v>9.3987170751192458E-6</v>
      </c>
      <c r="M8241" s="210">
        <v>1.1415525114155251E-4</v>
      </c>
      <c r="N8241" s="325">
        <v>0</v>
      </c>
      <c r="O8241" s="358">
        <v>0</v>
      </c>
      <c r="P8241" s="327">
        <v>0</v>
      </c>
      <c r="Q8241" s="332">
        <v>3.2979664014146773E-2</v>
      </c>
      <c r="R8241" s="358">
        <v>0.50561679311530661</v>
      </c>
      <c r="S8241" s="327">
        <v>0.34611247463731787</v>
      </c>
      <c r="T8241" s="358">
        <v>6.182024980752876E-2</v>
      </c>
      <c r="U8241" s="358">
        <v>0.21594233502938076</v>
      </c>
      <c r="V8241" s="361">
        <v>0</v>
      </c>
    </row>
    <row r="8242" spans="1:22" hidden="1" outlineLevel="1">
      <c r="A8242" s="65">
        <v>8233</v>
      </c>
      <c r="B8242" s="117">
        <v>1</v>
      </c>
      <c r="C8242" s="325">
        <v>1.0917944019135828E-4</v>
      </c>
      <c r="D8242" s="358">
        <v>1.1217988318399638E-4</v>
      </c>
      <c r="E8242" s="327">
        <v>1.0529882716150361E-4</v>
      </c>
      <c r="F8242" s="332">
        <v>0</v>
      </c>
      <c r="G8242" s="358">
        <v>0</v>
      </c>
      <c r="H8242" s="327">
        <v>0</v>
      </c>
      <c r="I8242" s="332">
        <v>2.7861734470983657E-4</v>
      </c>
      <c r="J8242" s="358">
        <v>2.437559628751041E-4</v>
      </c>
      <c r="K8242" s="327">
        <v>1.9016999414632964E-4</v>
      </c>
      <c r="L8242" s="336">
        <v>5.8741981719495289E-6</v>
      </c>
      <c r="M8242" s="210">
        <v>1.1415525114155251E-4</v>
      </c>
      <c r="N8242" s="325">
        <v>0</v>
      </c>
      <c r="O8242" s="358">
        <v>0</v>
      </c>
      <c r="P8242" s="327">
        <v>0</v>
      </c>
      <c r="Q8242" s="332">
        <v>3.2979664014146773E-2</v>
      </c>
      <c r="R8242" s="358">
        <v>0.51663165726639582</v>
      </c>
      <c r="S8242" s="327">
        <v>0.37404791073544635</v>
      </c>
      <c r="T8242" s="358">
        <v>2.6464506262783037E-2</v>
      </c>
      <c r="U8242" s="358">
        <v>0.18938741680232454</v>
      </c>
      <c r="V8242" s="361">
        <v>0</v>
      </c>
    </row>
    <row r="8243" spans="1:22" hidden="1" outlineLevel="1">
      <c r="A8243" s="65">
        <v>8234</v>
      </c>
      <c r="B8243" s="117">
        <v>1</v>
      </c>
      <c r="C8243" s="325">
        <v>9.8997776115807405E-5</v>
      </c>
      <c r="D8243" s="358">
        <v>9.6626346520703983E-5</v>
      </c>
      <c r="E8243" s="327">
        <v>9.2728349950773421E-5</v>
      </c>
      <c r="F8243" s="332">
        <v>0</v>
      </c>
      <c r="G8243" s="358">
        <v>0</v>
      </c>
      <c r="H8243" s="327">
        <v>0</v>
      </c>
      <c r="I8243" s="332">
        <v>2.8307522222519396E-4</v>
      </c>
      <c r="J8243" s="358">
        <v>2.618424086870848E-4</v>
      </c>
      <c r="K8243" s="327">
        <v>1.9314140030486602E-4</v>
      </c>
      <c r="L8243" s="336">
        <v>2.3496792687798115E-6</v>
      </c>
      <c r="M8243" s="210">
        <v>1.1415525114155251E-4</v>
      </c>
      <c r="N8243" s="325">
        <v>0</v>
      </c>
      <c r="O8243" s="358">
        <v>0</v>
      </c>
      <c r="P8243" s="327">
        <v>0</v>
      </c>
      <c r="Q8243" s="332">
        <v>3.2979664014146773E-2</v>
      </c>
      <c r="R8243" s="358">
        <v>0.52232111965472316</v>
      </c>
      <c r="S8243" s="327">
        <v>0.31312164873111997</v>
      </c>
      <c r="T8243" s="358">
        <v>7.1129898255701445E-3</v>
      </c>
      <c r="U8243" s="358">
        <v>0.16012050692654767</v>
      </c>
      <c r="V8243" s="361">
        <v>0</v>
      </c>
    </row>
    <row r="8244" spans="1:22" hidden="1" outlineLevel="1">
      <c r="A8244" s="65">
        <v>8235</v>
      </c>
      <c r="B8244" s="117">
        <v>1</v>
      </c>
      <c r="C8244" s="325">
        <v>9.381631539227661E-5</v>
      </c>
      <c r="D8244" s="358">
        <v>8.9607813101393288E-5</v>
      </c>
      <c r="E8244" s="327">
        <v>8.6216090343150552E-5</v>
      </c>
      <c r="F8244" s="332">
        <v>0</v>
      </c>
      <c r="G8244" s="358">
        <v>0</v>
      </c>
      <c r="H8244" s="327">
        <v>0</v>
      </c>
      <c r="I8244" s="332">
        <v>2.8753309974055135E-4</v>
      </c>
      <c r="J8244" s="358">
        <v>2.9513791120459485E-4</v>
      </c>
      <c r="K8244" s="327">
        <v>1.8125577567072043E-4</v>
      </c>
      <c r="L8244" s="336">
        <v>1.1748396343899057E-6</v>
      </c>
      <c r="M8244" s="210">
        <v>1.1415525114155251E-4</v>
      </c>
      <c r="N8244" s="325">
        <v>0</v>
      </c>
      <c r="O8244" s="358">
        <v>0</v>
      </c>
      <c r="P8244" s="327">
        <v>0</v>
      </c>
      <c r="Q8244" s="332">
        <v>3.2979664014146773E-2</v>
      </c>
      <c r="R8244" s="358">
        <v>0.50799994716766272</v>
      </c>
      <c r="S8244" s="327">
        <v>0.27354785247324193</v>
      </c>
      <c r="T8244" s="358">
        <v>6.2761674931501275E-3</v>
      </c>
      <c r="U8244" s="358">
        <v>0.14972453893978518</v>
      </c>
      <c r="V8244" s="361">
        <v>0</v>
      </c>
    </row>
    <row r="8245" spans="1:22" hidden="1" outlineLevel="1">
      <c r="A8245" s="65">
        <v>8236</v>
      </c>
      <c r="B8245" s="117">
        <v>1</v>
      </c>
      <c r="C8245" s="325">
        <v>9.1191208632466068E-5</v>
      </c>
      <c r="D8245" s="358">
        <v>8.3969656060949797E-5</v>
      </c>
      <c r="E8245" s="327">
        <v>8.306374156894266E-5</v>
      </c>
      <c r="F8245" s="332">
        <v>0</v>
      </c>
      <c r="G8245" s="358">
        <v>0</v>
      </c>
      <c r="H8245" s="327">
        <v>0</v>
      </c>
      <c r="I8245" s="332">
        <v>2.9199097725590868E-4</v>
      </c>
      <c r="J8245" s="358">
        <v>2.7787357656588595E-4</v>
      </c>
      <c r="K8245" s="327">
        <v>1.9314140030486602E-4</v>
      </c>
      <c r="L8245" s="336">
        <v>1.409807561267887E-5</v>
      </c>
      <c r="M8245" s="210">
        <v>1.1415525114155251E-4</v>
      </c>
      <c r="N8245" s="325">
        <v>0</v>
      </c>
      <c r="O8245" s="358">
        <v>0</v>
      </c>
      <c r="P8245" s="327">
        <v>0</v>
      </c>
      <c r="Q8245" s="332">
        <v>3.2979664014146773E-2</v>
      </c>
      <c r="R8245" s="358">
        <v>0.45871314411815961</v>
      </c>
      <c r="S8245" s="327">
        <v>0.25718325931548558</v>
      </c>
      <c r="T8245" s="358">
        <v>3.8703032874425783E-3</v>
      </c>
      <c r="U8245" s="358">
        <v>0.14215356225377343</v>
      </c>
      <c r="V8245" s="361">
        <v>0</v>
      </c>
    </row>
    <row r="8246" spans="1:22" hidden="1" outlineLevel="1">
      <c r="A8246" s="65">
        <v>8237</v>
      </c>
      <c r="B8246" s="117">
        <v>1</v>
      </c>
      <c r="C8246" s="325">
        <v>9.1128706090565817E-5</v>
      </c>
      <c r="D8246" s="358">
        <v>8.3289188831930759E-5</v>
      </c>
      <c r="E8246" s="327">
        <v>8.1481080867488502E-5</v>
      </c>
      <c r="F8246" s="332">
        <v>0</v>
      </c>
      <c r="G8246" s="358">
        <v>0</v>
      </c>
      <c r="H8246" s="327">
        <v>0</v>
      </c>
      <c r="I8246" s="332">
        <v>2.9199097725590868E-4</v>
      </c>
      <c r="J8246" s="358">
        <v>2.7910674332579371E-4</v>
      </c>
      <c r="K8246" s="327">
        <v>1.9314140030486602E-4</v>
      </c>
      <c r="L8246" s="336">
        <v>3.7594868300476983E-5</v>
      </c>
      <c r="M8246" s="210">
        <v>1.1415525114155251E-4</v>
      </c>
      <c r="N8246" s="325">
        <v>0</v>
      </c>
      <c r="O8246" s="358">
        <v>0</v>
      </c>
      <c r="P8246" s="327">
        <v>0</v>
      </c>
      <c r="Q8246" s="332">
        <v>3.2979664014146773E-2</v>
      </c>
      <c r="R8246" s="358">
        <v>0.44186673671581722</v>
      </c>
      <c r="S8246" s="327">
        <v>0.28079756573187126</v>
      </c>
      <c r="T8246" s="358">
        <v>3.8703032874425783E-3</v>
      </c>
      <c r="U8246" s="358">
        <v>0.13740757686851232</v>
      </c>
      <c r="V8246" s="361">
        <v>0</v>
      </c>
    </row>
    <row r="8247" spans="1:22" hidden="1" outlineLevel="1">
      <c r="A8247" s="65">
        <v>8238</v>
      </c>
      <c r="B8247" s="117">
        <v>1</v>
      </c>
      <c r="C8247" s="325">
        <v>9.2528763029131435E-5</v>
      </c>
      <c r="D8247" s="358">
        <v>8.3872446456804224E-5</v>
      </c>
      <c r="E8247" s="327">
        <v>8.3089686826343551E-5</v>
      </c>
      <c r="F8247" s="332">
        <v>0</v>
      </c>
      <c r="G8247" s="358">
        <v>0</v>
      </c>
      <c r="H8247" s="327">
        <v>0</v>
      </c>
      <c r="I8247" s="332">
        <v>3.0090673228662347E-4</v>
      </c>
      <c r="J8247" s="358">
        <v>2.7417407628616263E-4</v>
      </c>
      <c r="K8247" s="327">
        <v>2.0205561878047524E-4</v>
      </c>
      <c r="L8247" s="336">
        <v>9.3987170751192462E-5</v>
      </c>
      <c r="M8247" s="210">
        <v>1.1415525114155251E-4</v>
      </c>
      <c r="N8247" s="325">
        <v>0</v>
      </c>
      <c r="O8247" s="358">
        <v>0</v>
      </c>
      <c r="P8247" s="327">
        <v>0</v>
      </c>
      <c r="Q8247" s="332">
        <v>3.2979664014146773E-2</v>
      </c>
      <c r="R8247" s="358">
        <v>0.40677502590317538</v>
      </c>
      <c r="S8247" s="327">
        <v>0.30382953267592822</v>
      </c>
      <c r="T8247" s="358">
        <v>6.9037842424651396E-3</v>
      </c>
      <c r="U8247" s="358">
        <v>0.13989356921317289</v>
      </c>
      <c r="V8247" s="361">
        <v>0</v>
      </c>
    </row>
    <row r="8248" spans="1:22" hidden="1" outlineLevel="1">
      <c r="A8248" s="65">
        <v>8239</v>
      </c>
      <c r="B8248" s="117">
        <v>1</v>
      </c>
      <c r="C8248" s="325">
        <v>1.0047283610465334E-4</v>
      </c>
      <c r="D8248" s="358">
        <v>8.7022037631120938E-5</v>
      </c>
      <c r="E8248" s="327">
        <v>8.9005205513746001E-5</v>
      </c>
      <c r="F8248" s="332">
        <v>0</v>
      </c>
      <c r="G8248" s="358">
        <v>0</v>
      </c>
      <c r="H8248" s="327">
        <v>0</v>
      </c>
      <c r="I8248" s="332">
        <v>3.0536460980198086E-4</v>
      </c>
      <c r="J8248" s="358">
        <v>2.7417407628616263E-4</v>
      </c>
      <c r="K8248" s="327">
        <v>2.2879827420730281E-4</v>
      </c>
      <c r="L8248" s="336">
        <v>1.8210014333043539E-4</v>
      </c>
      <c r="M8248" s="210">
        <v>1.1415525114155251E-4</v>
      </c>
      <c r="N8248" s="325">
        <v>0</v>
      </c>
      <c r="O8248" s="358">
        <v>1.2316032665239162E-2</v>
      </c>
      <c r="P8248" s="327">
        <v>2.7350605461288796E-3</v>
      </c>
      <c r="Q8248" s="332">
        <v>3.2979664014146773E-2</v>
      </c>
      <c r="R8248" s="358">
        <v>0.42203561691810587</v>
      </c>
      <c r="S8248" s="327">
        <v>0.27911806453426252</v>
      </c>
      <c r="T8248" s="358">
        <v>9.2050456566201873E-3</v>
      </c>
      <c r="U8248" s="358">
        <v>0.13910257164896273</v>
      </c>
      <c r="V8248" s="361">
        <v>0</v>
      </c>
    </row>
    <row r="8249" spans="1:22" hidden="1" outlineLevel="1">
      <c r="A8249" s="65">
        <v>8240</v>
      </c>
      <c r="B8249" s="117">
        <v>1</v>
      </c>
      <c r="C8249" s="325">
        <v>1.2254873390382196E-4</v>
      </c>
      <c r="D8249" s="358">
        <v>1.0341157689006529E-4</v>
      </c>
      <c r="E8249" s="327">
        <v>1.0628474694273734E-4</v>
      </c>
      <c r="F8249" s="332">
        <v>0</v>
      </c>
      <c r="G8249" s="358">
        <v>0</v>
      </c>
      <c r="H8249" s="327">
        <v>0</v>
      </c>
      <c r="I8249" s="332">
        <v>3.1205142607501694E-4</v>
      </c>
      <c r="J8249" s="358">
        <v>2.6225346427372081E-4</v>
      </c>
      <c r="K8249" s="327">
        <v>2.2582686804876643E-4</v>
      </c>
      <c r="L8249" s="336">
        <v>1.5860335064263727E-4</v>
      </c>
      <c r="M8249" s="210">
        <v>1.1415525114155251E-4</v>
      </c>
      <c r="N8249" s="325">
        <v>1.0927223873554773E-2</v>
      </c>
      <c r="O8249" s="358">
        <v>0.1217117000650268</v>
      </c>
      <c r="P8249" s="327">
        <v>0.10598816419921535</v>
      </c>
      <c r="Q8249" s="332">
        <v>3.2979664014146773E-2</v>
      </c>
      <c r="R8249" s="358">
        <v>0.41217174820799485</v>
      </c>
      <c r="S8249" s="327">
        <v>0.25234730738079131</v>
      </c>
      <c r="T8249" s="358">
        <v>3.3368290505248178E-2</v>
      </c>
      <c r="U8249" s="358">
        <v>0.16226750031511813</v>
      </c>
      <c r="V8249" s="361">
        <v>0</v>
      </c>
    </row>
    <row r="8250" spans="1:22" hidden="1" outlineLevel="1">
      <c r="A8250" s="65">
        <v>8241</v>
      </c>
      <c r="B8250" s="117">
        <v>1</v>
      </c>
      <c r="C8250" s="325">
        <v>1.4935607412483955E-4</v>
      </c>
      <c r="D8250" s="358">
        <v>1.1947060349491468E-4</v>
      </c>
      <c r="E8250" s="327">
        <v>1.2545829216199352E-4</v>
      </c>
      <c r="F8250" s="332">
        <v>0</v>
      </c>
      <c r="G8250" s="358">
        <v>0</v>
      </c>
      <c r="H8250" s="327">
        <v>0</v>
      </c>
      <c r="I8250" s="332">
        <v>3.1428036483269564E-4</v>
      </c>
      <c r="J8250" s="358">
        <v>2.5855396399399738E-4</v>
      </c>
      <c r="K8250" s="327">
        <v>1.9611280646340243E-4</v>
      </c>
      <c r="L8250" s="336">
        <v>1.4685495429873823E-4</v>
      </c>
      <c r="M8250" s="210">
        <v>1.1415525114155251E-4</v>
      </c>
      <c r="N8250" s="325">
        <v>6.3490938713585507E-2</v>
      </c>
      <c r="O8250" s="358">
        <v>0.24638903913111285</v>
      </c>
      <c r="P8250" s="327">
        <v>0.30143401921694785</v>
      </c>
      <c r="Q8250" s="332">
        <v>3.2979664014146773E-2</v>
      </c>
      <c r="R8250" s="358">
        <v>0.39479440696356288</v>
      </c>
      <c r="S8250" s="327">
        <v>0.21483280013471867</v>
      </c>
      <c r="T8250" s="358">
        <v>0.10690405296665717</v>
      </c>
      <c r="U8250" s="358">
        <v>0.22961529292501401</v>
      </c>
      <c r="V8250" s="361">
        <v>0</v>
      </c>
    </row>
    <row r="8251" spans="1:22" hidden="1" outlineLevel="1">
      <c r="A8251" s="65">
        <v>8242</v>
      </c>
      <c r="B8251" s="117">
        <v>1</v>
      </c>
      <c r="C8251" s="325">
        <v>1.6606300357477664E-4</v>
      </c>
      <c r="D8251" s="358">
        <v>1.3288552886700437E-4</v>
      </c>
      <c r="E8251" s="327">
        <v>1.3949467641587388E-4</v>
      </c>
      <c r="F8251" s="332">
        <v>0</v>
      </c>
      <c r="G8251" s="358">
        <v>0</v>
      </c>
      <c r="H8251" s="327">
        <v>0</v>
      </c>
      <c r="I8251" s="332">
        <v>3.1428036483269564E-4</v>
      </c>
      <c r="J8251" s="358">
        <v>2.5115496343455074E-4</v>
      </c>
      <c r="K8251" s="327">
        <v>1.7531296335364765E-4</v>
      </c>
      <c r="L8251" s="336">
        <v>1.644775488145868E-4</v>
      </c>
      <c r="M8251" s="210">
        <v>1.1415525114155251E-4</v>
      </c>
      <c r="N8251" s="325">
        <v>0.12264866796007169</v>
      </c>
      <c r="O8251" s="358">
        <v>0.37161597667343693</v>
      </c>
      <c r="P8251" s="327">
        <v>0.46326533484622684</v>
      </c>
      <c r="Q8251" s="332">
        <v>3.2979664014146773E-2</v>
      </c>
      <c r="R8251" s="358">
        <v>0.40996698572332407</v>
      </c>
      <c r="S8251" s="327">
        <v>0.21655450304963758</v>
      </c>
      <c r="T8251" s="358">
        <v>0.15554435103857067</v>
      </c>
      <c r="U8251" s="358">
        <v>0.31696402394422457</v>
      </c>
      <c r="V8251" s="361">
        <v>6.5089214201183881E-2</v>
      </c>
    </row>
    <row r="8252" spans="1:22" hidden="1" outlineLevel="1">
      <c r="A8252" s="65">
        <v>8243</v>
      </c>
      <c r="B8252" s="117">
        <v>1</v>
      </c>
      <c r="C8252" s="325">
        <v>1.6842559965860612E-4</v>
      </c>
      <c r="D8252" s="358">
        <v>1.3399371835426396E-4</v>
      </c>
      <c r="E8252" s="327">
        <v>1.4668151271591984E-4</v>
      </c>
      <c r="F8252" s="332">
        <v>0</v>
      </c>
      <c r="G8252" s="358">
        <v>0</v>
      </c>
      <c r="H8252" s="327">
        <v>0</v>
      </c>
      <c r="I8252" s="332">
        <v>3.1205142607501694E-4</v>
      </c>
      <c r="J8252" s="358">
        <v>2.0840518242441449E-4</v>
      </c>
      <c r="K8252" s="327">
        <v>1.6342733871950202E-4</v>
      </c>
      <c r="L8252" s="336">
        <v>1.8797434150238492E-4</v>
      </c>
      <c r="M8252" s="210">
        <v>1.1415525114155251E-4</v>
      </c>
      <c r="N8252" s="325">
        <v>0.16692276468912984</v>
      </c>
      <c r="O8252" s="358">
        <v>0.40420442944989132</v>
      </c>
      <c r="P8252" s="327">
        <v>0.51895911528782268</v>
      </c>
      <c r="Q8252" s="332">
        <v>3.2979664014146773E-2</v>
      </c>
      <c r="R8252" s="358">
        <v>0.44109845180617502</v>
      </c>
      <c r="S8252" s="327">
        <v>0.24614412484330778</v>
      </c>
      <c r="T8252" s="358">
        <v>0.14916358075386801</v>
      </c>
      <c r="U8252" s="358">
        <v>0.38205182351351985</v>
      </c>
      <c r="V8252" s="361">
        <v>0.13718542858931596</v>
      </c>
    </row>
    <row r="8253" spans="1:22" hidden="1" outlineLevel="1">
      <c r="A8253" s="65">
        <v>8244</v>
      </c>
      <c r="B8253" s="117">
        <v>1</v>
      </c>
      <c r="C8253" s="325">
        <v>1.6456919282336065E-4</v>
      </c>
      <c r="D8253" s="358">
        <v>1.2860830628459897E-4</v>
      </c>
      <c r="E8253" s="327">
        <v>1.4529344144497233E-4</v>
      </c>
      <c r="F8253" s="332">
        <v>0</v>
      </c>
      <c r="G8253" s="358">
        <v>0</v>
      </c>
      <c r="H8253" s="327">
        <v>0</v>
      </c>
      <c r="I8253" s="332">
        <v>3.1428036483269564E-4</v>
      </c>
      <c r="J8253" s="358">
        <v>1.8004234694653562E-4</v>
      </c>
      <c r="K8253" s="327">
        <v>1.5748452640242924E-4</v>
      </c>
      <c r="L8253" s="336">
        <v>2.0677177565262342E-4</v>
      </c>
      <c r="M8253" s="210">
        <v>1.1415525114155251E-4</v>
      </c>
      <c r="N8253" s="325">
        <v>0.20158844042592428</v>
      </c>
      <c r="O8253" s="358">
        <v>0.34552908891806677</v>
      </c>
      <c r="P8253" s="327">
        <v>0.51132033586645764</v>
      </c>
      <c r="Q8253" s="332">
        <v>3.2979664014146773E-2</v>
      </c>
      <c r="R8253" s="358">
        <v>0.48310613372199501</v>
      </c>
      <c r="S8253" s="327">
        <v>0.19338750166682595</v>
      </c>
      <c r="T8253" s="358">
        <v>0.15815942082738324</v>
      </c>
      <c r="U8253" s="358">
        <v>0.30035307509581066</v>
      </c>
      <c r="V8253" s="361">
        <v>0.17196848900742073</v>
      </c>
    </row>
    <row r="8254" spans="1:22" hidden="1" outlineLevel="1">
      <c r="A8254" s="65">
        <v>8245</v>
      </c>
      <c r="B8254" s="117">
        <v>1</v>
      </c>
      <c r="C8254" s="325">
        <v>1.6113155301884685E-4</v>
      </c>
      <c r="D8254" s="358">
        <v>1.2565313431857342E-4</v>
      </c>
      <c r="E8254" s="327">
        <v>1.4477453629695457E-4</v>
      </c>
      <c r="F8254" s="332">
        <v>0</v>
      </c>
      <c r="G8254" s="358">
        <v>0</v>
      </c>
      <c r="H8254" s="327">
        <v>0</v>
      </c>
      <c r="I8254" s="332">
        <v>3.0982248731733825E-4</v>
      </c>
      <c r="J8254" s="358">
        <v>0</v>
      </c>
      <c r="K8254" s="327">
        <v>1.4262749560974724E-4</v>
      </c>
      <c r="L8254" s="336">
        <v>1.8797434150238492E-4</v>
      </c>
      <c r="M8254" s="210">
        <v>1.1415525114155251E-4</v>
      </c>
      <c r="N8254" s="325">
        <v>0.22419648981948587</v>
      </c>
      <c r="O8254" s="358">
        <v>0.30928795824262262</v>
      </c>
      <c r="P8254" s="327">
        <v>0.43159814448859307</v>
      </c>
      <c r="Q8254" s="332">
        <v>6.5959328028293546E-2</v>
      </c>
      <c r="R8254" s="358">
        <v>0.48257268876011006</v>
      </c>
      <c r="S8254" s="327">
        <v>0.22387173352764425</v>
      </c>
      <c r="T8254" s="358">
        <v>0.11244800091893978</v>
      </c>
      <c r="U8254" s="358">
        <v>0.25752620697643053</v>
      </c>
      <c r="V8254" s="361">
        <v>0.1612801034531304</v>
      </c>
    </row>
    <row r="8255" spans="1:22" hidden="1" outlineLevel="1">
      <c r="A8255" s="65">
        <v>8246</v>
      </c>
      <c r="B8255" s="117">
        <v>1</v>
      </c>
      <c r="C8255" s="325">
        <v>1.4611219220021654E-4</v>
      </c>
      <c r="D8255" s="358">
        <v>1.3175789745891567E-4</v>
      </c>
      <c r="E8255" s="327">
        <v>1.3897577126785612E-4</v>
      </c>
      <c r="F8255" s="332">
        <v>0</v>
      </c>
      <c r="G8255" s="358">
        <v>0</v>
      </c>
      <c r="H8255" s="327">
        <v>0</v>
      </c>
      <c r="I8255" s="332">
        <v>3.0536460980198086E-4</v>
      </c>
      <c r="J8255" s="358">
        <v>0</v>
      </c>
      <c r="K8255" s="327">
        <v>1.6045593256096565E-4</v>
      </c>
      <c r="L8255" s="336">
        <v>1.9032402077116473E-4</v>
      </c>
      <c r="M8255" s="210">
        <v>1.1415525114155251E-4</v>
      </c>
      <c r="N8255" s="325">
        <v>0.13809750171233881</v>
      </c>
      <c r="O8255" s="358">
        <v>0.24257180489864444</v>
      </c>
      <c r="P8255" s="327">
        <v>0.27384076574473348</v>
      </c>
      <c r="Q8255" s="332">
        <v>0.16489832007073388</v>
      </c>
      <c r="R8255" s="358">
        <v>0.47497993815724299</v>
      </c>
      <c r="S8255" s="327">
        <v>0.25422093094970788</v>
      </c>
      <c r="T8255" s="358">
        <v>8.1799382994056646E-2</v>
      </c>
      <c r="U8255" s="358">
        <v>0.21571633572532073</v>
      </c>
      <c r="V8255" s="361">
        <v>7.5905096926014812E-2</v>
      </c>
    </row>
    <row r="8256" spans="1:22" hidden="1" outlineLevel="1">
      <c r="A8256" s="65">
        <v>8247</v>
      </c>
      <c r="B8256" s="117">
        <v>1</v>
      </c>
      <c r="C8256" s="325">
        <v>1.464997079599981E-4</v>
      </c>
      <c r="D8256" s="358">
        <v>1.3344934457104873E-4</v>
      </c>
      <c r="E8256" s="327">
        <v>1.3462994065320739E-4</v>
      </c>
      <c r="F8256" s="332">
        <v>0</v>
      </c>
      <c r="G8256" s="358">
        <v>0</v>
      </c>
      <c r="H8256" s="327">
        <v>0</v>
      </c>
      <c r="I8256" s="332">
        <v>2.9421991601358738E-4</v>
      </c>
      <c r="J8256" s="358">
        <v>0</v>
      </c>
      <c r="K8256" s="327">
        <v>1.7828436951218402E-4</v>
      </c>
      <c r="L8256" s="336">
        <v>2.1382081345896285E-4</v>
      </c>
      <c r="M8256" s="210">
        <v>1.1415525114155251E-4</v>
      </c>
      <c r="N8256" s="325">
        <v>5.7085324718743051E-2</v>
      </c>
      <c r="O8256" s="358">
        <v>0.10523604755199839</v>
      </c>
      <c r="P8256" s="327">
        <v>0.11242159392594832</v>
      </c>
      <c r="Q8256" s="332">
        <v>6.5959328028293546E-2</v>
      </c>
      <c r="R8256" s="358">
        <v>0.42641217815586163</v>
      </c>
      <c r="S8256" s="327">
        <v>0.30554280630402308</v>
      </c>
      <c r="T8256" s="358">
        <v>6.035581072579372E-2</v>
      </c>
      <c r="U8256" s="358">
        <v>0.20622436495479848</v>
      </c>
      <c r="V8256" s="361">
        <v>3.5242660996939248E-2</v>
      </c>
    </row>
    <row r="8257" spans="1:22" hidden="1" outlineLevel="1">
      <c r="A8257" s="65">
        <v>8248</v>
      </c>
      <c r="B8257" s="117">
        <v>1</v>
      </c>
      <c r="C8257" s="325">
        <v>1.5490004959139181E-4</v>
      </c>
      <c r="D8257" s="358">
        <v>1.1890678779087033E-4</v>
      </c>
      <c r="E8257" s="327">
        <v>1.3834011246153437E-4</v>
      </c>
      <c r="F8257" s="332">
        <v>0</v>
      </c>
      <c r="G8257" s="358">
        <v>0</v>
      </c>
      <c r="H8257" s="327">
        <v>0</v>
      </c>
      <c r="I8257" s="332">
        <v>2.9421991601358738E-4</v>
      </c>
      <c r="J8257" s="358">
        <v>1.5332373381520041E-4</v>
      </c>
      <c r="K8257" s="327">
        <v>2.2582686804876643E-4</v>
      </c>
      <c r="L8257" s="336">
        <v>2.2321953053408208E-4</v>
      </c>
      <c r="M8257" s="210">
        <v>1.1415525114155251E-4</v>
      </c>
      <c r="N8257" s="325">
        <v>4.1448090554862937E-3</v>
      </c>
      <c r="O8257" s="358">
        <v>1.3568241388948929E-2</v>
      </c>
      <c r="P8257" s="327">
        <v>7.0998172365792731E-3</v>
      </c>
      <c r="Q8257" s="332">
        <v>6.5959328028293546E-2</v>
      </c>
      <c r="R8257" s="358">
        <v>0.38608740497065208</v>
      </c>
      <c r="S8257" s="327">
        <v>0.26277035759174927</v>
      </c>
      <c r="T8257" s="358">
        <v>9.6339171019854467E-2</v>
      </c>
      <c r="U8257" s="358">
        <v>0.24724323864169814</v>
      </c>
      <c r="V8257" s="361">
        <v>0</v>
      </c>
    </row>
    <row r="8258" spans="1:22" hidden="1" outlineLevel="1">
      <c r="A8258" s="65">
        <v>8249</v>
      </c>
      <c r="B8258" s="117">
        <v>1</v>
      </c>
      <c r="C8258" s="325">
        <v>1.5832518888752556E-4</v>
      </c>
      <c r="D8258" s="358">
        <v>1.1643766384557267E-4</v>
      </c>
      <c r="E8258" s="327">
        <v>1.4491723521265946E-4</v>
      </c>
      <c r="F8258" s="332">
        <v>0</v>
      </c>
      <c r="G8258" s="358">
        <v>0</v>
      </c>
      <c r="H8258" s="327">
        <v>0</v>
      </c>
      <c r="I8258" s="332">
        <v>2.8530416098287265E-4</v>
      </c>
      <c r="J8258" s="358">
        <v>1.8127551370644335E-4</v>
      </c>
      <c r="K8258" s="327">
        <v>2.5554092963413043E-4</v>
      </c>
      <c r="L8258" s="336">
        <v>2.2321953053408208E-4</v>
      </c>
      <c r="M8258" s="210">
        <v>1.1415525114155251E-4</v>
      </c>
      <c r="N8258" s="325">
        <v>0</v>
      </c>
      <c r="O8258" s="358">
        <v>0</v>
      </c>
      <c r="P8258" s="327">
        <v>0</v>
      </c>
      <c r="Q8258" s="332">
        <v>0.13191865605658709</v>
      </c>
      <c r="R8258" s="358">
        <v>0.37073300468584602</v>
      </c>
      <c r="S8258" s="327">
        <v>0.35950631014247242</v>
      </c>
      <c r="T8258" s="358">
        <v>0.15167404775112808</v>
      </c>
      <c r="U8258" s="358">
        <v>0.33526996757308886</v>
      </c>
      <c r="V8258" s="361">
        <v>0</v>
      </c>
    </row>
    <row r="8259" spans="1:22" hidden="1" outlineLevel="1">
      <c r="A8259" s="65">
        <v>8250</v>
      </c>
      <c r="B8259" s="117">
        <v>1</v>
      </c>
      <c r="C8259" s="325">
        <v>1.6486920502448184E-4</v>
      </c>
      <c r="D8259" s="358">
        <v>1.3307994807529552E-4</v>
      </c>
      <c r="E8259" s="327">
        <v>1.5153327584988588E-4</v>
      </c>
      <c r="F8259" s="332">
        <v>0</v>
      </c>
      <c r="G8259" s="358">
        <v>0</v>
      </c>
      <c r="H8259" s="327">
        <v>0</v>
      </c>
      <c r="I8259" s="332">
        <v>2.9199097725590868E-4</v>
      </c>
      <c r="J8259" s="358">
        <v>2.1374890505068147E-4</v>
      </c>
      <c r="K8259" s="327">
        <v>2.4959811731705767E-4</v>
      </c>
      <c r="L8259" s="336">
        <v>1.644775488145868E-4</v>
      </c>
      <c r="M8259" s="210">
        <v>1.1415525114155251E-4</v>
      </c>
      <c r="N8259" s="325">
        <v>0</v>
      </c>
      <c r="O8259" s="358">
        <v>0</v>
      </c>
      <c r="P8259" s="327">
        <v>0</v>
      </c>
      <c r="Q8259" s="332">
        <v>9.8938992042440319E-2</v>
      </c>
      <c r="R8259" s="358">
        <v>0.34434382960939108</v>
      </c>
      <c r="S8259" s="327">
        <v>0.44106766398216374</v>
      </c>
      <c r="T8259" s="358">
        <v>0.15533514545546565</v>
      </c>
      <c r="U8259" s="358">
        <v>0.43945564674477339</v>
      </c>
      <c r="V8259" s="361">
        <v>0</v>
      </c>
    </row>
    <row r="8260" spans="1:22" hidden="1" outlineLevel="1">
      <c r="A8260" s="65">
        <v>8251</v>
      </c>
      <c r="B8260" s="117">
        <v>1</v>
      </c>
      <c r="C8260" s="325">
        <v>1.714382221781982E-4</v>
      </c>
      <c r="D8260" s="358">
        <v>1.5221079817114518E-4</v>
      </c>
      <c r="E8260" s="327">
        <v>1.678917606411457E-4</v>
      </c>
      <c r="F8260" s="332">
        <v>0</v>
      </c>
      <c r="G8260" s="358">
        <v>0</v>
      </c>
      <c r="H8260" s="327">
        <v>0</v>
      </c>
      <c r="I8260" s="332">
        <v>3.0090673228662347E-4</v>
      </c>
      <c r="J8260" s="358">
        <v>2.2854690616957486E-4</v>
      </c>
      <c r="K8260" s="327">
        <v>2.5554092963413043E-4</v>
      </c>
      <c r="L8260" s="336">
        <v>1.1748396343899057E-4</v>
      </c>
      <c r="M8260" s="210">
        <v>1.1415525114155251E-4</v>
      </c>
      <c r="N8260" s="325">
        <v>0</v>
      </c>
      <c r="O8260" s="358">
        <v>0</v>
      </c>
      <c r="P8260" s="327">
        <v>0</v>
      </c>
      <c r="Q8260" s="332">
        <v>0.13191865605658709</v>
      </c>
      <c r="R8260" s="358">
        <v>0.34489439045149006</v>
      </c>
      <c r="S8260" s="327">
        <v>0.41212789888019952</v>
      </c>
      <c r="T8260" s="358">
        <v>0.22113030134198947</v>
      </c>
      <c r="U8260" s="358">
        <v>0.51618241047316138</v>
      </c>
      <c r="V8260" s="361">
        <v>0</v>
      </c>
    </row>
    <row r="8261" spans="1:22" hidden="1" outlineLevel="1">
      <c r="A8261" s="65">
        <v>8252</v>
      </c>
      <c r="B8261" s="117">
        <v>1</v>
      </c>
      <c r="C8261" s="325">
        <v>1.6619425891276716E-4</v>
      </c>
      <c r="D8261" s="358">
        <v>1.491195327593158E-4</v>
      </c>
      <c r="E8261" s="327">
        <v>1.6602370210828178E-4</v>
      </c>
      <c r="F8261" s="332">
        <v>0</v>
      </c>
      <c r="G8261" s="358">
        <v>0</v>
      </c>
      <c r="H8261" s="327">
        <v>0</v>
      </c>
      <c r="I8261" s="332">
        <v>3.075935485596596E-4</v>
      </c>
      <c r="J8261" s="358">
        <v>2.5156601902118664E-4</v>
      </c>
      <c r="K8261" s="327">
        <v>2.6742655426827605E-4</v>
      </c>
      <c r="L8261" s="336">
        <v>8.811297257924293E-5</v>
      </c>
      <c r="M8261" s="210">
        <v>1.1415525114155251E-4</v>
      </c>
      <c r="N8261" s="325">
        <v>0</v>
      </c>
      <c r="O8261" s="358">
        <v>0</v>
      </c>
      <c r="P8261" s="327">
        <v>0</v>
      </c>
      <c r="Q8261" s="332">
        <v>0.16489832007073388</v>
      </c>
      <c r="R8261" s="358">
        <v>0.34057630133719291</v>
      </c>
      <c r="S8261" s="327">
        <v>0.41264272113315087</v>
      </c>
      <c r="T8261" s="358">
        <v>0.19937292069906903</v>
      </c>
      <c r="U8261" s="358">
        <v>0.4852205058169341</v>
      </c>
      <c r="V8261" s="361">
        <v>0</v>
      </c>
    </row>
    <row r="8262" spans="1:22" hidden="1" outlineLevel="1">
      <c r="A8262" s="65">
        <v>8253</v>
      </c>
      <c r="B8262" s="117">
        <v>1</v>
      </c>
      <c r="C8262" s="325">
        <v>1.5697513398248015E-4</v>
      </c>
      <c r="D8262" s="358">
        <v>1.4563942893090412E-4</v>
      </c>
      <c r="E8262" s="327">
        <v>1.6318269642288455E-4</v>
      </c>
      <c r="F8262" s="332">
        <v>0</v>
      </c>
      <c r="G8262" s="358">
        <v>0</v>
      </c>
      <c r="H8262" s="327">
        <v>0</v>
      </c>
      <c r="I8262" s="332">
        <v>3.1205142607501694E-4</v>
      </c>
      <c r="J8262" s="358">
        <v>2.5608763047418193E-4</v>
      </c>
      <c r="K8262" s="327">
        <v>2.8525499121949443E-4</v>
      </c>
      <c r="L8262" s="336">
        <v>5.8741981719495287E-5</v>
      </c>
      <c r="M8262" s="210">
        <v>1.1415525114155251E-4</v>
      </c>
      <c r="N8262" s="325">
        <v>0</v>
      </c>
      <c r="O8262" s="358">
        <v>0</v>
      </c>
      <c r="P8262" s="327">
        <v>0</v>
      </c>
      <c r="Q8262" s="332">
        <v>6.5959328028293546E-2</v>
      </c>
      <c r="R8262" s="358">
        <v>0.34758565989644763</v>
      </c>
      <c r="S8262" s="327">
        <v>0.42074484274161816</v>
      </c>
      <c r="T8262" s="358">
        <v>0.14937278633697304</v>
      </c>
      <c r="U8262" s="358">
        <v>0.35221991537759278</v>
      </c>
      <c r="V8262" s="361">
        <v>0</v>
      </c>
    </row>
    <row r="8263" spans="1:22" hidden="1" outlineLevel="1">
      <c r="A8263" s="65">
        <v>8254</v>
      </c>
      <c r="B8263" s="117">
        <v>1</v>
      </c>
      <c r="C8263" s="325">
        <v>1.4663721355217865E-4</v>
      </c>
      <c r="D8263" s="358">
        <v>1.3578237507054259E-4</v>
      </c>
      <c r="E8263" s="327">
        <v>1.5253216825982007E-4</v>
      </c>
      <c r="F8263" s="332">
        <v>0</v>
      </c>
      <c r="G8263" s="358">
        <v>0</v>
      </c>
      <c r="H8263" s="327">
        <v>0</v>
      </c>
      <c r="I8263" s="332">
        <v>3.1650930359037433E-4</v>
      </c>
      <c r="J8263" s="358">
        <v>2.7047457600643931E-4</v>
      </c>
      <c r="K8263" s="327">
        <v>2.8822639737803081E-4</v>
      </c>
      <c r="L8263" s="336">
        <v>3.7594868300476983E-5</v>
      </c>
      <c r="M8263" s="210">
        <v>1.1415525114155251E-4</v>
      </c>
      <c r="N8263" s="325">
        <v>0</v>
      </c>
      <c r="O8263" s="358">
        <v>0</v>
      </c>
      <c r="P8263" s="327">
        <v>0</v>
      </c>
      <c r="Q8263" s="332">
        <v>6.5959328028293546E-2</v>
      </c>
      <c r="R8263" s="358">
        <v>0.33756169114218926</v>
      </c>
      <c r="S8263" s="327">
        <v>0.40241379329350085</v>
      </c>
      <c r="T8263" s="358">
        <v>7.9288915996796605E-2</v>
      </c>
      <c r="U8263" s="358">
        <v>0.29538109040648941</v>
      </c>
      <c r="V8263" s="361">
        <v>0</v>
      </c>
    </row>
    <row r="8264" spans="1:22" hidden="1" outlineLevel="1">
      <c r="A8264" s="65">
        <v>8255</v>
      </c>
      <c r="B8264" s="117">
        <v>1</v>
      </c>
      <c r="C8264" s="325">
        <v>1.3643054845986768E-4</v>
      </c>
      <c r="D8264" s="358">
        <v>1.2421443217721886E-4</v>
      </c>
      <c r="E8264" s="327">
        <v>1.4022114362309874E-4</v>
      </c>
      <c r="F8264" s="332">
        <v>0</v>
      </c>
      <c r="G8264" s="358">
        <v>0</v>
      </c>
      <c r="H8264" s="327">
        <v>0</v>
      </c>
      <c r="I8264" s="332">
        <v>3.2319611986341042E-4</v>
      </c>
      <c r="J8264" s="358">
        <v>2.6636402014008003E-4</v>
      </c>
      <c r="K8264" s="327">
        <v>2.9119780353656729E-4</v>
      </c>
      <c r="L8264" s="336">
        <v>2.3496792687798115E-5</v>
      </c>
      <c r="M8264" s="210">
        <v>1.1415525114155251E-4</v>
      </c>
      <c r="N8264" s="325">
        <v>0</v>
      </c>
      <c r="O8264" s="358">
        <v>0</v>
      </c>
      <c r="P8264" s="327">
        <v>0</v>
      </c>
      <c r="Q8264" s="332">
        <v>6.5959328028293546E-2</v>
      </c>
      <c r="R8264" s="358">
        <v>0.34386556099455495</v>
      </c>
      <c r="S8264" s="327">
        <v>0.42376625903994913</v>
      </c>
      <c r="T8264" s="358">
        <v>6.4539922387893814E-2</v>
      </c>
      <c r="U8264" s="358">
        <v>0.24566124351327778</v>
      </c>
      <c r="V8264" s="361">
        <v>0</v>
      </c>
    </row>
    <row r="8265" spans="1:22" hidden="1" outlineLevel="1">
      <c r="A8265" s="65">
        <v>8256</v>
      </c>
      <c r="B8265" s="117">
        <v>1</v>
      </c>
      <c r="C8265" s="325">
        <v>1.2027364137865282E-4</v>
      </c>
      <c r="D8265" s="358">
        <v>1.1517393899168016E-4</v>
      </c>
      <c r="E8265" s="327">
        <v>1.2631448565622282E-4</v>
      </c>
      <c r="F8265" s="332">
        <v>0</v>
      </c>
      <c r="G8265" s="358">
        <v>0</v>
      </c>
      <c r="H8265" s="327">
        <v>0</v>
      </c>
      <c r="I8265" s="332">
        <v>3.298829361364465E-4</v>
      </c>
      <c r="J8265" s="358">
        <v>2.8157307684560927E-4</v>
      </c>
      <c r="K8265" s="327">
        <v>2.8822639737803081E-4</v>
      </c>
      <c r="L8265" s="336">
        <v>9.3987170751192458E-6</v>
      </c>
      <c r="M8265" s="210">
        <v>1.1415525114155251E-4</v>
      </c>
      <c r="N8265" s="325">
        <v>0</v>
      </c>
      <c r="O8265" s="358">
        <v>0</v>
      </c>
      <c r="P8265" s="327">
        <v>0</v>
      </c>
      <c r="Q8265" s="332">
        <v>0.16489832007073388</v>
      </c>
      <c r="R8265" s="358">
        <v>0.3637532628731216</v>
      </c>
      <c r="S8265" s="327">
        <v>0.39455642506047567</v>
      </c>
      <c r="T8265" s="358">
        <v>4.6025228283100933E-2</v>
      </c>
      <c r="U8265" s="358">
        <v>0.21424734024893038</v>
      </c>
      <c r="V8265" s="361">
        <v>0</v>
      </c>
    </row>
    <row r="8266" spans="1:22" hidden="1" outlineLevel="1">
      <c r="A8266" s="65">
        <v>8257</v>
      </c>
      <c r="B8266" s="117">
        <v>1</v>
      </c>
      <c r="C8266" s="325">
        <v>1.091856904455483E-4</v>
      </c>
      <c r="D8266" s="358">
        <v>1.0965243347621136E-4</v>
      </c>
      <c r="E8266" s="327">
        <v>1.1288781495126332E-4</v>
      </c>
      <c r="F8266" s="332">
        <v>0</v>
      </c>
      <c r="G8266" s="358">
        <v>0</v>
      </c>
      <c r="H8266" s="327">
        <v>0</v>
      </c>
      <c r="I8266" s="332">
        <v>3.321118748941252E-4</v>
      </c>
      <c r="J8266" s="358">
        <v>3.0870274556358038E-4</v>
      </c>
      <c r="K8266" s="327">
        <v>3.0011202201217643E-4</v>
      </c>
      <c r="L8266" s="336">
        <v>5.8741981719495289E-6</v>
      </c>
      <c r="M8266" s="210">
        <v>1.1415525114155251E-4</v>
      </c>
      <c r="N8266" s="325">
        <v>0</v>
      </c>
      <c r="O8266" s="358">
        <v>0</v>
      </c>
      <c r="P8266" s="327">
        <v>0</v>
      </c>
      <c r="Q8266" s="332">
        <v>0.13191865605658709</v>
      </c>
      <c r="R8266" s="358">
        <v>0.3709064468706037</v>
      </c>
      <c r="S8266" s="327">
        <v>0.38978799034515876</v>
      </c>
      <c r="T8266" s="358">
        <v>2.3535628099312977E-2</v>
      </c>
      <c r="U8266" s="358">
        <v>0.18520642967721354</v>
      </c>
      <c r="V8266" s="361">
        <v>0</v>
      </c>
    </row>
    <row r="8267" spans="1:22" hidden="1" outlineLevel="1">
      <c r="A8267" s="65">
        <v>8258</v>
      </c>
      <c r="B8267" s="117">
        <v>1</v>
      </c>
      <c r="C8267" s="325">
        <v>1.0131037016611669E-4</v>
      </c>
      <c r="D8267" s="358">
        <v>1.0032031147823593E-4</v>
      </c>
      <c r="E8267" s="327">
        <v>9.4907751572447999E-5</v>
      </c>
      <c r="F8267" s="332">
        <v>0</v>
      </c>
      <c r="G8267" s="358">
        <v>0</v>
      </c>
      <c r="H8267" s="327">
        <v>0</v>
      </c>
      <c r="I8267" s="332">
        <v>3.3656975240948253E-4</v>
      </c>
      <c r="J8267" s="358">
        <v>3.4939724864053708E-4</v>
      </c>
      <c r="K8267" s="327">
        <v>3.0011202201217643E-4</v>
      </c>
      <c r="L8267" s="336">
        <v>2.3496792687798115E-6</v>
      </c>
      <c r="M8267" s="210">
        <v>1.1415525114155251E-4</v>
      </c>
      <c r="N8267" s="325">
        <v>0</v>
      </c>
      <c r="O8267" s="358">
        <v>0</v>
      </c>
      <c r="P8267" s="327">
        <v>0</v>
      </c>
      <c r="Q8267" s="332">
        <v>6.5959328028293546E-2</v>
      </c>
      <c r="R8267" s="358">
        <v>0.36795330564438539</v>
      </c>
      <c r="S8267" s="327">
        <v>0.36167531809096531</v>
      </c>
      <c r="T8267" s="358">
        <v>1.861929689634538E-2</v>
      </c>
      <c r="U8267" s="358">
        <v>0.17379346482218089</v>
      </c>
      <c r="V8267" s="361">
        <v>0</v>
      </c>
    </row>
    <row r="8268" spans="1:22" hidden="1" outlineLevel="1">
      <c r="A8268" s="65">
        <v>8259</v>
      </c>
      <c r="B8268" s="117">
        <v>1</v>
      </c>
      <c r="C8268" s="325">
        <v>9.5003863688381378E-5</v>
      </c>
      <c r="D8268" s="358">
        <v>9.1202050609380766E-5</v>
      </c>
      <c r="E8268" s="327">
        <v>8.7565243727996721E-5</v>
      </c>
      <c r="F8268" s="332">
        <v>0</v>
      </c>
      <c r="G8268" s="358">
        <v>0</v>
      </c>
      <c r="H8268" s="327">
        <v>0</v>
      </c>
      <c r="I8268" s="332">
        <v>3.499433849555547E-4</v>
      </c>
      <c r="J8268" s="358">
        <v>3.4734197070735741E-4</v>
      </c>
      <c r="K8268" s="327">
        <v>3.2091186512193129E-4</v>
      </c>
      <c r="L8268" s="336">
        <v>1.1748396343899057E-6</v>
      </c>
      <c r="M8268" s="210">
        <v>1.1415525114155251E-4</v>
      </c>
      <c r="N8268" s="325">
        <v>0</v>
      </c>
      <c r="O8268" s="358">
        <v>0</v>
      </c>
      <c r="P8268" s="327">
        <v>0</v>
      </c>
      <c r="Q8268" s="332">
        <v>9.8938992042440319E-2</v>
      </c>
      <c r="R8268" s="358">
        <v>0.36359127842954703</v>
      </c>
      <c r="S8268" s="327">
        <v>0.3596160290791599</v>
      </c>
      <c r="T8268" s="358">
        <v>8.4728261157526723E-3</v>
      </c>
      <c r="U8268" s="358">
        <v>0.15108053476414551</v>
      </c>
      <c r="V8268" s="361">
        <v>0</v>
      </c>
    </row>
    <row r="8269" spans="1:22" hidden="1" outlineLevel="1">
      <c r="A8269" s="65">
        <v>8260</v>
      </c>
      <c r="B8269" s="117">
        <v>1</v>
      </c>
      <c r="C8269" s="325">
        <v>9.2747521925782322E-5</v>
      </c>
      <c r="D8269" s="358">
        <v>8.6224918877127199E-5</v>
      </c>
      <c r="E8269" s="327">
        <v>8.3284276256850211E-5</v>
      </c>
      <c r="F8269" s="332">
        <v>0</v>
      </c>
      <c r="G8269" s="358">
        <v>0</v>
      </c>
      <c r="H8269" s="327">
        <v>0</v>
      </c>
      <c r="I8269" s="332">
        <v>3.6331701750162687E-4</v>
      </c>
      <c r="J8269" s="358">
        <v>3.5515202685344006E-4</v>
      </c>
      <c r="K8269" s="327">
        <v>3.179404589633948E-4</v>
      </c>
      <c r="L8269" s="336">
        <v>1.409807561267887E-5</v>
      </c>
      <c r="M8269" s="210">
        <v>1.1415525114155251E-4</v>
      </c>
      <c r="N8269" s="325">
        <v>0</v>
      </c>
      <c r="O8269" s="358">
        <v>0</v>
      </c>
      <c r="P8269" s="327">
        <v>0</v>
      </c>
      <c r="Q8269" s="332">
        <v>0.16489832007073388</v>
      </c>
      <c r="R8269" s="358">
        <v>0.34657199094865587</v>
      </c>
      <c r="S8269" s="327">
        <v>0.2954235974010605</v>
      </c>
      <c r="T8269" s="358">
        <v>6.5899758678076336E-3</v>
      </c>
      <c r="U8269" s="358">
        <v>0.14531755251061418</v>
      </c>
      <c r="V8269" s="361">
        <v>0</v>
      </c>
    </row>
    <row r="8270" spans="1:22" hidden="1" outlineLevel="1">
      <c r="A8270" s="65">
        <v>8261</v>
      </c>
      <c r="B8270" s="117">
        <v>1</v>
      </c>
      <c r="C8270" s="325">
        <v>9.2260002098960357E-5</v>
      </c>
      <c r="D8270" s="358">
        <v>8.4164075269240957E-5</v>
      </c>
      <c r="E8270" s="327">
        <v>8.2285383846916033E-5</v>
      </c>
      <c r="F8270" s="332">
        <v>0</v>
      </c>
      <c r="G8270" s="358">
        <v>0</v>
      </c>
      <c r="H8270" s="327">
        <v>0</v>
      </c>
      <c r="I8270" s="332">
        <v>3.7223277253234166E-4</v>
      </c>
      <c r="J8270" s="358">
        <v>3.3089974724192042E-4</v>
      </c>
      <c r="K8270" s="327">
        <v>3.2388327128046767E-4</v>
      </c>
      <c r="L8270" s="336">
        <v>3.7594868300476983E-5</v>
      </c>
      <c r="M8270" s="210">
        <v>1.1415525114155251E-4</v>
      </c>
      <c r="N8270" s="325">
        <v>0</v>
      </c>
      <c r="O8270" s="358">
        <v>0</v>
      </c>
      <c r="P8270" s="327">
        <v>0</v>
      </c>
      <c r="Q8270" s="332">
        <v>0.16489832007073388</v>
      </c>
      <c r="R8270" s="358">
        <v>0.35608374532150378</v>
      </c>
      <c r="S8270" s="327">
        <v>0.31169535783737234</v>
      </c>
      <c r="T8270" s="358">
        <v>4.0795088705475827E-3</v>
      </c>
      <c r="U8270" s="358">
        <v>0.15028953719993535</v>
      </c>
      <c r="V8270" s="361">
        <v>0</v>
      </c>
    </row>
    <row r="8271" spans="1:22" hidden="1" outlineLevel="1">
      <c r="A8271" s="65">
        <v>8262</v>
      </c>
      <c r="B8271" s="117">
        <v>1</v>
      </c>
      <c r="C8271" s="325">
        <v>9.2841275738632693E-5</v>
      </c>
      <c r="D8271" s="358">
        <v>8.4358494477532116E-5</v>
      </c>
      <c r="E8271" s="327">
        <v>8.2791316366233341E-5</v>
      </c>
      <c r="F8271" s="332">
        <v>0</v>
      </c>
      <c r="G8271" s="358">
        <v>0</v>
      </c>
      <c r="H8271" s="327">
        <v>0</v>
      </c>
      <c r="I8271" s="332">
        <v>3.7669065004769899E-4</v>
      </c>
      <c r="J8271" s="358">
        <v>3.0623641204376482E-4</v>
      </c>
      <c r="K8271" s="327">
        <v>3.3874030207314967E-4</v>
      </c>
      <c r="L8271" s="336">
        <v>9.3987170751192462E-5</v>
      </c>
      <c r="M8271" s="210">
        <v>1.1415525114155251E-4</v>
      </c>
      <c r="N8271" s="325">
        <v>0</v>
      </c>
      <c r="O8271" s="358">
        <v>0</v>
      </c>
      <c r="P8271" s="327">
        <v>0</v>
      </c>
      <c r="Q8271" s="332">
        <v>0.26383731211317418</v>
      </c>
      <c r="R8271" s="358">
        <v>0.33559574983889451</v>
      </c>
      <c r="S8271" s="327">
        <v>0.30153394721709958</v>
      </c>
      <c r="T8271" s="358">
        <v>7.0083870340176425E-3</v>
      </c>
      <c r="U8271" s="358">
        <v>0.14317055912204366</v>
      </c>
      <c r="V8271" s="361">
        <v>0</v>
      </c>
    </row>
    <row r="8272" spans="1:22" hidden="1" outlineLevel="1">
      <c r="A8272" s="65">
        <v>8263</v>
      </c>
      <c r="B8272" s="117">
        <v>1</v>
      </c>
      <c r="C8272" s="325">
        <v>1.0006031932811167E-4</v>
      </c>
      <c r="D8272" s="358">
        <v>8.832464632667167E-5</v>
      </c>
      <c r="E8272" s="327">
        <v>8.790253207420826E-5</v>
      </c>
      <c r="F8272" s="332">
        <v>0</v>
      </c>
      <c r="G8272" s="358">
        <v>0</v>
      </c>
      <c r="H8272" s="327">
        <v>0</v>
      </c>
      <c r="I8272" s="332">
        <v>3.8337746632073508E-4</v>
      </c>
      <c r="J8272" s="358">
        <v>3.2555602461565339E-4</v>
      </c>
      <c r="K8272" s="327">
        <v>3.5359733286583167E-4</v>
      </c>
      <c r="L8272" s="336">
        <v>1.8210014333043539E-4</v>
      </c>
      <c r="M8272" s="210">
        <v>1.1415525114155251E-4</v>
      </c>
      <c r="N8272" s="325">
        <v>0</v>
      </c>
      <c r="O8272" s="358">
        <v>1.4561042852073311E-2</v>
      </c>
      <c r="P8272" s="327">
        <v>2.8838245838278165E-3</v>
      </c>
      <c r="Q8272" s="332">
        <v>0.19787798408488064</v>
      </c>
      <c r="R8272" s="358">
        <v>0.33392897589007853</v>
      </c>
      <c r="S8272" s="327">
        <v>0.31581393586098327</v>
      </c>
      <c r="T8272" s="358">
        <v>1.0564881946802714E-2</v>
      </c>
      <c r="U8272" s="358">
        <v>0.13853757338881259</v>
      </c>
      <c r="V8272" s="361">
        <v>0</v>
      </c>
    </row>
    <row r="8273" spans="1:22" hidden="1" outlineLevel="1">
      <c r="A8273" s="65">
        <v>8264</v>
      </c>
      <c r="B8273" s="117">
        <v>1</v>
      </c>
      <c r="C8273" s="325">
        <v>1.2252373288706186E-4</v>
      </c>
      <c r="D8273" s="358">
        <v>1.0224506164031836E-4</v>
      </c>
      <c r="E8273" s="327">
        <v>1.054415260772085E-4</v>
      </c>
      <c r="F8273" s="332">
        <v>0</v>
      </c>
      <c r="G8273" s="358">
        <v>0</v>
      </c>
      <c r="H8273" s="327">
        <v>0</v>
      </c>
      <c r="I8273" s="332">
        <v>3.8560640507841383E-4</v>
      </c>
      <c r="J8273" s="358">
        <v>3.1815702405620669E-4</v>
      </c>
      <c r="K8273" s="327">
        <v>2.9416920969510367E-4</v>
      </c>
      <c r="L8273" s="336">
        <v>1.5860335064263727E-4</v>
      </c>
      <c r="M8273" s="210">
        <v>1.1415525114155251E-4</v>
      </c>
      <c r="N8273" s="325">
        <v>1.4695232105815042E-2</v>
      </c>
      <c r="O8273" s="358">
        <v>0.14176676847523073</v>
      </c>
      <c r="P8273" s="327">
        <v>9.2468333776636685E-2</v>
      </c>
      <c r="Q8273" s="332">
        <v>0.13191865605658709</v>
      </c>
      <c r="R8273" s="358">
        <v>0.31570267087440118</v>
      </c>
      <c r="S8273" s="327">
        <v>0.29600593687338916</v>
      </c>
      <c r="T8273" s="358">
        <v>5.2092190193146065E-2</v>
      </c>
      <c r="U8273" s="358">
        <v>0.16599648883210902</v>
      </c>
      <c r="V8273" s="361">
        <v>0</v>
      </c>
    </row>
    <row r="8274" spans="1:22" hidden="1" outlineLevel="1">
      <c r="A8274" s="65">
        <v>8265</v>
      </c>
      <c r="B8274" s="117">
        <v>1</v>
      </c>
      <c r="C8274" s="325">
        <v>1.4827478014996522E-4</v>
      </c>
      <c r="D8274" s="358">
        <v>1.1933451004911088E-4</v>
      </c>
      <c r="E8274" s="327">
        <v>1.2602908782481306E-4</v>
      </c>
      <c r="F8274" s="332">
        <v>0</v>
      </c>
      <c r="G8274" s="358">
        <v>0</v>
      </c>
      <c r="H8274" s="327">
        <v>0</v>
      </c>
      <c r="I8274" s="332">
        <v>3.8337746632073508E-4</v>
      </c>
      <c r="J8274" s="358">
        <v>3.2062335757602231E-4</v>
      </c>
      <c r="K8274" s="327">
        <v>2.6445514810973967E-4</v>
      </c>
      <c r="L8274" s="336">
        <v>1.4685495429873823E-4</v>
      </c>
      <c r="M8274" s="210">
        <v>1.1415525114155251E-4</v>
      </c>
      <c r="N8274" s="325">
        <v>6.5186542418102622E-2</v>
      </c>
      <c r="O8274" s="358">
        <v>0.29991523571125289</v>
      </c>
      <c r="P8274" s="327">
        <v>0.24142365387900713</v>
      </c>
      <c r="Q8274" s="332">
        <v>6.5959328028293546E-2</v>
      </c>
      <c r="R8274" s="358">
        <v>0.25692080751846552</v>
      </c>
      <c r="S8274" s="327">
        <v>0.30218380390880561</v>
      </c>
      <c r="T8274" s="358">
        <v>0.13043968106597015</v>
      </c>
      <c r="U8274" s="358">
        <v>0.23978526160771638</v>
      </c>
      <c r="V8274" s="361">
        <v>0</v>
      </c>
    </row>
    <row r="8275" spans="1:22" hidden="1" outlineLevel="1">
      <c r="A8275" s="65">
        <v>8266</v>
      </c>
      <c r="B8275" s="117">
        <v>1</v>
      </c>
      <c r="C8275" s="325">
        <v>1.6409417350491873E-4</v>
      </c>
      <c r="D8275" s="358">
        <v>1.3226338740047268E-4</v>
      </c>
      <c r="E8275" s="327">
        <v>1.3954656693067566E-4</v>
      </c>
      <c r="F8275" s="332">
        <v>0</v>
      </c>
      <c r="G8275" s="358">
        <v>0</v>
      </c>
      <c r="H8275" s="327">
        <v>0</v>
      </c>
      <c r="I8275" s="332">
        <v>3.8114852756305644E-4</v>
      </c>
      <c r="J8275" s="358">
        <v>2.614313531004489E-4</v>
      </c>
      <c r="K8275" s="327">
        <v>2.5256952347559405E-4</v>
      </c>
      <c r="L8275" s="336">
        <v>1.644775488145868E-4</v>
      </c>
      <c r="M8275" s="210">
        <v>1.1415525114155251E-4</v>
      </c>
      <c r="N8275" s="325">
        <v>0.14582191858847232</v>
      </c>
      <c r="O8275" s="358">
        <v>0.42291999513505507</v>
      </c>
      <c r="P8275" s="327">
        <v>0.359470841205279</v>
      </c>
      <c r="Q8275" s="332">
        <v>9.8938992042440319E-2</v>
      </c>
      <c r="R8275" s="358">
        <v>0.22248345679846132</v>
      </c>
      <c r="S8275" s="327">
        <v>0.34811270335816497</v>
      </c>
      <c r="T8275" s="358">
        <v>0.20491686865135164</v>
      </c>
      <c r="U8275" s="358">
        <v>0.33730396130962936</v>
      </c>
      <c r="V8275" s="361">
        <v>3.2322441372284946E-2</v>
      </c>
    </row>
    <row r="8276" spans="1:22" hidden="1" outlineLevel="1">
      <c r="A8276" s="65">
        <v>8267</v>
      </c>
      <c r="B8276" s="117">
        <v>1</v>
      </c>
      <c r="C8276" s="325">
        <v>1.6553798222281453E-4</v>
      </c>
      <c r="D8276" s="358">
        <v>1.3259390005456763E-4</v>
      </c>
      <c r="E8276" s="327">
        <v>1.4674637585942204E-4</v>
      </c>
      <c r="F8276" s="332">
        <v>0</v>
      </c>
      <c r="G8276" s="358">
        <v>0</v>
      </c>
      <c r="H8276" s="327">
        <v>0</v>
      </c>
      <c r="I8276" s="332">
        <v>3.7891958880537774E-4</v>
      </c>
      <c r="J8276" s="358">
        <v>2.5732079723408968E-4</v>
      </c>
      <c r="K8276" s="327">
        <v>2.6445514810973967E-4</v>
      </c>
      <c r="L8276" s="336">
        <v>1.8797434150238492E-4</v>
      </c>
      <c r="M8276" s="210">
        <v>1.1415525114155251E-4</v>
      </c>
      <c r="N8276" s="325">
        <v>0.2302253029911023</v>
      </c>
      <c r="O8276" s="358">
        <v>0.49920423254666796</v>
      </c>
      <c r="P8276" s="327">
        <v>0.40783068552204355</v>
      </c>
      <c r="Q8276" s="332">
        <v>0.13191865605658709</v>
      </c>
      <c r="R8276" s="358">
        <v>0.19772654968305839</v>
      </c>
      <c r="S8276" s="327">
        <v>0.36496680326680558</v>
      </c>
      <c r="T8276" s="358">
        <v>0.18598376338034875</v>
      </c>
      <c r="U8276" s="358">
        <v>0.39380378732464261</v>
      </c>
      <c r="V8276" s="361">
        <v>8.8843387639483198E-2</v>
      </c>
    </row>
    <row r="8277" spans="1:22" hidden="1" outlineLevel="1">
      <c r="A8277" s="65">
        <v>8268</v>
      </c>
      <c r="B8277" s="117">
        <v>1</v>
      </c>
      <c r="C8277" s="325">
        <v>1.6140031394901793E-4</v>
      </c>
      <c r="D8277" s="358">
        <v>1.2757788448065585E-4</v>
      </c>
      <c r="E8277" s="327">
        <v>1.4633125174100785E-4</v>
      </c>
      <c r="F8277" s="332">
        <v>0</v>
      </c>
      <c r="G8277" s="358">
        <v>0</v>
      </c>
      <c r="H8277" s="327">
        <v>0</v>
      </c>
      <c r="I8277" s="332">
        <v>3.7223277253234166E-4</v>
      </c>
      <c r="J8277" s="358">
        <v>2.1210468270413781E-4</v>
      </c>
      <c r="K8277" s="327">
        <v>2.5256952347559405E-4</v>
      </c>
      <c r="L8277" s="336">
        <v>2.0677177565262342E-4</v>
      </c>
      <c r="M8277" s="210">
        <v>1.1415525114155251E-4</v>
      </c>
      <c r="N8277" s="325">
        <v>0.25189135032659887</v>
      </c>
      <c r="O8277" s="358">
        <v>0.51009447390054963</v>
      </c>
      <c r="P8277" s="327">
        <v>0.39290064740112385</v>
      </c>
      <c r="Q8277" s="332">
        <v>0.13191865605658709</v>
      </c>
      <c r="R8277" s="358">
        <v>0.16948025903176089</v>
      </c>
      <c r="S8277" s="327">
        <v>0.34920986508344498</v>
      </c>
      <c r="T8277" s="358">
        <v>0.11903797678674742</v>
      </c>
      <c r="U8277" s="358">
        <v>0.29730208449099987</v>
      </c>
      <c r="V8277" s="361">
        <v>0.11238837410336264</v>
      </c>
    </row>
    <row r="8278" spans="1:22" hidden="1" outlineLevel="1">
      <c r="A8278" s="65">
        <v>8269</v>
      </c>
      <c r="B8278" s="117">
        <v>1</v>
      </c>
      <c r="C8278" s="325">
        <v>1.5761891016405274E-4</v>
      </c>
      <c r="D8278" s="358">
        <v>1.2672243996417475E-4</v>
      </c>
      <c r="E8278" s="327">
        <v>1.4412590486193236E-4</v>
      </c>
      <c r="F8278" s="332">
        <v>0</v>
      </c>
      <c r="G8278" s="358">
        <v>0</v>
      </c>
      <c r="H8278" s="327">
        <v>0</v>
      </c>
      <c r="I8278" s="332">
        <v>3.6554595625930552E-4</v>
      </c>
      <c r="J8278" s="358">
        <v>2.0347251538478333E-4</v>
      </c>
      <c r="K8278" s="327">
        <v>2.3176968036583927E-4</v>
      </c>
      <c r="L8278" s="336">
        <v>1.8797434150238492E-4</v>
      </c>
      <c r="M8278" s="210">
        <v>1.1415525114155251E-4</v>
      </c>
      <c r="N8278" s="325">
        <v>0.23531211410465369</v>
      </c>
      <c r="O8278" s="358">
        <v>0.44595233303175597</v>
      </c>
      <c r="P8278" s="327">
        <v>0.32267373525606191</v>
      </c>
      <c r="Q8278" s="332">
        <v>9.8938992042440319E-2</v>
      </c>
      <c r="R8278" s="358">
        <v>0.17028165360857495</v>
      </c>
      <c r="S8278" s="327">
        <v>0.29215742772728748</v>
      </c>
      <c r="T8278" s="358">
        <v>7.6046229458669026E-2</v>
      </c>
      <c r="U8278" s="358">
        <v>0.24419224803688744</v>
      </c>
      <c r="V8278" s="361">
        <v>0.13584174583391939</v>
      </c>
    </row>
    <row r="8279" spans="1:22" hidden="1" outlineLevel="1">
      <c r="A8279" s="65">
        <v>8270</v>
      </c>
      <c r="B8279" s="117">
        <v>1</v>
      </c>
      <c r="C8279" s="325">
        <v>1.429370630716838E-4</v>
      </c>
      <c r="D8279" s="358">
        <v>1.201121868822755E-4</v>
      </c>
      <c r="E8279" s="327">
        <v>1.3748391896730507E-4</v>
      </c>
      <c r="F8279" s="332">
        <v>0</v>
      </c>
      <c r="G8279" s="358">
        <v>0</v>
      </c>
      <c r="H8279" s="327">
        <v>0</v>
      </c>
      <c r="I8279" s="332">
        <v>3.5663020122859079E-4</v>
      </c>
      <c r="J8279" s="358">
        <v>2.2566951706312337E-4</v>
      </c>
      <c r="K8279" s="327">
        <v>2.4662671115852124E-4</v>
      </c>
      <c r="L8279" s="336">
        <v>1.9032402077116473E-4</v>
      </c>
      <c r="M8279" s="210">
        <v>1.1415525114155251E-4</v>
      </c>
      <c r="N8279" s="325">
        <v>0.13640189800782165</v>
      </c>
      <c r="O8279" s="358">
        <v>0.32344035406937438</v>
      </c>
      <c r="P8279" s="327">
        <v>0.22763373541326673</v>
      </c>
      <c r="Q8279" s="332">
        <v>9.8938992042440319E-2</v>
      </c>
      <c r="R8279" s="358">
        <v>0.17196176734469756</v>
      </c>
      <c r="S8279" s="327">
        <v>0.24365441701317125</v>
      </c>
      <c r="T8279" s="358">
        <v>5.2615204150908562E-2</v>
      </c>
      <c r="U8279" s="358">
        <v>0.23300528248591479</v>
      </c>
      <c r="V8279" s="361">
        <v>6.1528454899383189E-2</v>
      </c>
    </row>
    <row r="8280" spans="1:22" hidden="1" outlineLevel="1">
      <c r="A8280" s="65">
        <v>8271</v>
      </c>
      <c r="B8280" s="117">
        <v>1</v>
      </c>
      <c r="C8280" s="325">
        <v>1.4416211289292871E-4</v>
      </c>
      <c r="D8280" s="358">
        <v>1.1529059051665485E-4</v>
      </c>
      <c r="E8280" s="327">
        <v>1.3251540217503504E-4</v>
      </c>
      <c r="F8280" s="332">
        <v>0</v>
      </c>
      <c r="G8280" s="358">
        <v>0</v>
      </c>
      <c r="H8280" s="327">
        <v>0</v>
      </c>
      <c r="I8280" s="332">
        <v>3.4325656868251867E-4</v>
      </c>
      <c r="J8280" s="358">
        <v>2.5485446371427406E-4</v>
      </c>
      <c r="K8280" s="327">
        <v>2.3771249268291205E-4</v>
      </c>
      <c r="L8280" s="336">
        <v>2.1382081345896285E-4</v>
      </c>
      <c r="M8280" s="210">
        <v>1.1415525114155251E-4</v>
      </c>
      <c r="N8280" s="325">
        <v>5.1810113193578665E-2</v>
      </c>
      <c r="O8280" s="358">
        <v>0.15925433342557477</v>
      </c>
      <c r="P8280" s="327">
        <v>9.4140100395465817E-2</v>
      </c>
      <c r="Q8280" s="332">
        <v>0.13191865605658709</v>
      </c>
      <c r="R8280" s="358">
        <v>0.16149271131684514</v>
      </c>
      <c r="S8280" s="327">
        <v>0.23181350519528979</v>
      </c>
      <c r="T8280" s="358">
        <v>4.9790928778991016E-2</v>
      </c>
      <c r="U8280" s="358">
        <v>0.21786332911389125</v>
      </c>
      <c r="V8280" s="361">
        <v>3.9843247521950197E-2</v>
      </c>
    </row>
    <row r="8281" spans="1:22" hidden="1" outlineLevel="1">
      <c r="A8281" s="65">
        <v>8272</v>
      </c>
      <c r="B8281" s="117">
        <v>1</v>
      </c>
      <c r="C8281" s="325">
        <v>1.4995609852708197E-4</v>
      </c>
      <c r="D8281" s="358">
        <v>1.1649598960806001E-4</v>
      </c>
      <c r="E8281" s="327">
        <v>1.3605692981025623E-4</v>
      </c>
      <c r="F8281" s="332">
        <v>0</v>
      </c>
      <c r="G8281" s="358">
        <v>0</v>
      </c>
      <c r="H8281" s="327">
        <v>0</v>
      </c>
      <c r="I8281" s="332">
        <v>3.321118748941252E-4</v>
      </c>
      <c r="J8281" s="358">
        <v>2.5978713075390525E-4</v>
      </c>
      <c r="K8281" s="327">
        <v>2.4662671115852124E-4</v>
      </c>
      <c r="L8281" s="336">
        <v>2.2321953053408208E-4</v>
      </c>
      <c r="M8281" s="210">
        <v>1.1415525114155251E-4</v>
      </c>
      <c r="N8281" s="325">
        <v>2.4492053509691733E-3</v>
      </c>
      <c r="O8281" s="358">
        <v>1.5470122810869782E-2</v>
      </c>
      <c r="P8281" s="327">
        <v>6.1999177892499129E-3</v>
      </c>
      <c r="Q8281" s="332">
        <v>0.16489832007073388</v>
      </c>
      <c r="R8281" s="358">
        <v>0.15811460071746541</v>
      </c>
      <c r="S8281" s="327">
        <v>0.25117419914930988</v>
      </c>
      <c r="T8281" s="358">
        <v>0.14707152492281797</v>
      </c>
      <c r="U8281" s="358">
        <v>0.24848623481402843</v>
      </c>
      <c r="V8281" s="361">
        <v>0</v>
      </c>
    </row>
    <row r="8282" spans="1:22" hidden="1" outlineLevel="1">
      <c r="A8282" s="65">
        <v>8273</v>
      </c>
      <c r="B8282" s="117">
        <v>1</v>
      </c>
      <c r="C8282" s="325">
        <v>1.5430002518914941E-4</v>
      </c>
      <c r="D8282" s="358">
        <v>1.2285349771918078E-4</v>
      </c>
      <c r="E8282" s="327">
        <v>1.4351619131301152E-4</v>
      </c>
      <c r="F8282" s="332">
        <v>0</v>
      </c>
      <c r="G8282" s="358">
        <v>0</v>
      </c>
      <c r="H8282" s="327">
        <v>0</v>
      </c>
      <c r="I8282" s="332">
        <v>3.2765399737876781E-4</v>
      </c>
      <c r="J8282" s="358">
        <v>2.6924140924653155E-4</v>
      </c>
      <c r="K8282" s="327">
        <v>2.7931217890242167E-4</v>
      </c>
      <c r="L8282" s="336">
        <v>2.2321953053408208E-4</v>
      </c>
      <c r="M8282" s="210">
        <v>1.1415525114155251E-4</v>
      </c>
      <c r="N8282" s="325">
        <v>0</v>
      </c>
      <c r="O8282" s="358">
        <v>0</v>
      </c>
      <c r="P8282" s="327">
        <v>0</v>
      </c>
      <c r="Q8282" s="332">
        <v>0.16489832007073388</v>
      </c>
      <c r="R8282" s="358">
        <v>0.16324728578849251</v>
      </c>
      <c r="S8282" s="327">
        <v>0.26500688275961953</v>
      </c>
      <c r="T8282" s="358">
        <v>0.12604636382076506</v>
      </c>
      <c r="U8282" s="358">
        <v>0.34238894565098055</v>
      </c>
      <c r="V8282" s="361">
        <v>0</v>
      </c>
    </row>
    <row r="8283" spans="1:22" hidden="1" outlineLevel="1">
      <c r="A8283" s="65">
        <v>8274</v>
      </c>
      <c r="B8283" s="117">
        <v>1</v>
      </c>
      <c r="C8283" s="325">
        <v>1.5988775243503184E-4</v>
      </c>
      <c r="D8283" s="358">
        <v>1.3193287474637771E-4</v>
      </c>
      <c r="E8283" s="327">
        <v>1.5254514088852052E-4</v>
      </c>
      <c r="F8283" s="332">
        <v>0</v>
      </c>
      <c r="G8283" s="358">
        <v>0</v>
      </c>
      <c r="H8283" s="327">
        <v>0</v>
      </c>
      <c r="I8283" s="332">
        <v>3.298829361364465E-4</v>
      </c>
      <c r="J8283" s="358">
        <v>2.7910674332579371E-4</v>
      </c>
      <c r="K8283" s="327">
        <v>2.9416920969510367E-4</v>
      </c>
      <c r="L8283" s="336">
        <v>1.644775488145868E-4</v>
      </c>
      <c r="M8283" s="210">
        <v>1.1415525114155251E-4</v>
      </c>
      <c r="N8283" s="325">
        <v>0</v>
      </c>
      <c r="O8283" s="358">
        <v>0</v>
      </c>
      <c r="P8283" s="327">
        <v>0</v>
      </c>
      <c r="Q8283" s="332">
        <v>0.13191865605658709</v>
      </c>
      <c r="R8283" s="358">
        <v>0.15915614088803537</v>
      </c>
      <c r="S8283" s="327">
        <v>0.29788798972912983</v>
      </c>
      <c r="T8283" s="358">
        <v>0.16872430277418593</v>
      </c>
      <c r="U8283" s="358">
        <v>0.44013364465695348</v>
      </c>
      <c r="V8283" s="361">
        <v>0</v>
      </c>
    </row>
    <row r="8284" spans="1:22" hidden="1" outlineLevel="1">
      <c r="A8284" s="65">
        <v>8275</v>
      </c>
      <c r="B8284" s="117">
        <v>1</v>
      </c>
      <c r="C8284" s="325">
        <v>1.6584424467812575E-4</v>
      </c>
      <c r="D8284" s="358">
        <v>1.5036381569237918E-4</v>
      </c>
      <c r="E8284" s="327">
        <v>1.6759339018103549E-4</v>
      </c>
      <c r="F8284" s="332">
        <v>0</v>
      </c>
      <c r="G8284" s="358">
        <v>0</v>
      </c>
      <c r="H8284" s="327">
        <v>0</v>
      </c>
      <c r="I8284" s="332">
        <v>3.298829361364465E-4</v>
      </c>
      <c r="J8284" s="358">
        <v>2.8445046595206079E-4</v>
      </c>
      <c r="K8284" s="327">
        <v>3.0605483432924929E-4</v>
      </c>
      <c r="L8284" s="336">
        <v>1.1748396343899057E-4</v>
      </c>
      <c r="M8284" s="210">
        <v>1.1415525114155251E-4</v>
      </c>
      <c r="N8284" s="325">
        <v>0</v>
      </c>
      <c r="O8284" s="358">
        <v>0</v>
      </c>
      <c r="P8284" s="327">
        <v>0</v>
      </c>
      <c r="Q8284" s="332">
        <v>0.16489832007073388</v>
      </c>
      <c r="R8284" s="358">
        <v>0.16558965276372412</v>
      </c>
      <c r="S8284" s="327">
        <v>0.29757571913431036</v>
      </c>
      <c r="T8284" s="358">
        <v>0.23012614141550466</v>
      </c>
      <c r="U8284" s="358">
        <v>0.50849843413511953</v>
      </c>
      <c r="V8284" s="361">
        <v>0</v>
      </c>
    </row>
    <row r="8285" spans="1:22" hidden="1" outlineLevel="1">
      <c r="A8285" s="65">
        <v>8276</v>
      </c>
      <c r="B8285" s="117">
        <v>1</v>
      </c>
      <c r="C8285" s="325">
        <v>1.5941273311658995E-4</v>
      </c>
      <c r="D8285" s="358">
        <v>1.5697406877427847E-4</v>
      </c>
      <c r="E8285" s="327">
        <v>1.6545290644546224E-4</v>
      </c>
      <c r="F8285" s="332">
        <v>0</v>
      </c>
      <c r="G8285" s="358">
        <v>0</v>
      </c>
      <c r="H8285" s="327">
        <v>0</v>
      </c>
      <c r="I8285" s="332">
        <v>3.321118748941252E-4</v>
      </c>
      <c r="J8285" s="358">
        <v>2.9102735533823558E-4</v>
      </c>
      <c r="K8285" s="327">
        <v>3.179404589633948E-4</v>
      </c>
      <c r="L8285" s="336">
        <v>8.811297257924293E-5</v>
      </c>
      <c r="M8285" s="210">
        <v>1.1415525114155251E-4</v>
      </c>
      <c r="N8285" s="325">
        <v>0</v>
      </c>
      <c r="O8285" s="358">
        <v>0</v>
      </c>
      <c r="P8285" s="327">
        <v>0</v>
      </c>
      <c r="Q8285" s="332">
        <v>9.8938992042440319E-2</v>
      </c>
      <c r="R8285" s="358">
        <v>0.17042917640572874</v>
      </c>
      <c r="S8285" s="327">
        <v>0.31720648196583973</v>
      </c>
      <c r="T8285" s="358">
        <v>0.17907997913788365</v>
      </c>
      <c r="U8285" s="358">
        <v>0.4838645099925738</v>
      </c>
      <c r="V8285" s="361">
        <v>0</v>
      </c>
    </row>
    <row r="8286" spans="1:22" hidden="1" outlineLevel="1">
      <c r="A8286" s="65">
        <v>8277</v>
      </c>
      <c r="B8286" s="117">
        <v>1</v>
      </c>
      <c r="C8286" s="325">
        <v>1.5193742910531993E-4</v>
      </c>
      <c r="D8286" s="358">
        <v>1.5862663204475327E-4</v>
      </c>
      <c r="E8286" s="327">
        <v>1.625210923591619E-4</v>
      </c>
      <c r="F8286" s="332">
        <v>0</v>
      </c>
      <c r="G8286" s="358">
        <v>0</v>
      </c>
      <c r="H8286" s="327">
        <v>0</v>
      </c>
      <c r="I8286" s="332">
        <v>3.3656975240948253E-4</v>
      </c>
      <c r="J8286" s="358">
        <v>2.94315800031323E-4</v>
      </c>
      <c r="K8286" s="327">
        <v>3.179404589633948E-4</v>
      </c>
      <c r="L8286" s="336">
        <v>5.8741981719495287E-5</v>
      </c>
      <c r="M8286" s="210">
        <v>1.1415525114155251E-4</v>
      </c>
      <c r="N8286" s="325">
        <v>0</v>
      </c>
      <c r="O8286" s="358">
        <v>0</v>
      </c>
      <c r="P8286" s="327">
        <v>0</v>
      </c>
      <c r="Q8286" s="332">
        <v>3.2979664014146773E-2</v>
      </c>
      <c r="R8286" s="358">
        <v>0.18560252453157164</v>
      </c>
      <c r="S8286" s="327">
        <v>0.33213632730142945</v>
      </c>
      <c r="T8286" s="358">
        <v>0.1178873460796699</v>
      </c>
      <c r="U8286" s="358">
        <v>0.42318369685244955</v>
      </c>
      <c r="V8286" s="361">
        <v>0</v>
      </c>
    </row>
    <row r="8287" spans="1:22" hidden="1" outlineLevel="1">
      <c r="A8287" s="65">
        <v>8278</v>
      </c>
      <c r="B8287" s="117">
        <v>1</v>
      </c>
      <c r="C8287" s="325">
        <v>1.4179951680909922E-4</v>
      </c>
      <c r="D8287" s="358">
        <v>1.5224968201280341E-4</v>
      </c>
      <c r="E8287" s="327">
        <v>1.5045654766774903E-4</v>
      </c>
      <c r="F8287" s="332">
        <v>0</v>
      </c>
      <c r="G8287" s="358">
        <v>0</v>
      </c>
      <c r="H8287" s="327">
        <v>0</v>
      </c>
      <c r="I8287" s="332">
        <v>3.4548550744019731E-4</v>
      </c>
      <c r="J8287" s="358">
        <v>2.8527257712533259E-4</v>
      </c>
      <c r="K8287" s="327">
        <v>3.2091186512193129E-4</v>
      </c>
      <c r="L8287" s="336">
        <v>3.7594868300476983E-5</v>
      </c>
      <c r="M8287" s="210">
        <v>1.1415525114155251E-4</v>
      </c>
      <c r="N8287" s="325">
        <v>0</v>
      </c>
      <c r="O8287" s="358">
        <v>0</v>
      </c>
      <c r="P8287" s="327">
        <v>0</v>
      </c>
      <c r="Q8287" s="332">
        <v>3.2979664014146773E-2</v>
      </c>
      <c r="R8287" s="358">
        <v>0.19605069541207121</v>
      </c>
      <c r="S8287" s="327">
        <v>0.35454375305584762</v>
      </c>
      <c r="T8287" s="358">
        <v>9.5293143104329445E-2</v>
      </c>
      <c r="U8287" s="358">
        <v>0.32668199401880677</v>
      </c>
      <c r="V8287" s="361">
        <v>0</v>
      </c>
    </row>
    <row r="8288" spans="1:22" hidden="1" outlineLevel="1">
      <c r="A8288" s="65">
        <v>8279</v>
      </c>
      <c r="B8288" s="117">
        <v>1</v>
      </c>
      <c r="C8288" s="325">
        <v>1.3017404401565255E-4</v>
      </c>
      <c r="D8288" s="358">
        <v>1.3663781958702365E-4</v>
      </c>
      <c r="E8288" s="327">
        <v>1.4010438996479475E-4</v>
      </c>
      <c r="F8288" s="332">
        <v>0</v>
      </c>
      <c r="G8288" s="358">
        <v>0</v>
      </c>
      <c r="H8288" s="327">
        <v>0</v>
      </c>
      <c r="I8288" s="332">
        <v>3.4548550744019731E-4</v>
      </c>
      <c r="J8288" s="358">
        <v>2.8938313299169187E-4</v>
      </c>
      <c r="K8288" s="327">
        <v>3.1199764664632205E-4</v>
      </c>
      <c r="L8288" s="336">
        <v>2.3496792687798115E-5</v>
      </c>
      <c r="M8288" s="210">
        <v>1.1415525114155251E-4</v>
      </c>
      <c r="N8288" s="325">
        <v>0</v>
      </c>
      <c r="O8288" s="358">
        <v>0</v>
      </c>
      <c r="P8288" s="327">
        <v>0</v>
      </c>
      <c r="Q8288" s="332">
        <v>6.5959328028293546E-2</v>
      </c>
      <c r="R8288" s="358">
        <v>0.1927270681743358</v>
      </c>
      <c r="S8288" s="327">
        <v>0.33878681487248707</v>
      </c>
      <c r="T8288" s="358">
        <v>4.6548242240863444E-2</v>
      </c>
      <c r="U8288" s="358">
        <v>0.27368515721672437</v>
      </c>
      <c r="V8288" s="361">
        <v>0</v>
      </c>
    </row>
    <row r="8289" spans="1:22" hidden="1" outlineLevel="1">
      <c r="A8289" s="65">
        <v>8280</v>
      </c>
      <c r="B8289" s="117">
        <v>1</v>
      </c>
      <c r="C8289" s="325">
        <v>1.1686725284508915E-4</v>
      </c>
      <c r="D8289" s="358">
        <v>1.2217303049016174E-4</v>
      </c>
      <c r="E8289" s="327">
        <v>1.242129198067509E-4</v>
      </c>
      <c r="F8289" s="332">
        <v>0</v>
      </c>
      <c r="G8289" s="358">
        <v>0</v>
      </c>
      <c r="H8289" s="327">
        <v>0</v>
      </c>
      <c r="I8289" s="332">
        <v>3.4548550744019731E-4</v>
      </c>
      <c r="J8289" s="358">
        <v>3.3994297014791077E-4</v>
      </c>
      <c r="K8289" s="327">
        <v>3.3576889591461329E-4</v>
      </c>
      <c r="L8289" s="336">
        <v>9.3987170751192458E-6</v>
      </c>
      <c r="M8289" s="210">
        <v>1.1415525114155251E-4</v>
      </c>
      <c r="N8289" s="325">
        <v>0</v>
      </c>
      <c r="O8289" s="358">
        <v>0</v>
      </c>
      <c r="P8289" s="327">
        <v>0</v>
      </c>
      <c r="Q8289" s="332">
        <v>6.5959328028293546E-2</v>
      </c>
      <c r="R8289" s="358">
        <v>0.17126472894973946</v>
      </c>
      <c r="S8289" s="327">
        <v>0.34019624719258656</v>
      </c>
      <c r="T8289" s="358">
        <v>3.7029388209585748E-2</v>
      </c>
      <c r="U8289" s="358">
        <v>0.23142328735749443</v>
      </c>
      <c r="V8289" s="361">
        <v>0</v>
      </c>
    </row>
    <row r="8290" spans="1:22" hidden="1" outlineLevel="1">
      <c r="A8290" s="65">
        <v>8281</v>
      </c>
      <c r="B8290" s="117">
        <v>1</v>
      </c>
      <c r="C8290" s="325">
        <v>1.0692934868294925E-4</v>
      </c>
      <c r="D8290" s="358">
        <v>1.1313253730462304E-4</v>
      </c>
      <c r="E8290" s="327">
        <v>1.09956000864963E-4</v>
      </c>
      <c r="F8290" s="332">
        <v>0</v>
      </c>
      <c r="G8290" s="358">
        <v>0</v>
      </c>
      <c r="H8290" s="327">
        <v>0</v>
      </c>
      <c r="I8290" s="332">
        <v>3.5663020122859079E-4</v>
      </c>
      <c r="J8290" s="358">
        <v>3.3665452545482335E-4</v>
      </c>
      <c r="K8290" s="327">
        <v>3.2091186512193129E-4</v>
      </c>
      <c r="L8290" s="336">
        <v>5.8741981719495289E-6</v>
      </c>
      <c r="M8290" s="210">
        <v>1.1415525114155251E-4</v>
      </c>
      <c r="N8290" s="325">
        <v>0</v>
      </c>
      <c r="O8290" s="358">
        <v>0</v>
      </c>
      <c r="P8290" s="327">
        <v>0</v>
      </c>
      <c r="Q8290" s="332">
        <v>6.5959328028293546E-2</v>
      </c>
      <c r="R8290" s="358">
        <v>0.15470345142255737</v>
      </c>
      <c r="S8290" s="327">
        <v>0.35183460735233613</v>
      </c>
      <c r="T8290" s="358">
        <v>2.9288781634700594E-2</v>
      </c>
      <c r="U8290" s="358">
        <v>0.20272137574186766</v>
      </c>
      <c r="V8290" s="361">
        <v>0</v>
      </c>
    </row>
    <row r="8291" spans="1:22" hidden="1" outlineLevel="1">
      <c r="A8291" s="65">
        <v>8282</v>
      </c>
      <c r="B8291" s="117">
        <v>1</v>
      </c>
      <c r="C8291" s="325">
        <v>9.8310248154904651E-5</v>
      </c>
      <c r="D8291" s="358">
        <v>1.0224506164031836E-4</v>
      </c>
      <c r="E8291" s="327">
        <v>9.3740214989408038E-5</v>
      </c>
      <c r="F8291" s="332">
        <v>0</v>
      </c>
      <c r="G8291" s="358">
        <v>0</v>
      </c>
      <c r="H8291" s="327">
        <v>0</v>
      </c>
      <c r="I8291" s="332">
        <v>3.6331701750162687E-4</v>
      </c>
      <c r="J8291" s="358">
        <v>3.3459924752164379E-4</v>
      </c>
      <c r="K8291" s="327">
        <v>3.2982608359754043E-4</v>
      </c>
      <c r="L8291" s="336">
        <v>2.3496792687798115E-6</v>
      </c>
      <c r="M8291" s="210">
        <v>1.1415525114155251E-4</v>
      </c>
      <c r="N8291" s="325">
        <v>0</v>
      </c>
      <c r="O8291" s="358">
        <v>0</v>
      </c>
      <c r="P8291" s="327">
        <v>0</v>
      </c>
      <c r="Q8291" s="332">
        <v>0.13191865605658709</v>
      </c>
      <c r="R8291" s="358">
        <v>0.15187695019944358</v>
      </c>
      <c r="S8291" s="327">
        <v>0.3724950146897682</v>
      </c>
      <c r="T8291" s="358">
        <v>9.3096484481726902E-3</v>
      </c>
      <c r="U8291" s="358">
        <v>0.16791748291661951</v>
      </c>
      <c r="V8291" s="361">
        <v>0</v>
      </c>
    </row>
    <row r="8292" spans="1:22" hidden="1" outlineLevel="1">
      <c r="A8292" s="65">
        <v>8283</v>
      </c>
      <c r="B8292" s="117">
        <v>1</v>
      </c>
      <c r="C8292" s="325">
        <v>9.2285003115720465E-5</v>
      </c>
      <c r="D8292" s="358">
        <v>9.4312757942039237E-5</v>
      </c>
      <c r="E8292" s="327">
        <v>8.5230170561916813E-5</v>
      </c>
      <c r="F8292" s="332">
        <v>0</v>
      </c>
      <c r="G8292" s="358">
        <v>0</v>
      </c>
      <c r="H8292" s="327">
        <v>0</v>
      </c>
      <c r="I8292" s="332">
        <v>3.7000383377466296E-4</v>
      </c>
      <c r="J8292" s="358">
        <v>3.3583241428155155E-4</v>
      </c>
      <c r="K8292" s="327">
        <v>3.2982608359754043E-4</v>
      </c>
      <c r="L8292" s="336">
        <v>1.1748396343899057E-6</v>
      </c>
      <c r="M8292" s="210">
        <v>1.1415525114155251E-4</v>
      </c>
      <c r="N8292" s="325">
        <v>0</v>
      </c>
      <c r="O8292" s="358">
        <v>0</v>
      </c>
      <c r="P8292" s="327">
        <v>0</v>
      </c>
      <c r="Q8292" s="332">
        <v>9.8938992042440319E-2</v>
      </c>
      <c r="R8292" s="358">
        <v>0.15191362187388141</v>
      </c>
      <c r="S8292" s="327">
        <v>0.36593735984015502</v>
      </c>
      <c r="T8292" s="358">
        <v>6.7991814509126376E-3</v>
      </c>
      <c r="U8292" s="358">
        <v>0.14870754207151499</v>
      </c>
      <c r="V8292" s="361">
        <v>0</v>
      </c>
    </row>
    <row r="8293" spans="1:22" hidden="1" outlineLevel="1">
      <c r="A8293" s="65">
        <v>8284</v>
      </c>
      <c r="B8293" s="117">
        <v>1</v>
      </c>
      <c r="C8293" s="325">
        <v>8.9197377545848067E-5</v>
      </c>
      <c r="D8293" s="358">
        <v>8.9141207001494524E-5</v>
      </c>
      <c r="E8293" s="327">
        <v>8.1117847263876072E-5</v>
      </c>
      <c r="F8293" s="332">
        <v>0</v>
      </c>
      <c r="G8293" s="358">
        <v>0</v>
      </c>
      <c r="H8293" s="327">
        <v>0</v>
      </c>
      <c r="I8293" s="332">
        <v>3.7000383377466296E-4</v>
      </c>
      <c r="J8293" s="358">
        <v>3.3377713634837188E-4</v>
      </c>
      <c r="K8293" s="327">
        <v>3.2388327128046767E-4</v>
      </c>
      <c r="L8293" s="336">
        <v>1.409807561267887E-5</v>
      </c>
      <c r="M8293" s="210">
        <v>1.1415525114155251E-4</v>
      </c>
      <c r="N8293" s="325">
        <v>0</v>
      </c>
      <c r="O8293" s="358">
        <v>0</v>
      </c>
      <c r="P8293" s="327">
        <v>0</v>
      </c>
      <c r="Q8293" s="332">
        <v>6.5959328028293546E-2</v>
      </c>
      <c r="R8293" s="358">
        <v>0.15476121785752464</v>
      </c>
      <c r="S8293" s="327">
        <v>0.37225026131432609</v>
      </c>
      <c r="T8293" s="358">
        <v>3.9749060789950807E-3</v>
      </c>
      <c r="U8293" s="358">
        <v>0.14102356573347316</v>
      </c>
      <c r="V8293" s="361">
        <v>0</v>
      </c>
    </row>
    <row r="8294" spans="1:22" hidden="1" outlineLevel="1">
      <c r="A8294" s="65">
        <v>8285</v>
      </c>
      <c r="B8294" s="117">
        <v>1</v>
      </c>
      <c r="C8294" s="325">
        <v>8.7753568827952268E-5</v>
      </c>
      <c r="D8294" s="358">
        <v>8.8266320564184326E-5</v>
      </c>
      <c r="E8294" s="327">
        <v>7.9197898216210361E-5</v>
      </c>
      <c r="F8294" s="332">
        <v>0</v>
      </c>
      <c r="G8294" s="358">
        <v>0</v>
      </c>
      <c r="H8294" s="327">
        <v>0</v>
      </c>
      <c r="I8294" s="332">
        <v>3.7446171129002035E-4</v>
      </c>
      <c r="J8294" s="358">
        <v>3.8351486233131893E-4</v>
      </c>
      <c r="K8294" s="327">
        <v>3.2685467743900405E-4</v>
      </c>
      <c r="L8294" s="336">
        <v>3.7594868300476983E-5</v>
      </c>
      <c r="M8294" s="210">
        <v>1.1415525114155251E-4</v>
      </c>
      <c r="N8294" s="325">
        <v>0</v>
      </c>
      <c r="O8294" s="358">
        <v>0</v>
      </c>
      <c r="P8294" s="327">
        <v>0</v>
      </c>
      <c r="Q8294" s="332">
        <v>6.5959328028293546E-2</v>
      </c>
      <c r="R8294" s="358">
        <v>0.15273688081144879</v>
      </c>
      <c r="S8294" s="327">
        <v>0.34214581726770454</v>
      </c>
      <c r="T8294" s="358">
        <v>4.1841116621000847E-3</v>
      </c>
      <c r="U8294" s="358">
        <v>0.13819857443272252</v>
      </c>
      <c r="V8294" s="361">
        <v>0</v>
      </c>
    </row>
    <row r="8295" spans="1:22" hidden="1" outlineLevel="1">
      <c r="A8295" s="65">
        <v>8286</v>
      </c>
      <c r="B8295" s="117">
        <v>1</v>
      </c>
      <c r="C8295" s="325">
        <v>8.7453556626831071E-5</v>
      </c>
      <c r="D8295" s="358">
        <v>8.7060921472779167E-5</v>
      </c>
      <c r="E8295" s="327">
        <v>7.8938445642201481E-5</v>
      </c>
      <c r="F8295" s="332">
        <v>0</v>
      </c>
      <c r="G8295" s="358">
        <v>0</v>
      </c>
      <c r="H8295" s="327">
        <v>0</v>
      </c>
      <c r="I8295" s="332">
        <v>3.7669065004769899E-4</v>
      </c>
      <c r="J8295" s="358">
        <v>3.8598119585113449E-4</v>
      </c>
      <c r="K8295" s="327">
        <v>3.2685467743900405E-4</v>
      </c>
      <c r="L8295" s="336">
        <v>9.3987170751192462E-5</v>
      </c>
      <c r="M8295" s="210">
        <v>1.1415525114155251E-4</v>
      </c>
      <c r="N8295" s="325">
        <v>0</v>
      </c>
      <c r="O8295" s="358">
        <v>0</v>
      </c>
      <c r="P8295" s="327">
        <v>0</v>
      </c>
      <c r="Q8295" s="332">
        <v>6.5959328028293546E-2</v>
      </c>
      <c r="R8295" s="358">
        <v>0.1467663391023464</v>
      </c>
      <c r="S8295" s="327">
        <v>0.41831419520244001</v>
      </c>
      <c r="T8295" s="358">
        <v>6.6945786593601364E-3</v>
      </c>
      <c r="U8295" s="358">
        <v>0.12972360053047052</v>
      </c>
      <c r="V8295" s="361">
        <v>0</v>
      </c>
    </row>
    <row r="8296" spans="1:22" hidden="1" outlineLevel="1">
      <c r="A8296" s="65">
        <v>8287</v>
      </c>
      <c r="B8296" s="117">
        <v>1</v>
      </c>
      <c r="C8296" s="325">
        <v>8.9816152710660546E-5</v>
      </c>
      <c r="D8296" s="358">
        <v>9.0949305638602263E-5</v>
      </c>
      <c r="E8296" s="327">
        <v>8.1091902006475181E-5</v>
      </c>
      <c r="F8296" s="332">
        <v>0</v>
      </c>
      <c r="G8296" s="358">
        <v>0</v>
      </c>
      <c r="H8296" s="327">
        <v>0</v>
      </c>
      <c r="I8296" s="332">
        <v>3.8114852756305644E-4</v>
      </c>
      <c r="J8296" s="358">
        <v>3.9255808523730934E-4</v>
      </c>
      <c r="K8296" s="327">
        <v>3.3576889591461329E-4</v>
      </c>
      <c r="L8296" s="336">
        <v>1.8210014333043539E-4</v>
      </c>
      <c r="M8296" s="210">
        <v>1.1415525114155251E-4</v>
      </c>
      <c r="N8296" s="325">
        <v>0</v>
      </c>
      <c r="O8296" s="358">
        <v>1.5119755644136456E-2</v>
      </c>
      <c r="P8296" s="327">
        <v>1.9485629323576568E-3</v>
      </c>
      <c r="Q8296" s="332">
        <v>6.5959328028293546E-2</v>
      </c>
      <c r="R8296" s="358">
        <v>0.12713736645826984</v>
      </c>
      <c r="S8296" s="327">
        <v>0.37836061113036523</v>
      </c>
      <c r="T8296" s="358">
        <v>8.1590177410951654E-3</v>
      </c>
      <c r="U8296" s="358">
        <v>0.13074059739874075</v>
      </c>
      <c r="V8296" s="361">
        <v>0</v>
      </c>
    </row>
    <row r="8297" spans="1:22" hidden="1" outlineLevel="1">
      <c r="A8297" s="65">
        <v>8288</v>
      </c>
      <c r="B8297" s="117">
        <v>1</v>
      </c>
      <c r="C8297" s="325">
        <v>9.9897812719171024E-5</v>
      </c>
      <c r="D8297" s="358">
        <v>9.9212121990976346E-5</v>
      </c>
      <c r="E8297" s="327">
        <v>9.1444059709429459E-5</v>
      </c>
      <c r="F8297" s="332">
        <v>0</v>
      </c>
      <c r="G8297" s="358">
        <v>0</v>
      </c>
      <c r="H8297" s="327">
        <v>0</v>
      </c>
      <c r="I8297" s="332">
        <v>3.7891958880537774E-4</v>
      </c>
      <c r="J8297" s="358">
        <v>4.0447869724975115E-4</v>
      </c>
      <c r="K8297" s="327">
        <v>3.2388327128046767E-4</v>
      </c>
      <c r="L8297" s="336">
        <v>1.5860335064263727E-4</v>
      </c>
      <c r="M8297" s="210">
        <v>1.1415525114155251E-4</v>
      </c>
      <c r="N8297" s="325">
        <v>7.5360164645205336E-3</v>
      </c>
      <c r="O8297" s="358">
        <v>0.14904964573967019</v>
      </c>
      <c r="P8297" s="327">
        <v>6.1603485376583528E-2</v>
      </c>
      <c r="Q8297" s="332">
        <v>3.2979664014146773E-2</v>
      </c>
      <c r="R8297" s="358">
        <v>9.8188379507125292E-2</v>
      </c>
      <c r="S8297" s="327">
        <v>0.31736683190666148</v>
      </c>
      <c r="T8297" s="358">
        <v>1.2447732194747754E-2</v>
      </c>
      <c r="U8297" s="358">
        <v>0.15548752119331657</v>
      </c>
      <c r="V8297" s="361">
        <v>0</v>
      </c>
    </row>
    <row r="8298" spans="1:22" hidden="1" outlineLevel="1">
      <c r="A8298" s="65">
        <v>8289</v>
      </c>
      <c r="B8298" s="117">
        <v>1</v>
      </c>
      <c r="C8298" s="325">
        <v>1.1392963337577735E-4</v>
      </c>
      <c r="D8298" s="358">
        <v>1.1221876702565461E-4</v>
      </c>
      <c r="E8298" s="327">
        <v>1.0258754776311083E-4</v>
      </c>
      <c r="F8298" s="332">
        <v>0</v>
      </c>
      <c r="G8298" s="358">
        <v>0</v>
      </c>
      <c r="H8298" s="327">
        <v>0</v>
      </c>
      <c r="I8298" s="332">
        <v>3.7891958880537774E-4</v>
      </c>
      <c r="J8298" s="358">
        <v>4.4147370004698453E-4</v>
      </c>
      <c r="K8298" s="327">
        <v>2.8228358506095805E-4</v>
      </c>
      <c r="L8298" s="336">
        <v>1.4685495429873823E-4</v>
      </c>
      <c r="M8298" s="210">
        <v>1.1415525114155251E-4</v>
      </c>
      <c r="N8298" s="325">
        <v>4.1824891378088959E-2</v>
      </c>
      <c r="O8298" s="358">
        <v>0.32085766887479322</v>
      </c>
      <c r="P8298" s="327">
        <v>0.18176994533631916</v>
      </c>
      <c r="Q8298" s="332">
        <v>3.2979664014146773E-2</v>
      </c>
      <c r="R8298" s="358">
        <v>6.8909209312791722E-2</v>
      </c>
      <c r="S8298" s="327">
        <v>0.24930057558039326</v>
      </c>
      <c r="T8298" s="358">
        <v>1.9351516437212894E-2</v>
      </c>
      <c r="U8298" s="358">
        <v>0.1983143893126966</v>
      </c>
      <c r="V8298" s="361">
        <v>0</v>
      </c>
    </row>
    <row r="8299" spans="1:22" hidden="1" outlineLevel="1">
      <c r="A8299" s="65">
        <v>8290</v>
      </c>
      <c r="B8299" s="117">
        <v>1</v>
      </c>
      <c r="C8299" s="325">
        <v>1.2276749280047282E-4</v>
      </c>
      <c r="D8299" s="358">
        <v>1.2341731342322513E-4</v>
      </c>
      <c r="E8299" s="327">
        <v>1.1379589896029441E-4</v>
      </c>
      <c r="F8299" s="332">
        <v>0</v>
      </c>
      <c r="G8299" s="358">
        <v>0</v>
      </c>
      <c r="H8299" s="327">
        <v>0</v>
      </c>
      <c r="I8299" s="332">
        <v>3.7891958880537774E-4</v>
      </c>
      <c r="J8299" s="358">
        <v>3.617289162396149E-4</v>
      </c>
      <c r="K8299" s="327">
        <v>2.6445514810973967E-4</v>
      </c>
      <c r="L8299" s="336">
        <v>1.644775488145868E-4</v>
      </c>
      <c r="M8299" s="210">
        <v>1.1415525114155251E-4</v>
      </c>
      <c r="N8299" s="325">
        <v>8.9866996339407368E-2</v>
      </c>
      <c r="O8299" s="358">
        <v>0.43756472554987186</v>
      </c>
      <c r="P8299" s="327">
        <v>0.2767959216876118</v>
      </c>
      <c r="Q8299" s="332">
        <v>3.2979664014146773E-2</v>
      </c>
      <c r="R8299" s="358">
        <v>5.870460762592327E-2</v>
      </c>
      <c r="S8299" s="327">
        <v>0.26563985323608247</v>
      </c>
      <c r="T8299" s="358">
        <v>3.953985520684581E-2</v>
      </c>
      <c r="U8299" s="358">
        <v>0.26238519201372168</v>
      </c>
      <c r="V8299" s="361">
        <v>4.5373723590184392E-2</v>
      </c>
    </row>
    <row r="8300" spans="1:22" hidden="1" outlineLevel="1">
      <c r="A8300" s="65">
        <v>8291</v>
      </c>
      <c r="B8300" s="117">
        <v>1</v>
      </c>
      <c r="C8300" s="325">
        <v>1.2569261176140458E-4</v>
      </c>
      <c r="D8300" s="358">
        <v>1.2730569758904821E-4</v>
      </c>
      <c r="E8300" s="327">
        <v>1.2135894149265323E-4</v>
      </c>
      <c r="F8300" s="332">
        <v>0</v>
      </c>
      <c r="G8300" s="358">
        <v>0</v>
      </c>
      <c r="H8300" s="327">
        <v>0</v>
      </c>
      <c r="I8300" s="332">
        <v>3.8114852756305644E-4</v>
      </c>
      <c r="J8300" s="358">
        <v>2.9102735533823558E-4</v>
      </c>
      <c r="K8300" s="327">
        <v>2.6742655426827605E-4</v>
      </c>
      <c r="L8300" s="336">
        <v>1.8797434150238492E-4</v>
      </c>
      <c r="M8300" s="210">
        <v>1.1415525114155251E-4</v>
      </c>
      <c r="N8300" s="325">
        <v>0.11304024696780801</v>
      </c>
      <c r="O8300" s="358">
        <v>0.47500376203458911</v>
      </c>
      <c r="P8300" s="327">
        <v>0.34971521695352603</v>
      </c>
      <c r="Q8300" s="332">
        <v>6.5959328028293546E-2</v>
      </c>
      <c r="R8300" s="358">
        <v>5.4985556789913258E-2</v>
      </c>
      <c r="S8300" s="327">
        <v>0.28533813328698909</v>
      </c>
      <c r="T8300" s="358">
        <v>5.8159152103191177E-2</v>
      </c>
      <c r="U8300" s="358">
        <v>0.25334521985131958</v>
      </c>
      <c r="V8300" s="361">
        <v>9.6386334016368064E-2</v>
      </c>
    </row>
    <row r="8301" spans="1:22" hidden="1" outlineLevel="1">
      <c r="A8301" s="65">
        <v>8292</v>
      </c>
      <c r="B8301" s="117">
        <v>1</v>
      </c>
      <c r="C8301" s="325">
        <v>1.2113617645687628E-4</v>
      </c>
      <c r="D8301" s="358">
        <v>1.2201749512352881E-4</v>
      </c>
      <c r="E8301" s="327">
        <v>1.2072328268633147E-4</v>
      </c>
      <c r="F8301" s="332">
        <v>0</v>
      </c>
      <c r="G8301" s="358">
        <v>0</v>
      </c>
      <c r="H8301" s="327">
        <v>0</v>
      </c>
      <c r="I8301" s="332">
        <v>3.7669065004769899E-4</v>
      </c>
      <c r="J8301" s="358">
        <v>2.0100618186496782E-4</v>
      </c>
      <c r="K8301" s="327">
        <v>2.5554092963413043E-4</v>
      </c>
      <c r="L8301" s="336">
        <v>2.0677177565262342E-4</v>
      </c>
      <c r="M8301" s="210">
        <v>1.1415525114155251E-4</v>
      </c>
      <c r="N8301" s="325">
        <v>0.10154782185941419</v>
      </c>
      <c r="O8301" s="358">
        <v>0.39675824327191983</v>
      </c>
      <c r="P8301" s="327">
        <v>0.33064722580927236</v>
      </c>
      <c r="Q8301" s="332">
        <v>9.8938992042440319E-2</v>
      </c>
      <c r="R8301" s="358">
        <v>4.0086092998669914E-2</v>
      </c>
      <c r="S8301" s="327">
        <v>0.25657560434108978</v>
      </c>
      <c r="T8301" s="358">
        <v>4.6339036657758445E-2</v>
      </c>
      <c r="U8301" s="358">
        <v>0.21142234894817971</v>
      </c>
      <c r="V8301" s="361">
        <v>0.13842986205028027</v>
      </c>
    </row>
    <row r="8302" spans="1:22" hidden="1" outlineLevel="1">
      <c r="A8302" s="65">
        <v>8293</v>
      </c>
      <c r="B8302" s="117">
        <v>1</v>
      </c>
      <c r="C8302" s="325">
        <v>1.1667349496519837E-4</v>
      </c>
      <c r="D8302" s="358">
        <v>1.1521282283333839E-4</v>
      </c>
      <c r="E8302" s="327">
        <v>1.1807686643144092E-4</v>
      </c>
      <c r="F8302" s="332">
        <v>0</v>
      </c>
      <c r="G8302" s="358">
        <v>0</v>
      </c>
      <c r="H8302" s="327">
        <v>0</v>
      </c>
      <c r="I8302" s="332">
        <v>3.6777489501698427E-4</v>
      </c>
      <c r="J8302" s="358">
        <v>1.594895676147393E-4</v>
      </c>
      <c r="K8302" s="327">
        <v>2.4662671115852124E-4</v>
      </c>
      <c r="L8302" s="336">
        <v>1.8797434150238492E-4</v>
      </c>
      <c r="M8302" s="210">
        <v>1.1415525114155251E-4</v>
      </c>
      <c r="N8302" s="325">
        <v>8.5345386460695047E-2</v>
      </c>
      <c r="O8302" s="358">
        <v>0.36866734868565415</v>
      </c>
      <c r="P8302" s="327">
        <v>0.24575304836531672</v>
      </c>
      <c r="Q8302" s="332">
        <v>0.13191865605658709</v>
      </c>
      <c r="R8302" s="358">
        <v>3.8092140180186938E-2</v>
      </c>
      <c r="S8302" s="327">
        <v>0.22929002493466719</v>
      </c>
      <c r="T8302" s="358">
        <v>2.1861983434472942E-2</v>
      </c>
      <c r="U8302" s="358">
        <v>0.19650639488021621</v>
      </c>
      <c r="V8302" s="361">
        <v>0.12890956434585155</v>
      </c>
    </row>
    <row r="8303" spans="1:22" hidden="1" outlineLevel="1">
      <c r="A8303" s="65">
        <v>8294</v>
      </c>
      <c r="B8303" s="117">
        <v>1</v>
      </c>
      <c r="C8303" s="325">
        <v>1.0643557860193727E-4</v>
      </c>
      <c r="D8303" s="358">
        <v>1.1501840362504723E-4</v>
      </c>
      <c r="E8303" s="327">
        <v>1.1347158324278331E-4</v>
      </c>
      <c r="F8303" s="332">
        <v>0</v>
      </c>
      <c r="G8303" s="358">
        <v>0</v>
      </c>
      <c r="H8303" s="327">
        <v>0</v>
      </c>
      <c r="I8303" s="332">
        <v>3.5663020122859079E-4</v>
      </c>
      <c r="J8303" s="358">
        <v>1.5126845588202075E-4</v>
      </c>
      <c r="K8303" s="327">
        <v>2.4068389884144843E-4</v>
      </c>
      <c r="L8303" s="336">
        <v>1.9032402077116473E-4</v>
      </c>
      <c r="M8303" s="210">
        <v>1.1415525114155251E-4</v>
      </c>
      <c r="N8303" s="325">
        <v>7.5360164645205341E-2</v>
      </c>
      <c r="O8303" s="358">
        <v>0.26484579531586039</v>
      </c>
      <c r="P8303" s="327">
        <v>0.1740458110644012</v>
      </c>
      <c r="Q8303" s="332">
        <v>9.8938992042440319E-2</v>
      </c>
      <c r="R8303" s="358">
        <v>3.7486955215749199E-2</v>
      </c>
      <c r="S8303" s="327">
        <v>0.19417239279728657</v>
      </c>
      <c r="T8303" s="358">
        <v>9.7280596143826965E-3</v>
      </c>
      <c r="U8303" s="358">
        <v>0.16430149405165864</v>
      </c>
      <c r="V8303" s="361">
        <v>7.2303874450329819E-2</v>
      </c>
    </row>
    <row r="8304" spans="1:22" hidden="1" outlineLevel="1">
      <c r="A8304" s="65">
        <v>8295</v>
      </c>
      <c r="B8304" s="117">
        <v>1</v>
      </c>
      <c r="C8304" s="325">
        <v>1.0054158890074361E-4</v>
      </c>
      <c r="D8304" s="358">
        <v>1.1383244645447119E-4</v>
      </c>
      <c r="E8304" s="327">
        <v>1.0697229626386087E-4</v>
      </c>
      <c r="F8304" s="332">
        <v>0</v>
      </c>
      <c r="G8304" s="358">
        <v>0</v>
      </c>
      <c r="H8304" s="327">
        <v>0</v>
      </c>
      <c r="I8304" s="332">
        <v>3.499433849555547E-4</v>
      </c>
      <c r="J8304" s="358">
        <v>1.5167951146865668E-4</v>
      </c>
      <c r="K8304" s="327">
        <v>2.3474108652437564E-4</v>
      </c>
      <c r="L8304" s="336">
        <v>2.1382081345896285E-4</v>
      </c>
      <c r="M8304" s="210">
        <v>1.1415525114155251E-4</v>
      </c>
      <c r="N8304" s="325">
        <v>3.7303281499376645E-2</v>
      </c>
      <c r="O8304" s="358">
        <v>0.12454616664201651</v>
      </c>
      <c r="P8304" s="327">
        <v>5.9796371260789072E-2</v>
      </c>
      <c r="Q8304" s="332">
        <v>9.8938992042440319E-2</v>
      </c>
      <c r="R8304" s="358">
        <v>3.5756408438225425E-2</v>
      </c>
      <c r="S8304" s="327">
        <v>0.17660091897756275</v>
      </c>
      <c r="T8304" s="358">
        <v>7.1129898255701445E-3</v>
      </c>
      <c r="U8304" s="358">
        <v>0.1576345145818871</v>
      </c>
      <c r="V8304" s="361">
        <v>3.8363669578792003E-2</v>
      </c>
    </row>
    <row r="8305" spans="1:22" hidden="1" outlineLevel="1">
      <c r="A8305" s="65">
        <v>8296</v>
      </c>
      <c r="B8305" s="117">
        <v>1</v>
      </c>
      <c r="C8305" s="325">
        <v>9.9454044671679238E-5</v>
      </c>
      <c r="D8305" s="358">
        <v>1.0702777416428077E-4</v>
      </c>
      <c r="E8305" s="327">
        <v>1.0781551712938974E-4</v>
      </c>
      <c r="F8305" s="332">
        <v>0</v>
      </c>
      <c r="G8305" s="358">
        <v>0</v>
      </c>
      <c r="H8305" s="327">
        <v>0</v>
      </c>
      <c r="I8305" s="332">
        <v>3.3656975240948253E-4</v>
      </c>
      <c r="J8305" s="358">
        <v>1.4304734414930225E-4</v>
      </c>
      <c r="K8305" s="327">
        <v>2.4365530499998481E-4</v>
      </c>
      <c r="L8305" s="336">
        <v>2.2321953053408208E-4</v>
      </c>
      <c r="M8305" s="210">
        <v>1.1415525114155251E-4</v>
      </c>
      <c r="N8305" s="325">
        <v>3.3912074090342408E-3</v>
      </c>
      <c r="O8305" s="358">
        <v>1.271349935540529E-2</v>
      </c>
      <c r="P8305" s="327">
        <v>4.6836234784865365E-3</v>
      </c>
      <c r="Q8305" s="332">
        <v>0.16489832007073388</v>
      </c>
      <c r="R8305" s="358">
        <v>4.4106617870668989E-2</v>
      </c>
      <c r="S8305" s="327">
        <v>0.18971622867678903</v>
      </c>
      <c r="T8305" s="358">
        <v>1.0460279155250213E-2</v>
      </c>
      <c r="U8305" s="358">
        <v>0.16622248813616908</v>
      </c>
      <c r="V8305" s="361">
        <v>0</v>
      </c>
    </row>
    <row r="8306" spans="1:22" hidden="1" outlineLevel="1">
      <c r="A8306" s="65">
        <v>8297</v>
      </c>
      <c r="B8306" s="117">
        <v>1</v>
      </c>
      <c r="C8306" s="325">
        <v>1.0179163973874863E-4</v>
      </c>
      <c r="D8306" s="358">
        <v>1.0836926670148974E-4</v>
      </c>
      <c r="E8306" s="327">
        <v>1.1161649733861981E-4</v>
      </c>
      <c r="F8306" s="332">
        <v>0</v>
      </c>
      <c r="G8306" s="358">
        <v>0</v>
      </c>
      <c r="H8306" s="327">
        <v>0</v>
      </c>
      <c r="I8306" s="332">
        <v>3.321118748941252E-4</v>
      </c>
      <c r="J8306" s="358">
        <v>1.7634284666681222E-4</v>
      </c>
      <c r="K8306" s="327">
        <v>2.6742655426827605E-4</v>
      </c>
      <c r="L8306" s="336">
        <v>2.2321953053408208E-4</v>
      </c>
      <c r="M8306" s="210">
        <v>1.1415525114155251E-4</v>
      </c>
      <c r="N8306" s="325">
        <v>0</v>
      </c>
      <c r="O8306" s="358">
        <v>0</v>
      </c>
      <c r="P8306" s="327">
        <v>0</v>
      </c>
      <c r="Q8306" s="332">
        <v>0.13191865605658709</v>
      </c>
      <c r="R8306" s="358">
        <v>4.322971425830547E-2</v>
      </c>
      <c r="S8306" s="327">
        <v>0.17433907830762529</v>
      </c>
      <c r="T8306" s="358">
        <v>1.7154857814610347E-2</v>
      </c>
      <c r="U8306" s="358">
        <v>0.20034838304923713</v>
      </c>
      <c r="V8306" s="361">
        <v>0</v>
      </c>
    </row>
    <row r="8307" spans="1:22" hidden="1" outlineLevel="1">
      <c r="A8307" s="65">
        <v>8298</v>
      </c>
      <c r="B8307" s="117">
        <v>1</v>
      </c>
      <c r="C8307" s="325">
        <v>1.069668502080894E-4</v>
      </c>
      <c r="D8307" s="358">
        <v>1.2090930563626923E-4</v>
      </c>
      <c r="E8307" s="327">
        <v>1.2139785937875456E-4</v>
      </c>
      <c r="F8307" s="332">
        <v>0</v>
      </c>
      <c r="G8307" s="358">
        <v>0</v>
      </c>
      <c r="H8307" s="327">
        <v>0</v>
      </c>
      <c r="I8307" s="332">
        <v>3.4102762992483998E-4</v>
      </c>
      <c r="J8307" s="358">
        <v>2.2197001678340005E-4</v>
      </c>
      <c r="K8307" s="327">
        <v>2.8525499121949443E-4</v>
      </c>
      <c r="L8307" s="336">
        <v>1.644775488145868E-4</v>
      </c>
      <c r="M8307" s="210">
        <v>1.1415525114155251E-4</v>
      </c>
      <c r="N8307" s="325">
        <v>0</v>
      </c>
      <c r="O8307" s="358">
        <v>0</v>
      </c>
      <c r="P8307" s="327">
        <v>0</v>
      </c>
      <c r="Q8307" s="332">
        <v>9.8938992042440319E-2</v>
      </c>
      <c r="R8307" s="358">
        <v>4.3059488413550062E-2</v>
      </c>
      <c r="S8307" s="327">
        <v>0.13380315476322174</v>
      </c>
      <c r="T8307" s="358">
        <v>3.0125603967120614E-2</v>
      </c>
      <c r="U8307" s="358">
        <v>0.24780823690184825</v>
      </c>
      <c r="V8307" s="361">
        <v>0</v>
      </c>
    </row>
    <row r="8308" spans="1:22" hidden="1" outlineLevel="1">
      <c r="A8308" s="65">
        <v>8299</v>
      </c>
      <c r="B8308" s="117">
        <v>1</v>
      </c>
      <c r="C8308" s="325">
        <v>1.2034864442893312E-4</v>
      </c>
      <c r="D8308" s="358">
        <v>1.4225653470663804E-4</v>
      </c>
      <c r="E8308" s="327">
        <v>1.369001506757851E-4</v>
      </c>
      <c r="F8308" s="332">
        <v>0</v>
      </c>
      <c r="G8308" s="358">
        <v>0</v>
      </c>
      <c r="H8308" s="327">
        <v>0</v>
      </c>
      <c r="I8308" s="332">
        <v>3.5217232371323345E-4</v>
      </c>
      <c r="J8308" s="358">
        <v>2.3676801790229336E-4</v>
      </c>
      <c r="K8308" s="327">
        <v>3.030834281707128E-4</v>
      </c>
      <c r="L8308" s="336">
        <v>1.1748396343899057E-4</v>
      </c>
      <c r="M8308" s="210">
        <v>1.1415525114155251E-4</v>
      </c>
      <c r="N8308" s="325">
        <v>0</v>
      </c>
      <c r="O8308" s="358">
        <v>0</v>
      </c>
      <c r="P8308" s="327">
        <v>0</v>
      </c>
      <c r="Q8308" s="332">
        <v>9.8938992042440319E-2</v>
      </c>
      <c r="R8308" s="358">
        <v>5.2493987524669883E-2</v>
      </c>
      <c r="S8308" s="327">
        <v>0.10098956501308873</v>
      </c>
      <c r="T8308" s="358">
        <v>0.11255260371049229</v>
      </c>
      <c r="U8308" s="358">
        <v>0.38510281411833053</v>
      </c>
      <c r="V8308" s="361">
        <v>0</v>
      </c>
    </row>
    <row r="8309" spans="1:22" hidden="1" outlineLevel="1">
      <c r="A8309" s="65">
        <v>8300</v>
      </c>
      <c r="B8309" s="117">
        <v>1</v>
      </c>
      <c r="C8309" s="325">
        <v>1.2262998720829227E-4</v>
      </c>
      <c r="D8309" s="358">
        <v>1.4369523684799258E-4</v>
      </c>
      <c r="E8309" s="327">
        <v>1.3728932953679842E-4</v>
      </c>
      <c r="F8309" s="332">
        <v>0</v>
      </c>
      <c r="G8309" s="358">
        <v>0</v>
      </c>
      <c r="H8309" s="327">
        <v>0</v>
      </c>
      <c r="I8309" s="332">
        <v>3.5885913998626954E-4</v>
      </c>
      <c r="J8309" s="358">
        <v>2.4786651874146332E-4</v>
      </c>
      <c r="K8309" s="327">
        <v>3.1496905280485843E-4</v>
      </c>
      <c r="L8309" s="336">
        <v>8.811297257924293E-5</v>
      </c>
      <c r="M8309" s="210">
        <v>1.1415525114155251E-4</v>
      </c>
      <c r="N8309" s="325">
        <v>0</v>
      </c>
      <c r="O8309" s="358">
        <v>0</v>
      </c>
      <c r="P8309" s="327">
        <v>0</v>
      </c>
      <c r="Q8309" s="332">
        <v>6.5959328028293546E-2</v>
      </c>
      <c r="R8309" s="358">
        <v>6.6819000952939231E-2</v>
      </c>
      <c r="S8309" s="327">
        <v>6.8378526921087673E-2</v>
      </c>
      <c r="T8309" s="358">
        <v>0.11548148187396234</v>
      </c>
      <c r="U8309" s="358">
        <v>0.40544275148373532</v>
      </c>
      <c r="V8309" s="361">
        <v>0</v>
      </c>
    </row>
    <row r="8310" spans="1:22" hidden="1" outlineLevel="1">
      <c r="A8310" s="65">
        <v>8301</v>
      </c>
      <c r="B8310" s="117">
        <v>1</v>
      </c>
      <c r="C8310" s="325">
        <v>1.2115492721944635E-4</v>
      </c>
      <c r="D8310" s="358">
        <v>1.4571719661422061E-4</v>
      </c>
      <c r="E8310" s="327">
        <v>1.3792498834312017E-4</v>
      </c>
      <c r="F8310" s="332">
        <v>0</v>
      </c>
      <c r="G8310" s="358">
        <v>0</v>
      </c>
      <c r="H8310" s="327">
        <v>0</v>
      </c>
      <c r="I8310" s="332">
        <v>3.6777489501698427E-4</v>
      </c>
      <c r="J8310" s="358">
        <v>2.8321729919215304E-4</v>
      </c>
      <c r="K8310" s="327">
        <v>3.1199764664632205E-4</v>
      </c>
      <c r="L8310" s="336">
        <v>5.8741981719495287E-5</v>
      </c>
      <c r="M8310" s="210">
        <v>1.1415525114155251E-4</v>
      </c>
      <c r="N8310" s="325">
        <v>0</v>
      </c>
      <c r="O8310" s="358">
        <v>0</v>
      </c>
      <c r="P8310" s="327">
        <v>0</v>
      </c>
      <c r="Q8310" s="332">
        <v>9.8938992042440319E-2</v>
      </c>
      <c r="R8310" s="358">
        <v>8.4038760332930063E-2</v>
      </c>
      <c r="S8310" s="327">
        <v>5.9179243587340336E-2</v>
      </c>
      <c r="T8310" s="358">
        <v>9.7908212893141985E-2</v>
      </c>
      <c r="U8310" s="358">
        <v>0.36645787153337617</v>
      </c>
      <c r="V8310" s="361">
        <v>0</v>
      </c>
    </row>
    <row r="8311" spans="1:22" hidden="1" outlineLevel="1">
      <c r="A8311" s="65">
        <v>8302</v>
      </c>
      <c r="B8311" s="117">
        <v>1</v>
      </c>
      <c r="C8311" s="325">
        <v>1.1245457338693143E-4</v>
      </c>
      <c r="D8311" s="358">
        <v>1.4093448409025817E-4</v>
      </c>
      <c r="E8311" s="327">
        <v>1.2953169757393292E-4</v>
      </c>
      <c r="F8311" s="332">
        <v>0</v>
      </c>
      <c r="G8311" s="358">
        <v>0</v>
      </c>
      <c r="H8311" s="327">
        <v>0</v>
      </c>
      <c r="I8311" s="332">
        <v>3.7891958880537774E-4</v>
      </c>
      <c r="J8311" s="358">
        <v>3.4857513746726522E-4</v>
      </c>
      <c r="K8311" s="327">
        <v>3.0902624048778567E-4</v>
      </c>
      <c r="L8311" s="336">
        <v>3.7594868300476983E-5</v>
      </c>
      <c r="M8311" s="210">
        <v>1.1415525114155251E-4</v>
      </c>
      <c r="N8311" s="325">
        <v>0</v>
      </c>
      <c r="O8311" s="358">
        <v>0</v>
      </c>
      <c r="P8311" s="327">
        <v>0</v>
      </c>
      <c r="Q8311" s="332">
        <v>9.8938992042440319E-2</v>
      </c>
      <c r="R8311" s="358">
        <v>9.4567398342694828E-2</v>
      </c>
      <c r="S8311" s="327">
        <v>6.5289593403379448E-2</v>
      </c>
      <c r="T8311" s="358">
        <v>4.0795088705475831E-2</v>
      </c>
      <c r="U8311" s="358">
        <v>0.27752714538574524</v>
      </c>
      <c r="V8311" s="361">
        <v>0</v>
      </c>
    </row>
    <row r="8312" spans="1:22" hidden="1" outlineLevel="1">
      <c r="A8312" s="65">
        <v>8303</v>
      </c>
      <c r="B8312" s="117">
        <v>1</v>
      </c>
      <c r="C8312" s="325">
        <v>1.0396047794268733E-4</v>
      </c>
      <c r="D8312" s="358">
        <v>1.2936654119693447E-4</v>
      </c>
      <c r="E8312" s="327">
        <v>1.1941304718758663E-4</v>
      </c>
      <c r="F8312" s="332">
        <v>0</v>
      </c>
      <c r="G8312" s="358">
        <v>0</v>
      </c>
      <c r="H8312" s="327">
        <v>0</v>
      </c>
      <c r="I8312" s="332">
        <v>3.8560640507841383E-4</v>
      </c>
      <c r="J8312" s="358">
        <v>3.2802235813546895E-4</v>
      </c>
      <c r="K8312" s="327">
        <v>2.9714061585364005E-4</v>
      </c>
      <c r="L8312" s="336">
        <v>2.3496792687798115E-5</v>
      </c>
      <c r="M8312" s="210">
        <v>1.1415525114155251E-4</v>
      </c>
      <c r="N8312" s="325">
        <v>0</v>
      </c>
      <c r="O8312" s="358">
        <v>0</v>
      </c>
      <c r="P8312" s="327">
        <v>0</v>
      </c>
      <c r="Q8312" s="332">
        <v>9.8938992042440319E-2</v>
      </c>
      <c r="R8312" s="358">
        <v>0.10614253697004893</v>
      </c>
      <c r="S8312" s="327">
        <v>3.9303727380368872E-2</v>
      </c>
      <c r="T8312" s="358">
        <v>2.081595551894792E-2</v>
      </c>
      <c r="U8312" s="358">
        <v>0.21232634616441995</v>
      </c>
      <c r="V8312" s="361">
        <v>0</v>
      </c>
    </row>
    <row r="8313" spans="1:22" hidden="1" outlineLevel="1">
      <c r="A8313" s="65">
        <v>8304</v>
      </c>
      <c r="B8313" s="117">
        <v>1</v>
      </c>
      <c r="C8313" s="325">
        <v>9.6022655121355462E-5</v>
      </c>
      <c r="D8313" s="358">
        <v>1.1744864372868668E-4</v>
      </c>
      <c r="E8313" s="327">
        <v>1.0729661198137197E-4</v>
      </c>
      <c r="F8313" s="332">
        <v>0</v>
      </c>
      <c r="G8313" s="358">
        <v>0</v>
      </c>
      <c r="H8313" s="327">
        <v>0</v>
      </c>
      <c r="I8313" s="332">
        <v>3.7891958880537774E-4</v>
      </c>
      <c r="J8313" s="358">
        <v>3.4117613690781858E-4</v>
      </c>
      <c r="K8313" s="327">
        <v>2.9714061585364005E-4</v>
      </c>
      <c r="L8313" s="336">
        <v>9.3987170751192458E-6</v>
      </c>
      <c r="M8313" s="210">
        <v>1.1415525114155251E-4</v>
      </c>
      <c r="N8313" s="325">
        <v>0</v>
      </c>
      <c r="O8313" s="358">
        <v>0</v>
      </c>
      <c r="P8313" s="327">
        <v>0</v>
      </c>
      <c r="Q8313" s="332">
        <v>9.8938992042440319E-2</v>
      </c>
      <c r="R8313" s="358">
        <v>0.11432573454443569</v>
      </c>
      <c r="S8313" s="327">
        <v>3.2163733058427013E-2</v>
      </c>
      <c r="T8313" s="358">
        <v>1.0041867989040203E-2</v>
      </c>
      <c r="U8313" s="358">
        <v>0.17447146273436104</v>
      </c>
      <c r="V8313" s="361">
        <v>0</v>
      </c>
    </row>
    <row r="8314" spans="1:22" hidden="1" outlineLevel="1">
      <c r="A8314" s="65">
        <v>8305</v>
      </c>
      <c r="B8314" s="117">
        <v>1</v>
      </c>
      <c r="C8314" s="325">
        <v>8.8216087638014125E-5</v>
      </c>
      <c r="D8314" s="358">
        <v>1.0665837766852758E-4</v>
      </c>
      <c r="E8314" s="327">
        <v>9.7813620401347449E-5</v>
      </c>
      <c r="F8314" s="332">
        <v>0</v>
      </c>
      <c r="G8314" s="358">
        <v>0</v>
      </c>
      <c r="H8314" s="327">
        <v>0</v>
      </c>
      <c r="I8314" s="332">
        <v>3.7446171129002035E-4</v>
      </c>
      <c r="J8314" s="358">
        <v>3.8022641763823151E-4</v>
      </c>
      <c r="K8314" s="327">
        <v>2.9119780353656729E-4</v>
      </c>
      <c r="L8314" s="336">
        <v>5.8741981719495289E-6</v>
      </c>
      <c r="M8314" s="210">
        <v>1.1415525114155251E-4</v>
      </c>
      <c r="N8314" s="325">
        <v>0</v>
      </c>
      <c r="O8314" s="358">
        <v>0</v>
      </c>
      <c r="P8314" s="327">
        <v>0</v>
      </c>
      <c r="Q8314" s="332">
        <v>9.8938992042440319E-2</v>
      </c>
      <c r="R8314" s="358">
        <v>0.10654068388874122</v>
      </c>
      <c r="S8314" s="327">
        <v>5.7634776828486223E-2</v>
      </c>
      <c r="T8314" s="358">
        <v>7.1129898255701445E-3</v>
      </c>
      <c r="U8314" s="358">
        <v>0.15774751423391711</v>
      </c>
      <c r="V8314" s="361">
        <v>0</v>
      </c>
    </row>
    <row r="8315" spans="1:22" hidden="1" outlineLevel="1">
      <c r="A8315" s="65">
        <v>8306</v>
      </c>
      <c r="B8315" s="117">
        <v>1</v>
      </c>
      <c r="C8315" s="325">
        <v>8.09845435401551E-5</v>
      </c>
      <c r="D8315" s="358">
        <v>9.5984763133343174E-5</v>
      </c>
      <c r="E8315" s="327">
        <v>8.809712150471492E-5</v>
      </c>
      <c r="F8315" s="332">
        <v>0</v>
      </c>
      <c r="G8315" s="358">
        <v>0</v>
      </c>
      <c r="H8315" s="327">
        <v>0</v>
      </c>
      <c r="I8315" s="332">
        <v>3.6554595625930552E-4</v>
      </c>
      <c r="J8315" s="358">
        <v>3.6707263886588188E-4</v>
      </c>
      <c r="K8315" s="327">
        <v>3.0011202201217643E-4</v>
      </c>
      <c r="L8315" s="336">
        <v>2.3496792687798115E-6</v>
      </c>
      <c r="M8315" s="210">
        <v>1.1415525114155251E-4</v>
      </c>
      <c r="N8315" s="325">
        <v>0</v>
      </c>
      <c r="O8315" s="358">
        <v>0</v>
      </c>
      <c r="P8315" s="327">
        <v>0</v>
      </c>
      <c r="Q8315" s="332">
        <v>9.8938992042440319E-2</v>
      </c>
      <c r="R8315" s="358">
        <v>0.10438335007194945</v>
      </c>
      <c r="S8315" s="327">
        <v>6.5289593403379448E-2</v>
      </c>
      <c r="T8315" s="358">
        <v>8.2636205326476683E-3</v>
      </c>
      <c r="U8315" s="358">
        <v>0.14057156712535307</v>
      </c>
      <c r="V8315" s="361">
        <v>0</v>
      </c>
    </row>
    <row r="8316" spans="1:22" hidden="1" outlineLevel="1">
      <c r="A8316" s="65">
        <v>8307</v>
      </c>
      <c r="B8316" s="117">
        <v>1</v>
      </c>
      <c r="C8316" s="325">
        <v>7.6096844763555479E-5</v>
      </c>
      <c r="D8316" s="358">
        <v>9.0171628805437638E-5</v>
      </c>
      <c r="E8316" s="327">
        <v>7.9509241305021023E-5</v>
      </c>
      <c r="F8316" s="332">
        <v>0</v>
      </c>
      <c r="G8316" s="358">
        <v>0</v>
      </c>
      <c r="H8316" s="327">
        <v>0</v>
      </c>
      <c r="I8316" s="332">
        <v>3.7000383377466296E-4</v>
      </c>
      <c r="J8316" s="358">
        <v>4.0488975283638705E-4</v>
      </c>
      <c r="K8316" s="327">
        <v>3.1199764664632205E-4</v>
      </c>
      <c r="L8316" s="336">
        <v>1.1748396343899057E-6</v>
      </c>
      <c r="M8316" s="210">
        <v>1.1415525114155251E-4</v>
      </c>
      <c r="N8316" s="325">
        <v>0</v>
      </c>
      <c r="O8316" s="358">
        <v>0</v>
      </c>
      <c r="P8316" s="327">
        <v>0</v>
      </c>
      <c r="Q8316" s="332">
        <v>6.5959328028293546E-2</v>
      </c>
      <c r="R8316" s="358">
        <v>0.10103255024001617</v>
      </c>
      <c r="S8316" s="327">
        <v>5.0562299725921682E-2</v>
      </c>
      <c r="T8316" s="358">
        <v>6.6945786593601364E-3</v>
      </c>
      <c r="U8316" s="358">
        <v>0.12825460505408015</v>
      </c>
      <c r="V8316" s="361">
        <v>0</v>
      </c>
    </row>
    <row r="8317" spans="1:22" hidden="1" outlineLevel="1">
      <c r="A8317" s="65">
        <v>8308</v>
      </c>
      <c r="B8317" s="117">
        <v>1</v>
      </c>
      <c r="C8317" s="325">
        <v>7.2871713601502529E-5</v>
      </c>
      <c r="D8317" s="358">
        <v>8.441682024001946E-5</v>
      </c>
      <c r="E8317" s="327">
        <v>7.5241246462574965E-5</v>
      </c>
      <c r="F8317" s="332">
        <v>0</v>
      </c>
      <c r="G8317" s="358">
        <v>0</v>
      </c>
      <c r="H8317" s="327">
        <v>0</v>
      </c>
      <c r="I8317" s="332">
        <v>3.6554595625930552E-4</v>
      </c>
      <c r="J8317" s="358">
        <v>4.0036814138339193E-4</v>
      </c>
      <c r="K8317" s="327">
        <v>3.0902624048778567E-4</v>
      </c>
      <c r="L8317" s="336">
        <v>1.409807561267887E-5</v>
      </c>
      <c r="M8317" s="210">
        <v>1.1415525114155251E-4</v>
      </c>
      <c r="N8317" s="325">
        <v>0</v>
      </c>
      <c r="O8317" s="358">
        <v>0</v>
      </c>
      <c r="P8317" s="327">
        <v>0</v>
      </c>
      <c r="Q8317" s="332">
        <v>9.8938992042440319E-2</v>
      </c>
      <c r="R8317" s="358">
        <v>9.7286467336360524E-2</v>
      </c>
      <c r="S8317" s="327">
        <v>4.2907483151028457E-2</v>
      </c>
      <c r="T8317" s="358">
        <v>6.0669619100451226E-3</v>
      </c>
      <c r="U8317" s="358">
        <v>0.12531661410129949</v>
      </c>
      <c r="V8317" s="361">
        <v>0</v>
      </c>
    </row>
    <row r="8318" spans="1:22" hidden="1" outlineLevel="1">
      <c r="A8318" s="65">
        <v>8309</v>
      </c>
      <c r="B8318" s="117">
        <v>1</v>
      </c>
      <c r="C8318" s="325">
        <v>7.1134142936675557E-5</v>
      </c>
      <c r="D8318" s="358">
        <v>8.2453186236278791E-5</v>
      </c>
      <c r="E8318" s="327">
        <v>7.3087790098301265E-5</v>
      </c>
      <c r="F8318" s="332">
        <v>0</v>
      </c>
      <c r="G8318" s="358">
        <v>0</v>
      </c>
      <c r="H8318" s="327">
        <v>0</v>
      </c>
      <c r="I8318" s="332">
        <v>3.6331701750162687E-4</v>
      </c>
      <c r="J8318" s="358">
        <v>3.9050280730412967E-4</v>
      </c>
      <c r="K8318" s="327">
        <v>3.030834281707128E-4</v>
      </c>
      <c r="L8318" s="336">
        <v>3.7594868300476983E-5</v>
      </c>
      <c r="M8318" s="210">
        <v>1.1415525114155251E-4</v>
      </c>
      <c r="N8318" s="325">
        <v>0</v>
      </c>
      <c r="O8318" s="358">
        <v>0</v>
      </c>
      <c r="P8318" s="327">
        <v>0</v>
      </c>
      <c r="Q8318" s="332">
        <v>9.8938992042440319E-2</v>
      </c>
      <c r="R8318" s="358">
        <v>8.408262487438177E-2</v>
      </c>
      <c r="S8318" s="327">
        <v>5.0047477472970316E-2</v>
      </c>
      <c r="T8318" s="358">
        <v>3.9749060789950807E-3</v>
      </c>
      <c r="U8318" s="358">
        <v>0.13220959287513109</v>
      </c>
      <c r="V8318" s="361">
        <v>0</v>
      </c>
    </row>
    <row r="8319" spans="1:22" hidden="1" outlineLevel="1">
      <c r="A8319" s="65">
        <v>8310</v>
      </c>
      <c r="B8319" s="117">
        <v>1</v>
      </c>
      <c r="C8319" s="325">
        <v>7.0684124634993748E-5</v>
      </c>
      <c r="D8319" s="358">
        <v>8.2667047365399065E-5</v>
      </c>
      <c r="E8319" s="327">
        <v>7.1012169506230223E-5</v>
      </c>
      <c r="F8319" s="332">
        <v>0</v>
      </c>
      <c r="G8319" s="358">
        <v>0</v>
      </c>
      <c r="H8319" s="327">
        <v>0</v>
      </c>
      <c r="I8319" s="332">
        <v>3.6108807874394818E-4</v>
      </c>
      <c r="J8319" s="358">
        <v>3.9050280730412967E-4</v>
      </c>
      <c r="K8319" s="327">
        <v>3.0011202201217643E-4</v>
      </c>
      <c r="L8319" s="336">
        <v>9.3987170751192462E-5</v>
      </c>
      <c r="M8319" s="210">
        <v>1.1415525114155251E-4</v>
      </c>
      <c r="N8319" s="325">
        <v>0</v>
      </c>
      <c r="O8319" s="358">
        <v>0</v>
      </c>
      <c r="P8319" s="327">
        <v>0</v>
      </c>
      <c r="Q8319" s="332">
        <v>6.5959328028293546E-2</v>
      </c>
      <c r="R8319" s="358">
        <v>6.5605557563917366E-2</v>
      </c>
      <c r="S8319" s="327">
        <v>2.8627494507144739E-2</v>
      </c>
      <c r="T8319" s="358">
        <v>5.7531535353876166E-3</v>
      </c>
      <c r="U8319" s="358">
        <v>0.12429961723302922</v>
      </c>
      <c r="V8319" s="361">
        <v>0</v>
      </c>
    </row>
    <row r="8320" spans="1:22" hidden="1" outlineLevel="1">
      <c r="A8320" s="65">
        <v>8311</v>
      </c>
      <c r="B8320" s="117">
        <v>1</v>
      </c>
      <c r="C8320" s="325">
        <v>7.2546700383621223E-5</v>
      </c>
      <c r="D8320" s="358">
        <v>8.3911330298462453E-5</v>
      </c>
      <c r="E8320" s="327">
        <v>7.2633748093785724E-5</v>
      </c>
      <c r="F8320" s="332">
        <v>0</v>
      </c>
      <c r="G8320" s="358">
        <v>0</v>
      </c>
      <c r="H8320" s="327">
        <v>0</v>
      </c>
      <c r="I8320" s="332">
        <v>3.6108807874394818E-4</v>
      </c>
      <c r="J8320" s="358">
        <v>4.3654103300735345E-4</v>
      </c>
      <c r="K8320" s="327">
        <v>3.030834281707128E-4</v>
      </c>
      <c r="L8320" s="336">
        <v>1.8210014333043539E-4</v>
      </c>
      <c r="M8320" s="210">
        <v>1.1415525114155251E-4</v>
      </c>
      <c r="N8320" s="325">
        <v>0</v>
      </c>
      <c r="O8320" s="358">
        <v>6.1397148967998593E-3</v>
      </c>
      <c r="P8320" s="327">
        <v>2.2107288036147311E-3</v>
      </c>
      <c r="Q8320" s="332">
        <v>6.5959328028293546E-2</v>
      </c>
      <c r="R8320" s="358">
        <v>5.4961736823946852E-2</v>
      </c>
      <c r="S8320" s="327">
        <v>2.8180189473570684E-2</v>
      </c>
      <c r="T8320" s="358">
        <v>7.0083870340176425E-3</v>
      </c>
      <c r="U8320" s="358">
        <v>0.12463861618911931</v>
      </c>
      <c r="V8320" s="361">
        <v>0</v>
      </c>
    </row>
    <row r="8321" spans="1:22" hidden="1" outlineLevel="1">
      <c r="A8321" s="65">
        <v>8312</v>
      </c>
      <c r="B8321" s="117">
        <v>1</v>
      </c>
      <c r="C8321" s="325">
        <v>7.7721910852962008E-5</v>
      </c>
      <c r="D8321" s="358">
        <v>8.9218974684810982E-5</v>
      </c>
      <c r="E8321" s="327">
        <v>7.7161195510240662E-5</v>
      </c>
      <c r="F8321" s="332">
        <v>0</v>
      </c>
      <c r="G8321" s="358">
        <v>0</v>
      </c>
      <c r="H8321" s="327">
        <v>0</v>
      </c>
      <c r="I8321" s="332">
        <v>3.5663020122859079E-4</v>
      </c>
      <c r="J8321" s="358">
        <v>4.1393297574237746E-4</v>
      </c>
      <c r="K8321" s="327">
        <v>2.9714061585364005E-4</v>
      </c>
      <c r="L8321" s="336">
        <v>1.5860335064263727E-4</v>
      </c>
      <c r="M8321" s="210">
        <v>1.1415525114155251E-4</v>
      </c>
      <c r="N8321" s="325">
        <v>7.91281728774656E-3</v>
      </c>
      <c r="O8321" s="358">
        <v>0.10172068914069211</v>
      </c>
      <c r="P8321" s="327">
        <v>7.3528981858981463E-2</v>
      </c>
      <c r="Q8321" s="332">
        <v>6.5959328028293546E-2</v>
      </c>
      <c r="R8321" s="358">
        <v>4.7547314825483133E-2</v>
      </c>
      <c r="S8321" s="327">
        <v>1.743643938096924E-2</v>
      </c>
      <c r="T8321" s="358">
        <v>8.0544149495426626E-3</v>
      </c>
      <c r="U8321" s="358">
        <v>0.13254859183122117</v>
      </c>
      <c r="V8321" s="361">
        <v>0</v>
      </c>
    </row>
    <row r="8322" spans="1:22" hidden="1" outlineLevel="1">
      <c r="A8322" s="65">
        <v>8313</v>
      </c>
      <c r="B8322" s="117">
        <v>1</v>
      </c>
      <c r="C8322" s="325">
        <v>8.2759615730122228E-5</v>
      </c>
      <c r="D8322" s="358">
        <v>9.0618792984507301E-5</v>
      </c>
      <c r="E8322" s="327">
        <v>8.1727560812796943E-5</v>
      </c>
      <c r="F8322" s="332">
        <v>0</v>
      </c>
      <c r="G8322" s="358">
        <v>0</v>
      </c>
      <c r="H8322" s="327">
        <v>0</v>
      </c>
      <c r="I8322" s="332">
        <v>3.6108807874394818E-4</v>
      </c>
      <c r="J8322" s="358">
        <v>4.7600236932440228E-4</v>
      </c>
      <c r="K8322" s="327">
        <v>2.7634077274388524E-4</v>
      </c>
      <c r="L8322" s="336">
        <v>1.4685495429873823E-4</v>
      </c>
      <c r="M8322" s="210">
        <v>1.1415525114155251E-4</v>
      </c>
      <c r="N8322" s="325">
        <v>4.3520495082606088E-2</v>
      </c>
      <c r="O8322" s="358">
        <v>0.24434756320651307</v>
      </c>
      <c r="P8322" s="327">
        <v>0.17656259706608743</v>
      </c>
      <c r="Q8322" s="332">
        <v>6.5959328028293546E-2</v>
      </c>
      <c r="R8322" s="358">
        <v>3.7115280611797301E-2</v>
      </c>
      <c r="S8322" s="327">
        <v>9.2668005531246454E-3</v>
      </c>
      <c r="T8322" s="358">
        <v>1.1715512653880237E-2</v>
      </c>
      <c r="U8322" s="358">
        <v>0.13887657234490267</v>
      </c>
      <c r="V8322" s="361">
        <v>0</v>
      </c>
    </row>
    <row r="8323" spans="1:22" hidden="1" outlineLevel="1">
      <c r="A8323" s="65">
        <v>8314</v>
      </c>
      <c r="B8323" s="117">
        <v>1</v>
      </c>
      <c r="C8323" s="325">
        <v>8.6128502738545753E-5</v>
      </c>
      <c r="D8323" s="358">
        <v>1.0195343282788163E-4</v>
      </c>
      <c r="E8323" s="327">
        <v>8.966680957746864E-5</v>
      </c>
      <c r="F8323" s="332">
        <v>0</v>
      </c>
      <c r="G8323" s="358">
        <v>0</v>
      </c>
      <c r="H8323" s="327">
        <v>0</v>
      </c>
      <c r="I8323" s="332">
        <v>3.5217232371323345E-4</v>
      </c>
      <c r="J8323" s="358">
        <v>4.1845458719537264E-4</v>
      </c>
      <c r="K8323" s="327">
        <v>2.5851233579266681E-4</v>
      </c>
      <c r="L8323" s="336">
        <v>1.644775488145868E-4</v>
      </c>
      <c r="M8323" s="210">
        <v>1.1415525114155251E-4</v>
      </c>
      <c r="N8323" s="325">
        <v>8.8924994281342304E-2</v>
      </c>
      <c r="O8323" s="358">
        <v>0.32891797278978802</v>
      </c>
      <c r="P8323" s="327">
        <v>0.27531559653175813</v>
      </c>
      <c r="Q8323" s="332">
        <v>6.5959328028293546E-2</v>
      </c>
      <c r="R8323" s="358">
        <v>3.374443431935939E-2</v>
      </c>
      <c r="S8323" s="327">
        <v>5.6630447824650614E-3</v>
      </c>
      <c r="T8323" s="358">
        <v>1.8828502479450383E-2</v>
      </c>
      <c r="U8323" s="358">
        <v>0.16599648883210902</v>
      </c>
      <c r="V8323" s="361">
        <v>2.3707602615526891E-2</v>
      </c>
    </row>
    <row r="8324" spans="1:22" hidden="1" outlineLevel="1">
      <c r="A8324" s="65">
        <v>8315</v>
      </c>
      <c r="B8324" s="117">
        <v>1</v>
      </c>
      <c r="C8324" s="325">
        <v>9.1616225917387782E-5</v>
      </c>
      <c r="D8324" s="358">
        <v>1.0761103178915423E-4</v>
      </c>
      <c r="E8324" s="327">
        <v>1.0057679031454201E-4</v>
      </c>
      <c r="F8324" s="332">
        <v>0</v>
      </c>
      <c r="G8324" s="358">
        <v>0</v>
      </c>
      <c r="H8324" s="327">
        <v>0</v>
      </c>
      <c r="I8324" s="332">
        <v>3.4548550744019731E-4</v>
      </c>
      <c r="J8324" s="358">
        <v>2.7869568773915781E-4</v>
      </c>
      <c r="K8324" s="327">
        <v>2.6148374195120324E-4</v>
      </c>
      <c r="L8324" s="336">
        <v>1.8797434150238492E-4</v>
      </c>
      <c r="M8324" s="210">
        <v>1.1415525114155251E-4</v>
      </c>
      <c r="N8324" s="325">
        <v>0.14167710953298604</v>
      </c>
      <c r="O8324" s="358">
        <v>0.42014195802729443</v>
      </c>
      <c r="P8324" s="327">
        <v>0.35635532553627497</v>
      </c>
      <c r="Q8324" s="332">
        <v>3.2979664014146773E-2</v>
      </c>
      <c r="R8324" s="358">
        <v>2.8254881958064859E-2</v>
      </c>
      <c r="S8324" s="327">
        <v>2.5741112647568462E-3</v>
      </c>
      <c r="T8324" s="358">
        <v>1.8514694104792874E-2</v>
      </c>
      <c r="U8324" s="358">
        <v>0.18509343002518353</v>
      </c>
      <c r="V8324" s="361">
        <v>6.3526419541924437E-2</v>
      </c>
    </row>
    <row r="8325" spans="1:22" hidden="1" outlineLevel="1">
      <c r="A8325" s="65">
        <v>8316</v>
      </c>
      <c r="B8325" s="117">
        <v>1</v>
      </c>
      <c r="C8325" s="325">
        <v>9.4135078355967892E-5</v>
      </c>
      <c r="D8325" s="358">
        <v>1.1210211550067991E-4</v>
      </c>
      <c r="E8325" s="327">
        <v>1.0477992201348586E-4</v>
      </c>
      <c r="F8325" s="332">
        <v>0</v>
      </c>
      <c r="G8325" s="358">
        <v>0</v>
      </c>
      <c r="H8325" s="327">
        <v>0</v>
      </c>
      <c r="I8325" s="332">
        <v>3.4548550744019731E-4</v>
      </c>
      <c r="J8325" s="358">
        <v>2.0347251538478333E-4</v>
      </c>
      <c r="K8325" s="327">
        <v>2.5554092963413043E-4</v>
      </c>
      <c r="L8325" s="336">
        <v>2.0677177565262342E-4</v>
      </c>
      <c r="M8325" s="210">
        <v>1.1415525114155251E-4</v>
      </c>
      <c r="N8325" s="325">
        <v>0.15731434369686614</v>
      </c>
      <c r="O8325" s="358">
        <v>0.35353628321849956</v>
      </c>
      <c r="P8325" s="327">
        <v>0.35743995817621288</v>
      </c>
      <c r="Q8325" s="332">
        <v>3.2979664014146773E-2</v>
      </c>
      <c r="R8325" s="358">
        <v>3.6648329211592064E-2</v>
      </c>
      <c r="S8325" s="327">
        <v>1.5444667588541078E-3</v>
      </c>
      <c r="T8325" s="358">
        <v>1.872389968789788E-2</v>
      </c>
      <c r="U8325" s="358">
        <v>0.1628324985752683</v>
      </c>
      <c r="V8325" s="361">
        <v>9.2981319761215417E-2</v>
      </c>
    </row>
    <row r="8326" spans="1:22" hidden="1" outlineLevel="1">
      <c r="A8326" s="65">
        <v>8317</v>
      </c>
      <c r="B8326" s="117">
        <v>1</v>
      </c>
      <c r="C8326" s="325">
        <v>9.5791395716324541E-5</v>
      </c>
      <c r="D8326" s="358">
        <v>1.1093560025093298E-4</v>
      </c>
      <c r="E8326" s="327">
        <v>1.0667392580375067E-4</v>
      </c>
      <c r="F8326" s="332">
        <v>0</v>
      </c>
      <c r="G8326" s="358">
        <v>0</v>
      </c>
      <c r="H8326" s="327">
        <v>0</v>
      </c>
      <c r="I8326" s="332">
        <v>3.2765399737876781E-4</v>
      </c>
      <c r="J8326" s="358">
        <v>1.2783828744377296E-4</v>
      </c>
      <c r="K8326" s="327">
        <v>2.3771249268291205E-4</v>
      </c>
      <c r="L8326" s="336">
        <v>1.8797434150238492E-4</v>
      </c>
      <c r="M8326" s="210">
        <v>1.1415525114155251E-4</v>
      </c>
      <c r="N8326" s="325">
        <v>0.15185073176008876</v>
      </c>
      <c r="O8326" s="358">
        <v>0.32632227477380088</v>
      </c>
      <c r="P8326" s="327">
        <v>0.30191628048495439</v>
      </c>
      <c r="Q8326" s="332">
        <v>3.2979664014146773E-2</v>
      </c>
      <c r="R8326" s="358">
        <v>4.2219397002176605E-2</v>
      </c>
      <c r="S8326" s="327">
        <v>1.0296445059027385E-3</v>
      </c>
      <c r="T8326" s="358">
        <v>1.4958199192007804E-2</v>
      </c>
      <c r="U8326" s="358">
        <v>0.15232353093647583</v>
      </c>
      <c r="V8326" s="361">
        <v>9.0194704955990079E-2</v>
      </c>
    </row>
    <row r="8327" spans="1:22" hidden="1" outlineLevel="1">
      <c r="A8327" s="65">
        <v>8318</v>
      </c>
      <c r="B8327" s="117">
        <v>1</v>
      </c>
      <c r="C8327" s="325">
        <v>9.4453841319659174E-5</v>
      </c>
      <c r="D8327" s="358">
        <v>1.0572516546873003E-4</v>
      </c>
      <c r="E8327" s="327">
        <v>1.0627177431403691E-4</v>
      </c>
      <c r="F8327" s="332">
        <v>0</v>
      </c>
      <c r="G8327" s="358">
        <v>0</v>
      </c>
      <c r="H8327" s="327">
        <v>0</v>
      </c>
      <c r="I8327" s="332">
        <v>3.0313567104430216E-4</v>
      </c>
      <c r="J8327" s="358">
        <v>0</v>
      </c>
      <c r="K8327" s="327">
        <v>2.2879827420730281E-4</v>
      </c>
      <c r="L8327" s="336">
        <v>1.9032402077116473E-4</v>
      </c>
      <c r="M8327" s="210">
        <v>1.1415525114155251E-4</v>
      </c>
      <c r="N8327" s="325">
        <v>9.9287016920058022E-2</v>
      </c>
      <c r="O8327" s="358">
        <v>0.19523639233518192</v>
      </c>
      <c r="P8327" s="327">
        <v>0.18582985873023591</v>
      </c>
      <c r="Q8327" s="332">
        <v>3.2979664014146773E-2</v>
      </c>
      <c r="R8327" s="358">
        <v>4.602471386717736E-2</v>
      </c>
      <c r="S8327" s="327">
        <v>2.0592890118054769E-3</v>
      </c>
      <c r="T8327" s="358">
        <v>7.1129898255701445E-3</v>
      </c>
      <c r="U8327" s="358">
        <v>0.15198453198038575</v>
      </c>
      <c r="V8327" s="361">
        <v>5.5102444812921619E-2</v>
      </c>
    </row>
    <row r="8328" spans="1:22" hidden="1" outlineLevel="1">
      <c r="A8328" s="65">
        <v>8319</v>
      </c>
      <c r="B8328" s="117">
        <v>1</v>
      </c>
      <c r="C8328" s="325">
        <v>8.8828612548636594E-5</v>
      </c>
      <c r="D8328" s="358">
        <v>1.0018421803243212E-4</v>
      </c>
      <c r="E8328" s="327">
        <v>9.9357363216700278E-5</v>
      </c>
      <c r="F8328" s="332">
        <v>0</v>
      </c>
      <c r="G8328" s="358">
        <v>0</v>
      </c>
      <c r="H8328" s="327">
        <v>0</v>
      </c>
      <c r="I8328" s="332">
        <v>2.8530416098287265E-4</v>
      </c>
      <c r="J8328" s="358">
        <v>0</v>
      </c>
      <c r="K8328" s="327">
        <v>2.1691264957315727E-4</v>
      </c>
      <c r="L8328" s="336">
        <v>2.1382081345896285E-4</v>
      </c>
      <c r="M8328" s="210">
        <v>1.1415525114155251E-4</v>
      </c>
      <c r="N8328" s="325">
        <v>3.9187285615506773E-2</v>
      </c>
      <c r="O8328" s="358">
        <v>8.7409672691031268E-2</v>
      </c>
      <c r="P8328" s="327">
        <v>7.2585798035606663E-2</v>
      </c>
      <c r="Q8328" s="332">
        <v>3.2979664014146773E-2</v>
      </c>
      <c r="R8328" s="358">
        <v>3.4264751694559926E-2</v>
      </c>
      <c r="S8328" s="327">
        <v>4.6334002765623227E-3</v>
      </c>
      <c r="T8328" s="358">
        <v>5.9623591184926215E-3</v>
      </c>
      <c r="U8328" s="358">
        <v>0.14475255425046404</v>
      </c>
      <c r="V8328" s="361">
        <v>5.4740566616297828E-3</v>
      </c>
    </row>
    <row r="8329" spans="1:22" hidden="1" outlineLevel="1">
      <c r="A8329" s="65">
        <v>8320</v>
      </c>
      <c r="B8329" s="117">
        <v>1</v>
      </c>
      <c r="C8329" s="325">
        <v>8.8303591196674486E-5</v>
      </c>
      <c r="D8329" s="358">
        <v>1.0113687215305877E-4</v>
      </c>
      <c r="E8329" s="327">
        <v>9.4453709567932458E-5</v>
      </c>
      <c r="F8329" s="332">
        <v>0</v>
      </c>
      <c r="G8329" s="358">
        <v>0</v>
      </c>
      <c r="H8329" s="327">
        <v>0</v>
      </c>
      <c r="I8329" s="332">
        <v>2.7638840595215787E-4</v>
      </c>
      <c r="J8329" s="358">
        <v>1.5167951146865668E-4</v>
      </c>
      <c r="K8329" s="327">
        <v>2.1394124341462081E-4</v>
      </c>
      <c r="L8329" s="336">
        <v>2.2321953053408208E-4</v>
      </c>
      <c r="M8329" s="210">
        <v>1.1415525114155251E-4</v>
      </c>
      <c r="N8329" s="325">
        <v>2.6376057625821865E-3</v>
      </c>
      <c r="O8329" s="358">
        <v>9.3735251471925816E-3</v>
      </c>
      <c r="P8329" s="327">
        <v>6.5187845772860555E-3</v>
      </c>
      <c r="Q8329" s="332">
        <v>3.2979664014146773E-2</v>
      </c>
      <c r="R8329" s="358">
        <v>3.1984970840620582E-2</v>
      </c>
      <c r="S8329" s="327">
        <v>4.1185780236109538E-3</v>
      </c>
      <c r="T8329" s="358">
        <v>6.9037842424651396E-3</v>
      </c>
      <c r="U8329" s="358">
        <v>0.14893354137557502</v>
      </c>
      <c r="V8329" s="361">
        <v>0</v>
      </c>
    </row>
    <row r="8330" spans="1:22" hidden="1" outlineLevel="1">
      <c r="A8330" s="65">
        <v>8321</v>
      </c>
      <c r="B8330" s="117">
        <v>1</v>
      </c>
      <c r="C8330" s="325">
        <v>8.8603603397795683E-5</v>
      </c>
      <c r="D8330" s="358">
        <v>1.0759158986832512E-4</v>
      </c>
      <c r="E8330" s="327">
        <v>9.8436306578968759E-5</v>
      </c>
      <c r="F8330" s="332">
        <v>0</v>
      </c>
      <c r="G8330" s="358">
        <v>0</v>
      </c>
      <c r="H8330" s="327">
        <v>0</v>
      </c>
      <c r="I8330" s="332">
        <v>2.6970158967912179E-4</v>
      </c>
      <c r="J8330" s="358">
        <v>1.7058806845390929E-4</v>
      </c>
      <c r="K8330" s="327">
        <v>2.2285546189023002E-4</v>
      </c>
      <c r="L8330" s="336">
        <v>2.2321953053408208E-4</v>
      </c>
      <c r="M8330" s="210">
        <v>1.1415525114155251E-4</v>
      </c>
      <c r="N8330" s="325">
        <v>0</v>
      </c>
      <c r="O8330" s="358">
        <v>0</v>
      </c>
      <c r="P8330" s="327">
        <v>0</v>
      </c>
      <c r="Q8330" s="332">
        <v>3.2979664014146773E-2</v>
      </c>
      <c r="R8330" s="358">
        <v>3.0879586401414912E-2</v>
      </c>
      <c r="S8330" s="327">
        <v>5.1482225295136925E-3</v>
      </c>
      <c r="T8330" s="358">
        <v>7.9498121579901614E-3</v>
      </c>
      <c r="U8330" s="358">
        <v>0.17119447282549027</v>
      </c>
      <c r="V8330" s="361">
        <v>0</v>
      </c>
    </row>
    <row r="8331" spans="1:22" hidden="1" outlineLevel="1">
      <c r="A8331" s="65">
        <v>8322</v>
      </c>
      <c r="B8331" s="117">
        <v>1</v>
      </c>
      <c r="C8331" s="325">
        <v>9.3485051920205281E-5</v>
      </c>
      <c r="D8331" s="358">
        <v>1.1575719661655363E-4</v>
      </c>
      <c r="E8331" s="327">
        <v>1.0677770683335423E-4</v>
      </c>
      <c r="F8331" s="332">
        <v>0</v>
      </c>
      <c r="G8331" s="358">
        <v>0</v>
      </c>
      <c r="H8331" s="327">
        <v>0</v>
      </c>
      <c r="I8331" s="332">
        <v>2.7638840595215787E-4</v>
      </c>
      <c r="J8331" s="358">
        <v>2.3060218410275444E-4</v>
      </c>
      <c r="K8331" s="327">
        <v>2.3176968036583927E-4</v>
      </c>
      <c r="L8331" s="336">
        <v>1.644775488145868E-4</v>
      </c>
      <c r="M8331" s="210">
        <v>1.1415525114155251E-4</v>
      </c>
      <c r="N8331" s="325">
        <v>0</v>
      </c>
      <c r="O8331" s="358">
        <v>0</v>
      </c>
      <c r="P8331" s="327">
        <v>0</v>
      </c>
      <c r="Q8331" s="332">
        <v>3.2979664014146773E-2</v>
      </c>
      <c r="R8331" s="358">
        <v>2.7101930443589387E-2</v>
      </c>
      <c r="S8331" s="327">
        <v>4.6334002765623227E-3</v>
      </c>
      <c r="T8331" s="358">
        <v>2.9184178843148091E-2</v>
      </c>
      <c r="U8331" s="358">
        <v>0.21334334303269015</v>
      </c>
      <c r="V8331" s="361">
        <v>0</v>
      </c>
    </row>
    <row r="8332" spans="1:22" hidden="1" outlineLevel="1">
      <c r="A8332" s="65">
        <v>8323</v>
      </c>
      <c r="B8332" s="117">
        <v>1</v>
      </c>
      <c r="C8332" s="325">
        <v>1.0568554809913425E-4</v>
      </c>
      <c r="D8332" s="358">
        <v>1.2959984424688385E-4</v>
      </c>
      <c r="E8332" s="327">
        <v>1.2159244880926122E-4</v>
      </c>
      <c r="F8332" s="332">
        <v>0</v>
      </c>
      <c r="G8332" s="358">
        <v>0</v>
      </c>
      <c r="H8332" s="327">
        <v>0</v>
      </c>
      <c r="I8332" s="332">
        <v>2.7861734470983657E-4</v>
      </c>
      <c r="J8332" s="358">
        <v>2.6307557544699267E-4</v>
      </c>
      <c r="K8332" s="327">
        <v>2.3771249268291205E-4</v>
      </c>
      <c r="L8332" s="336">
        <v>1.1748396343899057E-4</v>
      </c>
      <c r="M8332" s="210">
        <v>1.1415525114155251E-4</v>
      </c>
      <c r="N8332" s="325">
        <v>0</v>
      </c>
      <c r="O8332" s="358">
        <v>0</v>
      </c>
      <c r="P8332" s="327">
        <v>0</v>
      </c>
      <c r="Q8332" s="332">
        <v>3.2979664014146773E-2</v>
      </c>
      <c r="R8332" s="358">
        <v>2.6600613582172382E-2</v>
      </c>
      <c r="S8332" s="327">
        <v>4.1185780236109538E-3</v>
      </c>
      <c r="T8332" s="358">
        <v>0.11234339812738728</v>
      </c>
      <c r="U8332" s="358">
        <v>0.33978995365428988</v>
      </c>
      <c r="V8332" s="361">
        <v>0</v>
      </c>
    </row>
    <row r="8333" spans="1:22" hidden="1" outlineLevel="1">
      <c r="A8333" s="65">
        <v>8324</v>
      </c>
      <c r="B8333" s="117">
        <v>1</v>
      </c>
      <c r="C8333" s="325">
        <v>1.0953570468018972E-4</v>
      </c>
      <c r="D8333" s="358">
        <v>1.3329380920441581E-4</v>
      </c>
      <c r="E8333" s="327">
        <v>1.2434264609375534E-4</v>
      </c>
      <c r="F8333" s="332">
        <v>0</v>
      </c>
      <c r="G8333" s="358">
        <v>0</v>
      </c>
      <c r="H8333" s="327">
        <v>0</v>
      </c>
      <c r="I8333" s="332">
        <v>2.8084628346751526E-4</v>
      </c>
      <c r="J8333" s="358">
        <v>2.7581829863270634E-4</v>
      </c>
      <c r="K8333" s="327">
        <v>2.4068389884144843E-4</v>
      </c>
      <c r="L8333" s="336">
        <v>8.811297257924293E-5</v>
      </c>
      <c r="M8333" s="210">
        <v>1.1415525114155251E-4</v>
      </c>
      <c r="N8333" s="325">
        <v>0</v>
      </c>
      <c r="O8333" s="358">
        <v>0</v>
      </c>
      <c r="P8333" s="327">
        <v>0</v>
      </c>
      <c r="Q8333" s="332">
        <v>3.2979664014146773E-2</v>
      </c>
      <c r="R8333" s="358">
        <v>2.6712863378784011E-2</v>
      </c>
      <c r="S8333" s="327">
        <v>2.5741112647568462E-3</v>
      </c>
      <c r="T8333" s="358">
        <v>0.12029321028537744</v>
      </c>
      <c r="U8333" s="358">
        <v>0.3631808816245054</v>
      </c>
      <c r="V8333" s="361">
        <v>0</v>
      </c>
    </row>
    <row r="8334" spans="1:22" hidden="1" outlineLevel="1">
      <c r="A8334" s="65">
        <v>8325</v>
      </c>
      <c r="B8334" s="117">
        <v>1</v>
      </c>
      <c r="C8334" s="325">
        <v>1.1046699255450345E-4</v>
      </c>
      <c r="D8334" s="358">
        <v>1.3457697597913743E-4</v>
      </c>
      <c r="E8334" s="327">
        <v>1.2671663714593659E-4</v>
      </c>
      <c r="F8334" s="332">
        <v>0</v>
      </c>
      <c r="G8334" s="358">
        <v>0</v>
      </c>
      <c r="H8334" s="327">
        <v>0</v>
      </c>
      <c r="I8334" s="332">
        <v>2.8307522222519396E-4</v>
      </c>
      <c r="J8334" s="358">
        <v>2.8280624360551708E-4</v>
      </c>
      <c r="K8334" s="327">
        <v>2.3474108652437564E-4</v>
      </c>
      <c r="L8334" s="336">
        <v>5.8741981719495287E-5</v>
      </c>
      <c r="M8334" s="210">
        <v>1.1415525114155251E-4</v>
      </c>
      <c r="N8334" s="325">
        <v>0</v>
      </c>
      <c r="O8334" s="358">
        <v>0</v>
      </c>
      <c r="P8334" s="327">
        <v>0</v>
      </c>
      <c r="Q8334" s="332">
        <v>3.2979664014146773E-2</v>
      </c>
      <c r="R8334" s="358">
        <v>2.4952001460291671E-2</v>
      </c>
      <c r="S8334" s="327">
        <v>4.6334002765623227E-3</v>
      </c>
      <c r="T8334" s="358">
        <v>0.11694592095569738</v>
      </c>
      <c r="U8334" s="358">
        <v>0.34216294634692052</v>
      </c>
      <c r="V8334" s="361">
        <v>0</v>
      </c>
    </row>
    <row r="8335" spans="1:22" hidden="1" outlineLevel="1">
      <c r="A8335" s="65">
        <v>8326</v>
      </c>
      <c r="B8335" s="117">
        <v>1</v>
      </c>
      <c r="C8335" s="325">
        <v>1.0794188986173332E-4</v>
      </c>
      <c r="D8335" s="358">
        <v>1.3562683970390967E-4</v>
      </c>
      <c r="E8335" s="327">
        <v>1.239794124901429E-4</v>
      </c>
      <c r="F8335" s="332">
        <v>0</v>
      </c>
      <c r="G8335" s="358">
        <v>0</v>
      </c>
      <c r="H8335" s="327">
        <v>0</v>
      </c>
      <c r="I8335" s="332">
        <v>2.8530416098287265E-4</v>
      </c>
      <c r="J8335" s="358">
        <v>3.1897913522947854E-4</v>
      </c>
      <c r="K8335" s="327">
        <v>2.3176968036583927E-4</v>
      </c>
      <c r="L8335" s="336">
        <v>3.7594868300476983E-5</v>
      </c>
      <c r="M8335" s="210">
        <v>1.1415525114155251E-4</v>
      </c>
      <c r="N8335" s="325">
        <v>0</v>
      </c>
      <c r="O8335" s="358">
        <v>0</v>
      </c>
      <c r="P8335" s="327">
        <v>0</v>
      </c>
      <c r="Q8335" s="332">
        <v>3.2979664014146773E-2</v>
      </c>
      <c r="R8335" s="358">
        <v>2.2585954577361598E-2</v>
      </c>
      <c r="S8335" s="327">
        <v>5.6630447824650614E-3</v>
      </c>
      <c r="T8335" s="358">
        <v>8.4832863949079226E-2</v>
      </c>
      <c r="U8335" s="358">
        <v>0.32374400306602619</v>
      </c>
      <c r="V8335" s="361">
        <v>0</v>
      </c>
    </row>
    <row r="8336" spans="1:22" hidden="1" outlineLevel="1">
      <c r="A8336" s="65">
        <v>8327</v>
      </c>
      <c r="B8336" s="117">
        <v>1</v>
      </c>
      <c r="C8336" s="325">
        <v>1.0314794489798407E-4</v>
      </c>
      <c r="D8336" s="358">
        <v>1.2847221283879514E-4</v>
      </c>
      <c r="E8336" s="327">
        <v>1.1807686643144092E-4</v>
      </c>
      <c r="F8336" s="332">
        <v>0</v>
      </c>
      <c r="G8336" s="358">
        <v>0</v>
      </c>
      <c r="H8336" s="327">
        <v>0</v>
      </c>
      <c r="I8336" s="332">
        <v>2.8753309974055135E-4</v>
      </c>
      <c r="J8336" s="358">
        <v>3.5556308244007596E-4</v>
      </c>
      <c r="K8336" s="327">
        <v>2.2879827420730281E-4</v>
      </c>
      <c r="L8336" s="336">
        <v>2.3496792687798115E-5</v>
      </c>
      <c r="M8336" s="210">
        <v>1.1415525114155251E-4</v>
      </c>
      <c r="N8336" s="325">
        <v>0</v>
      </c>
      <c r="O8336" s="358">
        <v>0</v>
      </c>
      <c r="P8336" s="327">
        <v>0</v>
      </c>
      <c r="Q8336" s="332">
        <v>3.2979664014146773E-2</v>
      </c>
      <c r="R8336" s="358">
        <v>2.4840869050329117E-2</v>
      </c>
      <c r="S8336" s="327">
        <v>8.2371560472219076E-3</v>
      </c>
      <c r="T8336" s="358">
        <v>6.4539922387893814E-2</v>
      </c>
      <c r="U8336" s="358">
        <v>0.24385324908079734</v>
      </c>
      <c r="V8336" s="361">
        <v>0</v>
      </c>
    </row>
    <row r="8337" spans="1:22" hidden="1" outlineLevel="1">
      <c r="A8337" s="65">
        <v>8328</v>
      </c>
      <c r="B8337" s="117">
        <v>1</v>
      </c>
      <c r="C8337" s="325">
        <v>9.4547595132509545E-5</v>
      </c>
      <c r="D8337" s="358">
        <v>1.1947060349491468E-4</v>
      </c>
      <c r="E8337" s="327">
        <v>1.0649230900194446E-4</v>
      </c>
      <c r="F8337" s="332">
        <v>0</v>
      </c>
      <c r="G8337" s="358">
        <v>0</v>
      </c>
      <c r="H8337" s="327">
        <v>0</v>
      </c>
      <c r="I8337" s="332">
        <v>2.9644885477126613E-4</v>
      </c>
      <c r="J8337" s="358">
        <v>3.621399718262508E-4</v>
      </c>
      <c r="K8337" s="327">
        <v>2.2879827420730281E-4</v>
      </c>
      <c r="L8337" s="336">
        <v>9.3987170751192458E-6</v>
      </c>
      <c r="M8337" s="210">
        <v>1.1415525114155251E-4</v>
      </c>
      <c r="N8337" s="325">
        <v>0</v>
      </c>
      <c r="O8337" s="358">
        <v>0</v>
      </c>
      <c r="P8337" s="327">
        <v>0</v>
      </c>
      <c r="Q8337" s="332">
        <v>3.2979664014146773E-2</v>
      </c>
      <c r="R8337" s="358">
        <v>2.1265500538548338E-2</v>
      </c>
      <c r="S8337" s="327">
        <v>1.0296445059027385E-2</v>
      </c>
      <c r="T8337" s="358">
        <v>2.3849436473970486E-2</v>
      </c>
      <c r="U8337" s="358">
        <v>0.18181644011631276</v>
      </c>
      <c r="V8337" s="361">
        <v>0</v>
      </c>
    </row>
    <row r="8338" spans="1:22" hidden="1" outlineLevel="1">
      <c r="A8338" s="65">
        <v>8329</v>
      </c>
      <c r="B8338" s="117">
        <v>1</v>
      </c>
      <c r="C8338" s="325">
        <v>8.4628441732939727E-5</v>
      </c>
      <c r="D8338" s="358">
        <v>1.0465585982312868E-4</v>
      </c>
      <c r="E8338" s="327">
        <v>9.495964208724978E-5</v>
      </c>
      <c r="F8338" s="332">
        <v>0</v>
      </c>
      <c r="G8338" s="358">
        <v>0</v>
      </c>
      <c r="H8338" s="327">
        <v>0</v>
      </c>
      <c r="I8338" s="332">
        <v>3.0090673228662347E-4</v>
      </c>
      <c r="J8338" s="358">
        <v>3.6789475003915374E-4</v>
      </c>
      <c r="K8338" s="327">
        <v>2.2879827420730281E-4</v>
      </c>
      <c r="L8338" s="336">
        <v>5.8741981719495289E-6</v>
      </c>
      <c r="M8338" s="210">
        <v>1.1415525114155251E-4</v>
      </c>
      <c r="N8338" s="325">
        <v>0</v>
      </c>
      <c r="O8338" s="358">
        <v>0</v>
      </c>
      <c r="P8338" s="327">
        <v>0</v>
      </c>
      <c r="Q8338" s="332">
        <v>3.2979664014146773E-2</v>
      </c>
      <c r="R8338" s="358">
        <v>2.0582781378439496E-2</v>
      </c>
      <c r="S8338" s="327">
        <v>1.0296445059027385E-2</v>
      </c>
      <c r="T8338" s="358">
        <v>1.2552334986300255E-2</v>
      </c>
      <c r="U8338" s="358">
        <v>0.15740851527782701</v>
      </c>
      <c r="V8338" s="361">
        <v>0</v>
      </c>
    </row>
    <row r="8339" spans="1:22" hidden="1" outlineLevel="1">
      <c r="A8339" s="65">
        <v>8330</v>
      </c>
      <c r="B8339" s="117">
        <v>1</v>
      </c>
      <c r="C8339" s="325">
        <v>7.7453149922790916E-5</v>
      </c>
      <c r="D8339" s="358">
        <v>9.3010149246488505E-5</v>
      </c>
      <c r="E8339" s="327">
        <v>8.1532971382290283E-5</v>
      </c>
      <c r="F8339" s="332">
        <v>0</v>
      </c>
      <c r="G8339" s="358">
        <v>0</v>
      </c>
      <c r="H8339" s="327">
        <v>0</v>
      </c>
      <c r="I8339" s="332">
        <v>3.0090673228662347E-4</v>
      </c>
      <c r="J8339" s="358">
        <v>3.6131786065297889E-4</v>
      </c>
      <c r="K8339" s="327">
        <v>2.2879827420730281E-4</v>
      </c>
      <c r="L8339" s="336">
        <v>2.3496792687798115E-6</v>
      </c>
      <c r="M8339" s="210">
        <v>1.1415525114155251E-4</v>
      </c>
      <c r="N8339" s="325">
        <v>0</v>
      </c>
      <c r="O8339" s="358">
        <v>0</v>
      </c>
      <c r="P8339" s="327">
        <v>0</v>
      </c>
      <c r="Q8339" s="332">
        <v>3.2979664014146773E-2</v>
      </c>
      <c r="R8339" s="358">
        <v>2.1572842560887179E-2</v>
      </c>
      <c r="S8339" s="327">
        <v>9.2668005531246454E-3</v>
      </c>
      <c r="T8339" s="358">
        <v>1.077408752990772E-2</v>
      </c>
      <c r="U8339" s="358">
        <v>0.14644754903091442</v>
      </c>
      <c r="V8339" s="361">
        <v>0</v>
      </c>
    </row>
    <row r="8340" spans="1:22" hidden="1" outlineLevel="1">
      <c r="A8340" s="65">
        <v>8331</v>
      </c>
      <c r="B8340" s="117">
        <v>1</v>
      </c>
      <c r="C8340" s="325">
        <v>7.3446736986984841E-5</v>
      </c>
      <c r="D8340" s="358">
        <v>8.6088825431323383E-5</v>
      </c>
      <c r="E8340" s="327">
        <v>7.5111520175570525E-5</v>
      </c>
      <c r="F8340" s="332">
        <v>0</v>
      </c>
      <c r="G8340" s="358">
        <v>0</v>
      </c>
      <c r="H8340" s="327">
        <v>0</v>
      </c>
      <c r="I8340" s="332">
        <v>3.0090673228662347E-4</v>
      </c>
      <c r="J8340" s="358">
        <v>3.7159425031887706E-4</v>
      </c>
      <c r="K8340" s="327">
        <v>2.1988405573169364E-4</v>
      </c>
      <c r="L8340" s="336">
        <v>1.1748396343899057E-6</v>
      </c>
      <c r="M8340" s="210">
        <v>1.1415525114155251E-4</v>
      </c>
      <c r="N8340" s="325">
        <v>0</v>
      </c>
      <c r="O8340" s="358">
        <v>0</v>
      </c>
      <c r="P8340" s="327">
        <v>0</v>
      </c>
      <c r="Q8340" s="332">
        <v>3.2979664014146773E-2</v>
      </c>
      <c r="R8340" s="358">
        <v>2.4491616206732236E-2</v>
      </c>
      <c r="S8340" s="327">
        <v>1.0296445059027385E-2</v>
      </c>
      <c r="T8340" s="358">
        <v>9.7280596143826965E-3</v>
      </c>
      <c r="U8340" s="358">
        <v>0.13582558174009196</v>
      </c>
      <c r="V8340" s="361">
        <v>0</v>
      </c>
    </row>
    <row r="8341" spans="1:22" hidden="1" outlineLevel="1">
      <c r="A8341" s="65">
        <v>8332</v>
      </c>
      <c r="B8341" s="117">
        <v>1</v>
      </c>
      <c r="C8341" s="325">
        <v>7.225293843669005E-5</v>
      </c>
      <c r="D8341" s="358">
        <v>8.0392342628392548E-5</v>
      </c>
      <c r="E8341" s="327">
        <v>7.1544047282948435E-5</v>
      </c>
      <c r="F8341" s="332">
        <v>0</v>
      </c>
      <c r="G8341" s="358">
        <v>0</v>
      </c>
      <c r="H8341" s="327">
        <v>0</v>
      </c>
      <c r="I8341" s="332">
        <v>2.9867779352894482E-4</v>
      </c>
      <c r="J8341" s="358">
        <v>4.2503147658154748E-4</v>
      </c>
      <c r="K8341" s="327">
        <v>2.0502702493901164E-4</v>
      </c>
      <c r="L8341" s="336">
        <v>1.409807561267887E-5</v>
      </c>
      <c r="M8341" s="210">
        <v>1.1415525114155251E-4</v>
      </c>
      <c r="N8341" s="325">
        <v>0</v>
      </c>
      <c r="O8341" s="358">
        <v>0</v>
      </c>
      <c r="P8341" s="327">
        <v>0</v>
      </c>
      <c r="Q8341" s="332">
        <v>3.2979664014146773E-2</v>
      </c>
      <c r="R8341" s="358">
        <v>2.6373109615427069E-2</v>
      </c>
      <c r="S8341" s="327">
        <v>1.8018778853297925E-2</v>
      </c>
      <c r="T8341" s="358">
        <v>5.2301395776251066E-3</v>
      </c>
      <c r="U8341" s="358">
        <v>0.12701160888174987</v>
      </c>
      <c r="V8341" s="361">
        <v>0</v>
      </c>
    </row>
    <row r="8342" spans="1:22" hidden="1" outlineLevel="1">
      <c r="A8342" s="65">
        <v>8333</v>
      </c>
      <c r="B8342" s="117">
        <v>1</v>
      </c>
      <c r="C8342" s="325">
        <v>7.183417140595836E-5</v>
      </c>
      <c r="D8342" s="358">
        <v>8.0197923420101389E-5</v>
      </c>
      <c r="E8342" s="327">
        <v>7.0441373843410695E-5</v>
      </c>
      <c r="F8342" s="332">
        <v>0</v>
      </c>
      <c r="G8342" s="358">
        <v>0</v>
      </c>
      <c r="H8342" s="327">
        <v>0</v>
      </c>
      <c r="I8342" s="332">
        <v>2.9644885477126613E-4</v>
      </c>
      <c r="J8342" s="358">
        <v>3.7899325087832375E-4</v>
      </c>
      <c r="K8342" s="327">
        <v>2.1096983725608443E-4</v>
      </c>
      <c r="L8342" s="336">
        <v>3.7594868300476983E-5</v>
      </c>
      <c r="M8342" s="210">
        <v>1.1415525114155251E-4</v>
      </c>
      <c r="N8342" s="325">
        <v>0</v>
      </c>
      <c r="O8342" s="358">
        <v>0</v>
      </c>
      <c r="P8342" s="327">
        <v>0</v>
      </c>
      <c r="Q8342" s="332">
        <v>3.2979664014146773E-2</v>
      </c>
      <c r="R8342" s="358">
        <v>2.7928401014551758E-2</v>
      </c>
      <c r="S8342" s="327">
        <v>2.2652179129860246E-2</v>
      </c>
      <c r="T8342" s="358">
        <v>6.6945786593601364E-3</v>
      </c>
      <c r="U8342" s="358">
        <v>0.12848060435814021</v>
      </c>
      <c r="V8342" s="361">
        <v>0</v>
      </c>
    </row>
    <row r="8343" spans="1:22" hidden="1" outlineLevel="1">
      <c r="A8343" s="65">
        <v>8334</v>
      </c>
      <c r="B8343" s="117">
        <v>1</v>
      </c>
      <c r="C8343" s="325">
        <v>7.4640535537279633E-5</v>
      </c>
      <c r="D8343" s="358">
        <v>8.015903957844316E-5</v>
      </c>
      <c r="E8343" s="327">
        <v>7.1764581970855973E-5</v>
      </c>
      <c r="F8343" s="332">
        <v>0</v>
      </c>
      <c r="G8343" s="358">
        <v>0</v>
      </c>
      <c r="H8343" s="327">
        <v>0</v>
      </c>
      <c r="I8343" s="332">
        <v>2.9199097725590868E-4</v>
      </c>
      <c r="J8343" s="358">
        <v>3.6501736093270232E-4</v>
      </c>
      <c r="K8343" s="327">
        <v>1.9314140030486602E-4</v>
      </c>
      <c r="L8343" s="336">
        <v>9.3987170751192462E-5</v>
      </c>
      <c r="M8343" s="210">
        <v>1.1415525114155251E-4</v>
      </c>
      <c r="N8343" s="325">
        <v>0</v>
      </c>
      <c r="O8343" s="358">
        <v>0</v>
      </c>
      <c r="P8343" s="327">
        <v>0</v>
      </c>
      <c r="Q8343" s="332">
        <v>3.2979664014146773E-2</v>
      </c>
      <c r="R8343" s="358">
        <v>3.1368468895694182E-2</v>
      </c>
      <c r="S8343" s="327">
        <v>2.6188417681142519E-2</v>
      </c>
      <c r="T8343" s="358">
        <v>9.6234568228301953E-3</v>
      </c>
      <c r="U8343" s="358">
        <v>0.12712460853377988</v>
      </c>
      <c r="V8343" s="361">
        <v>0</v>
      </c>
    </row>
    <row r="8344" spans="1:22" hidden="1" outlineLevel="1">
      <c r="A8344" s="65">
        <v>8335</v>
      </c>
      <c r="B8344" s="117">
        <v>1</v>
      </c>
      <c r="C8344" s="325">
        <v>8.3572148774825486E-5</v>
      </c>
      <c r="D8344" s="358">
        <v>8.5680545093911963E-5</v>
      </c>
      <c r="E8344" s="327">
        <v>7.8445485751584611E-5</v>
      </c>
      <c r="F8344" s="332">
        <v>0</v>
      </c>
      <c r="G8344" s="358">
        <v>0</v>
      </c>
      <c r="H8344" s="327">
        <v>0</v>
      </c>
      <c r="I8344" s="332">
        <v>2.9199097725590868E-4</v>
      </c>
      <c r="J8344" s="358">
        <v>3.7241636149214897E-4</v>
      </c>
      <c r="K8344" s="327">
        <v>1.8125577567072043E-4</v>
      </c>
      <c r="L8344" s="336">
        <v>1.8210014333043539E-4</v>
      </c>
      <c r="M8344" s="210">
        <v>1.1415525114155251E-4</v>
      </c>
      <c r="N8344" s="325">
        <v>0</v>
      </c>
      <c r="O8344" s="358">
        <v>6.5165439566150065E-3</v>
      </c>
      <c r="P8344" s="327">
        <v>1.3675302730644398E-3</v>
      </c>
      <c r="Q8344" s="332">
        <v>3.2979664014146773E-2</v>
      </c>
      <c r="R8344" s="358">
        <v>3.389293632991365E-2</v>
      </c>
      <c r="S8344" s="327">
        <v>2.3099484163434308E-2</v>
      </c>
      <c r="T8344" s="358">
        <v>1.0564881946802714E-2</v>
      </c>
      <c r="U8344" s="358">
        <v>0.13706857791242225</v>
      </c>
      <c r="V8344" s="361">
        <v>0</v>
      </c>
    </row>
    <row r="8345" spans="1:22" hidden="1" outlineLevel="1">
      <c r="A8345" s="65">
        <v>8336</v>
      </c>
      <c r="B8345" s="117">
        <v>1</v>
      </c>
      <c r="C8345" s="325">
        <v>1.1151078500423765E-4</v>
      </c>
      <c r="D8345" s="358">
        <v>1.0187566514456517E-4</v>
      </c>
      <c r="E8345" s="327">
        <v>9.8215771891061208E-5</v>
      </c>
      <c r="F8345" s="332">
        <v>0</v>
      </c>
      <c r="G8345" s="358">
        <v>0</v>
      </c>
      <c r="H8345" s="327">
        <v>0</v>
      </c>
      <c r="I8345" s="332">
        <v>2.8976203849823004E-4</v>
      </c>
      <c r="J8345" s="358">
        <v>3.9296914082394524E-4</v>
      </c>
      <c r="K8345" s="327">
        <v>1.8125577567072043E-4</v>
      </c>
      <c r="L8345" s="336">
        <v>1.5860335064263727E-4</v>
      </c>
      <c r="M8345" s="210">
        <v>1.1415525114155251E-4</v>
      </c>
      <c r="N8345" s="325">
        <v>1.9782043219366399E-2</v>
      </c>
      <c r="O8345" s="358">
        <v>0.1170901526632849</v>
      </c>
      <c r="P8345" s="327">
        <v>8.014653782755421E-2</v>
      </c>
      <c r="Q8345" s="332">
        <v>6.5959328028293546E-2</v>
      </c>
      <c r="R8345" s="358">
        <v>3.2508568935840379E-2</v>
      </c>
      <c r="S8345" s="327">
        <v>2.9792173451802104E-2</v>
      </c>
      <c r="T8345" s="358">
        <v>3.5041935170088211E-2</v>
      </c>
      <c r="U8345" s="358">
        <v>0.15955550866639753</v>
      </c>
      <c r="V8345" s="361">
        <v>0</v>
      </c>
    </row>
    <row r="8346" spans="1:22" hidden="1" outlineLevel="1">
      <c r="A8346" s="65">
        <v>8337</v>
      </c>
      <c r="B8346" s="117">
        <v>1</v>
      </c>
      <c r="C8346" s="325">
        <v>1.398994395353316E-4</v>
      </c>
      <c r="D8346" s="358">
        <v>1.2028716416973753E-4</v>
      </c>
      <c r="E8346" s="327">
        <v>1.2096976263163991E-4</v>
      </c>
      <c r="F8346" s="332">
        <v>0</v>
      </c>
      <c r="G8346" s="358">
        <v>0</v>
      </c>
      <c r="H8346" s="327">
        <v>0</v>
      </c>
      <c r="I8346" s="332">
        <v>2.9421991601358738E-4</v>
      </c>
      <c r="J8346" s="358">
        <v>3.8515908467786258E-4</v>
      </c>
      <c r="K8346" s="327">
        <v>1.8125577567072043E-4</v>
      </c>
      <c r="L8346" s="336">
        <v>1.4685495429873823E-4</v>
      </c>
      <c r="M8346" s="210">
        <v>1.1415525114155251E-4</v>
      </c>
      <c r="N8346" s="325">
        <v>7.9316573289078623E-2</v>
      </c>
      <c r="O8346" s="358">
        <v>0.26829598793229897</v>
      </c>
      <c r="P8346" s="327">
        <v>0.24464097569314258</v>
      </c>
      <c r="Q8346" s="332">
        <v>3.2979664014146773E-2</v>
      </c>
      <c r="R8346" s="358">
        <v>2.8701436523894539E-2</v>
      </c>
      <c r="S8346" s="327">
        <v>2.5091255955862472E-2</v>
      </c>
      <c r="T8346" s="358">
        <v>0.11746893491345989</v>
      </c>
      <c r="U8346" s="358">
        <v>0.22351331171539254</v>
      </c>
      <c r="V8346" s="361">
        <v>0</v>
      </c>
    </row>
    <row r="8347" spans="1:22" hidden="1" outlineLevel="1">
      <c r="A8347" s="65">
        <v>8338</v>
      </c>
      <c r="B8347" s="117">
        <v>1</v>
      </c>
      <c r="C8347" s="325">
        <v>1.5896271481490813E-4</v>
      </c>
      <c r="D8347" s="358">
        <v>1.3189399090471948E-4</v>
      </c>
      <c r="E8347" s="327">
        <v>1.3675745176008021E-4</v>
      </c>
      <c r="F8347" s="332">
        <v>0</v>
      </c>
      <c r="G8347" s="358">
        <v>0</v>
      </c>
      <c r="H8347" s="327">
        <v>0</v>
      </c>
      <c r="I8347" s="332">
        <v>2.9421991601358738E-4</v>
      </c>
      <c r="J8347" s="358">
        <v>3.2391180226910973E-4</v>
      </c>
      <c r="K8347" s="327">
        <v>1.7234155719511124E-4</v>
      </c>
      <c r="L8347" s="336">
        <v>1.644775488145868E-4</v>
      </c>
      <c r="M8347" s="210">
        <v>1.1415525114155251E-4</v>
      </c>
      <c r="N8347" s="325">
        <v>0.12905428195491414</v>
      </c>
      <c r="O8347" s="358">
        <v>0.38591539978693962</v>
      </c>
      <c r="P8347" s="327">
        <v>0.34274953331237429</v>
      </c>
      <c r="Q8347" s="332">
        <v>3.2979664014146773E-2</v>
      </c>
      <c r="R8347" s="358">
        <v>2.2968665108697703E-2</v>
      </c>
      <c r="S8347" s="327">
        <v>2.2964449724679679E-2</v>
      </c>
      <c r="T8347" s="358">
        <v>0.16464479390363834</v>
      </c>
      <c r="U8347" s="358">
        <v>0.34815192790451194</v>
      </c>
      <c r="V8347" s="361">
        <v>0</v>
      </c>
    </row>
    <row r="8348" spans="1:22" hidden="1" outlineLevel="1">
      <c r="A8348" s="65">
        <v>8339</v>
      </c>
      <c r="B8348" s="117">
        <v>1</v>
      </c>
      <c r="C8348" s="325">
        <v>1.6296287749652418E-4</v>
      </c>
      <c r="D8348" s="358">
        <v>1.3434367292918802E-4</v>
      </c>
      <c r="E8348" s="327">
        <v>1.4349024605561062E-4</v>
      </c>
      <c r="F8348" s="332">
        <v>0</v>
      </c>
      <c r="G8348" s="358">
        <v>0</v>
      </c>
      <c r="H8348" s="327">
        <v>0</v>
      </c>
      <c r="I8348" s="332">
        <v>2.7193052843680048E-4</v>
      </c>
      <c r="J8348" s="358">
        <v>2.618424086870848E-4</v>
      </c>
      <c r="K8348" s="327">
        <v>1.6045593256096565E-4</v>
      </c>
      <c r="L8348" s="336">
        <v>1.8797434150238492E-4</v>
      </c>
      <c r="M8348" s="210">
        <v>1.1415525114155251E-4</v>
      </c>
      <c r="N8348" s="325">
        <v>0.20705205236270166</v>
      </c>
      <c r="O8348" s="358">
        <v>0.42700775121855888</v>
      </c>
      <c r="P8348" s="327">
        <v>0.40897201907876057</v>
      </c>
      <c r="Q8348" s="332">
        <v>3.2979664014146773E-2</v>
      </c>
      <c r="R8348" s="358">
        <v>2.1907216650871673E-2</v>
      </c>
      <c r="S8348" s="327">
        <v>1.3765166390932346E-2</v>
      </c>
      <c r="T8348" s="358">
        <v>0.15251087008354811</v>
      </c>
      <c r="U8348" s="358">
        <v>0.35459290807022337</v>
      </c>
      <c r="V8348" s="361">
        <v>2.4742849102071015E-4</v>
      </c>
    </row>
    <row r="8349" spans="1:22" hidden="1" outlineLevel="1">
      <c r="A8349" s="65">
        <v>8340</v>
      </c>
      <c r="B8349" s="117">
        <v>1</v>
      </c>
      <c r="C8349" s="325">
        <v>1.6440668621441997E-4</v>
      </c>
      <c r="D8349" s="358">
        <v>1.2888049317620658E-4</v>
      </c>
      <c r="E8349" s="327">
        <v>1.442556311489368E-4</v>
      </c>
      <c r="F8349" s="332">
        <v>0</v>
      </c>
      <c r="G8349" s="358">
        <v>0</v>
      </c>
      <c r="H8349" s="327">
        <v>0</v>
      </c>
      <c r="I8349" s="332">
        <v>2.5409901837537098E-4</v>
      </c>
      <c r="J8349" s="358">
        <v>1.8949662543916185E-4</v>
      </c>
      <c r="K8349" s="327">
        <v>1.5748452640242924E-4</v>
      </c>
      <c r="L8349" s="336">
        <v>2.0677177565262342E-4</v>
      </c>
      <c r="M8349" s="210">
        <v>1.1415525114155251E-4</v>
      </c>
      <c r="N8349" s="325">
        <v>0.20912445689044482</v>
      </c>
      <c r="O8349" s="358">
        <v>0.44732330874138415</v>
      </c>
      <c r="P8349" s="327">
        <v>0.42531226489802115</v>
      </c>
      <c r="Q8349" s="332">
        <v>3.2979664014146773E-2</v>
      </c>
      <c r="R8349" s="358">
        <v>2.9816041343539337E-2</v>
      </c>
      <c r="S8349" s="327">
        <v>1.3250344137980975E-2</v>
      </c>
      <c r="T8349" s="358">
        <v>0.11119276742030976</v>
      </c>
      <c r="U8349" s="358">
        <v>0.28216013111897637</v>
      </c>
      <c r="V8349" s="361">
        <v>2.8834210401031159E-2</v>
      </c>
    </row>
    <row r="8350" spans="1:22" hidden="1" outlineLevel="1">
      <c r="A8350" s="65">
        <v>8341</v>
      </c>
      <c r="B8350" s="117">
        <v>1</v>
      </c>
      <c r="C8350" s="325">
        <v>1.6279412063339351E-4</v>
      </c>
      <c r="D8350" s="358">
        <v>1.3488804671240326E-4</v>
      </c>
      <c r="E8350" s="327">
        <v>1.4420374063413505E-4</v>
      </c>
      <c r="F8350" s="332">
        <v>0</v>
      </c>
      <c r="G8350" s="358">
        <v>0</v>
      </c>
      <c r="H8350" s="327">
        <v>0</v>
      </c>
      <c r="I8350" s="332">
        <v>2.2512281452554794E-4</v>
      </c>
      <c r="J8350" s="358">
        <v>1.4798001118893333E-4</v>
      </c>
      <c r="K8350" s="327">
        <v>1.7828436951218402E-4</v>
      </c>
      <c r="L8350" s="336">
        <v>1.8797434150238492E-4</v>
      </c>
      <c r="M8350" s="210">
        <v>1.1415525114155251E-4</v>
      </c>
      <c r="N8350" s="325">
        <v>0.18576280585043115</v>
      </c>
      <c r="O8350" s="358">
        <v>0.40637151059200749</v>
      </c>
      <c r="P8350" s="327">
        <v>0.35851545474270841</v>
      </c>
      <c r="Q8350" s="332">
        <v>3.2979664014146773E-2</v>
      </c>
      <c r="R8350" s="358">
        <v>4.5095702193019838E-2</v>
      </c>
      <c r="S8350" s="327">
        <v>3.1581393586098329E-2</v>
      </c>
      <c r="T8350" s="358">
        <v>9.5293143104329445E-2</v>
      </c>
      <c r="U8350" s="358">
        <v>0.233909279702155</v>
      </c>
      <c r="V8350" s="361">
        <v>3.4769318208106401E-2</v>
      </c>
    </row>
    <row r="8351" spans="1:22" hidden="1" outlineLevel="1">
      <c r="A8351" s="65">
        <v>8342</v>
      </c>
      <c r="B8351" s="117">
        <v>1</v>
      </c>
      <c r="C8351" s="325">
        <v>1.4917481675332883E-4</v>
      </c>
      <c r="D8351" s="358">
        <v>1.3307994807529552E-4</v>
      </c>
      <c r="E8351" s="327">
        <v>1.3682231490358242E-4</v>
      </c>
      <c r="F8351" s="332">
        <v>0</v>
      </c>
      <c r="G8351" s="358">
        <v>0</v>
      </c>
      <c r="H8351" s="327">
        <v>0</v>
      </c>
      <c r="I8351" s="332">
        <v>2.2066493701019058E-4</v>
      </c>
      <c r="J8351" s="358">
        <v>1.3277095448340412E-4</v>
      </c>
      <c r="K8351" s="327">
        <v>1.8719858798779324E-4</v>
      </c>
      <c r="L8351" s="336">
        <v>1.9032402077116473E-4</v>
      </c>
      <c r="M8351" s="210">
        <v>1.1415525114155251E-4</v>
      </c>
      <c r="N8351" s="325">
        <v>0.12340226960652376</v>
      </c>
      <c r="O8351" s="358">
        <v>0.27464940987301184</v>
      </c>
      <c r="P8351" s="327">
        <v>0.24125355112866997</v>
      </c>
      <c r="Q8351" s="332">
        <v>3.2979664014146773E-2</v>
      </c>
      <c r="R8351" s="358">
        <v>5.2357431099991719E-2</v>
      </c>
      <c r="S8351" s="327">
        <v>2.5985866023010579E-2</v>
      </c>
      <c r="T8351" s="358">
        <v>6.820102009223139E-2</v>
      </c>
      <c r="U8351" s="358">
        <v>0.21515133746517059</v>
      </c>
      <c r="V8351" s="361">
        <v>1.499275110822521E-2</v>
      </c>
    </row>
    <row r="8352" spans="1:22" hidden="1" outlineLevel="1">
      <c r="A8352" s="65">
        <v>8343</v>
      </c>
      <c r="B8352" s="117">
        <v>1</v>
      </c>
      <c r="C8352" s="325">
        <v>1.4991234674775181E-4</v>
      </c>
      <c r="D8352" s="358">
        <v>1.296776119302003E-4</v>
      </c>
      <c r="E8352" s="327">
        <v>1.3224297697232571E-4</v>
      </c>
      <c r="F8352" s="332">
        <v>0</v>
      </c>
      <c r="G8352" s="358">
        <v>0</v>
      </c>
      <c r="H8352" s="327">
        <v>0</v>
      </c>
      <c r="I8352" s="332">
        <v>2.0729130446411843E-4</v>
      </c>
      <c r="J8352" s="358">
        <v>1.5332373381520041E-4</v>
      </c>
      <c r="K8352" s="327">
        <v>1.9908421262193881E-4</v>
      </c>
      <c r="L8352" s="336">
        <v>2.1382081345896285E-4</v>
      </c>
      <c r="M8352" s="210">
        <v>1.1415525114155251E-4</v>
      </c>
      <c r="N8352" s="325">
        <v>4.4839297963897178E-2</v>
      </c>
      <c r="O8352" s="358">
        <v>0.12100473274475346</v>
      </c>
      <c r="P8352" s="327">
        <v>0.10065217670238505</v>
      </c>
      <c r="Q8352" s="332">
        <v>3.2979664014146773E-2</v>
      </c>
      <c r="R8352" s="358">
        <v>5.9338151891974403E-2</v>
      </c>
      <c r="S8352" s="327">
        <v>2.1419982965825573E-2</v>
      </c>
      <c r="T8352" s="358">
        <v>6.7678006134468879E-2</v>
      </c>
      <c r="U8352" s="358">
        <v>0.19548939801194598</v>
      </c>
      <c r="V8352" s="361">
        <v>0</v>
      </c>
    </row>
    <row r="8353" spans="1:22" hidden="1" outlineLevel="1">
      <c r="A8353" s="65">
        <v>8344</v>
      </c>
      <c r="B8353" s="117">
        <v>1</v>
      </c>
      <c r="C8353" s="325">
        <v>1.5413126832601874E-4</v>
      </c>
      <c r="D8353" s="358">
        <v>1.2744179103485204E-4</v>
      </c>
      <c r="E8353" s="327">
        <v>1.4132381706263649E-4</v>
      </c>
      <c r="F8353" s="332">
        <v>0</v>
      </c>
      <c r="G8353" s="358">
        <v>0</v>
      </c>
      <c r="H8353" s="327">
        <v>0</v>
      </c>
      <c r="I8353" s="332">
        <v>2.0060448819108232E-4</v>
      </c>
      <c r="J8353" s="358">
        <v>1.4962423353547709E-4</v>
      </c>
      <c r="K8353" s="327">
        <v>2.0205561878047524E-4</v>
      </c>
      <c r="L8353" s="336">
        <v>2.2321953053408208E-4</v>
      </c>
      <c r="M8353" s="210">
        <v>1.1415525114155251E-4</v>
      </c>
      <c r="N8353" s="325">
        <v>3.2028069974212275E-3</v>
      </c>
      <c r="O8353" s="358">
        <v>1.44407365161299E-2</v>
      </c>
      <c r="P8353" s="327">
        <v>6.2566187060289821E-3</v>
      </c>
      <c r="Q8353" s="332">
        <v>3.2979664014146773E-2</v>
      </c>
      <c r="R8353" s="358">
        <v>8.2144834676258993E-2</v>
      </c>
      <c r="S8353" s="327">
        <v>2.7530332781864692E-2</v>
      </c>
      <c r="T8353" s="358">
        <v>8.5669686281499235E-2</v>
      </c>
      <c r="U8353" s="358">
        <v>0.22125331867479203</v>
      </c>
      <c r="V8353" s="361">
        <v>0</v>
      </c>
    </row>
    <row r="8354" spans="1:22" hidden="1" outlineLevel="1">
      <c r="A8354" s="65">
        <v>8345</v>
      </c>
      <c r="B8354" s="117">
        <v>1</v>
      </c>
      <c r="C8354" s="325">
        <v>1.5620635271710706E-4</v>
      </c>
      <c r="D8354" s="358">
        <v>1.3286608694617526E-4</v>
      </c>
      <c r="E8354" s="327">
        <v>1.4604585390959809E-4</v>
      </c>
      <c r="F8354" s="332">
        <v>0</v>
      </c>
      <c r="G8354" s="358">
        <v>0</v>
      </c>
      <c r="H8354" s="327">
        <v>0</v>
      </c>
      <c r="I8354" s="332">
        <v>2.0283342694876101E-4</v>
      </c>
      <c r="J8354" s="358">
        <v>1.8004234694653562E-4</v>
      </c>
      <c r="K8354" s="327">
        <v>2.0502702493901164E-4</v>
      </c>
      <c r="L8354" s="336">
        <v>2.2321953053408208E-4</v>
      </c>
      <c r="M8354" s="210">
        <v>1.1415525114155251E-4</v>
      </c>
      <c r="N8354" s="325">
        <v>0</v>
      </c>
      <c r="O8354" s="358">
        <v>0</v>
      </c>
      <c r="P8354" s="327">
        <v>0</v>
      </c>
      <c r="Q8354" s="332">
        <v>3.2979664014146773E-2</v>
      </c>
      <c r="R8354" s="358">
        <v>0.10733621471752847</v>
      </c>
      <c r="S8354" s="327">
        <v>3.3125860344952442E-2</v>
      </c>
      <c r="T8354" s="358">
        <v>0.1087869032146022</v>
      </c>
      <c r="U8354" s="358">
        <v>0.3193370166368551</v>
      </c>
      <c r="V8354" s="361">
        <v>0</v>
      </c>
    </row>
    <row r="8355" spans="1:22" hidden="1" outlineLevel="1">
      <c r="A8355" s="65">
        <v>8346</v>
      </c>
      <c r="B8355" s="117">
        <v>1</v>
      </c>
      <c r="C8355" s="325">
        <v>1.6003150828140241E-4</v>
      </c>
      <c r="D8355" s="358">
        <v>1.3774600907428324E-4</v>
      </c>
      <c r="E8355" s="327">
        <v>1.5367375958545912E-4</v>
      </c>
      <c r="F8355" s="332">
        <v>0</v>
      </c>
      <c r="G8355" s="358">
        <v>0</v>
      </c>
      <c r="H8355" s="327">
        <v>0</v>
      </c>
      <c r="I8355" s="332">
        <v>2.1620705949483316E-4</v>
      </c>
      <c r="J8355" s="358">
        <v>2.3923435142210892E-4</v>
      </c>
      <c r="K8355" s="327">
        <v>2.0205561878047524E-4</v>
      </c>
      <c r="L8355" s="336">
        <v>1.644775488145868E-4</v>
      </c>
      <c r="M8355" s="210">
        <v>1.1415525114155251E-4</v>
      </c>
      <c r="N8355" s="325">
        <v>0</v>
      </c>
      <c r="O8355" s="358">
        <v>0</v>
      </c>
      <c r="P8355" s="327">
        <v>0</v>
      </c>
      <c r="Q8355" s="332">
        <v>3.2979664014146773E-2</v>
      </c>
      <c r="R8355" s="358">
        <v>0.1180350785720486</v>
      </c>
      <c r="S8355" s="327">
        <v>4.7405848988836152E-2</v>
      </c>
      <c r="T8355" s="358">
        <v>0.1959210285778365</v>
      </c>
      <c r="U8355" s="358">
        <v>0.42860768014989081</v>
      </c>
      <c r="V8355" s="361">
        <v>0</v>
      </c>
    </row>
    <row r="8356" spans="1:22" hidden="1" outlineLevel="1">
      <c r="A8356" s="65">
        <v>8347</v>
      </c>
      <c r="B8356" s="117">
        <v>1</v>
      </c>
      <c r="C8356" s="325">
        <v>1.6020651539872313E-4</v>
      </c>
      <c r="D8356" s="358">
        <v>1.602986372360572E-4</v>
      </c>
      <c r="E8356" s="327">
        <v>1.6126274737521886E-4</v>
      </c>
      <c r="F8356" s="332">
        <v>0</v>
      </c>
      <c r="G8356" s="358">
        <v>0</v>
      </c>
      <c r="H8356" s="327">
        <v>0</v>
      </c>
      <c r="I8356" s="332">
        <v>2.2512281452554794E-4</v>
      </c>
      <c r="J8356" s="358">
        <v>2.7047457600643931E-4</v>
      </c>
      <c r="K8356" s="327">
        <v>2.0205561878047524E-4</v>
      </c>
      <c r="L8356" s="336">
        <v>1.1748396343899057E-4</v>
      </c>
      <c r="M8356" s="210">
        <v>1.1415525114155251E-4</v>
      </c>
      <c r="N8356" s="325">
        <v>0</v>
      </c>
      <c r="O8356" s="358">
        <v>0</v>
      </c>
      <c r="P8356" s="327">
        <v>0</v>
      </c>
      <c r="Q8356" s="332">
        <v>3.2979664014146773E-2</v>
      </c>
      <c r="R8356" s="358">
        <v>0.10370887631720224</v>
      </c>
      <c r="S8356" s="327">
        <v>3.3640682597903808E-2</v>
      </c>
      <c r="T8356" s="358">
        <v>0.27646517807326315</v>
      </c>
      <c r="U8356" s="358">
        <v>0.49200048493873572</v>
      </c>
      <c r="V8356" s="361">
        <v>0</v>
      </c>
    </row>
    <row r="8357" spans="1:22" hidden="1" outlineLevel="1">
      <c r="A8357" s="65">
        <v>8348</v>
      </c>
      <c r="B8357" s="117">
        <v>1</v>
      </c>
      <c r="C8357" s="325">
        <v>1.5457503637351052E-4</v>
      </c>
      <c r="D8357" s="358">
        <v>1.5827667746982921E-4</v>
      </c>
      <c r="E8357" s="327">
        <v>1.5913523626834603E-4</v>
      </c>
      <c r="F8357" s="332">
        <v>0</v>
      </c>
      <c r="G8357" s="358">
        <v>0</v>
      </c>
      <c r="H8357" s="327">
        <v>0</v>
      </c>
      <c r="I8357" s="332">
        <v>2.3180963079858402E-4</v>
      </c>
      <c r="J8357" s="358">
        <v>2.8116202125897337E-4</v>
      </c>
      <c r="K8357" s="327">
        <v>2.1691264957315727E-4</v>
      </c>
      <c r="L8357" s="336">
        <v>8.811297257924293E-5</v>
      </c>
      <c r="M8357" s="210">
        <v>1.1415525114155251E-4</v>
      </c>
      <c r="N8357" s="325">
        <v>0</v>
      </c>
      <c r="O8357" s="358">
        <v>0</v>
      </c>
      <c r="P8357" s="327">
        <v>0</v>
      </c>
      <c r="Q8357" s="332">
        <v>3.2979664014146773E-2</v>
      </c>
      <c r="R8357" s="358">
        <v>0.10017241425315743</v>
      </c>
      <c r="S8357" s="327">
        <v>2.6500688275961949E-2</v>
      </c>
      <c r="T8357" s="358">
        <v>0.20439385469358914</v>
      </c>
      <c r="U8357" s="358">
        <v>0.4796835228674628</v>
      </c>
      <c r="V8357" s="361">
        <v>0</v>
      </c>
    </row>
    <row r="8358" spans="1:22" hidden="1" outlineLevel="1">
      <c r="A8358" s="65">
        <v>8349</v>
      </c>
      <c r="B8358" s="117">
        <v>1</v>
      </c>
      <c r="C8358" s="325">
        <v>1.5353749417796635E-4</v>
      </c>
      <c r="D8358" s="358">
        <v>1.6008477610693694E-4</v>
      </c>
      <c r="E8358" s="327">
        <v>1.6192435143894148E-4</v>
      </c>
      <c r="F8358" s="332">
        <v>0</v>
      </c>
      <c r="G8358" s="358">
        <v>0</v>
      </c>
      <c r="H8358" s="327">
        <v>0</v>
      </c>
      <c r="I8358" s="332">
        <v>2.3626750831394139E-4</v>
      </c>
      <c r="J8358" s="358">
        <v>2.8280624360551708E-4</v>
      </c>
      <c r="K8358" s="327">
        <v>2.2582686804876643E-4</v>
      </c>
      <c r="L8358" s="336">
        <v>5.8741981719495287E-5</v>
      </c>
      <c r="M8358" s="210">
        <v>1.1415525114155251E-4</v>
      </c>
      <c r="N8358" s="325">
        <v>0</v>
      </c>
      <c r="O8358" s="358">
        <v>0</v>
      </c>
      <c r="P8358" s="327">
        <v>0</v>
      </c>
      <c r="Q8358" s="332">
        <v>3.2979664014146773E-2</v>
      </c>
      <c r="R8358" s="358">
        <v>0.1105913159394095</v>
      </c>
      <c r="S8358" s="327">
        <v>2.1419982965825573E-2</v>
      </c>
      <c r="T8358" s="358">
        <v>0.16631843856847839</v>
      </c>
      <c r="U8358" s="358">
        <v>0.45358060324852661</v>
      </c>
      <c r="V8358" s="361">
        <v>0</v>
      </c>
    </row>
    <row r="8359" spans="1:22" hidden="1" outlineLevel="1">
      <c r="A8359" s="65">
        <v>8350</v>
      </c>
      <c r="B8359" s="117">
        <v>1</v>
      </c>
      <c r="C8359" s="325">
        <v>1.4179951680909922E-4</v>
      </c>
      <c r="D8359" s="358">
        <v>1.5635192730774678E-4</v>
      </c>
      <c r="E8359" s="327">
        <v>1.5181867368129563E-4</v>
      </c>
      <c r="F8359" s="332">
        <v>0</v>
      </c>
      <c r="G8359" s="358">
        <v>0</v>
      </c>
      <c r="H8359" s="327">
        <v>0</v>
      </c>
      <c r="I8359" s="332">
        <v>2.5187007961769228E-4</v>
      </c>
      <c r="J8359" s="358">
        <v>2.9842635589768227E-4</v>
      </c>
      <c r="K8359" s="327">
        <v>2.4068389884144843E-4</v>
      </c>
      <c r="L8359" s="336">
        <v>3.7594868300476983E-5</v>
      </c>
      <c r="M8359" s="210">
        <v>1.1415525114155251E-4</v>
      </c>
      <c r="N8359" s="325">
        <v>0</v>
      </c>
      <c r="O8359" s="358">
        <v>0</v>
      </c>
      <c r="P8359" s="327">
        <v>0</v>
      </c>
      <c r="Q8359" s="332">
        <v>3.2979664014146773E-2</v>
      </c>
      <c r="R8359" s="358">
        <v>0.13035035006730425</v>
      </c>
      <c r="S8359" s="327">
        <v>1.5824455402737823E-2</v>
      </c>
      <c r="T8359" s="358">
        <v>0.13347316202099271</v>
      </c>
      <c r="U8359" s="358">
        <v>0.31685102429219453</v>
      </c>
      <c r="V8359" s="361">
        <v>0</v>
      </c>
    </row>
    <row r="8360" spans="1:22" hidden="1" outlineLevel="1">
      <c r="A8360" s="65">
        <v>8351</v>
      </c>
      <c r="B8360" s="117">
        <v>1</v>
      </c>
      <c r="C8360" s="325">
        <v>1.3089282324750545E-4</v>
      </c>
      <c r="D8360" s="358">
        <v>1.4583384813919529E-4</v>
      </c>
      <c r="E8360" s="327">
        <v>1.4015628047959653E-4</v>
      </c>
      <c r="F8360" s="332">
        <v>0</v>
      </c>
      <c r="G8360" s="358">
        <v>0</v>
      </c>
      <c r="H8360" s="327">
        <v>0</v>
      </c>
      <c r="I8360" s="332">
        <v>2.5632795713304962E-4</v>
      </c>
      <c r="J8360" s="358">
        <v>3.0171480059076964E-4</v>
      </c>
      <c r="K8360" s="327">
        <v>2.3176968036583927E-4</v>
      </c>
      <c r="L8360" s="336">
        <v>2.3496792687798115E-5</v>
      </c>
      <c r="M8360" s="210">
        <v>1.1415525114155251E-4</v>
      </c>
      <c r="N8360" s="325">
        <v>0</v>
      </c>
      <c r="O8360" s="358">
        <v>0</v>
      </c>
      <c r="P8360" s="327">
        <v>0</v>
      </c>
      <c r="Q8360" s="332">
        <v>3.2979664014146773E-2</v>
      </c>
      <c r="R8360" s="358">
        <v>0.14641003203326852</v>
      </c>
      <c r="S8360" s="327">
        <v>2.200232243815425E-2</v>
      </c>
      <c r="T8360" s="358">
        <v>8.7447933737891767E-2</v>
      </c>
      <c r="U8360" s="358">
        <v>0.26080319688530135</v>
      </c>
      <c r="V8360" s="361">
        <v>0</v>
      </c>
    </row>
    <row r="8361" spans="1:22" hidden="1" outlineLevel="1">
      <c r="A8361" s="65">
        <v>8352</v>
      </c>
      <c r="B8361" s="117">
        <v>1</v>
      </c>
      <c r="C8361" s="325">
        <v>1.1577970861602478E-4</v>
      </c>
      <c r="D8361" s="358">
        <v>1.3109687215072575E-4</v>
      </c>
      <c r="E8361" s="327">
        <v>1.2300646533760961E-4</v>
      </c>
      <c r="F8361" s="332">
        <v>0</v>
      </c>
      <c r="G8361" s="358">
        <v>0</v>
      </c>
      <c r="H8361" s="327">
        <v>0</v>
      </c>
      <c r="I8361" s="332">
        <v>2.5855689589072831E-4</v>
      </c>
      <c r="J8361" s="358">
        <v>3.1527963494975522E-4</v>
      </c>
      <c r="K8361" s="327">
        <v>2.2582686804876643E-4</v>
      </c>
      <c r="L8361" s="336">
        <v>9.3987170751192458E-6</v>
      </c>
      <c r="M8361" s="210">
        <v>1.1415525114155251E-4</v>
      </c>
      <c r="N8361" s="325">
        <v>0</v>
      </c>
      <c r="O8361" s="358">
        <v>0</v>
      </c>
      <c r="P8361" s="327">
        <v>0</v>
      </c>
      <c r="Q8361" s="332">
        <v>3.2979664014146773E-2</v>
      </c>
      <c r="R8361" s="358">
        <v>0.15267541466425141</v>
      </c>
      <c r="S8361" s="327">
        <v>4.8503010714116203E-2</v>
      </c>
      <c r="T8361" s="358">
        <v>5.6799315813008656E-2</v>
      </c>
      <c r="U8361" s="358">
        <v>0.22181831693494217</v>
      </c>
      <c r="V8361" s="361">
        <v>0</v>
      </c>
    </row>
    <row r="8362" spans="1:22" hidden="1" outlineLevel="1">
      <c r="A8362" s="65">
        <v>8353</v>
      </c>
      <c r="B8362" s="117">
        <v>1</v>
      </c>
      <c r="C8362" s="325">
        <v>1.054230374231532E-4</v>
      </c>
      <c r="D8362" s="358">
        <v>1.1567942893323717E-4</v>
      </c>
      <c r="E8362" s="327">
        <v>1.0926845154383947E-4</v>
      </c>
      <c r="F8362" s="332">
        <v>0</v>
      </c>
      <c r="G8362" s="358">
        <v>0</v>
      </c>
      <c r="H8362" s="327">
        <v>0</v>
      </c>
      <c r="I8362" s="332">
        <v>2.7193052843680048E-4</v>
      </c>
      <c r="J8362" s="358">
        <v>3.025369117640415E-4</v>
      </c>
      <c r="K8362" s="327">
        <v>2.3474108652437564E-4</v>
      </c>
      <c r="L8362" s="336">
        <v>5.8741981719495289E-6</v>
      </c>
      <c r="M8362" s="210">
        <v>1.1415525114155251E-4</v>
      </c>
      <c r="N8362" s="325">
        <v>0</v>
      </c>
      <c r="O8362" s="358">
        <v>0</v>
      </c>
      <c r="P8362" s="327">
        <v>0</v>
      </c>
      <c r="Q8362" s="332">
        <v>3.2979664014146773E-2</v>
      </c>
      <c r="R8362" s="358">
        <v>0.16335290505844133</v>
      </c>
      <c r="S8362" s="327">
        <v>4.2907483151028457E-2</v>
      </c>
      <c r="T8362" s="358">
        <v>3.514653796164071E-2</v>
      </c>
      <c r="U8362" s="358">
        <v>0.19187340914698511</v>
      </c>
      <c r="V8362" s="361">
        <v>0</v>
      </c>
    </row>
    <row r="8363" spans="1:22" hidden="1" outlineLevel="1">
      <c r="A8363" s="65">
        <v>8354</v>
      </c>
      <c r="B8363" s="117">
        <v>1</v>
      </c>
      <c r="C8363" s="325">
        <v>9.8885271540386963E-5</v>
      </c>
      <c r="D8363" s="358">
        <v>9.7948397137083843E-5</v>
      </c>
      <c r="E8363" s="327">
        <v>9.4609381112337789E-5</v>
      </c>
      <c r="F8363" s="332">
        <v>0</v>
      </c>
      <c r="G8363" s="358">
        <v>0</v>
      </c>
      <c r="H8363" s="327">
        <v>0</v>
      </c>
      <c r="I8363" s="332">
        <v>2.8753309974055135E-4</v>
      </c>
      <c r="J8363" s="358">
        <v>3.1610174612302708E-4</v>
      </c>
      <c r="K8363" s="327">
        <v>2.3474108652437564E-4</v>
      </c>
      <c r="L8363" s="336">
        <v>2.3496792687798115E-6</v>
      </c>
      <c r="M8363" s="210">
        <v>1.1415525114155251E-4</v>
      </c>
      <c r="N8363" s="325">
        <v>0</v>
      </c>
      <c r="O8363" s="358">
        <v>0</v>
      </c>
      <c r="P8363" s="327">
        <v>0</v>
      </c>
      <c r="Q8363" s="332">
        <v>3.2979664014146773E-2</v>
      </c>
      <c r="R8363" s="358">
        <v>0.17174313832526994</v>
      </c>
      <c r="S8363" s="327">
        <v>5.9761583059669013E-2</v>
      </c>
      <c r="T8363" s="358">
        <v>1.6004227107532826E-2</v>
      </c>
      <c r="U8363" s="358">
        <v>0.15978150797045756</v>
      </c>
      <c r="V8363" s="361">
        <v>0</v>
      </c>
    </row>
    <row r="8364" spans="1:22" hidden="1" outlineLevel="1">
      <c r="A8364" s="65">
        <v>8355</v>
      </c>
      <c r="B8364" s="117">
        <v>1</v>
      </c>
      <c r="C8364" s="325">
        <v>9.3010032601763376E-5</v>
      </c>
      <c r="D8364" s="358">
        <v>9.0152186884608524E-5</v>
      </c>
      <c r="E8364" s="327">
        <v>8.777280578720382E-5</v>
      </c>
      <c r="F8364" s="332">
        <v>0</v>
      </c>
      <c r="G8364" s="358">
        <v>0</v>
      </c>
      <c r="H8364" s="327">
        <v>0</v>
      </c>
      <c r="I8364" s="332">
        <v>2.9867779352894482E-4</v>
      </c>
      <c r="J8364" s="358">
        <v>3.0829168997694448E-4</v>
      </c>
      <c r="K8364" s="327">
        <v>2.4068389884144843E-4</v>
      </c>
      <c r="L8364" s="336">
        <v>1.1748396343899057E-6</v>
      </c>
      <c r="M8364" s="210">
        <v>1.1415525114155251E-4</v>
      </c>
      <c r="N8364" s="325">
        <v>0</v>
      </c>
      <c r="O8364" s="358">
        <v>0</v>
      </c>
      <c r="P8364" s="327">
        <v>0</v>
      </c>
      <c r="Q8364" s="332">
        <v>6.5959328028293546E-2</v>
      </c>
      <c r="R8364" s="358">
        <v>0.19762764202705704</v>
      </c>
      <c r="S8364" s="327">
        <v>6.8960866393416351E-2</v>
      </c>
      <c r="T8364" s="358">
        <v>1.1610909862327736E-2</v>
      </c>
      <c r="U8364" s="358">
        <v>0.1432835587740737</v>
      </c>
      <c r="V8364" s="361">
        <v>0</v>
      </c>
    </row>
    <row r="8365" spans="1:22" hidden="1" outlineLevel="1">
      <c r="A8365" s="65">
        <v>8356</v>
      </c>
      <c r="B8365" s="117">
        <v>1</v>
      </c>
      <c r="C8365" s="325">
        <v>9.037867558776281E-5</v>
      </c>
      <c r="D8365" s="358">
        <v>8.7274782601899428E-5</v>
      </c>
      <c r="E8365" s="327">
        <v>8.3699400375264422E-5</v>
      </c>
      <c r="F8365" s="332">
        <v>0</v>
      </c>
      <c r="G8365" s="358">
        <v>0</v>
      </c>
      <c r="H8365" s="327">
        <v>0</v>
      </c>
      <c r="I8365" s="332">
        <v>2.8976203849823004E-4</v>
      </c>
      <c r="J8365" s="358">
        <v>3.0007057824422599E-4</v>
      </c>
      <c r="K8365" s="327">
        <v>2.4365530499998481E-4</v>
      </c>
      <c r="L8365" s="336">
        <v>1.409807561267887E-5</v>
      </c>
      <c r="M8365" s="210">
        <v>1.1415525114155251E-4</v>
      </c>
      <c r="N8365" s="325">
        <v>0</v>
      </c>
      <c r="O8365" s="358">
        <v>0</v>
      </c>
      <c r="P8365" s="327">
        <v>0</v>
      </c>
      <c r="Q8365" s="332">
        <v>9.8938992042440319E-2</v>
      </c>
      <c r="R8365" s="358">
        <v>0.2050948700134686</v>
      </c>
      <c r="S8365" s="327">
        <v>6.1306049818523126E-2</v>
      </c>
      <c r="T8365" s="358">
        <v>9.9372651974877022E-3</v>
      </c>
      <c r="U8365" s="358">
        <v>0.13413058695964156</v>
      </c>
      <c r="V8365" s="361">
        <v>0</v>
      </c>
    </row>
    <row r="8366" spans="1:22" hidden="1" outlineLevel="1">
      <c r="A8366" s="65">
        <v>8357</v>
      </c>
      <c r="B8366" s="117">
        <v>1</v>
      </c>
      <c r="C8366" s="325">
        <v>8.9547391780489468E-5</v>
      </c>
      <c r="D8366" s="358">
        <v>8.5738870856399307E-5</v>
      </c>
      <c r="E8366" s="327">
        <v>8.2687535336629792E-5</v>
      </c>
      <c r="F8366" s="332">
        <v>0</v>
      </c>
      <c r="G8366" s="358">
        <v>0</v>
      </c>
      <c r="H8366" s="327">
        <v>0</v>
      </c>
      <c r="I8366" s="332">
        <v>2.9644885477126613E-4</v>
      </c>
      <c r="J8366" s="358">
        <v>3.0089268941749784E-4</v>
      </c>
      <c r="K8366" s="327">
        <v>2.4365530499998481E-4</v>
      </c>
      <c r="L8366" s="336">
        <v>3.7594868300476983E-5</v>
      </c>
      <c r="M8366" s="210">
        <v>1.1415525114155251E-4</v>
      </c>
      <c r="N8366" s="325">
        <v>0</v>
      </c>
      <c r="O8366" s="358">
        <v>0</v>
      </c>
      <c r="P8366" s="327">
        <v>0</v>
      </c>
      <c r="Q8366" s="332">
        <v>6.5959328028293546E-2</v>
      </c>
      <c r="R8366" s="358">
        <v>0.20071077329716558</v>
      </c>
      <c r="S8366" s="327">
        <v>5.4748394968909944E-2</v>
      </c>
      <c r="T8366" s="358">
        <v>1.2029321028537742E-2</v>
      </c>
      <c r="U8366" s="358">
        <v>0.13718157756445223</v>
      </c>
      <c r="V8366" s="361">
        <v>0</v>
      </c>
    </row>
    <row r="8367" spans="1:22" hidden="1" outlineLevel="1">
      <c r="A8367" s="65">
        <v>8358</v>
      </c>
      <c r="B8367" s="117">
        <v>1</v>
      </c>
      <c r="C8367" s="325">
        <v>9.1409967529116956E-5</v>
      </c>
      <c r="D8367" s="358">
        <v>8.6652641135367733E-5</v>
      </c>
      <c r="E8367" s="327">
        <v>8.3777236147467081E-5</v>
      </c>
      <c r="F8367" s="332">
        <v>0</v>
      </c>
      <c r="G8367" s="358">
        <v>0</v>
      </c>
      <c r="H8367" s="327">
        <v>0</v>
      </c>
      <c r="I8367" s="332">
        <v>3.1205142607501694E-4</v>
      </c>
      <c r="J8367" s="358">
        <v>3.3254396958846413E-4</v>
      </c>
      <c r="K8367" s="327">
        <v>2.5554092963413043E-4</v>
      </c>
      <c r="L8367" s="336">
        <v>9.3987170751192462E-5</v>
      </c>
      <c r="M8367" s="210">
        <v>1.1415525114155251E-4</v>
      </c>
      <c r="N8367" s="325">
        <v>0</v>
      </c>
      <c r="O8367" s="358">
        <v>0</v>
      </c>
      <c r="P8367" s="327">
        <v>0</v>
      </c>
      <c r="Q8367" s="332">
        <v>3.2979664014146773E-2</v>
      </c>
      <c r="R8367" s="358">
        <v>0.186127173514262</v>
      </c>
      <c r="S8367" s="327">
        <v>5.1862013109333666E-2</v>
      </c>
      <c r="T8367" s="358">
        <v>1.2029321028537742E-2</v>
      </c>
      <c r="U8367" s="358">
        <v>0.13593858139212195</v>
      </c>
      <c r="V8367" s="361">
        <v>0</v>
      </c>
    </row>
    <row r="8368" spans="1:22" hidden="1" outlineLevel="1">
      <c r="A8368" s="65">
        <v>8359</v>
      </c>
      <c r="B8368" s="117">
        <v>1</v>
      </c>
      <c r="C8368" s="325">
        <v>9.8153991800154029E-5</v>
      </c>
      <c r="D8368" s="358">
        <v>9.1921401680058033E-5</v>
      </c>
      <c r="E8368" s="327">
        <v>8.927763071645532E-5</v>
      </c>
      <c r="F8368" s="332">
        <v>0</v>
      </c>
      <c r="G8368" s="358">
        <v>0</v>
      </c>
      <c r="H8368" s="327">
        <v>0</v>
      </c>
      <c r="I8368" s="332">
        <v>3.1873824234805303E-4</v>
      </c>
      <c r="J8368" s="358">
        <v>3.0705852321703673E-4</v>
      </c>
      <c r="K8368" s="327">
        <v>2.6148374195120324E-4</v>
      </c>
      <c r="L8368" s="336">
        <v>1.8210014333043539E-4</v>
      </c>
      <c r="M8368" s="210">
        <v>1.1415525114155251E-4</v>
      </c>
      <c r="N8368" s="325">
        <v>0</v>
      </c>
      <c r="O8368" s="358">
        <v>6.4241508021222141E-3</v>
      </c>
      <c r="P8368" s="327">
        <v>1.4242311898435079E-3</v>
      </c>
      <c r="Q8368" s="332">
        <v>3.2979664014146773E-2</v>
      </c>
      <c r="R8368" s="358">
        <v>0.19197708349901979</v>
      </c>
      <c r="S8368" s="327">
        <v>5.1997047548088288E-2</v>
      </c>
      <c r="T8368" s="358">
        <v>1.5899624315980323E-2</v>
      </c>
      <c r="U8368" s="358">
        <v>0.13898957199693268</v>
      </c>
      <c r="V8368" s="361">
        <v>0</v>
      </c>
    </row>
    <row r="8369" spans="1:22" hidden="1" outlineLevel="1">
      <c r="A8369" s="65">
        <v>8360</v>
      </c>
      <c r="B8369" s="117">
        <v>1</v>
      </c>
      <c r="C8369" s="325">
        <v>1.2153619272503788E-4</v>
      </c>
      <c r="D8369" s="358">
        <v>1.0516134976468568E-4</v>
      </c>
      <c r="E8369" s="327">
        <v>1.0769876347108575E-4</v>
      </c>
      <c r="F8369" s="332">
        <v>0</v>
      </c>
      <c r="G8369" s="358">
        <v>0</v>
      </c>
      <c r="H8369" s="327">
        <v>0</v>
      </c>
      <c r="I8369" s="332">
        <v>3.2319611986341042E-4</v>
      </c>
      <c r="J8369" s="358">
        <v>3.1363541260321157E-4</v>
      </c>
      <c r="K8369" s="327">
        <v>2.5554092963413043E-4</v>
      </c>
      <c r="L8369" s="336">
        <v>1.5860335064263727E-4</v>
      </c>
      <c r="M8369" s="210">
        <v>1.1415525114155251E-4</v>
      </c>
      <c r="N8369" s="325">
        <v>1.8463240338075306E-2</v>
      </c>
      <c r="O8369" s="358">
        <v>9.9771054176633969E-2</v>
      </c>
      <c r="P8369" s="327">
        <v>5.2222214928107927E-2</v>
      </c>
      <c r="Q8369" s="332">
        <v>3.2979664014146773E-2</v>
      </c>
      <c r="R8369" s="358">
        <v>0.20866507011593066</v>
      </c>
      <c r="S8369" s="327">
        <v>6.5382426124823909E-2</v>
      </c>
      <c r="T8369" s="358">
        <v>5.8472960477848689E-2</v>
      </c>
      <c r="U8369" s="358">
        <v>0.16351049648744845</v>
      </c>
      <c r="V8369" s="361">
        <v>0</v>
      </c>
    </row>
    <row r="8370" spans="1:22" hidden="1" outlineLevel="1">
      <c r="A8370" s="65">
        <v>8361</v>
      </c>
      <c r="B8370" s="117">
        <v>1</v>
      </c>
      <c r="C8370" s="325">
        <v>1.4857479235108644E-4</v>
      </c>
      <c r="D8370" s="358">
        <v>1.2227024009430732E-4</v>
      </c>
      <c r="E8370" s="327">
        <v>1.2915549134162005E-4</v>
      </c>
      <c r="F8370" s="332">
        <v>0</v>
      </c>
      <c r="G8370" s="358">
        <v>0</v>
      </c>
      <c r="H8370" s="327">
        <v>0</v>
      </c>
      <c r="I8370" s="332">
        <v>3.321118748941252E-4</v>
      </c>
      <c r="J8370" s="358">
        <v>2.9801530031104632E-4</v>
      </c>
      <c r="K8370" s="327">
        <v>2.3176968036583927E-4</v>
      </c>
      <c r="L8370" s="336">
        <v>1.4685495429873823E-4</v>
      </c>
      <c r="M8370" s="210">
        <v>1.1415525114155251E-4</v>
      </c>
      <c r="N8370" s="325">
        <v>6.2360536243907423E-2</v>
      </c>
      <c r="O8370" s="358">
        <v>0.20232800714766383</v>
      </c>
      <c r="P8370" s="327">
        <v>0.17318858904234841</v>
      </c>
      <c r="Q8370" s="332">
        <v>3.2979664014146773E-2</v>
      </c>
      <c r="R8370" s="358">
        <v>0.20154835053301365</v>
      </c>
      <c r="S8370" s="327">
        <v>7.4649226677948557E-2</v>
      </c>
      <c r="T8370" s="358">
        <v>0.16004227107532826</v>
      </c>
      <c r="U8370" s="358">
        <v>0.23820326647929602</v>
      </c>
      <c r="V8370" s="361">
        <v>0</v>
      </c>
    </row>
    <row r="8371" spans="1:22" hidden="1" outlineLevel="1">
      <c r="A8371" s="65">
        <v>8362</v>
      </c>
      <c r="B8371" s="117">
        <v>1</v>
      </c>
      <c r="C8371" s="325">
        <v>1.6410042375910875E-4</v>
      </c>
      <c r="D8371" s="358">
        <v>1.3284664502534615E-4</v>
      </c>
      <c r="E8371" s="327">
        <v>1.4382753440182216E-4</v>
      </c>
      <c r="F8371" s="332">
        <v>0</v>
      </c>
      <c r="G8371" s="358">
        <v>0</v>
      </c>
      <c r="H8371" s="327">
        <v>0</v>
      </c>
      <c r="I8371" s="332">
        <v>3.3656975240948253E-4</v>
      </c>
      <c r="J8371" s="358">
        <v>2.7869568773915781E-4</v>
      </c>
      <c r="K8371" s="327">
        <v>2.1691264957315727E-4</v>
      </c>
      <c r="L8371" s="336">
        <v>1.644775488145868E-4</v>
      </c>
      <c r="M8371" s="210">
        <v>1.1415525114155251E-4</v>
      </c>
      <c r="N8371" s="325">
        <v>0.1324454893639484</v>
      </c>
      <c r="O8371" s="358">
        <v>0.3220355741016277</v>
      </c>
      <c r="P8371" s="327">
        <v>0.29759298731824269</v>
      </c>
      <c r="Q8371" s="332">
        <v>3.2979664014146773E-2</v>
      </c>
      <c r="R8371" s="358">
        <v>0.24169716806036651</v>
      </c>
      <c r="S8371" s="327">
        <v>7.1045470907288952E-2</v>
      </c>
      <c r="T8371" s="358">
        <v>0.1932013559974714</v>
      </c>
      <c r="U8371" s="358">
        <v>0.35165491711744268</v>
      </c>
      <c r="V8371" s="361">
        <v>0</v>
      </c>
    </row>
    <row r="8372" spans="1:22" hidden="1" outlineLevel="1">
      <c r="A8372" s="65">
        <v>8363</v>
      </c>
      <c r="B8372" s="117">
        <v>1</v>
      </c>
      <c r="C8372" s="325">
        <v>1.6737555695468191E-4</v>
      </c>
      <c r="D8372" s="358">
        <v>1.3490748863323237E-4</v>
      </c>
      <c r="E8372" s="327">
        <v>1.5094950755836591E-4</v>
      </c>
      <c r="F8372" s="332">
        <v>0</v>
      </c>
      <c r="G8372" s="358">
        <v>0</v>
      </c>
      <c r="H8372" s="327">
        <v>0</v>
      </c>
      <c r="I8372" s="332">
        <v>3.2096718110573172E-4</v>
      </c>
      <c r="J8372" s="358">
        <v>2.4663335198155556E-4</v>
      </c>
      <c r="K8372" s="327">
        <v>2.1394124341462081E-4</v>
      </c>
      <c r="L8372" s="336">
        <v>1.8797434150238492E-4</v>
      </c>
      <c r="M8372" s="210">
        <v>1.1415525114155251E-4</v>
      </c>
      <c r="N8372" s="325">
        <v>0.22758769722852015</v>
      </c>
      <c r="O8372" s="358">
        <v>0.38762488706172205</v>
      </c>
      <c r="P8372" s="327">
        <v>0.34584064370298689</v>
      </c>
      <c r="Q8372" s="332">
        <v>3.2979664014146773E-2</v>
      </c>
      <c r="R8372" s="358">
        <v>0.29043131343357897</v>
      </c>
      <c r="S8372" s="327">
        <v>0.10862749537273891</v>
      </c>
      <c r="T8372" s="358">
        <v>0.1867159829212163</v>
      </c>
      <c r="U8372" s="358">
        <v>0.38465081551021041</v>
      </c>
      <c r="V8372" s="361">
        <v>3.3083607114972593E-3</v>
      </c>
    </row>
    <row r="8373" spans="1:22" hidden="1" outlineLevel="1">
      <c r="A8373" s="65">
        <v>8364</v>
      </c>
      <c r="B8373" s="117">
        <v>1</v>
      </c>
      <c r="C8373" s="325">
        <v>1.6708804526194076E-4</v>
      </c>
      <c r="D8373" s="358">
        <v>1.3306050615446641E-4</v>
      </c>
      <c r="E8373" s="327">
        <v>1.4944468262911441E-4</v>
      </c>
      <c r="F8373" s="332">
        <v>0</v>
      </c>
      <c r="G8373" s="358">
        <v>0</v>
      </c>
      <c r="H8373" s="327">
        <v>0</v>
      </c>
      <c r="I8373" s="332">
        <v>2.9199097725590868E-4</v>
      </c>
      <c r="J8373" s="358">
        <v>2.1169362711750188E-4</v>
      </c>
      <c r="K8373" s="327">
        <v>2.0502702493901164E-4</v>
      </c>
      <c r="L8373" s="336">
        <v>2.0677177565262342E-4</v>
      </c>
      <c r="M8373" s="210">
        <v>1.1415525114155251E-4</v>
      </c>
      <c r="N8373" s="325">
        <v>0.25321015320788992</v>
      </c>
      <c r="O8373" s="358">
        <v>0.38575086470118009</v>
      </c>
      <c r="P8373" s="327">
        <v>0.38556243080900143</v>
      </c>
      <c r="Q8373" s="332">
        <v>3.2979664014146773E-2</v>
      </c>
      <c r="R8373" s="358">
        <v>0.32566558894965869</v>
      </c>
      <c r="S8373" s="327">
        <v>0.1508429201147512</v>
      </c>
      <c r="T8373" s="358">
        <v>0.1387033015986178</v>
      </c>
      <c r="U8373" s="358">
        <v>0.33131497975203794</v>
      </c>
      <c r="V8373" s="361">
        <v>2.0794254095871819E-2</v>
      </c>
    </row>
    <row r="8374" spans="1:22" hidden="1" outlineLevel="1">
      <c r="A8374" s="65">
        <v>8365</v>
      </c>
      <c r="B8374" s="117">
        <v>1</v>
      </c>
      <c r="C8374" s="325">
        <v>1.6631301374237764E-4</v>
      </c>
      <c r="D8374" s="358">
        <v>1.2767509408480142E-4</v>
      </c>
      <c r="E8374" s="327">
        <v>1.4779715878415802E-4</v>
      </c>
      <c r="F8374" s="332">
        <v>0</v>
      </c>
      <c r="G8374" s="358">
        <v>0</v>
      </c>
      <c r="H8374" s="327">
        <v>0</v>
      </c>
      <c r="I8374" s="332">
        <v>2.6078583464840701E-4</v>
      </c>
      <c r="J8374" s="358">
        <v>1.7346545756036078E-4</v>
      </c>
      <c r="K8374" s="327">
        <v>2.0502702493901164E-4</v>
      </c>
      <c r="L8374" s="336">
        <v>1.8797434150238492E-4</v>
      </c>
      <c r="M8374" s="210">
        <v>1.1415525114155251E-4</v>
      </c>
      <c r="N8374" s="325">
        <v>0.2160952721201263</v>
      </c>
      <c r="O8374" s="358">
        <v>0.26369860081476576</v>
      </c>
      <c r="P8374" s="327">
        <v>0.34403231568565451</v>
      </c>
      <c r="Q8374" s="332">
        <v>3.2979664014146773E-2</v>
      </c>
      <c r="R8374" s="358">
        <v>0.35168665119528553</v>
      </c>
      <c r="S8374" s="327">
        <v>0.17696382057651638</v>
      </c>
      <c r="T8374" s="358">
        <v>0.1382848904324078</v>
      </c>
      <c r="U8374" s="358">
        <v>0.30871504934603267</v>
      </c>
      <c r="V8374" s="361">
        <v>3.261026432613974E-2</v>
      </c>
    </row>
    <row r="8375" spans="1:22" hidden="1" outlineLevel="1">
      <c r="A8375" s="65">
        <v>8366</v>
      </c>
      <c r="B8375" s="117">
        <v>1</v>
      </c>
      <c r="C8375" s="325">
        <v>1.5035611479524358E-4</v>
      </c>
      <c r="D8375" s="358">
        <v>1.261586242601304E-4</v>
      </c>
      <c r="E8375" s="327">
        <v>1.4295836827889243E-4</v>
      </c>
      <c r="F8375" s="332">
        <v>0</v>
      </c>
      <c r="G8375" s="358">
        <v>0</v>
      </c>
      <c r="H8375" s="327">
        <v>0</v>
      </c>
      <c r="I8375" s="332">
        <v>2.2958069204090536E-4</v>
      </c>
      <c r="J8375" s="358">
        <v>0</v>
      </c>
      <c r="K8375" s="327">
        <v>2.1096983725608443E-4</v>
      </c>
      <c r="L8375" s="336">
        <v>1.9032402077116473E-4</v>
      </c>
      <c r="M8375" s="210">
        <v>1.1415525114155251E-4</v>
      </c>
      <c r="N8375" s="325">
        <v>0.13809750171233881</v>
      </c>
      <c r="O8375" s="358">
        <v>0.14063618895720212</v>
      </c>
      <c r="P8375" s="327">
        <v>0.20885106970521514</v>
      </c>
      <c r="Q8375" s="332">
        <v>3.2979664014146773E-2</v>
      </c>
      <c r="R8375" s="358">
        <v>0.35511470416978541</v>
      </c>
      <c r="S8375" s="327">
        <v>0.18887224961377519</v>
      </c>
      <c r="T8375" s="358">
        <v>8.7447933737891767E-2</v>
      </c>
      <c r="U8375" s="358">
        <v>0.20972735416772934</v>
      </c>
      <c r="V8375" s="361">
        <v>2.6435431300203975E-2</v>
      </c>
    </row>
    <row r="8376" spans="1:22" hidden="1" outlineLevel="1">
      <c r="A8376" s="65">
        <v>8367</v>
      </c>
      <c r="B8376" s="117">
        <v>1</v>
      </c>
      <c r="C8376" s="325">
        <v>1.5074988080921516E-4</v>
      </c>
      <c r="D8376" s="358">
        <v>1.2133702789450978E-4</v>
      </c>
      <c r="E8376" s="327">
        <v>1.3745797370990419E-4</v>
      </c>
      <c r="F8376" s="332">
        <v>0</v>
      </c>
      <c r="G8376" s="358">
        <v>0</v>
      </c>
      <c r="H8376" s="327">
        <v>0</v>
      </c>
      <c r="I8376" s="332">
        <v>2.0729130446411843E-4</v>
      </c>
      <c r="J8376" s="358">
        <v>0</v>
      </c>
      <c r="K8376" s="327">
        <v>2.1394124341462081E-4</v>
      </c>
      <c r="L8376" s="336">
        <v>2.1382081345896285E-4</v>
      </c>
      <c r="M8376" s="210">
        <v>1.1415525114155251E-4</v>
      </c>
      <c r="N8376" s="325">
        <v>5.9157729246486192E-2</v>
      </c>
      <c r="O8376" s="358">
        <v>5.6092578900220895E-2</v>
      </c>
      <c r="P8376" s="327">
        <v>9.1674520941729731E-2</v>
      </c>
      <c r="Q8376" s="332">
        <v>3.2979664014146773E-2</v>
      </c>
      <c r="R8376" s="358">
        <v>0.3520477072131869</v>
      </c>
      <c r="S8376" s="327">
        <v>0.21396350556963767</v>
      </c>
      <c r="T8376" s="358">
        <v>7.4477187585381521E-2</v>
      </c>
      <c r="U8376" s="358">
        <v>0.20588536599870841</v>
      </c>
      <c r="V8376" s="361">
        <v>0</v>
      </c>
    </row>
    <row r="8377" spans="1:22" hidden="1" outlineLevel="1">
      <c r="A8377" s="65">
        <v>8368</v>
      </c>
      <c r="B8377" s="117">
        <v>1</v>
      </c>
      <c r="C8377" s="325">
        <v>1.5999400675626227E-4</v>
      </c>
      <c r="D8377" s="358">
        <v>1.2829723555133311E-4</v>
      </c>
      <c r="E8377" s="327">
        <v>1.4150543386444269E-4</v>
      </c>
      <c r="F8377" s="332">
        <v>0</v>
      </c>
      <c r="G8377" s="358">
        <v>0</v>
      </c>
      <c r="H8377" s="327">
        <v>0</v>
      </c>
      <c r="I8377" s="332">
        <v>2.095202432217971E-4</v>
      </c>
      <c r="J8377" s="358">
        <v>1.3605939917649151E-4</v>
      </c>
      <c r="K8377" s="327">
        <v>2.2285546189023002E-4</v>
      </c>
      <c r="L8377" s="336">
        <v>2.2321953053408208E-4</v>
      </c>
      <c r="M8377" s="210">
        <v>1.1415525114155251E-4</v>
      </c>
      <c r="N8377" s="325">
        <v>4.521609878712321E-3</v>
      </c>
      <c r="O8377" s="358">
        <v>9.4622895461475304E-3</v>
      </c>
      <c r="P8377" s="327">
        <v>7.043116319800204E-3</v>
      </c>
      <c r="Q8377" s="332">
        <v>3.2979664014146773E-2</v>
      </c>
      <c r="R8377" s="358">
        <v>0.37374774741092243</v>
      </c>
      <c r="S8377" s="327">
        <v>0.21602279458144316</v>
      </c>
      <c r="T8377" s="358">
        <v>0.10177851618058456</v>
      </c>
      <c r="U8377" s="358">
        <v>0.2311972880534344</v>
      </c>
      <c r="V8377" s="361">
        <v>0</v>
      </c>
    </row>
    <row r="8378" spans="1:22" hidden="1" outlineLevel="1">
      <c r="A8378" s="65">
        <v>8369</v>
      </c>
      <c r="B8378" s="117">
        <v>1</v>
      </c>
      <c r="C8378" s="325">
        <v>1.6225659877305135E-4</v>
      </c>
      <c r="D8378" s="358">
        <v>1.3131073327984601E-4</v>
      </c>
      <c r="E8378" s="327">
        <v>1.4753770621014914E-4</v>
      </c>
      <c r="F8378" s="332">
        <v>0</v>
      </c>
      <c r="G8378" s="358">
        <v>0</v>
      </c>
      <c r="H8378" s="327">
        <v>0</v>
      </c>
      <c r="I8378" s="332">
        <v>2.1174918197947579E-4</v>
      </c>
      <c r="J8378" s="358">
        <v>1.4839106677556926E-4</v>
      </c>
      <c r="K8378" s="327">
        <v>2.3474108652437564E-4</v>
      </c>
      <c r="L8378" s="336">
        <v>2.2321953053408208E-4</v>
      </c>
      <c r="M8378" s="210">
        <v>1.1415525114155251E-4</v>
      </c>
      <c r="N8378" s="325">
        <v>0</v>
      </c>
      <c r="O8378" s="358">
        <v>0</v>
      </c>
      <c r="P8378" s="327">
        <v>0</v>
      </c>
      <c r="Q8378" s="332">
        <v>3.2979664014146773E-2</v>
      </c>
      <c r="R8378" s="358">
        <v>0.37619754449644061</v>
      </c>
      <c r="S8378" s="327">
        <v>0.23321448058697028</v>
      </c>
      <c r="T8378" s="358">
        <v>0.11757353770501239</v>
      </c>
      <c r="U8378" s="358">
        <v>0.35063792024917245</v>
      </c>
      <c r="V8378" s="361">
        <v>0</v>
      </c>
    </row>
    <row r="8379" spans="1:22" hidden="1" outlineLevel="1">
      <c r="A8379" s="65">
        <v>8370</v>
      </c>
      <c r="B8379" s="117">
        <v>1</v>
      </c>
      <c r="C8379" s="325">
        <v>1.6820059050776521E-4</v>
      </c>
      <c r="D8379" s="358">
        <v>1.4225653470663804E-4</v>
      </c>
      <c r="E8379" s="327">
        <v>1.5696880727537191E-4</v>
      </c>
      <c r="F8379" s="332">
        <v>0</v>
      </c>
      <c r="G8379" s="358">
        <v>0</v>
      </c>
      <c r="H8379" s="327">
        <v>0</v>
      </c>
      <c r="I8379" s="332">
        <v>2.2066493701019058E-4</v>
      </c>
      <c r="J8379" s="358">
        <v>2.1292679387740964E-4</v>
      </c>
      <c r="K8379" s="327">
        <v>2.3771249268291205E-4</v>
      </c>
      <c r="L8379" s="336">
        <v>1.644775488145868E-4</v>
      </c>
      <c r="M8379" s="210">
        <v>1.1415525114155251E-4</v>
      </c>
      <c r="N8379" s="325">
        <v>0</v>
      </c>
      <c r="O8379" s="358">
        <v>0</v>
      </c>
      <c r="P8379" s="327">
        <v>0</v>
      </c>
      <c r="Q8379" s="332">
        <v>3.2979664014146773E-2</v>
      </c>
      <c r="R8379" s="358">
        <v>0.3613914705145776</v>
      </c>
      <c r="S8379" s="327">
        <v>0.25174808169321955</v>
      </c>
      <c r="T8379" s="358">
        <v>0.22897551070842714</v>
      </c>
      <c r="U8379" s="358">
        <v>0.47911852460731269</v>
      </c>
      <c r="V8379" s="361">
        <v>0</v>
      </c>
    </row>
    <row r="8380" spans="1:22" hidden="1" outlineLevel="1">
      <c r="A8380" s="65">
        <v>8371</v>
      </c>
      <c r="B8380" s="117">
        <v>1</v>
      </c>
      <c r="C8380" s="325">
        <v>1.7211324963072093E-4</v>
      </c>
      <c r="D8380" s="358">
        <v>1.5467992211644284E-4</v>
      </c>
      <c r="E8380" s="327">
        <v>1.7066790318304072E-4</v>
      </c>
      <c r="F8380" s="332">
        <v>0</v>
      </c>
      <c r="G8380" s="358">
        <v>0</v>
      </c>
      <c r="H8380" s="327">
        <v>0</v>
      </c>
      <c r="I8380" s="332">
        <v>2.2958069204090536E-4</v>
      </c>
      <c r="J8380" s="358">
        <v>2.4211174052856042E-4</v>
      </c>
      <c r="K8380" s="327">
        <v>2.4068389884144843E-4</v>
      </c>
      <c r="L8380" s="336">
        <v>1.1748396343899057E-4</v>
      </c>
      <c r="M8380" s="210">
        <v>1.1415525114155251E-4</v>
      </c>
      <c r="N8380" s="325">
        <v>0</v>
      </c>
      <c r="O8380" s="358">
        <v>0</v>
      </c>
      <c r="P8380" s="327">
        <v>0</v>
      </c>
      <c r="Q8380" s="332">
        <v>3.2979664014146773E-2</v>
      </c>
      <c r="R8380" s="358">
        <v>0.35830072456365636</v>
      </c>
      <c r="S8380" s="327">
        <v>0.30573690103373596</v>
      </c>
      <c r="T8380" s="358">
        <v>0.2919463912230334</v>
      </c>
      <c r="U8380" s="358">
        <v>0.53855634157510668</v>
      </c>
      <c r="V8380" s="361">
        <v>0</v>
      </c>
    </row>
    <row r="8381" spans="1:22" hidden="1" outlineLevel="1">
      <c r="A8381" s="65">
        <v>8372</v>
      </c>
      <c r="B8381" s="117">
        <v>1</v>
      </c>
      <c r="C8381" s="325">
        <v>1.648129527367716E-4</v>
      </c>
      <c r="D8381" s="358">
        <v>1.5394112912493646E-4</v>
      </c>
      <c r="E8381" s="327">
        <v>1.6738582812182839E-4</v>
      </c>
      <c r="F8381" s="332">
        <v>0</v>
      </c>
      <c r="G8381" s="358">
        <v>0</v>
      </c>
      <c r="H8381" s="327">
        <v>0</v>
      </c>
      <c r="I8381" s="332">
        <v>2.407253858292988E-4</v>
      </c>
      <c r="J8381" s="358">
        <v>2.618424086870848E-4</v>
      </c>
      <c r="K8381" s="327">
        <v>2.5256952347559405E-4</v>
      </c>
      <c r="L8381" s="336">
        <v>8.811297257924293E-5</v>
      </c>
      <c r="M8381" s="210">
        <v>1.1415525114155251E-4</v>
      </c>
      <c r="N8381" s="325">
        <v>0</v>
      </c>
      <c r="O8381" s="358">
        <v>0</v>
      </c>
      <c r="P8381" s="327">
        <v>0</v>
      </c>
      <c r="Q8381" s="332">
        <v>3.2979664014146773E-2</v>
      </c>
      <c r="R8381" s="358">
        <v>0.35911420336787936</v>
      </c>
      <c r="S8381" s="327">
        <v>0.33145269817923734</v>
      </c>
      <c r="T8381" s="358">
        <v>0.18577455779724378</v>
      </c>
      <c r="U8381" s="358">
        <v>0.52409238611526321</v>
      </c>
      <c r="V8381" s="361">
        <v>0</v>
      </c>
    </row>
    <row r="8382" spans="1:22" hidden="1" outlineLevel="1">
      <c r="A8382" s="65">
        <v>8373</v>
      </c>
      <c r="B8382" s="117">
        <v>1</v>
      </c>
      <c r="C8382" s="325">
        <v>1.5740015126740185E-4</v>
      </c>
      <c r="D8382" s="358">
        <v>1.560214146536518E-4</v>
      </c>
      <c r="E8382" s="327">
        <v>1.6493400129744448E-4</v>
      </c>
      <c r="F8382" s="332">
        <v>0</v>
      </c>
      <c r="G8382" s="358">
        <v>0</v>
      </c>
      <c r="H8382" s="327">
        <v>0</v>
      </c>
      <c r="I8382" s="332">
        <v>2.5409901837537098E-4</v>
      </c>
      <c r="J8382" s="358">
        <v>2.8445046595206079E-4</v>
      </c>
      <c r="K8382" s="327">
        <v>2.7931217890242167E-4</v>
      </c>
      <c r="L8382" s="336">
        <v>5.8741981719495287E-5</v>
      </c>
      <c r="M8382" s="210">
        <v>1.1415525114155251E-4</v>
      </c>
      <c r="N8382" s="325">
        <v>0</v>
      </c>
      <c r="O8382" s="358">
        <v>0</v>
      </c>
      <c r="P8382" s="327">
        <v>0</v>
      </c>
      <c r="Q8382" s="332">
        <v>3.2979664014146773E-2</v>
      </c>
      <c r="R8382" s="358">
        <v>0.34833466277091735</v>
      </c>
      <c r="S8382" s="327">
        <v>0.338120071965538</v>
      </c>
      <c r="T8382" s="358">
        <v>0.18117203496893369</v>
      </c>
      <c r="U8382" s="358">
        <v>0.40770274452433586</v>
      </c>
      <c r="V8382" s="361">
        <v>0</v>
      </c>
    </row>
    <row r="8383" spans="1:22" hidden="1" outlineLevel="1">
      <c r="A8383" s="65">
        <v>8374</v>
      </c>
      <c r="B8383" s="117">
        <v>1</v>
      </c>
      <c r="C8383" s="325">
        <v>1.4638720338457765E-4</v>
      </c>
      <c r="D8383" s="358">
        <v>1.5067488642564505E-4</v>
      </c>
      <c r="E8383" s="327">
        <v>1.5416671947607601E-4</v>
      </c>
      <c r="F8383" s="332">
        <v>0</v>
      </c>
      <c r="G8383" s="358">
        <v>0</v>
      </c>
      <c r="H8383" s="327">
        <v>0</v>
      </c>
      <c r="I8383" s="332">
        <v>2.6301477340608576E-4</v>
      </c>
      <c r="J8383" s="358">
        <v>2.8938313299169187E-4</v>
      </c>
      <c r="K8383" s="327">
        <v>2.9416920969510367E-4</v>
      </c>
      <c r="L8383" s="336">
        <v>3.7594868300476983E-5</v>
      </c>
      <c r="M8383" s="210">
        <v>1.1415525114155251E-4</v>
      </c>
      <c r="N8383" s="325">
        <v>0</v>
      </c>
      <c r="O8383" s="358">
        <v>0</v>
      </c>
      <c r="P8383" s="327">
        <v>0</v>
      </c>
      <c r="Q8383" s="332">
        <v>3.2979664014146773E-2</v>
      </c>
      <c r="R8383" s="358">
        <v>0.36229359064764166</v>
      </c>
      <c r="S8383" s="327">
        <v>0.38116258955532112</v>
      </c>
      <c r="T8383" s="358">
        <v>0.12792921406871011</v>
      </c>
      <c r="U8383" s="358">
        <v>0.32509999889038649</v>
      </c>
      <c r="V8383" s="361">
        <v>0</v>
      </c>
    </row>
    <row r="8384" spans="1:22" hidden="1" outlineLevel="1">
      <c r="A8384" s="65">
        <v>8375</v>
      </c>
      <c r="B8384" s="117">
        <v>1</v>
      </c>
      <c r="C8384" s="325">
        <v>1.3354918127826611E-4</v>
      </c>
      <c r="D8384" s="358">
        <v>1.4241207007327096E-4</v>
      </c>
      <c r="E8384" s="327">
        <v>1.4147948860704181E-4</v>
      </c>
      <c r="F8384" s="332">
        <v>0</v>
      </c>
      <c r="G8384" s="358">
        <v>0</v>
      </c>
      <c r="H8384" s="327">
        <v>0</v>
      </c>
      <c r="I8384" s="332">
        <v>2.8530416098287265E-4</v>
      </c>
      <c r="J8384" s="358">
        <v>3.0788063439030858E-4</v>
      </c>
      <c r="K8384" s="327">
        <v>3.030834281707128E-4</v>
      </c>
      <c r="L8384" s="336">
        <v>2.3496792687798115E-5</v>
      </c>
      <c r="M8384" s="210">
        <v>1.1415525114155251E-4</v>
      </c>
      <c r="N8384" s="325">
        <v>0</v>
      </c>
      <c r="O8384" s="358">
        <v>0</v>
      </c>
      <c r="P8384" s="327">
        <v>0</v>
      </c>
      <c r="Q8384" s="332">
        <v>3.2979664014146773E-2</v>
      </c>
      <c r="R8384" s="358">
        <v>0.35966106661690972</v>
      </c>
      <c r="S8384" s="327">
        <v>0.46724762473488729</v>
      </c>
      <c r="T8384" s="358">
        <v>7.7092257374194048E-2</v>
      </c>
      <c r="U8384" s="358">
        <v>0.25673520941222039</v>
      </c>
      <c r="V8384" s="361">
        <v>0</v>
      </c>
    </row>
    <row r="8385" spans="1:22" hidden="1" outlineLevel="1">
      <c r="A8385" s="65">
        <v>8376</v>
      </c>
      <c r="B8385" s="117">
        <v>1</v>
      </c>
      <c r="C8385" s="325">
        <v>1.1938610528366926E-4</v>
      </c>
      <c r="D8385" s="358">
        <v>1.2880272549289012E-4</v>
      </c>
      <c r="E8385" s="327">
        <v>1.2492641438527531E-4</v>
      </c>
      <c r="F8385" s="332">
        <v>0</v>
      </c>
      <c r="G8385" s="358">
        <v>0</v>
      </c>
      <c r="H8385" s="327">
        <v>0</v>
      </c>
      <c r="I8385" s="332">
        <v>3.0090673228662347E-4</v>
      </c>
      <c r="J8385" s="358">
        <v>3.2308969109583782E-4</v>
      </c>
      <c r="K8385" s="327">
        <v>3.0902624048778567E-4</v>
      </c>
      <c r="L8385" s="336">
        <v>9.3987170751192458E-6</v>
      </c>
      <c r="M8385" s="210">
        <v>1.1415525114155251E-4</v>
      </c>
      <c r="N8385" s="325">
        <v>0</v>
      </c>
      <c r="O8385" s="358">
        <v>0</v>
      </c>
      <c r="P8385" s="327">
        <v>0</v>
      </c>
      <c r="Q8385" s="332">
        <v>3.2979664014146773E-2</v>
      </c>
      <c r="R8385" s="358">
        <v>0.34271994240536136</v>
      </c>
      <c r="S8385" s="327">
        <v>0.46326408115003093</v>
      </c>
      <c r="T8385" s="358">
        <v>5.0732353902963531E-2</v>
      </c>
      <c r="U8385" s="358">
        <v>0.23277928318185473</v>
      </c>
      <c r="V8385" s="361">
        <v>0</v>
      </c>
    </row>
    <row r="8386" spans="1:22" hidden="1" outlineLevel="1">
      <c r="A8386" s="65">
        <v>8377</v>
      </c>
      <c r="B8386" s="117">
        <v>1</v>
      </c>
      <c r="C8386" s="325">
        <v>1.0827315333380465E-4</v>
      </c>
      <c r="D8386" s="358">
        <v>1.1404630758359146E-4</v>
      </c>
      <c r="E8386" s="327">
        <v>1.0987816509276032E-4</v>
      </c>
      <c r="F8386" s="332">
        <v>0</v>
      </c>
      <c r="G8386" s="358">
        <v>0</v>
      </c>
      <c r="H8386" s="327">
        <v>0</v>
      </c>
      <c r="I8386" s="332">
        <v>3.2319611986341042E-4</v>
      </c>
      <c r="J8386" s="358">
        <v>3.5145252657371674E-4</v>
      </c>
      <c r="K8386" s="327">
        <v>3.1199764664632205E-4</v>
      </c>
      <c r="L8386" s="336">
        <v>5.8741981719495289E-6</v>
      </c>
      <c r="M8386" s="210">
        <v>1.1415525114155251E-4</v>
      </c>
      <c r="N8386" s="325">
        <v>0</v>
      </c>
      <c r="O8386" s="358">
        <v>0</v>
      </c>
      <c r="P8386" s="327">
        <v>0</v>
      </c>
      <c r="Q8386" s="332">
        <v>3.2979664014146773E-2</v>
      </c>
      <c r="R8386" s="358">
        <v>0.33416576838731865</v>
      </c>
      <c r="S8386" s="327">
        <v>0.43322715432278663</v>
      </c>
      <c r="T8386" s="358">
        <v>4.1108897080133336E-2</v>
      </c>
      <c r="U8386" s="358">
        <v>0.20317337434998778</v>
      </c>
      <c r="V8386" s="361">
        <v>0</v>
      </c>
    </row>
    <row r="8387" spans="1:22" hidden="1" outlineLevel="1">
      <c r="A8387" s="65">
        <v>8378</v>
      </c>
      <c r="B8387" s="117">
        <v>1</v>
      </c>
      <c r="C8387" s="325">
        <v>9.9972815769451323E-5</v>
      </c>
      <c r="D8387" s="358">
        <v>9.7151278383090104E-5</v>
      </c>
      <c r="E8387" s="327">
        <v>9.4842888428945779E-5</v>
      </c>
      <c r="F8387" s="332">
        <v>0</v>
      </c>
      <c r="G8387" s="358">
        <v>0</v>
      </c>
      <c r="H8387" s="327">
        <v>0</v>
      </c>
      <c r="I8387" s="332">
        <v>3.2542505862108911E-4</v>
      </c>
      <c r="J8387" s="358">
        <v>3.7364952825205672E-4</v>
      </c>
      <c r="K8387" s="327">
        <v>3.1199764664632205E-4</v>
      </c>
      <c r="L8387" s="336">
        <v>2.3496792687798115E-6</v>
      </c>
      <c r="M8387" s="210">
        <v>1.1415525114155251E-4</v>
      </c>
      <c r="N8387" s="325">
        <v>0</v>
      </c>
      <c r="O8387" s="358">
        <v>0</v>
      </c>
      <c r="P8387" s="327">
        <v>0</v>
      </c>
      <c r="Q8387" s="332">
        <v>3.2979664014146773E-2</v>
      </c>
      <c r="R8387" s="358">
        <v>0.31220357770852164</v>
      </c>
      <c r="S8387" s="327">
        <v>0.40164576073668845</v>
      </c>
      <c r="T8387" s="358">
        <v>1.370296569337778E-2</v>
      </c>
      <c r="U8387" s="358">
        <v>0.17424546343030095</v>
      </c>
      <c r="V8387" s="361">
        <v>0</v>
      </c>
    </row>
    <row r="8388" spans="1:22" hidden="1" outlineLevel="1">
      <c r="A8388" s="65">
        <v>8379</v>
      </c>
      <c r="B8388" s="117">
        <v>1</v>
      </c>
      <c r="C8388" s="325">
        <v>9.414757886434794E-5</v>
      </c>
      <c r="D8388" s="358">
        <v>8.9277300447298326E-5</v>
      </c>
      <c r="E8388" s="327">
        <v>8.6968502807776302E-5</v>
      </c>
      <c r="F8388" s="332">
        <v>0</v>
      </c>
      <c r="G8388" s="358">
        <v>0</v>
      </c>
      <c r="H8388" s="327">
        <v>0</v>
      </c>
      <c r="I8388" s="332">
        <v>3.3879869116716123E-4</v>
      </c>
      <c r="J8388" s="358">
        <v>3.5967363830643524E-4</v>
      </c>
      <c r="K8388" s="327">
        <v>3.179404589633948E-4</v>
      </c>
      <c r="L8388" s="336">
        <v>1.1748396343899057E-6</v>
      </c>
      <c r="M8388" s="210">
        <v>1.1415525114155251E-4</v>
      </c>
      <c r="N8388" s="325">
        <v>0</v>
      </c>
      <c r="O8388" s="358">
        <v>0</v>
      </c>
      <c r="P8388" s="327">
        <v>0</v>
      </c>
      <c r="Q8388" s="332">
        <v>3.2979664014146773E-2</v>
      </c>
      <c r="R8388" s="358">
        <v>0.32539687279023571</v>
      </c>
      <c r="S8388" s="327">
        <v>0.38517144864224451</v>
      </c>
      <c r="T8388" s="358">
        <v>8.8912372819626804E-3</v>
      </c>
      <c r="U8388" s="358">
        <v>0.15831251249406725</v>
      </c>
      <c r="V8388" s="361">
        <v>0</v>
      </c>
    </row>
    <row r="8389" spans="1:22" hidden="1" outlineLevel="1">
      <c r="A8389" s="65">
        <v>8380</v>
      </c>
      <c r="B8389" s="117">
        <v>1</v>
      </c>
      <c r="C8389" s="325">
        <v>9.146621981682717E-5</v>
      </c>
      <c r="D8389" s="358">
        <v>8.6263802718785428E-5</v>
      </c>
      <c r="E8389" s="327">
        <v>8.2869152138436E-5</v>
      </c>
      <c r="F8389" s="332">
        <v>0</v>
      </c>
      <c r="G8389" s="358">
        <v>0</v>
      </c>
      <c r="H8389" s="327">
        <v>0</v>
      </c>
      <c r="I8389" s="332">
        <v>3.4771444619787601E-4</v>
      </c>
      <c r="J8389" s="358">
        <v>3.526856933336245E-4</v>
      </c>
      <c r="K8389" s="327">
        <v>3.327974897560768E-4</v>
      </c>
      <c r="L8389" s="336">
        <v>1.409807561267887E-5</v>
      </c>
      <c r="M8389" s="210">
        <v>1.1415525114155251E-4</v>
      </c>
      <c r="N8389" s="325">
        <v>0</v>
      </c>
      <c r="O8389" s="358">
        <v>0</v>
      </c>
      <c r="P8389" s="327">
        <v>0</v>
      </c>
      <c r="Q8389" s="332">
        <v>3.2979664014146773E-2</v>
      </c>
      <c r="R8389" s="358">
        <v>0.33296433801992004</v>
      </c>
      <c r="S8389" s="327">
        <v>0.32379788160434408</v>
      </c>
      <c r="T8389" s="358">
        <v>6.1715647015976247E-3</v>
      </c>
      <c r="U8389" s="358">
        <v>0.14723854659512461</v>
      </c>
      <c r="V8389" s="361">
        <v>0</v>
      </c>
    </row>
    <row r="8390" spans="1:22" hidden="1" outlineLevel="1">
      <c r="A8390" s="65">
        <v>8381</v>
      </c>
      <c r="B8390" s="117">
        <v>1</v>
      </c>
      <c r="C8390" s="325">
        <v>9.0928697956485014E-5</v>
      </c>
      <c r="D8390" s="358">
        <v>8.4008539902608026E-5</v>
      </c>
      <c r="E8390" s="327">
        <v>8.1844314471100931E-5</v>
      </c>
      <c r="F8390" s="332">
        <v>0</v>
      </c>
      <c r="G8390" s="358">
        <v>0</v>
      </c>
      <c r="H8390" s="327">
        <v>0</v>
      </c>
      <c r="I8390" s="332">
        <v>3.4102762992483998E-4</v>
      </c>
      <c r="J8390" s="358">
        <v>3.3706558104145925E-4</v>
      </c>
      <c r="K8390" s="327">
        <v>3.1199764664632205E-4</v>
      </c>
      <c r="L8390" s="336">
        <v>3.7594868300476983E-5</v>
      </c>
      <c r="M8390" s="210">
        <v>1.1415525114155251E-4</v>
      </c>
      <c r="N8390" s="325">
        <v>0</v>
      </c>
      <c r="O8390" s="358">
        <v>0</v>
      </c>
      <c r="P8390" s="327">
        <v>0</v>
      </c>
      <c r="Q8390" s="332">
        <v>3.2979664014146773E-2</v>
      </c>
      <c r="R8390" s="358">
        <v>0.34473435925982476</v>
      </c>
      <c r="S8390" s="327">
        <v>0.29311109808539393</v>
      </c>
      <c r="T8390" s="358">
        <v>5.2301395776251066E-3</v>
      </c>
      <c r="U8390" s="358">
        <v>0.1394415706050528</v>
      </c>
      <c r="V8390" s="361">
        <v>0</v>
      </c>
    </row>
    <row r="8391" spans="1:22" hidden="1" outlineLevel="1">
      <c r="A8391" s="65">
        <v>8382</v>
      </c>
      <c r="B8391" s="117">
        <v>1</v>
      </c>
      <c r="C8391" s="325">
        <v>9.1897487355938908E-5</v>
      </c>
      <c r="D8391" s="358">
        <v>8.4514029844165033E-5</v>
      </c>
      <c r="E8391" s="327">
        <v>8.2752398480132012E-5</v>
      </c>
      <c r="F8391" s="332">
        <v>0</v>
      </c>
      <c r="G8391" s="358">
        <v>0</v>
      </c>
      <c r="H8391" s="327">
        <v>0</v>
      </c>
      <c r="I8391" s="332">
        <v>3.321118748941252E-4</v>
      </c>
      <c r="J8391" s="358">
        <v>3.7529375059860043E-4</v>
      </c>
      <c r="K8391" s="327">
        <v>3.1496905280485843E-4</v>
      </c>
      <c r="L8391" s="336">
        <v>9.3987170751192462E-5</v>
      </c>
      <c r="M8391" s="210">
        <v>1.1415525114155251E-4</v>
      </c>
      <c r="N8391" s="325">
        <v>0</v>
      </c>
      <c r="O8391" s="358">
        <v>0</v>
      </c>
      <c r="P8391" s="327">
        <v>0</v>
      </c>
      <c r="Q8391" s="332">
        <v>3.2979664014146773E-2</v>
      </c>
      <c r="R8391" s="358">
        <v>0.33030429125526134</v>
      </c>
      <c r="S8391" s="327">
        <v>0.27258572518671642</v>
      </c>
      <c r="T8391" s="358">
        <v>7.8452093664376603E-3</v>
      </c>
      <c r="U8391" s="358">
        <v>0.1415885639936233</v>
      </c>
      <c r="V8391" s="361">
        <v>0</v>
      </c>
    </row>
    <row r="8392" spans="1:22" hidden="1" outlineLevel="1">
      <c r="A8392" s="65">
        <v>8383</v>
      </c>
      <c r="B8392" s="117">
        <v>1</v>
      </c>
      <c r="C8392" s="325">
        <v>9.9129031453797933E-5</v>
      </c>
      <c r="D8392" s="358">
        <v>8.968558078470976E-5</v>
      </c>
      <c r="E8392" s="327">
        <v>8.7876586816807369E-5</v>
      </c>
      <c r="F8392" s="332">
        <v>0</v>
      </c>
      <c r="G8392" s="358">
        <v>0</v>
      </c>
      <c r="H8392" s="327">
        <v>0</v>
      </c>
      <c r="I8392" s="332">
        <v>3.2542505862108911E-4</v>
      </c>
      <c r="J8392" s="358">
        <v>3.8721436261104225E-4</v>
      </c>
      <c r="K8392" s="327">
        <v>3.030834281707128E-4</v>
      </c>
      <c r="L8392" s="336">
        <v>1.8210014333043539E-4</v>
      </c>
      <c r="M8392" s="210">
        <v>1.1415525114155251E-4</v>
      </c>
      <c r="N8392" s="325">
        <v>0</v>
      </c>
      <c r="O8392" s="358">
        <v>3.7421674075131806E-3</v>
      </c>
      <c r="P8392" s="327">
        <v>1.3675302730644398E-3</v>
      </c>
      <c r="Q8392" s="332">
        <v>3.2979664014146773E-2</v>
      </c>
      <c r="R8392" s="358">
        <v>0.31061098602957171</v>
      </c>
      <c r="S8392" s="327">
        <v>0.25727609203692997</v>
      </c>
      <c r="T8392" s="358">
        <v>1.4121376859587786E-2</v>
      </c>
      <c r="U8392" s="358">
        <v>0.14656054868294446</v>
      </c>
      <c r="V8392" s="361">
        <v>0</v>
      </c>
    </row>
    <row r="8393" spans="1:22" hidden="1" outlineLevel="1">
      <c r="A8393" s="65">
        <v>8384</v>
      </c>
      <c r="B8393" s="117">
        <v>1</v>
      </c>
      <c r="C8393" s="325">
        <v>1.2120492925296655E-4</v>
      </c>
      <c r="D8393" s="358">
        <v>1.043059052482046E-4</v>
      </c>
      <c r="E8393" s="327">
        <v>1.0655717214544668E-4</v>
      </c>
      <c r="F8393" s="332">
        <v>0</v>
      </c>
      <c r="G8393" s="358">
        <v>0</v>
      </c>
      <c r="H8393" s="327">
        <v>0</v>
      </c>
      <c r="I8393" s="332">
        <v>3.2319611986341042E-4</v>
      </c>
      <c r="J8393" s="358">
        <v>4.0119025255666373E-4</v>
      </c>
      <c r="K8393" s="327">
        <v>2.8822639737803081E-4</v>
      </c>
      <c r="L8393" s="336">
        <v>1.5860335064263727E-4</v>
      </c>
      <c r="M8393" s="210">
        <v>1.1415525114155251E-4</v>
      </c>
      <c r="N8393" s="325">
        <v>1.9028441572914348E-2</v>
      </c>
      <c r="O8393" s="358">
        <v>0.11574441908990142</v>
      </c>
      <c r="P8393" s="327">
        <v>9.4445550642768356E-2</v>
      </c>
      <c r="Q8393" s="332">
        <v>3.2979664014146773E-2</v>
      </c>
      <c r="R8393" s="358">
        <v>0.29611302343612927</v>
      </c>
      <c r="S8393" s="327">
        <v>0.22954320759693339</v>
      </c>
      <c r="T8393" s="358">
        <v>4.4246980826708394E-2</v>
      </c>
      <c r="U8393" s="358">
        <v>0.16904747943691975</v>
      </c>
      <c r="V8393" s="361">
        <v>0</v>
      </c>
    </row>
    <row r="8394" spans="1:22" hidden="1" outlineLevel="1">
      <c r="A8394" s="65">
        <v>8385</v>
      </c>
      <c r="B8394" s="117">
        <v>1</v>
      </c>
      <c r="C8394" s="325">
        <v>1.4773725828962306E-4</v>
      </c>
      <c r="D8394" s="358">
        <v>1.2217303049016174E-4</v>
      </c>
      <c r="E8394" s="327">
        <v>1.282863252186903E-4</v>
      </c>
      <c r="F8394" s="332">
        <v>0</v>
      </c>
      <c r="G8394" s="358">
        <v>0</v>
      </c>
      <c r="H8394" s="327">
        <v>0</v>
      </c>
      <c r="I8394" s="332">
        <v>3.1650930359037433E-4</v>
      </c>
      <c r="J8394" s="358">
        <v>3.8885858495758601E-4</v>
      </c>
      <c r="K8394" s="327">
        <v>2.7931217890242167E-4</v>
      </c>
      <c r="L8394" s="336">
        <v>1.4685495429873823E-4</v>
      </c>
      <c r="M8394" s="210">
        <v>1.1415525114155251E-4</v>
      </c>
      <c r="N8394" s="325">
        <v>9.2504602101989561E-2</v>
      </c>
      <c r="O8394" s="358">
        <v>0.30841479961056695</v>
      </c>
      <c r="P8394" s="327">
        <v>0.25881987840443177</v>
      </c>
      <c r="Q8394" s="332">
        <v>3.2979664014146773E-2</v>
      </c>
      <c r="R8394" s="358">
        <v>0.29504158523178237</v>
      </c>
      <c r="S8394" s="327">
        <v>0.19357316710971484</v>
      </c>
      <c r="T8394" s="358">
        <v>9.3410292856384414E-2</v>
      </c>
      <c r="U8394" s="358">
        <v>0.29888407961942026</v>
      </c>
      <c r="V8394" s="361">
        <v>0</v>
      </c>
    </row>
    <row r="8395" spans="1:22" hidden="1" outlineLevel="1">
      <c r="A8395" s="65">
        <v>8386</v>
      </c>
      <c r="B8395" s="117">
        <v>1</v>
      </c>
      <c r="C8395" s="325">
        <v>1.6393166689597808E-4</v>
      </c>
      <c r="D8395" s="358">
        <v>1.3006645034678262E-4</v>
      </c>
      <c r="E8395" s="327">
        <v>1.4115517288953072E-4</v>
      </c>
      <c r="F8395" s="332">
        <v>0</v>
      </c>
      <c r="G8395" s="358">
        <v>0</v>
      </c>
      <c r="H8395" s="327">
        <v>0</v>
      </c>
      <c r="I8395" s="332">
        <v>3.075935485596596E-4</v>
      </c>
      <c r="J8395" s="358">
        <v>3.7282741707878487E-4</v>
      </c>
      <c r="K8395" s="327">
        <v>2.5256952347559405E-4</v>
      </c>
      <c r="L8395" s="336">
        <v>1.644775488145868E-4</v>
      </c>
      <c r="M8395" s="210">
        <v>1.1415525114155251E-4</v>
      </c>
      <c r="N8395" s="325">
        <v>0.1765311856813935</v>
      </c>
      <c r="O8395" s="358">
        <v>0.40365223636547015</v>
      </c>
      <c r="P8395" s="327">
        <v>0.41064621350066544</v>
      </c>
      <c r="Q8395" s="332">
        <v>3.2979664014146773E-2</v>
      </c>
      <c r="R8395" s="358">
        <v>0.29394583828020737</v>
      </c>
      <c r="S8395" s="327">
        <v>0.19048423359200661</v>
      </c>
      <c r="T8395" s="358">
        <v>0.11767814049656489</v>
      </c>
      <c r="U8395" s="358">
        <v>0.4091717400007262</v>
      </c>
      <c r="V8395" s="361">
        <v>0</v>
      </c>
    </row>
    <row r="8396" spans="1:22" hidden="1" outlineLevel="1">
      <c r="A8396" s="65">
        <v>8387</v>
      </c>
      <c r="B8396" s="117">
        <v>1</v>
      </c>
      <c r="C8396" s="325">
        <v>1.6695678992395023E-4</v>
      </c>
      <c r="D8396" s="358">
        <v>1.2611974041847217E-4</v>
      </c>
      <c r="E8396" s="327">
        <v>1.4778418615545756E-4</v>
      </c>
      <c r="F8396" s="332">
        <v>0</v>
      </c>
      <c r="G8396" s="358">
        <v>0</v>
      </c>
      <c r="H8396" s="327">
        <v>0</v>
      </c>
      <c r="I8396" s="332">
        <v>2.8530416098287265E-4</v>
      </c>
      <c r="J8396" s="358">
        <v>2.6924140924653155E-4</v>
      </c>
      <c r="K8396" s="327">
        <v>2.4662671115852124E-4</v>
      </c>
      <c r="L8396" s="336">
        <v>1.8797434150238492E-4</v>
      </c>
      <c r="M8396" s="210">
        <v>1.1415525114155251E-4</v>
      </c>
      <c r="N8396" s="325">
        <v>0.30012185569953026</v>
      </c>
      <c r="O8396" s="358">
        <v>0.46226735845077577</v>
      </c>
      <c r="P8396" s="327">
        <v>0.48250282179004883</v>
      </c>
      <c r="Q8396" s="332">
        <v>3.2979664014146773E-2</v>
      </c>
      <c r="R8396" s="358">
        <v>0.28519880680973564</v>
      </c>
      <c r="S8396" s="327">
        <v>0.16937652122100047</v>
      </c>
      <c r="T8396" s="358">
        <v>0.14257360488606038</v>
      </c>
      <c r="U8396" s="358">
        <v>0.40465175391952518</v>
      </c>
      <c r="V8396" s="361">
        <v>0</v>
      </c>
    </row>
    <row r="8397" spans="1:22" hidden="1" outlineLevel="1">
      <c r="A8397" s="65">
        <v>8388</v>
      </c>
      <c r="B8397" s="117">
        <v>1</v>
      </c>
      <c r="C8397" s="325">
        <v>1.6420667808033919E-4</v>
      </c>
      <c r="D8397" s="358">
        <v>1.2487545748540878E-4</v>
      </c>
      <c r="E8397" s="327">
        <v>1.4988575200492948E-4</v>
      </c>
      <c r="F8397" s="332">
        <v>0</v>
      </c>
      <c r="G8397" s="358">
        <v>0</v>
      </c>
      <c r="H8397" s="327">
        <v>0</v>
      </c>
      <c r="I8397" s="332">
        <v>2.6301477340608576E-4</v>
      </c>
      <c r="J8397" s="358">
        <v>1.6195590113455481E-4</v>
      </c>
      <c r="K8397" s="327">
        <v>2.3474108652437564E-4</v>
      </c>
      <c r="L8397" s="336">
        <v>2.0677177565262342E-4</v>
      </c>
      <c r="M8397" s="210">
        <v>1.1415525114155251E-4</v>
      </c>
      <c r="N8397" s="325">
        <v>0.33233832608535563</v>
      </c>
      <c r="O8397" s="358">
        <v>0.4289719362155846</v>
      </c>
      <c r="P8397" s="327">
        <v>0.48131941775882414</v>
      </c>
      <c r="Q8397" s="332">
        <v>3.2979664014146773E-2</v>
      </c>
      <c r="R8397" s="358">
        <v>0.26975779247537152</v>
      </c>
      <c r="S8397" s="327">
        <v>0.14981327560884844</v>
      </c>
      <c r="T8397" s="358">
        <v>0.11349402883446479</v>
      </c>
      <c r="U8397" s="358">
        <v>0.31413903264347387</v>
      </c>
      <c r="V8397" s="361">
        <v>3.8904196505394686E-2</v>
      </c>
    </row>
    <row r="8398" spans="1:22" hidden="1" outlineLevel="1">
      <c r="A8398" s="65">
        <v>8389</v>
      </c>
      <c r="B8398" s="117">
        <v>1</v>
      </c>
      <c r="C8398" s="325">
        <v>1.6293162622557406E-4</v>
      </c>
      <c r="D8398" s="358">
        <v>1.2026772224890842E-4</v>
      </c>
      <c r="E8398" s="327">
        <v>1.4873118805058997E-4</v>
      </c>
      <c r="F8398" s="332">
        <v>0</v>
      </c>
      <c r="G8398" s="358">
        <v>0</v>
      </c>
      <c r="H8398" s="327">
        <v>0</v>
      </c>
      <c r="I8398" s="332">
        <v>2.3180963079858402E-4</v>
      </c>
      <c r="J8398" s="358">
        <v>0</v>
      </c>
      <c r="K8398" s="327">
        <v>1.7234155719511124E-4</v>
      </c>
      <c r="L8398" s="336">
        <v>1.8797434150238492E-4</v>
      </c>
      <c r="M8398" s="210">
        <v>1.1415525114155251E-4</v>
      </c>
      <c r="N8398" s="325">
        <v>0.28731062770984533</v>
      </c>
      <c r="O8398" s="358">
        <v>0.33842519815529631</v>
      </c>
      <c r="P8398" s="327">
        <v>0.40586321168012329</v>
      </c>
      <c r="Q8398" s="332">
        <v>3.2979664014146773E-2</v>
      </c>
      <c r="R8398" s="358">
        <v>0.26094643054244826</v>
      </c>
      <c r="S8398" s="327">
        <v>0.12304251845537724</v>
      </c>
      <c r="T8398" s="358">
        <v>9.7699007310036987E-2</v>
      </c>
      <c r="U8398" s="358">
        <v>0.2335702807460649</v>
      </c>
      <c r="V8398" s="361">
        <v>4.9526924834137211E-2</v>
      </c>
    </row>
    <row r="8399" spans="1:22" hidden="1" outlineLevel="1">
      <c r="A8399" s="65">
        <v>8390</v>
      </c>
      <c r="B8399" s="117">
        <v>1</v>
      </c>
      <c r="C8399" s="325">
        <v>1.486685461639368E-4</v>
      </c>
      <c r="D8399" s="358">
        <v>1.1840129784931334E-4</v>
      </c>
      <c r="E8399" s="327">
        <v>1.4079193928591828E-4</v>
      </c>
      <c r="F8399" s="332">
        <v>0</v>
      </c>
      <c r="G8399" s="358">
        <v>0</v>
      </c>
      <c r="H8399" s="327">
        <v>0</v>
      </c>
      <c r="I8399" s="332">
        <v>2.0060448819108232E-4</v>
      </c>
      <c r="J8399" s="358">
        <v>0</v>
      </c>
      <c r="K8399" s="327">
        <v>2.2582686804876643E-4</v>
      </c>
      <c r="L8399" s="336">
        <v>1.9032402077116473E-4</v>
      </c>
      <c r="M8399" s="210">
        <v>1.1415525114155251E-4</v>
      </c>
      <c r="N8399" s="325">
        <v>0.19970443630979418</v>
      </c>
      <c r="O8399" s="358">
        <v>0.26890859491472296</v>
      </c>
      <c r="P8399" s="327">
        <v>0.24970869599911796</v>
      </c>
      <c r="Q8399" s="332">
        <v>3.2979664014146773E-2</v>
      </c>
      <c r="R8399" s="358">
        <v>0.2176305907817043</v>
      </c>
      <c r="S8399" s="327">
        <v>0.1479312227531078</v>
      </c>
      <c r="T8399" s="358">
        <v>9.1004428650676844E-2</v>
      </c>
      <c r="U8399" s="358">
        <v>0.195602397663976</v>
      </c>
      <c r="V8399" s="361">
        <v>1.8945163394979574E-2</v>
      </c>
    </row>
    <row r="8400" spans="1:22" hidden="1" outlineLevel="1">
      <c r="A8400" s="65">
        <v>8391</v>
      </c>
      <c r="B8400" s="117">
        <v>1</v>
      </c>
      <c r="C8400" s="325">
        <v>1.4781226133990337E-4</v>
      </c>
      <c r="D8400" s="358">
        <v>1.1678761842049674E-4</v>
      </c>
      <c r="E8400" s="327">
        <v>1.3490236585591672E-4</v>
      </c>
      <c r="F8400" s="332">
        <v>0</v>
      </c>
      <c r="G8400" s="358">
        <v>0</v>
      </c>
      <c r="H8400" s="327">
        <v>0</v>
      </c>
      <c r="I8400" s="332">
        <v>1.6494146806822325E-4</v>
      </c>
      <c r="J8400" s="358">
        <v>1.294825097903167E-4</v>
      </c>
      <c r="K8400" s="327">
        <v>2.2879827420730281E-4</v>
      </c>
      <c r="L8400" s="336">
        <v>2.1382081345896285E-4</v>
      </c>
      <c r="M8400" s="210">
        <v>1.1415525114155251E-4</v>
      </c>
      <c r="N8400" s="325">
        <v>8.1200577405208765E-2</v>
      </c>
      <c r="O8400" s="358">
        <v>0.12590597257189112</v>
      </c>
      <c r="P8400" s="327">
        <v>0.10159536052575992</v>
      </c>
      <c r="Q8400" s="332">
        <v>3.2979664014146773E-2</v>
      </c>
      <c r="R8400" s="358">
        <v>0.19753257249067657</v>
      </c>
      <c r="S8400" s="327">
        <v>0.13255407238394398</v>
      </c>
      <c r="T8400" s="358">
        <v>9.4560923563461921E-2</v>
      </c>
      <c r="U8400" s="358">
        <v>0.18644942584954385</v>
      </c>
      <c r="V8400" s="361">
        <v>0</v>
      </c>
    </row>
    <row r="8401" spans="1:22" hidden="1" outlineLevel="1">
      <c r="A8401" s="65">
        <v>8392</v>
      </c>
      <c r="B8401" s="117">
        <v>1</v>
      </c>
      <c r="C8401" s="325">
        <v>1.5343749011092594E-4</v>
      </c>
      <c r="D8401" s="358">
        <v>1.1754585333283225E-4</v>
      </c>
      <c r="E8401" s="327">
        <v>1.3880712709475035E-4</v>
      </c>
      <c r="F8401" s="332">
        <v>0</v>
      </c>
      <c r="G8401" s="358">
        <v>0</v>
      </c>
      <c r="H8401" s="327">
        <v>0</v>
      </c>
      <c r="I8401" s="332">
        <v>1.5156783552215111E-4</v>
      </c>
      <c r="J8401" s="358">
        <v>1.8785240309261819E-4</v>
      </c>
      <c r="K8401" s="327">
        <v>2.2582686804876643E-4</v>
      </c>
      <c r="L8401" s="336">
        <v>2.2321953053408208E-4</v>
      </c>
      <c r="M8401" s="210">
        <v>1.1415525114155251E-4</v>
      </c>
      <c r="N8401" s="325">
        <v>6.405613994842455E-3</v>
      </c>
      <c r="O8401" s="358">
        <v>1.4350874363578453E-2</v>
      </c>
      <c r="P8401" s="327">
        <v>7.4400227372536844E-3</v>
      </c>
      <c r="Q8401" s="332">
        <v>3.2979664014146773E-2</v>
      </c>
      <c r="R8401" s="358">
        <v>0.18780993936501647</v>
      </c>
      <c r="S8401" s="327">
        <v>0.13512818364870086</v>
      </c>
      <c r="T8401" s="358">
        <v>9.466552635501442E-2</v>
      </c>
      <c r="U8401" s="358">
        <v>0.20328637400201779</v>
      </c>
      <c r="V8401" s="361">
        <v>0</v>
      </c>
    </row>
    <row r="8402" spans="1:22" hidden="1" outlineLevel="1">
      <c r="A8402" s="65">
        <v>8393</v>
      </c>
      <c r="B8402" s="117">
        <v>1</v>
      </c>
      <c r="C8402" s="325">
        <v>1.5765641168919288E-4</v>
      </c>
      <c r="D8402" s="358">
        <v>1.2421443217721886E-4</v>
      </c>
      <c r="E8402" s="327">
        <v>1.450469614996639E-4</v>
      </c>
      <c r="F8402" s="332">
        <v>0</v>
      </c>
      <c r="G8402" s="358">
        <v>0</v>
      </c>
      <c r="H8402" s="327">
        <v>0</v>
      </c>
      <c r="I8402" s="332">
        <v>1.4042314173375763E-4</v>
      </c>
      <c r="J8402" s="358">
        <v>1.9895090393178816E-4</v>
      </c>
      <c r="K8402" s="327">
        <v>2.4365530499998481E-4</v>
      </c>
      <c r="L8402" s="336">
        <v>2.2321953053408208E-4</v>
      </c>
      <c r="M8402" s="210">
        <v>1.1415525114155251E-4</v>
      </c>
      <c r="N8402" s="325">
        <v>0</v>
      </c>
      <c r="O8402" s="358">
        <v>0</v>
      </c>
      <c r="P8402" s="327">
        <v>0</v>
      </c>
      <c r="Q8402" s="332">
        <v>3.2979664014146773E-2</v>
      </c>
      <c r="R8402" s="358">
        <v>0.1832822987318749</v>
      </c>
      <c r="S8402" s="327">
        <v>0.12695854482085625</v>
      </c>
      <c r="T8402" s="358">
        <v>0.14152757697053536</v>
      </c>
      <c r="U8402" s="358">
        <v>0.30498606082904173</v>
      </c>
      <c r="V8402" s="361">
        <v>0</v>
      </c>
    </row>
    <row r="8403" spans="1:22" hidden="1" outlineLevel="1">
      <c r="A8403" s="65">
        <v>8394</v>
      </c>
      <c r="B8403" s="117">
        <v>1</v>
      </c>
      <c r="C8403" s="325">
        <v>1.6443168723118007E-4</v>
      </c>
      <c r="D8403" s="358">
        <v>1.3547130433727672E-4</v>
      </c>
      <c r="E8403" s="327">
        <v>1.5385537638726535E-4</v>
      </c>
      <c r="F8403" s="332">
        <v>0</v>
      </c>
      <c r="G8403" s="358">
        <v>0</v>
      </c>
      <c r="H8403" s="327">
        <v>0</v>
      </c>
      <c r="I8403" s="332">
        <v>1.7608616185661673E-4</v>
      </c>
      <c r="J8403" s="358">
        <v>2.2525846147648747E-4</v>
      </c>
      <c r="K8403" s="327">
        <v>2.7336936658534881E-4</v>
      </c>
      <c r="L8403" s="336">
        <v>1.644775488145868E-4</v>
      </c>
      <c r="M8403" s="210">
        <v>1.1415525114155251E-4</v>
      </c>
      <c r="N8403" s="325">
        <v>0</v>
      </c>
      <c r="O8403" s="358">
        <v>0</v>
      </c>
      <c r="P8403" s="327">
        <v>0</v>
      </c>
      <c r="Q8403" s="332">
        <v>3.2979664014146773E-2</v>
      </c>
      <c r="R8403" s="358">
        <v>0.18630675602768579</v>
      </c>
      <c r="S8403" s="327">
        <v>0.12078067778543984</v>
      </c>
      <c r="T8403" s="358">
        <v>0.17290841443628602</v>
      </c>
      <c r="U8403" s="358">
        <v>0.41685571633876806</v>
      </c>
      <c r="V8403" s="361">
        <v>0</v>
      </c>
    </row>
    <row r="8404" spans="1:22" hidden="1" outlineLevel="1">
      <c r="A8404" s="65">
        <v>8395</v>
      </c>
      <c r="B8404" s="117">
        <v>1</v>
      </c>
      <c r="C8404" s="325">
        <v>1.6965689973404106E-4</v>
      </c>
      <c r="D8404" s="358">
        <v>1.5022772224657538E-4</v>
      </c>
      <c r="E8404" s="327">
        <v>1.6699664926081507E-4</v>
      </c>
      <c r="F8404" s="332">
        <v>0</v>
      </c>
      <c r="G8404" s="358">
        <v>0</v>
      </c>
      <c r="H8404" s="327">
        <v>0</v>
      </c>
      <c r="I8404" s="332">
        <v>1.9837554943340365E-4</v>
      </c>
      <c r="J8404" s="358">
        <v>2.6060924192717705E-4</v>
      </c>
      <c r="K8404" s="327">
        <v>2.5554092963413043E-4</v>
      </c>
      <c r="L8404" s="336">
        <v>1.1748396343899057E-4</v>
      </c>
      <c r="M8404" s="210">
        <v>1.1415525114155251E-4</v>
      </c>
      <c r="N8404" s="325">
        <v>0</v>
      </c>
      <c r="O8404" s="358">
        <v>0</v>
      </c>
      <c r="P8404" s="327">
        <v>0</v>
      </c>
      <c r="Q8404" s="332">
        <v>3.2979664014146773E-2</v>
      </c>
      <c r="R8404" s="358">
        <v>0.18106293854669617</v>
      </c>
      <c r="S8404" s="327">
        <v>0.11724443923415755</v>
      </c>
      <c r="T8404" s="358">
        <v>0.20815955518947923</v>
      </c>
      <c r="U8404" s="358">
        <v>0.51799040490564174</v>
      </c>
      <c r="V8404" s="361">
        <v>0</v>
      </c>
    </row>
    <row r="8405" spans="1:22" hidden="1" outlineLevel="1">
      <c r="A8405" s="65">
        <v>8396</v>
      </c>
      <c r="B8405" s="117">
        <v>1</v>
      </c>
      <c r="C8405" s="325">
        <v>1.6295037698814413E-4</v>
      </c>
      <c r="D8405" s="358">
        <v>1.5108316676305648E-4</v>
      </c>
      <c r="E8405" s="327">
        <v>1.6498589181224626E-4</v>
      </c>
      <c r="F8405" s="332">
        <v>0</v>
      </c>
      <c r="G8405" s="358">
        <v>0</v>
      </c>
      <c r="H8405" s="327">
        <v>0</v>
      </c>
      <c r="I8405" s="332">
        <v>1.9837554943340365E-4</v>
      </c>
      <c r="J8405" s="358">
        <v>2.236142391299437E-4</v>
      </c>
      <c r="K8405" s="327">
        <v>2.7931217890242167E-4</v>
      </c>
      <c r="L8405" s="336">
        <v>8.811297257924293E-5</v>
      </c>
      <c r="M8405" s="210">
        <v>1.1415525114155251E-4</v>
      </c>
      <c r="N8405" s="325">
        <v>0</v>
      </c>
      <c r="O8405" s="358">
        <v>0</v>
      </c>
      <c r="P8405" s="327">
        <v>0</v>
      </c>
      <c r="Q8405" s="332">
        <v>3.2979664014146773E-2</v>
      </c>
      <c r="R8405" s="358">
        <v>0.16599408736340351</v>
      </c>
      <c r="S8405" s="327">
        <v>9.1503326586589093E-2</v>
      </c>
      <c r="T8405" s="358">
        <v>0.19382897274678645</v>
      </c>
      <c r="U8405" s="358">
        <v>0.48307351242836361</v>
      </c>
      <c r="V8405" s="361">
        <v>0</v>
      </c>
    </row>
    <row r="8406" spans="1:22" hidden="1" outlineLevel="1">
      <c r="A8406" s="65">
        <v>8397</v>
      </c>
      <c r="B8406" s="117">
        <v>1</v>
      </c>
      <c r="C8406" s="325">
        <v>1.55943842041126E-4</v>
      </c>
      <c r="D8406" s="358">
        <v>1.5224968201280341E-4</v>
      </c>
      <c r="E8406" s="327">
        <v>1.6163895360753173E-4</v>
      </c>
      <c r="F8406" s="332">
        <v>0</v>
      </c>
      <c r="G8406" s="358">
        <v>0</v>
      </c>
      <c r="H8406" s="327">
        <v>0</v>
      </c>
      <c r="I8406" s="332">
        <v>2.0506236570643968E-4</v>
      </c>
      <c r="J8406" s="358">
        <v>2.2690268382303112E-4</v>
      </c>
      <c r="K8406" s="327">
        <v>2.8525499121949443E-4</v>
      </c>
      <c r="L8406" s="336">
        <v>5.8741981719495287E-5</v>
      </c>
      <c r="M8406" s="210">
        <v>1.1415525114155251E-4</v>
      </c>
      <c r="N8406" s="325">
        <v>0</v>
      </c>
      <c r="O8406" s="358">
        <v>0</v>
      </c>
      <c r="P8406" s="327">
        <v>0</v>
      </c>
      <c r="Q8406" s="332">
        <v>3.2979664014146773E-2</v>
      </c>
      <c r="R8406" s="358">
        <v>0.13256439989987703</v>
      </c>
      <c r="S8406" s="327">
        <v>6.0099169156555568E-2</v>
      </c>
      <c r="T8406" s="358">
        <v>0.16004227107532826</v>
      </c>
      <c r="U8406" s="358">
        <v>0.38318182003382018</v>
      </c>
      <c r="V8406" s="361">
        <v>0</v>
      </c>
    </row>
    <row r="8407" spans="1:22" hidden="1" outlineLevel="1">
      <c r="A8407" s="65">
        <v>8398</v>
      </c>
      <c r="B8407" s="117">
        <v>1</v>
      </c>
      <c r="C8407" s="325">
        <v>1.4489964288735168E-4</v>
      </c>
      <c r="D8407" s="358">
        <v>1.5069432834647416E-4</v>
      </c>
      <c r="E8407" s="327">
        <v>1.5166300213689032E-4</v>
      </c>
      <c r="F8407" s="332">
        <v>0</v>
      </c>
      <c r="G8407" s="358">
        <v>0</v>
      </c>
      <c r="H8407" s="327">
        <v>0</v>
      </c>
      <c r="I8407" s="332">
        <v>2.1843599825251188E-4</v>
      </c>
      <c r="J8407" s="358">
        <v>2.1415996063731748E-4</v>
      </c>
      <c r="K8407" s="327">
        <v>2.8228358506095805E-4</v>
      </c>
      <c r="L8407" s="336">
        <v>3.7594868300476983E-5</v>
      </c>
      <c r="M8407" s="210">
        <v>1.1415525114155251E-4</v>
      </c>
      <c r="N8407" s="325">
        <v>0</v>
      </c>
      <c r="O8407" s="358">
        <v>0</v>
      </c>
      <c r="P8407" s="327">
        <v>0</v>
      </c>
      <c r="Q8407" s="332">
        <v>3.2979664014146773E-2</v>
      </c>
      <c r="R8407" s="358">
        <v>0.11580279100014747</v>
      </c>
      <c r="S8407" s="327">
        <v>5.5465768879993251E-2</v>
      </c>
      <c r="T8407" s="358">
        <v>0.12405891078126753</v>
      </c>
      <c r="U8407" s="358">
        <v>0.28351612694333667</v>
      </c>
      <c r="V8407" s="361">
        <v>0</v>
      </c>
    </row>
    <row r="8408" spans="1:22" hidden="1" outlineLevel="1">
      <c r="A8408" s="65">
        <v>8399</v>
      </c>
      <c r="B8408" s="117">
        <v>1</v>
      </c>
      <c r="C8408" s="325">
        <v>1.3254289035367206E-4</v>
      </c>
      <c r="D8408" s="358">
        <v>1.4105113561523289E-4</v>
      </c>
      <c r="E8408" s="327">
        <v>1.3968926584638055E-4</v>
      </c>
      <c r="F8408" s="332">
        <v>0</v>
      </c>
      <c r="G8408" s="358">
        <v>0</v>
      </c>
      <c r="H8408" s="327">
        <v>0</v>
      </c>
      <c r="I8408" s="332">
        <v>2.1620705949483316E-4</v>
      </c>
      <c r="J8408" s="358">
        <v>2.1621523857049706E-4</v>
      </c>
      <c r="K8408" s="327">
        <v>2.5554092963413043E-4</v>
      </c>
      <c r="L8408" s="336">
        <v>2.3496792687798115E-5</v>
      </c>
      <c r="M8408" s="210">
        <v>1.1415525114155251E-4</v>
      </c>
      <c r="N8408" s="325">
        <v>0</v>
      </c>
      <c r="O8408" s="358">
        <v>0</v>
      </c>
      <c r="P8408" s="327">
        <v>0</v>
      </c>
      <c r="Q8408" s="332">
        <v>3.2979664014146773E-2</v>
      </c>
      <c r="R8408" s="358">
        <v>0.10698360500737709</v>
      </c>
      <c r="S8408" s="327">
        <v>5.0899885822808244E-2</v>
      </c>
      <c r="T8408" s="358">
        <v>8.4519055574421714E-2</v>
      </c>
      <c r="U8408" s="358">
        <v>0.22814629744862364</v>
      </c>
      <c r="V8408" s="361">
        <v>0</v>
      </c>
    </row>
    <row r="8409" spans="1:22" hidden="1" outlineLevel="1">
      <c r="A8409" s="65">
        <v>8400</v>
      </c>
      <c r="B8409" s="117">
        <v>1</v>
      </c>
      <c r="C8409" s="325">
        <v>1.1867982656019642E-4</v>
      </c>
      <c r="D8409" s="358">
        <v>1.2716960414324441E-4</v>
      </c>
      <c r="E8409" s="327">
        <v>1.2510803118708153E-4</v>
      </c>
      <c r="F8409" s="332">
        <v>0</v>
      </c>
      <c r="G8409" s="358">
        <v>0</v>
      </c>
      <c r="H8409" s="327">
        <v>0</v>
      </c>
      <c r="I8409" s="332">
        <v>2.2735175328322661E-4</v>
      </c>
      <c r="J8409" s="358">
        <v>2.1868157209031263E-4</v>
      </c>
      <c r="K8409" s="327">
        <v>2.7336936658534881E-4</v>
      </c>
      <c r="L8409" s="336">
        <v>9.3987170751192458E-6</v>
      </c>
      <c r="M8409" s="210">
        <v>1.1415525114155251E-4</v>
      </c>
      <c r="N8409" s="325">
        <v>0</v>
      </c>
      <c r="O8409" s="358">
        <v>0</v>
      </c>
      <c r="P8409" s="327">
        <v>0</v>
      </c>
      <c r="Q8409" s="332">
        <v>3.2979664014146773E-2</v>
      </c>
      <c r="R8409" s="358">
        <v>0.12215234306007154</v>
      </c>
      <c r="S8409" s="327">
        <v>5.0764851384053622E-2</v>
      </c>
      <c r="T8409" s="358">
        <v>5.5962493480588633E-2</v>
      </c>
      <c r="U8409" s="358">
        <v>0.21017935277584943</v>
      </c>
      <c r="V8409" s="361">
        <v>0</v>
      </c>
    </row>
    <row r="8410" spans="1:22" hidden="1" outlineLevel="1">
      <c r="A8410" s="65">
        <v>8401</v>
      </c>
      <c r="B8410" s="117">
        <v>1</v>
      </c>
      <c r="C8410" s="325">
        <v>1.0829815435056474E-4</v>
      </c>
      <c r="D8410" s="358">
        <v>1.1198546397570522E-4</v>
      </c>
      <c r="E8410" s="327">
        <v>1.0838631279220928E-4</v>
      </c>
      <c r="F8410" s="332">
        <v>0</v>
      </c>
      <c r="G8410" s="358">
        <v>0</v>
      </c>
      <c r="H8410" s="327">
        <v>0</v>
      </c>
      <c r="I8410" s="332">
        <v>2.3849644707162008E-4</v>
      </c>
      <c r="J8410" s="358">
        <v>2.3306851762257004E-4</v>
      </c>
      <c r="K8410" s="327">
        <v>2.7931217890242167E-4</v>
      </c>
      <c r="L8410" s="336">
        <v>5.8741981719495289E-6</v>
      </c>
      <c r="M8410" s="210">
        <v>1.1415525114155251E-4</v>
      </c>
      <c r="N8410" s="325">
        <v>0</v>
      </c>
      <c r="O8410" s="358">
        <v>0</v>
      </c>
      <c r="P8410" s="327">
        <v>0</v>
      </c>
      <c r="Q8410" s="332">
        <v>3.2979664014146773E-2</v>
      </c>
      <c r="R8410" s="358">
        <v>0.12470076910179027</v>
      </c>
      <c r="S8410" s="327">
        <v>6.7104129039742819E-2</v>
      </c>
      <c r="T8410" s="358">
        <v>2.8974973260043089E-2</v>
      </c>
      <c r="U8410" s="358">
        <v>0.18769242202187411</v>
      </c>
      <c r="V8410" s="361">
        <v>0</v>
      </c>
    </row>
    <row r="8411" spans="1:22" hidden="1" outlineLevel="1">
      <c r="A8411" s="65">
        <v>8402</v>
      </c>
      <c r="B8411" s="117">
        <v>1</v>
      </c>
      <c r="C8411" s="325">
        <v>9.9385291875588963E-5</v>
      </c>
      <c r="D8411" s="358">
        <v>9.927044775346369E-5</v>
      </c>
      <c r="E8411" s="327">
        <v>9.2819158351676518E-5</v>
      </c>
      <c r="F8411" s="332">
        <v>0</v>
      </c>
      <c r="G8411" s="358">
        <v>0</v>
      </c>
      <c r="H8411" s="327">
        <v>0</v>
      </c>
      <c r="I8411" s="332">
        <v>2.4964114086001353E-4</v>
      </c>
      <c r="J8411" s="358">
        <v>2.5444340812763816E-4</v>
      </c>
      <c r="K8411" s="327">
        <v>2.7336936658534881E-4</v>
      </c>
      <c r="L8411" s="336">
        <v>2.3496792687798115E-6</v>
      </c>
      <c r="M8411" s="210">
        <v>1.1415525114155251E-4</v>
      </c>
      <c r="N8411" s="325">
        <v>0</v>
      </c>
      <c r="O8411" s="358">
        <v>0</v>
      </c>
      <c r="P8411" s="327">
        <v>0</v>
      </c>
      <c r="Q8411" s="332">
        <v>3.2979664014146773E-2</v>
      </c>
      <c r="R8411" s="358">
        <v>0.14275845420648073</v>
      </c>
      <c r="S8411" s="327">
        <v>5.7904845705995481E-2</v>
      </c>
      <c r="T8411" s="358">
        <v>1.1401704279222732E-2</v>
      </c>
      <c r="U8411" s="358">
        <v>0.15706951632173694</v>
      </c>
      <c r="V8411" s="361">
        <v>0</v>
      </c>
    </row>
    <row r="8412" spans="1:22" hidden="1" outlineLevel="1">
      <c r="A8412" s="65">
        <v>8403</v>
      </c>
      <c r="B8412" s="117">
        <v>1</v>
      </c>
      <c r="C8412" s="325">
        <v>9.3647558529145927E-5</v>
      </c>
      <c r="D8412" s="358">
        <v>9.1726982471766874E-5</v>
      </c>
      <c r="E8412" s="327">
        <v>8.5048553760110591E-5</v>
      </c>
      <c r="F8412" s="332">
        <v>0</v>
      </c>
      <c r="G8412" s="358">
        <v>0</v>
      </c>
      <c r="H8412" s="327">
        <v>0</v>
      </c>
      <c r="I8412" s="332">
        <v>2.6078583464840701E-4</v>
      </c>
      <c r="J8412" s="358">
        <v>2.5732079723408968E-4</v>
      </c>
      <c r="K8412" s="327">
        <v>2.8822639737803081E-4</v>
      </c>
      <c r="L8412" s="336">
        <v>1.1748396343899057E-6</v>
      </c>
      <c r="M8412" s="210">
        <v>1.1415525114155251E-4</v>
      </c>
      <c r="N8412" s="325">
        <v>0</v>
      </c>
      <c r="O8412" s="358">
        <v>0</v>
      </c>
      <c r="P8412" s="327">
        <v>0</v>
      </c>
      <c r="Q8412" s="332">
        <v>3.2979664014146773E-2</v>
      </c>
      <c r="R8412" s="358">
        <v>0.14655727401145996</v>
      </c>
      <c r="S8412" s="327">
        <v>5.0764851384053622E-2</v>
      </c>
      <c r="T8412" s="358">
        <v>7.5314009917801534E-3</v>
      </c>
      <c r="U8412" s="358">
        <v>0.14396155668625385</v>
      </c>
      <c r="V8412" s="361">
        <v>0</v>
      </c>
    </row>
    <row r="8413" spans="1:22" hidden="1" outlineLevel="1">
      <c r="A8413" s="65">
        <v>8404</v>
      </c>
      <c r="B8413" s="117">
        <v>1</v>
      </c>
      <c r="C8413" s="325">
        <v>9.0509930925753338E-5</v>
      </c>
      <c r="D8413" s="358">
        <v>8.7255340681070313E-5</v>
      </c>
      <c r="E8413" s="327">
        <v>8.155891663969116E-5</v>
      </c>
      <c r="F8413" s="332">
        <v>0</v>
      </c>
      <c r="G8413" s="358">
        <v>0</v>
      </c>
      <c r="H8413" s="327">
        <v>0</v>
      </c>
      <c r="I8413" s="332">
        <v>2.6301477340608576E-4</v>
      </c>
      <c r="J8413" s="358">
        <v>2.6554190896680823E-4</v>
      </c>
      <c r="K8413" s="327">
        <v>2.9119780353656729E-4</v>
      </c>
      <c r="L8413" s="336">
        <v>1.409807561267887E-5</v>
      </c>
      <c r="M8413" s="210">
        <v>1.1415525114155251E-4</v>
      </c>
      <c r="N8413" s="325">
        <v>0</v>
      </c>
      <c r="O8413" s="358">
        <v>0</v>
      </c>
      <c r="P8413" s="327">
        <v>0</v>
      </c>
      <c r="Q8413" s="332">
        <v>3.2979664014146773E-2</v>
      </c>
      <c r="R8413" s="358">
        <v>0.1392912851710684</v>
      </c>
      <c r="S8413" s="327">
        <v>5.121215641762767E-2</v>
      </c>
      <c r="T8413" s="358">
        <v>5.1255367860726046E-3</v>
      </c>
      <c r="U8413" s="358">
        <v>0.13288759078731124</v>
      </c>
      <c r="V8413" s="361">
        <v>0</v>
      </c>
    </row>
    <row r="8414" spans="1:22" hidden="1" outlineLevel="1">
      <c r="A8414" s="65">
        <v>8405</v>
      </c>
      <c r="B8414" s="117">
        <v>1</v>
      </c>
      <c r="C8414" s="325">
        <v>9.0947448719055099E-5</v>
      </c>
      <c r="D8414" s="358">
        <v>8.5874964302203122E-5</v>
      </c>
      <c r="E8414" s="327">
        <v>8.0443270571452981E-5</v>
      </c>
      <c r="F8414" s="332">
        <v>0</v>
      </c>
      <c r="G8414" s="358">
        <v>0</v>
      </c>
      <c r="H8414" s="327">
        <v>0</v>
      </c>
      <c r="I8414" s="332">
        <v>2.8307522222519396E-4</v>
      </c>
      <c r="J8414" s="358">
        <v>2.6307557544699267E-4</v>
      </c>
      <c r="K8414" s="327">
        <v>2.9119780353656729E-4</v>
      </c>
      <c r="L8414" s="336">
        <v>3.7594868300476983E-5</v>
      </c>
      <c r="M8414" s="210">
        <v>1.1415525114155251E-4</v>
      </c>
      <c r="N8414" s="325">
        <v>0</v>
      </c>
      <c r="O8414" s="358">
        <v>0</v>
      </c>
      <c r="P8414" s="327">
        <v>0</v>
      </c>
      <c r="Q8414" s="332">
        <v>3.2979664014146773E-2</v>
      </c>
      <c r="R8414" s="358">
        <v>0.13767089394341031</v>
      </c>
      <c r="S8414" s="327">
        <v>6.2918033796754536E-2</v>
      </c>
      <c r="T8414" s="358">
        <v>6.5899758678076336E-3</v>
      </c>
      <c r="U8414" s="358">
        <v>0.12961060087844048</v>
      </c>
      <c r="V8414" s="361">
        <v>0</v>
      </c>
    </row>
    <row r="8415" spans="1:22" hidden="1" outlineLevel="1">
      <c r="A8415" s="65">
        <v>8406</v>
      </c>
      <c r="B8415" s="117">
        <v>1</v>
      </c>
      <c r="C8415" s="325">
        <v>9.1716229984428177E-5</v>
      </c>
      <c r="D8415" s="358">
        <v>8.6088825431323383E-5</v>
      </c>
      <c r="E8415" s="327">
        <v>8.087136731856763E-5</v>
      </c>
      <c r="F8415" s="332">
        <v>0</v>
      </c>
      <c r="G8415" s="358">
        <v>0</v>
      </c>
      <c r="H8415" s="327">
        <v>0</v>
      </c>
      <c r="I8415" s="332">
        <v>2.9867779352894482E-4</v>
      </c>
      <c r="J8415" s="358">
        <v>2.7499618745943448E-4</v>
      </c>
      <c r="K8415" s="327">
        <v>2.8228358506095805E-4</v>
      </c>
      <c r="L8415" s="336">
        <v>9.3987170751192462E-5</v>
      </c>
      <c r="M8415" s="210">
        <v>1.1415525114155251E-4</v>
      </c>
      <c r="N8415" s="325">
        <v>0</v>
      </c>
      <c r="O8415" s="358">
        <v>0</v>
      </c>
      <c r="P8415" s="327">
        <v>0</v>
      </c>
      <c r="Q8415" s="332">
        <v>3.2979664014146773E-2</v>
      </c>
      <c r="R8415" s="358">
        <v>0.13981712039288993</v>
      </c>
      <c r="S8415" s="327">
        <v>6.2918033796754536E-2</v>
      </c>
      <c r="T8415" s="358">
        <v>8.0544149495426626E-3</v>
      </c>
      <c r="U8415" s="358">
        <v>0.12994959983453055</v>
      </c>
      <c r="V8415" s="361">
        <v>0</v>
      </c>
    </row>
    <row r="8416" spans="1:22" hidden="1" outlineLevel="1">
      <c r="A8416" s="65">
        <v>8407</v>
      </c>
      <c r="B8416" s="117">
        <v>1</v>
      </c>
      <c r="C8416" s="325">
        <v>9.8147741545963991E-5</v>
      </c>
      <c r="D8416" s="358">
        <v>9.1007631401089607E-5</v>
      </c>
      <c r="E8416" s="327">
        <v>8.77079426437016E-5</v>
      </c>
      <c r="F8416" s="332">
        <v>0</v>
      </c>
      <c r="G8416" s="358">
        <v>0</v>
      </c>
      <c r="H8416" s="327">
        <v>0</v>
      </c>
      <c r="I8416" s="332">
        <v>3.0536460980198086E-4</v>
      </c>
      <c r="J8416" s="358">
        <v>2.8732785505851226E-4</v>
      </c>
      <c r="K8416" s="327">
        <v>2.9416920969510367E-4</v>
      </c>
      <c r="L8416" s="336">
        <v>1.8210014333043539E-4</v>
      </c>
      <c r="M8416" s="210">
        <v>1.1415525114155251E-4</v>
      </c>
      <c r="N8416" s="325">
        <v>1.8840041161301334E-4</v>
      </c>
      <c r="O8416" s="358">
        <v>8.4785695264955972E-3</v>
      </c>
      <c r="P8416" s="327">
        <v>1.3108293562853713E-3</v>
      </c>
      <c r="Q8416" s="332">
        <v>3.2979664014146773E-2</v>
      </c>
      <c r="R8416" s="358">
        <v>0.12550537766530293</v>
      </c>
      <c r="S8416" s="327">
        <v>5.1144639198250359E-2</v>
      </c>
      <c r="T8416" s="358">
        <v>9.6234568228301953E-3</v>
      </c>
      <c r="U8416" s="358">
        <v>0.14102356573347316</v>
      </c>
      <c r="V8416" s="361">
        <v>0</v>
      </c>
    </row>
    <row r="8417" spans="1:22" hidden="1" outlineLevel="1">
      <c r="A8417" s="65">
        <v>8408</v>
      </c>
      <c r="B8417" s="117">
        <v>1</v>
      </c>
      <c r="C8417" s="325">
        <v>1.20317393157983E-4</v>
      </c>
      <c r="D8417" s="358">
        <v>1.0516134976468568E-4</v>
      </c>
      <c r="E8417" s="327">
        <v>1.0551936184941116E-4</v>
      </c>
      <c r="F8417" s="332">
        <v>0</v>
      </c>
      <c r="G8417" s="358">
        <v>0</v>
      </c>
      <c r="H8417" s="327">
        <v>0</v>
      </c>
      <c r="I8417" s="332">
        <v>3.4771444619787601E-4</v>
      </c>
      <c r="J8417" s="358">
        <v>3.0130374500413374E-4</v>
      </c>
      <c r="K8417" s="327">
        <v>2.7336936658534881E-4</v>
      </c>
      <c r="L8417" s="336">
        <v>1.5860335064263727E-4</v>
      </c>
      <c r="M8417" s="210">
        <v>1.1415525114155251E-4</v>
      </c>
      <c r="N8417" s="325">
        <v>2.3173250628400643E-2</v>
      </c>
      <c r="O8417" s="358">
        <v>0.11646873184896794</v>
      </c>
      <c r="P8417" s="327">
        <v>8.1868297092795597E-2</v>
      </c>
      <c r="Q8417" s="332">
        <v>3.2979664014146773E-2</v>
      </c>
      <c r="R8417" s="358">
        <v>0.10925472523378255</v>
      </c>
      <c r="S8417" s="327">
        <v>3.7826777840892077E-2</v>
      </c>
      <c r="T8417" s="358">
        <v>3.3472893296800678E-2</v>
      </c>
      <c r="U8417" s="358">
        <v>0.21628133398547086</v>
      </c>
      <c r="V8417" s="361">
        <v>0</v>
      </c>
    </row>
    <row r="8418" spans="1:22" hidden="1" outlineLevel="1">
      <c r="A8418" s="65">
        <v>8409</v>
      </c>
      <c r="B8418" s="117">
        <v>1</v>
      </c>
      <c r="C8418" s="325">
        <v>1.4571842618624496E-4</v>
      </c>
      <c r="D8418" s="358">
        <v>1.2059823490300338E-4</v>
      </c>
      <c r="E8418" s="327">
        <v>1.2848091464919697E-4</v>
      </c>
      <c r="F8418" s="332">
        <v>0</v>
      </c>
      <c r="G8418" s="358">
        <v>0</v>
      </c>
      <c r="H8418" s="327">
        <v>0</v>
      </c>
      <c r="I8418" s="332">
        <v>3.499433849555547E-4</v>
      </c>
      <c r="J8418" s="358">
        <v>3.0335902293731341E-4</v>
      </c>
      <c r="K8418" s="327">
        <v>2.3474108652437564E-4</v>
      </c>
      <c r="L8418" s="336">
        <v>1.4685495429873823E-4</v>
      </c>
      <c r="M8418" s="210">
        <v>1.1415525114155251E-4</v>
      </c>
      <c r="N8418" s="325">
        <v>9.3446604160054625E-2</v>
      </c>
      <c r="O8418" s="358">
        <v>0.28839382324854845</v>
      </c>
      <c r="P8418" s="327">
        <v>0.23437382928884018</v>
      </c>
      <c r="Q8418" s="332">
        <v>3.2979664014146773E-2</v>
      </c>
      <c r="R8418" s="358">
        <v>8.778602947571694E-2</v>
      </c>
      <c r="S8418" s="327">
        <v>3.3193377564329753E-2</v>
      </c>
      <c r="T8418" s="358">
        <v>7.677844899953655E-2</v>
      </c>
      <c r="U8418" s="358">
        <v>0.27176416313221391</v>
      </c>
      <c r="V8418" s="361">
        <v>0</v>
      </c>
    </row>
    <row r="8419" spans="1:22" hidden="1" outlineLevel="1">
      <c r="A8419" s="65">
        <v>8410</v>
      </c>
      <c r="B8419" s="117">
        <v>1</v>
      </c>
      <c r="C8419" s="325">
        <v>1.6065653370040493E-4</v>
      </c>
      <c r="D8419" s="358">
        <v>1.2987203113849148E-4</v>
      </c>
      <c r="E8419" s="327">
        <v>1.4220595581426667E-4</v>
      </c>
      <c r="F8419" s="332">
        <v>0</v>
      </c>
      <c r="G8419" s="358">
        <v>0</v>
      </c>
      <c r="H8419" s="327">
        <v>0</v>
      </c>
      <c r="I8419" s="332">
        <v>3.4548550744019731E-4</v>
      </c>
      <c r="J8419" s="358">
        <v>2.4540018522164786E-4</v>
      </c>
      <c r="K8419" s="327">
        <v>2.2285546189023002E-4</v>
      </c>
      <c r="L8419" s="336">
        <v>1.644775488145868E-4</v>
      </c>
      <c r="M8419" s="210">
        <v>1.1415525114155251E-4</v>
      </c>
      <c r="N8419" s="325">
        <v>0.20422604618850645</v>
      </c>
      <c r="O8419" s="358">
        <v>0.36237508379253652</v>
      </c>
      <c r="P8419" s="327">
        <v>0.37720787818214702</v>
      </c>
      <c r="Q8419" s="332">
        <v>3.2979664014146773E-2</v>
      </c>
      <c r="R8419" s="358">
        <v>7.6017545082956398E-2</v>
      </c>
      <c r="S8419" s="327">
        <v>4.48317377240793E-2</v>
      </c>
      <c r="T8419" s="358">
        <v>0.11443545395843731</v>
      </c>
      <c r="U8419" s="358">
        <v>0.37470684613156813</v>
      </c>
      <c r="V8419" s="361">
        <v>0</v>
      </c>
    </row>
    <row r="8420" spans="1:22" hidden="1" outlineLevel="1">
      <c r="A8420" s="65">
        <v>8411</v>
      </c>
      <c r="B8420" s="117">
        <v>1</v>
      </c>
      <c r="C8420" s="325">
        <v>1.6290037495462394E-4</v>
      </c>
      <c r="D8420" s="358">
        <v>1.3508246592069443E-4</v>
      </c>
      <c r="E8420" s="327">
        <v>1.4708366420563361E-4</v>
      </c>
      <c r="F8420" s="332">
        <v>0</v>
      </c>
      <c r="G8420" s="358">
        <v>0</v>
      </c>
      <c r="H8420" s="327">
        <v>0</v>
      </c>
      <c r="I8420" s="332">
        <v>3.3656975240948253E-4</v>
      </c>
      <c r="J8420" s="358">
        <v>1.9525140365206484E-4</v>
      </c>
      <c r="K8420" s="327">
        <v>2.1096983725608443E-4</v>
      </c>
      <c r="L8420" s="336">
        <v>1.8797434150238492E-4</v>
      </c>
      <c r="M8420" s="210">
        <v>1.1415525114155251E-4</v>
      </c>
      <c r="N8420" s="325">
        <v>0.28467302194726318</v>
      </c>
      <c r="O8420" s="358">
        <v>0.40959523719160956</v>
      </c>
      <c r="P8420" s="327">
        <v>0.43742920284339459</v>
      </c>
      <c r="Q8420" s="332">
        <v>6.5959328028293546E-2</v>
      </c>
      <c r="R8420" s="358">
        <v>8.2687850392453868E-2</v>
      </c>
      <c r="S8420" s="327">
        <v>4.9912443034215687E-2</v>
      </c>
      <c r="T8420" s="358">
        <v>0.1085776976314972</v>
      </c>
      <c r="U8420" s="358">
        <v>0.37357684961126786</v>
      </c>
      <c r="V8420" s="361">
        <v>2.5655179154740849E-2</v>
      </c>
    </row>
    <row r="8421" spans="1:22" hidden="1" outlineLevel="1">
      <c r="A8421" s="65">
        <v>8412</v>
      </c>
      <c r="B8421" s="117">
        <v>1</v>
      </c>
      <c r="C8421" s="325">
        <v>1.5806267821154451E-4</v>
      </c>
      <c r="D8421" s="358">
        <v>1.3224394547964357E-4</v>
      </c>
      <c r="E8421" s="327">
        <v>1.4450211109424526E-4</v>
      </c>
      <c r="F8421" s="332">
        <v>0</v>
      </c>
      <c r="G8421" s="358">
        <v>0</v>
      </c>
      <c r="H8421" s="327">
        <v>0</v>
      </c>
      <c r="I8421" s="332">
        <v>3.075935485596596E-4</v>
      </c>
      <c r="J8421" s="358">
        <v>1.9155190337234151E-4</v>
      </c>
      <c r="K8421" s="327">
        <v>2.0205561878047524E-4</v>
      </c>
      <c r="L8421" s="336">
        <v>2.0677177565262342E-4</v>
      </c>
      <c r="M8421" s="210">
        <v>1.1415525114155251E-4</v>
      </c>
      <c r="N8421" s="325">
        <v>0.32235310426986585</v>
      </c>
      <c r="O8421" s="358">
        <v>0.44472623373558751</v>
      </c>
      <c r="P8421" s="327">
        <v>0.44313344282390432</v>
      </c>
      <c r="Q8421" s="332">
        <v>6.5959328028293546E-2</v>
      </c>
      <c r="R8421" s="358">
        <v>9.7698167893858948E-2</v>
      </c>
      <c r="S8421" s="327">
        <v>2.5471043770059213E-2</v>
      </c>
      <c r="T8421" s="358">
        <v>7.7301462957299075E-2</v>
      </c>
      <c r="U8421" s="358">
        <v>0.30442106256889162</v>
      </c>
      <c r="V8421" s="361">
        <v>4.5682159859036738E-2</v>
      </c>
    </row>
    <row r="8422" spans="1:22" hidden="1" outlineLevel="1">
      <c r="A8422" s="65">
        <v>8413</v>
      </c>
      <c r="B8422" s="117">
        <v>1</v>
      </c>
      <c r="C8422" s="325">
        <v>1.5629385627576742E-4</v>
      </c>
      <c r="D8422" s="358">
        <v>1.3002756650512439E-4</v>
      </c>
      <c r="E8422" s="327">
        <v>1.4168705066624891E-4</v>
      </c>
      <c r="F8422" s="332">
        <v>0</v>
      </c>
      <c r="G8422" s="358">
        <v>0</v>
      </c>
      <c r="H8422" s="327">
        <v>0</v>
      </c>
      <c r="I8422" s="332">
        <v>2.7638840595215787E-4</v>
      </c>
      <c r="J8422" s="358">
        <v>1.6976595728063746E-4</v>
      </c>
      <c r="K8422" s="327">
        <v>1.9314140030486602E-4</v>
      </c>
      <c r="L8422" s="336">
        <v>1.8797434150238492E-4</v>
      </c>
      <c r="M8422" s="210">
        <v>1.1415525114155251E-4</v>
      </c>
      <c r="N8422" s="325">
        <v>0.28674542647500634</v>
      </c>
      <c r="O8422" s="358">
        <v>0.40446210939359012</v>
      </c>
      <c r="P8422" s="327">
        <v>0.34739718763595107</v>
      </c>
      <c r="Q8422" s="332">
        <v>6.5959328028293546E-2</v>
      </c>
      <c r="R8422" s="358">
        <v>0.10770153043470744</v>
      </c>
      <c r="S8422" s="327">
        <v>1.3765166390932346E-2</v>
      </c>
      <c r="T8422" s="358">
        <v>5.8577563269401188E-2</v>
      </c>
      <c r="U8422" s="358">
        <v>0.26464518505432222</v>
      </c>
      <c r="V8422" s="361">
        <v>4.2466482719417449E-2</v>
      </c>
    </row>
    <row r="8423" spans="1:22" hidden="1" outlineLevel="1">
      <c r="A8423" s="65">
        <v>8414</v>
      </c>
      <c r="B8423" s="117">
        <v>1</v>
      </c>
      <c r="C8423" s="325">
        <v>1.4201827570575011E-4</v>
      </c>
      <c r="D8423" s="358">
        <v>1.2578922776437722E-4</v>
      </c>
      <c r="E8423" s="327">
        <v>1.3630340975556468E-4</v>
      </c>
      <c r="F8423" s="332">
        <v>0</v>
      </c>
      <c r="G8423" s="358">
        <v>0</v>
      </c>
      <c r="H8423" s="327">
        <v>0</v>
      </c>
      <c r="I8423" s="332">
        <v>2.2735175328322661E-4</v>
      </c>
      <c r="J8423" s="358">
        <v>1.6524434582764223E-4</v>
      </c>
      <c r="K8423" s="327">
        <v>2.0205561878047524E-4</v>
      </c>
      <c r="L8423" s="336">
        <v>1.9032402077116473E-4</v>
      </c>
      <c r="M8423" s="210">
        <v>1.1415525114155251E-4</v>
      </c>
      <c r="N8423" s="325">
        <v>0.15750274410847917</v>
      </c>
      <c r="O8423" s="358">
        <v>0.28571580196576229</v>
      </c>
      <c r="P8423" s="327">
        <v>0.23367147262408411</v>
      </c>
      <c r="Q8423" s="332">
        <v>9.8938992042440319E-2</v>
      </c>
      <c r="R8423" s="358">
        <v>0.10889786029681875</v>
      </c>
      <c r="S8423" s="327">
        <v>1.633927765568919E-2</v>
      </c>
      <c r="T8423" s="358">
        <v>3.5983360294060726E-2</v>
      </c>
      <c r="U8423" s="358">
        <v>0.19142141053886502</v>
      </c>
      <c r="V8423" s="361">
        <v>3.0419908743621268E-2</v>
      </c>
    </row>
    <row r="8424" spans="1:22" hidden="1" outlineLevel="1">
      <c r="A8424" s="65">
        <v>8415</v>
      </c>
      <c r="B8424" s="117">
        <v>1</v>
      </c>
      <c r="C8424" s="325">
        <v>1.4273705493760298E-4</v>
      </c>
      <c r="D8424" s="358">
        <v>1.2141479557782623E-4</v>
      </c>
      <c r="E8424" s="327">
        <v>1.3125705719109197E-4</v>
      </c>
      <c r="F8424" s="332">
        <v>0</v>
      </c>
      <c r="G8424" s="358">
        <v>0</v>
      </c>
      <c r="H8424" s="327">
        <v>0</v>
      </c>
      <c r="I8424" s="332">
        <v>1.7831510061429539E-4</v>
      </c>
      <c r="J8424" s="358">
        <v>1.6688856817418597E-4</v>
      </c>
      <c r="K8424" s="327">
        <v>2.1394124341462081E-4</v>
      </c>
      <c r="L8424" s="336">
        <v>2.1382081345896285E-4</v>
      </c>
      <c r="M8424" s="210">
        <v>1.1415525114155251E-4</v>
      </c>
      <c r="N8424" s="325">
        <v>5.7838926365195102E-2</v>
      </c>
      <c r="O8424" s="358">
        <v>0.13673361093596759</v>
      </c>
      <c r="P8424" s="327">
        <v>9.631546699493973E-2</v>
      </c>
      <c r="Q8424" s="332">
        <v>6.5959328028293546E-2</v>
      </c>
      <c r="R8424" s="358">
        <v>0.1181287447279261</v>
      </c>
      <c r="S8424" s="327">
        <v>2.1487500185202884E-2</v>
      </c>
      <c r="T8424" s="358">
        <v>4.9372517612780997E-2</v>
      </c>
      <c r="U8424" s="358">
        <v>0.18803142097796424</v>
      </c>
      <c r="V8424" s="361">
        <v>0</v>
      </c>
    </row>
    <row r="8425" spans="1:22" hidden="1" outlineLevel="1">
      <c r="A8425" s="65">
        <v>8416</v>
      </c>
      <c r="B8425" s="117">
        <v>1</v>
      </c>
      <c r="C8425" s="325">
        <v>1.490685624320984E-4</v>
      </c>
      <c r="D8425" s="358">
        <v>1.2565313431857342E-4</v>
      </c>
      <c r="E8425" s="327">
        <v>1.3653691707217266E-4</v>
      </c>
      <c r="F8425" s="332">
        <v>0</v>
      </c>
      <c r="G8425" s="358">
        <v>0</v>
      </c>
      <c r="H8425" s="327">
        <v>0</v>
      </c>
      <c r="I8425" s="332">
        <v>1.4488101924911502E-4</v>
      </c>
      <c r="J8425" s="358">
        <v>1.8168656929307928E-4</v>
      </c>
      <c r="K8425" s="327">
        <v>2.1394124341462081E-4</v>
      </c>
      <c r="L8425" s="336">
        <v>2.2321953053408208E-4</v>
      </c>
      <c r="M8425" s="210">
        <v>1.1415525114155251E-4</v>
      </c>
      <c r="N8425" s="325">
        <v>4.1448090554862937E-3</v>
      </c>
      <c r="O8425" s="358">
        <v>1.5926300400650795E-2</v>
      </c>
      <c r="P8425" s="327">
        <v>7.0998172365792731E-3</v>
      </c>
      <c r="Q8425" s="332">
        <v>3.2979664014146773E-2</v>
      </c>
      <c r="R8425" s="358">
        <v>0.12492170668774766</v>
      </c>
      <c r="S8425" s="327">
        <v>2.6568205495339264E-2</v>
      </c>
      <c r="T8425" s="358">
        <v>6.4121511221683788E-2</v>
      </c>
      <c r="U8425" s="358">
        <v>0.20577236634667842</v>
      </c>
      <c r="V8425" s="361">
        <v>0</v>
      </c>
    </row>
    <row r="8426" spans="1:22" hidden="1" outlineLevel="1">
      <c r="A8426" s="65">
        <v>8417</v>
      </c>
      <c r="B8426" s="117">
        <v>1</v>
      </c>
      <c r="C8426" s="325">
        <v>1.5319998045170501E-4</v>
      </c>
      <c r="D8426" s="358">
        <v>1.3026086955507377E-4</v>
      </c>
      <c r="E8426" s="327">
        <v>1.4242649050217422E-4</v>
      </c>
      <c r="F8426" s="332">
        <v>0</v>
      </c>
      <c r="G8426" s="358">
        <v>0</v>
      </c>
      <c r="H8426" s="327">
        <v>0</v>
      </c>
      <c r="I8426" s="332">
        <v>1.3819420297607891E-4</v>
      </c>
      <c r="J8426" s="358">
        <v>2.2402529471657963E-4</v>
      </c>
      <c r="K8426" s="327">
        <v>2.2879827420730281E-4</v>
      </c>
      <c r="L8426" s="336">
        <v>2.2321953053408208E-4</v>
      </c>
      <c r="M8426" s="210">
        <v>1.1415525114155251E-4</v>
      </c>
      <c r="N8426" s="325">
        <v>0</v>
      </c>
      <c r="O8426" s="358">
        <v>0</v>
      </c>
      <c r="P8426" s="327">
        <v>0</v>
      </c>
      <c r="Q8426" s="332">
        <v>3.2979664014146773E-2</v>
      </c>
      <c r="R8426" s="358">
        <v>0.13189167048628911</v>
      </c>
      <c r="S8426" s="327">
        <v>3.672961611561202E-2</v>
      </c>
      <c r="T8426" s="358">
        <v>9.843122685090451E-2</v>
      </c>
      <c r="U8426" s="358">
        <v>0.29153910223746854</v>
      </c>
      <c r="V8426" s="361">
        <v>0</v>
      </c>
    </row>
    <row r="8427" spans="1:22" hidden="1" outlineLevel="1">
      <c r="A8427" s="65">
        <v>8418</v>
      </c>
      <c r="B8427" s="117">
        <v>1</v>
      </c>
      <c r="C8427" s="325">
        <v>1.6183783174231967E-4</v>
      </c>
      <c r="D8427" s="358">
        <v>1.3807652172837822E-4</v>
      </c>
      <c r="E8427" s="327">
        <v>1.5136463167678011E-4</v>
      </c>
      <c r="F8427" s="332">
        <v>0</v>
      </c>
      <c r="G8427" s="358">
        <v>0</v>
      </c>
      <c r="H8427" s="327">
        <v>0</v>
      </c>
      <c r="I8427" s="332">
        <v>1.6048359055286583E-4</v>
      </c>
      <c r="J8427" s="358">
        <v>2.7211879835298296E-4</v>
      </c>
      <c r="K8427" s="327">
        <v>2.3474108652437564E-4</v>
      </c>
      <c r="L8427" s="336">
        <v>1.644775488145868E-4</v>
      </c>
      <c r="M8427" s="210">
        <v>1.1415525114155251E-4</v>
      </c>
      <c r="N8427" s="325">
        <v>0</v>
      </c>
      <c r="O8427" s="358">
        <v>0</v>
      </c>
      <c r="P8427" s="327">
        <v>0</v>
      </c>
      <c r="Q8427" s="332">
        <v>3.2979664014146773E-2</v>
      </c>
      <c r="R8427" s="358">
        <v>0.13412863274549786</v>
      </c>
      <c r="S8427" s="327">
        <v>5.6090310069632124E-2</v>
      </c>
      <c r="T8427" s="358">
        <v>0.14769914167213299</v>
      </c>
      <c r="U8427" s="358">
        <v>0.44713962308281519</v>
      </c>
      <c r="V8427" s="361">
        <v>0</v>
      </c>
    </row>
    <row r="8428" spans="1:22" hidden="1" outlineLevel="1">
      <c r="A8428" s="65">
        <v>8419</v>
      </c>
      <c r="B8428" s="117">
        <v>1</v>
      </c>
      <c r="C8428" s="325">
        <v>1.6978815507203159E-4</v>
      </c>
      <c r="D8428" s="358">
        <v>1.5530206358297454E-4</v>
      </c>
      <c r="E8428" s="327">
        <v>1.6503778232704805E-4</v>
      </c>
      <c r="F8428" s="332">
        <v>0</v>
      </c>
      <c r="G8428" s="358">
        <v>0</v>
      </c>
      <c r="H8428" s="327">
        <v>0</v>
      </c>
      <c r="I8428" s="332">
        <v>1.8723085564501018E-4</v>
      </c>
      <c r="J8428" s="358">
        <v>2.8486152153869669E-4</v>
      </c>
      <c r="K8428" s="327">
        <v>2.4959811731705767E-4</v>
      </c>
      <c r="L8428" s="336">
        <v>1.1748396343899057E-4</v>
      </c>
      <c r="M8428" s="210">
        <v>1.1415525114155251E-4</v>
      </c>
      <c r="N8428" s="325">
        <v>0</v>
      </c>
      <c r="O8428" s="358">
        <v>0</v>
      </c>
      <c r="P8428" s="327">
        <v>0</v>
      </c>
      <c r="Q8428" s="332">
        <v>3.2979664014146773E-2</v>
      </c>
      <c r="R8428" s="358">
        <v>0.11826104098504235</v>
      </c>
      <c r="S8428" s="327">
        <v>5.6605132322583483E-2</v>
      </c>
      <c r="T8428" s="358">
        <v>0.25931032025865275</v>
      </c>
      <c r="U8428" s="358">
        <v>0.54307632765630776</v>
      </c>
      <c r="V8428" s="361">
        <v>0</v>
      </c>
    </row>
    <row r="8429" spans="1:22" hidden="1" outlineLevel="1">
      <c r="A8429" s="65">
        <v>8420</v>
      </c>
      <c r="B8429" s="117">
        <v>1</v>
      </c>
      <c r="C8429" s="325">
        <v>1.6476295070325141E-4</v>
      </c>
      <c r="D8429" s="358">
        <v>1.5611862425779738E-4</v>
      </c>
      <c r="E8429" s="327">
        <v>1.6135355577612197E-4</v>
      </c>
      <c r="F8429" s="332">
        <v>0</v>
      </c>
      <c r="G8429" s="358">
        <v>0</v>
      </c>
      <c r="H8429" s="327">
        <v>0</v>
      </c>
      <c r="I8429" s="332">
        <v>2.095202432217971E-4</v>
      </c>
      <c r="J8429" s="358">
        <v>2.9842635589768227E-4</v>
      </c>
      <c r="K8429" s="327">
        <v>2.6742655426827605E-4</v>
      </c>
      <c r="L8429" s="336">
        <v>8.811297257924293E-5</v>
      </c>
      <c r="M8429" s="210">
        <v>1.1415525114155251E-4</v>
      </c>
      <c r="N8429" s="325">
        <v>0</v>
      </c>
      <c r="O8429" s="358">
        <v>0</v>
      </c>
      <c r="P8429" s="327">
        <v>0</v>
      </c>
      <c r="Q8429" s="332">
        <v>3.2979664014146773E-2</v>
      </c>
      <c r="R8429" s="358">
        <v>0.11018108267414675</v>
      </c>
      <c r="S8429" s="327">
        <v>4.3869610437553885E-2</v>
      </c>
      <c r="T8429" s="358">
        <v>0.19550261741162647</v>
      </c>
      <c r="U8429" s="358">
        <v>0.51912040142594207</v>
      </c>
      <c r="V8429" s="361">
        <v>0</v>
      </c>
    </row>
    <row r="8430" spans="1:22" hidden="1" outlineLevel="1">
      <c r="A8430" s="65">
        <v>8421</v>
      </c>
      <c r="B8430" s="117">
        <v>1</v>
      </c>
      <c r="C8430" s="325">
        <v>1.5685637915286967E-4</v>
      </c>
      <c r="D8430" s="358">
        <v>1.5705183645759493E-4</v>
      </c>
      <c r="E8430" s="327">
        <v>1.5934279832755313E-4</v>
      </c>
      <c r="F8430" s="332">
        <v>0</v>
      </c>
      <c r="G8430" s="358">
        <v>0</v>
      </c>
      <c r="H8430" s="327">
        <v>0</v>
      </c>
      <c r="I8430" s="332">
        <v>2.2958069204090536E-4</v>
      </c>
      <c r="J8430" s="358">
        <v>2.8814996623178411E-4</v>
      </c>
      <c r="K8430" s="327">
        <v>2.6148374195120324E-4</v>
      </c>
      <c r="L8430" s="336">
        <v>5.8741981719495287E-5</v>
      </c>
      <c r="M8430" s="210">
        <v>1.1415525114155251E-4</v>
      </c>
      <c r="N8430" s="325">
        <v>0</v>
      </c>
      <c r="O8430" s="358">
        <v>0</v>
      </c>
      <c r="P8430" s="327">
        <v>0</v>
      </c>
      <c r="Q8430" s="332">
        <v>3.2979664014146773E-2</v>
      </c>
      <c r="R8430" s="358">
        <v>0.11206404360921941</v>
      </c>
      <c r="S8430" s="327">
        <v>4.2325143678699773E-2</v>
      </c>
      <c r="T8430" s="358">
        <v>0.17081635860523597</v>
      </c>
      <c r="U8430" s="358">
        <v>0.41866371077124848</v>
      </c>
      <c r="V8430" s="361">
        <v>0</v>
      </c>
    </row>
    <row r="8431" spans="1:22" hidden="1" outlineLevel="1">
      <c r="A8431" s="65">
        <v>8422</v>
      </c>
      <c r="B8431" s="117">
        <v>1</v>
      </c>
      <c r="C8431" s="325">
        <v>1.450558992421023E-4</v>
      </c>
      <c r="D8431" s="358">
        <v>1.5289126540016422E-4</v>
      </c>
      <c r="E8431" s="327">
        <v>1.4936684685691172E-4</v>
      </c>
      <c r="F8431" s="332">
        <v>0</v>
      </c>
      <c r="G8431" s="358">
        <v>0</v>
      </c>
      <c r="H8431" s="327">
        <v>0</v>
      </c>
      <c r="I8431" s="332">
        <v>2.429543245869775E-4</v>
      </c>
      <c r="J8431" s="358">
        <v>2.8979418857832782E-4</v>
      </c>
      <c r="K8431" s="327">
        <v>2.7931217890242167E-4</v>
      </c>
      <c r="L8431" s="336">
        <v>3.7594868300476983E-5</v>
      </c>
      <c r="M8431" s="210">
        <v>1.1415525114155251E-4</v>
      </c>
      <c r="N8431" s="325">
        <v>0</v>
      </c>
      <c r="O8431" s="358">
        <v>0</v>
      </c>
      <c r="P8431" s="327">
        <v>0</v>
      </c>
      <c r="Q8431" s="332">
        <v>3.2979664014146773E-2</v>
      </c>
      <c r="R8431" s="358">
        <v>0.10907080922784963</v>
      </c>
      <c r="S8431" s="327">
        <v>3.7759260621514766E-2</v>
      </c>
      <c r="T8431" s="358">
        <v>0.1182011544543274</v>
      </c>
      <c r="U8431" s="358">
        <v>0.34058095121850013</v>
      </c>
      <c r="V8431" s="361">
        <v>0</v>
      </c>
    </row>
    <row r="8432" spans="1:22" hidden="1" outlineLevel="1">
      <c r="A8432" s="65">
        <v>8423</v>
      </c>
      <c r="B8432" s="117">
        <v>1</v>
      </c>
      <c r="C8432" s="325">
        <v>1.3323041831457484E-4</v>
      </c>
      <c r="D8432" s="358">
        <v>1.4283979233151151E-4</v>
      </c>
      <c r="E8432" s="327">
        <v>1.3839200297633615E-4</v>
      </c>
      <c r="F8432" s="332">
        <v>0</v>
      </c>
      <c r="G8432" s="358">
        <v>0</v>
      </c>
      <c r="H8432" s="327">
        <v>0</v>
      </c>
      <c r="I8432" s="332">
        <v>2.5187007961769228E-4</v>
      </c>
      <c r="J8432" s="358">
        <v>2.8856102181842001E-4</v>
      </c>
      <c r="K8432" s="327">
        <v>2.8228358506095805E-4</v>
      </c>
      <c r="L8432" s="336">
        <v>2.3496792687798115E-5</v>
      </c>
      <c r="M8432" s="210">
        <v>1.1415525114155251E-4</v>
      </c>
      <c r="N8432" s="325">
        <v>0</v>
      </c>
      <c r="O8432" s="358">
        <v>0</v>
      </c>
      <c r="P8432" s="327">
        <v>0</v>
      </c>
      <c r="Q8432" s="332">
        <v>3.2979664014146773E-2</v>
      </c>
      <c r="R8432" s="358">
        <v>0.10929859189439578</v>
      </c>
      <c r="S8432" s="327">
        <v>3.1134088552524274E-2</v>
      </c>
      <c r="T8432" s="358">
        <v>9.2573470523964377E-2</v>
      </c>
      <c r="U8432" s="358">
        <v>0.23910726369553623</v>
      </c>
      <c r="V8432" s="361">
        <v>0</v>
      </c>
    </row>
    <row r="8433" spans="1:22" hidden="1" outlineLevel="1">
      <c r="A8433" s="65">
        <v>8424</v>
      </c>
      <c r="B8433" s="117">
        <v>1</v>
      </c>
      <c r="C8433" s="325">
        <v>1.1944860782556951E-4</v>
      </c>
      <c r="D8433" s="358">
        <v>1.2899714470118127E-4</v>
      </c>
      <c r="E8433" s="327">
        <v>1.2344753471342471E-4</v>
      </c>
      <c r="F8433" s="332">
        <v>0</v>
      </c>
      <c r="G8433" s="358">
        <v>0</v>
      </c>
      <c r="H8433" s="327">
        <v>0</v>
      </c>
      <c r="I8433" s="332">
        <v>2.652437121637644E-4</v>
      </c>
      <c r="J8433" s="358">
        <v>2.9637107796450266E-4</v>
      </c>
      <c r="K8433" s="327">
        <v>2.8525499121949443E-4</v>
      </c>
      <c r="L8433" s="336">
        <v>9.3987170751192458E-6</v>
      </c>
      <c r="M8433" s="210">
        <v>1.1415525114155251E-4</v>
      </c>
      <c r="N8433" s="325">
        <v>0</v>
      </c>
      <c r="O8433" s="358">
        <v>0</v>
      </c>
      <c r="P8433" s="327">
        <v>0</v>
      </c>
      <c r="Q8433" s="332">
        <v>3.2979664014146773E-2</v>
      </c>
      <c r="R8433" s="358">
        <v>0.11516973740037734</v>
      </c>
      <c r="S8433" s="327">
        <v>3.7311955587940704E-2</v>
      </c>
      <c r="T8433" s="358">
        <v>5.4079643232643602E-2</v>
      </c>
      <c r="U8433" s="358">
        <v>0.19266440671119531</v>
      </c>
      <c r="V8433" s="361">
        <v>0</v>
      </c>
    </row>
    <row r="8434" spans="1:22" hidden="1" outlineLevel="1">
      <c r="A8434" s="65">
        <v>8425</v>
      </c>
      <c r="B8434" s="117">
        <v>1</v>
      </c>
      <c r="C8434" s="325">
        <v>1.0770438020251236E-4</v>
      </c>
      <c r="D8434" s="358">
        <v>1.1344360803788888E-4</v>
      </c>
      <c r="E8434" s="327">
        <v>1.076857908423853E-4</v>
      </c>
      <c r="F8434" s="332">
        <v>0</v>
      </c>
      <c r="G8434" s="358">
        <v>0</v>
      </c>
      <c r="H8434" s="327">
        <v>0</v>
      </c>
      <c r="I8434" s="332">
        <v>2.6301477340608576E-4</v>
      </c>
      <c r="J8434" s="358">
        <v>3.0705852321703673E-4</v>
      </c>
      <c r="K8434" s="327">
        <v>2.9119780353656729E-4</v>
      </c>
      <c r="L8434" s="336">
        <v>5.8741981719495289E-6</v>
      </c>
      <c r="M8434" s="210">
        <v>1.1415525114155251E-4</v>
      </c>
      <c r="N8434" s="325">
        <v>0</v>
      </c>
      <c r="O8434" s="358">
        <v>0</v>
      </c>
      <c r="P8434" s="327">
        <v>0</v>
      </c>
      <c r="Q8434" s="332">
        <v>3.2979664014146773E-2</v>
      </c>
      <c r="R8434" s="358">
        <v>0.12254183147039147</v>
      </c>
      <c r="S8434" s="327">
        <v>3.8409117313220761E-2</v>
      </c>
      <c r="T8434" s="358">
        <v>2.8765767676938083E-2</v>
      </c>
      <c r="U8434" s="358">
        <v>0.17368046517015084</v>
      </c>
      <c r="V8434" s="361">
        <v>0</v>
      </c>
    </row>
    <row r="8435" spans="1:22" hidden="1" outlineLevel="1">
      <c r="A8435" s="65">
        <v>8426</v>
      </c>
      <c r="B8435" s="117">
        <v>1</v>
      </c>
      <c r="C8435" s="325">
        <v>9.8891521794576987E-5</v>
      </c>
      <c r="D8435" s="358">
        <v>1.0088412718228027E-4</v>
      </c>
      <c r="E8435" s="327">
        <v>9.4285065394826689E-5</v>
      </c>
      <c r="F8435" s="332">
        <v>0</v>
      </c>
      <c r="G8435" s="358">
        <v>0</v>
      </c>
      <c r="H8435" s="327">
        <v>0</v>
      </c>
      <c r="I8435" s="332">
        <v>2.7861734470983657E-4</v>
      </c>
      <c r="J8435" s="358">
        <v>3.3870980338800301E-4</v>
      </c>
      <c r="K8435" s="327">
        <v>3.0605483432924929E-4</v>
      </c>
      <c r="L8435" s="336">
        <v>2.3496792687798115E-6</v>
      </c>
      <c r="M8435" s="210">
        <v>1.1415525114155251E-4</v>
      </c>
      <c r="N8435" s="325">
        <v>0</v>
      </c>
      <c r="O8435" s="358">
        <v>0</v>
      </c>
      <c r="P8435" s="327">
        <v>0</v>
      </c>
      <c r="Q8435" s="332">
        <v>3.2979664014146773E-2</v>
      </c>
      <c r="R8435" s="358">
        <v>0.12183927546295452</v>
      </c>
      <c r="S8435" s="327">
        <v>2.8180189473570684E-2</v>
      </c>
      <c r="T8435" s="358">
        <v>2.2803408558445464E-2</v>
      </c>
      <c r="U8435" s="358">
        <v>0.14757754555121472</v>
      </c>
      <c r="V8435" s="361">
        <v>0</v>
      </c>
    </row>
    <row r="8436" spans="1:22" hidden="1" outlineLevel="1">
      <c r="A8436" s="65">
        <v>8427</v>
      </c>
      <c r="B8436" s="117">
        <v>1</v>
      </c>
      <c r="C8436" s="325">
        <v>9.3253792515174346E-5</v>
      </c>
      <c r="D8436" s="358">
        <v>9.3243452296437894E-5</v>
      </c>
      <c r="E8436" s="327">
        <v>8.564529468033101E-5</v>
      </c>
      <c r="F8436" s="332">
        <v>0</v>
      </c>
      <c r="G8436" s="358">
        <v>0</v>
      </c>
      <c r="H8436" s="327">
        <v>0</v>
      </c>
      <c r="I8436" s="332">
        <v>3.1873824234805303E-4</v>
      </c>
      <c r="J8436" s="358">
        <v>4.3366364390090193E-4</v>
      </c>
      <c r="K8436" s="327">
        <v>3.0605483432924929E-4</v>
      </c>
      <c r="L8436" s="336">
        <v>1.1748396343899057E-6</v>
      </c>
      <c r="M8436" s="210">
        <v>1.1415525114155251E-4</v>
      </c>
      <c r="N8436" s="325">
        <v>0</v>
      </c>
      <c r="O8436" s="358">
        <v>0</v>
      </c>
      <c r="P8436" s="327">
        <v>0</v>
      </c>
      <c r="Q8436" s="332">
        <v>3.2979664014146773E-2</v>
      </c>
      <c r="R8436" s="358">
        <v>0.12166115623758554</v>
      </c>
      <c r="S8436" s="327">
        <v>3.023947848537616E-2</v>
      </c>
      <c r="T8436" s="358">
        <v>1.9560722020317896E-2</v>
      </c>
      <c r="U8436" s="358">
        <v>0.14622154972685439</v>
      </c>
      <c r="V8436" s="361">
        <v>0</v>
      </c>
    </row>
    <row r="8437" spans="1:22" hidden="1" outlineLevel="1">
      <c r="A8437" s="65">
        <v>8428</v>
      </c>
      <c r="B8437" s="117">
        <v>1</v>
      </c>
      <c r="C8437" s="325">
        <v>9.0359924825192739E-5</v>
      </c>
      <c r="D8437" s="358">
        <v>8.908288123900718E-5</v>
      </c>
      <c r="E8437" s="327">
        <v>8.1507026124889392E-5</v>
      </c>
      <c r="F8437" s="332">
        <v>0</v>
      </c>
      <c r="G8437" s="358">
        <v>0</v>
      </c>
      <c r="H8437" s="327">
        <v>0</v>
      </c>
      <c r="I8437" s="332">
        <v>3.7000383377466296E-4</v>
      </c>
      <c r="J8437" s="358">
        <v>3.8639225143777045E-4</v>
      </c>
      <c r="K8437" s="327">
        <v>3.1199764664632205E-4</v>
      </c>
      <c r="L8437" s="336">
        <v>1.409807561267887E-5</v>
      </c>
      <c r="M8437" s="210">
        <v>1.1415525114155251E-4</v>
      </c>
      <c r="N8437" s="325">
        <v>0</v>
      </c>
      <c r="O8437" s="358">
        <v>0</v>
      </c>
      <c r="P8437" s="327">
        <v>0</v>
      </c>
      <c r="Q8437" s="332">
        <v>3.2979664014146773E-2</v>
      </c>
      <c r="R8437" s="358">
        <v>0.11942929259864478</v>
      </c>
      <c r="S8437" s="327">
        <v>2.6703239934093889E-2</v>
      </c>
      <c r="T8437" s="358">
        <v>5.5439479522826135E-3</v>
      </c>
      <c r="U8437" s="358">
        <v>0.14509155320655412</v>
      </c>
      <c r="V8437" s="361">
        <v>0</v>
      </c>
    </row>
    <row r="8438" spans="1:22" hidden="1" outlineLevel="1">
      <c r="A8438" s="65">
        <v>8429</v>
      </c>
      <c r="B8438" s="117">
        <v>1</v>
      </c>
      <c r="C8438" s="325">
        <v>8.9878655252560797E-5</v>
      </c>
      <c r="D8438" s="358">
        <v>8.7099805314437396E-5</v>
      </c>
      <c r="E8438" s="327">
        <v>8.0378407427950761E-5</v>
      </c>
      <c r="F8438" s="332">
        <v>0</v>
      </c>
      <c r="G8438" s="358">
        <v>0</v>
      </c>
      <c r="H8438" s="327">
        <v>0</v>
      </c>
      <c r="I8438" s="332">
        <v>3.7891958880537774E-4</v>
      </c>
      <c r="J8438" s="358">
        <v>3.6748369445251778E-4</v>
      </c>
      <c r="K8438" s="327">
        <v>3.0605483432924929E-4</v>
      </c>
      <c r="L8438" s="336">
        <v>3.7594868300476983E-5</v>
      </c>
      <c r="M8438" s="210">
        <v>1.1415525114155251E-4</v>
      </c>
      <c r="N8438" s="325">
        <v>0</v>
      </c>
      <c r="O8438" s="358">
        <v>0</v>
      </c>
      <c r="P8438" s="327">
        <v>0</v>
      </c>
      <c r="Q8438" s="332">
        <v>3.2979664014146773E-2</v>
      </c>
      <c r="R8438" s="358">
        <v>0.11907277544810609</v>
      </c>
      <c r="S8438" s="327">
        <v>2.3614306416385674E-2</v>
      </c>
      <c r="T8438" s="358">
        <v>7.2175926171226465E-3</v>
      </c>
      <c r="U8438" s="358">
        <v>0.13266159148325118</v>
      </c>
      <c r="V8438" s="361">
        <v>0</v>
      </c>
    </row>
    <row r="8439" spans="1:22" hidden="1" outlineLevel="1">
      <c r="A8439" s="65">
        <v>8430</v>
      </c>
      <c r="B8439" s="117">
        <v>1</v>
      </c>
      <c r="C8439" s="325">
        <v>9.1428718291687027E-5</v>
      </c>
      <c r="D8439" s="358">
        <v>8.8888462030716021E-5</v>
      </c>
      <c r="E8439" s="327">
        <v>8.0793531546364972E-5</v>
      </c>
      <c r="F8439" s="332">
        <v>0</v>
      </c>
      <c r="G8439" s="358">
        <v>0</v>
      </c>
      <c r="H8439" s="327">
        <v>0</v>
      </c>
      <c r="I8439" s="332">
        <v>3.7891958880537774E-4</v>
      </c>
      <c r="J8439" s="358">
        <v>4.5997120144560124E-4</v>
      </c>
      <c r="K8439" s="327">
        <v>3.2388327128046767E-4</v>
      </c>
      <c r="L8439" s="336">
        <v>9.3987170751192462E-5</v>
      </c>
      <c r="M8439" s="210">
        <v>1.1415525114155251E-4</v>
      </c>
      <c r="N8439" s="325">
        <v>0</v>
      </c>
      <c r="O8439" s="358">
        <v>0</v>
      </c>
      <c r="P8439" s="327">
        <v>0</v>
      </c>
      <c r="Q8439" s="332">
        <v>3.2979664014146773E-2</v>
      </c>
      <c r="R8439" s="358">
        <v>0.11997461452806571</v>
      </c>
      <c r="S8439" s="327">
        <v>3.1783945244230269E-2</v>
      </c>
      <c r="T8439" s="358">
        <v>8.1590177410951654E-3</v>
      </c>
      <c r="U8439" s="358">
        <v>0.12870660366220027</v>
      </c>
      <c r="V8439" s="361">
        <v>0</v>
      </c>
    </row>
    <row r="8440" spans="1:22" hidden="1" outlineLevel="1">
      <c r="A8440" s="65">
        <v>8431</v>
      </c>
      <c r="B8440" s="117">
        <v>1</v>
      </c>
      <c r="C8440" s="325">
        <v>9.8078988749873716E-5</v>
      </c>
      <c r="D8440" s="358">
        <v>9.1921401680058033E-5</v>
      </c>
      <c r="E8440" s="327">
        <v>8.7305791153987841E-5</v>
      </c>
      <c r="F8440" s="332">
        <v>0</v>
      </c>
      <c r="G8440" s="358">
        <v>0</v>
      </c>
      <c r="H8440" s="327">
        <v>0</v>
      </c>
      <c r="I8440" s="332">
        <v>3.8114852756305644E-4</v>
      </c>
      <c r="J8440" s="358">
        <v>4.4476214474007195E-4</v>
      </c>
      <c r="K8440" s="327">
        <v>3.1199764664632205E-4</v>
      </c>
      <c r="L8440" s="336">
        <v>1.8210014333043539E-4</v>
      </c>
      <c r="M8440" s="210">
        <v>1.1415525114155251E-4</v>
      </c>
      <c r="N8440" s="325">
        <v>0</v>
      </c>
      <c r="O8440" s="358">
        <v>9.8525358745175703E-3</v>
      </c>
      <c r="P8440" s="327">
        <v>7.8649761377122269E-4</v>
      </c>
      <c r="Q8440" s="332">
        <v>3.2979664014146773E-2</v>
      </c>
      <c r="R8440" s="358">
        <v>0.12571136717688147</v>
      </c>
      <c r="S8440" s="327">
        <v>2.3099484163434308E-2</v>
      </c>
      <c r="T8440" s="358">
        <v>2.5000067181048007E-2</v>
      </c>
      <c r="U8440" s="358">
        <v>0.13582558174009196</v>
      </c>
      <c r="V8440" s="361">
        <v>0</v>
      </c>
    </row>
    <row r="8441" spans="1:22" hidden="1" outlineLevel="1">
      <c r="A8441" s="65">
        <v>8432</v>
      </c>
      <c r="B8441" s="117">
        <v>1</v>
      </c>
      <c r="C8441" s="325">
        <v>1.1882358240656699E-4</v>
      </c>
      <c r="D8441" s="358">
        <v>1.0733884489754661E-4</v>
      </c>
      <c r="E8441" s="327">
        <v>1.0592151333912492E-4</v>
      </c>
      <c r="F8441" s="332">
        <v>0</v>
      </c>
      <c r="G8441" s="358">
        <v>0</v>
      </c>
      <c r="H8441" s="327">
        <v>0</v>
      </c>
      <c r="I8441" s="332">
        <v>3.6777489501698427E-4</v>
      </c>
      <c r="J8441" s="358">
        <v>4.4476214474007195E-4</v>
      </c>
      <c r="K8441" s="327">
        <v>2.8228358506095805E-4</v>
      </c>
      <c r="L8441" s="336">
        <v>1.5860335064263727E-4</v>
      </c>
      <c r="M8441" s="210">
        <v>1.1415525114155251E-4</v>
      </c>
      <c r="N8441" s="325">
        <v>1.3188028812910936E-2</v>
      </c>
      <c r="O8441" s="358">
        <v>0.12501871926639357</v>
      </c>
      <c r="P8441" s="327">
        <v>4.8764065955353694E-2</v>
      </c>
      <c r="Q8441" s="332">
        <v>3.2979664014146773E-2</v>
      </c>
      <c r="R8441" s="358">
        <v>0.11040949418022247</v>
      </c>
      <c r="S8441" s="327">
        <v>1.8980906139823353E-2</v>
      </c>
      <c r="T8441" s="358">
        <v>4.958172319588601E-2</v>
      </c>
      <c r="U8441" s="358">
        <v>0.19006541471450469</v>
      </c>
      <c r="V8441" s="361">
        <v>0</v>
      </c>
    </row>
    <row r="8442" spans="1:22" hidden="1" outlineLevel="1">
      <c r="A8442" s="65">
        <v>8433</v>
      </c>
      <c r="B8442" s="117">
        <v>1</v>
      </c>
      <c r="C8442" s="325">
        <v>1.4466838348232075E-4</v>
      </c>
      <c r="D8442" s="358">
        <v>1.2293126540249724E-4</v>
      </c>
      <c r="E8442" s="327">
        <v>1.2679447291813925E-4</v>
      </c>
      <c r="F8442" s="332">
        <v>0</v>
      </c>
      <c r="G8442" s="358">
        <v>0</v>
      </c>
      <c r="H8442" s="327">
        <v>0</v>
      </c>
      <c r="I8442" s="332">
        <v>3.6108807874394818E-4</v>
      </c>
      <c r="J8442" s="358">
        <v>4.2667569892809113E-4</v>
      </c>
      <c r="K8442" s="327">
        <v>2.6742655426827605E-4</v>
      </c>
      <c r="L8442" s="336">
        <v>1.4685495429873823E-4</v>
      </c>
      <c r="M8442" s="210">
        <v>1.1415525114155251E-4</v>
      </c>
      <c r="N8442" s="325">
        <v>7.3099359705849187E-2</v>
      </c>
      <c r="O8442" s="358">
        <v>0.24393937047148548</v>
      </c>
      <c r="P8442" s="327">
        <v>0.13341010101955467</v>
      </c>
      <c r="Q8442" s="332">
        <v>3.2979664014146773E-2</v>
      </c>
      <c r="R8442" s="358">
        <v>8.9571199907295174E-2</v>
      </c>
      <c r="S8442" s="327">
        <v>1.5891972622115134E-2</v>
      </c>
      <c r="T8442" s="358">
        <v>8.4937466740631726E-2</v>
      </c>
      <c r="U8442" s="358">
        <v>0.24701723933763806</v>
      </c>
      <c r="V8442" s="361">
        <v>0</v>
      </c>
    </row>
    <row r="8443" spans="1:22" hidden="1" outlineLevel="1">
      <c r="A8443" s="65">
        <v>8434</v>
      </c>
      <c r="B8443" s="117">
        <v>1</v>
      </c>
      <c r="C8443" s="325">
        <v>1.5998775650207225E-4</v>
      </c>
      <c r="D8443" s="358">
        <v>1.3088301102160546E-4</v>
      </c>
      <c r="E8443" s="327">
        <v>1.4062329511281251E-4</v>
      </c>
      <c r="F8443" s="332">
        <v>0</v>
      </c>
      <c r="G8443" s="358">
        <v>0</v>
      </c>
      <c r="H8443" s="327">
        <v>0</v>
      </c>
      <c r="I8443" s="332">
        <v>3.6777489501698427E-4</v>
      </c>
      <c r="J8443" s="358">
        <v>3.4693091512072151E-4</v>
      </c>
      <c r="K8443" s="327">
        <v>2.4662671115852124E-4</v>
      </c>
      <c r="L8443" s="336">
        <v>1.644775488145868E-4</v>
      </c>
      <c r="M8443" s="210">
        <v>1.1415525114155251E-4</v>
      </c>
      <c r="N8443" s="325">
        <v>0.13979310541685591</v>
      </c>
      <c r="O8443" s="358">
        <v>0.32189978020087212</v>
      </c>
      <c r="P8443" s="327">
        <v>0.22305131112914262</v>
      </c>
      <c r="Q8443" s="332">
        <v>3.2979664014146773E-2</v>
      </c>
      <c r="R8443" s="358">
        <v>8.3961225668974668E-2</v>
      </c>
      <c r="S8443" s="327">
        <v>1.0743750092601442E-2</v>
      </c>
      <c r="T8443" s="358">
        <v>0.15219706170889058</v>
      </c>
      <c r="U8443" s="358">
        <v>0.37391584856735793</v>
      </c>
      <c r="V8443" s="361">
        <v>2.8206649477772142E-2</v>
      </c>
    </row>
    <row r="8444" spans="1:22" hidden="1" outlineLevel="1">
      <c r="A8444" s="65">
        <v>8435</v>
      </c>
      <c r="B8444" s="117">
        <v>1</v>
      </c>
      <c r="C8444" s="325">
        <v>1.635629018987666E-4</v>
      </c>
      <c r="D8444" s="358">
        <v>1.3409092795840953E-4</v>
      </c>
      <c r="E8444" s="327">
        <v>1.441907680054346E-4</v>
      </c>
      <c r="F8444" s="332">
        <v>0</v>
      </c>
      <c r="G8444" s="358">
        <v>0</v>
      </c>
      <c r="H8444" s="327">
        <v>0</v>
      </c>
      <c r="I8444" s="332">
        <v>3.4325656868251867E-4</v>
      </c>
      <c r="J8444" s="358">
        <v>2.4540018522164786E-4</v>
      </c>
      <c r="K8444" s="327">
        <v>2.4068389884144843E-4</v>
      </c>
      <c r="L8444" s="336">
        <v>1.8797434150238492E-4</v>
      </c>
      <c r="M8444" s="210">
        <v>1.1415525114155251E-4</v>
      </c>
      <c r="N8444" s="325">
        <v>0.225515292700777</v>
      </c>
      <c r="O8444" s="358">
        <v>0.35111930195413871</v>
      </c>
      <c r="P8444" s="327">
        <v>0.26655803616785229</v>
      </c>
      <c r="Q8444" s="332">
        <v>3.2979664014146773E-2</v>
      </c>
      <c r="R8444" s="358">
        <v>8.4719732564433825E-2</v>
      </c>
      <c r="S8444" s="327">
        <v>8.1696388278445949E-3</v>
      </c>
      <c r="T8444" s="358">
        <v>0.14058615184656284</v>
      </c>
      <c r="U8444" s="358">
        <v>0.37640184091201845</v>
      </c>
      <c r="V8444" s="361">
        <v>7.0802919736063036E-2</v>
      </c>
    </row>
    <row r="8445" spans="1:22" hidden="1" outlineLevel="1">
      <c r="A8445" s="65">
        <v>8436</v>
      </c>
      <c r="B8445" s="117">
        <v>1</v>
      </c>
      <c r="C8445" s="325">
        <v>1.6018776463615304E-4</v>
      </c>
      <c r="D8445" s="358">
        <v>1.2569201816023165E-4</v>
      </c>
      <c r="E8445" s="327">
        <v>1.431010671945973E-4</v>
      </c>
      <c r="F8445" s="332">
        <v>0</v>
      </c>
      <c r="G8445" s="358">
        <v>0</v>
      </c>
      <c r="H8445" s="327">
        <v>0</v>
      </c>
      <c r="I8445" s="332">
        <v>2.9867779352894482E-4</v>
      </c>
      <c r="J8445" s="358">
        <v>2.05527793317963E-4</v>
      </c>
      <c r="K8445" s="327">
        <v>2.2879827420730281E-4</v>
      </c>
      <c r="L8445" s="336">
        <v>2.0677177565262342E-4</v>
      </c>
      <c r="M8445" s="210">
        <v>1.1415525114155251E-4</v>
      </c>
      <c r="N8445" s="325">
        <v>0.30294786187372552</v>
      </c>
      <c r="O8445" s="358">
        <v>0.39374142904930282</v>
      </c>
      <c r="P8445" s="327">
        <v>0.29606327646674568</v>
      </c>
      <c r="Q8445" s="332">
        <v>3.2979664014146773E-2</v>
      </c>
      <c r="R8445" s="358">
        <v>8.9693508537052005E-2</v>
      </c>
      <c r="S8445" s="327">
        <v>8.6844610807959646E-3</v>
      </c>
      <c r="T8445" s="358">
        <v>0.10083709105661204</v>
      </c>
      <c r="U8445" s="358">
        <v>0.34815192790451194</v>
      </c>
      <c r="V8445" s="361">
        <v>0.10130299137134109</v>
      </c>
    </row>
    <row r="8446" spans="1:22" hidden="1" outlineLevel="1">
      <c r="A8446" s="65">
        <v>8437</v>
      </c>
      <c r="B8446" s="117">
        <v>1</v>
      </c>
      <c r="C8446" s="325">
        <v>1.5771891423109314E-4</v>
      </c>
      <c r="D8446" s="358">
        <v>1.2318401037327573E-4</v>
      </c>
      <c r="E8446" s="327">
        <v>1.4045465093970674E-4</v>
      </c>
      <c r="F8446" s="332">
        <v>0</v>
      </c>
      <c r="G8446" s="358">
        <v>0</v>
      </c>
      <c r="H8446" s="327">
        <v>0</v>
      </c>
      <c r="I8446" s="332">
        <v>2.5409901837537098E-4</v>
      </c>
      <c r="J8446" s="358">
        <v>1.6935490169400148E-4</v>
      </c>
      <c r="K8446" s="327">
        <v>2.2582686804876643E-4</v>
      </c>
      <c r="L8446" s="336">
        <v>1.8797434150238492E-4</v>
      </c>
      <c r="M8446" s="210">
        <v>1.1415525114155251E-4</v>
      </c>
      <c r="N8446" s="325">
        <v>0.25076094785692077</v>
      </c>
      <c r="O8446" s="358">
        <v>0.34670423802681855</v>
      </c>
      <c r="P8446" s="327">
        <v>0.28138138072558055</v>
      </c>
      <c r="Q8446" s="332">
        <v>3.2979664014146773E-2</v>
      </c>
      <c r="R8446" s="358">
        <v>8.3361908690886721E-2</v>
      </c>
      <c r="S8446" s="327">
        <v>1.0228927839650072E-2</v>
      </c>
      <c r="T8446" s="358">
        <v>8.1799382994056646E-2</v>
      </c>
      <c r="U8446" s="358">
        <v>0.28430712450754686</v>
      </c>
      <c r="V8446" s="361">
        <v>9.3836390605558928E-2</v>
      </c>
    </row>
    <row r="8447" spans="1:22" hidden="1" outlineLevel="1">
      <c r="A8447" s="65">
        <v>8438</v>
      </c>
      <c r="B8447" s="117">
        <v>1</v>
      </c>
      <c r="C8447" s="325">
        <v>1.4192452189289972E-4</v>
      </c>
      <c r="D8447" s="358">
        <v>1.2543927318945313E-4</v>
      </c>
      <c r="E8447" s="327">
        <v>1.3491533848461717E-4</v>
      </c>
      <c r="F8447" s="332">
        <v>0</v>
      </c>
      <c r="G8447" s="358">
        <v>0</v>
      </c>
      <c r="H8447" s="327">
        <v>0</v>
      </c>
      <c r="I8447" s="332">
        <v>1.9391767191804623E-4</v>
      </c>
      <c r="J8447" s="358">
        <v>1.6401117906773448E-4</v>
      </c>
      <c r="K8447" s="327">
        <v>2.1691264957315727E-4</v>
      </c>
      <c r="L8447" s="336">
        <v>1.9032402077116473E-4</v>
      </c>
      <c r="M8447" s="210">
        <v>1.1415525114155251E-4</v>
      </c>
      <c r="N8447" s="325">
        <v>0.13602509718459566</v>
      </c>
      <c r="O8447" s="358">
        <v>0.25272223109631892</v>
      </c>
      <c r="P8447" s="327">
        <v>0.17698694351577701</v>
      </c>
      <c r="Q8447" s="332">
        <v>3.2979664014146773E-2</v>
      </c>
      <c r="R8447" s="358">
        <v>9.030595780843155E-2</v>
      </c>
      <c r="S8447" s="327">
        <v>2.1487500185202884E-2</v>
      </c>
      <c r="T8447" s="358">
        <v>4.8431092488808482E-2</v>
      </c>
      <c r="U8447" s="358">
        <v>0.20520736808652826</v>
      </c>
      <c r="V8447" s="361">
        <v>6.0498552605616145E-2</v>
      </c>
    </row>
    <row r="8448" spans="1:22" hidden="1" outlineLevel="1">
      <c r="A8448" s="65">
        <v>8439</v>
      </c>
      <c r="B8448" s="117">
        <v>1</v>
      </c>
      <c r="C8448" s="325">
        <v>1.4254329705771222E-4</v>
      </c>
      <c r="D8448" s="358">
        <v>1.2355340686902893E-4</v>
      </c>
      <c r="E8448" s="327">
        <v>1.2925927237122359E-4</v>
      </c>
      <c r="F8448" s="332">
        <v>0</v>
      </c>
      <c r="G8448" s="358">
        <v>0</v>
      </c>
      <c r="H8448" s="327">
        <v>0</v>
      </c>
      <c r="I8448" s="332">
        <v>1.5825465179518717E-4</v>
      </c>
      <c r="J8448" s="358">
        <v>1.6154484554791891E-4</v>
      </c>
      <c r="K8448" s="327">
        <v>2.1691264957315727E-4</v>
      </c>
      <c r="L8448" s="336">
        <v>2.1382081345896285E-4</v>
      </c>
      <c r="M8448" s="210">
        <v>1.1415525114155251E-4</v>
      </c>
      <c r="N8448" s="325">
        <v>5.237531442841771E-2</v>
      </c>
      <c r="O8448" s="358">
        <v>0.12213780504621206</v>
      </c>
      <c r="P8448" s="327">
        <v>6.2255242444158351E-2</v>
      </c>
      <c r="Q8448" s="332">
        <v>3.2979664014146773E-2</v>
      </c>
      <c r="R8448" s="358">
        <v>8.0660858878442571E-2</v>
      </c>
      <c r="S8448" s="327">
        <v>2.9209833979473424E-2</v>
      </c>
      <c r="T8448" s="358">
        <v>5.0627751111411025E-2</v>
      </c>
      <c r="U8448" s="358">
        <v>0.18995241506247468</v>
      </c>
      <c r="V8448" s="361">
        <v>1.4538494722167917E-2</v>
      </c>
    </row>
    <row r="8449" spans="1:22" hidden="1" outlineLevel="1">
      <c r="A8449" s="65">
        <v>8440</v>
      </c>
      <c r="B8449" s="117">
        <v>1</v>
      </c>
      <c r="C8449" s="325">
        <v>1.4628719931753724E-4</v>
      </c>
      <c r="D8449" s="358">
        <v>1.2263963659006052E-4</v>
      </c>
      <c r="E8449" s="327">
        <v>1.3795093360052105E-4</v>
      </c>
      <c r="F8449" s="332">
        <v>0</v>
      </c>
      <c r="G8449" s="358">
        <v>0</v>
      </c>
      <c r="H8449" s="327">
        <v>0</v>
      </c>
      <c r="I8449" s="332">
        <v>1.4710995800679369E-4</v>
      </c>
      <c r="J8449" s="358">
        <v>1.7510967990690447E-4</v>
      </c>
      <c r="K8449" s="327">
        <v>2.1691264957315727E-4</v>
      </c>
      <c r="L8449" s="336">
        <v>2.2321953053408208E-4</v>
      </c>
      <c r="M8449" s="210">
        <v>1.1415525114155251E-4</v>
      </c>
      <c r="N8449" s="325">
        <v>3.0144065858082134E-3</v>
      </c>
      <c r="O8449" s="358">
        <v>1.2957721673574295E-2</v>
      </c>
      <c r="P8449" s="327">
        <v>3.9538267814943819E-3</v>
      </c>
      <c r="Q8449" s="332">
        <v>3.2979664014146773E-2</v>
      </c>
      <c r="R8449" s="358">
        <v>7.2277539778827032E-2</v>
      </c>
      <c r="S8449" s="327">
        <v>3.7379472807318022E-2</v>
      </c>
      <c r="T8449" s="358">
        <v>7.3221954086751501E-2</v>
      </c>
      <c r="U8449" s="358">
        <v>0.2474692379457582</v>
      </c>
      <c r="V8449" s="361">
        <v>0</v>
      </c>
    </row>
    <row r="8450" spans="1:22" hidden="1" outlineLevel="1">
      <c r="A8450" s="65">
        <v>8441</v>
      </c>
      <c r="B8450" s="117">
        <v>1</v>
      </c>
      <c r="C8450" s="325">
        <v>1.5034986454105355E-4</v>
      </c>
      <c r="D8450" s="358">
        <v>1.2847221283879514E-4</v>
      </c>
      <c r="E8450" s="327">
        <v>1.426859430761831E-4</v>
      </c>
      <c r="F8450" s="332">
        <v>0</v>
      </c>
      <c r="G8450" s="358">
        <v>0</v>
      </c>
      <c r="H8450" s="327">
        <v>0</v>
      </c>
      <c r="I8450" s="332">
        <v>1.5602571303750847E-4</v>
      </c>
      <c r="J8450" s="358">
        <v>2.1374890505068147E-4</v>
      </c>
      <c r="K8450" s="327">
        <v>2.3771249268291205E-4</v>
      </c>
      <c r="L8450" s="336">
        <v>2.2321953053408208E-4</v>
      </c>
      <c r="M8450" s="210">
        <v>1.1415525114155251E-4</v>
      </c>
      <c r="N8450" s="325">
        <v>0</v>
      </c>
      <c r="O8450" s="358">
        <v>0</v>
      </c>
      <c r="P8450" s="327">
        <v>0</v>
      </c>
      <c r="Q8450" s="332">
        <v>3.2979664014146773E-2</v>
      </c>
      <c r="R8450" s="358">
        <v>7.487975102189412E-2</v>
      </c>
      <c r="S8450" s="327">
        <v>3.9438761819123494E-2</v>
      </c>
      <c r="T8450" s="358">
        <v>0.11977019632761493</v>
      </c>
      <c r="U8450" s="358">
        <v>0.30193507022423099</v>
      </c>
      <c r="V8450" s="361">
        <v>0</v>
      </c>
    </row>
    <row r="8451" spans="1:22" hidden="1" outlineLevel="1">
      <c r="A8451" s="65">
        <v>8442</v>
      </c>
      <c r="B8451" s="117">
        <v>1</v>
      </c>
      <c r="C8451" s="325">
        <v>1.5462503840703071E-4</v>
      </c>
      <c r="D8451" s="358">
        <v>1.3899029200734663E-4</v>
      </c>
      <c r="E8451" s="327">
        <v>1.5075491812785924E-4</v>
      </c>
      <c r="F8451" s="332">
        <v>0</v>
      </c>
      <c r="G8451" s="358">
        <v>0</v>
      </c>
      <c r="H8451" s="327">
        <v>0</v>
      </c>
      <c r="I8451" s="332">
        <v>1.7831510061429539E-4</v>
      </c>
      <c r="J8451" s="358">
        <v>2.766404098059782E-4</v>
      </c>
      <c r="K8451" s="327">
        <v>2.4662671115852124E-4</v>
      </c>
      <c r="L8451" s="336">
        <v>1.644775488145868E-4</v>
      </c>
      <c r="M8451" s="210">
        <v>1.1415525114155251E-4</v>
      </c>
      <c r="N8451" s="325">
        <v>0</v>
      </c>
      <c r="O8451" s="358">
        <v>0</v>
      </c>
      <c r="P8451" s="327">
        <v>0</v>
      </c>
      <c r="Q8451" s="332">
        <v>3.2979664014146773E-2</v>
      </c>
      <c r="R8451" s="358">
        <v>8.4597145000734023E-2</v>
      </c>
      <c r="S8451" s="327">
        <v>6.5492145061511395E-2</v>
      </c>
      <c r="T8451" s="358">
        <v>0.13430998435341274</v>
      </c>
      <c r="U8451" s="358">
        <v>0.40024476749035415</v>
      </c>
      <c r="V8451" s="361">
        <v>0</v>
      </c>
    </row>
    <row r="8452" spans="1:22" hidden="1" outlineLevel="1">
      <c r="A8452" s="65">
        <v>8443</v>
      </c>
      <c r="B8452" s="117">
        <v>1</v>
      </c>
      <c r="C8452" s="325">
        <v>1.6223784801048128E-4</v>
      </c>
      <c r="D8452" s="358">
        <v>1.5654634651603792E-4</v>
      </c>
      <c r="E8452" s="327">
        <v>1.6307891539328099E-4</v>
      </c>
      <c r="F8452" s="332">
        <v>0</v>
      </c>
      <c r="G8452" s="358">
        <v>0</v>
      </c>
      <c r="H8452" s="327">
        <v>0</v>
      </c>
      <c r="I8452" s="332">
        <v>1.9391767191804623E-4</v>
      </c>
      <c r="J8452" s="358">
        <v>3.1404646818984747E-4</v>
      </c>
      <c r="K8452" s="327">
        <v>2.6148374195120324E-4</v>
      </c>
      <c r="L8452" s="336">
        <v>1.1748396343899057E-4</v>
      </c>
      <c r="M8452" s="210">
        <v>1.1415525114155251E-4</v>
      </c>
      <c r="N8452" s="325">
        <v>0</v>
      </c>
      <c r="O8452" s="358">
        <v>0</v>
      </c>
      <c r="P8452" s="327">
        <v>0</v>
      </c>
      <c r="Q8452" s="332">
        <v>3.2979664014146773E-2</v>
      </c>
      <c r="R8452" s="358">
        <v>8.8679488747105045E-2</v>
      </c>
      <c r="S8452" s="327">
        <v>8.8211841410748948E-2</v>
      </c>
      <c r="T8452" s="358">
        <v>0.23064915537326719</v>
      </c>
      <c r="U8452" s="358">
        <v>0.51550441256098123</v>
      </c>
      <c r="V8452" s="361">
        <v>0</v>
      </c>
    </row>
    <row r="8453" spans="1:22" hidden="1" outlineLevel="1">
      <c r="A8453" s="65">
        <v>8444</v>
      </c>
      <c r="B8453" s="117">
        <v>1</v>
      </c>
      <c r="C8453" s="325">
        <v>1.5523756331765318E-4</v>
      </c>
      <c r="D8453" s="358">
        <v>1.5572978584121508E-4</v>
      </c>
      <c r="E8453" s="327">
        <v>1.6195029669634239E-4</v>
      </c>
      <c r="F8453" s="332">
        <v>0</v>
      </c>
      <c r="G8453" s="358">
        <v>0</v>
      </c>
      <c r="H8453" s="327">
        <v>0</v>
      </c>
      <c r="I8453" s="332">
        <v>2.1397812073715446E-4</v>
      </c>
      <c r="J8453" s="358">
        <v>3.3131080282855637E-4</v>
      </c>
      <c r="K8453" s="327">
        <v>2.7039796042681243E-4</v>
      </c>
      <c r="L8453" s="336">
        <v>8.811297257924293E-5</v>
      </c>
      <c r="M8453" s="210">
        <v>1.1415525114155251E-4</v>
      </c>
      <c r="N8453" s="325">
        <v>0</v>
      </c>
      <c r="O8453" s="358">
        <v>0</v>
      </c>
      <c r="P8453" s="327">
        <v>0</v>
      </c>
      <c r="Q8453" s="332">
        <v>3.2979664014146773E-2</v>
      </c>
      <c r="R8453" s="358">
        <v>0.10154846857197983</v>
      </c>
      <c r="S8453" s="327">
        <v>8.2169008814087147E-2</v>
      </c>
      <c r="T8453" s="358">
        <v>0.21631857293057441</v>
      </c>
      <c r="U8453" s="358">
        <v>0.48702850024941458</v>
      </c>
      <c r="V8453" s="361">
        <v>0</v>
      </c>
    </row>
    <row r="8454" spans="1:22" hidden="1" outlineLevel="1">
      <c r="A8454" s="65">
        <v>8445</v>
      </c>
      <c r="B8454" s="117">
        <v>1</v>
      </c>
      <c r="C8454" s="325">
        <v>1.4793726642370388E-4</v>
      </c>
      <c r="D8454" s="358">
        <v>1.5919044774879762E-4</v>
      </c>
      <c r="E8454" s="327">
        <v>1.5956333301546068E-4</v>
      </c>
      <c r="F8454" s="332">
        <v>0</v>
      </c>
      <c r="G8454" s="358">
        <v>0</v>
      </c>
      <c r="H8454" s="327">
        <v>0</v>
      </c>
      <c r="I8454" s="332">
        <v>2.2958069204090536E-4</v>
      </c>
      <c r="J8454" s="358">
        <v>3.4364247042763409E-4</v>
      </c>
      <c r="K8454" s="327">
        <v>2.7039796042681243E-4</v>
      </c>
      <c r="L8454" s="336">
        <v>5.8741981719495287E-5</v>
      </c>
      <c r="M8454" s="210">
        <v>1.1415525114155251E-4</v>
      </c>
      <c r="N8454" s="325">
        <v>0</v>
      </c>
      <c r="O8454" s="358">
        <v>0</v>
      </c>
      <c r="P8454" s="327">
        <v>0</v>
      </c>
      <c r="Q8454" s="332">
        <v>3.2979664014146773E-2</v>
      </c>
      <c r="R8454" s="358">
        <v>0.11086492110592401</v>
      </c>
      <c r="S8454" s="327">
        <v>0.1012174321732878</v>
      </c>
      <c r="T8454" s="358">
        <v>0.16046068224153825</v>
      </c>
      <c r="U8454" s="358">
        <v>0.41775971355500824</v>
      </c>
      <c r="V8454" s="361">
        <v>0</v>
      </c>
    </row>
    <row r="8455" spans="1:22" hidden="1" outlineLevel="1">
      <c r="A8455" s="65">
        <v>8446</v>
      </c>
      <c r="B8455" s="117">
        <v>1</v>
      </c>
      <c r="C8455" s="325">
        <v>1.345929737280003E-4</v>
      </c>
      <c r="D8455" s="358">
        <v>1.5324121997508828E-4</v>
      </c>
      <c r="E8455" s="327">
        <v>1.487701059366913E-4</v>
      </c>
      <c r="F8455" s="332">
        <v>0</v>
      </c>
      <c r="G8455" s="358">
        <v>0</v>
      </c>
      <c r="H8455" s="327">
        <v>0</v>
      </c>
      <c r="I8455" s="332">
        <v>2.429543245869775E-4</v>
      </c>
      <c r="J8455" s="358">
        <v>3.8145958439813926E-4</v>
      </c>
      <c r="K8455" s="327">
        <v>2.7931217890242167E-4</v>
      </c>
      <c r="L8455" s="336">
        <v>3.7594868300476983E-5</v>
      </c>
      <c r="M8455" s="210">
        <v>1.1415525114155251E-4</v>
      </c>
      <c r="N8455" s="325">
        <v>0</v>
      </c>
      <c r="O8455" s="358">
        <v>0</v>
      </c>
      <c r="P8455" s="327">
        <v>0</v>
      </c>
      <c r="Q8455" s="332">
        <v>3.2979664014146773E-2</v>
      </c>
      <c r="R8455" s="358">
        <v>0.13309813250649297</v>
      </c>
      <c r="S8455" s="327">
        <v>0.13004747833856448</v>
      </c>
      <c r="T8455" s="358">
        <v>8.2217794160266672E-2</v>
      </c>
      <c r="U8455" s="358">
        <v>0.27526715234514476</v>
      </c>
      <c r="V8455" s="361">
        <v>0</v>
      </c>
    </row>
    <row r="8456" spans="1:22" hidden="1" outlineLevel="1">
      <c r="A8456" s="65">
        <v>8447</v>
      </c>
      <c r="B8456" s="117">
        <v>1</v>
      </c>
      <c r="C8456" s="325">
        <v>1.2424880304350879E-4</v>
      </c>
      <c r="D8456" s="358">
        <v>1.4628101231826496E-4</v>
      </c>
      <c r="E8456" s="327">
        <v>1.3730230216549885E-4</v>
      </c>
      <c r="F8456" s="332">
        <v>0</v>
      </c>
      <c r="G8456" s="358">
        <v>0</v>
      </c>
      <c r="H8456" s="327">
        <v>0</v>
      </c>
      <c r="I8456" s="332">
        <v>2.5632795713304962E-4</v>
      </c>
      <c r="J8456" s="358">
        <v>3.9132491847740153E-4</v>
      </c>
      <c r="K8456" s="327">
        <v>2.8525499121949443E-4</v>
      </c>
      <c r="L8456" s="336">
        <v>2.3496792687798115E-5</v>
      </c>
      <c r="M8456" s="210">
        <v>1.1415525114155251E-4</v>
      </c>
      <c r="N8456" s="325">
        <v>0</v>
      </c>
      <c r="O8456" s="358">
        <v>0</v>
      </c>
      <c r="P8456" s="327">
        <v>0</v>
      </c>
      <c r="Q8456" s="332">
        <v>3.2979664014146773E-2</v>
      </c>
      <c r="R8456" s="358">
        <v>0.13298581362325704</v>
      </c>
      <c r="S8456" s="327">
        <v>0.13210676735036997</v>
      </c>
      <c r="T8456" s="358">
        <v>5.020933994520102E-2</v>
      </c>
      <c r="U8456" s="358">
        <v>0.23515227587448528</v>
      </c>
      <c r="V8456" s="361">
        <v>0</v>
      </c>
    </row>
    <row r="8457" spans="1:22" hidden="1" outlineLevel="1">
      <c r="A8457" s="65">
        <v>8448</v>
      </c>
      <c r="B8457" s="117">
        <v>1</v>
      </c>
      <c r="C8457" s="325">
        <v>1.1210455915229003E-4</v>
      </c>
      <c r="D8457" s="358">
        <v>1.3321604152109932E-4</v>
      </c>
      <c r="E8457" s="327">
        <v>1.2246161493219097E-4</v>
      </c>
      <c r="F8457" s="332">
        <v>0</v>
      </c>
      <c r="G8457" s="358">
        <v>0</v>
      </c>
      <c r="H8457" s="327">
        <v>0</v>
      </c>
      <c r="I8457" s="332">
        <v>2.8753309974055135E-4</v>
      </c>
      <c r="J8457" s="358">
        <v>4.0941136428938228E-4</v>
      </c>
      <c r="K8457" s="327">
        <v>3.030834281707128E-4</v>
      </c>
      <c r="L8457" s="336">
        <v>9.3987170751192458E-6</v>
      </c>
      <c r="M8457" s="210">
        <v>1.1415525114155251E-4</v>
      </c>
      <c r="N8457" s="325">
        <v>0</v>
      </c>
      <c r="O8457" s="358">
        <v>0</v>
      </c>
      <c r="P8457" s="327">
        <v>0</v>
      </c>
      <c r="Q8457" s="332">
        <v>3.2979664014146773E-2</v>
      </c>
      <c r="R8457" s="358">
        <v>0.12311027779292859</v>
      </c>
      <c r="S8457" s="327">
        <v>0.12290748401662263</v>
      </c>
      <c r="T8457" s="358">
        <v>2.7719739761413061E-2</v>
      </c>
      <c r="U8457" s="358">
        <v>0.21085735068802958</v>
      </c>
      <c r="V8457" s="361">
        <v>0</v>
      </c>
    </row>
    <row r="8458" spans="1:22" hidden="1" outlineLevel="1">
      <c r="A8458" s="65">
        <v>8449</v>
      </c>
      <c r="B8458" s="117">
        <v>1</v>
      </c>
      <c r="C8458" s="325">
        <v>1.0138537321639699E-4</v>
      </c>
      <c r="D8458" s="358">
        <v>1.1927618428662353E-4</v>
      </c>
      <c r="E8458" s="327">
        <v>1.0893116319762791E-4</v>
      </c>
      <c r="F8458" s="332">
        <v>0</v>
      </c>
      <c r="G8458" s="358">
        <v>0</v>
      </c>
      <c r="H8458" s="327">
        <v>0</v>
      </c>
      <c r="I8458" s="332">
        <v>3.2096718110573172E-4</v>
      </c>
      <c r="J8458" s="358">
        <v>4.5010586736633892E-4</v>
      </c>
      <c r="K8458" s="327">
        <v>2.9119780353656729E-4</v>
      </c>
      <c r="L8458" s="336">
        <v>5.8741981719495289E-6</v>
      </c>
      <c r="M8458" s="210">
        <v>1.1415525114155251E-4</v>
      </c>
      <c r="N8458" s="325">
        <v>0</v>
      </c>
      <c r="O8458" s="358">
        <v>0</v>
      </c>
      <c r="P8458" s="327">
        <v>0</v>
      </c>
      <c r="Q8458" s="332">
        <v>3.2979664014146773E-2</v>
      </c>
      <c r="R8458" s="358">
        <v>0.12060473943256471</v>
      </c>
      <c r="S8458" s="327">
        <v>0.12901783383266174</v>
      </c>
      <c r="T8458" s="358">
        <v>2.510466997260051E-2</v>
      </c>
      <c r="U8458" s="358">
        <v>0.16961247769706989</v>
      </c>
      <c r="V8458" s="361">
        <v>0</v>
      </c>
    </row>
    <row r="8459" spans="1:22" hidden="1" outlineLevel="1">
      <c r="A8459" s="65">
        <v>8450</v>
      </c>
      <c r="B8459" s="117">
        <v>1</v>
      </c>
      <c r="C8459" s="325">
        <v>9.4922610383911055E-5</v>
      </c>
      <c r="D8459" s="358">
        <v>1.0591958467702118E-4</v>
      </c>
      <c r="E8459" s="327">
        <v>9.3078610925685399E-5</v>
      </c>
      <c r="F8459" s="332">
        <v>0</v>
      </c>
      <c r="G8459" s="358">
        <v>0</v>
      </c>
      <c r="H8459" s="327">
        <v>0</v>
      </c>
      <c r="I8459" s="332">
        <v>3.4325656868251867E-4</v>
      </c>
      <c r="J8459" s="358">
        <v>4.4352897798016408E-4</v>
      </c>
      <c r="K8459" s="327">
        <v>2.9416920969510367E-4</v>
      </c>
      <c r="L8459" s="336">
        <v>2.3496792687798115E-6</v>
      </c>
      <c r="M8459" s="210">
        <v>1.1415525114155251E-4</v>
      </c>
      <c r="N8459" s="325">
        <v>0</v>
      </c>
      <c r="O8459" s="358">
        <v>0</v>
      </c>
      <c r="P8459" s="327">
        <v>0</v>
      </c>
      <c r="Q8459" s="332">
        <v>3.2979664014146773E-2</v>
      </c>
      <c r="R8459" s="358">
        <v>0.13414226017753561</v>
      </c>
      <c r="S8459" s="327">
        <v>0.11710940479540294</v>
      </c>
      <c r="T8459" s="358">
        <v>9.6234568228301953E-3</v>
      </c>
      <c r="U8459" s="358">
        <v>0.14430055564234395</v>
      </c>
      <c r="V8459" s="361">
        <v>0</v>
      </c>
    </row>
    <row r="8460" spans="1:22" hidden="1" outlineLevel="1">
      <c r="A8460" s="65">
        <v>8451</v>
      </c>
      <c r="B8460" s="117">
        <v>1</v>
      </c>
      <c r="C8460" s="325">
        <v>8.7797320607282449E-5</v>
      </c>
      <c r="D8460" s="358">
        <v>9.7306813749723021E-5</v>
      </c>
      <c r="E8460" s="327">
        <v>8.4386949696387952E-5</v>
      </c>
      <c r="F8460" s="332">
        <v>0</v>
      </c>
      <c r="G8460" s="358">
        <v>0</v>
      </c>
      <c r="H8460" s="327">
        <v>0</v>
      </c>
      <c r="I8460" s="332">
        <v>3.4102762992483998E-4</v>
      </c>
      <c r="J8460" s="358">
        <v>4.287309768612708E-4</v>
      </c>
      <c r="K8460" s="327">
        <v>3.1496905280485843E-4</v>
      </c>
      <c r="L8460" s="336">
        <v>1.1748396343899057E-6</v>
      </c>
      <c r="M8460" s="210">
        <v>1.1415525114155251E-4</v>
      </c>
      <c r="N8460" s="325">
        <v>0</v>
      </c>
      <c r="O8460" s="358">
        <v>0</v>
      </c>
      <c r="P8460" s="327">
        <v>0</v>
      </c>
      <c r="Q8460" s="332">
        <v>3.2979664014146773E-2</v>
      </c>
      <c r="R8460" s="358">
        <v>0.14918170634663588</v>
      </c>
      <c r="S8460" s="327">
        <v>0.11292330955241467</v>
      </c>
      <c r="T8460" s="358">
        <v>6.6945786593601364E-3</v>
      </c>
      <c r="U8460" s="358">
        <v>0.12972360053047052</v>
      </c>
      <c r="V8460" s="361">
        <v>0</v>
      </c>
    </row>
    <row r="8461" spans="1:22" hidden="1" outlineLevel="1">
      <c r="A8461" s="65">
        <v>8452</v>
      </c>
      <c r="B8461" s="117">
        <v>1</v>
      </c>
      <c r="C8461" s="325">
        <v>8.4678443766459931E-5</v>
      </c>
      <c r="D8461" s="358">
        <v>9.1163166767722537E-5</v>
      </c>
      <c r="E8461" s="327">
        <v>8.0028146453038783E-5</v>
      </c>
      <c r="F8461" s="332">
        <v>0</v>
      </c>
      <c r="G8461" s="358">
        <v>0</v>
      </c>
      <c r="H8461" s="327">
        <v>0</v>
      </c>
      <c r="I8461" s="332">
        <v>3.6108807874394818E-4</v>
      </c>
      <c r="J8461" s="358">
        <v>4.1269980898246965E-4</v>
      </c>
      <c r="K8461" s="327">
        <v>3.0605483432924929E-4</v>
      </c>
      <c r="L8461" s="336">
        <v>1.409807561267887E-5</v>
      </c>
      <c r="M8461" s="210">
        <v>1.1415525114155251E-4</v>
      </c>
      <c r="N8461" s="325">
        <v>0</v>
      </c>
      <c r="O8461" s="358">
        <v>0</v>
      </c>
      <c r="P8461" s="327">
        <v>0</v>
      </c>
      <c r="Q8461" s="332">
        <v>3.2979664014146773E-2</v>
      </c>
      <c r="R8461" s="358">
        <v>0.16307155339535001</v>
      </c>
      <c r="S8461" s="327">
        <v>9.6001692424396795E-2</v>
      </c>
      <c r="T8461" s="358">
        <v>6.3807702847026304E-3</v>
      </c>
      <c r="U8461" s="358">
        <v>0.13096659670280081</v>
      </c>
      <c r="V8461" s="361">
        <v>0</v>
      </c>
    </row>
    <row r="8462" spans="1:22" hidden="1" outlineLevel="1">
      <c r="A8462" s="65">
        <v>8453</v>
      </c>
      <c r="B8462" s="117">
        <v>1</v>
      </c>
      <c r="C8462" s="325">
        <v>8.2865870051352647E-5</v>
      </c>
      <c r="D8462" s="358">
        <v>8.9238416605640097E-5</v>
      </c>
      <c r="E8462" s="327">
        <v>7.7822799573963301E-5</v>
      </c>
      <c r="F8462" s="332">
        <v>0</v>
      </c>
      <c r="G8462" s="358">
        <v>0</v>
      </c>
      <c r="H8462" s="327">
        <v>0</v>
      </c>
      <c r="I8462" s="332">
        <v>3.6554595625930552E-4</v>
      </c>
      <c r="J8462" s="358">
        <v>4.0982241987601824E-4</v>
      </c>
      <c r="K8462" s="327">
        <v>3.1199764664632205E-4</v>
      </c>
      <c r="L8462" s="336">
        <v>3.7594868300476983E-5</v>
      </c>
      <c r="M8462" s="210">
        <v>1.1415525114155251E-4</v>
      </c>
      <c r="N8462" s="325">
        <v>0</v>
      </c>
      <c r="O8462" s="358">
        <v>0</v>
      </c>
      <c r="P8462" s="327">
        <v>0</v>
      </c>
      <c r="Q8462" s="332">
        <v>3.2979664014146773E-2</v>
      </c>
      <c r="R8462" s="358">
        <v>0.15373680086122196</v>
      </c>
      <c r="S8462" s="327">
        <v>9.8508286469776329E-2</v>
      </c>
      <c r="T8462" s="358">
        <v>4.0795088705475827E-3</v>
      </c>
      <c r="U8462" s="358">
        <v>0.12983660018250054</v>
      </c>
      <c r="V8462" s="361">
        <v>0</v>
      </c>
    </row>
    <row r="8463" spans="1:22" hidden="1" outlineLevel="1">
      <c r="A8463" s="65">
        <v>8454</v>
      </c>
      <c r="B8463" s="117">
        <v>1</v>
      </c>
      <c r="C8463" s="325">
        <v>8.2678362425651892E-5</v>
      </c>
      <c r="D8463" s="358">
        <v>8.7585853335165275E-5</v>
      </c>
      <c r="E8463" s="327">
        <v>7.7329839683346432E-5</v>
      </c>
      <c r="F8463" s="332">
        <v>0</v>
      </c>
      <c r="G8463" s="358">
        <v>0</v>
      </c>
      <c r="H8463" s="327">
        <v>0</v>
      </c>
      <c r="I8463" s="332">
        <v>3.6554595625930552E-4</v>
      </c>
      <c r="J8463" s="358">
        <v>4.0530080842302301E-4</v>
      </c>
      <c r="K8463" s="327">
        <v>3.1496905280485843E-4</v>
      </c>
      <c r="L8463" s="336">
        <v>9.3987170751192462E-5</v>
      </c>
      <c r="M8463" s="210">
        <v>1.1415525114155251E-4</v>
      </c>
      <c r="N8463" s="325">
        <v>0</v>
      </c>
      <c r="O8463" s="358">
        <v>0</v>
      </c>
      <c r="P8463" s="327">
        <v>0</v>
      </c>
      <c r="Q8463" s="332">
        <v>3.2979664014146773E-2</v>
      </c>
      <c r="R8463" s="358">
        <v>0.17583401370499865</v>
      </c>
      <c r="S8463" s="327">
        <v>8.5772764584746725E-2</v>
      </c>
      <c r="T8463" s="358">
        <v>5.7531535353876166E-3</v>
      </c>
      <c r="U8463" s="358">
        <v>0.12034462941197829</v>
      </c>
      <c r="V8463" s="361">
        <v>0</v>
      </c>
    </row>
    <row r="8464" spans="1:22" hidden="1" outlineLevel="1">
      <c r="A8464" s="65">
        <v>8455</v>
      </c>
      <c r="B8464" s="117">
        <v>1</v>
      </c>
      <c r="C8464" s="325">
        <v>8.5915994096084889E-5</v>
      </c>
      <c r="D8464" s="358">
        <v>9.1377027896842798E-5</v>
      </c>
      <c r="E8464" s="327">
        <v>7.8808719355197041E-5</v>
      </c>
      <c r="F8464" s="332">
        <v>0</v>
      </c>
      <c r="G8464" s="358">
        <v>0</v>
      </c>
      <c r="H8464" s="327">
        <v>0</v>
      </c>
      <c r="I8464" s="332">
        <v>3.5663020122859079E-4</v>
      </c>
      <c r="J8464" s="358">
        <v>3.7652691735850819E-4</v>
      </c>
      <c r="K8464" s="327">
        <v>3.0902624048778567E-4</v>
      </c>
      <c r="L8464" s="336">
        <v>1.8210014333043539E-4</v>
      </c>
      <c r="M8464" s="210">
        <v>1.1415525114155251E-4</v>
      </c>
      <c r="N8464" s="325">
        <v>0</v>
      </c>
      <c r="O8464" s="358">
        <v>4.7364021189824157E-3</v>
      </c>
      <c r="P8464" s="327">
        <v>1.0486634850282971E-3</v>
      </c>
      <c r="Q8464" s="332">
        <v>3.2979664014146773E-2</v>
      </c>
      <c r="R8464" s="358">
        <v>0.1622385883518119</v>
      </c>
      <c r="S8464" s="327">
        <v>5.6562930605273301E-2</v>
      </c>
      <c r="T8464" s="358">
        <v>7.1129898255701445E-3</v>
      </c>
      <c r="U8464" s="358">
        <v>0.12418661758099921</v>
      </c>
      <c r="V8464" s="361">
        <v>0</v>
      </c>
    </row>
    <row r="8465" spans="1:22" hidden="1" outlineLevel="1">
      <c r="A8465" s="65">
        <v>8456</v>
      </c>
      <c r="B8465" s="117">
        <v>1</v>
      </c>
      <c r="C8465" s="325">
        <v>9.5691391649284133E-5</v>
      </c>
      <c r="D8465" s="358">
        <v>1.0224506164031836E-4</v>
      </c>
      <c r="E8465" s="327">
        <v>8.8616026652732681E-5</v>
      </c>
      <c r="F8465" s="332">
        <v>0</v>
      </c>
      <c r="G8465" s="358">
        <v>0</v>
      </c>
      <c r="H8465" s="327">
        <v>0</v>
      </c>
      <c r="I8465" s="332">
        <v>3.5217232371323345E-4</v>
      </c>
      <c r="J8465" s="358">
        <v>3.4405352601426999E-4</v>
      </c>
      <c r="K8465" s="327">
        <v>3.030834281707128E-4</v>
      </c>
      <c r="L8465" s="336">
        <v>1.5860335064263727E-4</v>
      </c>
      <c r="M8465" s="210">
        <v>1.1415525114155251E-4</v>
      </c>
      <c r="N8465" s="325">
        <v>1.3753230047749976E-2</v>
      </c>
      <c r="O8465" s="358">
        <v>6.461571908667138E-2</v>
      </c>
      <c r="P8465" s="327">
        <v>7.5476937840570191E-2</v>
      </c>
      <c r="Q8465" s="332">
        <v>3.2979664014146773E-2</v>
      </c>
      <c r="R8465" s="358">
        <v>0.14705860240525306</v>
      </c>
      <c r="S8465" s="327">
        <v>4.839329177742871E-2</v>
      </c>
      <c r="T8465" s="358">
        <v>1.8828502479450383E-2</v>
      </c>
      <c r="U8465" s="358">
        <v>0.13492158452385172</v>
      </c>
      <c r="V8465" s="361">
        <v>0</v>
      </c>
    </row>
    <row r="8466" spans="1:22" hidden="1" outlineLevel="1">
      <c r="A8466" s="65">
        <v>8457</v>
      </c>
      <c r="B8466" s="117">
        <v>1</v>
      </c>
      <c r="C8466" s="325">
        <v>1.105794971299239E-4</v>
      </c>
      <c r="D8466" s="358">
        <v>1.138518883753003E-4</v>
      </c>
      <c r="E8466" s="327">
        <v>1.0105677757645844E-4</v>
      </c>
      <c r="F8466" s="332">
        <v>0</v>
      </c>
      <c r="G8466" s="358">
        <v>0</v>
      </c>
      <c r="H8466" s="327">
        <v>0</v>
      </c>
      <c r="I8466" s="332">
        <v>3.6554595625930552E-4</v>
      </c>
      <c r="J8466" s="358">
        <v>3.3459924752164379E-4</v>
      </c>
      <c r="K8466" s="327">
        <v>2.5256952347559405E-4</v>
      </c>
      <c r="L8466" s="336">
        <v>1.4685495429873823E-4</v>
      </c>
      <c r="M8466" s="210">
        <v>1.1415525114155251E-4</v>
      </c>
      <c r="N8466" s="325">
        <v>7.8751372054239585E-2</v>
      </c>
      <c r="O8466" s="358">
        <v>0.19385223516545735</v>
      </c>
      <c r="P8466" s="327">
        <v>0.22340493317055063</v>
      </c>
      <c r="Q8466" s="332">
        <v>3.2979664014146773E-2</v>
      </c>
      <c r="R8466" s="358">
        <v>0.13773397779089452</v>
      </c>
      <c r="S8466" s="327">
        <v>5.0385063569856871E-2</v>
      </c>
      <c r="T8466" s="358">
        <v>3.2531468172828162E-2</v>
      </c>
      <c r="U8466" s="358">
        <v>0.19119541123480496</v>
      </c>
      <c r="V8466" s="361">
        <v>0</v>
      </c>
    </row>
    <row r="8467" spans="1:22" hidden="1" outlineLevel="1">
      <c r="A8467" s="65">
        <v>8458</v>
      </c>
      <c r="B8467" s="117">
        <v>1</v>
      </c>
      <c r="C8467" s="325">
        <v>1.1676724877804874E-4</v>
      </c>
      <c r="D8467" s="358">
        <v>1.2633360154759246E-4</v>
      </c>
      <c r="E8467" s="327">
        <v>1.1148677105161537E-4</v>
      </c>
      <c r="F8467" s="332">
        <v>0</v>
      </c>
      <c r="G8467" s="358">
        <v>0</v>
      </c>
      <c r="H8467" s="327">
        <v>0</v>
      </c>
      <c r="I8467" s="332">
        <v>3.6108807874394818E-4</v>
      </c>
      <c r="J8467" s="358">
        <v>3.0541430087049302E-4</v>
      </c>
      <c r="K8467" s="327">
        <v>2.2582686804876643E-4</v>
      </c>
      <c r="L8467" s="336">
        <v>1.644775488145868E-4</v>
      </c>
      <c r="M8467" s="210">
        <v>1.1415525114155251E-4</v>
      </c>
      <c r="N8467" s="325">
        <v>0.17596598444655445</v>
      </c>
      <c r="O8467" s="358">
        <v>0.33018396928761717</v>
      </c>
      <c r="P8467" s="327">
        <v>0.34747522726536839</v>
      </c>
      <c r="Q8467" s="332">
        <v>3.2979664014146773E-2</v>
      </c>
      <c r="R8467" s="358">
        <v>0.15196392638939074</v>
      </c>
      <c r="S8467" s="327">
        <v>4.9870241316905504E-2</v>
      </c>
      <c r="T8467" s="358">
        <v>4.5920625491548434E-2</v>
      </c>
      <c r="U8467" s="358">
        <v>0.22814629744862364</v>
      </c>
      <c r="V8467" s="361">
        <v>3.5321296976374372E-2</v>
      </c>
    </row>
    <row r="8468" spans="1:22" hidden="1" outlineLevel="1">
      <c r="A8468" s="65">
        <v>8459</v>
      </c>
      <c r="B8468" s="117">
        <v>1</v>
      </c>
      <c r="C8468" s="325">
        <v>1.196236149428902E-4</v>
      </c>
      <c r="D8468" s="358">
        <v>1.3136905904233335E-4</v>
      </c>
      <c r="E8468" s="327">
        <v>1.1758390654082403E-4</v>
      </c>
      <c r="F8468" s="332">
        <v>0</v>
      </c>
      <c r="G8468" s="358">
        <v>0</v>
      </c>
      <c r="H8468" s="327">
        <v>0</v>
      </c>
      <c r="I8468" s="332">
        <v>3.3656975240948253E-4</v>
      </c>
      <c r="J8468" s="358">
        <v>1.9401823689215708E-4</v>
      </c>
      <c r="K8468" s="327">
        <v>2.2582686804876643E-4</v>
      </c>
      <c r="L8468" s="336">
        <v>1.8797434150238492E-4</v>
      </c>
      <c r="M8468" s="210">
        <v>1.1415525114155251E-4</v>
      </c>
      <c r="N8468" s="325">
        <v>0.26055776926079749</v>
      </c>
      <c r="O8468" s="358">
        <v>0.41042600797703793</v>
      </c>
      <c r="P8468" s="327">
        <v>0.41311728732323039</v>
      </c>
      <c r="Q8468" s="332">
        <v>3.2979664014146773E-2</v>
      </c>
      <c r="R8468" s="358">
        <v>0.17154093408567136</v>
      </c>
      <c r="S8468" s="327">
        <v>3.2948624188887631E-2</v>
      </c>
      <c r="T8468" s="358">
        <v>4.9163312029675998E-2</v>
      </c>
      <c r="U8468" s="358">
        <v>0.21368234198878028</v>
      </c>
      <c r="V8468" s="361">
        <v>7.5299676229975188E-2</v>
      </c>
    </row>
    <row r="8469" spans="1:22" hidden="1" outlineLevel="1">
      <c r="A8469" s="65">
        <v>8460</v>
      </c>
      <c r="B8469" s="117">
        <v>1</v>
      </c>
      <c r="C8469" s="325">
        <v>1.1656724064396794E-4</v>
      </c>
      <c r="D8469" s="358">
        <v>1.2833611939299134E-4</v>
      </c>
      <c r="E8469" s="327">
        <v>1.1549531332005257E-4</v>
      </c>
      <c r="F8469" s="332">
        <v>0</v>
      </c>
      <c r="G8469" s="358">
        <v>0</v>
      </c>
      <c r="H8469" s="327">
        <v>0</v>
      </c>
      <c r="I8469" s="332">
        <v>3.2096718110573172E-4</v>
      </c>
      <c r="J8469" s="358">
        <v>1.8250868046635111E-4</v>
      </c>
      <c r="K8469" s="327">
        <v>2.2879827420730281E-4</v>
      </c>
      <c r="L8469" s="336">
        <v>2.0677177565262342E-4</v>
      </c>
      <c r="M8469" s="210">
        <v>1.1415525114155251E-4</v>
      </c>
      <c r="N8469" s="325">
        <v>0.2935278412930748</v>
      </c>
      <c r="O8469" s="358">
        <v>0.39700051644675627</v>
      </c>
      <c r="P8469" s="327">
        <v>0.41758142235573642</v>
      </c>
      <c r="Q8469" s="332">
        <v>3.2979664014146773E-2</v>
      </c>
      <c r="R8469" s="358">
        <v>0.1805326523705654</v>
      </c>
      <c r="S8469" s="327">
        <v>3.3910751475413066E-2</v>
      </c>
      <c r="T8469" s="358">
        <v>3.2426865381275656E-2</v>
      </c>
      <c r="U8469" s="358">
        <v>0.18509343002518353</v>
      </c>
      <c r="V8469" s="361">
        <v>0.10017307632703046</v>
      </c>
    </row>
    <row r="8470" spans="1:22" hidden="1" outlineLevel="1">
      <c r="A8470" s="65">
        <v>8461</v>
      </c>
      <c r="B8470" s="117">
        <v>1</v>
      </c>
      <c r="C8470" s="325">
        <v>1.1326710643163469E-4</v>
      </c>
      <c r="D8470" s="358">
        <v>1.2578922776437722E-4</v>
      </c>
      <c r="E8470" s="327">
        <v>1.1156460682381805E-4</v>
      </c>
      <c r="F8470" s="332">
        <v>0</v>
      </c>
      <c r="G8470" s="358">
        <v>0</v>
      </c>
      <c r="H8470" s="327">
        <v>0</v>
      </c>
      <c r="I8470" s="332">
        <v>2.9199097725590868E-4</v>
      </c>
      <c r="J8470" s="358">
        <v>1.7058806845390929E-4</v>
      </c>
      <c r="K8470" s="327">
        <v>2.2582686804876643E-4</v>
      </c>
      <c r="L8470" s="336">
        <v>1.8797434150238492E-4</v>
      </c>
      <c r="M8470" s="210">
        <v>1.1415525114155251E-4</v>
      </c>
      <c r="N8470" s="325">
        <v>0.24567413674336944</v>
      </c>
      <c r="O8470" s="358">
        <v>0.32806979496087241</v>
      </c>
      <c r="P8470" s="327">
        <v>0.36556527933287547</v>
      </c>
      <c r="Q8470" s="332">
        <v>3.2979664014146773E-2</v>
      </c>
      <c r="R8470" s="358">
        <v>0.17691292629774827</v>
      </c>
      <c r="S8470" s="327">
        <v>3.6484862740169911E-2</v>
      </c>
      <c r="T8470" s="358">
        <v>3.0648617924883124E-2</v>
      </c>
      <c r="U8470" s="358">
        <v>0.17661845612293153</v>
      </c>
      <c r="V8470" s="361">
        <v>9.4576943033248803E-2</v>
      </c>
    </row>
    <row r="8471" spans="1:22" hidden="1" outlineLevel="1">
      <c r="A8471" s="65">
        <v>8462</v>
      </c>
      <c r="B8471" s="117">
        <v>1</v>
      </c>
      <c r="C8471" s="325">
        <v>1.0525428056002253E-4</v>
      </c>
      <c r="D8471" s="358">
        <v>1.260225308143266E-4</v>
      </c>
      <c r="E8471" s="327">
        <v>1.0872360113842082E-4</v>
      </c>
      <c r="F8471" s="332">
        <v>0</v>
      </c>
      <c r="G8471" s="358">
        <v>0</v>
      </c>
      <c r="H8471" s="327">
        <v>0</v>
      </c>
      <c r="I8471" s="332">
        <v>2.8530416098287265E-4</v>
      </c>
      <c r="J8471" s="358">
        <v>1.5167951146865668E-4</v>
      </c>
      <c r="K8471" s="327">
        <v>2.1394124341462081E-4</v>
      </c>
      <c r="L8471" s="336">
        <v>1.9032402077116473E-4</v>
      </c>
      <c r="M8471" s="210">
        <v>1.1415525114155251E-4</v>
      </c>
      <c r="N8471" s="325">
        <v>0.13583669677298263</v>
      </c>
      <c r="O8471" s="358">
        <v>0.19307367040433082</v>
      </c>
      <c r="P8471" s="327">
        <v>0.24841006928202827</v>
      </c>
      <c r="Q8471" s="332">
        <v>3.2979664014146773E-2</v>
      </c>
      <c r="R8471" s="358">
        <v>0.17852779732548166</v>
      </c>
      <c r="S8471" s="327">
        <v>3.4940395981315799E-2</v>
      </c>
      <c r="T8471" s="358">
        <v>2.3431025307760475E-2</v>
      </c>
      <c r="U8471" s="358">
        <v>0.17062947456534014</v>
      </c>
      <c r="V8471" s="361">
        <v>6.0295473280084687E-2</v>
      </c>
    </row>
    <row r="8472" spans="1:22" hidden="1" outlineLevel="1">
      <c r="A8472" s="65">
        <v>8463</v>
      </c>
      <c r="B8472" s="117">
        <v>1</v>
      </c>
      <c r="C8472" s="325">
        <v>9.9979066023641347E-5</v>
      </c>
      <c r="D8472" s="358">
        <v>1.2580866968520634E-4</v>
      </c>
      <c r="E8472" s="327">
        <v>1.0462425046908053E-4</v>
      </c>
      <c r="F8472" s="332">
        <v>0</v>
      </c>
      <c r="G8472" s="358">
        <v>0</v>
      </c>
      <c r="H8472" s="327">
        <v>0</v>
      </c>
      <c r="I8472" s="332">
        <v>2.5187007961769228E-4</v>
      </c>
      <c r="J8472" s="358">
        <v>1.2783828744377296E-4</v>
      </c>
      <c r="K8472" s="327">
        <v>2.1394124341462081E-4</v>
      </c>
      <c r="L8472" s="336">
        <v>2.1382081345896285E-4</v>
      </c>
      <c r="M8472" s="210">
        <v>1.1415525114155251E-4</v>
      </c>
      <c r="N8472" s="325">
        <v>5.1810113193578665E-2</v>
      </c>
      <c r="O8472" s="358">
        <v>6.9573897862635584E-2</v>
      </c>
      <c r="P8472" s="327">
        <v>0.10108444532397934</v>
      </c>
      <c r="Q8472" s="332">
        <v>3.2979664014146773E-2</v>
      </c>
      <c r="R8472" s="358">
        <v>0.1763305754942498</v>
      </c>
      <c r="S8472" s="327">
        <v>3.1851462463607587E-2</v>
      </c>
      <c r="T8472" s="358">
        <v>2.3326422516207972E-2</v>
      </c>
      <c r="U8472" s="358">
        <v>0.17130747247752032</v>
      </c>
      <c r="V8472" s="361">
        <v>1.5405780864287471E-2</v>
      </c>
    </row>
    <row r="8473" spans="1:22" hidden="1" outlineLevel="1">
      <c r="A8473" s="65">
        <v>8464</v>
      </c>
      <c r="B8473" s="117">
        <v>1</v>
      </c>
      <c r="C8473" s="325">
        <v>9.9254036537598436E-5</v>
      </c>
      <c r="D8473" s="358">
        <v>1.2139535365699712E-4</v>
      </c>
      <c r="E8473" s="327">
        <v>1.0690743312035865E-4</v>
      </c>
      <c r="F8473" s="332">
        <v>0</v>
      </c>
      <c r="G8473" s="358">
        <v>0</v>
      </c>
      <c r="H8473" s="327">
        <v>0</v>
      </c>
      <c r="I8473" s="332">
        <v>2.0283342694876101E-4</v>
      </c>
      <c r="J8473" s="358">
        <v>1.5784534526819556E-4</v>
      </c>
      <c r="K8473" s="327">
        <v>2.1988405573169364E-4</v>
      </c>
      <c r="L8473" s="336">
        <v>2.2321953053408208E-4</v>
      </c>
      <c r="M8473" s="210">
        <v>1.1415525114155251E-4</v>
      </c>
      <c r="N8473" s="325">
        <v>3.3912074090342408E-3</v>
      </c>
      <c r="O8473" s="358">
        <v>1.4163185477855278E-2</v>
      </c>
      <c r="P8473" s="327">
        <v>8.2051816383866376E-3</v>
      </c>
      <c r="Q8473" s="332">
        <v>3.2979664014146773E-2</v>
      </c>
      <c r="R8473" s="358">
        <v>0.19948329478212903</v>
      </c>
      <c r="S8473" s="327">
        <v>3.3843234256035741E-2</v>
      </c>
      <c r="T8473" s="358">
        <v>2.1129763893605429E-2</v>
      </c>
      <c r="U8473" s="358">
        <v>0.16158950240293801</v>
      </c>
      <c r="V8473" s="361">
        <v>0</v>
      </c>
    </row>
    <row r="8474" spans="1:22" hidden="1" outlineLevel="1">
      <c r="A8474" s="65">
        <v>8465</v>
      </c>
      <c r="B8474" s="117">
        <v>1</v>
      </c>
      <c r="C8474" s="325">
        <v>1.0108536101527579E-4</v>
      </c>
      <c r="D8474" s="358">
        <v>1.2176475015275031E-4</v>
      </c>
      <c r="E8474" s="327">
        <v>1.0999491875106433E-4</v>
      </c>
      <c r="F8474" s="332">
        <v>0</v>
      </c>
      <c r="G8474" s="358">
        <v>0</v>
      </c>
      <c r="H8474" s="327">
        <v>0</v>
      </c>
      <c r="I8474" s="332">
        <v>1.7162828434125931E-4</v>
      </c>
      <c r="J8474" s="358">
        <v>1.7387651314699671E-4</v>
      </c>
      <c r="K8474" s="327">
        <v>2.3474108652437564E-4</v>
      </c>
      <c r="L8474" s="336">
        <v>2.2321953053408208E-4</v>
      </c>
      <c r="M8474" s="210">
        <v>1.1415525114155251E-4</v>
      </c>
      <c r="N8474" s="325">
        <v>0</v>
      </c>
      <c r="O8474" s="358">
        <v>0</v>
      </c>
      <c r="P8474" s="327">
        <v>0</v>
      </c>
      <c r="Q8474" s="332">
        <v>6.5959328028293546E-2</v>
      </c>
      <c r="R8474" s="358">
        <v>0.21566255993827096</v>
      </c>
      <c r="S8474" s="327">
        <v>5.680768398071543E-2</v>
      </c>
      <c r="T8474" s="358">
        <v>1.7468666189267856E-2</v>
      </c>
      <c r="U8474" s="358">
        <v>0.16238049996714821</v>
      </c>
      <c r="V8474" s="361">
        <v>0</v>
      </c>
    </row>
    <row r="8475" spans="1:22" hidden="1" outlineLevel="1">
      <c r="A8475" s="65">
        <v>8466</v>
      </c>
      <c r="B8475" s="117">
        <v>1</v>
      </c>
      <c r="C8475" s="325">
        <v>1.0412298455162799E-4</v>
      </c>
      <c r="D8475" s="358">
        <v>1.2872495780957366E-4</v>
      </c>
      <c r="E8475" s="327">
        <v>1.1842712740635289E-4</v>
      </c>
      <c r="F8475" s="332">
        <v>0</v>
      </c>
      <c r="G8475" s="358">
        <v>0</v>
      </c>
      <c r="H8475" s="327">
        <v>0</v>
      </c>
      <c r="I8475" s="332">
        <v>1.8054403937197409E-4</v>
      </c>
      <c r="J8475" s="358">
        <v>2.0347251538478333E-4</v>
      </c>
      <c r="K8475" s="327">
        <v>2.5554092963413043E-4</v>
      </c>
      <c r="L8475" s="336">
        <v>1.644775488145868E-4</v>
      </c>
      <c r="M8475" s="210">
        <v>1.1415525114155251E-4</v>
      </c>
      <c r="N8475" s="325">
        <v>0</v>
      </c>
      <c r="O8475" s="358">
        <v>0</v>
      </c>
      <c r="P8475" s="327">
        <v>0</v>
      </c>
      <c r="Q8475" s="332">
        <v>0.16489832007073388</v>
      </c>
      <c r="R8475" s="358">
        <v>0.25066283936833345</v>
      </c>
      <c r="S8475" s="327">
        <v>6.1508601476655052E-2</v>
      </c>
      <c r="T8475" s="358">
        <v>3.0544015133330622E-2</v>
      </c>
      <c r="U8475" s="358">
        <v>0.20588536599870841</v>
      </c>
      <c r="V8475" s="361">
        <v>0</v>
      </c>
    </row>
    <row r="8476" spans="1:22" hidden="1" outlineLevel="1">
      <c r="A8476" s="65">
        <v>8467</v>
      </c>
      <c r="B8476" s="117">
        <v>1</v>
      </c>
      <c r="C8476" s="325">
        <v>1.1761103309370213E-4</v>
      </c>
      <c r="D8476" s="358">
        <v>1.4245095391492919E-4</v>
      </c>
      <c r="E8476" s="327">
        <v>1.3317700623875767E-4</v>
      </c>
      <c r="F8476" s="332">
        <v>0</v>
      </c>
      <c r="G8476" s="358">
        <v>0</v>
      </c>
      <c r="H8476" s="327">
        <v>0</v>
      </c>
      <c r="I8476" s="332">
        <v>2.0060448819108232E-4</v>
      </c>
      <c r="J8476" s="358">
        <v>2.2813585058293896E-4</v>
      </c>
      <c r="K8476" s="327">
        <v>2.6148374195120324E-4</v>
      </c>
      <c r="L8476" s="336">
        <v>1.1748396343899057E-4</v>
      </c>
      <c r="M8476" s="210">
        <v>1.1415525114155251E-4</v>
      </c>
      <c r="N8476" s="325">
        <v>0</v>
      </c>
      <c r="O8476" s="358">
        <v>0</v>
      </c>
      <c r="P8476" s="327">
        <v>0</v>
      </c>
      <c r="Q8476" s="332">
        <v>0.16489832007073388</v>
      </c>
      <c r="R8476" s="358">
        <v>0.30553628970977526</v>
      </c>
      <c r="S8476" s="327">
        <v>4.1565568050306291E-2</v>
      </c>
      <c r="T8476" s="358">
        <v>6.8828636841546401E-2</v>
      </c>
      <c r="U8476" s="358">
        <v>0.30046607474784065</v>
      </c>
      <c r="V8476" s="361">
        <v>0</v>
      </c>
    </row>
    <row r="8477" spans="1:22" hidden="1" outlineLevel="1">
      <c r="A8477" s="65">
        <v>8468</v>
      </c>
      <c r="B8477" s="117">
        <v>1</v>
      </c>
      <c r="C8477" s="325">
        <v>1.2087366578089522E-4</v>
      </c>
      <c r="D8477" s="358">
        <v>1.4412295910623313E-4</v>
      </c>
      <c r="E8477" s="327">
        <v>1.3573261409274514E-4</v>
      </c>
      <c r="F8477" s="332">
        <v>0</v>
      </c>
      <c r="G8477" s="358">
        <v>0</v>
      </c>
      <c r="H8477" s="327">
        <v>0</v>
      </c>
      <c r="I8477" s="332">
        <v>2.2512281452554794E-4</v>
      </c>
      <c r="J8477" s="358">
        <v>2.4909968550137118E-4</v>
      </c>
      <c r="K8477" s="327">
        <v>2.7039796042681243E-4</v>
      </c>
      <c r="L8477" s="336">
        <v>8.811297257924293E-5</v>
      </c>
      <c r="M8477" s="210">
        <v>1.1415525114155251E-4</v>
      </c>
      <c r="N8477" s="325">
        <v>0</v>
      </c>
      <c r="O8477" s="358">
        <v>0</v>
      </c>
      <c r="P8477" s="327">
        <v>0</v>
      </c>
      <c r="Q8477" s="332">
        <v>0.13191865605658709</v>
      </c>
      <c r="R8477" s="358">
        <v>0.31492510873249824</v>
      </c>
      <c r="S8477" s="327">
        <v>3.082181795770484E-2</v>
      </c>
      <c r="T8477" s="358">
        <v>7.2908145712093989E-2</v>
      </c>
      <c r="U8477" s="358">
        <v>0.33233197662030817</v>
      </c>
      <c r="V8477" s="361">
        <v>0</v>
      </c>
    </row>
    <row r="8478" spans="1:22" hidden="1" outlineLevel="1">
      <c r="A8478" s="65">
        <v>8469</v>
      </c>
      <c r="B8478" s="117">
        <v>1</v>
      </c>
      <c r="C8478" s="325">
        <v>1.1973611951831066E-4</v>
      </c>
      <c r="D8478" s="358">
        <v>1.4387021413545461E-4</v>
      </c>
      <c r="E8478" s="327">
        <v>1.3723743902199664E-4</v>
      </c>
      <c r="F8478" s="332">
        <v>0</v>
      </c>
      <c r="G8478" s="358">
        <v>0</v>
      </c>
      <c r="H8478" s="327">
        <v>0</v>
      </c>
      <c r="I8478" s="332">
        <v>2.2289387576786924E-4</v>
      </c>
      <c r="J8478" s="358">
        <v>2.6060924192717705E-4</v>
      </c>
      <c r="K8478" s="327">
        <v>2.7634077274388524E-4</v>
      </c>
      <c r="L8478" s="336">
        <v>5.8741981719495287E-5</v>
      </c>
      <c r="M8478" s="210">
        <v>1.1415525114155251E-4</v>
      </c>
      <c r="N8478" s="325">
        <v>0</v>
      </c>
      <c r="O8478" s="358">
        <v>0</v>
      </c>
      <c r="P8478" s="327">
        <v>0</v>
      </c>
      <c r="Q8478" s="332">
        <v>0.16489832007073388</v>
      </c>
      <c r="R8478" s="358">
        <v>0.27546501417154889</v>
      </c>
      <c r="S8478" s="327">
        <v>2.5673595428191143E-2</v>
      </c>
      <c r="T8478" s="358">
        <v>7.0083870340176421E-2</v>
      </c>
      <c r="U8478" s="358">
        <v>0.30848905004197252</v>
      </c>
      <c r="V8478" s="361">
        <v>0</v>
      </c>
    </row>
    <row r="8479" spans="1:22" hidden="1" outlineLevel="1">
      <c r="A8479" s="65">
        <v>8470</v>
      </c>
      <c r="B8479" s="117">
        <v>1</v>
      </c>
      <c r="C8479" s="325">
        <v>1.1181704745954887E-4</v>
      </c>
      <c r="D8479" s="358">
        <v>1.4202323165668864E-4</v>
      </c>
      <c r="E8479" s="327">
        <v>1.2949277968783159E-4</v>
      </c>
      <c r="F8479" s="332">
        <v>0</v>
      </c>
      <c r="G8479" s="358">
        <v>0</v>
      </c>
      <c r="H8479" s="327">
        <v>0</v>
      </c>
      <c r="I8479" s="332">
        <v>2.2735175328322661E-4</v>
      </c>
      <c r="J8479" s="358">
        <v>2.5156601902118664E-4</v>
      </c>
      <c r="K8479" s="327">
        <v>2.8525499121949443E-4</v>
      </c>
      <c r="L8479" s="336">
        <v>3.7594868300476983E-5</v>
      </c>
      <c r="M8479" s="210">
        <v>1.1415525114155251E-4</v>
      </c>
      <c r="N8479" s="325">
        <v>0</v>
      </c>
      <c r="O8479" s="358">
        <v>0</v>
      </c>
      <c r="P8479" s="327">
        <v>0</v>
      </c>
      <c r="Q8479" s="332">
        <v>0.16489832007073388</v>
      </c>
      <c r="R8479" s="358">
        <v>0.27429885657055031</v>
      </c>
      <c r="S8479" s="327">
        <v>2.5091255955862472E-2</v>
      </c>
      <c r="T8479" s="358">
        <v>4.9372517612780997E-2</v>
      </c>
      <c r="U8479" s="358">
        <v>0.25707420836831046</v>
      </c>
      <c r="V8479" s="361">
        <v>0</v>
      </c>
    </row>
    <row r="8480" spans="1:22" hidden="1" outlineLevel="1">
      <c r="A8480" s="65">
        <v>8471</v>
      </c>
      <c r="B8480" s="117">
        <v>1</v>
      </c>
      <c r="C8480" s="325">
        <v>1.0328545049016462E-4</v>
      </c>
      <c r="D8480" s="358">
        <v>1.2431164178136443E-4</v>
      </c>
      <c r="E8480" s="327">
        <v>1.1902386832657331E-4</v>
      </c>
      <c r="F8480" s="332">
        <v>0</v>
      </c>
      <c r="G8480" s="358">
        <v>0</v>
      </c>
      <c r="H8480" s="327">
        <v>0</v>
      </c>
      <c r="I8480" s="332">
        <v>2.3626750831394139E-4</v>
      </c>
      <c r="J8480" s="358">
        <v>2.5362129695436631E-4</v>
      </c>
      <c r="K8480" s="327">
        <v>2.8822639737803081E-4</v>
      </c>
      <c r="L8480" s="336">
        <v>2.3496792687798115E-5</v>
      </c>
      <c r="M8480" s="210">
        <v>1.1415525114155251E-4</v>
      </c>
      <c r="N8480" s="325">
        <v>0</v>
      </c>
      <c r="O8480" s="358">
        <v>0</v>
      </c>
      <c r="P8480" s="327">
        <v>0</v>
      </c>
      <c r="Q8480" s="332">
        <v>6.5959328028293546E-2</v>
      </c>
      <c r="R8480" s="358">
        <v>0.26909583252416963</v>
      </c>
      <c r="S8480" s="327">
        <v>3.9371244599746176E-2</v>
      </c>
      <c r="T8480" s="358">
        <v>2.1652777851367943E-2</v>
      </c>
      <c r="U8480" s="358">
        <v>0.20678936321494862</v>
      </c>
      <c r="V8480" s="361">
        <v>0</v>
      </c>
    </row>
    <row r="8481" spans="1:22" hidden="1" outlineLevel="1">
      <c r="A8481" s="65">
        <v>8472</v>
      </c>
      <c r="B8481" s="117">
        <v>1</v>
      </c>
      <c r="C8481" s="325">
        <v>9.5416380464923031E-5</v>
      </c>
      <c r="D8481" s="358">
        <v>1.1317142114628126E-4</v>
      </c>
      <c r="E8481" s="327">
        <v>1.0906088948463236E-4</v>
      </c>
      <c r="F8481" s="332">
        <v>0</v>
      </c>
      <c r="G8481" s="358">
        <v>0</v>
      </c>
      <c r="H8481" s="327">
        <v>0</v>
      </c>
      <c r="I8481" s="332">
        <v>2.5187007961769228E-4</v>
      </c>
      <c r="J8481" s="358">
        <v>2.5444340812763816E-4</v>
      </c>
      <c r="K8481" s="327">
        <v>2.9119780353656729E-4</v>
      </c>
      <c r="L8481" s="336">
        <v>9.3987170751192458E-6</v>
      </c>
      <c r="M8481" s="210">
        <v>1.1415525114155251E-4</v>
      </c>
      <c r="N8481" s="325">
        <v>0</v>
      </c>
      <c r="O8481" s="358">
        <v>0</v>
      </c>
      <c r="P8481" s="327">
        <v>0</v>
      </c>
      <c r="Q8481" s="332">
        <v>9.8938992042440319E-2</v>
      </c>
      <c r="R8481" s="358">
        <v>0.27040776669614336</v>
      </c>
      <c r="S8481" s="327">
        <v>6.7931221887513604E-2</v>
      </c>
      <c r="T8481" s="358">
        <v>1.9456119228765393E-2</v>
      </c>
      <c r="U8481" s="358">
        <v>0.18712742376172398</v>
      </c>
      <c r="V8481" s="361">
        <v>0</v>
      </c>
    </row>
    <row r="8482" spans="1:22" hidden="1" outlineLevel="1">
      <c r="A8482" s="65">
        <v>8473</v>
      </c>
      <c r="B8482" s="117">
        <v>1</v>
      </c>
      <c r="C8482" s="325">
        <v>8.6853532224588664E-5</v>
      </c>
      <c r="D8482" s="358">
        <v>1.0362543801918556E-4</v>
      </c>
      <c r="E8482" s="327">
        <v>9.9370335845400717E-5</v>
      </c>
      <c r="F8482" s="332">
        <v>0</v>
      </c>
      <c r="G8482" s="358">
        <v>0</v>
      </c>
      <c r="H8482" s="327">
        <v>0</v>
      </c>
      <c r="I8482" s="332">
        <v>2.7193052843680048E-4</v>
      </c>
      <c r="J8482" s="358">
        <v>2.7047457600643931E-4</v>
      </c>
      <c r="K8482" s="327">
        <v>2.9714061585364005E-4</v>
      </c>
      <c r="L8482" s="336">
        <v>5.8741981719495289E-6</v>
      </c>
      <c r="M8482" s="210">
        <v>1.1415525114155251E-4</v>
      </c>
      <c r="N8482" s="325">
        <v>0</v>
      </c>
      <c r="O8482" s="358">
        <v>0</v>
      </c>
      <c r="P8482" s="327">
        <v>0</v>
      </c>
      <c r="Q8482" s="332">
        <v>0.16489832007073388</v>
      </c>
      <c r="R8482" s="358">
        <v>0.25836378968171103</v>
      </c>
      <c r="S8482" s="327">
        <v>5.2106766484775795E-2</v>
      </c>
      <c r="T8482" s="358">
        <v>1.4016774068035285E-2</v>
      </c>
      <c r="U8482" s="358">
        <v>0.15221053128444581</v>
      </c>
      <c r="V8482" s="361">
        <v>0</v>
      </c>
    </row>
    <row r="8483" spans="1:22" hidden="1" outlineLevel="1">
      <c r="A8483" s="65">
        <v>8474</v>
      </c>
      <c r="B8483" s="117">
        <v>1</v>
      </c>
      <c r="C8483" s="325">
        <v>8.0453271934002968E-5</v>
      </c>
      <c r="D8483" s="358">
        <v>9.8901051257710499E-5</v>
      </c>
      <c r="E8483" s="327">
        <v>8.7098229094780742E-5</v>
      </c>
      <c r="F8483" s="332">
        <v>0</v>
      </c>
      <c r="G8483" s="358">
        <v>0</v>
      </c>
      <c r="H8483" s="327">
        <v>0</v>
      </c>
      <c r="I8483" s="332">
        <v>3.3656975240948253E-4</v>
      </c>
      <c r="J8483" s="358">
        <v>2.7376302069952673E-4</v>
      </c>
      <c r="K8483" s="327">
        <v>3.0011202201217643E-4</v>
      </c>
      <c r="L8483" s="336">
        <v>2.3496792687798115E-6</v>
      </c>
      <c r="M8483" s="210">
        <v>1.1415525114155251E-4</v>
      </c>
      <c r="N8483" s="325">
        <v>0</v>
      </c>
      <c r="O8483" s="358">
        <v>0</v>
      </c>
      <c r="P8483" s="327">
        <v>0</v>
      </c>
      <c r="Q8483" s="332">
        <v>0.19787798408488064</v>
      </c>
      <c r="R8483" s="358">
        <v>0.2142724650844002</v>
      </c>
      <c r="S8483" s="327">
        <v>4.5928899449359357E-2</v>
      </c>
      <c r="T8483" s="358">
        <v>2.8451959302280578E-2</v>
      </c>
      <c r="U8483" s="358">
        <v>0.14723854659512461</v>
      </c>
      <c r="V8483" s="361">
        <v>0</v>
      </c>
    </row>
    <row r="8484" spans="1:22" hidden="1" outlineLevel="1">
      <c r="A8484" s="65">
        <v>8475</v>
      </c>
      <c r="B8484" s="117">
        <v>1</v>
      </c>
      <c r="C8484" s="325">
        <v>7.4778041129460184E-5</v>
      </c>
      <c r="D8484" s="358">
        <v>9.1221492530209881E-5</v>
      </c>
      <c r="E8484" s="327">
        <v>7.8938445642201481E-5</v>
      </c>
      <c r="F8484" s="332">
        <v>0</v>
      </c>
      <c r="G8484" s="358">
        <v>0</v>
      </c>
      <c r="H8484" s="327">
        <v>0</v>
      </c>
      <c r="I8484" s="332">
        <v>3.7446171129002035E-4</v>
      </c>
      <c r="J8484" s="358">
        <v>2.8362835477878894E-4</v>
      </c>
      <c r="K8484" s="327">
        <v>2.9714061585364005E-4</v>
      </c>
      <c r="L8484" s="336">
        <v>1.1748396343899057E-6</v>
      </c>
      <c r="M8484" s="210">
        <v>1.1415525114155251E-4</v>
      </c>
      <c r="N8484" s="325">
        <v>0</v>
      </c>
      <c r="O8484" s="358">
        <v>0</v>
      </c>
      <c r="P8484" s="327">
        <v>0</v>
      </c>
      <c r="Q8484" s="332">
        <v>0.23085764809902742</v>
      </c>
      <c r="R8484" s="358">
        <v>0.17105266677938408</v>
      </c>
      <c r="S8484" s="327">
        <v>5.1524427012447117E-2</v>
      </c>
      <c r="T8484" s="358">
        <v>6.9037842424651396E-3</v>
      </c>
      <c r="U8484" s="358">
        <v>0.12791560609799008</v>
      </c>
      <c r="V8484" s="361">
        <v>0</v>
      </c>
    </row>
    <row r="8485" spans="1:22" hidden="1" outlineLevel="1">
      <c r="A8485" s="65">
        <v>8476</v>
      </c>
      <c r="B8485" s="117">
        <v>1</v>
      </c>
      <c r="C8485" s="325">
        <v>7.1184144970195761E-5</v>
      </c>
      <c r="D8485" s="358">
        <v>8.6341570402101886E-5</v>
      </c>
      <c r="E8485" s="327">
        <v>7.4190463537838992E-5</v>
      </c>
      <c r="F8485" s="332">
        <v>0</v>
      </c>
      <c r="G8485" s="358">
        <v>0</v>
      </c>
      <c r="H8485" s="327">
        <v>0</v>
      </c>
      <c r="I8485" s="332">
        <v>3.7223277253234166E-4</v>
      </c>
      <c r="J8485" s="358">
        <v>2.8403941036542484E-4</v>
      </c>
      <c r="K8485" s="327">
        <v>2.9714061585364005E-4</v>
      </c>
      <c r="L8485" s="336">
        <v>1.409807561267887E-5</v>
      </c>
      <c r="M8485" s="210">
        <v>1.1415525114155251E-4</v>
      </c>
      <c r="N8485" s="325">
        <v>0</v>
      </c>
      <c r="O8485" s="358">
        <v>0</v>
      </c>
      <c r="P8485" s="327">
        <v>0</v>
      </c>
      <c r="Q8485" s="332">
        <v>0.19787798408488064</v>
      </c>
      <c r="R8485" s="358">
        <v>0.14813303603819183</v>
      </c>
      <c r="S8485" s="327">
        <v>5.6605132322583483E-2</v>
      </c>
      <c r="T8485" s="358">
        <v>6.2761674931501275E-3</v>
      </c>
      <c r="U8485" s="358">
        <v>0.12701160888174987</v>
      </c>
      <c r="V8485" s="361">
        <v>0</v>
      </c>
    </row>
    <row r="8486" spans="1:22" hidden="1" outlineLevel="1">
      <c r="A8486" s="65">
        <v>8477</v>
      </c>
      <c r="B8486" s="117">
        <v>1</v>
      </c>
      <c r="C8486" s="325">
        <v>6.9440324051178753E-5</v>
      </c>
      <c r="D8486" s="358">
        <v>8.3017001940323141E-5</v>
      </c>
      <c r="E8486" s="327">
        <v>7.1621883055151094E-5</v>
      </c>
      <c r="F8486" s="332">
        <v>0</v>
      </c>
      <c r="G8486" s="358">
        <v>0</v>
      </c>
      <c r="H8486" s="327">
        <v>0</v>
      </c>
      <c r="I8486" s="332">
        <v>3.5885913998626954E-4</v>
      </c>
      <c r="J8486" s="358">
        <v>2.9513791120459485E-4</v>
      </c>
      <c r="K8486" s="327">
        <v>3.030834281707128E-4</v>
      </c>
      <c r="L8486" s="336">
        <v>3.7594868300476983E-5</v>
      </c>
      <c r="M8486" s="210">
        <v>1.1415525114155251E-4</v>
      </c>
      <c r="N8486" s="325">
        <v>0</v>
      </c>
      <c r="O8486" s="358">
        <v>0</v>
      </c>
      <c r="P8486" s="327">
        <v>0</v>
      </c>
      <c r="Q8486" s="332">
        <v>9.8938992042440319E-2</v>
      </c>
      <c r="R8486" s="358">
        <v>0.14912938466748449</v>
      </c>
      <c r="S8486" s="327">
        <v>4.4966772162833929E-2</v>
      </c>
      <c r="T8486" s="358">
        <v>3.9749060789950807E-3</v>
      </c>
      <c r="U8486" s="358">
        <v>0.12859360401017025</v>
      </c>
      <c r="V8486" s="361">
        <v>0</v>
      </c>
    </row>
    <row r="8487" spans="1:22" hidden="1" outlineLevel="1">
      <c r="A8487" s="65">
        <v>8478</v>
      </c>
      <c r="B8487" s="117">
        <v>1</v>
      </c>
      <c r="C8487" s="325">
        <v>6.9540328118219161E-5</v>
      </c>
      <c r="D8487" s="358">
        <v>8.1558857878139478E-5</v>
      </c>
      <c r="E8487" s="327">
        <v>7.1245676822838226E-5</v>
      </c>
      <c r="F8487" s="332">
        <v>0</v>
      </c>
      <c r="G8487" s="358">
        <v>0</v>
      </c>
      <c r="H8487" s="327">
        <v>0</v>
      </c>
      <c r="I8487" s="332">
        <v>3.4325656868251867E-4</v>
      </c>
      <c r="J8487" s="358">
        <v>3.0870274556358038E-4</v>
      </c>
      <c r="K8487" s="327">
        <v>3.030834281707128E-4</v>
      </c>
      <c r="L8487" s="336">
        <v>9.3987170751192462E-5</v>
      </c>
      <c r="M8487" s="210">
        <v>1.1415525114155251E-4</v>
      </c>
      <c r="N8487" s="325">
        <v>0</v>
      </c>
      <c r="O8487" s="358">
        <v>0</v>
      </c>
      <c r="P8487" s="327">
        <v>0</v>
      </c>
      <c r="Q8487" s="332">
        <v>3.2979664014146773E-2</v>
      </c>
      <c r="R8487" s="358">
        <v>0.15837850259959721</v>
      </c>
      <c r="S8487" s="327">
        <v>5.9829100279046331E-2</v>
      </c>
      <c r="T8487" s="358">
        <v>5.1255367860726046E-3</v>
      </c>
      <c r="U8487" s="358">
        <v>0.11616364228686732</v>
      </c>
      <c r="V8487" s="361">
        <v>0</v>
      </c>
    </row>
    <row r="8488" spans="1:22" hidden="1" outlineLevel="1">
      <c r="A8488" s="65">
        <v>8479</v>
      </c>
      <c r="B8488" s="117">
        <v>1</v>
      </c>
      <c r="C8488" s="325">
        <v>7.1802920135008241E-5</v>
      </c>
      <c r="D8488" s="358">
        <v>8.3191979227785186E-5</v>
      </c>
      <c r="E8488" s="327">
        <v>7.2698611237287944E-5</v>
      </c>
      <c r="F8488" s="332">
        <v>0</v>
      </c>
      <c r="G8488" s="358">
        <v>0</v>
      </c>
      <c r="H8488" s="327">
        <v>0</v>
      </c>
      <c r="I8488" s="332">
        <v>3.499433849555547E-4</v>
      </c>
      <c r="J8488" s="358">
        <v>3.1897913522947854E-4</v>
      </c>
      <c r="K8488" s="327">
        <v>3.0902624048778567E-4</v>
      </c>
      <c r="L8488" s="336">
        <v>1.8210014333043539E-4</v>
      </c>
      <c r="M8488" s="210">
        <v>1.1415525114155251E-4</v>
      </c>
      <c r="N8488" s="325">
        <v>0</v>
      </c>
      <c r="O8488" s="358">
        <v>7.7615142785047416E-3</v>
      </c>
      <c r="P8488" s="327">
        <v>0</v>
      </c>
      <c r="Q8488" s="332">
        <v>9.8938992042440319E-2</v>
      </c>
      <c r="R8488" s="358">
        <v>0.15911996505477016</v>
      </c>
      <c r="S8488" s="327">
        <v>6.504484002793734E-2</v>
      </c>
      <c r="T8488" s="358">
        <v>7.2175926171226465E-3</v>
      </c>
      <c r="U8488" s="358">
        <v>0.11831063567543781</v>
      </c>
      <c r="V8488" s="361">
        <v>0</v>
      </c>
    </row>
    <row r="8489" spans="1:22" hidden="1" outlineLevel="1">
      <c r="A8489" s="65">
        <v>8480</v>
      </c>
      <c r="B8489" s="117">
        <v>1</v>
      </c>
      <c r="C8489" s="325">
        <v>7.6296852897636281E-5</v>
      </c>
      <c r="D8489" s="358">
        <v>8.851906553496283E-5</v>
      </c>
      <c r="E8489" s="327">
        <v>7.8004416375769523E-5</v>
      </c>
      <c r="F8489" s="332">
        <v>0</v>
      </c>
      <c r="G8489" s="358">
        <v>0</v>
      </c>
      <c r="H8489" s="327">
        <v>0</v>
      </c>
      <c r="I8489" s="332">
        <v>3.5440126247091209E-4</v>
      </c>
      <c r="J8489" s="358">
        <v>3.2925552489537671E-4</v>
      </c>
      <c r="K8489" s="327">
        <v>2.7931217890242167E-4</v>
      </c>
      <c r="L8489" s="336">
        <v>1.5860335064263727E-4</v>
      </c>
      <c r="M8489" s="210">
        <v>1.1415525114155251E-4</v>
      </c>
      <c r="N8489" s="325">
        <v>6.405613994842455E-3</v>
      </c>
      <c r="O8489" s="358">
        <v>0.11900759381011353</v>
      </c>
      <c r="P8489" s="327">
        <v>7.7071271780750905E-2</v>
      </c>
      <c r="Q8489" s="332">
        <v>0.16489832007073388</v>
      </c>
      <c r="R8489" s="358">
        <v>0.12306179917414753</v>
      </c>
      <c r="S8489" s="327">
        <v>8.0354473177723776E-2</v>
      </c>
      <c r="T8489" s="358">
        <v>8.0544149495426626E-3</v>
      </c>
      <c r="U8489" s="358">
        <v>0.12316962071272897</v>
      </c>
      <c r="V8489" s="361">
        <v>0</v>
      </c>
    </row>
    <row r="8490" spans="1:22" hidden="1" outlineLevel="1">
      <c r="A8490" s="65">
        <v>8481</v>
      </c>
      <c r="B8490" s="117">
        <v>1</v>
      </c>
      <c r="C8490" s="325">
        <v>8.1922081668658862E-5</v>
      </c>
      <c r="D8490" s="358">
        <v>9.3787826079653116E-5</v>
      </c>
      <c r="E8490" s="327">
        <v>8.237619224781913E-5</v>
      </c>
      <c r="F8490" s="332">
        <v>0</v>
      </c>
      <c r="G8490" s="358">
        <v>0</v>
      </c>
      <c r="H8490" s="327">
        <v>0</v>
      </c>
      <c r="I8490" s="332">
        <v>3.6777489501698427E-4</v>
      </c>
      <c r="J8490" s="358">
        <v>3.5350780450689635E-4</v>
      </c>
      <c r="K8490" s="327">
        <v>2.6148374195120324E-4</v>
      </c>
      <c r="L8490" s="336">
        <v>1.4685495429873823E-4</v>
      </c>
      <c r="M8490" s="210">
        <v>1.1415525114155251E-4</v>
      </c>
      <c r="N8490" s="325">
        <v>4.3897295905832114E-2</v>
      </c>
      <c r="O8490" s="358">
        <v>0.30378420684540053</v>
      </c>
      <c r="P8490" s="327">
        <v>0.22481514086889159</v>
      </c>
      <c r="Q8490" s="332">
        <v>6.5959328028293546E-2</v>
      </c>
      <c r="R8490" s="358">
        <v>9.8530018372335909E-2</v>
      </c>
      <c r="S8490" s="327">
        <v>9.5149284074558887E-2</v>
      </c>
      <c r="T8490" s="358">
        <v>1.0251073572145209E-2</v>
      </c>
      <c r="U8490" s="358">
        <v>0.1258816123614496</v>
      </c>
      <c r="V8490" s="361">
        <v>0</v>
      </c>
    </row>
    <row r="8491" spans="1:22" hidden="1" outlineLevel="1">
      <c r="A8491" s="65">
        <v>8482</v>
      </c>
      <c r="B8491" s="117">
        <v>1</v>
      </c>
      <c r="C8491" s="325">
        <v>8.5740986978764195E-5</v>
      </c>
      <c r="D8491" s="358">
        <v>1.0521967552717303E-4</v>
      </c>
      <c r="E8491" s="327">
        <v>9.1742430169539668E-5</v>
      </c>
      <c r="F8491" s="332">
        <v>0</v>
      </c>
      <c r="G8491" s="358">
        <v>0</v>
      </c>
      <c r="H8491" s="327">
        <v>0</v>
      </c>
      <c r="I8491" s="332">
        <v>3.7223277253234166E-4</v>
      </c>
      <c r="J8491" s="358">
        <v>3.1445752377648337E-4</v>
      </c>
      <c r="K8491" s="327">
        <v>1.8125577567072043E-4</v>
      </c>
      <c r="L8491" s="336">
        <v>1.644775488145868E-4</v>
      </c>
      <c r="M8491" s="210">
        <v>1.1415525114155251E-4</v>
      </c>
      <c r="N8491" s="325">
        <v>0.1239674708413628</v>
      </c>
      <c r="O8491" s="358">
        <v>0.4346200405646562</v>
      </c>
      <c r="P8491" s="327">
        <v>0.34330922725902924</v>
      </c>
      <c r="Q8491" s="332">
        <v>3.2979664014146773E-2</v>
      </c>
      <c r="R8491" s="358">
        <v>8.3368963852936295E-2</v>
      </c>
      <c r="S8491" s="327">
        <v>8.4920356234908803E-2</v>
      </c>
      <c r="T8491" s="358">
        <v>1.8410091313240375E-2</v>
      </c>
      <c r="U8491" s="358">
        <v>0.14814254381136485</v>
      </c>
      <c r="V8491" s="361">
        <v>2.2473094084006391E-2</v>
      </c>
    </row>
    <row r="8492" spans="1:22" hidden="1" outlineLevel="1">
      <c r="A8492" s="65">
        <v>8483</v>
      </c>
      <c r="B8492" s="117">
        <v>1</v>
      </c>
      <c r="C8492" s="325">
        <v>9.0872445668774786E-5</v>
      </c>
      <c r="D8492" s="358">
        <v>1.1947060349491468E-4</v>
      </c>
      <c r="E8492" s="327">
        <v>9.9915186250819368E-5</v>
      </c>
      <c r="F8492" s="332">
        <v>0</v>
      </c>
      <c r="G8492" s="358">
        <v>0</v>
      </c>
      <c r="H8492" s="327">
        <v>0</v>
      </c>
      <c r="I8492" s="332">
        <v>3.5663020122859079E-4</v>
      </c>
      <c r="J8492" s="358">
        <v>1.4099206621612259E-4</v>
      </c>
      <c r="K8492" s="327">
        <v>2.1988405573169364E-4</v>
      </c>
      <c r="L8492" s="336">
        <v>1.8797434150238492E-4</v>
      </c>
      <c r="M8492" s="210">
        <v>1.1415525114155251E-4</v>
      </c>
      <c r="N8492" s="325">
        <v>9.891021609683201E-2</v>
      </c>
      <c r="O8492" s="358">
        <v>0.45957560458317365</v>
      </c>
      <c r="P8492" s="327">
        <v>0.39893167634157445</v>
      </c>
      <c r="Q8492" s="332">
        <v>0.13191865605658709</v>
      </c>
      <c r="R8492" s="358">
        <v>7.1614379000387654E-2</v>
      </c>
      <c r="S8492" s="327">
        <v>0.11258572345552811</v>
      </c>
      <c r="T8492" s="358">
        <v>1.8933105271002882E-2</v>
      </c>
      <c r="U8492" s="358">
        <v>0.15740851527782701</v>
      </c>
      <c r="V8492" s="361">
        <v>9.9982212299275605E-2</v>
      </c>
    </row>
    <row r="8493" spans="1:22" hidden="1" outlineLevel="1">
      <c r="A8493" s="65">
        <v>8484</v>
      </c>
      <c r="B8493" s="117">
        <v>1</v>
      </c>
      <c r="C8493" s="325">
        <v>9.150997159615735E-5</v>
      </c>
      <c r="D8493" s="358">
        <v>1.2398112912726948E-4</v>
      </c>
      <c r="E8493" s="327">
        <v>1.0270430142141482E-4</v>
      </c>
      <c r="F8493" s="332">
        <v>0</v>
      </c>
      <c r="G8493" s="358">
        <v>0</v>
      </c>
      <c r="H8493" s="327">
        <v>0</v>
      </c>
      <c r="I8493" s="332">
        <v>3.3434081365180389E-4</v>
      </c>
      <c r="J8493" s="358">
        <v>0</v>
      </c>
      <c r="K8493" s="327">
        <v>2.1394124341462081E-4</v>
      </c>
      <c r="L8493" s="336">
        <v>2.0677177565262342E-4</v>
      </c>
      <c r="M8493" s="210">
        <v>1.1415525114155251E-4</v>
      </c>
      <c r="N8493" s="325">
        <v>0.12377907042974977</v>
      </c>
      <c r="O8493" s="358">
        <v>0.45574430013267753</v>
      </c>
      <c r="P8493" s="327">
        <v>0.40166002861733657</v>
      </c>
      <c r="Q8493" s="332">
        <v>0.296816976127321</v>
      </c>
      <c r="R8493" s="358">
        <v>6.4683112036405657E-2</v>
      </c>
      <c r="S8493" s="327">
        <v>0.16328305762020442</v>
      </c>
      <c r="T8493" s="358">
        <v>3.0439412341778115E-2</v>
      </c>
      <c r="U8493" s="358">
        <v>0.15627851875752677</v>
      </c>
      <c r="V8493" s="361">
        <v>8.4751262884411566E-2</v>
      </c>
    </row>
    <row r="8494" spans="1:22" hidden="1" outlineLevel="1">
      <c r="A8494" s="65">
        <v>8485</v>
      </c>
      <c r="B8494" s="117">
        <v>1</v>
      </c>
      <c r="C8494" s="325">
        <v>9.1453719308447122E-5</v>
      </c>
      <c r="D8494" s="358">
        <v>1.2304791692747193E-4</v>
      </c>
      <c r="E8494" s="327">
        <v>1.0245782147610639E-4</v>
      </c>
      <c r="F8494" s="332">
        <v>0</v>
      </c>
      <c r="G8494" s="358">
        <v>0</v>
      </c>
      <c r="H8494" s="327">
        <v>0</v>
      </c>
      <c r="I8494" s="332">
        <v>2.9644885477126613E-4</v>
      </c>
      <c r="J8494" s="358">
        <v>0</v>
      </c>
      <c r="K8494" s="327">
        <v>2.1394124341462081E-4</v>
      </c>
      <c r="L8494" s="336">
        <v>1.8797434150238492E-4</v>
      </c>
      <c r="M8494" s="210">
        <v>1.1415525114155251E-4</v>
      </c>
      <c r="N8494" s="325">
        <v>0.12830068030846209</v>
      </c>
      <c r="O8494" s="358">
        <v>0.36146874191179867</v>
      </c>
      <c r="P8494" s="327">
        <v>0.34746181072463472</v>
      </c>
      <c r="Q8494" s="332">
        <v>0.296816976127321</v>
      </c>
      <c r="R8494" s="358">
        <v>6.6598622885744987E-2</v>
      </c>
      <c r="S8494" s="327">
        <v>0.19705877465686286</v>
      </c>
      <c r="T8494" s="358">
        <v>1.5585815941322816E-2</v>
      </c>
      <c r="U8494" s="358">
        <v>0.14305755947001364</v>
      </c>
      <c r="V8494" s="361">
        <v>0.1349255985006946</v>
      </c>
    </row>
    <row r="8495" spans="1:22" hidden="1" outlineLevel="1">
      <c r="A8495" s="65">
        <v>8486</v>
      </c>
      <c r="B8495" s="117">
        <v>1</v>
      </c>
      <c r="C8495" s="325">
        <v>8.9072372462047563E-5</v>
      </c>
      <c r="D8495" s="358">
        <v>1.2244521738176935E-4</v>
      </c>
      <c r="E8495" s="327">
        <v>1.028470003371197E-4</v>
      </c>
      <c r="F8495" s="332">
        <v>0</v>
      </c>
      <c r="G8495" s="358">
        <v>0</v>
      </c>
      <c r="H8495" s="327">
        <v>0</v>
      </c>
      <c r="I8495" s="332">
        <v>2.3403856955626272E-4</v>
      </c>
      <c r="J8495" s="358">
        <v>0</v>
      </c>
      <c r="K8495" s="327">
        <v>1.9908421262193881E-4</v>
      </c>
      <c r="L8495" s="336">
        <v>1.9032402077116473E-4</v>
      </c>
      <c r="M8495" s="210">
        <v>1.1415525114155251E-4</v>
      </c>
      <c r="N8495" s="325">
        <v>7.8374571231013546E-2</v>
      </c>
      <c r="O8495" s="358">
        <v>0.25826650725694367</v>
      </c>
      <c r="P8495" s="327">
        <v>0.24571768616117592</v>
      </c>
      <c r="Q8495" s="332">
        <v>0.32979664014146776</v>
      </c>
      <c r="R8495" s="358">
        <v>5.4049838676699845E-2</v>
      </c>
      <c r="S8495" s="327">
        <v>0.18734466907016412</v>
      </c>
      <c r="T8495" s="358">
        <v>6.3703100055473791E-2</v>
      </c>
      <c r="U8495" s="358">
        <v>0.13763357617257238</v>
      </c>
      <c r="V8495" s="361">
        <v>8.9606843750504109E-2</v>
      </c>
    </row>
    <row r="8496" spans="1:22" hidden="1" outlineLevel="1">
      <c r="A8496" s="65">
        <v>8487</v>
      </c>
      <c r="B8496" s="117">
        <v>1</v>
      </c>
      <c r="C8496" s="325">
        <v>8.420967470220805E-5</v>
      </c>
      <c r="D8496" s="358">
        <v>1.1880957818672476E-4</v>
      </c>
      <c r="E8496" s="327">
        <v>9.7891456173550108E-5</v>
      </c>
      <c r="F8496" s="332">
        <v>0</v>
      </c>
      <c r="G8496" s="358">
        <v>0</v>
      </c>
      <c r="H8496" s="327">
        <v>0</v>
      </c>
      <c r="I8496" s="332">
        <v>1.8277297812965276E-4</v>
      </c>
      <c r="J8496" s="358">
        <v>0</v>
      </c>
      <c r="K8496" s="327">
        <v>2.0205561878047524E-4</v>
      </c>
      <c r="L8496" s="336">
        <v>2.1382081345896285E-4</v>
      </c>
      <c r="M8496" s="210">
        <v>1.1415525114155251E-4</v>
      </c>
      <c r="N8496" s="325">
        <v>3.4665675736794459E-2</v>
      </c>
      <c r="O8496" s="358">
        <v>0.12205148251831049</v>
      </c>
      <c r="P8496" s="327">
        <v>0.10065217670238505</v>
      </c>
      <c r="Q8496" s="332">
        <v>0.39575596816976127</v>
      </c>
      <c r="R8496" s="358">
        <v>4.4566793511051903E-2</v>
      </c>
      <c r="S8496" s="327">
        <v>0.14886803453756609</v>
      </c>
      <c r="T8496" s="358">
        <v>6.2343263765291264E-2</v>
      </c>
      <c r="U8496" s="358">
        <v>0.13989356921317289</v>
      </c>
      <c r="V8496" s="361">
        <v>2.1783693215754702E-2</v>
      </c>
    </row>
    <row r="8497" spans="1:22" hidden="1" outlineLevel="1">
      <c r="A8497" s="65">
        <v>8488</v>
      </c>
      <c r="B8497" s="117">
        <v>1</v>
      </c>
      <c r="C8497" s="325">
        <v>8.454093817427938E-5</v>
      </c>
      <c r="D8497" s="358">
        <v>1.0576404931038826E-4</v>
      </c>
      <c r="E8497" s="327">
        <v>9.7956319317052328E-5</v>
      </c>
      <c r="F8497" s="332">
        <v>0</v>
      </c>
      <c r="G8497" s="358">
        <v>0</v>
      </c>
      <c r="H8497" s="327">
        <v>0</v>
      </c>
      <c r="I8497" s="332">
        <v>1.4042314173375763E-4</v>
      </c>
      <c r="J8497" s="358">
        <v>0</v>
      </c>
      <c r="K8497" s="327">
        <v>2.0205561878047524E-4</v>
      </c>
      <c r="L8497" s="336">
        <v>2.2321953053408208E-4</v>
      </c>
      <c r="M8497" s="210">
        <v>1.1415525114155251E-4</v>
      </c>
      <c r="N8497" s="325">
        <v>3.0144065858082134E-3</v>
      </c>
      <c r="O8497" s="358">
        <v>1.4673347458116829E-2</v>
      </c>
      <c r="P8497" s="327">
        <v>7.7375508126515573E-3</v>
      </c>
      <c r="Q8497" s="332">
        <v>0.49469496021220166</v>
      </c>
      <c r="R8497" s="358">
        <v>3.8147321702127313E-2</v>
      </c>
      <c r="S8497" s="327">
        <v>0.13290854469607363</v>
      </c>
      <c r="T8497" s="358">
        <v>6.5899758678076334E-2</v>
      </c>
      <c r="U8497" s="358">
        <v>0.14418755599031391</v>
      </c>
      <c r="V8497" s="361">
        <v>0</v>
      </c>
    </row>
    <row r="8498" spans="1:22" hidden="1" outlineLevel="1">
      <c r="A8498" s="65">
        <v>8489</v>
      </c>
      <c r="B8498" s="117">
        <v>1</v>
      </c>
      <c r="C8498" s="325">
        <v>8.7247298238560245E-5</v>
      </c>
      <c r="D8498" s="358">
        <v>1.1392965605861677E-4</v>
      </c>
      <c r="E8498" s="327">
        <v>9.9577897904607829E-5</v>
      </c>
      <c r="F8498" s="332">
        <v>0</v>
      </c>
      <c r="G8498" s="358">
        <v>0</v>
      </c>
      <c r="H8498" s="327">
        <v>0</v>
      </c>
      <c r="I8498" s="332">
        <v>1.4933889676447238E-4</v>
      </c>
      <c r="J8498" s="358">
        <v>1.4386945532257411E-4</v>
      </c>
      <c r="K8498" s="327">
        <v>2.3474108652437564E-4</v>
      </c>
      <c r="L8498" s="336">
        <v>2.2321953053408208E-4</v>
      </c>
      <c r="M8498" s="210">
        <v>1.1415525114155251E-4</v>
      </c>
      <c r="N8498" s="325">
        <v>0</v>
      </c>
      <c r="O8498" s="358">
        <v>0</v>
      </c>
      <c r="P8498" s="327">
        <v>0</v>
      </c>
      <c r="Q8498" s="332">
        <v>0.46171529619805485</v>
      </c>
      <c r="R8498" s="358">
        <v>3.4515513755204862E-2</v>
      </c>
      <c r="S8498" s="327">
        <v>0.12312692188999762</v>
      </c>
      <c r="T8498" s="358">
        <v>0.10271994130455707</v>
      </c>
      <c r="U8498" s="358">
        <v>0.1471255469430946</v>
      </c>
      <c r="V8498" s="361">
        <v>0</v>
      </c>
    </row>
    <row r="8499" spans="1:22" hidden="1" outlineLevel="1">
      <c r="A8499" s="65">
        <v>8490</v>
      </c>
      <c r="B8499" s="117">
        <v>1</v>
      </c>
      <c r="C8499" s="325">
        <v>9.1241210665986272E-5</v>
      </c>
      <c r="D8499" s="358">
        <v>1.2468103827711764E-4</v>
      </c>
      <c r="E8499" s="327">
        <v>1.0462425046908053E-4</v>
      </c>
      <c r="F8499" s="332">
        <v>0</v>
      </c>
      <c r="G8499" s="358">
        <v>0</v>
      </c>
      <c r="H8499" s="327">
        <v>0</v>
      </c>
      <c r="I8499" s="332">
        <v>1.8945979440268887E-4</v>
      </c>
      <c r="J8499" s="358">
        <v>1.9484034806542893E-4</v>
      </c>
      <c r="K8499" s="327">
        <v>2.5554092963413043E-4</v>
      </c>
      <c r="L8499" s="336">
        <v>1.644775488145868E-4</v>
      </c>
      <c r="M8499" s="210">
        <v>1.1415525114155251E-4</v>
      </c>
      <c r="N8499" s="325">
        <v>0</v>
      </c>
      <c r="O8499" s="358">
        <v>0</v>
      </c>
      <c r="P8499" s="327">
        <v>0</v>
      </c>
      <c r="Q8499" s="332">
        <v>0.36277630415561452</v>
      </c>
      <c r="R8499" s="358">
        <v>3.6815691209377624E-2</v>
      </c>
      <c r="S8499" s="327">
        <v>0.17001794862588238</v>
      </c>
      <c r="T8499" s="358">
        <v>0.10742706692441968</v>
      </c>
      <c r="U8499" s="358">
        <v>0.18147744116022266</v>
      </c>
      <c r="V8499" s="361">
        <v>0</v>
      </c>
    </row>
    <row r="8500" spans="1:22" hidden="1" outlineLevel="1">
      <c r="A8500" s="65">
        <v>8491</v>
      </c>
      <c r="B8500" s="117">
        <v>1</v>
      </c>
      <c r="C8500" s="325">
        <v>1.0493551759633124E-4</v>
      </c>
      <c r="D8500" s="358">
        <v>1.3337157688773227E-4</v>
      </c>
      <c r="E8500" s="327">
        <v>1.2163136669536255E-4</v>
      </c>
      <c r="F8500" s="332">
        <v>0</v>
      </c>
      <c r="G8500" s="358">
        <v>0</v>
      </c>
      <c r="H8500" s="327">
        <v>0</v>
      </c>
      <c r="I8500" s="332">
        <v>2.6747265092144309E-4</v>
      </c>
      <c r="J8500" s="358">
        <v>2.2279212795667187E-4</v>
      </c>
      <c r="K8500" s="327">
        <v>2.5851233579266681E-4</v>
      </c>
      <c r="L8500" s="336">
        <v>1.1748396343899057E-4</v>
      </c>
      <c r="M8500" s="210">
        <v>1.1415525114155251E-4</v>
      </c>
      <c r="N8500" s="325">
        <v>0</v>
      </c>
      <c r="O8500" s="358">
        <v>0</v>
      </c>
      <c r="P8500" s="327">
        <v>0</v>
      </c>
      <c r="Q8500" s="332">
        <v>0.19787798408488064</v>
      </c>
      <c r="R8500" s="358">
        <v>4.1966538107339982E-2</v>
      </c>
      <c r="S8500" s="327">
        <v>0.1720772376376879</v>
      </c>
      <c r="T8500" s="358">
        <v>0.15690418732875319</v>
      </c>
      <c r="U8500" s="358">
        <v>0.26102919618936138</v>
      </c>
      <c r="V8500" s="361">
        <v>0</v>
      </c>
    </row>
    <row r="8501" spans="1:22" hidden="1" outlineLevel="1">
      <c r="A8501" s="65">
        <v>8492</v>
      </c>
      <c r="B8501" s="117">
        <v>1</v>
      </c>
      <c r="C8501" s="325">
        <v>1.0882317570252685E-4</v>
      </c>
      <c r="D8501" s="358">
        <v>1.3469362750411211E-4</v>
      </c>
      <c r="E8501" s="327">
        <v>1.2493938701397576E-4</v>
      </c>
      <c r="F8501" s="332">
        <v>0</v>
      </c>
      <c r="G8501" s="358">
        <v>0</v>
      </c>
      <c r="H8501" s="327">
        <v>0</v>
      </c>
      <c r="I8501" s="332">
        <v>3.1205142607501694E-4</v>
      </c>
      <c r="J8501" s="358">
        <v>2.3224640644929818E-4</v>
      </c>
      <c r="K8501" s="327">
        <v>2.7039796042681243E-4</v>
      </c>
      <c r="L8501" s="336">
        <v>8.811297257924293E-5</v>
      </c>
      <c r="M8501" s="210">
        <v>1.1415525114155251E-4</v>
      </c>
      <c r="N8501" s="325">
        <v>0</v>
      </c>
      <c r="O8501" s="358">
        <v>0</v>
      </c>
      <c r="P8501" s="327">
        <v>0</v>
      </c>
      <c r="Q8501" s="332">
        <v>0.19787798408488064</v>
      </c>
      <c r="R8501" s="358">
        <v>4.3844050282415885E-2</v>
      </c>
      <c r="S8501" s="327">
        <v>0.15309633149786453</v>
      </c>
      <c r="T8501" s="358">
        <v>8.0230341120769127E-2</v>
      </c>
      <c r="U8501" s="358">
        <v>0.28588911963596725</v>
      </c>
      <c r="V8501" s="361">
        <v>0</v>
      </c>
    </row>
    <row r="8502" spans="1:22" hidden="1" outlineLevel="1">
      <c r="A8502" s="65">
        <v>8493</v>
      </c>
      <c r="B8502" s="117">
        <v>1</v>
      </c>
      <c r="C8502" s="325">
        <v>1.0951070366342961E-4</v>
      </c>
      <c r="D8502" s="358">
        <v>1.3545186241644761E-4</v>
      </c>
      <c r="E8502" s="327">
        <v>1.2753391275406456E-4</v>
      </c>
      <c r="F8502" s="332">
        <v>0</v>
      </c>
      <c r="G8502" s="358">
        <v>0</v>
      </c>
      <c r="H8502" s="327">
        <v>0</v>
      </c>
      <c r="I8502" s="332">
        <v>3.3434081365180389E-4</v>
      </c>
      <c r="J8502" s="358">
        <v>2.4622229639491966E-4</v>
      </c>
      <c r="K8502" s="327">
        <v>2.5554092963413043E-4</v>
      </c>
      <c r="L8502" s="336">
        <v>5.8741981719495287E-5</v>
      </c>
      <c r="M8502" s="210">
        <v>1.1415525114155251E-4</v>
      </c>
      <c r="N8502" s="325">
        <v>0</v>
      </c>
      <c r="O8502" s="358">
        <v>0</v>
      </c>
      <c r="P8502" s="327">
        <v>0</v>
      </c>
      <c r="Q8502" s="332">
        <v>0.36277630415561452</v>
      </c>
      <c r="R8502" s="358">
        <v>4.8723178532452477E-2</v>
      </c>
      <c r="S8502" s="327">
        <v>0.10826459377378524</v>
      </c>
      <c r="T8502" s="358">
        <v>7.6150832250221553E-2</v>
      </c>
      <c r="U8502" s="358">
        <v>0.27865714190604551</v>
      </c>
      <c r="V8502" s="361">
        <v>0</v>
      </c>
    </row>
    <row r="8503" spans="1:22" hidden="1" outlineLevel="1">
      <c r="A8503" s="65">
        <v>8494</v>
      </c>
      <c r="B8503" s="117">
        <v>1</v>
      </c>
      <c r="C8503" s="325">
        <v>1.0516052674717216E-4</v>
      </c>
      <c r="D8503" s="358">
        <v>1.3479083710825769E-4</v>
      </c>
      <c r="E8503" s="327">
        <v>1.2386265883183891E-4</v>
      </c>
      <c r="F8503" s="332">
        <v>0</v>
      </c>
      <c r="G8503" s="358">
        <v>0</v>
      </c>
      <c r="H8503" s="327">
        <v>0</v>
      </c>
      <c r="I8503" s="332">
        <v>3.499433849555547E-4</v>
      </c>
      <c r="J8503" s="358">
        <v>2.7951779891242972E-4</v>
      </c>
      <c r="K8503" s="327">
        <v>2.5256952347559405E-4</v>
      </c>
      <c r="L8503" s="336">
        <v>3.7594868300476983E-5</v>
      </c>
      <c r="M8503" s="210">
        <v>1.1415525114155251E-4</v>
      </c>
      <c r="N8503" s="325">
        <v>0</v>
      </c>
      <c r="O8503" s="358">
        <v>0</v>
      </c>
      <c r="P8503" s="327">
        <v>0</v>
      </c>
      <c r="Q8503" s="332">
        <v>0.296816976127321</v>
      </c>
      <c r="R8503" s="358">
        <v>6.5570214774324481E-2</v>
      </c>
      <c r="S8503" s="327">
        <v>0.13078173846489086</v>
      </c>
      <c r="T8503" s="358">
        <v>5.606709627214114E-2</v>
      </c>
      <c r="U8503" s="358">
        <v>0.23989826125974639</v>
      </c>
      <c r="V8503" s="361">
        <v>0</v>
      </c>
    </row>
    <row r="8504" spans="1:22" hidden="1" outlineLevel="1">
      <c r="A8504" s="65">
        <v>8495</v>
      </c>
      <c r="B8504" s="117">
        <v>1</v>
      </c>
      <c r="C8504" s="325">
        <v>9.9554048738719646E-5</v>
      </c>
      <c r="D8504" s="358">
        <v>1.2802504865972551E-4</v>
      </c>
      <c r="E8504" s="327">
        <v>1.1775255071392982E-4</v>
      </c>
      <c r="F8504" s="332">
        <v>0</v>
      </c>
      <c r="G8504" s="358">
        <v>0</v>
      </c>
      <c r="H8504" s="327">
        <v>0</v>
      </c>
      <c r="I8504" s="332">
        <v>3.4548550744019731E-4</v>
      </c>
      <c r="J8504" s="358">
        <v>2.9143841092487153E-4</v>
      </c>
      <c r="K8504" s="327">
        <v>2.6445514810973967E-4</v>
      </c>
      <c r="L8504" s="336">
        <v>2.3496792687798115E-5</v>
      </c>
      <c r="M8504" s="210">
        <v>1.1415525114155251E-4</v>
      </c>
      <c r="N8504" s="325">
        <v>0</v>
      </c>
      <c r="O8504" s="358">
        <v>0</v>
      </c>
      <c r="P8504" s="327">
        <v>0</v>
      </c>
      <c r="Q8504" s="332">
        <v>0.16489832007073388</v>
      </c>
      <c r="R8504" s="358">
        <v>8.5721808653524037E-2</v>
      </c>
      <c r="S8504" s="327">
        <v>0.1460238543953</v>
      </c>
      <c r="T8504" s="358">
        <v>2.2803408558445464E-2</v>
      </c>
      <c r="U8504" s="358">
        <v>0.18622342654548377</v>
      </c>
      <c r="V8504" s="361">
        <v>0</v>
      </c>
    </row>
    <row r="8505" spans="1:22" hidden="1" outlineLevel="1">
      <c r="A8505" s="65">
        <v>8496</v>
      </c>
      <c r="B8505" s="117">
        <v>1</v>
      </c>
      <c r="C8505" s="325">
        <v>9.200374167716934E-5</v>
      </c>
      <c r="D8505" s="358">
        <v>1.2201749512352881E-4</v>
      </c>
      <c r="E8505" s="327">
        <v>1.0859387485141638E-4</v>
      </c>
      <c r="F8505" s="332">
        <v>0</v>
      </c>
      <c r="G8505" s="358">
        <v>0</v>
      </c>
      <c r="H8505" s="327">
        <v>0</v>
      </c>
      <c r="I8505" s="332">
        <v>3.3879869116716123E-4</v>
      </c>
      <c r="J8505" s="358">
        <v>3.0171480059076964E-4</v>
      </c>
      <c r="K8505" s="327">
        <v>2.5851233579266681E-4</v>
      </c>
      <c r="L8505" s="336">
        <v>9.3987170751192458E-6</v>
      </c>
      <c r="M8505" s="210">
        <v>1.1415525114155251E-4</v>
      </c>
      <c r="N8505" s="325">
        <v>0</v>
      </c>
      <c r="O8505" s="358">
        <v>0</v>
      </c>
      <c r="P8505" s="327">
        <v>0</v>
      </c>
      <c r="Q8505" s="332">
        <v>0.13191865605658709</v>
      </c>
      <c r="R8505" s="358">
        <v>9.694287451681409E-2</v>
      </c>
      <c r="S8505" s="327">
        <v>0.12717798269423128</v>
      </c>
      <c r="T8505" s="358">
        <v>1.5272007566665311E-2</v>
      </c>
      <c r="U8505" s="358">
        <v>0.16543149057195888</v>
      </c>
      <c r="V8505" s="361">
        <v>0</v>
      </c>
    </row>
    <row r="8506" spans="1:22" hidden="1" outlineLevel="1">
      <c r="A8506" s="65">
        <v>8497</v>
      </c>
      <c r="B8506" s="117">
        <v>1</v>
      </c>
      <c r="C8506" s="325">
        <v>8.3528396995495306E-5</v>
      </c>
      <c r="D8506" s="358">
        <v>1.0825261517651504E-4</v>
      </c>
      <c r="E8506" s="327">
        <v>9.7139043708924358E-5</v>
      </c>
      <c r="F8506" s="332">
        <v>0</v>
      </c>
      <c r="G8506" s="358">
        <v>0</v>
      </c>
      <c r="H8506" s="327">
        <v>0</v>
      </c>
      <c r="I8506" s="332">
        <v>3.3434081365180389E-4</v>
      </c>
      <c r="J8506" s="358">
        <v>3.1281330142993966E-4</v>
      </c>
      <c r="K8506" s="327">
        <v>2.3474108652437564E-4</v>
      </c>
      <c r="L8506" s="336">
        <v>5.8741981719495289E-6</v>
      </c>
      <c r="M8506" s="210">
        <v>1.1415525114155251E-4</v>
      </c>
      <c r="N8506" s="325">
        <v>0</v>
      </c>
      <c r="O8506" s="358">
        <v>0</v>
      </c>
      <c r="P8506" s="327">
        <v>0</v>
      </c>
      <c r="Q8506" s="332">
        <v>0.16489832007073388</v>
      </c>
      <c r="R8506" s="358">
        <v>0.10193075987696287</v>
      </c>
      <c r="S8506" s="327">
        <v>0.14461442207520048</v>
      </c>
      <c r="T8506" s="358">
        <v>1.4539788025797794E-2</v>
      </c>
      <c r="U8506" s="358">
        <v>0.13955457025708282</v>
      </c>
      <c r="V8506" s="361">
        <v>0</v>
      </c>
    </row>
    <row r="8507" spans="1:22" hidden="1" outlineLevel="1">
      <c r="A8507" s="65">
        <v>8498</v>
      </c>
      <c r="B8507" s="117">
        <v>1</v>
      </c>
      <c r="C8507" s="325">
        <v>7.7440649414410869E-5</v>
      </c>
      <c r="D8507" s="358">
        <v>9.5148760537691206E-5</v>
      </c>
      <c r="E8507" s="327">
        <v>8.3349139400352431E-5</v>
      </c>
      <c r="F8507" s="332">
        <v>0</v>
      </c>
      <c r="G8507" s="358">
        <v>0</v>
      </c>
      <c r="H8507" s="327">
        <v>0</v>
      </c>
      <c r="I8507" s="332">
        <v>3.1873824234805303E-4</v>
      </c>
      <c r="J8507" s="358">
        <v>3.2185652433593006E-4</v>
      </c>
      <c r="K8507" s="327">
        <v>2.2582686804876643E-4</v>
      </c>
      <c r="L8507" s="336">
        <v>2.3496792687798115E-6</v>
      </c>
      <c r="M8507" s="210">
        <v>1.1415525114155251E-4</v>
      </c>
      <c r="N8507" s="325">
        <v>0</v>
      </c>
      <c r="O8507" s="358">
        <v>0</v>
      </c>
      <c r="P8507" s="327">
        <v>0</v>
      </c>
      <c r="Q8507" s="332">
        <v>0.13191865605658709</v>
      </c>
      <c r="R8507" s="358">
        <v>0.11227708781456323</v>
      </c>
      <c r="S8507" s="327">
        <v>0.15529065494842464</v>
      </c>
      <c r="T8507" s="358">
        <v>7.1129898255701445E-3</v>
      </c>
      <c r="U8507" s="358">
        <v>0.12350861966881903</v>
      </c>
      <c r="V8507" s="361">
        <v>0</v>
      </c>
    </row>
    <row r="8508" spans="1:22" hidden="1" outlineLevel="1">
      <c r="A8508" s="65">
        <v>8499</v>
      </c>
      <c r="B8508" s="117">
        <v>1</v>
      </c>
      <c r="C8508" s="325">
        <v>7.2071681065179319E-5</v>
      </c>
      <c r="D8508" s="358">
        <v>8.9277300447298326E-5</v>
      </c>
      <c r="E8508" s="327">
        <v>7.4216408795239883E-5</v>
      </c>
      <c r="F8508" s="332">
        <v>0</v>
      </c>
      <c r="G8508" s="358">
        <v>0</v>
      </c>
      <c r="H8508" s="327">
        <v>0</v>
      </c>
      <c r="I8508" s="332">
        <v>3.1428036483269564E-4</v>
      </c>
      <c r="J8508" s="358">
        <v>3.2308969109583782E-4</v>
      </c>
      <c r="K8508" s="327">
        <v>2.2582686804876643E-4</v>
      </c>
      <c r="L8508" s="336">
        <v>1.1748396343899057E-6</v>
      </c>
      <c r="M8508" s="210">
        <v>1.1415525114155251E-4</v>
      </c>
      <c r="N8508" s="325">
        <v>0</v>
      </c>
      <c r="O8508" s="358">
        <v>0</v>
      </c>
      <c r="P8508" s="327">
        <v>0</v>
      </c>
      <c r="Q8508" s="332">
        <v>0.13191865605658709</v>
      </c>
      <c r="R8508" s="358">
        <v>0.12386808205562656</v>
      </c>
      <c r="S8508" s="327">
        <v>0.13630974880860131</v>
      </c>
      <c r="T8508" s="358">
        <v>6.2761674931501275E-3</v>
      </c>
      <c r="U8508" s="358">
        <v>0.11582464333077723</v>
      </c>
      <c r="V8508" s="361">
        <v>0</v>
      </c>
    </row>
    <row r="8509" spans="1:22" hidden="1" outlineLevel="1">
      <c r="A8509" s="65">
        <v>8500</v>
      </c>
      <c r="B8509" s="117">
        <v>1</v>
      </c>
      <c r="C8509" s="325">
        <v>7.0271607858452096E-5</v>
      </c>
      <c r="D8509" s="358">
        <v>8.3541933802709262E-5</v>
      </c>
      <c r="E8509" s="327">
        <v>7.2335377633675515E-5</v>
      </c>
      <c r="F8509" s="332">
        <v>0</v>
      </c>
      <c r="G8509" s="358">
        <v>0</v>
      </c>
      <c r="H8509" s="327">
        <v>0</v>
      </c>
      <c r="I8509" s="332">
        <v>3.298829361364465E-4</v>
      </c>
      <c r="J8509" s="358">
        <v>3.2678919137556114E-4</v>
      </c>
      <c r="K8509" s="327">
        <v>2.1988405573169364E-4</v>
      </c>
      <c r="L8509" s="336">
        <v>1.409807561267887E-5</v>
      </c>
      <c r="M8509" s="210">
        <v>1.1415525114155251E-4</v>
      </c>
      <c r="N8509" s="325">
        <v>0</v>
      </c>
      <c r="O8509" s="358">
        <v>0</v>
      </c>
      <c r="P8509" s="327">
        <v>0</v>
      </c>
      <c r="Q8509" s="332">
        <v>6.5959328028293546E-2</v>
      </c>
      <c r="R8509" s="358">
        <v>0.11894194436406398</v>
      </c>
      <c r="S8509" s="327">
        <v>0.14781307452959624</v>
      </c>
      <c r="T8509" s="358">
        <v>3.8703032874425783E-3</v>
      </c>
      <c r="U8509" s="358">
        <v>0.11751963811122763</v>
      </c>
      <c r="V8509" s="361">
        <v>0</v>
      </c>
    </row>
    <row r="8510" spans="1:22" hidden="1" outlineLevel="1">
      <c r="A8510" s="65">
        <v>8501</v>
      </c>
      <c r="B8510" s="117">
        <v>1</v>
      </c>
      <c r="C8510" s="325">
        <v>6.9821589556770286E-5</v>
      </c>
      <c r="D8510" s="358">
        <v>8.1811602848917982E-5</v>
      </c>
      <c r="E8510" s="327">
        <v>7.1336485223741323E-5</v>
      </c>
      <c r="F8510" s="332">
        <v>0</v>
      </c>
      <c r="G8510" s="358">
        <v>0</v>
      </c>
      <c r="H8510" s="327">
        <v>0</v>
      </c>
      <c r="I8510" s="332">
        <v>3.4325656868251867E-4</v>
      </c>
      <c r="J8510" s="358">
        <v>3.3089974724192042E-4</v>
      </c>
      <c r="K8510" s="327">
        <v>2.1394124341462081E-4</v>
      </c>
      <c r="L8510" s="336">
        <v>3.7594868300476983E-5</v>
      </c>
      <c r="M8510" s="210">
        <v>1.1415525114155251E-4</v>
      </c>
      <c r="N8510" s="325">
        <v>0</v>
      </c>
      <c r="O8510" s="358">
        <v>0</v>
      </c>
      <c r="P8510" s="327">
        <v>0</v>
      </c>
      <c r="Q8510" s="332">
        <v>3.2979664014146773E-2</v>
      </c>
      <c r="R8510" s="358">
        <v>0.10989916655154285</v>
      </c>
      <c r="S8510" s="327">
        <v>9.7833114276003219E-2</v>
      </c>
      <c r="T8510" s="358">
        <v>4.9163312029675997E-3</v>
      </c>
      <c r="U8510" s="358">
        <v>0.11977963115182817</v>
      </c>
      <c r="V8510" s="361">
        <v>0</v>
      </c>
    </row>
    <row r="8511" spans="1:22" hidden="1" outlineLevel="1">
      <c r="A8511" s="65">
        <v>8502</v>
      </c>
      <c r="B8511" s="117">
        <v>1</v>
      </c>
      <c r="C8511" s="325">
        <v>7.2384193774680577E-5</v>
      </c>
      <c r="D8511" s="358">
        <v>8.3094769623639599E-5</v>
      </c>
      <c r="E8511" s="327">
        <v>7.2478076549380393E-5</v>
      </c>
      <c r="F8511" s="332">
        <v>0</v>
      </c>
      <c r="G8511" s="358">
        <v>0</v>
      </c>
      <c r="H8511" s="327">
        <v>0</v>
      </c>
      <c r="I8511" s="332">
        <v>3.5663020122859079E-4</v>
      </c>
      <c r="J8511" s="358">
        <v>3.3912085897463891E-4</v>
      </c>
      <c r="K8511" s="327">
        <v>2.3176968036583927E-4</v>
      </c>
      <c r="L8511" s="336">
        <v>9.3987170751192462E-5</v>
      </c>
      <c r="M8511" s="210">
        <v>1.1415525114155251E-4</v>
      </c>
      <c r="N8511" s="325">
        <v>0</v>
      </c>
      <c r="O8511" s="358">
        <v>0</v>
      </c>
      <c r="P8511" s="327">
        <v>0</v>
      </c>
      <c r="Q8511" s="332">
        <v>3.2979664014146773E-2</v>
      </c>
      <c r="R8511" s="358">
        <v>0.11478534949534473</v>
      </c>
      <c r="S8511" s="327">
        <v>7.7442775816080375E-2</v>
      </c>
      <c r="T8511" s="358">
        <v>6.7991814509126376E-3</v>
      </c>
      <c r="U8511" s="358">
        <v>0.1155986440267172</v>
      </c>
      <c r="V8511" s="361">
        <v>0</v>
      </c>
    </row>
    <row r="8512" spans="1:22" hidden="1" outlineLevel="1">
      <c r="A8512" s="65">
        <v>8503</v>
      </c>
      <c r="B8512" s="117">
        <v>1</v>
      </c>
      <c r="C8512" s="325">
        <v>8.0403269900482764E-5</v>
      </c>
      <c r="D8512" s="358">
        <v>8.8499623614133715E-5</v>
      </c>
      <c r="E8512" s="327">
        <v>7.8691965696893053E-5</v>
      </c>
      <c r="F8512" s="332">
        <v>0</v>
      </c>
      <c r="G8512" s="358">
        <v>0</v>
      </c>
      <c r="H8512" s="327">
        <v>0</v>
      </c>
      <c r="I8512" s="332">
        <v>3.6108807874394818E-4</v>
      </c>
      <c r="J8512" s="358">
        <v>3.4898619305390118E-4</v>
      </c>
      <c r="K8512" s="327">
        <v>2.4662671115852124E-4</v>
      </c>
      <c r="L8512" s="336">
        <v>1.8210014333043539E-4</v>
      </c>
      <c r="M8512" s="210">
        <v>1.1415525114155251E-4</v>
      </c>
      <c r="N8512" s="325">
        <v>0</v>
      </c>
      <c r="O8512" s="358">
        <v>1.0412699954949511E-2</v>
      </c>
      <c r="P8512" s="327">
        <v>7.8649761377122269E-4</v>
      </c>
      <c r="Q8512" s="332">
        <v>6.5959328028293546E-2</v>
      </c>
      <c r="R8512" s="358">
        <v>0.11101272307116289</v>
      </c>
      <c r="S8512" s="327">
        <v>9.069311995406136E-2</v>
      </c>
      <c r="T8512" s="358">
        <v>7.3221954086751485E-3</v>
      </c>
      <c r="U8512" s="358">
        <v>0.11593764298280726</v>
      </c>
      <c r="V8512" s="361">
        <v>0</v>
      </c>
    </row>
    <row r="8513" spans="1:22" hidden="1" outlineLevel="1">
      <c r="A8513" s="65">
        <v>8504</v>
      </c>
      <c r="B8513" s="117">
        <v>1</v>
      </c>
      <c r="C8513" s="325">
        <v>1.0370421752089631E-4</v>
      </c>
      <c r="D8513" s="358">
        <v>1.0273110966104625E-4</v>
      </c>
      <c r="E8513" s="327">
        <v>9.7632003599541228E-5</v>
      </c>
      <c r="F8513" s="332">
        <v>0</v>
      </c>
      <c r="G8513" s="358">
        <v>0</v>
      </c>
      <c r="H8513" s="327">
        <v>0</v>
      </c>
      <c r="I8513" s="332">
        <v>3.5663020122859079E-4</v>
      </c>
      <c r="J8513" s="358">
        <v>3.5597413802671192E-4</v>
      </c>
      <c r="K8513" s="327">
        <v>2.3771249268291205E-4</v>
      </c>
      <c r="L8513" s="336">
        <v>1.5860335064263727E-4</v>
      </c>
      <c r="M8513" s="210">
        <v>1.1415525114155251E-4</v>
      </c>
      <c r="N8513" s="325">
        <v>8.8548193458116275E-3</v>
      </c>
      <c r="O8513" s="358">
        <v>0.14127581194620703</v>
      </c>
      <c r="P8513" s="327">
        <v>5.2044190005866041E-2</v>
      </c>
      <c r="Q8513" s="332">
        <v>6.5959328028293546E-2</v>
      </c>
      <c r="R8513" s="358">
        <v>0.11449651732050845</v>
      </c>
      <c r="S8513" s="327">
        <v>8.8701348161633192E-2</v>
      </c>
      <c r="T8513" s="358">
        <v>3.4937332378535711E-2</v>
      </c>
      <c r="U8513" s="358">
        <v>0.13345258904746138</v>
      </c>
      <c r="V8513" s="361">
        <v>0</v>
      </c>
    </row>
    <row r="8514" spans="1:22" hidden="1" outlineLevel="1">
      <c r="A8514" s="65">
        <v>8505</v>
      </c>
      <c r="B8514" s="117">
        <v>1</v>
      </c>
      <c r="C8514" s="325">
        <v>1.3024904706593286E-4</v>
      </c>
      <c r="D8514" s="358">
        <v>1.1869292666175007E-4</v>
      </c>
      <c r="E8514" s="327">
        <v>1.1907575884137509E-4</v>
      </c>
      <c r="F8514" s="332">
        <v>0</v>
      </c>
      <c r="G8514" s="358">
        <v>0</v>
      </c>
      <c r="H8514" s="327">
        <v>0</v>
      </c>
      <c r="I8514" s="332">
        <v>3.5440126247091209E-4</v>
      </c>
      <c r="J8514" s="358">
        <v>3.5761836037325557E-4</v>
      </c>
      <c r="K8514" s="327">
        <v>2.2879827420730281E-4</v>
      </c>
      <c r="L8514" s="336">
        <v>1.4685495429873823E-4</v>
      </c>
      <c r="M8514" s="210">
        <v>1.1415525114155251E-4</v>
      </c>
      <c r="N8514" s="325">
        <v>5.2563714840030723E-2</v>
      </c>
      <c r="O8514" s="358">
        <v>0.32431975424209047</v>
      </c>
      <c r="P8514" s="327">
        <v>0.13975756894496566</v>
      </c>
      <c r="Q8514" s="332">
        <v>3.2979664014146773E-2</v>
      </c>
      <c r="R8514" s="358">
        <v>0.103704682882961</v>
      </c>
      <c r="S8514" s="327">
        <v>0.12484862480491653</v>
      </c>
      <c r="T8514" s="358">
        <v>0.11391244000067483</v>
      </c>
      <c r="U8514" s="358">
        <v>0.1777484526432318</v>
      </c>
      <c r="V8514" s="361">
        <v>0</v>
      </c>
    </row>
    <row r="8515" spans="1:22" hidden="1" outlineLevel="1">
      <c r="A8515" s="65">
        <v>8506</v>
      </c>
      <c r="B8515" s="117">
        <v>1</v>
      </c>
      <c r="C8515" s="325">
        <v>1.4808727252426447E-4</v>
      </c>
      <c r="D8515" s="358">
        <v>1.2959984424688385E-4</v>
      </c>
      <c r="E8515" s="327">
        <v>1.3517479105862605E-4</v>
      </c>
      <c r="F8515" s="332">
        <v>0</v>
      </c>
      <c r="G8515" s="358">
        <v>0</v>
      </c>
      <c r="H8515" s="327">
        <v>0</v>
      </c>
      <c r="I8515" s="332">
        <v>3.6108807874394818E-4</v>
      </c>
      <c r="J8515" s="358">
        <v>2.8527257712533259E-4</v>
      </c>
      <c r="K8515" s="327">
        <v>2.2285546189023002E-4</v>
      </c>
      <c r="L8515" s="336">
        <v>1.644775488145868E-4</v>
      </c>
      <c r="M8515" s="210">
        <v>1.1415525114155251E-4</v>
      </c>
      <c r="N8515" s="325">
        <v>0.11435904984909911</v>
      </c>
      <c r="O8515" s="358">
        <v>0.44344285464968553</v>
      </c>
      <c r="P8515" s="327">
        <v>0.22367320036140559</v>
      </c>
      <c r="Q8515" s="332">
        <v>3.2979664014146773E-2</v>
      </c>
      <c r="R8515" s="358">
        <v>9.0585429310418658E-2</v>
      </c>
      <c r="S8515" s="327">
        <v>0.14259733478070521</v>
      </c>
      <c r="T8515" s="358">
        <v>0.12698778894473758</v>
      </c>
      <c r="U8515" s="358">
        <v>0.23198828561764454</v>
      </c>
      <c r="V8515" s="361">
        <v>0</v>
      </c>
    </row>
    <row r="8516" spans="1:22" hidden="1" outlineLevel="1">
      <c r="A8516" s="65">
        <v>8507</v>
      </c>
      <c r="B8516" s="117">
        <v>1</v>
      </c>
      <c r="C8516" s="325">
        <v>1.542500231556292E-4</v>
      </c>
      <c r="D8516" s="358">
        <v>1.317967813005739E-4</v>
      </c>
      <c r="E8516" s="327">
        <v>1.4123300866173338E-4</v>
      </c>
      <c r="F8516" s="332">
        <v>0</v>
      </c>
      <c r="G8516" s="358">
        <v>0</v>
      </c>
      <c r="H8516" s="327">
        <v>0</v>
      </c>
      <c r="I8516" s="332">
        <v>3.4325656868251867E-4</v>
      </c>
      <c r="J8516" s="358">
        <v>1.4181417738939444E-4</v>
      </c>
      <c r="K8516" s="327">
        <v>2.1691264957315727E-4</v>
      </c>
      <c r="L8516" s="336">
        <v>1.8797434150238492E-4</v>
      </c>
      <c r="M8516" s="210">
        <v>1.1415525114155251E-4</v>
      </c>
      <c r="N8516" s="325">
        <v>0.15260433340654081</v>
      </c>
      <c r="O8516" s="358">
        <v>0.50250364070218678</v>
      </c>
      <c r="P8516" s="327">
        <v>0.27996203695379712</v>
      </c>
      <c r="Q8516" s="332">
        <v>6.5959328028293546E-2</v>
      </c>
      <c r="R8516" s="358">
        <v>0.10706938225510616</v>
      </c>
      <c r="S8516" s="327">
        <v>0.15430321215983206</v>
      </c>
      <c r="T8516" s="358">
        <v>0.12500033590524004</v>
      </c>
      <c r="U8516" s="358">
        <v>0.26125519549342147</v>
      </c>
      <c r="V8516" s="361">
        <v>0</v>
      </c>
    </row>
    <row r="8517" spans="1:22" hidden="1" outlineLevel="1">
      <c r="A8517" s="65">
        <v>8508</v>
      </c>
      <c r="B8517" s="117">
        <v>1</v>
      </c>
      <c r="C8517" s="325">
        <v>1.5289996825058378E-4</v>
      </c>
      <c r="D8517" s="358">
        <v>1.2551704087276959E-4</v>
      </c>
      <c r="E8517" s="327">
        <v>1.4102544660252628E-4</v>
      </c>
      <c r="F8517" s="332">
        <v>0</v>
      </c>
      <c r="G8517" s="358">
        <v>0</v>
      </c>
      <c r="H8517" s="327">
        <v>0</v>
      </c>
      <c r="I8517" s="332">
        <v>3.2319611986341042E-4</v>
      </c>
      <c r="J8517" s="358">
        <v>0</v>
      </c>
      <c r="K8517" s="327">
        <v>2.1988405573169364E-4</v>
      </c>
      <c r="L8517" s="336">
        <v>2.0677177565262342E-4</v>
      </c>
      <c r="M8517" s="210">
        <v>1.1415525114155251E-4</v>
      </c>
      <c r="N8517" s="325">
        <v>0.18576280585043115</v>
      </c>
      <c r="O8517" s="358">
        <v>0.50636572376159139</v>
      </c>
      <c r="P8517" s="327">
        <v>0.32375836789599993</v>
      </c>
      <c r="Q8517" s="332">
        <v>3.2979664014146773E-2</v>
      </c>
      <c r="R8517" s="358">
        <v>0.11836798231406732</v>
      </c>
      <c r="S8517" s="327">
        <v>0.1237514630796365</v>
      </c>
      <c r="T8517" s="358">
        <v>0.11150657579496726</v>
      </c>
      <c r="U8517" s="358">
        <v>0.22871129570877377</v>
      </c>
      <c r="V8517" s="361">
        <v>0</v>
      </c>
    </row>
    <row r="8518" spans="1:22" hidden="1" outlineLevel="1">
      <c r="A8518" s="65">
        <v>8509</v>
      </c>
      <c r="B8518" s="117">
        <v>1</v>
      </c>
      <c r="C8518" s="325">
        <v>1.5227494283158129E-4</v>
      </c>
      <c r="D8518" s="358">
        <v>1.2184251783606677E-4</v>
      </c>
      <c r="E8518" s="327">
        <v>1.4003952682129254E-4</v>
      </c>
      <c r="F8518" s="332">
        <v>0</v>
      </c>
      <c r="G8518" s="358">
        <v>0</v>
      </c>
      <c r="H8518" s="327">
        <v>0</v>
      </c>
      <c r="I8518" s="332">
        <v>3.0536460980198086E-4</v>
      </c>
      <c r="J8518" s="358">
        <v>0</v>
      </c>
      <c r="K8518" s="327">
        <v>2.1394124341462081E-4</v>
      </c>
      <c r="L8518" s="336">
        <v>1.8797434150238492E-4</v>
      </c>
      <c r="M8518" s="210">
        <v>1.1415525114155251E-4</v>
      </c>
      <c r="N8518" s="325">
        <v>0.15505353875750999</v>
      </c>
      <c r="O8518" s="358">
        <v>0.45728933610642974</v>
      </c>
      <c r="P8518" s="327">
        <v>0.29992200537347552</v>
      </c>
      <c r="Q8518" s="332">
        <v>6.5959328028293546E-2</v>
      </c>
      <c r="R8518" s="358">
        <v>0.126144579836243</v>
      </c>
      <c r="S8518" s="327">
        <v>0.1604135619758712</v>
      </c>
      <c r="T8518" s="358">
        <v>0.10920531438081223</v>
      </c>
      <c r="U8518" s="358">
        <v>0.20509436843449824</v>
      </c>
      <c r="V8518" s="361">
        <v>0</v>
      </c>
    </row>
    <row r="8519" spans="1:22" hidden="1" outlineLevel="1">
      <c r="A8519" s="65">
        <v>8510</v>
      </c>
      <c r="B8519" s="117">
        <v>1</v>
      </c>
      <c r="C8519" s="325">
        <v>1.405182147001441E-4</v>
      </c>
      <c r="D8519" s="358">
        <v>1.1972334846569318E-4</v>
      </c>
      <c r="E8519" s="327">
        <v>1.3543424363263493E-4</v>
      </c>
      <c r="F8519" s="332">
        <v>0</v>
      </c>
      <c r="G8519" s="358">
        <v>0</v>
      </c>
      <c r="H8519" s="327">
        <v>0</v>
      </c>
      <c r="I8519" s="332">
        <v>2.9199097725590868E-4</v>
      </c>
      <c r="J8519" s="358">
        <v>0</v>
      </c>
      <c r="K8519" s="327">
        <v>2.1394124341462081E-4</v>
      </c>
      <c r="L8519" s="336">
        <v>1.9032402077116473E-4</v>
      </c>
      <c r="M8519" s="210">
        <v>1.1415525114155251E-4</v>
      </c>
      <c r="N8519" s="325">
        <v>9.551900868779778E-2</v>
      </c>
      <c r="O8519" s="358">
        <v>0.32299794728292053</v>
      </c>
      <c r="P8519" s="327">
        <v>0.2105929537815569</v>
      </c>
      <c r="Q8519" s="332">
        <v>6.5959328028293546E-2</v>
      </c>
      <c r="R8519" s="358">
        <v>0.1271860509201887</v>
      </c>
      <c r="S8519" s="327">
        <v>0.16092838422882258</v>
      </c>
      <c r="T8519" s="358">
        <v>9.4874731938119433E-2</v>
      </c>
      <c r="U8519" s="358">
        <v>0.20633736460682855</v>
      </c>
      <c r="V8519" s="361">
        <v>0</v>
      </c>
    </row>
    <row r="8520" spans="1:22" hidden="1" outlineLevel="1">
      <c r="A8520" s="65">
        <v>8511</v>
      </c>
      <c r="B8520" s="117">
        <v>1</v>
      </c>
      <c r="C8520" s="325">
        <v>1.4084322791802539E-4</v>
      </c>
      <c r="D8520" s="358">
        <v>1.2215358856933263E-4</v>
      </c>
      <c r="E8520" s="327">
        <v>1.3006357535065113E-4</v>
      </c>
      <c r="F8520" s="332">
        <v>0</v>
      </c>
      <c r="G8520" s="358">
        <v>0</v>
      </c>
      <c r="H8520" s="327">
        <v>0</v>
      </c>
      <c r="I8520" s="332">
        <v>2.7638840595215787E-4</v>
      </c>
      <c r="J8520" s="358">
        <v>0</v>
      </c>
      <c r="K8520" s="327">
        <v>2.3474108652437564E-4</v>
      </c>
      <c r="L8520" s="336">
        <v>2.1382081345896285E-4</v>
      </c>
      <c r="M8520" s="210">
        <v>1.1415525114155251E-4</v>
      </c>
      <c r="N8520" s="325">
        <v>4.0317688085184857E-2</v>
      </c>
      <c r="O8520" s="358">
        <v>0.15348856412110817</v>
      </c>
      <c r="P8520" s="327">
        <v>8.9307712879280327E-2</v>
      </c>
      <c r="Q8520" s="332">
        <v>6.5959328028293546E-2</v>
      </c>
      <c r="R8520" s="358">
        <v>0.12093023880937367</v>
      </c>
      <c r="S8520" s="327">
        <v>0.16350249549357943</v>
      </c>
      <c r="T8520" s="358">
        <v>7.7510668540404074E-2</v>
      </c>
      <c r="U8520" s="358">
        <v>0.20701536251900868</v>
      </c>
      <c r="V8520" s="361">
        <v>0</v>
      </c>
    </row>
    <row r="8521" spans="1:22" hidden="1" outlineLevel="1">
      <c r="A8521" s="65">
        <v>8512</v>
      </c>
      <c r="B8521" s="117">
        <v>1</v>
      </c>
      <c r="C8521" s="325">
        <v>1.4632470084267741E-4</v>
      </c>
      <c r="D8521" s="358">
        <v>1.1884846202838298E-4</v>
      </c>
      <c r="E8521" s="327">
        <v>1.3600503929545445E-4</v>
      </c>
      <c r="F8521" s="332">
        <v>0</v>
      </c>
      <c r="G8521" s="358">
        <v>0</v>
      </c>
      <c r="H8521" s="327">
        <v>0</v>
      </c>
      <c r="I8521" s="332">
        <v>2.652437121637644E-4</v>
      </c>
      <c r="J8521" s="358">
        <v>0</v>
      </c>
      <c r="K8521" s="327">
        <v>2.3771249268291205E-4</v>
      </c>
      <c r="L8521" s="336">
        <v>2.2321953053408208E-4</v>
      </c>
      <c r="M8521" s="210">
        <v>1.1415525114155251E-4</v>
      </c>
      <c r="N8521" s="325">
        <v>3.7680082322602668E-3</v>
      </c>
      <c r="O8521" s="358">
        <v>2.0420303064629237E-2</v>
      </c>
      <c r="P8521" s="327">
        <v>8.4673475096437127E-3</v>
      </c>
      <c r="Q8521" s="332">
        <v>6.5959328028293546E-2</v>
      </c>
      <c r="R8521" s="358">
        <v>0.12183857494935484</v>
      </c>
      <c r="S8521" s="327">
        <v>0.167106251264239</v>
      </c>
      <c r="T8521" s="358">
        <v>9.0481414692914319E-2</v>
      </c>
      <c r="U8521" s="358">
        <v>0.21594233502938076</v>
      </c>
      <c r="V8521" s="361">
        <v>0</v>
      </c>
    </row>
    <row r="8522" spans="1:22" hidden="1" outlineLevel="1">
      <c r="A8522" s="65">
        <v>8513</v>
      </c>
      <c r="B8522" s="117">
        <v>1</v>
      </c>
      <c r="C8522" s="325">
        <v>1.4783101210247344E-4</v>
      </c>
      <c r="D8522" s="358">
        <v>1.2318401037327573E-4</v>
      </c>
      <c r="E8522" s="327">
        <v>1.4045465093970674E-4</v>
      </c>
      <c r="F8522" s="332">
        <v>0</v>
      </c>
      <c r="G8522" s="358">
        <v>0</v>
      </c>
      <c r="H8522" s="327">
        <v>0</v>
      </c>
      <c r="I8522" s="332">
        <v>2.6301477340608576E-4</v>
      </c>
      <c r="J8522" s="358">
        <v>0</v>
      </c>
      <c r="K8522" s="327">
        <v>2.4662671115852124E-4</v>
      </c>
      <c r="L8522" s="336">
        <v>2.2321953053408208E-4</v>
      </c>
      <c r="M8522" s="210">
        <v>1.1415525114155251E-4</v>
      </c>
      <c r="N8522" s="325">
        <v>0</v>
      </c>
      <c r="O8522" s="358">
        <v>0</v>
      </c>
      <c r="P8522" s="327">
        <v>0</v>
      </c>
      <c r="Q8522" s="332">
        <v>3.2979664014146773E-2</v>
      </c>
      <c r="R8522" s="358">
        <v>0.12997699785551373</v>
      </c>
      <c r="S8522" s="327">
        <v>0.15694484064396624</v>
      </c>
      <c r="T8522" s="358">
        <v>0.10721786134131468</v>
      </c>
      <c r="U8522" s="358">
        <v>0.25786520593252066</v>
      </c>
      <c r="V8522" s="361">
        <v>0</v>
      </c>
    </row>
    <row r="8523" spans="1:22" hidden="1" outlineLevel="1">
      <c r="A8523" s="65">
        <v>8514</v>
      </c>
      <c r="B8523" s="117">
        <v>1</v>
      </c>
      <c r="C8523" s="325">
        <v>1.5103114224776628E-4</v>
      </c>
      <c r="D8523" s="358">
        <v>1.3545186241644761E-4</v>
      </c>
      <c r="E8523" s="327">
        <v>1.4809552924426823E-4</v>
      </c>
      <c r="F8523" s="332">
        <v>0</v>
      </c>
      <c r="G8523" s="358">
        <v>0</v>
      </c>
      <c r="H8523" s="327">
        <v>0</v>
      </c>
      <c r="I8523" s="332">
        <v>2.6078583464840701E-4</v>
      </c>
      <c r="J8523" s="358">
        <v>1.9278507013224927E-4</v>
      </c>
      <c r="K8523" s="327">
        <v>2.4662671115852124E-4</v>
      </c>
      <c r="L8523" s="336">
        <v>1.644775488145868E-4</v>
      </c>
      <c r="M8523" s="210">
        <v>1.1415525114155251E-4</v>
      </c>
      <c r="N8523" s="325">
        <v>0</v>
      </c>
      <c r="O8523" s="358">
        <v>0</v>
      </c>
      <c r="P8523" s="327">
        <v>0</v>
      </c>
      <c r="Q8523" s="332">
        <v>3.2979664014146773E-2</v>
      </c>
      <c r="R8523" s="358">
        <v>0.10658280362074933</v>
      </c>
      <c r="S8523" s="327">
        <v>0.11056863616103284</v>
      </c>
      <c r="T8523" s="358">
        <v>0.1530338840413106</v>
      </c>
      <c r="U8523" s="358">
        <v>0.34091995017459015</v>
      </c>
      <c r="V8523" s="361">
        <v>0</v>
      </c>
    </row>
    <row r="8524" spans="1:22" hidden="1" outlineLevel="1">
      <c r="A8524" s="65">
        <v>8515</v>
      </c>
      <c r="B8524" s="117">
        <v>1</v>
      </c>
      <c r="C8524" s="325">
        <v>1.5442503027294992E-4</v>
      </c>
      <c r="D8524" s="358">
        <v>1.5094707331725265E-4</v>
      </c>
      <c r="E8524" s="327">
        <v>1.6018601919308201E-4</v>
      </c>
      <c r="F8524" s="332">
        <v>0</v>
      </c>
      <c r="G8524" s="358">
        <v>0</v>
      </c>
      <c r="H8524" s="327">
        <v>0</v>
      </c>
      <c r="I8524" s="332">
        <v>2.6078583464840701E-4</v>
      </c>
      <c r="J8524" s="358">
        <v>2.3019112851611854E-4</v>
      </c>
      <c r="K8524" s="327">
        <v>2.4068389884144843E-4</v>
      </c>
      <c r="L8524" s="336">
        <v>1.1748396343899057E-4</v>
      </c>
      <c r="M8524" s="210">
        <v>1.1415525114155251E-4</v>
      </c>
      <c r="N8524" s="325">
        <v>0</v>
      </c>
      <c r="O8524" s="358">
        <v>0</v>
      </c>
      <c r="P8524" s="327">
        <v>0</v>
      </c>
      <c r="Q8524" s="332">
        <v>3.2979664014146773E-2</v>
      </c>
      <c r="R8524" s="358">
        <v>0.10475579357369887</v>
      </c>
      <c r="S8524" s="327">
        <v>7.699547078250632E-2</v>
      </c>
      <c r="T8524" s="358">
        <v>0.20167418211322408</v>
      </c>
      <c r="U8524" s="358">
        <v>0.39256079115231235</v>
      </c>
      <c r="V8524" s="361">
        <v>0</v>
      </c>
    </row>
    <row r="8525" spans="1:22" hidden="1" outlineLevel="1">
      <c r="A8525" s="65">
        <v>8516</v>
      </c>
      <c r="B8525" s="117">
        <v>1</v>
      </c>
      <c r="C8525" s="325">
        <v>1.4776850956057318E-4</v>
      </c>
      <c r="D8525" s="358">
        <v>1.5419387409571495E-4</v>
      </c>
      <c r="E8525" s="327">
        <v>1.5589207909323506E-4</v>
      </c>
      <c r="F8525" s="332">
        <v>0</v>
      </c>
      <c r="G8525" s="358">
        <v>0</v>
      </c>
      <c r="H8525" s="327">
        <v>0</v>
      </c>
      <c r="I8525" s="332">
        <v>2.5855689589072831E-4</v>
      </c>
      <c r="J8525" s="358">
        <v>2.5074390784791484E-4</v>
      </c>
      <c r="K8525" s="327">
        <v>2.4068389884144843E-4</v>
      </c>
      <c r="L8525" s="336">
        <v>8.811297257924293E-5</v>
      </c>
      <c r="M8525" s="210">
        <v>1.1415525114155251E-4</v>
      </c>
      <c r="N8525" s="325">
        <v>0</v>
      </c>
      <c r="O8525" s="358">
        <v>0</v>
      </c>
      <c r="P8525" s="327">
        <v>0</v>
      </c>
      <c r="Q8525" s="332">
        <v>6.5959328028293546E-2</v>
      </c>
      <c r="R8525" s="358">
        <v>0.11864438035590803</v>
      </c>
      <c r="S8525" s="327">
        <v>5.9694065840291709E-2</v>
      </c>
      <c r="T8525" s="358">
        <v>0.15690418732875319</v>
      </c>
      <c r="U8525" s="358">
        <v>0.38205182351351985</v>
      </c>
      <c r="V8525" s="361">
        <v>0</v>
      </c>
    </row>
    <row r="8526" spans="1:22" hidden="1" outlineLevel="1">
      <c r="A8526" s="65">
        <v>8517</v>
      </c>
      <c r="B8526" s="117">
        <v>1</v>
      </c>
      <c r="C8526" s="325">
        <v>1.4074322385098498E-4</v>
      </c>
      <c r="D8526" s="358">
        <v>1.5522429589965808E-4</v>
      </c>
      <c r="E8526" s="327">
        <v>1.5229866094321206E-4</v>
      </c>
      <c r="F8526" s="332">
        <v>0</v>
      </c>
      <c r="G8526" s="358">
        <v>0</v>
      </c>
      <c r="H8526" s="327">
        <v>0</v>
      </c>
      <c r="I8526" s="332">
        <v>2.5632795713304962E-4</v>
      </c>
      <c r="J8526" s="358">
        <v>2.8157307684560927E-4</v>
      </c>
      <c r="K8526" s="327">
        <v>2.3771249268291205E-4</v>
      </c>
      <c r="L8526" s="336">
        <v>5.8741981719495287E-5</v>
      </c>
      <c r="M8526" s="210">
        <v>1.1415525114155251E-4</v>
      </c>
      <c r="N8526" s="325">
        <v>0</v>
      </c>
      <c r="O8526" s="358">
        <v>0</v>
      </c>
      <c r="P8526" s="327">
        <v>0</v>
      </c>
      <c r="Q8526" s="332">
        <v>6.5959328028293546E-2</v>
      </c>
      <c r="R8526" s="358">
        <v>0.11890645939704164</v>
      </c>
      <c r="S8526" s="327">
        <v>6.1171015379768497E-2</v>
      </c>
      <c r="T8526" s="358">
        <v>0.10983293113012722</v>
      </c>
      <c r="U8526" s="358">
        <v>0.31041004412648299</v>
      </c>
      <c r="V8526" s="361">
        <v>0</v>
      </c>
    </row>
    <row r="8527" spans="1:22" hidden="1" outlineLevel="1">
      <c r="A8527" s="65">
        <v>8518</v>
      </c>
      <c r="B8527" s="117">
        <v>1</v>
      </c>
      <c r="C8527" s="325">
        <v>1.3118658519443662E-4</v>
      </c>
      <c r="D8527" s="358">
        <v>1.4752529525132834E-4</v>
      </c>
      <c r="E8527" s="327">
        <v>1.427508062196853E-4</v>
      </c>
      <c r="F8527" s="332">
        <v>0</v>
      </c>
      <c r="G8527" s="358">
        <v>0</v>
      </c>
      <c r="H8527" s="327">
        <v>0</v>
      </c>
      <c r="I8527" s="332">
        <v>2.5632795713304962E-4</v>
      </c>
      <c r="J8527" s="358">
        <v>2.934936888580512E-4</v>
      </c>
      <c r="K8527" s="327">
        <v>2.3771249268291205E-4</v>
      </c>
      <c r="L8527" s="336">
        <v>3.7594868300476983E-5</v>
      </c>
      <c r="M8527" s="210">
        <v>1.1415525114155251E-4</v>
      </c>
      <c r="N8527" s="325">
        <v>0</v>
      </c>
      <c r="O8527" s="358">
        <v>0</v>
      </c>
      <c r="P8527" s="327">
        <v>0</v>
      </c>
      <c r="Q8527" s="332">
        <v>6.5959328028293546E-2</v>
      </c>
      <c r="R8527" s="358">
        <v>0.10252567639507885</v>
      </c>
      <c r="S8527" s="327">
        <v>4.2325143678699773E-2</v>
      </c>
      <c r="T8527" s="358">
        <v>0.10219692734679457</v>
      </c>
      <c r="U8527" s="358">
        <v>0.27119916487206375</v>
      </c>
      <c r="V8527" s="361">
        <v>0</v>
      </c>
    </row>
    <row r="8528" spans="1:22" hidden="1" outlineLevel="1">
      <c r="A8528" s="65">
        <v>8519</v>
      </c>
      <c r="B8528" s="117">
        <v>1</v>
      </c>
      <c r="C8528" s="325">
        <v>1.1986737485630119E-4</v>
      </c>
      <c r="D8528" s="358">
        <v>1.3941801426558718E-4</v>
      </c>
      <c r="E8528" s="327">
        <v>1.3193163388351505E-4</v>
      </c>
      <c r="F8528" s="332">
        <v>0</v>
      </c>
      <c r="G8528" s="358">
        <v>0</v>
      </c>
      <c r="H8528" s="327">
        <v>0</v>
      </c>
      <c r="I8528" s="332">
        <v>2.5632795713304962E-4</v>
      </c>
      <c r="J8528" s="358">
        <v>2.9842635589768227E-4</v>
      </c>
      <c r="K8528" s="327">
        <v>2.4365530499998481E-4</v>
      </c>
      <c r="L8528" s="336">
        <v>2.3496792687798115E-5</v>
      </c>
      <c r="M8528" s="210">
        <v>1.1415525114155251E-4</v>
      </c>
      <c r="N8528" s="325">
        <v>0</v>
      </c>
      <c r="O8528" s="358">
        <v>0</v>
      </c>
      <c r="P8528" s="327">
        <v>0</v>
      </c>
      <c r="Q8528" s="332">
        <v>6.5959328028293546E-2</v>
      </c>
      <c r="R8528" s="358">
        <v>9.0396693618160703E-2</v>
      </c>
      <c r="S8528" s="327">
        <v>4.7920671241787526E-2</v>
      </c>
      <c r="T8528" s="358">
        <v>6.6422772635838845E-2</v>
      </c>
      <c r="U8528" s="358">
        <v>0.21865432667810145</v>
      </c>
      <c r="V8528" s="361">
        <v>0</v>
      </c>
    </row>
    <row r="8529" spans="1:22" hidden="1" outlineLevel="1">
      <c r="A8529" s="65">
        <v>8520</v>
      </c>
      <c r="B8529" s="117">
        <v>1</v>
      </c>
      <c r="C8529" s="325">
        <v>1.0562929581142404E-4</v>
      </c>
      <c r="D8529" s="358">
        <v>1.2798616481806728E-4</v>
      </c>
      <c r="E8529" s="327">
        <v>1.1735039922421604E-4</v>
      </c>
      <c r="F8529" s="332">
        <v>0</v>
      </c>
      <c r="G8529" s="358">
        <v>0</v>
      </c>
      <c r="H8529" s="327">
        <v>0</v>
      </c>
      <c r="I8529" s="332">
        <v>2.6078583464840701E-4</v>
      </c>
      <c r="J8529" s="358">
        <v>3.3007763606864851E-4</v>
      </c>
      <c r="K8529" s="327">
        <v>2.4662671115852124E-4</v>
      </c>
      <c r="L8529" s="336">
        <v>9.3987170751192458E-6</v>
      </c>
      <c r="M8529" s="210">
        <v>1.1415525114155251E-4</v>
      </c>
      <c r="N8529" s="325">
        <v>0</v>
      </c>
      <c r="O8529" s="358">
        <v>0</v>
      </c>
      <c r="P8529" s="327">
        <v>0</v>
      </c>
      <c r="Q8529" s="332">
        <v>6.5959328028293546E-2</v>
      </c>
      <c r="R8529" s="358">
        <v>9.3876925860240393E-2</v>
      </c>
      <c r="S8529" s="327">
        <v>5.8596904115011658E-2</v>
      </c>
      <c r="T8529" s="358">
        <v>1.872389968789788E-2</v>
      </c>
      <c r="U8529" s="358">
        <v>0.16554449022398893</v>
      </c>
      <c r="V8529" s="361">
        <v>0</v>
      </c>
    </row>
    <row r="8530" spans="1:22" hidden="1" outlineLevel="1">
      <c r="A8530" s="65">
        <v>8521</v>
      </c>
      <c r="B8530" s="117">
        <v>1</v>
      </c>
      <c r="C8530" s="325">
        <v>9.4310085473288586E-5</v>
      </c>
      <c r="D8530" s="358">
        <v>1.0943857234709109E-4</v>
      </c>
      <c r="E8530" s="327">
        <v>1.0415723583586454E-4</v>
      </c>
      <c r="F8530" s="332">
        <v>0</v>
      </c>
      <c r="G8530" s="358">
        <v>0</v>
      </c>
      <c r="H8530" s="327">
        <v>0</v>
      </c>
      <c r="I8530" s="332">
        <v>2.7638840595215787E-4</v>
      </c>
      <c r="J8530" s="358">
        <v>3.3912085897463891E-4</v>
      </c>
      <c r="K8530" s="327">
        <v>2.4959811731705767E-4</v>
      </c>
      <c r="L8530" s="336">
        <v>5.8741981719495289E-6</v>
      </c>
      <c r="M8530" s="210">
        <v>1.1415525114155251E-4</v>
      </c>
      <c r="N8530" s="325">
        <v>0</v>
      </c>
      <c r="O8530" s="358">
        <v>0</v>
      </c>
      <c r="P8530" s="327">
        <v>0</v>
      </c>
      <c r="Q8530" s="332">
        <v>6.5959328028293546E-2</v>
      </c>
      <c r="R8530" s="358">
        <v>9.2553398361280736E-2</v>
      </c>
      <c r="S8530" s="327">
        <v>7.5898309057226263E-2</v>
      </c>
      <c r="T8530" s="358">
        <v>1.5272007566665311E-2</v>
      </c>
      <c r="U8530" s="358">
        <v>0.14124956503753322</v>
      </c>
      <c r="V8530" s="361">
        <v>0</v>
      </c>
    </row>
    <row r="8531" spans="1:22" hidden="1" outlineLevel="1">
      <c r="A8531" s="65">
        <v>8522</v>
      </c>
      <c r="B8531" s="117">
        <v>1</v>
      </c>
      <c r="C8531" s="325">
        <v>8.7097292137999633E-5</v>
      </c>
      <c r="D8531" s="358">
        <v>1.0006756650745743E-4</v>
      </c>
      <c r="E8531" s="327">
        <v>8.8551163509230461E-5</v>
      </c>
      <c r="F8531" s="332">
        <v>0</v>
      </c>
      <c r="G8531" s="358">
        <v>0</v>
      </c>
      <c r="H8531" s="327">
        <v>0</v>
      </c>
      <c r="I8531" s="332">
        <v>2.9644885477126613E-4</v>
      </c>
      <c r="J8531" s="358">
        <v>3.6953897238569745E-4</v>
      </c>
      <c r="K8531" s="327">
        <v>2.4662671115852124E-4</v>
      </c>
      <c r="L8531" s="336">
        <v>2.3496792687798115E-6</v>
      </c>
      <c r="M8531" s="210">
        <v>1.1415525114155251E-4</v>
      </c>
      <c r="N8531" s="325">
        <v>0</v>
      </c>
      <c r="O8531" s="358">
        <v>0</v>
      </c>
      <c r="P8531" s="327">
        <v>0</v>
      </c>
      <c r="Q8531" s="332">
        <v>6.5959328028293546E-2</v>
      </c>
      <c r="R8531" s="358">
        <v>9.3899068920794568E-2</v>
      </c>
      <c r="S8531" s="327">
        <v>6.3677609425148038E-2</v>
      </c>
      <c r="T8531" s="358">
        <v>7.0083870340176425E-3</v>
      </c>
      <c r="U8531" s="358">
        <v>0.13989356921317289</v>
      </c>
      <c r="V8531" s="361">
        <v>0</v>
      </c>
    </row>
    <row r="8532" spans="1:22" hidden="1" outlineLevel="1">
      <c r="A8532" s="65">
        <v>8523</v>
      </c>
      <c r="B8532" s="117">
        <v>1</v>
      </c>
      <c r="C8532" s="325">
        <v>8.1303306503846382E-5</v>
      </c>
      <c r="D8532" s="358">
        <v>9.182419207591246E-5</v>
      </c>
      <c r="E8532" s="327">
        <v>8.1169737778677854E-5</v>
      </c>
      <c r="F8532" s="332">
        <v>0</v>
      </c>
      <c r="G8532" s="358">
        <v>0</v>
      </c>
      <c r="H8532" s="327">
        <v>0</v>
      </c>
      <c r="I8532" s="332">
        <v>2.9644885477126613E-4</v>
      </c>
      <c r="J8532" s="358">
        <v>3.8515908467786258E-4</v>
      </c>
      <c r="K8532" s="327">
        <v>2.4959811731705767E-4</v>
      </c>
      <c r="L8532" s="336">
        <v>1.1748396343899057E-6</v>
      </c>
      <c r="M8532" s="210">
        <v>1.1415525114155251E-4</v>
      </c>
      <c r="N8532" s="325">
        <v>0</v>
      </c>
      <c r="O8532" s="358">
        <v>0</v>
      </c>
      <c r="P8532" s="327">
        <v>0</v>
      </c>
      <c r="Q8532" s="332">
        <v>0.13191865605658709</v>
      </c>
      <c r="R8532" s="358">
        <v>9.8140252678950199E-2</v>
      </c>
      <c r="S8532" s="327">
        <v>0.10085453057433411</v>
      </c>
      <c r="T8532" s="358">
        <v>6.2761674931501275E-3</v>
      </c>
      <c r="U8532" s="358">
        <v>0.12475161584114934</v>
      </c>
      <c r="V8532" s="361">
        <v>0</v>
      </c>
    </row>
    <row r="8533" spans="1:22" hidden="1" outlineLevel="1">
      <c r="A8533" s="65">
        <v>8524</v>
      </c>
      <c r="B8533" s="117">
        <v>1</v>
      </c>
      <c r="C8533" s="325">
        <v>7.8659448981465769E-5</v>
      </c>
      <c r="D8533" s="358">
        <v>8.6049941589665154E-5</v>
      </c>
      <c r="E8533" s="327">
        <v>7.9236816102311704E-5</v>
      </c>
      <c r="F8533" s="332">
        <v>0</v>
      </c>
      <c r="G8533" s="358">
        <v>0</v>
      </c>
      <c r="H8533" s="327">
        <v>0</v>
      </c>
      <c r="I8533" s="332">
        <v>3.0090673228662347E-4</v>
      </c>
      <c r="J8533" s="358">
        <v>3.8187063998477522E-4</v>
      </c>
      <c r="K8533" s="327">
        <v>2.4662671115852124E-4</v>
      </c>
      <c r="L8533" s="336">
        <v>1.409807561267887E-5</v>
      </c>
      <c r="M8533" s="210">
        <v>1.1415525114155251E-4</v>
      </c>
      <c r="N8533" s="325">
        <v>0</v>
      </c>
      <c r="O8533" s="358">
        <v>0</v>
      </c>
      <c r="P8533" s="327">
        <v>0</v>
      </c>
      <c r="Q8533" s="332">
        <v>0.13191865605658709</v>
      </c>
      <c r="R8533" s="358">
        <v>9.0591857283815858E-2</v>
      </c>
      <c r="S8533" s="327">
        <v>0.10696488039037325</v>
      </c>
      <c r="T8533" s="358">
        <v>3.8703032874425783E-3</v>
      </c>
      <c r="U8533" s="358">
        <v>0.12396061827693915</v>
      </c>
      <c r="V8533" s="361">
        <v>0</v>
      </c>
    </row>
    <row r="8534" spans="1:22" hidden="1" outlineLevel="1">
      <c r="A8534" s="65">
        <v>8525</v>
      </c>
      <c r="B8534" s="117">
        <v>1</v>
      </c>
      <c r="C8534" s="325">
        <v>7.799692203732311E-5</v>
      </c>
      <c r="D8534" s="358">
        <v>8.441682024001946E-5</v>
      </c>
      <c r="E8534" s="327">
        <v>7.7706045915659314E-5</v>
      </c>
      <c r="F8534" s="332">
        <v>0</v>
      </c>
      <c r="G8534" s="358">
        <v>0</v>
      </c>
      <c r="H8534" s="327">
        <v>0</v>
      </c>
      <c r="I8534" s="332">
        <v>3.0090673228662347E-4</v>
      </c>
      <c r="J8534" s="358">
        <v>3.6460630534606631E-4</v>
      </c>
      <c r="K8534" s="327">
        <v>2.4365530499998481E-4</v>
      </c>
      <c r="L8534" s="336">
        <v>3.7594868300476983E-5</v>
      </c>
      <c r="M8534" s="210">
        <v>1.1415525114155251E-4</v>
      </c>
      <c r="N8534" s="325">
        <v>0</v>
      </c>
      <c r="O8534" s="358">
        <v>0</v>
      </c>
      <c r="P8534" s="327">
        <v>0</v>
      </c>
      <c r="Q8534" s="332">
        <v>0.16489832007073388</v>
      </c>
      <c r="R8534" s="358">
        <v>8.5759879001857553E-2</v>
      </c>
      <c r="S8534" s="327">
        <v>0.11307523020641237</v>
      </c>
      <c r="T8534" s="358">
        <v>3.7657004958900767E-3</v>
      </c>
      <c r="U8534" s="358">
        <v>0.12463861618911931</v>
      </c>
      <c r="V8534" s="361">
        <v>0</v>
      </c>
    </row>
    <row r="8535" spans="1:22" hidden="1" outlineLevel="1">
      <c r="A8535" s="65">
        <v>8526</v>
      </c>
      <c r="B8535" s="117">
        <v>1</v>
      </c>
      <c r="C8535" s="325">
        <v>7.9178220079237854E-5</v>
      </c>
      <c r="D8535" s="358">
        <v>8.5466683964791689E-5</v>
      </c>
      <c r="E8535" s="327">
        <v>7.8199005806276183E-5</v>
      </c>
      <c r="F8535" s="332">
        <v>0</v>
      </c>
      <c r="G8535" s="358">
        <v>0</v>
      </c>
      <c r="H8535" s="327">
        <v>0</v>
      </c>
      <c r="I8535" s="332">
        <v>2.9421991601358738E-4</v>
      </c>
      <c r="J8535" s="358">
        <v>3.3542135869491559E-4</v>
      </c>
      <c r="K8535" s="327">
        <v>2.4068389884144843E-4</v>
      </c>
      <c r="L8535" s="336">
        <v>9.3987170751192462E-5</v>
      </c>
      <c r="M8535" s="210">
        <v>1.1415525114155251E-4</v>
      </c>
      <c r="N8535" s="325">
        <v>0</v>
      </c>
      <c r="O8535" s="358">
        <v>0</v>
      </c>
      <c r="P8535" s="327">
        <v>0</v>
      </c>
      <c r="Q8535" s="332">
        <v>0.16489832007073388</v>
      </c>
      <c r="R8535" s="358">
        <v>8.4798946487105065E-2</v>
      </c>
      <c r="S8535" s="327">
        <v>0.11359005245936372</v>
      </c>
      <c r="T8535" s="358">
        <v>6.1715647015976247E-3</v>
      </c>
      <c r="U8535" s="358">
        <v>0.11661564089498742</v>
      </c>
      <c r="V8535" s="361">
        <v>0</v>
      </c>
    </row>
    <row r="8536" spans="1:22" hidden="1" outlineLevel="1">
      <c r="A8536" s="65">
        <v>8527</v>
      </c>
      <c r="B8536" s="117">
        <v>1</v>
      </c>
      <c r="C8536" s="325">
        <v>8.5384722489932757E-5</v>
      </c>
      <c r="D8536" s="358">
        <v>9.0288280330412339E-5</v>
      </c>
      <c r="E8536" s="327">
        <v>8.3958852949273302E-5</v>
      </c>
      <c r="F8536" s="332">
        <v>0</v>
      </c>
      <c r="G8536" s="358">
        <v>0</v>
      </c>
      <c r="H8536" s="327">
        <v>0</v>
      </c>
      <c r="I8536" s="332">
        <v>2.8753309974055135E-4</v>
      </c>
      <c r="J8536" s="358">
        <v>3.4405352601426999E-4</v>
      </c>
      <c r="K8536" s="327">
        <v>2.3474108652437564E-4</v>
      </c>
      <c r="L8536" s="336">
        <v>1.8210014333043539E-4</v>
      </c>
      <c r="M8536" s="210">
        <v>1.1415525114155251E-4</v>
      </c>
      <c r="N8536" s="325">
        <v>0</v>
      </c>
      <c r="O8536" s="358">
        <v>9.5710025459328062E-3</v>
      </c>
      <c r="P8536" s="327">
        <v>7.8649761377122269E-4</v>
      </c>
      <c r="Q8536" s="332">
        <v>0.16489832007073388</v>
      </c>
      <c r="R8536" s="358">
        <v>8.0287931067896681E-2</v>
      </c>
      <c r="S8536" s="327">
        <v>0.15025215135559844</v>
      </c>
      <c r="T8536" s="358">
        <v>7.0083870340176425E-3</v>
      </c>
      <c r="U8536" s="358">
        <v>0.11525964507062711</v>
      </c>
      <c r="V8536" s="361">
        <v>0</v>
      </c>
    </row>
    <row r="8537" spans="1:22" hidden="1" outlineLevel="1">
      <c r="A8537" s="65">
        <v>8528</v>
      </c>
      <c r="B8537" s="117">
        <v>1</v>
      </c>
      <c r="C8537" s="325">
        <v>1.0504177191756168E-4</v>
      </c>
      <c r="D8537" s="358">
        <v>1.0428646332737549E-4</v>
      </c>
      <c r="E8537" s="327">
        <v>1.0100488706165666E-4</v>
      </c>
      <c r="F8537" s="332">
        <v>0</v>
      </c>
      <c r="G8537" s="358">
        <v>0</v>
      </c>
      <c r="H8537" s="327">
        <v>0</v>
      </c>
      <c r="I8537" s="332">
        <v>2.8307522222519396E-4</v>
      </c>
      <c r="J8537" s="358">
        <v>3.4693091512072151E-4</v>
      </c>
      <c r="K8537" s="327">
        <v>2.4662671115852124E-4</v>
      </c>
      <c r="L8537" s="336">
        <v>1.5860335064263727E-4</v>
      </c>
      <c r="M8537" s="210">
        <v>1.1415525114155251E-4</v>
      </c>
      <c r="N8537" s="325">
        <v>4.7100102903253338E-3</v>
      </c>
      <c r="O8537" s="358">
        <v>0.13556002563265515</v>
      </c>
      <c r="P8537" s="327">
        <v>6.5698760974641127E-2</v>
      </c>
      <c r="Q8537" s="332">
        <v>0.19787798408488064</v>
      </c>
      <c r="R8537" s="358">
        <v>7.3236730774008191E-2</v>
      </c>
      <c r="S8537" s="327">
        <v>0.13803145172352022</v>
      </c>
      <c r="T8537" s="358">
        <v>3.3995907254563189E-2</v>
      </c>
      <c r="U8537" s="358">
        <v>0.14701254729106455</v>
      </c>
      <c r="V8537" s="361">
        <v>0</v>
      </c>
    </row>
    <row r="8538" spans="1:22" hidden="1" outlineLevel="1">
      <c r="A8538" s="65">
        <v>8529</v>
      </c>
      <c r="B8538" s="117">
        <v>1</v>
      </c>
      <c r="C8538" s="325">
        <v>1.3058656079219423E-4</v>
      </c>
      <c r="D8538" s="358">
        <v>1.2166754054860474E-4</v>
      </c>
      <c r="E8538" s="327">
        <v>1.2180001086846832E-4</v>
      </c>
      <c r="F8538" s="332">
        <v>0</v>
      </c>
      <c r="G8538" s="358">
        <v>0</v>
      </c>
      <c r="H8538" s="327">
        <v>0</v>
      </c>
      <c r="I8538" s="332">
        <v>2.7861734470983657E-4</v>
      </c>
      <c r="J8538" s="358">
        <v>3.4857513746726522E-4</v>
      </c>
      <c r="K8538" s="327">
        <v>2.5256952347559405E-4</v>
      </c>
      <c r="L8538" s="336">
        <v>1.4685495429873823E-4</v>
      </c>
      <c r="M8538" s="210">
        <v>1.1415525114155251E-4</v>
      </c>
      <c r="N8538" s="325">
        <v>3.6738080264537606E-2</v>
      </c>
      <c r="O8538" s="358">
        <v>0.30911558806410538</v>
      </c>
      <c r="P8538" s="327">
        <v>0.17753261397092943</v>
      </c>
      <c r="Q8538" s="332">
        <v>0.16489832007073388</v>
      </c>
      <c r="R8538" s="358">
        <v>6.0345188428084021E-2</v>
      </c>
      <c r="S8538" s="327">
        <v>0.15025215135559844</v>
      </c>
      <c r="T8538" s="358">
        <v>9.6234568228301939E-2</v>
      </c>
      <c r="U8538" s="358">
        <v>0.21741133050577111</v>
      </c>
      <c r="V8538" s="361">
        <v>0</v>
      </c>
    </row>
    <row r="8539" spans="1:22" hidden="1" outlineLevel="1">
      <c r="A8539" s="65">
        <v>8530</v>
      </c>
      <c r="B8539" s="117">
        <v>1</v>
      </c>
      <c r="C8539" s="325">
        <v>1.4729974049632131E-4</v>
      </c>
      <c r="D8539" s="358">
        <v>1.3171901361725744E-4</v>
      </c>
      <c r="E8539" s="327">
        <v>1.3596612140935312E-4</v>
      </c>
      <c r="F8539" s="332">
        <v>0</v>
      </c>
      <c r="G8539" s="358">
        <v>0</v>
      </c>
      <c r="H8539" s="327">
        <v>0</v>
      </c>
      <c r="I8539" s="332">
        <v>2.7193052843680048E-4</v>
      </c>
      <c r="J8539" s="358">
        <v>3.119911902566678E-4</v>
      </c>
      <c r="K8539" s="327">
        <v>2.6148374195120324E-4</v>
      </c>
      <c r="L8539" s="336">
        <v>1.644775488145868E-4</v>
      </c>
      <c r="M8539" s="210">
        <v>1.1415525114155251E-4</v>
      </c>
      <c r="N8539" s="325">
        <v>6.951975188520193E-2</v>
      </c>
      <c r="O8539" s="358">
        <v>0.42942604564757197</v>
      </c>
      <c r="P8539" s="327">
        <v>0.29115895064074077</v>
      </c>
      <c r="Q8539" s="332">
        <v>0.23085764809902742</v>
      </c>
      <c r="R8539" s="358">
        <v>4.5125250087068094E-2</v>
      </c>
      <c r="S8539" s="327">
        <v>0.12581075209144196</v>
      </c>
      <c r="T8539" s="358">
        <v>0.17573268980820356</v>
      </c>
      <c r="U8539" s="358">
        <v>0.28125613390273613</v>
      </c>
      <c r="V8539" s="361">
        <v>0</v>
      </c>
    </row>
    <row r="8540" spans="1:22" hidden="1" outlineLevel="1">
      <c r="A8540" s="65">
        <v>8531</v>
      </c>
      <c r="B8540" s="117">
        <v>1</v>
      </c>
      <c r="C8540" s="325">
        <v>1.5114364682318674E-4</v>
      </c>
      <c r="D8540" s="358">
        <v>1.3628786501209959E-4</v>
      </c>
      <c r="E8540" s="327">
        <v>1.4083085717201961E-4</v>
      </c>
      <c r="F8540" s="332">
        <v>0</v>
      </c>
      <c r="G8540" s="358">
        <v>0</v>
      </c>
      <c r="H8540" s="327">
        <v>0</v>
      </c>
      <c r="I8540" s="332">
        <v>2.652437121637644E-4</v>
      </c>
      <c r="J8540" s="358">
        <v>2.3347957320920594E-4</v>
      </c>
      <c r="K8540" s="327">
        <v>2.6742655426827605E-4</v>
      </c>
      <c r="L8540" s="336">
        <v>1.8797434150238492E-4</v>
      </c>
      <c r="M8540" s="210">
        <v>1.1415525114155251E-4</v>
      </c>
      <c r="N8540" s="325">
        <v>9.6837811569088869E-2</v>
      </c>
      <c r="O8540" s="358">
        <v>0.48657227722842161</v>
      </c>
      <c r="P8540" s="327">
        <v>0.36557259455401114</v>
      </c>
      <c r="Q8540" s="332">
        <v>0.23085764809902742</v>
      </c>
      <c r="R8540" s="358">
        <v>4.8327407147752702E-2</v>
      </c>
      <c r="S8540" s="327">
        <v>0.1029138195861396</v>
      </c>
      <c r="T8540" s="358">
        <v>0.13535601226893776</v>
      </c>
      <c r="U8540" s="358">
        <v>0.31956301594091513</v>
      </c>
      <c r="V8540" s="361">
        <v>0</v>
      </c>
    </row>
    <row r="8541" spans="1:22" hidden="1" outlineLevel="1">
      <c r="A8541" s="65">
        <v>8532</v>
      </c>
      <c r="B8541" s="117">
        <v>1</v>
      </c>
      <c r="C8541" s="325">
        <v>1.4718723592090086E-4</v>
      </c>
      <c r="D8541" s="358">
        <v>1.2773341984728876E-4</v>
      </c>
      <c r="E8541" s="327">
        <v>1.381714682884286E-4</v>
      </c>
      <c r="F8541" s="332">
        <v>0</v>
      </c>
      <c r="G8541" s="358">
        <v>0</v>
      </c>
      <c r="H8541" s="327">
        <v>0</v>
      </c>
      <c r="I8541" s="332">
        <v>2.5632795713304962E-4</v>
      </c>
      <c r="J8541" s="358">
        <v>1.853860695728026E-4</v>
      </c>
      <c r="K8541" s="327">
        <v>2.7336936658534881E-4</v>
      </c>
      <c r="L8541" s="336">
        <v>2.0677177565262342E-4</v>
      </c>
      <c r="M8541" s="210">
        <v>1.1415525114155251E-4</v>
      </c>
      <c r="N8541" s="325">
        <v>0.11454745026071211</v>
      </c>
      <c r="O8541" s="358">
        <v>0.48770853455052599</v>
      </c>
      <c r="P8541" s="327">
        <v>0.36274607783773133</v>
      </c>
      <c r="Q8541" s="332">
        <v>0.23085764809902742</v>
      </c>
      <c r="R8541" s="358">
        <v>5.3044762686552699E-2</v>
      </c>
      <c r="S8541" s="327">
        <v>0.10497310859794505</v>
      </c>
      <c r="T8541" s="358">
        <v>0.14581629142418798</v>
      </c>
      <c r="U8541" s="358">
        <v>0.27628414921341499</v>
      </c>
      <c r="V8541" s="361">
        <v>0</v>
      </c>
    </row>
    <row r="8542" spans="1:22" hidden="1" outlineLevel="1">
      <c r="A8542" s="65">
        <v>8533</v>
      </c>
      <c r="B8542" s="117">
        <v>1</v>
      </c>
      <c r="C8542" s="325">
        <v>1.4400585653817809E-4</v>
      </c>
      <c r="D8542" s="358">
        <v>1.2209526280684529E-4</v>
      </c>
      <c r="E8542" s="327">
        <v>1.3552505203353804E-4</v>
      </c>
      <c r="F8542" s="332">
        <v>0</v>
      </c>
      <c r="G8542" s="358">
        <v>0</v>
      </c>
      <c r="H8542" s="327">
        <v>0</v>
      </c>
      <c r="I8542" s="332">
        <v>2.5632795713304962E-4</v>
      </c>
      <c r="J8542" s="358">
        <v>1.4386945532257411E-4</v>
      </c>
      <c r="K8542" s="327">
        <v>2.6742655426827605E-4</v>
      </c>
      <c r="L8542" s="336">
        <v>1.8797434150238492E-4</v>
      </c>
      <c r="M8542" s="210">
        <v>1.1415525114155251E-4</v>
      </c>
      <c r="N8542" s="325">
        <v>9.3069803336828613E-2</v>
      </c>
      <c r="O8542" s="358">
        <v>0.41782526233795081</v>
      </c>
      <c r="P8542" s="327">
        <v>0.32052274212307086</v>
      </c>
      <c r="Q8542" s="332">
        <v>0.26383731211317418</v>
      </c>
      <c r="R8542" s="358">
        <v>5.5777874100286187E-2</v>
      </c>
      <c r="S8542" s="327">
        <v>0.11056863616103284</v>
      </c>
      <c r="T8542" s="358">
        <v>0.13106729781528514</v>
      </c>
      <c r="U8542" s="358">
        <v>0.24136725673613676</v>
      </c>
      <c r="V8542" s="361">
        <v>0</v>
      </c>
    </row>
    <row r="8543" spans="1:22" hidden="1" outlineLevel="1">
      <c r="A8543" s="65">
        <v>8534</v>
      </c>
      <c r="B8543" s="117">
        <v>1</v>
      </c>
      <c r="C8543" s="325">
        <v>1.3163660349611842E-4</v>
      </c>
      <c r="D8543" s="358">
        <v>1.2055935106134515E-4</v>
      </c>
      <c r="E8543" s="327">
        <v>1.3177596233910973E-4</v>
      </c>
      <c r="F8543" s="332">
        <v>0</v>
      </c>
      <c r="G8543" s="358">
        <v>0</v>
      </c>
      <c r="H8543" s="327">
        <v>0</v>
      </c>
      <c r="I8543" s="332">
        <v>2.429543245869775E-4</v>
      </c>
      <c r="J8543" s="358">
        <v>0</v>
      </c>
      <c r="K8543" s="327">
        <v>2.6742655426827605E-4</v>
      </c>
      <c r="L8543" s="336">
        <v>1.9032402077116473E-4</v>
      </c>
      <c r="M8543" s="210">
        <v>1.1415525114155251E-4</v>
      </c>
      <c r="N8543" s="325">
        <v>6.6316944887780699E-2</v>
      </c>
      <c r="O8543" s="358">
        <v>0.2938856851026071</v>
      </c>
      <c r="P8543" s="327">
        <v>0.24325942192857564</v>
      </c>
      <c r="Q8543" s="332">
        <v>0.19787798408488064</v>
      </c>
      <c r="R8543" s="358">
        <v>6.3543295168525415E-2</v>
      </c>
      <c r="S8543" s="327">
        <v>7.5965826276603587E-2</v>
      </c>
      <c r="T8543" s="358">
        <v>6.7468800551363867E-2</v>
      </c>
      <c r="U8543" s="358">
        <v>0.21865432667810145</v>
      </c>
      <c r="V8543" s="361">
        <v>0</v>
      </c>
    </row>
    <row r="8544" spans="1:22" hidden="1" outlineLevel="1">
      <c r="A8544" s="65">
        <v>8535</v>
      </c>
      <c r="B8544" s="117">
        <v>1</v>
      </c>
      <c r="C8544" s="325">
        <v>1.3071781613018476E-4</v>
      </c>
      <c r="D8544" s="358">
        <v>1.1941227773242734E-4</v>
      </c>
      <c r="E8544" s="327">
        <v>1.2876631248060673E-4</v>
      </c>
      <c r="F8544" s="332">
        <v>0</v>
      </c>
      <c r="G8544" s="358">
        <v>0</v>
      </c>
      <c r="H8544" s="327">
        <v>0</v>
      </c>
      <c r="I8544" s="332">
        <v>2.2512281452554794E-4</v>
      </c>
      <c r="J8544" s="358">
        <v>0</v>
      </c>
      <c r="K8544" s="327">
        <v>2.6445514810973967E-4</v>
      </c>
      <c r="L8544" s="336">
        <v>2.1382081345896285E-4</v>
      </c>
      <c r="M8544" s="210">
        <v>1.1415525114155251E-4</v>
      </c>
      <c r="N8544" s="325">
        <v>2.2042848158722563E-2</v>
      </c>
      <c r="O8544" s="358">
        <v>0.1639628404031305</v>
      </c>
      <c r="P8544" s="327">
        <v>0.11532004895204763</v>
      </c>
      <c r="Q8544" s="332">
        <v>0.16489832007073388</v>
      </c>
      <c r="R8544" s="358">
        <v>5.750206434434068E-2</v>
      </c>
      <c r="S8544" s="327">
        <v>7.699547078250632E-2</v>
      </c>
      <c r="T8544" s="358">
        <v>6.5795155886523835E-2</v>
      </c>
      <c r="U8544" s="358">
        <v>0.2091623559075792</v>
      </c>
      <c r="V8544" s="361">
        <v>0</v>
      </c>
    </row>
    <row r="8545" spans="1:22" hidden="1" outlineLevel="1">
      <c r="A8545" s="65">
        <v>8536</v>
      </c>
      <c r="B8545" s="117">
        <v>1</v>
      </c>
      <c r="C8545" s="325">
        <v>1.3685556574478938E-4</v>
      </c>
      <c r="D8545" s="358">
        <v>1.1414351718773704E-4</v>
      </c>
      <c r="E8545" s="327">
        <v>1.3291755366474879E-4</v>
      </c>
      <c r="F8545" s="332">
        <v>0</v>
      </c>
      <c r="G8545" s="358">
        <v>0</v>
      </c>
      <c r="H8545" s="327">
        <v>0</v>
      </c>
      <c r="I8545" s="332">
        <v>2.2066493701019058E-4</v>
      </c>
      <c r="J8545" s="358">
        <v>0</v>
      </c>
      <c r="K8545" s="327">
        <v>2.5554092963413043E-4</v>
      </c>
      <c r="L8545" s="336">
        <v>2.2321953053408208E-4</v>
      </c>
      <c r="M8545" s="210">
        <v>1.1415525114155251E-4</v>
      </c>
      <c r="N8545" s="325">
        <v>9.420020580650667E-4</v>
      </c>
      <c r="O8545" s="358">
        <v>2.1449689359369115E-2</v>
      </c>
      <c r="P8545" s="327">
        <v>9.4806487905312077E-3</v>
      </c>
      <c r="Q8545" s="332">
        <v>0.26383731211317418</v>
      </c>
      <c r="R8545" s="358">
        <v>5.7492634350725033E-2</v>
      </c>
      <c r="S8545" s="327">
        <v>8.0016887080837235E-2</v>
      </c>
      <c r="T8545" s="358">
        <v>8.619270023926176E-2</v>
      </c>
      <c r="U8545" s="358">
        <v>0.21356934233675023</v>
      </c>
      <c r="V8545" s="361">
        <v>0</v>
      </c>
    </row>
    <row r="8546" spans="1:22" hidden="1" outlineLevel="1">
      <c r="A8546" s="65">
        <v>8537</v>
      </c>
      <c r="B8546" s="117">
        <v>1</v>
      </c>
      <c r="C8546" s="325">
        <v>1.3876189327274703E-4</v>
      </c>
      <c r="D8546" s="358">
        <v>1.1634045424142709E-4</v>
      </c>
      <c r="E8546" s="327">
        <v>1.3850875663464014E-4</v>
      </c>
      <c r="F8546" s="332">
        <v>0</v>
      </c>
      <c r="G8546" s="358">
        <v>0</v>
      </c>
      <c r="H8546" s="327">
        <v>0</v>
      </c>
      <c r="I8546" s="332">
        <v>2.2289387576786924E-4</v>
      </c>
      <c r="J8546" s="358">
        <v>1.4592473325575374E-4</v>
      </c>
      <c r="K8546" s="327">
        <v>2.5256952347559405E-4</v>
      </c>
      <c r="L8546" s="336">
        <v>2.2321953053408208E-4</v>
      </c>
      <c r="M8546" s="210">
        <v>1.1415525114155251E-4</v>
      </c>
      <c r="N8546" s="325">
        <v>0</v>
      </c>
      <c r="O8546" s="358">
        <v>0</v>
      </c>
      <c r="P8546" s="327">
        <v>0</v>
      </c>
      <c r="Q8546" s="332">
        <v>0.23085764809902742</v>
      </c>
      <c r="R8546" s="358">
        <v>6.3680273172860277E-2</v>
      </c>
      <c r="S8546" s="327">
        <v>5.3001376551923898E-2</v>
      </c>
      <c r="T8546" s="358">
        <v>0.10115089943126955</v>
      </c>
      <c r="U8546" s="358">
        <v>0.26080319688530135</v>
      </c>
      <c r="V8546" s="361">
        <v>0</v>
      </c>
    </row>
    <row r="8547" spans="1:22" hidden="1" outlineLevel="1">
      <c r="A8547" s="65">
        <v>8538</v>
      </c>
      <c r="B8547" s="117">
        <v>1</v>
      </c>
      <c r="C8547" s="325">
        <v>1.4203077621413016E-4</v>
      </c>
      <c r="D8547" s="358">
        <v>1.271501622224153E-4</v>
      </c>
      <c r="E8547" s="327">
        <v>1.4477453629695457E-4</v>
      </c>
      <c r="F8547" s="332">
        <v>0</v>
      </c>
      <c r="G8547" s="358">
        <v>0</v>
      </c>
      <c r="H8547" s="327">
        <v>0</v>
      </c>
      <c r="I8547" s="332">
        <v>2.2735175328322661E-4</v>
      </c>
      <c r="J8547" s="358">
        <v>2.0840518242441449E-4</v>
      </c>
      <c r="K8547" s="327">
        <v>2.4662671115852124E-4</v>
      </c>
      <c r="L8547" s="336">
        <v>1.644775488145868E-4</v>
      </c>
      <c r="M8547" s="210">
        <v>1.1415525114155251E-4</v>
      </c>
      <c r="N8547" s="325">
        <v>0</v>
      </c>
      <c r="O8547" s="358">
        <v>0</v>
      </c>
      <c r="P8547" s="327">
        <v>0</v>
      </c>
      <c r="Q8547" s="332">
        <v>0.13191865605658709</v>
      </c>
      <c r="R8547" s="358">
        <v>6.0094357280814782E-2</v>
      </c>
      <c r="S8547" s="327">
        <v>5.9111726367963024E-2</v>
      </c>
      <c r="T8547" s="358">
        <v>0.13650664297601525</v>
      </c>
      <c r="U8547" s="358">
        <v>0.31233103821099345</v>
      </c>
      <c r="V8547" s="361">
        <v>0</v>
      </c>
    </row>
    <row r="8548" spans="1:22" hidden="1" outlineLevel="1">
      <c r="A8548" s="65">
        <v>8539</v>
      </c>
      <c r="B8548" s="117">
        <v>1</v>
      </c>
      <c r="C8548" s="325">
        <v>1.4844978726728594E-4</v>
      </c>
      <c r="D8548" s="358">
        <v>1.4657264113070168E-4</v>
      </c>
      <c r="E8548" s="327">
        <v>1.5676124521616478E-4</v>
      </c>
      <c r="F8548" s="332">
        <v>0</v>
      </c>
      <c r="G8548" s="358">
        <v>0</v>
      </c>
      <c r="H8548" s="327">
        <v>0</v>
      </c>
      <c r="I8548" s="332">
        <v>2.3403856955626272E-4</v>
      </c>
      <c r="J8548" s="358">
        <v>2.437559628751041E-4</v>
      </c>
      <c r="K8548" s="327">
        <v>2.5256952347559405E-4</v>
      </c>
      <c r="L8548" s="336">
        <v>1.1748396343899057E-4</v>
      </c>
      <c r="M8548" s="210">
        <v>1.1415525114155251E-4</v>
      </c>
      <c r="N8548" s="325">
        <v>0</v>
      </c>
      <c r="O8548" s="358">
        <v>0</v>
      </c>
      <c r="P8548" s="327">
        <v>0</v>
      </c>
      <c r="Q8548" s="332">
        <v>0.13191865605658709</v>
      </c>
      <c r="R8548" s="358">
        <v>5.1082942909287013E-2</v>
      </c>
      <c r="S8548" s="327">
        <v>6.9273136988235798E-2</v>
      </c>
      <c r="T8548" s="358">
        <v>0.15345229520752063</v>
      </c>
      <c r="U8548" s="358">
        <v>0.40566875078779541</v>
      </c>
      <c r="V8548" s="361">
        <v>0</v>
      </c>
    </row>
    <row r="8549" spans="1:22" hidden="1" outlineLevel="1">
      <c r="A8549" s="65">
        <v>8540</v>
      </c>
      <c r="B8549" s="117">
        <v>1</v>
      </c>
      <c r="C8549" s="325">
        <v>1.431870732392848E-4</v>
      </c>
      <c r="D8549" s="358">
        <v>1.4501728746437243E-4</v>
      </c>
      <c r="E8549" s="327">
        <v>1.5421860999087779E-4</v>
      </c>
      <c r="F8549" s="332">
        <v>0</v>
      </c>
      <c r="G8549" s="358">
        <v>0</v>
      </c>
      <c r="H8549" s="327">
        <v>0</v>
      </c>
      <c r="I8549" s="332">
        <v>2.429543245869775E-4</v>
      </c>
      <c r="J8549" s="358">
        <v>2.6060924192717705E-4</v>
      </c>
      <c r="K8549" s="327">
        <v>2.5554092963413043E-4</v>
      </c>
      <c r="L8549" s="336">
        <v>8.811297257924293E-5</v>
      </c>
      <c r="M8549" s="210">
        <v>1.1415525114155251E-4</v>
      </c>
      <c r="N8549" s="325">
        <v>0</v>
      </c>
      <c r="O8549" s="358">
        <v>0</v>
      </c>
      <c r="P8549" s="327">
        <v>0</v>
      </c>
      <c r="Q8549" s="332">
        <v>0.16489832007073388</v>
      </c>
      <c r="R8549" s="358">
        <v>5.2189375648517444E-2</v>
      </c>
      <c r="S8549" s="327">
        <v>6.8758314735284418E-2</v>
      </c>
      <c r="T8549" s="358">
        <v>0.1439334411762429</v>
      </c>
      <c r="U8549" s="358">
        <v>0.38114782629727961</v>
      </c>
      <c r="V8549" s="361">
        <v>0</v>
      </c>
    </row>
    <row r="8550" spans="1:22" hidden="1" outlineLevel="1">
      <c r="A8550" s="65">
        <v>8541</v>
      </c>
      <c r="B8550" s="117">
        <v>1</v>
      </c>
      <c r="C8550" s="325">
        <v>1.3687431650735946E-4</v>
      </c>
      <c r="D8550" s="358">
        <v>1.4474510057276482E-4</v>
      </c>
      <c r="E8550" s="327">
        <v>1.5174083790909297E-4</v>
      </c>
      <c r="F8550" s="332">
        <v>0</v>
      </c>
      <c r="G8550" s="358">
        <v>0</v>
      </c>
      <c r="H8550" s="327">
        <v>0</v>
      </c>
      <c r="I8550" s="332">
        <v>2.5632795713304962E-4</v>
      </c>
      <c r="J8550" s="358">
        <v>2.527991857810945E-4</v>
      </c>
      <c r="K8550" s="327">
        <v>2.6445514810973967E-4</v>
      </c>
      <c r="L8550" s="336">
        <v>5.8741981719495287E-5</v>
      </c>
      <c r="M8550" s="210">
        <v>1.1415525114155251E-4</v>
      </c>
      <c r="N8550" s="325">
        <v>0</v>
      </c>
      <c r="O8550" s="358">
        <v>0</v>
      </c>
      <c r="P8550" s="327">
        <v>0</v>
      </c>
      <c r="Q8550" s="332">
        <v>0.19787798408488064</v>
      </c>
      <c r="R8550" s="358">
        <v>5.4215599681466303E-2</v>
      </c>
      <c r="S8550" s="327">
        <v>5.6537615103206186E-2</v>
      </c>
      <c r="T8550" s="358">
        <v>0.12217606053332249</v>
      </c>
      <c r="U8550" s="358">
        <v>0.31696402394422457</v>
      </c>
      <c r="V8550" s="361">
        <v>0</v>
      </c>
    </row>
    <row r="8551" spans="1:22" hidden="1" outlineLevel="1">
      <c r="A8551" s="65">
        <v>8542</v>
      </c>
      <c r="B8551" s="117">
        <v>1</v>
      </c>
      <c r="C8551" s="325">
        <v>1.2688016005750935E-4</v>
      </c>
      <c r="D8551" s="358">
        <v>1.4248983775658742E-4</v>
      </c>
      <c r="E8551" s="327">
        <v>1.4313998508069863E-4</v>
      </c>
      <c r="F8551" s="332">
        <v>0</v>
      </c>
      <c r="G8551" s="358">
        <v>0</v>
      </c>
      <c r="H8551" s="327">
        <v>0</v>
      </c>
      <c r="I8551" s="332">
        <v>2.652437121637644E-4</v>
      </c>
      <c r="J8551" s="358">
        <v>2.4334490728846817E-4</v>
      </c>
      <c r="K8551" s="327">
        <v>2.5851233579266681E-4</v>
      </c>
      <c r="L8551" s="336">
        <v>3.7594868300476983E-5</v>
      </c>
      <c r="M8551" s="210">
        <v>1.1415525114155251E-4</v>
      </c>
      <c r="N8551" s="325">
        <v>0</v>
      </c>
      <c r="O8551" s="358">
        <v>0</v>
      </c>
      <c r="P8551" s="327">
        <v>0</v>
      </c>
      <c r="Q8551" s="332">
        <v>0.16489832007073388</v>
      </c>
      <c r="R8551" s="358">
        <v>5.1014838707231572E-2</v>
      </c>
      <c r="S8551" s="327">
        <v>6.3677609425148038E-2</v>
      </c>
      <c r="T8551" s="358">
        <v>0.10198772176368956</v>
      </c>
      <c r="U8551" s="358">
        <v>0.2710861652200337</v>
      </c>
      <c r="V8551" s="361">
        <v>0</v>
      </c>
    </row>
    <row r="8552" spans="1:22" hidden="1" outlineLevel="1">
      <c r="A8552" s="65">
        <v>8543</v>
      </c>
      <c r="B8552" s="117">
        <v>1</v>
      </c>
      <c r="C8552" s="325">
        <v>1.1719851631716048E-4</v>
      </c>
      <c r="D8552" s="358">
        <v>1.3171901361725744E-4</v>
      </c>
      <c r="E8552" s="327">
        <v>1.3189271599741372E-4</v>
      </c>
      <c r="F8552" s="332">
        <v>0</v>
      </c>
      <c r="G8552" s="358">
        <v>0</v>
      </c>
      <c r="H8552" s="327">
        <v>0</v>
      </c>
      <c r="I8552" s="332">
        <v>2.7415946719447918E-4</v>
      </c>
      <c r="J8552" s="358">
        <v>2.8856102181842001E-4</v>
      </c>
      <c r="K8552" s="327">
        <v>2.5554092963413043E-4</v>
      </c>
      <c r="L8552" s="336">
        <v>2.3496792687798115E-5</v>
      </c>
      <c r="M8552" s="210">
        <v>1.1415525114155251E-4</v>
      </c>
      <c r="N8552" s="325">
        <v>0</v>
      </c>
      <c r="O8552" s="358">
        <v>0</v>
      </c>
      <c r="P8552" s="327">
        <v>0</v>
      </c>
      <c r="Q8552" s="332">
        <v>0.13191865605658709</v>
      </c>
      <c r="R8552" s="358">
        <v>5.931098400438381E-2</v>
      </c>
      <c r="S8552" s="327">
        <v>5.3516198804875272E-2</v>
      </c>
      <c r="T8552" s="358">
        <v>6.0669619100451232E-2</v>
      </c>
      <c r="U8552" s="358">
        <v>0.22396531032351266</v>
      </c>
      <c r="V8552" s="361">
        <v>0</v>
      </c>
    </row>
    <row r="8553" spans="1:22" hidden="1" outlineLevel="1">
      <c r="A8553" s="65">
        <v>8544</v>
      </c>
      <c r="B8553" s="117">
        <v>1</v>
      </c>
      <c r="C8553" s="325">
        <v>1.0486676480024097E-4</v>
      </c>
      <c r="D8553" s="358">
        <v>1.1937339389076911E-4</v>
      </c>
      <c r="E8553" s="327">
        <v>1.1897197781177154E-4</v>
      </c>
      <c r="F8553" s="332">
        <v>0</v>
      </c>
      <c r="G8553" s="358">
        <v>0</v>
      </c>
      <c r="H8553" s="327">
        <v>0</v>
      </c>
      <c r="I8553" s="332">
        <v>2.8307522222519396E-4</v>
      </c>
      <c r="J8553" s="358">
        <v>3.0335902293731341E-4</v>
      </c>
      <c r="K8553" s="327">
        <v>2.6445514810973967E-4</v>
      </c>
      <c r="L8553" s="336">
        <v>9.3987170751192458E-6</v>
      </c>
      <c r="M8553" s="210">
        <v>1.1415525114155251E-4</v>
      </c>
      <c r="N8553" s="325">
        <v>0</v>
      </c>
      <c r="O8553" s="358">
        <v>0</v>
      </c>
      <c r="P8553" s="327">
        <v>0</v>
      </c>
      <c r="Q8553" s="332">
        <v>0.23085764809902742</v>
      </c>
      <c r="R8553" s="358">
        <v>6.6991118257032786E-2</v>
      </c>
      <c r="S8553" s="327">
        <v>5.5575487816680744E-2</v>
      </c>
      <c r="T8553" s="358">
        <v>2.4267847640180491E-2</v>
      </c>
      <c r="U8553" s="358">
        <v>0.17266346830188056</v>
      </c>
      <c r="V8553" s="361">
        <v>0</v>
      </c>
    </row>
    <row r="8554" spans="1:22" hidden="1" outlineLevel="1">
      <c r="A8554" s="65">
        <v>8545</v>
      </c>
      <c r="B8554" s="117">
        <v>1</v>
      </c>
      <c r="C8554" s="325">
        <v>9.2541263537511496E-5</v>
      </c>
      <c r="D8554" s="358">
        <v>1.0875810511807205E-4</v>
      </c>
      <c r="E8554" s="327">
        <v>1.0561017025031427E-4</v>
      </c>
      <c r="F8554" s="332">
        <v>0</v>
      </c>
      <c r="G8554" s="358">
        <v>0</v>
      </c>
      <c r="H8554" s="327">
        <v>0</v>
      </c>
      <c r="I8554" s="332">
        <v>2.8307522222519396E-4</v>
      </c>
      <c r="J8554" s="358">
        <v>3.703610835589693E-4</v>
      </c>
      <c r="K8554" s="327">
        <v>2.6445514810973967E-4</v>
      </c>
      <c r="L8554" s="336">
        <v>5.8741981719495289E-6</v>
      </c>
      <c r="M8554" s="210">
        <v>1.1415525114155251E-4</v>
      </c>
      <c r="N8554" s="325">
        <v>0</v>
      </c>
      <c r="O8554" s="358">
        <v>0</v>
      </c>
      <c r="P8554" s="327">
        <v>0</v>
      </c>
      <c r="Q8554" s="332">
        <v>0.36277630415561452</v>
      </c>
      <c r="R8554" s="358">
        <v>6.5617927316895974E-2</v>
      </c>
      <c r="S8554" s="327">
        <v>6.9855476460564475E-2</v>
      </c>
      <c r="T8554" s="358">
        <v>8.7866344904101775E-3</v>
      </c>
      <c r="U8554" s="358">
        <v>0.14554355181467424</v>
      </c>
      <c r="V8554" s="361">
        <v>0</v>
      </c>
    </row>
    <row r="8555" spans="1:22" hidden="1" outlineLevel="1">
      <c r="A8555" s="65">
        <v>8546</v>
      </c>
      <c r="B8555" s="117">
        <v>1</v>
      </c>
      <c r="C8555" s="325">
        <v>8.5897243333514818E-5</v>
      </c>
      <c r="D8555" s="358">
        <v>9.9309331595121919E-5</v>
      </c>
      <c r="E8555" s="327">
        <v>8.999112529497974E-5</v>
      </c>
      <c r="F8555" s="332">
        <v>0</v>
      </c>
      <c r="G8555" s="358">
        <v>0</v>
      </c>
      <c r="H8555" s="327">
        <v>0</v>
      </c>
      <c r="I8555" s="332">
        <v>2.8084628346751526E-4</v>
      </c>
      <c r="J8555" s="358">
        <v>3.4158719249445453E-4</v>
      </c>
      <c r="K8555" s="327">
        <v>2.5851233579266681E-4</v>
      </c>
      <c r="L8555" s="336">
        <v>2.3496792687798115E-6</v>
      </c>
      <c r="M8555" s="210">
        <v>1.1415525114155251E-4</v>
      </c>
      <c r="N8555" s="325">
        <v>0</v>
      </c>
      <c r="O8555" s="358">
        <v>0</v>
      </c>
      <c r="P8555" s="327">
        <v>0</v>
      </c>
      <c r="Q8555" s="332">
        <v>0.39575596816976127</v>
      </c>
      <c r="R8555" s="358">
        <v>6.7376692635338756E-2</v>
      </c>
      <c r="S8555" s="327">
        <v>5.0047477472970316E-2</v>
      </c>
      <c r="T8555" s="358">
        <v>7.0083870340176425E-3</v>
      </c>
      <c r="U8555" s="358">
        <v>0.12237862314851877</v>
      </c>
      <c r="V8555" s="361">
        <v>0</v>
      </c>
    </row>
    <row r="8556" spans="1:22" hidden="1" outlineLevel="1">
      <c r="A8556" s="65">
        <v>8547</v>
      </c>
      <c r="B8556" s="117">
        <v>1</v>
      </c>
      <c r="C8556" s="325">
        <v>8.0009503886511183E-5</v>
      </c>
      <c r="D8556" s="358">
        <v>9.1707540550937759E-5</v>
      </c>
      <c r="E8556" s="327">
        <v>8.0689750516761422E-5</v>
      </c>
      <c r="F8556" s="332">
        <v>0</v>
      </c>
      <c r="G8556" s="358">
        <v>0</v>
      </c>
      <c r="H8556" s="327">
        <v>0</v>
      </c>
      <c r="I8556" s="332">
        <v>2.7861734470983657E-4</v>
      </c>
      <c r="J8556" s="358">
        <v>3.4734197070735741E-4</v>
      </c>
      <c r="K8556" s="327">
        <v>2.5554092963413043E-4</v>
      </c>
      <c r="L8556" s="336">
        <v>1.1748396343899057E-6</v>
      </c>
      <c r="M8556" s="210">
        <v>1.1415525114155251E-4</v>
      </c>
      <c r="N8556" s="325">
        <v>0</v>
      </c>
      <c r="O8556" s="358">
        <v>0</v>
      </c>
      <c r="P8556" s="327">
        <v>0</v>
      </c>
      <c r="Q8556" s="332">
        <v>0.42873563218390809</v>
      </c>
      <c r="R8556" s="358">
        <v>7.8039652062341383E-2</v>
      </c>
      <c r="S8556" s="327">
        <v>7.0437815932893152E-2</v>
      </c>
      <c r="T8556" s="358">
        <v>6.0669619100451226E-3</v>
      </c>
      <c r="U8556" s="358">
        <v>0.12113562697618849</v>
      </c>
      <c r="V8556" s="361">
        <v>0</v>
      </c>
    </row>
    <row r="8557" spans="1:22" hidden="1" outlineLevel="1">
      <c r="A8557" s="65">
        <v>8548</v>
      </c>
      <c r="B8557" s="117">
        <v>1</v>
      </c>
      <c r="C8557" s="325">
        <v>7.6296852897636281E-5</v>
      </c>
      <c r="D8557" s="358">
        <v>8.5641661252253734E-5</v>
      </c>
      <c r="E8557" s="327">
        <v>7.7044441851936674E-5</v>
      </c>
      <c r="F8557" s="332">
        <v>0</v>
      </c>
      <c r="G8557" s="358">
        <v>0</v>
      </c>
      <c r="H8557" s="327">
        <v>0</v>
      </c>
      <c r="I8557" s="332">
        <v>2.7638840595215787E-4</v>
      </c>
      <c r="J8557" s="358">
        <v>3.0788063439030858E-4</v>
      </c>
      <c r="K8557" s="327">
        <v>2.6148374195120324E-4</v>
      </c>
      <c r="L8557" s="336">
        <v>1.409807561267887E-5</v>
      </c>
      <c r="M8557" s="210">
        <v>1.1415525114155251E-4</v>
      </c>
      <c r="N8557" s="325">
        <v>0</v>
      </c>
      <c r="O8557" s="358">
        <v>0</v>
      </c>
      <c r="P8557" s="327">
        <v>0</v>
      </c>
      <c r="Q8557" s="332">
        <v>0.26383731211317418</v>
      </c>
      <c r="R8557" s="358">
        <v>0.10611355094806744</v>
      </c>
      <c r="S8557" s="327">
        <v>0.13116152627908759</v>
      </c>
      <c r="T8557" s="358">
        <v>3.7657004958900767E-3</v>
      </c>
      <c r="U8557" s="358">
        <v>0.11751963811122763</v>
      </c>
      <c r="V8557" s="361">
        <v>0</v>
      </c>
    </row>
    <row r="8558" spans="1:22" hidden="1" outlineLevel="1">
      <c r="A8558" s="65">
        <v>8549</v>
      </c>
      <c r="B8558" s="117">
        <v>1</v>
      </c>
      <c r="C8558" s="325">
        <v>7.5878085866904605E-5</v>
      </c>
      <c r="D8558" s="358">
        <v>8.4047423744266255E-5</v>
      </c>
      <c r="E8558" s="327">
        <v>7.5033684403367853E-5</v>
      </c>
      <c r="F8558" s="332">
        <v>0</v>
      </c>
      <c r="G8558" s="358">
        <v>0</v>
      </c>
      <c r="H8558" s="327">
        <v>0</v>
      </c>
      <c r="I8558" s="332">
        <v>2.7638840595215787E-4</v>
      </c>
      <c r="J8558" s="358">
        <v>3.2884446930874081E-4</v>
      </c>
      <c r="K8558" s="327">
        <v>2.7039796042681243E-4</v>
      </c>
      <c r="L8558" s="336">
        <v>3.7594868300476983E-5</v>
      </c>
      <c r="M8558" s="210">
        <v>1.1415525114155251E-4</v>
      </c>
      <c r="N8558" s="325">
        <v>0</v>
      </c>
      <c r="O8558" s="358">
        <v>0</v>
      </c>
      <c r="P8558" s="327">
        <v>0</v>
      </c>
      <c r="Q8558" s="332">
        <v>0.26383731211317418</v>
      </c>
      <c r="R8558" s="358">
        <v>0.11939646421871943</v>
      </c>
      <c r="S8558" s="327">
        <v>0.12216479460347218</v>
      </c>
      <c r="T8558" s="358">
        <v>5.8577563269401186E-3</v>
      </c>
      <c r="U8558" s="358">
        <v>0.11627664193889735</v>
      </c>
      <c r="V8558" s="361">
        <v>0</v>
      </c>
    </row>
    <row r="8559" spans="1:22" hidden="1" outlineLevel="1">
      <c r="A8559" s="65">
        <v>8550</v>
      </c>
      <c r="B8559" s="117">
        <v>1</v>
      </c>
      <c r="C8559" s="325">
        <v>7.7015632129489168E-5</v>
      </c>
      <c r="D8559" s="358">
        <v>8.4455704081677689E-5</v>
      </c>
      <c r="E8559" s="327">
        <v>7.5993658927200715E-5</v>
      </c>
      <c r="F8559" s="332">
        <v>0</v>
      </c>
      <c r="G8559" s="358">
        <v>0</v>
      </c>
      <c r="H8559" s="327">
        <v>0</v>
      </c>
      <c r="I8559" s="332">
        <v>2.7638840595215787E-4</v>
      </c>
      <c r="J8559" s="358">
        <v>3.522746377469886E-4</v>
      </c>
      <c r="K8559" s="327">
        <v>2.6148374195120324E-4</v>
      </c>
      <c r="L8559" s="336">
        <v>9.3987170751192462E-5</v>
      </c>
      <c r="M8559" s="210">
        <v>1.1415525114155251E-4</v>
      </c>
      <c r="N8559" s="325">
        <v>0</v>
      </c>
      <c r="O8559" s="358">
        <v>0</v>
      </c>
      <c r="P8559" s="327">
        <v>0</v>
      </c>
      <c r="Q8559" s="332">
        <v>0.19787798408488064</v>
      </c>
      <c r="R8559" s="358">
        <v>0.11966007987285515</v>
      </c>
      <c r="S8559" s="327">
        <v>0.14512924432815186</v>
      </c>
      <c r="T8559" s="358">
        <v>7.4267982002276505E-3</v>
      </c>
      <c r="U8559" s="358">
        <v>0.1181976360234078</v>
      </c>
      <c r="V8559" s="361">
        <v>0</v>
      </c>
    </row>
    <row r="8560" spans="1:22" hidden="1" outlineLevel="1">
      <c r="A8560" s="65">
        <v>8551</v>
      </c>
      <c r="B8560" s="117">
        <v>1</v>
      </c>
      <c r="C8560" s="325">
        <v>8.3003375643533197E-5</v>
      </c>
      <c r="D8560" s="358">
        <v>8.9918883834659135E-5</v>
      </c>
      <c r="E8560" s="327">
        <v>8.0663805259360532E-5</v>
      </c>
      <c r="F8560" s="332">
        <v>0</v>
      </c>
      <c r="G8560" s="358">
        <v>0</v>
      </c>
      <c r="H8560" s="327">
        <v>0</v>
      </c>
      <c r="I8560" s="332">
        <v>2.7861734470983657E-4</v>
      </c>
      <c r="J8560" s="358">
        <v>3.9091386289076557E-4</v>
      </c>
      <c r="K8560" s="327">
        <v>2.7039796042681243E-4</v>
      </c>
      <c r="L8560" s="336">
        <v>1.8210014333043539E-4</v>
      </c>
      <c r="M8560" s="210">
        <v>1.1415525114155251E-4</v>
      </c>
      <c r="N8560" s="325">
        <v>0</v>
      </c>
      <c r="O8560" s="358">
        <v>8.4800208148643908E-3</v>
      </c>
      <c r="P8560" s="327">
        <v>0</v>
      </c>
      <c r="Q8560" s="332">
        <v>0.13191865605658709</v>
      </c>
      <c r="R8560" s="358">
        <v>0.13192939257991321</v>
      </c>
      <c r="S8560" s="327">
        <v>0.16064142913607027</v>
      </c>
      <c r="T8560" s="358">
        <v>6.6945786593601364E-3</v>
      </c>
      <c r="U8560" s="358">
        <v>0.11831063567543781</v>
      </c>
      <c r="V8560" s="361">
        <v>0</v>
      </c>
    </row>
    <row r="8561" spans="1:22" hidden="1" outlineLevel="1">
      <c r="A8561" s="65">
        <v>8552</v>
      </c>
      <c r="B8561" s="117">
        <v>1</v>
      </c>
      <c r="C8561" s="325">
        <v>1.0237916363261098E-4</v>
      </c>
      <c r="D8561" s="358">
        <v>1.0426702140654637E-4</v>
      </c>
      <c r="E8561" s="327">
        <v>9.6503384902602609E-5</v>
      </c>
      <c r="F8561" s="332">
        <v>0</v>
      </c>
      <c r="G8561" s="358">
        <v>0</v>
      </c>
      <c r="H8561" s="327">
        <v>0</v>
      </c>
      <c r="I8561" s="332">
        <v>2.8307522222519396E-4</v>
      </c>
      <c r="J8561" s="358">
        <v>3.9584652993039676E-4</v>
      </c>
      <c r="K8561" s="327">
        <v>2.6445514810973967E-4</v>
      </c>
      <c r="L8561" s="336">
        <v>1.5860335064263727E-4</v>
      </c>
      <c r="M8561" s="210">
        <v>1.1415525114155251E-4</v>
      </c>
      <c r="N8561" s="325">
        <v>6.0288131716164269E-3</v>
      </c>
      <c r="O8561" s="358">
        <v>0.12151783552026393</v>
      </c>
      <c r="P8561" s="327">
        <v>7.0708566462299532E-2</v>
      </c>
      <c r="Q8561" s="332">
        <v>0.16489832007073388</v>
      </c>
      <c r="R8561" s="358">
        <v>0.13055326870618222</v>
      </c>
      <c r="S8561" s="327">
        <v>0.15394873984770249</v>
      </c>
      <c r="T8561" s="358">
        <v>3.0753220716435627E-2</v>
      </c>
      <c r="U8561" s="358">
        <v>0.13435658626370159</v>
      </c>
      <c r="V8561" s="361">
        <v>0</v>
      </c>
    </row>
    <row r="8562" spans="1:22" hidden="1" outlineLevel="1">
      <c r="A8562" s="65">
        <v>8553</v>
      </c>
      <c r="B8562" s="117">
        <v>1</v>
      </c>
      <c r="C8562" s="325">
        <v>1.2542385083123351E-4</v>
      </c>
      <c r="D8562" s="358">
        <v>1.1507672938753458E-4</v>
      </c>
      <c r="E8562" s="327">
        <v>1.1423696833610949E-4</v>
      </c>
      <c r="F8562" s="332">
        <v>0</v>
      </c>
      <c r="G8562" s="358">
        <v>0</v>
      </c>
      <c r="H8562" s="327">
        <v>0</v>
      </c>
      <c r="I8562" s="332">
        <v>2.8530416098287265E-4</v>
      </c>
      <c r="J8562" s="358">
        <v>3.699500279723334E-4</v>
      </c>
      <c r="K8562" s="327">
        <v>2.6742655426827605E-4</v>
      </c>
      <c r="L8562" s="336">
        <v>1.4685495429873823E-4</v>
      </c>
      <c r="M8562" s="210">
        <v>1.1415525114155251E-4</v>
      </c>
      <c r="N8562" s="325">
        <v>3.165126915098624E-2</v>
      </c>
      <c r="O8562" s="358">
        <v>0.31143667262937158</v>
      </c>
      <c r="P8562" s="327">
        <v>0.17863127010237001</v>
      </c>
      <c r="Q8562" s="332">
        <v>0.19787798408488064</v>
      </c>
      <c r="R8562" s="358">
        <v>0.11097766203710092</v>
      </c>
      <c r="S8562" s="327">
        <v>0.13819180166434197</v>
      </c>
      <c r="T8562" s="358">
        <v>9.2887278898621889E-2</v>
      </c>
      <c r="U8562" s="358">
        <v>0.19096941193074488</v>
      </c>
      <c r="V8562" s="361">
        <v>0</v>
      </c>
    </row>
    <row r="8563" spans="1:22" hidden="1" outlineLevel="1">
      <c r="A8563" s="65">
        <v>8554</v>
      </c>
      <c r="B8563" s="117">
        <v>1</v>
      </c>
      <c r="C8563" s="325">
        <v>1.4142450155769774E-4</v>
      </c>
      <c r="D8563" s="358">
        <v>1.2862774820542809E-4</v>
      </c>
      <c r="E8563" s="327">
        <v>1.2989493117754536E-4</v>
      </c>
      <c r="F8563" s="332">
        <v>0</v>
      </c>
      <c r="G8563" s="358">
        <v>0</v>
      </c>
      <c r="H8563" s="327">
        <v>0</v>
      </c>
      <c r="I8563" s="332">
        <v>2.8976203849823004E-4</v>
      </c>
      <c r="J8563" s="358">
        <v>3.202123019893863E-4</v>
      </c>
      <c r="K8563" s="327">
        <v>2.6148374195120324E-4</v>
      </c>
      <c r="L8563" s="336">
        <v>1.644775488145868E-4</v>
      </c>
      <c r="M8563" s="210">
        <v>1.1415525114155251E-4</v>
      </c>
      <c r="N8563" s="325">
        <v>6.7635747769071802E-2</v>
      </c>
      <c r="O8563" s="358">
        <v>0.4113572893716248</v>
      </c>
      <c r="P8563" s="327">
        <v>0.26086781967884509</v>
      </c>
      <c r="Q8563" s="332">
        <v>0.13191865605658709</v>
      </c>
      <c r="R8563" s="358">
        <v>0.10618968882314654</v>
      </c>
      <c r="S8563" s="327">
        <v>0.12912755276934926</v>
      </c>
      <c r="T8563" s="358">
        <v>0.13891250718172282</v>
      </c>
      <c r="U8563" s="358">
        <v>0.26193319340560162</v>
      </c>
      <c r="V8563" s="361">
        <v>0</v>
      </c>
    </row>
    <row r="8564" spans="1:22" hidden="1" outlineLevel="1">
      <c r="A8564" s="65">
        <v>8555</v>
      </c>
      <c r="B8564" s="117">
        <v>1</v>
      </c>
      <c r="C8564" s="325">
        <v>1.4626219830077714E-4</v>
      </c>
      <c r="D8564" s="358">
        <v>1.3284664502534615E-4</v>
      </c>
      <c r="E8564" s="327">
        <v>1.3609584769635756E-4</v>
      </c>
      <c r="F8564" s="332">
        <v>0</v>
      </c>
      <c r="G8564" s="358">
        <v>0</v>
      </c>
      <c r="H8564" s="327">
        <v>0</v>
      </c>
      <c r="I8564" s="332">
        <v>2.9199097725590868E-4</v>
      </c>
      <c r="J8564" s="358">
        <v>1.9031873661243376E-4</v>
      </c>
      <c r="K8564" s="327">
        <v>2.5851233579266681E-4</v>
      </c>
      <c r="L8564" s="336">
        <v>1.8797434150238492E-4</v>
      </c>
      <c r="M8564" s="210">
        <v>1.1415525114155251E-4</v>
      </c>
      <c r="N8564" s="325">
        <v>0.11944586096265046</v>
      </c>
      <c r="O8564" s="358">
        <v>0.44838937113709099</v>
      </c>
      <c r="P8564" s="327">
        <v>0.28832511870332517</v>
      </c>
      <c r="Q8564" s="332">
        <v>0.13191865605658709</v>
      </c>
      <c r="R8564" s="358">
        <v>0.12584694909476643</v>
      </c>
      <c r="S8564" s="327">
        <v>0.16643950835728996</v>
      </c>
      <c r="T8564" s="358">
        <v>0.15094182821026056</v>
      </c>
      <c r="U8564" s="358">
        <v>0.28419412485551682</v>
      </c>
      <c r="V8564" s="361">
        <v>2.5318495009780676E-2</v>
      </c>
    </row>
    <row r="8565" spans="1:22" hidden="1" outlineLevel="1">
      <c r="A8565" s="65">
        <v>8556</v>
      </c>
      <c r="B8565" s="117">
        <v>1</v>
      </c>
      <c r="C8565" s="325">
        <v>1.4443712407728981E-4</v>
      </c>
      <c r="D8565" s="358">
        <v>1.2779174560977611E-4</v>
      </c>
      <c r="E8565" s="327">
        <v>1.3481155745501361E-4</v>
      </c>
      <c r="F8565" s="332">
        <v>0</v>
      </c>
      <c r="G8565" s="358">
        <v>0</v>
      </c>
      <c r="H8565" s="327">
        <v>0</v>
      </c>
      <c r="I8565" s="332">
        <v>2.8530416098287265E-4</v>
      </c>
      <c r="J8565" s="358">
        <v>1.2907145420368077E-4</v>
      </c>
      <c r="K8565" s="327">
        <v>2.5554092963413043E-4</v>
      </c>
      <c r="L8565" s="336">
        <v>2.0677177565262342E-4</v>
      </c>
      <c r="M8565" s="210">
        <v>1.1415525114155251E-4</v>
      </c>
      <c r="N8565" s="325">
        <v>0.13772070088911276</v>
      </c>
      <c r="O8565" s="358">
        <v>0.44478053558079245</v>
      </c>
      <c r="P8565" s="327">
        <v>0.27475590258510324</v>
      </c>
      <c r="Q8565" s="332">
        <v>9.8938992042440319E-2</v>
      </c>
      <c r="R8565" s="358">
        <v>0.1671218265955014</v>
      </c>
      <c r="S8565" s="327">
        <v>0.20395401560336257</v>
      </c>
      <c r="T8565" s="358">
        <v>0.13587902622670026</v>
      </c>
      <c r="U8565" s="358">
        <v>0.26588818122665253</v>
      </c>
      <c r="V8565" s="361">
        <v>8.5522353556542807E-2</v>
      </c>
    </row>
    <row r="8566" spans="1:22" hidden="1" outlineLevel="1">
      <c r="A8566" s="65">
        <v>8557</v>
      </c>
      <c r="B8566" s="117">
        <v>1</v>
      </c>
      <c r="C8566" s="325">
        <v>1.4288081078397358E-4</v>
      </c>
      <c r="D8566" s="358">
        <v>1.2374782607732008E-4</v>
      </c>
      <c r="E8566" s="327">
        <v>1.319446065122155E-4</v>
      </c>
      <c r="F8566" s="332">
        <v>0</v>
      </c>
      <c r="G8566" s="358">
        <v>0</v>
      </c>
      <c r="H8566" s="327">
        <v>0</v>
      </c>
      <c r="I8566" s="332">
        <v>2.7861734470983657E-4</v>
      </c>
      <c r="J8566" s="358">
        <v>0</v>
      </c>
      <c r="K8566" s="327">
        <v>2.4959811731705767E-4</v>
      </c>
      <c r="L8566" s="336">
        <v>1.8797434150238492E-4</v>
      </c>
      <c r="M8566" s="210">
        <v>1.1415525114155251E-4</v>
      </c>
      <c r="N8566" s="325">
        <v>0.10475062885683542</v>
      </c>
      <c r="O8566" s="358">
        <v>0.37774441996572994</v>
      </c>
      <c r="P8566" s="327">
        <v>0.24483302410688701</v>
      </c>
      <c r="Q8566" s="332">
        <v>0.26383731211317418</v>
      </c>
      <c r="R8566" s="358">
        <v>0.18368366152228516</v>
      </c>
      <c r="S8566" s="327">
        <v>0.20762528859339946</v>
      </c>
      <c r="T8566" s="358">
        <v>0.10721786134131468</v>
      </c>
      <c r="U8566" s="358">
        <v>0.22125331867479203</v>
      </c>
      <c r="V8566" s="361">
        <v>0.10373841636549735</v>
      </c>
    </row>
    <row r="8567" spans="1:22" hidden="1" outlineLevel="1">
      <c r="A8567" s="65">
        <v>8558</v>
      </c>
      <c r="B8567" s="117">
        <v>1</v>
      </c>
      <c r="C8567" s="325">
        <v>1.3002403791509195E-4</v>
      </c>
      <c r="D8567" s="358">
        <v>1.2203693704435793E-4</v>
      </c>
      <c r="E8567" s="327">
        <v>1.2573071736470285E-4</v>
      </c>
      <c r="F8567" s="332">
        <v>0</v>
      </c>
      <c r="G8567" s="358">
        <v>0</v>
      </c>
      <c r="H8567" s="327">
        <v>0</v>
      </c>
      <c r="I8567" s="332">
        <v>2.6970158967912179E-4</v>
      </c>
      <c r="J8567" s="358">
        <v>0</v>
      </c>
      <c r="K8567" s="327">
        <v>2.4662671115852124E-4</v>
      </c>
      <c r="L8567" s="336">
        <v>1.9032402077116473E-4</v>
      </c>
      <c r="M8567" s="210">
        <v>1.1415525114155251E-4</v>
      </c>
      <c r="N8567" s="325">
        <v>8.1954179051660803E-2</v>
      </c>
      <c r="O8567" s="358">
        <v>0.31208080030106494</v>
      </c>
      <c r="P8567" s="327">
        <v>0.17922632625316573</v>
      </c>
      <c r="Q8567" s="332">
        <v>0.26383731211317418</v>
      </c>
      <c r="R8567" s="358">
        <v>0.17574277522832815</v>
      </c>
      <c r="S8567" s="327">
        <v>0.23278406176863925</v>
      </c>
      <c r="T8567" s="358">
        <v>5.533487673127363E-2</v>
      </c>
      <c r="U8567" s="358">
        <v>0.20000938409314706</v>
      </c>
      <c r="V8567" s="361">
        <v>7.0621980637751186E-2</v>
      </c>
    </row>
    <row r="8568" spans="1:22" hidden="1" outlineLevel="1">
      <c r="A8568" s="65">
        <v>8559</v>
      </c>
      <c r="B8568" s="117">
        <v>1</v>
      </c>
      <c r="C8568" s="325">
        <v>1.2801145606590388E-4</v>
      </c>
      <c r="D8568" s="358">
        <v>1.1847906553262979E-4</v>
      </c>
      <c r="E8568" s="327">
        <v>1.2146272252225678E-4</v>
      </c>
      <c r="F8568" s="332">
        <v>0</v>
      </c>
      <c r="G8568" s="358">
        <v>0</v>
      </c>
      <c r="H8568" s="327">
        <v>0</v>
      </c>
      <c r="I8568" s="332">
        <v>2.6078583464840701E-4</v>
      </c>
      <c r="J8568" s="358">
        <v>0</v>
      </c>
      <c r="K8568" s="327">
        <v>2.3771249268291205E-4</v>
      </c>
      <c r="L8568" s="336">
        <v>2.1382081345896285E-4</v>
      </c>
      <c r="M8568" s="210">
        <v>1.1415525114155251E-4</v>
      </c>
      <c r="N8568" s="325">
        <v>2.9578864623243096E-2</v>
      </c>
      <c r="O8568" s="358">
        <v>0.14945248974997999</v>
      </c>
      <c r="P8568" s="327">
        <v>8.1230563516723309E-2</v>
      </c>
      <c r="Q8568" s="332">
        <v>0.19787798408488064</v>
      </c>
      <c r="R8568" s="358">
        <v>0.1825383221011766</v>
      </c>
      <c r="S8568" s="327">
        <v>0.24654922815957159</v>
      </c>
      <c r="T8568" s="358">
        <v>4.3514761285840885E-2</v>
      </c>
      <c r="U8568" s="358">
        <v>0.19029141401856473</v>
      </c>
      <c r="V8568" s="361">
        <v>3.3292794089392265E-2</v>
      </c>
    </row>
    <row r="8569" spans="1:22" hidden="1" outlineLevel="1">
      <c r="A8569" s="65">
        <v>8560</v>
      </c>
      <c r="B8569" s="117">
        <v>1</v>
      </c>
      <c r="C8569" s="325">
        <v>1.3110533188996629E-4</v>
      </c>
      <c r="D8569" s="358">
        <v>1.1960669694071849E-4</v>
      </c>
      <c r="E8569" s="327">
        <v>1.2791011898637743E-4</v>
      </c>
      <c r="F8569" s="332">
        <v>0</v>
      </c>
      <c r="G8569" s="358">
        <v>0</v>
      </c>
      <c r="H8569" s="327">
        <v>0</v>
      </c>
      <c r="I8569" s="332">
        <v>2.5409901837537098E-4</v>
      </c>
      <c r="J8569" s="358">
        <v>0</v>
      </c>
      <c r="K8569" s="327">
        <v>2.3176968036583927E-4</v>
      </c>
      <c r="L8569" s="336">
        <v>2.2321953053408208E-4</v>
      </c>
      <c r="M8569" s="210">
        <v>1.1415525114155251E-4</v>
      </c>
      <c r="N8569" s="325">
        <v>3.5796078206472536E-3</v>
      </c>
      <c r="O8569" s="358">
        <v>1.6544431161873416E-2</v>
      </c>
      <c r="P8569" s="327">
        <v>8.9916792521578595E-3</v>
      </c>
      <c r="Q8569" s="332">
        <v>0.26383731211317418</v>
      </c>
      <c r="R8569" s="358">
        <v>0.18245310437221063</v>
      </c>
      <c r="S8569" s="327">
        <v>0.22537399856918819</v>
      </c>
      <c r="T8569" s="358">
        <v>3.9853663581503308E-2</v>
      </c>
      <c r="U8569" s="358">
        <v>0.17797445194729186</v>
      </c>
      <c r="V8569" s="361">
        <v>0</v>
      </c>
    </row>
    <row r="8570" spans="1:22" hidden="1" outlineLevel="1">
      <c r="A8570" s="65">
        <v>8561</v>
      </c>
      <c r="B8570" s="117">
        <v>1</v>
      </c>
      <c r="C8570" s="325">
        <v>1.3202411925589998E-4</v>
      </c>
      <c r="D8570" s="358">
        <v>1.2332010381907956E-4</v>
      </c>
      <c r="E8570" s="327">
        <v>1.317370444530084E-4</v>
      </c>
      <c r="F8570" s="332">
        <v>0</v>
      </c>
      <c r="G8570" s="358">
        <v>0</v>
      </c>
      <c r="H8570" s="327">
        <v>0</v>
      </c>
      <c r="I8570" s="332">
        <v>2.4964114086001353E-4</v>
      </c>
      <c r="J8570" s="358">
        <v>1.4510262208248183E-4</v>
      </c>
      <c r="K8570" s="327">
        <v>2.2879827420730281E-4</v>
      </c>
      <c r="L8570" s="336">
        <v>2.2321953053408208E-4</v>
      </c>
      <c r="M8570" s="210">
        <v>1.1415525114155251E-4</v>
      </c>
      <c r="N8570" s="325">
        <v>0</v>
      </c>
      <c r="O8570" s="358">
        <v>0</v>
      </c>
      <c r="P8570" s="327">
        <v>0</v>
      </c>
      <c r="Q8570" s="332">
        <v>0.19787798408488064</v>
      </c>
      <c r="R8570" s="358">
        <v>0.19361640380053341</v>
      </c>
      <c r="S8570" s="327">
        <v>0.21024160157546651</v>
      </c>
      <c r="T8570" s="358">
        <v>5.251060135935607E-2</v>
      </c>
      <c r="U8570" s="358">
        <v>0.22746829953644351</v>
      </c>
      <c r="V8570" s="361">
        <v>0</v>
      </c>
    </row>
    <row r="8571" spans="1:22" hidden="1" outlineLevel="1">
      <c r="A8571" s="65">
        <v>8562</v>
      </c>
      <c r="B8571" s="117">
        <v>1</v>
      </c>
      <c r="C8571" s="325">
        <v>1.3537425550175344E-4</v>
      </c>
      <c r="D8571" s="358">
        <v>1.3136905904233335E-4</v>
      </c>
      <c r="E8571" s="327">
        <v>1.3743202845250329E-4</v>
      </c>
      <c r="F8571" s="332">
        <v>0</v>
      </c>
      <c r="G8571" s="358">
        <v>0</v>
      </c>
      <c r="H8571" s="327">
        <v>0</v>
      </c>
      <c r="I8571" s="332">
        <v>2.5187007961769228E-4</v>
      </c>
      <c r="J8571" s="358">
        <v>1.8908556985252595E-4</v>
      </c>
      <c r="K8571" s="327">
        <v>2.2582686804876643E-4</v>
      </c>
      <c r="L8571" s="336">
        <v>1.644775488145868E-4</v>
      </c>
      <c r="M8571" s="210">
        <v>1.1415525114155251E-4</v>
      </c>
      <c r="N8571" s="325">
        <v>0</v>
      </c>
      <c r="O8571" s="358">
        <v>0</v>
      </c>
      <c r="P8571" s="327">
        <v>0</v>
      </c>
      <c r="Q8571" s="332">
        <v>0.19787798408488064</v>
      </c>
      <c r="R8571" s="358">
        <v>0.18373318443691011</v>
      </c>
      <c r="S8571" s="327">
        <v>0.20804727812490642</v>
      </c>
      <c r="T8571" s="358">
        <v>9.1736648191544368E-2</v>
      </c>
      <c r="U8571" s="358">
        <v>0.29583308901460958</v>
      </c>
      <c r="V8571" s="361">
        <v>0</v>
      </c>
    </row>
    <row r="8572" spans="1:22" hidden="1" outlineLevel="1">
      <c r="A8572" s="65">
        <v>8563</v>
      </c>
      <c r="B8572" s="117">
        <v>1</v>
      </c>
      <c r="C8572" s="325">
        <v>1.400744466526523E-4</v>
      </c>
      <c r="D8572" s="358">
        <v>1.4991665151330955E-4</v>
      </c>
      <c r="E8572" s="327">
        <v>1.489128048523962E-4</v>
      </c>
      <c r="F8572" s="332">
        <v>0</v>
      </c>
      <c r="G8572" s="358">
        <v>0</v>
      </c>
      <c r="H8572" s="327">
        <v>0</v>
      </c>
      <c r="I8572" s="332">
        <v>2.5187007961769228E-4</v>
      </c>
      <c r="J8572" s="358">
        <v>2.059388489045989E-4</v>
      </c>
      <c r="K8572" s="327">
        <v>2.2582686804876643E-4</v>
      </c>
      <c r="L8572" s="336">
        <v>1.1748396343899057E-4</v>
      </c>
      <c r="M8572" s="210">
        <v>1.1415525114155251E-4</v>
      </c>
      <c r="N8572" s="325">
        <v>0</v>
      </c>
      <c r="O8572" s="358">
        <v>0</v>
      </c>
      <c r="P8572" s="327">
        <v>0</v>
      </c>
      <c r="Q8572" s="332">
        <v>0.26383731211317418</v>
      </c>
      <c r="R8572" s="358">
        <v>0.16357474547712178</v>
      </c>
      <c r="S8572" s="327">
        <v>0.166236956699158</v>
      </c>
      <c r="T8572" s="358">
        <v>0.14048154905501034</v>
      </c>
      <c r="U8572" s="358">
        <v>0.35651390215473383</v>
      </c>
      <c r="V8572" s="361">
        <v>0</v>
      </c>
    </row>
    <row r="8573" spans="1:22" hidden="1" outlineLevel="1">
      <c r="A8573" s="65">
        <v>8564</v>
      </c>
      <c r="B8573" s="117">
        <v>1</v>
      </c>
      <c r="C8573" s="325">
        <v>1.3538050575594347E-4</v>
      </c>
      <c r="D8573" s="358">
        <v>1.506165606631577E-4</v>
      </c>
      <c r="E8573" s="327">
        <v>1.4612368968180075E-4</v>
      </c>
      <c r="F8573" s="332">
        <v>0</v>
      </c>
      <c r="G8573" s="358">
        <v>0</v>
      </c>
      <c r="H8573" s="327">
        <v>0</v>
      </c>
      <c r="I8573" s="332">
        <v>2.5187007961769228E-4</v>
      </c>
      <c r="J8573" s="358">
        <v>2.2772479499630295E-4</v>
      </c>
      <c r="K8573" s="327">
        <v>2.1988405573169364E-4</v>
      </c>
      <c r="L8573" s="336">
        <v>8.811297257924293E-5</v>
      </c>
      <c r="M8573" s="210">
        <v>1.1415525114155251E-4</v>
      </c>
      <c r="N8573" s="325">
        <v>0</v>
      </c>
      <c r="O8573" s="358">
        <v>0</v>
      </c>
      <c r="P8573" s="327">
        <v>0</v>
      </c>
      <c r="Q8573" s="332">
        <v>0.13191865605658709</v>
      </c>
      <c r="R8573" s="358">
        <v>0.14896125001374491</v>
      </c>
      <c r="S8573" s="327">
        <v>0.12621585540770583</v>
      </c>
      <c r="T8573" s="358">
        <v>0.13357776481254521</v>
      </c>
      <c r="U8573" s="358">
        <v>0.3541409094621033</v>
      </c>
      <c r="V8573" s="361">
        <v>0</v>
      </c>
    </row>
    <row r="8574" spans="1:22" hidden="1" outlineLevel="1">
      <c r="A8574" s="65">
        <v>8565</v>
      </c>
      <c r="B8574" s="117">
        <v>1</v>
      </c>
      <c r="C8574" s="325">
        <v>1.2939276224189944E-4</v>
      </c>
      <c r="D8574" s="358">
        <v>1.507526541089615E-4</v>
      </c>
      <c r="E8574" s="327">
        <v>1.4464481000995013E-4</v>
      </c>
      <c r="F8574" s="332">
        <v>0</v>
      </c>
      <c r="G8574" s="358">
        <v>0</v>
      </c>
      <c r="H8574" s="327">
        <v>0</v>
      </c>
      <c r="I8574" s="332">
        <v>2.5409901837537098E-4</v>
      </c>
      <c r="J8574" s="358">
        <v>2.5567657488754597E-4</v>
      </c>
      <c r="K8574" s="327">
        <v>2.1988405573169364E-4</v>
      </c>
      <c r="L8574" s="336">
        <v>5.8741981719495287E-5</v>
      </c>
      <c r="M8574" s="210">
        <v>1.1415525114155251E-4</v>
      </c>
      <c r="N8574" s="325">
        <v>0</v>
      </c>
      <c r="O8574" s="358">
        <v>0</v>
      </c>
      <c r="P8574" s="327">
        <v>0</v>
      </c>
      <c r="Q8574" s="332">
        <v>0.13191865605658709</v>
      </c>
      <c r="R8574" s="358">
        <v>0.1305204351513653</v>
      </c>
      <c r="S8574" s="327">
        <v>0.10414601575017428</v>
      </c>
      <c r="T8574" s="358">
        <v>0.10910071158925971</v>
      </c>
      <c r="U8574" s="358">
        <v>0.28396812555145678</v>
      </c>
      <c r="V8574" s="361">
        <v>0</v>
      </c>
    </row>
    <row r="8575" spans="1:22" hidden="1" outlineLevel="1">
      <c r="A8575" s="65">
        <v>8566</v>
      </c>
      <c r="B8575" s="117">
        <v>1</v>
      </c>
      <c r="C8575" s="325">
        <v>1.1943610731718945E-4</v>
      </c>
      <c r="D8575" s="358">
        <v>1.4731143412220806E-4</v>
      </c>
      <c r="E8575" s="327">
        <v>1.3669258861657798E-4</v>
      </c>
      <c r="F8575" s="332">
        <v>0</v>
      </c>
      <c r="G8575" s="358">
        <v>0</v>
      </c>
      <c r="H8575" s="327">
        <v>0</v>
      </c>
      <c r="I8575" s="332">
        <v>2.6078583464840701E-4</v>
      </c>
      <c r="J8575" s="358">
        <v>2.6389768662026447E-4</v>
      </c>
      <c r="K8575" s="327">
        <v>2.1988405573169364E-4</v>
      </c>
      <c r="L8575" s="336">
        <v>3.7594868300476983E-5</v>
      </c>
      <c r="M8575" s="210">
        <v>1.1415525114155251E-4</v>
      </c>
      <c r="N8575" s="325">
        <v>0</v>
      </c>
      <c r="O8575" s="358">
        <v>0</v>
      </c>
      <c r="P8575" s="327">
        <v>0</v>
      </c>
      <c r="Q8575" s="332">
        <v>0.16489832007073388</v>
      </c>
      <c r="R8575" s="358">
        <v>0.10504308913553305</v>
      </c>
      <c r="S8575" s="327">
        <v>7.44888767371268E-2</v>
      </c>
      <c r="T8575" s="358">
        <v>6.5585950303418836E-2</v>
      </c>
      <c r="U8575" s="358">
        <v>0.25063322820259898</v>
      </c>
      <c r="V8575" s="361">
        <v>0</v>
      </c>
    </row>
    <row r="8576" spans="1:22" hidden="1" outlineLevel="1">
      <c r="A8576" s="65">
        <v>8567</v>
      </c>
      <c r="B8576" s="117">
        <v>1</v>
      </c>
      <c r="C8576" s="325">
        <v>1.0991697018578124E-4</v>
      </c>
      <c r="D8576" s="358">
        <v>1.380570798075491E-4</v>
      </c>
      <c r="E8576" s="327">
        <v>1.2627556777012149E-4</v>
      </c>
      <c r="F8576" s="332">
        <v>0</v>
      </c>
      <c r="G8576" s="358">
        <v>0</v>
      </c>
      <c r="H8576" s="327">
        <v>0</v>
      </c>
      <c r="I8576" s="332">
        <v>2.6970158967912179E-4</v>
      </c>
      <c r="J8576" s="358">
        <v>2.7869568773915781E-4</v>
      </c>
      <c r="K8576" s="327">
        <v>2.1691264957315727E-4</v>
      </c>
      <c r="L8576" s="336">
        <v>2.3496792687798115E-5</v>
      </c>
      <c r="M8576" s="210">
        <v>1.1415525114155251E-4</v>
      </c>
      <c r="N8576" s="325">
        <v>0</v>
      </c>
      <c r="O8576" s="358">
        <v>0</v>
      </c>
      <c r="P8576" s="327">
        <v>0</v>
      </c>
      <c r="Q8576" s="332">
        <v>0.19787798408488064</v>
      </c>
      <c r="R8576" s="358">
        <v>8.7332002874788275E-2</v>
      </c>
      <c r="S8576" s="327">
        <v>8.259099834559408E-2</v>
      </c>
      <c r="T8576" s="358">
        <v>4.1736513829448346E-2</v>
      </c>
      <c r="U8576" s="358">
        <v>0.20803235938727893</v>
      </c>
      <c r="V8576" s="361">
        <v>0</v>
      </c>
    </row>
    <row r="8577" spans="1:22" hidden="1" outlineLevel="1">
      <c r="A8577" s="65">
        <v>8568</v>
      </c>
      <c r="B8577" s="117">
        <v>1</v>
      </c>
      <c r="C8577" s="325">
        <v>9.8679013152116123E-5</v>
      </c>
      <c r="D8577" s="358">
        <v>1.2707239453909884E-4</v>
      </c>
      <c r="E8577" s="327">
        <v>1.1452236616751926E-4</v>
      </c>
      <c r="F8577" s="332">
        <v>0</v>
      </c>
      <c r="G8577" s="358">
        <v>0</v>
      </c>
      <c r="H8577" s="327">
        <v>0</v>
      </c>
      <c r="I8577" s="332">
        <v>2.6970158967912179E-4</v>
      </c>
      <c r="J8577" s="358">
        <v>2.6965246483316745E-4</v>
      </c>
      <c r="K8577" s="327">
        <v>2.1988405573169364E-4</v>
      </c>
      <c r="L8577" s="336">
        <v>9.3987170751192458E-6</v>
      </c>
      <c r="M8577" s="210">
        <v>1.1415525114155251E-4</v>
      </c>
      <c r="N8577" s="325">
        <v>0</v>
      </c>
      <c r="O8577" s="358">
        <v>0</v>
      </c>
      <c r="P8577" s="327">
        <v>0</v>
      </c>
      <c r="Q8577" s="332">
        <v>0.19787798408488064</v>
      </c>
      <c r="R8577" s="358">
        <v>8.869660250815771E-2</v>
      </c>
      <c r="S8577" s="327">
        <v>6.9922993679941772E-2</v>
      </c>
      <c r="T8577" s="358">
        <v>2.2071189017577948E-2</v>
      </c>
      <c r="U8577" s="358">
        <v>0.16712648535240932</v>
      </c>
      <c r="V8577" s="361">
        <v>0</v>
      </c>
    </row>
    <row r="8578" spans="1:22" hidden="1" outlineLevel="1">
      <c r="A8578" s="65">
        <v>8569</v>
      </c>
      <c r="B8578" s="117">
        <v>1</v>
      </c>
      <c r="C8578" s="325">
        <v>8.8859863819586713E-5</v>
      </c>
      <c r="D8578" s="358">
        <v>1.1221876702565461E-4</v>
      </c>
      <c r="E8578" s="327">
        <v>1.0132920277916776E-4</v>
      </c>
      <c r="F8578" s="332">
        <v>0</v>
      </c>
      <c r="G8578" s="358">
        <v>0</v>
      </c>
      <c r="H8578" s="327">
        <v>0</v>
      </c>
      <c r="I8578" s="332">
        <v>2.6747265092144309E-4</v>
      </c>
      <c r="J8578" s="358">
        <v>2.7458513187279853E-4</v>
      </c>
      <c r="K8578" s="327">
        <v>2.1691264957315727E-4</v>
      </c>
      <c r="L8578" s="336">
        <v>5.8741981719495289E-6</v>
      </c>
      <c r="M8578" s="210">
        <v>1.1415525114155251E-4</v>
      </c>
      <c r="N8578" s="325">
        <v>0</v>
      </c>
      <c r="O8578" s="358">
        <v>0</v>
      </c>
      <c r="P8578" s="327">
        <v>0</v>
      </c>
      <c r="Q8578" s="332">
        <v>0.16489832007073388</v>
      </c>
      <c r="R8578" s="358">
        <v>8.3745248295894539E-2</v>
      </c>
      <c r="S8578" s="327">
        <v>5.3068893771301216E-2</v>
      </c>
      <c r="T8578" s="358">
        <v>1.7887077355477864E-2</v>
      </c>
      <c r="U8578" s="358">
        <v>0.14237956155783346</v>
      </c>
      <c r="V8578" s="361">
        <v>0</v>
      </c>
    </row>
    <row r="8579" spans="1:22" hidden="1" outlineLevel="1">
      <c r="A8579" s="65">
        <v>8570</v>
      </c>
      <c r="B8579" s="117">
        <v>1</v>
      </c>
      <c r="C8579" s="325">
        <v>7.8715701269175997E-5</v>
      </c>
      <c r="D8579" s="358">
        <v>9.4371083704526581E-5</v>
      </c>
      <c r="E8579" s="327">
        <v>8.7941449960309589E-5</v>
      </c>
      <c r="F8579" s="332">
        <v>0</v>
      </c>
      <c r="G8579" s="358">
        <v>0</v>
      </c>
      <c r="H8579" s="327">
        <v>0</v>
      </c>
      <c r="I8579" s="332">
        <v>2.6301477340608576E-4</v>
      </c>
      <c r="J8579" s="358">
        <v>2.9308263327141524E-4</v>
      </c>
      <c r="K8579" s="327">
        <v>2.1691264957315727E-4</v>
      </c>
      <c r="L8579" s="336">
        <v>2.3496792687798115E-6</v>
      </c>
      <c r="M8579" s="210">
        <v>1.1415525114155251E-4</v>
      </c>
      <c r="N8579" s="325">
        <v>0</v>
      </c>
      <c r="O8579" s="358">
        <v>0</v>
      </c>
      <c r="P8579" s="327">
        <v>0</v>
      </c>
      <c r="Q8579" s="332">
        <v>0.13191865605658709</v>
      </c>
      <c r="R8579" s="358">
        <v>7.666170770091589E-2</v>
      </c>
      <c r="S8579" s="327">
        <v>6.7348882415184927E-2</v>
      </c>
      <c r="T8579" s="358">
        <v>7.0083870340176425E-3</v>
      </c>
      <c r="U8579" s="358">
        <v>0.12079662802009843</v>
      </c>
      <c r="V8579" s="361">
        <v>0</v>
      </c>
    </row>
    <row r="8580" spans="1:22" hidden="1" outlineLevel="1">
      <c r="A8580" s="65">
        <v>8571</v>
      </c>
      <c r="B8580" s="117">
        <v>1</v>
      </c>
      <c r="C8580" s="325">
        <v>7.2340441995350397E-5</v>
      </c>
      <c r="D8580" s="358">
        <v>8.4766774814943536E-5</v>
      </c>
      <c r="E8580" s="327">
        <v>7.8393595236782843E-5</v>
      </c>
      <c r="F8580" s="332">
        <v>0</v>
      </c>
      <c r="G8580" s="358">
        <v>0</v>
      </c>
      <c r="H8580" s="327">
        <v>0</v>
      </c>
      <c r="I8580" s="332">
        <v>2.6301477340608576E-4</v>
      </c>
      <c r="J8580" s="358">
        <v>3.5720730478661967E-4</v>
      </c>
      <c r="K8580" s="327">
        <v>2.1988405573169364E-4</v>
      </c>
      <c r="L8580" s="336">
        <v>1.1748396343899057E-6</v>
      </c>
      <c r="M8580" s="210">
        <v>1.1415525114155251E-4</v>
      </c>
      <c r="N8580" s="325">
        <v>0</v>
      </c>
      <c r="O8580" s="358">
        <v>0</v>
      </c>
      <c r="P8580" s="327">
        <v>0</v>
      </c>
      <c r="Q8580" s="332">
        <v>6.5959328028293546E-2</v>
      </c>
      <c r="R8580" s="358">
        <v>7.1603342838861314E-2</v>
      </c>
      <c r="S8580" s="327">
        <v>6.1753354852097181E-2</v>
      </c>
      <c r="T8580" s="358">
        <v>1.2970746152510261E-2</v>
      </c>
      <c r="U8580" s="358">
        <v>0.114807646462507</v>
      </c>
      <c r="V8580" s="361">
        <v>0</v>
      </c>
    </row>
    <row r="8581" spans="1:22" hidden="1" outlineLevel="1">
      <c r="A8581" s="65">
        <v>8572</v>
      </c>
      <c r="B8581" s="117">
        <v>1</v>
      </c>
      <c r="C8581" s="325">
        <v>6.8534037193625124E-5</v>
      </c>
      <c r="D8581" s="358">
        <v>7.8175963653873389E-5</v>
      </c>
      <c r="E8581" s="327">
        <v>7.4359107710944775E-5</v>
      </c>
      <c r="F8581" s="332">
        <v>0</v>
      </c>
      <c r="G8581" s="358">
        <v>0</v>
      </c>
      <c r="H8581" s="327">
        <v>0</v>
      </c>
      <c r="I8581" s="332">
        <v>2.652437121637644E-4</v>
      </c>
      <c r="J8581" s="358">
        <v>3.6419524975943041E-4</v>
      </c>
      <c r="K8581" s="327">
        <v>2.1691264957315727E-4</v>
      </c>
      <c r="L8581" s="336">
        <v>1.409807561267887E-5</v>
      </c>
      <c r="M8581" s="210">
        <v>1.1415525114155251E-4</v>
      </c>
      <c r="N8581" s="325">
        <v>0</v>
      </c>
      <c r="O8581" s="358">
        <v>0</v>
      </c>
      <c r="P8581" s="327">
        <v>0</v>
      </c>
      <c r="Q8581" s="332">
        <v>9.8938992042440319E-2</v>
      </c>
      <c r="R8581" s="358">
        <v>7.7736567385976493E-2</v>
      </c>
      <c r="S8581" s="327">
        <v>5.0047477472970316E-2</v>
      </c>
      <c r="T8581" s="358">
        <v>1.9979133186527904E-2</v>
      </c>
      <c r="U8581" s="358">
        <v>0.11017466072927591</v>
      </c>
      <c r="V8581" s="361">
        <v>0</v>
      </c>
    </row>
    <row r="8582" spans="1:22" hidden="1" outlineLevel="1">
      <c r="A8582" s="65">
        <v>8573</v>
      </c>
      <c r="B8582" s="117">
        <v>1</v>
      </c>
      <c r="C8582" s="325">
        <v>6.7246484830479948E-5</v>
      </c>
      <c r="D8582" s="358">
        <v>7.545409473779721E-5</v>
      </c>
      <c r="E8582" s="327">
        <v>7.1582965169049765E-5</v>
      </c>
      <c r="F8582" s="332">
        <v>0</v>
      </c>
      <c r="G8582" s="358">
        <v>0</v>
      </c>
      <c r="H8582" s="327">
        <v>0</v>
      </c>
      <c r="I8582" s="332">
        <v>2.652437121637644E-4</v>
      </c>
      <c r="J8582" s="358">
        <v>3.7118319473224116E-4</v>
      </c>
      <c r="K8582" s="327">
        <v>2.2285546189023002E-4</v>
      </c>
      <c r="L8582" s="336">
        <v>3.7594868300476983E-5</v>
      </c>
      <c r="M8582" s="210">
        <v>1.1415525114155251E-4</v>
      </c>
      <c r="N8582" s="325">
        <v>0</v>
      </c>
      <c r="O8582" s="358">
        <v>0</v>
      </c>
      <c r="P8582" s="327">
        <v>0</v>
      </c>
      <c r="Q8582" s="332">
        <v>9.8938992042440319E-2</v>
      </c>
      <c r="R8582" s="358">
        <v>8.0127480649878388E-2</v>
      </c>
      <c r="S8582" s="327">
        <v>4.747336620821347E-2</v>
      </c>
      <c r="T8582" s="358">
        <v>5.4393451607301106E-3</v>
      </c>
      <c r="U8582" s="358">
        <v>0.11333865098611666</v>
      </c>
      <c r="V8582" s="361">
        <v>0</v>
      </c>
    </row>
    <row r="8583" spans="1:22" hidden="1" outlineLevel="1">
      <c r="A8583" s="65">
        <v>8574</v>
      </c>
      <c r="B8583" s="117">
        <v>1</v>
      </c>
      <c r="C8583" s="325">
        <v>6.7465243727130822E-5</v>
      </c>
      <c r="D8583" s="358">
        <v>7.6581726145885911E-5</v>
      </c>
      <c r="E8583" s="327">
        <v>7.0648935902617793E-5</v>
      </c>
      <c r="F8583" s="332">
        <v>0</v>
      </c>
      <c r="G8583" s="358">
        <v>0</v>
      </c>
      <c r="H8583" s="327">
        <v>0</v>
      </c>
      <c r="I8583" s="332">
        <v>2.652437121637644E-4</v>
      </c>
      <c r="J8583" s="358">
        <v>3.2350074668247372E-4</v>
      </c>
      <c r="K8583" s="327">
        <v>2.1394124341462081E-4</v>
      </c>
      <c r="L8583" s="336">
        <v>9.3987170751192462E-5</v>
      </c>
      <c r="M8583" s="210">
        <v>1.1415525114155251E-4</v>
      </c>
      <c r="N8583" s="325">
        <v>0</v>
      </c>
      <c r="O8583" s="358">
        <v>0</v>
      </c>
      <c r="P8583" s="327">
        <v>0</v>
      </c>
      <c r="Q8583" s="332">
        <v>6.5959328028293546E-2</v>
      </c>
      <c r="R8583" s="358">
        <v>7.6563707818387075E-2</v>
      </c>
      <c r="S8583" s="327">
        <v>3.3708199817281119E-2</v>
      </c>
      <c r="T8583" s="358">
        <v>6.4853730762551307E-3</v>
      </c>
      <c r="U8583" s="358">
        <v>0.11661564089498742</v>
      </c>
      <c r="V8583" s="361">
        <v>0</v>
      </c>
    </row>
    <row r="8584" spans="1:22" hidden="1" outlineLevel="1">
      <c r="A8584" s="65">
        <v>8575</v>
      </c>
      <c r="B8584" s="117">
        <v>1</v>
      </c>
      <c r="C8584" s="325">
        <v>7.0459115484152851E-5</v>
      </c>
      <c r="D8584" s="358">
        <v>8.2006022057209141E-5</v>
      </c>
      <c r="E8584" s="327">
        <v>7.2828337524292384E-5</v>
      </c>
      <c r="F8584" s="332">
        <v>0</v>
      </c>
      <c r="G8584" s="358">
        <v>0</v>
      </c>
      <c r="H8584" s="327">
        <v>0</v>
      </c>
      <c r="I8584" s="332">
        <v>2.6301477340608576E-4</v>
      </c>
      <c r="J8584" s="358">
        <v>3.3213291400182817E-4</v>
      </c>
      <c r="K8584" s="327">
        <v>2.2285546189023002E-4</v>
      </c>
      <c r="L8584" s="336">
        <v>1.8210014333043539E-4</v>
      </c>
      <c r="M8584" s="210">
        <v>1.1415525114155251E-4</v>
      </c>
      <c r="N8584" s="325">
        <v>0</v>
      </c>
      <c r="O8584" s="358">
        <v>5.2980174877831519E-3</v>
      </c>
      <c r="P8584" s="327">
        <v>0</v>
      </c>
      <c r="Q8584" s="332">
        <v>3.2979664014146773E-2</v>
      </c>
      <c r="R8584" s="358">
        <v>7.2182124809325107E-2</v>
      </c>
      <c r="S8584" s="327">
        <v>2.9657139013047475E-2</v>
      </c>
      <c r="T8584" s="358">
        <v>6.5899758678076336E-3</v>
      </c>
      <c r="U8584" s="358">
        <v>0.11525964507062711</v>
      </c>
      <c r="V8584" s="361">
        <v>0</v>
      </c>
    </row>
    <row r="8585" spans="1:22" hidden="1" outlineLevel="1">
      <c r="A8585" s="65">
        <v>8576</v>
      </c>
      <c r="B8585" s="117">
        <v>1</v>
      </c>
      <c r="C8585" s="325">
        <v>8.0297015579252332E-5</v>
      </c>
      <c r="D8585" s="358">
        <v>9.1435353659330141E-5</v>
      </c>
      <c r="E8585" s="327">
        <v>8.3089686826343551E-5</v>
      </c>
      <c r="F8585" s="332">
        <v>0</v>
      </c>
      <c r="G8585" s="358">
        <v>0</v>
      </c>
      <c r="H8585" s="327">
        <v>0</v>
      </c>
      <c r="I8585" s="332">
        <v>2.6078583464840701E-4</v>
      </c>
      <c r="J8585" s="358">
        <v>3.4734197070735741E-4</v>
      </c>
      <c r="K8585" s="327">
        <v>2.3176968036583927E-4</v>
      </c>
      <c r="L8585" s="336">
        <v>1.5860335064263727E-4</v>
      </c>
      <c r="M8585" s="210">
        <v>1.1415525114155251E-4</v>
      </c>
      <c r="N8585" s="325">
        <v>5.0868111135513611E-3</v>
      </c>
      <c r="O8585" s="358">
        <v>8.1226861808827849E-2</v>
      </c>
      <c r="P8585" s="327">
        <v>4.3009833328431647E-2</v>
      </c>
      <c r="Q8585" s="332">
        <v>3.2979664014146773E-2</v>
      </c>
      <c r="R8585" s="358">
        <v>6.9898851268886356E-2</v>
      </c>
      <c r="S8585" s="327">
        <v>3.480536154256117E-2</v>
      </c>
      <c r="T8585" s="358">
        <v>2.4790861597943005E-2</v>
      </c>
      <c r="U8585" s="358">
        <v>0.13198359357107103</v>
      </c>
      <c r="V8585" s="361">
        <v>0</v>
      </c>
    </row>
    <row r="8586" spans="1:22" hidden="1" outlineLevel="1">
      <c r="A8586" s="65">
        <v>8577</v>
      </c>
      <c r="B8586" s="117">
        <v>1</v>
      </c>
      <c r="C8586" s="325">
        <v>9.1891237101748884E-5</v>
      </c>
      <c r="D8586" s="358">
        <v>1.0238115508612217E-4</v>
      </c>
      <c r="E8586" s="327">
        <v>9.5050450488152877E-5</v>
      </c>
      <c r="F8586" s="332">
        <v>0</v>
      </c>
      <c r="G8586" s="358">
        <v>0</v>
      </c>
      <c r="H8586" s="327">
        <v>0</v>
      </c>
      <c r="I8586" s="332">
        <v>2.5855689589072831E-4</v>
      </c>
      <c r="J8586" s="358">
        <v>3.3459924752164379E-4</v>
      </c>
      <c r="K8586" s="327">
        <v>2.2285546189023002E-4</v>
      </c>
      <c r="L8586" s="336">
        <v>1.4685495429873823E-4</v>
      </c>
      <c r="M8586" s="210">
        <v>1.1415525114155251E-4</v>
      </c>
      <c r="N8586" s="325">
        <v>3.0897667504534189E-2</v>
      </c>
      <c r="O8586" s="358">
        <v>0.19025361488627565</v>
      </c>
      <c r="P8586" s="327">
        <v>0.13521539428304233</v>
      </c>
      <c r="Q8586" s="332">
        <v>3.2979664014146773E-2</v>
      </c>
      <c r="R8586" s="358">
        <v>6.7292799318752594E-2</v>
      </c>
      <c r="S8586" s="327">
        <v>2.2584661910482935E-2</v>
      </c>
      <c r="T8586" s="358">
        <v>7.1652912213463954E-2</v>
      </c>
      <c r="U8586" s="358">
        <v>0.19774939105254649</v>
      </c>
      <c r="V8586" s="361">
        <v>0</v>
      </c>
    </row>
    <row r="8587" spans="1:22" hidden="1" outlineLevel="1">
      <c r="A8587" s="65">
        <v>8578</v>
      </c>
      <c r="B8587" s="117">
        <v>1</v>
      </c>
      <c r="C8587" s="325">
        <v>9.9029027386757538E-5</v>
      </c>
      <c r="D8587" s="358">
        <v>1.1707924723293348E-4</v>
      </c>
      <c r="E8587" s="327">
        <v>1.0642744585844224E-4</v>
      </c>
      <c r="F8587" s="332">
        <v>0</v>
      </c>
      <c r="G8587" s="358">
        <v>0</v>
      </c>
      <c r="H8587" s="327">
        <v>0</v>
      </c>
      <c r="I8587" s="332">
        <v>2.5632795713304962E-4</v>
      </c>
      <c r="J8587" s="358">
        <v>2.9184946651150743E-4</v>
      </c>
      <c r="K8587" s="327">
        <v>2.3771249268291205E-4</v>
      </c>
      <c r="L8587" s="336">
        <v>1.644775488145868E-4</v>
      </c>
      <c r="M8587" s="210">
        <v>1.1415525114155251E-4</v>
      </c>
      <c r="N8587" s="325">
        <v>6.462134118326357E-2</v>
      </c>
      <c r="O8587" s="358">
        <v>0.28480738030259711</v>
      </c>
      <c r="P8587" s="327">
        <v>0.24551832252629582</v>
      </c>
      <c r="Q8587" s="332">
        <v>3.2979664014146773E-2</v>
      </c>
      <c r="R8587" s="358">
        <v>7.0043932032869127E-2</v>
      </c>
      <c r="S8587" s="327">
        <v>1.9048423359200661E-2</v>
      </c>
      <c r="T8587" s="358">
        <v>7.2385131754331478E-2</v>
      </c>
      <c r="U8587" s="358">
        <v>0.29278209840979885</v>
      </c>
      <c r="V8587" s="361">
        <v>5.1158430543388554E-2</v>
      </c>
    </row>
    <row r="8588" spans="1:22" hidden="1" outlineLevel="1">
      <c r="A8588" s="65">
        <v>8579</v>
      </c>
      <c r="B8588" s="117">
        <v>1</v>
      </c>
      <c r="C8588" s="325">
        <v>1.0323544845664442E-4</v>
      </c>
      <c r="D8588" s="358">
        <v>1.230090330858137E-4</v>
      </c>
      <c r="E8588" s="327">
        <v>1.128229518077611E-4</v>
      </c>
      <c r="F8588" s="332">
        <v>0</v>
      </c>
      <c r="G8588" s="358">
        <v>0</v>
      </c>
      <c r="H8588" s="327">
        <v>0</v>
      </c>
      <c r="I8588" s="332">
        <v>2.4964114086001353E-4</v>
      </c>
      <c r="J8588" s="358">
        <v>2.3882329583547302E-4</v>
      </c>
      <c r="K8588" s="327">
        <v>2.4068389884144843E-4</v>
      </c>
      <c r="L8588" s="336">
        <v>1.8797434150238492E-4</v>
      </c>
      <c r="M8588" s="210">
        <v>1.1415525114155251E-4</v>
      </c>
      <c r="N8588" s="325">
        <v>9.5330608276184753E-2</v>
      </c>
      <c r="O8588" s="358">
        <v>0.34456964383815736</v>
      </c>
      <c r="P8588" s="327">
        <v>0.29628094406041944</v>
      </c>
      <c r="Q8588" s="332">
        <v>3.2979664014146773E-2</v>
      </c>
      <c r="R8588" s="358">
        <v>8.003590850660465E-2</v>
      </c>
      <c r="S8588" s="327">
        <v>2.6255934900519834E-2</v>
      </c>
      <c r="T8588" s="358">
        <v>8.7029522571681769E-2</v>
      </c>
      <c r="U8588" s="358">
        <v>0.33854695748195962</v>
      </c>
      <c r="V8588" s="361">
        <v>7.8208444012964506E-2</v>
      </c>
    </row>
    <row r="8589" spans="1:22" hidden="1" outlineLevel="1">
      <c r="A8589" s="65">
        <v>8580</v>
      </c>
      <c r="B8589" s="117">
        <v>1</v>
      </c>
      <c r="C8589" s="325">
        <v>1.0166663465494813E-4</v>
      </c>
      <c r="D8589" s="358">
        <v>1.176041790953196E-4</v>
      </c>
      <c r="E8589" s="327">
        <v>1.1196675831353181E-4</v>
      </c>
      <c r="F8589" s="332">
        <v>0</v>
      </c>
      <c r="G8589" s="358">
        <v>0</v>
      </c>
      <c r="H8589" s="327">
        <v>0</v>
      </c>
      <c r="I8589" s="332">
        <v>2.3849644707162008E-4</v>
      </c>
      <c r="J8589" s="358">
        <v>1.5784534526819556E-4</v>
      </c>
      <c r="K8589" s="327">
        <v>2.4662671115852124E-4</v>
      </c>
      <c r="L8589" s="336">
        <v>2.0677177565262342E-4</v>
      </c>
      <c r="M8589" s="210">
        <v>1.1415525114155251E-4</v>
      </c>
      <c r="N8589" s="325">
        <v>0.11548945231877719</v>
      </c>
      <c r="O8589" s="358">
        <v>0.35661210882466382</v>
      </c>
      <c r="P8589" s="327">
        <v>0.32723846253216143</v>
      </c>
      <c r="Q8589" s="332">
        <v>3.2979664014146773E-2</v>
      </c>
      <c r="R8589" s="358">
        <v>9.5043012021311102E-2</v>
      </c>
      <c r="S8589" s="327">
        <v>4.3177552028537694E-2</v>
      </c>
      <c r="T8589" s="358">
        <v>6.9770061965518923E-2</v>
      </c>
      <c r="U8589" s="358">
        <v>0.26475818470635226</v>
      </c>
      <c r="V8589" s="361">
        <v>5.7998233842023267E-2</v>
      </c>
    </row>
    <row r="8590" spans="1:22" hidden="1" outlineLevel="1">
      <c r="A8590" s="65">
        <v>8581</v>
      </c>
      <c r="B8590" s="117">
        <v>1</v>
      </c>
      <c r="C8590" s="325">
        <v>1.0012282187001192E-4</v>
      </c>
      <c r="D8590" s="358">
        <v>1.1052731991352156E-4</v>
      </c>
      <c r="E8590" s="327">
        <v>1.0777659924328841E-4</v>
      </c>
      <c r="F8590" s="332">
        <v>0</v>
      </c>
      <c r="G8590" s="358">
        <v>0</v>
      </c>
      <c r="H8590" s="327">
        <v>0</v>
      </c>
      <c r="I8590" s="332">
        <v>2.2066493701019058E-4</v>
      </c>
      <c r="J8590" s="358">
        <v>0</v>
      </c>
      <c r="K8590" s="327">
        <v>2.4959811731705767E-4</v>
      </c>
      <c r="L8590" s="336">
        <v>1.8797434150238492E-4</v>
      </c>
      <c r="M8590" s="210">
        <v>1.1415525114155251E-4</v>
      </c>
      <c r="N8590" s="325">
        <v>0.1002290189781231</v>
      </c>
      <c r="O8590" s="358">
        <v>0.29266560338218972</v>
      </c>
      <c r="P8590" s="327">
        <v>0.26800239216879618</v>
      </c>
      <c r="Q8590" s="332">
        <v>3.2979664014146773E-2</v>
      </c>
      <c r="R8590" s="358">
        <v>0.13094436069696705</v>
      </c>
      <c r="S8590" s="327">
        <v>6.2740797640689724E-2</v>
      </c>
      <c r="T8590" s="358">
        <v>5.3033615317118581E-2</v>
      </c>
      <c r="U8590" s="358">
        <v>0.20803235938727893</v>
      </c>
      <c r="V8590" s="361">
        <v>5.6859920780491381E-2</v>
      </c>
    </row>
    <row r="8591" spans="1:22" hidden="1" outlineLevel="1">
      <c r="A8591" s="65">
        <v>8582</v>
      </c>
      <c r="B8591" s="117">
        <v>1</v>
      </c>
      <c r="C8591" s="325">
        <v>9.4328836235858671E-5</v>
      </c>
      <c r="D8591" s="358">
        <v>1.0799987020573655E-4</v>
      </c>
      <c r="E8591" s="327">
        <v>1.0463722309778097E-4</v>
      </c>
      <c r="F8591" s="332">
        <v>0</v>
      </c>
      <c r="G8591" s="358">
        <v>0</v>
      </c>
      <c r="H8591" s="327">
        <v>0</v>
      </c>
      <c r="I8591" s="332">
        <v>2.0506236570643968E-4</v>
      </c>
      <c r="J8591" s="358">
        <v>0</v>
      </c>
      <c r="K8591" s="327">
        <v>2.5554092963413043E-4</v>
      </c>
      <c r="L8591" s="336">
        <v>1.9032402077116473E-4</v>
      </c>
      <c r="M8591" s="210">
        <v>1.1415525114155251E-4</v>
      </c>
      <c r="N8591" s="325">
        <v>8.6852589753599149E-2</v>
      </c>
      <c r="O8591" s="358">
        <v>0.20395952181305829</v>
      </c>
      <c r="P8591" s="327">
        <v>0.19995876879511287</v>
      </c>
      <c r="Q8591" s="332">
        <v>3.2979664014146773E-2</v>
      </c>
      <c r="R8591" s="358">
        <v>0.14060063608089249</v>
      </c>
      <c r="S8591" s="327">
        <v>6.2808314860067049E-2</v>
      </c>
      <c r="T8591" s="358">
        <v>3.5669551919403228E-2</v>
      </c>
      <c r="U8591" s="358">
        <v>0.18272043733255297</v>
      </c>
      <c r="V8591" s="361">
        <v>2.6335418549660275E-2</v>
      </c>
    </row>
    <row r="8592" spans="1:22" hidden="1" outlineLevel="1">
      <c r="A8592" s="65">
        <v>8583</v>
      </c>
      <c r="B8592" s="117">
        <v>1</v>
      </c>
      <c r="C8592" s="325">
        <v>8.8684856702266006E-5</v>
      </c>
      <c r="D8592" s="358">
        <v>1.049280467147363E-4</v>
      </c>
      <c r="E8592" s="327">
        <v>9.9798432592515366E-5</v>
      </c>
      <c r="F8592" s="332">
        <v>0</v>
      </c>
      <c r="G8592" s="358">
        <v>0</v>
      </c>
      <c r="H8592" s="327">
        <v>0</v>
      </c>
      <c r="I8592" s="332">
        <v>2.0060448819108232E-4</v>
      </c>
      <c r="J8592" s="358">
        <v>0</v>
      </c>
      <c r="K8592" s="327">
        <v>2.5851233579266681E-4</v>
      </c>
      <c r="L8592" s="336">
        <v>2.1382081345896285E-4</v>
      </c>
      <c r="M8592" s="210">
        <v>1.1415525114155251E-4</v>
      </c>
      <c r="N8592" s="325">
        <v>3.541927738324651E-2</v>
      </c>
      <c r="O8592" s="358">
        <v>8.1505825916959956E-2</v>
      </c>
      <c r="P8592" s="327">
        <v>7.2260222977203706E-2</v>
      </c>
      <c r="Q8592" s="332">
        <v>3.2979664014146773E-2</v>
      </c>
      <c r="R8592" s="358">
        <v>0.11959965896995241</v>
      </c>
      <c r="S8592" s="327">
        <v>6.0749025848261577E-2</v>
      </c>
      <c r="T8592" s="358">
        <v>3.2949879339038167E-2</v>
      </c>
      <c r="U8592" s="358">
        <v>0.17560145925466128</v>
      </c>
      <c r="V8592" s="361">
        <v>0</v>
      </c>
    </row>
    <row r="8593" spans="1:22" hidden="1" outlineLevel="1">
      <c r="A8593" s="65">
        <v>8584</v>
      </c>
      <c r="B8593" s="117">
        <v>1</v>
      </c>
      <c r="C8593" s="325">
        <v>9.0541182196703457E-5</v>
      </c>
      <c r="D8593" s="358">
        <v>1.084470343848062E-4</v>
      </c>
      <c r="E8593" s="327">
        <v>1.0177027215498286E-4</v>
      </c>
      <c r="F8593" s="332">
        <v>0</v>
      </c>
      <c r="G8593" s="358">
        <v>0</v>
      </c>
      <c r="H8593" s="327">
        <v>0</v>
      </c>
      <c r="I8593" s="332">
        <v>2.0060448819108232E-4</v>
      </c>
      <c r="J8593" s="358">
        <v>0</v>
      </c>
      <c r="K8593" s="327">
        <v>2.6445514810973967E-4</v>
      </c>
      <c r="L8593" s="336">
        <v>2.2321953053408208E-4</v>
      </c>
      <c r="M8593" s="210">
        <v>1.1415525114155251E-4</v>
      </c>
      <c r="N8593" s="325">
        <v>3.2028069974212275E-3</v>
      </c>
      <c r="O8593" s="358">
        <v>1.1446422074771839E-2</v>
      </c>
      <c r="P8593" s="327">
        <v>5.3213570545588224E-3</v>
      </c>
      <c r="Q8593" s="332">
        <v>3.2979664014146773E-2</v>
      </c>
      <c r="R8593" s="358">
        <v>0.11982108510302926</v>
      </c>
      <c r="S8593" s="327">
        <v>7.0530648654337585E-2</v>
      </c>
      <c r="T8593" s="358">
        <v>4.1527308246343347E-2</v>
      </c>
      <c r="U8593" s="358">
        <v>0.18283343698458301</v>
      </c>
      <c r="V8593" s="361">
        <v>0</v>
      </c>
    </row>
    <row r="8594" spans="1:22" hidden="1" outlineLevel="1">
      <c r="A8594" s="65">
        <v>8585</v>
      </c>
      <c r="B8594" s="117">
        <v>1</v>
      </c>
      <c r="C8594" s="325">
        <v>9.1241210665986272E-5</v>
      </c>
      <c r="D8594" s="358">
        <v>1.1381300453364207E-4</v>
      </c>
      <c r="E8594" s="327">
        <v>1.0518207350319962E-4</v>
      </c>
      <c r="F8594" s="332">
        <v>0</v>
      </c>
      <c r="G8594" s="358">
        <v>0</v>
      </c>
      <c r="H8594" s="327">
        <v>0</v>
      </c>
      <c r="I8594" s="332">
        <v>2.0283342694876101E-4</v>
      </c>
      <c r="J8594" s="358">
        <v>0</v>
      </c>
      <c r="K8594" s="327">
        <v>2.5256952347559405E-4</v>
      </c>
      <c r="L8594" s="336">
        <v>2.2321953053408208E-4</v>
      </c>
      <c r="M8594" s="210">
        <v>1.1415525114155251E-4</v>
      </c>
      <c r="N8594" s="325">
        <v>0</v>
      </c>
      <c r="O8594" s="358">
        <v>0</v>
      </c>
      <c r="P8594" s="327">
        <v>0</v>
      </c>
      <c r="Q8594" s="332">
        <v>3.2979664014146773E-2</v>
      </c>
      <c r="R8594" s="358">
        <v>0.15168898622657109</v>
      </c>
      <c r="S8594" s="327">
        <v>0.10811267311978753</v>
      </c>
      <c r="T8594" s="358">
        <v>6.4539922387893814E-2</v>
      </c>
      <c r="U8594" s="358">
        <v>0.20136537991750733</v>
      </c>
      <c r="V8594" s="361">
        <v>0</v>
      </c>
    </row>
    <row r="8595" spans="1:22" hidden="1" outlineLevel="1">
      <c r="A8595" s="65">
        <v>8586</v>
      </c>
      <c r="B8595" s="117">
        <v>1</v>
      </c>
      <c r="C8595" s="325">
        <v>9.624141401800635E-5</v>
      </c>
      <c r="D8595" s="358">
        <v>1.2192028551938324E-4</v>
      </c>
      <c r="E8595" s="327">
        <v>1.1095489327489718E-4</v>
      </c>
      <c r="F8595" s="332">
        <v>0</v>
      </c>
      <c r="G8595" s="358">
        <v>0</v>
      </c>
      <c r="H8595" s="327">
        <v>0</v>
      </c>
      <c r="I8595" s="332">
        <v>2.095202432217971E-4</v>
      </c>
      <c r="J8595" s="358">
        <v>1.8415290281289485E-4</v>
      </c>
      <c r="K8595" s="327">
        <v>2.4662671115852124E-4</v>
      </c>
      <c r="L8595" s="336">
        <v>1.644775488145868E-4</v>
      </c>
      <c r="M8595" s="210">
        <v>1.1415525114155251E-4</v>
      </c>
      <c r="N8595" s="325">
        <v>0</v>
      </c>
      <c r="O8595" s="358">
        <v>0</v>
      </c>
      <c r="P8595" s="327">
        <v>0</v>
      </c>
      <c r="Q8595" s="332">
        <v>3.2979664014146773E-2</v>
      </c>
      <c r="R8595" s="358">
        <v>0.18105735773679318</v>
      </c>
      <c r="S8595" s="327">
        <v>0.1189239404317663</v>
      </c>
      <c r="T8595" s="358">
        <v>0.10543961388492214</v>
      </c>
      <c r="U8595" s="358">
        <v>0.25006822994244882</v>
      </c>
      <c r="V8595" s="361">
        <v>0</v>
      </c>
    </row>
    <row r="8596" spans="1:22" hidden="1" outlineLevel="1">
      <c r="A8596" s="65">
        <v>8587</v>
      </c>
      <c r="B8596" s="117">
        <v>1</v>
      </c>
      <c r="C8596" s="325">
        <v>1.0622306995947642E-4</v>
      </c>
      <c r="D8596" s="358">
        <v>1.4278146656902417E-4</v>
      </c>
      <c r="E8596" s="327">
        <v>1.2510803118708153E-4</v>
      </c>
      <c r="F8596" s="332">
        <v>0</v>
      </c>
      <c r="G8596" s="358">
        <v>0</v>
      </c>
      <c r="H8596" s="327">
        <v>0</v>
      </c>
      <c r="I8596" s="332">
        <v>2.1174918197947579E-4</v>
      </c>
      <c r="J8596" s="358">
        <v>2.2238107237003597E-4</v>
      </c>
      <c r="K8596" s="327">
        <v>2.4365530499998481E-4</v>
      </c>
      <c r="L8596" s="336">
        <v>1.1748396343899057E-4</v>
      </c>
      <c r="M8596" s="210">
        <v>1.1415525114155251E-4</v>
      </c>
      <c r="N8596" s="325">
        <v>0</v>
      </c>
      <c r="O8596" s="358">
        <v>0</v>
      </c>
      <c r="P8596" s="327">
        <v>0</v>
      </c>
      <c r="Q8596" s="332">
        <v>3.2979664014146773E-2</v>
      </c>
      <c r="R8596" s="358">
        <v>0.198962490276544</v>
      </c>
      <c r="S8596" s="327">
        <v>0.12252769620242587</v>
      </c>
      <c r="T8596" s="358">
        <v>0.16579542461071586</v>
      </c>
      <c r="U8596" s="358">
        <v>0.3151560295117441</v>
      </c>
      <c r="V8596" s="361">
        <v>0</v>
      </c>
    </row>
    <row r="8597" spans="1:22" hidden="1" outlineLevel="1">
      <c r="A8597" s="65">
        <v>8588</v>
      </c>
      <c r="B8597" s="117">
        <v>1</v>
      </c>
      <c r="C8597" s="325">
        <v>1.0724811164664053E-4</v>
      </c>
      <c r="D8597" s="358">
        <v>1.3992350420714418E-4</v>
      </c>
      <c r="E8597" s="327">
        <v>1.2635340354232415E-4</v>
      </c>
      <c r="F8597" s="332">
        <v>0</v>
      </c>
      <c r="G8597" s="358">
        <v>0</v>
      </c>
      <c r="H8597" s="327">
        <v>0</v>
      </c>
      <c r="I8597" s="332">
        <v>2.1397812073715446E-4</v>
      </c>
      <c r="J8597" s="358">
        <v>2.4663335198155556E-4</v>
      </c>
      <c r="K8597" s="327">
        <v>2.4662671115852124E-4</v>
      </c>
      <c r="L8597" s="336">
        <v>8.811297257924293E-5</v>
      </c>
      <c r="M8597" s="210">
        <v>1.1415525114155251E-4</v>
      </c>
      <c r="N8597" s="325">
        <v>0</v>
      </c>
      <c r="O8597" s="358">
        <v>0</v>
      </c>
      <c r="P8597" s="327">
        <v>0</v>
      </c>
      <c r="Q8597" s="332">
        <v>3.2979664014146773E-2</v>
      </c>
      <c r="R8597" s="358">
        <v>0.23698582809437957</v>
      </c>
      <c r="S8597" s="327">
        <v>0.16628758770329227</v>
      </c>
      <c r="T8597" s="358">
        <v>0.1623435324894833</v>
      </c>
      <c r="U8597" s="358">
        <v>0.30905404830212263</v>
      </c>
      <c r="V8597" s="361">
        <v>0</v>
      </c>
    </row>
    <row r="8598" spans="1:22" hidden="1" outlineLevel="1">
      <c r="A8598" s="65">
        <v>8589</v>
      </c>
      <c r="B8598" s="117">
        <v>1</v>
      </c>
      <c r="C8598" s="325">
        <v>1.0392922667173721E-4</v>
      </c>
      <c r="D8598" s="358">
        <v>1.3887364048237194E-4</v>
      </c>
      <c r="E8598" s="327">
        <v>1.2256539596179451E-4</v>
      </c>
      <c r="F8598" s="332">
        <v>0</v>
      </c>
      <c r="G8598" s="358">
        <v>0</v>
      </c>
      <c r="H8598" s="327">
        <v>0</v>
      </c>
      <c r="I8598" s="332">
        <v>2.1620705949483316E-4</v>
      </c>
      <c r="J8598" s="358">
        <v>2.6554190896680823E-4</v>
      </c>
      <c r="K8598" s="327">
        <v>2.4365530499998481E-4</v>
      </c>
      <c r="L8598" s="336">
        <v>5.8741981719495287E-5</v>
      </c>
      <c r="M8598" s="210">
        <v>1.1415525114155251E-4</v>
      </c>
      <c r="N8598" s="325">
        <v>0</v>
      </c>
      <c r="O8598" s="358">
        <v>0</v>
      </c>
      <c r="P8598" s="327">
        <v>0</v>
      </c>
      <c r="Q8598" s="332">
        <v>3.2979664014146773E-2</v>
      </c>
      <c r="R8598" s="358">
        <v>0.27364784935216846</v>
      </c>
      <c r="S8598" s="327">
        <v>0.22549214679269969</v>
      </c>
      <c r="T8598" s="358">
        <v>0.1382848904324078</v>
      </c>
      <c r="U8598" s="358">
        <v>0.27515415269311466</v>
      </c>
      <c r="V8598" s="361">
        <v>0</v>
      </c>
    </row>
    <row r="8599" spans="1:22" hidden="1" outlineLevel="1">
      <c r="A8599" s="65">
        <v>8590</v>
      </c>
      <c r="B8599" s="117">
        <v>1</v>
      </c>
      <c r="C8599" s="325">
        <v>9.4260083439768396E-5</v>
      </c>
      <c r="D8599" s="358">
        <v>1.2843332899713692E-4</v>
      </c>
      <c r="E8599" s="327">
        <v>1.1061760492868564E-4</v>
      </c>
      <c r="F8599" s="332">
        <v>0</v>
      </c>
      <c r="G8599" s="358">
        <v>0</v>
      </c>
      <c r="H8599" s="327">
        <v>0</v>
      </c>
      <c r="I8599" s="332">
        <v>2.1620705949483316E-4</v>
      </c>
      <c r="J8599" s="358">
        <v>2.9883741148431818E-4</v>
      </c>
      <c r="K8599" s="327">
        <v>2.3771249268291205E-4</v>
      </c>
      <c r="L8599" s="336">
        <v>3.7594868300476983E-5</v>
      </c>
      <c r="M8599" s="210">
        <v>1.1415525114155251E-4</v>
      </c>
      <c r="N8599" s="325">
        <v>0</v>
      </c>
      <c r="O8599" s="358">
        <v>0</v>
      </c>
      <c r="P8599" s="327">
        <v>0</v>
      </c>
      <c r="Q8599" s="332">
        <v>3.2979664014146773E-2</v>
      </c>
      <c r="R8599" s="358">
        <v>0.25997684587680797</v>
      </c>
      <c r="S8599" s="327">
        <v>0.23366178562054432</v>
      </c>
      <c r="T8599" s="358">
        <v>0.11077435625409976</v>
      </c>
      <c r="U8599" s="358">
        <v>0.22486930753975287</v>
      </c>
      <c r="V8599" s="361">
        <v>0</v>
      </c>
    </row>
    <row r="8600" spans="1:22" hidden="1" outlineLevel="1">
      <c r="A8600" s="65">
        <v>8591</v>
      </c>
      <c r="B8600" s="117">
        <v>1</v>
      </c>
      <c r="C8600" s="325">
        <v>8.7241047984370208E-5</v>
      </c>
      <c r="D8600" s="358">
        <v>1.1219932510482549E-4</v>
      </c>
      <c r="E8600" s="327">
        <v>1.0213350575859529E-4</v>
      </c>
      <c r="F8600" s="332">
        <v>0</v>
      </c>
      <c r="G8600" s="358">
        <v>0</v>
      </c>
      <c r="H8600" s="327">
        <v>0</v>
      </c>
      <c r="I8600" s="332">
        <v>2.1843599825251188E-4</v>
      </c>
      <c r="J8600" s="358">
        <v>3.0418113411058526E-4</v>
      </c>
      <c r="K8600" s="327">
        <v>2.3771249268291205E-4</v>
      </c>
      <c r="L8600" s="336">
        <v>2.3496792687798115E-5</v>
      </c>
      <c r="M8600" s="210">
        <v>1.1415525114155251E-4</v>
      </c>
      <c r="N8600" s="325">
        <v>0</v>
      </c>
      <c r="O8600" s="358">
        <v>0</v>
      </c>
      <c r="P8600" s="327">
        <v>0</v>
      </c>
      <c r="Q8600" s="332">
        <v>3.2979664014146773E-2</v>
      </c>
      <c r="R8600" s="358">
        <v>0.22729120366231972</v>
      </c>
      <c r="S8600" s="327">
        <v>0.21152442874363545</v>
      </c>
      <c r="T8600" s="358">
        <v>5.9623591184926203E-2</v>
      </c>
      <c r="U8600" s="358">
        <v>0.19074341262668487</v>
      </c>
      <c r="V8600" s="361">
        <v>0</v>
      </c>
    </row>
    <row r="8601" spans="1:22" hidden="1" outlineLevel="1">
      <c r="A8601" s="65">
        <v>8592</v>
      </c>
      <c r="B8601" s="117">
        <v>1</v>
      </c>
      <c r="C8601" s="325">
        <v>8.094079176082492E-5</v>
      </c>
      <c r="D8601" s="358">
        <v>1.0370320570250202E-4</v>
      </c>
      <c r="E8601" s="327">
        <v>9.7177961595025687E-5</v>
      </c>
      <c r="F8601" s="332">
        <v>0</v>
      </c>
      <c r="G8601" s="358">
        <v>0</v>
      </c>
      <c r="H8601" s="327">
        <v>0</v>
      </c>
      <c r="I8601" s="332">
        <v>2.1843599825251188E-4</v>
      </c>
      <c r="J8601" s="358">
        <v>3.2308969109583782E-4</v>
      </c>
      <c r="K8601" s="327">
        <v>2.4068389884144843E-4</v>
      </c>
      <c r="L8601" s="336">
        <v>9.3987170751192458E-6</v>
      </c>
      <c r="M8601" s="210">
        <v>1.1415525114155251E-4</v>
      </c>
      <c r="N8601" s="325">
        <v>0</v>
      </c>
      <c r="O8601" s="358">
        <v>0</v>
      </c>
      <c r="P8601" s="327">
        <v>0</v>
      </c>
      <c r="Q8601" s="332">
        <v>3.2979664014146773E-2</v>
      </c>
      <c r="R8601" s="358">
        <v>0.2026718298316918</v>
      </c>
      <c r="S8601" s="327">
        <v>0.19748919347519386</v>
      </c>
      <c r="T8601" s="358">
        <v>2.8347356510728075E-2</v>
      </c>
      <c r="U8601" s="358">
        <v>0.15616551910549673</v>
      </c>
      <c r="V8601" s="361">
        <v>0</v>
      </c>
    </row>
    <row r="8602" spans="1:22" hidden="1" outlineLevel="1">
      <c r="A8602" s="65">
        <v>8593</v>
      </c>
      <c r="B8602" s="117">
        <v>1</v>
      </c>
      <c r="C8602" s="325">
        <v>7.4221768506547956E-5</v>
      </c>
      <c r="D8602" s="358">
        <v>9.911491238683076E-5</v>
      </c>
      <c r="E8602" s="327">
        <v>9.117163450672014E-5</v>
      </c>
      <c r="F8602" s="332">
        <v>0</v>
      </c>
      <c r="G8602" s="358">
        <v>0</v>
      </c>
      <c r="H8602" s="327">
        <v>0</v>
      </c>
      <c r="I8602" s="332">
        <v>2.2289387576786924E-4</v>
      </c>
      <c r="J8602" s="358">
        <v>3.0952485673685224E-4</v>
      </c>
      <c r="K8602" s="327">
        <v>2.4662671115852124E-4</v>
      </c>
      <c r="L8602" s="336">
        <v>5.8741981719495289E-6</v>
      </c>
      <c r="M8602" s="210">
        <v>1.1415525114155251E-4</v>
      </c>
      <c r="N8602" s="325">
        <v>0</v>
      </c>
      <c r="O8602" s="358">
        <v>0</v>
      </c>
      <c r="P8602" s="327">
        <v>0</v>
      </c>
      <c r="Q8602" s="332">
        <v>3.2979664014146773E-2</v>
      </c>
      <c r="R8602" s="358">
        <v>0.20928799956597</v>
      </c>
      <c r="S8602" s="327">
        <v>0.17071843632172262</v>
      </c>
      <c r="T8602" s="358">
        <v>1.7573268980820355E-2</v>
      </c>
      <c r="U8602" s="358">
        <v>0.13469558521979166</v>
      </c>
      <c r="V8602" s="361">
        <v>0</v>
      </c>
    </row>
    <row r="8603" spans="1:22" hidden="1" outlineLevel="1">
      <c r="A8603" s="65">
        <v>8594</v>
      </c>
      <c r="B8603" s="117">
        <v>1</v>
      </c>
      <c r="C8603" s="325">
        <v>6.8040267112613135E-5</v>
      </c>
      <c r="D8603" s="358">
        <v>9.7054068778944518E-5</v>
      </c>
      <c r="E8603" s="327">
        <v>8.506152638881103E-5</v>
      </c>
      <c r="F8603" s="332">
        <v>0</v>
      </c>
      <c r="G8603" s="358">
        <v>0</v>
      </c>
      <c r="H8603" s="327">
        <v>0</v>
      </c>
      <c r="I8603" s="332">
        <v>2.2735175328322661E-4</v>
      </c>
      <c r="J8603" s="358">
        <v>3.2185652433593006E-4</v>
      </c>
      <c r="K8603" s="327">
        <v>2.4365530499998481E-4</v>
      </c>
      <c r="L8603" s="336">
        <v>2.3496792687798115E-6</v>
      </c>
      <c r="M8603" s="210">
        <v>1.1415525114155251E-4</v>
      </c>
      <c r="N8603" s="325">
        <v>0</v>
      </c>
      <c r="O8603" s="358">
        <v>0</v>
      </c>
      <c r="P8603" s="327">
        <v>0</v>
      </c>
      <c r="Q8603" s="332">
        <v>3.2979664014146773E-2</v>
      </c>
      <c r="R8603" s="358">
        <v>0.21081409321077518</v>
      </c>
      <c r="S8603" s="327">
        <v>0.18249183092022683</v>
      </c>
      <c r="T8603" s="358">
        <v>7.0083870340176425E-3</v>
      </c>
      <c r="U8603" s="358">
        <v>0.12836760470611019</v>
      </c>
      <c r="V8603" s="361">
        <v>0</v>
      </c>
    </row>
    <row r="8604" spans="1:22" hidden="1" outlineLevel="1">
      <c r="A8604" s="65">
        <v>8595</v>
      </c>
      <c r="B8604" s="117">
        <v>1</v>
      </c>
      <c r="C8604" s="325">
        <v>6.2821304863942183E-5</v>
      </c>
      <c r="D8604" s="358">
        <v>9.242689162161504E-5</v>
      </c>
      <c r="E8604" s="327">
        <v>7.8497376266386393E-5</v>
      </c>
      <c r="F8604" s="332">
        <v>0</v>
      </c>
      <c r="G8604" s="358">
        <v>0</v>
      </c>
      <c r="H8604" s="327">
        <v>0</v>
      </c>
      <c r="I8604" s="332">
        <v>2.3626750831394139E-4</v>
      </c>
      <c r="J8604" s="358">
        <v>3.5885152713316338E-4</v>
      </c>
      <c r="K8604" s="327">
        <v>2.4365530499998481E-4</v>
      </c>
      <c r="L8604" s="336">
        <v>1.1748396343899057E-6</v>
      </c>
      <c r="M8604" s="210">
        <v>1.1415525114155251E-4</v>
      </c>
      <c r="N8604" s="325">
        <v>0</v>
      </c>
      <c r="O8604" s="358">
        <v>0</v>
      </c>
      <c r="P8604" s="327">
        <v>0</v>
      </c>
      <c r="Q8604" s="332">
        <v>3.2979664014146773E-2</v>
      </c>
      <c r="R8604" s="358">
        <v>0.21384092580643635</v>
      </c>
      <c r="S8604" s="327">
        <v>0.17058340188296806</v>
      </c>
      <c r="T8604" s="358">
        <v>7.3221954086751485E-3</v>
      </c>
      <c r="U8604" s="358">
        <v>0.11650264124295739</v>
      </c>
      <c r="V8604" s="361">
        <v>0</v>
      </c>
    </row>
    <row r="8605" spans="1:22" hidden="1" outlineLevel="1">
      <c r="A8605" s="65">
        <v>8596</v>
      </c>
      <c r="B8605" s="117">
        <v>1</v>
      </c>
      <c r="C8605" s="325">
        <v>5.8652385319195449E-5</v>
      </c>
      <c r="D8605" s="358">
        <v>8.3483608040221919E-5</v>
      </c>
      <c r="E8605" s="327">
        <v>7.2244569232772404E-5</v>
      </c>
      <c r="F8605" s="332">
        <v>0</v>
      </c>
      <c r="G8605" s="358">
        <v>0</v>
      </c>
      <c r="H8605" s="327">
        <v>0</v>
      </c>
      <c r="I8605" s="332">
        <v>2.407253858292988E-4</v>
      </c>
      <c r="J8605" s="358">
        <v>3.5679624919998372E-4</v>
      </c>
      <c r="K8605" s="327">
        <v>2.4068389884144843E-4</v>
      </c>
      <c r="L8605" s="336">
        <v>1.409807561267887E-5</v>
      </c>
      <c r="M8605" s="210">
        <v>1.1415525114155251E-4</v>
      </c>
      <c r="N8605" s="325">
        <v>0</v>
      </c>
      <c r="O8605" s="358">
        <v>0</v>
      </c>
      <c r="P8605" s="327">
        <v>0</v>
      </c>
      <c r="Q8605" s="332">
        <v>3.2979664014146773E-2</v>
      </c>
      <c r="R8605" s="358">
        <v>0.2070950423747652</v>
      </c>
      <c r="S8605" s="327">
        <v>0.16131660132984338</v>
      </c>
      <c r="T8605" s="358">
        <v>6.3807702847026304E-3</v>
      </c>
      <c r="U8605" s="358">
        <v>0.11650264124295739</v>
      </c>
      <c r="V8605" s="361">
        <v>0</v>
      </c>
    </row>
    <row r="8606" spans="1:22" hidden="1" outlineLevel="1">
      <c r="A8606" s="65">
        <v>8597</v>
      </c>
      <c r="B8606" s="117">
        <v>1</v>
      </c>
      <c r="C8606" s="325">
        <v>5.6583551182297148E-5</v>
      </c>
      <c r="D8606" s="358">
        <v>7.9070292012012702E-5</v>
      </c>
      <c r="E8606" s="327">
        <v>6.7548477643211696E-5</v>
      </c>
      <c r="F8606" s="332">
        <v>0</v>
      </c>
      <c r="G8606" s="358">
        <v>0</v>
      </c>
      <c r="H8606" s="327">
        <v>0</v>
      </c>
      <c r="I8606" s="332">
        <v>2.4518326334465619E-4</v>
      </c>
      <c r="J8606" s="358">
        <v>3.5885152713316338E-4</v>
      </c>
      <c r="K8606" s="327">
        <v>2.4365530499998481E-4</v>
      </c>
      <c r="L8606" s="336">
        <v>3.7594868300476983E-5</v>
      </c>
      <c r="M8606" s="210">
        <v>1.1415525114155251E-4</v>
      </c>
      <c r="N8606" s="325">
        <v>0</v>
      </c>
      <c r="O8606" s="358">
        <v>0</v>
      </c>
      <c r="P8606" s="327">
        <v>0</v>
      </c>
      <c r="Q8606" s="332">
        <v>9.8938992042440319E-2</v>
      </c>
      <c r="R8606" s="358">
        <v>0.21131645837221696</v>
      </c>
      <c r="S8606" s="327">
        <v>0.18860218073626597</v>
      </c>
      <c r="T8606" s="358">
        <v>5.4393451607301106E-3</v>
      </c>
      <c r="U8606" s="358">
        <v>0.11910163323964801</v>
      </c>
      <c r="V8606" s="361">
        <v>0</v>
      </c>
    </row>
    <row r="8607" spans="1:22" hidden="1" outlineLevel="1">
      <c r="A8607" s="65">
        <v>8598</v>
      </c>
      <c r="B8607" s="117">
        <v>1</v>
      </c>
      <c r="C8607" s="325">
        <v>5.5977276525864709E-5</v>
      </c>
      <c r="D8607" s="358">
        <v>7.5823491233550415E-5</v>
      </c>
      <c r="E8607" s="327">
        <v>6.6523639975876614E-5</v>
      </c>
      <c r="F8607" s="332">
        <v>0</v>
      </c>
      <c r="G8607" s="358">
        <v>0</v>
      </c>
      <c r="H8607" s="327">
        <v>0</v>
      </c>
      <c r="I8607" s="332">
        <v>2.3626750831394139E-4</v>
      </c>
      <c r="J8607" s="358">
        <v>3.7118319473224116E-4</v>
      </c>
      <c r="K8607" s="327">
        <v>2.4068389884144843E-4</v>
      </c>
      <c r="L8607" s="336">
        <v>9.3987170751192462E-5</v>
      </c>
      <c r="M8607" s="210">
        <v>1.1415525114155251E-4</v>
      </c>
      <c r="N8607" s="325">
        <v>0</v>
      </c>
      <c r="O8607" s="358">
        <v>0</v>
      </c>
      <c r="P8607" s="327">
        <v>0</v>
      </c>
      <c r="Q8607" s="332">
        <v>9.8938992042440319E-2</v>
      </c>
      <c r="R8607" s="358">
        <v>0.18898839198919357</v>
      </c>
      <c r="S8607" s="327">
        <v>0.17411964043425032</v>
      </c>
      <c r="T8607" s="358">
        <v>5.6485507438351137E-3</v>
      </c>
      <c r="U8607" s="358">
        <v>0.11028766038130594</v>
      </c>
      <c r="V8607" s="361">
        <v>0</v>
      </c>
    </row>
    <row r="8608" spans="1:22" hidden="1" outlineLevel="1">
      <c r="A8608" s="65">
        <v>8599</v>
      </c>
      <c r="B8608" s="117">
        <v>1</v>
      </c>
      <c r="C8608" s="325">
        <v>5.7839852274492191E-5</v>
      </c>
      <c r="D8608" s="358">
        <v>7.5629072025259255E-5</v>
      </c>
      <c r="E8608" s="327">
        <v>6.6951736722991264E-5</v>
      </c>
      <c r="F8608" s="332">
        <v>0</v>
      </c>
      <c r="G8608" s="358">
        <v>0</v>
      </c>
      <c r="H8608" s="327">
        <v>0</v>
      </c>
      <c r="I8608" s="332">
        <v>2.3626750831394139E-4</v>
      </c>
      <c r="J8608" s="358">
        <v>3.7652691735850819E-4</v>
      </c>
      <c r="K8608" s="327">
        <v>2.4959811731705767E-4</v>
      </c>
      <c r="L8608" s="336">
        <v>1.8210014333043539E-4</v>
      </c>
      <c r="M8608" s="210">
        <v>1.1415525114155251E-4</v>
      </c>
      <c r="N8608" s="325">
        <v>0</v>
      </c>
      <c r="O8608" s="358">
        <v>6.5781393929435364E-3</v>
      </c>
      <c r="P8608" s="327">
        <v>7.8649761377122269E-4</v>
      </c>
      <c r="Q8608" s="332">
        <v>6.5959328028293546E-2</v>
      </c>
      <c r="R8608" s="358">
        <v>0.17227665637795991</v>
      </c>
      <c r="S8608" s="327">
        <v>0.16800929061821118</v>
      </c>
      <c r="T8608" s="358">
        <v>6.4853730762551307E-3</v>
      </c>
      <c r="U8608" s="358">
        <v>0.1126606530739365</v>
      </c>
      <c r="V8608" s="361">
        <v>0</v>
      </c>
    </row>
    <row r="8609" spans="1:22" hidden="1" outlineLevel="1">
      <c r="A8609" s="65">
        <v>8600</v>
      </c>
      <c r="B8609" s="117">
        <v>1</v>
      </c>
      <c r="C8609" s="325">
        <v>6.2702550034331704E-5</v>
      </c>
      <c r="D8609" s="358">
        <v>7.9984062290981128E-5</v>
      </c>
      <c r="E8609" s="327">
        <v>7.0220839155503144E-5</v>
      </c>
      <c r="F8609" s="332">
        <v>0</v>
      </c>
      <c r="G8609" s="358">
        <v>0</v>
      </c>
      <c r="H8609" s="327">
        <v>0</v>
      </c>
      <c r="I8609" s="332">
        <v>2.4518326334465619E-4</v>
      </c>
      <c r="J8609" s="358">
        <v>3.617289162396149E-4</v>
      </c>
      <c r="K8609" s="327">
        <v>2.2879827420730281E-4</v>
      </c>
      <c r="L8609" s="336">
        <v>1.5860335064263727E-4</v>
      </c>
      <c r="M8609" s="210">
        <v>1.1415525114155251E-4</v>
      </c>
      <c r="N8609" s="325">
        <v>3.7680082322602668E-3</v>
      </c>
      <c r="O8609" s="358">
        <v>9.6293003568048305E-2</v>
      </c>
      <c r="P8609" s="327">
        <v>6.2588132723697024E-2</v>
      </c>
      <c r="Q8609" s="332">
        <v>3.2979664014146773E-2</v>
      </c>
      <c r="R8609" s="358">
        <v>0.16664670476575899</v>
      </c>
      <c r="S8609" s="327">
        <v>0.16550269657283168</v>
      </c>
      <c r="T8609" s="358">
        <v>1.0983293113012722E-2</v>
      </c>
      <c r="U8609" s="358">
        <v>0.11785863706731771</v>
      </c>
      <c r="V8609" s="361">
        <v>0</v>
      </c>
    </row>
    <row r="8610" spans="1:22" hidden="1" outlineLevel="1">
      <c r="A8610" s="65">
        <v>8601</v>
      </c>
      <c r="B8610" s="117">
        <v>1</v>
      </c>
      <c r="C8610" s="325">
        <v>6.7433992456180703E-5</v>
      </c>
      <c r="D8610" s="358">
        <v>8.2667047365399065E-5</v>
      </c>
      <c r="E8610" s="327">
        <v>7.2309432376274624E-5</v>
      </c>
      <c r="F8610" s="332">
        <v>0</v>
      </c>
      <c r="G8610" s="358">
        <v>0</v>
      </c>
      <c r="H8610" s="327">
        <v>0</v>
      </c>
      <c r="I8610" s="332">
        <v>2.6301477340608576E-4</v>
      </c>
      <c r="J8610" s="358">
        <v>3.5967363830643524E-4</v>
      </c>
      <c r="K8610" s="327">
        <v>2.1691264957315727E-4</v>
      </c>
      <c r="L8610" s="336">
        <v>1.4685495429873823E-4</v>
      </c>
      <c r="M8610" s="210">
        <v>1.1415525114155251E-4</v>
      </c>
      <c r="N8610" s="325">
        <v>3.6361279441311581E-2</v>
      </c>
      <c r="O8610" s="358">
        <v>0.28318527616003314</v>
      </c>
      <c r="P8610" s="327">
        <v>0.19541659413318957</v>
      </c>
      <c r="Q8610" s="332">
        <v>6.5959328028293546E-2</v>
      </c>
      <c r="R8610" s="358">
        <v>0.14635240542242706</v>
      </c>
      <c r="S8610" s="327">
        <v>0.14233569519002004</v>
      </c>
      <c r="T8610" s="358">
        <v>1.2238526611642748E-2</v>
      </c>
      <c r="U8610" s="358">
        <v>0.148820541723545</v>
      </c>
      <c r="V8610" s="361">
        <v>0</v>
      </c>
    </row>
    <row r="8611" spans="1:22" hidden="1" outlineLevel="1">
      <c r="A8611" s="65">
        <v>8602</v>
      </c>
      <c r="B8611" s="117">
        <v>1</v>
      </c>
      <c r="C8611" s="325">
        <v>7.0221605824931892E-5</v>
      </c>
      <c r="D8611" s="358">
        <v>9.1027073321918721E-5</v>
      </c>
      <c r="E8611" s="327">
        <v>7.7874690088765083E-5</v>
      </c>
      <c r="F8611" s="332">
        <v>0</v>
      </c>
      <c r="G8611" s="358">
        <v>0</v>
      </c>
      <c r="H8611" s="327">
        <v>0</v>
      </c>
      <c r="I8611" s="332">
        <v>2.7193052843680048E-4</v>
      </c>
      <c r="J8611" s="358">
        <v>3.1856807964284264E-4</v>
      </c>
      <c r="K8611" s="327">
        <v>2.1394124341462081E-4</v>
      </c>
      <c r="L8611" s="336">
        <v>1.644775488145868E-4</v>
      </c>
      <c r="M8611" s="210">
        <v>1.1415525114155251E-4</v>
      </c>
      <c r="N8611" s="325">
        <v>8.8548193458116278E-2</v>
      </c>
      <c r="O8611" s="358">
        <v>0.38859705089449553</v>
      </c>
      <c r="P8611" s="327">
        <v>0.30250280751307657</v>
      </c>
      <c r="Q8611" s="332">
        <v>3.2979664014146773E-2</v>
      </c>
      <c r="R8611" s="358">
        <v>0.12099443298359602</v>
      </c>
      <c r="S8611" s="327">
        <v>8.378099279231857E-2</v>
      </c>
      <c r="T8611" s="358">
        <v>2.081595551894792E-2</v>
      </c>
      <c r="U8611" s="358">
        <v>0.17887844916353204</v>
      </c>
      <c r="V8611" s="361">
        <v>6.9876847473394885E-2</v>
      </c>
    </row>
    <row r="8612" spans="1:22" hidden="1" outlineLevel="1">
      <c r="A8612" s="65">
        <v>8603</v>
      </c>
      <c r="B8612" s="117">
        <v>1</v>
      </c>
      <c r="C8612" s="325">
        <v>7.4971799009350962E-5</v>
      </c>
      <c r="D8612" s="358">
        <v>1.0251724853192598E-4</v>
      </c>
      <c r="E8612" s="327">
        <v>8.5632322051630572E-5</v>
      </c>
      <c r="F8612" s="332">
        <v>0</v>
      </c>
      <c r="G8612" s="358">
        <v>0</v>
      </c>
      <c r="H8612" s="327">
        <v>0</v>
      </c>
      <c r="I8612" s="332">
        <v>2.7861734470983657E-4</v>
      </c>
      <c r="J8612" s="358">
        <v>2.3964540700874485E-4</v>
      </c>
      <c r="K8612" s="327">
        <v>2.0502702493901164E-4</v>
      </c>
      <c r="L8612" s="336">
        <v>1.8797434150238492E-4</v>
      </c>
      <c r="M8612" s="210">
        <v>1.1415525114155251E-4</v>
      </c>
      <c r="N8612" s="325">
        <v>0.13206868854072235</v>
      </c>
      <c r="O8612" s="358">
        <v>0.42620269596892463</v>
      </c>
      <c r="P8612" s="327">
        <v>0.36640847786342573</v>
      </c>
      <c r="Q8612" s="332">
        <v>3.2979664014146773E-2</v>
      </c>
      <c r="R8612" s="358">
        <v>0.10085736771828011</v>
      </c>
      <c r="S8612" s="327">
        <v>4.7296130052148659E-2</v>
      </c>
      <c r="T8612" s="358">
        <v>2.1757380642920442E-2</v>
      </c>
      <c r="U8612" s="358">
        <v>0.17413246377827094</v>
      </c>
      <c r="V8612" s="361">
        <v>0.13041357288456235</v>
      </c>
    </row>
    <row r="8613" spans="1:22" hidden="1" outlineLevel="1">
      <c r="A8613" s="65">
        <v>8604</v>
      </c>
      <c r="B8613" s="117">
        <v>1</v>
      </c>
      <c r="C8613" s="325">
        <v>7.6609365607137539E-5</v>
      </c>
      <c r="D8613" s="358">
        <v>1.0980796884284429E-4</v>
      </c>
      <c r="E8613" s="327">
        <v>9.1197579764121031E-5</v>
      </c>
      <c r="F8613" s="332">
        <v>0</v>
      </c>
      <c r="G8613" s="358">
        <v>0</v>
      </c>
      <c r="H8613" s="327">
        <v>0</v>
      </c>
      <c r="I8613" s="332">
        <v>2.8753309974055135E-4</v>
      </c>
      <c r="J8613" s="358">
        <v>1.644222346543704E-4</v>
      </c>
      <c r="K8613" s="327">
        <v>2.0799843109754802E-4</v>
      </c>
      <c r="L8613" s="336">
        <v>2.0677177565262342E-4</v>
      </c>
      <c r="M8613" s="210">
        <v>1.1415525114155251E-4</v>
      </c>
      <c r="N8613" s="325">
        <v>0.15882154698977025</v>
      </c>
      <c r="O8613" s="358">
        <v>0.40132968354104293</v>
      </c>
      <c r="P8613" s="327">
        <v>0.3705183839037548</v>
      </c>
      <c r="Q8613" s="332">
        <v>3.2979664014146773E-2</v>
      </c>
      <c r="R8613" s="358">
        <v>8.5575262482324957E-2</v>
      </c>
      <c r="S8613" s="327">
        <v>4.0156135730206807E-2</v>
      </c>
      <c r="T8613" s="358">
        <v>1.9560722020317896E-2</v>
      </c>
      <c r="U8613" s="358">
        <v>0.15085453546008548</v>
      </c>
      <c r="V8613" s="361">
        <v>0.17122793657973087</v>
      </c>
    </row>
    <row r="8614" spans="1:22" hidden="1" outlineLevel="1">
      <c r="A8614" s="65">
        <v>8605</v>
      </c>
      <c r="B8614" s="117">
        <v>1</v>
      </c>
      <c r="C8614" s="325">
        <v>7.7146887467479695E-5</v>
      </c>
      <c r="D8614" s="358">
        <v>1.1262704736306603E-4</v>
      </c>
      <c r="E8614" s="327">
        <v>9.2987802524782288E-5</v>
      </c>
      <c r="F8614" s="332">
        <v>0</v>
      </c>
      <c r="G8614" s="358">
        <v>0</v>
      </c>
      <c r="H8614" s="327">
        <v>0</v>
      </c>
      <c r="I8614" s="332">
        <v>2.8084628346751526E-4</v>
      </c>
      <c r="J8614" s="358">
        <v>0</v>
      </c>
      <c r="K8614" s="327">
        <v>2.0502702493901164E-4</v>
      </c>
      <c r="L8614" s="336">
        <v>1.8797434150238492E-4</v>
      </c>
      <c r="M8614" s="210">
        <v>1.1415525114155251E-4</v>
      </c>
      <c r="N8614" s="325">
        <v>0.14789432311621548</v>
      </c>
      <c r="O8614" s="358">
        <v>0.40704226572469326</v>
      </c>
      <c r="P8614" s="327">
        <v>0.31086406841029784</v>
      </c>
      <c r="Q8614" s="332">
        <v>3.2979664014146773E-2</v>
      </c>
      <c r="R8614" s="358">
        <v>7.8911104093120216E-2</v>
      </c>
      <c r="S8614" s="327">
        <v>3.5007913200693117E-2</v>
      </c>
      <c r="T8614" s="358">
        <v>1.7468666189267856E-2</v>
      </c>
      <c r="U8614" s="358">
        <v>0.14317055912204366</v>
      </c>
      <c r="V8614" s="361">
        <v>0.16719688831354124</v>
      </c>
    </row>
    <row r="8615" spans="1:22" hidden="1" outlineLevel="1">
      <c r="A8615" s="65">
        <v>8606</v>
      </c>
      <c r="B8615" s="117">
        <v>1</v>
      </c>
      <c r="C8615" s="325">
        <v>7.2565451146191308E-5</v>
      </c>
      <c r="D8615" s="358">
        <v>1.1342416611705977E-4</v>
      </c>
      <c r="E8615" s="327">
        <v>9.1184607135420578E-5</v>
      </c>
      <c r="F8615" s="332">
        <v>0</v>
      </c>
      <c r="G8615" s="358">
        <v>0</v>
      </c>
      <c r="H8615" s="327">
        <v>0</v>
      </c>
      <c r="I8615" s="332">
        <v>2.7638840595215787E-4</v>
      </c>
      <c r="J8615" s="358">
        <v>1.5866745644146742E-4</v>
      </c>
      <c r="K8615" s="327">
        <v>2.0502702493901164E-4</v>
      </c>
      <c r="L8615" s="336">
        <v>1.9032402077116473E-4</v>
      </c>
      <c r="M8615" s="210">
        <v>1.1415525114155251E-4</v>
      </c>
      <c r="N8615" s="325">
        <v>9.9663817743284061E-2</v>
      </c>
      <c r="O8615" s="358">
        <v>0.29067284904654545</v>
      </c>
      <c r="P8615" s="327">
        <v>0.20187867779369659</v>
      </c>
      <c r="Q8615" s="332">
        <v>3.2979664014146773E-2</v>
      </c>
      <c r="R8615" s="358">
        <v>7.3807476249860407E-2</v>
      </c>
      <c r="S8615" s="327">
        <v>2.3681823635762989E-2</v>
      </c>
      <c r="T8615" s="358">
        <v>1.182011544543274E-2</v>
      </c>
      <c r="U8615" s="358">
        <v>0.14011956851723295</v>
      </c>
      <c r="V8615" s="361">
        <v>7.98727783349895E-2</v>
      </c>
    </row>
    <row r="8616" spans="1:22" hidden="1" outlineLevel="1">
      <c r="A8616" s="65">
        <v>8607</v>
      </c>
      <c r="B8616" s="117">
        <v>1</v>
      </c>
      <c r="C8616" s="325">
        <v>6.4783884679610066E-5</v>
      </c>
      <c r="D8616" s="358">
        <v>1.0100077870725497E-4</v>
      </c>
      <c r="E8616" s="327">
        <v>7.9405460275417474E-5</v>
      </c>
      <c r="F8616" s="332">
        <v>0</v>
      </c>
      <c r="G8616" s="358">
        <v>0</v>
      </c>
      <c r="H8616" s="327">
        <v>0</v>
      </c>
      <c r="I8616" s="332">
        <v>2.7193052843680048E-4</v>
      </c>
      <c r="J8616" s="358">
        <v>1.2742723185713703E-4</v>
      </c>
      <c r="K8616" s="327">
        <v>2.1096983725608443E-4</v>
      </c>
      <c r="L8616" s="336">
        <v>2.1382081345896285E-4</v>
      </c>
      <c r="M8616" s="210">
        <v>1.1415525114155251E-4</v>
      </c>
      <c r="N8616" s="325">
        <v>4.1636490966475953E-2</v>
      </c>
      <c r="O8616" s="358">
        <v>0.13586396426545239</v>
      </c>
      <c r="P8616" s="327">
        <v>8.6041612320270522E-2</v>
      </c>
      <c r="Q8616" s="332">
        <v>3.2979664014146773E-2</v>
      </c>
      <c r="R8616" s="358">
        <v>6.9325727671595797E-2</v>
      </c>
      <c r="S8616" s="327">
        <v>2.4711468141665725E-2</v>
      </c>
      <c r="T8616" s="358">
        <v>8.2636205326476683E-3</v>
      </c>
      <c r="U8616" s="358">
        <v>0.13356558869949139</v>
      </c>
      <c r="V8616" s="361">
        <v>4.9288726527498744E-2</v>
      </c>
    </row>
    <row r="8617" spans="1:22" hidden="1" outlineLevel="1">
      <c r="A8617" s="65">
        <v>8608</v>
      </c>
      <c r="B8617" s="117">
        <v>1</v>
      </c>
      <c r="C8617" s="325">
        <v>6.479013493380009E-5</v>
      </c>
      <c r="D8617" s="358">
        <v>8.1267229065702746E-5</v>
      </c>
      <c r="E8617" s="327">
        <v>7.5837987382795384E-5</v>
      </c>
      <c r="F8617" s="332">
        <v>0</v>
      </c>
      <c r="G8617" s="358">
        <v>0</v>
      </c>
      <c r="H8617" s="327">
        <v>0</v>
      </c>
      <c r="I8617" s="332">
        <v>2.652437121637644E-4</v>
      </c>
      <c r="J8617" s="358">
        <v>1.4386945532257411E-4</v>
      </c>
      <c r="K8617" s="327">
        <v>2.1691264957315727E-4</v>
      </c>
      <c r="L8617" s="336">
        <v>2.2321953053408208E-4</v>
      </c>
      <c r="M8617" s="210">
        <v>1.1415525114155251E-4</v>
      </c>
      <c r="N8617" s="325">
        <v>3.5796078206472536E-3</v>
      </c>
      <c r="O8617" s="358">
        <v>1.7897741839520469E-2</v>
      </c>
      <c r="P8617" s="327">
        <v>7.4753849413944839E-3</v>
      </c>
      <c r="Q8617" s="332">
        <v>3.2979664014146773E-2</v>
      </c>
      <c r="R8617" s="358">
        <v>7.1743184456023873E-2</v>
      </c>
      <c r="S8617" s="327">
        <v>2.5226290394617091E-2</v>
      </c>
      <c r="T8617" s="358">
        <v>8.3682233242001695E-3</v>
      </c>
      <c r="U8617" s="358">
        <v>0.14271856051392356</v>
      </c>
      <c r="V8617" s="361">
        <v>0</v>
      </c>
    </row>
    <row r="8618" spans="1:22" hidden="1" outlineLevel="1">
      <c r="A8618" s="65">
        <v>8609</v>
      </c>
      <c r="B8618" s="117">
        <v>1</v>
      </c>
      <c r="C8618" s="325">
        <v>6.6052686280185157E-5</v>
      </c>
      <c r="D8618" s="358">
        <v>8.1267229065702746E-5</v>
      </c>
      <c r="E8618" s="327">
        <v>7.8860609869998822E-5</v>
      </c>
      <c r="F8618" s="332">
        <v>0</v>
      </c>
      <c r="G8618" s="358">
        <v>0</v>
      </c>
      <c r="H8618" s="327">
        <v>0</v>
      </c>
      <c r="I8618" s="332">
        <v>2.5632795713304962E-4</v>
      </c>
      <c r="J8618" s="358">
        <v>1.6195590113455481E-4</v>
      </c>
      <c r="K8618" s="327">
        <v>2.4068389884144843E-4</v>
      </c>
      <c r="L8618" s="336">
        <v>2.2321953053408208E-4</v>
      </c>
      <c r="M8618" s="210">
        <v>1.1415525114155251E-4</v>
      </c>
      <c r="N8618" s="325">
        <v>0</v>
      </c>
      <c r="O8618" s="358">
        <v>0</v>
      </c>
      <c r="P8618" s="327">
        <v>0</v>
      </c>
      <c r="Q8618" s="332">
        <v>3.2979664014146773E-2</v>
      </c>
      <c r="R8618" s="358">
        <v>7.6953544249274267E-2</v>
      </c>
      <c r="S8618" s="327">
        <v>3.1851462463607587E-2</v>
      </c>
      <c r="T8618" s="358">
        <v>1.3179951735615267E-2</v>
      </c>
      <c r="U8618" s="358">
        <v>0.15627851875752677</v>
      </c>
      <c r="V8618" s="361">
        <v>0</v>
      </c>
    </row>
    <row r="8619" spans="1:22" hidden="1" outlineLevel="1">
      <c r="A8619" s="65">
        <v>8610</v>
      </c>
      <c r="B8619" s="117">
        <v>1</v>
      </c>
      <c r="C8619" s="325">
        <v>7.0577870313763316E-5</v>
      </c>
      <c r="D8619" s="358">
        <v>9.0307722251241454E-5</v>
      </c>
      <c r="E8619" s="327">
        <v>8.6255008229251881E-5</v>
      </c>
      <c r="F8619" s="332">
        <v>0</v>
      </c>
      <c r="G8619" s="358">
        <v>0</v>
      </c>
      <c r="H8619" s="327">
        <v>0</v>
      </c>
      <c r="I8619" s="332">
        <v>2.6301477340608576E-4</v>
      </c>
      <c r="J8619" s="358">
        <v>1.9196295895897744E-4</v>
      </c>
      <c r="K8619" s="327">
        <v>2.4662671115852124E-4</v>
      </c>
      <c r="L8619" s="336">
        <v>1.644775488145868E-4</v>
      </c>
      <c r="M8619" s="210">
        <v>1.1415525114155251E-4</v>
      </c>
      <c r="N8619" s="325">
        <v>0</v>
      </c>
      <c r="O8619" s="358">
        <v>0</v>
      </c>
      <c r="P8619" s="327">
        <v>0</v>
      </c>
      <c r="Q8619" s="332">
        <v>3.2979664014146773E-2</v>
      </c>
      <c r="R8619" s="358">
        <v>7.4427959428405729E-2</v>
      </c>
      <c r="S8619" s="327">
        <v>4.8840596811002758E-2</v>
      </c>
      <c r="T8619" s="358">
        <v>2.144357226826293E-2</v>
      </c>
      <c r="U8619" s="358">
        <v>0.17514946064654122</v>
      </c>
      <c r="V8619" s="361">
        <v>0</v>
      </c>
    </row>
    <row r="8620" spans="1:22" hidden="1" outlineLevel="1">
      <c r="A8620" s="65">
        <v>8611</v>
      </c>
      <c r="B8620" s="117">
        <v>1</v>
      </c>
      <c r="C8620" s="325">
        <v>8.2359599461960623E-5</v>
      </c>
      <c r="D8620" s="358">
        <v>1.049280467147363E-4</v>
      </c>
      <c r="E8620" s="327">
        <v>9.8708731781678078E-5</v>
      </c>
      <c r="F8620" s="332">
        <v>0</v>
      </c>
      <c r="G8620" s="358">
        <v>0</v>
      </c>
      <c r="H8620" s="327">
        <v>0</v>
      </c>
      <c r="I8620" s="332">
        <v>2.652437121637644E-4</v>
      </c>
      <c r="J8620" s="358">
        <v>2.059388489045989E-4</v>
      </c>
      <c r="K8620" s="327">
        <v>2.5851233579266681E-4</v>
      </c>
      <c r="L8620" s="336">
        <v>1.1748396343899057E-4</v>
      </c>
      <c r="M8620" s="210">
        <v>1.1415525114155251E-4</v>
      </c>
      <c r="N8620" s="325">
        <v>0</v>
      </c>
      <c r="O8620" s="358">
        <v>0</v>
      </c>
      <c r="P8620" s="327">
        <v>0</v>
      </c>
      <c r="Q8620" s="332">
        <v>3.2979664014146773E-2</v>
      </c>
      <c r="R8620" s="358">
        <v>6.7006830756743976E-2</v>
      </c>
      <c r="S8620" s="327">
        <v>4.4207196534440441E-2</v>
      </c>
      <c r="T8620" s="358">
        <v>3.5669551919403228E-2</v>
      </c>
      <c r="U8620" s="358">
        <v>0.28826211232859777</v>
      </c>
      <c r="V8620" s="361">
        <v>0</v>
      </c>
    </row>
    <row r="8621" spans="1:22" hidden="1" outlineLevel="1">
      <c r="A8621" s="65">
        <v>8612</v>
      </c>
      <c r="B8621" s="117">
        <v>1</v>
      </c>
      <c r="C8621" s="325">
        <v>8.3940913772036972E-5</v>
      </c>
      <c r="D8621" s="358">
        <v>1.0362543801918556E-4</v>
      </c>
      <c r="E8621" s="327">
        <v>1.0285997296582015E-4</v>
      </c>
      <c r="F8621" s="332">
        <v>0</v>
      </c>
      <c r="G8621" s="358">
        <v>0</v>
      </c>
      <c r="H8621" s="327">
        <v>0</v>
      </c>
      <c r="I8621" s="332">
        <v>2.6970158967912179E-4</v>
      </c>
      <c r="J8621" s="358">
        <v>1.9853984834515226E-4</v>
      </c>
      <c r="K8621" s="327">
        <v>2.6742655426827605E-4</v>
      </c>
      <c r="L8621" s="336">
        <v>8.811297257924293E-5</v>
      </c>
      <c r="M8621" s="210">
        <v>1.1415525114155251E-4</v>
      </c>
      <c r="N8621" s="325">
        <v>0</v>
      </c>
      <c r="O8621" s="358">
        <v>0</v>
      </c>
      <c r="P8621" s="327">
        <v>0</v>
      </c>
      <c r="Q8621" s="332">
        <v>3.2979664014146773E-2</v>
      </c>
      <c r="R8621" s="358">
        <v>5.9813275138451846E-2</v>
      </c>
      <c r="S8621" s="327">
        <v>4.208039030325765E-2</v>
      </c>
      <c r="T8621" s="358">
        <v>4.675744782396845E-2</v>
      </c>
      <c r="U8621" s="358">
        <v>0.26645317948680269</v>
      </c>
      <c r="V8621" s="361">
        <v>0</v>
      </c>
    </row>
    <row r="8622" spans="1:22" hidden="1" outlineLevel="1">
      <c r="A8622" s="65">
        <v>8613</v>
      </c>
      <c r="B8622" s="117">
        <v>1</v>
      </c>
      <c r="C8622" s="325">
        <v>8.5209715372612063E-5</v>
      </c>
      <c r="D8622" s="358">
        <v>1.0370320570250202E-4</v>
      </c>
      <c r="E8622" s="327">
        <v>1.0496153881529207E-4</v>
      </c>
      <c r="F8622" s="332">
        <v>0</v>
      </c>
      <c r="G8622" s="358">
        <v>0</v>
      </c>
      <c r="H8622" s="327">
        <v>0</v>
      </c>
      <c r="I8622" s="332">
        <v>2.652437121637644E-4</v>
      </c>
      <c r="J8622" s="358">
        <v>1.9401823689215708E-4</v>
      </c>
      <c r="K8622" s="327">
        <v>2.7039796042681243E-4</v>
      </c>
      <c r="L8622" s="336">
        <v>5.8741981719495287E-5</v>
      </c>
      <c r="M8622" s="210">
        <v>1.1415525114155251E-4</v>
      </c>
      <c r="N8622" s="325">
        <v>0</v>
      </c>
      <c r="O8622" s="358">
        <v>0</v>
      </c>
      <c r="P8622" s="327">
        <v>0</v>
      </c>
      <c r="Q8622" s="332">
        <v>3.2979664014146773E-2</v>
      </c>
      <c r="R8622" s="358">
        <v>5.8558969228196714E-2</v>
      </c>
      <c r="S8622" s="327">
        <v>3.6417345520792593E-2</v>
      </c>
      <c r="T8622" s="358">
        <v>4.5606817116890928E-2</v>
      </c>
      <c r="U8622" s="358">
        <v>0.25402321776349973</v>
      </c>
      <c r="V8622" s="361">
        <v>0</v>
      </c>
    </row>
    <row r="8623" spans="1:22" hidden="1" outlineLevel="1">
      <c r="A8623" s="65">
        <v>8614</v>
      </c>
      <c r="B8623" s="117">
        <v>1</v>
      </c>
      <c r="C8623" s="325">
        <v>8.4103420380977618E-5</v>
      </c>
      <c r="D8623" s="358">
        <v>1.0310050615679944E-4</v>
      </c>
      <c r="E8623" s="327">
        <v>1.0266538353531349E-4</v>
      </c>
      <c r="F8623" s="332">
        <v>0</v>
      </c>
      <c r="G8623" s="358">
        <v>0</v>
      </c>
      <c r="H8623" s="327">
        <v>0</v>
      </c>
      <c r="I8623" s="332">
        <v>2.6301477340608576E-4</v>
      </c>
      <c r="J8623" s="358">
        <v>2.0223934862487558E-4</v>
      </c>
      <c r="K8623" s="327">
        <v>2.7336936658534881E-4</v>
      </c>
      <c r="L8623" s="336">
        <v>3.7594868300476983E-5</v>
      </c>
      <c r="M8623" s="210">
        <v>1.1415525114155251E-4</v>
      </c>
      <c r="N8623" s="325">
        <v>0</v>
      </c>
      <c r="O8623" s="358">
        <v>0</v>
      </c>
      <c r="P8623" s="327">
        <v>0</v>
      </c>
      <c r="Q8623" s="332">
        <v>3.2979664014146773E-2</v>
      </c>
      <c r="R8623" s="358">
        <v>5.1771105888643143E-2</v>
      </c>
      <c r="S8623" s="327">
        <v>2.9209833979473424E-2</v>
      </c>
      <c r="T8623" s="358">
        <v>3.9226046832188298E-2</v>
      </c>
      <c r="U8623" s="358">
        <v>0.2356042744826054</v>
      </c>
      <c r="V8623" s="361">
        <v>0</v>
      </c>
    </row>
    <row r="8624" spans="1:22" hidden="1" outlineLevel="1">
      <c r="A8624" s="65">
        <v>8615</v>
      </c>
      <c r="B8624" s="117">
        <v>1</v>
      </c>
      <c r="C8624" s="325">
        <v>8.0465772442383016E-5</v>
      </c>
      <c r="D8624" s="358">
        <v>9.9212121990976346E-5</v>
      </c>
      <c r="E8624" s="327">
        <v>9.8851430697382956E-5</v>
      </c>
      <c r="F8624" s="332">
        <v>0</v>
      </c>
      <c r="G8624" s="358">
        <v>0</v>
      </c>
      <c r="H8624" s="327">
        <v>0</v>
      </c>
      <c r="I8624" s="332">
        <v>2.5855689589072831E-4</v>
      </c>
      <c r="J8624" s="358">
        <v>2.1457101622395338E-4</v>
      </c>
      <c r="K8624" s="327">
        <v>2.8525499121949443E-4</v>
      </c>
      <c r="L8624" s="336">
        <v>2.3496792687798115E-5</v>
      </c>
      <c r="M8624" s="210">
        <v>1.1415525114155251E-4</v>
      </c>
      <c r="N8624" s="325">
        <v>0</v>
      </c>
      <c r="O8624" s="358">
        <v>0</v>
      </c>
      <c r="P8624" s="327">
        <v>0</v>
      </c>
      <c r="Q8624" s="332">
        <v>3.2979664014146773E-2</v>
      </c>
      <c r="R8624" s="358">
        <v>4.5112186646258629E-2</v>
      </c>
      <c r="S8624" s="327">
        <v>1.846608388687198E-2</v>
      </c>
      <c r="T8624" s="358">
        <v>1.3598362901825275E-2</v>
      </c>
      <c r="U8624" s="358">
        <v>0.17650545647090152</v>
      </c>
      <c r="V8624" s="361">
        <v>0</v>
      </c>
    </row>
    <row r="8625" spans="1:22" hidden="1" outlineLevel="1">
      <c r="A8625" s="65">
        <v>8616</v>
      </c>
      <c r="B8625" s="117">
        <v>1</v>
      </c>
      <c r="C8625" s="325">
        <v>7.5496820361313071E-5</v>
      </c>
      <c r="D8625" s="358">
        <v>9.5440389350127938E-5</v>
      </c>
      <c r="E8625" s="327">
        <v>9.2819158351676518E-5</v>
      </c>
      <c r="F8625" s="332">
        <v>0</v>
      </c>
      <c r="G8625" s="358">
        <v>0</v>
      </c>
      <c r="H8625" s="327">
        <v>0</v>
      </c>
      <c r="I8625" s="332">
        <v>2.5409901837537098E-4</v>
      </c>
      <c r="J8625" s="358">
        <v>2.1128257153086598E-4</v>
      </c>
      <c r="K8625" s="327">
        <v>2.7634077274388524E-4</v>
      </c>
      <c r="L8625" s="336">
        <v>9.3987170751192458E-6</v>
      </c>
      <c r="M8625" s="210">
        <v>1.1415525114155251E-4</v>
      </c>
      <c r="N8625" s="325">
        <v>0</v>
      </c>
      <c r="O8625" s="358">
        <v>0</v>
      </c>
      <c r="P8625" s="327">
        <v>0</v>
      </c>
      <c r="Q8625" s="332">
        <v>3.2979664014146773E-2</v>
      </c>
      <c r="R8625" s="358">
        <v>4.2146193945711022E-2</v>
      </c>
      <c r="S8625" s="327">
        <v>2.354678919700836E-2</v>
      </c>
      <c r="T8625" s="358">
        <v>7.0083870340176425E-3</v>
      </c>
      <c r="U8625" s="358">
        <v>0.15322752815271601</v>
      </c>
      <c r="V8625" s="361">
        <v>0</v>
      </c>
    </row>
    <row r="8626" spans="1:22" hidden="1" outlineLevel="1">
      <c r="A8626" s="65">
        <v>8617</v>
      </c>
      <c r="B8626" s="117">
        <v>1</v>
      </c>
      <c r="C8626" s="325">
        <v>6.9102810324917399E-5</v>
      </c>
      <c r="D8626" s="358">
        <v>9.3787826079653116E-5</v>
      </c>
      <c r="E8626" s="327">
        <v>8.6345816630154992E-5</v>
      </c>
      <c r="F8626" s="332">
        <v>0</v>
      </c>
      <c r="G8626" s="358">
        <v>0</v>
      </c>
      <c r="H8626" s="327">
        <v>0</v>
      </c>
      <c r="I8626" s="332">
        <v>2.5855689589072831E-4</v>
      </c>
      <c r="J8626" s="358">
        <v>2.0922729359768632E-4</v>
      </c>
      <c r="K8626" s="327">
        <v>2.5851233579266681E-4</v>
      </c>
      <c r="L8626" s="336">
        <v>5.8741981719495289E-6</v>
      </c>
      <c r="M8626" s="210">
        <v>1.1415525114155251E-4</v>
      </c>
      <c r="N8626" s="325">
        <v>0</v>
      </c>
      <c r="O8626" s="358">
        <v>0</v>
      </c>
      <c r="P8626" s="327">
        <v>0</v>
      </c>
      <c r="Q8626" s="332">
        <v>3.2979664014146773E-2</v>
      </c>
      <c r="R8626" s="358">
        <v>4.1830539316405603E-2</v>
      </c>
      <c r="S8626" s="327">
        <v>1.8398566667494665E-2</v>
      </c>
      <c r="T8626" s="358">
        <v>8.4728261157526723E-3</v>
      </c>
      <c r="U8626" s="358">
        <v>0.13910257164896273</v>
      </c>
      <c r="V8626" s="361">
        <v>0</v>
      </c>
    </row>
    <row r="8627" spans="1:22" hidden="1" outlineLevel="1">
      <c r="A8627" s="65">
        <v>8618</v>
      </c>
      <c r="B8627" s="117">
        <v>1</v>
      </c>
      <c r="C8627" s="325">
        <v>6.3483831808084843E-5</v>
      </c>
      <c r="D8627" s="358">
        <v>8.4164075269240957E-5</v>
      </c>
      <c r="E8627" s="327">
        <v>7.7926580603566864E-5</v>
      </c>
      <c r="F8627" s="332">
        <v>0</v>
      </c>
      <c r="G8627" s="358">
        <v>0</v>
      </c>
      <c r="H8627" s="327">
        <v>0</v>
      </c>
      <c r="I8627" s="332">
        <v>2.6747265092144309E-4</v>
      </c>
      <c r="J8627" s="358">
        <v>2.1128257153086598E-4</v>
      </c>
      <c r="K8627" s="327">
        <v>2.6445514810973967E-4</v>
      </c>
      <c r="L8627" s="336">
        <v>2.3496792687798115E-6</v>
      </c>
      <c r="M8627" s="210">
        <v>1.1415525114155251E-4</v>
      </c>
      <c r="N8627" s="325">
        <v>0</v>
      </c>
      <c r="O8627" s="358">
        <v>0</v>
      </c>
      <c r="P8627" s="327">
        <v>0</v>
      </c>
      <c r="Q8627" s="332">
        <v>3.2979664014146773E-2</v>
      </c>
      <c r="R8627" s="358">
        <v>3.8482743857994425E-2</v>
      </c>
      <c r="S8627" s="327">
        <v>1.7368922161591929E-2</v>
      </c>
      <c r="T8627" s="358">
        <v>6.6945786593601364E-3</v>
      </c>
      <c r="U8627" s="358">
        <v>0.12283062175663889</v>
      </c>
      <c r="V8627" s="361">
        <v>0</v>
      </c>
    </row>
    <row r="8628" spans="1:22" hidden="1" outlineLevel="1">
      <c r="A8628" s="65">
        <v>8619</v>
      </c>
      <c r="B8628" s="117">
        <v>1</v>
      </c>
      <c r="C8628" s="325">
        <v>5.7733597953261759E-5</v>
      </c>
      <c r="D8628" s="358">
        <v>7.7339961058221421E-5</v>
      </c>
      <c r="E8628" s="327">
        <v>7.1297567337639994E-5</v>
      </c>
      <c r="F8628" s="332">
        <v>0</v>
      </c>
      <c r="G8628" s="358">
        <v>0</v>
      </c>
      <c r="H8628" s="327">
        <v>0</v>
      </c>
      <c r="I8628" s="332">
        <v>2.7638840595215787E-4</v>
      </c>
      <c r="J8628" s="358">
        <v>2.1333784946404557E-4</v>
      </c>
      <c r="K8628" s="327">
        <v>2.7336936658534881E-4</v>
      </c>
      <c r="L8628" s="336">
        <v>1.1748396343899057E-6</v>
      </c>
      <c r="M8628" s="210">
        <v>1.1415525114155251E-4</v>
      </c>
      <c r="N8628" s="325">
        <v>0</v>
      </c>
      <c r="O8628" s="358">
        <v>0</v>
      </c>
      <c r="P8628" s="327">
        <v>0</v>
      </c>
      <c r="Q8628" s="332">
        <v>3.2979664014146773E-2</v>
      </c>
      <c r="R8628" s="358">
        <v>3.7798907311236529E-2</v>
      </c>
      <c r="S8628" s="327">
        <v>1.7883744414543296E-2</v>
      </c>
      <c r="T8628" s="358">
        <v>5.4393451607301106E-3</v>
      </c>
      <c r="U8628" s="358">
        <v>0.11107865794551612</v>
      </c>
      <c r="V8628" s="361">
        <v>0</v>
      </c>
    </row>
    <row r="8629" spans="1:22" hidden="1" outlineLevel="1">
      <c r="A8629" s="65">
        <v>8620</v>
      </c>
      <c r="B8629" s="117">
        <v>1</v>
      </c>
      <c r="C8629" s="325">
        <v>5.564601305379338E-5</v>
      </c>
      <c r="D8629" s="358">
        <v>7.2323945484309624E-5</v>
      </c>
      <c r="E8629" s="327">
        <v>6.6510667347176175E-5</v>
      </c>
      <c r="F8629" s="332">
        <v>0</v>
      </c>
      <c r="G8629" s="358">
        <v>0</v>
      </c>
      <c r="H8629" s="327">
        <v>0</v>
      </c>
      <c r="I8629" s="332">
        <v>2.7638840595215787E-4</v>
      </c>
      <c r="J8629" s="358">
        <v>2.1169362711750188E-4</v>
      </c>
      <c r="K8629" s="327">
        <v>2.6742655426827605E-4</v>
      </c>
      <c r="L8629" s="336">
        <v>1.409807561267887E-5</v>
      </c>
      <c r="M8629" s="210">
        <v>1.1415525114155251E-4</v>
      </c>
      <c r="N8629" s="325">
        <v>0</v>
      </c>
      <c r="O8629" s="358">
        <v>0</v>
      </c>
      <c r="P8629" s="327">
        <v>0</v>
      </c>
      <c r="Q8629" s="332">
        <v>3.2979664014146773E-2</v>
      </c>
      <c r="R8629" s="358">
        <v>4.0843551594104292E-2</v>
      </c>
      <c r="S8629" s="327">
        <v>1.228821685145555E-2</v>
      </c>
      <c r="T8629" s="358">
        <v>7.8452093664376603E-3</v>
      </c>
      <c r="U8629" s="358">
        <v>0.11548564437468715</v>
      </c>
      <c r="V8629" s="361">
        <v>0</v>
      </c>
    </row>
    <row r="8630" spans="1:22" hidden="1" outlineLevel="1">
      <c r="A8630" s="65">
        <v>8621</v>
      </c>
      <c r="B8630" s="117">
        <v>1</v>
      </c>
      <c r="C8630" s="325">
        <v>5.4608470858249217E-5</v>
      </c>
      <c r="D8630" s="358">
        <v>7.0088124588961337E-5</v>
      </c>
      <c r="E8630" s="327">
        <v>6.4422074126404695E-5</v>
      </c>
      <c r="F8630" s="332">
        <v>0</v>
      </c>
      <c r="G8630" s="358">
        <v>0</v>
      </c>
      <c r="H8630" s="327">
        <v>0</v>
      </c>
      <c r="I8630" s="332">
        <v>2.7193052843680048E-4</v>
      </c>
      <c r="J8630" s="358">
        <v>2.2279212795667187E-4</v>
      </c>
      <c r="K8630" s="327">
        <v>2.8525499121949443E-4</v>
      </c>
      <c r="L8630" s="336">
        <v>3.7594868300476983E-5</v>
      </c>
      <c r="M8630" s="210">
        <v>1.1415525114155251E-4</v>
      </c>
      <c r="N8630" s="325">
        <v>0</v>
      </c>
      <c r="O8630" s="358">
        <v>0</v>
      </c>
      <c r="P8630" s="327">
        <v>0</v>
      </c>
      <c r="Q8630" s="332">
        <v>3.2979664014146773E-2</v>
      </c>
      <c r="R8630" s="358">
        <v>4.6307677821521717E-2</v>
      </c>
      <c r="S8630" s="327">
        <v>2.0457855679300144E-2</v>
      </c>
      <c r="T8630" s="358">
        <v>8.6820316988576764E-3</v>
      </c>
      <c r="U8630" s="358">
        <v>0.11537264472265714</v>
      </c>
      <c r="V8630" s="361">
        <v>0</v>
      </c>
    </row>
    <row r="8631" spans="1:22" hidden="1" outlineLevel="1">
      <c r="A8631" s="65">
        <v>8622</v>
      </c>
      <c r="B8631" s="117">
        <v>1</v>
      </c>
      <c r="C8631" s="325">
        <v>5.468972416271954E-5</v>
      </c>
      <c r="D8631" s="358">
        <v>6.9291005834967612E-5</v>
      </c>
      <c r="E8631" s="327">
        <v>6.4266402581999364E-5</v>
      </c>
      <c r="F8631" s="332">
        <v>0</v>
      </c>
      <c r="G8631" s="358">
        <v>0</v>
      </c>
      <c r="H8631" s="327">
        <v>0</v>
      </c>
      <c r="I8631" s="332">
        <v>2.6970158967912179E-4</v>
      </c>
      <c r="J8631" s="358">
        <v>2.5978713075390525E-4</v>
      </c>
      <c r="K8631" s="327">
        <v>2.9714061585364005E-4</v>
      </c>
      <c r="L8631" s="336">
        <v>9.3987170751192462E-5</v>
      </c>
      <c r="M8631" s="210">
        <v>1.1415525114155251E-4</v>
      </c>
      <c r="N8631" s="325">
        <v>0</v>
      </c>
      <c r="O8631" s="358">
        <v>0</v>
      </c>
      <c r="P8631" s="327">
        <v>0</v>
      </c>
      <c r="Q8631" s="332">
        <v>3.2979664014146773E-2</v>
      </c>
      <c r="R8631" s="358">
        <v>4.7532576364280828E-2</v>
      </c>
      <c r="S8631" s="327">
        <v>1.9428211173397405E-2</v>
      </c>
      <c r="T8631" s="358">
        <v>8.7866344904101775E-3</v>
      </c>
      <c r="U8631" s="358">
        <v>0.10983566177318582</v>
      </c>
      <c r="V8631" s="361">
        <v>0</v>
      </c>
    </row>
    <row r="8632" spans="1:22" hidden="1" outlineLevel="1">
      <c r="A8632" s="65">
        <v>8623</v>
      </c>
      <c r="B8632" s="117">
        <v>1</v>
      </c>
      <c r="C8632" s="325">
        <v>5.703356948397895E-5</v>
      </c>
      <c r="D8632" s="358">
        <v>7.1371291363682968E-5</v>
      </c>
      <c r="E8632" s="327">
        <v>6.5797172768651755E-5</v>
      </c>
      <c r="F8632" s="332">
        <v>0</v>
      </c>
      <c r="G8632" s="358">
        <v>0</v>
      </c>
      <c r="H8632" s="327">
        <v>0</v>
      </c>
      <c r="I8632" s="332">
        <v>2.6747265092144309E-4</v>
      </c>
      <c r="J8632" s="358">
        <v>2.2608057264975929E-4</v>
      </c>
      <c r="K8632" s="327">
        <v>2.8822639737803081E-4</v>
      </c>
      <c r="L8632" s="336">
        <v>1.8210014333043539E-4</v>
      </c>
      <c r="M8632" s="210">
        <v>1.1415525114155251E-4</v>
      </c>
      <c r="N8632" s="325">
        <v>0</v>
      </c>
      <c r="O8632" s="358">
        <v>3.1791007503436499E-3</v>
      </c>
      <c r="P8632" s="327">
        <v>5.2433174251414853E-4</v>
      </c>
      <c r="Q8632" s="332">
        <v>3.2979664014146773E-2</v>
      </c>
      <c r="R8632" s="358">
        <v>4.9669094120343975E-2</v>
      </c>
      <c r="S8632" s="327">
        <v>1.5891972622115134E-2</v>
      </c>
      <c r="T8632" s="358">
        <v>9.6234568228301953E-3</v>
      </c>
      <c r="U8632" s="358">
        <v>0.10847966594882552</v>
      </c>
      <c r="V8632" s="361">
        <v>0</v>
      </c>
    </row>
    <row r="8633" spans="1:22" hidden="1" outlineLevel="1">
      <c r="A8633" s="65">
        <v>8624</v>
      </c>
      <c r="B8633" s="117">
        <v>1</v>
      </c>
      <c r="C8633" s="325">
        <v>6.1696259109737667E-5</v>
      </c>
      <c r="D8633" s="358">
        <v>7.4540324458828783E-5</v>
      </c>
      <c r="E8633" s="327">
        <v>7.0506236986912915E-5</v>
      </c>
      <c r="F8633" s="332">
        <v>0</v>
      </c>
      <c r="G8633" s="358">
        <v>0</v>
      </c>
      <c r="H8633" s="327">
        <v>0</v>
      </c>
      <c r="I8633" s="332">
        <v>2.7193052843680048E-4</v>
      </c>
      <c r="J8633" s="358">
        <v>2.355348511423856E-4</v>
      </c>
      <c r="K8633" s="327">
        <v>2.7336936658534881E-4</v>
      </c>
      <c r="L8633" s="336">
        <v>1.5860335064263727E-4</v>
      </c>
      <c r="M8633" s="210">
        <v>1.1415525114155251E-4</v>
      </c>
      <c r="N8633" s="325">
        <v>6.0288131716164269E-3</v>
      </c>
      <c r="O8633" s="358">
        <v>8.2660263096801523E-2</v>
      </c>
      <c r="P8633" s="327">
        <v>6.3572780070810506E-2</v>
      </c>
      <c r="Q8633" s="332">
        <v>3.2979664014146773E-2</v>
      </c>
      <c r="R8633" s="358">
        <v>5.3207581344510403E-2</v>
      </c>
      <c r="S8633" s="327">
        <v>1.743643938096924E-2</v>
      </c>
      <c r="T8633" s="358">
        <v>1.0669484738355215E-2</v>
      </c>
      <c r="U8633" s="358">
        <v>0.1118696555097263</v>
      </c>
      <c r="V8633" s="361">
        <v>0</v>
      </c>
    </row>
    <row r="8634" spans="1:22" hidden="1" outlineLevel="1">
      <c r="A8634" s="65">
        <v>8625</v>
      </c>
      <c r="B8634" s="117">
        <v>1</v>
      </c>
      <c r="C8634" s="325">
        <v>6.570892229973378E-5</v>
      </c>
      <c r="D8634" s="358">
        <v>7.6037352362670675E-5</v>
      </c>
      <c r="E8634" s="327">
        <v>7.4229381423940335E-5</v>
      </c>
      <c r="F8634" s="332">
        <v>0</v>
      </c>
      <c r="G8634" s="358">
        <v>0</v>
      </c>
      <c r="H8634" s="327">
        <v>0</v>
      </c>
      <c r="I8634" s="332">
        <v>2.7861734470983657E-4</v>
      </c>
      <c r="J8634" s="358">
        <v>2.1703734974376889E-4</v>
      </c>
      <c r="K8634" s="327">
        <v>2.7634077274388524E-4</v>
      </c>
      <c r="L8634" s="336">
        <v>1.4685495429873823E-4</v>
      </c>
      <c r="M8634" s="210">
        <v>1.1415525114155251E-4</v>
      </c>
      <c r="N8634" s="325">
        <v>5.011450948906155E-2</v>
      </c>
      <c r="O8634" s="358">
        <v>0.22307219851515236</v>
      </c>
      <c r="P8634" s="327">
        <v>0.21036675706520958</v>
      </c>
      <c r="Q8634" s="332">
        <v>3.2979664014146773E-2</v>
      </c>
      <c r="R8634" s="358">
        <v>5.9230371641959038E-2</v>
      </c>
      <c r="S8634" s="327">
        <v>2.5091255955862472E-2</v>
      </c>
      <c r="T8634" s="358">
        <v>2.1652777851367943E-2</v>
      </c>
      <c r="U8634" s="358">
        <v>0.12701160888174987</v>
      </c>
      <c r="V8634" s="361">
        <v>0</v>
      </c>
    </row>
    <row r="8635" spans="1:22" hidden="1" outlineLevel="1">
      <c r="A8635" s="65">
        <v>8626</v>
      </c>
      <c r="B8635" s="117">
        <v>1</v>
      </c>
      <c r="C8635" s="325">
        <v>6.7446492964560751E-5</v>
      </c>
      <c r="D8635" s="358">
        <v>8.6672083056196848E-5</v>
      </c>
      <c r="E8635" s="327">
        <v>7.9081144557906373E-5</v>
      </c>
      <c r="F8635" s="332">
        <v>0</v>
      </c>
      <c r="G8635" s="358">
        <v>0</v>
      </c>
      <c r="H8635" s="327">
        <v>0</v>
      </c>
      <c r="I8635" s="332">
        <v>2.8530416098287265E-4</v>
      </c>
      <c r="J8635" s="358">
        <v>1.6154484554791891E-4</v>
      </c>
      <c r="K8635" s="327">
        <v>2.7336936658534881E-4</v>
      </c>
      <c r="L8635" s="336">
        <v>1.644775488145868E-4</v>
      </c>
      <c r="M8635" s="210">
        <v>1.1415525114155251E-4</v>
      </c>
      <c r="N8635" s="325">
        <v>0.10230142350586624</v>
      </c>
      <c r="O8635" s="358">
        <v>0.30550191882776068</v>
      </c>
      <c r="P8635" s="327">
        <v>0.32933518255144906</v>
      </c>
      <c r="Q8635" s="332">
        <v>3.2979664014146773E-2</v>
      </c>
      <c r="R8635" s="358">
        <v>4.6301809835171931E-2</v>
      </c>
      <c r="S8635" s="327">
        <v>2.6568205495339264E-2</v>
      </c>
      <c r="T8635" s="358">
        <v>3.8598430082873288E-2</v>
      </c>
      <c r="U8635" s="358">
        <v>0.15232353093647583</v>
      </c>
      <c r="V8635" s="361">
        <v>4.350172920596157E-2</v>
      </c>
    </row>
    <row r="8636" spans="1:22" hidden="1" outlineLevel="1">
      <c r="A8636" s="65">
        <v>8627</v>
      </c>
      <c r="B8636" s="117">
        <v>1</v>
      </c>
      <c r="C8636" s="325">
        <v>7.2459196824960876E-5</v>
      </c>
      <c r="D8636" s="358">
        <v>9.7948397137083843E-5</v>
      </c>
      <c r="E8636" s="327">
        <v>8.7863614188106931E-5</v>
      </c>
      <c r="F8636" s="332">
        <v>0</v>
      </c>
      <c r="G8636" s="358">
        <v>0</v>
      </c>
      <c r="H8636" s="327">
        <v>0</v>
      </c>
      <c r="I8636" s="332">
        <v>2.8753309974055135E-4</v>
      </c>
      <c r="J8636" s="358">
        <v>1.4099206621612259E-4</v>
      </c>
      <c r="K8636" s="327">
        <v>3.030834281707128E-4</v>
      </c>
      <c r="L8636" s="336">
        <v>1.8797434150238492E-4</v>
      </c>
      <c r="M8636" s="210">
        <v>1.1415525114155251E-4</v>
      </c>
      <c r="N8636" s="325">
        <v>0.14205391035621207</v>
      </c>
      <c r="O8636" s="358">
        <v>0.35823854130768817</v>
      </c>
      <c r="P8636" s="327">
        <v>0.38996743712165266</v>
      </c>
      <c r="Q8636" s="332">
        <v>3.2979664014146773E-2</v>
      </c>
      <c r="R8636" s="358">
        <v>4.4012179761263905E-2</v>
      </c>
      <c r="S8636" s="327">
        <v>2.2449627471728312E-2</v>
      </c>
      <c r="T8636" s="358">
        <v>2.7719739761413061E-2</v>
      </c>
      <c r="U8636" s="358">
        <v>0.16486649231180878</v>
      </c>
      <c r="V8636" s="361">
        <v>0.11704545638058921</v>
      </c>
    </row>
    <row r="8637" spans="1:22" hidden="1" outlineLevel="1">
      <c r="A8637" s="65">
        <v>8628</v>
      </c>
      <c r="B8637" s="117">
        <v>1</v>
      </c>
      <c r="C8637" s="325">
        <v>7.5096804093151466E-5</v>
      </c>
      <c r="D8637" s="358">
        <v>1.0098133678642586E-4</v>
      </c>
      <c r="E8637" s="327">
        <v>9.2780240465575189E-5</v>
      </c>
      <c r="F8637" s="332">
        <v>0</v>
      </c>
      <c r="G8637" s="358">
        <v>0</v>
      </c>
      <c r="H8637" s="327">
        <v>0</v>
      </c>
      <c r="I8637" s="332">
        <v>2.8753309974055135E-4</v>
      </c>
      <c r="J8637" s="358">
        <v>0</v>
      </c>
      <c r="K8637" s="327">
        <v>3.1496905280485843E-4</v>
      </c>
      <c r="L8637" s="336">
        <v>2.0677177565262342E-4</v>
      </c>
      <c r="M8637" s="210">
        <v>1.1415525114155251E-4</v>
      </c>
      <c r="N8637" s="325">
        <v>0.15561873999234904</v>
      </c>
      <c r="O8637" s="358">
        <v>0.35878636783313783</v>
      </c>
      <c r="P8637" s="327">
        <v>0.38758660556770069</v>
      </c>
      <c r="Q8637" s="332">
        <v>3.2979664014146773E-2</v>
      </c>
      <c r="R8637" s="358">
        <v>5.6066701802657319E-2</v>
      </c>
      <c r="S8637" s="327">
        <v>2.1419982965825573E-2</v>
      </c>
      <c r="T8637" s="358">
        <v>1.9769927603422905E-2</v>
      </c>
      <c r="U8637" s="358">
        <v>0.1606855051866978</v>
      </c>
      <c r="V8637" s="361">
        <v>0.16169236975308146</v>
      </c>
    </row>
    <row r="8638" spans="1:22" hidden="1" outlineLevel="1">
      <c r="A8638" s="65">
        <v>8629</v>
      </c>
      <c r="B8638" s="117">
        <v>1</v>
      </c>
      <c r="C8638" s="325">
        <v>7.6103095017745502E-5</v>
      </c>
      <c r="D8638" s="358">
        <v>9.9737053853362468E-5</v>
      </c>
      <c r="E8638" s="327">
        <v>9.457046322623646E-5</v>
      </c>
      <c r="F8638" s="332">
        <v>0</v>
      </c>
      <c r="G8638" s="358">
        <v>0</v>
      </c>
      <c r="H8638" s="327">
        <v>0</v>
      </c>
      <c r="I8638" s="332">
        <v>2.7861734470983657E-4</v>
      </c>
      <c r="J8638" s="358">
        <v>0</v>
      </c>
      <c r="K8638" s="327">
        <v>3.179404589633948E-4</v>
      </c>
      <c r="L8638" s="336">
        <v>1.8797434150238492E-4</v>
      </c>
      <c r="M8638" s="210">
        <v>1.1415525114155251E-4</v>
      </c>
      <c r="N8638" s="325">
        <v>0.15335793505299289</v>
      </c>
      <c r="O8638" s="358">
        <v>0.32447934954612351</v>
      </c>
      <c r="P8638" s="327">
        <v>0.35153453370851628</v>
      </c>
      <c r="Q8638" s="332">
        <v>3.2979664014146773E-2</v>
      </c>
      <c r="R8638" s="358">
        <v>6.554534650833331E-2</v>
      </c>
      <c r="S8638" s="327">
        <v>2.1934805218776943E-2</v>
      </c>
      <c r="T8638" s="358">
        <v>1.579502152442782E-2</v>
      </c>
      <c r="U8638" s="358">
        <v>0.15910351005827744</v>
      </c>
      <c r="V8638" s="361">
        <v>0.10550199998195532</v>
      </c>
    </row>
    <row r="8639" spans="1:22" hidden="1" outlineLevel="1">
      <c r="A8639" s="65">
        <v>8630</v>
      </c>
      <c r="B8639" s="117">
        <v>1</v>
      </c>
      <c r="C8639" s="325">
        <v>7.4215518252357919E-5</v>
      </c>
      <c r="D8639" s="358">
        <v>9.9775937695020697E-5</v>
      </c>
      <c r="E8639" s="327">
        <v>9.506342311685333E-5</v>
      </c>
      <c r="F8639" s="332">
        <v>0</v>
      </c>
      <c r="G8639" s="358">
        <v>0</v>
      </c>
      <c r="H8639" s="327">
        <v>0</v>
      </c>
      <c r="I8639" s="332">
        <v>2.7861734470983657E-4</v>
      </c>
      <c r="J8639" s="358">
        <v>0</v>
      </c>
      <c r="K8639" s="327">
        <v>3.1199764664632205E-4</v>
      </c>
      <c r="L8639" s="336">
        <v>1.9032402077116473E-4</v>
      </c>
      <c r="M8639" s="210">
        <v>1.1415525114155251E-4</v>
      </c>
      <c r="N8639" s="325">
        <v>0.10248982391747928</v>
      </c>
      <c r="O8639" s="358">
        <v>0.24420261570218943</v>
      </c>
      <c r="P8639" s="327">
        <v>0.25577144543909569</v>
      </c>
      <c r="Q8639" s="332">
        <v>3.2979664014146773E-2</v>
      </c>
      <c r="R8639" s="358">
        <v>6.164922474697912E-2</v>
      </c>
      <c r="S8639" s="327">
        <v>1.633927765568919E-2</v>
      </c>
      <c r="T8639" s="358">
        <v>1.0041867989040203E-2</v>
      </c>
      <c r="U8639" s="358">
        <v>0.13277459113528123</v>
      </c>
      <c r="V8639" s="361">
        <v>3.5861060446866017E-2</v>
      </c>
    </row>
    <row r="8640" spans="1:22" hidden="1" outlineLevel="1">
      <c r="A8640" s="65">
        <v>8631</v>
      </c>
      <c r="B8640" s="117">
        <v>1</v>
      </c>
      <c r="C8640" s="325">
        <v>6.8877801174076501E-5</v>
      </c>
      <c r="D8640" s="358">
        <v>9.9659286170045996E-5</v>
      </c>
      <c r="E8640" s="327">
        <v>8.809712150471492E-5</v>
      </c>
      <c r="F8640" s="332">
        <v>0</v>
      </c>
      <c r="G8640" s="358">
        <v>0</v>
      </c>
      <c r="H8640" s="327">
        <v>0</v>
      </c>
      <c r="I8640" s="332">
        <v>2.8084628346751526E-4</v>
      </c>
      <c r="J8640" s="358">
        <v>0</v>
      </c>
      <c r="K8640" s="327">
        <v>3.2091186512193129E-4</v>
      </c>
      <c r="L8640" s="336">
        <v>2.1382081345896285E-4</v>
      </c>
      <c r="M8640" s="210">
        <v>1.1415525114155251E-4</v>
      </c>
      <c r="N8640" s="325">
        <v>3.786848273421569E-2</v>
      </c>
      <c r="O8640" s="358">
        <v>0.11504725511497388</v>
      </c>
      <c r="P8640" s="327">
        <v>0.11216613632505808</v>
      </c>
      <c r="Q8640" s="332">
        <v>3.2979664014146773E-2</v>
      </c>
      <c r="R8640" s="358">
        <v>7.0233363766261575E-2</v>
      </c>
      <c r="S8640" s="327">
        <v>1.7883744414543296E-2</v>
      </c>
      <c r="T8640" s="358">
        <v>8.1590177410951654E-3</v>
      </c>
      <c r="U8640" s="358">
        <v>0.12644661062159973</v>
      </c>
      <c r="V8640" s="361">
        <v>0</v>
      </c>
    </row>
    <row r="8641" spans="1:22" hidden="1" outlineLevel="1">
      <c r="A8641" s="65">
        <v>8632</v>
      </c>
      <c r="B8641" s="117">
        <v>1</v>
      </c>
      <c r="C8641" s="325">
        <v>6.8446533634964764E-5</v>
      </c>
      <c r="D8641" s="358">
        <v>9.1532563263475728E-5</v>
      </c>
      <c r="E8641" s="327">
        <v>8.495774535920748E-5</v>
      </c>
      <c r="F8641" s="332">
        <v>0</v>
      </c>
      <c r="G8641" s="358">
        <v>0</v>
      </c>
      <c r="H8641" s="327">
        <v>0</v>
      </c>
      <c r="I8641" s="332">
        <v>2.8084628346751526E-4</v>
      </c>
      <c r="J8641" s="358">
        <v>0</v>
      </c>
      <c r="K8641" s="327">
        <v>3.179404589633948E-4</v>
      </c>
      <c r="L8641" s="336">
        <v>2.2321953053408208E-4</v>
      </c>
      <c r="M8641" s="210">
        <v>1.1415525114155251E-4</v>
      </c>
      <c r="N8641" s="325">
        <v>3.2028069974212275E-3</v>
      </c>
      <c r="O8641" s="358">
        <v>1.6638275604735006E-2</v>
      </c>
      <c r="P8641" s="327">
        <v>1.0621375396479376E-2</v>
      </c>
      <c r="Q8641" s="332">
        <v>3.2979664014146773E-2</v>
      </c>
      <c r="R8641" s="358">
        <v>8.294378251329472E-2</v>
      </c>
      <c r="S8641" s="327">
        <v>4.9017832967067583E-2</v>
      </c>
      <c r="T8641" s="358">
        <v>1.4121376859587786E-2</v>
      </c>
      <c r="U8641" s="358">
        <v>0.13492158452385172</v>
      </c>
      <c r="V8641" s="361">
        <v>0</v>
      </c>
    </row>
    <row r="8642" spans="1:22" hidden="1" outlineLevel="1">
      <c r="A8642" s="65">
        <v>8633</v>
      </c>
      <c r="B8642" s="117">
        <v>1</v>
      </c>
      <c r="C8642" s="325">
        <v>7.0634122601473544E-5</v>
      </c>
      <c r="D8642" s="358">
        <v>9.1999169363374492E-5</v>
      </c>
      <c r="E8642" s="327">
        <v>8.6112309313546989E-5</v>
      </c>
      <c r="F8642" s="332">
        <v>0</v>
      </c>
      <c r="G8642" s="358">
        <v>0</v>
      </c>
      <c r="H8642" s="327">
        <v>0</v>
      </c>
      <c r="I8642" s="332">
        <v>2.8084628346751526E-4</v>
      </c>
      <c r="J8642" s="358">
        <v>1.4469156649584593E-4</v>
      </c>
      <c r="K8642" s="327">
        <v>3.179404589633948E-4</v>
      </c>
      <c r="L8642" s="336">
        <v>2.2321953053408208E-4</v>
      </c>
      <c r="M8642" s="210">
        <v>1.1415525114155251E-4</v>
      </c>
      <c r="N8642" s="325">
        <v>0</v>
      </c>
      <c r="O8642" s="358">
        <v>0</v>
      </c>
      <c r="P8642" s="327">
        <v>0</v>
      </c>
      <c r="Q8642" s="332">
        <v>3.2979664014146773E-2</v>
      </c>
      <c r="R8642" s="358">
        <v>9.3962701457092276E-2</v>
      </c>
      <c r="S8642" s="327">
        <v>7.1982282691747265E-2</v>
      </c>
      <c r="T8642" s="358">
        <v>3.4309715629220694E-2</v>
      </c>
      <c r="U8642" s="358">
        <v>0.14859454241948494</v>
      </c>
      <c r="V8642" s="361">
        <v>0</v>
      </c>
    </row>
    <row r="8643" spans="1:22" hidden="1" outlineLevel="1">
      <c r="A8643" s="65">
        <v>8634</v>
      </c>
      <c r="B8643" s="117">
        <v>1</v>
      </c>
      <c r="C8643" s="325">
        <v>7.6790622978648257E-5</v>
      </c>
      <c r="D8643" s="358">
        <v>9.7734536007963569E-5</v>
      </c>
      <c r="E8643" s="327">
        <v>9.198891011484811E-5</v>
      </c>
      <c r="F8643" s="332">
        <v>0</v>
      </c>
      <c r="G8643" s="358">
        <v>0</v>
      </c>
      <c r="H8643" s="327">
        <v>0</v>
      </c>
      <c r="I8643" s="332">
        <v>2.8753309974055135E-4</v>
      </c>
      <c r="J8643" s="358">
        <v>1.7798706901335596E-4</v>
      </c>
      <c r="K8643" s="327">
        <v>3.2091186512193129E-4</v>
      </c>
      <c r="L8643" s="336">
        <v>1.644775488145868E-4</v>
      </c>
      <c r="M8643" s="210">
        <v>1.1415525114155251E-4</v>
      </c>
      <c r="N8643" s="325">
        <v>0</v>
      </c>
      <c r="O8643" s="358">
        <v>0</v>
      </c>
      <c r="P8643" s="327">
        <v>0</v>
      </c>
      <c r="Q8643" s="332">
        <v>3.2979664014146773E-2</v>
      </c>
      <c r="R8643" s="358">
        <v>0.10453771983471132</v>
      </c>
      <c r="S8643" s="327">
        <v>7.7712844693589619E-2</v>
      </c>
      <c r="T8643" s="358">
        <v>8.2322396951819171E-2</v>
      </c>
      <c r="U8643" s="358">
        <v>0.19074341262668487</v>
      </c>
      <c r="V8643" s="361">
        <v>0</v>
      </c>
    </row>
    <row r="8644" spans="1:22" hidden="1" outlineLevel="1">
      <c r="A8644" s="65">
        <v>8635</v>
      </c>
      <c r="B8644" s="117">
        <v>1</v>
      </c>
      <c r="C8644" s="325">
        <v>8.9459888221829121E-5</v>
      </c>
      <c r="D8644" s="358">
        <v>1.161071511914777E-4</v>
      </c>
      <c r="E8644" s="327">
        <v>1.0454641469687786E-4</v>
      </c>
      <c r="F8644" s="332">
        <v>0</v>
      </c>
      <c r="G8644" s="358">
        <v>0</v>
      </c>
      <c r="H8644" s="327">
        <v>0</v>
      </c>
      <c r="I8644" s="332">
        <v>2.8976203849823004E-4</v>
      </c>
      <c r="J8644" s="358">
        <v>2.1087151594423006E-4</v>
      </c>
      <c r="K8644" s="327">
        <v>3.1496905280485843E-4</v>
      </c>
      <c r="L8644" s="336">
        <v>1.1748396343899057E-4</v>
      </c>
      <c r="M8644" s="210">
        <v>1.1415525114155251E-4</v>
      </c>
      <c r="N8644" s="325">
        <v>0</v>
      </c>
      <c r="O8644" s="358">
        <v>0</v>
      </c>
      <c r="P8644" s="327">
        <v>0</v>
      </c>
      <c r="Q8644" s="332">
        <v>3.2979664014146773E-2</v>
      </c>
      <c r="R8644" s="358">
        <v>9.0759007549263387E-2</v>
      </c>
      <c r="S8644" s="327">
        <v>6.7036611820365508E-2</v>
      </c>
      <c r="T8644" s="358">
        <v>0.15167404775112808</v>
      </c>
      <c r="U8644" s="358">
        <v>0.30351706535265133</v>
      </c>
      <c r="V8644" s="361">
        <v>0</v>
      </c>
    </row>
    <row r="8645" spans="1:22" hidden="1" outlineLevel="1">
      <c r="A8645" s="65">
        <v>8636</v>
      </c>
      <c r="B8645" s="117">
        <v>1</v>
      </c>
      <c r="C8645" s="325">
        <v>9.2841275738632693E-5</v>
      </c>
      <c r="D8645" s="358">
        <v>1.1499896170421812E-4</v>
      </c>
      <c r="E8645" s="327">
        <v>1.0804902444599772E-4</v>
      </c>
      <c r="F8645" s="332">
        <v>0</v>
      </c>
      <c r="G8645" s="358">
        <v>0</v>
      </c>
      <c r="H8645" s="327">
        <v>0</v>
      </c>
      <c r="I8645" s="332">
        <v>2.8530416098287265E-4</v>
      </c>
      <c r="J8645" s="358">
        <v>2.3183535086266228E-4</v>
      </c>
      <c r="K8645" s="327">
        <v>3.2091186512193129E-4</v>
      </c>
      <c r="L8645" s="336">
        <v>8.811297257924293E-5</v>
      </c>
      <c r="M8645" s="210">
        <v>1.1415525114155251E-4</v>
      </c>
      <c r="N8645" s="325">
        <v>0</v>
      </c>
      <c r="O8645" s="358">
        <v>0</v>
      </c>
      <c r="P8645" s="327">
        <v>0</v>
      </c>
      <c r="Q8645" s="332">
        <v>3.2979664014146773E-2</v>
      </c>
      <c r="R8645" s="358">
        <v>8.6144543253387301E-2</v>
      </c>
      <c r="S8645" s="327">
        <v>5.3718750463007205E-2</v>
      </c>
      <c r="T8645" s="358">
        <v>0.17531427864199359</v>
      </c>
      <c r="U8645" s="358">
        <v>0.31041004412648299</v>
      </c>
      <c r="V8645" s="361">
        <v>0</v>
      </c>
    </row>
    <row r="8646" spans="1:22" hidden="1" outlineLevel="1">
      <c r="A8646" s="65">
        <v>8637</v>
      </c>
      <c r="B8646" s="117">
        <v>1</v>
      </c>
      <c r="C8646" s="325">
        <v>9.3760063104566383E-5</v>
      </c>
      <c r="D8646" s="358">
        <v>1.1641822192474355E-4</v>
      </c>
      <c r="E8646" s="327">
        <v>1.1095489327489718E-4</v>
      </c>
      <c r="F8646" s="332">
        <v>0</v>
      </c>
      <c r="G8646" s="358">
        <v>0</v>
      </c>
      <c r="H8646" s="327">
        <v>0</v>
      </c>
      <c r="I8646" s="332">
        <v>2.9199097725590868E-4</v>
      </c>
      <c r="J8646" s="358">
        <v>2.3594590672902153E-4</v>
      </c>
      <c r="K8646" s="327">
        <v>3.179404589633948E-4</v>
      </c>
      <c r="L8646" s="336">
        <v>5.8741981719495287E-5</v>
      </c>
      <c r="M8646" s="210">
        <v>1.1415525114155251E-4</v>
      </c>
      <c r="N8646" s="325">
        <v>0</v>
      </c>
      <c r="O8646" s="358">
        <v>0</v>
      </c>
      <c r="P8646" s="327">
        <v>0</v>
      </c>
      <c r="Q8646" s="332">
        <v>6.5959328028293546E-2</v>
      </c>
      <c r="R8646" s="358">
        <v>8.1710223343001778E-2</v>
      </c>
      <c r="S8646" s="327">
        <v>6.2335694324425858E-2</v>
      </c>
      <c r="T8646" s="358">
        <v>0.15836862641048821</v>
      </c>
      <c r="U8646" s="358">
        <v>0.27854414225401553</v>
      </c>
      <c r="V8646" s="361">
        <v>0</v>
      </c>
    </row>
    <row r="8647" spans="1:22" hidden="1" outlineLevel="1">
      <c r="A8647" s="65">
        <v>8638</v>
      </c>
      <c r="B8647" s="117">
        <v>1</v>
      </c>
      <c r="C8647" s="325">
        <v>9.00786633866416E-5</v>
      </c>
      <c r="D8647" s="358">
        <v>1.1669040881635117E-4</v>
      </c>
      <c r="E8647" s="327">
        <v>1.0913872525683503E-4</v>
      </c>
      <c r="F8647" s="332">
        <v>0</v>
      </c>
      <c r="G8647" s="358">
        <v>0</v>
      </c>
      <c r="H8647" s="327">
        <v>0</v>
      </c>
      <c r="I8647" s="332">
        <v>2.9199097725590868E-4</v>
      </c>
      <c r="J8647" s="358">
        <v>2.4827757432809927E-4</v>
      </c>
      <c r="K8647" s="327">
        <v>3.2091186512193129E-4</v>
      </c>
      <c r="L8647" s="336">
        <v>3.7594868300476983E-5</v>
      </c>
      <c r="M8647" s="210">
        <v>1.1415525114155251E-4</v>
      </c>
      <c r="N8647" s="325">
        <v>0</v>
      </c>
      <c r="O8647" s="358">
        <v>0</v>
      </c>
      <c r="P8647" s="327">
        <v>0</v>
      </c>
      <c r="Q8647" s="332">
        <v>6.5959328028293546E-2</v>
      </c>
      <c r="R8647" s="358">
        <v>7.9555055212883835E-2</v>
      </c>
      <c r="S8647" s="327">
        <v>6.542462784213407E-2</v>
      </c>
      <c r="T8647" s="358">
        <v>0.12688318615318508</v>
      </c>
      <c r="U8647" s="358">
        <v>0.25119822646274909</v>
      </c>
      <c r="V8647" s="361">
        <v>0</v>
      </c>
    </row>
    <row r="8648" spans="1:22" hidden="1" outlineLevel="1">
      <c r="A8648" s="65">
        <v>8639</v>
      </c>
      <c r="B8648" s="117">
        <v>1</v>
      </c>
      <c r="C8648" s="325">
        <v>8.5247216897752206E-5</v>
      </c>
      <c r="D8648" s="358">
        <v>1.1227709278814195E-4</v>
      </c>
      <c r="E8648" s="327">
        <v>1.0487073041438896E-4</v>
      </c>
      <c r="F8648" s="332">
        <v>0</v>
      </c>
      <c r="G8648" s="358">
        <v>0</v>
      </c>
      <c r="H8648" s="327">
        <v>0</v>
      </c>
      <c r="I8648" s="332">
        <v>2.9867779352894482E-4</v>
      </c>
      <c r="J8648" s="358">
        <v>2.7828463215252185E-4</v>
      </c>
      <c r="K8648" s="327">
        <v>3.2091186512193129E-4</v>
      </c>
      <c r="L8648" s="336">
        <v>2.3496792687798115E-5</v>
      </c>
      <c r="M8648" s="210">
        <v>1.1415525114155251E-4</v>
      </c>
      <c r="N8648" s="325">
        <v>0</v>
      </c>
      <c r="O8648" s="358">
        <v>0</v>
      </c>
      <c r="P8648" s="327">
        <v>0</v>
      </c>
      <c r="Q8648" s="332">
        <v>6.5959328028293546E-2</v>
      </c>
      <c r="R8648" s="358">
        <v>7.7710233478626836E-2</v>
      </c>
      <c r="S8648" s="327">
        <v>6.0276405312620386E-2</v>
      </c>
      <c r="T8648" s="358">
        <v>5.7740740936981172E-2</v>
      </c>
      <c r="U8648" s="358">
        <v>0.19515039905585591</v>
      </c>
      <c r="V8648" s="361">
        <v>0</v>
      </c>
    </row>
    <row r="8649" spans="1:22" hidden="1" outlineLevel="1">
      <c r="A8649" s="65">
        <v>8640</v>
      </c>
      <c r="B8649" s="117">
        <v>1</v>
      </c>
      <c r="C8649" s="325">
        <v>7.9165719570857792E-5</v>
      </c>
      <c r="D8649" s="358">
        <v>1.0432534716903372E-4</v>
      </c>
      <c r="E8649" s="327">
        <v>9.7061207936721699E-5</v>
      </c>
      <c r="F8649" s="332">
        <v>0</v>
      </c>
      <c r="G8649" s="358">
        <v>0</v>
      </c>
      <c r="H8649" s="327">
        <v>0</v>
      </c>
      <c r="I8649" s="332">
        <v>3.075935485596596E-4</v>
      </c>
      <c r="J8649" s="358">
        <v>2.9596002237786666E-4</v>
      </c>
      <c r="K8649" s="327">
        <v>3.2091186512193129E-4</v>
      </c>
      <c r="L8649" s="336">
        <v>9.3987170751192458E-6</v>
      </c>
      <c r="M8649" s="210">
        <v>1.1415525114155251E-4</v>
      </c>
      <c r="N8649" s="325">
        <v>0</v>
      </c>
      <c r="O8649" s="358">
        <v>0</v>
      </c>
      <c r="P8649" s="327">
        <v>0</v>
      </c>
      <c r="Q8649" s="332">
        <v>3.2979664014146773E-2</v>
      </c>
      <c r="R8649" s="358">
        <v>6.9928327723006653E-2</v>
      </c>
      <c r="S8649" s="327">
        <v>5.7634776828486223E-2</v>
      </c>
      <c r="T8649" s="358">
        <v>3.661097704337575E-2</v>
      </c>
      <c r="U8649" s="358">
        <v>0.14735154624715466</v>
      </c>
      <c r="V8649" s="361">
        <v>0</v>
      </c>
    </row>
    <row r="8650" spans="1:22" hidden="1" outlineLevel="1">
      <c r="A8650" s="65">
        <v>8641</v>
      </c>
      <c r="B8650" s="117">
        <v>1</v>
      </c>
      <c r="C8650" s="325">
        <v>7.1765418609868084E-5</v>
      </c>
      <c r="D8650" s="358">
        <v>9.4351641783697467E-5</v>
      </c>
      <c r="E8650" s="327">
        <v>8.9290603345155772E-5</v>
      </c>
      <c r="F8650" s="332">
        <v>0</v>
      </c>
      <c r="G8650" s="358">
        <v>0</v>
      </c>
      <c r="H8650" s="327">
        <v>0</v>
      </c>
      <c r="I8650" s="332">
        <v>3.0982248731733825E-4</v>
      </c>
      <c r="J8650" s="358">
        <v>2.9678213355113856E-4</v>
      </c>
      <c r="K8650" s="327">
        <v>3.2982608359754043E-4</v>
      </c>
      <c r="L8650" s="336">
        <v>5.8741981719495289E-6</v>
      </c>
      <c r="M8650" s="210">
        <v>1.1415525114155251E-4</v>
      </c>
      <c r="N8650" s="325">
        <v>0</v>
      </c>
      <c r="O8650" s="358">
        <v>0</v>
      </c>
      <c r="P8650" s="327">
        <v>0</v>
      </c>
      <c r="Q8650" s="332">
        <v>3.2979664014146773E-2</v>
      </c>
      <c r="R8650" s="358">
        <v>6.4678153708547764E-2</v>
      </c>
      <c r="S8650" s="327">
        <v>4.7405848988836152E-2</v>
      </c>
      <c r="T8650" s="358">
        <v>2.6882917428993045E-2</v>
      </c>
      <c r="U8650" s="358">
        <v>0.12949760122641044</v>
      </c>
      <c r="V8650" s="361">
        <v>0</v>
      </c>
    </row>
    <row r="8651" spans="1:22" hidden="1" outlineLevel="1">
      <c r="A8651" s="65">
        <v>8642</v>
      </c>
      <c r="B8651" s="117">
        <v>1</v>
      </c>
      <c r="C8651" s="325">
        <v>6.4521374003629012E-5</v>
      </c>
      <c r="D8651" s="358">
        <v>9.0735444509481989E-5</v>
      </c>
      <c r="E8651" s="327">
        <v>7.8432513122884173E-5</v>
      </c>
      <c r="F8651" s="332">
        <v>0</v>
      </c>
      <c r="G8651" s="358">
        <v>0</v>
      </c>
      <c r="H8651" s="327">
        <v>0</v>
      </c>
      <c r="I8651" s="332">
        <v>3.1428036483269564E-4</v>
      </c>
      <c r="J8651" s="358">
        <v>3.0500324528385706E-4</v>
      </c>
      <c r="K8651" s="327">
        <v>3.3576889591461329E-4</v>
      </c>
      <c r="L8651" s="336">
        <v>2.3496792687798115E-6</v>
      </c>
      <c r="M8651" s="210">
        <v>1.1415525114155251E-4</v>
      </c>
      <c r="N8651" s="325">
        <v>0</v>
      </c>
      <c r="O8651" s="358">
        <v>0</v>
      </c>
      <c r="P8651" s="327">
        <v>0</v>
      </c>
      <c r="Q8651" s="332">
        <v>3.2979664014146773E-2</v>
      </c>
      <c r="R8651" s="358">
        <v>5.5389991155450506E-2</v>
      </c>
      <c r="S8651" s="327">
        <v>3.3125860344952442E-2</v>
      </c>
      <c r="T8651" s="358">
        <v>9.9372651974877022E-3</v>
      </c>
      <c r="U8651" s="358">
        <v>0.11797163671934774</v>
      </c>
      <c r="V8651" s="361">
        <v>0</v>
      </c>
    </row>
    <row r="8652" spans="1:22" hidden="1" outlineLevel="1">
      <c r="A8652" s="65">
        <v>8643</v>
      </c>
      <c r="B8652" s="117">
        <v>1</v>
      </c>
      <c r="C8652" s="325">
        <v>5.9308662009148084E-5</v>
      </c>
      <c r="D8652" s="358">
        <v>7.9361920824449434E-5</v>
      </c>
      <c r="E8652" s="327">
        <v>7.2633748093785724E-5</v>
      </c>
      <c r="F8652" s="332">
        <v>0</v>
      </c>
      <c r="G8652" s="358">
        <v>0</v>
      </c>
      <c r="H8652" s="327">
        <v>0</v>
      </c>
      <c r="I8652" s="332">
        <v>3.1650930359037433E-4</v>
      </c>
      <c r="J8652" s="358">
        <v>3.0746957880367263E-4</v>
      </c>
      <c r="K8652" s="327">
        <v>3.2685467743900405E-4</v>
      </c>
      <c r="L8652" s="336">
        <v>1.1748396343899057E-6</v>
      </c>
      <c r="M8652" s="210">
        <v>1.1415525114155251E-4</v>
      </c>
      <c r="N8652" s="325">
        <v>0</v>
      </c>
      <c r="O8652" s="358">
        <v>0</v>
      </c>
      <c r="P8652" s="327">
        <v>0</v>
      </c>
      <c r="Q8652" s="332">
        <v>3.2979664014146773E-2</v>
      </c>
      <c r="R8652" s="358">
        <v>5.127048718752214E-2</v>
      </c>
      <c r="S8652" s="327">
        <v>3.3125860344952442E-2</v>
      </c>
      <c r="T8652" s="358">
        <v>1.9874530394975404E-3</v>
      </c>
      <c r="U8652" s="358">
        <v>0.11243465376987644</v>
      </c>
      <c r="V8652" s="361">
        <v>0</v>
      </c>
    </row>
    <row r="8653" spans="1:22" hidden="1" outlineLevel="1">
      <c r="A8653" s="65">
        <v>8644</v>
      </c>
      <c r="B8653" s="117">
        <v>1</v>
      </c>
      <c r="C8653" s="325">
        <v>5.6883563383418351E-5</v>
      </c>
      <c r="D8653" s="358">
        <v>7.5726281629404828E-5</v>
      </c>
      <c r="E8653" s="327">
        <v>6.7665231301515684E-5</v>
      </c>
      <c r="F8653" s="332">
        <v>0</v>
      </c>
      <c r="G8653" s="358">
        <v>0</v>
      </c>
      <c r="H8653" s="327">
        <v>0</v>
      </c>
      <c r="I8653" s="332">
        <v>3.2096718110573172E-4</v>
      </c>
      <c r="J8653" s="358">
        <v>3.2062335757602231E-4</v>
      </c>
      <c r="K8653" s="327">
        <v>3.327974897560768E-4</v>
      </c>
      <c r="L8653" s="336">
        <v>1.409807561267887E-5</v>
      </c>
      <c r="M8653" s="210">
        <v>1.1415525114155251E-4</v>
      </c>
      <c r="N8653" s="325">
        <v>0</v>
      </c>
      <c r="O8653" s="358">
        <v>0</v>
      </c>
      <c r="P8653" s="327">
        <v>0</v>
      </c>
      <c r="Q8653" s="332">
        <v>3.2979664014146773E-2</v>
      </c>
      <c r="R8653" s="358">
        <v>6.0684520377642111E-2</v>
      </c>
      <c r="S8653" s="327">
        <v>2.1419982965825573E-2</v>
      </c>
      <c r="T8653" s="358">
        <v>1.2552334986300254E-3</v>
      </c>
      <c r="U8653" s="358">
        <v>0.11446864750641692</v>
      </c>
      <c r="V8653" s="361">
        <v>0</v>
      </c>
    </row>
    <row r="8654" spans="1:22" hidden="1" outlineLevel="1">
      <c r="A8654" s="65">
        <v>8645</v>
      </c>
      <c r="B8654" s="117">
        <v>1</v>
      </c>
      <c r="C8654" s="325">
        <v>5.6039779067764961E-5</v>
      </c>
      <c r="D8654" s="358">
        <v>6.9154912389163796E-5</v>
      </c>
      <c r="E8654" s="327">
        <v>6.5018815046625114E-5</v>
      </c>
      <c r="F8654" s="332">
        <v>0</v>
      </c>
      <c r="G8654" s="358">
        <v>0</v>
      </c>
      <c r="H8654" s="327">
        <v>0</v>
      </c>
      <c r="I8654" s="332">
        <v>3.2096718110573172E-4</v>
      </c>
      <c r="J8654" s="358">
        <v>3.1939019081611445E-4</v>
      </c>
      <c r="K8654" s="327">
        <v>3.3576889591461329E-4</v>
      </c>
      <c r="L8654" s="336">
        <v>3.7594868300476983E-5</v>
      </c>
      <c r="M8654" s="210">
        <v>1.1415525114155251E-4</v>
      </c>
      <c r="N8654" s="325">
        <v>0</v>
      </c>
      <c r="O8654" s="358">
        <v>0</v>
      </c>
      <c r="P8654" s="327">
        <v>0</v>
      </c>
      <c r="Q8654" s="332">
        <v>3.2979664014146773E-2</v>
      </c>
      <c r="R8654" s="358">
        <v>6.8515810874638663E-2</v>
      </c>
      <c r="S8654" s="327">
        <v>1.6854099908640559E-2</v>
      </c>
      <c r="T8654" s="358">
        <v>1.9874530394975404E-3</v>
      </c>
      <c r="U8654" s="358">
        <v>0.11333865098611666</v>
      </c>
      <c r="V8654" s="361">
        <v>0</v>
      </c>
    </row>
    <row r="8655" spans="1:22" hidden="1" outlineLevel="1">
      <c r="A8655" s="65">
        <v>8646</v>
      </c>
      <c r="B8655" s="117">
        <v>1</v>
      </c>
      <c r="C8655" s="325">
        <v>5.5789768900163961E-5</v>
      </c>
      <c r="D8655" s="358">
        <v>6.9329889676625841E-5</v>
      </c>
      <c r="E8655" s="327">
        <v>6.4940979274422456E-5</v>
      </c>
      <c r="F8655" s="332">
        <v>0</v>
      </c>
      <c r="G8655" s="358">
        <v>0</v>
      </c>
      <c r="H8655" s="327">
        <v>0</v>
      </c>
      <c r="I8655" s="332">
        <v>3.2319611986341042E-4</v>
      </c>
      <c r="J8655" s="358">
        <v>3.1939019081611445E-4</v>
      </c>
      <c r="K8655" s="327">
        <v>3.4171170823168605E-4</v>
      </c>
      <c r="L8655" s="336">
        <v>9.3987170751192462E-5</v>
      </c>
      <c r="M8655" s="210">
        <v>1.1415525114155251E-4</v>
      </c>
      <c r="N8655" s="325">
        <v>0</v>
      </c>
      <c r="O8655" s="358">
        <v>0</v>
      </c>
      <c r="P8655" s="327">
        <v>0</v>
      </c>
      <c r="Q8655" s="332">
        <v>3.2979664014146773E-2</v>
      </c>
      <c r="R8655" s="358">
        <v>6.926663423680296E-2</v>
      </c>
      <c r="S8655" s="327">
        <v>1.228821685145555E-2</v>
      </c>
      <c r="T8655" s="358">
        <v>1.9874530394975404E-3</v>
      </c>
      <c r="U8655" s="358">
        <v>0.11119165759754614</v>
      </c>
      <c r="V8655" s="361">
        <v>0</v>
      </c>
    </row>
    <row r="8656" spans="1:22" hidden="1" outlineLevel="1">
      <c r="A8656" s="65">
        <v>8647</v>
      </c>
      <c r="B8656" s="117">
        <v>1</v>
      </c>
      <c r="C8656" s="325">
        <v>5.7852352782872238E-5</v>
      </c>
      <c r="D8656" s="358">
        <v>7.2771109663379274E-5</v>
      </c>
      <c r="E8656" s="327">
        <v>6.5900953798255304E-5</v>
      </c>
      <c r="F8656" s="332">
        <v>0</v>
      </c>
      <c r="G8656" s="358">
        <v>0</v>
      </c>
      <c r="H8656" s="327">
        <v>0</v>
      </c>
      <c r="I8656" s="332">
        <v>3.2765399737876781E-4</v>
      </c>
      <c r="J8656" s="358">
        <v>3.2514496902901743E-4</v>
      </c>
      <c r="K8656" s="327">
        <v>3.4468311439022243E-4</v>
      </c>
      <c r="L8656" s="336">
        <v>1.8210014333043539E-4</v>
      </c>
      <c r="M8656" s="210">
        <v>1.1415525114155251E-4</v>
      </c>
      <c r="N8656" s="325">
        <v>0</v>
      </c>
      <c r="O8656" s="358">
        <v>3.7421674075131806E-3</v>
      </c>
      <c r="P8656" s="327">
        <v>5.2433174251414853E-4</v>
      </c>
      <c r="Q8656" s="332">
        <v>3.2979664014146773E-2</v>
      </c>
      <c r="R8656" s="358">
        <v>6.608026370320326E-2</v>
      </c>
      <c r="S8656" s="327">
        <v>1.6854099908640559E-2</v>
      </c>
      <c r="T8656" s="358">
        <v>1.9874530394975404E-3</v>
      </c>
      <c r="U8656" s="358">
        <v>0.11299965203002658</v>
      </c>
      <c r="V8656" s="361">
        <v>0</v>
      </c>
    </row>
    <row r="8657" spans="1:22" hidden="1" outlineLevel="1">
      <c r="A8657" s="65">
        <v>8648</v>
      </c>
      <c r="B8657" s="117">
        <v>1</v>
      </c>
      <c r="C8657" s="325">
        <v>6.274005155947186E-5</v>
      </c>
      <c r="D8657" s="358">
        <v>7.8137079812215147E-5</v>
      </c>
      <c r="E8657" s="327">
        <v>7.2529967064182175E-5</v>
      </c>
      <c r="F8657" s="332">
        <v>0</v>
      </c>
      <c r="G8657" s="358">
        <v>0</v>
      </c>
      <c r="H8657" s="327">
        <v>0</v>
      </c>
      <c r="I8657" s="332">
        <v>3.3656975240948253E-4</v>
      </c>
      <c r="J8657" s="358">
        <v>3.3706558104145925E-4</v>
      </c>
      <c r="K8657" s="327">
        <v>3.3874030207314967E-4</v>
      </c>
      <c r="L8657" s="336">
        <v>1.5860335064263727E-4</v>
      </c>
      <c r="M8657" s="210">
        <v>1.1415525114155251E-4</v>
      </c>
      <c r="N8657" s="325">
        <v>3.2028069974212275E-3</v>
      </c>
      <c r="O8657" s="358">
        <v>9.0231573389202263E-2</v>
      </c>
      <c r="P8657" s="327">
        <v>6.4153812730103732E-2</v>
      </c>
      <c r="Q8657" s="332">
        <v>3.2979664014146773E-2</v>
      </c>
      <c r="R8657" s="358">
        <v>5.7698061990236804E-2</v>
      </c>
      <c r="S8657" s="327">
        <v>3.3640682597903808E-2</v>
      </c>
      <c r="T8657" s="358">
        <v>3.5564949127850722E-3</v>
      </c>
      <c r="U8657" s="358">
        <v>0.11537264472265714</v>
      </c>
      <c r="V8657" s="361">
        <v>0</v>
      </c>
    </row>
    <row r="8658" spans="1:22" hidden="1" outlineLevel="1">
      <c r="A8658" s="65">
        <v>8649</v>
      </c>
      <c r="B8658" s="117">
        <v>1</v>
      </c>
      <c r="C8658" s="325">
        <v>6.8040267112613135E-5</v>
      </c>
      <c r="D8658" s="358">
        <v>8.4164075269240957E-5</v>
      </c>
      <c r="E8658" s="327">
        <v>7.7148222881540224E-5</v>
      </c>
      <c r="F8658" s="332">
        <v>0</v>
      </c>
      <c r="G8658" s="358">
        <v>0</v>
      </c>
      <c r="H8658" s="327">
        <v>0</v>
      </c>
      <c r="I8658" s="332">
        <v>3.4548550744019731E-4</v>
      </c>
      <c r="J8658" s="358">
        <v>3.3870980338800301E-4</v>
      </c>
      <c r="K8658" s="327">
        <v>3.4171170823168605E-4</v>
      </c>
      <c r="L8658" s="336">
        <v>1.4685495429873823E-4</v>
      </c>
      <c r="M8658" s="210">
        <v>1.1415525114155251E-4</v>
      </c>
      <c r="N8658" s="325">
        <v>4.1071289731636915E-2</v>
      </c>
      <c r="O8658" s="358">
        <v>0.23656296514967712</v>
      </c>
      <c r="P8658" s="327">
        <v>0.2069232385347268</v>
      </c>
      <c r="Q8658" s="332">
        <v>3.2979664014146773E-2</v>
      </c>
      <c r="R8658" s="358">
        <v>4.4954254642088728E-2</v>
      </c>
      <c r="S8658" s="327">
        <v>2.039033845992283E-2</v>
      </c>
      <c r="T8658" s="358">
        <v>5.6485507438351137E-3</v>
      </c>
      <c r="U8658" s="358">
        <v>0.12554261340535952</v>
      </c>
      <c r="V8658" s="361">
        <v>0</v>
      </c>
    </row>
    <row r="8659" spans="1:22" hidden="1" outlineLevel="1">
      <c r="A8659" s="65">
        <v>8650</v>
      </c>
      <c r="B8659" s="117">
        <v>1</v>
      </c>
      <c r="C8659" s="325">
        <v>7.0646623109853605E-5</v>
      </c>
      <c r="D8659" s="358">
        <v>9.05021414595326E-5</v>
      </c>
      <c r="E8659" s="327">
        <v>8.5165307418414593E-5</v>
      </c>
      <c r="F8659" s="332">
        <v>0</v>
      </c>
      <c r="G8659" s="358">
        <v>0</v>
      </c>
      <c r="H8659" s="327">
        <v>0</v>
      </c>
      <c r="I8659" s="332">
        <v>3.5885913998626954E-4</v>
      </c>
      <c r="J8659" s="358">
        <v>2.9596002237786666E-4</v>
      </c>
      <c r="K8659" s="327">
        <v>3.327974897560768E-4</v>
      </c>
      <c r="L8659" s="336">
        <v>1.644775488145868E-4</v>
      </c>
      <c r="M8659" s="210">
        <v>1.1415525114155251E-4</v>
      </c>
      <c r="N8659" s="325">
        <v>9.0997398809085445E-2</v>
      </c>
      <c r="O8659" s="358">
        <v>0.33412295472900749</v>
      </c>
      <c r="P8659" s="327">
        <v>0.32382969925505045</v>
      </c>
      <c r="Q8659" s="332">
        <v>3.2979664014146773E-2</v>
      </c>
      <c r="R8659" s="358">
        <v>3.912418127051695E-2</v>
      </c>
      <c r="S8659" s="327">
        <v>1.9360693954020094E-2</v>
      </c>
      <c r="T8659" s="358">
        <v>1.2343129403195249E-2</v>
      </c>
      <c r="U8659" s="358">
        <v>0.14497855355452408</v>
      </c>
      <c r="V8659" s="361">
        <v>0</v>
      </c>
    </row>
    <row r="8660" spans="1:22" hidden="1" outlineLevel="1">
      <c r="A8660" s="65">
        <v>8651</v>
      </c>
      <c r="B8660" s="117">
        <v>1</v>
      </c>
      <c r="C8660" s="325">
        <v>7.8684449998225864E-5</v>
      </c>
      <c r="D8660" s="358">
        <v>9.4332199862868352E-5</v>
      </c>
      <c r="E8660" s="327">
        <v>9.5024505230752E-5</v>
      </c>
      <c r="F8660" s="332">
        <v>0</v>
      </c>
      <c r="G8660" s="358">
        <v>0</v>
      </c>
      <c r="H8660" s="327">
        <v>0</v>
      </c>
      <c r="I8660" s="332">
        <v>3.6108807874394818E-4</v>
      </c>
      <c r="J8660" s="358">
        <v>2.2731373940966705E-4</v>
      </c>
      <c r="K8660" s="327">
        <v>3.2982608359754043E-4</v>
      </c>
      <c r="L8660" s="336">
        <v>1.8797434150238492E-4</v>
      </c>
      <c r="M8660" s="210">
        <v>1.1415525114155251E-4</v>
      </c>
      <c r="N8660" s="325">
        <v>0.13074988565943127</v>
      </c>
      <c r="O8660" s="358">
        <v>0.40866329857062317</v>
      </c>
      <c r="P8660" s="327">
        <v>0.38055751273940308</v>
      </c>
      <c r="Q8660" s="332">
        <v>3.2979664014146773E-2</v>
      </c>
      <c r="R8660" s="358">
        <v>4.2463664121961529E-2</v>
      </c>
      <c r="S8660" s="327">
        <v>4.4316915471127941E-2</v>
      </c>
      <c r="T8660" s="358">
        <v>1.0878690321460221E-2</v>
      </c>
      <c r="U8660" s="358">
        <v>0.14565655146670423</v>
      </c>
      <c r="V8660" s="361">
        <v>0</v>
      </c>
    </row>
    <row r="8661" spans="1:22" hidden="1" outlineLevel="1">
      <c r="A8661" s="65">
        <v>8652</v>
      </c>
      <c r="B8661" s="117">
        <v>1</v>
      </c>
      <c r="C8661" s="325">
        <v>8.2978374626773102E-5</v>
      </c>
      <c r="D8661" s="358">
        <v>1.010396625489132E-4</v>
      </c>
      <c r="E8661" s="327">
        <v>1.0023950196833047E-4</v>
      </c>
      <c r="F8661" s="332">
        <v>0</v>
      </c>
      <c r="G8661" s="358">
        <v>0</v>
      </c>
      <c r="H8661" s="327">
        <v>0</v>
      </c>
      <c r="I8661" s="332">
        <v>3.5885913998626954E-4</v>
      </c>
      <c r="J8661" s="358">
        <v>1.7963129135989961E-4</v>
      </c>
      <c r="K8661" s="327">
        <v>3.2685467743900405E-4</v>
      </c>
      <c r="L8661" s="336">
        <v>2.0677177565262342E-4</v>
      </c>
      <c r="M8661" s="210">
        <v>1.1415525114155251E-4</v>
      </c>
      <c r="N8661" s="325">
        <v>0.14751752229298945</v>
      </c>
      <c r="O8661" s="358">
        <v>0.43845240134254237</v>
      </c>
      <c r="P8661" s="327">
        <v>0.38601361034015824</v>
      </c>
      <c r="Q8661" s="332">
        <v>3.2979664014146773E-2</v>
      </c>
      <c r="R8661" s="358">
        <v>4.6035749560419406E-2</v>
      </c>
      <c r="S8661" s="327">
        <v>3.3125860344952442E-2</v>
      </c>
      <c r="T8661" s="358">
        <v>2.1234366685157931E-2</v>
      </c>
      <c r="U8661" s="358">
        <v>0.14520455285858413</v>
      </c>
      <c r="V8661" s="361">
        <v>0</v>
      </c>
    </row>
    <row r="8662" spans="1:22" hidden="1" outlineLevel="1">
      <c r="A8662" s="65">
        <v>8653</v>
      </c>
      <c r="B8662" s="117">
        <v>1</v>
      </c>
      <c r="C8662" s="325">
        <v>8.4665943258079883E-5</v>
      </c>
      <c r="D8662" s="358">
        <v>1.0107854639057143E-4</v>
      </c>
      <c r="E8662" s="327">
        <v>1.0082327025985045E-4</v>
      </c>
      <c r="F8662" s="332">
        <v>0</v>
      </c>
      <c r="G8662" s="358">
        <v>0</v>
      </c>
      <c r="H8662" s="327">
        <v>0</v>
      </c>
      <c r="I8662" s="332">
        <v>3.5217232371323345E-4</v>
      </c>
      <c r="J8662" s="358">
        <v>1.4345839973593818E-4</v>
      </c>
      <c r="K8662" s="327">
        <v>3.3576889591461329E-4</v>
      </c>
      <c r="L8662" s="336">
        <v>1.8797434150238492E-4</v>
      </c>
      <c r="M8662" s="210">
        <v>1.1415525114155251E-4</v>
      </c>
      <c r="N8662" s="325">
        <v>0.13508309512653058</v>
      </c>
      <c r="O8662" s="358">
        <v>0.38535957046235841</v>
      </c>
      <c r="P8662" s="327">
        <v>0.34428595243423799</v>
      </c>
      <c r="Q8662" s="332">
        <v>3.2979664014146773E-2</v>
      </c>
      <c r="R8662" s="358">
        <v>5.0532865439415896E-2</v>
      </c>
      <c r="S8662" s="327">
        <v>2.1934805218776943E-2</v>
      </c>
      <c r="T8662" s="358">
        <v>1.9665324811870399E-2</v>
      </c>
      <c r="U8662" s="358">
        <v>0.14441355529437394</v>
      </c>
      <c r="V8662" s="361">
        <v>0</v>
      </c>
    </row>
    <row r="8663" spans="1:22" hidden="1" outlineLevel="1">
      <c r="A8663" s="65">
        <v>8654</v>
      </c>
      <c r="B8663" s="117">
        <v>1</v>
      </c>
      <c r="C8663" s="325">
        <v>8.3997166059747186E-5</v>
      </c>
      <c r="D8663" s="358">
        <v>1.0043696300321062E-4</v>
      </c>
      <c r="E8663" s="327">
        <v>1.0171838164018108E-4</v>
      </c>
      <c r="F8663" s="332">
        <v>0</v>
      </c>
      <c r="G8663" s="358">
        <v>0</v>
      </c>
      <c r="H8663" s="327">
        <v>0</v>
      </c>
      <c r="I8663" s="332">
        <v>3.499433849555547E-4</v>
      </c>
      <c r="J8663" s="358">
        <v>1.3729256593639927E-4</v>
      </c>
      <c r="K8663" s="327">
        <v>3.2982608359754043E-4</v>
      </c>
      <c r="L8663" s="336">
        <v>1.9032402077116473E-4</v>
      </c>
      <c r="M8663" s="210">
        <v>1.1415525114155251E-4</v>
      </c>
      <c r="N8663" s="325">
        <v>0.10173622227102722</v>
      </c>
      <c r="O8663" s="358">
        <v>0.28408854668842753</v>
      </c>
      <c r="P8663" s="327">
        <v>0.24790646930138352</v>
      </c>
      <c r="Q8663" s="332">
        <v>3.2979664014146773E-2</v>
      </c>
      <c r="R8663" s="358">
        <v>5.2862240647908135E-2</v>
      </c>
      <c r="S8663" s="327">
        <v>1.4794810896835084E-2</v>
      </c>
      <c r="T8663" s="358">
        <v>3.1485440257303141E-2</v>
      </c>
      <c r="U8663" s="358">
        <v>0.15627851875752677</v>
      </c>
      <c r="V8663" s="361">
        <v>0</v>
      </c>
    </row>
    <row r="8664" spans="1:22" hidden="1" outlineLevel="1">
      <c r="A8664" s="65">
        <v>8655</v>
      </c>
      <c r="B8664" s="117">
        <v>1</v>
      </c>
      <c r="C8664" s="325">
        <v>7.9803245498240356E-5</v>
      </c>
      <c r="D8664" s="358">
        <v>1.0207008435285631E-4</v>
      </c>
      <c r="E8664" s="327">
        <v>9.6840673248814148E-5</v>
      </c>
      <c r="F8664" s="332">
        <v>0</v>
      </c>
      <c r="G8664" s="358">
        <v>0</v>
      </c>
      <c r="H8664" s="327">
        <v>0</v>
      </c>
      <c r="I8664" s="332">
        <v>3.4771444619787601E-4</v>
      </c>
      <c r="J8664" s="358">
        <v>1.3975889945621486E-4</v>
      </c>
      <c r="K8664" s="327">
        <v>3.2982608359754043E-4</v>
      </c>
      <c r="L8664" s="336">
        <v>2.1382081345896285E-4</v>
      </c>
      <c r="M8664" s="210">
        <v>1.1415525114155251E-4</v>
      </c>
      <c r="N8664" s="325">
        <v>3.9752486850345818E-2</v>
      </c>
      <c r="O8664" s="358">
        <v>0.14063553493849767</v>
      </c>
      <c r="P8664" s="327">
        <v>0.11068520421843549</v>
      </c>
      <c r="Q8664" s="332">
        <v>3.2979664014146773E-2</v>
      </c>
      <c r="R8664" s="358">
        <v>5.7542993598894601E-2</v>
      </c>
      <c r="S8664" s="327">
        <v>1.4794810896835084E-2</v>
      </c>
      <c r="T8664" s="358">
        <v>8.4728261157526723E-3</v>
      </c>
      <c r="U8664" s="358">
        <v>0.148820541723545</v>
      </c>
      <c r="V8664" s="361">
        <v>0</v>
      </c>
    </row>
    <row r="8665" spans="1:22" hidden="1" outlineLevel="1">
      <c r="A8665" s="65">
        <v>8656</v>
      </c>
      <c r="B8665" s="117">
        <v>1</v>
      </c>
      <c r="C8665" s="325">
        <v>7.837818754291463E-5</v>
      </c>
      <c r="D8665" s="358">
        <v>9.8784399732735798E-5</v>
      </c>
      <c r="E8665" s="327">
        <v>9.7074180565422138E-5</v>
      </c>
      <c r="F8665" s="332">
        <v>0</v>
      </c>
      <c r="G8665" s="358">
        <v>0</v>
      </c>
      <c r="H8665" s="327">
        <v>0</v>
      </c>
      <c r="I8665" s="332">
        <v>3.4102762992483998E-4</v>
      </c>
      <c r="J8665" s="358">
        <v>1.6113378996128298E-4</v>
      </c>
      <c r="K8665" s="327">
        <v>3.2982608359754043E-4</v>
      </c>
      <c r="L8665" s="336">
        <v>2.2321953053408208E-4</v>
      </c>
      <c r="M8665" s="210">
        <v>1.1415525114155251E-4</v>
      </c>
      <c r="N8665" s="325">
        <v>3.3912074090342408E-3</v>
      </c>
      <c r="O8665" s="358">
        <v>2.1597518192711249E-2</v>
      </c>
      <c r="P8665" s="327">
        <v>1.0621375396479376E-2</v>
      </c>
      <c r="Q8665" s="332">
        <v>6.5959328028293546E-2</v>
      </c>
      <c r="R8665" s="358">
        <v>6.4037345369696963E-2</v>
      </c>
      <c r="S8665" s="327">
        <v>1.9428211173397405E-2</v>
      </c>
      <c r="T8665" s="358">
        <v>9.7280596143826965E-3</v>
      </c>
      <c r="U8665" s="358">
        <v>0.13639058000024207</v>
      </c>
      <c r="V8665" s="361">
        <v>0</v>
      </c>
    </row>
    <row r="8666" spans="1:22" hidden="1" outlineLevel="1">
      <c r="A8666" s="65">
        <v>8657</v>
      </c>
      <c r="B8666" s="117">
        <v>1</v>
      </c>
      <c r="C8666" s="325">
        <v>7.8153178392073732E-5</v>
      </c>
      <c r="D8666" s="358">
        <v>1.0263390005690066E-4</v>
      </c>
      <c r="E8666" s="327">
        <v>9.852711497987187E-5</v>
      </c>
      <c r="F8666" s="332">
        <v>0</v>
      </c>
      <c r="G8666" s="358">
        <v>0</v>
      </c>
      <c r="H8666" s="327">
        <v>0</v>
      </c>
      <c r="I8666" s="332">
        <v>3.3434081365180389E-4</v>
      </c>
      <c r="J8666" s="358">
        <v>1.7922023577326371E-4</v>
      </c>
      <c r="K8666" s="327">
        <v>3.2982608359754043E-4</v>
      </c>
      <c r="L8666" s="336">
        <v>2.2321953053408208E-4</v>
      </c>
      <c r="M8666" s="210">
        <v>1.1415525114155251E-4</v>
      </c>
      <c r="N8666" s="325">
        <v>0</v>
      </c>
      <c r="O8666" s="358">
        <v>0</v>
      </c>
      <c r="P8666" s="327">
        <v>0</v>
      </c>
      <c r="Q8666" s="332">
        <v>3.2979664014146773E-2</v>
      </c>
      <c r="R8666" s="358">
        <v>7.534642372229855E-2</v>
      </c>
      <c r="S8666" s="327">
        <v>2.6568205495339264E-2</v>
      </c>
      <c r="T8666" s="358">
        <v>4.4979200367575911E-2</v>
      </c>
      <c r="U8666" s="358">
        <v>0.15288852919662596</v>
      </c>
      <c r="V8666" s="361">
        <v>0</v>
      </c>
    </row>
    <row r="8667" spans="1:22" hidden="1" outlineLevel="1">
      <c r="A8667" s="65">
        <v>8658</v>
      </c>
      <c r="B8667" s="117">
        <v>1</v>
      </c>
      <c r="C8667" s="325">
        <v>8.2847119288782575E-5</v>
      </c>
      <c r="D8667" s="358">
        <v>1.0560851394375533E-4</v>
      </c>
      <c r="E8667" s="327">
        <v>1.0239295833260417E-4</v>
      </c>
      <c r="F8667" s="332">
        <v>0</v>
      </c>
      <c r="G8667" s="358">
        <v>0</v>
      </c>
      <c r="H8667" s="327">
        <v>0</v>
      </c>
      <c r="I8667" s="332">
        <v>3.4102762992483998E-4</v>
      </c>
      <c r="J8667" s="358">
        <v>2.149820718105893E-4</v>
      </c>
      <c r="K8667" s="327">
        <v>3.2388327128046767E-4</v>
      </c>
      <c r="L8667" s="336">
        <v>1.644775488145868E-4</v>
      </c>
      <c r="M8667" s="210">
        <v>1.1415525114155251E-4</v>
      </c>
      <c r="N8667" s="325">
        <v>0</v>
      </c>
      <c r="O8667" s="358">
        <v>0</v>
      </c>
      <c r="P8667" s="327">
        <v>0</v>
      </c>
      <c r="Q8667" s="332">
        <v>3.2979664014146773E-2</v>
      </c>
      <c r="R8667" s="358">
        <v>7.1543482157148147E-2</v>
      </c>
      <c r="S8667" s="327">
        <v>4.9532655220018949E-2</v>
      </c>
      <c r="T8667" s="358">
        <v>0.10062788547350704</v>
      </c>
      <c r="U8667" s="358">
        <v>0.20441637052231809</v>
      </c>
      <c r="V8667" s="361">
        <v>0</v>
      </c>
    </row>
    <row r="8668" spans="1:22" hidden="1" outlineLevel="1">
      <c r="A8668" s="65">
        <v>8659</v>
      </c>
      <c r="B8668" s="117">
        <v>1</v>
      </c>
      <c r="C8668" s="325">
        <v>9.5891399783364935E-5</v>
      </c>
      <c r="D8668" s="358">
        <v>1.2339787150239602E-4</v>
      </c>
      <c r="E8668" s="327">
        <v>1.1700013824930407E-4</v>
      </c>
      <c r="F8668" s="332">
        <v>0</v>
      </c>
      <c r="G8668" s="358">
        <v>0</v>
      </c>
      <c r="H8668" s="327">
        <v>0</v>
      </c>
      <c r="I8668" s="332">
        <v>3.5217232371323345E-4</v>
      </c>
      <c r="J8668" s="358">
        <v>2.3471273996911377E-4</v>
      </c>
      <c r="K8668" s="327">
        <v>3.327974897560768E-4</v>
      </c>
      <c r="L8668" s="336">
        <v>1.1748396343899057E-4</v>
      </c>
      <c r="M8668" s="210">
        <v>1.1415525114155251E-4</v>
      </c>
      <c r="N8668" s="325">
        <v>0</v>
      </c>
      <c r="O8668" s="358">
        <v>0</v>
      </c>
      <c r="P8668" s="327">
        <v>0</v>
      </c>
      <c r="Q8668" s="332">
        <v>3.2979664014146773E-2</v>
      </c>
      <c r="R8668" s="358">
        <v>6.9886278728500034E-2</v>
      </c>
      <c r="S8668" s="327">
        <v>7.7130505221260942E-2</v>
      </c>
      <c r="T8668" s="358">
        <v>0.14769914167213299</v>
      </c>
      <c r="U8668" s="358">
        <v>0.32464800028226637</v>
      </c>
      <c r="V8668" s="361">
        <v>0</v>
      </c>
    </row>
    <row r="8669" spans="1:22" hidden="1" outlineLevel="1">
      <c r="A8669" s="65">
        <v>8660</v>
      </c>
      <c r="B8669" s="117">
        <v>1</v>
      </c>
      <c r="C8669" s="325">
        <v>9.9147782216368018E-5</v>
      </c>
      <c r="D8669" s="358">
        <v>1.2433108370219355E-4</v>
      </c>
      <c r="E8669" s="327">
        <v>1.1886819678216799E-4</v>
      </c>
      <c r="F8669" s="332">
        <v>0</v>
      </c>
      <c r="G8669" s="358">
        <v>0</v>
      </c>
      <c r="H8669" s="327">
        <v>0</v>
      </c>
      <c r="I8669" s="332">
        <v>3.5885913998626954E-4</v>
      </c>
      <c r="J8669" s="358">
        <v>2.2978007292948262E-4</v>
      </c>
      <c r="K8669" s="327">
        <v>3.2388327128046767E-4</v>
      </c>
      <c r="L8669" s="336">
        <v>8.811297257924293E-5</v>
      </c>
      <c r="M8669" s="210">
        <v>1.1415525114155251E-4</v>
      </c>
      <c r="N8669" s="325">
        <v>0</v>
      </c>
      <c r="O8669" s="358">
        <v>0</v>
      </c>
      <c r="P8669" s="327">
        <v>0</v>
      </c>
      <c r="Q8669" s="332">
        <v>3.2979664014146773E-2</v>
      </c>
      <c r="R8669" s="358">
        <v>7.021562328484085E-2</v>
      </c>
      <c r="S8669" s="327">
        <v>9.3089995062753395E-2</v>
      </c>
      <c r="T8669" s="358">
        <v>9.5188540312776931E-2</v>
      </c>
      <c r="U8669" s="358">
        <v>0.3199020148970052</v>
      </c>
      <c r="V8669" s="361">
        <v>0</v>
      </c>
    </row>
    <row r="8670" spans="1:22" hidden="1" outlineLevel="1">
      <c r="A8670" s="65">
        <v>8661</v>
      </c>
      <c r="B8670" s="117">
        <v>1</v>
      </c>
      <c r="C8670" s="325">
        <v>9.9429043654919143E-5</v>
      </c>
      <c r="D8670" s="358">
        <v>1.2372838415649097E-4</v>
      </c>
      <c r="E8670" s="327">
        <v>1.2163136669536255E-4</v>
      </c>
      <c r="F8670" s="332">
        <v>0</v>
      </c>
      <c r="G8670" s="358">
        <v>0</v>
      </c>
      <c r="H8670" s="327">
        <v>0</v>
      </c>
      <c r="I8670" s="332">
        <v>3.6108807874394818E-4</v>
      </c>
      <c r="J8670" s="358">
        <v>2.2649162823639519E-4</v>
      </c>
      <c r="K8670" s="327">
        <v>3.2388327128046767E-4</v>
      </c>
      <c r="L8670" s="336">
        <v>5.8741981719495287E-5</v>
      </c>
      <c r="M8670" s="210">
        <v>1.1415525114155251E-4</v>
      </c>
      <c r="N8670" s="325">
        <v>0</v>
      </c>
      <c r="O8670" s="358">
        <v>0</v>
      </c>
      <c r="P8670" s="327">
        <v>0</v>
      </c>
      <c r="Q8670" s="332">
        <v>3.2979664014146773E-2</v>
      </c>
      <c r="R8670" s="358">
        <v>7.7829888108732495E-2</v>
      </c>
      <c r="S8670" s="327">
        <v>0.12198755844740738</v>
      </c>
      <c r="T8670" s="358">
        <v>8.4623658365974214E-2</v>
      </c>
      <c r="U8670" s="358">
        <v>0.28091713494664605</v>
      </c>
      <c r="V8670" s="361">
        <v>0</v>
      </c>
    </row>
    <row r="8671" spans="1:22" hidden="1" outlineLevel="1">
      <c r="A8671" s="65">
        <v>8662</v>
      </c>
      <c r="B8671" s="117">
        <v>1</v>
      </c>
      <c r="C8671" s="325">
        <v>9.4291334710718515E-5</v>
      </c>
      <c r="D8671" s="358">
        <v>1.2098707331958569E-4</v>
      </c>
      <c r="E8671" s="327">
        <v>1.1818064746104446E-4</v>
      </c>
      <c r="F8671" s="332">
        <v>0</v>
      </c>
      <c r="G8671" s="358">
        <v>0</v>
      </c>
      <c r="H8671" s="327">
        <v>0</v>
      </c>
      <c r="I8671" s="332">
        <v>3.6108807874394818E-4</v>
      </c>
      <c r="J8671" s="358">
        <v>2.3101323968939037E-4</v>
      </c>
      <c r="K8671" s="327">
        <v>3.3576889591461329E-4</v>
      </c>
      <c r="L8671" s="336">
        <v>3.7594868300476983E-5</v>
      </c>
      <c r="M8671" s="210">
        <v>1.1415525114155251E-4</v>
      </c>
      <c r="N8671" s="325">
        <v>0</v>
      </c>
      <c r="O8671" s="358">
        <v>0</v>
      </c>
      <c r="P8671" s="327">
        <v>0</v>
      </c>
      <c r="Q8671" s="332">
        <v>6.5959328028293546E-2</v>
      </c>
      <c r="R8671" s="358">
        <v>0.10818845897465085</v>
      </c>
      <c r="S8671" s="327">
        <v>0.19797870022607811</v>
      </c>
      <c r="T8671" s="358">
        <v>4.3723966868945884E-2</v>
      </c>
      <c r="U8671" s="358">
        <v>0.26317618957793187</v>
      </c>
      <c r="V8671" s="361">
        <v>0</v>
      </c>
    </row>
    <row r="8672" spans="1:22" hidden="1" outlineLevel="1">
      <c r="A8672" s="65">
        <v>8663</v>
      </c>
      <c r="B8672" s="117">
        <v>1</v>
      </c>
      <c r="C8672" s="325">
        <v>8.7591062219011622E-5</v>
      </c>
      <c r="D8672" s="358">
        <v>1.1567942893323717E-4</v>
      </c>
      <c r="E8672" s="327">
        <v>1.1216134774403847E-4</v>
      </c>
      <c r="F8672" s="332">
        <v>0</v>
      </c>
      <c r="G8672" s="358">
        <v>0</v>
      </c>
      <c r="H8672" s="327">
        <v>0</v>
      </c>
      <c r="I8672" s="332">
        <v>3.5885913998626954E-4</v>
      </c>
      <c r="J8672" s="358">
        <v>2.3471273996911377E-4</v>
      </c>
      <c r="K8672" s="327">
        <v>3.327974897560768E-4</v>
      </c>
      <c r="L8672" s="336">
        <v>2.3496792687798115E-5</v>
      </c>
      <c r="M8672" s="210">
        <v>1.1415525114155251E-4</v>
      </c>
      <c r="N8672" s="325">
        <v>0</v>
      </c>
      <c r="O8672" s="358">
        <v>0</v>
      </c>
      <c r="P8672" s="327">
        <v>0</v>
      </c>
      <c r="Q8672" s="332">
        <v>6.5959328028293546E-2</v>
      </c>
      <c r="R8672" s="358">
        <v>0.14445275042093908</v>
      </c>
      <c r="S8672" s="327">
        <v>0.19218062100485839</v>
      </c>
      <c r="T8672" s="358">
        <v>2.6046095096573033E-2</v>
      </c>
      <c r="U8672" s="358">
        <v>0.18893541819420445</v>
      </c>
      <c r="V8672" s="361">
        <v>0</v>
      </c>
    </row>
    <row r="8673" spans="1:22" hidden="1" outlineLevel="1">
      <c r="A8673" s="65">
        <v>8664</v>
      </c>
      <c r="B8673" s="117">
        <v>1</v>
      </c>
      <c r="C8673" s="325">
        <v>7.9696991177009925E-5</v>
      </c>
      <c r="D8673" s="358">
        <v>1.0508358208136923E-4</v>
      </c>
      <c r="E8673" s="327">
        <v>1.0359941280174545E-4</v>
      </c>
      <c r="F8673" s="332">
        <v>0</v>
      </c>
      <c r="G8673" s="358">
        <v>0</v>
      </c>
      <c r="H8673" s="327">
        <v>0</v>
      </c>
      <c r="I8673" s="332">
        <v>3.5663020122859079E-4</v>
      </c>
      <c r="J8673" s="358">
        <v>2.4540018522164786E-4</v>
      </c>
      <c r="K8673" s="327">
        <v>3.4468311439022243E-4</v>
      </c>
      <c r="L8673" s="336">
        <v>9.3987170751192458E-6</v>
      </c>
      <c r="M8673" s="210">
        <v>1.1415525114155251E-4</v>
      </c>
      <c r="N8673" s="325">
        <v>0</v>
      </c>
      <c r="O8673" s="358">
        <v>0</v>
      </c>
      <c r="P8673" s="327">
        <v>0</v>
      </c>
      <c r="Q8673" s="332">
        <v>3.2979664014146773E-2</v>
      </c>
      <c r="R8673" s="358">
        <v>0.16377361144245289</v>
      </c>
      <c r="S8673" s="327">
        <v>0.19571685955614068</v>
      </c>
      <c r="T8673" s="358">
        <v>5.4393451607301106E-3</v>
      </c>
      <c r="U8673" s="358">
        <v>0.15367952676083615</v>
      </c>
      <c r="V8673" s="361">
        <v>0</v>
      </c>
    </row>
    <row r="8674" spans="1:22" hidden="1" outlineLevel="1">
      <c r="A8674" s="65">
        <v>8665</v>
      </c>
      <c r="B8674" s="117">
        <v>1</v>
      </c>
      <c r="C8674" s="325">
        <v>7.1721666830537918E-5</v>
      </c>
      <c r="D8674" s="358">
        <v>9.8823283574394027E-5</v>
      </c>
      <c r="E8674" s="327">
        <v>9.261159629246942E-5</v>
      </c>
      <c r="F8674" s="332">
        <v>0</v>
      </c>
      <c r="G8674" s="358">
        <v>0</v>
      </c>
      <c r="H8674" s="327">
        <v>0</v>
      </c>
      <c r="I8674" s="332">
        <v>3.6108807874394818E-4</v>
      </c>
      <c r="J8674" s="358">
        <v>2.8116202125897337E-4</v>
      </c>
      <c r="K8674" s="327">
        <v>3.4171170823168605E-4</v>
      </c>
      <c r="L8674" s="336">
        <v>5.8741981719495289E-6</v>
      </c>
      <c r="M8674" s="210">
        <v>1.1415525114155251E-4</v>
      </c>
      <c r="N8674" s="325">
        <v>0</v>
      </c>
      <c r="O8674" s="358">
        <v>0</v>
      </c>
      <c r="P8674" s="327">
        <v>0</v>
      </c>
      <c r="Q8674" s="332">
        <v>3.2979664014146773E-2</v>
      </c>
      <c r="R8674" s="358">
        <v>0.17822561289439404</v>
      </c>
      <c r="S8674" s="327">
        <v>0.19506700286443468</v>
      </c>
      <c r="T8674" s="358">
        <v>3.9749060789950807E-3</v>
      </c>
      <c r="U8674" s="358">
        <v>0.14870754207151499</v>
      </c>
      <c r="V8674" s="361">
        <v>0</v>
      </c>
    </row>
    <row r="8675" spans="1:22" hidden="1" outlineLevel="1">
      <c r="A8675" s="65">
        <v>8666</v>
      </c>
      <c r="B8675" s="117">
        <v>1</v>
      </c>
      <c r="C8675" s="325">
        <v>6.6196442126555732E-5</v>
      </c>
      <c r="D8675" s="358">
        <v>8.4339052556702988E-5</v>
      </c>
      <c r="E8675" s="327">
        <v>8.0508133714955201E-5</v>
      </c>
      <c r="F8675" s="332">
        <v>0</v>
      </c>
      <c r="G8675" s="358">
        <v>0</v>
      </c>
      <c r="H8675" s="327">
        <v>0</v>
      </c>
      <c r="I8675" s="332">
        <v>3.7000383377466296E-4</v>
      </c>
      <c r="J8675" s="358">
        <v>2.8157307684560927E-4</v>
      </c>
      <c r="K8675" s="327">
        <v>3.5062592670729529E-4</v>
      </c>
      <c r="L8675" s="336">
        <v>2.3496792687798115E-6</v>
      </c>
      <c r="M8675" s="210">
        <v>1.1415525114155251E-4</v>
      </c>
      <c r="N8675" s="325">
        <v>0</v>
      </c>
      <c r="O8675" s="358">
        <v>0</v>
      </c>
      <c r="P8675" s="327">
        <v>0</v>
      </c>
      <c r="Q8675" s="332">
        <v>3.2979664014146773E-2</v>
      </c>
      <c r="R8675" s="358">
        <v>0.18100671060975035</v>
      </c>
      <c r="S8675" s="327">
        <v>0.17145269644804903</v>
      </c>
      <c r="T8675" s="358">
        <v>6.9037842424651396E-3</v>
      </c>
      <c r="U8675" s="358">
        <v>0.12678560957768981</v>
      </c>
      <c r="V8675" s="361">
        <v>0</v>
      </c>
    </row>
    <row r="8676" spans="1:22" hidden="1" outlineLevel="1">
      <c r="A8676" s="65">
        <v>8667</v>
      </c>
      <c r="B8676" s="117">
        <v>1</v>
      </c>
      <c r="C8676" s="325">
        <v>6.1852515464488303E-5</v>
      </c>
      <c r="D8676" s="358">
        <v>7.5492978579455453E-5</v>
      </c>
      <c r="E8676" s="327">
        <v>7.3658585761120793E-5</v>
      </c>
      <c r="F8676" s="332">
        <v>0</v>
      </c>
      <c r="G8676" s="358">
        <v>0</v>
      </c>
      <c r="H8676" s="327">
        <v>0</v>
      </c>
      <c r="I8676" s="332">
        <v>3.8114852756305644E-4</v>
      </c>
      <c r="J8676" s="358">
        <v>2.4457807404837595E-4</v>
      </c>
      <c r="K8676" s="327">
        <v>3.4468311439022243E-4</v>
      </c>
      <c r="L8676" s="336">
        <v>1.1748396343899057E-6</v>
      </c>
      <c r="M8676" s="210">
        <v>1.1415525114155251E-4</v>
      </c>
      <c r="N8676" s="325">
        <v>0</v>
      </c>
      <c r="O8676" s="358">
        <v>0</v>
      </c>
      <c r="P8676" s="327">
        <v>0</v>
      </c>
      <c r="Q8676" s="332">
        <v>6.5959328028293546E-2</v>
      </c>
      <c r="R8676" s="358">
        <v>0.18382839214653915</v>
      </c>
      <c r="S8676" s="327">
        <v>0.19517672180112219</v>
      </c>
      <c r="T8676" s="358">
        <v>6.0669619100451226E-3</v>
      </c>
      <c r="U8676" s="358">
        <v>0.11525964507062711</v>
      </c>
      <c r="V8676" s="361">
        <v>0</v>
      </c>
    </row>
    <row r="8677" spans="1:22" hidden="1" outlineLevel="1">
      <c r="A8677" s="65">
        <v>8668</v>
      </c>
      <c r="B8677" s="117">
        <v>1</v>
      </c>
      <c r="C8677" s="325">
        <v>6.0108694545471294E-5</v>
      </c>
      <c r="D8677" s="358">
        <v>7.1429617126170312E-5</v>
      </c>
      <c r="E8677" s="327">
        <v>6.9714906636185835E-5</v>
      </c>
      <c r="F8677" s="332">
        <v>0</v>
      </c>
      <c r="G8677" s="358">
        <v>0</v>
      </c>
      <c r="H8677" s="327">
        <v>0</v>
      </c>
      <c r="I8677" s="332">
        <v>3.8114852756305644E-4</v>
      </c>
      <c r="J8677" s="358">
        <v>2.5238813019445855E-4</v>
      </c>
      <c r="K8677" s="327">
        <v>3.4765452054875886E-4</v>
      </c>
      <c r="L8677" s="336">
        <v>1.409807561267887E-5</v>
      </c>
      <c r="M8677" s="210">
        <v>1.1415525114155251E-4</v>
      </c>
      <c r="N8677" s="325">
        <v>0</v>
      </c>
      <c r="O8677" s="358">
        <v>0</v>
      </c>
      <c r="P8677" s="327">
        <v>0</v>
      </c>
      <c r="Q8677" s="332">
        <v>0.16489832007073388</v>
      </c>
      <c r="R8677" s="358">
        <v>0.17913820920193702</v>
      </c>
      <c r="S8677" s="327">
        <v>0.20585295467434636</v>
      </c>
      <c r="T8677" s="358">
        <v>5.8577563269401186E-3</v>
      </c>
      <c r="U8677" s="358">
        <v>0.11232165411784642</v>
      </c>
      <c r="V8677" s="361">
        <v>0</v>
      </c>
    </row>
    <row r="8678" spans="1:22" hidden="1" outlineLevel="1">
      <c r="A8678" s="65">
        <v>8669</v>
      </c>
      <c r="B8678" s="117">
        <v>1</v>
      </c>
      <c r="C8678" s="325">
        <v>5.988368539463039E-5</v>
      </c>
      <c r="D8678" s="358">
        <v>6.936877351828407E-5</v>
      </c>
      <c r="E8678" s="327">
        <v>6.7950629132925455E-5</v>
      </c>
      <c r="F8678" s="332">
        <v>0</v>
      </c>
      <c r="G8678" s="358">
        <v>0</v>
      </c>
      <c r="H8678" s="327">
        <v>0</v>
      </c>
      <c r="I8678" s="332">
        <v>3.7891958880537774E-4</v>
      </c>
      <c r="J8678" s="358">
        <v>2.7828463215252185E-4</v>
      </c>
      <c r="K8678" s="327">
        <v>3.3874030207314967E-4</v>
      </c>
      <c r="L8678" s="336">
        <v>3.7594868300476983E-5</v>
      </c>
      <c r="M8678" s="210">
        <v>1.1415525114155251E-4</v>
      </c>
      <c r="N8678" s="325">
        <v>0</v>
      </c>
      <c r="O8678" s="358">
        <v>0</v>
      </c>
      <c r="P8678" s="327">
        <v>0</v>
      </c>
      <c r="Q8678" s="332">
        <v>0.13191865605658709</v>
      </c>
      <c r="R8678" s="358">
        <v>0.19644751533093788</v>
      </c>
      <c r="S8678" s="327">
        <v>0.20842706593910318</v>
      </c>
      <c r="T8678" s="358">
        <v>6.3807702847026304E-3</v>
      </c>
      <c r="U8678" s="358">
        <v>0.11446864750641692</v>
      </c>
      <c r="V8678" s="361">
        <v>0</v>
      </c>
    </row>
    <row r="8679" spans="1:22" hidden="1" outlineLevel="1">
      <c r="A8679" s="65">
        <v>8670</v>
      </c>
      <c r="B8679" s="117">
        <v>1</v>
      </c>
      <c r="C8679" s="325">
        <v>6.1471249958896769E-5</v>
      </c>
      <c r="D8679" s="358">
        <v>6.9310447755796726E-5</v>
      </c>
      <c r="E8679" s="327">
        <v>6.8599260567947656E-5</v>
      </c>
      <c r="F8679" s="332">
        <v>0</v>
      </c>
      <c r="G8679" s="358">
        <v>0</v>
      </c>
      <c r="H8679" s="327">
        <v>0</v>
      </c>
      <c r="I8679" s="332">
        <v>3.7891958880537774E-4</v>
      </c>
      <c r="J8679" s="358">
        <v>2.8732785505851226E-4</v>
      </c>
      <c r="K8679" s="327">
        <v>3.5656873902436805E-4</v>
      </c>
      <c r="L8679" s="336">
        <v>9.3987170751192462E-5</v>
      </c>
      <c r="M8679" s="210">
        <v>1.1415525114155251E-4</v>
      </c>
      <c r="N8679" s="325">
        <v>0</v>
      </c>
      <c r="O8679" s="358">
        <v>0</v>
      </c>
      <c r="P8679" s="327">
        <v>0</v>
      </c>
      <c r="Q8679" s="332">
        <v>3.2979664014146773E-2</v>
      </c>
      <c r="R8679" s="358">
        <v>0.21917058608588288</v>
      </c>
      <c r="S8679" s="327">
        <v>0.18412070111370132</v>
      </c>
      <c r="T8679" s="358">
        <v>6.3807702847026304E-3</v>
      </c>
      <c r="U8679" s="358">
        <v>0.10994866142521585</v>
      </c>
      <c r="V8679" s="361">
        <v>0</v>
      </c>
    </row>
    <row r="8680" spans="1:22" hidden="1" outlineLevel="1">
      <c r="A8680" s="65">
        <v>8671</v>
      </c>
      <c r="B8680" s="117">
        <v>1</v>
      </c>
      <c r="C8680" s="325">
        <v>6.6771465512038044E-5</v>
      </c>
      <c r="D8680" s="358">
        <v>7.3159948079961593E-5</v>
      </c>
      <c r="E8680" s="327">
        <v>7.2971036439997263E-5</v>
      </c>
      <c r="F8680" s="332">
        <v>0</v>
      </c>
      <c r="G8680" s="358">
        <v>0</v>
      </c>
      <c r="H8680" s="327">
        <v>0</v>
      </c>
      <c r="I8680" s="332">
        <v>3.6554595625930552E-4</v>
      </c>
      <c r="J8680" s="358">
        <v>2.8033991008570152E-4</v>
      </c>
      <c r="K8680" s="327">
        <v>3.5359733286583167E-4</v>
      </c>
      <c r="L8680" s="336">
        <v>1.8210014333043539E-4</v>
      </c>
      <c r="M8680" s="210">
        <v>1.1415525114155251E-4</v>
      </c>
      <c r="N8680" s="325">
        <v>0</v>
      </c>
      <c r="O8680" s="358">
        <v>6.3611040774248888E-3</v>
      </c>
      <c r="P8680" s="327">
        <v>0</v>
      </c>
      <c r="Q8680" s="332">
        <v>3.2979664014146773E-2</v>
      </c>
      <c r="R8680" s="358">
        <v>0.24180746225176517</v>
      </c>
      <c r="S8680" s="327">
        <v>0.16424518490672987</v>
      </c>
      <c r="T8680" s="358">
        <v>6.3807702847026304E-3</v>
      </c>
      <c r="U8680" s="358">
        <v>0.11062665933739602</v>
      </c>
      <c r="V8680" s="361">
        <v>0</v>
      </c>
    </row>
    <row r="8681" spans="1:22" hidden="1" outlineLevel="1">
      <c r="A8681" s="65">
        <v>8672</v>
      </c>
      <c r="B8681" s="117">
        <v>1</v>
      </c>
      <c r="C8681" s="325">
        <v>8.0178260749641866E-5</v>
      </c>
      <c r="D8681" s="358">
        <v>8.4572355606652377E-5</v>
      </c>
      <c r="E8681" s="327">
        <v>8.6358789258855431E-5</v>
      </c>
      <c r="F8681" s="332">
        <v>0</v>
      </c>
      <c r="G8681" s="358">
        <v>0</v>
      </c>
      <c r="H8681" s="327">
        <v>0</v>
      </c>
      <c r="I8681" s="332">
        <v>3.6331701750162687E-4</v>
      </c>
      <c r="J8681" s="358">
        <v>2.7417407628616263E-4</v>
      </c>
      <c r="K8681" s="327">
        <v>3.5954014518290443E-4</v>
      </c>
      <c r="L8681" s="336">
        <v>1.5860335064263727E-4</v>
      </c>
      <c r="M8681" s="210">
        <v>1.1415525114155251E-4</v>
      </c>
      <c r="N8681" s="325">
        <v>6.5940144064554678E-3</v>
      </c>
      <c r="O8681" s="358">
        <v>0.11216425683543822</v>
      </c>
      <c r="P8681" s="327">
        <v>6.0766995116400033E-2</v>
      </c>
      <c r="Q8681" s="332">
        <v>3.2979664014146773E-2</v>
      </c>
      <c r="R8681" s="358">
        <v>0.23640920545310506</v>
      </c>
      <c r="S8681" s="327">
        <v>0.23376307527040779</v>
      </c>
      <c r="T8681" s="358">
        <v>2.0502147144290418E-2</v>
      </c>
      <c r="U8681" s="358">
        <v>0.13492158452385172</v>
      </c>
      <c r="V8681" s="361">
        <v>0</v>
      </c>
    </row>
    <row r="8682" spans="1:22" hidden="1" outlineLevel="1">
      <c r="A8682" s="65">
        <v>8673</v>
      </c>
      <c r="B8682" s="117">
        <v>1</v>
      </c>
      <c r="C8682" s="325">
        <v>9.6866439437008853E-5</v>
      </c>
      <c r="D8682" s="358">
        <v>9.6120856579146976E-5</v>
      </c>
      <c r="E8682" s="327">
        <v>1.0057679031454201E-4</v>
      </c>
      <c r="F8682" s="332">
        <v>0</v>
      </c>
      <c r="G8682" s="358">
        <v>0</v>
      </c>
      <c r="H8682" s="327">
        <v>0</v>
      </c>
      <c r="I8682" s="332">
        <v>3.6777489501698427E-4</v>
      </c>
      <c r="J8682" s="358">
        <v>2.7746252097925005E-4</v>
      </c>
      <c r="K8682" s="327">
        <v>3.4765452054875886E-4</v>
      </c>
      <c r="L8682" s="336">
        <v>1.4685495429873823E-4</v>
      </c>
      <c r="M8682" s="210">
        <v>1.1415525114155251E-4</v>
      </c>
      <c r="N8682" s="325">
        <v>5.7650525953582096E-2</v>
      </c>
      <c r="O8682" s="358">
        <v>0.28736227431896838</v>
      </c>
      <c r="P8682" s="327">
        <v>0.18176933838555023</v>
      </c>
      <c r="Q8682" s="332">
        <v>3.2979664014146773E-2</v>
      </c>
      <c r="R8682" s="358">
        <v>0.20795035890944111</v>
      </c>
      <c r="S8682" s="327">
        <v>0.24481909595782864</v>
      </c>
      <c r="T8682" s="358">
        <v>3.671557983492825E-2</v>
      </c>
      <c r="U8682" s="358">
        <v>0.16622248813616908</v>
      </c>
      <c r="V8682" s="361">
        <v>0</v>
      </c>
    </row>
    <row r="8683" spans="1:22" hidden="1" outlineLevel="1">
      <c r="A8683" s="65">
        <v>8674</v>
      </c>
      <c r="B8683" s="117">
        <v>1</v>
      </c>
      <c r="C8683" s="325">
        <v>1.0989196916902114E-4</v>
      </c>
      <c r="D8683" s="358">
        <v>1.0988573652616075E-4</v>
      </c>
      <c r="E8683" s="327">
        <v>1.1692230247710139E-4</v>
      </c>
      <c r="F8683" s="332">
        <v>0</v>
      </c>
      <c r="G8683" s="358">
        <v>0</v>
      </c>
      <c r="H8683" s="327">
        <v>0</v>
      </c>
      <c r="I8683" s="332">
        <v>3.7446171129002035E-4</v>
      </c>
      <c r="J8683" s="358">
        <v>2.5362129695436631E-4</v>
      </c>
      <c r="K8683" s="327">
        <v>3.4468311439022243E-4</v>
      </c>
      <c r="L8683" s="336">
        <v>1.644775488145868E-4</v>
      </c>
      <c r="M8683" s="210">
        <v>1.1415525114155251E-4</v>
      </c>
      <c r="N8683" s="325">
        <v>0.12415587125297581</v>
      </c>
      <c r="O8683" s="358">
        <v>0.41194824796252577</v>
      </c>
      <c r="P8683" s="327">
        <v>0.27965169928843453</v>
      </c>
      <c r="Q8683" s="332">
        <v>6.5959328028293546E-2</v>
      </c>
      <c r="R8683" s="358">
        <v>0.17706455650110914</v>
      </c>
      <c r="S8683" s="327">
        <v>0.20242643505975152</v>
      </c>
      <c r="T8683" s="358">
        <v>0.10397517480318712</v>
      </c>
      <c r="U8683" s="358">
        <v>0.2130043440766001</v>
      </c>
      <c r="V8683" s="361">
        <v>0</v>
      </c>
    </row>
    <row r="8684" spans="1:22" hidden="1" outlineLevel="1">
      <c r="A8684" s="65">
        <v>8675</v>
      </c>
      <c r="B8684" s="117">
        <v>1</v>
      </c>
      <c r="C8684" s="325">
        <v>1.1683600157413902E-4</v>
      </c>
      <c r="D8684" s="358">
        <v>1.1449347176266113E-4</v>
      </c>
      <c r="E8684" s="327">
        <v>1.2889603876761117E-4</v>
      </c>
      <c r="F8684" s="332">
        <v>0</v>
      </c>
      <c r="G8684" s="358">
        <v>0</v>
      </c>
      <c r="H8684" s="327">
        <v>0</v>
      </c>
      <c r="I8684" s="332">
        <v>3.7669065004769899E-4</v>
      </c>
      <c r="J8684" s="358">
        <v>2.1950368326358448E-4</v>
      </c>
      <c r="K8684" s="327">
        <v>3.3576889591461329E-4</v>
      </c>
      <c r="L8684" s="336">
        <v>1.8797434150238492E-4</v>
      </c>
      <c r="M8684" s="210">
        <v>1.1415525114155251E-4</v>
      </c>
      <c r="N8684" s="325">
        <v>0.20611005030463661</v>
      </c>
      <c r="O8684" s="358">
        <v>0.47136738487163626</v>
      </c>
      <c r="P8684" s="327">
        <v>0.4194171904053049</v>
      </c>
      <c r="Q8684" s="332">
        <v>6.5959328028293546E-2</v>
      </c>
      <c r="R8684" s="358">
        <v>0.16117894344027056</v>
      </c>
      <c r="S8684" s="327">
        <v>0.16126597032570911</v>
      </c>
      <c r="T8684" s="358">
        <v>9.4247115188804409E-2</v>
      </c>
      <c r="U8684" s="358">
        <v>0.24475724629703755</v>
      </c>
      <c r="V8684" s="361">
        <v>0</v>
      </c>
    </row>
    <row r="8685" spans="1:22" hidden="1" outlineLevel="1">
      <c r="A8685" s="65">
        <v>8676</v>
      </c>
      <c r="B8685" s="117">
        <v>1</v>
      </c>
      <c r="C8685" s="325">
        <v>1.1645473606854748E-4</v>
      </c>
      <c r="D8685" s="358">
        <v>1.1398798182110412E-4</v>
      </c>
      <c r="E8685" s="327">
        <v>1.3031005529595956E-4</v>
      </c>
      <c r="F8685" s="332">
        <v>0</v>
      </c>
      <c r="G8685" s="358">
        <v>0</v>
      </c>
      <c r="H8685" s="327">
        <v>0</v>
      </c>
      <c r="I8685" s="332">
        <v>3.7446171129002035E-4</v>
      </c>
      <c r="J8685" s="358">
        <v>2.0470568214469114E-4</v>
      </c>
      <c r="K8685" s="327">
        <v>3.3576889591461329E-4</v>
      </c>
      <c r="L8685" s="336">
        <v>2.0677177565262342E-4</v>
      </c>
      <c r="M8685" s="210">
        <v>1.1415525114155251E-4</v>
      </c>
      <c r="N8685" s="325">
        <v>0.23945692316013997</v>
      </c>
      <c r="O8685" s="358">
        <v>0.4853301903740137</v>
      </c>
      <c r="P8685" s="327">
        <v>0.4149329305616985</v>
      </c>
      <c r="Q8685" s="332">
        <v>3.2979664014146773E-2</v>
      </c>
      <c r="R8685" s="358">
        <v>0.17935656187486754</v>
      </c>
      <c r="S8685" s="327">
        <v>0.17118262757053976</v>
      </c>
      <c r="T8685" s="358">
        <v>0.10732246413286717</v>
      </c>
      <c r="U8685" s="358">
        <v>0.21277834477254004</v>
      </c>
      <c r="V8685" s="361">
        <v>0</v>
      </c>
    </row>
    <row r="8686" spans="1:22" hidden="1" outlineLevel="1">
      <c r="A8686" s="65">
        <v>8677</v>
      </c>
      <c r="B8686" s="117">
        <v>1</v>
      </c>
      <c r="C8686" s="325">
        <v>1.1592346446239535E-4</v>
      </c>
      <c r="D8686" s="358">
        <v>1.2283405579835167E-4</v>
      </c>
      <c r="E8686" s="327">
        <v>1.2867550407970362E-4</v>
      </c>
      <c r="F8686" s="332">
        <v>0</v>
      </c>
      <c r="G8686" s="358">
        <v>0</v>
      </c>
      <c r="H8686" s="327">
        <v>0</v>
      </c>
      <c r="I8686" s="332">
        <v>3.7223277253234166E-4</v>
      </c>
      <c r="J8686" s="358">
        <v>1.8826345867925409E-4</v>
      </c>
      <c r="K8686" s="327">
        <v>3.3874030207314967E-4</v>
      </c>
      <c r="L8686" s="336">
        <v>1.8797434150238492E-4</v>
      </c>
      <c r="M8686" s="210">
        <v>1.1415525114155251E-4</v>
      </c>
      <c r="N8686" s="325">
        <v>0.22080528241045166</v>
      </c>
      <c r="O8686" s="358">
        <v>0.43622482893308451</v>
      </c>
      <c r="P8686" s="327">
        <v>0.34799467158982256</v>
      </c>
      <c r="Q8686" s="332">
        <v>3.2979664014146773E-2</v>
      </c>
      <c r="R8686" s="358">
        <v>0.21377763752066728</v>
      </c>
      <c r="S8686" s="327">
        <v>0.17866020798936821</v>
      </c>
      <c r="T8686" s="358">
        <v>6.5167539137208824E-2</v>
      </c>
      <c r="U8686" s="358">
        <v>0.19707139314036637</v>
      </c>
      <c r="V8686" s="361">
        <v>0</v>
      </c>
    </row>
    <row r="8687" spans="1:22" hidden="1" outlineLevel="1">
      <c r="A8687" s="65">
        <v>8678</v>
      </c>
      <c r="B8687" s="117">
        <v>1</v>
      </c>
      <c r="C8687" s="325">
        <v>1.1018573111595233E-4</v>
      </c>
      <c r="D8687" s="358">
        <v>1.2571146008106076E-4</v>
      </c>
      <c r="E8687" s="327">
        <v>1.2438156397985667E-4</v>
      </c>
      <c r="F8687" s="332">
        <v>0</v>
      </c>
      <c r="G8687" s="358">
        <v>0</v>
      </c>
      <c r="H8687" s="327">
        <v>0</v>
      </c>
      <c r="I8687" s="332">
        <v>3.6331701750162687E-4</v>
      </c>
      <c r="J8687" s="358">
        <v>1.8415290281289485E-4</v>
      </c>
      <c r="K8687" s="327">
        <v>3.3576889591461329E-4</v>
      </c>
      <c r="L8687" s="336">
        <v>1.9032402077116473E-4</v>
      </c>
      <c r="M8687" s="210">
        <v>1.1415525114155251E-4</v>
      </c>
      <c r="N8687" s="325">
        <v>0.1311266864826573</v>
      </c>
      <c r="O8687" s="358">
        <v>0.33403421050853987</v>
      </c>
      <c r="P8687" s="327">
        <v>0.24180714375572704</v>
      </c>
      <c r="Q8687" s="332">
        <v>3.2979664014146773E-2</v>
      </c>
      <c r="R8687" s="358">
        <v>0.23981672106667717</v>
      </c>
      <c r="S8687" s="327">
        <v>0.17635616560212056</v>
      </c>
      <c r="T8687" s="358">
        <v>5.1359970652278535E-2</v>
      </c>
      <c r="U8687" s="358">
        <v>0.18995241506247468</v>
      </c>
      <c r="V8687" s="361">
        <v>0</v>
      </c>
    </row>
    <row r="8688" spans="1:22" hidden="1" outlineLevel="1">
      <c r="A8688" s="65">
        <v>8679</v>
      </c>
      <c r="B8688" s="117">
        <v>1</v>
      </c>
      <c r="C8688" s="325">
        <v>1.0747937105167146E-4</v>
      </c>
      <c r="D8688" s="358">
        <v>1.2182307591523765E-4</v>
      </c>
      <c r="E8688" s="327">
        <v>1.1940007455888619E-4</v>
      </c>
      <c r="F8688" s="332">
        <v>0</v>
      </c>
      <c r="G8688" s="358">
        <v>0</v>
      </c>
      <c r="H8688" s="327">
        <v>0</v>
      </c>
      <c r="I8688" s="332">
        <v>3.6108807874394818E-4</v>
      </c>
      <c r="J8688" s="358">
        <v>1.9566245923870076E-4</v>
      </c>
      <c r="K8688" s="327">
        <v>3.4765452054875886E-4</v>
      </c>
      <c r="L8688" s="336">
        <v>2.1382081345896285E-4</v>
      </c>
      <c r="M8688" s="210">
        <v>1.1415525114155251E-4</v>
      </c>
      <c r="N8688" s="325">
        <v>4.5592899610349236E-2</v>
      </c>
      <c r="O8688" s="358">
        <v>0.15873369390277553</v>
      </c>
      <c r="P8688" s="327">
        <v>0.11136622217055325</v>
      </c>
      <c r="Q8688" s="332">
        <v>3.2979664014146773E-2</v>
      </c>
      <c r="R8688" s="358">
        <v>0.26395363566981572</v>
      </c>
      <c r="S8688" s="327">
        <v>0.12668847594334701</v>
      </c>
      <c r="T8688" s="358">
        <v>5.1673779026936047E-2</v>
      </c>
      <c r="U8688" s="358">
        <v>0.18215543907240281</v>
      </c>
      <c r="V8688" s="361">
        <v>0</v>
      </c>
    </row>
    <row r="8689" spans="1:22" hidden="1" outlineLevel="1">
      <c r="A8689" s="65">
        <v>8680</v>
      </c>
      <c r="B8689" s="117">
        <v>1</v>
      </c>
      <c r="C8689" s="325">
        <v>1.1256082770816185E-4</v>
      </c>
      <c r="D8689" s="358">
        <v>1.1634045424142709E-4</v>
      </c>
      <c r="E8689" s="327">
        <v>1.2224108024428342E-4</v>
      </c>
      <c r="F8689" s="332">
        <v>0</v>
      </c>
      <c r="G8689" s="358">
        <v>0</v>
      </c>
      <c r="H8689" s="327">
        <v>0</v>
      </c>
      <c r="I8689" s="332">
        <v>3.5440126247091209E-4</v>
      </c>
      <c r="J8689" s="358">
        <v>2.0182829303823965E-4</v>
      </c>
      <c r="K8689" s="327">
        <v>3.4468311439022243E-4</v>
      </c>
      <c r="L8689" s="336">
        <v>2.2321953053408208E-4</v>
      </c>
      <c r="M8689" s="210">
        <v>1.1415525114155251E-4</v>
      </c>
      <c r="N8689" s="325">
        <v>4.8984107019383466E-3</v>
      </c>
      <c r="O8689" s="358">
        <v>1.9892034455958055E-2</v>
      </c>
      <c r="P8689" s="327">
        <v>1.1315809889330727E-2</v>
      </c>
      <c r="Q8689" s="332">
        <v>3.2979664014146773E-2</v>
      </c>
      <c r="R8689" s="358">
        <v>0.28283625473246649</v>
      </c>
      <c r="S8689" s="327">
        <v>0.10609558582529226</v>
      </c>
      <c r="T8689" s="358">
        <v>4.5816022699995934E-2</v>
      </c>
      <c r="U8689" s="358">
        <v>0.18339843524473315</v>
      </c>
      <c r="V8689" s="361">
        <v>0</v>
      </c>
    </row>
    <row r="8690" spans="1:22" hidden="1" outlineLevel="1">
      <c r="A8690" s="65">
        <v>8681</v>
      </c>
      <c r="B8690" s="117">
        <v>1</v>
      </c>
      <c r="C8690" s="325">
        <v>1.141421420182382E-4</v>
      </c>
      <c r="D8690" s="358">
        <v>1.1608770927064859E-4</v>
      </c>
      <c r="E8690" s="327">
        <v>1.2547126479069397E-4</v>
      </c>
      <c r="F8690" s="332">
        <v>0</v>
      </c>
      <c r="G8690" s="358">
        <v>0</v>
      </c>
      <c r="H8690" s="327">
        <v>0</v>
      </c>
      <c r="I8690" s="332">
        <v>3.499433849555547E-4</v>
      </c>
      <c r="J8690" s="358">
        <v>2.2566951706312337E-4</v>
      </c>
      <c r="K8690" s="327">
        <v>3.4765452054875886E-4</v>
      </c>
      <c r="L8690" s="336">
        <v>2.2321953053408208E-4</v>
      </c>
      <c r="M8690" s="210">
        <v>1.1415525114155251E-4</v>
      </c>
      <c r="N8690" s="325">
        <v>0</v>
      </c>
      <c r="O8690" s="358">
        <v>0</v>
      </c>
      <c r="P8690" s="327">
        <v>0</v>
      </c>
      <c r="Q8690" s="332">
        <v>3.2979664014146773E-2</v>
      </c>
      <c r="R8690" s="358">
        <v>0.2952726509716514</v>
      </c>
      <c r="S8690" s="327">
        <v>0.16887858518329218</v>
      </c>
      <c r="T8690" s="358">
        <v>5.8891371644058693E-2</v>
      </c>
      <c r="U8690" s="358">
        <v>0.20147837956953737</v>
      </c>
      <c r="V8690" s="361">
        <v>0</v>
      </c>
    </row>
    <row r="8691" spans="1:22" hidden="1" outlineLevel="1">
      <c r="A8691" s="65">
        <v>8682</v>
      </c>
      <c r="B8691" s="117">
        <v>1</v>
      </c>
      <c r="C8691" s="325">
        <v>1.1707351123335998E-4</v>
      </c>
      <c r="D8691" s="358">
        <v>1.2153144710280092E-4</v>
      </c>
      <c r="E8691" s="327">
        <v>1.3283971789254613E-4</v>
      </c>
      <c r="F8691" s="332">
        <v>0</v>
      </c>
      <c r="G8691" s="358">
        <v>0</v>
      </c>
      <c r="H8691" s="327">
        <v>0</v>
      </c>
      <c r="I8691" s="332">
        <v>3.499433849555547E-4</v>
      </c>
      <c r="J8691" s="358">
        <v>2.3800118466220111E-4</v>
      </c>
      <c r="K8691" s="327">
        <v>3.4765452054875886E-4</v>
      </c>
      <c r="L8691" s="336">
        <v>1.644775488145868E-4</v>
      </c>
      <c r="M8691" s="210">
        <v>1.1415525114155251E-4</v>
      </c>
      <c r="N8691" s="325">
        <v>0</v>
      </c>
      <c r="O8691" s="358">
        <v>0</v>
      </c>
      <c r="P8691" s="327">
        <v>0</v>
      </c>
      <c r="Q8691" s="332">
        <v>6.5959328028293546E-2</v>
      </c>
      <c r="R8691" s="358">
        <v>0.29883083663575521</v>
      </c>
      <c r="S8691" s="327">
        <v>0.15782256449587131</v>
      </c>
      <c r="T8691" s="358">
        <v>7.2803542920541475E-2</v>
      </c>
      <c r="U8691" s="358">
        <v>0.27063416661191364</v>
      </c>
      <c r="V8691" s="361">
        <v>0</v>
      </c>
    </row>
    <row r="8692" spans="1:22" hidden="1" outlineLevel="1">
      <c r="A8692" s="65">
        <v>8683</v>
      </c>
      <c r="B8692" s="117">
        <v>1</v>
      </c>
      <c r="C8692" s="325">
        <v>1.2631763718040707E-4</v>
      </c>
      <c r="D8692" s="358">
        <v>1.3953466579056187E-4</v>
      </c>
      <c r="E8692" s="327">
        <v>1.4701880106213138E-4</v>
      </c>
      <c r="F8692" s="332">
        <v>0</v>
      </c>
      <c r="G8692" s="358">
        <v>0</v>
      </c>
      <c r="H8692" s="327">
        <v>0</v>
      </c>
      <c r="I8692" s="332">
        <v>3.4771444619787601E-4</v>
      </c>
      <c r="J8692" s="358">
        <v>2.3347957320920594E-4</v>
      </c>
      <c r="K8692" s="327">
        <v>3.5062592670729529E-4</v>
      </c>
      <c r="L8692" s="336">
        <v>1.1748396343899057E-4</v>
      </c>
      <c r="M8692" s="210">
        <v>1.1415525114155251E-4</v>
      </c>
      <c r="N8692" s="325">
        <v>0</v>
      </c>
      <c r="O8692" s="358">
        <v>0</v>
      </c>
      <c r="P8692" s="327">
        <v>0</v>
      </c>
      <c r="Q8692" s="332">
        <v>3.2979664014146773E-2</v>
      </c>
      <c r="R8692" s="358">
        <v>0.27407015578074834</v>
      </c>
      <c r="S8692" s="327">
        <v>0.1238442958010809</v>
      </c>
      <c r="T8692" s="358">
        <v>0.13755267089154027</v>
      </c>
      <c r="U8692" s="358">
        <v>0.35538390563443356</v>
      </c>
      <c r="V8692" s="361">
        <v>0</v>
      </c>
    </row>
    <row r="8693" spans="1:22" hidden="1" outlineLevel="1">
      <c r="A8693" s="65">
        <v>8684</v>
      </c>
      <c r="B8693" s="117">
        <v>1</v>
      </c>
      <c r="C8693" s="325">
        <v>1.2374253245411675E-4</v>
      </c>
      <c r="D8693" s="358">
        <v>1.4025401686123913E-4</v>
      </c>
      <c r="E8693" s="327">
        <v>1.4621449808270386E-4</v>
      </c>
      <c r="F8693" s="332">
        <v>0</v>
      </c>
      <c r="G8693" s="358">
        <v>0</v>
      </c>
      <c r="H8693" s="327">
        <v>0</v>
      </c>
      <c r="I8693" s="332">
        <v>3.4771444619787601E-4</v>
      </c>
      <c r="J8693" s="358">
        <v>2.2936901734284669E-4</v>
      </c>
      <c r="K8693" s="327">
        <v>3.5359733286583167E-4</v>
      </c>
      <c r="L8693" s="336">
        <v>8.811297257924293E-5</v>
      </c>
      <c r="M8693" s="210">
        <v>1.1415525114155251E-4</v>
      </c>
      <c r="N8693" s="325">
        <v>0</v>
      </c>
      <c r="O8693" s="358">
        <v>0</v>
      </c>
      <c r="P8693" s="327">
        <v>0</v>
      </c>
      <c r="Q8693" s="332">
        <v>3.2979664014146773E-2</v>
      </c>
      <c r="R8693" s="358">
        <v>0.24587066495780044</v>
      </c>
      <c r="S8693" s="327">
        <v>0.1109737394772967</v>
      </c>
      <c r="T8693" s="358">
        <v>0.14173678255364039</v>
      </c>
      <c r="U8693" s="358">
        <v>0.33854695748195962</v>
      </c>
      <c r="V8693" s="361">
        <v>0</v>
      </c>
    </row>
    <row r="8694" spans="1:22" hidden="1" outlineLevel="1">
      <c r="A8694" s="65">
        <v>8685</v>
      </c>
      <c r="B8694" s="117">
        <v>1</v>
      </c>
      <c r="C8694" s="325">
        <v>1.1784854275292308E-4</v>
      </c>
      <c r="D8694" s="358">
        <v>1.4517282283100537E-4</v>
      </c>
      <c r="E8694" s="327">
        <v>1.4476156366825414E-4</v>
      </c>
      <c r="F8694" s="332">
        <v>0</v>
      </c>
      <c r="G8694" s="358">
        <v>0</v>
      </c>
      <c r="H8694" s="327">
        <v>0</v>
      </c>
      <c r="I8694" s="332">
        <v>3.4548550744019731E-4</v>
      </c>
      <c r="J8694" s="358">
        <v>2.3471273996911377E-4</v>
      </c>
      <c r="K8694" s="327">
        <v>3.4468311439022243E-4</v>
      </c>
      <c r="L8694" s="336">
        <v>5.8741981719495287E-5</v>
      </c>
      <c r="M8694" s="210">
        <v>1.1415525114155251E-4</v>
      </c>
      <c r="N8694" s="325">
        <v>0</v>
      </c>
      <c r="O8694" s="358">
        <v>0</v>
      </c>
      <c r="P8694" s="327">
        <v>0</v>
      </c>
      <c r="Q8694" s="332">
        <v>3.2979664014146773E-2</v>
      </c>
      <c r="R8694" s="358">
        <v>0.22059169424101827</v>
      </c>
      <c r="S8694" s="327">
        <v>0.12236734626160414</v>
      </c>
      <c r="T8694" s="358">
        <v>0.13033507827441765</v>
      </c>
      <c r="U8694" s="358">
        <v>0.29673708623084982</v>
      </c>
      <c r="V8694" s="361">
        <v>0</v>
      </c>
    </row>
    <row r="8695" spans="1:22" hidden="1" outlineLevel="1">
      <c r="A8695" s="65">
        <v>8686</v>
      </c>
      <c r="B8695" s="117">
        <v>1</v>
      </c>
      <c r="C8695" s="325">
        <v>1.1107326721093589E-4</v>
      </c>
      <c r="D8695" s="358">
        <v>1.4048731991118854E-4</v>
      </c>
      <c r="E8695" s="327">
        <v>1.3431859756439675E-4</v>
      </c>
      <c r="F8695" s="332">
        <v>0</v>
      </c>
      <c r="G8695" s="358">
        <v>0</v>
      </c>
      <c r="H8695" s="327">
        <v>0</v>
      </c>
      <c r="I8695" s="332">
        <v>3.4771444619787601E-4</v>
      </c>
      <c r="J8695" s="358">
        <v>2.3717907348892928E-4</v>
      </c>
      <c r="K8695" s="327">
        <v>3.5062592670729529E-4</v>
      </c>
      <c r="L8695" s="336">
        <v>3.7594868300476983E-5</v>
      </c>
      <c r="M8695" s="210">
        <v>1.1415525114155251E-4</v>
      </c>
      <c r="N8695" s="325">
        <v>0</v>
      </c>
      <c r="O8695" s="358">
        <v>0</v>
      </c>
      <c r="P8695" s="327">
        <v>0</v>
      </c>
      <c r="Q8695" s="332">
        <v>3.2979664014146773E-2</v>
      </c>
      <c r="R8695" s="358">
        <v>0.23590593016488703</v>
      </c>
      <c r="S8695" s="327">
        <v>0.12154025341383333</v>
      </c>
      <c r="T8695" s="358">
        <v>0.10418438038629213</v>
      </c>
      <c r="U8695" s="358">
        <v>0.25210222367898932</v>
      </c>
      <c r="V8695" s="361">
        <v>0</v>
      </c>
    </row>
    <row r="8696" spans="1:22" hidden="1" outlineLevel="1">
      <c r="A8696" s="65">
        <v>8687</v>
      </c>
      <c r="B8696" s="117">
        <v>1</v>
      </c>
      <c r="C8696" s="325">
        <v>1.0334795303206487E-4</v>
      </c>
      <c r="D8696" s="358">
        <v>1.3063026605082697E-4</v>
      </c>
      <c r="E8696" s="327">
        <v>1.2351239785692692E-4</v>
      </c>
      <c r="F8696" s="332">
        <v>0</v>
      </c>
      <c r="G8696" s="358">
        <v>0</v>
      </c>
      <c r="H8696" s="327">
        <v>0</v>
      </c>
      <c r="I8696" s="332">
        <v>3.5217232371323345E-4</v>
      </c>
      <c r="J8696" s="358">
        <v>2.5156601902118664E-4</v>
      </c>
      <c r="K8696" s="327">
        <v>3.4171170823168605E-4</v>
      </c>
      <c r="L8696" s="336">
        <v>2.3496792687798115E-5</v>
      </c>
      <c r="M8696" s="210">
        <v>1.1415525114155251E-4</v>
      </c>
      <c r="N8696" s="325">
        <v>0</v>
      </c>
      <c r="O8696" s="358">
        <v>0</v>
      </c>
      <c r="P8696" s="327">
        <v>0</v>
      </c>
      <c r="Q8696" s="332">
        <v>3.2979664014146773E-2</v>
      </c>
      <c r="R8696" s="358">
        <v>0.29000899429003002</v>
      </c>
      <c r="S8696" s="327">
        <v>0.10005275322863044</v>
      </c>
      <c r="T8696" s="358">
        <v>4.6652845032415943E-2</v>
      </c>
      <c r="U8696" s="358">
        <v>0.20486836913043818</v>
      </c>
      <c r="V8696" s="361">
        <v>0</v>
      </c>
    </row>
    <row r="8697" spans="1:22" hidden="1" outlineLevel="1">
      <c r="A8697" s="65">
        <v>8688</v>
      </c>
      <c r="B8697" s="117">
        <v>1</v>
      </c>
      <c r="C8697" s="325">
        <v>9.1016201515145375E-5</v>
      </c>
      <c r="D8697" s="358">
        <v>1.1871236858257918E-4</v>
      </c>
      <c r="E8697" s="327">
        <v>1.0985221983535943E-4</v>
      </c>
      <c r="F8697" s="332">
        <v>0</v>
      </c>
      <c r="G8697" s="358">
        <v>0</v>
      </c>
      <c r="H8697" s="327">
        <v>0</v>
      </c>
      <c r="I8697" s="332">
        <v>3.5440126247091209E-4</v>
      </c>
      <c r="J8697" s="358">
        <v>2.5937607516726929E-4</v>
      </c>
      <c r="K8697" s="327">
        <v>3.4765452054875886E-4</v>
      </c>
      <c r="L8697" s="336">
        <v>9.3987170751192458E-6</v>
      </c>
      <c r="M8697" s="210">
        <v>1.1415525114155251E-4</v>
      </c>
      <c r="N8697" s="325">
        <v>0</v>
      </c>
      <c r="O8697" s="358">
        <v>0</v>
      </c>
      <c r="P8697" s="327">
        <v>0</v>
      </c>
      <c r="Q8697" s="332">
        <v>3.2979664014146773E-2</v>
      </c>
      <c r="R8697" s="358">
        <v>0.31800815374043051</v>
      </c>
      <c r="S8697" s="327">
        <v>7.4826462834013355E-2</v>
      </c>
      <c r="T8697" s="358">
        <v>1.7677871772372858E-2</v>
      </c>
      <c r="U8697" s="358">
        <v>0.17175947108564038</v>
      </c>
      <c r="V8697" s="361">
        <v>0</v>
      </c>
    </row>
    <row r="8698" spans="1:22" hidden="1" outlineLevel="1">
      <c r="A8698" s="65">
        <v>8689</v>
      </c>
      <c r="B8698" s="117">
        <v>1</v>
      </c>
      <c r="C8698" s="325">
        <v>7.9896999311090727E-5</v>
      </c>
      <c r="D8698" s="358">
        <v>1.0558907202292622E-4</v>
      </c>
      <c r="E8698" s="327">
        <v>9.6646083818307488E-5</v>
      </c>
      <c r="F8698" s="332">
        <v>0</v>
      </c>
      <c r="G8698" s="358">
        <v>0</v>
      </c>
      <c r="H8698" s="327">
        <v>0</v>
      </c>
      <c r="I8698" s="332">
        <v>3.5885913998626954E-4</v>
      </c>
      <c r="J8698" s="358">
        <v>2.5937607516726929E-4</v>
      </c>
      <c r="K8698" s="327">
        <v>3.5954014518290443E-4</v>
      </c>
      <c r="L8698" s="336">
        <v>5.8741981719495289E-6</v>
      </c>
      <c r="M8698" s="210">
        <v>1.1415525114155251E-4</v>
      </c>
      <c r="N8698" s="325">
        <v>0</v>
      </c>
      <c r="O8698" s="358">
        <v>0</v>
      </c>
      <c r="P8698" s="327">
        <v>0</v>
      </c>
      <c r="Q8698" s="332">
        <v>6.5959328028293546E-2</v>
      </c>
      <c r="R8698" s="358">
        <v>0.31583238151606419</v>
      </c>
      <c r="S8698" s="327">
        <v>5.7322506233666796E-2</v>
      </c>
      <c r="T8698" s="358">
        <v>1.0146470780592706E-2</v>
      </c>
      <c r="U8698" s="358">
        <v>0.15435752467301633</v>
      </c>
      <c r="V8698" s="361">
        <v>0</v>
      </c>
    </row>
    <row r="8699" spans="1:22" hidden="1" outlineLevel="1">
      <c r="A8699" s="65">
        <v>8690</v>
      </c>
      <c r="B8699" s="117">
        <v>1</v>
      </c>
      <c r="C8699" s="325">
        <v>7.5159306635051717E-5</v>
      </c>
      <c r="D8699" s="358">
        <v>9.592643737085583E-5</v>
      </c>
      <c r="E8699" s="327">
        <v>8.0897312575968521E-5</v>
      </c>
      <c r="F8699" s="332">
        <v>0</v>
      </c>
      <c r="G8699" s="358">
        <v>0</v>
      </c>
      <c r="H8699" s="327">
        <v>0</v>
      </c>
      <c r="I8699" s="332">
        <v>3.6554595625930552E-4</v>
      </c>
      <c r="J8699" s="358">
        <v>2.61020297513813E-4</v>
      </c>
      <c r="K8699" s="327">
        <v>3.5062592670729529E-4</v>
      </c>
      <c r="L8699" s="336">
        <v>2.3496792687798115E-6</v>
      </c>
      <c r="M8699" s="210">
        <v>1.1415525114155251E-4</v>
      </c>
      <c r="N8699" s="325">
        <v>0</v>
      </c>
      <c r="O8699" s="358">
        <v>0</v>
      </c>
      <c r="P8699" s="327">
        <v>0</v>
      </c>
      <c r="Q8699" s="332">
        <v>0.13191865605658709</v>
      </c>
      <c r="R8699" s="358">
        <v>0.3061432796372327</v>
      </c>
      <c r="S8699" s="327">
        <v>8.4473051201334734E-2</v>
      </c>
      <c r="T8699" s="358">
        <v>7.3221954086751485E-3</v>
      </c>
      <c r="U8699" s="358">
        <v>0.12576861270941958</v>
      </c>
      <c r="V8699" s="361">
        <v>0</v>
      </c>
    </row>
    <row r="8700" spans="1:22" hidden="1" outlineLevel="1">
      <c r="A8700" s="65">
        <v>8691</v>
      </c>
      <c r="B8700" s="117">
        <v>1</v>
      </c>
      <c r="C8700" s="325">
        <v>7.2109182590319475E-5</v>
      </c>
      <c r="D8700" s="358">
        <v>8.9355068130614785E-5</v>
      </c>
      <c r="E8700" s="327">
        <v>6.9234919374269404E-5</v>
      </c>
      <c r="F8700" s="332">
        <v>0</v>
      </c>
      <c r="G8700" s="358">
        <v>0</v>
      </c>
      <c r="H8700" s="327">
        <v>0</v>
      </c>
      <c r="I8700" s="332">
        <v>3.6777489501698427E-4</v>
      </c>
      <c r="J8700" s="358">
        <v>2.6677507572671599E-4</v>
      </c>
      <c r="K8700" s="327">
        <v>3.5656873902436805E-4</v>
      </c>
      <c r="L8700" s="336">
        <v>1.1748396343899057E-6</v>
      </c>
      <c r="M8700" s="210">
        <v>1.1415525114155251E-4</v>
      </c>
      <c r="N8700" s="325">
        <v>0</v>
      </c>
      <c r="O8700" s="358">
        <v>0</v>
      </c>
      <c r="P8700" s="327">
        <v>0</v>
      </c>
      <c r="Q8700" s="332">
        <v>0.19787798408488064</v>
      </c>
      <c r="R8700" s="358">
        <v>0.29931811790287327</v>
      </c>
      <c r="S8700" s="327">
        <v>8.3510923914809326E-2</v>
      </c>
      <c r="T8700" s="358">
        <v>6.3807702847026304E-3</v>
      </c>
      <c r="U8700" s="358">
        <v>0.11390364924626678</v>
      </c>
      <c r="V8700" s="361">
        <v>0</v>
      </c>
    </row>
    <row r="8701" spans="1:22" hidden="1" outlineLevel="1">
      <c r="A8701" s="65">
        <v>8692</v>
      </c>
      <c r="B8701" s="117">
        <v>1</v>
      </c>
      <c r="C8701" s="325">
        <v>6.7965264062332836E-5</v>
      </c>
      <c r="D8701" s="358">
        <v>8.2433744315449676E-5</v>
      </c>
      <c r="E8701" s="327">
        <v>6.9844632923190275E-5</v>
      </c>
      <c r="F8701" s="332">
        <v>0</v>
      </c>
      <c r="G8701" s="358">
        <v>0</v>
      </c>
      <c r="H8701" s="327">
        <v>0</v>
      </c>
      <c r="I8701" s="332">
        <v>3.7000383377466296E-4</v>
      </c>
      <c r="J8701" s="358">
        <v>2.3882329583547302E-4</v>
      </c>
      <c r="K8701" s="327">
        <v>3.5954014518290443E-4</v>
      </c>
      <c r="L8701" s="336">
        <v>1.409807561267887E-5</v>
      </c>
      <c r="M8701" s="210">
        <v>1.1415525114155251E-4</v>
      </c>
      <c r="N8701" s="325">
        <v>0</v>
      </c>
      <c r="O8701" s="358">
        <v>0</v>
      </c>
      <c r="P8701" s="327">
        <v>0</v>
      </c>
      <c r="Q8701" s="332">
        <v>0.26383731211317418</v>
      </c>
      <c r="R8701" s="358">
        <v>0.28579093727829419</v>
      </c>
      <c r="S8701" s="327">
        <v>8.1519152122381158E-2</v>
      </c>
      <c r="T8701" s="358">
        <v>6.2761674931501275E-3</v>
      </c>
      <c r="U8701" s="358">
        <v>0.11232165411784642</v>
      </c>
      <c r="V8701" s="361">
        <v>0</v>
      </c>
    </row>
    <row r="8702" spans="1:22" hidden="1" outlineLevel="1">
      <c r="A8702" s="65">
        <v>8693</v>
      </c>
      <c r="B8702" s="117">
        <v>1</v>
      </c>
      <c r="C8702" s="325">
        <v>6.5702672045543756E-5</v>
      </c>
      <c r="D8702" s="358">
        <v>7.9011966249525344E-5</v>
      </c>
      <c r="E8702" s="327">
        <v>7.0441373843410695E-5</v>
      </c>
      <c r="F8702" s="332">
        <v>0</v>
      </c>
      <c r="G8702" s="358">
        <v>0</v>
      </c>
      <c r="H8702" s="327">
        <v>0</v>
      </c>
      <c r="I8702" s="332">
        <v>3.7669065004769899E-4</v>
      </c>
      <c r="J8702" s="358">
        <v>2.8527257712533259E-4</v>
      </c>
      <c r="K8702" s="327">
        <v>3.6548295749997729E-4</v>
      </c>
      <c r="L8702" s="336">
        <v>3.7594868300476983E-5</v>
      </c>
      <c r="M8702" s="210">
        <v>1.1415525114155251E-4</v>
      </c>
      <c r="N8702" s="325">
        <v>0</v>
      </c>
      <c r="O8702" s="358">
        <v>0</v>
      </c>
      <c r="P8702" s="327">
        <v>0</v>
      </c>
      <c r="Q8702" s="332">
        <v>0.32979664014146776</v>
      </c>
      <c r="R8702" s="358">
        <v>0.27601123564382068</v>
      </c>
      <c r="S8702" s="327">
        <v>0.12095791394150464</v>
      </c>
      <c r="T8702" s="358">
        <v>6.2761674931501275E-3</v>
      </c>
      <c r="U8702" s="358">
        <v>0.11831063567543781</v>
      </c>
      <c r="V8702" s="361">
        <v>0</v>
      </c>
    </row>
    <row r="8703" spans="1:22" hidden="1" outlineLevel="1">
      <c r="A8703" s="65">
        <v>8694</v>
      </c>
      <c r="B8703" s="117">
        <v>1</v>
      </c>
      <c r="C8703" s="325">
        <v>6.6308946701976187E-5</v>
      </c>
      <c r="D8703" s="358">
        <v>7.9284153141132962E-5</v>
      </c>
      <c r="E8703" s="327">
        <v>7.0571100130415135E-5</v>
      </c>
      <c r="F8703" s="332">
        <v>0</v>
      </c>
      <c r="G8703" s="358">
        <v>0</v>
      </c>
      <c r="H8703" s="327">
        <v>0</v>
      </c>
      <c r="I8703" s="332">
        <v>3.7669065004769899E-4</v>
      </c>
      <c r="J8703" s="358">
        <v>3.124022458433037E-4</v>
      </c>
      <c r="K8703" s="327">
        <v>3.5954014518290443E-4</v>
      </c>
      <c r="L8703" s="336">
        <v>9.3987170751192462E-5</v>
      </c>
      <c r="M8703" s="210">
        <v>1.1415525114155251E-4</v>
      </c>
      <c r="N8703" s="325">
        <v>0</v>
      </c>
      <c r="O8703" s="358">
        <v>0</v>
      </c>
      <c r="P8703" s="327">
        <v>0</v>
      </c>
      <c r="Q8703" s="332">
        <v>0.32979664014146776</v>
      </c>
      <c r="R8703" s="358">
        <v>0.2674991106202847</v>
      </c>
      <c r="S8703" s="327">
        <v>0.11580969141199096</v>
      </c>
      <c r="T8703" s="358">
        <v>5.4393451607301106E-3</v>
      </c>
      <c r="U8703" s="358">
        <v>0.11932763254370807</v>
      </c>
      <c r="V8703" s="361">
        <v>0</v>
      </c>
    </row>
    <row r="8704" spans="1:22" hidden="1" outlineLevel="1">
      <c r="A8704" s="65">
        <v>8695</v>
      </c>
      <c r="B8704" s="117">
        <v>1</v>
      </c>
      <c r="C8704" s="325">
        <v>7.0965386073544874E-5</v>
      </c>
      <c r="D8704" s="358">
        <v>8.3094769623639599E-5</v>
      </c>
      <c r="E8704" s="327">
        <v>7.4839094972861193E-5</v>
      </c>
      <c r="F8704" s="332">
        <v>0</v>
      </c>
      <c r="G8704" s="358">
        <v>0</v>
      </c>
      <c r="H8704" s="327">
        <v>0</v>
      </c>
      <c r="I8704" s="332">
        <v>3.8114852756305644E-4</v>
      </c>
      <c r="J8704" s="358">
        <v>3.0705852321703673E-4</v>
      </c>
      <c r="K8704" s="327">
        <v>3.6251155134144086E-4</v>
      </c>
      <c r="L8704" s="336">
        <v>1.8210014333043539E-4</v>
      </c>
      <c r="M8704" s="210">
        <v>1.1415525114155251E-4</v>
      </c>
      <c r="N8704" s="325">
        <v>0</v>
      </c>
      <c r="O8704" s="358">
        <v>5.2378733398234173E-3</v>
      </c>
      <c r="P8704" s="327">
        <v>2.0186772086794719E-2</v>
      </c>
      <c r="Q8704" s="332">
        <v>0.32979664014146776</v>
      </c>
      <c r="R8704" s="358">
        <v>0.26490227669728639</v>
      </c>
      <c r="S8704" s="327">
        <v>0.13376095304591157</v>
      </c>
      <c r="T8704" s="358">
        <v>6.3807702847026304E-3</v>
      </c>
      <c r="U8704" s="358">
        <v>0.11062665933739602</v>
      </c>
      <c r="V8704" s="361">
        <v>0</v>
      </c>
    </row>
    <row r="8705" spans="1:22" hidden="1" outlineLevel="1">
      <c r="A8705" s="65">
        <v>8696</v>
      </c>
      <c r="B8705" s="117">
        <v>1</v>
      </c>
      <c r="C8705" s="325">
        <v>8.4390932073718768E-5</v>
      </c>
      <c r="D8705" s="358">
        <v>9.343787150472904E-5</v>
      </c>
      <c r="E8705" s="327">
        <v>8.7669024757600271E-5</v>
      </c>
      <c r="F8705" s="332">
        <v>0</v>
      </c>
      <c r="G8705" s="358">
        <v>0</v>
      </c>
      <c r="H8705" s="327">
        <v>0</v>
      </c>
      <c r="I8705" s="332">
        <v>3.9006428259377116E-4</v>
      </c>
      <c r="J8705" s="358">
        <v>2.934936888580512E-4</v>
      </c>
      <c r="K8705" s="327">
        <v>3.7142576981705005E-4</v>
      </c>
      <c r="L8705" s="336">
        <v>1.5860335064263727E-4</v>
      </c>
      <c r="M8705" s="210">
        <v>1.1415525114155251E-4</v>
      </c>
      <c r="N8705" s="325">
        <v>1.4506831694202029E-2</v>
      </c>
      <c r="O8705" s="358">
        <v>8.0878315366796114E-2</v>
      </c>
      <c r="P8705" s="327">
        <v>6.5542074765037497E-2</v>
      </c>
      <c r="Q8705" s="332">
        <v>0.296816976127321</v>
      </c>
      <c r="R8705" s="358">
        <v>0.25878358076405483</v>
      </c>
      <c r="S8705" s="327">
        <v>0.19204558656610377</v>
      </c>
      <c r="T8705" s="358">
        <v>2.2071189017577948E-2</v>
      </c>
      <c r="U8705" s="358">
        <v>0.12667260992565979</v>
      </c>
      <c r="V8705" s="361">
        <v>0</v>
      </c>
    </row>
    <row r="8706" spans="1:22" hidden="1" outlineLevel="1">
      <c r="A8706" s="65">
        <v>8697</v>
      </c>
      <c r="B8706" s="117">
        <v>1</v>
      </c>
      <c r="C8706" s="325">
        <v>1.0094785542309524E-4</v>
      </c>
      <c r="D8706" s="358">
        <v>1.0440311485235017E-4</v>
      </c>
      <c r="E8706" s="327">
        <v>1.0215945101599617E-4</v>
      </c>
      <c r="F8706" s="332">
        <v>0</v>
      </c>
      <c r="G8706" s="358">
        <v>0</v>
      </c>
      <c r="H8706" s="327">
        <v>0</v>
      </c>
      <c r="I8706" s="332">
        <v>3.9452216010912855E-4</v>
      </c>
      <c r="J8706" s="358">
        <v>2.9678213355113856E-4</v>
      </c>
      <c r="K8706" s="327">
        <v>3.7439717597558643E-4</v>
      </c>
      <c r="L8706" s="336">
        <v>1.4685495429873823E-4</v>
      </c>
      <c r="M8706" s="210">
        <v>1.1415525114155251E-4</v>
      </c>
      <c r="N8706" s="325">
        <v>8.2707780698112868E-2</v>
      </c>
      <c r="O8706" s="358">
        <v>0.17639992469236901</v>
      </c>
      <c r="P8706" s="327">
        <v>0.17438480266353773</v>
      </c>
      <c r="Q8706" s="332">
        <v>0.26383731211317418</v>
      </c>
      <c r="R8706" s="358">
        <v>0.22806884288732657</v>
      </c>
      <c r="S8706" s="327">
        <v>0.26293070753257097</v>
      </c>
      <c r="T8706" s="358">
        <v>4.2887144536525861E-2</v>
      </c>
      <c r="U8706" s="358">
        <v>0.15831251249406725</v>
      </c>
      <c r="V8706" s="361">
        <v>0</v>
      </c>
    </row>
    <row r="8707" spans="1:22" hidden="1" outlineLevel="1">
      <c r="A8707" s="65">
        <v>8698</v>
      </c>
      <c r="B8707" s="117">
        <v>1</v>
      </c>
      <c r="C8707" s="325">
        <v>1.1142328144557729E-4</v>
      </c>
      <c r="D8707" s="358">
        <v>1.207343283488072E-4</v>
      </c>
      <c r="E8707" s="327">
        <v>1.1764876968432625E-4</v>
      </c>
      <c r="F8707" s="332">
        <v>0</v>
      </c>
      <c r="G8707" s="358">
        <v>0</v>
      </c>
      <c r="H8707" s="327">
        <v>0</v>
      </c>
      <c r="I8707" s="332">
        <v>4.0120897638216464E-4</v>
      </c>
      <c r="J8707" s="358">
        <v>2.7787357656588595E-4</v>
      </c>
      <c r="K8707" s="327">
        <v>3.6251155134144086E-4</v>
      </c>
      <c r="L8707" s="336">
        <v>1.644775488145868E-4</v>
      </c>
      <c r="M8707" s="210">
        <v>1.1415525114155251E-4</v>
      </c>
      <c r="N8707" s="325">
        <v>0.16447355933816066</v>
      </c>
      <c r="O8707" s="358">
        <v>0.25873443840463489</v>
      </c>
      <c r="P8707" s="327">
        <v>0.26787314599142875</v>
      </c>
      <c r="Q8707" s="332">
        <v>0.26383731211317418</v>
      </c>
      <c r="R8707" s="358">
        <v>0.20288696427960065</v>
      </c>
      <c r="S8707" s="327">
        <v>0.33137675167303599</v>
      </c>
      <c r="T8707" s="358">
        <v>8.9539989568941825E-2</v>
      </c>
      <c r="U8707" s="358">
        <v>0.20995335347178937</v>
      </c>
      <c r="V8707" s="361">
        <v>2.6396495038541974E-2</v>
      </c>
    </row>
    <row r="8708" spans="1:22" hidden="1" outlineLevel="1">
      <c r="A8708" s="65">
        <v>8699</v>
      </c>
      <c r="B8708" s="117">
        <v>1</v>
      </c>
      <c r="C8708" s="325">
        <v>1.1830481130879491E-4</v>
      </c>
      <c r="D8708" s="358">
        <v>1.3061082412999786E-4</v>
      </c>
      <c r="E8708" s="327">
        <v>1.2765066641236855E-4</v>
      </c>
      <c r="F8708" s="332">
        <v>0</v>
      </c>
      <c r="G8708" s="358">
        <v>0</v>
      </c>
      <c r="H8708" s="327">
        <v>0</v>
      </c>
      <c r="I8708" s="332">
        <v>3.9452216010912855E-4</v>
      </c>
      <c r="J8708" s="358">
        <v>2.5362129695436631E-4</v>
      </c>
      <c r="K8708" s="327">
        <v>3.8925420676826842E-4</v>
      </c>
      <c r="L8708" s="336">
        <v>1.8797434150238492E-4</v>
      </c>
      <c r="M8708" s="210">
        <v>1.1415525114155251E-4</v>
      </c>
      <c r="N8708" s="325">
        <v>0.26074616967241049</v>
      </c>
      <c r="O8708" s="358">
        <v>0.27591333714381566</v>
      </c>
      <c r="P8708" s="327">
        <v>0.32659280678418445</v>
      </c>
      <c r="Q8708" s="332">
        <v>0.296816976127321</v>
      </c>
      <c r="R8708" s="358">
        <v>0.22397762866610299</v>
      </c>
      <c r="S8708" s="327">
        <v>0.45206459673703137</v>
      </c>
      <c r="T8708" s="358">
        <v>9.8222021267799497E-2</v>
      </c>
      <c r="U8708" s="358">
        <v>0.23820326647929602</v>
      </c>
      <c r="V8708" s="361">
        <v>8.7698203472951847E-2</v>
      </c>
    </row>
    <row r="8709" spans="1:22" hidden="1" outlineLevel="1">
      <c r="A8709" s="65">
        <v>8700</v>
      </c>
      <c r="B8709" s="117">
        <v>1</v>
      </c>
      <c r="C8709" s="325">
        <v>1.1627347869703677E-4</v>
      </c>
      <c r="D8709" s="358">
        <v>1.2256186890674404E-4</v>
      </c>
      <c r="E8709" s="327">
        <v>1.27663639041069E-4</v>
      </c>
      <c r="F8709" s="332">
        <v>0</v>
      </c>
      <c r="G8709" s="358">
        <v>0</v>
      </c>
      <c r="H8709" s="327">
        <v>0</v>
      </c>
      <c r="I8709" s="332">
        <v>3.8783534383609247E-4</v>
      </c>
      <c r="J8709" s="358">
        <v>2.1128257153086598E-4</v>
      </c>
      <c r="K8709" s="327">
        <v>3.9816842524387767E-4</v>
      </c>
      <c r="L8709" s="336">
        <v>2.0677177565262342E-4</v>
      </c>
      <c r="M8709" s="210">
        <v>1.1415525114155251E-4</v>
      </c>
      <c r="N8709" s="325">
        <v>0.29673064829049606</v>
      </c>
      <c r="O8709" s="358">
        <v>0.26414371579570517</v>
      </c>
      <c r="P8709" s="327">
        <v>0.36672734465146184</v>
      </c>
      <c r="Q8709" s="332">
        <v>0.36277630415561452</v>
      </c>
      <c r="R8709" s="358">
        <v>0.2275020065027388</v>
      </c>
      <c r="S8709" s="327">
        <v>0.51961603081034824</v>
      </c>
      <c r="T8709" s="358">
        <v>9.2050456566201866E-2</v>
      </c>
      <c r="U8709" s="358">
        <v>0.2130043440766001</v>
      </c>
      <c r="V8709" s="361">
        <v>0.10784581024278893</v>
      </c>
    </row>
    <row r="8710" spans="1:22" hidden="1" outlineLevel="1">
      <c r="A8710" s="65">
        <v>8701</v>
      </c>
      <c r="B8710" s="117">
        <v>1</v>
      </c>
      <c r="C8710" s="325">
        <v>1.1531718980596292E-4</v>
      </c>
      <c r="D8710" s="358">
        <v>1.2248410122342758E-4</v>
      </c>
      <c r="E8710" s="327">
        <v>1.2855875042139963E-4</v>
      </c>
      <c r="F8710" s="332">
        <v>0</v>
      </c>
      <c r="G8710" s="358">
        <v>0</v>
      </c>
      <c r="H8710" s="327">
        <v>0</v>
      </c>
      <c r="I8710" s="332">
        <v>3.7446171129002035E-4</v>
      </c>
      <c r="J8710" s="358">
        <v>1.973066815852445E-4</v>
      </c>
      <c r="K8710" s="327">
        <v>3.9222561292680486E-4</v>
      </c>
      <c r="L8710" s="336">
        <v>1.8797434150238492E-4</v>
      </c>
      <c r="M8710" s="210">
        <v>1.1415525114155251E-4</v>
      </c>
      <c r="N8710" s="325">
        <v>0.25697816144015023</v>
      </c>
      <c r="O8710" s="358">
        <v>0.21911780929367944</v>
      </c>
      <c r="P8710" s="327">
        <v>0.32998815352056177</v>
      </c>
      <c r="Q8710" s="332">
        <v>0.32979664014146776</v>
      </c>
      <c r="R8710" s="358">
        <v>0.24749867251714841</v>
      </c>
      <c r="S8710" s="327">
        <v>0.58593526871963053</v>
      </c>
      <c r="T8710" s="358">
        <v>7.6883051791089063E-2</v>
      </c>
      <c r="U8710" s="358">
        <v>0.2066763635629186</v>
      </c>
      <c r="V8710" s="361">
        <v>0.14354501799411848</v>
      </c>
    </row>
    <row r="8711" spans="1:22" hidden="1" outlineLevel="1">
      <c r="A8711" s="65">
        <v>8702</v>
      </c>
      <c r="B8711" s="117">
        <v>1</v>
      </c>
      <c r="C8711" s="325">
        <v>1.085606650265458E-4</v>
      </c>
      <c r="D8711" s="358">
        <v>1.1884846202838298E-4</v>
      </c>
      <c r="E8711" s="327">
        <v>1.2368104203003269E-4</v>
      </c>
      <c r="F8711" s="332">
        <v>0</v>
      </c>
      <c r="G8711" s="358">
        <v>0</v>
      </c>
      <c r="H8711" s="327">
        <v>0</v>
      </c>
      <c r="I8711" s="332">
        <v>3.5663020122859079E-4</v>
      </c>
      <c r="J8711" s="358">
        <v>1.973066815852445E-4</v>
      </c>
      <c r="K8711" s="327">
        <v>3.9222561292680486E-4</v>
      </c>
      <c r="L8711" s="336">
        <v>1.9032402077116473E-4</v>
      </c>
      <c r="M8711" s="210">
        <v>1.1415525114155251E-4</v>
      </c>
      <c r="N8711" s="325">
        <v>0.15599554081557507</v>
      </c>
      <c r="O8711" s="358">
        <v>0.15600533716353393</v>
      </c>
      <c r="P8711" s="327">
        <v>0.20652633211727336</v>
      </c>
      <c r="Q8711" s="332">
        <v>0.42873563218390809</v>
      </c>
      <c r="R8711" s="358">
        <v>0.26646071252820108</v>
      </c>
      <c r="S8711" s="327">
        <v>0.60724553274876847</v>
      </c>
      <c r="T8711" s="358">
        <v>4.1736513829448346E-2</v>
      </c>
      <c r="U8711" s="358">
        <v>0.19503739940382583</v>
      </c>
      <c r="V8711" s="361">
        <v>7.8231347696294778E-2</v>
      </c>
    </row>
    <row r="8712" spans="1:22" hidden="1" outlineLevel="1">
      <c r="A8712" s="65">
        <v>8703</v>
      </c>
      <c r="B8712" s="117">
        <v>1</v>
      </c>
      <c r="C8712" s="325">
        <v>1.0480426225834072E-4</v>
      </c>
      <c r="D8712" s="358">
        <v>1.1768194677863605E-4</v>
      </c>
      <c r="E8712" s="327">
        <v>1.1623475315597786E-4</v>
      </c>
      <c r="F8712" s="332">
        <v>0</v>
      </c>
      <c r="G8712" s="358">
        <v>0</v>
      </c>
      <c r="H8712" s="327">
        <v>0</v>
      </c>
      <c r="I8712" s="332">
        <v>3.3434081365180389E-4</v>
      </c>
      <c r="J8712" s="358">
        <v>1.9319612571888517E-4</v>
      </c>
      <c r="K8712" s="327">
        <v>3.9816842524387767E-4</v>
      </c>
      <c r="L8712" s="336">
        <v>2.1382081345896285E-4</v>
      </c>
      <c r="M8712" s="210">
        <v>1.1415525114155251E-4</v>
      </c>
      <c r="N8712" s="325">
        <v>7.4041361763914251E-2</v>
      </c>
      <c r="O8712" s="358">
        <v>0.12421027520969155</v>
      </c>
      <c r="P8712" s="327">
        <v>9.9390733041743021E-2</v>
      </c>
      <c r="Q8712" s="332">
        <v>0.46171529619805485</v>
      </c>
      <c r="R8712" s="358">
        <v>0.2739640545553067</v>
      </c>
      <c r="S8712" s="327">
        <v>0.58468618634035274</v>
      </c>
      <c r="T8712" s="358">
        <v>4.2887144536525861E-2</v>
      </c>
      <c r="U8712" s="358">
        <v>0.1746974620384211</v>
      </c>
      <c r="V8712" s="361">
        <v>2.9213648088208439E-2</v>
      </c>
    </row>
    <row r="8713" spans="1:22" hidden="1" outlineLevel="1">
      <c r="A8713" s="65">
        <v>8704</v>
      </c>
      <c r="B8713" s="117">
        <v>1</v>
      </c>
      <c r="C8713" s="325">
        <v>1.0836690714665502E-4</v>
      </c>
      <c r="D8713" s="358">
        <v>1.0998294613030632E-4</v>
      </c>
      <c r="E8713" s="327">
        <v>1.1998384285040617E-4</v>
      </c>
      <c r="F8713" s="332">
        <v>0</v>
      </c>
      <c r="G8713" s="358">
        <v>0</v>
      </c>
      <c r="H8713" s="327">
        <v>0</v>
      </c>
      <c r="I8713" s="332">
        <v>3.298829361364465E-4</v>
      </c>
      <c r="J8713" s="358">
        <v>1.9155190337234151E-4</v>
      </c>
      <c r="K8713" s="327">
        <v>3.9519701908534129E-4</v>
      </c>
      <c r="L8713" s="336">
        <v>2.2321953053408208E-4</v>
      </c>
      <c r="M8713" s="210">
        <v>1.1415525114155251E-4</v>
      </c>
      <c r="N8713" s="325">
        <v>6.7824148180684815E-3</v>
      </c>
      <c r="O8713" s="358">
        <v>1.7909335175678602E-2</v>
      </c>
      <c r="P8713" s="327">
        <v>1.0621375396479376E-2</v>
      </c>
      <c r="Q8713" s="332">
        <v>0.46171529619805485</v>
      </c>
      <c r="R8713" s="358">
        <v>0.28792884829921928</v>
      </c>
      <c r="S8713" s="327">
        <v>0.62329785531170545</v>
      </c>
      <c r="T8713" s="358">
        <v>4.3723966868945884E-2</v>
      </c>
      <c r="U8713" s="358">
        <v>0.17627945716684146</v>
      </c>
      <c r="V8713" s="361">
        <v>0</v>
      </c>
    </row>
    <row r="8714" spans="1:22" hidden="1" outlineLevel="1">
      <c r="A8714" s="65">
        <v>8705</v>
      </c>
      <c r="B8714" s="117">
        <v>1</v>
      </c>
      <c r="C8714" s="325">
        <v>1.1078575551819474E-4</v>
      </c>
      <c r="D8714" s="358">
        <v>1.080581959682239E-4</v>
      </c>
      <c r="E8714" s="327">
        <v>1.2445939975205933E-4</v>
      </c>
      <c r="F8714" s="332">
        <v>0</v>
      </c>
      <c r="G8714" s="358">
        <v>0</v>
      </c>
      <c r="H8714" s="327">
        <v>0</v>
      </c>
      <c r="I8714" s="332">
        <v>3.321118748941252E-4</v>
      </c>
      <c r="J8714" s="358">
        <v>2.1210468270413781E-4</v>
      </c>
      <c r="K8714" s="327">
        <v>3.8628280060973205E-4</v>
      </c>
      <c r="L8714" s="336">
        <v>2.2321953053408208E-4</v>
      </c>
      <c r="M8714" s="210">
        <v>1.1415525114155251E-4</v>
      </c>
      <c r="N8714" s="325">
        <v>0</v>
      </c>
      <c r="O8714" s="358">
        <v>0</v>
      </c>
      <c r="P8714" s="327">
        <v>0</v>
      </c>
      <c r="Q8714" s="332">
        <v>0.52767462422634837</v>
      </c>
      <c r="R8714" s="358">
        <v>0.23685121856412619</v>
      </c>
      <c r="S8714" s="327">
        <v>0.67482228232415242</v>
      </c>
      <c r="T8714" s="358">
        <v>5.3452026483328585E-2</v>
      </c>
      <c r="U8714" s="358">
        <v>0.18486743072112349</v>
      </c>
      <c r="V8714" s="361">
        <v>0</v>
      </c>
    </row>
    <row r="8715" spans="1:22" hidden="1" outlineLevel="1">
      <c r="A8715" s="65">
        <v>8706</v>
      </c>
      <c r="B8715" s="117">
        <v>1</v>
      </c>
      <c r="C8715" s="325">
        <v>1.1534844107691305E-4</v>
      </c>
      <c r="D8715" s="358">
        <v>1.1989832575315523E-4</v>
      </c>
      <c r="E8715" s="327">
        <v>1.3318997886745812E-4</v>
      </c>
      <c r="F8715" s="332">
        <v>0</v>
      </c>
      <c r="G8715" s="358">
        <v>0</v>
      </c>
      <c r="H8715" s="327">
        <v>0</v>
      </c>
      <c r="I8715" s="332">
        <v>3.321118748941252E-4</v>
      </c>
      <c r="J8715" s="358">
        <v>2.3841224024883709E-4</v>
      </c>
      <c r="K8715" s="327">
        <v>3.9519701908534129E-4</v>
      </c>
      <c r="L8715" s="336">
        <v>1.644775488145868E-4</v>
      </c>
      <c r="M8715" s="210">
        <v>1.1415525114155251E-4</v>
      </c>
      <c r="N8715" s="325">
        <v>0</v>
      </c>
      <c r="O8715" s="358">
        <v>0</v>
      </c>
      <c r="P8715" s="327">
        <v>0</v>
      </c>
      <c r="Q8715" s="332">
        <v>0.52767462422634837</v>
      </c>
      <c r="R8715" s="358">
        <v>0.22722449107424905</v>
      </c>
      <c r="S8715" s="327">
        <v>0.68066256326268237</v>
      </c>
      <c r="T8715" s="358">
        <v>9.267807331551689E-2</v>
      </c>
      <c r="U8715" s="358">
        <v>0.23684727065493572</v>
      </c>
      <c r="V8715" s="361">
        <v>0</v>
      </c>
    </row>
    <row r="8716" spans="1:22" hidden="1" outlineLevel="1">
      <c r="A8716" s="65">
        <v>8707</v>
      </c>
      <c r="B8716" s="117">
        <v>1</v>
      </c>
      <c r="C8716" s="325">
        <v>1.2534884778095319E-4</v>
      </c>
      <c r="D8716" s="358">
        <v>1.3642395845790339E-4</v>
      </c>
      <c r="E8716" s="327">
        <v>1.4685015688902561E-4</v>
      </c>
      <c r="F8716" s="332">
        <v>0</v>
      </c>
      <c r="G8716" s="358">
        <v>0</v>
      </c>
      <c r="H8716" s="327">
        <v>0</v>
      </c>
      <c r="I8716" s="332">
        <v>3.3656975240948253E-4</v>
      </c>
      <c r="J8716" s="358">
        <v>2.61020297513813E-4</v>
      </c>
      <c r="K8716" s="327">
        <v>4.0708264371948686E-4</v>
      </c>
      <c r="L8716" s="336">
        <v>1.1748396343899057E-4</v>
      </c>
      <c r="M8716" s="210">
        <v>1.1415525114155251E-4</v>
      </c>
      <c r="N8716" s="325">
        <v>0</v>
      </c>
      <c r="O8716" s="358">
        <v>0</v>
      </c>
      <c r="P8716" s="327">
        <v>0</v>
      </c>
      <c r="Q8716" s="332">
        <v>0.59363395225464199</v>
      </c>
      <c r="R8716" s="358">
        <v>0.21906581209440898</v>
      </c>
      <c r="S8716" s="327">
        <v>0.70929005776982701</v>
      </c>
      <c r="T8716" s="358">
        <v>0.15167404775112808</v>
      </c>
      <c r="U8716" s="358">
        <v>0.3263429950627168</v>
      </c>
      <c r="V8716" s="361">
        <v>0</v>
      </c>
    </row>
    <row r="8717" spans="1:22" hidden="1" outlineLevel="1">
      <c r="A8717" s="65">
        <v>8708</v>
      </c>
      <c r="B8717" s="117">
        <v>1</v>
      </c>
      <c r="C8717" s="325">
        <v>1.2424880304350879E-4</v>
      </c>
      <c r="D8717" s="358">
        <v>1.3875698895739725E-4</v>
      </c>
      <c r="E8717" s="327">
        <v>1.4552694876158033E-4</v>
      </c>
      <c r="F8717" s="332">
        <v>0</v>
      </c>
      <c r="G8717" s="358">
        <v>0</v>
      </c>
      <c r="H8717" s="327">
        <v>0</v>
      </c>
      <c r="I8717" s="332">
        <v>3.3879869116716123E-4</v>
      </c>
      <c r="J8717" s="358">
        <v>2.9760424472441042E-4</v>
      </c>
      <c r="K8717" s="327">
        <v>4.0113983140241405E-4</v>
      </c>
      <c r="L8717" s="336">
        <v>8.811297257924293E-5</v>
      </c>
      <c r="M8717" s="210">
        <v>1.1415525114155251E-4</v>
      </c>
      <c r="N8717" s="325">
        <v>0</v>
      </c>
      <c r="O8717" s="358">
        <v>0</v>
      </c>
      <c r="P8717" s="327">
        <v>0</v>
      </c>
      <c r="Q8717" s="332">
        <v>0.59363395225464199</v>
      </c>
      <c r="R8717" s="358">
        <v>0.20199106462591876</v>
      </c>
      <c r="S8717" s="327">
        <v>0.73520840657346043</v>
      </c>
      <c r="T8717" s="358">
        <v>0.13284554527167769</v>
      </c>
      <c r="U8717" s="358">
        <v>0.33368797244466847</v>
      </c>
      <c r="V8717" s="361">
        <v>0</v>
      </c>
    </row>
    <row r="8718" spans="1:22" hidden="1" outlineLevel="1">
      <c r="A8718" s="65">
        <v>8709</v>
      </c>
      <c r="B8718" s="117">
        <v>1</v>
      </c>
      <c r="C8718" s="325">
        <v>1.2011738502390219E-4</v>
      </c>
      <c r="D8718" s="358">
        <v>1.3984573652382773E-4</v>
      </c>
      <c r="E8718" s="327">
        <v>1.450469614996639E-4</v>
      </c>
      <c r="F8718" s="332">
        <v>0</v>
      </c>
      <c r="G8718" s="358">
        <v>0</v>
      </c>
      <c r="H8718" s="327">
        <v>0</v>
      </c>
      <c r="I8718" s="332">
        <v>3.4548550744019731E-4</v>
      </c>
      <c r="J8718" s="358">
        <v>3.1075802349676005E-4</v>
      </c>
      <c r="K8718" s="327">
        <v>3.5062592670729529E-4</v>
      </c>
      <c r="L8718" s="336">
        <v>5.8741981719495287E-5</v>
      </c>
      <c r="M8718" s="210">
        <v>1.1415525114155251E-4</v>
      </c>
      <c r="N8718" s="325">
        <v>0</v>
      </c>
      <c r="O8718" s="358">
        <v>0</v>
      </c>
      <c r="P8718" s="327">
        <v>0</v>
      </c>
      <c r="Q8718" s="332">
        <v>0.49469496021220166</v>
      </c>
      <c r="R8718" s="358">
        <v>0.18420307324317464</v>
      </c>
      <c r="S8718" s="327">
        <v>0.67363228787742802</v>
      </c>
      <c r="T8718" s="358">
        <v>0.1085776976314972</v>
      </c>
      <c r="U8718" s="358">
        <v>0.30509906048107172</v>
      </c>
      <c r="V8718" s="361">
        <v>0</v>
      </c>
    </row>
    <row r="8719" spans="1:22" hidden="1" outlineLevel="1">
      <c r="A8719" s="65">
        <v>8710</v>
      </c>
      <c r="B8719" s="117">
        <v>1</v>
      </c>
      <c r="C8719" s="325">
        <v>1.1044824179193338E-4</v>
      </c>
      <c r="D8719" s="358">
        <v>1.3545186241644761E-4</v>
      </c>
      <c r="E8719" s="327">
        <v>1.3527857208822959E-4</v>
      </c>
      <c r="F8719" s="332">
        <v>0</v>
      </c>
      <c r="G8719" s="358">
        <v>0</v>
      </c>
      <c r="H8719" s="327">
        <v>0</v>
      </c>
      <c r="I8719" s="332">
        <v>3.5440126247091209E-4</v>
      </c>
      <c r="J8719" s="358">
        <v>3.1774596846957079E-4</v>
      </c>
      <c r="K8719" s="327">
        <v>2.1096983725608443E-4</v>
      </c>
      <c r="L8719" s="336">
        <v>3.7594868300476983E-5</v>
      </c>
      <c r="M8719" s="210">
        <v>1.1415525114155251E-4</v>
      </c>
      <c r="N8719" s="325">
        <v>0</v>
      </c>
      <c r="O8719" s="358">
        <v>0</v>
      </c>
      <c r="P8719" s="327">
        <v>0</v>
      </c>
      <c r="Q8719" s="332">
        <v>0.46171529619805485</v>
      </c>
      <c r="R8719" s="358">
        <v>0.18257877245596779</v>
      </c>
      <c r="S8719" s="327">
        <v>0.63264905929945037</v>
      </c>
      <c r="T8719" s="358">
        <v>5.6276301855246146E-2</v>
      </c>
      <c r="U8719" s="358">
        <v>0.2335702807460649</v>
      </c>
      <c r="V8719" s="361">
        <v>0</v>
      </c>
    </row>
    <row r="8720" spans="1:22" hidden="1" outlineLevel="1">
      <c r="A8720" s="65">
        <v>8711</v>
      </c>
      <c r="B8720" s="117">
        <v>1</v>
      </c>
      <c r="C8720" s="325">
        <v>1.0338545455720503E-4</v>
      </c>
      <c r="D8720" s="358">
        <v>1.2753900063899762E-4</v>
      </c>
      <c r="E8720" s="327">
        <v>1.2346050734212514E-4</v>
      </c>
      <c r="F8720" s="332">
        <v>0</v>
      </c>
      <c r="G8720" s="358">
        <v>0</v>
      </c>
      <c r="H8720" s="327">
        <v>0</v>
      </c>
      <c r="I8720" s="332">
        <v>3.6554595625930552E-4</v>
      </c>
      <c r="J8720" s="358">
        <v>2.9842635589768227E-4</v>
      </c>
      <c r="K8720" s="327">
        <v>2.3474108652437564E-4</v>
      </c>
      <c r="L8720" s="336">
        <v>2.3496792687798115E-5</v>
      </c>
      <c r="M8720" s="210">
        <v>1.1415525114155251E-4</v>
      </c>
      <c r="N8720" s="325">
        <v>0</v>
      </c>
      <c r="O8720" s="358">
        <v>0</v>
      </c>
      <c r="P8720" s="327">
        <v>0</v>
      </c>
      <c r="Q8720" s="332">
        <v>0.49469496021220166</v>
      </c>
      <c r="R8720" s="358">
        <v>0.18086883447929969</v>
      </c>
      <c r="S8720" s="327">
        <v>0.60780255671902994</v>
      </c>
      <c r="T8720" s="358">
        <v>4.801268132259847E-2</v>
      </c>
      <c r="U8720" s="358">
        <v>0.1931164053193154</v>
      </c>
      <c r="V8720" s="361">
        <v>0</v>
      </c>
    </row>
    <row r="8721" spans="1:22" hidden="1" outlineLevel="1">
      <c r="A8721" s="65">
        <v>8712</v>
      </c>
      <c r="B8721" s="117">
        <v>1</v>
      </c>
      <c r="C8721" s="325">
        <v>9.1497471087777303E-5</v>
      </c>
      <c r="D8721" s="358">
        <v>1.1427961063354085E-4</v>
      </c>
      <c r="E8721" s="327">
        <v>1.1138299002201182E-4</v>
      </c>
      <c r="F8721" s="332">
        <v>0</v>
      </c>
      <c r="G8721" s="358">
        <v>0</v>
      </c>
      <c r="H8721" s="327">
        <v>0</v>
      </c>
      <c r="I8721" s="332">
        <v>3.6331701750162687E-4</v>
      </c>
      <c r="J8721" s="358">
        <v>2.6554190896680823E-4</v>
      </c>
      <c r="K8721" s="327">
        <v>2.3771249268291205E-4</v>
      </c>
      <c r="L8721" s="336">
        <v>9.3987170751192458E-6</v>
      </c>
      <c r="M8721" s="210">
        <v>1.1415525114155251E-4</v>
      </c>
      <c r="N8721" s="325">
        <v>0</v>
      </c>
      <c r="O8721" s="358">
        <v>0</v>
      </c>
      <c r="P8721" s="327">
        <v>0</v>
      </c>
      <c r="Q8721" s="332">
        <v>0.56065428824049512</v>
      </c>
      <c r="R8721" s="358">
        <v>0.16351035322209903</v>
      </c>
      <c r="S8721" s="327">
        <v>0.53002219480606316</v>
      </c>
      <c r="T8721" s="358">
        <v>1.9246913645660391E-2</v>
      </c>
      <c r="U8721" s="358">
        <v>0.15774751423391711</v>
      </c>
      <c r="V8721" s="361">
        <v>0</v>
      </c>
    </row>
    <row r="8722" spans="1:22" hidden="1" outlineLevel="1">
      <c r="A8722" s="65">
        <v>8713</v>
      </c>
      <c r="B8722" s="117">
        <v>1</v>
      </c>
      <c r="C8722" s="325">
        <v>8.2040836498269341E-5</v>
      </c>
      <c r="D8722" s="358">
        <v>1.034310188108944E-4</v>
      </c>
      <c r="E8722" s="327">
        <v>9.7852538287448778E-5</v>
      </c>
      <c r="F8722" s="332">
        <v>0</v>
      </c>
      <c r="G8722" s="358">
        <v>0</v>
      </c>
      <c r="H8722" s="327">
        <v>0</v>
      </c>
      <c r="I8722" s="332">
        <v>3.7446171129002035E-4</v>
      </c>
      <c r="J8722" s="358">
        <v>2.5444340812763816E-4</v>
      </c>
      <c r="K8722" s="327">
        <v>2.4662671115852124E-4</v>
      </c>
      <c r="L8722" s="336">
        <v>5.8741981719495289E-6</v>
      </c>
      <c r="M8722" s="210">
        <v>1.1415525114155251E-4</v>
      </c>
      <c r="N8722" s="325">
        <v>0</v>
      </c>
      <c r="O8722" s="358">
        <v>0</v>
      </c>
      <c r="P8722" s="327">
        <v>0</v>
      </c>
      <c r="Q8722" s="332">
        <v>0.52767462422634837</v>
      </c>
      <c r="R8722" s="358">
        <v>0.14222557323582419</v>
      </c>
      <c r="S8722" s="327">
        <v>0.49058343298693963</v>
      </c>
      <c r="T8722" s="358">
        <v>2.573228672191552E-2</v>
      </c>
      <c r="U8722" s="358">
        <v>0.14656054868294446</v>
      </c>
      <c r="V8722" s="361">
        <v>0</v>
      </c>
    </row>
    <row r="8723" spans="1:22" hidden="1" outlineLevel="1">
      <c r="A8723" s="65">
        <v>8714</v>
      </c>
      <c r="B8723" s="117">
        <v>1</v>
      </c>
      <c r="C8723" s="325">
        <v>7.3259229361284086E-5</v>
      </c>
      <c r="D8723" s="358">
        <v>9.4254432179551894E-5</v>
      </c>
      <c r="E8723" s="327">
        <v>8.5100444274912373E-5</v>
      </c>
      <c r="F8723" s="332">
        <v>0</v>
      </c>
      <c r="G8723" s="358">
        <v>0</v>
      </c>
      <c r="H8723" s="327">
        <v>0</v>
      </c>
      <c r="I8723" s="332">
        <v>3.8560640507841383E-4</v>
      </c>
      <c r="J8723" s="358">
        <v>2.6759718689998779E-4</v>
      </c>
      <c r="K8723" s="327">
        <v>2.6148374195120324E-4</v>
      </c>
      <c r="L8723" s="336">
        <v>2.3496792687798115E-6</v>
      </c>
      <c r="M8723" s="210">
        <v>1.1415525114155251E-4</v>
      </c>
      <c r="N8723" s="325">
        <v>0</v>
      </c>
      <c r="O8723" s="358">
        <v>0</v>
      </c>
      <c r="P8723" s="327">
        <v>0</v>
      </c>
      <c r="Q8723" s="332">
        <v>0.46171529619805485</v>
      </c>
      <c r="R8723" s="358">
        <v>0.13448802033463306</v>
      </c>
      <c r="S8723" s="327">
        <v>0.492195416965171</v>
      </c>
      <c r="T8723" s="358">
        <v>3.1276234674198135E-2</v>
      </c>
      <c r="U8723" s="358">
        <v>0.1250906147972394</v>
      </c>
      <c r="V8723" s="361">
        <v>0</v>
      </c>
    </row>
    <row r="8724" spans="1:22" hidden="1" outlineLevel="1">
      <c r="A8724" s="65">
        <v>8715</v>
      </c>
      <c r="B8724" s="117">
        <v>1</v>
      </c>
      <c r="C8724" s="325">
        <v>6.7840258978532332E-5</v>
      </c>
      <c r="D8724" s="358">
        <v>8.5350032439817001E-5</v>
      </c>
      <c r="E8724" s="327">
        <v>7.7057414480637113E-5</v>
      </c>
      <c r="F8724" s="332">
        <v>0</v>
      </c>
      <c r="G8724" s="358">
        <v>0</v>
      </c>
      <c r="H8724" s="327">
        <v>0</v>
      </c>
      <c r="I8724" s="332">
        <v>4.0120897638216464E-4</v>
      </c>
      <c r="J8724" s="358">
        <v>2.8814996623178411E-4</v>
      </c>
      <c r="K8724" s="327">
        <v>2.6742655426827605E-4</v>
      </c>
      <c r="L8724" s="336">
        <v>1.1748396343899057E-6</v>
      </c>
      <c r="M8724" s="210">
        <v>1.1415525114155251E-4</v>
      </c>
      <c r="N8724" s="325">
        <v>0</v>
      </c>
      <c r="O8724" s="358">
        <v>0</v>
      </c>
      <c r="P8724" s="327">
        <v>0</v>
      </c>
      <c r="Q8724" s="332">
        <v>0.39575596816976127</v>
      </c>
      <c r="R8724" s="358">
        <v>0.11742039405908664</v>
      </c>
      <c r="S8724" s="327">
        <v>0.46363543967740362</v>
      </c>
      <c r="T8724" s="358">
        <v>2.1966586226025445E-2</v>
      </c>
      <c r="U8724" s="358">
        <v>0.11785863706731771</v>
      </c>
      <c r="V8724" s="361">
        <v>0</v>
      </c>
    </row>
    <row r="8725" spans="1:22" hidden="1" outlineLevel="1">
      <c r="A8725" s="65">
        <v>8716</v>
      </c>
      <c r="B8725" s="117">
        <v>1</v>
      </c>
      <c r="C8725" s="325">
        <v>6.4996393322070916E-5</v>
      </c>
      <c r="D8725" s="358">
        <v>8.087839064912044E-5</v>
      </c>
      <c r="E8725" s="327">
        <v>7.2698611237287944E-5</v>
      </c>
      <c r="F8725" s="332">
        <v>0</v>
      </c>
      <c r="G8725" s="358">
        <v>0</v>
      </c>
      <c r="H8725" s="327">
        <v>0</v>
      </c>
      <c r="I8725" s="332">
        <v>4.0566685389752203E-4</v>
      </c>
      <c r="J8725" s="358">
        <v>3.0582535645712892E-4</v>
      </c>
      <c r="K8725" s="327">
        <v>2.5851233579266681E-4</v>
      </c>
      <c r="L8725" s="336">
        <v>1.409807561267887E-5</v>
      </c>
      <c r="M8725" s="210">
        <v>1.1415525114155251E-4</v>
      </c>
      <c r="N8725" s="325">
        <v>0</v>
      </c>
      <c r="O8725" s="358">
        <v>0</v>
      </c>
      <c r="P8725" s="327">
        <v>0</v>
      </c>
      <c r="Q8725" s="332">
        <v>0.32979664014146776</v>
      </c>
      <c r="R8725" s="358">
        <v>0.11650709747208608</v>
      </c>
      <c r="S8725" s="327">
        <v>0.42169008381290057</v>
      </c>
      <c r="T8725" s="358">
        <v>3.9749060789950807E-3</v>
      </c>
      <c r="U8725" s="358">
        <v>0.10542867534401479</v>
      </c>
      <c r="V8725" s="361">
        <v>0</v>
      </c>
    </row>
    <row r="8726" spans="1:22" hidden="1" outlineLevel="1">
      <c r="A8726" s="65">
        <v>8717</v>
      </c>
      <c r="B8726" s="117">
        <v>1</v>
      </c>
      <c r="C8726" s="325">
        <v>6.4802635442180137E-5</v>
      </c>
      <c r="D8726" s="358">
        <v>7.8331499020506306E-5</v>
      </c>
      <c r="E8726" s="327">
        <v>7.1375403109842652E-5</v>
      </c>
      <c r="F8726" s="332">
        <v>0</v>
      </c>
      <c r="G8726" s="358">
        <v>0</v>
      </c>
      <c r="H8726" s="327">
        <v>0</v>
      </c>
      <c r="I8726" s="332">
        <v>4.1235367017055811E-4</v>
      </c>
      <c r="J8726" s="358">
        <v>2.9883741148431818E-4</v>
      </c>
      <c r="K8726" s="327">
        <v>2.6742655426827605E-4</v>
      </c>
      <c r="L8726" s="336">
        <v>3.7594868300476983E-5</v>
      </c>
      <c r="M8726" s="210">
        <v>1.1415525114155251E-4</v>
      </c>
      <c r="N8726" s="325">
        <v>0</v>
      </c>
      <c r="O8726" s="358">
        <v>0</v>
      </c>
      <c r="P8726" s="327">
        <v>0</v>
      </c>
      <c r="Q8726" s="332">
        <v>0.296816976127321</v>
      </c>
      <c r="R8726" s="358">
        <v>0.1258453429268557</v>
      </c>
      <c r="S8726" s="327">
        <v>0.41101385093967641</v>
      </c>
      <c r="T8726" s="358">
        <v>3.0334809550225613E-3</v>
      </c>
      <c r="U8726" s="358">
        <v>0.10734966942852524</v>
      </c>
      <c r="V8726" s="361">
        <v>0</v>
      </c>
    </row>
    <row r="8727" spans="1:22" hidden="1" outlineLevel="1">
      <c r="A8727" s="65">
        <v>8718</v>
      </c>
      <c r="B8727" s="117">
        <v>1</v>
      </c>
      <c r="C8727" s="325">
        <v>6.5933931450574677E-5</v>
      </c>
      <c r="D8727" s="358">
        <v>7.8739779357917726E-5</v>
      </c>
      <c r="E8727" s="327">
        <v>7.1738636713455096E-5</v>
      </c>
      <c r="F8727" s="332">
        <v>0</v>
      </c>
      <c r="G8727" s="358">
        <v>0</v>
      </c>
      <c r="H8727" s="327">
        <v>0</v>
      </c>
      <c r="I8727" s="332">
        <v>4.0120897638216464E-4</v>
      </c>
      <c r="J8727" s="358">
        <v>3.0664746763040083E-4</v>
      </c>
      <c r="K8727" s="327">
        <v>2.6742655426827605E-4</v>
      </c>
      <c r="L8727" s="336">
        <v>9.3987170751192462E-5</v>
      </c>
      <c r="M8727" s="210">
        <v>1.1415525114155251E-4</v>
      </c>
      <c r="N8727" s="325">
        <v>0</v>
      </c>
      <c r="O8727" s="358">
        <v>0</v>
      </c>
      <c r="P8727" s="327">
        <v>0</v>
      </c>
      <c r="Q8727" s="332">
        <v>0.23085764809902742</v>
      </c>
      <c r="R8727" s="358">
        <v>0.13508063040538082</v>
      </c>
      <c r="S8727" s="327">
        <v>0.3941597510310359</v>
      </c>
      <c r="T8727" s="358">
        <v>6.3807702847026304E-3</v>
      </c>
      <c r="U8727" s="358">
        <v>0.1088186649049156</v>
      </c>
      <c r="V8727" s="361">
        <v>0</v>
      </c>
    </row>
    <row r="8728" spans="1:22" hidden="1" outlineLevel="1">
      <c r="A8728" s="65">
        <v>8719</v>
      </c>
      <c r="B8728" s="117">
        <v>1</v>
      </c>
      <c r="C8728" s="325">
        <v>7.0427864213202718E-5</v>
      </c>
      <c r="D8728" s="358">
        <v>8.2880908494519339E-5</v>
      </c>
      <c r="E8728" s="327">
        <v>7.5539616922685175E-5</v>
      </c>
      <c r="F8728" s="332">
        <v>0</v>
      </c>
      <c r="G8728" s="358">
        <v>0</v>
      </c>
      <c r="H8728" s="327">
        <v>0</v>
      </c>
      <c r="I8728" s="332">
        <v>4.1235367017055811E-4</v>
      </c>
      <c r="J8728" s="358">
        <v>2.9554896679123075E-4</v>
      </c>
      <c r="K8728" s="327">
        <v>2.6445514810973967E-4</v>
      </c>
      <c r="L8728" s="336">
        <v>1.8210014333043539E-4</v>
      </c>
      <c r="M8728" s="210">
        <v>1.1415525114155251E-4</v>
      </c>
      <c r="N8728" s="325">
        <v>0</v>
      </c>
      <c r="O8728" s="358">
        <v>4.8316978502127989E-3</v>
      </c>
      <c r="P8728" s="327">
        <v>5.8103265929321701E-4</v>
      </c>
      <c r="Q8728" s="332">
        <v>0.19787798408488064</v>
      </c>
      <c r="R8728" s="358">
        <v>0.14544693571686157</v>
      </c>
      <c r="S8728" s="327">
        <v>0.35832474498257189</v>
      </c>
      <c r="T8728" s="358">
        <v>7.0083870340176425E-3</v>
      </c>
      <c r="U8728" s="358">
        <v>0.10949666281709575</v>
      </c>
      <c r="V8728" s="361">
        <v>0</v>
      </c>
    </row>
    <row r="8729" spans="1:22" hidden="1" outlineLevel="1">
      <c r="A8729" s="65">
        <v>8720</v>
      </c>
      <c r="B8729" s="117">
        <v>1</v>
      </c>
      <c r="C8729" s="325">
        <v>8.2228344123970096E-5</v>
      </c>
      <c r="D8729" s="358">
        <v>9.3865593762969588E-5</v>
      </c>
      <c r="E8729" s="327">
        <v>8.7656052128899832E-5</v>
      </c>
      <c r="F8729" s="332">
        <v>0</v>
      </c>
      <c r="G8729" s="358">
        <v>0</v>
      </c>
      <c r="H8729" s="327">
        <v>0</v>
      </c>
      <c r="I8729" s="332">
        <v>4.168115476859155E-4</v>
      </c>
      <c r="J8729" s="358">
        <v>3.0459218969722116E-4</v>
      </c>
      <c r="K8729" s="327">
        <v>2.4365530499998481E-4</v>
      </c>
      <c r="L8729" s="336">
        <v>1.5860335064263727E-4</v>
      </c>
      <c r="M8729" s="210">
        <v>1.1415525114155251E-4</v>
      </c>
      <c r="N8729" s="325">
        <v>1.6956037045171204E-2</v>
      </c>
      <c r="O8729" s="358">
        <v>0.1161687362187378</v>
      </c>
      <c r="P8729" s="327">
        <v>4.9749320253236126E-2</v>
      </c>
      <c r="Q8729" s="332">
        <v>0.16489832007073388</v>
      </c>
      <c r="R8729" s="358">
        <v>0.13234653977824687</v>
      </c>
      <c r="S8729" s="327">
        <v>0.33137675167303599</v>
      </c>
      <c r="T8729" s="358">
        <v>1.3284554527167768E-2</v>
      </c>
      <c r="U8729" s="358">
        <v>0.11751963811122763</v>
      </c>
      <c r="V8729" s="361">
        <v>0</v>
      </c>
    </row>
    <row r="8730" spans="1:22" hidden="1" outlineLevel="1">
      <c r="A8730" s="65">
        <v>8721</v>
      </c>
      <c r="B8730" s="117">
        <v>1</v>
      </c>
      <c r="C8730" s="325">
        <v>9.6447672406277176E-5</v>
      </c>
      <c r="D8730" s="358">
        <v>1.0541409473546419E-4</v>
      </c>
      <c r="E8730" s="327">
        <v>1.0142001118007087E-4</v>
      </c>
      <c r="F8730" s="332">
        <v>0</v>
      </c>
      <c r="G8730" s="358">
        <v>0</v>
      </c>
      <c r="H8730" s="327">
        <v>0</v>
      </c>
      <c r="I8730" s="332">
        <v>4.190404864435942E-4</v>
      </c>
      <c r="J8730" s="358">
        <v>3.021258561774056E-4</v>
      </c>
      <c r="K8730" s="327">
        <v>2.3771249268291205E-4</v>
      </c>
      <c r="L8730" s="336">
        <v>1.4685495429873823E-4</v>
      </c>
      <c r="M8730" s="210">
        <v>1.1415525114155251E-4</v>
      </c>
      <c r="N8730" s="325">
        <v>8.3272981932951906E-2</v>
      </c>
      <c r="O8730" s="358">
        <v>0.29177908894935767</v>
      </c>
      <c r="P8730" s="327">
        <v>0.17229782566846158</v>
      </c>
      <c r="Q8730" s="332">
        <v>9.8938992042440319E-2</v>
      </c>
      <c r="R8730" s="358">
        <v>0.12720044112668158</v>
      </c>
      <c r="S8730" s="327">
        <v>0.34431482521619755</v>
      </c>
      <c r="T8730" s="358">
        <v>3.4100510046115695E-2</v>
      </c>
      <c r="U8730" s="358">
        <v>0.14904654102760503</v>
      </c>
      <c r="V8730" s="361">
        <v>0</v>
      </c>
    </row>
    <row r="8731" spans="1:22" hidden="1" outlineLevel="1">
      <c r="A8731" s="65">
        <v>8722</v>
      </c>
      <c r="B8731" s="117">
        <v>1</v>
      </c>
      <c r="C8731" s="325">
        <v>1.0601681157120558E-4</v>
      </c>
      <c r="D8731" s="358">
        <v>1.2141479557782623E-4</v>
      </c>
      <c r="E8731" s="327">
        <v>1.1505424394423746E-4</v>
      </c>
      <c r="F8731" s="332">
        <v>0</v>
      </c>
      <c r="G8731" s="358">
        <v>0</v>
      </c>
      <c r="H8731" s="327">
        <v>0</v>
      </c>
      <c r="I8731" s="332">
        <v>4.168115476859155E-4</v>
      </c>
      <c r="J8731" s="358">
        <v>2.8691679947187636E-4</v>
      </c>
      <c r="K8731" s="327">
        <v>2.3474108652437564E-4</v>
      </c>
      <c r="L8731" s="336">
        <v>1.644775488145868E-4</v>
      </c>
      <c r="M8731" s="210">
        <v>1.1415525114155251E-4</v>
      </c>
      <c r="N8731" s="325">
        <v>0.19706683054721197</v>
      </c>
      <c r="O8731" s="358">
        <v>0.40063586694697667</v>
      </c>
      <c r="P8731" s="327">
        <v>0.33300243818329495</v>
      </c>
      <c r="Q8731" s="332">
        <v>6.5959328028293546E-2</v>
      </c>
      <c r="R8731" s="358">
        <v>0.14713850201927564</v>
      </c>
      <c r="S8731" s="327">
        <v>0.29608188337959063</v>
      </c>
      <c r="T8731" s="358">
        <v>7.6360037833326552E-2</v>
      </c>
      <c r="U8731" s="358">
        <v>0.195602397663976</v>
      </c>
      <c r="V8731" s="361">
        <v>0</v>
      </c>
    </row>
    <row r="8732" spans="1:22" hidden="1" outlineLevel="1">
      <c r="A8732" s="65">
        <v>8723</v>
      </c>
      <c r="B8732" s="117">
        <v>1</v>
      </c>
      <c r="C8732" s="325">
        <v>1.1119827229473639E-4</v>
      </c>
      <c r="D8732" s="358">
        <v>1.2627527578510511E-4</v>
      </c>
      <c r="E8732" s="327">
        <v>1.2535451113238996E-4</v>
      </c>
      <c r="F8732" s="332">
        <v>0</v>
      </c>
      <c r="G8732" s="358">
        <v>0</v>
      </c>
      <c r="H8732" s="327">
        <v>0</v>
      </c>
      <c r="I8732" s="332">
        <v>3.9898003762448594E-4</v>
      </c>
      <c r="J8732" s="358">
        <v>2.5690974164745373E-4</v>
      </c>
      <c r="K8732" s="327">
        <v>2.3176968036583927E-4</v>
      </c>
      <c r="L8732" s="336">
        <v>1.8797434150238492E-4</v>
      </c>
      <c r="M8732" s="210">
        <v>1.1415525114155251E-4</v>
      </c>
      <c r="N8732" s="325">
        <v>0.27770220671758167</v>
      </c>
      <c r="O8732" s="358">
        <v>0.45032569493427443</v>
      </c>
      <c r="P8732" s="327">
        <v>0.3867330252502616</v>
      </c>
      <c r="Q8732" s="332">
        <v>3.2979664014146773E-2</v>
      </c>
      <c r="R8732" s="358">
        <v>0.15535690350758027</v>
      </c>
      <c r="S8732" s="327">
        <v>0.21342336781461915</v>
      </c>
      <c r="T8732" s="358">
        <v>8.9958400735151822E-2</v>
      </c>
      <c r="U8732" s="358">
        <v>0.21616833433344085</v>
      </c>
      <c r="V8732" s="361">
        <v>2.7021002137356937E-2</v>
      </c>
    </row>
    <row r="8733" spans="1:22" hidden="1" outlineLevel="1">
      <c r="A8733" s="65">
        <v>8724</v>
      </c>
      <c r="B8733" s="117">
        <v>1</v>
      </c>
      <c r="C8733" s="325">
        <v>1.0931694578353883E-4</v>
      </c>
      <c r="D8733" s="358">
        <v>1.2209526280684529E-4</v>
      </c>
      <c r="E8733" s="327">
        <v>1.2654799297283082E-4</v>
      </c>
      <c r="F8733" s="332">
        <v>0</v>
      </c>
      <c r="G8733" s="358">
        <v>0</v>
      </c>
      <c r="H8733" s="327">
        <v>0</v>
      </c>
      <c r="I8733" s="332">
        <v>3.5663020122859079E-4</v>
      </c>
      <c r="J8733" s="358">
        <v>2.0881623801105039E-4</v>
      </c>
      <c r="K8733" s="327">
        <v>2.4959811731705767E-4</v>
      </c>
      <c r="L8733" s="336">
        <v>2.0677177565262342E-4</v>
      </c>
      <c r="M8733" s="210">
        <v>1.1415525114155251E-4</v>
      </c>
      <c r="N8733" s="325">
        <v>0.25942736679111938</v>
      </c>
      <c r="O8733" s="358">
        <v>0.44198047636824928</v>
      </c>
      <c r="P8733" s="327">
        <v>0.37259679996424894</v>
      </c>
      <c r="Q8733" s="332">
        <v>3.2979664014146773E-2</v>
      </c>
      <c r="R8733" s="358">
        <v>0.14074389659132289</v>
      </c>
      <c r="S8733" s="327">
        <v>0.18273658429566894</v>
      </c>
      <c r="T8733" s="358">
        <v>9.2573470523964377E-2</v>
      </c>
      <c r="U8733" s="358">
        <v>0.19085641227871489</v>
      </c>
      <c r="V8733" s="361">
        <v>2.5780385956948239E-2</v>
      </c>
    </row>
    <row r="8734" spans="1:22" hidden="1" outlineLevel="1">
      <c r="A8734" s="65">
        <v>8725</v>
      </c>
      <c r="B8734" s="117">
        <v>1</v>
      </c>
      <c r="C8734" s="325">
        <v>1.0735436596787096E-4</v>
      </c>
      <c r="D8734" s="358">
        <v>1.1319086306711038E-4</v>
      </c>
      <c r="E8734" s="327">
        <v>1.2519883958798464E-4</v>
      </c>
      <c r="F8734" s="332">
        <v>0</v>
      </c>
      <c r="G8734" s="358">
        <v>0</v>
      </c>
      <c r="H8734" s="327">
        <v>0</v>
      </c>
      <c r="I8734" s="332">
        <v>2.8753309974055135E-4</v>
      </c>
      <c r="J8734" s="358">
        <v>1.4798001118893333E-4</v>
      </c>
      <c r="K8734" s="327">
        <v>2.5851233579266681E-4</v>
      </c>
      <c r="L8734" s="336">
        <v>1.8797434150238492E-4</v>
      </c>
      <c r="M8734" s="210">
        <v>1.1415525114155251E-4</v>
      </c>
      <c r="N8734" s="325">
        <v>0.18293679967623594</v>
      </c>
      <c r="O8734" s="358">
        <v>0.42669586497593359</v>
      </c>
      <c r="P8734" s="327">
        <v>0.31219684342999038</v>
      </c>
      <c r="Q8734" s="332">
        <v>3.2979664014146773E-2</v>
      </c>
      <c r="R8734" s="358">
        <v>0.12575872652399409</v>
      </c>
      <c r="S8734" s="327">
        <v>0.13866442219998312</v>
      </c>
      <c r="T8734" s="358">
        <v>5.6799315813008656E-2</v>
      </c>
      <c r="U8734" s="358">
        <v>0.16644848744022916</v>
      </c>
      <c r="V8734" s="361">
        <v>3.3082080202750525E-2</v>
      </c>
    </row>
    <row r="8735" spans="1:22" hidden="1" outlineLevel="1">
      <c r="A8735" s="65">
        <v>8726</v>
      </c>
      <c r="B8735" s="117">
        <v>1</v>
      </c>
      <c r="C8735" s="325">
        <v>1.0105410974432566E-4</v>
      </c>
      <c r="D8735" s="358">
        <v>1.1744864372868668E-4</v>
      </c>
      <c r="E8735" s="327">
        <v>1.2311024636721318E-4</v>
      </c>
      <c r="F8735" s="332">
        <v>0</v>
      </c>
      <c r="G8735" s="358">
        <v>0</v>
      </c>
      <c r="H8735" s="327">
        <v>0</v>
      </c>
      <c r="I8735" s="332">
        <v>2.2512281452554794E-4</v>
      </c>
      <c r="J8735" s="358">
        <v>1.4633578884238967E-4</v>
      </c>
      <c r="K8735" s="327">
        <v>2.8822639737803081E-4</v>
      </c>
      <c r="L8735" s="336">
        <v>1.9032402077116473E-4</v>
      </c>
      <c r="M8735" s="210">
        <v>1.1415525114155251E-4</v>
      </c>
      <c r="N8735" s="325">
        <v>0.10343182597554433</v>
      </c>
      <c r="O8735" s="358">
        <v>0.3208362848871546</v>
      </c>
      <c r="P8735" s="327">
        <v>0.19098111303445756</v>
      </c>
      <c r="Q8735" s="332">
        <v>3.2979664014146773E-2</v>
      </c>
      <c r="R8735" s="358">
        <v>0.12777021232988281</v>
      </c>
      <c r="S8735" s="327">
        <v>0.1233547890501967</v>
      </c>
      <c r="T8735" s="358">
        <v>2.8661164885385584E-2</v>
      </c>
      <c r="U8735" s="358">
        <v>0.15605251945346671</v>
      </c>
      <c r="V8735" s="361">
        <v>4.5950132954005019E-2</v>
      </c>
    </row>
    <row r="8736" spans="1:22" hidden="1" outlineLevel="1">
      <c r="A8736" s="65">
        <v>8727</v>
      </c>
      <c r="B8736" s="117">
        <v>1</v>
      </c>
      <c r="C8736" s="325">
        <v>9.7066447571089655E-5</v>
      </c>
      <c r="D8736" s="358">
        <v>1.1074118104264183E-4</v>
      </c>
      <c r="E8736" s="327">
        <v>1.1838820952025156E-4</v>
      </c>
      <c r="F8736" s="332">
        <v>0</v>
      </c>
      <c r="G8736" s="358">
        <v>0</v>
      </c>
      <c r="H8736" s="327">
        <v>0</v>
      </c>
      <c r="I8736" s="332">
        <v>1.6717040682590195E-4</v>
      </c>
      <c r="J8736" s="358">
        <v>1.3770362152303519E-4</v>
      </c>
      <c r="K8736" s="327">
        <v>2.9416920969510367E-4</v>
      </c>
      <c r="L8736" s="336">
        <v>2.1382081345896285E-4</v>
      </c>
      <c r="M8736" s="210">
        <v>1.1415525114155251E-4</v>
      </c>
      <c r="N8736" s="325">
        <v>4.276689343615403E-2</v>
      </c>
      <c r="O8736" s="358">
        <v>0.17458498266777464</v>
      </c>
      <c r="P8736" s="327">
        <v>7.4541676189100028E-2</v>
      </c>
      <c r="Q8736" s="332">
        <v>3.2979664014146773E-2</v>
      </c>
      <c r="R8736" s="358">
        <v>0.1452515600847262</v>
      </c>
      <c r="S8736" s="327">
        <v>0.10746281642808155</v>
      </c>
      <c r="T8736" s="358">
        <v>2.4058642057075485E-2</v>
      </c>
      <c r="U8736" s="358">
        <v>0.14995053824384527</v>
      </c>
      <c r="V8736" s="361">
        <v>0</v>
      </c>
    </row>
    <row r="8737" spans="1:22" hidden="1" outlineLevel="1">
      <c r="A8737" s="65">
        <v>8728</v>
      </c>
      <c r="B8737" s="117">
        <v>1</v>
      </c>
      <c r="C8737" s="325">
        <v>9.8860270523626855E-5</v>
      </c>
      <c r="D8737" s="358">
        <v>1.0646395846023642E-4</v>
      </c>
      <c r="E8737" s="327">
        <v>1.2003573336520794E-4</v>
      </c>
      <c r="F8737" s="332">
        <v>0</v>
      </c>
      <c r="G8737" s="358">
        <v>0</v>
      </c>
      <c r="H8737" s="327">
        <v>0</v>
      </c>
      <c r="I8737" s="332">
        <v>1.6048359055286583E-4</v>
      </c>
      <c r="J8737" s="358">
        <v>1.5579006733501592E-4</v>
      </c>
      <c r="K8737" s="327">
        <v>3.1199764664632205E-4</v>
      </c>
      <c r="L8737" s="336">
        <v>2.2321953053408208E-4</v>
      </c>
      <c r="M8737" s="210">
        <v>1.1415525114155251E-4</v>
      </c>
      <c r="N8737" s="325">
        <v>4.7100102903253338E-3</v>
      </c>
      <c r="O8737" s="358">
        <v>2.6733936043825086E-2</v>
      </c>
      <c r="P8737" s="327">
        <v>7.4400227372536844E-3</v>
      </c>
      <c r="Q8737" s="332">
        <v>3.2979664014146773E-2</v>
      </c>
      <c r="R8737" s="358">
        <v>0.11654244002753683</v>
      </c>
      <c r="S8737" s="327">
        <v>7.9147592515756232E-2</v>
      </c>
      <c r="T8737" s="358">
        <v>2.719672580365055E-2</v>
      </c>
      <c r="U8737" s="358">
        <v>0.15051553650399538</v>
      </c>
      <c r="V8737" s="361">
        <v>0</v>
      </c>
    </row>
    <row r="8738" spans="1:22" hidden="1" outlineLevel="1">
      <c r="A8738" s="65">
        <v>8729</v>
      </c>
      <c r="B8738" s="117">
        <v>1</v>
      </c>
      <c r="C8738" s="325">
        <v>1.0116661431974611E-4</v>
      </c>
      <c r="D8738" s="358">
        <v>1.1542668396245867E-4</v>
      </c>
      <c r="E8738" s="327">
        <v>1.234994252282265E-4</v>
      </c>
      <c r="F8738" s="332">
        <v>0</v>
      </c>
      <c r="G8738" s="358">
        <v>0</v>
      </c>
      <c r="H8738" s="327">
        <v>0</v>
      </c>
      <c r="I8738" s="332">
        <v>1.6717040682590195E-4</v>
      </c>
      <c r="J8738" s="358">
        <v>2.0676096007787075E-4</v>
      </c>
      <c r="K8738" s="327">
        <v>3.2091186512193129E-4</v>
      </c>
      <c r="L8738" s="336">
        <v>2.2321953053408208E-4</v>
      </c>
      <c r="M8738" s="210">
        <v>1.1415525114155251E-4</v>
      </c>
      <c r="N8738" s="325">
        <v>0</v>
      </c>
      <c r="O8738" s="358">
        <v>0</v>
      </c>
      <c r="P8738" s="327">
        <v>0</v>
      </c>
      <c r="Q8738" s="332">
        <v>3.2979664014146773E-2</v>
      </c>
      <c r="R8738" s="358">
        <v>7.8649933059601315E-2</v>
      </c>
      <c r="S8738" s="327">
        <v>6.4217747180166526E-2</v>
      </c>
      <c r="T8738" s="358">
        <v>3.8075416125110777E-2</v>
      </c>
      <c r="U8738" s="358">
        <v>0.16961247769706989</v>
      </c>
      <c r="V8738" s="361">
        <v>0</v>
      </c>
    </row>
    <row r="8739" spans="1:22" hidden="1" outlineLevel="1">
      <c r="A8739" s="65">
        <v>8730</v>
      </c>
      <c r="B8739" s="117">
        <v>1</v>
      </c>
      <c r="C8739" s="325">
        <v>1.0542928767734323E-4</v>
      </c>
      <c r="D8739" s="358">
        <v>1.2923044775113067E-4</v>
      </c>
      <c r="E8739" s="327">
        <v>1.2887009351021029E-4</v>
      </c>
      <c r="F8739" s="332">
        <v>0</v>
      </c>
      <c r="G8739" s="358">
        <v>0</v>
      </c>
      <c r="H8739" s="327">
        <v>0</v>
      </c>
      <c r="I8739" s="332">
        <v>1.9837554943340365E-4</v>
      </c>
      <c r="J8739" s="358">
        <v>2.6225346427372081E-4</v>
      </c>
      <c r="K8739" s="327">
        <v>3.2685467743900405E-4</v>
      </c>
      <c r="L8739" s="336">
        <v>1.644775488145868E-4</v>
      </c>
      <c r="M8739" s="210">
        <v>1.1415525114155251E-4</v>
      </c>
      <c r="N8739" s="325">
        <v>0</v>
      </c>
      <c r="O8739" s="358">
        <v>0</v>
      </c>
      <c r="P8739" s="327">
        <v>0</v>
      </c>
      <c r="Q8739" s="332">
        <v>3.2979664014146773E-2</v>
      </c>
      <c r="R8739" s="358">
        <v>5.5597586834939761E-2</v>
      </c>
      <c r="S8739" s="327">
        <v>4.7810952305100025E-2</v>
      </c>
      <c r="T8739" s="358">
        <v>7.1652912213463954E-2</v>
      </c>
      <c r="U8739" s="358">
        <v>0.21492533816111054</v>
      </c>
      <c r="V8739" s="361">
        <v>0</v>
      </c>
    </row>
    <row r="8740" spans="1:22" hidden="1" outlineLevel="1">
      <c r="A8740" s="65">
        <v>8731</v>
      </c>
      <c r="B8740" s="117">
        <v>1</v>
      </c>
      <c r="C8740" s="325">
        <v>1.1729852038420087E-4</v>
      </c>
      <c r="D8740" s="358">
        <v>1.4758362101381569E-4</v>
      </c>
      <c r="E8740" s="327">
        <v>1.4380158914442128E-4</v>
      </c>
      <c r="F8740" s="332">
        <v>0</v>
      </c>
      <c r="G8740" s="358">
        <v>0</v>
      </c>
      <c r="H8740" s="327">
        <v>0</v>
      </c>
      <c r="I8740" s="332">
        <v>2.3403856955626272E-4</v>
      </c>
      <c r="J8740" s="358">
        <v>2.8198413243224517E-4</v>
      </c>
      <c r="K8740" s="327">
        <v>3.4171170823168605E-4</v>
      </c>
      <c r="L8740" s="336">
        <v>1.1748396343899057E-4</v>
      </c>
      <c r="M8740" s="210">
        <v>1.1415525114155251E-4</v>
      </c>
      <c r="N8740" s="325">
        <v>0</v>
      </c>
      <c r="O8740" s="358">
        <v>0</v>
      </c>
      <c r="P8740" s="327">
        <v>0</v>
      </c>
      <c r="Q8740" s="332">
        <v>3.2979664014146773E-2</v>
      </c>
      <c r="R8740" s="358">
        <v>4.1780875875228406E-2</v>
      </c>
      <c r="S8740" s="327">
        <v>3.8544151751975383E-2</v>
      </c>
      <c r="T8740" s="358">
        <v>0.1284522280264726</v>
      </c>
      <c r="U8740" s="358">
        <v>0.34656993277609155</v>
      </c>
      <c r="V8740" s="361">
        <v>0</v>
      </c>
    </row>
    <row r="8741" spans="1:22" hidden="1" outlineLevel="1">
      <c r="A8741" s="65">
        <v>8732</v>
      </c>
      <c r="B8741" s="117">
        <v>1</v>
      </c>
      <c r="C8741" s="325">
        <v>1.1732352140096097E-4</v>
      </c>
      <c r="D8741" s="358">
        <v>1.4777804022210683E-4</v>
      </c>
      <c r="E8741" s="327">
        <v>1.4413887749063282E-4</v>
      </c>
      <c r="F8741" s="332">
        <v>0</v>
      </c>
      <c r="G8741" s="358">
        <v>0</v>
      </c>
      <c r="H8741" s="327">
        <v>0</v>
      </c>
      <c r="I8741" s="332">
        <v>2.5409901837537098E-4</v>
      </c>
      <c r="J8741" s="358">
        <v>2.9842635589768227E-4</v>
      </c>
      <c r="K8741" s="327">
        <v>3.4468311439022243E-4</v>
      </c>
      <c r="L8741" s="336">
        <v>8.811297257924293E-5</v>
      </c>
      <c r="M8741" s="210">
        <v>1.1415525114155251E-4</v>
      </c>
      <c r="N8741" s="325">
        <v>0</v>
      </c>
      <c r="O8741" s="358">
        <v>0</v>
      </c>
      <c r="P8741" s="327">
        <v>0</v>
      </c>
      <c r="Q8741" s="332">
        <v>3.2979664014146773E-2</v>
      </c>
      <c r="R8741" s="358">
        <v>4.1520474207791286E-2</v>
      </c>
      <c r="S8741" s="327">
        <v>2.3614306416385674E-2</v>
      </c>
      <c r="T8741" s="358">
        <v>0.15397530916528313</v>
      </c>
      <c r="U8741" s="358">
        <v>0.31956301594091513</v>
      </c>
      <c r="V8741" s="361">
        <v>0</v>
      </c>
    </row>
    <row r="8742" spans="1:22" hidden="1" outlineLevel="1">
      <c r="A8742" s="65">
        <v>8733</v>
      </c>
      <c r="B8742" s="117">
        <v>1</v>
      </c>
      <c r="C8742" s="325">
        <v>1.1482966997914097E-4</v>
      </c>
      <c r="D8742" s="358">
        <v>1.4696147954728399E-4</v>
      </c>
      <c r="E8742" s="327">
        <v>1.4294539565019198E-4</v>
      </c>
      <c r="F8742" s="332">
        <v>0</v>
      </c>
      <c r="G8742" s="358">
        <v>0</v>
      </c>
      <c r="H8742" s="327">
        <v>0</v>
      </c>
      <c r="I8742" s="332">
        <v>2.7638840595215787E-4</v>
      </c>
      <c r="J8742" s="358">
        <v>3.124022458433037E-4</v>
      </c>
      <c r="K8742" s="327">
        <v>3.5656873902436805E-4</v>
      </c>
      <c r="L8742" s="336">
        <v>5.8741981719495287E-5</v>
      </c>
      <c r="M8742" s="210">
        <v>1.1415525114155251E-4</v>
      </c>
      <c r="N8742" s="325">
        <v>0</v>
      </c>
      <c r="O8742" s="358">
        <v>0</v>
      </c>
      <c r="P8742" s="327">
        <v>0</v>
      </c>
      <c r="Q8742" s="332">
        <v>3.2979664014146773E-2</v>
      </c>
      <c r="R8742" s="358">
        <v>4.6676141026220801E-2</v>
      </c>
      <c r="S8742" s="327">
        <v>2.3099484163434308E-2</v>
      </c>
      <c r="T8742" s="358">
        <v>0.17688332051528108</v>
      </c>
      <c r="U8742" s="358">
        <v>0.29639808727475969</v>
      </c>
      <c r="V8742" s="361">
        <v>0</v>
      </c>
    </row>
    <row r="8743" spans="1:22" hidden="1" outlineLevel="1">
      <c r="A8743" s="65">
        <v>8734</v>
      </c>
      <c r="B8743" s="117">
        <v>1</v>
      </c>
      <c r="C8743" s="325">
        <v>1.0734186545949091E-4</v>
      </c>
      <c r="D8743" s="358">
        <v>1.4357858532301789E-4</v>
      </c>
      <c r="E8743" s="327">
        <v>1.3322889675355945E-4</v>
      </c>
      <c r="F8743" s="332">
        <v>0</v>
      </c>
      <c r="G8743" s="358">
        <v>0</v>
      </c>
      <c r="H8743" s="327">
        <v>0</v>
      </c>
      <c r="I8743" s="332">
        <v>2.9199097725590868E-4</v>
      </c>
      <c r="J8743" s="358">
        <v>3.2925552489537671E-4</v>
      </c>
      <c r="K8743" s="327">
        <v>3.6548295749997729E-4</v>
      </c>
      <c r="L8743" s="336">
        <v>3.7594868300476983E-5</v>
      </c>
      <c r="M8743" s="210">
        <v>1.1415525114155251E-4</v>
      </c>
      <c r="N8743" s="325">
        <v>0</v>
      </c>
      <c r="O8743" s="358">
        <v>0</v>
      </c>
      <c r="P8743" s="327">
        <v>0</v>
      </c>
      <c r="Q8743" s="332">
        <v>6.5959328028293546E-2</v>
      </c>
      <c r="R8743" s="358">
        <v>4.2982306710911369E-2</v>
      </c>
      <c r="S8743" s="327">
        <v>2.0010550645726089E-2</v>
      </c>
      <c r="T8743" s="358">
        <v>0.10742706692441968</v>
      </c>
      <c r="U8743" s="358">
        <v>0.22396531032351266</v>
      </c>
      <c r="V8743" s="361">
        <v>0</v>
      </c>
    </row>
    <row r="8744" spans="1:22" hidden="1" outlineLevel="1">
      <c r="A8744" s="65">
        <v>8735</v>
      </c>
      <c r="B8744" s="117">
        <v>1</v>
      </c>
      <c r="C8744" s="325">
        <v>9.9791558397940592E-5</v>
      </c>
      <c r="D8744" s="358">
        <v>1.3133017520067513E-4</v>
      </c>
      <c r="E8744" s="327">
        <v>1.2429075557895356E-4</v>
      </c>
      <c r="F8744" s="332">
        <v>0</v>
      </c>
      <c r="G8744" s="358">
        <v>0</v>
      </c>
      <c r="H8744" s="327">
        <v>0</v>
      </c>
      <c r="I8744" s="332">
        <v>3.1428036483269564E-4</v>
      </c>
      <c r="J8744" s="358">
        <v>3.3418819193500784E-4</v>
      </c>
      <c r="K8744" s="327">
        <v>3.8925420676826842E-4</v>
      </c>
      <c r="L8744" s="336">
        <v>2.3496792687798115E-5</v>
      </c>
      <c r="M8744" s="210">
        <v>1.1415525114155251E-4</v>
      </c>
      <c r="N8744" s="325">
        <v>0</v>
      </c>
      <c r="O8744" s="358">
        <v>0</v>
      </c>
      <c r="P8744" s="327">
        <v>0</v>
      </c>
      <c r="Q8744" s="332">
        <v>6.5959328028293546E-2</v>
      </c>
      <c r="R8744" s="358">
        <v>3.7774112604334803E-2</v>
      </c>
      <c r="S8744" s="327">
        <v>1.743643938096924E-2</v>
      </c>
      <c r="T8744" s="358">
        <v>2.4581656014837999E-2</v>
      </c>
      <c r="U8744" s="358">
        <v>0.1777484526432318</v>
      </c>
      <c r="V8744" s="361">
        <v>0</v>
      </c>
    </row>
    <row r="8745" spans="1:22" hidden="1" outlineLevel="1">
      <c r="A8745" s="65">
        <v>8736</v>
      </c>
      <c r="B8745" s="117">
        <v>1</v>
      </c>
      <c r="C8745" s="325">
        <v>9.0322423300052583E-5</v>
      </c>
      <c r="D8745" s="358">
        <v>1.2326177805659222E-4</v>
      </c>
      <c r="E8745" s="327">
        <v>1.1318618541137353E-4</v>
      </c>
      <c r="F8745" s="332">
        <v>0</v>
      </c>
      <c r="G8745" s="358">
        <v>0</v>
      </c>
      <c r="H8745" s="327">
        <v>0</v>
      </c>
      <c r="I8745" s="332">
        <v>3.2542505862108911E-4</v>
      </c>
      <c r="J8745" s="358">
        <v>3.5432991568016815E-4</v>
      </c>
      <c r="K8745" s="327">
        <v>3.8925420676826842E-4</v>
      </c>
      <c r="L8745" s="336">
        <v>9.3987170751192458E-6</v>
      </c>
      <c r="M8745" s="210">
        <v>1.1415525114155251E-4</v>
      </c>
      <c r="N8745" s="325">
        <v>0</v>
      </c>
      <c r="O8745" s="358">
        <v>0</v>
      </c>
      <c r="P8745" s="327">
        <v>0</v>
      </c>
      <c r="Q8745" s="332">
        <v>0.56065428824049512</v>
      </c>
      <c r="R8745" s="358">
        <v>0.16351035322209903</v>
      </c>
      <c r="S8745" s="327">
        <v>0.53002219480606316</v>
      </c>
      <c r="T8745" s="358">
        <v>1.1610909862327736E-2</v>
      </c>
      <c r="U8745" s="358">
        <v>0.1540185257169262</v>
      </c>
      <c r="V8745" s="361">
        <v>0</v>
      </c>
    </row>
    <row r="8746" spans="1:22" hidden="1" outlineLevel="1">
      <c r="A8746" s="65">
        <v>8737</v>
      </c>
      <c r="B8746" s="117">
        <v>1</v>
      </c>
      <c r="C8746" s="325">
        <v>8.084703794797455E-5</v>
      </c>
      <c r="D8746" s="358">
        <v>1.0953578195123667E-4</v>
      </c>
      <c r="E8746" s="327">
        <v>1.0008383042392514E-4</v>
      </c>
      <c r="F8746" s="332">
        <v>0</v>
      </c>
      <c r="G8746" s="358">
        <v>0</v>
      </c>
      <c r="H8746" s="327">
        <v>0</v>
      </c>
      <c r="I8746" s="332">
        <v>3.1428036483269564E-4</v>
      </c>
      <c r="J8746" s="358">
        <v>3.6419524975943041E-4</v>
      </c>
      <c r="K8746" s="327">
        <v>4.1005404987802329E-4</v>
      </c>
      <c r="L8746" s="336">
        <v>5.8741981719495289E-6</v>
      </c>
      <c r="M8746" s="210">
        <v>1.1415525114155251E-4</v>
      </c>
      <c r="N8746" s="325">
        <v>0</v>
      </c>
      <c r="O8746" s="358">
        <v>0</v>
      </c>
      <c r="P8746" s="327">
        <v>0</v>
      </c>
      <c r="Q8746" s="332">
        <v>0.52767462422634837</v>
      </c>
      <c r="R8746" s="358">
        <v>0.14222557323582419</v>
      </c>
      <c r="S8746" s="327">
        <v>0.49058343298693963</v>
      </c>
      <c r="T8746" s="358">
        <v>1.0669484738355215E-2</v>
      </c>
      <c r="U8746" s="358">
        <v>0.12870660366220027</v>
      </c>
      <c r="V8746" s="361">
        <v>0</v>
      </c>
    </row>
    <row r="8747" spans="1:22" hidden="1" outlineLevel="1">
      <c r="A8747" s="65">
        <v>8738</v>
      </c>
      <c r="B8747" s="117">
        <v>1</v>
      </c>
      <c r="C8747" s="325">
        <v>7.2709206992561883E-5</v>
      </c>
      <c r="D8747" s="358">
        <v>9.1843633996741575E-5</v>
      </c>
      <c r="E8747" s="327">
        <v>8.574907570993456E-5</v>
      </c>
      <c r="F8747" s="332">
        <v>0</v>
      </c>
      <c r="G8747" s="358">
        <v>0</v>
      </c>
      <c r="H8747" s="327">
        <v>0</v>
      </c>
      <c r="I8747" s="332">
        <v>2.9644885477126613E-4</v>
      </c>
      <c r="J8747" s="358">
        <v>3.876254181976782E-4</v>
      </c>
      <c r="K8747" s="327">
        <v>4.1302545603655967E-4</v>
      </c>
      <c r="L8747" s="336">
        <v>2.3496792687798115E-6</v>
      </c>
      <c r="M8747" s="210">
        <v>1.1415525114155251E-4</v>
      </c>
      <c r="N8747" s="325">
        <v>0</v>
      </c>
      <c r="O8747" s="358">
        <v>0</v>
      </c>
      <c r="P8747" s="327">
        <v>0</v>
      </c>
      <c r="Q8747" s="332">
        <v>0.46171529619805485</v>
      </c>
      <c r="R8747" s="358">
        <v>0.13448802033463306</v>
      </c>
      <c r="S8747" s="327">
        <v>0.492195416965171</v>
      </c>
      <c r="T8747" s="358">
        <v>4.0795088705475827E-3</v>
      </c>
      <c r="U8747" s="358">
        <v>0.11503364576656705</v>
      </c>
      <c r="V8747" s="361">
        <v>0</v>
      </c>
    </row>
    <row r="8748" spans="1:22" hidden="1" outlineLevel="1">
      <c r="A8748" s="65">
        <v>8739</v>
      </c>
      <c r="B8748" s="117">
        <v>1</v>
      </c>
      <c r="C8748" s="325">
        <v>6.6471453310916833E-5</v>
      </c>
      <c r="D8748" s="358">
        <v>8.0625645678341937E-5</v>
      </c>
      <c r="E8748" s="327">
        <v>7.7991443747069084E-5</v>
      </c>
      <c r="F8748" s="332">
        <v>0</v>
      </c>
      <c r="G8748" s="358">
        <v>0</v>
      </c>
      <c r="H8748" s="327">
        <v>0</v>
      </c>
      <c r="I8748" s="332">
        <v>2.8976203849823004E-4</v>
      </c>
      <c r="J8748" s="358">
        <v>3.9420230758385299E-4</v>
      </c>
      <c r="K8748" s="327">
        <v>4.2788248682924167E-4</v>
      </c>
      <c r="L8748" s="336">
        <v>1.1748396343899057E-6</v>
      </c>
      <c r="M8748" s="210">
        <v>1.1415525114155251E-4</v>
      </c>
      <c r="N8748" s="325">
        <v>0</v>
      </c>
      <c r="O8748" s="358">
        <v>0</v>
      </c>
      <c r="P8748" s="327">
        <v>0</v>
      </c>
      <c r="Q8748" s="332">
        <v>0.39575596816976127</v>
      </c>
      <c r="R8748" s="358">
        <v>0.11742039405908664</v>
      </c>
      <c r="S8748" s="327">
        <v>0.46363543967740362</v>
      </c>
      <c r="T8748" s="358">
        <v>3.6610977043375743E-3</v>
      </c>
      <c r="U8748" s="358">
        <v>0.10384668021559443</v>
      </c>
      <c r="V8748" s="361">
        <v>0</v>
      </c>
    </row>
    <row r="8749" spans="1:22" hidden="1" outlineLevel="1">
      <c r="A8749" s="65">
        <v>8740</v>
      </c>
      <c r="B8749" s="117">
        <v>1</v>
      </c>
      <c r="C8749" s="325">
        <v>6.420261103993773E-5</v>
      </c>
      <c r="D8749" s="358">
        <v>7.1468500967828541E-5</v>
      </c>
      <c r="E8749" s="327">
        <v>7.3126707984402594E-5</v>
      </c>
      <c r="F8749" s="332">
        <v>0</v>
      </c>
      <c r="G8749" s="358">
        <v>0</v>
      </c>
      <c r="H8749" s="327">
        <v>0</v>
      </c>
      <c r="I8749" s="332">
        <v>2.9421991601358738E-4</v>
      </c>
      <c r="J8749" s="358">
        <v>3.9790180786357631E-4</v>
      </c>
      <c r="K8749" s="327">
        <v>4.3382529914631448E-4</v>
      </c>
      <c r="L8749" s="336">
        <v>1.409807561267887E-5</v>
      </c>
      <c r="M8749" s="210">
        <v>1.1415525114155251E-4</v>
      </c>
      <c r="N8749" s="325">
        <v>0</v>
      </c>
      <c r="O8749" s="358">
        <v>0</v>
      </c>
      <c r="P8749" s="327">
        <v>0</v>
      </c>
      <c r="Q8749" s="332">
        <v>0.32979664014146776</v>
      </c>
      <c r="R8749" s="358">
        <v>0.11650709747208608</v>
      </c>
      <c r="S8749" s="327">
        <v>0.42169008381290057</v>
      </c>
      <c r="T8749" s="358">
        <v>3.2426865381275653E-3</v>
      </c>
      <c r="U8749" s="358">
        <v>0.10237768473920408</v>
      </c>
      <c r="V8749" s="361">
        <v>0</v>
      </c>
    </row>
    <row r="8750" spans="1:22" hidden="1" outlineLevel="1">
      <c r="A8750" s="65">
        <v>8741</v>
      </c>
      <c r="B8750" s="117">
        <v>1</v>
      </c>
      <c r="C8750" s="325">
        <v>6.3415079011994567E-5</v>
      </c>
      <c r="D8750" s="358">
        <v>6.861053860594856E-5</v>
      </c>
      <c r="E8750" s="327">
        <v>7.0908388476626673E-5</v>
      </c>
      <c r="F8750" s="332">
        <v>0</v>
      </c>
      <c r="G8750" s="358">
        <v>0</v>
      </c>
      <c r="H8750" s="327">
        <v>0</v>
      </c>
      <c r="I8750" s="332">
        <v>2.9421991601358738E-4</v>
      </c>
      <c r="J8750" s="358">
        <v>4.0653397518293082E-4</v>
      </c>
      <c r="K8750" s="327">
        <v>4.3976811146338729E-4</v>
      </c>
      <c r="L8750" s="336">
        <v>3.7594868300476983E-5</v>
      </c>
      <c r="M8750" s="210">
        <v>1.1415525114155251E-4</v>
      </c>
      <c r="N8750" s="325">
        <v>0</v>
      </c>
      <c r="O8750" s="358">
        <v>0</v>
      </c>
      <c r="P8750" s="327">
        <v>0</v>
      </c>
      <c r="Q8750" s="332">
        <v>0.296816976127321</v>
      </c>
      <c r="R8750" s="358">
        <v>0.1258453429268557</v>
      </c>
      <c r="S8750" s="327">
        <v>0.41101385093967641</v>
      </c>
      <c r="T8750" s="358">
        <v>3.1380837465750638E-3</v>
      </c>
      <c r="U8750" s="358">
        <v>0.10169968682702392</v>
      </c>
      <c r="V8750" s="361">
        <v>0</v>
      </c>
    </row>
    <row r="8751" spans="1:22" hidden="1" outlineLevel="1">
      <c r="A8751" s="65">
        <v>8742</v>
      </c>
      <c r="B8751" s="117">
        <v>1</v>
      </c>
      <c r="C8751" s="325">
        <v>6.3671339433785598E-5</v>
      </c>
      <c r="D8751" s="358">
        <v>7.0593614530518344E-5</v>
      </c>
      <c r="E8751" s="327">
        <v>7.0947306362728003E-5</v>
      </c>
      <c r="F8751" s="332">
        <v>0</v>
      </c>
      <c r="G8751" s="358">
        <v>0</v>
      </c>
      <c r="H8751" s="327">
        <v>0</v>
      </c>
      <c r="I8751" s="332">
        <v>2.9644885477126613E-4</v>
      </c>
      <c r="J8751" s="358">
        <v>4.205098651285523E-4</v>
      </c>
      <c r="K8751" s="327">
        <v>4.5759654841460567E-4</v>
      </c>
      <c r="L8751" s="336">
        <v>9.3987170751192462E-5</v>
      </c>
      <c r="M8751" s="210">
        <v>1.1415525114155251E-4</v>
      </c>
      <c r="N8751" s="325">
        <v>0</v>
      </c>
      <c r="O8751" s="358">
        <v>0</v>
      </c>
      <c r="P8751" s="327">
        <v>0</v>
      </c>
      <c r="Q8751" s="332">
        <v>0.23085764809902742</v>
      </c>
      <c r="R8751" s="358">
        <v>0.13508063040538082</v>
      </c>
      <c r="S8751" s="327">
        <v>0.3941597510310359</v>
      </c>
      <c r="T8751" s="358">
        <v>3.2426865381275653E-3</v>
      </c>
      <c r="U8751" s="358">
        <v>0.10960966246912579</v>
      </c>
      <c r="V8751" s="361">
        <v>0</v>
      </c>
    </row>
    <row r="8752" spans="1:22" hidden="1" outlineLevel="1">
      <c r="A8752" s="65">
        <v>8743</v>
      </c>
      <c r="B8752" s="117">
        <v>1</v>
      </c>
      <c r="C8752" s="325">
        <v>6.7321487880760248E-5</v>
      </c>
      <c r="D8752" s="358">
        <v>8.0217365340930503E-5</v>
      </c>
      <c r="E8752" s="327">
        <v>7.4527751884050544E-5</v>
      </c>
      <c r="F8752" s="332">
        <v>0</v>
      </c>
      <c r="G8752" s="358">
        <v>0</v>
      </c>
      <c r="H8752" s="327">
        <v>0</v>
      </c>
      <c r="I8752" s="332">
        <v>3.0313567104430216E-4</v>
      </c>
      <c r="J8752" s="358">
        <v>4.2831992127463484E-4</v>
      </c>
      <c r="K8752" s="327">
        <v>4.6651076689021486E-4</v>
      </c>
      <c r="L8752" s="336">
        <v>1.8210014333043539E-4</v>
      </c>
      <c r="M8752" s="210">
        <v>1.1415525114155251E-4</v>
      </c>
      <c r="N8752" s="325">
        <v>0</v>
      </c>
      <c r="O8752" s="358">
        <v>4.8316978502127989E-3</v>
      </c>
      <c r="P8752" s="327">
        <v>5.8103265929321701E-4</v>
      </c>
      <c r="Q8752" s="332">
        <v>0.19787798408488064</v>
      </c>
      <c r="R8752" s="358">
        <v>0.14544693571686157</v>
      </c>
      <c r="S8752" s="327">
        <v>0.35832474498257189</v>
      </c>
      <c r="T8752" s="358">
        <v>3.7657004958900767E-3</v>
      </c>
      <c r="U8752" s="358">
        <v>0.10723666977649522</v>
      </c>
      <c r="V8752" s="361">
        <v>0</v>
      </c>
    </row>
    <row r="8753" spans="1:22" hidden="1" outlineLevel="1">
      <c r="A8753" s="65">
        <v>8744</v>
      </c>
      <c r="B8753" s="117">
        <v>1</v>
      </c>
      <c r="C8753" s="325">
        <v>7.7440649414410869E-5</v>
      </c>
      <c r="D8753" s="358">
        <v>9.0890979876114919E-5</v>
      </c>
      <c r="E8753" s="327">
        <v>8.3958852949273302E-5</v>
      </c>
      <c r="F8753" s="332">
        <v>0</v>
      </c>
      <c r="G8753" s="358">
        <v>0</v>
      </c>
      <c r="H8753" s="327">
        <v>0</v>
      </c>
      <c r="I8753" s="332">
        <v>3.0536460980198086E-4</v>
      </c>
      <c r="J8753" s="358">
        <v>4.3078625479445046E-4</v>
      </c>
      <c r="K8753" s="327">
        <v>4.5165373609753286E-4</v>
      </c>
      <c r="L8753" s="336">
        <v>1.5860335064263727E-4</v>
      </c>
      <c r="M8753" s="210">
        <v>1.1415525114155251E-4</v>
      </c>
      <c r="N8753" s="325">
        <v>1.6956037045171204E-2</v>
      </c>
      <c r="O8753" s="358">
        <v>0.1161687362187378</v>
      </c>
      <c r="P8753" s="327">
        <v>4.9749320253236126E-2</v>
      </c>
      <c r="Q8753" s="332">
        <v>0.16489832007073388</v>
      </c>
      <c r="R8753" s="358">
        <v>0.13234653977824687</v>
      </c>
      <c r="S8753" s="327">
        <v>0.33137675167303599</v>
      </c>
      <c r="T8753" s="358">
        <v>1.2133923820090245E-2</v>
      </c>
      <c r="U8753" s="358">
        <v>0.11412964855032684</v>
      </c>
      <c r="V8753" s="361">
        <v>0</v>
      </c>
    </row>
    <row r="8754" spans="1:22" hidden="1" outlineLevel="1">
      <c r="A8754" s="65">
        <v>8745</v>
      </c>
      <c r="B8754" s="117">
        <v>1</v>
      </c>
      <c r="C8754" s="325">
        <v>8.7784820098902401E-5</v>
      </c>
      <c r="D8754" s="358">
        <v>1.0119519791554612E-4</v>
      </c>
      <c r="E8754" s="327">
        <v>9.4842888428945779E-5</v>
      </c>
      <c r="F8754" s="332">
        <v>0</v>
      </c>
      <c r="G8754" s="358">
        <v>0</v>
      </c>
      <c r="H8754" s="327">
        <v>0</v>
      </c>
      <c r="I8754" s="332">
        <v>3.075935485596596E-4</v>
      </c>
      <c r="J8754" s="358">
        <v>4.3407469948753778E-4</v>
      </c>
      <c r="K8754" s="327">
        <v>4.3679670530485086E-4</v>
      </c>
      <c r="L8754" s="336">
        <v>1.4685495429873823E-4</v>
      </c>
      <c r="M8754" s="210">
        <v>1.1415525114155251E-4</v>
      </c>
      <c r="N8754" s="325">
        <v>8.3272981932951906E-2</v>
      </c>
      <c r="O8754" s="358">
        <v>0.29177908894935767</v>
      </c>
      <c r="P8754" s="327">
        <v>0.17229782566846158</v>
      </c>
      <c r="Q8754" s="332">
        <v>9.8938992042440319E-2</v>
      </c>
      <c r="R8754" s="358">
        <v>0.12720044112668158</v>
      </c>
      <c r="S8754" s="327">
        <v>0.34431482521619755</v>
      </c>
      <c r="T8754" s="358">
        <v>2.8556562093833077E-2</v>
      </c>
      <c r="U8754" s="358">
        <v>0.15232353093647583</v>
      </c>
      <c r="V8754" s="361">
        <v>0</v>
      </c>
    </row>
    <row r="8755" spans="1:22" hidden="1" outlineLevel="1">
      <c r="A8755" s="65">
        <v>8746</v>
      </c>
      <c r="B8755" s="117">
        <v>1</v>
      </c>
      <c r="C8755" s="325">
        <v>9.4485092590609293E-5</v>
      </c>
      <c r="D8755" s="358">
        <v>1.1280202465052807E-4</v>
      </c>
      <c r="E8755" s="327">
        <v>1.0384589274705389E-4</v>
      </c>
      <c r="F8755" s="332">
        <v>0</v>
      </c>
      <c r="G8755" s="358">
        <v>0</v>
      </c>
      <c r="H8755" s="327">
        <v>0</v>
      </c>
      <c r="I8755" s="332">
        <v>3.0536460980198086E-4</v>
      </c>
      <c r="J8755" s="358">
        <v>4.0160130814329969E-4</v>
      </c>
      <c r="K8755" s="327">
        <v>3.9519701908534129E-4</v>
      </c>
      <c r="L8755" s="336">
        <v>1.644775488145868E-4</v>
      </c>
      <c r="M8755" s="210">
        <v>1.1415525114155251E-4</v>
      </c>
      <c r="N8755" s="325">
        <v>0.19706683054721197</v>
      </c>
      <c r="O8755" s="358">
        <v>0.40063586694697667</v>
      </c>
      <c r="P8755" s="327">
        <v>0.33300243818329495</v>
      </c>
      <c r="Q8755" s="332">
        <v>6.5959328028293546E-2</v>
      </c>
      <c r="R8755" s="358">
        <v>0.14713850201927564</v>
      </c>
      <c r="S8755" s="327">
        <v>0.29608188337959063</v>
      </c>
      <c r="T8755" s="358">
        <v>5.4079643232643602E-2</v>
      </c>
      <c r="U8755" s="358">
        <v>0.18531942932924358</v>
      </c>
      <c r="V8755" s="361">
        <v>4.4958403465789103E-2</v>
      </c>
    </row>
    <row r="8756" spans="1:22" hidden="1" outlineLevel="1">
      <c r="A8756" s="65">
        <v>8747</v>
      </c>
      <c r="B8756" s="117">
        <v>1</v>
      </c>
      <c r="C8756" s="325">
        <v>1.0057284017169373E-4</v>
      </c>
      <c r="D8756" s="358">
        <v>1.2831667747216223E-4</v>
      </c>
      <c r="E8756" s="327">
        <v>1.1278403392165978E-4</v>
      </c>
      <c r="F8756" s="332">
        <v>0</v>
      </c>
      <c r="G8756" s="358">
        <v>0</v>
      </c>
      <c r="H8756" s="327">
        <v>0</v>
      </c>
      <c r="I8756" s="332">
        <v>2.9867779352894482E-4</v>
      </c>
      <c r="J8756" s="358">
        <v>3.5679624919998372E-4</v>
      </c>
      <c r="K8756" s="327">
        <v>3.7736858213412286E-4</v>
      </c>
      <c r="L8756" s="336">
        <v>1.8797434150238492E-4</v>
      </c>
      <c r="M8756" s="210">
        <v>1.1415525114155251E-4</v>
      </c>
      <c r="N8756" s="325">
        <v>0.27770220671758167</v>
      </c>
      <c r="O8756" s="358">
        <v>0.45032569493427443</v>
      </c>
      <c r="P8756" s="327">
        <v>0.3867330252502616</v>
      </c>
      <c r="Q8756" s="332">
        <v>3.2979664014146773E-2</v>
      </c>
      <c r="R8756" s="358">
        <v>0.15535690350758027</v>
      </c>
      <c r="S8756" s="327">
        <v>0.21342336781461915</v>
      </c>
      <c r="T8756" s="358">
        <v>9.4456320771909436E-2</v>
      </c>
      <c r="U8756" s="358">
        <v>0.19176040949495507</v>
      </c>
      <c r="V8756" s="361">
        <v>7.7834350518564396E-2</v>
      </c>
    </row>
    <row r="8757" spans="1:22" hidden="1" outlineLevel="1">
      <c r="A8757" s="65">
        <v>8748</v>
      </c>
      <c r="B8757" s="117">
        <v>1</v>
      </c>
      <c r="C8757" s="325">
        <v>1.0255417074993168E-4</v>
      </c>
      <c r="D8757" s="358">
        <v>1.2884160933454835E-4</v>
      </c>
      <c r="E8757" s="327">
        <v>1.1610502686897342E-4</v>
      </c>
      <c r="F8757" s="332">
        <v>0</v>
      </c>
      <c r="G8757" s="358">
        <v>0</v>
      </c>
      <c r="H8757" s="327">
        <v>0</v>
      </c>
      <c r="I8757" s="332">
        <v>2.9421991601358738E-4</v>
      </c>
      <c r="J8757" s="358">
        <v>3.6460630534606631E-4</v>
      </c>
      <c r="K8757" s="327">
        <v>3.5656873902436805E-4</v>
      </c>
      <c r="L8757" s="336">
        <v>2.0677177565262342E-4</v>
      </c>
      <c r="M8757" s="210">
        <v>1.1415525114155251E-4</v>
      </c>
      <c r="N8757" s="325">
        <v>0.25942736679111938</v>
      </c>
      <c r="O8757" s="358">
        <v>0.44198047636824928</v>
      </c>
      <c r="P8757" s="327">
        <v>0.37259679996424894</v>
      </c>
      <c r="Q8757" s="332">
        <v>3.2979664014146773E-2</v>
      </c>
      <c r="R8757" s="358">
        <v>0.14074389659132289</v>
      </c>
      <c r="S8757" s="327">
        <v>0.18273658429566894</v>
      </c>
      <c r="T8757" s="358">
        <v>0.14027234347190537</v>
      </c>
      <c r="U8757" s="358">
        <v>0.17074247421737013</v>
      </c>
      <c r="V8757" s="361">
        <v>0.15479072650945422</v>
      </c>
    </row>
    <row r="8758" spans="1:22" hidden="1" outlineLevel="1">
      <c r="A8758" s="65">
        <v>8749</v>
      </c>
      <c r="B8758" s="117">
        <v>1</v>
      </c>
      <c r="C8758" s="325">
        <v>1.0213540371920001E-4</v>
      </c>
      <c r="D8758" s="358">
        <v>1.3086356910077635E-4</v>
      </c>
      <c r="E8758" s="327">
        <v>1.1495046291463391E-4</v>
      </c>
      <c r="F8758" s="332">
        <v>0</v>
      </c>
      <c r="G8758" s="358">
        <v>0</v>
      </c>
      <c r="H8758" s="327">
        <v>0</v>
      </c>
      <c r="I8758" s="332">
        <v>2.8976203849823004E-4</v>
      </c>
      <c r="J8758" s="358">
        <v>3.2062335757602231E-4</v>
      </c>
      <c r="K8758" s="327">
        <v>3.5062592670729529E-4</v>
      </c>
      <c r="L8758" s="336">
        <v>1.8797434150238492E-4</v>
      </c>
      <c r="M8758" s="210">
        <v>1.1415525114155251E-4</v>
      </c>
      <c r="N8758" s="325">
        <v>0.18293679967623594</v>
      </c>
      <c r="O8758" s="358">
        <v>0.42669586497593359</v>
      </c>
      <c r="P8758" s="327">
        <v>0.31219684342999038</v>
      </c>
      <c r="Q8758" s="332">
        <v>3.2979664014146773E-2</v>
      </c>
      <c r="R8758" s="358">
        <v>0.12575872652399409</v>
      </c>
      <c r="S8758" s="327">
        <v>0.13866442219998312</v>
      </c>
      <c r="T8758" s="358">
        <v>0.11746893491345989</v>
      </c>
      <c r="U8758" s="358">
        <v>0.15978150797045756</v>
      </c>
      <c r="V8758" s="361">
        <v>6.0270279228420993E-2</v>
      </c>
    </row>
    <row r="8759" spans="1:22" hidden="1" outlineLevel="1">
      <c r="A8759" s="65">
        <v>8750</v>
      </c>
      <c r="B8759" s="117">
        <v>1</v>
      </c>
      <c r="C8759" s="325">
        <v>9.6110158680015823E-5</v>
      </c>
      <c r="D8759" s="358">
        <v>1.252642959019911E-4</v>
      </c>
      <c r="E8759" s="327">
        <v>1.1318618541137353E-4</v>
      </c>
      <c r="F8759" s="332">
        <v>0</v>
      </c>
      <c r="G8759" s="358">
        <v>0</v>
      </c>
      <c r="H8759" s="327">
        <v>0</v>
      </c>
      <c r="I8759" s="332">
        <v>2.8307522222519396E-4</v>
      </c>
      <c r="J8759" s="358">
        <v>3.4775302629399342E-4</v>
      </c>
      <c r="K8759" s="327">
        <v>3.6251155134144086E-4</v>
      </c>
      <c r="L8759" s="336">
        <v>1.9032402077116473E-4</v>
      </c>
      <c r="M8759" s="210">
        <v>1.1415525114155251E-4</v>
      </c>
      <c r="N8759" s="325">
        <v>0.10343182597554433</v>
      </c>
      <c r="O8759" s="358">
        <v>0.3208362848871546</v>
      </c>
      <c r="P8759" s="327">
        <v>0.19098111303445756</v>
      </c>
      <c r="Q8759" s="332">
        <v>3.2979664014146773E-2</v>
      </c>
      <c r="R8759" s="358">
        <v>0.12777021232988281</v>
      </c>
      <c r="S8759" s="327">
        <v>0.1233547890501967</v>
      </c>
      <c r="T8759" s="358">
        <v>4.1841116621000853E-2</v>
      </c>
      <c r="U8759" s="358">
        <v>0.161476502750908</v>
      </c>
      <c r="V8759" s="361">
        <v>1.38185556094753E-2</v>
      </c>
    </row>
    <row r="8760" spans="1:22" hidden="1" outlineLevel="1">
      <c r="A8760" s="65">
        <v>8751</v>
      </c>
      <c r="B8760" s="117">
        <v>1</v>
      </c>
      <c r="C8760" s="325">
        <v>9.1103705073805721E-5</v>
      </c>
      <c r="D8760" s="358">
        <v>1.231451265316175E-4</v>
      </c>
      <c r="E8760" s="327">
        <v>1.0784146238679063E-4</v>
      </c>
      <c r="F8760" s="332">
        <v>0</v>
      </c>
      <c r="G8760" s="358">
        <v>0</v>
      </c>
      <c r="H8760" s="327">
        <v>0</v>
      </c>
      <c r="I8760" s="332">
        <v>2.7638840595215787E-4</v>
      </c>
      <c r="J8760" s="358">
        <v>3.4158719249445453E-4</v>
      </c>
      <c r="K8760" s="327">
        <v>3.8925420676826842E-4</v>
      </c>
      <c r="L8760" s="336">
        <v>2.1382081345896285E-4</v>
      </c>
      <c r="M8760" s="210">
        <v>1.1415525114155251E-4</v>
      </c>
      <c r="N8760" s="325">
        <v>4.276689343615403E-2</v>
      </c>
      <c r="O8760" s="358">
        <v>0.17458498266777464</v>
      </c>
      <c r="P8760" s="327">
        <v>7.4541676189100028E-2</v>
      </c>
      <c r="Q8760" s="332">
        <v>3.2979664014146773E-2</v>
      </c>
      <c r="R8760" s="358">
        <v>0.1452515600847262</v>
      </c>
      <c r="S8760" s="327">
        <v>0.10746281642808155</v>
      </c>
      <c r="T8760" s="358">
        <v>2.4058642057075485E-2</v>
      </c>
      <c r="U8760" s="358">
        <v>0.15153253337226563</v>
      </c>
      <c r="V8760" s="361">
        <v>4.2165681011675289E-4</v>
      </c>
    </row>
    <row r="8761" spans="1:22" hidden="1" outlineLevel="1">
      <c r="A8761" s="65">
        <v>8752</v>
      </c>
      <c r="B8761" s="117">
        <v>1</v>
      </c>
      <c r="C8761" s="325">
        <v>8.9584893305629624E-5</v>
      </c>
      <c r="D8761" s="358">
        <v>1.0836926670148974E-4</v>
      </c>
      <c r="E8761" s="327">
        <v>1.0858090222271594E-4</v>
      </c>
      <c r="F8761" s="332">
        <v>0</v>
      </c>
      <c r="G8761" s="358">
        <v>0</v>
      </c>
      <c r="H8761" s="327">
        <v>0</v>
      </c>
      <c r="I8761" s="332">
        <v>2.7193052843680048E-4</v>
      </c>
      <c r="J8761" s="358">
        <v>3.3665452545482335E-4</v>
      </c>
      <c r="K8761" s="327">
        <v>4.1896826835363248E-4</v>
      </c>
      <c r="L8761" s="336">
        <v>2.2321953053408208E-4</v>
      </c>
      <c r="M8761" s="210">
        <v>1.1415525114155251E-4</v>
      </c>
      <c r="N8761" s="325">
        <v>4.7100102903253338E-3</v>
      </c>
      <c r="O8761" s="358">
        <v>2.6733936043825086E-2</v>
      </c>
      <c r="P8761" s="327">
        <v>7.4400227372536844E-3</v>
      </c>
      <c r="Q8761" s="332">
        <v>3.2979664014146773E-2</v>
      </c>
      <c r="R8761" s="358">
        <v>0.11654244002753683</v>
      </c>
      <c r="S8761" s="327">
        <v>7.9147592515756232E-2</v>
      </c>
      <c r="T8761" s="358">
        <v>2.9393384426253097E-2</v>
      </c>
      <c r="U8761" s="358">
        <v>0.14915954067963508</v>
      </c>
      <c r="V8761" s="361">
        <v>0</v>
      </c>
    </row>
    <row r="8762" spans="1:22" hidden="1" outlineLevel="1">
      <c r="A8762" s="65">
        <v>8753</v>
      </c>
      <c r="B8762" s="117">
        <v>1</v>
      </c>
      <c r="C8762" s="325">
        <v>9.082869388944462E-5</v>
      </c>
      <c r="D8762" s="358">
        <v>1.1225765086731284E-4</v>
      </c>
      <c r="E8762" s="327">
        <v>1.1069544070088829E-4</v>
      </c>
      <c r="F8762" s="332">
        <v>0</v>
      </c>
      <c r="G8762" s="358">
        <v>0</v>
      </c>
      <c r="H8762" s="327">
        <v>0</v>
      </c>
      <c r="I8762" s="332">
        <v>2.7193052843680048E-4</v>
      </c>
      <c r="J8762" s="358">
        <v>3.7611586177187229E-4</v>
      </c>
      <c r="K8762" s="327">
        <v>4.3679670530485086E-4</v>
      </c>
      <c r="L8762" s="336">
        <v>2.2321953053408208E-4</v>
      </c>
      <c r="M8762" s="210">
        <v>1.1415525114155251E-4</v>
      </c>
      <c r="N8762" s="325">
        <v>0</v>
      </c>
      <c r="O8762" s="358">
        <v>0</v>
      </c>
      <c r="P8762" s="327">
        <v>0</v>
      </c>
      <c r="Q8762" s="332">
        <v>3.2979664014146773E-2</v>
      </c>
      <c r="R8762" s="358">
        <v>7.8649933059601315E-2</v>
      </c>
      <c r="S8762" s="327">
        <v>6.4217747180166526E-2</v>
      </c>
      <c r="T8762" s="358">
        <v>5.4916465565063612E-2</v>
      </c>
      <c r="U8762" s="358">
        <v>0.16181550170699807</v>
      </c>
      <c r="V8762" s="361">
        <v>0</v>
      </c>
    </row>
    <row r="8763" spans="1:22" hidden="1" outlineLevel="1">
      <c r="A8763" s="65">
        <v>8754</v>
      </c>
      <c r="B8763" s="117">
        <v>1</v>
      </c>
      <c r="C8763" s="325">
        <v>9.4497593098989341E-5</v>
      </c>
      <c r="D8763" s="358">
        <v>1.2178419207357942E-4</v>
      </c>
      <c r="E8763" s="327">
        <v>1.1693527510580185E-4</v>
      </c>
      <c r="F8763" s="332">
        <v>0</v>
      </c>
      <c r="G8763" s="358">
        <v>0</v>
      </c>
      <c r="H8763" s="327">
        <v>0</v>
      </c>
      <c r="I8763" s="332">
        <v>2.7638840595215787E-4</v>
      </c>
      <c r="J8763" s="358">
        <v>4.2790886568799894E-4</v>
      </c>
      <c r="K8763" s="327">
        <v>4.3085389298777805E-4</v>
      </c>
      <c r="L8763" s="336">
        <v>1.644775488145868E-4</v>
      </c>
      <c r="M8763" s="210">
        <v>1.1415525114155251E-4</v>
      </c>
      <c r="N8763" s="325">
        <v>0</v>
      </c>
      <c r="O8763" s="358">
        <v>0</v>
      </c>
      <c r="P8763" s="327">
        <v>0</v>
      </c>
      <c r="Q8763" s="332">
        <v>3.2979664014146773E-2</v>
      </c>
      <c r="R8763" s="358">
        <v>5.5597586834939761E-2</v>
      </c>
      <c r="S8763" s="327">
        <v>4.7810952305100025E-2</v>
      </c>
      <c r="T8763" s="358">
        <v>0.14477026350866296</v>
      </c>
      <c r="U8763" s="358">
        <v>0.2066763635629186</v>
      </c>
      <c r="V8763" s="361">
        <v>0</v>
      </c>
    </row>
    <row r="8764" spans="1:22" hidden="1" outlineLevel="1">
      <c r="A8764" s="65">
        <v>8755</v>
      </c>
      <c r="B8764" s="117">
        <v>1</v>
      </c>
      <c r="C8764" s="325">
        <v>1.069168481745692E-4</v>
      </c>
      <c r="D8764" s="358">
        <v>1.4192602205254307E-4</v>
      </c>
      <c r="E8764" s="327">
        <v>1.3242459377413193E-4</v>
      </c>
      <c r="F8764" s="332">
        <v>0</v>
      </c>
      <c r="G8764" s="358">
        <v>0</v>
      </c>
      <c r="H8764" s="327">
        <v>0</v>
      </c>
      <c r="I8764" s="332">
        <v>2.8084628346751526E-4</v>
      </c>
      <c r="J8764" s="358">
        <v>4.3325258831426592E-4</v>
      </c>
      <c r="K8764" s="327">
        <v>4.1896826835363248E-4</v>
      </c>
      <c r="L8764" s="336">
        <v>1.1748396343899057E-4</v>
      </c>
      <c r="M8764" s="210">
        <v>1.1415525114155251E-4</v>
      </c>
      <c r="N8764" s="325">
        <v>0</v>
      </c>
      <c r="O8764" s="358">
        <v>0</v>
      </c>
      <c r="P8764" s="327">
        <v>0</v>
      </c>
      <c r="Q8764" s="332">
        <v>3.2979664014146773E-2</v>
      </c>
      <c r="R8764" s="358">
        <v>4.1780875875228406E-2</v>
      </c>
      <c r="S8764" s="327">
        <v>3.8544151751975383E-2</v>
      </c>
      <c r="T8764" s="358">
        <v>0.30742760437280375</v>
      </c>
      <c r="U8764" s="358">
        <v>0.34216294634692052</v>
      </c>
      <c r="V8764" s="361">
        <v>0</v>
      </c>
    </row>
    <row r="8765" spans="1:22" hidden="1" outlineLevel="1">
      <c r="A8765" s="65">
        <v>8756</v>
      </c>
      <c r="B8765" s="117">
        <v>1</v>
      </c>
      <c r="C8765" s="325">
        <v>1.0638557656841707E-4</v>
      </c>
      <c r="D8765" s="358">
        <v>1.4589217390168264E-4</v>
      </c>
      <c r="E8765" s="327">
        <v>1.3176298971040928E-4</v>
      </c>
      <c r="F8765" s="332">
        <v>0</v>
      </c>
      <c r="G8765" s="358">
        <v>0</v>
      </c>
      <c r="H8765" s="327">
        <v>0</v>
      </c>
      <c r="I8765" s="332">
        <v>2.8530416098287265E-4</v>
      </c>
      <c r="J8765" s="358">
        <v>4.5380536764606224E-4</v>
      </c>
      <c r="K8765" s="327">
        <v>4.1599686219509605E-4</v>
      </c>
      <c r="L8765" s="336">
        <v>8.811297257924293E-5</v>
      </c>
      <c r="M8765" s="210">
        <v>1.1415525114155251E-4</v>
      </c>
      <c r="N8765" s="325">
        <v>0</v>
      </c>
      <c r="O8765" s="358">
        <v>0</v>
      </c>
      <c r="P8765" s="327">
        <v>0</v>
      </c>
      <c r="Q8765" s="332">
        <v>3.2979664014146773E-2</v>
      </c>
      <c r="R8765" s="358">
        <v>4.1520474207791286E-2</v>
      </c>
      <c r="S8765" s="327">
        <v>2.3614306416385674E-2</v>
      </c>
      <c r="T8765" s="358">
        <v>0.31590043048855637</v>
      </c>
      <c r="U8765" s="358">
        <v>0.32928098601549738</v>
      </c>
      <c r="V8765" s="361">
        <v>0</v>
      </c>
    </row>
    <row r="8766" spans="1:22" hidden="1" outlineLevel="1">
      <c r="A8766" s="65">
        <v>8757</v>
      </c>
      <c r="B8766" s="117">
        <v>1</v>
      </c>
      <c r="C8766" s="325">
        <v>1.0261667329183194E-4</v>
      </c>
      <c r="D8766" s="358">
        <v>1.4558110316841678E-4</v>
      </c>
      <c r="E8766" s="327">
        <v>1.2691122657644324E-4</v>
      </c>
      <c r="F8766" s="332">
        <v>0</v>
      </c>
      <c r="G8766" s="358">
        <v>0</v>
      </c>
      <c r="H8766" s="327">
        <v>0</v>
      </c>
      <c r="I8766" s="332">
        <v>2.9867779352894482E-4</v>
      </c>
      <c r="J8766" s="358">
        <v>4.4311792239352824E-4</v>
      </c>
      <c r="K8766" s="327">
        <v>4.1896826835363248E-4</v>
      </c>
      <c r="L8766" s="336">
        <v>5.8741981719495287E-5</v>
      </c>
      <c r="M8766" s="210">
        <v>1.1415525114155251E-4</v>
      </c>
      <c r="N8766" s="325">
        <v>0</v>
      </c>
      <c r="O8766" s="358">
        <v>0</v>
      </c>
      <c r="P8766" s="327">
        <v>0</v>
      </c>
      <c r="Q8766" s="332">
        <v>3.2979664014146773E-2</v>
      </c>
      <c r="R8766" s="358">
        <v>4.6676141026220801E-2</v>
      </c>
      <c r="S8766" s="327">
        <v>2.3099484163434308E-2</v>
      </c>
      <c r="T8766" s="358">
        <v>0.28054468694381074</v>
      </c>
      <c r="U8766" s="358">
        <v>0.28249913007506644</v>
      </c>
      <c r="V8766" s="361">
        <v>0</v>
      </c>
    </row>
    <row r="8767" spans="1:22" collapsed="1">
      <c r="A8767" s="65">
        <v>8758</v>
      </c>
      <c r="B8767" s="117">
        <v>1</v>
      </c>
      <c r="C8767" s="325">
        <v>9.3247542260984322E-5</v>
      </c>
      <c r="D8767" s="358">
        <v>1.3455753405830831E-4</v>
      </c>
      <c r="E8767" s="327">
        <v>1.1540450491914945E-4</v>
      </c>
      <c r="F8767" s="332">
        <v>0</v>
      </c>
      <c r="G8767" s="358">
        <v>0</v>
      </c>
      <c r="H8767" s="327">
        <v>0</v>
      </c>
      <c r="I8767" s="332">
        <v>3.075935485596596E-4</v>
      </c>
      <c r="J8767" s="358">
        <v>4.5503853440597005E-4</v>
      </c>
      <c r="K8767" s="327">
        <v>4.0411123756095048E-4</v>
      </c>
      <c r="L8767" s="336">
        <v>3.7594868300476983E-5</v>
      </c>
      <c r="M8767" s="210">
        <v>1.1415525114155251E-4</v>
      </c>
      <c r="N8767" s="325">
        <v>0</v>
      </c>
      <c r="O8767" s="358">
        <v>0</v>
      </c>
      <c r="P8767" s="327">
        <v>0</v>
      </c>
      <c r="Q8767" s="332">
        <v>6.5959328028293546E-2</v>
      </c>
      <c r="R8767" s="358">
        <v>4.2982306710911369E-2</v>
      </c>
      <c r="S8767" s="327">
        <v>2.0010550645726089E-2</v>
      </c>
      <c r="T8767" s="358">
        <v>0.15449832312304562</v>
      </c>
      <c r="U8767" s="358">
        <v>0.23481327691839524</v>
      </c>
      <c r="V8767" s="361">
        <v>0</v>
      </c>
    </row>
    <row r="8768" spans="1:22">
      <c r="A8768" s="65">
        <v>8759</v>
      </c>
      <c r="B8768" s="117">
        <v>1</v>
      </c>
      <c r="C8768" s="325">
        <v>8.4640942241319774E-5</v>
      </c>
      <c r="D8768" s="358">
        <v>1.201121868822755E-4</v>
      </c>
      <c r="E8768" s="327">
        <v>1.0581773230952137E-4</v>
      </c>
      <c r="F8768" s="332">
        <v>0</v>
      </c>
      <c r="G8768" s="358">
        <v>0</v>
      </c>
      <c r="H8768" s="327">
        <v>0</v>
      </c>
      <c r="I8768" s="332">
        <v>3.1650930359037433E-4</v>
      </c>
      <c r="J8768" s="358">
        <v>4.6901442435159154E-4</v>
      </c>
      <c r="K8768" s="327">
        <v>4.0708264371948686E-4</v>
      </c>
      <c r="L8768" s="336">
        <v>2.3496792687798115E-5</v>
      </c>
      <c r="M8768" s="210">
        <v>1.1415525114155251E-4</v>
      </c>
      <c r="N8768" s="325">
        <v>0</v>
      </c>
      <c r="O8768" s="358">
        <v>0</v>
      </c>
      <c r="P8768" s="327">
        <v>0</v>
      </c>
      <c r="Q8768" s="332">
        <v>6.5959328028293546E-2</v>
      </c>
      <c r="R8768" s="358">
        <v>3.7774112604334803E-2</v>
      </c>
      <c r="S8768" s="327">
        <v>1.743643938096924E-2</v>
      </c>
      <c r="T8768" s="358">
        <v>4.8221886905703483E-2</v>
      </c>
      <c r="U8768" s="358">
        <v>0.18012144533586238</v>
      </c>
      <c r="V8768" s="361">
        <v>0</v>
      </c>
    </row>
    <row r="8769" spans="1:22" ht="17" thickBot="1">
      <c r="A8769" s="65">
        <v>8760</v>
      </c>
      <c r="B8769" s="117">
        <v>1</v>
      </c>
      <c r="C8769" s="328">
        <v>7.7571904752401396E-5</v>
      </c>
      <c r="D8769" s="329">
        <v>1.083109409390024E-4</v>
      </c>
      <c r="E8769" s="330">
        <v>9.9526007389806048E-5</v>
      </c>
      <c r="F8769" s="333">
        <v>0</v>
      </c>
      <c r="G8769" s="329">
        <v>0</v>
      </c>
      <c r="H8769" s="330">
        <v>0</v>
      </c>
      <c r="I8769" s="333">
        <v>3.2765399737876781E-4</v>
      </c>
      <c r="J8769" s="329">
        <v>4.6901442435159154E-4</v>
      </c>
      <c r="K8769" s="330">
        <v>4.0113983140241405E-4</v>
      </c>
      <c r="L8769" s="338">
        <v>9.3987170751192458E-6</v>
      </c>
      <c r="M8769" s="360">
        <v>1.1415525114155251E-4</v>
      </c>
      <c r="N8769" s="328">
        <v>0</v>
      </c>
      <c r="O8769" s="329">
        <v>0</v>
      </c>
      <c r="P8769" s="330">
        <v>0</v>
      </c>
      <c r="Q8769" s="333">
        <v>6.5959328028293546E-2</v>
      </c>
      <c r="R8769" s="329">
        <v>3.7774112604334803E-2</v>
      </c>
      <c r="S8769" s="330">
        <v>1.743643938096924E-2</v>
      </c>
      <c r="T8769" s="329">
        <v>2.3221819724655472E-2</v>
      </c>
      <c r="U8769" s="329">
        <v>0.15582652014940662</v>
      </c>
      <c r="V8769" s="362">
        <v>0</v>
      </c>
    </row>
    <row r="8770" spans="1:22" ht="17" thickBot="1"/>
    <row r="8771" spans="1:22">
      <c r="B8771" s="66" t="s">
        <v>136</v>
      </c>
      <c r="C8771" s="170">
        <f>MAX(C10:C8769)</f>
        <v>1.9693300901931055E-4</v>
      </c>
      <c r="D8771" s="4">
        <f t="shared" ref="D8771:V8771" si="0">MAX(D10:D8769)</f>
        <v>2.02351511989434E-4</v>
      </c>
      <c r="E8771" s="4">
        <f t="shared" si="0"/>
        <v>1.9060683349562309E-4</v>
      </c>
      <c r="F8771" s="4">
        <f t="shared" si="0"/>
        <v>1.2830228318039582E-3</v>
      </c>
      <c r="G8771" s="4">
        <f t="shared" si="0"/>
        <v>1.0147290340876591E-3</v>
      </c>
      <c r="H8771" s="4">
        <f t="shared" si="0"/>
        <v>1.4814665511055547E-3</v>
      </c>
      <c r="I8771" s="4">
        <f t="shared" si="0"/>
        <v>4.8367971041627625E-4</v>
      </c>
      <c r="J8771" s="4">
        <f t="shared" si="0"/>
        <v>6.3466982576586967E-4</v>
      </c>
      <c r="K8771" s="4">
        <f t="shared" si="0"/>
        <v>5.3782451469508853E-4</v>
      </c>
      <c r="L8771" s="4">
        <f t="shared" si="0"/>
        <v>2.2321953053408208E-4</v>
      </c>
      <c r="M8771" s="16">
        <f t="shared" si="0"/>
        <v>1.1415525114155251E-4</v>
      </c>
      <c r="N8771" s="4">
        <f>MAX(N10:N8769)</f>
        <v>1.0199998284728544</v>
      </c>
      <c r="O8771" s="4">
        <f t="shared" si="0"/>
        <v>3.1987622996426075</v>
      </c>
      <c r="P8771" s="4">
        <f t="shared" si="0"/>
        <v>0.90064757979705379</v>
      </c>
      <c r="Q8771" s="4">
        <f t="shared" si="0"/>
        <v>0.98938992042440332</v>
      </c>
      <c r="R8771" s="4">
        <f t="shared" si="0"/>
        <v>1.2004136191581674</v>
      </c>
      <c r="S8771" s="4">
        <f t="shared" si="0"/>
        <v>1.1217892875358044</v>
      </c>
      <c r="T8771" s="4">
        <f t="shared" si="0"/>
        <v>0.47416445410749208</v>
      </c>
      <c r="U8771" s="4">
        <f t="shared" si="0"/>
        <v>0.982305975097021</v>
      </c>
      <c r="V8771" s="16">
        <f t="shared" si="0"/>
        <v>0.66268753892710874</v>
      </c>
    </row>
    <row r="8772" spans="1:22">
      <c r="B8772" s="67" t="s">
        <v>137</v>
      </c>
      <c r="C8772" s="171">
        <f>MIN(C10:C8769)</f>
        <v>5.4608470858249217E-5</v>
      </c>
      <c r="D8772">
        <f t="shared" ref="D8772:V8772" si="1">MIN(D10:D8769)</f>
        <v>6.861053860594856E-5</v>
      </c>
      <c r="E8772">
        <f t="shared" si="1"/>
        <v>3.4753672288489362E-5</v>
      </c>
      <c r="F8772">
        <f t="shared" si="1"/>
        <v>0</v>
      </c>
      <c r="G8772">
        <f t="shared" si="1"/>
        <v>0</v>
      </c>
      <c r="H8772">
        <f t="shared" si="1"/>
        <v>0</v>
      </c>
      <c r="I8772">
        <f t="shared" si="1"/>
        <v>0</v>
      </c>
      <c r="J8772">
        <f t="shared" si="1"/>
        <v>0</v>
      </c>
      <c r="K8772">
        <f t="shared" si="1"/>
        <v>0</v>
      </c>
      <c r="L8772">
        <f t="shared" si="1"/>
        <v>1.1748396343899057E-6</v>
      </c>
      <c r="M8772" s="18">
        <f t="shared" si="1"/>
        <v>1.1415525114155251E-4</v>
      </c>
      <c r="N8772">
        <f>MIN(N10:N8769)</f>
        <v>0</v>
      </c>
      <c r="O8772">
        <f t="shared" si="1"/>
        <v>0</v>
      </c>
      <c r="P8772">
        <f t="shared" si="1"/>
        <v>0</v>
      </c>
      <c r="Q8772">
        <f t="shared" si="1"/>
        <v>3.2979664014146773E-2</v>
      </c>
      <c r="R8772">
        <f t="shared" si="1"/>
        <v>3.3739197525842826E-3</v>
      </c>
      <c r="S8772">
        <f t="shared" si="1"/>
        <v>1.0296445059027385E-3</v>
      </c>
      <c r="T8772">
        <f t="shared" si="1"/>
        <v>0</v>
      </c>
      <c r="U8772">
        <f t="shared" si="1"/>
        <v>0</v>
      </c>
      <c r="V8772" s="18">
        <f t="shared" si="1"/>
        <v>0</v>
      </c>
    </row>
    <row r="8773" spans="1:22">
      <c r="B8773" s="67" t="s">
        <v>138</v>
      </c>
      <c r="C8773" s="171">
        <f>SUM(C10:C8769)</f>
        <v>0.99999999999999811</v>
      </c>
      <c r="D8773">
        <f t="shared" ref="D8773:V8773" si="2">SUM(D10:D8769)</f>
        <v>1.0000000000000009</v>
      </c>
      <c r="E8773">
        <f t="shared" si="2"/>
        <v>0.99999999999999856</v>
      </c>
      <c r="F8773">
        <f t="shared" si="2"/>
        <v>0.99999999999999767</v>
      </c>
      <c r="G8773">
        <f t="shared" si="2"/>
        <v>0.999999999999999</v>
      </c>
      <c r="H8773">
        <f t="shared" si="2"/>
        <v>0.99999999999999678</v>
      </c>
      <c r="I8773">
        <f t="shared" si="2"/>
        <v>0.99999999999999589</v>
      </c>
      <c r="J8773">
        <f t="shared" si="2"/>
        <v>1.0000000000000018</v>
      </c>
      <c r="K8773">
        <f t="shared" si="2"/>
        <v>0.99999999999999523</v>
      </c>
      <c r="L8773">
        <f t="shared" si="2"/>
        <v>1.0000000000000155</v>
      </c>
      <c r="M8773" s="18">
        <f t="shared" si="2"/>
        <v>1.0000000000000333</v>
      </c>
      <c r="N8773">
        <f>SUM(N10:N8769)</f>
        <v>1445.4560000000045</v>
      </c>
      <c r="O8773">
        <f t="shared" si="2"/>
        <v>1577.0416020710024</v>
      </c>
      <c r="P8773">
        <f t="shared" si="2"/>
        <v>1489.4844767383524</v>
      </c>
      <c r="Q8773">
        <f t="shared" si="2"/>
        <v>1753.5287356322701</v>
      </c>
      <c r="R8773">
        <f t="shared" si="2"/>
        <v>2628.4350487187908</v>
      </c>
      <c r="S8773">
        <f t="shared" si="2"/>
        <v>2510.5987996476556</v>
      </c>
      <c r="T8773">
        <f t="shared" si="2"/>
        <v>1050.0780310111461</v>
      </c>
      <c r="U8773">
        <f t="shared" si="2"/>
        <v>3848.9559535643775</v>
      </c>
      <c r="V8773" s="18">
        <f t="shared" si="2"/>
        <v>756.04608715491906</v>
      </c>
    </row>
    <row r="8774" spans="1:22" ht="17" thickBot="1">
      <c r="B8774" s="68" t="s">
        <v>139</v>
      </c>
      <c r="C8774" s="172"/>
      <c r="D8774" s="7"/>
      <c r="E8774" s="7"/>
      <c r="F8774" s="7"/>
      <c r="G8774" s="7"/>
      <c r="H8774" s="7"/>
      <c r="I8774" s="7"/>
      <c r="J8774" s="7"/>
      <c r="K8774" s="7"/>
      <c r="L8774" s="7"/>
      <c r="M8774" s="19"/>
      <c r="N8774" s="7">
        <f>N8773/8760</f>
        <v>0.16500639269406445</v>
      </c>
      <c r="O8774" s="7">
        <f t="shared" ref="O8774:V8774" si="3">O8773/8760</f>
        <v>0.1800275801450916</v>
      </c>
      <c r="P8774" s="7">
        <f t="shared" si="3"/>
        <v>0.17003247451351056</v>
      </c>
      <c r="Q8774" s="7">
        <f t="shared" si="3"/>
        <v>0.20017451320003082</v>
      </c>
      <c r="R8774" s="7">
        <f t="shared" si="3"/>
        <v>0.30004966309575237</v>
      </c>
      <c r="S8774" s="7">
        <f t="shared" si="3"/>
        <v>0.28659803648945842</v>
      </c>
      <c r="T8774" s="7">
        <f t="shared" si="3"/>
        <v>0.11987192134830435</v>
      </c>
      <c r="U8774" s="7">
        <f t="shared" si="3"/>
        <v>0.43937853351191525</v>
      </c>
      <c r="V8774" s="19">
        <f t="shared" si="3"/>
        <v>8.6306630953757887E-2</v>
      </c>
    </row>
  </sheetData>
  <mergeCells count="7">
    <mergeCell ref="C7:M7"/>
    <mergeCell ref="N7:V7"/>
    <mergeCell ref="C8:E8"/>
    <mergeCell ref="F8:H8"/>
    <mergeCell ref="I8:K8"/>
    <mergeCell ref="N8:P8"/>
    <mergeCell ref="Q8:S8"/>
  </mergeCells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7D505-4E50-AE47-800D-D293E59E8E4C}">
  <sheetPr>
    <tabColor rgb="FFFF0000"/>
  </sheetPr>
  <dimension ref="A1:A6"/>
  <sheetViews>
    <sheetView workbookViewId="0">
      <selection activeCell="A3" sqref="A3:A6"/>
    </sheetView>
  </sheetViews>
  <sheetFormatPr baseColWidth="10" defaultRowHeight="16"/>
  <cols>
    <col min="1" max="1" width="26" bestFit="1" customWidth="1"/>
  </cols>
  <sheetData>
    <row r="1" spans="1:1" ht="32" customHeight="1">
      <c r="A1" s="173" t="s">
        <v>620</v>
      </c>
    </row>
    <row r="2" spans="1:1" s="130" customFormat="1" ht="32" customHeight="1">
      <c r="A2" s="175"/>
    </row>
    <row r="3" spans="1:1" ht="21">
      <c r="A3" s="148" t="s">
        <v>618</v>
      </c>
    </row>
    <row r="4" spans="1:1">
      <c r="A4" s="174" t="s">
        <v>624</v>
      </c>
    </row>
    <row r="5" spans="1:1">
      <c r="A5" s="215" t="s">
        <v>625</v>
      </c>
    </row>
    <row r="6" spans="1:1">
      <c r="A6" s="200" t="s">
        <v>612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A5853-46C6-EA40-A6DD-A33FA930C459}">
  <sheetPr>
    <tabColor theme="5" tint="0.39997558519241921"/>
  </sheetPr>
  <dimension ref="A1:K8774"/>
  <sheetViews>
    <sheetView topLeftCell="A19" workbookViewId="0">
      <selection activeCell="I32" sqref="I32"/>
    </sheetView>
  </sheetViews>
  <sheetFormatPr baseColWidth="10" defaultRowHeight="16"/>
  <cols>
    <col min="1" max="1" width="31.83203125" customWidth="1"/>
    <col min="2" max="2" width="20.33203125" customWidth="1"/>
    <col min="3" max="3" width="17.33203125" customWidth="1"/>
    <col min="4" max="4" width="20.6640625" customWidth="1"/>
    <col min="5" max="6" width="18.6640625" customWidth="1"/>
    <col min="8" max="8" width="23.5" customWidth="1"/>
    <col min="9" max="9" width="28.1640625" customWidth="1"/>
  </cols>
  <sheetData>
    <row r="1" spans="1:9" ht="33" customHeight="1" thickBot="1">
      <c r="A1" s="176" t="s">
        <v>13</v>
      </c>
    </row>
    <row r="2" spans="1:9">
      <c r="A2" s="10"/>
      <c r="B2" s="69" t="s">
        <v>0</v>
      </c>
      <c r="C2" s="70" t="s">
        <v>1</v>
      </c>
      <c r="D2" s="70" t="s">
        <v>38</v>
      </c>
      <c r="E2" s="70" t="s">
        <v>39</v>
      </c>
      <c r="F2" s="71" t="s">
        <v>40</v>
      </c>
      <c r="H2" s="26" t="s">
        <v>27</v>
      </c>
      <c r="I2" s="27" t="s">
        <v>28</v>
      </c>
    </row>
    <row r="3" spans="1:9" ht="17">
      <c r="A3" s="11" t="s">
        <v>14</v>
      </c>
      <c r="B3" s="13"/>
      <c r="C3" s="14"/>
      <c r="D3" s="14"/>
      <c r="E3" s="14"/>
      <c r="F3" s="15"/>
      <c r="H3" s="311" t="s">
        <v>29</v>
      </c>
      <c r="I3" s="312">
        <v>2.6</v>
      </c>
    </row>
    <row r="4" spans="1:9">
      <c r="A4" s="373" t="s">
        <v>15</v>
      </c>
      <c r="B4" s="270" t="s">
        <v>2</v>
      </c>
      <c r="C4" s="271"/>
      <c r="D4" s="272">
        <v>280089</v>
      </c>
      <c r="E4" s="272">
        <v>29541.116735148313</v>
      </c>
      <c r="F4" s="273">
        <v>78312.81109211671</v>
      </c>
      <c r="H4" s="313" t="s">
        <v>30</v>
      </c>
      <c r="I4" s="314">
        <v>2.0139636680089925</v>
      </c>
    </row>
    <row r="5" spans="1:9">
      <c r="A5" s="374"/>
      <c r="B5" s="274" t="s">
        <v>3</v>
      </c>
      <c r="C5" s="275"/>
      <c r="D5" s="240">
        <v>10934</v>
      </c>
      <c r="E5" s="240">
        <v>4839.3283966838899</v>
      </c>
      <c r="F5" s="241">
        <v>10866.839113833281</v>
      </c>
      <c r="H5" s="313" t="s">
        <v>31</v>
      </c>
      <c r="I5" s="314">
        <v>2.3886758641625603</v>
      </c>
    </row>
    <row r="6" spans="1:9">
      <c r="A6" s="374"/>
      <c r="B6" s="274" t="s">
        <v>4</v>
      </c>
      <c r="C6" s="275"/>
      <c r="D6" s="240">
        <v>43643</v>
      </c>
      <c r="E6" s="240">
        <v>0</v>
      </c>
      <c r="F6" s="241">
        <v>11595.454902928801</v>
      </c>
      <c r="H6" s="280"/>
      <c r="I6" s="315"/>
    </row>
    <row r="7" spans="1:9">
      <c r="A7" s="374"/>
      <c r="B7" s="274" t="s">
        <v>5</v>
      </c>
      <c r="C7" s="275"/>
      <c r="D7" s="240">
        <v>0</v>
      </c>
      <c r="E7" s="240">
        <v>172448.97036447722</v>
      </c>
      <c r="F7" s="241">
        <v>5882.5802216946604</v>
      </c>
      <c r="H7" s="313" t="s">
        <v>32</v>
      </c>
      <c r="I7" s="316">
        <v>0.728882180011442</v>
      </c>
    </row>
    <row r="8" spans="1:9">
      <c r="A8" s="375"/>
      <c r="B8" s="276" t="s">
        <v>6</v>
      </c>
      <c r="C8" s="277"/>
      <c r="D8" s="251">
        <v>0</v>
      </c>
      <c r="E8" s="251">
        <v>10442.17979506084</v>
      </c>
      <c r="F8" s="252">
        <v>10866.839113833281</v>
      </c>
      <c r="H8" s="313" t="s">
        <v>33</v>
      </c>
      <c r="I8" s="316">
        <v>0.87321367455214416</v>
      </c>
    </row>
    <row r="9" spans="1:9">
      <c r="A9" s="373" t="s">
        <v>16</v>
      </c>
      <c r="B9" s="278"/>
      <c r="C9" s="271" t="s">
        <v>7</v>
      </c>
      <c r="D9" s="272">
        <v>266535.03077192523</v>
      </c>
      <c r="E9" s="272">
        <v>28579.460229116641</v>
      </c>
      <c r="F9" s="273">
        <v>74432.578499712909</v>
      </c>
      <c r="H9" s="313" t="s">
        <v>34</v>
      </c>
      <c r="I9" s="316">
        <v>0.82690360613434466</v>
      </c>
    </row>
    <row r="10" spans="1:9">
      <c r="A10" s="374"/>
      <c r="B10" s="279" t="s">
        <v>8</v>
      </c>
      <c r="C10" s="275" t="s">
        <v>9</v>
      </c>
      <c r="D10" s="240">
        <v>650.47778722325631</v>
      </c>
      <c r="E10" s="240">
        <v>138.415973478333</v>
      </c>
      <c r="F10" s="241">
        <v>3017.7656531221969</v>
      </c>
      <c r="H10" s="313" t="s">
        <v>35</v>
      </c>
      <c r="I10" s="316">
        <v>0.73295353488008719</v>
      </c>
    </row>
    <row r="11" spans="1:9">
      <c r="A11" s="374"/>
      <c r="B11" s="280"/>
      <c r="C11" s="275" t="s">
        <v>10</v>
      </c>
      <c r="D11" s="240">
        <v>8340.1503435055911</v>
      </c>
      <c r="E11" s="240">
        <v>0</v>
      </c>
      <c r="F11" s="241">
        <v>794.80819669126947</v>
      </c>
      <c r="H11" s="313" t="s">
        <v>36</v>
      </c>
      <c r="I11" s="315">
        <v>0.61</v>
      </c>
    </row>
    <row r="12" spans="1:9">
      <c r="A12" s="374"/>
      <c r="B12" s="280"/>
      <c r="C12" s="275" t="s">
        <v>11</v>
      </c>
      <c r="D12" s="240">
        <v>22118.078710976824</v>
      </c>
      <c r="E12" s="240">
        <v>0</v>
      </c>
      <c r="F12" s="241">
        <v>1450.7164180749101</v>
      </c>
      <c r="H12" s="317" t="s">
        <v>37</v>
      </c>
      <c r="I12" s="318">
        <v>0.89335142889372399</v>
      </c>
    </row>
    <row r="13" spans="1:9">
      <c r="A13" s="374"/>
      <c r="B13" s="281"/>
      <c r="C13" s="277" t="s">
        <v>12</v>
      </c>
      <c r="D13" s="251">
        <v>4563.3266706933118</v>
      </c>
      <c r="E13" s="251">
        <v>823.24053255305591</v>
      </c>
      <c r="F13" s="252">
        <v>67.658742590328828</v>
      </c>
    </row>
    <row r="14" spans="1:9">
      <c r="A14" s="374"/>
      <c r="B14" s="280"/>
      <c r="C14" s="130" t="s">
        <v>7</v>
      </c>
      <c r="D14" s="282">
        <v>0</v>
      </c>
      <c r="E14" s="282">
        <v>0</v>
      </c>
      <c r="F14" s="283">
        <v>0</v>
      </c>
      <c r="H14" s="28"/>
    </row>
    <row r="15" spans="1:9">
      <c r="A15" s="374"/>
      <c r="B15" s="274" t="s">
        <v>3</v>
      </c>
      <c r="C15" s="130" t="s">
        <v>9</v>
      </c>
      <c r="D15" s="282">
        <v>0</v>
      </c>
      <c r="E15" s="282">
        <v>0</v>
      </c>
      <c r="F15" s="283">
        <v>0</v>
      </c>
      <c r="H15" s="28"/>
    </row>
    <row r="16" spans="1:9">
      <c r="A16" s="374"/>
      <c r="B16" s="280"/>
      <c r="C16" s="130" t="s">
        <v>10</v>
      </c>
      <c r="D16" s="282">
        <v>0</v>
      </c>
      <c r="E16" s="282">
        <v>0</v>
      </c>
      <c r="F16" s="283">
        <v>0</v>
      </c>
      <c r="H16" s="28"/>
    </row>
    <row r="17" spans="1:8">
      <c r="A17" s="374"/>
      <c r="B17" s="280"/>
      <c r="C17" s="130" t="s">
        <v>11</v>
      </c>
      <c r="D17" s="282">
        <v>22470.528600879104</v>
      </c>
      <c r="E17" s="282">
        <v>12098.320991710001</v>
      </c>
      <c r="F17" s="283">
        <v>38263.17370146286</v>
      </c>
      <c r="H17" s="28"/>
    </row>
    <row r="18" spans="1:8">
      <c r="A18" s="374"/>
      <c r="B18" s="280"/>
      <c r="C18" s="130" t="s">
        <v>17</v>
      </c>
      <c r="D18" s="282">
        <v>10934.608975475487</v>
      </c>
      <c r="E18" s="282">
        <v>4839.3283966838899</v>
      </c>
      <c r="F18" s="283">
        <v>14716.605269793406</v>
      </c>
    </row>
    <row r="19" spans="1:8">
      <c r="A19" s="374"/>
      <c r="B19" s="278"/>
      <c r="C19" s="271" t="s">
        <v>7</v>
      </c>
      <c r="D19" s="272">
        <v>31111.15729501679</v>
      </c>
      <c r="E19" s="272">
        <v>0</v>
      </c>
      <c r="F19" s="284">
        <v>10900.822616179154</v>
      </c>
    </row>
    <row r="20" spans="1:8">
      <c r="A20" s="374"/>
      <c r="B20" s="279" t="s">
        <v>18</v>
      </c>
      <c r="C20" s="130" t="s">
        <v>9</v>
      </c>
      <c r="D20" s="282">
        <v>1004.3863881322484</v>
      </c>
      <c r="E20" s="282">
        <v>0</v>
      </c>
      <c r="F20" s="283">
        <v>559.56724560684313</v>
      </c>
    </row>
    <row r="21" spans="1:8">
      <c r="A21" s="374"/>
      <c r="B21" s="279"/>
      <c r="C21" s="130" t="s">
        <v>10</v>
      </c>
      <c r="D21" s="282">
        <v>1143.6594131180168</v>
      </c>
      <c r="E21" s="282">
        <v>0</v>
      </c>
      <c r="F21" s="283">
        <v>125.19120193029958</v>
      </c>
    </row>
    <row r="22" spans="1:8">
      <c r="A22" s="374"/>
      <c r="B22" s="279"/>
      <c r="C22" s="130" t="s">
        <v>11</v>
      </c>
      <c r="D22" s="282">
        <v>3032.9847635889805</v>
      </c>
      <c r="E22" s="282">
        <v>0</v>
      </c>
      <c r="F22" s="283">
        <v>236.17410281252759</v>
      </c>
    </row>
    <row r="23" spans="1:8">
      <c r="A23" s="374"/>
      <c r="B23" s="281"/>
      <c r="C23" s="277" t="s">
        <v>12</v>
      </c>
      <c r="D23" s="251">
        <v>10383.668172805614</v>
      </c>
      <c r="E23" s="251">
        <v>0</v>
      </c>
      <c r="F23" s="285">
        <v>9.7793429754254415</v>
      </c>
    </row>
    <row r="24" spans="1:8">
      <c r="A24" s="374"/>
      <c r="B24" s="280"/>
      <c r="C24" s="130" t="s">
        <v>7</v>
      </c>
      <c r="D24" s="130">
        <v>0</v>
      </c>
      <c r="E24" s="282">
        <v>158554.64184250549</v>
      </c>
      <c r="F24" s="283">
        <v>0</v>
      </c>
    </row>
    <row r="25" spans="1:8">
      <c r="A25" s="374"/>
      <c r="B25" s="279" t="s">
        <v>19</v>
      </c>
      <c r="C25" s="130" t="s">
        <v>9</v>
      </c>
      <c r="D25" s="130">
        <v>0</v>
      </c>
      <c r="E25" s="282">
        <v>0</v>
      </c>
      <c r="F25" s="283">
        <v>0</v>
      </c>
    </row>
    <row r="26" spans="1:8">
      <c r="A26" s="374"/>
      <c r="B26" s="279"/>
      <c r="C26" s="130" t="s">
        <v>10</v>
      </c>
      <c r="D26" s="130">
        <v>0</v>
      </c>
      <c r="E26" s="282">
        <v>0</v>
      </c>
      <c r="F26" s="283">
        <v>0</v>
      </c>
    </row>
    <row r="27" spans="1:8">
      <c r="A27" s="374"/>
      <c r="B27" s="279"/>
      <c r="C27" s="130" t="s">
        <v>11</v>
      </c>
      <c r="D27" s="130">
        <v>0</v>
      </c>
      <c r="E27" s="282">
        <v>0</v>
      </c>
      <c r="F27" s="283">
        <v>0</v>
      </c>
    </row>
    <row r="28" spans="1:8">
      <c r="A28" s="374"/>
      <c r="B28" s="280"/>
      <c r="C28" s="130" t="s">
        <v>20</v>
      </c>
      <c r="D28" s="130">
        <v>0</v>
      </c>
      <c r="E28" s="282">
        <v>13894.328521971942</v>
      </c>
      <c r="F28" s="283">
        <v>5882.5802216946604</v>
      </c>
    </row>
    <row r="29" spans="1:8">
      <c r="A29" s="374"/>
      <c r="B29" s="278"/>
      <c r="C29" s="271" t="s">
        <v>7</v>
      </c>
      <c r="D29" s="271">
        <v>0</v>
      </c>
      <c r="E29" s="272">
        <v>0</v>
      </c>
      <c r="F29" s="284">
        <v>0</v>
      </c>
    </row>
    <row r="30" spans="1:8">
      <c r="A30" s="374"/>
      <c r="B30" s="279" t="s">
        <v>6</v>
      </c>
      <c r="C30" s="130" t="s">
        <v>9</v>
      </c>
      <c r="D30" s="130">
        <v>0</v>
      </c>
      <c r="E30" s="282">
        <v>0</v>
      </c>
      <c r="F30" s="283">
        <v>0</v>
      </c>
    </row>
    <row r="31" spans="1:8">
      <c r="A31" s="374"/>
      <c r="B31" s="279"/>
      <c r="C31" s="130" t="s">
        <v>10</v>
      </c>
      <c r="D31" s="130">
        <v>0</v>
      </c>
      <c r="E31" s="282">
        <v>0</v>
      </c>
      <c r="F31" s="283">
        <v>0</v>
      </c>
    </row>
    <row r="32" spans="1:8">
      <c r="A32" s="374"/>
      <c r="B32" s="279"/>
      <c r="C32" s="130" t="s">
        <v>11</v>
      </c>
      <c r="D32" s="130">
        <v>0</v>
      </c>
      <c r="E32" s="282">
        <v>21181.911655762811</v>
      </c>
      <c r="F32" s="283">
        <v>21733.678227666562</v>
      </c>
    </row>
    <row r="33" spans="1:7">
      <c r="A33" s="374"/>
      <c r="B33" s="280"/>
      <c r="C33" s="130" t="s">
        <v>17</v>
      </c>
      <c r="D33" s="130">
        <v>0</v>
      </c>
      <c r="E33" s="282">
        <v>10442.17979506084</v>
      </c>
      <c r="F33" s="283">
        <v>10866.839113833281</v>
      </c>
    </row>
    <row r="34" spans="1:7">
      <c r="A34" s="376" t="s">
        <v>21</v>
      </c>
      <c r="B34" s="286" t="s">
        <v>2</v>
      </c>
      <c r="C34" s="271"/>
      <c r="D34" s="287">
        <f>D13*I12+D10+D9*I10+D12+4070.3</f>
        <v>226273.3038736282</v>
      </c>
      <c r="E34" s="287">
        <f>E13*I12+E10+I8*E9+E12+171</f>
        <v>26000.83456294164</v>
      </c>
      <c r="F34" s="288">
        <f>F13*I12+F10+F9*I9+F12+1795.7</f>
        <v>67873.192680857625</v>
      </c>
    </row>
    <row r="35" spans="1:7">
      <c r="A35" s="377"/>
      <c r="B35" s="289" t="s">
        <v>3</v>
      </c>
      <c r="C35" s="275"/>
      <c r="D35" s="184">
        <f>D17</f>
        <v>22470.528600879104</v>
      </c>
      <c r="E35" s="184">
        <f>E17</f>
        <v>12098.320991710001</v>
      </c>
      <c r="F35" s="290">
        <f>F17</f>
        <v>38263.17370146286</v>
      </c>
    </row>
    <row r="36" spans="1:7">
      <c r="A36" s="377"/>
      <c r="B36" s="289" t="s">
        <v>4</v>
      </c>
      <c r="C36" s="275"/>
      <c r="D36" s="184">
        <f>D23*I12+D20+D19*I10+D22+1744.4</f>
        <v>37861.068664648381</v>
      </c>
      <c r="E36" s="184">
        <f>E19</f>
        <v>0</v>
      </c>
      <c r="F36" s="290">
        <f>F23*I12+F20+I9*F19+F22+769.9</f>
        <v>10588.30726958947</v>
      </c>
    </row>
    <row r="37" spans="1:7">
      <c r="A37" s="377"/>
      <c r="B37" s="289" t="s">
        <v>19</v>
      </c>
      <c r="C37" s="275"/>
      <c r="D37" s="184">
        <f>SUM(D24:D28)</f>
        <v>0</v>
      </c>
      <c r="E37" s="184">
        <f>E28*I11+I7*E24</f>
        <v>124043.19339550169</v>
      </c>
      <c r="F37" s="290">
        <f>F28*I12</f>
        <v>5255.2114466328849</v>
      </c>
    </row>
    <row r="38" spans="1:7">
      <c r="A38" s="378"/>
      <c r="B38" s="291" t="s">
        <v>22</v>
      </c>
      <c r="C38" s="277"/>
      <c r="D38" s="292">
        <f>SUM(D29:D33)</f>
        <v>0</v>
      </c>
      <c r="E38" s="292">
        <f>E32</f>
        <v>21181.911655762811</v>
      </c>
      <c r="F38" s="293">
        <f>F32</f>
        <v>21733.678227666562</v>
      </c>
    </row>
    <row r="39" spans="1:7">
      <c r="A39" s="376" t="s">
        <v>21</v>
      </c>
      <c r="B39" s="289" t="s">
        <v>23</v>
      </c>
      <c r="C39" s="275"/>
      <c r="D39" s="184">
        <f>D34+D36</f>
        <v>264134.3725382766</v>
      </c>
      <c r="E39" s="184">
        <f>E34+E36</f>
        <v>26000.83456294164</v>
      </c>
      <c r="F39" s="290">
        <f>F34+F36</f>
        <v>78461.499950447091</v>
      </c>
    </row>
    <row r="40" spans="1:7">
      <c r="A40" s="377"/>
      <c r="B40" s="289" t="s">
        <v>24</v>
      </c>
      <c r="C40" s="275"/>
      <c r="D40" s="184">
        <f>D37</f>
        <v>0</v>
      </c>
      <c r="E40" s="184">
        <f>E37</f>
        <v>124043.19339550169</v>
      </c>
      <c r="F40" s="290">
        <f>F37</f>
        <v>5255.2114466328849</v>
      </c>
    </row>
    <row r="41" spans="1:7">
      <c r="A41" s="377"/>
      <c r="B41" s="289" t="s">
        <v>25</v>
      </c>
      <c r="C41" s="275"/>
      <c r="D41" s="184">
        <f>D35</f>
        <v>22470.528600879104</v>
      </c>
      <c r="E41" s="184">
        <f t="shared" ref="E41" si="0">E35</f>
        <v>12098.320991710001</v>
      </c>
      <c r="F41" s="290">
        <f>F35</f>
        <v>38263.17370146286</v>
      </c>
    </row>
    <row r="42" spans="1:7">
      <c r="A42" s="378"/>
      <c r="B42" s="291" t="s">
        <v>26</v>
      </c>
      <c r="C42" s="277"/>
      <c r="D42" s="292">
        <f>D38</f>
        <v>0</v>
      </c>
      <c r="E42" s="292">
        <f>E38</f>
        <v>21181.911655762811</v>
      </c>
      <c r="F42" s="293">
        <f>F38</f>
        <v>21733.678227666562</v>
      </c>
    </row>
    <row r="44" spans="1:7" ht="17" thickBot="1"/>
    <row r="45" spans="1:7" ht="22" thickBot="1">
      <c r="A45" s="102" t="s">
        <v>85</v>
      </c>
    </row>
    <row r="46" spans="1:7" ht="18" thickBot="1">
      <c r="A46" s="12"/>
      <c r="B46" s="72" t="s">
        <v>38</v>
      </c>
      <c r="C46" s="72" t="s">
        <v>39</v>
      </c>
      <c r="D46" s="72" t="s">
        <v>40</v>
      </c>
      <c r="E46" s="73" t="s">
        <v>86</v>
      </c>
      <c r="G46" s="28"/>
    </row>
    <row r="47" spans="1:7">
      <c r="A47" s="58" t="s">
        <v>87</v>
      </c>
      <c r="B47" s="294">
        <f>66187</f>
        <v>66187</v>
      </c>
      <c r="C47" s="295">
        <f>122362</f>
        <v>122362</v>
      </c>
      <c r="D47" s="296">
        <f>102940-B57</f>
        <v>92084.4</v>
      </c>
      <c r="E47" s="297">
        <f>5689</f>
        <v>5689</v>
      </c>
      <c r="G47" s="28"/>
    </row>
    <row r="48" spans="1:7">
      <c r="A48" s="57" t="s">
        <v>88</v>
      </c>
      <c r="B48" s="298">
        <f>B47-D18-D23-D13-D11-D21</f>
        <v>30821.586424401976</v>
      </c>
      <c r="C48" s="299">
        <f>C47-E13-E18-E28-E33</f>
        <v>92362.922753730265</v>
      </c>
      <c r="D48" s="300">
        <f>D47-F11-F13-F18-F21-F23-F28-F33</f>
        <v>59620.937910491324</v>
      </c>
      <c r="E48" s="301">
        <f>E47</f>
        <v>5689</v>
      </c>
    </row>
    <row r="49" spans="1:6">
      <c r="A49" s="55" t="s">
        <v>95</v>
      </c>
      <c r="B49" s="302">
        <f>B47*B53/100</f>
        <v>9266.18</v>
      </c>
      <c r="C49" s="302">
        <f>C47*B54/100</f>
        <v>11012.58</v>
      </c>
      <c r="D49" s="302">
        <f>D47*B56/100</f>
        <v>25783.631999999998</v>
      </c>
      <c r="E49" s="303">
        <f>E47*B55/100</f>
        <v>568.9</v>
      </c>
      <c r="F49" s="28"/>
    </row>
    <row r="50" spans="1:6" ht="17" thickBot="1">
      <c r="A50" s="56" t="s">
        <v>89</v>
      </c>
      <c r="B50" s="181">
        <f>B48-B49</f>
        <v>21555.406424401976</v>
      </c>
      <c r="C50" s="304">
        <f>C48-C49</f>
        <v>81350.342753730263</v>
      </c>
      <c r="D50" s="304">
        <f>D48-D49</f>
        <v>33837.305910491326</v>
      </c>
      <c r="E50" s="305">
        <f>E48-E49</f>
        <v>5120.1000000000004</v>
      </c>
    </row>
    <row r="52" spans="1:6">
      <c r="A52" s="36" t="s">
        <v>109</v>
      </c>
      <c r="B52" s="37" t="s">
        <v>61</v>
      </c>
    </row>
    <row r="53" spans="1:6">
      <c r="A53" s="38" t="s">
        <v>90</v>
      </c>
      <c r="B53" s="39">
        <v>14</v>
      </c>
    </row>
    <row r="54" spans="1:6">
      <c r="A54" s="38" t="s">
        <v>91</v>
      </c>
      <c r="B54" s="39">
        <v>9</v>
      </c>
    </row>
    <row r="55" spans="1:6">
      <c r="A55" s="38" t="s">
        <v>92</v>
      </c>
      <c r="B55" s="39">
        <v>10</v>
      </c>
    </row>
    <row r="56" spans="1:6">
      <c r="A56" s="38" t="s">
        <v>93</v>
      </c>
      <c r="B56" s="39">
        <v>28</v>
      </c>
    </row>
    <row r="57" spans="1:6">
      <c r="A57" s="40" t="s">
        <v>94</v>
      </c>
      <c r="B57" s="37">
        <v>10855.6</v>
      </c>
    </row>
    <row r="59" spans="1:6" ht="17" thickBot="1"/>
    <row r="60" spans="1:6" ht="22" thickBot="1">
      <c r="A60" s="102" t="s">
        <v>96</v>
      </c>
      <c r="B60" s="10"/>
    </row>
    <row r="61" spans="1:6">
      <c r="A61" s="51" t="s">
        <v>621</v>
      </c>
      <c r="B61" s="306" t="s">
        <v>58</v>
      </c>
    </row>
    <row r="62" spans="1:6">
      <c r="A62" s="53" t="s">
        <v>108</v>
      </c>
      <c r="B62" s="307">
        <v>7.7</v>
      </c>
    </row>
    <row r="63" spans="1:6">
      <c r="A63" s="45" t="s">
        <v>178</v>
      </c>
      <c r="B63" s="308" t="s">
        <v>104</v>
      </c>
    </row>
    <row r="64" spans="1:6">
      <c r="A64" s="44" t="s">
        <v>106</v>
      </c>
      <c r="B64" s="309">
        <f>B65+B66+B67+B69</f>
        <v>879.86400000000003</v>
      </c>
    </row>
    <row r="65" spans="1:2">
      <c r="A65" s="46" t="s">
        <v>97</v>
      </c>
      <c r="B65" s="308">
        <f>109.457</f>
        <v>109.45699999999999</v>
      </c>
    </row>
    <row r="66" spans="1:2">
      <c r="A66" s="46" t="s">
        <v>98</v>
      </c>
      <c r="B66" s="308">
        <f>676.35</f>
        <v>676.35</v>
      </c>
    </row>
    <row r="67" spans="1:2">
      <c r="A67" s="46" t="s">
        <v>99</v>
      </c>
      <c r="B67" s="308">
        <f>52.695</f>
        <v>52.695</v>
      </c>
    </row>
    <row r="68" spans="1:2">
      <c r="A68" s="46" t="s">
        <v>100</v>
      </c>
      <c r="B68" s="308">
        <v>2.9860000000000002</v>
      </c>
    </row>
    <row r="69" spans="1:2">
      <c r="A69" s="47" t="s">
        <v>101</v>
      </c>
      <c r="B69" s="307">
        <v>41.362000000000002</v>
      </c>
    </row>
    <row r="70" spans="1:2">
      <c r="A70" s="52" t="s">
        <v>177</v>
      </c>
      <c r="B70" s="308" t="s">
        <v>105</v>
      </c>
    </row>
    <row r="71" spans="1:2">
      <c r="A71" s="48" t="s">
        <v>107</v>
      </c>
      <c r="B71" s="309">
        <f>B72+B73</f>
        <v>148.77699999999999</v>
      </c>
    </row>
    <row r="72" spans="1:2">
      <c r="A72" s="46" t="s">
        <v>102</v>
      </c>
      <c r="B72" s="308">
        <f>127.996</f>
        <v>127.996</v>
      </c>
    </row>
    <row r="73" spans="1:2" ht="17" thickBot="1">
      <c r="A73" s="49" t="s">
        <v>99</v>
      </c>
      <c r="B73" s="310">
        <f>20.781</f>
        <v>20.780999999999999</v>
      </c>
    </row>
    <row r="8774" spans="11:11">
      <c r="K8774" s="147"/>
    </row>
  </sheetData>
  <mergeCells count="4">
    <mergeCell ref="A4:A8"/>
    <mergeCell ref="A9:A33"/>
    <mergeCell ref="A34:A38"/>
    <mergeCell ref="A39:A42"/>
  </mergeCells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CCAB30-4346-0544-BC76-076D75E59B59}">
  <sheetPr>
    <tabColor theme="5" tint="0.39997558519241921"/>
  </sheetPr>
  <dimension ref="A1:O8774"/>
  <sheetViews>
    <sheetView topLeftCell="A2" workbookViewId="0">
      <selection activeCell="C6" sqref="C6"/>
    </sheetView>
  </sheetViews>
  <sheetFormatPr baseColWidth="10" defaultRowHeight="16"/>
  <cols>
    <col min="1" max="1" width="20.6640625" bestFit="1" customWidth="1"/>
    <col min="2" max="2" width="15.6640625" bestFit="1" customWidth="1"/>
    <col min="3" max="4" width="14.6640625" bestFit="1" customWidth="1"/>
    <col min="5" max="5" width="14" bestFit="1" customWidth="1"/>
    <col min="6" max="6" width="21" bestFit="1" customWidth="1"/>
    <col min="9" max="9" width="20.6640625" bestFit="1" customWidth="1"/>
    <col min="10" max="10" width="23" bestFit="1" customWidth="1"/>
    <col min="11" max="12" width="14.6640625" bestFit="1" customWidth="1"/>
    <col min="13" max="13" width="14" bestFit="1" customWidth="1"/>
    <col min="14" max="14" width="17.83203125" bestFit="1" customWidth="1"/>
  </cols>
  <sheetData>
    <row r="1" spans="1:12" ht="20" thickBot="1">
      <c r="A1" s="379" t="s">
        <v>41</v>
      </c>
      <c r="B1" s="380"/>
      <c r="C1" s="380"/>
      <c r="D1" s="380"/>
      <c r="E1" s="380"/>
      <c r="F1" s="381"/>
    </row>
    <row r="2" spans="1:12" ht="17" thickBot="1">
      <c r="A2" s="10"/>
      <c r="B2" s="74" t="s">
        <v>42</v>
      </c>
      <c r="C2" s="74" t="s">
        <v>43</v>
      </c>
      <c r="D2" s="75" t="s">
        <v>44</v>
      </c>
      <c r="E2" s="74" t="s">
        <v>45</v>
      </c>
      <c r="F2" s="76" t="s">
        <v>46</v>
      </c>
    </row>
    <row r="3" spans="1:12">
      <c r="A3" s="77" t="s">
        <v>47</v>
      </c>
      <c r="B3" s="197">
        <f>'2.1 EUD_2015'!B50</f>
        <v>21555.406424401976</v>
      </c>
      <c r="C3" s="198">
        <f>'2.1 EUD_2015'!D50</f>
        <v>33837.305910491326</v>
      </c>
      <c r="D3" s="198">
        <f>'2.1 EUD_2015'!C50</f>
        <v>81350.342753730263</v>
      </c>
      <c r="E3" s="198">
        <f>'2.1 EUD_2015'!E50</f>
        <v>5120.1000000000004</v>
      </c>
      <c r="F3" s="199">
        <f>0</f>
        <v>0</v>
      </c>
      <c r="G3" s="29" t="s">
        <v>48</v>
      </c>
    </row>
    <row r="4" spans="1:12">
      <c r="A4" s="78" t="s">
        <v>49</v>
      </c>
      <c r="B4" s="183">
        <f>'2.1 EUD_2015'!B49</f>
        <v>9266.18</v>
      </c>
      <c r="C4" s="184">
        <f>'2.1 EUD_2015'!D49</f>
        <v>25783.631999999998</v>
      </c>
      <c r="D4" s="184">
        <f>'2.1 EUD_2015'!C49</f>
        <v>11012.58</v>
      </c>
      <c r="E4" s="184">
        <f>'2.1 EUD_2015'!E49</f>
        <v>568.9</v>
      </c>
      <c r="F4" s="185">
        <f>0</f>
        <v>0</v>
      </c>
      <c r="G4" s="29" t="s">
        <v>48</v>
      </c>
    </row>
    <row r="5" spans="1:12">
      <c r="A5" s="78" t="s">
        <v>50</v>
      </c>
      <c r="B5" s="183">
        <f>'2.1 EUD_2015'!D40</f>
        <v>0</v>
      </c>
      <c r="C5" s="184">
        <f>'2.1 EUD_2015'!F40</f>
        <v>5255.2114466328849</v>
      </c>
      <c r="D5" s="184">
        <f>'2.1 EUD_2015'!E40</f>
        <v>124043.19339550169</v>
      </c>
      <c r="E5" s="184">
        <f>0</f>
        <v>0</v>
      </c>
      <c r="F5" s="185">
        <f>0</f>
        <v>0</v>
      </c>
      <c r="G5" s="29" t="s">
        <v>48</v>
      </c>
    </row>
    <row r="6" spans="1:12">
      <c r="A6" s="78" t="s">
        <v>51</v>
      </c>
      <c r="B6" s="183">
        <f>'2.1 EUD_2015'!D34</f>
        <v>226273.3038736282</v>
      </c>
      <c r="C6" s="184">
        <f>'2.1 EUD_2015'!F34</f>
        <v>67873.192680857625</v>
      </c>
      <c r="D6" s="184">
        <f>'2.1 EUD_2015'!E34</f>
        <v>26000.83456294164</v>
      </c>
      <c r="E6" s="184">
        <f>0</f>
        <v>0</v>
      </c>
      <c r="F6" s="185">
        <f>0</f>
        <v>0</v>
      </c>
      <c r="G6" s="29" t="s">
        <v>48</v>
      </c>
    </row>
    <row r="7" spans="1:12">
      <c r="A7" s="78" t="s">
        <v>52</v>
      </c>
      <c r="B7" s="183">
        <f>'2.1 EUD_2015'!D36</f>
        <v>37861.068664648381</v>
      </c>
      <c r="C7" s="184">
        <f>'2.1 EUD_2015'!F36</f>
        <v>10588.30726958947</v>
      </c>
      <c r="D7" s="184">
        <f>0</f>
        <v>0</v>
      </c>
      <c r="E7" s="184">
        <f>0</f>
        <v>0</v>
      </c>
      <c r="F7" s="185">
        <f>0</f>
        <v>0</v>
      </c>
      <c r="G7" s="29" t="s">
        <v>48</v>
      </c>
    </row>
    <row r="8" spans="1:12">
      <c r="A8" s="78" t="s">
        <v>30</v>
      </c>
      <c r="B8" s="183">
        <f>'2.1 EUD_2015'!D42</f>
        <v>0</v>
      </c>
      <c r="C8" s="184">
        <f>'2.1 EUD_2015'!F42</f>
        <v>21733.678227666562</v>
      </c>
      <c r="D8" s="184">
        <f>'2.1 EUD_2015'!E42</f>
        <v>21181.911655762811</v>
      </c>
      <c r="E8" s="184">
        <f>0</f>
        <v>0</v>
      </c>
      <c r="F8" s="185">
        <f>0</f>
        <v>0</v>
      </c>
      <c r="G8" s="29" t="s">
        <v>48</v>
      </c>
    </row>
    <row r="9" spans="1:12">
      <c r="A9" s="78" t="s">
        <v>31</v>
      </c>
      <c r="B9" s="183">
        <f>'2.1 EUD_2015'!D41</f>
        <v>22470.528600879104</v>
      </c>
      <c r="C9" s="184">
        <f>'2.1 EUD_2015'!F41</f>
        <v>38263.17370146286</v>
      </c>
      <c r="D9" s="184">
        <v>12098.320991710001</v>
      </c>
      <c r="E9" s="184">
        <f>0</f>
        <v>0</v>
      </c>
      <c r="F9" s="185">
        <f>0</f>
        <v>0</v>
      </c>
      <c r="G9" s="29" t="s">
        <v>48</v>
      </c>
    </row>
    <row r="10" spans="1:12">
      <c r="A10" s="78" t="s">
        <v>53</v>
      </c>
      <c r="B10" s="183">
        <f>0</f>
        <v>0</v>
      </c>
      <c r="C10" s="184">
        <f>0</f>
        <v>0</v>
      </c>
      <c r="D10" s="184">
        <f>0</f>
        <v>0</v>
      </c>
      <c r="E10" s="184">
        <f>0</f>
        <v>0</v>
      </c>
      <c r="F10" s="185">
        <f>'2.1 EUD_2015'!B64*1000</f>
        <v>879864</v>
      </c>
      <c r="G10" s="29" t="s">
        <v>54</v>
      </c>
    </row>
    <row r="11" spans="1:12">
      <c r="A11" s="78" t="s">
        <v>55</v>
      </c>
      <c r="B11" s="183">
        <f>0</f>
        <v>0</v>
      </c>
      <c r="C11" s="184">
        <f>0</f>
        <v>0</v>
      </c>
      <c r="D11" s="184">
        <f>0</f>
        <v>0</v>
      </c>
      <c r="E11" s="184">
        <f>0</f>
        <v>0</v>
      </c>
      <c r="F11" s="185">
        <f>'2.1 EUD_2015'!B71*1000</f>
        <v>148777</v>
      </c>
      <c r="G11" s="29" t="s">
        <v>56</v>
      </c>
    </row>
    <row r="12" spans="1:12" ht="17" thickBot="1">
      <c r="A12" s="79" t="s">
        <v>57</v>
      </c>
      <c r="B12" s="186">
        <f>0</f>
        <v>0</v>
      </c>
      <c r="C12" s="187">
        <f>0</f>
        <v>0</v>
      </c>
      <c r="D12" s="187">
        <f>0</f>
        <v>0</v>
      </c>
      <c r="E12" s="187">
        <v>7.7</v>
      </c>
      <c r="F12" s="188">
        <f>0</f>
        <v>0</v>
      </c>
      <c r="G12" s="29" t="s">
        <v>58</v>
      </c>
    </row>
    <row r="13" spans="1:12">
      <c r="A13" s="28"/>
    </row>
    <row r="14" spans="1:12" ht="17" thickBot="1"/>
    <row r="15" spans="1:12" ht="17" thickBot="1">
      <c r="A15" s="80" t="s">
        <v>59</v>
      </c>
      <c r="B15" s="30" t="s">
        <v>60</v>
      </c>
      <c r="C15" s="30" t="s">
        <v>61</v>
      </c>
      <c r="E15" s="80" t="s">
        <v>62</v>
      </c>
      <c r="F15" s="1" t="s">
        <v>63</v>
      </c>
      <c r="G15" s="30" t="s">
        <v>61</v>
      </c>
      <c r="I15" s="80" t="s">
        <v>44</v>
      </c>
      <c r="J15" s="31" t="s">
        <v>64</v>
      </c>
      <c r="K15" s="30" t="s">
        <v>61</v>
      </c>
    </row>
    <row r="16" spans="1:12">
      <c r="A16" s="10" t="s">
        <v>65</v>
      </c>
      <c r="B16" s="152">
        <f>SUM(B17:B22)</f>
        <v>60665551</v>
      </c>
      <c r="C16" s="153">
        <f>SUM(C17:C22)</f>
        <v>100</v>
      </c>
      <c r="D16" s="28"/>
      <c r="E16" s="32" t="s">
        <v>65</v>
      </c>
      <c r="F16" s="156">
        <v>49460330</v>
      </c>
      <c r="G16" s="157">
        <f>SUM(G17:G22)</f>
        <v>100.00002021822337</v>
      </c>
      <c r="H16" s="28"/>
      <c r="I16" s="32" t="s">
        <v>65</v>
      </c>
      <c r="J16" s="156">
        <v>16289875</v>
      </c>
      <c r="K16" s="157">
        <f>SUM(K17:K22)</f>
        <v>99.999999999999986</v>
      </c>
      <c r="L16" s="28"/>
    </row>
    <row r="17" spans="1:14">
      <c r="A17" s="32" t="s">
        <v>66</v>
      </c>
      <c r="B17" s="152">
        <f>4404246+127329+1571053+10008349+1059114+4915123+1221218+4448146</f>
        <v>27754578</v>
      </c>
      <c r="C17" s="153">
        <f>B17*100/B16</f>
        <v>45.750145745812148</v>
      </c>
      <c r="E17" s="32" t="s">
        <v>66</v>
      </c>
      <c r="F17" s="158">
        <f>3871813+58541+369345+7388131+1046015+5505430+1005377+6366770</f>
        <v>25611422</v>
      </c>
      <c r="G17" s="153">
        <f>F17*100/$F$16</f>
        <v>51.781745087426629</v>
      </c>
      <c r="I17" s="32" t="s">
        <v>66</v>
      </c>
      <c r="J17" s="158">
        <f>1291308+35762+3783789+352010+1625513+345446+403575+1530101</f>
        <v>9367504</v>
      </c>
      <c r="K17" s="153">
        <f>J17*100/$J$16</f>
        <v>57.505069867018626</v>
      </c>
    </row>
    <row r="18" spans="1:14">
      <c r="A18" s="32" t="s">
        <v>67</v>
      </c>
      <c r="B18" s="152">
        <f>1970521+573694+4077166</f>
        <v>6621381</v>
      </c>
      <c r="C18" s="153">
        <f>B18*100/B16</f>
        <v>10.914565005764144</v>
      </c>
      <c r="E18" s="32" t="s">
        <v>67</v>
      </c>
      <c r="F18" s="158">
        <f>1967244+784617+3577771</f>
        <v>6329632</v>
      </c>
      <c r="G18" s="153">
        <f t="shared" ref="G18:G22" si="0">F18*100/$F$16</f>
        <v>12.797391363947632</v>
      </c>
      <c r="I18" s="32" t="s">
        <v>67</v>
      </c>
      <c r="J18" s="158">
        <f>97763+700151+251728</f>
        <v>1049642</v>
      </c>
      <c r="K18" s="153">
        <f t="shared" ref="K18:K22" si="1">J18*100/$J$16</f>
        <v>6.4435239681090248</v>
      </c>
    </row>
    <row r="19" spans="1:14">
      <c r="A19" s="32" t="s">
        <v>68</v>
      </c>
      <c r="B19" s="152">
        <f>3744398+891181+1543752</f>
        <v>6179331</v>
      </c>
      <c r="C19" s="153">
        <f>B19*100/B16</f>
        <v>10.185897759339563</v>
      </c>
      <c r="E19" s="32" t="s">
        <v>68</v>
      </c>
      <c r="F19" s="158">
        <f>2393689+844072+1265204</f>
        <v>4502965</v>
      </c>
      <c r="G19" s="153">
        <f t="shared" si="0"/>
        <v>9.1041952206950505</v>
      </c>
      <c r="I19" s="32" t="s">
        <v>68</v>
      </c>
      <c r="J19" s="158">
        <f>1082486+227356+431780</f>
        <v>1741622</v>
      </c>
      <c r="K19" s="153">
        <f t="shared" si="1"/>
        <v>10.69143870041974</v>
      </c>
    </row>
    <row r="20" spans="1:14">
      <c r="A20" s="32" t="s">
        <v>69</v>
      </c>
      <c r="B20" s="152">
        <f>5888472+1326513+5850850+312027</f>
        <v>13377862</v>
      </c>
      <c r="C20" s="153">
        <f>B20*100/B16</f>
        <v>22.051826414631922</v>
      </c>
      <c r="E20" s="32" t="s">
        <v>69</v>
      </c>
      <c r="F20" s="158">
        <f>2446354+1293486+424593+2398248</f>
        <v>6562681</v>
      </c>
      <c r="G20" s="153">
        <f t="shared" si="0"/>
        <v>13.268575037813132</v>
      </c>
      <c r="I20" s="32" t="s">
        <v>69</v>
      </c>
      <c r="J20" s="158">
        <f>1822292+296059+50497+978642</f>
        <v>3147490</v>
      </c>
      <c r="K20" s="153">
        <f t="shared" si="1"/>
        <v>19.321756612619801</v>
      </c>
    </row>
    <row r="21" spans="1:14">
      <c r="A21" s="32" t="s">
        <v>70</v>
      </c>
      <c r="B21" s="152">
        <f>5074261</f>
        <v>5074261</v>
      </c>
      <c r="C21" s="153">
        <f>B21*100/B16</f>
        <v>8.3643203042860357</v>
      </c>
      <c r="E21" s="32" t="s">
        <v>70</v>
      </c>
      <c r="F21" s="158">
        <v>4334702</v>
      </c>
      <c r="G21" s="153">
        <f t="shared" si="0"/>
        <v>8.7639973287683279</v>
      </c>
      <c r="I21" s="32" t="s">
        <v>70</v>
      </c>
      <c r="J21" s="158">
        <v>699830</v>
      </c>
      <c r="K21" s="153">
        <f t="shared" si="1"/>
        <v>4.2961041751394653</v>
      </c>
    </row>
    <row r="22" spans="1:14" ht="17" thickBot="1">
      <c r="A22" s="33" t="s">
        <v>71</v>
      </c>
      <c r="B22" s="154">
        <f>1658138</f>
        <v>1658138</v>
      </c>
      <c r="C22" s="155">
        <f>B22*100/B16</f>
        <v>2.7332447701661855</v>
      </c>
      <c r="E22" s="33" t="s">
        <v>71</v>
      </c>
      <c r="F22" s="159">
        <v>2118938</v>
      </c>
      <c r="G22" s="155">
        <f t="shared" si="0"/>
        <v>4.2841161795725986</v>
      </c>
      <c r="I22" s="33" t="s">
        <v>71</v>
      </c>
      <c r="J22" s="159">
        <v>283787</v>
      </c>
      <c r="K22" s="155">
        <f t="shared" si="1"/>
        <v>1.7421066766933448</v>
      </c>
    </row>
    <row r="25" spans="1:14">
      <c r="A25" s="28" t="s">
        <v>80</v>
      </c>
    </row>
    <row r="26" spans="1:14">
      <c r="A26" s="28" t="s">
        <v>81</v>
      </c>
    </row>
    <row r="27" spans="1:14">
      <c r="A27" s="28" t="s">
        <v>82</v>
      </c>
    </row>
    <row r="28" spans="1:14">
      <c r="A28" s="28" t="s">
        <v>83</v>
      </c>
    </row>
    <row r="29" spans="1:14">
      <c r="A29" s="28" t="s">
        <v>84</v>
      </c>
    </row>
    <row r="31" spans="1:14" ht="17" thickBot="1"/>
    <row r="32" spans="1:14" ht="20" thickBot="1">
      <c r="A32" s="379" t="s">
        <v>72</v>
      </c>
      <c r="B32" s="380"/>
      <c r="C32" s="380"/>
      <c r="D32" s="380"/>
      <c r="E32" s="380"/>
      <c r="F32" s="381"/>
      <c r="I32" s="382" t="s">
        <v>73</v>
      </c>
      <c r="J32" s="383"/>
      <c r="K32" s="383"/>
      <c r="L32" s="383"/>
      <c r="M32" s="383"/>
      <c r="N32" s="384"/>
    </row>
    <row r="33" spans="1:15" ht="17" thickBot="1">
      <c r="A33" s="10"/>
      <c r="B33" s="84" t="s">
        <v>42</v>
      </c>
      <c r="C33" s="84" t="s">
        <v>43</v>
      </c>
      <c r="D33" s="85" t="s">
        <v>44</v>
      </c>
      <c r="E33" s="84" t="s">
        <v>45</v>
      </c>
      <c r="F33" s="86" t="s">
        <v>46</v>
      </c>
      <c r="I33" s="98"/>
      <c r="J33" s="99" t="s">
        <v>42</v>
      </c>
      <c r="K33" s="99" t="s">
        <v>43</v>
      </c>
      <c r="L33" s="100" t="s">
        <v>44</v>
      </c>
      <c r="M33" s="99" t="s">
        <v>45</v>
      </c>
      <c r="N33" s="101" t="s">
        <v>46</v>
      </c>
    </row>
    <row r="34" spans="1:15">
      <c r="A34" s="81" t="s">
        <v>47</v>
      </c>
      <c r="B34" s="196">
        <f>B3*$C$17/100</f>
        <v>9861.6298552660592</v>
      </c>
      <c r="C34" s="196">
        <f>C3*$C$17/100</f>
        <v>15480.616770506089</v>
      </c>
      <c r="D34" s="196">
        <f>D3*$K$17/100</f>
        <v>46780.571437591716</v>
      </c>
      <c r="E34" s="196">
        <f>E3*$G$17/100</f>
        <v>2651.2771302213309</v>
      </c>
      <c r="F34" s="180">
        <f>F3*$C$17/100</f>
        <v>0</v>
      </c>
      <c r="G34" s="34"/>
      <c r="H34" s="34"/>
      <c r="I34" s="92" t="s">
        <v>47</v>
      </c>
      <c r="J34" s="177">
        <f>B3*$C$18/100</f>
        <v>2352.6788464480142</v>
      </c>
      <c r="K34" s="177">
        <f>C3*$C$18/100</f>
        <v>3693.1947497998485</v>
      </c>
      <c r="L34" s="177">
        <f>D3*$K$18/100</f>
        <v>5241.8288334754525</v>
      </c>
      <c r="M34" s="177">
        <f>E3*$G$18/100</f>
        <v>655.23923522548273</v>
      </c>
      <c r="N34" s="178">
        <f>F3*$C$18/100</f>
        <v>0</v>
      </c>
      <c r="O34" s="35"/>
    </row>
    <row r="35" spans="1:15">
      <c r="A35" s="82" t="s">
        <v>49</v>
      </c>
      <c r="B35" s="196">
        <f t="shared" ref="B35:C35" si="2">B4*$C$17/100</f>
        <v>4239.2908550692964</v>
      </c>
      <c r="C35" s="196">
        <f t="shared" si="2"/>
        <v>11796.04921856386</v>
      </c>
      <c r="D35" s="196">
        <f t="shared" ref="D35:D43" si="3">D4*$K$17/100</f>
        <v>6332.7918231613203</v>
      </c>
      <c r="E35" s="196">
        <f t="shared" ref="E35:E43" si="4">E4*$G$17/100</f>
        <v>294.58634780237008</v>
      </c>
      <c r="F35" s="180">
        <f t="shared" ref="F35:F43" si="5">F4*$C$17/100</f>
        <v>0</v>
      </c>
      <c r="G35" s="34"/>
      <c r="H35" s="34"/>
      <c r="I35" s="93" t="s">
        <v>49</v>
      </c>
      <c r="J35" s="196">
        <f t="shared" ref="J35:K35" si="6">B4*$C$18/100</f>
        <v>1011.363239651116</v>
      </c>
      <c r="K35" s="196">
        <f t="shared" si="6"/>
        <v>2814.1712754870055</v>
      </c>
      <c r="L35" s="196">
        <f t="shared" ref="L35:L43" si="7">D4*$K$18/100</f>
        <v>709.59823180718081</v>
      </c>
      <c r="M35" s="196">
        <f t="shared" ref="M35:M43" si="8">E4*$G$18/100</f>
        <v>72.804359469498081</v>
      </c>
      <c r="N35" s="180">
        <f t="shared" ref="N35:N43" si="9">F4*$C$18/100</f>
        <v>0</v>
      </c>
    </row>
    <row r="36" spans="1:15">
      <c r="A36" s="82" t="s">
        <v>50</v>
      </c>
      <c r="B36" s="196">
        <f t="shared" ref="B36:C36" si="10">B5*$C$17/100</f>
        <v>0</v>
      </c>
      <c r="C36" s="196">
        <f t="shared" si="10"/>
        <v>2404.2668960851479</v>
      </c>
      <c r="D36" s="196">
        <f t="shared" si="3"/>
        <v>71331.12502736428</v>
      </c>
      <c r="E36" s="196">
        <f t="shared" si="4"/>
        <v>0</v>
      </c>
      <c r="F36" s="180">
        <f t="shared" si="5"/>
        <v>0</v>
      </c>
      <c r="G36" s="34"/>
      <c r="H36" s="34"/>
      <c r="I36" s="93" t="s">
        <v>50</v>
      </c>
      <c r="J36" s="196">
        <f t="shared" ref="J36:K36" si="11">B5*$C$18/100</f>
        <v>0</v>
      </c>
      <c r="K36" s="196">
        <f t="shared" si="11"/>
        <v>573.58346953310456</v>
      </c>
      <c r="L36" s="196">
        <f t="shared" si="7"/>
        <v>7992.7528972469818</v>
      </c>
      <c r="M36" s="196">
        <f t="shared" si="8"/>
        <v>0</v>
      </c>
      <c r="N36" s="180">
        <f t="shared" si="9"/>
        <v>0</v>
      </c>
    </row>
    <row r="37" spans="1:15">
      <c r="A37" s="82" t="s">
        <v>51</v>
      </c>
      <c r="B37" s="196">
        <f t="shared" ref="B37:C37" si="12">B6*$C$17/100</f>
        <v>103520.3663060493</v>
      </c>
      <c r="C37" s="196">
        <f t="shared" si="12"/>
        <v>31052.084573828266</v>
      </c>
      <c r="D37" s="196">
        <f t="shared" si="3"/>
        <v>14951.798081427516</v>
      </c>
      <c r="E37" s="196">
        <f t="shared" si="4"/>
        <v>0</v>
      </c>
      <c r="F37" s="180">
        <f t="shared" si="5"/>
        <v>0</v>
      </c>
      <c r="G37" s="34"/>
      <c r="H37" s="34"/>
      <c r="I37" s="93" t="s">
        <v>51</v>
      </c>
      <c r="J37" s="196">
        <f t="shared" ref="J37:K37" si="13">B6*$C$18/100</f>
        <v>24696.746841977387</v>
      </c>
      <c r="K37" s="196">
        <f t="shared" si="13"/>
        <v>7408.0637366397559</v>
      </c>
      <c r="L37" s="196">
        <f t="shared" si="7"/>
        <v>1675.3700069715198</v>
      </c>
      <c r="M37" s="196">
        <f t="shared" si="8"/>
        <v>0</v>
      </c>
      <c r="N37" s="180">
        <f t="shared" si="9"/>
        <v>0</v>
      </c>
    </row>
    <row r="38" spans="1:15">
      <c r="A38" s="82" t="s">
        <v>52</v>
      </c>
      <c r="B38" s="196">
        <f t="shared" ref="B38:C38" si="14">B7*$C$17/100</f>
        <v>17321.494094998649</v>
      </c>
      <c r="C38" s="196">
        <f t="shared" si="14"/>
        <v>4844.1660078516052</v>
      </c>
      <c r="D38" s="196">
        <f t="shared" si="3"/>
        <v>0</v>
      </c>
      <c r="E38" s="196">
        <f t="shared" si="4"/>
        <v>0</v>
      </c>
      <c r="F38" s="180">
        <f t="shared" si="5"/>
        <v>0</v>
      </c>
      <c r="G38" s="34"/>
      <c r="H38" s="34"/>
      <c r="I38" s="93" t="s">
        <v>52</v>
      </c>
      <c r="J38" s="196">
        <f t="shared" ref="J38:K38" si="15">B7*$C$18/100</f>
        <v>4132.370951280046</v>
      </c>
      <c r="K38" s="196">
        <f t="shared" si="15"/>
        <v>1155.6676799493932</v>
      </c>
      <c r="L38" s="196">
        <f t="shared" si="7"/>
        <v>0</v>
      </c>
      <c r="M38" s="196">
        <f t="shared" si="8"/>
        <v>0</v>
      </c>
      <c r="N38" s="180">
        <f t="shared" si="9"/>
        <v>0</v>
      </c>
    </row>
    <row r="39" spans="1:15">
      <c r="A39" s="82" t="s">
        <v>30</v>
      </c>
      <c r="B39" s="196">
        <f t="shared" ref="B39:C39" si="16">B8*$C$17/100</f>
        <v>0</v>
      </c>
      <c r="C39" s="196">
        <f t="shared" si="16"/>
        <v>9943.1894650832946</v>
      </c>
      <c r="D39" s="196">
        <f t="shared" si="3"/>
        <v>12180.673096816568</v>
      </c>
      <c r="E39" s="196">
        <f t="shared" si="4"/>
        <v>0</v>
      </c>
      <c r="F39" s="180">
        <f t="shared" si="5"/>
        <v>0</v>
      </c>
      <c r="G39" s="34"/>
      <c r="H39" s="34"/>
      <c r="I39" s="93" t="s">
        <v>30</v>
      </c>
      <c r="J39" s="196">
        <f t="shared" ref="J39:K39" si="17">B8*$C$18/100</f>
        <v>0</v>
      </c>
      <c r="K39" s="196">
        <f t="shared" si="17"/>
        <v>2372.1364383022756</v>
      </c>
      <c r="L39" s="196">
        <f t="shared" si="7"/>
        <v>1364.861554442756</v>
      </c>
      <c r="M39" s="196">
        <f t="shared" si="8"/>
        <v>0</v>
      </c>
      <c r="N39" s="180">
        <f t="shared" si="9"/>
        <v>0</v>
      </c>
    </row>
    <row r="40" spans="1:15">
      <c r="A40" s="82" t="s">
        <v>31</v>
      </c>
      <c r="B40" s="196">
        <f t="shared" ref="B40:C40" si="18">B9*$C$17/100</f>
        <v>10280.299584756594</v>
      </c>
      <c r="C40" s="196">
        <f t="shared" si="18"/>
        <v>17505.457735392523</v>
      </c>
      <c r="D40" s="196">
        <f t="shared" si="3"/>
        <v>6957.147939019017</v>
      </c>
      <c r="E40" s="196">
        <f t="shared" si="4"/>
        <v>0</v>
      </c>
      <c r="F40" s="180">
        <f t="shared" si="5"/>
        <v>0</v>
      </c>
      <c r="G40" s="34"/>
      <c r="H40" s="34"/>
      <c r="I40" s="93" t="s">
        <v>31</v>
      </c>
      <c r="J40" s="196">
        <f t="shared" ref="J40:K40" si="19">B9*$C$18/100</f>
        <v>2452.560451281774</v>
      </c>
      <c r="K40" s="196">
        <f t="shared" si="19"/>
        <v>4176.2589669146146</v>
      </c>
      <c r="L40" s="196">
        <f t="shared" si="7"/>
        <v>779.55821283959949</v>
      </c>
      <c r="M40" s="196">
        <f t="shared" si="8"/>
        <v>0</v>
      </c>
      <c r="N40" s="180">
        <f t="shared" si="9"/>
        <v>0</v>
      </c>
    </row>
    <row r="41" spans="1:15">
      <c r="A41" s="82" t="s">
        <v>53</v>
      </c>
      <c r="B41" s="196">
        <f t="shared" ref="B41:C41" si="20">B10*$C$17/100</f>
        <v>0</v>
      </c>
      <c r="C41" s="196">
        <f t="shared" si="20"/>
        <v>0</v>
      </c>
      <c r="D41" s="196">
        <f t="shared" si="3"/>
        <v>0</v>
      </c>
      <c r="E41" s="196">
        <f t="shared" si="4"/>
        <v>0</v>
      </c>
      <c r="F41" s="180">
        <f t="shared" si="5"/>
        <v>402539.06236493262</v>
      </c>
      <c r="G41" s="34"/>
      <c r="H41" s="34"/>
      <c r="I41" s="93" t="s">
        <v>53</v>
      </c>
      <c r="J41" s="196">
        <f t="shared" ref="J41:K41" si="21">B10*$C$18/100</f>
        <v>0</v>
      </c>
      <c r="K41" s="196">
        <f t="shared" si="21"/>
        <v>0</v>
      </c>
      <c r="L41" s="196">
        <f t="shared" si="7"/>
        <v>0</v>
      </c>
      <c r="M41" s="196">
        <f t="shared" si="8"/>
        <v>0</v>
      </c>
      <c r="N41" s="180">
        <f t="shared" si="9"/>
        <v>96033.328242316638</v>
      </c>
    </row>
    <row r="42" spans="1:15">
      <c r="A42" s="82" t="s">
        <v>55</v>
      </c>
      <c r="B42" s="196">
        <f t="shared" ref="B42:C42" si="22">B11*$C$17/100</f>
        <v>0</v>
      </c>
      <c r="C42" s="196">
        <f t="shared" si="22"/>
        <v>0</v>
      </c>
      <c r="D42" s="196">
        <f t="shared" si="3"/>
        <v>0</v>
      </c>
      <c r="E42" s="196">
        <f t="shared" si="4"/>
        <v>0</v>
      </c>
      <c r="F42" s="180">
        <f t="shared" si="5"/>
        <v>68065.694336246946</v>
      </c>
      <c r="G42" s="34"/>
      <c r="H42" s="34"/>
      <c r="I42" s="93" t="s">
        <v>55</v>
      </c>
      <c r="J42" s="196">
        <f t="shared" ref="J42:K42" si="23">B11*$C$18/100</f>
        <v>0</v>
      </c>
      <c r="K42" s="196">
        <f t="shared" si="23"/>
        <v>0</v>
      </c>
      <c r="L42" s="196">
        <f t="shared" si="7"/>
        <v>0</v>
      </c>
      <c r="M42" s="196">
        <f t="shared" si="8"/>
        <v>0</v>
      </c>
      <c r="N42" s="180">
        <f t="shared" si="9"/>
        <v>16238.362378625721</v>
      </c>
    </row>
    <row r="43" spans="1:15" ht="17" thickBot="1">
      <c r="A43" s="83" t="s">
        <v>57</v>
      </c>
      <c r="B43" s="181">
        <f t="shared" ref="B43:C43" si="24">B12*$C$17/100</f>
        <v>0</v>
      </c>
      <c r="C43" s="181">
        <f t="shared" si="24"/>
        <v>0</v>
      </c>
      <c r="D43" s="181">
        <f t="shared" si="3"/>
        <v>0</v>
      </c>
      <c r="E43" s="181">
        <f t="shared" si="4"/>
        <v>3.9871943717318503</v>
      </c>
      <c r="F43" s="182">
        <f t="shared" si="5"/>
        <v>0</v>
      </c>
      <c r="G43" s="34"/>
      <c r="H43" s="34"/>
      <c r="I43" s="94" t="s">
        <v>57</v>
      </c>
      <c r="J43" s="181">
        <f t="shared" ref="J43:K43" si="25">B12*$C$18/100</f>
        <v>0</v>
      </c>
      <c r="K43" s="181">
        <f t="shared" si="25"/>
        <v>0</v>
      </c>
      <c r="L43" s="181">
        <f t="shared" si="7"/>
        <v>0</v>
      </c>
      <c r="M43" s="181">
        <f t="shared" si="8"/>
        <v>0.9853991350239677</v>
      </c>
      <c r="N43" s="182">
        <f t="shared" si="9"/>
        <v>0</v>
      </c>
    </row>
    <row r="44" spans="1:15" ht="17" thickBot="1">
      <c r="A44" s="34"/>
      <c r="B44" s="34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</row>
    <row r="45" spans="1:15" ht="20" thickBot="1">
      <c r="A45" s="385" t="s">
        <v>74</v>
      </c>
      <c r="B45" s="386"/>
      <c r="C45" s="386"/>
      <c r="D45" s="386"/>
      <c r="E45" s="386"/>
      <c r="F45" s="387"/>
      <c r="G45" s="87"/>
      <c r="H45" s="87"/>
      <c r="I45" s="385" t="s">
        <v>75</v>
      </c>
      <c r="J45" s="386"/>
      <c r="K45" s="386"/>
      <c r="L45" s="386"/>
      <c r="M45" s="386"/>
      <c r="N45" s="387"/>
    </row>
    <row r="46" spans="1:15" ht="17" thickBot="1">
      <c r="A46" s="88"/>
      <c r="B46" s="89" t="s">
        <v>42</v>
      </c>
      <c r="C46" s="89" t="s">
        <v>43</v>
      </c>
      <c r="D46" s="90" t="s">
        <v>44</v>
      </c>
      <c r="E46" s="89" t="s">
        <v>45</v>
      </c>
      <c r="F46" s="91" t="s">
        <v>46</v>
      </c>
      <c r="G46" s="87"/>
      <c r="H46" s="87"/>
      <c r="I46" s="88"/>
      <c r="J46" s="89" t="s">
        <v>42</v>
      </c>
      <c r="K46" s="89" t="s">
        <v>43</v>
      </c>
      <c r="L46" s="90" t="s">
        <v>44</v>
      </c>
      <c r="M46" s="89" t="s">
        <v>45</v>
      </c>
      <c r="N46" s="91" t="s">
        <v>46</v>
      </c>
    </row>
    <row r="47" spans="1:15">
      <c r="A47" s="92" t="s">
        <v>47</v>
      </c>
      <c r="B47" s="196">
        <f>B3*$C$19/100</f>
        <v>2195.6116599996972</v>
      </c>
      <c r="C47" s="196">
        <f>C3*$C$19/100</f>
        <v>3446.6333845576091</v>
      </c>
      <c r="D47" s="196">
        <f>D3*$K$19/100</f>
        <v>8697.5220280964222</v>
      </c>
      <c r="E47" s="196">
        <f>E3*$G$19/100</f>
        <v>466.14389949480733</v>
      </c>
      <c r="F47" s="180">
        <f>F3*$C$19/100</f>
        <v>0</v>
      </c>
      <c r="G47" s="87"/>
      <c r="H47" s="87"/>
      <c r="I47" s="92" t="s">
        <v>47</v>
      </c>
      <c r="J47" s="177">
        <f>B3*$C$20/100</f>
        <v>4753.3608076775408</v>
      </c>
      <c r="K47" s="177">
        <f>C3*$C$20/100</f>
        <v>7461.7439627695348</v>
      </c>
      <c r="L47" s="177">
        <f>D3*$K$20/100</f>
        <v>15718.31523040775</v>
      </c>
      <c r="M47" s="177">
        <f>E3*$G$20/100</f>
        <v>679.36431051107024</v>
      </c>
      <c r="N47" s="178">
        <f>F3*$C$20/100</f>
        <v>0</v>
      </c>
    </row>
    <row r="48" spans="1:15">
      <c r="A48" s="93" t="s">
        <v>49</v>
      </c>
      <c r="B48" s="196">
        <f t="shared" ref="B48:C48" si="26">B4*$C$19/100</f>
        <v>943.84362099637076</v>
      </c>
      <c r="C48" s="196">
        <f t="shared" si="26"/>
        <v>2626.2943941643584</v>
      </c>
      <c r="D48" s="196">
        <f t="shared" ref="D48:D56" si="27">D4*$K$19/100</f>
        <v>1177.4032400346841</v>
      </c>
      <c r="E48" s="196">
        <f t="shared" ref="E48:E56" si="28">E4*$G$19/100</f>
        <v>51.793766610534142</v>
      </c>
      <c r="F48" s="180">
        <f t="shared" ref="F48:F56" si="29">F4*$C$19/100</f>
        <v>0</v>
      </c>
      <c r="G48" s="87"/>
      <c r="H48" s="87"/>
      <c r="I48" s="93" t="s">
        <v>49</v>
      </c>
      <c r="J48" s="196">
        <f t="shared" ref="J48:K48" si="30">B4*$C$20/100</f>
        <v>2043.3619288673403</v>
      </c>
      <c r="K48" s="196">
        <f t="shared" si="30"/>
        <v>5685.7617720274884</v>
      </c>
      <c r="L48" s="196">
        <f t="shared" ref="L48:L56" si="31">D4*$K$20/100</f>
        <v>2127.8239043700455</v>
      </c>
      <c r="M48" s="196">
        <f t="shared" ref="M48:M56" si="32">E4*$G$20/100</f>
        <v>75.484923390118908</v>
      </c>
      <c r="N48" s="180">
        <f t="shared" ref="N48:N56" si="33">F4*$C$20/100</f>
        <v>0</v>
      </c>
    </row>
    <row r="49" spans="1:14">
      <c r="A49" s="93" t="s">
        <v>50</v>
      </c>
      <c r="B49" s="196">
        <f t="shared" ref="B49:C49" si="34">B5*$C$19/100</f>
        <v>0</v>
      </c>
      <c r="C49" s="196">
        <f t="shared" si="34"/>
        <v>535.2904649911352</v>
      </c>
      <c r="D49" s="196">
        <f t="shared" si="27"/>
        <v>13262.00198392317</v>
      </c>
      <c r="E49" s="196">
        <f t="shared" si="28"/>
        <v>0</v>
      </c>
      <c r="F49" s="180">
        <f t="shared" si="29"/>
        <v>0</v>
      </c>
      <c r="G49" s="87"/>
      <c r="H49" s="87"/>
      <c r="I49" s="93" t="s">
        <v>50</v>
      </c>
      <c r="J49" s="196">
        <f t="shared" ref="J49:K49" si="35">B5*$C$20/100</f>
        <v>0</v>
      </c>
      <c r="K49" s="196">
        <f t="shared" si="35"/>
        <v>1158.8701059333509</v>
      </c>
      <c r="L49" s="196">
        <f t="shared" si="31"/>
        <v>23967.323922400115</v>
      </c>
      <c r="M49" s="196">
        <f t="shared" si="32"/>
        <v>0</v>
      </c>
      <c r="N49" s="180">
        <f t="shared" si="33"/>
        <v>0</v>
      </c>
    </row>
    <row r="50" spans="1:14">
      <c r="A50" s="93" t="s">
        <v>51</v>
      </c>
      <c r="B50" s="196">
        <f t="shared" ref="B50:C50" si="36">B6*$C$19/100</f>
        <v>23047.967389247497</v>
      </c>
      <c r="C50" s="196">
        <f t="shared" si="36"/>
        <v>6913.4940124717004</v>
      </c>
      <c r="D50" s="196">
        <f t="shared" si="27"/>
        <v>2779.8632888944539</v>
      </c>
      <c r="E50" s="196">
        <f t="shared" si="28"/>
        <v>0</v>
      </c>
      <c r="F50" s="180">
        <f t="shared" si="29"/>
        <v>0</v>
      </c>
      <c r="G50" s="87"/>
      <c r="H50" s="87"/>
      <c r="I50" s="93" t="s">
        <v>51</v>
      </c>
      <c r="J50" s="196">
        <f t="shared" ref="J50:K50" si="37">B6*$C$20/100</f>
        <v>49897.396192865104</v>
      </c>
      <c r="K50" s="196">
        <f t="shared" si="37"/>
        <v>14967.278632051381</v>
      </c>
      <c r="L50" s="196">
        <f t="shared" si="31"/>
        <v>5023.8179715015112</v>
      </c>
      <c r="M50" s="196">
        <f t="shared" si="32"/>
        <v>0</v>
      </c>
      <c r="N50" s="180">
        <f t="shared" si="33"/>
        <v>0</v>
      </c>
    </row>
    <row r="51" spans="1:14">
      <c r="A51" s="93" t="s">
        <v>52</v>
      </c>
      <c r="B51" s="196">
        <f t="shared" ref="B51:C51" si="38">B7*$C$19/100</f>
        <v>3856.4897447744324</v>
      </c>
      <c r="C51" s="196">
        <f t="shared" si="38"/>
        <v>1078.5141529251018</v>
      </c>
      <c r="D51" s="196">
        <f t="shared" si="27"/>
        <v>0</v>
      </c>
      <c r="E51" s="196">
        <f t="shared" si="28"/>
        <v>0</v>
      </c>
      <c r="F51" s="180">
        <f t="shared" si="29"/>
        <v>0</v>
      </c>
      <c r="G51" s="87"/>
      <c r="H51" s="87"/>
      <c r="I51" s="93" t="s">
        <v>52</v>
      </c>
      <c r="J51" s="196">
        <f t="shared" ref="J51:K51" si="39">B7*$C$20/100</f>
        <v>8349.0571406528616</v>
      </c>
      <c r="K51" s="196">
        <f t="shared" si="39"/>
        <v>2334.9151393377228</v>
      </c>
      <c r="L51" s="196">
        <f t="shared" si="31"/>
        <v>0</v>
      </c>
      <c r="M51" s="196">
        <f t="shared" si="32"/>
        <v>0</v>
      </c>
      <c r="N51" s="180">
        <f t="shared" si="33"/>
        <v>0</v>
      </c>
    </row>
    <row r="52" spans="1:14">
      <c r="A52" s="93" t="s">
        <v>30</v>
      </c>
      <c r="B52" s="196">
        <f t="shared" ref="B52:C52" si="40">B8*$C$19/100</f>
        <v>0</v>
      </c>
      <c r="C52" s="196">
        <f t="shared" si="40"/>
        <v>2213.7702436139584</v>
      </c>
      <c r="D52" s="196">
        <f t="shared" si="27"/>
        <v>2264.6511002529451</v>
      </c>
      <c r="E52" s="196">
        <f t="shared" si="28"/>
        <v>0</v>
      </c>
      <c r="F52" s="180">
        <f t="shared" si="29"/>
        <v>0</v>
      </c>
      <c r="G52" s="87"/>
      <c r="H52" s="87"/>
      <c r="I52" s="93" t="s">
        <v>30</v>
      </c>
      <c r="J52" s="196">
        <f t="shared" ref="J52:K52" si="41">B8*$C$20/100</f>
        <v>0</v>
      </c>
      <c r="K52" s="196">
        <f t="shared" si="41"/>
        <v>4792.6729962796817</v>
      </c>
      <c r="L52" s="196">
        <f t="shared" si="31"/>
        <v>4092.7174160266354</v>
      </c>
      <c r="M52" s="196">
        <f t="shared" si="32"/>
        <v>0</v>
      </c>
      <c r="N52" s="180">
        <f t="shared" si="33"/>
        <v>0</v>
      </c>
    </row>
    <row r="53" spans="1:14">
      <c r="A53" s="93" t="s">
        <v>31</v>
      </c>
      <c r="B53" s="196">
        <f t="shared" ref="B53:C53" si="42">B9*$C$19/100</f>
        <v>2288.8250692687002</v>
      </c>
      <c r="C53" s="196">
        <f t="shared" si="42"/>
        <v>3897.4477527095105</v>
      </c>
      <c r="D53" s="196">
        <f t="shared" si="27"/>
        <v>1293.4845726086883</v>
      </c>
      <c r="E53" s="196">
        <f t="shared" si="28"/>
        <v>0</v>
      </c>
      <c r="F53" s="180">
        <f t="shared" si="29"/>
        <v>0</v>
      </c>
      <c r="G53" s="87"/>
      <c r="H53" s="87"/>
      <c r="I53" s="93" t="s">
        <v>31</v>
      </c>
      <c r="J53" s="196">
        <f t="shared" ref="J53:K53" si="43">B9*$C$20/100</f>
        <v>4955.1619615160789</v>
      </c>
      <c r="K53" s="196">
        <f t="shared" si="43"/>
        <v>8437.7286453756824</v>
      </c>
      <c r="L53" s="196">
        <f t="shared" si="31"/>
        <v>2337.6081362316968</v>
      </c>
      <c r="M53" s="196">
        <f t="shared" si="32"/>
        <v>0</v>
      </c>
      <c r="N53" s="180">
        <f t="shared" si="33"/>
        <v>0</v>
      </c>
    </row>
    <row r="54" spans="1:14">
      <c r="A54" s="93" t="s">
        <v>53</v>
      </c>
      <c r="B54" s="196">
        <f t="shared" ref="B54:C54" si="44">B10*$C$19/100</f>
        <v>0</v>
      </c>
      <c r="C54" s="196">
        <f t="shared" si="44"/>
        <v>0</v>
      </c>
      <c r="D54" s="196">
        <f t="shared" si="27"/>
        <v>0</v>
      </c>
      <c r="E54" s="196">
        <f t="shared" si="28"/>
        <v>0</v>
      </c>
      <c r="F54" s="180">
        <f t="shared" si="29"/>
        <v>89622.047461235445</v>
      </c>
      <c r="G54" s="87"/>
      <c r="H54" s="87"/>
      <c r="I54" s="93" t="s">
        <v>53</v>
      </c>
      <c r="J54" s="196">
        <f t="shared" ref="J54:K54" si="45">B10*$C$20/100</f>
        <v>0</v>
      </c>
      <c r="K54" s="196">
        <f t="shared" si="45"/>
        <v>0</v>
      </c>
      <c r="L54" s="196">
        <f t="shared" si="31"/>
        <v>0</v>
      </c>
      <c r="M54" s="196">
        <f t="shared" si="32"/>
        <v>0</v>
      </c>
      <c r="N54" s="180">
        <f t="shared" si="33"/>
        <v>194026.08196483701</v>
      </c>
    </row>
    <row r="55" spans="1:14">
      <c r="A55" s="93" t="s">
        <v>55</v>
      </c>
      <c r="B55" s="196">
        <f t="shared" ref="B55:C55" si="46">B11*$C$19/100</f>
        <v>0</v>
      </c>
      <c r="C55" s="196">
        <f t="shared" si="46"/>
        <v>0</v>
      </c>
      <c r="D55" s="196">
        <f t="shared" si="27"/>
        <v>0</v>
      </c>
      <c r="E55" s="196">
        <f t="shared" si="28"/>
        <v>0</v>
      </c>
      <c r="F55" s="180">
        <f t="shared" si="29"/>
        <v>15154.273109412621</v>
      </c>
      <c r="G55" s="87"/>
      <c r="H55" s="87"/>
      <c r="I55" s="93" t="s">
        <v>55</v>
      </c>
      <c r="J55" s="196">
        <f t="shared" ref="J55:K55" si="47">B11*$C$20/100</f>
        <v>0</v>
      </c>
      <c r="K55" s="196">
        <f t="shared" si="47"/>
        <v>0</v>
      </c>
      <c r="L55" s="196">
        <f t="shared" si="31"/>
        <v>0</v>
      </c>
      <c r="M55" s="196">
        <f t="shared" si="32"/>
        <v>0</v>
      </c>
      <c r="N55" s="180">
        <f t="shared" si="33"/>
        <v>32808.045784896931</v>
      </c>
    </row>
    <row r="56" spans="1:14" ht="17" thickBot="1">
      <c r="A56" s="94" t="s">
        <v>57</v>
      </c>
      <c r="B56" s="181">
        <f t="shared" ref="B56:C56" si="48">B12*$C$19/100</f>
        <v>0</v>
      </c>
      <c r="C56" s="181">
        <f t="shared" si="48"/>
        <v>0</v>
      </c>
      <c r="D56" s="181">
        <f t="shared" si="27"/>
        <v>0</v>
      </c>
      <c r="E56" s="181">
        <f t="shared" si="28"/>
        <v>0.7010230319935189</v>
      </c>
      <c r="F56" s="182">
        <f t="shared" si="29"/>
        <v>0</v>
      </c>
      <c r="G56" s="87"/>
      <c r="H56" s="87"/>
      <c r="I56" s="94" t="s">
        <v>57</v>
      </c>
      <c r="J56" s="181">
        <f t="shared" ref="J56:K56" si="49">B12*$C$20/100</f>
        <v>0</v>
      </c>
      <c r="K56" s="181">
        <f t="shared" si="49"/>
        <v>0</v>
      </c>
      <c r="L56" s="181">
        <f t="shared" si="31"/>
        <v>0</v>
      </c>
      <c r="M56" s="181">
        <f t="shared" si="32"/>
        <v>1.0216802779116112</v>
      </c>
      <c r="N56" s="182">
        <f t="shared" si="33"/>
        <v>0</v>
      </c>
    </row>
    <row r="57" spans="1:14" ht="17" thickBot="1">
      <c r="A57" s="87"/>
      <c r="B57" s="87"/>
      <c r="C57" s="87"/>
      <c r="D57" s="87"/>
      <c r="E57" s="87"/>
      <c r="F57" s="87"/>
      <c r="G57" s="87"/>
      <c r="H57" s="87"/>
      <c r="I57" s="87"/>
      <c r="J57" s="87"/>
      <c r="K57" s="87"/>
      <c r="L57" s="87"/>
      <c r="M57" s="87"/>
      <c r="N57" s="87"/>
    </row>
    <row r="58" spans="1:14" ht="20" thickBot="1">
      <c r="A58" s="385" t="s">
        <v>76</v>
      </c>
      <c r="B58" s="386"/>
      <c r="C58" s="386"/>
      <c r="D58" s="386"/>
      <c r="E58" s="386"/>
      <c r="F58" s="387"/>
      <c r="G58" s="87"/>
      <c r="H58" s="87"/>
      <c r="I58" s="385" t="s">
        <v>77</v>
      </c>
      <c r="J58" s="386"/>
      <c r="K58" s="386"/>
      <c r="L58" s="386"/>
      <c r="M58" s="386"/>
      <c r="N58" s="387"/>
    </row>
    <row r="59" spans="1:14" ht="17" thickBot="1">
      <c r="A59" s="88"/>
      <c r="B59" s="95" t="s">
        <v>42</v>
      </c>
      <c r="C59" s="95" t="s">
        <v>43</v>
      </c>
      <c r="D59" s="96" t="s">
        <v>44</v>
      </c>
      <c r="E59" s="95" t="s">
        <v>45</v>
      </c>
      <c r="F59" s="97" t="s">
        <v>46</v>
      </c>
      <c r="G59" s="87"/>
      <c r="H59" s="87"/>
      <c r="I59" s="88"/>
      <c r="J59" s="89" t="s">
        <v>42</v>
      </c>
      <c r="K59" s="89" t="s">
        <v>43</v>
      </c>
      <c r="L59" s="90" t="s">
        <v>44</v>
      </c>
      <c r="M59" s="89" t="s">
        <v>45</v>
      </c>
      <c r="N59" s="91" t="s">
        <v>46</v>
      </c>
    </row>
    <row r="60" spans="1:14">
      <c r="A60" s="92" t="s">
        <v>47</v>
      </c>
      <c r="B60" s="177">
        <f>B3*$C$21/100</f>
        <v>1802.9632362276309</v>
      </c>
      <c r="C60" s="177">
        <f>C3*$C$21/100</f>
        <v>2830.2606486946047</v>
      </c>
      <c r="D60" s="177">
        <f>D3*$K$21/100</f>
        <v>3494.8954715332716</v>
      </c>
      <c r="E60" s="177">
        <f>E3*$G$21/100</f>
        <v>448.72542723026714</v>
      </c>
      <c r="F60" s="178">
        <f>F3*$C$21/100</f>
        <v>0</v>
      </c>
      <c r="G60" s="87"/>
      <c r="H60" s="87"/>
      <c r="I60" s="92" t="s">
        <v>47</v>
      </c>
      <c r="J60" s="196">
        <f>B3*$C$22/100</f>
        <v>589.16201878303298</v>
      </c>
      <c r="K60" s="196">
        <f>C3*$C$22/100</f>
        <v>924.85639416363779</v>
      </c>
      <c r="L60" s="196">
        <f>D3*$K$22/100</f>
        <v>1417.2097526256557</v>
      </c>
      <c r="M60" s="196">
        <f>E3*$G$22/100</f>
        <v>219.35103251029665</v>
      </c>
      <c r="N60" s="180">
        <f>F3*$C$22/100</f>
        <v>0</v>
      </c>
    </row>
    <row r="61" spans="1:14">
      <c r="A61" s="93" t="s">
        <v>49</v>
      </c>
      <c r="B61" s="196">
        <f t="shared" ref="B61:C61" si="50">B4*$C$21/100</f>
        <v>775.05297517169174</v>
      </c>
      <c r="C61" s="196">
        <f t="shared" si="50"/>
        <v>2156.6255665583913</v>
      </c>
      <c r="D61" s="196">
        <f t="shared" ref="D61:D69" si="51">D4*$K$21/100</f>
        <v>473.11190917057371</v>
      </c>
      <c r="E61" s="196">
        <f t="shared" ref="E61:E69" si="52">E4*$G$21/100</f>
        <v>49.858380803363019</v>
      </c>
      <c r="F61" s="180">
        <f t="shared" ref="F61:F69" si="53">F4*$C$21/100</f>
        <v>0</v>
      </c>
      <c r="G61" s="87"/>
      <c r="H61" s="87"/>
      <c r="I61" s="93" t="s">
        <v>49</v>
      </c>
      <c r="J61" s="196">
        <f t="shared" ref="J61:K61" si="54">B4*$C$22/100</f>
        <v>253.26738024418503</v>
      </c>
      <c r="K61" s="196">
        <f t="shared" si="54"/>
        <v>704.72977319889503</v>
      </c>
      <c r="L61" s="196">
        <f t="shared" ref="L61:L69" si="55">D4*$K$22/100</f>
        <v>191.85089145619597</v>
      </c>
      <c r="M61" s="196">
        <f t="shared" ref="M61:M69" si="56">E4*$G$22/100</f>
        <v>24.372336945588515</v>
      </c>
      <c r="N61" s="180">
        <f t="shared" ref="N61:N69" si="57">F4*$C$22/100</f>
        <v>0</v>
      </c>
    </row>
    <row r="62" spans="1:14">
      <c r="A62" s="93" t="s">
        <v>50</v>
      </c>
      <c r="B62" s="196">
        <f t="shared" ref="B62:C62" si="58">B5*$C$21/100</f>
        <v>0</v>
      </c>
      <c r="C62" s="196">
        <f t="shared" si="58"/>
        <v>439.56271806387826</v>
      </c>
      <c r="D62" s="196">
        <f t="shared" si="51"/>
        <v>5329.0248104404691</v>
      </c>
      <c r="E62" s="196">
        <f t="shared" si="52"/>
        <v>0</v>
      </c>
      <c r="F62" s="180">
        <f t="shared" si="53"/>
        <v>0</v>
      </c>
      <c r="G62" s="87"/>
      <c r="H62" s="87"/>
      <c r="I62" s="93" t="s">
        <v>50</v>
      </c>
      <c r="J62" s="196">
        <f t="shared" ref="J62:K62" si="59">B5*$C$22/100</f>
        <v>0</v>
      </c>
      <c r="K62" s="196">
        <f t="shared" si="59"/>
        <v>143.63779202626807</v>
      </c>
      <c r="L62" s="196">
        <f t="shared" si="55"/>
        <v>2160.9647541266731</v>
      </c>
      <c r="M62" s="196">
        <f t="shared" si="56"/>
        <v>0</v>
      </c>
      <c r="N62" s="180">
        <f t="shared" si="57"/>
        <v>0</v>
      </c>
    </row>
    <row r="63" spans="1:14">
      <c r="A63" s="93" t="s">
        <v>51</v>
      </c>
      <c r="B63" s="196">
        <f t="shared" ref="B63:C63" si="60">B6*$C$21/100</f>
        <v>18926.223899080724</v>
      </c>
      <c r="C63" s="196">
        <f t="shared" si="60"/>
        <v>5677.1312365721569</v>
      </c>
      <c r="D63" s="196">
        <f t="shared" si="51"/>
        <v>1117.022939229641</v>
      </c>
      <c r="E63" s="196">
        <f t="shared" si="52"/>
        <v>0</v>
      </c>
      <c r="F63" s="180">
        <f t="shared" si="53"/>
        <v>0</v>
      </c>
      <c r="G63" s="87"/>
      <c r="H63" s="87"/>
      <c r="I63" s="93" t="s">
        <v>51</v>
      </c>
      <c r="J63" s="196">
        <f t="shared" ref="J63:K63" si="61">B6*$C$22/100</f>
        <v>6184.6032444081839</v>
      </c>
      <c r="K63" s="196">
        <f t="shared" si="61"/>
        <v>1855.1404892943592</v>
      </c>
      <c r="L63" s="196">
        <f t="shared" si="55"/>
        <v>452.96227491699722</v>
      </c>
      <c r="M63" s="196">
        <f t="shared" si="56"/>
        <v>0</v>
      </c>
      <c r="N63" s="180">
        <f t="shared" si="57"/>
        <v>0</v>
      </c>
    </row>
    <row r="64" spans="1:14">
      <c r="A64" s="93" t="s">
        <v>52</v>
      </c>
      <c r="B64" s="196">
        <f t="shared" ref="B64:C64" si="62">B7*$C$21/100</f>
        <v>3166.8210537368623</v>
      </c>
      <c r="C64" s="196">
        <f t="shared" si="62"/>
        <v>885.63993483046636</v>
      </c>
      <c r="D64" s="196">
        <f t="shared" si="51"/>
        <v>0</v>
      </c>
      <c r="E64" s="196">
        <f t="shared" si="52"/>
        <v>0</v>
      </c>
      <c r="F64" s="180">
        <f t="shared" si="53"/>
        <v>0</v>
      </c>
      <c r="G64" s="87"/>
      <c r="H64" s="87"/>
      <c r="I64" s="93" t="s">
        <v>52</v>
      </c>
      <c r="J64" s="196">
        <f t="shared" ref="J64:K64" si="63">B7*$C$22/100</f>
        <v>1034.8356792055304</v>
      </c>
      <c r="K64" s="196">
        <f t="shared" si="63"/>
        <v>289.40435469518025</v>
      </c>
      <c r="L64" s="196">
        <f t="shared" si="55"/>
        <v>0</v>
      </c>
      <c r="M64" s="196">
        <f t="shared" si="56"/>
        <v>0</v>
      </c>
      <c r="N64" s="180">
        <f t="shared" si="57"/>
        <v>0</v>
      </c>
    </row>
    <row r="65" spans="1:14">
      <c r="A65" s="93" t="s">
        <v>30</v>
      </c>
      <c r="B65" s="196">
        <f t="shared" ref="B65:C65" si="64">B8*$C$21/100</f>
        <v>0</v>
      </c>
      <c r="C65" s="196">
        <f t="shared" si="64"/>
        <v>1817.8744608649076</v>
      </c>
      <c r="D65" s="196">
        <f t="shared" si="51"/>
        <v>909.99699101757915</v>
      </c>
      <c r="E65" s="196">
        <f t="shared" si="52"/>
        <v>0</v>
      </c>
      <c r="F65" s="180">
        <f t="shared" si="53"/>
        <v>0</v>
      </c>
      <c r="G65" s="87"/>
      <c r="H65" s="87"/>
      <c r="I65" s="93" t="s">
        <v>30</v>
      </c>
      <c r="J65" s="196">
        <f t="shared" ref="J65:K65" si="65">B8*$C$22/100</f>
        <v>0</v>
      </c>
      <c r="K65" s="196">
        <f t="shared" si="65"/>
        <v>594.03462352244321</v>
      </c>
      <c r="L65" s="196">
        <f t="shared" si="55"/>
        <v>369.01149720632975</v>
      </c>
      <c r="M65" s="196">
        <f t="shared" si="56"/>
        <v>0</v>
      </c>
      <c r="N65" s="180">
        <f t="shared" si="57"/>
        <v>0</v>
      </c>
    </row>
    <row r="66" spans="1:14">
      <c r="A66" s="93" t="s">
        <v>31</v>
      </c>
      <c r="B66" s="196">
        <f t="shared" ref="B66:C66" si="66">B9*$C$21/100</f>
        <v>1879.5069862437317</v>
      </c>
      <c r="C66" s="196">
        <f t="shared" si="66"/>
        <v>3200.454406975693</v>
      </c>
      <c r="D66" s="196">
        <f t="shared" si="51"/>
        <v>519.75647324662771</v>
      </c>
      <c r="E66" s="196">
        <f t="shared" si="52"/>
        <v>0</v>
      </c>
      <c r="F66" s="180">
        <f t="shared" si="53"/>
        <v>0</v>
      </c>
      <c r="G66" s="87"/>
      <c r="H66" s="87"/>
      <c r="I66" s="93" t="s">
        <v>31</v>
      </c>
      <c r="J66" s="196">
        <f t="shared" ref="J66:K66" si="67">B9*$C$22/100</f>
        <v>614.17454781222511</v>
      </c>
      <c r="K66" s="196">
        <f t="shared" si="67"/>
        <v>1045.8261940948369</v>
      </c>
      <c r="L66" s="196">
        <f t="shared" si="55"/>
        <v>210.76565776437241</v>
      </c>
      <c r="M66" s="196">
        <f t="shared" si="56"/>
        <v>0</v>
      </c>
      <c r="N66" s="180">
        <f t="shared" si="57"/>
        <v>0</v>
      </c>
    </row>
    <row r="67" spans="1:14">
      <c r="A67" s="93" t="s">
        <v>53</v>
      </c>
      <c r="B67" s="196">
        <f t="shared" ref="B67:C67" si="68">B10*$C$21/100</f>
        <v>0</v>
      </c>
      <c r="C67" s="196">
        <f t="shared" si="68"/>
        <v>0</v>
      </c>
      <c r="D67" s="196">
        <f t="shared" si="51"/>
        <v>0</v>
      </c>
      <c r="E67" s="196">
        <f t="shared" si="52"/>
        <v>0</v>
      </c>
      <c r="F67" s="180">
        <f t="shared" si="53"/>
        <v>73594.643202103282</v>
      </c>
      <c r="G67" s="87"/>
      <c r="H67" s="87"/>
      <c r="I67" s="93" t="s">
        <v>53</v>
      </c>
      <c r="J67" s="196">
        <f t="shared" ref="J67:K67" si="69">B10*$C$22/100</f>
        <v>0</v>
      </c>
      <c r="K67" s="196">
        <f t="shared" si="69"/>
        <v>0</v>
      </c>
      <c r="L67" s="196">
        <f t="shared" si="55"/>
        <v>0</v>
      </c>
      <c r="M67" s="196">
        <f t="shared" si="56"/>
        <v>0</v>
      </c>
      <c r="N67" s="180">
        <f t="shared" si="57"/>
        <v>24048.836764575004</v>
      </c>
    </row>
    <row r="68" spans="1:14">
      <c r="A68" s="93" t="s">
        <v>55</v>
      </c>
      <c r="B68" s="196">
        <f t="shared" ref="B68:C68" si="70">B11*$C$21/100</f>
        <v>0</v>
      </c>
      <c r="C68" s="196">
        <f t="shared" si="70"/>
        <v>0</v>
      </c>
      <c r="D68" s="196">
        <f t="shared" si="51"/>
        <v>0</v>
      </c>
      <c r="E68" s="196">
        <f t="shared" si="52"/>
        <v>0</v>
      </c>
      <c r="F68" s="180">
        <f t="shared" si="53"/>
        <v>12444.184819107635</v>
      </c>
      <c r="G68" s="87"/>
      <c r="H68" s="87"/>
      <c r="I68" s="93" t="s">
        <v>55</v>
      </c>
      <c r="J68" s="196">
        <f t="shared" ref="J68:K68" si="71">B11*$C$22/100</f>
        <v>0</v>
      </c>
      <c r="K68" s="196">
        <f t="shared" si="71"/>
        <v>0</v>
      </c>
      <c r="L68" s="196">
        <f t="shared" si="55"/>
        <v>0</v>
      </c>
      <c r="M68" s="196">
        <f t="shared" si="56"/>
        <v>0</v>
      </c>
      <c r="N68" s="180">
        <f t="shared" si="57"/>
        <v>4066.4395717101456</v>
      </c>
    </row>
    <row r="69" spans="1:14" ht="17" thickBot="1">
      <c r="A69" s="94" t="s">
        <v>57</v>
      </c>
      <c r="B69" s="181">
        <f t="shared" ref="B69:C69" si="72">B12*$C$21/100</f>
        <v>0</v>
      </c>
      <c r="C69" s="181">
        <f t="shared" si="72"/>
        <v>0</v>
      </c>
      <c r="D69" s="181">
        <f t="shared" si="51"/>
        <v>0</v>
      </c>
      <c r="E69" s="181">
        <f t="shared" si="52"/>
        <v>0.67482779431516127</v>
      </c>
      <c r="F69" s="182">
        <f t="shared" si="53"/>
        <v>0</v>
      </c>
      <c r="G69" s="87"/>
      <c r="H69" s="87"/>
      <c r="I69" s="94" t="s">
        <v>57</v>
      </c>
      <c r="J69" s="181">
        <f t="shared" ref="J69:K69" si="73">B12*$C$22/100</f>
        <v>0</v>
      </c>
      <c r="K69" s="181">
        <f t="shared" si="73"/>
        <v>0</v>
      </c>
      <c r="L69" s="181">
        <f t="shared" si="55"/>
        <v>0</v>
      </c>
      <c r="M69" s="181">
        <f t="shared" si="56"/>
        <v>0.3298769458270901</v>
      </c>
      <c r="N69" s="182">
        <f t="shared" si="57"/>
        <v>0</v>
      </c>
    </row>
    <row r="72" spans="1:14" ht="17" thickBot="1"/>
    <row r="73" spans="1:14" ht="20" thickBot="1">
      <c r="A73" s="379" t="s">
        <v>78</v>
      </c>
      <c r="B73" s="380"/>
      <c r="C73" s="380"/>
      <c r="D73" s="380"/>
      <c r="E73" s="380"/>
      <c r="F73" s="381"/>
      <c r="I73" s="379" t="s">
        <v>79</v>
      </c>
      <c r="J73" s="380"/>
      <c r="K73" s="380"/>
      <c r="L73" s="380"/>
      <c r="M73" s="380"/>
      <c r="N73" s="381"/>
    </row>
    <row r="74" spans="1:14" ht="17" thickBot="1">
      <c r="A74" s="10"/>
      <c r="B74" s="74" t="s">
        <v>42</v>
      </c>
      <c r="C74" s="74" t="s">
        <v>43</v>
      </c>
      <c r="D74" s="75" t="s">
        <v>44</v>
      </c>
      <c r="E74" s="74" t="s">
        <v>45</v>
      </c>
      <c r="F74" s="76" t="s">
        <v>46</v>
      </c>
      <c r="I74" s="10"/>
      <c r="J74" s="74" t="s">
        <v>42</v>
      </c>
      <c r="K74" s="74" t="s">
        <v>43</v>
      </c>
      <c r="L74" s="75" t="s">
        <v>44</v>
      </c>
      <c r="M74" s="74" t="s">
        <v>45</v>
      </c>
      <c r="N74" s="76" t="s">
        <v>46</v>
      </c>
    </row>
    <row r="75" spans="1:14">
      <c r="A75" s="81" t="s">
        <v>47</v>
      </c>
      <c r="B75" s="189">
        <f>J34+B60+J60</f>
        <v>4744.8041014586779</v>
      </c>
      <c r="C75" s="177">
        <f>K34+C60+K60</f>
        <v>7448.3117926580908</v>
      </c>
      <c r="D75" s="177">
        <f t="shared" ref="D75:F84" si="74">L34+D60+L60</f>
        <v>10153.934057634378</v>
      </c>
      <c r="E75" s="177">
        <f t="shared" si="74"/>
        <v>1323.3156949660465</v>
      </c>
      <c r="F75" s="178">
        <f t="shared" si="74"/>
        <v>0</v>
      </c>
      <c r="I75" s="81" t="s">
        <v>47</v>
      </c>
      <c r="J75" s="189">
        <f>B47+J47</f>
        <v>6948.9724676772385</v>
      </c>
      <c r="K75" s="177">
        <f t="shared" ref="K75:N84" si="75">C47+K47</f>
        <v>10908.377347327143</v>
      </c>
      <c r="L75" s="177">
        <f t="shared" si="75"/>
        <v>24415.837258504172</v>
      </c>
      <c r="M75" s="177">
        <f t="shared" si="75"/>
        <v>1145.5082100058776</v>
      </c>
      <c r="N75" s="178">
        <f t="shared" si="75"/>
        <v>0</v>
      </c>
    </row>
    <row r="76" spans="1:14">
      <c r="A76" s="82" t="s">
        <v>49</v>
      </c>
      <c r="B76" s="190">
        <f t="shared" ref="B76:C84" si="76">J35+B61+J61</f>
        <v>2039.6835950669929</v>
      </c>
      <c r="C76" s="179">
        <f t="shared" si="76"/>
        <v>5675.526615244291</v>
      </c>
      <c r="D76" s="179">
        <f t="shared" si="74"/>
        <v>1374.5610324339505</v>
      </c>
      <c r="E76" s="179">
        <f t="shared" si="74"/>
        <v>147.0350772184496</v>
      </c>
      <c r="F76" s="180">
        <f t="shared" si="74"/>
        <v>0</v>
      </c>
      <c r="I76" s="82" t="s">
        <v>49</v>
      </c>
      <c r="J76" s="190">
        <f t="shared" ref="J76:J84" si="77">B48+J48</f>
        <v>2987.205549863711</v>
      </c>
      <c r="K76" s="179">
        <f t="shared" si="75"/>
        <v>8312.0561661918473</v>
      </c>
      <c r="L76" s="179">
        <f t="shared" si="75"/>
        <v>3305.2271444047296</v>
      </c>
      <c r="M76" s="179">
        <f t="shared" si="75"/>
        <v>127.27869000065306</v>
      </c>
      <c r="N76" s="180">
        <f t="shared" si="75"/>
        <v>0</v>
      </c>
    </row>
    <row r="77" spans="1:14">
      <c r="A77" s="82" t="s">
        <v>50</v>
      </c>
      <c r="B77" s="190">
        <f t="shared" si="76"/>
        <v>0</v>
      </c>
      <c r="C77" s="179">
        <f t="shared" si="76"/>
        <v>1156.7839796232508</v>
      </c>
      <c r="D77" s="179">
        <f t="shared" si="74"/>
        <v>15482.742461814125</v>
      </c>
      <c r="E77" s="179">
        <f t="shared" si="74"/>
        <v>0</v>
      </c>
      <c r="F77" s="180">
        <f t="shared" si="74"/>
        <v>0</v>
      </c>
      <c r="I77" s="82" t="s">
        <v>50</v>
      </c>
      <c r="J77" s="190">
        <f t="shared" si="77"/>
        <v>0</v>
      </c>
      <c r="K77" s="179">
        <f t="shared" si="75"/>
        <v>1694.1605709244861</v>
      </c>
      <c r="L77" s="179">
        <f t="shared" si="75"/>
        <v>37229.325906323284</v>
      </c>
      <c r="M77" s="179">
        <f t="shared" si="75"/>
        <v>0</v>
      </c>
      <c r="N77" s="180">
        <f t="shared" si="75"/>
        <v>0</v>
      </c>
    </row>
    <row r="78" spans="1:14">
      <c r="A78" s="82" t="s">
        <v>51</v>
      </c>
      <c r="B78" s="190">
        <f t="shared" si="76"/>
        <v>49807.573985466297</v>
      </c>
      <c r="C78" s="179">
        <f t="shared" si="76"/>
        <v>14940.335462506273</v>
      </c>
      <c r="D78" s="179">
        <f t="shared" si="74"/>
        <v>3245.3552211181582</v>
      </c>
      <c r="E78" s="179">
        <f t="shared" si="74"/>
        <v>0</v>
      </c>
      <c r="F78" s="180">
        <f t="shared" si="74"/>
        <v>0</v>
      </c>
      <c r="I78" s="82" t="s">
        <v>51</v>
      </c>
      <c r="J78" s="190">
        <f t="shared" si="77"/>
        <v>72945.363582112594</v>
      </c>
      <c r="K78" s="179">
        <f t="shared" si="75"/>
        <v>21880.77264452308</v>
      </c>
      <c r="L78" s="179">
        <f t="shared" si="75"/>
        <v>7803.6812603959652</v>
      </c>
      <c r="M78" s="179">
        <f t="shared" si="75"/>
        <v>0</v>
      </c>
      <c r="N78" s="180">
        <f t="shared" si="75"/>
        <v>0</v>
      </c>
    </row>
    <row r="79" spans="1:14">
      <c r="A79" s="82" t="s">
        <v>52</v>
      </c>
      <c r="B79" s="190">
        <f t="shared" si="76"/>
        <v>8334.0276842224393</v>
      </c>
      <c r="C79" s="179">
        <f t="shared" si="76"/>
        <v>2330.71196947504</v>
      </c>
      <c r="D79" s="179">
        <f t="shared" si="74"/>
        <v>0</v>
      </c>
      <c r="E79" s="179">
        <f t="shared" si="74"/>
        <v>0</v>
      </c>
      <c r="F79" s="180">
        <f t="shared" si="74"/>
        <v>0</v>
      </c>
      <c r="I79" s="82" t="s">
        <v>52</v>
      </c>
      <c r="J79" s="190">
        <f t="shared" si="77"/>
        <v>12205.546885427295</v>
      </c>
      <c r="K79" s="179">
        <f t="shared" si="75"/>
        <v>3413.4292922628247</v>
      </c>
      <c r="L79" s="179">
        <f t="shared" si="75"/>
        <v>0</v>
      </c>
      <c r="M79" s="179">
        <f t="shared" si="75"/>
        <v>0</v>
      </c>
      <c r="N79" s="180">
        <f t="shared" si="75"/>
        <v>0</v>
      </c>
    </row>
    <row r="80" spans="1:14">
      <c r="A80" s="82" t="s">
        <v>30</v>
      </c>
      <c r="B80" s="190">
        <f t="shared" si="76"/>
        <v>0</v>
      </c>
      <c r="C80" s="179">
        <f t="shared" si="76"/>
        <v>4784.0455226896265</v>
      </c>
      <c r="D80" s="179">
        <f t="shared" si="74"/>
        <v>2643.8700426666651</v>
      </c>
      <c r="E80" s="179">
        <f t="shared" si="74"/>
        <v>0</v>
      </c>
      <c r="F80" s="180">
        <f t="shared" si="74"/>
        <v>0</v>
      </c>
      <c r="I80" s="82" t="s">
        <v>30</v>
      </c>
      <c r="J80" s="190">
        <f t="shared" si="77"/>
        <v>0</v>
      </c>
      <c r="K80" s="179">
        <f t="shared" si="75"/>
        <v>7006.4432398936406</v>
      </c>
      <c r="L80" s="179">
        <f t="shared" si="75"/>
        <v>6357.3685162795809</v>
      </c>
      <c r="M80" s="179">
        <f t="shared" si="75"/>
        <v>0</v>
      </c>
      <c r="N80" s="180">
        <f t="shared" si="75"/>
        <v>0</v>
      </c>
    </row>
    <row r="81" spans="1:14">
      <c r="A81" s="82" t="s">
        <v>31</v>
      </c>
      <c r="B81" s="190">
        <f t="shared" si="76"/>
        <v>4946.2419853377305</v>
      </c>
      <c r="C81" s="179">
        <f t="shared" si="76"/>
        <v>8422.5395679851445</v>
      </c>
      <c r="D81" s="179">
        <f t="shared" si="74"/>
        <v>1510.0803438505995</v>
      </c>
      <c r="E81" s="179">
        <f t="shared" si="74"/>
        <v>0</v>
      </c>
      <c r="F81" s="180">
        <f t="shared" si="74"/>
        <v>0</v>
      </c>
      <c r="I81" s="82" t="s">
        <v>31</v>
      </c>
      <c r="J81" s="190">
        <f t="shared" si="77"/>
        <v>7243.9870307847796</v>
      </c>
      <c r="K81" s="179">
        <f t="shared" si="75"/>
        <v>12335.176398085194</v>
      </c>
      <c r="L81" s="179">
        <f t="shared" si="75"/>
        <v>3631.0927088403851</v>
      </c>
      <c r="M81" s="179">
        <f t="shared" si="75"/>
        <v>0</v>
      </c>
      <c r="N81" s="180">
        <f t="shared" si="75"/>
        <v>0</v>
      </c>
    </row>
    <row r="82" spans="1:14">
      <c r="A82" s="82" t="s">
        <v>53</v>
      </c>
      <c r="B82" s="190">
        <f t="shared" si="76"/>
        <v>0</v>
      </c>
      <c r="C82" s="179">
        <f t="shared" si="76"/>
        <v>0</v>
      </c>
      <c r="D82" s="179">
        <f t="shared" si="74"/>
        <v>0</v>
      </c>
      <c r="E82" s="179">
        <f t="shared" si="74"/>
        <v>0</v>
      </c>
      <c r="F82" s="180">
        <f t="shared" si="74"/>
        <v>193676.80820899495</v>
      </c>
      <c r="I82" s="82" t="s">
        <v>53</v>
      </c>
      <c r="J82" s="190">
        <f t="shared" si="77"/>
        <v>0</v>
      </c>
      <c r="K82" s="179">
        <f t="shared" si="75"/>
        <v>0</v>
      </c>
      <c r="L82" s="179">
        <f t="shared" si="75"/>
        <v>0</v>
      </c>
      <c r="M82" s="179">
        <f t="shared" si="75"/>
        <v>0</v>
      </c>
      <c r="N82" s="180">
        <f>F54+N54</f>
        <v>283648.12942607247</v>
      </c>
    </row>
    <row r="83" spans="1:14">
      <c r="A83" s="82" t="s">
        <v>55</v>
      </c>
      <c r="B83" s="190">
        <f t="shared" si="76"/>
        <v>0</v>
      </c>
      <c r="C83" s="179">
        <f t="shared" si="76"/>
        <v>0</v>
      </c>
      <c r="D83" s="179">
        <f t="shared" si="74"/>
        <v>0</v>
      </c>
      <c r="E83" s="179">
        <f t="shared" si="74"/>
        <v>0</v>
      </c>
      <c r="F83" s="180">
        <f t="shared" si="74"/>
        <v>32748.986769443505</v>
      </c>
      <c r="I83" s="82" t="s">
        <v>55</v>
      </c>
      <c r="J83" s="190">
        <f t="shared" si="77"/>
        <v>0</v>
      </c>
      <c r="K83" s="179">
        <f t="shared" si="75"/>
        <v>0</v>
      </c>
      <c r="L83" s="179">
        <f t="shared" si="75"/>
        <v>0</v>
      </c>
      <c r="M83" s="179">
        <f t="shared" si="75"/>
        <v>0</v>
      </c>
      <c r="N83" s="180">
        <f t="shared" si="75"/>
        <v>47962.318894309552</v>
      </c>
    </row>
    <row r="84" spans="1:14" ht="17" thickBot="1">
      <c r="A84" s="83" t="s">
        <v>57</v>
      </c>
      <c r="B84" s="193">
        <f t="shared" si="76"/>
        <v>0</v>
      </c>
      <c r="C84" s="181">
        <f t="shared" si="76"/>
        <v>0</v>
      </c>
      <c r="D84" s="181">
        <f t="shared" si="74"/>
        <v>0</v>
      </c>
      <c r="E84" s="181">
        <f t="shared" si="74"/>
        <v>1.990103875166219</v>
      </c>
      <c r="F84" s="182">
        <f t="shared" si="74"/>
        <v>0</v>
      </c>
      <c r="I84" s="83" t="s">
        <v>57</v>
      </c>
      <c r="J84" s="193">
        <f t="shared" si="77"/>
        <v>0</v>
      </c>
      <c r="K84" s="181">
        <f t="shared" si="75"/>
        <v>0</v>
      </c>
      <c r="L84" s="181">
        <f t="shared" si="75"/>
        <v>0</v>
      </c>
      <c r="M84" s="181">
        <f t="shared" si="75"/>
        <v>1.7227033099051301</v>
      </c>
      <c r="N84" s="182">
        <f t="shared" si="75"/>
        <v>0</v>
      </c>
    </row>
    <row r="8774" spans="11:11">
      <c r="K8774" s="147"/>
    </row>
  </sheetData>
  <mergeCells count="9">
    <mergeCell ref="A73:F73"/>
    <mergeCell ref="I73:N73"/>
    <mergeCell ref="A1:F1"/>
    <mergeCell ref="A32:F32"/>
    <mergeCell ref="I32:N32"/>
    <mergeCell ref="A45:F45"/>
    <mergeCell ref="I45:N45"/>
    <mergeCell ref="A58:F58"/>
    <mergeCell ref="I58:N58"/>
  </mergeCells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B17BB-8749-AB40-BB2E-113A170A7BBB}">
  <sheetPr>
    <tabColor theme="5" tint="0.39997558519241921"/>
  </sheetPr>
  <dimension ref="A1:K8754"/>
  <sheetViews>
    <sheetView workbookViewId="0">
      <selection activeCell="B44" sqref="B44"/>
    </sheetView>
  </sheetViews>
  <sheetFormatPr baseColWidth="10" defaultRowHeight="16" outlineLevelCol="1"/>
  <cols>
    <col min="1" max="1" width="49.5" customWidth="1"/>
    <col min="2" max="2" width="12.6640625" bestFit="1" customWidth="1"/>
    <col min="3" max="3" width="16" hidden="1" customWidth="1" outlineLevel="1"/>
    <col min="4" max="4" width="12.6640625" customWidth="1" collapsed="1"/>
    <col min="5" max="5" width="13.6640625" bestFit="1" customWidth="1"/>
    <col min="9" max="9" width="21.83203125" customWidth="1"/>
    <col min="10" max="10" width="19" customWidth="1"/>
    <col min="11" max="11" width="17.5" customWidth="1"/>
    <col min="12" max="12" width="16.5" customWidth="1"/>
    <col min="13" max="13" width="19.33203125" customWidth="1"/>
    <col min="14" max="14" width="16.33203125" customWidth="1"/>
    <col min="15" max="15" width="17.1640625" customWidth="1"/>
  </cols>
  <sheetData>
    <row r="1" spans="1:4" ht="24" customHeight="1" thickBot="1">
      <c r="B1" s="106">
        <v>2015</v>
      </c>
      <c r="C1" s="107">
        <v>2030</v>
      </c>
      <c r="D1" s="108">
        <v>2050</v>
      </c>
    </row>
    <row r="2" spans="1:4" ht="29" customHeight="1" thickBot="1">
      <c r="A2" s="104" t="s">
        <v>153</v>
      </c>
      <c r="B2" s="319"/>
      <c r="C2" s="320"/>
      <c r="D2" s="321"/>
    </row>
    <row r="3" spans="1:4">
      <c r="A3" s="111" t="s">
        <v>637</v>
      </c>
      <c r="B3" s="222" t="s">
        <v>104</v>
      </c>
      <c r="C3" s="60" t="s">
        <v>104</v>
      </c>
      <c r="D3" s="223" t="s">
        <v>104</v>
      </c>
    </row>
    <row r="4" spans="1:4">
      <c r="A4" s="46" t="s">
        <v>633</v>
      </c>
      <c r="B4" s="230">
        <v>105</v>
      </c>
      <c r="C4" s="231">
        <v>111</v>
      </c>
      <c r="D4" s="232">
        <v>122</v>
      </c>
    </row>
    <row r="5" spans="1:4">
      <c r="A5" s="46" t="s">
        <v>634</v>
      </c>
      <c r="B5" s="230">
        <v>746</v>
      </c>
      <c r="C5" s="231">
        <v>827</v>
      </c>
      <c r="D5" s="232">
        <v>887</v>
      </c>
    </row>
    <row r="6" spans="1:4">
      <c r="A6" s="46" t="s">
        <v>99</v>
      </c>
      <c r="B6" s="230">
        <v>55</v>
      </c>
      <c r="C6" s="231">
        <v>72</v>
      </c>
      <c r="D6" s="232">
        <v>85</v>
      </c>
    </row>
    <row r="7" spans="1:4">
      <c r="A7" s="46" t="s">
        <v>635</v>
      </c>
      <c r="B7" s="230">
        <v>56</v>
      </c>
      <c r="C7" s="231">
        <v>75</v>
      </c>
      <c r="D7" s="232">
        <v>102</v>
      </c>
    </row>
    <row r="8" spans="1:4">
      <c r="A8" s="46" t="s">
        <v>636</v>
      </c>
      <c r="B8" s="230">
        <v>5</v>
      </c>
      <c r="C8" s="231">
        <v>5</v>
      </c>
      <c r="D8" s="232">
        <v>6</v>
      </c>
    </row>
    <row r="9" spans="1:4">
      <c r="A9" s="226" t="s">
        <v>638</v>
      </c>
      <c r="B9" s="234">
        <v>879.86400000000003</v>
      </c>
      <c r="C9" s="235">
        <v>978.64051474530822</v>
      </c>
      <c r="D9" s="236">
        <v>1060.3653404825739</v>
      </c>
    </row>
    <row r="10" spans="1:4">
      <c r="A10" s="38" t="s">
        <v>97</v>
      </c>
      <c r="B10" s="227">
        <v>109.45699999999999</v>
      </c>
      <c r="C10" s="228">
        <v>111</v>
      </c>
      <c r="D10" s="233">
        <f>D4</f>
        <v>122</v>
      </c>
    </row>
    <row r="11" spans="1:4" ht="26" customHeight="1">
      <c r="A11" s="38" t="s">
        <v>98</v>
      </c>
      <c r="B11" s="227">
        <v>676.35</v>
      </c>
      <c r="C11" s="228">
        <v>749.7874664879356</v>
      </c>
      <c r="D11" s="233">
        <f>B11*(1+(D5-B5)/B5)</f>
        <v>804.18558981233252</v>
      </c>
    </row>
    <row r="12" spans="1:4">
      <c r="A12" s="38" t="s">
        <v>99</v>
      </c>
      <c r="B12" s="227">
        <v>52.695</v>
      </c>
      <c r="C12" s="228">
        <v>72</v>
      </c>
      <c r="D12" s="233">
        <f>D6</f>
        <v>85</v>
      </c>
    </row>
    <row r="13" spans="1:4">
      <c r="A13" s="38" t="s">
        <v>154</v>
      </c>
      <c r="B13" s="227">
        <v>2.9860000000000002</v>
      </c>
      <c r="C13" s="228"/>
      <c r="D13" s="229"/>
    </row>
    <row r="14" spans="1:4">
      <c r="A14" s="38" t="s">
        <v>101</v>
      </c>
      <c r="B14" s="227">
        <v>41.362000000000002</v>
      </c>
      <c r="C14" s="228">
        <v>45.853048257372656</v>
      </c>
      <c r="D14" s="233">
        <f>B14*(1+(D5-B5)/B5)</f>
        <v>49.17975067024129</v>
      </c>
    </row>
    <row r="15" spans="1:4">
      <c r="A15" s="111" t="s">
        <v>177</v>
      </c>
      <c r="B15" s="222" t="s">
        <v>105</v>
      </c>
      <c r="C15" s="60" t="s">
        <v>105</v>
      </c>
      <c r="D15" s="223" t="s">
        <v>105</v>
      </c>
    </row>
    <row r="16" spans="1:4">
      <c r="A16" s="38" t="s">
        <v>107</v>
      </c>
      <c r="B16" s="237">
        <v>148.77699999999999</v>
      </c>
      <c r="C16" s="238">
        <v>178.21688669950737</v>
      </c>
      <c r="D16" s="239">
        <v>204.28516256157633</v>
      </c>
    </row>
    <row r="17" spans="1:8" ht="24" customHeight="1">
      <c r="A17" s="38" t="s">
        <v>102</v>
      </c>
      <c r="B17" s="224">
        <v>127.996</v>
      </c>
      <c r="C17" s="20">
        <v>153.21688669950737</v>
      </c>
      <c r="D17" s="21">
        <v>175.28516256157633</v>
      </c>
    </row>
    <row r="18" spans="1:8" ht="17" thickBot="1">
      <c r="A18" s="113" t="s">
        <v>99</v>
      </c>
      <c r="B18" s="225">
        <v>20.780999999999999</v>
      </c>
      <c r="C18" s="8">
        <v>25</v>
      </c>
      <c r="D18" s="22">
        <v>29</v>
      </c>
    </row>
    <row r="19" spans="1:8" ht="17" thickBot="1">
      <c r="A19" s="103" t="s">
        <v>155</v>
      </c>
    </row>
    <row r="20" spans="1:8">
      <c r="A20" s="112" t="s">
        <v>156</v>
      </c>
      <c r="B20" s="14"/>
      <c r="C20" s="60" t="s">
        <v>157</v>
      </c>
      <c r="D20" s="37" t="s">
        <v>157</v>
      </c>
    </row>
    <row r="21" spans="1:8">
      <c r="A21" s="38" t="s">
        <v>62</v>
      </c>
      <c r="B21" s="17"/>
      <c r="C21" s="17">
        <v>5</v>
      </c>
      <c r="D21" s="18">
        <v>5</v>
      </c>
    </row>
    <row r="22" spans="1:8">
      <c r="A22" s="38" t="s">
        <v>91</v>
      </c>
      <c r="B22" s="17"/>
      <c r="C22" s="17">
        <v>124.1</v>
      </c>
      <c r="D22" s="18">
        <v>127.8</v>
      </c>
    </row>
    <row r="23" spans="1:8" ht="25" customHeight="1">
      <c r="A23" s="38" t="s">
        <v>158</v>
      </c>
      <c r="B23" s="17"/>
      <c r="C23" s="17">
        <v>98.8</v>
      </c>
      <c r="D23" s="18">
        <v>103.6</v>
      </c>
    </row>
    <row r="24" spans="1:8" ht="17" thickBot="1">
      <c r="A24" s="38" t="s">
        <v>159</v>
      </c>
      <c r="B24" s="17"/>
      <c r="C24" s="17">
        <v>71.900000000000006</v>
      </c>
      <c r="D24" s="18">
        <v>73.7</v>
      </c>
    </row>
    <row r="25" spans="1:8" ht="17" thickBot="1">
      <c r="A25" s="104" t="s">
        <v>49</v>
      </c>
      <c r="B25" s="14"/>
      <c r="C25" s="14"/>
      <c r="D25" s="15"/>
    </row>
    <row r="26" spans="1:8">
      <c r="A26" s="111" t="s">
        <v>179</v>
      </c>
      <c r="B26" s="59"/>
      <c r="C26" s="60" t="s">
        <v>157</v>
      </c>
      <c r="D26" s="37" t="s">
        <v>157</v>
      </c>
    </row>
    <row r="27" spans="1:8">
      <c r="A27" s="114" t="s">
        <v>62</v>
      </c>
      <c r="B27" s="2"/>
      <c r="C27" s="17">
        <v>0.5</v>
      </c>
      <c r="D27" s="18">
        <v>0.5</v>
      </c>
    </row>
    <row r="28" spans="1:8">
      <c r="A28" s="114" t="s">
        <v>91</v>
      </c>
      <c r="B28" s="2"/>
      <c r="C28" s="17">
        <v>11.168999999999999</v>
      </c>
      <c r="D28" s="18">
        <v>11.501999999999999</v>
      </c>
    </row>
    <row r="29" spans="1:8">
      <c r="A29" s="114" t="s">
        <v>158</v>
      </c>
      <c r="B29" s="2"/>
      <c r="C29" s="17">
        <v>27.664000000000001</v>
      </c>
      <c r="D29" s="18">
        <v>29.008000000000003</v>
      </c>
    </row>
    <row r="30" spans="1:8" ht="17" thickBot="1">
      <c r="A30" s="114" t="s">
        <v>159</v>
      </c>
      <c r="B30" s="9"/>
      <c r="C30" s="7">
        <v>10.066000000000003</v>
      </c>
      <c r="D30" s="19">
        <v>14.504000000000001</v>
      </c>
      <c r="H30" s="17"/>
    </row>
    <row r="31" spans="1:8" ht="17" thickBot="1">
      <c r="A31" s="103" t="s">
        <v>160</v>
      </c>
    </row>
    <row r="32" spans="1:8">
      <c r="A32" s="112" t="s">
        <v>161</v>
      </c>
      <c r="B32" s="60" t="s">
        <v>157</v>
      </c>
      <c r="C32" s="60" t="s">
        <v>157</v>
      </c>
      <c r="D32" s="37" t="s">
        <v>157</v>
      </c>
    </row>
    <row r="33" spans="1:8">
      <c r="A33" s="38" t="s">
        <v>18</v>
      </c>
      <c r="B33" s="240">
        <v>48.449069934237848</v>
      </c>
      <c r="C33" s="240">
        <v>52</v>
      </c>
      <c r="D33" s="241">
        <v>54</v>
      </c>
    </row>
    <row r="34" spans="1:8">
      <c r="A34" s="38" t="s">
        <v>8</v>
      </c>
      <c r="B34" s="240">
        <v>320.14733711742747</v>
      </c>
      <c r="C34" s="240">
        <v>304.89999999999998</v>
      </c>
      <c r="D34" s="241">
        <v>276.3</v>
      </c>
    </row>
    <row r="35" spans="1:8">
      <c r="A35" s="38" t="s">
        <v>22</v>
      </c>
      <c r="B35" s="240">
        <v>42.915589883429377</v>
      </c>
      <c r="C35" s="240">
        <v>48.9</v>
      </c>
      <c r="D35" s="241">
        <v>53</v>
      </c>
    </row>
    <row r="36" spans="1:8">
      <c r="A36" s="38" t="s">
        <v>19</v>
      </c>
      <c r="B36" s="240">
        <v>129.29840484213457</v>
      </c>
      <c r="C36" s="240">
        <v>130.30000000000001</v>
      </c>
      <c r="D36" s="241">
        <v>137.1</v>
      </c>
    </row>
    <row r="37" spans="1:8">
      <c r="A37" s="109" t="s">
        <v>163</v>
      </c>
      <c r="B37" s="251">
        <v>72.832023294051965</v>
      </c>
      <c r="C37" s="251">
        <v>93.5</v>
      </c>
      <c r="D37" s="252">
        <v>143.6</v>
      </c>
    </row>
    <row r="38" spans="1:8">
      <c r="B38" s="130"/>
      <c r="C38" s="130"/>
      <c r="D38" s="130"/>
    </row>
    <row r="39" spans="1:8">
      <c r="B39" s="130"/>
      <c r="C39" s="130"/>
      <c r="D39" s="130"/>
    </row>
    <row r="40" spans="1:8" ht="17" thickBot="1">
      <c r="B40" s="130"/>
      <c r="C40" s="130"/>
      <c r="D40" s="130"/>
    </row>
    <row r="41" spans="1:8" ht="17" thickBot="1">
      <c r="B41" s="257" t="s">
        <v>162</v>
      </c>
      <c r="C41" s="258"/>
      <c r="D41" s="130"/>
      <c r="E41" s="390">
        <v>2050</v>
      </c>
      <c r="F41" s="391"/>
      <c r="G41" s="391"/>
      <c r="H41" s="392"/>
    </row>
    <row r="42" spans="1:8" ht="22" customHeight="1" thickBot="1">
      <c r="A42" s="120" t="s">
        <v>18</v>
      </c>
      <c r="B42" s="259">
        <f>(D33-B33)/B33</f>
        <v>0.11457247937466468</v>
      </c>
      <c r="C42" s="260"/>
      <c r="D42" s="130"/>
      <c r="E42" s="242" t="s">
        <v>38</v>
      </c>
      <c r="F42" s="243" t="s">
        <v>39</v>
      </c>
      <c r="G42" s="243" t="s">
        <v>40</v>
      </c>
      <c r="H42" s="244" t="s">
        <v>86</v>
      </c>
    </row>
    <row r="43" spans="1:8" ht="52" thickBot="1">
      <c r="A43" s="38" t="s">
        <v>8</v>
      </c>
      <c r="B43" s="261">
        <f>(D34-B34)/B34</f>
        <v>-0.13695986826635578</v>
      </c>
      <c r="C43" s="260"/>
      <c r="D43" s="262" t="s">
        <v>87</v>
      </c>
      <c r="E43" s="245">
        <f>D24*1000</f>
        <v>73700</v>
      </c>
      <c r="F43" s="246">
        <f>D22*1000</f>
        <v>127800</v>
      </c>
      <c r="G43" s="246">
        <f>D23*1000</f>
        <v>103600</v>
      </c>
      <c r="H43" s="247">
        <f>D21*1000</f>
        <v>5000</v>
      </c>
    </row>
    <row r="44" spans="1:8" ht="34">
      <c r="A44" s="38" t="s">
        <v>22</v>
      </c>
      <c r="B44" s="261">
        <f>(D35-B35)/B35</f>
        <v>0.23498244213729028</v>
      </c>
      <c r="C44" s="260"/>
      <c r="D44" s="263" t="s">
        <v>88</v>
      </c>
      <c r="E44" s="248">
        <f>E43*'2.1 EUD_2015'!B48/'2.1 EUD_2015'!B47</f>
        <v>34320.197614009179</v>
      </c>
      <c r="F44" s="249">
        <f>F43*'2.1 EUD_2015'!C48/'2.1 EUD_2015'!C47</f>
        <v>96467.706705731573</v>
      </c>
      <c r="G44" s="250">
        <f>G43*'2.1 EUD_2015'!D48/'2.1 EUD_2015'!D47</f>
        <v>67076.824820782902</v>
      </c>
      <c r="H44" s="247">
        <f>H43*'2.1 EUD_2015'!E48/'2.1 EUD_2015'!E47</f>
        <v>5000</v>
      </c>
    </row>
    <row r="45" spans="1:8">
      <c r="A45" s="38" t="s">
        <v>19</v>
      </c>
      <c r="B45" s="261">
        <f>(D36-B36)/B36</f>
        <v>6.0337907241707199E-2</v>
      </c>
      <c r="C45" s="260"/>
      <c r="D45" s="265" t="s">
        <v>95</v>
      </c>
      <c r="E45" s="245">
        <f>D30*1000</f>
        <v>14504.000000000002</v>
      </c>
      <c r="F45" s="246">
        <f>D28*1000</f>
        <v>11501.999999999998</v>
      </c>
      <c r="G45" s="246">
        <f>D29*1000</f>
        <v>29008.000000000004</v>
      </c>
      <c r="H45" s="247">
        <f>D27*1000</f>
        <v>500</v>
      </c>
    </row>
    <row r="46" spans="1:8" ht="35" thickBot="1">
      <c r="A46" s="109" t="s">
        <v>163</v>
      </c>
      <c r="B46" s="266">
        <f>(D37-B37)/B37</f>
        <v>0.97166017783454195</v>
      </c>
      <c r="C46" s="260"/>
      <c r="D46" s="267" t="s">
        <v>89</v>
      </c>
      <c r="E46" s="253">
        <f>E44-E45</f>
        <v>19816.197614009179</v>
      </c>
      <c r="F46" s="254">
        <f>F44-F45</f>
        <v>84965.706705731573</v>
      </c>
      <c r="G46" s="255">
        <f>G44-G45</f>
        <v>38068.824820782902</v>
      </c>
      <c r="H46" s="256">
        <f>H44-H45</f>
        <v>4500</v>
      </c>
    </row>
    <row r="47" spans="1:8">
      <c r="E47" s="130"/>
      <c r="F47" s="130"/>
      <c r="G47" s="130"/>
      <c r="H47" s="130"/>
    </row>
    <row r="48" spans="1:8">
      <c r="E48" s="130"/>
      <c r="F48" s="130"/>
      <c r="G48" s="130"/>
      <c r="H48" s="130"/>
    </row>
    <row r="49" spans="1:8" ht="17" thickBot="1">
      <c r="E49" s="130"/>
      <c r="F49" s="130"/>
      <c r="G49" s="130"/>
      <c r="H49" s="130"/>
    </row>
    <row r="50" spans="1:8" ht="17" thickBot="1">
      <c r="A50" s="104" t="s">
        <v>96</v>
      </c>
      <c r="E50" s="130"/>
      <c r="F50" s="130"/>
      <c r="G50" s="130"/>
      <c r="H50" s="130"/>
    </row>
    <row r="51" spans="1:8">
      <c r="A51" s="9"/>
      <c r="B51" s="388">
        <v>2030</v>
      </c>
      <c r="C51" s="389"/>
      <c r="D51" s="388">
        <v>2050</v>
      </c>
      <c r="E51" s="389"/>
      <c r="F51" s="130"/>
      <c r="G51" s="130"/>
      <c r="H51" s="130"/>
    </row>
    <row r="52" spans="1:8">
      <c r="A52" s="23"/>
      <c r="B52" s="3" t="s">
        <v>166</v>
      </c>
      <c r="C52" s="105" t="s">
        <v>167</v>
      </c>
      <c r="D52" s="42" t="s">
        <v>166</v>
      </c>
      <c r="E52" s="264" t="s">
        <v>167</v>
      </c>
      <c r="F52" s="130"/>
      <c r="G52" s="130"/>
      <c r="H52" s="130"/>
    </row>
    <row r="53" spans="1:8">
      <c r="A53" s="110" t="s">
        <v>168</v>
      </c>
      <c r="B53" s="3" t="s">
        <v>61</v>
      </c>
      <c r="C53" s="105" t="s">
        <v>61</v>
      </c>
      <c r="D53" s="42" t="s">
        <v>61</v>
      </c>
      <c r="E53" s="264" t="s">
        <v>61</v>
      </c>
      <c r="F53" s="130"/>
      <c r="G53" s="130"/>
      <c r="H53" s="130"/>
    </row>
    <row r="54" spans="1:8">
      <c r="A54" s="38" t="s">
        <v>169</v>
      </c>
      <c r="B54" s="5">
        <v>28.33</v>
      </c>
      <c r="C54" s="39">
        <v>41.71</v>
      </c>
      <c r="D54" s="43">
        <v>14.56</v>
      </c>
      <c r="E54" s="268">
        <v>9.6300000000000008</v>
      </c>
      <c r="F54" s="130"/>
      <c r="G54" s="130"/>
      <c r="H54" s="130"/>
    </row>
    <row r="55" spans="1:8">
      <c r="A55" s="38" t="s">
        <v>103</v>
      </c>
      <c r="B55" s="5">
        <v>41.43</v>
      </c>
      <c r="C55" s="39">
        <v>25.18</v>
      </c>
      <c r="D55" s="43">
        <v>25.45</v>
      </c>
      <c r="E55" s="39">
        <v>6.67</v>
      </c>
    </row>
    <row r="56" spans="1:8">
      <c r="A56" s="38" t="s">
        <v>170</v>
      </c>
      <c r="B56" s="5">
        <v>15.73</v>
      </c>
      <c r="C56" s="39">
        <v>4.32</v>
      </c>
      <c r="D56" s="43">
        <v>16.399999999999999</v>
      </c>
      <c r="E56" s="39">
        <v>2.96</v>
      </c>
    </row>
    <row r="57" spans="1:8">
      <c r="A57" s="38" t="s">
        <v>171</v>
      </c>
      <c r="B57" s="5">
        <v>10.67</v>
      </c>
      <c r="C57" s="39">
        <v>13.67</v>
      </c>
      <c r="D57" s="43">
        <v>30.67</v>
      </c>
      <c r="E57" s="39">
        <v>16.29</v>
      </c>
    </row>
    <row r="58" spans="1:8">
      <c r="A58" s="38" t="s">
        <v>172</v>
      </c>
      <c r="B58" s="5">
        <v>1</v>
      </c>
      <c r="C58" s="39">
        <v>3.6</v>
      </c>
      <c r="D58" s="43">
        <v>4.8600000000000003</v>
      </c>
      <c r="E58" s="39">
        <v>14.81</v>
      </c>
    </row>
    <row r="59" spans="1:8">
      <c r="A59" s="38" t="s">
        <v>173</v>
      </c>
      <c r="B59" s="5">
        <v>2.6</v>
      </c>
      <c r="C59" s="39">
        <v>9.36</v>
      </c>
      <c r="D59" s="43">
        <v>6.32</v>
      </c>
      <c r="E59" s="39">
        <v>19.259999999999998</v>
      </c>
    </row>
    <row r="60" spans="1:8">
      <c r="A60" s="109" t="s">
        <v>174</v>
      </c>
      <c r="B60" s="6">
        <v>0.24</v>
      </c>
      <c r="C60" s="61">
        <v>2.16</v>
      </c>
      <c r="D60" s="41">
        <v>1.74</v>
      </c>
      <c r="E60" s="61">
        <v>30.38</v>
      </c>
    </row>
    <row r="61" spans="1:8">
      <c r="A61" s="24" t="s">
        <v>175</v>
      </c>
      <c r="B61" s="5">
        <v>1.8</v>
      </c>
      <c r="C61" s="39"/>
      <c r="D61" s="393">
        <v>2</v>
      </c>
      <c r="E61" s="394"/>
    </row>
    <row r="62" spans="1:8">
      <c r="A62" s="25" t="s">
        <v>176</v>
      </c>
      <c r="B62" s="6">
        <v>0.35150000000000003</v>
      </c>
      <c r="C62" s="61"/>
      <c r="D62" s="395">
        <v>0.35150000000000003</v>
      </c>
      <c r="E62" s="396"/>
    </row>
    <row r="8754" spans="11:11">
      <c r="K8754" s="147"/>
    </row>
  </sheetData>
  <mergeCells count="5">
    <mergeCell ref="B51:C51"/>
    <mergeCell ref="E41:H41"/>
    <mergeCell ref="D51:E51"/>
    <mergeCell ref="D61:E61"/>
    <mergeCell ref="D62:E62"/>
  </mergeCells>
  <pageMargins left="0.7" right="0.7" top="0.75" bottom="0.75" header="0.3" footer="0.3"/>
  <ignoredErrors>
    <ignoredError sqref="D11" formula="1"/>
  </ignoredErrors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CA5B2E-35D0-4147-B50A-EDFDCA65E0D8}">
  <sheetPr>
    <tabColor theme="5" tint="0.39997558519241921"/>
  </sheetPr>
  <dimension ref="A1:P8774"/>
  <sheetViews>
    <sheetView workbookViewId="0">
      <selection activeCell="B9" sqref="B9:D9"/>
    </sheetView>
  </sheetViews>
  <sheetFormatPr baseColWidth="10" defaultRowHeight="16"/>
  <cols>
    <col min="1" max="1" width="20.6640625" bestFit="1" customWidth="1"/>
    <col min="2" max="2" width="15.6640625" bestFit="1" customWidth="1"/>
    <col min="3" max="4" width="14.6640625" bestFit="1" customWidth="1"/>
    <col min="5" max="5" width="14" bestFit="1" customWidth="1"/>
    <col min="6" max="6" width="21" bestFit="1" customWidth="1"/>
    <col min="9" max="9" width="20.6640625" bestFit="1" customWidth="1"/>
    <col min="10" max="10" width="23" bestFit="1" customWidth="1"/>
    <col min="11" max="12" width="14.6640625" bestFit="1" customWidth="1"/>
    <col min="13" max="13" width="14" bestFit="1" customWidth="1"/>
    <col min="14" max="14" width="17.83203125" bestFit="1" customWidth="1"/>
  </cols>
  <sheetData>
    <row r="1" spans="1:7" ht="20" thickBot="1">
      <c r="A1" s="397" t="s">
        <v>140</v>
      </c>
      <c r="B1" s="398"/>
      <c r="C1" s="398"/>
      <c r="D1" s="398"/>
      <c r="E1" s="398"/>
      <c r="F1" s="399"/>
    </row>
    <row r="2" spans="1:7" ht="17" thickBot="1">
      <c r="A2" s="10"/>
      <c r="B2" s="134" t="s">
        <v>42</v>
      </c>
      <c r="C2" s="134" t="s">
        <v>43</v>
      </c>
      <c r="D2" s="135" t="s">
        <v>44</v>
      </c>
      <c r="E2" s="134" t="s">
        <v>45</v>
      </c>
      <c r="F2" s="136" t="s">
        <v>46</v>
      </c>
    </row>
    <row r="3" spans="1:7">
      <c r="A3" s="137" t="s">
        <v>47</v>
      </c>
      <c r="B3" s="183">
        <f>'2.3 Projections 2015-2050'!E46</f>
        <v>19816.197614009179</v>
      </c>
      <c r="C3" s="184">
        <f>'2.3 Projections 2015-2050'!G46</f>
        <v>38068.824820782902</v>
      </c>
      <c r="D3" s="184">
        <f>'2.3 Projections 2015-2050'!F46</f>
        <v>84965.706705731573</v>
      </c>
      <c r="E3" s="184">
        <f>'2.3 Projections 2015-2050'!H46</f>
        <v>4500</v>
      </c>
      <c r="F3" s="185">
        <f>0</f>
        <v>0</v>
      </c>
      <c r="G3" s="29" t="s">
        <v>48</v>
      </c>
    </row>
    <row r="4" spans="1:7">
      <c r="A4" s="138" t="s">
        <v>49</v>
      </c>
      <c r="B4" s="183">
        <f>'2.3 Projections 2015-2050'!E45</f>
        <v>14504.000000000002</v>
      </c>
      <c r="C4" s="184">
        <f>'2.3 Projections 2015-2050'!G45</f>
        <v>29008.000000000004</v>
      </c>
      <c r="D4" s="184">
        <f>'2.3 Projections 2015-2050'!F45</f>
        <v>11501.999999999998</v>
      </c>
      <c r="E4" s="184">
        <f>'2.3 Projections 2015-2050'!H45</f>
        <v>500</v>
      </c>
      <c r="F4" s="185">
        <f>0</f>
        <v>0</v>
      </c>
      <c r="G4" s="29" t="s">
        <v>48</v>
      </c>
    </row>
    <row r="5" spans="1:7">
      <c r="A5" s="138" t="s">
        <v>50</v>
      </c>
      <c r="B5" s="183">
        <f>'2.2 EUD_2015 (REG)'!B5*(1+'2.3 Projections 2015-2050'!B45)</f>
        <v>0</v>
      </c>
      <c r="C5" s="184">
        <f>'2.2 EUD_2015 (REG)'!C5*(1+'2.3 Projections 2015-2050'!B45)</f>
        <v>5572.2999074353775</v>
      </c>
      <c r="D5" s="184">
        <f>'2.2 EUD_2015 (REG)'!D5*(1+'2.3 Projections 2015-2050'!B45)</f>
        <v>131527.7000925646</v>
      </c>
      <c r="E5" s="184">
        <f>0</f>
        <v>0</v>
      </c>
      <c r="F5" s="185">
        <f>0</f>
        <v>0</v>
      </c>
      <c r="G5" s="29" t="s">
        <v>48</v>
      </c>
    </row>
    <row r="6" spans="1:7">
      <c r="A6" s="138" t="s">
        <v>51</v>
      </c>
      <c r="B6" s="183">
        <f>'2.2 EUD_2015 (REG)'!B6*(1+'2.3 Projections 2015-2050'!B43)</f>
        <v>195282.94198290299</v>
      </c>
      <c r="C6" s="184">
        <f>'2.2 EUD_2015 (REG)'!C6*(1+'2.3 Projections 2015-2050'!B43)</f>
        <v>58577.289152470381</v>
      </c>
      <c r="D6" s="184">
        <f>'2.2 EUD_2015 (REG)'!D6*(1+'2.3 Projections 2015-2050'!B43)</f>
        <v>22439.763686385842</v>
      </c>
      <c r="E6" s="184">
        <f>0</f>
        <v>0</v>
      </c>
      <c r="F6" s="185">
        <f>0</f>
        <v>0</v>
      </c>
      <c r="G6" s="29" t="s">
        <v>48</v>
      </c>
    </row>
    <row r="7" spans="1:7">
      <c r="A7" s="138" t="s">
        <v>52</v>
      </c>
      <c r="B7" s="183">
        <f>'2.2 EUD_2015 (REG)'!B7*('2.3 Projections 2015-2050'!B42+1)</f>
        <v>42198.905173331572</v>
      </c>
      <c r="C7" s="184">
        <f>'2.2 EUD_2015 (REG)'!C7*(1+'2.3 Projections 2015-2050'!B42)</f>
        <v>11801.435885847122</v>
      </c>
      <c r="D7" s="184">
        <f>'2.2 EUD_2015 (REG)'!D7*(1+'2.3 Projections 2015-2050'!B42)</f>
        <v>0</v>
      </c>
      <c r="E7" s="184">
        <f>0</f>
        <v>0</v>
      </c>
      <c r="F7" s="185">
        <f>0</f>
        <v>0</v>
      </c>
      <c r="G7" s="29" t="s">
        <v>48</v>
      </c>
    </row>
    <row r="8" spans="1:7">
      <c r="A8" s="138" t="s">
        <v>30</v>
      </c>
      <c r="B8" s="183">
        <f>'2.2 EUD_2015 (REG)'!B8*(1+'2.3 Projections 2015-2050'!B44)</f>
        <v>0</v>
      </c>
      <c r="C8" s="184">
        <f>'2.2 EUD_2015 (REG)'!C8*(1+'2.3 Projections 2015-2050'!B44)</f>
        <v>26840.711014229706</v>
      </c>
      <c r="D8" s="184">
        <f>'2.2 EUD_2015 (REG)'!D8*(1+'2.3 Projections 2015-2050'!B44)</f>
        <v>26159.288985770294</v>
      </c>
      <c r="E8" s="184">
        <f>0</f>
        <v>0</v>
      </c>
      <c r="F8" s="185">
        <f>0</f>
        <v>0</v>
      </c>
      <c r="G8" s="29" t="s">
        <v>48</v>
      </c>
    </row>
    <row r="9" spans="1:7">
      <c r="A9" s="138" t="s">
        <v>31</v>
      </c>
      <c r="B9" s="183">
        <f>'2.2 EUD_2015 (REG)'!B9*(1+'2.3 Projections 2015-2050'!B46)</f>
        <v>44304.246417245457</v>
      </c>
      <c r="C9" s="184">
        <f>'2.2 EUD_2015 (REG)'!C9*(1+'2.3 Projections 2015-2050'!B46)</f>
        <v>75441.975864740234</v>
      </c>
      <c r="D9" s="184">
        <f>'2.2 EUD_2015 (REG)'!D9*(1+'2.3 Projections 2015-2050'!B46)</f>
        <v>23853.777718014313</v>
      </c>
      <c r="E9" s="184">
        <f>0</f>
        <v>0</v>
      </c>
      <c r="F9" s="185">
        <f>0</f>
        <v>0</v>
      </c>
      <c r="G9" s="29" t="s">
        <v>48</v>
      </c>
    </row>
    <row r="10" spans="1:7">
      <c r="A10" s="138" t="s">
        <v>53</v>
      </c>
      <c r="B10" s="183">
        <f>0</f>
        <v>0</v>
      </c>
      <c r="C10" s="184">
        <f>0</f>
        <v>0</v>
      </c>
      <c r="D10" s="184">
        <v>0</v>
      </c>
      <c r="E10" s="184">
        <f>0</f>
        <v>0</v>
      </c>
      <c r="F10" s="185">
        <f>'2.3 Projections 2015-2050'!D9*1000</f>
        <v>1060365.340482574</v>
      </c>
      <c r="G10" s="29" t="s">
        <v>54</v>
      </c>
    </row>
    <row r="11" spans="1:7">
      <c r="A11" s="138" t="s">
        <v>55</v>
      </c>
      <c r="B11" s="183">
        <f>0</f>
        <v>0</v>
      </c>
      <c r="C11" s="184">
        <f>0</f>
        <v>0</v>
      </c>
      <c r="D11" s="184">
        <v>0</v>
      </c>
      <c r="E11" s="184">
        <f>0</f>
        <v>0</v>
      </c>
      <c r="F11" s="185">
        <f>'2.3 Projections 2015-2050'!D16*1000</f>
        <v>204285.16256157632</v>
      </c>
      <c r="G11" s="29" t="s">
        <v>56</v>
      </c>
    </row>
    <row r="12" spans="1:7" ht="17" thickBot="1">
      <c r="A12" s="139" t="s">
        <v>57</v>
      </c>
      <c r="B12" s="186">
        <f>0</f>
        <v>0</v>
      </c>
      <c r="C12" s="187">
        <f>0</f>
        <v>0</v>
      </c>
      <c r="D12" s="187">
        <v>0</v>
      </c>
      <c r="E12" s="187">
        <f>'2.2 EUD_2015 (REG)'!E12-1</f>
        <v>6.7</v>
      </c>
      <c r="F12" s="188">
        <f>0</f>
        <v>0</v>
      </c>
      <c r="G12" s="29" t="s">
        <v>58</v>
      </c>
    </row>
    <row r="13" spans="1:7">
      <c r="A13" s="28"/>
    </row>
    <row r="14" spans="1:7">
      <c r="A14" s="28" t="s">
        <v>141</v>
      </c>
    </row>
    <row r="15" spans="1:7">
      <c r="A15" s="28" t="s">
        <v>142</v>
      </c>
    </row>
    <row r="16" spans="1:7" ht="17" thickBot="1"/>
    <row r="17" spans="1:16" ht="17" thickBot="1">
      <c r="A17" s="140" t="s">
        <v>59</v>
      </c>
      <c r="B17" s="30" t="s">
        <v>60</v>
      </c>
      <c r="C17" s="30" t="s">
        <v>61</v>
      </c>
      <c r="E17" s="140" t="s">
        <v>62</v>
      </c>
      <c r="F17" s="1" t="s">
        <v>143</v>
      </c>
      <c r="G17" s="30" t="s">
        <v>61</v>
      </c>
      <c r="I17" s="140" t="s">
        <v>44</v>
      </c>
      <c r="J17" s="31" t="s">
        <v>64</v>
      </c>
      <c r="K17" s="30" t="s">
        <v>61</v>
      </c>
    </row>
    <row r="18" spans="1:16">
      <c r="A18" s="10" t="s">
        <v>65</v>
      </c>
      <c r="B18" s="152">
        <f>SUM(B19:B24)</f>
        <v>60665551</v>
      </c>
      <c r="C18" s="153">
        <f>SUM(C19:C24)</f>
        <v>100</v>
      </c>
      <c r="D18" s="28"/>
      <c r="E18" s="32" t="s">
        <v>65</v>
      </c>
      <c r="F18" s="156">
        <v>49460330</v>
      </c>
      <c r="G18" s="157">
        <f>SUM(G19:G24)</f>
        <v>100.00002021822337</v>
      </c>
      <c r="H18" s="28"/>
      <c r="I18" s="32" t="s">
        <v>65</v>
      </c>
      <c r="J18" s="156">
        <v>16289875</v>
      </c>
      <c r="K18" s="157">
        <f>SUM(K19:K24)</f>
        <v>99.999999999999986</v>
      </c>
      <c r="L18" s="28"/>
    </row>
    <row r="19" spans="1:16">
      <c r="A19" s="32" t="s">
        <v>66</v>
      </c>
      <c r="B19" s="152">
        <f>4404246+127329+1571053+10008349+1059114+4915123+1221218+4448146</f>
        <v>27754578</v>
      </c>
      <c r="C19" s="153">
        <f>B19*100/B18</f>
        <v>45.750145745812148</v>
      </c>
      <c r="E19" s="32" t="s">
        <v>66</v>
      </c>
      <c r="F19" s="158">
        <f>3871813+58541+369345+7388131+1046015+5505430+1005377+6366770</f>
        <v>25611422</v>
      </c>
      <c r="G19" s="153">
        <f>F19*100/$F$18</f>
        <v>51.781745087426629</v>
      </c>
      <c r="I19" s="32" t="s">
        <v>66</v>
      </c>
      <c r="J19" s="158">
        <f>1291308+35762+3783789+352010+1625513+345446+403575+1530101</f>
        <v>9367504</v>
      </c>
      <c r="K19" s="153">
        <f>J19*100/$J$18</f>
        <v>57.505069867018626</v>
      </c>
    </row>
    <row r="20" spans="1:16">
      <c r="A20" s="32" t="s">
        <v>67</v>
      </c>
      <c r="B20" s="152">
        <f>1970521+573694+4077166</f>
        <v>6621381</v>
      </c>
      <c r="C20" s="153">
        <f>B20*100/B18</f>
        <v>10.914565005764144</v>
      </c>
      <c r="E20" s="32" t="s">
        <v>67</v>
      </c>
      <c r="F20" s="158">
        <f>1967244+784617+3577771</f>
        <v>6329632</v>
      </c>
      <c r="G20" s="153">
        <f t="shared" ref="G20:G24" si="0">F20*100/$F$18</f>
        <v>12.797391363947632</v>
      </c>
      <c r="I20" s="32" t="s">
        <v>67</v>
      </c>
      <c r="J20" s="158">
        <f>97763+700151+251728</f>
        <v>1049642</v>
      </c>
      <c r="K20" s="153">
        <f t="shared" ref="K20:K24" si="1">J20*100/$J$18</f>
        <v>6.4435239681090248</v>
      </c>
    </row>
    <row r="21" spans="1:16">
      <c r="A21" s="32" t="s">
        <v>68</v>
      </c>
      <c r="B21" s="152">
        <f>3744398+891181+1543752</f>
        <v>6179331</v>
      </c>
      <c r="C21" s="153">
        <f>B21*100/B18</f>
        <v>10.185897759339563</v>
      </c>
      <c r="E21" s="32" t="s">
        <v>68</v>
      </c>
      <c r="F21" s="158">
        <f>2393689+844072+1265204</f>
        <v>4502965</v>
      </c>
      <c r="G21" s="153">
        <f t="shared" si="0"/>
        <v>9.1041952206950505</v>
      </c>
      <c r="I21" s="32" t="s">
        <v>68</v>
      </c>
      <c r="J21" s="158">
        <f>1082486+227356+431780</f>
        <v>1741622</v>
      </c>
      <c r="K21" s="153">
        <f t="shared" si="1"/>
        <v>10.69143870041974</v>
      </c>
    </row>
    <row r="22" spans="1:16">
      <c r="A22" s="32" t="s">
        <v>69</v>
      </c>
      <c r="B22" s="152">
        <f>5888472+1326513+5850850+312027</f>
        <v>13377862</v>
      </c>
      <c r="C22" s="153">
        <f>B22*100/B18</f>
        <v>22.051826414631922</v>
      </c>
      <c r="E22" s="32" t="s">
        <v>69</v>
      </c>
      <c r="F22" s="158">
        <f>2446354+1293486+424593+2398248</f>
        <v>6562681</v>
      </c>
      <c r="G22" s="153">
        <f t="shared" si="0"/>
        <v>13.268575037813132</v>
      </c>
      <c r="I22" s="32" t="s">
        <v>69</v>
      </c>
      <c r="J22" s="158">
        <f>1822292+296059+50497+978642</f>
        <v>3147490</v>
      </c>
      <c r="K22" s="153">
        <f t="shared" si="1"/>
        <v>19.321756612619801</v>
      </c>
    </row>
    <row r="23" spans="1:16">
      <c r="A23" s="32" t="s">
        <v>70</v>
      </c>
      <c r="B23" s="152">
        <f>5074261</f>
        <v>5074261</v>
      </c>
      <c r="C23" s="153">
        <f>B23*100/B18</f>
        <v>8.3643203042860357</v>
      </c>
      <c r="E23" s="32" t="s">
        <v>70</v>
      </c>
      <c r="F23" s="158">
        <v>4334702</v>
      </c>
      <c r="G23" s="153">
        <f t="shared" si="0"/>
        <v>8.7639973287683279</v>
      </c>
      <c r="I23" s="32" t="s">
        <v>70</v>
      </c>
      <c r="J23" s="158">
        <v>699830</v>
      </c>
      <c r="K23" s="153">
        <f t="shared" si="1"/>
        <v>4.2961041751394653</v>
      </c>
    </row>
    <row r="24" spans="1:16" ht="17" thickBot="1">
      <c r="A24" s="33" t="s">
        <v>71</v>
      </c>
      <c r="B24" s="154">
        <f>1658138</f>
        <v>1658138</v>
      </c>
      <c r="C24" s="155">
        <f>B24*100/B18</f>
        <v>2.7332447701661855</v>
      </c>
      <c r="E24" s="33" t="s">
        <v>71</v>
      </c>
      <c r="F24" s="159">
        <v>2118938</v>
      </c>
      <c r="G24" s="155">
        <f t="shared" si="0"/>
        <v>4.2841161795725986</v>
      </c>
      <c r="I24" s="33" t="s">
        <v>71</v>
      </c>
      <c r="J24" s="159">
        <v>283787</v>
      </c>
      <c r="K24" s="155">
        <f t="shared" si="1"/>
        <v>1.7421066766933448</v>
      </c>
    </row>
    <row r="27" spans="1:16">
      <c r="A27" s="28" t="s">
        <v>80</v>
      </c>
    </row>
    <row r="28" spans="1:16">
      <c r="A28" s="28" t="s">
        <v>81</v>
      </c>
    </row>
    <row r="29" spans="1:16">
      <c r="A29" s="28" t="s">
        <v>82</v>
      </c>
    </row>
    <row r="30" spans="1:16">
      <c r="A30" s="28" t="s">
        <v>83</v>
      </c>
    </row>
    <row r="31" spans="1:16">
      <c r="A31" s="28" t="s">
        <v>84</v>
      </c>
    </row>
    <row r="32" spans="1:16">
      <c r="A32" s="28" t="s">
        <v>144</v>
      </c>
      <c r="I32" s="130"/>
      <c r="J32" s="130"/>
      <c r="K32" s="130"/>
      <c r="L32" s="130"/>
      <c r="M32" s="130"/>
      <c r="N32" s="130"/>
      <c r="O32" s="130"/>
      <c r="P32" s="130"/>
    </row>
    <row r="33" spans="1:16" ht="17" thickBot="1">
      <c r="I33" s="130"/>
      <c r="J33" s="130"/>
      <c r="K33" s="130"/>
      <c r="L33" s="130"/>
      <c r="M33" s="130"/>
      <c r="N33" s="130"/>
      <c r="O33" s="130"/>
      <c r="P33" s="130"/>
    </row>
    <row r="34" spans="1:16" ht="20" thickBot="1">
      <c r="A34" s="397" t="s">
        <v>145</v>
      </c>
      <c r="B34" s="398"/>
      <c r="C34" s="398"/>
      <c r="D34" s="398"/>
      <c r="E34" s="398"/>
      <c r="F34" s="399"/>
      <c r="I34" s="382" t="s">
        <v>146</v>
      </c>
      <c r="J34" s="383"/>
      <c r="K34" s="383"/>
      <c r="L34" s="383"/>
      <c r="M34" s="383"/>
      <c r="N34" s="384"/>
      <c r="O34" s="130"/>
      <c r="P34" s="130"/>
    </row>
    <row r="35" spans="1:16" ht="17" thickBot="1">
      <c r="A35" s="10"/>
      <c r="B35" s="124" t="s">
        <v>42</v>
      </c>
      <c r="C35" s="124" t="s">
        <v>43</v>
      </c>
      <c r="D35" s="125" t="s">
        <v>44</v>
      </c>
      <c r="E35" s="124" t="s">
        <v>45</v>
      </c>
      <c r="F35" s="126" t="s">
        <v>46</v>
      </c>
      <c r="I35" s="98"/>
      <c r="J35" s="131" t="s">
        <v>42</v>
      </c>
      <c r="K35" s="131" t="s">
        <v>43</v>
      </c>
      <c r="L35" s="132" t="s">
        <v>44</v>
      </c>
      <c r="M35" s="131" t="s">
        <v>45</v>
      </c>
      <c r="N35" s="133" t="s">
        <v>46</v>
      </c>
      <c r="O35" s="130"/>
      <c r="P35" s="130"/>
    </row>
    <row r="36" spans="1:16">
      <c r="A36" s="127" t="s">
        <v>47</v>
      </c>
      <c r="B36" s="177">
        <f>B3*$C$19/100</f>
        <v>9065.9392896873487</v>
      </c>
      <c r="C36" s="177">
        <f t="shared" ref="B36:C45" si="2">C3*$C$19/100</f>
        <v>17416.542839226087</v>
      </c>
      <c r="D36" s="177">
        <f t="shared" ref="D36:D45" si="3">D3*$K$19/100</f>
        <v>48859.589004137066</v>
      </c>
      <c r="E36" s="177">
        <f t="shared" ref="E36:E45" si="4">E3*$G$19/100</f>
        <v>2330.1785289341983</v>
      </c>
      <c r="F36" s="178">
        <f t="shared" ref="F36:F45" si="5">F3*$C$19/100</f>
        <v>0</v>
      </c>
      <c r="G36" s="34"/>
      <c r="H36" s="34"/>
      <c r="I36" s="92" t="s">
        <v>47</v>
      </c>
      <c r="J36" s="177">
        <f t="shared" ref="J36:K45" si="6">B3*$C$20/100</f>
        <v>2162.8517702517152</v>
      </c>
      <c r="K36" s="177">
        <f t="shared" si="6"/>
        <v>4155.0466319948255</v>
      </c>
      <c r="L36" s="177">
        <f t="shared" ref="L36:L45" si="7">D3*$K$20/100</f>
        <v>5474.7856762570309</v>
      </c>
      <c r="M36" s="177">
        <f t="shared" ref="M36:M45" si="8">E3*$G$20/100</f>
        <v>575.88261137764346</v>
      </c>
      <c r="N36" s="178">
        <f t="shared" ref="N36:N45" si="9">F3*$C$20/100</f>
        <v>0</v>
      </c>
      <c r="O36" s="130"/>
      <c r="P36" s="130"/>
    </row>
    <row r="37" spans="1:16">
      <c r="A37" s="128" t="s">
        <v>49</v>
      </c>
      <c r="B37" s="179">
        <f t="shared" si="2"/>
        <v>6635.6011389725945</v>
      </c>
      <c r="C37" s="179">
        <f t="shared" si="2"/>
        <v>13271.202277945189</v>
      </c>
      <c r="D37" s="179">
        <f t="shared" si="3"/>
        <v>6614.2331361044817</v>
      </c>
      <c r="E37" s="179">
        <f t="shared" si="4"/>
        <v>258.90872543713317</v>
      </c>
      <c r="F37" s="180">
        <f t="shared" si="5"/>
        <v>0</v>
      </c>
      <c r="G37" s="34"/>
      <c r="H37" s="34"/>
      <c r="I37" s="93" t="s">
        <v>49</v>
      </c>
      <c r="J37" s="179">
        <f t="shared" si="6"/>
        <v>1583.0485084360316</v>
      </c>
      <c r="K37" s="179">
        <f t="shared" si="6"/>
        <v>3166.0970168720633</v>
      </c>
      <c r="L37" s="179">
        <f t="shared" si="7"/>
        <v>741.13412681189993</v>
      </c>
      <c r="M37" s="179">
        <f t="shared" si="8"/>
        <v>63.986956819738161</v>
      </c>
      <c r="N37" s="180">
        <f t="shared" si="9"/>
        <v>0</v>
      </c>
      <c r="O37" s="130"/>
      <c r="P37" s="130"/>
    </row>
    <row r="38" spans="1:16">
      <c r="A38" s="128" t="s">
        <v>50</v>
      </c>
      <c r="B38" s="179">
        <f t="shared" si="2"/>
        <v>0</v>
      </c>
      <c r="C38" s="179">
        <f t="shared" si="2"/>
        <v>2549.3353290454406</v>
      </c>
      <c r="D38" s="179">
        <f t="shared" si="3"/>
        <v>75635.095832712002</v>
      </c>
      <c r="E38" s="179">
        <f t="shared" si="4"/>
        <v>0</v>
      </c>
      <c r="F38" s="180">
        <f t="shared" si="5"/>
        <v>0</v>
      </c>
      <c r="G38" s="34"/>
      <c r="H38" s="34"/>
      <c r="I38" s="93" t="s">
        <v>50</v>
      </c>
      <c r="J38" s="179">
        <f t="shared" si="6"/>
        <v>0</v>
      </c>
      <c r="K38" s="179">
        <f t="shared" si="6"/>
        <v>608.19229571316953</v>
      </c>
      <c r="L38" s="179">
        <f t="shared" si="7"/>
        <v>8475.0188801669556</v>
      </c>
      <c r="M38" s="179">
        <f t="shared" si="8"/>
        <v>0</v>
      </c>
      <c r="N38" s="180">
        <f t="shared" si="9"/>
        <v>0</v>
      </c>
      <c r="O38" s="130"/>
      <c r="P38" s="130"/>
    </row>
    <row r="39" spans="1:16">
      <c r="A39" s="128" t="s">
        <v>51</v>
      </c>
      <c r="B39" s="179">
        <f t="shared" si="2"/>
        <v>89342.230573887893</v>
      </c>
      <c r="C39" s="179">
        <f t="shared" si="2"/>
        <v>26799.195161201009</v>
      </c>
      <c r="D39" s="179">
        <f t="shared" si="3"/>
        <v>12904.001785850052</v>
      </c>
      <c r="E39" s="179">
        <f t="shared" si="4"/>
        <v>0</v>
      </c>
      <c r="F39" s="180">
        <f t="shared" si="5"/>
        <v>0</v>
      </c>
      <c r="G39" s="34"/>
      <c r="H39" s="34"/>
      <c r="I39" s="93" t="s">
        <v>51</v>
      </c>
      <c r="J39" s="179">
        <f t="shared" si="6"/>
        <v>21314.283647892629</v>
      </c>
      <c r="K39" s="179">
        <f t="shared" si="6"/>
        <v>6393.4563031608086</v>
      </c>
      <c r="L39" s="179">
        <f t="shared" si="7"/>
        <v>1445.9115515192971</v>
      </c>
      <c r="M39" s="179">
        <f t="shared" si="8"/>
        <v>0</v>
      </c>
      <c r="N39" s="180">
        <f t="shared" si="9"/>
        <v>0</v>
      </c>
      <c r="O39" s="130"/>
      <c r="P39" s="130"/>
    </row>
    <row r="40" spans="1:16">
      <c r="A40" s="128" t="s">
        <v>52</v>
      </c>
      <c r="B40" s="179">
        <f t="shared" si="2"/>
        <v>19306.060619936256</v>
      </c>
      <c r="C40" s="179">
        <f t="shared" si="2"/>
        <v>5399.1741178736356</v>
      </c>
      <c r="D40" s="179">
        <f t="shared" si="3"/>
        <v>0</v>
      </c>
      <c r="E40" s="179">
        <f t="shared" si="4"/>
        <v>0</v>
      </c>
      <c r="F40" s="180">
        <f t="shared" si="5"/>
        <v>0</v>
      </c>
      <c r="G40" s="34"/>
      <c r="H40" s="34"/>
      <c r="I40" s="93" t="s">
        <v>52</v>
      </c>
      <c r="J40" s="179">
        <f t="shared" si="6"/>
        <v>4605.8269368640431</v>
      </c>
      <c r="K40" s="179">
        <f t="shared" si="6"/>
        <v>1288.0753913743617</v>
      </c>
      <c r="L40" s="179">
        <f t="shared" si="7"/>
        <v>0</v>
      </c>
      <c r="M40" s="179">
        <f t="shared" si="8"/>
        <v>0</v>
      </c>
      <c r="N40" s="180">
        <f t="shared" si="9"/>
        <v>0</v>
      </c>
      <c r="O40" s="130"/>
      <c r="P40" s="130"/>
    </row>
    <row r="41" spans="1:16">
      <c r="A41" s="128" t="s">
        <v>30</v>
      </c>
      <c r="B41" s="179">
        <f t="shared" si="2"/>
        <v>0</v>
      </c>
      <c r="C41" s="179">
        <f t="shared" si="2"/>
        <v>12279.664408222343</v>
      </c>
      <c r="D41" s="179">
        <f t="shared" si="3"/>
        <v>15042.917407982515</v>
      </c>
      <c r="E41" s="179">
        <f t="shared" si="4"/>
        <v>0</v>
      </c>
      <c r="F41" s="180">
        <f t="shared" si="5"/>
        <v>0</v>
      </c>
      <c r="G41" s="34"/>
      <c r="H41" s="34"/>
      <c r="I41" s="93" t="s">
        <v>30</v>
      </c>
      <c r="J41" s="179">
        <f t="shared" si="6"/>
        <v>0</v>
      </c>
      <c r="K41" s="179">
        <f t="shared" si="6"/>
        <v>2929.5468516573978</v>
      </c>
      <c r="L41" s="179">
        <f t="shared" si="7"/>
        <v>1685.5800556850131</v>
      </c>
      <c r="M41" s="179">
        <f t="shared" si="8"/>
        <v>0</v>
      </c>
      <c r="N41" s="180">
        <f t="shared" si="9"/>
        <v>0</v>
      </c>
      <c r="O41" s="130"/>
      <c r="P41" s="130"/>
    </row>
    <row r="42" spans="1:16">
      <c r="A42" s="128" t="s">
        <v>31</v>
      </c>
      <c r="B42" s="179">
        <f t="shared" si="2"/>
        <v>20269.257307473556</v>
      </c>
      <c r="C42" s="179">
        <f t="shared" si="2"/>
        <v>34514.813911639081</v>
      </c>
      <c r="D42" s="179">
        <f t="shared" si="3"/>
        <v>13717.131542667454</v>
      </c>
      <c r="E42" s="179">
        <f t="shared" si="4"/>
        <v>0</v>
      </c>
      <c r="F42" s="180">
        <f t="shared" si="5"/>
        <v>0</v>
      </c>
      <c r="G42" s="34"/>
      <c r="H42" s="34"/>
      <c r="I42" s="93" t="s">
        <v>31</v>
      </c>
      <c r="J42" s="179">
        <f t="shared" si="6"/>
        <v>4835.6157755241875</v>
      </c>
      <c r="K42" s="179">
        <f t="shared" si="6"/>
        <v>8234.1634973899691</v>
      </c>
      <c r="L42" s="179">
        <f t="shared" si="7"/>
        <v>1537.0238845597021</v>
      </c>
      <c r="M42" s="179">
        <f t="shared" si="8"/>
        <v>0</v>
      </c>
      <c r="N42" s="180">
        <f t="shared" si="9"/>
        <v>0</v>
      </c>
      <c r="O42" s="130"/>
      <c r="P42" s="130"/>
    </row>
    <row r="43" spans="1:16">
      <c r="A43" s="128" t="s">
        <v>53</v>
      </c>
      <c r="B43" s="179">
        <f t="shared" si="2"/>
        <v>0</v>
      </c>
      <c r="C43" s="179">
        <f t="shared" si="2"/>
        <v>0</v>
      </c>
      <c r="D43" s="179">
        <f t="shared" si="3"/>
        <v>0</v>
      </c>
      <c r="E43" s="179">
        <f t="shared" si="4"/>
        <v>0</v>
      </c>
      <c r="F43" s="180">
        <f>F10*$C$19/100</f>
        <v>485118.68870885484</v>
      </c>
      <c r="G43" s="34"/>
      <c r="H43" s="34"/>
      <c r="I43" s="93" t="s">
        <v>53</v>
      </c>
      <c r="J43" s="179">
        <f t="shared" si="6"/>
        <v>0</v>
      </c>
      <c r="K43" s="179">
        <f t="shared" si="6"/>
        <v>0</v>
      </c>
      <c r="L43" s="179">
        <f t="shared" si="7"/>
        <v>0</v>
      </c>
      <c r="M43" s="179">
        <f t="shared" si="8"/>
        <v>0</v>
      </c>
      <c r="N43" s="180">
        <f t="shared" si="9"/>
        <v>115734.26438556284</v>
      </c>
      <c r="O43" s="130"/>
      <c r="P43" s="130"/>
    </row>
    <row r="44" spans="1:16">
      <c r="A44" s="128" t="s">
        <v>55</v>
      </c>
      <c r="B44" s="179">
        <f t="shared" si="2"/>
        <v>0</v>
      </c>
      <c r="C44" s="179">
        <f t="shared" si="2"/>
        <v>0</v>
      </c>
      <c r="D44" s="179">
        <f t="shared" si="3"/>
        <v>0</v>
      </c>
      <c r="E44" s="179">
        <f t="shared" si="4"/>
        <v>0</v>
      </c>
      <c r="F44" s="180">
        <f t="shared" si="5"/>
        <v>93460.75960899044</v>
      </c>
      <c r="G44" s="34"/>
      <c r="H44" s="34"/>
      <c r="I44" s="93" t="s">
        <v>55</v>
      </c>
      <c r="J44" s="179">
        <f t="shared" si="6"/>
        <v>0</v>
      </c>
      <c r="K44" s="179">
        <f t="shared" si="6"/>
        <v>0</v>
      </c>
      <c r="L44" s="179">
        <f t="shared" si="7"/>
        <v>0</v>
      </c>
      <c r="M44" s="179">
        <f t="shared" si="8"/>
        <v>0</v>
      </c>
      <c r="N44" s="180">
        <f t="shared" si="9"/>
        <v>22296.836864914207</v>
      </c>
      <c r="O44" s="130"/>
      <c r="P44" s="130"/>
    </row>
    <row r="45" spans="1:16" ht="17" thickBot="1">
      <c r="A45" s="129" t="s">
        <v>57</v>
      </c>
      <c r="B45" s="181">
        <f t="shared" si="2"/>
        <v>0</v>
      </c>
      <c r="C45" s="181">
        <f t="shared" si="2"/>
        <v>0</v>
      </c>
      <c r="D45" s="181">
        <f t="shared" si="3"/>
        <v>0</v>
      </c>
      <c r="E45" s="181">
        <f t="shared" si="4"/>
        <v>3.4693769208575844</v>
      </c>
      <c r="F45" s="182">
        <f t="shared" si="5"/>
        <v>0</v>
      </c>
      <c r="G45" s="34"/>
      <c r="H45" s="34"/>
      <c r="I45" s="94" t="s">
        <v>57</v>
      </c>
      <c r="J45" s="194">
        <f t="shared" si="6"/>
        <v>0</v>
      </c>
      <c r="K45" s="194">
        <f t="shared" si="6"/>
        <v>0</v>
      </c>
      <c r="L45" s="194">
        <f t="shared" si="7"/>
        <v>0</v>
      </c>
      <c r="M45" s="194">
        <f t="shared" si="8"/>
        <v>0.85742522138449129</v>
      </c>
      <c r="N45" s="195">
        <f t="shared" si="9"/>
        <v>0</v>
      </c>
    </row>
    <row r="46" spans="1:16" ht="17" thickBot="1">
      <c r="A46" s="34"/>
      <c r="B46" s="34"/>
      <c r="C46" s="34"/>
      <c r="D46" s="34"/>
      <c r="E46" s="34"/>
      <c r="F46" s="34"/>
      <c r="G46" s="34"/>
      <c r="H46" s="34"/>
      <c r="I46" s="34"/>
      <c r="J46" s="34"/>
      <c r="K46" s="34"/>
      <c r="L46" s="34"/>
      <c r="M46" s="34"/>
      <c r="N46" s="34"/>
    </row>
    <row r="47" spans="1:16" ht="20" thickBot="1">
      <c r="A47" s="385" t="s">
        <v>147</v>
      </c>
      <c r="B47" s="386"/>
      <c r="C47" s="386"/>
      <c r="D47" s="386"/>
      <c r="E47" s="386"/>
      <c r="F47" s="387"/>
      <c r="G47" s="87"/>
      <c r="H47" s="87"/>
      <c r="I47" s="385" t="s">
        <v>148</v>
      </c>
      <c r="J47" s="386"/>
      <c r="K47" s="386"/>
      <c r="L47" s="386"/>
      <c r="M47" s="386"/>
      <c r="N47" s="387"/>
    </row>
    <row r="48" spans="1:16" ht="17" thickBot="1">
      <c r="A48" s="88"/>
      <c r="B48" s="95" t="s">
        <v>42</v>
      </c>
      <c r="C48" s="95" t="s">
        <v>43</v>
      </c>
      <c r="D48" s="96" t="s">
        <v>44</v>
      </c>
      <c r="E48" s="95" t="s">
        <v>45</v>
      </c>
      <c r="F48" s="97" t="s">
        <v>46</v>
      </c>
      <c r="G48" s="87"/>
      <c r="H48" s="87"/>
      <c r="I48" s="88"/>
      <c r="J48" s="95" t="s">
        <v>42</v>
      </c>
      <c r="K48" s="95" t="s">
        <v>43</v>
      </c>
      <c r="L48" s="96" t="s">
        <v>44</v>
      </c>
      <c r="M48" s="95" t="s">
        <v>45</v>
      </c>
      <c r="N48" s="97" t="s">
        <v>46</v>
      </c>
    </row>
    <row r="49" spans="1:14">
      <c r="A49" s="92" t="s">
        <v>47</v>
      </c>
      <c r="B49" s="177">
        <f t="shared" ref="B49:C58" si="10">B3*$C$21/100</f>
        <v>2018.4576287516609</v>
      </c>
      <c r="C49" s="177">
        <f t="shared" si="10"/>
        <v>3877.6515744270291</v>
      </c>
      <c r="D49" s="177">
        <f t="shared" ref="D49:D58" si="11">D3*$K$21/100</f>
        <v>9084.0564488217151</v>
      </c>
      <c r="E49" s="177">
        <f t="shared" ref="E49:E58" si="12">E3*$G$21/100</f>
        <v>409.68878493127727</v>
      </c>
      <c r="F49" s="178">
        <f t="shared" ref="F49:F58" si="13">F3*$C$21/100</f>
        <v>0</v>
      </c>
      <c r="G49" s="87"/>
      <c r="H49" s="87"/>
      <c r="I49" s="92" t="s">
        <v>47</v>
      </c>
      <c r="J49" s="177">
        <f t="shared" ref="J49:K58" si="14">B3*$C$22/100</f>
        <v>4369.833499821737</v>
      </c>
      <c r="K49" s="177">
        <f t="shared" si="14"/>
        <v>8394.8711675693576</v>
      </c>
      <c r="L49" s="177">
        <f t="shared" ref="L49:L58" si="15">D3*$K$22/100</f>
        <v>16416.867053873833</v>
      </c>
      <c r="M49" s="177">
        <f t="shared" ref="M49:M58" si="16">E3*$G$22/100</f>
        <v>597.08587670159102</v>
      </c>
      <c r="N49" s="178">
        <f t="shared" ref="N49:N58" si="17">F3*$C$22/100</f>
        <v>0</v>
      </c>
    </row>
    <row r="50" spans="1:14">
      <c r="A50" s="93" t="s">
        <v>49</v>
      </c>
      <c r="B50" s="179">
        <f t="shared" si="10"/>
        <v>1477.3626110146104</v>
      </c>
      <c r="C50" s="179">
        <f t="shared" si="10"/>
        <v>2954.7252220292207</v>
      </c>
      <c r="D50" s="179">
        <f t="shared" si="11"/>
        <v>1229.7292793222782</v>
      </c>
      <c r="E50" s="179">
        <f t="shared" si="12"/>
        <v>45.520976103475249</v>
      </c>
      <c r="F50" s="180">
        <f t="shared" si="13"/>
        <v>0</v>
      </c>
      <c r="G50" s="87"/>
      <c r="H50" s="87"/>
      <c r="I50" s="93" t="s">
        <v>49</v>
      </c>
      <c r="J50" s="179">
        <f t="shared" si="14"/>
        <v>3198.3969031782144</v>
      </c>
      <c r="K50" s="179">
        <f t="shared" si="14"/>
        <v>6396.7938063564288</v>
      </c>
      <c r="L50" s="179">
        <f t="shared" si="15"/>
        <v>2222.3884455835291</v>
      </c>
      <c r="M50" s="179">
        <f t="shared" si="16"/>
        <v>66.342875189065666</v>
      </c>
      <c r="N50" s="180">
        <f t="shared" si="17"/>
        <v>0</v>
      </c>
    </row>
    <row r="51" spans="1:14">
      <c r="A51" s="93" t="s">
        <v>50</v>
      </c>
      <c r="B51" s="179">
        <f t="shared" si="10"/>
        <v>0</v>
      </c>
      <c r="C51" s="179">
        <f t="shared" si="10"/>
        <v>567.58877141514063</v>
      </c>
      <c r="D51" s="179">
        <f t="shared" si="11"/>
        <v>14062.20342946846</v>
      </c>
      <c r="E51" s="179">
        <f t="shared" si="12"/>
        <v>0</v>
      </c>
      <c r="F51" s="180">
        <f t="shared" si="13"/>
        <v>0</v>
      </c>
      <c r="G51" s="87"/>
      <c r="H51" s="87"/>
      <c r="I51" s="93" t="s">
        <v>50</v>
      </c>
      <c r="J51" s="179">
        <f t="shared" si="14"/>
        <v>0</v>
      </c>
      <c r="K51" s="179">
        <f t="shared" si="14"/>
        <v>1228.7939028903447</v>
      </c>
      <c r="L51" s="179">
        <f t="shared" si="15"/>
        <v>25413.462090061843</v>
      </c>
      <c r="M51" s="179">
        <f t="shared" si="16"/>
        <v>0</v>
      </c>
      <c r="N51" s="180">
        <f t="shared" si="17"/>
        <v>0</v>
      </c>
    </row>
    <row r="52" spans="1:14">
      <c r="A52" s="93" t="s">
        <v>51</v>
      </c>
      <c r="B52" s="179">
        <f t="shared" si="10"/>
        <v>19891.320811808895</v>
      </c>
      <c r="C52" s="179">
        <f t="shared" si="10"/>
        <v>5966.6227832633376</v>
      </c>
      <c r="D52" s="179">
        <f t="shared" si="11"/>
        <v>2399.1335790489911</v>
      </c>
      <c r="E52" s="179">
        <f t="shared" si="12"/>
        <v>0</v>
      </c>
      <c r="F52" s="180">
        <f t="shared" si="13"/>
        <v>0</v>
      </c>
      <c r="G52" s="87"/>
      <c r="H52" s="87"/>
      <c r="I52" s="93" t="s">
        <v>51</v>
      </c>
      <c r="J52" s="179">
        <f t="shared" si="14"/>
        <v>43063.455383456137</v>
      </c>
      <c r="K52" s="179">
        <f t="shared" si="14"/>
        <v>12917.362122299783</v>
      </c>
      <c r="L52" s="179">
        <f t="shared" si="15"/>
        <v>4335.7565239305131</v>
      </c>
      <c r="M52" s="179">
        <f t="shared" si="16"/>
        <v>0</v>
      </c>
      <c r="N52" s="180">
        <f t="shared" si="17"/>
        <v>0</v>
      </c>
    </row>
    <row r="53" spans="1:14">
      <c r="A53" s="93" t="s">
        <v>52</v>
      </c>
      <c r="B53" s="179">
        <f t="shared" si="10"/>
        <v>4298.3373365162079</v>
      </c>
      <c r="C53" s="179">
        <f t="shared" si="10"/>
        <v>1202.0821934663973</v>
      </c>
      <c r="D53" s="179">
        <f t="shared" si="11"/>
        <v>0</v>
      </c>
      <c r="E53" s="179">
        <f t="shared" si="12"/>
        <v>0</v>
      </c>
      <c r="F53" s="180">
        <f t="shared" si="13"/>
        <v>0</v>
      </c>
      <c r="G53" s="87"/>
      <c r="H53" s="87"/>
      <c r="I53" s="93" t="s">
        <v>52</v>
      </c>
      <c r="J53" s="179">
        <f t="shared" si="14"/>
        <v>9305.629317698209</v>
      </c>
      <c r="K53" s="179">
        <f t="shared" si="14"/>
        <v>2602.4321559810865</v>
      </c>
      <c r="L53" s="179">
        <f t="shared" si="15"/>
        <v>0</v>
      </c>
      <c r="M53" s="179">
        <f t="shared" si="16"/>
        <v>0</v>
      </c>
      <c r="N53" s="180">
        <f t="shared" si="17"/>
        <v>0</v>
      </c>
    </row>
    <row r="54" spans="1:14">
      <c r="A54" s="93" t="s">
        <v>30</v>
      </c>
      <c r="B54" s="179">
        <f t="shared" si="10"/>
        <v>0</v>
      </c>
      <c r="C54" s="179">
        <f t="shared" si="10"/>
        <v>2733.9673817892308</v>
      </c>
      <c r="D54" s="179">
        <f t="shared" si="11"/>
        <v>2796.8043463792837</v>
      </c>
      <c r="E54" s="179">
        <f t="shared" si="12"/>
        <v>0</v>
      </c>
      <c r="F54" s="180">
        <f t="shared" si="13"/>
        <v>0</v>
      </c>
      <c r="G54" s="87"/>
      <c r="H54" s="87"/>
      <c r="I54" s="93" t="s">
        <v>30</v>
      </c>
      <c r="J54" s="179">
        <f t="shared" si="14"/>
        <v>0</v>
      </c>
      <c r="K54" s="179">
        <f t="shared" si="14"/>
        <v>5918.8670013109258</v>
      </c>
      <c r="L54" s="179">
        <f t="shared" si="15"/>
        <v>5054.4341494223954</v>
      </c>
      <c r="M54" s="179">
        <f t="shared" si="16"/>
        <v>0</v>
      </c>
      <c r="N54" s="180">
        <f t="shared" si="17"/>
        <v>0</v>
      </c>
    </row>
    <row r="55" spans="1:14">
      <c r="A55" s="93" t="s">
        <v>31</v>
      </c>
      <c r="B55" s="179">
        <f t="shared" si="10"/>
        <v>4512.785243106483</v>
      </c>
      <c r="C55" s="179">
        <f t="shared" si="10"/>
        <v>7684.4425292080687</v>
      </c>
      <c r="D55" s="179">
        <f t="shared" si="11"/>
        <v>2550.3120224558829</v>
      </c>
      <c r="E55" s="179">
        <f t="shared" si="12"/>
        <v>0</v>
      </c>
      <c r="F55" s="180">
        <f t="shared" si="13"/>
        <v>0</v>
      </c>
      <c r="G55" s="87"/>
      <c r="H55" s="87"/>
      <c r="I55" s="93" t="s">
        <v>31</v>
      </c>
      <c r="J55" s="179">
        <f t="shared" si="14"/>
        <v>9769.8955142417508</v>
      </c>
      <c r="K55" s="179">
        <f t="shared" si="14"/>
        <v>16636.333561461026</v>
      </c>
      <c r="L55" s="179">
        <f t="shared" si="15"/>
        <v>4608.968873590059</v>
      </c>
      <c r="M55" s="179">
        <f t="shared" si="16"/>
        <v>0</v>
      </c>
      <c r="N55" s="180">
        <f t="shared" si="17"/>
        <v>0</v>
      </c>
    </row>
    <row r="56" spans="1:14">
      <c r="A56" s="93" t="s">
        <v>53</v>
      </c>
      <c r="B56" s="179">
        <f t="shared" si="10"/>
        <v>0</v>
      </c>
      <c r="C56" s="179">
        <f t="shared" si="10"/>
        <v>0</v>
      </c>
      <c r="D56" s="179">
        <f t="shared" si="11"/>
        <v>0</v>
      </c>
      <c r="E56" s="179">
        <f t="shared" si="12"/>
        <v>0</v>
      </c>
      <c r="F56" s="180">
        <f t="shared" si="13"/>
        <v>108007.72945702782</v>
      </c>
      <c r="G56" s="87"/>
      <c r="H56" s="87"/>
      <c r="I56" s="93" t="s">
        <v>53</v>
      </c>
      <c r="J56" s="179">
        <f t="shared" si="14"/>
        <v>0</v>
      </c>
      <c r="K56" s="179">
        <f t="shared" si="14"/>
        <v>0</v>
      </c>
      <c r="L56" s="179">
        <f t="shared" si="15"/>
        <v>0</v>
      </c>
      <c r="M56" s="179">
        <f t="shared" si="16"/>
        <v>0</v>
      </c>
      <c r="N56" s="180">
        <f t="shared" si="17"/>
        <v>233829.92424413798</v>
      </c>
    </row>
    <row r="57" spans="1:14">
      <c r="A57" s="93" t="s">
        <v>55</v>
      </c>
      <c r="B57" s="179">
        <f t="shared" si="10"/>
        <v>0</v>
      </c>
      <c r="C57" s="179">
        <f t="shared" si="10"/>
        <v>0</v>
      </c>
      <c r="D57" s="179">
        <f t="shared" si="11"/>
        <v>0</v>
      </c>
      <c r="E57" s="179">
        <f t="shared" si="12"/>
        <v>0</v>
      </c>
      <c r="F57" s="180">
        <f t="shared" si="13"/>
        <v>20808.277796022783</v>
      </c>
      <c r="G57" s="87"/>
      <c r="H57" s="87"/>
      <c r="I57" s="93" t="s">
        <v>55</v>
      </c>
      <c r="J57" s="179">
        <f t="shared" si="14"/>
        <v>0</v>
      </c>
      <c r="K57" s="179">
        <f t="shared" si="14"/>
        <v>0</v>
      </c>
      <c r="L57" s="179">
        <f t="shared" si="15"/>
        <v>0</v>
      </c>
      <c r="M57" s="179">
        <f t="shared" si="16"/>
        <v>0</v>
      </c>
      <c r="N57" s="180">
        <f t="shared" si="17"/>
        <v>45048.609438927444</v>
      </c>
    </row>
    <row r="58" spans="1:14" ht="17" thickBot="1">
      <c r="A58" s="94" t="s">
        <v>57</v>
      </c>
      <c r="B58" s="181">
        <f t="shared" si="10"/>
        <v>0</v>
      </c>
      <c r="C58" s="181">
        <f t="shared" si="10"/>
        <v>0</v>
      </c>
      <c r="D58" s="181">
        <f t="shared" si="11"/>
        <v>0</v>
      </c>
      <c r="E58" s="181">
        <f t="shared" si="12"/>
        <v>0.60998107978656835</v>
      </c>
      <c r="F58" s="182">
        <f t="shared" si="13"/>
        <v>0</v>
      </c>
      <c r="G58" s="87"/>
      <c r="H58" s="87"/>
      <c r="I58" s="94" t="s">
        <v>57</v>
      </c>
      <c r="J58" s="181">
        <f t="shared" si="14"/>
        <v>0</v>
      </c>
      <c r="K58" s="181">
        <f t="shared" si="14"/>
        <v>0</v>
      </c>
      <c r="L58" s="181">
        <f t="shared" si="15"/>
        <v>0</v>
      </c>
      <c r="M58" s="181">
        <f t="shared" si="16"/>
        <v>0.88899452753347985</v>
      </c>
      <c r="N58" s="182">
        <f t="shared" si="17"/>
        <v>0</v>
      </c>
    </row>
    <row r="59" spans="1:14" ht="17" thickBot="1">
      <c r="A59" s="87"/>
      <c r="B59" s="87"/>
      <c r="C59" s="87"/>
      <c r="D59" s="87"/>
      <c r="E59" s="87"/>
      <c r="F59" s="87"/>
      <c r="G59" s="87"/>
      <c r="H59" s="87"/>
      <c r="I59" s="87"/>
      <c r="J59" s="87"/>
      <c r="K59" s="87"/>
      <c r="L59" s="87"/>
      <c r="M59" s="87"/>
      <c r="N59" s="87"/>
    </row>
    <row r="60" spans="1:14" ht="20" thickBot="1">
      <c r="A60" s="385" t="s">
        <v>149</v>
      </c>
      <c r="B60" s="386"/>
      <c r="C60" s="386"/>
      <c r="D60" s="386"/>
      <c r="E60" s="386"/>
      <c r="F60" s="387"/>
      <c r="G60" s="87"/>
      <c r="H60" s="87"/>
      <c r="I60" s="385" t="s">
        <v>150</v>
      </c>
      <c r="J60" s="386"/>
      <c r="K60" s="386"/>
      <c r="L60" s="386"/>
      <c r="M60" s="386"/>
      <c r="N60" s="387"/>
    </row>
    <row r="61" spans="1:14" ht="17" thickBot="1">
      <c r="A61" s="88"/>
      <c r="B61" s="95" t="s">
        <v>42</v>
      </c>
      <c r="C61" s="95" t="s">
        <v>43</v>
      </c>
      <c r="D61" s="96" t="s">
        <v>44</v>
      </c>
      <c r="E61" s="95" t="s">
        <v>45</v>
      </c>
      <c r="F61" s="97" t="s">
        <v>46</v>
      </c>
      <c r="G61" s="87"/>
      <c r="H61" s="87"/>
      <c r="I61" s="88"/>
      <c r="J61" s="95" t="s">
        <v>42</v>
      </c>
      <c r="K61" s="95" t="s">
        <v>43</v>
      </c>
      <c r="L61" s="96" t="s">
        <v>44</v>
      </c>
      <c r="M61" s="95" t="s">
        <v>45</v>
      </c>
      <c r="N61" s="97" t="s">
        <v>46</v>
      </c>
    </row>
    <row r="62" spans="1:14">
      <c r="A62" s="92" t="s">
        <v>47</v>
      </c>
      <c r="B62" s="177">
        <f t="shared" ref="B62:C71" si="18">B3*$C$23/100</f>
        <v>1657.4902405660148</v>
      </c>
      <c r="C62" s="177">
        <f t="shared" si="18"/>
        <v>3184.1984440878259</v>
      </c>
      <c r="D62" s="177">
        <f t="shared" ref="D62:D71" si="19">D3*$K$23/100</f>
        <v>3650.2152732216869</v>
      </c>
      <c r="E62" s="177">
        <f t="shared" ref="E62:E71" si="20">E3*$G$23/100</f>
        <v>394.37987979457472</v>
      </c>
      <c r="F62" s="178">
        <f t="shared" ref="F62:F71" si="21">F3*$C$23/100</f>
        <v>0</v>
      </c>
      <c r="G62" s="87"/>
      <c r="H62" s="87"/>
      <c r="I62" s="92" t="s">
        <v>47</v>
      </c>
      <c r="J62" s="177">
        <f t="shared" ref="J62:K71" si="22">B3*$C$24/100</f>
        <v>541.62518493070229</v>
      </c>
      <c r="K62" s="177">
        <f t="shared" si="22"/>
        <v>1040.5141634777754</v>
      </c>
      <c r="L62" s="177">
        <f t="shared" ref="L62:L71" si="23">D3*$K$24/100</f>
        <v>1480.1932494202347</v>
      </c>
      <c r="M62" s="177">
        <f t="shared" ref="M62:M71" si="24">E3*$G$24/100</f>
        <v>192.78522808076693</v>
      </c>
      <c r="N62" s="178">
        <f t="shared" ref="N62:N71" si="25">F3*$C$24/100</f>
        <v>0</v>
      </c>
    </row>
    <row r="63" spans="1:14">
      <c r="A63" s="93" t="s">
        <v>49</v>
      </c>
      <c r="B63" s="179">
        <f t="shared" si="18"/>
        <v>1213.1610169336468</v>
      </c>
      <c r="C63" s="179">
        <f t="shared" si="18"/>
        <v>2426.3220338672936</v>
      </c>
      <c r="D63" s="179">
        <f t="shared" si="19"/>
        <v>494.13790222454122</v>
      </c>
      <c r="E63" s="179">
        <f t="shared" si="20"/>
        <v>43.819986643841638</v>
      </c>
      <c r="F63" s="180">
        <f t="shared" si="21"/>
        <v>0</v>
      </c>
      <c r="G63" s="87"/>
      <c r="H63" s="87"/>
      <c r="I63" s="93" t="s">
        <v>49</v>
      </c>
      <c r="J63" s="179">
        <f t="shared" si="22"/>
        <v>396.42982146490357</v>
      </c>
      <c r="K63" s="179">
        <f t="shared" si="22"/>
        <v>792.85964292980714</v>
      </c>
      <c r="L63" s="179">
        <f t="shared" si="23"/>
        <v>200.37710995326847</v>
      </c>
      <c r="M63" s="179">
        <f t="shared" si="24"/>
        <v>21.42058089786299</v>
      </c>
      <c r="N63" s="180">
        <f t="shared" si="25"/>
        <v>0</v>
      </c>
    </row>
    <row r="64" spans="1:14">
      <c r="A64" s="93" t="s">
        <v>50</v>
      </c>
      <c r="B64" s="179">
        <f t="shared" si="18"/>
        <v>0</v>
      </c>
      <c r="C64" s="179">
        <f t="shared" si="18"/>
        <v>466.08501257332921</v>
      </c>
      <c r="D64" s="179">
        <f t="shared" si="19"/>
        <v>5650.5670151415816</v>
      </c>
      <c r="E64" s="179">
        <f t="shared" si="20"/>
        <v>0</v>
      </c>
      <c r="F64" s="180">
        <f t="shared" si="21"/>
        <v>0</v>
      </c>
      <c r="G64" s="87"/>
      <c r="H64" s="87"/>
      <c r="I64" s="93" t="s">
        <v>50</v>
      </c>
      <c r="J64" s="179">
        <f t="shared" si="22"/>
        <v>0</v>
      </c>
      <c r="K64" s="179">
        <f t="shared" si="22"/>
        <v>152.30459579795263</v>
      </c>
      <c r="L64" s="179">
        <f t="shared" si="23"/>
        <v>2291.3528450137665</v>
      </c>
      <c r="M64" s="179">
        <f t="shared" si="24"/>
        <v>0</v>
      </c>
      <c r="N64" s="180">
        <f t="shared" si="25"/>
        <v>0</v>
      </c>
    </row>
    <row r="65" spans="1:15">
      <c r="A65" s="93" t="s">
        <v>51</v>
      </c>
      <c r="B65" s="179">
        <f t="shared" si="18"/>
        <v>16334.090767083075</v>
      </c>
      <c r="C65" s="179">
        <f t="shared" si="18"/>
        <v>4899.5920902804219</v>
      </c>
      <c r="D65" s="179">
        <f t="shared" si="19"/>
        <v>964.03562462225182</v>
      </c>
      <c r="E65" s="179">
        <f t="shared" si="20"/>
        <v>0</v>
      </c>
      <c r="F65" s="180">
        <f t="shared" si="21"/>
        <v>0</v>
      </c>
      <c r="G65" s="87"/>
      <c r="H65" s="87"/>
      <c r="I65" s="93" t="s">
        <v>51</v>
      </c>
      <c r="J65" s="179">
        <f t="shared" si="22"/>
        <v>5337.5607987743624</v>
      </c>
      <c r="K65" s="179">
        <f t="shared" si="22"/>
        <v>1601.0606922650209</v>
      </c>
      <c r="L65" s="179">
        <f t="shared" si="23"/>
        <v>390.92462141473641</v>
      </c>
      <c r="M65" s="179">
        <f t="shared" si="24"/>
        <v>0</v>
      </c>
      <c r="N65" s="180">
        <f t="shared" si="25"/>
        <v>0</v>
      </c>
    </row>
    <row r="66" spans="1:15">
      <c r="A66" s="93" t="s">
        <v>52</v>
      </c>
      <c r="B66" s="179">
        <f t="shared" si="18"/>
        <v>3529.651593599383</v>
      </c>
      <c r="C66" s="179">
        <f t="shared" si="18"/>
        <v>987.10989799720949</v>
      </c>
      <c r="D66" s="179">
        <f t="shared" si="19"/>
        <v>0</v>
      </c>
      <c r="E66" s="179">
        <f t="shared" si="20"/>
        <v>0</v>
      </c>
      <c r="F66" s="180">
        <f t="shared" si="21"/>
        <v>0</v>
      </c>
      <c r="G66" s="87"/>
      <c r="H66" s="87"/>
      <c r="I66" s="93" t="s">
        <v>52</v>
      </c>
      <c r="J66" s="179">
        <f t="shared" si="22"/>
        <v>1153.3993687174732</v>
      </c>
      <c r="K66" s="179">
        <f t="shared" si="22"/>
        <v>322.56212915443194</v>
      </c>
      <c r="L66" s="179">
        <f t="shared" si="23"/>
        <v>0</v>
      </c>
      <c r="M66" s="179">
        <f t="shared" si="24"/>
        <v>0</v>
      </c>
      <c r="N66" s="180">
        <f t="shared" si="25"/>
        <v>0</v>
      </c>
    </row>
    <row r="67" spans="1:15">
      <c r="A67" s="93" t="s">
        <v>30</v>
      </c>
      <c r="B67" s="179">
        <f t="shared" si="18"/>
        <v>0</v>
      </c>
      <c r="C67" s="179">
        <f t="shared" si="18"/>
        <v>2245.0430411779539</v>
      </c>
      <c r="D67" s="179">
        <f t="shared" si="19"/>
        <v>1123.8303063044759</v>
      </c>
      <c r="E67" s="179">
        <f t="shared" si="20"/>
        <v>0</v>
      </c>
      <c r="F67" s="180">
        <f t="shared" si="21"/>
        <v>0</v>
      </c>
      <c r="G67" s="87"/>
      <c r="H67" s="87"/>
      <c r="I67" s="93" t="s">
        <v>30</v>
      </c>
      <c r="J67" s="179">
        <f t="shared" si="22"/>
        <v>0</v>
      </c>
      <c r="K67" s="179">
        <f t="shared" si="22"/>
        <v>733.62233007185273</v>
      </c>
      <c r="L67" s="179">
        <f t="shared" si="23"/>
        <v>455.72271999661103</v>
      </c>
      <c r="M67" s="179">
        <f t="shared" si="24"/>
        <v>0</v>
      </c>
      <c r="N67" s="180">
        <f t="shared" si="25"/>
        <v>0</v>
      </c>
    </row>
    <row r="68" spans="1:15">
      <c r="A68" s="93" t="s">
        <v>31</v>
      </c>
      <c r="B68" s="179">
        <f t="shared" si="18"/>
        <v>3705.74907873858</v>
      </c>
      <c r="C68" s="179">
        <f t="shared" si="18"/>
        <v>6310.2085052090379</v>
      </c>
      <c r="D68" s="179">
        <f t="shared" si="19"/>
        <v>1024.7831404721003</v>
      </c>
      <c r="E68" s="179">
        <f t="shared" si="20"/>
        <v>0</v>
      </c>
      <c r="F68" s="180">
        <f t="shared" si="21"/>
        <v>0</v>
      </c>
      <c r="G68" s="87"/>
      <c r="H68" s="87"/>
      <c r="I68" s="93" t="s">
        <v>31</v>
      </c>
      <c r="J68" s="179">
        <f t="shared" si="22"/>
        <v>1210.9434981609011</v>
      </c>
      <c r="K68" s="179">
        <f t="shared" si="22"/>
        <v>2062.0138598330486</v>
      </c>
      <c r="L68" s="179">
        <f t="shared" si="23"/>
        <v>415.55825426911673</v>
      </c>
      <c r="M68" s="179">
        <f t="shared" si="24"/>
        <v>0</v>
      </c>
      <c r="N68" s="180">
        <f t="shared" si="25"/>
        <v>0</v>
      </c>
    </row>
    <row r="69" spans="1:15">
      <c r="A69" s="93" t="s">
        <v>53</v>
      </c>
      <c r="B69" s="179">
        <f t="shared" si="18"/>
        <v>0</v>
      </c>
      <c r="C69" s="179">
        <f t="shared" si="18"/>
        <v>0</v>
      </c>
      <c r="D69" s="179">
        <f t="shared" si="19"/>
        <v>0</v>
      </c>
      <c r="E69" s="179">
        <f t="shared" si="20"/>
        <v>0</v>
      </c>
      <c r="F69" s="180">
        <f t="shared" si="21"/>
        <v>88692.353473595693</v>
      </c>
      <c r="G69" s="87"/>
      <c r="H69" s="87"/>
      <c r="I69" s="93" t="s">
        <v>53</v>
      </c>
      <c r="J69" s="179">
        <f t="shared" si="22"/>
        <v>0</v>
      </c>
      <c r="K69" s="179">
        <f t="shared" si="22"/>
        <v>0</v>
      </c>
      <c r="L69" s="179">
        <f t="shared" si="23"/>
        <v>0</v>
      </c>
      <c r="M69" s="179">
        <f t="shared" si="24"/>
        <v>0</v>
      </c>
      <c r="N69" s="180">
        <f t="shared" si="25"/>
        <v>28982.380213394816</v>
      </c>
    </row>
    <row r="70" spans="1:15">
      <c r="A70" s="93" t="s">
        <v>55</v>
      </c>
      <c r="B70" s="179">
        <f t="shared" si="18"/>
        <v>0</v>
      </c>
      <c r="C70" s="179">
        <f t="shared" si="18"/>
        <v>0</v>
      </c>
      <c r="D70" s="179">
        <f t="shared" si="19"/>
        <v>0</v>
      </c>
      <c r="E70" s="179">
        <f t="shared" si="20"/>
        <v>0</v>
      </c>
      <c r="F70" s="180">
        <f t="shared" si="21"/>
        <v>17087.065330781661</v>
      </c>
      <c r="G70" s="87"/>
      <c r="H70" s="87"/>
      <c r="I70" s="93" t="s">
        <v>55</v>
      </c>
      <c r="J70" s="179">
        <f t="shared" si="22"/>
        <v>0</v>
      </c>
      <c r="K70" s="179">
        <f t="shared" si="22"/>
        <v>0</v>
      </c>
      <c r="L70" s="179">
        <f t="shared" si="23"/>
        <v>0</v>
      </c>
      <c r="M70" s="179">
        <f t="shared" si="24"/>
        <v>0</v>
      </c>
      <c r="N70" s="180">
        <f t="shared" si="25"/>
        <v>5583.6135219397747</v>
      </c>
    </row>
    <row r="71" spans="1:15" ht="17" thickBot="1">
      <c r="A71" s="94" t="s">
        <v>57</v>
      </c>
      <c r="B71" s="181">
        <f t="shared" si="18"/>
        <v>0</v>
      </c>
      <c r="C71" s="181">
        <f t="shared" si="18"/>
        <v>0</v>
      </c>
      <c r="D71" s="181">
        <f t="shared" si="19"/>
        <v>0</v>
      </c>
      <c r="E71" s="181">
        <f t="shared" si="20"/>
        <v>0.58718782102747791</v>
      </c>
      <c r="F71" s="182">
        <f t="shared" si="21"/>
        <v>0</v>
      </c>
      <c r="G71" s="87"/>
      <c r="H71" s="87"/>
      <c r="I71" s="94" t="s">
        <v>57</v>
      </c>
      <c r="J71" s="181">
        <f t="shared" si="22"/>
        <v>0</v>
      </c>
      <c r="K71" s="181">
        <f t="shared" si="22"/>
        <v>0</v>
      </c>
      <c r="L71" s="181">
        <f t="shared" si="23"/>
        <v>0</v>
      </c>
      <c r="M71" s="181">
        <f t="shared" si="24"/>
        <v>0.28703578403136409</v>
      </c>
      <c r="N71" s="182">
        <f t="shared" si="25"/>
        <v>0</v>
      </c>
    </row>
    <row r="74" spans="1:15" ht="17" thickBot="1"/>
    <row r="75" spans="1:15" ht="20" thickBot="1">
      <c r="A75" s="397" t="s">
        <v>151</v>
      </c>
      <c r="B75" s="398"/>
      <c r="C75" s="398"/>
      <c r="D75" s="398"/>
      <c r="E75" s="398"/>
      <c r="F75" s="399"/>
      <c r="I75" s="397" t="s">
        <v>152</v>
      </c>
      <c r="J75" s="398"/>
      <c r="K75" s="398"/>
      <c r="L75" s="398"/>
      <c r="M75" s="398"/>
      <c r="N75" s="399"/>
    </row>
    <row r="76" spans="1:15" ht="17" thickBot="1">
      <c r="A76" s="10"/>
      <c r="B76" s="124" t="s">
        <v>42</v>
      </c>
      <c r="C76" s="124" t="s">
        <v>43</v>
      </c>
      <c r="D76" s="125" t="s">
        <v>44</v>
      </c>
      <c r="E76" s="124" t="s">
        <v>45</v>
      </c>
      <c r="F76" s="126" t="s">
        <v>46</v>
      </c>
      <c r="I76" s="10"/>
      <c r="J76" s="124" t="s">
        <v>42</v>
      </c>
      <c r="K76" s="124" t="s">
        <v>43</v>
      </c>
      <c r="L76" s="125" t="s">
        <v>44</v>
      </c>
      <c r="M76" s="124" t="s">
        <v>45</v>
      </c>
      <c r="N76" s="126" t="s">
        <v>46</v>
      </c>
    </row>
    <row r="77" spans="1:15">
      <c r="A77" s="121" t="s">
        <v>47</v>
      </c>
      <c r="B77" s="189">
        <f>J36+B62+J62</f>
        <v>4361.9671957484315</v>
      </c>
      <c r="C77" s="177">
        <f>K36+C62+K62</f>
        <v>8379.7592395604261</v>
      </c>
      <c r="D77" s="177">
        <f t="shared" ref="D77:F86" si="26">L36+D62+L62</f>
        <v>10605.194198898953</v>
      </c>
      <c r="E77" s="177">
        <f t="shared" si="26"/>
        <v>1163.0477192529852</v>
      </c>
      <c r="F77" s="178">
        <f t="shared" si="26"/>
        <v>0</v>
      </c>
      <c r="I77" s="121" t="s">
        <v>47</v>
      </c>
      <c r="J77" s="189">
        <f>B49+J49</f>
        <v>6388.2911285733981</v>
      </c>
      <c r="K77" s="177">
        <f t="shared" ref="K77:N86" si="27">C49+K49</f>
        <v>12272.522741996387</v>
      </c>
      <c r="L77" s="177">
        <f t="shared" si="27"/>
        <v>25500.92350269555</v>
      </c>
      <c r="M77" s="177">
        <f t="shared" si="27"/>
        <v>1006.7746616328683</v>
      </c>
      <c r="N77" s="178">
        <f t="shared" si="27"/>
        <v>0</v>
      </c>
      <c r="O77" s="130"/>
    </row>
    <row r="78" spans="1:15">
      <c r="A78" s="122" t="s">
        <v>49</v>
      </c>
      <c r="B78" s="190">
        <f t="shared" ref="B78:C86" si="28">J37+B63+J63</f>
        <v>3192.6393468345818</v>
      </c>
      <c r="C78" s="179">
        <f t="shared" si="28"/>
        <v>6385.2786936691637</v>
      </c>
      <c r="D78" s="179">
        <f t="shared" si="26"/>
        <v>1435.6491389897096</v>
      </c>
      <c r="E78" s="179">
        <f t="shared" si="26"/>
        <v>129.22752436144279</v>
      </c>
      <c r="F78" s="180">
        <f t="shared" si="26"/>
        <v>0</v>
      </c>
      <c r="I78" s="122" t="s">
        <v>49</v>
      </c>
      <c r="J78" s="190">
        <f t="shared" ref="J78:J86" si="29">B50+J50</f>
        <v>4675.759514192825</v>
      </c>
      <c r="K78" s="179">
        <f t="shared" si="27"/>
        <v>9351.51902838565</v>
      </c>
      <c r="L78" s="179">
        <f t="shared" si="27"/>
        <v>3452.1177249058073</v>
      </c>
      <c r="M78" s="179">
        <f t="shared" si="27"/>
        <v>111.86385129254091</v>
      </c>
      <c r="N78" s="180">
        <f t="shared" si="27"/>
        <v>0</v>
      </c>
      <c r="O78" s="130"/>
    </row>
    <row r="79" spans="1:15">
      <c r="A79" s="122" t="s">
        <v>50</v>
      </c>
      <c r="B79" s="190">
        <f t="shared" si="28"/>
        <v>0</v>
      </c>
      <c r="C79" s="179">
        <f t="shared" si="28"/>
        <v>1226.5819040844513</v>
      </c>
      <c r="D79" s="179">
        <f t="shared" si="26"/>
        <v>16416.938740322305</v>
      </c>
      <c r="E79" s="179">
        <f t="shared" si="26"/>
        <v>0</v>
      </c>
      <c r="F79" s="180">
        <f t="shared" si="26"/>
        <v>0</v>
      </c>
      <c r="I79" s="122" t="s">
        <v>50</v>
      </c>
      <c r="J79" s="190">
        <f t="shared" si="29"/>
        <v>0</v>
      </c>
      <c r="K79" s="179">
        <f t="shared" si="27"/>
        <v>1796.3826743054854</v>
      </c>
      <c r="L79" s="179">
        <f t="shared" si="27"/>
        <v>39475.665519530303</v>
      </c>
      <c r="M79" s="179">
        <f t="shared" si="27"/>
        <v>0</v>
      </c>
      <c r="N79" s="180">
        <f t="shared" si="27"/>
        <v>0</v>
      </c>
      <c r="O79" s="130"/>
    </row>
    <row r="80" spans="1:15">
      <c r="A80" s="122" t="s">
        <v>51</v>
      </c>
      <c r="B80" s="190">
        <f t="shared" si="28"/>
        <v>42985.935213750068</v>
      </c>
      <c r="C80" s="179">
        <f t="shared" si="28"/>
        <v>12894.10908570625</v>
      </c>
      <c r="D80" s="179">
        <f t="shared" si="26"/>
        <v>2800.8717975562854</v>
      </c>
      <c r="E80" s="179">
        <f t="shared" si="26"/>
        <v>0</v>
      </c>
      <c r="F80" s="180">
        <f t="shared" si="26"/>
        <v>0</v>
      </c>
      <c r="I80" s="122" t="s">
        <v>51</v>
      </c>
      <c r="J80" s="190">
        <f t="shared" si="29"/>
        <v>62954.776195265033</v>
      </c>
      <c r="K80" s="179">
        <f t="shared" si="27"/>
        <v>18883.98490556312</v>
      </c>
      <c r="L80" s="179">
        <f t="shared" si="27"/>
        <v>6734.8901029795043</v>
      </c>
      <c r="M80" s="179">
        <f t="shared" si="27"/>
        <v>0</v>
      </c>
      <c r="N80" s="180">
        <f t="shared" si="27"/>
        <v>0</v>
      </c>
      <c r="O80" s="130"/>
    </row>
    <row r="81" spans="1:15">
      <c r="A81" s="122" t="s">
        <v>52</v>
      </c>
      <c r="B81" s="190">
        <f t="shared" si="28"/>
        <v>9288.8778991808995</v>
      </c>
      <c r="C81" s="179">
        <f t="shared" si="28"/>
        <v>2597.7474185260035</v>
      </c>
      <c r="D81" s="179">
        <f t="shared" si="26"/>
        <v>0</v>
      </c>
      <c r="E81" s="179">
        <f t="shared" si="26"/>
        <v>0</v>
      </c>
      <c r="F81" s="180">
        <f t="shared" si="26"/>
        <v>0</v>
      </c>
      <c r="I81" s="122" t="s">
        <v>52</v>
      </c>
      <c r="J81" s="190">
        <f t="shared" si="29"/>
        <v>13603.966654214417</v>
      </c>
      <c r="K81" s="179">
        <f t="shared" si="27"/>
        <v>3804.5143494474837</v>
      </c>
      <c r="L81" s="179">
        <f t="shared" si="27"/>
        <v>0</v>
      </c>
      <c r="M81" s="179">
        <f t="shared" si="27"/>
        <v>0</v>
      </c>
      <c r="N81" s="180">
        <f t="shared" si="27"/>
        <v>0</v>
      </c>
      <c r="O81" s="130"/>
    </row>
    <row r="82" spans="1:15">
      <c r="A82" s="122" t="s">
        <v>30</v>
      </c>
      <c r="B82" s="190">
        <f t="shared" si="28"/>
        <v>0</v>
      </c>
      <c r="C82" s="179">
        <f t="shared" si="28"/>
        <v>5908.2122229072047</v>
      </c>
      <c r="D82" s="179">
        <f t="shared" si="26"/>
        <v>3265.1330819861</v>
      </c>
      <c r="E82" s="179">
        <f t="shared" si="26"/>
        <v>0</v>
      </c>
      <c r="F82" s="180">
        <f t="shared" si="26"/>
        <v>0</v>
      </c>
      <c r="I82" s="122" t="s">
        <v>30</v>
      </c>
      <c r="J82" s="190">
        <f t="shared" si="29"/>
        <v>0</v>
      </c>
      <c r="K82" s="179">
        <f t="shared" si="27"/>
        <v>8652.8343831001566</v>
      </c>
      <c r="L82" s="179">
        <f t="shared" si="27"/>
        <v>7851.2384958016792</v>
      </c>
      <c r="M82" s="179">
        <f t="shared" si="27"/>
        <v>0</v>
      </c>
      <c r="N82" s="180">
        <f t="shared" si="27"/>
        <v>0</v>
      </c>
      <c r="O82" s="130"/>
    </row>
    <row r="83" spans="1:15">
      <c r="A83" s="122" t="s">
        <v>31</v>
      </c>
      <c r="B83" s="191">
        <f t="shared" si="28"/>
        <v>9752.3083524236681</v>
      </c>
      <c r="C83" s="192">
        <f t="shared" si="28"/>
        <v>16606.385862432056</v>
      </c>
      <c r="D83" s="192">
        <f t="shared" si="26"/>
        <v>2977.3652793009192</v>
      </c>
      <c r="E83" s="179">
        <f t="shared" si="26"/>
        <v>0</v>
      </c>
      <c r="F83" s="180">
        <f t="shared" si="26"/>
        <v>0</v>
      </c>
      <c r="I83" s="122" t="s">
        <v>31</v>
      </c>
      <c r="J83" s="190">
        <f t="shared" si="29"/>
        <v>14282.680757348233</v>
      </c>
      <c r="K83" s="179">
        <f t="shared" si="27"/>
        <v>24320.776090669096</v>
      </c>
      <c r="L83" s="179">
        <f t="shared" si="27"/>
        <v>7159.2808960459424</v>
      </c>
      <c r="M83" s="179">
        <f t="shared" si="27"/>
        <v>0</v>
      </c>
      <c r="N83" s="180">
        <f t="shared" si="27"/>
        <v>0</v>
      </c>
      <c r="O83" s="130"/>
    </row>
    <row r="84" spans="1:15">
      <c r="A84" s="122" t="s">
        <v>53</v>
      </c>
      <c r="B84" s="190">
        <f t="shared" si="28"/>
        <v>0</v>
      </c>
      <c r="C84" s="179">
        <f t="shared" si="28"/>
        <v>0</v>
      </c>
      <c r="D84" s="179">
        <f t="shared" si="26"/>
        <v>0</v>
      </c>
      <c r="E84" s="179">
        <f t="shared" si="26"/>
        <v>0</v>
      </c>
      <c r="F84" s="180">
        <f>N43+F69+N69</f>
        <v>233408.99807255337</v>
      </c>
      <c r="I84" s="122" t="s">
        <v>53</v>
      </c>
      <c r="J84" s="190">
        <f t="shared" si="29"/>
        <v>0</v>
      </c>
      <c r="K84" s="179">
        <f t="shared" si="27"/>
        <v>0</v>
      </c>
      <c r="L84" s="179">
        <f t="shared" si="27"/>
        <v>0</v>
      </c>
      <c r="M84" s="179">
        <f t="shared" si="27"/>
        <v>0</v>
      </c>
      <c r="N84" s="180">
        <f>F56+N56</f>
        <v>341837.65370116581</v>
      </c>
      <c r="O84" s="130"/>
    </row>
    <row r="85" spans="1:15">
      <c r="A85" s="122" t="s">
        <v>55</v>
      </c>
      <c r="B85" s="190">
        <f t="shared" si="28"/>
        <v>0</v>
      </c>
      <c r="C85" s="179">
        <f t="shared" si="28"/>
        <v>0</v>
      </c>
      <c r="D85" s="179">
        <f t="shared" si="26"/>
        <v>0</v>
      </c>
      <c r="E85" s="179">
        <f t="shared" si="26"/>
        <v>0</v>
      </c>
      <c r="F85" s="180">
        <f t="shared" si="26"/>
        <v>44967.515717635644</v>
      </c>
      <c r="I85" s="122" t="s">
        <v>55</v>
      </c>
      <c r="J85" s="190">
        <f t="shared" si="29"/>
        <v>0</v>
      </c>
      <c r="K85" s="179">
        <f t="shared" si="27"/>
        <v>0</v>
      </c>
      <c r="L85" s="179">
        <f t="shared" si="27"/>
        <v>0</v>
      </c>
      <c r="M85" s="179">
        <f t="shared" si="27"/>
        <v>0</v>
      </c>
      <c r="N85" s="180">
        <f t="shared" si="27"/>
        <v>65856.887234950234</v>
      </c>
      <c r="O85" s="130"/>
    </row>
    <row r="86" spans="1:15" ht="17" thickBot="1">
      <c r="A86" s="123" t="s">
        <v>57</v>
      </c>
      <c r="B86" s="193">
        <f t="shared" si="28"/>
        <v>0</v>
      </c>
      <c r="C86" s="181">
        <f t="shared" si="28"/>
        <v>0</v>
      </c>
      <c r="D86" s="181">
        <f t="shared" si="26"/>
        <v>0</v>
      </c>
      <c r="E86" s="181">
        <f t="shared" si="26"/>
        <v>1.7316488264433332</v>
      </c>
      <c r="F86" s="182">
        <f t="shared" si="26"/>
        <v>0</v>
      </c>
      <c r="I86" s="123" t="s">
        <v>57</v>
      </c>
      <c r="J86" s="193">
        <f t="shared" si="29"/>
        <v>0</v>
      </c>
      <c r="K86" s="181">
        <f t="shared" si="27"/>
        <v>0</v>
      </c>
      <c r="L86" s="181">
        <f t="shared" si="27"/>
        <v>0</v>
      </c>
      <c r="M86" s="181">
        <f t="shared" si="27"/>
        <v>1.4989756073200482</v>
      </c>
      <c r="N86" s="182">
        <f t="shared" si="27"/>
        <v>0</v>
      </c>
      <c r="O86" s="130"/>
    </row>
    <row r="8774" spans="11:11">
      <c r="K8774" s="147"/>
    </row>
  </sheetData>
  <mergeCells count="9">
    <mergeCell ref="A75:F75"/>
    <mergeCell ref="I75:N75"/>
    <mergeCell ref="A1:F1"/>
    <mergeCell ref="A34:F34"/>
    <mergeCell ref="I34:N34"/>
    <mergeCell ref="A47:F47"/>
    <mergeCell ref="I47:N47"/>
    <mergeCell ref="A60:F60"/>
    <mergeCell ref="I60:N60"/>
  </mergeCells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784B3-F5AA-D34E-8D5C-3E0B708A076C}">
  <sheetPr>
    <tabColor rgb="FFFF0000"/>
  </sheetPr>
  <dimension ref="A1:A6"/>
  <sheetViews>
    <sheetView workbookViewId="0">
      <selection activeCell="G22" sqref="G22"/>
    </sheetView>
  </sheetViews>
  <sheetFormatPr baseColWidth="10" defaultRowHeight="16"/>
  <cols>
    <col min="1" max="1" width="26" bestFit="1" customWidth="1"/>
  </cols>
  <sheetData>
    <row r="1" spans="1:1" ht="27" customHeight="1">
      <c r="A1" s="173" t="s">
        <v>619</v>
      </c>
    </row>
    <row r="2" spans="1:1" ht="32" customHeight="1">
      <c r="A2" s="150"/>
    </row>
    <row r="3" spans="1:1" ht="21">
      <c r="A3" s="148" t="s">
        <v>618</v>
      </c>
    </row>
    <row r="4" spans="1:1">
      <c r="A4" s="174" t="s">
        <v>624</v>
      </c>
    </row>
    <row r="5" spans="1:1">
      <c r="A5" s="215" t="s">
        <v>625</v>
      </c>
    </row>
    <row r="6" spans="1:1">
      <c r="A6" s="200" t="s">
        <v>612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44A06-E281-F446-8A97-073E71DED6D0}">
  <sheetPr>
    <tabColor theme="5" tint="0.79998168889431442"/>
  </sheetPr>
  <dimension ref="A1:AF1040"/>
  <sheetViews>
    <sheetView topLeftCell="A216" workbookViewId="0">
      <selection activeCell="C231" sqref="C231"/>
    </sheetView>
  </sheetViews>
  <sheetFormatPr baseColWidth="10" defaultRowHeight="16"/>
  <cols>
    <col min="1" max="1" width="22.1640625" customWidth="1"/>
    <col min="2" max="2" width="10.33203125" customWidth="1"/>
  </cols>
  <sheetData>
    <row r="1" spans="1:32">
      <c r="A1" s="141"/>
      <c r="B1" s="141"/>
      <c r="C1" s="141"/>
      <c r="D1" s="141"/>
      <c r="E1" s="141"/>
      <c r="F1" s="141"/>
      <c r="G1" s="141"/>
      <c r="H1" s="141"/>
      <c r="I1" s="141"/>
      <c r="J1" s="141"/>
      <c r="K1" s="141"/>
      <c r="L1" s="141"/>
      <c r="M1" s="141"/>
      <c r="N1" s="141"/>
      <c r="O1" s="141"/>
      <c r="P1" s="141"/>
      <c r="Q1" s="141"/>
      <c r="R1" s="141"/>
      <c r="S1" s="141"/>
      <c r="T1" s="141"/>
      <c r="U1" s="141"/>
      <c r="V1" s="141"/>
      <c r="W1" s="141"/>
      <c r="X1" s="141"/>
      <c r="Y1" s="141"/>
      <c r="Z1" s="141"/>
      <c r="AA1" s="141"/>
      <c r="AB1" s="141"/>
      <c r="AC1" s="141"/>
      <c r="AD1" s="141"/>
      <c r="AE1" s="141"/>
      <c r="AF1" s="141"/>
    </row>
    <row r="2" spans="1:32">
      <c r="A2" s="141" t="s">
        <v>180</v>
      </c>
      <c r="B2" s="141" t="s">
        <v>188</v>
      </c>
      <c r="C2" s="141" t="s">
        <v>189</v>
      </c>
      <c r="D2" s="141"/>
      <c r="E2" s="141"/>
      <c r="F2" s="141"/>
      <c r="G2" s="141"/>
      <c r="H2" s="141"/>
      <c r="I2" s="141"/>
      <c r="J2" s="141"/>
      <c r="K2" s="141"/>
      <c r="L2" s="141"/>
      <c r="M2" s="141"/>
      <c r="N2" s="141"/>
      <c r="O2" s="141"/>
      <c r="P2" s="141"/>
      <c r="Q2" s="141"/>
      <c r="R2" s="141"/>
      <c r="S2" s="141"/>
      <c r="T2" s="141"/>
      <c r="U2" s="141"/>
      <c r="V2" s="141"/>
      <c r="W2" s="141"/>
      <c r="X2" s="141"/>
      <c r="Y2" s="141"/>
      <c r="Z2" s="141"/>
      <c r="AA2" s="141"/>
      <c r="AB2" s="141"/>
      <c r="AC2" s="141"/>
      <c r="AD2" s="141"/>
      <c r="AE2" s="141"/>
      <c r="AF2" s="141"/>
    </row>
    <row r="3" spans="1:32">
      <c r="A3" s="141" t="s">
        <v>180</v>
      </c>
      <c r="B3" s="141" t="s">
        <v>190</v>
      </c>
      <c r="C3" s="141" t="s">
        <v>191</v>
      </c>
      <c r="D3" s="141" t="s">
        <v>192</v>
      </c>
      <c r="E3" s="141" t="s">
        <v>193</v>
      </c>
      <c r="F3" s="141" t="s">
        <v>194</v>
      </c>
      <c r="G3" s="141"/>
      <c r="H3" s="141"/>
      <c r="I3" s="141"/>
      <c r="J3" s="141"/>
      <c r="K3" s="141"/>
      <c r="L3" s="141"/>
      <c r="M3" s="141"/>
      <c r="N3" s="141"/>
      <c r="O3" s="141"/>
      <c r="P3" s="141"/>
      <c r="Q3" s="141"/>
      <c r="R3" s="141"/>
      <c r="S3" s="141"/>
      <c r="T3" s="141"/>
      <c r="U3" s="141"/>
      <c r="V3" s="141"/>
      <c r="W3" s="141"/>
      <c r="X3" s="141"/>
      <c r="Y3" s="141"/>
      <c r="Z3" s="141"/>
      <c r="AA3" s="141"/>
      <c r="AB3" s="141"/>
      <c r="AC3" s="141"/>
      <c r="AD3" s="141"/>
      <c r="AE3" s="141"/>
      <c r="AF3" s="141"/>
    </row>
    <row r="4" spans="1:32">
      <c r="A4" s="141" t="s">
        <v>180</v>
      </c>
      <c r="B4" s="141" t="s">
        <v>195</v>
      </c>
      <c r="C4" s="141" t="s">
        <v>196</v>
      </c>
      <c r="D4" s="141" t="s">
        <v>197</v>
      </c>
      <c r="E4" s="141" t="s">
        <v>198</v>
      </c>
      <c r="F4" s="141" t="s">
        <v>199</v>
      </c>
      <c r="G4" s="141" t="s">
        <v>631</v>
      </c>
      <c r="H4" s="141" t="s">
        <v>200</v>
      </c>
      <c r="I4" s="141" t="s">
        <v>201</v>
      </c>
      <c r="J4" s="141" t="s">
        <v>202</v>
      </c>
      <c r="K4" s="141" t="s">
        <v>203</v>
      </c>
      <c r="L4" s="141" t="s">
        <v>204</v>
      </c>
      <c r="M4" s="141" t="s">
        <v>205</v>
      </c>
      <c r="N4" s="141" t="s">
        <v>206</v>
      </c>
      <c r="O4" s="141" t="s">
        <v>513</v>
      </c>
      <c r="P4" s="141" t="s">
        <v>514</v>
      </c>
      <c r="Q4" s="141" t="s">
        <v>206</v>
      </c>
      <c r="R4" s="141" t="s">
        <v>58</v>
      </c>
      <c r="S4" s="141"/>
      <c r="T4" s="141"/>
      <c r="U4" s="141"/>
      <c r="V4" s="141"/>
      <c r="W4" s="141"/>
      <c r="X4" s="141"/>
      <c r="Y4" s="141"/>
      <c r="Z4" s="141"/>
      <c r="AA4" s="141"/>
      <c r="AB4" s="141"/>
      <c r="AC4" s="141"/>
      <c r="AD4" s="141"/>
      <c r="AE4" s="141"/>
      <c r="AF4" s="141"/>
    </row>
    <row r="5" spans="1:32">
      <c r="A5" s="141"/>
      <c r="B5" s="141"/>
      <c r="C5" s="141"/>
      <c r="D5" s="141"/>
      <c r="E5" s="141"/>
      <c r="F5" s="141"/>
      <c r="G5" s="141"/>
      <c r="H5" s="141"/>
      <c r="I5" s="141"/>
      <c r="J5" s="141"/>
      <c r="K5" s="141"/>
      <c r="L5" s="141"/>
      <c r="M5" s="141"/>
      <c r="N5" s="141"/>
      <c r="O5" s="141"/>
      <c r="P5" s="141"/>
      <c r="Q5" s="141"/>
      <c r="R5" s="141"/>
      <c r="S5" s="141"/>
      <c r="T5" s="141"/>
      <c r="U5" s="141"/>
      <c r="V5" s="141"/>
      <c r="W5" s="141"/>
      <c r="X5" s="141"/>
      <c r="Y5" s="141"/>
      <c r="Z5" s="141"/>
      <c r="AA5" s="141"/>
      <c r="AB5" s="141"/>
      <c r="AC5" s="141"/>
      <c r="AD5" s="141"/>
      <c r="AE5" s="141"/>
      <c r="AF5" s="141"/>
    </row>
    <row r="6" spans="1:32">
      <c r="A6" s="141" t="s">
        <v>180</v>
      </c>
      <c r="B6" s="164" t="s">
        <v>632</v>
      </c>
      <c r="C6" s="141"/>
      <c r="D6" s="141"/>
      <c r="E6" s="141"/>
      <c r="F6" s="141"/>
      <c r="G6" s="141"/>
      <c r="H6" s="141"/>
      <c r="I6" s="141"/>
      <c r="J6" s="141"/>
      <c r="K6" s="141"/>
      <c r="L6" s="141"/>
      <c r="M6" s="141"/>
      <c r="N6" s="141"/>
      <c r="O6" s="141"/>
      <c r="P6" s="141"/>
      <c r="Q6" s="141"/>
      <c r="R6" s="141"/>
      <c r="S6" s="141"/>
      <c r="T6" s="141"/>
      <c r="U6" s="141"/>
      <c r="V6" s="141"/>
      <c r="W6" s="141"/>
      <c r="X6" s="141"/>
      <c r="Y6" s="141"/>
      <c r="Z6" s="141"/>
      <c r="AA6" s="141"/>
      <c r="AB6" s="141"/>
      <c r="AC6" s="141"/>
      <c r="AD6" s="141"/>
      <c r="AE6" s="141"/>
      <c r="AF6" s="141"/>
    </row>
    <row r="7" spans="1:32">
      <c r="A7" s="141"/>
      <c r="B7" s="141"/>
      <c r="C7" s="141"/>
      <c r="D7" s="141"/>
      <c r="E7" s="141"/>
      <c r="F7" s="141"/>
      <c r="G7" s="141"/>
      <c r="H7" s="141"/>
      <c r="I7" s="141"/>
      <c r="J7" s="141"/>
      <c r="K7" s="141"/>
      <c r="L7" s="141"/>
      <c r="M7" s="141"/>
      <c r="N7" s="141"/>
      <c r="O7" s="141"/>
      <c r="P7" s="141"/>
      <c r="Q7" s="141"/>
      <c r="R7" s="141"/>
      <c r="S7" s="141"/>
      <c r="T7" s="141"/>
      <c r="U7" s="141"/>
      <c r="V7" s="141"/>
      <c r="W7" s="141"/>
      <c r="X7" s="141"/>
      <c r="Y7" s="141"/>
      <c r="Z7" s="141"/>
      <c r="AA7" s="141"/>
      <c r="AB7" s="141"/>
      <c r="AC7" s="141"/>
      <c r="AD7" s="141"/>
      <c r="AE7" s="141"/>
      <c r="AF7" s="141"/>
    </row>
    <row r="8" spans="1:32">
      <c r="A8" s="141"/>
      <c r="B8" s="141"/>
      <c r="C8" s="141"/>
      <c r="D8" s="141"/>
      <c r="E8" s="141"/>
      <c r="F8" s="141"/>
      <c r="G8" s="141"/>
      <c r="H8" s="141"/>
      <c r="I8" s="141"/>
      <c r="J8" s="141"/>
      <c r="K8" s="141"/>
      <c r="L8" s="141"/>
      <c r="M8" s="141"/>
      <c r="N8" s="141"/>
      <c r="O8" s="141"/>
      <c r="P8" s="141"/>
      <c r="Q8" s="141"/>
      <c r="R8" s="141"/>
      <c r="S8" s="141"/>
      <c r="T8" s="141"/>
      <c r="U8" s="141"/>
      <c r="V8" s="141"/>
      <c r="W8" s="141"/>
      <c r="X8" s="141"/>
      <c r="Y8" s="141"/>
      <c r="Z8" s="141"/>
      <c r="AA8" s="141"/>
      <c r="AB8" s="141"/>
      <c r="AC8" s="141"/>
      <c r="AD8" s="141"/>
      <c r="AE8" s="141"/>
      <c r="AF8" s="141"/>
    </row>
    <row r="9" spans="1:32">
      <c r="A9" s="141" t="s">
        <v>180</v>
      </c>
      <c r="B9" s="141" t="s">
        <v>207</v>
      </c>
      <c r="C9" s="141"/>
      <c r="D9" s="141"/>
      <c r="E9" s="141"/>
      <c r="F9" s="141"/>
      <c r="G9" s="141"/>
      <c r="H9" s="141"/>
      <c r="I9" s="141"/>
      <c r="J9" s="141"/>
      <c r="K9" s="141"/>
      <c r="L9" s="141"/>
      <c r="M9" s="141"/>
      <c r="N9" s="141"/>
      <c r="O9" s="141"/>
      <c r="P9" s="141"/>
      <c r="Q9" s="141"/>
      <c r="R9" s="141"/>
      <c r="S9" s="141"/>
      <c r="T9" s="141"/>
      <c r="U9" s="141"/>
      <c r="V9" s="141"/>
      <c r="W9" s="141"/>
      <c r="X9" s="141"/>
      <c r="Y9" s="141"/>
      <c r="Z9" s="141"/>
      <c r="AA9" s="141"/>
      <c r="AB9" s="141"/>
      <c r="AC9" s="141"/>
      <c r="AD9" s="141"/>
      <c r="AE9" s="141"/>
      <c r="AF9" s="141"/>
    </row>
    <row r="10" spans="1:32">
      <c r="A10" s="141" t="s">
        <v>180</v>
      </c>
      <c r="B10" s="141" t="s">
        <v>208</v>
      </c>
      <c r="C10" s="141" t="s">
        <v>209</v>
      </c>
      <c r="D10" s="141" t="s">
        <v>210</v>
      </c>
      <c r="E10" s="141" t="s">
        <v>211</v>
      </c>
      <c r="F10" s="141" t="s">
        <v>181</v>
      </c>
      <c r="G10" s="141"/>
      <c r="H10" s="141"/>
      <c r="I10" s="141"/>
      <c r="J10" s="141"/>
      <c r="K10" s="141"/>
      <c r="L10" s="141"/>
      <c r="M10" s="141"/>
      <c r="N10" s="141"/>
      <c r="O10" s="141"/>
      <c r="P10" s="141"/>
      <c r="Q10" s="141"/>
      <c r="R10" s="141"/>
      <c r="S10" s="141"/>
      <c r="T10" s="141"/>
      <c r="U10" s="141"/>
      <c r="V10" s="141"/>
      <c r="W10" s="141"/>
      <c r="X10" s="141"/>
      <c r="Y10" s="141"/>
      <c r="Z10" s="141"/>
      <c r="AA10" s="141"/>
      <c r="AB10" s="141"/>
      <c r="AC10" s="141"/>
      <c r="AD10" s="141"/>
      <c r="AE10" s="141"/>
      <c r="AF10" s="141"/>
    </row>
    <row r="11" spans="1:32">
      <c r="A11" s="141" t="s">
        <v>180</v>
      </c>
      <c r="B11" s="141" t="s">
        <v>207</v>
      </c>
      <c r="C11" s="141"/>
      <c r="D11" s="141"/>
      <c r="E11" s="141"/>
      <c r="F11" s="141"/>
      <c r="G11" s="141"/>
      <c r="H11" s="141"/>
      <c r="I11" s="141"/>
      <c r="J11" s="141"/>
      <c r="K11" s="141"/>
      <c r="L11" s="141"/>
      <c r="M11" s="141"/>
      <c r="N11" s="141"/>
      <c r="O11" s="141"/>
      <c r="P11" s="141"/>
      <c r="Q11" s="141"/>
      <c r="R11" s="141"/>
      <c r="S11" s="141"/>
      <c r="T11" s="141"/>
      <c r="U11" s="141"/>
      <c r="V11" s="141"/>
      <c r="W11" s="141"/>
      <c r="X11" s="141"/>
      <c r="Y11" s="141"/>
      <c r="Z11" s="141"/>
      <c r="AA11" s="141"/>
      <c r="AB11" s="141"/>
      <c r="AC11" s="141"/>
      <c r="AD11" s="141"/>
      <c r="AE11" s="141"/>
      <c r="AF11" s="141"/>
    </row>
    <row r="12" spans="1:32">
      <c r="A12" s="141"/>
      <c r="B12" s="141"/>
      <c r="C12" s="141"/>
      <c r="D12" s="141"/>
      <c r="E12" s="141"/>
      <c r="F12" s="141"/>
      <c r="G12" s="141"/>
      <c r="H12" s="141"/>
      <c r="I12" s="141"/>
      <c r="J12" s="141"/>
      <c r="K12" s="141"/>
      <c r="L12" s="141"/>
      <c r="M12" s="141"/>
      <c r="N12" s="141"/>
      <c r="O12" s="141"/>
      <c r="P12" s="141"/>
      <c r="Q12" s="141"/>
      <c r="R12" s="141"/>
      <c r="S12" s="141"/>
      <c r="T12" s="141"/>
      <c r="U12" s="141"/>
      <c r="V12" s="141"/>
      <c r="W12" s="141"/>
      <c r="X12" s="141"/>
      <c r="Y12" s="141"/>
      <c r="Z12" s="141"/>
      <c r="AA12" s="141"/>
      <c r="AB12" s="141"/>
      <c r="AC12" s="141"/>
      <c r="AD12" s="141"/>
      <c r="AE12" s="141"/>
      <c r="AF12" s="141"/>
    </row>
    <row r="13" spans="1:32" s="143" customFormat="1">
      <c r="A13" s="143" t="s">
        <v>212</v>
      </c>
      <c r="B13" s="143" t="s">
        <v>213</v>
      </c>
      <c r="C13" s="143" t="s">
        <v>214</v>
      </c>
      <c r="D13" s="143" t="s">
        <v>42</v>
      </c>
      <c r="E13" s="143" t="s">
        <v>43</v>
      </c>
      <c r="F13" s="143" t="s">
        <v>44</v>
      </c>
      <c r="G13" s="143" t="s">
        <v>46</v>
      </c>
      <c r="H13" s="143" t="s">
        <v>215</v>
      </c>
    </row>
    <row r="14" spans="1:32" s="143" customFormat="1">
      <c r="A14" s="143" t="s">
        <v>212</v>
      </c>
      <c r="B14" s="143" t="s">
        <v>216</v>
      </c>
      <c r="C14" s="143" t="s">
        <v>214</v>
      </c>
      <c r="D14" s="143" t="s">
        <v>47</v>
      </c>
      <c r="E14" s="143" t="s">
        <v>217</v>
      </c>
      <c r="F14" s="143" t="s">
        <v>50</v>
      </c>
      <c r="G14" s="143" t="s">
        <v>51</v>
      </c>
      <c r="H14" s="143" t="s">
        <v>52</v>
      </c>
      <c r="I14" s="143" t="s">
        <v>53</v>
      </c>
      <c r="J14" s="143" t="s">
        <v>55</v>
      </c>
      <c r="K14" s="143" t="s">
        <v>57</v>
      </c>
      <c r="L14" s="143" t="s">
        <v>30</v>
      </c>
      <c r="M14" s="143" t="s">
        <v>31</v>
      </c>
      <c r="N14" s="143" t="s">
        <v>421</v>
      </c>
    </row>
    <row r="15" spans="1:32" s="143" customFormat="1">
      <c r="A15" s="143" t="s">
        <v>212</v>
      </c>
      <c r="B15" s="143" t="s">
        <v>219</v>
      </c>
      <c r="C15" s="143" t="s">
        <v>214</v>
      </c>
      <c r="D15" s="143" t="s">
        <v>47</v>
      </c>
      <c r="E15" s="143" t="s">
        <v>50</v>
      </c>
      <c r="F15" s="143" t="s">
        <v>220</v>
      </c>
      <c r="G15" s="143" t="s">
        <v>53</v>
      </c>
      <c r="H15" s="143" t="s">
        <v>55</v>
      </c>
      <c r="I15" s="143" t="s">
        <v>57</v>
      </c>
      <c r="J15" s="143" t="s">
        <v>30</v>
      </c>
      <c r="K15" s="143" t="s">
        <v>31</v>
      </c>
      <c r="L15" s="143" t="s">
        <v>421</v>
      </c>
    </row>
    <row r="16" spans="1:32" s="143" customFormat="1">
      <c r="A16" s="143" t="s">
        <v>212</v>
      </c>
      <c r="B16" s="143" t="s">
        <v>221</v>
      </c>
      <c r="C16" s="143" t="s">
        <v>214</v>
      </c>
      <c r="D16" s="143" t="s">
        <v>47</v>
      </c>
      <c r="E16" s="143" t="s">
        <v>222</v>
      </c>
      <c r="F16" s="143" t="s">
        <v>223</v>
      </c>
      <c r="G16" s="143" t="s">
        <v>224</v>
      </c>
      <c r="H16" s="143" t="s">
        <v>240</v>
      </c>
      <c r="I16" s="143" t="s">
        <v>225</v>
      </c>
      <c r="J16" s="143" t="s">
        <v>226</v>
      </c>
      <c r="K16" s="143" t="s">
        <v>170</v>
      </c>
      <c r="L16" s="143" t="s">
        <v>227</v>
      </c>
      <c r="M16" s="143" t="s">
        <v>228</v>
      </c>
      <c r="N16" s="143" t="s">
        <v>476</v>
      </c>
      <c r="O16" s="143" t="s">
        <v>614</v>
      </c>
      <c r="P16" s="143" t="s">
        <v>243</v>
      </c>
      <c r="Q16" s="143" t="s">
        <v>229</v>
      </c>
      <c r="R16" s="143" t="s">
        <v>230</v>
      </c>
      <c r="S16" s="143" t="s">
        <v>231</v>
      </c>
      <c r="T16" s="143" t="s">
        <v>232</v>
      </c>
      <c r="U16" s="143" t="s">
        <v>233</v>
      </c>
      <c r="V16" s="143" t="s">
        <v>234</v>
      </c>
      <c r="W16" s="143" t="s">
        <v>235</v>
      </c>
      <c r="X16" s="143" t="s">
        <v>236</v>
      </c>
      <c r="Y16" s="143" t="s">
        <v>237</v>
      </c>
      <c r="Z16" s="143" t="s">
        <v>238</v>
      </c>
    </row>
    <row r="17" spans="1:24" s="143" customFormat="1">
      <c r="A17" s="143" t="s">
        <v>212</v>
      </c>
      <c r="B17" s="143" t="s">
        <v>239</v>
      </c>
      <c r="C17" s="143" t="s">
        <v>214</v>
      </c>
      <c r="D17" s="143" t="s">
        <v>224</v>
      </c>
      <c r="E17" s="143" t="s">
        <v>240</v>
      </c>
      <c r="F17" s="143" t="s">
        <v>241</v>
      </c>
    </row>
    <row r="18" spans="1:24" s="143" customFormat="1">
      <c r="A18" s="143" t="s">
        <v>212</v>
      </c>
      <c r="B18" s="143" t="s">
        <v>242</v>
      </c>
      <c r="C18" s="143" t="s">
        <v>214</v>
      </c>
      <c r="D18" s="143" t="s">
        <v>224</v>
      </c>
      <c r="E18" s="143" t="s">
        <v>240</v>
      </c>
      <c r="F18" s="143" t="s">
        <v>228</v>
      </c>
      <c r="G18" s="143" t="s">
        <v>243</v>
      </c>
      <c r="H18" s="143" t="s">
        <v>235</v>
      </c>
      <c r="I18" s="143" t="s">
        <v>236</v>
      </c>
      <c r="J18" s="143" t="s">
        <v>237</v>
      </c>
      <c r="K18" s="143" t="s">
        <v>475</v>
      </c>
      <c r="L18" s="143" t="s">
        <v>614</v>
      </c>
      <c r="M18" s="143" t="s">
        <v>476</v>
      </c>
      <c r="N18" s="143" t="s">
        <v>421</v>
      </c>
    </row>
    <row r="19" spans="1:24" s="143" customFormat="1">
      <c r="A19" s="143" t="s">
        <v>212</v>
      </c>
      <c r="B19" s="143" t="s">
        <v>244</v>
      </c>
      <c r="C19" s="143" t="s">
        <v>214</v>
      </c>
      <c r="D19" s="143" t="s">
        <v>245</v>
      </c>
    </row>
    <row r="20" spans="1:24" s="143" customFormat="1"/>
    <row r="21" spans="1:24" s="143" customFormat="1">
      <c r="A21" s="143" t="s">
        <v>212</v>
      </c>
      <c r="B21" s="143" t="s">
        <v>517</v>
      </c>
      <c r="C21" s="143" t="s">
        <v>214</v>
      </c>
      <c r="D21" s="143" t="s">
        <v>247</v>
      </c>
    </row>
    <row r="22" spans="1:24" s="143" customFormat="1"/>
    <row r="23" spans="1:24" s="143" customFormat="1">
      <c r="A23" s="143" t="s">
        <v>180</v>
      </c>
      <c r="B23" s="143" t="s">
        <v>518</v>
      </c>
      <c r="C23" s="143" t="s">
        <v>519</v>
      </c>
      <c r="D23" s="143">
        <v>3</v>
      </c>
      <c r="E23" s="143" t="s">
        <v>520</v>
      </c>
      <c r="F23" s="143" t="s">
        <v>521</v>
      </c>
      <c r="G23" s="143" t="s">
        <v>522</v>
      </c>
      <c r="H23" s="143" t="s">
        <v>523</v>
      </c>
      <c r="I23" s="143" t="s">
        <v>403</v>
      </c>
      <c r="J23" s="143" t="s">
        <v>187</v>
      </c>
      <c r="K23" s="143" t="s">
        <v>458</v>
      </c>
      <c r="L23" s="143" t="s">
        <v>459</v>
      </c>
      <c r="M23" s="143" t="s">
        <v>524</v>
      </c>
      <c r="N23" s="143" t="s">
        <v>515</v>
      </c>
      <c r="O23" s="143" t="s">
        <v>211</v>
      </c>
      <c r="P23" s="143" t="s">
        <v>187</v>
      </c>
      <c r="Q23" s="143" t="s">
        <v>525</v>
      </c>
      <c r="R23" s="143" t="s">
        <v>526</v>
      </c>
      <c r="S23" s="143" t="s">
        <v>512</v>
      </c>
      <c r="T23" s="143" t="s">
        <v>527</v>
      </c>
      <c r="U23" s="143" t="s">
        <v>403</v>
      </c>
      <c r="V23" s="143" t="s">
        <v>187</v>
      </c>
      <c r="W23" s="143" t="s">
        <v>528</v>
      </c>
      <c r="X23" s="143" t="s">
        <v>529</v>
      </c>
    </row>
    <row r="24" spans="1:24" s="143" customFormat="1">
      <c r="A24" s="143" t="s">
        <v>180</v>
      </c>
      <c r="B24" s="143" t="s">
        <v>133</v>
      </c>
      <c r="C24" s="143" t="s">
        <v>530</v>
      </c>
      <c r="D24" s="143" t="s">
        <v>66</v>
      </c>
      <c r="E24" s="143" t="s">
        <v>531</v>
      </c>
      <c r="F24" s="143" t="s">
        <v>532</v>
      </c>
      <c r="G24" s="143" t="s">
        <v>533</v>
      </c>
      <c r="H24" s="143" t="s">
        <v>534</v>
      </c>
      <c r="I24" s="143" t="s">
        <v>535</v>
      </c>
      <c r="J24" s="143" t="s">
        <v>536</v>
      </c>
      <c r="K24" s="143" t="s">
        <v>537</v>
      </c>
      <c r="L24" s="143" t="s">
        <v>538</v>
      </c>
      <c r="M24" s="143" t="s">
        <v>539</v>
      </c>
      <c r="N24" s="143" t="s">
        <v>540</v>
      </c>
      <c r="O24" s="143" t="s">
        <v>541</v>
      </c>
    </row>
    <row r="25" spans="1:24" s="143" customFormat="1">
      <c r="A25" s="143" t="s">
        <v>180</v>
      </c>
      <c r="B25" s="143" t="s">
        <v>134</v>
      </c>
      <c r="C25" s="143" t="s">
        <v>530</v>
      </c>
      <c r="D25" s="143" t="s">
        <v>67</v>
      </c>
      <c r="E25" s="143" t="s">
        <v>542</v>
      </c>
      <c r="F25" s="143" t="s">
        <v>543</v>
      </c>
      <c r="G25" s="143" t="s">
        <v>544</v>
      </c>
      <c r="H25" s="143" t="s">
        <v>545</v>
      </c>
      <c r="I25" s="143" t="s">
        <v>546</v>
      </c>
      <c r="J25" s="143" t="s">
        <v>547</v>
      </c>
    </row>
    <row r="26" spans="1:24" s="143" customFormat="1">
      <c r="A26" s="143" t="s">
        <v>180</v>
      </c>
      <c r="B26" s="143" t="s">
        <v>135</v>
      </c>
      <c r="C26" s="143" t="s">
        <v>530</v>
      </c>
      <c r="D26" s="143" t="s">
        <v>548</v>
      </c>
      <c r="E26" s="143" t="s">
        <v>549</v>
      </c>
      <c r="F26" s="143" t="s">
        <v>550</v>
      </c>
      <c r="G26" s="143" t="s">
        <v>551</v>
      </c>
      <c r="H26" s="143" t="s">
        <v>552</v>
      </c>
      <c r="I26" s="143" t="s">
        <v>553</v>
      </c>
      <c r="J26" s="143" t="s">
        <v>554</v>
      </c>
    </row>
    <row r="27" spans="1:24" s="143" customFormat="1"/>
    <row r="28" spans="1:24" s="143" customFormat="1">
      <c r="A28" s="143" t="s">
        <v>212</v>
      </c>
      <c r="B28" s="143" t="s">
        <v>555</v>
      </c>
      <c r="C28" s="143" t="s">
        <v>530</v>
      </c>
      <c r="D28" s="143" t="s">
        <v>133</v>
      </c>
      <c r="E28" s="143" t="s">
        <v>134</v>
      </c>
      <c r="F28" s="143" t="s">
        <v>556</v>
      </c>
    </row>
    <row r="29" spans="1:24" s="143" customFormat="1"/>
    <row r="30" spans="1:24" s="143" customFormat="1">
      <c r="A30" s="143" t="s">
        <v>212</v>
      </c>
      <c r="B30" s="143" t="s">
        <v>246</v>
      </c>
      <c r="C30" s="143" t="s">
        <v>214</v>
      </c>
      <c r="D30" s="143" t="s">
        <v>247</v>
      </c>
    </row>
    <row r="31" spans="1:24" s="143" customFormat="1">
      <c r="A31" s="143" t="s">
        <v>212</v>
      </c>
      <c r="B31" s="143" t="s">
        <v>248</v>
      </c>
      <c r="C31" s="143" t="s">
        <v>214</v>
      </c>
      <c r="D31" s="143" t="s">
        <v>249</v>
      </c>
    </row>
    <row r="32" spans="1:24" s="143" customFormat="1">
      <c r="A32" s="143" t="s">
        <v>212</v>
      </c>
      <c r="B32" s="143" t="s">
        <v>250</v>
      </c>
      <c r="C32" s="143" t="s">
        <v>214</v>
      </c>
      <c r="D32" s="143" t="s">
        <v>251</v>
      </c>
      <c r="E32" s="143" t="s">
        <v>252</v>
      </c>
    </row>
    <row r="33" spans="1:28" s="143" customFormat="1">
      <c r="A33" s="143" t="s">
        <v>212</v>
      </c>
      <c r="B33" s="143" t="s">
        <v>253</v>
      </c>
      <c r="C33" s="143" t="s">
        <v>214</v>
      </c>
      <c r="D33" s="143" t="s">
        <v>254</v>
      </c>
      <c r="E33" s="143" t="s">
        <v>255</v>
      </c>
    </row>
    <row r="34" spans="1:28" s="143" customFormat="1">
      <c r="A34" s="143" t="s">
        <v>212</v>
      </c>
      <c r="B34" s="143" t="s">
        <v>256</v>
      </c>
      <c r="C34" s="143" t="s">
        <v>214</v>
      </c>
      <c r="D34" s="143" t="s">
        <v>257</v>
      </c>
      <c r="E34" s="143" t="s">
        <v>258</v>
      </c>
    </row>
    <row r="35" spans="1:28" s="143" customFormat="1">
      <c r="A35" s="143" t="s">
        <v>212</v>
      </c>
      <c r="B35" s="143" t="s">
        <v>259</v>
      </c>
      <c r="C35" s="143" t="s">
        <v>214</v>
      </c>
      <c r="D35" s="143" t="s">
        <v>260</v>
      </c>
    </row>
    <row r="36" spans="1:28" s="143" customFormat="1">
      <c r="A36" s="143" t="s">
        <v>212</v>
      </c>
      <c r="B36" s="143" t="s">
        <v>261</v>
      </c>
      <c r="C36" s="143" t="s">
        <v>214</v>
      </c>
      <c r="D36" s="143" t="s">
        <v>262</v>
      </c>
    </row>
    <row r="37" spans="1:28" s="143" customFormat="1">
      <c r="A37" s="143" t="s">
        <v>212</v>
      </c>
      <c r="B37" s="143" t="s">
        <v>263</v>
      </c>
      <c r="C37" s="143" t="s">
        <v>214</v>
      </c>
      <c r="D37" s="143" t="s">
        <v>218</v>
      </c>
    </row>
    <row r="38" spans="1:28" s="143" customFormat="1"/>
    <row r="39" spans="1:28" s="143" customFormat="1">
      <c r="A39" s="143" t="s">
        <v>212</v>
      </c>
      <c r="B39" s="143" t="s">
        <v>264</v>
      </c>
      <c r="C39" s="143" t="s">
        <v>214</v>
      </c>
      <c r="D39" s="143" t="s">
        <v>265</v>
      </c>
      <c r="E39" s="143" t="s">
        <v>266</v>
      </c>
      <c r="F39" s="143" t="s">
        <v>477</v>
      </c>
      <c r="G39" s="143" t="s">
        <v>267</v>
      </c>
      <c r="H39" s="143" t="s">
        <v>268</v>
      </c>
      <c r="I39" s="143" t="s">
        <v>269</v>
      </c>
      <c r="J39" s="143" t="s">
        <v>478</v>
      </c>
      <c r="K39" s="143" t="s">
        <v>115</v>
      </c>
      <c r="L39" s="143" t="s">
        <v>557</v>
      </c>
      <c r="M39" s="143" t="s">
        <v>164</v>
      </c>
      <c r="N39" s="143" t="s">
        <v>558</v>
      </c>
      <c r="O39" s="143" t="s">
        <v>559</v>
      </c>
      <c r="P39" s="143" t="s">
        <v>270</v>
      </c>
      <c r="Q39" s="143" t="s">
        <v>271</v>
      </c>
      <c r="R39" s="143" t="s">
        <v>272</v>
      </c>
      <c r="S39" s="143" t="s">
        <v>273</v>
      </c>
      <c r="T39" s="143" t="s">
        <v>165</v>
      </c>
      <c r="U39" s="143" t="s">
        <v>560</v>
      </c>
      <c r="V39" s="143" t="s">
        <v>493</v>
      </c>
      <c r="W39" s="143" t="s">
        <v>561</v>
      </c>
      <c r="X39" s="143" t="s">
        <v>494</v>
      </c>
      <c r="Y39" s="143" t="s">
        <v>562</v>
      </c>
      <c r="Z39" s="143" t="s">
        <v>563</v>
      </c>
      <c r="AA39" s="143" t="s">
        <v>564</v>
      </c>
      <c r="AB39" s="143" t="s">
        <v>421</v>
      </c>
    </row>
    <row r="40" spans="1:28" s="143" customFormat="1">
      <c r="A40" s="143" t="s">
        <v>212</v>
      </c>
      <c r="B40" s="143" t="s">
        <v>274</v>
      </c>
      <c r="C40" s="143" t="s">
        <v>214</v>
      </c>
      <c r="D40" s="143" t="s">
        <v>275</v>
      </c>
      <c r="E40" s="143" t="s">
        <v>276</v>
      </c>
      <c r="F40" s="143" t="s">
        <v>479</v>
      </c>
      <c r="G40" s="143" t="s">
        <v>277</v>
      </c>
      <c r="H40" s="143" t="s">
        <v>278</v>
      </c>
      <c r="I40" s="143" t="s">
        <v>279</v>
      </c>
      <c r="J40" s="143" t="s">
        <v>280</v>
      </c>
      <c r="K40" s="143" t="s">
        <v>281</v>
      </c>
      <c r="L40" s="143" t="s">
        <v>282</v>
      </c>
      <c r="M40" s="143" t="s">
        <v>565</v>
      </c>
    </row>
    <row r="41" spans="1:28" s="143" customFormat="1">
      <c r="A41" s="143" t="s">
        <v>212</v>
      </c>
      <c r="B41" s="143" t="s">
        <v>283</v>
      </c>
      <c r="C41" s="143" t="s">
        <v>214</v>
      </c>
      <c r="D41" s="143" t="s">
        <v>284</v>
      </c>
      <c r="E41" s="143" t="s">
        <v>285</v>
      </c>
      <c r="F41" s="143" t="s">
        <v>286</v>
      </c>
      <c r="G41" s="143" t="s">
        <v>287</v>
      </c>
      <c r="H41" s="143" t="s">
        <v>288</v>
      </c>
      <c r="I41" s="143" t="s">
        <v>289</v>
      </c>
      <c r="J41" s="143" t="s">
        <v>290</v>
      </c>
      <c r="K41" s="143" t="s">
        <v>482</v>
      </c>
      <c r="L41" s="143" t="s">
        <v>566</v>
      </c>
    </row>
    <row r="42" spans="1:28" s="143" customFormat="1">
      <c r="A42" s="143" t="s">
        <v>212</v>
      </c>
      <c r="B42" s="143" t="s">
        <v>291</v>
      </c>
      <c r="C42" s="143" t="s">
        <v>214</v>
      </c>
      <c r="D42" s="143" t="s">
        <v>292</v>
      </c>
      <c r="E42" s="143" t="s">
        <v>293</v>
      </c>
      <c r="F42" s="143" t="s">
        <v>294</v>
      </c>
      <c r="G42" s="143" t="s">
        <v>295</v>
      </c>
      <c r="H42" s="143" t="s">
        <v>296</v>
      </c>
      <c r="I42" s="143" t="s">
        <v>297</v>
      </c>
      <c r="J42" s="143" t="s">
        <v>298</v>
      </c>
      <c r="K42" s="143" t="s">
        <v>299</v>
      </c>
      <c r="L42" s="143" t="s">
        <v>300</v>
      </c>
      <c r="M42" s="143" t="s">
        <v>301</v>
      </c>
      <c r="N42" s="143" t="s">
        <v>302</v>
      </c>
    </row>
    <row r="43" spans="1:28" s="143" customFormat="1">
      <c r="A43" s="143" t="s">
        <v>212</v>
      </c>
      <c r="B43" s="143" t="s">
        <v>303</v>
      </c>
      <c r="C43" s="143" t="s">
        <v>214</v>
      </c>
      <c r="D43" s="143" t="s">
        <v>304</v>
      </c>
      <c r="E43" s="143" t="s">
        <v>305</v>
      </c>
      <c r="F43" s="143" t="s">
        <v>306</v>
      </c>
      <c r="G43" s="143" t="s">
        <v>307</v>
      </c>
      <c r="H43" s="143" t="s">
        <v>308</v>
      </c>
      <c r="I43" s="143" t="s">
        <v>309</v>
      </c>
    </row>
    <row r="44" spans="1:28" s="143" customFormat="1">
      <c r="A44" s="143" t="s">
        <v>212</v>
      </c>
      <c r="B44" s="143" t="s">
        <v>310</v>
      </c>
      <c r="C44" s="143" t="s">
        <v>214</v>
      </c>
      <c r="D44" s="143" t="s">
        <v>311</v>
      </c>
      <c r="E44" s="143" t="s">
        <v>312</v>
      </c>
      <c r="F44" s="143" t="s">
        <v>313</v>
      </c>
      <c r="G44" s="143" t="s">
        <v>314</v>
      </c>
      <c r="H44" s="143" t="s">
        <v>315</v>
      </c>
      <c r="I44" s="143" t="s">
        <v>316</v>
      </c>
      <c r="J44" s="143" t="s">
        <v>487</v>
      </c>
      <c r="K44" s="143" t="s">
        <v>567</v>
      </c>
    </row>
    <row r="45" spans="1:28" s="143" customFormat="1">
      <c r="A45" s="143" t="s">
        <v>212</v>
      </c>
      <c r="B45" s="143" t="s">
        <v>317</v>
      </c>
      <c r="C45" s="143" t="s">
        <v>214</v>
      </c>
      <c r="D45" s="143" t="s">
        <v>318</v>
      </c>
    </row>
    <row r="46" spans="1:28" s="143" customFormat="1">
      <c r="A46" s="143" t="s">
        <v>212</v>
      </c>
      <c r="B46" s="143" t="s">
        <v>319</v>
      </c>
      <c r="C46" s="143" t="s">
        <v>214</v>
      </c>
      <c r="D46" s="143" t="s">
        <v>320</v>
      </c>
    </row>
    <row r="47" spans="1:28" s="143" customFormat="1">
      <c r="A47" s="143" t="s">
        <v>212</v>
      </c>
      <c r="B47" s="143" t="s">
        <v>321</v>
      </c>
      <c r="C47" s="143" t="s">
        <v>214</v>
      </c>
      <c r="D47" s="143" t="s">
        <v>322</v>
      </c>
    </row>
    <row r="48" spans="1:28" s="143" customFormat="1">
      <c r="A48" s="143" t="s">
        <v>212</v>
      </c>
      <c r="B48" s="143" t="s">
        <v>323</v>
      </c>
      <c r="C48" s="143" t="s">
        <v>214</v>
      </c>
      <c r="D48" s="143" t="s">
        <v>324</v>
      </c>
    </row>
    <row r="49" spans="1:21" s="143" customFormat="1">
      <c r="A49" s="143" t="s">
        <v>212</v>
      </c>
      <c r="B49" s="143" t="s">
        <v>325</v>
      </c>
      <c r="C49" s="143" t="s">
        <v>214</v>
      </c>
      <c r="D49" s="143" t="s">
        <v>326</v>
      </c>
      <c r="E49" s="143" t="s">
        <v>327</v>
      </c>
    </row>
    <row r="50" spans="1:21" s="143" customFormat="1"/>
    <row r="51" spans="1:21" s="143" customFormat="1">
      <c r="A51" s="143" t="s">
        <v>212</v>
      </c>
      <c r="B51" s="143" t="s">
        <v>328</v>
      </c>
      <c r="C51" s="143" t="s">
        <v>214</v>
      </c>
      <c r="D51" s="143" t="s">
        <v>329</v>
      </c>
      <c r="E51" s="143" t="s">
        <v>568</v>
      </c>
      <c r="F51" s="143" t="s">
        <v>331</v>
      </c>
      <c r="G51" s="143" t="s">
        <v>332</v>
      </c>
      <c r="H51" s="143" t="s">
        <v>333</v>
      </c>
      <c r="I51" s="143" t="s">
        <v>334</v>
      </c>
      <c r="J51" s="143" t="s">
        <v>335</v>
      </c>
      <c r="K51" s="143" t="s">
        <v>336</v>
      </c>
      <c r="L51" s="143" t="s">
        <v>337</v>
      </c>
      <c r="M51" s="143" t="s">
        <v>338</v>
      </c>
      <c r="N51" s="143" t="s">
        <v>339</v>
      </c>
      <c r="O51" s="143" t="s">
        <v>340</v>
      </c>
      <c r="P51" s="143" t="s">
        <v>341</v>
      </c>
      <c r="Q51" s="143" t="s">
        <v>342</v>
      </c>
      <c r="R51" s="143" t="s">
        <v>343</v>
      </c>
      <c r="S51" s="143" t="s">
        <v>344</v>
      </c>
      <c r="T51" s="143" t="s">
        <v>345</v>
      </c>
      <c r="U51" s="143" t="s">
        <v>346</v>
      </c>
    </row>
    <row r="52" spans="1:21" s="143" customFormat="1">
      <c r="A52" s="143" t="s">
        <v>212</v>
      </c>
      <c r="B52" s="143" t="s">
        <v>347</v>
      </c>
      <c r="C52" s="143" t="s">
        <v>214</v>
      </c>
      <c r="D52" s="143" t="s">
        <v>348</v>
      </c>
      <c r="F52" s="143" t="s">
        <v>349</v>
      </c>
      <c r="G52" s="143" t="s">
        <v>350</v>
      </c>
      <c r="H52" s="143" t="s">
        <v>569</v>
      </c>
      <c r="I52" s="143" t="s">
        <v>570</v>
      </c>
      <c r="J52" s="143" t="s">
        <v>571</v>
      </c>
      <c r="K52" s="143" t="s">
        <v>330</v>
      </c>
      <c r="L52" s="143" t="s">
        <v>351</v>
      </c>
      <c r="M52" s="143" t="s">
        <v>352</v>
      </c>
      <c r="N52" s="143" t="s">
        <v>353</v>
      </c>
      <c r="O52" s="143" t="s">
        <v>354</v>
      </c>
      <c r="P52" s="143" t="s">
        <v>491</v>
      </c>
      <c r="Q52" s="143" t="s">
        <v>572</v>
      </c>
    </row>
    <row r="53" spans="1:21" s="143" customFormat="1"/>
    <row r="54" spans="1:21" s="143" customFormat="1">
      <c r="A54" s="143" t="s">
        <v>180</v>
      </c>
      <c r="B54" s="143" t="s">
        <v>355</v>
      </c>
      <c r="C54" s="143" t="s">
        <v>356</v>
      </c>
    </row>
    <row r="55" spans="1:21" s="143" customFormat="1">
      <c r="A55" s="143" t="s">
        <v>212</v>
      </c>
      <c r="B55" s="143" t="s">
        <v>357</v>
      </c>
      <c r="C55" s="143" t="s">
        <v>214</v>
      </c>
      <c r="D55" s="143" t="s">
        <v>333</v>
      </c>
      <c r="E55" s="143" t="s">
        <v>358</v>
      </c>
    </row>
    <row r="56" spans="1:21" s="143" customFormat="1">
      <c r="A56" s="143" t="s">
        <v>212</v>
      </c>
      <c r="B56" s="143" t="s">
        <v>359</v>
      </c>
      <c r="C56" s="143" t="s">
        <v>214</v>
      </c>
      <c r="D56" s="143" t="s">
        <v>315</v>
      </c>
      <c r="E56" s="143" t="s">
        <v>360</v>
      </c>
    </row>
    <row r="57" spans="1:21" s="143" customFormat="1">
      <c r="A57" s="143" t="s">
        <v>212</v>
      </c>
      <c r="B57" s="143" t="s">
        <v>361</v>
      </c>
      <c r="C57" s="143" t="s">
        <v>214</v>
      </c>
      <c r="D57" s="143" t="s">
        <v>335</v>
      </c>
      <c r="E57" s="143" t="s">
        <v>339</v>
      </c>
      <c r="F57" s="143" t="s">
        <v>340</v>
      </c>
      <c r="G57" s="143" t="s">
        <v>341</v>
      </c>
      <c r="H57" s="143" t="s">
        <v>342</v>
      </c>
      <c r="I57" s="143" t="s">
        <v>343</v>
      </c>
      <c r="J57" s="143" t="s">
        <v>344</v>
      </c>
      <c r="K57" s="143" t="s">
        <v>345</v>
      </c>
      <c r="L57" s="143" t="s">
        <v>362</v>
      </c>
      <c r="M57" s="143" t="s">
        <v>336</v>
      </c>
      <c r="N57" s="143" t="s">
        <v>363</v>
      </c>
    </row>
    <row r="58" spans="1:21" s="143" customFormat="1"/>
    <row r="59" spans="1:21" s="143" customFormat="1">
      <c r="A59" s="143" t="s">
        <v>212</v>
      </c>
      <c r="B59" s="143" t="s">
        <v>368</v>
      </c>
      <c r="C59" s="143" t="s">
        <v>364</v>
      </c>
      <c r="D59" s="143" t="s">
        <v>214</v>
      </c>
      <c r="E59" s="143" t="s">
        <v>337</v>
      </c>
      <c r="F59" s="143" t="s">
        <v>365</v>
      </c>
    </row>
    <row r="60" spans="1:21" s="143" customFormat="1">
      <c r="A60" s="143" t="s">
        <v>212</v>
      </c>
      <c r="B60" s="143" t="s">
        <v>368</v>
      </c>
      <c r="C60" s="143" t="s">
        <v>366</v>
      </c>
      <c r="D60" s="143" t="s">
        <v>214</v>
      </c>
      <c r="E60" s="143" t="s">
        <v>335</v>
      </c>
      <c r="F60" s="143" t="s">
        <v>339</v>
      </c>
      <c r="G60" s="143" t="s">
        <v>340</v>
      </c>
      <c r="H60" s="143" t="s">
        <v>341</v>
      </c>
      <c r="I60" s="143" t="s">
        <v>342</v>
      </c>
      <c r="J60" s="143" t="s">
        <v>343</v>
      </c>
      <c r="K60" s="143" t="s">
        <v>344</v>
      </c>
      <c r="L60" s="143" t="s">
        <v>345</v>
      </c>
      <c r="M60" s="143" t="s">
        <v>362</v>
      </c>
      <c r="N60" s="143" t="s">
        <v>367</v>
      </c>
    </row>
    <row r="61" spans="1:21" s="143" customFormat="1">
      <c r="A61" s="143" t="s">
        <v>212</v>
      </c>
      <c r="B61" s="143" t="s">
        <v>368</v>
      </c>
      <c r="C61" s="143" t="s">
        <v>369</v>
      </c>
      <c r="D61" s="143" t="s">
        <v>214</v>
      </c>
      <c r="E61" s="143" t="s">
        <v>331</v>
      </c>
      <c r="F61" s="143" t="s">
        <v>370</v>
      </c>
    </row>
    <row r="62" spans="1:21" s="143" customFormat="1"/>
    <row r="63" spans="1:21" s="143" customFormat="1"/>
    <row r="64" spans="1:21" s="143" customFormat="1">
      <c r="A64" s="143" t="s">
        <v>180</v>
      </c>
      <c r="B64" s="143" t="s">
        <v>371</v>
      </c>
      <c r="C64" s="143" t="s">
        <v>372</v>
      </c>
      <c r="D64" s="143" t="s">
        <v>373</v>
      </c>
      <c r="E64" s="143" t="s">
        <v>183</v>
      </c>
      <c r="F64" s="143" t="s">
        <v>374</v>
      </c>
      <c r="G64" s="143" t="s">
        <v>375</v>
      </c>
    </row>
    <row r="65" spans="1:32" s="143" customFormat="1">
      <c r="A65" s="143" t="s">
        <v>212</v>
      </c>
      <c r="B65" s="143" t="s">
        <v>376</v>
      </c>
      <c r="C65" s="143" t="s">
        <v>377</v>
      </c>
      <c r="D65" s="143" t="s">
        <v>214</v>
      </c>
      <c r="E65" s="143" t="s">
        <v>378</v>
      </c>
    </row>
    <row r="66" spans="1:32" s="143" customFormat="1">
      <c r="A66" s="143" t="s">
        <v>212</v>
      </c>
      <c r="B66" s="143" t="s">
        <v>376</v>
      </c>
      <c r="C66" s="143" t="s">
        <v>379</v>
      </c>
      <c r="D66" s="143" t="s">
        <v>214</v>
      </c>
      <c r="E66" s="143" t="s">
        <v>367</v>
      </c>
    </row>
    <row r="67" spans="1:32" s="143" customFormat="1">
      <c r="A67" s="143" t="s">
        <v>212</v>
      </c>
      <c r="B67" s="143" t="s">
        <v>376</v>
      </c>
      <c r="C67" s="143" t="s">
        <v>380</v>
      </c>
      <c r="D67" s="143" t="s">
        <v>214</v>
      </c>
      <c r="E67" s="143" t="s">
        <v>381</v>
      </c>
    </row>
    <row r="68" spans="1:32" s="143" customFormat="1">
      <c r="A68" s="143" t="s">
        <v>212</v>
      </c>
      <c r="B68" s="143" t="s">
        <v>376</v>
      </c>
      <c r="C68" s="143" t="s">
        <v>382</v>
      </c>
      <c r="D68" s="143" t="s">
        <v>214</v>
      </c>
      <c r="E68" s="143" t="s">
        <v>383</v>
      </c>
    </row>
    <row r="69" spans="1:32" s="143" customFormat="1">
      <c r="A69" s="143" t="s">
        <v>212</v>
      </c>
      <c r="B69" s="143" t="s">
        <v>376</v>
      </c>
      <c r="C69" s="143" t="s">
        <v>384</v>
      </c>
      <c r="D69" s="143" t="s">
        <v>214</v>
      </c>
      <c r="E69" s="143" t="s">
        <v>385</v>
      </c>
    </row>
    <row r="70" spans="1:32" s="143" customFormat="1">
      <c r="A70" s="143" t="s">
        <v>212</v>
      </c>
      <c r="B70" s="143" t="s">
        <v>376</v>
      </c>
      <c r="C70" s="143" t="s">
        <v>386</v>
      </c>
      <c r="D70" s="143" t="s">
        <v>214</v>
      </c>
      <c r="E70" s="143" t="s">
        <v>387</v>
      </c>
    </row>
    <row r="71" spans="1:32" s="143" customFormat="1">
      <c r="A71" s="143" t="s">
        <v>212</v>
      </c>
      <c r="B71" s="143" t="s">
        <v>376</v>
      </c>
      <c r="C71" s="143" t="s">
        <v>388</v>
      </c>
      <c r="D71" s="143" t="s">
        <v>214</v>
      </c>
      <c r="E71" s="143" t="s">
        <v>389</v>
      </c>
    </row>
    <row r="72" spans="1:32" s="143" customFormat="1">
      <c r="A72" s="143" t="s">
        <v>212</v>
      </c>
      <c r="B72" s="143" t="s">
        <v>376</v>
      </c>
      <c r="C72" s="143" t="s">
        <v>390</v>
      </c>
      <c r="D72" s="143" t="s">
        <v>214</v>
      </c>
      <c r="E72" s="143" t="s">
        <v>391</v>
      </c>
    </row>
    <row r="73" spans="1:32" s="143" customFormat="1">
      <c r="A73" s="143" t="s">
        <v>212</v>
      </c>
      <c r="B73" s="143" t="s">
        <v>376</v>
      </c>
      <c r="C73" s="143" t="s">
        <v>392</v>
      </c>
      <c r="D73" s="143" t="s">
        <v>214</v>
      </c>
      <c r="E73" s="143" t="s">
        <v>393</v>
      </c>
    </row>
    <row r="74" spans="1:32" s="143" customFormat="1">
      <c r="A74" s="143" t="s">
        <v>212</v>
      </c>
      <c r="B74" s="143" t="s">
        <v>376</v>
      </c>
      <c r="C74" s="143" t="s">
        <v>394</v>
      </c>
      <c r="D74" s="143" t="s">
        <v>214</v>
      </c>
      <c r="E74" s="143" t="s">
        <v>346</v>
      </c>
    </row>
    <row r="75" spans="1:32" s="143" customFormat="1">
      <c r="A75" s="143" t="s">
        <v>212</v>
      </c>
      <c r="B75" s="143" t="s">
        <v>395</v>
      </c>
      <c r="C75" s="143" t="s">
        <v>396</v>
      </c>
      <c r="D75" s="143" t="s">
        <v>214</v>
      </c>
      <c r="E75" s="143" t="s">
        <v>358</v>
      </c>
    </row>
    <row r="76" spans="1:32" s="143" customFormat="1">
      <c r="A76" s="143" t="s">
        <v>212</v>
      </c>
      <c r="B76" s="143" t="s">
        <v>395</v>
      </c>
      <c r="C76" s="143" t="s">
        <v>397</v>
      </c>
      <c r="D76" s="143" t="s">
        <v>214</v>
      </c>
      <c r="E76" s="143" t="s">
        <v>398</v>
      </c>
    </row>
    <row r="77" spans="1:32">
      <c r="A77" s="141"/>
      <c r="B77" s="141"/>
      <c r="C77" s="141"/>
      <c r="D77" s="141"/>
      <c r="E77" s="141"/>
      <c r="F77" s="141"/>
      <c r="G77" s="141"/>
      <c r="H77" s="141"/>
      <c r="I77" s="141"/>
      <c r="J77" s="141"/>
      <c r="K77" s="141"/>
      <c r="L77" s="141"/>
      <c r="M77" s="141"/>
      <c r="N77" s="141"/>
      <c r="O77" s="141"/>
      <c r="P77" s="141"/>
      <c r="Q77" s="141"/>
      <c r="R77" s="141"/>
      <c r="S77" s="141"/>
      <c r="T77" s="141"/>
      <c r="U77" s="141"/>
      <c r="V77" s="141"/>
      <c r="W77" s="141"/>
      <c r="X77" s="141"/>
      <c r="Y77" s="141"/>
      <c r="Z77" s="141"/>
      <c r="AA77" s="141"/>
      <c r="AB77" s="141"/>
      <c r="AC77" s="141"/>
      <c r="AD77" s="141"/>
      <c r="AE77" s="141"/>
      <c r="AF77" s="141"/>
    </row>
    <row r="78" spans="1:32">
      <c r="A78" s="141" t="s">
        <v>180</v>
      </c>
      <c r="B78" s="141" t="s">
        <v>399</v>
      </c>
      <c r="C78" s="141" t="s">
        <v>400</v>
      </c>
      <c r="D78" s="141" t="s">
        <v>401</v>
      </c>
      <c r="E78" s="141" t="s">
        <v>402</v>
      </c>
      <c r="F78" s="141" t="s">
        <v>403</v>
      </c>
      <c r="G78" s="141" t="s">
        <v>404</v>
      </c>
      <c r="H78" s="141" t="s">
        <v>405</v>
      </c>
      <c r="I78" s="141"/>
      <c r="J78" s="141"/>
      <c r="K78" s="141"/>
      <c r="L78" s="141"/>
      <c r="M78" s="141"/>
      <c r="N78" s="141"/>
      <c r="O78" s="141"/>
      <c r="P78" s="141"/>
      <c r="Q78" s="141"/>
      <c r="R78" s="141"/>
      <c r="S78" s="141"/>
      <c r="T78" s="141"/>
      <c r="U78" s="141"/>
      <c r="V78" s="141"/>
      <c r="W78" s="141"/>
      <c r="X78" s="141"/>
      <c r="Y78" s="141"/>
      <c r="Z78" s="141"/>
      <c r="AA78" s="141"/>
      <c r="AB78" s="141"/>
      <c r="AC78" s="141"/>
      <c r="AD78" s="141"/>
      <c r="AE78" s="141"/>
      <c r="AF78" s="141"/>
    </row>
    <row r="79" spans="1:32">
      <c r="A79" s="141" t="s">
        <v>212</v>
      </c>
      <c r="B79" s="141" t="s">
        <v>406</v>
      </c>
      <c r="C79" s="141" t="s">
        <v>214</v>
      </c>
      <c r="D79" s="141" t="s">
        <v>275</v>
      </c>
      <c r="E79" s="141" t="s">
        <v>276</v>
      </c>
      <c r="F79" s="141" t="s">
        <v>277</v>
      </c>
      <c r="G79" s="141" t="s">
        <v>479</v>
      </c>
      <c r="H79" s="141" t="s">
        <v>285</v>
      </c>
      <c r="I79" s="141" t="s">
        <v>286</v>
      </c>
      <c r="J79" s="141" t="s">
        <v>287</v>
      </c>
      <c r="K79" s="141" t="s">
        <v>294</v>
      </c>
      <c r="L79" s="141" t="s">
        <v>295</v>
      </c>
      <c r="M79" s="141" t="s">
        <v>296</v>
      </c>
      <c r="N79" s="141" t="s">
        <v>407</v>
      </c>
      <c r="O79" s="141"/>
      <c r="P79" s="141"/>
      <c r="Q79" s="141"/>
      <c r="R79" s="141"/>
      <c r="S79" s="141"/>
      <c r="T79" s="141"/>
      <c r="U79" s="141"/>
      <c r="V79" s="141"/>
      <c r="W79" s="141"/>
      <c r="X79" s="141"/>
      <c r="Y79" s="141"/>
      <c r="Z79" s="141"/>
      <c r="AA79" s="141"/>
      <c r="AB79" s="141"/>
      <c r="AC79" s="141"/>
      <c r="AD79" s="141"/>
      <c r="AE79" s="141"/>
      <c r="AF79" s="141"/>
    </row>
    <row r="80" spans="1:32">
      <c r="A80" s="141" t="s">
        <v>212</v>
      </c>
      <c r="B80" s="144" t="s">
        <v>408</v>
      </c>
      <c r="C80" s="141" t="s">
        <v>214</v>
      </c>
      <c r="D80" s="141" t="s">
        <v>278</v>
      </c>
      <c r="E80" s="141" t="s">
        <v>279</v>
      </c>
      <c r="F80" s="141" t="s">
        <v>280</v>
      </c>
      <c r="G80" s="141" t="s">
        <v>281</v>
      </c>
      <c r="H80" s="141" t="s">
        <v>282</v>
      </c>
      <c r="I80" s="141" t="s">
        <v>288</v>
      </c>
      <c r="J80" s="141" t="s">
        <v>289</v>
      </c>
      <c r="K80" s="141" t="s">
        <v>290</v>
      </c>
      <c r="L80" s="141" t="s">
        <v>298</v>
      </c>
      <c r="M80" s="141" t="s">
        <v>299</v>
      </c>
      <c r="N80" s="141" t="s">
        <v>300</v>
      </c>
      <c r="O80" s="141" t="s">
        <v>566</v>
      </c>
      <c r="P80" s="141"/>
      <c r="Q80" s="141"/>
      <c r="R80" s="141"/>
      <c r="S80" s="141"/>
      <c r="T80" s="141"/>
      <c r="U80" s="141"/>
      <c r="V80" s="141"/>
      <c r="W80" s="141"/>
      <c r="X80" s="141"/>
      <c r="Y80" s="141"/>
      <c r="Z80" s="141"/>
      <c r="AA80" s="141"/>
      <c r="AB80" s="141"/>
      <c r="AC80" s="141"/>
      <c r="AD80" s="141"/>
      <c r="AE80" s="141"/>
      <c r="AF80" s="141"/>
    </row>
    <row r="81" spans="1:32">
      <c r="A81" s="141"/>
      <c r="B81" s="144"/>
      <c r="C81" s="141"/>
      <c r="D81" s="141"/>
      <c r="E81" s="141"/>
      <c r="F81" s="141"/>
      <c r="G81" s="141"/>
      <c r="H81" s="141"/>
      <c r="I81" s="141"/>
      <c r="J81" s="141"/>
      <c r="K81" s="141"/>
      <c r="L81" s="141"/>
      <c r="M81" s="141"/>
      <c r="N81" s="141"/>
      <c r="O81" s="141"/>
      <c r="P81" s="141"/>
      <c r="Q81" s="141"/>
      <c r="R81" s="141"/>
      <c r="S81" s="141"/>
      <c r="T81" s="141"/>
      <c r="U81" s="141"/>
      <c r="V81" s="141"/>
      <c r="W81" s="141"/>
      <c r="X81" s="141"/>
      <c r="Y81" s="141"/>
      <c r="Z81" s="141"/>
      <c r="AA81" s="141"/>
      <c r="AB81" s="141"/>
      <c r="AC81" s="141"/>
      <c r="AD81" s="141"/>
      <c r="AE81" s="141"/>
      <c r="AF81" s="141"/>
    </row>
    <row r="82" spans="1:32">
      <c r="A82" s="141" t="s">
        <v>180</v>
      </c>
      <c r="B82" s="141" t="s">
        <v>409</v>
      </c>
      <c r="C82" s="141"/>
      <c r="D82" s="141"/>
      <c r="E82" s="141"/>
      <c r="F82" s="141"/>
      <c r="G82" s="141"/>
      <c r="H82" s="141"/>
      <c r="I82" s="141"/>
      <c r="J82" s="141"/>
      <c r="K82" s="141"/>
      <c r="L82" s="141"/>
      <c r="M82" s="141"/>
      <c r="N82" s="141"/>
      <c r="O82" s="141"/>
      <c r="P82" s="141"/>
      <c r="Q82" s="141"/>
      <c r="R82" s="141"/>
      <c r="S82" s="141"/>
      <c r="T82" s="141"/>
      <c r="U82" s="141"/>
      <c r="V82" s="141"/>
      <c r="W82" s="141"/>
      <c r="X82" s="141"/>
      <c r="Y82" s="141"/>
      <c r="Z82" s="141"/>
      <c r="AA82" s="141"/>
      <c r="AB82" s="141"/>
      <c r="AC82" s="141"/>
      <c r="AD82" s="141"/>
      <c r="AE82" s="141"/>
      <c r="AF82" s="141"/>
    </row>
    <row r="83" spans="1:32">
      <c r="A83" s="141" t="s">
        <v>180</v>
      </c>
      <c r="B83" s="141" t="s">
        <v>410</v>
      </c>
      <c r="C83" s="141" t="s">
        <v>411</v>
      </c>
      <c r="D83" s="141" t="s">
        <v>412</v>
      </c>
      <c r="E83" s="141" t="s">
        <v>413</v>
      </c>
      <c r="F83" s="141" t="s">
        <v>187</v>
      </c>
      <c r="G83" s="141" t="s">
        <v>414</v>
      </c>
      <c r="H83" s="141" t="s">
        <v>415</v>
      </c>
      <c r="I83" s="141" t="s">
        <v>416</v>
      </c>
      <c r="J83" s="141" t="s">
        <v>417</v>
      </c>
      <c r="K83" s="141" t="s">
        <v>182</v>
      </c>
      <c r="L83" s="141"/>
      <c r="M83" s="141"/>
      <c r="N83" s="141"/>
      <c r="O83" s="141"/>
      <c r="P83" s="141"/>
      <c r="Q83" s="141"/>
      <c r="R83" s="141"/>
      <c r="S83" s="141"/>
      <c r="T83" s="141"/>
      <c r="U83" s="141"/>
      <c r="V83" s="141"/>
      <c r="W83" s="141"/>
      <c r="X83" s="141"/>
      <c r="Y83" s="141"/>
      <c r="Z83" s="141"/>
      <c r="AA83" s="141"/>
      <c r="AB83" s="141"/>
      <c r="AC83" s="141"/>
      <c r="AD83" s="141"/>
      <c r="AE83" s="141"/>
      <c r="AF83" s="141"/>
    </row>
    <row r="84" spans="1:32">
      <c r="A84" s="141" t="s">
        <v>180</v>
      </c>
      <c r="B84" s="141" t="s">
        <v>409</v>
      </c>
      <c r="C84" s="141"/>
      <c r="D84" s="141"/>
      <c r="E84" s="141"/>
      <c r="F84" s="141"/>
      <c r="G84" s="141"/>
      <c r="H84" s="141"/>
      <c r="I84" s="141"/>
      <c r="J84" s="141"/>
      <c r="K84" s="141"/>
      <c r="L84" s="141"/>
      <c r="M84" s="141"/>
      <c r="N84" s="141"/>
      <c r="O84" s="141"/>
      <c r="P84" s="141"/>
      <c r="Q84" s="141"/>
      <c r="R84" s="141"/>
      <c r="S84" s="141"/>
      <c r="T84" s="141"/>
      <c r="U84" s="141"/>
      <c r="V84" s="141"/>
      <c r="W84" s="141"/>
      <c r="X84" s="141"/>
      <c r="Y84" s="141"/>
      <c r="Z84" s="141"/>
      <c r="AA84" s="141"/>
      <c r="AB84" s="141"/>
      <c r="AC84" s="141"/>
      <c r="AD84" s="141"/>
      <c r="AE84" s="141"/>
      <c r="AF84" s="141"/>
    </row>
    <row r="85" spans="1:32">
      <c r="A85" s="141"/>
      <c r="B85" s="141"/>
      <c r="C85" s="141"/>
      <c r="D85" s="142"/>
      <c r="E85" s="141"/>
      <c r="F85" s="141"/>
      <c r="G85" s="141"/>
      <c r="H85" s="141"/>
      <c r="I85" s="141"/>
      <c r="J85" s="141"/>
      <c r="K85" s="141"/>
      <c r="L85" s="141"/>
      <c r="M85" s="141"/>
      <c r="N85" s="141"/>
      <c r="O85" s="141"/>
      <c r="P85" s="141"/>
      <c r="Q85" s="141"/>
      <c r="R85" s="141"/>
      <c r="S85" s="141"/>
      <c r="T85" s="141"/>
      <c r="U85" s="141"/>
      <c r="V85" s="141"/>
      <c r="W85" s="141"/>
      <c r="X85" s="141"/>
      <c r="Y85" s="141"/>
      <c r="Z85" s="141"/>
      <c r="AA85" s="141"/>
      <c r="AB85" s="141"/>
      <c r="AC85" s="141"/>
      <c r="AD85" s="141"/>
      <c r="AE85" s="141"/>
      <c r="AF85" s="141"/>
    </row>
    <row r="86" spans="1:32">
      <c r="A86" s="141" t="s">
        <v>418</v>
      </c>
      <c r="B86" s="141" t="s">
        <v>410</v>
      </c>
      <c r="C86" s="141"/>
      <c r="D86" s="141"/>
      <c r="E86" s="141"/>
      <c r="F86" s="141"/>
      <c r="G86" s="141"/>
      <c r="H86" s="141"/>
      <c r="I86" s="141"/>
      <c r="J86" s="141"/>
      <c r="K86" s="141"/>
      <c r="L86" s="141"/>
      <c r="M86" s="141"/>
      <c r="N86" s="141"/>
      <c r="O86" s="141"/>
      <c r="P86" s="141"/>
      <c r="Q86" s="141"/>
      <c r="R86" s="141"/>
      <c r="S86" s="141"/>
      <c r="T86" s="141"/>
      <c r="U86" s="141"/>
      <c r="V86" s="141"/>
      <c r="W86" s="141"/>
      <c r="X86" s="141"/>
      <c r="Y86" s="141"/>
      <c r="Z86" s="141"/>
      <c r="AA86" s="141"/>
      <c r="AB86" s="141"/>
      <c r="AC86" s="141"/>
      <c r="AD86" s="141"/>
      <c r="AE86" s="141"/>
      <c r="AF86" s="141"/>
    </row>
    <row r="87" spans="1:32" s="202" customFormat="1">
      <c r="A87" s="202" t="s">
        <v>419</v>
      </c>
      <c r="B87" s="202" t="s">
        <v>420</v>
      </c>
      <c r="C87" s="202" t="s">
        <v>214</v>
      </c>
      <c r="D87" s="204">
        <v>3.125E-2</v>
      </c>
      <c r="E87" s="202" t="s">
        <v>421</v>
      </c>
    </row>
    <row r="88" spans="1:32" s="202" customFormat="1">
      <c r="A88" s="202" t="s">
        <v>419</v>
      </c>
      <c r="B88" s="202" t="s">
        <v>428</v>
      </c>
      <c r="C88" s="202" t="s">
        <v>214</v>
      </c>
      <c r="D88" s="202">
        <v>0</v>
      </c>
      <c r="E88" s="202" t="s">
        <v>421</v>
      </c>
      <c r="F88" s="202" t="s">
        <v>622</v>
      </c>
      <c r="G88" s="202" t="s">
        <v>423</v>
      </c>
      <c r="H88" s="202" t="s">
        <v>424</v>
      </c>
      <c r="I88" s="202" t="s">
        <v>425</v>
      </c>
      <c r="J88" s="202" t="s">
        <v>426</v>
      </c>
      <c r="K88" s="202" t="s">
        <v>427</v>
      </c>
    </row>
    <row r="89" spans="1:32" s="202" customFormat="1">
      <c r="A89" s="202" t="s">
        <v>419</v>
      </c>
      <c r="B89" s="203" t="s">
        <v>433</v>
      </c>
      <c r="C89" s="203" t="s">
        <v>214</v>
      </c>
      <c r="D89" s="203">
        <v>350000</v>
      </c>
      <c r="E89" s="203" t="s">
        <v>421</v>
      </c>
      <c r="F89" s="203" t="s">
        <v>623</v>
      </c>
      <c r="G89" s="202" t="s">
        <v>422</v>
      </c>
      <c r="H89" s="202" t="s">
        <v>429</v>
      </c>
      <c r="I89" s="202" t="s">
        <v>430</v>
      </c>
      <c r="J89" s="202" t="s">
        <v>431</v>
      </c>
      <c r="K89" s="202" t="s">
        <v>186</v>
      </c>
      <c r="L89" s="202" t="s">
        <v>432</v>
      </c>
      <c r="M89" s="202">
        <v>2015</v>
      </c>
    </row>
    <row r="90" spans="1:32" s="202" customFormat="1">
      <c r="B90" s="203"/>
      <c r="C90" s="203"/>
      <c r="D90" s="203"/>
      <c r="E90" s="203"/>
      <c r="F90" s="203"/>
    </row>
    <row r="91" spans="1:32" s="202" customFormat="1">
      <c r="A91" s="202" t="s">
        <v>180</v>
      </c>
      <c r="B91" s="203" t="s">
        <v>435</v>
      </c>
      <c r="C91" s="203" t="s">
        <v>186</v>
      </c>
      <c r="D91" s="203" t="s">
        <v>436</v>
      </c>
      <c r="E91" s="203" t="s">
        <v>437</v>
      </c>
      <c r="F91" s="203" t="s">
        <v>438</v>
      </c>
      <c r="G91" s="202" t="s">
        <v>439</v>
      </c>
      <c r="H91" s="202" t="s">
        <v>185</v>
      </c>
      <c r="I91" s="202" t="s">
        <v>440</v>
      </c>
      <c r="J91" s="202" t="s">
        <v>441</v>
      </c>
      <c r="K91" s="202" t="s">
        <v>184</v>
      </c>
      <c r="L91" s="202" t="s">
        <v>442</v>
      </c>
      <c r="M91" s="202" t="s">
        <v>443</v>
      </c>
      <c r="N91" s="202" t="s">
        <v>444</v>
      </c>
      <c r="O91" s="202" t="s">
        <v>445</v>
      </c>
      <c r="P91" s="202" t="s">
        <v>206</v>
      </c>
    </row>
    <row r="92" spans="1:32" s="202" customFormat="1">
      <c r="A92" s="202" t="s">
        <v>419</v>
      </c>
      <c r="B92" s="203" t="s">
        <v>182</v>
      </c>
      <c r="C92" s="203" t="s">
        <v>446</v>
      </c>
      <c r="D92" s="203" t="s">
        <v>214</v>
      </c>
      <c r="E92" s="203" t="s">
        <v>447</v>
      </c>
      <c r="F92" s="203" t="s">
        <v>184</v>
      </c>
      <c r="G92" s="202" t="s">
        <v>448</v>
      </c>
      <c r="H92" s="202" t="s">
        <v>449</v>
      </c>
      <c r="I92" s="202" t="s">
        <v>450</v>
      </c>
      <c r="J92" s="202" t="s">
        <v>449</v>
      </c>
      <c r="K92" s="202" t="s">
        <v>451</v>
      </c>
      <c r="L92" s="202" t="s">
        <v>184</v>
      </c>
      <c r="M92" s="202" t="s">
        <v>452</v>
      </c>
    </row>
    <row r="93" spans="1:32" s="202" customFormat="1">
      <c r="A93" s="202" t="s">
        <v>315</v>
      </c>
      <c r="B93" s="206">
        <v>4.4000000000000002E-6</v>
      </c>
      <c r="C93" s="203"/>
      <c r="D93" s="203"/>
      <c r="E93" s="203"/>
      <c r="F93" s="203"/>
    </row>
    <row r="94" spans="1:32" s="202" customFormat="1">
      <c r="A94" s="202" t="s">
        <v>316</v>
      </c>
      <c r="B94" s="206">
        <v>2.4000000000000001E-5</v>
      </c>
      <c r="C94" s="203" t="s">
        <v>421</v>
      </c>
      <c r="D94" s="203"/>
      <c r="E94" s="203"/>
      <c r="F94" s="203"/>
    </row>
    <row r="95" spans="1:32" s="202" customFormat="1">
      <c r="A95" s="202" t="s">
        <v>419</v>
      </c>
      <c r="B95" s="203" t="s">
        <v>453</v>
      </c>
      <c r="C95" s="203" t="s">
        <v>454</v>
      </c>
      <c r="D95" s="203" t="s">
        <v>180</v>
      </c>
      <c r="E95" s="203" t="s">
        <v>455</v>
      </c>
      <c r="F95" s="203">
        <v>37</v>
      </c>
      <c r="G95" s="202" t="s">
        <v>456</v>
      </c>
      <c r="H95" s="202" t="s">
        <v>184</v>
      </c>
      <c r="I95" s="202" t="s">
        <v>457</v>
      </c>
      <c r="J95" s="202" t="s">
        <v>403</v>
      </c>
      <c r="K95" s="202" t="s">
        <v>458</v>
      </c>
      <c r="L95" s="202" t="s">
        <v>459</v>
      </c>
      <c r="M95" s="202" t="s">
        <v>524</v>
      </c>
    </row>
    <row r="96" spans="1:32" s="202" customFormat="1">
      <c r="B96" s="203"/>
      <c r="C96" s="203"/>
      <c r="D96" s="203"/>
      <c r="E96" s="203"/>
      <c r="F96" s="203"/>
    </row>
    <row r="97" spans="1:12" s="202" customFormat="1">
      <c r="A97" s="202" t="s">
        <v>419</v>
      </c>
      <c r="B97" s="203" t="s">
        <v>460</v>
      </c>
      <c r="C97" s="203" t="s">
        <v>214</v>
      </c>
      <c r="D97" s="203">
        <v>20000</v>
      </c>
      <c r="E97" s="203" t="s">
        <v>421</v>
      </c>
      <c r="F97" s="203" t="s">
        <v>461</v>
      </c>
      <c r="G97" s="202" t="s">
        <v>184</v>
      </c>
      <c r="H97" s="202" t="s">
        <v>436</v>
      </c>
      <c r="I97" s="202" t="s">
        <v>462</v>
      </c>
      <c r="J97" s="202" t="s">
        <v>403</v>
      </c>
      <c r="K97" s="202" t="s">
        <v>423</v>
      </c>
      <c r="L97" s="202" t="s">
        <v>573</v>
      </c>
    </row>
    <row r="98" spans="1:12" s="202" customFormat="1">
      <c r="B98" s="203"/>
      <c r="C98" s="203"/>
      <c r="D98" s="203"/>
      <c r="E98" s="203"/>
      <c r="F98" s="203"/>
    </row>
    <row r="99" spans="1:12" s="202" customFormat="1"/>
    <row r="100" spans="1:12" s="202" customFormat="1">
      <c r="A100" s="202" t="s">
        <v>180</v>
      </c>
      <c r="B100" s="202" t="s">
        <v>463</v>
      </c>
      <c r="C100" s="202" t="s">
        <v>464</v>
      </c>
    </row>
    <row r="101" spans="1:12" s="202" customFormat="1">
      <c r="A101" s="202" t="s">
        <v>419</v>
      </c>
      <c r="B101" s="203" t="s">
        <v>574</v>
      </c>
      <c r="C101" s="203" t="s">
        <v>42</v>
      </c>
      <c r="D101" s="203" t="s">
        <v>43</v>
      </c>
      <c r="E101" s="203" t="s">
        <v>44</v>
      </c>
      <c r="F101" s="203" t="s">
        <v>45</v>
      </c>
      <c r="G101" s="202" t="s">
        <v>465</v>
      </c>
    </row>
    <row r="102" spans="1:12" s="162" customFormat="1">
      <c r="A102" s="143" t="s">
        <v>47</v>
      </c>
      <c r="B102" s="201">
        <f>'2.2 EUD_2015 (REG)'!B34</f>
        <v>9861.6298552660592</v>
      </c>
      <c r="C102" s="201">
        <f>'2.2 EUD_2015 (REG)'!C34</f>
        <v>15480.616770506089</v>
      </c>
      <c r="D102" s="201">
        <f>'2.2 EUD_2015 (REG)'!D34</f>
        <v>46780.571437591716</v>
      </c>
      <c r="E102" s="201">
        <f>'2.2 EUD_2015 (REG)'!E34</f>
        <v>2651.2771302213309</v>
      </c>
      <c r="F102" s="201">
        <f>'2.2 EUD_2015 (REG)'!F34</f>
        <v>0</v>
      </c>
      <c r="G102" s="200"/>
    </row>
    <row r="103" spans="1:12" s="162" customFormat="1">
      <c r="A103" s="143" t="s">
        <v>49</v>
      </c>
      <c r="B103" s="201">
        <f>'2.2 EUD_2015 (REG)'!B35</f>
        <v>4239.2908550692964</v>
      </c>
      <c r="C103" s="201">
        <f>'2.2 EUD_2015 (REG)'!C35</f>
        <v>11796.04921856386</v>
      </c>
      <c r="D103" s="201">
        <f>'2.2 EUD_2015 (REG)'!D35</f>
        <v>6332.7918231613203</v>
      </c>
      <c r="E103" s="201">
        <f>'2.2 EUD_2015 (REG)'!E35</f>
        <v>294.58634780237008</v>
      </c>
      <c r="F103" s="201">
        <f>'2.2 EUD_2015 (REG)'!F35</f>
        <v>0</v>
      </c>
      <c r="G103" s="200"/>
    </row>
    <row r="104" spans="1:12" s="162" customFormat="1">
      <c r="A104" s="143" t="s">
        <v>50</v>
      </c>
      <c r="B104" s="201">
        <f>'2.2 EUD_2015 (REG)'!B36</f>
        <v>0</v>
      </c>
      <c r="C104" s="201">
        <f>'2.2 EUD_2015 (REG)'!C36</f>
        <v>2404.2668960851479</v>
      </c>
      <c r="D104" s="201">
        <f>'2.2 EUD_2015 (REG)'!D36</f>
        <v>71331.12502736428</v>
      </c>
      <c r="E104" s="201">
        <f>'2.2 EUD_2015 (REG)'!E36</f>
        <v>0</v>
      </c>
      <c r="F104" s="201">
        <f>'2.2 EUD_2015 (REG)'!F36</f>
        <v>0</v>
      </c>
      <c r="G104" s="200"/>
    </row>
    <row r="105" spans="1:12" s="162" customFormat="1">
      <c r="A105" s="143" t="s">
        <v>51</v>
      </c>
      <c r="B105" s="201">
        <f>'2.2 EUD_2015 (REG)'!B37</f>
        <v>103520.3663060493</v>
      </c>
      <c r="C105" s="201">
        <f>'2.2 EUD_2015 (REG)'!C37</f>
        <v>31052.084573828266</v>
      </c>
      <c r="D105" s="201">
        <f>'2.2 EUD_2015 (REG)'!D37</f>
        <v>14951.798081427516</v>
      </c>
      <c r="E105" s="201">
        <f>'2.2 EUD_2015 (REG)'!E37</f>
        <v>0</v>
      </c>
      <c r="F105" s="201">
        <f>'2.2 EUD_2015 (REG)'!F37</f>
        <v>0</v>
      </c>
      <c r="G105" s="200"/>
    </row>
    <row r="106" spans="1:12" s="162" customFormat="1">
      <c r="A106" s="143" t="s">
        <v>52</v>
      </c>
      <c r="B106" s="201">
        <f>'2.2 EUD_2015 (REG)'!B38</f>
        <v>17321.494094998649</v>
      </c>
      <c r="C106" s="201">
        <f>'2.2 EUD_2015 (REG)'!C38</f>
        <v>4844.1660078516052</v>
      </c>
      <c r="D106" s="201">
        <f>'2.2 EUD_2015 (REG)'!D38</f>
        <v>0</v>
      </c>
      <c r="E106" s="201">
        <f>'2.2 EUD_2015 (REG)'!E38</f>
        <v>0</v>
      </c>
      <c r="F106" s="201">
        <f>'2.2 EUD_2015 (REG)'!F38</f>
        <v>0</v>
      </c>
      <c r="G106" s="200"/>
    </row>
    <row r="107" spans="1:12" s="162" customFormat="1">
      <c r="A107" s="143" t="s">
        <v>30</v>
      </c>
      <c r="B107" s="201">
        <f>'2.2 EUD_2015 (REG)'!B39</f>
        <v>0</v>
      </c>
      <c r="C107" s="201">
        <f>'2.2 EUD_2015 (REG)'!C39</f>
        <v>9943.1894650832946</v>
      </c>
      <c r="D107" s="201">
        <f>'2.2 EUD_2015 (REG)'!D39</f>
        <v>12180.673096816568</v>
      </c>
      <c r="E107" s="201">
        <f>'2.2 EUD_2015 (REG)'!E39</f>
        <v>0</v>
      </c>
      <c r="F107" s="201">
        <f>'2.2 EUD_2015 (REG)'!F39</f>
        <v>0</v>
      </c>
      <c r="G107" s="200"/>
    </row>
    <row r="108" spans="1:12" s="162" customFormat="1">
      <c r="A108" s="143" t="s">
        <v>31</v>
      </c>
      <c r="B108" s="201">
        <f>'2.2 EUD_2015 (REG)'!B40</f>
        <v>10280.299584756594</v>
      </c>
      <c r="C108" s="201">
        <f>'2.2 EUD_2015 (REG)'!C40</f>
        <v>17505.457735392523</v>
      </c>
      <c r="D108" s="201">
        <f>'2.2 EUD_2015 (REG)'!D40</f>
        <v>6957.147939019017</v>
      </c>
      <c r="E108" s="201">
        <f>'2.2 EUD_2015 (REG)'!E40</f>
        <v>0</v>
      </c>
      <c r="F108" s="201">
        <f>'2.2 EUD_2015 (REG)'!F40</f>
        <v>0</v>
      </c>
      <c r="G108" s="200"/>
    </row>
    <row r="109" spans="1:12" s="162" customFormat="1">
      <c r="A109" s="143" t="s">
        <v>53</v>
      </c>
      <c r="B109" s="201">
        <f>'2.2 EUD_2015 (REG)'!B41</f>
        <v>0</v>
      </c>
      <c r="C109" s="201">
        <f>'2.2 EUD_2015 (REG)'!C41</f>
        <v>0</v>
      </c>
      <c r="D109" s="201">
        <f>'2.2 EUD_2015 (REG)'!D41</f>
        <v>0</v>
      </c>
      <c r="E109" s="201">
        <f>'2.2 EUD_2015 (REG)'!E41</f>
        <v>0</v>
      </c>
      <c r="F109" s="201">
        <f>'2.2 EUD_2015 (REG)'!F41</f>
        <v>402539.06236493262</v>
      </c>
      <c r="G109" s="200"/>
    </row>
    <row r="110" spans="1:12" s="162" customFormat="1">
      <c r="A110" s="143" t="s">
        <v>55</v>
      </c>
      <c r="B110" s="201">
        <f>'2.2 EUD_2015 (REG)'!B42</f>
        <v>0</v>
      </c>
      <c r="C110" s="201">
        <f>'2.2 EUD_2015 (REG)'!C42</f>
        <v>0</v>
      </c>
      <c r="D110" s="201">
        <f>'2.2 EUD_2015 (REG)'!D42</f>
        <v>0</v>
      </c>
      <c r="E110" s="201">
        <f>'2.2 EUD_2015 (REG)'!E42</f>
        <v>0</v>
      </c>
      <c r="F110" s="201">
        <f>'2.2 EUD_2015 (REG)'!F42</f>
        <v>68065.694336246946</v>
      </c>
      <c r="G110" s="200"/>
    </row>
    <row r="111" spans="1:12" s="162" customFormat="1">
      <c r="A111" s="143" t="s">
        <v>57</v>
      </c>
      <c r="B111" s="201">
        <f>'2.2 EUD_2015 (REG)'!B43</f>
        <v>0</v>
      </c>
      <c r="C111" s="201">
        <f>'2.2 EUD_2015 (REG)'!C43</f>
        <v>0</v>
      </c>
      <c r="D111" s="201">
        <f>'2.2 EUD_2015 (REG)'!D43</f>
        <v>0</v>
      </c>
      <c r="E111" s="201">
        <f>'2.2 EUD_2015 (REG)'!E43</f>
        <v>3.9871943717318503</v>
      </c>
      <c r="F111" s="201">
        <f>'2.2 EUD_2015 (REG)'!F43</f>
        <v>0</v>
      </c>
      <c r="G111" s="200"/>
    </row>
    <row r="112" spans="1:12" s="162" customFormat="1"/>
    <row r="113" spans="1:6" s="143" customFormat="1">
      <c r="A113" s="143" t="s">
        <v>575</v>
      </c>
      <c r="B113" s="146" t="s">
        <v>42</v>
      </c>
      <c r="C113" s="146" t="s">
        <v>43</v>
      </c>
      <c r="D113" s="146" t="s">
        <v>44</v>
      </c>
      <c r="E113" s="146" t="s">
        <v>45</v>
      </c>
      <c r="F113" s="146" t="s">
        <v>465</v>
      </c>
    </row>
    <row r="114" spans="1:6" s="143" customFormat="1">
      <c r="A114" s="143" t="s">
        <v>47</v>
      </c>
      <c r="B114" s="201">
        <f>'2.2 EUD_2015 (REG)'!B75</f>
        <v>4744.8041014586779</v>
      </c>
      <c r="C114" s="201">
        <f>'2.2 EUD_2015 (REG)'!C75</f>
        <v>7448.3117926580908</v>
      </c>
      <c r="D114" s="201">
        <f>'2.2 EUD_2015 (REG)'!D75</f>
        <v>10153.934057634378</v>
      </c>
      <c r="E114" s="201">
        <f>'2.2 EUD_2015 (REG)'!E75</f>
        <v>1323.3156949660465</v>
      </c>
      <c r="F114" s="201">
        <f>'2.2 EUD_2015 (REG)'!F75</f>
        <v>0</v>
      </c>
    </row>
    <row r="115" spans="1:6" s="143" customFormat="1">
      <c r="A115" s="143" t="s">
        <v>49</v>
      </c>
      <c r="B115" s="201">
        <f>'2.2 EUD_2015 (REG)'!B76</f>
        <v>2039.6835950669929</v>
      </c>
      <c r="C115" s="201">
        <f>'2.2 EUD_2015 (REG)'!C76</f>
        <v>5675.526615244291</v>
      </c>
      <c r="D115" s="201">
        <f>'2.2 EUD_2015 (REG)'!D76</f>
        <v>1374.5610324339505</v>
      </c>
      <c r="E115" s="201">
        <f>'2.2 EUD_2015 (REG)'!E76</f>
        <v>147.0350772184496</v>
      </c>
      <c r="F115" s="201">
        <f>'2.2 EUD_2015 (REG)'!F76</f>
        <v>0</v>
      </c>
    </row>
    <row r="116" spans="1:6" s="143" customFormat="1">
      <c r="A116" s="143" t="s">
        <v>50</v>
      </c>
      <c r="B116" s="201">
        <f>'2.2 EUD_2015 (REG)'!B77</f>
        <v>0</v>
      </c>
      <c r="C116" s="201">
        <f>'2.2 EUD_2015 (REG)'!C77</f>
        <v>1156.7839796232508</v>
      </c>
      <c r="D116" s="201">
        <f>'2.2 EUD_2015 (REG)'!D77</f>
        <v>15482.742461814125</v>
      </c>
      <c r="E116" s="201">
        <f>'2.2 EUD_2015 (REG)'!E77</f>
        <v>0</v>
      </c>
      <c r="F116" s="201">
        <f>'2.2 EUD_2015 (REG)'!F77</f>
        <v>0</v>
      </c>
    </row>
    <row r="117" spans="1:6" s="143" customFormat="1">
      <c r="A117" s="143" t="s">
        <v>51</v>
      </c>
      <c r="B117" s="201">
        <f>'2.2 EUD_2015 (REG)'!B78</f>
        <v>49807.573985466297</v>
      </c>
      <c r="C117" s="201">
        <f>'2.2 EUD_2015 (REG)'!C78</f>
        <v>14940.335462506273</v>
      </c>
      <c r="D117" s="201">
        <f>'2.2 EUD_2015 (REG)'!D78</f>
        <v>3245.3552211181582</v>
      </c>
      <c r="E117" s="201">
        <f>'2.2 EUD_2015 (REG)'!E78</f>
        <v>0</v>
      </c>
      <c r="F117" s="201">
        <f>'2.2 EUD_2015 (REG)'!F78</f>
        <v>0</v>
      </c>
    </row>
    <row r="118" spans="1:6" s="143" customFormat="1">
      <c r="A118" s="143" t="s">
        <v>52</v>
      </c>
      <c r="B118" s="201">
        <f>'2.2 EUD_2015 (REG)'!B79</f>
        <v>8334.0276842224393</v>
      </c>
      <c r="C118" s="201">
        <f>'2.2 EUD_2015 (REG)'!C79</f>
        <v>2330.71196947504</v>
      </c>
      <c r="D118" s="201">
        <f>'2.2 EUD_2015 (REG)'!D79</f>
        <v>0</v>
      </c>
      <c r="E118" s="201">
        <f>'2.2 EUD_2015 (REG)'!E79</f>
        <v>0</v>
      </c>
      <c r="F118" s="201">
        <f>'2.2 EUD_2015 (REG)'!F79</f>
        <v>0</v>
      </c>
    </row>
    <row r="119" spans="1:6" s="143" customFormat="1">
      <c r="A119" s="143" t="s">
        <v>30</v>
      </c>
      <c r="B119" s="201">
        <f>'2.2 EUD_2015 (REG)'!B80</f>
        <v>0</v>
      </c>
      <c r="C119" s="201">
        <f>'2.2 EUD_2015 (REG)'!C80</f>
        <v>4784.0455226896265</v>
      </c>
      <c r="D119" s="201">
        <f>'2.2 EUD_2015 (REG)'!D80</f>
        <v>2643.8700426666651</v>
      </c>
      <c r="E119" s="201">
        <f>'2.2 EUD_2015 (REG)'!E80</f>
        <v>0</v>
      </c>
      <c r="F119" s="201">
        <f>'2.2 EUD_2015 (REG)'!F80</f>
        <v>0</v>
      </c>
    </row>
    <row r="120" spans="1:6" s="143" customFormat="1">
      <c r="A120" s="143" t="s">
        <v>31</v>
      </c>
      <c r="B120" s="201">
        <f>'2.2 EUD_2015 (REG)'!B81</f>
        <v>4946.2419853377305</v>
      </c>
      <c r="C120" s="201">
        <f>'2.2 EUD_2015 (REG)'!C81</f>
        <v>8422.5395679851445</v>
      </c>
      <c r="D120" s="201">
        <f>'2.2 EUD_2015 (REG)'!D81</f>
        <v>1510.0803438505995</v>
      </c>
      <c r="E120" s="201">
        <f>'2.2 EUD_2015 (REG)'!E81</f>
        <v>0</v>
      </c>
      <c r="F120" s="201">
        <f>'2.2 EUD_2015 (REG)'!F81</f>
        <v>0</v>
      </c>
    </row>
    <row r="121" spans="1:6" s="143" customFormat="1">
      <c r="A121" s="143" t="s">
        <v>53</v>
      </c>
      <c r="B121" s="201">
        <f>'2.2 EUD_2015 (REG)'!B82</f>
        <v>0</v>
      </c>
      <c r="C121" s="201">
        <f>'2.2 EUD_2015 (REG)'!C82</f>
        <v>0</v>
      </c>
      <c r="D121" s="201">
        <f>'2.2 EUD_2015 (REG)'!D82</f>
        <v>0</v>
      </c>
      <c r="E121" s="201">
        <f>'2.2 EUD_2015 (REG)'!E82</f>
        <v>0</v>
      </c>
      <c r="F121" s="201">
        <f>'2.2 EUD_2015 (REG)'!F82</f>
        <v>193676.80820899495</v>
      </c>
    </row>
    <row r="122" spans="1:6" s="143" customFormat="1">
      <c r="A122" s="143" t="s">
        <v>55</v>
      </c>
      <c r="B122" s="201">
        <f>'2.2 EUD_2015 (REG)'!B83</f>
        <v>0</v>
      </c>
      <c r="C122" s="201">
        <f>'2.2 EUD_2015 (REG)'!C83</f>
        <v>0</v>
      </c>
      <c r="D122" s="201">
        <f>'2.2 EUD_2015 (REG)'!D83</f>
        <v>0</v>
      </c>
      <c r="E122" s="201">
        <f>'2.2 EUD_2015 (REG)'!E83</f>
        <v>0</v>
      </c>
      <c r="F122" s="201">
        <f>'2.2 EUD_2015 (REG)'!F83</f>
        <v>32748.986769443505</v>
      </c>
    </row>
    <row r="123" spans="1:6" s="143" customFormat="1">
      <c r="A123" s="143" t="s">
        <v>57</v>
      </c>
      <c r="B123" s="201">
        <f>'2.2 EUD_2015 (REG)'!B84</f>
        <v>0</v>
      </c>
      <c r="C123" s="201">
        <f>'2.2 EUD_2015 (REG)'!C84</f>
        <v>0</v>
      </c>
      <c r="D123" s="201">
        <f>'2.2 EUD_2015 (REG)'!D84</f>
        <v>0</v>
      </c>
      <c r="E123" s="201">
        <f>'2.2 EUD_2015 (REG)'!E84</f>
        <v>1.990103875166219</v>
      </c>
      <c r="F123" s="201">
        <f>'2.2 EUD_2015 (REG)'!F84</f>
        <v>0</v>
      </c>
    </row>
    <row r="124" spans="1:6" s="143" customFormat="1">
      <c r="B124" s="146"/>
      <c r="C124" s="146"/>
      <c r="D124" s="146"/>
      <c r="E124" s="146"/>
      <c r="F124" s="146"/>
    </row>
    <row r="125" spans="1:6" s="143" customFormat="1">
      <c r="A125" s="143" t="s">
        <v>576</v>
      </c>
      <c r="B125" s="146" t="s">
        <v>42</v>
      </c>
      <c r="C125" s="146" t="s">
        <v>43</v>
      </c>
      <c r="D125" s="146" t="s">
        <v>44</v>
      </c>
      <c r="E125" s="146" t="s">
        <v>45</v>
      </c>
      <c r="F125" s="146" t="s">
        <v>465</v>
      </c>
    </row>
    <row r="126" spans="1:6" s="143" customFormat="1">
      <c r="A126" s="143" t="s">
        <v>47</v>
      </c>
      <c r="B126" s="201">
        <f>'2.2 EUD_2015 (REG)'!J75</f>
        <v>6948.9724676772385</v>
      </c>
      <c r="C126" s="201">
        <f>'2.2 EUD_2015 (REG)'!K75</f>
        <v>10908.377347327143</v>
      </c>
      <c r="D126" s="201">
        <f>'2.2 EUD_2015 (REG)'!L75</f>
        <v>24415.837258504172</v>
      </c>
      <c r="E126" s="201">
        <f>'2.2 EUD_2015 (REG)'!M75</f>
        <v>1145.5082100058776</v>
      </c>
      <c r="F126" s="201">
        <f>'2.2 EUD_2015 (REG)'!N75</f>
        <v>0</v>
      </c>
    </row>
    <row r="127" spans="1:6" s="143" customFormat="1">
      <c r="A127" s="143" t="s">
        <v>49</v>
      </c>
      <c r="B127" s="201">
        <f>'2.2 EUD_2015 (REG)'!J76</f>
        <v>2987.205549863711</v>
      </c>
      <c r="C127" s="201">
        <f>'2.2 EUD_2015 (REG)'!K76</f>
        <v>8312.0561661918473</v>
      </c>
      <c r="D127" s="201">
        <f>'2.2 EUD_2015 (REG)'!L76</f>
        <v>3305.2271444047296</v>
      </c>
      <c r="E127" s="201">
        <f>'2.2 EUD_2015 (REG)'!M76</f>
        <v>127.27869000065306</v>
      </c>
      <c r="F127" s="201">
        <f>'2.2 EUD_2015 (REG)'!N76</f>
        <v>0</v>
      </c>
    </row>
    <row r="128" spans="1:6" s="143" customFormat="1">
      <c r="A128" s="143" t="s">
        <v>50</v>
      </c>
      <c r="B128" s="201">
        <f>'2.2 EUD_2015 (REG)'!J77</f>
        <v>0</v>
      </c>
      <c r="C128" s="201">
        <f>'2.2 EUD_2015 (REG)'!K77</f>
        <v>1694.1605709244861</v>
      </c>
      <c r="D128" s="201">
        <f>'2.2 EUD_2015 (REG)'!L77</f>
        <v>37229.325906323284</v>
      </c>
      <c r="E128" s="201">
        <f>'2.2 EUD_2015 (REG)'!M77</f>
        <v>0</v>
      </c>
      <c r="F128" s="201">
        <f>'2.2 EUD_2015 (REG)'!N77</f>
        <v>0</v>
      </c>
    </row>
    <row r="129" spans="1:19" s="143" customFormat="1">
      <c r="A129" s="143" t="s">
        <v>51</v>
      </c>
      <c r="B129" s="201">
        <f>'2.2 EUD_2015 (REG)'!J78</f>
        <v>72945.363582112594</v>
      </c>
      <c r="C129" s="201">
        <f>'2.2 EUD_2015 (REG)'!K78</f>
        <v>21880.77264452308</v>
      </c>
      <c r="D129" s="201">
        <f>'2.2 EUD_2015 (REG)'!L78</f>
        <v>7803.6812603959652</v>
      </c>
      <c r="E129" s="201">
        <f>'2.2 EUD_2015 (REG)'!M78</f>
        <v>0</v>
      </c>
      <c r="F129" s="201">
        <f>'2.2 EUD_2015 (REG)'!N78</f>
        <v>0</v>
      </c>
    </row>
    <row r="130" spans="1:19" s="143" customFormat="1">
      <c r="A130" s="143" t="s">
        <v>52</v>
      </c>
      <c r="B130" s="201">
        <f>'2.2 EUD_2015 (REG)'!J79</f>
        <v>12205.546885427295</v>
      </c>
      <c r="C130" s="201">
        <f>'2.2 EUD_2015 (REG)'!K79</f>
        <v>3413.4292922628247</v>
      </c>
      <c r="D130" s="201">
        <f>'2.2 EUD_2015 (REG)'!L79</f>
        <v>0</v>
      </c>
      <c r="E130" s="201">
        <f>'2.2 EUD_2015 (REG)'!M79</f>
        <v>0</v>
      </c>
      <c r="F130" s="201">
        <f>'2.2 EUD_2015 (REG)'!N79</f>
        <v>0</v>
      </c>
    </row>
    <row r="131" spans="1:19" s="143" customFormat="1">
      <c r="A131" s="143" t="s">
        <v>30</v>
      </c>
      <c r="B131" s="201">
        <f>'2.2 EUD_2015 (REG)'!J80</f>
        <v>0</v>
      </c>
      <c r="C131" s="201">
        <f>'2.2 EUD_2015 (REG)'!K80</f>
        <v>7006.4432398936406</v>
      </c>
      <c r="D131" s="201">
        <f>'2.2 EUD_2015 (REG)'!L80</f>
        <v>6357.3685162795809</v>
      </c>
      <c r="E131" s="201">
        <f>'2.2 EUD_2015 (REG)'!M80</f>
        <v>0</v>
      </c>
      <c r="F131" s="201">
        <f>'2.2 EUD_2015 (REG)'!N80</f>
        <v>0</v>
      </c>
    </row>
    <row r="132" spans="1:19" s="143" customFormat="1">
      <c r="A132" s="143" t="s">
        <v>31</v>
      </c>
      <c r="B132" s="201">
        <f>'2.2 EUD_2015 (REG)'!J81</f>
        <v>7243.9870307847796</v>
      </c>
      <c r="C132" s="201">
        <f>'2.2 EUD_2015 (REG)'!K81</f>
        <v>12335.176398085194</v>
      </c>
      <c r="D132" s="201">
        <f>'2.2 EUD_2015 (REG)'!L81</f>
        <v>3631.0927088403851</v>
      </c>
      <c r="E132" s="201">
        <f>'2.2 EUD_2015 (REG)'!M81</f>
        <v>0</v>
      </c>
      <c r="F132" s="201">
        <f>'2.2 EUD_2015 (REG)'!N81</f>
        <v>0</v>
      </c>
    </row>
    <row r="133" spans="1:19" s="143" customFormat="1">
      <c r="A133" s="143" t="s">
        <v>53</v>
      </c>
      <c r="B133" s="201">
        <f>'2.2 EUD_2015 (REG)'!J82</f>
        <v>0</v>
      </c>
      <c r="C133" s="201">
        <f>'2.2 EUD_2015 (REG)'!K82</f>
        <v>0</v>
      </c>
      <c r="D133" s="201">
        <f>'2.2 EUD_2015 (REG)'!L82</f>
        <v>0</v>
      </c>
      <c r="E133" s="201">
        <f>'2.2 EUD_2015 (REG)'!M82</f>
        <v>0</v>
      </c>
      <c r="F133" s="201">
        <f>'2.2 EUD_2015 (REG)'!N82</f>
        <v>283648.12942607247</v>
      </c>
    </row>
    <row r="134" spans="1:19" s="143" customFormat="1">
      <c r="A134" s="143" t="s">
        <v>55</v>
      </c>
      <c r="B134" s="201">
        <f>'2.2 EUD_2015 (REG)'!J83</f>
        <v>0</v>
      </c>
      <c r="C134" s="201">
        <f>'2.2 EUD_2015 (REG)'!K83</f>
        <v>0</v>
      </c>
      <c r="D134" s="201">
        <f>'2.2 EUD_2015 (REG)'!L83</f>
        <v>0</v>
      </c>
      <c r="E134" s="201">
        <f>'2.2 EUD_2015 (REG)'!M83</f>
        <v>0</v>
      </c>
      <c r="F134" s="201">
        <f>'2.2 EUD_2015 (REG)'!N83</f>
        <v>47962.318894309552</v>
      </c>
    </row>
    <row r="135" spans="1:19" s="143" customFormat="1">
      <c r="A135" s="143" t="s">
        <v>57</v>
      </c>
      <c r="B135" s="201">
        <f>'2.2 EUD_2015 (REG)'!J84</f>
        <v>0</v>
      </c>
      <c r="C135" s="201">
        <f>'2.2 EUD_2015 (REG)'!K84</f>
        <v>0</v>
      </c>
      <c r="D135" s="201">
        <f>'2.2 EUD_2015 (REG)'!L84</f>
        <v>0</v>
      </c>
      <c r="E135" s="201">
        <f>'2.2 EUD_2015 (REG)'!M84</f>
        <v>1.7227033099051301</v>
      </c>
      <c r="F135" s="201">
        <f>'2.2 EUD_2015 (REG)'!N84</f>
        <v>0</v>
      </c>
    </row>
    <row r="136" spans="1:19" s="143" customFormat="1">
      <c r="A136" s="143" t="s">
        <v>421</v>
      </c>
    </row>
    <row r="137" spans="1:19" s="143" customFormat="1"/>
    <row r="138" spans="1:19" s="143" customFormat="1">
      <c r="A138" s="143" t="s">
        <v>496</v>
      </c>
      <c r="B138" s="143" t="s">
        <v>470</v>
      </c>
      <c r="C138" s="143" t="s">
        <v>577</v>
      </c>
    </row>
    <row r="139" spans="1:19" s="143" customFormat="1">
      <c r="A139" s="143" t="s">
        <v>133</v>
      </c>
      <c r="B139" s="143">
        <v>0.04</v>
      </c>
      <c r="C139" s="143">
        <v>0.08</v>
      </c>
      <c r="E139" s="143" t="s">
        <v>598</v>
      </c>
      <c r="F139" s="143" t="s">
        <v>578</v>
      </c>
    </row>
    <row r="140" spans="1:19" s="143" customFormat="1">
      <c r="A140" s="143" t="s">
        <v>134</v>
      </c>
      <c r="B140" s="143">
        <v>0</v>
      </c>
      <c r="C140" s="143">
        <v>0</v>
      </c>
      <c r="E140" s="143" t="s">
        <v>180</v>
      </c>
      <c r="F140" s="143" t="s">
        <v>579</v>
      </c>
      <c r="G140" s="143" t="s">
        <v>580</v>
      </c>
      <c r="H140" s="143" t="s">
        <v>425</v>
      </c>
      <c r="I140" s="143" t="s">
        <v>187</v>
      </c>
      <c r="J140" s="143" t="s">
        <v>67</v>
      </c>
      <c r="K140" s="143" t="s">
        <v>184</v>
      </c>
      <c r="L140" s="143" t="s">
        <v>187</v>
      </c>
      <c r="M140" s="143" t="s">
        <v>511</v>
      </c>
      <c r="N140" s="143" t="s">
        <v>403</v>
      </c>
      <c r="O140" s="143" t="s">
        <v>581</v>
      </c>
      <c r="P140" s="143" t="s">
        <v>582</v>
      </c>
      <c r="Q140" s="143" t="s">
        <v>185</v>
      </c>
      <c r="R140" s="143" t="s">
        <v>583</v>
      </c>
      <c r="S140" s="143" t="s">
        <v>584</v>
      </c>
    </row>
    <row r="141" spans="1:19" s="143" customFormat="1">
      <c r="A141" s="143" t="s">
        <v>135</v>
      </c>
      <c r="B141" s="143">
        <v>5.4999999999999997E-3</v>
      </c>
      <c r="C141" s="143">
        <v>0.01</v>
      </c>
      <c r="E141" s="143" t="s">
        <v>599</v>
      </c>
      <c r="F141" s="143" t="s">
        <v>578</v>
      </c>
    </row>
    <row r="142" spans="1:19" s="143" customFormat="1">
      <c r="A142" s="143" t="s">
        <v>421</v>
      </c>
    </row>
    <row r="143" spans="1:19" s="143" customFormat="1"/>
    <row r="144" spans="1:19" s="143" customFormat="1">
      <c r="A144" s="143" t="s">
        <v>419</v>
      </c>
      <c r="B144" s="143" t="s">
        <v>468</v>
      </c>
      <c r="C144" s="143" t="s">
        <v>214</v>
      </c>
      <c r="D144" s="143">
        <v>0.22</v>
      </c>
      <c r="E144" s="143" t="s">
        <v>421</v>
      </c>
    </row>
    <row r="145" spans="1:32" s="143" customFormat="1">
      <c r="A145" s="143" t="s">
        <v>419</v>
      </c>
      <c r="B145" s="143" t="s">
        <v>469</v>
      </c>
      <c r="C145" s="143" t="s">
        <v>214</v>
      </c>
      <c r="D145" s="143">
        <v>0.22</v>
      </c>
      <c r="E145" s="143" t="s">
        <v>421</v>
      </c>
    </row>
    <row r="146" spans="1:32" s="143" customFormat="1"/>
    <row r="147" spans="1:32" s="143" customFormat="1">
      <c r="A147" s="143" t="s">
        <v>419</v>
      </c>
      <c r="B147" s="143" t="s">
        <v>466</v>
      </c>
      <c r="C147" s="143" t="s">
        <v>214</v>
      </c>
      <c r="D147" s="143">
        <v>0.193</v>
      </c>
      <c r="E147" s="143" t="s">
        <v>421</v>
      </c>
    </row>
    <row r="148" spans="1:32" s="143" customFormat="1">
      <c r="A148" s="143" t="s">
        <v>419</v>
      </c>
      <c r="B148" s="143" t="s">
        <v>467</v>
      </c>
      <c r="C148" s="143" t="s">
        <v>214</v>
      </c>
      <c r="D148" s="143">
        <v>0.193</v>
      </c>
      <c r="E148" s="143" t="s">
        <v>421</v>
      </c>
    </row>
    <row r="149" spans="1:32" s="143" customFormat="1"/>
    <row r="150" spans="1:32" s="143" customFormat="1"/>
    <row r="151" spans="1:32" s="143" customFormat="1">
      <c r="A151" s="143" t="s">
        <v>180</v>
      </c>
      <c r="B151" s="143" t="s">
        <v>585</v>
      </c>
      <c r="C151" s="143" t="s">
        <v>425</v>
      </c>
      <c r="D151" s="143" t="s">
        <v>586</v>
      </c>
    </row>
    <row r="152" spans="1:32" s="143" customFormat="1">
      <c r="A152" s="143" t="s">
        <v>419</v>
      </c>
      <c r="B152" s="143" t="s">
        <v>471</v>
      </c>
      <c r="C152" s="143" t="s">
        <v>47</v>
      </c>
      <c r="D152" s="143" t="s">
        <v>222</v>
      </c>
      <c r="E152" s="143" t="s">
        <v>223</v>
      </c>
      <c r="F152" s="143" t="s">
        <v>225</v>
      </c>
      <c r="G152" s="143" t="s">
        <v>226</v>
      </c>
      <c r="H152" s="143" t="s">
        <v>170</v>
      </c>
      <c r="I152" s="143" t="s">
        <v>227</v>
      </c>
      <c r="J152" s="143" t="s">
        <v>243</v>
      </c>
      <c r="K152" s="143" t="s">
        <v>229</v>
      </c>
      <c r="L152" s="143" t="s">
        <v>230</v>
      </c>
      <c r="M152" s="143" t="s">
        <v>231</v>
      </c>
      <c r="N152" s="143" t="s">
        <v>232</v>
      </c>
      <c r="O152" s="143" t="s">
        <v>233</v>
      </c>
      <c r="P152" s="143" t="s">
        <v>50</v>
      </c>
      <c r="Q152" s="143" t="s">
        <v>251</v>
      </c>
      <c r="R152" s="143" t="s">
        <v>472</v>
      </c>
      <c r="S152" s="143" t="s">
        <v>30</v>
      </c>
      <c r="T152" s="143" t="s">
        <v>31</v>
      </c>
      <c r="U152" s="143" t="s">
        <v>254</v>
      </c>
      <c r="V152" s="143" t="s">
        <v>473</v>
      </c>
      <c r="W152" s="143" t="s">
        <v>257</v>
      </c>
      <c r="X152" s="143" t="s">
        <v>474</v>
      </c>
      <c r="Y152" s="143" t="s">
        <v>235</v>
      </c>
      <c r="Z152" s="143" t="s">
        <v>236</v>
      </c>
      <c r="AA152" s="143" t="s">
        <v>237</v>
      </c>
      <c r="AB152" s="143" t="s">
        <v>475</v>
      </c>
      <c r="AC152" s="143" t="s">
        <v>476</v>
      </c>
      <c r="AD152" s="143" t="s">
        <v>57</v>
      </c>
      <c r="AE152" s="143" t="s">
        <v>614</v>
      </c>
      <c r="AF152" s="143" t="s">
        <v>214</v>
      </c>
    </row>
    <row r="153" spans="1:32" s="143" customFormat="1">
      <c r="A153" s="143" t="s">
        <v>47</v>
      </c>
      <c r="C153" s="210">
        <v>1</v>
      </c>
      <c r="D153" s="210">
        <v>0</v>
      </c>
      <c r="E153" s="210">
        <v>0</v>
      </c>
      <c r="F153" s="210">
        <v>0</v>
      </c>
      <c r="G153" s="210">
        <v>0</v>
      </c>
      <c r="H153" s="210">
        <v>0</v>
      </c>
      <c r="I153" s="210">
        <v>0</v>
      </c>
      <c r="J153" s="210">
        <v>0</v>
      </c>
      <c r="K153" s="210">
        <v>0</v>
      </c>
      <c r="L153" s="210">
        <v>0</v>
      </c>
      <c r="M153" s="210">
        <v>0</v>
      </c>
      <c r="N153" s="210">
        <v>0</v>
      </c>
      <c r="O153" s="210">
        <v>0</v>
      </c>
      <c r="P153" s="210">
        <v>0</v>
      </c>
      <c r="Q153" s="210">
        <v>0</v>
      </c>
      <c r="R153" s="210">
        <v>0</v>
      </c>
      <c r="S153" s="210">
        <v>0</v>
      </c>
      <c r="T153" s="210">
        <v>0</v>
      </c>
      <c r="U153" s="210">
        <v>0</v>
      </c>
      <c r="V153" s="210">
        <v>0</v>
      </c>
      <c r="W153" s="210">
        <v>0</v>
      </c>
      <c r="X153" s="210">
        <v>0</v>
      </c>
      <c r="Y153" s="210">
        <v>0</v>
      </c>
      <c r="Z153" s="210">
        <v>0</v>
      </c>
      <c r="AA153" s="210">
        <v>0</v>
      </c>
      <c r="AB153" s="210">
        <v>0</v>
      </c>
      <c r="AC153" s="210">
        <v>0</v>
      </c>
      <c r="AD153" s="210">
        <v>0</v>
      </c>
      <c r="AE153" s="210">
        <v>0</v>
      </c>
    </row>
    <row r="154" spans="1:32" s="143" customFormat="1">
      <c r="A154" s="143" t="s">
        <v>222</v>
      </c>
      <c r="C154" s="211">
        <v>0</v>
      </c>
      <c r="D154" s="211">
        <v>1</v>
      </c>
      <c r="E154" s="211">
        <v>0</v>
      </c>
      <c r="F154" s="211">
        <v>0</v>
      </c>
      <c r="G154" s="211">
        <v>0</v>
      </c>
      <c r="H154" s="211">
        <v>0</v>
      </c>
      <c r="I154" s="211">
        <v>0</v>
      </c>
      <c r="J154" s="211">
        <v>0</v>
      </c>
      <c r="K154" s="211">
        <v>0</v>
      </c>
      <c r="L154" s="211">
        <v>0</v>
      </c>
      <c r="M154" s="211">
        <v>0</v>
      </c>
      <c r="N154" s="211">
        <v>0</v>
      </c>
      <c r="O154" s="211">
        <v>0</v>
      </c>
      <c r="P154" s="211">
        <v>0</v>
      </c>
      <c r="Q154" s="211">
        <v>0</v>
      </c>
      <c r="R154" s="211">
        <v>0</v>
      </c>
      <c r="S154" s="211">
        <v>0</v>
      </c>
      <c r="T154" s="211">
        <v>0</v>
      </c>
      <c r="U154" s="211">
        <v>0</v>
      </c>
      <c r="V154" s="211">
        <v>0</v>
      </c>
      <c r="W154" s="211">
        <v>0</v>
      </c>
      <c r="X154" s="211">
        <v>0</v>
      </c>
      <c r="Y154" s="211">
        <v>0</v>
      </c>
      <c r="Z154" s="211">
        <v>0</v>
      </c>
      <c r="AA154" s="211">
        <v>0</v>
      </c>
      <c r="AB154" s="211">
        <v>0</v>
      </c>
      <c r="AC154" s="211">
        <v>0</v>
      </c>
      <c r="AD154" s="211">
        <v>0</v>
      </c>
      <c r="AE154" s="211">
        <v>0</v>
      </c>
    </row>
    <row r="155" spans="1:32" s="143" customFormat="1">
      <c r="A155" s="143" t="s">
        <v>223</v>
      </c>
      <c r="C155" s="211">
        <v>0</v>
      </c>
      <c r="D155" s="211">
        <v>0</v>
      </c>
      <c r="E155" s="211">
        <v>1</v>
      </c>
      <c r="F155" s="211">
        <v>0</v>
      </c>
      <c r="G155" s="211">
        <v>0</v>
      </c>
      <c r="H155" s="211">
        <v>0</v>
      </c>
      <c r="I155" s="211">
        <v>0</v>
      </c>
      <c r="J155" s="211">
        <v>0</v>
      </c>
      <c r="K155" s="211">
        <v>0</v>
      </c>
      <c r="L155" s="211">
        <v>0</v>
      </c>
      <c r="M155" s="211">
        <v>0</v>
      </c>
      <c r="N155" s="211">
        <v>0</v>
      </c>
      <c r="O155" s="211">
        <v>0</v>
      </c>
      <c r="P155" s="211">
        <v>0</v>
      </c>
      <c r="Q155" s="211">
        <v>0</v>
      </c>
      <c r="R155" s="211">
        <v>0</v>
      </c>
      <c r="S155" s="211">
        <v>0</v>
      </c>
      <c r="T155" s="211">
        <v>0</v>
      </c>
      <c r="U155" s="211">
        <v>0</v>
      </c>
      <c r="V155" s="211">
        <v>0</v>
      </c>
      <c r="W155" s="211">
        <v>0</v>
      </c>
      <c r="X155" s="211">
        <v>0</v>
      </c>
      <c r="Y155" s="211">
        <v>0</v>
      </c>
      <c r="Z155" s="211">
        <v>0</v>
      </c>
      <c r="AA155" s="211">
        <v>0</v>
      </c>
      <c r="AB155" s="211">
        <v>0</v>
      </c>
      <c r="AC155" s="211">
        <v>0</v>
      </c>
      <c r="AD155" s="211">
        <v>0</v>
      </c>
      <c r="AE155" s="211">
        <v>0</v>
      </c>
    </row>
    <row r="156" spans="1:32" s="143" customFormat="1">
      <c r="A156" s="143" t="s">
        <v>224</v>
      </c>
      <c r="C156" s="211">
        <v>0</v>
      </c>
      <c r="D156" s="211">
        <v>1</v>
      </c>
      <c r="E156" s="211">
        <v>0</v>
      </c>
      <c r="F156" s="211">
        <v>0</v>
      </c>
      <c r="G156" s="211">
        <v>0</v>
      </c>
      <c r="H156" s="211">
        <v>0</v>
      </c>
      <c r="I156" s="211">
        <v>0</v>
      </c>
      <c r="J156" s="211">
        <v>0</v>
      </c>
      <c r="K156" s="211">
        <v>0</v>
      </c>
      <c r="L156" s="211">
        <v>0</v>
      </c>
      <c r="M156" s="211">
        <v>0</v>
      </c>
      <c r="N156" s="211">
        <v>0</v>
      </c>
      <c r="O156" s="211">
        <v>0</v>
      </c>
      <c r="P156" s="211">
        <v>0</v>
      </c>
      <c r="Q156" s="211">
        <v>0</v>
      </c>
      <c r="R156" s="211">
        <v>0</v>
      </c>
      <c r="S156" s="211">
        <v>0</v>
      </c>
      <c r="T156" s="211">
        <v>0</v>
      </c>
      <c r="U156" s="211">
        <v>0</v>
      </c>
      <c r="V156" s="211">
        <v>0</v>
      </c>
      <c r="W156" s="211">
        <v>0</v>
      </c>
      <c r="X156" s="211">
        <v>0</v>
      </c>
      <c r="Y156" s="211">
        <v>0</v>
      </c>
      <c r="Z156" s="211">
        <v>0</v>
      </c>
      <c r="AA156" s="211">
        <v>0</v>
      </c>
      <c r="AB156" s="211">
        <v>0</v>
      </c>
      <c r="AC156" s="211">
        <v>0</v>
      </c>
      <c r="AD156" s="211">
        <v>0</v>
      </c>
      <c r="AE156" s="211">
        <v>0</v>
      </c>
    </row>
    <row r="157" spans="1:32" s="143" customFormat="1">
      <c r="A157" s="143" t="s">
        <v>240</v>
      </c>
      <c r="C157" s="211">
        <v>0</v>
      </c>
      <c r="D157" s="211">
        <v>0</v>
      </c>
      <c r="E157" s="211">
        <v>1</v>
      </c>
      <c r="F157" s="211">
        <v>0</v>
      </c>
      <c r="G157" s="211">
        <v>0</v>
      </c>
      <c r="H157" s="211">
        <v>0</v>
      </c>
      <c r="I157" s="211">
        <v>0</v>
      </c>
      <c r="J157" s="211">
        <v>0</v>
      </c>
      <c r="K157" s="211">
        <v>0</v>
      </c>
      <c r="L157" s="211">
        <v>0</v>
      </c>
      <c r="M157" s="211">
        <v>0</v>
      </c>
      <c r="N157" s="211">
        <v>0</v>
      </c>
      <c r="O157" s="211">
        <v>0</v>
      </c>
      <c r="P157" s="211">
        <v>0</v>
      </c>
      <c r="Q157" s="211">
        <v>0</v>
      </c>
      <c r="R157" s="211">
        <v>0</v>
      </c>
      <c r="S157" s="211">
        <v>0</v>
      </c>
      <c r="T157" s="211">
        <v>0</v>
      </c>
      <c r="U157" s="211">
        <v>0</v>
      </c>
      <c r="V157" s="211">
        <v>0</v>
      </c>
      <c r="W157" s="211">
        <v>0</v>
      </c>
      <c r="X157" s="211">
        <v>0</v>
      </c>
      <c r="Y157" s="211">
        <v>0</v>
      </c>
      <c r="Z157" s="211">
        <v>0</v>
      </c>
      <c r="AA157" s="211">
        <v>0</v>
      </c>
      <c r="AB157" s="211">
        <v>0</v>
      </c>
      <c r="AC157" s="211">
        <v>0</v>
      </c>
      <c r="AD157" s="211">
        <v>0</v>
      </c>
      <c r="AE157" s="211">
        <v>0</v>
      </c>
    </row>
    <row r="158" spans="1:32" s="143" customFormat="1">
      <c r="A158" s="143" t="s">
        <v>225</v>
      </c>
      <c r="C158" s="211">
        <v>0</v>
      </c>
      <c r="D158" s="211">
        <v>0</v>
      </c>
      <c r="E158" s="211">
        <v>0</v>
      </c>
      <c r="F158" s="211">
        <v>1</v>
      </c>
      <c r="G158" s="211">
        <v>0</v>
      </c>
      <c r="H158" s="211">
        <v>0</v>
      </c>
      <c r="I158" s="211">
        <v>0</v>
      </c>
      <c r="J158" s="211">
        <v>0</v>
      </c>
      <c r="K158" s="211">
        <v>0</v>
      </c>
      <c r="L158" s="211">
        <v>0</v>
      </c>
      <c r="M158" s="211">
        <v>0</v>
      </c>
      <c r="N158" s="211">
        <v>0</v>
      </c>
      <c r="O158" s="211">
        <v>0</v>
      </c>
      <c r="P158" s="211">
        <v>0</v>
      </c>
      <c r="Q158" s="211">
        <v>0</v>
      </c>
      <c r="R158" s="211">
        <v>0</v>
      </c>
      <c r="S158" s="211">
        <v>0</v>
      </c>
      <c r="T158" s="211">
        <v>0</v>
      </c>
      <c r="U158" s="211">
        <v>0</v>
      </c>
      <c r="V158" s="211">
        <v>0</v>
      </c>
      <c r="W158" s="211">
        <v>0</v>
      </c>
      <c r="X158" s="211">
        <v>0</v>
      </c>
      <c r="Y158" s="211">
        <v>0</v>
      </c>
      <c r="Z158" s="211">
        <v>0</v>
      </c>
      <c r="AA158" s="211">
        <v>0</v>
      </c>
      <c r="AB158" s="211">
        <v>0</v>
      </c>
      <c r="AC158" s="211">
        <v>0</v>
      </c>
      <c r="AD158" s="211">
        <v>0</v>
      </c>
      <c r="AE158" s="211">
        <v>0</v>
      </c>
    </row>
    <row r="159" spans="1:32" s="143" customFormat="1">
      <c r="A159" s="143" t="s">
        <v>226</v>
      </c>
      <c r="C159" s="211">
        <v>0</v>
      </c>
      <c r="D159" s="211">
        <v>0</v>
      </c>
      <c r="E159" s="211">
        <v>0</v>
      </c>
      <c r="F159" s="211">
        <v>0</v>
      </c>
      <c r="G159" s="211">
        <v>1</v>
      </c>
      <c r="H159" s="211">
        <v>0</v>
      </c>
      <c r="I159" s="211">
        <v>0</v>
      </c>
      <c r="J159" s="211">
        <v>0</v>
      </c>
      <c r="K159" s="211">
        <v>0</v>
      </c>
      <c r="L159" s="211">
        <v>0</v>
      </c>
      <c r="M159" s="211">
        <v>0</v>
      </c>
      <c r="N159" s="211">
        <v>0</v>
      </c>
      <c r="O159" s="211">
        <v>0</v>
      </c>
      <c r="P159" s="211">
        <v>0</v>
      </c>
      <c r="Q159" s="211">
        <v>0</v>
      </c>
      <c r="R159" s="211">
        <v>0</v>
      </c>
      <c r="S159" s="211">
        <v>0</v>
      </c>
      <c r="T159" s="211">
        <v>0</v>
      </c>
      <c r="U159" s="211">
        <v>0</v>
      </c>
      <c r="V159" s="211">
        <v>0</v>
      </c>
      <c r="W159" s="211">
        <v>0</v>
      </c>
      <c r="X159" s="211">
        <v>0</v>
      </c>
      <c r="Y159" s="211">
        <v>0</v>
      </c>
      <c r="Z159" s="211">
        <v>0</v>
      </c>
      <c r="AA159" s="211">
        <v>0</v>
      </c>
      <c r="AB159" s="211">
        <v>0</v>
      </c>
      <c r="AC159" s="211">
        <v>0</v>
      </c>
      <c r="AD159" s="211">
        <v>0</v>
      </c>
      <c r="AE159" s="211">
        <v>0</v>
      </c>
    </row>
    <row r="160" spans="1:32" s="143" customFormat="1">
      <c r="A160" s="143" t="s">
        <v>170</v>
      </c>
      <c r="C160" s="211">
        <v>0</v>
      </c>
      <c r="D160" s="211">
        <v>0</v>
      </c>
      <c r="E160" s="211">
        <v>0</v>
      </c>
      <c r="F160" s="211">
        <v>0</v>
      </c>
      <c r="G160" s="211">
        <v>0</v>
      </c>
      <c r="H160" s="211">
        <v>1</v>
      </c>
      <c r="I160" s="211">
        <v>0</v>
      </c>
      <c r="J160" s="211">
        <v>0</v>
      </c>
      <c r="K160" s="211">
        <v>0</v>
      </c>
      <c r="L160" s="211">
        <v>0</v>
      </c>
      <c r="M160" s="211">
        <v>0</v>
      </c>
      <c r="N160" s="211">
        <v>0</v>
      </c>
      <c r="O160" s="211">
        <v>0</v>
      </c>
      <c r="P160" s="211">
        <v>0</v>
      </c>
      <c r="Q160" s="211">
        <v>0</v>
      </c>
      <c r="R160" s="211">
        <v>0</v>
      </c>
      <c r="S160" s="211">
        <v>0</v>
      </c>
      <c r="T160" s="211">
        <v>0</v>
      </c>
      <c r="U160" s="211">
        <v>0</v>
      </c>
      <c r="V160" s="211">
        <v>0</v>
      </c>
      <c r="W160" s="211">
        <v>0</v>
      </c>
      <c r="X160" s="211">
        <v>0</v>
      </c>
      <c r="Y160" s="211">
        <v>0</v>
      </c>
      <c r="Z160" s="211">
        <v>0</v>
      </c>
      <c r="AA160" s="211">
        <v>0</v>
      </c>
      <c r="AB160" s="211">
        <v>0</v>
      </c>
      <c r="AC160" s="211">
        <v>0</v>
      </c>
      <c r="AD160" s="211">
        <v>0</v>
      </c>
      <c r="AE160" s="211">
        <v>0</v>
      </c>
    </row>
    <row r="161" spans="1:31" s="143" customFormat="1">
      <c r="A161" s="143" t="s">
        <v>227</v>
      </c>
      <c r="C161" s="211">
        <v>0</v>
      </c>
      <c r="D161" s="211">
        <v>0</v>
      </c>
      <c r="E161" s="211">
        <v>0</v>
      </c>
      <c r="F161" s="211">
        <v>0</v>
      </c>
      <c r="G161" s="211">
        <v>0</v>
      </c>
      <c r="H161" s="212">
        <v>0</v>
      </c>
      <c r="I161" s="211">
        <v>1</v>
      </c>
      <c r="J161" s="211">
        <v>0</v>
      </c>
      <c r="K161" s="211">
        <v>0</v>
      </c>
      <c r="L161" s="211">
        <v>0</v>
      </c>
      <c r="M161" s="211">
        <v>0</v>
      </c>
      <c r="N161" s="211">
        <v>0</v>
      </c>
      <c r="O161" s="211">
        <v>0</v>
      </c>
      <c r="P161" s="211">
        <v>0</v>
      </c>
      <c r="Q161" s="211">
        <v>0</v>
      </c>
      <c r="R161" s="211">
        <v>0</v>
      </c>
      <c r="S161" s="211">
        <v>0</v>
      </c>
      <c r="T161" s="211">
        <v>0</v>
      </c>
      <c r="U161" s="211">
        <v>0</v>
      </c>
      <c r="V161" s="211">
        <v>0</v>
      </c>
      <c r="W161" s="211">
        <v>0</v>
      </c>
      <c r="X161" s="211">
        <v>0</v>
      </c>
      <c r="Y161" s="211">
        <v>0</v>
      </c>
      <c r="Z161" s="211">
        <v>0</v>
      </c>
      <c r="AA161" s="211">
        <v>0</v>
      </c>
      <c r="AB161" s="211">
        <v>0</v>
      </c>
      <c r="AC161" s="211">
        <v>0</v>
      </c>
      <c r="AD161" s="211">
        <v>0</v>
      </c>
      <c r="AE161" s="211">
        <v>0</v>
      </c>
    </row>
    <row r="162" spans="1:31" s="143" customFormat="1">
      <c r="A162" s="143" t="s">
        <v>228</v>
      </c>
      <c r="C162" s="211">
        <v>0</v>
      </c>
      <c r="D162" s="211">
        <v>0</v>
      </c>
      <c r="E162" s="211">
        <v>0</v>
      </c>
      <c r="F162" s="211">
        <v>0</v>
      </c>
      <c r="G162" s="211">
        <v>0</v>
      </c>
      <c r="H162" s="211">
        <v>1</v>
      </c>
      <c r="I162" s="211">
        <v>0</v>
      </c>
      <c r="J162" s="211">
        <v>0</v>
      </c>
      <c r="K162" s="211">
        <v>0</v>
      </c>
      <c r="L162" s="211">
        <v>0</v>
      </c>
      <c r="M162" s="211">
        <v>0</v>
      </c>
      <c r="N162" s="211">
        <v>0</v>
      </c>
      <c r="O162" s="211">
        <v>0</v>
      </c>
      <c r="P162" s="211">
        <v>0</v>
      </c>
      <c r="Q162" s="211">
        <v>0</v>
      </c>
      <c r="R162" s="211">
        <v>0</v>
      </c>
      <c r="S162" s="211">
        <v>0</v>
      </c>
      <c r="T162" s="211">
        <v>0</v>
      </c>
      <c r="U162" s="211">
        <v>0</v>
      </c>
      <c r="V162" s="211">
        <v>0</v>
      </c>
      <c r="W162" s="211">
        <v>0</v>
      </c>
      <c r="X162" s="211">
        <v>0</v>
      </c>
      <c r="Y162" s="211">
        <v>0</v>
      </c>
      <c r="Z162" s="211">
        <v>0</v>
      </c>
      <c r="AA162" s="211">
        <v>0</v>
      </c>
      <c r="AB162" s="211">
        <v>0</v>
      </c>
      <c r="AC162" s="211">
        <v>0</v>
      </c>
      <c r="AD162" s="211">
        <v>0</v>
      </c>
      <c r="AE162" s="211">
        <v>0</v>
      </c>
    </row>
    <row r="163" spans="1:31" s="143" customFormat="1">
      <c r="A163" s="143" t="s">
        <v>243</v>
      </c>
      <c r="C163" s="211">
        <v>0</v>
      </c>
      <c r="D163" s="211">
        <v>0</v>
      </c>
      <c r="E163" s="211">
        <v>0</v>
      </c>
      <c r="F163" s="211">
        <v>0</v>
      </c>
      <c r="G163" s="211">
        <v>0</v>
      </c>
      <c r="H163" s="211">
        <v>0</v>
      </c>
      <c r="I163" s="211">
        <v>0</v>
      </c>
      <c r="J163" s="211">
        <v>1</v>
      </c>
      <c r="K163" s="212">
        <v>0</v>
      </c>
      <c r="L163" s="211">
        <v>0</v>
      </c>
      <c r="M163" s="211">
        <v>0</v>
      </c>
      <c r="N163" s="211">
        <v>0</v>
      </c>
      <c r="O163" s="211">
        <v>0</v>
      </c>
      <c r="P163" s="211">
        <v>0</v>
      </c>
      <c r="Q163" s="211">
        <v>0</v>
      </c>
      <c r="R163" s="211">
        <v>0</v>
      </c>
      <c r="S163" s="211">
        <v>0</v>
      </c>
      <c r="T163" s="211">
        <v>0</v>
      </c>
      <c r="U163" s="211">
        <v>0</v>
      </c>
      <c r="V163" s="211">
        <v>0</v>
      </c>
      <c r="W163" s="211">
        <v>0</v>
      </c>
      <c r="X163" s="211">
        <v>0</v>
      </c>
      <c r="Y163" s="211">
        <v>0</v>
      </c>
      <c r="Z163" s="211">
        <v>0</v>
      </c>
      <c r="AA163" s="211">
        <v>0</v>
      </c>
      <c r="AB163" s="211">
        <v>0</v>
      </c>
      <c r="AC163" s="211">
        <v>0</v>
      </c>
      <c r="AD163" s="211">
        <v>0</v>
      </c>
      <c r="AE163" s="211">
        <v>0</v>
      </c>
    </row>
    <row r="164" spans="1:31" s="143" customFormat="1">
      <c r="A164" s="143" t="s">
        <v>229</v>
      </c>
      <c r="C164" s="211">
        <v>0</v>
      </c>
      <c r="D164" s="211">
        <v>0</v>
      </c>
      <c r="E164" s="211">
        <v>0</v>
      </c>
      <c r="F164" s="211">
        <v>0</v>
      </c>
      <c r="G164" s="211">
        <v>0</v>
      </c>
      <c r="H164" s="211">
        <v>0</v>
      </c>
      <c r="I164" s="211">
        <v>0</v>
      </c>
      <c r="J164" s="211">
        <v>0</v>
      </c>
      <c r="K164" s="211">
        <v>1</v>
      </c>
      <c r="L164" s="211">
        <v>0</v>
      </c>
      <c r="M164" s="211">
        <v>0</v>
      </c>
      <c r="N164" s="211">
        <v>0</v>
      </c>
      <c r="O164" s="211">
        <v>0</v>
      </c>
      <c r="P164" s="211">
        <v>0</v>
      </c>
      <c r="Q164" s="211">
        <v>0</v>
      </c>
      <c r="R164" s="211">
        <v>0</v>
      </c>
      <c r="S164" s="211">
        <v>0</v>
      </c>
      <c r="T164" s="211">
        <v>0</v>
      </c>
      <c r="U164" s="211">
        <v>0</v>
      </c>
      <c r="V164" s="211">
        <v>0</v>
      </c>
      <c r="W164" s="211">
        <v>0</v>
      </c>
      <c r="X164" s="211">
        <v>0</v>
      </c>
      <c r="Y164" s="211">
        <v>0</v>
      </c>
      <c r="Z164" s="211">
        <v>0</v>
      </c>
      <c r="AA164" s="211">
        <v>0</v>
      </c>
      <c r="AB164" s="211">
        <v>0</v>
      </c>
      <c r="AC164" s="211">
        <v>0</v>
      </c>
      <c r="AD164" s="211">
        <v>0</v>
      </c>
      <c r="AE164" s="211">
        <v>0</v>
      </c>
    </row>
    <row r="165" spans="1:31" s="143" customFormat="1">
      <c r="A165" s="143" t="s">
        <v>230</v>
      </c>
      <c r="C165" s="211">
        <v>0</v>
      </c>
      <c r="D165" s="211">
        <v>0</v>
      </c>
      <c r="E165" s="211">
        <v>0</v>
      </c>
      <c r="F165" s="211">
        <v>0</v>
      </c>
      <c r="G165" s="211">
        <v>0</v>
      </c>
      <c r="H165" s="211">
        <v>0</v>
      </c>
      <c r="I165" s="211">
        <v>0</v>
      </c>
      <c r="J165" s="211">
        <v>0</v>
      </c>
      <c r="K165" s="211">
        <v>0</v>
      </c>
      <c r="L165" s="211">
        <v>1</v>
      </c>
      <c r="M165" s="211">
        <v>0</v>
      </c>
      <c r="N165" s="211">
        <v>0</v>
      </c>
      <c r="O165" s="211">
        <v>0</v>
      </c>
      <c r="P165" s="211">
        <v>0</v>
      </c>
      <c r="Q165" s="211">
        <v>0</v>
      </c>
      <c r="R165" s="211">
        <v>0</v>
      </c>
      <c r="S165" s="211">
        <v>0</v>
      </c>
      <c r="T165" s="211">
        <v>0</v>
      </c>
      <c r="U165" s="211">
        <v>0</v>
      </c>
      <c r="V165" s="211">
        <v>0</v>
      </c>
      <c r="W165" s="211">
        <v>0</v>
      </c>
      <c r="X165" s="211">
        <v>0</v>
      </c>
      <c r="Y165" s="211">
        <v>0</v>
      </c>
      <c r="Z165" s="211">
        <v>0</v>
      </c>
      <c r="AA165" s="211">
        <v>0</v>
      </c>
      <c r="AB165" s="211">
        <v>0</v>
      </c>
      <c r="AC165" s="211">
        <v>0</v>
      </c>
      <c r="AD165" s="211">
        <v>0</v>
      </c>
      <c r="AE165" s="211">
        <v>0</v>
      </c>
    </row>
    <row r="166" spans="1:31" s="143" customFormat="1">
      <c r="A166" s="143" t="s">
        <v>231</v>
      </c>
      <c r="C166" s="211">
        <v>0</v>
      </c>
      <c r="D166" s="211">
        <v>0</v>
      </c>
      <c r="E166" s="211">
        <v>0</v>
      </c>
      <c r="F166" s="211">
        <v>0</v>
      </c>
      <c r="G166" s="211">
        <v>0</v>
      </c>
      <c r="H166" s="211">
        <v>0</v>
      </c>
      <c r="I166" s="211">
        <v>0</v>
      </c>
      <c r="J166" s="211">
        <v>0</v>
      </c>
      <c r="K166" s="211">
        <v>0</v>
      </c>
      <c r="L166" s="211">
        <v>0</v>
      </c>
      <c r="M166" s="211">
        <v>1</v>
      </c>
      <c r="N166" s="211">
        <v>0</v>
      </c>
      <c r="O166" s="211">
        <v>0</v>
      </c>
      <c r="P166" s="211">
        <v>0</v>
      </c>
      <c r="Q166" s="211">
        <v>0</v>
      </c>
      <c r="R166" s="211">
        <v>0</v>
      </c>
      <c r="S166" s="211">
        <v>0</v>
      </c>
      <c r="T166" s="211">
        <v>0</v>
      </c>
      <c r="U166" s="211">
        <v>0</v>
      </c>
      <c r="V166" s="211">
        <v>0</v>
      </c>
      <c r="W166" s="211">
        <v>0</v>
      </c>
      <c r="X166" s="211">
        <v>0</v>
      </c>
      <c r="Y166" s="211">
        <v>0</v>
      </c>
      <c r="Z166" s="211">
        <v>0</v>
      </c>
      <c r="AA166" s="211">
        <v>0</v>
      </c>
      <c r="AB166" s="211">
        <v>0</v>
      </c>
      <c r="AC166" s="211">
        <v>0</v>
      </c>
      <c r="AD166" s="211">
        <v>0</v>
      </c>
      <c r="AE166" s="211">
        <v>0</v>
      </c>
    </row>
    <row r="167" spans="1:31" s="143" customFormat="1">
      <c r="A167" s="143" t="s">
        <v>232</v>
      </c>
      <c r="C167" s="211">
        <v>0</v>
      </c>
      <c r="D167" s="211">
        <v>0</v>
      </c>
      <c r="E167" s="211">
        <v>0</v>
      </c>
      <c r="F167" s="211">
        <v>0</v>
      </c>
      <c r="G167" s="211">
        <v>0</v>
      </c>
      <c r="H167" s="211">
        <v>0</v>
      </c>
      <c r="I167" s="211">
        <v>0</v>
      </c>
      <c r="J167" s="211">
        <v>0</v>
      </c>
      <c r="K167" s="211">
        <v>0</v>
      </c>
      <c r="L167" s="211">
        <v>0</v>
      </c>
      <c r="M167" s="211">
        <v>0</v>
      </c>
      <c r="N167" s="211">
        <v>1</v>
      </c>
      <c r="O167" s="211">
        <v>0</v>
      </c>
      <c r="P167" s="211">
        <v>0</v>
      </c>
      <c r="Q167" s="211">
        <v>0</v>
      </c>
      <c r="R167" s="211">
        <v>0</v>
      </c>
      <c r="S167" s="211">
        <v>0</v>
      </c>
      <c r="T167" s="211">
        <v>0</v>
      </c>
      <c r="U167" s="211">
        <v>0</v>
      </c>
      <c r="V167" s="211">
        <v>0</v>
      </c>
      <c r="W167" s="211">
        <v>0</v>
      </c>
      <c r="X167" s="211">
        <v>0</v>
      </c>
      <c r="Y167" s="211">
        <v>0</v>
      </c>
      <c r="Z167" s="211">
        <v>0</v>
      </c>
      <c r="AA167" s="211">
        <v>0</v>
      </c>
      <c r="AB167" s="211">
        <v>0</v>
      </c>
      <c r="AC167" s="211">
        <v>0</v>
      </c>
      <c r="AD167" s="211">
        <v>0</v>
      </c>
      <c r="AE167" s="211">
        <v>0</v>
      </c>
    </row>
    <row r="168" spans="1:31" s="143" customFormat="1">
      <c r="A168" s="143" t="s">
        <v>233</v>
      </c>
      <c r="C168" s="211">
        <v>0</v>
      </c>
      <c r="D168" s="211">
        <v>0</v>
      </c>
      <c r="E168" s="211">
        <v>0</v>
      </c>
      <c r="F168" s="211">
        <v>0</v>
      </c>
      <c r="G168" s="211">
        <v>0</v>
      </c>
      <c r="H168" s="211">
        <v>0</v>
      </c>
      <c r="I168" s="211">
        <v>0</v>
      </c>
      <c r="J168" s="211">
        <v>0</v>
      </c>
      <c r="K168" s="211">
        <v>0</v>
      </c>
      <c r="L168" s="211">
        <v>0</v>
      </c>
      <c r="M168" s="211">
        <v>0</v>
      </c>
      <c r="N168" s="211">
        <v>0</v>
      </c>
      <c r="O168" s="211">
        <v>1</v>
      </c>
      <c r="P168" s="211">
        <v>0</v>
      </c>
      <c r="Q168" s="211">
        <v>0</v>
      </c>
      <c r="R168" s="211">
        <v>0</v>
      </c>
      <c r="S168" s="211">
        <v>0</v>
      </c>
      <c r="T168" s="211">
        <v>0</v>
      </c>
      <c r="U168" s="211">
        <v>0</v>
      </c>
      <c r="V168" s="211">
        <v>0</v>
      </c>
      <c r="W168" s="211">
        <v>0</v>
      </c>
      <c r="X168" s="211">
        <v>0</v>
      </c>
      <c r="Y168" s="211">
        <v>0</v>
      </c>
      <c r="Z168" s="211">
        <v>0</v>
      </c>
      <c r="AA168" s="211">
        <v>0</v>
      </c>
      <c r="AB168" s="211">
        <v>0</v>
      </c>
      <c r="AC168" s="211">
        <v>0</v>
      </c>
      <c r="AD168" s="211">
        <v>0</v>
      </c>
      <c r="AE168" s="211">
        <v>0</v>
      </c>
    </row>
    <row r="169" spans="1:31" s="143" customFormat="1">
      <c r="A169" s="143" t="s">
        <v>614</v>
      </c>
      <c r="C169" s="143">
        <v>0</v>
      </c>
      <c r="D169" s="143">
        <v>0</v>
      </c>
      <c r="E169" s="143">
        <v>0</v>
      </c>
      <c r="F169" s="143">
        <v>0</v>
      </c>
      <c r="G169" s="143">
        <v>0</v>
      </c>
      <c r="H169" s="143">
        <v>0</v>
      </c>
      <c r="I169" s="143">
        <v>0</v>
      </c>
      <c r="J169" s="143">
        <v>0</v>
      </c>
      <c r="K169" s="143">
        <v>0</v>
      </c>
      <c r="L169" s="143">
        <v>0</v>
      </c>
      <c r="M169" s="143">
        <v>0</v>
      </c>
      <c r="N169" s="143">
        <v>0</v>
      </c>
      <c r="O169" s="143">
        <v>0</v>
      </c>
      <c r="P169" s="143">
        <v>0</v>
      </c>
      <c r="Q169" s="143">
        <v>0</v>
      </c>
      <c r="R169" s="143">
        <v>0</v>
      </c>
      <c r="S169" s="143">
        <v>0</v>
      </c>
      <c r="T169" s="143">
        <v>0</v>
      </c>
      <c r="U169" s="143">
        <v>0</v>
      </c>
      <c r="V169" s="143">
        <v>0</v>
      </c>
      <c r="W169" s="143">
        <v>0</v>
      </c>
      <c r="X169" s="143">
        <v>0</v>
      </c>
      <c r="Y169" s="143">
        <v>0</v>
      </c>
      <c r="Z169" s="143">
        <v>0</v>
      </c>
      <c r="AA169" s="143">
        <v>0</v>
      </c>
      <c r="AB169" s="143">
        <v>0</v>
      </c>
      <c r="AC169" s="143">
        <v>0</v>
      </c>
      <c r="AD169" s="143">
        <v>0</v>
      </c>
      <c r="AE169" s="143">
        <v>1</v>
      </c>
    </row>
    <row r="170" spans="1:31" s="143" customFormat="1">
      <c r="A170" s="143" t="s">
        <v>476</v>
      </c>
      <c r="C170" s="143">
        <v>0</v>
      </c>
      <c r="D170" s="143">
        <v>0</v>
      </c>
      <c r="E170" s="143">
        <v>0</v>
      </c>
      <c r="F170" s="143">
        <v>0</v>
      </c>
      <c r="G170" s="143">
        <v>0</v>
      </c>
      <c r="H170" s="143">
        <v>0</v>
      </c>
      <c r="I170" s="143">
        <v>0</v>
      </c>
      <c r="J170" s="143">
        <v>0</v>
      </c>
      <c r="K170" s="143">
        <v>0</v>
      </c>
      <c r="L170" s="143">
        <v>0</v>
      </c>
      <c r="M170" s="143">
        <v>0</v>
      </c>
      <c r="N170" s="143">
        <v>0</v>
      </c>
      <c r="O170" s="143">
        <v>0</v>
      </c>
      <c r="P170" s="143">
        <v>0</v>
      </c>
      <c r="Q170" s="143">
        <v>0</v>
      </c>
      <c r="R170" s="143">
        <v>0</v>
      </c>
      <c r="S170" s="143">
        <v>0</v>
      </c>
      <c r="T170" s="143">
        <v>0</v>
      </c>
      <c r="U170" s="143">
        <v>0</v>
      </c>
      <c r="V170" s="143">
        <v>0</v>
      </c>
      <c r="W170" s="143">
        <v>0</v>
      </c>
      <c r="X170" s="143">
        <v>0</v>
      </c>
      <c r="Y170" s="143">
        <v>0</v>
      </c>
      <c r="Z170" s="143">
        <v>0</v>
      </c>
      <c r="AA170" s="143">
        <v>0</v>
      </c>
      <c r="AB170" s="143">
        <v>0</v>
      </c>
      <c r="AC170" s="143">
        <v>1</v>
      </c>
      <c r="AD170" s="143">
        <v>0</v>
      </c>
      <c r="AE170" s="143">
        <v>0</v>
      </c>
    </row>
    <row r="171" spans="1:31" s="143" customFormat="1">
      <c r="A171" s="143" t="s">
        <v>234</v>
      </c>
      <c r="C171" s="211">
        <v>-1</v>
      </c>
      <c r="D171" s="211">
        <v>0</v>
      </c>
      <c r="E171" s="211">
        <v>0</v>
      </c>
      <c r="F171" s="211">
        <v>0</v>
      </c>
      <c r="G171" s="211">
        <v>0</v>
      </c>
      <c r="H171" s="211">
        <v>0</v>
      </c>
      <c r="I171" s="211">
        <v>0</v>
      </c>
      <c r="J171" s="211">
        <v>0</v>
      </c>
      <c r="K171" s="211">
        <v>0</v>
      </c>
      <c r="L171" s="211">
        <v>0</v>
      </c>
      <c r="M171" s="211">
        <v>0</v>
      </c>
      <c r="N171" s="211">
        <v>0</v>
      </c>
      <c r="O171" s="211">
        <v>0</v>
      </c>
      <c r="P171" s="211">
        <v>0</v>
      </c>
      <c r="Q171" s="211">
        <v>0</v>
      </c>
      <c r="R171" s="211">
        <v>0</v>
      </c>
      <c r="S171" s="211">
        <v>0</v>
      </c>
      <c r="T171" s="211">
        <v>0</v>
      </c>
      <c r="U171" s="211">
        <v>0</v>
      </c>
      <c r="V171" s="211">
        <v>0</v>
      </c>
      <c r="W171" s="211">
        <v>0</v>
      </c>
      <c r="X171" s="211">
        <v>0</v>
      </c>
      <c r="Y171" s="211">
        <v>0</v>
      </c>
      <c r="Z171" s="211">
        <v>0</v>
      </c>
      <c r="AA171" s="211">
        <v>0</v>
      </c>
      <c r="AB171" s="211">
        <v>0</v>
      </c>
      <c r="AC171" s="211">
        <v>0</v>
      </c>
      <c r="AD171" s="211">
        <v>0</v>
      </c>
      <c r="AE171" s="211">
        <v>0</v>
      </c>
    </row>
    <row r="172" spans="1:31" s="143" customFormat="1">
      <c r="A172" s="143" t="s">
        <v>235</v>
      </c>
      <c r="C172" s="211">
        <v>0</v>
      </c>
      <c r="D172" s="211">
        <v>0</v>
      </c>
      <c r="E172" s="211">
        <v>0</v>
      </c>
      <c r="F172" s="211">
        <v>0</v>
      </c>
      <c r="G172" s="211">
        <v>0</v>
      </c>
      <c r="H172" s="211">
        <v>0</v>
      </c>
      <c r="I172" s="211">
        <v>0</v>
      </c>
      <c r="J172" s="211">
        <v>0</v>
      </c>
      <c r="K172" s="211">
        <v>0</v>
      </c>
      <c r="L172" s="211">
        <v>0</v>
      </c>
      <c r="M172" s="211">
        <v>0</v>
      </c>
      <c r="N172" s="211">
        <v>0</v>
      </c>
      <c r="O172" s="211">
        <v>0</v>
      </c>
      <c r="P172" s="211">
        <v>0</v>
      </c>
      <c r="Q172" s="211">
        <v>0</v>
      </c>
      <c r="R172" s="211">
        <v>0</v>
      </c>
      <c r="S172" s="211">
        <v>0</v>
      </c>
      <c r="T172" s="211">
        <v>0</v>
      </c>
      <c r="U172" s="211">
        <v>0</v>
      </c>
      <c r="V172" s="211">
        <v>0</v>
      </c>
      <c r="W172" s="211">
        <v>0</v>
      </c>
      <c r="X172" s="211">
        <v>0</v>
      </c>
      <c r="Y172" s="211">
        <v>1</v>
      </c>
      <c r="Z172" s="211">
        <v>0</v>
      </c>
      <c r="AA172" s="211">
        <v>0</v>
      </c>
      <c r="AB172" s="211">
        <v>0</v>
      </c>
      <c r="AC172" s="211">
        <v>0</v>
      </c>
      <c r="AD172" s="211">
        <v>0</v>
      </c>
      <c r="AE172" s="211">
        <v>0</v>
      </c>
    </row>
    <row r="173" spans="1:31" s="143" customFormat="1">
      <c r="A173" s="143" t="s">
        <v>236</v>
      </c>
      <c r="C173" s="211">
        <v>0</v>
      </c>
      <c r="D173" s="211">
        <v>0</v>
      </c>
      <c r="E173" s="211">
        <v>0</v>
      </c>
      <c r="F173" s="211">
        <v>0</v>
      </c>
      <c r="G173" s="211">
        <v>0</v>
      </c>
      <c r="H173" s="211">
        <v>0</v>
      </c>
      <c r="I173" s="211">
        <v>0</v>
      </c>
      <c r="J173" s="211">
        <v>0</v>
      </c>
      <c r="K173" s="211">
        <v>0</v>
      </c>
      <c r="L173" s="211">
        <v>0</v>
      </c>
      <c r="M173" s="211">
        <v>0</v>
      </c>
      <c r="N173" s="211">
        <v>0</v>
      </c>
      <c r="O173" s="211">
        <v>0</v>
      </c>
      <c r="P173" s="211">
        <v>0</v>
      </c>
      <c r="Q173" s="211">
        <v>0</v>
      </c>
      <c r="R173" s="211">
        <v>0</v>
      </c>
      <c r="S173" s="211">
        <v>0</v>
      </c>
      <c r="T173" s="211">
        <v>0</v>
      </c>
      <c r="U173" s="211">
        <v>0</v>
      </c>
      <c r="V173" s="211">
        <v>0</v>
      </c>
      <c r="W173" s="211">
        <v>0</v>
      </c>
      <c r="X173" s="211">
        <v>0</v>
      </c>
      <c r="Y173" s="211">
        <v>0</v>
      </c>
      <c r="Z173" s="211">
        <v>1</v>
      </c>
      <c r="AA173" s="211">
        <v>0</v>
      </c>
      <c r="AB173" s="211">
        <v>0</v>
      </c>
      <c r="AC173" s="211">
        <v>0</v>
      </c>
      <c r="AD173" s="211">
        <v>0</v>
      </c>
      <c r="AE173" s="211">
        <v>0</v>
      </c>
    </row>
    <row r="174" spans="1:31" s="143" customFormat="1">
      <c r="A174" s="143" t="s">
        <v>237</v>
      </c>
      <c r="C174" s="211">
        <v>0</v>
      </c>
      <c r="D174" s="211">
        <v>0</v>
      </c>
      <c r="E174" s="211">
        <v>0</v>
      </c>
      <c r="F174" s="211">
        <v>0</v>
      </c>
      <c r="G174" s="211">
        <v>0</v>
      </c>
      <c r="H174" s="211">
        <v>0</v>
      </c>
      <c r="I174" s="211">
        <v>0</v>
      </c>
      <c r="J174" s="211">
        <v>0</v>
      </c>
      <c r="K174" s="211">
        <v>0</v>
      </c>
      <c r="L174" s="211">
        <v>0</v>
      </c>
      <c r="M174" s="211">
        <v>0</v>
      </c>
      <c r="N174" s="211">
        <v>0</v>
      </c>
      <c r="O174" s="211">
        <v>0</v>
      </c>
      <c r="P174" s="211">
        <v>0</v>
      </c>
      <c r="Q174" s="211">
        <v>0</v>
      </c>
      <c r="R174" s="211">
        <v>0</v>
      </c>
      <c r="S174" s="211">
        <v>0</v>
      </c>
      <c r="T174" s="211">
        <v>0</v>
      </c>
      <c r="U174" s="211">
        <v>0</v>
      </c>
      <c r="V174" s="211">
        <v>0</v>
      </c>
      <c r="W174" s="211">
        <v>0</v>
      </c>
      <c r="X174" s="211">
        <v>0</v>
      </c>
      <c r="Y174" s="211">
        <v>0</v>
      </c>
      <c r="Z174" s="211">
        <v>0</v>
      </c>
      <c r="AA174" s="211">
        <v>1</v>
      </c>
      <c r="AB174" s="211">
        <v>0</v>
      </c>
      <c r="AC174" s="211">
        <v>0</v>
      </c>
      <c r="AD174" s="211">
        <v>0</v>
      </c>
      <c r="AE174" s="211">
        <v>0</v>
      </c>
    </row>
    <row r="175" spans="1:31" s="143" customFormat="1">
      <c r="A175" s="143" t="s">
        <v>475</v>
      </c>
      <c r="C175" s="211">
        <v>0</v>
      </c>
      <c r="D175" s="211">
        <v>0</v>
      </c>
      <c r="E175" s="211">
        <v>0</v>
      </c>
      <c r="F175" s="211">
        <v>0</v>
      </c>
      <c r="G175" s="211">
        <v>0</v>
      </c>
      <c r="H175" s="211">
        <v>0</v>
      </c>
      <c r="I175" s="211">
        <v>0</v>
      </c>
      <c r="J175" s="211">
        <v>0</v>
      </c>
      <c r="K175" s="211">
        <v>0</v>
      </c>
      <c r="L175" s="211">
        <v>0</v>
      </c>
      <c r="M175" s="211">
        <v>0</v>
      </c>
      <c r="N175" s="211">
        <v>0</v>
      </c>
      <c r="O175" s="211">
        <v>0</v>
      </c>
      <c r="P175" s="211">
        <v>0</v>
      </c>
      <c r="Q175" s="211">
        <v>0</v>
      </c>
      <c r="R175" s="211">
        <v>0</v>
      </c>
      <c r="S175" s="211">
        <v>0</v>
      </c>
      <c r="T175" s="211">
        <v>0</v>
      </c>
      <c r="U175" s="211">
        <v>0</v>
      </c>
      <c r="V175" s="211">
        <v>0</v>
      </c>
      <c r="W175" s="211">
        <v>0</v>
      </c>
      <c r="X175" s="211">
        <v>0</v>
      </c>
      <c r="Y175" s="211">
        <v>0</v>
      </c>
      <c r="Z175" s="211">
        <v>0</v>
      </c>
      <c r="AA175" s="211">
        <v>0</v>
      </c>
      <c r="AB175" s="211">
        <v>1</v>
      </c>
      <c r="AC175" s="211">
        <v>0</v>
      </c>
      <c r="AD175" s="211">
        <v>0</v>
      </c>
      <c r="AE175" s="211">
        <v>0</v>
      </c>
    </row>
    <row r="176" spans="1:31" s="143" customFormat="1">
      <c r="A176" s="143" t="s">
        <v>265</v>
      </c>
      <c r="C176" s="211">
        <v>1</v>
      </c>
      <c r="D176" s="211">
        <v>0</v>
      </c>
      <c r="E176" s="211">
        <v>0</v>
      </c>
      <c r="F176" s="211">
        <v>0</v>
      </c>
      <c r="G176" s="211">
        <v>0</v>
      </c>
      <c r="H176" s="211">
        <v>0</v>
      </c>
      <c r="I176" s="211">
        <v>0</v>
      </c>
      <c r="J176" s="211">
        <v>0</v>
      </c>
      <c r="K176" s="211">
        <v>0</v>
      </c>
      <c r="L176" s="211">
        <v>0</v>
      </c>
      <c r="M176" s="211">
        <v>-2.7027000000000001</v>
      </c>
      <c r="N176" s="211">
        <v>0</v>
      </c>
      <c r="O176" s="211">
        <v>0</v>
      </c>
      <c r="P176" s="211">
        <v>0</v>
      </c>
      <c r="Q176" s="211">
        <v>0</v>
      </c>
      <c r="R176" s="211">
        <v>0</v>
      </c>
      <c r="S176" s="211">
        <v>0</v>
      </c>
      <c r="T176" s="211">
        <v>0</v>
      </c>
      <c r="U176" s="211">
        <v>0</v>
      </c>
      <c r="V176" s="211">
        <v>0</v>
      </c>
      <c r="W176" s="211">
        <v>0</v>
      </c>
      <c r="X176" s="211">
        <v>0</v>
      </c>
      <c r="Y176" s="211">
        <v>0</v>
      </c>
      <c r="Z176" s="211">
        <v>0</v>
      </c>
      <c r="AA176" s="211">
        <v>0</v>
      </c>
      <c r="AB176" s="211">
        <v>0</v>
      </c>
      <c r="AC176" s="211">
        <v>0</v>
      </c>
      <c r="AD176" s="211">
        <v>0</v>
      </c>
      <c r="AE176" s="211">
        <v>0</v>
      </c>
    </row>
    <row r="177" spans="1:31" s="143" customFormat="1">
      <c r="A177" s="143" t="s">
        <v>266</v>
      </c>
      <c r="C177" s="143">
        <v>1</v>
      </c>
      <c r="D177" s="143">
        <v>0</v>
      </c>
      <c r="E177" s="143">
        <v>0</v>
      </c>
      <c r="F177" s="143">
        <v>0</v>
      </c>
      <c r="G177" s="143">
        <v>0</v>
      </c>
      <c r="H177" s="143">
        <v>-1.8519000000000001</v>
      </c>
      <c r="I177" s="143">
        <v>0</v>
      </c>
      <c r="J177" s="143">
        <v>0</v>
      </c>
      <c r="K177" s="143">
        <v>0</v>
      </c>
      <c r="L177" s="143">
        <v>0</v>
      </c>
      <c r="M177" s="143">
        <v>0</v>
      </c>
      <c r="N177" s="143">
        <v>0</v>
      </c>
      <c r="O177" s="143">
        <v>0</v>
      </c>
      <c r="P177" s="143">
        <v>0</v>
      </c>
      <c r="Q177" s="143">
        <v>0</v>
      </c>
      <c r="R177" s="143">
        <v>0</v>
      </c>
      <c r="S177" s="143">
        <v>0</v>
      </c>
      <c r="T177" s="143">
        <v>0</v>
      </c>
      <c r="U177" s="143">
        <v>0</v>
      </c>
      <c r="V177" s="143">
        <v>0</v>
      </c>
      <c r="W177" s="143">
        <v>0</v>
      </c>
      <c r="X177" s="143">
        <v>0</v>
      </c>
      <c r="Y177" s="143">
        <v>0</v>
      </c>
      <c r="Z177" s="143">
        <v>0</v>
      </c>
      <c r="AA177" s="143">
        <v>0</v>
      </c>
      <c r="AB177" s="143">
        <v>0</v>
      </c>
      <c r="AC177" s="143">
        <v>0</v>
      </c>
      <c r="AD177" s="143">
        <v>0</v>
      </c>
      <c r="AE177" s="143">
        <v>0</v>
      </c>
    </row>
    <row r="178" spans="1:31" s="143" customFormat="1">
      <c r="A178" s="143" t="s">
        <v>477</v>
      </c>
      <c r="C178" s="143">
        <v>1</v>
      </c>
      <c r="D178" s="143">
        <v>0</v>
      </c>
      <c r="E178" s="143">
        <v>0</v>
      </c>
      <c r="F178" s="143">
        <v>0</v>
      </c>
      <c r="G178" s="143">
        <v>0</v>
      </c>
      <c r="H178" s="145">
        <v>0</v>
      </c>
      <c r="I178" s="143">
        <v>-1.7544</v>
      </c>
      <c r="J178" s="143">
        <v>0</v>
      </c>
      <c r="K178" s="143">
        <v>0</v>
      </c>
      <c r="L178" s="143">
        <v>0</v>
      </c>
      <c r="M178" s="143">
        <v>0</v>
      </c>
      <c r="N178" s="143">
        <v>0</v>
      </c>
      <c r="O178" s="143">
        <v>0</v>
      </c>
      <c r="P178" s="143">
        <v>0</v>
      </c>
      <c r="Q178" s="143">
        <v>0</v>
      </c>
      <c r="R178" s="143">
        <v>0</v>
      </c>
      <c r="S178" s="143">
        <v>0</v>
      </c>
      <c r="T178" s="143">
        <v>0</v>
      </c>
      <c r="U178" s="143">
        <v>0</v>
      </c>
      <c r="V178" s="143">
        <v>0</v>
      </c>
      <c r="W178" s="143">
        <v>0</v>
      </c>
      <c r="X178" s="143">
        <v>0</v>
      </c>
      <c r="Y178" s="143">
        <v>0</v>
      </c>
      <c r="Z178" s="143">
        <v>0</v>
      </c>
      <c r="AA178" s="143">
        <v>0</v>
      </c>
      <c r="AB178" s="143">
        <v>0</v>
      </c>
      <c r="AC178" s="143">
        <v>0</v>
      </c>
      <c r="AD178" s="143">
        <v>0</v>
      </c>
      <c r="AE178" s="143">
        <v>0</v>
      </c>
    </row>
    <row r="179" spans="1:31" s="143" customFormat="1">
      <c r="A179" s="143" t="s">
        <v>267</v>
      </c>
      <c r="C179" s="143">
        <v>1</v>
      </c>
      <c r="D179" s="143">
        <v>0</v>
      </c>
      <c r="E179" s="143">
        <v>0</v>
      </c>
      <c r="F179" s="143">
        <v>0</v>
      </c>
      <c r="G179" s="143">
        <v>0</v>
      </c>
      <c r="H179" s="143">
        <v>0</v>
      </c>
      <c r="I179" s="143">
        <v>0</v>
      </c>
      <c r="J179" s="145">
        <v>0</v>
      </c>
      <c r="K179" s="143">
        <v>-2.8571</v>
      </c>
      <c r="L179" s="143">
        <v>0</v>
      </c>
      <c r="M179" s="143">
        <v>0</v>
      </c>
      <c r="N179" s="143">
        <v>0</v>
      </c>
      <c r="O179" s="143">
        <v>0</v>
      </c>
      <c r="P179" s="143">
        <v>0</v>
      </c>
      <c r="Q179" s="143">
        <v>0</v>
      </c>
      <c r="R179" s="143">
        <v>0</v>
      </c>
      <c r="S179" s="143">
        <v>0</v>
      </c>
      <c r="T179" s="143">
        <v>0</v>
      </c>
      <c r="U179" s="143">
        <v>0</v>
      </c>
      <c r="V179" s="143">
        <v>0</v>
      </c>
      <c r="W179" s="143">
        <v>0</v>
      </c>
      <c r="X179" s="143">
        <v>0</v>
      </c>
      <c r="Y179" s="143">
        <v>0</v>
      </c>
      <c r="Z179" s="143">
        <v>0</v>
      </c>
      <c r="AA179" s="143">
        <v>0</v>
      </c>
      <c r="AB179" s="143">
        <v>0</v>
      </c>
      <c r="AC179" s="143">
        <v>0</v>
      </c>
      <c r="AD179" s="143">
        <v>0</v>
      </c>
      <c r="AE179" s="143">
        <v>0</v>
      </c>
    </row>
    <row r="180" spans="1:31" s="143" customFormat="1">
      <c r="A180" s="143" t="s">
        <v>268</v>
      </c>
      <c r="C180" s="211">
        <v>1</v>
      </c>
      <c r="D180" s="211">
        <v>0</v>
      </c>
      <c r="E180" s="211">
        <v>0</v>
      </c>
      <c r="F180" s="213">
        <v>0</v>
      </c>
      <c r="G180" s="211">
        <v>0</v>
      </c>
      <c r="H180" s="211">
        <v>0</v>
      </c>
      <c r="I180" s="211">
        <v>0</v>
      </c>
      <c r="J180" s="211">
        <v>0</v>
      </c>
      <c r="K180" s="211">
        <v>-1.8519000000000001</v>
      </c>
      <c r="L180" s="211">
        <v>0</v>
      </c>
      <c r="M180" s="211">
        <v>0</v>
      </c>
      <c r="N180" s="211">
        <v>0</v>
      </c>
      <c r="O180" s="211">
        <v>0</v>
      </c>
      <c r="P180" s="211">
        <v>0</v>
      </c>
      <c r="Q180" s="211">
        <v>0</v>
      </c>
      <c r="R180" s="211">
        <v>0</v>
      </c>
      <c r="S180" s="211">
        <v>0</v>
      </c>
      <c r="T180" s="211">
        <v>0</v>
      </c>
      <c r="U180" s="211">
        <v>0</v>
      </c>
      <c r="V180" s="211">
        <v>0</v>
      </c>
      <c r="W180" s="211">
        <v>0</v>
      </c>
      <c r="X180" s="211">
        <v>0</v>
      </c>
      <c r="Y180" s="211">
        <v>0</v>
      </c>
      <c r="Z180" s="211">
        <v>0</v>
      </c>
      <c r="AA180" s="211">
        <v>0</v>
      </c>
      <c r="AB180" s="211">
        <v>0</v>
      </c>
      <c r="AC180" s="211">
        <v>0</v>
      </c>
      <c r="AD180" s="211">
        <v>0</v>
      </c>
      <c r="AE180" s="211">
        <v>0</v>
      </c>
    </row>
    <row r="181" spans="1:31" s="143" customFormat="1">
      <c r="A181" s="143" t="s">
        <v>269</v>
      </c>
      <c r="C181" s="143">
        <v>1</v>
      </c>
      <c r="D181" s="143">
        <v>0</v>
      </c>
      <c r="E181" s="143">
        <v>0</v>
      </c>
      <c r="F181" s="143">
        <v>0</v>
      </c>
      <c r="G181" s="143">
        <v>0</v>
      </c>
      <c r="H181" s="143">
        <v>0</v>
      </c>
      <c r="I181" s="143">
        <v>0</v>
      </c>
      <c r="J181" s="143">
        <v>0</v>
      </c>
      <c r="K181" s="145">
        <v>0</v>
      </c>
      <c r="L181" s="143">
        <v>-2.3809999999999998</v>
      </c>
      <c r="M181" s="143">
        <v>0</v>
      </c>
      <c r="N181" s="143">
        <v>0</v>
      </c>
      <c r="O181" s="143">
        <v>0</v>
      </c>
      <c r="P181" s="143">
        <v>0</v>
      </c>
      <c r="Q181" s="143">
        <v>0</v>
      </c>
      <c r="R181" s="143">
        <v>0</v>
      </c>
      <c r="S181" s="143">
        <v>0</v>
      </c>
      <c r="T181" s="143">
        <v>0</v>
      </c>
      <c r="U181" s="143">
        <v>0</v>
      </c>
      <c r="V181" s="143">
        <v>0</v>
      </c>
      <c r="W181" s="143">
        <v>0</v>
      </c>
      <c r="X181" s="143">
        <v>0</v>
      </c>
      <c r="Y181" s="143">
        <v>0</v>
      </c>
      <c r="Z181" s="143">
        <v>0</v>
      </c>
      <c r="AA181" s="143">
        <v>0</v>
      </c>
      <c r="AB181" s="143">
        <v>0</v>
      </c>
      <c r="AC181" s="143">
        <v>0</v>
      </c>
      <c r="AD181" s="143">
        <v>0</v>
      </c>
      <c r="AE181" s="143">
        <v>0</v>
      </c>
    </row>
    <row r="182" spans="1:31" s="143" customFormat="1">
      <c r="A182" s="143" t="s">
        <v>478</v>
      </c>
      <c r="C182" s="211">
        <v>1</v>
      </c>
      <c r="D182" s="211">
        <v>0</v>
      </c>
      <c r="E182" s="211">
        <v>0</v>
      </c>
      <c r="F182" s="211">
        <v>0</v>
      </c>
      <c r="G182" s="211">
        <v>0</v>
      </c>
      <c r="H182" s="211">
        <v>0</v>
      </c>
      <c r="I182" s="211">
        <v>0</v>
      </c>
      <c r="J182" s="211">
        <v>0</v>
      </c>
      <c r="K182" s="211">
        <v>0</v>
      </c>
      <c r="L182" s="211">
        <v>-2.0832999999999999</v>
      </c>
      <c r="M182" s="211">
        <v>0</v>
      </c>
      <c r="N182" s="214">
        <v>0</v>
      </c>
      <c r="O182" s="211">
        <v>0</v>
      </c>
      <c r="P182" s="211">
        <v>0</v>
      </c>
      <c r="Q182" s="211">
        <v>0</v>
      </c>
      <c r="R182" s="211">
        <v>0</v>
      </c>
      <c r="S182" s="211">
        <v>0</v>
      </c>
      <c r="T182" s="211">
        <v>0</v>
      </c>
      <c r="U182" s="211">
        <v>0</v>
      </c>
      <c r="V182" s="211">
        <v>0</v>
      </c>
      <c r="W182" s="211">
        <v>0</v>
      </c>
      <c r="X182" s="211">
        <v>0</v>
      </c>
      <c r="Y182" s="211">
        <v>0</v>
      </c>
      <c r="Z182" s="211">
        <v>0</v>
      </c>
      <c r="AA182" s="211">
        <v>0</v>
      </c>
      <c r="AB182" s="211">
        <v>0</v>
      </c>
      <c r="AC182" s="211">
        <v>0</v>
      </c>
      <c r="AD182" s="211">
        <v>0</v>
      </c>
      <c r="AE182" s="211">
        <v>0</v>
      </c>
    </row>
    <row r="183" spans="1:31" s="143" customFormat="1">
      <c r="A183" s="143" t="s">
        <v>493</v>
      </c>
      <c r="C183" s="209">
        <v>1</v>
      </c>
      <c r="D183" s="143">
        <v>0</v>
      </c>
      <c r="E183" s="143">
        <v>0</v>
      </c>
      <c r="F183" s="143">
        <v>0</v>
      </c>
      <c r="G183" s="143">
        <v>0</v>
      </c>
      <c r="H183" s="207">
        <v>-2.2726999999999999</v>
      </c>
      <c r="I183" s="143">
        <v>0</v>
      </c>
      <c r="J183" s="143">
        <v>0</v>
      </c>
      <c r="K183" s="143">
        <v>0</v>
      </c>
      <c r="L183" s="143">
        <v>0</v>
      </c>
      <c r="M183" s="143">
        <v>0</v>
      </c>
      <c r="N183" s="143">
        <v>0</v>
      </c>
      <c r="O183" s="143">
        <v>0</v>
      </c>
      <c r="P183" s="143">
        <v>0</v>
      </c>
      <c r="Q183" s="143">
        <v>0</v>
      </c>
      <c r="R183" s="143">
        <v>0</v>
      </c>
      <c r="S183" s="143">
        <v>0</v>
      </c>
      <c r="T183" s="143">
        <v>0</v>
      </c>
      <c r="U183" s="143">
        <v>0</v>
      </c>
      <c r="V183" s="143">
        <v>0</v>
      </c>
      <c r="W183" s="143">
        <v>0</v>
      </c>
      <c r="X183" s="143">
        <v>0</v>
      </c>
      <c r="Y183" s="143">
        <v>0</v>
      </c>
      <c r="Z183" s="143">
        <v>0</v>
      </c>
      <c r="AA183" s="143">
        <v>0</v>
      </c>
      <c r="AB183" s="143">
        <v>0</v>
      </c>
      <c r="AC183" s="143">
        <v>0</v>
      </c>
      <c r="AD183" s="143">
        <v>0</v>
      </c>
      <c r="AE183" s="143">
        <v>0</v>
      </c>
    </row>
    <row r="184" spans="1:31" s="143" customFormat="1">
      <c r="A184" s="143" t="s">
        <v>494</v>
      </c>
      <c r="C184" s="143">
        <v>1</v>
      </c>
      <c r="D184" s="143">
        <v>0</v>
      </c>
      <c r="E184" s="143">
        <v>0</v>
      </c>
      <c r="F184" s="143">
        <v>0</v>
      </c>
      <c r="G184" s="143">
        <v>0</v>
      </c>
      <c r="H184" s="143">
        <v>0</v>
      </c>
      <c r="I184" s="143">
        <v>0</v>
      </c>
      <c r="J184" s="143">
        <v>0</v>
      </c>
      <c r="K184" s="143">
        <v>0</v>
      </c>
      <c r="L184" s="143">
        <v>0</v>
      </c>
      <c r="M184" s="143">
        <v>0</v>
      </c>
      <c r="N184" s="143">
        <v>0</v>
      </c>
      <c r="O184" s="143">
        <v>0</v>
      </c>
      <c r="P184" s="143">
        <v>0</v>
      </c>
      <c r="Q184" s="143">
        <v>0</v>
      </c>
      <c r="R184" s="143">
        <v>0</v>
      </c>
      <c r="S184" s="143">
        <v>0</v>
      </c>
      <c r="T184" s="143">
        <v>0</v>
      </c>
      <c r="U184" s="143">
        <v>0</v>
      </c>
      <c r="V184" s="143">
        <v>0</v>
      </c>
      <c r="W184" s="143">
        <v>0</v>
      </c>
      <c r="X184" s="143">
        <v>0</v>
      </c>
      <c r="Y184" s="143">
        <v>0</v>
      </c>
      <c r="Z184" s="143">
        <v>0</v>
      </c>
      <c r="AA184" s="143">
        <v>0</v>
      </c>
      <c r="AB184" s="143">
        <v>0</v>
      </c>
      <c r="AC184" s="143">
        <v>-2.7027000000000001</v>
      </c>
      <c r="AD184" s="143">
        <v>0</v>
      </c>
      <c r="AE184" s="143">
        <v>0</v>
      </c>
    </row>
    <row r="185" spans="1:31" s="143" customFormat="1">
      <c r="A185" s="143" t="s">
        <v>561</v>
      </c>
      <c r="C185" s="143">
        <v>1</v>
      </c>
      <c r="D185" s="143">
        <v>0</v>
      </c>
      <c r="E185" s="143">
        <v>0</v>
      </c>
      <c r="F185" s="143">
        <v>-2.2726999999999999</v>
      </c>
      <c r="G185" s="143">
        <v>0</v>
      </c>
      <c r="H185" s="143">
        <v>0</v>
      </c>
      <c r="I185" s="143">
        <v>0</v>
      </c>
      <c r="J185" s="143">
        <v>0</v>
      </c>
      <c r="K185" s="143">
        <v>0</v>
      </c>
      <c r="L185" s="143">
        <v>0</v>
      </c>
      <c r="M185" s="143">
        <v>0</v>
      </c>
      <c r="N185" s="143">
        <v>0</v>
      </c>
      <c r="O185" s="143">
        <v>0</v>
      </c>
      <c r="P185" s="143">
        <v>0</v>
      </c>
      <c r="Q185" s="143">
        <v>0</v>
      </c>
      <c r="R185" s="143">
        <v>0</v>
      </c>
      <c r="S185" s="143">
        <v>0</v>
      </c>
      <c r="T185" s="143">
        <v>0</v>
      </c>
      <c r="U185" s="143">
        <v>0</v>
      </c>
      <c r="V185" s="143">
        <v>0</v>
      </c>
      <c r="W185" s="143">
        <v>0</v>
      </c>
      <c r="X185" s="143">
        <v>0</v>
      </c>
      <c r="Y185" s="143">
        <v>0</v>
      </c>
      <c r="Z185" s="143">
        <v>0</v>
      </c>
      <c r="AA185" s="143">
        <v>0</v>
      </c>
      <c r="AB185" s="143">
        <v>0</v>
      </c>
      <c r="AC185" s="143">
        <v>0</v>
      </c>
      <c r="AD185" s="143">
        <v>0</v>
      </c>
      <c r="AE185" s="143">
        <v>0</v>
      </c>
    </row>
    <row r="186" spans="1:31" s="143" customFormat="1">
      <c r="A186" s="143" t="s">
        <v>564</v>
      </c>
      <c r="C186" s="143">
        <v>1</v>
      </c>
      <c r="D186" s="143">
        <v>0</v>
      </c>
      <c r="E186" s="143">
        <v>0</v>
      </c>
      <c r="F186" s="143">
        <v>0</v>
      </c>
      <c r="G186" s="143">
        <v>0</v>
      </c>
      <c r="H186" s="143">
        <v>0</v>
      </c>
      <c r="I186" s="143">
        <v>0</v>
      </c>
      <c r="J186" s="143">
        <v>0</v>
      </c>
      <c r="K186" s="143">
        <v>0</v>
      </c>
      <c r="L186" s="143">
        <v>0</v>
      </c>
      <c r="M186" s="143">
        <v>0</v>
      </c>
      <c r="N186" s="143">
        <v>0</v>
      </c>
      <c r="O186" s="143">
        <v>0</v>
      </c>
      <c r="P186" s="143">
        <v>0</v>
      </c>
      <c r="Q186" s="143">
        <v>0</v>
      </c>
      <c r="R186" s="143">
        <v>0</v>
      </c>
      <c r="S186" s="143">
        <v>0</v>
      </c>
      <c r="T186" s="143">
        <v>0</v>
      </c>
      <c r="U186" s="143">
        <v>0</v>
      </c>
      <c r="V186" s="143">
        <v>0</v>
      </c>
      <c r="W186" s="143">
        <v>0</v>
      </c>
      <c r="X186" s="143">
        <v>0</v>
      </c>
      <c r="Y186" s="143">
        <v>0</v>
      </c>
      <c r="Z186" s="143">
        <v>0</v>
      </c>
      <c r="AA186" s="143">
        <v>0</v>
      </c>
      <c r="AB186" s="143">
        <v>0</v>
      </c>
      <c r="AC186" s="143">
        <v>0</v>
      </c>
      <c r="AD186" s="143">
        <v>0</v>
      </c>
      <c r="AE186" s="143">
        <v>-2.3809999999999998</v>
      </c>
    </row>
    <row r="187" spans="1:31" s="143" customFormat="1">
      <c r="A187" s="143" t="s">
        <v>562</v>
      </c>
      <c r="C187" s="143">
        <v>1</v>
      </c>
      <c r="D187" s="143">
        <v>0</v>
      </c>
      <c r="E187" s="143">
        <v>0</v>
      </c>
      <c r="F187" s="143">
        <v>0</v>
      </c>
      <c r="G187" s="143">
        <v>0</v>
      </c>
      <c r="H187" s="143">
        <v>0</v>
      </c>
      <c r="I187" s="143">
        <v>0</v>
      </c>
      <c r="J187" s="143">
        <v>0</v>
      </c>
      <c r="K187" s="143">
        <v>0</v>
      </c>
      <c r="L187" s="143">
        <v>0</v>
      </c>
      <c r="M187" s="143">
        <v>0</v>
      </c>
      <c r="N187" s="143">
        <v>0</v>
      </c>
      <c r="O187" s="143">
        <v>0</v>
      </c>
      <c r="P187" s="143">
        <v>0</v>
      </c>
      <c r="Q187" s="143">
        <v>0</v>
      </c>
      <c r="R187" s="143">
        <v>0</v>
      </c>
      <c r="S187" s="143">
        <v>0</v>
      </c>
      <c r="T187" s="143">
        <v>0</v>
      </c>
      <c r="U187" s="143">
        <v>0</v>
      </c>
      <c r="V187" s="143">
        <v>0</v>
      </c>
      <c r="W187" s="143">
        <v>0</v>
      </c>
      <c r="X187" s="143">
        <v>0</v>
      </c>
      <c r="Y187" s="143">
        <v>0</v>
      </c>
      <c r="Z187" s="143">
        <v>0</v>
      </c>
      <c r="AA187" s="143">
        <v>0</v>
      </c>
      <c r="AB187" s="143">
        <v>0</v>
      </c>
      <c r="AC187" s="143">
        <v>0</v>
      </c>
      <c r="AD187" s="143">
        <v>0</v>
      </c>
      <c r="AE187" s="143">
        <v>-3.8460999999999999</v>
      </c>
    </row>
    <row r="188" spans="1:31" s="143" customFormat="1">
      <c r="A188" s="143" t="s">
        <v>563</v>
      </c>
      <c r="C188" s="143">
        <v>1</v>
      </c>
      <c r="D188" s="143">
        <v>0</v>
      </c>
      <c r="E188" s="143">
        <v>0</v>
      </c>
      <c r="F188" s="143">
        <v>0</v>
      </c>
      <c r="G188" s="143">
        <v>0</v>
      </c>
      <c r="H188" s="143">
        <v>0</v>
      </c>
      <c r="I188" s="143">
        <v>0</v>
      </c>
      <c r="J188" s="143">
        <v>0</v>
      </c>
      <c r="K188" s="143">
        <v>0</v>
      </c>
      <c r="L188" s="143">
        <v>0</v>
      </c>
      <c r="M188" s="143">
        <v>0</v>
      </c>
      <c r="N188" s="143">
        <v>-3.8462000000000001</v>
      </c>
      <c r="O188" s="143">
        <v>0</v>
      </c>
      <c r="P188" s="143">
        <v>0</v>
      </c>
      <c r="Q188" s="143">
        <v>0</v>
      </c>
      <c r="R188" s="143">
        <v>0</v>
      </c>
      <c r="S188" s="143">
        <v>0</v>
      </c>
      <c r="T188" s="143">
        <v>0</v>
      </c>
      <c r="U188" s="143">
        <v>0</v>
      </c>
      <c r="V188" s="143">
        <v>0</v>
      </c>
      <c r="W188" s="143">
        <v>0</v>
      </c>
      <c r="X188" s="143">
        <v>0</v>
      </c>
      <c r="Y188" s="143">
        <v>0</v>
      </c>
      <c r="Z188" s="143">
        <v>0</v>
      </c>
      <c r="AA188" s="143">
        <v>0</v>
      </c>
      <c r="AB188" s="143">
        <v>0</v>
      </c>
      <c r="AC188" s="143">
        <v>0</v>
      </c>
      <c r="AD188" s="143">
        <v>0</v>
      </c>
      <c r="AE188" s="143">
        <v>0</v>
      </c>
    </row>
    <row r="189" spans="1:31" s="143" customFormat="1">
      <c r="A189" s="143" t="s">
        <v>115</v>
      </c>
      <c r="C189" s="211">
        <v>1</v>
      </c>
      <c r="D189" s="211">
        <v>0</v>
      </c>
      <c r="E189" s="211">
        <v>0</v>
      </c>
      <c r="F189" s="211">
        <v>0</v>
      </c>
      <c r="G189" s="211">
        <v>0</v>
      </c>
      <c r="H189" s="211">
        <v>0</v>
      </c>
      <c r="I189" s="211">
        <v>0</v>
      </c>
      <c r="J189" s="211">
        <v>0</v>
      </c>
      <c r="K189" s="211">
        <v>0</v>
      </c>
      <c r="L189" s="211">
        <v>0</v>
      </c>
      <c r="M189" s="211">
        <v>0</v>
      </c>
      <c r="N189" s="211">
        <v>0</v>
      </c>
      <c r="O189" s="211">
        <v>0</v>
      </c>
      <c r="P189" s="211">
        <v>0</v>
      </c>
      <c r="Q189" s="211">
        <v>0</v>
      </c>
      <c r="R189" s="211">
        <v>0</v>
      </c>
      <c r="S189" s="211">
        <v>0</v>
      </c>
      <c r="T189" s="211">
        <v>0</v>
      </c>
      <c r="U189" s="211">
        <v>0</v>
      </c>
      <c r="V189" s="211">
        <v>0</v>
      </c>
      <c r="W189" s="211">
        <v>0</v>
      </c>
      <c r="X189" s="211">
        <v>0</v>
      </c>
      <c r="Y189" s="211">
        <v>0</v>
      </c>
      <c r="Z189" s="211">
        <v>-1</v>
      </c>
      <c r="AA189" s="211">
        <v>0</v>
      </c>
      <c r="AB189" s="211">
        <v>0</v>
      </c>
      <c r="AC189" s="211">
        <v>0</v>
      </c>
      <c r="AD189" s="211">
        <v>0</v>
      </c>
      <c r="AE189" s="211">
        <v>0</v>
      </c>
    </row>
    <row r="190" spans="1:31" s="143" customFormat="1">
      <c r="A190" s="143" t="s">
        <v>557</v>
      </c>
      <c r="C190" s="143">
        <v>1</v>
      </c>
      <c r="D190" s="143">
        <v>0</v>
      </c>
      <c r="E190" s="143">
        <v>0</v>
      </c>
      <c r="F190" s="209">
        <v>0</v>
      </c>
      <c r="G190" s="143">
        <v>0</v>
      </c>
      <c r="H190" s="143">
        <v>0</v>
      </c>
      <c r="I190" s="143">
        <v>0</v>
      </c>
      <c r="J190" s="143">
        <v>0</v>
      </c>
      <c r="K190" s="143">
        <v>0</v>
      </c>
      <c r="L190" s="143">
        <v>0</v>
      </c>
      <c r="M190" s="143">
        <v>0</v>
      </c>
      <c r="N190" s="143">
        <v>0</v>
      </c>
      <c r="O190" s="143">
        <v>0</v>
      </c>
      <c r="P190" s="143">
        <v>0</v>
      </c>
      <c r="Q190" s="143">
        <v>0</v>
      </c>
      <c r="R190" s="143">
        <v>0</v>
      </c>
      <c r="S190" s="143">
        <v>0</v>
      </c>
      <c r="T190" s="143">
        <v>0</v>
      </c>
      <c r="U190" s="143">
        <v>0</v>
      </c>
      <c r="V190" s="143">
        <v>0</v>
      </c>
      <c r="W190" s="143">
        <v>0</v>
      </c>
      <c r="X190" s="143">
        <v>0</v>
      </c>
      <c r="Y190" s="143">
        <v>0</v>
      </c>
      <c r="Z190" s="143">
        <v>-1</v>
      </c>
      <c r="AA190" s="143">
        <v>0</v>
      </c>
      <c r="AB190" s="143">
        <v>0</v>
      </c>
      <c r="AC190" s="143">
        <v>0</v>
      </c>
      <c r="AD190" s="143">
        <v>0</v>
      </c>
      <c r="AE190" s="143">
        <v>0</v>
      </c>
    </row>
    <row r="191" spans="1:31" s="143" customFormat="1">
      <c r="A191" s="143" t="s">
        <v>164</v>
      </c>
      <c r="C191" s="211">
        <v>1</v>
      </c>
      <c r="D191" s="211">
        <v>0</v>
      </c>
      <c r="E191" s="211">
        <v>0</v>
      </c>
      <c r="F191" s="211">
        <v>0</v>
      </c>
      <c r="G191" s="211">
        <v>0</v>
      </c>
      <c r="H191" s="211">
        <v>0</v>
      </c>
      <c r="I191" s="211">
        <v>0</v>
      </c>
      <c r="J191" s="211">
        <v>0</v>
      </c>
      <c r="K191" s="211">
        <v>0</v>
      </c>
      <c r="L191" s="211">
        <v>0</v>
      </c>
      <c r="M191" s="211">
        <v>0</v>
      </c>
      <c r="N191" s="211">
        <v>0</v>
      </c>
      <c r="O191" s="211">
        <v>0</v>
      </c>
      <c r="P191" s="211">
        <v>0</v>
      </c>
      <c r="Q191" s="211">
        <v>0</v>
      </c>
      <c r="R191" s="211">
        <v>0</v>
      </c>
      <c r="S191" s="211">
        <v>0</v>
      </c>
      <c r="T191" s="211">
        <v>0</v>
      </c>
      <c r="U191" s="211">
        <v>0</v>
      </c>
      <c r="V191" s="211">
        <v>0</v>
      </c>
      <c r="W191" s="211">
        <v>0</v>
      </c>
      <c r="X191" s="211">
        <v>0</v>
      </c>
      <c r="Y191" s="211">
        <v>-1</v>
      </c>
      <c r="Z191" s="211">
        <v>0</v>
      </c>
      <c r="AA191" s="211">
        <v>0</v>
      </c>
      <c r="AB191" s="211">
        <v>0</v>
      </c>
      <c r="AC191" s="211">
        <v>0</v>
      </c>
      <c r="AD191" s="211">
        <v>0</v>
      </c>
      <c r="AE191" s="211">
        <v>0</v>
      </c>
    </row>
    <row r="192" spans="1:31" s="143" customFormat="1">
      <c r="A192" s="143" t="s">
        <v>558</v>
      </c>
      <c r="C192" s="143">
        <v>1</v>
      </c>
      <c r="D192" s="143">
        <v>0</v>
      </c>
      <c r="E192" s="143">
        <v>0</v>
      </c>
      <c r="F192" s="143">
        <v>0</v>
      </c>
      <c r="G192" s="143">
        <v>0</v>
      </c>
      <c r="H192" s="143">
        <v>0</v>
      </c>
      <c r="I192" s="143">
        <v>0</v>
      </c>
      <c r="J192" s="143">
        <v>0</v>
      </c>
      <c r="K192" s="143">
        <v>0</v>
      </c>
      <c r="L192" s="143">
        <v>0</v>
      </c>
      <c r="M192" s="143">
        <v>0</v>
      </c>
      <c r="N192" s="143">
        <v>0</v>
      </c>
      <c r="O192" s="143">
        <v>0</v>
      </c>
      <c r="P192" s="143">
        <v>0</v>
      </c>
      <c r="Q192" s="143">
        <v>0</v>
      </c>
      <c r="R192" s="143">
        <v>0</v>
      </c>
      <c r="S192" s="143">
        <v>0</v>
      </c>
      <c r="T192" s="143">
        <v>0</v>
      </c>
      <c r="U192" s="143">
        <v>0</v>
      </c>
      <c r="V192" s="143">
        <v>0</v>
      </c>
      <c r="W192" s="143">
        <v>0</v>
      </c>
      <c r="X192" s="143">
        <v>0</v>
      </c>
      <c r="Y192" s="143">
        <v>-1</v>
      </c>
      <c r="Z192" s="143">
        <v>0</v>
      </c>
      <c r="AA192" s="143">
        <v>0</v>
      </c>
      <c r="AB192" s="143">
        <v>0</v>
      </c>
      <c r="AC192" s="143">
        <v>0</v>
      </c>
      <c r="AD192" s="143">
        <v>0</v>
      </c>
      <c r="AE192" s="143">
        <v>0</v>
      </c>
    </row>
    <row r="193" spans="1:31" s="143" customFormat="1">
      <c r="A193" s="143" t="s">
        <v>559</v>
      </c>
      <c r="C193" s="209">
        <v>1</v>
      </c>
      <c r="D193" s="143">
        <v>0</v>
      </c>
      <c r="E193" s="143">
        <v>0</v>
      </c>
      <c r="F193" s="143">
        <v>0</v>
      </c>
      <c r="G193" s="143">
        <v>0</v>
      </c>
      <c r="H193" s="143">
        <v>0</v>
      </c>
      <c r="I193" s="143">
        <v>0</v>
      </c>
      <c r="J193" s="143">
        <v>0</v>
      </c>
      <c r="K193" s="143">
        <v>0</v>
      </c>
      <c r="L193" s="143">
        <v>0</v>
      </c>
      <c r="M193" s="143">
        <v>0</v>
      </c>
      <c r="N193" s="143">
        <v>0</v>
      </c>
      <c r="O193" s="143">
        <v>0</v>
      </c>
      <c r="P193" s="143">
        <v>0</v>
      </c>
      <c r="Q193" s="143">
        <v>0</v>
      </c>
      <c r="R193" s="143">
        <v>0</v>
      </c>
      <c r="S193" s="143">
        <v>0</v>
      </c>
      <c r="T193" s="143">
        <v>0</v>
      </c>
      <c r="U193" s="143">
        <v>0</v>
      </c>
      <c r="V193" s="143">
        <v>0</v>
      </c>
      <c r="W193" s="143">
        <v>0</v>
      </c>
      <c r="X193" s="143">
        <v>0</v>
      </c>
      <c r="Y193" s="143">
        <v>0</v>
      </c>
      <c r="Z193" s="143">
        <v>0</v>
      </c>
      <c r="AA193" s="143">
        <v>-1</v>
      </c>
      <c r="AB193" s="143">
        <v>0</v>
      </c>
      <c r="AC193" s="143">
        <v>0</v>
      </c>
      <c r="AD193" s="143">
        <v>0</v>
      </c>
      <c r="AE193" s="143">
        <v>0</v>
      </c>
    </row>
    <row r="194" spans="1:31" s="143" customFormat="1">
      <c r="A194" s="143" t="s">
        <v>270</v>
      </c>
      <c r="C194" s="211">
        <v>1</v>
      </c>
      <c r="D194" s="211">
        <v>0</v>
      </c>
      <c r="E194" s="211">
        <v>0</v>
      </c>
      <c r="F194" s="211">
        <v>0</v>
      </c>
      <c r="G194" s="211">
        <v>0</v>
      </c>
      <c r="H194" s="211">
        <v>0</v>
      </c>
      <c r="I194" s="211">
        <v>0</v>
      </c>
      <c r="J194" s="211">
        <v>0</v>
      </c>
      <c r="K194" s="211">
        <v>0</v>
      </c>
      <c r="L194" s="211">
        <v>0</v>
      </c>
      <c r="M194" s="211">
        <v>0</v>
      </c>
      <c r="N194" s="211">
        <v>0</v>
      </c>
      <c r="O194" s="211">
        <v>0</v>
      </c>
      <c r="P194" s="211">
        <v>0</v>
      </c>
      <c r="Q194" s="211">
        <v>0</v>
      </c>
      <c r="R194" s="211">
        <v>0</v>
      </c>
      <c r="S194" s="211">
        <v>0</v>
      </c>
      <c r="T194" s="211">
        <v>0</v>
      </c>
      <c r="U194" s="211">
        <v>0</v>
      </c>
      <c r="V194" s="211">
        <v>0</v>
      </c>
      <c r="W194" s="211">
        <v>0</v>
      </c>
      <c r="X194" s="211">
        <v>0</v>
      </c>
      <c r="Y194" s="211">
        <v>0</v>
      </c>
      <c r="Z194" s="211">
        <v>0</v>
      </c>
      <c r="AA194" s="211">
        <v>-1</v>
      </c>
      <c r="AB194" s="211">
        <v>0</v>
      </c>
      <c r="AC194" s="211">
        <v>0</v>
      </c>
      <c r="AD194" s="211">
        <v>0</v>
      </c>
      <c r="AE194" s="211">
        <v>0</v>
      </c>
    </row>
    <row r="195" spans="1:31" s="143" customFormat="1">
      <c r="A195" s="143" t="s">
        <v>271</v>
      </c>
      <c r="C195" s="211">
        <v>1</v>
      </c>
      <c r="D195" s="211">
        <v>0</v>
      </c>
      <c r="E195" s="211">
        <v>0</v>
      </c>
      <c r="F195" s="211">
        <v>0</v>
      </c>
      <c r="G195" s="211">
        <v>0</v>
      </c>
      <c r="H195" s="211">
        <v>0</v>
      </c>
      <c r="I195" s="211">
        <v>0</v>
      </c>
      <c r="J195" s="211">
        <v>0</v>
      </c>
      <c r="K195" s="211">
        <v>0</v>
      </c>
      <c r="L195" s="211">
        <v>0</v>
      </c>
      <c r="M195" s="211">
        <v>0</v>
      </c>
      <c r="N195" s="211">
        <v>0</v>
      </c>
      <c r="O195" s="211">
        <v>0</v>
      </c>
      <c r="P195" s="211">
        <v>0</v>
      </c>
      <c r="Q195" s="211">
        <v>0</v>
      </c>
      <c r="R195" s="211">
        <v>0</v>
      </c>
      <c r="S195" s="211">
        <v>0</v>
      </c>
      <c r="T195" s="211">
        <v>0</v>
      </c>
      <c r="U195" s="211">
        <v>0</v>
      </c>
      <c r="V195" s="211">
        <v>0</v>
      </c>
      <c r="W195" s="211">
        <v>0</v>
      </c>
      <c r="X195" s="211">
        <v>0</v>
      </c>
      <c r="Y195" s="211">
        <v>0</v>
      </c>
      <c r="Z195" s="211">
        <v>0</v>
      </c>
      <c r="AA195" s="211">
        <v>-1</v>
      </c>
      <c r="AB195" s="211">
        <v>0</v>
      </c>
      <c r="AC195" s="211">
        <v>0</v>
      </c>
      <c r="AD195" s="211">
        <v>0</v>
      </c>
      <c r="AE195" s="211">
        <v>0</v>
      </c>
    </row>
    <row r="196" spans="1:31" s="143" customFormat="1">
      <c r="A196" s="143" t="s">
        <v>272</v>
      </c>
      <c r="C196" s="211">
        <v>1</v>
      </c>
      <c r="D196" s="211">
        <v>0</v>
      </c>
      <c r="E196" s="211">
        <v>0</v>
      </c>
      <c r="F196" s="211">
        <v>0</v>
      </c>
      <c r="G196" s="211">
        <v>0</v>
      </c>
      <c r="H196" s="211">
        <v>0</v>
      </c>
      <c r="I196" s="211">
        <v>0</v>
      </c>
      <c r="J196" s="211">
        <v>0</v>
      </c>
      <c r="K196" s="211">
        <v>0</v>
      </c>
      <c r="L196" s="211">
        <v>0</v>
      </c>
      <c r="M196" s="211">
        <v>0</v>
      </c>
      <c r="N196" s="211">
        <v>0</v>
      </c>
      <c r="O196" s="211">
        <v>0</v>
      </c>
      <c r="P196" s="211">
        <v>0</v>
      </c>
      <c r="Q196" s="211">
        <v>0</v>
      </c>
      <c r="R196" s="211">
        <v>0</v>
      </c>
      <c r="S196" s="211">
        <v>0</v>
      </c>
      <c r="T196" s="211">
        <v>0</v>
      </c>
      <c r="U196" s="211">
        <v>0</v>
      </c>
      <c r="V196" s="211">
        <v>0</v>
      </c>
      <c r="W196" s="211">
        <v>0</v>
      </c>
      <c r="X196" s="211">
        <v>0</v>
      </c>
      <c r="Y196" s="211">
        <v>0</v>
      </c>
      <c r="Z196" s="211">
        <v>0</v>
      </c>
      <c r="AA196" s="211">
        <v>-1</v>
      </c>
      <c r="AB196" s="211">
        <v>0</v>
      </c>
      <c r="AC196" s="211">
        <v>0</v>
      </c>
      <c r="AD196" s="211">
        <v>0</v>
      </c>
      <c r="AE196" s="211">
        <v>0</v>
      </c>
    </row>
    <row r="197" spans="1:31" s="143" customFormat="1">
      <c r="A197" s="143" t="s">
        <v>273</v>
      </c>
      <c r="C197" s="211">
        <v>1</v>
      </c>
      <c r="D197" s="211">
        <v>0</v>
      </c>
      <c r="E197" s="211">
        <v>0</v>
      </c>
      <c r="F197" s="211">
        <v>0</v>
      </c>
      <c r="G197" s="211">
        <v>0</v>
      </c>
      <c r="H197" s="211">
        <v>0</v>
      </c>
      <c r="I197" s="211">
        <v>0</v>
      </c>
      <c r="J197" s="211">
        <v>0</v>
      </c>
      <c r="K197" s="211">
        <v>0</v>
      </c>
      <c r="L197" s="211">
        <v>0</v>
      </c>
      <c r="M197" s="211">
        <v>0</v>
      </c>
      <c r="N197" s="211">
        <v>0</v>
      </c>
      <c r="O197" s="211">
        <v>0</v>
      </c>
      <c r="P197" s="211">
        <v>0</v>
      </c>
      <c r="Q197" s="211">
        <v>0</v>
      </c>
      <c r="R197" s="211">
        <v>0</v>
      </c>
      <c r="S197" s="211">
        <v>0</v>
      </c>
      <c r="T197" s="211">
        <v>0</v>
      </c>
      <c r="U197" s="211">
        <v>0</v>
      </c>
      <c r="V197" s="211">
        <v>0</v>
      </c>
      <c r="W197" s="211">
        <v>0</v>
      </c>
      <c r="X197" s="211">
        <v>0</v>
      </c>
      <c r="Y197" s="211">
        <v>0</v>
      </c>
      <c r="Z197" s="211">
        <v>0</v>
      </c>
      <c r="AA197" s="211">
        <v>-1</v>
      </c>
      <c r="AB197" s="211">
        <v>0</v>
      </c>
      <c r="AC197" s="211">
        <v>0</v>
      </c>
      <c r="AD197" s="211">
        <v>0</v>
      </c>
      <c r="AE197" s="211">
        <v>0</v>
      </c>
    </row>
    <row r="198" spans="1:31" s="143" customFormat="1">
      <c r="A198" s="143" t="s">
        <v>165</v>
      </c>
      <c r="C198" s="143">
        <v>1</v>
      </c>
      <c r="D198" s="143">
        <v>0</v>
      </c>
      <c r="E198" s="143">
        <v>0</v>
      </c>
      <c r="F198" s="143">
        <v>0</v>
      </c>
      <c r="G198" s="143">
        <v>0</v>
      </c>
      <c r="H198" s="143">
        <v>0</v>
      </c>
      <c r="I198" s="143">
        <v>0</v>
      </c>
      <c r="J198" s="143">
        <v>0</v>
      </c>
      <c r="K198" s="143">
        <v>0</v>
      </c>
      <c r="L198" s="143">
        <v>0</v>
      </c>
      <c r="M198" s="143">
        <v>0</v>
      </c>
      <c r="N198" s="143">
        <v>0</v>
      </c>
      <c r="O198" s="143">
        <v>0</v>
      </c>
      <c r="P198" s="143">
        <v>0</v>
      </c>
      <c r="Q198" s="143">
        <v>0</v>
      </c>
      <c r="R198" s="143">
        <v>0</v>
      </c>
      <c r="S198" s="143">
        <v>0</v>
      </c>
      <c r="T198" s="143">
        <v>0</v>
      </c>
      <c r="U198" s="143">
        <v>0</v>
      </c>
      <c r="V198" s="143">
        <v>0</v>
      </c>
      <c r="W198" s="143">
        <v>0</v>
      </c>
      <c r="X198" s="143">
        <v>0</v>
      </c>
      <c r="Y198" s="143">
        <v>0</v>
      </c>
      <c r="Z198" s="143">
        <v>0</v>
      </c>
      <c r="AA198" s="143">
        <v>0</v>
      </c>
      <c r="AB198" s="143">
        <v>-1</v>
      </c>
      <c r="AC198" s="143">
        <v>0</v>
      </c>
      <c r="AD198" s="143">
        <v>0</v>
      </c>
      <c r="AE198" s="143">
        <v>0</v>
      </c>
    </row>
    <row r="199" spans="1:31" s="143" customFormat="1">
      <c r="A199" s="143" t="s">
        <v>560</v>
      </c>
      <c r="C199" s="211">
        <v>1</v>
      </c>
      <c r="D199" s="211">
        <v>0</v>
      </c>
      <c r="E199" s="211">
        <v>0</v>
      </c>
      <c r="F199" s="211">
        <v>0</v>
      </c>
      <c r="G199" s="211">
        <v>0</v>
      </c>
      <c r="H199" s="214">
        <v>0</v>
      </c>
      <c r="I199" s="211">
        <v>0</v>
      </c>
      <c r="J199" s="211">
        <v>0</v>
      </c>
      <c r="K199" s="211">
        <v>0</v>
      </c>
      <c r="L199" s="211">
        <v>0</v>
      </c>
      <c r="M199" s="211">
        <v>0</v>
      </c>
      <c r="N199" s="211">
        <v>0</v>
      </c>
      <c r="O199" s="211">
        <v>0</v>
      </c>
      <c r="P199" s="211">
        <v>0</v>
      </c>
      <c r="Q199" s="211">
        <v>0</v>
      </c>
      <c r="R199" s="211">
        <v>0</v>
      </c>
      <c r="S199" s="211">
        <v>0</v>
      </c>
      <c r="T199" s="211">
        <v>0</v>
      </c>
      <c r="U199" s="211">
        <v>0</v>
      </c>
      <c r="V199" s="211">
        <v>0</v>
      </c>
      <c r="W199" s="211">
        <v>0</v>
      </c>
      <c r="X199" s="211">
        <v>0</v>
      </c>
      <c r="Y199" s="211">
        <v>0</v>
      </c>
      <c r="Z199" s="211">
        <v>0</v>
      </c>
      <c r="AA199" s="211">
        <v>0</v>
      </c>
      <c r="AB199" s="211">
        <v>-1</v>
      </c>
      <c r="AC199" s="211">
        <v>0</v>
      </c>
      <c r="AD199" s="211">
        <v>0</v>
      </c>
      <c r="AE199" s="211">
        <v>0</v>
      </c>
    </row>
    <row r="200" spans="1:31" s="143" customFormat="1">
      <c r="A200" s="143" t="s">
        <v>275</v>
      </c>
      <c r="C200" s="211">
        <v>0.95650000000000002</v>
      </c>
      <c r="D200" s="211">
        <v>0</v>
      </c>
      <c r="E200" s="211">
        <v>0</v>
      </c>
      <c r="F200" s="211">
        <v>0</v>
      </c>
      <c r="G200" s="211">
        <v>0</v>
      </c>
      <c r="H200" s="211">
        <v>-2.1739000000000002</v>
      </c>
      <c r="I200" s="211">
        <v>0</v>
      </c>
      <c r="J200" s="214">
        <v>0</v>
      </c>
      <c r="K200" s="211">
        <v>0</v>
      </c>
      <c r="L200" s="211">
        <v>0</v>
      </c>
      <c r="M200" s="211">
        <v>0</v>
      </c>
      <c r="N200" s="211">
        <v>0</v>
      </c>
      <c r="O200" s="211">
        <v>0</v>
      </c>
      <c r="P200" s="211">
        <v>1</v>
      </c>
      <c r="Q200" s="211">
        <v>0</v>
      </c>
      <c r="R200" s="211">
        <v>0</v>
      </c>
      <c r="S200" s="211">
        <v>0</v>
      </c>
      <c r="T200" s="211">
        <v>0</v>
      </c>
      <c r="U200" s="211">
        <v>0</v>
      </c>
      <c r="V200" s="211">
        <v>0</v>
      </c>
      <c r="W200" s="211">
        <v>0</v>
      </c>
      <c r="X200" s="211">
        <v>0</v>
      </c>
      <c r="Y200" s="211">
        <v>0</v>
      </c>
      <c r="Z200" s="211">
        <v>0</v>
      </c>
      <c r="AA200" s="211">
        <v>0</v>
      </c>
      <c r="AB200" s="211">
        <v>0</v>
      </c>
      <c r="AC200" s="211">
        <v>0</v>
      </c>
      <c r="AD200" s="211">
        <v>0</v>
      </c>
      <c r="AE200" s="211">
        <v>0</v>
      </c>
    </row>
    <row r="201" spans="1:31" s="143" customFormat="1">
      <c r="A201" s="143" t="s">
        <v>276</v>
      </c>
      <c r="C201" s="211">
        <v>0.33960000000000001</v>
      </c>
      <c r="D201" s="211">
        <v>0</v>
      </c>
      <c r="E201" s="214">
        <v>0</v>
      </c>
      <c r="F201" s="211">
        <v>0</v>
      </c>
      <c r="G201" s="211">
        <v>0</v>
      </c>
      <c r="H201" s="211">
        <v>0</v>
      </c>
      <c r="I201" s="211">
        <v>0</v>
      </c>
      <c r="J201" s="211">
        <v>-1.8868</v>
      </c>
      <c r="K201" s="211">
        <v>0</v>
      </c>
      <c r="L201" s="211">
        <v>0</v>
      </c>
      <c r="M201" s="211">
        <v>0</v>
      </c>
      <c r="N201" s="211">
        <v>0</v>
      </c>
      <c r="O201" s="211">
        <v>0</v>
      </c>
      <c r="P201" s="211">
        <v>1</v>
      </c>
      <c r="Q201" s="211">
        <v>0</v>
      </c>
      <c r="R201" s="211">
        <v>0</v>
      </c>
      <c r="S201" s="211">
        <v>0</v>
      </c>
      <c r="T201" s="211">
        <v>0</v>
      </c>
      <c r="U201" s="211">
        <v>0</v>
      </c>
      <c r="V201" s="211">
        <v>0</v>
      </c>
      <c r="W201" s="211">
        <v>0</v>
      </c>
      <c r="X201" s="211">
        <v>0</v>
      </c>
      <c r="Y201" s="211">
        <v>0</v>
      </c>
      <c r="Z201" s="211">
        <v>0</v>
      </c>
      <c r="AA201" s="211">
        <v>0</v>
      </c>
      <c r="AB201" s="211">
        <v>0</v>
      </c>
      <c r="AC201" s="211">
        <v>0</v>
      </c>
      <c r="AD201" s="211">
        <v>0</v>
      </c>
      <c r="AE201" s="211">
        <v>0</v>
      </c>
    </row>
    <row r="202" spans="1:31" s="143" customFormat="1">
      <c r="A202" s="143" t="s">
        <v>277</v>
      </c>
      <c r="C202" s="211">
        <v>0.44440000000000002</v>
      </c>
      <c r="D202" s="211">
        <v>0</v>
      </c>
      <c r="E202" s="211">
        <v>0</v>
      </c>
      <c r="F202" s="211">
        <v>0</v>
      </c>
      <c r="G202" s="211">
        <v>0</v>
      </c>
      <c r="H202" s="211">
        <v>0</v>
      </c>
      <c r="I202" s="211">
        <v>0</v>
      </c>
      <c r="J202" s="211">
        <v>0</v>
      </c>
      <c r="K202" s="211">
        <v>0</v>
      </c>
      <c r="L202" s="211">
        <v>0</v>
      </c>
      <c r="M202" s="211">
        <v>0</v>
      </c>
      <c r="N202" s="211">
        <v>-2.2222</v>
      </c>
      <c r="O202" s="211">
        <v>0</v>
      </c>
      <c r="P202" s="211">
        <v>1</v>
      </c>
      <c r="Q202" s="211">
        <v>0</v>
      </c>
      <c r="R202" s="211">
        <v>0</v>
      </c>
      <c r="S202" s="211">
        <v>0</v>
      </c>
      <c r="T202" s="211">
        <v>0</v>
      </c>
      <c r="U202" s="211">
        <v>0</v>
      </c>
      <c r="V202" s="211">
        <v>0</v>
      </c>
      <c r="W202" s="211">
        <v>0</v>
      </c>
      <c r="X202" s="211">
        <v>0</v>
      </c>
      <c r="Y202" s="211">
        <v>0</v>
      </c>
      <c r="Z202" s="211">
        <v>0</v>
      </c>
      <c r="AA202" s="211">
        <v>0</v>
      </c>
      <c r="AB202" s="211">
        <v>0</v>
      </c>
      <c r="AC202" s="211">
        <v>0</v>
      </c>
      <c r="AD202" s="211">
        <v>0</v>
      </c>
      <c r="AE202" s="211">
        <v>0</v>
      </c>
    </row>
    <row r="203" spans="1:31" s="143" customFormat="1">
      <c r="A203" s="143" t="s">
        <v>479</v>
      </c>
      <c r="C203" s="213">
        <v>0.4375</v>
      </c>
      <c r="D203" s="211">
        <v>0</v>
      </c>
      <c r="E203" s="211">
        <v>0</v>
      </c>
      <c r="F203" s="211">
        <v>0</v>
      </c>
      <c r="G203" s="211">
        <v>0</v>
      </c>
      <c r="H203" s="211">
        <v>0</v>
      </c>
      <c r="I203" s="211">
        <v>0</v>
      </c>
      <c r="J203" s="211">
        <v>0</v>
      </c>
      <c r="K203" s="211">
        <v>-1.5625</v>
      </c>
      <c r="L203" s="211">
        <v>0</v>
      </c>
      <c r="M203" s="211">
        <v>0</v>
      </c>
      <c r="N203" s="211">
        <v>0</v>
      </c>
      <c r="O203" s="211">
        <v>0</v>
      </c>
      <c r="P203" s="211">
        <v>1</v>
      </c>
      <c r="Q203" s="211">
        <v>0</v>
      </c>
      <c r="R203" s="211">
        <v>0</v>
      </c>
      <c r="S203" s="211">
        <v>0</v>
      </c>
      <c r="T203" s="211">
        <v>0</v>
      </c>
      <c r="U203" s="211">
        <v>0</v>
      </c>
      <c r="V203" s="211">
        <v>0</v>
      </c>
      <c r="W203" s="211">
        <v>0</v>
      </c>
      <c r="X203" s="211">
        <v>0</v>
      </c>
      <c r="Y203" s="211">
        <v>0</v>
      </c>
      <c r="Z203" s="211">
        <v>0</v>
      </c>
      <c r="AA203" s="211">
        <v>0</v>
      </c>
      <c r="AB203" s="211">
        <v>0</v>
      </c>
      <c r="AC203" s="211">
        <v>0</v>
      </c>
      <c r="AD203" s="211">
        <v>0</v>
      </c>
      <c r="AE203" s="211">
        <v>0</v>
      </c>
    </row>
    <row r="204" spans="1:31" s="143" customFormat="1">
      <c r="A204" s="143" t="s">
        <v>278</v>
      </c>
      <c r="C204" s="143">
        <v>0</v>
      </c>
      <c r="D204" s="143">
        <v>0</v>
      </c>
      <c r="E204" s="143">
        <v>0</v>
      </c>
      <c r="F204" s="143">
        <v>0</v>
      </c>
      <c r="G204" s="143">
        <v>0</v>
      </c>
      <c r="H204" s="143">
        <v>-1.3332999999999999</v>
      </c>
      <c r="I204" s="143">
        <v>0</v>
      </c>
      <c r="J204" s="143">
        <v>0</v>
      </c>
      <c r="K204" s="143">
        <v>0</v>
      </c>
      <c r="L204" s="143">
        <v>0</v>
      </c>
      <c r="M204" s="143">
        <v>0</v>
      </c>
      <c r="N204" s="143">
        <v>0</v>
      </c>
      <c r="O204" s="143">
        <v>0</v>
      </c>
      <c r="P204" s="143">
        <v>1</v>
      </c>
      <c r="Q204" s="143">
        <v>0</v>
      </c>
      <c r="R204" s="143">
        <v>0</v>
      </c>
      <c r="S204" s="143">
        <v>0</v>
      </c>
      <c r="T204" s="143">
        <v>0</v>
      </c>
      <c r="U204" s="143">
        <v>0</v>
      </c>
      <c r="V204" s="143">
        <v>0</v>
      </c>
      <c r="W204" s="143">
        <v>0</v>
      </c>
      <c r="X204" s="143">
        <v>0</v>
      </c>
      <c r="Y204" s="143">
        <v>0</v>
      </c>
      <c r="Z204" s="143">
        <v>0</v>
      </c>
      <c r="AA204" s="143">
        <v>0</v>
      </c>
      <c r="AB204" s="143">
        <v>0</v>
      </c>
      <c r="AC204" s="143">
        <v>0</v>
      </c>
      <c r="AD204" s="143">
        <v>0</v>
      </c>
      <c r="AE204" s="143">
        <v>0</v>
      </c>
    </row>
    <row r="205" spans="1:31" s="143" customFormat="1">
      <c r="A205" s="143" t="s">
        <v>279</v>
      </c>
      <c r="C205" s="143">
        <v>0</v>
      </c>
      <c r="D205" s="143">
        <v>0</v>
      </c>
      <c r="E205" s="143">
        <v>0</v>
      </c>
      <c r="F205" s="143">
        <v>0</v>
      </c>
      <c r="G205" s="143">
        <v>0</v>
      </c>
      <c r="H205" s="143">
        <v>0</v>
      </c>
      <c r="I205" s="143">
        <v>0</v>
      </c>
      <c r="J205" s="143">
        <v>-1.1765000000000001</v>
      </c>
      <c r="K205" s="143">
        <v>0</v>
      </c>
      <c r="L205" s="143">
        <v>0</v>
      </c>
      <c r="M205" s="143">
        <v>0</v>
      </c>
      <c r="N205" s="143">
        <v>0</v>
      </c>
      <c r="O205" s="143">
        <v>0</v>
      </c>
      <c r="P205" s="143">
        <v>1</v>
      </c>
      <c r="Q205" s="143">
        <v>0</v>
      </c>
      <c r="R205" s="143">
        <v>0</v>
      </c>
      <c r="S205" s="143">
        <v>0</v>
      </c>
      <c r="T205" s="143">
        <v>0</v>
      </c>
      <c r="U205" s="143">
        <v>0</v>
      </c>
      <c r="V205" s="143">
        <v>0</v>
      </c>
      <c r="W205" s="143">
        <v>0</v>
      </c>
      <c r="X205" s="143">
        <v>0</v>
      </c>
      <c r="Y205" s="143">
        <v>0</v>
      </c>
      <c r="Z205" s="143">
        <v>0</v>
      </c>
      <c r="AA205" s="143">
        <v>0</v>
      </c>
      <c r="AB205" s="143">
        <v>0</v>
      </c>
      <c r="AC205" s="143">
        <v>0</v>
      </c>
      <c r="AD205" s="143">
        <v>0</v>
      </c>
      <c r="AE205" s="143">
        <v>0</v>
      </c>
    </row>
    <row r="206" spans="1:31" s="143" customFormat="1">
      <c r="A206" s="143" t="s">
        <v>280</v>
      </c>
      <c r="C206" s="209">
        <v>0</v>
      </c>
      <c r="D206" s="143">
        <v>0</v>
      </c>
      <c r="E206" s="143">
        <v>0</v>
      </c>
      <c r="F206" s="143">
        <v>-1.3332999999999999</v>
      </c>
      <c r="G206" s="143">
        <v>0</v>
      </c>
      <c r="H206" s="143">
        <v>0</v>
      </c>
      <c r="I206" s="143">
        <v>0</v>
      </c>
      <c r="J206" s="143">
        <v>0</v>
      </c>
      <c r="K206" s="143">
        <v>0</v>
      </c>
      <c r="L206" s="143">
        <v>0</v>
      </c>
      <c r="M206" s="143">
        <v>0</v>
      </c>
      <c r="N206" s="143">
        <v>0</v>
      </c>
      <c r="O206" s="143">
        <v>0</v>
      </c>
      <c r="P206" s="143">
        <v>1</v>
      </c>
      <c r="Q206" s="143">
        <v>0</v>
      </c>
      <c r="R206" s="143">
        <v>0</v>
      </c>
      <c r="S206" s="143">
        <v>0</v>
      </c>
      <c r="T206" s="143">
        <v>0</v>
      </c>
      <c r="U206" s="143">
        <v>0</v>
      </c>
      <c r="V206" s="143">
        <v>0</v>
      </c>
      <c r="W206" s="143">
        <v>0</v>
      </c>
      <c r="X206" s="143">
        <v>0</v>
      </c>
      <c r="Y206" s="143">
        <v>0</v>
      </c>
      <c r="Z206" s="143">
        <v>0</v>
      </c>
      <c r="AA206" s="143">
        <v>0</v>
      </c>
      <c r="AB206" s="143">
        <v>0</v>
      </c>
      <c r="AC206" s="143">
        <v>0</v>
      </c>
      <c r="AD206" s="143">
        <v>0</v>
      </c>
      <c r="AE206" s="143">
        <v>0</v>
      </c>
    </row>
    <row r="207" spans="1:31" s="143" customFormat="1">
      <c r="A207" s="143" t="s">
        <v>281</v>
      </c>
      <c r="C207" s="143">
        <v>0</v>
      </c>
      <c r="D207" s="143">
        <v>0</v>
      </c>
      <c r="E207" s="143">
        <v>0</v>
      </c>
      <c r="F207" s="143">
        <v>0</v>
      </c>
      <c r="G207" s="143">
        <v>0</v>
      </c>
      <c r="H207" s="143">
        <v>0</v>
      </c>
      <c r="I207" s="143">
        <v>0</v>
      </c>
      <c r="J207" s="143">
        <v>0</v>
      </c>
      <c r="K207" s="143">
        <v>-1.3332999999999999</v>
      </c>
      <c r="L207" s="143">
        <v>0</v>
      </c>
      <c r="M207" s="143">
        <v>0</v>
      </c>
      <c r="N207" s="143">
        <v>0</v>
      </c>
      <c r="O207" s="143">
        <v>0</v>
      </c>
      <c r="P207" s="143">
        <v>1</v>
      </c>
      <c r="Q207" s="143">
        <v>0</v>
      </c>
      <c r="R207" s="143">
        <v>0</v>
      </c>
      <c r="S207" s="143">
        <v>0</v>
      </c>
      <c r="T207" s="143">
        <v>0</v>
      </c>
      <c r="U207" s="143">
        <v>0</v>
      </c>
      <c r="V207" s="143">
        <v>0</v>
      </c>
      <c r="W207" s="143">
        <v>0</v>
      </c>
      <c r="X207" s="143">
        <v>0</v>
      </c>
      <c r="Y207" s="143">
        <v>0</v>
      </c>
      <c r="Z207" s="143">
        <v>0</v>
      </c>
      <c r="AA207" s="143">
        <v>0</v>
      </c>
      <c r="AB207" s="143">
        <v>0</v>
      </c>
      <c r="AC207" s="143">
        <v>0</v>
      </c>
      <c r="AD207" s="143">
        <v>0</v>
      </c>
      <c r="AE207" s="143">
        <v>0</v>
      </c>
    </row>
    <row r="208" spans="1:31" s="143" customFormat="1">
      <c r="A208" s="143" t="s">
        <v>282</v>
      </c>
      <c r="C208" s="143">
        <v>0</v>
      </c>
      <c r="D208" s="143">
        <v>0</v>
      </c>
      <c r="E208" s="143">
        <v>0</v>
      </c>
      <c r="F208" s="143">
        <v>0</v>
      </c>
      <c r="G208" s="143">
        <v>0</v>
      </c>
      <c r="H208" s="143">
        <v>0</v>
      </c>
      <c r="I208" s="143">
        <v>0</v>
      </c>
      <c r="J208" s="143">
        <v>0</v>
      </c>
      <c r="K208" s="143">
        <v>0</v>
      </c>
      <c r="L208" s="143">
        <v>0</v>
      </c>
      <c r="M208" s="143">
        <v>0</v>
      </c>
      <c r="N208" s="143">
        <v>-1.3332999999999999</v>
      </c>
      <c r="O208" s="143">
        <v>0</v>
      </c>
      <c r="P208" s="143">
        <v>1</v>
      </c>
      <c r="Q208" s="143">
        <v>0</v>
      </c>
      <c r="R208" s="143">
        <v>0</v>
      </c>
      <c r="S208" s="143">
        <v>0</v>
      </c>
      <c r="T208" s="143">
        <v>0</v>
      </c>
      <c r="U208" s="143">
        <v>0</v>
      </c>
      <c r="V208" s="143">
        <v>0</v>
      </c>
      <c r="W208" s="143">
        <v>0</v>
      </c>
      <c r="X208" s="143">
        <v>0</v>
      </c>
      <c r="Y208" s="143">
        <v>0</v>
      </c>
      <c r="Z208" s="143">
        <v>0</v>
      </c>
      <c r="AA208" s="143">
        <v>0</v>
      </c>
      <c r="AB208" s="143">
        <v>0</v>
      </c>
      <c r="AC208" s="143">
        <v>0</v>
      </c>
      <c r="AD208" s="143">
        <v>0</v>
      </c>
      <c r="AE208" s="143">
        <v>0</v>
      </c>
    </row>
    <row r="209" spans="1:31" s="143" customFormat="1">
      <c r="A209" s="143" t="s">
        <v>480</v>
      </c>
      <c r="C209" s="143">
        <v>-1.64</v>
      </c>
      <c r="D209" s="143">
        <v>0</v>
      </c>
      <c r="E209" s="143">
        <v>0</v>
      </c>
      <c r="F209" s="143">
        <v>0</v>
      </c>
      <c r="G209" s="143">
        <v>0</v>
      </c>
      <c r="H209" s="143">
        <v>0</v>
      </c>
      <c r="I209" s="143">
        <v>0</v>
      </c>
      <c r="J209" s="143">
        <v>0</v>
      </c>
      <c r="K209" s="143">
        <v>0</v>
      </c>
      <c r="L209" s="143">
        <v>0</v>
      </c>
      <c r="M209" s="143">
        <v>0</v>
      </c>
      <c r="N209" s="143">
        <v>0</v>
      </c>
      <c r="O209" s="143">
        <v>0</v>
      </c>
      <c r="P209" s="143">
        <v>1</v>
      </c>
      <c r="Q209" s="143">
        <v>0</v>
      </c>
      <c r="R209" s="143">
        <v>0</v>
      </c>
      <c r="S209" s="143">
        <v>0</v>
      </c>
      <c r="T209" s="143">
        <v>0</v>
      </c>
      <c r="U209" s="143">
        <v>0</v>
      </c>
      <c r="V209" s="143">
        <v>0</v>
      </c>
      <c r="W209" s="143">
        <v>0</v>
      </c>
      <c r="X209" s="143">
        <v>0</v>
      </c>
      <c r="Y209" s="143">
        <v>0</v>
      </c>
      <c r="Z209" s="143">
        <v>0</v>
      </c>
      <c r="AA209" s="143">
        <v>0</v>
      </c>
      <c r="AB209" s="143">
        <v>0</v>
      </c>
      <c r="AC209" s="143">
        <v>0</v>
      </c>
      <c r="AD209" s="143">
        <v>0</v>
      </c>
      <c r="AE209" s="143">
        <v>0</v>
      </c>
    </row>
    <row r="210" spans="1:31" s="143" customFormat="1">
      <c r="A210" s="143" t="s">
        <v>284</v>
      </c>
      <c r="C210" s="211">
        <v>-0.25</v>
      </c>
      <c r="D210" s="211">
        <v>0</v>
      </c>
      <c r="E210" s="211">
        <v>0</v>
      </c>
      <c r="F210" s="211">
        <v>0</v>
      </c>
      <c r="G210" s="211">
        <v>0</v>
      </c>
      <c r="H210" s="211">
        <v>0</v>
      </c>
      <c r="I210" s="211">
        <v>0</v>
      </c>
      <c r="J210" s="211">
        <v>0</v>
      </c>
      <c r="K210" s="211">
        <v>0</v>
      </c>
      <c r="L210" s="211">
        <v>0</v>
      </c>
      <c r="M210" s="211">
        <v>0</v>
      </c>
      <c r="N210" s="211">
        <v>0</v>
      </c>
      <c r="O210" s="211">
        <v>0</v>
      </c>
      <c r="P210" s="211">
        <v>0</v>
      </c>
      <c r="Q210" s="211">
        <v>1</v>
      </c>
      <c r="R210" s="211">
        <v>0</v>
      </c>
      <c r="S210" s="211">
        <v>0</v>
      </c>
      <c r="T210" s="211">
        <v>0</v>
      </c>
      <c r="U210" s="211">
        <v>0</v>
      </c>
      <c r="V210" s="211">
        <v>0</v>
      </c>
      <c r="W210" s="211">
        <v>0</v>
      </c>
      <c r="X210" s="211">
        <v>0</v>
      </c>
      <c r="Y210" s="211">
        <v>0</v>
      </c>
      <c r="Z210" s="211">
        <v>0</v>
      </c>
      <c r="AA210" s="211">
        <v>0</v>
      </c>
      <c r="AB210" s="211">
        <v>0</v>
      </c>
      <c r="AC210" s="211">
        <v>0</v>
      </c>
      <c r="AD210" s="211">
        <v>0</v>
      </c>
      <c r="AE210" s="211">
        <v>0</v>
      </c>
    </row>
    <row r="211" spans="1:31" s="143" customFormat="1">
      <c r="A211" s="143" t="s">
        <v>285</v>
      </c>
      <c r="C211" s="211">
        <v>1.25</v>
      </c>
      <c r="D211" s="211">
        <v>0</v>
      </c>
      <c r="E211" s="211">
        <v>0</v>
      </c>
      <c r="F211" s="211">
        <v>0</v>
      </c>
      <c r="G211" s="211">
        <v>0</v>
      </c>
      <c r="H211" s="211">
        <v>-2.5</v>
      </c>
      <c r="I211" s="211">
        <v>0</v>
      </c>
      <c r="J211" s="211">
        <v>0</v>
      </c>
      <c r="K211" s="211">
        <v>0</v>
      </c>
      <c r="L211" s="211">
        <v>0</v>
      </c>
      <c r="M211" s="211">
        <v>0</v>
      </c>
      <c r="N211" s="211">
        <v>0</v>
      </c>
      <c r="O211" s="211">
        <v>0</v>
      </c>
      <c r="P211" s="211">
        <v>0</v>
      </c>
      <c r="Q211" s="211">
        <v>1</v>
      </c>
      <c r="R211" s="211">
        <v>0</v>
      </c>
      <c r="S211" s="211">
        <v>0</v>
      </c>
      <c r="T211" s="211">
        <v>0</v>
      </c>
      <c r="U211" s="211">
        <v>0</v>
      </c>
      <c r="V211" s="211">
        <v>0</v>
      </c>
      <c r="W211" s="211">
        <v>0</v>
      </c>
      <c r="X211" s="211">
        <v>0</v>
      </c>
      <c r="Y211" s="211">
        <v>0</v>
      </c>
      <c r="Z211" s="211">
        <v>0</v>
      </c>
      <c r="AA211" s="211">
        <v>0</v>
      </c>
      <c r="AB211" s="211">
        <v>0</v>
      </c>
      <c r="AC211" s="211">
        <v>0</v>
      </c>
      <c r="AD211" s="211">
        <v>0</v>
      </c>
      <c r="AE211" s="211">
        <v>0</v>
      </c>
    </row>
    <row r="212" spans="1:31" s="143" customFormat="1">
      <c r="A212" s="143" t="s">
        <v>286</v>
      </c>
      <c r="C212" s="211">
        <v>0.33960000000000001</v>
      </c>
      <c r="D212" s="211">
        <v>0</v>
      </c>
      <c r="E212" s="211">
        <v>0</v>
      </c>
      <c r="F212" s="211">
        <v>0</v>
      </c>
      <c r="G212" s="211">
        <v>0</v>
      </c>
      <c r="H212" s="211">
        <v>0</v>
      </c>
      <c r="I212" s="211">
        <v>0</v>
      </c>
      <c r="J212" s="211">
        <v>-1.8868</v>
      </c>
      <c r="K212" s="211">
        <v>0</v>
      </c>
      <c r="L212" s="211">
        <v>0</v>
      </c>
      <c r="M212" s="211">
        <v>0</v>
      </c>
      <c r="N212" s="211">
        <v>0</v>
      </c>
      <c r="O212" s="211">
        <v>0</v>
      </c>
      <c r="P212" s="211">
        <v>0</v>
      </c>
      <c r="Q212" s="211">
        <v>1</v>
      </c>
      <c r="R212" s="211">
        <v>0</v>
      </c>
      <c r="S212" s="211">
        <v>0</v>
      </c>
      <c r="T212" s="211">
        <v>0</v>
      </c>
      <c r="U212" s="211">
        <v>0</v>
      </c>
      <c r="V212" s="211">
        <v>0</v>
      </c>
      <c r="W212" s="211">
        <v>0</v>
      </c>
      <c r="X212" s="211">
        <v>0</v>
      </c>
      <c r="Y212" s="211">
        <v>0</v>
      </c>
      <c r="Z212" s="211">
        <v>0</v>
      </c>
      <c r="AA212" s="211">
        <v>0</v>
      </c>
      <c r="AB212" s="211">
        <v>0</v>
      </c>
      <c r="AC212" s="211">
        <v>0</v>
      </c>
      <c r="AD212" s="211">
        <v>0</v>
      </c>
      <c r="AE212" s="211">
        <v>0</v>
      </c>
    </row>
    <row r="213" spans="1:31" s="143" customFormat="1">
      <c r="A213" s="143" t="s">
        <v>287</v>
      </c>
      <c r="C213" s="211">
        <v>0.44440000000000002</v>
      </c>
      <c r="D213" s="214">
        <v>0</v>
      </c>
      <c r="E213" s="211">
        <v>0</v>
      </c>
      <c r="F213" s="211">
        <v>0</v>
      </c>
      <c r="G213" s="211">
        <v>0</v>
      </c>
      <c r="H213" s="211">
        <v>0</v>
      </c>
      <c r="I213" s="211">
        <v>0</v>
      </c>
      <c r="J213" s="211">
        <v>0</v>
      </c>
      <c r="K213" s="211">
        <v>0</v>
      </c>
      <c r="L213" s="211">
        <v>0</v>
      </c>
      <c r="M213" s="211">
        <v>0</v>
      </c>
      <c r="N213" s="211">
        <v>-2.2222</v>
      </c>
      <c r="O213" s="211">
        <v>0</v>
      </c>
      <c r="P213" s="211">
        <v>0</v>
      </c>
      <c r="Q213" s="211">
        <v>1</v>
      </c>
      <c r="R213" s="211">
        <v>0</v>
      </c>
      <c r="S213" s="211">
        <v>0</v>
      </c>
      <c r="T213" s="211">
        <v>0</v>
      </c>
      <c r="U213" s="211">
        <v>0</v>
      </c>
      <c r="V213" s="211">
        <v>0</v>
      </c>
      <c r="W213" s="211">
        <v>0</v>
      </c>
      <c r="X213" s="211">
        <v>0</v>
      </c>
      <c r="Y213" s="211">
        <v>0</v>
      </c>
      <c r="Z213" s="211">
        <v>0</v>
      </c>
      <c r="AA213" s="211">
        <v>0</v>
      </c>
      <c r="AB213" s="211">
        <v>0</v>
      </c>
      <c r="AC213" s="211">
        <v>0</v>
      </c>
      <c r="AD213" s="211">
        <v>0</v>
      </c>
      <c r="AE213" s="211">
        <v>0</v>
      </c>
    </row>
    <row r="214" spans="1:31" s="143" customFormat="1">
      <c r="A214" s="143" t="s">
        <v>288</v>
      </c>
      <c r="C214" s="211">
        <v>0</v>
      </c>
      <c r="D214" s="211">
        <v>0</v>
      </c>
      <c r="E214" s="211">
        <v>0</v>
      </c>
      <c r="F214" s="211">
        <v>0</v>
      </c>
      <c r="G214" s="211">
        <v>0</v>
      </c>
      <c r="H214" s="211">
        <v>-1.0785</v>
      </c>
      <c r="I214" s="211">
        <v>0</v>
      </c>
      <c r="J214" s="211">
        <v>0</v>
      </c>
      <c r="K214" s="211">
        <v>0</v>
      </c>
      <c r="L214" s="211">
        <v>0</v>
      </c>
      <c r="M214" s="211">
        <v>0</v>
      </c>
      <c r="N214" s="211">
        <v>0</v>
      </c>
      <c r="O214" s="211">
        <v>0</v>
      </c>
      <c r="P214" s="211">
        <v>0</v>
      </c>
      <c r="Q214" s="211">
        <v>1</v>
      </c>
      <c r="R214" s="211">
        <v>0</v>
      </c>
      <c r="S214" s="211">
        <v>0</v>
      </c>
      <c r="T214" s="211">
        <v>0</v>
      </c>
      <c r="U214" s="211">
        <v>0</v>
      </c>
      <c r="V214" s="211">
        <v>0</v>
      </c>
      <c r="W214" s="211">
        <v>0</v>
      </c>
      <c r="X214" s="211">
        <v>0</v>
      </c>
      <c r="Y214" s="211">
        <v>0</v>
      </c>
      <c r="Z214" s="211">
        <v>0</v>
      </c>
      <c r="AA214" s="211">
        <v>0</v>
      </c>
      <c r="AB214" s="211">
        <v>0</v>
      </c>
      <c r="AC214" s="211">
        <v>0</v>
      </c>
      <c r="AD214" s="211">
        <v>0</v>
      </c>
      <c r="AE214" s="211">
        <v>0</v>
      </c>
    </row>
    <row r="215" spans="1:31" s="143" customFormat="1">
      <c r="A215" s="143" t="s">
        <v>289</v>
      </c>
      <c r="C215" s="211">
        <v>0</v>
      </c>
      <c r="D215" s="211">
        <v>0</v>
      </c>
      <c r="E215" s="211">
        <v>0</v>
      </c>
      <c r="F215" s="211">
        <v>0</v>
      </c>
      <c r="G215" s="211">
        <v>0</v>
      </c>
      <c r="H215" s="211">
        <v>0</v>
      </c>
      <c r="I215" s="211">
        <v>0</v>
      </c>
      <c r="J215" s="211">
        <v>-1.1568000000000001</v>
      </c>
      <c r="K215" s="211">
        <v>0</v>
      </c>
      <c r="L215" s="211">
        <v>0</v>
      </c>
      <c r="M215" s="211">
        <v>0</v>
      </c>
      <c r="N215" s="211">
        <v>0</v>
      </c>
      <c r="O215" s="211">
        <v>0</v>
      </c>
      <c r="P215" s="211">
        <v>0</v>
      </c>
      <c r="Q215" s="211">
        <v>1</v>
      </c>
      <c r="R215" s="211">
        <v>0</v>
      </c>
      <c r="S215" s="211">
        <v>0</v>
      </c>
      <c r="T215" s="211">
        <v>0</v>
      </c>
      <c r="U215" s="211">
        <v>0</v>
      </c>
      <c r="V215" s="211">
        <v>0</v>
      </c>
      <c r="W215" s="211">
        <v>0</v>
      </c>
      <c r="X215" s="211">
        <v>0</v>
      </c>
      <c r="Y215" s="211">
        <v>0</v>
      </c>
      <c r="Z215" s="211">
        <v>0</v>
      </c>
      <c r="AA215" s="211">
        <v>0</v>
      </c>
      <c r="AB215" s="211">
        <v>0</v>
      </c>
      <c r="AC215" s="211">
        <v>0</v>
      </c>
      <c r="AD215" s="211">
        <v>0</v>
      </c>
      <c r="AE215" s="211">
        <v>0</v>
      </c>
    </row>
    <row r="216" spans="1:31" s="143" customFormat="1">
      <c r="A216" s="143" t="s">
        <v>290</v>
      </c>
      <c r="C216" s="211">
        <v>0</v>
      </c>
      <c r="D216" s="211">
        <v>0</v>
      </c>
      <c r="E216" s="211">
        <v>0</v>
      </c>
      <c r="F216" s="211">
        <v>-1.3332999999999999</v>
      </c>
      <c r="G216" s="211">
        <v>0</v>
      </c>
      <c r="H216" s="211">
        <v>0</v>
      </c>
      <c r="I216" s="211">
        <v>0</v>
      </c>
      <c r="J216" s="211">
        <v>0</v>
      </c>
      <c r="K216" s="211">
        <v>0</v>
      </c>
      <c r="L216" s="211">
        <v>0</v>
      </c>
      <c r="M216" s="211">
        <v>0</v>
      </c>
      <c r="N216" s="211">
        <v>0</v>
      </c>
      <c r="O216" s="211">
        <v>0</v>
      </c>
      <c r="P216" s="211">
        <v>0</v>
      </c>
      <c r="Q216" s="211">
        <v>1</v>
      </c>
      <c r="R216" s="211">
        <v>0</v>
      </c>
      <c r="S216" s="211">
        <v>0</v>
      </c>
      <c r="T216" s="211">
        <v>0</v>
      </c>
      <c r="U216" s="211">
        <v>0</v>
      </c>
      <c r="V216" s="211">
        <v>0</v>
      </c>
      <c r="W216" s="211">
        <v>0</v>
      </c>
      <c r="X216" s="211">
        <v>0</v>
      </c>
      <c r="Y216" s="211">
        <v>0</v>
      </c>
      <c r="Z216" s="211">
        <v>0</v>
      </c>
      <c r="AA216" s="211">
        <v>0</v>
      </c>
      <c r="AB216" s="211">
        <v>0</v>
      </c>
      <c r="AC216" s="211">
        <v>0</v>
      </c>
      <c r="AD216" s="211">
        <v>0</v>
      </c>
      <c r="AE216" s="211">
        <v>0</v>
      </c>
    </row>
    <row r="217" spans="1:31" s="143" customFormat="1">
      <c r="A217" s="143" t="s">
        <v>481</v>
      </c>
      <c r="C217" s="209">
        <v>0</v>
      </c>
      <c r="D217" s="143">
        <v>0</v>
      </c>
      <c r="E217" s="143">
        <v>0</v>
      </c>
      <c r="F217" s="143">
        <v>0</v>
      </c>
      <c r="G217" s="143">
        <v>0</v>
      </c>
      <c r="H217" s="143">
        <v>0</v>
      </c>
      <c r="I217" s="143">
        <v>0</v>
      </c>
      <c r="J217" s="143">
        <v>0</v>
      </c>
      <c r="K217" s="143">
        <v>-1.2195</v>
      </c>
      <c r="L217" s="143">
        <v>0</v>
      </c>
      <c r="M217" s="143">
        <v>0</v>
      </c>
      <c r="N217" s="143">
        <v>0</v>
      </c>
      <c r="O217" s="143">
        <v>0</v>
      </c>
      <c r="P217" s="143">
        <v>0</v>
      </c>
      <c r="Q217" s="143">
        <v>1</v>
      </c>
      <c r="R217" s="143">
        <v>0</v>
      </c>
      <c r="S217" s="143">
        <v>0</v>
      </c>
      <c r="T217" s="143">
        <v>0</v>
      </c>
      <c r="U217" s="143">
        <v>0</v>
      </c>
      <c r="V217" s="143">
        <v>0</v>
      </c>
      <c r="W217" s="143">
        <v>0</v>
      </c>
      <c r="X217" s="143">
        <v>0</v>
      </c>
      <c r="Y217" s="143">
        <v>0</v>
      </c>
      <c r="Z217" s="143">
        <v>0</v>
      </c>
      <c r="AA217" s="143">
        <v>0</v>
      </c>
      <c r="AB217" s="143">
        <v>0</v>
      </c>
      <c r="AC217" s="143">
        <v>0</v>
      </c>
      <c r="AD217" s="143">
        <v>0</v>
      </c>
      <c r="AE217" s="143">
        <v>0</v>
      </c>
    </row>
    <row r="218" spans="1:31" s="143" customFormat="1">
      <c r="A218" s="143" t="s">
        <v>482</v>
      </c>
      <c r="C218" s="211">
        <v>0</v>
      </c>
      <c r="D218" s="211">
        <v>0</v>
      </c>
      <c r="E218" s="211">
        <v>0</v>
      </c>
      <c r="F218" s="211">
        <v>0</v>
      </c>
      <c r="G218" s="211">
        <v>0</v>
      </c>
      <c r="H218" s="211">
        <v>0</v>
      </c>
      <c r="I218" s="211">
        <v>0</v>
      </c>
      <c r="J218" s="211">
        <v>0</v>
      </c>
      <c r="K218" s="211">
        <v>0</v>
      </c>
      <c r="L218" s="211">
        <v>0</v>
      </c>
      <c r="M218" s="211">
        <v>0</v>
      </c>
      <c r="N218" s="211">
        <v>0</v>
      </c>
      <c r="O218" s="211">
        <v>0</v>
      </c>
      <c r="P218" s="211">
        <v>0</v>
      </c>
      <c r="Q218" s="211">
        <v>1</v>
      </c>
      <c r="R218" s="211">
        <v>0</v>
      </c>
      <c r="S218" s="211">
        <v>0</v>
      </c>
      <c r="T218" s="211">
        <v>0</v>
      </c>
      <c r="U218" s="211">
        <v>0</v>
      </c>
      <c r="V218" s="211">
        <v>0</v>
      </c>
      <c r="W218" s="211">
        <v>0</v>
      </c>
      <c r="X218" s="211">
        <v>0</v>
      </c>
      <c r="Y218" s="211">
        <v>0</v>
      </c>
      <c r="Z218" s="211">
        <v>0</v>
      </c>
      <c r="AA218" s="211">
        <v>0</v>
      </c>
      <c r="AB218" s="211">
        <v>-1</v>
      </c>
      <c r="AC218" s="211">
        <v>0</v>
      </c>
      <c r="AD218" s="211">
        <v>0</v>
      </c>
      <c r="AE218" s="211">
        <v>0</v>
      </c>
    </row>
    <row r="219" spans="1:31" s="143" customFormat="1">
      <c r="A219" s="143" t="s">
        <v>292</v>
      </c>
      <c r="C219" s="143">
        <v>-0.3846</v>
      </c>
      <c r="D219" s="143">
        <v>0</v>
      </c>
      <c r="E219" s="143">
        <v>0</v>
      </c>
      <c r="F219" s="143">
        <v>0</v>
      </c>
      <c r="G219" s="143">
        <v>0</v>
      </c>
      <c r="H219" s="143">
        <v>0</v>
      </c>
      <c r="I219" s="143">
        <v>0</v>
      </c>
      <c r="J219" s="143">
        <v>0</v>
      </c>
      <c r="K219" s="143">
        <v>0</v>
      </c>
      <c r="L219" s="143">
        <v>0</v>
      </c>
      <c r="M219" s="143">
        <v>0</v>
      </c>
      <c r="N219" s="143">
        <v>0</v>
      </c>
      <c r="O219" s="143">
        <v>0</v>
      </c>
      <c r="P219" s="143">
        <v>0</v>
      </c>
      <c r="Q219" s="143">
        <v>0</v>
      </c>
      <c r="R219" s="143">
        <v>1</v>
      </c>
      <c r="S219" s="143">
        <v>0</v>
      </c>
      <c r="T219" s="143">
        <v>0</v>
      </c>
      <c r="U219" s="143">
        <v>0</v>
      </c>
      <c r="V219" s="143">
        <v>0</v>
      </c>
      <c r="W219" s="143">
        <v>0</v>
      </c>
      <c r="X219" s="143">
        <v>0</v>
      </c>
      <c r="Y219" s="143">
        <v>0</v>
      </c>
      <c r="Z219" s="143">
        <v>0</v>
      </c>
      <c r="AA219" s="143">
        <v>0</v>
      </c>
      <c r="AB219" s="143">
        <v>0</v>
      </c>
      <c r="AC219" s="143">
        <v>0</v>
      </c>
      <c r="AD219" s="143">
        <v>0</v>
      </c>
      <c r="AE219" s="143">
        <v>0</v>
      </c>
    </row>
    <row r="220" spans="1:31" s="143" customFormat="1">
      <c r="A220" s="143" t="s">
        <v>293</v>
      </c>
      <c r="C220" s="211">
        <v>0</v>
      </c>
      <c r="D220" s="211">
        <v>0</v>
      </c>
      <c r="E220" s="211">
        <v>0</v>
      </c>
      <c r="F220" s="211">
        <v>0</v>
      </c>
      <c r="G220" s="211">
        <v>0</v>
      </c>
      <c r="H220" s="211">
        <v>-0.66669999999999996</v>
      </c>
      <c r="I220" s="211">
        <v>0</v>
      </c>
      <c r="J220" s="211">
        <v>0</v>
      </c>
      <c r="K220" s="211">
        <v>0</v>
      </c>
      <c r="L220" s="211">
        <v>0</v>
      </c>
      <c r="M220" s="211">
        <v>0</v>
      </c>
      <c r="N220" s="211">
        <v>0</v>
      </c>
      <c r="O220" s="211">
        <v>0</v>
      </c>
      <c r="P220" s="211">
        <v>0</v>
      </c>
      <c r="Q220" s="211">
        <v>0</v>
      </c>
      <c r="R220" s="211">
        <v>1</v>
      </c>
      <c r="S220" s="211">
        <v>0</v>
      </c>
      <c r="T220" s="211">
        <v>0</v>
      </c>
      <c r="U220" s="211">
        <v>0</v>
      </c>
      <c r="V220" s="211">
        <v>0</v>
      </c>
      <c r="W220" s="211">
        <v>0</v>
      </c>
      <c r="X220" s="211">
        <v>0</v>
      </c>
      <c r="Y220" s="211">
        <v>0</v>
      </c>
      <c r="Z220" s="211">
        <v>0</v>
      </c>
      <c r="AA220" s="211">
        <v>0</v>
      </c>
      <c r="AB220" s="211">
        <v>0</v>
      </c>
      <c r="AC220" s="211">
        <v>0</v>
      </c>
      <c r="AD220" s="211">
        <v>0</v>
      </c>
      <c r="AE220" s="211">
        <v>0</v>
      </c>
    </row>
    <row r="221" spans="1:31" s="143" customFormat="1">
      <c r="A221" s="143" t="s">
        <v>294</v>
      </c>
      <c r="C221" s="211">
        <v>0.95650000000000002</v>
      </c>
      <c r="D221" s="211">
        <v>0</v>
      </c>
      <c r="E221" s="211">
        <v>0</v>
      </c>
      <c r="F221" s="211">
        <v>0</v>
      </c>
      <c r="G221" s="211">
        <v>0</v>
      </c>
      <c r="H221" s="211">
        <v>-2.1739000000000002</v>
      </c>
      <c r="I221" s="211">
        <v>0</v>
      </c>
      <c r="J221" s="211">
        <v>0</v>
      </c>
      <c r="K221" s="211">
        <v>0</v>
      </c>
      <c r="L221" s="211">
        <v>0</v>
      </c>
      <c r="M221" s="211">
        <v>0</v>
      </c>
      <c r="N221" s="211">
        <v>0</v>
      </c>
      <c r="O221" s="211">
        <v>0</v>
      </c>
      <c r="P221" s="211">
        <v>0</v>
      </c>
      <c r="Q221" s="211">
        <v>0</v>
      </c>
      <c r="R221" s="211">
        <v>1</v>
      </c>
      <c r="S221" s="211">
        <v>0</v>
      </c>
      <c r="T221" s="211">
        <v>0</v>
      </c>
      <c r="U221" s="211">
        <v>0</v>
      </c>
      <c r="V221" s="211">
        <v>0</v>
      </c>
      <c r="W221" s="211">
        <v>0</v>
      </c>
      <c r="X221" s="211">
        <v>0</v>
      </c>
      <c r="Y221" s="211">
        <v>0</v>
      </c>
      <c r="Z221" s="211">
        <v>0</v>
      </c>
      <c r="AA221" s="211">
        <v>0</v>
      </c>
      <c r="AB221" s="211">
        <v>0</v>
      </c>
      <c r="AC221" s="211">
        <v>0</v>
      </c>
      <c r="AD221" s="211">
        <v>0</v>
      </c>
      <c r="AE221" s="211">
        <v>0</v>
      </c>
    </row>
    <row r="222" spans="1:31" s="143" customFormat="1">
      <c r="A222" s="143" t="s">
        <v>295</v>
      </c>
      <c r="C222" s="211">
        <v>0.90700000000000003</v>
      </c>
      <c r="D222" s="211">
        <v>0</v>
      </c>
      <c r="E222" s="211">
        <v>0</v>
      </c>
      <c r="F222" s="211">
        <v>-2.3256000000000001</v>
      </c>
      <c r="G222" s="211">
        <v>0</v>
      </c>
      <c r="H222" s="211">
        <v>0</v>
      </c>
      <c r="I222" s="211">
        <v>0</v>
      </c>
      <c r="J222" s="211">
        <v>0</v>
      </c>
      <c r="K222" s="211">
        <v>0</v>
      </c>
      <c r="L222" s="211">
        <v>0</v>
      </c>
      <c r="M222" s="211">
        <v>0</v>
      </c>
      <c r="N222" s="211">
        <v>0</v>
      </c>
      <c r="O222" s="211">
        <v>0</v>
      </c>
      <c r="P222" s="211">
        <v>0</v>
      </c>
      <c r="Q222" s="211">
        <v>0</v>
      </c>
      <c r="R222" s="211">
        <v>1</v>
      </c>
      <c r="S222" s="211">
        <v>0</v>
      </c>
      <c r="T222" s="211">
        <v>0</v>
      </c>
      <c r="U222" s="211">
        <v>0</v>
      </c>
      <c r="V222" s="211">
        <v>0</v>
      </c>
      <c r="W222" s="211">
        <v>0</v>
      </c>
      <c r="X222" s="211">
        <v>0</v>
      </c>
      <c r="Y222" s="211">
        <v>0</v>
      </c>
      <c r="Z222" s="211">
        <v>0</v>
      </c>
      <c r="AA222" s="211">
        <v>0</v>
      </c>
      <c r="AB222" s="211">
        <v>0</v>
      </c>
      <c r="AC222" s="211">
        <v>0</v>
      </c>
      <c r="AD222" s="211">
        <v>0</v>
      </c>
      <c r="AE222" s="211">
        <v>0</v>
      </c>
    </row>
    <row r="223" spans="1:31" s="143" customFormat="1">
      <c r="A223" s="143" t="s">
        <v>296</v>
      </c>
      <c r="C223" s="211">
        <v>2.6364000000000001</v>
      </c>
      <c r="D223" s="211">
        <v>0</v>
      </c>
      <c r="E223" s="211">
        <v>0</v>
      </c>
      <c r="F223" s="211">
        <v>0</v>
      </c>
      <c r="G223" s="211">
        <v>0</v>
      </c>
      <c r="H223" s="211">
        <v>-4.5454999999999997</v>
      </c>
      <c r="I223" s="211">
        <v>0</v>
      </c>
      <c r="J223" s="211">
        <v>0</v>
      </c>
      <c r="K223" s="211">
        <v>0</v>
      </c>
      <c r="L223" s="211">
        <v>0</v>
      </c>
      <c r="M223" s="211">
        <v>0</v>
      </c>
      <c r="N223" s="211">
        <v>0</v>
      </c>
      <c r="O223" s="211">
        <v>0</v>
      </c>
      <c r="P223" s="211">
        <v>0</v>
      </c>
      <c r="Q223" s="211">
        <v>0</v>
      </c>
      <c r="R223" s="211">
        <v>1</v>
      </c>
      <c r="S223" s="211">
        <v>0</v>
      </c>
      <c r="T223" s="211">
        <v>0</v>
      </c>
      <c r="U223" s="211">
        <v>0</v>
      </c>
      <c r="V223" s="211">
        <v>0</v>
      </c>
      <c r="W223" s="211">
        <v>0</v>
      </c>
      <c r="X223" s="211">
        <v>0</v>
      </c>
      <c r="Y223" s="211">
        <v>0</v>
      </c>
      <c r="Z223" s="211">
        <v>0</v>
      </c>
      <c r="AA223" s="211">
        <v>0</v>
      </c>
      <c r="AB223" s="211">
        <v>0</v>
      </c>
      <c r="AC223" s="211">
        <v>0</v>
      </c>
      <c r="AD223" s="211">
        <v>0</v>
      </c>
      <c r="AE223" s="211">
        <v>0</v>
      </c>
    </row>
    <row r="224" spans="1:31" s="143" customFormat="1">
      <c r="A224" s="143" t="s">
        <v>297</v>
      </c>
      <c r="C224" s="211">
        <v>2.6364000000000001</v>
      </c>
      <c r="D224" s="211">
        <v>0</v>
      </c>
      <c r="E224" s="211">
        <v>0</v>
      </c>
      <c r="F224" s="211">
        <v>0</v>
      </c>
      <c r="G224" s="211">
        <v>0</v>
      </c>
      <c r="H224" s="211">
        <v>0</v>
      </c>
      <c r="I224" s="211">
        <v>0</v>
      </c>
      <c r="J224" s="211">
        <v>0</v>
      </c>
      <c r="K224" s="211">
        <v>0</v>
      </c>
      <c r="L224" s="211">
        <v>0</v>
      </c>
      <c r="M224" s="211">
        <v>0</v>
      </c>
      <c r="N224" s="211">
        <v>0</v>
      </c>
      <c r="O224" s="211">
        <v>-4.5454999999999997</v>
      </c>
      <c r="P224" s="211">
        <v>0</v>
      </c>
      <c r="Q224" s="211">
        <v>0</v>
      </c>
      <c r="R224" s="211">
        <v>1</v>
      </c>
      <c r="S224" s="211">
        <v>0</v>
      </c>
      <c r="T224" s="211">
        <v>0</v>
      </c>
      <c r="U224" s="211">
        <v>0</v>
      </c>
      <c r="V224" s="211">
        <v>0</v>
      </c>
      <c r="W224" s="211">
        <v>0</v>
      </c>
      <c r="X224" s="211">
        <v>0</v>
      </c>
      <c r="Y224" s="211">
        <v>0</v>
      </c>
      <c r="Z224" s="211">
        <v>0</v>
      </c>
      <c r="AA224" s="211">
        <v>0</v>
      </c>
      <c r="AB224" s="211">
        <v>0</v>
      </c>
      <c r="AC224" s="211">
        <v>0</v>
      </c>
      <c r="AD224" s="211">
        <v>0</v>
      </c>
      <c r="AE224" s="211">
        <v>0</v>
      </c>
    </row>
    <row r="225" spans="1:31" s="143" customFormat="1">
      <c r="A225" s="143" t="s">
        <v>298</v>
      </c>
      <c r="C225" s="143">
        <v>0</v>
      </c>
      <c r="D225" s="143">
        <v>0</v>
      </c>
      <c r="E225" s="143">
        <v>0</v>
      </c>
      <c r="F225" s="143">
        <v>0</v>
      </c>
      <c r="G225" s="143">
        <v>0</v>
      </c>
      <c r="H225" s="143">
        <v>-1.2732000000000001</v>
      </c>
      <c r="I225" s="143">
        <v>0</v>
      </c>
      <c r="J225" s="143">
        <v>0</v>
      </c>
      <c r="K225" s="143">
        <v>0</v>
      </c>
      <c r="L225" s="143">
        <v>0</v>
      </c>
      <c r="M225" s="143">
        <v>0</v>
      </c>
      <c r="N225" s="143">
        <v>0</v>
      </c>
      <c r="O225" s="143">
        <v>0</v>
      </c>
      <c r="P225" s="143">
        <v>0</v>
      </c>
      <c r="Q225" s="143">
        <v>0</v>
      </c>
      <c r="R225" s="143">
        <v>1</v>
      </c>
      <c r="S225" s="143">
        <v>0</v>
      </c>
      <c r="T225" s="143">
        <v>0</v>
      </c>
      <c r="U225" s="143">
        <v>0</v>
      </c>
      <c r="V225" s="143">
        <v>0</v>
      </c>
      <c r="W225" s="143">
        <v>0</v>
      </c>
      <c r="X225" s="143">
        <v>0</v>
      </c>
      <c r="Y225" s="143">
        <v>0</v>
      </c>
      <c r="Z225" s="143">
        <v>0</v>
      </c>
      <c r="AA225" s="143">
        <v>0</v>
      </c>
      <c r="AB225" s="143">
        <v>0</v>
      </c>
      <c r="AC225" s="143">
        <v>0</v>
      </c>
      <c r="AD225" s="143">
        <v>0</v>
      </c>
      <c r="AE225" s="143">
        <v>0</v>
      </c>
    </row>
    <row r="226" spans="1:31" s="143" customFormat="1">
      <c r="A226" s="143" t="s">
        <v>299</v>
      </c>
      <c r="C226" s="143">
        <v>0</v>
      </c>
      <c r="D226" s="143">
        <v>0</v>
      </c>
      <c r="E226" s="143">
        <v>0</v>
      </c>
      <c r="F226" s="143">
        <v>0</v>
      </c>
      <c r="G226" s="143">
        <v>0</v>
      </c>
      <c r="H226" s="143">
        <v>0</v>
      </c>
      <c r="I226" s="143">
        <v>0</v>
      </c>
      <c r="J226" s="143">
        <v>-1.7266999999999999</v>
      </c>
      <c r="K226" s="143">
        <v>0</v>
      </c>
      <c r="L226" s="143">
        <v>0</v>
      </c>
      <c r="M226" s="143">
        <v>0</v>
      </c>
      <c r="N226" s="143">
        <v>0</v>
      </c>
      <c r="O226" s="143">
        <v>0</v>
      </c>
      <c r="P226" s="143">
        <v>0</v>
      </c>
      <c r="Q226" s="143">
        <v>0</v>
      </c>
      <c r="R226" s="143">
        <v>1</v>
      </c>
      <c r="S226" s="143">
        <v>0</v>
      </c>
      <c r="T226" s="143">
        <v>0</v>
      </c>
      <c r="U226" s="143">
        <v>0</v>
      </c>
      <c r="V226" s="143">
        <v>0</v>
      </c>
      <c r="W226" s="143">
        <v>0</v>
      </c>
      <c r="X226" s="143">
        <v>0</v>
      </c>
      <c r="Y226" s="143">
        <v>0</v>
      </c>
      <c r="Z226" s="143">
        <v>0</v>
      </c>
      <c r="AA226" s="143">
        <v>0</v>
      </c>
      <c r="AB226" s="143">
        <v>0</v>
      </c>
      <c r="AC226" s="143">
        <v>0</v>
      </c>
      <c r="AD226" s="143">
        <v>0</v>
      </c>
      <c r="AE226" s="143">
        <v>0</v>
      </c>
    </row>
    <row r="227" spans="1:31" s="143" customFormat="1">
      <c r="A227" s="143" t="s">
        <v>300</v>
      </c>
      <c r="C227" s="143">
        <v>0</v>
      </c>
      <c r="D227" s="143">
        <v>0</v>
      </c>
      <c r="E227" s="143">
        <v>-1.3003</v>
      </c>
      <c r="F227" s="143">
        <v>0</v>
      </c>
      <c r="G227" s="143">
        <v>0</v>
      </c>
      <c r="H227" s="143">
        <v>0</v>
      </c>
      <c r="I227" s="143">
        <v>0</v>
      </c>
      <c r="J227" s="143">
        <v>0</v>
      </c>
      <c r="K227" s="143">
        <v>0</v>
      </c>
      <c r="L227" s="143">
        <v>0</v>
      </c>
      <c r="M227" s="143">
        <v>0</v>
      </c>
      <c r="N227" s="143">
        <v>0</v>
      </c>
      <c r="O227" s="143">
        <v>0</v>
      </c>
      <c r="P227" s="143">
        <v>0</v>
      </c>
      <c r="Q227" s="143">
        <v>0</v>
      </c>
      <c r="R227" s="143">
        <v>1</v>
      </c>
      <c r="S227" s="143">
        <v>0</v>
      </c>
      <c r="T227" s="143">
        <v>0</v>
      </c>
      <c r="U227" s="143">
        <v>0</v>
      </c>
      <c r="V227" s="143">
        <v>0</v>
      </c>
      <c r="W227" s="143">
        <v>0</v>
      </c>
      <c r="X227" s="143">
        <v>0</v>
      </c>
      <c r="Y227" s="143">
        <v>0</v>
      </c>
      <c r="Z227" s="143">
        <v>0</v>
      </c>
      <c r="AA227" s="143">
        <v>0</v>
      </c>
      <c r="AB227" s="143">
        <v>0</v>
      </c>
      <c r="AC227" s="143">
        <v>0</v>
      </c>
      <c r="AD227" s="143">
        <v>0</v>
      </c>
      <c r="AE227" s="143">
        <v>0</v>
      </c>
    </row>
    <row r="228" spans="1:31" s="143" customFormat="1">
      <c r="A228" s="143" t="s">
        <v>301</v>
      </c>
      <c r="C228" s="211">
        <v>0</v>
      </c>
      <c r="D228" s="211">
        <v>0</v>
      </c>
      <c r="E228" s="211">
        <v>0</v>
      </c>
      <c r="F228" s="211">
        <v>0</v>
      </c>
      <c r="G228" s="211">
        <v>0</v>
      </c>
      <c r="H228" s="211">
        <v>0</v>
      </c>
      <c r="I228" s="211">
        <v>0</v>
      </c>
      <c r="J228" s="211">
        <v>0</v>
      </c>
      <c r="K228" s="211">
        <v>0</v>
      </c>
      <c r="L228" s="211">
        <v>0</v>
      </c>
      <c r="M228" s="211">
        <v>0</v>
      </c>
      <c r="N228" s="211">
        <v>0</v>
      </c>
      <c r="O228" s="211">
        <v>0</v>
      </c>
      <c r="P228" s="211">
        <v>0</v>
      </c>
      <c r="Q228" s="211">
        <v>0</v>
      </c>
      <c r="R228" s="211">
        <v>1</v>
      </c>
      <c r="S228" s="211">
        <v>0</v>
      </c>
      <c r="T228" s="211">
        <v>0</v>
      </c>
      <c r="U228" s="211">
        <v>0</v>
      </c>
      <c r="V228" s="211">
        <v>0</v>
      </c>
      <c r="W228" s="211">
        <v>0</v>
      </c>
      <c r="X228" s="211">
        <v>0</v>
      </c>
      <c r="Y228" s="211">
        <v>0</v>
      </c>
      <c r="Z228" s="211">
        <v>0</v>
      </c>
      <c r="AA228" s="211">
        <v>0</v>
      </c>
      <c r="AB228" s="211">
        <v>0</v>
      </c>
      <c r="AC228" s="211">
        <v>0</v>
      </c>
      <c r="AD228" s="211">
        <v>0</v>
      </c>
      <c r="AE228" s="211">
        <v>0</v>
      </c>
    </row>
    <row r="229" spans="1:31" s="143" customFormat="1">
      <c r="A229" s="143" t="s">
        <v>483</v>
      </c>
      <c r="C229" s="143">
        <v>-1.1194</v>
      </c>
      <c r="D229" s="143">
        <v>0</v>
      </c>
      <c r="E229" s="143">
        <v>0</v>
      </c>
      <c r="F229" s="143">
        <v>0</v>
      </c>
      <c r="G229" s="143">
        <v>0</v>
      </c>
      <c r="H229" s="143">
        <v>0</v>
      </c>
      <c r="I229" s="143">
        <v>0</v>
      </c>
      <c r="J229" s="143">
        <v>0</v>
      </c>
      <c r="K229" s="143">
        <v>0</v>
      </c>
      <c r="L229" s="143">
        <v>0</v>
      </c>
      <c r="M229" s="143">
        <v>0</v>
      </c>
      <c r="N229" s="143">
        <v>0</v>
      </c>
      <c r="O229" s="143">
        <v>0</v>
      </c>
      <c r="P229" s="143">
        <v>0</v>
      </c>
      <c r="Q229" s="143">
        <v>0</v>
      </c>
      <c r="R229" s="143">
        <v>1</v>
      </c>
      <c r="S229" s="143">
        <v>0</v>
      </c>
      <c r="T229" s="143">
        <v>0</v>
      </c>
      <c r="U229" s="143">
        <v>0</v>
      </c>
      <c r="V229" s="143">
        <v>0</v>
      </c>
      <c r="W229" s="143">
        <v>0</v>
      </c>
      <c r="X229" s="143">
        <v>0</v>
      </c>
      <c r="Y229" s="143">
        <v>0</v>
      </c>
      <c r="Z229" s="143">
        <v>0</v>
      </c>
      <c r="AA229" s="143">
        <v>0</v>
      </c>
      <c r="AB229" s="143">
        <v>0</v>
      </c>
      <c r="AC229" s="143">
        <v>0</v>
      </c>
      <c r="AD229" s="143">
        <v>0</v>
      </c>
      <c r="AE229" s="143">
        <v>0</v>
      </c>
    </row>
    <row r="230" spans="1:31" s="143" customFormat="1">
      <c r="A230" s="143" t="s">
        <v>484</v>
      </c>
      <c r="C230" s="143">
        <v>0</v>
      </c>
      <c r="D230" s="143">
        <v>0</v>
      </c>
      <c r="E230" s="143">
        <v>0</v>
      </c>
      <c r="F230" s="143">
        <v>0</v>
      </c>
      <c r="G230" s="143">
        <v>0</v>
      </c>
      <c r="H230" s="143">
        <v>-0.71428599999999998</v>
      </c>
      <c r="I230" s="143">
        <v>0</v>
      </c>
      <c r="J230" s="143">
        <v>0</v>
      </c>
      <c r="K230" s="143">
        <v>0</v>
      </c>
      <c r="L230" s="143">
        <v>0</v>
      </c>
      <c r="M230" s="143">
        <v>0</v>
      </c>
      <c r="N230" s="143">
        <v>0</v>
      </c>
      <c r="O230" s="143">
        <v>0</v>
      </c>
      <c r="P230" s="143">
        <v>0</v>
      </c>
      <c r="Q230" s="143">
        <v>0</v>
      </c>
      <c r="R230" s="143">
        <v>0</v>
      </c>
      <c r="S230" s="143">
        <v>0</v>
      </c>
      <c r="T230" s="143">
        <v>1</v>
      </c>
      <c r="U230" s="143">
        <v>0</v>
      </c>
      <c r="V230" s="143">
        <v>0</v>
      </c>
      <c r="W230" s="143">
        <v>0</v>
      </c>
      <c r="X230" s="143">
        <v>0</v>
      </c>
      <c r="Y230" s="143">
        <v>0</v>
      </c>
      <c r="Z230" s="143">
        <v>0</v>
      </c>
      <c r="AA230" s="143">
        <v>0</v>
      </c>
      <c r="AB230" s="143">
        <v>0</v>
      </c>
      <c r="AC230" s="143">
        <v>0</v>
      </c>
      <c r="AD230" s="143">
        <v>0</v>
      </c>
      <c r="AE230" s="143">
        <v>0</v>
      </c>
    </row>
    <row r="231" spans="1:31" s="143" customFormat="1">
      <c r="A231" s="143" t="s">
        <v>326</v>
      </c>
      <c r="C231" s="143">
        <v>-0.4</v>
      </c>
      <c r="D231" s="143">
        <v>0</v>
      </c>
      <c r="E231" s="143">
        <v>0</v>
      </c>
      <c r="F231" s="143">
        <v>0</v>
      </c>
      <c r="G231" s="143">
        <v>0</v>
      </c>
      <c r="H231" s="143">
        <v>0</v>
      </c>
      <c r="I231" s="143">
        <v>0</v>
      </c>
      <c r="J231" s="143">
        <v>0</v>
      </c>
      <c r="K231" s="143">
        <v>0</v>
      </c>
      <c r="L231" s="143">
        <v>0</v>
      </c>
      <c r="M231" s="143">
        <v>0</v>
      </c>
      <c r="N231" s="143">
        <v>0</v>
      </c>
      <c r="O231" s="143">
        <v>0</v>
      </c>
      <c r="P231" s="143">
        <v>0</v>
      </c>
      <c r="Q231" s="143">
        <v>0</v>
      </c>
      <c r="R231" s="143">
        <v>0</v>
      </c>
      <c r="S231" s="143">
        <v>0</v>
      </c>
      <c r="T231" s="143">
        <v>1</v>
      </c>
      <c r="U231" s="143">
        <v>0</v>
      </c>
      <c r="V231" s="143">
        <v>0</v>
      </c>
      <c r="W231" s="143">
        <v>0</v>
      </c>
      <c r="X231" s="143">
        <v>0</v>
      </c>
      <c r="Y231" s="143">
        <v>0</v>
      </c>
      <c r="Z231" s="143">
        <v>0</v>
      </c>
      <c r="AA231" s="143">
        <v>0</v>
      </c>
      <c r="AB231" s="143">
        <v>0</v>
      </c>
      <c r="AC231" s="143">
        <v>0</v>
      </c>
      <c r="AD231" s="143">
        <v>0</v>
      </c>
      <c r="AE231" s="143">
        <v>0</v>
      </c>
    </row>
    <row r="232" spans="1:31" s="143" customFormat="1">
      <c r="A232" s="143" t="s">
        <v>485</v>
      </c>
      <c r="C232" s="143">
        <v>-0.4965</v>
      </c>
      <c r="D232" s="143">
        <v>0</v>
      </c>
      <c r="E232" s="143">
        <v>0</v>
      </c>
      <c r="F232" s="143">
        <v>0</v>
      </c>
      <c r="G232" s="143">
        <v>0</v>
      </c>
      <c r="H232" s="143">
        <v>0</v>
      </c>
      <c r="I232" s="143">
        <v>0</v>
      </c>
      <c r="J232" s="143">
        <v>0</v>
      </c>
      <c r="K232" s="143">
        <v>0</v>
      </c>
      <c r="L232" s="143">
        <v>0</v>
      </c>
      <c r="M232" s="143">
        <v>0</v>
      </c>
      <c r="N232" s="143">
        <v>0</v>
      </c>
      <c r="O232" s="143">
        <v>0</v>
      </c>
      <c r="P232" s="143">
        <v>0</v>
      </c>
      <c r="Q232" s="143">
        <v>0</v>
      </c>
      <c r="R232" s="143">
        <v>0</v>
      </c>
      <c r="S232" s="143">
        <v>1</v>
      </c>
      <c r="T232" s="143">
        <v>0</v>
      </c>
      <c r="U232" s="143">
        <v>0</v>
      </c>
      <c r="V232" s="143">
        <v>0</v>
      </c>
      <c r="W232" s="143">
        <v>0</v>
      </c>
      <c r="X232" s="143">
        <v>0</v>
      </c>
      <c r="Y232" s="143">
        <v>0</v>
      </c>
      <c r="Z232" s="143">
        <v>0</v>
      </c>
      <c r="AA232" s="143">
        <v>0</v>
      </c>
      <c r="AB232" s="143">
        <v>0</v>
      </c>
      <c r="AC232" s="143">
        <v>0</v>
      </c>
      <c r="AD232" s="143">
        <v>0</v>
      </c>
      <c r="AE232" s="143">
        <v>0</v>
      </c>
    </row>
    <row r="233" spans="1:31" s="143" customFormat="1">
      <c r="A233" s="143" t="s">
        <v>304</v>
      </c>
      <c r="C233" s="211">
        <v>-0.1653</v>
      </c>
      <c r="D233" s="211">
        <v>0</v>
      </c>
      <c r="E233" s="211">
        <v>0</v>
      </c>
      <c r="F233" s="211">
        <v>0</v>
      </c>
      <c r="G233" s="211">
        <v>0</v>
      </c>
      <c r="H233" s="211">
        <v>0</v>
      </c>
      <c r="I233" s="211">
        <v>0</v>
      </c>
      <c r="J233" s="211">
        <v>0</v>
      </c>
      <c r="K233" s="211">
        <v>0</v>
      </c>
      <c r="L233" s="211">
        <v>0</v>
      </c>
      <c r="M233" s="211">
        <v>0</v>
      </c>
      <c r="N233" s="211">
        <v>0</v>
      </c>
      <c r="O233" s="211">
        <v>0</v>
      </c>
      <c r="P233" s="211">
        <v>0</v>
      </c>
      <c r="Q233" s="211">
        <v>0</v>
      </c>
      <c r="R233" s="211">
        <v>0</v>
      </c>
      <c r="S233" s="211">
        <v>0</v>
      </c>
      <c r="T233" s="211">
        <v>0</v>
      </c>
      <c r="U233" s="211">
        <v>1</v>
      </c>
      <c r="V233" s="211">
        <v>0</v>
      </c>
      <c r="W233" s="211">
        <v>0</v>
      </c>
      <c r="X233" s="211">
        <v>0</v>
      </c>
      <c r="Y233" s="211">
        <v>0</v>
      </c>
      <c r="Z233" s="211">
        <v>0</v>
      </c>
      <c r="AA233" s="211">
        <v>0</v>
      </c>
      <c r="AB233" s="211">
        <v>0</v>
      </c>
      <c r="AC233" s="211">
        <v>0</v>
      </c>
      <c r="AD233" s="211">
        <v>0</v>
      </c>
      <c r="AE233" s="211">
        <v>0</v>
      </c>
    </row>
    <row r="234" spans="1:31" s="143" customFormat="1">
      <c r="A234" s="143" t="s">
        <v>305</v>
      </c>
      <c r="C234" s="211">
        <v>0</v>
      </c>
      <c r="D234" s="211">
        <v>0</v>
      </c>
      <c r="E234" s="211">
        <v>-0.26550000000000001</v>
      </c>
      <c r="F234" s="211">
        <v>0</v>
      </c>
      <c r="G234" s="211">
        <v>0</v>
      </c>
      <c r="H234" s="211">
        <v>0</v>
      </c>
      <c r="I234" s="211">
        <v>0</v>
      </c>
      <c r="J234" s="211">
        <v>0</v>
      </c>
      <c r="K234" s="211">
        <v>0</v>
      </c>
      <c r="L234" s="211">
        <v>0</v>
      </c>
      <c r="M234" s="211">
        <v>0</v>
      </c>
      <c r="N234" s="211">
        <v>0</v>
      </c>
      <c r="O234" s="211">
        <v>0</v>
      </c>
      <c r="P234" s="211">
        <v>0</v>
      </c>
      <c r="Q234" s="211">
        <v>0</v>
      </c>
      <c r="R234" s="211">
        <v>0</v>
      </c>
      <c r="S234" s="211">
        <v>0</v>
      </c>
      <c r="T234" s="211">
        <v>0</v>
      </c>
      <c r="U234" s="211">
        <v>1</v>
      </c>
      <c r="V234" s="211">
        <v>0</v>
      </c>
      <c r="W234" s="211">
        <v>0</v>
      </c>
      <c r="X234" s="211">
        <v>0</v>
      </c>
      <c r="Y234" s="211">
        <v>0</v>
      </c>
      <c r="Z234" s="211">
        <v>0</v>
      </c>
      <c r="AA234" s="211">
        <v>0</v>
      </c>
      <c r="AB234" s="211">
        <v>0</v>
      </c>
      <c r="AC234" s="211">
        <v>0</v>
      </c>
      <c r="AD234" s="211">
        <v>0</v>
      </c>
      <c r="AE234" s="211">
        <v>0</v>
      </c>
    </row>
    <row r="235" spans="1:31" s="143" customFormat="1">
      <c r="A235" s="143" t="s">
        <v>306</v>
      </c>
      <c r="C235" s="211">
        <v>0</v>
      </c>
      <c r="D235" s="211">
        <v>0</v>
      </c>
      <c r="E235" s="211">
        <v>-0.18279999999999999</v>
      </c>
      <c r="F235" s="211">
        <v>0</v>
      </c>
      <c r="G235" s="211">
        <v>0</v>
      </c>
      <c r="H235" s="211">
        <v>0</v>
      </c>
      <c r="I235" s="211">
        <v>0</v>
      </c>
      <c r="J235" s="211">
        <v>0</v>
      </c>
      <c r="K235" s="211">
        <v>0</v>
      </c>
      <c r="L235" s="211">
        <v>0</v>
      </c>
      <c r="M235" s="211">
        <v>0</v>
      </c>
      <c r="N235" s="211">
        <v>0</v>
      </c>
      <c r="O235" s="211">
        <v>0</v>
      </c>
      <c r="P235" s="211">
        <v>0</v>
      </c>
      <c r="Q235" s="211">
        <v>0</v>
      </c>
      <c r="R235" s="211">
        <v>0</v>
      </c>
      <c r="S235" s="211">
        <v>0</v>
      </c>
      <c r="T235" s="211">
        <v>0</v>
      </c>
      <c r="U235" s="211">
        <v>1</v>
      </c>
      <c r="V235" s="211">
        <v>0</v>
      </c>
      <c r="W235" s="211">
        <v>0</v>
      </c>
      <c r="X235" s="211">
        <v>0</v>
      </c>
      <c r="Y235" s="211">
        <v>0</v>
      </c>
      <c r="Z235" s="211">
        <v>0</v>
      </c>
      <c r="AA235" s="211">
        <v>0</v>
      </c>
      <c r="AB235" s="211">
        <v>0</v>
      </c>
      <c r="AC235" s="211">
        <v>0</v>
      </c>
      <c r="AD235" s="211">
        <v>0</v>
      </c>
      <c r="AE235" s="211">
        <v>0</v>
      </c>
    </row>
    <row r="236" spans="1:31" s="143" customFormat="1">
      <c r="A236" s="143" t="s">
        <v>307</v>
      </c>
      <c r="C236" s="211">
        <v>0</v>
      </c>
      <c r="D236" s="211">
        <v>0</v>
      </c>
      <c r="E236" s="211">
        <v>0</v>
      </c>
      <c r="F236" s="211">
        <v>0</v>
      </c>
      <c r="G236" s="211">
        <v>0</v>
      </c>
      <c r="H236" s="211">
        <v>-0.30620000000000003</v>
      </c>
      <c r="I236" s="211">
        <v>0</v>
      </c>
      <c r="J236" s="211">
        <v>0</v>
      </c>
      <c r="K236" s="211">
        <v>0</v>
      </c>
      <c r="L236" s="211">
        <v>0</v>
      </c>
      <c r="M236" s="211">
        <v>0</v>
      </c>
      <c r="N236" s="211">
        <v>0</v>
      </c>
      <c r="O236" s="211">
        <v>0</v>
      </c>
      <c r="P236" s="211">
        <v>0</v>
      </c>
      <c r="Q236" s="211">
        <v>0</v>
      </c>
      <c r="R236" s="211">
        <v>0</v>
      </c>
      <c r="S236" s="211">
        <v>0</v>
      </c>
      <c r="T236" s="211">
        <v>0</v>
      </c>
      <c r="U236" s="211">
        <v>1</v>
      </c>
      <c r="V236" s="211">
        <v>0</v>
      </c>
      <c r="W236" s="211">
        <v>0</v>
      </c>
      <c r="X236" s="211">
        <v>0</v>
      </c>
      <c r="Y236" s="211">
        <v>0</v>
      </c>
      <c r="Z236" s="211">
        <v>0</v>
      </c>
      <c r="AA236" s="211">
        <v>0</v>
      </c>
      <c r="AB236" s="211">
        <v>0</v>
      </c>
      <c r="AC236" s="211">
        <v>0</v>
      </c>
      <c r="AD236" s="211">
        <v>0</v>
      </c>
      <c r="AE236" s="211">
        <v>0</v>
      </c>
    </row>
    <row r="237" spans="1:31" s="143" customFormat="1">
      <c r="A237" s="143" t="s">
        <v>308</v>
      </c>
      <c r="C237" s="211">
        <v>0</v>
      </c>
      <c r="D237" s="211">
        <v>0</v>
      </c>
      <c r="E237" s="211">
        <v>0</v>
      </c>
      <c r="F237" s="211">
        <v>0</v>
      </c>
      <c r="G237" s="211">
        <v>0</v>
      </c>
      <c r="H237" s="211">
        <v>0</v>
      </c>
      <c r="I237" s="211">
        <v>0</v>
      </c>
      <c r="J237" s="211">
        <v>0</v>
      </c>
      <c r="K237" s="211">
        <v>0</v>
      </c>
      <c r="L237" s="211">
        <v>0</v>
      </c>
      <c r="M237" s="211">
        <v>0</v>
      </c>
      <c r="N237" s="211">
        <v>0</v>
      </c>
      <c r="O237" s="211">
        <v>-0.22550000000000001</v>
      </c>
      <c r="P237" s="211">
        <v>0</v>
      </c>
      <c r="Q237" s="211">
        <v>0</v>
      </c>
      <c r="R237" s="211">
        <v>0</v>
      </c>
      <c r="S237" s="211">
        <v>0</v>
      </c>
      <c r="T237" s="211">
        <v>0</v>
      </c>
      <c r="U237" s="211">
        <v>1</v>
      </c>
      <c r="V237" s="211">
        <v>0</v>
      </c>
      <c r="W237" s="211">
        <v>0</v>
      </c>
      <c r="X237" s="211">
        <v>0</v>
      </c>
      <c r="Y237" s="211">
        <v>0</v>
      </c>
      <c r="Z237" s="211">
        <v>0</v>
      </c>
      <c r="AA237" s="211">
        <v>0</v>
      </c>
      <c r="AB237" s="211">
        <v>0</v>
      </c>
      <c r="AC237" s="213">
        <v>0</v>
      </c>
      <c r="AD237" s="211">
        <v>0</v>
      </c>
      <c r="AE237" s="211">
        <v>0</v>
      </c>
    </row>
    <row r="238" spans="1:31" s="143" customFormat="1">
      <c r="A238" s="143" t="s">
        <v>486</v>
      </c>
      <c r="C238" s="211">
        <v>-9.1700000000000004E-2</v>
      </c>
      <c r="D238" s="211">
        <v>0</v>
      </c>
      <c r="E238" s="211">
        <v>0</v>
      </c>
      <c r="F238" s="211">
        <v>0</v>
      </c>
      <c r="G238" s="211">
        <v>0</v>
      </c>
      <c r="H238" s="211">
        <v>0</v>
      </c>
      <c r="I238" s="211">
        <v>0</v>
      </c>
      <c r="J238" s="211">
        <v>0</v>
      </c>
      <c r="K238" s="211">
        <v>0</v>
      </c>
      <c r="L238" s="211">
        <v>0</v>
      </c>
      <c r="M238" s="211">
        <v>0</v>
      </c>
      <c r="N238" s="211">
        <v>0</v>
      </c>
      <c r="O238" s="211">
        <v>0</v>
      </c>
      <c r="P238" s="211">
        <v>0</v>
      </c>
      <c r="Q238" s="211">
        <v>0</v>
      </c>
      <c r="R238" s="211">
        <v>0</v>
      </c>
      <c r="S238" s="211">
        <v>0</v>
      </c>
      <c r="T238" s="211">
        <v>0</v>
      </c>
      <c r="U238" s="211">
        <v>1</v>
      </c>
      <c r="V238" s="211">
        <v>0</v>
      </c>
      <c r="W238" s="211">
        <v>0</v>
      </c>
      <c r="X238" s="211">
        <v>0</v>
      </c>
      <c r="Y238" s="211">
        <v>0</v>
      </c>
      <c r="Z238" s="211">
        <v>0</v>
      </c>
      <c r="AA238" s="211">
        <v>0</v>
      </c>
      <c r="AB238" s="211">
        <v>0</v>
      </c>
      <c r="AC238" s="211">
        <v>0</v>
      </c>
      <c r="AD238" s="211">
        <v>0</v>
      </c>
      <c r="AE238" s="211">
        <v>0</v>
      </c>
    </row>
    <row r="239" spans="1:31" s="143" customFormat="1">
      <c r="A239" s="143" t="s">
        <v>311</v>
      </c>
      <c r="C239" s="143">
        <v>0</v>
      </c>
      <c r="D239" s="143">
        <v>-0.38159999999999999</v>
      </c>
      <c r="E239" s="143">
        <v>0</v>
      </c>
      <c r="F239" s="143">
        <v>0</v>
      </c>
      <c r="G239" s="143">
        <v>0</v>
      </c>
      <c r="H239" s="143">
        <v>0</v>
      </c>
      <c r="I239" s="143">
        <v>0</v>
      </c>
      <c r="J239" s="143">
        <v>0</v>
      </c>
      <c r="K239" s="143">
        <v>0</v>
      </c>
      <c r="L239" s="143">
        <v>0</v>
      </c>
      <c r="M239" s="143">
        <v>0</v>
      </c>
      <c r="N239" s="143">
        <v>0</v>
      </c>
      <c r="O239" s="143">
        <v>0</v>
      </c>
      <c r="P239" s="143">
        <v>0</v>
      </c>
      <c r="Q239" s="143">
        <v>0</v>
      </c>
      <c r="R239" s="143">
        <v>0</v>
      </c>
      <c r="S239" s="143">
        <v>0</v>
      </c>
      <c r="T239" s="143">
        <v>0</v>
      </c>
      <c r="U239" s="143">
        <v>0</v>
      </c>
      <c r="V239" s="143">
        <v>1</v>
      </c>
      <c r="W239" s="143">
        <v>0</v>
      </c>
      <c r="X239" s="143">
        <v>0</v>
      </c>
      <c r="Y239" s="143">
        <v>0</v>
      </c>
      <c r="Z239" s="143">
        <v>0</v>
      </c>
      <c r="AA239" s="143">
        <v>0</v>
      </c>
      <c r="AB239" s="143">
        <v>0</v>
      </c>
      <c r="AC239" s="143">
        <v>0</v>
      </c>
      <c r="AD239" s="143">
        <v>0</v>
      </c>
      <c r="AE239" s="143">
        <v>0</v>
      </c>
    </row>
    <row r="240" spans="1:31" s="143" customFormat="1">
      <c r="A240" s="143" t="s">
        <v>312</v>
      </c>
      <c r="C240" s="143">
        <v>0</v>
      </c>
      <c r="D240" s="143">
        <v>0</v>
      </c>
      <c r="E240" s="143">
        <v>-0.4032</v>
      </c>
      <c r="F240" s="143">
        <v>0</v>
      </c>
      <c r="G240" s="143">
        <v>0</v>
      </c>
      <c r="H240" s="143">
        <v>0</v>
      </c>
      <c r="I240" s="143">
        <v>0</v>
      </c>
      <c r="J240" s="143">
        <v>0</v>
      </c>
      <c r="K240" s="143">
        <v>0</v>
      </c>
      <c r="L240" s="143">
        <v>0</v>
      </c>
      <c r="M240" s="143">
        <v>0</v>
      </c>
      <c r="N240" s="145">
        <v>0</v>
      </c>
      <c r="O240" s="143">
        <v>0</v>
      </c>
      <c r="P240" s="143">
        <v>0</v>
      </c>
      <c r="Q240" s="143">
        <v>0</v>
      </c>
      <c r="R240" s="143">
        <v>0</v>
      </c>
      <c r="S240" s="143">
        <v>0</v>
      </c>
      <c r="T240" s="143">
        <v>0</v>
      </c>
      <c r="U240" s="143">
        <v>0</v>
      </c>
      <c r="V240" s="143">
        <v>1</v>
      </c>
      <c r="W240" s="143">
        <v>0</v>
      </c>
      <c r="X240" s="143">
        <v>0</v>
      </c>
      <c r="Y240" s="143">
        <v>0</v>
      </c>
      <c r="Z240" s="143">
        <v>0</v>
      </c>
      <c r="AA240" s="143">
        <v>0</v>
      </c>
      <c r="AB240" s="143">
        <v>0</v>
      </c>
      <c r="AC240" s="143">
        <v>0</v>
      </c>
      <c r="AD240" s="143">
        <v>0</v>
      </c>
      <c r="AE240" s="143">
        <v>0</v>
      </c>
    </row>
    <row r="241" spans="1:31" s="143" customFormat="1">
      <c r="A241" s="143" t="s">
        <v>313</v>
      </c>
      <c r="C241" s="143">
        <v>0</v>
      </c>
      <c r="D241" s="143">
        <v>0</v>
      </c>
      <c r="E241" s="143">
        <v>0</v>
      </c>
      <c r="F241" s="143">
        <v>0</v>
      </c>
      <c r="G241" s="143">
        <v>0</v>
      </c>
      <c r="H241" s="208">
        <v>-0.84705882399999999</v>
      </c>
      <c r="I241" s="143">
        <v>0</v>
      </c>
      <c r="J241" s="143">
        <v>0</v>
      </c>
      <c r="K241" s="143">
        <v>0</v>
      </c>
      <c r="L241" s="143">
        <v>0</v>
      </c>
      <c r="M241" s="143">
        <v>0</v>
      </c>
      <c r="N241" s="143">
        <v>0</v>
      </c>
      <c r="O241" s="143">
        <v>0</v>
      </c>
      <c r="P241" s="143">
        <v>0</v>
      </c>
      <c r="Q241" s="143">
        <v>0</v>
      </c>
      <c r="R241" s="143">
        <v>0</v>
      </c>
      <c r="S241" s="143">
        <v>0</v>
      </c>
      <c r="T241" s="143">
        <v>0</v>
      </c>
      <c r="U241" s="143">
        <v>0</v>
      </c>
      <c r="V241" s="143">
        <v>1</v>
      </c>
      <c r="W241" s="143">
        <v>0</v>
      </c>
      <c r="X241" s="143">
        <v>0</v>
      </c>
      <c r="Y241" s="143">
        <v>0</v>
      </c>
      <c r="Z241" s="143">
        <v>0</v>
      </c>
      <c r="AA241" s="143">
        <v>0</v>
      </c>
      <c r="AB241" s="143">
        <v>0</v>
      </c>
      <c r="AC241" s="143">
        <v>0</v>
      </c>
      <c r="AD241" s="143">
        <v>0</v>
      </c>
      <c r="AE241" s="145">
        <v>0</v>
      </c>
    </row>
    <row r="242" spans="1:31" s="143" customFormat="1">
      <c r="A242" s="143" t="s">
        <v>314</v>
      </c>
      <c r="C242" s="143">
        <v>0</v>
      </c>
      <c r="D242" s="143">
        <v>-0.23250000000000001</v>
      </c>
      <c r="E242" s="146">
        <v>0</v>
      </c>
      <c r="F242" s="143">
        <v>0</v>
      </c>
      <c r="G242" s="143">
        <v>0</v>
      </c>
      <c r="H242" s="143">
        <v>0</v>
      </c>
      <c r="I242" s="143">
        <v>0</v>
      </c>
      <c r="J242" s="143">
        <v>0</v>
      </c>
      <c r="K242" s="143">
        <v>0</v>
      </c>
      <c r="L242" s="143">
        <v>0</v>
      </c>
      <c r="M242" s="143">
        <v>0</v>
      </c>
      <c r="N242" s="143">
        <v>0</v>
      </c>
      <c r="O242" s="143">
        <v>0</v>
      </c>
      <c r="P242" s="143">
        <v>0</v>
      </c>
      <c r="Q242" s="143">
        <v>0</v>
      </c>
      <c r="R242" s="143">
        <v>0</v>
      </c>
      <c r="S242" s="143">
        <v>0</v>
      </c>
      <c r="T242" s="143">
        <v>0</v>
      </c>
      <c r="U242" s="143">
        <v>0</v>
      </c>
      <c r="V242" s="143">
        <v>1</v>
      </c>
      <c r="W242" s="143">
        <v>0</v>
      </c>
      <c r="X242" s="143">
        <v>0</v>
      </c>
      <c r="Y242" s="143">
        <v>0</v>
      </c>
      <c r="Z242" s="143">
        <v>0</v>
      </c>
      <c r="AA242" s="143">
        <v>0</v>
      </c>
      <c r="AB242" s="143">
        <v>0</v>
      </c>
      <c r="AC242" s="143">
        <v>0</v>
      </c>
      <c r="AD242" s="143">
        <v>0</v>
      </c>
      <c r="AE242" s="143">
        <v>0</v>
      </c>
    </row>
    <row r="243" spans="1:31" s="143" customFormat="1">
      <c r="A243" s="143" t="s">
        <v>315</v>
      </c>
      <c r="C243" s="143">
        <v>-0.04</v>
      </c>
      <c r="D243" s="143">
        <v>-0.25879999999999997</v>
      </c>
      <c r="E243" s="143">
        <v>0</v>
      </c>
      <c r="F243" s="143">
        <v>0</v>
      </c>
      <c r="G243" s="143">
        <v>0</v>
      </c>
      <c r="H243" s="143">
        <v>0</v>
      </c>
      <c r="I243" s="143">
        <v>0</v>
      </c>
      <c r="J243" s="143">
        <v>0</v>
      </c>
      <c r="K243" s="143">
        <v>0</v>
      </c>
      <c r="L243" s="143">
        <v>0</v>
      </c>
      <c r="M243" s="143">
        <v>0</v>
      </c>
      <c r="N243" s="143">
        <v>0</v>
      </c>
      <c r="O243" s="143">
        <v>0</v>
      </c>
      <c r="P243" s="143">
        <v>0</v>
      </c>
      <c r="Q243" s="143">
        <v>0</v>
      </c>
      <c r="R243" s="143">
        <v>0</v>
      </c>
      <c r="S243" s="143">
        <v>0</v>
      </c>
      <c r="T243" s="143">
        <v>0</v>
      </c>
      <c r="U243" s="143">
        <v>0</v>
      </c>
      <c r="V243" s="143">
        <v>1</v>
      </c>
      <c r="W243" s="143">
        <v>0</v>
      </c>
      <c r="X243" s="143">
        <v>0</v>
      </c>
      <c r="Y243" s="143">
        <v>0</v>
      </c>
      <c r="Z243" s="143">
        <v>0</v>
      </c>
      <c r="AA243" s="143">
        <v>0</v>
      </c>
      <c r="AB243" s="143">
        <v>0</v>
      </c>
      <c r="AC243" s="143">
        <v>0</v>
      </c>
      <c r="AD243" s="143">
        <v>0</v>
      </c>
      <c r="AE243" s="143">
        <v>0</v>
      </c>
    </row>
    <row r="244" spans="1:31" s="143" customFormat="1">
      <c r="A244" s="143" t="s">
        <v>316</v>
      </c>
      <c r="C244" s="143">
        <v>-0.14119999999999999</v>
      </c>
      <c r="D244" s="143">
        <v>0</v>
      </c>
      <c r="E244" s="143">
        <v>0</v>
      </c>
      <c r="F244" s="143">
        <v>0</v>
      </c>
      <c r="G244" s="143">
        <v>0</v>
      </c>
      <c r="H244" s="143">
        <v>0</v>
      </c>
      <c r="I244" s="143">
        <v>0</v>
      </c>
      <c r="J244" s="143">
        <v>0</v>
      </c>
      <c r="K244" s="143">
        <v>0</v>
      </c>
      <c r="L244" s="143">
        <v>0</v>
      </c>
      <c r="M244" s="143">
        <v>0</v>
      </c>
      <c r="N244" s="143">
        <v>0</v>
      </c>
      <c r="O244" s="143">
        <v>0</v>
      </c>
      <c r="P244" s="143">
        <v>0</v>
      </c>
      <c r="Q244" s="143">
        <v>0</v>
      </c>
      <c r="R244" s="143">
        <v>0</v>
      </c>
      <c r="S244" s="143">
        <v>0</v>
      </c>
      <c r="T244" s="143">
        <v>0</v>
      </c>
      <c r="U244" s="143">
        <v>0</v>
      </c>
      <c r="V244" s="143">
        <v>1</v>
      </c>
      <c r="W244" s="143">
        <v>0</v>
      </c>
      <c r="X244" s="143">
        <v>0</v>
      </c>
      <c r="Y244" s="143">
        <v>0</v>
      </c>
      <c r="Z244" s="143">
        <v>0</v>
      </c>
      <c r="AA244" s="143">
        <v>0</v>
      </c>
      <c r="AB244" s="143">
        <v>0</v>
      </c>
      <c r="AC244" s="143">
        <v>0</v>
      </c>
      <c r="AD244" s="143">
        <v>0</v>
      </c>
      <c r="AE244" s="143">
        <v>0</v>
      </c>
    </row>
    <row r="245" spans="1:31" s="143" customFormat="1">
      <c r="A245" s="143" t="s">
        <v>487</v>
      </c>
      <c r="C245" s="143">
        <v>0</v>
      </c>
      <c r="D245" s="143">
        <v>0</v>
      </c>
      <c r="E245" s="143">
        <v>0</v>
      </c>
      <c r="F245" s="143">
        <v>0</v>
      </c>
      <c r="G245" s="143">
        <v>0</v>
      </c>
      <c r="H245" s="143">
        <v>0</v>
      </c>
      <c r="I245" s="143">
        <v>0</v>
      </c>
      <c r="J245" s="143">
        <v>0</v>
      </c>
      <c r="K245" s="143">
        <v>0</v>
      </c>
      <c r="L245" s="143">
        <v>0</v>
      </c>
      <c r="M245" s="143">
        <v>0</v>
      </c>
      <c r="N245" s="143">
        <v>0</v>
      </c>
      <c r="O245" s="143">
        <v>-0.1706</v>
      </c>
      <c r="P245" s="143">
        <v>0</v>
      </c>
      <c r="Q245" s="143">
        <v>0</v>
      </c>
      <c r="R245" s="143">
        <v>0</v>
      </c>
      <c r="S245" s="143">
        <v>0</v>
      </c>
      <c r="T245" s="143">
        <v>0</v>
      </c>
      <c r="U245" s="143">
        <v>0</v>
      </c>
      <c r="V245" s="143">
        <v>1</v>
      </c>
      <c r="W245" s="143">
        <v>0</v>
      </c>
      <c r="X245" s="143">
        <v>0</v>
      </c>
      <c r="Y245" s="143">
        <v>0</v>
      </c>
      <c r="Z245" s="143">
        <v>0</v>
      </c>
      <c r="AA245" s="143">
        <v>0</v>
      </c>
      <c r="AB245" s="143">
        <v>0</v>
      </c>
      <c r="AC245" s="143">
        <v>0</v>
      </c>
      <c r="AD245" s="143">
        <v>0</v>
      </c>
      <c r="AE245" s="143">
        <v>0</v>
      </c>
    </row>
    <row r="246" spans="1:31" s="143" customFormat="1">
      <c r="A246" s="143" t="s">
        <v>488</v>
      </c>
      <c r="C246" s="143">
        <v>0</v>
      </c>
      <c r="D246" s="143">
        <v>-0.35149999999999998</v>
      </c>
      <c r="E246" s="143">
        <v>0</v>
      </c>
      <c r="F246" s="143">
        <v>0</v>
      </c>
      <c r="G246" s="143">
        <v>0</v>
      </c>
      <c r="H246" s="143">
        <v>0</v>
      </c>
      <c r="I246" s="143">
        <v>0</v>
      </c>
      <c r="J246" s="143">
        <v>0</v>
      </c>
      <c r="K246" s="143">
        <v>0</v>
      </c>
      <c r="L246" s="143">
        <v>0</v>
      </c>
      <c r="M246" s="143">
        <v>0</v>
      </c>
      <c r="N246" s="143">
        <v>0</v>
      </c>
      <c r="O246" s="143">
        <v>0</v>
      </c>
      <c r="P246" s="143">
        <v>0</v>
      </c>
      <c r="Q246" s="143">
        <v>0</v>
      </c>
      <c r="R246" s="143">
        <v>0</v>
      </c>
      <c r="S246" s="143">
        <v>0</v>
      </c>
      <c r="T246" s="143">
        <v>0</v>
      </c>
      <c r="U246" s="143">
        <v>0</v>
      </c>
      <c r="V246" s="143">
        <v>1</v>
      </c>
      <c r="W246" s="143">
        <v>0</v>
      </c>
      <c r="X246" s="143">
        <v>0</v>
      </c>
      <c r="Y246" s="143">
        <v>0</v>
      </c>
      <c r="Z246" s="143">
        <v>0</v>
      </c>
      <c r="AA246" s="143">
        <v>0</v>
      </c>
      <c r="AB246" s="143">
        <v>0</v>
      </c>
      <c r="AC246" s="143">
        <v>0</v>
      </c>
      <c r="AD246" s="143">
        <v>0</v>
      </c>
      <c r="AE246" s="143">
        <v>0</v>
      </c>
    </row>
    <row r="247" spans="1:31" s="143" customFormat="1">
      <c r="A247" s="143" t="s">
        <v>489</v>
      </c>
      <c r="C247" s="211">
        <v>-8.8400000000000006E-2</v>
      </c>
      <c r="D247" s="211">
        <v>0</v>
      </c>
      <c r="E247" s="211">
        <v>0</v>
      </c>
      <c r="F247" s="211">
        <v>0</v>
      </c>
      <c r="G247" s="211">
        <v>0</v>
      </c>
      <c r="H247" s="211">
        <v>0</v>
      </c>
      <c r="I247" s="211">
        <v>0</v>
      </c>
      <c r="J247" s="211">
        <v>0</v>
      </c>
      <c r="K247" s="211">
        <v>0</v>
      </c>
      <c r="L247" s="211">
        <v>0</v>
      </c>
      <c r="M247" s="211">
        <v>0</v>
      </c>
      <c r="N247" s="211">
        <v>0</v>
      </c>
      <c r="O247" s="211">
        <v>0</v>
      </c>
      <c r="P247" s="211">
        <v>0</v>
      </c>
      <c r="Q247" s="211">
        <v>0</v>
      </c>
      <c r="R247" s="211">
        <v>0</v>
      </c>
      <c r="S247" s="211">
        <v>0</v>
      </c>
      <c r="T247" s="211">
        <v>0</v>
      </c>
      <c r="U247" s="211">
        <v>0</v>
      </c>
      <c r="V247" s="211">
        <v>0</v>
      </c>
      <c r="W247" s="211">
        <v>1</v>
      </c>
      <c r="X247" s="211">
        <v>0</v>
      </c>
      <c r="Y247" s="211">
        <v>0</v>
      </c>
      <c r="Z247" s="211">
        <v>0</v>
      </c>
      <c r="AA247" s="211">
        <v>0</v>
      </c>
      <c r="AB247" s="211">
        <v>0</v>
      </c>
      <c r="AC247" s="211">
        <v>0</v>
      </c>
      <c r="AD247" s="211">
        <v>0</v>
      </c>
      <c r="AE247" s="211">
        <v>0</v>
      </c>
    </row>
    <row r="248" spans="1:31" s="143" customFormat="1">
      <c r="A248" s="143" t="s">
        <v>490</v>
      </c>
      <c r="C248" s="211">
        <v>0</v>
      </c>
      <c r="D248" s="211">
        <v>0</v>
      </c>
      <c r="E248" s="211">
        <v>-0.68559999999999999</v>
      </c>
      <c r="F248" s="211">
        <v>0</v>
      </c>
      <c r="G248" s="211">
        <v>0</v>
      </c>
      <c r="H248" s="211">
        <v>0</v>
      </c>
      <c r="I248" s="211">
        <v>0</v>
      </c>
      <c r="J248" s="211">
        <v>0</v>
      </c>
      <c r="K248" s="211">
        <v>0</v>
      </c>
      <c r="L248" s="211">
        <v>0</v>
      </c>
      <c r="M248" s="211">
        <v>0</v>
      </c>
      <c r="N248" s="211">
        <v>0</v>
      </c>
      <c r="O248" s="211">
        <v>0</v>
      </c>
      <c r="P248" s="211">
        <v>0</v>
      </c>
      <c r="Q248" s="211">
        <v>0</v>
      </c>
      <c r="R248" s="211">
        <v>0</v>
      </c>
      <c r="S248" s="211">
        <v>0</v>
      </c>
      <c r="T248" s="211">
        <v>0</v>
      </c>
      <c r="U248" s="211">
        <v>0</v>
      </c>
      <c r="V248" s="211">
        <v>0</v>
      </c>
      <c r="W248" s="211">
        <v>0</v>
      </c>
      <c r="X248" s="211">
        <v>1</v>
      </c>
      <c r="Y248" s="211">
        <v>0</v>
      </c>
      <c r="Z248" s="211">
        <v>0</v>
      </c>
      <c r="AA248" s="211">
        <v>0</v>
      </c>
      <c r="AB248" s="211">
        <v>0</v>
      </c>
      <c r="AC248" s="211">
        <v>0</v>
      </c>
      <c r="AD248" s="211">
        <v>0</v>
      </c>
      <c r="AE248" s="211">
        <v>0</v>
      </c>
    </row>
    <row r="249" spans="1:31" s="143" customFormat="1">
      <c r="A249" s="143" t="s">
        <v>495</v>
      </c>
      <c r="C249" s="143">
        <v>0</v>
      </c>
      <c r="D249" s="143">
        <v>0</v>
      </c>
      <c r="E249" s="143">
        <v>-1844.3</v>
      </c>
      <c r="F249" s="143">
        <v>0</v>
      </c>
      <c r="G249" s="143">
        <v>0</v>
      </c>
      <c r="H249" s="143">
        <v>0</v>
      </c>
      <c r="I249" s="143">
        <v>0</v>
      </c>
      <c r="J249" s="143">
        <v>0</v>
      </c>
      <c r="K249" s="143">
        <v>0</v>
      </c>
      <c r="L249" s="143">
        <v>0</v>
      </c>
      <c r="M249" s="143">
        <v>0</v>
      </c>
      <c r="N249" s="143">
        <v>0</v>
      </c>
      <c r="O249" s="143">
        <v>0</v>
      </c>
      <c r="P249" s="143">
        <v>0</v>
      </c>
      <c r="Q249" s="143">
        <v>0</v>
      </c>
      <c r="R249" s="143">
        <v>0</v>
      </c>
      <c r="S249" s="143">
        <v>0</v>
      </c>
      <c r="T249" s="143">
        <v>0</v>
      </c>
      <c r="U249" s="143">
        <v>0</v>
      </c>
      <c r="V249" s="143">
        <v>0</v>
      </c>
      <c r="W249" s="143">
        <v>0</v>
      </c>
      <c r="X249" s="143">
        <v>0</v>
      </c>
      <c r="Y249" s="143">
        <v>0</v>
      </c>
      <c r="Z249" s="143">
        <v>0</v>
      </c>
      <c r="AA249" s="143">
        <v>0</v>
      </c>
      <c r="AB249" s="143">
        <v>0</v>
      </c>
      <c r="AC249" s="143">
        <v>0</v>
      </c>
      <c r="AD249" s="143">
        <v>1</v>
      </c>
      <c r="AE249" s="143">
        <v>0</v>
      </c>
    </row>
    <row r="250" spans="1:31" s="143" customFormat="1">
      <c r="A250" s="143" t="s">
        <v>348</v>
      </c>
      <c r="C250" s="211">
        <v>0</v>
      </c>
      <c r="D250" s="211">
        <v>0</v>
      </c>
      <c r="E250" s="211">
        <v>0</v>
      </c>
      <c r="F250" s="211">
        <v>0</v>
      </c>
      <c r="G250" s="211">
        <v>0</v>
      </c>
      <c r="H250" s="211">
        <v>0</v>
      </c>
      <c r="I250" s="211">
        <v>0</v>
      </c>
      <c r="J250" s="211">
        <v>0</v>
      </c>
      <c r="K250" s="211">
        <v>0</v>
      </c>
      <c r="L250" s="211">
        <v>0</v>
      </c>
      <c r="M250" s="211">
        <v>0</v>
      </c>
      <c r="N250" s="211">
        <v>0</v>
      </c>
      <c r="O250" s="211">
        <v>0</v>
      </c>
      <c r="P250" s="211">
        <v>0</v>
      </c>
      <c r="Q250" s="211">
        <v>0</v>
      </c>
      <c r="R250" s="211">
        <v>0</v>
      </c>
      <c r="S250" s="211">
        <v>0</v>
      </c>
      <c r="T250" s="211">
        <v>0</v>
      </c>
      <c r="U250" s="211">
        <v>0</v>
      </c>
      <c r="V250" s="211">
        <v>0</v>
      </c>
      <c r="W250" s="211">
        <v>0</v>
      </c>
      <c r="X250" s="211">
        <v>0</v>
      </c>
      <c r="Y250" s="211">
        <v>0</v>
      </c>
      <c r="Z250" s="211">
        <v>0</v>
      </c>
      <c r="AA250" s="211">
        <v>0</v>
      </c>
      <c r="AB250" s="211">
        <v>0</v>
      </c>
      <c r="AC250" s="211">
        <v>0</v>
      </c>
      <c r="AD250" s="211">
        <v>0</v>
      </c>
      <c r="AE250" s="211">
        <v>0</v>
      </c>
    </row>
    <row r="251" spans="1:31" s="143" customFormat="1">
      <c r="A251" s="143" t="s">
        <v>349</v>
      </c>
      <c r="C251" s="211">
        <v>0</v>
      </c>
      <c r="D251" s="211">
        <v>0</v>
      </c>
      <c r="E251" s="211">
        <v>0</v>
      </c>
      <c r="F251" s="211">
        <v>0</v>
      </c>
      <c r="G251" s="211">
        <v>0</v>
      </c>
      <c r="H251" s="211">
        <v>0</v>
      </c>
      <c r="I251" s="211">
        <v>0</v>
      </c>
      <c r="J251" s="211">
        <v>0</v>
      </c>
      <c r="K251" s="211">
        <v>0</v>
      </c>
      <c r="L251" s="211">
        <v>0</v>
      </c>
      <c r="M251" s="211">
        <v>0</v>
      </c>
      <c r="N251" s="211">
        <v>0</v>
      </c>
      <c r="O251" s="211">
        <v>0</v>
      </c>
      <c r="P251" s="211">
        <v>0</v>
      </c>
      <c r="Q251" s="211">
        <v>0</v>
      </c>
      <c r="R251" s="211">
        <v>0</v>
      </c>
      <c r="S251" s="211">
        <v>0</v>
      </c>
      <c r="T251" s="211">
        <v>0</v>
      </c>
      <c r="U251" s="211">
        <v>0</v>
      </c>
      <c r="V251" s="211">
        <v>0</v>
      </c>
      <c r="W251" s="211">
        <v>0</v>
      </c>
      <c r="X251" s="211">
        <v>0</v>
      </c>
      <c r="Y251" s="211">
        <v>0</v>
      </c>
      <c r="Z251" s="211">
        <v>0</v>
      </c>
      <c r="AA251" s="211">
        <v>0</v>
      </c>
      <c r="AB251" s="211">
        <v>0</v>
      </c>
      <c r="AC251" s="211">
        <v>0</v>
      </c>
      <c r="AD251" s="211">
        <v>0</v>
      </c>
      <c r="AE251" s="211">
        <v>0</v>
      </c>
    </row>
    <row r="252" spans="1:31" s="143" customFormat="1">
      <c r="A252" s="143" t="s">
        <v>350</v>
      </c>
      <c r="C252" s="211">
        <v>0</v>
      </c>
      <c r="D252" s="211">
        <v>0</v>
      </c>
      <c r="E252" s="211">
        <v>0</v>
      </c>
      <c r="F252" s="211">
        <v>0</v>
      </c>
      <c r="G252" s="211">
        <v>0</v>
      </c>
      <c r="H252" s="211">
        <v>0</v>
      </c>
      <c r="I252" s="211">
        <v>0</v>
      </c>
      <c r="J252" s="211">
        <v>0</v>
      </c>
      <c r="K252" s="211">
        <v>0</v>
      </c>
      <c r="L252" s="211">
        <v>0</v>
      </c>
      <c r="M252" s="211">
        <v>0</v>
      </c>
      <c r="N252" s="211">
        <v>0</v>
      </c>
      <c r="O252" s="211">
        <v>0</v>
      </c>
      <c r="P252" s="211">
        <v>0</v>
      </c>
      <c r="Q252" s="211">
        <v>0</v>
      </c>
      <c r="R252" s="211">
        <v>0</v>
      </c>
      <c r="S252" s="211">
        <v>0</v>
      </c>
      <c r="T252" s="211">
        <v>0</v>
      </c>
      <c r="U252" s="211">
        <v>0</v>
      </c>
      <c r="V252" s="211">
        <v>0</v>
      </c>
      <c r="W252" s="211">
        <v>0</v>
      </c>
      <c r="X252" s="211">
        <v>0</v>
      </c>
      <c r="Y252" s="211">
        <v>0</v>
      </c>
      <c r="Z252" s="211">
        <v>0</v>
      </c>
      <c r="AA252" s="211">
        <v>0</v>
      </c>
      <c r="AB252" s="211">
        <v>0</v>
      </c>
      <c r="AC252" s="211">
        <v>0</v>
      </c>
      <c r="AD252" s="211">
        <v>0</v>
      </c>
      <c r="AE252" s="211">
        <v>0</v>
      </c>
    </row>
    <row r="253" spans="1:31" s="143" customFormat="1">
      <c r="A253" s="143" t="s">
        <v>569</v>
      </c>
      <c r="C253" s="143">
        <v>0</v>
      </c>
      <c r="D253" s="143">
        <v>0</v>
      </c>
      <c r="E253" s="143">
        <v>0</v>
      </c>
      <c r="F253" s="143">
        <v>0</v>
      </c>
      <c r="G253" s="143">
        <v>0</v>
      </c>
      <c r="H253" s="143">
        <v>0</v>
      </c>
      <c r="I253" s="143">
        <v>0</v>
      </c>
      <c r="J253" s="143">
        <v>0</v>
      </c>
      <c r="K253" s="143">
        <v>0</v>
      </c>
      <c r="L253" s="143">
        <v>0</v>
      </c>
      <c r="M253" s="143">
        <v>0</v>
      </c>
      <c r="N253" s="143">
        <v>0</v>
      </c>
      <c r="O253" s="143">
        <v>0</v>
      </c>
      <c r="P253" s="143">
        <v>0</v>
      </c>
      <c r="Q253" s="143">
        <v>0</v>
      </c>
      <c r="R253" s="143">
        <v>0</v>
      </c>
      <c r="S253" s="143">
        <v>0</v>
      </c>
      <c r="T253" s="143">
        <v>0</v>
      </c>
      <c r="U253" s="143">
        <v>0</v>
      </c>
      <c r="V253" s="143">
        <v>0</v>
      </c>
      <c r="W253" s="143">
        <v>0</v>
      </c>
      <c r="X253" s="143">
        <v>0</v>
      </c>
      <c r="Y253" s="143">
        <v>0</v>
      </c>
      <c r="Z253" s="143">
        <v>0</v>
      </c>
      <c r="AA253" s="143">
        <v>0</v>
      </c>
      <c r="AB253" s="143">
        <v>0</v>
      </c>
      <c r="AC253" s="143">
        <v>0</v>
      </c>
      <c r="AD253" s="143">
        <v>0</v>
      </c>
      <c r="AE253" s="143">
        <v>0</v>
      </c>
    </row>
    <row r="254" spans="1:31" s="143" customFormat="1">
      <c r="A254" s="143" t="s">
        <v>570</v>
      </c>
      <c r="C254" s="211">
        <v>-1</v>
      </c>
      <c r="D254" s="211">
        <v>0</v>
      </c>
      <c r="E254" s="211">
        <v>0</v>
      </c>
      <c r="F254" s="211">
        <v>0</v>
      </c>
      <c r="G254" s="211">
        <v>0.79200000000000004</v>
      </c>
      <c r="H254" s="211">
        <v>0</v>
      </c>
      <c r="I254" s="211">
        <v>0</v>
      </c>
      <c r="J254" s="211">
        <v>0</v>
      </c>
      <c r="K254" s="211">
        <v>0</v>
      </c>
      <c r="L254" s="211">
        <v>0</v>
      </c>
      <c r="M254" s="211">
        <v>0</v>
      </c>
      <c r="N254" s="211">
        <v>0</v>
      </c>
      <c r="O254" s="211">
        <v>0</v>
      </c>
      <c r="P254" s="211">
        <v>0</v>
      </c>
      <c r="Q254" s="211">
        <v>0</v>
      </c>
      <c r="R254" s="211">
        <v>0</v>
      </c>
      <c r="S254" s="211">
        <v>0</v>
      </c>
      <c r="T254" s="211">
        <v>0</v>
      </c>
      <c r="U254" s="211">
        <v>0</v>
      </c>
      <c r="V254" s="211">
        <v>0</v>
      </c>
      <c r="W254" s="211">
        <v>0</v>
      </c>
      <c r="X254" s="211">
        <v>0</v>
      </c>
      <c r="Y254" s="211">
        <v>0</v>
      </c>
      <c r="Z254" s="211">
        <v>0</v>
      </c>
      <c r="AA254" s="211">
        <v>0</v>
      </c>
      <c r="AB254" s="211">
        <v>0</v>
      </c>
      <c r="AC254" s="211">
        <v>0</v>
      </c>
      <c r="AD254" s="211">
        <v>0</v>
      </c>
      <c r="AE254" s="211">
        <v>0</v>
      </c>
    </row>
    <row r="255" spans="1:31" s="143" customFormat="1">
      <c r="A255" s="143" t="s">
        <v>571</v>
      </c>
      <c r="C255" s="211">
        <v>0.9556</v>
      </c>
      <c r="D255" s="211">
        <v>0</v>
      </c>
      <c r="E255" s="211">
        <v>0</v>
      </c>
      <c r="F255" s="211">
        <v>0</v>
      </c>
      <c r="G255" s="211">
        <v>-1.3495999999999999</v>
      </c>
      <c r="H255" s="211">
        <v>0</v>
      </c>
      <c r="I255" s="211">
        <v>0</v>
      </c>
      <c r="J255" s="211">
        <v>0</v>
      </c>
      <c r="K255" s="211">
        <v>0</v>
      </c>
      <c r="L255" s="211">
        <v>0</v>
      </c>
      <c r="M255" s="211">
        <v>0</v>
      </c>
      <c r="N255" s="211">
        <v>0</v>
      </c>
      <c r="O255" s="211">
        <v>0</v>
      </c>
      <c r="P255" s="211">
        <v>0</v>
      </c>
      <c r="Q255" s="211">
        <v>0</v>
      </c>
      <c r="R255" s="211">
        <v>0</v>
      </c>
      <c r="S255" s="211">
        <v>0</v>
      </c>
      <c r="T255" s="211">
        <v>0</v>
      </c>
      <c r="U255" s="211">
        <v>0</v>
      </c>
      <c r="V255" s="211">
        <v>0</v>
      </c>
      <c r="W255" s="211">
        <v>0</v>
      </c>
      <c r="X255" s="211">
        <v>0</v>
      </c>
      <c r="Y255" s="211">
        <v>0</v>
      </c>
      <c r="Z255" s="211">
        <v>0</v>
      </c>
      <c r="AA255" s="211">
        <v>0</v>
      </c>
      <c r="AB255" s="211">
        <v>0</v>
      </c>
      <c r="AC255" s="211">
        <v>0</v>
      </c>
      <c r="AD255" s="211">
        <v>0</v>
      </c>
      <c r="AE255" s="211">
        <v>0</v>
      </c>
    </row>
    <row r="256" spans="1:31" s="143" customFormat="1">
      <c r="A256" s="143" t="s">
        <v>330</v>
      </c>
      <c r="C256" s="211">
        <v>0</v>
      </c>
      <c r="D256" s="211">
        <v>0</v>
      </c>
      <c r="E256" s="211">
        <v>0</v>
      </c>
      <c r="F256" s="211">
        <v>0</v>
      </c>
      <c r="G256" s="211">
        <v>0</v>
      </c>
      <c r="H256" s="211">
        <v>0</v>
      </c>
      <c r="I256" s="211">
        <v>0</v>
      </c>
      <c r="J256" s="211">
        <v>0</v>
      </c>
      <c r="K256" s="211">
        <v>0</v>
      </c>
      <c r="L256" s="211">
        <v>0</v>
      </c>
      <c r="M256" s="211">
        <v>0</v>
      </c>
      <c r="N256" s="211">
        <v>0</v>
      </c>
      <c r="O256" s="211">
        <v>0</v>
      </c>
      <c r="P256" s="211">
        <v>0</v>
      </c>
      <c r="Q256" s="211">
        <v>0</v>
      </c>
      <c r="R256" s="211">
        <v>0</v>
      </c>
      <c r="S256" s="211">
        <v>0</v>
      </c>
      <c r="T256" s="211">
        <v>0</v>
      </c>
      <c r="U256" s="211">
        <v>0</v>
      </c>
      <c r="V256" s="211">
        <v>0</v>
      </c>
      <c r="W256" s="211">
        <v>0</v>
      </c>
      <c r="X256" s="211">
        <v>0</v>
      </c>
      <c r="Y256" s="211">
        <v>0</v>
      </c>
      <c r="Z256" s="211">
        <v>0</v>
      </c>
      <c r="AA256" s="211">
        <v>0</v>
      </c>
      <c r="AB256" s="211">
        <v>0</v>
      </c>
      <c r="AC256" s="211">
        <v>0</v>
      </c>
      <c r="AD256" s="211">
        <v>0</v>
      </c>
      <c r="AE256" s="211">
        <v>0</v>
      </c>
    </row>
    <row r="257" spans="1:31" s="143" customFormat="1">
      <c r="A257" s="143" t="s">
        <v>351</v>
      </c>
      <c r="C257" s="211">
        <v>-1.1765000000000001</v>
      </c>
      <c r="D257" s="211">
        <v>0</v>
      </c>
      <c r="E257" s="211">
        <v>0</v>
      </c>
      <c r="F257" s="211">
        <v>0</v>
      </c>
      <c r="G257" s="211">
        <v>0</v>
      </c>
      <c r="H257" s="211">
        <v>0</v>
      </c>
      <c r="I257" s="211">
        <v>0</v>
      </c>
      <c r="J257" s="211">
        <v>0</v>
      </c>
      <c r="K257" s="211">
        <v>0</v>
      </c>
      <c r="L257" s="211">
        <v>0</v>
      </c>
      <c r="M257" s="211">
        <v>0</v>
      </c>
      <c r="N257" s="211">
        <v>0</v>
      </c>
      <c r="O257" s="211">
        <v>1</v>
      </c>
      <c r="P257" s="211">
        <v>0</v>
      </c>
      <c r="Q257" s="211">
        <v>0</v>
      </c>
      <c r="R257" s="211">
        <v>0</v>
      </c>
      <c r="S257" s="211">
        <v>0</v>
      </c>
      <c r="T257" s="211">
        <v>0</v>
      </c>
      <c r="U257" s="211">
        <v>0</v>
      </c>
      <c r="V257" s="211">
        <v>0</v>
      </c>
      <c r="W257" s="211">
        <v>0</v>
      </c>
      <c r="X257" s="211">
        <v>0</v>
      </c>
      <c r="Y257" s="211">
        <v>0</v>
      </c>
      <c r="Z257" s="211">
        <v>0</v>
      </c>
      <c r="AA257" s="211">
        <v>0</v>
      </c>
      <c r="AB257" s="211">
        <v>0</v>
      </c>
      <c r="AC257" s="211">
        <v>0</v>
      </c>
      <c r="AD257" s="211">
        <v>0</v>
      </c>
      <c r="AE257" s="211">
        <v>0</v>
      </c>
    </row>
    <row r="258" spans="1:31" s="143" customFormat="1">
      <c r="A258" s="143" t="s">
        <v>352</v>
      </c>
      <c r="C258" s="211">
        <v>0</v>
      </c>
      <c r="D258" s="211">
        <v>0</v>
      </c>
      <c r="E258" s="211">
        <v>0</v>
      </c>
      <c r="F258" s="211">
        <v>0</v>
      </c>
      <c r="G258" s="211">
        <v>0</v>
      </c>
      <c r="H258" s="211">
        <v>-1.3646</v>
      </c>
      <c r="I258" s="211">
        <v>0</v>
      </c>
      <c r="J258" s="211">
        <v>0</v>
      </c>
      <c r="K258" s="211">
        <v>0</v>
      </c>
      <c r="L258" s="211">
        <v>0</v>
      </c>
      <c r="M258" s="211">
        <v>0</v>
      </c>
      <c r="N258" s="211">
        <v>0</v>
      </c>
      <c r="O258" s="211">
        <v>1</v>
      </c>
      <c r="P258" s="211">
        <v>0</v>
      </c>
      <c r="Q258" s="211">
        <v>0</v>
      </c>
      <c r="R258" s="211">
        <v>0</v>
      </c>
      <c r="S258" s="211">
        <v>0</v>
      </c>
      <c r="T258" s="211">
        <v>0</v>
      </c>
      <c r="U258" s="211">
        <v>0</v>
      </c>
      <c r="V258" s="211">
        <v>0</v>
      </c>
      <c r="W258" s="211">
        <v>0</v>
      </c>
      <c r="X258" s="211">
        <v>0</v>
      </c>
      <c r="Y258" s="211">
        <v>0</v>
      </c>
      <c r="Z258" s="211">
        <v>0</v>
      </c>
      <c r="AA258" s="211">
        <v>0</v>
      </c>
      <c r="AB258" s="211">
        <v>0</v>
      </c>
      <c r="AC258" s="211">
        <v>0</v>
      </c>
      <c r="AD258" s="211">
        <v>0</v>
      </c>
      <c r="AE258" s="211">
        <v>0</v>
      </c>
    </row>
    <row r="259" spans="1:31" s="143" customFormat="1">
      <c r="A259" s="143" t="s">
        <v>353</v>
      </c>
      <c r="C259" s="211">
        <v>0</v>
      </c>
      <c r="D259" s="211">
        <v>0</v>
      </c>
      <c r="E259" s="211">
        <v>0</v>
      </c>
      <c r="F259" s="211">
        <v>0</v>
      </c>
      <c r="G259" s="211">
        <v>0</v>
      </c>
      <c r="H259" s="211">
        <v>0</v>
      </c>
      <c r="I259" s="211">
        <v>0</v>
      </c>
      <c r="J259" s="211">
        <v>-2.3121</v>
      </c>
      <c r="K259" s="211">
        <v>0</v>
      </c>
      <c r="L259" s="211">
        <v>0</v>
      </c>
      <c r="M259" s="211">
        <v>0</v>
      </c>
      <c r="N259" s="211">
        <v>0</v>
      </c>
      <c r="O259" s="211">
        <v>1</v>
      </c>
      <c r="P259" s="211">
        <v>0</v>
      </c>
      <c r="Q259" s="211">
        <v>0</v>
      </c>
      <c r="R259" s="211">
        <v>0</v>
      </c>
      <c r="S259" s="211">
        <v>0</v>
      </c>
      <c r="T259" s="211">
        <v>0</v>
      </c>
      <c r="U259" s="211">
        <v>0</v>
      </c>
      <c r="V259" s="211">
        <v>0</v>
      </c>
      <c r="W259" s="211">
        <v>0</v>
      </c>
      <c r="X259" s="211">
        <v>0</v>
      </c>
      <c r="Y259" s="211">
        <v>0</v>
      </c>
      <c r="Z259" s="211">
        <v>0</v>
      </c>
      <c r="AA259" s="211">
        <v>0</v>
      </c>
      <c r="AB259" s="211">
        <v>0</v>
      </c>
      <c r="AC259" s="211">
        <v>0</v>
      </c>
      <c r="AD259" s="211">
        <v>0</v>
      </c>
      <c r="AE259" s="211">
        <v>0</v>
      </c>
    </row>
    <row r="260" spans="1:31" s="143" customFormat="1">
      <c r="A260" s="143" t="s">
        <v>354</v>
      </c>
      <c r="C260" s="211">
        <v>4.2599999999999999E-2</v>
      </c>
      <c r="D260" s="211">
        <v>0</v>
      </c>
      <c r="E260" s="211">
        <v>0</v>
      </c>
      <c r="F260" s="211">
        <v>0</v>
      </c>
      <c r="G260" s="211">
        <v>0</v>
      </c>
      <c r="H260" s="211">
        <v>1</v>
      </c>
      <c r="I260" s="211">
        <v>0</v>
      </c>
      <c r="J260" s="211">
        <v>-1.3513999999999999</v>
      </c>
      <c r="K260" s="211">
        <v>0</v>
      </c>
      <c r="L260" s="211">
        <v>0</v>
      </c>
      <c r="M260" s="211">
        <v>0</v>
      </c>
      <c r="N260" s="211">
        <v>0</v>
      </c>
      <c r="O260" s="211">
        <v>0</v>
      </c>
      <c r="P260" s="211">
        <v>0</v>
      </c>
      <c r="Q260" s="211">
        <v>0.1217</v>
      </c>
      <c r="R260" s="211">
        <v>0</v>
      </c>
      <c r="S260" s="211">
        <v>0</v>
      </c>
      <c r="T260" s="211">
        <v>0</v>
      </c>
      <c r="U260" s="211">
        <v>0</v>
      </c>
      <c r="V260" s="211">
        <v>0</v>
      </c>
      <c r="W260" s="211">
        <v>0</v>
      </c>
      <c r="X260" s="211">
        <v>0</v>
      </c>
      <c r="Y260" s="211">
        <v>0</v>
      </c>
      <c r="Z260" s="211">
        <v>0</v>
      </c>
      <c r="AA260" s="211">
        <v>0</v>
      </c>
      <c r="AB260" s="211">
        <v>0</v>
      </c>
      <c r="AC260" s="211">
        <v>0</v>
      </c>
      <c r="AD260" s="211">
        <v>0</v>
      </c>
      <c r="AE260" s="211">
        <v>0</v>
      </c>
    </row>
    <row r="261" spans="1:31" s="143" customFormat="1">
      <c r="A261" s="143" t="s">
        <v>491</v>
      </c>
      <c r="C261" s="211">
        <v>2.3800000000000002E-2</v>
      </c>
      <c r="D261" s="211">
        <v>0</v>
      </c>
      <c r="E261" s="211">
        <v>0</v>
      </c>
      <c r="F261" s="211">
        <v>1</v>
      </c>
      <c r="G261" s="211">
        <v>0</v>
      </c>
      <c r="H261" s="211">
        <v>0</v>
      </c>
      <c r="I261" s="211">
        <v>0</v>
      </c>
      <c r="J261" s="211">
        <v>-1.5017</v>
      </c>
      <c r="K261" s="211">
        <v>0</v>
      </c>
      <c r="L261" s="211">
        <v>0</v>
      </c>
      <c r="M261" s="211">
        <v>0</v>
      </c>
      <c r="N261" s="211">
        <v>0</v>
      </c>
      <c r="O261" s="211">
        <v>0</v>
      </c>
      <c r="P261" s="211">
        <v>0</v>
      </c>
      <c r="Q261" s="211">
        <v>0</v>
      </c>
      <c r="R261" s="211">
        <v>0</v>
      </c>
      <c r="S261" s="211">
        <v>0</v>
      </c>
      <c r="T261" s="211">
        <v>0</v>
      </c>
      <c r="U261" s="211">
        <v>0</v>
      </c>
      <c r="V261" s="211">
        <v>0</v>
      </c>
      <c r="W261" s="211">
        <v>0</v>
      </c>
      <c r="X261" s="211">
        <v>0</v>
      </c>
      <c r="Y261" s="211">
        <v>0</v>
      </c>
      <c r="Z261" s="211">
        <v>0</v>
      </c>
      <c r="AA261" s="211">
        <v>0</v>
      </c>
      <c r="AB261" s="211">
        <v>0</v>
      </c>
      <c r="AC261" s="211">
        <v>0</v>
      </c>
      <c r="AD261" s="211">
        <v>0</v>
      </c>
      <c r="AE261" s="211">
        <v>0</v>
      </c>
    </row>
    <row r="262" spans="1:31" s="143" customFormat="1">
      <c r="A262" s="143" t="s">
        <v>492</v>
      </c>
      <c r="C262" s="143">
        <v>0</v>
      </c>
      <c r="D262" s="143">
        <v>0</v>
      </c>
      <c r="E262" s="143">
        <v>0</v>
      </c>
      <c r="F262" s="143">
        <v>0</v>
      </c>
      <c r="G262" s="143">
        <v>0</v>
      </c>
      <c r="H262" s="143">
        <v>1</v>
      </c>
      <c r="I262" s="143">
        <v>0</v>
      </c>
      <c r="J262" s="143">
        <v>0</v>
      </c>
      <c r="K262" s="143">
        <v>0</v>
      </c>
      <c r="L262" s="143">
        <v>0</v>
      </c>
      <c r="M262" s="143">
        <v>0</v>
      </c>
      <c r="N262" s="143">
        <v>0</v>
      </c>
      <c r="O262" s="143">
        <v>0</v>
      </c>
      <c r="P262" s="143">
        <v>0</v>
      </c>
      <c r="Q262" s="143">
        <v>0</v>
      </c>
      <c r="R262" s="143">
        <v>0</v>
      </c>
      <c r="S262" s="143">
        <v>0</v>
      </c>
      <c r="T262" s="143">
        <v>0</v>
      </c>
      <c r="U262" s="143">
        <v>0</v>
      </c>
      <c r="V262" s="143">
        <v>0</v>
      </c>
      <c r="W262" s="143">
        <v>0</v>
      </c>
      <c r="X262" s="143">
        <v>0</v>
      </c>
      <c r="Y262" s="143">
        <v>0</v>
      </c>
      <c r="Z262" s="143">
        <v>0</v>
      </c>
      <c r="AA262" s="143">
        <v>0</v>
      </c>
      <c r="AB262" s="143">
        <v>0</v>
      </c>
      <c r="AC262" s="143">
        <v>-1.17</v>
      </c>
      <c r="AD262" s="143">
        <v>0</v>
      </c>
      <c r="AE262" s="143">
        <v>0</v>
      </c>
    </row>
    <row r="263" spans="1:31" s="143" customFormat="1">
      <c r="A263" s="143" t="s">
        <v>421</v>
      </c>
    </row>
    <row r="264" spans="1:31" s="143" customFormat="1"/>
    <row r="265" spans="1:31" s="143" customFormat="1"/>
    <row r="266" spans="1:31" s="143" customFormat="1">
      <c r="A266" s="143" t="s">
        <v>180</v>
      </c>
      <c r="B266" s="143" t="s">
        <v>587</v>
      </c>
      <c r="C266" s="143" t="s">
        <v>437</v>
      </c>
      <c r="D266" s="143" t="s">
        <v>588</v>
      </c>
      <c r="E266" s="143" t="s">
        <v>425</v>
      </c>
      <c r="F266" s="143" t="s">
        <v>589</v>
      </c>
    </row>
    <row r="267" spans="1:31" s="143" customFormat="1">
      <c r="A267" s="143" t="s">
        <v>496</v>
      </c>
      <c r="B267" s="143" t="s">
        <v>497</v>
      </c>
      <c r="C267" s="143" t="s">
        <v>498</v>
      </c>
      <c r="D267" s="143" t="s">
        <v>499</v>
      </c>
      <c r="E267" s="143" t="s">
        <v>500</v>
      </c>
      <c r="F267" s="143" t="s">
        <v>214</v>
      </c>
    </row>
    <row r="268" spans="1:31" s="143" customFormat="1">
      <c r="A268" s="143" t="s">
        <v>265</v>
      </c>
      <c r="B268" s="211">
        <v>4845.92</v>
      </c>
      <c r="C268" s="211">
        <v>102.93</v>
      </c>
      <c r="D268" s="211">
        <v>707.88</v>
      </c>
      <c r="E268" s="211">
        <v>60</v>
      </c>
    </row>
    <row r="269" spans="1:31" s="143" customFormat="1">
      <c r="A269" s="143" t="s">
        <v>266</v>
      </c>
      <c r="B269" s="211">
        <v>772.02</v>
      </c>
      <c r="C269" s="211">
        <v>19.73</v>
      </c>
      <c r="D269" s="211">
        <v>183.79</v>
      </c>
      <c r="E269" s="211">
        <v>25</v>
      </c>
    </row>
    <row r="270" spans="1:31" s="143" customFormat="1">
      <c r="A270" s="143" t="s">
        <v>477</v>
      </c>
      <c r="B270" s="211">
        <v>1192.3499999999999</v>
      </c>
      <c r="C270" s="211">
        <v>28.31</v>
      </c>
      <c r="D270" s="211">
        <v>183.79</v>
      </c>
      <c r="E270" s="211">
        <v>25</v>
      </c>
    </row>
    <row r="271" spans="1:31" s="143" customFormat="1">
      <c r="A271" s="143" t="s">
        <v>267</v>
      </c>
      <c r="B271" s="211">
        <v>2516.8000000000002</v>
      </c>
      <c r="C271" s="211">
        <v>29.7</v>
      </c>
      <c r="D271" s="211">
        <v>331.6</v>
      </c>
      <c r="E271" s="211">
        <v>35</v>
      </c>
    </row>
    <row r="272" spans="1:31" s="143" customFormat="1">
      <c r="A272" s="143" t="s">
        <v>268</v>
      </c>
      <c r="B272" s="211">
        <v>3245.93</v>
      </c>
      <c r="C272" s="211">
        <v>48.95</v>
      </c>
      <c r="D272" s="211">
        <v>331.6</v>
      </c>
      <c r="E272" s="211">
        <v>35</v>
      </c>
    </row>
    <row r="273" spans="1:5" s="143" customFormat="1">
      <c r="A273" s="143" t="s">
        <v>269</v>
      </c>
      <c r="B273" s="211">
        <v>4052.27</v>
      </c>
      <c r="C273" s="211">
        <v>63.29</v>
      </c>
      <c r="D273" s="211">
        <v>331.6</v>
      </c>
      <c r="E273" s="211">
        <v>35</v>
      </c>
    </row>
    <row r="274" spans="1:5" s="143" customFormat="1">
      <c r="A274" s="143" t="s">
        <v>478</v>
      </c>
      <c r="B274" s="211">
        <v>5660.65</v>
      </c>
      <c r="C274" s="211">
        <v>69.17</v>
      </c>
      <c r="D274" s="211">
        <v>331.6</v>
      </c>
      <c r="E274" s="211">
        <v>35</v>
      </c>
    </row>
    <row r="275" spans="1:5" s="143" customFormat="1">
      <c r="A275" s="143" t="s">
        <v>115</v>
      </c>
      <c r="B275" s="211">
        <v>936.45</v>
      </c>
      <c r="C275" s="211">
        <v>14.87</v>
      </c>
      <c r="D275" s="211">
        <v>2081.4299999999998</v>
      </c>
      <c r="E275" s="211">
        <v>25</v>
      </c>
    </row>
    <row r="276" spans="1:5" s="143" customFormat="1">
      <c r="A276" s="143" t="s">
        <v>557</v>
      </c>
      <c r="B276" s="143">
        <v>3191</v>
      </c>
      <c r="C276" s="143">
        <v>15</v>
      </c>
      <c r="D276" s="143">
        <v>2081.4299999999998</v>
      </c>
      <c r="E276" s="143">
        <v>25</v>
      </c>
    </row>
    <row r="277" spans="1:5" s="143" customFormat="1">
      <c r="A277" s="143" t="s">
        <v>164</v>
      </c>
      <c r="B277" s="211">
        <v>1372.48</v>
      </c>
      <c r="C277" s="211">
        <v>21.44</v>
      </c>
      <c r="D277" s="211">
        <v>622.85</v>
      </c>
      <c r="E277" s="211">
        <v>20</v>
      </c>
    </row>
    <row r="278" spans="1:5" s="143" customFormat="1">
      <c r="A278" s="143" t="s">
        <v>558</v>
      </c>
      <c r="B278" s="211">
        <v>2481</v>
      </c>
      <c r="C278" s="211">
        <v>72</v>
      </c>
      <c r="D278" s="211">
        <v>685.2</v>
      </c>
      <c r="E278" s="143">
        <v>30</v>
      </c>
    </row>
    <row r="279" spans="1:5" s="143" customFormat="1">
      <c r="A279" s="143" t="s">
        <v>559</v>
      </c>
      <c r="B279" s="211">
        <v>4308</v>
      </c>
      <c r="C279" s="211">
        <v>195</v>
      </c>
      <c r="D279" s="211">
        <v>2081.4299999999998</v>
      </c>
      <c r="E279" s="143">
        <v>20</v>
      </c>
    </row>
    <row r="280" spans="1:5" s="143" customFormat="1">
      <c r="A280" s="143" t="s">
        <v>270</v>
      </c>
      <c r="B280" s="211">
        <v>4521.5600000000004</v>
      </c>
      <c r="C280" s="211">
        <v>22.61</v>
      </c>
      <c r="D280" s="211">
        <v>1692.88</v>
      </c>
      <c r="E280" s="211">
        <v>40</v>
      </c>
    </row>
    <row r="281" spans="1:5" s="143" customFormat="1">
      <c r="A281" s="143" t="s">
        <v>271</v>
      </c>
      <c r="B281" s="211">
        <v>3218.7</v>
      </c>
      <c r="C281" s="211">
        <v>2.71</v>
      </c>
      <c r="D281" s="211">
        <v>1692.88</v>
      </c>
      <c r="E281" s="211">
        <v>40</v>
      </c>
    </row>
    <row r="282" spans="1:5" s="143" customFormat="1">
      <c r="A282" s="143" t="s">
        <v>272</v>
      </c>
      <c r="B282" s="211">
        <v>5045.1099999999997</v>
      </c>
      <c r="C282" s="211">
        <v>50.45</v>
      </c>
      <c r="D282" s="211">
        <v>1262.82</v>
      </c>
      <c r="E282" s="211">
        <v>40</v>
      </c>
    </row>
    <row r="283" spans="1:5" s="143" customFormat="1">
      <c r="A283" s="143" t="s">
        <v>273</v>
      </c>
      <c r="B283" s="211">
        <v>5543.04</v>
      </c>
      <c r="C283" s="211">
        <v>71.430000000000007</v>
      </c>
      <c r="D283" s="211">
        <v>1262.82</v>
      </c>
      <c r="E283" s="211">
        <v>40</v>
      </c>
    </row>
    <row r="284" spans="1:5" s="143" customFormat="1">
      <c r="A284" s="143" t="s">
        <v>165</v>
      </c>
      <c r="B284" s="143">
        <v>3868</v>
      </c>
      <c r="C284" s="143">
        <v>77</v>
      </c>
      <c r="D284" s="143">
        <v>808.8</v>
      </c>
      <c r="E284" s="143">
        <v>30</v>
      </c>
    </row>
    <row r="285" spans="1:5" s="143" customFormat="1">
      <c r="A285" s="143" t="s">
        <v>560</v>
      </c>
      <c r="B285" s="211">
        <v>10735</v>
      </c>
      <c r="C285" s="211">
        <v>435.5</v>
      </c>
      <c r="D285" s="211">
        <v>808.8</v>
      </c>
      <c r="E285" s="211">
        <v>30</v>
      </c>
    </row>
    <row r="286" spans="1:5" s="143" customFormat="1">
      <c r="A286" s="143" t="s">
        <v>493</v>
      </c>
      <c r="B286" s="143">
        <v>850</v>
      </c>
      <c r="C286" s="143">
        <v>10.33</v>
      </c>
      <c r="D286" s="143">
        <v>0</v>
      </c>
      <c r="E286" s="143">
        <v>20</v>
      </c>
    </row>
    <row r="287" spans="1:5" s="143" customFormat="1">
      <c r="A287" s="143" t="s">
        <v>561</v>
      </c>
      <c r="B287" s="143">
        <v>850</v>
      </c>
      <c r="C287" s="143">
        <v>10.33</v>
      </c>
      <c r="D287" s="143">
        <v>0</v>
      </c>
      <c r="E287" s="143">
        <v>20</v>
      </c>
    </row>
    <row r="288" spans="1:5" s="143" customFormat="1">
      <c r="A288" s="143" t="s">
        <v>494</v>
      </c>
      <c r="B288" s="143">
        <v>2901</v>
      </c>
      <c r="C288" s="143">
        <v>184</v>
      </c>
      <c r="D288" s="143">
        <v>0</v>
      </c>
      <c r="E288" s="143">
        <v>20</v>
      </c>
    </row>
    <row r="289" spans="1:5" s="143" customFormat="1">
      <c r="A289" s="143" t="s">
        <v>564</v>
      </c>
      <c r="B289" s="143">
        <v>1209</v>
      </c>
      <c r="C289" s="143">
        <v>164</v>
      </c>
      <c r="D289" s="143">
        <v>0</v>
      </c>
      <c r="E289" s="143">
        <v>20</v>
      </c>
    </row>
    <row r="290" spans="1:5" s="143" customFormat="1">
      <c r="A290" s="143" t="s">
        <v>562</v>
      </c>
      <c r="B290" s="143">
        <v>4642</v>
      </c>
      <c r="C290" s="143">
        <v>97</v>
      </c>
      <c r="D290" s="143">
        <v>0</v>
      </c>
      <c r="E290" s="143">
        <v>22</v>
      </c>
    </row>
    <row r="291" spans="1:5" s="143" customFormat="1">
      <c r="A291" s="143" t="s">
        <v>563</v>
      </c>
      <c r="B291" s="143">
        <v>4207</v>
      </c>
      <c r="C291" s="143">
        <v>357</v>
      </c>
      <c r="D291" s="143">
        <v>0</v>
      </c>
      <c r="E291" s="143">
        <v>20</v>
      </c>
    </row>
    <row r="292" spans="1:5" s="143" customFormat="1">
      <c r="A292" s="143" t="s">
        <v>275</v>
      </c>
      <c r="B292" s="211">
        <v>1408.09</v>
      </c>
      <c r="C292" s="211">
        <v>92.62</v>
      </c>
      <c r="D292" s="211">
        <v>1024.32</v>
      </c>
      <c r="E292" s="211">
        <v>25</v>
      </c>
    </row>
    <row r="293" spans="1:5" s="143" customFormat="1">
      <c r="A293" s="143" t="s">
        <v>276</v>
      </c>
      <c r="B293" s="211">
        <v>1080.83</v>
      </c>
      <c r="C293" s="211">
        <v>40.49</v>
      </c>
      <c r="D293" s="211">
        <v>165.33</v>
      </c>
      <c r="E293" s="211">
        <v>25</v>
      </c>
    </row>
    <row r="294" spans="1:5" s="143" customFormat="1">
      <c r="A294" s="143" t="s">
        <v>277</v>
      </c>
      <c r="B294" s="211">
        <v>2927.98</v>
      </c>
      <c r="C294" s="211">
        <v>111.33</v>
      </c>
      <c r="D294" s="211">
        <v>647.82000000000005</v>
      </c>
      <c r="E294" s="211">
        <v>25</v>
      </c>
    </row>
    <row r="295" spans="1:5" s="143" customFormat="1">
      <c r="A295" s="143" t="s">
        <v>479</v>
      </c>
      <c r="B295" s="211">
        <v>3000</v>
      </c>
      <c r="C295" s="211">
        <v>90</v>
      </c>
      <c r="D295" s="211">
        <v>92.62</v>
      </c>
      <c r="E295" s="211">
        <v>25</v>
      </c>
    </row>
    <row r="296" spans="1:5" s="143" customFormat="1">
      <c r="A296" s="143" t="s">
        <v>278</v>
      </c>
      <c r="B296" s="211">
        <v>58.89</v>
      </c>
      <c r="C296" s="211">
        <v>1.18</v>
      </c>
      <c r="D296" s="211">
        <v>12.32</v>
      </c>
      <c r="E296" s="211">
        <v>17</v>
      </c>
    </row>
    <row r="297" spans="1:5" s="143" customFormat="1">
      <c r="A297" s="143" t="s">
        <v>279</v>
      </c>
      <c r="B297" s="211">
        <v>115.18</v>
      </c>
      <c r="C297" s="211">
        <v>2.2999999999999998</v>
      </c>
      <c r="D297" s="211">
        <v>28.87</v>
      </c>
      <c r="E297" s="211">
        <v>17</v>
      </c>
    </row>
    <row r="298" spans="1:5" s="143" customFormat="1">
      <c r="A298" s="143" t="s">
        <v>280</v>
      </c>
      <c r="B298" s="211">
        <v>54.86</v>
      </c>
      <c r="C298" s="211">
        <v>1.18</v>
      </c>
      <c r="D298" s="211">
        <v>12.32</v>
      </c>
      <c r="E298" s="211">
        <v>17</v>
      </c>
    </row>
    <row r="299" spans="1:5" s="143" customFormat="1">
      <c r="A299" s="143" t="s">
        <v>281</v>
      </c>
      <c r="B299" s="211">
        <v>115.18</v>
      </c>
      <c r="C299" s="211">
        <v>2.2999999999999998</v>
      </c>
      <c r="D299" s="211">
        <v>48.18</v>
      </c>
      <c r="E299" s="211">
        <v>17</v>
      </c>
    </row>
    <row r="300" spans="1:5" s="143" customFormat="1">
      <c r="A300" s="143" t="s">
        <v>282</v>
      </c>
      <c r="B300" s="211">
        <v>115.18</v>
      </c>
      <c r="C300" s="211">
        <v>2.2999999999999998</v>
      </c>
      <c r="D300" s="211">
        <v>28.87</v>
      </c>
      <c r="E300" s="211">
        <v>17</v>
      </c>
    </row>
    <row r="301" spans="1:5" s="143" customFormat="1">
      <c r="A301" s="143" t="s">
        <v>480</v>
      </c>
      <c r="B301" s="211">
        <v>332.36</v>
      </c>
      <c r="C301" s="211">
        <v>1.51</v>
      </c>
      <c r="D301" s="211">
        <v>1.47</v>
      </c>
      <c r="E301" s="211">
        <v>15</v>
      </c>
    </row>
    <row r="302" spans="1:5" s="143" customFormat="1">
      <c r="A302" s="143" t="s">
        <v>284</v>
      </c>
      <c r="B302" s="211">
        <v>344.77</v>
      </c>
      <c r="C302" s="211">
        <v>12</v>
      </c>
      <c r="D302" s="211">
        <v>174.79</v>
      </c>
      <c r="E302" s="211">
        <v>25</v>
      </c>
    </row>
    <row r="303" spans="1:5" s="143" customFormat="1">
      <c r="A303" s="143" t="s">
        <v>285</v>
      </c>
      <c r="B303" s="211">
        <v>1254.54</v>
      </c>
      <c r="C303" s="211">
        <v>37.53</v>
      </c>
      <c r="D303" s="211">
        <v>490.88</v>
      </c>
      <c r="E303" s="211">
        <v>25</v>
      </c>
    </row>
    <row r="304" spans="1:5" s="143" customFormat="1">
      <c r="A304" s="143" t="s">
        <v>286</v>
      </c>
      <c r="B304" s="211">
        <v>1080.83</v>
      </c>
      <c r="C304" s="211">
        <v>40.49</v>
      </c>
      <c r="D304" s="211">
        <v>165.33</v>
      </c>
      <c r="E304" s="211">
        <v>25</v>
      </c>
    </row>
    <row r="305" spans="1:5" s="143" customFormat="1">
      <c r="A305" s="143" t="s">
        <v>287</v>
      </c>
      <c r="B305" s="211">
        <v>2927.98</v>
      </c>
      <c r="C305" s="211">
        <v>111.33</v>
      </c>
      <c r="D305" s="211">
        <v>647.82000000000005</v>
      </c>
      <c r="E305" s="211">
        <v>25</v>
      </c>
    </row>
    <row r="306" spans="1:5" s="143" customFormat="1">
      <c r="A306" s="143" t="s">
        <v>288</v>
      </c>
      <c r="B306" s="211">
        <v>58.89</v>
      </c>
      <c r="C306" s="211">
        <v>1.18</v>
      </c>
      <c r="D306" s="211">
        <v>12.32</v>
      </c>
      <c r="E306" s="211">
        <v>17</v>
      </c>
    </row>
    <row r="307" spans="1:5" s="143" customFormat="1">
      <c r="A307" s="143" t="s">
        <v>289</v>
      </c>
      <c r="B307" s="211">
        <v>115.18</v>
      </c>
      <c r="C307" s="211">
        <v>2.2999999999999998</v>
      </c>
      <c r="D307" s="211">
        <v>28.87</v>
      </c>
      <c r="E307" s="211">
        <v>17</v>
      </c>
    </row>
    <row r="308" spans="1:5" s="143" customFormat="1">
      <c r="A308" s="143" t="s">
        <v>290</v>
      </c>
      <c r="B308" s="211">
        <v>54.86</v>
      </c>
      <c r="C308" s="211">
        <v>1.18</v>
      </c>
      <c r="D308" s="211">
        <v>12.32</v>
      </c>
      <c r="E308" s="211">
        <v>17</v>
      </c>
    </row>
    <row r="309" spans="1:5" s="143" customFormat="1">
      <c r="A309" s="143" t="s">
        <v>482</v>
      </c>
      <c r="B309" s="211">
        <v>1517.17</v>
      </c>
      <c r="C309" s="211">
        <v>56.3</v>
      </c>
      <c r="D309" s="211">
        <v>808.76</v>
      </c>
      <c r="E309" s="211">
        <v>30</v>
      </c>
    </row>
    <row r="310" spans="1:5" s="143" customFormat="1">
      <c r="A310" s="143" t="s">
        <v>481</v>
      </c>
      <c r="B310" s="143">
        <v>115.18</v>
      </c>
      <c r="C310" s="143">
        <v>2.2999999999999998</v>
      </c>
      <c r="D310" s="143">
        <v>48.18</v>
      </c>
      <c r="E310" s="143">
        <v>17</v>
      </c>
    </row>
    <row r="311" spans="1:5" s="143" customFormat="1">
      <c r="A311" s="143" t="s">
        <v>292</v>
      </c>
      <c r="B311" s="211">
        <v>492.06</v>
      </c>
      <c r="C311" s="211">
        <v>21.05</v>
      </c>
      <c r="D311" s="211">
        <v>164.89</v>
      </c>
      <c r="E311" s="211">
        <v>18</v>
      </c>
    </row>
    <row r="312" spans="1:5" s="143" customFormat="1">
      <c r="A312" s="143" t="s">
        <v>293</v>
      </c>
      <c r="B312" s="211">
        <v>315.7</v>
      </c>
      <c r="C312" s="211">
        <v>9.4700000000000006</v>
      </c>
      <c r="D312" s="211">
        <v>381.93</v>
      </c>
      <c r="E312" s="211">
        <v>20</v>
      </c>
    </row>
    <row r="313" spans="1:5" s="143" customFormat="1">
      <c r="A313" s="143" t="s">
        <v>294</v>
      </c>
      <c r="B313" s="211">
        <v>1408.09</v>
      </c>
      <c r="C313" s="211">
        <v>92.62</v>
      </c>
      <c r="D313" s="211">
        <v>1024.32</v>
      </c>
      <c r="E313" s="211">
        <v>20</v>
      </c>
    </row>
    <row r="314" spans="1:5" s="143" customFormat="1">
      <c r="A314" s="143" t="s">
        <v>295</v>
      </c>
      <c r="B314" s="211">
        <v>1305.6099999999999</v>
      </c>
      <c r="C314" s="211">
        <v>81.97</v>
      </c>
      <c r="D314" s="211">
        <v>1024.32</v>
      </c>
      <c r="E314" s="211">
        <v>20</v>
      </c>
    </row>
    <row r="315" spans="1:5" s="143" customFormat="1">
      <c r="A315" s="143" t="s">
        <v>296</v>
      </c>
      <c r="B315" s="211">
        <v>7242.55</v>
      </c>
      <c r="C315" s="211">
        <v>144.85</v>
      </c>
      <c r="D315" s="211">
        <v>2193.4499999999998</v>
      </c>
      <c r="E315" s="211">
        <v>20</v>
      </c>
    </row>
    <row r="316" spans="1:5" s="143" customFormat="1">
      <c r="A316" s="143" t="s">
        <v>297</v>
      </c>
      <c r="B316" s="211">
        <v>7242.55</v>
      </c>
      <c r="C316" s="211">
        <v>144.85</v>
      </c>
      <c r="D316" s="211">
        <v>2193.4499999999998</v>
      </c>
      <c r="E316" s="211">
        <v>20</v>
      </c>
    </row>
    <row r="317" spans="1:5" s="143" customFormat="1">
      <c r="A317" s="143" t="s">
        <v>298</v>
      </c>
      <c r="B317" s="211">
        <v>158.54</v>
      </c>
      <c r="C317" s="211">
        <v>4.76</v>
      </c>
      <c r="D317" s="211">
        <v>21.09</v>
      </c>
      <c r="E317" s="211">
        <v>17</v>
      </c>
    </row>
    <row r="318" spans="1:5" s="143" customFormat="1">
      <c r="A318" s="143" t="s">
        <v>299</v>
      </c>
      <c r="B318" s="211">
        <v>462.46</v>
      </c>
      <c r="C318" s="211">
        <v>16.18</v>
      </c>
      <c r="D318" s="211">
        <v>21.09</v>
      </c>
      <c r="E318" s="211">
        <v>17</v>
      </c>
    </row>
    <row r="319" spans="1:5" s="143" customFormat="1">
      <c r="A319" s="143" t="s">
        <v>300</v>
      </c>
      <c r="B319" s="211">
        <v>142.38999999999999</v>
      </c>
      <c r="C319" s="211">
        <v>8.5399999999999991</v>
      </c>
      <c r="D319" s="211">
        <v>21.09</v>
      </c>
      <c r="E319" s="211">
        <v>17</v>
      </c>
    </row>
    <row r="320" spans="1:5" s="143" customFormat="1">
      <c r="A320" s="143" t="s">
        <v>301</v>
      </c>
      <c r="B320" s="211">
        <v>719.1</v>
      </c>
      <c r="C320" s="211">
        <v>8.09</v>
      </c>
      <c r="D320" s="211">
        <v>221.22</v>
      </c>
      <c r="E320" s="211">
        <v>20</v>
      </c>
    </row>
    <row r="321" spans="1:5" s="143" customFormat="1">
      <c r="A321" s="143" t="s">
        <v>483</v>
      </c>
      <c r="B321" s="211">
        <v>39.979999999999997</v>
      </c>
      <c r="C321" s="211">
        <v>0.18</v>
      </c>
      <c r="D321" s="211">
        <v>1.47</v>
      </c>
      <c r="E321" s="211">
        <v>15</v>
      </c>
    </row>
    <row r="322" spans="1:5" s="143" customFormat="1">
      <c r="A322" s="143" t="s">
        <v>304</v>
      </c>
      <c r="B322" s="211">
        <v>0</v>
      </c>
      <c r="C322" s="211">
        <v>0</v>
      </c>
      <c r="D322" s="211">
        <v>0</v>
      </c>
      <c r="E322" s="211">
        <v>1</v>
      </c>
    </row>
    <row r="323" spans="1:5" s="143" customFormat="1">
      <c r="A323" s="143" t="s">
        <v>305</v>
      </c>
      <c r="B323" s="211">
        <v>0</v>
      </c>
      <c r="C323" s="211">
        <v>0</v>
      </c>
      <c r="D323" s="211">
        <v>0</v>
      </c>
      <c r="E323" s="211">
        <v>1</v>
      </c>
    </row>
    <row r="324" spans="1:5" s="143" customFormat="1">
      <c r="A324" s="143" t="s">
        <v>306</v>
      </c>
      <c r="B324" s="211">
        <v>0</v>
      </c>
      <c r="C324" s="211">
        <v>0</v>
      </c>
      <c r="D324" s="211">
        <v>0</v>
      </c>
      <c r="E324" s="211">
        <v>1</v>
      </c>
    </row>
    <row r="325" spans="1:5" s="143" customFormat="1">
      <c r="A325" s="143" t="s">
        <v>307</v>
      </c>
      <c r="B325" s="211">
        <v>0</v>
      </c>
      <c r="C325" s="211">
        <v>0</v>
      </c>
      <c r="D325" s="211">
        <v>0</v>
      </c>
      <c r="E325" s="211">
        <v>1</v>
      </c>
    </row>
    <row r="326" spans="1:5" s="143" customFormat="1">
      <c r="A326" s="143" t="s">
        <v>308</v>
      </c>
      <c r="B326" s="211">
        <v>0</v>
      </c>
      <c r="C326" s="211">
        <v>0</v>
      </c>
      <c r="D326" s="211">
        <v>0</v>
      </c>
      <c r="E326" s="211">
        <v>1</v>
      </c>
    </row>
    <row r="327" spans="1:5" s="143" customFormat="1">
      <c r="A327" s="143" t="s">
        <v>486</v>
      </c>
      <c r="B327" s="211">
        <v>0</v>
      </c>
      <c r="C327" s="211">
        <v>0</v>
      </c>
      <c r="D327" s="211">
        <v>0</v>
      </c>
      <c r="E327" s="211">
        <v>1</v>
      </c>
    </row>
    <row r="328" spans="1:5" s="143" customFormat="1">
      <c r="A328" s="143" t="s">
        <v>311</v>
      </c>
      <c r="B328" s="211">
        <v>0</v>
      </c>
      <c r="C328" s="211">
        <v>0</v>
      </c>
      <c r="D328" s="211">
        <v>0</v>
      </c>
      <c r="E328" s="211">
        <v>1</v>
      </c>
    </row>
    <row r="329" spans="1:5" s="143" customFormat="1">
      <c r="A329" s="143" t="s">
        <v>312</v>
      </c>
      <c r="B329" s="211">
        <v>0</v>
      </c>
      <c r="C329" s="211">
        <v>0</v>
      </c>
      <c r="D329" s="211">
        <v>0</v>
      </c>
      <c r="E329" s="211">
        <v>1</v>
      </c>
    </row>
    <row r="330" spans="1:5" s="143" customFormat="1">
      <c r="A330" s="143" t="s">
        <v>313</v>
      </c>
      <c r="B330" s="211">
        <v>0</v>
      </c>
      <c r="C330" s="211">
        <v>0</v>
      </c>
      <c r="D330" s="211">
        <v>0</v>
      </c>
      <c r="E330" s="211">
        <v>1</v>
      </c>
    </row>
    <row r="331" spans="1:5" s="143" customFormat="1">
      <c r="A331" s="143" t="s">
        <v>314</v>
      </c>
      <c r="B331" s="211">
        <v>0</v>
      </c>
      <c r="C331" s="211">
        <v>0</v>
      </c>
      <c r="D331" s="211">
        <v>0</v>
      </c>
      <c r="E331" s="211">
        <v>1</v>
      </c>
    </row>
    <row r="332" spans="1:5" s="143" customFormat="1">
      <c r="A332" s="143" t="s">
        <v>315</v>
      </c>
      <c r="B332" s="211">
        <v>0</v>
      </c>
      <c r="C332" s="211">
        <v>0</v>
      </c>
      <c r="D332" s="211">
        <v>0</v>
      </c>
      <c r="E332" s="211">
        <v>1</v>
      </c>
    </row>
    <row r="333" spans="1:5" s="143" customFormat="1">
      <c r="A333" s="143" t="s">
        <v>316</v>
      </c>
      <c r="B333" s="211">
        <v>0</v>
      </c>
      <c r="C333" s="211">
        <v>0</v>
      </c>
      <c r="D333" s="211">
        <v>0</v>
      </c>
      <c r="E333" s="211">
        <v>1</v>
      </c>
    </row>
    <row r="334" spans="1:5" s="143" customFormat="1">
      <c r="A334" s="143" t="s">
        <v>487</v>
      </c>
      <c r="B334" s="211">
        <v>0</v>
      </c>
      <c r="C334" s="211">
        <v>0</v>
      </c>
      <c r="D334" s="211">
        <v>0</v>
      </c>
      <c r="E334" s="211">
        <v>1</v>
      </c>
    </row>
    <row r="335" spans="1:5" s="143" customFormat="1">
      <c r="A335" s="143" t="s">
        <v>488</v>
      </c>
      <c r="B335" s="211">
        <v>0</v>
      </c>
      <c r="C335" s="211">
        <v>0</v>
      </c>
      <c r="D335" s="211">
        <v>0</v>
      </c>
      <c r="E335" s="211">
        <v>1</v>
      </c>
    </row>
    <row r="336" spans="1:5" s="143" customFormat="1">
      <c r="A336" s="143" t="s">
        <v>489</v>
      </c>
      <c r="B336" s="211">
        <v>0</v>
      </c>
      <c r="C336" s="211">
        <v>0</v>
      </c>
      <c r="D336" s="211">
        <v>0</v>
      </c>
      <c r="E336" s="211">
        <v>1</v>
      </c>
    </row>
    <row r="337" spans="1:5" s="143" customFormat="1">
      <c r="A337" s="143" t="s">
        <v>490</v>
      </c>
      <c r="B337" s="211">
        <v>0</v>
      </c>
      <c r="C337" s="211">
        <v>0</v>
      </c>
      <c r="D337" s="211">
        <v>0</v>
      </c>
      <c r="E337" s="211">
        <v>1</v>
      </c>
    </row>
    <row r="338" spans="1:5" s="143" customFormat="1">
      <c r="A338" s="143" t="s">
        <v>495</v>
      </c>
      <c r="B338" s="211">
        <v>0</v>
      </c>
      <c r="C338" s="211">
        <v>0</v>
      </c>
      <c r="D338" s="211">
        <v>0</v>
      </c>
      <c r="E338" s="211">
        <v>1</v>
      </c>
    </row>
    <row r="339" spans="1:5" s="143" customFormat="1">
      <c r="A339" s="143" t="s">
        <v>570</v>
      </c>
      <c r="B339" s="211">
        <v>0</v>
      </c>
      <c r="C339" s="211">
        <v>0</v>
      </c>
      <c r="D339" s="211">
        <v>0</v>
      </c>
      <c r="E339" s="211">
        <v>1</v>
      </c>
    </row>
    <row r="340" spans="1:5" s="143" customFormat="1">
      <c r="A340" s="143" t="s">
        <v>571</v>
      </c>
      <c r="B340" s="211">
        <v>0</v>
      </c>
      <c r="C340" s="211">
        <v>0</v>
      </c>
      <c r="D340" s="211">
        <v>0</v>
      </c>
      <c r="E340" s="211">
        <v>1</v>
      </c>
    </row>
    <row r="341" spans="1:5" s="143" customFormat="1">
      <c r="A341" s="143" t="s">
        <v>330</v>
      </c>
      <c r="B341" s="211">
        <v>2920.24</v>
      </c>
      <c r="C341" s="211">
        <v>146.01</v>
      </c>
      <c r="D341" s="211">
        <v>1E-4</v>
      </c>
      <c r="E341" s="211">
        <v>25</v>
      </c>
    </row>
    <row r="342" spans="1:5" s="143" customFormat="1">
      <c r="A342" s="143" t="s">
        <v>348</v>
      </c>
      <c r="B342" s="211">
        <v>0</v>
      </c>
      <c r="C342" s="211">
        <v>0</v>
      </c>
      <c r="D342" s="211">
        <v>0</v>
      </c>
      <c r="E342" s="211">
        <v>35</v>
      </c>
    </row>
    <row r="343" spans="1:5" s="143" customFormat="1">
      <c r="A343" s="143" t="s">
        <v>349</v>
      </c>
      <c r="B343" s="211">
        <v>825.91</v>
      </c>
      <c r="C343" s="211">
        <v>0</v>
      </c>
      <c r="D343" s="211">
        <v>0</v>
      </c>
      <c r="E343" s="211">
        <v>60</v>
      </c>
    </row>
    <row r="344" spans="1:5" s="143" customFormat="1">
      <c r="A344" s="143" t="s">
        <v>350</v>
      </c>
      <c r="B344" s="211">
        <v>166666.67000000001</v>
      </c>
      <c r="C344" s="211">
        <v>0</v>
      </c>
      <c r="D344" s="211">
        <v>0</v>
      </c>
      <c r="E344" s="211">
        <v>80</v>
      </c>
    </row>
    <row r="345" spans="1:5" s="143" customFormat="1">
      <c r="A345" s="143" t="s">
        <v>569</v>
      </c>
      <c r="B345" s="143">
        <v>0</v>
      </c>
      <c r="C345" s="143">
        <v>0</v>
      </c>
      <c r="D345" s="143">
        <v>0</v>
      </c>
      <c r="E345" s="143">
        <v>35</v>
      </c>
    </row>
    <row r="346" spans="1:5" s="143" customFormat="1">
      <c r="A346" s="143" t="s">
        <v>351</v>
      </c>
      <c r="B346" s="211">
        <v>307.60000000000002</v>
      </c>
      <c r="C346" s="211">
        <v>30.76</v>
      </c>
      <c r="D346" s="211">
        <v>1E-4</v>
      </c>
      <c r="E346" s="211">
        <v>15</v>
      </c>
    </row>
    <row r="347" spans="1:5" s="143" customFormat="1">
      <c r="A347" s="143" t="s">
        <v>352</v>
      </c>
      <c r="B347" s="211">
        <v>681.27</v>
      </c>
      <c r="C347" s="211">
        <v>64.44</v>
      </c>
      <c r="D347" s="211">
        <v>1E-4</v>
      </c>
      <c r="E347" s="211">
        <v>25</v>
      </c>
    </row>
    <row r="348" spans="1:5" s="143" customFormat="1">
      <c r="A348" s="143" t="s">
        <v>353</v>
      </c>
      <c r="B348" s="211">
        <v>2525.48</v>
      </c>
      <c r="C348" s="211">
        <v>195.71</v>
      </c>
      <c r="D348" s="211">
        <v>1E-4</v>
      </c>
      <c r="E348" s="211">
        <v>25</v>
      </c>
    </row>
    <row r="349" spans="1:5" s="143" customFormat="1">
      <c r="A349" s="143" t="s">
        <v>354</v>
      </c>
      <c r="B349" s="211">
        <v>2743.91</v>
      </c>
      <c r="C349" s="211">
        <v>139.94</v>
      </c>
      <c r="D349" s="211">
        <v>1E-4</v>
      </c>
      <c r="E349" s="211">
        <v>25</v>
      </c>
    </row>
    <row r="350" spans="1:5" s="143" customFormat="1">
      <c r="A350" s="143" t="s">
        <v>491</v>
      </c>
      <c r="B350" s="211">
        <v>1344.27</v>
      </c>
      <c r="C350" s="211">
        <v>67.209999999999994</v>
      </c>
      <c r="D350" s="211">
        <v>1E-4</v>
      </c>
      <c r="E350" s="211">
        <v>25</v>
      </c>
    </row>
    <row r="351" spans="1:5" s="143" customFormat="1">
      <c r="A351" s="143" t="s">
        <v>329</v>
      </c>
      <c r="B351" s="211">
        <v>0</v>
      </c>
      <c r="C351" s="211">
        <v>0</v>
      </c>
      <c r="D351" s="211">
        <v>1E-4</v>
      </c>
      <c r="E351" s="211">
        <v>1</v>
      </c>
    </row>
    <row r="352" spans="1:5" s="143" customFormat="1">
      <c r="A352" s="143" t="s">
        <v>568</v>
      </c>
      <c r="B352" s="211">
        <v>0.39</v>
      </c>
      <c r="C352" s="211">
        <v>0</v>
      </c>
      <c r="D352" s="211">
        <v>1E-4</v>
      </c>
      <c r="E352" s="211">
        <v>25</v>
      </c>
    </row>
    <row r="353" spans="1:5">
      <c r="A353" t="s">
        <v>332</v>
      </c>
      <c r="B353" s="211">
        <v>374.58</v>
      </c>
      <c r="C353" s="211">
        <v>46.82</v>
      </c>
      <c r="D353" s="211">
        <v>61.3</v>
      </c>
      <c r="E353" s="211">
        <v>15</v>
      </c>
    </row>
    <row r="354" spans="1:5">
      <c r="A354" t="s">
        <v>333</v>
      </c>
      <c r="B354" s="211">
        <v>1E-3</v>
      </c>
      <c r="C354" s="211">
        <v>0</v>
      </c>
      <c r="D354" s="211">
        <v>0</v>
      </c>
      <c r="E354" s="211">
        <v>1</v>
      </c>
    </row>
    <row r="355" spans="1:5">
      <c r="A355" t="s">
        <v>334</v>
      </c>
      <c r="B355" s="211">
        <v>1E-3</v>
      </c>
      <c r="C355" s="211">
        <v>0</v>
      </c>
      <c r="D355" s="211">
        <v>0</v>
      </c>
      <c r="E355" s="211">
        <v>1</v>
      </c>
    </row>
    <row r="356" spans="1:5">
      <c r="A356" t="s">
        <v>331</v>
      </c>
      <c r="B356" s="211">
        <v>4.66</v>
      </c>
      <c r="C356" s="211">
        <v>0.02</v>
      </c>
      <c r="D356" s="211">
        <v>8.33</v>
      </c>
      <c r="E356" s="211">
        <v>40</v>
      </c>
    </row>
    <row r="357" spans="1:5">
      <c r="A357" t="s">
        <v>336</v>
      </c>
      <c r="B357" s="211">
        <v>18.97</v>
      </c>
      <c r="C357" s="211">
        <v>0</v>
      </c>
      <c r="D357" s="211">
        <v>0</v>
      </c>
      <c r="E357" s="211">
        <v>25</v>
      </c>
    </row>
    <row r="358" spans="1:5">
      <c r="A358" t="s">
        <v>335</v>
      </c>
      <c r="B358" s="211">
        <v>18.97</v>
      </c>
      <c r="C358" s="211">
        <v>0</v>
      </c>
      <c r="D358" s="211">
        <v>0</v>
      </c>
      <c r="E358" s="211">
        <v>25</v>
      </c>
    </row>
    <row r="359" spans="1:5">
      <c r="A359" t="s">
        <v>339</v>
      </c>
      <c r="B359" s="211">
        <v>18.97</v>
      </c>
      <c r="C359" s="211">
        <v>0</v>
      </c>
      <c r="D359" s="211">
        <v>0</v>
      </c>
      <c r="E359" s="211">
        <v>25</v>
      </c>
    </row>
    <row r="360" spans="1:5">
      <c r="A360" t="s">
        <v>340</v>
      </c>
      <c r="B360" s="211">
        <v>18.97</v>
      </c>
      <c r="C360" s="211">
        <v>0</v>
      </c>
      <c r="D360" s="211">
        <v>0</v>
      </c>
      <c r="E360" s="211">
        <v>25</v>
      </c>
    </row>
    <row r="361" spans="1:5">
      <c r="A361" t="s">
        <v>341</v>
      </c>
      <c r="B361" s="211">
        <v>18.97</v>
      </c>
      <c r="C361" s="211">
        <v>0</v>
      </c>
      <c r="D361" s="211">
        <v>0</v>
      </c>
      <c r="E361" s="211">
        <v>25</v>
      </c>
    </row>
    <row r="362" spans="1:5">
      <c r="A362" t="s">
        <v>342</v>
      </c>
      <c r="B362" s="211">
        <v>18.97</v>
      </c>
      <c r="C362" s="211">
        <v>0</v>
      </c>
      <c r="D362" s="211">
        <v>0</v>
      </c>
      <c r="E362" s="211">
        <v>25</v>
      </c>
    </row>
    <row r="363" spans="1:5">
      <c r="A363" t="s">
        <v>343</v>
      </c>
      <c r="B363" s="211">
        <v>18.97</v>
      </c>
      <c r="C363" s="211">
        <v>0</v>
      </c>
      <c r="D363" s="211">
        <v>0</v>
      </c>
      <c r="E363" s="211">
        <v>25</v>
      </c>
    </row>
    <row r="364" spans="1:5">
      <c r="A364" t="s">
        <v>344</v>
      </c>
      <c r="B364" s="211">
        <v>18.97</v>
      </c>
      <c r="C364" s="211">
        <v>0</v>
      </c>
      <c r="D364" s="211">
        <v>0</v>
      </c>
      <c r="E364" s="211">
        <v>25</v>
      </c>
    </row>
    <row r="365" spans="1:5">
      <c r="A365" t="s">
        <v>345</v>
      </c>
      <c r="B365" s="211">
        <v>18.97</v>
      </c>
      <c r="C365" s="211">
        <v>0</v>
      </c>
      <c r="D365" s="211">
        <v>0</v>
      </c>
      <c r="E365" s="211">
        <v>25</v>
      </c>
    </row>
    <row r="366" spans="1:5">
      <c r="A366" t="s">
        <v>362</v>
      </c>
      <c r="B366" s="211">
        <v>18.97</v>
      </c>
      <c r="C366" s="211">
        <v>0</v>
      </c>
      <c r="D366" s="211">
        <v>0</v>
      </c>
      <c r="E366" s="211">
        <v>25</v>
      </c>
    </row>
    <row r="367" spans="1:5">
      <c r="A367" t="s">
        <v>337</v>
      </c>
      <c r="B367" s="211">
        <v>90.49</v>
      </c>
      <c r="C367" s="211">
        <v>0</v>
      </c>
      <c r="D367" s="211">
        <v>0</v>
      </c>
      <c r="E367" s="211">
        <v>25</v>
      </c>
    </row>
    <row r="368" spans="1:5">
      <c r="A368" t="s">
        <v>338</v>
      </c>
      <c r="B368" s="211">
        <v>30.15</v>
      </c>
      <c r="C368" s="211">
        <v>0</v>
      </c>
      <c r="D368" s="211">
        <v>0</v>
      </c>
      <c r="E368" s="211">
        <v>25</v>
      </c>
    </row>
    <row r="369" spans="1:6">
      <c r="A369" t="s">
        <v>484</v>
      </c>
      <c r="B369" s="211">
        <v>295.64</v>
      </c>
      <c r="C369" s="211">
        <v>8.8699999999999992</v>
      </c>
      <c r="D369" s="211">
        <v>381.93</v>
      </c>
      <c r="E369" s="211">
        <v>20</v>
      </c>
    </row>
    <row r="370" spans="1:6">
      <c r="A370" t="s">
        <v>326</v>
      </c>
      <c r="B370" s="211">
        <v>460.79</v>
      </c>
      <c r="C370" s="211">
        <v>19.71</v>
      </c>
      <c r="D370" s="211">
        <v>164.89</v>
      </c>
      <c r="E370" s="211">
        <v>18</v>
      </c>
    </row>
    <row r="371" spans="1:6">
      <c r="A371" t="s">
        <v>485</v>
      </c>
      <c r="B371" s="211">
        <v>570.01</v>
      </c>
      <c r="C371" s="211">
        <v>4.6100000000000003</v>
      </c>
      <c r="D371" s="211">
        <v>174.79</v>
      </c>
      <c r="E371" s="211">
        <v>20</v>
      </c>
    </row>
    <row r="372" spans="1:6">
      <c r="A372" t="s">
        <v>492</v>
      </c>
      <c r="B372">
        <v>474.5</v>
      </c>
      <c r="C372">
        <v>68.5</v>
      </c>
      <c r="D372" s="143">
        <v>0</v>
      </c>
      <c r="E372">
        <v>20</v>
      </c>
    </row>
    <row r="373" spans="1:6">
      <c r="A373" t="s">
        <v>421</v>
      </c>
    </row>
    <row r="375" spans="1:6" s="143" customFormat="1">
      <c r="A375" s="143" t="s">
        <v>419</v>
      </c>
      <c r="B375" s="143" t="s">
        <v>590</v>
      </c>
      <c r="C375" s="143" t="s">
        <v>133</v>
      </c>
      <c r="D375" s="143" t="s">
        <v>135</v>
      </c>
      <c r="E375" s="143" t="s">
        <v>134</v>
      </c>
      <c r="F375" s="143" t="s">
        <v>214</v>
      </c>
    </row>
    <row r="376" spans="1:6" s="143" customFormat="1">
      <c r="A376" s="143" t="s">
        <v>265</v>
      </c>
      <c r="B376" s="211">
        <v>0.84899999999999998</v>
      </c>
      <c r="C376" s="211">
        <v>0.84899999999999998</v>
      </c>
      <c r="D376" s="211">
        <v>0.84899999999999998</v>
      </c>
    </row>
    <row r="377" spans="1:6" s="143" customFormat="1">
      <c r="A377" s="143" t="s">
        <v>266</v>
      </c>
      <c r="B377" s="211">
        <v>0.85</v>
      </c>
      <c r="C377" s="211">
        <v>0.85</v>
      </c>
      <c r="D377" s="211">
        <v>0.85</v>
      </c>
    </row>
    <row r="378" spans="1:6" s="143" customFormat="1">
      <c r="A378" s="143" t="s">
        <v>477</v>
      </c>
      <c r="B378" s="211">
        <v>0.85</v>
      </c>
      <c r="C378" s="211">
        <v>0.85</v>
      </c>
      <c r="D378" s="211">
        <v>0.85</v>
      </c>
    </row>
    <row r="379" spans="1:6" s="143" customFormat="1">
      <c r="A379" s="143" t="s">
        <v>267</v>
      </c>
      <c r="B379" s="211">
        <v>0.86799999999999999</v>
      </c>
      <c r="C379" s="211">
        <v>0.86799999999999999</v>
      </c>
      <c r="D379" s="211">
        <v>0.86799999999999999</v>
      </c>
    </row>
    <row r="380" spans="1:6" s="143" customFormat="1">
      <c r="A380" s="143" t="s">
        <v>268</v>
      </c>
      <c r="B380" s="211">
        <v>0.85599999999999998</v>
      </c>
      <c r="C380" s="211">
        <v>0.85599999999999998</v>
      </c>
      <c r="D380" s="211">
        <v>0.85599999999999998</v>
      </c>
    </row>
    <row r="381" spans="1:6" s="143" customFormat="1">
      <c r="A381" s="143" t="s">
        <v>269</v>
      </c>
      <c r="B381" s="211">
        <v>0.86799999999999999</v>
      </c>
      <c r="C381" s="211">
        <v>0.86799999999999999</v>
      </c>
      <c r="D381" s="211">
        <v>0.86799999999999999</v>
      </c>
    </row>
    <row r="382" spans="1:6" s="143" customFormat="1">
      <c r="A382" s="143" t="s">
        <v>478</v>
      </c>
      <c r="B382" s="211">
        <v>0.85599999999999998</v>
      </c>
      <c r="C382" s="211">
        <v>0.85599999999999998</v>
      </c>
      <c r="D382" s="211">
        <v>0.85599999999999998</v>
      </c>
    </row>
    <row r="383" spans="1:6" s="143" customFormat="1">
      <c r="A383" s="143" t="s">
        <v>115</v>
      </c>
      <c r="B383" s="211">
        <v>1</v>
      </c>
      <c r="C383" s="211">
        <v>1</v>
      </c>
      <c r="D383" s="211">
        <v>1</v>
      </c>
    </row>
    <row r="384" spans="1:6" s="143" customFormat="1">
      <c r="A384" s="143" t="s">
        <v>557</v>
      </c>
      <c r="B384" s="143">
        <v>0.4</v>
      </c>
      <c r="C384" s="143">
        <v>0.4</v>
      </c>
      <c r="D384" s="143">
        <v>0.4</v>
      </c>
    </row>
    <row r="385" spans="1:4" s="143" customFormat="1">
      <c r="A385" s="143" t="s">
        <v>164</v>
      </c>
      <c r="B385" s="211">
        <v>1</v>
      </c>
      <c r="C385" s="211">
        <v>1</v>
      </c>
      <c r="D385" s="211">
        <v>1</v>
      </c>
    </row>
    <row r="386" spans="1:4" s="143" customFormat="1">
      <c r="A386" s="143" t="s">
        <v>558</v>
      </c>
      <c r="B386" s="143">
        <v>0.38</v>
      </c>
      <c r="C386" s="143">
        <v>0.38</v>
      </c>
      <c r="D386" s="143">
        <v>0.38</v>
      </c>
    </row>
    <row r="387" spans="1:4" s="143" customFormat="1">
      <c r="A387" s="143" t="s">
        <v>559</v>
      </c>
      <c r="B387" s="143">
        <v>0.28000000000000003</v>
      </c>
      <c r="C387" s="143">
        <v>0.28000000000000003</v>
      </c>
      <c r="D387" s="143">
        <v>0.28000000000000003</v>
      </c>
    </row>
    <row r="388" spans="1:4" s="143" customFormat="1">
      <c r="A388" s="143" t="s">
        <v>270</v>
      </c>
      <c r="B388" s="211">
        <v>1</v>
      </c>
      <c r="C388" s="211">
        <v>1</v>
      </c>
      <c r="D388" s="211">
        <v>1</v>
      </c>
    </row>
    <row r="389" spans="1:4" s="143" customFormat="1">
      <c r="A389" s="143" t="s">
        <v>271</v>
      </c>
      <c r="B389" s="211">
        <v>1</v>
      </c>
      <c r="C389" s="211">
        <v>1</v>
      </c>
      <c r="D389" s="211">
        <v>1</v>
      </c>
    </row>
    <row r="390" spans="1:4" s="143" customFormat="1">
      <c r="A390" s="143" t="s">
        <v>272</v>
      </c>
      <c r="B390" s="211">
        <v>1</v>
      </c>
      <c r="C390" s="211">
        <v>1</v>
      </c>
      <c r="D390" s="211">
        <v>1</v>
      </c>
    </row>
    <row r="391" spans="1:4" s="143" customFormat="1">
      <c r="A391" s="143" t="s">
        <v>273</v>
      </c>
      <c r="B391" s="211">
        <v>1</v>
      </c>
      <c r="C391" s="211">
        <v>1</v>
      </c>
      <c r="D391" s="211">
        <v>1</v>
      </c>
    </row>
    <row r="392" spans="1:4" s="143" customFormat="1">
      <c r="A392" s="143" t="s">
        <v>165</v>
      </c>
      <c r="B392" s="143">
        <v>0.86</v>
      </c>
      <c r="C392" s="143">
        <v>0.86</v>
      </c>
      <c r="D392" s="143">
        <v>0.86</v>
      </c>
    </row>
    <row r="393" spans="1:4" s="143" customFormat="1">
      <c r="A393" s="143" t="s">
        <v>560</v>
      </c>
      <c r="B393" s="211">
        <v>0.86</v>
      </c>
      <c r="C393" s="211">
        <v>0.86</v>
      </c>
      <c r="D393" s="211">
        <v>0.86</v>
      </c>
    </row>
    <row r="394" spans="1:4" s="143" customFormat="1">
      <c r="A394" s="143" t="s">
        <v>493</v>
      </c>
      <c r="B394" s="143">
        <v>0.91</v>
      </c>
      <c r="C394" s="143">
        <v>0.91</v>
      </c>
      <c r="D394" s="143">
        <v>0.91</v>
      </c>
    </row>
    <row r="395" spans="1:4" s="143" customFormat="1">
      <c r="A395" s="143" t="s">
        <v>561</v>
      </c>
      <c r="B395" s="143">
        <v>0.89</v>
      </c>
      <c r="C395" s="143">
        <v>0.89</v>
      </c>
      <c r="D395" s="143">
        <v>0.89</v>
      </c>
    </row>
    <row r="396" spans="1:4" s="143" customFormat="1">
      <c r="A396" s="143" t="s">
        <v>494</v>
      </c>
      <c r="B396" s="143">
        <v>0.91</v>
      </c>
      <c r="C396" s="143">
        <v>0.91</v>
      </c>
      <c r="D396" s="143">
        <v>0.91</v>
      </c>
    </row>
    <row r="397" spans="1:4" s="143" customFormat="1">
      <c r="A397" s="143" t="s">
        <v>564</v>
      </c>
      <c r="B397" s="143">
        <v>0.85</v>
      </c>
      <c r="C397" s="143">
        <v>0.85</v>
      </c>
      <c r="D397" s="143">
        <v>0.85</v>
      </c>
    </row>
    <row r="398" spans="1:4" s="143" customFormat="1">
      <c r="A398" s="143" t="s">
        <v>562</v>
      </c>
      <c r="B398" s="143">
        <v>0.63</v>
      </c>
      <c r="C398" s="143">
        <v>0.63</v>
      </c>
      <c r="D398" s="143">
        <v>0.63</v>
      </c>
    </row>
    <row r="399" spans="1:4" s="143" customFormat="1">
      <c r="A399" s="143" t="s">
        <v>563</v>
      </c>
      <c r="B399" s="143">
        <v>0.84</v>
      </c>
      <c r="C399" s="143">
        <v>0.84</v>
      </c>
      <c r="D399" s="143">
        <v>0.84</v>
      </c>
    </row>
    <row r="400" spans="1:4" s="143" customFormat="1">
      <c r="A400" s="143" t="s">
        <v>275</v>
      </c>
      <c r="B400" s="211">
        <v>0.85</v>
      </c>
      <c r="C400" s="211">
        <v>0.85</v>
      </c>
      <c r="D400" s="211">
        <v>0.85</v>
      </c>
    </row>
    <row r="401" spans="1:4" s="143" customFormat="1">
      <c r="A401" s="143" t="s">
        <v>276</v>
      </c>
      <c r="B401" s="211">
        <v>0.85</v>
      </c>
      <c r="C401" s="211">
        <v>0.85</v>
      </c>
      <c r="D401" s="211">
        <v>0.85</v>
      </c>
    </row>
    <row r="402" spans="1:4" s="143" customFormat="1">
      <c r="A402" s="143" t="s">
        <v>277</v>
      </c>
      <c r="B402" s="211">
        <v>0.85</v>
      </c>
      <c r="C402" s="211">
        <v>0.85</v>
      </c>
      <c r="D402" s="211">
        <v>0.85</v>
      </c>
    </row>
    <row r="403" spans="1:4" s="143" customFormat="1">
      <c r="A403" s="143" t="s">
        <v>479</v>
      </c>
      <c r="B403" s="211">
        <v>0.85</v>
      </c>
      <c r="C403" s="211">
        <v>0.85</v>
      </c>
      <c r="D403" s="211">
        <v>0.85</v>
      </c>
    </row>
    <row r="404" spans="1:4" s="143" customFormat="1">
      <c r="A404" s="143" t="s">
        <v>278</v>
      </c>
      <c r="B404" s="211">
        <v>0.95</v>
      </c>
      <c r="C404" s="211">
        <v>0.95</v>
      </c>
      <c r="D404" s="211">
        <v>0.95</v>
      </c>
    </row>
    <row r="405" spans="1:4" s="143" customFormat="1">
      <c r="A405" s="143" t="s">
        <v>279</v>
      </c>
      <c r="B405" s="211">
        <v>0.9</v>
      </c>
      <c r="C405" s="211">
        <v>0.9</v>
      </c>
      <c r="D405" s="211">
        <v>0.9</v>
      </c>
    </row>
    <row r="406" spans="1:4" s="143" customFormat="1">
      <c r="A406" s="143" t="s">
        <v>280</v>
      </c>
      <c r="B406" s="211">
        <v>0.95</v>
      </c>
      <c r="C406" s="211">
        <v>0.95</v>
      </c>
      <c r="D406" s="211">
        <v>0.95</v>
      </c>
    </row>
    <row r="407" spans="1:4" s="143" customFormat="1">
      <c r="A407" s="143" t="s">
        <v>281</v>
      </c>
      <c r="B407" s="211">
        <v>0.9</v>
      </c>
      <c r="C407" s="211">
        <v>0.9</v>
      </c>
      <c r="D407" s="211">
        <v>0.9</v>
      </c>
    </row>
    <row r="408" spans="1:4" s="143" customFormat="1">
      <c r="A408" s="143" t="s">
        <v>282</v>
      </c>
      <c r="B408" s="211">
        <v>0.9</v>
      </c>
      <c r="C408" s="211">
        <v>0.9</v>
      </c>
      <c r="D408" s="211">
        <v>0.9</v>
      </c>
    </row>
    <row r="409" spans="1:4" s="143" customFormat="1">
      <c r="A409" s="143" t="s">
        <v>480</v>
      </c>
      <c r="B409" s="211">
        <v>0.95</v>
      </c>
      <c r="C409" s="211">
        <v>0.95</v>
      </c>
      <c r="D409" s="211">
        <v>0.95</v>
      </c>
    </row>
    <row r="410" spans="1:4" s="143" customFormat="1">
      <c r="A410" s="143" t="s">
        <v>284</v>
      </c>
      <c r="B410" s="211">
        <v>0.95</v>
      </c>
      <c r="C410" s="211">
        <v>0.95</v>
      </c>
      <c r="D410" s="211">
        <v>0.95</v>
      </c>
    </row>
    <row r="411" spans="1:4" s="143" customFormat="1">
      <c r="A411" s="143" t="s">
        <v>285</v>
      </c>
      <c r="B411" s="211">
        <v>0.85</v>
      </c>
      <c r="C411" s="211">
        <v>0.85</v>
      </c>
      <c r="D411" s="211">
        <v>0.85</v>
      </c>
    </row>
    <row r="412" spans="1:4" s="143" customFormat="1">
      <c r="A412" s="143" t="s">
        <v>286</v>
      </c>
      <c r="B412" s="211">
        <v>0.85</v>
      </c>
      <c r="C412" s="211">
        <v>0.85</v>
      </c>
      <c r="D412" s="211">
        <v>0.85</v>
      </c>
    </row>
    <row r="413" spans="1:4" s="143" customFormat="1">
      <c r="A413" s="143" t="s">
        <v>287</v>
      </c>
      <c r="B413" s="211">
        <v>0.85</v>
      </c>
      <c r="C413" s="211">
        <v>0.85</v>
      </c>
      <c r="D413" s="211">
        <v>0.85</v>
      </c>
    </row>
    <row r="414" spans="1:4" s="143" customFormat="1">
      <c r="A414" s="143" t="s">
        <v>288</v>
      </c>
      <c r="B414" s="211">
        <v>0.95</v>
      </c>
      <c r="C414" s="211">
        <v>0.95</v>
      </c>
      <c r="D414" s="211">
        <v>0.95</v>
      </c>
    </row>
    <row r="415" spans="1:4" s="143" customFormat="1">
      <c r="A415" s="143" t="s">
        <v>289</v>
      </c>
      <c r="B415" s="211">
        <v>0.9</v>
      </c>
      <c r="C415" s="211">
        <v>0.9</v>
      </c>
      <c r="D415" s="211">
        <v>0.9</v>
      </c>
    </row>
    <row r="416" spans="1:4" s="143" customFormat="1">
      <c r="A416" s="143" t="s">
        <v>290</v>
      </c>
      <c r="B416" s="211">
        <v>0.95</v>
      </c>
      <c r="C416" s="211">
        <v>0.95</v>
      </c>
      <c r="D416" s="211">
        <v>0.95</v>
      </c>
    </row>
    <row r="417" spans="1:4" s="143" customFormat="1">
      <c r="A417" s="143" t="s">
        <v>482</v>
      </c>
      <c r="B417" s="211">
        <v>0.85</v>
      </c>
      <c r="C417" s="211">
        <v>0.85</v>
      </c>
      <c r="D417" s="211">
        <v>0.85</v>
      </c>
    </row>
    <row r="418" spans="1:4" s="143" customFormat="1">
      <c r="A418" s="143" t="s">
        <v>481</v>
      </c>
      <c r="B418" s="143">
        <v>0.9</v>
      </c>
      <c r="C418" s="143">
        <v>0.9</v>
      </c>
      <c r="D418" s="143">
        <v>0.9</v>
      </c>
    </row>
    <row r="419" spans="1:4" s="143" customFormat="1">
      <c r="A419" s="143" t="s">
        <v>292</v>
      </c>
      <c r="B419" s="211">
        <v>1</v>
      </c>
      <c r="C419" s="211">
        <v>1</v>
      </c>
      <c r="D419" s="211">
        <v>1</v>
      </c>
    </row>
    <row r="420" spans="1:4" s="143" customFormat="1">
      <c r="A420" s="143" t="s">
        <v>293</v>
      </c>
      <c r="B420" s="211">
        <v>1</v>
      </c>
      <c r="C420" s="211">
        <v>1</v>
      </c>
      <c r="D420" s="211">
        <v>1</v>
      </c>
    </row>
    <row r="421" spans="1:4" s="143" customFormat="1">
      <c r="A421" s="143" t="s">
        <v>294</v>
      </c>
      <c r="B421" s="211">
        <v>1</v>
      </c>
      <c r="C421" s="211">
        <v>1</v>
      </c>
      <c r="D421" s="211">
        <v>1</v>
      </c>
    </row>
    <row r="422" spans="1:4" s="143" customFormat="1">
      <c r="A422" s="143" t="s">
        <v>295</v>
      </c>
      <c r="B422" s="211">
        <v>1</v>
      </c>
      <c r="C422" s="211">
        <v>1</v>
      </c>
      <c r="D422" s="211">
        <v>1</v>
      </c>
    </row>
    <row r="423" spans="1:4" s="143" customFormat="1">
      <c r="A423" s="143" t="s">
        <v>296</v>
      </c>
      <c r="B423" s="211">
        <v>1</v>
      </c>
      <c r="C423" s="211">
        <v>1</v>
      </c>
      <c r="D423" s="211">
        <v>1</v>
      </c>
    </row>
    <row r="424" spans="1:4" s="143" customFormat="1">
      <c r="A424" s="143" t="s">
        <v>297</v>
      </c>
      <c r="B424" s="211">
        <v>1</v>
      </c>
      <c r="C424" s="211">
        <v>1</v>
      </c>
      <c r="D424" s="211">
        <v>1</v>
      </c>
    </row>
    <row r="425" spans="1:4" s="143" customFormat="1">
      <c r="A425" s="143" t="s">
        <v>298</v>
      </c>
      <c r="B425" s="211">
        <v>1</v>
      </c>
      <c r="C425" s="211">
        <v>1</v>
      </c>
      <c r="D425" s="211">
        <v>1</v>
      </c>
    </row>
    <row r="426" spans="1:4" s="143" customFormat="1">
      <c r="A426" s="143" t="s">
        <v>299</v>
      </c>
      <c r="B426" s="211">
        <v>1</v>
      </c>
      <c r="C426" s="211">
        <v>1</v>
      </c>
      <c r="D426" s="211">
        <v>1</v>
      </c>
    </row>
    <row r="427" spans="1:4" s="143" customFormat="1">
      <c r="A427" s="143" t="s">
        <v>300</v>
      </c>
      <c r="B427" s="211">
        <v>1</v>
      </c>
      <c r="C427" s="211">
        <v>1</v>
      </c>
      <c r="D427" s="211">
        <v>1</v>
      </c>
    </row>
    <row r="428" spans="1:4" s="143" customFormat="1">
      <c r="A428" s="143" t="s">
        <v>301</v>
      </c>
      <c r="B428" s="211">
        <v>1</v>
      </c>
      <c r="C428" s="211">
        <v>1</v>
      </c>
      <c r="D428" s="211">
        <v>1</v>
      </c>
    </row>
    <row r="429" spans="1:4" s="143" customFormat="1">
      <c r="A429" s="143" t="s">
        <v>483</v>
      </c>
      <c r="B429" s="211">
        <v>1</v>
      </c>
      <c r="C429" s="211">
        <v>1</v>
      </c>
      <c r="D429" s="211">
        <v>1</v>
      </c>
    </row>
    <row r="430" spans="1:4" s="143" customFormat="1">
      <c r="A430" s="143" t="s">
        <v>304</v>
      </c>
      <c r="B430" s="211">
        <v>1</v>
      </c>
      <c r="C430" s="211">
        <v>1</v>
      </c>
      <c r="D430" s="211">
        <v>1</v>
      </c>
    </row>
    <row r="431" spans="1:4" s="143" customFormat="1">
      <c r="A431" s="143" t="s">
        <v>305</v>
      </c>
      <c r="B431" s="211">
        <v>1</v>
      </c>
      <c r="C431" s="211">
        <v>1</v>
      </c>
      <c r="D431" s="211">
        <v>1</v>
      </c>
    </row>
    <row r="432" spans="1:4" s="143" customFormat="1">
      <c r="A432" s="143" t="s">
        <v>306</v>
      </c>
      <c r="B432" s="211">
        <v>1</v>
      </c>
      <c r="C432" s="211">
        <v>1</v>
      </c>
      <c r="D432" s="211">
        <v>1</v>
      </c>
    </row>
    <row r="433" spans="1:4" s="143" customFormat="1">
      <c r="A433" s="143" t="s">
        <v>307</v>
      </c>
      <c r="B433" s="211">
        <v>1</v>
      </c>
      <c r="C433" s="211">
        <v>1</v>
      </c>
      <c r="D433" s="211">
        <v>1</v>
      </c>
    </row>
    <row r="434" spans="1:4" s="143" customFormat="1">
      <c r="A434" s="143" t="s">
        <v>308</v>
      </c>
      <c r="B434" s="211">
        <v>1</v>
      </c>
      <c r="C434" s="211">
        <v>1</v>
      </c>
      <c r="D434" s="211">
        <v>1</v>
      </c>
    </row>
    <row r="435" spans="1:4" s="143" customFormat="1">
      <c r="A435" s="143" t="s">
        <v>486</v>
      </c>
      <c r="B435" s="211">
        <v>1</v>
      </c>
      <c r="C435" s="211">
        <v>1</v>
      </c>
      <c r="D435" s="211">
        <v>1</v>
      </c>
    </row>
    <row r="436" spans="1:4" s="143" customFormat="1">
      <c r="A436" s="143" t="s">
        <v>311</v>
      </c>
      <c r="B436" s="211">
        <v>1</v>
      </c>
      <c r="C436" s="211">
        <v>1</v>
      </c>
      <c r="D436" s="211">
        <v>1</v>
      </c>
    </row>
    <row r="437" spans="1:4" s="143" customFormat="1">
      <c r="A437" s="143" t="s">
        <v>312</v>
      </c>
      <c r="B437" s="211">
        <v>1</v>
      </c>
      <c r="C437" s="211">
        <v>1</v>
      </c>
      <c r="D437" s="211">
        <v>1</v>
      </c>
    </row>
    <row r="438" spans="1:4" s="143" customFormat="1">
      <c r="A438" s="143" t="s">
        <v>313</v>
      </c>
      <c r="B438" s="211">
        <v>1</v>
      </c>
      <c r="C438" s="211">
        <v>1</v>
      </c>
      <c r="D438" s="211">
        <v>1</v>
      </c>
    </row>
    <row r="439" spans="1:4" s="143" customFormat="1">
      <c r="A439" s="143" t="s">
        <v>314</v>
      </c>
      <c r="B439" s="211">
        <v>1</v>
      </c>
      <c r="C439" s="211">
        <v>1</v>
      </c>
      <c r="D439" s="211">
        <v>1</v>
      </c>
    </row>
    <row r="440" spans="1:4" s="143" customFormat="1">
      <c r="A440" s="143" t="s">
        <v>315</v>
      </c>
      <c r="B440" s="211">
        <v>1</v>
      </c>
      <c r="C440" s="211">
        <v>1</v>
      </c>
      <c r="D440" s="211">
        <v>1</v>
      </c>
    </row>
    <row r="441" spans="1:4" s="143" customFormat="1">
      <c r="A441" s="143" t="s">
        <v>316</v>
      </c>
      <c r="B441" s="211">
        <v>1</v>
      </c>
      <c r="C441" s="211">
        <v>1</v>
      </c>
      <c r="D441" s="211">
        <v>1</v>
      </c>
    </row>
    <row r="442" spans="1:4" s="143" customFormat="1">
      <c r="A442" s="143" t="s">
        <v>487</v>
      </c>
      <c r="B442" s="211">
        <v>1</v>
      </c>
      <c r="C442" s="211">
        <v>1</v>
      </c>
      <c r="D442" s="211">
        <v>1</v>
      </c>
    </row>
    <row r="443" spans="1:4" s="143" customFormat="1">
      <c r="A443" s="143" t="s">
        <v>488</v>
      </c>
      <c r="B443" s="211">
        <v>1</v>
      </c>
      <c r="C443" s="211">
        <v>1</v>
      </c>
      <c r="D443" s="211">
        <v>1</v>
      </c>
    </row>
    <row r="444" spans="1:4" s="143" customFormat="1">
      <c r="A444" s="143" t="s">
        <v>489</v>
      </c>
      <c r="B444" s="211">
        <v>1</v>
      </c>
      <c r="C444" s="211">
        <v>1</v>
      </c>
      <c r="D444" s="211">
        <v>1</v>
      </c>
    </row>
    <row r="445" spans="1:4" s="143" customFormat="1">
      <c r="A445" s="143" t="s">
        <v>490</v>
      </c>
      <c r="B445" s="211">
        <v>1</v>
      </c>
      <c r="C445" s="211">
        <v>1</v>
      </c>
      <c r="D445" s="211">
        <v>1</v>
      </c>
    </row>
    <row r="446" spans="1:4" s="143" customFormat="1">
      <c r="A446" s="143" t="s">
        <v>495</v>
      </c>
      <c r="B446" s="211">
        <v>1</v>
      </c>
      <c r="C446" s="211">
        <v>1</v>
      </c>
      <c r="D446" s="211">
        <v>1</v>
      </c>
    </row>
    <row r="447" spans="1:4" s="143" customFormat="1">
      <c r="A447" s="143" t="s">
        <v>570</v>
      </c>
      <c r="B447" s="211">
        <v>0.9</v>
      </c>
      <c r="C447" s="211">
        <v>0.9</v>
      </c>
      <c r="D447" s="211">
        <v>0.9</v>
      </c>
    </row>
    <row r="448" spans="1:4" s="143" customFormat="1">
      <c r="A448" s="143" t="s">
        <v>571</v>
      </c>
      <c r="B448" s="211">
        <v>0.9</v>
      </c>
      <c r="C448" s="211">
        <v>0.9</v>
      </c>
      <c r="D448" s="211">
        <v>0.9</v>
      </c>
    </row>
    <row r="449" spans="1:4" s="143" customFormat="1">
      <c r="A449" s="143" t="s">
        <v>330</v>
      </c>
      <c r="B449" s="211">
        <v>1</v>
      </c>
      <c r="C449" s="211">
        <v>1</v>
      </c>
      <c r="D449" s="211">
        <v>1</v>
      </c>
    </row>
    <row r="450" spans="1:4" s="143" customFormat="1">
      <c r="A450" s="143" t="s">
        <v>348</v>
      </c>
      <c r="B450" s="211">
        <v>1</v>
      </c>
      <c r="C450" s="211">
        <v>1</v>
      </c>
      <c r="D450" s="211">
        <v>1</v>
      </c>
    </row>
    <row r="451" spans="1:4" s="143" customFormat="1">
      <c r="A451" s="143" t="s">
        <v>349</v>
      </c>
      <c r="B451" s="211">
        <v>1</v>
      </c>
      <c r="C451" s="211">
        <v>1</v>
      </c>
      <c r="D451" s="211">
        <v>1</v>
      </c>
    </row>
    <row r="452" spans="1:4" s="143" customFormat="1">
      <c r="A452" s="143" t="s">
        <v>350</v>
      </c>
      <c r="B452" s="211">
        <v>1</v>
      </c>
      <c r="C452" s="211">
        <v>1</v>
      </c>
      <c r="D452" s="211">
        <v>1</v>
      </c>
    </row>
    <row r="453" spans="1:4" s="143" customFormat="1">
      <c r="A453" s="143" t="s">
        <v>569</v>
      </c>
      <c r="B453" s="143">
        <v>1</v>
      </c>
      <c r="C453" s="143">
        <v>1</v>
      </c>
      <c r="D453" s="143">
        <v>1</v>
      </c>
    </row>
    <row r="454" spans="1:4" s="143" customFormat="1">
      <c r="A454" s="143" t="s">
        <v>351</v>
      </c>
      <c r="B454" s="211">
        <v>0.9</v>
      </c>
      <c r="C454" s="211">
        <v>0.9</v>
      </c>
      <c r="D454" s="211">
        <v>0.9</v>
      </c>
    </row>
    <row r="455" spans="1:4" s="143" customFormat="1">
      <c r="A455" s="143" t="s">
        <v>352</v>
      </c>
      <c r="B455" s="211">
        <v>0.86</v>
      </c>
      <c r="C455" s="211">
        <v>0.86</v>
      </c>
      <c r="D455" s="211">
        <v>0.86</v>
      </c>
    </row>
    <row r="456" spans="1:4" s="143" customFormat="1">
      <c r="A456" s="143" t="s">
        <v>353</v>
      </c>
      <c r="B456" s="211">
        <v>0.86</v>
      </c>
      <c r="C456" s="211">
        <v>0.86</v>
      </c>
      <c r="D456" s="211">
        <v>0.86</v>
      </c>
    </row>
    <row r="457" spans="1:4" s="143" customFormat="1">
      <c r="A457" s="143" t="s">
        <v>354</v>
      </c>
      <c r="B457" s="211">
        <v>0.85</v>
      </c>
      <c r="C457" s="211">
        <v>0.85</v>
      </c>
      <c r="D457" s="211">
        <v>0.85</v>
      </c>
    </row>
    <row r="458" spans="1:4" s="143" customFormat="1">
      <c r="A458" s="143" t="s">
        <v>491</v>
      </c>
      <c r="B458" s="211">
        <v>0.85</v>
      </c>
      <c r="C458" s="211">
        <v>0.85</v>
      </c>
      <c r="D458" s="211">
        <v>0.85</v>
      </c>
    </row>
    <row r="459" spans="1:4" s="143" customFormat="1">
      <c r="A459" s="143" t="s">
        <v>329</v>
      </c>
      <c r="B459" s="211">
        <v>1</v>
      </c>
      <c r="C459" s="211">
        <v>1</v>
      </c>
      <c r="D459" s="211">
        <v>1</v>
      </c>
    </row>
    <row r="460" spans="1:4" s="143" customFormat="1">
      <c r="A460" s="143" t="s">
        <v>568</v>
      </c>
      <c r="B460" s="211">
        <v>1</v>
      </c>
      <c r="C460" s="211">
        <v>1</v>
      </c>
      <c r="D460" s="211">
        <v>1</v>
      </c>
    </row>
    <row r="461" spans="1:4" s="143" customFormat="1">
      <c r="A461" s="143" t="s">
        <v>332</v>
      </c>
      <c r="B461" s="211">
        <v>1</v>
      </c>
      <c r="C461" s="211">
        <v>1</v>
      </c>
      <c r="D461" s="211">
        <v>1</v>
      </c>
    </row>
    <row r="462" spans="1:4" s="143" customFormat="1">
      <c r="A462" s="143" t="s">
        <v>333</v>
      </c>
      <c r="B462" s="211">
        <v>1</v>
      </c>
      <c r="C462" s="211">
        <v>1</v>
      </c>
      <c r="D462" s="211">
        <v>1</v>
      </c>
    </row>
    <row r="463" spans="1:4" s="143" customFormat="1">
      <c r="A463" s="143" t="s">
        <v>334</v>
      </c>
      <c r="B463" s="211">
        <v>1</v>
      </c>
      <c r="C463" s="211">
        <v>1</v>
      </c>
      <c r="D463" s="211">
        <v>1</v>
      </c>
    </row>
    <row r="464" spans="1:4" s="143" customFormat="1">
      <c r="A464" s="143" t="s">
        <v>331</v>
      </c>
      <c r="B464" s="211">
        <v>1</v>
      </c>
      <c r="C464" s="211">
        <v>1</v>
      </c>
      <c r="D464" s="211">
        <v>1</v>
      </c>
    </row>
    <row r="465" spans="1:4" s="143" customFormat="1">
      <c r="A465" s="143" t="s">
        <v>336</v>
      </c>
      <c r="B465" s="211">
        <v>1</v>
      </c>
      <c r="C465" s="211">
        <v>1</v>
      </c>
      <c r="D465" s="211">
        <v>1</v>
      </c>
    </row>
    <row r="466" spans="1:4" s="143" customFormat="1">
      <c r="A466" s="143" t="s">
        <v>335</v>
      </c>
      <c r="B466" s="211">
        <v>1</v>
      </c>
      <c r="C466" s="211">
        <v>1</v>
      </c>
      <c r="D466" s="211">
        <v>1</v>
      </c>
    </row>
    <row r="467" spans="1:4" s="143" customFormat="1">
      <c r="A467" s="143" t="s">
        <v>339</v>
      </c>
      <c r="B467" s="211">
        <v>1</v>
      </c>
      <c r="C467" s="211">
        <v>1</v>
      </c>
      <c r="D467" s="211">
        <v>1</v>
      </c>
    </row>
    <row r="468" spans="1:4" s="143" customFormat="1">
      <c r="A468" s="143" t="s">
        <v>340</v>
      </c>
      <c r="B468" s="211">
        <v>1</v>
      </c>
      <c r="C468" s="211">
        <v>1</v>
      </c>
      <c r="D468" s="211">
        <v>1</v>
      </c>
    </row>
    <row r="469" spans="1:4" s="143" customFormat="1">
      <c r="A469" s="143" t="s">
        <v>341</v>
      </c>
      <c r="B469" s="211">
        <v>1</v>
      </c>
      <c r="C469" s="211">
        <v>1</v>
      </c>
      <c r="D469" s="211">
        <v>1</v>
      </c>
    </row>
    <row r="470" spans="1:4" s="143" customFormat="1">
      <c r="A470" s="143" t="s">
        <v>342</v>
      </c>
      <c r="B470" s="211">
        <v>1</v>
      </c>
      <c r="C470" s="211">
        <v>1</v>
      </c>
      <c r="D470" s="211">
        <v>1</v>
      </c>
    </row>
    <row r="471" spans="1:4" s="143" customFormat="1">
      <c r="A471" s="143" t="s">
        <v>343</v>
      </c>
      <c r="B471" s="211">
        <v>1</v>
      </c>
      <c r="C471" s="211">
        <v>1</v>
      </c>
      <c r="D471" s="211">
        <v>1</v>
      </c>
    </row>
    <row r="472" spans="1:4" s="143" customFormat="1">
      <c r="A472" s="143" t="s">
        <v>344</v>
      </c>
      <c r="B472" s="211">
        <v>1</v>
      </c>
      <c r="C472" s="211">
        <v>1</v>
      </c>
      <c r="D472" s="211">
        <v>1</v>
      </c>
    </row>
    <row r="473" spans="1:4" s="143" customFormat="1">
      <c r="A473" s="143" t="s">
        <v>345</v>
      </c>
      <c r="B473" s="211">
        <v>1</v>
      </c>
      <c r="C473" s="211">
        <v>1</v>
      </c>
      <c r="D473" s="211">
        <v>1</v>
      </c>
    </row>
    <row r="474" spans="1:4" s="143" customFormat="1">
      <c r="A474" s="143" t="s">
        <v>362</v>
      </c>
      <c r="B474" s="211">
        <v>1</v>
      </c>
      <c r="C474" s="211">
        <v>1</v>
      </c>
      <c r="D474" s="211">
        <v>1</v>
      </c>
    </row>
    <row r="475" spans="1:4" s="143" customFormat="1">
      <c r="A475" s="143" t="s">
        <v>337</v>
      </c>
      <c r="B475" s="211">
        <v>1</v>
      </c>
      <c r="C475" s="211">
        <v>1</v>
      </c>
      <c r="D475" s="211">
        <v>1</v>
      </c>
    </row>
    <row r="476" spans="1:4" s="143" customFormat="1">
      <c r="A476" s="143" t="s">
        <v>338</v>
      </c>
      <c r="B476" s="211">
        <v>1</v>
      </c>
      <c r="C476" s="211">
        <v>1</v>
      </c>
      <c r="D476" s="211">
        <v>1</v>
      </c>
    </row>
    <row r="477" spans="1:4" s="143" customFormat="1">
      <c r="A477" s="143" t="s">
        <v>484</v>
      </c>
      <c r="B477" s="211">
        <v>0.95</v>
      </c>
      <c r="C477" s="211">
        <v>0.95</v>
      </c>
      <c r="D477" s="211">
        <v>0.95</v>
      </c>
    </row>
    <row r="478" spans="1:4" s="143" customFormat="1">
      <c r="A478" s="143" t="s">
        <v>326</v>
      </c>
      <c r="B478" s="211">
        <v>0.95</v>
      </c>
      <c r="C478" s="211">
        <v>0.95</v>
      </c>
      <c r="D478" s="211">
        <v>0.95</v>
      </c>
    </row>
    <row r="479" spans="1:4" s="143" customFormat="1">
      <c r="A479" s="143" t="s">
        <v>485</v>
      </c>
      <c r="B479" s="211">
        <v>0.95</v>
      </c>
      <c r="C479" s="211">
        <v>0.95</v>
      </c>
      <c r="D479" s="211">
        <v>0.95</v>
      </c>
    </row>
    <row r="480" spans="1:4" s="143" customFormat="1">
      <c r="A480" s="143" t="s">
        <v>492</v>
      </c>
      <c r="B480" s="143">
        <v>0.85</v>
      </c>
      <c r="C480" s="143">
        <v>0.85</v>
      </c>
      <c r="D480" s="143">
        <v>0.85</v>
      </c>
    </row>
    <row r="481" spans="1:6" s="143" customFormat="1">
      <c r="A481" s="143" t="s">
        <v>421</v>
      </c>
    </row>
    <row r="484" spans="1:6" s="143" customFormat="1">
      <c r="A484" s="143" t="s">
        <v>419</v>
      </c>
      <c r="B484" s="143" t="s">
        <v>591</v>
      </c>
      <c r="C484" s="143" t="s">
        <v>133</v>
      </c>
      <c r="D484" s="143" t="s">
        <v>592</v>
      </c>
      <c r="E484" s="143" t="s">
        <v>134</v>
      </c>
      <c r="F484" s="143" t="s">
        <v>214</v>
      </c>
    </row>
    <row r="485" spans="1:6" s="143" customFormat="1">
      <c r="A485" s="143" t="s">
        <v>265</v>
      </c>
      <c r="B485" s="143">
        <v>0</v>
      </c>
      <c r="C485" s="143">
        <v>0</v>
      </c>
      <c r="D485" s="143">
        <v>0</v>
      </c>
    </row>
    <row r="486" spans="1:6" s="143" customFormat="1">
      <c r="A486" s="143" t="s">
        <v>266</v>
      </c>
      <c r="B486" s="143">
        <v>0</v>
      </c>
      <c r="C486" s="143">
        <v>0</v>
      </c>
      <c r="D486" s="143">
        <v>0</v>
      </c>
    </row>
    <row r="487" spans="1:6" s="143" customFormat="1">
      <c r="A487" s="143" t="s">
        <v>477</v>
      </c>
      <c r="B487" s="143">
        <v>0</v>
      </c>
      <c r="C487" s="143">
        <v>0</v>
      </c>
      <c r="D487" s="143">
        <v>0</v>
      </c>
    </row>
    <row r="488" spans="1:6" s="143" customFormat="1">
      <c r="A488" s="143" t="s">
        <v>267</v>
      </c>
      <c r="B488" s="143">
        <v>0</v>
      </c>
      <c r="C488" s="143">
        <v>0</v>
      </c>
      <c r="D488" s="143">
        <v>0</v>
      </c>
    </row>
    <row r="489" spans="1:6" s="143" customFormat="1">
      <c r="A489" s="143" t="s">
        <v>268</v>
      </c>
      <c r="B489" s="143">
        <v>0</v>
      </c>
      <c r="C489" s="143">
        <v>0</v>
      </c>
      <c r="D489" s="143">
        <v>0</v>
      </c>
    </row>
    <row r="490" spans="1:6" s="143" customFormat="1">
      <c r="A490" s="143" t="s">
        <v>269</v>
      </c>
      <c r="B490" s="143">
        <v>0</v>
      </c>
      <c r="C490" s="143">
        <v>0</v>
      </c>
      <c r="D490" s="143">
        <v>0</v>
      </c>
    </row>
    <row r="491" spans="1:6" s="143" customFormat="1">
      <c r="A491" s="143" t="s">
        <v>478</v>
      </c>
      <c r="B491" s="143">
        <v>0</v>
      </c>
      <c r="C491" s="143">
        <v>0</v>
      </c>
      <c r="D491" s="143">
        <v>0</v>
      </c>
    </row>
    <row r="492" spans="1:6" s="143" customFormat="1">
      <c r="A492" s="143" t="s">
        <v>115</v>
      </c>
      <c r="B492" s="143">
        <v>0</v>
      </c>
      <c r="C492" s="143">
        <v>0</v>
      </c>
      <c r="D492" s="143">
        <v>0</v>
      </c>
    </row>
    <row r="493" spans="1:6" s="143" customFormat="1">
      <c r="A493" s="143" t="s">
        <v>557</v>
      </c>
      <c r="B493" s="143">
        <v>0</v>
      </c>
      <c r="C493" s="143">
        <v>0</v>
      </c>
      <c r="D493" s="143">
        <v>0</v>
      </c>
    </row>
    <row r="494" spans="1:6" s="143" customFormat="1">
      <c r="A494" s="143" t="s">
        <v>164</v>
      </c>
      <c r="B494" s="143">
        <v>0</v>
      </c>
      <c r="C494" s="143">
        <v>0</v>
      </c>
      <c r="D494" s="143">
        <v>0</v>
      </c>
    </row>
    <row r="495" spans="1:6" s="143" customFormat="1">
      <c r="A495" s="143" t="s">
        <v>558</v>
      </c>
      <c r="B495" s="143">
        <v>0</v>
      </c>
      <c r="C495" s="143">
        <v>0</v>
      </c>
      <c r="D495" s="143">
        <v>0</v>
      </c>
    </row>
    <row r="496" spans="1:6" s="143" customFormat="1">
      <c r="A496" s="143" t="s">
        <v>559</v>
      </c>
      <c r="B496" s="143">
        <v>0</v>
      </c>
      <c r="C496" s="143">
        <v>0</v>
      </c>
      <c r="D496" s="143">
        <v>0</v>
      </c>
    </row>
    <row r="497" spans="1:4" s="143" customFormat="1">
      <c r="A497" s="143" t="s">
        <v>270</v>
      </c>
      <c r="B497" s="143">
        <v>0</v>
      </c>
      <c r="C497" s="143">
        <v>0</v>
      </c>
      <c r="D497" s="143">
        <v>0</v>
      </c>
    </row>
    <row r="498" spans="1:4" s="143" customFormat="1">
      <c r="A498" s="143" t="s">
        <v>271</v>
      </c>
      <c r="B498" s="143">
        <v>0</v>
      </c>
      <c r="C498" s="143">
        <v>0</v>
      </c>
      <c r="D498" s="143">
        <v>0</v>
      </c>
    </row>
    <row r="499" spans="1:4" s="143" customFormat="1">
      <c r="A499" s="143" t="s">
        <v>272</v>
      </c>
      <c r="B499" s="143">
        <v>0</v>
      </c>
      <c r="C499" s="143">
        <v>0</v>
      </c>
      <c r="D499" s="143">
        <v>0</v>
      </c>
    </row>
    <row r="500" spans="1:4" s="143" customFormat="1">
      <c r="A500" s="143" t="s">
        <v>273</v>
      </c>
      <c r="B500" s="143">
        <v>0</v>
      </c>
      <c r="C500" s="143">
        <v>0</v>
      </c>
      <c r="D500" s="143">
        <v>0</v>
      </c>
    </row>
    <row r="501" spans="1:4" s="143" customFormat="1">
      <c r="A501" s="143" t="s">
        <v>165</v>
      </c>
      <c r="B501" s="143">
        <v>0</v>
      </c>
      <c r="C501" s="143">
        <v>0</v>
      </c>
      <c r="D501" s="143">
        <v>0</v>
      </c>
    </row>
    <row r="502" spans="1:4" s="143" customFormat="1">
      <c r="A502" s="143" t="s">
        <v>560</v>
      </c>
      <c r="B502" s="143">
        <v>0</v>
      </c>
      <c r="C502" s="143">
        <v>0</v>
      </c>
      <c r="D502" s="143">
        <v>0</v>
      </c>
    </row>
    <row r="503" spans="1:4" s="143" customFormat="1">
      <c r="A503" s="143" t="s">
        <v>493</v>
      </c>
      <c r="B503" s="143">
        <v>0</v>
      </c>
      <c r="C503" s="143">
        <v>0</v>
      </c>
      <c r="D503" s="143">
        <v>0</v>
      </c>
    </row>
    <row r="504" spans="1:4" s="143" customFormat="1">
      <c r="A504" s="143" t="s">
        <v>561</v>
      </c>
      <c r="B504" s="143">
        <v>0</v>
      </c>
      <c r="C504" s="143">
        <v>0</v>
      </c>
      <c r="D504" s="143">
        <v>0</v>
      </c>
    </row>
    <row r="505" spans="1:4" s="143" customFormat="1">
      <c r="A505" s="143" t="s">
        <v>494</v>
      </c>
      <c r="B505" s="143">
        <v>0</v>
      </c>
      <c r="C505" s="143">
        <v>0</v>
      </c>
      <c r="D505" s="143">
        <v>0</v>
      </c>
    </row>
    <row r="506" spans="1:4" s="143" customFormat="1">
      <c r="A506" s="143" t="s">
        <v>564</v>
      </c>
      <c r="B506" s="143">
        <v>0</v>
      </c>
      <c r="C506" s="143">
        <v>0</v>
      </c>
      <c r="D506" s="143">
        <v>0</v>
      </c>
    </row>
    <row r="507" spans="1:4" s="143" customFormat="1">
      <c r="A507" s="143" t="s">
        <v>562</v>
      </c>
      <c r="B507" s="143">
        <v>0</v>
      </c>
      <c r="C507" s="143">
        <v>0</v>
      </c>
      <c r="D507" s="143">
        <v>0</v>
      </c>
    </row>
    <row r="508" spans="1:4" s="143" customFormat="1">
      <c r="A508" s="143" t="s">
        <v>563</v>
      </c>
      <c r="B508" s="143">
        <v>0</v>
      </c>
      <c r="C508" s="143">
        <v>0</v>
      </c>
      <c r="D508" s="143">
        <v>0</v>
      </c>
    </row>
    <row r="509" spans="1:4" s="143" customFormat="1">
      <c r="A509" s="143" t="s">
        <v>275</v>
      </c>
      <c r="B509" s="143">
        <v>0</v>
      </c>
      <c r="C509" s="143">
        <v>0</v>
      </c>
      <c r="D509" s="143">
        <v>0</v>
      </c>
    </row>
    <row r="510" spans="1:4" s="143" customFormat="1">
      <c r="A510" s="143" t="s">
        <v>276</v>
      </c>
      <c r="B510" s="143">
        <v>0</v>
      </c>
      <c r="C510" s="143">
        <v>0</v>
      </c>
      <c r="D510" s="143">
        <v>0</v>
      </c>
    </row>
    <row r="511" spans="1:4" s="143" customFormat="1">
      <c r="A511" s="143" t="s">
        <v>277</v>
      </c>
      <c r="B511" s="143">
        <v>0</v>
      </c>
      <c r="C511" s="143">
        <v>0</v>
      </c>
      <c r="D511" s="143">
        <v>0</v>
      </c>
    </row>
    <row r="512" spans="1:4" s="143" customFormat="1">
      <c r="A512" s="143" t="s">
        <v>479</v>
      </c>
      <c r="B512" s="143">
        <v>0</v>
      </c>
      <c r="C512" s="143">
        <v>0</v>
      </c>
      <c r="D512" s="143">
        <v>0</v>
      </c>
    </row>
    <row r="513" spans="1:4" s="143" customFormat="1">
      <c r="A513" s="143" t="s">
        <v>278</v>
      </c>
      <c r="B513" s="143">
        <v>0</v>
      </c>
      <c r="C513" s="143">
        <v>0</v>
      </c>
      <c r="D513" s="143">
        <v>0</v>
      </c>
    </row>
    <row r="514" spans="1:4" s="143" customFormat="1">
      <c r="A514" s="143" t="s">
        <v>279</v>
      </c>
      <c r="B514" s="143">
        <v>0</v>
      </c>
      <c r="C514" s="143">
        <v>0</v>
      </c>
      <c r="D514" s="143">
        <v>0</v>
      </c>
    </row>
    <row r="515" spans="1:4" s="143" customFormat="1">
      <c r="A515" s="143" t="s">
        <v>280</v>
      </c>
      <c r="B515" s="143">
        <v>0</v>
      </c>
      <c r="C515" s="143">
        <v>0</v>
      </c>
      <c r="D515" s="143">
        <v>0</v>
      </c>
    </row>
    <row r="516" spans="1:4" s="143" customFormat="1">
      <c r="A516" s="143" t="s">
        <v>281</v>
      </c>
      <c r="B516" s="143">
        <v>0</v>
      </c>
      <c r="C516" s="143">
        <v>0</v>
      </c>
      <c r="D516" s="143">
        <v>0</v>
      </c>
    </row>
    <row r="517" spans="1:4" s="143" customFormat="1">
      <c r="A517" s="143" t="s">
        <v>282</v>
      </c>
      <c r="B517" s="143">
        <v>0</v>
      </c>
      <c r="C517" s="143">
        <v>0</v>
      </c>
      <c r="D517" s="143">
        <v>0</v>
      </c>
    </row>
    <row r="518" spans="1:4" s="143" customFormat="1">
      <c r="A518" s="143" t="s">
        <v>480</v>
      </c>
      <c r="B518" s="143">
        <v>0</v>
      </c>
      <c r="C518" s="143">
        <v>0</v>
      </c>
      <c r="D518" s="143">
        <v>0</v>
      </c>
    </row>
    <row r="519" spans="1:4" s="143" customFormat="1">
      <c r="A519" s="143" t="s">
        <v>485</v>
      </c>
      <c r="B519" s="143">
        <v>0</v>
      </c>
      <c r="C519" s="143">
        <v>0</v>
      </c>
      <c r="D519" s="143">
        <v>0</v>
      </c>
    </row>
    <row r="520" spans="1:4" s="143" customFormat="1">
      <c r="A520" s="143" t="s">
        <v>284</v>
      </c>
      <c r="B520" s="143">
        <v>0</v>
      </c>
      <c r="C520" s="143">
        <v>0</v>
      </c>
      <c r="D520" s="143">
        <v>0</v>
      </c>
    </row>
    <row r="521" spans="1:4" s="143" customFormat="1">
      <c r="A521" s="143" t="s">
        <v>285</v>
      </c>
      <c r="B521" s="143">
        <v>0</v>
      </c>
      <c r="C521" s="143">
        <v>0</v>
      </c>
      <c r="D521" s="143">
        <v>0</v>
      </c>
    </row>
    <row r="522" spans="1:4" s="143" customFormat="1">
      <c r="A522" s="143" t="s">
        <v>286</v>
      </c>
      <c r="B522" s="143">
        <v>0</v>
      </c>
      <c r="C522" s="143">
        <v>0</v>
      </c>
      <c r="D522" s="143">
        <v>0</v>
      </c>
    </row>
    <row r="523" spans="1:4" s="143" customFormat="1">
      <c r="A523" s="143" t="s">
        <v>287</v>
      </c>
      <c r="B523" s="143">
        <v>0</v>
      </c>
      <c r="C523" s="143">
        <v>0</v>
      </c>
      <c r="D523" s="143">
        <v>0</v>
      </c>
    </row>
    <row r="524" spans="1:4" s="143" customFormat="1">
      <c r="A524" s="143" t="s">
        <v>288</v>
      </c>
      <c r="B524" s="143">
        <v>0</v>
      </c>
      <c r="C524" s="143">
        <v>0</v>
      </c>
      <c r="D524" s="143">
        <v>0</v>
      </c>
    </row>
    <row r="525" spans="1:4" s="143" customFormat="1">
      <c r="A525" s="143" t="s">
        <v>289</v>
      </c>
      <c r="B525" s="143">
        <v>0</v>
      </c>
      <c r="C525" s="143">
        <v>0</v>
      </c>
      <c r="D525" s="143">
        <v>0</v>
      </c>
    </row>
    <row r="526" spans="1:4" s="143" customFormat="1">
      <c r="A526" s="143" t="s">
        <v>290</v>
      </c>
      <c r="B526" s="143">
        <v>0</v>
      </c>
      <c r="C526" s="143">
        <v>0</v>
      </c>
      <c r="D526" s="143">
        <v>0</v>
      </c>
    </row>
    <row r="527" spans="1:4" s="143" customFormat="1">
      <c r="A527" s="143" t="s">
        <v>482</v>
      </c>
      <c r="B527" s="143">
        <v>0</v>
      </c>
      <c r="C527" s="143">
        <v>0</v>
      </c>
      <c r="D527" s="143">
        <v>0</v>
      </c>
    </row>
    <row r="528" spans="1:4" s="143" customFormat="1">
      <c r="A528" s="143" t="s">
        <v>481</v>
      </c>
      <c r="B528" s="143">
        <v>0</v>
      </c>
      <c r="C528" s="143">
        <v>0</v>
      </c>
      <c r="D528" s="143">
        <v>0</v>
      </c>
    </row>
    <row r="529" spans="1:4" s="143" customFormat="1">
      <c r="A529" s="143" t="s">
        <v>292</v>
      </c>
      <c r="B529" s="143">
        <v>0</v>
      </c>
      <c r="C529" s="143">
        <v>0</v>
      </c>
      <c r="D529" s="143">
        <v>0</v>
      </c>
    </row>
    <row r="530" spans="1:4" s="143" customFormat="1">
      <c r="A530" s="143" t="s">
        <v>293</v>
      </c>
      <c r="B530" s="143">
        <v>0</v>
      </c>
      <c r="C530" s="143">
        <v>0</v>
      </c>
      <c r="D530" s="143">
        <v>0</v>
      </c>
    </row>
    <row r="531" spans="1:4" s="143" customFormat="1">
      <c r="A531" s="143" t="s">
        <v>294</v>
      </c>
      <c r="B531" s="143">
        <v>0</v>
      </c>
      <c r="C531" s="143">
        <v>0</v>
      </c>
      <c r="D531" s="143">
        <v>0</v>
      </c>
    </row>
    <row r="532" spans="1:4" s="143" customFormat="1">
      <c r="A532" s="143" t="s">
        <v>295</v>
      </c>
      <c r="B532" s="143">
        <v>0</v>
      </c>
      <c r="C532" s="143">
        <v>0</v>
      </c>
      <c r="D532" s="143">
        <v>0</v>
      </c>
    </row>
    <row r="533" spans="1:4" s="143" customFormat="1">
      <c r="A533" s="143" t="s">
        <v>296</v>
      </c>
      <c r="B533" s="143">
        <v>0</v>
      </c>
      <c r="C533" s="143">
        <v>0</v>
      </c>
      <c r="D533" s="143">
        <v>0</v>
      </c>
    </row>
    <row r="534" spans="1:4" s="143" customFormat="1">
      <c r="A534" s="143" t="s">
        <v>297</v>
      </c>
      <c r="B534" s="143">
        <v>0</v>
      </c>
      <c r="C534" s="143">
        <v>0</v>
      </c>
      <c r="D534" s="143">
        <v>0</v>
      </c>
    </row>
    <row r="535" spans="1:4" s="143" customFormat="1">
      <c r="A535" s="143" t="s">
        <v>298</v>
      </c>
      <c r="B535" s="143">
        <v>0</v>
      </c>
      <c r="C535" s="143">
        <v>0</v>
      </c>
      <c r="D535" s="143">
        <v>0</v>
      </c>
    </row>
    <row r="536" spans="1:4" s="143" customFormat="1">
      <c r="A536" s="143" t="s">
        <v>299</v>
      </c>
      <c r="B536" s="143">
        <v>0</v>
      </c>
      <c r="C536" s="143">
        <v>0</v>
      </c>
      <c r="D536" s="143">
        <v>0</v>
      </c>
    </row>
    <row r="537" spans="1:4" s="143" customFormat="1">
      <c r="A537" s="143" t="s">
        <v>300</v>
      </c>
      <c r="B537" s="143">
        <v>0</v>
      </c>
      <c r="C537" s="143">
        <v>0</v>
      </c>
      <c r="D537" s="143">
        <v>0</v>
      </c>
    </row>
    <row r="538" spans="1:4" s="143" customFormat="1">
      <c r="A538" s="143" t="s">
        <v>301</v>
      </c>
      <c r="B538" s="143">
        <v>0</v>
      </c>
      <c r="C538" s="143">
        <v>0</v>
      </c>
      <c r="D538" s="143">
        <v>0</v>
      </c>
    </row>
    <row r="539" spans="1:4" s="143" customFormat="1">
      <c r="A539" s="143" t="s">
        <v>483</v>
      </c>
      <c r="B539" s="143">
        <v>0</v>
      </c>
      <c r="C539" s="143">
        <v>0</v>
      </c>
      <c r="D539" s="143">
        <v>0</v>
      </c>
    </row>
    <row r="540" spans="1:4" s="143" customFormat="1">
      <c r="A540" s="143" t="s">
        <v>484</v>
      </c>
      <c r="B540" s="143">
        <v>0</v>
      </c>
      <c r="C540" s="143">
        <v>0</v>
      </c>
      <c r="D540" s="143">
        <v>0</v>
      </c>
    </row>
    <row r="541" spans="1:4" s="143" customFormat="1">
      <c r="A541" s="143" t="s">
        <v>326</v>
      </c>
      <c r="B541" s="143">
        <v>0</v>
      </c>
      <c r="C541" s="143">
        <v>0</v>
      </c>
      <c r="D541" s="143">
        <v>0</v>
      </c>
    </row>
    <row r="542" spans="1:4" s="143" customFormat="1">
      <c r="A542" s="143" t="s">
        <v>304</v>
      </c>
      <c r="B542" s="143">
        <v>0.05</v>
      </c>
      <c r="C542" s="143">
        <v>0.05</v>
      </c>
      <c r="D542" s="143">
        <v>0.05</v>
      </c>
    </row>
    <row r="543" spans="1:4" s="143" customFormat="1">
      <c r="A543" s="143" t="s">
        <v>305</v>
      </c>
      <c r="B543" s="143">
        <v>0</v>
      </c>
      <c r="C543" s="143">
        <v>0</v>
      </c>
      <c r="D543" s="143">
        <v>0</v>
      </c>
    </row>
    <row r="544" spans="1:4" s="143" customFormat="1">
      <c r="A544" s="143" t="s">
        <v>306</v>
      </c>
      <c r="B544" s="143">
        <v>0</v>
      </c>
      <c r="C544" s="143">
        <v>0</v>
      </c>
      <c r="D544" s="143">
        <v>0</v>
      </c>
    </row>
    <row r="545" spans="1:4" s="143" customFormat="1">
      <c r="A545" s="143" t="s">
        <v>307</v>
      </c>
      <c r="B545" s="143">
        <v>0</v>
      </c>
      <c r="C545" s="143">
        <v>0</v>
      </c>
      <c r="D545" s="143">
        <v>0</v>
      </c>
    </row>
    <row r="546" spans="1:4" s="143" customFormat="1">
      <c r="A546" s="143" t="s">
        <v>308</v>
      </c>
      <c r="B546" s="143">
        <v>0</v>
      </c>
      <c r="C546" s="143">
        <v>0</v>
      </c>
      <c r="D546" s="143">
        <v>0</v>
      </c>
    </row>
    <row r="547" spans="1:4" s="143" customFormat="1">
      <c r="A547" s="143" t="s">
        <v>486</v>
      </c>
      <c r="B547" s="143">
        <v>0.3</v>
      </c>
      <c r="C547" s="143">
        <v>0.3</v>
      </c>
      <c r="D547" s="143">
        <v>0.3</v>
      </c>
    </row>
    <row r="548" spans="1:4" s="143" customFormat="1">
      <c r="A548" s="143" t="s">
        <v>311</v>
      </c>
      <c r="B548" s="143">
        <v>0</v>
      </c>
      <c r="C548" s="143">
        <v>0</v>
      </c>
      <c r="D548" s="143">
        <v>0</v>
      </c>
    </row>
    <row r="549" spans="1:4" s="143" customFormat="1">
      <c r="A549" s="143" t="s">
        <v>312</v>
      </c>
      <c r="B549" s="143">
        <v>0</v>
      </c>
      <c r="C549" s="143">
        <v>0</v>
      </c>
      <c r="D549" s="143">
        <v>0</v>
      </c>
    </row>
    <row r="550" spans="1:4" s="143" customFormat="1">
      <c r="A550" s="143" t="s">
        <v>313</v>
      </c>
      <c r="B550" s="143">
        <v>0</v>
      </c>
      <c r="C550" s="143">
        <v>0</v>
      </c>
      <c r="D550" s="143">
        <v>0</v>
      </c>
    </row>
    <row r="551" spans="1:4" s="143" customFormat="1">
      <c r="A551" s="143" t="s">
        <v>314</v>
      </c>
      <c r="B551" s="143">
        <v>0</v>
      </c>
      <c r="C551" s="143">
        <v>0</v>
      </c>
      <c r="D551" s="143">
        <v>0</v>
      </c>
    </row>
    <row r="552" spans="1:4" s="143" customFormat="1">
      <c r="A552" s="143" t="s">
        <v>315</v>
      </c>
      <c r="B552" s="143">
        <v>0</v>
      </c>
      <c r="C552" s="143">
        <v>0</v>
      </c>
      <c r="D552" s="143">
        <v>0</v>
      </c>
    </row>
    <row r="553" spans="1:4" s="143" customFormat="1">
      <c r="A553" s="143" t="s">
        <v>316</v>
      </c>
      <c r="B553" s="143">
        <v>0</v>
      </c>
      <c r="C553" s="143">
        <v>0</v>
      </c>
      <c r="D553" s="143">
        <v>0</v>
      </c>
    </row>
    <row r="554" spans="1:4" s="143" customFormat="1">
      <c r="A554" s="143" t="s">
        <v>487</v>
      </c>
      <c r="B554" s="143">
        <v>0</v>
      </c>
      <c r="C554" s="143">
        <v>0</v>
      </c>
      <c r="D554" s="143">
        <v>0</v>
      </c>
    </row>
    <row r="555" spans="1:4" s="143" customFormat="1">
      <c r="A555" s="143" t="s">
        <v>488</v>
      </c>
      <c r="B555" s="143">
        <v>0.05</v>
      </c>
      <c r="C555" s="143">
        <v>0.05</v>
      </c>
      <c r="D555" s="143">
        <v>0.05</v>
      </c>
    </row>
    <row r="556" spans="1:4" s="143" customFormat="1">
      <c r="A556" s="143" t="s">
        <v>489</v>
      </c>
      <c r="B556" s="143">
        <v>0</v>
      </c>
      <c r="C556" s="143">
        <v>0</v>
      </c>
      <c r="D556" s="143">
        <v>0</v>
      </c>
    </row>
    <row r="557" spans="1:4" s="143" customFormat="1">
      <c r="A557" s="143" t="s">
        <v>490</v>
      </c>
      <c r="B557" s="143">
        <v>0</v>
      </c>
      <c r="C557" s="143">
        <v>0</v>
      </c>
      <c r="D557" s="143">
        <v>0</v>
      </c>
    </row>
    <row r="558" spans="1:4" s="143" customFormat="1">
      <c r="A558" s="143" t="s">
        <v>495</v>
      </c>
      <c r="B558" s="143">
        <v>0</v>
      </c>
      <c r="C558" s="143">
        <v>0</v>
      </c>
      <c r="D558" s="143">
        <v>0</v>
      </c>
    </row>
    <row r="559" spans="1:4" s="143" customFormat="1">
      <c r="A559" s="143" t="s">
        <v>570</v>
      </c>
      <c r="B559" s="143">
        <v>0</v>
      </c>
      <c r="C559" s="143">
        <v>0</v>
      </c>
      <c r="D559" s="143">
        <v>0</v>
      </c>
    </row>
    <row r="560" spans="1:4" s="143" customFormat="1">
      <c r="A560" s="143" t="s">
        <v>571</v>
      </c>
      <c r="B560" s="143">
        <v>0</v>
      </c>
      <c r="C560" s="143">
        <v>0</v>
      </c>
      <c r="D560" s="143">
        <v>0</v>
      </c>
    </row>
    <row r="561" spans="1:4" s="143" customFormat="1">
      <c r="A561" s="143" t="s">
        <v>330</v>
      </c>
      <c r="B561" s="143">
        <v>0</v>
      </c>
      <c r="C561" s="143">
        <v>0</v>
      </c>
      <c r="D561" s="143">
        <v>0</v>
      </c>
    </row>
    <row r="562" spans="1:4" s="143" customFormat="1">
      <c r="A562" s="143" t="s">
        <v>348</v>
      </c>
      <c r="B562" s="143">
        <v>0</v>
      </c>
      <c r="C562" s="143">
        <v>0</v>
      </c>
      <c r="D562" s="143">
        <v>0</v>
      </c>
    </row>
    <row r="563" spans="1:4" s="143" customFormat="1">
      <c r="A563" s="143" t="s">
        <v>349</v>
      </c>
      <c r="B563" s="143">
        <v>0</v>
      </c>
      <c r="C563" s="143">
        <v>0</v>
      </c>
      <c r="D563" s="143">
        <v>0</v>
      </c>
    </row>
    <row r="564" spans="1:4" s="143" customFormat="1">
      <c r="A564" s="143" t="s">
        <v>350</v>
      </c>
      <c r="B564" s="143">
        <v>0</v>
      </c>
      <c r="C564" s="143">
        <v>0</v>
      </c>
      <c r="D564" s="143">
        <v>0</v>
      </c>
    </row>
    <row r="565" spans="1:4" s="143" customFormat="1">
      <c r="A565" s="143" t="s">
        <v>569</v>
      </c>
      <c r="B565" s="143">
        <v>0</v>
      </c>
      <c r="C565" s="143">
        <v>0</v>
      </c>
      <c r="D565" s="143">
        <v>0</v>
      </c>
    </row>
    <row r="566" spans="1:4" s="143" customFormat="1">
      <c r="A566" s="143" t="s">
        <v>351</v>
      </c>
      <c r="B566" s="143">
        <v>0</v>
      </c>
      <c r="C566" s="143">
        <v>0</v>
      </c>
      <c r="D566" s="143">
        <v>0</v>
      </c>
    </row>
    <row r="567" spans="1:4" s="143" customFormat="1">
      <c r="A567" s="143" t="s">
        <v>352</v>
      </c>
      <c r="B567" s="143">
        <v>0</v>
      </c>
      <c r="C567" s="143">
        <v>0</v>
      </c>
      <c r="D567" s="143">
        <v>0</v>
      </c>
    </row>
    <row r="568" spans="1:4" s="143" customFormat="1">
      <c r="A568" s="143" t="s">
        <v>353</v>
      </c>
      <c r="B568" s="143">
        <v>0</v>
      </c>
      <c r="C568" s="143">
        <v>0</v>
      </c>
      <c r="D568" s="143">
        <v>0</v>
      </c>
    </row>
    <row r="569" spans="1:4" s="143" customFormat="1">
      <c r="A569" s="143" t="s">
        <v>354</v>
      </c>
      <c r="B569" s="143">
        <v>0</v>
      </c>
      <c r="C569" s="143">
        <v>0</v>
      </c>
      <c r="D569" s="143">
        <v>0</v>
      </c>
    </row>
    <row r="570" spans="1:4" s="143" customFormat="1">
      <c r="A570" s="143" t="s">
        <v>491</v>
      </c>
      <c r="B570" s="143">
        <v>0</v>
      </c>
      <c r="C570" s="143">
        <v>0</v>
      </c>
      <c r="D570" s="143">
        <v>0</v>
      </c>
    </row>
    <row r="571" spans="1:4" s="143" customFormat="1">
      <c r="A571" s="143" t="s">
        <v>329</v>
      </c>
      <c r="B571" s="143">
        <v>0</v>
      </c>
      <c r="C571" s="143">
        <v>0</v>
      </c>
      <c r="D571" s="143">
        <v>0</v>
      </c>
    </row>
    <row r="572" spans="1:4" s="143" customFormat="1">
      <c r="A572" s="143" t="s">
        <v>568</v>
      </c>
      <c r="B572" s="143">
        <v>0</v>
      </c>
      <c r="C572" s="143">
        <v>0</v>
      </c>
      <c r="D572" s="143">
        <v>0</v>
      </c>
    </row>
    <row r="573" spans="1:4" s="143" customFormat="1">
      <c r="A573" s="143" t="s">
        <v>332</v>
      </c>
      <c r="B573" s="143">
        <v>0</v>
      </c>
      <c r="C573" s="143">
        <v>0</v>
      </c>
      <c r="D573" s="143">
        <v>0</v>
      </c>
    </row>
    <row r="574" spans="1:4" s="143" customFormat="1">
      <c r="A574" s="143" t="s">
        <v>333</v>
      </c>
      <c r="B574" s="143">
        <v>0</v>
      </c>
      <c r="C574" s="143">
        <v>0</v>
      </c>
      <c r="D574" s="143">
        <v>0</v>
      </c>
    </row>
    <row r="575" spans="1:4" s="143" customFormat="1">
      <c r="A575" s="143" t="s">
        <v>334</v>
      </c>
      <c r="B575" s="143">
        <v>0</v>
      </c>
      <c r="C575" s="143">
        <v>0</v>
      </c>
      <c r="D575" s="143">
        <v>0</v>
      </c>
    </row>
    <row r="576" spans="1:4" s="143" customFormat="1">
      <c r="A576" s="143" t="s">
        <v>331</v>
      </c>
      <c r="B576" s="143">
        <v>0</v>
      </c>
      <c r="C576" s="143">
        <v>0</v>
      </c>
      <c r="D576" s="143">
        <v>0</v>
      </c>
    </row>
    <row r="577" spans="1:5" s="143" customFormat="1">
      <c r="A577" s="143" t="s">
        <v>336</v>
      </c>
      <c r="B577" s="143">
        <v>0</v>
      </c>
      <c r="C577" s="143">
        <v>0</v>
      </c>
      <c r="D577" s="143">
        <v>0</v>
      </c>
    </row>
    <row r="578" spans="1:5" s="143" customFormat="1">
      <c r="A578" s="143" t="s">
        <v>335</v>
      </c>
      <c r="B578" s="143">
        <v>0</v>
      </c>
      <c r="C578" s="143">
        <v>0</v>
      </c>
      <c r="D578" s="143">
        <v>0</v>
      </c>
    </row>
    <row r="579" spans="1:5" s="143" customFormat="1">
      <c r="A579" s="143" t="s">
        <v>339</v>
      </c>
      <c r="B579" s="143">
        <v>0</v>
      </c>
      <c r="C579" s="143">
        <v>0</v>
      </c>
      <c r="D579" s="143">
        <v>0</v>
      </c>
    </row>
    <row r="580" spans="1:5" s="143" customFormat="1">
      <c r="A580" s="143" t="s">
        <v>340</v>
      </c>
      <c r="B580" s="143">
        <v>0</v>
      </c>
      <c r="C580" s="143">
        <v>0</v>
      </c>
      <c r="D580" s="143">
        <v>0</v>
      </c>
    </row>
    <row r="581" spans="1:5" s="143" customFormat="1">
      <c r="A581" s="143" t="s">
        <v>341</v>
      </c>
      <c r="B581" s="143">
        <v>0</v>
      </c>
      <c r="C581" s="143">
        <v>0</v>
      </c>
      <c r="D581" s="143">
        <v>0</v>
      </c>
    </row>
    <row r="582" spans="1:5" s="143" customFormat="1">
      <c r="A582" s="143" t="s">
        <v>342</v>
      </c>
      <c r="B582" s="143">
        <v>0</v>
      </c>
      <c r="C582" s="143">
        <v>0</v>
      </c>
      <c r="D582" s="143">
        <v>0</v>
      </c>
    </row>
    <row r="583" spans="1:5" s="143" customFormat="1">
      <c r="A583" s="143" t="s">
        <v>343</v>
      </c>
      <c r="B583" s="143">
        <v>0</v>
      </c>
      <c r="C583" s="143">
        <v>0</v>
      </c>
      <c r="D583" s="143">
        <v>0</v>
      </c>
    </row>
    <row r="584" spans="1:5" s="143" customFormat="1">
      <c r="A584" s="143" t="s">
        <v>344</v>
      </c>
      <c r="B584" s="143">
        <v>0</v>
      </c>
      <c r="C584" s="143">
        <v>0</v>
      </c>
      <c r="D584" s="143">
        <v>0</v>
      </c>
    </row>
    <row r="585" spans="1:5" s="143" customFormat="1">
      <c r="A585" s="143" t="s">
        <v>345</v>
      </c>
      <c r="B585" s="143">
        <v>0</v>
      </c>
      <c r="C585" s="143">
        <v>0</v>
      </c>
      <c r="D585" s="143">
        <v>0</v>
      </c>
    </row>
    <row r="586" spans="1:5" s="143" customFormat="1">
      <c r="A586" s="143" t="s">
        <v>362</v>
      </c>
      <c r="B586" s="143">
        <v>0</v>
      </c>
      <c r="C586" s="143">
        <v>0</v>
      </c>
      <c r="D586" s="143">
        <v>0</v>
      </c>
    </row>
    <row r="587" spans="1:5" s="143" customFormat="1">
      <c r="A587" s="143" t="s">
        <v>337</v>
      </c>
      <c r="B587" s="143">
        <v>0</v>
      </c>
      <c r="C587" s="143">
        <v>0</v>
      </c>
      <c r="D587" s="143">
        <v>0</v>
      </c>
    </row>
    <row r="588" spans="1:5" s="143" customFormat="1">
      <c r="A588" s="143" t="s">
        <v>338</v>
      </c>
      <c r="B588" s="143">
        <v>0</v>
      </c>
      <c r="C588" s="143">
        <v>0</v>
      </c>
      <c r="D588" s="143">
        <v>0</v>
      </c>
    </row>
    <row r="589" spans="1:5" s="143" customFormat="1">
      <c r="A589" s="143" t="s">
        <v>492</v>
      </c>
      <c r="B589" s="143">
        <v>0</v>
      </c>
      <c r="C589" s="143">
        <v>0</v>
      </c>
      <c r="D589" s="143">
        <v>0</v>
      </c>
    </row>
    <row r="590" spans="1:5" s="143" customFormat="1">
      <c r="A590" s="143" t="s">
        <v>421</v>
      </c>
    </row>
    <row r="591" spans="1:5" s="143" customFormat="1">
      <c r="A591" s="143" t="s">
        <v>419</v>
      </c>
      <c r="B591" s="143" t="s">
        <v>593</v>
      </c>
      <c r="C591" s="143" t="s">
        <v>133</v>
      </c>
      <c r="D591" s="143" t="s">
        <v>135</v>
      </c>
      <c r="E591" s="143" t="s">
        <v>594</v>
      </c>
    </row>
    <row r="592" spans="1:5" s="143" customFormat="1">
      <c r="A592" s="143" t="s">
        <v>265</v>
      </c>
      <c r="B592" s="143">
        <v>1</v>
      </c>
      <c r="C592" s="143">
        <v>1</v>
      </c>
      <c r="D592" s="143">
        <v>1</v>
      </c>
    </row>
    <row r="593" spans="1:4" s="143" customFormat="1">
      <c r="A593" s="143" t="s">
        <v>266</v>
      </c>
      <c r="B593" s="143">
        <v>1</v>
      </c>
      <c r="C593" s="143">
        <v>1</v>
      </c>
      <c r="D593" s="143">
        <v>1</v>
      </c>
    </row>
    <row r="594" spans="1:4" s="143" customFormat="1">
      <c r="A594" s="143" t="s">
        <v>477</v>
      </c>
      <c r="B594" s="143">
        <v>1</v>
      </c>
      <c r="C594" s="143">
        <v>1</v>
      </c>
      <c r="D594" s="143">
        <v>1</v>
      </c>
    </row>
    <row r="595" spans="1:4" s="143" customFormat="1">
      <c r="A595" s="143" t="s">
        <v>267</v>
      </c>
      <c r="B595" s="143">
        <v>1</v>
      </c>
      <c r="C595" s="143">
        <v>1</v>
      </c>
      <c r="D595" s="143">
        <v>1</v>
      </c>
    </row>
    <row r="596" spans="1:4" s="143" customFormat="1">
      <c r="A596" s="143" t="s">
        <v>268</v>
      </c>
      <c r="B596" s="143">
        <v>1</v>
      </c>
      <c r="C596" s="143">
        <v>1</v>
      </c>
      <c r="D596" s="143">
        <v>1</v>
      </c>
    </row>
    <row r="597" spans="1:4" s="143" customFormat="1">
      <c r="A597" s="143" t="s">
        <v>269</v>
      </c>
      <c r="B597" s="143">
        <v>1</v>
      </c>
      <c r="C597" s="143">
        <v>1</v>
      </c>
      <c r="D597" s="143">
        <v>1</v>
      </c>
    </row>
    <row r="598" spans="1:4" s="143" customFormat="1">
      <c r="A598" s="143" t="s">
        <v>478</v>
      </c>
      <c r="B598" s="143">
        <v>1</v>
      </c>
      <c r="C598" s="143">
        <v>1</v>
      </c>
      <c r="D598" s="143">
        <v>1</v>
      </c>
    </row>
    <row r="599" spans="1:4" s="143" customFormat="1">
      <c r="A599" s="143" t="s">
        <v>115</v>
      </c>
      <c r="B599" s="143">
        <v>1</v>
      </c>
      <c r="C599" s="143">
        <v>1</v>
      </c>
      <c r="D599" s="143">
        <v>1</v>
      </c>
    </row>
    <row r="600" spans="1:4" s="143" customFormat="1">
      <c r="A600" s="143" t="s">
        <v>557</v>
      </c>
      <c r="B600" s="143">
        <v>1</v>
      </c>
      <c r="C600" s="143">
        <v>1</v>
      </c>
      <c r="D600" s="143">
        <v>1</v>
      </c>
    </row>
    <row r="601" spans="1:4" s="143" customFormat="1">
      <c r="A601" s="143" t="s">
        <v>164</v>
      </c>
      <c r="B601" s="143">
        <v>1</v>
      </c>
      <c r="C601" s="143">
        <v>1</v>
      </c>
      <c r="D601" s="143">
        <v>1</v>
      </c>
    </row>
    <row r="602" spans="1:4" s="143" customFormat="1">
      <c r="A602" s="143" t="s">
        <v>558</v>
      </c>
      <c r="B602" s="143">
        <v>1</v>
      </c>
      <c r="C602" s="143">
        <v>1</v>
      </c>
      <c r="D602" s="143">
        <v>1</v>
      </c>
    </row>
    <row r="603" spans="1:4" s="143" customFormat="1">
      <c r="A603" s="143" t="s">
        <v>559</v>
      </c>
      <c r="B603" s="143">
        <v>1</v>
      </c>
      <c r="C603" s="143">
        <v>1</v>
      </c>
      <c r="D603" s="143">
        <v>1</v>
      </c>
    </row>
    <row r="604" spans="1:4" s="143" customFormat="1">
      <c r="A604" s="143" t="s">
        <v>270</v>
      </c>
      <c r="B604" s="143">
        <v>1</v>
      </c>
      <c r="C604" s="143">
        <v>1</v>
      </c>
      <c r="D604" s="143">
        <v>1</v>
      </c>
    </row>
    <row r="605" spans="1:4" s="143" customFormat="1">
      <c r="A605" s="143" t="s">
        <v>271</v>
      </c>
      <c r="B605" s="143">
        <v>1</v>
      </c>
      <c r="C605" s="143">
        <v>1</v>
      </c>
      <c r="D605" s="143">
        <v>1</v>
      </c>
    </row>
    <row r="606" spans="1:4" s="143" customFormat="1">
      <c r="A606" s="143" t="s">
        <v>272</v>
      </c>
      <c r="B606" s="143">
        <v>1</v>
      </c>
      <c r="C606" s="143">
        <v>1</v>
      </c>
      <c r="D606" s="143">
        <v>1</v>
      </c>
    </row>
    <row r="607" spans="1:4" s="143" customFormat="1">
      <c r="A607" s="143" t="s">
        <v>273</v>
      </c>
      <c r="B607" s="143">
        <v>1</v>
      </c>
      <c r="C607" s="143">
        <v>1</v>
      </c>
      <c r="D607" s="143">
        <v>1</v>
      </c>
    </row>
    <row r="608" spans="1:4" s="143" customFormat="1">
      <c r="A608" s="143" t="s">
        <v>165</v>
      </c>
      <c r="B608" s="143">
        <v>1</v>
      </c>
      <c r="C608" s="143">
        <v>1</v>
      </c>
      <c r="D608" s="143">
        <v>1</v>
      </c>
    </row>
    <row r="609" spans="1:4" s="143" customFormat="1">
      <c r="A609" s="143" t="s">
        <v>560</v>
      </c>
      <c r="B609" s="143">
        <v>1</v>
      </c>
      <c r="C609" s="143">
        <v>1</v>
      </c>
      <c r="D609" s="143">
        <v>1</v>
      </c>
    </row>
    <row r="610" spans="1:4" s="143" customFormat="1">
      <c r="A610" s="143" t="s">
        <v>493</v>
      </c>
      <c r="B610" s="143">
        <v>1</v>
      </c>
      <c r="C610" s="143">
        <v>1</v>
      </c>
      <c r="D610" s="143">
        <v>1</v>
      </c>
    </row>
    <row r="611" spans="1:4" s="143" customFormat="1">
      <c r="A611" s="143" t="s">
        <v>561</v>
      </c>
      <c r="B611" s="143">
        <v>1</v>
      </c>
      <c r="C611" s="143">
        <v>1</v>
      </c>
      <c r="D611" s="143">
        <v>1</v>
      </c>
    </row>
    <row r="612" spans="1:4" s="143" customFormat="1">
      <c r="A612" s="143" t="s">
        <v>494</v>
      </c>
      <c r="B612" s="143">
        <v>1</v>
      </c>
      <c r="C612" s="143">
        <v>1</v>
      </c>
      <c r="D612" s="143">
        <v>1</v>
      </c>
    </row>
    <row r="613" spans="1:4" s="143" customFormat="1">
      <c r="A613" s="143" t="s">
        <v>564</v>
      </c>
      <c r="B613" s="143">
        <v>1</v>
      </c>
      <c r="C613" s="143">
        <v>1</v>
      </c>
      <c r="D613" s="143">
        <v>1</v>
      </c>
    </row>
    <row r="614" spans="1:4" s="143" customFormat="1">
      <c r="A614" s="143" t="s">
        <v>562</v>
      </c>
      <c r="B614" s="143">
        <v>1</v>
      </c>
      <c r="C614" s="143">
        <v>1</v>
      </c>
      <c r="D614" s="143">
        <v>1</v>
      </c>
    </row>
    <row r="615" spans="1:4" s="143" customFormat="1">
      <c r="A615" s="143" t="s">
        <v>563</v>
      </c>
      <c r="B615" s="143">
        <v>1</v>
      </c>
      <c r="C615" s="143">
        <v>1</v>
      </c>
      <c r="D615" s="143">
        <v>1</v>
      </c>
    </row>
    <row r="616" spans="1:4" s="143" customFormat="1">
      <c r="A616" s="143" t="s">
        <v>275</v>
      </c>
      <c r="B616" s="143">
        <v>1</v>
      </c>
      <c r="C616" s="143">
        <v>1</v>
      </c>
      <c r="D616" s="143">
        <v>1</v>
      </c>
    </row>
    <row r="617" spans="1:4" s="143" customFormat="1">
      <c r="A617" s="143" t="s">
        <v>276</v>
      </c>
      <c r="B617" s="143">
        <v>0</v>
      </c>
      <c r="C617" s="143">
        <v>0</v>
      </c>
      <c r="D617" s="143">
        <v>0</v>
      </c>
    </row>
    <row r="618" spans="1:4" s="143" customFormat="1">
      <c r="A618" s="143" t="s">
        <v>277</v>
      </c>
      <c r="B618" s="143">
        <v>1</v>
      </c>
      <c r="C618" s="143">
        <v>1</v>
      </c>
      <c r="D618" s="143">
        <v>1</v>
      </c>
    </row>
    <row r="619" spans="1:4" s="143" customFormat="1">
      <c r="A619" s="143" t="s">
        <v>479</v>
      </c>
      <c r="B619" s="143">
        <v>1</v>
      </c>
      <c r="C619" s="143">
        <v>1</v>
      </c>
      <c r="D619" s="143">
        <v>1</v>
      </c>
    </row>
    <row r="620" spans="1:4" s="143" customFormat="1">
      <c r="A620" s="143" t="s">
        <v>278</v>
      </c>
      <c r="B620" s="143">
        <v>1</v>
      </c>
      <c r="C620" s="143">
        <v>1</v>
      </c>
      <c r="D620" s="143">
        <v>1</v>
      </c>
    </row>
    <row r="621" spans="1:4" s="143" customFormat="1">
      <c r="A621" s="143" t="s">
        <v>279</v>
      </c>
      <c r="B621" s="143">
        <v>0</v>
      </c>
      <c r="C621" s="143">
        <v>0</v>
      </c>
      <c r="D621" s="143">
        <v>0</v>
      </c>
    </row>
    <row r="622" spans="1:4" s="143" customFormat="1">
      <c r="A622" s="143" t="s">
        <v>280</v>
      </c>
      <c r="B622" s="143">
        <v>1</v>
      </c>
      <c r="C622" s="143">
        <v>1</v>
      </c>
      <c r="D622" s="143">
        <v>1</v>
      </c>
    </row>
    <row r="623" spans="1:4" s="143" customFormat="1">
      <c r="A623" s="143" t="s">
        <v>281</v>
      </c>
      <c r="B623" s="143">
        <v>1</v>
      </c>
      <c r="C623" s="143">
        <v>1</v>
      </c>
      <c r="D623" s="143">
        <v>1</v>
      </c>
    </row>
    <row r="624" spans="1:4" s="143" customFormat="1">
      <c r="A624" s="143" t="s">
        <v>282</v>
      </c>
      <c r="B624" s="143">
        <v>1</v>
      </c>
      <c r="C624" s="143">
        <v>1</v>
      </c>
      <c r="D624" s="143">
        <v>1</v>
      </c>
    </row>
    <row r="625" spans="1:4" s="143" customFormat="1">
      <c r="A625" s="143" t="s">
        <v>480</v>
      </c>
      <c r="B625" s="143">
        <v>1</v>
      </c>
      <c r="C625" s="143">
        <v>1</v>
      </c>
      <c r="D625" s="143">
        <v>1</v>
      </c>
    </row>
    <row r="626" spans="1:4" s="143" customFormat="1">
      <c r="A626" s="143" t="s">
        <v>485</v>
      </c>
      <c r="B626" s="143">
        <v>1</v>
      </c>
      <c r="C626" s="143">
        <v>1</v>
      </c>
      <c r="D626" s="143">
        <v>1</v>
      </c>
    </row>
    <row r="627" spans="1:4" s="143" customFormat="1">
      <c r="A627" s="143" t="s">
        <v>284</v>
      </c>
      <c r="B627" s="143">
        <v>1</v>
      </c>
      <c r="C627" s="143">
        <v>1</v>
      </c>
      <c r="D627" s="143">
        <v>1</v>
      </c>
    </row>
    <row r="628" spans="1:4" s="143" customFormat="1">
      <c r="A628" s="143" t="s">
        <v>285</v>
      </c>
      <c r="B628" s="143">
        <v>1</v>
      </c>
      <c r="C628" s="143">
        <v>1</v>
      </c>
      <c r="D628" s="143">
        <v>1</v>
      </c>
    </row>
    <row r="629" spans="1:4" s="143" customFormat="1">
      <c r="A629" s="143" t="s">
        <v>286</v>
      </c>
      <c r="B629" s="143">
        <v>0</v>
      </c>
      <c r="C629" s="143">
        <v>0</v>
      </c>
      <c r="D629" s="143">
        <v>0</v>
      </c>
    </row>
    <row r="630" spans="1:4" s="143" customFormat="1">
      <c r="A630" s="143" t="s">
        <v>287</v>
      </c>
      <c r="B630" s="143">
        <v>1</v>
      </c>
      <c r="C630" s="143">
        <v>1</v>
      </c>
      <c r="D630" s="143">
        <v>1</v>
      </c>
    </row>
    <row r="631" spans="1:4" s="143" customFormat="1">
      <c r="A631" s="143" t="s">
        <v>288</v>
      </c>
      <c r="B631" s="143">
        <v>1</v>
      </c>
      <c r="C631" s="143">
        <v>1</v>
      </c>
      <c r="D631" s="143">
        <v>1</v>
      </c>
    </row>
    <row r="632" spans="1:4" s="143" customFormat="1">
      <c r="A632" s="143" t="s">
        <v>289</v>
      </c>
      <c r="B632" s="143">
        <v>1</v>
      </c>
      <c r="C632" s="143">
        <v>1</v>
      </c>
      <c r="D632" s="143">
        <v>1</v>
      </c>
    </row>
    <row r="633" spans="1:4" s="143" customFormat="1">
      <c r="A633" s="143" t="s">
        <v>290</v>
      </c>
      <c r="B633" s="143">
        <v>1</v>
      </c>
      <c r="C633" s="143">
        <v>1</v>
      </c>
      <c r="D633" s="143">
        <v>1</v>
      </c>
    </row>
    <row r="634" spans="1:4" s="143" customFormat="1">
      <c r="A634" s="143" t="s">
        <v>482</v>
      </c>
      <c r="B634" s="143">
        <v>0.1</v>
      </c>
      <c r="C634" s="143">
        <v>0.1</v>
      </c>
      <c r="D634" s="143">
        <v>0.1</v>
      </c>
    </row>
    <row r="635" spans="1:4" s="143" customFormat="1">
      <c r="A635" s="143" t="s">
        <v>481</v>
      </c>
      <c r="B635" s="143">
        <v>1</v>
      </c>
      <c r="C635" s="143">
        <v>1</v>
      </c>
      <c r="D635" s="143">
        <v>1</v>
      </c>
    </row>
    <row r="636" spans="1:4" s="143" customFormat="1">
      <c r="A636" s="143" t="s">
        <v>292</v>
      </c>
      <c r="B636" s="143">
        <v>1</v>
      </c>
      <c r="C636" s="143">
        <v>1</v>
      </c>
      <c r="D636" s="143">
        <v>1</v>
      </c>
    </row>
    <row r="637" spans="1:4" s="143" customFormat="1">
      <c r="A637" s="143" t="s">
        <v>293</v>
      </c>
      <c r="B637" s="143">
        <v>1</v>
      </c>
      <c r="C637" s="143">
        <v>1</v>
      </c>
      <c r="D637" s="143">
        <v>1</v>
      </c>
    </row>
    <row r="638" spans="1:4" s="143" customFormat="1">
      <c r="A638" s="143" t="s">
        <v>294</v>
      </c>
      <c r="B638" s="143">
        <v>1</v>
      </c>
      <c r="C638" s="143">
        <v>1</v>
      </c>
      <c r="D638" s="143">
        <v>1</v>
      </c>
    </row>
    <row r="639" spans="1:4" s="143" customFormat="1">
      <c r="A639" s="143" t="s">
        <v>295</v>
      </c>
      <c r="B639" s="143">
        <v>1</v>
      </c>
      <c r="C639" s="143">
        <v>1</v>
      </c>
      <c r="D639" s="143">
        <v>1</v>
      </c>
    </row>
    <row r="640" spans="1:4" s="143" customFormat="1">
      <c r="A640" s="143" t="s">
        <v>296</v>
      </c>
      <c r="B640" s="143">
        <v>1</v>
      </c>
      <c r="C640" s="143">
        <v>1</v>
      </c>
      <c r="D640" s="143">
        <v>1</v>
      </c>
    </row>
    <row r="641" spans="1:4" s="143" customFormat="1">
      <c r="A641" s="143" t="s">
        <v>297</v>
      </c>
      <c r="B641" s="143">
        <v>1</v>
      </c>
      <c r="C641" s="143">
        <v>1</v>
      </c>
      <c r="D641" s="143">
        <v>1</v>
      </c>
    </row>
    <row r="642" spans="1:4" s="143" customFormat="1">
      <c r="A642" s="143" t="s">
        <v>298</v>
      </c>
      <c r="B642" s="143">
        <v>1</v>
      </c>
      <c r="C642" s="143">
        <v>1</v>
      </c>
      <c r="D642" s="143">
        <v>1</v>
      </c>
    </row>
    <row r="643" spans="1:4" s="143" customFormat="1">
      <c r="A643" s="143" t="s">
        <v>299</v>
      </c>
      <c r="B643" s="143">
        <v>0.1</v>
      </c>
      <c r="C643" s="143">
        <v>0.1</v>
      </c>
      <c r="D643" s="143">
        <v>0.1</v>
      </c>
    </row>
    <row r="644" spans="1:4" s="143" customFormat="1">
      <c r="A644" s="143" t="s">
        <v>300</v>
      </c>
      <c r="B644" s="143">
        <v>1</v>
      </c>
      <c r="C644" s="143">
        <v>1</v>
      </c>
      <c r="D644" s="143">
        <v>1</v>
      </c>
    </row>
    <row r="645" spans="1:4" s="143" customFormat="1">
      <c r="A645" s="143" t="s">
        <v>301</v>
      </c>
      <c r="B645" s="143">
        <v>0.1</v>
      </c>
      <c r="C645" s="143">
        <v>0.1</v>
      </c>
      <c r="D645" s="143">
        <v>0.1</v>
      </c>
    </row>
    <row r="646" spans="1:4" s="143" customFormat="1">
      <c r="A646" s="143" t="s">
        <v>483</v>
      </c>
      <c r="B646" s="143">
        <v>1</v>
      </c>
      <c r="C646" s="143">
        <v>1</v>
      </c>
      <c r="D646" s="143">
        <v>1</v>
      </c>
    </row>
    <row r="647" spans="1:4" s="143" customFormat="1">
      <c r="A647" s="143" t="s">
        <v>484</v>
      </c>
      <c r="B647" s="143">
        <v>1</v>
      </c>
      <c r="C647" s="143">
        <v>1</v>
      </c>
      <c r="D647" s="143">
        <v>1</v>
      </c>
    </row>
    <row r="648" spans="1:4" s="143" customFormat="1">
      <c r="A648" s="143" t="s">
        <v>326</v>
      </c>
      <c r="B648" s="143">
        <v>1</v>
      </c>
      <c r="C648" s="143">
        <v>1</v>
      </c>
      <c r="D648" s="143">
        <v>1</v>
      </c>
    </row>
    <row r="649" spans="1:4" s="143" customFormat="1">
      <c r="A649" s="143" t="s">
        <v>304</v>
      </c>
      <c r="B649" s="143">
        <v>0.1</v>
      </c>
      <c r="C649" s="143">
        <v>0.1</v>
      </c>
      <c r="D649" s="143">
        <v>0.1</v>
      </c>
    </row>
    <row r="650" spans="1:4" s="143" customFormat="1">
      <c r="A650" s="143" t="s">
        <v>305</v>
      </c>
      <c r="B650" s="143">
        <v>1</v>
      </c>
      <c r="C650" s="143">
        <v>1</v>
      </c>
      <c r="D650" s="143">
        <v>1</v>
      </c>
    </row>
    <row r="651" spans="1:4" s="143" customFormat="1">
      <c r="A651" s="143" t="s">
        <v>306</v>
      </c>
      <c r="B651" s="143">
        <v>1</v>
      </c>
      <c r="C651" s="143">
        <v>1</v>
      </c>
      <c r="D651" s="143">
        <v>1</v>
      </c>
    </row>
    <row r="652" spans="1:4" s="143" customFormat="1">
      <c r="A652" s="143" t="s">
        <v>307</v>
      </c>
      <c r="B652" s="143">
        <v>1</v>
      </c>
      <c r="C652" s="143">
        <v>1</v>
      </c>
      <c r="D652" s="143">
        <v>1</v>
      </c>
    </row>
    <row r="653" spans="1:4" s="143" customFormat="1">
      <c r="A653" s="143" t="s">
        <v>308</v>
      </c>
      <c r="B653" s="143">
        <v>1</v>
      </c>
      <c r="C653" s="143">
        <v>1</v>
      </c>
      <c r="D653" s="143">
        <v>1</v>
      </c>
    </row>
    <row r="654" spans="1:4" s="143" customFormat="1">
      <c r="A654" s="143" t="s">
        <v>486</v>
      </c>
      <c r="B654" s="143">
        <v>0.45</v>
      </c>
      <c r="C654" s="143">
        <v>0.45</v>
      </c>
      <c r="D654" s="143">
        <v>0.45</v>
      </c>
    </row>
    <row r="655" spans="1:4" s="143" customFormat="1">
      <c r="A655" s="143" t="s">
        <v>311</v>
      </c>
      <c r="B655" s="143">
        <v>1</v>
      </c>
      <c r="C655" s="143">
        <v>1</v>
      </c>
      <c r="D655" s="143">
        <v>1</v>
      </c>
    </row>
    <row r="656" spans="1:4" s="143" customFormat="1">
      <c r="A656" s="143" t="s">
        <v>312</v>
      </c>
      <c r="B656" s="143">
        <v>1</v>
      </c>
      <c r="C656" s="143">
        <v>1</v>
      </c>
      <c r="D656" s="143">
        <v>1</v>
      </c>
    </row>
    <row r="657" spans="1:4" s="143" customFormat="1">
      <c r="A657" s="143" t="s">
        <v>313</v>
      </c>
      <c r="B657" s="143">
        <v>1</v>
      </c>
      <c r="C657" s="143">
        <v>1</v>
      </c>
      <c r="D657" s="143">
        <v>1</v>
      </c>
    </row>
    <row r="658" spans="1:4" s="143" customFormat="1">
      <c r="A658" s="143" t="s">
        <v>314</v>
      </c>
      <c r="B658" s="143">
        <v>1</v>
      </c>
      <c r="C658" s="143">
        <v>1</v>
      </c>
      <c r="D658" s="143">
        <v>1</v>
      </c>
    </row>
    <row r="659" spans="1:4" s="143" customFormat="1">
      <c r="A659" s="143" t="s">
        <v>315</v>
      </c>
      <c r="B659" s="143">
        <v>1</v>
      </c>
      <c r="C659" s="143">
        <v>1</v>
      </c>
      <c r="D659" s="143">
        <v>1</v>
      </c>
    </row>
    <row r="660" spans="1:4" s="143" customFormat="1">
      <c r="A660" s="143" t="s">
        <v>316</v>
      </c>
      <c r="B660" s="143">
        <v>1</v>
      </c>
      <c r="C660" s="143">
        <v>1</v>
      </c>
      <c r="D660" s="143">
        <v>1</v>
      </c>
    </row>
    <row r="661" spans="1:4" s="143" customFormat="1">
      <c r="A661" s="143" t="s">
        <v>487</v>
      </c>
      <c r="B661" s="143">
        <v>1</v>
      </c>
      <c r="C661" s="143">
        <v>1</v>
      </c>
      <c r="D661" s="143">
        <v>1</v>
      </c>
    </row>
    <row r="662" spans="1:4" s="143" customFormat="1">
      <c r="A662" s="143" t="s">
        <v>488</v>
      </c>
      <c r="B662" s="143">
        <v>1</v>
      </c>
      <c r="C662" s="143">
        <v>1</v>
      </c>
      <c r="D662" s="143">
        <v>1</v>
      </c>
    </row>
    <row r="663" spans="1:4" s="143" customFormat="1">
      <c r="A663" s="143" t="s">
        <v>489</v>
      </c>
      <c r="B663" s="143">
        <v>1</v>
      </c>
      <c r="C663" s="143">
        <v>1</v>
      </c>
      <c r="D663" s="143">
        <v>1</v>
      </c>
    </row>
    <row r="664" spans="1:4" s="143" customFormat="1">
      <c r="A664" s="143" t="s">
        <v>490</v>
      </c>
      <c r="B664" s="143">
        <v>1</v>
      </c>
      <c r="C664" s="143">
        <v>1</v>
      </c>
      <c r="D664" s="143">
        <v>1</v>
      </c>
    </row>
    <row r="665" spans="1:4" s="143" customFormat="1">
      <c r="A665" s="143" t="s">
        <v>495</v>
      </c>
      <c r="B665" s="143">
        <v>1</v>
      </c>
      <c r="C665" s="143">
        <v>1</v>
      </c>
      <c r="D665" s="143">
        <v>1</v>
      </c>
    </row>
    <row r="666" spans="1:4" s="143" customFormat="1">
      <c r="A666" s="143" t="s">
        <v>570</v>
      </c>
      <c r="B666" s="143">
        <v>1</v>
      </c>
      <c r="C666" s="143">
        <v>1</v>
      </c>
      <c r="D666" s="143">
        <v>1</v>
      </c>
    </row>
    <row r="667" spans="1:4" s="143" customFormat="1">
      <c r="A667" s="143" t="s">
        <v>571</v>
      </c>
      <c r="B667" s="143">
        <v>1</v>
      </c>
      <c r="C667" s="143">
        <v>1</v>
      </c>
      <c r="D667" s="143">
        <v>1</v>
      </c>
    </row>
    <row r="668" spans="1:4" s="143" customFormat="1">
      <c r="A668" s="143" t="s">
        <v>330</v>
      </c>
      <c r="B668" s="143">
        <v>1</v>
      </c>
      <c r="C668" s="143">
        <v>1</v>
      </c>
      <c r="D668" s="143">
        <v>1</v>
      </c>
    </row>
    <row r="669" spans="1:4" s="143" customFormat="1">
      <c r="A669" s="143" t="s">
        <v>348</v>
      </c>
      <c r="B669" s="143">
        <v>1</v>
      </c>
      <c r="C669" s="143">
        <v>1</v>
      </c>
      <c r="D669" s="143">
        <v>1</v>
      </c>
    </row>
    <row r="670" spans="1:4" s="143" customFormat="1">
      <c r="A670" s="143" t="s">
        <v>349</v>
      </c>
      <c r="B670" s="143">
        <v>1</v>
      </c>
      <c r="C670" s="143">
        <v>1</v>
      </c>
      <c r="D670" s="143">
        <v>1</v>
      </c>
    </row>
    <row r="671" spans="1:4" s="143" customFormat="1">
      <c r="A671" s="143" t="s">
        <v>350</v>
      </c>
      <c r="B671" s="143">
        <v>1</v>
      </c>
      <c r="C671" s="143">
        <v>1</v>
      </c>
      <c r="D671" s="143">
        <v>1</v>
      </c>
    </row>
    <row r="672" spans="1:4" s="143" customFormat="1">
      <c r="A672" s="143" t="s">
        <v>569</v>
      </c>
      <c r="B672" s="143">
        <v>1</v>
      </c>
      <c r="C672" s="143">
        <v>1</v>
      </c>
      <c r="D672" s="143">
        <v>1</v>
      </c>
    </row>
    <row r="673" spans="1:4" s="143" customFormat="1">
      <c r="A673" s="143" t="s">
        <v>351</v>
      </c>
      <c r="B673" s="143">
        <v>1</v>
      </c>
      <c r="C673" s="143">
        <v>1</v>
      </c>
      <c r="D673" s="143">
        <v>1</v>
      </c>
    </row>
    <row r="674" spans="1:4" s="143" customFormat="1">
      <c r="A674" s="143" t="s">
        <v>352</v>
      </c>
      <c r="B674" s="143">
        <v>1</v>
      </c>
      <c r="C674" s="143">
        <v>1</v>
      </c>
      <c r="D674" s="143">
        <v>1</v>
      </c>
    </row>
    <row r="675" spans="1:4" s="143" customFormat="1">
      <c r="A675" s="143" t="s">
        <v>353</v>
      </c>
      <c r="B675" s="143">
        <v>1</v>
      </c>
      <c r="C675" s="143">
        <v>1</v>
      </c>
      <c r="D675" s="143">
        <v>1</v>
      </c>
    </row>
    <row r="676" spans="1:4" s="143" customFormat="1">
      <c r="A676" s="143" t="s">
        <v>354</v>
      </c>
      <c r="B676" s="143">
        <v>1</v>
      </c>
      <c r="C676" s="143">
        <v>1</v>
      </c>
      <c r="D676" s="143">
        <v>1</v>
      </c>
    </row>
    <row r="677" spans="1:4" s="143" customFormat="1">
      <c r="A677" s="143" t="s">
        <v>491</v>
      </c>
      <c r="B677" s="143">
        <v>1</v>
      </c>
      <c r="C677" s="143">
        <v>1</v>
      </c>
      <c r="D677" s="143">
        <v>1</v>
      </c>
    </row>
    <row r="678" spans="1:4" s="143" customFormat="1">
      <c r="A678" s="143" t="s">
        <v>329</v>
      </c>
      <c r="B678" s="143">
        <v>1</v>
      </c>
      <c r="C678" s="143">
        <v>1</v>
      </c>
      <c r="D678" s="143">
        <v>1</v>
      </c>
    </row>
    <row r="679" spans="1:4" s="143" customFormat="1">
      <c r="A679" s="143" t="s">
        <v>568</v>
      </c>
      <c r="B679" s="143">
        <v>1</v>
      </c>
      <c r="C679" s="143">
        <v>1</v>
      </c>
      <c r="D679" s="143">
        <v>1</v>
      </c>
    </row>
    <row r="680" spans="1:4" s="143" customFormat="1">
      <c r="A680" s="143" t="s">
        <v>332</v>
      </c>
      <c r="B680" s="143">
        <v>1</v>
      </c>
      <c r="C680" s="143">
        <v>1</v>
      </c>
      <c r="D680" s="143">
        <v>1</v>
      </c>
    </row>
    <row r="681" spans="1:4" s="143" customFormat="1">
      <c r="A681" s="143" t="s">
        <v>333</v>
      </c>
      <c r="B681" s="143">
        <v>1</v>
      </c>
      <c r="C681" s="143">
        <v>1</v>
      </c>
      <c r="D681" s="143">
        <v>1</v>
      </c>
    </row>
    <row r="682" spans="1:4" s="143" customFormat="1">
      <c r="A682" s="143" t="s">
        <v>334</v>
      </c>
      <c r="B682" s="143">
        <v>1</v>
      </c>
      <c r="C682" s="143">
        <v>1</v>
      </c>
      <c r="D682" s="143">
        <v>1</v>
      </c>
    </row>
    <row r="683" spans="1:4" s="143" customFormat="1">
      <c r="A683" s="143" t="s">
        <v>331</v>
      </c>
      <c r="B683" s="143">
        <v>1</v>
      </c>
      <c r="C683" s="143">
        <v>1</v>
      </c>
      <c r="D683" s="143">
        <v>1</v>
      </c>
    </row>
    <row r="684" spans="1:4" s="143" customFormat="1">
      <c r="A684" s="143" t="s">
        <v>336</v>
      </c>
      <c r="B684" s="143">
        <v>1</v>
      </c>
      <c r="C684" s="143">
        <v>1</v>
      </c>
      <c r="D684" s="143">
        <v>1</v>
      </c>
    </row>
    <row r="685" spans="1:4" s="143" customFormat="1">
      <c r="A685" s="143" t="s">
        <v>335</v>
      </c>
      <c r="B685" s="143">
        <v>1</v>
      </c>
      <c r="C685" s="143">
        <v>1</v>
      </c>
      <c r="D685" s="143">
        <v>1</v>
      </c>
    </row>
    <row r="686" spans="1:4" s="143" customFormat="1">
      <c r="A686" s="143" t="s">
        <v>339</v>
      </c>
      <c r="B686" s="143">
        <v>1</v>
      </c>
      <c r="C686" s="143">
        <v>1</v>
      </c>
      <c r="D686" s="143">
        <v>1</v>
      </c>
    </row>
    <row r="687" spans="1:4" s="143" customFormat="1">
      <c r="A687" s="143" t="s">
        <v>340</v>
      </c>
      <c r="B687" s="143">
        <v>1</v>
      </c>
      <c r="C687" s="143">
        <v>1</v>
      </c>
      <c r="D687" s="143">
        <v>1</v>
      </c>
    </row>
    <row r="688" spans="1:4" s="143" customFormat="1">
      <c r="A688" s="143" t="s">
        <v>341</v>
      </c>
      <c r="B688" s="143">
        <v>1</v>
      </c>
      <c r="C688" s="143">
        <v>1</v>
      </c>
      <c r="D688" s="143">
        <v>1</v>
      </c>
    </row>
    <row r="689" spans="1:6" s="143" customFormat="1">
      <c r="A689" s="143" t="s">
        <v>342</v>
      </c>
      <c r="B689" s="143">
        <v>1</v>
      </c>
      <c r="C689" s="143">
        <v>1</v>
      </c>
      <c r="D689" s="143">
        <v>1</v>
      </c>
    </row>
    <row r="690" spans="1:6" s="143" customFormat="1">
      <c r="A690" s="143" t="s">
        <v>343</v>
      </c>
      <c r="B690" s="143">
        <v>1</v>
      </c>
      <c r="C690" s="143">
        <v>1</v>
      </c>
      <c r="D690" s="143">
        <v>1</v>
      </c>
    </row>
    <row r="691" spans="1:6" s="143" customFormat="1">
      <c r="A691" s="143" t="s">
        <v>344</v>
      </c>
      <c r="B691" s="143">
        <v>1</v>
      </c>
      <c r="C691" s="143">
        <v>1</v>
      </c>
      <c r="D691" s="143">
        <v>1</v>
      </c>
    </row>
    <row r="692" spans="1:6" s="143" customFormat="1">
      <c r="A692" s="143" t="s">
        <v>345</v>
      </c>
      <c r="B692" s="143">
        <v>1</v>
      </c>
      <c r="C692" s="143">
        <v>1</v>
      </c>
      <c r="D692" s="143">
        <v>1</v>
      </c>
    </row>
    <row r="693" spans="1:6" s="143" customFormat="1">
      <c r="A693" s="143" t="s">
        <v>362</v>
      </c>
      <c r="B693" s="143">
        <v>1</v>
      </c>
      <c r="C693" s="143">
        <v>1</v>
      </c>
      <c r="D693" s="143">
        <v>1</v>
      </c>
    </row>
    <row r="694" spans="1:6" s="143" customFormat="1">
      <c r="A694" s="143" t="s">
        <v>337</v>
      </c>
      <c r="B694" s="143">
        <v>1</v>
      </c>
      <c r="C694" s="143">
        <v>1</v>
      </c>
      <c r="D694" s="143">
        <v>1</v>
      </c>
    </row>
    <row r="695" spans="1:6" s="143" customFormat="1">
      <c r="A695" s="143" t="s">
        <v>338</v>
      </c>
      <c r="B695" s="143">
        <v>1</v>
      </c>
      <c r="C695" s="143">
        <v>1</v>
      </c>
      <c r="D695" s="143">
        <v>1</v>
      </c>
    </row>
    <row r="696" spans="1:6" s="143" customFormat="1">
      <c r="A696" s="143" t="s">
        <v>492</v>
      </c>
      <c r="B696" s="143">
        <v>1</v>
      </c>
      <c r="C696" s="143">
        <v>1</v>
      </c>
      <c r="D696" s="143">
        <v>1</v>
      </c>
    </row>
    <row r="697" spans="1:6" s="143" customFormat="1">
      <c r="A697" s="143" t="s">
        <v>421</v>
      </c>
    </row>
    <row r="698" spans="1:6" s="143" customFormat="1"/>
    <row r="699" spans="1:6">
      <c r="A699" t="s">
        <v>419</v>
      </c>
      <c r="B699" t="s">
        <v>595</v>
      </c>
      <c r="C699" t="s">
        <v>133</v>
      </c>
      <c r="D699" t="s">
        <v>135</v>
      </c>
      <c r="E699" t="s">
        <v>134</v>
      </c>
      <c r="F699" t="s">
        <v>214</v>
      </c>
    </row>
    <row r="700" spans="1:6">
      <c r="A700" t="s">
        <v>265</v>
      </c>
      <c r="B700">
        <v>0</v>
      </c>
      <c r="C700">
        <v>0</v>
      </c>
      <c r="D700">
        <v>0</v>
      </c>
    </row>
    <row r="701" spans="1:6">
      <c r="A701" t="s">
        <v>266</v>
      </c>
      <c r="B701">
        <v>0</v>
      </c>
      <c r="C701">
        <v>0</v>
      </c>
      <c r="D701">
        <v>0</v>
      </c>
    </row>
    <row r="702" spans="1:6">
      <c r="A702" t="s">
        <v>477</v>
      </c>
      <c r="B702">
        <v>0</v>
      </c>
      <c r="C702">
        <v>0</v>
      </c>
      <c r="D702">
        <v>0</v>
      </c>
    </row>
    <row r="703" spans="1:6">
      <c r="A703" t="s">
        <v>267</v>
      </c>
      <c r="B703">
        <v>0</v>
      </c>
      <c r="C703">
        <v>0</v>
      </c>
      <c r="D703">
        <v>0</v>
      </c>
    </row>
    <row r="704" spans="1:6">
      <c r="A704" t="s">
        <v>268</v>
      </c>
      <c r="B704">
        <v>0</v>
      </c>
      <c r="C704">
        <v>0</v>
      </c>
      <c r="D704">
        <v>0</v>
      </c>
    </row>
    <row r="705" spans="1:4">
      <c r="A705" t="s">
        <v>269</v>
      </c>
      <c r="B705">
        <v>0</v>
      </c>
      <c r="C705">
        <v>0</v>
      </c>
      <c r="D705">
        <v>0</v>
      </c>
    </row>
    <row r="706" spans="1:4">
      <c r="A706" t="s">
        <v>478</v>
      </c>
      <c r="B706">
        <v>0</v>
      </c>
      <c r="C706">
        <v>0</v>
      </c>
      <c r="D706">
        <v>0</v>
      </c>
    </row>
    <row r="707" spans="1:4">
      <c r="A707" t="s">
        <v>115</v>
      </c>
      <c r="B707">
        <v>0</v>
      </c>
      <c r="C707">
        <v>0</v>
      </c>
      <c r="D707">
        <v>0</v>
      </c>
    </row>
    <row r="708" spans="1:4">
      <c r="A708" t="s">
        <v>557</v>
      </c>
      <c r="B708">
        <v>0</v>
      </c>
      <c r="C708">
        <v>0</v>
      </c>
      <c r="D708">
        <v>0</v>
      </c>
    </row>
    <row r="709" spans="1:4">
      <c r="A709" t="s">
        <v>164</v>
      </c>
      <c r="B709">
        <v>0</v>
      </c>
      <c r="C709">
        <v>0</v>
      </c>
      <c r="D709">
        <v>0</v>
      </c>
    </row>
    <row r="710" spans="1:4">
      <c r="A710" t="s">
        <v>558</v>
      </c>
      <c r="B710">
        <v>0</v>
      </c>
      <c r="C710">
        <v>0</v>
      </c>
      <c r="D710">
        <v>0</v>
      </c>
    </row>
    <row r="711" spans="1:4">
      <c r="A711" t="s">
        <v>559</v>
      </c>
      <c r="B711">
        <v>0</v>
      </c>
      <c r="C711">
        <v>0</v>
      </c>
      <c r="D711">
        <v>0</v>
      </c>
    </row>
    <row r="712" spans="1:4">
      <c r="A712" t="s">
        <v>270</v>
      </c>
      <c r="B712">
        <v>8.4179999999999993</v>
      </c>
      <c r="C712">
        <v>1.954</v>
      </c>
      <c r="D712">
        <v>1.6180000000000001</v>
      </c>
    </row>
    <row r="713" spans="1:4">
      <c r="A713" t="s">
        <v>271</v>
      </c>
      <c r="B713">
        <v>0</v>
      </c>
      <c r="C713">
        <v>0</v>
      </c>
      <c r="D713">
        <v>0</v>
      </c>
    </row>
    <row r="714" spans="1:4">
      <c r="A714" t="s">
        <v>272</v>
      </c>
      <c r="B714">
        <v>7.8410000000000002</v>
      </c>
      <c r="C714">
        <v>1</v>
      </c>
      <c r="D714">
        <v>1.236</v>
      </c>
    </row>
    <row r="715" spans="1:4">
      <c r="A715" t="s">
        <v>273</v>
      </c>
      <c r="B715">
        <v>0</v>
      </c>
      <c r="C715">
        <v>0</v>
      </c>
      <c r="D715">
        <v>0</v>
      </c>
    </row>
    <row r="716" spans="1:4">
      <c r="A716" t="s">
        <v>165</v>
      </c>
      <c r="B716">
        <v>0</v>
      </c>
      <c r="C716">
        <v>0.8</v>
      </c>
      <c r="D716">
        <v>0</v>
      </c>
    </row>
    <row r="717" spans="1:4">
      <c r="A717" t="s">
        <v>560</v>
      </c>
      <c r="B717">
        <v>0</v>
      </c>
      <c r="C717">
        <v>0</v>
      </c>
      <c r="D717">
        <v>0</v>
      </c>
    </row>
    <row r="718" spans="1:4">
      <c r="A718" t="s">
        <v>493</v>
      </c>
      <c r="B718">
        <v>0</v>
      </c>
      <c r="C718">
        <v>0</v>
      </c>
      <c r="D718">
        <v>0</v>
      </c>
    </row>
    <row r="719" spans="1:4">
      <c r="A719" t="s">
        <v>561</v>
      </c>
      <c r="B719">
        <v>0</v>
      </c>
      <c r="C719">
        <v>0</v>
      </c>
      <c r="D719">
        <v>0</v>
      </c>
    </row>
    <row r="720" spans="1:4">
      <c r="A720" t="s">
        <v>494</v>
      </c>
      <c r="B720">
        <v>0</v>
      </c>
      <c r="C720">
        <v>0</v>
      </c>
      <c r="D720">
        <v>0</v>
      </c>
    </row>
    <row r="721" spans="1:4">
      <c r="A721" t="s">
        <v>564</v>
      </c>
      <c r="B721">
        <v>0</v>
      </c>
      <c r="C721">
        <v>0</v>
      </c>
      <c r="D721">
        <v>0</v>
      </c>
    </row>
    <row r="722" spans="1:4">
      <c r="A722" t="s">
        <v>562</v>
      </c>
      <c r="B722">
        <v>0</v>
      </c>
      <c r="C722">
        <v>0</v>
      </c>
      <c r="D722">
        <v>0</v>
      </c>
    </row>
    <row r="723" spans="1:4">
      <c r="A723" t="s">
        <v>563</v>
      </c>
      <c r="B723">
        <v>0</v>
      </c>
      <c r="C723">
        <v>0</v>
      </c>
      <c r="D723">
        <v>0</v>
      </c>
    </row>
    <row r="724" spans="1:4">
      <c r="A724" t="s">
        <v>275</v>
      </c>
      <c r="B724">
        <v>0</v>
      </c>
      <c r="C724">
        <v>0</v>
      </c>
      <c r="D724">
        <v>0</v>
      </c>
    </row>
    <row r="725" spans="1:4">
      <c r="A725" t="s">
        <v>276</v>
      </c>
      <c r="B725">
        <v>0</v>
      </c>
      <c r="C725">
        <v>0</v>
      </c>
      <c r="D725">
        <v>0</v>
      </c>
    </row>
    <row r="726" spans="1:4">
      <c r="A726" t="s">
        <v>277</v>
      </c>
      <c r="B726">
        <v>0</v>
      </c>
      <c r="C726">
        <v>0</v>
      </c>
      <c r="D726">
        <v>0</v>
      </c>
    </row>
    <row r="727" spans="1:4">
      <c r="A727" t="s">
        <v>479</v>
      </c>
      <c r="B727">
        <v>0</v>
      </c>
      <c r="C727">
        <v>0</v>
      </c>
      <c r="D727">
        <v>0</v>
      </c>
    </row>
    <row r="728" spans="1:4">
      <c r="A728" t="s">
        <v>278</v>
      </c>
      <c r="B728">
        <v>0</v>
      </c>
      <c r="C728">
        <v>0</v>
      </c>
      <c r="D728">
        <v>0</v>
      </c>
    </row>
    <row r="729" spans="1:4">
      <c r="A729" t="s">
        <v>279</v>
      </c>
      <c r="B729">
        <v>0</v>
      </c>
      <c r="C729">
        <v>0</v>
      </c>
      <c r="D729">
        <v>0</v>
      </c>
    </row>
    <row r="730" spans="1:4">
      <c r="A730" t="s">
        <v>280</v>
      </c>
      <c r="B730">
        <v>0</v>
      </c>
      <c r="C730">
        <v>0</v>
      </c>
      <c r="D730">
        <v>0</v>
      </c>
    </row>
    <row r="731" spans="1:4">
      <c r="A731" t="s">
        <v>281</v>
      </c>
      <c r="B731">
        <v>0</v>
      </c>
      <c r="C731">
        <v>0</v>
      </c>
      <c r="D731">
        <v>0</v>
      </c>
    </row>
    <row r="732" spans="1:4">
      <c r="A732" t="s">
        <v>282</v>
      </c>
      <c r="B732">
        <v>0</v>
      </c>
      <c r="C732">
        <v>0</v>
      </c>
      <c r="D732">
        <v>0</v>
      </c>
    </row>
    <row r="733" spans="1:4">
      <c r="A733" t="s">
        <v>480</v>
      </c>
      <c r="B733">
        <v>0</v>
      </c>
      <c r="C733">
        <v>0</v>
      </c>
      <c r="D733">
        <v>0</v>
      </c>
    </row>
    <row r="734" spans="1:4">
      <c r="A734" t="s">
        <v>485</v>
      </c>
      <c r="B734">
        <v>0</v>
      </c>
      <c r="C734">
        <v>0</v>
      </c>
      <c r="D734">
        <v>0</v>
      </c>
    </row>
    <row r="735" spans="1:4">
      <c r="A735" t="s">
        <v>284</v>
      </c>
      <c r="B735">
        <v>0</v>
      </c>
      <c r="C735">
        <v>0</v>
      </c>
      <c r="D735">
        <v>0</v>
      </c>
    </row>
    <row r="736" spans="1:4">
      <c r="A736" t="s">
        <v>285</v>
      </c>
      <c r="B736">
        <v>0</v>
      </c>
      <c r="C736">
        <v>0</v>
      </c>
      <c r="D736">
        <v>0</v>
      </c>
    </row>
    <row r="737" spans="1:4">
      <c r="A737" t="s">
        <v>286</v>
      </c>
      <c r="B737">
        <v>0</v>
      </c>
      <c r="C737">
        <v>0</v>
      </c>
      <c r="D737">
        <v>0</v>
      </c>
    </row>
    <row r="738" spans="1:4">
      <c r="A738" t="s">
        <v>287</v>
      </c>
      <c r="B738">
        <v>0</v>
      </c>
      <c r="C738">
        <v>0</v>
      </c>
      <c r="D738">
        <v>0</v>
      </c>
    </row>
    <row r="739" spans="1:4">
      <c r="A739" t="s">
        <v>288</v>
      </c>
      <c r="B739">
        <v>0</v>
      </c>
      <c r="C739">
        <v>0</v>
      </c>
      <c r="D739">
        <v>0</v>
      </c>
    </row>
    <row r="740" spans="1:4">
      <c r="A740" t="s">
        <v>289</v>
      </c>
      <c r="B740">
        <v>0</v>
      </c>
      <c r="C740">
        <v>0</v>
      </c>
      <c r="D740">
        <v>0</v>
      </c>
    </row>
    <row r="741" spans="1:4">
      <c r="A741" t="s">
        <v>290</v>
      </c>
      <c r="B741">
        <v>0</v>
      </c>
      <c r="C741">
        <v>0</v>
      </c>
      <c r="D741">
        <v>0</v>
      </c>
    </row>
    <row r="742" spans="1:4">
      <c r="A742" t="s">
        <v>482</v>
      </c>
      <c r="B742">
        <v>0</v>
      </c>
      <c r="C742">
        <v>0</v>
      </c>
      <c r="D742">
        <v>0</v>
      </c>
    </row>
    <row r="743" spans="1:4">
      <c r="A743" t="s">
        <v>481</v>
      </c>
      <c r="B743">
        <v>0</v>
      </c>
      <c r="C743">
        <v>0</v>
      </c>
      <c r="D743">
        <v>0</v>
      </c>
    </row>
    <row r="744" spans="1:4">
      <c r="A744" t="s">
        <v>292</v>
      </c>
      <c r="B744">
        <v>0</v>
      </c>
      <c r="C744">
        <v>0</v>
      </c>
      <c r="D744">
        <v>0</v>
      </c>
    </row>
    <row r="745" spans="1:4">
      <c r="A745" t="s">
        <v>293</v>
      </c>
      <c r="B745">
        <v>0</v>
      </c>
      <c r="C745">
        <v>0</v>
      </c>
      <c r="D745">
        <v>0</v>
      </c>
    </row>
    <row r="746" spans="1:4">
      <c r="A746" t="s">
        <v>294</v>
      </c>
      <c r="B746">
        <v>0</v>
      </c>
      <c r="C746">
        <v>0</v>
      </c>
      <c r="D746">
        <v>0</v>
      </c>
    </row>
    <row r="747" spans="1:4">
      <c r="A747" t="s">
        <v>295</v>
      </c>
      <c r="B747">
        <v>0</v>
      </c>
      <c r="C747">
        <v>0</v>
      </c>
      <c r="D747">
        <v>0</v>
      </c>
    </row>
    <row r="748" spans="1:4">
      <c r="A748" t="s">
        <v>296</v>
      </c>
      <c r="B748">
        <v>0</v>
      </c>
      <c r="C748">
        <v>0</v>
      </c>
      <c r="D748">
        <v>0</v>
      </c>
    </row>
    <row r="749" spans="1:4">
      <c r="A749" t="s">
        <v>297</v>
      </c>
      <c r="B749">
        <v>0</v>
      </c>
      <c r="C749">
        <v>0</v>
      </c>
      <c r="D749">
        <v>0</v>
      </c>
    </row>
    <row r="750" spans="1:4">
      <c r="A750" t="s">
        <v>298</v>
      </c>
      <c r="B750">
        <v>0</v>
      </c>
      <c r="C750">
        <v>0</v>
      </c>
      <c r="D750">
        <v>0</v>
      </c>
    </row>
    <row r="751" spans="1:4">
      <c r="A751" t="s">
        <v>299</v>
      </c>
      <c r="B751">
        <v>0</v>
      </c>
      <c r="C751">
        <v>0</v>
      </c>
      <c r="D751">
        <v>0</v>
      </c>
    </row>
    <row r="752" spans="1:4">
      <c r="A752" t="s">
        <v>300</v>
      </c>
      <c r="B752">
        <v>0</v>
      </c>
      <c r="C752">
        <v>0</v>
      </c>
      <c r="D752">
        <v>0</v>
      </c>
    </row>
    <row r="753" spans="1:4">
      <c r="A753" t="s">
        <v>301</v>
      </c>
      <c r="B753">
        <v>0</v>
      </c>
      <c r="C753">
        <v>0</v>
      </c>
      <c r="D753">
        <v>0</v>
      </c>
    </row>
    <row r="754" spans="1:4">
      <c r="A754" t="s">
        <v>483</v>
      </c>
      <c r="B754">
        <v>0</v>
      </c>
      <c r="C754">
        <v>0</v>
      </c>
      <c r="D754">
        <v>0</v>
      </c>
    </row>
    <row r="755" spans="1:4">
      <c r="A755" t="s">
        <v>484</v>
      </c>
      <c r="B755">
        <v>0</v>
      </c>
      <c r="C755">
        <v>0</v>
      </c>
      <c r="D755">
        <v>0</v>
      </c>
    </row>
    <row r="756" spans="1:4">
      <c r="A756" t="s">
        <v>326</v>
      </c>
      <c r="B756">
        <v>0</v>
      </c>
      <c r="C756">
        <v>0</v>
      </c>
      <c r="D756">
        <v>0</v>
      </c>
    </row>
    <row r="757" spans="1:4">
      <c r="A757" t="s">
        <v>304</v>
      </c>
      <c r="B757">
        <v>0</v>
      </c>
      <c r="C757">
        <v>0</v>
      </c>
      <c r="D757">
        <v>0</v>
      </c>
    </row>
    <row r="758" spans="1:4">
      <c r="A758" t="s">
        <v>305</v>
      </c>
      <c r="B758">
        <v>0</v>
      </c>
      <c r="C758">
        <v>0</v>
      </c>
      <c r="D758">
        <v>0</v>
      </c>
    </row>
    <row r="759" spans="1:4">
      <c r="A759" t="s">
        <v>306</v>
      </c>
      <c r="B759">
        <v>0</v>
      </c>
      <c r="C759">
        <v>0</v>
      </c>
      <c r="D759">
        <v>0</v>
      </c>
    </row>
    <row r="760" spans="1:4">
      <c r="A760" t="s">
        <v>307</v>
      </c>
      <c r="B760">
        <v>0</v>
      </c>
      <c r="C760">
        <v>0</v>
      </c>
      <c r="D760">
        <v>0</v>
      </c>
    </row>
    <row r="761" spans="1:4">
      <c r="A761" t="s">
        <v>308</v>
      </c>
      <c r="B761">
        <v>0</v>
      </c>
      <c r="C761">
        <v>0</v>
      </c>
      <c r="D761">
        <v>0</v>
      </c>
    </row>
    <row r="762" spans="1:4">
      <c r="A762" t="s">
        <v>486</v>
      </c>
      <c r="B762">
        <v>0</v>
      </c>
      <c r="C762">
        <v>0</v>
      </c>
      <c r="D762">
        <v>0</v>
      </c>
    </row>
    <row r="763" spans="1:4">
      <c r="A763" t="s">
        <v>311</v>
      </c>
      <c r="B763">
        <v>0</v>
      </c>
      <c r="C763">
        <v>0</v>
      </c>
      <c r="D763">
        <v>0</v>
      </c>
    </row>
    <row r="764" spans="1:4">
      <c r="A764" t="s">
        <v>312</v>
      </c>
      <c r="B764">
        <v>0</v>
      </c>
      <c r="C764">
        <v>0</v>
      </c>
      <c r="D764">
        <v>0</v>
      </c>
    </row>
    <row r="765" spans="1:4">
      <c r="A765" t="s">
        <v>313</v>
      </c>
      <c r="B765">
        <v>0</v>
      </c>
      <c r="C765">
        <v>0</v>
      </c>
      <c r="D765">
        <v>0</v>
      </c>
    </row>
    <row r="766" spans="1:4">
      <c r="A766" t="s">
        <v>314</v>
      </c>
      <c r="B766">
        <v>0</v>
      </c>
      <c r="C766">
        <v>0</v>
      </c>
      <c r="D766">
        <v>0</v>
      </c>
    </row>
    <row r="767" spans="1:4">
      <c r="A767" t="s">
        <v>315</v>
      </c>
      <c r="B767">
        <v>0</v>
      </c>
      <c r="C767">
        <v>0</v>
      </c>
      <c r="D767">
        <v>0</v>
      </c>
    </row>
    <row r="768" spans="1:4">
      <c r="A768" t="s">
        <v>316</v>
      </c>
      <c r="B768">
        <v>0</v>
      </c>
      <c r="C768">
        <v>0</v>
      </c>
      <c r="D768">
        <v>0</v>
      </c>
    </row>
    <row r="769" spans="1:4">
      <c r="A769" t="s">
        <v>487</v>
      </c>
      <c r="B769">
        <v>0</v>
      </c>
      <c r="C769">
        <v>0</v>
      </c>
      <c r="D769">
        <v>0</v>
      </c>
    </row>
    <row r="770" spans="1:4">
      <c r="A770" t="s">
        <v>488</v>
      </c>
      <c r="B770">
        <v>0</v>
      </c>
      <c r="C770">
        <v>0</v>
      </c>
      <c r="D770">
        <v>0</v>
      </c>
    </row>
    <row r="771" spans="1:4">
      <c r="A771" t="s">
        <v>489</v>
      </c>
      <c r="B771">
        <v>0</v>
      </c>
      <c r="C771">
        <v>0</v>
      </c>
      <c r="D771">
        <v>0</v>
      </c>
    </row>
    <row r="772" spans="1:4">
      <c r="A772" t="s">
        <v>490</v>
      </c>
      <c r="B772">
        <v>0</v>
      </c>
      <c r="C772">
        <v>0</v>
      </c>
      <c r="D772">
        <v>0</v>
      </c>
    </row>
    <row r="773" spans="1:4">
      <c r="A773" t="s">
        <v>495</v>
      </c>
      <c r="B773">
        <v>0</v>
      </c>
      <c r="C773">
        <v>0</v>
      </c>
      <c r="D773">
        <v>0</v>
      </c>
    </row>
    <row r="774" spans="1:4">
      <c r="A774" t="s">
        <v>570</v>
      </c>
      <c r="B774">
        <v>0</v>
      </c>
      <c r="C774">
        <v>0</v>
      </c>
      <c r="D774">
        <v>0</v>
      </c>
    </row>
    <row r="775" spans="1:4">
      <c r="A775" t="s">
        <v>571</v>
      </c>
      <c r="B775">
        <v>0</v>
      </c>
      <c r="C775">
        <v>0</v>
      </c>
      <c r="D775">
        <v>0</v>
      </c>
    </row>
    <row r="776" spans="1:4">
      <c r="A776" t="s">
        <v>330</v>
      </c>
      <c r="B776">
        <v>0</v>
      </c>
      <c r="C776">
        <v>0</v>
      </c>
      <c r="D776">
        <v>0</v>
      </c>
    </row>
    <row r="777" spans="1:4">
      <c r="A777" t="s">
        <v>348</v>
      </c>
      <c r="B777">
        <v>0</v>
      </c>
      <c r="C777">
        <v>0</v>
      </c>
      <c r="D777">
        <v>0</v>
      </c>
    </row>
    <row r="778" spans="1:4">
      <c r="A778" t="s">
        <v>349</v>
      </c>
      <c r="B778">
        <v>0</v>
      </c>
      <c r="C778">
        <v>0</v>
      </c>
      <c r="D778">
        <v>0</v>
      </c>
    </row>
    <row r="779" spans="1:4">
      <c r="A779" t="s">
        <v>350</v>
      </c>
      <c r="B779">
        <v>0</v>
      </c>
      <c r="C779">
        <v>0</v>
      </c>
      <c r="D779">
        <v>0</v>
      </c>
    </row>
    <row r="780" spans="1:4">
      <c r="A780" t="s">
        <v>569</v>
      </c>
      <c r="B780">
        <v>0</v>
      </c>
      <c r="C780">
        <v>0</v>
      </c>
      <c r="D780">
        <v>0</v>
      </c>
    </row>
    <row r="781" spans="1:4">
      <c r="A781" t="s">
        <v>351</v>
      </c>
      <c r="B781">
        <v>0</v>
      </c>
      <c r="C781">
        <v>0</v>
      </c>
      <c r="D781">
        <v>0</v>
      </c>
    </row>
    <row r="782" spans="1:4">
      <c r="A782" t="s">
        <v>352</v>
      </c>
      <c r="B782">
        <v>0</v>
      </c>
      <c r="C782">
        <v>0</v>
      </c>
      <c r="D782">
        <v>0</v>
      </c>
    </row>
    <row r="783" spans="1:4">
      <c r="A783" t="s">
        <v>353</v>
      </c>
      <c r="B783">
        <v>0</v>
      </c>
      <c r="C783">
        <v>0</v>
      </c>
      <c r="D783">
        <v>0</v>
      </c>
    </row>
    <row r="784" spans="1:4">
      <c r="A784" t="s">
        <v>354</v>
      </c>
      <c r="B784">
        <v>0</v>
      </c>
      <c r="C784">
        <v>0</v>
      </c>
      <c r="D784">
        <v>0</v>
      </c>
    </row>
    <row r="785" spans="1:4">
      <c r="A785" t="s">
        <v>491</v>
      </c>
      <c r="B785">
        <v>0</v>
      </c>
      <c r="C785">
        <v>0</v>
      </c>
      <c r="D785">
        <v>0</v>
      </c>
    </row>
    <row r="786" spans="1:4">
      <c r="A786" t="s">
        <v>329</v>
      </c>
      <c r="B786">
        <v>0</v>
      </c>
      <c r="C786">
        <v>0</v>
      </c>
      <c r="D786">
        <v>0</v>
      </c>
    </row>
    <row r="787" spans="1:4">
      <c r="A787" t="s">
        <v>568</v>
      </c>
      <c r="B787">
        <v>0</v>
      </c>
      <c r="C787">
        <v>0</v>
      </c>
      <c r="D787">
        <v>0</v>
      </c>
    </row>
    <row r="788" spans="1:4">
      <c r="A788" t="s">
        <v>332</v>
      </c>
      <c r="B788">
        <v>0</v>
      </c>
      <c r="C788">
        <v>0</v>
      </c>
      <c r="D788">
        <v>0</v>
      </c>
    </row>
    <row r="789" spans="1:4">
      <c r="A789" t="s">
        <v>333</v>
      </c>
      <c r="B789">
        <v>0</v>
      </c>
      <c r="C789">
        <v>0</v>
      </c>
      <c r="D789">
        <v>0</v>
      </c>
    </row>
    <row r="790" spans="1:4">
      <c r="A790" t="s">
        <v>334</v>
      </c>
      <c r="B790">
        <v>0</v>
      </c>
      <c r="C790">
        <v>0</v>
      </c>
      <c r="D790">
        <v>0</v>
      </c>
    </row>
    <row r="791" spans="1:4">
      <c r="A791" t="s">
        <v>331</v>
      </c>
      <c r="B791">
        <v>762</v>
      </c>
      <c r="C791">
        <v>317</v>
      </c>
      <c r="D791">
        <v>310</v>
      </c>
    </row>
    <row r="792" spans="1:4">
      <c r="A792" t="s">
        <v>336</v>
      </c>
      <c r="B792">
        <v>0</v>
      </c>
      <c r="C792">
        <v>0</v>
      </c>
      <c r="D792">
        <v>0</v>
      </c>
    </row>
    <row r="793" spans="1:4">
      <c r="A793" t="s">
        <v>335</v>
      </c>
      <c r="B793">
        <v>0</v>
      </c>
      <c r="C793">
        <v>0</v>
      </c>
      <c r="D793">
        <v>0</v>
      </c>
    </row>
    <row r="794" spans="1:4">
      <c r="A794" t="s">
        <v>339</v>
      </c>
      <c r="B794">
        <v>0</v>
      </c>
      <c r="C794">
        <v>0</v>
      </c>
      <c r="D794">
        <v>0</v>
      </c>
    </row>
    <row r="795" spans="1:4">
      <c r="A795" t="s">
        <v>340</v>
      </c>
      <c r="B795">
        <v>0</v>
      </c>
      <c r="C795">
        <v>0</v>
      </c>
      <c r="D795">
        <v>0</v>
      </c>
    </row>
    <row r="796" spans="1:4">
      <c r="A796" t="s">
        <v>341</v>
      </c>
      <c r="B796">
        <v>0</v>
      </c>
      <c r="C796">
        <v>0</v>
      </c>
      <c r="D796">
        <v>0</v>
      </c>
    </row>
    <row r="797" spans="1:4">
      <c r="A797" t="s">
        <v>342</v>
      </c>
      <c r="B797">
        <v>0</v>
      </c>
      <c r="C797">
        <v>0</v>
      </c>
      <c r="D797">
        <v>0</v>
      </c>
    </row>
    <row r="798" spans="1:4">
      <c r="A798" t="s">
        <v>343</v>
      </c>
      <c r="B798">
        <v>0</v>
      </c>
      <c r="C798">
        <v>0</v>
      </c>
      <c r="D798">
        <v>0</v>
      </c>
    </row>
    <row r="799" spans="1:4">
      <c r="A799" t="s">
        <v>344</v>
      </c>
      <c r="B799">
        <v>0</v>
      </c>
      <c r="C799">
        <v>0</v>
      </c>
      <c r="D799">
        <v>0</v>
      </c>
    </row>
    <row r="800" spans="1:4">
      <c r="A800" t="s">
        <v>345</v>
      </c>
      <c r="B800">
        <v>0</v>
      </c>
      <c r="C800">
        <v>0</v>
      </c>
      <c r="D800">
        <v>0</v>
      </c>
    </row>
    <row r="801" spans="1:5">
      <c r="A801" t="s">
        <v>362</v>
      </c>
      <c r="B801">
        <v>0</v>
      </c>
      <c r="C801">
        <v>0</v>
      </c>
      <c r="D801">
        <v>0</v>
      </c>
    </row>
    <row r="802" spans="1:5">
      <c r="A802" t="s">
        <v>337</v>
      </c>
      <c r="B802">
        <v>0</v>
      </c>
      <c r="C802">
        <v>0</v>
      </c>
      <c r="D802">
        <v>0</v>
      </c>
    </row>
    <row r="803" spans="1:5">
      <c r="A803" t="s">
        <v>338</v>
      </c>
      <c r="B803">
        <v>0</v>
      </c>
      <c r="C803">
        <v>0</v>
      </c>
      <c r="D803">
        <v>0</v>
      </c>
    </row>
    <row r="804" spans="1:5">
      <c r="A804" t="s">
        <v>492</v>
      </c>
      <c r="B804">
        <v>0</v>
      </c>
      <c r="C804">
        <v>0</v>
      </c>
      <c r="D804">
        <v>0</v>
      </c>
    </row>
    <row r="805" spans="1:5">
      <c r="A805" t="s">
        <v>421</v>
      </c>
    </row>
    <row r="807" spans="1:5" s="143" customFormat="1">
      <c r="A807" s="143" t="s">
        <v>419</v>
      </c>
      <c r="B807" s="143" t="s">
        <v>596</v>
      </c>
      <c r="C807" s="143" t="s">
        <v>133</v>
      </c>
      <c r="D807" s="143" t="s">
        <v>135</v>
      </c>
      <c r="E807" s="143" t="s">
        <v>594</v>
      </c>
    </row>
    <row r="808" spans="1:5" s="143" customFormat="1">
      <c r="A808" s="143" t="s">
        <v>265</v>
      </c>
      <c r="B808" s="143">
        <v>0</v>
      </c>
      <c r="C808" s="143">
        <v>0</v>
      </c>
      <c r="D808" s="143">
        <v>0</v>
      </c>
    </row>
    <row r="809" spans="1:5" s="143" customFormat="1">
      <c r="A809" s="143" t="s">
        <v>266</v>
      </c>
      <c r="B809" s="143">
        <v>100</v>
      </c>
      <c r="C809" s="143">
        <v>100</v>
      </c>
      <c r="D809" s="143">
        <v>100</v>
      </c>
    </row>
    <row r="810" spans="1:5" s="143" customFormat="1">
      <c r="A810" s="143" t="s">
        <v>477</v>
      </c>
      <c r="B810" s="143">
        <v>2</v>
      </c>
      <c r="C810" s="143">
        <v>2</v>
      </c>
      <c r="D810" s="143">
        <v>2</v>
      </c>
    </row>
    <row r="811" spans="1:5" s="143" customFormat="1">
      <c r="A811" s="143" t="s">
        <v>267</v>
      </c>
      <c r="B811" s="143">
        <v>2.3711000000000002</v>
      </c>
      <c r="C811" s="143">
        <v>1.65</v>
      </c>
      <c r="D811" s="143">
        <v>1.1339999999999999</v>
      </c>
    </row>
    <row r="812" spans="1:5" s="143" customFormat="1">
      <c r="A812" s="143" t="s">
        <v>268</v>
      </c>
      <c r="B812" s="143">
        <v>100</v>
      </c>
      <c r="C812" s="143">
        <v>100</v>
      </c>
      <c r="D812" s="143">
        <v>100</v>
      </c>
    </row>
    <row r="813" spans="1:5" s="143" customFormat="1">
      <c r="A813" s="143" t="s">
        <v>269</v>
      </c>
      <c r="B813" s="143">
        <v>1.5</v>
      </c>
      <c r="C813" s="143">
        <v>1.5</v>
      </c>
      <c r="D813" s="143">
        <v>1.5</v>
      </c>
    </row>
    <row r="814" spans="1:5" s="143" customFormat="1">
      <c r="A814" s="143" t="s">
        <v>478</v>
      </c>
      <c r="B814" s="143">
        <v>100</v>
      </c>
      <c r="C814" s="143">
        <v>100</v>
      </c>
      <c r="D814" s="143">
        <v>100</v>
      </c>
    </row>
    <row r="815" spans="1:5" s="143" customFormat="1">
      <c r="A815" s="143" t="s">
        <v>115</v>
      </c>
      <c r="B815" s="143">
        <v>26.11</v>
      </c>
      <c r="C815" s="143">
        <v>15.98</v>
      </c>
      <c r="D815" s="143">
        <v>17.2</v>
      </c>
    </row>
    <row r="816" spans="1:5" s="143" customFormat="1">
      <c r="A816" s="143" t="s">
        <v>557</v>
      </c>
      <c r="B816" s="143">
        <v>0</v>
      </c>
      <c r="C816" s="143">
        <v>0</v>
      </c>
      <c r="D816" s="143">
        <v>0</v>
      </c>
    </row>
    <row r="817" spans="1:4" s="143" customFormat="1">
      <c r="A817" s="143" t="s">
        <v>164</v>
      </c>
      <c r="B817" s="143">
        <v>0.45</v>
      </c>
      <c r="C817" s="143">
        <v>6.22</v>
      </c>
      <c r="D817" s="143">
        <v>20.09</v>
      </c>
    </row>
    <row r="818" spans="1:4" s="143" customFormat="1">
      <c r="A818" s="143" t="s">
        <v>558</v>
      </c>
      <c r="B818" s="143">
        <v>0</v>
      </c>
      <c r="C818" s="143">
        <v>0</v>
      </c>
      <c r="D818" s="143">
        <v>0</v>
      </c>
    </row>
    <row r="819" spans="1:4" s="143" customFormat="1">
      <c r="A819" s="143" t="s">
        <v>559</v>
      </c>
      <c r="B819" s="143">
        <v>0</v>
      </c>
      <c r="C819" s="143">
        <v>0</v>
      </c>
      <c r="D819" s="143">
        <v>0</v>
      </c>
    </row>
    <row r="820" spans="1:4" s="143" customFormat="1">
      <c r="A820" s="143" t="s">
        <v>270</v>
      </c>
      <c r="B820" s="143">
        <v>8.4280000000000008</v>
      </c>
      <c r="C820" s="143">
        <v>1.964</v>
      </c>
      <c r="D820" s="143">
        <v>1.6279999999999999</v>
      </c>
    </row>
    <row r="821" spans="1:4" s="143" customFormat="1">
      <c r="A821" s="143" t="s">
        <v>271</v>
      </c>
      <c r="B821" s="143">
        <v>0</v>
      </c>
      <c r="C821" s="143">
        <v>0</v>
      </c>
      <c r="D821" s="143">
        <v>0</v>
      </c>
    </row>
    <row r="822" spans="1:4" s="143" customFormat="1">
      <c r="A822" s="143" t="s">
        <v>272</v>
      </c>
      <c r="B822" s="143">
        <v>7.9509999999999996</v>
      </c>
      <c r="C822" s="143">
        <v>1.01</v>
      </c>
      <c r="D822" s="143">
        <v>1.246</v>
      </c>
    </row>
    <row r="823" spans="1:4" s="143" customFormat="1">
      <c r="A823" s="143" t="s">
        <v>273</v>
      </c>
      <c r="B823" s="143">
        <v>0</v>
      </c>
      <c r="C823" s="143">
        <v>0</v>
      </c>
      <c r="D823" s="143">
        <v>0</v>
      </c>
    </row>
    <row r="824" spans="1:4" s="143" customFormat="1">
      <c r="A824" s="143" t="s">
        <v>165</v>
      </c>
      <c r="B824" s="143">
        <v>0</v>
      </c>
      <c r="C824" s="143">
        <v>1</v>
      </c>
      <c r="D824" s="143">
        <v>0</v>
      </c>
    </row>
    <row r="825" spans="1:4" s="143" customFormat="1">
      <c r="A825" s="143" t="s">
        <v>560</v>
      </c>
      <c r="B825" s="143">
        <v>0</v>
      </c>
      <c r="C825" s="143">
        <v>0</v>
      </c>
      <c r="D825" s="143">
        <v>0</v>
      </c>
    </row>
    <row r="826" spans="1:4" s="143" customFormat="1">
      <c r="A826" s="143" t="s">
        <v>493</v>
      </c>
      <c r="B826" s="143">
        <v>100</v>
      </c>
      <c r="C826" s="143">
        <v>100</v>
      </c>
      <c r="D826" s="143">
        <v>100</v>
      </c>
    </row>
    <row r="827" spans="1:4" s="143" customFormat="1">
      <c r="A827" s="143" t="s">
        <v>561</v>
      </c>
      <c r="B827" s="143">
        <v>100</v>
      </c>
      <c r="C827" s="143">
        <v>100</v>
      </c>
      <c r="D827" s="143">
        <v>100</v>
      </c>
    </row>
    <row r="828" spans="1:4" s="143" customFormat="1">
      <c r="A828" s="143" t="s">
        <v>494</v>
      </c>
      <c r="B828" s="143">
        <v>100</v>
      </c>
      <c r="C828" s="143">
        <v>100</v>
      </c>
      <c r="D828" s="143">
        <v>100</v>
      </c>
    </row>
    <row r="829" spans="1:4" s="143" customFormat="1">
      <c r="A829" s="143" t="s">
        <v>564</v>
      </c>
      <c r="B829" s="143">
        <v>100</v>
      </c>
      <c r="C829" s="143">
        <v>100</v>
      </c>
      <c r="D829" s="143">
        <v>100</v>
      </c>
    </row>
    <row r="830" spans="1:4" s="143" customFormat="1">
      <c r="A830" s="143" t="s">
        <v>562</v>
      </c>
      <c r="B830" s="143">
        <v>100</v>
      </c>
      <c r="C830" s="143">
        <v>100</v>
      </c>
      <c r="D830" s="143">
        <v>100</v>
      </c>
    </row>
    <row r="831" spans="1:4" s="143" customFormat="1">
      <c r="A831" s="143" t="s">
        <v>563</v>
      </c>
      <c r="B831" s="143">
        <v>100</v>
      </c>
      <c r="C831" s="143">
        <v>100</v>
      </c>
      <c r="D831" s="143">
        <v>100</v>
      </c>
    </row>
    <row r="832" spans="1:4" s="143" customFormat="1">
      <c r="A832" s="143" t="s">
        <v>275</v>
      </c>
      <c r="B832" s="143">
        <v>220</v>
      </c>
      <c r="C832" s="143">
        <v>220</v>
      </c>
      <c r="D832" s="143">
        <v>220</v>
      </c>
    </row>
    <row r="833" spans="1:4" s="143" customFormat="1">
      <c r="A833" s="143" t="s">
        <v>276</v>
      </c>
      <c r="B833" s="143">
        <v>220</v>
      </c>
      <c r="C833" s="143">
        <v>220</v>
      </c>
      <c r="D833" s="143">
        <v>220</v>
      </c>
    </row>
    <row r="834" spans="1:4" s="143" customFormat="1">
      <c r="A834" s="143" t="s">
        <v>277</v>
      </c>
      <c r="B834" s="143">
        <v>220</v>
      </c>
      <c r="C834" s="143">
        <v>220</v>
      </c>
      <c r="D834" s="143">
        <v>220</v>
      </c>
    </row>
    <row r="835" spans="1:4" s="143" customFormat="1">
      <c r="A835" s="143" t="s">
        <v>479</v>
      </c>
      <c r="B835" s="143">
        <v>220</v>
      </c>
      <c r="C835" s="143">
        <v>220</v>
      </c>
      <c r="D835" s="143">
        <v>220</v>
      </c>
    </row>
    <row r="836" spans="1:4" s="143" customFormat="1">
      <c r="A836" s="143" t="s">
        <v>278</v>
      </c>
      <c r="B836" s="143">
        <v>220</v>
      </c>
      <c r="C836" s="143">
        <v>220</v>
      </c>
      <c r="D836" s="143">
        <v>220</v>
      </c>
    </row>
    <row r="837" spans="1:4" s="143" customFormat="1">
      <c r="A837" s="143" t="s">
        <v>279</v>
      </c>
      <c r="B837" s="143">
        <v>220</v>
      </c>
      <c r="C837" s="143">
        <v>220</v>
      </c>
      <c r="D837" s="143">
        <v>220</v>
      </c>
    </row>
    <row r="838" spans="1:4" s="143" customFormat="1">
      <c r="A838" s="143" t="s">
        <v>280</v>
      </c>
      <c r="B838" s="143">
        <v>220</v>
      </c>
      <c r="C838" s="143">
        <v>220</v>
      </c>
      <c r="D838" s="143">
        <v>220</v>
      </c>
    </row>
    <row r="839" spans="1:4" s="143" customFormat="1">
      <c r="A839" s="143" t="s">
        <v>281</v>
      </c>
      <c r="B839" s="143">
        <v>220</v>
      </c>
      <c r="C839" s="143">
        <v>220</v>
      </c>
      <c r="D839" s="143">
        <v>220</v>
      </c>
    </row>
    <row r="840" spans="1:4" s="143" customFormat="1">
      <c r="A840" s="143" t="s">
        <v>282</v>
      </c>
      <c r="B840" s="143">
        <v>220</v>
      </c>
      <c r="C840" s="143">
        <v>220</v>
      </c>
      <c r="D840" s="143">
        <v>220</v>
      </c>
    </row>
    <row r="841" spans="1:4" s="143" customFormat="1">
      <c r="A841" s="143" t="s">
        <v>480</v>
      </c>
      <c r="B841" s="143">
        <v>220</v>
      </c>
      <c r="C841" s="143">
        <v>220</v>
      </c>
      <c r="D841" s="143">
        <v>220</v>
      </c>
    </row>
    <row r="842" spans="1:4" s="143" customFormat="1">
      <c r="A842" s="143" t="s">
        <v>485</v>
      </c>
      <c r="B842" s="143">
        <v>220</v>
      </c>
      <c r="C842" s="143">
        <v>220</v>
      </c>
      <c r="D842" s="143">
        <v>220</v>
      </c>
    </row>
    <row r="843" spans="1:4" s="143" customFormat="1">
      <c r="A843" s="143" t="s">
        <v>284</v>
      </c>
      <c r="B843" s="143">
        <v>220</v>
      </c>
      <c r="C843" s="143">
        <v>220</v>
      </c>
      <c r="D843" s="143">
        <v>220</v>
      </c>
    </row>
    <row r="844" spans="1:4" s="143" customFormat="1">
      <c r="A844" s="143" t="s">
        <v>285</v>
      </c>
      <c r="B844" s="143">
        <v>220</v>
      </c>
      <c r="C844" s="143">
        <v>220</v>
      </c>
      <c r="D844" s="143">
        <v>220</v>
      </c>
    </row>
    <row r="845" spans="1:4" s="143" customFormat="1">
      <c r="A845" s="143" t="s">
        <v>286</v>
      </c>
      <c r="B845" s="143">
        <v>220</v>
      </c>
      <c r="C845" s="143">
        <v>220</v>
      </c>
      <c r="D845" s="143">
        <v>220</v>
      </c>
    </row>
    <row r="846" spans="1:4" s="143" customFormat="1">
      <c r="A846" s="143" t="s">
        <v>287</v>
      </c>
      <c r="B846" s="143">
        <v>220</v>
      </c>
      <c r="C846" s="143">
        <v>220</v>
      </c>
      <c r="D846" s="143">
        <v>220</v>
      </c>
    </row>
    <row r="847" spans="1:4" s="143" customFormat="1">
      <c r="A847" s="143" t="s">
        <v>288</v>
      </c>
      <c r="B847" s="143">
        <v>220</v>
      </c>
      <c r="C847" s="143">
        <v>220</v>
      </c>
      <c r="D847" s="143">
        <v>220</v>
      </c>
    </row>
    <row r="848" spans="1:4" s="143" customFormat="1">
      <c r="A848" s="143" t="s">
        <v>289</v>
      </c>
      <c r="B848" s="143">
        <v>220</v>
      </c>
      <c r="C848" s="143">
        <v>220</v>
      </c>
      <c r="D848" s="143">
        <v>220</v>
      </c>
    </row>
    <row r="849" spans="1:4" s="143" customFormat="1">
      <c r="A849" s="143" t="s">
        <v>290</v>
      </c>
      <c r="B849" s="143">
        <v>220</v>
      </c>
      <c r="C849" s="143">
        <v>220</v>
      </c>
      <c r="D849" s="143">
        <v>220</v>
      </c>
    </row>
    <row r="850" spans="1:4" s="143" customFormat="1">
      <c r="A850" s="143" t="s">
        <v>482</v>
      </c>
      <c r="B850" s="143">
        <v>220</v>
      </c>
      <c r="C850" s="143">
        <v>220</v>
      </c>
      <c r="D850" s="143">
        <v>220</v>
      </c>
    </row>
    <row r="851" spans="1:4" s="143" customFormat="1">
      <c r="A851" s="143" t="s">
        <v>481</v>
      </c>
      <c r="B851" s="143">
        <v>220</v>
      </c>
      <c r="C851" s="143">
        <v>220</v>
      </c>
      <c r="D851" s="143">
        <v>220</v>
      </c>
    </row>
    <row r="852" spans="1:4" s="143" customFormat="1">
      <c r="A852" s="143" t="s">
        <v>292</v>
      </c>
      <c r="B852" s="143">
        <v>220</v>
      </c>
      <c r="C852" s="143">
        <v>220</v>
      </c>
      <c r="D852" s="143">
        <v>220</v>
      </c>
    </row>
    <row r="853" spans="1:4" s="143" customFormat="1">
      <c r="A853" s="143" t="s">
        <v>293</v>
      </c>
      <c r="B853" s="143">
        <v>220</v>
      </c>
      <c r="C853" s="143">
        <v>220</v>
      </c>
      <c r="D853" s="143">
        <v>220</v>
      </c>
    </row>
    <row r="854" spans="1:4" s="143" customFormat="1">
      <c r="A854" s="143" t="s">
        <v>294</v>
      </c>
      <c r="B854" s="143">
        <v>220</v>
      </c>
      <c r="C854" s="143">
        <v>220</v>
      </c>
      <c r="D854" s="143">
        <v>220</v>
      </c>
    </row>
    <row r="855" spans="1:4" s="143" customFormat="1">
      <c r="A855" s="143" t="s">
        <v>295</v>
      </c>
      <c r="B855" s="143">
        <v>220</v>
      </c>
      <c r="C855" s="143">
        <v>220</v>
      </c>
      <c r="D855" s="143">
        <v>220</v>
      </c>
    </row>
    <row r="856" spans="1:4" s="143" customFormat="1">
      <c r="A856" s="143" t="s">
        <v>296</v>
      </c>
      <c r="B856" s="143">
        <v>220</v>
      </c>
      <c r="C856" s="143">
        <v>220</v>
      </c>
      <c r="D856" s="143">
        <v>220</v>
      </c>
    </row>
    <row r="857" spans="1:4" s="143" customFormat="1">
      <c r="A857" s="143" t="s">
        <v>297</v>
      </c>
      <c r="B857" s="143">
        <v>220</v>
      </c>
      <c r="C857" s="143">
        <v>220</v>
      </c>
      <c r="D857" s="143">
        <v>220</v>
      </c>
    </row>
    <row r="858" spans="1:4" s="143" customFormat="1">
      <c r="A858" s="143" t="s">
        <v>298</v>
      </c>
      <c r="B858" s="143">
        <v>220</v>
      </c>
      <c r="C858" s="143">
        <v>220</v>
      </c>
      <c r="D858" s="143">
        <v>220</v>
      </c>
    </row>
    <row r="859" spans="1:4" s="143" customFormat="1">
      <c r="A859" s="143" t="s">
        <v>299</v>
      </c>
      <c r="B859" s="143">
        <v>220</v>
      </c>
      <c r="C859" s="143">
        <v>220</v>
      </c>
      <c r="D859" s="143">
        <v>220</v>
      </c>
    </row>
    <row r="860" spans="1:4" s="143" customFormat="1">
      <c r="A860" s="143" t="s">
        <v>300</v>
      </c>
      <c r="B860" s="143">
        <v>220</v>
      </c>
      <c r="C860" s="143">
        <v>220</v>
      </c>
      <c r="D860" s="143">
        <v>220</v>
      </c>
    </row>
    <row r="861" spans="1:4" s="143" customFormat="1">
      <c r="A861" s="143" t="s">
        <v>301</v>
      </c>
      <c r="B861" s="143">
        <v>220</v>
      </c>
      <c r="C861" s="143">
        <v>220</v>
      </c>
      <c r="D861" s="143">
        <v>220</v>
      </c>
    </row>
    <row r="862" spans="1:4" s="143" customFormat="1">
      <c r="A862" s="143" t="s">
        <v>483</v>
      </c>
      <c r="B862" s="143">
        <v>220</v>
      </c>
      <c r="C862" s="143">
        <v>220</v>
      </c>
      <c r="D862" s="143">
        <v>220</v>
      </c>
    </row>
    <row r="863" spans="1:4" s="143" customFormat="1">
      <c r="A863" s="143" t="s">
        <v>484</v>
      </c>
      <c r="B863" s="143">
        <v>220</v>
      </c>
      <c r="C863" s="143">
        <v>220</v>
      </c>
      <c r="D863" s="143">
        <v>220</v>
      </c>
    </row>
    <row r="864" spans="1:4" s="143" customFormat="1">
      <c r="A864" s="143" t="s">
        <v>326</v>
      </c>
      <c r="B864" s="143">
        <v>220</v>
      </c>
      <c r="C864" s="143">
        <v>220</v>
      </c>
      <c r="D864" s="143">
        <v>220</v>
      </c>
    </row>
    <row r="865" spans="1:4" s="143" customFormat="1">
      <c r="A865" s="143" t="s">
        <v>304</v>
      </c>
      <c r="B865" s="143">
        <v>100</v>
      </c>
      <c r="C865" s="143">
        <v>100</v>
      </c>
      <c r="D865" s="143">
        <v>100</v>
      </c>
    </row>
    <row r="866" spans="1:4" s="143" customFormat="1">
      <c r="A866" s="143" t="s">
        <v>305</v>
      </c>
      <c r="B866" s="143">
        <v>100</v>
      </c>
      <c r="C866" s="143">
        <v>100</v>
      </c>
      <c r="D866" s="143">
        <v>100</v>
      </c>
    </row>
    <row r="867" spans="1:4" s="143" customFormat="1">
      <c r="A867" s="143" t="s">
        <v>306</v>
      </c>
      <c r="B867" s="143">
        <v>100</v>
      </c>
      <c r="C867" s="143">
        <v>100</v>
      </c>
      <c r="D867" s="143">
        <v>100</v>
      </c>
    </row>
    <row r="868" spans="1:4" s="143" customFormat="1">
      <c r="A868" s="143" t="s">
        <v>307</v>
      </c>
      <c r="B868" s="143">
        <v>100</v>
      </c>
      <c r="C868" s="143">
        <v>100</v>
      </c>
      <c r="D868" s="143">
        <v>100</v>
      </c>
    </row>
    <row r="869" spans="1:4" s="143" customFormat="1">
      <c r="A869" s="143" t="s">
        <v>308</v>
      </c>
      <c r="B869" s="143">
        <v>100</v>
      </c>
      <c r="C869" s="143">
        <v>100</v>
      </c>
      <c r="D869" s="143">
        <v>100</v>
      </c>
    </row>
    <row r="870" spans="1:4" s="143" customFormat="1">
      <c r="A870" s="143" t="s">
        <v>486</v>
      </c>
      <c r="B870" s="143">
        <v>100</v>
      </c>
      <c r="C870" s="143">
        <v>100</v>
      </c>
      <c r="D870" s="143">
        <v>100</v>
      </c>
    </row>
    <row r="871" spans="1:4" s="143" customFormat="1">
      <c r="A871" s="143" t="s">
        <v>311</v>
      </c>
      <c r="B871" s="143">
        <v>100</v>
      </c>
      <c r="C871" s="143">
        <v>100</v>
      </c>
      <c r="D871" s="143">
        <v>100</v>
      </c>
    </row>
    <row r="872" spans="1:4" s="143" customFormat="1">
      <c r="A872" s="143" t="s">
        <v>312</v>
      </c>
      <c r="B872" s="143">
        <v>100</v>
      </c>
      <c r="C872" s="143">
        <v>100</v>
      </c>
      <c r="D872" s="143">
        <v>100</v>
      </c>
    </row>
    <row r="873" spans="1:4" s="143" customFormat="1">
      <c r="A873" s="143" t="s">
        <v>313</v>
      </c>
      <c r="B873" s="143">
        <v>100</v>
      </c>
      <c r="C873" s="143">
        <v>100</v>
      </c>
      <c r="D873" s="143">
        <v>100</v>
      </c>
    </row>
    <row r="874" spans="1:4" s="143" customFormat="1">
      <c r="A874" s="143" t="s">
        <v>314</v>
      </c>
      <c r="B874" s="143">
        <v>100</v>
      </c>
      <c r="C874" s="143">
        <v>100</v>
      </c>
      <c r="D874" s="143">
        <v>100</v>
      </c>
    </row>
    <row r="875" spans="1:4" s="143" customFormat="1">
      <c r="A875" s="143" t="s">
        <v>315</v>
      </c>
      <c r="B875" s="143">
        <v>100</v>
      </c>
      <c r="C875" s="143">
        <v>100</v>
      </c>
      <c r="D875" s="143">
        <v>100</v>
      </c>
    </row>
    <row r="876" spans="1:4" s="143" customFormat="1">
      <c r="A876" s="143" t="s">
        <v>316</v>
      </c>
      <c r="B876" s="143">
        <v>100</v>
      </c>
      <c r="C876" s="143">
        <v>100</v>
      </c>
      <c r="D876" s="143">
        <v>100</v>
      </c>
    </row>
    <row r="877" spans="1:4" s="143" customFormat="1">
      <c r="A877" s="143" t="s">
        <v>487</v>
      </c>
      <c r="B877" s="143">
        <v>100</v>
      </c>
      <c r="C877" s="143">
        <v>100</v>
      </c>
      <c r="D877" s="143">
        <v>100</v>
      </c>
    </row>
    <row r="878" spans="1:4" s="143" customFormat="1">
      <c r="A878" s="143" t="s">
        <v>488</v>
      </c>
      <c r="B878" s="143">
        <v>100</v>
      </c>
      <c r="C878" s="143">
        <v>100</v>
      </c>
      <c r="D878" s="143">
        <v>100</v>
      </c>
    </row>
    <row r="879" spans="1:4" s="143" customFormat="1">
      <c r="A879" s="143" t="s">
        <v>489</v>
      </c>
      <c r="B879" s="143">
        <v>100</v>
      </c>
      <c r="C879" s="143">
        <v>100</v>
      </c>
      <c r="D879" s="143">
        <v>100</v>
      </c>
    </row>
    <row r="880" spans="1:4" s="143" customFormat="1">
      <c r="A880" s="143" t="s">
        <v>490</v>
      </c>
      <c r="B880" s="143">
        <v>100</v>
      </c>
      <c r="C880" s="143">
        <v>100</v>
      </c>
      <c r="D880" s="143">
        <v>100</v>
      </c>
    </row>
    <row r="881" spans="1:4" s="143" customFormat="1">
      <c r="A881" s="143" t="s">
        <v>495</v>
      </c>
      <c r="B881" s="143">
        <v>100</v>
      </c>
      <c r="C881" s="143">
        <v>100</v>
      </c>
      <c r="D881" s="143">
        <v>100</v>
      </c>
    </row>
    <row r="882" spans="1:4" s="143" customFormat="1">
      <c r="A882" s="143" t="s">
        <v>570</v>
      </c>
      <c r="B882" s="143">
        <v>100</v>
      </c>
      <c r="C882" s="143">
        <v>100</v>
      </c>
      <c r="D882" s="143">
        <v>100</v>
      </c>
    </row>
    <row r="883" spans="1:4" s="143" customFormat="1">
      <c r="A883" s="143" t="s">
        <v>571</v>
      </c>
      <c r="B883" s="143">
        <v>100</v>
      </c>
      <c r="C883" s="143">
        <v>100</v>
      </c>
      <c r="D883" s="143">
        <v>100</v>
      </c>
    </row>
    <row r="884" spans="1:4" s="143" customFormat="1">
      <c r="A884" s="143" t="s">
        <v>330</v>
      </c>
      <c r="B884" s="143">
        <v>100</v>
      </c>
      <c r="C884" s="143">
        <v>100</v>
      </c>
      <c r="D884" s="143">
        <v>100</v>
      </c>
    </row>
    <row r="885" spans="1:4" s="143" customFormat="1">
      <c r="A885" s="143" t="s">
        <v>348</v>
      </c>
      <c r="B885" s="143">
        <v>1</v>
      </c>
      <c r="C885" s="143">
        <v>1</v>
      </c>
      <c r="D885" s="143">
        <v>1</v>
      </c>
    </row>
    <row r="886" spans="1:4" s="143" customFormat="1">
      <c r="A886" s="143" t="s">
        <v>349</v>
      </c>
      <c r="B886" s="143">
        <v>1</v>
      </c>
      <c r="C886" s="143">
        <v>1</v>
      </c>
      <c r="D886" s="143">
        <v>1</v>
      </c>
    </row>
    <row r="887" spans="1:4" s="143" customFormat="1">
      <c r="A887" s="143" t="s">
        <v>350</v>
      </c>
      <c r="B887" s="143">
        <v>1</v>
      </c>
      <c r="C887" s="143">
        <v>1</v>
      </c>
      <c r="D887" s="143">
        <v>1</v>
      </c>
    </row>
    <row r="888" spans="1:4" s="143" customFormat="1">
      <c r="A888" s="143" t="s">
        <v>569</v>
      </c>
      <c r="B888" s="143">
        <v>0</v>
      </c>
      <c r="C888" s="143">
        <v>0</v>
      </c>
      <c r="D888" s="143">
        <v>0</v>
      </c>
    </row>
    <row r="889" spans="1:4" s="143" customFormat="1">
      <c r="A889" s="143" t="s">
        <v>351</v>
      </c>
      <c r="B889" s="143">
        <v>100</v>
      </c>
      <c r="C889" s="143">
        <v>100</v>
      </c>
      <c r="D889" s="143">
        <v>100</v>
      </c>
    </row>
    <row r="890" spans="1:4" s="143" customFormat="1">
      <c r="A890" s="143" t="s">
        <v>352</v>
      </c>
      <c r="B890" s="143">
        <v>100</v>
      </c>
      <c r="C890" s="143">
        <v>100</v>
      </c>
      <c r="D890" s="143">
        <v>100</v>
      </c>
    </row>
    <row r="891" spans="1:4" s="143" customFormat="1">
      <c r="A891" s="143" t="s">
        <v>353</v>
      </c>
      <c r="B891" s="143">
        <v>100</v>
      </c>
      <c r="C891" s="143">
        <v>100</v>
      </c>
      <c r="D891" s="143">
        <v>100</v>
      </c>
    </row>
    <row r="892" spans="1:4" s="143" customFormat="1">
      <c r="A892" s="143" t="s">
        <v>354</v>
      </c>
      <c r="B892" s="143">
        <v>100</v>
      </c>
      <c r="C892" s="143">
        <v>100</v>
      </c>
      <c r="D892" s="143">
        <v>100</v>
      </c>
    </row>
    <row r="893" spans="1:4" s="143" customFormat="1">
      <c r="A893" s="143" t="s">
        <v>491</v>
      </c>
      <c r="B893" s="143">
        <v>100</v>
      </c>
      <c r="C893" s="143">
        <v>100</v>
      </c>
      <c r="D893" s="143">
        <v>100</v>
      </c>
    </row>
    <row r="894" spans="1:4" s="143" customFormat="1">
      <c r="A894" s="143" t="s">
        <v>329</v>
      </c>
      <c r="B894" s="143">
        <v>0</v>
      </c>
      <c r="C894" s="143">
        <v>0</v>
      </c>
      <c r="D894" s="143">
        <v>0</v>
      </c>
    </row>
    <row r="895" spans="1:4" s="143" customFormat="1">
      <c r="A895" s="143" t="s">
        <v>568</v>
      </c>
      <c r="B895" s="143">
        <v>100000</v>
      </c>
      <c r="C895" s="143">
        <v>100000</v>
      </c>
      <c r="D895" s="143">
        <v>100000</v>
      </c>
    </row>
    <row r="896" spans="1:4" s="143" customFormat="1">
      <c r="A896" s="143" t="s">
        <v>332</v>
      </c>
      <c r="B896" s="143">
        <v>1000</v>
      </c>
      <c r="C896" s="143">
        <v>1000</v>
      </c>
      <c r="D896" s="143">
        <v>1000</v>
      </c>
    </row>
    <row r="897" spans="1:4" s="143" customFormat="1">
      <c r="A897" s="143" t="s">
        <v>333</v>
      </c>
      <c r="B897" s="144">
        <v>3000000000000000</v>
      </c>
      <c r="C897" s="144">
        <v>3000000000000000</v>
      </c>
      <c r="D897" s="144">
        <v>3000000000000000</v>
      </c>
    </row>
    <row r="898" spans="1:4" s="143" customFormat="1">
      <c r="A898" s="143" t="s">
        <v>334</v>
      </c>
      <c r="B898" s="144">
        <v>3000000000000000</v>
      </c>
      <c r="C898" s="144">
        <v>3000000000000000</v>
      </c>
      <c r="D898" s="144">
        <v>3000000000000000</v>
      </c>
    </row>
    <row r="899" spans="1:4" s="143" customFormat="1">
      <c r="A899" s="143" t="s">
        <v>331</v>
      </c>
      <c r="B899" s="202">
        <v>5285</v>
      </c>
      <c r="C899" s="202">
        <v>1482</v>
      </c>
      <c r="D899" s="202">
        <v>841</v>
      </c>
    </row>
    <row r="900" spans="1:4" s="143" customFormat="1">
      <c r="A900" s="143" t="s">
        <v>336</v>
      </c>
      <c r="B900" s="143">
        <v>100000</v>
      </c>
      <c r="C900" s="143">
        <v>100000</v>
      </c>
      <c r="D900" s="143">
        <v>100000</v>
      </c>
    </row>
    <row r="901" spans="1:4" s="143" customFormat="1">
      <c r="A901" s="143" t="s">
        <v>335</v>
      </c>
      <c r="B901" s="143">
        <v>100000</v>
      </c>
      <c r="C901" s="143">
        <v>100000</v>
      </c>
      <c r="D901" s="143">
        <v>100000</v>
      </c>
    </row>
    <row r="902" spans="1:4" s="143" customFormat="1">
      <c r="A902" s="143" t="s">
        <v>339</v>
      </c>
      <c r="B902" s="143">
        <v>100000</v>
      </c>
      <c r="C902" s="143">
        <v>100000</v>
      </c>
      <c r="D902" s="143">
        <v>100000</v>
      </c>
    </row>
    <row r="903" spans="1:4" s="143" customFormat="1">
      <c r="A903" s="143" t="s">
        <v>340</v>
      </c>
      <c r="B903" s="143">
        <v>100000</v>
      </c>
      <c r="C903" s="143">
        <v>100000</v>
      </c>
      <c r="D903" s="143">
        <v>100000</v>
      </c>
    </row>
    <row r="904" spans="1:4" s="143" customFormat="1">
      <c r="A904" s="143" t="s">
        <v>341</v>
      </c>
      <c r="B904" s="143">
        <v>100000</v>
      </c>
      <c r="C904" s="143">
        <v>100000</v>
      </c>
      <c r="D904" s="143">
        <v>100000</v>
      </c>
    </row>
    <row r="905" spans="1:4" s="143" customFormat="1">
      <c r="A905" s="143" t="s">
        <v>342</v>
      </c>
      <c r="B905" s="143">
        <v>100000</v>
      </c>
      <c r="C905" s="143">
        <v>100000</v>
      </c>
      <c r="D905" s="143">
        <v>100000</v>
      </c>
    </row>
    <row r="906" spans="1:4" s="143" customFormat="1">
      <c r="A906" s="143" t="s">
        <v>343</v>
      </c>
      <c r="B906" s="143">
        <v>100000</v>
      </c>
      <c r="C906" s="143">
        <v>100000</v>
      </c>
      <c r="D906" s="143">
        <v>100000</v>
      </c>
    </row>
    <row r="907" spans="1:4" s="143" customFormat="1">
      <c r="A907" s="143" t="s">
        <v>344</v>
      </c>
      <c r="B907" s="143">
        <v>100000</v>
      </c>
      <c r="C907" s="143">
        <v>100000</v>
      </c>
      <c r="D907" s="143">
        <v>100000</v>
      </c>
    </row>
    <row r="908" spans="1:4" s="143" customFormat="1">
      <c r="A908" s="143" t="s">
        <v>345</v>
      </c>
      <c r="B908" s="143">
        <v>100000</v>
      </c>
      <c r="C908" s="143">
        <v>100000</v>
      </c>
      <c r="D908" s="143">
        <v>100000</v>
      </c>
    </row>
    <row r="909" spans="1:4" s="143" customFormat="1">
      <c r="A909" s="143" t="s">
        <v>362</v>
      </c>
      <c r="B909" s="143">
        <v>100000</v>
      </c>
      <c r="C909" s="143">
        <v>100000</v>
      </c>
      <c r="D909" s="143">
        <v>100000</v>
      </c>
    </row>
    <row r="910" spans="1:4" s="143" customFormat="1">
      <c r="A910" s="143" t="s">
        <v>337</v>
      </c>
      <c r="B910" s="143">
        <v>100000</v>
      </c>
      <c r="C910" s="143">
        <v>100000</v>
      </c>
      <c r="D910" s="143">
        <v>100000</v>
      </c>
    </row>
    <row r="911" spans="1:4" s="143" customFormat="1">
      <c r="A911" s="143" t="s">
        <v>338</v>
      </c>
      <c r="B911" s="143">
        <v>100000</v>
      </c>
      <c r="C911" s="143">
        <v>100000</v>
      </c>
      <c r="D911" s="143">
        <v>100000</v>
      </c>
    </row>
    <row r="912" spans="1:4" s="143" customFormat="1">
      <c r="A912" s="143" t="s">
        <v>492</v>
      </c>
      <c r="B912" s="143">
        <v>100</v>
      </c>
      <c r="C912" s="143">
        <v>100</v>
      </c>
      <c r="D912" s="143">
        <v>100</v>
      </c>
    </row>
    <row r="913" spans="1:5" s="143" customFormat="1">
      <c r="A913" s="143" t="s">
        <v>421</v>
      </c>
    </row>
    <row r="914" spans="1:5" s="143" customFormat="1"/>
    <row r="915" spans="1:5" s="143" customFormat="1"/>
    <row r="916" spans="1:5" s="143" customFormat="1">
      <c r="A916" s="143" t="s">
        <v>419</v>
      </c>
      <c r="B916" s="143" t="s">
        <v>597</v>
      </c>
      <c r="C916" s="143" t="s">
        <v>133</v>
      </c>
      <c r="D916" s="143" t="s">
        <v>135</v>
      </c>
      <c r="E916" s="143" t="s">
        <v>594</v>
      </c>
    </row>
    <row r="917" spans="1:5" s="143" customFormat="1">
      <c r="A917" s="143" t="s">
        <v>47</v>
      </c>
      <c r="B917" s="143">
        <v>64000</v>
      </c>
      <c r="C917" s="143">
        <v>0</v>
      </c>
      <c r="D917" s="143">
        <v>0</v>
      </c>
    </row>
    <row r="918" spans="1:5" s="143" customFormat="1">
      <c r="A918" s="143" t="s">
        <v>222</v>
      </c>
      <c r="B918" s="143">
        <v>1000000</v>
      </c>
      <c r="C918" s="143">
        <v>1000000</v>
      </c>
      <c r="D918" s="143">
        <v>1000000</v>
      </c>
    </row>
    <row r="919" spans="1:5" s="143" customFormat="1">
      <c r="A919" s="143" t="s">
        <v>223</v>
      </c>
      <c r="B919" s="143">
        <v>1000000</v>
      </c>
      <c r="C919" s="143">
        <v>1000000</v>
      </c>
      <c r="D919" s="143">
        <v>1000000</v>
      </c>
    </row>
    <row r="920" spans="1:5" s="143" customFormat="1">
      <c r="A920" s="143" t="s">
        <v>224</v>
      </c>
      <c r="B920" s="143">
        <v>0</v>
      </c>
      <c r="C920" s="143">
        <v>0</v>
      </c>
      <c r="D920" s="143">
        <v>0</v>
      </c>
    </row>
    <row r="921" spans="1:5" s="143" customFormat="1">
      <c r="A921" s="143" t="s">
        <v>240</v>
      </c>
      <c r="B921" s="143">
        <v>10850</v>
      </c>
      <c r="C921" s="143">
        <v>7628.3</v>
      </c>
      <c r="D921" s="143">
        <v>5211.8999999999996</v>
      </c>
    </row>
    <row r="922" spans="1:5" s="143" customFormat="1">
      <c r="A922" s="143" t="s">
        <v>225</v>
      </c>
      <c r="B922" s="143">
        <v>1000000</v>
      </c>
      <c r="C922" s="143">
        <v>1000000</v>
      </c>
      <c r="D922" s="143">
        <v>1000000</v>
      </c>
    </row>
    <row r="923" spans="1:5" s="143" customFormat="1">
      <c r="A923" s="143" t="s">
        <v>226</v>
      </c>
      <c r="B923" s="143">
        <v>0</v>
      </c>
      <c r="C923" s="143">
        <v>0</v>
      </c>
      <c r="D923" s="143">
        <v>0</v>
      </c>
    </row>
    <row r="924" spans="1:5" s="143" customFormat="1">
      <c r="A924" s="143" t="s">
        <v>170</v>
      </c>
      <c r="B924" s="143">
        <v>1000000</v>
      </c>
      <c r="C924" s="143">
        <v>1000000</v>
      </c>
      <c r="D924" s="143">
        <v>1000000</v>
      </c>
    </row>
    <row r="925" spans="1:5" s="143" customFormat="1">
      <c r="A925" s="143" t="s">
        <v>227</v>
      </c>
      <c r="B925" s="143">
        <v>0</v>
      </c>
      <c r="C925" s="143">
        <v>0</v>
      </c>
      <c r="D925" s="143">
        <v>0</v>
      </c>
    </row>
    <row r="926" spans="1:5" s="143" customFormat="1">
      <c r="A926" s="143" t="s">
        <v>228</v>
      </c>
      <c r="B926" s="143">
        <v>0</v>
      </c>
      <c r="C926" s="143">
        <v>0</v>
      </c>
      <c r="D926" s="143">
        <v>0</v>
      </c>
    </row>
    <row r="927" spans="1:5" s="143" customFormat="1">
      <c r="A927" s="143" t="s">
        <v>243</v>
      </c>
      <c r="B927" s="143">
        <v>1000000</v>
      </c>
      <c r="C927" s="143">
        <v>1000000</v>
      </c>
      <c r="D927" s="143">
        <v>1000000</v>
      </c>
    </row>
    <row r="928" spans="1:5" s="143" customFormat="1">
      <c r="A928" s="143" t="s">
        <v>229</v>
      </c>
      <c r="B928" s="143">
        <v>1000000</v>
      </c>
      <c r="C928" s="143">
        <v>1000000</v>
      </c>
      <c r="D928" s="143">
        <v>1000000</v>
      </c>
    </row>
    <row r="929" spans="1:4" s="143" customFormat="1">
      <c r="A929" s="143" t="s">
        <v>230</v>
      </c>
      <c r="B929" s="143">
        <v>0</v>
      </c>
      <c r="C929" s="143">
        <v>0</v>
      </c>
      <c r="D929" s="143">
        <v>0</v>
      </c>
    </row>
    <row r="930" spans="1:4" s="143" customFormat="1">
      <c r="A930" s="143" t="s">
        <v>231</v>
      </c>
      <c r="B930" s="143">
        <v>0</v>
      </c>
      <c r="C930" s="143">
        <v>0</v>
      </c>
      <c r="D930" s="143">
        <v>0</v>
      </c>
    </row>
    <row r="931" spans="1:4" s="143" customFormat="1">
      <c r="A931" s="143" t="s">
        <v>232</v>
      </c>
      <c r="B931" s="143">
        <v>25009.09</v>
      </c>
      <c r="C931" s="143">
        <v>17943.2</v>
      </c>
      <c r="D931" s="143">
        <v>10877.09</v>
      </c>
    </row>
    <row r="932" spans="1:4" s="143" customFormat="1">
      <c r="A932" s="143" t="s">
        <v>233</v>
      </c>
      <c r="B932" s="143">
        <v>0</v>
      </c>
      <c r="C932" s="143">
        <v>0</v>
      </c>
      <c r="D932" s="143">
        <v>0</v>
      </c>
    </row>
    <row r="933" spans="1:4" s="143" customFormat="1">
      <c r="A933" s="143" t="s">
        <v>234</v>
      </c>
      <c r="B933" s="143">
        <v>1000000</v>
      </c>
      <c r="C933" s="143">
        <v>1000000</v>
      </c>
      <c r="D933" s="143">
        <v>1000000</v>
      </c>
    </row>
    <row r="934" spans="1:4" s="143" customFormat="1">
      <c r="A934" s="143" t="s">
        <v>235</v>
      </c>
      <c r="B934" s="143">
        <v>1000000</v>
      </c>
      <c r="C934" s="143">
        <v>1000000</v>
      </c>
      <c r="D934" s="143">
        <v>1000000</v>
      </c>
    </row>
    <row r="935" spans="1:4" s="143" customFormat="1">
      <c r="A935" s="143" t="s">
        <v>236</v>
      </c>
      <c r="B935" s="143">
        <v>1000000</v>
      </c>
      <c r="C935" s="143">
        <v>1000000</v>
      </c>
      <c r="D935" s="143">
        <v>1000000</v>
      </c>
    </row>
    <row r="936" spans="1:4" s="143" customFormat="1">
      <c r="A936" s="143" t="s">
        <v>237</v>
      </c>
      <c r="B936" s="143">
        <v>1000000</v>
      </c>
      <c r="C936" s="143">
        <v>1000000</v>
      </c>
      <c r="D936" s="143">
        <v>1000000</v>
      </c>
    </row>
    <row r="937" spans="1:4" s="143" customFormat="1">
      <c r="A937" s="143" t="s">
        <v>475</v>
      </c>
      <c r="B937" s="143">
        <v>1000000</v>
      </c>
      <c r="C937" s="143">
        <v>1000000</v>
      </c>
      <c r="D937" s="143">
        <v>1000000</v>
      </c>
    </row>
    <row r="938" spans="1:4" s="143" customFormat="1">
      <c r="A938" s="143" t="s">
        <v>476</v>
      </c>
      <c r="B938" s="143">
        <v>79781</v>
      </c>
      <c r="C938" s="143">
        <v>9972.6</v>
      </c>
      <c r="D938" s="143">
        <v>9972.6</v>
      </c>
    </row>
    <row r="939" spans="1:4" s="143" customFormat="1">
      <c r="A939" s="143" t="s">
        <v>614</v>
      </c>
      <c r="B939" s="143">
        <v>1000000</v>
      </c>
      <c r="C939" s="143">
        <v>1000000</v>
      </c>
      <c r="D939" s="143">
        <v>1000000</v>
      </c>
    </row>
    <row r="940" spans="1:4" s="143" customFormat="1">
      <c r="A940" s="143" t="s">
        <v>421</v>
      </c>
    </row>
    <row r="941" spans="1:4" s="143" customFormat="1"/>
    <row r="942" spans="1:4" s="143" customFormat="1"/>
    <row r="943" spans="1:4" s="143" customFormat="1">
      <c r="A943" s="143" t="s">
        <v>496</v>
      </c>
      <c r="B943" s="143" t="s">
        <v>501</v>
      </c>
      <c r="C943" s="143" t="s">
        <v>502</v>
      </c>
      <c r="D943" s="143" t="s">
        <v>214</v>
      </c>
    </row>
    <row r="944" spans="1:4" s="143" customFormat="1">
      <c r="A944" s="143" t="s">
        <v>47</v>
      </c>
      <c r="B944" s="143">
        <v>0</v>
      </c>
      <c r="C944" s="143">
        <v>6.5000000000000002E-2</v>
      </c>
    </row>
    <row r="945" spans="1:4" s="143" customFormat="1">
      <c r="A945" s="143" t="s">
        <v>222</v>
      </c>
      <c r="B945" s="143">
        <v>0.249</v>
      </c>
      <c r="C945" s="143">
        <v>6.1899999999999997E-2</v>
      </c>
      <c r="D945" s="145"/>
    </row>
    <row r="946" spans="1:4" s="143" customFormat="1">
      <c r="A946" s="143" t="s">
        <v>223</v>
      </c>
      <c r="B946" s="143">
        <v>0.26700000000000002</v>
      </c>
      <c r="C946" s="143">
        <v>5.5599999999999997E-2</v>
      </c>
      <c r="D946" s="145"/>
    </row>
    <row r="947" spans="1:4" s="143" customFormat="1">
      <c r="A947" s="143" t="s">
        <v>224</v>
      </c>
      <c r="B947" s="143">
        <v>0</v>
      </c>
      <c r="C947" s="143">
        <v>6.1899999999999997E-2</v>
      </c>
      <c r="D947" s="145"/>
    </row>
    <row r="948" spans="1:4" s="143" customFormat="1">
      <c r="A948" s="143" t="s">
        <v>240</v>
      </c>
      <c r="B948" s="143">
        <v>0</v>
      </c>
      <c r="C948" s="143">
        <v>5.5599999999999997E-2</v>
      </c>
      <c r="D948" s="145"/>
    </row>
    <row r="949" spans="1:4" s="143" customFormat="1">
      <c r="A949" s="143" t="s">
        <v>225</v>
      </c>
      <c r="B949" s="143">
        <v>0.27500000000000002</v>
      </c>
      <c r="C949" s="143">
        <v>4.5699999999999998E-2</v>
      </c>
      <c r="D949" s="145"/>
    </row>
    <row r="950" spans="1:4" s="143" customFormat="1">
      <c r="A950" s="143" t="s">
        <v>226</v>
      </c>
      <c r="B950" s="143">
        <v>0</v>
      </c>
      <c r="C950" s="143">
        <v>2.0400000000000001E-2</v>
      </c>
      <c r="D950" s="145"/>
    </row>
    <row r="951" spans="1:4" s="143" customFormat="1">
      <c r="A951" s="143" t="s">
        <v>170</v>
      </c>
      <c r="B951" s="143">
        <v>0.20200000000000001</v>
      </c>
      <c r="C951" s="143">
        <v>1.8499999999999999E-2</v>
      </c>
      <c r="D951" s="205"/>
    </row>
    <row r="952" spans="1:4" s="143" customFormat="1">
      <c r="A952" s="143" t="s">
        <v>227</v>
      </c>
      <c r="B952" s="143">
        <v>2.0199999999999999E-2</v>
      </c>
      <c r="C952" s="143">
        <v>1.8499999999999999E-2</v>
      </c>
      <c r="D952" s="145"/>
    </row>
    <row r="953" spans="1:4" s="143" customFormat="1">
      <c r="A953" s="143" t="s">
        <v>228</v>
      </c>
      <c r="B953" s="143">
        <v>0</v>
      </c>
      <c r="C953" s="143">
        <v>1.8499999999999999E-2</v>
      </c>
      <c r="D953" s="145"/>
    </row>
    <row r="954" spans="1:4" s="143" customFormat="1">
      <c r="A954" s="143" t="s">
        <v>243</v>
      </c>
      <c r="B954" s="143">
        <v>0</v>
      </c>
      <c r="C954" s="143">
        <v>4.4499999999999998E-2</v>
      </c>
      <c r="D954" s="145"/>
    </row>
    <row r="955" spans="1:4" s="143" customFormat="1">
      <c r="A955" s="143" t="s">
        <v>229</v>
      </c>
      <c r="B955" s="143">
        <v>0.34599999999999997</v>
      </c>
      <c r="C955" s="143">
        <v>1.2999999999999999E-2</v>
      </c>
      <c r="D955" s="202"/>
    </row>
    <row r="956" spans="1:4" s="143" customFormat="1">
      <c r="A956" s="143" t="s">
        <v>230</v>
      </c>
      <c r="B956" s="143">
        <v>3.4599999999999999E-2</v>
      </c>
      <c r="C956" s="143">
        <v>1.2999999999999999E-2</v>
      </c>
    </row>
    <row r="957" spans="1:4" s="143" customFormat="1">
      <c r="A957" s="143" t="s">
        <v>231</v>
      </c>
      <c r="B957" s="143">
        <v>3.8999999999999998E-3</v>
      </c>
      <c r="C957" s="143">
        <v>3.8E-3</v>
      </c>
    </row>
    <row r="958" spans="1:4" s="143" customFormat="1">
      <c r="A958" s="143" t="s">
        <v>232</v>
      </c>
      <c r="B958" s="143">
        <v>0.125</v>
      </c>
      <c r="C958" s="143">
        <v>0</v>
      </c>
    </row>
    <row r="959" spans="1:4" s="143" customFormat="1">
      <c r="A959" s="143" t="s">
        <v>233</v>
      </c>
      <c r="B959" s="143">
        <v>0</v>
      </c>
      <c r="C959" s="143">
        <v>0</v>
      </c>
    </row>
    <row r="960" spans="1:4" s="143" customFormat="1">
      <c r="A960" s="143" t="s">
        <v>234</v>
      </c>
      <c r="B960" s="143">
        <v>0</v>
      </c>
      <c r="C960" s="143">
        <v>0</v>
      </c>
    </row>
    <row r="961" spans="1:32" s="143" customFormat="1">
      <c r="A961" s="143" t="s">
        <v>235</v>
      </c>
      <c r="B961" s="143">
        <v>0</v>
      </c>
      <c r="C961" s="143">
        <v>0</v>
      </c>
    </row>
    <row r="962" spans="1:32" s="143" customFormat="1">
      <c r="A962" s="143" t="s">
        <v>236</v>
      </c>
      <c r="B962" s="143">
        <v>0</v>
      </c>
      <c r="C962" s="143">
        <v>0</v>
      </c>
    </row>
    <row r="963" spans="1:32" s="143" customFormat="1">
      <c r="A963" s="143" t="s">
        <v>237</v>
      </c>
      <c r="B963" s="143">
        <v>0</v>
      </c>
      <c r="C963" s="143">
        <v>0</v>
      </c>
    </row>
    <row r="964" spans="1:32" s="143" customFormat="1">
      <c r="A964" s="143" t="s">
        <v>475</v>
      </c>
      <c r="B964" s="143">
        <v>0</v>
      </c>
      <c r="C964" s="143">
        <v>0</v>
      </c>
    </row>
    <row r="965" spans="1:32" s="143" customFormat="1">
      <c r="A965" s="143" t="s">
        <v>476</v>
      </c>
      <c r="B965" s="143">
        <v>0</v>
      </c>
      <c r="C965" s="143">
        <v>8.5000000000000006E-2</v>
      </c>
      <c r="D965" s="145"/>
    </row>
    <row r="966" spans="1:32" s="143" customFormat="1">
      <c r="A966" s="143" t="s">
        <v>614</v>
      </c>
      <c r="B966" s="143">
        <v>0</v>
      </c>
      <c r="C966" s="143">
        <v>2.3199999999999998E-2</v>
      </c>
      <c r="D966" s="145"/>
    </row>
    <row r="967" spans="1:32" s="143" customFormat="1">
      <c r="A967" s="143" t="s">
        <v>421</v>
      </c>
    </row>
    <row r="968" spans="1:32" s="143" customFormat="1"/>
    <row r="969" spans="1:32" s="143" customFormat="1"/>
    <row r="970" spans="1:32" s="143" customFormat="1">
      <c r="A970" s="143" t="s">
        <v>180</v>
      </c>
      <c r="B970" s="143" t="s">
        <v>503</v>
      </c>
    </row>
    <row r="971" spans="1:32" s="143" customFormat="1">
      <c r="A971" s="143" t="s">
        <v>419</v>
      </c>
      <c r="B971" s="143" t="s">
        <v>504</v>
      </c>
      <c r="C971" s="143" t="s">
        <v>47</v>
      </c>
      <c r="D971" s="143" t="s">
        <v>222</v>
      </c>
      <c r="E971" s="143" t="s">
        <v>223</v>
      </c>
      <c r="F971" s="143" t="s">
        <v>225</v>
      </c>
      <c r="G971" s="143" t="s">
        <v>226</v>
      </c>
      <c r="H971" s="143" t="s">
        <v>170</v>
      </c>
      <c r="I971" s="143" t="s">
        <v>227</v>
      </c>
      <c r="J971" s="143" t="s">
        <v>243</v>
      </c>
      <c r="K971" s="143" t="s">
        <v>229</v>
      </c>
      <c r="L971" s="143" t="s">
        <v>230</v>
      </c>
      <c r="M971" s="143" t="s">
        <v>231</v>
      </c>
      <c r="N971" s="143" t="s">
        <v>232</v>
      </c>
      <c r="O971" s="143" t="s">
        <v>233</v>
      </c>
      <c r="P971" s="143" t="s">
        <v>50</v>
      </c>
      <c r="Q971" s="143" t="s">
        <v>251</v>
      </c>
      <c r="R971" s="143" t="s">
        <v>472</v>
      </c>
      <c r="S971" s="143" t="s">
        <v>254</v>
      </c>
      <c r="T971" s="143" t="s">
        <v>473</v>
      </c>
      <c r="U971" s="143" t="s">
        <v>257</v>
      </c>
      <c r="V971" s="143" t="s">
        <v>474</v>
      </c>
      <c r="W971" s="143" t="s">
        <v>235</v>
      </c>
      <c r="X971" s="143" t="s">
        <v>236</v>
      </c>
      <c r="Y971" s="143" t="s">
        <v>237</v>
      </c>
      <c r="Z971" s="143" t="s">
        <v>475</v>
      </c>
      <c r="AA971" s="143" t="s">
        <v>30</v>
      </c>
      <c r="AB971" s="143" t="s">
        <v>31</v>
      </c>
      <c r="AC971" s="143" t="s">
        <v>476</v>
      </c>
      <c r="AD971" s="143" t="s">
        <v>57</v>
      </c>
      <c r="AE971" s="143" t="s">
        <v>614</v>
      </c>
      <c r="AF971" s="143" t="s">
        <v>214</v>
      </c>
    </row>
    <row r="972" spans="1:32" s="143" customFormat="1">
      <c r="A972" s="143" t="s">
        <v>329</v>
      </c>
      <c r="B972" s="207">
        <v>1</v>
      </c>
      <c r="C972" s="207">
        <v>0</v>
      </c>
      <c r="D972" s="207">
        <v>0</v>
      </c>
      <c r="E972" s="207">
        <v>0</v>
      </c>
      <c r="F972" s="207">
        <v>0</v>
      </c>
      <c r="G972" s="207">
        <v>0</v>
      </c>
      <c r="H972" s="207">
        <v>0</v>
      </c>
      <c r="I972" s="207">
        <v>0</v>
      </c>
      <c r="J972" s="207">
        <v>0</v>
      </c>
      <c r="K972" s="207">
        <v>0</v>
      </c>
      <c r="L972" s="207">
        <v>0</v>
      </c>
      <c r="M972" s="207">
        <v>0</v>
      </c>
      <c r="N972" s="207">
        <v>0</v>
      </c>
      <c r="O972" s="207">
        <v>0</v>
      </c>
      <c r="P972" s="207">
        <v>0</v>
      </c>
      <c r="Q972" s="207">
        <v>0</v>
      </c>
      <c r="R972" s="207">
        <v>0</v>
      </c>
      <c r="S972" s="207">
        <v>0</v>
      </c>
      <c r="T972" s="207">
        <v>0</v>
      </c>
      <c r="U972" s="207">
        <v>0</v>
      </c>
      <c r="V972" s="207">
        <v>0</v>
      </c>
      <c r="W972" s="207">
        <v>0</v>
      </c>
      <c r="X972" s="207">
        <v>0</v>
      </c>
      <c r="Y972" s="207">
        <v>0</v>
      </c>
      <c r="Z972" s="207">
        <v>0</v>
      </c>
      <c r="AA972" s="207">
        <v>0</v>
      </c>
      <c r="AB972" s="207">
        <v>0</v>
      </c>
      <c r="AC972" s="207">
        <v>0</v>
      </c>
      <c r="AD972" s="207">
        <v>0</v>
      </c>
    </row>
    <row r="973" spans="1:32" s="143" customFormat="1">
      <c r="A973" s="143" t="s">
        <v>568</v>
      </c>
      <c r="B973" s="207">
        <v>0</v>
      </c>
      <c r="C973" s="207">
        <v>0</v>
      </c>
      <c r="D973" s="207">
        <v>0</v>
      </c>
      <c r="E973" s="207">
        <v>0</v>
      </c>
      <c r="F973" s="207">
        <v>1</v>
      </c>
      <c r="G973" s="207">
        <v>0</v>
      </c>
      <c r="H973" s="207">
        <v>0</v>
      </c>
      <c r="I973" s="207">
        <v>0</v>
      </c>
      <c r="J973" s="207">
        <v>0</v>
      </c>
      <c r="K973" s="207">
        <v>0</v>
      </c>
      <c r="L973" s="207">
        <v>0</v>
      </c>
      <c r="M973" s="207">
        <v>0</v>
      </c>
      <c r="N973" s="207">
        <v>0</v>
      </c>
      <c r="O973" s="207">
        <v>0</v>
      </c>
      <c r="P973" s="207">
        <v>0</v>
      </c>
      <c r="Q973" s="207">
        <v>0</v>
      </c>
      <c r="R973" s="207">
        <v>0</v>
      </c>
      <c r="S973" s="207">
        <v>0</v>
      </c>
      <c r="T973" s="207">
        <v>0</v>
      </c>
      <c r="U973" s="207">
        <v>0</v>
      </c>
      <c r="V973" s="207">
        <v>0</v>
      </c>
      <c r="W973" s="207">
        <v>0</v>
      </c>
      <c r="X973" s="207">
        <v>0</v>
      </c>
      <c r="Y973" s="207">
        <v>0</v>
      </c>
      <c r="Z973" s="207">
        <v>0</v>
      </c>
      <c r="AA973" s="207">
        <v>0</v>
      </c>
      <c r="AB973" s="207">
        <v>0</v>
      </c>
      <c r="AC973" s="207">
        <v>0</v>
      </c>
      <c r="AD973" s="207">
        <v>0</v>
      </c>
    </row>
    <row r="974" spans="1:32" s="143" customFormat="1">
      <c r="A974" s="143" t="s">
        <v>331</v>
      </c>
      <c r="B974" s="207">
        <v>0.9</v>
      </c>
      <c r="C974" s="207">
        <v>0</v>
      </c>
      <c r="D974" s="207">
        <v>0</v>
      </c>
      <c r="E974" s="207">
        <v>0</v>
      </c>
      <c r="F974" s="207">
        <v>0</v>
      </c>
      <c r="G974" s="207">
        <v>0</v>
      </c>
      <c r="H974" s="207">
        <v>0</v>
      </c>
      <c r="I974" s="207">
        <v>0</v>
      </c>
      <c r="J974" s="207">
        <v>0</v>
      </c>
      <c r="K974" s="207">
        <v>0</v>
      </c>
      <c r="L974" s="207">
        <v>0</v>
      </c>
      <c r="M974" s="207">
        <v>0</v>
      </c>
      <c r="N974" s="207">
        <v>0</v>
      </c>
      <c r="O974" s="207">
        <v>0</v>
      </c>
      <c r="P974" s="207">
        <v>0</v>
      </c>
      <c r="Q974" s="207">
        <v>0</v>
      </c>
      <c r="R974" s="207">
        <v>0</v>
      </c>
      <c r="S974" s="207">
        <v>0</v>
      </c>
      <c r="T974" s="207">
        <v>0</v>
      </c>
      <c r="U974" s="207">
        <v>0</v>
      </c>
      <c r="V974" s="207">
        <v>0</v>
      </c>
      <c r="W974" s="207">
        <v>0</v>
      </c>
      <c r="X974" s="207">
        <v>0</v>
      </c>
      <c r="Y974" s="207">
        <v>0</v>
      </c>
      <c r="Z974" s="207">
        <v>0</v>
      </c>
      <c r="AA974" s="207">
        <v>0</v>
      </c>
      <c r="AB974" s="207">
        <v>0</v>
      </c>
      <c r="AC974" s="207">
        <v>0</v>
      </c>
      <c r="AD974" s="207">
        <v>0</v>
      </c>
    </row>
    <row r="975" spans="1:32" s="143" customFormat="1">
      <c r="A975" s="143" t="s">
        <v>332</v>
      </c>
      <c r="B975" s="207">
        <v>0.95</v>
      </c>
      <c r="C975" s="207">
        <v>0</v>
      </c>
      <c r="D975" s="207">
        <v>0</v>
      </c>
      <c r="E975" s="207">
        <v>0</v>
      </c>
      <c r="F975" s="207">
        <v>0</v>
      </c>
      <c r="G975" s="207">
        <v>0</v>
      </c>
      <c r="H975" s="207">
        <v>0</v>
      </c>
      <c r="I975" s="207">
        <v>0</v>
      </c>
      <c r="J975" s="207">
        <v>0</v>
      </c>
      <c r="K975" s="207">
        <v>0</v>
      </c>
      <c r="L975" s="207">
        <v>0</v>
      </c>
      <c r="M975" s="207">
        <v>0</v>
      </c>
      <c r="N975" s="207">
        <v>0</v>
      </c>
      <c r="O975" s="207">
        <v>0</v>
      </c>
      <c r="P975" s="207">
        <v>0</v>
      </c>
      <c r="Q975" s="207">
        <v>0</v>
      </c>
      <c r="R975" s="207">
        <v>0</v>
      </c>
      <c r="S975" s="207">
        <v>0</v>
      </c>
      <c r="T975" s="207">
        <v>0</v>
      </c>
      <c r="U975" s="207">
        <v>0</v>
      </c>
      <c r="V975" s="207">
        <v>0</v>
      </c>
      <c r="W975" s="207">
        <v>0</v>
      </c>
      <c r="X975" s="207">
        <v>0</v>
      </c>
      <c r="Y975" s="207">
        <v>0</v>
      </c>
      <c r="Z975" s="207">
        <v>0</v>
      </c>
      <c r="AA975" s="207">
        <v>0</v>
      </c>
      <c r="AB975" s="207">
        <v>0</v>
      </c>
      <c r="AC975" s="207">
        <v>0</v>
      </c>
      <c r="AD975" s="207">
        <v>0</v>
      </c>
    </row>
    <row r="976" spans="1:32" s="143" customFormat="1">
      <c r="A976" s="143" t="s">
        <v>333</v>
      </c>
      <c r="B976" s="207">
        <v>0.95</v>
      </c>
      <c r="C976" s="207">
        <v>0</v>
      </c>
      <c r="D976" s="207">
        <v>0</v>
      </c>
      <c r="E976" s="207">
        <v>0</v>
      </c>
      <c r="F976" s="207">
        <v>0</v>
      </c>
      <c r="G976" s="207">
        <v>0</v>
      </c>
      <c r="H976" s="207">
        <v>0</v>
      </c>
      <c r="I976" s="207">
        <v>0</v>
      </c>
      <c r="J976" s="207">
        <v>0</v>
      </c>
      <c r="K976" s="207">
        <v>0</v>
      </c>
      <c r="L976" s="207">
        <v>0</v>
      </c>
      <c r="M976" s="207">
        <v>0</v>
      </c>
      <c r="N976" s="207">
        <v>0</v>
      </c>
      <c r="O976" s="207">
        <v>0</v>
      </c>
      <c r="P976" s="207">
        <v>0</v>
      </c>
      <c r="Q976" s="207">
        <v>0</v>
      </c>
      <c r="R976" s="207">
        <v>0</v>
      </c>
      <c r="S976" s="207">
        <v>0</v>
      </c>
      <c r="T976" s="207">
        <v>0</v>
      </c>
      <c r="U976" s="207">
        <v>0</v>
      </c>
      <c r="V976" s="207">
        <v>0</v>
      </c>
      <c r="W976" s="207">
        <v>0</v>
      </c>
      <c r="X976" s="207">
        <v>0</v>
      </c>
      <c r="Y976" s="207">
        <v>0</v>
      </c>
      <c r="Z976" s="207">
        <v>0</v>
      </c>
      <c r="AA976" s="207">
        <v>0</v>
      </c>
      <c r="AB976" s="207">
        <v>0</v>
      </c>
      <c r="AC976" s="207">
        <v>0</v>
      </c>
      <c r="AD976" s="207">
        <v>0</v>
      </c>
    </row>
    <row r="977" spans="1:30" s="143" customFormat="1">
      <c r="A977" s="143" t="s">
        <v>334</v>
      </c>
      <c r="B977" s="207">
        <v>0.95</v>
      </c>
      <c r="C977" s="207">
        <v>0</v>
      </c>
      <c r="D977" s="207">
        <v>0</v>
      </c>
      <c r="E977" s="207">
        <v>0</v>
      </c>
      <c r="F977" s="207">
        <v>0</v>
      </c>
      <c r="G977" s="207">
        <v>0</v>
      </c>
      <c r="H977" s="207">
        <v>0</v>
      </c>
      <c r="I977" s="207">
        <v>0</v>
      </c>
      <c r="J977" s="207">
        <v>0</v>
      </c>
      <c r="K977" s="207">
        <v>0</v>
      </c>
      <c r="L977" s="207">
        <v>0</v>
      </c>
      <c r="M977" s="207">
        <v>0</v>
      </c>
      <c r="N977" s="207">
        <v>0</v>
      </c>
      <c r="O977" s="207">
        <v>0</v>
      </c>
      <c r="P977" s="207">
        <v>0</v>
      </c>
      <c r="Q977" s="207">
        <v>0</v>
      </c>
      <c r="R977" s="207">
        <v>0</v>
      </c>
      <c r="S977" s="207">
        <v>0</v>
      </c>
      <c r="T977" s="207">
        <v>0</v>
      </c>
      <c r="U977" s="207">
        <v>0</v>
      </c>
      <c r="V977" s="207">
        <v>0</v>
      </c>
      <c r="W977" s="207">
        <v>0</v>
      </c>
      <c r="X977" s="207">
        <v>0</v>
      </c>
      <c r="Y977" s="207">
        <v>0</v>
      </c>
      <c r="Z977" s="207">
        <v>0</v>
      </c>
      <c r="AA977" s="207">
        <v>0</v>
      </c>
      <c r="AB977" s="207">
        <v>0</v>
      </c>
      <c r="AC977" s="207">
        <v>0</v>
      </c>
      <c r="AD977" s="207">
        <v>0</v>
      </c>
    </row>
    <row r="978" spans="1:30" s="143" customFormat="1">
      <c r="A978" s="143" t="s">
        <v>336</v>
      </c>
      <c r="B978" s="207">
        <v>0</v>
      </c>
      <c r="C978" s="207">
        <v>0</v>
      </c>
      <c r="D978" s="207">
        <v>0</v>
      </c>
      <c r="E978" s="207">
        <v>0</v>
      </c>
      <c r="F978" s="207">
        <v>0</v>
      </c>
      <c r="G978" s="207">
        <v>0</v>
      </c>
      <c r="H978" s="207">
        <v>0</v>
      </c>
      <c r="I978" s="207">
        <v>0</v>
      </c>
      <c r="J978" s="207">
        <v>0</v>
      </c>
      <c r="K978" s="207">
        <v>0</v>
      </c>
      <c r="L978" s="207">
        <v>0</v>
      </c>
      <c r="M978" s="207">
        <v>0</v>
      </c>
      <c r="N978" s="207">
        <v>0</v>
      </c>
      <c r="O978" s="207">
        <v>0</v>
      </c>
      <c r="P978" s="207">
        <v>0</v>
      </c>
      <c r="Q978" s="207">
        <v>1</v>
      </c>
      <c r="R978" s="207">
        <v>0</v>
      </c>
      <c r="S978" s="207">
        <v>0</v>
      </c>
      <c r="T978" s="207">
        <v>0</v>
      </c>
      <c r="U978" s="207">
        <v>0</v>
      </c>
      <c r="V978" s="207">
        <v>0</v>
      </c>
      <c r="W978" s="207">
        <v>0</v>
      </c>
      <c r="X978" s="207">
        <v>0</v>
      </c>
      <c r="Y978" s="207">
        <v>0</v>
      </c>
      <c r="Z978" s="207">
        <v>0</v>
      </c>
      <c r="AA978" s="207">
        <v>0</v>
      </c>
      <c r="AB978" s="207">
        <v>0</v>
      </c>
      <c r="AC978" s="207">
        <v>0</v>
      </c>
      <c r="AD978" s="207">
        <v>0</v>
      </c>
    </row>
    <row r="979" spans="1:30" s="143" customFormat="1">
      <c r="A979" s="143" t="s">
        <v>335</v>
      </c>
      <c r="B979" s="207">
        <v>0</v>
      </c>
      <c r="C979" s="207">
        <v>0</v>
      </c>
      <c r="D979" s="207">
        <v>0</v>
      </c>
      <c r="E979" s="207">
        <v>0</v>
      </c>
      <c r="F979" s="207">
        <v>0</v>
      </c>
      <c r="G979" s="207">
        <v>0</v>
      </c>
      <c r="H979" s="207">
        <v>0</v>
      </c>
      <c r="I979" s="207">
        <v>0</v>
      </c>
      <c r="J979" s="207">
        <v>0</v>
      </c>
      <c r="K979" s="207">
        <v>0</v>
      </c>
      <c r="L979" s="207">
        <v>0</v>
      </c>
      <c r="M979" s="207">
        <v>0</v>
      </c>
      <c r="N979" s="207">
        <v>0</v>
      </c>
      <c r="O979" s="207">
        <v>0</v>
      </c>
      <c r="P979" s="207">
        <v>0</v>
      </c>
      <c r="Q979" s="207">
        <v>1</v>
      </c>
      <c r="R979" s="207">
        <v>0</v>
      </c>
      <c r="S979" s="207">
        <v>0</v>
      </c>
      <c r="T979" s="207">
        <v>0</v>
      </c>
      <c r="U979" s="207">
        <v>0</v>
      </c>
      <c r="V979" s="207">
        <v>0</v>
      </c>
      <c r="W979" s="207">
        <v>0</v>
      </c>
      <c r="X979" s="207">
        <v>0</v>
      </c>
      <c r="Y979" s="207">
        <v>0</v>
      </c>
      <c r="Z979" s="207">
        <v>0</v>
      </c>
      <c r="AA979" s="207">
        <v>0</v>
      </c>
      <c r="AB979" s="207">
        <v>0</v>
      </c>
      <c r="AC979" s="207">
        <v>0</v>
      </c>
      <c r="AD979" s="207">
        <v>0</v>
      </c>
    </row>
    <row r="980" spans="1:30" s="143" customFormat="1">
      <c r="A980" s="143" t="s">
        <v>339</v>
      </c>
      <c r="B980" s="207">
        <v>0</v>
      </c>
      <c r="C980" s="207">
        <v>0</v>
      </c>
      <c r="D980" s="207">
        <v>0</v>
      </c>
      <c r="E980" s="207">
        <v>0</v>
      </c>
      <c r="F980" s="207">
        <v>0</v>
      </c>
      <c r="G980" s="207">
        <v>0</v>
      </c>
      <c r="H980" s="207">
        <v>0</v>
      </c>
      <c r="I980" s="207">
        <v>0</v>
      </c>
      <c r="J980" s="207">
        <v>0</v>
      </c>
      <c r="K980" s="207">
        <v>0</v>
      </c>
      <c r="L980" s="207">
        <v>0</v>
      </c>
      <c r="M980" s="207">
        <v>0</v>
      </c>
      <c r="N980" s="207">
        <v>0</v>
      </c>
      <c r="O980" s="207">
        <v>0</v>
      </c>
      <c r="P980" s="207">
        <v>0</v>
      </c>
      <c r="Q980" s="207">
        <v>1</v>
      </c>
      <c r="R980" s="207">
        <v>0</v>
      </c>
      <c r="S980" s="207">
        <v>0</v>
      </c>
      <c r="T980" s="207">
        <v>0</v>
      </c>
      <c r="U980" s="207">
        <v>0</v>
      </c>
      <c r="V980" s="207">
        <v>0</v>
      </c>
      <c r="W980" s="207">
        <v>0</v>
      </c>
      <c r="X980" s="207">
        <v>0</v>
      </c>
      <c r="Y980" s="207">
        <v>0</v>
      </c>
      <c r="Z980" s="207">
        <v>0</v>
      </c>
      <c r="AA980" s="207">
        <v>0</v>
      </c>
      <c r="AB980" s="207">
        <v>0</v>
      </c>
      <c r="AC980" s="207">
        <v>0</v>
      </c>
      <c r="AD980" s="207">
        <v>0</v>
      </c>
    </row>
    <row r="981" spans="1:30" s="143" customFormat="1">
      <c r="A981" s="143" t="s">
        <v>340</v>
      </c>
      <c r="B981" s="207">
        <v>0</v>
      </c>
      <c r="C981" s="207">
        <v>0</v>
      </c>
      <c r="D981" s="207">
        <v>0</v>
      </c>
      <c r="E981" s="207">
        <v>0</v>
      </c>
      <c r="F981" s="207">
        <v>0</v>
      </c>
      <c r="G981" s="207">
        <v>0</v>
      </c>
      <c r="H981" s="207">
        <v>0</v>
      </c>
      <c r="I981" s="207">
        <v>0</v>
      </c>
      <c r="J981" s="207">
        <v>0</v>
      </c>
      <c r="K981" s="207">
        <v>0</v>
      </c>
      <c r="L981" s="207">
        <v>0</v>
      </c>
      <c r="M981" s="207">
        <v>0</v>
      </c>
      <c r="N981" s="207">
        <v>0</v>
      </c>
      <c r="O981" s="207">
        <v>0</v>
      </c>
      <c r="P981" s="207">
        <v>0</v>
      </c>
      <c r="Q981" s="207">
        <v>1</v>
      </c>
      <c r="R981" s="207">
        <v>0</v>
      </c>
      <c r="S981" s="207">
        <v>0</v>
      </c>
      <c r="T981" s="207">
        <v>0</v>
      </c>
      <c r="U981" s="207">
        <v>0</v>
      </c>
      <c r="V981" s="207">
        <v>0</v>
      </c>
      <c r="W981" s="207">
        <v>0</v>
      </c>
      <c r="X981" s="207">
        <v>0</v>
      </c>
      <c r="Y981" s="207">
        <v>0</v>
      </c>
      <c r="Z981" s="207">
        <v>0</v>
      </c>
      <c r="AA981" s="207">
        <v>0</v>
      </c>
      <c r="AB981" s="207">
        <v>0</v>
      </c>
      <c r="AC981" s="207">
        <v>0</v>
      </c>
      <c r="AD981" s="207">
        <v>0</v>
      </c>
    </row>
    <row r="982" spans="1:30" s="143" customFormat="1">
      <c r="A982" s="143" t="s">
        <v>341</v>
      </c>
      <c r="B982" s="207">
        <v>0</v>
      </c>
      <c r="C982" s="207">
        <v>0</v>
      </c>
      <c r="D982" s="207">
        <v>0</v>
      </c>
      <c r="E982" s="207">
        <v>0</v>
      </c>
      <c r="F982" s="207">
        <v>0</v>
      </c>
      <c r="G982" s="207">
        <v>0</v>
      </c>
      <c r="H982" s="207">
        <v>0</v>
      </c>
      <c r="I982" s="207">
        <v>0</v>
      </c>
      <c r="J982" s="207">
        <v>0</v>
      </c>
      <c r="K982" s="207">
        <v>0</v>
      </c>
      <c r="L982" s="207">
        <v>0</v>
      </c>
      <c r="M982" s="207">
        <v>0</v>
      </c>
      <c r="N982" s="207">
        <v>0</v>
      </c>
      <c r="O982" s="207">
        <v>0</v>
      </c>
      <c r="P982" s="207">
        <v>0</v>
      </c>
      <c r="Q982" s="207">
        <v>1</v>
      </c>
      <c r="R982" s="207">
        <v>0</v>
      </c>
      <c r="S982" s="207">
        <v>0</v>
      </c>
      <c r="T982" s="207">
        <v>0</v>
      </c>
      <c r="U982" s="207">
        <v>0</v>
      </c>
      <c r="V982" s="207">
        <v>0</v>
      </c>
      <c r="W982" s="207">
        <v>0</v>
      </c>
      <c r="X982" s="207">
        <v>0</v>
      </c>
      <c r="Y982" s="207">
        <v>0</v>
      </c>
      <c r="Z982" s="207">
        <v>0</v>
      </c>
      <c r="AA982" s="207">
        <v>0</v>
      </c>
      <c r="AB982" s="207">
        <v>0</v>
      </c>
      <c r="AC982" s="207">
        <v>0</v>
      </c>
      <c r="AD982" s="207">
        <v>0</v>
      </c>
    </row>
    <row r="983" spans="1:30" s="143" customFormat="1">
      <c r="A983" s="143" t="s">
        <v>342</v>
      </c>
      <c r="B983" s="207">
        <v>0</v>
      </c>
      <c r="C983" s="207">
        <v>0</v>
      </c>
      <c r="D983" s="207">
        <v>0</v>
      </c>
      <c r="E983" s="207">
        <v>0</v>
      </c>
      <c r="F983" s="207">
        <v>0</v>
      </c>
      <c r="G983" s="207">
        <v>0</v>
      </c>
      <c r="H983" s="207">
        <v>0</v>
      </c>
      <c r="I983" s="207">
        <v>0</v>
      </c>
      <c r="J983" s="207">
        <v>0</v>
      </c>
      <c r="K983" s="207">
        <v>0</v>
      </c>
      <c r="L983" s="207">
        <v>0</v>
      </c>
      <c r="M983" s="207">
        <v>0</v>
      </c>
      <c r="N983" s="207">
        <v>0</v>
      </c>
      <c r="O983" s="207">
        <v>0</v>
      </c>
      <c r="P983" s="207">
        <v>0</v>
      </c>
      <c r="Q983" s="207">
        <v>1</v>
      </c>
      <c r="R983" s="207">
        <v>0</v>
      </c>
      <c r="S983" s="207">
        <v>0</v>
      </c>
      <c r="T983" s="207">
        <v>0</v>
      </c>
      <c r="U983" s="207">
        <v>0</v>
      </c>
      <c r="V983" s="207">
        <v>0</v>
      </c>
      <c r="W983" s="207">
        <v>0</v>
      </c>
      <c r="X983" s="207">
        <v>0</v>
      </c>
      <c r="Y983" s="207">
        <v>0</v>
      </c>
      <c r="Z983" s="207">
        <v>0</v>
      </c>
      <c r="AA983" s="207">
        <v>0</v>
      </c>
      <c r="AB983" s="207">
        <v>0</v>
      </c>
      <c r="AC983" s="207">
        <v>0</v>
      </c>
      <c r="AD983" s="207">
        <v>0</v>
      </c>
    </row>
    <row r="984" spans="1:30" s="143" customFormat="1">
      <c r="A984" s="143" t="s">
        <v>343</v>
      </c>
      <c r="B984" s="207">
        <v>0</v>
      </c>
      <c r="C984" s="207">
        <v>0</v>
      </c>
      <c r="D984" s="207">
        <v>0</v>
      </c>
      <c r="E984" s="207">
        <v>0</v>
      </c>
      <c r="F984" s="207">
        <v>0</v>
      </c>
      <c r="G984" s="207">
        <v>0</v>
      </c>
      <c r="H984" s="207">
        <v>0</v>
      </c>
      <c r="I984" s="207">
        <v>0</v>
      </c>
      <c r="J984" s="207">
        <v>0</v>
      </c>
      <c r="K984" s="207">
        <v>0</v>
      </c>
      <c r="L984" s="207">
        <v>0</v>
      </c>
      <c r="M984" s="207">
        <v>0</v>
      </c>
      <c r="N984" s="207">
        <v>0</v>
      </c>
      <c r="O984" s="207">
        <v>0</v>
      </c>
      <c r="P984" s="207">
        <v>0</v>
      </c>
      <c r="Q984" s="207">
        <v>1</v>
      </c>
      <c r="R984" s="207">
        <v>0</v>
      </c>
      <c r="S984" s="207">
        <v>0</v>
      </c>
      <c r="T984" s="207">
        <v>0</v>
      </c>
      <c r="U984" s="207">
        <v>0</v>
      </c>
      <c r="V984" s="207">
        <v>0</v>
      </c>
      <c r="W984" s="207">
        <v>0</v>
      </c>
      <c r="X984" s="207">
        <v>0</v>
      </c>
      <c r="Y984" s="207">
        <v>0</v>
      </c>
      <c r="Z984" s="207">
        <v>0</v>
      </c>
      <c r="AA984" s="207">
        <v>0</v>
      </c>
      <c r="AB984" s="207">
        <v>0</v>
      </c>
      <c r="AC984" s="207">
        <v>0</v>
      </c>
      <c r="AD984" s="207">
        <v>0</v>
      </c>
    </row>
    <row r="985" spans="1:30" s="143" customFormat="1">
      <c r="A985" s="143" t="s">
        <v>344</v>
      </c>
      <c r="B985" s="207">
        <v>0</v>
      </c>
      <c r="C985" s="207">
        <v>0</v>
      </c>
      <c r="D985" s="207">
        <v>0</v>
      </c>
      <c r="E985" s="207">
        <v>0</v>
      </c>
      <c r="F985" s="207">
        <v>0</v>
      </c>
      <c r="G985" s="207">
        <v>0</v>
      </c>
      <c r="H985" s="207">
        <v>0</v>
      </c>
      <c r="I985" s="207">
        <v>0</v>
      </c>
      <c r="J985" s="207">
        <v>0</v>
      </c>
      <c r="K985" s="207">
        <v>0</v>
      </c>
      <c r="L985" s="207">
        <v>0</v>
      </c>
      <c r="M985" s="207">
        <v>0</v>
      </c>
      <c r="N985" s="207">
        <v>0</v>
      </c>
      <c r="O985" s="207">
        <v>0</v>
      </c>
      <c r="P985" s="207">
        <v>0</v>
      </c>
      <c r="Q985" s="207">
        <v>1</v>
      </c>
      <c r="R985" s="207">
        <v>0</v>
      </c>
      <c r="S985" s="207">
        <v>0</v>
      </c>
      <c r="T985" s="207">
        <v>0</v>
      </c>
      <c r="U985" s="207">
        <v>0</v>
      </c>
      <c r="V985" s="207">
        <v>0</v>
      </c>
      <c r="W985" s="207">
        <v>0</v>
      </c>
      <c r="X985" s="207">
        <v>0</v>
      </c>
      <c r="Y985" s="207">
        <v>0</v>
      </c>
      <c r="Z985" s="207">
        <v>0</v>
      </c>
      <c r="AA985" s="207">
        <v>0</v>
      </c>
      <c r="AB985" s="207">
        <v>0</v>
      </c>
      <c r="AC985" s="207">
        <v>0</v>
      </c>
      <c r="AD985" s="207">
        <v>0</v>
      </c>
    </row>
    <row r="986" spans="1:30" s="143" customFormat="1">
      <c r="A986" s="143" t="s">
        <v>345</v>
      </c>
      <c r="B986" s="207">
        <v>0</v>
      </c>
      <c r="C986" s="207">
        <v>0</v>
      </c>
      <c r="D986" s="207">
        <v>0</v>
      </c>
      <c r="E986" s="207">
        <v>0</v>
      </c>
      <c r="F986" s="207">
        <v>0</v>
      </c>
      <c r="G986" s="207">
        <v>0</v>
      </c>
      <c r="H986" s="207">
        <v>0</v>
      </c>
      <c r="I986" s="207">
        <v>0</v>
      </c>
      <c r="J986" s="207">
        <v>0</v>
      </c>
      <c r="K986" s="207">
        <v>0</v>
      </c>
      <c r="L986" s="207">
        <v>0</v>
      </c>
      <c r="M986" s="207">
        <v>0</v>
      </c>
      <c r="N986" s="207">
        <v>0</v>
      </c>
      <c r="O986" s="207">
        <v>0</v>
      </c>
      <c r="P986" s="207">
        <v>0</v>
      </c>
      <c r="Q986" s="207">
        <v>1</v>
      </c>
      <c r="R986" s="207">
        <v>0</v>
      </c>
      <c r="S986" s="207">
        <v>0</v>
      </c>
      <c r="T986" s="207">
        <v>0</v>
      </c>
      <c r="U986" s="207">
        <v>0</v>
      </c>
      <c r="V986" s="207">
        <v>0</v>
      </c>
      <c r="W986" s="207">
        <v>0</v>
      </c>
      <c r="X986" s="207">
        <v>0</v>
      </c>
      <c r="Y986" s="207">
        <v>0</v>
      </c>
      <c r="Z986" s="207">
        <v>0</v>
      </c>
      <c r="AA986" s="207">
        <v>0</v>
      </c>
      <c r="AB986" s="207">
        <v>0</v>
      </c>
      <c r="AC986" s="207">
        <v>0</v>
      </c>
      <c r="AD986" s="207">
        <v>0</v>
      </c>
    </row>
    <row r="987" spans="1:30" s="143" customFormat="1">
      <c r="A987" s="143" t="s">
        <v>362</v>
      </c>
      <c r="B987" s="207">
        <v>0</v>
      </c>
      <c r="C987" s="207">
        <v>0</v>
      </c>
      <c r="D987" s="207">
        <v>0</v>
      </c>
      <c r="E987" s="207">
        <v>0</v>
      </c>
      <c r="F987" s="207">
        <v>0</v>
      </c>
      <c r="G987" s="207">
        <v>0</v>
      </c>
      <c r="H987" s="207">
        <v>0</v>
      </c>
      <c r="I987" s="207">
        <v>0</v>
      </c>
      <c r="J987" s="207">
        <v>0</v>
      </c>
      <c r="K987" s="207">
        <v>0</v>
      </c>
      <c r="L987" s="207">
        <v>0</v>
      </c>
      <c r="M987" s="207">
        <v>0</v>
      </c>
      <c r="N987" s="207">
        <v>0</v>
      </c>
      <c r="O987" s="207">
        <v>0</v>
      </c>
      <c r="P987" s="207">
        <v>0</v>
      </c>
      <c r="Q987" s="207">
        <v>1</v>
      </c>
      <c r="R987" s="207">
        <v>0</v>
      </c>
      <c r="S987" s="207">
        <v>0</v>
      </c>
      <c r="T987" s="207">
        <v>0</v>
      </c>
      <c r="U987" s="207">
        <v>0</v>
      </c>
      <c r="V987" s="207">
        <v>0</v>
      </c>
      <c r="W987" s="207">
        <v>0</v>
      </c>
      <c r="X987" s="207">
        <v>0</v>
      </c>
      <c r="Y987" s="207">
        <v>0</v>
      </c>
      <c r="Z987" s="207">
        <v>0</v>
      </c>
      <c r="AA987" s="207">
        <v>0</v>
      </c>
      <c r="AB987" s="207">
        <v>0</v>
      </c>
      <c r="AC987" s="207">
        <v>0</v>
      </c>
      <c r="AD987" s="207">
        <v>0</v>
      </c>
    </row>
    <row r="988" spans="1:30" s="143" customFormat="1">
      <c r="A988" s="143" t="s">
        <v>337</v>
      </c>
      <c r="B988" s="207">
        <v>0</v>
      </c>
      <c r="C988" s="207">
        <v>0</v>
      </c>
      <c r="D988" s="207">
        <v>0</v>
      </c>
      <c r="E988" s="207">
        <v>0</v>
      </c>
      <c r="F988" s="207">
        <v>0</v>
      </c>
      <c r="G988" s="207">
        <v>0</v>
      </c>
      <c r="H988" s="207">
        <v>0</v>
      </c>
      <c r="I988" s="207">
        <v>0</v>
      </c>
      <c r="J988" s="207">
        <v>0</v>
      </c>
      <c r="K988" s="207">
        <v>0</v>
      </c>
      <c r="L988" s="207">
        <v>0</v>
      </c>
      <c r="M988" s="207">
        <v>0</v>
      </c>
      <c r="N988" s="207">
        <v>0</v>
      </c>
      <c r="O988" s="207">
        <v>0</v>
      </c>
      <c r="P988" s="207">
        <v>1</v>
      </c>
      <c r="Q988" s="207">
        <v>0</v>
      </c>
      <c r="R988" s="207">
        <v>0</v>
      </c>
      <c r="S988" s="207">
        <v>0</v>
      </c>
      <c r="T988" s="207">
        <v>0</v>
      </c>
      <c r="U988" s="207">
        <v>0</v>
      </c>
      <c r="V988" s="207">
        <v>0</v>
      </c>
      <c r="W988" s="207">
        <v>0</v>
      </c>
      <c r="X988" s="207">
        <v>0</v>
      </c>
      <c r="Y988" s="207">
        <v>0</v>
      </c>
      <c r="Z988" s="207">
        <v>0</v>
      </c>
      <c r="AA988" s="207">
        <v>0</v>
      </c>
      <c r="AB988" s="207">
        <v>0</v>
      </c>
      <c r="AC988" s="207">
        <v>0</v>
      </c>
      <c r="AD988" s="207">
        <v>0</v>
      </c>
    </row>
    <row r="989" spans="1:30" s="143" customFormat="1">
      <c r="A989" s="143" t="s">
        <v>338</v>
      </c>
      <c r="B989" s="207">
        <v>0</v>
      </c>
      <c r="C989" s="207">
        <v>0</v>
      </c>
      <c r="D989" s="207">
        <v>0</v>
      </c>
      <c r="E989" s="207">
        <v>0</v>
      </c>
      <c r="F989" s="207">
        <v>0</v>
      </c>
      <c r="G989" s="207">
        <v>0</v>
      </c>
      <c r="H989" s="207">
        <v>0</v>
      </c>
      <c r="I989" s="207">
        <v>0</v>
      </c>
      <c r="J989" s="207">
        <v>0</v>
      </c>
      <c r="K989" s="207">
        <v>0</v>
      </c>
      <c r="L989" s="207">
        <v>0</v>
      </c>
      <c r="M989" s="207">
        <v>0</v>
      </c>
      <c r="N989" s="207">
        <v>0</v>
      </c>
      <c r="O989" s="207">
        <v>0</v>
      </c>
      <c r="P989" s="207">
        <v>1</v>
      </c>
      <c r="Q989" s="207">
        <v>0</v>
      </c>
      <c r="R989" s="207">
        <v>0</v>
      </c>
      <c r="S989" s="207">
        <v>0</v>
      </c>
      <c r="T989" s="207">
        <v>0</v>
      </c>
      <c r="U989" s="207">
        <v>0</v>
      </c>
      <c r="V989" s="207">
        <v>0</v>
      </c>
      <c r="W989" s="207">
        <v>0</v>
      </c>
      <c r="X989" s="207">
        <v>0</v>
      </c>
      <c r="Y989" s="207">
        <v>0</v>
      </c>
      <c r="Z989" s="207">
        <v>0</v>
      </c>
      <c r="AA989" s="207">
        <v>0</v>
      </c>
      <c r="AB989" s="207">
        <v>0</v>
      </c>
      <c r="AC989" s="207">
        <v>0</v>
      </c>
      <c r="AD989" s="207">
        <v>0</v>
      </c>
    </row>
    <row r="990" spans="1:30" s="143" customFormat="1">
      <c r="A990" s="143" t="s">
        <v>421</v>
      </c>
    </row>
    <row r="991" spans="1:30" s="143" customFormat="1"/>
    <row r="992" spans="1:30" s="143" customFormat="1">
      <c r="A992" s="143" t="s">
        <v>180</v>
      </c>
      <c r="B992" s="143" t="s">
        <v>503</v>
      </c>
    </row>
    <row r="993" spans="1:32" s="143" customFormat="1">
      <c r="A993" s="143" t="s">
        <v>419</v>
      </c>
      <c r="B993" s="143" t="s">
        <v>505</v>
      </c>
      <c r="C993" s="143" t="s">
        <v>47</v>
      </c>
      <c r="D993" s="143" t="s">
        <v>222</v>
      </c>
      <c r="E993" s="143" t="s">
        <v>223</v>
      </c>
      <c r="F993" s="143" t="s">
        <v>225</v>
      </c>
      <c r="G993" s="143" t="s">
        <v>226</v>
      </c>
      <c r="H993" s="143" t="s">
        <v>170</v>
      </c>
      <c r="I993" s="143" t="s">
        <v>227</v>
      </c>
      <c r="J993" s="143" t="s">
        <v>243</v>
      </c>
      <c r="K993" s="143" t="s">
        <v>229</v>
      </c>
      <c r="L993" s="143" t="s">
        <v>230</v>
      </c>
      <c r="M993" s="143" t="s">
        <v>231</v>
      </c>
      <c r="N993" s="143" t="s">
        <v>232</v>
      </c>
      <c r="O993" s="143" t="s">
        <v>233</v>
      </c>
      <c r="P993" s="143" t="s">
        <v>50</v>
      </c>
      <c r="Q993" s="143" t="s">
        <v>251</v>
      </c>
      <c r="R993" s="143" t="s">
        <v>472</v>
      </c>
      <c r="S993" s="143" t="s">
        <v>254</v>
      </c>
      <c r="T993" s="143" t="s">
        <v>473</v>
      </c>
      <c r="U993" s="143" t="s">
        <v>257</v>
      </c>
      <c r="V993" s="143" t="s">
        <v>474</v>
      </c>
      <c r="W993" s="143" t="s">
        <v>235</v>
      </c>
      <c r="X993" s="143" t="s">
        <v>236</v>
      </c>
      <c r="Y993" s="143" t="s">
        <v>237</v>
      </c>
      <c r="Z993" s="143" t="s">
        <v>475</v>
      </c>
      <c r="AA993" s="143" t="s">
        <v>30</v>
      </c>
      <c r="AB993" s="143" t="s">
        <v>31</v>
      </c>
      <c r="AC993" s="143" t="s">
        <v>476</v>
      </c>
      <c r="AD993" s="143" t="s">
        <v>57</v>
      </c>
      <c r="AE993" s="143" t="s">
        <v>614</v>
      </c>
      <c r="AF993" s="143" t="s">
        <v>214</v>
      </c>
    </row>
    <row r="994" spans="1:32" s="143" customFormat="1">
      <c r="A994" s="143" t="s">
        <v>329</v>
      </c>
      <c r="B994" s="207">
        <v>1</v>
      </c>
      <c r="C994" s="207">
        <v>0</v>
      </c>
      <c r="D994" s="207">
        <v>0</v>
      </c>
      <c r="E994" s="207">
        <v>0</v>
      </c>
      <c r="F994" s="207">
        <v>0</v>
      </c>
      <c r="G994" s="207">
        <v>0</v>
      </c>
      <c r="H994" s="207">
        <v>0</v>
      </c>
      <c r="I994" s="207">
        <v>0</v>
      </c>
      <c r="J994" s="207">
        <v>0</v>
      </c>
      <c r="K994" s="207">
        <v>0</v>
      </c>
      <c r="L994" s="207">
        <v>0</v>
      </c>
      <c r="M994" s="207">
        <v>0</v>
      </c>
      <c r="N994" s="207">
        <v>0</v>
      </c>
      <c r="O994" s="207">
        <v>0</v>
      </c>
      <c r="P994" s="207">
        <v>0</v>
      </c>
      <c r="Q994" s="207">
        <v>0</v>
      </c>
      <c r="R994" s="207">
        <v>0</v>
      </c>
      <c r="S994" s="207">
        <v>0</v>
      </c>
      <c r="T994" s="207">
        <v>0</v>
      </c>
      <c r="U994" s="207">
        <v>0</v>
      </c>
      <c r="V994" s="207">
        <v>0</v>
      </c>
      <c r="W994" s="207">
        <v>0</v>
      </c>
      <c r="X994" s="207">
        <v>0</v>
      </c>
      <c r="Y994" s="207">
        <v>0</v>
      </c>
      <c r="Z994" s="207">
        <v>0</v>
      </c>
      <c r="AA994" s="207">
        <v>0</v>
      </c>
      <c r="AB994" s="207">
        <v>0</v>
      </c>
      <c r="AC994" s="207">
        <v>0</v>
      </c>
      <c r="AD994" s="207">
        <v>0</v>
      </c>
    </row>
    <row r="995" spans="1:32" s="143" customFormat="1">
      <c r="A995" s="143" t="s">
        <v>568</v>
      </c>
      <c r="B995" s="207">
        <v>0</v>
      </c>
      <c r="C995" s="207">
        <v>0</v>
      </c>
      <c r="D995" s="207">
        <v>0</v>
      </c>
      <c r="E995" s="207">
        <v>0</v>
      </c>
      <c r="F995" s="207">
        <v>1</v>
      </c>
      <c r="G995" s="207">
        <v>0</v>
      </c>
      <c r="H995" s="207">
        <v>0</v>
      </c>
      <c r="I995" s="207">
        <v>0</v>
      </c>
      <c r="J995" s="207">
        <v>0</v>
      </c>
      <c r="K995" s="207">
        <v>0</v>
      </c>
      <c r="L995" s="207">
        <v>0</v>
      </c>
      <c r="M995" s="207">
        <v>0</v>
      </c>
      <c r="N995" s="207">
        <v>0</v>
      </c>
      <c r="O995" s="207">
        <v>0</v>
      </c>
      <c r="P995" s="207">
        <v>0</v>
      </c>
      <c r="Q995" s="207">
        <v>0</v>
      </c>
      <c r="R995" s="207">
        <v>0</v>
      </c>
      <c r="S995" s="207">
        <v>0</v>
      </c>
      <c r="T995" s="207">
        <v>0</v>
      </c>
      <c r="U995" s="207">
        <v>0</v>
      </c>
      <c r="V995" s="207">
        <v>0</v>
      </c>
      <c r="W995" s="207">
        <v>0</v>
      </c>
      <c r="X995" s="207">
        <v>0</v>
      </c>
      <c r="Y995" s="207">
        <v>0</v>
      </c>
      <c r="Z995" s="207">
        <v>0</v>
      </c>
      <c r="AA995" s="207">
        <v>0</v>
      </c>
      <c r="AB995" s="207">
        <v>0</v>
      </c>
      <c r="AC995" s="207">
        <v>0</v>
      </c>
      <c r="AD995" s="207">
        <v>0</v>
      </c>
    </row>
    <row r="996" spans="1:32" s="143" customFormat="1">
      <c r="A996" s="143" t="s">
        <v>331</v>
      </c>
      <c r="B996" s="207">
        <v>0.9</v>
      </c>
      <c r="C996" s="207">
        <v>0</v>
      </c>
      <c r="D996" s="207">
        <v>0</v>
      </c>
      <c r="E996" s="207">
        <v>0</v>
      </c>
      <c r="F996" s="207">
        <v>0</v>
      </c>
      <c r="G996" s="207">
        <v>0</v>
      </c>
      <c r="H996" s="207">
        <v>0</v>
      </c>
      <c r="I996" s="207">
        <v>0</v>
      </c>
      <c r="J996" s="207">
        <v>0</v>
      </c>
      <c r="K996" s="207">
        <v>0</v>
      </c>
      <c r="L996" s="207">
        <v>0</v>
      </c>
      <c r="M996" s="207">
        <v>0</v>
      </c>
      <c r="N996" s="207">
        <v>0</v>
      </c>
      <c r="O996" s="207">
        <v>0</v>
      </c>
      <c r="P996" s="207">
        <v>0</v>
      </c>
      <c r="Q996" s="207">
        <v>0</v>
      </c>
      <c r="R996" s="207">
        <v>0</v>
      </c>
      <c r="S996" s="207">
        <v>0</v>
      </c>
      <c r="T996" s="207">
        <v>0</v>
      </c>
      <c r="U996" s="207">
        <v>0</v>
      </c>
      <c r="V996" s="207">
        <v>0</v>
      </c>
      <c r="W996" s="207">
        <v>0</v>
      </c>
      <c r="X996" s="207">
        <v>0</v>
      </c>
      <c r="Y996" s="207">
        <v>0</v>
      </c>
      <c r="Z996" s="207">
        <v>0</v>
      </c>
      <c r="AA996" s="207">
        <v>0</v>
      </c>
      <c r="AB996" s="207">
        <v>0</v>
      </c>
      <c r="AC996" s="207">
        <v>0</v>
      </c>
      <c r="AD996" s="207">
        <v>0</v>
      </c>
    </row>
    <row r="997" spans="1:32" s="143" customFormat="1">
      <c r="A997" s="143" t="s">
        <v>332</v>
      </c>
      <c r="B997" s="207">
        <v>0.95</v>
      </c>
      <c r="C997" s="207">
        <v>0</v>
      </c>
      <c r="D997" s="207">
        <v>0</v>
      </c>
      <c r="E997" s="207">
        <v>0</v>
      </c>
      <c r="F997" s="207">
        <v>0</v>
      </c>
      <c r="G997" s="207">
        <v>0</v>
      </c>
      <c r="H997" s="207">
        <v>0</v>
      </c>
      <c r="I997" s="207">
        <v>0</v>
      </c>
      <c r="J997" s="207">
        <v>0</v>
      </c>
      <c r="K997" s="207">
        <v>0</v>
      </c>
      <c r="L997" s="207">
        <v>0</v>
      </c>
      <c r="M997" s="207">
        <v>0</v>
      </c>
      <c r="N997" s="207">
        <v>0</v>
      </c>
      <c r="O997" s="207">
        <v>0</v>
      </c>
      <c r="P997" s="207">
        <v>0</v>
      </c>
      <c r="Q997" s="207">
        <v>0</v>
      </c>
      <c r="R997" s="207">
        <v>0</v>
      </c>
      <c r="S997" s="207">
        <v>0</v>
      </c>
      <c r="T997" s="207">
        <v>0</v>
      </c>
      <c r="U997" s="207">
        <v>0</v>
      </c>
      <c r="V997" s="207">
        <v>0</v>
      </c>
      <c r="W997" s="207">
        <v>0</v>
      </c>
      <c r="X997" s="207">
        <v>0</v>
      </c>
      <c r="Y997" s="207">
        <v>0</v>
      </c>
      <c r="Z997" s="207">
        <v>0</v>
      </c>
      <c r="AA997" s="207">
        <v>0</v>
      </c>
      <c r="AB997" s="207">
        <v>0</v>
      </c>
      <c r="AC997" s="207">
        <v>0</v>
      </c>
      <c r="AD997" s="207">
        <v>0</v>
      </c>
    </row>
    <row r="998" spans="1:32" s="143" customFormat="1">
      <c r="A998" s="143" t="s">
        <v>333</v>
      </c>
      <c r="B998" s="207">
        <v>0.95</v>
      </c>
      <c r="C998" s="207">
        <v>0</v>
      </c>
      <c r="D998" s="207">
        <v>0</v>
      </c>
      <c r="E998" s="207">
        <v>0</v>
      </c>
      <c r="F998" s="207">
        <v>0</v>
      </c>
      <c r="G998" s="207">
        <v>0</v>
      </c>
      <c r="H998" s="207">
        <v>0</v>
      </c>
      <c r="I998" s="207">
        <v>0</v>
      </c>
      <c r="J998" s="207">
        <v>0</v>
      </c>
      <c r="K998" s="207">
        <v>0</v>
      </c>
      <c r="L998" s="207">
        <v>0</v>
      </c>
      <c r="M998" s="207">
        <v>0</v>
      </c>
      <c r="N998" s="207">
        <v>0</v>
      </c>
      <c r="O998" s="207">
        <v>0</v>
      </c>
      <c r="P998" s="207">
        <v>0</v>
      </c>
      <c r="Q998" s="207">
        <v>0</v>
      </c>
      <c r="R998" s="207">
        <v>0</v>
      </c>
      <c r="S998" s="207">
        <v>0</v>
      </c>
      <c r="T998" s="207">
        <v>0</v>
      </c>
      <c r="U998" s="207">
        <v>0</v>
      </c>
      <c r="V998" s="207">
        <v>0</v>
      </c>
      <c r="W998" s="207">
        <v>0</v>
      </c>
      <c r="X998" s="207">
        <v>0</v>
      </c>
      <c r="Y998" s="207">
        <v>0</v>
      </c>
      <c r="Z998" s="207">
        <v>0</v>
      </c>
      <c r="AA998" s="207">
        <v>0</v>
      </c>
      <c r="AB998" s="207">
        <v>0</v>
      </c>
      <c r="AC998" s="207">
        <v>0</v>
      </c>
      <c r="AD998" s="207">
        <v>0</v>
      </c>
    </row>
    <row r="999" spans="1:32" s="143" customFormat="1">
      <c r="A999" s="143" t="s">
        <v>334</v>
      </c>
      <c r="B999" s="207">
        <v>0.95</v>
      </c>
      <c r="C999" s="207">
        <v>0</v>
      </c>
      <c r="D999" s="207">
        <v>0</v>
      </c>
      <c r="E999" s="207">
        <v>0</v>
      </c>
      <c r="F999" s="207">
        <v>0</v>
      </c>
      <c r="G999" s="207">
        <v>0</v>
      </c>
      <c r="H999" s="207">
        <v>0</v>
      </c>
      <c r="I999" s="207">
        <v>0</v>
      </c>
      <c r="J999" s="207">
        <v>0</v>
      </c>
      <c r="K999" s="207">
        <v>0</v>
      </c>
      <c r="L999" s="207">
        <v>0</v>
      </c>
      <c r="M999" s="207">
        <v>0</v>
      </c>
      <c r="N999" s="207">
        <v>0</v>
      </c>
      <c r="O999" s="207">
        <v>0</v>
      </c>
      <c r="P999" s="207">
        <v>0</v>
      </c>
      <c r="Q999" s="207">
        <v>0</v>
      </c>
      <c r="R999" s="207">
        <v>0</v>
      </c>
      <c r="S999" s="207">
        <v>0</v>
      </c>
      <c r="T999" s="207">
        <v>0</v>
      </c>
      <c r="U999" s="207">
        <v>0</v>
      </c>
      <c r="V999" s="207">
        <v>0</v>
      </c>
      <c r="W999" s="207">
        <v>0</v>
      </c>
      <c r="X999" s="207">
        <v>0</v>
      </c>
      <c r="Y999" s="207">
        <v>0</v>
      </c>
      <c r="Z999" s="207">
        <v>0</v>
      </c>
      <c r="AA999" s="207">
        <v>0</v>
      </c>
      <c r="AB999" s="207">
        <v>0</v>
      </c>
      <c r="AC999" s="207">
        <v>0</v>
      </c>
      <c r="AD999" s="207">
        <v>0</v>
      </c>
    </row>
    <row r="1000" spans="1:32" s="143" customFormat="1">
      <c r="A1000" s="143" t="s">
        <v>336</v>
      </c>
      <c r="B1000" s="207">
        <v>0</v>
      </c>
      <c r="C1000" s="207">
        <v>0</v>
      </c>
      <c r="D1000" s="207">
        <v>0</v>
      </c>
      <c r="E1000" s="207">
        <v>0</v>
      </c>
      <c r="F1000" s="207">
        <v>0</v>
      </c>
      <c r="G1000" s="207">
        <v>0</v>
      </c>
      <c r="H1000" s="207">
        <v>0</v>
      </c>
      <c r="I1000" s="207">
        <v>0</v>
      </c>
      <c r="J1000" s="207">
        <v>0</v>
      </c>
      <c r="K1000" s="207">
        <v>0</v>
      </c>
      <c r="L1000" s="207">
        <v>0</v>
      </c>
      <c r="M1000" s="207">
        <v>0</v>
      </c>
      <c r="N1000" s="207">
        <v>0</v>
      </c>
      <c r="O1000" s="207">
        <v>0</v>
      </c>
      <c r="P1000" s="207">
        <v>0</v>
      </c>
      <c r="Q1000" s="207">
        <v>1</v>
      </c>
      <c r="R1000" s="207">
        <v>0</v>
      </c>
      <c r="S1000" s="207">
        <v>0</v>
      </c>
      <c r="T1000" s="207">
        <v>0</v>
      </c>
      <c r="U1000" s="207">
        <v>0</v>
      </c>
      <c r="V1000" s="207">
        <v>0</v>
      </c>
      <c r="W1000" s="207">
        <v>0</v>
      </c>
      <c r="X1000" s="207">
        <v>0</v>
      </c>
      <c r="Y1000" s="207">
        <v>0</v>
      </c>
      <c r="Z1000" s="207">
        <v>0</v>
      </c>
      <c r="AA1000" s="207">
        <v>0</v>
      </c>
      <c r="AB1000" s="207">
        <v>0</v>
      </c>
      <c r="AC1000" s="207">
        <v>0</v>
      </c>
      <c r="AD1000" s="207">
        <v>0</v>
      </c>
    </row>
    <row r="1001" spans="1:32" s="143" customFormat="1">
      <c r="A1001" s="143" t="s">
        <v>335</v>
      </c>
      <c r="B1001" s="207">
        <v>0</v>
      </c>
      <c r="C1001" s="207">
        <v>0</v>
      </c>
      <c r="D1001" s="207">
        <v>0</v>
      </c>
      <c r="E1001" s="207">
        <v>0</v>
      </c>
      <c r="F1001" s="207">
        <v>0</v>
      </c>
      <c r="G1001" s="207">
        <v>0</v>
      </c>
      <c r="H1001" s="207">
        <v>0</v>
      </c>
      <c r="I1001" s="207">
        <v>0</v>
      </c>
      <c r="J1001" s="207">
        <v>0</v>
      </c>
      <c r="K1001" s="207">
        <v>0</v>
      </c>
      <c r="L1001" s="207">
        <v>0</v>
      </c>
      <c r="M1001" s="207">
        <v>0</v>
      </c>
      <c r="N1001" s="207">
        <v>0</v>
      </c>
      <c r="O1001" s="207">
        <v>0</v>
      </c>
      <c r="P1001" s="207">
        <v>0</v>
      </c>
      <c r="Q1001" s="207">
        <v>1</v>
      </c>
      <c r="R1001" s="207">
        <v>0</v>
      </c>
      <c r="S1001" s="207">
        <v>0</v>
      </c>
      <c r="T1001" s="207">
        <v>0</v>
      </c>
      <c r="U1001" s="207">
        <v>0</v>
      </c>
      <c r="V1001" s="207">
        <v>0</v>
      </c>
      <c r="W1001" s="207">
        <v>0</v>
      </c>
      <c r="X1001" s="207">
        <v>0</v>
      </c>
      <c r="Y1001" s="207">
        <v>0</v>
      </c>
      <c r="Z1001" s="207">
        <v>0</v>
      </c>
      <c r="AA1001" s="207">
        <v>0</v>
      </c>
      <c r="AB1001" s="207">
        <v>0</v>
      </c>
      <c r="AC1001" s="207">
        <v>0</v>
      </c>
      <c r="AD1001" s="207">
        <v>0</v>
      </c>
    </row>
    <row r="1002" spans="1:32" s="143" customFormat="1">
      <c r="A1002" s="143" t="s">
        <v>339</v>
      </c>
      <c r="B1002" s="207">
        <v>0</v>
      </c>
      <c r="C1002" s="207">
        <v>0</v>
      </c>
      <c r="D1002" s="207">
        <v>0</v>
      </c>
      <c r="E1002" s="207">
        <v>0</v>
      </c>
      <c r="F1002" s="207">
        <v>0</v>
      </c>
      <c r="G1002" s="207">
        <v>0</v>
      </c>
      <c r="H1002" s="207">
        <v>0</v>
      </c>
      <c r="I1002" s="207">
        <v>0</v>
      </c>
      <c r="J1002" s="207">
        <v>0</v>
      </c>
      <c r="K1002" s="207">
        <v>0</v>
      </c>
      <c r="L1002" s="207">
        <v>0</v>
      </c>
      <c r="M1002" s="207">
        <v>0</v>
      </c>
      <c r="N1002" s="207">
        <v>0</v>
      </c>
      <c r="O1002" s="207">
        <v>0</v>
      </c>
      <c r="P1002" s="207">
        <v>0</v>
      </c>
      <c r="Q1002" s="207">
        <v>1</v>
      </c>
      <c r="R1002" s="207">
        <v>0</v>
      </c>
      <c r="S1002" s="207">
        <v>0</v>
      </c>
      <c r="T1002" s="207">
        <v>0</v>
      </c>
      <c r="U1002" s="207">
        <v>0</v>
      </c>
      <c r="V1002" s="207">
        <v>0</v>
      </c>
      <c r="W1002" s="207">
        <v>0</v>
      </c>
      <c r="X1002" s="207">
        <v>0</v>
      </c>
      <c r="Y1002" s="207">
        <v>0</v>
      </c>
      <c r="Z1002" s="207">
        <v>0</v>
      </c>
      <c r="AA1002" s="207">
        <v>0</v>
      </c>
      <c r="AB1002" s="207">
        <v>0</v>
      </c>
      <c r="AC1002" s="207">
        <v>0</v>
      </c>
      <c r="AD1002" s="207">
        <v>0</v>
      </c>
    </row>
    <row r="1003" spans="1:32" s="143" customFormat="1">
      <c r="A1003" s="143" t="s">
        <v>340</v>
      </c>
      <c r="B1003" s="207">
        <v>0</v>
      </c>
      <c r="C1003" s="207">
        <v>0</v>
      </c>
      <c r="D1003" s="207">
        <v>0</v>
      </c>
      <c r="E1003" s="207">
        <v>0</v>
      </c>
      <c r="F1003" s="207">
        <v>0</v>
      </c>
      <c r="G1003" s="207">
        <v>0</v>
      </c>
      <c r="H1003" s="207">
        <v>0</v>
      </c>
      <c r="I1003" s="207">
        <v>0</v>
      </c>
      <c r="J1003" s="207">
        <v>0</v>
      </c>
      <c r="K1003" s="207">
        <v>0</v>
      </c>
      <c r="L1003" s="207">
        <v>0</v>
      </c>
      <c r="M1003" s="207">
        <v>0</v>
      </c>
      <c r="N1003" s="207">
        <v>0</v>
      </c>
      <c r="O1003" s="207">
        <v>0</v>
      </c>
      <c r="P1003" s="207">
        <v>0</v>
      </c>
      <c r="Q1003" s="207">
        <v>1</v>
      </c>
      <c r="R1003" s="207">
        <v>0</v>
      </c>
      <c r="S1003" s="207">
        <v>0</v>
      </c>
      <c r="T1003" s="207">
        <v>0</v>
      </c>
      <c r="U1003" s="207">
        <v>0</v>
      </c>
      <c r="V1003" s="207">
        <v>0</v>
      </c>
      <c r="W1003" s="207">
        <v>0</v>
      </c>
      <c r="X1003" s="207">
        <v>0</v>
      </c>
      <c r="Y1003" s="207">
        <v>0</v>
      </c>
      <c r="Z1003" s="207">
        <v>0</v>
      </c>
      <c r="AA1003" s="207">
        <v>0</v>
      </c>
      <c r="AB1003" s="207">
        <v>0</v>
      </c>
      <c r="AC1003" s="207">
        <v>0</v>
      </c>
      <c r="AD1003" s="207">
        <v>0</v>
      </c>
    </row>
    <row r="1004" spans="1:32" s="143" customFormat="1">
      <c r="A1004" s="143" t="s">
        <v>341</v>
      </c>
      <c r="B1004" s="207">
        <v>0</v>
      </c>
      <c r="C1004" s="207">
        <v>0</v>
      </c>
      <c r="D1004" s="207">
        <v>0</v>
      </c>
      <c r="E1004" s="207">
        <v>0</v>
      </c>
      <c r="F1004" s="207">
        <v>0</v>
      </c>
      <c r="G1004" s="207">
        <v>0</v>
      </c>
      <c r="H1004" s="207">
        <v>0</v>
      </c>
      <c r="I1004" s="207">
        <v>0</v>
      </c>
      <c r="J1004" s="207">
        <v>0</v>
      </c>
      <c r="K1004" s="207">
        <v>0</v>
      </c>
      <c r="L1004" s="207">
        <v>0</v>
      </c>
      <c r="M1004" s="207">
        <v>0</v>
      </c>
      <c r="N1004" s="207">
        <v>0</v>
      </c>
      <c r="O1004" s="207">
        <v>0</v>
      </c>
      <c r="P1004" s="207">
        <v>0</v>
      </c>
      <c r="Q1004" s="207">
        <v>1</v>
      </c>
      <c r="R1004" s="207">
        <v>0</v>
      </c>
      <c r="S1004" s="207">
        <v>0</v>
      </c>
      <c r="T1004" s="207">
        <v>0</v>
      </c>
      <c r="U1004" s="207">
        <v>0</v>
      </c>
      <c r="V1004" s="207">
        <v>0</v>
      </c>
      <c r="W1004" s="207">
        <v>0</v>
      </c>
      <c r="X1004" s="207">
        <v>0</v>
      </c>
      <c r="Y1004" s="207">
        <v>0</v>
      </c>
      <c r="Z1004" s="207">
        <v>0</v>
      </c>
      <c r="AA1004" s="207">
        <v>0</v>
      </c>
      <c r="AB1004" s="207">
        <v>0</v>
      </c>
      <c r="AC1004" s="207">
        <v>0</v>
      </c>
      <c r="AD1004" s="207">
        <v>0</v>
      </c>
    </row>
    <row r="1005" spans="1:32" s="143" customFormat="1">
      <c r="A1005" s="143" t="s">
        <v>342</v>
      </c>
      <c r="B1005" s="207">
        <v>0</v>
      </c>
      <c r="C1005" s="207">
        <v>0</v>
      </c>
      <c r="D1005" s="207">
        <v>0</v>
      </c>
      <c r="E1005" s="207">
        <v>0</v>
      </c>
      <c r="F1005" s="207">
        <v>0</v>
      </c>
      <c r="G1005" s="207">
        <v>0</v>
      </c>
      <c r="H1005" s="207">
        <v>0</v>
      </c>
      <c r="I1005" s="207">
        <v>0</v>
      </c>
      <c r="J1005" s="207">
        <v>0</v>
      </c>
      <c r="K1005" s="207">
        <v>0</v>
      </c>
      <c r="L1005" s="207">
        <v>0</v>
      </c>
      <c r="M1005" s="207">
        <v>0</v>
      </c>
      <c r="N1005" s="207">
        <v>0</v>
      </c>
      <c r="O1005" s="207">
        <v>0</v>
      </c>
      <c r="P1005" s="207">
        <v>0</v>
      </c>
      <c r="Q1005" s="207">
        <v>1</v>
      </c>
      <c r="R1005" s="207">
        <v>0</v>
      </c>
      <c r="S1005" s="207">
        <v>0</v>
      </c>
      <c r="T1005" s="207">
        <v>0</v>
      </c>
      <c r="U1005" s="207">
        <v>0</v>
      </c>
      <c r="V1005" s="207">
        <v>0</v>
      </c>
      <c r="W1005" s="207">
        <v>0</v>
      </c>
      <c r="X1005" s="207">
        <v>0</v>
      </c>
      <c r="Y1005" s="207">
        <v>0</v>
      </c>
      <c r="Z1005" s="207">
        <v>0</v>
      </c>
      <c r="AA1005" s="207">
        <v>0</v>
      </c>
      <c r="AB1005" s="207">
        <v>0</v>
      </c>
      <c r="AC1005" s="207">
        <v>0</v>
      </c>
      <c r="AD1005" s="207">
        <v>0</v>
      </c>
    </row>
    <row r="1006" spans="1:32" s="143" customFormat="1">
      <c r="A1006" s="143" t="s">
        <v>343</v>
      </c>
      <c r="B1006" s="207">
        <v>0</v>
      </c>
      <c r="C1006" s="207">
        <v>0</v>
      </c>
      <c r="D1006" s="207">
        <v>0</v>
      </c>
      <c r="E1006" s="207">
        <v>0</v>
      </c>
      <c r="F1006" s="207">
        <v>0</v>
      </c>
      <c r="G1006" s="207">
        <v>0</v>
      </c>
      <c r="H1006" s="207">
        <v>0</v>
      </c>
      <c r="I1006" s="207">
        <v>0</v>
      </c>
      <c r="J1006" s="207">
        <v>0</v>
      </c>
      <c r="K1006" s="207">
        <v>0</v>
      </c>
      <c r="L1006" s="207">
        <v>0</v>
      </c>
      <c r="M1006" s="207">
        <v>0</v>
      </c>
      <c r="N1006" s="207">
        <v>0</v>
      </c>
      <c r="O1006" s="207">
        <v>0</v>
      </c>
      <c r="P1006" s="207">
        <v>0</v>
      </c>
      <c r="Q1006" s="207">
        <v>1</v>
      </c>
      <c r="R1006" s="207">
        <v>0</v>
      </c>
      <c r="S1006" s="207">
        <v>0</v>
      </c>
      <c r="T1006" s="207">
        <v>0</v>
      </c>
      <c r="U1006" s="207">
        <v>0</v>
      </c>
      <c r="V1006" s="207">
        <v>0</v>
      </c>
      <c r="W1006" s="207">
        <v>0</v>
      </c>
      <c r="X1006" s="207">
        <v>0</v>
      </c>
      <c r="Y1006" s="207">
        <v>0</v>
      </c>
      <c r="Z1006" s="207">
        <v>0</v>
      </c>
      <c r="AA1006" s="207">
        <v>0</v>
      </c>
      <c r="AB1006" s="207">
        <v>0</v>
      </c>
      <c r="AC1006" s="207">
        <v>0</v>
      </c>
      <c r="AD1006" s="207">
        <v>0</v>
      </c>
    </row>
    <row r="1007" spans="1:32" s="143" customFormat="1">
      <c r="A1007" s="143" t="s">
        <v>344</v>
      </c>
      <c r="B1007" s="207">
        <v>0</v>
      </c>
      <c r="C1007" s="207">
        <v>0</v>
      </c>
      <c r="D1007" s="207">
        <v>0</v>
      </c>
      <c r="E1007" s="207">
        <v>0</v>
      </c>
      <c r="F1007" s="207">
        <v>0</v>
      </c>
      <c r="G1007" s="207">
        <v>0</v>
      </c>
      <c r="H1007" s="207">
        <v>0</v>
      </c>
      <c r="I1007" s="207">
        <v>0</v>
      </c>
      <c r="J1007" s="207">
        <v>0</v>
      </c>
      <c r="K1007" s="207">
        <v>0</v>
      </c>
      <c r="L1007" s="207">
        <v>0</v>
      </c>
      <c r="M1007" s="207">
        <v>0</v>
      </c>
      <c r="N1007" s="207">
        <v>0</v>
      </c>
      <c r="O1007" s="207">
        <v>0</v>
      </c>
      <c r="P1007" s="207">
        <v>0</v>
      </c>
      <c r="Q1007" s="207">
        <v>1</v>
      </c>
      <c r="R1007" s="207">
        <v>0</v>
      </c>
      <c r="S1007" s="207">
        <v>0</v>
      </c>
      <c r="T1007" s="207">
        <v>0</v>
      </c>
      <c r="U1007" s="207">
        <v>0</v>
      </c>
      <c r="V1007" s="207">
        <v>0</v>
      </c>
      <c r="W1007" s="207">
        <v>0</v>
      </c>
      <c r="X1007" s="207">
        <v>0</v>
      </c>
      <c r="Y1007" s="207">
        <v>0</v>
      </c>
      <c r="Z1007" s="207">
        <v>0</v>
      </c>
      <c r="AA1007" s="207">
        <v>0</v>
      </c>
      <c r="AB1007" s="207">
        <v>0</v>
      </c>
      <c r="AC1007" s="207">
        <v>0</v>
      </c>
      <c r="AD1007" s="207">
        <v>0</v>
      </c>
    </row>
    <row r="1008" spans="1:32" s="143" customFormat="1">
      <c r="A1008" s="143" t="s">
        <v>345</v>
      </c>
      <c r="B1008" s="207">
        <v>0</v>
      </c>
      <c r="C1008" s="207">
        <v>0</v>
      </c>
      <c r="D1008" s="207">
        <v>0</v>
      </c>
      <c r="E1008" s="207">
        <v>0</v>
      </c>
      <c r="F1008" s="207">
        <v>0</v>
      </c>
      <c r="G1008" s="207">
        <v>0</v>
      </c>
      <c r="H1008" s="207">
        <v>0</v>
      </c>
      <c r="I1008" s="207">
        <v>0</v>
      </c>
      <c r="J1008" s="207">
        <v>0</v>
      </c>
      <c r="K1008" s="207">
        <v>0</v>
      </c>
      <c r="L1008" s="207">
        <v>0</v>
      </c>
      <c r="M1008" s="207">
        <v>0</v>
      </c>
      <c r="N1008" s="207">
        <v>0</v>
      </c>
      <c r="O1008" s="207">
        <v>0</v>
      </c>
      <c r="P1008" s="207">
        <v>0</v>
      </c>
      <c r="Q1008" s="207">
        <v>1</v>
      </c>
      <c r="R1008" s="207">
        <v>0</v>
      </c>
      <c r="S1008" s="207">
        <v>0</v>
      </c>
      <c r="T1008" s="207">
        <v>0</v>
      </c>
      <c r="U1008" s="207">
        <v>0</v>
      </c>
      <c r="V1008" s="207">
        <v>0</v>
      </c>
      <c r="W1008" s="207">
        <v>0</v>
      </c>
      <c r="X1008" s="207">
        <v>0</v>
      </c>
      <c r="Y1008" s="207">
        <v>0</v>
      </c>
      <c r="Z1008" s="207">
        <v>0</v>
      </c>
      <c r="AA1008" s="207">
        <v>0</v>
      </c>
      <c r="AB1008" s="207">
        <v>0</v>
      </c>
      <c r="AC1008" s="207">
        <v>0</v>
      </c>
      <c r="AD1008" s="207">
        <v>0</v>
      </c>
    </row>
    <row r="1009" spans="1:30" s="143" customFormat="1">
      <c r="A1009" s="143" t="s">
        <v>362</v>
      </c>
      <c r="B1009" s="207">
        <v>0</v>
      </c>
      <c r="C1009" s="207">
        <v>0</v>
      </c>
      <c r="D1009" s="207">
        <v>0</v>
      </c>
      <c r="E1009" s="207">
        <v>0</v>
      </c>
      <c r="F1009" s="207">
        <v>0</v>
      </c>
      <c r="G1009" s="207">
        <v>0</v>
      </c>
      <c r="H1009" s="207">
        <v>0</v>
      </c>
      <c r="I1009" s="207">
        <v>0</v>
      </c>
      <c r="J1009" s="207">
        <v>0</v>
      </c>
      <c r="K1009" s="207">
        <v>0</v>
      </c>
      <c r="L1009" s="207">
        <v>0</v>
      </c>
      <c r="M1009" s="207">
        <v>0</v>
      </c>
      <c r="N1009" s="207">
        <v>0</v>
      </c>
      <c r="O1009" s="207">
        <v>0</v>
      </c>
      <c r="P1009" s="207">
        <v>0</v>
      </c>
      <c r="Q1009" s="207">
        <v>1</v>
      </c>
      <c r="R1009" s="207">
        <v>0</v>
      </c>
      <c r="S1009" s="207">
        <v>0</v>
      </c>
      <c r="T1009" s="207">
        <v>0</v>
      </c>
      <c r="U1009" s="207">
        <v>0</v>
      </c>
      <c r="V1009" s="207">
        <v>0</v>
      </c>
      <c r="W1009" s="207">
        <v>0</v>
      </c>
      <c r="X1009" s="207">
        <v>0</v>
      </c>
      <c r="Y1009" s="207">
        <v>0</v>
      </c>
      <c r="Z1009" s="207">
        <v>0</v>
      </c>
      <c r="AA1009" s="207">
        <v>0</v>
      </c>
      <c r="AB1009" s="207">
        <v>0</v>
      </c>
      <c r="AC1009" s="207">
        <v>0</v>
      </c>
      <c r="AD1009" s="207">
        <v>0</v>
      </c>
    </row>
    <row r="1010" spans="1:30" s="143" customFormat="1">
      <c r="A1010" s="143" t="s">
        <v>337</v>
      </c>
      <c r="B1010" s="207">
        <v>0</v>
      </c>
      <c r="C1010" s="207">
        <v>0</v>
      </c>
      <c r="D1010" s="207">
        <v>0</v>
      </c>
      <c r="E1010" s="207">
        <v>0</v>
      </c>
      <c r="F1010" s="207">
        <v>0</v>
      </c>
      <c r="G1010" s="207">
        <v>0</v>
      </c>
      <c r="H1010" s="207">
        <v>0</v>
      </c>
      <c r="I1010" s="207">
        <v>0</v>
      </c>
      <c r="J1010" s="207">
        <v>0</v>
      </c>
      <c r="K1010" s="207">
        <v>0</v>
      </c>
      <c r="L1010" s="207">
        <v>0</v>
      </c>
      <c r="M1010" s="207">
        <v>0</v>
      </c>
      <c r="N1010" s="207">
        <v>0</v>
      </c>
      <c r="O1010" s="207">
        <v>0</v>
      </c>
      <c r="P1010" s="207">
        <v>1</v>
      </c>
      <c r="Q1010" s="207">
        <v>0</v>
      </c>
      <c r="R1010" s="207">
        <v>0</v>
      </c>
      <c r="S1010" s="207">
        <v>0</v>
      </c>
      <c r="T1010" s="207">
        <v>0</v>
      </c>
      <c r="U1010" s="207">
        <v>0</v>
      </c>
      <c r="V1010" s="207">
        <v>0</v>
      </c>
      <c r="W1010" s="207">
        <v>0</v>
      </c>
      <c r="X1010" s="207">
        <v>0</v>
      </c>
      <c r="Y1010" s="207">
        <v>0</v>
      </c>
      <c r="Z1010" s="207">
        <v>0</v>
      </c>
      <c r="AA1010" s="207">
        <v>0</v>
      </c>
      <c r="AB1010" s="207">
        <v>0</v>
      </c>
      <c r="AC1010" s="207">
        <v>0</v>
      </c>
      <c r="AD1010" s="207">
        <v>0</v>
      </c>
    </row>
    <row r="1011" spans="1:30" s="143" customFormat="1">
      <c r="A1011" s="143" t="s">
        <v>338</v>
      </c>
      <c r="B1011" s="207">
        <v>0</v>
      </c>
      <c r="C1011" s="207">
        <v>0</v>
      </c>
      <c r="D1011" s="207">
        <v>0</v>
      </c>
      <c r="E1011" s="207">
        <v>0</v>
      </c>
      <c r="F1011" s="207">
        <v>0</v>
      </c>
      <c r="G1011" s="207">
        <v>0</v>
      </c>
      <c r="H1011" s="207">
        <v>0</v>
      </c>
      <c r="I1011" s="207">
        <v>0</v>
      </c>
      <c r="J1011" s="207">
        <v>0</v>
      </c>
      <c r="K1011" s="207">
        <v>0</v>
      </c>
      <c r="L1011" s="207">
        <v>0</v>
      </c>
      <c r="M1011" s="207">
        <v>0</v>
      </c>
      <c r="N1011" s="207">
        <v>0</v>
      </c>
      <c r="O1011" s="207">
        <v>0</v>
      </c>
      <c r="P1011" s="207">
        <v>1</v>
      </c>
      <c r="Q1011" s="207">
        <v>0</v>
      </c>
      <c r="R1011" s="207">
        <v>0</v>
      </c>
      <c r="S1011" s="207">
        <v>0</v>
      </c>
      <c r="T1011" s="207">
        <v>0</v>
      </c>
      <c r="U1011" s="207">
        <v>0</v>
      </c>
      <c r="V1011" s="207">
        <v>0</v>
      </c>
      <c r="W1011" s="207">
        <v>0</v>
      </c>
      <c r="X1011" s="207">
        <v>0</v>
      </c>
      <c r="Y1011" s="207">
        <v>0</v>
      </c>
      <c r="Z1011" s="207">
        <v>0</v>
      </c>
      <c r="AA1011" s="207">
        <v>0</v>
      </c>
      <c r="AB1011" s="207">
        <v>0</v>
      </c>
      <c r="AC1011" s="207">
        <v>0</v>
      </c>
      <c r="AD1011" s="207">
        <v>0</v>
      </c>
    </row>
    <row r="1012" spans="1:30" s="143" customFormat="1">
      <c r="A1012" s="143" t="s">
        <v>421</v>
      </c>
    </row>
    <row r="1013" spans="1:30" s="143" customFormat="1"/>
    <row r="1014" spans="1:30" s="143" customFormat="1">
      <c r="A1014" s="143" t="s">
        <v>180</v>
      </c>
      <c r="B1014" s="143" t="s">
        <v>503</v>
      </c>
    </row>
    <row r="1015" spans="1:30" s="143" customFormat="1">
      <c r="A1015" s="143" t="s">
        <v>419</v>
      </c>
      <c r="B1015" s="143" t="s">
        <v>182</v>
      </c>
      <c r="C1015" s="143" t="s">
        <v>506</v>
      </c>
      <c r="D1015" s="143" t="s">
        <v>507</v>
      </c>
      <c r="E1015" s="143" t="s">
        <v>508</v>
      </c>
      <c r="F1015" s="143" t="s">
        <v>509</v>
      </c>
      <c r="G1015" s="143" t="s">
        <v>214</v>
      </c>
    </row>
    <row r="1016" spans="1:30" s="143" customFormat="1">
      <c r="A1016" s="143" t="s">
        <v>329</v>
      </c>
      <c r="B1016" s="207">
        <v>1</v>
      </c>
      <c r="C1016" s="207">
        <v>1</v>
      </c>
      <c r="D1016" s="207">
        <v>1</v>
      </c>
      <c r="E1016" s="207">
        <v>0</v>
      </c>
    </row>
    <row r="1017" spans="1:30" s="143" customFormat="1">
      <c r="A1017" s="143" t="s">
        <v>568</v>
      </c>
      <c r="B1017" s="207">
        <v>1</v>
      </c>
      <c r="C1017" s="207">
        <v>1</v>
      </c>
      <c r="D1017" s="207">
        <v>1</v>
      </c>
      <c r="E1017" s="207">
        <v>0</v>
      </c>
    </row>
    <row r="1018" spans="1:30" s="143" customFormat="1">
      <c r="A1018" s="143" t="s">
        <v>331</v>
      </c>
      <c r="B1018" s="207">
        <v>203</v>
      </c>
      <c r="C1018" s="207">
        <v>203</v>
      </c>
      <c r="D1018" s="207">
        <v>1</v>
      </c>
      <c r="E1018" s="207">
        <v>0</v>
      </c>
    </row>
    <row r="1019" spans="1:30" s="143" customFormat="1">
      <c r="A1019" s="143" t="s">
        <v>332</v>
      </c>
      <c r="B1019" s="207">
        <v>4</v>
      </c>
      <c r="C1019" s="207">
        <v>4</v>
      </c>
      <c r="D1019" s="207">
        <v>1</v>
      </c>
      <c r="E1019" s="207">
        <v>2.0000000000000001E-4</v>
      </c>
    </row>
    <row r="1020" spans="1:30" s="143" customFormat="1">
      <c r="A1020" s="143" t="s">
        <v>333</v>
      </c>
      <c r="B1020" s="207">
        <v>10</v>
      </c>
      <c r="C1020" s="207">
        <v>4</v>
      </c>
      <c r="D1020" s="207">
        <v>0.8</v>
      </c>
      <c r="E1020" s="207">
        <v>2.0000000000000001E-4</v>
      </c>
    </row>
    <row r="1021" spans="1:30" s="143" customFormat="1">
      <c r="A1021" s="143" t="s">
        <v>334</v>
      </c>
      <c r="B1021" s="207">
        <v>10</v>
      </c>
      <c r="C1021" s="207">
        <v>4</v>
      </c>
      <c r="D1021" s="207">
        <v>0.8</v>
      </c>
      <c r="E1021" s="207">
        <v>2.0000000000000001E-4</v>
      </c>
    </row>
    <row r="1022" spans="1:30" s="143" customFormat="1">
      <c r="A1022" s="143" t="s">
        <v>336</v>
      </c>
      <c r="B1022" s="207">
        <v>4</v>
      </c>
      <c r="C1022" s="207">
        <v>4</v>
      </c>
      <c r="D1022" s="207">
        <v>1</v>
      </c>
      <c r="E1022" s="207">
        <v>8.2400000000000008E-3</v>
      </c>
    </row>
    <row r="1023" spans="1:30" s="143" customFormat="1">
      <c r="A1023" s="143" t="s">
        <v>335</v>
      </c>
      <c r="B1023" s="207">
        <v>4</v>
      </c>
      <c r="C1023" s="207">
        <v>4</v>
      </c>
      <c r="D1023" s="207">
        <v>1</v>
      </c>
      <c r="E1023" s="207">
        <v>8.2400000000000008E-3</v>
      </c>
    </row>
    <row r="1024" spans="1:30" s="143" customFormat="1">
      <c r="A1024" s="143" t="s">
        <v>339</v>
      </c>
      <c r="B1024" s="207">
        <v>4</v>
      </c>
      <c r="C1024" s="207">
        <v>4</v>
      </c>
      <c r="D1024" s="207">
        <v>1</v>
      </c>
      <c r="E1024" s="207">
        <v>8.2400000000000008E-3</v>
      </c>
    </row>
    <row r="1025" spans="1:5" s="143" customFormat="1">
      <c r="A1025" s="143" t="s">
        <v>340</v>
      </c>
      <c r="B1025" s="207">
        <v>4</v>
      </c>
      <c r="C1025" s="207">
        <v>4</v>
      </c>
      <c r="D1025" s="207">
        <v>1</v>
      </c>
      <c r="E1025" s="207">
        <v>8.2400000000000008E-3</v>
      </c>
    </row>
    <row r="1026" spans="1:5" s="143" customFormat="1">
      <c r="A1026" s="143" t="s">
        <v>341</v>
      </c>
      <c r="B1026" s="207">
        <v>4</v>
      </c>
      <c r="C1026" s="207">
        <v>4</v>
      </c>
      <c r="D1026" s="207">
        <v>1</v>
      </c>
      <c r="E1026" s="207">
        <v>8.2400000000000008E-3</v>
      </c>
    </row>
    <row r="1027" spans="1:5" s="143" customFormat="1">
      <c r="A1027" s="143" t="s">
        <v>342</v>
      </c>
      <c r="B1027" s="207">
        <v>4</v>
      </c>
      <c r="C1027" s="207">
        <v>4</v>
      </c>
      <c r="D1027" s="207">
        <v>1</v>
      </c>
      <c r="E1027" s="207">
        <v>8.2400000000000008E-3</v>
      </c>
    </row>
    <row r="1028" spans="1:5" s="143" customFormat="1">
      <c r="A1028" s="143" t="s">
        <v>343</v>
      </c>
      <c r="B1028" s="207">
        <v>4</v>
      </c>
      <c r="C1028" s="207">
        <v>4</v>
      </c>
      <c r="D1028" s="207">
        <v>1</v>
      </c>
      <c r="E1028" s="207">
        <v>8.2400000000000008E-3</v>
      </c>
    </row>
    <row r="1029" spans="1:5" s="143" customFormat="1">
      <c r="A1029" s="143" t="s">
        <v>344</v>
      </c>
      <c r="B1029" s="207">
        <v>4</v>
      </c>
      <c r="C1029" s="207">
        <v>4</v>
      </c>
      <c r="D1029" s="207">
        <v>1</v>
      </c>
      <c r="E1029" s="207">
        <v>8.2400000000000008E-3</v>
      </c>
    </row>
    <row r="1030" spans="1:5" s="143" customFormat="1">
      <c r="A1030" s="143" t="s">
        <v>345</v>
      </c>
      <c r="B1030" s="207">
        <v>4</v>
      </c>
      <c r="C1030" s="207">
        <v>4</v>
      </c>
      <c r="D1030" s="207">
        <v>1</v>
      </c>
      <c r="E1030" s="207">
        <v>8.2400000000000008E-3</v>
      </c>
    </row>
    <row r="1031" spans="1:5" s="143" customFormat="1">
      <c r="A1031" s="143" t="s">
        <v>362</v>
      </c>
      <c r="B1031" s="207">
        <v>4</v>
      </c>
      <c r="C1031" s="207">
        <v>4</v>
      </c>
      <c r="D1031" s="207">
        <v>1</v>
      </c>
      <c r="E1031" s="207">
        <v>8.2400000000000008E-3</v>
      </c>
    </row>
    <row r="1032" spans="1:5" s="143" customFormat="1">
      <c r="A1032" s="143" t="s">
        <v>337</v>
      </c>
      <c r="B1032" s="207">
        <v>2</v>
      </c>
      <c r="C1032" s="207">
        <v>2</v>
      </c>
      <c r="D1032" s="207">
        <v>1</v>
      </c>
      <c r="E1032" s="207">
        <v>7.45E-4</v>
      </c>
    </row>
    <row r="1033" spans="1:5" s="143" customFormat="1">
      <c r="A1033" s="143" t="s">
        <v>338</v>
      </c>
      <c r="B1033" s="207">
        <v>168</v>
      </c>
      <c r="C1033" s="207">
        <v>168</v>
      </c>
      <c r="D1033" s="207">
        <v>1</v>
      </c>
      <c r="E1033" s="207">
        <v>4.18E-5</v>
      </c>
    </row>
    <row r="1034" spans="1:5" s="143" customFormat="1">
      <c r="A1034" s="143" t="s">
        <v>421</v>
      </c>
    </row>
    <row r="1035" spans="1:5" s="143" customFormat="1"/>
    <row r="1036" spans="1:5" s="143" customFormat="1"/>
    <row r="1037" spans="1:5" s="143" customFormat="1">
      <c r="A1037" s="143" t="s">
        <v>419</v>
      </c>
      <c r="B1037" s="143" t="s">
        <v>510</v>
      </c>
      <c r="C1037" s="143" t="s">
        <v>214</v>
      </c>
    </row>
    <row r="1038" spans="1:5" s="143" customFormat="1">
      <c r="A1038" s="143" t="s">
        <v>47</v>
      </c>
      <c r="B1038" s="143">
        <v>6.2199999999999998E-2</v>
      </c>
    </row>
    <row r="1039" spans="1:5" s="143" customFormat="1">
      <c r="A1039" s="143" t="s">
        <v>251</v>
      </c>
      <c r="B1039" s="143">
        <v>0.17199999999999999</v>
      </c>
    </row>
    <row r="1040" spans="1:5" s="143" customFormat="1">
      <c r="A1040" s="143" t="s">
        <v>421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0E6EE9-AA89-2848-A168-7AF4F1970104}">
  <sheetPr>
    <tabColor theme="5" tint="0.79998168889431442"/>
  </sheetPr>
  <dimension ref="A1:BQ1049"/>
  <sheetViews>
    <sheetView topLeftCell="A87" workbookViewId="0">
      <selection activeCell="C101" sqref="C101"/>
    </sheetView>
  </sheetViews>
  <sheetFormatPr baseColWidth="10" defaultRowHeight="16"/>
  <cols>
    <col min="1" max="1" width="21.33203125" style="202" customWidth="1"/>
    <col min="2" max="69" width="10.83203125" style="202"/>
    <col min="70" max="16384" width="10.83203125" style="143"/>
  </cols>
  <sheetData>
    <row r="1" spans="1:69" s="162" customFormat="1">
      <c r="A1" s="163"/>
      <c r="B1" s="163"/>
      <c r="C1" s="163"/>
      <c r="D1" s="163"/>
      <c r="E1" s="163"/>
      <c r="F1" s="163"/>
      <c r="G1" s="163"/>
      <c r="H1" s="163"/>
      <c r="I1" s="163"/>
      <c r="J1" s="163"/>
      <c r="K1" s="163"/>
      <c r="L1" s="163"/>
      <c r="M1" s="163"/>
      <c r="N1" s="163"/>
      <c r="O1" s="163"/>
      <c r="P1" s="163"/>
      <c r="Q1" s="163"/>
      <c r="R1" s="163"/>
      <c r="S1" s="163"/>
      <c r="T1" s="163"/>
      <c r="U1" s="163"/>
      <c r="V1" s="163"/>
      <c r="W1" s="163"/>
      <c r="X1" s="163"/>
      <c r="Y1" s="163"/>
      <c r="Z1" s="163"/>
      <c r="AA1" s="163"/>
      <c r="AB1" s="163"/>
      <c r="AC1" s="163"/>
      <c r="AD1" s="163"/>
      <c r="AE1" s="163"/>
      <c r="AF1" s="163"/>
      <c r="AG1" s="163"/>
      <c r="AH1" s="163"/>
      <c r="AI1" s="163"/>
      <c r="AJ1" s="163"/>
      <c r="AK1" s="163"/>
      <c r="AL1" s="163"/>
      <c r="AM1" s="163"/>
      <c r="AN1" s="163"/>
      <c r="AO1" s="163"/>
      <c r="AP1" s="163"/>
      <c r="AQ1" s="163"/>
      <c r="AR1" s="163"/>
      <c r="AS1" s="163"/>
      <c r="AT1" s="163"/>
      <c r="AU1" s="163"/>
      <c r="AV1" s="163"/>
      <c r="AW1" s="163"/>
      <c r="AX1" s="163"/>
      <c r="AY1" s="163"/>
      <c r="AZ1" s="163"/>
      <c r="BA1" s="163"/>
      <c r="BB1" s="163"/>
      <c r="BC1" s="163"/>
      <c r="BD1" s="163"/>
      <c r="BE1" s="163"/>
      <c r="BF1" s="163"/>
      <c r="BG1" s="163"/>
      <c r="BH1" s="163"/>
      <c r="BI1" s="163"/>
      <c r="BJ1" s="163"/>
      <c r="BK1" s="163"/>
      <c r="BL1" s="163"/>
      <c r="BM1" s="163"/>
      <c r="BN1" s="163"/>
      <c r="BO1" s="163"/>
      <c r="BP1" s="163"/>
      <c r="BQ1" s="163"/>
    </row>
    <row r="2" spans="1:69">
      <c r="A2" s="202" t="s">
        <v>180</v>
      </c>
      <c r="B2" s="202" t="s">
        <v>188</v>
      </c>
      <c r="C2" s="202" t="s">
        <v>189</v>
      </c>
    </row>
    <row r="3" spans="1:69">
      <c r="A3" s="202" t="s">
        <v>180</v>
      </c>
      <c r="B3" s="202" t="s">
        <v>190</v>
      </c>
      <c r="C3" s="202" t="s">
        <v>191</v>
      </c>
      <c r="D3" s="202" t="s">
        <v>192</v>
      </c>
      <c r="E3" s="202" t="s">
        <v>193</v>
      </c>
      <c r="F3" s="202" t="s">
        <v>194</v>
      </c>
    </row>
    <row r="4" spans="1:69">
      <c r="A4" s="202" t="s">
        <v>180</v>
      </c>
      <c r="B4" s="202" t="s">
        <v>195</v>
      </c>
      <c r="C4" s="202" t="s">
        <v>196</v>
      </c>
      <c r="D4" s="202" t="s">
        <v>197</v>
      </c>
      <c r="E4" s="202" t="s">
        <v>198</v>
      </c>
      <c r="F4" s="202" t="s">
        <v>199</v>
      </c>
      <c r="G4" s="202" t="s">
        <v>631</v>
      </c>
      <c r="H4" s="202" t="s">
        <v>200</v>
      </c>
      <c r="I4" s="202" t="s">
        <v>201</v>
      </c>
      <c r="J4" s="202" t="s">
        <v>202</v>
      </c>
      <c r="K4" s="202" t="s">
        <v>203</v>
      </c>
      <c r="L4" s="202" t="s">
        <v>204</v>
      </c>
      <c r="M4" s="202" t="s">
        <v>205</v>
      </c>
      <c r="N4" s="202" t="s">
        <v>206</v>
      </c>
      <c r="O4" s="202" t="s">
        <v>513</v>
      </c>
      <c r="P4" s="202" t="s">
        <v>514</v>
      </c>
      <c r="Q4" s="202" t="s">
        <v>206</v>
      </c>
      <c r="R4" s="202" t="s">
        <v>58</v>
      </c>
    </row>
    <row r="6" spans="1:69">
      <c r="A6" s="202" t="s">
        <v>180</v>
      </c>
      <c r="B6" s="164" t="s">
        <v>632</v>
      </c>
      <c r="C6" s="164"/>
      <c r="D6" s="164"/>
      <c r="E6" s="164"/>
      <c r="F6" s="164"/>
    </row>
    <row r="9" spans="1:69">
      <c r="A9" s="202" t="s">
        <v>180</v>
      </c>
      <c r="B9" s="202" t="s">
        <v>207</v>
      </c>
    </row>
    <row r="10" spans="1:69">
      <c r="A10" s="202" t="s">
        <v>180</v>
      </c>
      <c r="B10" s="202" t="s">
        <v>208</v>
      </c>
      <c r="C10" s="202" t="s">
        <v>209</v>
      </c>
      <c r="D10" s="202" t="s">
        <v>210</v>
      </c>
      <c r="E10" s="202" t="s">
        <v>211</v>
      </c>
      <c r="F10" s="202" t="s">
        <v>181</v>
      </c>
    </row>
    <row r="11" spans="1:69">
      <c r="A11" s="202" t="s">
        <v>180</v>
      </c>
      <c r="B11" s="202" t="s">
        <v>207</v>
      </c>
    </row>
    <row r="13" spans="1:69">
      <c r="A13" s="202" t="s">
        <v>212</v>
      </c>
      <c r="B13" s="202" t="s">
        <v>213</v>
      </c>
      <c r="C13" s="202" t="s">
        <v>214</v>
      </c>
      <c r="D13" s="202" t="s">
        <v>42</v>
      </c>
      <c r="E13" s="202" t="s">
        <v>43</v>
      </c>
      <c r="F13" s="202" t="s">
        <v>44</v>
      </c>
      <c r="G13" s="202" t="s">
        <v>46</v>
      </c>
      <c r="H13" s="202" t="s">
        <v>215</v>
      </c>
    </row>
    <row r="14" spans="1:69">
      <c r="A14" s="202" t="s">
        <v>212</v>
      </c>
      <c r="B14" s="202" t="s">
        <v>216</v>
      </c>
      <c r="C14" s="202" t="s">
        <v>214</v>
      </c>
      <c r="D14" s="202" t="s">
        <v>47</v>
      </c>
      <c r="E14" s="202" t="s">
        <v>217</v>
      </c>
      <c r="F14" s="202" t="s">
        <v>50</v>
      </c>
      <c r="G14" s="202" t="s">
        <v>51</v>
      </c>
      <c r="H14" s="202" t="s">
        <v>52</v>
      </c>
      <c r="I14" s="202" t="s">
        <v>53</v>
      </c>
      <c r="J14" s="202" t="s">
        <v>55</v>
      </c>
      <c r="K14" s="202" t="s">
        <v>57</v>
      </c>
      <c r="L14" s="202" t="s">
        <v>30</v>
      </c>
      <c r="M14" s="202" t="s">
        <v>218</v>
      </c>
    </row>
    <row r="15" spans="1:69">
      <c r="A15" s="202" t="s">
        <v>212</v>
      </c>
      <c r="B15" s="202" t="s">
        <v>219</v>
      </c>
      <c r="C15" s="202" t="s">
        <v>214</v>
      </c>
      <c r="D15" s="202" t="s">
        <v>47</v>
      </c>
      <c r="E15" s="202" t="s">
        <v>50</v>
      </c>
      <c r="F15" s="202" t="s">
        <v>220</v>
      </c>
      <c r="G15" s="202" t="s">
        <v>53</v>
      </c>
      <c r="H15" s="202" t="s">
        <v>55</v>
      </c>
      <c r="I15" s="202" t="s">
        <v>57</v>
      </c>
      <c r="J15" s="202" t="s">
        <v>30</v>
      </c>
      <c r="K15" s="202" t="s">
        <v>218</v>
      </c>
    </row>
    <row r="16" spans="1:69">
      <c r="A16" s="202" t="s">
        <v>212</v>
      </c>
      <c r="B16" s="202" t="s">
        <v>221</v>
      </c>
      <c r="C16" s="202" t="s">
        <v>214</v>
      </c>
      <c r="D16" s="202" t="s">
        <v>47</v>
      </c>
      <c r="E16" s="202" t="s">
        <v>222</v>
      </c>
      <c r="F16" s="202" t="s">
        <v>223</v>
      </c>
      <c r="G16" s="202" t="s">
        <v>224</v>
      </c>
      <c r="H16" s="202" t="s">
        <v>240</v>
      </c>
      <c r="I16" s="202" t="s">
        <v>225</v>
      </c>
      <c r="J16" s="202" t="s">
        <v>226</v>
      </c>
      <c r="K16" s="202" t="s">
        <v>170</v>
      </c>
      <c r="L16" s="202" t="s">
        <v>227</v>
      </c>
      <c r="M16" s="202" t="s">
        <v>228</v>
      </c>
      <c r="N16" s="202" t="s">
        <v>476</v>
      </c>
      <c r="O16" s="202" t="s">
        <v>614</v>
      </c>
      <c r="P16" s="202" t="s">
        <v>243</v>
      </c>
      <c r="Q16" s="202" t="s">
        <v>229</v>
      </c>
      <c r="R16" s="202" t="s">
        <v>230</v>
      </c>
      <c r="S16" s="202" t="s">
        <v>231</v>
      </c>
      <c r="T16" s="202" t="s">
        <v>232</v>
      </c>
      <c r="U16" s="202" t="s">
        <v>233</v>
      </c>
      <c r="V16" s="202" t="s">
        <v>234</v>
      </c>
      <c r="W16" s="202" t="s">
        <v>235</v>
      </c>
      <c r="X16" s="202" t="s">
        <v>236</v>
      </c>
      <c r="Y16" s="202" t="s">
        <v>237</v>
      </c>
      <c r="Z16" s="202" t="s">
        <v>238</v>
      </c>
    </row>
    <row r="17" spans="1:24">
      <c r="A17" s="202" t="s">
        <v>212</v>
      </c>
      <c r="B17" s="202" t="s">
        <v>239</v>
      </c>
      <c r="C17" s="202" t="s">
        <v>214</v>
      </c>
      <c r="D17" s="202" t="s">
        <v>224</v>
      </c>
      <c r="E17" s="202" t="s">
        <v>240</v>
      </c>
      <c r="F17" s="202" t="s">
        <v>241</v>
      </c>
    </row>
    <row r="18" spans="1:24">
      <c r="A18" s="202" t="s">
        <v>212</v>
      </c>
      <c r="B18" s="202" t="s">
        <v>242</v>
      </c>
      <c r="C18" s="202" t="s">
        <v>214</v>
      </c>
      <c r="D18" s="202" t="s">
        <v>224</v>
      </c>
      <c r="E18" s="202" t="s">
        <v>240</v>
      </c>
      <c r="F18" s="202" t="s">
        <v>228</v>
      </c>
      <c r="G18" s="202" t="s">
        <v>243</v>
      </c>
      <c r="H18" s="202" t="s">
        <v>235</v>
      </c>
      <c r="I18" s="202" t="s">
        <v>236</v>
      </c>
      <c r="J18" s="202" t="s">
        <v>237</v>
      </c>
      <c r="K18" s="202" t="s">
        <v>475</v>
      </c>
      <c r="L18" s="202" t="s">
        <v>614</v>
      </c>
      <c r="M18" s="202" t="s">
        <v>516</v>
      </c>
    </row>
    <row r="19" spans="1:24">
      <c r="A19" s="202" t="s">
        <v>212</v>
      </c>
      <c r="B19" s="202" t="s">
        <v>244</v>
      </c>
      <c r="C19" s="202" t="s">
        <v>214</v>
      </c>
      <c r="D19" s="202" t="s">
        <v>245</v>
      </c>
    </row>
    <row r="21" spans="1:24">
      <c r="A21" s="202" t="s">
        <v>212</v>
      </c>
      <c r="B21" s="202" t="s">
        <v>517</v>
      </c>
      <c r="C21" s="202" t="s">
        <v>214</v>
      </c>
      <c r="D21" s="202" t="s">
        <v>247</v>
      </c>
    </row>
    <row r="23" spans="1:24">
      <c r="A23" s="202" t="s">
        <v>180</v>
      </c>
      <c r="B23" s="202" t="s">
        <v>518</v>
      </c>
      <c r="C23" s="202" t="s">
        <v>519</v>
      </c>
      <c r="D23" s="202">
        <v>3</v>
      </c>
      <c r="E23" s="202" t="s">
        <v>520</v>
      </c>
      <c r="F23" s="202" t="s">
        <v>521</v>
      </c>
      <c r="G23" s="202" t="s">
        <v>522</v>
      </c>
      <c r="H23" s="202" t="s">
        <v>523</v>
      </c>
      <c r="I23" s="202" t="s">
        <v>403</v>
      </c>
      <c r="J23" s="202" t="s">
        <v>187</v>
      </c>
      <c r="K23" s="202" t="s">
        <v>458</v>
      </c>
      <c r="L23" s="202" t="s">
        <v>459</v>
      </c>
      <c r="M23" s="202" t="s">
        <v>524</v>
      </c>
      <c r="N23" s="202" t="s">
        <v>515</v>
      </c>
      <c r="O23" s="202" t="s">
        <v>211</v>
      </c>
      <c r="P23" s="202" t="s">
        <v>187</v>
      </c>
      <c r="Q23" s="202" t="s">
        <v>525</v>
      </c>
      <c r="R23" s="202" t="s">
        <v>526</v>
      </c>
      <c r="S23" s="202" t="s">
        <v>512</v>
      </c>
      <c r="T23" s="202" t="s">
        <v>527</v>
      </c>
      <c r="U23" s="202" t="s">
        <v>403</v>
      </c>
      <c r="V23" s="202" t="s">
        <v>187</v>
      </c>
      <c r="W23" s="202" t="s">
        <v>528</v>
      </c>
      <c r="X23" s="202" t="s">
        <v>529</v>
      </c>
    </row>
    <row r="24" spans="1:24">
      <c r="A24" s="202" t="s">
        <v>180</v>
      </c>
      <c r="B24" s="202" t="s">
        <v>133</v>
      </c>
      <c r="C24" s="202" t="s">
        <v>530</v>
      </c>
      <c r="D24" s="202" t="s">
        <v>66</v>
      </c>
      <c r="E24" s="202" t="s">
        <v>531</v>
      </c>
      <c r="F24" s="202" t="s">
        <v>532</v>
      </c>
      <c r="G24" s="202" t="s">
        <v>533</v>
      </c>
      <c r="H24" s="202" t="s">
        <v>534</v>
      </c>
      <c r="I24" s="202" t="s">
        <v>535</v>
      </c>
      <c r="J24" s="202" t="s">
        <v>536</v>
      </c>
      <c r="K24" s="202" t="s">
        <v>537</v>
      </c>
      <c r="L24" s="202" t="s">
        <v>538</v>
      </c>
      <c r="M24" s="202" t="s">
        <v>539</v>
      </c>
      <c r="N24" s="202" t="s">
        <v>540</v>
      </c>
      <c r="O24" s="202" t="s">
        <v>541</v>
      </c>
    </row>
    <row r="25" spans="1:24">
      <c r="A25" s="202" t="s">
        <v>180</v>
      </c>
      <c r="B25" s="202" t="s">
        <v>134</v>
      </c>
      <c r="C25" s="202" t="s">
        <v>530</v>
      </c>
      <c r="D25" s="202" t="s">
        <v>67</v>
      </c>
      <c r="E25" s="202" t="s">
        <v>542</v>
      </c>
      <c r="F25" s="202" t="s">
        <v>543</v>
      </c>
      <c r="G25" s="202" t="s">
        <v>544</v>
      </c>
      <c r="H25" s="202" t="s">
        <v>545</v>
      </c>
      <c r="I25" s="202" t="s">
        <v>546</v>
      </c>
      <c r="J25" s="202" t="s">
        <v>547</v>
      </c>
    </row>
    <row r="26" spans="1:24">
      <c r="A26" s="202" t="s">
        <v>180</v>
      </c>
      <c r="B26" s="202" t="s">
        <v>135</v>
      </c>
      <c r="C26" s="202" t="s">
        <v>530</v>
      </c>
      <c r="D26" s="202" t="s">
        <v>548</v>
      </c>
      <c r="E26" s="202" t="s">
        <v>549</v>
      </c>
      <c r="F26" s="202" t="s">
        <v>550</v>
      </c>
      <c r="G26" s="202" t="s">
        <v>551</v>
      </c>
      <c r="H26" s="202" t="s">
        <v>552</v>
      </c>
      <c r="I26" s="202" t="s">
        <v>553</v>
      </c>
      <c r="J26" s="202" t="s">
        <v>554</v>
      </c>
    </row>
    <row r="28" spans="1:24">
      <c r="A28" s="202" t="s">
        <v>212</v>
      </c>
      <c r="B28" s="202" t="s">
        <v>555</v>
      </c>
      <c r="C28" s="202" t="s">
        <v>530</v>
      </c>
      <c r="D28" s="202" t="s">
        <v>133</v>
      </c>
      <c r="E28" s="202" t="s">
        <v>134</v>
      </c>
      <c r="F28" s="202" t="s">
        <v>556</v>
      </c>
    </row>
    <row r="30" spans="1:24">
      <c r="A30" s="202" t="s">
        <v>212</v>
      </c>
      <c r="B30" s="202" t="s">
        <v>246</v>
      </c>
      <c r="C30" s="202" t="s">
        <v>214</v>
      </c>
      <c r="D30" s="202" t="s">
        <v>247</v>
      </c>
    </row>
    <row r="31" spans="1:24">
      <c r="A31" s="202" t="s">
        <v>212</v>
      </c>
      <c r="B31" s="202" t="s">
        <v>248</v>
      </c>
      <c r="C31" s="202" t="s">
        <v>214</v>
      </c>
      <c r="D31" s="202" t="s">
        <v>249</v>
      </c>
    </row>
    <row r="32" spans="1:24">
      <c r="A32" s="202" t="s">
        <v>212</v>
      </c>
      <c r="B32" s="202" t="s">
        <v>250</v>
      </c>
      <c r="C32" s="202" t="s">
        <v>214</v>
      </c>
      <c r="D32" s="202" t="s">
        <v>251</v>
      </c>
      <c r="E32" s="202" t="s">
        <v>252</v>
      </c>
    </row>
    <row r="33" spans="1:28">
      <c r="A33" s="202" t="s">
        <v>212</v>
      </c>
      <c r="B33" s="202" t="s">
        <v>253</v>
      </c>
      <c r="C33" s="202" t="s">
        <v>214</v>
      </c>
      <c r="D33" s="202" t="s">
        <v>254</v>
      </c>
      <c r="E33" s="202" t="s">
        <v>255</v>
      </c>
    </row>
    <row r="34" spans="1:28">
      <c r="A34" s="202" t="s">
        <v>212</v>
      </c>
      <c r="B34" s="202" t="s">
        <v>256</v>
      </c>
      <c r="C34" s="202" t="s">
        <v>214</v>
      </c>
      <c r="D34" s="202" t="s">
        <v>257</v>
      </c>
      <c r="E34" s="202" t="s">
        <v>258</v>
      </c>
    </row>
    <row r="35" spans="1:28">
      <c r="A35" s="202" t="s">
        <v>212</v>
      </c>
      <c r="B35" s="202" t="s">
        <v>259</v>
      </c>
      <c r="C35" s="202" t="s">
        <v>214</v>
      </c>
      <c r="D35" s="202" t="s">
        <v>260</v>
      </c>
    </row>
    <row r="36" spans="1:28">
      <c r="A36" s="202" t="s">
        <v>212</v>
      </c>
      <c r="B36" s="202" t="s">
        <v>261</v>
      </c>
      <c r="C36" s="202" t="s">
        <v>214</v>
      </c>
      <c r="D36" s="202" t="s">
        <v>262</v>
      </c>
    </row>
    <row r="37" spans="1:28">
      <c r="A37" s="202" t="s">
        <v>212</v>
      </c>
      <c r="B37" s="202" t="s">
        <v>263</v>
      </c>
      <c r="C37" s="202" t="s">
        <v>214</v>
      </c>
      <c r="D37" s="202" t="s">
        <v>218</v>
      </c>
    </row>
    <row r="39" spans="1:28">
      <c r="A39" s="202" t="s">
        <v>212</v>
      </c>
      <c r="B39" s="202" t="s">
        <v>264</v>
      </c>
      <c r="C39" s="202" t="s">
        <v>214</v>
      </c>
      <c r="D39" s="202" t="s">
        <v>265</v>
      </c>
      <c r="E39" s="202" t="s">
        <v>266</v>
      </c>
      <c r="F39" s="202" t="s">
        <v>477</v>
      </c>
      <c r="G39" s="202" t="s">
        <v>267</v>
      </c>
      <c r="H39" s="202" t="s">
        <v>268</v>
      </c>
      <c r="I39" s="202" t="s">
        <v>269</v>
      </c>
      <c r="J39" s="202" t="s">
        <v>478</v>
      </c>
      <c r="K39" s="202" t="s">
        <v>115</v>
      </c>
      <c r="L39" s="202" t="s">
        <v>557</v>
      </c>
      <c r="M39" s="202" t="s">
        <v>164</v>
      </c>
      <c r="N39" s="202" t="s">
        <v>558</v>
      </c>
      <c r="O39" s="202" t="s">
        <v>559</v>
      </c>
      <c r="P39" s="202" t="s">
        <v>270</v>
      </c>
      <c r="Q39" s="202" t="s">
        <v>271</v>
      </c>
      <c r="R39" s="202" t="s">
        <v>272</v>
      </c>
      <c r="S39" s="202" t="s">
        <v>273</v>
      </c>
      <c r="T39" s="202" t="s">
        <v>165</v>
      </c>
      <c r="U39" s="202" t="s">
        <v>560</v>
      </c>
      <c r="V39" s="202" t="s">
        <v>493</v>
      </c>
      <c r="W39" s="202" t="s">
        <v>561</v>
      </c>
      <c r="X39" s="202" t="s">
        <v>494</v>
      </c>
      <c r="Y39" s="202" t="s">
        <v>562</v>
      </c>
      <c r="Z39" s="202" t="s">
        <v>563</v>
      </c>
      <c r="AA39" s="202" t="s">
        <v>564</v>
      </c>
      <c r="AB39" s="202" t="s">
        <v>421</v>
      </c>
    </row>
    <row r="40" spans="1:28">
      <c r="A40" s="202" t="s">
        <v>212</v>
      </c>
      <c r="B40" s="202" t="s">
        <v>274</v>
      </c>
      <c r="C40" s="202" t="s">
        <v>214</v>
      </c>
      <c r="D40" s="202" t="s">
        <v>275</v>
      </c>
      <c r="E40" s="202" t="s">
        <v>276</v>
      </c>
      <c r="F40" s="202" t="s">
        <v>479</v>
      </c>
      <c r="G40" s="202" t="s">
        <v>277</v>
      </c>
      <c r="H40" s="202" t="s">
        <v>278</v>
      </c>
      <c r="I40" s="202" t="s">
        <v>279</v>
      </c>
      <c r="J40" s="202" t="s">
        <v>280</v>
      </c>
      <c r="K40" s="202" t="s">
        <v>281</v>
      </c>
      <c r="L40" s="202" t="s">
        <v>282</v>
      </c>
      <c r="M40" s="202" t="s">
        <v>480</v>
      </c>
      <c r="N40" s="202" t="s">
        <v>626</v>
      </c>
    </row>
    <row r="41" spans="1:28">
      <c r="A41" s="202" t="s">
        <v>212</v>
      </c>
      <c r="B41" s="202" t="s">
        <v>283</v>
      </c>
      <c r="C41" s="202" t="s">
        <v>214</v>
      </c>
      <c r="D41" s="202" t="s">
        <v>284</v>
      </c>
      <c r="E41" s="202" t="s">
        <v>285</v>
      </c>
      <c r="F41" s="202" t="s">
        <v>286</v>
      </c>
      <c r="G41" s="202" t="s">
        <v>287</v>
      </c>
      <c r="H41" s="202" t="s">
        <v>288</v>
      </c>
      <c r="I41" s="202" t="s">
        <v>289</v>
      </c>
      <c r="J41" s="202" t="s">
        <v>290</v>
      </c>
      <c r="K41" s="202" t="s">
        <v>482</v>
      </c>
      <c r="L41" s="202" t="s">
        <v>566</v>
      </c>
    </row>
    <row r="42" spans="1:28">
      <c r="A42" s="202" t="s">
        <v>212</v>
      </c>
      <c r="B42" s="202" t="s">
        <v>291</v>
      </c>
      <c r="C42" s="202" t="s">
        <v>214</v>
      </c>
      <c r="D42" s="202" t="s">
        <v>292</v>
      </c>
      <c r="E42" s="202" t="s">
        <v>293</v>
      </c>
      <c r="F42" s="202" t="s">
        <v>294</v>
      </c>
      <c r="G42" s="202" t="s">
        <v>295</v>
      </c>
      <c r="H42" s="202" t="s">
        <v>296</v>
      </c>
      <c r="I42" s="202" t="s">
        <v>297</v>
      </c>
      <c r="J42" s="202" t="s">
        <v>298</v>
      </c>
      <c r="K42" s="202" t="s">
        <v>299</v>
      </c>
      <c r="L42" s="202" t="s">
        <v>300</v>
      </c>
      <c r="M42" s="202" t="s">
        <v>301</v>
      </c>
      <c r="N42" s="202" t="s">
        <v>302</v>
      </c>
    </row>
    <row r="43" spans="1:28">
      <c r="A43" s="202" t="s">
        <v>212</v>
      </c>
      <c r="B43" s="202" t="s">
        <v>303</v>
      </c>
      <c r="C43" s="202" t="s">
        <v>214</v>
      </c>
      <c r="D43" s="202" t="s">
        <v>304</v>
      </c>
      <c r="E43" s="202" t="s">
        <v>305</v>
      </c>
      <c r="F43" s="202" t="s">
        <v>306</v>
      </c>
      <c r="G43" s="202" t="s">
        <v>307</v>
      </c>
      <c r="H43" s="202" t="s">
        <v>308</v>
      </c>
      <c r="I43" s="202" t="s">
        <v>309</v>
      </c>
    </row>
    <row r="44" spans="1:28">
      <c r="A44" s="202" t="s">
        <v>212</v>
      </c>
      <c r="B44" s="202" t="s">
        <v>310</v>
      </c>
      <c r="C44" s="202" t="s">
        <v>214</v>
      </c>
      <c r="D44" s="202" t="s">
        <v>311</v>
      </c>
      <c r="E44" s="202" t="s">
        <v>312</v>
      </c>
      <c r="F44" s="202" t="s">
        <v>313</v>
      </c>
      <c r="G44" s="202" t="s">
        <v>314</v>
      </c>
      <c r="H44" s="202" t="s">
        <v>315</v>
      </c>
      <c r="I44" s="202" t="s">
        <v>316</v>
      </c>
      <c r="J44" s="202" t="s">
        <v>487</v>
      </c>
      <c r="K44" s="202" t="s">
        <v>567</v>
      </c>
    </row>
    <row r="45" spans="1:28">
      <c r="A45" s="202" t="s">
        <v>212</v>
      </c>
      <c r="B45" s="202" t="s">
        <v>317</v>
      </c>
      <c r="C45" s="202" t="s">
        <v>214</v>
      </c>
      <c r="D45" s="202" t="s">
        <v>318</v>
      </c>
    </row>
    <row r="46" spans="1:28">
      <c r="A46" s="202" t="s">
        <v>212</v>
      </c>
      <c r="B46" s="202" t="s">
        <v>319</v>
      </c>
      <c r="C46" s="202" t="s">
        <v>214</v>
      </c>
      <c r="D46" s="202" t="s">
        <v>320</v>
      </c>
    </row>
    <row r="47" spans="1:28">
      <c r="A47" s="202" t="s">
        <v>212</v>
      </c>
      <c r="B47" s="202" t="s">
        <v>321</v>
      </c>
      <c r="C47" s="202" t="s">
        <v>214</v>
      </c>
      <c r="D47" s="202" t="s">
        <v>322</v>
      </c>
    </row>
    <row r="48" spans="1:28">
      <c r="A48" s="202" t="s">
        <v>212</v>
      </c>
      <c r="B48" s="202" t="s">
        <v>323</v>
      </c>
      <c r="C48" s="202" t="s">
        <v>214</v>
      </c>
      <c r="D48" s="202" t="s">
        <v>324</v>
      </c>
    </row>
    <row r="49" spans="1:21">
      <c r="A49" s="202" t="s">
        <v>212</v>
      </c>
      <c r="B49" s="202" t="s">
        <v>325</v>
      </c>
      <c r="C49" s="202" t="s">
        <v>214</v>
      </c>
      <c r="D49" s="202" t="s">
        <v>326</v>
      </c>
      <c r="E49" s="202" t="s">
        <v>327</v>
      </c>
    </row>
    <row r="51" spans="1:21">
      <c r="A51" s="202" t="s">
        <v>212</v>
      </c>
      <c r="B51" s="202" t="s">
        <v>328</v>
      </c>
      <c r="C51" s="202" t="s">
        <v>214</v>
      </c>
      <c r="D51" s="202" t="s">
        <v>329</v>
      </c>
      <c r="E51" s="202" t="s">
        <v>568</v>
      </c>
      <c r="F51" s="202" t="s">
        <v>331</v>
      </c>
      <c r="G51" s="202" t="s">
        <v>332</v>
      </c>
      <c r="H51" s="202" t="s">
        <v>333</v>
      </c>
      <c r="I51" s="202" t="s">
        <v>334</v>
      </c>
      <c r="J51" s="202" t="s">
        <v>335</v>
      </c>
      <c r="K51" s="202" t="s">
        <v>336</v>
      </c>
      <c r="L51" s="202" t="s">
        <v>337</v>
      </c>
      <c r="M51" s="202" t="s">
        <v>338</v>
      </c>
      <c r="N51" s="202" t="s">
        <v>339</v>
      </c>
      <c r="O51" s="202" t="s">
        <v>340</v>
      </c>
      <c r="P51" s="202" t="s">
        <v>341</v>
      </c>
      <c r="Q51" s="202" t="s">
        <v>342</v>
      </c>
      <c r="R51" s="202" t="s">
        <v>343</v>
      </c>
      <c r="S51" s="202" t="s">
        <v>344</v>
      </c>
      <c r="T51" s="202" t="s">
        <v>345</v>
      </c>
      <c r="U51" s="202" t="s">
        <v>346</v>
      </c>
    </row>
    <row r="52" spans="1:21">
      <c r="A52" s="202" t="s">
        <v>212</v>
      </c>
      <c r="B52" s="202" t="s">
        <v>347</v>
      </c>
      <c r="C52" s="202" t="s">
        <v>214</v>
      </c>
      <c r="D52" s="202" t="s">
        <v>348</v>
      </c>
      <c r="F52" s="202" t="s">
        <v>349</v>
      </c>
      <c r="G52" s="202" t="s">
        <v>350</v>
      </c>
      <c r="H52" s="202" t="s">
        <v>569</v>
      </c>
      <c r="I52" s="202" t="s">
        <v>570</v>
      </c>
      <c r="J52" s="202" t="s">
        <v>571</v>
      </c>
      <c r="K52" s="202" t="s">
        <v>330</v>
      </c>
      <c r="L52" s="202" t="s">
        <v>351</v>
      </c>
      <c r="M52" s="202" t="s">
        <v>352</v>
      </c>
      <c r="N52" s="202" t="s">
        <v>353</v>
      </c>
      <c r="O52" s="202" t="s">
        <v>354</v>
      </c>
      <c r="P52" s="202" t="s">
        <v>491</v>
      </c>
      <c r="Q52" s="202" t="s">
        <v>572</v>
      </c>
    </row>
    <row r="54" spans="1:21">
      <c r="A54" s="202" t="s">
        <v>180</v>
      </c>
      <c r="B54" s="202" t="s">
        <v>355</v>
      </c>
      <c r="C54" s="202" t="s">
        <v>356</v>
      </c>
    </row>
    <row r="55" spans="1:21">
      <c r="A55" s="202" t="s">
        <v>212</v>
      </c>
      <c r="B55" s="202" t="s">
        <v>357</v>
      </c>
      <c r="C55" s="202" t="s">
        <v>214</v>
      </c>
      <c r="D55" s="202" t="s">
        <v>333</v>
      </c>
      <c r="E55" s="202" t="s">
        <v>358</v>
      </c>
    </row>
    <row r="56" spans="1:21">
      <c r="A56" s="202" t="s">
        <v>212</v>
      </c>
      <c r="B56" s="202" t="s">
        <v>359</v>
      </c>
      <c r="C56" s="202" t="s">
        <v>214</v>
      </c>
      <c r="D56" s="202" t="s">
        <v>315</v>
      </c>
      <c r="E56" s="202" t="s">
        <v>360</v>
      </c>
    </row>
    <row r="57" spans="1:21">
      <c r="A57" s="202" t="s">
        <v>212</v>
      </c>
      <c r="B57" s="202" t="s">
        <v>361</v>
      </c>
      <c r="C57" s="202" t="s">
        <v>214</v>
      </c>
      <c r="D57" s="202" t="s">
        <v>335</v>
      </c>
      <c r="E57" s="202" t="s">
        <v>339</v>
      </c>
      <c r="F57" s="202" t="s">
        <v>340</v>
      </c>
      <c r="G57" s="202" t="s">
        <v>341</v>
      </c>
      <c r="H57" s="202" t="s">
        <v>342</v>
      </c>
      <c r="I57" s="202" t="s">
        <v>343</v>
      </c>
      <c r="J57" s="202" t="s">
        <v>344</v>
      </c>
      <c r="K57" s="202" t="s">
        <v>345</v>
      </c>
      <c r="L57" s="202" t="s">
        <v>362</v>
      </c>
      <c r="M57" s="202" t="s">
        <v>336</v>
      </c>
      <c r="N57" s="202" t="s">
        <v>363</v>
      </c>
    </row>
    <row r="59" spans="1:21">
      <c r="A59" s="202" t="s">
        <v>212</v>
      </c>
      <c r="B59" s="202" t="s">
        <v>368</v>
      </c>
      <c r="C59" s="202" t="s">
        <v>364</v>
      </c>
      <c r="D59" s="202" t="s">
        <v>214</v>
      </c>
      <c r="E59" s="202" t="s">
        <v>337</v>
      </c>
      <c r="F59" s="202" t="s">
        <v>365</v>
      </c>
    </row>
    <row r="60" spans="1:21">
      <c r="A60" s="202" t="s">
        <v>212</v>
      </c>
      <c r="B60" s="202" t="s">
        <v>368</v>
      </c>
      <c r="C60" s="202" t="s">
        <v>366</v>
      </c>
      <c r="D60" s="202" t="s">
        <v>214</v>
      </c>
      <c r="E60" s="202" t="s">
        <v>335</v>
      </c>
      <c r="F60" s="202" t="s">
        <v>339</v>
      </c>
      <c r="G60" s="202" t="s">
        <v>340</v>
      </c>
      <c r="H60" s="202" t="s">
        <v>341</v>
      </c>
      <c r="I60" s="202" t="s">
        <v>342</v>
      </c>
      <c r="J60" s="202" t="s">
        <v>343</v>
      </c>
      <c r="K60" s="202" t="s">
        <v>344</v>
      </c>
      <c r="L60" s="202" t="s">
        <v>345</v>
      </c>
      <c r="M60" s="202" t="s">
        <v>362</v>
      </c>
      <c r="N60" s="202" t="s">
        <v>367</v>
      </c>
    </row>
    <row r="61" spans="1:21">
      <c r="A61" s="202" t="s">
        <v>212</v>
      </c>
      <c r="B61" s="202" t="s">
        <v>368</v>
      </c>
      <c r="C61" s="202" t="s">
        <v>369</v>
      </c>
      <c r="D61" s="202" t="s">
        <v>214</v>
      </c>
      <c r="E61" s="202" t="s">
        <v>331</v>
      </c>
      <c r="F61" s="202" t="s">
        <v>370</v>
      </c>
    </row>
    <row r="64" spans="1:21">
      <c r="A64" s="202" t="s">
        <v>180</v>
      </c>
      <c r="B64" s="202" t="s">
        <v>371</v>
      </c>
      <c r="C64" s="202" t="s">
        <v>372</v>
      </c>
      <c r="D64" s="202" t="s">
        <v>373</v>
      </c>
      <c r="E64" s="202" t="s">
        <v>183</v>
      </c>
      <c r="F64" s="202" t="s">
        <v>374</v>
      </c>
      <c r="G64" s="202" t="s">
        <v>375</v>
      </c>
    </row>
    <row r="65" spans="1:16">
      <c r="A65" s="202" t="s">
        <v>212</v>
      </c>
      <c r="B65" s="202" t="s">
        <v>376</v>
      </c>
      <c r="C65" s="202" t="s">
        <v>377</v>
      </c>
      <c r="D65" s="202" t="s">
        <v>214</v>
      </c>
      <c r="E65" s="202" t="s">
        <v>378</v>
      </c>
    </row>
    <row r="66" spans="1:16">
      <c r="A66" s="202" t="s">
        <v>212</v>
      </c>
      <c r="B66" s="202" t="s">
        <v>376</v>
      </c>
      <c r="C66" s="202" t="s">
        <v>379</v>
      </c>
      <c r="D66" s="202" t="s">
        <v>214</v>
      </c>
      <c r="E66" s="202" t="s">
        <v>367</v>
      </c>
    </row>
    <row r="67" spans="1:16">
      <c r="A67" s="202" t="s">
        <v>212</v>
      </c>
      <c r="B67" s="202" t="s">
        <v>376</v>
      </c>
      <c r="C67" s="202" t="s">
        <v>380</v>
      </c>
      <c r="D67" s="202" t="s">
        <v>214</v>
      </c>
      <c r="E67" s="202" t="s">
        <v>381</v>
      </c>
    </row>
    <row r="68" spans="1:16">
      <c r="A68" s="202" t="s">
        <v>212</v>
      </c>
      <c r="B68" s="202" t="s">
        <v>376</v>
      </c>
      <c r="C68" s="202" t="s">
        <v>382</v>
      </c>
      <c r="D68" s="202" t="s">
        <v>214</v>
      </c>
      <c r="E68" s="202" t="s">
        <v>383</v>
      </c>
    </row>
    <row r="69" spans="1:16">
      <c r="A69" s="202" t="s">
        <v>212</v>
      </c>
      <c r="B69" s="202" t="s">
        <v>376</v>
      </c>
      <c r="C69" s="202" t="s">
        <v>384</v>
      </c>
      <c r="D69" s="202" t="s">
        <v>214</v>
      </c>
      <c r="E69" s="202" t="s">
        <v>385</v>
      </c>
    </row>
    <row r="70" spans="1:16">
      <c r="A70" s="202" t="s">
        <v>212</v>
      </c>
      <c r="B70" s="202" t="s">
        <v>376</v>
      </c>
      <c r="C70" s="202" t="s">
        <v>386</v>
      </c>
      <c r="D70" s="202" t="s">
        <v>214</v>
      </c>
      <c r="E70" s="202" t="s">
        <v>387</v>
      </c>
    </row>
    <row r="71" spans="1:16">
      <c r="A71" s="202" t="s">
        <v>212</v>
      </c>
      <c r="B71" s="202" t="s">
        <v>376</v>
      </c>
      <c r="C71" s="202" t="s">
        <v>388</v>
      </c>
      <c r="D71" s="202" t="s">
        <v>214</v>
      </c>
      <c r="E71" s="202" t="s">
        <v>389</v>
      </c>
    </row>
    <row r="72" spans="1:16">
      <c r="A72" s="202" t="s">
        <v>212</v>
      </c>
      <c r="B72" s="202" t="s">
        <v>376</v>
      </c>
      <c r="C72" s="202" t="s">
        <v>390</v>
      </c>
      <c r="D72" s="202" t="s">
        <v>214</v>
      </c>
      <c r="E72" s="202" t="s">
        <v>391</v>
      </c>
    </row>
    <row r="73" spans="1:16">
      <c r="A73" s="202" t="s">
        <v>212</v>
      </c>
      <c r="B73" s="202" t="s">
        <v>376</v>
      </c>
      <c r="C73" s="202" t="s">
        <v>392</v>
      </c>
      <c r="D73" s="202" t="s">
        <v>214</v>
      </c>
      <c r="E73" s="202" t="s">
        <v>393</v>
      </c>
    </row>
    <row r="74" spans="1:16">
      <c r="A74" s="202" t="s">
        <v>212</v>
      </c>
      <c r="B74" s="202" t="s">
        <v>376</v>
      </c>
      <c r="C74" s="202" t="s">
        <v>394</v>
      </c>
      <c r="D74" s="202" t="s">
        <v>214</v>
      </c>
      <c r="E74" s="202" t="s">
        <v>346</v>
      </c>
    </row>
    <row r="75" spans="1:16">
      <c r="A75" s="202" t="s">
        <v>212</v>
      </c>
      <c r="B75" s="202" t="s">
        <v>395</v>
      </c>
      <c r="C75" s="202" t="s">
        <v>396</v>
      </c>
      <c r="D75" s="202" t="s">
        <v>214</v>
      </c>
      <c r="E75" s="202" t="s">
        <v>358</v>
      </c>
    </row>
    <row r="76" spans="1:16">
      <c r="A76" s="202" t="s">
        <v>212</v>
      </c>
      <c r="B76" s="202" t="s">
        <v>395</v>
      </c>
      <c r="C76" s="202" t="s">
        <v>397</v>
      </c>
      <c r="D76" s="202" t="s">
        <v>214</v>
      </c>
      <c r="E76" s="202" t="s">
        <v>398</v>
      </c>
    </row>
    <row r="78" spans="1:16">
      <c r="A78" s="202" t="s">
        <v>180</v>
      </c>
      <c r="B78" s="202" t="s">
        <v>399</v>
      </c>
      <c r="C78" s="202" t="s">
        <v>400</v>
      </c>
      <c r="D78" s="202" t="s">
        <v>401</v>
      </c>
      <c r="E78" s="202" t="s">
        <v>402</v>
      </c>
      <c r="F78" s="202" t="s">
        <v>403</v>
      </c>
      <c r="G78" s="202" t="s">
        <v>404</v>
      </c>
      <c r="H78" s="202" t="s">
        <v>405</v>
      </c>
    </row>
    <row r="79" spans="1:16">
      <c r="A79" s="202" t="s">
        <v>212</v>
      </c>
      <c r="B79" s="202" t="s">
        <v>406</v>
      </c>
      <c r="C79" s="202" t="s">
        <v>214</v>
      </c>
      <c r="D79" s="202" t="s">
        <v>275</v>
      </c>
      <c r="E79" s="202" t="s">
        <v>276</v>
      </c>
      <c r="F79" s="202" t="s">
        <v>277</v>
      </c>
      <c r="G79" s="202" t="s">
        <v>479</v>
      </c>
      <c r="H79" s="202" t="s">
        <v>285</v>
      </c>
      <c r="I79" s="202" t="s">
        <v>286</v>
      </c>
      <c r="J79" s="202" t="s">
        <v>287</v>
      </c>
      <c r="K79" s="202" t="s">
        <v>294</v>
      </c>
      <c r="L79" s="202" t="s">
        <v>295</v>
      </c>
      <c r="M79" s="202" t="s">
        <v>296</v>
      </c>
      <c r="N79" s="202" t="s">
        <v>407</v>
      </c>
    </row>
    <row r="80" spans="1:16">
      <c r="A80" s="202" t="s">
        <v>212</v>
      </c>
      <c r="B80" s="202" t="s">
        <v>408</v>
      </c>
      <c r="C80" s="202" t="s">
        <v>214</v>
      </c>
      <c r="D80" s="202" t="s">
        <v>278</v>
      </c>
      <c r="E80" s="202" t="s">
        <v>279</v>
      </c>
      <c r="F80" s="202" t="s">
        <v>280</v>
      </c>
      <c r="G80" s="202" t="s">
        <v>281</v>
      </c>
      <c r="H80" s="202" t="s">
        <v>282</v>
      </c>
      <c r="I80" s="202" t="s">
        <v>288</v>
      </c>
      <c r="J80" s="202" t="s">
        <v>289</v>
      </c>
      <c r="K80" s="202" t="s">
        <v>290</v>
      </c>
      <c r="L80" s="202" t="s">
        <v>298</v>
      </c>
      <c r="M80" s="202" t="s">
        <v>299</v>
      </c>
      <c r="N80" s="202" t="s">
        <v>300</v>
      </c>
      <c r="O80" s="202" t="s">
        <v>481</v>
      </c>
      <c r="P80" s="202" t="s">
        <v>626</v>
      </c>
    </row>
    <row r="82" spans="1:69">
      <c r="A82" s="202" t="s">
        <v>180</v>
      </c>
      <c r="B82" s="202" t="s">
        <v>409</v>
      </c>
    </row>
    <row r="83" spans="1:69">
      <c r="A83" s="202" t="s">
        <v>180</v>
      </c>
      <c r="B83" s="202" t="s">
        <v>410</v>
      </c>
      <c r="C83" s="202" t="s">
        <v>411</v>
      </c>
      <c r="D83" s="202" t="s">
        <v>412</v>
      </c>
      <c r="E83" s="202" t="s">
        <v>413</v>
      </c>
      <c r="F83" s="202" t="s">
        <v>187</v>
      </c>
      <c r="G83" s="202" t="s">
        <v>414</v>
      </c>
      <c r="H83" s="202" t="s">
        <v>415</v>
      </c>
      <c r="I83" s="202" t="s">
        <v>416</v>
      </c>
      <c r="J83" s="202" t="s">
        <v>417</v>
      </c>
      <c r="K83" s="202" t="s">
        <v>182</v>
      </c>
    </row>
    <row r="84" spans="1:69">
      <c r="A84" s="202" t="s">
        <v>180</v>
      </c>
      <c r="B84" s="202" t="s">
        <v>409</v>
      </c>
    </row>
    <row r="85" spans="1:69" s="162" customFormat="1">
      <c r="A85" s="163"/>
      <c r="B85" s="163"/>
      <c r="C85" s="163"/>
      <c r="D85" s="163"/>
      <c r="E85" s="163"/>
      <c r="F85" s="163"/>
      <c r="G85" s="163"/>
      <c r="H85" s="163"/>
      <c r="I85" s="163"/>
      <c r="J85" s="163"/>
      <c r="K85" s="163"/>
      <c r="L85" s="163"/>
      <c r="M85" s="163"/>
      <c r="N85" s="163"/>
      <c r="O85" s="163"/>
      <c r="P85" s="163"/>
      <c r="Q85" s="163"/>
      <c r="R85" s="163"/>
      <c r="S85" s="163"/>
      <c r="T85" s="163"/>
      <c r="U85" s="163"/>
      <c r="V85" s="163"/>
      <c r="W85" s="163"/>
      <c r="X85" s="163"/>
      <c r="Y85" s="163"/>
      <c r="Z85" s="163"/>
      <c r="AA85" s="163"/>
      <c r="AB85" s="163"/>
      <c r="AC85" s="163"/>
      <c r="AD85" s="163"/>
      <c r="AE85" s="163"/>
      <c r="AF85" s="163"/>
      <c r="AG85" s="163"/>
      <c r="AH85" s="163"/>
      <c r="AI85" s="163"/>
      <c r="AJ85" s="163"/>
      <c r="AK85" s="163"/>
      <c r="AL85" s="163"/>
      <c r="AM85" s="163"/>
      <c r="AN85" s="163"/>
      <c r="AO85" s="163"/>
      <c r="AP85" s="163"/>
      <c r="AQ85" s="163"/>
      <c r="AR85" s="163"/>
      <c r="AS85" s="163"/>
      <c r="AT85" s="163"/>
      <c r="AU85" s="163"/>
      <c r="AV85" s="163"/>
      <c r="AW85" s="163"/>
      <c r="AX85" s="163"/>
      <c r="AY85" s="163"/>
      <c r="AZ85" s="163"/>
      <c r="BA85" s="163"/>
      <c r="BB85" s="163"/>
      <c r="BC85" s="163"/>
      <c r="BD85" s="163"/>
      <c r="BE85" s="163"/>
      <c r="BF85" s="163"/>
      <c r="BG85" s="163"/>
      <c r="BH85" s="163"/>
      <c r="BI85" s="163"/>
      <c r="BJ85" s="163"/>
      <c r="BK85" s="163"/>
      <c r="BL85" s="163"/>
      <c r="BM85" s="163"/>
      <c r="BN85" s="163"/>
      <c r="BO85" s="163"/>
      <c r="BP85" s="163"/>
      <c r="BQ85" s="163"/>
    </row>
    <row r="86" spans="1:69">
      <c r="A86" s="202" t="s">
        <v>418</v>
      </c>
      <c r="B86" s="202" t="s">
        <v>410</v>
      </c>
    </row>
    <row r="87" spans="1:69">
      <c r="A87" s="202" t="s">
        <v>419</v>
      </c>
      <c r="B87" s="202" t="s">
        <v>420</v>
      </c>
      <c r="C87" s="202" t="s">
        <v>214</v>
      </c>
      <c r="D87" s="210">
        <v>3.125E-2</v>
      </c>
      <c r="E87" s="202" t="s">
        <v>421</v>
      </c>
    </row>
    <row r="88" spans="1:69">
      <c r="A88" s="202" t="s">
        <v>419</v>
      </c>
      <c r="B88" s="202" t="s">
        <v>428</v>
      </c>
      <c r="C88" s="202" t="s">
        <v>214</v>
      </c>
      <c r="D88" s="202">
        <v>0.83</v>
      </c>
      <c r="E88" s="202" t="s">
        <v>615</v>
      </c>
      <c r="F88" s="202" t="s">
        <v>422</v>
      </c>
      <c r="G88" s="202" t="s">
        <v>423</v>
      </c>
      <c r="H88" s="202" t="s">
        <v>424</v>
      </c>
      <c r="I88" s="202" t="s">
        <v>425</v>
      </c>
      <c r="J88" s="202" t="s">
        <v>426</v>
      </c>
      <c r="K88" s="202" t="s">
        <v>427</v>
      </c>
    </row>
    <row r="89" spans="1:69">
      <c r="A89" s="202" t="s">
        <v>419</v>
      </c>
      <c r="B89" s="202" t="s">
        <v>433</v>
      </c>
      <c r="C89" s="202" t="s">
        <v>214</v>
      </c>
      <c r="D89" s="202">
        <v>9500</v>
      </c>
      <c r="E89" s="202" t="s">
        <v>615</v>
      </c>
      <c r="F89" s="202" t="s">
        <v>434</v>
      </c>
      <c r="G89" s="202" t="s">
        <v>422</v>
      </c>
      <c r="H89" s="202" t="s">
        <v>429</v>
      </c>
      <c r="I89" s="202" t="s">
        <v>430</v>
      </c>
      <c r="J89" s="202" t="s">
        <v>431</v>
      </c>
      <c r="K89" s="202" t="s">
        <v>186</v>
      </c>
      <c r="L89" s="202" t="s">
        <v>432</v>
      </c>
      <c r="M89" s="202">
        <v>2015</v>
      </c>
    </row>
    <row r="91" spans="1:69">
      <c r="A91" s="202" t="s">
        <v>180</v>
      </c>
      <c r="B91" s="202" t="s">
        <v>435</v>
      </c>
      <c r="C91" s="202" t="s">
        <v>186</v>
      </c>
      <c r="D91" s="202" t="s">
        <v>436</v>
      </c>
      <c r="E91" s="202" t="s">
        <v>437</v>
      </c>
      <c r="F91" s="202" t="s">
        <v>438</v>
      </c>
      <c r="G91" s="202" t="s">
        <v>439</v>
      </c>
      <c r="H91" s="202" t="s">
        <v>185</v>
      </c>
      <c r="I91" s="202" t="s">
        <v>440</v>
      </c>
      <c r="J91" s="202" t="s">
        <v>441</v>
      </c>
      <c r="K91" s="202" t="s">
        <v>184</v>
      </c>
      <c r="L91" s="202" t="s">
        <v>442</v>
      </c>
      <c r="M91" s="202" t="s">
        <v>443</v>
      </c>
      <c r="N91" s="202" t="s">
        <v>444</v>
      </c>
      <c r="O91" s="202" t="s">
        <v>445</v>
      </c>
      <c r="P91" s="202" t="s">
        <v>206</v>
      </c>
    </row>
    <row r="92" spans="1:69">
      <c r="A92" s="202" t="s">
        <v>419</v>
      </c>
      <c r="B92" s="202" t="s">
        <v>182</v>
      </c>
      <c r="C92" s="202" t="s">
        <v>446</v>
      </c>
      <c r="D92" s="202" t="s">
        <v>214</v>
      </c>
      <c r="E92" s="202" t="s">
        <v>447</v>
      </c>
      <c r="F92" s="202" t="s">
        <v>184</v>
      </c>
      <c r="G92" s="202" t="s">
        <v>448</v>
      </c>
      <c r="H92" s="202" t="s">
        <v>449</v>
      </c>
      <c r="I92" s="202" t="s">
        <v>450</v>
      </c>
      <c r="J92" s="202" t="s">
        <v>449</v>
      </c>
      <c r="K92" s="202" t="s">
        <v>451</v>
      </c>
      <c r="L92" s="202" t="s">
        <v>184</v>
      </c>
      <c r="M92" s="202" t="s">
        <v>452</v>
      </c>
    </row>
    <row r="93" spans="1:69">
      <c r="A93" s="202" t="s">
        <v>315</v>
      </c>
      <c r="B93" s="216">
        <v>4.4000000000000002E-6</v>
      </c>
    </row>
    <row r="94" spans="1:69">
      <c r="A94" s="202" t="s">
        <v>316</v>
      </c>
      <c r="B94" s="216">
        <v>2.4000000000000001E-5</v>
      </c>
      <c r="C94" s="202" t="s">
        <v>421</v>
      </c>
    </row>
    <row r="95" spans="1:69">
      <c r="A95" s="202" t="s">
        <v>419</v>
      </c>
      <c r="B95" s="202" t="s">
        <v>453</v>
      </c>
      <c r="C95" s="202" t="s">
        <v>454</v>
      </c>
      <c r="D95" s="202" t="s">
        <v>180</v>
      </c>
      <c r="E95" s="202" t="s">
        <v>630</v>
      </c>
    </row>
    <row r="97" spans="1:12">
      <c r="A97" s="202" t="s">
        <v>419</v>
      </c>
      <c r="B97" s="202" t="s">
        <v>460</v>
      </c>
      <c r="C97" s="202" t="s">
        <v>214</v>
      </c>
      <c r="D97" s="217">
        <v>20000</v>
      </c>
      <c r="E97" s="202" t="s">
        <v>421</v>
      </c>
      <c r="F97" s="202" t="s">
        <v>461</v>
      </c>
      <c r="G97" s="202" t="s">
        <v>184</v>
      </c>
      <c r="H97" s="202" t="s">
        <v>436</v>
      </c>
      <c r="I97" s="202" t="s">
        <v>462</v>
      </c>
      <c r="J97" s="202" t="s">
        <v>403</v>
      </c>
      <c r="K97" s="202" t="s">
        <v>423</v>
      </c>
      <c r="L97" s="202" t="s">
        <v>573</v>
      </c>
    </row>
    <row r="100" spans="1:12">
      <c r="A100" s="202" t="s">
        <v>180</v>
      </c>
      <c r="B100" s="202" t="s">
        <v>463</v>
      </c>
    </row>
    <row r="101" spans="1:12">
      <c r="A101" s="202" t="s">
        <v>419</v>
      </c>
      <c r="B101" s="202" t="s">
        <v>574</v>
      </c>
      <c r="C101" s="202" t="s">
        <v>42</v>
      </c>
      <c r="D101" s="202" t="s">
        <v>43</v>
      </c>
      <c r="E101" s="202" t="s">
        <v>44</v>
      </c>
      <c r="F101" s="202" t="s">
        <v>45</v>
      </c>
      <c r="G101" s="202" t="s">
        <v>465</v>
      </c>
    </row>
    <row r="102" spans="1:12">
      <c r="A102" s="202" t="s">
        <v>47</v>
      </c>
      <c r="B102" s="218">
        <f>'2.4 EUD_2050 (REG)'!B36</f>
        <v>9065.9392896873487</v>
      </c>
      <c r="C102" s="218">
        <f>'2.4 EUD_2050 (REG)'!C36</f>
        <v>17416.542839226087</v>
      </c>
      <c r="D102" s="218">
        <f>'2.4 EUD_2050 (REG)'!D36</f>
        <v>48859.589004137066</v>
      </c>
      <c r="E102" s="218">
        <f>'2.4 EUD_2050 (REG)'!E36</f>
        <v>2330.1785289341983</v>
      </c>
      <c r="F102" s="218">
        <f>'2.4 EUD_2050 (REG)'!F36</f>
        <v>0</v>
      </c>
    </row>
    <row r="103" spans="1:12">
      <c r="A103" s="202" t="s">
        <v>217</v>
      </c>
      <c r="B103" s="218">
        <f>'2.4 EUD_2050 (REG)'!B37</f>
        <v>6635.6011389725945</v>
      </c>
      <c r="C103" s="218">
        <f>'2.4 EUD_2050 (REG)'!C37</f>
        <v>13271.202277945189</v>
      </c>
      <c r="D103" s="218">
        <f>'2.4 EUD_2050 (REG)'!D37</f>
        <v>6614.2331361044817</v>
      </c>
      <c r="E103" s="218">
        <f>'2.4 EUD_2050 (REG)'!E37</f>
        <v>258.90872543713317</v>
      </c>
      <c r="F103" s="218">
        <f>'2.4 EUD_2050 (REG)'!F37</f>
        <v>0</v>
      </c>
    </row>
    <row r="104" spans="1:12">
      <c r="A104" s="202" t="s">
        <v>50</v>
      </c>
      <c r="B104" s="218">
        <f>'2.4 EUD_2050 (REG)'!B38</f>
        <v>0</v>
      </c>
      <c r="C104" s="218">
        <f>'2.4 EUD_2050 (REG)'!C38</f>
        <v>2549.3353290454406</v>
      </c>
      <c r="D104" s="218">
        <f>'2.4 EUD_2050 (REG)'!D38</f>
        <v>75635.095832712002</v>
      </c>
      <c r="E104" s="218">
        <f>'2.4 EUD_2050 (REG)'!E38</f>
        <v>0</v>
      </c>
      <c r="F104" s="218">
        <f>'2.4 EUD_2050 (REG)'!F38</f>
        <v>0</v>
      </c>
    </row>
    <row r="105" spans="1:12">
      <c r="A105" s="202" t="s">
        <v>51</v>
      </c>
      <c r="B105" s="218">
        <f>'2.4 EUD_2050 (REG)'!B39</f>
        <v>89342.230573887893</v>
      </c>
      <c r="C105" s="218">
        <f>'2.4 EUD_2050 (REG)'!C39</f>
        <v>26799.195161201009</v>
      </c>
      <c r="D105" s="218">
        <f>'2.4 EUD_2050 (REG)'!D39</f>
        <v>12904.001785850052</v>
      </c>
      <c r="E105" s="218">
        <f>'2.4 EUD_2050 (REG)'!E39</f>
        <v>0</v>
      </c>
      <c r="F105" s="218">
        <f>'2.4 EUD_2050 (REG)'!F39</f>
        <v>0</v>
      </c>
    </row>
    <row r="106" spans="1:12">
      <c r="A106" s="202" t="s">
        <v>52</v>
      </c>
      <c r="B106" s="218">
        <f>'2.4 EUD_2050 (REG)'!B40</f>
        <v>19306.060619936256</v>
      </c>
      <c r="C106" s="218">
        <f>'2.4 EUD_2050 (REG)'!C40</f>
        <v>5399.1741178736356</v>
      </c>
      <c r="D106" s="218">
        <f>'2.4 EUD_2050 (REG)'!D40</f>
        <v>0</v>
      </c>
      <c r="E106" s="218">
        <f>'2.4 EUD_2050 (REG)'!E40</f>
        <v>0</v>
      </c>
      <c r="F106" s="218">
        <f>'2.4 EUD_2050 (REG)'!F40</f>
        <v>0</v>
      </c>
    </row>
    <row r="107" spans="1:12">
      <c r="A107" s="202" t="s">
        <v>30</v>
      </c>
      <c r="B107" s="218">
        <f>'2.4 EUD_2050 (REG)'!B41</f>
        <v>0</v>
      </c>
      <c r="C107" s="218">
        <f>'2.4 EUD_2050 (REG)'!C41</f>
        <v>12279.664408222343</v>
      </c>
      <c r="D107" s="218">
        <f>'2.4 EUD_2050 (REG)'!D41</f>
        <v>15042.917407982515</v>
      </c>
      <c r="E107" s="218">
        <f>'2.4 EUD_2050 (REG)'!E41</f>
        <v>0</v>
      </c>
      <c r="F107" s="218">
        <f>'2.4 EUD_2050 (REG)'!F41</f>
        <v>0</v>
      </c>
    </row>
    <row r="108" spans="1:12">
      <c r="A108" s="202" t="s">
        <v>31</v>
      </c>
      <c r="B108" s="218">
        <f>'2.4 EUD_2050 (REG)'!B42</f>
        <v>20269.257307473556</v>
      </c>
      <c r="C108" s="218">
        <f>'2.4 EUD_2050 (REG)'!C42</f>
        <v>34514.813911639081</v>
      </c>
      <c r="D108" s="218">
        <f>'2.4 EUD_2050 (REG)'!D42</f>
        <v>13717.131542667454</v>
      </c>
      <c r="E108" s="218">
        <f>'2.4 EUD_2050 (REG)'!E42</f>
        <v>0</v>
      </c>
      <c r="F108" s="218">
        <f>'2.4 EUD_2050 (REG)'!F42</f>
        <v>0</v>
      </c>
    </row>
    <row r="109" spans="1:12">
      <c r="A109" s="202" t="s">
        <v>53</v>
      </c>
      <c r="B109" s="218">
        <f>'2.4 EUD_2050 (REG)'!B43</f>
        <v>0</v>
      </c>
      <c r="C109" s="218">
        <f>'2.4 EUD_2050 (REG)'!C43</f>
        <v>0</v>
      </c>
      <c r="D109" s="218">
        <f>'2.4 EUD_2050 (REG)'!D43</f>
        <v>0</v>
      </c>
      <c r="E109" s="218">
        <f>'2.4 EUD_2050 (REG)'!E43</f>
        <v>0</v>
      </c>
      <c r="F109" s="218">
        <f>'2.4 EUD_2050 (REG)'!F43</f>
        <v>485118.68870885484</v>
      </c>
    </row>
    <row r="110" spans="1:12">
      <c r="A110" s="202" t="s">
        <v>55</v>
      </c>
      <c r="B110" s="218">
        <f>'2.4 EUD_2050 (REG)'!B44</f>
        <v>0</v>
      </c>
      <c r="C110" s="218">
        <f>'2.4 EUD_2050 (REG)'!C44</f>
        <v>0</v>
      </c>
      <c r="D110" s="218">
        <f>'2.4 EUD_2050 (REG)'!D44</f>
        <v>0</v>
      </c>
      <c r="E110" s="218">
        <f>'2.4 EUD_2050 (REG)'!E44</f>
        <v>0</v>
      </c>
      <c r="F110" s="218">
        <f>'2.4 EUD_2050 (REG)'!F44</f>
        <v>93460.75960899044</v>
      </c>
    </row>
    <row r="111" spans="1:12">
      <c r="A111" s="202" t="s">
        <v>57</v>
      </c>
      <c r="B111" s="218">
        <f>'2.4 EUD_2050 (REG)'!B45</f>
        <v>0</v>
      </c>
      <c r="C111" s="218">
        <f>'2.4 EUD_2050 (REG)'!C45</f>
        <v>0</v>
      </c>
      <c r="D111" s="218">
        <f>'2.4 EUD_2050 (REG)'!D45</f>
        <v>0</v>
      </c>
      <c r="E111" s="218">
        <f>'2.4 EUD_2050 (REG)'!E45</f>
        <v>3.4693769208575844</v>
      </c>
      <c r="F111" s="218">
        <f>'2.4 EUD_2050 (REG)'!F45</f>
        <v>0</v>
      </c>
    </row>
    <row r="113" spans="1:6">
      <c r="A113" s="202" t="s">
        <v>575</v>
      </c>
      <c r="B113" s="202" t="s">
        <v>42</v>
      </c>
      <c r="C113" s="202" t="s">
        <v>43</v>
      </c>
      <c r="D113" s="202" t="s">
        <v>44</v>
      </c>
      <c r="E113" s="202" t="s">
        <v>45</v>
      </c>
      <c r="F113" s="202" t="s">
        <v>465</v>
      </c>
    </row>
    <row r="114" spans="1:6">
      <c r="A114" s="202" t="s">
        <v>47</v>
      </c>
      <c r="B114" s="218">
        <f>'2.4 EUD_2050 (REG)'!B77</f>
        <v>4361.9671957484315</v>
      </c>
      <c r="C114" s="218">
        <f>'2.4 EUD_2050 (REG)'!C77</f>
        <v>8379.7592395604261</v>
      </c>
      <c r="D114" s="218">
        <f>'2.4 EUD_2050 (REG)'!D77</f>
        <v>10605.194198898953</v>
      </c>
      <c r="E114" s="218">
        <f>'2.4 EUD_2050 (REG)'!E77</f>
        <v>1163.0477192529852</v>
      </c>
      <c r="F114" s="218">
        <f>'2.4 EUD_2050 (REG)'!F77</f>
        <v>0</v>
      </c>
    </row>
    <row r="115" spans="1:6">
      <c r="A115" s="202" t="s">
        <v>217</v>
      </c>
      <c r="B115" s="218">
        <f>'2.4 EUD_2050 (REG)'!B78</f>
        <v>3192.6393468345818</v>
      </c>
      <c r="C115" s="218">
        <f>'2.4 EUD_2050 (REG)'!C78</f>
        <v>6385.2786936691637</v>
      </c>
      <c r="D115" s="218">
        <f>'2.4 EUD_2050 (REG)'!D78</f>
        <v>1435.6491389897096</v>
      </c>
      <c r="E115" s="218">
        <f>'2.4 EUD_2050 (REG)'!E78</f>
        <v>129.22752436144279</v>
      </c>
      <c r="F115" s="218">
        <f>'2.4 EUD_2050 (REG)'!F78</f>
        <v>0</v>
      </c>
    </row>
    <row r="116" spans="1:6">
      <c r="A116" s="202" t="s">
        <v>50</v>
      </c>
      <c r="B116" s="218">
        <f>'2.4 EUD_2050 (REG)'!B79</f>
        <v>0</v>
      </c>
      <c r="C116" s="218">
        <f>'2.4 EUD_2050 (REG)'!C79</f>
        <v>1226.5819040844513</v>
      </c>
      <c r="D116" s="218">
        <f>'2.4 EUD_2050 (REG)'!D79</f>
        <v>16416.938740322305</v>
      </c>
      <c r="E116" s="218">
        <f>'2.4 EUD_2050 (REG)'!E79</f>
        <v>0</v>
      </c>
      <c r="F116" s="218">
        <f>'2.4 EUD_2050 (REG)'!F79</f>
        <v>0</v>
      </c>
    </row>
    <row r="117" spans="1:6">
      <c r="A117" s="202" t="s">
        <v>51</v>
      </c>
      <c r="B117" s="218">
        <f>'2.4 EUD_2050 (REG)'!B80</f>
        <v>42985.935213750068</v>
      </c>
      <c r="C117" s="218">
        <f>'2.4 EUD_2050 (REG)'!C80</f>
        <v>12894.10908570625</v>
      </c>
      <c r="D117" s="218">
        <f>'2.4 EUD_2050 (REG)'!D80</f>
        <v>2800.8717975562854</v>
      </c>
      <c r="E117" s="218">
        <f>'2.4 EUD_2050 (REG)'!E80</f>
        <v>0</v>
      </c>
      <c r="F117" s="218">
        <f>'2.4 EUD_2050 (REG)'!F80</f>
        <v>0</v>
      </c>
    </row>
    <row r="118" spans="1:6">
      <c r="A118" s="202" t="s">
        <v>52</v>
      </c>
      <c r="B118" s="218">
        <f>'2.4 EUD_2050 (REG)'!B81</f>
        <v>9288.8778991808995</v>
      </c>
      <c r="C118" s="218">
        <f>'2.4 EUD_2050 (REG)'!C81</f>
        <v>2597.7474185260035</v>
      </c>
      <c r="D118" s="218">
        <f>'2.4 EUD_2050 (REG)'!D81</f>
        <v>0</v>
      </c>
      <c r="E118" s="218">
        <f>'2.4 EUD_2050 (REG)'!E81</f>
        <v>0</v>
      </c>
      <c r="F118" s="218">
        <f>'2.4 EUD_2050 (REG)'!F81</f>
        <v>0</v>
      </c>
    </row>
    <row r="119" spans="1:6">
      <c r="A119" s="202" t="s">
        <v>30</v>
      </c>
      <c r="B119" s="218">
        <f>'2.4 EUD_2050 (REG)'!B82</f>
        <v>0</v>
      </c>
      <c r="C119" s="218">
        <f>'2.4 EUD_2050 (REG)'!C82</f>
        <v>5908.2122229072047</v>
      </c>
      <c r="D119" s="218">
        <f>'2.4 EUD_2050 (REG)'!D82</f>
        <v>3265.1330819861</v>
      </c>
      <c r="E119" s="218">
        <f>'2.4 EUD_2050 (REG)'!E82</f>
        <v>0</v>
      </c>
      <c r="F119" s="218">
        <f>'2.4 EUD_2050 (REG)'!F82</f>
        <v>0</v>
      </c>
    </row>
    <row r="120" spans="1:6">
      <c r="A120" s="202" t="s">
        <v>31</v>
      </c>
      <c r="B120" s="218">
        <f>'2.4 EUD_2050 (REG)'!B83</f>
        <v>9752.3083524236681</v>
      </c>
      <c r="C120" s="218">
        <f>'2.4 EUD_2050 (REG)'!C83</f>
        <v>16606.385862432056</v>
      </c>
      <c r="D120" s="218">
        <f>'2.4 EUD_2050 (REG)'!D83</f>
        <v>2977.3652793009192</v>
      </c>
      <c r="E120" s="218">
        <f>'2.4 EUD_2050 (REG)'!E83</f>
        <v>0</v>
      </c>
      <c r="F120" s="218">
        <f>'2.4 EUD_2050 (REG)'!F83</f>
        <v>0</v>
      </c>
    </row>
    <row r="121" spans="1:6">
      <c r="A121" s="202" t="s">
        <v>53</v>
      </c>
      <c r="B121" s="218">
        <f>'2.4 EUD_2050 (REG)'!B84</f>
        <v>0</v>
      </c>
      <c r="C121" s="218">
        <f>'2.4 EUD_2050 (REG)'!C84</f>
        <v>0</v>
      </c>
      <c r="D121" s="218">
        <f>'2.4 EUD_2050 (REG)'!D84</f>
        <v>0</v>
      </c>
      <c r="E121" s="218">
        <f>'2.4 EUD_2050 (REG)'!E84</f>
        <v>0</v>
      </c>
      <c r="F121" s="218">
        <f>'2.4 EUD_2050 (REG)'!F84</f>
        <v>233408.99807255337</v>
      </c>
    </row>
    <row r="122" spans="1:6">
      <c r="A122" s="202" t="s">
        <v>55</v>
      </c>
      <c r="B122" s="218">
        <f>'2.4 EUD_2050 (REG)'!B85</f>
        <v>0</v>
      </c>
      <c r="C122" s="218">
        <f>'2.4 EUD_2050 (REG)'!C85</f>
        <v>0</v>
      </c>
      <c r="D122" s="218">
        <f>'2.4 EUD_2050 (REG)'!D85</f>
        <v>0</v>
      </c>
      <c r="E122" s="218">
        <f>'2.4 EUD_2050 (REG)'!E85</f>
        <v>0</v>
      </c>
      <c r="F122" s="218">
        <f>'2.4 EUD_2050 (REG)'!F85</f>
        <v>44967.515717635644</v>
      </c>
    </row>
    <row r="123" spans="1:6">
      <c r="A123" s="202" t="s">
        <v>57</v>
      </c>
      <c r="B123" s="218">
        <f>'2.4 EUD_2050 (REG)'!B86</f>
        <v>0</v>
      </c>
      <c r="C123" s="218">
        <f>'2.4 EUD_2050 (REG)'!C86</f>
        <v>0</v>
      </c>
      <c r="D123" s="218">
        <f>'2.4 EUD_2050 (REG)'!D86</f>
        <v>0</v>
      </c>
      <c r="E123" s="218">
        <f>'2.4 EUD_2050 (REG)'!E86</f>
        <v>1.7316488264433332</v>
      </c>
      <c r="F123" s="218">
        <f>'2.4 EUD_2050 (REG)'!F86</f>
        <v>0</v>
      </c>
    </row>
    <row r="125" spans="1:6">
      <c r="A125" s="202" t="s">
        <v>576</v>
      </c>
      <c r="B125" s="202" t="s">
        <v>42</v>
      </c>
      <c r="C125" s="202" t="s">
        <v>43</v>
      </c>
      <c r="D125" s="202" t="s">
        <v>44</v>
      </c>
      <c r="E125" s="202" t="s">
        <v>45</v>
      </c>
      <c r="F125" s="202" t="s">
        <v>465</v>
      </c>
    </row>
    <row r="126" spans="1:6">
      <c r="A126" s="202" t="s">
        <v>47</v>
      </c>
      <c r="B126" s="218">
        <f>'2.4 EUD_2050 (REG)'!J77</f>
        <v>6388.2911285733981</v>
      </c>
      <c r="C126" s="218">
        <f>'2.4 EUD_2050 (REG)'!K77</f>
        <v>12272.522741996387</v>
      </c>
      <c r="D126" s="218">
        <f>'2.4 EUD_2050 (REG)'!L77</f>
        <v>25500.92350269555</v>
      </c>
      <c r="E126" s="218">
        <f>'2.4 EUD_2050 (REG)'!M77</f>
        <v>1006.7746616328683</v>
      </c>
      <c r="F126" s="218">
        <f>'2.4 EUD_2050 (REG)'!N77</f>
        <v>0</v>
      </c>
    </row>
    <row r="127" spans="1:6">
      <c r="A127" s="202" t="s">
        <v>217</v>
      </c>
      <c r="B127" s="218">
        <f>'2.4 EUD_2050 (REG)'!J78</f>
        <v>4675.759514192825</v>
      </c>
      <c r="C127" s="218">
        <f>'2.4 EUD_2050 (REG)'!K78</f>
        <v>9351.51902838565</v>
      </c>
      <c r="D127" s="218">
        <f>'2.4 EUD_2050 (REG)'!L78</f>
        <v>3452.1177249058073</v>
      </c>
      <c r="E127" s="218">
        <f>'2.4 EUD_2050 (REG)'!M78</f>
        <v>111.86385129254091</v>
      </c>
      <c r="F127" s="218">
        <f>'2.4 EUD_2050 (REG)'!N78</f>
        <v>0</v>
      </c>
    </row>
    <row r="128" spans="1:6">
      <c r="A128" s="202" t="s">
        <v>50</v>
      </c>
      <c r="B128" s="218">
        <f>'2.4 EUD_2050 (REG)'!J79</f>
        <v>0</v>
      </c>
      <c r="C128" s="218">
        <f>'2.4 EUD_2050 (REG)'!K79</f>
        <v>1796.3826743054854</v>
      </c>
      <c r="D128" s="218">
        <f>'2.4 EUD_2050 (REG)'!L79</f>
        <v>39475.665519530303</v>
      </c>
      <c r="E128" s="218">
        <f>'2.4 EUD_2050 (REG)'!M79</f>
        <v>0</v>
      </c>
      <c r="F128" s="218">
        <f>'2.4 EUD_2050 (REG)'!N79</f>
        <v>0</v>
      </c>
    </row>
    <row r="129" spans="1:69">
      <c r="A129" s="202" t="s">
        <v>51</v>
      </c>
      <c r="B129" s="218">
        <f>'2.4 EUD_2050 (REG)'!J80</f>
        <v>62954.776195265033</v>
      </c>
      <c r="C129" s="218">
        <f>'2.4 EUD_2050 (REG)'!K80</f>
        <v>18883.98490556312</v>
      </c>
      <c r="D129" s="218">
        <f>'2.4 EUD_2050 (REG)'!L80</f>
        <v>6734.8901029795043</v>
      </c>
      <c r="E129" s="218">
        <f>'2.4 EUD_2050 (REG)'!M80</f>
        <v>0</v>
      </c>
      <c r="F129" s="218">
        <f>'2.4 EUD_2050 (REG)'!N80</f>
        <v>0</v>
      </c>
    </row>
    <row r="130" spans="1:69">
      <c r="A130" s="202" t="s">
        <v>52</v>
      </c>
      <c r="B130" s="218">
        <f>'2.4 EUD_2050 (REG)'!J81</f>
        <v>13603.966654214417</v>
      </c>
      <c r="C130" s="218">
        <f>'2.4 EUD_2050 (REG)'!K81</f>
        <v>3804.5143494474837</v>
      </c>
      <c r="D130" s="218">
        <f>'2.4 EUD_2050 (REG)'!L81</f>
        <v>0</v>
      </c>
      <c r="E130" s="218">
        <f>'2.4 EUD_2050 (REG)'!M81</f>
        <v>0</v>
      </c>
      <c r="F130" s="218">
        <f>'2.4 EUD_2050 (REG)'!N81</f>
        <v>0</v>
      </c>
    </row>
    <row r="131" spans="1:69">
      <c r="A131" s="202" t="s">
        <v>30</v>
      </c>
      <c r="B131" s="218">
        <f>'2.4 EUD_2050 (REG)'!J82</f>
        <v>0</v>
      </c>
      <c r="C131" s="218">
        <f>'2.4 EUD_2050 (REG)'!K82</f>
        <v>8652.8343831001566</v>
      </c>
      <c r="D131" s="218">
        <f>'2.4 EUD_2050 (REG)'!L82</f>
        <v>7851.2384958016792</v>
      </c>
      <c r="E131" s="218">
        <f>'2.4 EUD_2050 (REG)'!M82</f>
        <v>0</v>
      </c>
      <c r="F131" s="218">
        <f>'2.4 EUD_2050 (REG)'!N82</f>
        <v>0</v>
      </c>
    </row>
    <row r="132" spans="1:69">
      <c r="A132" s="202" t="s">
        <v>31</v>
      </c>
      <c r="B132" s="218">
        <f>'2.4 EUD_2050 (REG)'!J83</f>
        <v>14282.680757348233</v>
      </c>
      <c r="C132" s="218">
        <f>'2.4 EUD_2050 (REG)'!K83</f>
        <v>24320.776090669096</v>
      </c>
      <c r="D132" s="218">
        <f>'2.4 EUD_2050 (REG)'!L83</f>
        <v>7159.2808960459424</v>
      </c>
      <c r="E132" s="218">
        <f>'2.4 EUD_2050 (REG)'!M83</f>
        <v>0</v>
      </c>
      <c r="F132" s="218">
        <f>'2.4 EUD_2050 (REG)'!N83</f>
        <v>0</v>
      </c>
    </row>
    <row r="133" spans="1:69">
      <c r="A133" s="202" t="s">
        <v>53</v>
      </c>
      <c r="B133" s="218">
        <f>'2.4 EUD_2050 (REG)'!J84</f>
        <v>0</v>
      </c>
      <c r="C133" s="218">
        <f>'2.4 EUD_2050 (REG)'!K84</f>
        <v>0</v>
      </c>
      <c r="D133" s="218">
        <f>'2.4 EUD_2050 (REG)'!L84</f>
        <v>0</v>
      </c>
      <c r="E133" s="218">
        <f>'2.4 EUD_2050 (REG)'!M84</f>
        <v>0</v>
      </c>
      <c r="F133" s="218">
        <f>'2.4 EUD_2050 (REG)'!N84</f>
        <v>341837.65370116581</v>
      </c>
    </row>
    <row r="134" spans="1:69">
      <c r="A134" s="202" t="s">
        <v>55</v>
      </c>
      <c r="B134" s="218">
        <f>'2.4 EUD_2050 (REG)'!J85</f>
        <v>0</v>
      </c>
      <c r="C134" s="218">
        <f>'2.4 EUD_2050 (REG)'!K85</f>
        <v>0</v>
      </c>
      <c r="D134" s="218">
        <f>'2.4 EUD_2050 (REG)'!L85</f>
        <v>0</v>
      </c>
      <c r="E134" s="218">
        <f>'2.4 EUD_2050 (REG)'!M85</f>
        <v>0</v>
      </c>
      <c r="F134" s="218">
        <f>'2.4 EUD_2050 (REG)'!N85</f>
        <v>65856.887234950234</v>
      </c>
    </row>
    <row r="135" spans="1:69">
      <c r="A135" s="202" t="s">
        <v>57</v>
      </c>
      <c r="B135" s="218">
        <f>'2.4 EUD_2050 (REG)'!J86</f>
        <v>0</v>
      </c>
      <c r="C135" s="218">
        <f>'2.4 EUD_2050 (REG)'!K86</f>
        <v>0</v>
      </c>
      <c r="D135" s="218">
        <f>'2.4 EUD_2050 (REG)'!L86</f>
        <v>0</v>
      </c>
      <c r="E135" s="218">
        <f>'2.4 EUD_2050 (REG)'!M86</f>
        <v>1.4989756073200482</v>
      </c>
      <c r="F135" s="218">
        <f>'2.4 EUD_2050 (REG)'!N86</f>
        <v>0</v>
      </c>
    </row>
    <row r="136" spans="1:69" s="162" customFormat="1">
      <c r="A136" s="163" t="s">
        <v>421</v>
      </c>
      <c r="B136" s="163"/>
      <c r="C136" s="163"/>
      <c r="D136" s="163"/>
      <c r="E136" s="163"/>
      <c r="F136" s="163"/>
      <c r="G136" s="163"/>
      <c r="H136" s="163"/>
      <c r="I136" s="163"/>
      <c r="J136" s="163"/>
      <c r="K136" s="163"/>
      <c r="L136" s="163"/>
      <c r="M136" s="163"/>
      <c r="N136" s="163"/>
      <c r="O136" s="163"/>
      <c r="P136" s="163"/>
      <c r="Q136" s="163"/>
      <c r="R136" s="163"/>
      <c r="S136" s="163"/>
      <c r="T136" s="163"/>
      <c r="U136" s="163"/>
      <c r="V136" s="163"/>
      <c r="W136" s="163"/>
      <c r="X136" s="163"/>
      <c r="Y136" s="163"/>
      <c r="Z136" s="163"/>
      <c r="AA136" s="163"/>
      <c r="AB136" s="163"/>
      <c r="AC136" s="163"/>
      <c r="AD136" s="163"/>
      <c r="AE136" s="163"/>
      <c r="AF136" s="163"/>
      <c r="AG136" s="163"/>
      <c r="AH136" s="163"/>
      <c r="AI136" s="163"/>
      <c r="AJ136" s="163"/>
      <c r="AK136" s="163"/>
      <c r="AL136" s="163"/>
      <c r="AM136" s="163"/>
      <c r="AN136" s="163"/>
      <c r="AO136" s="163"/>
      <c r="AP136" s="163"/>
      <c r="AQ136" s="163"/>
      <c r="AR136" s="163"/>
      <c r="AS136" s="163"/>
      <c r="AT136" s="163"/>
      <c r="AU136" s="163"/>
      <c r="AV136" s="163"/>
      <c r="AW136" s="163"/>
      <c r="AX136" s="163"/>
      <c r="AY136" s="163"/>
      <c r="AZ136" s="163"/>
      <c r="BA136" s="163"/>
      <c r="BB136" s="163"/>
      <c r="BC136" s="163"/>
      <c r="BD136" s="163"/>
      <c r="BE136" s="163"/>
      <c r="BF136" s="163"/>
      <c r="BG136" s="163"/>
      <c r="BH136" s="163"/>
      <c r="BI136" s="163"/>
      <c r="BJ136" s="163"/>
      <c r="BK136" s="163"/>
      <c r="BL136" s="163"/>
      <c r="BM136" s="163"/>
      <c r="BN136" s="163"/>
      <c r="BO136" s="163"/>
      <c r="BP136" s="163"/>
      <c r="BQ136" s="163"/>
    </row>
    <row r="137" spans="1:69" s="162" customFormat="1">
      <c r="A137" s="163"/>
      <c r="B137" s="163"/>
      <c r="C137" s="163"/>
      <c r="D137" s="163"/>
      <c r="E137" s="163"/>
      <c r="F137" s="163"/>
      <c r="G137" s="163"/>
      <c r="H137" s="163"/>
      <c r="I137" s="163"/>
      <c r="J137" s="163"/>
      <c r="K137" s="163"/>
      <c r="L137" s="163"/>
      <c r="M137" s="163"/>
      <c r="N137" s="163"/>
      <c r="O137" s="163"/>
      <c r="P137" s="163"/>
      <c r="Q137" s="163"/>
      <c r="R137" s="163"/>
      <c r="S137" s="163"/>
      <c r="T137" s="163"/>
      <c r="U137" s="163"/>
      <c r="V137" s="163"/>
      <c r="W137" s="163"/>
      <c r="X137" s="163"/>
      <c r="Y137" s="163"/>
      <c r="Z137" s="163"/>
      <c r="AA137" s="163"/>
      <c r="AB137" s="163"/>
      <c r="AC137" s="163"/>
      <c r="AD137" s="163"/>
      <c r="AE137" s="163"/>
      <c r="AF137" s="163"/>
      <c r="AG137" s="163"/>
      <c r="AH137" s="163"/>
      <c r="AI137" s="163"/>
      <c r="AJ137" s="163"/>
      <c r="AK137" s="163"/>
      <c r="AL137" s="163"/>
      <c r="AM137" s="163"/>
      <c r="AN137" s="163"/>
      <c r="AO137" s="163"/>
      <c r="AP137" s="163"/>
      <c r="AQ137" s="163"/>
      <c r="AR137" s="163"/>
      <c r="AS137" s="163"/>
      <c r="AT137" s="163"/>
      <c r="AU137" s="163"/>
      <c r="AV137" s="163"/>
      <c r="AW137" s="163"/>
      <c r="AX137" s="163"/>
      <c r="AY137" s="163"/>
      <c r="AZ137" s="163"/>
      <c r="BA137" s="163"/>
      <c r="BB137" s="163"/>
      <c r="BC137" s="163"/>
      <c r="BD137" s="163"/>
      <c r="BE137" s="163"/>
      <c r="BF137" s="163"/>
      <c r="BG137" s="163"/>
      <c r="BH137" s="163"/>
      <c r="BI137" s="163"/>
      <c r="BJ137" s="163"/>
      <c r="BK137" s="163"/>
      <c r="BL137" s="163"/>
      <c r="BM137" s="163"/>
      <c r="BN137" s="163"/>
      <c r="BO137" s="163"/>
      <c r="BP137" s="163"/>
      <c r="BQ137" s="163"/>
    </row>
    <row r="138" spans="1:69">
      <c r="A138" s="202" t="s">
        <v>496</v>
      </c>
      <c r="B138" s="202" t="s">
        <v>470</v>
      </c>
      <c r="C138" s="202" t="s">
        <v>577</v>
      </c>
    </row>
    <row r="139" spans="1:69">
      <c r="A139" s="202" t="s">
        <v>133</v>
      </c>
      <c r="B139" s="202">
        <v>0.15</v>
      </c>
      <c r="C139" s="202">
        <v>0.48</v>
      </c>
      <c r="E139" s="202" t="s">
        <v>180</v>
      </c>
      <c r="F139" s="202" t="s">
        <v>627</v>
      </c>
    </row>
    <row r="140" spans="1:69">
      <c r="A140" s="202" t="s">
        <v>134</v>
      </c>
      <c r="B140" s="202">
        <v>0</v>
      </c>
      <c r="C140" s="202">
        <v>0</v>
      </c>
      <c r="E140" s="202" t="s">
        <v>180</v>
      </c>
      <c r="F140" s="202" t="s">
        <v>579</v>
      </c>
      <c r="G140" s="202" t="s">
        <v>580</v>
      </c>
      <c r="H140" s="202" t="s">
        <v>425</v>
      </c>
      <c r="I140" s="202" t="s">
        <v>187</v>
      </c>
      <c r="J140" s="202" t="s">
        <v>67</v>
      </c>
      <c r="K140" s="202" t="s">
        <v>184</v>
      </c>
      <c r="L140" s="202" t="s">
        <v>187</v>
      </c>
      <c r="M140" s="202" t="s">
        <v>511</v>
      </c>
    </row>
    <row r="141" spans="1:69">
      <c r="A141" s="202" t="s">
        <v>135</v>
      </c>
      <c r="B141" s="202">
        <v>0.02</v>
      </c>
      <c r="C141" s="202">
        <v>0.56999999999999995</v>
      </c>
      <c r="E141" s="202" t="s">
        <v>180</v>
      </c>
      <c r="F141" s="202" t="s">
        <v>627</v>
      </c>
    </row>
    <row r="142" spans="1:69">
      <c r="A142" s="202" t="s">
        <v>421</v>
      </c>
    </row>
    <row r="143" spans="1:69" s="162" customFormat="1">
      <c r="A143" s="163"/>
      <c r="B143" s="163"/>
      <c r="C143" s="163"/>
      <c r="D143" s="163"/>
      <c r="E143" s="163"/>
      <c r="F143" s="163"/>
      <c r="G143" s="163"/>
      <c r="H143" s="163"/>
      <c r="I143" s="163"/>
      <c r="J143" s="163"/>
      <c r="K143" s="163"/>
      <c r="L143" s="163"/>
      <c r="M143" s="163"/>
      <c r="N143" s="163"/>
      <c r="O143" s="163"/>
      <c r="P143" s="163"/>
      <c r="Q143" s="163"/>
      <c r="R143" s="163"/>
      <c r="S143" s="163"/>
      <c r="T143" s="163"/>
      <c r="U143" s="163"/>
      <c r="V143" s="163"/>
      <c r="W143" s="163"/>
      <c r="X143" s="163"/>
      <c r="Y143" s="163"/>
      <c r="Z143" s="163"/>
      <c r="AA143" s="163"/>
      <c r="AB143" s="163"/>
      <c r="AC143" s="163"/>
      <c r="AD143" s="163"/>
      <c r="AE143" s="163"/>
      <c r="AF143" s="163"/>
      <c r="AG143" s="163"/>
      <c r="AH143" s="163"/>
      <c r="AI143" s="163"/>
      <c r="AJ143" s="163"/>
      <c r="AK143" s="163"/>
      <c r="AL143" s="163"/>
      <c r="AM143" s="163"/>
      <c r="AN143" s="163"/>
      <c r="AO143" s="163"/>
      <c r="AP143" s="163"/>
      <c r="AQ143" s="163"/>
      <c r="AR143" s="163"/>
      <c r="AS143" s="163"/>
      <c r="AT143" s="163"/>
      <c r="AU143" s="163"/>
      <c r="AV143" s="163"/>
      <c r="AW143" s="163"/>
      <c r="AX143" s="163"/>
      <c r="AY143" s="163"/>
      <c r="AZ143" s="163"/>
      <c r="BA143" s="163"/>
      <c r="BB143" s="163"/>
      <c r="BC143" s="163"/>
      <c r="BD143" s="163"/>
      <c r="BE143" s="163"/>
      <c r="BF143" s="163"/>
      <c r="BG143" s="163"/>
      <c r="BH143" s="163"/>
      <c r="BI143" s="163"/>
      <c r="BJ143" s="163"/>
      <c r="BK143" s="163"/>
      <c r="BL143" s="163"/>
      <c r="BM143" s="163"/>
      <c r="BN143" s="163"/>
      <c r="BO143" s="163"/>
      <c r="BP143" s="163"/>
      <c r="BQ143" s="163"/>
    </row>
    <row r="144" spans="1:69">
      <c r="A144" s="202" t="s">
        <v>419</v>
      </c>
      <c r="B144" s="202" t="s">
        <v>468</v>
      </c>
      <c r="C144" s="202" t="s">
        <v>214</v>
      </c>
      <c r="D144" s="202">
        <v>0.22</v>
      </c>
      <c r="E144" s="202" t="s">
        <v>421</v>
      </c>
    </row>
    <row r="145" spans="1:69">
      <c r="A145" s="202" t="s">
        <v>419</v>
      </c>
      <c r="B145" s="202" t="s">
        <v>469</v>
      </c>
      <c r="C145" s="202" t="s">
        <v>214</v>
      </c>
      <c r="D145" s="202">
        <v>1</v>
      </c>
      <c r="E145" s="202" t="s">
        <v>421</v>
      </c>
    </row>
    <row r="147" spans="1:69">
      <c r="A147" s="202" t="s">
        <v>419</v>
      </c>
      <c r="B147" s="202" t="s">
        <v>466</v>
      </c>
      <c r="C147" s="202" t="s">
        <v>214</v>
      </c>
      <c r="D147" s="202">
        <v>0.25</v>
      </c>
      <c r="E147" s="202" t="s">
        <v>421</v>
      </c>
    </row>
    <row r="148" spans="1:69">
      <c r="A148" s="202" t="s">
        <v>419</v>
      </c>
      <c r="B148" s="202" t="s">
        <v>467</v>
      </c>
      <c r="C148" s="202" t="s">
        <v>214</v>
      </c>
      <c r="D148" s="202">
        <v>0.4</v>
      </c>
      <c r="E148" s="202" t="s">
        <v>421</v>
      </c>
      <c r="F148" s="202" t="s">
        <v>180</v>
      </c>
      <c r="G148" s="202" t="s">
        <v>628</v>
      </c>
    </row>
    <row r="151" spans="1:69">
      <c r="A151" s="202" t="s">
        <v>180</v>
      </c>
    </row>
    <row r="152" spans="1:69">
      <c r="A152" s="202" t="s">
        <v>640</v>
      </c>
      <c r="B152" s="202" t="s">
        <v>47</v>
      </c>
      <c r="C152" s="202" t="s">
        <v>222</v>
      </c>
      <c r="D152" s="202" t="s">
        <v>223</v>
      </c>
      <c r="E152" s="202" t="s">
        <v>225</v>
      </c>
      <c r="F152" s="202" t="s">
        <v>226</v>
      </c>
      <c r="G152" s="202" t="s">
        <v>170</v>
      </c>
      <c r="H152" s="202" t="s">
        <v>227</v>
      </c>
      <c r="I152" s="202" t="s">
        <v>243</v>
      </c>
      <c r="J152" s="202" t="s">
        <v>229</v>
      </c>
      <c r="K152" s="202" t="s">
        <v>230</v>
      </c>
      <c r="L152" s="202" t="s">
        <v>231</v>
      </c>
      <c r="M152" s="202" t="s">
        <v>232</v>
      </c>
      <c r="N152" s="202" t="s">
        <v>233</v>
      </c>
      <c r="O152" s="202" t="s">
        <v>50</v>
      </c>
      <c r="P152" s="202" t="s">
        <v>251</v>
      </c>
      <c r="Q152" s="202" t="s">
        <v>472</v>
      </c>
      <c r="R152" s="202" t="s">
        <v>30</v>
      </c>
      <c r="S152" s="202" t="s">
        <v>31</v>
      </c>
      <c r="T152" s="202" t="s">
        <v>254</v>
      </c>
      <c r="U152" s="202" t="s">
        <v>473</v>
      </c>
      <c r="V152" s="202" t="s">
        <v>257</v>
      </c>
      <c r="W152" s="202" t="s">
        <v>474</v>
      </c>
      <c r="X152" s="202" t="s">
        <v>235</v>
      </c>
      <c r="Y152" s="202" t="s">
        <v>236</v>
      </c>
      <c r="Z152" s="202" t="s">
        <v>237</v>
      </c>
      <c r="AA152" s="202" t="s">
        <v>475</v>
      </c>
      <c r="AB152" s="202" t="s">
        <v>57</v>
      </c>
      <c r="AC152" s="202" t="s">
        <v>476</v>
      </c>
      <c r="AD152" s="202" t="s">
        <v>614</v>
      </c>
      <c r="AG152" s="202" t="s">
        <v>214</v>
      </c>
    </row>
    <row r="153" spans="1:69" s="162" customFormat="1">
      <c r="A153" s="202" t="s">
        <v>47</v>
      </c>
      <c r="B153" s="210">
        <v>1</v>
      </c>
      <c r="C153" s="210">
        <v>0</v>
      </c>
      <c r="D153" s="210">
        <v>0</v>
      </c>
      <c r="E153" s="210">
        <v>0</v>
      </c>
      <c r="F153" s="210">
        <v>0</v>
      </c>
      <c r="G153" s="210">
        <v>0</v>
      </c>
      <c r="H153" s="210">
        <v>0</v>
      </c>
      <c r="I153" s="210">
        <v>0</v>
      </c>
      <c r="J153" s="210">
        <v>0</v>
      </c>
      <c r="K153" s="210">
        <v>0</v>
      </c>
      <c r="L153" s="210">
        <v>0</v>
      </c>
      <c r="M153" s="210">
        <v>0</v>
      </c>
      <c r="N153" s="210">
        <v>0</v>
      </c>
      <c r="O153" s="210">
        <v>0</v>
      </c>
      <c r="P153" s="210">
        <v>0</v>
      </c>
      <c r="Q153" s="210">
        <v>0</v>
      </c>
      <c r="R153" s="210">
        <v>0</v>
      </c>
      <c r="S153" s="210">
        <v>0</v>
      </c>
      <c r="T153" s="210">
        <v>0</v>
      </c>
      <c r="U153" s="210">
        <v>0</v>
      </c>
      <c r="V153" s="210">
        <v>0</v>
      </c>
      <c r="W153" s="210">
        <v>0</v>
      </c>
      <c r="X153" s="210">
        <v>0</v>
      </c>
      <c r="Y153" s="210">
        <v>0</v>
      </c>
      <c r="Z153" s="210">
        <v>0</v>
      </c>
      <c r="AA153" s="210">
        <v>0</v>
      </c>
      <c r="AB153" s="210">
        <v>0</v>
      </c>
      <c r="AC153" s="210">
        <v>0</v>
      </c>
      <c r="AD153" s="210">
        <v>0</v>
      </c>
      <c r="AE153" s="163"/>
      <c r="AF153" s="163"/>
      <c r="AG153" s="163"/>
      <c r="AH153" s="163"/>
      <c r="AI153" s="163"/>
      <c r="AJ153" s="163"/>
      <c r="AK153" s="163"/>
      <c r="AL153" s="163"/>
      <c r="AM153" s="163"/>
      <c r="AN153" s="163"/>
      <c r="AO153" s="163"/>
      <c r="AP153" s="163"/>
      <c r="AQ153" s="163"/>
      <c r="AR153" s="163"/>
      <c r="AS153" s="163"/>
      <c r="AT153" s="163"/>
      <c r="AU153" s="163"/>
      <c r="AV153" s="163"/>
      <c r="AW153" s="163"/>
      <c r="AX153" s="163"/>
      <c r="AY153" s="163"/>
      <c r="AZ153" s="163"/>
      <c r="BA153" s="163"/>
      <c r="BB153" s="163"/>
      <c r="BC153" s="163"/>
      <c r="BD153" s="163"/>
      <c r="BE153" s="163"/>
      <c r="BF153" s="163"/>
      <c r="BG153" s="163"/>
      <c r="BH153" s="163"/>
      <c r="BI153" s="163"/>
      <c r="BJ153" s="163"/>
      <c r="BK153" s="163"/>
      <c r="BL153" s="163"/>
      <c r="BM153" s="163"/>
      <c r="BN153" s="163"/>
      <c r="BO153" s="163"/>
      <c r="BP153" s="163"/>
      <c r="BQ153" s="163"/>
    </row>
    <row r="154" spans="1:69" s="162" customFormat="1">
      <c r="A154" s="202" t="s">
        <v>222</v>
      </c>
      <c r="B154" s="210">
        <v>0</v>
      </c>
      <c r="C154" s="210">
        <v>1</v>
      </c>
      <c r="D154" s="210">
        <v>0</v>
      </c>
      <c r="E154" s="210">
        <v>0</v>
      </c>
      <c r="F154" s="210">
        <v>0</v>
      </c>
      <c r="G154" s="210">
        <v>0</v>
      </c>
      <c r="H154" s="210">
        <v>0</v>
      </c>
      <c r="I154" s="210">
        <v>0</v>
      </c>
      <c r="J154" s="210">
        <v>0</v>
      </c>
      <c r="K154" s="210">
        <v>0</v>
      </c>
      <c r="L154" s="210">
        <v>0</v>
      </c>
      <c r="M154" s="210">
        <v>0</v>
      </c>
      <c r="N154" s="210">
        <v>0</v>
      </c>
      <c r="O154" s="210">
        <v>0</v>
      </c>
      <c r="P154" s="210">
        <v>0</v>
      </c>
      <c r="Q154" s="210">
        <v>0</v>
      </c>
      <c r="R154" s="210">
        <v>0</v>
      </c>
      <c r="S154" s="210">
        <v>0</v>
      </c>
      <c r="T154" s="210">
        <v>0</v>
      </c>
      <c r="U154" s="210">
        <v>0</v>
      </c>
      <c r="V154" s="210">
        <v>0</v>
      </c>
      <c r="W154" s="210">
        <v>0</v>
      </c>
      <c r="X154" s="210">
        <v>0</v>
      </c>
      <c r="Y154" s="210">
        <v>0</v>
      </c>
      <c r="Z154" s="210">
        <v>0</v>
      </c>
      <c r="AA154" s="210">
        <v>0</v>
      </c>
      <c r="AB154" s="210">
        <v>0</v>
      </c>
      <c r="AC154" s="210">
        <v>0</v>
      </c>
      <c r="AD154" s="210">
        <v>0</v>
      </c>
      <c r="AE154" s="163"/>
      <c r="AF154" s="163"/>
      <c r="AG154" s="163"/>
      <c r="AH154" s="163"/>
      <c r="AI154" s="163"/>
      <c r="AJ154" s="163"/>
      <c r="AK154" s="163"/>
      <c r="AL154" s="163"/>
      <c r="AM154" s="163"/>
      <c r="AN154" s="163"/>
      <c r="AO154" s="163"/>
      <c r="AP154" s="163"/>
      <c r="AQ154" s="163"/>
      <c r="AR154" s="163"/>
      <c r="AS154" s="163"/>
      <c r="AT154" s="163"/>
      <c r="AU154" s="163"/>
      <c r="AV154" s="163"/>
      <c r="AW154" s="163"/>
      <c r="AX154" s="163"/>
      <c r="AY154" s="163"/>
      <c r="AZ154" s="163"/>
      <c r="BA154" s="163"/>
      <c r="BB154" s="163"/>
      <c r="BC154" s="163"/>
      <c r="BD154" s="163"/>
      <c r="BE154" s="163"/>
      <c r="BF154" s="163"/>
      <c r="BG154" s="163"/>
      <c r="BH154" s="163"/>
      <c r="BI154" s="163"/>
      <c r="BJ154" s="163"/>
      <c r="BK154" s="163"/>
      <c r="BL154" s="163"/>
      <c r="BM154" s="163"/>
      <c r="BN154" s="163"/>
      <c r="BO154" s="163"/>
      <c r="BP154" s="163"/>
      <c r="BQ154" s="163"/>
    </row>
    <row r="155" spans="1:69" s="162" customFormat="1">
      <c r="A155" s="202" t="s">
        <v>223</v>
      </c>
      <c r="B155" s="210">
        <v>0</v>
      </c>
      <c r="C155" s="210">
        <v>0</v>
      </c>
      <c r="D155" s="210">
        <v>1</v>
      </c>
      <c r="E155" s="210">
        <v>0</v>
      </c>
      <c r="F155" s="210">
        <v>0</v>
      </c>
      <c r="G155" s="210">
        <v>0</v>
      </c>
      <c r="H155" s="210">
        <v>0</v>
      </c>
      <c r="I155" s="210">
        <v>0</v>
      </c>
      <c r="J155" s="210">
        <v>0</v>
      </c>
      <c r="K155" s="210">
        <v>0</v>
      </c>
      <c r="L155" s="210">
        <v>0</v>
      </c>
      <c r="M155" s="210">
        <v>0</v>
      </c>
      <c r="N155" s="210">
        <v>0</v>
      </c>
      <c r="O155" s="210">
        <v>0</v>
      </c>
      <c r="P155" s="210">
        <v>0</v>
      </c>
      <c r="Q155" s="210">
        <v>0</v>
      </c>
      <c r="R155" s="210">
        <v>0</v>
      </c>
      <c r="S155" s="210">
        <v>0</v>
      </c>
      <c r="T155" s="210">
        <v>0</v>
      </c>
      <c r="U155" s="210">
        <v>0</v>
      </c>
      <c r="V155" s="210">
        <v>0</v>
      </c>
      <c r="W155" s="210">
        <v>0</v>
      </c>
      <c r="X155" s="210">
        <v>0</v>
      </c>
      <c r="Y155" s="210">
        <v>0</v>
      </c>
      <c r="Z155" s="210">
        <v>0</v>
      </c>
      <c r="AA155" s="210">
        <v>0</v>
      </c>
      <c r="AB155" s="210">
        <v>0</v>
      </c>
      <c r="AC155" s="210">
        <v>0</v>
      </c>
      <c r="AD155" s="210">
        <v>0</v>
      </c>
      <c r="AE155" s="163"/>
      <c r="AF155" s="163"/>
      <c r="AG155" s="163"/>
      <c r="AH155" s="163"/>
      <c r="AI155" s="163"/>
      <c r="AJ155" s="163"/>
      <c r="AK155" s="163"/>
      <c r="AL155" s="163"/>
      <c r="AM155" s="163"/>
      <c r="AN155" s="163"/>
      <c r="AO155" s="163"/>
      <c r="AP155" s="163"/>
      <c r="AQ155" s="163"/>
      <c r="AR155" s="163"/>
      <c r="AS155" s="163"/>
      <c r="AT155" s="163"/>
      <c r="AU155" s="163"/>
      <c r="AV155" s="163"/>
      <c r="AW155" s="163"/>
      <c r="AX155" s="163"/>
      <c r="AY155" s="163"/>
      <c r="AZ155" s="163"/>
      <c r="BA155" s="163"/>
      <c r="BB155" s="163"/>
      <c r="BC155" s="163"/>
      <c r="BD155" s="163"/>
      <c r="BE155" s="163"/>
      <c r="BF155" s="163"/>
      <c r="BG155" s="163"/>
      <c r="BH155" s="163"/>
      <c r="BI155" s="163"/>
      <c r="BJ155" s="163"/>
      <c r="BK155" s="163"/>
      <c r="BL155" s="163"/>
      <c r="BM155" s="163"/>
      <c r="BN155" s="163"/>
      <c r="BO155" s="163"/>
      <c r="BP155" s="163"/>
      <c r="BQ155" s="163"/>
    </row>
    <row r="156" spans="1:69" s="162" customFormat="1">
      <c r="A156" s="202" t="s">
        <v>224</v>
      </c>
      <c r="B156" s="210">
        <v>0</v>
      </c>
      <c r="C156" s="210">
        <v>1</v>
      </c>
      <c r="D156" s="210">
        <v>0</v>
      </c>
      <c r="E156" s="210">
        <v>0</v>
      </c>
      <c r="F156" s="210">
        <v>0</v>
      </c>
      <c r="G156" s="210">
        <v>0</v>
      </c>
      <c r="H156" s="210">
        <v>0</v>
      </c>
      <c r="I156" s="210">
        <v>0</v>
      </c>
      <c r="J156" s="210">
        <v>0</v>
      </c>
      <c r="K156" s="210">
        <v>0</v>
      </c>
      <c r="L156" s="210">
        <v>0</v>
      </c>
      <c r="M156" s="210">
        <v>0</v>
      </c>
      <c r="N156" s="210">
        <v>0</v>
      </c>
      <c r="O156" s="210">
        <v>0</v>
      </c>
      <c r="P156" s="210">
        <v>0</v>
      </c>
      <c r="Q156" s="210">
        <v>0</v>
      </c>
      <c r="R156" s="210">
        <v>0</v>
      </c>
      <c r="S156" s="210">
        <v>0</v>
      </c>
      <c r="T156" s="210">
        <v>0</v>
      </c>
      <c r="U156" s="210">
        <v>0</v>
      </c>
      <c r="V156" s="210">
        <v>0</v>
      </c>
      <c r="W156" s="210">
        <v>0</v>
      </c>
      <c r="X156" s="210">
        <v>0</v>
      </c>
      <c r="Y156" s="210">
        <v>0</v>
      </c>
      <c r="Z156" s="210">
        <v>0</v>
      </c>
      <c r="AA156" s="210">
        <v>0</v>
      </c>
      <c r="AB156" s="210">
        <v>0</v>
      </c>
      <c r="AC156" s="210">
        <v>0</v>
      </c>
      <c r="AD156" s="210">
        <v>0</v>
      </c>
      <c r="AE156" s="163"/>
      <c r="AF156" s="163"/>
      <c r="AG156" s="163"/>
      <c r="AH156" s="163"/>
      <c r="AI156" s="163"/>
      <c r="AJ156" s="163"/>
      <c r="AK156" s="163"/>
      <c r="AL156" s="163"/>
      <c r="AM156" s="163"/>
      <c r="AN156" s="163"/>
      <c r="AO156" s="163"/>
      <c r="AP156" s="163"/>
      <c r="AQ156" s="163"/>
      <c r="AR156" s="163"/>
      <c r="AS156" s="163"/>
      <c r="AT156" s="163"/>
      <c r="AU156" s="163"/>
      <c r="AV156" s="163"/>
      <c r="AW156" s="163"/>
      <c r="AX156" s="163"/>
      <c r="AY156" s="163"/>
      <c r="AZ156" s="163"/>
      <c r="BA156" s="163"/>
      <c r="BB156" s="163"/>
      <c r="BC156" s="163"/>
      <c r="BD156" s="163"/>
      <c r="BE156" s="163"/>
      <c r="BF156" s="163"/>
      <c r="BG156" s="163"/>
      <c r="BH156" s="163"/>
      <c r="BI156" s="163"/>
      <c r="BJ156" s="163"/>
      <c r="BK156" s="163"/>
      <c r="BL156" s="163"/>
      <c r="BM156" s="163"/>
      <c r="BN156" s="163"/>
      <c r="BO156" s="163"/>
      <c r="BP156" s="163"/>
      <c r="BQ156" s="163"/>
    </row>
    <row r="157" spans="1:69" s="162" customFormat="1">
      <c r="A157" s="202" t="s">
        <v>240</v>
      </c>
      <c r="B157" s="210">
        <v>0</v>
      </c>
      <c r="C157" s="210">
        <v>0</v>
      </c>
      <c r="D157" s="210">
        <v>1</v>
      </c>
      <c r="E157" s="210">
        <v>0</v>
      </c>
      <c r="F157" s="210">
        <v>0</v>
      </c>
      <c r="G157" s="210">
        <v>0</v>
      </c>
      <c r="H157" s="210">
        <v>0</v>
      </c>
      <c r="I157" s="210">
        <v>0</v>
      </c>
      <c r="J157" s="210">
        <v>0</v>
      </c>
      <c r="K157" s="210">
        <v>0</v>
      </c>
      <c r="L157" s="210">
        <v>0</v>
      </c>
      <c r="M157" s="210">
        <v>0</v>
      </c>
      <c r="N157" s="210">
        <v>0</v>
      </c>
      <c r="O157" s="210">
        <v>0</v>
      </c>
      <c r="P157" s="210">
        <v>0</v>
      </c>
      <c r="Q157" s="210">
        <v>0</v>
      </c>
      <c r="R157" s="210">
        <v>0</v>
      </c>
      <c r="S157" s="210">
        <v>0</v>
      </c>
      <c r="T157" s="210">
        <v>0</v>
      </c>
      <c r="U157" s="210">
        <v>0</v>
      </c>
      <c r="V157" s="210">
        <v>0</v>
      </c>
      <c r="W157" s="210">
        <v>0</v>
      </c>
      <c r="X157" s="210">
        <v>0</v>
      </c>
      <c r="Y157" s="210">
        <v>0</v>
      </c>
      <c r="Z157" s="210">
        <v>0</v>
      </c>
      <c r="AA157" s="210">
        <v>0</v>
      </c>
      <c r="AB157" s="210">
        <v>0</v>
      </c>
      <c r="AC157" s="210">
        <v>0</v>
      </c>
      <c r="AD157" s="210">
        <v>0</v>
      </c>
      <c r="AE157" s="163"/>
      <c r="AF157" s="163"/>
      <c r="AG157" s="163"/>
      <c r="AH157" s="163"/>
      <c r="AI157" s="163"/>
      <c r="AJ157" s="163"/>
      <c r="AK157" s="163"/>
      <c r="AL157" s="163"/>
      <c r="AM157" s="163"/>
      <c r="AN157" s="163"/>
      <c r="AO157" s="163"/>
      <c r="AP157" s="163"/>
      <c r="AQ157" s="163"/>
      <c r="AR157" s="163"/>
      <c r="AS157" s="163"/>
      <c r="AT157" s="163"/>
      <c r="AU157" s="163"/>
      <c r="AV157" s="163"/>
      <c r="AW157" s="163"/>
      <c r="AX157" s="163"/>
      <c r="AY157" s="163"/>
      <c r="AZ157" s="163"/>
      <c r="BA157" s="163"/>
      <c r="BB157" s="163"/>
      <c r="BC157" s="163"/>
      <c r="BD157" s="163"/>
      <c r="BE157" s="163"/>
      <c r="BF157" s="163"/>
      <c r="BG157" s="163"/>
      <c r="BH157" s="163"/>
      <c r="BI157" s="163"/>
      <c r="BJ157" s="163"/>
      <c r="BK157" s="163"/>
      <c r="BL157" s="163"/>
      <c r="BM157" s="163"/>
      <c r="BN157" s="163"/>
      <c r="BO157" s="163"/>
      <c r="BP157" s="163"/>
      <c r="BQ157" s="163"/>
    </row>
    <row r="158" spans="1:69" s="162" customFormat="1">
      <c r="A158" s="202" t="s">
        <v>225</v>
      </c>
      <c r="B158" s="210">
        <v>0</v>
      </c>
      <c r="C158" s="210">
        <v>0</v>
      </c>
      <c r="D158" s="210">
        <v>0</v>
      </c>
      <c r="E158" s="210">
        <v>1</v>
      </c>
      <c r="F158" s="210">
        <v>0</v>
      </c>
      <c r="G158" s="210">
        <v>0</v>
      </c>
      <c r="H158" s="210">
        <v>0</v>
      </c>
      <c r="I158" s="210">
        <v>0</v>
      </c>
      <c r="J158" s="210">
        <v>0</v>
      </c>
      <c r="K158" s="210">
        <v>0</v>
      </c>
      <c r="L158" s="210">
        <v>0</v>
      </c>
      <c r="M158" s="210">
        <v>0</v>
      </c>
      <c r="N158" s="210">
        <v>0</v>
      </c>
      <c r="O158" s="210">
        <v>0</v>
      </c>
      <c r="P158" s="210">
        <v>0</v>
      </c>
      <c r="Q158" s="210">
        <v>0</v>
      </c>
      <c r="R158" s="210">
        <v>0</v>
      </c>
      <c r="S158" s="210">
        <v>0</v>
      </c>
      <c r="T158" s="210">
        <v>0</v>
      </c>
      <c r="U158" s="210">
        <v>0</v>
      </c>
      <c r="V158" s="210">
        <v>0</v>
      </c>
      <c r="W158" s="210">
        <v>0</v>
      </c>
      <c r="X158" s="210">
        <v>0</v>
      </c>
      <c r="Y158" s="210">
        <v>0</v>
      </c>
      <c r="Z158" s="210">
        <v>0</v>
      </c>
      <c r="AA158" s="210">
        <v>0</v>
      </c>
      <c r="AB158" s="210">
        <v>0</v>
      </c>
      <c r="AC158" s="210">
        <v>0</v>
      </c>
      <c r="AD158" s="210">
        <v>0</v>
      </c>
      <c r="AE158" s="163"/>
      <c r="AF158" s="163"/>
      <c r="AG158" s="163"/>
      <c r="AH158" s="163"/>
      <c r="AI158" s="163"/>
      <c r="AJ158" s="163"/>
      <c r="AK158" s="163"/>
      <c r="AL158" s="163"/>
      <c r="AM158" s="163"/>
      <c r="AN158" s="163"/>
      <c r="AO158" s="163"/>
      <c r="AP158" s="163"/>
      <c r="AQ158" s="163"/>
      <c r="AR158" s="163"/>
      <c r="AS158" s="163"/>
      <c r="AT158" s="163"/>
      <c r="AU158" s="163"/>
      <c r="AV158" s="163"/>
      <c r="AW158" s="163"/>
      <c r="AX158" s="163"/>
      <c r="AY158" s="163"/>
      <c r="AZ158" s="163"/>
      <c r="BA158" s="163"/>
      <c r="BB158" s="163"/>
      <c r="BC158" s="163"/>
      <c r="BD158" s="163"/>
      <c r="BE158" s="163"/>
      <c r="BF158" s="163"/>
      <c r="BG158" s="163"/>
      <c r="BH158" s="163"/>
      <c r="BI158" s="163"/>
      <c r="BJ158" s="163"/>
      <c r="BK158" s="163"/>
      <c r="BL158" s="163"/>
      <c r="BM158" s="163"/>
      <c r="BN158" s="163"/>
      <c r="BO158" s="163"/>
      <c r="BP158" s="163"/>
      <c r="BQ158" s="163"/>
    </row>
    <row r="159" spans="1:69" s="162" customFormat="1">
      <c r="A159" s="202" t="s">
        <v>226</v>
      </c>
      <c r="B159" s="210">
        <v>0</v>
      </c>
      <c r="C159" s="210">
        <v>0</v>
      </c>
      <c r="D159" s="210">
        <v>0</v>
      </c>
      <c r="E159" s="210">
        <v>0</v>
      </c>
      <c r="F159" s="210">
        <v>1</v>
      </c>
      <c r="G159" s="210">
        <v>0</v>
      </c>
      <c r="H159" s="210">
        <v>0</v>
      </c>
      <c r="I159" s="210">
        <v>0</v>
      </c>
      <c r="J159" s="210">
        <v>0</v>
      </c>
      <c r="K159" s="210">
        <v>0</v>
      </c>
      <c r="L159" s="210">
        <v>0</v>
      </c>
      <c r="M159" s="210">
        <v>0</v>
      </c>
      <c r="N159" s="210">
        <v>0</v>
      </c>
      <c r="O159" s="210">
        <v>0</v>
      </c>
      <c r="P159" s="210">
        <v>0</v>
      </c>
      <c r="Q159" s="210">
        <v>0</v>
      </c>
      <c r="R159" s="210">
        <v>0</v>
      </c>
      <c r="S159" s="210">
        <v>0</v>
      </c>
      <c r="T159" s="210">
        <v>0</v>
      </c>
      <c r="U159" s="210">
        <v>0</v>
      </c>
      <c r="V159" s="210">
        <v>0</v>
      </c>
      <c r="W159" s="210">
        <v>0</v>
      </c>
      <c r="X159" s="210">
        <v>0</v>
      </c>
      <c r="Y159" s="210">
        <v>0</v>
      </c>
      <c r="Z159" s="210">
        <v>0</v>
      </c>
      <c r="AA159" s="210">
        <v>0</v>
      </c>
      <c r="AB159" s="210">
        <v>0</v>
      </c>
      <c r="AC159" s="210">
        <v>0</v>
      </c>
      <c r="AD159" s="210">
        <v>0</v>
      </c>
      <c r="AE159" s="163"/>
      <c r="AF159" s="163"/>
      <c r="AG159" s="163"/>
      <c r="AH159" s="163"/>
      <c r="AI159" s="163"/>
      <c r="AJ159" s="163"/>
      <c r="AK159" s="163"/>
      <c r="AL159" s="163"/>
      <c r="AM159" s="163"/>
      <c r="AN159" s="163"/>
      <c r="AO159" s="163"/>
      <c r="AP159" s="163"/>
      <c r="AQ159" s="163"/>
      <c r="AR159" s="163"/>
      <c r="AS159" s="163"/>
      <c r="AT159" s="163"/>
      <c r="AU159" s="163"/>
      <c r="AV159" s="163"/>
      <c r="AW159" s="163"/>
      <c r="AX159" s="163"/>
      <c r="AY159" s="163"/>
      <c r="AZ159" s="163"/>
      <c r="BA159" s="163"/>
      <c r="BB159" s="163"/>
      <c r="BC159" s="163"/>
      <c r="BD159" s="163"/>
      <c r="BE159" s="163"/>
      <c r="BF159" s="163"/>
      <c r="BG159" s="163"/>
      <c r="BH159" s="163"/>
      <c r="BI159" s="163"/>
      <c r="BJ159" s="163"/>
      <c r="BK159" s="163"/>
      <c r="BL159" s="163"/>
      <c r="BM159" s="163"/>
      <c r="BN159" s="163"/>
      <c r="BO159" s="163"/>
      <c r="BP159" s="163"/>
      <c r="BQ159" s="163"/>
    </row>
    <row r="160" spans="1:69" s="162" customFormat="1">
      <c r="A160" s="202" t="s">
        <v>170</v>
      </c>
      <c r="B160" s="210">
        <v>0</v>
      </c>
      <c r="C160" s="210">
        <v>0</v>
      </c>
      <c r="D160" s="210">
        <v>0</v>
      </c>
      <c r="E160" s="210">
        <v>0</v>
      </c>
      <c r="F160" s="210">
        <v>0</v>
      </c>
      <c r="G160" s="210">
        <v>1</v>
      </c>
      <c r="H160" s="210">
        <v>0</v>
      </c>
      <c r="I160" s="210">
        <v>0</v>
      </c>
      <c r="J160" s="210">
        <v>0</v>
      </c>
      <c r="K160" s="210">
        <v>0</v>
      </c>
      <c r="L160" s="210">
        <v>0</v>
      </c>
      <c r="M160" s="210">
        <v>0</v>
      </c>
      <c r="N160" s="210">
        <v>0</v>
      </c>
      <c r="O160" s="210">
        <v>0</v>
      </c>
      <c r="P160" s="210">
        <v>0</v>
      </c>
      <c r="Q160" s="210">
        <v>0</v>
      </c>
      <c r="R160" s="210">
        <v>0</v>
      </c>
      <c r="S160" s="210">
        <v>0</v>
      </c>
      <c r="T160" s="210">
        <v>0</v>
      </c>
      <c r="U160" s="210">
        <v>0</v>
      </c>
      <c r="V160" s="210">
        <v>0</v>
      </c>
      <c r="W160" s="210">
        <v>0</v>
      </c>
      <c r="X160" s="210">
        <v>0</v>
      </c>
      <c r="Y160" s="210">
        <v>0</v>
      </c>
      <c r="Z160" s="210">
        <v>0</v>
      </c>
      <c r="AA160" s="210">
        <v>0</v>
      </c>
      <c r="AB160" s="210">
        <v>0</v>
      </c>
      <c r="AC160" s="210">
        <v>0</v>
      </c>
      <c r="AD160" s="210">
        <v>0</v>
      </c>
      <c r="AE160" s="163"/>
      <c r="AF160" s="163"/>
      <c r="AG160" s="163"/>
      <c r="AH160" s="163"/>
      <c r="AI160" s="163"/>
      <c r="AJ160" s="163"/>
      <c r="AK160" s="163"/>
      <c r="AL160" s="163"/>
      <c r="AM160" s="163"/>
      <c r="AN160" s="163"/>
      <c r="AO160" s="163"/>
      <c r="AP160" s="163"/>
      <c r="AQ160" s="163"/>
      <c r="AR160" s="163"/>
      <c r="AS160" s="163"/>
      <c r="AT160" s="163"/>
      <c r="AU160" s="163"/>
      <c r="AV160" s="163"/>
      <c r="AW160" s="163"/>
      <c r="AX160" s="163"/>
      <c r="AY160" s="163"/>
      <c r="AZ160" s="163"/>
      <c r="BA160" s="163"/>
      <c r="BB160" s="163"/>
      <c r="BC160" s="163"/>
      <c r="BD160" s="163"/>
      <c r="BE160" s="163"/>
      <c r="BF160" s="163"/>
      <c r="BG160" s="163"/>
      <c r="BH160" s="163"/>
      <c r="BI160" s="163"/>
      <c r="BJ160" s="163"/>
      <c r="BK160" s="163"/>
      <c r="BL160" s="163"/>
      <c r="BM160" s="163"/>
      <c r="BN160" s="163"/>
      <c r="BO160" s="163"/>
      <c r="BP160" s="163"/>
      <c r="BQ160" s="163"/>
    </row>
    <row r="161" spans="1:69" s="162" customFormat="1">
      <c r="A161" s="202" t="s">
        <v>227</v>
      </c>
      <c r="B161" s="210">
        <v>0</v>
      </c>
      <c r="C161" s="210">
        <v>0</v>
      </c>
      <c r="D161" s="210">
        <v>0</v>
      </c>
      <c r="E161" s="210">
        <v>0</v>
      </c>
      <c r="F161" s="210">
        <v>0</v>
      </c>
      <c r="G161" s="210">
        <v>0</v>
      </c>
      <c r="H161" s="210">
        <v>1</v>
      </c>
      <c r="I161" s="210">
        <v>0</v>
      </c>
      <c r="J161" s="210">
        <v>0</v>
      </c>
      <c r="K161" s="210">
        <v>0</v>
      </c>
      <c r="L161" s="210">
        <v>0</v>
      </c>
      <c r="M161" s="210">
        <v>0</v>
      </c>
      <c r="N161" s="210">
        <v>0</v>
      </c>
      <c r="O161" s="210">
        <v>0</v>
      </c>
      <c r="P161" s="210">
        <v>0</v>
      </c>
      <c r="Q161" s="210">
        <v>0</v>
      </c>
      <c r="R161" s="210">
        <v>0</v>
      </c>
      <c r="S161" s="210">
        <v>0</v>
      </c>
      <c r="T161" s="210">
        <v>0</v>
      </c>
      <c r="U161" s="210">
        <v>0</v>
      </c>
      <c r="V161" s="210">
        <v>0</v>
      </c>
      <c r="W161" s="210">
        <v>0</v>
      </c>
      <c r="X161" s="210">
        <v>0</v>
      </c>
      <c r="Y161" s="210">
        <v>0</v>
      </c>
      <c r="Z161" s="210">
        <v>0</v>
      </c>
      <c r="AA161" s="210">
        <v>0</v>
      </c>
      <c r="AB161" s="210">
        <v>0</v>
      </c>
      <c r="AC161" s="210">
        <v>0</v>
      </c>
      <c r="AD161" s="210">
        <v>0</v>
      </c>
      <c r="AE161" s="163"/>
      <c r="AF161" s="163"/>
      <c r="AG161" s="163"/>
      <c r="AH161" s="163"/>
      <c r="AI161" s="163"/>
      <c r="AJ161" s="163"/>
      <c r="AK161" s="163"/>
      <c r="AL161" s="163"/>
      <c r="AM161" s="163"/>
      <c r="AN161" s="163"/>
      <c r="AO161" s="163"/>
      <c r="AP161" s="163"/>
      <c r="AQ161" s="163"/>
      <c r="AR161" s="163"/>
      <c r="AS161" s="163"/>
      <c r="AT161" s="163"/>
      <c r="AU161" s="163"/>
      <c r="AV161" s="163"/>
      <c r="AW161" s="163"/>
      <c r="AX161" s="163"/>
      <c r="AY161" s="163"/>
      <c r="AZ161" s="163"/>
      <c r="BA161" s="163"/>
      <c r="BB161" s="163"/>
      <c r="BC161" s="163"/>
      <c r="BD161" s="163"/>
      <c r="BE161" s="163"/>
      <c r="BF161" s="163"/>
      <c r="BG161" s="163"/>
      <c r="BH161" s="163"/>
      <c r="BI161" s="163"/>
      <c r="BJ161" s="163"/>
      <c r="BK161" s="163"/>
      <c r="BL161" s="163"/>
      <c r="BM161" s="163"/>
      <c r="BN161" s="163"/>
      <c r="BO161" s="163"/>
      <c r="BP161" s="163"/>
      <c r="BQ161" s="163"/>
    </row>
    <row r="162" spans="1:69" s="162" customFormat="1">
      <c r="A162" s="202" t="s">
        <v>228</v>
      </c>
      <c r="B162" s="210">
        <v>0</v>
      </c>
      <c r="C162" s="210">
        <v>0</v>
      </c>
      <c r="D162" s="210">
        <v>0</v>
      </c>
      <c r="E162" s="210">
        <v>0</v>
      </c>
      <c r="F162" s="210">
        <v>0</v>
      </c>
      <c r="G162" s="210">
        <v>0</v>
      </c>
      <c r="H162" s="210">
        <v>0</v>
      </c>
      <c r="I162" s="210">
        <v>0</v>
      </c>
      <c r="J162" s="210">
        <v>0</v>
      </c>
      <c r="K162" s="210">
        <v>0</v>
      </c>
      <c r="L162" s="210">
        <v>0</v>
      </c>
      <c r="M162" s="210">
        <v>0</v>
      </c>
      <c r="N162" s="210">
        <v>0</v>
      </c>
      <c r="O162" s="210">
        <v>0</v>
      </c>
      <c r="P162" s="210">
        <v>0</v>
      </c>
      <c r="Q162" s="210">
        <v>0</v>
      </c>
      <c r="R162" s="210">
        <v>0</v>
      </c>
      <c r="S162" s="210">
        <v>0</v>
      </c>
      <c r="T162" s="210">
        <v>0</v>
      </c>
      <c r="U162" s="210">
        <v>0</v>
      </c>
      <c r="V162" s="210">
        <v>0</v>
      </c>
      <c r="W162" s="210">
        <v>0</v>
      </c>
      <c r="X162" s="210">
        <v>0</v>
      </c>
      <c r="Y162" s="210">
        <v>0</v>
      </c>
      <c r="Z162" s="210">
        <v>0</v>
      </c>
      <c r="AA162" s="210">
        <v>0</v>
      </c>
      <c r="AB162" s="210">
        <v>0</v>
      </c>
      <c r="AC162" s="210">
        <v>0</v>
      </c>
      <c r="AD162" s="210">
        <v>0</v>
      </c>
      <c r="AE162" s="163"/>
      <c r="AF162" s="163"/>
      <c r="AG162" s="163"/>
      <c r="AH162" s="163"/>
      <c r="AI162" s="163"/>
      <c r="AJ162" s="163"/>
      <c r="AK162" s="163"/>
      <c r="AL162" s="163"/>
      <c r="AM162" s="163"/>
      <c r="AN162" s="163"/>
      <c r="AO162" s="163"/>
      <c r="AP162" s="163"/>
      <c r="AQ162" s="163"/>
      <c r="AR162" s="163"/>
      <c r="AS162" s="163"/>
      <c r="AT162" s="163"/>
      <c r="AU162" s="163"/>
      <c r="AV162" s="163"/>
      <c r="AW162" s="163"/>
      <c r="AX162" s="163"/>
      <c r="AY162" s="163"/>
      <c r="AZ162" s="163"/>
      <c r="BA162" s="163"/>
      <c r="BB162" s="163"/>
      <c r="BC162" s="163"/>
      <c r="BD162" s="163"/>
      <c r="BE162" s="163"/>
      <c r="BF162" s="163"/>
      <c r="BG162" s="163"/>
      <c r="BH162" s="163"/>
      <c r="BI162" s="163"/>
      <c r="BJ162" s="163"/>
      <c r="BK162" s="163"/>
      <c r="BL162" s="163"/>
      <c r="BM162" s="163"/>
      <c r="BN162" s="163"/>
      <c r="BO162" s="163"/>
      <c r="BP162" s="163"/>
      <c r="BQ162" s="163"/>
    </row>
    <row r="163" spans="1:69" s="162" customFormat="1">
      <c r="A163" s="202" t="s">
        <v>243</v>
      </c>
      <c r="B163" s="210">
        <v>0</v>
      </c>
      <c r="C163" s="210">
        <v>0</v>
      </c>
      <c r="D163" s="210">
        <v>0</v>
      </c>
      <c r="E163" s="210">
        <v>0</v>
      </c>
      <c r="F163" s="210">
        <v>0</v>
      </c>
      <c r="G163" s="210">
        <v>0</v>
      </c>
      <c r="H163" s="210">
        <v>0</v>
      </c>
      <c r="I163" s="210">
        <v>1</v>
      </c>
      <c r="J163" s="210">
        <v>0</v>
      </c>
      <c r="K163" s="210">
        <v>0</v>
      </c>
      <c r="L163" s="210">
        <v>0</v>
      </c>
      <c r="M163" s="210">
        <v>0</v>
      </c>
      <c r="N163" s="210">
        <v>0</v>
      </c>
      <c r="O163" s="210">
        <v>0</v>
      </c>
      <c r="P163" s="210">
        <v>0</v>
      </c>
      <c r="Q163" s="210">
        <v>0</v>
      </c>
      <c r="R163" s="210">
        <v>0</v>
      </c>
      <c r="S163" s="210">
        <v>0</v>
      </c>
      <c r="T163" s="210">
        <v>0</v>
      </c>
      <c r="U163" s="210">
        <v>0</v>
      </c>
      <c r="V163" s="210">
        <v>0</v>
      </c>
      <c r="W163" s="210">
        <v>0</v>
      </c>
      <c r="X163" s="210">
        <v>0</v>
      </c>
      <c r="Y163" s="210">
        <v>0</v>
      </c>
      <c r="Z163" s="210">
        <v>0</v>
      </c>
      <c r="AA163" s="210">
        <v>0</v>
      </c>
      <c r="AB163" s="210">
        <v>0</v>
      </c>
      <c r="AC163" s="210">
        <v>0</v>
      </c>
      <c r="AD163" s="210">
        <v>0</v>
      </c>
      <c r="AE163" s="163"/>
      <c r="AF163" s="163"/>
      <c r="AG163" s="163"/>
      <c r="AH163" s="163"/>
      <c r="AI163" s="163"/>
      <c r="AJ163" s="163"/>
      <c r="AK163" s="163"/>
      <c r="AL163" s="163"/>
      <c r="AM163" s="163"/>
      <c r="AN163" s="163"/>
      <c r="AO163" s="163"/>
      <c r="AP163" s="163"/>
      <c r="AQ163" s="163"/>
      <c r="AR163" s="163"/>
      <c r="AS163" s="163"/>
      <c r="AT163" s="163"/>
      <c r="AU163" s="163"/>
      <c r="AV163" s="163"/>
      <c r="AW163" s="163"/>
      <c r="AX163" s="163"/>
      <c r="AY163" s="163"/>
      <c r="AZ163" s="163"/>
      <c r="BA163" s="163"/>
      <c r="BB163" s="163"/>
      <c r="BC163" s="163"/>
      <c r="BD163" s="163"/>
      <c r="BE163" s="163"/>
      <c r="BF163" s="163"/>
      <c r="BG163" s="163"/>
      <c r="BH163" s="163"/>
      <c r="BI163" s="163"/>
      <c r="BJ163" s="163"/>
      <c r="BK163" s="163"/>
      <c r="BL163" s="163"/>
      <c r="BM163" s="163"/>
      <c r="BN163" s="163"/>
      <c r="BO163" s="163"/>
      <c r="BP163" s="163"/>
      <c r="BQ163" s="163"/>
    </row>
    <row r="164" spans="1:69" s="162" customFormat="1">
      <c r="A164" s="202" t="s">
        <v>229</v>
      </c>
      <c r="B164" s="210">
        <v>0</v>
      </c>
      <c r="C164" s="210">
        <v>0</v>
      </c>
      <c r="D164" s="210">
        <v>0</v>
      </c>
      <c r="E164" s="210">
        <v>0</v>
      </c>
      <c r="F164" s="210">
        <v>0</v>
      </c>
      <c r="G164" s="210">
        <v>0</v>
      </c>
      <c r="H164" s="210">
        <v>0</v>
      </c>
      <c r="I164" s="210">
        <v>0</v>
      </c>
      <c r="J164" s="210">
        <v>1</v>
      </c>
      <c r="K164" s="210">
        <v>0</v>
      </c>
      <c r="L164" s="210">
        <v>0</v>
      </c>
      <c r="M164" s="210">
        <v>0</v>
      </c>
      <c r="N164" s="210">
        <v>0</v>
      </c>
      <c r="O164" s="210">
        <v>0</v>
      </c>
      <c r="P164" s="210">
        <v>0</v>
      </c>
      <c r="Q164" s="210">
        <v>0</v>
      </c>
      <c r="R164" s="210">
        <v>0</v>
      </c>
      <c r="S164" s="210">
        <v>0</v>
      </c>
      <c r="T164" s="210">
        <v>0</v>
      </c>
      <c r="U164" s="210">
        <v>0</v>
      </c>
      <c r="V164" s="210">
        <v>0</v>
      </c>
      <c r="W164" s="210">
        <v>0</v>
      </c>
      <c r="X164" s="210">
        <v>0</v>
      </c>
      <c r="Y164" s="210">
        <v>0</v>
      </c>
      <c r="Z164" s="210">
        <v>0</v>
      </c>
      <c r="AA164" s="210">
        <v>0</v>
      </c>
      <c r="AB164" s="210">
        <v>0</v>
      </c>
      <c r="AC164" s="210">
        <v>0</v>
      </c>
      <c r="AD164" s="210">
        <v>0</v>
      </c>
      <c r="AE164" s="163"/>
      <c r="AF164" s="163"/>
      <c r="AG164" s="163"/>
      <c r="AH164" s="163"/>
      <c r="AI164" s="163"/>
      <c r="AJ164" s="163"/>
      <c r="AK164" s="163"/>
      <c r="AL164" s="163"/>
      <c r="AM164" s="163"/>
      <c r="AN164" s="163"/>
      <c r="AO164" s="163"/>
      <c r="AP164" s="163"/>
      <c r="AQ164" s="163"/>
      <c r="AR164" s="163"/>
      <c r="AS164" s="163"/>
      <c r="AT164" s="163"/>
      <c r="AU164" s="163"/>
      <c r="AV164" s="163"/>
      <c r="AW164" s="163"/>
      <c r="AX164" s="163"/>
      <c r="AY164" s="163"/>
      <c r="AZ164" s="163"/>
      <c r="BA164" s="163"/>
      <c r="BB164" s="163"/>
      <c r="BC164" s="163"/>
      <c r="BD164" s="163"/>
      <c r="BE164" s="163"/>
      <c r="BF164" s="163"/>
      <c r="BG164" s="163"/>
      <c r="BH164" s="163"/>
      <c r="BI164" s="163"/>
      <c r="BJ164" s="163"/>
      <c r="BK164" s="163"/>
      <c r="BL164" s="163"/>
      <c r="BM164" s="163"/>
      <c r="BN164" s="163"/>
      <c r="BO164" s="163"/>
      <c r="BP164" s="163"/>
      <c r="BQ164" s="163"/>
    </row>
    <row r="165" spans="1:69" s="162" customFormat="1">
      <c r="A165" s="202" t="s">
        <v>230</v>
      </c>
      <c r="B165" s="210">
        <v>0</v>
      </c>
      <c r="C165" s="210">
        <v>0</v>
      </c>
      <c r="D165" s="210">
        <v>0</v>
      </c>
      <c r="E165" s="210">
        <v>0</v>
      </c>
      <c r="F165" s="210">
        <v>0</v>
      </c>
      <c r="G165" s="210">
        <v>0</v>
      </c>
      <c r="H165" s="210">
        <v>0</v>
      </c>
      <c r="I165" s="210">
        <v>0</v>
      </c>
      <c r="J165" s="210">
        <v>0</v>
      </c>
      <c r="K165" s="210">
        <v>1</v>
      </c>
      <c r="L165" s="210">
        <v>0</v>
      </c>
      <c r="M165" s="210">
        <v>0</v>
      </c>
      <c r="N165" s="210">
        <v>0</v>
      </c>
      <c r="O165" s="210">
        <v>0</v>
      </c>
      <c r="P165" s="210">
        <v>0</v>
      </c>
      <c r="Q165" s="210">
        <v>0</v>
      </c>
      <c r="R165" s="210">
        <v>0</v>
      </c>
      <c r="S165" s="210">
        <v>0</v>
      </c>
      <c r="T165" s="210">
        <v>0</v>
      </c>
      <c r="U165" s="210">
        <v>0</v>
      </c>
      <c r="V165" s="210">
        <v>0</v>
      </c>
      <c r="W165" s="210">
        <v>0</v>
      </c>
      <c r="X165" s="210">
        <v>0</v>
      </c>
      <c r="Y165" s="210">
        <v>0</v>
      </c>
      <c r="Z165" s="210">
        <v>0</v>
      </c>
      <c r="AA165" s="210">
        <v>0</v>
      </c>
      <c r="AB165" s="210">
        <v>0</v>
      </c>
      <c r="AC165" s="210">
        <v>0</v>
      </c>
      <c r="AD165" s="210">
        <v>0</v>
      </c>
      <c r="AE165" s="163"/>
      <c r="AF165" s="163"/>
      <c r="AG165" s="163"/>
      <c r="AH165" s="163"/>
      <c r="AI165" s="163"/>
      <c r="AJ165" s="163"/>
      <c r="AK165" s="163"/>
      <c r="AL165" s="163"/>
      <c r="AM165" s="163"/>
      <c r="AN165" s="163"/>
      <c r="AO165" s="163"/>
      <c r="AP165" s="163"/>
      <c r="AQ165" s="163"/>
      <c r="AR165" s="163"/>
      <c r="AS165" s="163"/>
      <c r="AT165" s="163"/>
      <c r="AU165" s="163"/>
      <c r="AV165" s="163"/>
      <c r="AW165" s="163"/>
      <c r="AX165" s="163"/>
      <c r="AY165" s="163"/>
      <c r="AZ165" s="163"/>
      <c r="BA165" s="163"/>
      <c r="BB165" s="163"/>
      <c r="BC165" s="163"/>
      <c r="BD165" s="163"/>
      <c r="BE165" s="163"/>
      <c r="BF165" s="163"/>
      <c r="BG165" s="163"/>
      <c r="BH165" s="163"/>
      <c r="BI165" s="163"/>
      <c r="BJ165" s="163"/>
      <c r="BK165" s="163"/>
      <c r="BL165" s="163"/>
      <c r="BM165" s="163"/>
      <c r="BN165" s="163"/>
      <c r="BO165" s="163"/>
      <c r="BP165" s="163"/>
      <c r="BQ165" s="163"/>
    </row>
    <row r="166" spans="1:69" s="162" customFormat="1">
      <c r="A166" s="202" t="s">
        <v>231</v>
      </c>
      <c r="B166" s="210">
        <v>0</v>
      </c>
      <c r="C166" s="210">
        <v>0</v>
      </c>
      <c r="D166" s="210">
        <v>0</v>
      </c>
      <c r="E166" s="210">
        <v>0</v>
      </c>
      <c r="F166" s="210">
        <v>0</v>
      </c>
      <c r="G166" s="210">
        <v>0</v>
      </c>
      <c r="H166" s="210">
        <v>0</v>
      </c>
      <c r="I166" s="210">
        <v>0</v>
      </c>
      <c r="J166" s="210">
        <v>0</v>
      </c>
      <c r="K166" s="210">
        <v>0</v>
      </c>
      <c r="L166" s="210">
        <v>1</v>
      </c>
      <c r="M166" s="210">
        <v>0</v>
      </c>
      <c r="N166" s="210">
        <v>0</v>
      </c>
      <c r="O166" s="210">
        <v>0</v>
      </c>
      <c r="P166" s="210">
        <v>0</v>
      </c>
      <c r="Q166" s="210">
        <v>0</v>
      </c>
      <c r="R166" s="210">
        <v>0</v>
      </c>
      <c r="S166" s="210">
        <v>0</v>
      </c>
      <c r="T166" s="210">
        <v>0</v>
      </c>
      <c r="U166" s="210">
        <v>0</v>
      </c>
      <c r="V166" s="210">
        <v>0</v>
      </c>
      <c r="W166" s="210">
        <v>0</v>
      </c>
      <c r="X166" s="210">
        <v>0</v>
      </c>
      <c r="Y166" s="210">
        <v>0</v>
      </c>
      <c r="Z166" s="210">
        <v>0</v>
      </c>
      <c r="AA166" s="210">
        <v>0</v>
      </c>
      <c r="AB166" s="210">
        <v>0</v>
      </c>
      <c r="AC166" s="210">
        <v>0</v>
      </c>
      <c r="AD166" s="210">
        <v>0</v>
      </c>
      <c r="AE166" s="163"/>
      <c r="AF166" s="163"/>
      <c r="AG166" s="163"/>
      <c r="AH166" s="163"/>
      <c r="AI166" s="163"/>
      <c r="AJ166" s="163"/>
      <c r="AK166" s="163"/>
      <c r="AL166" s="163"/>
      <c r="AM166" s="163"/>
      <c r="AN166" s="163"/>
      <c r="AO166" s="163"/>
      <c r="AP166" s="163"/>
      <c r="AQ166" s="163"/>
      <c r="AR166" s="163"/>
      <c r="AS166" s="163"/>
      <c r="AT166" s="163"/>
      <c r="AU166" s="163"/>
      <c r="AV166" s="163"/>
      <c r="AW166" s="163"/>
      <c r="AX166" s="163"/>
      <c r="AY166" s="163"/>
      <c r="AZ166" s="163"/>
      <c r="BA166" s="163"/>
      <c r="BB166" s="163"/>
      <c r="BC166" s="163"/>
      <c r="BD166" s="163"/>
      <c r="BE166" s="163"/>
      <c r="BF166" s="163"/>
      <c r="BG166" s="163"/>
      <c r="BH166" s="163"/>
      <c r="BI166" s="163"/>
      <c r="BJ166" s="163"/>
      <c r="BK166" s="163"/>
      <c r="BL166" s="163"/>
      <c r="BM166" s="163"/>
      <c r="BN166" s="163"/>
      <c r="BO166" s="163"/>
      <c r="BP166" s="163"/>
      <c r="BQ166" s="163"/>
    </row>
    <row r="167" spans="1:69" s="162" customFormat="1">
      <c r="A167" s="202" t="s">
        <v>232</v>
      </c>
      <c r="B167" s="210">
        <v>0</v>
      </c>
      <c r="C167" s="210">
        <v>0</v>
      </c>
      <c r="D167" s="210">
        <v>0</v>
      </c>
      <c r="E167" s="210">
        <v>0</v>
      </c>
      <c r="F167" s="210">
        <v>0</v>
      </c>
      <c r="G167" s="210">
        <v>0</v>
      </c>
      <c r="H167" s="210">
        <v>0</v>
      </c>
      <c r="I167" s="210">
        <v>0</v>
      </c>
      <c r="J167" s="210">
        <v>0</v>
      </c>
      <c r="K167" s="210">
        <v>0</v>
      </c>
      <c r="L167" s="210">
        <v>0</v>
      </c>
      <c r="M167" s="210">
        <v>1</v>
      </c>
      <c r="N167" s="210">
        <v>0</v>
      </c>
      <c r="O167" s="210">
        <v>0</v>
      </c>
      <c r="P167" s="210">
        <v>0</v>
      </c>
      <c r="Q167" s="210">
        <v>0</v>
      </c>
      <c r="R167" s="210">
        <v>0</v>
      </c>
      <c r="S167" s="210">
        <v>0</v>
      </c>
      <c r="T167" s="210">
        <v>0</v>
      </c>
      <c r="U167" s="210">
        <v>0</v>
      </c>
      <c r="V167" s="210">
        <v>0</v>
      </c>
      <c r="W167" s="210">
        <v>0</v>
      </c>
      <c r="X167" s="210">
        <v>0</v>
      </c>
      <c r="Y167" s="210">
        <v>0</v>
      </c>
      <c r="Z167" s="210">
        <v>0</v>
      </c>
      <c r="AA167" s="210">
        <v>0</v>
      </c>
      <c r="AB167" s="210">
        <v>0</v>
      </c>
      <c r="AC167" s="210">
        <v>0</v>
      </c>
      <c r="AD167" s="210">
        <v>0</v>
      </c>
      <c r="AE167" s="163"/>
      <c r="AF167" s="163"/>
      <c r="AG167" s="163"/>
      <c r="AH167" s="163"/>
      <c r="AI167" s="163"/>
      <c r="AJ167" s="163"/>
      <c r="AK167" s="163"/>
      <c r="AL167" s="163"/>
      <c r="AM167" s="163"/>
      <c r="AN167" s="163"/>
      <c r="AO167" s="163"/>
      <c r="AP167" s="163"/>
      <c r="AQ167" s="163"/>
      <c r="AR167" s="163"/>
      <c r="AS167" s="163"/>
      <c r="AT167" s="163"/>
      <c r="AU167" s="163"/>
      <c r="AV167" s="163"/>
      <c r="AW167" s="163"/>
      <c r="AX167" s="163"/>
      <c r="AY167" s="163"/>
      <c r="AZ167" s="163"/>
      <c r="BA167" s="163"/>
      <c r="BB167" s="163"/>
      <c r="BC167" s="163"/>
      <c r="BD167" s="163"/>
      <c r="BE167" s="163"/>
      <c r="BF167" s="163"/>
      <c r="BG167" s="163"/>
      <c r="BH167" s="163"/>
      <c r="BI167" s="163"/>
      <c r="BJ167" s="163"/>
      <c r="BK167" s="163"/>
      <c r="BL167" s="163"/>
      <c r="BM167" s="163"/>
      <c r="BN167" s="163"/>
      <c r="BO167" s="163"/>
      <c r="BP167" s="163"/>
      <c r="BQ167" s="163"/>
    </row>
    <row r="168" spans="1:69" s="162" customFormat="1">
      <c r="A168" s="202" t="s">
        <v>233</v>
      </c>
      <c r="B168" s="210">
        <v>0</v>
      </c>
      <c r="C168" s="210">
        <v>0</v>
      </c>
      <c r="D168" s="210">
        <v>0</v>
      </c>
      <c r="E168" s="210">
        <v>0</v>
      </c>
      <c r="F168" s="210">
        <v>0</v>
      </c>
      <c r="G168" s="210">
        <v>0</v>
      </c>
      <c r="H168" s="210">
        <v>0</v>
      </c>
      <c r="I168" s="210">
        <v>0</v>
      </c>
      <c r="J168" s="210">
        <v>0</v>
      </c>
      <c r="K168" s="210">
        <v>0</v>
      </c>
      <c r="L168" s="210">
        <v>0</v>
      </c>
      <c r="M168" s="210">
        <v>0</v>
      </c>
      <c r="N168" s="210">
        <v>1</v>
      </c>
      <c r="O168" s="210">
        <v>0</v>
      </c>
      <c r="P168" s="210">
        <v>0</v>
      </c>
      <c r="Q168" s="210">
        <v>0</v>
      </c>
      <c r="R168" s="210">
        <v>0</v>
      </c>
      <c r="S168" s="210">
        <v>0</v>
      </c>
      <c r="T168" s="210">
        <v>0</v>
      </c>
      <c r="U168" s="210">
        <v>0</v>
      </c>
      <c r="V168" s="210">
        <v>0</v>
      </c>
      <c r="W168" s="210">
        <v>0</v>
      </c>
      <c r="X168" s="210">
        <v>0</v>
      </c>
      <c r="Y168" s="210">
        <v>0</v>
      </c>
      <c r="Z168" s="210">
        <v>0</v>
      </c>
      <c r="AA168" s="210">
        <v>0</v>
      </c>
      <c r="AB168" s="210">
        <v>0</v>
      </c>
      <c r="AC168" s="210">
        <v>0</v>
      </c>
      <c r="AD168" s="210">
        <v>0</v>
      </c>
      <c r="AE168" s="163"/>
      <c r="AF168" s="163"/>
      <c r="AG168" s="163"/>
      <c r="AH168" s="163"/>
      <c r="AI168" s="163"/>
      <c r="AJ168" s="163"/>
      <c r="AK168" s="163"/>
      <c r="AL168" s="163"/>
      <c r="AM168" s="163"/>
      <c r="AN168" s="163"/>
      <c r="AO168" s="163"/>
      <c r="AP168" s="163"/>
      <c r="AQ168" s="163"/>
      <c r="AR168" s="163"/>
      <c r="AS168" s="163"/>
      <c r="AT168" s="163"/>
      <c r="AU168" s="163"/>
      <c r="AV168" s="163"/>
      <c r="AW168" s="163"/>
      <c r="AX168" s="163"/>
      <c r="AY168" s="163"/>
      <c r="AZ168" s="163"/>
      <c r="BA168" s="163"/>
      <c r="BB168" s="163"/>
      <c r="BC168" s="163"/>
      <c r="BD168" s="163"/>
      <c r="BE168" s="163"/>
      <c r="BF168" s="163"/>
      <c r="BG168" s="163"/>
      <c r="BH168" s="163"/>
      <c r="BI168" s="163"/>
      <c r="BJ168" s="163"/>
      <c r="BK168" s="163"/>
      <c r="BL168" s="163"/>
      <c r="BM168" s="163"/>
      <c r="BN168" s="163"/>
      <c r="BO168" s="163"/>
      <c r="BP168" s="163"/>
      <c r="BQ168" s="163"/>
    </row>
    <row r="169" spans="1:69" s="162" customFormat="1">
      <c r="A169" s="202" t="s">
        <v>234</v>
      </c>
      <c r="B169" s="210">
        <v>-1</v>
      </c>
      <c r="C169" s="210">
        <v>0</v>
      </c>
      <c r="D169" s="210">
        <v>0</v>
      </c>
      <c r="E169" s="210">
        <v>0</v>
      </c>
      <c r="F169" s="210">
        <v>0</v>
      </c>
      <c r="G169" s="210">
        <v>0</v>
      </c>
      <c r="H169" s="210">
        <v>0</v>
      </c>
      <c r="I169" s="210">
        <v>0</v>
      </c>
      <c r="J169" s="210">
        <v>0</v>
      </c>
      <c r="K169" s="210">
        <v>0</v>
      </c>
      <c r="L169" s="210">
        <v>0</v>
      </c>
      <c r="M169" s="210">
        <v>0</v>
      </c>
      <c r="N169" s="210">
        <v>0</v>
      </c>
      <c r="O169" s="210">
        <v>0</v>
      </c>
      <c r="P169" s="210">
        <v>0</v>
      </c>
      <c r="Q169" s="210">
        <v>0</v>
      </c>
      <c r="R169" s="210">
        <v>0</v>
      </c>
      <c r="S169" s="210">
        <v>0</v>
      </c>
      <c r="T169" s="210">
        <v>0</v>
      </c>
      <c r="U169" s="210">
        <v>0</v>
      </c>
      <c r="V169" s="210">
        <v>0</v>
      </c>
      <c r="W169" s="210">
        <v>0</v>
      </c>
      <c r="X169" s="210">
        <v>0</v>
      </c>
      <c r="Y169" s="210">
        <v>0</v>
      </c>
      <c r="Z169" s="210">
        <v>0</v>
      </c>
      <c r="AA169" s="210">
        <v>0</v>
      </c>
      <c r="AB169" s="210">
        <v>0</v>
      </c>
      <c r="AC169" s="210">
        <v>0</v>
      </c>
      <c r="AD169" s="210">
        <v>0</v>
      </c>
      <c r="AE169" s="163"/>
      <c r="AF169" s="163"/>
      <c r="AG169" s="163"/>
      <c r="AH169" s="163"/>
      <c r="AI169" s="163"/>
      <c r="AJ169" s="163"/>
      <c r="AK169" s="163"/>
      <c r="AL169" s="163"/>
      <c r="AM169" s="163"/>
      <c r="AN169" s="163"/>
      <c r="AO169" s="163"/>
      <c r="AP169" s="163"/>
      <c r="AQ169" s="163"/>
      <c r="AR169" s="163"/>
      <c r="AS169" s="163"/>
      <c r="AT169" s="163"/>
      <c r="AU169" s="163"/>
      <c r="AV169" s="163"/>
      <c r="AW169" s="163"/>
      <c r="AX169" s="163"/>
      <c r="AY169" s="163"/>
      <c r="AZ169" s="163"/>
      <c r="BA169" s="163"/>
      <c r="BB169" s="163"/>
      <c r="BC169" s="163"/>
      <c r="BD169" s="163"/>
      <c r="BE169" s="163"/>
      <c r="BF169" s="163"/>
      <c r="BG169" s="163"/>
      <c r="BH169" s="163"/>
      <c r="BI169" s="163"/>
      <c r="BJ169" s="163"/>
      <c r="BK169" s="163"/>
      <c r="BL169" s="163"/>
      <c r="BM169" s="163"/>
      <c r="BN169" s="163"/>
      <c r="BO169" s="163"/>
      <c r="BP169" s="163"/>
      <c r="BQ169" s="163"/>
    </row>
    <row r="170" spans="1:69" s="162" customFormat="1">
      <c r="A170" s="202" t="s">
        <v>235</v>
      </c>
      <c r="B170" s="210">
        <v>0</v>
      </c>
      <c r="C170" s="210">
        <v>0</v>
      </c>
      <c r="D170" s="210">
        <v>0</v>
      </c>
      <c r="E170" s="210">
        <v>0</v>
      </c>
      <c r="F170" s="210">
        <v>0</v>
      </c>
      <c r="G170" s="210">
        <v>0</v>
      </c>
      <c r="H170" s="210">
        <v>0</v>
      </c>
      <c r="I170" s="210">
        <v>0</v>
      </c>
      <c r="J170" s="210">
        <v>0</v>
      </c>
      <c r="K170" s="210">
        <v>0</v>
      </c>
      <c r="L170" s="210">
        <v>0</v>
      </c>
      <c r="M170" s="210">
        <v>0</v>
      </c>
      <c r="N170" s="210">
        <v>0</v>
      </c>
      <c r="O170" s="210">
        <v>0</v>
      </c>
      <c r="P170" s="210">
        <v>0</v>
      </c>
      <c r="Q170" s="210">
        <v>0</v>
      </c>
      <c r="R170" s="210">
        <v>0</v>
      </c>
      <c r="S170" s="210">
        <v>0</v>
      </c>
      <c r="T170" s="210">
        <v>0</v>
      </c>
      <c r="U170" s="210">
        <v>0</v>
      </c>
      <c r="V170" s="210">
        <v>0</v>
      </c>
      <c r="W170" s="210">
        <v>0</v>
      </c>
      <c r="X170" s="210">
        <v>1</v>
      </c>
      <c r="Y170" s="210">
        <v>0</v>
      </c>
      <c r="Z170" s="210">
        <v>0</v>
      </c>
      <c r="AA170" s="210">
        <v>0</v>
      </c>
      <c r="AB170" s="210">
        <v>0</v>
      </c>
      <c r="AC170" s="210">
        <v>0</v>
      </c>
      <c r="AD170" s="210">
        <v>0</v>
      </c>
      <c r="AE170" s="163"/>
      <c r="AF170" s="163"/>
      <c r="AG170" s="163"/>
      <c r="AH170" s="163"/>
      <c r="AI170" s="163"/>
      <c r="AJ170" s="163"/>
      <c r="AK170" s="163"/>
      <c r="AL170" s="163"/>
      <c r="AM170" s="163"/>
      <c r="AN170" s="163"/>
      <c r="AO170" s="163"/>
      <c r="AP170" s="163"/>
      <c r="AQ170" s="163"/>
      <c r="AR170" s="163"/>
      <c r="AS170" s="163"/>
      <c r="AT170" s="163"/>
      <c r="AU170" s="163"/>
      <c r="AV170" s="163"/>
      <c r="AW170" s="163"/>
      <c r="AX170" s="163"/>
      <c r="AY170" s="163"/>
      <c r="AZ170" s="163"/>
      <c r="BA170" s="163"/>
      <c r="BB170" s="163"/>
      <c r="BC170" s="163"/>
      <c r="BD170" s="163"/>
      <c r="BE170" s="163"/>
      <c r="BF170" s="163"/>
      <c r="BG170" s="163"/>
      <c r="BH170" s="163"/>
      <c r="BI170" s="163"/>
      <c r="BJ170" s="163"/>
      <c r="BK170" s="163"/>
      <c r="BL170" s="163"/>
      <c r="BM170" s="163"/>
      <c r="BN170" s="163"/>
      <c r="BO170" s="163"/>
      <c r="BP170" s="163"/>
      <c r="BQ170" s="163"/>
    </row>
    <row r="171" spans="1:69" s="162" customFormat="1">
      <c r="A171" s="202" t="s">
        <v>236</v>
      </c>
      <c r="B171" s="210">
        <v>0</v>
      </c>
      <c r="C171" s="210">
        <v>0</v>
      </c>
      <c r="D171" s="210">
        <v>0</v>
      </c>
      <c r="E171" s="210">
        <v>0</v>
      </c>
      <c r="F171" s="210">
        <v>0</v>
      </c>
      <c r="G171" s="210">
        <v>0</v>
      </c>
      <c r="H171" s="210">
        <v>0</v>
      </c>
      <c r="I171" s="210">
        <v>0</v>
      </c>
      <c r="J171" s="210">
        <v>0</v>
      </c>
      <c r="K171" s="210">
        <v>0</v>
      </c>
      <c r="L171" s="210">
        <v>0</v>
      </c>
      <c r="M171" s="210">
        <v>0</v>
      </c>
      <c r="N171" s="210">
        <v>0</v>
      </c>
      <c r="O171" s="210">
        <v>0</v>
      </c>
      <c r="P171" s="210">
        <v>0</v>
      </c>
      <c r="Q171" s="210">
        <v>0</v>
      </c>
      <c r="R171" s="210">
        <v>0</v>
      </c>
      <c r="S171" s="210">
        <v>0</v>
      </c>
      <c r="T171" s="210">
        <v>0</v>
      </c>
      <c r="U171" s="210">
        <v>0</v>
      </c>
      <c r="V171" s="210">
        <v>0</v>
      </c>
      <c r="W171" s="210">
        <v>0</v>
      </c>
      <c r="X171" s="210">
        <v>0</v>
      </c>
      <c r="Y171" s="210">
        <v>1</v>
      </c>
      <c r="Z171" s="210">
        <v>0</v>
      </c>
      <c r="AA171" s="210">
        <v>0</v>
      </c>
      <c r="AB171" s="210">
        <v>0</v>
      </c>
      <c r="AC171" s="210">
        <v>0</v>
      </c>
      <c r="AD171" s="210">
        <v>0</v>
      </c>
      <c r="AE171" s="163"/>
      <c r="AF171" s="163"/>
      <c r="AG171" s="163"/>
      <c r="AH171" s="163"/>
      <c r="AI171" s="163"/>
      <c r="AJ171" s="163"/>
      <c r="AK171" s="163"/>
      <c r="AL171" s="163"/>
      <c r="AM171" s="163"/>
      <c r="AN171" s="163"/>
      <c r="AO171" s="163"/>
      <c r="AP171" s="163"/>
      <c r="AQ171" s="163"/>
      <c r="AR171" s="163"/>
      <c r="AS171" s="163"/>
      <c r="AT171" s="163"/>
      <c r="AU171" s="163"/>
      <c r="AV171" s="163"/>
      <c r="AW171" s="163"/>
      <c r="AX171" s="163"/>
      <c r="AY171" s="163"/>
      <c r="AZ171" s="163"/>
      <c r="BA171" s="163"/>
      <c r="BB171" s="163"/>
      <c r="BC171" s="163"/>
      <c r="BD171" s="163"/>
      <c r="BE171" s="163"/>
      <c r="BF171" s="163"/>
      <c r="BG171" s="163"/>
      <c r="BH171" s="163"/>
      <c r="BI171" s="163"/>
      <c r="BJ171" s="163"/>
      <c r="BK171" s="163"/>
      <c r="BL171" s="163"/>
      <c r="BM171" s="163"/>
      <c r="BN171" s="163"/>
      <c r="BO171" s="163"/>
      <c r="BP171" s="163"/>
      <c r="BQ171" s="163"/>
    </row>
    <row r="172" spans="1:69" s="162" customFormat="1">
      <c r="A172" s="202" t="s">
        <v>237</v>
      </c>
      <c r="B172" s="210">
        <v>0</v>
      </c>
      <c r="C172" s="210">
        <v>0</v>
      </c>
      <c r="D172" s="210">
        <v>0</v>
      </c>
      <c r="E172" s="210">
        <v>0</v>
      </c>
      <c r="F172" s="210">
        <v>0</v>
      </c>
      <c r="G172" s="210">
        <v>0</v>
      </c>
      <c r="H172" s="210">
        <v>0</v>
      </c>
      <c r="I172" s="210">
        <v>0</v>
      </c>
      <c r="J172" s="210">
        <v>0</v>
      </c>
      <c r="K172" s="210">
        <v>0</v>
      </c>
      <c r="L172" s="210">
        <v>0</v>
      </c>
      <c r="M172" s="210">
        <v>0</v>
      </c>
      <c r="N172" s="210">
        <v>0</v>
      </c>
      <c r="O172" s="210">
        <v>0</v>
      </c>
      <c r="P172" s="210">
        <v>0</v>
      </c>
      <c r="Q172" s="210">
        <v>0</v>
      </c>
      <c r="R172" s="210">
        <v>0</v>
      </c>
      <c r="S172" s="210">
        <v>0</v>
      </c>
      <c r="T172" s="210">
        <v>0</v>
      </c>
      <c r="U172" s="210">
        <v>0</v>
      </c>
      <c r="V172" s="210">
        <v>0</v>
      </c>
      <c r="W172" s="210">
        <v>0</v>
      </c>
      <c r="X172" s="210">
        <v>0</v>
      </c>
      <c r="Y172" s="210">
        <v>0</v>
      </c>
      <c r="Z172" s="210">
        <v>1</v>
      </c>
      <c r="AA172" s="210">
        <v>0</v>
      </c>
      <c r="AB172" s="210">
        <v>0</v>
      </c>
      <c r="AC172" s="210">
        <v>0</v>
      </c>
      <c r="AD172" s="210">
        <v>0</v>
      </c>
      <c r="AE172" s="163"/>
      <c r="AF172" s="163"/>
      <c r="AG172" s="163"/>
      <c r="AH172" s="163"/>
      <c r="AI172" s="163"/>
      <c r="AJ172" s="163"/>
      <c r="AK172" s="163"/>
      <c r="AL172" s="163"/>
      <c r="AM172" s="163"/>
      <c r="AN172" s="163"/>
      <c r="AO172" s="163"/>
      <c r="AP172" s="163"/>
      <c r="AQ172" s="163"/>
      <c r="AR172" s="163"/>
      <c r="AS172" s="163"/>
      <c r="AT172" s="163"/>
      <c r="AU172" s="163"/>
      <c r="AV172" s="163"/>
      <c r="AW172" s="163"/>
      <c r="AX172" s="163"/>
      <c r="AY172" s="163"/>
      <c r="AZ172" s="163"/>
      <c r="BA172" s="163"/>
      <c r="BB172" s="163"/>
      <c r="BC172" s="163"/>
      <c r="BD172" s="163"/>
      <c r="BE172" s="163"/>
      <c r="BF172" s="163"/>
      <c r="BG172" s="163"/>
      <c r="BH172" s="163"/>
      <c r="BI172" s="163"/>
      <c r="BJ172" s="163"/>
      <c r="BK172" s="163"/>
      <c r="BL172" s="163"/>
      <c r="BM172" s="163"/>
      <c r="BN172" s="163"/>
      <c r="BO172" s="163"/>
      <c r="BP172" s="163"/>
      <c r="BQ172" s="163"/>
    </row>
    <row r="173" spans="1:69" s="162" customFormat="1">
      <c r="A173" s="202" t="s">
        <v>475</v>
      </c>
      <c r="B173" s="210">
        <v>0</v>
      </c>
      <c r="C173" s="210">
        <v>0</v>
      </c>
      <c r="D173" s="210">
        <v>0</v>
      </c>
      <c r="E173" s="210">
        <v>0</v>
      </c>
      <c r="F173" s="210">
        <v>0</v>
      </c>
      <c r="G173" s="210">
        <v>0</v>
      </c>
      <c r="H173" s="210">
        <v>0</v>
      </c>
      <c r="I173" s="210">
        <v>0</v>
      </c>
      <c r="J173" s="210">
        <v>0</v>
      </c>
      <c r="K173" s="210">
        <v>0</v>
      </c>
      <c r="L173" s="210">
        <v>0</v>
      </c>
      <c r="M173" s="210">
        <v>0</v>
      </c>
      <c r="N173" s="210">
        <v>0</v>
      </c>
      <c r="O173" s="210">
        <v>0</v>
      </c>
      <c r="P173" s="210">
        <v>0</v>
      </c>
      <c r="Q173" s="210">
        <v>0</v>
      </c>
      <c r="R173" s="210">
        <v>0</v>
      </c>
      <c r="S173" s="210">
        <v>0</v>
      </c>
      <c r="T173" s="210">
        <v>0</v>
      </c>
      <c r="U173" s="210">
        <v>0</v>
      </c>
      <c r="V173" s="210">
        <v>0</v>
      </c>
      <c r="W173" s="210">
        <v>0</v>
      </c>
      <c r="X173" s="210">
        <v>0</v>
      </c>
      <c r="Y173" s="210">
        <v>0</v>
      </c>
      <c r="Z173" s="210">
        <v>0</v>
      </c>
      <c r="AA173" s="210">
        <v>1</v>
      </c>
      <c r="AB173" s="210">
        <v>0</v>
      </c>
      <c r="AC173" s="210">
        <v>0</v>
      </c>
      <c r="AD173" s="210">
        <v>0</v>
      </c>
      <c r="AE173" s="163"/>
      <c r="AF173" s="163"/>
      <c r="AG173" s="163"/>
      <c r="AH173" s="163"/>
      <c r="AI173" s="163"/>
      <c r="AJ173" s="163"/>
      <c r="AK173" s="163"/>
      <c r="AL173" s="163"/>
      <c r="AM173" s="163"/>
      <c r="AN173" s="163"/>
      <c r="AO173" s="163"/>
      <c r="AP173" s="163"/>
      <c r="AQ173" s="163"/>
      <c r="AR173" s="163"/>
      <c r="AS173" s="163"/>
      <c r="AT173" s="163"/>
      <c r="AU173" s="163"/>
      <c r="AV173" s="163"/>
      <c r="AW173" s="163"/>
      <c r="AX173" s="163"/>
      <c r="AY173" s="163"/>
      <c r="AZ173" s="163"/>
      <c r="BA173" s="163"/>
      <c r="BB173" s="163"/>
      <c r="BC173" s="163"/>
      <c r="BD173" s="163"/>
      <c r="BE173" s="163"/>
      <c r="BF173" s="163"/>
      <c r="BG173" s="163"/>
      <c r="BH173" s="163"/>
      <c r="BI173" s="163"/>
      <c r="BJ173" s="163"/>
      <c r="BK173" s="163"/>
      <c r="BL173" s="163"/>
      <c r="BM173" s="163"/>
      <c r="BN173" s="163"/>
      <c r="BO173" s="163"/>
      <c r="BP173" s="163"/>
      <c r="BQ173" s="163"/>
    </row>
    <row r="174" spans="1:69" s="162" customFormat="1">
      <c r="A174" s="202" t="s">
        <v>476</v>
      </c>
      <c r="B174" s="202">
        <v>0</v>
      </c>
      <c r="C174" s="202">
        <v>0</v>
      </c>
      <c r="D174" s="202">
        <v>0</v>
      </c>
      <c r="E174" s="202">
        <v>0</v>
      </c>
      <c r="F174" s="202">
        <v>0</v>
      </c>
      <c r="G174" s="202">
        <v>0</v>
      </c>
      <c r="H174" s="202">
        <v>0</v>
      </c>
      <c r="I174" s="202">
        <v>0</v>
      </c>
      <c r="J174" s="202">
        <v>0</v>
      </c>
      <c r="K174" s="202">
        <v>0</v>
      </c>
      <c r="L174" s="202">
        <v>0</v>
      </c>
      <c r="M174" s="202">
        <v>0</v>
      </c>
      <c r="N174" s="202">
        <v>0</v>
      </c>
      <c r="O174" s="202">
        <v>0</v>
      </c>
      <c r="P174" s="202">
        <v>0</v>
      </c>
      <c r="Q174" s="202">
        <v>0</v>
      </c>
      <c r="R174" s="202">
        <v>0</v>
      </c>
      <c r="S174" s="202">
        <v>0</v>
      </c>
      <c r="T174" s="202">
        <v>0</v>
      </c>
      <c r="U174" s="202">
        <v>0</v>
      </c>
      <c r="V174" s="202">
        <v>0</v>
      </c>
      <c r="W174" s="202">
        <v>0</v>
      </c>
      <c r="X174" s="202">
        <v>0</v>
      </c>
      <c r="Y174" s="202">
        <v>0</v>
      </c>
      <c r="Z174" s="202">
        <v>0</v>
      </c>
      <c r="AA174" s="202">
        <v>0</v>
      </c>
      <c r="AB174" s="202">
        <v>0</v>
      </c>
      <c r="AC174" s="202">
        <v>1</v>
      </c>
      <c r="AD174" s="202">
        <v>0</v>
      </c>
      <c r="AE174" s="163"/>
      <c r="AF174" s="163"/>
      <c r="AG174" s="163"/>
      <c r="AH174" s="163"/>
      <c r="AI174" s="163"/>
      <c r="AJ174" s="163"/>
      <c r="AK174" s="163"/>
      <c r="AL174" s="163"/>
      <c r="AM174" s="163"/>
      <c r="AN174" s="163"/>
      <c r="AO174" s="163"/>
      <c r="AP174" s="163"/>
      <c r="AQ174" s="163"/>
      <c r="AR174" s="163"/>
      <c r="AS174" s="163"/>
      <c r="AT174" s="163"/>
      <c r="AU174" s="163"/>
      <c r="AV174" s="163"/>
      <c r="AW174" s="163"/>
      <c r="AX174" s="163"/>
      <c r="AY174" s="163"/>
      <c r="AZ174" s="163"/>
      <c r="BA174" s="163"/>
      <c r="BB174" s="163"/>
      <c r="BC174" s="163"/>
      <c r="BD174" s="163"/>
      <c r="BE174" s="163"/>
      <c r="BF174" s="163"/>
      <c r="BG174" s="163"/>
      <c r="BH174" s="163"/>
      <c r="BI174" s="163"/>
      <c r="BJ174" s="163"/>
      <c r="BK174" s="163"/>
      <c r="BL174" s="163"/>
      <c r="BM174" s="163"/>
      <c r="BN174" s="163"/>
      <c r="BO174" s="163"/>
      <c r="BP174" s="163"/>
      <c r="BQ174" s="163"/>
    </row>
    <row r="175" spans="1:69" s="162" customFormat="1">
      <c r="A175" s="202" t="s">
        <v>614</v>
      </c>
      <c r="B175" s="202">
        <v>0</v>
      </c>
      <c r="C175" s="202">
        <v>0</v>
      </c>
      <c r="D175" s="202">
        <v>0</v>
      </c>
      <c r="E175" s="202">
        <v>0</v>
      </c>
      <c r="F175" s="202">
        <v>0</v>
      </c>
      <c r="G175" s="202">
        <v>0</v>
      </c>
      <c r="H175" s="202">
        <v>0</v>
      </c>
      <c r="I175" s="202">
        <v>0</v>
      </c>
      <c r="J175" s="202">
        <v>0</v>
      </c>
      <c r="K175" s="202">
        <v>0</v>
      </c>
      <c r="L175" s="202">
        <v>0</v>
      </c>
      <c r="M175" s="202">
        <v>0</v>
      </c>
      <c r="N175" s="202">
        <v>0</v>
      </c>
      <c r="O175" s="202">
        <v>0</v>
      </c>
      <c r="P175" s="202">
        <v>0</v>
      </c>
      <c r="Q175" s="202">
        <v>0</v>
      </c>
      <c r="R175" s="202">
        <v>0</v>
      </c>
      <c r="S175" s="202">
        <v>0</v>
      </c>
      <c r="T175" s="202">
        <v>0</v>
      </c>
      <c r="U175" s="202">
        <v>0</v>
      </c>
      <c r="V175" s="202">
        <v>0</v>
      </c>
      <c r="W175" s="202">
        <v>0</v>
      </c>
      <c r="X175" s="202">
        <v>0</v>
      </c>
      <c r="Y175" s="202">
        <v>0</v>
      </c>
      <c r="Z175" s="202">
        <v>0</v>
      </c>
      <c r="AA175" s="202">
        <v>0</v>
      </c>
      <c r="AB175" s="202">
        <v>0</v>
      </c>
      <c r="AC175" s="202">
        <v>0</v>
      </c>
      <c r="AD175" s="202">
        <v>1</v>
      </c>
      <c r="AE175" s="163"/>
      <c r="AF175" s="163"/>
      <c r="AG175" s="163"/>
      <c r="AH175" s="163"/>
      <c r="AI175" s="163"/>
      <c r="AJ175" s="163"/>
      <c r="AK175" s="163"/>
      <c r="AL175" s="163"/>
      <c r="AM175" s="163"/>
      <c r="AN175" s="163"/>
      <c r="AO175" s="163"/>
      <c r="AP175" s="163"/>
      <c r="AQ175" s="163"/>
      <c r="AR175" s="163"/>
      <c r="AS175" s="163"/>
      <c r="AT175" s="163"/>
      <c r="AU175" s="163"/>
      <c r="AV175" s="163"/>
      <c r="AW175" s="163"/>
      <c r="AX175" s="163"/>
      <c r="AY175" s="163"/>
      <c r="AZ175" s="163"/>
      <c r="BA175" s="163"/>
      <c r="BB175" s="163"/>
      <c r="BC175" s="163"/>
      <c r="BD175" s="163"/>
      <c r="BE175" s="163"/>
      <c r="BF175" s="163"/>
      <c r="BG175" s="163"/>
      <c r="BH175" s="163"/>
      <c r="BI175" s="163"/>
      <c r="BJ175" s="163"/>
      <c r="BK175" s="163"/>
      <c r="BL175" s="163"/>
      <c r="BM175" s="163"/>
      <c r="BN175" s="163"/>
      <c r="BO175" s="163"/>
      <c r="BP175" s="163"/>
      <c r="BQ175" s="163"/>
    </row>
    <row r="176" spans="1:69" s="162" customFormat="1">
      <c r="A176" s="202" t="s">
        <v>265</v>
      </c>
      <c r="B176" s="210">
        <v>1</v>
      </c>
      <c r="C176" s="210">
        <v>0</v>
      </c>
      <c r="D176" s="210">
        <v>0</v>
      </c>
      <c r="E176" s="210">
        <v>0</v>
      </c>
      <c r="F176" s="210">
        <v>0</v>
      </c>
      <c r="G176" s="210">
        <v>0</v>
      </c>
      <c r="H176" s="210">
        <v>0</v>
      </c>
      <c r="I176" s="210">
        <v>0</v>
      </c>
      <c r="J176" s="210">
        <v>0</v>
      </c>
      <c r="K176" s="210">
        <v>0</v>
      </c>
      <c r="L176" s="210">
        <v>-2.7027000000000001</v>
      </c>
      <c r="M176" s="210">
        <v>0</v>
      </c>
      <c r="N176" s="210">
        <v>0</v>
      </c>
      <c r="O176" s="210">
        <v>0</v>
      </c>
      <c r="P176" s="210">
        <v>0</v>
      </c>
      <c r="Q176" s="210">
        <v>0</v>
      </c>
      <c r="R176" s="210">
        <v>0</v>
      </c>
      <c r="S176" s="210">
        <v>0</v>
      </c>
      <c r="T176" s="210">
        <v>0</v>
      </c>
      <c r="U176" s="210">
        <v>0</v>
      </c>
      <c r="V176" s="210">
        <v>0</v>
      </c>
      <c r="W176" s="210">
        <v>0</v>
      </c>
      <c r="X176" s="210">
        <v>0</v>
      </c>
      <c r="Y176" s="210">
        <v>0</v>
      </c>
      <c r="Z176" s="210">
        <v>0</v>
      </c>
      <c r="AA176" s="210">
        <v>0</v>
      </c>
      <c r="AB176" s="210">
        <v>0</v>
      </c>
      <c r="AC176" s="210">
        <v>0</v>
      </c>
      <c r="AD176" s="210">
        <v>0</v>
      </c>
      <c r="AE176" s="163"/>
      <c r="AF176" s="163"/>
      <c r="AG176" s="163"/>
      <c r="AH176" s="163"/>
      <c r="AI176" s="163"/>
      <c r="AJ176" s="163"/>
      <c r="AK176" s="163"/>
      <c r="AL176" s="163"/>
      <c r="AM176" s="163"/>
      <c r="AN176" s="163"/>
      <c r="AO176" s="163"/>
      <c r="AP176" s="163"/>
      <c r="AQ176" s="163"/>
      <c r="AR176" s="163"/>
      <c r="AS176" s="163"/>
      <c r="AT176" s="163"/>
      <c r="AU176" s="163"/>
      <c r="AV176" s="163"/>
      <c r="AW176" s="163"/>
      <c r="AX176" s="163"/>
      <c r="AY176" s="163"/>
      <c r="AZ176" s="163"/>
      <c r="BA176" s="163"/>
      <c r="BB176" s="163"/>
      <c r="BC176" s="163"/>
      <c r="BD176" s="163"/>
      <c r="BE176" s="163"/>
      <c r="BF176" s="163"/>
      <c r="BG176" s="163"/>
      <c r="BH176" s="163"/>
      <c r="BI176" s="163"/>
      <c r="BJ176" s="163"/>
      <c r="BK176" s="163"/>
      <c r="BL176" s="163"/>
      <c r="BM176" s="163"/>
      <c r="BN176" s="163"/>
      <c r="BO176" s="163"/>
      <c r="BP176" s="163"/>
      <c r="BQ176" s="163"/>
    </row>
    <row r="177" spans="1:69" s="162" customFormat="1">
      <c r="A177" s="202" t="s">
        <v>266</v>
      </c>
      <c r="B177" s="202">
        <v>1</v>
      </c>
      <c r="C177" s="202">
        <v>0</v>
      </c>
      <c r="D177" s="202">
        <v>0</v>
      </c>
      <c r="E177" s="202">
        <v>0</v>
      </c>
      <c r="F177" s="202">
        <v>0</v>
      </c>
      <c r="G177" s="202">
        <v>-1.5872999999999999</v>
      </c>
      <c r="H177" s="202">
        <v>0</v>
      </c>
      <c r="I177" s="202">
        <v>0</v>
      </c>
      <c r="J177" s="202">
        <v>0</v>
      </c>
      <c r="K177" s="202">
        <v>0</v>
      </c>
      <c r="L177" s="202">
        <v>0</v>
      </c>
      <c r="M177" s="202">
        <v>0</v>
      </c>
      <c r="N177" s="202">
        <v>0</v>
      </c>
      <c r="O177" s="202">
        <v>0</v>
      </c>
      <c r="P177" s="202">
        <v>0</v>
      </c>
      <c r="Q177" s="202">
        <v>0</v>
      </c>
      <c r="R177" s="202">
        <v>0</v>
      </c>
      <c r="S177" s="202">
        <v>0</v>
      </c>
      <c r="T177" s="202">
        <v>0</v>
      </c>
      <c r="U177" s="202">
        <v>0</v>
      </c>
      <c r="V177" s="202">
        <v>0</v>
      </c>
      <c r="W177" s="202">
        <v>0</v>
      </c>
      <c r="X177" s="202">
        <v>0</v>
      </c>
      <c r="Y177" s="202">
        <v>0</v>
      </c>
      <c r="Z177" s="202">
        <v>0</v>
      </c>
      <c r="AA177" s="202">
        <v>0</v>
      </c>
      <c r="AB177" s="202">
        <v>0</v>
      </c>
      <c r="AC177" s="202">
        <v>0</v>
      </c>
      <c r="AD177" s="202">
        <v>0</v>
      </c>
      <c r="AE177" s="163"/>
      <c r="AF177" s="163"/>
      <c r="AG177" s="163"/>
      <c r="AH177" s="163"/>
      <c r="AI177" s="163"/>
      <c r="AJ177" s="163"/>
      <c r="AK177" s="163"/>
      <c r="AL177" s="163"/>
      <c r="AM177" s="163"/>
      <c r="AN177" s="163"/>
      <c r="AO177" s="163"/>
      <c r="AP177" s="163"/>
      <c r="AQ177" s="163"/>
      <c r="AR177" s="163"/>
      <c r="AS177" s="163"/>
      <c r="AT177" s="163"/>
      <c r="AU177" s="163"/>
      <c r="AV177" s="163"/>
      <c r="AW177" s="163"/>
      <c r="AX177" s="163"/>
      <c r="AY177" s="163"/>
      <c r="AZ177" s="163"/>
      <c r="BA177" s="163"/>
      <c r="BB177" s="163"/>
      <c r="BC177" s="163"/>
      <c r="BD177" s="163"/>
      <c r="BE177" s="163"/>
      <c r="BF177" s="163"/>
      <c r="BG177" s="163"/>
      <c r="BH177" s="163"/>
      <c r="BI177" s="163"/>
      <c r="BJ177" s="163"/>
      <c r="BK177" s="163"/>
      <c r="BL177" s="163"/>
      <c r="BM177" s="163"/>
      <c r="BN177" s="163"/>
      <c r="BO177" s="163"/>
      <c r="BP177" s="163"/>
      <c r="BQ177" s="163"/>
    </row>
    <row r="178" spans="1:69" s="162" customFormat="1">
      <c r="A178" s="202" t="s">
        <v>477</v>
      </c>
      <c r="B178" s="202">
        <v>1</v>
      </c>
      <c r="C178" s="202">
        <v>0</v>
      </c>
      <c r="D178" s="202">
        <v>0</v>
      </c>
      <c r="E178" s="202">
        <v>0</v>
      </c>
      <c r="F178" s="202">
        <v>0</v>
      </c>
      <c r="G178" s="202">
        <v>0</v>
      </c>
      <c r="H178" s="202">
        <v>-1.7544</v>
      </c>
      <c r="I178" s="202">
        <v>0</v>
      </c>
      <c r="J178" s="202">
        <v>0</v>
      </c>
      <c r="K178" s="202">
        <v>0</v>
      </c>
      <c r="L178" s="202">
        <v>0</v>
      </c>
      <c r="M178" s="202">
        <v>0</v>
      </c>
      <c r="N178" s="202">
        <v>0</v>
      </c>
      <c r="O178" s="202">
        <v>0</v>
      </c>
      <c r="P178" s="202">
        <v>0</v>
      </c>
      <c r="Q178" s="202">
        <v>0</v>
      </c>
      <c r="R178" s="202">
        <v>0</v>
      </c>
      <c r="S178" s="202">
        <v>0</v>
      </c>
      <c r="T178" s="202">
        <v>0</v>
      </c>
      <c r="U178" s="202">
        <v>0</v>
      </c>
      <c r="V178" s="202">
        <v>0</v>
      </c>
      <c r="W178" s="202">
        <v>0</v>
      </c>
      <c r="X178" s="202">
        <v>0</v>
      </c>
      <c r="Y178" s="202">
        <v>0</v>
      </c>
      <c r="Z178" s="202">
        <v>0</v>
      </c>
      <c r="AA178" s="202">
        <v>0</v>
      </c>
      <c r="AB178" s="202">
        <v>0</v>
      </c>
      <c r="AC178" s="202">
        <v>0</v>
      </c>
      <c r="AD178" s="202">
        <v>0</v>
      </c>
      <c r="AE178" s="163"/>
      <c r="AF178" s="163"/>
      <c r="AG178" s="163"/>
      <c r="AH178" s="163"/>
      <c r="AI178" s="163"/>
      <c r="AJ178" s="163"/>
      <c r="AK178" s="163"/>
      <c r="AL178" s="163"/>
      <c r="AM178" s="163"/>
      <c r="AN178" s="163"/>
      <c r="AO178" s="163"/>
      <c r="AP178" s="163"/>
      <c r="AQ178" s="163"/>
      <c r="AR178" s="163"/>
      <c r="AS178" s="163"/>
      <c r="AT178" s="163"/>
      <c r="AU178" s="163"/>
      <c r="AV178" s="163"/>
      <c r="AW178" s="163"/>
      <c r="AX178" s="163"/>
      <c r="AY178" s="163"/>
      <c r="AZ178" s="163"/>
      <c r="BA178" s="163"/>
      <c r="BB178" s="163"/>
      <c r="BC178" s="163"/>
      <c r="BD178" s="163"/>
      <c r="BE178" s="163"/>
      <c r="BF178" s="163"/>
      <c r="BG178" s="163"/>
      <c r="BH178" s="163"/>
      <c r="BI178" s="163"/>
      <c r="BJ178" s="163"/>
      <c r="BK178" s="163"/>
      <c r="BL178" s="163"/>
      <c r="BM178" s="163"/>
      <c r="BN178" s="163"/>
      <c r="BO178" s="163"/>
      <c r="BP178" s="163"/>
      <c r="BQ178" s="163"/>
    </row>
    <row r="179" spans="1:69" s="162" customFormat="1">
      <c r="A179" s="202" t="s">
        <v>267</v>
      </c>
      <c r="B179" s="202">
        <v>1</v>
      </c>
      <c r="C179" s="202">
        <v>0</v>
      </c>
      <c r="D179" s="202">
        <v>0</v>
      </c>
      <c r="E179" s="202">
        <v>0</v>
      </c>
      <c r="F179" s="202">
        <v>0</v>
      </c>
      <c r="G179" s="202">
        <v>0</v>
      </c>
      <c r="H179" s="202">
        <v>0</v>
      </c>
      <c r="I179" s="202">
        <v>0</v>
      </c>
      <c r="J179" s="202">
        <v>-2.3256000000000001</v>
      </c>
      <c r="K179" s="202">
        <v>0</v>
      </c>
      <c r="L179" s="202">
        <v>0</v>
      </c>
      <c r="M179" s="202">
        <v>0</v>
      </c>
      <c r="N179" s="202">
        <v>0</v>
      </c>
      <c r="O179" s="202">
        <v>0</v>
      </c>
      <c r="P179" s="202">
        <v>0</v>
      </c>
      <c r="Q179" s="202">
        <v>0</v>
      </c>
      <c r="R179" s="202">
        <v>0</v>
      </c>
      <c r="S179" s="202">
        <v>0</v>
      </c>
      <c r="T179" s="202">
        <v>0</v>
      </c>
      <c r="U179" s="202">
        <v>0</v>
      </c>
      <c r="V179" s="202">
        <v>0</v>
      </c>
      <c r="W179" s="202">
        <v>0</v>
      </c>
      <c r="X179" s="202">
        <v>0</v>
      </c>
      <c r="Y179" s="202">
        <v>0</v>
      </c>
      <c r="Z179" s="202">
        <v>0</v>
      </c>
      <c r="AA179" s="202">
        <v>0</v>
      </c>
      <c r="AB179" s="202">
        <v>0</v>
      </c>
      <c r="AC179" s="202">
        <v>0</v>
      </c>
      <c r="AD179" s="202">
        <v>0</v>
      </c>
      <c r="AE179" s="163"/>
      <c r="AF179" s="163"/>
      <c r="AG179" s="163"/>
      <c r="AH179" s="163"/>
      <c r="AI179" s="163"/>
      <c r="AJ179" s="163"/>
      <c r="AK179" s="163"/>
      <c r="AL179" s="163"/>
      <c r="AM179" s="163"/>
      <c r="AN179" s="163"/>
      <c r="AO179" s="163"/>
      <c r="AP179" s="163"/>
      <c r="AQ179" s="163"/>
      <c r="AR179" s="163"/>
      <c r="AS179" s="163"/>
      <c r="AT179" s="163"/>
      <c r="AU179" s="163"/>
      <c r="AV179" s="163"/>
      <c r="AW179" s="163"/>
      <c r="AX179" s="163"/>
      <c r="AY179" s="163"/>
      <c r="AZ179" s="163"/>
      <c r="BA179" s="163"/>
      <c r="BB179" s="163"/>
      <c r="BC179" s="163"/>
      <c r="BD179" s="163"/>
      <c r="BE179" s="163"/>
      <c r="BF179" s="163"/>
      <c r="BG179" s="163"/>
      <c r="BH179" s="163"/>
      <c r="BI179" s="163"/>
      <c r="BJ179" s="163"/>
      <c r="BK179" s="163"/>
      <c r="BL179" s="163"/>
      <c r="BM179" s="163"/>
      <c r="BN179" s="163"/>
      <c r="BO179" s="163"/>
      <c r="BP179" s="163"/>
      <c r="BQ179" s="163"/>
    </row>
    <row r="180" spans="1:69" s="162" customFormat="1">
      <c r="A180" s="202" t="s">
        <v>268</v>
      </c>
      <c r="B180" s="210">
        <v>1</v>
      </c>
      <c r="C180" s="210">
        <v>0</v>
      </c>
      <c r="D180" s="210">
        <v>0</v>
      </c>
      <c r="E180" s="210">
        <v>0</v>
      </c>
      <c r="F180" s="210">
        <v>0</v>
      </c>
      <c r="G180" s="210">
        <v>0</v>
      </c>
      <c r="H180" s="210">
        <v>0</v>
      </c>
      <c r="I180" s="210">
        <v>0</v>
      </c>
      <c r="J180" s="210">
        <v>-1.8519000000000001</v>
      </c>
      <c r="K180" s="210">
        <v>0</v>
      </c>
      <c r="L180" s="210">
        <v>0</v>
      </c>
      <c r="M180" s="210">
        <v>0</v>
      </c>
      <c r="N180" s="210">
        <v>0</v>
      </c>
      <c r="O180" s="210">
        <v>0</v>
      </c>
      <c r="P180" s="210">
        <v>0</v>
      </c>
      <c r="Q180" s="210">
        <v>0</v>
      </c>
      <c r="R180" s="210">
        <v>0</v>
      </c>
      <c r="S180" s="210">
        <v>0</v>
      </c>
      <c r="T180" s="210">
        <v>0</v>
      </c>
      <c r="U180" s="210">
        <v>0</v>
      </c>
      <c r="V180" s="210">
        <v>0</v>
      </c>
      <c r="W180" s="210">
        <v>0</v>
      </c>
      <c r="X180" s="210">
        <v>0</v>
      </c>
      <c r="Y180" s="210">
        <v>0</v>
      </c>
      <c r="Z180" s="210">
        <v>0</v>
      </c>
      <c r="AA180" s="210">
        <v>0</v>
      </c>
      <c r="AB180" s="210">
        <v>0</v>
      </c>
      <c r="AC180" s="210">
        <v>0</v>
      </c>
      <c r="AD180" s="210">
        <v>0</v>
      </c>
      <c r="AE180" s="163"/>
      <c r="AF180" s="163"/>
      <c r="AG180" s="163"/>
      <c r="AH180" s="163"/>
      <c r="AI180" s="163"/>
      <c r="AJ180" s="163"/>
      <c r="AK180" s="163"/>
      <c r="AL180" s="163"/>
      <c r="AM180" s="163"/>
      <c r="AN180" s="163"/>
      <c r="AO180" s="163"/>
      <c r="AP180" s="163"/>
      <c r="AQ180" s="163"/>
      <c r="AR180" s="163"/>
      <c r="AS180" s="163"/>
      <c r="AT180" s="163"/>
      <c r="AU180" s="163"/>
      <c r="AV180" s="163"/>
      <c r="AW180" s="163"/>
      <c r="AX180" s="163"/>
      <c r="AY180" s="163"/>
      <c r="AZ180" s="163"/>
      <c r="BA180" s="163"/>
      <c r="BB180" s="163"/>
      <c r="BC180" s="163"/>
      <c r="BD180" s="163"/>
      <c r="BE180" s="163"/>
      <c r="BF180" s="163"/>
      <c r="BG180" s="163"/>
      <c r="BH180" s="163"/>
      <c r="BI180" s="163"/>
      <c r="BJ180" s="163"/>
      <c r="BK180" s="163"/>
      <c r="BL180" s="163"/>
      <c r="BM180" s="163"/>
      <c r="BN180" s="163"/>
      <c r="BO180" s="163"/>
      <c r="BP180" s="163"/>
      <c r="BQ180" s="163"/>
    </row>
    <row r="181" spans="1:69" s="162" customFormat="1">
      <c r="A181" s="202" t="s">
        <v>269</v>
      </c>
      <c r="B181" s="202">
        <v>1</v>
      </c>
      <c r="C181" s="202">
        <v>0</v>
      </c>
      <c r="D181" s="202">
        <v>0</v>
      </c>
      <c r="E181" s="202">
        <v>0</v>
      </c>
      <c r="F181" s="202">
        <v>0</v>
      </c>
      <c r="G181" s="202">
        <v>0</v>
      </c>
      <c r="H181" s="202">
        <v>0</v>
      </c>
      <c r="I181" s="202">
        <v>0</v>
      </c>
      <c r="J181" s="202">
        <v>0</v>
      </c>
      <c r="K181" s="202">
        <v>-2.8571</v>
      </c>
      <c r="L181" s="202">
        <v>0</v>
      </c>
      <c r="M181" s="202">
        <v>0</v>
      </c>
      <c r="N181" s="202">
        <v>0</v>
      </c>
      <c r="O181" s="202">
        <v>0</v>
      </c>
      <c r="P181" s="202">
        <v>0</v>
      </c>
      <c r="Q181" s="202">
        <v>0</v>
      </c>
      <c r="R181" s="202">
        <v>0</v>
      </c>
      <c r="S181" s="202">
        <v>0</v>
      </c>
      <c r="T181" s="202">
        <v>0</v>
      </c>
      <c r="U181" s="202">
        <v>0</v>
      </c>
      <c r="V181" s="202">
        <v>0</v>
      </c>
      <c r="W181" s="202">
        <v>0</v>
      </c>
      <c r="X181" s="202">
        <v>0</v>
      </c>
      <c r="Y181" s="202">
        <v>0</v>
      </c>
      <c r="Z181" s="202">
        <v>0</v>
      </c>
      <c r="AA181" s="202">
        <v>0</v>
      </c>
      <c r="AB181" s="202">
        <v>0</v>
      </c>
      <c r="AC181" s="202">
        <v>0</v>
      </c>
      <c r="AD181" s="202">
        <v>0</v>
      </c>
      <c r="AE181" s="163"/>
      <c r="AF181" s="163"/>
      <c r="AG181" s="163"/>
      <c r="AH181" s="163"/>
      <c r="AI181" s="163"/>
      <c r="AJ181" s="163"/>
      <c r="AK181" s="163"/>
      <c r="AL181" s="163"/>
      <c r="AM181" s="163"/>
      <c r="AN181" s="163"/>
      <c r="AO181" s="163"/>
      <c r="AP181" s="163"/>
      <c r="AQ181" s="163"/>
      <c r="AR181" s="163"/>
      <c r="AS181" s="163"/>
      <c r="AT181" s="163"/>
      <c r="AU181" s="163"/>
      <c r="AV181" s="163"/>
      <c r="AW181" s="163"/>
      <c r="AX181" s="163"/>
      <c r="AY181" s="163"/>
      <c r="AZ181" s="163"/>
      <c r="BA181" s="163"/>
      <c r="BB181" s="163"/>
      <c r="BC181" s="163"/>
      <c r="BD181" s="163"/>
      <c r="BE181" s="163"/>
      <c r="BF181" s="163"/>
      <c r="BG181" s="163"/>
      <c r="BH181" s="163"/>
      <c r="BI181" s="163"/>
      <c r="BJ181" s="163"/>
      <c r="BK181" s="163"/>
      <c r="BL181" s="163"/>
      <c r="BM181" s="163"/>
      <c r="BN181" s="163"/>
      <c r="BO181" s="163"/>
      <c r="BP181" s="163"/>
      <c r="BQ181" s="163"/>
    </row>
    <row r="182" spans="1:69" s="162" customFormat="1">
      <c r="A182" s="202" t="s">
        <v>478</v>
      </c>
      <c r="B182" s="210">
        <v>1</v>
      </c>
      <c r="C182" s="210">
        <v>0</v>
      </c>
      <c r="D182" s="210">
        <v>0</v>
      </c>
      <c r="E182" s="210">
        <v>0</v>
      </c>
      <c r="F182" s="210">
        <v>0</v>
      </c>
      <c r="G182" s="210">
        <v>0</v>
      </c>
      <c r="H182" s="210">
        <v>0</v>
      </c>
      <c r="I182" s="210">
        <v>0</v>
      </c>
      <c r="J182" s="210">
        <v>0</v>
      </c>
      <c r="K182" s="210">
        <v>-2.0832999999999999</v>
      </c>
      <c r="L182" s="210">
        <v>0</v>
      </c>
      <c r="M182" s="210">
        <v>0</v>
      </c>
      <c r="N182" s="210">
        <v>0</v>
      </c>
      <c r="O182" s="210">
        <v>0</v>
      </c>
      <c r="P182" s="210">
        <v>0</v>
      </c>
      <c r="Q182" s="210">
        <v>0</v>
      </c>
      <c r="R182" s="210">
        <v>0</v>
      </c>
      <c r="S182" s="210">
        <v>0</v>
      </c>
      <c r="T182" s="210">
        <v>0</v>
      </c>
      <c r="U182" s="210">
        <v>0</v>
      </c>
      <c r="V182" s="210">
        <v>0</v>
      </c>
      <c r="W182" s="210">
        <v>0</v>
      </c>
      <c r="X182" s="210">
        <v>0</v>
      </c>
      <c r="Y182" s="210">
        <v>0</v>
      </c>
      <c r="Z182" s="210">
        <v>0</v>
      </c>
      <c r="AA182" s="210">
        <v>0</v>
      </c>
      <c r="AB182" s="210">
        <v>0</v>
      </c>
      <c r="AC182" s="210">
        <v>0</v>
      </c>
      <c r="AD182" s="210">
        <v>0</v>
      </c>
      <c r="AE182" s="163"/>
      <c r="AF182" s="163"/>
      <c r="AG182" s="163"/>
      <c r="AH182" s="163"/>
      <c r="AI182" s="163"/>
      <c r="AJ182" s="163"/>
      <c r="AK182" s="163"/>
      <c r="AL182" s="163"/>
      <c r="AM182" s="163"/>
      <c r="AN182" s="163"/>
      <c r="AO182" s="163"/>
      <c r="AP182" s="163"/>
      <c r="AQ182" s="163"/>
      <c r="AR182" s="163"/>
      <c r="AS182" s="163"/>
      <c r="AT182" s="163"/>
      <c r="AU182" s="163"/>
      <c r="AV182" s="163"/>
      <c r="AW182" s="163"/>
      <c r="AX182" s="163"/>
      <c r="AY182" s="163"/>
      <c r="AZ182" s="163"/>
      <c r="BA182" s="163"/>
      <c r="BB182" s="163"/>
      <c r="BC182" s="163"/>
      <c r="BD182" s="163"/>
      <c r="BE182" s="163"/>
      <c r="BF182" s="163"/>
      <c r="BG182" s="163"/>
      <c r="BH182" s="163"/>
      <c r="BI182" s="163"/>
      <c r="BJ182" s="163"/>
      <c r="BK182" s="163"/>
      <c r="BL182" s="163"/>
      <c r="BM182" s="163"/>
      <c r="BN182" s="163"/>
      <c r="BO182" s="163"/>
      <c r="BP182" s="163"/>
      <c r="BQ182" s="163"/>
    </row>
    <row r="183" spans="1:69" s="162" customFormat="1">
      <c r="A183" s="202" t="s">
        <v>115</v>
      </c>
      <c r="B183" s="210">
        <v>1</v>
      </c>
      <c r="C183" s="210">
        <v>0</v>
      </c>
      <c r="D183" s="210">
        <v>0</v>
      </c>
      <c r="E183" s="210">
        <v>0</v>
      </c>
      <c r="F183" s="210">
        <v>0</v>
      </c>
      <c r="G183" s="210">
        <v>0</v>
      </c>
      <c r="H183" s="210">
        <v>0</v>
      </c>
      <c r="I183" s="210">
        <v>0</v>
      </c>
      <c r="J183" s="210">
        <v>0</v>
      </c>
      <c r="K183" s="210">
        <v>0</v>
      </c>
      <c r="L183" s="210">
        <v>0</v>
      </c>
      <c r="M183" s="210">
        <v>0</v>
      </c>
      <c r="N183" s="210">
        <v>0</v>
      </c>
      <c r="O183" s="210">
        <v>0</v>
      </c>
      <c r="P183" s="210">
        <v>0</v>
      </c>
      <c r="Q183" s="210">
        <v>0</v>
      </c>
      <c r="R183" s="210">
        <v>0</v>
      </c>
      <c r="S183" s="210">
        <v>0</v>
      </c>
      <c r="T183" s="210">
        <v>0</v>
      </c>
      <c r="U183" s="210">
        <v>0</v>
      </c>
      <c r="V183" s="210">
        <v>0</v>
      </c>
      <c r="W183" s="210">
        <v>0</v>
      </c>
      <c r="X183" s="210">
        <v>0</v>
      </c>
      <c r="Y183" s="210">
        <v>-1</v>
      </c>
      <c r="Z183" s="210">
        <v>0</v>
      </c>
      <c r="AA183" s="210">
        <v>0</v>
      </c>
      <c r="AB183" s="210">
        <v>0</v>
      </c>
      <c r="AC183" s="210">
        <v>0</v>
      </c>
      <c r="AD183" s="210">
        <v>0</v>
      </c>
      <c r="AE183" s="163"/>
      <c r="AF183" s="163"/>
      <c r="AG183" s="163"/>
      <c r="AH183" s="163"/>
      <c r="AI183" s="163"/>
      <c r="AJ183" s="163"/>
      <c r="AK183" s="163"/>
      <c r="AL183" s="163"/>
      <c r="AM183" s="163"/>
      <c r="AN183" s="163"/>
      <c r="AO183" s="163"/>
      <c r="AP183" s="163"/>
      <c r="AQ183" s="163"/>
      <c r="AR183" s="163"/>
      <c r="AS183" s="163"/>
      <c r="AT183" s="163"/>
      <c r="AU183" s="163"/>
      <c r="AV183" s="163"/>
      <c r="AW183" s="163"/>
      <c r="AX183" s="163"/>
      <c r="AY183" s="163"/>
      <c r="AZ183" s="163"/>
      <c r="BA183" s="163"/>
      <c r="BB183" s="163"/>
      <c r="BC183" s="163"/>
      <c r="BD183" s="163"/>
      <c r="BE183" s="163"/>
      <c r="BF183" s="163"/>
      <c r="BG183" s="163"/>
      <c r="BH183" s="163"/>
      <c r="BI183" s="163"/>
      <c r="BJ183" s="163"/>
      <c r="BK183" s="163"/>
      <c r="BL183" s="163"/>
      <c r="BM183" s="163"/>
      <c r="BN183" s="163"/>
      <c r="BO183" s="163"/>
      <c r="BP183" s="163"/>
      <c r="BQ183" s="163"/>
    </row>
    <row r="184" spans="1:69" s="162" customFormat="1">
      <c r="A184" s="202" t="s">
        <v>557</v>
      </c>
      <c r="B184" s="202">
        <v>1</v>
      </c>
      <c r="C184" s="202">
        <v>0</v>
      </c>
      <c r="D184" s="202">
        <v>0</v>
      </c>
      <c r="E184" s="202">
        <v>0</v>
      </c>
      <c r="F184" s="202">
        <v>0</v>
      </c>
      <c r="G184" s="202">
        <v>0</v>
      </c>
      <c r="H184" s="202">
        <v>0</v>
      </c>
      <c r="I184" s="202">
        <v>0</v>
      </c>
      <c r="J184" s="202">
        <v>0</v>
      </c>
      <c r="K184" s="202">
        <v>0</v>
      </c>
      <c r="L184" s="202">
        <v>0</v>
      </c>
      <c r="M184" s="202">
        <v>0</v>
      </c>
      <c r="N184" s="202">
        <v>0</v>
      </c>
      <c r="O184" s="202">
        <v>0</v>
      </c>
      <c r="P184" s="202">
        <v>0</v>
      </c>
      <c r="Q184" s="202">
        <v>0</v>
      </c>
      <c r="R184" s="202">
        <v>0</v>
      </c>
      <c r="S184" s="202">
        <v>0</v>
      </c>
      <c r="T184" s="202">
        <v>0</v>
      </c>
      <c r="U184" s="202">
        <v>0</v>
      </c>
      <c r="V184" s="202">
        <v>0</v>
      </c>
      <c r="W184" s="202">
        <v>0</v>
      </c>
      <c r="X184" s="202">
        <v>0</v>
      </c>
      <c r="Y184" s="202">
        <v>-1</v>
      </c>
      <c r="Z184" s="202">
        <v>0</v>
      </c>
      <c r="AA184" s="202">
        <v>0</v>
      </c>
      <c r="AB184" s="202">
        <v>0</v>
      </c>
      <c r="AC184" s="202">
        <v>0</v>
      </c>
      <c r="AD184" s="202">
        <v>0</v>
      </c>
      <c r="AE184" s="163"/>
      <c r="AF184" s="163"/>
      <c r="AG184" s="163"/>
      <c r="AH184" s="163"/>
      <c r="AI184" s="163"/>
      <c r="AJ184" s="163"/>
      <c r="AK184" s="163"/>
      <c r="AL184" s="163"/>
      <c r="AM184" s="163"/>
      <c r="AN184" s="163"/>
      <c r="AO184" s="163"/>
      <c r="AP184" s="163"/>
      <c r="AQ184" s="163"/>
      <c r="AR184" s="163"/>
      <c r="AS184" s="163"/>
      <c r="AT184" s="163"/>
      <c r="AU184" s="163"/>
      <c r="AV184" s="163"/>
      <c r="AW184" s="163"/>
      <c r="AX184" s="163"/>
      <c r="AY184" s="163"/>
      <c r="AZ184" s="163"/>
      <c r="BA184" s="163"/>
      <c r="BB184" s="163"/>
      <c r="BC184" s="163"/>
      <c r="BD184" s="163"/>
      <c r="BE184" s="163"/>
      <c r="BF184" s="163"/>
      <c r="BG184" s="163"/>
      <c r="BH184" s="163"/>
      <c r="BI184" s="163"/>
      <c r="BJ184" s="163"/>
      <c r="BK184" s="163"/>
      <c r="BL184" s="163"/>
      <c r="BM184" s="163"/>
      <c r="BN184" s="163"/>
      <c r="BO184" s="163"/>
      <c r="BP184" s="163"/>
      <c r="BQ184" s="163"/>
    </row>
    <row r="185" spans="1:69" s="162" customFormat="1">
      <c r="A185" s="202" t="s">
        <v>164</v>
      </c>
      <c r="B185" s="210">
        <v>1</v>
      </c>
      <c r="C185" s="210">
        <v>0</v>
      </c>
      <c r="D185" s="210">
        <v>0</v>
      </c>
      <c r="E185" s="210">
        <v>0</v>
      </c>
      <c r="F185" s="210">
        <v>0</v>
      </c>
      <c r="G185" s="210">
        <v>0</v>
      </c>
      <c r="H185" s="210">
        <v>0</v>
      </c>
      <c r="I185" s="210">
        <v>0</v>
      </c>
      <c r="J185" s="210">
        <v>0</v>
      </c>
      <c r="K185" s="210">
        <v>0</v>
      </c>
      <c r="L185" s="210">
        <v>0</v>
      </c>
      <c r="M185" s="210">
        <v>0</v>
      </c>
      <c r="N185" s="210">
        <v>0</v>
      </c>
      <c r="O185" s="210">
        <v>0</v>
      </c>
      <c r="P185" s="210">
        <v>0</v>
      </c>
      <c r="Q185" s="210">
        <v>0</v>
      </c>
      <c r="R185" s="210">
        <v>0</v>
      </c>
      <c r="S185" s="210">
        <v>0</v>
      </c>
      <c r="T185" s="210">
        <v>0</v>
      </c>
      <c r="U185" s="210">
        <v>0</v>
      </c>
      <c r="V185" s="210">
        <v>0</v>
      </c>
      <c r="W185" s="210">
        <v>0</v>
      </c>
      <c r="X185" s="210">
        <v>-1</v>
      </c>
      <c r="Y185" s="210">
        <v>0</v>
      </c>
      <c r="Z185" s="210">
        <v>0</v>
      </c>
      <c r="AA185" s="210">
        <v>0</v>
      </c>
      <c r="AB185" s="210">
        <v>0</v>
      </c>
      <c r="AC185" s="210">
        <v>0</v>
      </c>
      <c r="AD185" s="210">
        <v>0</v>
      </c>
      <c r="AE185" s="163"/>
      <c r="AF185" s="163"/>
      <c r="AG185" s="163"/>
      <c r="AH185" s="163"/>
      <c r="AI185" s="163"/>
      <c r="AJ185" s="163"/>
      <c r="AK185" s="163"/>
      <c r="AL185" s="163"/>
      <c r="AM185" s="163"/>
      <c r="AN185" s="163"/>
      <c r="AO185" s="163"/>
      <c r="AP185" s="163"/>
      <c r="AQ185" s="163"/>
      <c r="AR185" s="163"/>
      <c r="AS185" s="163"/>
      <c r="AT185" s="163"/>
      <c r="AU185" s="163"/>
      <c r="AV185" s="163"/>
      <c r="AW185" s="163"/>
      <c r="AX185" s="163"/>
      <c r="AY185" s="163"/>
      <c r="AZ185" s="163"/>
      <c r="BA185" s="163"/>
      <c r="BB185" s="163"/>
      <c r="BC185" s="163"/>
      <c r="BD185" s="163"/>
      <c r="BE185" s="163"/>
      <c r="BF185" s="163"/>
      <c r="BG185" s="163"/>
      <c r="BH185" s="163"/>
      <c r="BI185" s="163"/>
      <c r="BJ185" s="163"/>
      <c r="BK185" s="163"/>
      <c r="BL185" s="163"/>
      <c r="BM185" s="163"/>
      <c r="BN185" s="163"/>
      <c r="BO185" s="163"/>
      <c r="BP185" s="163"/>
      <c r="BQ185" s="163"/>
    </row>
    <row r="186" spans="1:69" s="162" customFormat="1">
      <c r="A186" s="202" t="s">
        <v>558</v>
      </c>
      <c r="B186" s="202">
        <v>1</v>
      </c>
      <c r="C186" s="202">
        <v>0</v>
      </c>
      <c r="D186" s="202">
        <v>0</v>
      </c>
      <c r="E186" s="202">
        <v>0</v>
      </c>
      <c r="F186" s="202">
        <v>0</v>
      </c>
      <c r="G186" s="202">
        <v>0</v>
      </c>
      <c r="H186" s="202">
        <v>0</v>
      </c>
      <c r="I186" s="202">
        <v>0</v>
      </c>
      <c r="J186" s="202">
        <v>0</v>
      </c>
      <c r="K186" s="202">
        <v>0</v>
      </c>
      <c r="L186" s="202">
        <v>0</v>
      </c>
      <c r="M186" s="202">
        <v>0</v>
      </c>
      <c r="N186" s="202">
        <v>0</v>
      </c>
      <c r="O186" s="202">
        <v>0</v>
      </c>
      <c r="P186" s="202">
        <v>0</v>
      </c>
      <c r="Q186" s="202">
        <v>0</v>
      </c>
      <c r="R186" s="202">
        <v>0</v>
      </c>
      <c r="S186" s="202">
        <v>0</v>
      </c>
      <c r="T186" s="202">
        <v>0</v>
      </c>
      <c r="U186" s="202">
        <v>0</v>
      </c>
      <c r="V186" s="202">
        <v>0</v>
      </c>
      <c r="W186" s="202">
        <v>0</v>
      </c>
      <c r="X186" s="202">
        <v>-1</v>
      </c>
      <c r="Y186" s="202">
        <v>0</v>
      </c>
      <c r="Z186" s="202">
        <v>0</v>
      </c>
      <c r="AA186" s="202">
        <v>0</v>
      </c>
      <c r="AB186" s="202">
        <v>0</v>
      </c>
      <c r="AC186" s="202">
        <v>0</v>
      </c>
      <c r="AD186" s="202">
        <v>0</v>
      </c>
      <c r="AE186" s="163"/>
      <c r="AF186" s="163"/>
      <c r="AG186" s="163"/>
      <c r="AH186" s="163"/>
      <c r="AI186" s="163"/>
      <c r="AJ186" s="163"/>
      <c r="AK186" s="163"/>
      <c r="AL186" s="163"/>
      <c r="AM186" s="163"/>
      <c r="AN186" s="163"/>
      <c r="AO186" s="163"/>
      <c r="AP186" s="163"/>
      <c r="AQ186" s="163"/>
      <c r="AR186" s="163"/>
      <c r="AS186" s="163"/>
      <c r="AT186" s="163"/>
      <c r="AU186" s="163"/>
      <c r="AV186" s="163"/>
      <c r="AW186" s="163"/>
      <c r="AX186" s="163"/>
      <c r="AY186" s="163"/>
      <c r="AZ186" s="163"/>
      <c r="BA186" s="163"/>
      <c r="BB186" s="163"/>
      <c r="BC186" s="163"/>
      <c r="BD186" s="163"/>
      <c r="BE186" s="163"/>
      <c r="BF186" s="163"/>
      <c r="BG186" s="163"/>
      <c r="BH186" s="163"/>
      <c r="BI186" s="163"/>
      <c r="BJ186" s="163"/>
      <c r="BK186" s="163"/>
      <c r="BL186" s="163"/>
      <c r="BM186" s="163"/>
      <c r="BN186" s="163"/>
      <c r="BO186" s="163"/>
      <c r="BP186" s="163"/>
      <c r="BQ186" s="163"/>
    </row>
    <row r="187" spans="1:69" s="162" customFormat="1">
      <c r="A187" s="202" t="s">
        <v>559</v>
      </c>
      <c r="B187" s="202">
        <v>1</v>
      </c>
      <c r="C187" s="202">
        <v>0</v>
      </c>
      <c r="D187" s="202">
        <v>0</v>
      </c>
      <c r="E187" s="202">
        <v>0</v>
      </c>
      <c r="F187" s="202">
        <v>0</v>
      </c>
      <c r="G187" s="202">
        <v>0</v>
      </c>
      <c r="H187" s="202">
        <v>0</v>
      </c>
      <c r="I187" s="202">
        <v>0</v>
      </c>
      <c r="J187" s="202">
        <v>0</v>
      </c>
      <c r="K187" s="202">
        <v>0</v>
      </c>
      <c r="L187" s="202">
        <v>0</v>
      </c>
      <c r="M187" s="202">
        <v>0</v>
      </c>
      <c r="N187" s="202">
        <v>0</v>
      </c>
      <c r="O187" s="202">
        <v>0</v>
      </c>
      <c r="P187" s="202">
        <v>0</v>
      </c>
      <c r="Q187" s="202">
        <v>0</v>
      </c>
      <c r="R187" s="202">
        <v>0</v>
      </c>
      <c r="S187" s="202">
        <v>0</v>
      </c>
      <c r="T187" s="202">
        <v>0</v>
      </c>
      <c r="U187" s="202">
        <v>0</v>
      </c>
      <c r="V187" s="202">
        <v>0</v>
      </c>
      <c r="W187" s="202">
        <v>0</v>
      </c>
      <c r="X187" s="202">
        <v>0</v>
      </c>
      <c r="Y187" s="202">
        <v>0</v>
      </c>
      <c r="Z187" s="202">
        <v>-1</v>
      </c>
      <c r="AA187" s="202">
        <v>0</v>
      </c>
      <c r="AB187" s="202">
        <v>0</v>
      </c>
      <c r="AC187" s="202">
        <v>0</v>
      </c>
      <c r="AD187" s="202">
        <v>0</v>
      </c>
      <c r="AE187" s="163"/>
      <c r="AF187" s="163"/>
      <c r="AG187" s="163"/>
      <c r="AH187" s="163"/>
      <c r="AI187" s="163"/>
      <c r="AJ187" s="163"/>
      <c r="AK187" s="163"/>
      <c r="AL187" s="163"/>
      <c r="AM187" s="163"/>
      <c r="AN187" s="163"/>
      <c r="AO187" s="163"/>
      <c r="AP187" s="163"/>
      <c r="AQ187" s="163"/>
      <c r="AR187" s="163"/>
      <c r="AS187" s="163"/>
      <c r="AT187" s="163"/>
      <c r="AU187" s="163"/>
      <c r="AV187" s="163"/>
      <c r="AW187" s="163"/>
      <c r="AX187" s="163"/>
      <c r="AY187" s="163"/>
      <c r="AZ187" s="163"/>
      <c r="BA187" s="163"/>
      <c r="BB187" s="163"/>
      <c r="BC187" s="163"/>
      <c r="BD187" s="163"/>
      <c r="BE187" s="163"/>
      <c r="BF187" s="163"/>
      <c r="BG187" s="163"/>
      <c r="BH187" s="163"/>
      <c r="BI187" s="163"/>
      <c r="BJ187" s="163"/>
      <c r="BK187" s="163"/>
      <c r="BL187" s="163"/>
      <c r="BM187" s="163"/>
      <c r="BN187" s="163"/>
      <c r="BO187" s="163"/>
      <c r="BP187" s="163"/>
      <c r="BQ187" s="163"/>
    </row>
    <row r="188" spans="1:69" s="162" customFormat="1">
      <c r="A188" s="202" t="s">
        <v>270</v>
      </c>
      <c r="B188" s="210">
        <v>1</v>
      </c>
      <c r="C188" s="210">
        <v>0</v>
      </c>
      <c r="D188" s="210">
        <v>0</v>
      </c>
      <c r="E188" s="210">
        <v>0</v>
      </c>
      <c r="F188" s="210">
        <v>0</v>
      </c>
      <c r="G188" s="210">
        <v>0</v>
      </c>
      <c r="H188" s="210">
        <v>0</v>
      </c>
      <c r="I188" s="210">
        <v>0</v>
      </c>
      <c r="J188" s="210">
        <v>0</v>
      </c>
      <c r="K188" s="210">
        <v>0</v>
      </c>
      <c r="L188" s="210">
        <v>0</v>
      </c>
      <c r="M188" s="210">
        <v>0</v>
      </c>
      <c r="N188" s="210">
        <v>0</v>
      </c>
      <c r="O188" s="210">
        <v>0</v>
      </c>
      <c r="P188" s="210">
        <v>0</v>
      </c>
      <c r="Q188" s="210">
        <v>0</v>
      </c>
      <c r="R188" s="210">
        <v>0</v>
      </c>
      <c r="S188" s="210">
        <v>0</v>
      </c>
      <c r="T188" s="210">
        <v>0</v>
      </c>
      <c r="U188" s="210">
        <v>0</v>
      </c>
      <c r="V188" s="210">
        <v>0</v>
      </c>
      <c r="W188" s="210">
        <v>0</v>
      </c>
      <c r="X188" s="210">
        <v>0</v>
      </c>
      <c r="Y188" s="210">
        <v>0</v>
      </c>
      <c r="Z188" s="210">
        <v>-1</v>
      </c>
      <c r="AA188" s="210">
        <v>0</v>
      </c>
      <c r="AB188" s="210">
        <v>0</v>
      </c>
      <c r="AC188" s="210">
        <v>0</v>
      </c>
      <c r="AD188" s="210">
        <v>0</v>
      </c>
      <c r="AE188" s="163"/>
      <c r="AF188" s="163"/>
      <c r="AG188" s="163"/>
      <c r="AH188" s="163"/>
      <c r="AI188" s="163"/>
      <c r="AJ188" s="163"/>
      <c r="AK188" s="163"/>
      <c r="AL188" s="163"/>
      <c r="AM188" s="163"/>
      <c r="AN188" s="163"/>
      <c r="AO188" s="163"/>
      <c r="AP188" s="163"/>
      <c r="AQ188" s="163"/>
      <c r="AR188" s="163"/>
      <c r="AS188" s="163"/>
      <c r="AT188" s="163"/>
      <c r="AU188" s="163"/>
      <c r="AV188" s="163"/>
      <c r="AW188" s="163"/>
      <c r="AX188" s="163"/>
      <c r="AY188" s="163"/>
      <c r="AZ188" s="163"/>
      <c r="BA188" s="163"/>
      <c r="BB188" s="163"/>
      <c r="BC188" s="163"/>
      <c r="BD188" s="163"/>
      <c r="BE188" s="163"/>
      <c r="BF188" s="163"/>
      <c r="BG188" s="163"/>
      <c r="BH188" s="163"/>
      <c r="BI188" s="163"/>
      <c r="BJ188" s="163"/>
      <c r="BK188" s="163"/>
      <c r="BL188" s="163"/>
      <c r="BM188" s="163"/>
      <c r="BN188" s="163"/>
      <c r="BO188" s="163"/>
      <c r="BP188" s="163"/>
      <c r="BQ188" s="163"/>
    </row>
    <row r="189" spans="1:69" s="162" customFormat="1">
      <c r="A189" s="202" t="s">
        <v>271</v>
      </c>
      <c r="B189" s="210">
        <v>1</v>
      </c>
      <c r="C189" s="210">
        <v>0</v>
      </c>
      <c r="D189" s="210">
        <v>0</v>
      </c>
      <c r="E189" s="210">
        <v>0</v>
      </c>
      <c r="F189" s="210">
        <v>0</v>
      </c>
      <c r="G189" s="210">
        <v>0</v>
      </c>
      <c r="H189" s="210">
        <v>0</v>
      </c>
      <c r="I189" s="210">
        <v>0</v>
      </c>
      <c r="J189" s="210">
        <v>0</v>
      </c>
      <c r="K189" s="210">
        <v>0</v>
      </c>
      <c r="L189" s="210">
        <v>0</v>
      </c>
      <c r="M189" s="210">
        <v>0</v>
      </c>
      <c r="N189" s="210">
        <v>0</v>
      </c>
      <c r="O189" s="210">
        <v>0</v>
      </c>
      <c r="P189" s="210">
        <v>0</v>
      </c>
      <c r="Q189" s="210">
        <v>0</v>
      </c>
      <c r="R189" s="210">
        <v>0</v>
      </c>
      <c r="S189" s="210">
        <v>0</v>
      </c>
      <c r="T189" s="210">
        <v>0</v>
      </c>
      <c r="U189" s="210">
        <v>0</v>
      </c>
      <c r="V189" s="210">
        <v>0</v>
      </c>
      <c r="W189" s="210">
        <v>0</v>
      </c>
      <c r="X189" s="210">
        <v>0</v>
      </c>
      <c r="Y189" s="210">
        <v>0</v>
      </c>
      <c r="Z189" s="210">
        <v>-1</v>
      </c>
      <c r="AA189" s="210">
        <v>0</v>
      </c>
      <c r="AB189" s="210">
        <v>0</v>
      </c>
      <c r="AC189" s="210">
        <v>0</v>
      </c>
      <c r="AD189" s="210">
        <v>0</v>
      </c>
      <c r="AE189" s="163"/>
      <c r="AF189" s="163"/>
      <c r="AG189" s="163"/>
      <c r="AH189" s="163"/>
      <c r="AI189" s="163"/>
      <c r="AJ189" s="163"/>
      <c r="AK189" s="163"/>
      <c r="AL189" s="163"/>
      <c r="AM189" s="163"/>
      <c r="AN189" s="163"/>
      <c r="AO189" s="163"/>
      <c r="AP189" s="163"/>
      <c r="AQ189" s="163"/>
      <c r="AR189" s="163"/>
      <c r="AS189" s="163"/>
      <c r="AT189" s="163"/>
      <c r="AU189" s="163"/>
      <c r="AV189" s="163"/>
      <c r="AW189" s="163"/>
      <c r="AX189" s="163"/>
      <c r="AY189" s="163"/>
      <c r="AZ189" s="163"/>
      <c r="BA189" s="163"/>
      <c r="BB189" s="163"/>
      <c r="BC189" s="163"/>
      <c r="BD189" s="163"/>
      <c r="BE189" s="163"/>
      <c r="BF189" s="163"/>
      <c r="BG189" s="163"/>
      <c r="BH189" s="163"/>
      <c r="BI189" s="163"/>
      <c r="BJ189" s="163"/>
      <c r="BK189" s="163"/>
      <c r="BL189" s="163"/>
      <c r="BM189" s="163"/>
      <c r="BN189" s="163"/>
      <c r="BO189" s="163"/>
      <c r="BP189" s="163"/>
      <c r="BQ189" s="163"/>
    </row>
    <row r="190" spans="1:69" s="162" customFormat="1">
      <c r="A190" s="202" t="s">
        <v>272</v>
      </c>
      <c r="B190" s="210">
        <v>1</v>
      </c>
      <c r="C190" s="210">
        <v>0</v>
      </c>
      <c r="D190" s="210">
        <v>0</v>
      </c>
      <c r="E190" s="210">
        <v>0</v>
      </c>
      <c r="F190" s="210">
        <v>0</v>
      </c>
      <c r="G190" s="210">
        <v>0</v>
      </c>
      <c r="H190" s="210">
        <v>0</v>
      </c>
      <c r="I190" s="210">
        <v>0</v>
      </c>
      <c r="J190" s="210">
        <v>0</v>
      </c>
      <c r="K190" s="210">
        <v>0</v>
      </c>
      <c r="L190" s="210">
        <v>0</v>
      </c>
      <c r="M190" s="210">
        <v>0</v>
      </c>
      <c r="N190" s="210">
        <v>0</v>
      </c>
      <c r="O190" s="210">
        <v>0</v>
      </c>
      <c r="P190" s="210">
        <v>0</v>
      </c>
      <c r="Q190" s="210">
        <v>0</v>
      </c>
      <c r="R190" s="210">
        <v>0</v>
      </c>
      <c r="S190" s="210">
        <v>0</v>
      </c>
      <c r="T190" s="210">
        <v>0</v>
      </c>
      <c r="U190" s="210">
        <v>0</v>
      </c>
      <c r="V190" s="210">
        <v>0</v>
      </c>
      <c r="W190" s="210">
        <v>0</v>
      </c>
      <c r="X190" s="210">
        <v>0</v>
      </c>
      <c r="Y190" s="210">
        <v>0</v>
      </c>
      <c r="Z190" s="210">
        <v>-1</v>
      </c>
      <c r="AA190" s="210">
        <v>0</v>
      </c>
      <c r="AB190" s="210">
        <v>0</v>
      </c>
      <c r="AC190" s="210">
        <v>0</v>
      </c>
      <c r="AD190" s="210">
        <v>0</v>
      </c>
      <c r="AE190" s="163"/>
      <c r="AF190" s="163"/>
      <c r="AG190" s="163"/>
      <c r="AH190" s="163"/>
      <c r="AI190" s="163"/>
      <c r="AJ190" s="163"/>
      <c r="AK190" s="163"/>
      <c r="AL190" s="163"/>
      <c r="AM190" s="163"/>
      <c r="AN190" s="163"/>
      <c r="AO190" s="163"/>
      <c r="AP190" s="163"/>
      <c r="AQ190" s="163"/>
      <c r="AR190" s="163"/>
      <c r="AS190" s="163"/>
      <c r="AT190" s="163"/>
      <c r="AU190" s="163"/>
      <c r="AV190" s="163"/>
      <c r="AW190" s="163"/>
      <c r="AX190" s="163"/>
      <c r="AY190" s="163"/>
      <c r="AZ190" s="163"/>
      <c r="BA190" s="163"/>
      <c r="BB190" s="163"/>
      <c r="BC190" s="163"/>
      <c r="BD190" s="163"/>
      <c r="BE190" s="163"/>
      <c r="BF190" s="163"/>
      <c r="BG190" s="163"/>
      <c r="BH190" s="163"/>
      <c r="BI190" s="163"/>
      <c r="BJ190" s="163"/>
      <c r="BK190" s="163"/>
      <c r="BL190" s="163"/>
      <c r="BM190" s="163"/>
      <c r="BN190" s="163"/>
      <c r="BO190" s="163"/>
      <c r="BP190" s="163"/>
      <c r="BQ190" s="163"/>
    </row>
    <row r="191" spans="1:69" s="162" customFormat="1">
      <c r="A191" s="202" t="s">
        <v>273</v>
      </c>
      <c r="B191" s="210">
        <v>1</v>
      </c>
      <c r="C191" s="210">
        <v>0</v>
      </c>
      <c r="D191" s="210">
        <v>0</v>
      </c>
      <c r="E191" s="210">
        <v>0</v>
      </c>
      <c r="F191" s="210">
        <v>0</v>
      </c>
      <c r="G191" s="210">
        <v>0</v>
      </c>
      <c r="H191" s="210">
        <v>0</v>
      </c>
      <c r="I191" s="210">
        <v>0</v>
      </c>
      <c r="J191" s="210">
        <v>0</v>
      </c>
      <c r="K191" s="210">
        <v>0</v>
      </c>
      <c r="L191" s="210">
        <v>0</v>
      </c>
      <c r="M191" s="210">
        <v>0</v>
      </c>
      <c r="N191" s="210">
        <v>0</v>
      </c>
      <c r="O191" s="210">
        <v>0</v>
      </c>
      <c r="P191" s="210">
        <v>0</v>
      </c>
      <c r="Q191" s="210">
        <v>0</v>
      </c>
      <c r="R191" s="210">
        <v>0</v>
      </c>
      <c r="S191" s="210">
        <v>0</v>
      </c>
      <c r="T191" s="210">
        <v>0</v>
      </c>
      <c r="U191" s="210">
        <v>0</v>
      </c>
      <c r="V191" s="210">
        <v>0</v>
      </c>
      <c r="W191" s="210">
        <v>0</v>
      </c>
      <c r="X191" s="210">
        <v>0</v>
      </c>
      <c r="Y191" s="210">
        <v>0</v>
      </c>
      <c r="Z191" s="210">
        <v>-1</v>
      </c>
      <c r="AA191" s="210">
        <v>0</v>
      </c>
      <c r="AB191" s="210">
        <v>0</v>
      </c>
      <c r="AC191" s="210">
        <v>0</v>
      </c>
      <c r="AD191" s="210">
        <v>0</v>
      </c>
      <c r="AE191" s="163"/>
      <c r="AF191" s="163"/>
      <c r="AG191" s="163"/>
      <c r="AH191" s="163"/>
      <c r="AI191" s="163"/>
      <c r="AJ191" s="163"/>
      <c r="AK191" s="163"/>
      <c r="AL191" s="163"/>
      <c r="AM191" s="163"/>
      <c r="AN191" s="163"/>
      <c r="AO191" s="163"/>
      <c r="AP191" s="163"/>
      <c r="AQ191" s="163"/>
      <c r="AR191" s="163"/>
      <c r="AS191" s="163"/>
      <c r="AT191" s="163"/>
      <c r="AU191" s="163"/>
      <c r="AV191" s="163"/>
      <c r="AW191" s="163"/>
      <c r="AX191" s="163"/>
      <c r="AY191" s="163"/>
      <c r="AZ191" s="163"/>
      <c r="BA191" s="163"/>
      <c r="BB191" s="163"/>
      <c r="BC191" s="163"/>
      <c r="BD191" s="163"/>
      <c r="BE191" s="163"/>
      <c r="BF191" s="163"/>
      <c r="BG191" s="163"/>
      <c r="BH191" s="163"/>
      <c r="BI191" s="163"/>
      <c r="BJ191" s="163"/>
      <c r="BK191" s="163"/>
      <c r="BL191" s="163"/>
      <c r="BM191" s="163"/>
      <c r="BN191" s="163"/>
      <c r="BO191" s="163"/>
      <c r="BP191" s="163"/>
      <c r="BQ191" s="163"/>
    </row>
    <row r="192" spans="1:69" s="162" customFormat="1">
      <c r="A192" s="202" t="s">
        <v>165</v>
      </c>
      <c r="B192" s="202">
        <v>1</v>
      </c>
      <c r="C192" s="202">
        <v>0</v>
      </c>
      <c r="D192" s="202">
        <v>0</v>
      </c>
      <c r="E192" s="202">
        <v>0</v>
      </c>
      <c r="F192" s="202">
        <v>0</v>
      </c>
      <c r="G192" s="202">
        <v>0</v>
      </c>
      <c r="H192" s="202">
        <v>0</v>
      </c>
      <c r="I192" s="202">
        <v>0</v>
      </c>
      <c r="J192" s="202">
        <v>0</v>
      </c>
      <c r="K192" s="202">
        <v>0</v>
      </c>
      <c r="L192" s="202">
        <v>0</v>
      </c>
      <c r="M192" s="202">
        <v>0</v>
      </c>
      <c r="N192" s="202">
        <v>0</v>
      </c>
      <c r="O192" s="202">
        <v>0</v>
      </c>
      <c r="P192" s="202">
        <v>0</v>
      </c>
      <c r="Q192" s="202">
        <v>0</v>
      </c>
      <c r="R192" s="202">
        <v>0</v>
      </c>
      <c r="S192" s="202">
        <v>0</v>
      </c>
      <c r="T192" s="202">
        <v>0</v>
      </c>
      <c r="U192" s="202">
        <v>0</v>
      </c>
      <c r="V192" s="202">
        <v>0</v>
      </c>
      <c r="W192" s="202">
        <v>0</v>
      </c>
      <c r="X192" s="202">
        <v>0</v>
      </c>
      <c r="Y192" s="202">
        <v>0</v>
      </c>
      <c r="Z192" s="202">
        <v>0</v>
      </c>
      <c r="AA192" s="202">
        <v>-1</v>
      </c>
      <c r="AB192" s="202">
        <v>0</v>
      </c>
      <c r="AC192" s="202">
        <v>0</v>
      </c>
      <c r="AD192" s="202">
        <v>0</v>
      </c>
      <c r="AE192" s="163"/>
      <c r="AF192" s="163"/>
      <c r="AG192" s="163"/>
      <c r="AH192" s="163"/>
      <c r="AI192" s="163"/>
      <c r="AJ192" s="163"/>
      <c r="AK192" s="163"/>
      <c r="AL192" s="163"/>
      <c r="AM192" s="163"/>
      <c r="AN192" s="163"/>
      <c r="AO192" s="163"/>
      <c r="AP192" s="163"/>
      <c r="AQ192" s="163"/>
      <c r="AR192" s="163"/>
      <c r="AS192" s="163"/>
      <c r="AT192" s="163"/>
      <c r="AU192" s="163"/>
      <c r="AV192" s="163"/>
      <c r="AW192" s="163"/>
      <c r="AX192" s="163"/>
      <c r="AY192" s="163"/>
      <c r="AZ192" s="163"/>
      <c r="BA192" s="163"/>
      <c r="BB192" s="163"/>
      <c r="BC192" s="163"/>
      <c r="BD192" s="163"/>
      <c r="BE192" s="163"/>
      <c r="BF192" s="163"/>
      <c r="BG192" s="163"/>
      <c r="BH192" s="163"/>
      <c r="BI192" s="163"/>
      <c r="BJ192" s="163"/>
      <c r="BK192" s="163"/>
      <c r="BL192" s="163"/>
      <c r="BM192" s="163"/>
      <c r="BN192" s="163"/>
      <c r="BO192" s="163"/>
      <c r="BP192" s="163"/>
      <c r="BQ192" s="163"/>
    </row>
    <row r="193" spans="1:69" s="162" customFormat="1">
      <c r="A193" s="202" t="s">
        <v>560</v>
      </c>
      <c r="B193" s="210">
        <v>1</v>
      </c>
      <c r="C193" s="210">
        <v>0</v>
      </c>
      <c r="D193" s="210">
        <v>0</v>
      </c>
      <c r="E193" s="210">
        <v>0</v>
      </c>
      <c r="F193" s="210">
        <v>0</v>
      </c>
      <c r="G193" s="210">
        <v>0</v>
      </c>
      <c r="H193" s="210">
        <v>0</v>
      </c>
      <c r="I193" s="210">
        <v>0</v>
      </c>
      <c r="J193" s="210">
        <v>0</v>
      </c>
      <c r="K193" s="210">
        <v>0</v>
      </c>
      <c r="L193" s="210">
        <v>0</v>
      </c>
      <c r="M193" s="210">
        <v>0</v>
      </c>
      <c r="N193" s="210">
        <v>0</v>
      </c>
      <c r="O193" s="210">
        <v>0</v>
      </c>
      <c r="P193" s="210">
        <v>0</v>
      </c>
      <c r="Q193" s="210">
        <v>0</v>
      </c>
      <c r="R193" s="210">
        <v>0</v>
      </c>
      <c r="S193" s="210">
        <v>0</v>
      </c>
      <c r="T193" s="210">
        <v>0</v>
      </c>
      <c r="U193" s="210">
        <v>0</v>
      </c>
      <c r="V193" s="210">
        <v>0</v>
      </c>
      <c r="W193" s="210">
        <v>0</v>
      </c>
      <c r="X193" s="210">
        <v>0</v>
      </c>
      <c r="Y193" s="210">
        <v>0</v>
      </c>
      <c r="Z193" s="210">
        <v>0</v>
      </c>
      <c r="AA193" s="210">
        <v>-1</v>
      </c>
      <c r="AB193" s="210">
        <v>0</v>
      </c>
      <c r="AC193" s="210">
        <v>0</v>
      </c>
      <c r="AD193" s="210">
        <v>0</v>
      </c>
      <c r="AE193" s="163"/>
      <c r="AF193" s="163"/>
      <c r="AG193" s="163"/>
      <c r="AH193" s="163"/>
      <c r="AI193" s="163"/>
      <c r="AJ193" s="163"/>
      <c r="AK193" s="163"/>
      <c r="AL193" s="163"/>
      <c r="AM193" s="163"/>
      <c r="AN193" s="163"/>
      <c r="AO193" s="163"/>
      <c r="AP193" s="163"/>
      <c r="AQ193" s="163"/>
      <c r="AR193" s="163"/>
      <c r="AS193" s="163"/>
      <c r="AT193" s="163"/>
      <c r="AU193" s="163"/>
      <c r="AV193" s="163"/>
      <c r="AW193" s="163"/>
      <c r="AX193" s="163"/>
      <c r="AY193" s="163"/>
      <c r="AZ193" s="163"/>
      <c r="BA193" s="163"/>
      <c r="BB193" s="163"/>
      <c r="BC193" s="163"/>
      <c r="BD193" s="163"/>
      <c r="BE193" s="163"/>
      <c r="BF193" s="163"/>
      <c r="BG193" s="163"/>
      <c r="BH193" s="163"/>
      <c r="BI193" s="163"/>
      <c r="BJ193" s="163"/>
      <c r="BK193" s="163"/>
      <c r="BL193" s="163"/>
      <c r="BM193" s="163"/>
      <c r="BN193" s="163"/>
      <c r="BO193" s="163"/>
      <c r="BP193" s="163"/>
      <c r="BQ193" s="163"/>
    </row>
    <row r="194" spans="1:69" s="163" customFormat="1">
      <c r="A194" s="202" t="s">
        <v>493</v>
      </c>
      <c r="B194" s="202">
        <v>1</v>
      </c>
      <c r="C194" s="202">
        <v>0</v>
      </c>
      <c r="D194" s="202">
        <v>0</v>
      </c>
      <c r="E194" s="202">
        <v>0</v>
      </c>
      <c r="F194" s="202">
        <v>0</v>
      </c>
      <c r="G194" s="202">
        <v>-2.2726999999999999</v>
      </c>
      <c r="H194" s="202">
        <v>0</v>
      </c>
      <c r="I194" s="202">
        <v>0</v>
      </c>
      <c r="J194" s="202">
        <v>0</v>
      </c>
      <c r="K194" s="202">
        <v>0</v>
      </c>
      <c r="L194" s="202">
        <v>0</v>
      </c>
      <c r="M194" s="202">
        <v>0</v>
      </c>
      <c r="N194" s="202">
        <v>0</v>
      </c>
      <c r="O194" s="202">
        <v>0</v>
      </c>
      <c r="P194" s="202">
        <v>0</v>
      </c>
      <c r="Q194" s="202">
        <v>0</v>
      </c>
      <c r="R194" s="202">
        <v>0</v>
      </c>
      <c r="S194" s="202">
        <v>0</v>
      </c>
      <c r="T194" s="202">
        <v>0</v>
      </c>
      <c r="U194" s="202">
        <v>0</v>
      </c>
      <c r="V194" s="202">
        <v>0</v>
      </c>
      <c r="W194" s="202">
        <v>0</v>
      </c>
      <c r="X194" s="202">
        <v>0</v>
      </c>
      <c r="Y194" s="202">
        <v>0</v>
      </c>
      <c r="Z194" s="202">
        <v>0</v>
      </c>
      <c r="AA194" s="202">
        <v>0</v>
      </c>
      <c r="AB194" s="202">
        <v>0</v>
      </c>
      <c r="AC194" s="202">
        <v>0</v>
      </c>
      <c r="AD194" s="202">
        <v>0</v>
      </c>
    </row>
    <row r="195" spans="1:69" s="163" customFormat="1">
      <c r="A195" s="202" t="s">
        <v>561</v>
      </c>
      <c r="B195" s="202">
        <v>1</v>
      </c>
      <c r="C195" s="202">
        <v>0</v>
      </c>
      <c r="D195" s="202">
        <v>0</v>
      </c>
      <c r="E195" s="202">
        <v>-2.2726999999999999</v>
      </c>
      <c r="F195" s="202">
        <v>0</v>
      </c>
      <c r="G195" s="202">
        <v>0</v>
      </c>
      <c r="H195" s="202">
        <v>0</v>
      </c>
      <c r="I195" s="202">
        <v>0</v>
      </c>
      <c r="J195" s="202">
        <v>0</v>
      </c>
      <c r="K195" s="202">
        <v>0</v>
      </c>
      <c r="L195" s="202">
        <v>0</v>
      </c>
      <c r="M195" s="202">
        <v>0</v>
      </c>
      <c r="N195" s="202">
        <v>0</v>
      </c>
      <c r="O195" s="202">
        <v>0</v>
      </c>
      <c r="P195" s="202">
        <v>0</v>
      </c>
      <c r="Q195" s="202">
        <v>0</v>
      </c>
      <c r="R195" s="202">
        <v>0</v>
      </c>
      <c r="S195" s="202">
        <v>0</v>
      </c>
      <c r="T195" s="202">
        <v>0</v>
      </c>
      <c r="U195" s="202">
        <v>0</v>
      </c>
      <c r="V195" s="202">
        <v>0</v>
      </c>
      <c r="W195" s="202">
        <v>0</v>
      </c>
      <c r="X195" s="202">
        <v>0</v>
      </c>
      <c r="Y195" s="202">
        <v>0</v>
      </c>
      <c r="Z195" s="202">
        <v>0</v>
      </c>
      <c r="AA195" s="202">
        <v>0</v>
      </c>
      <c r="AB195" s="202">
        <v>0</v>
      </c>
      <c r="AC195" s="202">
        <v>0</v>
      </c>
      <c r="AD195" s="202">
        <v>0</v>
      </c>
    </row>
    <row r="196" spans="1:69" s="162" customFormat="1">
      <c r="A196" s="202" t="s">
        <v>494</v>
      </c>
      <c r="B196" s="202">
        <v>1</v>
      </c>
      <c r="C196" s="202">
        <v>0</v>
      </c>
      <c r="D196" s="202">
        <v>0</v>
      </c>
      <c r="E196" s="202">
        <v>0</v>
      </c>
      <c r="F196" s="202">
        <v>0</v>
      </c>
      <c r="G196" s="202">
        <v>0</v>
      </c>
      <c r="H196" s="202">
        <v>0</v>
      </c>
      <c r="I196" s="202">
        <v>0</v>
      </c>
      <c r="J196" s="202">
        <v>0</v>
      </c>
      <c r="K196" s="202">
        <v>0</v>
      </c>
      <c r="L196" s="202">
        <v>0</v>
      </c>
      <c r="M196" s="202">
        <v>0</v>
      </c>
      <c r="N196" s="202">
        <v>0</v>
      </c>
      <c r="O196" s="202">
        <v>0</v>
      </c>
      <c r="P196" s="202">
        <v>0</v>
      </c>
      <c r="Q196" s="202">
        <v>0</v>
      </c>
      <c r="R196" s="202">
        <v>0</v>
      </c>
      <c r="S196" s="202">
        <v>0</v>
      </c>
      <c r="T196" s="202">
        <v>0</v>
      </c>
      <c r="U196" s="202">
        <v>0</v>
      </c>
      <c r="V196" s="202">
        <v>0</v>
      </c>
      <c r="W196" s="202">
        <v>0</v>
      </c>
      <c r="X196" s="202">
        <v>0</v>
      </c>
      <c r="Y196" s="202">
        <v>0</v>
      </c>
      <c r="Z196" s="202">
        <v>0</v>
      </c>
      <c r="AA196" s="202">
        <v>0</v>
      </c>
      <c r="AB196" s="202">
        <v>0</v>
      </c>
      <c r="AC196" s="202">
        <v>-2.5640999999999998</v>
      </c>
      <c r="AD196" s="202">
        <v>0</v>
      </c>
      <c r="AE196" s="163"/>
      <c r="AF196" s="163"/>
      <c r="AG196" s="163"/>
      <c r="AH196" s="163"/>
      <c r="AI196" s="163"/>
      <c r="AJ196" s="163"/>
      <c r="AK196" s="163"/>
      <c r="AL196" s="163"/>
      <c r="AM196" s="163"/>
      <c r="AN196" s="163"/>
      <c r="AO196" s="163"/>
      <c r="AP196" s="163"/>
      <c r="AQ196" s="163"/>
      <c r="AR196" s="163"/>
      <c r="AS196" s="163"/>
      <c r="AT196" s="163"/>
      <c r="AU196" s="163"/>
      <c r="AV196" s="163"/>
      <c r="AW196" s="163"/>
      <c r="AX196" s="163"/>
      <c r="AY196" s="163"/>
      <c r="AZ196" s="163"/>
      <c r="BA196" s="163"/>
      <c r="BB196" s="163"/>
      <c r="BC196" s="163"/>
      <c r="BD196" s="163"/>
      <c r="BE196" s="163"/>
      <c r="BF196" s="163"/>
      <c r="BG196" s="163"/>
      <c r="BH196" s="163"/>
      <c r="BI196" s="163"/>
      <c r="BJ196" s="163"/>
      <c r="BK196" s="163"/>
      <c r="BL196" s="163"/>
      <c r="BM196" s="163"/>
      <c r="BN196" s="163"/>
      <c r="BO196" s="163"/>
      <c r="BP196" s="163"/>
      <c r="BQ196" s="163"/>
    </row>
    <row r="197" spans="1:69" s="162" customFormat="1">
      <c r="A197" s="202" t="s">
        <v>564</v>
      </c>
      <c r="B197" s="202">
        <v>1</v>
      </c>
      <c r="C197" s="202">
        <v>0</v>
      </c>
      <c r="D197" s="202">
        <v>0</v>
      </c>
      <c r="E197" s="202">
        <v>0</v>
      </c>
      <c r="F197" s="202">
        <v>0</v>
      </c>
      <c r="G197" s="202">
        <v>0</v>
      </c>
      <c r="H197" s="202">
        <v>0</v>
      </c>
      <c r="I197" s="202">
        <v>0</v>
      </c>
      <c r="J197" s="202">
        <v>0</v>
      </c>
      <c r="K197" s="202">
        <v>0</v>
      </c>
      <c r="L197" s="202">
        <v>0</v>
      </c>
      <c r="M197" s="202">
        <v>0</v>
      </c>
      <c r="N197" s="202">
        <v>0</v>
      </c>
      <c r="O197" s="202">
        <v>0</v>
      </c>
      <c r="P197" s="202">
        <v>0</v>
      </c>
      <c r="Q197" s="202">
        <v>0</v>
      </c>
      <c r="R197" s="202">
        <v>0</v>
      </c>
      <c r="S197" s="202">
        <v>0</v>
      </c>
      <c r="T197" s="202">
        <v>0</v>
      </c>
      <c r="U197" s="202">
        <v>0</v>
      </c>
      <c r="V197" s="202">
        <v>0</v>
      </c>
      <c r="W197" s="202">
        <v>0</v>
      </c>
      <c r="X197" s="202">
        <v>0</v>
      </c>
      <c r="Y197" s="202">
        <v>0</v>
      </c>
      <c r="Z197" s="202">
        <v>0</v>
      </c>
      <c r="AA197" s="202">
        <v>0</v>
      </c>
      <c r="AB197" s="202">
        <v>0</v>
      </c>
      <c r="AC197" s="202">
        <v>0</v>
      </c>
      <c r="AD197" s="202">
        <v>-2.2222</v>
      </c>
      <c r="AE197" s="163"/>
      <c r="AF197" s="163"/>
      <c r="AG197" s="163"/>
      <c r="AH197" s="163"/>
      <c r="AI197" s="163"/>
      <c r="AJ197" s="163"/>
      <c r="AK197" s="163"/>
      <c r="AL197" s="163"/>
      <c r="AM197" s="163"/>
      <c r="AN197" s="163"/>
      <c r="AO197" s="163"/>
      <c r="AP197" s="163"/>
      <c r="AQ197" s="163"/>
      <c r="AR197" s="163"/>
      <c r="AS197" s="163"/>
      <c r="AT197" s="163"/>
      <c r="AU197" s="163"/>
      <c r="AV197" s="163"/>
      <c r="AW197" s="163"/>
      <c r="AX197" s="163"/>
      <c r="AY197" s="163"/>
      <c r="AZ197" s="163"/>
      <c r="BA197" s="163"/>
      <c r="BB197" s="163"/>
      <c r="BC197" s="163"/>
      <c r="BD197" s="163"/>
      <c r="BE197" s="163"/>
      <c r="BF197" s="163"/>
      <c r="BG197" s="163"/>
      <c r="BH197" s="163"/>
      <c r="BI197" s="163"/>
      <c r="BJ197" s="163"/>
      <c r="BK197" s="163"/>
      <c r="BL197" s="163"/>
      <c r="BM197" s="163"/>
      <c r="BN197" s="163"/>
      <c r="BO197" s="163"/>
      <c r="BP197" s="163"/>
      <c r="BQ197" s="163"/>
    </row>
    <row r="198" spans="1:69" s="162" customFormat="1">
      <c r="A198" s="202" t="s">
        <v>562</v>
      </c>
      <c r="B198" s="202">
        <v>1</v>
      </c>
      <c r="C198" s="202">
        <v>0</v>
      </c>
      <c r="D198" s="202">
        <v>0</v>
      </c>
      <c r="E198" s="202">
        <v>0</v>
      </c>
      <c r="F198" s="202">
        <v>0</v>
      </c>
      <c r="G198" s="202">
        <v>0</v>
      </c>
      <c r="H198" s="202">
        <v>0</v>
      </c>
      <c r="I198" s="202">
        <v>0</v>
      </c>
      <c r="J198" s="202">
        <v>0</v>
      </c>
      <c r="K198" s="202">
        <v>0</v>
      </c>
      <c r="L198" s="202">
        <v>0</v>
      </c>
      <c r="M198" s="202">
        <v>0</v>
      </c>
      <c r="N198" s="202">
        <v>0</v>
      </c>
      <c r="O198" s="202">
        <v>0</v>
      </c>
      <c r="P198" s="202">
        <v>0</v>
      </c>
      <c r="Q198" s="202">
        <v>0</v>
      </c>
      <c r="R198" s="202">
        <v>0</v>
      </c>
      <c r="S198" s="202">
        <v>0</v>
      </c>
      <c r="T198" s="202">
        <v>0</v>
      </c>
      <c r="U198" s="202">
        <v>0</v>
      </c>
      <c r="V198" s="202">
        <v>0</v>
      </c>
      <c r="W198" s="202">
        <v>0</v>
      </c>
      <c r="X198" s="202">
        <v>0</v>
      </c>
      <c r="Y198" s="202">
        <v>0</v>
      </c>
      <c r="Z198" s="202">
        <v>0</v>
      </c>
      <c r="AA198" s="202">
        <v>0</v>
      </c>
      <c r="AB198" s="202">
        <v>0</v>
      </c>
      <c r="AC198" s="202">
        <v>0</v>
      </c>
      <c r="AD198" s="202">
        <v>-3.8462000000000001</v>
      </c>
      <c r="AE198" s="163"/>
      <c r="AF198" s="163"/>
      <c r="AG198" s="163"/>
      <c r="AH198" s="163"/>
      <c r="AI198" s="163"/>
      <c r="AJ198" s="163"/>
      <c r="AK198" s="163"/>
      <c r="AL198" s="163"/>
      <c r="AM198" s="163"/>
      <c r="AN198" s="163"/>
      <c r="AO198" s="163"/>
      <c r="AP198" s="163"/>
      <c r="AQ198" s="163"/>
      <c r="AR198" s="163"/>
      <c r="AS198" s="163"/>
      <c r="AT198" s="163"/>
      <c r="AU198" s="163"/>
      <c r="AV198" s="163"/>
      <c r="AW198" s="163"/>
      <c r="AX198" s="163"/>
      <c r="AY198" s="163"/>
      <c r="AZ198" s="163"/>
      <c r="BA198" s="163"/>
      <c r="BB198" s="163"/>
      <c r="BC198" s="163"/>
      <c r="BD198" s="163"/>
      <c r="BE198" s="163"/>
      <c r="BF198" s="163"/>
      <c r="BG198" s="163"/>
      <c r="BH198" s="163"/>
      <c r="BI198" s="163"/>
      <c r="BJ198" s="163"/>
      <c r="BK198" s="163"/>
      <c r="BL198" s="163"/>
      <c r="BM198" s="163"/>
      <c r="BN198" s="163"/>
      <c r="BO198" s="163"/>
      <c r="BP198" s="163"/>
      <c r="BQ198" s="163"/>
    </row>
    <row r="199" spans="1:69" s="162" customFormat="1">
      <c r="A199" s="202" t="s">
        <v>563</v>
      </c>
      <c r="B199" s="202">
        <v>1</v>
      </c>
      <c r="C199" s="202">
        <v>0</v>
      </c>
      <c r="D199" s="202">
        <v>0</v>
      </c>
      <c r="E199" s="202">
        <v>0</v>
      </c>
      <c r="F199" s="202">
        <v>0</v>
      </c>
      <c r="G199" s="202">
        <v>0</v>
      </c>
      <c r="H199" s="202">
        <v>0</v>
      </c>
      <c r="I199" s="202">
        <v>0</v>
      </c>
      <c r="J199" s="202">
        <v>0</v>
      </c>
      <c r="K199" s="202">
        <v>0</v>
      </c>
      <c r="L199" s="202">
        <v>0</v>
      </c>
      <c r="M199" s="202">
        <v>-3.3332999999999999</v>
      </c>
      <c r="N199" s="202">
        <v>0</v>
      </c>
      <c r="O199" s="202">
        <v>0</v>
      </c>
      <c r="P199" s="202">
        <v>0</v>
      </c>
      <c r="Q199" s="202">
        <v>0</v>
      </c>
      <c r="R199" s="202">
        <v>0</v>
      </c>
      <c r="S199" s="202">
        <v>0</v>
      </c>
      <c r="T199" s="202">
        <v>0</v>
      </c>
      <c r="U199" s="202">
        <v>0</v>
      </c>
      <c r="V199" s="202">
        <v>0</v>
      </c>
      <c r="W199" s="202">
        <v>0</v>
      </c>
      <c r="X199" s="202">
        <v>0</v>
      </c>
      <c r="Y199" s="202">
        <v>0</v>
      </c>
      <c r="Z199" s="202">
        <v>0</v>
      </c>
      <c r="AA199" s="202">
        <v>0</v>
      </c>
      <c r="AB199" s="202">
        <v>0</v>
      </c>
      <c r="AC199" s="202">
        <v>0</v>
      </c>
      <c r="AD199" s="202">
        <v>0</v>
      </c>
      <c r="AE199" s="163"/>
      <c r="AF199" s="163"/>
      <c r="AG199" s="163"/>
      <c r="AH199" s="163"/>
      <c r="AI199" s="163"/>
      <c r="AJ199" s="163"/>
      <c r="AK199" s="163"/>
      <c r="AL199" s="163"/>
      <c r="AM199" s="163"/>
      <c r="AN199" s="163"/>
      <c r="AO199" s="163"/>
      <c r="AP199" s="163"/>
      <c r="AQ199" s="163"/>
      <c r="AR199" s="163"/>
      <c r="AS199" s="163"/>
      <c r="AT199" s="163"/>
      <c r="AU199" s="163"/>
      <c r="AV199" s="163"/>
      <c r="AW199" s="163"/>
      <c r="AX199" s="163"/>
      <c r="AY199" s="163"/>
      <c r="AZ199" s="163"/>
      <c r="BA199" s="163"/>
      <c r="BB199" s="163"/>
      <c r="BC199" s="163"/>
      <c r="BD199" s="163"/>
      <c r="BE199" s="163"/>
      <c r="BF199" s="163"/>
      <c r="BG199" s="163"/>
      <c r="BH199" s="163"/>
      <c r="BI199" s="163"/>
      <c r="BJ199" s="163"/>
      <c r="BK199" s="163"/>
      <c r="BL199" s="163"/>
      <c r="BM199" s="163"/>
      <c r="BN199" s="163"/>
      <c r="BO199" s="163"/>
      <c r="BP199" s="163"/>
      <c r="BQ199" s="163"/>
    </row>
    <row r="200" spans="1:69" s="163" customFormat="1">
      <c r="A200" s="202" t="s">
        <v>275</v>
      </c>
      <c r="B200" s="210">
        <v>0.95650000000000002</v>
      </c>
      <c r="C200" s="210">
        <v>0</v>
      </c>
      <c r="D200" s="210">
        <v>0</v>
      </c>
      <c r="E200" s="210">
        <v>0</v>
      </c>
      <c r="F200" s="210">
        <v>0</v>
      </c>
      <c r="G200" s="210">
        <v>-2.1739000000000002</v>
      </c>
      <c r="H200" s="210">
        <v>0</v>
      </c>
      <c r="I200" s="210">
        <v>0</v>
      </c>
      <c r="J200" s="210">
        <v>0</v>
      </c>
      <c r="K200" s="210">
        <v>0</v>
      </c>
      <c r="L200" s="210">
        <v>0</v>
      </c>
      <c r="M200" s="210">
        <v>0</v>
      </c>
      <c r="N200" s="210">
        <v>0</v>
      </c>
      <c r="O200" s="210">
        <v>1</v>
      </c>
      <c r="P200" s="210">
        <v>0</v>
      </c>
      <c r="Q200" s="210">
        <v>0</v>
      </c>
      <c r="R200" s="210">
        <v>0</v>
      </c>
      <c r="S200" s="210">
        <v>0</v>
      </c>
      <c r="T200" s="210">
        <v>0</v>
      </c>
      <c r="U200" s="210">
        <v>0</v>
      </c>
      <c r="V200" s="210">
        <v>0</v>
      </c>
      <c r="W200" s="210">
        <v>0</v>
      </c>
      <c r="X200" s="210">
        <v>0</v>
      </c>
      <c r="Y200" s="210">
        <v>0</v>
      </c>
      <c r="Z200" s="210">
        <v>0</v>
      </c>
      <c r="AA200" s="210">
        <v>0</v>
      </c>
      <c r="AB200" s="210">
        <v>0</v>
      </c>
      <c r="AC200" s="210">
        <v>0</v>
      </c>
      <c r="AD200" s="210">
        <v>0</v>
      </c>
    </row>
    <row r="201" spans="1:69" s="163" customFormat="1">
      <c r="A201" s="202" t="s">
        <v>276</v>
      </c>
      <c r="B201" s="210">
        <v>0.33960000000000001</v>
      </c>
      <c r="C201" s="210">
        <v>0</v>
      </c>
      <c r="D201" s="210">
        <v>0</v>
      </c>
      <c r="E201" s="210">
        <v>0</v>
      </c>
      <c r="F201" s="210">
        <v>0</v>
      </c>
      <c r="G201" s="210">
        <v>0</v>
      </c>
      <c r="H201" s="210">
        <v>0</v>
      </c>
      <c r="I201" s="210">
        <v>-1.8868</v>
      </c>
      <c r="J201" s="210">
        <v>0</v>
      </c>
      <c r="K201" s="210">
        <v>0</v>
      </c>
      <c r="L201" s="210">
        <v>0</v>
      </c>
      <c r="M201" s="210">
        <v>0</v>
      </c>
      <c r="N201" s="210">
        <v>0</v>
      </c>
      <c r="O201" s="210">
        <v>1</v>
      </c>
      <c r="P201" s="210">
        <v>0</v>
      </c>
      <c r="Q201" s="210">
        <v>0</v>
      </c>
      <c r="R201" s="210">
        <v>0</v>
      </c>
      <c r="S201" s="210">
        <v>0</v>
      </c>
      <c r="T201" s="210">
        <v>0</v>
      </c>
      <c r="U201" s="210">
        <v>0</v>
      </c>
      <c r="V201" s="210">
        <v>0</v>
      </c>
      <c r="W201" s="210">
        <v>0</v>
      </c>
      <c r="X201" s="210">
        <v>0</v>
      </c>
      <c r="Y201" s="210">
        <v>0</v>
      </c>
      <c r="Z201" s="210">
        <v>0</v>
      </c>
      <c r="AA201" s="210">
        <v>0</v>
      </c>
      <c r="AB201" s="210">
        <v>0</v>
      </c>
      <c r="AC201" s="210">
        <v>0</v>
      </c>
      <c r="AD201" s="210">
        <v>0</v>
      </c>
    </row>
    <row r="202" spans="1:69" s="163" customFormat="1">
      <c r="A202" s="202" t="s">
        <v>277</v>
      </c>
      <c r="B202" s="210">
        <v>0.44440000000000002</v>
      </c>
      <c r="C202" s="210">
        <v>0</v>
      </c>
      <c r="D202" s="210">
        <v>0</v>
      </c>
      <c r="E202" s="210">
        <v>0</v>
      </c>
      <c r="F202" s="210">
        <v>0</v>
      </c>
      <c r="G202" s="210">
        <v>0</v>
      </c>
      <c r="H202" s="210">
        <v>0</v>
      </c>
      <c r="I202" s="210">
        <v>0</v>
      </c>
      <c r="J202" s="210">
        <v>0</v>
      </c>
      <c r="K202" s="210">
        <v>0</v>
      </c>
      <c r="L202" s="210">
        <v>0</v>
      </c>
      <c r="M202" s="210">
        <v>-2.2222</v>
      </c>
      <c r="N202" s="210">
        <v>0</v>
      </c>
      <c r="O202" s="210">
        <v>1</v>
      </c>
      <c r="P202" s="210">
        <v>0</v>
      </c>
      <c r="Q202" s="210">
        <v>0</v>
      </c>
      <c r="R202" s="210">
        <v>0</v>
      </c>
      <c r="S202" s="210">
        <v>0</v>
      </c>
      <c r="T202" s="210">
        <v>0</v>
      </c>
      <c r="U202" s="210">
        <v>0</v>
      </c>
      <c r="V202" s="210">
        <v>0</v>
      </c>
      <c r="W202" s="210">
        <v>0</v>
      </c>
      <c r="X202" s="210">
        <v>0</v>
      </c>
      <c r="Y202" s="210">
        <v>0</v>
      </c>
      <c r="Z202" s="210">
        <v>0</v>
      </c>
      <c r="AA202" s="210">
        <v>0</v>
      </c>
      <c r="AB202" s="210">
        <v>0</v>
      </c>
      <c r="AC202" s="210">
        <v>0</v>
      </c>
      <c r="AD202" s="210">
        <v>0</v>
      </c>
    </row>
    <row r="203" spans="1:69" s="163" customFormat="1">
      <c r="A203" s="202" t="s">
        <v>479</v>
      </c>
      <c r="B203" s="210">
        <v>0.4375</v>
      </c>
      <c r="C203" s="210">
        <v>0</v>
      </c>
      <c r="D203" s="210">
        <v>0</v>
      </c>
      <c r="E203" s="210">
        <v>0</v>
      </c>
      <c r="F203" s="210">
        <v>0</v>
      </c>
      <c r="G203" s="210">
        <v>0</v>
      </c>
      <c r="H203" s="210">
        <v>0</v>
      </c>
      <c r="I203" s="210">
        <v>0</v>
      </c>
      <c r="J203" s="210">
        <v>-1.5625</v>
      </c>
      <c r="K203" s="210">
        <v>0</v>
      </c>
      <c r="L203" s="210">
        <v>0</v>
      </c>
      <c r="M203" s="210">
        <v>0</v>
      </c>
      <c r="N203" s="210">
        <v>0</v>
      </c>
      <c r="O203" s="210">
        <v>1</v>
      </c>
      <c r="P203" s="210">
        <v>0</v>
      </c>
      <c r="Q203" s="210">
        <v>0</v>
      </c>
      <c r="R203" s="210">
        <v>0</v>
      </c>
      <c r="S203" s="210">
        <v>0</v>
      </c>
      <c r="T203" s="210">
        <v>0</v>
      </c>
      <c r="U203" s="210">
        <v>0</v>
      </c>
      <c r="V203" s="210">
        <v>0</v>
      </c>
      <c r="W203" s="210">
        <v>0</v>
      </c>
      <c r="X203" s="210">
        <v>0</v>
      </c>
      <c r="Y203" s="210">
        <v>0</v>
      </c>
      <c r="Z203" s="210">
        <v>0</v>
      </c>
      <c r="AA203" s="210">
        <v>0</v>
      </c>
      <c r="AB203" s="210">
        <v>0</v>
      </c>
      <c r="AC203" s="210">
        <v>0</v>
      </c>
      <c r="AD203" s="210">
        <v>0</v>
      </c>
    </row>
    <row r="204" spans="1:69" s="163" customFormat="1">
      <c r="A204" s="202" t="s">
        <v>278</v>
      </c>
      <c r="B204" s="210">
        <v>0</v>
      </c>
      <c r="C204" s="210">
        <v>0</v>
      </c>
      <c r="D204" s="210">
        <v>0</v>
      </c>
      <c r="E204" s="210">
        <v>0</v>
      </c>
      <c r="F204" s="210">
        <v>0</v>
      </c>
      <c r="G204" s="210">
        <v>-1.0785</v>
      </c>
      <c r="H204" s="210">
        <v>0</v>
      </c>
      <c r="I204" s="210">
        <v>0</v>
      </c>
      <c r="J204" s="210">
        <v>0</v>
      </c>
      <c r="K204" s="210">
        <v>0</v>
      </c>
      <c r="L204" s="210">
        <v>0</v>
      </c>
      <c r="M204" s="210">
        <v>0</v>
      </c>
      <c r="N204" s="210">
        <v>0</v>
      </c>
      <c r="O204" s="210">
        <v>1</v>
      </c>
      <c r="P204" s="210">
        <v>0</v>
      </c>
      <c r="Q204" s="210">
        <v>0</v>
      </c>
      <c r="R204" s="210">
        <v>0</v>
      </c>
      <c r="S204" s="210">
        <v>0</v>
      </c>
      <c r="T204" s="210">
        <v>0</v>
      </c>
      <c r="U204" s="210">
        <v>0</v>
      </c>
      <c r="V204" s="210">
        <v>0</v>
      </c>
      <c r="W204" s="210">
        <v>0</v>
      </c>
      <c r="X204" s="210">
        <v>0</v>
      </c>
      <c r="Y204" s="210">
        <v>0</v>
      </c>
      <c r="Z204" s="210">
        <v>0</v>
      </c>
      <c r="AA204" s="210">
        <v>0</v>
      </c>
      <c r="AB204" s="210">
        <v>0</v>
      </c>
      <c r="AC204" s="210">
        <v>0</v>
      </c>
      <c r="AD204" s="210">
        <v>0</v>
      </c>
    </row>
    <row r="205" spans="1:69" s="163" customFormat="1">
      <c r="A205" s="202" t="s">
        <v>279</v>
      </c>
      <c r="B205" s="210">
        <v>0</v>
      </c>
      <c r="C205" s="210">
        <v>0</v>
      </c>
      <c r="D205" s="210">
        <v>0</v>
      </c>
      <c r="E205" s="210">
        <v>0</v>
      </c>
      <c r="F205" s="210">
        <v>0</v>
      </c>
      <c r="G205" s="210">
        <v>0</v>
      </c>
      <c r="H205" s="210">
        <v>0</v>
      </c>
      <c r="I205" s="210">
        <v>-1.1568000000000001</v>
      </c>
      <c r="J205" s="210">
        <v>0</v>
      </c>
      <c r="K205" s="210">
        <v>0</v>
      </c>
      <c r="L205" s="210">
        <v>0</v>
      </c>
      <c r="M205" s="210">
        <v>0</v>
      </c>
      <c r="N205" s="210">
        <v>0</v>
      </c>
      <c r="O205" s="210">
        <v>1</v>
      </c>
      <c r="P205" s="210">
        <v>0</v>
      </c>
      <c r="Q205" s="210">
        <v>0</v>
      </c>
      <c r="R205" s="210">
        <v>0</v>
      </c>
      <c r="S205" s="210">
        <v>0</v>
      </c>
      <c r="T205" s="210">
        <v>0</v>
      </c>
      <c r="U205" s="210">
        <v>0</v>
      </c>
      <c r="V205" s="210">
        <v>0</v>
      </c>
      <c r="W205" s="210">
        <v>0</v>
      </c>
      <c r="X205" s="210">
        <v>0</v>
      </c>
      <c r="Y205" s="210">
        <v>0</v>
      </c>
      <c r="Z205" s="210">
        <v>0</v>
      </c>
      <c r="AA205" s="210">
        <v>0</v>
      </c>
      <c r="AB205" s="210">
        <v>0</v>
      </c>
      <c r="AC205" s="210">
        <v>0</v>
      </c>
      <c r="AD205" s="210">
        <v>0</v>
      </c>
    </row>
    <row r="206" spans="1:69" s="163" customFormat="1">
      <c r="A206" s="202" t="s">
        <v>280</v>
      </c>
      <c r="B206" s="210">
        <v>0</v>
      </c>
      <c r="C206" s="210">
        <v>0</v>
      </c>
      <c r="D206" s="210">
        <v>0</v>
      </c>
      <c r="E206" s="210">
        <v>-1.1460999999999999</v>
      </c>
      <c r="F206" s="210">
        <v>0</v>
      </c>
      <c r="G206" s="210">
        <v>0</v>
      </c>
      <c r="H206" s="210">
        <v>0</v>
      </c>
      <c r="I206" s="210">
        <v>0</v>
      </c>
      <c r="J206" s="210">
        <v>0</v>
      </c>
      <c r="K206" s="210">
        <v>0</v>
      </c>
      <c r="L206" s="210">
        <v>0</v>
      </c>
      <c r="M206" s="210">
        <v>0</v>
      </c>
      <c r="N206" s="210">
        <v>0</v>
      </c>
      <c r="O206" s="210">
        <v>1</v>
      </c>
      <c r="P206" s="210">
        <v>0</v>
      </c>
      <c r="Q206" s="210">
        <v>0</v>
      </c>
      <c r="R206" s="210">
        <v>0</v>
      </c>
      <c r="S206" s="210">
        <v>0</v>
      </c>
      <c r="T206" s="210">
        <v>0</v>
      </c>
      <c r="U206" s="210">
        <v>0</v>
      </c>
      <c r="V206" s="210">
        <v>0</v>
      </c>
      <c r="W206" s="210">
        <v>0</v>
      </c>
      <c r="X206" s="210">
        <v>0</v>
      </c>
      <c r="Y206" s="210">
        <v>0</v>
      </c>
      <c r="Z206" s="210">
        <v>0</v>
      </c>
      <c r="AA206" s="210">
        <v>0</v>
      </c>
      <c r="AB206" s="210">
        <v>0</v>
      </c>
      <c r="AC206" s="210">
        <v>0</v>
      </c>
      <c r="AD206" s="210">
        <v>0</v>
      </c>
    </row>
    <row r="207" spans="1:69" s="163" customFormat="1">
      <c r="A207" s="202" t="s">
        <v>281</v>
      </c>
      <c r="B207" s="210">
        <v>0</v>
      </c>
      <c r="C207" s="210">
        <v>0</v>
      </c>
      <c r="D207" s="210">
        <v>0</v>
      </c>
      <c r="E207" s="210">
        <v>0</v>
      </c>
      <c r="F207" s="210">
        <v>0</v>
      </c>
      <c r="G207" s="210">
        <v>0</v>
      </c>
      <c r="H207" s="210">
        <v>0</v>
      </c>
      <c r="I207" s="210">
        <v>0</v>
      </c>
      <c r="J207" s="210">
        <v>-1.2195</v>
      </c>
      <c r="K207" s="210">
        <v>0</v>
      </c>
      <c r="L207" s="210">
        <v>0</v>
      </c>
      <c r="M207" s="210">
        <v>0</v>
      </c>
      <c r="N207" s="210">
        <v>0</v>
      </c>
      <c r="O207" s="210">
        <v>1</v>
      </c>
      <c r="P207" s="210">
        <v>0</v>
      </c>
      <c r="Q207" s="210">
        <v>0</v>
      </c>
      <c r="R207" s="210">
        <v>0</v>
      </c>
      <c r="S207" s="210">
        <v>0</v>
      </c>
      <c r="T207" s="210">
        <v>0</v>
      </c>
      <c r="U207" s="210">
        <v>0</v>
      </c>
      <c r="V207" s="210">
        <v>0</v>
      </c>
      <c r="W207" s="210">
        <v>0</v>
      </c>
      <c r="X207" s="210">
        <v>0</v>
      </c>
      <c r="Y207" s="210">
        <v>0</v>
      </c>
      <c r="Z207" s="210">
        <v>0</v>
      </c>
      <c r="AA207" s="210">
        <v>0</v>
      </c>
      <c r="AB207" s="210">
        <v>0</v>
      </c>
      <c r="AC207" s="210">
        <v>0</v>
      </c>
      <c r="AD207" s="210">
        <v>0</v>
      </c>
    </row>
    <row r="208" spans="1:69" s="163" customFormat="1">
      <c r="A208" s="202" t="s">
        <v>282</v>
      </c>
      <c r="B208" s="210">
        <v>0</v>
      </c>
      <c r="C208" s="210">
        <v>0</v>
      </c>
      <c r="D208" s="210">
        <v>0</v>
      </c>
      <c r="E208" s="210">
        <v>0</v>
      </c>
      <c r="F208" s="210">
        <v>0</v>
      </c>
      <c r="G208" s="210">
        <v>0</v>
      </c>
      <c r="H208" s="210">
        <v>0</v>
      </c>
      <c r="I208" s="210">
        <v>0</v>
      </c>
      <c r="J208" s="210">
        <v>0</v>
      </c>
      <c r="K208" s="210">
        <v>0</v>
      </c>
      <c r="L208" s="210">
        <v>0</v>
      </c>
      <c r="M208" s="210">
        <v>-1.2195</v>
      </c>
      <c r="N208" s="210">
        <v>0</v>
      </c>
      <c r="O208" s="210">
        <v>1</v>
      </c>
      <c r="P208" s="210">
        <v>0</v>
      </c>
      <c r="Q208" s="210">
        <v>0</v>
      </c>
      <c r="R208" s="210">
        <v>0</v>
      </c>
      <c r="S208" s="210">
        <v>0</v>
      </c>
      <c r="T208" s="210">
        <v>0</v>
      </c>
      <c r="U208" s="210">
        <v>0</v>
      </c>
      <c r="V208" s="210">
        <v>0</v>
      </c>
      <c r="W208" s="210">
        <v>0</v>
      </c>
      <c r="X208" s="210">
        <v>0</v>
      </c>
      <c r="Y208" s="210">
        <v>0</v>
      </c>
      <c r="Z208" s="210">
        <v>0</v>
      </c>
      <c r="AA208" s="210">
        <v>0</v>
      </c>
      <c r="AB208" s="210">
        <v>0</v>
      </c>
      <c r="AC208" s="210">
        <v>0</v>
      </c>
      <c r="AD208" s="210">
        <v>0</v>
      </c>
    </row>
    <row r="209" spans="1:69" s="163" customFormat="1">
      <c r="A209" s="202" t="s">
        <v>480</v>
      </c>
      <c r="B209" s="210">
        <v>-1</v>
      </c>
      <c r="C209" s="210">
        <v>0</v>
      </c>
      <c r="D209" s="210">
        <v>0</v>
      </c>
      <c r="E209" s="210">
        <v>0</v>
      </c>
      <c r="F209" s="210">
        <v>0</v>
      </c>
      <c r="G209" s="210">
        <v>0</v>
      </c>
      <c r="H209" s="210">
        <v>0</v>
      </c>
      <c r="I209" s="210">
        <v>0</v>
      </c>
      <c r="J209" s="210">
        <v>0</v>
      </c>
      <c r="K209" s="210">
        <v>0</v>
      </c>
      <c r="L209" s="210">
        <v>0</v>
      </c>
      <c r="M209" s="210">
        <v>0</v>
      </c>
      <c r="N209" s="210">
        <v>0</v>
      </c>
      <c r="O209" s="210">
        <v>1</v>
      </c>
      <c r="P209" s="210">
        <v>0</v>
      </c>
      <c r="Q209" s="210">
        <v>0</v>
      </c>
      <c r="R209" s="210">
        <v>0</v>
      </c>
      <c r="S209" s="210">
        <v>0</v>
      </c>
      <c r="T209" s="210">
        <v>0</v>
      </c>
      <c r="U209" s="210">
        <v>0</v>
      </c>
      <c r="V209" s="210">
        <v>0</v>
      </c>
      <c r="W209" s="210">
        <v>0</v>
      </c>
      <c r="X209" s="210">
        <v>0</v>
      </c>
      <c r="Y209" s="210">
        <v>0</v>
      </c>
      <c r="Z209" s="210">
        <v>0</v>
      </c>
      <c r="AA209" s="210">
        <v>0</v>
      </c>
      <c r="AB209" s="210">
        <v>0</v>
      </c>
      <c r="AC209" s="210">
        <v>0</v>
      </c>
      <c r="AD209" s="210">
        <v>0</v>
      </c>
    </row>
    <row r="210" spans="1:69" s="162" customFormat="1">
      <c r="A210" s="202" t="s">
        <v>284</v>
      </c>
      <c r="B210" s="210">
        <v>-0.25</v>
      </c>
      <c r="C210" s="210">
        <v>0</v>
      </c>
      <c r="D210" s="210">
        <v>0</v>
      </c>
      <c r="E210" s="210">
        <v>0</v>
      </c>
      <c r="F210" s="210">
        <v>0</v>
      </c>
      <c r="G210" s="210">
        <v>0</v>
      </c>
      <c r="H210" s="210">
        <v>0</v>
      </c>
      <c r="I210" s="210">
        <v>0</v>
      </c>
      <c r="J210" s="210">
        <v>0</v>
      </c>
      <c r="K210" s="210">
        <v>0</v>
      </c>
      <c r="L210" s="210">
        <v>0</v>
      </c>
      <c r="M210" s="210">
        <v>0</v>
      </c>
      <c r="N210" s="210">
        <v>0</v>
      </c>
      <c r="O210" s="210">
        <v>0</v>
      </c>
      <c r="P210" s="210">
        <v>1</v>
      </c>
      <c r="Q210" s="210">
        <v>0</v>
      </c>
      <c r="R210" s="210">
        <v>0</v>
      </c>
      <c r="S210" s="210">
        <v>0</v>
      </c>
      <c r="T210" s="210">
        <v>0</v>
      </c>
      <c r="U210" s="210">
        <v>0</v>
      </c>
      <c r="V210" s="210">
        <v>0</v>
      </c>
      <c r="W210" s="210">
        <v>0</v>
      </c>
      <c r="X210" s="210">
        <v>0</v>
      </c>
      <c r="Y210" s="210">
        <v>0</v>
      </c>
      <c r="Z210" s="210">
        <v>0</v>
      </c>
      <c r="AA210" s="210">
        <v>0</v>
      </c>
      <c r="AB210" s="210">
        <v>0</v>
      </c>
      <c r="AC210" s="210">
        <v>0</v>
      </c>
      <c r="AD210" s="210">
        <v>0</v>
      </c>
      <c r="AE210" s="163"/>
      <c r="AF210" s="163"/>
      <c r="AG210" s="163"/>
      <c r="AH210" s="163"/>
      <c r="AI210" s="163"/>
      <c r="AJ210" s="163"/>
      <c r="AK210" s="163"/>
      <c r="AL210" s="163"/>
      <c r="AM210" s="163"/>
      <c r="AN210" s="163"/>
      <c r="AO210" s="163"/>
      <c r="AP210" s="163"/>
      <c r="AQ210" s="163"/>
      <c r="AR210" s="163"/>
      <c r="AS210" s="163"/>
      <c r="AT210" s="163"/>
      <c r="AU210" s="163"/>
      <c r="AV210" s="163"/>
      <c r="AW210" s="163"/>
      <c r="AX210" s="163"/>
      <c r="AY210" s="163"/>
      <c r="AZ210" s="163"/>
      <c r="BA210" s="163"/>
      <c r="BB210" s="163"/>
      <c r="BC210" s="163"/>
      <c r="BD210" s="163"/>
      <c r="BE210" s="163"/>
      <c r="BF210" s="163"/>
      <c r="BG210" s="163"/>
      <c r="BH210" s="163"/>
      <c r="BI210" s="163"/>
      <c r="BJ210" s="163"/>
      <c r="BK210" s="163"/>
      <c r="BL210" s="163"/>
      <c r="BM210" s="163"/>
      <c r="BN210" s="163"/>
      <c r="BO210" s="163"/>
      <c r="BP210" s="163"/>
      <c r="BQ210" s="163"/>
    </row>
    <row r="211" spans="1:69" s="162" customFormat="1">
      <c r="A211" s="202" t="s">
        <v>285</v>
      </c>
      <c r="B211" s="210">
        <v>1.25</v>
      </c>
      <c r="C211" s="210">
        <v>0</v>
      </c>
      <c r="D211" s="210">
        <v>0</v>
      </c>
      <c r="E211" s="210">
        <v>0</v>
      </c>
      <c r="F211" s="210">
        <v>0</v>
      </c>
      <c r="G211" s="210">
        <v>-2.5</v>
      </c>
      <c r="H211" s="210">
        <v>0</v>
      </c>
      <c r="I211" s="210">
        <v>0</v>
      </c>
      <c r="J211" s="210">
        <v>0</v>
      </c>
      <c r="K211" s="210">
        <v>0</v>
      </c>
      <c r="L211" s="210">
        <v>0</v>
      </c>
      <c r="M211" s="210">
        <v>0</v>
      </c>
      <c r="N211" s="210">
        <v>0</v>
      </c>
      <c r="O211" s="210">
        <v>0</v>
      </c>
      <c r="P211" s="210">
        <v>1</v>
      </c>
      <c r="Q211" s="210">
        <v>0</v>
      </c>
      <c r="R211" s="210">
        <v>0</v>
      </c>
      <c r="S211" s="210">
        <v>0</v>
      </c>
      <c r="T211" s="210">
        <v>0</v>
      </c>
      <c r="U211" s="210">
        <v>0</v>
      </c>
      <c r="V211" s="210">
        <v>0</v>
      </c>
      <c r="W211" s="210">
        <v>0</v>
      </c>
      <c r="X211" s="210">
        <v>0</v>
      </c>
      <c r="Y211" s="210">
        <v>0</v>
      </c>
      <c r="Z211" s="210">
        <v>0</v>
      </c>
      <c r="AA211" s="210">
        <v>0</v>
      </c>
      <c r="AB211" s="210">
        <v>0</v>
      </c>
      <c r="AC211" s="210">
        <v>0</v>
      </c>
      <c r="AD211" s="210">
        <v>0</v>
      </c>
      <c r="AE211" s="163"/>
      <c r="AF211" s="163"/>
      <c r="AG211" s="163"/>
      <c r="AH211" s="163"/>
      <c r="AI211" s="163"/>
      <c r="AJ211" s="163"/>
      <c r="AK211" s="163"/>
      <c r="AL211" s="163"/>
      <c r="AM211" s="163"/>
      <c r="AN211" s="163"/>
      <c r="AO211" s="163"/>
      <c r="AP211" s="163"/>
      <c r="AQ211" s="163"/>
      <c r="AR211" s="163"/>
      <c r="AS211" s="163"/>
      <c r="AT211" s="163"/>
      <c r="AU211" s="163"/>
      <c r="AV211" s="163"/>
      <c r="AW211" s="163"/>
      <c r="AX211" s="163"/>
      <c r="AY211" s="163"/>
      <c r="AZ211" s="163"/>
      <c r="BA211" s="163"/>
      <c r="BB211" s="163"/>
      <c r="BC211" s="163"/>
      <c r="BD211" s="163"/>
      <c r="BE211" s="163"/>
      <c r="BF211" s="163"/>
      <c r="BG211" s="163"/>
      <c r="BH211" s="163"/>
      <c r="BI211" s="163"/>
      <c r="BJ211" s="163"/>
      <c r="BK211" s="163"/>
      <c r="BL211" s="163"/>
      <c r="BM211" s="163"/>
      <c r="BN211" s="163"/>
      <c r="BO211" s="163"/>
      <c r="BP211" s="163"/>
      <c r="BQ211" s="163"/>
    </row>
    <row r="212" spans="1:69" s="162" customFormat="1">
      <c r="A212" s="202" t="s">
        <v>286</v>
      </c>
      <c r="B212" s="210">
        <v>0.33960000000000001</v>
      </c>
      <c r="C212" s="210">
        <v>0</v>
      </c>
      <c r="D212" s="210">
        <v>0</v>
      </c>
      <c r="E212" s="210">
        <v>0</v>
      </c>
      <c r="F212" s="210">
        <v>0</v>
      </c>
      <c r="G212" s="210">
        <v>0</v>
      </c>
      <c r="H212" s="210">
        <v>0</v>
      </c>
      <c r="I212" s="210">
        <v>-1.8868</v>
      </c>
      <c r="J212" s="210">
        <v>0</v>
      </c>
      <c r="K212" s="210">
        <v>0</v>
      </c>
      <c r="L212" s="210">
        <v>0</v>
      </c>
      <c r="M212" s="210">
        <v>0</v>
      </c>
      <c r="N212" s="210">
        <v>0</v>
      </c>
      <c r="O212" s="210">
        <v>0</v>
      </c>
      <c r="P212" s="210">
        <v>1</v>
      </c>
      <c r="Q212" s="210">
        <v>0</v>
      </c>
      <c r="R212" s="210">
        <v>0</v>
      </c>
      <c r="S212" s="210">
        <v>0</v>
      </c>
      <c r="T212" s="210">
        <v>0</v>
      </c>
      <c r="U212" s="210">
        <v>0</v>
      </c>
      <c r="V212" s="210">
        <v>0</v>
      </c>
      <c r="W212" s="210">
        <v>0</v>
      </c>
      <c r="X212" s="210">
        <v>0</v>
      </c>
      <c r="Y212" s="210">
        <v>0</v>
      </c>
      <c r="Z212" s="210">
        <v>0</v>
      </c>
      <c r="AA212" s="210">
        <v>0</v>
      </c>
      <c r="AB212" s="210">
        <v>0</v>
      </c>
      <c r="AC212" s="210">
        <v>0</v>
      </c>
      <c r="AD212" s="210">
        <v>0</v>
      </c>
      <c r="AE212" s="163"/>
      <c r="AF212" s="163"/>
      <c r="AG212" s="163"/>
      <c r="AH212" s="163"/>
      <c r="AI212" s="163"/>
      <c r="AJ212" s="163"/>
      <c r="AK212" s="163"/>
      <c r="AL212" s="163"/>
      <c r="AM212" s="163"/>
      <c r="AN212" s="163"/>
      <c r="AO212" s="163"/>
      <c r="AP212" s="163"/>
      <c r="AQ212" s="163"/>
      <c r="AR212" s="163"/>
      <c r="AS212" s="163"/>
      <c r="AT212" s="163"/>
      <c r="AU212" s="163"/>
      <c r="AV212" s="163"/>
      <c r="AW212" s="163"/>
      <c r="AX212" s="163"/>
      <c r="AY212" s="163"/>
      <c r="AZ212" s="163"/>
      <c r="BA212" s="163"/>
      <c r="BB212" s="163"/>
      <c r="BC212" s="163"/>
      <c r="BD212" s="163"/>
      <c r="BE212" s="163"/>
      <c r="BF212" s="163"/>
      <c r="BG212" s="163"/>
      <c r="BH212" s="163"/>
      <c r="BI212" s="163"/>
      <c r="BJ212" s="163"/>
      <c r="BK212" s="163"/>
      <c r="BL212" s="163"/>
      <c r="BM212" s="163"/>
      <c r="BN212" s="163"/>
      <c r="BO212" s="163"/>
      <c r="BP212" s="163"/>
      <c r="BQ212" s="163"/>
    </row>
    <row r="213" spans="1:69" s="162" customFormat="1">
      <c r="A213" s="202" t="s">
        <v>287</v>
      </c>
      <c r="B213" s="210">
        <v>0.44440000000000002</v>
      </c>
      <c r="C213" s="210">
        <v>0</v>
      </c>
      <c r="D213" s="210">
        <v>0</v>
      </c>
      <c r="E213" s="210">
        <v>0</v>
      </c>
      <c r="F213" s="210">
        <v>0</v>
      </c>
      <c r="G213" s="210">
        <v>0</v>
      </c>
      <c r="H213" s="210">
        <v>0</v>
      </c>
      <c r="I213" s="210">
        <v>0</v>
      </c>
      <c r="J213" s="210">
        <v>0</v>
      </c>
      <c r="K213" s="210">
        <v>0</v>
      </c>
      <c r="L213" s="210">
        <v>0</v>
      </c>
      <c r="M213" s="210">
        <v>-2.2222</v>
      </c>
      <c r="N213" s="210">
        <v>0</v>
      </c>
      <c r="O213" s="210">
        <v>0</v>
      </c>
      <c r="P213" s="210">
        <v>1</v>
      </c>
      <c r="Q213" s="210">
        <v>0</v>
      </c>
      <c r="R213" s="210">
        <v>0</v>
      </c>
      <c r="S213" s="210">
        <v>0</v>
      </c>
      <c r="T213" s="210">
        <v>0</v>
      </c>
      <c r="U213" s="210">
        <v>0</v>
      </c>
      <c r="V213" s="210">
        <v>0</v>
      </c>
      <c r="W213" s="210">
        <v>0</v>
      </c>
      <c r="X213" s="210">
        <v>0</v>
      </c>
      <c r="Y213" s="210">
        <v>0</v>
      </c>
      <c r="Z213" s="210">
        <v>0</v>
      </c>
      <c r="AA213" s="210">
        <v>0</v>
      </c>
      <c r="AB213" s="210">
        <v>0</v>
      </c>
      <c r="AC213" s="210">
        <v>0</v>
      </c>
      <c r="AD213" s="210">
        <v>0</v>
      </c>
      <c r="AE213" s="163"/>
      <c r="AF213" s="163"/>
      <c r="AG213" s="163"/>
      <c r="AH213" s="163"/>
      <c r="AI213" s="163"/>
      <c r="AJ213" s="163"/>
      <c r="AK213" s="163"/>
      <c r="AL213" s="163"/>
      <c r="AM213" s="163"/>
      <c r="AN213" s="163"/>
      <c r="AO213" s="163"/>
      <c r="AP213" s="163"/>
      <c r="AQ213" s="163"/>
      <c r="AR213" s="163"/>
      <c r="AS213" s="163"/>
      <c r="AT213" s="163"/>
      <c r="AU213" s="163"/>
      <c r="AV213" s="163"/>
      <c r="AW213" s="163"/>
      <c r="AX213" s="163"/>
      <c r="AY213" s="163"/>
      <c r="AZ213" s="163"/>
      <c r="BA213" s="163"/>
      <c r="BB213" s="163"/>
      <c r="BC213" s="163"/>
      <c r="BD213" s="163"/>
      <c r="BE213" s="163"/>
      <c r="BF213" s="163"/>
      <c r="BG213" s="163"/>
      <c r="BH213" s="163"/>
      <c r="BI213" s="163"/>
      <c r="BJ213" s="163"/>
      <c r="BK213" s="163"/>
      <c r="BL213" s="163"/>
      <c r="BM213" s="163"/>
      <c r="BN213" s="163"/>
      <c r="BO213" s="163"/>
      <c r="BP213" s="163"/>
      <c r="BQ213" s="163"/>
    </row>
    <row r="214" spans="1:69" s="162" customFormat="1">
      <c r="A214" s="202" t="s">
        <v>288</v>
      </c>
      <c r="B214" s="210">
        <v>0</v>
      </c>
      <c r="C214" s="210">
        <v>0</v>
      </c>
      <c r="D214" s="210">
        <v>0</v>
      </c>
      <c r="E214" s="210">
        <v>0</v>
      </c>
      <c r="F214" s="210">
        <v>0</v>
      </c>
      <c r="G214" s="210">
        <v>-1.0785</v>
      </c>
      <c r="H214" s="210">
        <v>0</v>
      </c>
      <c r="I214" s="210">
        <v>0</v>
      </c>
      <c r="J214" s="210">
        <v>0</v>
      </c>
      <c r="K214" s="210">
        <v>0</v>
      </c>
      <c r="L214" s="210">
        <v>0</v>
      </c>
      <c r="M214" s="210">
        <v>0</v>
      </c>
      <c r="N214" s="210">
        <v>0</v>
      </c>
      <c r="O214" s="210">
        <v>0</v>
      </c>
      <c r="P214" s="210">
        <v>1</v>
      </c>
      <c r="Q214" s="210">
        <v>0</v>
      </c>
      <c r="R214" s="210">
        <v>0</v>
      </c>
      <c r="S214" s="210">
        <v>0</v>
      </c>
      <c r="T214" s="210">
        <v>0</v>
      </c>
      <c r="U214" s="210">
        <v>0</v>
      </c>
      <c r="V214" s="210">
        <v>0</v>
      </c>
      <c r="W214" s="210">
        <v>0</v>
      </c>
      <c r="X214" s="210">
        <v>0</v>
      </c>
      <c r="Y214" s="210">
        <v>0</v>
      </c>
      <c r="Z214" s="210">
        <v>0</v>
      </c>
      <c r="AA214" s="210">
        <v>0</v>
      </c>
      <c r="AB214" s="210">
        <v>0</v>
      </c>
      <c r="AC214" s="210">
        <v>0</v>
      </c>
      <c r="AD214" s="210">
        <v>0</v>
      </c>
      <c r="AE214" s="163"/>
      <c r="AF214" s="163"/>
      <c r="AG214" s="163"/>
      <c r="AH214" s="163"/>
      <c r="AI214" s="163"/>
      <c r="AJ214" s="163"/>
      <c r="AK214" s="163"/>
      <c r="AL214" s="163"/>
      <c r="AM214" s="163"/>
      <c r="AN214" s="163"/>
      <c r="AO214" s="163"/>
      <c r="AP214" s="163"/>
      <c r="AQ214" s="163"/>
      <c r="AR214" s="163"/>
      <c r="AS214" s="163"/>
      <c r="AT214" s="163"/>
      <c r="AU214" s="163"/>
      <c r="AV214" s="163"/>
      <c r="AW214" s="163"/>
      <c r="AX214" s="163"/>
      <c r="AY214" s="163"/>
      <c r="AZ214" s="163"/>
      <c r="BA214" s="163"/>
      <c r="BB214" s="163"/>
      <c r="BC214" s="163"/>
      <c r="BD214" s="163"/>
      <c r="BE214" s="163"/>
      <c r="BF214" s="163"/>
      <c r="BG214" s="163"/>
      <c r="BH214" s="163"/>
      <c r="BI214" s="163"/>
      <c r="BJ214" s="163"/>
      <c r="BK214" s="163"/>
      <c r="BL214" s="163"/>
      <c r="BM214" s="163"/>
      <c r="BN214" s="163"/>
      <c r="BO214" s="163"/>
      <c r="BP214" s="163"/>
      <c r="BQ214" s="163"/>
    </row>
    <row r="215" spans="1:69" s="162" customFormat="1">
      <c r="A215" s="202" t="s">
        <v>289</v>
      </c>
      <c r="B215" s="210">
        <v>0</v>
      </c>
      <c r="C215" s="210">
        <v>0</v>
      </c>
      <c r="D215" s="210">
        <v>0</v>
      </c>
      <c r="E215" s="210">
        <v>0</v>
      </c>
      <c r="F215" s="210">
        <v>0</v>
      </c>
      <c r="G215" s="210">
        <v>0</v>
      </c>
      <c r="H215" s="210">
        <v>0</v>
      </c>
      <c r="I215" s="210">
        <v>-1.1568000000000001</v>
      </c>
      <c r="J215" s="210">
        <v>0</v>
      </c>
      <c r="K215" s="210">
        <v>0</v>
      </c>
      <c r="L215" s="210">
        <v>0</v>
      </c>
      <c r="M215" s="210">
        <v>0</v>
      </c>
      <c r="N215" s="210">
        <v>0</v>
      </c>
      <c r="O215" s="210">
        <v>0</v>
      </c>
      <c r="P215" s="210">
        <v>1</v>
      </c>
      <c r="Q215" s="210">
        <v>0</v>
      </c>
      <c r="R215" s="210">
        <v>0</v>
      </c>
      <c r="S215" s="210">
        <v>0</v>
      </c>
      <c r="T215" s="210">
        <v>0</v>
      </c>
      <c r="U215" s="210">
        <v>0</v>
      </c>
      <c r="V215" s="210">
        <v>0</v>
      </c>
      <c r="W215" s="210">
        <v>0</v>
      </c>
      <c r="X215" s="210">
        <v>0</v>
      </c>
      <c r="Y215" s="210">
        <v>0</v>
      </c>
      <c r="Z215" s="210">
        <v>0</v>
      </c>
      <c r="AA215" s="210">
        <v>0</v>
      </c>
      <c r="AB215" s="210">
        <v>0</v>
      </c>
      <c r="AC215" s="210">
        <v>0</v>
      </c>
      <c r="AD215" s="210">
        <v>0</v>
      </c>
      <c r="AE215" s="163"/>
      <c r="AF215" s="163"/>
      <c r="AG215" s="163"/>
      <c r="AH215" s="163"/>
      <c r="AI215" s="163"/>
      <c r="AJ215" s="163"/>
      <c r="AK215" s="163"/>
      <c r="AL215" s="163"/>
      <c r="AM215" s="163"/>
      <c r="AN215" s="163"/>
      <c r="AO215" s="163"/>
      <c r="AP215" s="163"/>
      <c r="AQ215" s="163"/>
      <c r="AR215" s="163"/>
      <c r="AS215" s="163"/>
      <c r="AT215" s="163"/>
      <c r="AU215" s="163"/>
      <c r="AV215" s="163"/>
      <c r="AW215" s="163"/>
      <c r="AX215" s="163"/>
      <c r="AY215" s="163"/>
      <c r="AZ215" s="163"/>
      <c r="BA215" s="163"/>
      <c r="BB215" s="163"/>
      <c r="BC215" s="163"/>
      <c r="BD215" s="163"/>
      <c r="BE215" s="163"/>
      <c r="BF215" s="163"/>
      <c r="BG215" s="163"/>
      <c r="BH215" s="163"/>
      <c r="BI215" s="163"/>
      <c r="BJ215" s="163"/>
      <c r="BK215" s="163"/>
      <c r="BL215" s="163"/>
      <c r="BM215" s="163"/>
      <c r="BN215" s="163"/>
      <c r="BO215" s="163"/>
      <c r="BP215" s="163"/>
      <c r="BQ215" s="163"/>
    </row>
    <row r="216" spans="1:69" s="162" customFormat="1">
      <c r="A216" s="202" t="s">
        <v>290</v>
      </c>
      <c r="B216" s="210">
        <v>0</v>
      </c>
      <c r="C216" s="210">
        <v>0</v>
      </c>
      <c r="D216" s="210">
        <v>0</v>
      </c>
      <c r="E216" s="210">
        <v>-1.1460999999999999</v>
      </c>
      <c r="F216" s="210">
        <v>0</v>
      </c>
      <c r="G216" s="210">
        <v>0</v>
      </c>
      <c r="H216" s="210">
        <v>0</v>
      </c>
      <c r="I216" s="210">
        <v>0</v>
      </c>
      <c r="J216" s="210">
        <v>0</v>
      </c>
      <c r="K216" s="210">
        <v>0</v>
      </c>
      <c r="L216" s="210">
        <v>0</v>
      </c>
      <c r="M216" s="210">
        <v>0</v>
      </c>
      <c r="N216" s="210">
        <v>0</v>
      </c>
      <c r="O216" s="210">
        <v>0</v>
      </c>
      <c r="P216" s="210">
        <v>1</v>
      </c>
      <c r="Q216" s="210">
        <v>0</v>
      </c>
      <c r="R216" s="210">
        <v>0</v>
      </c>
      <c r="S216" s="210">
        <v>0</v>
      </c>
      <c r="T216" s="210">
        <v>0</v>
      </c>
      <c r="U216" s="210">
        <v>0</v>
      </c>
      <c r="V216" s="210">
        <v>0</v>
      </c>
      <c r="W216" s="210">
        <v>0</v>
      </c>
      <c r="X216" s="210">
        <v>0</v>
      </c>
      <c r="Y216" s="210">
        <v>0</v>
      </c>
      <c r="Z216" s="210">
        <v>0</v>
      </c>
      <c r="AA216" s="210">
        <v>0</v>
      </c>
      <c r="AB216" s="210">
        <v>0</v>
      </c>
      <c r="AC216" s="210">
        <v>0</v>
      </c>
      <c r="AD216" s="210">
        <v>0</v>
      </c>
      <c r="AE216" s="163"/>
      <c r="AF216" s="163"/>
      <c r="AG216" s="163"/>
      <c r="AH216" s="163"/>
      <c r="AI216" s="163"/>
      <c r="AJ216" s="163"/>
      <c r="AK216" s="163"/>
      <c r="AL216" s="163"/>
      <c r="AM216" s="163"/>
      <c r="AN216" s="163"/>
      <c r="AO216" s="163"/>
      <c r="AP216" s="163"/>
      <c r="AQ216" s="163"/>
      <c r="AR216" s="163"/>
      <c r="AS216" s="163"/>
      <c r="AT216" s="163"/>
      <c r="AU216" s="163"/>
      <c r="AV216" s="163"/>
      <c r="AW216" s="163"/>
      <c r="AX216" s="163"/>
      <c r="AY216" s="163"/>
      <c r="AZ216" s="163"/>
      <c r="BA216" s="163"/>
      <c r="BB216" s="163"/>
      <c r="BC216" s="163"/>
      <c r="BD216" s="163"/>
      <c r="BE216" s="163"/>
      <c r="BF216" s="163"/>
      <c r="BG216" s="163"/>
      <c r="BH216" s="163"/>
      <c r="BI216" s="163"/>
      <c r="BJ216" s="163"/>
      <c r="BK216" s="163"/>
      <c r="BL216" s="163"/>
      <c r="BM216" s="163"/>
      <c r="BN216" s="163"/>
      <c r="BO216" s="163"/>
      <c r="BP216" s="163"/>
      <c r="BQ216" s="163"/>
    </row>
    <row r="217" spans="1:69" s="162" customFormat="1">
      <c r="A217" s="202" t="s">
        <v>482</v>
      </c>
      <c r="B217" s="210">
        <v>0</v>
      </c>
      <c r="C217" s="210">
        <v>0</v>
      </c>
      <c r="D217" s="210">
        <v>0</v>
      </c>
      <c r="E217" s="210">
        <v>0</v>
      </c>
      <c r="F217" s="210">
        <v>0</v>
      </c>
      <c r="G217" s="210">
        <v>0</v>
      </c>
      <c r="H217" s="210">
        <v>0</v>
      </c>
      <c r="I217" s="210">
        <v>0</v>
      </c>
      <c r="J217" s="210">
        <v>0</v>
      </c>
      <c r="K217" s="210">
        <v>0</v>
      </c>
      <c r="L217" s="210">
        <v>0</v>
      </c>
      <c r="M217" s="210">
        <v>0</v>
      </c>
      <c r="N217" s="210">
        <v>0</v>
      </c>
      <c r="O217" s="210">
        <v>0</v>
      </c>
      <c r="P217" s="210">
        <v>1</v>
      </c>
      <c r="Q217" s="210">
        <v>0</v>
      </c>
      <c r="R217" s="210">
        <v>0</v>
      </c>
      <c r="S217" s="210">
        <v>0</v>
      </c>
      <c r="T217" s="210">
        <v>0</v>
      </c>
      <c r="U217" s="210">
        <v>0</v>
      </c>
      <c r="V217" s="210">
        <v>0</v>
      </c>
      <c r="W217" s="210">
        <v>0</v>
      </c>
      <c r="X217" s="210">
        <v>0</v>
      </c>
      <c r="Y217" s="210">
        <v>0</v>
      </c>
      <c r="Z217" s="210">
        <v>0</v>
      </c>
      <c r="AA217" s="210">
        <v>-1</v>
      </c>
      <c r="AB217" s="210">
        <v>0</v>
      </c>
      <c r="AC217" s="210">
        <v>0</v>
      </c>
      <c r="AD217" s="210">
        <v>0</v>
      </c>
      <c r="AE217" s="163"/>
      <c r="AF217" s="163"/>
      <c r="AG217" s="163"/>
      <c r="AH217" s="163"/>
      <c r="AI217" s="163"/>
      <c r="AJ217" s="163"/>
      <c r="AK217" s="163"/>
      <c r="AL217" s="163"/>
      <c r="AM217" s="163"/>
      <c r="AN217" s="163"/>
      <c r="AO217" s="163"/>
      <c r="AP217" s="163"/>
      <c r="AQ217" s="163"/>
      <c r="AR217" s="163"/>
      <c r="AS217" s="163"/>
      <c r="AT217" s="163"/>
      <c r="AU217" s="163"/>
      <c r="AV217" s="163"/>
      <c r="AW217" s="163"/>
      <c r="AX217" s="163"/>
      <c r="AY217" s="163"/>
      <c r="AZ217" s="163"/>
      <c r="BA217" s="163"/>
      <c r="BB217" s="163"/>
      <c r="BC217" s="163"/>
      <c r="BD217" s="163"/>
      <c r="BE217" s="163"/>
      <c r="BF217" s="163"/>
      <c r="BG217" s="163"/>
      <c r="BH217" s="163"/>
      <c r="BI217" s="163"/>
      <c r="BJ217" s="163"/>
      <c r="BK217" s="163"/>
      <c r="BL217" s="163"/>
      <c r="BM217" s="163"/>
      <c r="BN217" s="163"/>
      <c r="BO217" s="163"/>
      <c r="BP217" s="163"/>
      <c r="BQ217" s="163"/>
    </row>
    <row r="218" spans="1:69" s="162" customFormat="1">
      <c r="A218" s="202" t="s">
        <v>481</v>
      </c>
      <c r="B218" s="202">
        <v>0</v>
      </c>
      <c r="C218" s="202">
        <v>0</v>
      </c>
      <c r="D218" s="202">
        <v>0</v>
      </c>
      <c r="E218" s="202">
        <v>0</v>
      </c>
      <c r="F218" s="202">
        <v>0</v>
      </c>
      <c r="G218" s="202">
        <v>0</v>
      </c>
      <c r="H218" s="202">
        <v>0</v>
      </c>
      <c r="I218" s="202">
        <v>0</v>
      </c>
      <c r="J218" s="202">
        <v>-1.2195</v>
      </c>
      <c r="K218" s="202">
        <v>0</v>
      </c>
      <c r="L218" s="202">
        <v>0</v>
      </c>
      <c r="M218" s="202">
        <v>0</v>
      </c>
      <c r="N218" s="202">
        <v>0</v>
      </c>
      <c r="O218" s="202">
        <v>0</v>
      </c>
      <c r="P218" s="202">
        <v>1</v>
      </c>
      <c r="Q218" s="202">
        <v>0</v>
      </c>
      <c r="R218" s="202">
        <v>0</v>
      </c>
      <c r="S218" s="202">
        <v>0</v>
      </c>
      <c r="T218" s="202">
        <v>0</v>
      </c>
      <c r="U218" s="202">
        <v>0</v>
      </c>
      <c r="V218" s="202">
        <v>0</v>
      </c>
      <c r="W218" s="202">
        <v>0</v>
      </c>
      <c r="X218" s="202">
        <v>0</v>
      </c>
      <c r="Y218" s="202">
        <v>0</v>
      </c>
      <c r="Z218" s="202">
        <v>0</v>
      </c>
      <c r="AA218" s="202">
        <v>0</v>
      </c>
      <c r="AB218" s="202">
        <v>0</v>
      </c>
      <c r="AC218" s="202">
        <v>0</v>
      </c>
      <c r="AD218" s="202">
        <v>0</v>
      </c>
      <c r="AE218" s="163"/>
      <c r="AF218" s="163"/>
      <c r="AG218" s="163"/>
      <c r="AH218" s="163"/>
      <c r="AI218" s="163"/>
      <c r="AJ218" s="163"/>
      <c r="AK218" s="163"/>
      <c r="AL218" s="163"/>
      <c r="AM218" s="163"/>
      <c r="AN218" s="163"/>
      <c r="AO218" s="163"/>
      <c r="AP218" s="163"/>
      <c r="AQ218" s="163"/>
      <c r="AR218" s="163"/>
      <c r="AS218" s="163"/>
      <c r="AT218" s="163"/>
      <c r="AU218" s="163"/>
      <c r="AV218" s="163"/>
      <c r="AW218" s="163"/>
      <c r="AX218" s="163"/>
      <c r="AY218" s="163"/>
      <c r="AZ218" s="163"/>
      <c r="BA218" s="163"/>
      <c r="BB218" s="163"/>
      <c r="BC218" s="163"/>
      <c r="BD218" s="163"/>
      <c r="BE218" s="163"/>
      <c r="BF218" s="163"/>
      <c r="BG218" s="163"/>
      <c r="BH218" s="163"/>
      <c r="BI218" s="163"/>
      <c r="BJ218" s="163"/>
      <c r="BK218" s="163"/>
      <c r="BL218" s="163"/>
      <c r="BM218" s="163"/>
      <c r="BN218" s="163"/>
      <c r="BO218" s="163"/>
      <c r="BP218" s="163"/>
      <c r="BQ218" s="163"/>
    </row>
    <row r="219" spans="1:69" s="163" customFormat="1">
      <c r="A219" s="202" t="s">
        <v>292</v>
      </c>
      <c r="B219" s="210">
        <v>-0.25</v>
      </c>
      <c r="C219" s="210">
        <v>0</v>
      </c>
      <c r="D219" s="210">
        <v>0</v>
      </c>
      <c r="E219" s="210">
        <v>0</v>
      </c>
      <c r="F219" s="210">
        <v>0</v>
      </c>
      <c r="G219" s="210">
        <v>0</v>
      </c>
      <c r="H219" s="210">
        <v>0</v>
      </c>
      <c r="I219" s="210">
        <v>0</v>
      </c>
      <c r="J219" s="210">
        <v>0</v>
      </c>
      <c r="K219" s="210">
        <v>0</v>
      </c>
      <c r="L219" s="210">
        <v>0</v>
      </c>
      <c r="M219" s="210">
        <v>0</v>
      </c>
      <c r="N219" s="210">
        <v>0</v>
      </c>
      <c r="O219" s="210">
        <v>0</v>
      </c>
      <c r="P219" s="210">
        <v>0</v>
      </c>
      <c r="Q219" s="210">
        <v>1</v>
      </c>
      <c r="R219" s="210">
        <v>0</v>
      </c>
      <c r="S219" s="210">
        <v>0</v>
      </c>
      <c r="T219" s="210">
        <v>0</v>
      </c>
      <c r="U219" s="210">
        <v>0</v>
      </c>
      <c r="V219" s="210">
        <v>0</v>
      </c>
      <c r="W219" s="210">
        <v>0</v>
      </c>
      <c r="X219" s="210">
        <v>0</v>
      </c>
      <c r="Y219" s="210">
        <v>0</v>
      </c>
      <c r="Z219" s="210">
        <v>0</v>
      </c>
      <c r="AA219" s="210">
        <v>0</v>
      </c>
      <c r="AB219" s="210">
        <v>0</v>
      </c>
      <c r="AC219" s="210">
        <v>0</v>
      </c>
      <c r="AD219" s="210">
        <v>0</v>
      </c>
    </row>
    <row r="220" spans="1:69" s="162" customFormat="1">
      <c r="A220" s="202" t="s">
        <v>293</v>
      </c>
      <c r="B220" s="210">
        <v>0</v>
      </c>
      <c r="C220" s="210">
        <v>0</v>
      </c>
      <c r="D220" s="210">
        <v>0</v>
      </c>
      <c r="E220" s="210">
        <v>0</v>
      </c>
      <c r="F220" s="210">
        <v>0</v>
      </c>
      <c r="G220" s="210">
        <v>-0.66669999999999996</v>
      </c>
      <c r="H220" s="210">
        <v>0</v>
      </c>
      <c r="I220" s="210">
        <v>0</v>
      </c>
      <c r="J220" s="210">
        <v>0</v>
      </c>
      <c r="K220" s="210">
        <v>0</v>
      </c>
      <c r="L220" s="210">
        <v>0</v>
      </c>
      <c r="M220" s="210">
        <v>0</v>
      </c>
      <c r="N220" s="210">
        <v>0</v>
      </c>
      <c r="O220" s="210">
        <v>0</v>
      </c>
      <c r="P220" s="210">
        <v>0</v>
      </c>
      <c r="Q220" s="210">
        <v>1</v>
      </c>
      <c r="R220" s="210">
        <v>0</v>
      </c>
      <c r="S220" s="210">
        <v>0</v>
      </c>
      <c r="T220" s="210">
        <v>0</v>
      </c>
      <c r="U220" s="210">
        <v>0</v>
      </c>
      <c r="V220" s="210">
        <v>0</v>
      </c>
      <c r="W220" s="210">
        <v>0</v>
      </c>
      <c r="X220" s="210">
        <v>0</v>
      </c>
      <c r="Y220" s="210">
        <v>0</v>
      </c>
      <c r="Z220" s="210">
        <v>0</v>
      </c>
      <c r="AA220" s="210">
        <v>0</v>
      </c>
      <c r="AB220" s="210">
        <v>0</v>
      </c>
      <c r="AC220" s="210">
        <v>0</v>
      </c>
      <c r="AD220" s="210">
        <v>0</v>
      </c>
      <c r="AE220" s="163"/>
      <c r="AF220" s="163"/>
      <c r="AG220" s="163"/>
      <c r="AH220" s="163"/>
      <c r="AI220" s="163"/>
      <c r="AJ220" s="163"/>
      <c r="AK220" s="163"/>
      <c r="AL220" s="163"/>
      <c r="AM220" s="163"/>
      <c r="AN220" s="163"/>
      <c r="AO220" s="163"/>
      <c r="AP220" s="163"/>
      <c r="AQ220" s="163"/>
      <c r="AR220" s="163"/>
      <c r="AS220" s="163"/>
      <c r="AT220" s="163"/>
      <c r="AU220" s="163"/>
      <c r="AV220" s="163"/>
      <c r="AW220" s="163"/>
      <c r="AX220" s="163"/>
      <c r="AY220" s="163"/>
      <c r="AZ220" s="163"/>
      <c r="BA220" s="163"/>
      <c r="BB220" s="163"/>
      <c r="BC220" s="163"/>
      <c r="BD220" s="163"/>
      <c r="BE220" s="163"/>
      <c r="BF220" s="163"/>
      <c r="BG220" s="163"/>
      <c r="BH220" s="163"/>
      <c r="BI220" s="163"/>
      <c r="BJ220" s="163"/>
      <c r="BK220" s="163"/>
      <c r="BL220" s="163"/>
      <c r="BM220" s="163"/>
      <c r="BN220" s="163"/>
      <c r="BO220" s="163"/>
      <c r="BP220" s="163"/>
      <c r="BQ220" s="163"/>
    </row>
    <row r="221" spans="1:69" s="162" customFormat="1">
      <c r="A221" s="202" t="s">
        <v>294</v>
      </c>
      <c r="B221" s="210">
        <v>0.95650000000000002</v>
      </c>
      <c r="C221" s="210">
        <v>0</v>
      </c>
      <c r="D221" s="210">
        <v>0</v>
      </c>
      <c r="E221" s="210">
        <v>0</v>
      </c>
      <c r="F221" s="210">
        <v>0</v>
      </c>
      <c r="G221" s="210">
        <v>-2.1739000000000002</v>
      </c>
      <c r="H221" s="210">
        <v>0</v>
      </c>
      <c r="I221" s="210">
        <v>0</v>
      </c>
      <c r="J221" s="210">
        <v>0</v>
      </c>
      <c r="K221" s="210">
        <v>0</v>
      </c>
      <c r="L221" s="210">
        <v>0</v>
      </c>
      <c r="M221" s="210">
        <v>0</v>
      </c>
      <c r="N221" s="210">
        <v>0</v>
      </c>
      <c r="O221" s="210">
        <v>0</v>
      </c>
      <c r="P221" s="210">
        <v>0</v>
      </c>
      <c r="Q221" s="210">
        <v>1</v>
      </c>
      <c r="R221" s="210">
        <v>0</v>
      </c>
      <c r="S221" s="210">
        <v>0</v>
      </c>
      <c r="T221" s="210">
        <v>0</v>
      </c>
      <c r="U221" s="210">
        <v>0</v>
      </c>
      <c r="V221" s="210">
        <v>0</v>
      </c>
      <c r="W221" s="210">
        <v>0</v>
      </c>
      <c r="X221" s="210">
        <v>0</v>
      </c>
      <c r="Y221" s="210">
        <v>0</v>
      </c>
      <c r="Z221" s="210">
        <v>0</v>
      </c>
      <c r="AA221" s="210">
        <v>0</v>
      </c>
      <c r="AB221" s="210">
        <v>0</v>
      </c>
      <c r="AC221" s="210">
        <v>0</v>
      </c>
      <c r="AD221" s="210">
        <v>0</v>
      </c>
      <c r="AE221" s="163"/>
      <c r="AF221" s="163"/>
      <c r="AG221" s="163"/>
      <c r="AH221" s="163"/>
      <c r="AI221" s="163"/>
      <c r="AJ221" s="163"/>
      <c r="AK221" s="163"/>
      <c r="AL221" s="163"/>
      <c r="AM221" s="163"/>
      <c r="AN221" s="163"/>
      <c r="AO221" s="163"/>
      <c r="AP221" s="163"/>
      <c r="AQ221" s="163"/>
      <c r="AR221" s="163"/>
      <c r="AS221" s="163"/>
      <c r="AT221" s="163"/>
      <c r="AU221" s="163"/>
      <c r="AV221" s="163"/>
      <c r="AW221" s="163"/>
      <c r="AX221" s="163"/>
      <c r="AY221" s="163"/>
      <c r="AZ221" s="163"/>
      <c r="BA221" s="163"/>
      <c r="BB221" s="163"/>
      <c r="BC221" s="163"/>
      <c r="BD221" s="163"/>
      <c r="BE221" s="163"/>
      <c r="BF221" s="163"/>
      <c r="BG221" s="163"/>
      <c r="BH221" s="163"/>
      <c r="BI221" s="163"/>
      <c r="BJ221" s="163"/>
      <c r="BK221" s="163"/>
      <c r="BL221" s="163"/>
      <c r="BM221" s="163"/>
      <c r="BN221" s="163"/>
      <c r="BO221" s="163"/>
      <c r="BP221" s="163"/>
      <c r="BQ221" s="163"/>
    </row>
    <row r="222" spans="1:69" s="162" customFormat="1">
      <c r="A222" s="202" t="s">
        <v>295</v>
      </c>
      <c r="B222" s="210">
        <v>0.90700000000000003</v>
      </c>
      <c r="C222" s="210">
        <v>0</v>
      </c>
      <c r="D222" s="210">
        <v>0</v>
      </c>
      <c r="E222" s="210">
        <v>-2.3256000000000001</v>
      </c>
      <c r="F222" s="210">
        <v>0</v>
      </c>
      <c r="G222" s="210">
        <v>0</v>
      </c>
      <c r="H222" s="210">
        <v>0</v>
      </c>
      <c r="I222" s="210">
        <v>0</v>
      </c>
      <c r="J222" s="210">
        <v>0</v>
      </c>
      <c r="K222" s="210">
        <v>0</v>
      </c>
      <c r="L222" s="210">
        <v>0</v>
      </c>
      <c r="M222" s="210">
        <v>0</v>
      </c>
      <c r="N222" s="210">
        <v>0</v>
      </c>
      <c r="O222" s="210">
        <v>0</v>
      </c>
      <c r="P222" s="210">
        <v>0</v>
      </c>
      <c r="Q222" s="210">
        <v>1</v>
      </c>
      <c r="R222" s="210">
        <v>0</v>
      </c>
      <c r="S222" s="210">
        <v>0</v>
      </c>
      <c r="T222" s="210">
        <v>0</v>
      </c>
      <c r="U222" s="210">
        <v>0</v>
      </c>
      <c r="V222" s="210">
        <v>0</v>
      </c>
      <c r="W222" s="210">
        <v>0</v>
      </c>
      <c r="X222" s="210">
        <v>0</v>
      </c>
      <c r="Y222" s="210">
        <v>0</v>
      </c>
      <c r="Z222" s="210">
        <v>0</v>
      </c>
      <c r="AA222" s="210">
        <v>0</v>
      </c>
      <c r="AB222" s="210">
        <v>0</v>
      </c>
      <c r="AC222" s="210">
        <v>0</v>
      </c>
      <c r="AD222" s="210">
        <v>0</v>
      </c>
      <c r="AE222" s="163"/>
      <c r="AF222" s="163"/>
      <c r="AG222" s="163"/>
      <c r="AH222" s="163"/>
      <c r="AI222" s="163"/>
      <c r="AJ222" s="163"/>
      <c r="AK222" s="163"/>
      <c r="AL222" s="163"/>
      <c r="AM222" s="163"/>
      <c r="AN222" s="163"/>
      <c r="AO222" s="163"/>
      <c r="AP222" s="163"/>
      <c r="AQ222" s="163"/>
      <c r="AR222" s="163"/>
      <c r="AS222" s="163"/>
      <c r="AT222" s="163"/>
      <c r="AU222" s="163"/>
      <c r="AV222" s="163"/>
      <c r="AW222" s="163"/>
      <c r="AX222" s="163"/>
      <c r="AY222" s="163"/>
      <c r="AZ222" s="163"/>
      <c r="BA222" s="163"/>
      <c r="BB222" s="163"/>
      <c r="BC222" s="163"/>
      <c r="BD222" s="163"/>
      <c r="BE222" s="163"/>
      <c r="BF222" s="163"/>
      <c r="BG222" s="163"/>
      <c r="BH222" s="163"/>
      <c r="BI222" s="163"/>
      <c r="BJ222" s="163"/>
      <c r="BK222" s="163"/>
      <c r="BL222" s="163"/>
      <c r="BM222" s="163"/>
      <c r="BN222" s="163"/>
      <c r="BO222" s="163"/>
      <c r="BP222" s="163"/>
      <c r="BQ222" s="163"/>
    </row>
    <row r="223" spans="1:69" s="162" customFormat="1">
      <c r="A223" s="202" t="s">
        <v>296</v>
      </c>
      <c r="B223" s="210">
        <v>2.6364000000000001</v>
      </c>
      <c r="C223" s="210">
        <v>0</v>
      </c>
      <c r="D223" s="210">
        <v>0</v>
      </c>
      <c r="E223" s="210">
        <v>0</v>
      </c>
      <c r="F223" s="210">
        <v>0</v>
      </c>
      <c r="G223" s="210">
        <v>-4.5454999999999997</v>
      </c>
      <c r="H223" s="210">
        <v>0</v>
      </c>
      <c r="I223" s="210">
        <v>0</v>
      </c>
      <c r="J223" s="210">
        <v>0</v>
      </c>
      <c r="K223" s="210">
        <v>0</v>
      </c>
      <c r="L223" s="210">
        <v>0</v>
      </c>
      <c r="M223" s="210">
        <v>0</v>
      </c>
      <c r="N223" s="210">
        <v>0</v>
      </c>
      <c r="O223" s="210">
        <v>0</v>
      </c>
      <c r="P223" s="210">
        <v>0</v>
      </c>
      <c r="Q223" s="210">
        <v>1</v>
      </c>
      <c r="R223" s="210">
        <v>0</v>
      </c>
      <c r="S223" s="210">
        <v>0</v>
      </c>
      <c r="T223" s="210">
        <v>0</v>
      </c>
      <c r="U223" s="210">
        <v>0</v>
      </c>
      <c r="V223" s="210">
        <v>0</v>
      </c>
      <c r="W223" s="210">
        <v>0</v>
      </c>
      <c r="X223" s="210">
        <v>0</v>
      </c>
      <c r="Y223" s="210">
        <v>0</v>
      </c>
      <c r="Z223" s="210">
        <v>0</v>
      </c>
      <c r="AA223" s="210">
        <v>0</v>
      </c>
      <c r="AB223" s="210">
        <v>0</v>
      </c>
      <c r="AC223" s="210">
        <v>0</v>
      </c>
      <c r="AD223" s="210">
        <v>0</v>
      </c>
      <c r="AE223" s="163"/>
      <c r="AF223" s="163"/>
      <c r="AG223" s="163"/>
      <c r="AH223" s="163"/>
      <c r="AI223" s="163"/>
      <c r="AJ223" s="163"/>
      <c r="AK223" s="163"/>
      <c r="AL223" s="163"/>
      <c r="AM223" s="163"/>
      <c r="AN223" s="163"/>
      <c r="AO223" s="163"/>
      <c r="AP223" s="163"/>
      <c r="AQ223" s="163"/>
      <c r="AR223" s="163"/>
      <c r="AS223" s="163"/>
      <c r="AT223" s="163"/>
      <c r="AU223" s="163"/>
      <c r="AV223" s="163"/>
      <c r="AW223" s="163"/>
      <c r="AX223" s="163"/>
      <c r="AY223" s="163"/>
      <c r="AZ223" s="163"/>
      <c r="BA223" s="163"/>
      <c r="BB223" s="163"/>
      <c r="BC223" s="163"/>
      <c r="BD223" s="163"/>
      <c r="BE223" s="163"/>
      <c r="BF223" s="163"/>
      <c r="BG223" s="163"/>
      <c r="BH223" s="163"/>
      <c r="BI223" s="163"/>
      <c r="BJ223" s="163"/>
      <c r="BK223" s="163"/>
      <c r="BL223" s="163"/>
      <c r="BM223" s="163"/>
      <c r="BN223" s="163"/>
      <c r="BO223" s="163"/>
      <c r="BP223" s="163"/>
      <c r="BQ223" s="163"/>
    </row>
    <row r="224" spans="1:69" s="162" customFormat="1">
      <c r="A224" s="202" t="s">
        <v>297</v>
      </c>
      <c r="B224" s="210">
        <v>2.6364000000000001</v>
      </c>
      <c r="C224" s="210">
        <v>0</v>
      </c>
      <c r="D224" s="210">
        <v>0</v>
      </c>
      <c r="E224" s="210">
        <v>0</v>
      </c>
      <c r="F224" s="210">
        <v>0</v>
      </c>
      <c r="G224" s="210">
        <v>0</v>
      </c>
      <c r="H224" s="210">
        <v>0</v>
      </c>
      <c r="I224" s="210">
        <v>0</v>
      </c>
      <c r="J224" s="210">
        <v>0</v>
      </c>
      <c r="K224" s="210">
        <v>0</v>
      </c>
      <c r="L224" s="210">
        <v>0</v>
      </c>
      <c r="M224" s="210">
        <v>0</v>
      </c>
      <c r="N224" s="210">
        <v>-4.5454999999999997</v>
      </c>
      <c r="O224" s="210">
        <v>0</v>
      </c>
      <c r="P224" s="210">
        <v>0</v>
      </c>
      <c r="Q224" s="210">
        <v>1</v>
      </c>
      <c r="R224" s="210">
        <v>0</v>
      </c>
      <c r="S224" s="210">
        <v>0</v>
      </c>
      <c r="T224" s="210">
        <v>0</v>
      </c>
      <c r="U224" s="210">
        <v>0</v>
      </c>
      <c r="V224" s="210">
        <v>0</v>
      </c>
      <c r="W224" s="210">
        <v>0</v>
      </c>
      <c r="X224" s="210">
        <v>0</v>
      </c>
      <c r="Y224" s="210">
        <v>0</v>
      </c>
      <c r="Z224" s="210">
        <v>0</v>
      </c>
      <c r="AA224" s="210">
        <v>0</v>
      </c>
      <c r="AB224" s="210">
        <v>0</v>
      </c>
      <c r="AC224" s="210">
        <v>0</v>
      </c>
      <c r="AD224" s="210">
        <v>0</v>
      </c>
      <c r="AE224" s="163"/>
      <c r="AF224" s="163"/>
      <c r="AG224" s="163"/>
      <c r="AH224" s="163"/>
      <c r="AI224" s="163"/>
      <c r="AJ224" s="163"/>
      <c r="AK224" s="163"/>
      <c r="AL224" s="163"/>
      <c r="AM224" s="163"/>
      <c r="AN224" s="163"/>
      <c r="AO224" s="163"/>
      <c r="AP224" s="163"/>
      <c r="AQ224" s="163"/>
      <c r="AR224" s="163"/>
      <c r="AS224" s="163"/>
      <c r="AT224" s="163"/>
      <c r="AU224" s="163"/>
      <c r="AV224" s="163"/>
      <c r="AW224" s="163"/>
      <c r="AX224" s="163"/>
      <c r="AY224" s="163"/>
      <c r="AZ224" s="163"/>
      <c r="BA224" s="163"/>
      <c r="BB224" s="163"/>
      <c r="BC224" s="163"/>
      <c r="BD224" s="163"/>
      <c r="BE224" s="163"/>
      <c r="BF224" s="163"/>
      <c r="BG224" s="163"/>
      <c r="BH224" s="163"/>
      <c r="BI224" s="163"/>
      <c r="BJ224" s="163"/>
      <c r="BK224" s="163"/>
      <c r="BL224" s="163"/>
      <c r="BM224" s="163"/>
      <c r="BN224" s="163"/>
      <c r="BO224" s="163"/>
      <c r="BP224" s="163"/>
      <c r="BQ224" s="163"/>
    </row>
    <row r="225" spans="1:69" s="163" customFormat="1">
      <c r="A225" s="202" t="s">
        <v>298</v>
      </c>
      <c r="B225" s="210">
        <v>0</v>
      </c>
      <c r="C225" s="210">
        <v>0</v>
      </c>
      <c r="D225" s="210">
        <v>0</v>
      </c>
      <c r="E225" s="210">
        <v>0</v>
      </c>
      <c r="F225" s="210">
        <v>0</v>
      </c>
      <c r="G225" s="210">
        <v>-1.1111</v>
      </c>
      <c r="H225" s="210">
        <v>0</v>
      </c>
      <c r="I225" s="210">
        <v>0</v>
      </c>
      <c r="J225" s="210">
        <v>0</v>
      </c>
      <c r="K225" s="210">
        <v>0</v>
      </c>
      <c r="L225" s="210">
        <v>0</v>
      </c>
      <c r="M225" s="210">
        <v>0</v>
      </c>
      <c r="N225" s="210">
        <v>0</v>
      </c>
      <c r="O225" s="210">
        <v>0</v>
      </c>
      <c r="P225" s="210">
        <v>0</v>
      </c>
      <c r="Q225" s="210">
        <v>1</v>
      </c>
      <c r="R225" s="210">
        <v>0</v>
      </c>
      <c r="S225" s="210">
        <v>0</v>
      </c>
      <c r="T225" s="210">
        <v>0</v>
      </c>
      <c r="U225" s="210">
        <v>0</v>
      </c>
      <c r="V225" s="210">
        <v>0</v>
      </c>
      <c r="W225" s="210">
        <v>0</v>
      </c>
      <c r="X225" s="210">
        <v>0</v>
      </c>
      <c r="Y225" s="210">
        <v>0</v>
      </c>
      <c r="Z225" s="210">
        <v>0</v>
      </c>
      <c r="AA225" s="210">
        <v>0</v>
      </c>
      <c r="AB225" s="210">
        <v>0</v>
      </c>
      <c r="AC225" s="210">
        <v>0</v>
      </c>
      <c r="AD225" s="210">
        <v>0</v>
      </c>
    </row>
    <row r="226" spans="1:69" s="163" customFormat="1">
      <c r="A226" s="202" t="s">
        <v>299</v>
      </c>
      <c r="B226" s="210">
        <v>0</v>
      </c>
      <c r="C226" s="210">
        <v>0</v>
      </c>
      <c r="D226" s="210">
        <v>0</v>
      </c>
      <c r="E226" s="210">
        <v>0</v>
      </c>
      <c r="F226" s="210">
        <v>0</v>
      </c>
      <c r="G226" s="210">
        <v>0</v>
      </c>
      <c r="H226" s="210">
        <v>0</v>
      </c>
      <c r="I226" s="210">
        <v>-1.1765000000000001</v>
      </c>
      <c r="J226" s="210">
        <v>0</v>
      </c>
      <c r="K226" s="210">
        <v>0</v>
      </c>
      <c r="L226" s="210">
        <v>0</v>
      </c>
      <c r="M226" s="210">
        <v>0</v>
      </c>
      <c r="N226" s="210">
        <v>0</v>
      </c>
      <c r="O226" s="210">
        <v>0</v>
      </c>
      <c r="P226" s="210">
        <v>0</v>
      </c>
      <c r="Q226" s="210">
        <v>1</v>
      </c>
      <c r="R226" s="210">
        <v>0</v>
      </c>
      <c r="S226" s="210">
        <v>0</v>
      </c>
      <c r="T226" s="210">
        <v>0</v>
      </c>
      <c r="U226" s="210">
        <v>0</v>
      </c>
      <c r="V226" s="210">
        <v>0</v>
      </c>
      <c r="W226" s="210">
        <v>0</v>
      </c>
      <c r="X226" s="210">
        <v>0</v>
      </c>
      <c r="Y226" s="210">
        <v>0</v>
      </c>
      <c r="Z226" s="210">
        <v>0</v>
      </c>
      <c r="AA226" s="210">
        <v>0</v>
      </c>
      <c r="AB226" s="210">
        <v>0</v>
      </c>
      <c r="AC226" s="210">
        <v>0</v>
      </c>
      <c r="AD226" s="210">
        <v>0</v>
      </c>
    </row>
    <row r="227" spans="1:69" s="163" customFormat="1">
      <c r="A227" s="202" t="s">
        <v>300</v>
      </c>
      <c r="B227" s="210">
        <v>0</v>
      </c>
      <c r="C227" s="210">
        <v>0</v>
      </c>
      <c r="D227" s="210">
        <v>-1.1765000000000001</v>
      </c>
      <c r="E227" s="210">
        <v>0</v>
      </c>
      <c r="F227" s="210">
        <v>0</v>
      </c>
      <c r="G227" s="210">
        <v>0</v>
      </c>
      <c r="H227" s="210">
        <v>0</v>
      </c>
      <c r="I227" s="210">
        <v>0</v>
      </c>
      <c r="J227" s="210">
        <v>0</v>
      </c>
      <c r="K227" s="210">
        <v>0</v>
      </c>
      <c r="L227" s="210">
        <v>0</v>
      </c>
      <c r="M227" s="210">
        <v>0</v>
      </c>
      <c r="N227" s="210">
        <v>0</v>
      </c>
      <c r="O227" s="210">
        <v>0</v>
      </c>
      <c r="P227" s="210">
        <v>0</v>
      </c>
      <c r="Q227" s="210">
        <v>1</v>
      </c>
      <c r="R227" s="210">
        <v>0</v>
      </c>
      <c r="S227" s="210">
        <v>0</v>
      </c>
      <c r="T227" s="210">
        <v>0</v>
      </c>
      <c r="U227" s="210">
        <v>0</v>
      </c>
      <c r="V227" s="210">
        <v>0</v>
      </c>
      <c r="W227" s="210">
        <v>0</v>
      </c>
      <c r="X227" s="210">
        <v>0</v>
      </c>
      <c r="Y227" s="210">
        <v>0</v>
      </c>
      <c r="Z227" s="210">
        <v>0</v>
      </c>
      <c r="AA227" s="210">
        <v>0</v>
      </c>
      <c r="AB227" s="210">
        <v>0</v>
      </c>
      <c r="AC227" s="210">
        <v>0</v>
      </c>
      <c r="AD227" s="210">
        <v>0</v>
      </c>
    </row>
    <row r="228" spans="1:69" s="162" customFormat="1">
      <c r="A228" s="202" t="s">
        <v>301</v>
      </c>
      <c r="B228" s="210">
        <v>0</v>
      </c>
      <c r="C228" s="210">
        <v>0</v>
      </c>
      <c r="D228" s="210">
        <v>0</v>
      </c>
      <c r="E228" s="210">
        <v>0</v>
      </c>
      <c r="F228" s="210">
        <v>0</v>
      </c>
      <c r="G228" s="210">
        <v>0</v>
      </c>
      <c r="H228" s="210">
        <v>0</v>
      </c>
      <c r="I228" s="210">
        <v>0</v>
      </c>
      <c r="J228" s="210">
        <v>0</v>
      </c>
      <c r="K228" s="210">
        <v>0</v>
      </c>
      <c r="L228" s="210">
        <v>0</v>
      </c>
      <c r="M228" s="210">
        <v>0</v>
      </c>
      <c r="N228" s="210">
        <v>0</v>
      </c>
      <c r="O228" s="210">
        <v>0</v>
      </c>
      <c r="P228" s="210">
        <v>0</v>
      </c>
      <c r="Q228" s="210">
        <v>1</v>
      </c>
      <c r="R228" s="210">
        <v>0</v>
      </c>
      <c r="S228" s="210">
        <v>0</v>
      </c>
      <c r="T228" s="210">
        <v>0</v>
      </c>
      <c r="U228" s="210">
        <v>0</v>
      </c>
      <c r="V228" s="210">
        <v>0</v>
      </c>
      <c r="W228" s="210">
        <v>0</v>
      </c>
      <c r="X228" s="210">
        <v>0</v>
      </c>
      <c r="Y228" s="210">
        <v>-1</v>
      </c>
      <c r="Z228" s="210">
        <v>0</v>
      </c>
      <c r="AA228" s="210">
        <v>0</v>
      </c>
      <c r="AB228" s="210">
        <v>0</v>
      </c>
      <c r="AC228" s="210">
        <v>0</v>
      </c>
      <c r="AD228" s="210">
        <v>0</v>
      </c>
      <c r="AE228" s="163"/>
      <c r="AF228" s="163"/>
      <c r="AG228" s="163"/>
      <c r="AH228" s="163"/>
      <c r="AI228" s="163"/>
      <c r="AJ228" s="163"/>
      <c r="AK228" s="163"/>
      <c r="AL228" s="163"/>
      <c r="AM228" s="163"/>
      <c r="AN228" s="163"/>
      <c r="AO228" s="163"/>
      <c r="AP228" s="163"/>
      <c r="AQ228" s="163"/>
      <c r="AR228" s="163"/>
      <c r="AS228" s="163"/>
      <c r="AT228" s="163"/>
      <c r="AU228" s="163"/>
      <c r="AV228" s="163"/>
      <c r="AW228" s="163"/>
      <c r="AX228" s="163"/>
      <c r="AY228" s="163"/>
      <c r="AZ228" s="163"/>
      <c r="BA228" s="163"/>
      <c r="BB228" s="163"/>
      <c r="BC228" s="163"/>
      <c r="BD228" s="163"/>
      <c r="BE228" s="163"/>
      <c r="BF228" s="163"/>
      <c r="BG228" s="163"/>
      <c r="BH228" s="163"/>
      <c r="BI228" s="163"/>
      <c r="BJ228" s="163"/>
      <c r="BK228" s="163"/>
      <c r="BL228" s="163"/>
      <c r="BM228" s="163"/>
      <c r="BN228" s="163"/>
      <c r="BO228" s="163"/>
      <c r="BP228" s="163"/>
      <c r="BQ228" s="163"/>
    </row>
    <row r="229" spans="1:69" s="162" customFormat="1">
      <c r="A229" s="202" t="s">
        <v>483</v>
      </c>
      <c r="B229" s="210">
        <v>-1</v>
      </c>
      <c r="C229" s="210">
        <v>0</v>
      </c>
      <c r="D229" s="210">
        <v>0</v>
      </c>
      <c r="E229" s="210">
        <v>0</v>
      </c>
      <c r="F229" s="210">
        <v>0</v>
      </c>
      <c r="G229" s="210">
        <v>0</v>
      </c>
      <c r="H229" s="210">
        <v>0</v>
      </c>
      <c r="I229" s="210">
        <v>0</v>
      </c>
      <c r="J229" s="210">
        <v>0</v>
      </c>
      <c r="K229" s="210">
        <v>0</v>
      </c>
      <c r="L229" s="210">
        <v>0</v>
      </c>
      <c r="M229" s="210">
        <v>0</v>
      </c>
      <c r="N229" s="210">
        <v>0</v>
      </c>
      <c r="O229" s="210">
        <v>0</v>
      </c>
      <c r="P229" s="210">
        <v>0</v>
      </c>
      <c r="Q229" s="210">
        <v>1</v>
      </c>
      <c r="R229" s="210">
        <v>0</v>
      </c>
      <c r="S229" s="210">
        <v>0</v>
      </c>
      <c r="T229" s="210">
        <v>0</v>
      </c>
      <c r="U229" s="210">
        <v>0</v>
      </c>
      <c r="V229" s="210">
        <v>0</v>
      </c>
      <c r="W229" s="210">
        <v>0</v>
      </c>
      <c r="X229" s="210">
        <v>0</v>
      </c>
      <c r="Y229" s="210">
        <v>0</v>
      </c>
      <c r="Z229" s="210">
        <v>0</v>
      </c>
      <c r="AA229" s="210">
        <v>0</v>
      </c>
      <c r="AB229" s="210">
        <v>0</v>
      </c>
      <c r="AC229" s="210">
        <v>0</v>
      </c>
      <c r="AD229" s="210">
        <v>0</v>
      </c>
      <c r="AE229" s="163"/>
      <c r="AF229" s="163"/>
      <c r="AG229" s="163"/>
      <c r="AH229" s="163"/>
      <c r="AI229" s="163"/>
      <c r="AJ229" s="163"/>
      <c r="AK229" s="163"/>
      <c r="AL229" s="163"/>
      <c r="AM229" s="163"/>
      <c r="AN229" s="163"/>
      <c r="AO229" s="163"/>
      <c r="AP229" s="163"/>
      <c r="AQ229" s="163"/>
      <c r="AR229" s="163"/>
      <c r="AS229" s="163"/>
      <c r="AT229" s="163"/>
      <c r="AU229" s="163"/>
      <c r="AV229" s="163"/>
      <c r="AW229" s="163"/>
      <c r="AX229" s="163"/>
      <c r="AY229" s="163"/>
      <c r="AZ229" s="163"/>
      <c r="BA229" s="163"/>
      <c r="BB229" s="163"/>
      <c r="BC229" s="163"/>
      <c r="BD229" s="163"/>
      <c r="BE229" s="163"/>
      <c r="BF229" s="163"/>
      <c r="BG229" s="163"/>
      <c r="BH229" s="163"/>
      <c r="BI229" s="163"/>
      <c r="BJ229" s="163"/>
      <c r="BK229" s="163"/>
      <c r="BL229" s="163"/>
      <c r="BM229" s="163"/>
      <c r="BN229" s="163"/>
      <c r="BO229" s="163"/>
      <c r="BP229" s="163"/>
      <c r="BQ229" s="163"/>
    </row>
    <row r="230" spans="1:69" s="162" customFormat="1">
      <c r="A230" s="202" t="s">
        <v>484</v>
      </c>
      <c r="B230" s="210">
        <v>0</v>
      </c>
      <c r="C230" s="210">
        <v>0</v>
      </c>
      <c r="D230" s="210">
        <v>0</v>
      </c>
      <c r="E230" s="210">
        <v>0</v>
      </c>
      <c r="F230" s="210">
        <v>0</v>
      </c>
      <c r="G230" s="210">
        <v>-0.66669999999999996</v>
      </c>
      <c r="H230" s="210">
        <v>0</v>
      </c>
      <c r="I230" s="210">
        <v>0</v>
      </c>
      <c r="J230" s="210">
        <v>0</v>
      </c>
      <c r="K230" s="210">
        <v>0</v>
      </c>
      <c r="L230" s="210">
        <v>0</v>
      </c>
      <c r="M230" s="210">
        <v>0</v>
      </c>
      <c r="N230" s="210">
        <v>0</v>
      </c>
      <c r="O230" s="210">
        <v>0</v>
      </c>
      <c r="P230" s="210">
        <v>0</v>
      </c>
      <c r="Q230" s="210">
        <v>0</v>
      </c>
      <c r="R230" s="210">
        <v>0</v>
      </c>
      <c r="S230" s="210">
        <v>1</v>
      </c>
      <c r="T230" s="210">
        <v>0</v>
      </c>
      <c r="U230" s="210">
        <v>0</v>
      </c>
      <c r="V230" s="210">
        <v>0</v>
      </c>
      <c r="W230" s="210">
        <v>0</v>
      </c>
      <c r="X230" s="210">
        <v>0</v>
      </c>
      <c r="Y230" s="210">
        <v>0</v>
      </c>
      <c r="Z230" s="210">
        <v>0</v>
      </c>
      <c r="AA230" s="210">
        <v>0</v>
      </c>
      <c r="AB230" s="210">
        <v>0</v>
      </c>
      <c r="AC230" s="210">
        <v>0</v>
      </c>
      <c r="AD230" s="210">
        <v>0</v>
      </c>
      <c r="AE230" s="163"/>
      <c r="AF230" s="163"/>
      <c r="AG230" s="163"/>
      <c r="AH230" s="163"/>
      <c r="AI230" s="163"/>
      <c r="AJ230" s="163"/>
      <c r="AK230" s="163"/>
      <c r="AL230" s="163"/>
      <c r="AM230" s="163"/>
      <c r="AN230" s="163"/>
      <c r="AO230" s="163"/>
      <c r="AP230" s="163"/>
      <c r="AQ230" s="163"/>
      <c r="AR230" s="163"/>
      <c r="AS230" s="163"/>
      <c r="AT230" s="163"/>
      <c r="AU230" s="163"/>
      <c r="AV230" s="163"/>
      <c r="AW230" s="163"/>
      <c r="AX230" s="163"/>
      <c r="AY230" s="163"/>
      <c r="AZ230" s="163"/>
      <c r="BA230" s="163"/>
      <c r="BB230" s="163"/>
      <c r="BC230" s="163"/>
      <c r="BD230" s="163"/>
      <c r="BE230" s="163"/>
      <c r="BF230" s="163"/>
      <c r="BG230" s="163"/>
      <c r="BH230" s="163"/>
      <c r="BI230" s="163"/>
      <c r="BJ230" s="163"/>
      <c r="BK230" s="163"/>
      <c r="BL230" s="163"/>
      <c r="BM230" s="163"/>
      <c r="BN230" s="163"/>
      <c r="BO230" s="163"/>
      <c r="BP230" s="163"/>
      <c r="BQ230" s="163"/>
    </row>
    <row r="231" spans="1:69" s="163" customFormat="1">
      <c r="A231" s="202" t="s">
        <v>326</v>
      </c>
      <c r="B231" s="210">
        <v>-0.25</v>
      </c>
      <c r="C231" s="210">
        <v>0</v>
      </c>
      <c r="D231" s="210">
        <v>0</v>
      </c>
      <c r="E231" s="210">
        <v>0</v>
      </c>
      <c r="F231" s="210">
        <v>0</v>
      </c>
      <c r="G231" s="210">
        <v>0</v>
      </c>
      <c r="H231" s="210">
        <v>0</v>
      </c>
      <c r="I231" s="210">
        <v>0</v>
      </c>
      <c r="J231" s="210">
        <v>0</v>
      </c>
      <c r="K231" s="210">
        <v>0</v>
      </c>
      <c r="L231" s="210">
        <v>0</v>
      </c>
      <c r="M231" s="210">
        <v>0</v>
      </c>
      <c r="N231" s="210">
        <v>0</v>
      </c>
      <c r="O231" s="210">
        <v>0</v>
      </c>
      <c r="P231" s="210">
        <v>0</v>
      </c>
      <c r="Q231" s="210">
        <v>0</v>
      </c>
      <c r="R231" s="210">
        <v>0</v>
      </c>
      <c r="S231" s="210">
        <v>1</v>
      </c>
      <c r="T231" s="210">
        <v>0</v>
      </c>
      <c r="U231" s="210">
        <v>0</v>
      </c>
      <c r="V231" s="210">
        <v>0</v>
      </c>
      <c r="W231" s="210">
        <v>0</v>
      </c>
      <c r="X231" s="210">
        <v>0</v>
      </c>
      <c r="Y231" s="210">
        <v>0</v>
      </c>
      <c r="Z231" s="210">
        <v>0</v>
      </c>
      <c r="AA231" s="210">
        <v>0</v>
      </c>
      <c r="AB231" s="210">
        <v>0</v>
      </c>
      <c r="AC231" s="210">
        <v>0</v>
      </c>
      <c r="AD231" s="210">
        <v>0</v>
      </c>
    </row>
    <row r="232" spans="1:69" s="163" customFormat="1">
      <c r="A232" s="202" t="s">
        <v>485</v>
      </c>
      <c r="B232" s="210">
        <v>-0.35</v>
      </c>
      <c r="C232" s="210">
        <v>0</v>
      </c>
      <c r="D232" s="210">
        <v>0</v>
      </c>
      <c r="E232" s="210">
        <v>0</v>
      </c>
      <c r="F232" s="210">
        <v>0</v>
      </c>
      <c r="G232" s="210">
        <v>0</v>
      </c>
      <c r="H232" s="210">
        <v>0</v>
      </c>
      <c r="I232" s="210">
        <v>0</v>
      </c>
      <c r="J232" s="210">
        <v>0</v>
      </c>
      <c r="K232" s="210">
        <v>0</v>
      </c>
      <c r="L232" s="210">
        <v>0</v>
      </c>
      <c r="M232" s="210">
        <v>0</v>
      </c>
      <c r="N232" s="210">
        <v>0</v>
      </c>
      <c r="O232" s="210">
        <v>0</v>
      </c>
      <c r="P232" s="210">
        <v>0</v>
      </c>
      <c r="Q232" s="210">
        <v>0</v>
      </c>
      <c r="R232" s="210">
        <v>1</v>
      </c>
      <c r="S232" s="210">
        <v>0</v>
      </c>
      <c r="T232" s="210">
        <v>0</v>
      </c>
      <c r="U232" s="210">
        <v>0</v>
      </c>
      <c r="V232" s="210">
        <v>0</v>
      </c>
      <c r="W232" s="210">
        <v>0</v>
      </c>
      <c r="X232" s="210">
        <v>0</v>
      </c>
      <c r="Y232" s="210">
        <v>0</v>
      </c>
      <c r="Z232" s="210">
        <v>0</v>
      </c>
      <c r="AA232" s="210">
        <v>0</v>
      </c>
      <c r="AB232" s="210">
        <v>0</v>
      </c>
      <c r="AC232" s="210">
        <v>0</v>
      </c>
      <c r="AD232" s="210">
        <v>0</v>
      </c>
    </row>
    <row r="233" spans="1:69" s="162" customFormat="1">
      <c r="A233" s="202" t="s">
        <v>304</v>
      </c>
      <c r="B233" s="210">
        <v>-0.1653</v>
      </c>
      <c r="C233" s="210">
        <v>0</v>
      </c>
      <c r="D233" s="210">
        <v>0</v>
      </c>
      <c r="E233" s="210">
        <v>0</v>
      </c>
      <c r="F233" s="210">
        <v>0</v>
      </c>
      <c r="G233" s="210">
        <v>0</v>
      </c>
      <c r="H233" s="210">
        <v>0</v>
      </c>
      <c r="I233" s="210">
        <v>0</v>
      </c>
      <c r="J233" s="210">
        <v>0</v>
      </c>
      <c r="K233" s="210">
        <v>0</v>
      </c>
      <c r="L233" s="210">
        <v>0</v>
      </c>
      <c r="M233" s="210">
        <v>0</v>
      </c>
      <c r="N233" s="210">
        <v>0</v>
      </c>
      <c r="O233" s="210">
        <v>0</v>
      </c>
      <c r="P233" s="210">
        <v>0</v>
      </c>
      <c r="Q233" s="210">
        <v>0</v>
      </c>
      <c r="R233" s="210">
        <v>0</v>
      </c>
      <c r="S233" s="210">
        <v>0</v>
      </c>
      <c r="T233" s="210">
        <v>1</v>
      </c>
      <c r="U233" s="210">
        <v>0</v>
      </c>
      <c r="V233" s="210">
        <v>0</v>
      </c>
      <c r="W233" s="210">
        <v>0</v>
      </c>
      <c r="X233" s="210">
        <v>0</v>
      </c>
      <c r="Y233" s="210">
        <v>0</v>
      </c>
      <c r="Z233" s="210">
        <v>0</v>
      </c>
      <c r="AA233" s="210">
        <v>0</v>
      </c>
      <c r="AB233" s="210">
        <v>0</v>
      </c>
      <c r="AC233" s="210">
        <v>0</v>
      </c>
      <c r="AD233" s="210">
        <v>0</v>
      </c>
      <c r="AE233" s="163"/>
      <c r="AF233" s="163"/>
      <c r="AG233" s="163"/>
      <c r="AH233" s="163"/>
      <c r="AI233" s="163"/>
      <c r="AJ233" s="163"/>
      <c r="AK233" s="163"/>
      <c r="AL233" s="163"/>
      <c r="AM233" s="163"/>
      <c r="AN233" s="163"/>
      <c r="AO233" s="163"/>
      <c r="AP233" s="163"/>
      <c r="AQ233" s="163"/>
      <c r="AR233" s="163"/>
      <c r="AS233" s="163"/>
      <c r="AT233" s="163"/>
      <c r="AU233" s="163"/>
      <c r="AV233" s="163"/>
      <c r="AW233" s="163"/>
      <c r="AX233" s="163"/>
      <c r="AY233" s="163"/>
      <c r="AZ233" s="163"/>
      <c r="BA233" s="163"/>
      <c r="BB233" s="163"/>
      <c r="BC233" s="163"/>
      <c r="BD233" s="163"/>
      <c r="BE233" s="163"/>
      <c r="BF233" s="163"/>
      <c r="BG233" s="163"/>
      <c r="BH233" s="163"/>
      <c r="BI233" s="163"/>
      <c r="BJ233" s="163"/>
      <c r="BK233" s="163"/>
      <c r="BL233" s="163"/>
      <c r="BM233" s="163"/>
      <c r="BN233" s="163"/>
      <c r="BO233" s="163"/>
      <c r="BP233" s="163"/>
      <c r="BQ233" s="163"/>
    </row>
    <row r="234" spans="1:69" s="162" customFormat="1">
      <c r="A234" s="202" t="s">
        <v>305</v>
      </c>
      <c r="B234" s="210">
        <v>0</v>
      </c>
      <c r="C234" s="210">
        <v>0</v>
      </c>
      <c r="D234" s="210">
        <v>-0.26550000000000001</v>
      </c>
      <c r="E234" s="210">
        <v>0</v>
      </c>
      <c r="F234" s="210">
        <v>0</v>
      </c>
      <c r="G234" s="210">
        <v>0</v>
      </c>
      <c r="H234" s="210">
        <v>0</v>
      </c>
      <c r="I234" s="210">
        <v>0</v>
      </c>
      <c r="J234" s="210">
        <v>0</v>
      </c>
      <c r="K234" s="210">
        <v>0</v>
      </c>
      <c r="L234" s="210">
        <v>0</v>
      </c>
      <c r="M234" s="210">
        <v>0</v>
      </c>
      <c r="N234" s="210">
        <v>0</v>
      </c>
      <c r="O234" s="210">
        <v>0</v>
      </c>
      <c r="P234" s="210">
        <v>0</v>
      </c>
      <c r="Q234" s="210">
        <v>0</v>
      </c>
      <c r="R234" s="210">
        <v>0</v>
      </c>
      <c r="S234" s="210">
        <v>0</v>
      </c>
      <c r="T234" s="210">
        <v>1</v>
      </c>
      <c r="U234" s="210">
        <v>0</v>
      </c>
      <c r="V234" s="210">
        <v>0</v>
      </c>
      <c r="W234" s="210">
        <v>0</v>
      </c>
      <c r="X234" s="210">
        <v>0</v>
      </c>
      <c r="Y234" s="210">
        <v>0</v>
      </c>
      <c r="Z234" s="210">
        <v>0</v>
      </c>
      <c r="AA234" s="210">
        <v>0</v>
      </c>
      <c r="AB234" s="210">
        <v>0</v>
      </c>
      <c r="AC234" s="210">
        <v>0</v>
      </c>
      <c r="AD234" s="210">
        <v>0</v>
      </c>
      <c r="AE234" s="163"/>
      <c r="AF234" s="163"/>
      <c r="AG234" s="163"/>
      <c r="AH234" s="163"/>
      <c r="AI234" s="163"/>
      <c r="AJ234" s="163"/>
      <c r="AK234" s="163"/>
      <c r="AL234" s="163"/>
      <c r="AM234" s="163"/>
      <c r="AN234" s="163"/>
      <c r="AO234" s="163"/>
      <c r="AP234" s="163"/>
      <c r="AQ234" s="163"/>
      <c r="AR234" s="163"/>
      <c r="AS234" s="163"/>
      <c r="AT234" s="163"/>
      <c r="AU234" s="163"/>
      <c r="AV234" s="163"/>
      <c r="AW234" s="163"/>
      <c r="AX234" s="163"/>
      <c r="AY234" s="163"/>
      <c r="AZ234" s="163"/>
      <c r="BA234" s="163"/>
      <c r="BB234" s="163"/>
      <c r="BC234" s="163"/>
      <c r="BD234" s="163"/>
      <c r="BE234" s="163"/>
      <c r="BF234" s="163"/>
      <c r="BG234" s="163"/>
      <c r="BH234" s="163"/>
      <c r="BI234" s="163"/>
      <c r="BJ234" s="163"/>
      <c r="BK234" s="163"/>
      <c r="BL234" s="163"/>
      <c r="BM234" s="163"/>
      <c r="BN234" s="163"/>
      <c r="BO234" s="163"/>
      <c r="BP234" s="163"/>
      <c r="BQ234" s="163"/>
    </row>
    <row r="235" spans="1:69" s="162" customFormat="1">
      <c r="A235" s="202" t="s">
        <v>306</v>
      </c>
      <c r="B235" s="210">
        <v>0</v>
      </c>
      <c r="C235" s="210">
        <v>0</v>
      </c>
      <c r="D235" s="210">
        <v>-0.18279999999999999</v>
      </c>
      <c r="E235" s="210">
        <v>0</v>
      </c>
      <c r="F235" s="210">
        <v>0</v>
      </c>
      <c r="G235" s="210">
        <v>0</v>
      </c>
      <c r="H235" s="210">
        <v>0</v>
      </c>
      <c r="I235" s="210">
        <v>0</v>
      </c>
      <c r="J235" s="210">
        <v>0</v>
      </c>
      <c r="K235" s="210">
        <v>0</v>
      </c>
      <c r="L235" s="210">
        <v>0</v>
      </c>
      <c r="M235" s="210">
        <v>0</v>
      </c>
      <c r="N235" s="210">
        <v>0</v>
      </c>
      <c r="O235" s="210">
        <v>0</v>
      </c>
      <c r="P235" s="210">
        <v>0</v>
      </c>
      <c r="Q235" s="210">
        <v>0</v>
      </c>
      <c r="R235" s="210">
        <v>0</v>
      </c>
      <c r="S235" s="210">
        <v>0</v>
      </c>
      <c r="T235" s="210">
        <v>1</v>
      </c>
      <c r="U235" s="210">
        <v>0</v>
      </c>
      <c r="V235" s="210">
        <v>0</v>
      </c>
      <c r="W235" s="210">
        <v>0</v>
      </c>
      <c r="X235" s="210">
        <v>0</v>
      </c>
      <c r="Y235" s="210">
        <v>0</v>
      </c>
      <c r="Z235" s="210">
        <v>0</v>
      </c>
      <c r="AA235" s="210">
        <v>0</v>
      </c>
      <c r="AB235" s="210">
        <v>0</v>
      </c>
      <c r="AC235" s="210">
        <v>0</v>
      </c>
      <c r="AD235" s="210">
        <v>0</v>
      </c>
      <c r="AE235" s="163"/>
      <c r="AF235" s="163"/>
      <c r="AG235" s="163"/>
      <c r="AH235" s="163"/>
      <c r="AI235" s="163"/>
      <c r="AJ235" s="163"/>
      <c r="AK235" s="163"/>
      <c r="AL235" s="163"/>
      <c r="AM235" s="163"/>
      <c r="AN235" s="163"/>
      <c r="AO235" s="163"/>
      <c r="AP235" s="163"/>
      <c r="AQ235" s="163"/>
      <c r="AR235" s="163"/>
      <c r="AS235" s="163"/>
      <c r="AT235" s="163"/>
      <c r="AU235" s="163"/>
      <c r="AV235" s="163"/>
      <c r="AW235" s="163"/>
      <c r="AX235" s="163"/>
      <c r="AY235" s="163"/>
      <c r="AZ235" s="163"/>
      <c r="BA235" s="163"/>
      <c r="BB235" s="163"/>
      <c r="BC235" s="163"/>
      <c r="BD235" s="163"/>
      <c r="BE235" s="163"/>
      <c r="BF235" s="163"/>
      <c r="BG235" s="163"/>
      <c r="BH235" s="163"/>
      <c r="BI235" s="163"/>
      <c r="BJ235" s="163"/>
      <c r="BK235" s="163"/>
      <c r="BL235" s="163"/>
      <c r="BM235" s="163"/>
      <c r="BN235" s="163"/>
      <c r="BO235" s="163"/>
      <c r="BP235" s="163"/>
      <c r="BQ235" s="163"/>
    </row>
    <row r="236" spans="1:69" s="162" customFormat="1">
      <c r="A236" s="202" t="s">
        <v>307</v>
      </c>
      <c r="B236" s="210">
        <v>0</v>
      </c>
      <c r="C236" s="210">
        <v>0</v>
      </c>
      <c r="D236" s="210">
        <v>0</v>
      </c>
      <c r="E236" s="210">
        <v>0</v>
      </c>
      <c r="F236" s="210">
        <v>0</v>
      </c>
      <c r="G236" s="210">
        <v>-0.30620000000000003</v>
      </c>
      <c r="H236" s="210">
        <v>0</v>
      </c>
      <c r="I236" s="210">
        <v>0</v>
      </c>
      <c r="J236" s="210">
        <v>0</v>
      </c>
      <c r="K236" s="210">
        <v>0</v>
      </c>
      <c r="L236" s="210">
        <v>0</v>
      </c>
      <c r="M236" s="210">
        <v>0</v>
      </c>
      <c r="N236" s="210">
        <v>0</v>
      </c>
      <c r="O236" s="210">
        <v>0</v>
      </c>
      <c r="P236" s="210">
        <v>0</v>
      </c>
      <c r="Q236" s="210">
        <v>0</v>
      </c>
      <c r="R236" s="210">
        <v>0</v>
      </c>
      <c r="S236" s="210">
        <v>0</v>
      </c>
      <c r="T236" s="210">
        <v>1</v>
      </c>
      <c r="U236" s="210">
        <v>0</v>
      </c>
      <c r="V236" s="210">
        <v>0</v>
      </c>
      <c r="W236" s="210">
        <v>0</v>
      </c>
      <c r="X236" s="210">
        <v>0</v>
      </c>
      <c r="Y236" s="210">
        <v>0</v>
      </c>
      <c r="Z236" s="210">
        <v>0</v>
      </c>
      <c r="AA236" s="210">
        <v>0</v>
      </c>
      <c r="AB236" s="210">
        <v>0</v>
      </c>
      <c r="AC236" s="210">
        <v>0</v>
      </c>
      <c r="AD236" s="210">
        <v>0</v>
      </c>
      <c r="AE236" s="163"/>
      <c r="AF236" s="163"/>
      <c r="AG236" s="163"/>
      <c r="AH236" s="163"/>
      <c r="AI236" s="163"/>
      <c r="AJ236" s="163"/>
      <c r="AK236" s="163"/>
      <c r="AL236" s="163"/>
      <c r="AM236" s="163"/>
      <c r="AN236" s="163"/>
      <c r="AO236" s="163"/>
      <c r="AP236" s="163"/>
      <c r="AQ236" s="163"/>
      <c r="AR236" s="163"/>
      <c r="AS236" s="163"/>
      <c r="AT236" s="163"/>
      <c r="AU236" s="163"/>
      <c r="AV236" s="163"/>
      <c r="AW236" s="163"/>
      <c r="AX236" s="163"/>
      <c r="AY236" s="163"/>
      <c r="AZ236" s="163"/>
      <c r="BA236" s="163"/>
      <c r="BB236" s="163"/>
      <c r="BC236" s="163"/>
      <c r="BD236" s="163"/>
      <c r="BE236" s="163"/>
      <c r="BF236" s="163"/>
      <c r="BG236" s="163"/>
      <c r="BH236" s="163"/>
      <c r="BI236" s="163"/>
      <c r="BJ236" s="163"/>
      <c r="BK236" s="163"/>
      <c r="BL236" s="163"/>
      <c r="BM236" s="163"/>
      <c r="BN236" s="163"/>
      <c r="BO236" s="163"/>
      <c r="BP236" s="163"/>
      <c r="BQ236" s="163"/>
    </row>
    <row r="237" spans="1:69" s="162" customFormat="1">
      <c r="A237" s="202" t="s">
        <v>308</v>
      </c>
      <c r="B237" s="210">
        <v>0</v>
      </c>
      <c r="C237" s="210">
        <v>0</v>
      </c>
      <c r="D237" s="210">
        <v>0</v>
      </c>
      <c r="E237" s="210">
        <v>0</v>
      </c>
      <c r="F237" s="210">
        <v>0</v>
      </c>
      <c r="G237" s="210">
        <v>0</v>
      </c>
      <c r="H237" s="210">
        <v>0</v>
      </c>
      <c r="I237" s="210">
        <v>0</v>
      </c>
      <c r="J237" s="210">
        <v>0</v>
      </c>
      <c r="K237" s="210">
        <v>0</v>
      </c>
      <c r="L237" s="210">
        <v>0</v>
      </c>
      <c r="M237" s="210">
        <v>0</v>
      </c>
      <c r="N237" s="210">
        <v>-0.22550000000000001</v>
      </c>
      <c r="O237" s="210">
        <v>0</v>
      </c>
      <c r="P237" s="210">
        <v>0</v>
      </c>
      <c r="Q237" s="210">
        <v>0</v>
      </c>
      <c r="R237" s="210">
        <v>0</v>
      </c>
      <c r="S237" s="210">
        <v>0</v>
      </c>
      <c r="T237" s="210">
        <v>1</v>
      </c>
      <c r="U237" s="210">
        <v>0</v>
      </c>
      <c r="V237" s="210">
        <v>0</v>
      </c>
      <c r="W237" s="210">
        <v>0</v>
      </c>
      <c r="X237" s="210">
        <v>0</v>
      </c>
      <c r="Y237" s="210">
        <v>0</v>
      </c>
      <c r="Z237" s="210">
        <v>0</v>
      </c>
      <c r="AA237" s="210">
        <v>0</v>
      </c>
      <c r="AB237" s="210">
        <v>0</v>
      </c>
      <c r="AC237" s="210">
        <v>0</v>
      </c>
      <c r="AD237" s="210">
        <v>0</v>
      </c>
      <c r="AE237" s="163"/>
      <c r="AF237" s="163"/>
      <c r="AG237" s="163"/>
      <c r="AH237" s="163"/>
      <c r="AI237" s="163"/>
      <c r="AJ237" s="163"/>
      <c r="AK237" s="163"/>
      <c r="AL237" s="163"/>
      <c r="AM237" s="163"/>
      <c r="AN237" s="163"/>
      <c r="AO237" s="163"/>
      <c r="AP237" s="163"/>
      <c r="AQ237" s="163"/>
      <c r="AR237" s="163"/>
      <c r="AS237" s="163"/>
      <c r="AT237" s="163"/>
      <c r="AU237" s="163"/>
      <c r="AV237" s="163"/>
      <c r="AW237" s="163"/>
      <c r="AX237" s="163"/>
      <c r="AY237" s="163"/>
      <c r="AZ237" s="163"/>
      <c r="BA237" s="163"/>
      <c r="BB237" s="163"/>
      <c r="BC237" s="163"/>
      <c r="BD237" s="163"/>
      <c r="BE237" s="163"/>
      <c r="BF237" s="163"/>
      <c r="BG237" s="163"/>
      <c r="BH237" s="163"/>
      <c r="BI237" s="163"/>
      <c r="BJ237" s="163"/>
      <c r="BK237" s="163"/>
      <c r="BL237" s="163"/>
      <c r="BM237" s="163"/>
      <c r="BN237" s="163"/>
      <c r="BO237" s="163"/>
      <c r="BP237" s="163"/>
      <c r="BQ237" s="163"/>
    </row>
    <row r="238" spans="1:69" s="162" customFormat="1">
      <c r="A238" s="202" t="s">
        <v>486</v>
      </c>
      <c r="B238" s="210">
        <v>-9.1700000000000004E-2</v>
      </c>
      <c r="C238" s="210">
        <v>0</v>
      </c>
      <c r="D238" s="210">
        <v>0</v>
      </c>
      <c r="E238" s="210">
        <v>0</v>
      </c>
      <c r="F238" s="210">
        <v>0</v>
      </c>
      <c r="G238" s="210">
        <v>0</v>
      </c>
      <c r="H238" s="210">
        <v>0</v>
      </c>
      <c r="I238" s="210">
        <v>0</v>
      </c>
      <c r="J238" s="210">
        <v>0</v>
      </c>
      <c r="K238" s="210">
        <v>0</v>
      </c>
      <c r="L238" s="210">
        <v>0</v>
      </c>
      <c r="M238" s="210">
        <v>0</v>
      </c>
      <c r="N238" s="210">
        <v>0</v>
      </c>
      <c r="O238" s="210">
        <v>0</v>
      </c>
      <c r="P238" s="210">
        <v>0</v>
      </c>
      <c r="Q238" s="210">
        <v>0</v>
      </c>
      <c r="R238" s="210">
        <v>0</v>
      </c>
      <c r="S238" s="210">
        <v>0</v>
      </c>
      <c r="T238" s="210">
        <v>1</v>
      </c>
      <c r="U238" s="210">
        <v>0</v>
      </c>
      <c r="V238" s="210">
        <v>0</v>
      </c>
      <c r="W238" s="210">
        <v>0</v>
      </c>
      <c r="X238" s="210">
        <v>0</v>
      </c>
      <c r="Y238" s="210">
        <v>0</v>
      </c>
      <c r="Z238" s="210">
        <v>0</v>
      </c>
      <c r="AA238" s="210">
        <v>0</v>
      </c>
      <c r="AB238" s="210">
        <v>0</v>
      </c>
      <c r="AC238" s="210">
        <v>0</v>
      </c>
      <c r="AD238" s="210">
        <v>0</v>
      </c>
      <c r="AE238" s="163"/>
      <c r="AF238" s="163"/>
      <c r="AG238" s="163"/>
      <c r="AH238" s="163"/>
      <c r="AI238" s="163"/>
      <c r="AJ238" s="163"/>
      <c r="AK238" s="163"/>
      <c r="AL238" s="163"/>
      <c r="AM238" s="163"/>
      <c r="AN238" s="163"/>
      <c r="AO238" s="163"/>
      <c r="AP238" s="163"/>
      <c r="AQ238" s="163"/>
      <c r="AR238" s="163"/>
      <c r="AS238" s="163"/>
      <c r="AT238" s="163"/>
      <c r="AU238" s="163"/>
      <c r="AV238" s="163"/>
      <c r="AW238" s="163"/>
      <c r="AX238" s="163"/>
      <c r="AY238" s="163"/>
      <c r="AZ238" s="163"/>
      <c r="BA238" s="163"/>
      <c r="BB238" s="163"/>
      <c r="BC238" s="163"/>
      <c r="BD238" s="163"/>
      <c r="BE238" s="163"/>
      <c r="BF238" s="163"/>
      <c r="BG238" s="163"/>
      <c r="BH238" s="163"/>
      <c r="BI238" s="163"/>
      <c r="BJ238" s="163"/>
      <c r="BK238" s="163"/>
      <c r="BL238" s="163"/>
      <c r="BM238" s="163"/>
      <c r="BN238" s="163"/>
      <c r="BO238" s="163"/>
      <c r="BP238" s="163"/>
      <c r="BQ238" s="163"/>
    </row>
    <row r="239" spans="1:69" s="163" customFormat="1">
      <c r="A239" s="202" t="s">
        <v>311</v>
      </c>
      <c r="B239" s="202">
        <v>0</v>
      </c>
      <c r="C239" s="205">
        <v>-0.32435999999999998</v>
      </c>
      <c r="D239" s="202">
        <v>0</v>
      </c>
      <c r="E239" s="202">
        <v>0</v>
      </c>
      <c r="F239" s="202">
        <v>0</v>
      </c>
      <c r="G239" s="202">
        <v>0</v>
      </c>
      <c r="H239" s="202">
        <v>0</v>
      </c>
      <c r="I239" s="202">
        <v>0</v>
      </c>
      <c r="J239" s="202">
        <v>0</v>
      </c>
      <c r="K239" s="202">
        <v>0</v>
      </c>
      <c r="L239" s="202">
        <v>0</v>
      </c>
      <c r="M239" s="202">
        <v>0</v>
      </c>
      <c r="N239" s="202">
        <v>0</v>
      </c>
      <c r="O239" s="202">
        <v>0</v>
      </c>
      <c r="P239" s="202">
        <v>0</v>
      </c>
      <c r="Q239" s="202">
        <v>0</v>
      </c>
      <c r="R239" s="202">
        <v>0</v>
      </c>
      <c r="S239" s="202">
        <v>0</v>
      </c>
      <c r="T239" s="202">
        <v>0</v>
      </c>
      <c r="U239" s="202">
        <v>1</v>
      </c>
      <c r="V239" s="202">
        <v>0</v>
      </c>
      <c r="W239" s="202">
        <v>0</v>
      </c>
      <c r="X239" s="202">
        <v>0</v>
      </c>
      <c r="Y239" s="202">
        <v>0</v>
      </c>
      <c r="Z239" s="202">
        <v>0</v>
      </c>
      <c r="AA239" s="202">
        <v>0</v>
      </c>
      <c r="AB239" s="202">
        <v>0</v>
      </c>
      <c r="AC239" s="202">
        <v>0</v>
      </c>
      <c r="AD239" s="202">
        <v>0</v>
      </c>
    </row>
    <row r="240" spans="1:69" s="163" customFormat="1">
      <c r="A240" s="202" t="s">
        <v>312</v>
      </c>
      <c r="B240" s="202">
        <v>0</v>
      </c>
      <c r="C240" s="202">
        <v>0</v>
      </c>
      <c r="D240" s="202">
        <v>-0.375</v>
      </c>
      <c r="E240" s="202">
        <v>0</v>
      </c>
      <c r="F240" s="202">
        <v>0</v>
      </c>
      <c r="G240" s="202">
        <v>0</v>
      </c>
      <c r="H240" s="202">
        <v>0</v>
      </c>
      <c r="I240" s="202">
        <v>0</v>
      </c>
      <c r="J240" s="202">
        <v>0</v>
      </c>
      <c r="K240" s="202">
        <v>0</v>
      </c>
      <c r="L240" s="202">
        <v>0</v>
      </c>
      <c r="M240" s="202">
        <v>0</v>
      </c>
      <c r="N240" s="202">
        <v>0</v>
      </c>
      <c r="O240" s="202">
        <v>0</v>
      </c>
      <c r="P240" s="202">
        <v>0</v>
      </c>
      <c r="Q240" s="202">
        <v>0</v>
      </c>
      <c r="R240" s="202">
        <v>0</v>
      </c>
      <c r="S240" s="202">
        <v>0</v>
      </c>
      <c r="T240" s="202">
        <v>0</v>
      </c>
      <c r="U240" s="202">
        <v>1</v>
      </c>
      <c r="V240" s="202">
        <v>0</v>
      </c>
      <c r="W240" s="202">
        <v>0</v>
      </c>
      <c r="X240" s="202">
        <v>0</v>
      </c>
      <c r="Y240" s="202">
        <v>0</v>
      </c>
      <c r="Z240" s="202">
        <v>0</v>
      </c>
      <c r="AA240" s="202">
        <v>0</v>
      </c>
      <c r="AB240" s="202">
        <v>0</v>
      </c>
      <c r="AC240" s="202">
        <v>0</v>
      </c>
      <c r="AD240" s="202">
        <v>0</v>
      </c>
    </row>
    <row r="241" spans="1:69" s="163" customFormat="1">
      <c r="A241" s="202" t="s">
        <v>313</v>
      </c>
      <c r="B241" s="202">
        <v>0</v>
      </c>
      <c r="C241" s="202">
        <v>0</v>
      </c>
      <c r="D241" s="202">
        <v>0</v>
      </c>
      <c r="E241" s="202">
        <v>0</v>
      </c>
      <c r="F241" s="202">
        <v>0</v>
      </c>
      <c r="G241" s="202">
        <v>-0.72</v>
      </c>
      <c r="H241" s="202">
        <v>0</v>
      </c>
      <c r="I241" s="202">
        <v>0</v>
      </c>
      <c r="J241" s="202">
        <v>0</v>
      </c>
      <c r="K241" s="202">
        <v>0</v>
      </c>
      <c r="L241" s="202">
        <v>0</v>
      </c>
      <c r="M241" s="202">
        <v>0</v>
      </c>
      <c r="N241" s="202">
        <v>0</v>
      </c>
      <c r="O241" s="202">
        <v>0</v>
      </c>
      <c r="P241" s="202">
        <v>0</v>
      </c>
      <c r="Q241" s="202">
        <v>0</v>
      </c>
      <c r="R241" s="202">
        <v>0</v>
      </c>
      <c r="S241" s="202">
        <v>0</v>
      </c>
      <c r="T241" s="202">
        <v>0</v>
      </c>
      <c r="U241" s="202">
        <v>1</v>
      </c>
      <c r="V241" s="202">
        <v>0</v>
      </c>
      <c r="W241" s="202">
        <v>0</v>
      </c>
      <c r="X241" s="202">
        <v>0</v>
      </c>
      <c r="Y241" s="202">
        <v>0</v>
      </c>
      <c r="Z241" s="202">
        <v>0</v>
      </c>
      <c r="AA241" s="202">
        <v>0</v>
      </c>
      <c r="AB241" s="202">
        <v>0</v>
      </c>
      <c r="AC241" s="202">
        <v>0</v>
      </c>
      <c r="AD241" s="202">
        <v>0</v>
      </c>
    </row>
    <row r="242" spans="1:69" s="163" customFormat="1">
      <c r="A242" s="202" t="s">
        <v>314</v>
      </c>
      <c r="B242" s="202">
        <v>0</v>
      </c>
      <c r="C242" s="202">
        <v>-0.25</v>
      </c>
      <c r="D242" s="202">
        <v>0</v>
      </c>
      <c r="E242" s="202">
        <v>0</v>
      </c>
      <c r="F242" s="202">
        <v>0</v>
      </c>
      <c r="G242" s="202">
        <v>0</v>
      </c>
      <c r="H242" s="202">
        <v>0</v>
      </c>
      <c r="I242" s="202">
        <v>0</v>
      </c>
      <c r="J242" s="202">
        <v>0</v>
      </c>
      <c r="K242" s="202">
        <v>0</v>
      </c>
      <c r="L242" s="202">
        <v>0</v>
      </c>
      <c r="M242" s="202">
        <v>0</v>
      </c>
      <c r="N242" s="202">
        <v>0</v>
      </c>
      <c r="O242" s="202">
        <v>0</v>
      </c>
      <c r="P242" s="202">
        <v>0</v>
      </c>
      <c r="Q242" s="202">
        <v>0</v>
      </c>
      <c r="R242" s="202">
        <v>0</v>
      </c>
      <c r="S242" s="202">
        <v>0</v>
      </c>
      <c r="T242" s="202">
        <v>0</v>
      </c>
      <c r="U242" s="202">
        <v>1</v>
      </c>
      <c r="V242" s="202">
        <v>0</v>
      </c>
      <c r="W242" s="202">
        <v>0</v>
      </c>
      <c r="X242" s="202">
        <v>0</v>
      </c>
      <c r="Y242" s="202">
        <v>0</v>
      </c>
      <c r="Z242" s="202">
        <v>0</v>
      </c>
      <c r="AA242" s="202">
        <v>0</v>
      </c>
      <c r="AB242" s="202">
        <v>0</v>
      </c>
      <c r="AC242" s="202">
        <v>0</v>
      </c>
      <c r="AD242" s="202">
        <v>0</v>
      </c>
    </row>
    <row r="243" spans="1:69" s="163" customFormat="1">
      <c r="A243" s="202" t="s">
        <v>315</v>
      </c>
      <c r="B243" s="202">
        <v>-0.04</v>
      </c>
      <c r="C243" s="202">
        <v>-0.18</v>
      </c>
      <c r="D243" s="202">
        <v>0</v>
      </c>
      <c r="E243" s="202">
        <v>0</v>
      </c>
      <c r="F243" s="202">
        <v>0</v>
      </c>
      <c r="G243" s="202">
        <v>0</v>
      </c>
      <c r="H243" s="202">
        <v>0</v>
      </c>
      <c r="I243" s="202">
        <v>0</v>
      </c>
      <c r="J243" s="202">
        <v>0</v>
      </c>
      <c r="K243" s="202">
        <v>0</v>
      </c>
      <c r="L243" s="202">
        <v>0</v>
      </c>
      <c r="M243" s="202">
        <v>0</v>
      </c>
      <c r="N243" s="202">
        <v>0</v>
      </c>
      <c r="O243" s="202">
        <v>0</v>
      </c>
      <c r="P243" s="202">
        <v>0</v>
      </c>
      <c r="Q243" s="202">
        <v>0</v>
      </c>
      <c r="R243" s="202">
        <v>0</v>
      </c>
      <c r="S243" s="202">
        <v>0</v>
      </c>
      <c r="T243" s="202">
        <v>0</v>
      </c>
      <c r="U243" s="202">
        <v>1</v>
      </c>
      <c r="V243" s="202">
        <v>0</v>
      </c>
      <c r="W243" s="202">
        <v>0</v>
      </c>
      <c r="X243" s="202">
        <v>0</v>
      </c>
      <c r="Y243" s="202">
        <v>0</v>
      </c>
      <c r="Z243" s="202">
        <v>0</v>
      </c>
      <c r="AA243" s="202">
        <v>0</v>
      </c>
      <c r="AB243" s="202">
        <v>0</v>
      </c>
      <c r="AC243" s="202">
        <v>0</v>
      </c>
      <c r="AD243" s="202">
        <v>0</v>
      </c>
    </row>
    <row r="244" spans="1:69" s="163" customFormat="1">
      <c r="A244" s="202" t="s">
        <v>316</v>
      </c>
      <c r="B244" s="202">
        <v>-0.1</v>
      </c>
      <c r="C244" s="202">
        <v>0</v>
      </c>
      <c r="D244" s="202">
        <v>0</v>
      </c>
      <c r="E244" s="202">
        <v>0</v>
      </c>
      <c r="F244" s="202">
        <v>0</v>
      </c>
      <c r="G244" s="202">
        <v>0</v>
      </c>
      <c r="H244" s="202">
        <v>0</v>
      </c>
      <c r="I244" s="202">
        <v>0</v>
      </c>
      <c r="J244" s="202">
        <v>0</v>
      </c>
      <c r="K244" s="202">
        <v>0</v>
      </c>
      <c r="L244" s="202">
        <v>0</v>
      </c>
      <c r="M244" s="202">
        <v>0</v>
      </c>
      <c r="N244" s="202">
        <v>0</v>
      </c>
      <c r="O244" s="202">
        <v>0</v>
      </c>
      <c r="P244" s="202">
        <v>0</v>
      </c>
      <c r="Q244" s="202">
        <v>0</v>
      </c>
      <c r="R244" s="202">
        <v>0</v>
      </c>
      <c r="S244" s="202">
        <v>0</v>
      </c>
      <c r="T244" s="202">
        <v>0</v>
      </c>
      <c r="U244" s="202">
        <v>1</v>
      </c>
      <c r="V244" s="202">
        <v>0</v>
      </c>
      <c r="W244" s="202">
        <v>0</v>
      </c>
      <c r="X244" s="202">
        <v>0</v>
      </c>
      <c r="Y244" s="202">
        <v>0</v>
      </c>
      <c r="Z244" s="202">
        <v>0</v>
      </c>
      <c r="AA244" s="202">
        <v>0</v>
      </c>
      <c r="AB244" s="202">
        <v>0</v>
      </c>
      <c r="AC244" s="202">
        <v>0</v>
      </c>
      <c r="AD244" s="202">
        <v>0</v>
      </c>
    </row>
    <row r="245" spans="1:69" s="163" customFormat="1">
      <c r="A245" s="202" t="s">
        <v>487</v>
      </c>
      <c r="B245" s="202">
        <v>0</v>
      </c>
      <c r="C245" s="202">
        <v>0</v>
      </c>
      <c r="D245" s="202">
        <v>0</v>
      </c>
      <c r="E245" s="202">
        <v>0</v>
      </c>
      <c r="F245" s="202">
        <v>0</v>
      </c>
      <c r="G245" s="202">
        <v>0</v>
      </c>
      <c r="H245" s="202">
        <v>0</v>
      </c>
      <c r="I245" s="202">
        <v>0</v>
      </c>
      <c r="J245" s="202">
        <v>0</v>
      </c>
      <c r="K245" s="202">
        <v>0</v>
      </c>
      <c r="L245" s="202">
        <v>0</v>
      </c>
      <c r="M245" s="202">
        <v>0</v>
      </c>
      <c r="N245" s="202">
        <v>-0.125</v>
      </c>
      <c r="O245" s="202">
        <v>0</v>
      </c>
      <c r="P245" s="202">
        <v>0</v>
      </c>
      <c r="Q245" s="202">
        <v>0</v>
      </c>
      <c r="R245" s="202">
        <v>0</v>
      </c>
      <c r="S245" s="202">
        <v>0</v>
      </c>
      <c r="T245" s="202">
        <v>0</v>
      </c>
      <c r="U245" s="202">
        <v>1</v>
      </c>
      <c r="V245" s="202">
        <v>0</v>
      </c>
      <c r="W245" s="202">
        <v>0</v>
      </c>
      <c r="X245" s="202">
        <v>0</v>
      </c>
      <c r="Y245" s="202">
        <v>0</v>
      </c>
      <c r="Z245" s="202">
        <v>0</v>
      </c>
      <c r="AA245" s="202">
        <v>0</v>
      </c>
      <c r="AB245" s="202">
        <v>0</v>
      </c>
      <c r="AC245" s="202">
        <v>0</v>
      </c>
      <c r="AD245" s="202">
        <v>0</v>
      </c>
    </row>
    <row r="246" spans="1:69" s="162" customFormat="1">
      <c r="A246" s="202" t="s">
        <v>488</v>
      </c>
      <c r="B246" s="202">
        <v>-0.35149999999999998</v>
      </c>
      <c r="C246" s="202">
        <v>0</v>
      </c>
      <c r="D246" s="202">
        <v>0</v>
      </c>
      <c r="E246" s="202">
        <v>0</v>
      </c>
      <c r="F246" s="202">
        <v>0</v>
      </c>
      <c r="G246" s="202">
        <v>0</v>
      </c>
      <c r="H246" s="202">
        <v>0</v>
      </c>
      <c r="I246" s="202">
        <v>0</v>
      </c>
      <c r="J246" s="202">
        <v>0</v>
      </c>
      <c r="K246" s="202">
        <v>0</v>
      </c>
      <c r="L246" s="202">
        <v>0</v>
      </c>
      <c r="M246" s="202">
        <v>0</v>
      </c>
      <c r="N246" s="202">
        <v>0</v>
      </c>
      <c r="O246" s="202">
        <v>0</v>
      </c>
      <c r="P246" s="202">
        <v>0</v>
      </c>
      <c r="Q246" s="202">
        <v>0</v>
      </c>
      <c r="R246" s="202">
        <v>0</v>
      </c>
      <c r="S246" s="202">
        <v>0</v>
      </c>
      <c r="T246" s="202">
        <v>0</v>
      </c>
      <c r="U246" s="202">
        <v>1</v>
      </c>
      <c r="V246" s="202">
        <v>0</v>
      </c>
      <c r="W246" s="202">
        <v>0</v>
      </c>
      <c r="X246" s="202">
        <v>0</v>
      </c>
      <c r="Y246" s="202">
        <v>0</v>
      </c>
      <c r="Z246" s="202">
        <v>0</v>
      </c>
      <c r="AA246" s="202">
        <v>0</v>
      </c>
      <c r="AB246" s="202">
        <v>0</v>
      </c>
      <c r="AC246" s="202">
        <v>0</v>
      </c>
      <c r="AD246" s="202">
        <v>0</v>
      </c>
      <c r="AE246" s="163"/>
      <c r="AF246" s="163"/>
      <c r="AG246" s="163"/>
      <c r="AH246" s="163"/>
      <c r="AI246" s="163"/>
      <c r="AJ246" s="163"/>
      <c r="AK246" s="163"/>
      <c r="AL246" s="163"/>
      <c r="AM246" s="163"/>
      <c r="AN246" s="163"/>
      <c r="AO246" s="163"/>
      <c r="AP246" s="163"/>
      <c r="AQ246" s="163"/>
      <c r="AR246" s="163"/>
      <c r="AS246" s="163"/>
      <c r="AT246" s="163"/>
      <c r="AU246" s="163"/>
      <c r="AV246" s="163"/>
      <c r="AW246" s="163"/>
      <c r="AX246" s="163"/>
      <c r="AY246" s="163"/>
      <c r="AZ246" s="163"/>
      <c r="BA246" s="163"/>
      <c r="BB246" s="163"/>
      <c r="BC246" s="163"/>
      <c r="BD246" s="163"/>
      <c r="BE246" s="163"/>
      <c r="BF246" s="163"/>
      <c r="BG246" s="163"/>
      <c r="BH246" s="163"/>
      <c r="BI246" s="163"/>
      <c r="BJ246" s="163"/>
      <c r="BK246" s="163"/>
      <c r="BL246" s="163"/>
      <c r="BM246" s="163"/>
      <c r="BN246" s="163"/>
      <c r="BO246" s="163"/>
      <c r="BP246" s="163"/>
      <c r="BQ246" s="163"/>
    </row>
    <row r="247" spans="1:69" s="162" customFormat="1">
      <c r="A247" s="202" t="s">
        <v>489</v>
      </c>
      <c r="B247" s="210">
        <v>-6.83E-2</v>
      </c>
      <c r="C247" s="210">
        <v>0</v>
      </c>
      <c r="D247" s="210">
        <v>0</v>
      </c>
      <c r="E247" s="210">
        <v>0</v>
      </c>
      <c r="F247" s="210">
        <v>0</v>
      </c>
      <c r="G247" s="210">
        <v>0</v>
      </c>
      <c r="H247" s="210">
        <v>0</v>
      </c>
      <c r="I247" s="210">
        <v>0</v>
      </c>
      <c r="J247" s="210">
        <v>0</v>
      </c>
      <c r="K247" s="210">
        <v>0</v>
      </c>
      <c r="L247" s="210">
        <v>0</v>
      </c>
      <c r="M247" s="210">
        <v>0</v>
      </c>
      <c r="N247" s="210">
        <v>0</v>
      </c>
      <c r="O247" s="210">
        <v>0</v>
      </c>
      <c r="P247" s="210">
        <v>0</v>
      </c>
      <c r="Q247" s="210">
        <v>0</v>
      </c>
      <c r="R247" s="210">
        <v>0</v>
      </c>
      <c r="S247" s="210">
        <v>0</v>
      </c>
      <c r="T247" s="210">
        <v>0</v>
      </c>
      <c r="U247" s="210">
        <v>0</v>
      </c>
      <c r="V247" s="210">
        <v>1</v>
      </c>
      <c r="W247" s="210">
        <v>0</v>
      </c>
      <c r="X247" s="210">
        <v>0</v>
      </c>
      <c r="Y247" s="210">
        <v>0</v>
      </c>
      <c r="Z247" s="210">
        <v>0</v>
      </c>
      <c r="AA247" s="210">
        <v>0</v>
      </c>
      <c r="AB247" s="210">
        <v>0</v>
      </c>
      <c r="AC247" s="210">
        <v>0</v>
      </c>
      <c r="AD247" s="210">
        <v>0</v>
      </c>
      <c r="AE247" s="163"/>
      <c r="AF247" s="163"/>
      <c r="AG247" s="163"/>
      <c r="AH247" s="163"/>
      <c r="AI247" s="163"/>
      <c r="AJ247" s="163"/>
      <c r="AK247" s="163"/>
      <c r="AL247" s="163"/>
      <c r="AM247" s="163"/>
      <c r="AN247" s="163"/>
      <c r="AO247" s="163"/>
      <c r="AP247" s="163"/>
      <c r="AQ247" s="163"/>
      <c r="AR247" s="163"/>
      <c r="AS247" s="163"/>
      <c r="AT247" s="163"/>
      <c r="AU247" s="163"/>
      <c r="AV247" s="163"/>
      <c r="AW247" s="163"/>
      <c r="AX247" s="163"/>
      <c r="AY247" s="163"/>
      <c r="AZ247" s="163"/>
      <c r="BA247" s="163"/>
      <c r="BB247" s="163"/>
      <c r="BC247" s="163"/>
      <c r="BD247" s="163"/>
      <c r="BE247" s="163"/>
      <c r="BF247" s="163"/>
      <c r="BG247" s="163"/>
      <c r="BH247" s="163"/>
      <c r="BI247" s="163"/>
      <c r="BJ247" s="163"/>
      <c r="BK247" s="163"/>
      <c r="BL247" s="163"/>
      <c r="BM247" s="163"/>
      <c r="BN247" s="163"/>
      <c r="BO247" s="163"/>
      <c r="BP247" s="163"/>
      <c r="BQ247" s="163"/>
    </row>
    <row r="248" spans="1:69" s="162" customFormat="1">
      <c r="A248" s="202" t="s">
        <v>490</v>
      </c>
      <c r="B248" s="210">
        <v>0</v>
      </c>
      <c r="C248" s="210">
        <v>0</v>
      </c>
      <c r="D248" s="210">
        <v>-0.42249999999999999</v>
      </c>
      <c r="E248" s="210">
        <v>0</v>
      </c>
      <c r="F248" s="210">
        <v>0</v>
      </c>
      <c r="G248" s="210">
        <v>0</v>
      </c>
      <c r="H248" s="210">
        <v>0</v>
      </c>
      <c r="I248" s="210">
        <v>0</v>
      </c>
      <c r="J248" s="210">
        <v>0</v>
      </c>
      <c r="K248" s="210">
        <v>0</v>
      </c>
      <c r="L248" s="210">
        <v>0</v>
      </c>
      <c r="M248" s="210">
        <v>0</v>
      </c>
      <c r="N248" s="210">
        <v>0</v>
      </c>
      <c r="O248" s="210">
        <v>0</v>
      </c>
      <c r="P248" s="210">
        <v>0</v>
      </c>
      <c r="Q248" s="210">
        <v>0</v>
      </c>
      <c r="R248" s="210">
        <v>0</v>
      </c>
      <c r="S248" s="210">
        <v>0</v>
      </c>
      <c r="T248" s="210">
        <v>0</v>
      </c>
      <c r="U248" s="210">
        <v>0</v>
      </c>
      <c r="V248" s="210">
        <v>0</v>
      </c>
      <c r="W248" s="210">
        <v>1</v>
      </c>
      <c r="X248" s="210">
        <v>0</v>
      </c>
      <c r="Y248" s="210">
        <v>0</v>
      </c>
      <c r="Z248" s="210">
        <v>0</v>
      </c>
      <c r="AA248" s="210">
        <v>0</v>
      </c>
      <c r="AB248" s="210">
        <v>0</v>
      </c>
      <c r="AC248" s="210">
        <v>0</v>
      </c>
      <c r="AD248" s="210">
        <v>0</v>
      </c>
      <c r="AE248" s="163"/>
      <c r="AF248" s="163"/>
      <c r="AG248" s="163"/>
      <c r="AH248" s="163"/>
      <c r="AI248" s="163"/>
      <c r="AJ248" s="163"/>
      <c r="AK248" s="163"/>
      <c r="AL248" s="163"/>
      <c r="AM248" s="163"/>
      <c r="AN248" s="163"/>
      <c r="AO248" s="163"/>
      <c r="AP248" s="163"/>
      <c r="AQ248" s="163"/>
      <c r="AR248" s="163"/>
      <c r="AS248" s="163"/>
      <c r="AT248" s="163"/>
      <c r="AU248" s="163"/>
      <c r="AV248" s="163"/>
      <c r="AW248" s="163"/>
      <c r="AX248" s="163"/>
      <c r="AY248" s="163"/>
      <c r="AZ248" s="163"/>
      <c r="BA248" s="163"/>
      <c r="BB248" s="163"/>
      <c r="BC248" s="163"/>
      <c r="BD248" s="163"/>
      <c r="BE248" s="163"/>
      <c r="BF248" s="163"/>
      <c r="BG248" s="163"/>
      <c r="BH248" s="163"/>
      <c r="BI248" s="163"/>
      <c r="BJ248" s="163"/>
      <c r="BK248" s="163"/>
      <c r="BL248" s="163"/>
      <c r="BM248" s="163"/>
      <c r="BN248" s="163"/>
      <c r="BO248" s="163"/>
      <c r="BP248" s="163"/>
      <c r="BQ248" s="163"/>
    </row>
    <row r="249" spans="1:69" s="162" customFormat="1">
      <c r="A249" s="202" t="s">
        <v>495</v>
      </c>
      <c r="B249" s="202">
        <v>-1844.3032000000001</v>
      </c>
      <c r="C249" s="202">
        <v>0</v>
      </c>
      <c r="D249" s="202">
        <v>0</v>
      </c>
      <c r="E249" s="202">
        <v>0</v>
      </c>
      <c r="F249" s="202">
        <v>0</v>
      </c>
      <c r="G249" s="202">
        <v>0</v>
      </c>
      <c r="H249" s="202">
        <v>0</v>
      </c>
      <c r="I249" s="202">
        <v>0</v>
      </c>
      <c r="J249" s="202">
        <v>0</v>
      </c>
      <c r="K249" s="202">
        <v>0</v>
      </c>
      <c r="L249" s="202">
        <v>0</v>
      </c>
      <c r="M249" s="202">
        <v>0</v>
      </c>
      <c r="N249" s="202">
        <v>0</v>
      </c>
      <c r="O249" s="202">
        <v>0</v>
      </c>
      <c r="P249" s="202">
        <v>0</v>
      </c>
      <c r="Q249" s="202">
        <v>0</v>
      </c>
      <c r="R249" s="202">
        <v>0</v>
      </c>
      <c r="S249" s="202">
        <v>0</v>
      </c>
      <c r="T249" s="202">
        <v>0</v>
      </c>
      <c r="U249" s="202">
        <v>0</v>
      </c>
      <c r="V249" s="202">
        <v>0</v>
      </c>
      <c r="W249" s="202">
        <v>0</v>
      </c>
      <c r="X249" s="202">
        <v>0</v>
      </c>
      <c r="Y249" s="202">
        <v>0</v>
      </c>
      <c r="Z249" s="202">
        <v>0</v>
      </c>
      <c r="AA249" s="202">
        <v>0</v>
      </c>
      <c r="AB249" s="202">
        <v>1</v>
      </c>
      <c r="AC249" s="202">
        <v>0</v>
      </c>
      <c r="AD249" s="202">
        <v>0</v>
      </c>
      <c r="AE249" s="163"/>
      <c r="AF249" s="163"/>
      <c r="AG249" s="163"/>
      <c r="AH249" s="163"/>
      <c r="AI249" s="163"/>
      <c r="AJ249" s="163"/>
      <c r="AK249" s="163"/>
      <c r="AL249" s="163"/>
      <c r="AM249" s="163"/>
      <c r="AN249" s="163"/>
      <c r="AO249" s="163"/>
      <c r="AP249" s="163"/>
      <c r="AQ249" s="163"/>
      <c r="AR249" s="163"/>
      <c r="AS249" s="163"/>
      <c r="AT249" s="163"/>
      <c r="AU249" s="163"/>
      <c r="AV249" s="163"/>
      <c r="AW249" s="163"/>
      <c r="AX249" s="163"/>
      <c r="AY249" s="163"/>
      <c r="AZ249" s="163"/>
      <c r="BA249" s="163"/>
      <c r="BB249" s="163"/>
      <c r="BC249" s="163"/>
      <c r="BD249" s="163"/>
      <c r="BE249" s="163"/>
      <c r="BF249" s="163"/>
      <c r="BG249" s="163"/>
      <c r="BH249" s="163"/>
      <c r="BI249" s="163"/>
      <c r="BJ249" s="163"/>
      <c r="BK249" s="163"/>
      <c r="BL249" s="163"/>
      <c r="BM249" s="163"/>
      <c r="BN249" s="163"/>
      <c r="BO249" s="163"/>
      <c r="BP249" s="163"/>
      <c r="BQ249" s="163"/>
    </row>
    <row r="250" spans="1:69" s="162" customFormat="1">
      <c r="A250" s="202" t="s">
        <v>348</v>
      </c>
      <c r="B250" s="210">
        <v>0</v>
      </c>
      <c r="C250" s="210">
        <v>0</v>
      </c>
      <c r="D250" s="210">
        <v>0</v>
      </c>
      <c r="E250" s="210">
        <v>0</v>
      </c>
      <c r="F250" s="210">
        <v>0</v>
      </c>
      <c r="G250" s="210">
        <v>0</v>
      </c>
      <c r="H250" s="210">
        <v>0</v>
      </c>
      <c r="I250" s="210">
        <v>0</v>
      </c>
      <c r="J250" s="210">
        <v>0</v>
      </c>
      <c r="K250" s="210">
        <v>0</v>
      </c>
      <c r="L250" s="210">
        <v>0</v>
      </c>
      <c r="M250" s="210">
        <v>0</v>
      </c>
      <c r="N250" s="210">
        <v>0</v>
      </c>
      <c r="O250" s="210">
        <v>0</v>
      </c>
      <c r="P250" s="210">
        <v>0</v>
      </c>
      <c r="Q250" s="210">
        <v>0</v>
      </c>
      <c r="R250" s="210">
        <v>0</v>
      </c>
      <c r="S250" s="210">
        <v>0</v>
      </c>
      <c r="T250" s="210">
        <v>0</v>
      </c>
      <c r="U250" s="210">
        <v>0</v>
      </c>
      <c r="V250" s="210">
        <v>0</v>
      </c>
      <c r="W250" s="210">
        <v>0</v>
      </c>
      <c r="X250" s="210">
        <v>0</v>
      </c>
      <c r="Y250" s="210">
        <v>0</v>
      </c>
      <c r="Z250" s="210">
        <v>0</v>
      </c>
      <c r="AA250" s="210">
        <v>0</v>
      </c>
      <c r="AB250" s="210">
        <v>0</v>
      </c>
      <c r="AC250" s="210">
        <v>0</v>
      </c>
      <c r="AD250" s="210">
        <v>0</v>
      </c>
      <c r="AE250" s="163"/>
      <c r="AF250" s="163"/>
      <c r="AG250" s="163"/>
      <c r="AH250" s="163"/>
      <c r="AI250" s="163"/>
      <c r="AJ250" s="163"/>
      <c r="AK250" s="163"/>
      <c r="AL250" s="163"/>
      <c r="AM250" s="163"/>
      <c r="AN250" s="163"/>
      <c r="AO250" s="163"/>
      <c r="AP250" s="163"/>
      <c r="AQ250" s="163"/>
      <c r="AR250" s="163"/>
      <c r="AS250" s="163"/>
      <c r="AT250" s="163"/>
      <c r="AU250" s="163"/>
      <c r="AV250" s="163"/>
      <c r="AW250" s="163"/>
      <c r="AX250" s="163"/>
      <c r="AY250" s="163"/>
      <c r="AZ250" s="163"/>
      <c r="BA250" s="163"/>
      <c r="BB250" s="163"/>
      <c r="BC250" s="163"/>
      <c r="BD250" s="163"/>
      <c r="BE250" s="163"/>
      <c r="BF250" s="163"/>
      <c r="BG250" s="163"/>
      <c r="BH250" s="163"/>
      <c r="BI250" s="163"/>
      <c r="BJ250" s="163"/>
      <c r="BK250" s="163"/>
      <c r="BL250" s="163"/>
      <c r="BM250" s="163"/>
      <c r="BN250" s="163"/>
      <c r="BO250" s="163"/>
      <c r="BP250" s="163"/>
      <c r="BQ250" s="163"/>
    </row>
    <row r="251" spans="1:69" s="162" customFormat="1">
      <c r="A251" s="202" t="s">
        <v>349</v>
      </c>
      <c r="B251" s="210">
        <v>0</v>
      </c>
      <c r="C251" s="210">
        <v>0</v>
      </c>
      <c r="D251" s="210">
        <v>0</v>
      </c>
      <c r="E251" s="210">
        <v>0</v>
      </c>
      <c r="F251" s="210">
        <v>0</v>
      </c>
      <c r="G251" s="210">
        <v>0</v>
      </c>
      <c r="H251" s="210">
        <v>0</v>
      </c>
      <c r="I251" s="210">
        <v>0</v>
      </c>
      <c r="J251" s="210">
        <v>0</v>
      </c>
      <c r="K251" s="210">
        <v>0</v>
      </c>
      <c r="L251" s="210">
        <v>0</v>
      </c>
      <c r="M251" s="210">
        <v>0</v>
      </c>
      <c r="N251" s="210">
        <v>0</v>
      </c>
      <c r="O251" s="210">
        <v>0</v>
      </c>
      <c r="P251" s="210">
        <v>0</v>
      </c>
      <c r="Q251" s="210">
        <v>0</v>
      </c>
      <c r="R251" s="210">
        <v>0</v>
      </c>
      <c r="S251" s="210">
        <v>0</v>
      </c>
      <c r="T251" s="210">
        <v>0</v>
      </c>
      <c r="U251" s="210">
        <v>0</v>
      </c>
      <c r="V251" s="210">
        <v>0</v>
      </c>
      <c r="W251" s="210">
        <v>0</v>
      </c>
      <c r="X251" s="210">
        <v>0</v>
      </c>
      <c r="Y251" s="210">
        <v>0</v>
      </c>
      <c r="Z251" s="210">
        <v>0</v>
      </c>
      <c r="AA251" s="210">
        <v>0</v>
      </c>
      <c r="AB251" s="210">
        <v>0</v>
      </c>
      <c r="AC251" s="210">
        <v>0</v>
      </c>
      <c r="AD251" s="210">
        <v>0</v>
      </c>
      <c r="AE251" s="163"/>
      <c r="AF251" s="163"/>
      <c r="AG251" s="163"/>
      <c r="AH251" s="163"/>
      <c r="AI251" s="163"/>
      <c r="AJ251" s="163"/>
      <c r="AK251" s="163"/>
      <c r="AL251" s="163"/>
      <c r="AM251" s="163"/>
      <c r="AN251" s="163"/>
      <c r="AO251" s="163"/>
      <c r="AP251" s="163"/>
      <c r="AQ251" s="163"/>
      <c r="AR251" s="163"/>
      <c r="AS251" s="163"/>
      <c r="AT251" s="163"/>
      <c r="AU251" s="163"/>
      <c r="AV251" s="163"/>
      <c r="AW251" s="163"/>
      <c r="AX251" s="163"/>
      <c r="AY251" s="163"/>
      <c r="AZ251" s="163"/>
      <c r="BA251" s="163"/>
      <c r="BB251" s="163"/>
      <c r="BC251" s="163"/>
      <c r="BD251" s="163"/>
      <c r="BE251" s="163"/>
      <c r="BF251" s="163"/>
      <c r="BG251" s="163"/>
      <c r="BH251" s="163"/>
      <c r="BI251" s="163"/>
      <c r="BJ251" s="163"/>
      <c r="BK251" s="163"/>
      <c r="BL251" s="163"/>
      <c r="BM251" s="163"/>
      <c r="BN251" s="163"/>
      <c r="BO251" s="163"/>
      <c r="BP251" s="163"/>
      <c r="BQ251" s="163"/>
    </row>
    <row r="252" spans="1:69" s="162" customFormat="1">
      <c r="A252" s="202" t="s">
        <v>350</v>
      </c>
      <c r="B252" s="210">
        <v>0</v>
      </c>
      <c r="C252" s="210">
        <v>0</v>
      </c>
      <c r="D252" s="210">
        <v>0</v>
      </c>
      <c r="E252" s="210">
        <v>0</v>
      </c>
      <c r="F252" s="210">
        <v>0</v>
      </c>
      <c r="G252" s="210">
        <v>0</v>
      </c>
      <c r="H252" s="210">
        <v>0</v>
      </c>
      <c r="I252" s="210">
        <v>0</v>
      </c>
      <c r="J252" s="210">
        <v>0</v>
      </c>
      <c r="K252" s="210">
        <v>0</v>
      </c>
      <c r="L252" s="210">
        <v>0</v>
      </c>
      <c r="M252" s="210">
        <v>0</v>
      </c>
      <c r="N252" s="210">
        <v>0</v>
      </c>
      <c r="O252" s="210">
        <v>0</v>
      </c>
      <c r="P252" s="210">
        <v>0</v>
      </c>
      <c r="Q252" s="210">
        <v>0</v>
      </c>
      <c r="R252" s="210">
        <v>0</v>
      </c>
      <c r="S252" s="210">
        <v>0</v>
      </c>
      <c r="T252" s="210">
        <v>0</v>
      </c>
      <c r="U252" s="210">
        <v>0</v>
      </c>
      <c r="V252" s="210">
        <v>0</v>
      </c>
      <c r="W252" s="210">
        <v>0</v>
      </c>
      <c r="X252" s="210">
        <v>0</v>
      </c>
      <c r="Y252" s="210">
        <v>0</v>
      </c>
      <c r="Z252" s="210">
        <v>0</v>
      </c>
      <c r="AA252" s="210">
        <v>0</v>
      </c>
      <c r="AB252" s="210">
        <v>0</v>
      </c>
      <c r="AC252" s="210">
        <v>0</v>
      </c>
      <c r="AD252" s="210">
        <v>0</v>
      </c>
      <c r="AE252" s="163"/>
      <c r="AF252" s="163"/>
      <c r="AG252" s="163"/>
      <c r="AH252" s="163"/>
      <c r="AI252" s="163"/>
      <c r="AJ252" s="163"/>
      <c r="AK252" s="163"/>
      <c r="AL252" s="163"/>
      <c r="AM252" s="163"/>
      <c r="AN252" s="163"/>
      <c r="AO252" s="163"/>
      <c r="AP252" s="163"/>
      <c r="AQ252" s="163"/>
      <c r="AR252" s="163"/>
      <c r="AS252" s="163"/>
      <c r="AT252" s="163"/>
      <c r="AU252" s="163"/>
      <c r="AV252" s="163"/>
      <c r="AW252" s="163"/>
      <c r="AX252" s="163"/>
      <c r="AY252" s="163"/>
      <c r="AZ252" s="163"/>
      <c r="BA252" s="163"/>
      <c r="BB252" s="163"/>
      <c r="BC252" s="163"/>
      <c r="BD252" s="163"/>
      <c r="BE252" s="163"/>
      <c r="BF252" s="163"/>
      <c r="BG252" s="163"/>
      <c r="BH252" s="163"/>
      <c r="BI252" s="163"/>
      <c r="BJ252" s="163"/>
      <c r="BK252" s="163"/>
      <c r="BL252" s="163"/>
      <c r="BM252" s="163"/>
      <c r="BN252" s="163"/>
      <c r="BO252" s="163"/>
      <c r="BP252" s="163"/>
      <c r="BQ252" s="163"/>
    </row>
    <row r="253" spans="1:69" s="162" customFormat="1">
      <c r="A253" s="202" t="s">
        <v>569</v>
      </c>
      <c r="B253" s="202">
        <v>0</v>
      </c>
      <c r="C253" s="202">
        <v>0</v>
      </c>
      <c r="D253" s="202">
        <v>0</v>
      </c>
      <c r="E253" s="202">
        <v>0</v>
      </c>
      <c r="F253" s="202">
        <v>0</v>
      </c>
      <c r="G253" s="202">
        <v>0</v>
      </c>
      <c r="H253" s="202">
        <v>0</v>
      </c>
      <c r="I253" s="202">
        <v>0</v>
      </c>
      <c r="J253" s="202">
        <v>0</v>
      </c>
      <c r="K253" s="202">
        <v>0</v>
      </c>
      <c r="L253" s="202">
        <v>0</v>
      </c>
      <c r="M253" s="202">
        <v>0</v>
      </c>
      <c r="N253" s="202">
        <v>0</v>
      </c>
      <c r="O253" s="202">
        <v>0</v>
      </c>
      <c r="P253" s="202">
        <v>0</v>
      </c>
      <c r="Q253" s="202">
        <v>0</v>
      </c>
      <c r="R253" s="202">
        <v>0</v>
      </c>
      <c r="S253" s="202">
        <v>0</v>
      </c>
      <c r="T253" s="202">
        <v>0</v>
      </c>
      <c r="U253" s="202">
        <v>0</v>
      </c>
      <c r="V253" s="202">
        <v>0</v>
      </c>
      <c r="W253" s="202">
        <v>0</v>
      </c>
      <c r="X253" s="202">
        <v>0</v>
      </c>
      <c r="Y253" s="202">
        <v>0</v>
      </c>
      <c r="Z253" s="202">
        <v>0</v>
      </c>
      <c r="AA253" s="202">
        <v>0</v>
      </c>
      <c r="AB253" s="202">
        <v>0</v>
      </c>
      <c r="AC253" s="202">
        <v>0</v>
      </c>
      <c r="AD253" s="202">
        <v>0</v>
      </c>
      <c r="AE253" s="163"/>
      <c r="AF253" s="163"/>
      <c r="AG253" s="163"/>
      <c r="AH253" s="163"/>
      <c r="AI253" s="163"/>
      <c r="AJ253" s="163"/>
      <c r="AK253" s="163"/>
      <c r="AL253" s="163"/>
      <c r="AM253" s="163"/>
      <c r="AN253" s="163"/>
      <c r="AO253" s="163"/>
      <c r="AP253" s="163"/>
      <c r="AQ253" s="163"/>
      <c r="AR253" s="163"/>
      <c r="AS253" s="163"/>
      <c r="AT253" s="163"/>
      <c r="AU253" s="163"/>
      <c r="AV253" s="163"/>
      <c r="AW253" s="163"/>
      <c r="AX253" s="163"/>
      <c r="AY253" s="163"/>
      <c r="AZ253" s="163"/>
      <c r="BA253" s="163"/>
      <c r="BB253" s="163"/>
      <c r="BC253" s="163"/>
      <c r="BD253" s="163"/>
      <c r="BE253" s="163"/>
      <c r="BF253" s="163"/>
      <c r="BG253" s="163"/>
      <c r="BH253" s="163"/>
      <c r="BI253" s="163"/>
      <c r="BJ253" s="163"/>
      <c r="BK253" s="163"/>
      <c r="BL253" s="163"/>
      <c r="BM253" s="163"/>
      <c r="BN253" s="163"/>
      <c r="BO253" s="163"/>
      <c r="BP253" s="163"/>
      <c r="BQ253" s="163"/>
    </row>
    <row r="254" spans="1:69" s="162" customFormat="1">
      <c r="A254" s="202" t="s">
        <v>570</v>
      </c>
      <c r="B254" s="210">
        <v>-1</v>
      </c>
      <c r="C254" s="210">
        <v>0</v>
      </c>
      <c r="D254" s="210">
        <v>0</v>
      </c>
      <c r="E254" s="210">
        <v>0</v>
      </c>
      <c r="F254" s="210">
        <v>0.79200000000000004</v>
      </c>
      <c r="G254" s="210">
        <v>0</v>
      </c>
      <c r="H254" s="210">
        <v>0</v>
      </c>
      <c r="I254" s="210">
        <v>0</v>
      </c>
      <c r="J254" s="210">
        <v>0</v>
      </c>
      <c r="K254" s="210">
        <v>0</v>
      </c>
      <c r="L254" s="210">
        <v>0</v>
      </c>
      <c r="M254" s="210">
        <v>0</v>
      </c>
      <c r="N254" s="210">
        <v>0</v>
      </c>
      <c r="O254" s="210">
        <v>0</v>
      </c>
      <c r="P254" s="210">
        <v>0</v>
      </c>
      <c r="Q254" s="210">
        <v>0</v>
      </c>
      <c r="R254" s="210">
        <v>0</v>
      </c>
      <c r="S254" s="210">
        <v>0</v>
      </c>
      <c r="T254" s="210">
        <v>0</v>
      </c>
      <c r="U254" s="210">
        <v>0</v>
      </c>
      <c r="V254" s="210">
        <v>0</v>
      </c>
      <c r="W254" s="210">
        <v>0</v>
      </c>
      <c r="X254" s="210">
        <v>0</v>
      </c>
      <c r="Y254" s="210">
        <v>0</v>
      </c>
      <c r="Z254" s="210">
        <v>0</v>
      </c>
      <c r="AA254" s="210">
        <v>0</v>
      </c>
      <c r="AB254" s="210">
        <v>0</v>
      </c>
      <c r="AC254" s="210">
        <v>0</v>
      </c>
      <c r="AD254" s="210">
        <v>0</v>
      </c>
      <c r="AE254" s="163"/>
      <c r="AF254" s="163"/>
      <c r="AG254" s="163"/>
      <c r="AH254" s="163"/>
      <c r="AI254" s="163"/>
      <c r="AJ254" s="163"/>
      <c r="AK254" s="163"/>
      <c r="AL254" s="163"/>
      <c r="AM254" s="163"/>
      <c r="AN254" s="163"/>
      <c r="AO254" s="163"/>
      <c r="AP254" s="163"/>
      <c r="AQ254" s="163"/>
      <c r="AR254" s="163"/>
      <c r="AS254" s="163"/>
      <c r="AT254" s="163"/>
      <c r="AU254" s="163"/>
      <c r="AV254" s="163"/>
      <c r="AW254" s="163"/>
      <c r="AX254" s="163"/>
      <c r="AY254" s="163"/>
      <c r="AZ254" s="163"/>
      <c r="BA254" s="163"/>
      <c r="BB254" s="163"/>
      <c r="BC254" s="163"/>
      <c r="BD254" s="163"/>
      <c r="BE254" s="163"/>
      <c r="BF254" s="163"/>
      <c r="BG254" s="163"/>
      <c r="BH254" s="163"/>
      <c r="BI254" s="163"/>
      <c r="BJ254" s="163"/>
      <c r="BK254" s="163"/>
      <c r="BL254" s="163"/>
      <c r="BM254" s="163"/>
      <c r="BN254" s="163"/>
      <c r="BO254" s="163"/>
      <c r="BP254" s="163"/>
      <c r="BQ254" s="163"/>
    </row>
    <row r="255" spans="1:69" s="162" customFormat="1">
      <c r="A255" s="202" t="s">
        <v>571</v>
      </c>
      <c r="B255" s="210">
        <v>0.9556</v>
      </c>
      <c r="C255" s="210">
        <v>0</v>
      </c>
      <c r="D255" s="210">
        <v>0</v>
      </c>
      <c r="E255" s="210">
        <v>0</v>
      </c>
      <c r="F255" s="210">
        <v>-1.3495999999999999</v>
      </c>
      <c r="G255" s="210">
        <v>0</v>
      </c>
      <c r="H255" s="210">
        <v>0</v>
      </c>
      <c r="I255" s="210">
        <v>0</v>
      </c>
      <c r="J255" s="210">
        <v>0</v>
      </c>
      <c r="K255" s="210">
        <v>0</v>
      </c>
      <c r="L255" s="210">
        <v>0</v>
      </c>
      <c r="M255" s="210">
        <v>0</v>
      </c>
      <c r="N255" s="210">
        <v>0</v>
      </c>
      <c r="O255" s="210">
        <v>0</v>
      </c>
      <c r="P255" s="210">
        <v>0</v>
      </c>
      <c r="Q255" s="210">
        <v>0</v>
      </c>
      <c r="R255" s="210">
        <v>0</v>
      </c>
      <c r="S255" s="210">
        <v>0</v>
      </c>
      <c r="T255" s="210">
        <v>0</v>
      </c>
      <c r="U255" s="210">
        <v>0</v>
      </c>
      <c r="V255" s="210">
        <v>0</v>
      </c>
      <c r="W255" s="210">
        <v>0</v>
      </c>
      <c r="X255" s="210">
        <v>0</v>
      </c>
      <c r="Y255" s="210">
        <v>0</v>
      </c>
      <c r="Z255" s="210">
        <v>0</v>
      </c>
      <c r="AA255" s="210">
        <v>0</v>
      </c>
      <c r="AB255" s="210">
        <v>0</v>
      </c>
      <c r="AC255" s="210">
        <v>0</v>
      </c>
      <c r="AD255" s="210">
        <v>0</v>
      </c>
      <c r="AE255" s="163"/>
      <c r="AF255" s="163"/>
      <c r="AG255" s="163"/>
      <c r="AH255" s="163"/>
      <c r="AI255" s="163"/>
      <c r="AJ255" s="163"/>
      <c r="AK255" s="163"/>
      <c r="AL255" s="163"/>
      <c r="AM255" s="163"/>
      <c r="AN255" s="163"/>
      <c r="AO255" s="163"/>
      <c r="AP255" s="163"/>
      <c r="AQ255" s="163"/>
      <c r="AR255" s="163"/>
      <c r="AS255" s="163"/>
      <c r="AT255" s="163"/>
      <c r="AU255" s="163"/>
      <c r="AV255" s="163"/>
      <c r="AW255" s="163"/>
      <c r="AX255" s="163"/>
      <c r="AY255" s="163"/>
      <c r="AZ255" s="163"/>
      <c r="BA255" s="163"/>
      <c r="BB255" s="163"/>
      <c r="BC255" s="163"/>
      <c r="BD255" s="163"/>
      <c r="BE255" s="163"/>
      <c r="BF255" s="163"/>
      <c r="BG255" s="163"/>
      <c r="BH255" s="163"/>
      <c r="BI255" s="163"/>
      <c r="BJ255" s="163"/>
      <c r="BK255" s="163"/>
      <c r="BL255" s="163"/>
      <c r="BM255" s="163"/>
      <c r="BN255" s="163"/>
      <c r="BO255" s="163"/>
      <c r="BP255" s="163"/>
      <c r="BQ255" s="163"/>
    </row>
    <row r="256" spans="1:69" s="162" customFormat="1">
      <c r="A256" s="202" t="s">
        <v>330</v>
      </c>
      <c r="B256" s="210">
        <v>0</v>
      </c>
      <c r="C256" s="210">
        <v>0</v>
      </c>
      <c r="D256" s="210">
        <v>0</v>
      </c>
      <c r="E256" s="210">
        <v>0</v>
      </c>
      <c r="F256" s="210">
        <v>0</v>
      </c>
      <c r="G256" s="210">
        <v>0</v>
      </c>
      <c r="H256" s="210">
        <v>0</v>
      </c>
      <c r="I256" s="210">
        <v>0</v>
      </c>
      <c r="J256" s="210">
        <v>0</v>
      </c>
      <c r="K256" s="210">
        <v>0</v>
      </c>
      <c r="L256" s="210">
        <v>0</v>
      </c>
      <c r="M256" s="210">
        <v>0</v>
      </c>
      <c r="N256" s="210">
        <v>0</v>
      </c>
      <c r="O256" s="210">
        <v>0</v>
      </c>
      <c r="P256" s="210">
        <v>0</v>
      </c>
      <c r="Q256" s="210">
        <v>0</v>
      </c>
      <c r="R256" s="210">
        <v>0</v>
      </c>
      <c r="S256" s="210">
        <v>0</v>
      </c>
      <c r="T256" s="210">
        <v>0</v>
      </c>
      <c r="U256" s="210">
        <v>0</v>
      </c>
      <c r="V256" s="210">
        <v>0</v>
      </c>
      <c r="W256" s="210">
        <v>0</v>
      </c>
      <c r="X256" s="210">
        <v>0</v>
      </c>
      <c r="Y256" s="210">
        <v>0</v>
      </c>
      <c r="Z256" s="210">
        <v>0</v>
      </c>
      <c r="AA256" s="210">
        <v>0</v>
      </c>
      <c r="AB256" s="210">
        <v>0</v>
      </c>
      <c r="AC256" s="210">
        <v>0</v>
      </c>
      <c r="AD256" s="210">
        <v>0</v>
      </c>
      <c r="AE256" s="163"/>
      <c r="AF256" s="163"/>
      <c r="AG256" s="163"/>
      <c r="AH256" s="163"/>
      <c r="AI256" s="163"/>
      <c r="AJ256" s="163"/>
      <c r="AK256" s="163"/>
      <c r="AL256" s="163"/>
      <c r="AM256" s="163"/>
      <c r="AN256" s="163"/>
      <c r="AO256" s="163"/>
      <c r="AP256" s="163"/>
      <c r="AQ256" s="163"/>
      <c r="AR256" s="163"/>
      <c r="AS256" s="163"/>
      <c r="AT256" s="163"/>
      <c r="AU256" s="163"/>
      <c r="AV256" s="163"/>
      <c r="AW256" s="163"/>
      <c r="AX256" s="163"/>
      <c r="AY256" s="163"/>
      <c r="AZ256" s="163"/>
      <c r="BA256" s="163"/>
      <c r="BB256" s="163"/>
      <c r="BC256" s="163"/>
      <c r="BD256" s="163"/>
      <c r="BE256" s="163"/>
      <c r="BF256" s="163"/>
      <c r="BG256" s="163"/>
      <c r="BH256" s="163"/>
      <c r="BI256" s="163"/>
      <c r="BJ256" s="163"/>
      <c r="BK256" s="163"/>
      <c r="BL256" s="163"/>
      <c r="BM256" s="163"/>
      <c r="BN256" s="163"/>
      <c r="BO256" s="163"/>
      <c r="BP256" s="163"/>
      <c r="BQ256" s="163"/>
    </row>
    <row r="257" spans="1:69" s="162" customFormat="1">
      <c r="A257" s="202" t="s">
        <v>351</v>
      </c>
      <c r="B257" s="210">
        <v>-1.1765000000000001</v>
      </c>
      <c r="C257" s="210">
        <v>0</v>
      </c>
      <c r="D257" s="210">
        <v>0</v>
      </c>
      <c r="E257" s="210">
        <v>0</v>
      </c>
      <c r="F257" s="210">
        <v>0</v>
      </c>
      <c r="G257" s="210">
        <v>0</v>
      </c>
      <c r="H257" s="210">
        <v>0</v>
      </c>
      <c r="I257" s="210">
        <v>0</v>
      </c>
      <c r="J257" s="210">
        <v>0</v>
      </c>
      <c r="K257" s="210">
        <v>0</v>
      </c>
      <c r="L257" s="210">
        <v>0</v>
      </c>
      <c r="M257" s="210">
        <v>0</v>
      </c>
      <c r="N257" s="210">
        <v>1</v>
      </c>
      <c r="O257" s="210">
        <v>0</v>
      </c>
      <c r="P257" s="210">
        <v>0</v>
      </c>
      <c r="Q257" s="210">
        <v>0</v>
      </c>
      <c r="R257" s="210">
        <v>0</v>
      </c>
      <c r="S257" s="210">
        <v>0</v>
      </c>
      <c r="T257" s="210">
        <v>0</v>
      </c>
      <c r="U257" s="210">
        <v>0</v>
      </c>
      <c r="V257" s="210">
        <v>0</v>
      </c>
      <c r="W257" s="210">
        <v>0</v>
      </c>
      <c r="X257" s="210">
        <v>0</v>
      </c>
      <c r="Y257" s="210">
        <v>0</v>
      </c>
      <c r="Z257" s="210">
        <v>0</v>
      </c>
      <c r="AA257" s="210">
        <v>0</v>
      </c>
      <c r="AB257" s="210">
        <v>0</v>
      </c>
      <c r="AC257" s="210">
        <v>0</v>
      </c>
      <c r="AD257" s="210">
        <v>0</v>
      </c>
      <c r="AE257" s="163"/>
      <c r="AF257" s="163"/>
      <c r="AG257" s="163"/>
      <c r="AH257" s="163"/>
      <c r="AI257" s="163"/>
      <c r="AJ257" s="163"/>
      <c r="AK257" s="163"/>
      <c r="AL257" s="163"/>
      <c r="AM257" s="163"/>
      <c r="AN257" s="163"/>
      <c r="AO257" s="163"/>
      <c r="AP257" s="163"/>
      <c r="AQ257" s="163"/>
      <c r="AR257" s="163"/>
      <c r="AS257" s="163"/>
      <c r="AT257" s="163"/>
      <c r="AU257" s="163"/>
      <c r="AV257" s="163"/>
      <c r="AW257" s="163"/>
      <c r="AX257" s="163"/>
      <c r="AY257" s="163"/>
      <c r="AZ257" s="163"/>
      <c r="BA257" s="163"/>
      <c r="BB257" s="163"/>
      <c r="BC257" s="163"/>
      <c r="BD257" s="163"/>
      <c r="BE257" s="163"/>
      <c r="BF257" s="163"/>
      <c r="BG257" s="163"/>
      <c r="BH257" s="163"/>
      <c r="BI257" s="163"/>
      <c r="BJ257" s="163"/>
      <c r="BK257" s="163"/>
      <c r="BL257" s="163"/>
      <c r="BM257" s="163"/>
      <c r="BN257" s="163"/>
      <c r="BO257" s="163"/>
      <c r="BP257" s="163"/>
      <c r="BQ257" s="163"/>
    </row>
    <row r="258" spans="1:69" s="162" customFormat="1">
      <c r="A258" s="202" t="s">
        <v>352</v>
      </c>
      <c r="B258" s="210">
        <v>0</v>
      </c>
      <c r="C258" s="210">
        <v>0</v>
      </c>
      <c r="D258" s="210">
        <v>0</v>
      </c>
      <c r="E258" s="210">
        <v>0</v>
      </c>
      <c r="F258" s="210">
        <v>0</v>
      </c>
      <c r="G258" s="210">
        <v>-1.3646</v>
      </c>
      <c r="H258" s="210">
        <v>0</v>
      </c>
      <c r="I258" s="210">
        <v>0</v>
      </c>
      <c r="J258" s="210">
        <v>0</v>
      </c>
      <c r="K258" s="210">
        <v>0</v>
      </c>
      <c r="L258" s="210">
        <v>0</v>
      </c>
      <c r="M258" s="210">
        <v>0</v>
      </c>
      <c r="N258" s="210">
        <v>1</v>
      </c>
      <c r="O258" s="210">
        <v>0</v>
      </c>
      <c r="P258" s="210">
        <v>0</v>
      </c>
      <c r="Q258" s="210">
        <v>0</v>
      </c>
      <c r="R258" s="210">
        <v>0</v>
      </c>
      <c r="S258" s="210">
        <v>0</v>
      </c>
      <c r="T258" s="210">
        <v>0</v>
      </c>
      <c r="U258" s="210">
        <v>0</v>
      </c>
      <c r="V258" s="210">
        <v>0</v>
      </c>
      <c r="W258" s="210">
        <v>0</v>
      </c>
      <c r="X258" s="210">
        <v>0</v>
      </c>
      <c r="Y258" s="210">
        <v>0</v>
      </c>
      <c r="Z258" s="210">
        <v>0</v>
      </c>
      <c r="AA258" s="210">
        <v>0</v>
      </c>
      <c r="AB258" s="210">
        <v>0</v>
      </c>
      <c r="AC258" s="210">
        <v>0</v>
      </c>
      <c r="AD258" s="210">
        <v>0</v>
      </c>
      <c r="AE258" s="163"/>
      <c r="AF258" s="163"/>
      <c r="AG258" s="163"/>
      <c r="AH258" s="163"/>
      <c r="AI258" s="163"/>
      <c r="AJ258" s="163"/>
      <c r="AK258" s="163"/>
      <c r="AL258" s="163"/>
      <c r="AM258" s="163"/>
      <c r="AN258" s="163"/>
      <c r="AO258" s="163"/>
      <c r="AP258" s="163"/>
      <c r="AQ258" s="163"/>
      <c r="AR258" s="163"/>
      <c r="AS258" s="163"/>
      <c r="AT258" s="163"/>
      <c r="AU258" s="163"/>
      <c r="AV258" s="163"/>
      <c r="AW258" s="163"/>
      <c r="AX258" s="163"/>
      <c r="AY258" s="163"/>
      <c r="AZ258" s="163"/>
      <c r="BA258" s="163"/>
      <c r="BB258" s="163"/>
      <c r="BC258" s="163"/>
      <c r="BD258" s="163"/>
      <c r="BE258" s="163"/>
      <c r="BF258" s="163"/>
      <c r="BG258" s="163"/>
      <c r="BH258" s="163"/>
      <c r="BI258" s="163"/>
      <c r="BJ258" s="163"/>
      <c r="BK258" s="163"/>
      <c r="BL258" s="163"/>
      <c r="BM258" s="163"/>
      <c r="BN258" s="163"/>
      <c r="BO258" s="163"/>
      <c r="BP258" s="163"/>
      <c r="BQ258" s="163"/>
    </row>
    <row r="259" spans="1:69" s="162" customFormat="1">
      <c r="A259" s="202" t="s">
        <v>353</v>
      </c>
      <c r="B259" s="210">
        <v>0</v>
      </c>
      <c r="C259" s="210">
        <v>0</v>
      </c>
      <c r="D259" s="210">
        <v>0</v>
      </c>
      <c r="E259" s="210">
        <v>0</v>
      </c>
      <c r="F259" s="210">
        <v>0</v>
      </c>
      <c r="G259" s="210">
        <v>0</v>
      </c>
      <c r="H259" s="210">
        <v>0</v>
      </c>
      <c r="I259" s="210">
        <v>-2.3121</v>
      </c>
      <c r="J259" s="210">
        <v>0</v>
      </c>
      <c r="K259" s="210">
        <v>0</v>
      </c>
      <c r="L259" s="210">
        <v>0</v>
      </c>
      <c r="M259" s="210">
        <v>0</v>
      </c>
      <c r="N259" s="210">
        <v>1</v>
      </c>
      <c r="O259" s="210">
        <v>0</v>
      </c>
      <c r="P259" s="210">
        <v>0</v>
      </c>
      <c r="Q259" s="210">
        <v>0</v>
      </c>
      <c r="R259" s="210">
        <v>0</v>
      </c>
      <c r="S259" s="210">
        <v>0</v>
      </c>
      <c r="T259" s="210">
        <v>0</v>
      </c>
      <c r="U259" s="210">
        <v>0</v>
      </c>
      <c r="V259" s="210">
        <v>0</v>
      </c>
      <c r="W259" s="210">
        <v>0</v>
      </c>
      <c r="X259" s="210">
        <v>0</v>
      </c>
      <c r="Y259" s="210">
        <v>0</v>
      </c>
      <c r="Z259" s="210">
        <v>0</v>
      </c>
      <c r="AA259" s="210">
        <v>0</v>
      </c>
      <c r="AB259" s="210">
        <v>0</v>
      </c>
      <c r="AC259" s="210">
        <v>0</v>
      </c>
      <c r="AD259" s="210">
        <v>0</v>
      </c>
      <c r="AE259" s="163"/>
      <c r="AF259" s="163"/>
      <c r="AG259" s="163"/>
      <c r="AH259" s="163"/>
      <c r="AI259" s="163"/>
      <c r="AJ259" s="163"/>
      <c r="AK259" s="163"/>
      <c r="AL259" s="163"/>
      <c r="AM259" s="163"/>
      <c r="AN259" s="163"/>
      <c r="AO259" s="163"/>
      <c r="AP259" s="163"/>
      <c r="AQ259" s="163"/>
      <c r="AR259" s="163"/>
      <c r="AS259" s="163"/>
      <c r="AT259" s="163"/>
      <c r="AU259" s="163"/>
      <c r="AV259" s="163"/>
      <c r="AW259" s="163"/>
      <c r="AX259" s="163"/>
      <c r="AY259" s="163"/>
      <c r="AZ259" s="163"/>
      <c r="BA259" s="163"/>
      <c r="BB259" s="163"/>
      <c r="BC259" s="163"/>
      <c r="BD259" s="163"/>
      <c r="BE259" s="163"/>
      <c r="BF259" s="163"/>
      <c r="BG259" s="163"/>
      <c r="BH259" s="163"/>
      <c r="BI259" s="163"/>
      <c r="BJ259" s="163"/>
      <c r="BK259" s="163"/>
      <c r="BL259" s="163"/>
      <c r="BM259" s="163"/>
      <c r="BN259" s="163"/>
      <c r="BO259" s="163"/>
      <c r="BP259" s="163"/>
      <c r="BQ259" s="163"/>
    </row>
    <row r="260" spans="1:69" s="162" customFormat="1">
      <c r="A260" s="202" t="s">
        <v>354</v>
      </c>
      <c r="B260" s="210">
        <v>4.2599999999999999E-2</v>
      </c>
      <c r="C260" s="210">
        <v>0</v>
      </c>
      <c r="D260" s="210">
        <v>0</v>
      </c>
      <c r="E260" s="210">
        <v>0</v>
      </c>
      <c r="F260" s="210">
        <v>0</v>
      </c>
      <c r="G260" s="210">
        <v>1</v>
      </c>
      <c r="H260" s="210">
        <v>0</v>
      </c>
      <c r="I260" s="210">
        <v>-1.3513999999999999</v>
      </c>
      <c r="J260" s="210">
        <v>0</v>
      </c>
      <c r="K260" s="210">
        <v>0</v>
      </c>
      <c r="L260" s="210">
        <v>0</v>
      </c>
      <c r="M260" s="210">
        <v>0</v>
      </c>
      <c r="N260" s="210">
        <v>0</v>
      </c>
      <c r="O260" s="210">
        <v>0</v>
      </c>
      <c r="P260" s="210">
        <v>0.1217</v>
      </c>
      <c r="Q260" s="210">
        <v>0</v>
      </c>
      <c r="R260" s="210">
        <v>0</v>
      </c>
      <c r="S260" s="210">
        <v>0</v>
      </c>
      <c r="T260" s="210">
        <v>0</v>
      </c>
      <c r="U260" s="210">
        <v>0</v>
      </c>
      <c r="V260" s="210">
        <v>0</v>
      </c>
      <c r="W260" s="210">
        <v>0</v>
      </c>
      <c r="X260" s="210">
        <v>0</v>
      </c>
      <c r="Y260" s="210">
        <v>0</v>
      </c>
      <c r="Z260" s="210">
        <v>0</v>
      </c>
      <c r="AA260" s="210">
        <v>0</v>
      </c>
      <c r="AB260" s="210">
        <v>0</v>
      </c>
      <c r="AC260" s="210">
        <v>0</v>
      </c>
      <c r="AD260" s="210">
        <v>0</v>
      </c>
      <c r="AE260" s="163"/>
      <c r="AF260" s="163"/>
      <c r="AG260" s="163"/>
      <c r="AH260" s="163"/>
      <c r="AI260" s="163"/>
      <c r="AJ260" s="163"/>
      <c r="AK260" s="163"/>
      <c r="AL260" s="163"/>
      <c r="AM260" s="163"/>
      <c r="AN260" s="163"/>
      <c r="AO260" s="163"/>
      <c r="AP260" s="163"/>
      <c r="AQ260" s="163"/>
      <c r="AR260" s="163"/>
      <c r="AS260" s="163"/>
      <c r="AT260" s="163"/>
      <c r="AU260" s="163"/>
      <c r="AV260" s="163"/>
      <c r="AW260" s="163"/>
      <c r="AX260" s="163"/>
      <c r="AY260" s="163"/>
      <c r="AZ260" s="163"/>
      <c r="BA260" s="163"/>
      <c r="BB260" s="163"/>
      <c r="BC260" s="163"/>
      <c r="BD260" s="163"/>
      <c r="BE260" s="163"/>
      <c r="BF260" s="163"/>
      <c r="BG260" s="163"/>
      <c r="BH260" s="163"/>
      <c r="BI260" s="163"/>
      <c r="BJ260" s="163"/>
      <c r="BK260" s="163"/>
      <c r="BL260" s="163"/>
      <c r="BM260" s="163"/>
      <c r="BN260" s="163"/>
      <c r="BO260" s="163"/>
      <c r="BP260" s="163"/>
      <c r="BQ260" s="163"/>
    </row>
    <row r="261" spans="1:69" s="162" customFormat="1">
      <c r="A261" s="202" t="s">
        <v>491</v>
      </c>
      <c r="B261" s="210">
        <v>2.3800000000000002E-2</v>
      </c>
      <c r="C261" s="210">
        <v>0</v>
      </c>
      <c r="D261" s="210">
        <v>0</v>
      </c>
      <c r="E261" s="210">
        <v>1</v>
      </c>
      <c r="F261" s="210">
        <v>0</v>
      </c>
      <c r="G261" s="210">
        <v>0</v>
      </c>
      <c r="H261" s="210">
        <v>0</v>
      </c>
      <c r="I261" s="210">
        <v>-1.5017</v>
      </c>
      <c r="J261" s="210">
        <v>0</v>
      </c>
      <c r="K261" s="210">
        <v>0</v>
      </c>
      <c r="L261" s="210">
        <v>0</v>
      </c>
      <c r="M261" s="210">
        <v>0</v>
      </c>
      <c r="N261" s="210">
        <v>0</v>
      </c>
      <c r="O261" s="210">
        <v>0</v>
      </c>
      <c r="P261" s="210">
        <v>0</v>
      </c>
      <c r="Q261" s="210">
        <v>0</v>
      </c>
      <c r="R261" s="210">
        <v>0</v>
      </c>
      <c r="S261" s="210">
        <v>0</v>
      </c>
      <c r="T261" s="210">
        <v>0</v>
      </c>
      <c r="U261" s="210">
        <v>0</v>
      </c>
      <c r="V261" s="210">
        <v>0</v>
      </c>
      <c r="W261" s="210">
        <v>0</v>
      </c>
      <c r="X261" s="210">
        <v>0</v>
      </c>
      <c r="Y261" s="210">
        <v>0</v>
      </c>
      <c r="Z261" s="210">
        <v>0</v>
      </c>
      <c r="AA261" s="210">
        <v>0</v>
      </c>
      <c r="AB261" s="210">
        <v>0</v>
      </c>
      <c r="AC261" s="210">
        <v>0</v>
      </c>
      <c r="AD261" s="210">
        <v>0</v>
      </c>
      <c r="AE261" s="163"/>
      <c r="AF261" s="163"/>
      <c r="AG261" s="163"/>
      <c r="AH261" s="163"/>
      <c r="AI261" s="163"/>
      <c r="AJ261" s="163"/>
      <c r="AK261" s="163"/>
      <c r="AL261" s="163"/>
      <c r="AM261" s="163"/>
      <c r="AN261" s="163"/>
      <c r="AO261" s="163"/>
      <c r="AP261" s="163"/>
      <c r="AQ261" s="163"/>
      <c r="AR261" s="163"/>
      <c r="AS261" s="163"/>
      <c r="AT261" s="163"/>
      <c r="AU261" s="163"/>
      <c r="AV261" s="163"/>
      <c r="AW261" s="163"/>
      <c r="AX261" s="163"/>
      <c r="AY261" s="163"/>
      <c r="AZ261" s="163"/>
      <c r="BA261" s="163"/>
      <c r="BB261" s="163"/>
      <c r="BC261" s="163"/>
      <c r="BD261" s="163"/>
      <c r="BE261" s="163"/>
      <c r="BF261" s="163"/>
      <c r="BG261" s="163"/>
      <c r="BH261" s="163"/>
      <c r="BI261" s="163"/>
      <c r="BJ261" s="163"/>
      <c r="BK261" s="163"/>
      <c r="BL261" s="163"/>
      <c r="BM261" s="163"/>
      <c r="BN261" s="163"/>
      <c r="BO261" s="163"/>
      <c r="BP261" s="163"/>
      <c r="BQ261" s="163"/>
    </row>
    <row r="262" spans="1:69" s="162" customFormat="1">
      <c r="A262" s="202" t="s">
        <v>492</v>
      </c>
      <c r="B262" s="202">
        <v>0</v>
      </c>
      <c r="C262" s="202">
        <v>0</v>
      </c>
      <c r="D262" s="202">
        <v>0</v>
      </c>
      <c r="E262" s="202">
        <v>0</v>
      </c>
      <c r="F262" s="202">
        <v>0</v>
      </c>
      <c r="G262" s="202">
        <v>1</v>
      </c>
      <c r="H262" s="202">
        <v>0</v>
      </c>
      <c r="I262" s="202">
        <v>0</v>
      </c>
      <c r="J262" s="202">
        <v>0</v>
      </c>
      <c r="K262" s="202">
        <v>0</v>
      </c>
      <c r="L262" s="202">
        <v>0</v>
      </c>
      <c r="M262" s="202">
        <v>0</v>
      </c>
      <c r="N262" s="202">
        <v>0</v>
      </c>
      <c r="O262" s="202">
        <v>0</v>
      </c>
      <c r="P262" s="202">
        <v>0</v>
      </c>
      <c r="Q262" s="202">
        <v>0</v>
      </c>
      <c r="R262" s="202">
        <v>0</v>
      </c>
      <c r="S262" s="202">
        <v>0</v>
      </c>
      <c r="T262" s="202">
        <v>0</v>
      </c>
      <c r="U262" s="202">
        <v>0</v>
      </c>
      <c r="V262" s="202">
        <v>0</v>
      </c>
      <c r="W262" s="202">
        <v>0</v>
      </c>
      <c r="X262" s="202">
        <v>0</v>
      </c>
      <c r="Y262" s="202">
        <v>0</v>
      </c>
      <c r="Z262" s="202">
        <v>0</v>
      </c>
      <c r="AA262" s="202">
        <v>0</v>
      </c>
      <c r="AB262" s="202">
        <v>0</v>
      </c>
      <c r="AC262" s="202">
        <v>-1.17</v>
      </c>
      <c r="AD262" s="202">
        <v>0</v>
      </c>
      <c r="AE262" s="163"/>
      <c r="AF262" s="163"/>
      <c r="AG262" s="163"/>
      <c r="AH262" s="163"/>
      <c r="AI262" s="163"/>
      <c r="AJ262" s="163"/>
      <c r="AK262" s="163"/>
      <c r="AL262" s="163"/>
      <c r="AM262" s="163"/>
      <c r="AN262" s="163"/>
      <c r="AO262" s="163"/>
      <c r="AP262" s="163"/>
      <c r="AQ262" s="163"/>
      <c r="AR262" s="163"/>
      <c r="AS262" s="163"/>
      <c r="AT262" s="163"/>
      <c r="AU262" s="163"/>
      <c r="AV262" s="163"/>
      <c r="AW262" s="163"/>
      <c r="AX262" s="163"/>
      <c r="AY262" s="163"/>
      <c r="AZ262" s="163"/>
      <c r="BA262" s="163"/>
      <c r="BB262" s="163"/>
      <c r="BC262" s="163"/>
      <c r="BD262" s="163"/>
      <c r="BE262" s="163"/>
      <c r="BF262" s="163"/>
      <c r="BG262" s="163"/>
      <c r="BH262" s="163"/>
      <c r="BI262" s="163"/>
      <c r="BJ262" s="163"/>
      <c r="BK262" s="163"/>
      <c r="BL262" s="163"/>
      <c r="BM262" s="163"/>
      <c r="BN262" s="163"/>
      <c r="BO262" s="163"/>
      <c r="BP262" s="163"/>
      <c r="BQ262" s="163"/>
    </row>
    <row r="263" spans="1:69">
      <c r="A263" s="202" t="s">
        <v>629</v>
      </c>
      <c r="B263" s="202">
        <v>0</v>
      </c>
      <c r="C263" s="202">
        <v>0</v>
      </c>
      <c r="D263" s="202">
        <v>0</v>
      </c>
      <c r="E263" s="202">
        <v>0</v>
      </c>
      <c r="F263" s="202">
        <v>0</v>
      </c>
      <c r="G263" s="202">
        <v>0</v>
      </c>
      <c r="H263" s="202">
        <v>0</v>
      </c>
      <c r="I263" s="202">
        <v>0</v>
      </c>
      <c r="J263" s="202">
        <v>0</v>
      </c>
      <c r="K263" s="202">
        <v>0</v>
      </c>
      <c r="L263" s="202">
        <v>0</v>
      </c>
      <c r="M263" s="202">
        <v>0</v>
      </c>
      <c r="N263" s="202">
        <v>-1.1100000000000001</v>
      </c>
      <c r="O263" s="202">
        <v>1</v>
      </c>
      <c r="P263" s="202">
        <v>0</v>
      </c>
      <c r="Q263" s="202">
        <v>0</v>
      </c>
      <c r="R263" s="202">
        <v>0</v>
      </c>
      <c r="S263" s="202">
        <v>0</v>
      </c>
      <c r="T263" s="202">
        <v>0</v>
      </c>
      <c r="U263" s="202">
        <v>0</v>
      </c>
      <c r="V263" s="202">
        <v>0</v>
      </c>
      <c r="W263" s="202">
        <v>0</v>
      </c>
      <c r="X263" s="202">
        <v>0</v>
      </c>
      <c r="Y263" s="202">
        <v>0</v>
      </c>
      <c r="Z263" s="202">
        <v>0</v>
      </c>
      <c r="AA263" s="202">
        <v>0</v>
      </c>
      <c r="AB263" s="202">
        <v>0</v>
      </c>
      <c r="AC263" s="202">
        <v>0</v>
      </c>
      <c r="AD263" s="202">
        <v>0</v>
      </c>
    </row>
    <row r="264" spans="1:69">
      <c r="A264" s="202" t="s">
        <v>421</v>
      </c>
    </row>
    <row r="267" spans="1:69">
      <c r="A267" s="202" t="s">
        <v>180</v>
      </c>
    </row>
    <row r="268" spans="1:69" s="162" customFormat="1">
      <c r="A268" s="202" t="s">
        <v>496</v>
      </c>
      <c r="B268" s="202" t="s">
        <v>497</v>
      </c>
      <c r="C268" s="202" t="s">
        <v>498</v>
      </c>
      <c r="D268" s="202" t="s">
        <v>499</v>
      </c>
      <c r="E268" s="202" t="s">
        <v>500</v>
      </c>
      <c r="F268" s="202" t="s">
        <v>214</v>
      </c>
      <c r="G268" s="163"/>
      <c r="H268" s="163"/>
      <c r="I268" s="163"/>
      <c r="J268" s="163"/>
      <c r="K268" s="163"/>
      <c r="L268" s="163"/>
      <c r="M268" s="163"/>
      <c r="N268" s="163"/>
      <c r="O268" s="163"/>
      <c r="P268" s="163"/>
      <c r="Q268" s="163"/>
      <c r="R268" s="163"/>
      <c r="S268" s="163"/>
      <c r="T268" s="163"/>
      <c r="U268" s="163"/>
      <c r="V268" s="163"/>
      <c r="W268" s="163"/>
      <c r="X268" s="163"/>
      <c r="Y268" s="163"/>
      <c r="Z268" s="163"/>
      <c r="AA268" s="163"/>
      <c r="AB268" s="163"/>
      <c r="AC268" s="163"/>
      <c r="AD268" s="163"/>
      <c r="AE268" s="163"/>
      <c r="AF268" s="163"/>
      <c r="AG268" s="163"/>
      <c r="AH268" s="163"/>
      <c r="AI268" s="163"/>
      <c r="AJ268" s="163"/>
      <c r="AK268" s="163"/>
      <c r="AL268" s="163"/>
      <c r="AM268" s="163"/>
      <c r="AN268" s="163"/>
      <c r="AO268" s="163"/>
      <c r="AP268" s="163"/>
      <c r="AQ268" s="163"/>
      <c r="AR268" s="163"/>
      <c r="AS268" s="163"/>
      <c r="AT268" s="163"/>
      <c r="AU268" s="163"/>
      <c r="AV268" s="163"/>
      <c r="AW268" s="163"/>
      <c r="AX268" s="163"/>
      <c r="AY268" s="163"/>
      <c r="AZ268" s="163"/>
      <c r="BA268" s="163"/>
      <c r="BB268" s="163"/>
      <c r="BC268" s="163"/>
      <c r="BD268" s="163"/>
      <c r="BE268" s="163"/>
      <c r="BF268" s="163"/>
      <c r="BG268" s="163"/>
      <c r="BH268" s="163"/>
      <c r="BI268" s="163"/>
      <c r="BJ268" s="163"/>
      <c r="BK268" s="163"/>
      <c r="BL268" s="163"/>
      <c r="BM268" s="163"/>
      <c r="BN268" s="163"/>
      <c r="BO268" s="163"/>
      <c r="BP268" s="163"/>
      <c r="BQ268" s="163"/>
    </row>
    <row r="269" spans="1:69" s="162" customFormat="1">
      <c r="A269" s="202" t="s">
        <v>265</v>
      </c>
      <c r="B269" s="210">
        <v>4845.92</v>
      </c>
      <c r="C269" s="210">
        <v>102.93</v>
      </c>
      <c r="D269" s="210">
        <v>707.88</v>
      </c>
      <c r="E269" s="210">
        <v>60</v>
      </c>
      <c r="F269" s="163"/>
      <c r="G269" s="163"/>
      <c r="H269" s="163"/>
      <c r="I269" s="163"/>
      <c r="J269" s="163"/>
      <c r="K269" s="163"/>
      <c r="L269" s="163"/>
      <c r="M269" s="163"/>
      <c r="N269" s="163"/>
      <c r="O269" s="163"/>
      <c r="P269" s="163"/>
      <c r="Q269" s="163"/>
      <c r="R269" s="163"/>
      <c r="S269" s="163"/>
      <c r="T269" s="163"/>
      <c r="U269" s="163"/>
      <c r="V269" s="163"/>
      <c r="W269" s="163"/>
      <c r="X269" s="163"/>
      <c r="Y269" s="163"/>
      <c r="Z269" s="163"/>
      <c r="AA269" s="163"/>
      <c r="AB269" s="163"/>
      <c r="AC269" s="163"/>
      <c r="AD269" s="163"/>
      <c r="AE269" s="163"/>
      <c r="AF269" s="163"/>
      <c r="AG269" s="163"/>
      <c r="AH269" s="163"/>
      <c r="AI269" s="163"/>
      <c r="AJ269" s="163"/>
      <c r="AK269" s="163"/>
      <c r="AL269" s="163"/>
      <c r="AM269" s="163"/>
      <c r="AN269" s="163"/>
      <c r="AO269" s="163"/>
      <c r="AP269" s="163"/>
      <c r="AQ269" s="163"/>
      <c r="AR269" s="163"/>
      <c r="AS269" s="163"/>
      <c r="AT269" s="163"/>
      <c r="AU269" s="163"/>
      <c r="AV269" s="163"/>
      <c r="AW269" s="163"/>
      <c r="AX269" s="163"/>
      <c r="AY269" s="163"/>
      <c r="AZ269" s="163"/>
      <c r="BA269" s="163"/>
      <c r="BB269" s="163"/>
      <c r="BC269" s="163"/>
      <c r="BD269" s="163"/>
      <c r="BE269" s="163"/>
      <c r="BF269" s="163"/>
      <c r="BG269" s="163"/>
      <c r="BH269" s="163"/>
      <c r="BI269" s="163"/>
      <c r="BJ269" s="163"/>
      <c r="BK269" s="163"/>
      <c r="BL269" s="163"/>
      <c r="BM269" s="163"/>
      <c r="BN269" s="163"/>
      <c r="BO269" s="163"/>
      <c r="BP269" s="163"/>
      <c r="BQ269" s="163"/>
    </row>
    <row r="270" spans="1:69" s="162" customFormat="1">
      <c r="A270" s="202" t="s">
        <v>266</v>
      </c>
      <c r="B270" s="210">
        <v>772.02</v>
      </c>
      <c r="C270" s="210">
        <v>19.73</v>
      </c>
      <c r="D270" s="210">
        <v>183.79</v>
      </c>
      <c r="E270" s="210">
        <v>25</v>
      </c>
      <c r="F270" s="163"/>
      <c r="G270" s="163"/>
      <c r="H270" s="163"/>
      <c r="I270" s="163"/>
      <c r="J270" s="163"/>
      <c r="K270" s="163"/>
      <c r="L270" s="163"/>
      <c r="M270" s="163"/>
      <c r="N270" s="163"/>
      <c r="O270" s="163"/>
      <c r="P270" s="163"/>
      <c r="Q270" s="163"/>
      <c r="R270" s="163"/>
      <c r="S270" s="163"/>
      <c r="T270" s="163"/>
      <c r="U270" s="163"/>
      <c r="V270" s="163"/>
      <c r="W270" s="163"/>
      <c r="X270" s="163"/>
      <c r="Y270" s="163"/>
      <c r="Z270" s="163"/>
      <c r="AA270" s="163"/>
      <c r="AB270" s="163"/>
      <c r="AC270" s="163"/>
      <c r="AD270" s="163"/>
      <c r="AE270" s="163"/>
      <c r="AF270" s="163"/>
      <c r="AG270" s="163"/>
      <c r="AH270" s="163"/>
      <c r="AI270" s="163"/>
      <c r="AJ270" s="163"/>
      <c r="AK270" s="163"/>
      <c r="AL270" s="163"/>
      <c r="AM270" s="163"/>
      <c r="AN270" s="163"/>
      <c r="AO270" s="163"/>
      <c r="AP270" s="163"/>
      <c r="AQ270" s="163"/>
      <c r="AR270" s="163"/>
      <c r="AS270" s="163"/>
      <c r="AT270" s="163"/>
      <c r="AU270" s="163"/>
      <c r="AV270" s="163"/>
      <c r="AW270" s="163"/>
      <c r="AX270" s="163"/>
      <c r="AY270" s="163"/>
      <c r="AZ270" s="163"/>
      <c r="BA270" s="163"/>
      <c r="BB270" s="163"/>
      <c r="BC270" s="163"/>
      <c r="BD270" s="163"/>
      <c r="BE270" s="163"/>
      <c r="BF270" s="163"/>
      <c r="BG270" s="163"/>
      <c r="BH270" s="163"/>
      <c r="BI270" s="163"/>
      <c r="BJ270" s="163"/>
      <c r="BK270" s="163"/>
      <c r="BL270" s="163"/>
      <c r="BM270" s="163"/>
      <c r="BN270" s="163"/>
      <c r="BO270" s="163"/>
      <c r="BP270" s="163"/>
      <c r="BQ270" s="163"/>
    </row>
    <row r="271" spans="1:69" s="162" customFormat="1">
      <c r="A271" s="202" t="s">
        <v>477</v>
      </c>
      <c r="B271" s="210">
        <v>1192.3499999999999</v>
      </c>
      <c r="C271" s="210">
        <v>28.31</v>
      </c>
      <c r="D271" s="210">
        <v>183.79</v>
      </c>
      <c r="E271" s="210">
        <v>25</v>
      </c>
      <c r="F271" s="163"/>
      <c r="G271" s="163"/>
      <c r="H271" s="163"/>
      <c r="I271" s="163"/>
      <c r="J271" s="163"/>
      <c r="K271" s="163"/>
      <c r="L271" s="163"/>
      <c r="M271" s="163"/>
      <c r="N271" s="163"/>
      <c r="O271" s="163"/>
      <c r="P271" s="163"/>
      <c r="Q271" s="163"/>
      <c r="R271" s="163"/>
      <c r="S271" s="163"/>
      <c r="T271" s="163"/>
      <c r="U271" s="163"/>
      <c r="V271" s="163"/>
      <c r="W271" s="163"/>
      <c r="X271" s="163"/>
      <c r="Y271" s="163"/>
      <c r="Z271" s="163"/>
      <c r="AA271" s="163"/>
      <c r="AB271" s="163"/>
      <c r="AC271" s="163"/>
      <c r="AD271" s="163"/>
      <c r="AE271" s="163"/>
      <c r="AF271" s="163"/>
      <c r="AG271" s="163"/>
      <c r="AH271" s="163"/>
      <c r="AI271" s="163"/>
      <c r="AJ271" s="163"/>
      <c r="AK271" s="163"/>
      <c r="AL271" s="163"/>
      <c r="AM271" s="163"/>
      <c r="AN271" s="163"/>
      <c r="AO271" s="163"/>
      <c r="AP271" s="163"/>
      <c r="AQ271" s="163"/>
      <c r="AR271" s="163"/>
      <c r="AS271" s="163"/>
      <c r="AT271" s="163"/>
      <c r="AU271" s="163"/>
      <c r="AV271" s="163"/>
      <c r="AW271" s="163"/>
      <c r="AX271" s="163"/>
      <c r="AY271" s="163"/>
      <c r="AZ271" s="163"/>
      <c r="BA271" s="163"/>
      <c r="BB271" s="163"/>
      <c r="BC271" s="163"/>
      <c r="BD271" s="163"/>
      <c r="BE271" s="163"/>
      <c r="BF271" s="163"/>
      <c r="BG271" s="163"/>
      <c r="BH271" s="163"/>
      <c r="BI271" s="163"/>
      <c r="BJ271" s="163"/>
      <c r="BK271" s="163"/>
      <c r="BL271" s="163"/>
      <c r="BM271" s="163"/>
      <c r="BN271" s="163"/>
      <c r="BO271" s="163"/>
      <c r="BP271" s="163"/>
      <c r="BQ271" s="163"/>
    </row>
    <row r="272" spans="1:69" s="162" customFormat="1">
      <c r="A272" s="202" t="s">
        <v>267</v>
      </c>
      <c r="B272" s="210">
        <v>2516.8000000000002</v>
      </c>
      <c r="C272" s="210">
        <v>29.7</v>
      </c>
      <c r="D272" s="210">
        <v>331.6</v>
      </c>
      <c r="E272" s="210">
        <v>35</v>
      </c>
      <c r="F272" s="163"/>
      <c r="G272" s="163"/>
      <c r="H272" s="163"/>
      <c r="I272" s="163"/>
      <c r="J272" s="163"/>
      <c r="K272" s="163"/>
      <c r="L272" s="163"/>
      <c r="M272" s="163"/>
      <c r="N272" s="163"/>
      <c r="O272" s="163"/>
      <c r="P272" s="163"/>
      <c r="Q272" s="163"/>
      <c r="R272" s="163"/>
      <c r="S272" s="163"/>
      <c r="T272" s="163"/>
      <c r="U272" s="163"/>
      <c r="V272" s="163"/>
      <c r="W272" s="163"/>
      <c r="X272" s="163"/>
      <c r="Y272" s="163"/>
      <c r="Z272" s="163"/>
      <c r="AA272" s="163"/>
      <c r="AB272" s="163"/>
      <c r="AC272" s="163"/>
      <c r="AD272" s="163"/>
      <c r="AE272" s="163"/>
      <c r="AF272" s="163"/>
      <c r="AG272" s="163"/>
      <c r="AH272" s="163"/>
      <c r="AI272" s="163"/>
      <c r="AJ272" s="163"/>
      <c r="AK272" s="163"/>
      <c r="AL272" s="163"/>
      <c r="AM272" s="163"/>
      <c r="AN272" s="163"/>
      <c r="AO272" s="163"/>
      <c r="AP272" s="163"/>
      <c r="AQ272" s="163"/>
      <c r="AR272" s="163"/>
      <c r="AS272" s="163"/>
      <c r="AT272" s="163"/>
      <c r="AU272" s="163"/>
      <c r="AV272" s="163"/>
      <c r="AW272" s="163"/>
      <c r="AX272" s="163"/>
      <c r="AY272" s="163"/>
      <c r="AZ272" s="163"/>
      <c r="BA272" s="163"/>
      <c r="BB272" s="163"/>
      <c r="BC272" s="163"/>
      <c r="BD272" s="163"/>
      <c r="BE272" s="163"/>
      <c r="BF272" s="163"/>
      <c r="BG272" s="163"/>
      <c r="BH272" s="163"/>
      <c r="BI272" s="163"/>
      <c r="BJ272" s="163"/>
      <c r="BK272" s="163"/>
      <c r="BL272" s="163"/>
      <c r="BM272" s="163"/>
      <c r="BN272" s="163"/>
      <c r="BO272" s="163"/>
      <c r="BP272" s="163"/>
      <c r="BQ272" s="163"/>
    </row>
    <row r="273" spans="1:69" s="162" customFormat="1">
      <c r="A273" s="202" t="s">
        <v>268</v>
      </c>
      <c r="B273" s="210">
        <v>3245.93</v>
      </c>
      <c r="C273" s="210">
        <v>48.95</v>
      </c>
      <c r="D273" s="210">
        <v>331.6</v>
      </c>
      <c r="E273" s="210">
        <v>35</v>
      </c>
      <c r="F273" s="163"/>
      <c r="G273" s="163"/>
      <c r="H273" s="163"/>
      <c r="I273" s="163"/>
      <c r="J273" s="163"/>
      <c r="K273" s="163"/>
      <c r="L273" s="163"/>
      <c r="M273" s="163"/>
      <c r="N273" s="163"/>
      <c r="O273" s="163"/>
      <c r="P273" s="163"/>
      <c r="Q273" s="163"/>
      <c r="R273" s="163"/>
      <c r="S273" s="163"/>
      <c r="T273" s="163"/>
      <c r="U273" s="163"/>
      <c r="V273" s="163"/>
      <c r="W273" s="163"/>
      <c r="X273" s="163"/>
      <c r="Y273" s="163"/>
      <c r="Z273" s="163"/>
      <c r="AA273" s="163"/>
      <c r="AB273" s="163"/>
      <c r="AC273" s="163"/>
      <c r="AD273" s="163"/>
      <c r="AE273" s="163"/>
      <c r="AF273" s="163"/>
      <c r="AG273" s="163"/>
      <c r="AH273" s="163"/>
      <c r="AI273" s="163"/>
      <c r="AJ273" s="163"/>
      <c r="AK273" s="163"/>
      <c r="AL273" s="163"/>
      <c r="AM273" s="163"/>
      <c r="AN273" s="163"/>
      <c r="AO273" s="163"/>
      <c r="AP273" s="163"/>
      <c r="AQ273" s="163"/>
      <c r="AR273" s="163"/>
      <c r="AS273" s="163"/>
      <c r="AT273" s="163"/>
      <c r="AU273" s="163"/>
      <c r="AV273" s="163"/>
      <c r="AW273" s="163"/>
      <c r="AX273" s="163"/>
      <c r="AY273" s="163"/>
      <c r="AZ273" s="163"/>
      <c r="BA273" s="163"/>
      <c r="BB273" s="163"/>
      <c r="BC273" s="163"/>
      <c r="BD273" s="163"/>
      <c r="BE273" s="163"/>
      <c r="BF273" s="163"/>
      <c r="BG273" s="163"/>
      <c r="BH273" s="163"/>
      <c r="BI273" s="163"/>
      <c r="BJ273" s="163"/>
      <c r="BK273" s="163"/>
      <c r="BL273" s="163"/>
      <c r="BM273" s="163"/>
      <c r="BN273" s="163"/>
      <c r="BO273" s="163"/>
      <c r="BP273" s="163"/>
      <c r="BQ273" s="163"/>
    </row>
    <row r="274" spans="1:69" s="162" customFormat="1">
      <c r="A274" s="202" t="s">
        <v>269</v>
      </c>
      <c r="B274" s="210">
        <v>4052.27</v>
      </c>
      <c r="C274" s="210">
        <v>63.29</v>
      </c>
      <c r="D274" s="210">
        <v>331.6</v>
      </c>
      <c r="E274" s="210">
        <v>35</v>
      </c>
      <c r="F274" s="163"/>
      <c r="G274" s="163"/>
      <c r="H274" s="163"/>
      <c r="I274" s="163"/>
      <c r="J274" s="163"/>
      <c r="K274" s="163"/>
      <c r="L274" s="163"/>
      <c r="M274" s="163"/>
      <c r="N274" s="163"/>
      <c r="O274" s="163"/>
      <c r="P274" s="163"/>
      <c r="Q274" s="163"/>
      <c r="R274" s="163"/>
      <c r="S274" s="163"/>
      <c r="T274" s="163"/>
      <c r="U274" s="163"/>
      <c r="V274" s="163"/>
      <c r="W274" s="163"/>
      <c r="X274" s="163"/>
      <c r="Y274" s="163"/>
      <c r="Z274" s="163"/>
      <c r="AA274" s="163"/>
      <c r="AB274" s="163"/>
      <c r="AC274" s="163"/>
      <c r="AD274" s="163"/>
      <c r="AE274" s="163"/>
      <c r="AF274" s="163"/>
      <c r="AG274" s="163"/>
      <c r="AH274" s="163"/>
      <c r="AI274" s="163"/>
      <c r="AJ274" s="163"/>
      <c r="AK274" s="163"/>
      <c r="AL274" s="163"/>
      <c r="AM274" s="163"/>
      <c r="AN274" s="163"/>
      <c r="AO274" s="163"/>
      <c r="AP274" s="163"/>
      <c r="AQ274" s="163"/>
      <c r="AR274" s="163"/>
      <c r="AS274" s="163"/>
      <c r="AT274" s="163"/>
      <c r="AU274" s="163"/>
      <c r="AV274" s="163"/>
      <c r="AW274" s="163"/>
      <c r="AX274" s="163"/>
      <c r="AY274" s="163"/>
      <c r="AZ274" s="163"/>
      <c r="BA274" s="163"/>
      <c r="BB274" s="163"/>
      <c r="BC274" s="163"/>
      <c r="BD274" s="163"/>
      <c r="BE274" s="163"/>
      <c r="BF274" s="163"/>
      <c r="BG274" s="163"/>
      <c r="BH274" s="163"/>
      <c r="BI274" s="163"/>
      <c r="BJ274" s="163"/>
      <c r="BK274" s="163"/>
      <c r="BL274" s="163"/>
      <c r="BM274" s="163"/>
      <c r="BN274" s="163"/>
      <c r="BO274" s="163"/>
      <c r="BP274" s="163"/>
      <c r="BQ274" s="163"/>
    </row>
    <row r="275" spans="1:69">
      <c r="A275" s="202" t="s">
        <v>478</v>
      </c>
      <c r="B275" s="210">
        <v>5660.65</v>
      </c>
      <c r="C275" s="210">
        <v>69.17</v>
      </c>
      <c r="D275" s="210">
        <v>331.6</v>
      </c>
      <c r="E275" s="210">
        <v>35</v>
      </c>
    </row>
    <row r="276" spans="1:69">
      <c r="A276" s="202" t="s">
        <v>115</v>
      </c>
      <c r="B276" s="219">
        <v>560</v>
      </c>
      <c r="C276" s="219">
        <v>7.39</v>
      </c>
      <c r="D276" s="219">
        <v>2081.4299999999998</v>
      </c>
      <c r="E276" s="219">
        <v>30</v>
      </c>
    </row>
    <row r="277" spans="1:69">
      <c r="A277" s="202" t="s">
        <v>557</v>
      </c>
      <c r="B277" s="219">
        <v>3191</v>
      </c>
      <c r="C277" s="219">
        <v>15</v>
      </c>
      <c r="D277" s="219">
        <v>0</v>
      </c>
      <c r="E277" s="219">
        <v>25</v>
      </c>
    </row>
    <row r="278" spans="1:69">
      <c r="A278" s="202" t="s">
        <v>164</v>
      </c>
      <c r="B278" s="219">
        <v>930</v>
      </c>
      <c r="C278" s="219">
        <v>21.44</v>
      </c>
      <c r="D278" s="219">
        <v>622.85</v>
      </c>
      <c r="E278" s="219">
        <v>25</v>
      </c>
    </row>
    <row r="279" spans="1:69">
      <c r="A279" s="202" t="s">
        <v>558</v>
      </c>
      <c r="B279" s="219">
        <v>1500</v>
      </c>
      <c r="C279" s="219">
        <v>28.95</v>
      </c>
      <c r="D279" s="219">
        <v>685.2</v>
      </c>
      <c r="E279" s="219">
        <v>30</v>
      </c>
    </row>
    <row r="280" spans="1:69">
      <c r="A280" s="202" t="s">
        <v>559</v>
      </c>
      <c r="B280" s="219">
        <v>4308</v>
      </c>
      <c r="C280" s="219">
        <v>195</v>
      </c>
      <c r="D280" s="219">
        <v>0</v>
      </c>
      <c r="E280" s="219">
        <v>20</v>
      </c>
    </row>
    <row r="281" spans="1:69">
      <c r="A281" s="202" t="s">
        <v>270</v>
      </c>
      <c r="B281" s="210">
        <v>4521.5600000000004</v>
      </c>
      <c r="C281" s="210">
        <v>22.61</v>
      </c>
      <c r="D281" s="210">
        <v>1692.88</v>
      </c>
      <c r="E281" s="210">
        <v>40</v>
      </c>
    </row>
    <row r="282" spans="1:69">
      <c r="A282" s="202" t="s">
        <v>271</v>
      </c>
      <c r="B282" s="210">
        <v>3218.7</v>
      </c>
      <c r="C282" s="210">
        <v>2.71</v>
      </c>
      <c r="D282" s="210">
        <v>1692.88</v>
      </c>
      <c r="E282" s="210">
        <v>40</v>
      </c>
    </row>
    <row r="283" spans="1:69">
      <c r="A283" s="202" t="s">
        <v>272</v>
      </c>
      <c r="B283" s="210">
        <v>5045.1099999999997</v>
      </c>
      <c r="C283" s="210">
        <v>50.45</v>
      </c>
      <c r="D283" s="210">
        <v>1262.82</v>
      </c>
      <c r="E283" s="210">
        <v>40</v>
      </c>
    </row>
    <row r="284" spans="1:69">
      <c r="A284" s="202" t="s">
        <v>273</v>
      </c>
      <c r="B284" s="210">
        <v>5543.04</v>
      </c>
      <c r="C284" s="210">
        <v>71.430000000000007</v>
      </c>
      <c r="D284" s="210">
        <v>1262.82</v>
      </c>
      <c r="E284" s="210">
        <v>40</v>
      </c>
    </row>
    <row r="285" spans="1:69">
      <c r="A285" s="202" t="s">
        <v>165</v>
      </c>
      <c r="B285" s="202">
        <v>3868</v>
      </c>
      <c r="C285" s="202">
        <v>77</v>
      </c>
      <c r="D285" s="202">
        <v>808.8</v>
      </c>
      <c r="E285" s="202">
        <v>30</v>
      </c>
    </row>
    <row r="286" spans="1:69">
      <c r="A286" s="202" t="s">
        <v>560</v>
      </c>
      <c r="B286" s="210">
        <v>10735</v>
      </c>
      <c r="C286" s="210">
        <v>435.5</v>
      </c>
      <c r="D286" s="210">
        <v>808.8</v>
      </c>
      <c r="E286" s="210">
        <v>30</v>
      </c>
    </row>
    <row r="287" spans="1:69">
      <c r="A287" s="202" t="s">
        <v>493</v>
      </c>
      <c r="B287" s="202">
        <v>850</v>
      </c>
      <c r="C287" s="202">
        <v>10.33</v>
      </c>
      <c r="D287" s="202">
        <v>0</v>
      </c>
      <c r="E287" s="202">
        <v>20</v>
      </c>
    </row>
    <row r="288" spans="1:69">
      <c r="A288" s="202" t="s">
        <v>561</v>
      </c>
      <c r="B288" s="202">
        <v>850</v>
      </c>
      <c r="C288" s="202">
        <v>10.33</v>
      </c>
      <c r="D288" s="202">
        <v>0</v>
      </c>
      <c r="E288" s="202">
        <v>20</v>
      </c>
    </row>
    <row r="289" spans="1:69">
      <c r="A289" s="202" t="s">
        <v>494</v>
      </c>
      <c r="B289" s="202">
        <v>2901</v>
      </c>
      <c r="C289" s="202">
        <v>184</v>
      </c>
      <c r="D289" s="202">
        <v>0</v>
      </c>
      <c r="E289" s="202">
        <v>20</v>
      </c>
    </row>
    <row r="290" spans="1:69">
      <c r="A290" s="202" t="s">
        <v>564</v>
      </c>
      <c r="B290" s="202">
        <v>1209</v>
      </c>
      <c r="C290" s="202">
        <v>164</v>
      </c>
      <c r="D290" s="202">
        <v>0</v>
      </c>
      <c r="E290" s="202">
        <v>20</v>
      </c>
    </row>
    <row r="291" spans="1:69">
      <c r="A291" s="202" t="s">
        <v>562</v>
      </c>
      <c r="B291" s="202">
        <v>4642</v>
      </c>
      <c r="C291" s="202">
        <v>97</v>
      </c>
      <c r="D291" s="202">
        <v>0</v>
      </c>
      <c r="E291" s="202">
        <v>22</v>
      </c>
    </row>
    <row r="292" spans="1:69" s="162" customFormat="1">
      <c r="A292" s="202" t="s">
        <v>563</v>
      </c>
      <c r="B292" s="202">
        <v>4207</v>
      </c>
      <c r="C292" s="202">
        <v>357</v>
      </c>
      <c r="D292" s="202">
        <v>0</v>
      </c>
      <c r="E292" s="202">
        <v>20</v>
      </c>
      <c r="F292" s="163"/>
      <c r="G292" s="163"/>
      <c r="H292" s="163"/>
      <c r="I292" s="163"/>
      <c r="J292" s="163"/>
      <c r="K292" s="163"/>
      <c r="L292" s="163"/>
      <c r="M292" s="163"/>
      <c r="N292" s="163"/>
      <c r="O292" s="163"/>
      <c r="P292" s="163"/>
      <c r="Q292" s="163"/>
      <c r="R292" s="163"/>
      <c r="S292" s="163"/>
      <c r="T292" s="163"/>
      <c r="U292" s="163"/>
      <c r="V292" s="163"/>
      <c r="W292" s="163"/>
      <c r="X292" s="163"/>
      <c r="Y292" s="163"/>
      <c r="Z292" s="163"/>
      <c r="AA292" s="163"/>
      <c r="AB292" s="163"/>
      <c r="AC292" s="163"/>
      <c r="AD292" s="163"/>
      <c r="AE292" s="163"/>
      <c r="AF292" s="163"/>
      <c r="AG292" s="163"/>
      <c r="AH292" s="163"/>
      <c r="AI292" s="163"/>
      <c r="AJ292" s="163"/>
      <c r="AK292" s="163"/>
      <c r="AL292" s="163"/>
      <c r="AM292" s="163"/>
      <c r="AN292" s="163"/>
      <c r="AO292" s="163"/>
      <c r="AP292" s="163"/>
      <c r="AQ292" s="163"/>
      <c r="AR292" s="163"/>
      <c r="AS292" s="163"/>
      <c r="AT292" s="163"/>
      <c r="AU292" s="163"/>
      <c r="AV292" s="163"/>
      <c r="AW292" s="163"/>
      <c r="AX292" s="163"/>
      <c r="AY292" s="163"/>
      <c r="AZ292" s="163"/>
      <c r="BA292" s="163"/>
      <c r="BB292" s="163"/>
      <c r="BC292" s="163"/>
      <c r="BD292" s="163"/>
      <c r="BE292" s="163"/>
      <c r="BF292" s="163"/>
      <c r="BG292" s="163"/>
      <c r="BH292" s="163"/>
      <c r="BI292" s="163"/>
      <c r="BJ292" s="163"/>
      <c r="BK292" s="163"/>
      <c r="BL292" s="163"/>
      <c r="BM292" s="163"/>
      <c r="BN292" s="163"/>
      <c r="BO292" s="163"/>
      <c r="BP292" s="163"/>
      <c r="BQ292" s="163"/>
    </row>
    <row r="293" spans="1:69" s="162" customFormat="1">
      <c r="A293" s="202" t="s">
        <v>275</v>
      </c>
      <c r="B293" s="210">
        <v>1408.09</v>
      </c>
      <c r="C293" s="210">
        <v>92.62</v>
      </c>
      <c r="D293" s="210">
        <v>1024.32</v>
      </c>
      <c r="E293" s="210">
        <v>25</v>
      </c>
      <c r="F293" s="163"/>
      <c r="G293" s="163"/>
      <c r="H293" s="163"/>
      <c r="I293" s="163"/>
      <c r="J293" s="163"/>
      <c r="K293" s="163"/>
      <c r="L293" s="163"/>
      <c r="M293" s="163"/>
      <c r="N293" s="163"/>
      <c r="O293" s="163"/>
      <c r="P293" s="163"/>
      <c r="Q293" s="163"/>
      <c r="R293" s="163"/>
      <c r="S293" s="163"/>
      <c r="T293" s="163"/>
      <c r="U293" s="163"/>
      <c r="V293" s="163"/>
      <c r="W293" s="163"/>
      <c r="X293" s="163"/>
      <c r="Y293" s="163"/>
      <c r="Z293" s="163"/>
      <c r="AA293" s="163"/>
      <c r="AB293" s="163"/>
      <c r="AC293" s="163"/>
      <c r="AD293" s="163"/>
      <c r="AE293" s="163"/>
      <c r="AF293" s="163"/>
      <c r="AG293" s="163"/>
      <c r="AH293" s="163"/>
      <c r="AI293" s="163"/>
      <c r="AJ293" s="163"/>
      <c r="AK293" s="163"/>
      <c r="AL293" s="163"/>
      <c r="AM293" s="163"/>
      <c r="AN293" s="163"/>
      <c r="AO293" s="163"/>
      <c r="AP293" s="163"/>
      <c r="AQ293" s="163"/>
      <c r="AR293" s="163"/>
      <c r="AS293" s="163"/>
      <c r="AT293" s="163"/>
      <c r="AU293" s="163"/>
      <c r="AV293" s="163"/>
      <c r="AW293" s="163"/>
      <c r="AX293" s="163"/>
      <c r="AY293" s="163"/>
      <c r="AZ293" s="163"/>
      <c r="BA293" s="163"/>
      <c r="BB293" s="163"/>
      <c r="BC293" s="163"/>
      <c r="BD293" s="163"/>
      <c r="BE293" s="163"/>
      <c r="BF293" s="163"/>
      <c r="BG293" s="163"/>
      <c r="BH293" s="163"/>
      <c r="BI293" s="163"/>
      <c r="BJ293" s="163"/>
      <c r="BK293" s="163"/>
      <c r="BL293" s="163"/>
      <c r="BM293" s="163"/>
      <c r="BN293" s="163"/>
      <c r="BO293" s="163"/>
      <c r="BP293" s="163"/>
      <c r="BQ293" s="163"/>
    </row>
    <row r="294" spans="1:69" s="162" customFormat="1">
      <c r="A294" s="202" t="s">
        <v>276</v>
      </c>
      <c r="B294" s="210">
        <v>1080.83</v>
      </c>
      <c r="C294" s="210">
        <v>40.49</v>
      </c>
      <c r="D294" s="210">
        <v>165.33</v>
      </c>
      <c r="E294" s="210">
        <v>25</v>
      </c>
      <c r="F294" s="163"/>
      <c r="G294" s="163"/>
      <c r="H294" s="163"/>
      <c r="I294" s="163"/>
      <c r="J294" s="163"/>
      <c r="K294" s="163"/>
      <c r="L294" s="163"/>
      <c r="M294" s="163"/>
      <c r="N294" s="163"/>
      <c r="O294" s="163"/>
      <c r="P294" s="163"/>
      <c r="Q294" s="163"/>
      <c r="R294" s="163"/>
      <c r="S294" s="163"/>
      <c r="T294" s="163"/>
      <c r="U294" s="163"/>
      <c r="V294" s="163"/>
      <c r="W294" s="163"/>
      <c r="X294" s="163"/>
      <c r="Y294" s="163"/>
      <c r="Z294" s="163"/>
      <c r="AA294" s="163"/>
      <c r="AB294" s="163"/>
      <c r="AC294" s="163"/>
      <c r="AD294" s="163"/>
      <c r="AE294" s="163"/>
      <c r="AF294" s="163"/>
      <c r="AG294" s="163"/>
      <c r="AH294" s="163"/>
      <c r="AI294" s="163"/>
      <c r="AJ294" s="163"/>
      <c r="AK294" s="163"/>
      <c r="AL294" s="163"/>
      <c r="AM294" s="163"/>
      <c r="AN294" s="163"/>
      <c r="AO294" s="163"/>
      <c r="AP294" s="163"/>
      <c r="AQ294" s="163"/>
      <c r="AR294" s="163"/>
      <c r="AS294" s="163"/>
      <c r="AT294" s="163"/>
      <c r="AU294" s="163"/>
      <c r="AV294" s="163"/>
      <c r="AW294" s="163"/>
      <c r="AX294" s="163"/>
      <c r="AY294" s="163"/>
      <c r="AZ294" s="163"/>
      <c r="BA294" s="163"/>
      <c r="BB294" s="163"/>
      <c r="BC294" s="163"/>
      <c r="BD294" s="163"/>
      <c r="BE294" s="163"/>
      <c r="BF294" s="163"/>
      <c r="BG294" s="163"/>
      <c r="BH294" s="163"/>
      <c r="BI294" s="163"/>
      <c r="BJ294" s="163"/>
      <c r="BK294" s="163"/>
      <c r="BL294" s="163"/>
      <c r="BM294" s="163"/>
      <c r="BN294" s="163"/>
      <c r="BO294" s="163"/>
      <c r="BP294" s="163"/>
      <c r="BQ294" s="163"/>
    </row>
    <row r="295" spans="1:69" s="162" customFormat="1">
      <c r="A295" s="202" t="s">
        <v>277</v>
      </c>
      <c r="B295" s="210">
        <v>2927.98</v>
      </c>
      <c r="C295" s="210">
        <v>111.33</v>
      </c>
      <c r="D295" s="210">
        <v>647.82000000000005</v>
      </c>
      <c r="E295" s="210">
        <v>25</v>
      </c>
      <c r="F295" s="163"/>
      <c r="G295" s="163"/>
      <c r="H295" s="163"/>
      <c r="I295" s="163"/>
      <c r="J295" s="163"/>
      <c r="K295" s="163"/>
      <c r="L295" s="163"/>
      <c r="M295" s="163"/>
      <c r="N295" s="163"/>
      <c r="O295" s="163"/>
      <c r="P295" s="163"/>
      <c r="Q295" s="163"/>
      <c r="R295" s="163"/>
      <c r="S295" s="163"/>
      <c r="T295" s="163"/>
      <c r="U295" s="163"/>
      <c r="V295" s="163"/>
      <c r="W295" s="163"/>
      <c r="X295" s="163"/>
      <c r="Y295" s="163"/>
      <c r="Z295" s="163"/>
      <c r="AA295" s="163"/>
      <c r="AB295" s="163"/>
      <c r="AC295" s="163"/>
      <c r="AD295" s="163"/>
      <c r="AE295" s="163"/>
      <c r="AF295" s="163"/>
      <c r="AG295" s="163"/>
      <c r="AH295" s="163"/>
      <c r="AI295" s="163"/>
      <c r="AJ295" s="163"/>
      <c r="AK295" s="163"/>
      <c r="AL295" s="163"/>
      <c r="AM295" s="163"/>
      <c r="AN295" s="163"/>
      <c r="AO295" s="163"/>
      <c r="AP295" s="163"/>
      <c r="AQ295" s="163"/>
      <c r="AR295" s="163"/>
      <c r="AS295" s="163"/>
      <c r="AT295" s="163"/>
      <c r="AU295" s="163"/>
      <c r="AV295" s="163"/>
      <c r="AW295" s="163"/>
      <c r="AX295" s="163"/>
      <c r="AY295" s="163"/>
      <c r="AZ295" s="163"/>
      <c r="BA295" s="163"/>
      <c r="BB295" s="163"/>
      <c r="BC295" s="163"/>
      <c r="BD295" s="163"/>
      <c r="BE295" s="163"/>
      <c r="BF295" s="163"/>
      <c r="BG295" s="163"/>
      <c r="BH295" s="163"/>
      <c r="BI295" s="163"/>
      <c r="BJ295" s="163"/>
      <c r="BK295" s="163"/>
      <c r="BL295" s="163"/>
      <c r="BM295" s="163"/>
      <c r="BN295" s="163"/>
      <c r="BO295" s="163"/>
      <c r="BP295" s="163"/>
      <c r="BQ295" s="163"/>
    </row>
    <row r="296" spans="1:69" s="162" customFormat="1">
      <c r="A296" s="202" t="s">
        <v>479</v>
      </c>
      <c r="B296" s="210">
        <v>3000</v>
      </c>
      <c r="C296" s="210">
        <v>90</v>
      </c>
      <c r="D296" s="210">
        <v>92.62</v>
      </c>
      <c r="E296" s="210">
        <v>25</v>
      </c>
      <c r="F296" s="163"/>
      <c r="G296" s="163"/>
      <c r="H296" s="163"/>
      <c r="I296" s="163"/>
      <c r="J296" s="163"/>
      <c r="K296" s="163"/>
      <c r="L296" s="163"/>
      <c r="M296" s="163"/>
      <c r="N296" s="163"/>
      <c r="O296" s="163"/>
      <c r="P296" s="163"/>
      <c r="Q296" s="163"/>
      <c r="R296" s="163"/>
      <c r="S296" s="163"/>
      <c r="T296" s="163"/>
      <c r="U296" s="163"/>
      <c r="V296" s="163"/>
      <c r="W296" s="163"/>
      <c r="X296" s="163"/>
      <c r="Y296" s="163"/>
      <c r="Z296" s="163"/>
      <c r="AA296" s="163"/>
      <c r="AB296" s="163"/>
      <c r="AC296" s="163"/>
      <c r="AD296" s="163"/>
      <c r="AE296" s="163"/>
      <c r="AF296" s="163"/>
      <c r="AG296" s="163"/>
      <c r="AH296" s="163"/>
      <c r="AI296" s="163"/>
      <c r="AJ296" s="163"/>
      <c r="AK296" s="163"/>
      <c r="AL296" s="163"/>
      <c r="AM296" s="163"/>
      <c r="AN296" s="163"/>
      <c r="AO296" s="163"/>
      <c r="AP296" s="163"/>
      <c r="AQ296" s="163"/>
      <c r="AR296" s="163"/>
      <c r="AS296" s="163"/>
      <c r="AT296" s="163"/>
      <c r="AU296" s="163"/>
      <c r="AV296" s="163"/>
      <c r="AW296" s="163"/>
      <c r="AX296" s="163"/>
      <c r="AY296" s="163"/>
      <c r="AZ296" s="163"/>
      <c r="BA296" s="163"/>
      <c r="BB296" s="163"/>
      <c r="BC296" s="163"/>
      <c r="BD296" s="163"/>
      <c r="BE296" s="163"/>
      <c r="BF296" s="163"/>
      <c r="BG296" s="163"/>
      <c r="BH296" s="163"/>
      <c r="BI296" s="163"/>
      <c r="BJ296" s="163"/>
      <c r="BK296" s="163"/>
      <c r="BL296" s="163"/>
      <c r="BM296" s="163"/>
      <c r="BN296" s="163"/>
      <c r="BO296" s="163"/>
      <c r="BP296" s="163"/>
      <c r="BQ296" s="163"/>
    </row>
    <row r="297" spans="1:69" s="162" customFormat="1">
      <c r="A297" s="202" t="s">
        <v>278</v>
      </c>
      <c r="B297" s="210">
        <v>58.89</v>
      </c>
      <c r="C297" s="210">
        <v>1.18</v>
      </c>
      <c r="D297" s="210">
        <v>12.32</v>
      </c>
      <c r="E297" s="210">
        <v>17</v>
      </c>
      <c r="F297" s="163"/>
      <c r="G297" s="163"/>
      <c r="H297" s="163"/>
      <c r="I297" s="163"/>
      <c r="J297" s="163"/>
      <c r="K297" s="163"/>
      <c r="L297" s="163"/>
      <c r="M297" s="163"/>
      <c r="N297" s="163"/>
      <c r="O297" s="163"/>
      <c r="P297" s="163"/>
      <c r="Q297" s="163"/>
      <c r="R297" s="163"/>
      <c r="S297" s="163"/>
      <c r="T297" s="163"/>
      <c r="U297" s="163"/>
      <c r="V297" s="163"/>
      <c r="W297" s="163"/>
      <c r="X297" s="163"/>
      <c r="Y297" s="163"/>
      <c r="Z297" s="163"/>
      <c r="AA297" s="163"/>
      <c r="AB297" s="163"/>
      <c r="AC297" s="163"/>
      <c r="AD297" s="163"/>
      <c r="AE297" s="163"/>
      <c r="AF297" s="163"/>
      <c r="AG297" s="163"/>
      <c r="AH297" s="163"/>
      <c r="AI297" s="163"/>
      <c r="AJ297" s="163"/>
      <c r="AK297" s="163"/>
      <c r="AL297" s="163"/>
      <c r="AM297" s="163"/>
      <c r="AN297" s="163"/>
      <c r="AO297" s="163"/>
      <c r="AP297" s="163"/>
      <c r="AQ297" s="163"/>
      <c r="AR297" s="163"/>
      <c r="AS297" s="163"/>
      <c r="AT297" s="163"/>
      <c r="AU297" s="163"/>
      <c r="AV297" s="163"/>
      <c r="AW297" s="163"/>
      <c r="AX297" s="163"/>
      <c r="AY297" s="163"/>
      <c r="AZ297" s="163"/>
      <c r="BA297" s="163"/>
      <c r="BB297" s="163"/>
      <c r="BC297" s="163"/>
      <c r="BD297" s="163"/>
      <c r="BE297" s="163"/>
      <c r="BF297" s="163"/>
      <c r="BG297" s="163"/>
      <c r="BH297" s="163"/>
      <c r="BI297" s="163"/>
      <c r="BJ297" s="163"/>
      <c r="BK297" s="163"/>
      <c r="BL297" s="163"/>
      <c r="BM297" s="163"/>
      <c r="BN297" s="163"/>
      <c r="BO297" s="163"/>
      <c r="BP297" s="163"/>
      <c r="BQ297" s="163"/>
    </row>
    <row r="298" spans="1:69" s="162" customFormat="1">
      <c r="A298" s="202" t="s">
        <v>279</v>
      </c>
      <c r="B298" s="210">
        <v>115.18</v>
      </c>
      <c r="C298" s="210">
        <v>2.2999999999999998</v>
      </c>
      <c r="D298" s="210">
        <v>28.87</v>
      </c>
      <c r="E298" s="210">
        <v>17</v>
      </c>
      <c r="F298" s="163"/>
      <c r="G298" s="163"/>
      <c r="H298" s="163"/>
      <c r="I298" s="163"/>
      <c r="J298" s="163"/>
      <c r="K298" s="163"/>
      <c r="L298" s="163"/>
      <c r="M298" s="163"/>
      <c r="N298" s="163"/>
      <c r="O298" s="163"/>
      <c r="P298" s="163"/>
      <c r="Q298" s="163"/>
      <c r="R298" s="163"/>
      <c r="S298" s="163"/>
      <c r="T298" s="163"/>
      <c r="U298" s="163"/>
      <c r="V298" s="163"/>
      <c r="W298" s="163"/>
      <c r="X298" s="163"/>
      <c r="Y298" s="163"/>
      <c r="Z298" s="163"/>
      <c r="AA298" s="163"/>
      <c r="AB298" s="163"/>
      <c r="AC298" s="163"/>
      <c r="AD298" s="163"/>
      <c r="AE298" s="163"/>
      <c r="AF298" s="163"/>
      <c r="AG298" s="163"/>
      <c r="AH298" s="163"/>
      <c r="AI298" s="163"/>
      <c r="AJ298" s="163"/>
      <c r="AK298" s="163"/>
      <c r="AL298" s="163"/>
      <c r="AM298" s="163"/>
      <c r="AN298" s="163"/>
      <c r="AO298" s="163"/>
      <c r="AP298" s="163"/>
      <c r="AQ298" s="163"/>
      <c r="AR298" s="163"/>
      <c r="AS298" s="163"/>
      <c r="AT298" s="163"/>
      <c r="AU298" s="163"/>
      <c r="AV298" s="163"/>
      <c r="AW298" s="163"/>
      <c r="AX298" s="163"/>
      <c r="AY298" s="163"/>
      <c r="AZ298" s="163"/>
      <c r="BA298" s="163"/>
      <c r="BB298" s="163"/>
      <c r="BC298" s="163"/>
      <c r="BD298" s="163"/>
      <c r="BE298" s="163"/>
      <c r="BF298" s="163"/>
      <c r="BG298" s="163"/>
      <c r="BH298" s="163"/>
      <c r="BI298" s="163"/>
      <c r="BJ298" s="163"/>
      <c r="BK298" s="163"/>
      <c r="BL298" s="163"/>
      <c r="BM298" s="163"/>
      <c r="BN298" s="163"/>
      <c r="BO298" s="163"/>
      <c r="BP298" s="163"/>
      <c r="BQ298" s="163"/>
    </row>
    <row r="299" spans="1:69" s="162" customFormat="1">
      <c r="A299" s="202" t="s">
        <v>280</v>
      </c>
      <c r="B299" s="210">
        <v>54.86</v>
      </c>
      <c r="C299" s="210">
        <v>1.18</v>
      </c>
      <c r="D299" s="210">
        <v>12.32</v>
      </c>
      <c r="E299" s="210">
        <v>17</v>
      </c>
      <c r="F299" s="163"/>
      <c r="G299" s="163"/>
      <c r="H299" s="163"/>
      <c r="I299" s="163"/>
      <c r="J299" s="163"/>
      <c r="K299" s="163"/>
      <c r="L299" s="163"/>
      <c r="M299" s="163"/>
      <c r="N299" s="163"/>
      <c r="O299" s="163"/>
      <c r="P299" s="163"/>
      <c r="Q299" s="163"/>
      <c r="R299" s="163"/>
      <c r="S299" s="163"/>
      <c r="T299" s="163"/>
      <c r="U299" s="163"/>
      <c r="V299" s="163"/>
      <c r="W299" s="163"/>
      <c r="X299" s="163"/>
      <c r="Y299" s="163"/>
      <c r="Z299" s="163"/>
      <c r="AA299" s="163"/>
      <c r="AB299" s="163"/>
      <c r="AC299" s="163"/>
      <c r="AD299" s="163"/>
      <c r="AE299" s="163"/>
      <c r="AF299" s="163"/>
      <c r="AG299" s="163"/>
      <c r="AH299" s="163"/>
      <c r="AI299" s="163"/>
      <c r="AJ299" s="163"/>
      <c r="AK299" s="163"/>
      <c r="AL299" s="163"/>
      <c r="AM299" s="163"/>
      <c r="AN299" s="163"/>
      <c r="AO299" s="163"/>
      <c r="AP299" s="163"/>
      <c r="AQ299" s="163"/>
      <c r="AR299" s="163"/>
      <c r="AS299" s="163"/>
      <c r="AT299" s="163"/>
      <c r="AU299" s="163"/>
      <c r="AV299" s="163"/>
      <c r="AW299" s="163"/>
      <c r="AX299" s="163"/>
      <c r="AY299" s="163"/>
      <c r="AZ299" s="163"/>
      <c r="BA299" s="163"/>
      <c r="BB299" s="163"/>
      <c r="BC299" s="163"/>
      <c r="BD299" s="163"/>
      <c r="BE299" s="163"/>
      <c r="BF299" s="163"/>
      <c r="BG299" s="163"/>
      <c r="BH299" s="163"/>
      <c r="BI299" s="163"/>
      <c r="BJ299" s="163"/>
      <c r="BK299" s="163"/>
      <c r="BL299" s="163"/>
      <c r="BM299" s="163"/>
      <c r="BN299" s="163"/>
      <c r="BO299" s="163"/>
      <c r="BP299" s="163"/>
      <c r="BQ299" s="163"/>
    </row>
    <row r="300" spans="1:69" s="162" customFormat="1">
      <c r="A300" s="202" t="s">
        <v>281</v>
      </c>
      <c r="B300" s="210">
        <v>115.18</v>
      </c>
      <c r="C300" s="210">
        <v>2.2999999999999998</v>
      </c>
      <c r="D300" s="210">
        <v>48.18</v>
      </c>
      <c r="E300" s="210">
        <v>17</v>
      </c>
      <c r="F300" s="163"/>
      <c r="G300" s="163"/>
      <c r="H300" s="163"/>
      <c r="I300" s="163"/>
      <c r="J300" s="163"/>
      <c r="K300" s="163"/>
      <c r="L300" s="163"/>
      <c r="M300" s="163"/>
      <c r="N300" s="163"/>
      <c r="O300" s="163"/>
      <c r="P300" s="163"/>
      <c r="Q300" s="163"/>
      <c r="R300" s="163"/>
      <c r="S300" s="163"/>
      <c r="T300" s="163"/>
      <c r="U300" s="163"/>
      <c r="V300" s="163"/>
      <c r="W300" s="163"/>
      <c r="X300" s="163"/>
      <c r="Y300" s="163"/>
      <c r="Z300" s="163"/>
      <c r="AA300" s="163"/>
      <c r="AB300" s="163"/>
      <c r="AC300" s="163"/>
      <c r="AD300" s="163"/>
      <c r="AE300" s="163"/>
      <c r="AF300" s="163"/>
      <c r="AG300" s="163"/>
      <c r="AH300" s="163"/>
      <c r="AI300" s="163"/>
      <c r="AJ300" s="163"/>
      <c r="AK300" s="163"/>
      <c r="AL300" s="163"/>
      <c r="AM300" s="163"/>
      <c r="AN300" s="163"/>
      <c r="AO300" s="163"/>
      <c r="AP300" s="163"/>
      <c r="AQ300" s="163"/>
      <c r="AR300" s="163"/>
      <c r="AS300" s="163"/>
      <c r="AT300" s="163"/>
      <c r="AU300" s="163"/>
      <c r="AV300" s="163"/>
      <c r="AW300" s="163"/>
      <c r="AX300" s="163"/>
      <c r="AY300" s="163"/>
      <c r="AZ300" s="163"/>
      <c r="BA300" s="163"/>
      <c r="BB300" s="163"/>
      <c r="BC300" s="163"/>
      <c r="BD300" s="163"/>
      <c r="BE300" s="163"/>
      <c r="BF300" s="163"/>
      <c r="BG300" s="163"/>
      <c r="BH300" s="163"/>
      <c r="BI300" s="163"/>
      <c r="BJ300" s="163"/>
      <c r="BK300" s="163"/>
      <c r="BL300" s="163"/>
      <c r="BM300" s="163"/>
      <c r="BN300" s="163"/>
      <c r="BO300" s="163"/>
      <c r="BP300" s="163"/>
      <c r="BQ300" s="163"/>
    </row>
    <row r="301" spans="1:69" s="162" customFormat="1">
      <c r="A301" s="202" t="s">
        <v>282</v>
      </c>
      <c r="B301" s="210">
        <v>115.18</v>
      </c>
      <c r="C301" s="210">
        <v>2.2999999999999998</v>
      </c>
      <c r="D301" s="210">
        <v>28.87</v>
      </c>
      <c r="E301" s="210">
        <v>17</v>
      </c>
      <c r="F301" s="163"/>
      <c r="G301" s="163"/>
      <c r="H301" s="163"/>
      <c r="I301" s="163"/>
      <c r="J301" s="163"/>
      <c r="K301" s="163"/>
      <c r="L301" s="163"/>
      <c r="M301" s="163"/>
      <c r="N301" s="163"/>
      <c r="O301" s="163"/>
      <c r="P301" s="163"/>
      <c r="Q301" s="163"/>
      <c r="R301" s="163"/>
      <c r="S301" s="163"/>
      <c r="T301" s="163"/>
      <c r="U301" s="163"/>
      <c r="V301" s="163"/>
      <c r="W301" s="163"/>
      <c r="X301" s="163"/>
      <c r="Y301" s="163"/>
      <c r="Z301" s="163"/>
      <c r="AA301" s="163"/>
      <c r="AB301" s="163"/>
      <c r="AC301" s="163"/>
      <c r="AD301" s="163"/>
      <c r="AE301" s="163"/>
      <c r="AF301" s="163"/>
      <c r="AG301" s="163"/>
      <c r="AH301" s="163"/>
      <c r="AI301" s="163"/>
      <c r="AJ301" s="163"/>
      <c r="AK301" s="163"/>
      <c r="AL301" s="163"/>
      <c r="AM301" s="163"/>
      <c r="AN301" s="163"/>
      <c r="AO301" s="163"/>
      <c r="AP301" s="163"/>
      <c r="AQ301" s="163"/>
      <c r="AR301" s="163"/>
      <c r="AS301" s="163"/>
      <c r="AT301" s="163"/>
      <c r="AU301" s="163"/>
      <c r="AV301" s="163"/>
      <c r="AW301" s="163"/>
      <c r="AX301" s="163"/>
      <c r="AY301" s="163"/>
      <c r="AZ301" s="163"/>
      <c r="BA301" s="163"/>
      <c r="BB301" s="163"/>
      <c r="BC301" s="163"/>
      <c r="BD301" s="163"/>
      <c r="BE301" s="163"/>
      <c r="BF301" s="163"/>
      <c r="BG301" s="163"/>
      <c r="BH301" s="163"/>
      <c r="BI301" s="163"/>
      <c r="BJ301" s="163"/>
      <c r="BK301" s="163"/>
      <c r="BL301" s="163"/>
      <c r="BM301" s="163"/>
      <c r="BN301" s="163"/>
      <c r="BO301" s="163"/>
      <c r="BP301" s="163"/>
      <c r="BQ301" s="163"/>
    </row>
    <row r="302" spans="1:69" s="162" customFormat="1">
      <c r="A302" s="202" t="s">
        <v>480</v>
      </c>
      <c r="B302" s="210">
        <v>332.36</v>
      </c>
      <c r="C302" s="210">
        <v>1.51</v>
      </c>
      <c r="D302" s="210">
        <v>1.47</v>
      </c>
      <c r="E302" s="210">
        <v>15</v>
      </c>
      <c r="F302" s="163"/>
      <c r="G302" s="163"/>
      <c r="H302" s="163"/>
      <c r="I302" s="163"/>
      <c r="J302" s="163"/>
      <c r="K302" s="163"/>
      <c r="L302" s="163"/>
      <c r="M302" s="163"/>
      <c r="N302" s="163"/>
      <c r="O302" s="163"/>
      <c r="P302" s="163"/>
      <c r="Q302" s="163"/>
      <c r="R302" s="163"/>
      <c r="S302" s="163"/>
      <c r="T302" s="163"/>
      <c r="U302" s="163"/>
      <c r="V302" s="163"/>
      <c r="W302" s="163"/>
      <c r="X302" s="163"/>
      <c r="Y302" s="163"/>
      <c r="Z302" s="163"/>
      <c r="AA302" s="163"/>
      <c r="AB302" s="163"/>
      <c r="AC302" s="163"/>
      <c r="AD302" s="163"/>
      <c r="AE302" s="163"/>
      <c r="AF302" s="163"/>
      <c r="AG302" s="163"/>
      <c r="AH302" s="163"/>
      <c r="AI302" s="163"/>
      <c r="AJ302" s="163"/>
      <c r="AK302" s="163"/>
      <c r="AL302" s="163"/>
      <c r="AM302" s="163"/>
      <c r="AN302" s="163"/>
      <c r="AO302" s="163"/>
      <c r="AP302" s="163"/>
      <c r="AQ302" s="163"/>
      <c r="AR302" s="163"/>
      <c r="AS302" s="163"/>
      <c r="AT302" s="163"/>
      <c r="AU302" s="163"/>
      <c r="AV302" s="163"/>
      <c r="AW302" s="163"/>
      <c r="AX302" s="163"/>
      <c r="AY302" s="163"/>
      <c r="AZ302" s="163"/>
      <c r="BA302" s="163"/>
      <c r="BB302" s="163"/>
      <c r="BC302" s="163"/>
      <c r="BD302" s="163"/>
      <c r="BE302" s="163"/>
      <c r="BF302" s="163"/>
      <c r="BG302" s="163"/>
      <c r="BH302" s="163"/>
      <c r="BI302" s="163"/>
      <c r="BJ302" s="163"/>
      <c r="BK302" s="163"/>
      <c r="BL302" s="163"/>
      <c r="BM302" s="163"/>
      <c r="BN302" s="163"/>
      <c r="BO302" s="163"/>
      <c r="BP302" s="163"/>
      <c r="BQ302" s="163"/>
    </row>
    <row r="303" spans="1:69" s="162" customFormat="1">
      <c r="A303" s="202" t="s">
        <v>284</v>
      </c>
      <c r="B303" s="210">
        <v>344.77</v>
      </c>
      <c r="C303" s="210">
        <v>12</v>
      </c>
      <c r="D303" s="210">
        <v>174.79</v>
      </c>
      <c r="E303" s="210">
        <v>25</v>
      </c>
      <c r="F303" s="163"/>
      <c r="G303" s="163"/>
      <c r="H303" s="163"/>
      <c r="I303" s="163"/>
      <c r="J303" s="163"/>
      <c r="K303" s="163"/>
      <c r="L303" s="163"/>
      <c r="M303" s="163"/>
      <c r="N303" s="163"/>
      <c r="O303" s="163"/>
      <c r="P303" s="163"/>
      <c r="Q303" s="163"/>
      <c r="R303" s="163"/>
      <c r="S303" s="163"/>
      <c r="T303" s="163"/>
      <c r="U303" s="163"/>
      <c r="V303" s="163"/>
      <c r="W303" s="163"/>
      <c r="X303" s="163"/>
      <c r="Y303" s="163"/>
      <c r="Z303" s="163"/>
      <c r="AA303" s="163"/>
      <c r="AB303" s="163"/>
      <c r="AC303" s="163"/>
      <c r="AD303" s="163"/>
      <c r="AE303" s="163"/>
      <c r="AF303" s="163"/>
      <c r="AG303" s="163"/>
      <c r="AH303" s="163"/>
      <c r="AI303" s="163"/>
      <c r="AJ303" s="163"/>
      <c r="AK303" s="163"/>
      <c r="AL303" s="163"/>
      <c r="AM303" s="163"/>
      <c r="AN303" s="163"/>
      <c r="AO303" s="163"/>
      <c r="AP303" s="163"/>
      <c r="AQ303" s="163"/>
      <c r="AR303" s="163"/>
      <c r="AS303" s="163"/>
      <c r="AT303" s="163"/>
      <c r="AU303" s="163"/>
      <c r="AV303" s="163"/>
      <c r="AW303" s="163"/>
      <c r="AX303" s="163"/>
      <c r="AY303" s="163"/>
      <c r="AZ303" s="163"/>
      <c r="BA303" s="163"/>
      <c r="BB303" s="163"/>
      <c r="BC303" s="163"/>
      <c r="BD303" s="163"/>
      <c r="BE303" s="163"/>
      <c r="BF303" s="163"/>
      <c r="BG303" s="163"/>
      <c r="BH303" s="163"/>
      <c r="BI303" s="163"/>
      <c r="BJ303" s="163"/>
      <c r="BK303" s="163"/>
      <c r="BL303" s="163"/>
      <c r="BM303" s="163"/>
      <c r="BN303" s="163"/>
      <c r="BO303" s="163"/>
      <c r="BP303" s="163"/>
      <c r="BQ303" s="163"/>
    </row>
    <row r="304" spans="1:69" s="162" customFormat="1">
      <c r="A304" s="202" t="s">
        <v>285</v>
      </c>
      <c r="B304" s="210">
        <v>1254.54</v>
      </c>
      <c r="C304" s="210">
        <v>37.53</v>
      </c>
      <c r="D304" s="210">
        <v>490.88</v>
      </c>
      <c r="E304" s="210">
        <v>25</v>
      </c>
      <c r="F304" s="163"/>
      <c r="G304" s="163"/>
      <c r="H304" s="163"/>
      <c r="I304" s="163"/>
      <c r="J304" s="163"/>
      <c r="K304" s="163"/>
      <c r="L304" s="163"/>
      <c r="M304" s="163"/>
      <c r="N304" s="163"/>
      <c r="O304" s="163"/>
      <c r="P304" s="163"/>
      <c r="Q304" s="163"/>
      <c r="R304" s="163"/>
      <c r="S304" s="163"/>
      <c r="T304" s="163"/>
      <c r="U304" s="163"/>
      <c r="V304" s="163"/>
      <c r="W304" s="163"/>
      <c r="X304" s="163"/>
      <c r="Y304" s="163"/>
      <c r="Z304" s="163"/>
      <c r="AA304" s="163"/>
      <c r="AB304" s="163"/>
      <c r="AC304" s="163"/>
      <c r="AD304" s="163"/>
      <c r="AE304" s="163"/>
      <c r="AF304" s="163"/>
      <c r="AG304" s="163"/>
      <c r="AH304" s="163"/>
      <c r="AI304" s="163"/>
      <c r="AJ304" s="163"/>
      <c r="AK304" s="163"/>
      <c r="AL304" s="163"/>
      <c r="AM304" s="163"/>
      <c r="AN304" s="163"/>
      <c r="AO304" s="163"/>
      <c r="AP304" s="163"/>
      <c r="AQ304" s="163"/>
      <c r="AR304" s="163"/>
      <c r="AS304" s="163"/>
      <c r="AT304" s="163"/>
      <c r="AU304" s="163"/>
      <c r="AV304" s="163"/>
      <c r="AW304" s="163"/>
      <c r="AX304" s="163"/>
      <c r="AY304" s="163"/>
      <c r="AZ304" s="163"/>
      <c r="BA304" s="163"/>
      <c r="BB304" s="163"/>
      <c r="BC304" s="163"/>
      <c r="BD304" s="163"/>
      <c r="BE304" s="163"/>
      <c r="BF304" s="163"/>
      <c r="BG304" s="163"/>
      <c r="BH304" s="163"/>
      <c r="BI304" s="163"/>
      <c r="BJ304" s="163"/>
      <c r="BK304" s="163"/>
      <c r="BL304" s="163"/>
      <c r="BM304" s="163"/>
      <c r="BN304" s="163"/>
      <c r="BO304" s="163"/>
      <c r="BP304" s="163"/>
      <c r="BQ304" s="163"/>
    </row>
    <row r="305" spans="1:69" s="162" customFormat="1">
      <c r="A305" s="202" t="s">
        <v>286</v>
      </c>
      <c r="B305" s="210">
        <v>1080.83</v>
      </c>
      <c r="C305" s="210">
        <v>40.49</v>
      </c>
      <c r="D305" s="210">
        <v>165.33</v>
      </c>
      <c r="E305" s="210">
        <v>25</v>
      </c>
      <c r="F305" s="163"/>
      <c r="G305" s="163"/>
      <c r="H305" s="163"/>
      <c r="I305" s="163"/>
      <c r="J305" s="163"/>
      <c r="K305" s="163"/>
      <c r="L305" s="163"/>
      <c r="M305" s="163"/>
      <c r="N305" s="163"/>
      <c r="O305" s="163"/>
      <c r="P305" s="163"/>
      <c r="Q305" s="163"/>
      <c r="R305" s="163"/>
      <c r="S305" s="163"/>
      <c r="T305" s="163"/>
      <c r="U305" s="163"/>
      <c r="V305" s="163"/>
      <c r="W305" s="163"/>
      <c r="X305" s="163"/>
      <c r="Y305" s="163"/>
      <c r="Z305" s="163"/>
      <c r="AA305" s="163"/>
      <c r="AB305" s="163"/>
      <c r="AC305" s="163"/>
      <c r="AD305" s="163"/>
      <c r="AE305" s="163"/>
      <c r="AF305" s="163"/>
      <c r="AG305" s="163"/>
      <c r="AH305" s="163"/>
      <c r="AI305" s="163"/>
      <c r="AJ305" s="163"/>
      <c r="AK305" s="163"/>
      <c r="AL305" s="163"/>
      <c r="AM305" s="163"/>
      <c r="AN305" s="163"/>
      <c r="AO305" s="163"/>
      <c r="AP305" s="163"/>
      <c r="AQ305" s="163"/>
      <c r="AR305" s="163"/>
      <c r="AS305" s="163"/>
      <c r="AT305" s="163"/>
      <c r="AU305" s="163"/>
      <c r="AV305" s="163"/>
      <c r="AW305" s="163"/>
      <c r="AX305" s="163"/>
      <c r="AY305" s="163"/>
      <c r="AZ305" s="163"/>
      <c r="BA305" s="163"/>
      <c r="BB305" s="163"/>
      <c r="BC305" s="163"/>
      <c r="BD305" s="163"/>
      <c r="BE305" s="163"/>
      <c r="BF305" s="163"/>
      <c r="BG305" s="163"/>
      <c r="BH305" s="163"/>
      <c r="BI305" s="163"/>
      <c r="BJ305" s="163"/>
      <c r="BK305" s="163"/>
      <c r="BL305" s="163"/>
      <c r="BM305" s="163"/>
      <c r="BN305" s="163"/>
      <c r="BO305" s="163"/>
      <c r="BP305" s="163"/>
      <c r="BQ305" s="163"/>
    </row>
    <row r="306" spans="1:69" s="162" customFormat="1">
      <c r="A306" s="202" t="s">
        <v>287</v>
      </c>
      <c r="B306" s="210">
        <v>2927.98</v>
      </c>
      <c r="C306" s="210">
        <v>111.33</v>
      </c>
      <c r="D306" s="210">
        <v>647.82000000000005</v>
      </c>
      <c r="E306" s="210">
        <v>25</v>
      </c>
      <c r="F306" s="163"/>
      <c r="G306" s="163"/>
      <c r="H306" s="163"/>
      <c r="I306" s="163"/>
      <c r="J306" s="163"/>
      <c r="K306" s="163"/>
      <c r="L306" s="163"/>
      <c r="M306" s="163"/>
      <c r="N306" s="163"/>
      <c r="O306" s="163"/>
      <c r="P306" s="163"/>
      <c r="Q306" s="163"/>
      <c r="R306" s="163"/>
      <c r="S306" s="163"/>
      <c r="T306" s="163"/>
      <c r="U306" s="163"/>
      <c r="V306" s="163"/>
      <c r="W306" s="163"/>
      <c r="X306" s="163"/>
      <c r="Y306" s="163"/>
      <c r="Z306" s="163"/>
      <c r="AA306" s="163"/>
      <c r="AB306" s="163"/>
      <c r="AC306" s="163"/>
      <c r="AD306" s="163"/>
      <c r="AE306" s="163"/>
      <c r="AF306" s="163"/>
      <c r="AG306" s="163"/>
      <c r="AH306" s="163"/>
      <c r="AI306" s="163"/>
      <c r="AJ306" s="163"/>
      <c r="AK306" s="163"/>
      <c r="AL306" s="163"/>
      <c r="AM306" s="163"/>
      <c r="AN306" s="163"/>
      <c r="AO306" s="163"/>
      <c r="AP306" s="163"/>
      <c r="AQ306" s="163"/>
      <c r="AR306" s="163"/>
      <c r="AS306" s="163"/>
      <c r="AT306" s="163"/>
      <c r="AU306" s="163"/>
      <c r="AV306" s="163"/>
      <c r="AW306" s="163"/>
      <c r="AX306" s="163"/>
      <c r="AY306" s="163"/>
      <c r="AZ306" s="163"/>
      <c r="BA306" s="163"/>
      <c r="BB306" s="163"/>
      <c r="BC306" s="163"/>
      <c r="BD306" s="163"/>
      <c r="BE306" s="163"/>
      <c r="BF306" s="163"/>
      <c r="BG306" s="163"/>
      <c r="BH306" s="163"/>
      <c r="BI306" s="163"/>
      <c r="BJ306" s="163"/>
      <c r="BK306" s="163"/>
      <c r="BL306" s="163"/>
      <c r="BM306" s="163"/>
      <c r="BN306" s="163"/>
      <c r="BO306" s="163"/>
      <c r="BP306" s="163"/>
      <c r="BQ306" s="163"/>
    </row>
    <row r="307" spans="1:69" s="162" customFormat="1">
      <c r="A307" s="202" t="s">
        <v>288</v>
      </c>
      <c r="B307" s="210">
        <v>58.89</v>
      </c>
      <c r="C307" s="210">
        <v>1.18</v>
      </c>
      <c r="D307" s="210">
        <v>12.32</v>
      </c>
      <c r="E307" s="210">
        <v>17</v>
      </c>
      <c r="F307" s="163"/>
      <c r="G307" s="163"/>
      <c r="H307" s="163"/>
      <c r="I307" s="163"/>
      <c r="J307" s="163"/>
      <c r="K307" s="163"/>
      <c r="L307" s="163"/>
      <c r="M307" s="163"/>
      <c r="N307" s="163"/>
      <c r="O307" s="163"/>
      <c r="P307" s="163"/>
      <c r="Q307" s="163"/>
      <c r="R307" s="163"/>
      <c r="S307" s="163"/>
      <c r="T307" s="163"/>
      <c r="U307" s="163"/>
      <c r="V307" s="163"/>
      <c r="W307" s="163"/>
      <c r="X307" s="163"/>
      <c r="Y307" s="163"/>
      <c r="Z307" s="163"/>
      <c r="AA307" s="163"/>
      <c r="AB307" s="163"/>
      <c r="AC307" s="163"/>
      <c r="AD307" s="163"/>
      <c r="AE307" s="163"/>
      <c r="AF307" s="163"/>
      <c r="AG307" s="163"/>
      <c r="AH307" s="163"/>
      <c r="AI307" s="163"/>
      <c r="AJ307" s="163"/>
      <c r="AK307" s="163"/>
      <c r="AL307" s="163"/>
      <c r="AM307" s="163"/>
      <c r="AN307" s="163"/>
      <c r="AO307" s="163"/>
      <c r="AP307" s="163"/>
      <c r="AQ307" s="163"/>
      <c r="AR307" s="163"/>
      <c r="AS307" s="163"/>
      <c r="AT307" s="163"/>
      <c r="AU307" s="163"/>
      <c r="AV307" s="163"/>
      <c r="AW307" s="163"/>
      <c r="AX307" s="163"/>
      <c r="AY307" s="163"/>
      <c r="AZ307" s="163"/>
      <c r="BA307" s="163"/>
      <c r="BB307" s="163"/>
      <c r="BC307" s="163"/>
      <c r="BD307" s="163"/>
      <c r="BE307" s="163"/>
      <c r="BF307" s="163"/>
      <c r="BG307" s="163"/>
      <c r="BH307" s="163"/>
      <c r="BI307" s="163"/>
      <c r="BJ307" s="163"/>
      <c r="BK307" s="163"/>
      <c r="BL307" s="163"/>
      <c r="BM307" s="163"/>
      <c r="BN307" s="163"/>
      <c r="BO307" s="163"/>
      <c r="BP307" s="163"/>
      <c r="BQ307" s="163"/>
    </row>
    <row r="308" spans="1:69" s="162" customFormat="1">
      <c r="A308" s="202" t="s">
        <v>289</v>
      </c>
      <c r="B308" s="210">
        <v>115.18</v>
      </c>
      <c r="C308" s="210">
        <v>2.2999999999999998</v>
      </c>
      <c r="D308" s="210">
        <v>28.87</v>
      </c>
      <c r="E308" s="210">
        <v>17</v>
      </c>
      <c r="F308" s="163"/>
      <c r="G308" s="163"/>
      <c r="H308" s="163"/>
      <c r="I308" s="163"/>
      <c r="J308" s="163"/>
      <c r="K308" s="163"/>
      <c r="L308" s="163"/>
      <c r="M308" s="163"/>
      <c r="N308" s="163"/>
      <c r="O308" s="163"/>
      <c r="P308" s="163"/>
      <c r="Q308" s="163"/>
      <c r="R308" s="163"/>
      <c r="S308" s="163"/>
      <c r="T308" s="163"/>
      <c r="U308" s="163"/>
      <c r="V308" s="163"/>
      <c r="W308" s="163"/>
      <c r="X308" s="163"/>
      <c r="Y308" s="163"/>
      <c r="Z308" s="163"/>
      <c r="AA308" s="163"/>
      <c r="AB308" s="163"/>
      <c r="AC308" s="163"/>
      <c r="AD308" s="163"/>
      <c r="AE308" s="163"/>
      <c r="AF308" s="163"/>
      <c r="AG308" s="163"/>
      <c r="AH308" s="163"/>
      <c r="AI308" s="163"/>
      <c r="AJ308" s="163"/>
      <c r="AK308" s="163"/>
      <c r="AL308" s="163"/>
      <c r="AM308" s="163"/>
      <c r="AN308" s="163"/>
      <c r="AO308" s="163"/>
      <c r="AP308" s="163"/>
      <c r="AQ308" s="163"/>
      <c r="AR308" s="163"/>
      <c r="AS308" s="163"/>
      <c r="AT308" s="163"/>
      <c r="AU308" s="163"/>
      <c r="AV308" s="163"/>
      <c r="AW308" s="163"/>
      <c r="AX308" s="163"/>
      <c r="AY308" s="163"/>
      <c r="AZ308" s="163"/>
      <c r="BA308" s="163"/>
      <c r="BB308" s="163"/>
      <c r="BC308" s="163"/>
      <c r="BD308" s="163"/>
      <c r="BE308" s="163"/>
      <c r="BF308" s="163"/>
      <c r="BG308" s="163"/>
      <c r="BH308" s="163"/>
      <c r="BI308" s="163"/>
      <c r="BJ308" s="163"/>
      <c r="BK308" s="163"/>
      <c r="BL308" s="163"/>
      <c r="BM308" s="163"/>
      <c r="BN308" s="163"/>
      <c r="BO308" s="163"/>
      <c r="BP308" s="163"/>
      <c r="BQ308" s="163"/>
    </row>
    <row r="309" spans="1:69" s="162" customFormat="1">
      <c r="A309" s="202" t="s">
        <v>290</v>
      </c>
      <c r="B309" s="210">
        <v>54.86</v>
      </c>
      <c r="C309" s="210">
        <v>1.18</v>
      </c>
      <c r="D309" s="210">
        <v>12.32</v>
      </c>
      <c r="E309" s="210">
        <v>17</v>
      </c>
      <c r="F309" s="163"/>
      <c r="G309" s="163"/>
      <c r="H309" s="163"/>
      <c r="I309" s="163"/>
      <c r="J309" s="163"/>
      <c r="K309" s="163"/>
      <c r="L309" s="163"/>
      <c r="M309" s="163"/>
      <c r="N309" s="163"/>
      <c r="O309" s="163"/>
      <c r="P309" s="163"/>
      <c r="Q309" s="163"/>
      <c r="R309" s="163"/>
      <c r="S309" s="163"/>
      <c r="T309" s="163"/>
      <c r="U309" s="163"/>
      <c r="V309" s="163"/>
      <c r="W309" s="163"/>
      <c r="X309" s="163"/>
      <c r="Y309" s="163"/>
      <c r="Z309" s="163"/>
      <c r="AA309" s="163"/>
      <c r="AB309" s="163"/>
      <c r="AC309" s="163"/>
      <c r="AD309" s="163"/>
      <c r="AE309" s="163"/>
      <c r="AF309" s="163"/>
      <c r="AG309" s="163"/>
      <c r="AH309" s="163"/>
      <c r="AI309" s="163"/>
      <c r="AJ309" s="163"/>
      <c r="AK309" s="163"/>
      <c r="AL309" s="163"/>
      <c r="AM309" s="163"/>
      <c r="AN309" s="163"/>
      <c r="AO309" s="163"/>
      <c r="AP309" s="163"/>
      <c r="AQ309" s="163"/>
      <c r="AR309" s="163"/>
      <c r="AS309" s="163"/>
      <c r="AT309" s="163"/>
      <c r="AU309" s="163"/>
      <c r="AV309" s="163"/>
      <c r="AW309" s="163"/>
      <c r="AX309" s="163"/>
      <c r="AY309" s="163"/>
      <c r="AZ309" s="163"/>
      <c r="BA309" s="163"/>
      <c r="BB309" s="163"/>
      <c r="BC309" s="163"/>
      <c r="BD309" s="163"/>
      <c r="BE309" s="163"/>
      <c r="BF309" s="163"/>
      <c r="BG309" s="163"/>
      <c r="BH309" s="163"/>
      <c r="BI309" s="163"/>
      <c r="BJ309" s="163"/>
      <c r="BK309" s="163"/>
      <c r="BL309" s="163"/>
      <c r="BM309" s="163"/>
      <c r="BN309" s="163"/>
      <c r="BO309" s="163"/>
      <c r="BP309" s="163"/>
      <c r="BQ309" s="163"/>
    </row>
    <row r="310" spans="1:69" s="162" customFormat="1">
      <c r="A310" s="202" t="s">
        <v>482</v>
      </c>
      <c r="B310" s="210">
        <v>1517.17</v>
      </c>
      <c r="C310" s="210">
        <v>56.3</v>
      </c>
      <c r="D310" s="210">
        <v>808.76</v>
      </c>
      <c r="E310" s="210">
        <v>30</v>
      </c>
      <c r="F310" s="163"/>
      <c r="G310" s="163"/>
      <c r="H310" s="163"/>
      <c r="I310" s="163"/>
      <c r="J310" s="163"/>
      <c r="K310" s="163"/>
      <c r="L310" s="163"/>
      <c r="M310" s="163"/>
      <c r="N310" s="163"/>
      <c r="O310" s="163"/>
      <c r="P310" s="163"/>
      <c r="Q310" s="163"/>
      <c r="R310" s="163"/>
      <c r="S310" s="163"/>
      <c r="T310" s="163"/>
      <c r="U310" s="163"/>
      <c r="V310" s="163"/>
      <c r="W310" s="163"/>
      <c r="X310" s="163"/>
      <c r="Y310" s="163"/>
      <c r="Z310" s="163"/>
      <c r="AA310" s="163"/>
      <c r="AB310" s="163"/>
      <c r="AC310" s="163"/>
      <c r="AD310" s="163"/>
      <c r="AE310" s="163"/>
      <c r="AF310" s="163"/>
      <c r="AG310" s="163"/>
      <c r="AH310" s="163"/>
      <c r="AI310" s="163"/>
      <c r="AJ310" s="163"/>
      <c r="AK310" s="163"/>
      <c r="AL310" s="163"/>
      <c r="AM310" s="163"/>
      <c r="AN310" s="163"/>
      <c r="AO310" s="163"/>
      <c r="AP310" s="163"/>
      <c r="AQ310" s="163"/>
      <c r="AR310" s="163"/>
      <c r="AS310" s="163"/>
      <c r="AT310" s="163"/>
      <c r="AU310" s="163"/>
      <c r="AV310" s="163"/>
      <c r="AW310" s="163"/>
      <c r="AX310" s="163"/>
      <c r="AY310" s="163"/>
      <c r="AZ310" s="163"/>
      <c r="BA310" s="163"/>
      <c r="BB310" s="163"/>
      <c r="BC310" s="163"/>
      <c r="BD310" s="163"/>
      <c r="BE310" s="163"/>
      <c r="BF310" s="163"/>
      <c r="BG310" s="163"/>
      <c r="BH310" s="163"/>
      <c r="BI310" s="163"/>
      <c r="BJ310" s="163"/>
      <c r="BK310" s="163"/>
      <c r="BL310" s="163"/>
      <c r="BM310" s="163"/>
      <c r="BN310" s="163"/>
      <c r="BO310" s="163"/>
      <c r="BP310" s="163"/>
      <c r="BQ310" s="163"/>
    </row>
    <row r="311" spans="1:69" s="162" customFormat="1">
      <c r="A311" s="202" t="s">
        <v>481</v>
      </c>
      <c r="B311" s="202">
        <v>115.18</v>
      </c>
      <c r="C311" s="202">
        <v>2.2999999999999998</v>
      </c>
      <c r="D311" s="202">
        <v>48.18</v>
      </c>
      <c r="E311" s="202">
        <v>17</v>
      </c>
      <c r="F311" s="163"/>
      <c r="G311" s="163"/>
      <c r="H311" s="163"/>
      <c r="I311" s="163"/>
      <c r="J311" s="163"/>
      <c r="K311" s="163"/>
      <c r="L311" s="163"/>
      <c r="M311" s="163"/>
      <c r="N311" s="163"/>
      <c r="O311" s="163"/>
      <c r="P311" s="163"/>
      <c r="Q311" s="163"/>
      <c r="R311" s="163"/>
      <c r="S311" s="163"/>
      <c r="T311" s="163"/>
      <c r="U311" s="163"/>
      <c r="V311" s="163"/>
      <c r="W311" s="163"/>
      <c r="X311" s="163"/>
      <c r="Y311" s="163"/>
      <c r="Z311" s="163"/>
      <c r="AA311" s="163"/>
      <c r="AB311" s="163"/>
      <c r="AC311" s="163"/>
      <c r="AD311" s="163"/>
      <c r="AE311" s="163"/>
      <c r="AF311" s="163"/>
      <c r="AG311" s="163"/>
      <c r="AH311" s="163"/>
      <c r="AI311" s="163"/>
      <c r="AJ311" s="163"/>
      <c r="AK311" s="163"/>
      <c r="AL311" s="163"/>
      <c r="AM311" s="163"/>
      <c r="AN311" s="163"/>
      <c r="AO311" s="163"/>
      <c r="AP311" s="163"/>
      <c r="AQ311" s="163"/>
      <c r="AR311" s="163"/>
      <c r="AS311" s="163"/>
      <c r="AT311" s="163"/>
      <c r="AU311" s="163"/>
      <c r="AV311" s="163"/>
      <c r="AW311" s="163"/>
      <c r="AX311" s="163"/>
      <c r="AY311" s="163"/>
      <c r="AZ311" s="163"/>
      <c r="BA311" s="163"/>
      <c r="BB311" s="163"/>
      <c r="BC311" s="163"/>
      <c r="BD311" s="163"/>
      <c r="BE311" s="163"/>
      <c r="BF311" s="163"/>
      <c r="BG311" s="163"/>
      <c r="BH311" s="163"/>
      <c r="BI311" s="163"/>
      <c r="BJ311" s="163"/>
      <c r="BK311" s="163"/>
      <c r="BL311" s="163"/>
      <c r="BM311" s="163"/>
      <c r="BN311" s="163"/>
      <c r="BO311" s="163"/>
      <c r="BP311" s="163"/>
      <c r="BQ311" s="163"/>
    </row>
    <row r="312" spans="1:69" s="162" customFormat="1">
      <c r="A312" s="202" t="s">
        <v>292</v>
      </c>
      <c r="B312" s="210">
        <v>492.06</v>
      </c>
      <c r="C312" s="210">
        <v>21.05</v>
      </c>
      <c r="D312" s="210">
        <v>164.89</v>
      </c>
      <c r="E312" s="210">
        <v>18</v>
      </c>
      <c r="F312" s="163"/>
      <c r="G312" s="163"/>
      <c r="H312" s="163"/>
      <c r="I312" s="163"/>
      <c r="J312" s="163"/>
      <c r="K312" s="163"/>
      <c r="L312" s="163"/>
      <c r="M312" s="163"/>
      <c r="N312" s="163"/>
      <c r="O312" s="163"/>
      <c r="P312" s="163"/>
      <c r="Q312" s="163"/>
      <c r="R312" s="163"/>
      <c r="S312" s="163"/>
      <c r="T312" s="163"/>
      <c r="U312" s="163"/>
      <c r="V312" s="163"/>
      <c r="W312" s="163"/>
      <c r="X312" s="163"/>
      <c r="Y312" s="163"/>
      <c r="Z312" s="163"/>
      <c r="AA312" s="163"/>
      <c r="AB312" s="163"/>
      <c r="AC312" s="163"/>
      <c r="AD312" s="163"/>
      <c r="AE312" s="163"/>
      <c r="AF312" s="163"/>
      <c r="AG312" s="163"/>
      <c r="AH312" s="163"/>
      <c r="AI312" s="163"/>
      <c r="AJ312" s="163"/>
      <c r="AK312" s="163"/>
      <c r="AL312" s="163"/>
      <c r="AM312" s="163"/>
      <c r="AN312" s="163"/>
      <c r="AO312" s="163"/>
      <c r="AP312" s="163"/>
      <c r="AQ312" s="163"/>
      <c r="AR312" s="163"/>
      <c r="AS312" s="163"/>
      <c r="AT312" s="163"/>
      <c r="AU312" s="163"/>
      <c r="AV312" s="163"/>
      <c r="AW312" s="163"/>
      <c r="AX312" s="163"/>
      <c r="AY312" s="163"/>
      <c r="AZ312" s="163"/>
      <c r="BA312" s="163"/>
      <c r="BB312" s="163"/>
      <c r="BC312" s="163"/>
      <c r="BD312" s="163"/>
      <c r="BE312" s="163"/>
      <c r="BF312" s="163"/>
      <c r="BG312" s="163"/>
      <c r="BH312" s="163"/>
      <c r="BI312" s="163"/>
      <c r="BJ312" s="163"/>
      <c r="BK312" s="163"/>
      <c r="BL312" s="163"/>
      <c r="BM312" s="163"/>
      <c r="BN312" s="163"/>
      <c r="BO312" s="163"/>
      <c r="BP312" s="163"/>
      <c r="BQ312" s="163"/>
    </row>
    <row r="313" spans="1:69" s="162" customFormat="1">
      <c r="A313" s="202" t="s">
        <v>293</v>
      </c>
      <c r="B313" s="210">
        <v>315.7</v>
      </c>
      <c r="C313" s="210">
        <v>9.4700000000000006</v>
      </c>
      <c r="D313" s="210">
        <v>381.93</v>
      </c>
      <c r="E313" s="210">
        <v>20</v>
      </c>
      <c r="F313" s="163"/>
      <c r="G313" s="163"/>
      <c r="H313" s="163"/>
      <c r="I313" s="163"/>
      <c r="J313" s="163"/>
      <c r="K313" s="163"/>
      <c r="L313" s="163"/>
      <c r="M313" s="163"/>
      <c r="N313" s="163"/>
      <c r="O313" s="163"/>
      <c r="P313" s="163"/>
      <c r="Q313" s="163"/>
      <c r="R313" s="163"/>
      <c r="S313" s="163"/>
      <c r="T313" s="163"/>
      <c r="U313" s="163"/>
      <c r="V313" s="163"/>
      <c r="W313" s="163"/>
      <c r="X313" s="163"/>
      <c r="Y313" s="163"/>
      <c r="Z313" s="163"/>
      <c r="AA313" s="163"/>
      <c r="AB313" s="163"/>
      <c r="AC313" s="163"/>
      <c r="AD313" s="163"/>
      <c r="AE313" s="163"/>
      <c r="AF313" s="163"/>
      <c r="AG313" s="163"/>
      <c r="AH313" s="163"/>
      <c r="AI313" s="163"/>
      <c r="AJ313" s="163"/>
      <c r="AK313" s="163"/>
      <c r="AL313" s="163"/>
      <c r="AM313" s="163"/>
      <c r="AN313" s="163"/>
      <c r="AO313" s="163"/>
      <c r="AP313" s="163"/>
      <c r="AQ313" s="163"/>
      <c r="AR313" s="163"/>
      <c r="AS313" s="163"/>
      <c r="AT313" s="163"/>
      <c r="AU313" s="163"/>
      <c r="AV313" s="163"/>
      <c r="AW313" s="163"/>
      <c r="AX313" s="163"/>
      <c r="AY313" s="163"/>
      <c r="AZ313" s="163"/>
      <c r="BA313" s="163"/>
      <c r="BB313" s="163"/>
      <c r="BC313" s="163"/>
      <c r="BD313" s="163"/>
      <c r="BE313" s="163"/>
      <c r="BF313" s="163"/>
      <c r="BG313" s="163"/>
      <c r="BH313" s="163"/>
      <c r="BI313" s="163"/>
      <c r="BJ313" s="163"/>
      <c r="BK313" s="163"/>
      <c r="BL313" s="163"/>
      <c r="BM313" s="163"/>
      <c r="BN313" s="163"/>
      <c r="BO313" s="163"/>
      <c r="BP313" s="163"/>
      <c r="BQ313" s="163"/>
    </row>
    <row r="314" spans="1:69" s="162" customFormat="1">
      <c r="A314" s="202" t="s">
        <v>294</v>
      </c>
      <c r="B314" s="210">
        <v>1408.09</v>
      </c>
      <c r="C314" s="210">
        <v>92.62</v>
      </c>
      <c r="D314" s="210">
        <v>1024.32</v>
      </c>
      <c r="E314" s="210">
        <v>20</v>
      </c>
      <c r="F314" s="163"/>
      <c r="G314" s="163"/>
      <c r="H314" s="163"/>
      <c r="I314" s="163"/>
      <c r="J314" s="163"/>
      <c r="K314" s="163"/>
      <c r="L314" s="163"/>
      <c r="M314" s="163"/>
      <c r="N314" s="163"/>
      <c r="O314" s="163"/>
      <c r="P314" s="163"/>
      <c r="Q314" s="163"/>
      <c r="R314" s="163"/>
      <c r="S314" s="163"/>
      <c r="T314" s="163"/>
      <c r="U314" s="163"/>
      <c r="V314" s="163"/>
      <c r="W314" s="163"/>
      <c r="X314" s="163"/>
      <c r="Y314" s="163"/>
      <c r="Z314" s="163"/>
      <c r="AA314" s="163"/>
      <c r="AB314" s="163"/>
      <c r="AC314" s="163"/>
      <c r="AD314" s="163"/>
      <c r="AE314" s="163"/>
      <c r="AF314" s="163"/>
      <c r="AG314" s="163"/>
      <c r="AH314" s="163"/>
      <c r="AI314" s="163"/>
      <c r="AJ314" s="163"/>
      <c r="AK314" s="163"/>
      <c r="AL314" s="163"/>
      <c r="AM314" s="163"/>
      <c r="AN314" s="163"/>
      <c r="AO314" s="163"/>
      <c r="AP314" s="163"/>
      <c r="AQ314" s="163"/>
      <c r="AR314" s="163"/>
      <c r="AS314" s="163"/>
      <c r="AT314" s="163"/>
      <c r="AU314" s="163"/>
      <c r="AV314" s="163"/>
      <c r="AW314" s="163"/>
      <c r="AX314" s="163"/>
      <c r="AY314" s="163"/>
      <c r="AZ314" s="163"/>
      <c r="BA314" s="163"/>
      <c r="BB314" s="163"/>
      <c r="BC314" s="163"/>
      <c r="BD314" s="163"/>
      <c r="BE314" s="163"/>
      <c r="BF314" s="163"/>
      <c r="BG314" s="163"/>
      <c r="BH314" s="163"/>
      <c r="BI314" s="163"/>
      <c r="BJ314" s="163"/>
      <c r="BK314" s="163"/>
      <c r="BL314" s="163"/>
      <c r="BM314" s="163"/>
      <c r="BN314" s="163"/>
      <c r="BO314" s="163"/>
      <c r="BP314" s="163"/>
      <c r="BQ314" s="163"/>
    </row>
    <row r="315" spans="1:69" s="162" customFormat="1">
      <c r="A315" s="202" t="s">
        <v>295</v>
      </c>
      <c r="B315" s="210">
        <v>1305.6099999999999</v>
      </c>
      <c r="C315" s="210">
        <v>81.97</v>
      </c>
      <c r="D315" s="210">
        <v>1024.32</v>
      </c>
      <c r="E315" s="210">
        <v>20</v>
      </c>
      <c r="F315" s="163"/>
      <c r="G315" s="163"/>
      <c r="H315" s="163"/>
      <c r="I315" s="163"/>
      <c r="J315" s="163"/>
      <c r="K315" s="163"/>
      <c r="L315" s="163"/>
      <c r="M315" s="163"/>
      <c r="N315" s="163"/>
      <c r="O315" s="163"/>
      <c r="P315" s="163"/>
      <c r="Q315" s="163"/>
      <c r="R315" s="163"/>
      <c r="S315" s="163"/>
      <c r="T315" s="163"/>
      <c r="U315" s="163"/>
      <c r="V315" s="163"/>
      <c r="W315" s="163"/>
      <c r="X315" s="163"/>
      <c r="Y315" s="163"/>
      <c r="Z315" s="163"/>
      <c r="AA315" s="163"/>
      <c r="AB315" s="163"/>
      <c r="AC315" s="163"/>
      <c r="AD315" s="163"/>
      <c r="AE315" s="163"/>
      <c r="AF315" s="163"/>
      <c r="AG315" s="163"/>
      <c r="AH315" s="163"/>
      <c r="AI315" s="163"/>
      <c r="AJ315" s="163"/>
      <c r="AK315" s="163"/>
      <c r="AL315" s="163"/>
      <c r="AM315" s="163"/>
      <c r="AN315" s="163"/>
      <c r="AO315" s="163"/>
      <c r="AP315" s="163"/>
      <c r="AQ315" s="163"/>
      <c r="AR315" s="163"/>
      <c r="AS315" s="163"/>
      <c r="AT315" s="163"/>
      <c r="AU315" s="163"/>
      <c r="AV315" s="163"/>
      <c r="AW315" s="163"/>
      <c r="AX315" s="163"/>
      <c r="AY315" s="163"/>
      <c r="AZ315" s="163"/>
      <c r="BA315" s="163"/>
      <c r="BB315" s="163"/>
      <c r="BC315" s="163"/>
      <c r="BD315" s="163"/>
      <c r="BE315" s="163"/>
      <c r="BF315" s="163"/>
      <c r="BG315" s="163"/>
      <c r="BH315" s="163"/>
      <c r="BI315" s="163"/>
      <c r="BJ315" s="163"/>
      <c r="BK315" s="163"/>
      <c r="BL315" s="163"/>
      <c r="BM315" s="163"/>
      <c r="BN315" s="163"/>
      <c r="BO315" s="163"/>
      <c r="BP315" s="163"/>
      <c r="BQ315" s="163"/>
    </row>
    <row r="316" spans="1:69" s="162" customFormat="1">
      <c r="A316" s="202" t="s">
        <v>296</v>
      </c>
      <c r="B316" s="210">
        <v>7242.55</v>
      </c>
      <c r="C316" s="210">
        <v>144.85</v>
      </c>
      <c r="D316" s="210">
        <v>2193.4499999999998</v>
      </c>
      <c r="E316" s="210">
        <v>20</v>
      </c>
      <c r="F316" s="163"/>
      <c r="G316" s="163"/>
      <c r="H316" s="163"/>
      <c r="I316" s="163"/>
      <c r="J316" s="163"/>
      <c r="K316" s="163"/>
      <c r="L316" s="163"/>
      <c r="M316" s="163"/>
      <c r="N316" s="163"/>
      <c r="O316" s="163"/>
      <c r="P316" s="163"/>
      <c r="Q316" s="163"/>
      <c r="R316" s="163"/>
      <c r="S316" s="163"/>
      <c r="T316" s="163"/>
      <c r="U316" s="163"/>
      <c r="V316" s="163"/>
      <c r="W316" s="163"/>
      <c r="X316" s="163"/>
      <c r="Y316" s="163"/>
      <c r="Z316" s="163"/>
      <c r="AA316" s="163"/>
      <c r="AB316" s="163"/>
      <c r="AC316" s="163"/>
      <c r="AD316" s="163"/>
      <c r="AE316" s="163"/>
      <c r="AF316" s="163"/>
      <c r="AG316" s="163"/>
      <c r="AH316" s="163"/>
      <c r="AI316" s="163"/>
      <c r="AJ316" s="163"/>
      <c r="AK316" s="163"/>
      <c r="AL316" s="163"/>
      <c r="AM316" s="163"/>
      <c r="AN316" s="163"/>
      <c r="AO316" s="163"/>
      <c r="AP316" s="163"/>
      <c r="AQ316" s="163"/>
      <c r="AR316" s="163"/>
      <c r="AS316" s="163"/>
      <c r="AT316" s="163"/>
      <c r="AU316" s="163"/>
      <c r="AV316" s="163"/>
      <c r="AW316" s="163"/>
      <c r="AX316" s="163"/>
      <c r="AY316" s="163"/>
      <c r="AZ316" s="163"/>
      <c r="BA316" s="163"/>
      <c r="BB316" s="163"/>
      <c r="BC316" s="163"/>
      <c r="BD316" s="163"/>
      <c r="BE316" s="163"/>
      <c r="BF316" s="163"/>
      <c r="BG316" s="163"/>
      <c r="BH316" s="163"/>
      <c r="BI316" s="163"/>
      <c r="BJ316" s="163"/>
      <c r="BK316" s="163"/>
      <c r="BL316" s="163"/>
      <c r="BM316" s="163"/>
      <c r="BN316" s="163"/>
      <c r="BO316" s="163"/>
      <c r="BP316" s="163"/>
      <c r="BQ316" s="163"/>
    </row>
    <row r="317" spans="1:69" s="162" customFormat="1">
      <c r="A317" s="202" t="s">
        <v>297</v>
      </c>
      <c r="B317" s="210">
        <v>7242.55</v>
      </c>
      <c r="C317" s="210">
        <v>144.85</v>
      </c>
      <c r="D317" s="210">
        <v>2193.4499999999998</v>
      </c>
      <c r="E317" s="210">
        <v>20</v>
      </c>
      <c r="F317" s="163"/>
      <c r="G317" s="163"/>
      <c r="H317" s="163"/>
      <c r="I317" s="163"/>
      <c r="J317" s="163"/>
      <c r="K317" s="163"/>
      <c r="L317" s="163"/>
      <c r="M317" s="163"/>
      <c r="N317" s="163"/>
      <c r="O317" s="163"/>
      <c r="P317" s="163"/>
      <c r="Q317" s="163"/>
      <c r="R317" s="163"/>
      <c r="S317" s="163"/>
      <c r="T317" s="163"/>
      <c r="U317" s="163"/>
      <c r="V317" s="163"/>
      <c r="W317" s="163"/>
      <c r="X317" s="163"/>
      <c r="Y317" s="163"/>
      <c r="Z317" s="163"/>
      <c r="AA317" s="163"/>
      <c r="AB317" s="163"/>
      <c r="AC317" s="163"/>
      <c r="AD317" s="163"/>
      <c r="AE317" s="163"/>
      <c r="AF317" s="163"/>
      <c r="AG317" s="163"/>
      <c r="AH317" s="163"/>
      <c r="AI317" s="163"/>
      <c r="AJ317" s="163"/>
      <c r="AK317" s="163"/>
      <c r="AL317" s="163"/>
      <c r="AM317" s="163"/>
      <c r="AN317" s="163"/>
      <c r="AO317" s="163"/>
      <c r="AP317" s="163"/>
      <c r="AQ317" s="163"/>
      <c r="AR317" s="163"/>
      <c r="AS317" s="163"/>
      <c r="AT317" s="163"/>
      <c r="AU317" s="163"/>
      <c r="AV317" s="163"/>
      <c r="AW317" s="163"/>
      <c r="AX317" s="163"/>
      <c r="AY317" s="163"/>
      <c r="AZ317" s="163"/>
      <c r="BA317" s="163"/>
      <c r="BB317" s="163"/>
      <c r="BC317" s="163"/>
      <c r="BD317" s="163"/>
      <c r="BE317" s="163"/>
      <c r="BF317" s="163"/>
      <c r="BG317" s="163"/>
      <c r="BH317" s="163"/>
      <c r="BI317" s="163"/>
      <c r="BJ317" s="163"/>
      <c r="BK317" s="163"/>
      <c r="BL317" s="163"/>
      <c r="BM317" s="163"/>
      <c r="BN317" s="163"/>
      <c r="BO317" s="163"/>
      <c r="BP317" s="163"/>
      <c r="BQ317" s="163"/>
    </row>
    <row r="318" spans="1:69" s="162" customFormat="1">
      <c r="A318" s="202" t="s">
        <v>298</v>
      </c>
      <c r="B318" s="210">
        <v>158.54</v>
      </c>
      <c r="C318" s="210">
        <v>4.76</v>
      </c>
      <c r="D318" s="210">
        <v>21.09</v>
      </c>
      <c r="E318" s="210">
        <v>17</v>
      </c>
      <c r="F318" s="163"/>
      <c r="G318" s="163"/>
      <c r="H318" s="163"/>
      <c r="I318" s="163"/>
      <c r="J318" s="163"/>
      <c r="K318" s="163"/>
      <c r="L318" s="163"/>
      <c r="M318" s="163"/>
      <c r="N318" s="163"/>
      <c r="O318" s="163"/>
      <c r="P318" s="163"/>
      <c r="Q318" s="163"/>
      <c r="R318" s="163"/>
      <c r="S318" s="163"/>
      <c r="T318" s="163"/>
      <c r="U318" s="163"/>
      <c r="V318" s="163"/>
      <c r="W318" s="163"/>
      <c r="X318" s="163"/>
      <c r="Y318" s="163"/>
      <c r="Z318" s="163"/>
      <c r="AA318" s="163"/>
      <c r="AB318" s="163"/>
      <c r="AC318" s="163"/>
      <c r="AD318" s="163"/>
      <c r="AE318" s="163"/>
      <c r="AF318" s="163"/>
      <c r="AG318" s="163"/>
      <c r="AH318" s="163"/>
      <c r="AI318" s="163"/>
      <c r="AJ318" s="163"/>
      <c r="AK318" s="163"/>
      <c r="AL318" s="163"/>
      <c r="AM318" s="163"/>
      <c r="AN318" s="163"/>
      <c r="AO318" s="163"/>
      <c r="AP318" s="163"/>
      <c r="AQ318" s="163"/>
      <c r="AR318" s="163"/>
      <c r="AS318" s="163"/>
      <c r="AT318" s="163"/>
      <c r="AU318" s="163"/>
      <c r="AV318" s="163"/>
      <c r="AW318" s="163"/>
      <c r="AX318" s="163"/>
      <c r="AY318" s="163"/>
      <c r="AZ318" s="163"/>
      <c r="BA318" s="163"/>
      <c r="BB318" s="163"/>
      <c r="BC318" s="163"/>
      <c r="BD318" s="163"/>
      <c r="BE318" s="163"/>
      <c r="BF318" s="163"/>
      <c r="BG318" s="163"/>
      <c r="BH318" s="163"/>
      <c r="BI318" s="163"/>
      <c r="BJ318" s="163"/>
      <c r="BK318" s="163"/>
      <c r="BL318" s="163"/>
      <c r="BM318" s="163"/>
      <c r="BN318" s="163"/>
      <c r="BO318" s="163"/>
      <c r="BP318" s="163"/>
      <c r="BQ318" s="163"/>
    </row>
    <row r="319" spans="1:69" s="162" customFormat="1">
      <c r="A319" s="202" t="s">
        <v>299</v>
      </c>
      <c r="B319" s="210">
        <v>462.46</v>
      </c>
      <c r="C319" s="210">
        <v>16.18</v>
      </c>
      <c r="D319" s="210">
        <v>21.09</v>
      </c>
      <c r="E319" s="210">
        <v>17</v>
      </c>
      <c r="F319" s="163"/>
      <c r="G319" s="163"/>
      <c r="H319" s="163"/>
      <c r="I319" s="163"/>
      <c r="J319" s="163"/>
      <c r="K319" s="163"/>
      <c r="L319" s="163"/>
      <c r="M319" s="163"/>
      <c r="N319" s="163"/>
      <c r="O319" s="163"/>
      <c r="P319" s="163"/>
      <c r="Q319" s="163"/>
      <c r="R319" s="163"/>
      <c r="S319" s="163"/>
      <c r="T319" s="163"/>
      <c r="U319" s="163"/>
      <c r="V319" s="163"/>
      <c r="W319" s="163"/>
      <c r="X319" s="163"/>
      <c r="Y319" s="163"/>
      <c r="Z319" s="163"/>
      <c r="AA319" s="163"/>
      <c r="AB319" s="163"/>
      <c r="AC319" s="163"/>
      <c r="AD319" s="163"/>
      <c r="AE319" s="163"/>
      <c r="AF319" s="163"/>
      <c r="AG319" s="163"/>
      <c r="AH319" s="163"/>
      <c r="AI319" s="163"/>
      <c r="AJ319" s="163"/>
      <c r="AK319" s="163"/>
      <c r="AL319" s="163"/>
      <c r="AM319" s="163"/>
      <c r="AN319" s="163"/>
      <c r="AO319" s="163"/>
      <c r="AP319" s="163"/>
      <c r="AQ319" s="163"/>
      <c r="AR319" s="163"/>
      <c r="AS319" s="163"/>
      <c r="AT319" s="163"/>
      <c r="AU319" s="163"/>
      <c r="AV319" s="163"/>
      <c r="AW319" s="163"/>
      <c r="AX319" s="163"/>
      <c r="AY319" s="163"/>
      <c r="AZ319" s="163"/>
      <c r="BA319" s="163"/>
      <c r="BB319" s="163"/>
      <c r="BC319" s="163"/>
      <c r="BD319" s="163"/>
      <c r="BE319" s="163"/>
      <c r="BF319" s="163"/>
      <c r="BG319" s="163"/>
      <c r="BH319" s="163"/>
      <c r="BI319" s="163"/>
      <c r="BJ319" s="163"/>
      <c r="BK319" s="163"/>
      <c r="BL319" s="163"/>
      <c r="BM319" s="163"/>
      <c r="BN319" s="163"/>
      <c r="BO319" s="163"/>
      <c r="BP319" s="163"/>
      <c r="BQ319" s="163"/>
    </row>
    <row r="320" spans="1:69" s="162" customFormat="1">
      <c r="A320" s="202" t="s">
        <v>300</v>
      </c>
      <c r="B320" s="210">
        <v>142.38999999999999</v>
      </c>
      <c r="C320" s="210">
        <v>8.5399999999999991</v>
      </c>
      <c r="D320" s="210">
        <v>21.09</v>
      </c>
      <c r="E320" s="210">
        <v>17</v>
      </c>
      <c r="F320" s="163"/>
      <c r="G320" s="163"/>
      <c r="H320" s="163"/>
      <c r="I320" s="163"/>
      <c r="J320" s="163"/>
      <c r="K320" s="163"/>
      <c r="L320" s="163"/>
      <c r="M320" s="163"/>
      <c r="N320" s="163"/>
      <c r="O320" s="163"/>
      <c r="P320" s="163"/>
      <c r="Q320" s="163"/>
      <c r="R320" s="163"/>
      <c r="S320" s="163"/>
      <c r="T320" s="163"/>
      <c r="U320" s="163"/>
      <c r="V320" s="163"/>
      <c r="W320" s="163"/>
      <c r="X320" s="163"/>
      <c r="Y320" s="163"/>
      <c r="Z320" s="163"/>
      <c r="AA320" s="163"/>
      <c r="AB320" s="163"/>
      <c r="AC320" s="163"/>
      <c r="AD320" s="163"/>
      <c r="AE320" s="163"/>
      <c r="AF320" s="163"/>
      <c r="AG320" s="163"/>
      <c r="AH320" s="163"/>
      <c r="AI320" s="163"/>
      <c r="AJ320" s="163"/>
      <c r="AK320" s="163"/>
      <c r="AL320" s="163"/>
      <c r="AM320" s="163"/>
      <c r="AN320" s="163"/>
      <c r="AO320" s="163"/>
      <c r="AP320" s="163"/>
      <c r="AQ320" s="163"/>
      <c r="AR320" s="163"/>
      <c r="AS320" s="163"/>
      <c r="AT320" s="163"/>
      <c r="AU320" s="163"/>
      <c r="AV320" s="163"/>
      <c r="AW320" s="163"/>
      <c r="AX320" s="163"/>
      <c r="AY320" s="163"/>
      <c r="AZ320" s="163"/>
      <c r="BA320" s="163"/>
      <c r="BB320" s="163"/>
      <c r="BC320" s="163"/>
      <c r="BD320" s="163"/>
      <c r="BE320" s="163"/>
      <c r="BF320" s="163"/>
      <c r="BG320" s="163"/>
      <c r="BH320" s="163"/>
      <c r="BI320" s="163"/>
      <c r="BJ320" s="163"/>
      <c r="BK320" s="163"/>
      <c r="BL320" s="163"/>
      <c r="BM320" s="163"/>
      <c r="BN320" s="163"/>
      <c r="BO320" s="163"/>
      <c r="BP320" s="163"/>
      <c r="BQ320" s="163"/>
    </row>
    <row r="321" spans="1:69" s="162" customFormat="1">
      <c r="A321" s="202" t="s">
        <v>301</v>
      </c>
      <c r="B321" s="210">
        <v>719.1</v>
      </c>
      <c r="C321" s="210">
        <v>8.09</v>
      </c>
      <c r="D321" s="210">
        <v>221.22</v>
      </c>
      <c r="E321" s="210">
        <v>20</v>
      </c>
      <c r="F321" s="163"/>
      <c r="G321" s="163"/>
      <c r="H321" s="163"/>
      <c r="I321" s="163"/>
      <c r="J321" s="163"/>
      <c r="K321" s="163"/>
      <c r="L321" s="163"/>
      <c r="M321" s="163"/>
      <c r="N321" s="163"/>
      <c r="O321" s="163"/>
      <c r="P321" s="163"/>
      <c r="Q321" s="163"/>
      <c r="R321" s="163"/>
      <c r="S321" s="163"/>
      <c r="T321" s="163"/>
      <c r="U321" s="163"/>
      <c r="V321" s="163"/>
      <c r="W321" s="163"/>
      <c r="X321" s="163"/>
      <c r="Y321" s="163"/>
      <c r="Z321" s="163"/>
      <c r="AA321" s="163"/>
      <c r="AB321" s="163"/>
      <c r="AC321" s="163"/>
      <c r="AD321" s="163"/>
      <c r="AE321" s="163"/>
      <c r="AF321" s="163"/>
      <c r="AG321" s="163"/>
      <c r="AH321" s="163"/>
      <c r="AI321" s="163"/>
      <c r="AJ321" s="163"/>
      <c r="AK321" s="163"/>
      <c r="AL321" s="163"/>
      <c r="AM321" s="163"/>
      <c r="AN321" s="163"/>
      <c r="AO321" s="163"/>
      <c r="AP321" s="163"/>
      <c r="AQ321" s="163"/>
      <c r="AR321" s="163"/>
      <c r="AS321" s="163"/>
      <c r="AT321" s="163"/>
      <c r="AU321" s="163"/>
      <c r="AV321" s="163"/>
      <c r="AW321" s="163"/>
      <c r="AX321" s="163"/>
      <c r="AY321" s="163"/>
      <c r="AZ321" s="163"/>
      <c r="BA321" s="163"/>
      <c r="BB321" s="163"/>
      <c r="BC321" s="163"/>
      <c r="BD321" s="163"/>
      <c r="BE321" s="163"/>
      <c r="BF321" s="163"/>
      <c r="BG321" s="163"/>
      <c r="BH321" s="163"/>
      <c r="BI321" s="163"/>
      <c r="BJ321" s="163"/>
      <c r="BK321" s="163"/>
      <c r="BL321" s="163"/>
      <c r="BM321" s="163"/>
      <c r="BN321" s="163"/>
      <c r="BO321" s="163"/>
      <c r="BP321" s="163"/>
      <c r="BQ321" s="163"/>
    </row>
    <row r="322" spans="1:69" s="162" customFormat="1">
      <c r="A322" s="202" t="s">
        <v>483</v>
      </c>
      <c r="B322" s="210">
        <v>39.979999999999997</v>
      </c>
      <c r="C322" s="210">
        <v>0.18</v>
      </c>
      <c r="D322" s="210">
        <v>1.47</v>
      </c>
      <c r="E322" s="210">
        <v>15</v>
      </c>
      <c r="F322" s="163"/>
      <c r="G322" s="163"/>
      <c r="H322" s="163"/>
      <c r="I322" s="163"/>
      <c r="J322" s="163"/>
      <c r="K322" s="163"/>
      <c r="L322" s="163"/>
      <c r="M322" s="163"/>
      <c r="N322" s="163"/>
      <c r="O322" s="163"/>
      <c r="P322" s="163"/>
      <c r="Q322" s="163"/>
      <c r="R322" s="163"/>
      <c r="S322" s="163"/>
      <c r="T322" s="163"/>
      <c r="U322" s="163"/>
      <c r="V322" s="163"/>
      <c r="W322" s="163"/>
      <c r="X322" s="163"/>
      <c r="Y322" s="163"/>
      <c r="Z322" s="163"/>
      <c r="AA322" s="163"/>
      <c r="AB322" s="163"/>
      <c r="AC322" s="163"/>
      <c r="AD322" s="163"/>
      <c r="AE322" s="163"/>
      <c r="AF322" s="163"/>
      <c r="AG322" s="163"/>
      <c r="AH322" s="163"/>
      <c r="AI322" s="163"/>
      <c r="AJ322" s="163"/>
      <c r="AK322" s="163"/>
      <c r="AL322" s="163"/>
      <c r="AM322" s="163"/>
      <c r="AN322" s="163"/>
      <c r="AO322" s="163"/>
      <c r="AP322" s="163"/>
      <c r="AQ322" s="163"/>
      <c r="AR322" s="163"/>
      <c r="AS322" s="163"/>
      <c r="AT322" s="163"/>
      <c r="AU322" s="163"/>
      <c r="AV322" s="163"/>
      <c r="AW322" s="163"/>
      <c r="AX322" s="163"/>
      <c r="AY322" s="163"/>
      <c r="AZ322" s="163"/>
      <c r="BA322" s="163"/>
      <c r="BB322" s="163"/>
      <c r="BC322" s="163"/>
      <c r="BD322" s="163"/>
      <c r="BE322" s="163"/>
      <c r="BF322" s="163"/>
      <c r="BG322" s="163"/>
      <c r="BH322" s="163"/>
      <c r="BI322" s="163"/>
      <c r="BJ322" s="163"/>
      <c r="BK322" s="163"/>
      <c r="BL322" s="163"/>
      <c r="BM322" s="163"/>
      <c r="BN322" s="163"/>
      <c r="BO322" s="163"/>
      <c r="BP322" s="163"/>
      <c r="BQ322" s="163"/>
    </row>
    <row r="323" spans="1:69" s="162" customFormat="1">
      <c r="A323" s="202" t="s">
        <v>304</v>
      </c>
      <c r="B323" s="210">
        <v>0</v>
      </c>
      <c r="C323" s="210">
        <v>0</v>
      </c>
      <c r="D323" s="210">
        <v>0</v>
      </c>
      <c r="E323" s="210">
        <v>1</v>
      </c>
      <c r="F323" s="163"/>
      <c r="G323" s="163"/>
      <c r="H323" s="163"/>
      <c r="I323" s="163"/>
      <c r="J323" s="163"/>
      <c r="K323" s="163"/>
      <c r="L323" s="163"/>
      <c r="M323" s="163"/>
      <c r="N323" s="163"/>
      <c r="O323" s="163"/>
      <c r="P323" s="163"/>
      <c r="Q323" s="163"/>
      <c r="R323" s="163"/>
      <c r="S323" s="163"/>
      <c r="T323" s="163"/>
      <c r="U323" s="163"/>
      <c r="V323" s="163"/>
      <c r="W323" s="163"/>
      <c r="X323" s="163"/>
      <c r="Y323" s="163"/>
      <c r="Z323" s="163"/>
      <c r="AA323" s="163"/>
      <c r="AB323" s="163"/>
      <c r="AC323" s="163"/>
      <c r="AD323" s="163"/>
      <c r="AE323" s="163"/>
      <c r="AF323" s="163"/>
      <c r="AG323" s="163"/>
      <c r="AH323" s="163"/>
      <c r="AI323" s="163"/>
      <c r="AJ323" s="163"/>
      <c r="AK323" s="163"/>
      <c r="AL323" s="163"/>
      <c r="AM323" s="163"/>
      <c r="AN323" s="163"/>
      <c r="AO323" s="163"/>
      <c r="AP323" s="163"/>
      <c r="AQ323" s="163"/>
      <c r="AR323" s="163"/>
      <c r="AS323" s="163"/>
      <c r="AT323" s="163"/>
      <c r="AU323" s="163"/>
      <c r="AV323" s="163"/>
      <c r="AW323" s="163"/>
      <c r="AX323" s="163"/>
      <c r="AY323" s="163"/>
      <c r="AZ323" s="163"/>
      <c r="BA323" s="163"/>
      <c r="BB323" s="163"/>
      <c r="BC323" s="163"/>
      <c r="BD323" s="163"/>
      <c r="BE323" s="163"/>
      <c r="BF323" s="163"/>
      <c r="BG323" s="163"/>
      <c r="BH323" s="163"/>
      <c r="BI323" s="163"/>
      <c r="BJ323" s="163"/>
      <c r="BK323" s="163"/>
      <c r="BL323" s="163"/>
      <c r="BM323" s="163"/>
      <c r="BN323" s="163"/>
      <c r="BO323" s="163"/>
      <c r="BP323" s="163"/>
      <c r="BQ323" s="163"/>
    </row>
    <row r="324" spans="1:69" s="162" customFormat="1">
      <c r="A324" s="202" t="s">
        <v>305</v>
      </c>
      <c r="B324" s="210">
        <v>0</v>
      </c>
      <c r="C324" s="210">
        <v>0</v>
      </c>
      <c r="D324" s="210">
        <v>0</v>
      </c>
      <c r="E324" s="210">
        <v>1</v>
      </c>
      <c r="F324" s="163"/>
      <c r="G324" s="163"/>
      <c r="H324" s="163"/>
      <c r="I324" s="163"/>
      <c r="J324" s="163"/>
      <c r="K324" s="163"/>
      <c r="L324" s="163"/>
      <c r="M324" s="163"/>
      <c r="N324" s="163"/>
      <c r="O324" s="163"/>
      <c r="P324" s="163"/>
      <c r="Q324" s="163"/>
      <c r="R324" s="163"/>
      <c r="S324" s="163"/>
      <c r="T324" s="163"/>
      <c r="U324" s="163"/>
      <c r="V324" s="163"/>
      <c r="W324" s="163"/>
      <c r="X324" s="163"/>
      <c r="Y324" s="163"/>
      <c r="Z324" s="163"/>
      <c r="AA324" s="163"/>
      <c r="AB324" s="163"/>
      <c r="AC324" s="163"/>
      <c r="AD324" s="163"/>
      <c r="AE324" s="163"/>
      <c r="AF324" s="163"/>
      <c r="AG324" s="163"/>
      <c r="AH324" s="163"/>
      <c r="AI324" s="163"/>
      <c r="AJ324" s="163"/>
      <c r="AK324" s="163"/>
      <c r="AL324" s="163"/>
      <c r="AM324" s="163"/>
      <c r="AN324" s="163"/>
      <c r="AO324" s="163"/>
      <c r="AP324" s="163"/>
      <c r="AQ324" s="163"/>
      <c r="AR324" s="163"/>
      <c r="AS324" s="163"/>
      <c r="AT324" s="163"/>
      <c r="AU324" s="163"/>
      <c r="AV324" s="163"/>
      <c r="AW324" s="163"/>
      <c r="AX324" s="163"/>
      <c r="AY324" s="163"/>
      <c r="AZ324" s="163"/>
      <c r="BA324" s="163"/>
      <c r="BB324" s="163"/>
      <c r="BC324" s="163"/>
      <c r="BD324" s="163"/>
      <c r="BE324" s="163"/>
      <c r="BF324" s="163"/>
      <c r="BG324" s="163"/>
      <c r="BH324" s="163"/>
      <c r="BI324" s="163"/>
      <c r="BJ324" s="163"/>
      <c r="BK324" s="163"/>
      <c r="BL324" s="163"/>
      <c r="BM324" s="163"/>
      <c r="BN324" s="163"/>
      <c r="BO324" s="163"/>
      <c r="BP324" s="163"/>
      <c r="BQ324" s="163"/>
    </row>
    <row r="325" spans="1:69" s="162" customFormat="1">
      <c r="A325" s="202" t="s">
        <v>306</v>
      </c>
      <c r="B325" s="210">
        <v>0</v>
      </c>
      <c r="C325" s="210">
        <v>0</v>
      </c>
      <c r="D325" s="210">
        <v>0</v>
      </c>
      <c r="E325" s="210">
        <v>1</v>
      </c>
      <c r="F325" s="163"/>
      <c r="G325" s="163"/>
      <c r="H325" s="163"/>
      <c r="I325" s="163"/>
      <c r="J325" s="163"/>
      <c r="K325" s="163"/>
      <c r="L325" s="163"/>
      <c r="M325" s="163"/>
      <c r="N325" s="163"/>
      <c r="O325" s="163"/>
      <c r="P325" s="163"/>
      <c r="Q325" s="163"/>
      <c r="R325" s="163"/>
      <c r="S325" s="163"/>
      <c r="T325" s="163"/>
      <c r="U325" s="163"/>
      <c r="V325" s="163"/>
      <c r="W325" s="163"/>
      <c r="X325" s="163"/>
      <c r="Y325" s="163"/>
      <c r="Z325" s="163"/>
      <c r="AA325" s="163"/>
      <c r="AB325" s="163"/>
      <c r="AC325" s="163"/>
      <c r="AD325" s="163"/>
      <c r="AE325" s="163"/>
      <c r="AF325" s="163"/>
      <c r="AG325" s="163"/>
      <c r="AH325" s="163"/>
      <c r="AI325" s="163"/>
      <c r="AJ325" s="163"/>
      <c r="AK325" s="163"/>
      <c r="AL325" s="163"/>
      <c r="AM325" s="163"/>
      <c r="AN325" s="163"/>
      <c r="AO325" s="163"/>
      <c r="AP325" s="163"/>
      <c r="AQ325" s="163"/>
      <c r="AR325" s="163"/>
      <c r="AS325" s="163"/>
      <c r="AT325" s="163"/>
      <c r="AU325" s="163"/>
      <c r="AV325" s="163"/>
      <c r="AW325" s="163"/>
      <c r="AX325" s="163"/>
      <c r="AY325" s="163"/>
      <c r="AZ325" s="163"/>
      <c r="BA325" s="163"/>
      <c r="BB325" s="163"/>
      <c r="BC325" s="163"/>
      <c r="BD325" s="163"/>
      <c r="BE325" s="163"/>
      <c r="BF325" s="163"/>
      <c r="BG325" s="163"/>
      <c r="BH325" s="163"/>
      <c r="BI325" s="163"/>
      <c r="BJ325" s="163"/>
      <c r="BK325" s="163"/>
      <c r="BL325" s="163"/>
      <c r="BM325" s="163"/>
      <c r="BN325" s="163"/>
      <c r="BO325" s="163"/>
      <c r="BP325" s="163"/>
      <c r="BQ325" s="163"/>
    </row>
    <row r="326" spans="1:69" s="162" customFormat="1">
      <c r="A326" s="202" t="s">
        <v>307</v>
      </c>
      <c r="B326" s="210">
        <v>0</v>
      </c>
      <c r="C326" s="210">
        <v>0</v>
      </c>
      <c r="D326" s="210">
        <v>0</v>
      </c>
      <c r="E326" s="210">
        <v>1</v>
      </c>
      <c r="F326" s="163"/>
      <c r="G326" s="163"/>
      <c r="H326" s="163"/>
      <c r="I326" s="163"/>
      <c r="J326" s="163"/>
      <c r="K326" s="163"/>
      <c r="L326" s="163"/>
      <c r="M326" s="163"/>
      <c r="N326" s="163"/>
      <c r="O326" s="163"/>
      <c r="P326" s="163"/>
      <c r="Q326" s="163"/>
      <c r="R326" s="163"/>
      <c r="S326" s="163"/>
      <c r="T326" s="163"/>
      <c r="U326" s="163"/>
      <c r="V326" s="163"/>
      <c r="W326" s="163"/>
      <c r="X326" s="163"/>
      <c r="Y326" s="163"/>
      <c r="Z326" s="163"/>
      <c r="AA326" s="163"/>
      <c r="AB326" s="163"/>
      <c r="AC326" s="163"/>
      <c r="AD326" s="163"/>
      <c r="AE326" s="163"/>
      <c r="AF326" s="163"/>
      <c r="AG326" s="163"/>
      <c r="AH326" s="163"/>
      <c r="AI326" s="163"/>
      <c r="AJ326" s="163"/>
      <c r="AK326" s="163"/>
      <c r="AL326" s="163"/>
      <c r="AM326" s="163"/>
      <c r="AN326" s="163"/>
      <c r="AO326" s="163"/>
      <c r="AP326" s="163"/>
      <c r="AQ326" s="163"/>
      <c r="AR326" s="163"/>
      <c r="AS326" s="163"/>
      <c r="AT326" s="163"/>
      <c r="AU326" s="163"/>
      <c r="AV326" s="163"/>
      <c r="AW326" s="163"/>
      <c r="AX326" s="163"/>
      <c r="AY326" s="163"/>
      <c r="AZ326" s="163"/>
      <c r="BA326" s="163"/>
      <c r="BB326" s="163"/>
      <c r="BC326" s="163"/>
      <c r="BD326" s="163"/>
      <c r="BE326" s="163"/>
      <c r="BF326" s="163"/>
      <c r="BG326" s="163"/>
      <c r="BH326" s="163"/>
      <c r="BI326" s="163"/>
      <c r="BJ326" s="163"/>
      <c r="BK326" s="163"/>
      <c r="BL326" s="163"/>
      <c r="BM326" s="163"/>
      <c r="BN326" s="163"/>
      <c r="BO326" s="163"/>
      <c r="BP326" s="163"/>
      <c r="BQ326" s="163"/>
    </row>
    <row r="327" spans="1:69" s="162" customFormat="1">
      <c r="A327" s="202" t="s">
        <v>308</v>
      </c>
      <c r="B327" s="210">
        <v>0</v>
      </c>
      <c r="C327" s="210">
        <v>0</v>
      </c>
      <c r="D327" s="210">
        <v>0</v>
      </c>
      <c r="E327" s="210">
        <v>1</v>
      </c>
      <c r="F327" s="163"/>
      <c r="G327" s="163"/>
      <c r="H327" s="163"/>
      <c r="I327" s="163"/>
      <c r="J327" s="163"/>
      <c r="K327" s="163"/>
      <c r="L327" s="163"/>
      <c r="M327" s="163"/>
      <c r="N327" s="163"/>
      <c r="O327" s="163"/>
      <c r="P327" s="163"/>
      <c r="Q327" s="163"/>
      <c r="R327" s="163"/>
      <c r="S327" s="163"/>
      <c r="T327" s="163"/>
      <c r="U327" s="163"/>
      <c r="V327" s="163"/>
      <c r="W327" s="163"/>
      <c r="X327" s="163"/>
      <c r="Y327" s="163"/>
      <c r="Z327" s="163"/>
      <c r="AA327" s="163"/>
      <c r="AB327" s="163"/>
      <c r="AC327" s="163"/>
      <c r="AD327" s="163"/>
      <c r="AE327" s="163"/>
      <c r="AF327" s="163"/>
      <c r="AG327" s="163"/>
      <c r="AH327" s="163"/>
      <c r="AI327" s="163"/>
      <c r="AJ327" s="163"/>
      <c r="AK327" s="163"/>
      <c r="AL327" s="163"/>
      <c r="AM327" s="163"/>
      <c r="AN327" s="163"/>
      <c r="AO327" s="163"/>
      <c r="AP327" s="163"/>
      <c r="AQ327" s="163"/>
      <c r="AR327" s="163"/>
      <c r="AS327" s="163"/>
      <c r="AT327" s="163"/>
      <c r="AU327" s="163"/>
      <c r="AV327" s="163"/>
      <c r="AW327" s="163"/>
      <c r="AX327" s="163"/>
      <c r="AY327" s="163"/>
      <c r="AZ327" s="163"/>
      <c r="BA327" s="163"/>
      <c r="BB327" s="163"/>
      <c r="BC327" s="163"/>
      <c r="BD327" s="163"/>
      <c r="BE327" s="163"/>
      <c r="BF327" s="163"/>
      <c r="BG327" s="163"/>
      <c r="BH327" s="163"/>
      <c r="BI327" s="163"/>
      <c r="BJ327" s="163"/>
      <c r="BK327" s="163"/>
      <c r="BL327" s="163"/>
      <c r="BM327" s="163"/>
      <c r="BN327" s="163"/>
      <c r="BO327" s="163"/>
      <c r="BP327" s="163"/>
      <c r="BQ327" s="163"/>
    </row>
    <row r="328" spans="1:69" s="162" customFormat="1">
      <c r="A328" s="202" t="s">
        <v>486</v>
      </c>
      <c r="B328" s="210">
        <v>0</v>
      </c>
      <c r="C328" s="210">
        <v>0</v>
      </c>
      <c r="D328" s="210">
        <v>0</v>
      </c>
      <c r="E328" s="210">
        <v>1</v>
      </c>
      <c r="F328" s="163"/>
      <c r="G328" s="163"/>
      <c r="H328" s="163"/>
      <c r="I328" s="163"/>
      <c r="J328" s="163"/>
      <c r="K328" s="163"/>
      <c r="L328" s="163"/>
      <c r="M328" s="163"/>
      <c r="N328" s="163"/>
      <c r="O328" s="163"/>
      <c r="P328" s="163"/>
      <c r="Q328" s="163"/>
      <c r="R328" s="163"/>
      <c r="S328" s="163"/>
      <c r="T328" s="163"/>
      <c r="U328" s="163"/>
      <c r="V328" s="163"/>
      <c r="W328" s="163"/>
      <c r="X328" s="163"/>
      <c r="Y328" s="163"/>
      <c r="Z328" s="163"/>
      <c r="AA328" s="163"/>
      <c r="AB328" s="163"/>
      <c r="AC328" s="163"/>
      <c r="AD328" s="163"/>
      <c r="AE328" s="163"/>
      <c r="AF328" s="163"/>
      <c r="AG328" s="163"/>
      <c r="AH328" s="163"/>
      <c r="AI328" s="163"/>
      <c r="AJ328" s="163"/>
      <c r="AK328" s="163"/>
      <c r="AL328" s="163"/>
      <c r="AM328" s="163"/>
      <c r="AN328" s="163"/>
      <c r="AO328" s="163"/>
      <c r="AP328" s="163"/>
      <c r="AQ328" s="163"/>
      <c r="AR328" s="163"/>
      <c r="AS328" s="163"/>
      <c r="AT328" s="163"/>
      <c r="AU328" s="163"/>
      <c r="AV328" s="163"/>
      <c r="AW328" s="163"/>
      <c r="AX328" s="163"/>
      <c r="AY328" s="163"/>
      <c r="AZ328" s="163"/>
      <c r="BA328" s="163"/>
      <c r="BB328" s="163"/>
      <c r="BC328" s="163"/>
      <c r="BD328" s="163"/>
      <c r="BE328" s="163"/>
      <c r="BF328" s="163"/>
      <c r="BG328" s="163"/>
      <c r="BH328" s="163"/>
      <c r="BI328" s="163"/>
      <c r="BJ328" s="163"/>
      <c r="BK328" s="163"/>
      <c r="BL328" s="163"/>
      <c r="BM328" s="163"/>
      <c r="BN328" s="163"/>
      <c r="BO328" s="163"/>
      <c r="BP328" s="163"/>
      <c r="BQ328" s="163"/>
    </row>
    <row r="329" spans="1:69" s="162" customFormat="1">
      <c r="A329" s="202" t="s">
        <v>311</v>
      </c>
      <c r="B329" s="210">
        <v>0</v>
      </c>
      <c r="C329" s="210">
        <v>0</v>
      </c>
      <c r="D329" s="210">
        <v>0</v>
      </c>
      <c r="E329" s="210">
        <v>1</v>
      </c>
      <c r="F329" s="163"/>
      <c r="G329" s="163"/>
      <c r="H329" s="163"/>
      <c r="I329" s="163"/>
      <c r="J329" s="163"/>
      <c r="K329" s="163"/>
      <c r="L329" s="163"/>
      <c r="M329" s="163"/>
      <c r="N329" s="163"/>
      <c r="O329" s="163"/>
      <c r="P329" s="163"/>
      <c r="Q329" s="163"/>
      <c r="R329" s="163"/>
      <c r="S329" s="163"/>
      <c r="T329" s="163"/>
      <c r="U329" s="163"/>
      <c r="V329" s="163"/>
      <c r="W329" s="163"/>
      <c r="X329" s="163"/>
      <c r="Y329" s="163"/>
      <c r="Z329" s="163"/>
      <c r="AA329" s="163"/>
      <c r="AB329" s="163"/>
      <c r="AC329" s="163"/>
      <c r="AD329" s="163"/>
      <c r="AE329" s="163"/>
      <c r="AF329" s="163"/>
      <c r="AG329" s="163"/>
      <c r="AH329" s="163"/>
      <c r="AI329" s="163"/>
      <c r="AJ329" s="163"/>
      <c r="AK329" s="163"/>
      <c r="AL329" s="163"/>
      <c r="AM329" s="163"/>
      <c r="AN329" s="163"/>
      <c r="AO329" s="163"/>
      <c r="AP329" s="163"/>
      <c r="AQ329" s="163"/>
      <c r="AR329" s="163"/>
      <c r="AS329" s="163"/>
      <c r="AT329" s="163"/>
      <c r="AU329" s="163"/>
      <c r="AV329" s="163"/>
      <c r="AW329" s="163"/>
      <c r="AX329" s="163"/>
      <c r="AY329" s="163"/>
      <c r="AZ329" s="163"/>
      <c r="BA329" s="163"/>
      <c r="BB329" s="163"/>
      <c r="BC329" s="163"/>
      <c r="BD329" s="163"/>
      <c r="BE329" s="163"/>
      <c r="BF329" s="163"/>
      <c r="BG329" s="163"/>
      <c r="BH329" s="163"/>
      <c r="BI329" s="163"/>
      <c r="BJ329" s="163"/>
      <c r="BK329" s="163"/>
      <c r="BL329" s="163"/>
      <c r="BM329" s="163"/>
      <c r="BN329" s="163"/>
      <c r="BO329" s="163"/>
      <c r="BP329" s="163"/>
      <c r="BQ329" s="163"/>
    </row>
    <row r="330" spans="1:69" s="162" customFormat="1">
      <c r="A330" s="202" t="s">
        <v>312</v>
      </c>
      <c r="B330" s="210">
        <v>0</v>
      </c>
      <c r="C330" s="210">
        <v>0</v>
      </c>
      <c r="D330" s="210">
        <v>0</v>
      </c>
      <c r="E330" s="210">
        <v>1</v>
      </c>
      <c r="F330" s="163"/>
      <c r="G330" s="163"/>
      <c r="H330" s="163"/>
      <c r="I330" s="163"/>
      <c r="J330" s="163"/>
      <c r="K330" s="163"/>
      <c r="L330" s="163"/>
      <c r="M330" s="163"/>
      <c r="N330" s="163"/>
      <c r="O330" s="163"/>
      <c r="P330" s="163"/>
      <c r="Q330" s="163"/>
      <c r="R330" s="163"/>
      <c r="S330" s="163"/>
      <c r="T330" s="163"/>
      <c r="U330" s="163"/>
      <c r="V330" s="163"/>
      <c r="W330" s="163"/>
      <c r="X330" s="163"/>
      <c r="Y330" s="163"/>
      <c r="Z330" s="163"/>
      <c r="AA330" s="163"/>
      <c r="AB330" s="163"/>
      <c r="AC330" s="163"/>
      <c r="AD330" s="163"/>
      <c r="AE330" s="163"/>
      <c r="AF330" s="163"/>
      <c r="AG330" s="163"/>
      <c r="AH330" s="163"/>
      <c r="AI330" s="163"/>
      <c r="AJ330" s="163"/>
      <c r="AK330" s="163"/>
      <c r="AL330" s="163"/>
      <c r="AM330" s="163"/>
      <c r="AN330" s="163"/>
      <c r="AO330" s="163"/>
      <c r="AP330" s="163"/>
      <c r="AQ330" s="163"/>
      <c r="AR330" s="163"/>
      <c r="AS330" s="163"/>
      <c r="AT330" s="163"/>
      <c r="AU330" s="163"/>
      <c r="AV330" s="163"/>
      <c r="AW330" s="163"/>
      <c r="AX330" s="163"/>
      <c r="AY330" s="163"/>
      <c r="AZ330" s="163"/>
      <c r="BA330" s="163"/>
      <c r="BB330" s="163"/>
      <c r="BC330" s="163"/>
      <c r="BD330" s="163"/>
      <c r="BE330" s="163"/>
      <c r="BF330" s="163"/>
      <c r="BG330" s="163"/>
      <c r="BH330" s="163"/>
      <c r="BI330" s="163"/>
      <c r="BJ330" s="163"/>
      <c r="BK330" s="163"/>
      <c r="BL330" s="163"/>
      <c r="BM330" s="163"/>
      <c r="BN330" s="163"/>
      <c r="BO330" s="163"/>
      <c r="BP330" s="163"/>
      <c r="BQ330" s="163"/>
    </row>
    <row r="331" spans="1:69" s="162" customFormat="1">
      <c r="A331" s="202" t="s">
        <v>313</v>
      </c>
      <c r="B331" s="210">
        <v>0</v>
      </c>
      <c r="C331" s="210">
        <v>0</v>
      </c>
      <c r="D331" s="210">
        <v>0</v>
      </c>
      <c r="E331" s="210">
        <v>1</v>
      </c>
      <c r="F331" s="163"/>
      <c r="G331" s="163"/>
      <c r="H331" s="163"/>
      <c r="I331" s="163"/>
      <c r="J331" s="163"/>
      <c r="K331" s="163"/>
      <c r="L331" s="163"/>
      <c r="M331" s="163"/>
      <c r="N331" s="163"/>
      <c r="O331" s="163"/>
      <c r="P331" s="163"/>
      <c r="Q331" s="163"/>
      <c r="R331" s="163"/>
      <c r="S331" s="163"/>
      <c r="T331" s="163"/>
      <c r="U331" s="163"/>
      <c r="V331" s="163"/>
      <c r="W331" s="163"/>
      <c r="X331" s="163"/>
      <c r="Y331" s="163"/>
      <c r="Z331" s="163"/>
      <c r="AA331" s="163"/>
      <c r="AB331" s="163"/>
      <c r="AC331" s="163"/>
      <c r="AD331" s="163"/>
      <c r="AE331" s="163"/>
      <c r="AF331" s="163"/>
      <c r="AG331" s="163"/>
      <c r="AH331" s="163"/>
      <c r="AI331" s="163"/>
      <c r="AJ331" s="163"/>
      <c r="AK331" s="163"/>
      <c r="AL331" s="163"/>
      <c r="AM331" s="163"/>
      <c r="AN331" s="163"/>
      <c r="AO331" s="163"/>
      <c r="AP331" s="163"/>
      <c r="AQ331" s="163"/>
      <c r="AR331" s="163"/>
      <c r="AS331" s="163"/>
      <c r="AT331" s="163"/>
      <c r="AU331" s="163"/>
      <c r="AV331" s="163"/>
      <c r="AW331" s="163"/>
      <c r="AX331" s="163"/>
      <c r="AY331" s="163"/>
      <c r="AZ331" s="163"/>
      <c r="BA331" s="163"/>
      <c r="BB331" s="163"/>
      <c r="BC331" s="163"/>
      <c r="BD331" s="163"/>
      <c r="BE331" s="163"/>
      <c r="BF331" s="163"/>
      <c r="BG331" s="163"/>
      <c r="BH331" s="163"/>
      <c r="BI331" s="163"/>
      <c r="BJ331" s="163"/>
      <c r="BK331" s="163"/>
      <c r="BL331" s="163"/>
      <c r="BM331" s="163"/>
      <c r="BN331" s="163"/>
      <c r="BO331" s="163"/>
      <c r="BP331" s="163"/>
      <c r="BQ331" s="163"/>
    </row>
    <row r="332" spans="1:69" s="162" customFormat="1">
      <c r="A332" s="202" t="s">
        <v>314</v>
      </c>
      <c r="B332" s="210">
        <v>0</v>
      </c>
      <c r="C332" s="210">
        <v>0</v>
      </c>
      <c r="D332" s="210">
        <v>0</v>
      </c>
      <c r="E332" s="210">
        <v>1</v>
      </c>
      <c r="F332" s="163"/>
      <c r="G332" s="163"/>
      <c r="H332" s="163"/>
      <c r="I332" s="163"/>
      <c r="J332" s="163"/>
      <c r="K332" s="163"/>
      <c r="L332" s="163"/>
      <c r="M332" s="163"/>
      <c r="N332" s="163"/>
      <c r="O332" s="163"/>
      <c r="P332" s="163"/>
      <c r="Q332" s="163"/>
      <c r="R332" s="163"/>
      <c r="S332" s="163"/>
      <c r="T332" s="163"/>
      <c r="U332" s="163"/>
      <c r="V332" s="163"/>
      <c r="W332" s="163"/>
      <c r="X332" s="163"/>
      <c r="Y332" s="163"/>
      <c r="Z332" s="163"/>
      <c r="AA332" s="163"/>
      <c r="AB332" s="163"/>
      <c r="AC332" s="163"/>
      <c r="AD332" s="163"/>
      <c r="AE332" s="163"/>
      <c r="AF332" s="163"/>
      <c r="AG332" s="163"/>
      <c r="AH332" s="163"/>
      <c r="AI332" s="163"/>
      <c r="AJ332" s="163"/>
      <c r="AK332" s="163"/>
      <c r="AL332" s="163"/>
      <c r="AM332" s="163"/>
      <c r="AN332" s="163"/>
      <c r="AO332" s="163"/>
      <c r="AP332" s="163"/>
      <c r="AQ332" s="163"/>
      <c r="AR332" s="163"/>
      <c r="AS332" s="163"/>
      <c r="AT332" s="163"/>
      <c r="AU332" s="163"/>
      <c r="AV332" s="163"/>
      <c r="AW332" s="163"/>
      <c r="AX332" s="163"/>
      <c r="AY332" s="163"/>
      <c r="AZ332" s="163"/>
      <c r="BA332" s="163"/>
      <c r="BB332" s="163"/>
      <c r="BC332" s="163"/>
      <c r="BD332" s="163"/>
      <c r="BE332" s="163"/>
      <c r="BF332" s="163"/>
      <c r="BG332" s="163"/>
      <c r="BH332" s="163"/>
      <c r="BI332" s="163"/>
      <c r="BJ332" s="163"/>
      <c r="BK332" s="163"/>
      <c r="BL332" s="163"/>
      <c r="BM332" s="163"/>
      <c r="BN332" s="163"/>
      <c r="BO332" s="163"/>
      <c r="BP332" s="163"/>
      <c r="BQ332" s="163"/>
    </row>
    <row r="333" spans="1:69" s="162" customFormat="1">
      <c r="A333" s="202" t="s">
        <v>315</v>
      </c>
      <c r="B333" s="210">
        <v>0</v>
      </c>
      <c r="C333" s="210">
        <v>0</v>
      </c>
      <c r="D333" s="210">
        <v>0</v>
      </c>
      <c r="E333" s="210">
        <v>1</v>
      </c>
      <c r="F333" s="163"/>
      <c r="G333" s="163"/>
      <c r="H333" s="163"/>
      <c r="I333" s="163"/>
      <c r="J333" s="163"/>
      <c r="K333" s="163"/>
      <c r="L333" s="163"/>
      <c r="M333" s="163"/>
      <c r="N333" s="163"/>
      <c r="O333" s="163"/>
      <c r="P333" s="163"/>
      <c r="Q333" s="163"/>
      <c r="R333" s="163"/>
      <c r="S333" s="163"/>
      <c r="T333" s="163"/>
      <c r="U333" s="163"/>
      <c r="V333" s="163"/>
      <c r="W333" s="163"/>
      <c r="X333" s="163"/>
      <c r="Y333" s="163"/>
      <c r="Z333" s="163"/>
      <c r="AA333" s="163"/>
      <c r="AB333" s="163"/>
      <c r="AC333" s="163"/>
      <c r="AD333" s="163"/>
      <c r="AE333" s="163"/>
      <c r="AF333" s="163"/>
      <c r="AG333" s="163"/>
      <c r="AH333" s="163"/>
      <c r="AI333" s="163"/>
      <c r="AJ333" s="163"/>
      <c r="AK333" s="163"/>
      <c r="AL333" s="163"/>
      <c r="AM333" s="163"/>
      <c r="AN333" s="163"/>
      <c r="AO333" s="163"/>
      <c r="AP333" s="163"/>
      <c r="AQ333" s="163"/>
      <c r="AR333" s="163"/>
      <c r="AS333" s="163"/>
      <c r="AT333" s="163"/>
      <c r="AU333" s="163"/>
      <c r="AV333" s="163"/>
      <c r="AW333" s="163"/>
      <c r="AX333" s="163"/>
      <c r="AY333" s="163"/>
      <c r="AZ333" s="163"/>
      <c r="BA333" s="163"/>
      <c r="BB333" s="163"/>
      <c r="BC333" s="163"/>
      <c r="BD333" s="163"/>
      <c r="BE333" s="163"/>
      <c r="BF333" s="163"/>
      <c r="BG333" s="163"/>
      <c r="BH333" s="163"/>
      <c r="BI333" s="163"/>
      <c r="BJ333" s="163"/>
      <c r="BK333" s="163"/>
      <c r="BL333" s="163"/>
      <c r="BM333" s="163"/>
      <c r="BN333" s="163"/>
      <c r="BO333" s="163"/>
      <c r="BP333" s="163"/>
      <c r="BQ333" s="163"/>
    </row>
    <row r="334" spans="1:69" s="162" customFormat="1">
      <c r="A334" s="202" t="s">
        <v>316</v>
      </c>
      <c r="B334" s="210">
        <v>0</v>
      </c>
      <c r="C334" s="210">
        <v>0</v>
      </c>
      <c r="D334" s="210">
        <v>0</v>
      </c>
      <c r="E334" s="210">
        <v>1</v>
      </c>
      <c r="F334" s="163"/>
      <c r="G334" s="163"/>
      <c r="H334" s="163"/>
      <c r="I334" s="163"/>
      <c r="J334" s="163"/>
      <c r="K334" s="163"/>
      <c r="L334" s="163"/>
      <c r="M334" s="163"/>
      <c r="N334" s="163"/>
      <c r="O334" s="163"/>
      <c r="P334" s="163"/>
      <c r="Q334" s="163"/>
      <c r="R334" s="163"/>
      <c r="S334" s="163"/>
      <c r="T334" s="163"/>
      <c r="U334" s="163"/>
      <c r="V334" s="163"/>
      <c r="W334" s="163"/>
      <c r="X334" s="163"/>
      <c r="Y334" s="163"/>
      <c r="Z334" s="163"/>
      <c r="AA334" s="163"/>
      <c r="AB334" s="163"/>
      <c r="AC334" s="163"/>
      <c r="AD334" s="163"/>
      <c r="AE334" s="163"/>
      <c r="AF334" s="163"/>
      <c r="AG334" s="163"/>
      <c r="AH334" s="163"/>
      <c r="AI334" s="163"/>
      <c r="AJ334" s="163"/>
      <c r="AK334" s="163"/>
      <c r="AL334" s="163"/>
      <c r="AM334" s="163"/>
      <c r="AN334" s="163"/>
      <c r="AO334" s="163"/>
      <c r="AP334" s="163"/>
      <c r="AQ334" s="163"/>
      <c r="AR334" s="163"/>
      <c r="AS334" s="163"/>
      <c r="AT334" s="163"/>
      <c r="AU334" s="163"/>
      <c r="AV334" s="163"/>
      <c r="AW334" s="163"/>
      <c r="AX334" s="163"/>
      <c r="AY334" s="163"/>
      <c r="AZ334" s="163"/>
      <c r="BA334" s="163"/>
      <c r="BB334" s="163"/>
      <c r="BC334" s="163"/>
      <c r="BD334" s="163"/>
      <c r="BE334" s="163"/>
      <c r="BF334" s="163"/>
      <c r="BG334" s="163"/>
      <c r="BH334" s="163"/>
      <c r="BI334" s="163"/>
      <c r="BJ334" s="163"/>
      <c r="BK334" s="163"/>
      <c r="BL334" s="163"/>
      <c r="BM334" s="163"/>
      <c r="BN334" s="163"/>
      <c r="BO334" s="163"/>
      <c r="BP334" s="163"/>
      <c r="BQ334" s="163"/>
    </row>
    <row r="335" spans="1:69" s="162" customFormat="1">
      <c r="A335" s="202" t="s">
        <v>487</v>
      </c>
      <c r="B335" s="210">
        <v>0</v>
      </c>
      <c r="C335" s="210">
        <v>0</v>
      </c>
      <c r="D335" s="210">
        <v>0</v>
      </c>
      <c r="E335" s="210">
        <v>1</v>
      </c>
      <c r="F335" s="163"/>
      <c r="G335" s="163"/>
      <c r="H335" s="163"/>
      <c r="I335" s="163"/>
      <c r="J335" s="163"/>
      <c r="K335" s="163"/>
      <c r="L335" s="163"/>
      <c r="M335" s="163"/>
      <c r="N335" s="163"/>
      <c r="O335" s="163"/>
      <c r="P335" s="163"/>
      <c r="Q335" s="163"/>
      <c r="R335" s="163"/>
      <c r="S335" s="163"/>
      <c r="T335" s="163"/>
      <c r="U335" s="163"/>
      <c r="V335" s="163"/>
      <c r="W335" s="163"/>
      <c r="X335" s="163"/>
      <c r="Y335" s="163"/>
      <c r="Z335" s="163"/>
      <c r="AA335" s="163"/>
      <c r="AB335" s="163"/>
      <c r="AC335" s="163"/>
      <c r="AD335" s="163"/>
      <c r="AE335" s="163"/>
      <c r="AF335" s="163"/>
      <c r="AG335" s="163"/>
      <c r="AH335" s="163"/>
      <c r="AI335" s="163"/>
      <c r="AJ335" s="163"/>
      <c r="AK335" s="163"/>
      <c r="AL335" s="163"/>
      <c r="AM335" s="163"/>
      <c r="AN335" s="163"/>
      <c r="AO335" s="163"/>
      <c r="AP335" s="163"/>
      <c r="AQ335" s="163"/>
      <c r="AR335" s="163"/>
      <c r="AS335" s="163"/>
      <c r="AT335" s="163"/>
      <c r="AU335" s="163"/>
      <c r="AV335" s="163"/>
      <c r="AW335" s="163"/>
      <c r="AX335" s="163"/>
      <c r="AY335" s="163"/>
      <c r="AZ335" s="163"/>
      <c r="BA335" s="163"/>
      <c r="BB335" s="163"/>
      <c r="BC335" s="163"/>
      <c r="BD335" s="163"/>
      <c r="BE335" s="163"/>
      <c r="BF335" s="163"/>
      <c r="BG335" s="163"/>
      <c r="BH335" s="163"/>
      <c r="BI335" s="163"/>
      <c r="BJ335" s="163"/>
      <c r="BK335" s="163"/>
      <c r="BL335" s="163"/>
      <c r="BM335" s="163"/>
      <c r="BN335" s="163"/>
      <c r="BO335" s="163"/>
      <c r="BP335" s="163"/>
      <c r="BQ335" s="163"/>
    </row>
    <row r="336" spans="1:69" s="162" customFormat="1">
      <c r="A336" s="202" t="s">
        <v>488</v>
      </c>
      <c r="B336" s="202">
        <v>0</v>
      </c>
      <c r="C336" s="202">
        <v>0</v>
      </c>
      <c r="D336" s="202">
        <v>0</v>
      </c>
      <c r="E336" s="202">
        <v>1</v>
      </c>
      <c r="F336" s="163"/>
      <c r="G336" s="163"/>
      <c r="H336" s="163"/>
      <c r="I336" s="163"/>
      <c r="J336" s="163"/>
      <c r="K336" s="163"/>
      <c r="L336" s="163"/>
      <c r="M336" s="163"/>
      <c r="N336" s="163"/>
      <c r="O336" s="163"/>
      <c r="P336" s="163"/>
      <c r="Q336" s="163"/>
      <c r="R336" s="163"/>
      <c r="S336" s="163"/>
      <c r="T336" s="163"/>
      <c r="U336" s="163"/>
      <c r="V336" s="163"/>
      <c r="W336" s="163"/>
      <c r="X336" s="163"/>
      <c r="Y336" s="163"/>
      <c r="Z336" s="163"/>
      <c r="AA336" s="163"/>
      <c r="AB336" s="163"/>
      <c r="AC336" s="163"/>
      <c r="AD336" s="163"/>
      <c r="AE336" s="163"/>
      <c r="AF336" s="163"/>
      <c r="AG336" s="163"/>
      <c r="AH336" s="163"/>
      <c r="AI336" s="163"/>
      <c r="AJ336" s="163"/>
      <c r="AK336" s="163"/>
      <c r="AL336" s="163"/>
      <c r="AM336" s="163"/>
      <c r="AN336" s="163"/>
      <c r="AO336" s="163"/>
      <c r="AP336" s="163"/>
      <c r="AQ336" s="163"/>
      <c r="AR336" s="163"/>
      <c r="AS336" s="163"/>
      <c r="AT336" s="163"/>
      <c r="AU336" s="163"/>
      <c r="AV336" s="163"/>
      <c r="AW336" s="163"/>
      <c r="AX336" s="163"/>
      <c r="AY336" s="163"/>
      <c r="AZ336" s="163"/>
      <c r="BA336" s="163"/>
      <c r="BB336" s="163"/>
      <c r="BC336" s="163"/>
      <c r="BD336" s="163"/>
      <c r="BE336" s="163"/>
      <c r="BF336" s="163"/>
      <c r="BG336" s="163"/>
      <c r="BH336" s="163"/>
      <c r="BI336" s="163"/>
      <c r="BJ336" s="163"/>
      <c r="BK336" s="163"/>
      <c r="BL336" s="163"/>
      <c r="BM336" s="163"/>
      <c r="BN336" s="163"/>
      <c r="BO336" s="163"/>
      <c r="BP336" s="163"/>
      <c r="BQ336" s="163"/>
    </row>
    <row r="337" spans="1:69" s="162" customFormat="1">
      <c r="A337" s="202" t="s">
        <v>489</v>
      </c>
      <c r="B337" s="210">
        <v>0</v>
      </c>
      <c r="C337" s="210">
        <v>0</v>
      </c>
      <c r="D337" s="210">
        <v>0</v>
      </c>
      <c r="E337" s="210">
        <v>1</v>
      </c>
      <c r="F337" s="163"/>
      <c r="G337" s="163"/>
      <c r="H337" s="163"/>
      <c r="I337" s="163"/>
      <c r="J337" s="163"/>
      <c r="K337" s="163"/>
      <c r="L337" s="163"/>
      <c r="M337" s="163"/>
      <c r="N337" s="163"/>
      <c r="O337" s="163"/>
      <c r="P337" s="163"/>
      <c r="Q337" s="163"/>
      <c r="R337" s="163"/>
      <c r="S337" s="163"/>
      <c r="T337" s="163"/>
      <c r="U337" s="163"/>
      <c r="V337" s="163"/>
      <c r="W337" s="163"/>
      <c r="X337" s="163"/>
      <c r="Y337" s="163"/>
      <c r="Z337" s="163"/>
      <c r="AA337" s="163"/>
      <c r="AB337" s="163"/>
      <c r="AC337" s="163"/>
      <c r="AD337" s="163"/>
      <c r="AE337" s="163"/>
      <c r="AF337" s="163"/>
      <c r="AG337" s="163"/>
      <c r="AH337" s="163"/>
      <c r="AI337" s="163"/>
      <c r="AJ337" s="163"/>
      <c r="AK337" s="163"/>
      <c r="AL337" s="163"/>
      <c r="AM337" s="163"/>
      <c r="AN337" s="163"/>
      <c r="AO337" s="163"/>
      <c r="AP337" s="163"/>
      <c r="AQ337" s="163"/>
      <c r="AR337" s="163"/>
      <c r="AS337" s="163"/>
      <c r="AT337" s="163"/>
      <c r="AU337" s="163"/>
      <c r="AV337" s="163"/>
      <c r="AW337" s="163"/>
      <c r="AX337" s="163"/>
      <c r="AY337" s="163"/>
      <c r="AZ337" s="163"/>
      <c r="BA337" s="163"/>
      <c r="BB337" s="163"/>
      <c r="BC337" s="163"/>
      <c r="BD337" s="163"/>
      <c r="BE337" s="163"/>
      <c r="BF337" s="163"/>
      <c r="BG337" s="163"/>
      <c r="BH337" s="163"/>
      <c r="BI337" s="163"/>
      <c r="BJ337" s="163"/>
      <c r="BK337" s="163"/>
      <c r="BL337" s="163"/>
      <c r="BM337" s="163"/>
      <c r="BN337" s="163"/>
      <c r="BO337" s="163"/>
      <c r="BP337" s="163"/>
      <c r="BQ337" s="163"/>
    </row>
    <row r="338" spans="1:69" s="162" customFormat="1">
      <c r="A338" s="202" t="s">
        <v>490</v>
      </c>
      <c r="B338" s="210">
        <v>0</v>
      </c>
      <c r="C338" s="210">
        <v>0</v>
      </c>
      <c r="D338" s="210">
        <v>0</v>
      </c>
      <c r="E338" s="210">
        <v>1</v>
      </c>
      <c r="F338" s="163"/>
      <c r="G338" s="163"/>
      <c r="H338" s="163"/>
      <c r="I338" s="163"/>
      <c r="J338" s="163"/>
      <c r="K338" s="163"/>
      <c r="L338" s="163"/>
      <c r="M338" s="163"/>
      <c r="N338" s="163"/>
      <c r="O338" s="163"/>
      <c r="P338" s="163"/>
      <c r="Q338" s="163"/>
      <c r="R338" s="163"/>
      <c r="S338" s="163"/>
      <c r="T338" s="163"/>
      <c r="U338" s="163"/>
      <c r="V338" s="163"/>
      <c r="W338" s="163"/>
      <c r="X338" s="163"/>
      <c r="Y338" s="163"/>
      <c r="Z338" s="163"/>
      <c r="AA338" s="163"/>
      <c r="AB338" s="163"/>
      <c r="AC338" s="163"/>
      <c r="AD338" s="163"/>
      <c r="AE338" s="163"/>
      <c r="AF338" s="163"/>
      <c r="AG338" s="163"/>
      <c r="AH338" s="163"/>
      <c r="AI338" s="163"/>
      <c r="AJ338" s="163"/>
      <c r="AK338" s="163"/>
      <c r="AL338" s="163"/>
      <c r="AM338" s="163"/>
      <c r="AN338" s="163"/>
      <c r="AO338" s="163"/>
      <c r="AP338" s="163"/>
      <c r="AQ338" s="163"/>
      <c r="AR338" s="163"/>
      <c r="AS338" s="163"/>
      <c r="AT338" s="163"/>
      <c r="AU338" s="163"/>
      <c r="AV338" s="163"/>
      <c r="AW338" s="163"/>
      <c r="AX338" s="163"/>
      <c r="AY338" s="163"/>
      <c r="AZ338" s="163"/>
      <c r="BA338" s="163"/>
      <c r="BB338" s="163"/>
      <c r="BC338" s="163"/>
      <c r="BD338" s="163"/>
      <c r="BE338" s="163"/>
      <c r="BF338" s="163"/>
      <c r="BG338" s="163"/>
      <c r="BH338" s="163"/>
      <c r="BI338" s="163"/>
      <c r="BJ338" s="163"/>
      <c r="BK338" s="163"/>
      <c r="BL338" s="163"/>
      <c r="BM338" s="163"/>
      <c r="BN338" s="163"/>
      <c r="BO338" s="163"/>
      <c r="BP338" s="163"/>
      <c r="BQ338" s="163"/>
    </row>
    <row r="339" spans="1:69" s="162" customFormat="1">
      <c r="A339" s="202" t="s">
        <v>495</v>
      </c>
      <c r="B339" s="202">
        <v>0</v>
      </c>
      <c r="C339" s="202">
        <v>0</v>
      </c>
      <c r="D339" s="202">
        <v>0</v>
      </c>
      <c r="E339" s="202">
        <v>1</v>
      </c>
      <c r="F339" s="163"/>
      <c r="G339" s="163"/>
      <c r="H339" s="163"/>
      <c r="I339" s="163"/>
      <c r="J339" s="163"/>
      <c r="K339" s="163"/>
      <c r="L339" s="163"/>
      <c r="M339" s="163"/>
      <c r="N339" s="163"/>
      <c r="O339" s="163"/>
      <c r="P339" s="163"/>
      <c r="Q339" s="163"/>
      <c r="R339" s="163"/>
      <c r="S339" s="163"/>
      <c r="T339" s="163"/>
      <c r="U339" s="163"/>
      <c r="V339" s="163"/>
      <c r="W339" s="163"/>
      <c r="X339" s="163"/>
      <c r="Y339" s="163"/>
      <c r="Z339" s="163"/>
      <c r="AA339" s="163"/>
      <c r="AB339" s="163"/>
      <c r="AC339" s="163"/>
      <c r="AD339" s="163"/>
      <c r="AE339" s="163"/>
      <c r="AF339" s="163"/>
      <c r="AG339" s="163"/>
      <c r="AH339" s="163"/>
      <c r="AI339" s="163"/>
      <c r="AJ339" s="163"/>
      <c r="AK339" s="163"/>
      <c r="AL339" s="163"/>
      <c r="AM339" s="163"/>
      <c r="AN339" s="163"/>
      <c r="AO339" s="163"/>
      <c r="AP339" s="163"/>
      <c r="AQ339" s="163"/>
      <c r="AR339" s="163"/>
      <c r="AS339" s="163"/>
      <c r="AT339" s="163"/>
      <c r="AU339" s="163"/>
      <c r="AV339" s="163"/>
      <c r="AW339" s="163"/>
      <c r="AX339" s="163"/>
      <c r="AY339" s="163"/>
      <c r="AZ339" s="163"/>
      <c r="BA339" s="163"/>
      <c r="BB339" s="163"/>
      <c r="BC339" s="163"/>
      <c r="BD339" s="163"/>
      <c r="BE339" s="163"/>
      <c r="BF339" s="163"/>
      <c r="BG339" s="163"/>
      <c r="BH339" s="163"/>
      <c r="BI339" s="163"/>
      <c r="BJ339" s="163"/>
      <c r="BK339" s="163"/>
      <c r="BL339" s="163"/>
      <c r="BM339" s="163"/>
      <c r="BN339" s="163"/>
      <c r="BO339" s="163"/>
      <c r="BP339" s="163"/>
      <c r="BQ339" s="163"/>
    </row>
    <row r="340" spans="1:69" s="162" customFormat="1">
      <c r="A340" s="202" t="s">
        <v>570</v>
      </c>
      <c r="B340" s="210">
        <v>0</v>
      </c>
      <c r="C340" s="210">
        <v>0</v>
      </c>
      <c r="D340" s="210">
        <v>0</v>
      </c>
      <c r="E340" s="210">
        <v>1</v>
      </c>
      <c r="F340" s="163"/>
      <c r="G340" s="163"/>
      <c r="H340" s="163"/>
      <c r="I340" s="163"/>
      <c r="J340" s="163"/>
      <c r="K340" s="163"/>
      <c r="L340" s="163"/>
      <c r="M340" s="163"/>
      <c r="N340" s="163"/>
      <c r="O340" s="163"/>
      <c r="P340" s="163"/>
      <c r="Q340" s="163"/>
      <c r="R340" s="163"/>
      <c r="S340" s="163"/>
      <c r="T340" s="163"/>
      <c r="U340" s="163"/>
      <c r="V340" s="163"/>
      <c r="W340" s="163"/>
      <c r="X340" s="163"/>
      <c r="Y340" s="163"/>
      <c r="Z340" s="163"/>
      <c r="AA340" s="163"/>
      <c r="AB340" s="163"/>
      <c r="AC340" s="163"/>
      <c r="AD340" s="163"/>
      <c r="AE340" s="163"/>
      <c r="AF340" s="163"/>
      <c r="AG340" s="163"/>
      <c r="AH340" s="163"/>
      <c r="AI340" s="163"/>
      <c r="AJ340" s="163"/>
      <c r="AK340" s="163"/>
      <c r="AL340" s="163"/>
      <c r="AM340" s="163"/>
      <c r="AN340" s="163"/>
      <c r="AO340" s="163"/>
      <c r="AP340" s="163"/>
      <c r="AQ340" s="163"/>
      <c r="AR340" s="163"/>
      <c r="AS340" s="163"/>
      <c r="AT340" s="163"/>
      <c r="AU340" s="163"/>
      <c r="AV340" s="163"/>
      <c r="AW340" s="163"/>
      <c r="AX340" s="163"/>
      <c r="AY340" s="163"/>
      <c r="AZ340" s="163"/>
      <c r="BA340" s="163"/>
      <c r="BB340" s="163"/>
      <c r="BC340" s="163"/>
      <c r="BD340" s="163"/>
      <c r="BE340" s="163"/>
      <c r="BF340" s="163"/>
      <c r="BG340" s="163"/>
      <c r="BH340" s="163"/>
      <c r="BI340" s="163"/>
      <c r="BJ340" s="163"/>
      <c r="BK340" s="163"/>
      <c r="BL340" s="163"/>
      <c r="BM340" s="163"/>
      <c r="BN340" s="163"/>
      <c r="BO340" s="163"/>
      <c r="BP340" s="163"/>
      <c r="BQ340" s="163"/>
    </row>
    <row r="341" spans="1:69" s="162" customFormat="1">
      <c r="A341" s="202" t="s">
        <v>571</v>
      </c>
      <c r="B341" s="210">
        <v>0</v>
      </c>
      <c r="C341" s="210">
        <v>0</v>
      </c>
      <c r="D341" s="210">
        <v>0</v>
      </c>
      <c r="E341" s="210">
        <v>1</v>
      </c>
      <c r="F341" s="163"/>
      <c r="G341" s="163"/>
      <c r="H341" s="163"/>
      <c r="I341" s="163"/>
      <c r="J341" s="163"/>
      <c r="K341" s="163"/>
      <c r="L341" s="163"/>
      <c r="M341" s="163"/>
      <c r="N341" s="163"/>
      <c r="O341" s="163"/>
      <c r="P341" s="163"/>
      <c r="Q341" s="163"/>
      <c r="R341" s="163"/>
      <c r="S341" s="163"/>
      <c r="T341" s="163"/>
      <c r="U341" s="163"/>
      <c r="V341" s="163"/>
      <c r="W341" s="163"/>
      <c r="X341" s="163"/>
      <c r="Y341" s="163"/>
      <c r="Z341" s="163"/>
      <c r="AA341" s="163"/>
      <c r="AB341" s="163"/>
      <c r="AC341" s="163"/>
      <c r="AD341" s="163"/>
      <c r="AE341" s="163"/>
      <c r="AF341" s="163"/>
      <c r="AG341" s="163"/>
      <c r="AH341" s="163"/>
      <c r="AI341" s="163"/>
      <c r="AJ341" s="163"/>
      <c r="AK341" s="163"/>
      <c r="AL341" s="163"/>
      <c r="AM341" s="163"/>
      <c r="AN341" s="163"/>
      <c r="AO341" s="163"/>
      <c r="AP341" s="163"/>
      <c r="AQ341" s="163"/>
      <c r="AR341" s="163"/>
      <c r="AS341" s="163"/>
      <c r="AT341" s="163"/>
      <c r="AU341" s="163"/>
      <c r="AV341" s="163"/>
      <c r="AW341" s="163"/>
      <c r="AX341" s="163"/>
      <c r="AY341" s="163"/>
      <c r="AZ341" s="163"/>
      <c r="BA341" s="163"/>
      <c r="BB341" s="163"/>
      <c r="BC341" s="163"/>
      <c r="BD341" s="163"/>
      <c r="BE341" s="163"/>
      <c r="BF341" s="163"/>
      <c r="BG341" s="163"/>
      <c r="BH341" s="163"/>
      <c r="BI341" s="163"/>
      <c r="BJ341" s="163"/>
      <c r="BK341" s="163"/>
      <c r="BL341" s="163"/>
      <c r="BM341" s="163"/>
      <c r="BN341" s="163"/>
      <c r="BO341" s="163"/>
      <c r="BP341" s="163"/>
      <c r="BQ341" s="163"/>
    </row>
    <row r="342" spans="1:69" s="165" customFormat="1">
      <c r="A342" s="202" t="s">
        <v>330</v>
      </c>
      <c r="B342" s="210">
        <v>2920.24</v>
      </c>
      <c r="C342" s="210">
        <v>146.01</v>
      </c>
      <c r="D342" s="210">
        <v>1E-4</v>
      </c>
      <c r="E342" s="210">
        <v>25</v>
      </c>
      <c r="F342" s="220"/>
      <c r="G342" s="220"/>
      <c r="H342" s="220"/>
      <c r="I342" s="220"/>
      <c r="J342" s="220"/>
      <c r="K342" s="220"/>
      <c r="L342" s="220"/>
      <c r="M342" s="220"/>
      <c r="N342" s="220"/>
      <c r="O342" s="220"/>
      <c r="P342" s="220"/>
      <c r="Q342" s="220"/>
      <c r="R342" s="220"/>
      <c r="S342" s="220"/>
      <c r="T342" s="220"/>
      <c r="U342" s="220"/>
      <c r="V342" s="220"/>
      <c r="W342" s="220"/>
      <c r="X342" s="220"/>
      <c r="Y342" s="220"/>
      <c r="Z342" s="220"/>
      <c r="AA342" s="220"/>
      <c r="AB342" s="220"/>
      <c r="AC342" s="220"/>
      <c r="AD342" s="220"/>
      <c r="AE342" s="220"/>
      <c r="AF342" s="220"/>
      <c r="AG342" s="220"/>
      <c r="AH342" s="220"/>
      <c r="AI342" s="220"/>
      <c r="AJ342" s="220"/>
      <c r="AK342" s="220"/>
      <c r="AL342" s="220"/>
      <c r="AM342" s="220"/>
      <c r="AN342" s="220"/>
      <c r="AO342" s="220"/>
      <c r="AP342" s="220"/>
      <c r="AQ342" s="220"/>
      <c r="AR342" s="220"/>
      <c r="AS342" s="220"/>
      <c r="AT342" s="220"/>
      <c r="AU342" s="220"/>
      <c r="AV342" s="220"/>
      <c r="AW342" s="220"/>
      <c r="AX342" s="220"/>
      <c r="AY342" s="220"/>
      <c r="AZ342" s="220"/>
      <c r="BA342" s="220"/>
      <c r="BB342" s="220"/>
      <c r="BC342" s="220"/>
      <c r="BD342" s="220"/>
      <c r="BE342" s="220"/>
      <c r="BF342" s="220"/>
      <c r="BG342" s="220"/>
      <c r="BH342" s="220"/>
      <c r="BI342" s="220"/>
      <c r="BJ342" s="220"/>
      <c r="BK342" s="220"/>
      <c r="BL342" s="220"/>
      <c r="BM342" s="220"/>
      <c r="BN342" s="220"/>
      <c r="BO342" s="220"/>
      <c r="BP342" s="220"/>
      <c r="BQ342" s="220"/>
    </row>
    <row r="343" spans="1:69" s="162" customFormat="1">
      <c r="A343" s="202" t="s">
        <v>348</v>
      </c>
      <c r="B343" s="202">
        <v>43333.33</v>
      </c>
      <c r="C343" s="202">
        <v>0</v>
      </c>
      <c r="D343" s="202">
        <v>0</v>
      </c>
      <c r="E343" s="202">
        <v>35</v>
      </c>
      <c r="F343" s="163"/>
      <c r="G343" s="163"/>
      <c r="H343" s="163"/>
      <c r="I343" s="163"/>
      <c r="J343" s="163"/>
      <c r="K343" s="163"/>
      <c r="L343" s="163"/>
      <c r="M343" s="163"/>
      <c r="N343" s="163"/>
      <c r="O343" s="163"/>
      <c r="P343" s="163"/>
      <c r="Q343" s="163"/>
      <c r="R343" s="163"/>
      <c r="S343" s="163"/>
      <c r="T343" s="163"/>
      <c r="U343" s="163"/>
      <c r="V343" s="163"/>
      <c r="W343" s="163"/>
      <c r="X343" s="163"/>
      <c r="Y343" s="163"/>
      <c r="Z343" s="163"/>
      <c r="AA343" s="163"/>
      <c r="AB343" s="163"/>
      <c r="AC343" s="163"/>
      <c r="AD343" s="163"/>
      <c r="AE343" s="163"/>
      <c r="AF343" s="163"/>
      <c r="AG343" s="163"/>
      <c r="AH343" s="163"/>
      <c r="AI343" s="163"/>
      <c r="AJ343" s="163"/>
      <c r="AK343" s="163"/>
      <c r="AL343" s="163"/>
      <c r="AM343" s="163"/>
      <c r="AN343" s="163"/>
      <c r="AO343" s="163"/>
      <c r="AP343" s="163"/>
      <c r="AQ343" s="163"/>
      <c r="AR343" s="163"/>
      <c r="AS343" s="163"/>
      <c r="AT343" s="163"/>
      <c r="AU343" s="163"/>
      <c r="AV343" s="163"/>
      <c r="AW343" s="163"/>
      <c r="AX343" s="163"/>
      <c r="AY343" s="163"/>
      <c r="AZ343" s="163"/>
      <c r="BA343" s="163"/>
      <c r="BB343" s="163"/>
      <c r="BC343" s="163"/>
      <c r="BD343" s="163"/>
      <c r="BE343" s="163"/>
      <c r="BF343" s="163"/>
      <c r="BG343" s="163"/>
      <c r="BH343" s="163"/>
      <c r="BI343" s="163"/>
      <c r="BJ343" s="163"/>
      <c r="BK343" s="163"/>
      <c r="BL343" s="163"/>
      <c r="BM343" s="163"/>
      <c r="BN343" s="163"/>
      <c r="BO343" s="163"/>
      <c r="BP343" s="163"/>
      <c r="BQ343" s="163"/>
    </row>
    <row r="344" spans="1:69" s="162" customFormat="1">
      <c r="A344" s="202" t="s">
        <v>349</v>
      </c>
      <c r="B344" s="210">
        <v>825.91</v>
      </c>
      <c r="C344" s="210">
        <v>0</v>
      </c>
      <c r="D344" s="210">
        <v>0</v>
      </c>
      <c r="E344" s="210">
        <v>60</v>
      </c>
      <c r="F344" s="163"/>
      <c r="G344" s="163"/>
      <c r="H344" s="163"/>
      <c r="I344" s="163"/>
      <c r="J344" s="163"/>
      <c r="K344" s="163"/>
      <c r="L344" s="163"/>
      <c r="M344" s="163"/>
      <c r="N344" s="163"/>
      <c r="O344" s="163"/>
      <c r="P344" s="163"/>
      <c r="Q344" s="163"/>
      <c r="R344" s="163"/>
      <c r="S344" s="163"/>
      <c r="T344" s="163"/>
      <c r="U344" s="163"/>
      <c r="V344" s="163"/>
      <c r="W344" s="163"/>
      <c r="X344" s="163"/>
      <c r="Y344" s="163"/>
      <c r="Z344" s="163"/>
      <c r="AA344" s="163"/>
      <c r="AB344" s="163"/>
      <c r="AC344" s="163"/>
      <c r="AD344" s="163"/>
      <c r="AE344" s="163"/>
      <c r="AF344" s="163"/>
      <c r="AG344" s="163"/>
      <c r="AH344" s="163"/>
      <c r="AI344" s="163"/>
      <c r="AJ344" s="163"/>
      <c r="AK344" s="163"/>
      <c r="AL344" s="163"/>
      <c r="AM344" s="163"/>
      <c r="AN344" s="163"/>
      <c r="AO344" s="163"/>
      <c r="AP344" s="163"/>
      <c r="AQ344" s="163"/>
      <c r="AR344" s="163"/>
      <c r="AS344" s="163"/>
      <c r="AT344" s="163"/>
      <c r="AU344" s="163"/>
      <c r="AV344" s="163"/>
      <c r="AW344" s="163"/>
      <c r="AX344" s="163"/>
      <c r="AY344" s="163"/>
      <c r="AZ344" s="163"/>
      <c r="BA344" s="163"/>
      <c r="BB344" s="163"/>
      <c r="BC344" s="163"/>
      <c r="BD344" s="163"/>
      <c r="BE344" s="163"/>
      <c r="BF344" s="163"/>
      <c r="BG344" s="163"/>
      <c r="BH344" s="163"/>
      <c r="BI344" s="163"/>
      <c r="BJ344" s="163"/>
      <c r="BK344" s="163"/>
      <c r="BL344" s="163"/>
      <c r="BM344" s="163"/>
      <c r="BN344" s="163"/>
      <c r="BO344" s="163"/>
      <c r="BP344" s="163"/>
      <c r="BQ344" s="163"/>
    </row>
    <row r="345" spans="1:69" s="162" customFormat="1">
      <c r="A345" s="202" t="s">
        <v>350</v>
      </c>
      <c r="B345" s="202">
        <v>166666.67000000001</v>
      </c>
      <c r="C345" s="202">
        <v>0</v>
      </c>
      <c r="D345" s="202">
        <v>0</v>
      </c>
      <c r="E345" s="202">
        <v>80</v>
      </c>
      <c r="F345" s="163"/>
      <c r="G345" s="163"/>
      <c r="H345" s="163"/>
      <c r="I345" s="163"/>
      <c r="J345" s="163"/>
      <c r="K345" s="163"/>
      <c r="L345" s="163"/>
      <c r="M345" s="163"/>
      <c r="N345" s="163"/>
      <c r="O345" s="163"/>
      <c r="P345" s="163"/>
      <c r="Q345" s="163"/>
      <c r="R345" s="163"/>
      <c r="S345" s="163"/>
      <c r="T345" s="163"/>
      <c r="U345" s="163"/>
      <c r="V345" s="163"/>
      <c r="W345" s="163"/>
      <c r="X345" s="163"/>
      <c r="Y345" s="163"/>
      <c r="Z345" s="163"/>
      <c r="AA345" s="163"/>
      <c r="AB345" s="163"/>
      <c r="AC345" s="163"/>
      <c r="AD345" s="163"/>
      <c r="AE345" s="163"/>
      <c r="AF345" s="163"/>
      <c r="AG345" s="163"/>
      <c r="AH345" s="163"/>
      <c r="AI345" s="163"/>
      <c r="AJ345" s="163"/>
      <c r="AK345" s="163"/>
      <c r="AL345" s="163"/>
      <c r="AM345" s="163"/>
      <c r="AN345" s="163"/>
      <c r="AO345" s="163"/>
      <c r="AP345" s="163"/>
      <c r="AQ345" s="163"/>
      <c r="AR345" s="163"/>
      <c r="AS345" s="163"/>
      <c r="AT345" s="163"/>
      <c r="AU345" s="163"/>
      <c r="AV345" s="163"/>
      <c r="AW345" s="163"/>
      <c r="AX345" s="163"/>
      <c r="AY345" s="163"/>
      <c r="AZ345" s="163"/>
      <c r="BA345" s="163"/>
      <c r="BB345" s="163"/>
      <c r="BC345" s="163"/>
      <c r="BD345" s="163"/>
      <c r="BE345" s="163"/>
      <c r="BF345" s="163"/>
      <c r="BG345" s="163"/>
      <c r="BH345" s="163"/>
      <c r="BI345" s="163"/>
      <c r="BJ345" s="163"/>
      <c r="BK345" s="163"/>
      <c r="BL345" s="163"/>
      <c r="BM345" s="163"/>
      <c r="BN345" s="163"/>
      <c r="BO345" s="163"/>
      <c r="BP345" s="163"/>
      <c r="BQ345" s="163"/>
    </row>
    <row r="346" spans="1:69" s="162" customFormat="1">
      <c r="A346" s="202" t="s">
        <v>569</v>
      </c>
      <c r="B346" s="202">
        <v>5433.33</v>
      </c>
      <c r="C346" s="202">
        <v>0</v>
      </c>
      <c r="D346" s="202">
        <v>0</v>
      </c>
      <c r="E346" s="202">
        <v>35</v>
      </c>
      <c r="F346" s="163"/>
      <c r="G346" s="163"/>
      <c r="H346" s="163"/>
      <c r="I346" s="163"/>
      <c r="J346" s="163"/>
      <c r="K346" s="163"/>
      <c r="L346" s="163"/>
      <c r="M346" s="163"/>
      <c r="N346" s="163"/>
      <c r="O346" s="163"/>
      <c r="P346" s="163"/>
      <c r="Q346" s="163"/>
      <c r="R346" s="163"/>
      <c r="S346" s="163"/>
      <c r="T346" s="163"/>
      <c r="U346" s="163"/>
      <c r="V346" s="163"/>
      <c r="W346" s="163"/>
      <c r="X346" s="163"/>
      <c r="Y346" s="163"/>
      <c r="Z346" s="163"/>
      <c r="AA346" s="163"/>
      <c r="AB346" s="163"/>
      <c r="AC346" s="163"/>
      <c r="AD346" s="163"/>
      <c r="AE346" s="163"/>
      <c r="AF346" s="163"/>
      <c r="AG346" s="163"/>
      <c r="AH346" s="163"/>
      <c r="AI346" s="163"/>
      <c r="AJ346" s="163"/>
      <c r="AK346" s="163"/>
      <c r="AL346" s="163"/>
      <c r="AM346" s="163"/>
      <c r="AN346" s="163"/>
      <c r="AO346" s="163"/>
      <c r="AP346" s="163"/>
      <c r="AQ346" s="163"/>
      <c r="AR346" s="163"/>
      <c r="AS346" s="163"/>
      <c r="AT346" s="163"/>
      <c r="AU346" s="163"/>
      <c r="AV346" s="163"/>
      <c r="AW346" s="163"/>
      <c r="AX346" s="163"/>
      <c r="AY346" s="163"/>
      <c r="AZ346" s="163"/>
      <c r="BA346" s="163"/>
      <c r="BB346" s="163"/>
      <c r="BC346" s="163"/>
      <c r="BD346" s="163"/>
      <c r="BE346" s="163"/>
      <c r="BF346" s="163"/>
      <c r="BG346" s="163"/>
      <c r="BH346" s="163"/>
      <c r="BI346" s="163"/>
      <c r="BJ346" s="163"/>
      <c r="BK346" s="163"/>
      <c r="BL346" s="163"/>
      <c r="BM346" s="163"/>
      <c r="BN346" s="163"/>
      <c r="BO346" s="163"/>
      <c r="BP346" s="163"/>
      <c r="BQ346" s="163"/>
    </row>
    <row r="347" spans="1:69" s="162" customFormat="1">
      <c r="A347" s="202" t="s">
        <v>351</v>
      </c>
      <c r="B347" s="210">
        <v>307.60000000000002</v>
      </c>
      <c r="C347" s="210">
        <v>30.76</v>
      </c>
      <c r="D347" s="210">
        <v>1E-4</v>
      </c>
      <c r="E347" s="210">
        <v>15</v>
      </c>
      <c r="F347" s="163"/>
      <c r="G347" s="163"/>
      <c r="H347" s="163"/>
      <c r="I347" s="163"/>
      <c r="J347" s="163"/>
      <c r="K347" s="163"/>
      <c r="L347" s="163"/>
      <c r="M347" s="163"/>
      <c r="N347" s="163"/>
      <c r="O347" s="163"/>
      <c r="P347" s="163"/>
      <c r="Q347" s="163"/>
      <c r="R347" s="163"/>
      <c r="S347" s="163"/>
      <c r="T347" s="163"/>
      <c r="U347" s="163"/>
      <c r="V347" s="163"/>
      <c r="W347" s="163"/>
      <c r="X347" s="163"/>
      <c r="Y347" s="163"/>
      <c r="Z347" s="163"/>
      <c r="AA347" s="163"/>
      <c r="AB347" s="163"/>
      <c r="AC347" s="163"/>
      <c r="AD347" s="163"/>
      <c r="AE347" s="163"/>
      <c r="AF347" s="163"/>
      <c r="AG347" s="163"/>
      <c r="AH347" s="163"/>
      <c r="AI347" s="163"/>
      <c r="AJ347" s="163"/>
      <c r="AK347" s="163"/>
      <c r="AL347" s="163"/>
      <c r="AM347" s="163"/>
      <c r="AN347" s="163"/>
      <c r="AO347" s="163"/>
      <c r="AP347" s="163"/>
      <c r="AQ347" s="163"/>
      <c r="AR347" s="163"/>
      <c r="AS347" s="163"/>
      <c r="AT347" s="163"/>
      <c r="AU347" s="163"/>
      <c r="AV347" s="163"/>
      <c r="AW347" s="163"/>
      <c r="AX347" s="163"/>
      <c r="AY347" s="163"/>
      <c r="AZ347" s="163"/>
      <c r="BA347" s="163"/>
      <c r="BB347" s="163"/>
      <c r="BC347" s="163"/>
      <c r="BD347" s="163"/>
      <c r="BE347" s="163"/>
      <c r="BF347" s="163"/>
      <c r="BG347" s="163"/>
      <c r="BH347" s="163"/>
      <c r="BI347" s="163"/>
      <c r="BJ347" s="163"/>
      <c r="BK347" s="163"/>
      <c r="BL347" s="163"/>
      <c r="BM347" s="163"/>
      <c r="BN347" s="163"/>
      <c r="BO347" s="163"/>
      <c r="BP347" s="163"/>
      <c r="BQ347" s="163"/>
    </row>
    <row r="348" spans="1:69" s="162" customFormat="1">
      <c r="A348" s="202" t="s">
        <v>352</v>
      </c>
      <c r="B348" s="210">
        <v>681.27</v>
      </c>
      <c r="C348" s="210">
        <v>64.44</v>
      </c>
      <c r="D348" s="210">
        <v>1E-4</v>
      </c>
      <c r="E348" s="210">
        <v>25</v>
      </c>
      <c r="F348" s="163"/>
      <c r="G348" s="163"/>
      <c r="H348" s="163"/>
      <c r="I348" s="163"/>
      <c r="J348" s="163"/>
      <c r="K348" s="163"/>
      <c r="L348" s="163"/>
      <c r="M348" s="163"/>
      <c r="N348" s="163"/>
      <c r="O348" s="163"/>
      <c r="P348" s="163"/>
      <c r="Q348" s="163"/>
      <c r="R348" s="163"/>
      <c r="S348" s="163"/>
      <c r="T348" s="163"/>
      <c r="U348" s="163"/>
      <c r="V348" s="163"/>
      <c r="W348" s="163"/>
      <c r="X348" s="163"/>
      <c r="Y348" s="163"/>
      <c r="Z348" s="163"/>
      <c r="AA348" s="163"/>
      <c r="AB348" s="163"/>
      <c r="AC348" s="163"/>
      <c r="AD348" s="163"/>
      <c r="AE348" s="163"/>
      <c r="AF348" s="163"/>
      <c r="AG348" s="163"/>
      <c r="AH348" s="163"/>
      <c r="AI348" s="163"/>
      <c r="AJ348" s="163"/>
      <c r="AK348" s="163"/>
      <c r="AL348" s="163"/>
      <c r="AM348" s="163"/>
      <c r="AN348" s="163"/>
      <c r="AO348" s="163"/>
      <c r="AP348" s="163"/>
      <c r="AQ348" s="163"/>
      <c r="AR348" s="163"/>
      <c r="AS348" s="163"/>
      <c r="AT348" s="163"/>
      <c r="AU348" s="163"/>
      <c r="AV348" s="163"/>
      <c r="AW348" s="163"/>
      <c r="AX348" s="163"/>
      <c r="AY348" s="163"/>
      <c r="AZ348" s="163"/>
      <c r="BA348" s="163"/>
      <c r="BB348" s="163"/>
      <c r="BC348" s="163"/>
      <c r="BD348" s="163"/>
      <c r="BE348" s="163"/>
      <c r="BF348" s="163"/>
      <c r="BG348" s="163"/>
      <c r="BH348" s="163"/>
      <c r="BI348" s="163"/>
      <c r="BJ348" s="163"/>
      <c r="BK348" s="163"/>
      <c r="BL348" s="163"/>
      <c r="BM348" s="163"/>
      <c r="BN348" s="163"/>
      <c r="BO348" s="163"/>
      <c r="BP348" s="163"/>
      <c r="BQ348" s="163"/>
    </row>
    <row r="349" spans="1:69" s="162" customFormat="1">
      <c r="A349" s="202" t="s">
        <v>353</v>
      </c>
      <c r="B349" s="210">
        <v>2525.48</v>
      </c>
      <c r="C349" s="210">
        <v>195.71</v>
      </c>
      <c r="D349" s="210">
        <v>1E-4</v>
      </c>
      <c r="E349" s="210">
        <v>25</v>
      </c>
      <c r="F349" s="163"/>
      <c r="G349" s="163"/>
      <c r="H349" s="163"/>
      <c r="I349" s="163"/>
      <c r="J349" s="163"/>
      <c r="K349" s="163"/>
      <c r="L349" s="163"/>
      <c r="M349" s="163"/>
      <c r="N349" s="163"/>
      <c r="O349" s="163"/>
      <c r="P349" s="163"/>
      <c r="Q349" s="163"/>
      <c r="R349" s="163"/>
      <c r="S349" s="163"/>
      <c r="T349" s="163"/>
      <c r="U349" s="163"/>
      <c r="V349" s="163"/>
      <c r="W349" s="163"/>
      <c r="X349" s="163"/>
      <c r="Y349" s="163"/>
      <c r="Z349" s="163"/>
      <c r="AA349" s="163"/>
      <c r="AB349" s="163"/>
      <c r="AC349" s="163"/>
      <c r="AD349" s="163"/>
      <c r="AE349" s="163"/>
      <c r="AF349" s="163"/>
      <c r="AG349" s="163"/>
      <c r="AH349" s="163"/>
      <c r="AI349" s="163"/>
      <c r="AJ349" s="163"/>
      <c r="AK349" s="163"/>
      <c r="AL349" s="163"/>
      <c r="AM349" s="163"/>
      <c r="AN349" s="163"/>
      <c r="AO349" s="163"/>
      <c r="AP349" s="163"/>
      <c r="AQ349" s="163"/>
      <c r="AR349" s="163"/>
      <c r="AS349" s="163"/>
      <c r="AT349" s="163"/>
      <c r="AU349" s="163"/>
      <c r="AV349" s="163"/>
      <c r="AW349" s="163"/>
      <c r="AX349" s="163"/>
      <c r="AY349" s="163"/>
      <c r="AZ349" s="163"/>
      <c r="BA349" s="163"/>
      <c r="BB349" s="163"/>
      <c r="BC349" s="163"/>
      <c r="BD349" s="163"/>
      <c r="BE349" s="163"/>
      <c r="BF349" s="163"/>
      <c r="BG349" s="163"/>
      <c r="BH349" s="163"/>
      <c r="BI349" s="163"/>
      <c r="BJ349" s="163"/>
      <c r="BK349" s="163"/>
      <c r="BL349" s="163"/>
      <c r="BM349" s="163"/>
      <c r="BN349" s="163"/>
      <c r="BO349" s="163"/>
      <c r="BP349" s="163"/>
      <c r="BQ349" s="163"/>
    </row>
    <row r="350" spans="1:69" s="162" customFormat="1">
      <c r="A350" s="202" t="s">
        <v>354</v>
      </c>
      <c r="B350" s="210">
        <v>2743.91</v>
      </c>
      <c r="C350" s="210">
        <v>139.94</v>
      </c>
      <c r="D350" s="210">
        <v>1E-4</v>
      </c>
      <c r="E350" s="210">
        <v>25</v>
      </c>
      <c r="F350" s="163"/>
      <c r="G350" s="163"/>
      <c r="H350" s="163"/>
      <c r="I350" s="163"/>
      <c r="J350" s="163"/>
      <c r="K350" s="163"/>
      <c r="L350" s="163"/>
      <c r="M350" s="163"/>
      <c r="N350" s="163"/>
      <c r="O350" s="163"/>
      <c r="P350" s="163"/>
      <c r="Q350" s="163"/>
      <c r="R350" s="163"/>
      <c r="S350" s="163"/>
      <c r="T350" s="163"/>
      <c r="U350" s="163"/>
      <c r="V350" s="163"/>
      <c r="W350" s="163"/>
      <c r="X350" s="163"/>
      <c r="Y350" s="163"/>
      <c r="Z350" s="163"/>
      <c r="AA350" s="163"/>
      <c r="AB350" s="163"/>
      <c r="AC350" s="163"/>
      <c r="AD350" s="163"/>
      <c r="AE350" s="163"/>
      <c r="AF350" s="163"/>
      <c r="AG350" s="163"/>
      <c r="AH350" s="163"/>
      <c r="AI350" s="163"/>
      <c r="AJ350" s="163"/>
      <c r="AK350" s="163"/>
      <c r="AL350" s="163"/>
      <c r="AM350" s="163"/>
      <c r="AN350" s="163"/>
      <c r="AO350" s="163"/>
      <c r="AP350" s="163"/>
      <c r="AQ350" s="163"/>
      <c r="AR350" s="163"/>
      <c r="AS350" s="163"/>
      <c r="AT350" s="163"/>
      <c r="AU350" s="163"/>
      <c r="AV350" s="163"/>
      <c r="AW350" s="163"/>
      <c r="AX350" s="163"/>
      <c r="AY350" s="163"/>
      <c r="AZ350" s="163"/>
      <c r="BA350" s="163"/>
      <c r="BB350" s="163"/>
      <c r="BC350" s="163"/>
      <c r="BD350" s="163"/>
      <c r="BE350" s="163"/>
      <c r="BF350" s="163"/>
      <c r="BG350" s="163"/>
      <c r="BH350" s="163"/>
      <c r="BI350" s="163"/>
      <c r="BJ350" s="163"/>
      <c r="BK350" s="163"/>
      <c r="BL350" s="163"/>
      <c r="BM350" s="163"/>
      <c r="BN350" s="163"/>
      <c r="BO350" s="163"/>
      <c r="BP350" s="163"/>
      <c r="BQ350" s="163"/>
    </row>
    <row r="351" spans="1:69" s="162" customFormat="1">
      <c r="A351" s="202" t="s">
        <v>491</v>
      </c>
      <c r="B351" s="210">
        <v>1344.27</v>
      </c>
      <c r="C351" s="210">
        <v>67.209999999999994</v>
      </c>
      <c r="D351" s="210">
        <v>1E-4</v>
      </c>
      <c r="E351" s="210">
        <v>25</v>
      </c>
      <c r="F351" s="163"/>
      <c r="G351" s="163"/>
      <c r="H351" s="163"/>
      <c r="I351" s="163"/>
      <c r="J351" s="163"/>
      <c r="K351" s="163"/>
      <c r="L351" s="163"/>
      <c r="M351" s="163"/>
      <c r="N351" s="163"/>
      <c r="O351" s="163"/>
      <c r="P351" s="163"/>
      <c r="Q351" s="163"/>
      <c r="R351" s="163"/>
      <c r="S351" s="163"/>
      <c r="T351" s="163"/>
      <c r="U351" s="163"/>
      <c r="V351" s="163"/>
      <c r="W351" s="163"/>
      <c r="X351" s="163"/>
      <c r="Y351" s="163"/>
      <c r="Z351" s="163"/>
      <c r="AA351" s="163"/>
      <c r="AB351" s="163"/>
      <c r="AC351" s="163"/>
      <c r="AD351" s="163"/>
      <c r="AE351" s="163"/>
      <c r="AF351" s="163"/>
      <c r="AG351" s="163"/>
      <c r="AH351" s="163"/>
      <c r="AI351" s="163"/>
      <c r="AJ351" s="163"/>
      <c r="AK351" s="163"/>
      <c r="AL351" s="163"/>
      <c r="AM351" s="163"/>
      <c r="AN351" s="163"/>
      <c r="AO351" s="163"/>
      <c r="AP351" s="163"/>
      <c r="AQ351" s="163"/>
      <c r="AR351" s="163"/>
      <c r="AS351" s="163"/>
      <c r="AT351" s="163"/>
      <c r="AU351" s="163"/>
      <c r="AV351" s="163"/>
      <c r="AW351" s="163"/>
      <c r="AX351" s="163"/>
      <c r="AY351" s="163"/>
      <c r="AZ351" s="163"/>
      <c r="BA351" s="163"/>
      <c r="BB351" s="163"/>
      <c r="BC351" s="163"/>
      <c r="BD351" s="163"/>
      <c r="BE351" s="163"/>
      <c r="BF351" s="163"/>
      <c r="BG351" s="163"/>
      <c r="BH351" s="163"/>
      <c r="BI351" s="163"/>
      <c r="BJ351" s="163"/>
      <c r="BK351" s="163"/>
      <c r="BL351" s="163"/>
      <c r="BM351" s="163"/>
      <c r="BN351" s="163"/>
      <c r="BO351" s="163"/>
      <c r="BP351" s="163"/>
      <c r="BQ351" s="163"/>
    </row>
    <row r="352" spans="1:69" s="162" customFormat="1">
      <c r="A352" s="202" t="s">
        <v>329</v>
      </c>
      <c r="B352" s="210">
        <v>0</v>
      </c>
      <c r="C352" s="210">
        <v>0</v>
      </c>
      <c r="D352" s="210">
        <v>1E-4</v>
      </c>
      <c r="E352" s="210">
        <v>1</v>
      </c>
      <c r="F352" s="163"/>
      <c r="G352" s="163"/>
      <c r="H352" s="163"/>
      <c r="I352" s="163"/>
      <c r="J352" s="163"/>
      <c r="K352" s="163"/>
      <c r="L352" s="163"/>
      <c r="M352" s="163"/>
      <c r="N352" s="163"/>
      <c r="O352" s="163"/>
      <c r="P352" s="163"/>
      <c r="Q352" s="163"/>
      <c r="R352" s="163"/>
      <c r="S352" s="163"/>
      <c r="T352" s="163"/>
      <c r="U352" s="163"/>
      <c r="V352" s="163"/>
      <c r="W352" s="163"/>
      <c r="X352" s="163"/>
      <c r="Y352" s="163"/>
      <c r="Z352" s="163"/>
      <c r="AA352" s="163"/>
      <c r="AB352" s="163"/>
      <c r="AC352" s="163"/>
      <c r="AD352" s="163"/>
      <c r="AE352" s="163"/>
      <c r="AF352" s="163"/>
      <c r="AG352" s="163"/>
      <c r="AH352" s="163"/>
      <c r="AI352" s="163"/>
      <c r="AJ352" s="163"/>
      <c r="AK352" s="163"/>
      <c r="AL352" s="163"/>
      <c r="AM352" s="163"/>
      <c r="AN352" s="163"/>
      <c r="AO352" s="163"/>
      <c r="AP352" s="163"/>
      <c r="AQ352" s="163"/>
      <c r="AR352" s="163"/>
      <c r="AS352" s="163"/>
      <c r="AT352" s="163"/>
      <c r="AU352" s="163"/>
      <c r="AV352" s="163"/>
      <c r="AW352" s="163"/>
      <c r="AX352" s="163"/>
      <c r="AY352" s="163"/>
      <c r="AZ352" s="163"/>
      <c r="BA352" s="163"/>
      <c r="BB352" s="163"/>
      <c r="BC352" s="163"/>
      <c r="BD352" s="163"/>
      <c r="BE352" s="163"/>
      <c r="BF352" s="163"/>
      <c r="BG352" s="163"/>
      <c r="BH352" s="163"/>
      <c r="BI352" s="163"/>
      <c r="BJ352" s="163"/>
      <c r="BK352" s="163"/>
      <c r="BL352" s="163"/>
      <c r="BM352" s="163"/>
      <c r="BN352" s="163"/>
      <c r="BO352" s="163"/>
      <c r="BP352" s="163"/>
      <c r="BQ352" s="163"/>
    </row>
    <row r="353" spans="1:69" s="162" customFormat="1">
      <c r="A353" s="202" t="s">
        <v>568</v>
      </c>
      <c r="B353" s="210">
        <v>0.39</v>
      </c>
      <c r="C353" s="210">
        <v>0</v>
      </c>
      <c r="D353" s="210">
        <v>1E-4</v>
      </c>
      <c r="E353" s="210">
        <v>25</v>
      </c>
      <c r="F353" s="163"/>
      <c r="G353" s="163"/>
      <c r="H353" s="163"/>
      <c r="I353" s="163"/>
      <c r="J353" s="163"/>
      <c r="K353" s="163"/>
      <c r="L353" s="163"/>
      <c r="M353" s="163"/>
      <c r="N353" s="163"/>
      <c r="O353" s="163"/>
      <c r="P353" s="163"/>
      <c r="Q353" s="163"/>
      <c r="R353" s="163"/>
      <c r="S353" s="163"/>
      <c r="T353" s="163"/>
      <c r="U353" s="163"/>
      <c r="V353" s="163"/>
      <c r="W353" s="163"/>
      <c r="X353" s="163"/>
      <c r="Y353" s="163"/>
      <c r="Z353" s="163"/>
      <c r="AA353" s="163"/>
      <c r="AB353" s="163"/>
      <c r="AC353" s="163"/>
      <c r="AD353" s="163"/>
      <c r="AE353" s="163"/>
      <c r="AF353" s="163"/>
      <c r="AG353" s="163"/>
      <c r="AH353" s="163"/>
      <c r="AI353" s="163"/>
      <c r="AJ353" s="163"/>
      <c r="AK353" s="163"/>
      <c r="AL353" s="163"/>
      <c r="AM353" s="163"/>
      <c r="AN353" s="163"/>
      <c r="AO353" s="163"/>
      <c r="AP353" s="163"/>
      <c r="AQ353" s="163"/>
      <c r="AR353" s="163"/>
      <c r="AS353" s="163"/>
      <c r="AT353" s="163"/>
      <c r="AU353" s="163"/>
      <c r="AV353" s="163"/>
      <c r="AW353" s="163"/>
      <c r="AX353" s="163"/>
      <c r="AY353" s="163"/>
      <c r="AZ353" s="163"/>
      <c r="BA353" s="163"/>
      <c r="BB353" s="163"/>
      <c r="BC353" s="163"/>
      <c r="BD353" s="163"/>
      <c r="BE353" s="163"/>
      <c r="BF353" s="163"/>
      <c r="BG353" s="163"/>
      <c r="BH353" s="163"/>
      <c r="BI353" s="163"/>
      <c r="BJ353" s="163"/>
      <c r="BK353" s="163"/>
      <c r="BL353" s="163"/>
      <c r="BM353" s="163"/>
      <c r="BN353" s="163"/>
      <c r="BO353" s="163"/>
      <c r="BP353" s="163"/>
      <c r="BQ353" s="163"/>
    </row>
    <row r="354" spans="1:69" s="162" customFormat="1">
      <c r="A354" s="202" t="s">
        <v>332</v>
      </c>
      <c r="B354" s="210">
        <v>374.58</v>
      </c>
      <c r="C354" s="210">
        <v>46.82</v>
      </c>
      <c r="D354" s="210">
        <v>61.3</v>
      </c>
      <c r="E354" s="210">
        <v>15</v>
      </c>
      <c r="F354" s="163"/>
      <c r="G354" s="163"/>
      <c r="H354" s="163"/>
      <c r="I354" s="163"/>
      <c r="J354" s="163"/>
      <c r="K354" s="163"/>
      <c r="L354" s="163"/>
      <c r="M354" s="163"/>
      <c r="N354" s="163"/>
      <c r="O354" s="163"/>
      <c r="P354" s="163"/>
      <c r="Q354" s="163"/>
      <c r="R354" s="163"/>
      <c r="S354" s="163"/>
      <c r="T354" s="163"/>
      <c r="U354" s="163"/>
      <c r="V354" s="163"/>
      <c r="W354" s="163"/>
      <c r="X354" s="163"/>
      <c r="Y354" s="163"/>
      <c r="Z354" s="163"/>
      <c r="AA354" s="163"/>
      <c r="AB354" s="163"/>
      <c r="AC354" s="163"/>
      <c r="AD354" s="163"/>
      <c r="AE354" s="163"/>
      <c r="AF354" s="163"/>
      <c r="AG354" s="163"/>
      <c r="AH354" s="163"/>
      <c r="AI354" s="163"/>
      <c r="AJ354" s="163"/>
      <c r="AK354" s="163"/>
      <c r="AL354" s="163"/>
      <c r="AM354" s="163"/>
      <c r="AN354" s="163"/>
      <c r="AO354" s="163"/>
      <c r="AP354" s="163"/>
      <c r="AQ354" s="163"/>
      <c r="AR354" s="163"/>
      <c r="AS354" s="163"/>
      <c r="AT354" s="163"/>
      <c r="AU354" s="163"/>
      <c r="AV354" s="163"/>
      <c r="AW354" s="163"/>
      <c r="AX354" s="163"/>
      <c r="AY354" s="163"/>
      <c r="AZ354" s="163"/>
      <c r="BA354" s="163"/>
      <c r="BB354" s="163"/>
      <c r="BC354" s="163"/>
      <c r="BD354" s="163"/>
      <c r="BE354" s="163"/>
      <c r="BF354" s="163"/>
      <c r="BG354" s="163"/>
      <c r="BH354" s="163"/>
      <c r="BI354" s="163"/>
      <c r="BJ354" s="163"/>
      <c r="BK354" s="163"/>
      <c r="BL354" s="163"/>
      <c r="BM354" s="163"/>
      <c r="BN354" s="163"/>
      <c r="BO354" s="163"/>
      <c r="BP354" s="163"/>
      <c r="BQ354" s="163"/>
    </row>
    <row r="355" spans="1:69" s="162" customFormat="1">
      <c r="A355" s="202" t="s">
        <v>333</v>
      </c>
      <c r="B355" s="210">
        <v>1E-3</v>
      </c>
      <c r="C355" s="210">
        <v>0</v>
      </c>
      <c r="D355" s="210">
        <v>0</v>
      </c>
      <c r="E355" s="210">
        <v>1</v>
      </c>
      <c r="F355" s="163"/>
      <c r="G355" s="163"/>
      <c r="H355" s="163"/>
      <c r="I355" s="163"/>
      <c r="J355" s="163"/>
      <c r="K355" s="163"/>
      <c r="L355" s="163"/>
      <c r="M355" s="163"/>
      <c r="N355" s="163"/>
      <c r="O355" s="163"/>
      <c r="P355" s="163"/>
      <c r="Q355" s="163"/>
      <c r="R355" s="163"/>
      <c r="S355" s="163"/>
      <c r="T355" s="163"/>
      <c r="U355" s="163"/>
      <c r="V355" s="163"/>
      <c r="W355" s="163"/>
      <c r="X355" s="163"/>
      <c r="Y355" s="163"/>
      <c r="Z355" s="163"/>
      <c r="AA355" s="163"/>
      <c r="AB355" s="163"/>
      <c r="AC355" s="163"/>
      <c r="AD355" s="163"/>
      <c r="AE355" s="163"/>
      <c r="AF355" s="163"/>
      <c r="AG355" s="163"/>
      <c r="AH355" s="163"/>
      <c r="AI355" s="163"/>
      <c r="AJ355" s="163"/>
      <c r="AK355" s="163"/>
      <c r="AL355" s="163"/>
      <c r="AM355" s="163"/>
      <c r="AN355" s="163"/>
      <c r="AO355" s="163"/>
      <c r="AP355" s="163"/>
      <c r="AQ355" s="163"/>
      <c r="AR355" s="163"/>
      <c r="AS355" s="163"/>
      <c r="AT355" s="163"/>
      <c r="AU355" s="163"/>
      <c r="AV355" s="163"/>
      <c r="AW355" s="163"/>
      <c r="AX355" s="163"/>
      <c r="AY355" s="163"/>
      <c r="AZ355" s="163"/>
      <c r="BA355" s="163"/>
      <c r="BB355" s="163"/>
      <c r="BC355" s="163"/>
      <c r="BD355" s="163"/>
      <c r="BE355" s="163"/>
      <c r="BF355" s="163"/>
      <c r="BG355" s="163"/>
      <c r="BH355" s="163"/>
      <c r="BI355" s="163"/>
      <c r="BJ355" s="163"/>
      <c r="BK355" s="163"/>
      <c r="BL355" s="163"/>
      <c r="BM355" s="163"/>
      <c r="BN355" s="163"/>
      <c r="BO355" s="163"/>
      <c r="BP355" s="163"/>
      <c r="BQ355" s="163"/>
    </row>
    <row r="356" spans="1:69" s="162" customFormat="1">
      <c r="A356" s="202" t="s">
        <v>334</v>
      </c>
      <c r="B356" s="210">
        <v>1E-3</v>
      </c>
      <c r="C356" s="210">
        <v>0</v>
      </c>
      <c r="D356" s="210">
        <v>0</v>
      </c>
      <c r="E356" s="210">
        <v>1</v>
      </c>
      <c r="F356" s="163"/>
      <c r="G356" s="163"/>
      <c r="H356" s="163"/>
      <c r="I356" s="163"/>
      <c r="J356" s="163"/>
      <c r="K356" s="163"/>
      <c r="L356" s="163"/>
      <c r="M356" s="163"/>
      <c r="N356" s="163"/>
      <c r="O356" s="163"/>
      <c r="P356" s="163"/>
      <c r="Q356" s="163"/>
      <c r="R356" s="163"/>
      <c r="S356" s="163"/>
      <c r="T356" s="163"/>
      <c r="U356" s="163"/>
      <c r="V356" s="163"/>
      <c r="W356" s="163"/>
      <c r="X356" s="163"/>
      <c r="Y356" s="163"/>
      <c r="Z356" s="163"/>
      <c r="AA356" s="163"/>
      <c r="AB356" s="163"/>
      <c r="AC356" s="163"/>
      <c r="AD356" s="163"/>
      <c r="AE356" s="163"/>
      <c r="AF356" s="163"/>
      <c r="AG356" s="163"/>
      <c r="AH356" s="163"/>
      <c r="AI356" s="163"/>
      <c r="AJ356" s="163"/>
      <c r="AK356" s="163"/>
      <c r="AL356" s="163"/>
      <c r="AM356" s="163"/>
      <c r="AN356" s="163"/>
      <c r="AO356" s="163"/>
      <c r="AP356" s="163"/>
      <c r="AQ356" s="163"/>
      <c r="AR356" s="163"/>
      <c r="AS356" s="163"/>
      <c r="AT356" s="163"/>
      <c r="AU356" s="163"/>
      <c r="AV356" s="163"/>
      <c r="AW356" s="163"/>
      <c r="AX356" s="163"/>
      <c r="AY356" s="163"/>
      <c r="AZ356" s="163"/>
      <c r="BA356" s="163"/>
      <c r="BB356" s="163"/>
      <c r="BC356" s="163"/>
      <c r="BD356" s="163"/>
      <c r="BE356" s="163"/>
      <c r="BF356" s="163"/>
      <c r="BG356" s="163"/>
      <c r="BH356" s="163"/>
      <c r="BI356" s="163"/>
      <c r="BJ356" s="163"/>
      <c r="BK356" s="163"/>
      <c r="BL356" s="163"/>
      <c r="BM356" s="163"/>
      <c r="BN356" s="163"/>
      <c r="BO356" s="163"/>
      <c r="BP356" s="163"/>
      <c r="BQ356" s="163"/>
    </row>
    <row r="357" spans="1:69" s="162" customFormat="1">
      <c r="A357" s="202" t="s">
        <v>331</v>
      </c>
      <c r="B357" s="210">
        <v>4.66</v>
      </c>
      <c r="C357" s="210">
        <v>0.02</v>
      </c>
      <c r="D357" s="210">
        <v>8.33</v>
      </c>
      <c r="E357" s="210">
        <v>40</v>
      </c>
      <c r="F357" s="163"/>
      <c r="G357" s="163"/>
      <c r="H357" s="163"/>
      <c r="I357" s="163"/>
      <c r="J357" s="163"/>
      <c r="K357" s="163"/>
      <c r="L357" s="163"/>
      <c r="M357" s="163"/>
      <c r="N357" s="163"/>
      <c r="O357" s="163"/>
      <c r="P357" s="163"/>
      <c r="Q357" s="163"/>
      <c r="R357" s="163"/>
      <c r="S357" s="163"/>
      <c r="T357" s="163"/>
      <c r="U357" s="163"/>
      <c r="V357" s="163"/>
      <c r="W357" s="163"/>
      <c r="X357" s="163"/>
      <c r="Y357" s="163"/>
      <c r="Z357" s="163"/>
      <c r="AA357" s="163"/>
      <c r="AB357" s="163"/>
      <c r="AC357" s="163"/>
      <c r="AD357" s="163"/>
      <c r="AE357" s="163"/>
      <c r="AF357" s="163"/>
      <c r="AG357" s="163"/>
      <c r="AH357" s="163"/>
      <c r="AI357" s="163"/>
      <c r="AJ357" s="163"/>
      <c r="AK357" s="163"/>
      <c r="AL357" s="163"/>
      <c r="AM357" s="163"/>
      <c r="AN357" s="163"/>
      <c r="AO357" s="163"/>
      <c r="AP357" s="163"/>
      <c r="AQ357" s="163"/>
      <c r="AR357" s="163"/>
      <c r="AS357" s="163"/>
      <c r="AT357" s="163"/>
      <c r="AU357" s="163"/>
      <c r="AV357" s="163"/>
      <c r="AW357" s="163"/>
      <c r="AX357" s="163"/>
      <c r="AY357" s="163"/>
      <c r="AZ357" s="163"/>
      <c r="BA357" s="163"/>
      <c r="BB357" s="163"/>
      <c r="BC357" s="163"/>
      <c r="BD357" s="163"/>
      <c r="BE357" s="163"/>
      <c r="BF357" s="163"/>
      <c r="BG357" s="163"/>
      <c r="BH357" s="163"/>
      <c r="BI357" s="163"/>
      <c r="BJ357" s="163"/>
      <c r="BK357" s="163"/>
      <c r="BL357" s="163"/>
      <c r="BM357" s="163"/>
      <c r="BN357" s="163"/>
      <c r="BO357" s="163"/>
      <c r="BP357" s="163"/>
      <c r="BQ357" s="163"/>
    </row>
    <row r="358" spans="1:69" s="162" customFormat="1">
      <c r="A358" s="202" t="s">
        <v>336</v>
      </c>
      <c r="B358" s="210">
        <v>18.97</v>
      </c>
      <c r="C358" s="210">
        <v>0</v>
      </c>
      <c r="D358" s="210">
        <v>0</v>
      </c>
      <c r="E358" s="210">
        <v>25</v>
      </c>
      <c r="F358" s="163"/>
      <c r="G358" s="163"/>
      <c r="H358" s="163"/>
      <c r="I358" s="163"/>
      <c r="J358" s="163"/>
      <c r="K358" s="163"/>
      <c r="L358" s="163"/>
      <c r="M358" s="163"/>
      <c r="N358" s="163"/>
      <c r="O358" s="163"/>
      <c r="P358" s="163"/>
      <c r="Q358" s="163"/>
      <c r="R358" s="163"/>
      <c r="S358" s="163"/>
      <c r="T358" s="163"/>
      <c r="U358" s="163"/>
      <c r="V358" s="163"/>
      <c r="W358" s="163"/>
      <c r="X358" s="163"/>
      <c r="Y358" s="163"/>
      <c r="Z358" s="163"/>
      <c r="AA358" s="163"/>
      <c r="AB358" s="163"/>
      <c r="AC358" s="163"/>
      <c r="AD358" s="163"/>
      <c r="AE358" s="163"/>
      <c r="AF358" s="163"/>
      <c r="AG358" s="163"/>
      <c r="AH358" s="163"/>
      <c r="AI358" s="163"/>
      <c r="AJ358" s="163"/>
      <c r="AK358" s="163"/>
      <c r="AL358" s="163"/>
      <c r="AM358" s="163"/>
      <c r="AN358" s="163"/>
      <c r="AO358" s="163"/>
      <c r="AP358" s="163"/>
      <c r="AQ358" s="163"/>
      <c r="AR358" s="163"/>
      <c r="AS358" s="163"/>
      <c r="AT358" s="163"/>
      <c r="AU358" s="163"/>
      <c r="AV358" s="163"/>
      <c r="AW358" s="163"/>
      <c r="AX358" s="163"/>
      <c r="AY358" s="163"/>
      <c r="AZ358" s="163"/>
      <c r="BA358" s="163"/>
      <c r="BB358" s="163"/>
      <c r="BC358" s="163"/>
      <c r="BD358" s="163"/>
      <c r="BE358" s="163"/>
      <c r="BF358" s="163"/>
      <c r="BG358" s="163"/>
      <c r="BH358" s="163"/>
      <c r="BI358" s="163"/>
      <c r="BJ358" s="163"/>
      <c r="BK358" s="163"/>
      <c r="BL358" s="163"/>
      <c r="BM358" s="163"/>
      <c r="BN358" s="163"/>
      <c r="BO358" s="163"/>
      <c r="BP358" s="163"/>
      <c r="BQ358" s="163"/>
    </row>
    <row r="359" spans="1:69" s="162" customFormat="1">
      <c r="A359" s="202" t="s">
        <v>335</v>
      </c>
      <c r="B359" s="210">
        <v>18.97</v>
      </c>
      <c r="C359" s="210">
        <v>0</v>
      </c>
      <c r="D359" s="210">
        <v>0</v>
      </c>
      <c r="E359" s="210">
        <v>25</v>
      </c>
      <c r="F359" s="163"/>
      <c r="G359" s="163"/>
      <c r="H359" s="163"/>
      <c r="I359" s="163"/>
      <c r="J359" s="163"/>
      <c r="K359" s="163"/>
      <c r="L359" s="163"/>
      <c r="M359" s="163"/>
      <c r="N359" s="163"/>
      <c r="O359" s="163"/>
      <c r="P359" s="163"/>
      <c r="Q359" s="163"/>
      <c r="R359" s="163"/>
      <c r="S359" s="163"/>
      <c r="T359" s="163"/>
      <c r="U359" s="163"/>
      <c r="V359" s="163"/>
      <c r="W359" s="163"/>
      <c r="X359" s="163"/>
      <c r="Y359" s="163"/>
      <c r="Z359" s="163"/>
      <c r="AA359" s="163"/>
      <c r="AB359" s="163"/>
      <c r="AC359" s="163"/>
      <c r="AD359" s="163"/>
      <c r="AE359" s="163"/>
      <c r="AF359" s="163"/>
      <c r="AG359" s="163"/>
      <c r="AH359" s="163"/>
      <c r="AI359" s="163"/>
      <c r="AJ359" s="163"/>
      <c r="AK359" s="163"/>
      <c r="AL359" s="163"/>
      <c r="AM359" s="163"/>
      <c r="AN359" s="163"/>
      <c r="AO359" s="163"/>
      <c r="AP359" s="163"/>
      <c r="AQ359" s="163"/>
      <c r="AR359" s="163"/>
      <c r="AS359" s="163"/>
      <c r="AT359" s="163"/>
      <c r="AU359" s="163"/>
      <c r="AV359" s="163"/>
      <c r="AW359" s="163"/>
      <c r="AX359" s="163"/>
      <c r="AY359" s="163"/>
      <c r="AZ359" s="163"/>
      <c r="BA359" s="163"/>
      <c r="BB359" s="163"/>
      <c r="BC359" s="163"/>
      <c r="BD359" s="163"/>
      <c r="BE359" s="163"/>
      <c r="BF359" s="163"/>
      <c r="BG359" s="163"/>
      <c r="BH359" s="163"/>
      <c r="BI359" s="163"/>
      <c r="BJ359" s="163"/>
      <c r="BK359" s="163"/>
      <c r="BL359" s="163"/>
      <c r="BM359" s="163"/>
      <c r="BN359" s="163"/>
      <c r="BO359" s="163"/>
      <c r="BP359" s="163"/>
      <c r="BQ359" s="163"/>
    </row>
    <row r="360" spans="1:69" s="162" customFormat="1">
      <c r="A360" s="202" t="s">
        <v>339</v>
      </c>
      <c r="B360" s="210">
        <v>18.97</v>
      </c>
      <c r="C360" s="210">
        <v>0</v>
      </c>
      <c r="D360" s="210">
        <v>0</v>
      </c>
      <c r="E360" s="210">
        <v>25</v>
      </c>
      <c r="F360" s="163"/>
      <c r="G360" s="163"/>
      <c r="H360" s="163"/>
      <c r="I360" s="163"/>
      <c r="J360" s="163"/>
      <c r="K360" s="163"/>
      <c r="L360" s="163"/>
      <c r="M360" s="163"/>
      <c r="N360" s="163"/>
      <c r="O360" s="163"/>
      <c r="P360" s="163"/>
      <c r="Q360" s="163"/>
      <c r="R360" s="163"/>
      <c r="S360" s="163"/>
      <c r="T360" s="163"/>
      <c r="U360" s="163"/>
      <c r="V360" s="163"/>
      <c r="W360" s="163"/>
      <c r="X360" s="163"/>
      <c r="Y360" s="163"/>
      <c r="Z360" s="163"/>
      <c r="AA360" s="163"/>
      <c r="AB360" s="163"/>
      <c r="AC360" s="163"/>
      <c r="AD360" s="163"/>
      <c r="AE360" s="163"/>
      <c r="AF360" s="163"/>
      <c r="AG360" s="163"/>
      <c r="AH360" s="163"/>
      <c r="AI360" s="163"/>
      <c r="AJ360" s="163"/>
      <c r="AK360" s="163"/>
      <c r="AL360" s="163"/>
      <c r="AM360" s="163"/>
      <c r="AN360" s="163"/>
      <c r="AO360" s="163"/>
      <c r="AP360" s="163"/>
      <c r="AQ360" s="163"/>
      <c r="AR360" s="163"/>
      <c r="AS360" s="163"/>
      <c r="AT360" s="163"/>
      <c r="AU360" s="163"/>
      <c r="AV360" s="163"/>
      <c r="AW360" s="163"/>
      <c r="AX360" s="163"/>
      <c r="AY360" s="163"/>
      <c r="AZ360" s="163"/>
      <c r="BA360" s="163"/>
      <c r="BB360" s="163"/>
      <c r="BC360" s="163"/>
      <c r="BD360" s="163"/>
      <c r="BE360" s="163"/>
      <c r="BF360" s="163"/>
      <c r="BG360" s="163"/>
      <c r="BH360" s="163"/>
      <c r="BI360" s="163"/>
      <c r="BJ360" s="163"/>
      <c r="BK360" s="163"/>
      <c r="BL360" s="163"/>
      <c r="BM360" s="163"/>
      <c r="BN360" s="163"/>
      <c r="BO360" s="163"/>
      <c r="BP360" s="163"/>
      <c r="BQ360" s="163"/>
    </row>
    <row r="361" spans="1:69" s="162" customFormat="1">
      <c r="A361" s="202" t="s">
        <v>340</v>
      </c>
      <c r="B361" s="210">
        <v>18.97</v>
      </c>
      <c r="C361" s="210">
        <v>0</v>
      </c>
      <c r="D361" s="210">
        <v>0</v>
      </c>
      <c r="E361" s="210">
        <v>25</v>
      </c>
      <c r="F361" s="163"/>
      <c r="G361" s="163"/>
      <c r="H361" s="163"/>
      <c r="I361" s="163"/>
      <c r="J361" s="163"/>
      <c r="K361" s="163"/>
      <c r="L361" s="163"/>
      <c r="M361" s="163"/>
      <c r="N361" s="163"/>
      <c r="O361" s="163"/>
      <c r="P361" s="163"/>
      <c r="Q361" s="163"/>
      <c r="R361" s="163"/>
      <c r="S361" s="163"/>
      <c r="T361" s="163"/>
      <c r="U361" s="163"/>
      <c r="V361" s="163"/>
      <c r="W361" s="163"/>
      <c r="X361" s="163"/>
      <c r="Y361" s="163"/>
      <c r="Z361" s="163"/>
      <c r="AA361" s="163"/>
      <c r="AB361" s="163"/>
      <c r="AC361" s="163"/>
      <c r="AD361" s="163"/>
      <c r="AE361" s="163"/>
      <c r="AF361" s="163"/>
      <c r="AG361" s="163"/>
      <c r="AH361" s="163"/>
      <c r="AI361" s="163"/>
      <c r="AJ361" s="163"/>
      <c r="AK361" s="163"/>
      <c r="AL361" s="163"/>
      <c r="AM361" s="163"/>
      <c r="AN361" s="163"/>
      <c r="AO361" s="163"/>
      <c r="AP361" s="163"/>
      <c r="AQ361" s="163"/>
      <c r="AR361" s="163"/>
      <c r="AS361" s="163"/>
      <c r="AT361" s="163"/>
      <c r="AU361" s="163"/>
      <c r="AV361" s="163"/>
      <c r="AW361" s="163"/>
      <c r="AX361" s="163"/>
      <c r="AY361" s="163"/>
      <c r="AZ361" s="163"/>
      <c r="BA361" s="163"/>
      <c r="BB361" s="163"/>
      <c r="BC361" s="163"/>
      <c r="BD361" s="163"/>
      <c r="BE361" s="163"/>
      <c r="BF361" s="163"/>
      <c r="BG361" s="163"/>
      <c r="BH361" s="163"/>
      <c r="BI361" s="163"/>
      <c r="BJ361" s="163"/>
      <c r="BK361" s="163"/>
      <c r="BL361" s="163"/>
      <c r="BM361" s="163"/>
      <c r="BN361" s="163"/>
      <c r="BO361" s="163"/>
      <c r="BP361" s="163"/>
      <c r="BQ361" s="163"/>
    </row>
    <row r="362" spans="1:69" s="162" customFormat="1">
      <c r="A362" s="202" t="s">
        <v>341</v>
      </c>
      <c r="B362" s="210">
        <v>18.97</v>
      </c>
      <c r="C362" s="210">
        <v>0</v>
      </c>
      <c r="D362" s="210">
        <v>0</v>
      </c>
      <c r="E362" s="210">
        <v>25</v>
      </c>
      <c r="F362" s="163"/>
      <c r="G362" s="163"/>
      <c r="H362" s="163"/>
      <c r="I362" s="163"/>
      <c r="J362" s="163"/>
      <c r="K362" s="163"/>
      <c r="L362" s="163"/>
      <c r="M362" s="163"/>
      <c r="N362" s="163"/>
      <c r="O362" s="163"/>
      <c r="P362" s="163"/>
      <c r="Q362" s="163"/>
      <c r="R362" s="163"/>
      <c r="S362" s="163"/>
      <c r="T362" s="163"/>
      <c r="U362" s="163"/>
      <c r="V362" s="163"/>
      <c r="W362" s="163"/>
      <c r="X362" s="163"/>
      <c r="Y362" s="163"/>
      <c r="Z362" s="163"/>
      <c r="AA362" s="163"/>
      <c r="AB362" s="163"/>
      <c r="AC362" s="163"/>
      <c r="AD362" s="163"/>
      <c r="AE362" s="163"/>
      <c r="AF362" s="163"/>
      <c r="AG362" s="163"/>
      <c r="AH362" s="163"/>
      <c r="AI362" s="163"/>
      <c r="AJ362" s="163"/>
      <c r="AK362" s="163"/>
      <c r="AL362" s="163"/>
      <c r="AM362" s="163"/>
      <c r="AN362" s="163"/>
      <c r="AO362" s="163"/>
      <c r="AP362" s="163"/>
      <c r="AQ362" s="163"/>
      <c r="AR362" s="163"/>
      <c r="AS362" s="163"/>
      <c r="AT362" s="163"/>
      <c r="AU362" s="163"/>
      <c r="AV362" s="163"/>
      <c r="AW362" s="163"/>
      <c r="AX362" s="163"/>
      <c r="AY362" s="163"/>
      <c r="AZ362" s="163"/>
      <c r="BA362" s="163"/>
      <c r="BB362" s="163"/>
      <c r="BC362" s="163"/>
      <c r="BD362" s="163"/>
      <c r="BE362" s="163"/>
      <c r="BF362" s="163"/>
      <c r="BG362" s="163"/>
      <c r="BH362" s="163"/>
      <c r="BI362" s="163"/>
      <c r="BJ362" s="163"/>
      <c r="BK362" s="163"/>
      <c r="BL362" s="163"/>
      <c r="BM362" s="163"/>
      <c r="BN362" s="163"/>
      <c r="BO362" s="163"/>
      <c r="BP362" s="163"/>
      <c r="BQ362" s="163"/>
    </row>
    <row r="363" spans="1:69" s="162" customFormat="1">
      <c r="A363" s="202" t="s">
        <v>342</v>
      </c>
      <c r="B363" s="210">
        <v>18.97</v>
      </c>
      <c r="C363" s="210">
        <v>0</v>
      </c>
      <c r="D363" s="210">
        <v>0</v>
      </c>
      <c r="E363" s="210">
        <v>25</v>
      </c>
      <c r="F363" s="163"/>
      <c r="G363" s="163"/>
      <c r="H363" s="163"/>
      <c r="I363" s="163"/>
      <c r="J363" s="163"/>
      <c r="K363" s="163"/>
      <c r="L363" s="163"/>
      <c r="M363" s="163"/>
      <c r="N363" s="163"/>
      <c r="O363" s="163"/>
      <c r="P363" s="163"/>
      <c r="Q363" s="163"/>
      <c r="R363" s="163"/>
      <c r="S363" s="163"/>
      <c r="T363" s="163"/>
      <c r="U363" s="163"/>
      <c r="V363" s="163"/>
      <c r="W363" s="163"/>
      <c r="X363" s="163"/>
      <c r="Y363" s="163"/>
      <c r="Z363" s="163"/>
      <c r="AA363" s="163"/>
      <c r="AB363" s="163"/>
      <c r="AC363" s="163"/>
      <c r="AD363" s="163"/>
      <c r="AE363" s="163"/>
      <c r="AF363" s="163"/>
      <c r="AG363" s="163"/>
      <c r="AH363" s="163"/>
      <c r="AI363" s="163"/>
      <c r="AJ363" s="163"/>
      <c r="AK363" s="163"/>
      <c r="AL363" s="163"/>
      <c r="AM363" s="163"/>
      <c r="AN363" s="163"/>
      <c r="AO363" s="163"/>
      <c r="AP363" s="163"/>
      <c r="AQ363" s="163"/>
      <c r="AR363" s="163"/>
      <c r="AS363" s="163"/>
      <c r="AT363" s="163"/>
      <c r="AU363" s="163"/>
      <c r="AV363" s="163"/>
      <c r="AW363" s="163"/>
      <c r="AX363" s="163"/>
      <c r="AY363" s="163"/>
      <c r="AZ363" s="163"/>
      <c r="BA363" s="163"/>
      <c r="BB363" s="163"/>
      <c r="BC363" s="163"/>
      <c r="BD363" s="163"/>
      <c r="BE363" s="163"/>
      <c r="BF363" s="163"/>
      <c r="BG363" s="163"/>
      <c r="BH363" s="163"/>
      <c r="BI363" s="163"/>
      <c r="BJ363" s="163"/>
      <c r="BK363" s="163"/>
      <c r="BL363" s="163"/>
      <c r="BM363" s="163"/>
      <c r="BN363" s="163"/>
      <c r="BO363" s="163"/>
      <c r="BP363" s="163"/>
      <c r="BQ363" s="163"/>
    </row>
    <row r="364" spans="1:69" s="162" customFormat="1">
      <c r="A364" s="202" t="s">
        <v>343</v>
      </c>
      <c r="B364" s="210">
        <v>18.97</v>
      </c>
      <c r="C364" s="210">
        <v>0</v>
      </c>
      <c r="D364" s="210">
        <v>0</v>
      </c>
      <c r="E364" s="210">
        <v>25</v>
      </c>
      <c r="F364" s="163"/>
      <c r="G364" s="163"/>
      <c r="H364" s="163"/>
      <c r="I364" s="163"/>
      <c r="J364" s="163"/>
      <c r="K364" s="163"/>
      <c r="L364" s="163"/>
      <c r="M364" s="163"/>
      <c r="N364" s="163"/>
      <c r="O364" s="163"/>
      <c r="P364" s="163"/>
      <c r="Q364" s="163"/>
      <c r="R364" s="163"/>
      <c r="S364" s="163"/>
      <c r="T364" s="163"/>
      <c r="U364" s="163"/>
      <c r="V364" s="163"/>
      <c r="W364" s="163"/>
      <c r="X364" s="163"/>
      <c r="Y364" s="163"/>
      <c r="Z364" s="163"/>
      <c r="AA364" s="163"/>
      <c r="AB364" s="163"/>
      <c r="AC364" s="163"/>
      <c r="AD364" s="163"/>
      <c r="AE364" s="163"/>
      <c r="AF364" s="163"/>
      <c r="AG364" s="163"/>
      <c r="AH364" s="163"/>
      <c r="AI364" s="163"/>
      <c r="AJ364" s="163"/>
      <c r="AK364" s="163"/>
      <c r="AL364" s="163"/>
      <c r="AM364" s="163"/>
      <c r="AN364" s="163"/>
      <c r="AO364" s="163"/>
      <c r="AP364" s="163"/>
      <c r="AQ364" s="163"/>
      <c r="AR364" s="163"/>
      <c r="AS364" s="163"/>
      <c r="AT364" s="163"/>
      <c r="AU364" s="163"/>
      <c r="AV364" s="163"/>
      <c r="AW364" s="163"/>
      <c r="AX364" s="163"/>
      <c r="AY364" s="163"/>
      <c r="AZ364" s="163"/>
      <c r="BA364" s="163"/>
      <c r="BB364" s="163"/>
      <c r="BC364" s="163"/>
      <c r="BD364" s="163"/>
      <c r="BE364" s="163"/>
      <c r="BF364" s="163"/>
      <c r="BG364" s="163"/>
      <c r="BH364" s="163"/>
      <c r="BI364" s="163"/>
      <c r="BJ364" s="163"/>
      <c r="BK364" s="163"/>
      <c r="BL364" s="163"/>
      <c r="BM364" s="163"/>
      <c r="BN364" s="163"/>
      <c r="BO364" s="163"/>
      <c r="BP364" s="163"/>
      <c r="BQ364" s="163"/>
    </row>
    <row r="365" spans="1:69" s="162" customFormat="1">
      <c r="A365" s="202" t="s">
        <v>344</v>
      </c>
      <c r="B365" s="210">
        <v>18.97</v>
      </c>
      <c r="C365" s="210">
        <v>0</v>
      </c>
      <c r="D365" s="210">
        <v>0</v>
      </c>
      <c r="E365" s="210">
        <v>25</v>
      </c>
      <c r="F365" s="163"/>
      <c r="G365" s="163"/>
      <c r="H365" s="163"/>
      <c r="I365" s="163"/>
      <c r="J365" s="163"/>
      <c r="K365" s="163"/>
      <c r="L365" s="163"/>
      <c r="M365" s="163"/>
      <c r="N365" s="163"/>
      <c r="O365" s="163"/>
      <c r="P365" s="163"/>
      <c r="Q365" s="163"/>
      <c r="R365" s="163"/>
      <c r="S365" s="163"/>
      <c r="T365" s="163"/>
      <c r="U365" s="163"/>
      <c r="V365" s="163"/>
      <c r="W365" s="163"/>
      <c r="X365" s="163"/>
      <c r="Y365" s="163"/>
      <c r="Z365" s="163"/>
      <c r="AA365" s="163"/>
      <c r="AB365" s="163"/>
      <c r="AC365" s="163"/>
      <c r="AD365" s="163"/>
      <c r="AE365" s="163"/>
      <c r="AF365" s="163"/>
      <c r="AG365" s="163"/>
      <c r="AH365" s="163"/>
      <c r="AI365" s="163"/>
      <c r="AJ365" s="163"/>
      <c r="AK365" s="163"/>
      <c r="AL365" s="163"/>
      <c r="AM365" s="163"/>
      <c r="AN365" s="163"/>
      <c r="AO365" s="163"/>
      <c r="AP365" s="163"/>
      <c r="AQ365" s="163"/>
      <c r="AR365" s="163"/>
      <c r="AS365" s="163"/>
      <c r="AT365" s="163"/>
      <c r="AU365" s="163"/>
      <c r="AV365" s="163"/>
      <c r="AW365" s="163"/>
      <c r="AX365" s="163"/>
      <c r="AY365" s="163"/>
      <c r="AZ365" s="163"/>
      <c r="BA365" s="163"/>
      <c r="BB365" s="163"/>
      <c r="BC365" s="163"/>
      <c r="BD365" s="163"/>
      <c r="BE365" s="163"/>
      <c r="BF365" s="163"/>
      <c r="BG365" s="163"/>
      <c r="BH365" s="163"/>
      <c r="BI365" s="163"/>
      <c r="BJ365" s="163"/>
      <c r="BK365" s="163"/>
      <c r="BL365" s="163"/>
      <c r="BM365" s="163"/>
      <c r="BN365" s="163"/>
      <c r="BO365" s="163"/>
      <c r="BP365" s="163"/>
      <c r="BQ365" s="163"/>
    </row>
    <row r="366" spans="1:69" s="162" customFormat="1">
      <c r="A366" s="202" t="s">
        <v>345</v>
      </c>
      <c r="B366" s="210">
        <v>18.97</v>
      </c>
      <c r="C366" s="210">
        <v>0</v>
      </c>
      <c r="D366" s="210">
        <v>0</v>
      </c>
      <c r="E366" s="210">
        <v>25</v>
      </c>
      <c r="F366" s="163"/>
      <c r="G366" s="163"/>
      <c r="H366" s="163"/>
      <c r="I366" s="163"/>
      <c r="J366" s="163"/>
      <c r="K366" s="163"/>
      <c r="L366" s="163"/>
      <c r="M366" s="163"/>
      <c r="N366" s="163"/>
      <c r="O366" s="163"/>
      <c r="P366" s="163"/>
      <c r="Q366" s="163"/>
      <c r="R366" s="163"/>
      <c r="S366" s="163"/>
      <c r="T366" s="163"/>
      <c r="U366" s="163"/>
      <c r="V366" s="163"/>
      <c r="W366" s="163"/>
      <c r="X366" s="163"/>
      <c r="Y366" s="163"/>
      <c r="Z366" s="163"/>
      <c r="AA366" s="163"/>
      <c r="AB366" s="163"/>
      <c r="AC366" s="163"/>
      <c r="AD366" s="163"/>
      <c r="AE366" s="163"/>
      <c r="AF366" s="163"/>
      <c r="AG366" s="163"/>
      <c r="AH366" s="163"/>
      <c r="AI366" s="163"/>
      <c r="AJ366" s="163"/>
      <c r="AK366" s="163"/>
      <c r="AL366" s="163"/>
      <c r="AM366" s="163"/>
      <c r="AN366" s="163"/>
      <c r="AO366" s="163"/>
      <c r="AP366" s="163"/>
      <c r="AQ366" s="163"/>
      <c r="AR366" s="163"/>
      <c r="AS366" s="163"/>
      <c r="AT366" s="163"/>
      <c r="AU366" s="163"/>
      <c r="AV366" s="163"/>
      <c r="AW366" s="163"/>
      <c r="AX366" s="163"/>
      <c r="AY366" s="163"/>
      <c r="AZ366" s="163"/>
      <c r="BA366" s="163"/>
      <c r="BB366" s="163"/>
      <c r="BC366" s="163"/>
      <c r="BD366" s="163"/>
      <c r="BE366" s="163"/>
      <c r="BF366" s="163"/>
      <c r="BG366" s="163"/>
      <c r="BH366" s="163"/>
      <c r="BI366" s="163"/>
      <c r="BJ366" s="163"/>
      <c r="BK366" s="163"/>
      <c r="BL366" s="163"/>
      <c r="BM366" s="163"/>
      <c r="BN366" s="163"/>
      <c r="BO366" s="163"/>
      <c r="BP366" s="163"/>
      <c r="BQ366" s="163"/>
    </row>
    <row r="367" spans="1:69" s="162" customFormat="1">
      <c r="A367" s="202" t="s">
        <v>362</v>
      </c>
      <c r="B367" s="210">
        <v>18.97</v>
      </c>
      <c r="C367" s="210">
        <v>0</v>
      </c>
      <c r="D367" s="210">
        <v>0</v>
      </c>
      <c r="E367" s="210">
        <v>25</v>
      </c>
      <c r="F367" s="163"/>
      <c r="G367" s="163"/>
      <c r="H367" s="163"/>
      <c r="I367" s="163"/>
      <c r="J367" s="163"/>
      <c r="K367" s="163"/>
      <c r="L367" s="163"/>
      <c r="M367" s="163"/>
      <c r="N367" s="163"/>
      <c r="O367" s="163"/>
      <c r="P367" s="163"/>
      <c r="Q367" s="163"/>
      <c r="R367" s="163"/>
      <c r="S367" s="163"/>
      <c r="T367" s="163"/>
      <c r="U367" s="163"/>
      <c r="V367" s="163"/>
      <c r="W367" s="163"/>
      <c r="X367" s="163"/>
      <c r="Y367" s="163"/>
      <c r="Z367" s="163"/>
      <c r="AA367" s="163"/>
      <c r="AB367" s="163"/>
      <c r="AC367" s="163"/>
      <c r="AD367" s="163"/>
      <c r="AE367" s="163"/>
      <c r="AF367" s="163"/>
      <c r="AG367" s="163"/>
      <c r="AH367" s="163"/>
      <c r="AI367" s="163"/>
      <c r="AJ367" s="163"/>
      <c r="AK367" s="163"/>
      <c r="AL367" s="163"/>
      <c r="AM367" s="163"/>
      <c r="AN367" s="163"/>
      <c r="AO367" s="163"/>
      <c r="AP367" s="163"/>
      <c r="AQ367" s="163"/>
      <c r="AR367" s="163"/>
      <c r="AS367" s="163"/>
      <c r="AT367" s="163"/>
      <c r="AU367" s="163"/>
      <c r="AV367" s="163"/>
      <c r="AW367" s="163"/>
      <c r="AX367" s="163"/>
      <c r="AY367" s="163"/>
      <c r="AZ367" s="163"/>
      <c r="BA367" s="163"/>
      <c r="BB367" s="163"/>
      <c r="BC367" s="163"/>
      <c r="BD367" s="163"/>
      <c r="BE367" s="163"/>
      <c r="BF367" s="163"/>
      <c r="BG367" s="163"/>
      <c r="BH367" s="163"/>
      <c r="BI367" s="163"/>
      <c r="BJ367" s="163"/>
      <c r="BK367" s="163"/>
      <c r="BL367" s="163"/>
      <c r="BM367" s="163"/>
      <c r="BN367" s="163"/>
      <c r="BO367" s="163"/>
      <c r="BP367" s="163"/>
      <c r="BQ367" s="163"/>
    </row>
    <row r="368" spans="1:69" s="162" customFormat="1">
      <c r="A368" s="202" t="s">
        <v>337</v>
      </c>
      <c r="B368" s="210">
        <v>90.49</v>
      </c>
      <c r="C368" s="210">
        <v>0</v>
      </c>
      <c r="D368" s="210">
        <v>0</v>
      </c>
      <c r="E368" s="210">
        <v>25</v>
      </c>
      <c r="F368" s="163"/>
      <c r="G368" s="163"/>
      <c r="H368" s="163"/>
      <c r="I368" s="163"/>
      <c r="J368" s="163"/>
      <c r="K368" s="163"/>
      <c r="L368" s="163"/>
      <c r="M368" s="163"/>
      <c r="N368" s="163"/>
      <c r="O368" s="163"/>
      <c r="P368" s="163"/>
      <c r="Q368" s="163"/>
      <c r="R368" s="163"/>
      <c r="S368" s="163"/>
      <c r="T368" s="163"/>
      <c r="U368" s="163"/>
      <c r="V368" s="163"/>
      <c r="W368" s="163"/>
      <c r="X368" s="163"/>
      <c r="Y368" s="163"/>
      <c r="Z368" s="163"/>
      <c r="AA368" s="163"/>
      <c r="AB368" s="163"/>
      <c r="AC368" s="163"/>
      <c r="AD368" s="163"/>
      <c r="AE368" s="163"/>
      <c r="AF368" s="163"/>
      <c r="AG368" s="163"/>
      <c r="AH368" s="163"/>
      <c r="AI368" s="163"/>
      <c r="AJ368" s="163"/>
      <c r="AK368" s="163"/>
      <c r="AL368" s="163"/>
      <c r="AM368" s="163"/>
      <c r="AN368" s="163"/>
      <c r="AO368" s="163"/>
      <c r="AP368" s="163"/>
      <c r="AQ368" s="163"/>
      <c r="AR368" s="163"/>
      <c r="AS368" s="163"/>
      <c r="AT368" s="163"/>
      <c r="AU368" s="163"/>
      <c r="AV368" s="163"/>
      <c r="AW368" s="163"/>
      <c r="AX368" s="163"/>
      <c r="AY368" s="163"/>
      <c r="AZ368" s="163"/>
      <c r="BA368" s="163"/>
      <c r="BB368" s="163"/>
      <c r="BC368" s="163"/>
      <c r="BD368" s="163"/>
      <c r="BE368" s="163"/>
      <c r="BF368" s="163"/>
      <c r="BG368" s="163"/>
      <c r="BH368" s="163"/>
      <c r="BI368" s="163"/>
      <c r="BJ368" s="163"/>
      <c r="BK368" s="163"/>
      <c r="BL368" s="163"/>
      <c r="BM368" s="163"/>
      <c r="BN368" s="163"/>
      <c r="BO368" s="163"/>
      <c r="BP368" s="163"/>
      <c r="BQ368" s="163"/>
    </row>
    <row r="369" spans="1:69" s="162" customFormat="1">
      <c r="A369" s="202" t="s">
        <v>338</v>
      </c>
      <c r="B369" s="210">
        <v>30.15</v>
      </c>
      <c r="C369" s="210">
        <v>0</v>
      </c>
      <c r="D369" s="210">
        <v>0</v>
      </c>
      <c r="E369" s="210">
        <v>25</v>
      </c>
      <c r="F369" s="163"/>
      <c r="G369" s="163"/>
      <c r="H369" s="163"/>
      <c r="I369" s="163"/>
      <c r="J369" s="163"/>
      <c r="K369" s="163"/>
      <c r="L369" s="163"/>
      <c r="M369" s="163"/>
      <c r="N369" s="163"/>
      <c r="O369" s="163"/>
      <c r="P369" s="163"/>
      <c r="Q369" s="163"/>
      <c r="R369" s="163"/>
      <c r="S369" s="163"/>
      <c r="T369" s="163"/>
      <c r="U369" s="163"/>
      <c r="V369" s="163"/>
      <c r="W369" s="163"/>
      <c r="X369" s="163"/>
      <c r="Y369" s="163"/>
      <c r="Z369" s="163"/>
      <c r="AA369" s="163"/>
      <c r="AB369" s="163"/>
      <c r="AC369" s="163"/>
      <c r="AD369" s="163"/>
      <c r="AE369" s="163"/>
      <c r="AF369" s="163"/>
      <c r="AG369" s="163"/>
      <c r="AH369" s="163"/>
      <c r="AI369" s="163"/>
      <c r="AJ369" s="163"/>
      <c r="AK369" s="163"/>
      <c r="AL369" s="163"/>
      <c r="AM369" s="163"/>
      <c r="AN369" s="163"/>
      <c r="AO369" s="163"/>
      <c r="AP369" s="163"/>
      <c r="AQ369" s="163"/>
      <c r="AR369" s="163"/>
      <c r="AS369" s="163"/>
      <c r="AT369" s="163"/>
      <c r="AU369" s="163"/>
      <c r="AV369" s="163"/>
      <c r="AW369" s="163"/>
      <c r="AX369" s="163"/>
      <c r="AY369" s="163"/>
      <c r="AZ369" s="163"/>
      <c r="BA369" s="163"/>
      <c r="BB369" s="163"/>
      <c r="BC369" s="163"/>
      <c r="BD369" s="163"/>
      <c r="BE369" s="163"/>
      <c r="BF369" s="163"/>
      <c r="BG369" s="163"/>
      <c r="BH369" s="163"/>
      <c r="BI369" s="163"/>
      <c r="BJ369" s="163"/>
      <c r="BK369" s="163"/>
      <c r="BL369" s="163"/>
      <c r="BM369" s="163"/>
      <c r="BN369" s="163"/>
      <c r="BO369" s="163"/>
      <c r="BP369" s="163"/>
      <c r="BQ369" s="163"/>
    </row>
    <row r="370" spans="1:69" s="162" customFormat="1">
      <c r="A370" s="202" t="s">
        <v>484</v>
      </c>
      <c r="B370" s="210">
        <v>295.64</v>
      </c>
      <c r="C370" s="210">
        <v>8.8699999999999992</v>
      </c>
      <c r="D370" s="210">
        <v>381.93</v>
      </c>
      <c r="E370" s="210">
        <v>20</v>
      </c>
      <c r="F370" s="163"/>
      <c r="G370" s="163"/>
      <c r="H370" s="163"/>
      <c r="I370" s="163"/>
      <c r="J370" s="163"/>
      <c r="K370" s="163"/>
      <c r="L370" s="163"/>
      <c r="M370" s="163"/>
      <c r="N370" s="163"/>
      <c r="O370" s="163"/>
      <c r="P370" s="163"/>
      <c r="Q370" s="163"/>
      <c r="R370" s="163"/>
      <c r="S370" s="163"/>
      <c r="T370" s="163"/>
      <c r="U370" s="163"/>
      <c r="V370" s="163"/>
      <c r="W370" s="163"/>
      <c r="X370" s="163"/>
      <c r="Y370" s="163"/>
      <c r="Z370" s="163"/>
      <c r="AA370" s="163"/>
      <c r="AB370" s="163"/>
      <c r="AC370" s="163"/>
      <c r="AD370" s="163"/>
      <c r="AE370" s="163"/>
      <c r="AF370" s="163"/>
      <c r="AG370" s="163"/>
      <c r="AH370" s="163"/>
      <c r="AI370" s="163"/>
      <c r="AJ370" s="163"/>
      <c r="AK370" s="163"/>
      <c r="AL370" s="163"/>
      <c r="AM370" s="163"/>
      <c r="AN370" s="163"/>
      <c r="AO370" s="163"/>
      <c r="AP370" s="163"/>
      <c r="AQ370" s="163"/>
      <c r="AR370" s="163"/>
      <c r="AS370" s="163"/>
      <c r="AT370" s="163"/>
      <c r="AU370" s="163"/>
      <c r="AV370" s="163"/>
      <c r="AW370" s="163"/>
      <c r="AX370" s="163"/>
      <c r="AY370" s="163"/>
      <c r="AZ370" s="163"/>
      <c r="BA370" s="163"/>
      <c r="BB370" s="163"/>
      <c r="BC370" s="163"/>
      <c r="BD370" s="163"/>
      <c r="BE370" s="163"/>
      <c r="BF370" s="163"/>
      <c r="BG370" s="163"/>
      <c r="BH370" s="163"/>
      <c r="BI370" s="163"/>
      <c r="BJ370" s="163"/>
      <c r="BK370" s="163"/>
      <c r="BL370" s="163"/>
      <c r="BM370" s="163"/>
      <c r="BN370" s="163"/>
      <c r="BO370" s="163"/>
      <c r="BP370" s="163"/>
      <c r="BQ370" s="163"/>
    </row>
    <row r="371" spans="1:69" s="162" customFormat="1">
      <c r="A371" s="202" t="s">
        <v>326</v>
      </c>
      <c r="B371" s="210">
        <v>460.79</v>
      </c>
      <c r="C371" s="210">
        <v>19.71</v>
      </c>
      <c r="D371" s="210">
        <v>164.89</v>
      </c>
      <c r="E371" s="210">
        <v>18</v>
      </c>
      <c r="F371" s="163"/>
      <c r="G371" s="163"/>
      <c r="H371" s="163"/>
      <c r="I371" s="163"/>
      <c r="J371" s="163"/>
      <c r="K371" s="163"/>
      <c r="L371" s="163"/>
      <c r="M371" s="163"/>
      <c r="N371" s="163"/>
      <c r="O371" s="163"/>
      <c r="P371" s="163"/>
      <c r="Q371" s="163"/>
      <c r="R371" s="163"/>
      <c r="S371" s="163"/>
      <c r="T371" s="163"/>
      <c r="U371" s="163"/>
      <c r="V371" s="163"/>
      <c r="W371" s="163"/>
      <c r="X371" s="163"/>
      <c r="Y371" s="163"/>
      <c r="Z371" s="163"/>
      <c r="AA371" s="163"/>
      <c r="AB371" s="163"/>
      <c r="AC371" s="163"/>
      <c r="AD371" s="163"/>
      <c r="AE371" s="163"/>
      <c r="AF371" s="163"/>
      <c r="AG371" s="163"/>
      <c r="AH371" s="163"/>
      <c r="AI371" s="163"/>
      <c r="AJ371" s="163"/>
      <c r="AK371" s="163"/>
      <c r="AL371" s="163"/>
      <c r="AM371" s="163"/>
      <c r="AN371" s="163"/>
      <c r="AO371" s="163"/>
      <c r="AP371" s="163"/>
      <c r="AQ371" s="163"/>
      <c r="AR371" s="163"/>
      <c r="AS371" s="163"/>
      <c r="AT371" s="163"/>
      <c r="AU371" s="163"/>
      <c r="AV371" s="163"/>
      <c r="AW371" s="163"/>
      <c r="AX371" s="163"/>
      <c r="AY371" s="163"/>
      <c r="AZ371" s="163"/>
      <c r="BA371" s="163"/>
      <c r="BB371" s="163"/>
      <c r="BC371" s="163"/>
      <c r="BD371" s="163"/>
      <c r="BE371" s="163"/>
      <c r="BF371" s="163"/>
      <c r="BG371" s="163"/>
      <c r="BH371" s="163"/>
      <c r="BI371" s="163"/>
      <c r="BJ371" s="163"/>
      <c r="BK371" s="163"/>
      <c r="BL371" s="163"/>
      <c r="BM371" s="163"/>
      <c r="BN371" s="163"/>
      <c r="BO371" s="163"/>
      <c r="BP371" s="163"/>
      <c r="BQ371" s="163"/>
    </row>
    <row r="372" spans="1:69" s="162" customFormat="1">
      <c r="A372" s="202" t="s">
        <v>485</v>
      </c>
      <c r="B372" s="210">
        <v>570.01</v>
      </c>
      <c r="C372" s="210">
        <v>4.6100000000000003</v>
      </c>
      <c r="D372" s="210">
        <v>174.79</v>
      </c>
      <c r="E372" s="210">
        <v>20</v>
      </c>
      <c r="F372" s="163"/>
      <c r="G372" s="163"/>
      <c r="H372" s="163"/>
      <c r="I372" s="163"/>
      <c r="J372" s="163"/>
      <c r="K372" s="163"/>
      <c r="L372" s="163"/>
      <c r="M372" s="163"/>
      <c r="N372" s="163"/>
      <c r="O372" s="163"/>
      <c r="P372" s="163"/>
      <c r="Q372" s="163"/>
      <c r="R372" s="163"/>
      <c r="S372" s="163"/>
      <c r="T372" s="163"/>
      <c r="U372" s="163"/>
      <c r="V372" s="163"/>
      <c r="W372" s="163"/>
      <c r="X372" s="163"/>
      <c r="Y372" s="163"/>
      <c r="Z372" s="163"/>
      <c r="AA372" s="163"/>
      <c r="AB372" s="163"/>
      <c r="AC372" s="163"/>
      <c r="AD372" s="163"/>
      <c r="AE372" s="163"/>
      <c r="AF372" s="163"/>
      <c r="AG372" s="163"/>
      <c r="AH372" s="163"/>
      <c r="AI372" s="163"/>
      <c r="AJ372" s="163"/>
      <c r="AK372" s="163"/>
      <c r="AL372" s="163"/>
      <c r="AM372" s="163"/>
      <c r="AN372" s="163"/>
      <c r="AO372" s="163"/>
      <c r="AP372" s="163"/>
      <c r="AQ372" s="163"/>
      <c r="AR372" s="163"/>
      <c r="AS372" s="163"/>
      <c r="AT372" s="163"/>
      <c r="AU372" s="163"/>
      <c r="AV372" s="163"/>
      <c r="AW372" s="163"/>
      <c r="AX372" s="163"/>
      <c r="AY372" s="163"/>
      <c r="AZ372" s="163"/>
      <c r="BA372" s="163"/>
      <c r="BB372" s="163"/>
      <c r="BC372" s="163"/>
      <c r="BD372" s="163"/>
      <c r="BE372" s="163"/>
      <c r="BF372" s="163"/>
      <c r="BG372" s="163"/>
      <c r="BH372" s="163"/>
      <c r="BI372" s="163"/>
      <c r="BJ372" s="163"/>
      <c r="BK372" s="163"/>
      <c r="BL372" s="163"/>
      <c r="BM372" s="163"/>
      <c r="BN372" s="163"/>
      <c r="BO372" s="163"/>
      <c r="BP372" s="163"/>
      <c r="BQ372" s="163"/>
    </row>
    <row r="373" spans="1:69">
      <c r="A373" s="202" t="s">
        <v>492</v>
      </c>
      <c r="B373" s="202">
        <v>474.5</v>
      </c>
      <c r="C373" s="202">
        <v>68.5</v>
      </c>
      <c r="D373" s="202">
        <v>0</v>
      </c>
      <c r="E373" s="202">
        <v>20</v>
      </c>
    </row>
    <row r="374" spans="1:69">
      <c r="A374" s="202" t="s">
        <v>629</v>
      </c>
      <c r="B374" s="202">
        <v>58.89</v>
      </c>
      <c r="C374" s="202">
        <v>1.18</v>
      </c>
      <c r="D374" s="202">
        <v>12.32</v>
      </c>
      <c r="E374" s="202">
        <v>17</v>
      </c>
    </row>
    <row r="375" spans="1:69">
      <c r="A375" s="202" t="s">
        <v>421</v>
      </c>
    </row>
    <row r="377" spans="1:69">
      <c r="A377" s="202" t="s">
        <v>419</v>
      </c>
      <c r="B377" s="202" t="s">
        <v>590</v>
      </c>
      <c r="C377" s="202" t="s">
        <v>133</v>
      </c>
      <c r="D377" s="202" t="s">
        <v>135</v>
      </c>
      <c r="E377" s="202" t="s">
        <v>134</v>
      </c>
      <c r="F377" s="202" t="s">
        <v>214</v>
      </c>
    </row>
    <row r="378" spans="1:69">
      <c r="A378" s="202" t="s">
        <v>265</v>
      </c>
      <c r="B378" s="210">
        <v>0.84899999999999998</v>
      </c>
      <c r="C378" s="210">
        <v>0.84899999999999998</v>
      </c>
      <c r="D378" s="210">
        <v>0.84899999999999998</v>
      </c>
    </row>
    <row r="379" spans="1:69">
      <c r="A379" s="202" t="s">
        <v>266</v>
      </c>
      <c r="B379" s="210">
        <v>0.85</v>
      </c>
      <c r="C379" s="210">
        <v>0.85</v>
      </c>
      <c r="D379" s="210">
        <v>0.85</v>
      </c>
    </row>
    <row r="380" spans="1:69">
      <c r="A380" s="202" t="s">
        <v>477</v>
      </c>
      <c r="B380" s="210">
        <v>0.85</v>
      </c>
      <c r="C380" s="210">
        <v>0.85</v>
      </c>
      <c r="D380" s="210">
        <v>0.85</v>
      </c>
    </row>
    <row r="381" spans="1:69">
      <c r="A381" s="202" t="s">
        <v>267</v>
      </c>
      <c r="B381" s="210">
        <v>0.86799999999999999</v>
      </c>
      <c r="C381" s="210">
        <v>0.86799999999999999</v>
      </c>
      <c r="D381" s="210">
        <v>0.86799999999999999</v>
      </c>
    </row>
    <row r="382" spans="1:69">
      <c r="A382" s="202" t="s">
        <v>268</v>
      </c>
      <c r="B382" s="210">
        <v>0.85599999999999998</v>
      </c>
      <c r="C382" s="210">
        <v>0.85599999999999998</v>
      </c>
      <c r="D382" s="210">
        <v>0.85599999999999998</v>
      </c>
    </row>
    <row r="383" spans="1:69">
      <c r="A383" s="202" t="s">
        <v>269</v>
      </c>
      <c r="B383" s="210">
        <v>0.86799999999999999</v>
      </c>
      <c r="C383" s="210">
        <v>0.86799999999999999</v>
      </c>
      <c r="D383" s="210">
        <v>0.86799999999999999</v>
      </c>
    </row>
    <row r="384" spans="1:69">
      <c r="A384" s="202" t="s">
        <v>478</v>
      </c>
      <c r="B384" s="210">
        <v>0.85599999999999998</v>
      </c>
      <c r="C384" s="210">
        <v>0.85599999999999998</v>
      </c>
      <c r="D384" s="210">
        <v>0.85599999999999998</v>
      </c>
    </row>
    <row r="385" spans="1:4">
      <c r="A385" s="202" t="s">
        <v>115</v>
      </c>
      <c r="B385" s="210">
        <v>1</v>
      </c>
      <c r="C385" s="210">
        <v>1</v>
      </c>
      <c r="D385" s="210">
        <v>1</v>
      </c>
    </row>
    <row r="386" spans="1:4">
      <c r="A386" s="202" t="s">
        <v>557</v>
      </c>
      <c r="B386" s="202">
        <v>0.4</v>
      </c>
      <c r="C386" s="202">
        <v>0.4</v>
      </c>
      <c r="D386" s="202">
        <v>0.4</v>
      </c>
    </row>
    <row r="387" spans="1:4">
      <c r="A387" s="202" t="s">
        <v>164</v>
      </c>
      <c r="B387" s="210">
        <v>1</v>
      </c>
      <c r="C387" s="210">
        <v>1</v>
      </c>
      <c r="D387" s="210">
        <v>1</v>
      </c>
    </row>
    <row r="388" spans="1:4">
      <c r="A388" s="202" t="s">
        <v>558</v>
      </c>
      <c r="B388" s="202">
        <v>0.38</v>
      </c>
      <c r="C388" s="202">
        <v>0.38</v>
      </c>
      <c r="D388" s="202">
        <v>0.38</v>
      </c>
    </row>
    <row r="389" spans="1:4">
      <c r="A389" s="202" t="s">
        <v>559</v>
      </c>
      <c r="B389" s="202">
        <v>0.28000000000000003</v>
      </c>
      <c r="C389" s="202">
        <v>0.28000000000000003</v>
      </c>
      <c r="D389" s="202">
        <v>0.28000000000000003</v>
      </c>
    </row>
    <row r="390" spans="1:4">
      <c r="A390" s="202" t="s">
        <v>270</v>
      </c>
      <c r="B390" s="210">
        <v>1</v>
      </c>
      <c r="C390" s="210">
        <v>1</v>
      </c>
      <c r="D390" s="210">
        <v>1</v>
      </c>
    </row>
    <row r="391" spans="1:4">
      <c r="A391" s="202" t="s">
        <v>271</v>
      </c>
      <c r="B391" s="210">
        <v>1</v>
      </c>
      <c r="C391" s="210">
        <v>1</v>
      </c>
      <c r="D391" s="210">
        <v>1</v>
      </c>
    </row>
    <row r="392" spans="1:4">
      <c r="A392" s="202" t="s">
        <v>272</v>
      </c>
      <c r="B392" s="210">
        <v>1</v>
      </c>
      <c r="C392" s="210">
        <v>1</v>
      </c>
      <c r="D392" s="210">
        <v>1</v>
      </c>
    </row>
    <row r="393" spans="1:4">
      <c r="A393" s="202" t="s">
        <v>273</v>
      </c>
      <c r="B393" s="210">
        <v>1</v>
      </c>
      <c r="C393" s="210">
        <v>1</v>
      </c>
      <c r="D393" s="210">
        <v>1</v>
      </c>
    </row>
    <row r="394" spans="1:4">
      <c r="A394" s="202" t="s">
        <v>165</v>
      </c>
      <c r="B394" s="202">
        <v>0.86</v>
      </c>
      <c r="C394" s="202">
        <v>0.86</v>
      </c>
      <c r="D394" s="202">
        <v>0.86</v>
      </c>
    </row>
    <row r="395" spans="1:4">
      <c r="A395" s="202" t="s">
        <v>560</v>
      </c>
      <c r="B395" s="210">
        <v>0.86</v>
      </c>
      <c r="C395" s="210">
        <v>0.86</v>
      </c>
      <c r="D395" s="210">
        <v>0.86</v>
      </c>
    </row>
    <row r="396" spans="1:4">
      <c r="A396" s="202" t="s">
        <v>493</v>
      </c>
      <c r="B396" s="202">
        <v>0.91</v>
      </c>
      <c r="C396" s="202">
        <v>0.91</v>
      </c>
      <c r="D396" s="202">
        <v>0.91</v>
      </c>
    </row>
    <row r="397" spans="1:4">
      <c r="A397" s="202" t="s">
        <v>561</v>
      </c>
      <c r="B397" s="202">
        <v>0.89</v>
      </c>
      <c r="C397" s="202">
        <v>0.89</v>
      </c>
      <c r="D397" s="202">
        <v>0.89</v>
      </c>
    </row>
    <row r="398" spans="1:4">
      <c r="A398" s="202" t="s">
        <v>494</v>
      </c>
      <c r="B398" s="202">
        <v>0.91</v>
      </c>
      <c r="C398" s="202">
        <v>0.91</v>
      </c>
      <c r="D398" s="202">
        <v>0.91</v>
      </c>
    </row>
    <row r="399" spans="1:4">
      <c r="A399" s="202" t="s">
        <v>564</v>
      </c>
      <c r="B399" s="202">
        <v>0.85</v>
      </c>
      <c r="C399" s="202">
        <v>0.85</v>
      </c>
      <c r="D399" s="202">
        <v>0.85</v>
      </c>
    </row>
    <row r="400" spans="1:4">
      <c r="A400" s="202" t="s">
        <v>562</v>
      </c>
      <c r="B400" s="202">
        <v>0.63</v>
      </c>
      <c r="C400" s="202">
        <v>0.63</v>
      </c>
      <c r="D400" s="202">
        <v>0.63</v>
      </c>
    </row>
    <row r="401" spans="1:4">
      <c r="A401" s="202" t="s">
        <v>563</v>
      </c>
      <c r="B401" s="202">
        <v>0.84</v>
      </c>
      <c r="C401" s="202">
        <v>0.84</v>
      </c>
      <c r="D401" s="202">
        <v>0.84</v>
      </c>
    </row>
    <row r="402" spans="1:4">
      <c r="A402" s="202" t="s">
        <v>275</v>
      </c>
      <c r="B402" s="210">
        <v>0.85</v>
      </c>
      <c r="C402" s="210">
        <v>0.85</v>
      </c>
      <c r="D402" s="210">
        <v>0.85</v>
      </c>
    </row>
    <row r="403" spans="1:4">
      <c r="A403" s="202" t="s">
        <v>276</v>
      </c>
      <c r="B403" s="210">
        <v>0.85</v>
      </c>
      <c r="C403" s="210">
        <v>0.85</v>
      </c>
      <c r="D403" s="210">
        <v>0.85</v>
      </c>
    </row>
    <row r="404" spans="1:4">
      <c r="A404" s="202" t="s">
        <v>277</v>
      </c>
      <c r="B404" s="210">
        <v>0.85</v>
      </c>
      <c r="C404" s="210">
        <v>0.85</v>
      </c>
      <c r="D404" s="210">
        <v>0.85</v>
      </c>
    </row>
    <row r="405" spans="1:4">
      <c r="A405" s="202" t="s">
        <v>479</v>
      </c>
      <c r="B405" s="210">
        <v>0.85</v>
      </c>
      <c r="C405" s="210">
        <v>0.85</v>
      </c>
      <c r="D405" s="210">
        <v>0.85</v>
      </c>
    </row>
    <row r="406" spans="1:4">
      <c r="A406" s="202" t="s">
        <v>278</v>
      </c>
      <c r="B406" s="210">
        <v>0.95</v>
      </c>
      <c r="C406" s="210">
        <v>0.95</v>
      </c>
      <c r="D406" s="210">
        <v>0.95</v>
      </c>
    </row>
    <row r="407" spans="1:4">
      <c r="A407" s="202" t="s">
        <v>279</v>
      </c>
      <c r="B407" s="210">
        <v>0.9</v>
      </c>
      <c r="C407" s="210">
        <v>0.9</v>
      </c>
      <c r="D407" s="210">
        <v>0.9</v>
      </c>
    </row>
    <row r="408" spans="1:4">
      <c r="A408" s="202" t="s">
        <v>280</v>
      </c>
      <c r="B408" s="210">
        <v>0.95</v>
      </c>
      <c r="C408" s="210">
        <v>0.95</v>
      </c>
      <c r="D408" s="210">
        <v>0.95</v>
      </c>
    </row>
    <row r="409" spans="1:4">
      <c r="A409" s="202" t="s">
        <v>281</v>
      </c>
      <c r="B409" s="210">
        <v>0.9</v>
      </c>
      <c r="C409" s="210">
        <v>0.9</v>
      </c>
      <c r="D409" s="210">
        <v>0.9</v>
      </c>
    </row>
    <row r="410" spans="1:4">
      <c r="A410" s="202" t="s">
        <v>282</v>
      </c>
      <c r="B410" s="210">
        <v>0.9</v>
      </c>
      <c r="C410" s="210">
        <v>0.9</v>
      </c>
      <c r="D410" s="210">
        <v>0.9</v>
      </c>
    </row>
    <row r="411" spans="1:4">
      <c r="A411" s="202" t="s">
        <v>480</v>
      </c>
      <c r="B411" s="210">
        <v>0.95</v>
      </c>
      <c r="C411" s="210">
        <v>0.95</v>
      </c>
      <c r="D411" s="210">
        <v>0.95</v>
      </c>
    </row>
    <row r="412" spans="1:4">
      <c r="A412" s="202" t="s">
        <v>284</v>
      </c>
      <c r="B412" s="210">
        <v>0.95</v>
      </c>
      <c r="C412" s="210">
        <v>0.95</v>
      </c>
      <c r="D412" s="210">
        <v>0.95</v>
      </c>
    </row>
    <row r="413" spans="1:4">
      <c r="A413" s="202" t="s">
        <v>285</v>
      </c>
      <c r="B413" s="210">
        <v>0.85</v>
      </c>
      <c r="C413" s="210">
        <v>0.85</v>
      </c>
      <c r="D413" s="210">
        <v>0.85</v>
      </c>
    </row>
    <row r="414" spans="1:4">
      <c r="A414" s="202" t="s">
        <v>286</v>
      </c>
      <c r="B414" s="210">
        <v>0.85</v>
      </c>
      <c r="C414" s="210">
        <v>0.85</v>
      </c>
      <c r="D414" s="210">
        <v>0.85</v>
      </c>
    </row>
    <row r="415" spans="1:4">
      <c r="A415" s="202" t="s">
        <v>287</v>
      </c>
      <c r="B415" s="210">
        <v>0.85</v>
      </c>
      <c r="C415" s="210">
        <v>0.85</v>
      </c>
      <c r="D415" s="210">
        <v>0.85</v>
      </c>
    </row>
    <row r="416" spans="1:4">
      <c r="A416" s="202" t="s">
        <v>288</v>
      </c>
      <c r="B416" s="210">
        <v>0.95</v>
      </c>
      <c r="C416" s="210">
        <v>0.95</v>
      </c>
      <c r="D416" s="210">
        <v>0.95</v>
      </c>
    </row>
    <row r="417" spans="1:4">
      <c r="A417" s="202" t="s">
        <v>289</v>
      </c>
      <c r="B417" s="210">
        <v>0.9</v>
      </c>
      <c r="C417" s="210">
        <v>0.9</v>
      </c>
      <c r="D417" s="210">
        <v>0.9</v>
      </c>
    </row>
    <row r="418" spans="1:4">
      <c r="A418" s="202" t="s">
        <v>290</v>
      </c>
      <c r="B418" s="210">
        <v>0.95</v>
      </c>
      <c r="C418" s="210">
        <v>0.95</v>
      </c>
      <c r="D418" s="210">
        <v>0.95</v>
      </c>
    </row>
    <row r="419" spans="1:4">
      <c r="A419" s="202" t="s">
        <v>482</v>
      </c>
      <c r="B419" s="210">
        <v>0.85</v>
      </c>
      <c r="C419" s="210">
        <v>0.85</v>
      </c>
      <c r="D419" s="210">
        <v>0.85</v>
      </c>
    </row>
    <row r="420" spans="1:4">
      <c r="A420" s="202" t="s">
        <v>481</v>
      </c>
      <c r="B420" s="202">
        <v>0.9</v>
      </c>
      <c r="C420" s="202">
        <v>0.9</v>
      </c>
      <c r="D420" s="202">
        <v>0.9</v>
      </c>
    </row>
    <row r="421" spans="1:4">
      <c r="A421" s="202" t="s">
        <v>292</v>
      </c>
      <c r="B421" s="210">
        <v>1</v>
      </c>
      <c r="C421" s="210">
        <v>1</v>
      </c>
      <c r="D421" s="210">
        <v>1</v>
      </c>
    </row>
    <row r="422" spans="1:4">
      <c r="A422" s="202" t="s">
        <v>293</v>
      </c>
      <c r="B422" s="210">
        <v>1</v>
      </c>
      <c r="C422" s="210">
        <v>1</v>
      </c>
      <c r="D422" s="210">
        <v>1</v>
      </c>
    </row>
    <row r="423" spans="1:4">
      <c r="A423" s="202" t="s">
        <v>294</v>
      </c>
      <c r="B423" s="210">
        <v>1</v>
      </c>
      <c r="C423" s="210">
        <v>1</v>
      </c>
      <c r="D423" s="210">
        <v>1</v>
      </c>
    </row>
    <row r="424" spans="1:4">
      <c r="A424" s="202" t="s">
        <v>295</v>
      </c>
      <c r="B424" s="210">
        <v>1</v>
      </c>
      <c r="C424" s="210">
        <v>1</v>
      </c>
      <c r="D424" s="210">
        <v>1</v>
      </c>
    </row>
    <row r="425" spans="1:4">
      <c r="A425" s="202" t="s">
        <v>296</v>
      </c>
      <c r="B425" s="210">
        <v>1</v>
      </c>
      <c r="C425" s="210">
        <v>1</v>
      </c>
      <c r="D425" s="210">
        <v>1</v>
      </c>
    </row>
    <row r="426" spans="1:4">
      <c r="A426" s="202" t="s">
        <v>297</v>
      </c>
      <c r="B426" s="210">
        <v>1</v>
      </c>
      <c r="C426" s="210">
        <v>1</v>
      </c>
      <c r="D426" s="210">
        <v>1</v>
      </c>
    </row>
    <row r="427" spans="1:4">
      <c r="A427" s="202" t="s">
        <v>298</v>
      </c>
      <c r="B427" s="210">
        <v>1</v>
      </c>
      <c r="C427" s="210">
        <v>1</v>
      </c>
      <c r="D427" s="210">
        <v>1</v>
      </c>
    </row>
    <row r="428" spans="1:4">
      <c r="A428" s="202" t="s">
        <v>299</v>
      </c>
      <c r="B428" s="210">
        <v>1</v>
      </c>
      <c r="C428" s="210">
        <v>1</v>
      </c>
      <c r="D428" s="210">
        <v>1</v>
      </c>
    </row>
    <row r="429" spans="1:4">
      <c r="A429" s="202" t="s">
        <v>300</v>
      </c>
      <c r="B429" s="210">
        <v>1</v>
      </c>
      <c r="C429" s="210">
        <v>1</v>
      </c>
      <c r="D429" s="210">
        <v>1</v>
      </c>
    </row>
    <row r="430" spans="1:4">
      <c r="A430" s="202" t="s">
        <v>301</v>
      </c>
      <c r="B430" s="210">
        <v>1</v>
      </c>
      <c r="C430" s="210">
        <v>1</v>
      </c>
      <c r="D430" s="210">
        <v>1</v>
      </c>
    </row>
    <row r="431" spans="1:4">
      <c r="A431" s="202" t="s">
        <v>483</v>
      </c>
      <c r="B431" s="210">
        <v>1</v>
      </c>
      <c r="C431" s="210">
        <v>1</v>
      </c>
      <c r="D431" s="210">
        <v>1</v>
      </c>
    </row>
    <row r="432" spans="1:4">
      <c r="A432" s="202" t="s">
        <v>304</v>
      </c>
      <c r="B432" s="210">
        <v>1</v>
      </c>
      <c r="C432" s="210">
        <v>1</v>
      </c>
      <c r="D432" s="210">
        <v>1</v>
      </c>
    </row>
    <row r="433" spans="1:4">
      <c r="A433" s="202" t="s">
        <v>305</v>
      </c>
      <c r="B433" s="210">
        <v>1</v>
      </c>
      <c r="C433" s="210">
        <v>1</v>
      </c>
      <c r="D433" s="210">
        <v>1</v>
      </c>
    </row>
    <row r="434" spans="1:4">
      <c r="A434" s="202" t="s">
        <v>306</v>
      </c>
      <c r="B434" s="210">
        <v>1</v>
      </c>
      <c r="C434" s="210">
        <v>1</v>
      </c>
      <c r="D434" s="210">
        <v>1</v>
      </c>
    </row>
    <row r="435" spans="1:4">
      <c r="A435" s="202" t="s">
        <v>307</v>
      </c>
      <c r="B435" s="210">
        <v>1</v>
      </c>
      <c r="C435" s="210">
        <v>1</v>
      </c>
      <c r="D435" s="210">
        <v>1</v>
      </c>
    </row>
    <row r="436" spans="1:4">
      <c r="A436" s="202" t="s">
        <v>308</v>
      </c>
      <c r="B436" s="210">
        <v>1</v>
      </c>
      <c r="C436" s="210">
        <v>1</v>
      </c>
      <c r="D436" s="210">
        <v>1</v>
      </c>
    </row>
    <row r="437" spans="1:4">
      <c r="A437" s="202" t="s">
        <v>486</v>
      </c>
      <c r="B437" s="210">
        <v>1</v>
      </c>
      <c r="C437" s="210">
        <v>1</v>
      </c>
      <c r="D437" s="210">
        <v>1</v>
      </c>
    </row>
    <row r="438" spans="1:4">
      <c r="A438" s="202" t="s">
        <v>311</v>
      </c>
      <c r="B438" s="210">
        <v>1</v>
      </c>
      <c r="C438" s="210">
        <v>1</v>
      </c>
      <c r="D438" s="210">
        <v>1</v>
      </c>
    </row>
    <row r="439" spans="1:4">
      <c r="A439" s="202" t="s">
        <v>312</v>
      </c>
      <c r="B439" s="210">
        <v>1</v>
      </c>
      <c r="C439" s="210">
        <v>1</v>
      </c>
      <c r="D439" s="210">
        <v>1</v>
      </c>
    </row>
    <row r="440" spans="1:4">
      <c r="A440" s="202" t="s">
        <v>313</v>
      </c>
      <c r="B440" s="210">
        <v>1</v>
      </c>
      <c r="C440" s="210">
        <v>1</v>
      </c>
      <c r="D440" s="210">
        <v>1</v>
      </c>
    </row>
    <row r="441" spans="1:4">
      <c r="A441" s="202" t="s">
        <v>314</v>
      </c>
      <c r="B441" s="210">
        <v>1</v>
      </c>
      <c r="C441" s="210">
        <v>1</v>
      </c>
      <c r="D441" s="210">
        <v>1</v>
      </c>
    </row>
    <row r="442" spans="1:4">
      <c r="A442" s="202" t="s">
        <v>315</v>
      </c>
      <c r="B442" s="210">
        <v>1</v>
      </c>
      <c r="C442" s="210">
        <v>1</v>
      </c>
      <c r="D442" s="210">
        <v>1</v>
      </c>
    </row>
    <row r="443" spans="1:4">
      <c r="A443" s="202" t="s">
        <v>316</v>
      </c>
      <c r="B443" s="210">
        <v>1</v>
      </c>
      <c r="C443" s="210">
        <v>1</v>
      </c>
      <c r="D443" s="210">
        <v>1</v>
      </c>
    </row>
    <row r="444" spans="1:4">
      <c r="A444" s="202" t="s">
        <v>487</v>
      </c>
      <c r="B444" s="210">
        <v>1</v>
      </c>
      <c r="C444" s="210">
        <v>1</v>
      </c>
      <c r="D444" s="210">
        <v>1</v>
      </c>
    </row>
    <row r="445" spans="1:4">
      <c r="A445" s="202" t="s">
        <v>488</v>
      </c>
      <c r="B445" s="202">
        <v>1</v>
      </c>
      <c r="C445" s="202">
        <v>1</v>
      </c>
      <c r="D445" s="202">
        <v>1</v>
      </c>
    </row>
    <row r="446" spans="1:4">
      <c r="A446" s="202" t="s">
        <v>489</v>
      </c>
      <c r="B446" s="210">
        <v>1</v>
      </c>
      <c r="C446" s="210">
        <v>1</v>
      </c>
      <c r="D446" s="210">
        <v>1</v>
      </c>
    </row>
    <row r="447" spans="1:4">
      <c r="A447" s="202" t="s">
        <v>490</v>
      </c>
      <c r="B447" s="210">
        <v>1</v>
      </c>
      <c r="C447" s="210">
        <v>1</v>
      </c>
      <c r="D447" s="210">
        <v>1</v>
      </c>
    </row>
    <row r="448" spans="1:4">
      <c r="A448" s="202" t="s">
        <v>495</v>
      </c>
      <c r="B448" s="202">
        <v>1</v>
      </c>
      <c r="C448" s="202">
        <v>1</v>
      </c>
      <c r="D448" s="202">
        <v>1</v>
      </c>
    </row>
    <row r="449" spans="1:4">
      <c r="A449" s="202" t="s">
        <v>570</v>
      </c>
      <c r="B449" s="210">
        <v>0.9</v>
      </c>
      <c r="C449" s="210">
        <v>0.9</v>
      </c>
      <c r="D449" s="210">
        <v>0.9</v>
      </c>
    </row>
    <row r="450" spans="1:4">
      <c r="A450" s="202" t="s">
        <v>571</v>
      </c>
      <c r="B450" s="210">
        <v>0.9</v>
      </c>
      <c r="C450" s="210">
        <v>0.9</v>
      </c>
      <c r="D450" s="210">
        <v>0.9</v>
      </c>
    </row>
    <row r="451" spans="1:4">
      <c r="A451" s="202" t="s">
        <v>330</v>
      </c>
      <c r="B451" s="210">
        <v>1</v>
      </c>
      <c r="C451" s="210">
        <v>1</v>
      </c>
      <c r="D451" s="210">
        <v>1</v>
      </c>
    </row>
    <row r="452" spans="1:4">
      <c r="A452" s="202" t="s">
        <v>348</v>
      </c>
      <c r="B452" s="210">
        <v>1</v>
      </c>
      <c r="C452" s="210">
        <v>1</v>
      </c>
      <c r="D452" s="210">
        <v>1</v>
      </c>
    </row>
    <row r="453" spans="1:4">
      <c r="A453" s="202" t="s">
        <v>349</v>
      </c>
      <c r="B453" s="210">
        <v>1</v>
      </c>
      <c r="C453" s="210">
        <v>1</v>
      </c>
      <c r="D453" s="210">
        <v>1</v>
      </c>
    </row>
    <row r="454" spans="1:4">
      <c r="A454" s="202" t="s">
        <v>350</v>
      </c>
      <c r="B454" s="210">
        <v>1</v>
      </c>
      <c r="C454" s="210">
        <v>1</v>
      </c>
      <c r="D454" s="210">
        <v>1</v>
      </c>
    </row>
    <row r="455" spans="1:4">
      <c r="A455" s="202" t="s">
        <v>569</v>
      </c>
      <c r="B455" s="202">
        <v>1</v>
      </c>
      <c r="C455" s="202">
        <v>1</v>
      </c>
      <c r="D455" s="202">
        <v>1</v>
      </c>
    </row>
    <row r="456" spans="1:4">
      <c r="A456" s="202" t="s">
        <v>351</v>
      </c>
      <c r="B456" s="210">
        <v>0.9</v>
      </c>
      <c r="C456" s="210">
        <v>0.9</v>
      </c>
      <c r="D456" s="210">
        <v>0.9</v>
      </c>
    </row>
    <row r="457" spans="1:4">
      <c r="A457" s="202" t="s">
        <v>352</v>
      </c>
      <c r="B457" s="210">
        <v>0.86</v>
      </c>
      <c r="C457" s="210">
        <v>0.86</v>
      </c>
      <c r="D457" s="210">
        <v>0.86</v>
      </c>
    </row>
    <row r="458" spans="1:4">
      <c r="A458" s="202" t="s">
        <v>353</v>
      </c>
      <c r="B458" s="210">
        <v>0.86</v>
      </c>
      <c r="C458" s="210">
        <v>0.86</v>
      </c>
      <c r="D458" s="210">
        <v>0.86</v>
      </c>
    </row>
    <row r="459" spans="1:4">
      <c r="A459" s="202" t="s">
        <v>354</v>
      </c>
      <c r="B459" s="210">
        <v>0.85</v>
      </c>
      <c r="C459" s="210">
        <v>0.85</v>
      </c>
      <c r="D459" s="210">
        <v>0.85</v>
      </c>
    </row>
    <row r="460" spans="1:4">
      <c r="A460" s="202" t="s">
        <v>491</v>
      </c>
      <c r="B460" s="210">
        <v>0.85</v>
      </c>
      <c r="C460" s="210">
        <v>0.85</v>
      </c>
      <c r="D460" s="210">
        <v>0.85</v>
      </c>
    </row>
    <row r="461" spans="1:4">
      <c r="A461" s="202" t="s">
        <v>329</v>
      </c>
      <c r="B461" s="210">
        <v>1</v>
      </c>
      <c r="C461" s="210">
        <v>1</v>
      </c>
      <c r="D461" s="210">
        <v>1</v>
      </c>
    </row>
    <row r="462" spans="1:4">
      <c r="A462" s="202" t="s">
        <v>568</v>
      </c>
      <c r="B462" s="210">
        <v>1</v>
      </c>
      <c r="C462" s="210">
        <v>1</v>
      </c>
      <c r="D462" s="210">
        <v>1</v>
      </c>
    </row>
    <row r="463" spans="1:4">
      <c r="A463" s="202" t="s">
        <v>332</v>
      </c>
      <c r="B463" s="210">
        <v>1</v>
      </c>
      <c r="C463" s="210">
        <v>1</v>
      </c>
      <c r="D463" s="210">
        <v>1</v>
      </c>
    </row>
    <row r="464" spans="1:4">
      <c r="A464" s="202" t="s">
        <v>333</v>
      </c>
      <c r="B464" s="210">
        <v>1</v>
      </c>
      <c r="C464" s="210">
        <v>1</v>
      </c>
      <c r="D464" s="210">
        <v>1</v>
      </c>
    </row>
    <row r="465" spans="1:4">
      <c r="A465" s="202" t="s">
        <v>334</v>
      </c>
      <c r="B465" s="210">
        <v>1</v>
      </c>
      <c r="C465" s="210">
        <v>1</v>
      </c>
      <c r="D465" s="210">
        <v>1</v>
      </c>
    </row>
    <row r="466" spans="1:4">
      <c r="A466" s="202" t="s">
        <v>331</v>
      </c>
      <c r="B466" s="210">
        <v>1</v>
      </c>
      <c r="C466" s="210">
        <v>1</v>
      </c>
      <c r="D466" s="210">
        <v>1</v>
      </c>
    </row>
    <row r="467" spans="1:4">
      <c r="A467" s="202" t="s">
        <v>336</v>
      </c>
      <c r="B467" s="210">
        <v>1</v>
      </c>
      <c r="C467" s="210">
        <v>1</v>
      </c>
      <c r="D467" s="210">
        <v>1</v>
      </c>
    </row>
    <row r="468" spans="1:4">
      <c r="A468" s="202" t="s">
        <v>335</v>
      </c>
      <c r="B468" s="210">
        <v>1</v>
      </c>
      <c r="C468" s="210">
        <v>1</v>
      </c>
      <c r="D468" s="210">
        <v>1</v>
      </c>
    </row>
    <row r="469" spans="1:4">
      <c r="A469" s="202" t="s">
        <v>339</v>
      </c>
      <c r="B469" s="210">
        <v>1</v>
      </c>
      <c r="C469" s="210">
        <v>1</v>
      </c>
      <c r="D469" s="210">
        <v>1</v>
      </c>
    </row>
    <row r="470" spans="1:4">
      <c r="A470" s="202" t="s">
        <v>340</v>
      </c>
      <c r="B470" s="210">
        <v>1</v>
      </c>
      <c r="C470" s="210">
        <v>1</v>
      </c>
      <c r="D470" s="210">
        <v>1</v>
      </c>
    </row>
    <row r="471" spans="1:4">
      <c r="A471" s="202" t="s">
        <v>341</v>
      </c>
      <c r="B471" s="210">
        <v>1</v>
      </c>
      <c r="C471" s="210">
        <v>1</v>
      </c>
      <c r="D471" s="210">
        <v>1</v>
      </c>
    </row>
    <row r="472" spans="1:4">
      <c r="A472" s="202" t="s">
        <v>342</v>
      </c>
      <c r="B472" s="210">
        <v>1</v>
      </c>
      <c r="C472" s="210">
        <v>1</v>
      </c>
      <c r="D472" s="210">
        <v>1</v>
      </c>
    </row>
    <row r="473" spans="1:4">
      <c r="A473" s="202" t="s">
        <v>343</v>
      </c>
      <c r="B473" s="210">
        <v>1</v>
      </c>
      <c r="C473" s="210">
        <v>1</v>
      </c>
      <c r="D473" s="210">
        <v>1</v>
      </c>
    </row>
    <row r="474" spans="1:4">
      <c r="A474" s="202" t="s">
        <v>344</v>
      </c>
      <c r="B474" s="210">
        <v>1</v>
      </c>
      <c r="C474" s="210">
        <v>1</v>
      </c>
      <c r="D474" s="210">
        <v>1</v>
      </c>
    </row>
    <row r="475" spans="1:4">
      <c r="A475" s="202" t="s">
        <v>345</v>
      </c>
      <c r="B475" s="210">
        <v>1</v>
      </c>
      <c r="C475" s="210">
        <v>1</v>
      </c>
      <c r="D475" s="210">
        <v>1</v>
      </c>
    </row>
    <row r="476" spans="1:4">
      <c r="A476" s="202" t="s">
        <v>362</v>
      </c>
      <c r="B476" s="210">
        <v>1</v>
      </c>
      <c r="C476" s="210">
        <v>1</v>
      </c>
      <c r="D476" s="210">
        <v>1</v>
      </c>
    </row>
    <row r="477" spans="1:4">
      <c r="A477" s="202" t="s">
        <v>337</v>
      </c>
      <c r="B477" s="210">
        <v>1</v>
      </c>
      <c r="C477" s="210">
        <v>1</v>
      </c>
      <c r="D477" s="210">
        <v>1</v>
      </c>
    </row>
    <row r="478" spans="1:4">
      <c r="A478" s="202" t="s">
        <v>338</v>
      </c>
      <c r="B478" s="210">
        <v>1</v>
      </c>
      <c r="C478" s="210">
        <v>1</v>
      </c>
      <c r="D478" s="210">
        <v>1</v>
      </c>
    </row>
    <row r="479" spans="1:4">
      <c r="A479" s="202" t="s">
        <v>484</v>
      </c>
      <c r="B479" s="210">
        <v>0.95</v>
      </c>
      <c r="C479" s="210">
        <v>0.95</v>
      </c>
      <c r="D479" s="210">
        <v>0.95</v>
      </c>
    </row>
    <row r="480" spans="1:4">
      <c r="A480" s="202" t="s">
        <v>326</v>
      </c>
      <c r="B480" s="210">
        <v>0.95</v>
      </c>
      <c r="C480" s="210">
        <v>0.95</v>
      </c>
      <c r="D480" s="210">
        <v>0.95</v>
      </c>
    </row>
    <row r="481" spans="1:6">
      <c r="A481" s="202" t="s">
        <v>485</v>
      </c>
      <c r="B481" s="210">
        <v>0.95</v>
      </c>
      <c r="C481" s="210">
        <v>0.95</v>
      </c>
      <c r="D481" s="210">
        <v>0.95</v>
      </c>
    </row>
    <row r="482" spans="1:6">
      <c r="A482" s="202" t="s">
        <v>492</v>
      </c>
      <c r="B482" s="202">
        <v>0.85</v>
      </c>
      <c r="C482" s="202">
        <v>0.85</v>
      </c>
      <c r="D482" s="202">
        <v>0.85</v>
      </c>
    </row>
    <row r="483" spans="1:6">
      <c r="A483" s="202" t="s">
        <v>629</v>
      </c>
      <c r="B483" s="202">
        <v>0.95</v>
      </c>
      <c r="C483" s="202">
        <v>0.95</v>
      </c>
      <c r="D483" s="202">
        <v>0.95</v>
      </c>
    </row>
    <row r="484" spans="1:6">
      <c r="A484" s="202" t="s">
        <v>421</v>
      </c>
    </row>
    <row r="487" spans="1:6">
      <c r="A487" s="202" t="s">
        <v>419</v>
      </c>
      <c r="B487" s="202" t="s">
        <v>591</v>
      </c>
      <c r="C487" s="202" t="s">
        <v>133</v>
      </c>
      <c r="D487" s="202" t="s">
        <v>592</v>
      </c>
      <c r="E487" s="202" t="s">
        <v>134</v>
      </c>
      <c r="F487" s="202" t="s">
        <v>214</v>
      </c>
    </row>
    <row r="488" spans="1:6">
      <c r="A488" s="202" t="s">
        <v>265</v>
      </c>
      <c r="B488" s="202">
        <v>0</v>
      </c>
      <c r="C488" s="202">
        <v>0</v>
      </c>
      <c r="D488" s="202">
        <v>0</v>
      </c>
    </row>
    <row r="489" spans="1:6">
      <c r="A489" s="202" t="s">
        <v>266</v>
      </c>
      <c r="B489" s="202">
        <v>0</v>
      </c>
      <c r="C489" s="202">
        <v>0</v>
      </c>
      <c r="D489" s="202">
        <v>0</v>
      </c>
    </row>
    <row r="490" spans="1:6">
      <c r="A490" s="202" t="s">
        <v>477</v>
      </c>
      <c r="B490" s="202">
        <v>0</v>
      </c>
      <c r="C490" s="202">
        <v>0</v>
      </c>
      <c r="D490" s="202">
        <v>0</v>
      </c>
    </row>
    <row r="491" spans="1:6">
      <c r="A491" s="202" t="s">
        <v>267</v>
      </c>
      <c r="B491" s="202">
        <v>0</v>
      </c>
      <c r="C491" s="202">
        <v>0</v>
      </c>
      <c r="D491" s="202">
        <v>0</v>
      </c>
    </row>
    <row r="492" spans="1:6">
      <c r="A492" s="202" t="s">
        <v>268</v>
      </c>
      <c r="B492" s="202">
        <v>0</v>
      </c>
      <c r="C492" s="202">
        <v>0</v>
      </c>
      <c r="D492" s="202">
        <v>0</v>
      </c>
    </row>
    <row r="493" spans="1:6">
      <c r="A493" s="202" t="s">
        <v>269</v>
      </c>
      <c r="B493" s="202">
        <v>0</v>
      </c>
      <c r="C493" s="202">
        <v>0</v>
      </c>
      <c r="D493" s="202">
        <v>0</v>
      </c>
    </row>
    <row r="494" spans="1:6">
      <c r="A494" s="202" t="s">
        <v>478</v>
      </c>
      <c r="B494" s="202">
        <v>0</v>
      </c>
      <c r="C494" s="202">
        <v>0</v>
      </c>
      <c r="D494" s="202">
        <v>0</v>
      </c>
    </row>
    <row r="495" spans="1:6">
      <c r="A495" s="202" t="s">
        <v>115</v>
      </c>
      <c r="B495" s="202">
        <v>0</v>
      </c>
      <c r="C495" s="202">
        <v>0</v>
      </c>
      <c r="D495" s="202">
        <v>0</v>
      </c>
    </row>
    <row r="496" spans="1:6">
      <c r="A496" s="202" t="s">
        <v>557</v>
      </c>
      <c r="B496" s="202">
        <v>0</v>
      </c>
      <c r="C496" s="202">
        <v>0</v>
      </c>
      <c r="D496" s="202">
        <v>0</v>
      </c>
    </row>
    <row r="497" spans="1:4">
      <c r="A497" s="202" t="s">
        <v>164</v>
      </c>
      <c r="B497" s="202">
        <v>0</v>
      </c>
      <c r="C497" s="202">
        <v>0</v>
      </c>
      <c r="D497" s="202">
        <v>0</v>
      </c>
    </row>
    <row r="498" spans="1:4">
      <c r="A498" s="202" t="s">
        <v>558</v>
      </c>
      <c r="B498" s="202">
        <v>0</v>
      </c>
      <c r="C498" s="202">
        <v>0</v>
      </c>
      <c r="D498" s="202">
        <v>0</v>
      </c>
    </row>
    <row r="499" spans="1:4">
      <c r="A499" s="202" t="s">
        <v>559</v>
      </c>
      <c r="B499" s="202">
        <v>0</v>
      </c>
      <c r="C499" s="202">
        <v>0</v>
      </c>
      <c r="D499" s="202">
        <v>0</v>
      </c>
    </row>
    <row r="500" spans="1:4">
      <c r="A500" s="202" t="s">
        <v>270</v>
      </c>
      <c r="B500" s="202">
        <v>0</v>
      </c>
      <c r="C500" s="202">
        <v>0</v>
      </c>
      <c r="D500" s="202">
        <v>0</v>
      </c>
    </row>
    <row r="501" spans="1:4">
      <c r="A501" s="202" t="s">
        <v>271</v>
      </c>
      <c r="B501" s="202">
        <v>0</v>
      </c>
      <c r="C501" s="202">
        <v>0</v>
      </c>
      <c r="D501" s="202">
        <v>0</v>
      </c>
    </row>
    <row r="502" spans="1:4">
      <c r="A502" s="202" t="s">
        <v>272</v>
      </c>
      <c r="B502" s="202">
        <v>0</v>
      </c>
      <c r="C502" s="202">
        <v>0</v>
      </c>
      <c r="D502" s="202">
        <v>0</v>
      </c>
    </row>
    <row r="503" spans="1:4">
      <c r="A503" s="202" t="s">
        <v>273</v>
      </c>
      <c r="B503" s="202">
        <v>0</v>
      </c>
      <c r="C503" s="202">
        <v>0</v>
      </c>
      <c r="D503" s="202">
        <v>0</v>
      </c>
    </row>
    <row r="504" spans="1:4">
      <c r="A504" s="202" t="s">
        <v>165</v>
      </c>
      <c r="B504" s="202">
        <v>0</v>
      </c>
      <c r="C504" s="202">
        <v>0</v>
      </c>
      <c r="D504" s="202">
        <v>0</v>
      </c>
    </row>
    <row r="505" spans="1:4">
      <c r="A505" s="202" t="s">
        <v>560</v>
      </c>
      <c r="B505" s="202">
        <v>0</v>
      </c>
      <c r="C505" s="202">
        <v>0</v>
      </c>
      <c r="D505" s="202">
        <v>0</v>
      </c>
    </row>
    <row r="506" spans="1:4">
      <c r="A506" s="202" t="s">
        <v>493</v>
      </c>
      <c r="B506" s="202">
        <v>0</v>
      </c>
      <c r="C506" s="202">
        <v>0</v>
      </c>
      <c r="D506" s="202">
        <v>0</v>
      </c>
    </row>
    <row r="507" spans="1:4">
      <c r="A507" s="202" t="s">
        <v>561</v>
      </c>
      <c r="B507" s="202">
        <v>0</v>
      </c>
      <c r="C507" s="202">
        <v>0</v>
      </c>
      <c r="D507" s="202">
        <v>0</v>
      </c>
    </row>
    <row r="508" spans="1:4">
      <c r="A508" s="202" t="s">
        <v>494</v>
      </c>
      <c r="B508" s="202">
        <v>0</v>
      </c>
      <c r="C508" s="202">
        <v>0</v>
      </c>
      <c r="D508" s="202">
        <v>0</v>
      </c>
    </row>
    <row r="509" spans="1:4">
      <c r="A509" s="202" t="s">
        <v>564</v>
      </c>
      <c r="B509" s="202">
        <v>0</v>
      </c>
      <c r="C509" s="202">
        <v>0</v>
      </c>
      <c r="D509" s="202">
        <v>0</v>
      </c>
    </row>
    <row r="510" spans="1:4">
      <c r="A510" s="202" t="s">
        <v>562</v>
      </c>
      <c r="B510" s="202">
        <v>0</v>
      </c>
      <c r="C510" s="202">
        <v>0</v>
      </c>
      <c r="D510" s="202">
        <v>0</v>
      </c>
    </row>
    <row r="511" spans="1:4">
      <c r="A511" s="202" t="s">
        <v>563</v>
      </c>
      <c r="B511" s="202">
        <v>0</v>
      </c>
      <c r="C511" s="202">
        <v>0</v>
      </c>
      <c r="D511" s="202">
        <v>0</v>
      </c>
    </row>
    <row r="512" spans="1:4">
      <c r="A512" s="202" t="s">
        <v>275</v>
      </c>
      <c r="B512" s="202">
        <v>0</v>
      </c>
      <c r="C512" s="202">
        <v>0</v>
      </c>
      <c r="D512" s="202">
        <v>0</v>
      </c>
    </row>
    <row r="513" spans="1:4">
      <c r="A513" s="202" t="s">
        <v>276</v>
      </c>
      <c r="B513" s="202">
        <v>0</v>
      </c>
      <c r="C513" s="202">
        <v>0</v>
      </c>
      <c r="D513" s="202">
        <v>0</v>
      </c>
    </row>
    <row r="514" spans="1:4">
      <c r="A514" s="202" t="s">
        <v>277</v>
      </c>
      <c r="B514" s="202">
        <v>0</v>
      </c>
      <c r="C514" s="202">
        <v>0</v>
      </c>
      <c r="D514" s="202">
        <v>0</v>
      </c>
    </row>
    <row r="515" spans="1:4">
      <c r="A515" s="202" t="s">
        <v>479</v>
      </c>
      <c r="B515" s="202">
        <v>0</v>
      </c>
      <c r="C515" s="202">
        <v>0</v>
      </c>
      <c r="D515" s="202">
        <v>0</v>
      </c>
    </row>
    <row r="516" spans="1:4">
      <c r="A516" s="202" t="s">
        <v>278</v>
      </c>
      <c r="B516" s="202">
        <v>0</v>
      </c>
      <c r="C516" s="202">
        <v>0</v>
      </c>
      <c r="D516" s="202">
        <v>0</v>
      </c>
    </row>
    <row r="517" spans="1:4">
      <c r="A517" s="202" t="s">
        <v>279</v>
      </c>
      <c r="B517" s="202">
        <v>0</v>
      </c>
      <c r="C517" s="202">
        <v>0</v>
      </c>
      <c r="D517" s="202">
        <v>0</v>
      </c>
    </row>
    <row r="518" spans="1:4">
      <c r="A518" s="202" t="s">
        <v>280</v>
      </c>
      <c r="B518" s="202">
        <v>0</v>
      </c>
      <c r="C518" s="202">
        <v>0</v>
      </c>
      <c r="D518" s="202">
        <v>0</v>
      </c>
    </row>
    <row r="519" spans="1:4">
      <c r="A519" s="202" t="s">
        <v>281</v>
      </c>
      <c r="B519" s="202">
        <v>0</v>
      </c>
      <c r="C519" s="202">
        <v>0</v>
      </c>
      <c r="D519" s="202">
        <v>0</v>
      </c>
    </row>
    <row r="520" spans="1:4">
      <c r="A520" s="202" t="s">
        <v>282</v>
      </c>
      <c r="B520" s="202">
        <v>0</v>
      </c>
      <c r="C520" s="202">
        <v>0</v>
      </c>
      <c r="D520" s="202">
        <v>0</v>
      </c>
    </row>
    <row r="521" spans="1:4">
      <c r="A521" s="202" t="s">
        <v>480</v>
      </c>
      <c r="B521" s="202">
        <v>0</v>
      </c>
      <c r="C521" s="202">
        <v>0</v>
      </c>
      <c r="D521" s="202">
        <v>0</v>
      </c>
    </row>
    <row r="522" spans="1:4">
      <c r="A522" s="202" t="s">
        <v>485</v>
      </c>
      <c r="B522" s="202">
        <v>0</v>
      </c>
      <c r="C522" s="202">
        <v>0</v>
      </c>
      <c r="D522" s="202">
        <v>0</v>
      </c>
    </row>
    <row r="523" spans="1:4">
      <c r="A523" s="202" t="s">
        <v>284</v>
      </c>
      <c r="B523" s="202">
        <v>0</v>
      </c>
      <c r="C523" s="202">
        <v>0</v>
      </c>
      <c r="D523" s="202">
        <v>0</v>
      </c>
    </row>
    <row r="524" spans="1:4">
      <c r="A524" s="202" t="s">
        <v>285</v>
      </c>
      <c r="B524" s="202">
        <v>0</v>
      </c>
      <c r="C524" s="202">
        <v>0</v>
      </c>
      <c r="D524" s="202">
        <v>0</v>
      </c>
    </row>
    <row r="525" spans="1:4">
      <c r="A525" s="202" t="s">
        <v>286</v>
      </c>
      <c r="B525" s="202">
        <v>0</v>
      </c>
      <c r="C525" s="202">
        <v>0</v>
      </c>
      <c r="D525" s="202">
        <v>0</v>
      </c>
    </row>
    <row r="526" spans="1:4">
      <c r="A526" s="202" t="s">
        <v>287</v>
      </c>
      <c r="B526" s="202">
        <v>0</v>
      </c>
      <c r="C526" s="202">
        <v>0</v>
      </c>
      <c r="D526" s="202">
        <v>0</v>
      </c>
    </row>
    <row r="527" spans="1:4">
      <c r="A527" s="202" t="s">
        <v>288</v>
      </c>
      <c r="B527" s="202">
        <v>0</v>
      </c>
      <c r="C527" s="202">
        <v>0</v>
      </c>
      <c r="D527" s="202">
        <v>0</v>
      </c>
    </row>
    <row r="528" spans="1:4">
      <c r="A528" s="202" t="s">
        <v>289</v>
      </c>
      <c r="B528" s="202">
        <v>0</v>
      </c>
      <c r="C528" s="202">
        <v>0</v>
      </c>
      <c r="D528" s="202">
        <v>0</v>
      </c>
    </row>
    <row r="529" spans="1:4">
      <c r="A529" s="202" t="s">
        <v>290</v>
      </c>
      <c r="B529" s="202">
        <v>0</v>
      </c>
      <c r="C529" s="202">
        <v>0</v>
      </c>
      <c r="D529" s="202">
        <v>0</v>
      </c>
    </row>
    <row r="530" spans="1:4">
      <c r="A530" s="202" t="s">
        <v>482</v>
      </c>
      <c r="B530" s="202">
        <v>0</v>
      </c>
      <c r="C530" s="202">
        <v>0</v>
      </c>
      <c r="D530" s="202">
        <v>0</v>
      </c>
    </row>
    <row r="531" spans="1:4">
      <c r="A531" s="202" t="s">
        <v>481</v>
      </c>
      <c r="B531" s="202">
        <v>0</v>
      </c>
      <c r="C531" s="202">
        <v>0</v>
      </c>
      <c r="D531" s="202">
        <v>0</v>
      </c>
    </row>
    <row r="532" spans="1:4">
      <c r="A532" s="202" t="s">
        <v>292</v>
      </c>
      <c r="B532" s="202">
        <v>0</v>
      </c>
      <c r="C532" s="202">
        <v>0</v>
      </c>
      <c r="D532" s="202">
        <v>0</v>
      </c>
    </row>
    <row r="533" spans="1:4">
      <c r="A533" s="202" t="s">
        <v>293</v>
      </c>
      <c r="B533" s="202">
        <v>0</v>
      </c>
      <c r="C533" s="202">
        <v>0</v>
      </c>
      <c r="D533" s="202">
        <v>0</v>
      </c>
    </row>
    <row r="534" spans="1:4">
      <c r="A534" s="202" t="s">
        <v>294</v>
      </c>
      <c r="B534" s="202">
        <v>0</v>
      </c>
      <c r="C534" s="202">
        <v>0</v>
      </c>
      <c r="D534" s="202">
        <v>0</v>
      </c>
    </row>
    <row r="535" spans="1:4">
      <c r="A535" s="202" t="s">
        <v>295</v>
      </c>
      <c r="B535" s="202">
        <v>0</v>
      </c>
      <c r="C535" s="202">
        <v>0</v>
      </c>
      <c r="D535" s="202">
        <v>0</v>
      </c>
    </row>
    <row r="536" spans="1:4">
      <c r="A536" s="202" t="s">
        <v>296</v>
      </c>
      <c r="B536" s="202">
        <v>0</v>
      </c>
      <c r="C536" s="202">
        <v>0</v>
      </c>
      <c r="D536" s="202">
        <v>0</v>
      </c>
    </row>
    <row r="537" spans="1:4">
      <c r="A537" s="202" t="s">
        <v>297</v>
      </c>
      <c r="B537" s="202">
        <v>0</v>
      </c>
      <c r="C537" s="202">
        <v>0</v>
      </c>
      <c r="D537" s="202">
        <v>0</v>
      </c>
    </row>
    <row r="538" spans="1:4">
      <c r="A538" s="202" t="s">
        <v>298</v>
      </c>
      <c r="B538" s="202">
        <v>0</v>
      </c>
      <c r="C538" s="202">
        <v>0</v>
      </c>
      <c r="D538" s="202">
        <v>0</v>
      </c>
    </row>
    <row r="539" spans="1:4">
      <c r="A539" s="202" t="s">
        <v>299</v>
      </c>
      <c r="B539" s="202">
        <v>0</v>
      </c>
      <c r="C539" s="202">
        <v>0</v>
      </c>
      <c r="D539" s="202">
        <v>0</v>
      </c>
    </row>
    <row r="540" spans="1:4">
      <c r="A540" s="202" t="s">
        <v>300</v>
      </c>
      <c r="B540" s="202">
        <v>0</v>
      </c>
      <c r="C540" s="202">
        <v>0</v>
      </c>
      <c r="D540" s="202">
        <v>0</v>
      </c>
    </row>
    <row r="541" spans="1:4">
      <c r="A541" s="202" t="s">
        <v>301</v>
      </c>
      <c r="B541" s="202">
        <v>0</v>
      </c>
      <c r="C541" s="202">
        <v>0</v>
      </c>
      <c r="D541" s="202">
        <v>0</v>
      </c>
    </row>
    <row r="542" spans="1:4">
      <c r="A542" s="202" t="s">
        <v>483</v>
      </c>
      <c r="B542" s="202">
        <v>0</v>
      </c>
      <c r="C542" s="202">
        <v>0</v>
      </c>
      <c r="D542" s="202">
        <v>0</v>
      </c>
    </row>
    <row r="543" spans="1:4">
      <c r="A543" s="202" t="s">
        <v>484</v>
      </c>
      <c r="B543" s="202">
        <v>0</v>
      </c>
      <c r="C543" s="202">
        <v>0</v>
      </c>
      <c r="D543" s="202">
        <v>0</v>
      </c>
    </row>
    <row r="544" spans="1:4">
      <c r="A544" s="202" t="s">
        <v>326</v>
      </c>
      <c r="B544" s="202">
        <v>0</v>
      </c>
      <c r="C544" s="202">
        <v>0</v>
      </c>
      <c r="D544" s="202">
        <v>0</v>
      </c>
    </row>
    <row r="545" spans="1:4">
      <c r="A545" s="202" t="s">
        <v>304</v>
      </c>
      <c r="B545" s="202">
        <v>0.05</v>
      </c>
      <c r="C545" s="202">
        <v>0.05</v>
      </c>
      <c r="D545" s="202">
        <v>0.05</v>
      </c>
    </row>
    <row r="546" spans="1:4">
      <c r="A546" s="202" t="s">
        <v>305</v>
      </c>
      <c r="B546" s="202">
        <v>0</v>
      </c>
      <c r="C546" s="202">
        <v>0</v>
      </c>
      <c r="D546" s="202">
        <v>0</v>
      </c>
    </row>
    <row r="547" spans="1:4">
      <c r="A547" s="202" t="s">
        <v>306</v>
      </c>
      <c r="B547" s="202">
        <v>0</v>
      </c>
      <c r="C547" s="202">
        <v>0</v>
      </c>
      <c r="D547" s="202">
        <v>0</v>
      </c>
    </row>
    <row r="548" spans="1:4">
      <c r="A548" s="202" t="s">
        <v>307</v>
      </c>
      <c r="B548" s="202">
        <v>0</v>
      </c>
      <c r="C548" s="202">
        <v>0</v>
      </c>
      <c r="D548" s="202">
        <v>0</v>
      </c>
    </row>
    <row r="549" spans="1:4">
      <c r="A549" s="202" t="s">
        <v>308</v>
      </c>
      <c r="B549" s="202">
        <v>0</v>
      </c>
      <c r="C549" s="202">
        <v>0</v>
      </c>
      <c r="D549" s="202">
        <v>0</v>
      </c>
    </row>
    <row r="550" spans="1:4">
      <c r="A550" s="202" t="s">
        <v>486</v>
      </c>
      <c r="B550" s="202">
        <v>0.3</v>
      </c>
      <c r="C550" s="202">
        <v>0.3</v>
      </c>
      <c r="D550" s="202">
        <v>0.3</v>
      </c>
    </row>
    <row r="551" spans="1:4">
      <c r="A551" s="202" t="s">
        <v>311</v>
      </c>
      <c r="B551" s="202">
        <v>0</v>
      </c>
      <c r="C551" s="202">
        <v>0</v>
      </c>
      <c r="D551" s="202">
        <v>0</v>
      </c>
    </row>
    <row r="552" spans="1:4">
      <c r="A552" s="202" t="s">
        <v>312</v>
      </c>
      <c r="B552" s="202">
        <v>0</v>
      </c>
      <c r="C552" s="202">
        <v>0</v>
      </c>
      <c r="D552" s="202">
        <v>0</v>
      </c>
    </row>
    <row r="553" spans="1:4">
      <c r="A553" s="202" t="s">
        <v>313</v>
      </c>
      <c r="B553" s="202">
        <v>0</v>
      </c>
      <c r="C553" s="202">
        <v>0</v>
      </c>
      <c r="D553" s="202">
        <v>0</v>
      </c>
    </row>
    <row r="554" spans="1:4">
      <c r="A554" s="202" t="s">
        <v>314</v>
      </c>
      <c r="B554" s="202">
        <v>0</v>
      </c>
      <c r="C554" s="202">
        <v>0</v>
      </c>
      <c r="D554" s="202">
        <v>0</v>
      </c>
    </row>
    <row r="555" spans="1:4">
      <c r="A555" s="202" t="s">
        <v>315</v>
      </c>
      <c r="B555" s="202">
        <v>0</v>
      </c>
      <c r="C555" s="202">
        <v>0</v>
      </c>
      <c r="D555" s="202">
        <v>0</v>
      </c>
    </row>
    <row r="556" spans="1:4">
      <c r="A556" s="202" t="s">
        <v>316</v>
      </c>
      <c r="B556" s="202">
        <v>0</v>
      </c>
      <c r="C556" s="202">
        <v>0</v>
      </c>
      <c r="D556" s="202">
        <v>0</v>
      </c>
    </row>
    <row r="557" spans="1:4">
      <c r="A557" s="202" t="s">
        <v>487</v>
      </c>
      <c r="B557" s="202">
        <v>0</v>
      </c>
      <c r="C557" s="202">
        <v>0</v>
      </c>
      <c r="D557" s="202">
        <v>0</v>
      </c>
    </row>
    <row r="558" spans="1:4">
      <c r="A558" s="202" t="s">
        <v>488</v>
      </c>
      <c r="B558" s="202">
        <v>0.05</v>
      </c>
      <c r="C558" s="202">
        <v>0.05</v>
      </c>
      <c r="D558" s="202">
        <v>0.05</v>
      </c>
    </row>
    <row r="559" spans="1:4">
      <c r="A559" s="202" t="s">
        <v>489</v>
      </c>
      <c r="B559" s="202">
        <v>0</v>
      </c>
      <c r="C559" s="202">
        <v>0</v>
      </c>
      <c r="D559" s="202">
        <v>0</v>
      </c>
    </row>
    <row r="560" spans="1:4">
      <c r="A560" s="202" t="s">
        <v>490</v>
      </c>
      <c r="B560" s="202">
        <v>0</v>
      </c>
      <c r="C560" s="202">
        <v>0</v>
      </c>
      <c r="D560" s="202">
        <v>0</v>
      </c>
    </row>
    <row r="561" spans="1:4">
      <c r="A561" s="202" t="s">
        <v>495</v>
      </c>
      <c r="B561" s="202">
        <v>0</v>
      </c>
      <c r="C561" s="202">
        <v>0</v>
      </c>
      <c r="D561" s="202">
        <v>0</v>
      </c>
    </row>
    <row r="562" spans="1:4">
      <c r="A562" s="202" t="s">
        <v>570</v>
      </c>
      <c r="B562" s="202">
        <v>0</v>
      </c>
      <c r="C562" s="202">
        <v>0</v>
      </c>
      <c r="D562" s="202">
        <v>0</v>
      </c>
    </row>
    <row r="563" spans="1:4">
      <c r="A563" s="202" t="s">
        <v>571</v>
      </c>
      <c r="B563" s="202">
        <v>0</v>
      </c>
      <c r="C563" s="202">
        <v>0</v>
      </c>
      <c r="D563" s="202">
        <v>0</v>
      </c>
    </row>
    <row r="564" spans="1:4">
      <c r="A564" s="202" t="s">
        <v>330</v>
      </c>
      <c r="B564" s="202">
        <v>0</v>
      </c>
      <c r="C564" s="202">
        <v>0</v>
      </c>
      <c r="D564" s="202">
        <v>0</v>
      </c>
    </row>
    <row r="565" spans="1:4">
      <c r="A565" s="202" t="s">
        <v>348</v>
      </c>
      <c r="B565" s="202">
        <v>0</v>
      </c>
      <c r="C565" s="202">
        <v>0</v>
      </c>
      <c r="D565" s="202">
        <v>0</v>
      </c>
    </row>
    <row r="566" spans="1:4">
      <c r="A566" s="202" t="s">
        <v>349</v>
      </c>
      <c r="B566" s="202">
        <v>0</v>
      </c>
      <c r="C566" s="202">
        <v>0</v>
      </c>
      <c r="D566" s="202">
        <v>0</v>
      </c>
    </row>
    <row r="567" spans="1:4">
      <c r="A567" s="202" t="s">
        <v>350</v>
      </c>
      <c r="B567" s="202">
        <v>0</v>
      </c>
      <c r="C567" s="202">
        <v>0</v>
      </c>
      <c r="D567" s="202">
        <v>0</v>
      </c>
    </row>
    <row r="568" spans="1:4">
      <c r="A568" s="202" t="s">
        <v>569</v>
      </c>
      <c r="B568" s="202">
        <v>0</v>
      </c>
      <c r="C568" s="202">
        <v>0</v>
      </c>
      <c r="D568" s="202">
        <v>0</v>
      </c>
    </row>
    <row r="569" spans="1:4">
      <c r="A569" s="202" t="s">
        <v>351</v>
      </c>
      <c r="B569" s="202">
        <v>0</v>
      </c>
      <c r="C569" s="202">
        <v>0</v>
      </c>
      <c r="D569" s="202">
        <v>0</v>
      </c>
    </row>
    <row r="570" spans="1:4">
      <c r="A570" s="202" t="s">
        <v>352</v>
      </c>
      <c r="B570" s="202">
        <v>0</v>
      </c>
      <c r="C570" s="202">
        <v>0</v>
      </c>
      <c r="D570" s="202">
        <v>0</v>
      </c>
    </row>
    <row r="571" spans="1:4">
      <c r="A571" s="202" t="s">
        <v>353</v>
      </c>
      <c r="B571" s="202">
        <v>0</v>
      </c>
      <c r="C571" s="202">
        <v>0</v>
      </c>
      <c r="D571" s="202">
        <v>0</v>
      </c>
    </row>
    <row r="572" spans="1:4">
      <c r="A572" s="202" t="s">
        <v>354</v>
      </c>
      <c r="B572" s="202">
        <v>0</v>
      </c>
      <c r="C572" s="202">
        <v>0</v>
      </c>
      <c r="D572" s="202">
        <v>0</v>
      </c>
    </row>
    <row r="573" spans="1:4">
      <c r="A573" s="202" t="s">
        <v>491</v>
      </c>
      <c r="B573" s="202">
        <v>0</v>
      </c>
      <c r="C573" s="202">
        <v>0</v>
      </c>
      <c r="D573" s="202">
        <v>0</v>
      </c>
    </row>
    <row r="574" spans="1:4">
      <c r="A574" s="202" t="s">
        <v>329</v>
      </c>
      <c r="B574" s="202">
        <v>0</v>
      </c>
      <c r="C574" s="202">
        <v>0</v>
      </c>
      <c r="D574" s="202">
        <v>0</v>
      </c>
    </row>
    <row r="575" spans="1:4">
      <c r="A575" s="202" t="s">
        <v>568</v>
      </c>
      <c r="B575" s="202">
        <v>0</v>
      </c>
      <c r="C575" s="202">
        <v>0</v>
      </c>
      <c r="D575" s="202">
        <v>0</v>
      </c>
    </row>
    <row r="576" spans="1:4">
      <c r="A576" s="202" t="s">
        <v>332</v>
      </c>
      <c r="B576" s="202">
        <v>0</v>
      </c>
      <c r="C576" s="202">
        <v>0</v>
      </c>
      <c r="D576" s="202">
        <v>0</v>
      </c>
    </row>
    <row r="577" spans="1:4">
      <c r="A577" s="202" t="s">
        <v>333</v>
      </c>
      <c r="B577" s="202">
        <v>0</v>
      </c>
      <c r="C577" s="202">
        <v>0</v>
      </c>
      <c r="D577" s="202">
        <v>0</v>
      </c>
    </row>
    <row r="578" spans="1:4">
      <c r="A578" s="202" t="s">
        <v>334</v>
      </c>
      <c r="B578" s="202">
        <v>0</v>
      </c>
      <c r="C578" s="202">
        <v>0</v>
      </c>
      <c r="D578" s="202">
        <v>0</v>
      </c>
    </row>
    <row r="579" spans="1:4">
      <c r="A579" s="202" t="s">
        <v>331</v>
      </c>
      <c r="B579" s="202">
        <v>0</v>
      </c>
      <c r="C579" s="202">
        <v>0</v>
      </c>
      <c r="D579" s="202">
        <v>0</v>
      </c>
    </row>
    <row r="580" spans="1:4">
      <c r="A580" s="202" t="s">
        <v>336</v>
      </c>
      <c r="B580" s="202">
        <v>0</v>
      </c>
      <c r="C580" s="202">
        <v>0</v>
      </c>
      <c r="D580" s="202">
        <v>0</v>
      </c>
    </row>
    <row r="581" spans="1:4">
      <c r="A581" s="202" t="s">
        <v>335</v>
      </c>
      <c r="B581" s="202">
        <v>0</v>
      </c>
      <c r="C581" s="202">
        <v>0</v>
      </c>
      <c r="D581" s="202">
        <v>0</v>
      </c>
    </row>
    <row r="582" spans="1:4">
      <c r="A582" s="202" t="s">
        <v>339</v>
      </c>
      <c r="B582" s="202">
        <v>0</v>
      </c>
      <c r="C582" s="202">
        <v>0</v>
      </c>
      <c r="D582" s="202">
        <v>0</v>
      </c>
    </row>
    <row r="583" spans="1:4">
      <c r="A583" s="202" t="s">
        <v>340</v>
      </c>
      <c r="B583" s="202">
        <v>0</v>
      </c>
      <c r="C583" s="202">
        <v>0</v>
      </c>
      <c r="D583" s="202">
        <v>0</v>
      </c>
    </row>
    <row r="584" spans="1:4">
      <c r="A584" s="202" t="s">
        <v>341</v>
      </c>
      <c r="B584" s="202">
        <v>0</v>
      </c>
      <c r="C584" s="202">
        <v>0</v>
      </c>
      <c r="D584" s="202">
        <v>0</v>
      </c>
    </row>
    <row r="585" spans="1:4">
      <c r="A585" s="202" t="s">
        <v>342</v>
      </c>
      <c r="B585" s="202">
        <v>0</v>
      </c>
      <c r="C585" s="202">
        <v>0</v>
      </c>
      <c r="D585" s="202">
        <v>0</v>
      </c>
    </row>
    <row r="586" spans="1:4">
      <c r="A586" s="202" t="s">
        <v>343</v>
      </c>
      <c r="B586" s="202">
        <v>0</v>
      </c>
      <c r="C586" s="202">
        <v>0</v>
      </c>
      <c r="D586" s="202">
        <v>0</v>
      </c>
    </row>
    <row r="587" spans="1:4">
      <c r="A587" s="202" t="s">
        <v>344</v>
      </c>
      <c r="B587" s="202">
        <v>0</v>
      </c>
      <c r="C587" s="202">
        <v>0</v>
      </c>
      <c r="D587" s="202">
        <v>0</v>
      </c>
    </row>
    <row r="588" spans="1:4">
      <c r="A588" s="202" t="s">
        <v>345</v>
      </c>
      <c r="B588" s="202">
        <v>0</v>
      </c>
      <c r="C588" s="202">
        <v>0</v>
      </c>
      <c r="D588" s="202">
        <v>0</v>
      </c>
    </row>
    <row r="589" spans="1:4">
      <c r="A589" s="202" t="s">
        <v>362</v>
      </c>
      <c r="B589" s="202">
        <v>0</v>
      </c>
      <c r="C589" s="202">
        <v>0</v>
      </c>
      <c r="D589" s="202">
        <v>0</v>
      </c>
    </row>
    <row r="590" spans="1:4">
      <c r="A590" s="202" t="s">
        <v>337</v>
      </c>
      <c r="B590" s="202">
        <v>0</v>
      </c>
      <c r="C590" s="202">
        <v>0</v>
      </c>
      <c r="D590" s="202">
        <v>0</v>
      </c>
    </row>
    <row r="591" spans="1:4">
      <c r="A591" s="202" t="s">
        <v>338</v>
      </c>
      <c r="B591" s="202">
        <v>0</v>
      </c>
      <c r="C591" s="202">
        <v>0</v>
      </c>
      <c r="D591" s="202">
        <v>0</v>
      </c>
    </row>
    <row r="592" spans="1:4">
      <c r="A592" s="202" t="s">
        <v>492</v>
      </c>
      <c r="B592" s="202">
        <v>0</v>
      </c>
      <c r="C592" s="202">
        <v>0</v>
      </c>
      <c r="D592" s="202">
        <v>0</v>
      </c>
    </row>
    <row r="593" spans="1:5">
      <c r="A593" s="202" t="s">
        <v>629</v>
      </c>
      <c r="B593" s="202">
        <v>0</v>
      </c>
      <c r="C593" s="202">
        <v>0</v>
      </c>
      <c r="D593" s="202">
        <v>0</v>
      </c>
    </row>
    <row r="594" spans="1:5">
      <c r="A594" s="202" t="s">
        <v>421</v>
      </c>
    </row>
    <row r="595" spans="1:5">
      <c r="A595" s="202" t="s">
        <v>419</v>
      </c>
      <c r="B595" s="202" t="s">
        <v>593</v>
      </c>
      <c r="C595" s="202" t="s">
        <v>133</v>
      </c>
      <c r="D595" s="202" t="s">
        <v>135</v>
      </c>
      <c r="E595" s="202" t="s">
        <v>594</v>
      </c>
    </row>
    <row r="596" spans="1:5">
      <c r="A596" s="202" t="s">
        <v>265</v>
      </c>
      <c r="B596" s="202">
        <v>1</v>
      </c>
      <c r="C596" s="202">
        <v>1</v>
      </c>
      <c r="D596" s="202">
        <v>1</v>
      </c>
    </row>
    <row r="597" spans="1:5">
      <c r="A597" s="202" t="s">
        <v>266</v>
      </c>
      <c r="B597" s="202">
        <v>1</v>
      </c>
      <c r="C597" s="202">
        <v>1</v>
      </c>
      <c r="D597" s="202">
        <v>1</v>
      </c>
    </row>
    <row r="598" spans="1:5">
      <c r="A598" s="202" t="s">
        <v>477</v>
      </c>
      <c r="B598" s="202">
        <v>1</v>
      </c>
      <c r="C598" s="202">
        <v>1</v>
      </c>
      <c r="D598" s="202">
        <v>1</v>
      </c>
    </row>
    <row r="599" spans="1:5">
      <c r="A599" s="202" t="s">
        <v>267</v>
      </c>
      <c r="B599" s="202">
        <v>1</v>
      </c>
      <c r="C599" s="202">
        <v>1</v>
      </c>
      <c r="D599" s="202">
        <v>1</v>
      </c>
    </row>
    <row r="600" spans="1:5">
      <c r="A600" s="202" t="s">
        <v>268</v>
      </c>
      <c r="B600" s="202">
        <v>1</v>
      </c>
      <c r="C600" s="202">
        <v>1</v>
      </c>
      <c r="D600" s="202">
        <v>1</v>
      </c>
    </row>
    <row r="601" spans="1:5">
      <c r="A601" s="202" t="s">
        <v>269</v>
      </c>
      <c r="B601" s="202">
        <v>1</v>
      </c>
      <c r="C601" s="202">
        <v>1</v>
      </c>
      <c r="D601" s="202">
        <v>1</v>
      </c>
    </row>
    <row r="602" spans="1:5">
      <c r="A602" s="202" t="s">
        <v>478</v>
      </c>
      <c r="B602" s="202">
        <v>1</v>
      </c>
      <c r="C602" s="202">
        <v>1</v>
      </c>
      <c r="D602" s="202">
        <v>1</v>
      </c>
    </row>
    <row r="603" spans="1:5">
      <c r="A603" s="202" t="s">
        <v>115</v>
      </c>
      <c r="B603" s="202">
        <v>1</v>
      </c>
      <c r="C603" s="202">
        <v>1</v>
      </c>
      <c r="D603" s="202">
        <v>1</v>
      </c>
    </row>
    <row r="604" spans="1:5">
      <c r="A604" s="202" t="s">
        <v>557</v>
      </c>
      <c r="B604" s="202">
        <v>1</v>
      </c>
      <c r="C604" s="202">
        <v>1</v>
      </c>
      <c r="D604" s="202">
        <v>1</v>
      </c>
    </row>
    <row r="605" spans="1:5">
      <c r="A605" s="202" t="s">
        <v>164</v>
      </c>
      <c r="B605" s="202">
        <v>1</v>
      </c>
      <c r="C605" s="202">
        <v>1</v>
      </c>
      <c r="D605" s="202">
        <v>1</v>
      </c>
    </row>
    <row r="606" spans="1:5">
      <c r="A606" s="202" t="s">
        <v>558</v>
      </c>
      <c r="B606" s="202">
        <v>1</v>
      </c>
      <c r="C606" s="202">
        <v>1</v>
      </c>
      <c r="D606" s="202">
        <v>1</v>
      </c>
    </row>
    <row r="607" spans="1:5">
      <c r="A607" s="202" t="s">
        <v>559</v>
      </c>
      <c r="B607" s="202">
        <v>1</v>
      </c>
      <c r="C607" s="202">
        <v>1</v>
      </c>
      <c r="D607" s="202">
        <v>1</v>
      </c>
    </row>
    <row r="608" spans="1:5">
      <c r="A608" s="202" t="s">
        <v>270</v>
      </c>
      <c r="B608" s="202">
        <v>1</v>
      </c>
      <c r="C608" s="202">
        <v>1</v>
      </c>
      <c r="D608" s="202">
        <v>1</v>
      </c>
    </row>
    <row r="609" spans="1:4">
      <c r="A609" s="202" t="s">
        <v>271</v>
      </c>
      <c r="B609" s="202">
        <v>1</v>
      </c>
      <c r="C609" s="202">
        <v>1</v>
      </c>
      <c r="D609" s="202">
        <v>1</v>
      </c>
    </row>
    <row r="610" spans="1:4">
      <c r="A610" s="202" t="s">
        <v>272</v>
      </c>
      <c r="B610" s="202">
        <v>1</v>
      </c>
      <c r="C610" s="202">
        <v>1</v>
      </c>
      <c r="D610" s="202">
        <v>1</v>
      </c>
    </row>
    <row r="611" spans="1:4">
      <c r="A611" s="202" t="s">
        <v>273</v>
      </c>
      <c r="B611" s="202">
        <v>1</v>
      </c>
      <c r="C611" s="202">
        <v>1</v>
      </c>
      <c r="D611" s="202">
        <v>1</v>
      </c>
    </row>
    <row r="612" spans="1:4">
      <c r="A612" s="202" t="s">
        <v>165</v>
      </c>
      <c r="B612" s="202">
        <v>1</v>
      </c>
      <c r="C612" s="202">
        <v>1</v>
      </c>
      <c r="D612" s="202">
        <v>1</v>
      </c>
    </row>
    <row r="613" spans="1:4">
      <c r="A613" s="202" t="s">
        <v>560</v>
      </c>
      <c r="B613" s="202">
        <v>1</v>
      </c>
      <c r="C613" s="202">
        <v>1</v>
      </c>
      <c r="D613" s="202">
        <v>1</v>
      </c>
    </row>
    <row r="614" spans="1:4">
      <c r="A614" s="202" t="s">
        <v>493</v>
      </c>
      <c r="B614" s="202">
        <v>1</v>
      </c>
      <c r="C614" s="202">
        <v>1</v>
      </c>
      <c r="D614" s="202">
        <v>1</v>
      </c>
    </row>
    <row r="615" spans="1:4">
      <c r="A615" s="202" t="s">
        <v>561</v>
      </c>
      <c r="B615" s="202">
        <v>1</v>
      </c>
      <c r="C615" s="202">
        <v>1</v>
      </c>
      <c r="D615" s="202">
        <v>1</v>
      </c>
    </row>
    <row r="616" spans="1:4">
      <c r="A616" s="202" t="s">
        <v>494</v>
      </c>
      <c r="B616" s="202">
        <v>1</v>
      </c>
      <c r="C616" s="202">
        <v>1</v>
      </c>
      <c r="D616" s="202">
        <v>1</v>
      </c>
    </row>
    <row r="617" spans="1:4">
      <c r="A617" s="202" t="s">
        <v>564</v>
      </c>
      <c r="B617" s="202">
        <v>1</v>
      </c>
      <c r="C617" s="202">
        <v>1</v>
      </c>
      <c r="D617" s="202">
        <v>1</v>
      </c>
    </row>
    <row r="618" spans="1:4">
      <c r="A618" s="202" t="s">
        <v>562</v>
      </c>
      <c r="B618" s="202">
        <v>1</v>
      </c>
      <c r="C618" s="202">
        <v>1</v>
      </c>
      <c r="D618" s="202">
        <v>1</v>
      </c>
    </row>
    <row r="619" spans="1:4">
      <c r="A619" s="202" t="s">
        <v>563</v>
      </c>
      <c r="B619" s="202">
        <v>1</v>
      </c>
      <c r="C619" s="202">
        <v>1</v>
      </c>
      <c r="D619" s="202">
        <v>1</v>
      </c>
    </row>
    <row r="620" spans="1:4">
      <c r="A620" s="202" t="s">
        <v>275</v>
      </c>
      <c r="B620" s="202">
        <v>1</v>
      </c>
      <c r="C620" s="202">
        <v>1</v>
      </c>
      <c r="D620" s="202">
        <v>1</v>
      </c>
    </row>
    <row r="621" spans="1:4">
      <c r="A621" s="202" t="s">
        <v>276</v>
      </c>
      <c r="B621" s="202">
        <v>0</v>
      </c>
      <c r="C621" s="202">
        <v>0</v>
      </c>
      <c r="D621" s="202">
        <v>0</v>
      </c>
    </row>
    <row r="622" spans="1:4">
      <c r="A622" s="202" t="s">
        <v>277</v>
      </c>
      <c r="B622" s="202">
        <v>0</v>
      </c>
      <c r="C622" s="202">
        <v>0</v>
      </c>
      <c r="D622" s="202">
        <v>0</v>
      </c>
    </row>
    <row r="623" spans="1:4">
      <c r="A623" s="202" t="s">
        <v>479</v>
      </c>
      <c r="B623" s="202">
        <v>1</v>
      </c>
      <c r="C623" s="202">
        <v>1</v>
      </c>
      <c r="D623" s="202">
        <v>1</v>
      </c>
    </row>
    <row r="624" spans="1:4">
      <c r="A624" s="202" t="s">
        <v>278</v>
      </c>
      <c r="B624" s="202">
        <v>1</v>
      </c>
      <c r="C624" s="202">
        <v>1</v>
      </c>
      <c r="D624" s="202">
        <v>1</v>
      </c>
    </row>
    <row r="625" spans="1:4">
      <c r="A625" s="202" t="s">
        <v>279</v>
      </c>
      <c r="B625" s="202">
        <v>0</v>
      </c>
      <c r="C625" s="202">
        <v>0</v>
      </c>
      <c r="D625" s="202">
        <v>0</v>
      </c>
    </row>
    <row r="626" spans="1:4">
      <c r="A626" s="202" t="s">
        <v>280</v>
      </c>
      <c r="B626" s="202">
        <v>1</v>
      </c>
      <c r="C626" s="202">
        <v>1</v>
      </c>
      <c r="D626" s="202">
        <v>1</v>
      </c>
    </row>
    <row r="627" spans="1:4">
      <c r="A627" s="202" t="s">
        <v>281</v>
      </c>
      <c r="B627" s="202">
        <v>1</v>
      </c>
      <c r="C627" s="202">
        <v>1</v>
      </c>
      <c r="D627" s="202">
        <v>1</v>
      </c>
    </row>
    <row r="628" spans="1:4">
      <c r="A628" s="202" t="s">
        <v>282</v>
      </c>
      <c r="B628" s="202">
        <v>1</v>
      </c>
      <c r="C628" s="202">
        <v>1</v>
      </c>
      <c r="D628" s="202">
        <v>1</v>
      </c>
    </row>
    <row r="629" spans="1:4">
      <c r="A629" s="202" t="s">
        <v>480</v>
      </c>
      <c r="B629" s="202">
        <v>1</v>
      </c>
      <c r="C629" s="202">
        <v>1</v>
      </c>
      <c r="D629" s="202">
        <v>1</v>
      </c>
    </row>
    <row r="630" spans="1:4">
      <c r="A630" s="202" t="s">
        <v>485</v>
      </c>
      <c r="B630" s="202">
        <v>1</v>
      </c>
      <c r="C630" s="202">
        <v>1</v>
      </c>
      <c r="D630" s="202">
        <v>1</v>
      </c>
    </row>
    <row r="631" spans="1:4">
      <c r="A631" s="202" t="s">
        <v>284</v>
      </c>
      <c r="B631" s="202">
        <v>1</v>
      </c>
      <c r="C631" s="202">
        <v>1</v>
      </c>
      <c r="D631" s="202">
        <v>1</v>
      </c>
    </row>
    <row r="632" spans="1:4">
      <c r="A632" s="202" t="s">
        <v>285</v>
      </c>
      <c r="B632" s="202">
        <v>1</v>
      </c>
      <c r="C632" s="202">
        <v>1</v>
      </c>
      <c r="D632" s="202">
        <v>1</v>
      </c>
    </row>
    <row r="633" spans="1:4">
      <c r="A633" s="202" t="s">
        <v>286</v>
      </c>
      <c r="B633" s="202">
        <v>0</v>
      </c>
      <c r="C633" s="202">
        <v>0</v>
      </c>
      <c r="D633" s="202">
        <v>0</v>
      </c>
    </row>
    <row r="634" spans="1:4">
      <c r="A634" s="202" t="s">
        <v>287</v>
      </c>
      <c r="B634" s="202">
        <v>1</v>
      </c>
      <c r="C634" s="202">
        <v>1</v>
      </c>
      <c r="D634" s="202">
        <v>1</v>
      </c>
    </row>
    <row r="635" spans="1:4">
      <c r="A635" s="202" t="s">
        <v>288</v>
      </c>
      <c r="B635" s="202">
        <v>1</v>
      </c>
      <c r="C635" s="202">
        <v>1</v>
      </c>
      <c r="D635" s="202">
        <v>1</v>
      </c>
    </row>
    <row r="636" spans="1:4">
      <c r="A636" s="202" t="s">
        <v>289</v>
      </c>
      <c r="B636" s="202">
        <v>1</v>
      </c>
      <c r="C636" s="202">
        <v>1</v>
      </c>
      <c r="D636" s="202">
        <v>1</v>
      </c>
    </row>
    <row r="637" spans="1:4">
      <c r="A637" s="202" t="s">
        <v>290</v>
      </c>
      <c r="B637" s="202">
        <v>1</v>
      </c>
      <c r="C637" s="202">
        <v>1</v>
      </c>
      <c r="D637" s="202">
        <v>1</v>
      </c>
    </row>
    <row r="638" spans="1:4">
      <c r="A638" s="202" t="s">
        <v>482</v>
      </c>
      <c r="B638" s="202">
        <v>0.2</v>
      </c>
      <c r="C638" s="202">
        <v>0.2</v>
      </c>
      <c r="D638" s="202">
        <v>0.2</v>
      </c>
    </row>
    <row r="639" spans="1:4">
      <c r="A639" s="202" t="s">
        <v>481</v>
      </c>
      <c r="B639" s="202">
        <v>1</v>
      </c>
      <c r="C639" s="202">
        <v>1</v>
      </c>
      <c r="D639" s="202">
        <v>1</v>
      </c>
    </row>
    <row r="640" spans="1:4">
      <c r="A640" s="202" t="s">
        <v>292</v>
      </c>
      <c r="B640" s="202">
        <v>1</v>
      </c>
      <c r="C640" s="202">
        <v>1</v>
      </c>
      <c r="D640" s="202">
        <v>1</v>
      </c>
    </row>
    <row r="641" spans="1:4">
      <c r="A641" s="202" t="s">
        <v>293</v>
      </c>
      <c r="B641" s="202">
        <v>1</v>
      </c>
      <c r="C641" s="202">
        <v>1</v>
      </c>
      <c r="D641" s="202">
        <v>1</v>
      </c>
    </row>
    <row r="642" spans="1:4">
      <c r="A642" s="202" t="s">
        <v>294</v>
      </c>
      <c r="B642" s="202">
        <v>1</v>
      </c>
      <c r="C642" s="202">
        <v>1</v>
      </c>
      <c r="D642" s="202">
        <v>1</v>
      </c>
    </row>
    <row r="643" spans="1:4">
      <c r="A643" s="202" t="s">
        <v>295</v>
      </c>
      <c r="B643" s="202">
        <v>1</v>
      </c>
      <c r="C643" s="202">
        <v>1</v>
      </c>
      <c r="D643" s="202">
        <v>1</v>
      </c>
    </row>
    <row r="644" spans="1:4">
      <c r="A644" s="202" t="s">
        <v>296</v>
      </c>
      <c r="B644" s="202">
        <v>1</v>
      </c>
      <c r="C644" s="202">
        <v>1</v>
      </c>
      <c r="D644" s="202">
        <v>1</v>
      </c>
    </row>
    <row r="645" spans="1:4">
      <c r="A645" s="202" t="s">
        <v>297</v>
      </c>
      <c r="B645" s="202">
        <v>1</v>
      </c>
      <c r="C645" s="202">
        <v>1</v>
      </c>
      <c r="D645" s="202">
        <v>1</v>
      </c>
    </row>
    <row r="646" spans="1:4">
      <c r="A646" s="202" t="s">
        <v>298</v>
      </c>
      <c r="B646" s="202">
        <v>1</v>
      </c>
      <c r="C646" s="202">
        <v>1</v>
      </c>
      <c r="D646" s="202">
        <v>1</v>
      </c>
    </row>
    <row r="647" spans="1:4">
      <c r="A647" s="202" t="s">
        <v>299</v>
      </c>
      <c r="B647" s="202">
        <v>0.1</v>
      </c>
      <c r="C647" s="202">
        <v>0.1</v>
      </c>
      <c r="D647" s="202">
        <v>0.1</v>
      </c>
    </row>
    <row r="648" spans="1:4">
      <c r="A648" s="202" t="s">
        <v>300</v>
      </c>
      <c r="B648" s="202">
        <v>1</v>
      </c>
      <c r="C648" s="202">
        <v>1</v>
      </c>
      <c r="D648" s="202">
        <v>1</v>
      </c>
    </row>
    <row r="649" spans="1:4">
      <c r="A649" s="202" t="s">
        <v>301</v>
      </c>
      <c r="B649" s="202">
        <v>0.25</v>
      </c>
      <c r="C649" s="202">
        <v>0.25</v>
      </c>
      <c r="D649" s="202">
        <v>0.25</v>
      </c>
    </row>
    <row r="650" spans="1:4">
      <c r="A650" s="202" t="s">
        <v>483</v>
      </c>
      <c r="B650" s="202">
        <v>1</v>
      </c>
      <c r="C650" s="202">
        <v>1</v>
      </c>
      <c r="D650" s="202">
        <v>1</v>
      </c>
    </row>
    <row r="651" spans="1:4">
      <c r="A651" s="202" t="s">
        <v>484</v>
      </c>
      <c r="B651" s="202">
        <v>1</v>
      </c>
      <c r="C651" s="202">
        <v>1</v>
      </c>
      <c r="D651" s="202">
        <v>1</v>
      </c>
    </row>
    <row r="652" spans="1:4">
      <c r="A652" s="202" t="s">
        <v>326</v>
      </c>
      <c r="B652" s="202">
        <v>1</v>
      </c>
      <c r="C652" s="202">
        <v>1</v>
      </c>
      <c r="D652" s="202">
        <v>1</v>
      </c>
    </row>
    <row r="653" spans="1:4">
      <c r="A653" s="202" t="s">
        <v>304</v>
      </c>
      <c r="B653" s="202">
        <v>0.1</v>
      </c>
      <c r="C653" s="202">
        <v>0.1</v>
      </c>
      <c r="D653" s="202">
        <v>0.1</v>
      </c>
    </row>
    <row r="654" spans="1:4">
      <c r="A654" s="202" t="s">
        <v>305</v>
      </c>
      <c r="B654" s="202">
        <v>1</v>
      </c>
      <c r="C654" s="202">
        <v>1</v>
      </c>
      <c r="D654" s="202">
        <v>1</v>
      </c>
    </row>
    <row r="655" spans="1:4">
      <c r="A655" s="202" t="s">
        <v>306</v>
      </c>
      <c r="B655" s="202">
        <v>1</v>
      </c>
      <c r="C655" s="202">
        <v>1</v>
      </c>
      <c r="D655" s="202">
        <v>1</v>
      </c>
    </row>
    <row r="656" spans="1:4">
      <c r="A656" s="202" t="s">
        <v>307</v>
      </c>
      <c r="B656" s="202">
        <v>1</v>
      </c>
      <c r="C656" s="202">
        <v>1</v>
      </c>
      <c r="D656" s="202">
        <v>1</v>
      </c>
    </row>
    <row r="657" spans="1:4">
      <c r="A657" s="202" t="s">
        <v>308</v>
      </c>
      <c r="B657" s="202">
        <v>1</v>
      </c>
      <c r="C657" s="202">
        <v>1</v>
      </c>
      <c r="D657" s="202">
        <v>1</v>
      </c>
    </row>
    <row r="658" spans="1:4">
      <c r="A658" s="202" t="s">
        <v>486</v>
      </c>
      <c r="B658" s="202">
        <v>0.45</v>
      </c>
      <c r="C658" s="202">
        <v>0.45</v>
      </c>
      <c r="D658" s="202">
        <v>0.45</v>
      </c>
    </row>
    <row r="659" spans="1:4">
      <c r="A659" s="202" t="s">
        <v>311</v>
      </c>
      <c r="B659" s="202">
        <v>1</v>
      </c>
      <c r="C659" s="202">
        <v>1</v>
      </c>
      <c r="D659" s="202">
        <v>1</v>
      </c>
    </row>
    <row r="660" spans="1:4">
      <c r="A660" s="202" t="s">
        <v>312</v>
      </c>
      <c r="B660" s="202">
        <v>1</v>
      </c>
      <c r="C660" s="202">
        <v>1</v>
      </c>
      <c r="D660" s="202">
        <v>1</v>
      </c>
    </row>
    <row r="661" spans="1:4">
      <c r="A661" s="202" t="s">
        <v>313</v>
      </c>
      <c r="B661" s="202">
        <v>1</v>
      </c>
      <c r="C661" s="202">
        <v>1</v>
      </c>
      <c r="D661" s="202">
        <v>1</v>
      </c>
    </row>
    <row r="662" spans="1:4">
      <c r="A662" s="202" t="s">
        <v>314</v>
      </c>
      <c r="B662" s="202">
        <v>1</v>
      </c>
      <c r="C662" s="202">
        <v>1</v>
      </c>
      <c r="D662" s="202">
        <v>1</v>
      </c>
    </row>
    <row r="663" spans="1:4">
      <c r="A663" s="202" t="s">
        <v>315</v>
      </c>
      <c r="B663" s="202">
        <v>1</v>
      </c>
      <c r="C663" s="202">
        <v>1</v>
      </c>
      <c r="D663" s="202">
        <v>1</v>
      </c>
    </row>
    <row r="664" spans="1:4">
      <c r="A664" s="202" t="s">
        <v>316</v>
      </c>
      <c r="B664" s="202">
        <v>1</v>
      </c>
      <c r="C664" s="202">
        <v>1</v>
      </c>
      <c r="D664" s="202">
        <v>1</v>
      </c>
    </row>
    <row r="665" spans="1:4">
      <c r="A665" s="202" t="s">
        <v>487</v>
      </c>
      <c r="B665" s="202">
        <v>1</v>
      </c>
      <c r="C665" s="202">
        <v>1</v>
      </c>
      <c r="D665" s="202">
        <v>1</v>
      </c>
    </row>
    <row r="666" spans="1:4">
      <c r="A666" s="202" t="s">
        <v>488</v>
      </c>
      <c r="B666" s="202">
        <v>0.1</v>
      </c>
      <c r="C666" s="202">
        <v>0.1</v>
      </c>
      <c r="D666" s="202">
        <v>0.1</v>
      </c>
    </row>
    <row r="667" spans="1:4">
      <c r="A667" s="202" t="s">
        <v>489</v>
      </c>
      <c r="B667" s="202">
        <v>1</v>
      </c>
      <c r="C667" s="202">
        <v>1</v>
      </c>
      <c r="D667" s="202">
        <v>1</v>
      </c>
    </row>
    <row r="668" spans="1:4">
      <c r="A668" s="202" t="s">
        <v>490</v>
      </c>
      <c r="B668" s="202">
        <v>1</v>
      </c>
      <c r="C668" s="202">
        <v>1</v>
      </c>
      <c r="D668" s="202">
        <v>1</v>
      </c>
    </row>
    <row r="669" spans="1:4">
      <c r="A669" s="202" t="s">
        <v>495</v>
      </c>
      <c r="B669" s="202">
        <v>1</v>
      </c>
      <c r="C669" s="202">
        <v>1</v>
      </c>
      <c r="D669" s="202">
        <v>1</v>
      </c>
    </row>
    <row r="670" spans="1:4">
      <c r="A670" s="202" t="s">
        <v>570</v>
      </c>
      <c r="B670" s="202">
        <v>1</v>
      </c>
      <c r="C670" s="202">
        <v>1</v>
      </c>
      <c r="D670" s="202">
        <v>1</v>
      </c>
    </row>
    <row r="671" spans="1:4">
      <c r="A671" s="202" t="s">
        <v>571</v>
      </c>
      <c r="B671" s="202">
        <v>1</v>
      </c>
      <c r="C671" s="202">
        <v>1</v>
      </c>
      <c r="D671" s="202">
        <v>1</v>
      </c>
    </row>
    <row r="672" spans="1:4">
      <c r="A672" s="202" t="s">
        <v>330</v>
      </c>
      <c r="B672" s="202">
        <v>1</v>
      </c>
      <c r="C672" s="202">
        <v>1</v>
      </c>
      <c r="D672" s="202">
        <v>1</v>
      </c>
    </row>
    <row r="673" spans="1:4">
      <c r="A673" s="202" t="s">
        <v>348</v>
      </c>
      <c r="B673" s="202">
        <v>1</v>
      </c>
      <c r="C673" s="202">
        <v>1</v>
      </c>
      <c r="D673" s="202">
        <v>1</v>
      </c>
    </row>
    <row r="674" spans="1:4">
      <c r="A674" s="202" t="s">
        <v>349</v>
      </c>
      <c r="B674" s="202">
        <v>1</v>
      </c>
      <c r="C674" s="202">
        <v>1</v>
      </c>
      <c r="D674" s="202">
        <v>1</v>
      </c>
    </row>
    <row r="675" spans="1:4">
      <c r="A675" s="202" t="s">
        <v>350</v>
      </c>
      <c r="B675" s="202">
        <v>1</v>
      </c>
      <c r="C675" s="202">
        <v>1</v>
      </c>
      <c r="D675" s="202">
        <v>1</v>
      </c>
    </row>
    <row r="676" spans="1:4">
      <c r="A676" s="202" t="s">
        <v>569</v>
      </c>
      <c r="B676" s="202">
        <v>1</v>
      </c>
      <c r="C676" s="202">
        <v>1</v>
      </c>
      <c r="D676" s="202">
        <v>1</v>
      </c>
    </row>
    <row r="677" spans="1:4">
      <c r="A677" s="202" t="s">
        <v>351</v>
      </c>
      <c r="B677" s="202">
        <v>1</v>
      </c>
      <c r="C677" s="202">
        <v>1</v>
      </c>
      <c r="D677" s="202">
        <v>1</v>
      </c>
    </row>
    <row r="678" spans="1:4">
      <c r="A678" s="202" t="s">
        <v>352</v>
      </c>
      <c r="B678" s="202">
        <v>1</v>
      </c>
      <c r="C678" s="202">
        <v>1</v>
      </c>
      <c r="D678" s="202">
        <v>1</v>
      </c>
    </row>
    <row r="679" spans="1:4">
      <c r="A679" s="202" t="s">
        <v>353</v>
      </c>
      <c r="B679" s="202">
        <v>1</v>
      </c>
      <c r="C679" s="202">
        <v>1</v>
      </c>
      <c r="D679" s="202">
        <v>1</v>
      </c>
    </row>
    <row r="680" spans="1:4">
      <c r="A680" s="202" t="s">
        <v>354</v>
      </c>
      <c r="B680" s="202">
        <v>1</v>
      </c>
      <c r="C680" s="202">
        <v>1</v>
      </c>
      <c r="D680" s="202">
        <v>1</v>
      </c>
    </row>
    <row r="681" spans="1:4">
      <c r="A681" s="202" t="s">
        <v>491</v>
      </c>
      <c r="B681" s="202">
        <v>1</v>
      </c>
      <c r="C681" s="202">
        <v>1</v>
      </c>
      <c r="D681" s="202">
        <v>1</v>
      </c>
    </row>
    <row r="682" spans="1:4">
      <c r="A682" s="202" t="s">
        <v>329</v>
      </c>
      <c r="B682" s="202">
        <v>1</v>
      </c>
      <c r="C682" s="202">
        <v>1</v>
      </c>
      <c r="D682" s="202">
        <v>1</v>
      </c>
    </row>
    <row r="683" spans="1:4">
      <c r="A683" s="202" t="s">
        <v>568</v>
      </c>
      <c r="B683" s="202">
        <v>1</v>
      </c>
      <c r="C683" s="202">
        <v>1</v>
      </c>
      <c r="D683" s="202">
        <v>1</v>
      </c>
    </row>
    <row r="684" spans="1:4">
      <c r="A684" s="202" t="s">
        <v>332</v>
      </c>
      <c r="B684" s="202">
        <v>1</v>
      </c>
      <c r="C684" s="202">
        <v>1</v>
      </c>
      <c r="D684" s="202">
        <v>1</v>
      </c>
    </row>
    <row r="685" spans="1:4">
      <c r="A685" s="202" t="s">
        <v>333</v>
      </c>
      <c r="B685" s="202">
        <v>1</v>
      </c>
      <c r="C685" s="202">
        <v>1</v>
      </c>
      <c r="D685" s="202">
        <v>1</v>
      </c>
    </row>
    <row r="686" spans="1:4">
      <c r="A686" s="202" t="s">
        <v>334</v>
      </c>
      <c r="B686" s="202">
        <v>1</v>
      </c>
      <c r="C686" s="202">
        <v>1</v>
      </c>
      <c r="D686" s="202">
        <v>1</v>
      </c>
    </row>
    <row r="687" spans="1:4">
      <c r="A687" s="202" t="s">
        <v>331</v>
      </c>
      <c r="B687" s="202">
        <v>1</v>
      </c>
      <c r="C687" s="202">
        <v>1</v>
      </c>
      <c r="D687" s="202">
        <v>1</v>
      </c>
    </row>
    <row r="688" spans="1:4">
      <c r="A688" s="202" t="s">
        <v>336</v>
      </c>
      <c r="B688" s="202">
        <v>1</v>
      </c>
      <c r="C688" s="202">
        <v>1</v>
      </c>
      <c r="D688" s="202">
        <v>1</v>
      </c>
    </row>
    <row r="689" spans="1:4">
      <c r="A689" s="202" t="s">
        <v>335</v>
      </c>
      <c r="B689" s="202">
        <v>1</v>
      </c>
      <c r="C689" s="202">
        <v>1</v>
      </c>
      <c r="D689" s="202">
        <v>1</v>
      </c>
    </row>
    <row r="690" spans="1:4">
      <c r="A690" s="202" t="s">
        <v>339</v>
      </c>
      <c r="B690" s="202">
        <v>1</v>
      </c>
      <c r="C690" s="202">
        <v>1</v>
      </c>
      <c r="D690" s="202">
        <v>1</v>
      </c>
    </row>
    <row r="691" spans="1:4">
      <c r="A691" s="202" t="s">
        <v>340</v>
      </c>
      <c r="B691" s="202">
        <v>1</v>
      </c>
      <c r="C691" s="202">
        <v>1</v>
      </c>
      <c r="D691" s="202">
        <v>1</v>
      </c>
    </row>
    <row r="692" spans="1:4">
      <c r="A692" s="202" t="s">
        <v>341</v>
      </c>
      <c r="B692" s="202">
        <v>1</v>
      </c>
      <c r="C692" s="202">
        <v>1</v>
      </c>
      <c r="D692" s="202">
        <v>1</v>
      </c>
    </row>
    <row r="693" spans="1:4">
      <c r="A693" s="202" t="s">
        <v>342</v>
      </c>
      <c r="B693" s="202">
        <v>1</v>
      </c>
      <c r="C693" s="202">
        <v>1</v>
      </c>
      <c r="D693" s="202">
        <v>1</v>
      </c>
    </row>
    <row r="694" spans="1:4">
      <c r="A694" s="202" t="s">
        <v>343</v>
      </c>
      <c r="B694" s="202">
        <v>1</v>
      </c>
      <c r="C694" s="202">
        <v>1</v>
      </c>
      <c r="D694" s="202">
        <v>1</v>
      </c>
    </row>
    <row r="695" spans="1:4">
      <c r="A695" s="202" t="s">
        <v>344</v>
      </c>
      <c r="B695" s="202">
        <v>1</v>
      </c>
      <c r="C695" s="202">
        <v>1</v>
      </c>
      <c r="D695" s="202">
        <v>1</v>
      </c>
    </row>
    <row r="696" spans="1:4">
      <c r="A696" s="202" t="s">
        <v>345</v>
      </c>
      <c r="B696" s="202">
        <v>1</v>
      </c>
      <c r="C696" s="202">
        <v>1</v>
      </c>
      <c r="D696" s="202">
        <v>1</v>
      </c>
    </row>
    <row r="697" spans="1:4">
      <c r="A697" s="202" t="s">
        <v>362</v>
      </c>
      <c r="B697" s="202">
        <v>1</v>
      </c>
      <c r="C697" s="202">
        <v>1</v>
      </c>
      <c r="D697" s="202">
        <v>1</v>
      </c>
    </row>
    <row r="698" spans="1:4">
      <c r="A698" s="202" t="s">
        <v>337</v>
      </c>
      <c r="B698" s="202">
        <v>1</v>
      </c>
      <c r="C698" s="202">
        <v>1</v>
      </c>
      <c r="D698" s="202">
        <v>1</v>
      </c>
    </row>
    <row r="699" spans="1:4">
      <c r="A699" s="202" t="s">
        <v>338</v>
      </c>
      <c r="B699" s="202">
        <v>1</v>
      </c>
      <c r="C699" s="202">
        <v>1</v>
      </c>
      <c r="D699" s="202">
        <v>1</v>
      </c>
    </row>
    <row r="700" spans="1:4">
      <c r="A700" s="202" t="s">
        <v>492</v>
      </c>
      <c r="B700" s="202">
        <v>1</v>
      </c>
      <c r="C700" s="202">
        <v>1</v>
      </c>
      <c r="D700" s="202">
        <v>1</v>
      </c>
    </row>
    <row r="701" spans="1:4">
      <c r="A701" s="202" t="s">
        <v>629</v>
      </c>
      <c r="B701" s="202">
        <v>1</v>
      </c>
      <c r="C701" s="202">
        <v>1</v>
      </c>
      <c r="D701" s="202">
        <v>1</v>
      </c>
    </row>
    <row r="702" spans="1:4">
      <c r="A702" s="202" t="s">
        <v>421</v>
      </c>
    </row>
    <row r="705" spans="1:6">
      <c r="A705" s="202" t="s">
        <v>419</v>
      </c>
      <c r="B705" s="202" t="s">
        <v>595</v>
      </c>
      <c r="C705" s="202" t="s">
        <v>133</v>
      </c>
      <c r="D705" s="202" t="s">
        <v>135</v>
      </c>
      <c r="E705" s="202" t="s">
        <v>134</v>
      </c>
      <c r="F705" s="202" t="s">
        <v>214</v>
      </c>
    </row>
    <row r="706" spans="1:6">
      <c r="A706" s="202" t="s">
        <v>265</v>
      </c>
      <c r="B706" s="202">
        <v>0</v>
      </c>
      <c r="C706" s="202">
        <v>0</v>
      </c>
      <c r="D706" s="202">
        <v>0</v>
      </c>
    </row>
    <row r="707" spans="1:6">
      <c r="A707" s="202" t="s">
        <v>266</v>
      </c>
      <c r="B707" s="202">
        <v>0</v>
      </c>
      <c r="C707" s="202">
        <v>0</v>
      </c>
      <c r="D707" s="202">
        <v>0</v>
      </c>
    </row>
    <row r="708" spans="1:6">
      <c r="A708" s="202" t="s">
        <v>477</v>
      </c>
      <c r="B708" s="202">
        <v>0</v>
      </c>
      <c r="C708" s="202">
        <v>0</v>
      </c>
      <c r="D708" s="202">
        <v>0</v>
      </c>
    </row>
    <row r="709" spans="1:6">
      <c r="A709" s="202" t="s">
        <v>267</v>
      </c>
      <c r="B709" s="202">
        <v>0</v>
      </c>
      <c r="C709" s="202">
        <v>0</v>
      </c>
      <c r="D709" s="202">
        <v>0</v>
      </c>
    </row>
    <row r="710" spans="1:6">
      <c r="A710" s="202" t="s">
        <v>268</v>
      </c>
      <c r="B710" s="202">
        <v>0</v>
      </c>
      <c r="C710" s="202">
        <v>0</v>
      </c>
      <c r="D710" s="202">
        <v>0</v>
      </c>
    </row>
    <row r="711" spans="1:6">
      <c r="A711" s="202" t="s">
        <v>269</v>
      </c>
      <c r="B711" s="202">
        <v>0</v>
      </c>
      <c r="C711" s="202">
        <v>0</v>
      </c>
      <c r="D711" s="202">
        <v>0</v>
      </c>
    </row>
    <row r="712" spans="1:6">
      <c r="A712" s="202" t="s">
        <v>478</v>
      </c>
      <c r="B712" s="202">
        <v>0</v>
      </c>
      <c r="C712" s="202">
        <v>0</v>
      </c>
      <c r="D712" s="202">
        <v>0</v>
      </c>
    </row>
    <row r="713" spans="1:6">
      <c r="A713" s="202" t="s">
        <v>115</v>
      </c>
      <c r="B713" s="202">
        <v>8.3190000000000008</v>
      </c>
      <c r="C713" s="202">
        <v>5.093</v>
      </c>
      <c r="D713" s="202">
        <v>5.4809999999999999</v>
      </c>
    </row>
    <row r="714" spans="1:6">
      <c r="A714" s="202" t="s">
        <v>557</v>
      </c>
      <c r="B714" s="202">
        <v>0</v>
      </c>
      <c r="C714" s="202">
        <v>0</v>
      </c>
      <c r="D714" s="202">
        <v>0</v>
      </c>
    </row>
    <row r="715" spans="1:6">
      <c r="A715" s="202" t="s">
        <v>164</v>
      </c>
      <c r="B715" s="202">
        <v>0.11600000000000001</v>
      </c>
      <c r="C715" s="202">
        <v>2.137</v>
      </c>
      <c r="D715" s="202">
        <v>6.9089999999999998</v>
      </c>
    </row>
    <row r="716" spans="1:6">
      <c r="A716" s="202" t="s">
        <v>558</v>
      </c>
      <c r="B716" s="202">
        <v>0</v>
      </c>
      <c r="C716" s="202">
        <v>0</v>
      </c>
      <c r="D716" s="202">
        <v>0</v>
      </c>
    </row>
    <row r="717" spans="1:6">
      <c r="A717" s="202" t="s">
        <v>559</v>
      </c>
      <c r="B717" s="202">
        <v>0</v>
      </c>
      <c r="C717" s="202">
        <v>0</v>
      </c>
      <c r="D717" s="202">
        <v>0</v>
      </c>
    </row>
    <row r="718" spans="1:6">
      <c r="A718" s="202" t="s">
        <v>270</v>
      </c>
      <c r="B718" s="202">
        <v>8.4179999999999993</v>
      </c>
      <c r="C718" s="202">
        <v>1.954</v>
      </c>
      <c r="D718" s="202">
        <v>1.6180000000000001</v>
      </c>
    </row>
    <row r="719" spans="1:6">
      <c r="A719" s="202" t="s">
        <v>271</v>
      </c>
      <c r="B719" s="202">
        <v>0</v>
      </c>
      <c r="C719" s="202">
        <v>0</v>
      </c>
      <c r="D719" s="202">
        <v>0</v>
      </c>
    </row>
    <row r="720" spans="1:6">
      <c r="A720" s="202" t="s">
        <v>272</v>
      </c>
      <c r="B720" s="202">
        <v>7.8410000000000002</v>
      </c>
      <c r="C720" s="202">
        <v>1</v>
      </c>
      <c r="D720" s="202">
        <v>1.236</v>
      </c>
    </row>
    <row r="721" spans="1:4">
      <c r="A721" s="202" t="s">
        <v>273</v>
      </c>
      <c r="B721" s="202">
        <v>0</v>
      </c>
      <c r="C721" s="202">
        <v>0</v>
      </c>
      <c r="D721" s="202">
        <v>0</v>
      </c>
    </row>
    <row r="722" spans="1:4">
      <c r="A722" s="202" t="s">
        <v>165</v>
      </c>
      <c r="B722" s="202">
        <v>0</v>
      </c>
      <c r="C722" s="202">
        <v>0.82099999999999995</v>
      </c>
      <c r="D722" s="202">
        <v>0</v>
      </c>
    </row>
    <row r="723" spans="1:4">
      <c r="A723" s="202" t="s">
        <v>560</v>
      </c>
      <c r="B723" s="202">
        <v>0</v>
      </c>
      <c r="C723" s="202">
        <v>0</v>
      </c>
      <c r="D723" s="202">
        <v>0</v>
      </c>
    </row>
    <row r="724" spans="1:4">
      <c r="A724" s="202" t="s">
        <v>493</v>
      </c>
      <c r="B724" s="202">
        <v>0</v>
      </c>
      <c r="C724" s="202">
        <v>0</v>
      </c>
      <c r="D724" s="202">
        <v>0</v>
      </c>
    </row>
    <row r="725" spans="1:4">
      <c r="A725" s="202" t="s">
        <v>561</v>
      </c>
      <c r="B725" s="202">
        <v>0</v>
      </c>
      <c r="C725" s="202">
        <v>0</v>
      </c>
      <c r="D725" s="202">
        <v>0</v>
      </c>
    </row>
    <row r="726" spans="1:4">
      <c r="A726" s="202" t="s">
        <v>494</v>
      </c>
      <c r="B726" s="202">
        <v>0</v>
      </c>
      <c r="C726" s="202">
        <v>0</v>
      </c>
      <c r="D726" s="202">
        <v>0</v>
      </c>
    </row>
    <row r="727" spans="1:4">
      <c r="A727" s="202" t="s">
        <v>564</v>
      </c>
      <c r="B727" s="202">
        <v>0</v>
      </c>
      <c r="C727" s="202">
        <v>0</v>
      </c>
      <c r="D727" s="202">
        <v>0</v>
      </c>
    </row>
    <row r="728" spans="1:4">
      <c r="A728" s="202" t="s">
        <v>562</v>
      </c>
      <c r="B728" s="202">
        <v>0</v>
      </c>
      <c r="C728" s="202">
        <v>0</v>
      </c>
      <c r="D728" s="202">
        <v>0</v>
      </c>
    </row>
    <row r="729" spans="1:4">
      <c r="A729" s="202" t="s">
        <v>563</v>
      </c>
      <c r="B729" s="202">
        <v>0</v>
      </c>
      <c r="C729" s="202">
        <v>0</v>
      </c>
      <c r="D729" s="202">
        <v>0</v>
      </c>
    </row>
    <row r="730" spans="1:4">
      <c r="A730" s="202" t="s">
        <v>275</v>
      </c>
      <c r="B730" s="202">
        <v>0</v>
      </c>
      <c r="C730" s="202">
        <v>0</v>
      </c>
      <c r="D730" s="202">
        <v>0</v>
      </c>
    </row>
    <row r="731" spans="1:4">
      <c r="A731" s="202" t="s">
        <v>276</v>
      </c>
      <c r="B731" s="202">
        <v>0</v>
      </c>
      <c r="C731" s="202">
        <v>0</v>
      </c>
      <c r="D731" s="202">
        <v>0</v>
      </c>
    </row>
    <row r="732" spans="1:4">
      <c r="A732" s="202" t="s">
        <v>277</v>
      </c>
      <c r="B732" s="202">
        <v>0</v>
      </c>
      <c r="C732" s="202">
        <v>0</v>
      </c>
      <c r="D732" s="202">
        <v>0</v>
      </c>
    </row>
    <row r="733" spans="1:4">
      <c r="A733" s="202" t="s">
        <v>479</v>
      </c>
      <c r="B733" s="202">
        <v>0</v>
      </c>
      <c r="C733" s="202">
        <v>0</v>
      </c>
      <c r="D733" s="202">
        <v>0</v>
      </c>
    </row>
    <row r="734" spans="1:4">
      <c r="A734" s="202" t="s">
        <v>278</v>
      </c>
      <c r="B734" s="202">
        <v>0</v>
      </c>
      <c r="C734" s="202">
        <v>0</v>
      </c>
      <c r="D734" s="202">
        <v>0</v>
      </c>
    </row>
    <row r="735" spans="1:4">
      <c r="A735" s="202" t="s">
        <v>279</v>
      </c>
      <c r="B735" s="202">
        <v>0</v>
      </c>
      <c r="C735" s="202">
        <v>0</v>
      </c>
      <c r="D735" s="202">
        <v>0</v>
      </c>
    </row>
    <row r="736" spans="1:4">
      <c r="A736" s="202" t="s">
        <v>280</v>
      </c>
      <c r="B736" s="202">
        <v>0</v>
      </c>
      <c r="C736" s="202">
        <v>0</v>
      </c>
      <c r="D736" s="202">
        <v>0</v>
      </c>
    </row>
    <row r="737" spans="1:4">
      <c r="A737" s="202" t="s">
        <v>281</v>
      </c>
      <c r="B737" s="202">
        <v>0</v>
      </c>
      <c r="C737" s="202">
        <v>0</v>
      </c>
      <c r="D737" s="202">
        <v>0</v>
      </c>
    </row>
    <row r="738" spans="1:4">
      <c r="A738" s="202" t="s">
        <v>282</v>
      </c>
      <c r="B738" s="202">
        <v>0</v>
      </c>
      <c r="C738" s="202">
        <v>0</v>
      </c>
      <c r="D738" s="202">
        <v>0</v>
      </c>
    </row>
    <row r="739" spans="1:4">
      <c r="A739" s="202" t="s">
        <v>480</v>
      </c>
      <c r="B739" s="202">
        <v>0</v>
      </c>
      <c r="C739" s="202">
        <v>0</v>
      </c>
      <c r="D739" s="202">
        <v>0</v>
      </c>
    </row>
    <row r="740" spans="1:4">
      <c r="A740" s="202" t="s">
        <v>485</v>
      </c>
      <c r="B740" s="202">
        <v>0</v>
      </c>
      <c r="C740" s="202">
        <v>0</v>
      </c>
      <c r="D740" s="202">
        <v>0</v>
      </c>
    </row>
    <row r="741" spans="1:4">
      <c r="A741" s="202" t="s">
        <v>284</v>
      </c>
      <c r="B741" s="202">
        <v>0</v>
      </c>
      <c r="C741" s="202">
        <v>0</v>
      </c>
      <c r="D741" s="202">
        <v>0</v>
      </c>
    </row>
    <row r="742" spans="1:4">
      <c r="A742" s="202" t="s">
        <v>285</v>
      </c>
      <c r="B742" s="202">
        <v>0</v>
      </c>
      <c r="C742" s="202">
        <v>0</v>
      </c>
      <c r="D742" s="202">
        <v>0</v>
      </c>
    </row>
    <row r="743" spans="1:4">
      <c r="A743" s="202" t="s">
        <v>286</v>
      </c>
      <c r="B743" s="202">
        <v>0</v>
      </c>
      <c r="C743" s="202">
        <v>0</v>
      </c>
      <c r="D743" s="202">
        <v>0</v>
      </c>
    </row>
    <row r="744" spans="1:4">
      <c r="A744" s="202" t="s">
        <v>287</v>
      </c>
      <c r="B744" s="202">
        <v>0</v>
      </c>
      <c r="C744" s="202">
        <v>0</v>
      </c>
      <c r="D744" s="202">
        <v>0</v>
      </c>
    </row>
    <row r="745" spans="1:4">
      <c r="A745" s="202" t="s">
        <v>288</v>
      </c>
      <c r="B745" s="202">
        <v>0</v>
      </c>
      <c r="C745" s="202">
        <v>0</v>
      </c>
      <c r="D745" s="202">
        <v>0</v>
      </c>
    </row>
    <row r="746" spans="1:4">
      <c r="A746" s="202" t="s">
        <v>289</v>
      </c>
      <c r="B746" s="202">
        <v>0</v>
      </c>
      <c r="C746" s="202">
        <v>0</v>
      </c>
      <c r="D746" s="202">
        <v>0</v>
      </c>
    </row>
    <row r="747" spans="1:4">
      <c r="A747" s="202" t="s">
        <v>290</v>
      </c>
      <c r="B747" s="202">
        <v>0</v>
      </c>
      <c r="C747" s="202">
        <v>0</v>
      </c>
      <c r="D747" s="202">
        <v>0</v>
      </c>
    </row>
    <row r="748" spans="1:4">
      <c r="A748" s="202" t="s">
        <v>482</v>
      </c>
      <c r="B748" s="202">
        <v>0</v>
      </c>
      <c r="C748" s="202">
        <v>0</v>
      </c>
      <c r="D748" s="202">
        <v>0</v>
      </c>
    </row>
    <row r="749" spans="1:4">
      <c r="A749" s="202" t="s">
        <v>481</v>
      </c>
      <c r="B749" s="202">
        <v>0</v>
      </c>
      <c r="C749" s="202">
        <v>0</v>
      </c>
      <c r="D749" s="202">
        <v>0</v>
      </c>
    </row>
    <row r="750" spans="1:4">
      <c r="A750" s="202" t="s">
        <v>292</v>
      </c>
      <c r="B750" s="202">
        <v>0</v>
      </c>
      <c r="C750" s="202">
        <v>0</v>
      </c>
      <c r="D750" s="202">
        <v>0</v>
      </c>
    </row>
    <row r="751" spans="1:4">
      <c r="A751" s="202" t="s">
        <v>293</v>
      </c>
      <c r="B751" s="202">
        <v>0</v>
      </c>
      <c r="C751" s="202">
        <v>0</v>
      </c>
      <c r="D751" s="202">
        <v>0</v>
      </c>
    </row>
    <row r="752" spans="1:4">
      <c r="A752" s="202" t="s">
        <v>294</v>
      </c>
      <c r="B752" s="202">
        <v>0</v>
      </c>
      <c r="C752" s="202">
        <v>0</v>
      </c>
      <c r="D752" s="202">
        <v>0</v>
      </c>
    </row>
    <row r="753" spans="1:4">
      <c r="A753" s="202" t="s">
        <v>295</v>
      </c>
      <c r="B753" s="202">
        <v>0</v>
      </c>
      <c r="C753" s="202">
        <v>0</v>
      </c>
      <c r="D753" s="202">
        <v>0</v>
      </c>
    </row>
    <row r="754" spans="1:4">
      <c r="A754" s="202" t="s">
        <v>296</v>
      </c>
      <c r="B754" s="202">
        <v>0</v>
      </c>
      <c r="C754" s="202">
        <v>0</v>
      </c>
      <c r="D754" s="202">
        <v>0</v>
      </c>
    </row>
    <row r="755" spans="1:4">
      <c r="A755" s="202" t="s">
        <v>297</v>
      </c>
      <c r="B755" s="202">
        <v>0</v>
      </c>
      <c r="C755" s="202">
        <v>0</v>
      </c>
      <c r="D755" s="202">
        <v>0</v>
      </c>
    </row>
    <row r="756" spans="1:4">
      <c r="A756" s="202" t="s">
        <v>298</v>
      </c>
      <c r="B756" s="202">
        <v>0</v>
      </c>
      <c r="C756" s="202">
        <v>0</v>
      </c>
      <c r="D756" s="202">
        <v>0</v>
      </c>
    </row>
    <row r="757" spans="1:4">
      <c r="A757" s="202" t="s">
        <v>299</v>
      </c>
      <c r="B757" s="202">
        <v>0</v>
      </c>
      <c r="C757" s="202">
        <v>0</v>
      </c>
      <c r="D757" s="202">
        <v>0</v>
      </c>
    </row>
    <row r="758" spans="1:4">
      <c r="A758" s="202" t="s">
        <v>300</v>
      </c>
      <c r="B758" s="202">
        <v>0</v>
      </c>
      <c r="C758" s="202">
        <v>0</v>
      </c>
      <c r="D758" s="202">
        <v>0</v>
      </c>
    </row>
    <row r="759" spans="1:4">
      <c r="A759" s="202" t="s">
        <v>301</v>
      </c>
      <c r="B759" s="202">
        <v>0</v>
      </c>
      <c r="C759" s="202">
        <v>0</v>
      </c>
      <c r="D759" s="202">
        <v>0</v>
      </c>
    </row>
    <row r="760" spans="1:4">
      <c r="A760" s="202" t="s">
        <v>483</v>
      </c>
      <c r="B760" s="202">
        <v>0</v>
      </c>
      <c r="C760" s="202">
        <v>0</v>
      </c>
      <c r="D760" s="202">
        <v>0</v>
      </c>
    </row>
    <row r="761" spans="1:4">
      <c r="A761" s="202" t="s">
        <v>484</v>
      </c>
      <c r="B761" s="202">
        <v>0</v>
      </c>
      <c r="C761" s="202">
        <v>0</v>
      </c>
      <c r="D761" s="202">
        <v>0</v>
      </c>
    </row>
    <row r="762" spans="1:4">
      <c r="A762" s="202" t="s">
        <v>326</v>
      </c>
      <c r="B762" s="202">
        <v>0</v>
      </c>
      <c r="C762" s="202">
        <v>0</v>
      </c>
      <c r="D762" s="202">
        <v>0</v>
      </c>
    </row>
    <row r="763" spans="1:4">
      <c r="A763" s="202" t="s">
        <v>304</v>
      </c>
      <c r="B763" s="202">
        <v>0</v>
      </c>
      <c r="C763" s="202">
        <v>0</v>
      </c>
      <c r="D763" s="202">
        <v>0</v>
      </c>
    </row>
    <row r="764" spans="1:4">
      <c r="A764" s="202" t="s">
        <v>305</v>
      </c>
      <c r="B764" s="202">
        <v>0</v>
      </c>
      <c r="C764" s="202">
        <v>0</v>
      </c>
      <c r="D764" s="202">
        <v>0</v>
      </c>
    </row>
    <row r="765" spans="1:4">
      <c r="A765" s="202" t="s">
        <v>306</v>
      </c>
      <c r="B765" s="202">
        <v>0</v>
      </c>
      <c r="C765" s="202">
        <v>0</v>
      </c>
      <c r="D765" s="202">
        <v>0</v>
      </c>
    </row>
    <row r="766" spans="1:4">
      <c r="A766" s="202" t="s">
        <v>307</v>
      </c>
      <c r="B766" s="202">
        <v>0</v>
      </c>
      <c r="C766" s="202">
        <v>0</v>
      </c>
      <c r="D766" s="202">
        <v>0</v>
      </c>
    </row>
    <row r="767" spans="1:4">
      <c r="A767" s="202" t="s">
        <v>308</v>
      </c>
      <c r="B767" s="202">
        <v>0</v>
      </c>
      <c r="C767" s="202">
        <v>0</v>
      </c>
      <c r="D767" s="202">
        <v>0</v>
      </c>
    </row>
    <row r="768" spans="1:4">
      <c r="A768" s="202" t="s">
        <v>486</v>
      </c>
      <c r="B768" s="202">
        <v>0</v>
      </c>
      <c r="C768" s="202">
        <v>0</v>
      </c>
      <c r="D768" s="202">
        <v>0</v>
      </c>
    </row>
    <row r="769" spans="1:4">
      <c r="A769" s="202" t="s">
        <v>311</v>
      </c>
      <c r="B769" s="202">
        <v>0</v>
      </c>
      <c r="C769" s="202">
        <v>0</v>
      </c>
      <c r="D769" s="202">
        <v>0</v>
      </c>
    </row>
    <row r="770" spans="1:4">
      <c r="A770" s="202" t="s">
        <v>312</v>
      </c>
      <c r="B770" s="202">
        <v>0</v>
      </c>
      <c r="C770" s="202">
        <v>0</v>
      </c>
      <c r="D770" s="202">
        <v>0</v>
      </c>
    </row>
    <row r="771" spans="1:4">
      <c r="A771" s="202" t="s">
        <v>313</v>
      </c>
      <c r="B771" s="202">
        <v>0</v>
      </c>
      <c r="C771" s="202">
        <v>0</v>
      </c>
      <c r="D771" s="202">
        <v>0</v>
      </c>
    </row>
    <row r="772" spans="1:4">
      <c r="A772" s="202" t="s">
        <v>314</v>
      </c>
      <c r="B772" s="202">
        <v>0</v>
      </c>
      <c r="C772" s="202">
        <v>0</v>
      </c>
      <c r="D772" s="202">
        <v>0</v>
      </c>
    </row>
    <row r="773" spans="1:4">
      <c r="A773" s="202" t="s">
        <v>315</v>
      </c>
      <c r="B773" s="202">
        <v>0</v>
      </c>
      <c r="C773" s="202">
        <v>0</v>
      </c>
      <c r="D773" s="202">
        <v>0</v>
      </c>
    </row>
    <row r="774" spans="1:4">
      <c r="A774" s="202" t="s">
        <v>316</v>
      </c>
      <c r="B774" s="202">
        <v>0</v>
      </c>
      <c r="C774" s="202">
        <v>0</v>
      </c>
      <c r="D774" s="202">
        <v>0</v>
      </c>
    </row>
    <row r="775" spans="1:4">
      <c r="A775" s="202" t="s">
        <v>487</v>
      </c>
      <c r="B775" s="202">
        <v>0</v>
      </c>
      <c r="C775" s="202">
        <v>0</v>
      </c>
      <c r="D775" s="202">
        <v>0</v>
      </c>
    </row>
    <row r="776" spans="1:4">
      <c r="A776" s="202" t="s">
        <v>488</v>
      </c>
      <c r="B776" s="202">
        <v>0</v>
      </c>
      <c r="C776" s="202">
        <v>0</v>
      </c>
      <c r="D776" s="202">
        <v>0</v>
      </c>
    </row>
    <row r="777" spans="1:4">
      <c r="A777" s="202" t="s">
        <v>489</v>
      </c>
      <c r="B777" s="202">
        <v>0</v>
      </c>
      <c r="C777" s="202">
        <v>0</v>
      </c>
      <c r="D777" s="202">
        <v>0</v>
      </c>
    </row>
    <row r="778" spans="1:4">
      <c r="A778" s="202" t="s">
        <v>490</v>
      </c>
      <c r="B778" s="202">
        <v>0</v>
      </c>
      <c r="C778" s="202">
        <v>0</v>
      </c>
      <c r="D778" s="202">
        <v>0</v>
      </c>
    </row>
    <row r="779" spans="1:4">
      <c r="A779" s="202" t="s">
        <v>495</v>
      </c>
      <c r="B779" s="202">
        <v>0</v>
      </c>
      <c r="C779" s="202">
        <v>0</v>
      </c>
      <c r="D779" s="202">
        <v>0</v>
      </c>
    </row>
    <row r="780" spans="1:4">
      <c r="A780" s="202" t="s">
        <v>570</v>
      </c>
      <c r="B780" s="202">
        <v>0</v>
      </c>
      <c r="C780" s="202">
        <v>0</v>
      </c>
      <c r="D780" s="202">
        <v>0</v>
      </c>
    </row>
    <row r="781" spans="1:4">
      <c r="A781" s="202" t="s">
        <v>571</v>
      </c>
      <c r="B781" s="202">
        <v>0</v>
      </c>
      <c r="C781" s="202">
        <v>0</v>
      </c>
      <c r="D781" s="202">
        <v>0</v>
      </c>
    </row>
    <row r="782" spans="1:4">
      <c r="A782" s="202" t="s">
        <v>330</v>
      </c>
      <c r="B782" s="202">
        <v>0</v>
      </c>
      <c r="C782" s="202">
        <v>0</v>
      </c>
      <c r="D782" s="202">
        <v>0</v>
      </c>
    </row>
    <row r="783" spans="1:4">
      <c r="A783" s="202" t="s">
        <v>348</v>
      </c>
      <c r="B783" s="202">
        <v>0</v>
      </c>
      <c r="C783" s="202">
        <v>0</v>
      </c>
      <c r="D783" s="202">
        <v>0</v>
      </c>
    </row>
    <row r="784" spans="1:4">
      <c r="A784" s="202" t="s">
        <v>349</v>
      </c>
      <c r="B784" s="202">
        <v>0</v>
      </c>
      <c r="C784" s="202">
        <v>0</v>
      </c>
      <c r="D784" s="202">
        <v>0</v>
      </c>
    </row>
    <row r="785" spans="1:4">
      <c r="A785" s="202" t="s">
        <v>350</v>
      </c>
      <c r="B785" s="202">
        <v>0</v>
      </c>
      <c r="C785" s="202">
        <v>0</v>
      </c>
      <c r="D785" s="202">
        <v>0</v>
      </c>
    </row>
    <row r="786" spans="1:4">
      <c r="A786" s="202" t="s">
        <v>569</v>
      </c>
      <c r="B786" s="202">
        <v>1</v>
      </c>
      <c r="C786" s="202">
        <v>1</v>
      </c>
      <c r="D786" s="202">
        <v>1</v>
      </c>
    </row>
    <row r="787" spans="1:4" s="202" customFormat="1">
      <c r="A787" s="202" t="s">
        <v>351</v>
      </c>
      <c r="B787" s="202">
        <v>0</v>
      </c>
      <c r="C787" s="202">
        <v>0</v>
      </c>
      <c r="D787" s="202">
        <v>0</v>
      </c>
    </row>
    <row r="788" spans="1:4">
      <c r="A788" s="202" t="s">
        <v>352</v>
      </c>
      <c r="B788" s="202">
        <v>0</v>
      </c>
      <c r="C788" s="202">
        <v>0</v>
      </c>
      <c r="D788" s="202">
        <v>0</v>
      </c>
    </row>
    <row r="789" spans="1:4">
      <c r="A789" s="202" t="s">
        <v>353</v>
      </c>
      <c r="B789" s="202">
        <v>0</v>
      </c>
      <c r="C789" s="202">
        <v>0</v>
      </c>
      <c r="D789" s="202">
        <v>0</v>
      </c>
    </row>
    <row r="790" spans="1:4">
      <c r="A790" s="202" t="s">
        <v>354</v>
      </c>
      <c r="B790" s="202">
        <v>0</v>
      </c>
      <c r="C790" s="202">
        <v>0</v>
      </c>
      <c r="D790" s="202">
        <v>0</v>
      </c>
    </row>
    <row r="791" spans="1:4">
      <c r="A791" s="202" t="s">
        <v>491</v>
      </c>
      <c r="B791" s="202">
        <v>0</v>
      </c>
      <c r="C791" s="202">
        <v>0</v>
      </c>
      <c r="D791" s="202">
        <v>0</v>
      </c>
    </row>
    <row r="792" spans="1:4">
      <c r="A792" s="202" t="s">
        <v>329</v>
      </c>
      <c r="B792" s="202">
        <v>0</v>
      </c>
      <c r="C792" s="202">
        <v>0</v>
      </c>
      <c r="D792" s="202">
        <v>0</v>
      </c>
    </row>
    <row r="793" spans="1:4">
      <c r="A793" s="202" t="s">
        <v>568</v>
      </c>
      <c r="B793" s="202">
        <v>0</v>
      </c>
      <c r="C793" s="202">
        <v>0</v>
      </c>
      <c r="D793" s="202">
        <v>0</v>
      </c>
    </row>
    <row r="794" spans="1:4">
      <c r="A794" s="202" t="s">
        <v>332</v>
      </c>
      <c r="B794" s="202">
        <v>0</v>
      </c>
      <c r="C794" s="202">
        <v>0</v>
      </c>
      <c r="D794" s="202">
        <v>0</v>
      </c>
    </row>
    <row r="795" spans="1:4">
      <c r="A795" s="202" t="s">
        <v>333</v>
      </c>
      <c r="B795" s="202">
        <v>0</v>
      </c>
      <c r="C795" s="202">
        <v>0</v>
      </c>
      <c r="D795" s="202">
        <v>0</v>
      </c>
    </row>
    <row r="796" spans="1:4">
      <c r="A796" s="202" t="s">
        <v>334</v>
      </c>
      <c r="B796" s="202">
        <v>0</v>
      </c>
      <c r="C796" s="202">
        <v>0</v>
      </c>
      <c r="D796" s="202">
        <v>0</v>
      </c>
    </row>
    <row r="797" spans="1:4">
      <c r="A797" s="202" t="s">
        <v>331</v>
      </c>
      <c r="B797" s="130">
        <v>762</v>
      </c>
      <c r="C797" s="130">
        <v>317</v>
      </c>
      <c r="D797" s="130">
        <v>310</v>
      </c>
    </row>
    <row r="798" spans="1:4">
      <c r="A798" s="202" t="s">
        <v>336</v>
      </c>
      <c r="B798" s="202">
        <v>0</v>
      </c>
      <c r="C798" s="202">
        <v>0</v>
      </c>
      <c r="D798" s="202">
        <v>0</v>
      </c>
    </row>
    <row r="799" spans="1:4">
      <c r="A799" s="202" t="s">
        <v>335</v>
      </c>
      <c r="B799" s="202">
        <v>0</v>
      </c>
      <c r="C799" s="202">
        <v>0</v>
      </c>
      <c r="D799" s="202">
        <v>0</v>
      </c>
    </row>
    <row r="800" spans="1:4">
      <c r="A800" s="202" t="s">
        <v>339</v>
      </c>
      <c r="B800" s="202">
        <v>0</v>
      </c>
      <c r="C800" s="202">
        <v>0</v>
      </c>
      <c r="D800" s="202">
        <v>0</v>
      </c>
    </row>
    <row r="801" spans="1:5">
      <c r="A801" s="202" t="s">
        <v>340</v>
      </c>
      <c r="B801" s="202">
        <v>0</v>
      </c>
      <c r="C801" s="202">
        <v>0</v>
      </c>
      <c r="D801" s="202">
        <v>0</v>
      </c>
    </row>
    <row r="802" spans="1:5">
      <c r="A802" s="202" t="s">
        <v>341</v>
      </c>
      <c r="B802" s="202">
        <v>0</v>
      </c>
      <c r="C802" s="202">
        <v>0</v>
      </c>
      <c r="D802" s="202">
        <v>0</v>
      </c>
    </row>
    <row r="803" spans="1:5">
      <c r="A803" s="202" t="s">
        <v>342</v>
      </c>
      <c r="B803" s="202">
        <v>0</v>
      </c>
      <c r="C803" s="202">
        <v>0</v>
      </c>
      <c r="D803" s="202">
        <v>0</v>
      </c>
    </row>
    <row r="804" spans="1:5">
      <c r="A804" s="202" t="s">
        <v>343</v>
      </c>
      <c r="B804" s="202">
        <v>0</v>
      </c>
      <c r="C804" s="202">
        <v>0</v>
      </c>
      <c r="D804" s="202">
        <v>0</v>
      </c>
    </row>
    <row r="805" spans="1:5">
      <c r="A805" s="202" t="s">
        <v>344</v>
      </c>
      <c r="B805" s="202">
        <v>0</v>
      </c>
      <c r="C805" s="202">
        <v>0</v>
      </c>
      <c r="D805" s="202">
        <v>0</v>
      </c>
    </row>
    <row r="806" spans="1:5">
      <c r="A806" s="202" t="s">
        <v>345</v>
      </c>
      <c r="B806" s="202">
        <v>0</v>
      </c>
      <c r="C806" s="202">
        <v>0</v>
      </c>
      <c r="D806" s="202">
        <v>0</v>
      </c>
    </row>
    <row r="807" spans="1:5">
      <c r="A807" s="202" t="s">
        <v>362</v>
      </c>
      <c r="B807" s="202">
        <v>0</v>
      </c>
      <c r="C807" s="202">
        <v>0</v>
      </c>
      <c r="D807" s="202">
        <v>0</v>
      </c>
    </row>
    <row r="808" spans="1:5">
      <c r="A808" s="202" t="s">
        <v>337</v>
      </c>
      <c r="B808" s="202">
        <v>0</v>
      </c>
      <c r="C808" s="202">
        <v>0</v>
      </c>
      <c r="D808" s="202">
        <v>0</v>
      </c>
    </row>
    <row r="809" spans="1:5">
      <c r="A809" s="202" t="s">
        <v>338</v>
      </c>
      <c r="B809" s="202">
        <v>0</v>
      </c>
      <c r="C809" s="202">
        <v>0</v>
      </c>
      <c r="D809" s="202">
        <v>0</v>
      </c>
    </row>
    <row r="810" spans="1:5">
      <c r="A810" s="202" t="s">
        <v>492</v>
      </c>
      <c r="B810" s="202">
        <v>0</v>
      </c>
      <c r="C810" s="202">
        <v>0</v>
      </c>
      <c r="D810" s="202">
        <v>0</v>
      </c>
    </row>
    <row r="811" spans="1:5">
      <c r="A811" s="202" t="s">
        <v>629</v>
      </c>
      <c r="B811" s="202">
        <v>0</v>
      </c>
      <c r="C811" s="202">
        <v>0</v>
      </c>
      <c r="D811" s="202">
        <v>0</v>
      </c>
    </row>
    <row r="812" spans="1:5">
      <c r="A812" s="202" t="s">
        <v>421</v>
      </c>
    </row>
    <row r="814" spans="1:5">
      <c r="A814" s="202" t="s">
        <v>419</v>
      </c>
      <c r="B814" s="202" t="s">
        <v>596</v>
      </c>
      <c r="C814" s="202" t="s">
        <v>133</v>
      </c>
      <c r="D814" s="202" t="s">
        <v>135</v>
      </c>
      <c r="E814" s="202" t="s">
        <v>594</v>
      </c>
    </row>
    <row r="815" spans="1:5">
      <c r="A815" s="202" t="s">
        <v>265</v>
      </c>
      <c r="B815" s="202">
        <v>0</v>
      </c>
      <c r="C815" s="202">
        <v>0</v>
      </c>
      <c r="D815" s="202">
        <v>0</v>
      </c>
    </row>
    <row r="816" spans="1:5">
      <c r="A816" s="202" t="s">
        <v>266</v>
      </c>
      <c r="B816" s="202">
        <v>100</v>
      </c>
      <c r="C816" s="202">
        <v>100</v>
      </c>
      <c r="D816" s="202">
        <v>100</v>
      </c>
    </row>
    <row r="817" spans="1:4">
      <c r="A817" s="202" t="s">
        <v>477</v>
      </c>
      <c r="B817" s="202">
        <v>2</v>
      </c>
      <c r="C817" s="202">
        <v>2</v>
      </c>
      <c r="D817" s="202">
        <v>2</v>
      </c>
    </row>
    <row r="818" spans="1:4">
      <c r="A818" s="202" t="s">
        <v>267</v>
      </c>
      <c r="B818" s="202">
        <v>2.3711000000000002</v>
      </c>
      <c r="C818" s="202">
        <v>1.65</v>
      </c>
      <c r="D818" s="202">
        <v>1.1339999999999999</v>
      </c>
    </row>
    <row r="819" spans="1:4">
      <c r="A819" s="202" t="s">
        <v>268</v>
      </c>
      <c r="B819" s="202">
        <v>100</v>
      </c>
      <c r="C819" s="202">
        <v>60</v>
      </c>
      <c r="D819" s="202">
        <v>70</v>
      </c>
    </row>
    <row r="820" spans="1:4">
      <c r="A820" s="202" t="s">
        <v>269</v>
      </c>
      <c r="B820" s="202">
        <v>1.5</v>
      </c>
      <c r="C820" s="202">
        <v>1.5</v>
      </c>
      <c r="D820" s="202">
        <v>1.5</v>
      </c>
    </row>
    <row r="821" spans="1:4">
      <c r="A821" s="202" t="s">
        <v>478</v>
      </c>
      <c r="B821" s="202">
        <v>100</v>
      </c>
      <c r="C821" s="202">
        <v>60</v>
      </c>
      <c r="D821" s="202">
        <v>70</v>
      </c>
    </row>
    <row r="822" spans="1:4">
      <c r="A822" s="202" t="s">
        <v>115</v>
      </c>
      <c r="B822" s="202">
        <v>48.44</v>
      </c>
      <c r="C822" s="202">
        <v>29.65</v>
      </c>
      <c r="D822" s="202">
        <v>31.91</v>
      </c>
    </row>
    <row r="823" spans="1:4">
      <c r="A823" s="202" t="s">
        <v>557</v>
      </c>
      <c r="B823" s="202">
        <v>0</v>
      </c>
      <c r="C823" s="202">
        <v>0</v>
      </c>
      <c r="D823" s="202">
        <v>0.3</v>
      </c>
    </row>
    <row r="824" spans="1:4">
      <c r="A824" s="202" t="s">
        <v>164</v>
      </c>
      <c r="B824" s="202">
        <v>0.62</v>
      </c>
      <c r="C824" s="202">
        <v>11.43</v>
      </c>
      <c r="D824" s="202">
        <v>36.950000000000003</v>
      </c>
    </row>
    <row r="825" spans="1:4">
      <c r="A825" s="202" t="s">
        <v>558</v>
      </c>
      <c r="B825" s="202">
        <v>0</v>
      </c>
      <c r="C825" s="202">
        <v>0</v>
      </c>
      <c r="D825" s="202">
        <v>1.5</v>
      </c>
    </row>
    <row r="826" spans="1:4">
      <c r="A826" s="202" t="s">
        <v>559</v>
      </c>
      <c r="B826" s="202">
        <v>0</v>
      </c>
      <c r="C826" s="202">
        <v>0</v>
      </c>
      <c r="D826" s="202">
        <v>0.3</v>
      </c>
    </row>
    <row r="827" spans="1:4">
      <c r="A827" s="202" t="s">
        <v>270</v>
      </c>
      <c r="B827" s="202">
        <v>8.4280000000000008</v>
      </c>
      <c r="C827" s="202">
        <v>1.964</v>
      </c>
      <c r="D827" s="202">
        <v>1.6279999999999999</v>
      </c>
    </row>
    <row r="828" spans="1:4">
      <c r="A828" s="202" t="s">
        <v>271</v>
      </c>
      <c r="B828" s="202">
        <f>B827*0.05</f>
        <v>0.42140000000000005</v>
      </c>
      <c r="C828" s="202">
        <f>C827*0.05</f>
        <v>9.820000000000001E-2</v>
      </c>
      <c r="D828" s="202">
        <f>D827*0.05</f>
        <v>8.14E-2</v>
      </c>
    </row>
    <row r="829" spans="1:4">
      <c r="A829" s="202" t="s">
        <v>272</v>
      </c>
      <c r="B829" s="202">
        <v>7.9509999999999996</v>
      </c>
      <c r="C829" s="202">
        <v>1.01</v>
      </c>
      <c r="D829" s="202">
        <v>1.246</v>
      </c>
    </row>
    <row r="830" spans="1:4">
      <c r="A830" s="202" t="s">
        <v>273</v>
      </c>
      <c r="B830" s="202">
        <f>B829*0.05</f>
        <v>0.39755000000000001</v>
      </c>
      <c r="C830" s="202">
        <f>C829*0.05</f>
        <v>5.0500000000000003E-2</v>
      </c>
      <c r="D830" s="202">
        <f>D829*0.05</f>
        <v>6.2300000000000001E-2</v>
      </c>
    </row>
    <row r="831" spans="1:4">
      <c r="A831" s="202" t="s">
        <v>165</v>
      </c>
      <c r="B831" s="202">
        <v>0</v>
      </c>
      <c r="C831" s="202">
        <v>1</v>
      </c>
      <c r="D831" s="202">
        <v>0</v>
      </c>
    </row>
    <row r="832" spans="1:4">
      <c r="A832" s="202" t="s">
        <v>560</v>
      </c>
      <c r="B832" s="202">
        <v>0.3</v>
      </c>
      <c r="C832" s="202">
        <v>0.3</v>
      </c>
      <c r="D832" s="202">
        <v>0.3</v>
      </c>
    </row>
    <row r="833" spans="1:4">
      <c r="A833" s="202" t="s">
        <v>493</v>
      </c>
      <c r="B833" s="202">
        <v>100</v>
      </c>
      <c r="C833" s="202">
        <v>100</v>
      </c>
      <c r="D833" s="202">
        <v>100</v>
      </c>
    </row>
    <row r="834" spans="1:4">
      <c r="A834" s="202" t="s">
        <v>561</v>
      </c>
      <c r="B834" s="202">
        <v>100</v>
      </c>
      <c r="C834" s="202">
        <v>100</v>
      </c>
      <c r="D834" s="202">
        <v>100</v>
      </c>
    </row>
    <row r="835" spans="1:4">
      <c r="A835" s="202" t="s">
        <v>494</v>
      </c>
      <c r="B835" s="202">
        <v>100</v>
      </c>
      <c r="C835" s="202">
        <v>100</v>
      </c>
      <c r="D835" s="202">
        <v>100</v>
      </c>
    </row>
    <row r="836" spans="1:4">
      <c r="A836" s="202" t="s">
        <v>564</v>
      </c>
      <c r="B836" s="202">
        <v>100</v>
      </c>
      <c r="C836" s="202">
        <v>100</v>
      </c>
      <c r="D836" s="202">
        <v>100</v>
      </c>
    </row>
    <row r="837" spans="1:4">
      <c r="A837" s="202" t="s">
        <v>562</v>
      </c>
      <c r="B837" s="202">
        <v>100</v>
      </c>
      <c r="C837" s="202">
        <v>100</v>
      </c>
      <c r="D837" s="202">
        <v>100</v>
      </c>
    </row>
    <row r="838" spans="1:4">
      <c r="A838" s="202" t="s">
        <v>563</v>
      </c>
      <c r="B838" s="202">
        <v>100</v>
      </c>
      <c r="C838" s="202">
        <v>100</v>
      </c>
      <c r="D838" s="202">
        <v>100</v>
      </c>
    </row>
    <row r="839" spans="1:4">
      <c r="A839" s="202" t="s">
        <v>275</v>
      </c>
      <c r="B839" s="202">
        <v>220</v>
      </c>
      <c r="C839" s="202">
        <v>220</v>
      </c>
      <c r="D839" s="202">
        <v>220</v>
      </c>
    </row>
    <row r="840" spans="1:4">
      <c r="A840" s="202" t="s">
        <v>276</v>
      </c>
      <c r="B840" s="202">
        <v>220</v>
      </c>
      <c r="C840" s="202">
        <v>220</v>
      </c>
      <c r="D840" s="202">
        <v>220</v>
      </c>
    </row>
    <row r="841" spans="1:4">
      <c r="A841" s="202" t="s">
        <v>277</v>
      </c>
      <c r="B841" s="202">
        <v>220</v>
      </c>
      <c r="C841" s="202">
        <v>220</v>
      </c>
      <c r="D841" s="202">
        <v>220</v>
      </c>
    </row>
    <row r="842" spans="1:4">
      <c r="A842" s="202" t="s">
        <v>479</v>
      </c>
      <c r="B842" s="202">
        <v>220</v>
      </c>
      <c r="C842" s="202">
        <v>220</v>
      </c>
      <c r="D842" s="202">
        <v>220</v>
      </c>
    </row>
    <row r="843" spans="1:4">
      <c r="A843" s="202" t="s">
        <v>278</v>
      </c>
      <c r="B843" s="202">
        <v>220</v>
      </c>
      <c r="C843" s="202">
        <v>220</v>
      </c>
      <c r="D843" s="202">
        <v>220</v>
      </c>
    </row>
    <row r="844" spans="1:4">
      <c r="A844" s="202" t="s">
        <v>279</v>
      </c>
      <c r="B844" s="202">
        <v>220</v>
      </c>
      <c r="C844" s="202">
        <v>220</v>
      </c>
      <c r="D844" s="202">
        <v>220</v>
      </c>
    </row>
    <row r="845" spans="1:4">
      <c r="A845" s="202" t="s">
        <v>280</v>
      </c>
      <c r="B845" s="202">
        <v>220</v>
      </c>
      <c r="C845" s="202">
        <v>220</v>
      </c>
      <c r="D845" s="202">
        <v>220</v>
      </c>
    </row>
    <row r="846" spans="1:4">
      <c r="A846" s="202" t="s">
        <v>281</v>
      </c>
      <c r="B846" s="202">
        <v>220</v>
      </c>
      <c r="C846" s="202">
        <v>220</v>
      </c>
      <c r="D846" s="202">
        <v>220</v>
      </c>
    </row>
    <row r="847" spans="1:4">
      <c r="A847" s="202" t="s">
        <v>282</v>
      </c>
      <c r="B847" s="202">
        <v>220</v>
      </c>
      <c r="C847" s="202">
        <v>220</v>
      </c>
      <c r="D847" s="202">
        <v>220</v>
      </c>
    </row>
    <row r="848" spans="1:4">
      <c r="A848" s="202" t="s">
        <v>480</v>
      </c>
      <c r="B848" s="202">
        <v>220</v>
      </c>
      <c r="C848" s="202">
        <v>220</v>
      </c>
      <c r="D848" s="202">
        <v>220</v>
      </c>
    </row>
    <row r="849" spans="1:4">
      <c r="A849" s="202" t="s">
        <v>485</v>
      </c>
      <c r="B849" s="202">
        <v>220</v>
      </c>
      <c r="C849" s="202">
        <v>220</v>
      </c>
      <c r="D849" s="202">
        <v>220</v>
      </c>
    </row>
    <row r="850" spans="1:4">
      <c r="A850" s="202" t="s">
        <v>284</v>
      </c>
      <c r="B850" s="202">
        <v>220</v>
      </c>
      <c r="C850" s="202">
        <v>220</v>
      </c>
      <c r="D850" s="202">
        <v>220</v>
      </c>
    </row>
    <row r="851" spans="1:4">
      <c r="A851" s="202" t="s">
        <v>285</v>
      </c>
      <c r="B851" s="202">
        <v>220</v>
      </c>
      <c r="C851" s="202">
        <v>220</v>
      </c>
      <c r="D851" s="202">
        <v>220</v>
      </c>
    </row>
    <row r="852" spans="1:4">
      <c r="A852" s="202" t="s">
        <v>286</v>
      </c>
      <c r="B852" s="202">
        <v>220</v>
      </c>
      <c r="C852" s="202">
        <v>220</v>
      </c>
      <c r="D852" s="202">
        <v>220</v>
      </c>
    </row>
    <row r="853" spans="1:4">
      <c r="A853" s="202" t="s">
        <v>287</v>
      </c>
      <c r="B853" s="202">
        <v>220</v>
      </c>
      <c r="C853" s="202">
        <v>220</v>
      </c>
      <c r="D853" s="202">
        <v>220</v>
      </c>
    </row>
    <row r="854" spans="1:4">
      <c r="A854" s="202" t="s">
        <v>288</v>
      </c>
      <c r="B854" s="202">
        <v>220</v>
      </c>
      <c r="C854" s="202">
        <v>220</v>
      </c>
      <c r="D854" s="202">
        <v>220</v>
      </c>
    </row>
    <row r="855" spans="1:4">
      <c r="A855" s="202" t="s">
        <v>289</v>
      </c>
      <c r="B855" s="202">
        <v>220</v>
      </c>
      <c r="C855" s="202">
        <v>220</v>
      </c>
      <c r="D855" s="202">
        <v>220</v>
      </c>
    </row>
    <row r="856" spans="1:4">
      <c r="A856" s="202" t="s">
        <v>290</v>
      </c>
      <c r="B856" s="202">
        <v>220</v>
      </c>
      <c r="C856" s="202">
        <v>220</v>
      </c>
      <c r="D856" s="202">
        <v>220</v>
      </c>
    </row>
    <row r="857" spans="1:4">
      <c r="A857" s="202" t="s">
        <v>482</v>
      </c>
      <c r="B857" s="202">
        <v>220</v>
      </c>
      <c r="C857" s="202">
        <v>220</v>
      </c>
      <c r="D857" s="202">
        <v>220</v>
      </c>
    </row>
    <row r="858" spans="1:4">
      <c r="A858" s="202" t="s">
        <v>481</v>
      </c>
      <c r="B858" s="202">
        <v>220</v>
      </c>
      <c r="C858" s="202">
        <v>220</v>
      </c>
      <c r="D858" s="202">
        <v>220</v>
      </c>
    </row>
    <row r="859" spans="1:4">
      <c r="A859" s="202" t="s">
        <v>292</v>
      </c>
      <c r="B859" s="202">
        <v>220</v>
      </c>
      <c r="C859" s="202">
        <v>220</v>
      </c>
      <c r="D859" s="202">
        <v>220</v>
      </c>
    </row>
    <row r="860" spans="1:4">
      <c r="A860" s="202" t="s">
        <v>293</v>
      </c>
      <c r="B860" s="202">
        <v>220</v>
      </c>
      <c r="C860" s="202">
        <v>220</v>
      </c>
      <c r="D860" s="202">
        <v>220</v>
      </c>
    </row>
    <row r="861" spans="1:4">
      <c r="A861" s="202" t="s">
        <v>294</v>
      </c>
      <c r="B861" s="202">
        <v>220</v>
      </c>
      <c r="C861" s="202">
        <v>220</v>
      </c>
      <c r="D861" s="202">
        <v>220</v>
      </c>
    </row>
    <row r="862" spans="1:4">
      <c r="A862" s="202" t="s">
        <v>295</v>
      </c>
      <c r="B862" s="202">
        <v>220</v>
      </c>
      <c r="C862" s="202">
        <v>220</v>
      </c>
      <c r="D862" s="202">
        <v>220</v>
      </c>
    </row>
    <row r="863" spans="1:4">
      <c r="A863" s="202" t="s">
        <v>296</v>
      </c>
      <c r="B863" s="202">
        <v>220</v>
      </c>
      <c r="C863" s="202">
        <v>220</v>
      </c>
      <c r="D863" s="202">
        <v>220</v>
      </c>
    </row>
    <row r="864" spans="1:4">
      <c r="A864" s="202" t="s">
        <v>297</v>
      </c>
      <c r="B864" s="202">
        <v>220</v>
      </c>
      <c r="C864" s="202">
        <v>220</v>
      </c>
      <c r="D864" s="202">
        <v>220</v>
      </c>
    </row>
    <row r="865" spans="1:4">
      <c r="A865" s="202" t="s">
        <v>298</v>
      </c>
      <c r="B865" s="202">
        <v>220</v>
      </c>
      <c r="C865" s="202">
        <v>220</v>
      </c>
      <c r="D865" s="202">
        <v>220</v>
      </c>
    </row>
    <row r="866" spans="1:4">
      <c r="A866" s="202" t="s">
        <v>299</v>
      </c>
      <c r="B866" s="202">
        <v>220</v>
      </c>
      <c r="C866" s="202">
        <v>220</v>
      </c>
      <c r="D866" s="202">
        <v>220</v>
      </c>
    </row>
    <row r="867" spans="1:4">
      <c r="A867" s="202" t="s">
        <v>300</v>
      </c>
      <c r="B867" s="202">
        <v>220</v>
      </c>
      <c r="C867" s="202">
        <v>220</v>
      </c>
      <c r="D867" s="202">
        <v>220</v>
      </c>
    </row>
    <row r="868" spans="1:4">
      <c r="A868" s="202" t="s">
        <v>301</v>
      </c>
      <c r="B868" s="202">
        <v>220</v>
      </c>
      <c r="C868" s="202">
        <v>220</v>
      </c>
      <c r="D868" s="202">
        <v>220</v>
      </c>
    </row>
    <row r="869" spans="1:4">
      <c r="A869" s="202" t="s">
        <v>483</v>
      </c>
      <c r="B869" s="202">
        <v>220</v>
      </c>
      <c r="C869" s="202">
        <v>220</v>
      </c>
      <c r="D869" s="202">
        <v>220</v>
      </c>
    </row>
    <row r="870" spans="1:4">
      <c r="A870" s="202" t="s">
        <v>484</v>
      </c>
      <c r="B870" s="202">
        <v>220</v>
      </c>
      <c r="C870" s="202">
        <v>220</v>
      </c>
      <c r="D870" s="202">
        <v>220</v>
      </c>
    </row>
    <row r="871" spans="1:4">
      <c r="A871" s="202" t="s">
        <v>326</v>
      </c>
      <c r="B871" s="202">
        <v>220</v>
      </c>
      <c r="C871" s="202">
        <v>220</v>
      </c>
      <c r="D871" s="202">
        <v>220</v>
      </c>
    </row>
    <row r="872" spans="1:4">
      <c r="A872" s="202" t="s">
        <v>304</v>
      </c>
      <c r="B872" s="202">
        <v>100</v>
      </c>
      <c r="C872" s="202">
        <v>100</v>
      </c>
      <c r="D872" s="202">
        <v>100</v>
      </c>
    </row>
    <row r="873" spans="1:4">
      <c r="A873" s="202" t="s">
        <v>305</v>
      </c>
      <c r="B873" s="202">
        <v>100</v>
      </c>
      <c r="C873" s="202">
        <v>100</v>
      </c>
      <c r="D873" s="202">
        <v>100</v>
      </c>
    </row>
    <row r="874" spans="1:4">
      <c r="A874" s="202" t="s">
        <v>306</v>
      </c>
      <c r="B874" s="202">
        <v>100</v>
      </c>
      <c r="C874" s="202">
        <v>100</v>
      </c>
      <c r="D874" s="202">
        <v>100</v>
      </c>
    </row>
    <row r="875" spans="1:4">
      <c r="A875" s="202" t="s">
        <v>307</v>
      </c>
      <c r="B875" s="202">
        <v>100</v>
      </c>
      <c r="C875" s="202">
        <v>100</v>
      </c>
      <c r="D875" s="202">
        <v>100</v>
      </c>
    </row>
    <row r="876" spans="1:4">
      <c r="A876" s="202" t="s">
        <v>308</v>
      </c>
      <c r="B876" s="202">
        <v>100</v>
      </c>
      <c r="C876" s="202">
        <v>100</v>
      </c>
      <c r="D876" s="202">
        <v>100</v>
      </c>
    </row>
    <row r="877" spans="1:4">
      <c r="A877" s="202" t="s">
        <v>486</v>
      </c>
      <c r="B877" s="202">
        <v>100</v>
      </c>
      <c r="C877" s="202">
        <v>100</v>
      </c>
      <c r="D877" s="202">
        <v>100</v>
      </c>
    </row>
    <row r="878" spans="1:4">
      <c r="A878" s="202" t="s">
        <v>311</v>
      </c>
      <c r="B878" s="202">
        <v>76.010000000000005</v>
      </c>
      <c r="C878" s="202">
        <v>53.56</v>
      </c>
      <c r="D878" s="202">
        <v>36.570999999999998</v>
      </c>
    </row>
    <row r="879" spans="1:4">
      <c r="A879" s="202" t="s">
        <v>312</v>
      </c>
      <c r="B879" s="202">
        <v>76.010000000000005</v>
      </c>
      <c r="C879" s="202">
        <v>53.56</v>
      </c>
      <c r="D879" s="202">
        <v>36.570999999999998</v>
      </c>
    </row>
    <row r="880" spans="1:4">
      <c r="A880" s="202" t="s">
        <v>313</v>
      </c>
      <c r="B880" s="202">
        <v>76.010000000000005</v>
      </c>
      <c r="C880" s="202">
        <v>53.56</v>
      </c>
      <c r="D880" s="202">
        <v>36.570999999999998</v>
      </c>
    </row>
    <row r="881" spans="1:4">
      <c r="A881" s="202" t="s">
        <v>314</v>
      </c>
      <c r="B881" s="202">
        <v>76.010000000000005</v>
      </c>
      <c r="C881" s="202">
        <v>53.56</v>
      </c>
      <c r="D881" s="202">
        <v>36.570999999999998</v>
      </c>
    </row>
    <row r="882" spans="1:4">
      <c r="A882" s="202" t="s">
        <v>315</v>
      </c>
      <c r="B882" s="202">
        <v>76.010000000000005</v>
      </c>
      <c r="C882" s="202">
        <v>53.56</v>
      </c>
      <c r="D882" s="202">
        <v>36.570999999999998</v>
      </c>
    </row>
    <row r="883" spans="1:4">
      <c r="A883" s="202" t="s">
        <v>316</v>
      </c>
      <c r="B883" s="202">
        <v>76.010000000000005</v>
      </c>
      <c r="C883" s="202">
        <v>53.56</v>
      </c>
      <c r="D883" s="202">
        <v>36.570999999999998</v>
      </c>
    </row>
    <row r="884" spans="1:4">
      <c r="A884" s="202" t="s">
        <v>487</v>
      </c>
      <c r="B884" s="202">
        <v>76.010000000000005</v>
      </c>
      <c r="C884" s="202">
        <v>53.56</v>
      </c>
      <c r="D884" s="202">
        <v>36.570999999999998</v>
      </c>
    </row>
    <row r="885" spans="1:4">
      <c r="A885" s="202" t="s">
        <v>488</v>
      </c>
      <c r="B885" s="202">
        <v>100</v>
      </c>
      <c r="C885" s="202">
        <v>100</v>
      </c>
      <c r="D885" s="202">
        <v>100</v>
      </c>
    </row>
    <row r="886" spans="1:4">
      <c r="A886" s="202" t="s">
        <v>489</v>
      </c>
      <c r="B886" s="202">
        <v>9.4</v>
      </c>
      <c r="C886" s="202">
        <v>6.6</v>
      </c>
      <c r="D886" s="202">
        <v>4.9000000000000004</v>
      </c>
    </row>
    <row r="887" spans="1:4">
      <c r="A887" s="202" t="s">
        <v>490</v>
      </c>
      <c r="B887" s="202">
        <v>9.4</v>
      </c>
      <c r="C887" s="202">
        <v>6.6</v>
      </c>
      <c r="D887" s="202">
        <v>4.9000000000000004</v>
      </c>
    </row>
    <row r="888" spans="1:4">
      <c r="A888" s="202" t="s">
        <v>495</v>
      </c>
      <c r="B888" s="202">
        <v>100</v>
      </c>
      <c r="C888" s="202">
        <v>100</v>
      </c>
      <c r="D888" s="202">
        <v>100</v>
      </c>
    </row>
    <row r="889" spans="1:4">
      <c r="A889" s="202" t="s">
        <v>570</v>
      </c>
      <c r="B889" s="202">
        <v>100</v>
      </c>
      <c r="C889" s="202">
        <v>100</v>
      </c>
      <c r="D889" s="202">
        <v>100</v>
      </c>
    </row>
    <row r="890" spans="1:4">
      <c r="A890" s="202" t="s">
        <v>571</v>
      </c>
      <c r="B890" s="202">
        <v>100</v>
      </c>
      <c r="C890" s="202">
        <v>100</v>
      </c>
      <c r="D890" s="202">
        <v>100</v>
      </c>
    </row>
    <row r="891" spans="1:4">
      <c r="A891" s="202" t="s">
        <v>330</v>
      </c>
      <c r="B891" s="202">
        <v>100</v>
      </c>
      <c r="C891" s="202">
        <v>100</v>
      </c>
      <c r="D891" s="202">
        <v>100</v>
      </c>
    </row>
    <row r="892" spans="1:4">
      <c r="A892" s="202" t="s">
        <v>348</v>
      </c>
      <c r="B892" s="202">
        <v>100</v>
      </c>
      <c r="C892" s="202">
        <v>100</v>
      </c>
      <c r="D892" s="202">
        <v>100</v>
      </c>
    </row>
    <row r="893" spans="1:4">
      <c r="A893" s="202" t="s">
        <v>349</v>
      </c>
      <c r="B893" s="202">
        <v>100</v>
      </c>
      <c r="C893" s="202">
        <v>100</v>
      </c>
      <c r="D893" s="202">
        <v>100</v>
      </c>
    </row>
    <row r="894" spans="1:4">
      <c r="A894" s="202" t="s">
        <v>350</v>
      </c>
      <c r="B894" s="202">
        <v>100</v>
      </c>
      <c r="C894" s="202">
        <v>100</v>
      </c>
      <c r="D894" s="202">
        <v>100</v>
      </c>
    </row>
    <row r="895" spans="1:4">
      <c r="A895" s="202" t="s">
        <v>569</v>
      </c>
      <c r="B895" s="202">
        <v>1</v>
      </c>
      <c r="C895" s="202">
        <v>1</v>
      </c>
      <c r="D895" s="202">
        <v>1</v>
      </c>
    </row>
    <row r="896" spans="1:4">
      <c r="A896" s="202" t="s">
        <v>351</v>
      </c>
      <c r="B896" s="202">
        <v>100</v>
      </c>
      <c r="C896" s="202">
        <v>100</v>
      </c>
      <c r="D896" s="202">
        <v>100</v>
      </c>
    </row>
    <row r="897" spans="1:4">
      <c r="A897" s="202" t="s">
        <v>352</v>
      </c>
      <c r="B897" s="202">
        <v>100</v>
      </c>
      <c r="C897" s="202">
        <v>100</v>
      </c>
      <c r="D897" s="202">
        <v>100</v>
      </c>
    </row>
    <row r="898" spans="1:4">
      <c r="A898" s="202" t="s">
        <v>353</v>
      </c>
      <c r="B898" s="217">
        <v>100</v>
      </c>
      <c r="C898" s="217">
        <v>100</v>
      </c>
      <c r="D898" s="217">
        <v>100</v>
      </c>
    </row>
    <row r="899" spans="1:4">
      <c r="A899" s="202" t="s">
        <v>354</v>
      </c>
      <c r="B899" s="217">
        <v>100</v>
      </c>
      <c r="C899" s="217">
        <v>100</v>
      </c>
      <c r="D899" s="217">
        <v>100</v>
      </c>
    </row>
    <row r="900" spans="1:4">
      <c r="A900" s="202" t="s">
        <v>491</v>
      </c>
      <c r="B900" s="202">
        <v>100</v>
      </c>
      <c r="C900" s="202">
        <v>100</v>
      </c>
      <c r="D900" s="202">
        <v>100</v>
      </c>
    </row>
    <row r="901" spans="1:4">
      <c r="A901" s="202" t="s">
        <v>329</v>
      </c>
      <c r="B901" s="202">
        <v>0</v>
      </c>
      <c r="C901" s="202">
        <v>0</v>
      </c>
      <c r="D901" s="202">
        <v>0</v>
      </c>
    </row>
    <row r="902" spans="1:4">
      <c r="A902" s="202" t="s">
        <v>568</v>
      </c>
      <c r="B902" s="202">
        <v>100000</v>
      </c>
      <c r="C902" s="202">
        <v>100000</v>
      </c>
      <c r="D902" s="202">
        <v>100000</v>
      </c>
    </row>
    <row r="903" spans="1:4">
      <c r="A903" s="202" t="s">
        <v>332</v>
      </c>
      <c r="B903" s="202">
        <v>1000</v>
      </c>
      <c r="C903" s="202">
        <v>1000</v>
      </c>
      <c r="D903" s="202">
        <v>1000</v>
      </c>
    </row>
    <row r="904" spans="1:4">
      <c r="A904" s="202" t="s">
        <v>333</v>
      </c>
      <c r="B904" s="217">
        <v>3000000000000000</v>
      </c>
      <c r="C904" s="217">
        <v>3000000000000000</v>
      </c>
      <c r="D904" s="217">
        <v>3000000000000000</v>
      </c>
    </row>
    <row r="905" spans="1:4">
      <c r="A905" s="202" t="s">
        <v>334</v>
      </c>
      <c r="B905" s="217">
        <v>3000000000000000</v>
      </c>
      <c r="C905" s="217">
        <v>3000000000000000</v>
      </c>
      <c r="D905" s="217">
        <v>3000000000000000</v>
      </c>
    </row>
    <row r="906" spans="1:4">
      <c r="A906" s="202" t="s">
        <v>331</v>
      </c>
      <c r="B906" s="202">
        <v>5285</v>
      </c>
      <c r="C906" s="202">
        <v>1482</v>
      </c>
      <c r="D906" s="202">
        <v>841</v>
      </c>
    </row>
    <row r="907" spans="1:4">
      <c r="A907" s="202" t="s">
        <v>336</v>
      </c>
      <c r="B907" s="202">
        <v>100000</v>
      </c>
      <c r="C907" s="202">
        <v>100000</v>
      </c>
      <c r="D907" s="202">
        <v>100000</v>
      </c>
    </row>
    <row r="908" spans="1:4">
      <c r="A908" s="202" t="s">
        <v>335</v>
      </c>
      <c r="B908" s="202">
        <v>100000</v>
      </c>
      <c r="C908" s="202">
        <v>100000</v>
      </c>
      <c r="D908" s="202">
        <v>100000</v>
      </c>
    </row>
    <row r="909" spans="1:4">
      <c r="A909" s="202" t="s">
        <v>339</v>
      </c>
      <c r="B909" s="202">
        <v>100000</v>
      </c>
      <c r="C909" s="202">
        <v>100000</v>
      </c>
      <c r="D909" s="202">
        <v>100000</v>
      </c>
    </row>
    <row r="910" spans="1:4">
      <c r="A910" s="202" t="s">
        <v>340</v>
      </c>
      <c r="B910" s="202">
        <v>100000</v>
      </c>
      <c r="C910" s="202">
        <v>100000</v>
      </c>
      <c r="D910" s="202">
        <v>100000</v>
      </c>
    </row>
    <row r="911" spans="1:4">
      <c r="A911" s="202" t="s">
        <v>341</v>
      </c>
      <c r="B911" s="202">
        <v>100000</v>
      </c>
      <c r="C911" s="202">
        <v>100000</v>
      </c>
      <c r="D911" s="202">
        <v>100000</v>
      </c>
    </row>
    <row r="912" spans="1:4">
      <c r="A912" s="202" t="s">
        <v>342</v>
      </c>
      <c r="B912" s="202">
        <v>100000</v>
      </c>
      <c r="C912" s="202">
        <v>100000</v>
      </c>
      <c r="D912" s="202">
        <v>100000</v>
      </c>
    </row>
    <row r="913" spans="1:5">
      <c r="A913" s="202" t="s">
        <v>343</v>
      </c>
      <c r="B913" s="202">
        <v>100000</v>
      </c>
      <c r="C913" s="202">
        <v>100000</v>
      </c>
      <c r="D913" s="202">
        <v>100000</v>
      </c>
    </row>
    <row r="914" spans="1:5">
      <c r="A914" s="202" t="s">
        <v>344</v>
      </c>
      <c r="B914" s="202">
        <v>100000</v>
      </c>
      <c r="C914" s="202">
        <v>100000</v>
      </c>
      <c r="D914" s="202">
        <v>100000</v>
      </c>
    </row>
    <row r="915" spans="1:5">
      <c r="A915" s="202" t="s">
        <v>345</v>
      </c>
      <c r="B915" s="202">
        <v>100000</v>
      </c>
      <c r="C915" s="202">
        <v>100000</v>
      </c>
      <c r="D915" s="202">
        <v>100000</v>
      </c>
    </row>
    <row r="916" spans="1:5">
      <c r="A916" s="202" t="s">
        <v>362</v>
      </c>
      <c r="B916" s="202">
        <v>100000</v>
      </c>
      <c r="C916" s="202">
        <v>100000</v>
      </c>
      <c r="D916" s="202">
        <v>100000</v>
      </c>
    </row>
    <row r="917" spans="1:5">
      <c r="A917" s="202" t="s">
        <v>337</v>
      </c>
      <c r="B917" s="202">
        <v>100000</v>
      </c>
      <c r="C917" s="202">
        <v>100000</v>
      </c>
      <c r="D917" s="202">
        <v>100000</v>
      </c>
    </row>
    <row r="918" spans="1:5">
      <c r="A918" s="202" t="s">
        <v>338</v>
      </c>
      <c r="B918" s="202">
        <v>100000</v>
      </c>
      <c r="C918" s="202">
        <v>100000</v>
      </c>
      <c r="D918" s="202">
        <v>100000</v>
      </c>
    </row>
    <row r="919" spans="1:5">
      <c r="A919" s="202" t="s">
        <v>492</v>
      </c>
      <c r="B919" s="202">
        <v>100</v>
      </c>
      <c r="C919" s="202">
        <v>100</v>
      </c>
      <c r="D919" s="202">
        <v>100</v>
      </c>
    </row>
    <row r="920" spans="1:5">
      <c r="A920" s="202" t="s">
        <v>629</v>
      </c>
      <c r="B920" s="202">
        <v>220</v>
      </c>
      <c r="C920" s="202">
        <v>220</v>
      </c>
      <c r="D920" s="202">
        <v>220</v>
      </c>
    </row>
    <row r="921" spans="1:5">
      <c r="A921" s="202" t="s">
        <v>421</v>
      </c>
    </row>
    <row r="924" spans="1:5">
      <c r="A924" s="202" t="s">
        <v>419</v>
      </c>
      <c r="B924" s="202" t="s">
        <v>597</v>
      </c>
      <c r="C924" s="202" t="s">
        <v>133</v>
      </c>
      <c r="D924" s="202" t="s">
        <v>135</v>
      </c>
      <c r="E924" s="202" t="s">
        <v>594</v>
      </c>
    </row>
    <row r="925" spans="1:5">
      <c r="A925" s="202" t="s">
        <v>47</v>
      </c>
      <c r="B925" s="202">
        <v>31017</v>
      </c>
      <c r="C925" s="202">
        <v>0</v>
      </c>
      <c r="D925" s="202">
        <v>0</v>
      </c>
    </row>
    <row r="926" spans="1:5">
      <c r="A926" s="202" t="s">
        <v>222</v>
      </c>
      <c r="B926" s="202">
        <v>1000000</v>
      </c>
      <c r="C926" s="202">
        <v>1000000</v>
      </c>
      <c r="D926" s="202">
        <v>1000000</v>
      </c>
    </row>
    <row r="927" spans="1:5">
      <c r="A927" s="202" t="s">
        <v>223</v>
      </c>
      <c r="B927" s="202">
        <v>1000000</v>
      </c>
      <c r="C927" s="202">
        <v>1000000</v>
      </c>
      <c r="D927" s="202">
        <v>1000000</v>
      </c>
    </row>
    <row r="928" spans="1:5">
      <c r="A928" s="202" t="s">
        <v>224</v>
      </c>
      <c r="B928" s="202">
        <v>0</v>
      </c>
      <c r="C928" s="202">
        <v>0</v>
      </c>
      <c r="D928" s="202">
        <v>0</v>
      </c>
    </row>
    <row r="929" spans="1:4">
      <c r="A929" s="202" t="s">
        <v>240</v>
      </c>
      <c r="B929" s="202">
        <v>10850</v>
      </c>
      <c r="C929" s="202">
        <v>7628.3</v>
      </c>
      <c r="D929" s="202">
        <v>5211.8999999999996</v>
      </c>
    </row>
    <row r="930" spans="1:4">
      <c r="A930" s="202" t="s">
        <v>225</v>
      </c>
      <c r="B930" s="202">
        <v>1000000</v>
      </c>
      <c r="C930" s="202">
        <v>1000000</v>
      </c>
      <c r="D930" s="202">
        <v>1000000</v>
      </c>
    </row>
    <row r="931" spans="1:4">
      <c r="A931" s="202" t="s">
        <v>226</v>
      </c>
      <c r="B931" s="202">
        <v>0</v>
      </c>
      <c r="C931" s="202">
        <v>0</v>
      </c>
      <c r="D931" s="202">
        <v>0</v>
      </c>
    </row>
    <row r="932" spans="1:4">
      <c r="A932" s="202" t="s">
        <v>170</v>
      </c>
      <c r="B932" s="202">
        <v>1000000</v>
      </c>
      <c r="C932" s="202">
        <v>1000000</v>
      </c>
      <c r="D932" s="202">
        <v>1000000</v>
      </c>
    </row>
    <row r="933" spans="1:4">
      <c r="A933" s="202" t="s">
        <v>227</v>
      </c>
      <c r="B933" s="202">
        <v>1000000</v>
      </c>
      <c r="C933" s="202">
        <v>1000000</v>
      </c>
      <c r="D933" s="202">
        <v>1000000</v>
      </c>
    </row>
    <row r="934" spans="1:4">
      <c r="A934" s="202" t="s">
        <v>228</v>
      </c>
      <c r="B934" s="202">
        <v>0</v>
      </c>
      <c r="C934" s="202">
        <v>0</v>
      </c>
      <c r="D934" s="202">
        <v>0</v>
      </c>
    </row>
    <row r="935" spans="1:4">
      <c r="A935" s="202" t="s">
        <v>243</v>
      </c>
      <c r="B935" s="202">
        <v>43436.2</v>
      </c>
      <c r="C935" s="202">
        <v>24863.9</v>
      </c>
      <c r="D935" s="202">
        <v>22332.9</v>
      </c>
    </row>
    <row r="936" spans="1:4">
      <c r="A936" s="202" t="s">
        <v>229</v>
      </c>
      <c r="B936" s="202">
        <v>1000000</v>
      </c>
      <c r="C936" s="202">
        <v>1000000</v>
      </c>
      <c r="D936" s="202">
        <v>1000000</v>
      </c>
    </row>
    <row r="937" spans="1:4">
      <c r="A937" s="202" t="s">
        <v>230</v>
      </c>
      <c r="B937" s="202">
        <v>0</v>
      </c>
      <c r="C937" s="202">
        <v>0</v>
      </c>
      <c r="D937" s="202">
        <v>0</v>
      </c>
    </row>
    <row r="938" spans="1:4">
      <c r="A938" s="202" t="s">
        <v>231</v>
      </c>
      <c r="B938" s="202">
        <v>0</v>
      </c>
      <c r="C938" s="202">
        <v>0</v>
      </c>
      <c r="D938" s="202">
        <v>0</v>
      </c>
    </row>
    <row r="939" spans="1:4">
      <c r="A939" s="202" t="s">
        <v>232</v>
      </c>
      <c r="B939" s="202">
        <v>25009.1</v>
      </c>
      <c r="C939" s="202">
        <v>17943.2</v>
      </c>
      <c r="D939" s="202">
        <v>10877.1</v>
      </c>
    </row>
    <row r="940" spans="1:4">
      <c r="A940" s="202" t="s">
        <v>233</v>
      </c>
      <c r="B940" s="221">
        <v>0</v>
      </c>
      <c r="C940" s="221">
        <v>0</v>
      </c>
      <c r="D940" s="221">
        <v>0</v>
      </c>
    </row>
    <row r="941" spans="1:4">
      <c r="A941" s="202" t="s">
        <v>234</v>
      </c>
      <c r="B941" s="202">
        <v>1000000</v>
      </c>
      <c r="C941" s="202">
        <v>1000000</v>
      </c>
      <c r="D941" s="202">
        <v>1000000</v>
      </c>
    </row>
    <row r="942" spans="1:4">
      <c r="A942" s="202" t="s">
        <v>235</v>
      </c>
      <c r="B942" s="202">
        <v>1000000</v>
      </c>
      <c r="C942" s="202">
        <v>1000000</v>
      </c>
      <c r="D942" s="202">
        <v>1000000</v>
      </c>
    </row>
    <row r="943" spans="1:4">
      <c r="A943" s="202" t="s">
        <v>236</v>
      </c>
      <c r="B943" s="202">
        <v>1000000</v>
      </c>
      <c r="C943" s="202">
        <v>1000000</v>
      </c>
      <c r="D943" s="202">
        <v>1000000</v>
      </c>
    </row>
    <row r="944" spans="1:4">
      <c r="A944" s="202" t="s">
        <v>237</v>
      </c>
      <c r="B944" s="202">
        <v>1000000</v>
      </c>
      <c r="C944" s="202">
        <v>1000000</v>
      </c>
      <c r="D944" s="202">
        <v>1000000</v>
      </c>
    </row>
    <row r="945" spans="1:4">
      <c r="A945" s="202" t="s">
        <v>475</v>
      </c>
      <c r="B945" s="202">
        <v>1000000</v>
      </c>
      <c r="C945" s="202">
        <v>1000000</v>
      </c>
      <c r="D945" s="202">
        <v>1000000</v>
      </c>
    </row>
    <row r="946" spans="1:4">
      <c r="A946" s="202" t="s">
        <v>476</v>
      </c>
      <c r="B946" s="202">
        <v>79781</v>
      </c>
      <c r="C946" s="205">
        <v>9972.6</v>
      </c>
      <c r="D946" s="202">
        <v>9972.6</v>
      </c>
    </row>
    <row r="947" spans="1:4">
      <c r="A947" s="202" t="s">
        <v>614</v>
      </c>
      <c r="B947" s="202">
        <v>3823.3</v>
      </c>
      <c r="C947" s="205">
        <v>1198.2</v>
      </c>
      <c r="D947" s="202">
        <v>5991</v>
      </c>
    </row>
    <row r="948" spans="1:4">
      <c r="A948" s="202" t="s">
        <v>421</v>
      </c>
      <c r="C948" s="205"/>
    </row>
    <row r="949" spans="1:4">
      <c r="C949" s="205"/>
    </row>
    <row r="950" spans="1:4">
      <c r="C950" s="205"/>
    </row>
    <row r="951" spans="1:4">
      <c r="A951" s="202" t="s">
        <v>496</v>
      </c>
      <c r="B951" s="202" t="s">
        <v>501</v>
      </c>
      <c r="C951" s="205" t="s">
        <v>502</v>
      </c>
      <c r="D951" s="202" t="s">
        <v>214</v>
      </c>
    </row>
    <row r="952" spans="1:4">
      <c r="A952" s="202" t="s">
        <v>47</v>
      </c>
      <c r="B952" s="202">
        <v>0</v>
      </c>
      <c r="C952" s="205">
        <v>0.104</v>
      </c>
    </row>
    <row r="953" spans="1:4">
      <c r="A953" s="202" t="s">
        <v>222</v>
      </c>
      <c r="B953" s="202">
        <v>0.249</v>
      </c>
      <c r="C953" s="205">
        <v>0.13930000000000001</v>
      </c>
    </row>
    <row r="954" spans="1:4">
      <c r="A954" s="202" t="s">
        <v>223</v>
      </c>
      <c r="B954" s="202">
        <v>0.26700000000000002</v>
      </c>
      <c r="C954" s="205">
        <v>0.12509999999999999</v>
      </c>
    </row>
    <row r="955" spans="1:4">
      <c r="A955" s="202" t="s">
        <v>224</v>
      </c>
      <c r="B955" s="202">
        <v>0</v>
      </c>
      <c r="C955" s="205">
        <v>0.13930000000000001</v>
      </c>
    </row>
    <row r="956" spans="1:4">
      <c r="A956" s="202" t="s">
        <v>240</v>
      </c>
      <c r="B956" s="202">
        <v>0</v>
      </c>
      <c r="C956" s="202">
        <v>0.12509999999999999</v>
      </c>
    </row>
    <row r="957" spans="1:4">
      <c r="A957" s="202" t="s">
        <v>225</v>
      </c>
      <c r="B957" s="202">
        <v>0.27500000000000002</v>
      </c>
      <c r="C957" s="202">
        <v>0.1013</v>
      </c>
    </row>
    <row r="958" spans="1:4">
      <c r="A958" s="202" t="s">
        <v>226</v>
      </c>
      <c r="B958" s="202">
        <v>0</v>
      </c>
      <c r="C958" s="202">
        <v>3.09E-2</v>
      </c>
    </row>
    <row r="959" spans="1:4">
      <c r="A959" s="202" t="s">
        <v>170</v>
      </c>
      <c r="B959" s="202">
        <v>0.20200000000000001</v>
      </c>
      <c r="C959" s="202">
        <v>3.09E-2</v>
      </c>
    </row>
    <row r="960" spans="1:4">
      <c r="A960" s="202" t="s">
        <v>227</v>
      </c>
      <c r="B960" s="202">
        <v>2.0199999999999999E-2</v>
      </c>
      <c r="C960" s="202">
        <v>3.09E-2</v>
      </c>
    </row>
    <row r="961" spans="1:69">
      <c r="A961" s="202" t="s">
        <v>228</v>
      </c>
      <c r="B961" s="202">
        <v>0</v>
      </c>
      <c r="C961" s="202">
        <v>3.09E-2</v>
      </c>
    </row>
    <row r="962" spans="1:69">
      <c r="A962" s="202" t="s">
        <v>243</v>
      </c>
      <c r="B962" s="202">
        <v>0</v>
      </c>
      <c r="C962" s="202">
        <v>6.6799999999999998E-2</v>
      </c>
    </row>
    <row r="963" spans="1:69">
      <c r="A963" s="202" t="s">
        <v>229</v>
      </c>
      <c r="B963" s="202">
        <v>0.34599999999999997</v>
      </c>
      <c r="C963" s="202">
        <v>2.7300000000000001E-2</v>
      </c>
    </row>
    <row r="964" spans="1:69">
      <c r="A964" s="202" t="s">
        <v>230</v>
      </c>
      <c r="B964" s="202">
        <v>3.4599999999999999E-2</v>
      </c>
      <c r="C964" s="202">
        <v>2.7300000000000001E-2</v>
      </c>
    </row>
    <row r="965" spans="1:69">
      <c r="A965" s="210" t="s">
        <v>231</v>
      </c>
      <c r="B965" s="210">
        <v>3.8999999999999998E-3</v>
      </c>
      <c r="C965" s="210">
        <v>3.8E-3</v>
      </c>
    </row>
    <row r="966" spans="1:69">
      <c r="A966" s="202" t="s">
        <v>232</v>
      </c>
      <c r="B966" s="202">
        <v>0.125</v>
      </c>
      <c r="C966" s="205">
        <v>0</v>
      </c>
    </row>
    <row r="967" spans="1:69">
      <c r="A967" s="202" t="s">
        <v>233</v>
      </c>
      <c r="B967" s="202">
        <v>0</v>
      </c>
      <c r="C967" s="205">
        <v>0</v>
      </c>
    </row>
    <row r="968" spans="1:69">
      <c r="A968" s="202" t="s">
        <v>234</v>
      </c>
      <c r="B968" s="202">
        <v>0</v>
      </c>
      <c r="C968" s="202">
        <v>0</v>
      </c>
    </row>
    <row r="969" spans="1:69">
      <c r="A969" s="202" t="s">
        <v>235</v>
      </c>
      <c r="B969" s="202">
        <v>0</v>
      </c>
      <c r="C969" s="202">
        <v>0</v>
      </c>
    </row>
    <row r="970" spans="1:69">
      <c r="A970" s="202" t="s">
        <v>236</v>
      </c>
      <c r="B970" s="202">
        <v>0</v>
      </c>
      <c r="C970" s="202">
        <v>0</v>
      </c>
    </row>
    <row r="971" spans="1:69" s="211" customFormat="1">
      <c r="A971" s="202" t="s">
        <v>237</v>
      </c>
      <c r="B971" s="202">
        <v>0</v>
      </c>
      <c r="C971" s="202">
        <v>0</v>
      </c>
      <c r="D971" s="202"/>
      <c r="E971" s="210"/>
      <c r="F971" s="210"/>
      <c r="G971" s="210"/>
      <c r="H971" s="210"/>
      <c r="I971" s="210"/>
      <c r="J971" s="210"/>
      <c r="K971" s="210"/>
      <c r="L971" s="210"/>
      <c r="M971" s="210"/>
      <c r="N971" s="210"/>
      <c r="O971" s="210"/>
      <c r="P971" s="210"/>
      <c r="Q971" s="210"/>
      <c r="R971" s="210"/>
      <c r="S971" s="210"/>
      <c r="T971" s="210"/>
      <c r="U971" s="210"/>
      <c r="V971" s="210"/>
      <c r="W971" s="210"/>
      <c r="X971" s="210"/>
      <c r="Y971" s="210"/>
      <c r="Z971" s="210"/>
      <c r="AA971" s="210"/>
      <c r="AB971" s="210"/>
      <c r="AC971" s="210"/>
      <c r="AD971" s="210"/>
      <c r="AE971" s="210"/>
      <c r="AF971" s="210"/>
      <c r="AG971" s="210"/>
      <c r="AH971" s="210"/>
      <c r="AI971" s="210"/>
      <c r="AJ971" s="210"/>
      <c r="AK971" s="210"/>
      <c r="AL971" s="210"/>
      <c r="AM971" s="210"/>
      <c r="AN971" s="210"/>
      <c r="AO971" s="210"/>
      <c r="AP971" s="210"/>
      <c r="AQ971" s="210"/>
      <c r="AR971" s="210"/>
      <c r="AS971" s="210"/>
      <c r="AT971" s="210"/>
      <c r="AU971" s="210"/>
      <c r="AV971" s="210"/>
      <c r="AW971" s="210"/>
      <c r="AX971" s="210"/>
      <c r="AY971" s="210"/>
      <c r="AZ971" s="210"/>
      <c r="BA971" s="210"/>
      <c r="BB971" s="210"/>
      <c r="BC971" s="210"/>
      <c r="BD971" s="210"/>
      <c r="BE971" s="210"/>
      <c r="BF971" s="210"/>
      <c r="BG971" s="210"/>
      <c r="BH971" s="210"/>
      <c r="BI971" s="210"/>
      <c r="BJ971" s="210"/>
      <c r="BK971" s="210"/>
      <c r="BL971" s="210"/>
      <c r="BM971" s="210"/>
      <c r="BN971" s="210"/>
      <c r="BO971" s="210"/>
      <c r="BP971" s="210"/>
      <c r="BQ971" s="210"/>
    </row>
    <row r="972" spans="1:69" s="211" customFormat="1">
      <c r="A972" s="202" t="s">
        <v>475</v>
      </c>
      <c r="B972" s="202">
        <v>0</v>
      </c>
      <c r="C972" s="202">
        <v>0</v>
      </c>
      <c r="D972" s="202"/>
      <c r="E972" s="202"/>
      <c r="F972" s="202"/>
      <c r="G972" s="202"/>
      <c r="H972" s="202"/>
      <c r="I972" s="202"/>
      <c r="J972" s="202"/>
      <c r="K972" s="202"/>
      <c r="L972" s="202"/>
      <c r="M972" s="202"/>
      <c r="N972" s="202"/>
      <c r="O972" s="202"/>
      <c r="P972" s="202"/>
      <c r="Q972" s="202"/>
      <c r="R972" s="202"/>
      <c r="S972" s="202"/>
      <c r="T972" s="202"/>
      <c r="U972" s="202"/>
      <c r="V972" s="202"/>
      <c r="W972" s="202"/>
      <c r="X972" s="202"/>
      <c r="Y972" s="202"/>
      <c r="Z972" s="202"/>
      <c r="AA972" s="202"/>
      <c r="AB972" s="202"/>
      <c r="AC972" s="202"/>
      <c r="AD972" s="202"/>
      <c r="AE972" s="202"/>
      <c r="AF972" s="210"/>
      <c r="AG972" s="210"/>
      <c r="AH972" s="210"/>
      <c r="AI972" s="210"/>
      <c r="AJ972" s="210"/>
      <c r="AK972" s="210"/>
      <c r="AL972" s="210"/>
      <c r="AM972" s="210"/>
      <c r="AN972" s="210"/>
      <c r="AO972" s="210"/>
      <c r="AP972" s="210"/>
      <c r="AQ972" s="210"/>
      <c r="AR972" s="210"/>
      <c r="AS972" s="210"/>
      <c r="AT972" s="210"/>
      <c r="AU972" s="210"/>
      <c r="AV972" s="210"/>
      <c r="AW972" s="210"/>
      <c r="AX972" s="210"/>
      <c r="AY972" s="210"/>
      <c r="AZ972" s="210"/>
      <c r="BA972" s="210"/>
      <c r="BB972" s="210"/>
      <c r="BC972" s="210"/>
      <c r="BD972" s="210"/>
      <c r="BE972" s="210"/>
      <c r="BF972" s="210"/>
      <c r="BG972" s="210"/>
      <c r="BH972" s="210"/>
      <c r="BI972" s="210"/>
      <c r="BJ972" s="210"/>
      <c r="BK972" s="210"/>
      <c r="BL972" s="210"/>
      <c r="BM972" s="210"/>
      <c r="BN972" s="210"/>
      <c r="BO972" s="210"/>
      <c r="BP972" s="210"/>
      <c r="BQ972" s="210"/>
    </row>
    <row r="973" spans="1:69" s="211" customFormat="1">
      <c r="A973" s="202" t="s">
        <v>476</v>
      </c>
      <c r="B973" s="202">
        <v>0</v>
      </c>
      <c r="C973" s="202">
        <v>8.5000000000000006E-2</v>
      </c>
      <c r="D973" s="202"/>
      <c r="E973" s="210"/>
      <c r="F973" s="210"/>
      <c r="G973" s="210"/>
      <c r="H973" s="210"/>
      <c r="I973" s="210"/>
      <c r="J973" s="210"/>
      <c r="K973" s="210"/>
      <c r="L973" s="210"/>
      <c r="M973" s="210"/>
      <c r="N973" s="210"/>
      <c r="O973" s="210"/>
      <c r="P973" s="210"/>
      <c r="Q973" s="210"/>
      <c r="R973" s="210"/>
      <c r="S973" s="210"/>
      <c r="T973" s="210"/>
      <c r="U973" s="210"/>
      <c r="V973" s="210"/>
      <c r="W973" s="210"/>
      <c r="X973" s="210"/>
      <c r="Y973" s="210"/>
      <c r="Z973" s="210"/>
      <c r="AA973" s="210"/>
      <c r="AB973" s="210"/>
      <c r="AC973" s="210"/>
      <c r="AD973" s="210"/>
      <c r="AE973" s="210"/>
      <c r="AF973" s="210"/>
      <c r="AG973" s="210"/>
      <c r="AH973" s="210"/>
      <c r="AI973" s="210"/>
      <c r="AJ973" s="210"/>
      <c r="AK973" s="210"/>
      <c r="AL973" s="210"/>
      <c r="AM973" s="210"/>
      <c r="AN973" s="210"/>
      <c r="AO973" s="210"/>
      <c r="AP973" s="210"/>
      <c r="AQ973" s="210"/>
      <c r="AR973" s="210"/>
      <c r="AS973" s="210"/>
      <c r="AT973" s="210"/>
      <c r="AU973" s="210"/>
      <c r="AV973" s="210"/>
      <c r="AW973" s="210"/>
      <c r="AX973" s="210"/>
      <c r="AY973" s="210"/>
      <c r="AZ973" s="210"/>
      <c r="BA973" s="210"/>
      <c r="BB973" s="210"/>
      <c r="BC973" s="210"/>
      <c r="BD973" s="210"/>
      <c r="BE973" s="210"/>
      <c r="BF973" s="210"/>
      <c r="BG973" s="210"/>
      <c r="BH973" s="210"/>
      <c r="BI973" s="210"/>
      <c r="BJ973" s="210"/>
      <c r="BK973" s="210"/>
      <c r="BL973" s="210"/>
      <c r="BM973" s="210"/>
      <c r="BN973" s="210"/>
      <c r="BO973" s="210"/>
      <c r="BP973" s="210"/>
      <c r="BQ973" s="210"/>
    </row>
    <row r="974" spans="1:69" s="211" customFormat="1">
      <c r="A974" s="202" t="s">
        <v>614</v>
      </c>
      <c r="B974" s="202">
        <v>0</v>
      </c>
      <c r="C974" s="202">
        <v>3.4200000000000001E-2</v>
      </c>
      <c r="D974" s="202"/>
      <c r="E974" s="210"/>
      <c r="F974" s="210"/>
      <c r="G974" s="210"/>
      <c r="H974" s="210"/>
      <c r="I974" s="210"/>
      <c r="J974" s="210"/>
      <c r="K974" s="210"/>
      <c r="L974" s="210"/>
      <c r="M974" s="210"/>
      <c r="N974" s="210"/>
      <c r="O974" s="210"/>
      <c r="P974" s="210"/>
      <c r="Q974" s="210"/>
      <c r="R974" s="210"/>
      <c r="S974" s="210"/>
      <c r="T974" s="210"/>
      <c r="U974" s="210"/>
      <c r="V974" s="210"/>
      <c r="W974" s="210"/>
      <c r="X974" s="210"/>
      <c r="Y974" s="210"/>
      <c r="Z974" s="210"/>
      <c r="AA974" s="210"/>
      <c r="AB974" s="210"/>
      <c r="AC974" s="210"/>
      <c r="AD974" s="210"/>
      <c r="AE974" s="210"/>
      <c r="AF974" s="210"/>
      <c r="AG974" s="210"/>
      <c r="AH974" s="210"/>
      <c r="AI974" s="210"/>
      <c r="AJ974" s="210"/>
      <c r="AK974" s="210"/>
      <c r="AL974" s="210"/>
      <c r="AM974" s="210"/>
      <c r="AN974" s="210"/>
      <c r="AO974" s="210"/>
      <c r="AP974" s="210"/>
      <c r="AQ974" s="210"/>
      <c r="AR974" s="210"/>
      <c r="AS974" s="210"/>
      <c r="AT974" s="210"/>
      <c r="AU974" s="210"/>
      <c r="AV974" s="210"/>
      <c r="AW974" s="210"/>
      <c r="AX974" s="210"/>
      <c r="AY974" s="210"/>
      <c r="AZ974" s="210"/>
      <c r="BA974" s="210"/>
      <c r="BB974" s="210"/>
      <c r="BC974" s="210"/>
      <c r="BD974" s="210"/>
      <c r="BE974" s="210"/>
      <c r="BF974" s="210"/>
      <c r="BG974" s="210"/>
      <c r="BH974" s="210"/>
      <c r="BI974" s="210"/>
      <c r="BJ974" s="210"/>
      <c r="BK974" s="210"/>
      <c r="BL974" s="210"/>
      <c r="BM974" s="210"/>
      <c r="BN974" s="210"/>
      <c r="BO974" s="210"/>
      <c r="BP974" s="210"/>
      <c r="BQ974" s="210"/>
    </row>
    <row r="975" spans="1:69" s="211" customFormat="1">
      <c r="A975" s="202" t="s">
        <v>421</v>
      </c>
      <c r="B975" s="210"/>
      <c r="C975" s="210"/>
      <c r="D975" s="210"/>
      <c r="E975" s="210"/>
      <c r="F975" s="210"/>
      <c r="G975" s="210"/>
      <c r="H975" s="210"/>
      <c r="I975" s="210"/>
      <c r="J975" s="210"/>
      <c r="K975" s="210"/>
      <c r="L975" s="210"/>
      <c r="M975" s="210"/>
      <c r="N975" s="210"/>
      <c r="O975" s="210"/>
      <c r="P975" s="210"/>
      <c r="Q975" s="210"/>
      <c r="R975" s="210"/>
      <c r="S975" s="210"/>
      <c r="T975" s="210"/>
      <c r="U975" s="210"/>
      <c r="V975" s="210"/>
      <c r="W975" s="210"/>
      <c r="X975" s="210"/>
      <c r="Y975" s="210"/>
      <c r="Z975" s="210"/>
      <c r="AA975" s="210"/>
      <c r="AB975" s="210"/>
      <c r="AC975" s="210"/>
      <c r="AD975" s="210"/>
      <c r="AE975" s="210"/>
      <c r="AF975" s="210"/>
      <c r="AG975" s="210"/>
      <c r="AH975" s="210"/>
      <c r="AI975" s="210"/>
      <c r="AJ975" s="210"/>
      <c r="AK975" s="210"/>
      <c r="AL975" s="210"/>
      <c r="AM975" s="210"/>
      <c r="AN975" s="210"/>
      <c r="AO975" s="210"/>
      <c r="AP975" s="210"/>
      <c r="AQ975" s="210"/>
      <c r="AR975" s="210"/>
      <c r="AS975" s="210"/>
      <c r="AT975" s="210"/>
      <c r="AU975" s="210"/>
      <c r="AV975" s="210"/>
      <c r="AW975" s="210"/>
      <c r="AX975" s="210"/>
      <c r="AY975" s="210"/>
      <c r="AZ975" s="210"/>
      <c r="BA975" s="210"/>
      <c r="BB975" s="210"/>
      <c r="BC975" s="210"/>
      <c r="BD975" s="210"/>
      <c r="BE975" s="210"/>
      <c r="BF975" s="210"/>
      <c r="BG975" s="210"/>
      <c r="BH975" s="210"/>
      <c r="BI975" s="210"/>
      <c r="BJ975" s="210"/>
      <c r="BK975" s="210"/>
      <c r="BL975" s="210"/>
      <c r="BM975" s="210"/>
      <c r="BN975" s="210"/>
      <c r="BO975" s="210"/>
      <c r="BP975" s="210"/>
      <c r="BQ975" s="210"/>
    </row>
    <row r="976" spans="1:69" s="211" customFormat="1">
      <c r="A976" s="202"/>
      <c r="B976" s="210"/>
      <c r="C976" s="210"/>
      <c r="D976" s="210"/>
      <c r="E976" s="210"/>
      <c r="F976" s="210"/>
      <c r="G976" s="210"/>
      <c r="H976" s="210"/>
      <c r="I976" s="210"/>
      <c r="J976" s="210"/>
      <c r="K976" s="210"/>
      <c r="L976" s="210"/>
      <c r="M976" s="210"/>
      <c r="N976" s="210"/>
      <c r="O976" s="210"/>
      <c r="P976" s="210"/>
      <c r="Q976" s="210"/>
      <c r="R976" s="210"/>
      <c r="S976" s="210"/>
      <c r="T976" s="210"/>
      <c r="U976" s="210"/>
      <c r="V976" s="210"/>
      <c r="W976" s="210"/>
      <c r="X976" s="210"/>
      <c r="Y976" s="210"/>
      <c r="Z976" s="210"/>
      <c r="AA976" s="210"/>
      <c r="AB976" s="210"/>
      <c r="AC976" s="210"/>
      <c r="AD976" s="210"/>
      <c r="AE976" s="210"/>
      <c r="AF976" s="210"/>
      <c r="AG976" s="210"/>
      <c r="AH976" s="210"/>
      <c r="AI976" s="210"/>
      <c r="AJ976" s="210"/>
      <c r="AK976" s="210"/>
      <c r="AL976" s="210"/>
      <c r="AM976" s="210"/>
      <c r="AN976" s="210"/>
      <c r="AO976" s="210"/>
      <c r="AP976" s="210"/>
      <c r="AQ976" s="210"/>
      <c r="AR976" s="210"/>
      <c r="AS976" s="210"/>
      <c r="AT976" s="210"/>
      <c r="AU976" s="210"/>
      <c r="AV976" s="210"/>
      <c r="AW976" s="210"/>
      <c r="AX976" s="210"/>
      <c r="AY976" s="210"/>
      <c r="AZ976" s="210"/>
      <c r="BA976" s="210"/>
      <c r="BB976" s="210"/>
      <c r="BC976" s="210"/>
      <c r="BD976" s="210"/>
      <c r="BE976" s="210"/>
      <c r="BF976" s="210"/>
      <c r="BG976" s="210"/>
      <c r="BH976" s="210"/>
      <c r="BI976" s="210"/>
      <c r="BJ976" s="210"/>
      <c r="BK976" s="210"/>
      <c r="BL976" s="210"/>
      <c r="BM976" s="210"/>
      <c r="BN976" s="210"/>
      <c r="BO976" s="210"/>
      <c r="BP976" s="210"/>
      <c r="BQ976" s="210"/>
    </row>
    <row r="977" spans="1:69" s="211" customFormat="1">
      <c r="A977" s="202"/>
      <c r="B977" s="210"/>
      <c r="C977" s="210"/>
      <c r="D977" s="210"/>
      <c r="E977" s="210"/>
      <c r="F977" s="210"/>
      <c r="G977" s="210"/>
      <c r="H977" s="210"/>
      <c r="I977" s="210"/>
      <c r="J977" s="210"/>
      <c r="K977" s="210"/>
      <c r="L977" s="210"/>
      <c r="M977" s="210"/>
      <c r="N977" s="210"/>
      <c r="O977" s="210"/>
      <c r="P977" s="210"/>
      <c r="Q977" s="210"/>
      <c r="R977" s="210"/>
      <c r="S977" s="210"/>
      <c r="T977" s="210"/>
      <c r="U977" s="210"/>
      <c r="V977" s="210"/>
      <c r="W977" s="210"/>
      <c r="X977" s="210"/>
      <c r="Y977" s="210"/>
      <c r="Z977" s="210"/>
      <c r="AA977" s="210"/>
      <c r="AB977" s="210"/>
      <c r="AC977" s="210"/>
      <c r="AD977" s="210"/>
      <c r="AE977" s="210"/>
      <c r="AF977" s="210"/>
      <c r="AG977" s="210"/>
      <c r="AH977" s="210"/>
      <c r="AI977" s="210"/>
      <c r="AJ977" s="210"/>
      <c r="AK977" s="210"/>
      <c r="AL977" s="210"/>
      <c r="AM977" s="210"/>
      <c r="AN977" s="210"/>
      <c r="AO977" s="210"/>
      <c r="AP977" s="210"/>
      <c r="AQ977" s="210"/>
      <c r="AR977" s="210"/>
      <c r="AS977" s="210"/>
      <c r="AT977" s="210"/>
      <c r="AU977" s="210"/>
      <c r="AV977" s="210"/>
      <c r="AW977" s="210"/>
      <c r="AX977" s="210"/>
      <c r="AY977" s="210"/>
      <c r="AZ977" s="210"/>
      <c r="BA977" s="210"/>
      <c r="BB977" s="210"/>
      <c r="BC977" s="210"/>
      <c r="BD977" s="210"/>
      <c r="BE977" s="210"/>
      <c r="BF977" s="210"/>
      <c r="BG977" s="210"/>
      <c r="BH977" s="210"/>
      <c r="BI977" s="210"/>
      <c r="BJ977" s="210"/>
      <c r="BK977" s="210"/>
      <c r="BL977" s="210"/>
      <c r="BM977" s="210"/>
      <c r="BN977" s="210"/>
      <c r="BO977" s="210"/>
      <c r="BP977" s="210"/>
      <c r="BQ977" s="210"/>
    </row>
    <row r="978" spans="1:69" s="211" customFormat="1">
      <c r="A978" s="202" t="s">
        <v>180</v>
      </c>
      <c r="B978" s="210"/>
      <c r="C978" s="210"/>
      <c r="D978" s="210"/>
      <c r="E978" s="210"/>
      <c r="F978" s="210"/>
      <c r="G978" s="210"/>
      <c r="H978" s="210"/>
      <c r="I978" s="210"/>
      <c r="J978" s="210"/>
      <c r="K978" s="210"/>
      <c r="L978" s="210"/>
      <c r="M978" s="210"/>
      <c r="N978" s="210"/>
      <c r="O978" s="210"/>
      <c r="P978" s="210"/>
      <c r="Q978" s="210"/>
      <c r="R978" s="210"/>
      <c r="S978" s="210"/>
      <c r="T978" s="210"/>
      <c r="U978" s="210"/>
      <c r="V978" s="210"/>
      <c r="W978" s="210"/>
      <c r="X978" s="210"/>
      <c r="Y978" s="210"/>
      <c r="Z978" s="210"/>
      <c r="AA978" s="210"/>
      <c r="AB978" s="210"/>
      <c r="AC978" s="210"/>
      <c r="AD978" s="210"/>
      <c r="AE978" s="210"/>
      <c r="AF978" s="210"/>
      <c r="AG978" s="210"/>
      <c r="AH978" s="210"/>
      <c r="AI978" s="210"/>
      <c r="AJ978" s="210"/>
      <c r="AK978" s="210"/>
      <c r="AL978" s="210"/>
      <c r="AM978" s="210"/>
      <c r="AN978" s="210"/>
      <c r="AO978" s="210"/>
      <c r="AP978" s="210"/>
      <c r="AQ978" s="210"/>
      <c r="AR978" s="210"/>
      <c r="AS978" s="210"/>
      <c r="AT978" s="210"/>
      <c r="AU978" s="210"/>
      <c r="AV978" s="210"/>
      <c r="AW978" s="210"/>
      <c r="AX978" s="210"/>
      <c r="AY978" s="210"/>
      <c r="AZ978" s="210"/>
      <c r="BA978" s="210"/>
      <c r="BB978" s="210"/>
      <c r="BC978" s="210"/>
      <c r="BD978" s="210"/>
      <c r="BE978" s="210"/>
      <c r="BF978" s="210"/>
      <c r="BG978" s="210"/>
      <c r="BH978" s="210"/>
      <c r="BI978" s="210"/>
      <c r="BJ978" s="210"/>
      <c r="BK978" s="210"/>
      <c r="BL978" s="210"/>
      <c r="BM978" s="210"/>
      <c r="BN978" s="210"/>
      <c r="BO978" s="210"/>
      <c r="BP978" s="210"/>
      <c r="BQ978" s="210"/>
    </row>
    <row r="979" spans="1:69" s="211" customFormat="1">
      <c r="A979" s="202" t="s">
        <v>419</v>
      </c>
      <c r="B979" s="202" t="s">
        <v>504</v>
      </c>
      <c r="C979" s="202" t="s">
        <v>47</v>
      </c>
      <c r="D979" s="202" t="s">
        <v>222</v>
      </c>
      <c r="E979" s="202" t="s">
        <v>223</v>
      </c>
      <c r="F979" s="202" t="s">
        <v>225</v>
      </c>
      <c r="G979" s="202" t="s">
        <v>226</v>
      </c>
      <c r="H979" s="202" t="s">
        <v>170</v>
      </c>
      <c r="I979" s="202" t="s">
        <v>227</v>
      </c>
      <c r="J979" s="202" t="s">
        <v>243</v>
      </c>
      <c r="K979" s="202" t="s">
        <v>229</v>
      </c>
      <c r="L979" s="202" t="s">
        <v>230</v>
      </c>
      <c r="M979" s="202" t="s">
        <v>231</v>
      </c>
      <c r="N979" s="202" t="s">
        <v>232</v>
      </c>
      <c r="O979" s="202" t="s">
        <v>233</v>
      </c>
      <c r="P979" s="202" t="s">
        <v>50</v>
      </c>
      <c r="Q979" s="202" t="s">
        <v>251</v>
      </c>
      <c r="R979" s="202" t="s">
        <v>472</v>
      </c>
      <c r="S979" s="202" t="s">
        <v>254</v>
      </c>
      <c r="T979" s="202" t="s">
        <v>473</v>
      </c>
      <c r="U979" s="202" t="s">
        <v>257</v>
      </c>
      <c r="V979" s="202" t="s">
        <v>474</v>
      </c>
      <c r="W979" s="202" t="s">
        <v>235</v>
      </c>
      <c r="X979" s="202" t="s">
        <v>236</v>
      </c>
      <c r="Y979" s="202" t="s">
        <v>237</v>
      </c>
      <c r="Z979" s="202" t="s">
        <v>475</v>
      </c>
      <c r="AA979" s="202" t="s">
        <v>30</v>
      </c>
      <c r="AB979" s="202" t="s">
        <v>31</v>
      </c>
      <c r="AC979" s="202" t="s">
        <v>476</v>
      </c>
      <c r="AD979" s="202" t="s">
        <v>57</v>
      </c>
      <c r="AE979" s="202" t="s">
        <v>614</v>
      </c>
      <c r="AF979" s="210"/>
      <c r="AG979" s="210" t="s">
        <v>214</v>
      </c>
      <c r="AH979" s="210"/>
      <c r="AI979" s="210"/>
      <c r="AJ979" s="210"/>
      <c r="AK979" s="210"/>
      <c r="AL979" s="210"/>
      <c r="AM979" s="210"/>
      <c r="AN979" s="210"/>
      <c r="AO979" s="210"/>
      <c r="AP979" s="210"/>
      <c r="AQ979" s="210"/>
      <c r="AR979" s="210"/>
      <c r="AS979" s="210"/>
      <c r="AT979" s="210"/>
      <c r="AU979" s="210"/>
      <c r="AV979" s="210"/>
      <c r="AW979" s="210"/>
      <c r="AX979" s="210"/>
      <c r="AY979" s="210"/>
      <c r="AZ979" s="210"/>
      <c r="BA979" s="210"/>
      <c r="BB979" s="210"/>
      <c r="BC979" s="210"/>
      <c r="BD979" s="210"/>
      <c r="BE979" s="210"/>
      <c r="BF979" s="210"/>
      <c r="BG979" s="210"/>
      <c r="BH979" s="210"/>
      <c r="BI979" s="210"/>
      <c r="BJ979" s="210"/>
      <c r="BK979" s="210"/>
      <c r="BL979" s="210"/>
      <c r="BM979" s="210"/>
      <c r="BN979" s="210"/>
      <c r="BO979" s="210"/>
      <c r="BP979" s="210"/>
      <c r="BQ979" s="210"/>
    </row>
    <row r="980" spans="1:69" s="211" customFormat="1">
      <c r="A980" s="202" t="s">
        <v>329</v>
      </c>
      <c r="B980" s="210">
        <v>1</v>
      </c>
      <c r="C980" s="210">
        <v>0</v>
      </c>
      <c r="D980" s="210">
        <v>0</v>
      </c>
      <c r="E980" s="210">
        <v>0</v>
      </c>
      <c r="F980" s="210">
        <v>0</v>
      </c>
      <c r="G980" s="210">
        <v>0</v>
      </c>
      <c r="H980" s="210">
        <v>0</v>
      </c>
      <c r="I980" s="210">
        <v>0</v>
      </c>
      <c r="J980" s="210">
        <v>0</v>
      </c>
      <c r="K980" s="210">
        <v>0</v>
      </c>
      <c r="L980" s="210">
        <v>0</v>
      </c>
      <c r="M980" s="210">
        <v>0</v>
      </c>
      <c r="N980" s="210">
        <v>0</v>
      </c>
      <c r="O980" s="210">
        <v>0</v>
      </c>
      <c r="P980" s="210">
        <v>0</v>
      </c>
      <c r="Q980" s="210">
        <v>0</v>
      </c>
      <c r="R980" s="210">
        <v>0</v>
      </c>
      <c r="S980" s="210">
        <v>0</v>
      </c>
      <c r="T980" s="210">
        <v>0</v>
      </c>
      <c r="U980" s="210">
        <v>0</v>
      </c>
      <c r="V980" s="210">
        <v>0</v>
      </c>
      <c r="W980" s="210">
        <v>0</v>
      </c>
      <c r="X980" s="210">
        <v>0</v>
      </c>
      <c r="Y980" s="210">
        <v>0</v>
      </c>
      <c r="Z980" s="210">
        <v>0</v>
      </c>
      <c r="AA980" s="210">
        <v>0</v>
      </c>
      <c r="AB980" s="210">
        <v>0</v>
      </c>
      <c r="AC980" s="210">
        <v>0</v>
      </c>
      <c r="AD980" s="210">
        <v>0</v>
      </c>
      <c r="AE980" s="210"/>
      <c r="AF980" s="210"/>
      <c r="AG980" s="210"/>
      <c r="AH980" s="210"/>
      <c r="AI980" s="210"/>
      <c r="AJ980" s="210"/>
      <c r="AK980" s="210"/>
      <c r="AL980" s="210"/>
      <c r="AM980" s="210"/>
      <c r="AN980" s="210"/>
      <c r="AO980" s="210"/>
      <c r="AP980" s="210"/>
      <c r="AQ980" s="210"/>
      <c r="AR980" s="210"/>
      <c r="AS980" s="210"/>
      <c r="AT980" s="210"/>
      <c r="AU980" s="210"/>
      <c r="AV980" s="210"/>
      <c r="AW980" s="210"/>
      <c r="AX980" s="210"/>
      <c r="AY980" s="210"/>
      <c r="AZ980" s="210"/>
      <c r="BA980" s="210"/>
      <c r="BB980" s="210"/>
      <c r="BC980" s="210"/>
      <c r="BD980" s="210"/>
      <c r="BE980" s="210"/>
      <c r="BF980" s="210"/>
      <c r="BG980" s="210"/>
      <c r="BH980" s="210"/>
      <c r="BI980" s="210"/>
      <c r="BJ980" s="210"/>
      <c r="BK980" s="210"/>
      <c r="BL980" s="210"/>
      <c r="BM980" s="210"/>
      <c r="BN980" s="210"/>
      <c r="BO980" s="210"/>
      <c r="BP980" s="210"/>
      <c r="BQ980" s="210"/>
    </row>
    <row r="981" spans="1:69" s="211" customFormat="1">
      <c r="A981" s="202" t="s">
        <v>568</v>
      </c>
      <c r="B981" s="210">
        <v>0</v>
      </c>
      <c r="C981" s="210">
        <v>0</v>
      </c>
      <c r="D981" s="210">
        <v>0</v>
      </c>
      <c r="E981" s="210">
        <v>0</v>
      </c>
      <c r="F981" s="210">
        <v>1</v>
      </c>
      <c r="G981" s="210">
        <v>0</v>
      </c>
      <c r="H981" s="210">
        <v>0</v>
      </c>
      <c r="I981" s="210">
        <v>0</v>
      </c>
      <c r="J981" s="210">
        <v>0</v>
      </c>
      <c r="K981" s="210">
        <v>0</v>
      </c>
      <c r="L981" s="210">
        <v>0</v>
      </c>
      <c r="M981" s="210">
        <v>0</v>
      </c>
      <c r="N981" s="210">
        <v>0</v>
      </c>
      <c r="O981" s="210">
        <v>0</v>
      </c>
      <c r="P981" s="210">
        <v>0</v>
      </c>
      <c r="Q981" s="210">
        <v>0</v>
      </c>
      <c r="R981" s="210">
        <v>0</v>
      </c>
      <c r="S981" s="210">
        <v>0</v>
      </c>
      <c r="T981" s="210">
        <v>0</v>
      </c>
      <c r="U981" s="210">
        <v>0</v>
      </c>
      <c r="V981" s="210">
        <v>0</v>
      </c>
      <c r="W981" s="210">
        <v>0</v>
      </c>
      <c r="X981" s="210">
        <v>0</v>
      </c>
      <c r="Y981" s="210">
        <v>0</v>
      </c>
      <c r="Z981" s="210">
        <v>0</v>
      </c>
      <c r="AA981" s="210">
        <v>0</v>
      </c>
      <c r="AB981" s="210">
        <v>0</v>
      </c>
      <c r="AC981" s="210">
        <v>0</v>
      </c>
      <c r="AD981" s="210">
        <v>0</v>
      </c>
      <c r="AE981" s="210"/>
      <c r="AF981" s="210"/>
      <c r="AG981" s="210"/>
      <c r="AH981" s="210"/>
      <c r="AI981" s="210"/>
      <c r="AJ981" s="210"/>
      <c r="AK981" s="210"/>
      <c r="AL981" s="210"/>
      <c r="AM981" s="210"/>
      <c r="AN981" s="210"/>
      <c r="AO981" s="210"/>
      <c r="AP981" s="210"/>
      <c r="AQ981" s="210"/>
      <c r="AR981" s="210"/>
      <c r="AS981" s="210"/>
      <c r="AT981" s="210"/>
      <c r="AU981" s="210"/>
      <c r="AV981" s="210"/>
      <c r="AW981" s="210"/>
      <c r="AX981" s="210"/>
      <c r="AY981" s="210"/>
      <c r="AZ981" s="210"/>
      <c r="BA981" s="210"/>
      <c r="BB981" s="210"/>
      <c r="BC981" s="210"/>
      <c r="BD981" s="210"/>
      <c r="BE981" s="210"/>
      <c r="BF981" s="210"/>
      <c r="BG981" s="210"/>
      <c r="BH981" s="210"/>
      <c r="BI981" s="210"/>
      <c r="BJ981" s="210"/>
      <c r="BK981" s="210"/>
      <c r="BL981" s="210"/>
      <c r="BM981" s="210"/>
      <c r="BN981" s="210"/>
      <c r="BO981" s="210"/>
      <c r="BP981" s="210"/>
      <c r="BQ981" s="210"/>
    </row>
    <row r="982" spans="1:69" s="211" customFormat="1">
      <c r="A982" s="202" t="s">
        <v>331</v>
      </c>
      <c r="B982" s="210">
        <v>0.9</v>
      </c>
      <c r="C982" s="210">
        <v>0</v>
      </c>
      <c r="D982" s="210">
        <v>0</v>
      </c>
      <c r="E982" s="210">
        <v>0</v>
      </c>
      <c r="F982" s="210">
        <v>0</v>
      </c>
      <c r="G982" s="210">
        <v>0</v>
      </c>
      <c r="H982" s="210">
        <v>0</v>
      </c>
      <c r="I982" s="210">
        <v>0</v>
      </c>
      <c r="J982" s="210">
        <v>0</v>
      </c>
      <c r="K982" s="210">
        <v>0</v>
      </c>
      <c r="L982" s="210">
        <v>0</v>
      </c>
      <c r="M982" s="210">
        <v>0</v>
      </c>
      <c r="N982" s="210">
        <v>0</v>
      </c>
      <c r="O982" s="210">
        <v>0</v>
      </c>
      <c r="P982" s="210">
        <v>0</v>
      </c>
      <c r="Q982" s="210">
        <v>0</v>
      </c>
      <c r="R982" s="210">
        <v>0</v>
      </c>
      <c r="S982" s="210">
        <v>0</v>
      </c>
      <c r="T982" s="210">
        <v>0</v>
      </c>
      <c r="U982" s="210">
        <v>0</v>
      </c>
      <c r="V982" s="210">
        <v>0</v>
      </c>
      <c r="W982" s="210">
        <v>0</v>
      </c>
      <c r="X982" s="210">
        <v>0</v>
      </c>
      <c r="Y982" s="210">
        <v>0</v>
      </c>
      <c r="Z982" s="210">
        <v>0</v>
      </c>
      <c r="AA982" s="210">
        <v>0</v>
      </c>
      <c r="AB982" s="210">
        <v>0</v>
      </c>
      <c r="AC982" s="210">
        <v>0</v>
      </c>
      <c r="AD982" s="210">
        <v>0</v>
      </c>
      <c r="AE982" s="210"/>
      <c r="AF982" s="210"/>
      <c r="AG982" s="210"/>
      <c r="AH982" s="210"/>
      <c r="AI982" s="210"/>
      <c r="AJ982" s="210"/>
      <c r="AK982" s="210"/>
      <c r="AL982" s="210"/>
      <c r="AM982" s="210"/>
      <c r="AN982" s="210"/>
      <c r="AO982" s="210"/>
      <c r="AP982" s="210"/>
      <c r="AQ982" s="210"/>
      <c r="AR982" s="210"/>
      <c r="AS982" s="210"/>
      <c r="AT982" s="210"/>
      <c r="AU982" s="210"/>
      <c r="AV982" s="210"/>
      <c r="AW982" s="210"/>
      <c r="AX982" s="210"/>
      <c r="AY982" s="210"/>
      <c r="AZ982" s="210"/>
      <c r="BA982" s="210"/>
      <c r="BB982" s="210"/>
      <c r="BC982" s="210"/>
      <c r="BD982" s="210"/>
      <c r="BE982" s="210"/>
      <c r="BF982" s="210"/>
      <c r="BG982" s="210"/>
      <c r="BH982" s="210"/>
      <c r="BI982" s="210"/>
      <c r="BJ982" s="210"/>
      <c r="BK982" s="210"/>
      <c r="BL982" s="210"/>
      <c r="BM982" s="210"/>
      <c r="BN982" s="210"/>
      <c r="BO982" s="210"/>
      <c r="BP982" s="210"/>
      <c r="BQ982" s="210"/>
    </row>
    <row r="983" spans="1:69" s="211" customFormat="1">
      <c r="A983" s="202" t="s">
        <v>332</v>
      </c>
      <c r="B983" s="210">
        <v>0.95</v>
      </c>
      <c r="C983" s="210">
        <v>0</v>
      </c>
      <c r="D983" s="210">
        <v>0</v>
      </c>
      <c r="E983" s="210">
        <v>0</v>
      </c>
      <c r="F983" s="210">
        <v>0</v>
      </c>
      <c r="G983" s="210">
        <v>0</v>
      </c>
      <c r="H983" s="210">
        <v>0</v>
      </c>
      <c r="I983" s="210">
        <v>0</v>
      </c>
      <c r="J983" s="210">
        <v>0</v>
      </c>
      <c r="K983" s="210">
        <v>0</v>
      </c>
      <c r="L983" s="210">
        <v>0</v>
      </c>
      <c r="M983" s="210">
        <v>0</v>
      </c>
      <c r="N983" s="210">
        <v>0</v>
      </c>
      <c r="O983" s="210">
        <v>0</v>
      </c>
      <c r="P983" s="210">
        <v>0</v>
      </c>
      <c r="Q983" s="210">
        <v>0</v>
      </c>
      <c r="R983" s="210">
        <v>0</v>
      </c>
      <c r="S983" s="210">
        <v>0</v>
      </c>
      <c r="T983" s="210">
        <v>0</v>
      </c>
      <c r="U983" s="210">
        <v>0</v>
      </c>
      <c r="V983" s="210">
        <v>0</v>
      </c>
      <c r="W983" s="210">
        <v>0</v>
      </c>
      <c r="X983" s="210">
        <v>0</v>
      </c>
      <c r="Y983" s="210">
        <v>0</v>
      </c>
      <c r="Z983" s="210">
        <v>0</v>
      </c>
      <c r="AA983" s="210">
        <v>0</v>
      </c>
      <c r="AB983" s="210">
        <v>0</v>
      </c>
      <c r="AC983" s="210">
        <v>0</v>
      </c>
      <c r="AD983" s="210">
        <v>0</v>
      </c>
      <c r="AE983" s="210"/>
      <c r="AF983" s="210"/>
      <c r="AG983" s="210"/>
      <c r="AH983" s="210"/>
      <c r="AI983" s="210"/>
      <c r="AJ983" s="210"/>
      <c r="AK983" s="210"/>
      <c r="AL983" s="210"/>
      <c r="AM983" s="210"/>
      <c r="AN983" s="210"/>
      <c r="AO983" s="210"/>
      <c r="AP983" s="210"/>
      <c r="AQ983" s="210"/>
      <c r="AR983" s="210"/>
      <c r="AS983" s="210"/>
      <c r="AT983" s="210"/>
      <c r="AU983" s="210"/>
      <c r="AV983" s="210"/>
      <c r="AW983" s="210"/>
      <c r="AX983" s="210"/>
      <c r="AY983" s="210"/>
      <c r="AZ983" s="210"/>
      <c r="BA983" s="210"/>
      <c r="BB983" s="210"/>
      <c r="BC983" s="210"/>
      <c r="BD983" s="210"/>
      <c r="BE983" s="210"/>
      <c r="BF983" s="210"/>
      <c r="BG983" s="210"/>
      <c r="BH983" s="210"/>
      <c r="BI983" s="210"/>
      <c r="BJ983" s="210"/>
      <c r="BK983" s="210"/>
      <c r="BL983" s="210"/>
      <c r="BM983" s="210"/>
      <c r="BN983" s="210"/>
      <c r="BO983" s="210"/>
      <c r="BP983" s="210"/>
      <c r="BQ983" s="210"/>
    </row>
    <row r="984" spans="1:69" s="211" customFormat="1">
      <c r="A984" s="202" t="s">
        <v>333</v>
      </c>
      <c r="B984" s="210">
        <v>0.95</v>
      </c>
      <c r="C984" s="210">
        <v>0</v>
      </c>
      <c r="D984" s="210">
        <v>0</v>
      </c>
      <c r="E984" s="210">
        <v>0</v>
      </c>
      <c r="F984" s="210">
        <v>0</v>
      </c>
      <c r="G984" s="210">
        <v>0</v>
      </c>
      <c r="H984" s="210">
        <v>0</v>
      </c>
      <c r="I984" s="210">
        <v>0</v>
      </c>
      <c r="J984" s="210">
        <v>0</v>
      </c>
      <c r="K984" s="210">
        <v>0</v>
      </c>
      <c r="L984" s="210">
        <v>0</v>
      </c>
      <c r="M984" s="210">
        <v>0</v>
      </c>
      <c r="N984" s="210">
        <v>0</v>
      </c>
      <c r="O984" s="210">
        <v>0</v>
      </c>
      <c r="P984" s="210">
        <v>0</v>
      </c>
      <c r="Q984" s="210">
        <v>0</v>
      </c>
      <c r="R984" s="210">
        <v>0</v>
      </c>
      <c r="S984" s="210">
        <v>0</v>
      </c>
      <c r="T984" s="210">
        <v>0</v>
      </c>
      <c r="U984" s="210">
        <v>0</v>
      </c>
      <c r="V984" s="210">
        <v>0</v>
      </c>
      <c r="W984" s="210">
        <v>0</v>
      </c>
      <c r="X984" s="210">
        <v>0</v>
      </c>
      <c r="Y984" s="210">
        <v>0</v>
      </c>
      <c r="Z984" s="210">
        <v>0</v>
      </c>
      <c r="AA984" s="210">
        <v>0</v>
      </c>
      <c r="AB984" s="210">
        <v>0</v>
      </c>
      <c r="AC984" s="210">
        <v>0</v>
      </c>
      <c r="AD984" s="210">
        <v>0</v>
      </c>
      <c r="AE984" s="210"/>
      <c r="AF984" s="210"/>
      <c r="AG984" s="210"/>
      <c r="AH984" s="210"/>
      <c r="AI984" s="210"/>
      <c r="AJ984" s="210"/>
      <c r="AK984" s="210"/>
      <c r="AL984" s="210"/>
      <c r="AM984" s="210"/>
      <c r="AN984" s="210"/>
      <c r="AO984" s="210"/>
      <c r="AP984" s="210"/>
      <c r="AQ984" s="210"/>
      <c r="AR984" s="210"/>
      <c r="AS984" s="210"/>
      <c r="AT984" s="210"/>
      <c r="AU984" s="210"/>
      <c r="AV984" s="210"/>
      <c r="AW984" s="210"/>
      <c r="AX984" s="210"/>
      <c r="AY984" s="210"/>
      <c r="AZ984" s="210"/>
      <c r="BA984" s="210"/>
      <c r="BB984" s="210"/>
      <c r="BC984" s="210"/>
      <c r="BD984" s="210"/>
      <c r="BE984" s="210"/>
      <c r="BF984" s="210"/>
      <c r="BG984" s="210"/>
      <c r="BH984" s="210"/>
      <c r="BI984" s="210"/>
      <c r="BJ984" s="210"/>
      <c r="BK984" s="210"/>
      <c r="BL984" s="210"/>
      <c r="BM984" s="210"/>
      <c r="BN984" s="210"/>
      <c r="BO984" s="210"/>
      <c r="BP984" s="210"/>
      <c r="BQ984" s="210"/>
    </row>
    <row r="985" spans="1:69" s="211" customFormat="1">
      <c r="A985" s="202" t="s">
        <v>334</v>
      </c>
      <c r="B985" s="210">
        <v>0.95</v>
      </c>
      <c r="C985" s="210">
        <v>0</v>
      </c>
      <c r="D985" s="210">
        <v>0</v>
      </c>
      <c r="E985" s="210">
        <v>0</v>
      </c>
      <c r="F985" s="210">
        <v>0</v>
      </c>
      <c r="G985" s="210">
        <v>0</v>
      </c>
      <c r="H985" s="210">
        <v>0</v>
      </c>
      <c r="I985" s="210">
        <v>0</v>
      </c>
      <c r="J985" s="210">
        <v>0</v>
      </c>
      <c r="K985" s="210">
        <v>0</v>
      </c>
      <c r="L985" s="210">
        <v>0</v>
      </c>
      <c r="M985" s="210">
        <v>0</v>
      </c>
      <c r="N985" s="210">
        <v>0</v>
      </c>
      <c r="O985" s="210">
        <v>0</v>
      </c>
      <c r="P985" s="210">
        <v>0</v>
      </c>
      <c r="Q985" s="210">
        <v>0</v>
      </c>
      <c r="R985" s="210">
        <v>0</v>
      </c>
      <c r="S985" s="210">
        <v>0</v>
      </c>
      <c r="T985" s="210">
        <v>0</v>
      </c>
      <c r="U985" s="210">
        <v>0</v>
      </c>
      <c r="V985" s="210">
        <v>0</v>
      </c>
      <c r="W985" s="210">
        <v>0</v>
      </c>
      <c r="X985" s="210">
        <v>0</v>
      </c>
      <c r="Y985" s="210">
        <v>0</v>
      </c>
      <c r="Z985" s="210">
        <v>0</v>
      </c>
      <c r="AA985" s="210">
        <v>0</v>
      </c>
      <c r="AB985" s="210">
        <v>0</v>
      </c>
      <c r="AC985" s="210">
        <v>0</v>
      </c>
      <c r="AD985" s="210">
        <v>0</v>
      </c>
      <c r="AE985" s="210"/>
      <c r="AF985" s="210"/>
      <c r="AG985" s="210"/>
      <c r="AH985" s="210"/>
      <c r="AI985" s="210"/>
      <c r="AJ985" s="210"/>
      <c r="AK985" s="210"/>
      <c r="AL985" s="210"/>
      <c r="AM985" s="210"/>
      <c r="AN985" s="210"/>
      <c r="AO985" s="210"/>
      <c r="AP985" s="210"/>
      <c r="AQ985" s="210"/>
      <c r="AR985" s="210"/>
      <c r="AS985" s="210"/>
      <c r="AT985" s="210"/>
      <c r="AU985" s="210"/>
      <c r="AV985" s="210"/>
      <c r="AW985" s="210"/>
      <c r="AX985" s="210"/>
      <c r="AY985" s="210"/>
      <c r="AZ985" s="210"/>
      <c r="BA985" s="210"/>
      <c r="BB985" s="210"/>
      <c r="BC985" s="210"/>
      <c r="BD985" s="210"/>
      <c r="BE985" s="210"/>
      <c r="BF985" s="210"/>
      <c r="BG985" s="210"/>
      <c r="BH985" s="210"/>
      <c r="BI985" s="210"/>
      <c r="BJ985" s="210"/>
      <c r="BK985" s="210"/>
      <c r="BL985" s="210"/>
      <c r="BM985" s="210"/>
      <c r="BN985" s="210"/>
      <c r="BO985" s="210"/>
      <c r="BP985" s="210"/>
      <c r="BQ985" s="210"/>
    </row>
    <row r="986" spans="1:69" s="211" customFormat="1">
      <c r="A986" s="202" t="s">
        <v>336</v>
      </c>
      <c r="B986" s="210">
        <v>0</v>
      </c>
      <c r="C986" s="210">
        <v>0</v>
      </c>
      <c r="D986" s="210">
        <v>0</v>
      </c>
      <c r="E986" s="210">
        <v>0</v>
      </c>
      <c r="F986" s="210">
        <v>0</v>
      </c>
      <c r="G986" s="210">
        <v>0</v>
      </c>
      <c r="H986" s="210">
        <v>0</v>
      </c>
      <c r="I986" s="210">
        <v>0</v>
      </c>
      <c r="J986" s="210">
        <v>0</v>
      </c>
      <c r="K986" s="210">
        <v>0</v>
      </c>
      <c r="L986" s="210">
        <v>0</v>
      </c>
      <c r="M986" s="210">
        <v>0</v>
      </c>
      <c r="N986" s="210">
        <v>0</v>
      </c>
      <c r="O986" s="210">
        <v>0</v>
      </c>
      <c r="P986" s="210">
        <v>0</v>
      </c>
      <c r="Q986" s="210">
        <v>1</v>
      </c>
      <c r="R986" s="210">
        <v>0</v>
      </c>
      <c r="S986" s="210">
        <v>0</v>
      </c>
      <c r="T986" s="210">
        <v>0</v>
      </c>
      <c r="U986" s="210">
        <v>0</v>
      </c>
      <c r="V986" s="210">
        <v>0</v>
      </c>
      <c r="W986" s="210">
        <v>0</v>
      </c>
      <c r="X986" s="210">
        <v>0</v>
      </c>
      <c r="Y986" s="210">
        <v>0</v>
      </c>
      <c r="Z986" s="210">
        <v>0</v>
      </c>
      <c r="AA986" s="210">
        <v>0</v>
      </c>
      <c r="AB986" s="210">
        <v>0</v>
      </c>
      <c r="AC986" s="210">
        <v>0</v>
      </c>
      <c r="AD986" s="210">
        <v>0</v>
      </c>
      <c r="AE986" s="210"/>
      <c r="AF986" s="210"/>
      <c r="AG986" s="210"/>
      <c r="AH986" s="210"/>
      <c r="AI986" s="210"/>
      <c r="AJ986" s="210"/>
      <c r="AK986" s="210"/>
      <c r="AL986" s="210"/>
      <c r="AM986" s="210"/>
      <c r="AN986" s="210"/>
      <c r="AO986" s="210"/>
      <c r="AP986" s="210"/>
      <c r="AQ986" s="210"/>
      <c r="AR986" s="210"/>
      <c r="AS986" s="210"/>
      <c r="AT986" s="210"/>
      <c r="AU986" s="210"/>
      <c r="AV986" s="210"/>
      <c r="AW986" s="210"/>
      <c r="AX986" s="210"/>
      <c r="AY986" s="210"/>
      <c r="AZ986" s="210"/>
      <c r="BA986" s="210"/>
      <c r="BB986" s="210"/>
      <c r="BC986" s="210"/>
      <c r="BD986" s="210"/>
      <c r="BE986" s="210"/>
      <c r="BF986" s="210"/>
      <c r="BG986" s="210"/>
      <c r="BH986" s="210"/>
      <c r="BI986" s="210"/>
      <c r="BJ986" s="210"/>
      <c r="BK986" s="210"/>
      <c r="BL986" s="210"/>
      <c r="BM986" s="210"/>
      <c r="BN986" s="210"/>
      <c r="BO986" s="210"/>
      <c r="BP986" s="210"/>
      <c r="BQ986" s="210"/>
    </row>
    <row r="987" spans="1:69" s="211" customFormat="1">
      <c r="A987" s="202" t="s">
        <v>335</v>
      </c>
      <c r="B987" s="210">
        <v>0</v>
      </c>
      <c r="C987" s="210">
        <v>0</v>
      </c>
      <c r="D987" s="210">
        <v>0</v>
      </c>
      <c r="E987" s="210">
        <v>0</v>
      </c>
      <c r="F987" s="210">
        <v>0</v>
      </c>
      <c r="G987" s="210">
        <v>0</v>
      </c>
      <c r="H987" s="210">
        <v>0</v>
      </c>
      <c r="I987" s="210">
        <v>0</v>
      </c>
      <c r="J987" s="210">
        <v>0</v>
      </c>
      <c r="K987" s="210">
        <v>0</v>
      </c>
      <c r="L987" s="210">
        <v>0</v>
      </c>
      <c r="M987" s="210">
        <v>0</v>
      </c>
      <c r="N987" s="210">
        <v>0</v>
      </c>
      <c r="O987" s="210">
        <v>0</v>
      </c>
      <c r="P987" s="210">
        <v>0</v>
      </c>
      <c r="Q987" s="210">
        <v>1</v>
      </c>
      <c r="R987" s="210">
        <v>0</v>
      </c>
      <c r="S987" s="210">
        <v>0</v>
      </c>
      <c r="T987" s="210">
        <v>0</v>
      </c>
      <c r="U987" s="210">
        <v>0</v>
      </c>
      <c r="V987" s="210">
        <v>0</v>
      </c>
      <c r="W987" s="210">
        <v>0</v>
      </c>
      <c r="X987" s="210">
        <v>0</v>
      </c>
      <c r="Y987" s="210">
        <v>0</v>
      </c>
      <c r="Z987" s="210">
        <v>0</v>
      </c>
      <c r="AA987" s="210">
        <v>0</v>
      </c>
      <c r="AB987" s="210">
        <v>0</v>
      </c>
      <c r="AC987" s="210">
        <v>0</v>
      </c>
      <c r="AD987" s="210">
        <v>0</v>
      </c>
      <c r="AE987" s="210"/>
      <c r="AF987" s="210"/>
      <c r="AG987" s="210"/>
      <c r="AH987" s="210"/>
      <c r="AI987" s="210"/>
      <c r="AJ987" s="210"/>
      <c r="AK987" s="210"/>
      <c r="AL987" s="210"/>
      <c r="AM987" s="210"/>
      <c r="AN987" s="210"/>
      <c r="AO987" s="210"/>
      <c r="AP987" s="210"/>
      <c r="AQ987" s="210"/>
      <c r="AR987" s="210"/>
      <c r="AS987" s="210"/>
      <c r="AT987" s="210"/>
      <c r="AU987" s="210"/>
      <c r="AV987" s="210"/>
      <c r="AW987" s="210"/>
      <c r="AX987" s="210"/>
      <c r="AY987" s="210"/>
      <c r="AZ987" s="210"/>
      <c r="BA987" s="210"/>
      <c r="BB987" s="210"/>
      <c r="BC987" s="210"/>
      <c r="BD987" s="210"/>
      <c r="BE987" s="210"/>
      <c r="BF987" s="210"/>
      <c r="BG987" s="210"/>
      <c r="BH987" s="210"/>
      <c r="BI987" s="210"/>
      <c r="BJ987" s="210"/>
      <c r="BK987" s="210"/>
      <c r="BL987" s="210"/>
      <c r="BM987" s="210"/>
      <c r="BN987" s="210"/>
      <c r="BO987" s="210"/>
      <c r="BP987" s="210"/>
      <c r="BQ987" s="210"/>
    </row>
    <row r="988" spans="1:69" s="211" customFormat="1">
      <c r="A988" s="202" t="s">
        <v>339</v>
      </c>
      <c r="B988" s="210">
        <v>0</v>
      </c>
      <c r="C988" s="210">
        <v>0</v>
      </c>
      <c r="D988" s="210">
        <v>0</v>
      </c>
      <c r="E988" s="210">
        <v>0</v>
      </c>
      <c r="F988" s="210">
        <v>0</v>
      </c>
      <c r="G988" s="210">
        <v>0</v>
      </c>
      <c r="H988" s="210">
        <v>0</v>
      </c>
      <c r="I988" s="210">
        <v>0</v>
      </c>
      <c r="J988" s="210">
        <v>0</v>
      </c>
      <c r="K988" s="210">
        <v>0</v>
      </c>
      <c r="L988" s="210">
        <v>0</v>
      </c>
      <c r="M988" s="210">
        <v>0</v>
      </c>
      <c r="N988" s="210">
        <v>0</v>
      </c>
      <c r="O988" s="210">
        <v>0</v>
      </c>
      <c r="P988" s="210">
        <v>0</v>
      </c>
      <c r="Q988" s="210">
        <v>1</v>
      </c>
      <c r="R988" s="210">
        <v>0</v>
      </c>
      <c r="S988" s="210">
        <v>0</v>
      </c>
      <c r="T988" s="210">
        <v>0</v>
      </c>
      <c r="U988" s="210">
        <v>0</v>
      </c>
      <c r="V988" s="210">
        <v>0</v>
      </c>
      <c r="W988" s="210">
        <v>0</v>
      </c>
      <c r="X988" s="210">
        <v>0</v>
      </c>
      <c r="Y988" s="210">
        <v>0</v>
      </c>
      <c r="Z988" s="210">
        <v>0</v>
      </c>
      <c r="AA988" s="210">
        <v>0</v>
      </c>
      <c r="AB988" s="210">
        <v>0</v>
      </c>
      <c r="AC988" s="210">
        <v>0</v>
      </c>
      <c r="AD988" s="210">
        <v>0</v>
      </c>
      <c r="AE988" s="210"/>
      <c r="AF988" s="210"/>
      <c r="AG988" s="210"/>
      <c r="AH988" s="210"/>
      <c r="AI988" s="210"/>
      <c r="AJ988" s="210"/>
      <c r="AK988" s="210"/>
      <c r="AL988" s="210"/>
      <c r="AM988" s="210"/>
      <c r="AN988" s="210"/>
      <c r="AO988" s="210"/>
      <c r="AP988" s="210"/>
      <c r="AQ988" s="210"/>
      <c r="AR988" s="210"/>
      <c r="AS988" s="210"/>
      <c r="AT988" s="210"/>
      <c r="AU988" s="210"/>
      <c r="AV988" s="210"/>
      <c r="AW988" s="210"/>
      <c r="AX988" s="210"/>
      <c r="AY988" s="210"/>
      <c r="AZ988" s="210"/>
      <c r="BA988" s="210"/>
      <c r="BB988" s="210"/>
      <c r="BC988" s="210"/>
      <c r="BD988" s="210"/>
      <c r="BE988" s="210"/>
      <c r="BF988" s="210"/>
      <c r="BG988" s="210"/>
      <c r="BH988" s="210"/>
      <c r="BI988" s="210"/>
      <c r="BJ988" s="210"/>
      <c r="BK988" s="210"/>
      <c r="BL988" s="210"/>
      <c r="BM988" s="210"/>
      <c r="BN988" s="210"/>
      <c r="BO988" s="210"/>
      <c r="BP988" s="210"/>
      <c r="BQ988" s="210"/>
    </row>
    <row r="989" spans="1:69" s="211" customFormat="1">
      <c r="A989" s="202" t="s">
        <v>340</v>
      </c>
      <c r="B989" s="210">
        <v>0</v>
      </c>
      <c r="C989" s="210">
        <v>0</v>
      </c>
      <c r="D989" s="210">
        <v>0</v>
      </c>
      <c r="E989" s="210">
        <v>0</v>
      </c>
      <c r="F989" s="210">
        <v>0</v>
      </c>
      <c r="G989" s="210">
        <v>0</v>
      </c>
      <c r="H989" s="210">
        <v>0</v>
      </c>
      <c r="I989" s="210">
        <v>0</v>
      </c>
      <c r="J989" s="210">
        <v>0</v>
      </c>
      <c r="K989" s="210">
        <v>0</v>
      </c>
      <c r="L989" s="210">
        <v>0</v>
      </c>
      <c r="M989" s="210">
        <v>0</v>
      </c>
      <c r="N989" s="210">
        <v>0</v>
      </c>
      <c r="O989" s="210">
        <v>0</v>
      </c>
      <c r="P989" s="210">
        <v>0</v>
      </c>
      <c r="Q989" s="210">
        <v>1</v>
      </c>
      <c r="R989" s="210">
        <v>0</v>
      </c>
      <c r="S989" s="210">
        <v>0</v>
      </c>
      <c r="T989" s="210">
        <v>0</v>
      </c>
      <c r="U989" s="210">
        <v>0</v>
      </c>
      <c r="V989" s="210">
        <v>0</v>
      </c>
      <c r="W989" s="210">
        <v>0</v>
      </c>
      <c r="X989" s="210">
        <v>0</v>
      </c>
      <c r="Y989" s="210">
        <v>0</v>
      </c>
      <c r="Z989" s="210">
        <v>0</v>
      </c>
      <c r="AA989" s="210">
        <v>0</v>
      </c>
      <c r="AB989" s="210">
        <v>0</v>
      </c>
      <c r="AC989" s="210">
        <v>0</v>
      </c>
      <c r="AD989" s="210">
        <v>0</v>
      </c>
      <c r="AE989" s="210"/>
      <c r="AF989" s="210"/>
      <c r="AG989" s="210"/>
      <c r="AH989" s="210"/>
      <c r="AI989" s="210"/>
      <c r="AJ989" s="210"/>
      <c r="AK989" s="210"/>
      <c r="AL989" s="210"/>
      <c r="AM989" s="210"/>
      <c r="AN989" s="210"/>
      <c r="AO989" s="210"/>
      <c r="AP989" s="210"/>
      <c r="AQ989" s="210"/>
      <c r="AR989" s="210"/>
      <c r="AS989" s="210"/>
      <c r="AT989" s="210"/>
      <c r="AU989" s="210"/>
      <c r="AV989" s="210"/>
      <c r="AW989" s="210"/>
      <c r="AX989" s="210"/>
      <c r="AY989" s="210"/>
      <c r="AZ989" s="210"/>
      <c r="BA989" s="210"/>
      <c r="BB989" s="210"/>
      <c r="BC989" s="210"/>
      <c r="BD989" s="210"/>
      <c r="BE989" s="210"/>
      <c r="BF989" s="210"/>
      <c r="BG989" s="210"/>
      <c r="BH989" s="210"/>
      <c r="BI989" s="210"/>
      <c r="BJ989" s="210"/>
      <c r="BK989" s="210"/>
      <c r="BL989" s="210"/>
      <c r="BM989" s="210"/>
      <c r="BN989" s="210"/>
      <c r="BO989" s="210"/>
      <c r="BP989" s="210"/>
      <c r="BQ989" s="210"/>
    </row>
    <row r="990" spans="1:69" s="211" customFormat="1">
      <c r="A990" s="202" t="s">
        <v>341</v>
      </c>
      <c r="B990" s="210">
        <v>0</v>
      </c>
      <c r="C990" s="210">
        <v>0</v>
      </c>
      <c r="D990" s="210">
        <v>0</v>
      </c>
      <c r="E990" s="210">
        <v>0</v>
      </c>
      <c r="F990" s="210">
        <v>0</v>
      </c>
      <c r="G990" s="210">
        <v>0</v>
      </c>
      <c r="H990" s="210">
        <v>0</v>
      </c>
      <c r="I990" s="210">
        <v>0</v>
      </c>
      <c r="J990" s="210">
        <v>0</v>
      </c>
      <c r="K990" s="210">
        <v>0</v>
      </c>
      <c r="L990" s="210">
        <v>0</v>
      </c>
      <c r="M990" s="210">
        <v>0</v>
      </c>
      <c r="N990" s="210">
        <v>0</v>
      </c>
      <c r="O990" s="210">
        <v>0</v>
      </c>
      <c r="P990" s="210">
        <v>0</v>
      </c>
      <c r="Q990" s="210">
        <v>1</v>
      </c>
      <c r="R990" s="210">
        <v>0</v>
      </c>
      <c r="S990" s="210">
        <v>0</v>
      </c>
      <c r="T990" s="210">
        <v>0</v>
      </c>
      <c r="U990" s="210">
        <v>0</v>
      </c>
      <c r="V990" s="210">
        <v>0</v>
      </c>
      <c r="W990" s="210">
        <v>0</v>
      </c>
      <c r="X990" s="210">
        <v>0</v>
      </c>
      <c r="Y990" s="210">
        <v>0</v>
      </c>
      <c r="Z990" s="210">
        <v>0</v>
      </c>
      <c r="AA990" s="210">
        <v>0</v>
      </c>
      <c r="AB990" s="210">
        <v>0</v>
      </c>
      <c r="AC990" s="210">
        <v>0</v>
      </c>
      <c r="AD990" s="210">
        <v>0</v>
      </c>
      <c r="AE990" s="210"/>
      <c r="AF990" s="210"/>
      <c r="AG990" s="210"/>
      <c r="AH990" s="210"/>
      <c r="AI990" s="210"/>
      <c r="AJ990" s="210"/>
      <c r="AK990" s="210"/>
      <c r="AL990" s="210"/>
      <c r="AM990" s="210"/>
      <c r="AN990" s="210"/>
      <c r="AO990" s="210"/>
      <c r="AP990" s="210"/>
      <c r="AQ990" s="210"/>
      <c r="AR990" s="210"/>
      <c r="AS990" s="210"/>
      <c r="AT990" s="210"/>
      <c r="AU990" s="210"/>
      <c r="AV990" s="210"/>
      <c r="AW990" s="210"/>
      <c r="AX990" s="210"/>
      <c r="AY990" s="210"/>
      <c r="AZ990" s="210"/>
      <c r="BA990" s="210"/>
      <c r="BB990" s="210"/>
      <c r="BC990" s="210"/>
      <c r="BD990" s="210"/>
      <c r="BE990" s="210"/>
      <c r="BF990" s="210"/>
      <c r="BG990" s="210"/>
      <c r="BH990" s="210"/>
      <c r="BI990" s="210"/>
      <c r="BJ990" s="210"/>
      <c r="BK990" s="210"/>
      <c r="BL990" s="210"/>
      <c r="BM990" s="210"/>
      <c r="BN990" s="210"/>
      <c r="BO990" s="210"/>
      <c r="BP990" s="210"/>
      <c r="BQ990" s="210"/>
    </row>
    <row r="991" spans="1:69" s="211" customFormat="1">
      <c r="A991" s="202" t="s">
        <v>342</v>
      </c>
      <c r="B991" s="210">
        <v>0</v>
      </c>
      <c r="C991" s="210">
        <v>0</v>
      </c>
      <c r="D991" s="210">
        <v>0</v>
      </c>
      <c r="E991" s="210">
        <v>0</v>
      </c>
      <c r="F991" s="210">
        <v>0</v>
      </c>
      <c r="G991" s="210">
        <v>0</v>
      </c>
      <c r="H991" s="210">
        <v>0</v>
      </c>
      <c r="I991" s="210">
        <v>0</v>
      </c>
      <c r="J991" s="210">
        <v>0</v>
      </c>
      <c r="K991" s="210">
        <v>0</v>
      </c>
      <c r="L991" s="210">
        <v>0</v>
      </c>
      <c r="M991" s="210">
        <v>0</v>
      </c>
      <c r="N991" s="210">
        <v>0</v>
      </c>
      <c r="O991" s="210">
        <v>0</v>
      </c>
      <c r="P991" s="210">
        <v>0</v>
      </c>
      <c r="Q991" s="210">
        <v>1</v>
      </c>
      <c r="R991" s="210">
        <v>0</v>
      </c>
      <c r="S991" s="210">
        <v>0</v>
      </c>
      <c r="T991" s="210">
        <v>0</v>
      </c>
      <c r="U991" s="210">
        <v>0</v>
      </c>
      <c r="V991" s="210">
        <v>0</v>
      </c>
      <c r="W991" s="210">
        <v>0</v>
      </c>
      <c r="X991" s="210">
        <v>0</v>
      </c>
      <c r="Y991" s="210">
        <v>0</v>
      </c>
      <c r="Z991" s="210">
        <v>0</v>
      </c>
      <c r="AA991" s="210">
        <v>0</v>
      </c>
      <c r="AB991" s="210">
        <v>0</v>
      </c>
      <c r="AC991" s="210">
        <v>0</v>
      </c>
      <c r="AD991" s="210">
        <v>0</v>
      </c>
      <c r="AE991" s="210"/>
      <c r="AF991" s="210"/>
      <c r="AG991" s="210"/>
      <c r="AH991" s="210"/>
      <c r="AI991" s="210"/>
      <c r="AJ991" s="210"/>
      <c r="AK991" s="210"/>
      <c r="AL991" s="210"/>
      <c r="AM991" s="210"/>
      <c r="AN991" s="210"/>
      <c r="AO991" s="210"/>
      <c r="AP991" s="210"/>
      <c r="AQ991" s="210"/>
      <c r="AR991" s="210"/>
      <c r="AS991" s="210"/>
      <c r="AT991" s="210"/>
      <c r="AU991" s="210"/>
      <c r="AV991" s="210"/>
      <c r="AW991" s="210"/>
      <c r="AX991" s="210"/>
      <c r="AY991" s="210"/>
      <c r="AZ991" s="210"/>
      <c r="BA991" s="210"/>
      <c r="BB991" s="210"/>
      <c r="BC991" s="210"/>
      <c r="BD991" s="210"/>
      <c r="BE991" s="210"/>
      <c r="BF991" s="210"/>
      <c r="BG991" s="210"/>
      <c r="BH991" s="210"/>
      <c r="BI991" s="210"/>
      <c r="BJ991" s="210"/>
      <c r="BK991" s="210"/>
      <c r="BL991" s="210"/>
      <c r="BM991" s="210"/>
      <c r="BN991" s="210"/>
      <c r="BO991" s="210"/>
      <c r="BP991" s="210"/>
      <c r="BQ991" s="210"/>
    </row>
    <row r="992" spans="1:69" s="211" customFormat="1">
      <c r="A992" s="202" t="s">
        <v>343</v>
      </c>
      <c r="B992" s="210">
        <v>0</v>
      </c>
      <c r="C992" s="210">
        <v>0</v>
      </c>
      <c r="D992" s="210">
        <v>0</v>
      </c>
      <c r="E992" s="210">
        <v>0</v>
      </c>
      <c r="F992" s="210">
        <v>0</v>
      </c>
      <c r="G992" s="210">
        <v>0</v>
      </c>
      <c r="H992" s="210">
        <v>0</v>
      </c>
      <c r="I992" s="210">
        <v>0</v>
      </c>
      <c r="J992" s="210">
        <v>0</v>
      </c>
      <c r="K992" s="210">
        <v>0</v>
      </c>
      <c r="L992" s="210">
        <v>0</v>
      </c>
      <c r="M992" s="210">
        <v>0</v>
      </c>
      <c r="N992" s="210">
        <v>0</v>
      </c>
      <c r="O992" s="210">
        <v>0</v>
      </c>
      <c r="P992" s="210">
        <v>0</v>
      </c>
      <c r="Q992" s="210">
        <v>1</v>
      </c>
      <c r="R992" s="210">
        <v>0</v>
      </c>
      <c r="S992" s="210">
        <v>0</v>
      </c>
      <c r="T992" s="210">
        <v>0</v>
      </c>
      <c r="U992" s="210">
        <v>0</v>
      </c>
      <c r="V992" s="210">
        <v>0</v>
      </c>
      <c r="W992" s="210">
        <v>0</v>
      </c>
      <c r="X992" s="210">
        <v>0</v>
      </c>
      <c r="Y992" s="210">
        <v>0</v>
      </c>
      <c r="Z992" s="210">
        <v>0</v>
      </c>
      <c r="AA992" s="210">
        <v>0</v>
      </c>
      <c r="AB992" s="210">
        <v>0</v>
      </c>
      <c r="AC992" s="210">
        <v>0</v>
      </c>
      <c r="AD992" s="210">
        <v>0</v>
      </c>
      <c r="AE992" s="210"/>
      <c r="AF992" s="210"/>
      <c r="AG992" s="210"/>
      <c r="AH992" s="210"/>
      <c r="AI992" s="210"/>
      <c r="AJ992" s="210"/>
      <c r="AK992" s="210"/>
      <c r="AL992" s="210"/>
      <c r="AM992" s="210"/>
      <c r="AN992" s="210"/>
      <c r="AO992" s="210"/>
      <c r="AP992" s="210"/>
      <c r="AQ992" s="210"/>
      <c r="AR992" s="210"/>
      <c r="AS992" s="210"/>
      <c r="AT992" s="210"/>
      <c r="AU992" s="210"/>
      <c r="AV992" s="210"/>
      <c r="AW992" s="210"/>
      <c r="AX992" s="210"/>
      <c r="AY992" s="210"/>
      <c r="AZ992" s="210"/>
      <c r="BA992" s="210"/>
      <c r="BB992" s="210"/>
      <c r="BC992" s="210"/>
      <c r="BD992" s="210"/>
      <c r="BE992" s="210"/>
      <c r="BF992" s="210"/>
      <c r="BG992" s="210"/>
      <c r="BH992" s="210"/>
      <c r="BI992" s="210"/>
      <c r="BJ992" s="210"/>
      <c r="BK992" s="210"/>
      <c r="BL992" s="210"/>
      <c r="BM992" s="210"/>
      <c r="BN992" s="210"/>
      <c r="BO992" s="210"/>
      <c r="BP992" s="210"/>
      <c r="BQ992" s="210"/>
    </row>
    <row r="993" spans="1:69" s="211" customFormat="1">
      <c r="A993" s="202" t="s">
        <v>344</v>
      </c>
      <c r="B993" s="210">
        <v>0</v>
      </c>
      <c r="C993" s="210">
        <v>0</v>
      </c>
      <c r="D993" s="210">
        <v>0</v>
      </c>
      <c r="E993" s="210">
        <v>0</v>
      </c>
      <c r="F993" s="210">
        <v>0</v>
      </c>
      <c r="G993" s="210">
        <v>0</v>
      </c>
      <c r="H993" s="210">
        <v>0</v>
      </c>
      <c r="I993" s="210">
        <v>0</v>
      </c>
      <c r="J993" s="210">
        <v>0</v>
      </c>
      <c r="K993" s="210">
        <v>0</v>
      </c>
      <c r="L993" s="210">
        <v>0</v>
      </c>
      <c r="M993" s="210">
        <v>0</v>
      </c>
      <c r="N993" s="210">
        <v>0</v>
      </c>
      <c r="O993" s="210">
        <v>0</v>
      </c>
      <c r="P993" s="210">
        <v>0</v>
      </c>
      <c r="Q993" s="210">
        <v>1</v>
      </c>
      <c r="R993" s="210">
        <v>0</v>
      </c>
      <c r="S993" s="210">
        <v>0</v>
      </c>
      <c r="T993" s="210">
        <v>0</v>
      </c>
      <c r="U993" s="210">
        <v>0</v>
      </c>
      <c r="V993" s="210">
        <v>0</v>
      </c>
      <c r="W993" s="210">
        <v>0</v>
      </c>
      <c r="X993" s="210">
        <v>0</v>
      </c>
      <c r="Y993" s="210">
        <v>0</v>
      </c>
      <c r="Z993" s="210">
        <v>0</v>
      </c>
      <c r="AA993" s="210">
        <v>0</v>
      </c>
      <c r="AB993" s="210">
        <v>0</v>
      </c>
      <c r="AC993" s="210">
        <v>0</v>
      </c>
      <c r="AD993" s="210">
        <v>0</v>
      </c>
      <c r="AE993" s="210"/>
      <c r="AF993" s="210"/>
      <c r="AG993" s="210"/>
      <c r="AH993" s="210"/>
      <c r="AI993" s="210"/>
      <c r="AJ993" s="210"/>
      <c r="AK993" s="210"/>
      <c r="AL993" s="210"/>
      <c r="AM993" s="210"/>
      <c r="AN993" s="210"/>
      <c r="AO993" s="210"/>
      <c r="AP993" s="210"/>
      <c r="AQ993" s="210"/>
      <c r="AR993" s="210"/>
      <c r="AS993" s="210"/>
      <c r="AT993" s="210"/>
      <c r="AU993" s="210"/>
      <c r="AV993" s="210"/>
      <c r="AW993" s="210"/>
      <c r="AX993" s="210"/>
      <c r="AY993" s="210"/>
      <c r="AZ993" s="210"/>
      <c r="BA993" s="210"/>
      <c r="BB993" s="210"/>
      <c r="BC993" s="210"/>
      <c r="BD993" s="210"/>
      <c r="BE993" s="210"/>
      <c r="BF993" s="210"/>
      <c r="BG993" s="210"/>
      <c r="BH993" s="210"/>
      <c r="BI993" s="210"/>
      <c r="BJ993" s="210"/>
      <c r="BK993" s="210"/>
      <c r="BL993" s="210"/>
      <c r="BM993" s="210"/>
      <c r="BN993" s="210"/>
      <c r="BO993" s="210"/>
      <c r="BP993" s="210"/>
      <c r="BQ993" s="210"/>
    </row>
    <row r="994" spans="1:69" s="211" customFormat="1">
      <c r="A994" s="202" t="s">
        <v>345</v>
      </c>
      <c r="B994" s="210">
        <v>0</v>
      </c>
      <c r="C994" s="210">
        <v>0</v>
      </c>
      <c r="D994" s="210">
        <v>0</v>
      </c>
      <c r="E994" s="210">
        <v>0</v>
      </c>
      <c r="F994" s="210">
        <v>0</v>
      </c>
      <c r="G994" s="210">
        <v>0</v>
      </c>
      <c r="H994" s="210">
        <v>0</v>
      </c>
      <c r="I994" s="210">
        <v>0</v>
      </c>
      <c r="J994" s="210">
        <v>0</v>
      </c>
      <c r="K994" s="210">
        <v>0</v>
      </c>
      <c r="L994" s="210">
        <v>0</v>
      </c>
      <c r="M994" s="210">
        <v>0</v>
      </c>
      <c r="N994" s="210">
        <v>0</v>
      </c>
      <c r="O994" s="210">
        <v>0</v>
      </c>
      <c r="P994" s="210">
        <v>0</v>
      </c>
      <c r="Q994" s="210">
        <v>1</v>
      </c>
      <c r="R994" s="210">
        <v>0</v>
      </c>
      <c r="S994" s="210">
        <v>0</v>
      </c>
      <c r="T994" s="210">
        <v>0</v>
      </c>
      <c r="U994" s="210">
        <v>0</v>
      </c>
      <c r="V994" s="210">
        <v>0</v>
      </c>
      <c r="W994" s="210">
        <v>0</v>
      </c>
      <c r="X994" s="210">
        <v>0</v>
      </c>
      <c r="Y994" s="210">
        <v>0</v>
      </c>
      <c r="Z994" s="210">
        <v>0</v>
      </c>
      <c r="AA994" s="210">
        <v>0</v>
      </c>
      <c r="AB994" s="210">
        <v>0</v>
      </c>
      <c r="AC994" s="210">
        <v>0</v>
      </c>
      <c r="AD994" s="210">
        <v>0</v>
      </c>
      <c r="AE994" s="202"/>
      <c r="AF994" s="210"/>
      <c r="AG994" s="210"/>
      <c r="AH994" s="210"/>
      <c r="AI994" s="210"/>
      <c r="AJ994" s="210"/>
      <c r="AK994" s="210"/>
      <c r="AL994" s="210"/>
      <c r="AM994" s="210"/>
      <c r="AN994" s="210"/>
      <c r="AO994" s="210"/>
      <c r="AP994" s="210"/>
      <c r="AQ994" s="210"/>
      <c r="AR994" s="210"/>
      <c r="AS994" s="210"/>
      <c r="AT994" s="210"/>
      <c r="AU994" s="210"/>
      <c r="AV994" s="210"/>
      <c r="AW994" s="210"/>
      <c r="AX994" s="210"/>
      <c r="AY994" s="210"/>
      <c r="AZ994" s="210"/>
      <c r="BA994" s="210"/>
      <c r="BB994" s="210"/>
      <c r="BC994" s="210"/>
      <c r="BD994" s="210"/>
      <c r="BE994" s="210"/>
      <c r="BF994" s="210"/>
      <c r="BG994" s="210"/>
      <c r="BH994" s="210"/>
      <c r="BI994" s="210"/>
      <c r="BJ994" s="210"/>
      <c r="BK994" s="210"/>
      <c r="BL994" s="210"/>
      <c r="BM994" s="210"/>
      <c r="BN994" s="210"/>
      <c r="BO994" s="210"/>
      <c r="BP994" s="210"/>
      <c r="BQ994" s="210"/>
    </row>
    <row r="995" spans="1:69" s="211" customFormat="1">
      <c r="A995" s="202" t="s">
        <v>362</v>
      </c>
      <c r="B995" s="210">
        <v>0</v>
      </c>
      <c r="C995" s="210">
        <v>0</v>
      </c>
      <c r="D995" s="210">
        <v>0</v>
      </c>
      <c r="E995" s="210">
        <v>0</v>
      </c>
      <c r="F995" s="210">
        <v>0</v>
      </c>
      <c r="G995" s="210">
        <v>0</v>
      </c>
      <c r="H995" s="210">
        <v>0</v>
      </c>
      <c r="I995" s="210">
        <v>0</v>
      </c>
      <c r="J995" s="210">
        <v>0</v>
      </c>
      <c r="K995" s="210">
        <v>0</v>
      </c>
      <c r="L995" s="210">
        <v>0</v>
      </c>
      <c r="M995" s="210">
        <v>0</v>
      </c>
      <c r="N995" s="210">
        <v>0</v>
      </c>
      <c r="O995" s="210">
        <v>0</v>
      </c>
      <c r="P995" s="210">
        <v>0</v>
      </c>
      <c r="Q995" s="210">
        <v>1</v>
      </c>
      <c r="R995" s="210">
        <v>0</v>
      </c>
      <c r="S995" s="210">
        <v>0</v>
      </c>
      <c r="T995" s="210">
        <v>0</v>
      </c>
      <c r="U995" s="210">
        <v>0</v>
      </c>
      <c r="V995" s="210">
        <v>0</v>
      </c>
      <c r="W995" s="210">
        <v>0</v>
      </c>
      <c r="X995" s="210">
        <v>0</v>
      </c>
      <c r="Y995" s="210">
        <v>0</v>
      </c>
      <c r="Z995" s="210">
        <v>0</v>
      </c>
      <c r="AA995" s="210">
        <v>0</v>
      </c>
      <c r="AB995" s="210">
        <v>0</v>
      </c>
      <c r="AC995" s="210">
        <v>0</v>
      </c>
      <c r="AD995" s="210">
        <v>0</v>
      </c>
      <c r="AE995" s="210"/>
      <c r="AF995" s="210"/>
      <c r="AG995" s="210"/>
      <c r="AH995" s="210"/>
      <c r="AI995" s="210"/>
      <c r="AJ995" s="210"/>
      <c r="AK995" s="210"/>
      <c r="AL995" s="210"/>
      <c r="AM995" s="210"/>
      <c r="AN995" s="210"/>
      <c r="AO995" s="210"/>
      <c r="AP995" s="210"/>
      <c r="AQ995" s="210"/>
      <c r="AR995" s="210"/>
      <c r="AS995" s="210"/>
      <c r="AT995" s="210"/>
      <c r="AU995" s="210"/>
      <c r="AV995" s="210"/>
      <c r="AW995" s="210"/>
      <c r="AX995" s="210"/>
      <c r="AY995" s="210"/>
      <c r="AZ995" s="210"/>
      <c r="BA995" s="210"/>
      <c r="BB995" s="210"/>
      <c r="BC995" s="210"/>
      <c r="BD995" s="210"/>
      <c r="BE995" s="210"/>
      <c r="BF995" s="210"/>
      <c r="BG995" s="210"/>
      <c r="BH995" s="210"/>
      <c r="BI995" s="210"/>
      <c r="BJ995" s="210"/>
      <c r="BK995" s="210"/>
      <c r="BL995" s="210"/>
      <c r="BM995" s="210"/>
      <c r="BN995" s="210"/>
      <c r="BO995" s="210"/>
      <c r="BP995" s="210"/>
      <c r="BQ995" s="210"/>
    </row>
    <row r="996" spans="1:69" s="211" customFormat="1">
      <c r="A996" s="202" t="s">
        <v>337</v>
      </c>
      <c r="B996" s="210">
        <v>0</v>
      </c>
      <c r="C996" s="210">
        <v>0</v>
      </c>
      <c r="D996" s="210">
        <v>0</v>
      </c>
      <c r="E996" s="210">
        <v>0</v>
      </c>
      <c r="F996" s="210">
        <v>0</v>
      </c>
      <c r="G996" s="210">
        <v>0</v>
      </c>
      <c r="H996" s="210">
        <v>0</v>
      </c>
      <c r="I996" s="210">
        <v>0</v>
      </c>
      <c r="J996" s="210">
        <v>0</v>
      </c>
      <c r="K996" s="210">
        <v>0</v>
      </c>
      <c r="L996" s="210">
        <v>0</v>
      </c>
      <c r="M996" s="210">
        <v>0</v>
      </c>
      <c r="N996" s="210">
        <v>0</v>
      </c>
      <c r="O996" s="210">
        <v>0</v>
      </c>
      <c r="P996" s="210">
        <v>1</v>
      </c>
      <c r="Q996" s="210">
        <v>0</v>
      </c>
      <c r="R996" s="210">
        <v>0</v>
      </c>
      <c r="S996" s="210">
        <v>0</v>
      </c>
      <c r="T996" s="210">
        <v>0</v>
      </c>
      <c r="U996" s="210">
        <v>0</v>
      </c>
      <c r="V996" s="210">
        <v>0</v>
      </c>
      <c r="W996" s="210">
        <v>0</v>
      </c>
      <c r="X996" s="210">
        <v>0</v>
      </c>
      <c r="Y996" s="210">
        <v>0</v>
      </c>
      <c r="Z996" s="210">
        <v>0</v>
      </c>
      <c r="AA996" s="210">
        <v>0</v>
      </c>
      <c r="AB996" s="210">
        <v>0</v>
      </c>
      <c r="AC996" s="210">
        <v>0</v>
      </c>
      <c r="AD996" s="210">
        <v>0</v>
      </c>
      <c r="AE996" s="210"/>
      <c r="AF996" s="210"/>
      <c r="AG996" s="210"/>
      <c r="AH996" s="210"/>
      <c r="AI996" s="210"/>
      <c r="AJ996" s="210"/>
      <c r="AK996" s="210"/>
      <c r="AL996" s="210"/>
      <c r="AM996" s="210"/>
      <c r="AN996" s="210"/>
      <c r="AO996" s="210"/>
      <c r="AP996" s="210"/>
      <c r="AQ996" s="210"/>
      <c r="AR996" s="210"/>
      <c r="AS996" s="210"/>
      <c r="AT996" s="210"/>
      <c r="AU996" s="210"/>
      <c r="AV996" s="210"/>
      <c r="AW996" s="210"/>
      <c r="AX996" s="210"/>
      <c r="AY996" s="210"/>
      <c r="AZ996" s="210"/>
      <c r="BA996" s="210"/>
      <c r="BB996" s="210"/>
      <c r="BC996" s="210"/>
      <c r="BD996" s="210"/>
      <c r="BE996" s="210"/>
      <c r="BF996" s="210"/>
      <c r="BG996" s="210"/>
      <c r="BH996" s="210"/>
      <c r="BI996" s="210"/>
      <c r="BJ996" s="210"/>
      <c r="BK996" s="210"/>
      <c r="BL996" s="210"/>
      <c r="BM996" s="210"/>
      <c r="BN996" s="210"/>
      <c r="BO996" s="210"/>
      <c r="BP996" s="210"/>
      <c r="BQ996" s="210"/>
    </row>
    <row r="997" spans="1:69" s="211" customFormat="1">
      <c r="A997" s="202" t="s">
        <v>338</v>
      </c>
      <c r="B997" s="210">
        <v>0</v>
      </c>
      <c r="C997" s="210">
        <v>0</v>
      </c>
      <c r="D997" s="210">
        <v>0</v>
      </c>
      <c r="E997" s="210">
        <v>0</v>
      </c>
      <c r="F997" s="210">
        <v>0</v>
      </c>
      <c r="G997" s="210">
        <v>0</v>
      </c>
      <c r="H997" s="210">
        <v>0</v>
      </c>
      <c r="I997" s="210">
        <v>0</v>
      </c>
      <c r="J997" s="210">
        <v>0</v>
      </c>
      <c r="K997" s="210">
        <v>0</v>
      </c>
      <c r="L997" s="210">
        <v>0</v>
      </c>
      <c r="M997" s="210">
        <v>0</v>
      </c>
      <c r="N997" s="210">
        <v>0</v>
      </c>
      <c r="O997" s="210">
        <v>0</v>
      </c>
      <c r="P997" s="210">
        <v>1</v>
      </c>
      <c r="Q997" s="210">
        <v>0</v>
      </c>
      <c r="R997" s="210">
        <v>0</v>
      </c>
      <c r="S997" s="210">
        <v>0</v>
      </c>
      <c r="T997" s="210">
        <v>0</v>
      </c>
      <c r="U997" s="210">
        <v>0</v>
      </c>
      <c r="V997" s="210">
        <v>0</v>
      </c>
      <c r="W997" s="210">
        <v>0</v>
      </c>
      <c r="X997" s="210">
        <v>0</v>
      </c>
      <c r="Y997" s="210">
        <v>0</v>
      </c>
      <c r="Z997" s="210">
        <v>0</v>
      </c>
      <c r="AA997" s="210">
        <v>0</v>
      </c>
      <c r="AB997" s="210">
        <v>0</v>
      </c>
      <c r="AC997" s="210">
        <v>0</v>
      </c>
      <c r="AD997" s="210">
        <v>0</v>
      </c>
      <c r="AE997" s="210"/>
      <c r="AF997" s="210"/>
      <c r="AG997" s="210"/>
      <c r="AH997" s="210"/>
      <c r="AI997" s="210"/>
      <c r="AJ997" s="210"/>
      <c r="AK997" s="210"/>
      <c r="AL997" s="210"/>
      <c r="AM997" s="210"/>
      <c r="AN997" s="210"/>
      <c r="AO997" s="210"/>
      <c r="AP997" s="210"/>
      <c r="AQ997" s="210"/>
      <c r="AR997" s="210"/>
      <c r="AS997" s="210"/>
      <c r="AT997" s="210"/>
      <c r="AU997" s="210"/>
      <c r="AV997" s="210"/>
      <c r="AW997" s="210"/>
      <c r="AX997" s="210"/>
      <c r="AY997" s="210"/>
      <c r="AZ997" s="210"/>
      <c r="BA997" s="210"/>
      <c r="BB997" s="210"/>
      <c r="BC997" s="210"/>
      <c r="BD997" s="210"/>
      <c r="BE997" s="210"/>
      <c r="BF997" s="210"/>
      <c r="BG997" s="210"/>
      <c r="BH997" s="210"/>
      <c r="BI997" s="210"/>
      <c r="BJ997" s="210"/>
      <c r="BK997" s="210"/>
      <c r="BL997" s="210"/>
      <c r="BM997" s="210"/>
      <c r="BN997" s="210"/>
      <c r="BO997" s="210"/>
      <c r="BP997" s="210"/>
      <c r="BQ997" s="210"/>
    </row>
    <row r="998" spans="1:69" s="211" customFormat="1">
      <c r="A998" s="202" t="s">
        <v>421</v>
      </c>
      <c r="B998" s="210"/>
      <c r="C998" s="210"/>
      <c r="D998" s="210"/>
      <c r="E998" s="210"/>
      <c r="F998" s="210"/>
      <c r="G998" s="210"/>
      <c r="H998" s="210"/>
      <c r="I998" s="210"/>
      <c r="J998" s="210"/>
      <c r="K998" s="210"/>
      <c r="L998" s="210"/>
      <c r="M998" s="210"/>
      <c r="N998" s="210"/>
      <c r="O998" s="210"/>
      <c r="P998" s="210"/>
      <c r="Q998" s="210"/>
      <c r="R998" s="210"/>
      <c r="S998" s="210"/>
      <c r="T998" s="210"/>
      <c r="U998" s="210"/>
      <c r="V998" s="210"/>
      <c r="W998" s="210"/>
      <c r="X998" s="210"/>
      <c r="Y998" s="210"/>
      <c r="Z998" s="210"/>
      <c r="AA998" s="210"/>
      <c r="AB998" s="210"/>
      <c r="AC998" s="210"/>
      <c r="AD998" s="210"/>
      <c r="AE998" s="210"/>
      <c r="AF998" s="210"/>
      <c r="AG998" s="210"/>
      <c r="AH998" s="210"/>
      <c r="AI998" s="210"/>
      <c r="AJ998" s="210"/>
      <c r="AK998" s="210"/>
      <c r="AL998" s="210"/>
      <c r="AM998" s="210"/>
      <c r="AN998" s="210"/>
      <c r="AO998" s="210"/>
      <c r="AP998" s="210"/>
      <c r="AQ998" s="210"/>
      <c r="AR998" s="210"/>
      <c r="AS998" s="210"/>
      <c r="AT998" s="210"/>
      <c r="AU998" s="210"/>
      <c r="AV998" s="210"/>
      <c r="AW998" s="210"/>
      <c r="AX998" s="210"/>
      <c r="AY998" s="210"/>
      <c r="AZ998" s="210"/>
      <c r="BA998" s="210"/>
      <c r="BB998" s="210"/>
      <c r="BC998" s="210"/>
      <c r="BD998" s="210"/>
      <c r="BE998" s="210"/>
      <c r="BF998" s="210"/>
      <c r="BG998" s="210"/>
      <c r="BH998" s="210"/>
      <c r="BI998" s="210"/>
      <c r="BJ998" s="210"/>
      <c r="BK998" s="210"/>
      <c r="BL998" s="210"/>
      <c r="BM998" s="210"/>
      <c r="BN998" s="210"/>
      <c r="BO998" s="210"/>
      <c r="BP998" s="210"/>
      <c r="BQ998" s="210"/>
    </row>
    <row r="999" spans="1:69" s="211" customFormat="1">
      <c r="A999" s="202"/>
      <c r="B999" s="210"/>
      <c r="C999" s="210"/>
      <c r="D999" s="210"/>
      <c r="E999" s="210"/>
      <c r="F999" s="210"/>
      <c r="G999" s="210"/>
      <c r="H999" s="210"/>
      <c r="I999" s="210"/>
      <c r="J999" s="210"/>
      <c r="K999" s="210"/>
      <c r="L999" s="210"/>
      <c r="M999" s="210"/>
      <c r="N999" s="210"/>
      <c r="O999" s="210"/>
      <c r="P999" s="210"/>
      <c r="Q999" s="210"/>
      <c r="R999" s="210"/>
      <c r="S999" s="210"/>
      <c r="T999" s="210"/>
      <c r="U999" s="210"/>
      <c r="V999" s="210"/>
      <c r="W999" s="210"/>
      <c r="X999" s="210"/>
      <c r="Y999" s="210"/>
      <c r="Z999" s="210"/>
      <c r="AA999" s="210"/>
      <c r="AB999" s="210"/>
      <c r="AC999" s="210"/>
      <c r="AD999" s="210"/>
      <c r="AE999" s="210"/>
      <c r="AF999" s="210"/>
      <c r="AG999" s="210"/>
      <c r="AH999" s="210"/>
      <c r="AI999" s="210"/>
      <c r="AJ999" s="210"/>
      <c r="AK999" s="210"/>
      <c r="AL999" s="210"/>
      <c r="AM999" s="210"/>
      <c r="AN999" s="210"/>
      <c r="AO999" s="210"/>
      <c r="AP999" s="210"/>
      <c r="AQ999" s="210"/>
      <c r="AR999" s="210"/>
      <c r="AS999" s="210"/>
      <c r="AT999" s="210"/>
      <c r="AU999" s="210"/>
      <c r="AV999" s="210"/>
      <c r="AW999" s="210"/>
      <c r="AX999" s="210"/>
      <c r="AY999" s="210"/>
      <c r="AZ999" s="210"/>
      <c r="BA999" s="210"/>
      <c r="BB999" s="210"/>
      <c r="BC999" s="210"/>
      <c r="BD999" s="210"/>
      <c r="BE999" s="210"/>
      <c r="BF999" s="210"/>
      <c r="BG999" s="210"/>
      <c r="BH999" s="210"/>
      <c r="BI999" s="210"/>
      <c r="BJ999" s="210"/>
      <c r="BK999" s="210"/>
      <c r="BL999" s="210"/>
      <c r="BM999" s="210"/>
      <c r="BN999" s="210"/>
      <c r="BO999" s="210"/>
      <c r="BP999" s="210"/>
      <c r="BQ999" s="210"/>
    </row>
    <row r="1000" spans="1:69" s="211" customFormat="1">
      <c r="A1000" s="202" t="s">
        <v>180</v>
      </c>
      <c r="B1000" s="210"/>
      <c r="C1000" s="210"/>
      <c r="D1000" s="210"/>
      <c r="E1000" s="210"/>
      <c r="F1000" s="210"/>
      <c r="G1000" s="210"/>
      <c r="H1000" s="210"/>
      <c r="I1000" s="210"/>
      <c r="J1000" s="210"/>
      <c r="K1000" s="210"/>
      <c r="L1000" s="210"/>
      <c r="M1000" s="210"/>
      <c r="N1000" s="210"/>
      <c r="O1000" s="210"/>
      <c r="P1000" s="210"/>
      <c r="Q1000" s="210"/>
      <c r="R1000" s="210"/>
      <c r="S1000" s="210"/>
      <c r="T1000" s="210"/>
      <c r="U1000" s="210"/>
      <c r="V1000" s="210"/>
      <c r="W1000" s="210"/>
      <c r="X1000" s="210"/>
      <c r="Y1000" s="210"/>
      <c r="Z1000" s="210"/>
      <c r="AA1000" s="210"/>
      <c r="AB1000" s="210"/>
      <c r="AC1000" s="210"/>
      <c r="AD1000" s="210"/>
      <c r="AE1000" s="210"/>
      <c r="AF1000" s="210"/>
      <c r="AG1000" s="210"/>
      <c r="AH1000" s="210"/>
      <c r="AI1000" s="210"/>
      <c r="AJ1000" s="210"/>
      <c r="AK1000" s="210"/>
      <c r="AL1000" s="210"/>
      <c r="AM1000" s="210"/>
      <c r="AN1000" s="210"/>
      <c r="AO1000" s="210"/>
      <c r="AP1000" s="210"/>
      <c r="AQ1000" s="210"/>
      <c r="AR1000" s="210"/>
      <c r="AS1000" s="210"/>
      <c r="AT1000" s="210"/>
      <c r="AU1000" s="210"/>
      <c r="AV1000" s="210"/>
      <c r="AW1000" s="210"/>
      <c r="AX1000" s="210"/>
      <c r="AY1000" s="210"/>
      <c r="AZ1000" s="210"/>
      <c r="BA1000" s="210"/>
      <c r="BB1000" s="210"/>
      <c r="BC1000" s="210"/>
      <c r="BD1000" s="210"/>
      <c r="BE1000" s="210"/>
      <c r="BF1000" s="210"/>
      <c r="BG1000" s="210"/>
      <c r="BH1000" s="210"/>
      <c r="BI1000" s="210"/>
      <c r="BJ1000" s="210"/>
      <c r="BK1000" s="210"/>
      <c r="BL1000" s="210"/>
      <c r="BM1000" s="210"/>
      <c r="BN1000" s="210"/>
      <c r="BO1000" s="210"/>
      <c r="BP1000" s="210"/>
      <c r="BQ1000" s="210"/>
    </row>
    <row r="1001" spans="1:69" s="211" customFormat="1">
      <c r="A1001" s="202" t="s">
        <v>419</v>
      </c>
      <c r="B1001" s="202" t="s">
        <v>505</v>
      </c>
      <c r="C1001" s="202" t="s">
        <v>47</v>
      </c>
      <c r="D1001" s="202" t="s">
        <v>222</v>
      </c>
      <c r="E1001" s="202" t="s">
        <v>223</v>
      </c>
      <c r="F1001" s="202" t="s">
        <v>225</v>
      </c>
      <c r="G1001" s="202" t="s">
        <v>226</v>
      </c>
      <c r="H1001" s="202" t="s">
        <v>170</v>
      </c>
      <c r="I1001" s="202" t="s">
        <v>227</v>
      </c>
      <c r="J1001" s="202" t="s">
        <v>243</v>
      </c>
      <c r="K1001" s="202" t="s">
        <v>229</v>
      </c>
      <c r="L1001" s="202" t="s">
        <v>230</v>
      </c>
      <c r="M1001" s="202" t="s">
        <v>231</v>
      </c>
      <c r="N1001" s="202" t="s">
        <v>232</v>
      </c>
      <c r="O1001" s="202" t="s">
        <v>233</v>
      </c>
      <c r="P1001" s="202" t="s">
        <v>50</v>
      </c>
      <c r="Q1001" s="202" t="s">
        <v>251</v>
      </c>
      <c r="R1001" s="202" t="s">
        <v>472</v>
      </c>
      <c r="S1001" s="202" t="s">
        <v>254</v>
      </c>
      <c r="T1001" s="202" t="s">
        <v>473</v>
      </c>
      <c r="U1001" s="202" t="s">
        <v>257</v>
      </c>
      <c r="V1001" s="202" t="s">
        <v>474</v>
      </c>
      <c r="W1001" s="202" t="s">
        <v>235</v>
      </c>
      <c r="X1001" s="202" t="s">
        <v>236</v>
      </c>
      <c r="Y1001" s="202" t="s">
        <v>237</v>
      </c>
      <c r="Z1001" s="202" t="s">
        <v>475</v>
      </c>
      <c r="AA1001" s="202" t="s">
        <v>30</v>
      </c>
      <c r="AB1001" s="202" t="s">
        <v>31</v>
      </c>
      <c r="AC1001" s="202" t="s">
        <v>476</v>
      </c>
      <c r="AD1001" s="202" t="s">
        <v>57</v>
      </c>
      <c r="AE1001" s="202" t="s">
        <v>614</v>
      </c>
      <c r="AF1001" s="210"/>
      <c r="AG1001" s="210" t="s">
        <v>214</v>
      </c>
      <c r="AH1001" s="210"/>
      <c r="AI1001" s="210"/>
      <c r="AJ1001" s="210"/>
      <c r="AK1001" s="210"/>
      <c r="AL1001" s="210"/>
      <c r="AM1001" s="210"/>
      <c r="AN1001" s="210"/>
      <c r="AO1001" s="210"/>
      <c r="AP1001" s="210"/>
      <c r="AQ1001" s="210"/>
      <c r="AR1001" s="210"/>
      <c r="AS1001" s="210"/>
      <c r="AT1001" s="210"/>
      <c r="AU1001" s="210"/>
      <c r="AV1001" s="210"/>
      <c r="AW1001" s="210"/>
      <c r="AX1001" s="210"/>
      <c r="AY1001" s="210"/>
      <c r="AZ1001" s="210"/>
      <c r="BA1001" s="210"/>
      <c r="BB1001" s="210"/>
      <c r="BC1001" s="210"/>
      <c r="BD1001" s="210"/>
      <c r="BE1001" s="210"/>
      <c r="BF1001" s="210"/>
      <c r="BG1001" s="210"/>
      <c r="BH1001" s="210"/>
      <c r="BI1001" s="210"/>
      <c r="BJ1001" s="210"/>
      <c r="BK1001" s="210"/>
      <c r="BL1001" s="210"/>
      <c r="BM1001" s="210"/>
      <c r="BN1001" s="210"/>
      <c r="BO1001" s="210"/>
      <c r="BP1001" s="210"/>
      <c r="BQ1001" s="210"/>
    </row>
    <row r="1002" spans="1:69" s="211" customFormat="1">
      <c r="A1002" s="202" t="s">
        <v>329</v>
      </c>
      <c r="B1002" s="210">
        <v>1</v>
      </c>
      <c r="C1002" s="210">
        <v>0</v>
      </c>
      <c r="D1002" s="210">
        <v>0</v>
      </c>
      <c r="E1002" s="210">
        <v>0</v>
      </c>
      <c r="F1002" s="210">
        <v>0</v>
      </c>
      <c r="G1002" s="210">
        <v>0</v>
      </c>
      <c r="H1002" s="210">
        <v>0</v>
      </c>
      <c r="I1002" s="210">
        <v>0</v>
      </c>
      <c r="J1002" s="210">
        <v>0</v>
      </c>
      <c r="K1002" s="210">
        <v>0</v>
      </c>
      <c r="L1002" s="210">
        <v>0</v>
      </c>
      <c r="M1002" s="210">
        <v>0</v>
      </c>
      <c r="N1002" s="210">
        <v>0</v>
      </c>
      <c r="O1002" s="210">
        <v>0</v>
      </c>
      <c r="P1002" s="210">
        <v>0</v>
      </c>
      <c r="Q1002" s="210">
        <v>0</v>
      </c>
      <c r="R1002" s="210">
        <v>0</v>
      </c>
      <c r="S1002" s="210">
        <v>0</v>
      </c>
      <c r="T1002" s="210">
        <v>0</v>
      </c>
      <c r="U1002" s="210">
        <v>0</v>
      </c>
      <c r="V1002" s="210">
        <v>0</v>
      </c>
      <c r="W1002" s="210">
        <v>0</v>
      </c>
      <c r="X1002" s="210">
        <v>0</v>
      </c>
      <c r="Y1002" s="210">
        <v>0</v>
      </c>
      <c r="Z1002" s="210">
        <v>0</v>
      </c>
      <c r="AA1002" s="210">
        <v>0</v>
      </c>
      <c r="AB1002" s="210">
        <v>0</v>
      </c>
      <c r="AC1002" s="210">
        <v>0</v>
      </c>
      <c r="AD1002" s="210">
        <v>0</v>
      </c>
      <c r="AE1002" s="210"/>
      <c r="AF1002" s="210"/>
      <c r="AG1002" s="210"/>
      <c r="AH1002" s="210"/>
      <c r="AI1002" s="210"/>
      <c r="AJ1002" s="210"/>
      <c r="AK1002" s="210"/>
      <c r="AL1002" s="210"/>
      <c r="AM1002" s="210"/>
      <c r="AN1002" s="210"/>
      <c r="AO1002" s="210"/>
      <c r="AP1002" s="210"/>
      <c r="AQ1002" s="210"/>
      <c r="AR1002" s="210"/>
      <c r="AS1002" s="210"/>
      <c r="AT1002" s="210"/>
      <c r="AU1002" s="210"/>
      <c r="AV1002" s="210"/>
      <c r="AW1002" s="210"/>
      <c r="AX1002" s="210"/>
      <c r="AY1002" s="210"/>
      <c r="AZ1002" s="210"/>
      <c r="BA1002" s="210"/>
      <c r="BB1002" s="210"/>
      <c r="BC1002" s="210"/>
      <c r="BD1002" s="210"/>
      <c r="BE1002" s="210"/>
      <c r="BF1002" s="210"/>
      <c r="BG1002" s="210"/>
      <c r="BH1002" s="210"/>
      <c r="BI1002" s="210"/>
      <c r="BJ1002" s="210"/>
      <c r="BK1002" s="210"/>
      <c r="BL1002" s="210"/>
      <c r="BM1002" s="210"/>
      <c r="BN1002" s="210"/>
      <c r="BO1002" s="210"/>
      <c r="BP1002" s="210"/>
      <c r="BQ1002" s="210"/>
    </row>
    <row r="1003" spans="1:69" s="211" customFormat="1">
      <c r="A1003" s="202" t="s">
        <v>568</v>
      </c>
      <c r="B1003" s="210">
        <v>0</v>
      </c>
      <c r="C1003" s="210">
        <v>0</v>
      </c>
      <c r="D1003" s="210">
        <v>0</v>
      </c>
      <c r="E1003" s="210">
        <v>0</v>
      </c>
      <c r="F1003" s="210">
        <v>1</v>
      </c>
      <c r="G1003" s="210">
        <v>0</v>
      </c>
      <c r="H1003" s="210">
        <v>0</v>
      </c>
      <c r="I1003" s="210">
        <v>0</v>
      </c>
      <c r="J1003" s="210">
        <v>0</v>
      </c>
      <c r="K1003" s="210">
        <v>0</v>
      </c>
      <c r="L1003" s="210">
        <v>0</v>
      </c>
      <c r="M1003" s="210">
        <v>0</v>
      </c>
      <c r="N1003" s="210">
        <v>0</v>
      </c>
      <c r="O1003" s="210">
        <v>0</v>
      </c>
      <c r="P1003" s="210">
        <v>0</v>
      </c>
      <c r="Q1003" s="210">
        <v>0</v>
      </c>
      <c r="R1003" s="210">
        <v>0</v>
      </c>
      <c r="S1003" s="210">
        <v>0</v>
      </c>
      <c r="T1003" s="210">
        <v>0</v>
      </c>
      <c r="U1003" s="210">
        <v>0</v>
      </c>
      <c r="V1003" s="210">
        <v>0</v>
      </c>
      <c r="W1003" s="210">
        <v>0</v>
      </c>
      <c r="X1003" s="210">
        <v>0</v>
      </c>
      <c r="Y1003" s="210">
        <v>0</v>
      </c>
      <c r="Z1003" s="210">
        <v>0</v>
      </c>
      <c r="AA1003" s="210">
        <v>0</v>
      </c>
      <c r="AB1003" s="210">
        <v>0</v>
      </c>
      <c r="AC1003" s="210">
        <v>0</v>
      </c>
      <c r="AD1003" s="210">
        <v>0</v>
      </c>
      <c r="AE1003" s="210"/>
      <c r="AF1003" s="210"/>
      <c r="AG1003" s="210"/>
      <c r="AH1003" s="210"/>
      <c r="AI1003" s="210"/>
      <c r="AJ1003" s="210"/>
      <c r="AK1003" s="210"/>
      <c r="AL1003" s="210"/>
      <c r="AM1003" s="210"/>
      <c r="AN1003" s="210"/>
      <c r="AO1003" s="210"/>
      <c r="AP1003" s="210"/>
      <c r="AQ1003" s="210"/>
      <c r="AR1003" s="210"/>
      <c r="AS1003" s="210"/>
      <c r="AT1003" s="210"/>
      <c r="AU1003" s="210"/>
      <c r="AV1003" s="210"/>
      <c r="AW1003" s="210"/>
      <c r="AX1003" s="210"/>
      <c r="AY1003" s="210"/>
      <c r="AZ1003" s="210"/>
      <c r="BA1003" s="210"/>
      <c r="BB1003" s="210"/>
      <c r="BC1003" s="210"/>
      <c r="BD1003" s="210"/>
      <c r="BE1003" s="210"/>
      <c r="BF1003" s="210"/>
      <c r="BG1003" s="210"/>
      <c r="BH1003" s="210"/>
      <c r="BI1003" s="210"/>
      <c r="BJ1003" s="210"/>
      <c r="BK1003" s="210"/>
      <c r="BL1003" s="210"/>
      <c r="BM1003" s="210"/>
      <c r="BN1003" s="210"/>
      <c r="BO1003" s="210"/>
      <c r="BP1003" s="210"/>
      <c r="BQ1003" s="210"/>
    </row>
    <row r="1004" spans="1:69" s="211" customFormat="1">
      <c r="A1004" s="202" t="s">
        <v>331</v>
      </c>
      <c r="B1004" s="210">
        <v>0.9</v>
      </c>
      <c r="C1004" s="210">
        <v>0</v>
      </c>
      <c r="D1004" s="210">
        <v>0</v>
      </c>
      <c r="E1004" s="210">
        <v>0</v>
      </c>
      <c r="F1004" s="210">
        <v>0</v>
      </c>
      <c r="G1004" s="210">
        <v>0</v>
      </c>
      <c r="H1004" s="210">
        <v>0</v>
      </c>
      <c r="I1004" s="210">
        <v>0</v>
      </c>
      <c r="J1004" s="210">
        <v>0</v>
      </c>
      <c r="K1004" s="210">
        <v>0</v>
      </c>
      <c r="L1004" s="210">
        <v>0</v>
      </c>
      <c r="M1004" s="210">
        <v>0</v>
      </c>
      <c r="N1004" s="210">
        <v>0</v>
      </c>
      <c r="O1004" s="210">
        <v>0</v>
      </c>
      <c r="P1004" s="210">
        <v>0</v>
      </c>
      <c r="Q1004" s="210">
        <v>0</v>
      </c>
      <c r="R1004" s="210">
        <v>0</v>
      </c>
      <c r="S1004" s="210">
        <v>0</v>
      </c>
      <c r="T1004" s="210">
        <v>0</v>
      </c>
      <c r="U1004" s="210">
        <v>0</v>
      </c>
      <c r="V1004" s="210">
        <v>0</v>
      </c>
      <c r="W1004" s="210">
        <v>0</v>
      </c>
      <c r="X1004" s="210">
        <v>0</v>
      </c>
      <c r="Y1004" s="210">
        <v>0</v>
      </c>
      <c r="Z1004" s="210">
        <v>0</v>
      </c>
      <c r="AA1004" s="210">
        <v>0</v>
      </c>
      <c r="AB1004" s="210">
        <v>0</v>
      </c>
      <c r="AC1004" s="210">
        <v>0</v>
      </c>
      <c r="AD1004" s="210">
        <v>0</v>
      </c>
      <c r="AE1004" s="210"/>
      <c r="AF1004" s="210"/>
      <c r="AG1004" s="210"/>
      <c r="AH1004" s="210"/>
      <c r="AI1004" s="210"/>
      <c r="AJ1004" s="210"/>
      <c r="AK1004" s="210"/>
      <c r="AL1004" s="210"/>
      <c r="AM1004" s="210"/>
      <c r="AN1004" s="210"/>
      <c r="AO1004" s="210"/>
      <c r="AP1004" s="210"/>
      <c r="AQ1004" s="210"/>
      <c r="AR1004" s="210"/>
      <c r="AS1004" s="210"/>
      <c r="AT1004" s="210"/>
      <c r="AU1004" s="210"/>
      <c r="AV1004" s="210"/>
      <c r="AW1004" s="210"/>
      <c r="AX1004" s="210"/>
      <c r="AY1004" s="210"/>
      <c r="AZ1004" s="210"/>
      <c r="BA1004" s="210"/>
      <c r="BB1004" s="210"/>
      <c r="BC1004" s="210"/>
      <c r="BD1004" s="210"/>
      <c r="BE1004" s="210"/>
      <c r="BF1004" s="210"/>
      <c r="BG1004" s="210"/>
      <c r="BH1004" s="210"/>
      <c r="BI1004" s="210"/>
      <c r="BJ1004" s="210"/>
      <c r="BK1004" s="210"/>
      <c r="BL1004" s="210"/>
      <c r="BM1004" s="210"/>
      <c r="BN1004" s="210"/>
      <c r="BO1004" s="210"/>
      <c r="BP1004" s="210"/>
      <c r="BQ1004" s="210"/>
    </row>
    <row r="1005" spans="1:69" s="211" customFormat="1">
      <c r="A1005" s="202" t="s">
        <v>332</v>
      </c>
      <c r="B1005" s="210">
        <v>0.95</v>
      </c>
      <c r="C1005" s="210">
        <v>0</v>
      </c>
      <c r="D1005" s="210">
        <v>0</v>
      </c>
      <c r="E1005" s="210">
        <v>0</v>
      </c>
      <c r="F1005" s="210">
        <v>0</v>
      </c>
      <c r="G1005" s="210">
        <v>0</v>
      </c>
      <c r="H1005" s="210">
        <v>0</v>
      </c>
      <c r="I1005" s="210">
        <v>0</v>
      </c>
      <c r="J1005" s="210">
        <v>0</v>
      </c>
      <c r="K1005" s="210">
        <v>0</v>
      </c>
      <c r="L1005" s="210">
        <v>0</v>
      </c>
      <c r="M1005" s="210">
        <v>0</v>
      </c>
      <c r="N1005" s="210">
        <v>0</v>
      </c>
      <c r="O1005" s="210">
        <v>0</v>
      </c>
      <c r="P1005" s="210">
        <v>0</v>
      </c>
      <c r="Q1005" s="210">
        <v>0</v>
      </c>
      <c r="R1005" s="210">
        <v>0</v>
      </c>
      <c r="S1005" s="210">
        <v>0</v>
      </c>
      <c r="T1005" s="210">
        <v>0</v>
      </c>
      <c r="U1005" s="210">
        <v>0</v>
      </c>
      <c r="V1005" s="210">
        <v>0</v>
      </c>
      <c r="W1005" s="210">
        <v>0</v>
      </c>
      <c r="X1005" s="210">
        <v>0</v>
      </c>
      <c r="Y1005" s="210">
        <v>0</v>
      </c>
      <c r="Z1005" s="210">
        <v>0</v>
      </c>
      <c r="AA1005" s="210">
        <v>0</v>
      </c>
      <c r="AB1005" s="210">
        <v>0</v>
      </c>
      <c r="AC1005" s="210">
        <v>0</v>
      </c>
      <c r="AD1005" s="210">
        <v>0</v>
      </c>
      <c r="AE1005" s="210"/>
      <c r="AF1005" s="210"/>
      <c r="AG1005" s="210"/>
      <c r="AH1005" s="210"/>
      <c r="AI1005" s="210"/>
      <c r="AJ1005" s="210"/>
      <c r="AK1005" s="210"/>
      <c r="AL1005" s="210"/>
      <c r="AM1005" s="210"/>
      <c r="AN1005" s="210"/>
      <c r="AO1005" s="210"/>
      <c r="AP1005" s="210"/>
      <c r="AQ1005" s="210"/>
      <c r="AR1005" s="210"/>
      <c r="AS1005" s="210"/>
      <c r="AT1005" s="210"/>
      <c r="AU1005" s="210"/>
      <c r="AV1005" s="210"/>
      <c r="AW1005" s="210"/>
      <c r="AX1005" s="210"/>
      <c r="AY1005" s="210"/>
      <c r="AZ1005" s="210"/>
      <c r="BA1005" s="210"/>
      <c r="BB1005" s="210"/>
      <c r="BC1005" s="210"/>
      <c r="BD1005" s="210"/>
      <c r="BE1005" s="210"/>
      <c r="BF1005" s="210"/>
      <c r="BG1005" s="210"/>
      <c r="BH1005" s="210"/>
      <c r="BI1005" s="210"/>
      <c r="BJ1005" s="210"/>
      <c r="BK1005" s="210"/>
      <c r="BL1005" s="210"/>
      <c r="BM1005" s="210"/>
      <c r="BN1005" s="210"/>
      <c r="BO1005" s="210"/>
      <c r="BP1005" s="210"/>
      <c r="BQ1005" s="210"/>
    </row>
    <row r="1006" spans="1:69" s="211" customFormat="1">
      <c r="A1006" s="202" t="s">
        <v>333</v>
      </c>
      <c r="B1006" s="210">
        <v>0.95</v>
      </c>
      <c r="C1006" s="210">
        <v>0</v>
      </c>
      <c r="D1006" s="210">
        <v>0</v>
      </c>
      <c r="E1006" s="210">
        <v>0</v>
      </c>
      <c r="F1006" s="210">
        <v>0</v>
      </c>
      <c r="G1006" s="210">
        <v>0</v>
      </c>
      <c r="H1006" s="210">
        <v>0</v>
      </c>
      <c r="I1006" s="210">
        <v>0</v>
      </c>
      <c r="J1006" s="210">
        <v>0</v>
      </c>
      <c r="K1006" s="210">
        <v>0</v>
      </c>
      <c r="L1006" s="210">
        <v>0</v>
      </c>
      <c r="M1006" s="210">
        <v>0</v>
      </c>
      <c r="N1006" s="210">
        <v>0</v>
      </c>
      <c r="O1006" s="210">
        <v>0</v>
      </c>
      <c r="P1006" s="210">
        <v>0</v>
      </c>
      <c r="Q1006" s="210">
        <v>0</v>
      </c>
      <c r="R1006" s="210">
        <v>0</v>
      </c>
      <c r="S1006" s="210">
        <v>0</v>
      </c>
      <c r="T1006" s="210">
        <v>0</v>
      </c>
      <c r="U1006" s="210">
        <v>0</v>
      </c>
      <c r="V1006" s="210">
        <v>0</v>
      </c>
      <c r="W1006" s="210">
        <v>0</v>
      </c>
      <c r="X1006" s="210">
        <v>0</v>
      </c>
      <c r="Y1006" s="210">
        <v>0</v>
      </c>
      <c r="Z1006" s="210">
        <v>0</v>
      </c>
      <c r="AA1006" s="210">
        <v>0</v>
      </c>
      <c r="AB1006" s="210">
        <v>0</v>
      </c>
      <c r="AC1006" s="210">
        <v>0</v>
      </c>
      <c r="AD1006" s="210">
        <v>0</v>
      </c>
      <c r="AE1006" s="210"/>
      <c r="AF1006" s="210"/>
      <c r="AG1006" s="210"/>
      <c r="AH1006" s="210"/>
      <c r="AI1006" s="210"/>
      <c r="AJ1006" s="210"/>
      <c r="AK1006" s="210"/>
      <c r="AL1006" s="210"/>
      <c r="AM1006" s="210"/>
      <c r="AN1006" s="210"/>
      <c r="AO1006" s="210"/>
      <c r="AP1006" s="210"/>
      <c r="AQ1006" s="210"/>
      <c r="AR1006" s="210"/>
      <c r="AS1006" s="210"/>
      <c r="AT1006" s="210"/>
      <c r="AU1006" s="210"/>
      <c r="AV1006" s="210"/>
      <c r="AW1006" s="210"/>
      <c r="AX1006" s="210"/>
      <c r="AY1006" s="210"/>
      <c r="AZ1006" s="210"/>
      <c r="BA1006" s="210"/>
      <c r="BB1006" s="210"/>
      <c r="BC1006" s="210"/>
      <c r="BD1006" s="210"/>
      <c r="BE1006" s="210"/>
      <c r="BF1006" s="210"/>
      <c r="BG1006" s="210"/>
      <c r="BH1006" s="210"/>
      <c r="BI1006" s="210"/>
      <c r="BJ1006" s="210"/>
      <c r="BK1006" s="210"/>
      <c r="BL1006" s="210"/>
      <c r="BM1006" s="210"/>
      <c r="BN1006" s="210"/>
      <c r="BO1006" s="210"/>
      <c r="BP1006" s="210"/>
      <c r="BQ1006" s="210"/>
    </row>
    <row r="1007" spans="1:69" s="211" customFormat="1">
      <c r="A1007" s="202" t="s">
        <v>334</v>
      </c>
      <c r="B1007" s="210">
        <v>0.95</v>
      </c>
      <c r="C1007" s="210">
        <v>0</v>
      </c>
      <c r="D1007" s="210">
        <v>0</v>
      </c>
      <c r="E1007" s="210">
        <v>0</v>
      </c>
      <c r="F1007" s="210">
        <v>0</v>
      </c>
      <c r="G1007" s="210">
        <v>0</v>
      </c>
      <c r="H1007" s="210">
        <v>0</v>
      </c>
      <c r="I1007" s="210">
        <v>0</v>
      </c>
      <c r="J1007" s="210">
        <v>0</v>
      </c>
      <c r="K1007" s="210">
        <v>0</v>
      </c>
      <c r="L1007" s="210">
        <v>0</v>
      </c>
      <c r="M1007" s="210">
        <v>0</v>
      </c>
      <c r="N1007" s="210">
        <v>0</v>
      </c>
      <c r="O1007" s="210">
        <v>0</v>
      </c>
      <c r="P1007" s="210">
        <v>0</v>
      </c>
      <c r="Q1007" s="210">
        <v>0</v>
      </c>
      <c r="R1007" s="210">
        <v>0</v>
      </c>
      <c r="S1007" s="210">
        <v>0</v>
      </c>
      <c r="T1007" s="210">
        <v>0</v>
      </c>
      <c r="U1007" s="210">
        <v>0</v>
      </c>
      <c r="V1007" s="210">
        <v>0</v>
      </c>
      <c r="W1007" s="210">
        <v>0</v>
      </c>
      <c r="X1007" s="210">
        <v>0</v>
      </c>
      <c r="Y1007" s="210">
        <v>0</v>
      </c>
      <c r="Z1007" s="210">
        <v>0</v>
      </c>
      <c r="AA1007" s="210">
        <v>0</v>
      </c>
      <c r="AB1007" s="210">
        <v>0</v>
      </c>
      <c r="AC1007" s="210">
        <v>0</v>
      </c>
      <c r="AD1007" s="210">
        <v>0</v>
      </c>
      <c r="AE1007" s="210"/>
      <c r="AF1007" s="210"/>
      <c r="AG1007" s="210"/>
      <c r="AH1007" s="210"/>
      <c r="AI1007" s="210"/>
      <c r="AJ1007" s="210"/>
      <c r="AK1007" s="210"/>
      <c r="AL1007" s="210"/>
      <c r="AM1007" s="210"/>
      <c r="AN1007" s="210"/>
      <c r="AO1007" s="210"/>
      <c r="AP1007" s="210"/>
      <c r="AQ1007" s="210"/>
      <c r="AR1007" s="210"/>
      <c r="AS1007" s="210"/>
      <c r="AT1007" s="210"/>
      <c r="AU1007" s="210"/>
      <c r="AV1007" s="210"/>
      <c r="AW1007" s="210"/>
      <c r="AX1007" s="210"/>
      <c r="AY1007" s="210"/>
      <c r="AZ1007" s="210"/>
      <c r="BA1007" s="210"/>
      <c r="BB1007" s="210"/>
      <c r="BC1007" s="210"/>
      <c r="BD1007" s="210"/>
      <c r="BE1007" s="210"/>
      <c r="BF1007" s="210"/>
      <c r="BG1007" s="210"/>
      <c r="BH1007" s="210"/>
      <c r="BI1007" s="210"/>
      <c r="BJ1007" s="210"/>
      <c r="BK1007" s="210"/>
      <c r="BL1007" s="210"/>
      <c r="BM1007" s="210"/>
      <c r="BN1007" s="210"/>
      <c r="BO1007" s="210"/>
      <c r="BP1007" s="210"/>
      <c r="BQ1007" s="210"/>
    </row>
    <row r="1008" spans="1:69" s="211" customFormat="1">
      <c r="A1008" s="202" t="s">
        <v>336</v>
      </c>
      <c r="B1008" s="210">
        <v>0</v>
      </c>
      <c r="C1008" s="210">
        <v>0</v>
      </c>
      <c r="D1008" s="210">
        <v>0</v>
      </c>
      <c r="E1008" s="210">
        <v>0</v>
      </c>
      <c r="F1008" s="210">
        <v>0</v>
      </c>
      <c r="G1008" s="210">
        <v>0</v>
      </c>
      <c r="H1008" s="210">
        <v>0</v>
      </c>
      <c r="I1008" s="210">
        <v>0</v>
      </c>
      <c r="J1008" s="210">
        <v>0</v>
      </c>
      <c r="K1008" s="210">
        <v>0</v>
      </c>
      <c r="L1008" s="210">
        <v>0</v>
      </c>
      <c r="M1008" s="210">
        <v>0</v>
      </c>
      <c r="N1008" s="210">
        <v>0</v>
      </c>
      <c r="O1008" s="210">
        <v>0</v>
      </c>
      <c r="P1008" s="210">
        <v>0</v>
      </c>
      <c r="Q1008" s="210">
        <v>1</v>
      </c>
      <c r="R1008" s="210">
        <v>0</v>
      </c>
      <c r="S1008" s="210">
        <v>0</v>
      </c>
      <c r="T1008" s="210">
        <v>0</v>
      </c>
      <c r="U1008" s="210">
        <v>0</v>
      </c>
      <c r="V1008" s="210">
        <v>0</v>
      </c>
      <c r="W1008" s="210">
        <v>0</v>
      </c>
      <c r="X1008" s="210">
        <v>0</v>
      </c>
      <c r="Y1008" s="210">
        <v>0</v>
      </c>
      <c r="Z1008" s="210">
        <v>0</v>
      </c>
      <c r="AA1008" s="210">
        <v>0</v>
      </c>
      <c r="AB1008" s="210">
        <v>0</v>
      </c>
      <c r="AC1008" s="210">
        <v>0</v>
      </c>
      <c r="AD1008" s="210">
        <v>0</v>
      </c>
      <c r="AE1008" s="210"/>
      <c r="AF1008" s="210"/>
      <c r="AG1008" s="210"/>
      <c r="AH1008" s="210"/>
      <c r="AI1008" s="210"/>
      <c r="AJ1008" s="210"/>
      <c r="AK1008" s="210"/>
      <c r="AL1008" s="210"/>
      <c r="AM1008" s="210"/>
      <c r="AN1008" s="210"/>
      <c r="AO1008" s="210"/>
      <c r="AP1008" s="210"/>
      <c r="AQ1008" s="210"/>
      <c r="AR1008" s="210"/>
      <c r="AS1008" s="210"/>
      <c r="AT1008" s="210"/>
      <c r="AU1008" s="210"/>
      <c r="AV1008" s="210"/>
      <c r="AW1008" s="210"/>
      <c r="AX1008" s="210"/>
      <c r="AY1008" s="210"/>
      <c r="AZ1008" s="210"/>
      <c r="BA1008" s="210"/>
      <c r="BB1008" s="210"/>
      <c r="BC1008" s="210"/>
      <c r="BD1008" s="210"/>
      <c r="BE1008" s="210"/>
      <c r="BF1008" s="210"/>
      <c r="BG1008" s="210"/>
      <c r="BH1008" s="210"/>
      <c r="BI1008" s="210"/>
      <c r="BJ1008" s="210"/>
      <c r="BK1008" s="210"/>
      <c r="BL1008" s="210"/>
      <c r="BM1008" s="210"/>
      <c r="BN1008" s="210"/>
      <c r="BO1008" s="210"/>
      <c r="BP1008" s="210"/>
      <c r="BQ1008" s="210"/>
    </row>
    <row r="1009" spans="1:69" s="211" customFormat="1">
      <c r="A1009" s="202" t="s">
        <v>335</v>
      </c>
      <c r="B1009" s="210">
        <v>0</v>
      </c>
      <c r="C1009" s="210">
        <v>0</v>
      </c>
      <c r="D1009" s="210">
        <v>0</v>
      </c>
      <c r="E1009" s="210">
        <v>0</v>
      </c>
      <c r="F1009" s="210">
        <v>0</v>
      </c>
      <c r="G1009" s="210">
        <v>0</v>
      </c>
      <c r="H1009" s="210">
        <v>0</v>
      </c>
      <c r="I1009" s="210">
        <v>0</v>
      </c>
      <c r="J1009" s="210">
        <v>0</v>
      </c>
      <c r="K1009" s="210">
        <v>0</v>
      </c>
      <c r="L1009" s="210">
        <v>0</v>
      </c>
      <c r="M1009" s="210">
        <v>0</v>
      </c>
      <c r="N1009" s="210">
        <v>0</v>
      </c>
      <c r="O1009" s="210">
        <v>0</v>
      </c>
      <c r="P1009" s="210">
        <v>0</v>
      </c>
      <c r="Q1009" s="210">
        <v>1</v>
      </c>
      <c r="R1009" s="210">
        <v>0</v>
      </c>
      <c r="S1009" s="210">
        <v>0</v>
      </c>
      <c r="T1009" s="210">
        <v>0</v>
      </c>
      <c r="U1009" s="210">
        <v>0</v>
      </c>
      <c r="V1009" s="210">
        <v>0</v>
      </c>
      <c r="W1009" s="210">
        <v>0</v>
      </c>
      <c r="X1009" s="210">
        <v>0</v>
      </c>
      <c r="Y1009" s="210">
        <v>0</v>
      </c>
      <c r="Z1009" s="210">
        <v>0</v>
      </c>
      <c r="AA1009" s="210">
        <v>0</v>
      </c>
      <c r="AB1009" s="210">
        <v>0</v>
      </c>
      <c r="AC1009" s="210">
        <v>0</v>
      </c>
      <c r="AD1009" s="210">
        <v>0</v>
      </c>
      <c r="AE1009" s="210"/>
      <c r="AF1009" s="210"/>
      <c r="AG1009" s="210"/>
      <c r="AH1009" s="210"/>
      <c r="AI1009" s="210"/>
      <c r="AJ1009" s="210"/>
      <c r="AK1009" s="210"/>
      <c r="AL1009" s="210"/>
      <c r="AM1009" s="210"/>
      <c r="AN1009" s="210"/>
      <c r="AO1009" s="210"/>
      <c r="AP1009" s="210"/>
      <c r="AQ1009" s="210"/>
      <c r="AR1009" s="210"/>
      <c r="AS1009" s="210"/>
      <c r="AT1009" s="210"/>
      <c r="AU1009" s="210"/>
      <c r="AV1009" s="210"/>
      <c r="AW1009" s="210"/>
      <c r="AX1009" s="210"/>
      <c r="AY1009" s="210"/>
      <c r="AZ1009" s="210"/>
      <c r="BA1009" s="210"/>
      <c r="BB1009" s="210"/>
      <c r="BC1009" s="210"/>
      <c r="BD1009" s="210"/>
      <c r="BE1009" s="210"/>
      <c r="BF1009" s="210"/>
      <c r="BG1009" s="210"/>
      <c r="BH1009" s="210"/>
      <c r="BI1009" s="210"/>
      <c r="BJ1009" s="210"/>
      <c r="BK1009" s="210"/>
      <c r="BL1009" s="210"/>
      <c r="BM1009" s="210"/>
      <c r="BN1009" s="210"/>
      <c r="BO1009" s="210"/>
      <c r="BP1009" s="210"/>
      <c r="BQ1009" s="210"/>
    </row>
    <row r="1010" spans="1:69" s="211" customFormat="1">
      <c r="A1010" s="202" t="s">
        <v>339</v>
      </c>
      <c r="B1010" s="210">
        <v>0</v>
      </c>
      <c r="C1010" s="210">
        <v>0</v>
      </c>
      <c r="D1010" s="210">
        <v>0</v>
      </c>
      <c r="E1010" s="210">
        <v>0</v>
      </c>
      <c r="F1010" s="210">
        <v>0</v>
      </c>
      <c r="G1010" s="210">
        <v>0</v>
      </c>
      <c r="H1010" s="210">
        <v>0</v>
      </c>
      <c r="I1010" s="210">
        <v>0</v>
      </c>
      <c r="J1010" s="210">
        <v>0</v>
      </c>
      <c r="K1010" s="210">
        <v>0</v>
      </c>
      <c r="L1010" s="210">
        <v>0</v>
      </c>
      <c r="M1010" s="210">
        <v>0</v>
      </c>
      <c r="N1010" s="210">
        <v>0</v>
      </c>
      <c r="O1010" s="210">
        <v>0</v>
      </c>
      <c r="P1010" s="210">
        <v>0</v>
      </c>
      <c r="Q1010" s="210">
        <v>1</v>
      </c>
      <c r="R1010" s="210">
        <v>0</v>
      </c>
      <c r="S1010" s="210">
        <v>0</v>
      </c>
      <c r="T1010" s="210">
        <v>0</v>
      </c>
      <c r="U1010" s="210">
        <v>0</v>
      </c>
      <c r="V1010" s="210">
        <v>0</v>
      </c>
      <c r="W1010" s="210">
        <v>0</v>
      </c>
      <c r="X1010" s="210">
        <v>0</v>
      </c>
      <c r="Y1010" s="210">
        <v>0</v>
      </c>
      <c r="Z1010" s="210">
        <v>0</v>
      </c>
      <c r="AA1010" s="210">
        <v>0</v>
      </c>
      <c r="AB1010" s="210">
        <v>0</v>
      </c>
      <c r="AC1010" s="210">
        <v>0</v>
      </c>
      <c r="AD1010" s="210">
        <v>0</v>
      </c>
      <c r="AE1010" s="210"/>
      <c r="AF1010" s="210"/>
      <c r="AG1010" s="210"/>
      <c r="AH1010" s="210"/>
      <c r="AI1010" s="210"/>
      <c r="AJ1010" s="210"/>
      <c r="AK1010" s="210"/>
      <c r="AL1010" s="210"/>
      <c r="AM1010" s="210"/>
      <c r="AN1010" s="210"/>
      <c r="AO1010" s="210"/>
      <c r="AP1010" s="210"/>
      <c r="AQ1010" s="210"/>
      <c r="AR1010" s="210"/>
      <c r="AS1010" s="210"/>
      <c r="AT1010" s="210"/>
      <c r="AU1010" s="210"/>
      <c r="AV1010" s="210"/>
      <c r="AW1010" s="210"/>
      <c r="AX1010" s="210"/>
      <c r="AY1010" s="210"/>
      <c r="AZ1010" s="210"/>
      <c r="BA1010" s="210"/>
      <c r="BB1010" s="210"/>
      <c r="BC1010" s="210"/>
      <c r="BD1010" s="210"/>
      <c r="BE1010" s="210"/>
      <c r="BF1010" s="210"/>
      <c r="BG1010" s="210"/>
      <c r="BH1010" s="210"/>
      <c r="BI1010" s="210"/>
      <c r="BJ1010" s="210"/>
      <c r="BK1010" s="210"/>
      <c r="BL1010" s="210"/>
      <c r="BM1010" s="210"/>
      <c r="BN1010" s="210"/>
      <c r="BO1010" s="210"/>
      <c r="BP1010" s="210"/>
      <c r="BQ1010" s="210"/>
    </row>
    <row r="1011" spans="1:69" s="211" customFormat="1">
      <c r="A1011" s="202" t="s">
        <v>340</v>
      </c>
      <c r="B1011" s="210">
        <v>0</v>
      </c>
      <c r="C1011" s="210">
        <v>0</v>
      </c>
      <c r="D1011" s="210">
        <v>0</v>
      </c>
      <c r="E1011" s="210">
        <v>0</v>
      </c>
      <c r="F1011" s="210">
        <v>0</v>
      </c>
      <c r="G1011" s="210">
        <v>0</v>
      </c>
      <c r="H1011" s="210">
        <v>0</v>
      </c>
      <c r="I1011" s="210">
        <v>0</v>
      </c>
      <c r="J1011" s="210">
        <v>0</v>
      </c>
      <c r="K1011" s="210">
        <v>0</v>
      </c>
      <c r="L1011" s="210">
        <v>0</v>
      </c>
      <c r="M1011" s="210">
        <v>0</v>
      </c>
      <c r="N1011" s="210">
        <v>0</v>
      </c>
      <c r="O1011" s="210">
        <v>0</v>
      </c>
      <c r="P1011" s="210">
        <v>0</v>
      </c>
      <c r="Q1011" s="210">
        <v>1</v>
      </c>
      <c r="R1011" s="210">
        <v>0</v>
      </c>
      <c r="S1011" s="210">
        <v>0</v>
      </c>
      <c r="T1011" s="210">
        <v>0</v>
      </c>
      <c r="U1011" s="210">
        <v>0</v>
      </c>
      <c r="V1011" s="210">
        <v>0</v>
      </c>
      <c r="W1011" s="210">
        <v>0</v>
      </c>
      <c r="X1011" s="210">
        <v>0</v>
      </c>
      <c r="Y1011" s="210">
        <v>0</v>
      </c>
      <c r="Z1011" s="210">
        <v>0</v>
      </c>
      <c r="AA1011" s="210">
        <v>0</v>
      </c>
      <c r="AB1011" s="210">
        <v>0</v>
      </c>
      <c r="AC1011" s="210">
        <v>0</v>
      </c>
      <c r="AD1011" s="210">
        <v>0</v>
      </c>
      <c r="AE1011" s="210"/>
      <c r="AF1011" s="210"/>
      <c r="AG1011" s="210"/>
      <c r="AH1011" s="210"/>
      <c r="AI1011" s="210"/>
      <c r="AJ1011" s="210"/>
      <c r="AK1011" s="210"/>
      <c r="AL1011" s="210"/>
      <c r="AM1011" s="210"/>
      <c r="AN1011" s="210"/>
      <c r="AO1011" s="210"/>
      <c r="AP1011" s="210"/>
      <c r="AQ1011" s="210"/>
      <c r="AR1011" s="210"/>
      <c r="AS1011" s="210"/>
      <c r="AT1011" s="210"/>
      <c r="AU1011" s="210"/>
      <c r="AV1011" s="210"/>
      <c r="AW1011" s="210"/>
      <c r="AX1011" s="210"/>
      <c r="AY1011" s="210"/>
      <c r="AZ1011" s="210"/>
      <c r="BA1011" s="210"/>
      <c r="BB1011" s="210"/>
      <c r="BC1011" s="210"/>
      <c r="BD1011" s="210"/>
      <c r="BE1011" s="210"/>
      <c r="BF1011" s="210"/>
      <c r="BG1011" s="210"/>
      <c r="BH1011" s="210"/>
      <c r="BI1011" s="210"/>
      <c r="BJ1011" s="210"/>
      <c r="BK1011" s="210"/>
      <c r="BL1011" s="210"/>
      <c r="BM1011" s="210"/>
      <c r="BN1011" s="210"/>
      <c r="BO1011" s="210"/>
      <c r="BP1011" s="210"/>
      <c r="BQ1011" s="210"/>
    </row>
    <row r="1012" spans="1:69" s="211" customFormat="1">
      <c r="A1012" s="202" t="s">
        <v>341</v>
      </c>
      <c r="B1012" s="210">
        <v>0</v>
      </c>
      <c r="C1012" s="210">
        <v>0</v>
      </c>
      <c r="D1012" s="210">
        <v>0</v>
      </c>
      <c r="E1012" s="210">
        <v>0</v>
      </c>
      <c r="F1012" s="210">
        <v>0</v>
      </c>
      <c r="G1012" s="210">
        <v>0</v>
      </c>
      <c r="H1012" s="210">
        <v>0</v>
      </c>
      <c r="I1012" s="210">
        <v>0</v>
      </c>
      <c r="J1012" s="210">
        <v>0</v>
      </c>
      <c r="K1012" s="210">
        <v>0</v>
      </c>
      <c r="L1012" s="210">
        <v>0</v>
      </c>
      <c r="M1012" s="210">
        <v>0</v>
      </c>
      <c r="N1012" s="210">
        <v>0</v>
      </c>
      <c r="O1012" s="210">
        <v>0</v>
      </c>
      <c r="P1012" s="210">
        <v>0</v>
      </c>
      <c r="Q1012" s="210">
        <v>1</v>
      </c>
      <c r="R1012" s="210">
        <v>0</v>
      </c>
      <c r="S1012" s="210">
        <v>0</v>
      </c>
      <c r="T1012" s="210">
        <v>0</v>
      </c>
      <c r="U1012" s="210">
        <v>0</v>
      </c>
      <c r="V1012" s="210">
        <v>0</v>
      </c>
      <c r="W1012" s="210">
        <v>0</v>
      </c>
      <c r="X1012" s="210">
        <v>0</v>
      </c>
      <c r="Y1012" s="210">
        <v>0</v>
      </c>
      <c r="Z1012" s="210">
        <v>0</v>
      </c>
      <c r="AA1012" s="210">
        <v>0</v>
      </c>
      <c r="AB1012" s="210">
        <v>0</v>
      </c>
      <c r="AC1012" s="210">
        <v>0</v>
      </c>
      <c r="AD1012" s="210">
        <v>0</v>
      </c>
      <c r="AE1012" s="210"/>
      <c r="AF1012" s="210"/>
      <c r="AG1012" s="210"/>
      <c r="AH1012" s="210"/>
      <c r="AI1012" s="210"/>
      <c r="AJ1012" s="210"/>
      <c r="AK1012" s="210"/>
      <c r="AL1012" s="210"/>
      <c r="AM1012" s="210"/>
      <c r="AN1012" s="210"/>
      <c r="AO1012" s="210"/>
      <c r="AP1012" s="210"/>
      <c r="AQ1012" s="210"/>
      <c r="AR1012" s="210"/>
      <c r="AS1012" s="210"/>
      <c r="AT1012" s="210"/>
      <c r="AU1012" s="210"/>
      <c r="AV1012" s="210"/>
      <c r="AW1012" s="210"/>
      <c r="AX1012" s="210"/>
      <c r="AY1012" s="210"/>
      <c r="AZ1012" s="210"/>
      <c r="BA1012" s="210"/>
      <c r="BB1012" s="210"/>
      <c r="BC1012" s="210"/>
      <c r="BD1012" s="210"/>
      <c r="BE1012" s="210"/>
      <c r="BF1012" s="210"/>
      <c r="BG1012" s="210"/>
      <c r="BH1012" s="210"/>
      <c r="BI1012" s="210"/>
      <c r="BJ1012" s="210"/>
      <c r="BK1012" s="210"/>
      <c r="BL1012" s="210"/>
      <c r="BM1012" s="210"/>
      <c r="BN1012" s="210"/>
      <c r="BO1012" s="210"/>
      <c r="BP1012" s="210"/>
      <c r="BQ1012" s="210"/>
    </row>
    <row r="1013" spans="1:69" s="211" customFormat="1">
      <c r="A1013" s="202" t="s">
        <v>342</v>
      </c>
      <c r="B1013" s="210">
        <v>0</v>
      </c>
      <c r="C1013" s="210">
        <v>0</v>
      </c>
      <c r="D1013" s="210">
        <v>0</v>
      </c>
      <c r="E1013" s="210">
        <v>0</v>
      </c>
      <c r="F1013" s="210">
        <v>0</v>
      </c>
      <c r="G1013" s="210">
        <v>0</v>
      </c>
      <c r="H1013" s="210">
        <v>0</v>
      </c>
      <c r="I1013" s="210">
        <v>0</v>
      </c>
      <c r="J1013" s="210">
        <v>0</v>
      </c>
      <c r="K1013" s="210">
        <v>0</v>
      </c>
      <c r="L1013" s="210">
        <v>0</v>
      </c>
      <c r="M1013" s="210">
        <v>0</v>
      </c>
      <c r="N1013" s="210">
        <v>0</v>
      </c>
      <c r="O1013" s="210">
        <v>0</v>
      </c>
      <c r="P1013" s="210">
        <v>0</v>
      </c>
      <c r="Q1013" s="210">
        <v>1</v>
      </c>
      <c r="R1013" s="210">
        <v>0</v>
      </c>
      <c r="S1013" s="210">
        <v>0</v>
      </c>
      <c r="T1013" s="210">
        <v>0</v>
      </c>
      <c r="U1013" s="210">
        <v>0</v>
      </c>
      <c r="V1013" s="210">
        <v>0</v>
      </c>
      <c r="W1013" s="210">
        <v>0</v>
      </c>
      <c r="X1013" s="210">
        <v>0</v>
      </c>
      <c r="Y1013" s="210">
        <v>0</v>
      </c>
      <c r="Z1013" s="210">
        <v>0</v>
      </c>
      <c r="AA1013" s="210">
        <v>0</v>
      </c>
      <c r="AB1013" s="210">
        <v>0</v>
      </c>
      <c r="AC1013" s="210">
        <v>0</v>
      </c>
      <c r="AD1013" s="210">
        <v>0</v>
      </c>
      <c r="AE1013" s="210"/>
      <c r="AF1013" s="210"/>
      <c r="AG1013" s="210"/>
      <c r="AH1013" s="210"/>
      <c r="AI1013" s="210"/>
      <c r="AJ1013" s="210"/>
      <c r="AK1013" s="210"/>
      <c r="AL1013" s="210"/>
      <c r="AM1013" s="210"/>
      <c r="AN1013" s="210"/>
      <c r="AO1013" s="210"/>
      <c r="AP1013" s="210"/>
      <c r="AQ1013" s="210"/>
      <c r="AR1013" s="210"/>
      <c r="AS1013" s="210"/>
      <c r="AT1013" s="210"/>
      <c r="AU1013" s="210"/>
      <c r="AV1013" s="210"/>
      <c r="AW1013" s="210"/>
      <c r="AX1013" s="210"/>
      <c r="AY1013" s="210"/>
      <c r="AZ1013" s="210"/>
      <c r="BA1013" s="210"/>
      <c r="BB1013" s="210"/>
      <c r="BC1013" s="210"/>
      <c r="BD1013" s="210"/>
      <c r="BE1013" s="210"/>
      <c r="BF1013" s="210"/>
      <c r="BG1013" s="210"/>
      <c r="BH1013" s="210"/>
      <c r="BI1013" s="210"/>
      <c r="BJ1013" s="210"/>
      <c r="BK1013" s="210"/>
      <c r="BL1013" s="210"/>
      <c r="BM1013" s="210"/>
      <c r="BN1013" s="210"/>
      <c r="BO1013" s="210"/>
      <c r="BP1013" s="210"/>
      <c r="BQ1013" s="210"/>
    </row>
    <row r="1014" spans="1:69" s="211" customFormat="1">
      <c r="A1014" s="202" t="s">
        <v>343</v>
      </c>
      <c r="B1014" s="210">
        <v>0</v>
      </c>
      <c r="C1014" s="210">
        <v>0</v>
      </c>
      <c r="D1014" s="210">
        <v>0</v>
      </c>
      <c r="E1014" s="210">
        <v>0</v>
      </c>
      <c r="F1014" s="210">
        <v>0</v>
      </c>
      <c r="G1014" s="210">
        <v>0</v>
      </c>
      <c r="H1014" s="210">
        <v>0</v>
      </c>
      <c r="I1014" s="210">
        <v>0</v>
      </c>
      <c r="J1014" s="210">
        <v>0</v>
      </c>
      <c r="K1014" s="210">
        <v>0</v>
      </c>
      <c r="L1014" s="210">
        <v>0</v>
      </c>
      <c r="M1014" s="210">
        <v>0</v>
      </c>
      <c r="N1014" s="210">
        <v>0</v>
      </c>
      <c r="O1014" s="210">
        <v>0</v>
      </c>
      <c r="P1014" s="210">
        <v>0</v>
      </c>
      <c r="Q1014" s="210">
        <v>1</v>
      </c>
      <c r="R1014" s="210">
        <v>0</v>
      </c>
      <c r="S1014" s="210">
        <v>0</v>
      </c>
      <c r="T1014" s="210">
        <v>0</v>
      </c>
      <c r="U1014" s="210">
        <v>0</v>
      </c>
      <c r="V1014" s="210">
        <v>0</v>
      </c>
      <c r="W1014" s="210">
        <v>0</v>
      </c>
      <c r="X1014" s="210">
        <v>0</v>
      </c>
      <c r="Y1014" s="210">
        <v>0</v>
      </c>
      <c r="Z1014" s="210">
        <v>0</v>
      </c>
      <c r="AA1014" s="210">
        <v>0</v>
      </c>
      <c r="AB1014" s="210">
        <v>0</v>
      </c>
      <c r="AC1014" s="210">
        <v>0</v>
      </c>
      <c r="AD1014" s="210">
        <v>0</v>
      </c>
      <c r="AE1014" s="210"/>
      <c r="AF1014" s="210"/>
      <c r="AG1014" s="210"/>
      <c r="AH1014" s="210"/>
      <c r="AI1014" s="210"/>
      <c r="AJ1014" s="210"/>
      <c r="AK1014" s="210"/>
      <c r="AL1014" s="210"/>
      <c r="AM1014" s="210"/>
      <c r="AN1014" s="210"/>
      <c r="AO1014" s="210"/>
      <c r="AP1014" s="210"/>
      <c r="AQ1014" s="210"/>
      <c r="AR1014" s="210"/>
      <c r="AS1014" s="210"/>
      <c r="AT1014" s="210"/>
      <c r="AU1014" s="210"/>
      <c r="AV1014" s="210"/>
      <c r="AW1014" s="210"/>
      <c r="AX1014" s="210"/>
      <c r="AY1014" s="210"/>
      <c r="AZ1014" s="210"/>
      <c r="BA1014" s="210"/>
      <c r="BB1014" s="210"/>
      <c r="BC1014" s="210"/>
      <c r="BD1014" s="210"/>
      <c r="BE1014" s="210"/>
      <c r="BF1014" s="210"/>
      <c r="BG1014" s="210"/>
      <c r="BH1014" s="210"/>
      <c r="BI1014" s="210"/>
      <c r="BJ1014" s="210"/>
      <c r="BK1014" s="210"/>
      <c r="BL1014" s="210"/>
      <c r="BM1014" s="210"/>
      <c r="BN1014" s="210"/>
      <c r="BO1014" s="210"/>
      <c r="BP1014" s="210"/>
      <c r="BQ1014" s="210"/>
    </row>
    <row r="1015" spans="1:69" s="211" customFormat="1">
      <c r="A1015" s="202" t="s">
        <v>344</v>
      </c>
      <c r="B1015" s="210">
        <v>0</v>
      </c>
      <c r="C1015" s="210">
        <v>0</v>
      </c>
      <c r="D1015" s="210">
        <v>0</v>
      </c>
      <c r="E1015" s="210">
        <v>0</v>
      </c>
      <c r="F1015" s="210">
        <v>0</v>
      </c>
      <c r="G1015" s="210">
        <v>0</v>
      </c>
      <c r="H1015" s="210">
        <v>0</v>
      </c>
      <c r="I1015" s="210">
        <v>0</v>
      </c>
      <c r="J1015" s="210">
        <v>0</v>
      </c>
      <c r="K1015" s="210">
        <v>0</v>
      </c>
      <c r="L1015" s="210">
        <v>0</v>
      </c>
      <c r="M1015" s="210">
        <v>0</v>
      </c>
      <c r="N1015" s="210">
        <v>0</v>
      </c>
      <c r="O1015" s="210">
        <v>0</v>
      </c>
      <c r="P1015" s="210">
        <v>0</v>
      </c>
      <c r="Q1015" s="210">
        <v>1</v>
      </c>
      <c r="R1015" s="210">
        <v>0</v>
      </c>
      <c r="S1015" s="210">
        <v>0</v>
      </c>
      <c r="T1015" s="210">
        <v>0</v>
      </c>
      <c r="U1015" s="210">
        <v>0</v>
      </c>
      <c r="V1015" s="210">
        <v>0</v>
      </c>
      <c r="W1015" s="210">
        <v>0</v>
      </c>
      <c r="X1015" s="210">
        <v>0</v>
      </c>
      <c r="Y1015" s="210">
        <v>0</v>
      </c>
      <c r="Z1015" s="210">
        <v>0</v>
      </c>
      <c r="AA1015" s="210">
        <v>0</v>
      </c>
      <c r="AB1015" s="210">
        <v>0</v>
      </c>
      <c r="AC1015" s="210">
        <v>0</v>
      </c>
      <c r="AD1015" s="210">
        <v>0</v>
      </c>
      <c r="AE1015" s="210"/>
      <c r="AF1015" s="210"/>
      <c r="AG1015" s="210"/>
      <c r="AH1015" s="210"/>
      <c r="AI1015" s="210"/>
      <c r="AJ1015" s="210"/>
      <c r="AK1015" s="210"/>
      <c r="AL1015" s="210"/>
      <c r="AM1015" s="210"/>
      <c r="AN1015" s="210"/>
      <c r="AO1015" s="210"/>
      <c r="AP1015" s="210"/>
      <c r="AQ1015" s="210"/>
      <c r="AR1015" s="210"/>
      <c r="AS1015" s="210"/>
      <c r="AT1015" s="210"/>
      <c r="AU1015" s="210"/>
      <c r="AV1015" s="210"/>
      <c r="AW1015" s="210"/>
      <c r="AX1015" s="210"/>
      <c r="AY1015" s="210"/>
      <c r="AZ1015" s="210"/>
      <c r="BA1015" s="210"/>
      <c r="BB1015" s="210"/>
      <c r="BC1015" s="210"/>
      <c r="BD1015" s="210"/>
      <c r="BE1015" s="210"/>
      <c r="BF1015" s="210"/>
      <c r="BG1015" s="210"/>
      <c r="BH1015" s="210"/>
      <c r="BI1015" s="210"/>
      <c r="BJ1015" s="210"/>
      <c r="BK1015" s="210"/>
      <c r="BL1015" s="210"/>
      <c r="BM1015" s="210"/>
      <c r="BN1015" s="210"/>
      <c r="BO1015" s="210"/>
      <c r="BP1015" s="210"/>
      <c r="BQ1015" s="210"/>
    </row>
    <row r="1016" spans="1:69" s="211" customFormat="1">
      <c r="A1016" s="202" t="s">
        <v>345</v>
      </c>
      <c r="B1016" s="210">
        <v>0</v>
      </c>
      <c r="C1016" s="210">
        <v>0</v>
      </c>
      <c r="D1016" s="210">
        <v>0</v>
      </c>
      <c r="E1016" s="210">
        <v>0</v>
      </c>
      <c r="F1016" s="210">
        <v>0</v>
      </c>
      <c r="G1016" s="210">
        <v>0</v>
      </c>
      <c r="H1016" s="210">
        <v>0</v>
      </c>
      <c r="I1016" s="210">
        <v>0</v>
      </c>
      <c r="J1016" s="210">
        <v>0</v>
      </c>
      <c r="K1016" s="210">
        <v>0</v>
      </c>
      <c r="L1016" s="210">
        <v>0</v>
      </c>
      <c r="M1016" s="210">
        <v>0</v>
      </c>
      <c r="N1016" s="210">
        <v>0</v>
      </c>
      <c r="O1016" s="210">
        <v>0</v>
      </c>
      <c r="P1016" s="210">
        <v>0</v>
      </c>
      <c r="Q1016" s="210">
        <v>1</v>
      </c>
      <c r="R1016" s="210">
        <v>0</v>
      </c>
      <c r="S1016" s="210">
        <v>0</v>
      </c>
      <c r="T1016" s="210">
        <v>0</v>
      </c>
      <c r="U1016" s="210">
        <v>0</v>
      </c>
      <c r="V1016" s="210">
        <v>0</v>
      </c>
      <c r="W1016" s="210">
        <v>0</v>
      </c>
      <c r="X1016" s="210">
        <v>0</v>
      </c>
      <c r="Y1016" s="210">
        <v>0</v>
      </c>
      <c r="Z1016" s="210">
        <v>0</v>
      </c>
      <c r="AA1016" s="210">
        <v>0</v>
      </c>
      <c r="AB1016" s="210">
        <v>0</v>
      </c>
      <c r="AC1016" s="210">
        <v>0</v>
      </c>
      <c r="AD1016" s="210">
        <v>0</v>
      </c>
      <c r="AE1016" s="210"/>
      <c r="AF1016" s="210"/>
      <c r="AG1016" s="210"/>
      <c r="AH1016" s="210"/>
      <c r="AI1016" s="210"/>
      <c r="AJ1016" s="210"/>
      <c r="AK1016" s="210"/>
      <c r="AL1016" s="210"/>
      <c r="AM1016" s="210"/>
      <c r="AN1016" s="210"/>
      <c r="AO1016" s="210"/>
      <c r="AP1016" s="210"/>
      <c r="AQ1016" s="210"/>
      <c r="AR1016" s="210"/>
      <c r="AS1016" s="210"/>
      <c r="AT1016" s="210"/>
      <c r="AU1016" s="210"/>
      <c r="AV1016" s="210"/>
      <c r="AW1016" s="210"/>
      <c r="AX1016" s="210"/>
      <c r="AY1016" s="210"/>
      <c r="AZ1016" s="210"/>
      <c r="BA1016" s="210"/>
      <c r="BB1016" s="210"/>
      <c r="BC1016" s="210"/>
      <c r="BD1016" s="210"/>
      <c r="BE1016" s="210"/>
      <c r="BF1016" s="210"/>
      <c r="BG1016" s="210"/>
      <c r="BH1016" s="210"/>
      <c r="BI1016" s="210"/>
      <c r="BJ1016" s="210"/>
      <c r="BK1016" s="210"/>
      <c r="BL1016" s="210"/>
      <c r="BM1016" s="210"/>
      <c r="BN1016" s="210"/>
      <c r="BO1016" s="210"/>
      <c r="BP1016" s="210"/>
      <c r="BQ1016" s="210"/>
    </row>
    <row r="1017" spans="1:69" s="211" customFormat="1">
      <c r="A1017" s="202" t="s">
        <v>362</v>
      </c>
      <c r="B1017" s="210">
        <v>0</v>
      </c>
      <c r="C1017" s="210">
        <v>0</v>
      </c>
      <c r="D1017" s="210">
        <v>0</v>
      </c>
      <c r="E1017" s="210">
        <v>0</v>
      </c>
      <c r="F1017" s="210">
        <v>0</v>
      </c>
      <c r="G1017" s="210">
        <v>0</v>
      </c>
      <c r="H1017" s="210">
        <v>0</v>
      </c>
      <c r="I1017" s="210">
        <v>0</v>
      </c>
      <c r="J1017" s="210">
        <v>0</v>
      </c>
      <c r="K1017" s="210">
        <v>0</v>
      </c>
      <c r="L1017" s="210">
        <v>0</v>
      </c>
      <c r="M1017" s="210">
        <v>0</v>
      </c>
      <c r="N1017" s="210">
        <v>0</v>
      </c>
      <c r="O1017" s="210">
        <v>0</v>
      </c>
      <c r="P1017" s="210">
        <v>0</v>
      </c>
      <c r="Q1017" s="210">
        <v>1</v>
      </c>
      <c r="R1017" s="210">
        <v>0</v>
      </c>
      <c r="S1017" s="210">
        <v>0</v>
      </c>
      <c r="T1017" s="210">
        <v>0</v>
      </c>
      <c r="U1017" s="210">
        <v>0</v>
      </c>
      <c r="V1017" s="210">
        <v>0</v>
      </c>
      <c r="W1017" s="210">
        <v>0</v>
      </c>
      <c r="X1017" s="210">
        <v>0</v>
      </c>
      <c r="Y1017" s="210">
        <v>0</v>
      </c>
      <c r="Z1017" s="210">
        <v>0</v>
      </c>
      <c r="AA1017" s="210">
        <v>0</v>
      </c>
      <c r="AB1017" s="210">
        <v>0</v>
      </c>
      <c r="AC1017" s="210">
        <v>0</v>
      </c>
      <c r="AD1017" s="210">
        <v>0</v>
      </c>
      <c r="AE1017" s="210"/>
      <c r="AF1017" s="210"/>
      <c r="AG1017" s="210"/>
      <c r="AH1017" s="210"/>
      <c r="AI1017" s="210"/>
      <c r="AJ1017" s="210"/>
      <c r="AK1017" s="210"/>
      <c r="AL1017" s="210"/>
      <c r="AM1017" s="210"/>
      <c r="AN1017" s="210"/>
      <c r="AO1017" s="210"/>
      <c r="AP1017" s="210"/>
      <c r="AQ1017" s="210"/>
      <c r="AR1017" s="210"/>
      <c r="AS1017" s="210"/>
      <c r="AT1017" s="210"/>
      <c r="AU1017" s="210"/>
      <c r="AV1017" s="210"/>
      <c r="AW1017" s="210"/>
      <c r="AX1017" s="210"/>
      <c r="AY1017" s="210"/>
      <c r="AZ1017" s="210"/>
      <c r="BA1017" s="210"/>
      <c r="BB1017" s="210"/>
      <c r="BC1017" s="210"/>
      <c r="BD1017" s="210"/>
      <c r="BE1017" s="210"/>
      <c r="BF1017" s="210"/>
      <c r="BG1017" s="210"/>
      <c r="BH1017" s="210"/>
      <c r="BI1017" s="210"/>
      <c r="BJ1017" s="210"/>
      <c r="BK1017" s="210"/>
      <c r="BL1017" s="210"/>
      <c r="BM1017" s="210"/>
      <c r="BN1017" s="210"/>
      <c r="BO1017" s="210"/>
      <c r="BP1017" s="210"/>
      <c r="BQ1017" s="210"/>
    </row>
    <row r="1018" spans="1:69" s="211" customFormat="1">
      <c r="A1018" s="202" t="s">
        <v>337</v>
      </c>
      <c r="B1018" s="210">
        <v>0</v>
      </c>
      <c r="C1018" s="210">
        <v>0</v>
      </c>
      <c r="D1018" s="210">
        <v>0</v>
      </c>
      <c r="E1018" s="210">
        <v>0</v>
      </c>
      <c r="F1018" s="210">
        <v>0</v>
      </c>
      <c r="G1018" s="210">
        <v>0</v>
      </c>
      <c r="H1018" s="210">
        <v>0</v>
      </c>
      <c r="I1018" s="210">
        <v>0</v>
      </c>
      <c r="J1018" s="210">
        <v>0</v>
      </c>
      <c r="K1018" s="210">
        <v>0</v>
      </c>
      <c r="L1018" s="210">
        <v>0</v>
      </c>
      <c r="M1018" s="210">
        <v>0</v>
      </c>
      <c r="N1018" s="210">
        <v>0</v>
      </c>
      <c r="O1018" s="210">
        <v>0</v>
      </c>
      <c r="P1018" s="210">
        <v>1</v>
      </c>
      <c r="Q1018" s="210">
        <v>0</v>
      </c>
      <c r="R1018" s="210">
        <v>0</v>
      </c>
      <c r="S1018" s="210">
        <v>0</v>
      </c>
      <c r="T1018" s="210">
        <v>0</v>
      </c>
      <c r="U1018" s="210">
        <v>0</v>
      </c>
      <c r="V1018" s="210">
        <v>0</v>
      </c>
      <c r="W1018" s="210">
        <v>0</v>
      </c>
      <c r="X1018" s="210">
        <v>0</v>
      </c>
      <c r="Y1018" s="210">
        <v>0</v>
      </c>
      <c r="Z1018" s="210">
        <v>0</v>
      </c>
      <c r="AA1018" s="210">
        <v>0</v>
      </c>
      <c r="AB1018" s="210">
        <v>0</v>
      </c>
      <c r="AC1018" s="210">
        <v>0</v>
      </c>
      <c r="AD1018" s="210">
        <v>0</v>
      </c>
      <c r="AE1018" s="210"/>
      <c r="AF1018" s="210"/>
      <c r="AG1018" s="210"/>
      <c r="AH1018" s="210"/>
      <c r="AI1018" s="210"/>
      <c r="AJ1018" s="210"/>
      <c r="AK1018" s="210"/>
      <c r="AL1018" s="210"/>
      <c r="AM1018" s="210"/>
      <c r="AN1018" s="210"/>
      <c r="AO1018" s="210"/>
      <c r="AP1018" s="210"/>
      <c r="AQ1018" s="210"/>
      <c r="AR1018" s="210"/>
      <c r="AS1018" s="210"/>
      <c r="AT1018" s="210"/>
      <c r="AU1018" s="210"/>
      <c r="AV1018" s="210"/>
      <c r="AW1018" s="210"/>
      <c r="AX1018" s="210"/>
      <c r="AY1018" s="210"/>
      <c r="AZ1018" s="210"/>
      <c r="BA1018" s="210"/>
      <c r="BB1018" s="210"/>
      <c r="BC1018" s="210"/>
      <c r="BD1018" s="210"/>
      <c r="BE1018" s="210"/>
      <c r="BF1018" s="210"/>
      <c r="BG1018" s="210"/>
      <c r="BH1018" s="210"/>
      <c r="BI1018" s="210"/>
      <c r="BJ1018" s="210"/>
      <c r="BK1018" s="210"/>
      <c r="BL1018" s="210"/>
      <c r="BM1018" s="210"/>
      <c r="BN1018" s="210"/>
      <c r="BO1018" s="210"/>
      <c r="BP1018" s="210"/>
      <c r="BQ1018" s="210"/>
    </row>
    <row r="1019" spans="1:69" s="211" customFormat="1">
      <c r="A1019" s="202" t="s">
        <v>338</v>
      </c>
      <c r="B1019" s="210">
        <v>0</v>
      </c>
      <c r="C1019" s="210">
        <v>0</v>
      </c>
      <c r="D1019" s="210">
        <v>0</v>
      </c>
      <c r="E1019" s="210">
        <v>0</v>
      </c>
      <c r="F1019" s="210">
        <v>0</v>
      </c>
      <c r="G1019" s="210">
        <v>0</v>
      </c>
      <c r="H1019" s="210">
        <v>0</v>
      </c>
      <c r="I1019" s="210">
        <v>0</v>
      </c>
      <c r="J1019" s="210">
        <v>0</v>
      </c>
      <c r="K1019" s="210">
        <v>0</v>
      </c>
      <c r="L1019" s="210">
        <v>0</v>
      </c>
      <c r="M1019" s="210">
        <v>0</v>
      </c>
      <c r="N1019" s="210">
        <v>0</v>
      </c>
      <c r="O1019" s="210">
        <v>0</v>
      </c>
      <c r="P1019" s="210">
        <v>1</v>
      </c>
      <c r="Q1019" s="210">
        <v>0</v>
      </c>
      <c r="R1019" s="210">
        <v>0</v>
      </c>
      <c r="S1019" s="210">
        <v>0</v>
      </c>
      <c r="T1019" s="210">
        <v>0</v>
      </c>
      <c r="U1019" s="210">
        <v>0</v>
      </c>
      <c r="V1019" s="210">
        <v>0</v>
      </c>
      <c r="W1019" s="210">
        <v>0</v>
      </c>
      <c r="X1019" s="210">
        <v>0</v>
      </c>
      <c r="Y1019" s="210">
        <v>0</v>
      </c>
      <c r="Z1019" s="210">
        <v>0</v>
      </c>
      <c r="AA1019" s="210">
        <v>0</v>
      </c>
      <c r="AB1019" s="210">
        <v>0</v>
      </c>
      <c r="AC1019" s="210">
        <v>0</v>
      </c>
      <c r="AD1019" s="210">
        <v>0</v>
      </c>
      <c r="AE1019" s="210"/>
      <c r="AF1019" s="210"/>
      <c r="AG1019" s="210"/>
      <c r="AH1019" s="210"/>
      <c r="AI1019" s="210"/>
      <c r="AJ1019" s="210"/>
      <c r="AK1019" s="210"/>
      <c r="AL1019" s="210"/>
      <c r="AM1019" s="210"/>
      <c r="AN1019" s="210"/>
      <c r="AO1019" s="210"/>
      <c r="AP1019" s="210"/>
      <c r="AQ1019" s="210"/>
      <c r="AR1019" s="210"/>
      <c r="AS1019" s="210"/>
      <c r="AT1019" s="210"/>
      <c r="AU1019" s="210"/>
      <c r="AV1019" s="210"/>
      <c r="AW1019" s="210"/>
      <c r="AX1019" s="210"/>
      <c r="AY1019" s="210"/>
      <c r="AZ1019" s="210"/>
      <c r="BA1019" s="210"/>
      <c r="BB1019" s="210"/>
      <c r="BC1019" s="210"/>
      <c r="BD1019" s="210"/>
      <c r="BE1019" s="210"/>
      <c r="BF1019" s="210"/>
      <c r="BG1019" s="210"/>
      <c r="BH1019" s="210"/>
      <c r="BI1019" s="210"/>
      <c r="BJ1019" s="210"/>
      <c r="BK1019" s="210"/>
      <c r="BL1019" s="210"/>
      <c r="BM1019" s="210"/>
      <c r="BN1019" s="210"/>
      <c r="BO1019" s="210"/>
      <c r="BP1019" s="210"/>
      <c r="BQ1019" s="210"/>
    </row>
    <row r="1020" spans="1:69" s="211" customFormat="1">
      <c r="A1020" s="202" t="s">
        <v>421</v>
      </c>
      <c r="B1020" s="210"/>
      <c r="C1020" s="210"/>
      <c r="D1020" s="210"/>
      <c r="E1020" s="210"/>
      <c r="F1020" s="210"/>
      <c r="G1020" s="210"/>
      <c r="H1020" s="210"/>
      <c r="I1020" s="210"/>
      <c r="J1020" s="210"/>
      <c r="K1020" s="210"/>
      <c r="L1020" s="210"/>
      <c r="M1020" s="210"/>
      <c r="N1020" s="210"/>
      <c r="O1020" s="210"/>
      <c r="P1020" s="210"/>
      <c r="Q1020" s="210"/>
      <c r="R1020" s="210"/>
      <c r="S1020" s="210"/>
      <c r="T1020" s="210"/>
      <c r="U1020" s="210"/>
      <c r="V1020" s="210"/>
      <c r="W1020" s="210"/>
      <c r="X1020" s="210"/>
      <c r="Y1020" s="210"/>
      <c r="Z1020" s="210"/>
      <c r="AA1020" s="210"/>
      <c r="AB1020" s="210"/>
      <c r="AC1020" s="210"/>
      <c r="AD1020" s="210"/>
      <c r="AE1020" s="210"/>
      <c r="AF1020" s="210"/>
      <c r="AG1020" s="210"/>
      <c r="AH1020" s="210"/>
      <c r="AI1020" s="210"/>
      <c r="AJ1020" s="210"/>
      <c r="AK1020" s="210"/>
      <c r="AL1020" s="210"/>
      <c r="AM1020" s="210"/>
      <c r="AN1020" s="210"/>
      <c r="AO1020" s="210"/>
      <c r="AP1020" s="210"/>
      <c r="AQ1020" s="210"/>
      <c r="AR1020" s="210"/>
      <c r="AS1020" s="210"/>
      <c r="AT1020" s="210"/>
      <c r="AU1020" s="210"/>
      <c r="AV1020" s="210"/>
      <c r="AW1020" s="210"/>
      <c r="AX1020" s="210"/>
      <c r="AY1020" s="210"/>
      <c r="AZ1020" s="210"/>
      <c r="BA1020" s="210"/>
      <c r="BB1020" s="210"/>
      <c r="BC1020" s="210"/>
      <c r="BD1020" s="210"/>
      <c r="BE1020" s="210"/>
      <c r="BF1020" s="210"/>
      <c r="BG1020" s="210"/>
      <c r="BH1020" s="210"/>
      <c r="BI1020" s="210"/>
      <c r="BJ1020" s="210"/>
      <c r="BK1020" s="210"/>
      <c r="BL1020" s="210"/>
      <c r="BM1020" s="210"/>
      <c r="BN1020" s="210"/>
      <c r="BO1020" s="210"/>
      <c r="BP1020" s="210"/>
      <c r="BQ1020" s="210"/>
    </row>
    <row r="1021" spans="1:69" s="211" customFormat="1">
      <c r="A1021" s="202"/>
      <c r="B1021" s="210"/>
      <c r="C1021" s="210"/>
      <c r="D1021" s="210"/>
      <c r="E1021" s="210"/>
      <c r="F1021" s="210"/>
      <c r="G1021" s="210"/>
      <c r="H1021" s="210"/>
      <c r="I1021" s="210"/>
      <c r="J1021" s="210"/>
      <c r="K1021" s="210"/>
      <c r="L1021" s="210"/>
      <c r="M1021" s="210"/>
      <c r="N1021" s="210"/>
      <c r="O1021" s="210"/>
      <c r="P1021" s="210"/>
      <c r="Q1021" s="210"/>
      <c r="R1021" s="210"/>
      <c r="S1021" s="210"/>
      <c r="T1021" s="210"/>
      <c r="U1021" s="210"/>
      <c r="V1021" s="210"/>
      <c r="W1021" s="210"/>
      <c r="X1021" s="210"/>
      <c r="Y1021" s="210"/>
      <c r="Z1021" s="210"/>
      <c r="AA1021" s="210"/>
      <c r="AB1021" s="210"/>
      <c r="AC1021" s="210"/>
      <c r="AD1021" s="210"/>
      <c r="AE1021" s="210"/>
      <c r="AF1021" s="210"/>
      <c r="AG1021" s="210"/>
      <c r="AH1021" s="210"/>
      <c r="AI1021" s="210"/>
      <c r="AJ1021" s="210"/>
      <c r="AK1021" s="210"/>
      <c r="AL1021" s="210"/>
      <c r="AM1021" s="210"/>
      <c r="AN1021" s="210"/>
      <c r="AO1021" s="210"/>
      <c r="AP1021" s="210"/>
      <c r="AQ1021" s="210"/>
      <c r="AR1021" s="210"/>
      <c r="AS1021" s="210"/>
      <c r="AT1021" s="210"/>
      <c r="AU1021" s="210"/>
      <c r="AV1021" s="210"/>
      <c r="AW1021" s="210"/>
      <c r="AX1021" s="210"/>
      <c r="AY1021" s="210"/>
      <c r="AZ1021" s="210"/>
      <c r="BA1021" s="210"/>
      <c r="BB1021" s="210"/>
      <c r="BC1021" s="210"/>
      <c r="BD1021" s="210"/>
      <c r="BE1021" s="210"/>
      <c r="BF1021" s="210"/>
      <c r="BG1021" s="210"/>
      <c r="BH1021" s="210"/>
      <c r="BI1021" s="210"/>
      <c r="BJ1021" s="210"/>
      <c r="BK1021" s="210"/>
      <c r="BL1021" s="210"/>
      <c r="BM1021" s="210"/>
      <c r="BN1021" s="210"/>
      <c r="BO1021" s="210"/>
      <c r="BP1021" s="210"/>
      <c r="BQ1021" s="210"/>
    </row>
    <row r="1022" spans="1:69" s="211" customFormat="1">
      <c r="A1022" s="202" t="s">
        <v>180</v>
      </c>
      <c r="B1022" s="202"/>
      <c r="C1022" s="202"/>
      <c r="D1022" s="202"/>
      <c r="E1022" s="202"/>
      <c r="F1022" s="202"/>
      <c r="G1022" s="202"/>
      <c r="H1022" s="210"/>
      <c r="I1022" s="210"/>
      <c r="J1022" s="210"/>
      <c r="K1022" s="210"/>
      <c r="L1022" s="210"/>
      <c r="M1022" s="210"/>
      <c r="N1022" s="210"/>
      <c r="O1022" s="210"/>
      <c r="P1022" s="210"/>
      <c r="Q1022" s="210"/>
      <c r="R1022" s="210"/>
      <c r="S1022" s="210"/>
      <c r="T1022" s="210"/>
      <c r="U1022" s="210"/>
      <c r="V1022" s="210"/>
      <c r="W1022" s="210"/>
      <c r="X1022" s="210"/>
      <c r="Y1022" s="210"/>
      <c r="Z1022" s="210"/>
      <c r="AA1022" s="210"/>
      <c r="AB1022" s="210"/>
      <c r="AC1022" s="210"/>
      <c r="AD1022" s="210"/>
      <c r="AE1022" s="210"/>
      <c r="AF1022" s="210"/>
      <c r="AG1022" s="210"/>
      <c r="AH1022" s="210"/>
      <c r="AI1022" s="210"/>
      <c r="AJ1022" s="210"/>
      <c r="AK1022" s="210"/>
      <c r="AL1022" s="210"/>
      <c r="AM1022" s="210"/>
      <c r="AN1022" s="210"/>
      <c r="AO1022" s="210"/>
      <c r="AP1022" s="210"/>
      <c r="AQ1022" s="210"/>
      <c r="AR1022" s="210"/>
      <c r="AS1022" s="210"/>
      <c r="AT1022" s="210"/>
      <c r="AU1022" s="210"/>
      <c r="AV1022" s="210"/>
      <c r="AW1022" s="210"/>
      <c r="AX1022" s="210"/>
      <c r="AY1022" s="210"/>
      <c r="AZ1022" s="210"/>
      <c r="BA1022" s="210"/>
      <c r="BB1022" s="210"/>
      <c r="BC1022" s="210"/>
      <c r="BD1022" s="210"/>
      <c r="BE1022" s="210"/>
      <c r="BF1022" s="210"/>
      <c r="BG1022" s="210"/>
      <c r="BH1022" s="210"/>
      <c r="BI1022" s="210"/>
      <c r="BJ1022" s="210"/>
      <c r="BK1022" s="210"/>
      <c r="BL1022" s="210"/>
      <c r="BM1022" s="210"/>
      <c r="BN1022" s="210"/>
      <c r="BO1022" s="210"/>
      <c r="BP1022" s="210"/>
      <c r="BQ1022" s="210"/>
    </row>
    <row r="1023" spans="1:69" s="211" customFormat="1">
      <c r="A1023" s="202" t="s">
        <v>419</v>
      </c>
      <c r="B1023" s="202" t="s">
        <v>182</v>
      </c>
      <c r="C1023" s="202" t="s">
        <v>506</v>
      </c>
      <c r="D1023" s="202" t="s">
        <v>507</v>
      </c>
      <c r="E1023" s="202" t="s">
        <v>508</v>
      </c>
      <c r="F1023" s="202" t="s">
        <v>509</v>
      </c>
      <c r="G1023" s="202" t="s">
        <v>214</v>
      </c>
      <c r="H1023" s="210"/>
      <c r="I1023" s="210"/>
      <c r="J1023" s="210"/>
      <c r="K1023" s="210"/>
      <c r="L1023" s="210"/>
      <c r="M1023" s="210"/>
      <c r="N1023" s="210"/>
      <c r="O1023" s="210"/>
      <c r="P1023" s="210"/>
      <c r="Q1023" s="210"/>
      <c r="R1023" s="210"/>
      <c r="S1023" s="210"/>
      <c r="T1023" s="210"/>
      <c r="U1023" s="210"/>
      <c r="V1023" s="210"/>
      <c r="W1023" s="210"/>
      <c r="X1023" s="210"/>
      <c r="Y1023" s="210"/>
      <c r="Z1023" s="210"/>
      <c r="AA1023" s="210"/>
      <c r="AB1023" s="210"/>
      <c r="AC1023" s="210"/>
      <c r="AD1023" s="210"/>
      <c r="AE1023" s="210"/>
      <c r="AF1023" s="210"/>
      <c r="AG1023" s="210"/>
      <c r="AH1023" s="210"/>
      <c r="AI1023" s="210"/>
      <c r="AJ1023" s="210"/>
      <c r="AK1023" s="210"/>
      <c r="AL1023" s="210"/>
      <c r="AM1023" s="210"/>
      <c r="AN1023" s="210"/>
      <c r="AO1023" s="210"/>
      <c r="AP1023" s="210"/>
      <c r="AQ1023" s="210"/>
      <c r="AR1023" s="210"/>
      <c r="AS1023" s="210"/>
      <c r="AT1023" s="210"/>
      <c r="AU1023" s="210"/>
      <c r="AV1023" s="210"/>
      <c r="AW1023" s="210"/>
      <c r="AX1023" s="210"/>
      <c r="AY1023" s="210"/>
      <c r="AZ1023" s="210"/>
      <c r="BA1023" s="210"/>
      <c r="BB1023" s="210"/>
      <c r="BC1023" s="210"/>
      <c r="BD1023" s="210"/>
      <c r="BE1023" s="210"/>
      <c r="BF1023" s="210"/>
      <c r="BG1023" s="210"/>
      <c r="BH1023" s="210"/>
      <c r="BI1023" s="210"/>
      <c r="BJ1023" s="210"/>
      <c r="BK1023" s="210"/>
      <c r="BL1023" s="210"/>
      <c r="BM1023" s="210"/>
      <c r="BN1023" s="210"/>
      <c r="BO1023" s="210"/>
      <c r="BP1023" s="210"/>
      <c r="BQ1023" s="210"/>
    </row>
    <row r="1024" spans="1:69" s="211" customFormat="1">
      <c r="A1024" s="202" t="s">
        <v>329</v>
      </c>
      <c r="B1024" s="210">
        <v>1</v>
      </c>
      <c r="C1024" s="210">
        <v>1</v>
      </c>
      <c r="D1024" s="210">
        <v>1</v>
      </c>
      <c r="E1024" s="210">
        <v>0</v>
      </c>
      <c r="F1024" s="210"/>
      <c r="G1024" s="210"/>
      <c r="H1024" s="210"/>
      <c r="I1024" s="210"/>
      <c r="J1024" s="210"/>
      <c r="K1024" s="210"/>
      <c r="L1024" s="210"/>
      <c r="M1024" s="210"/>
      <c r="N1024" s="210"/>
      <c r="O1024" s="210"/>
      <c r="P1024" s="210"/>
      <c r="Q1024" s="210"/>
      <c r="R1024" s="210"/>
      <c r="S1024" s="210"/>
      <c r="T1024" s="210"/>
      <c r="U1024" s="210"/>
      <c r="V1024" s="210"/>
      <c r="W1024" s="210"/>
      <c r="X1024" s="210"/>
      <c r="Y1024" s="210"/>
      <c r="Z1024" s="210"/>
      <c r="AA1024" s="210"/>
      <c r="AB1024" s="210"/>
      <c r="AC1024" s="210"/>
      <c r="AD1024" s="210"/>
      <c r="AE1024" s="210"/>
      <c r="AF1024" s="210"/>
      <c r="AG1024" s="210"/>
      <c r="AH1024" s="210"/>
      <c r="AI1024" s="210"/>
      <c r="AJ1024" s="210"/>
      <c r="AK1024" s="210"/>
      <c r="AL1024" s="210"/>
      <c r="AM1024" s="210"/>
      <c r="AN1024" s="210"/>
      <c r="AO1024" s="210"/>
      <c r="AP1024" s="210"/>
      <c r="AQ1024" s="210"/>
      <c r="AR1024" s="210"/>
      <c r="AS1024" s="210"/>
      <c r="AT1024" s="210"/>
      <c r="AU1024" s="210"/>
      <c r="AV1024" s="210"/>
      <c r="AW1024" s="210"/>
      <c r="AX1024" s="210"/>
      <c r="AY1024" s="210"/>
      <c r="AZ1024" s="210"/>
      <c r="BA1024" s="210"/>
      <c r="BB1024" s="210"/>
      <c r="BC1024" s="210"/>
      <c r="BD1024" s="210"/>
      <c r="BE1024" s="210"/>
      <c r="BF1024" s="210"/>
      <c r="BG1024" s="210"/>
      <c r="BH1024" s="210"/>
      <c r="BI1024" s="210"/>
      <c r="BJ1024" s="210"/>
      <c r="BK1024" s="210"/>
      <c r="BL1024" s="210"/>
      <c r="BM1024" s="210"/>
      <c r="BN1024" s="210"/>
      <c r="BO1024" s="210"/>
      <c r="BP1024" s="210"/>
      <c r="BQ1024" s="210"/>
    </row>
    <row r="1025" spans="1:69" s="211" customFormat="1">
      <c r="A1025" s="202" t="s">
        <v>568</v>
      </c>
      <c r="B1025" s="210">
        <v>1</v>
      </c>
      <c r="C1025" s="210">
        <v>1</v>
      </c>
      <c r="D1025" s="210">
        <v>1</v>
      </c>
      <c r="E1025" s="210">
        <v>0</v>
      </c>
      <c r="F1025" s="210"/>
      <c r="G1025" s="210"/>
      <c r="H1025" s="210"/>
      <c r="I1025" s="210"/>
      <c r="J1025" s="210"/>
      <c r="K1025" s="210"/>
      <c r="L1025" s="210"/>
      <c r="M1025" s="210"/>
      <c r="N1025" s="210"/>
      <c r="O1025" s="210"/>
      <c r="P1025" s="210"/>
      <c r="Q1025" s="210"/>
      <c r="R1025" s="210"/>
      <c r="S1025" s="210"/>
      <c r="T1025" s="210"/>
      <c r="U1025" s="210"/>
      <c r="V1025" s="210"/>
      <c r="W1025" s="210"/>
      <c r="X1025" s="210"/>
      <c r="Y1025" s="210"/>
      <c r="Z1025" s="210"/>
      <c r="AA1025" s="210"/>
      <c r="AB1025" s="210"/>
      <c r="AC1025" s="210"/>
      <c r="AD1025" s="210"/>
      <c r="AE1025" s="210"/>
      <c r="AF1025" s="210"/>
      <c r="AG1025" s="210"/>
      <c r="AH1025" s="210"/>
      <c r="AI1025" s="210"/>
      <c r="AJ1025" s="210"/>
      <c r="AK1025" s="210"/>
      <c r="AL1025" s="210"/>
      <c r="AM1025" s="210"/>
      <c r="AN1025" s="210"/>
      <c r="AO1025" s="210"/>
      <c r="AP1025" s="210"/>
      <c r="AQ1025" s="210"/>
      <c r="AR1025" s="210"/>
      <c r="AS1025" s="210"/>
      <c r="AT1025" s="210"/>
      <c r="AU1025" s="210"/>
      <c r="AV1025" s="210"/>
      <c r="AW1025" s="210"/>
      <c r="AX1025" s="210"/>
      <c r="AY1025" s="210"/>
      <c r="AZ1025" s="210"/>
      <c r="BA1025" s="210"/>
      <c r="BB1025" s="210"/>
      <c r="BC1025" s="210"/>
      <c r="BD1025" s="210"/>
      <c r="BE1025" s="210"/>
      <c r="BF1025" s="210"/>
      <c r="BG1025" s="210"/>
      <c r="BH1025" s="210"/>
      <c r="BI1025" s="210"/>
      <c r="BJ1025" s="210"/>
      <c r="BK1025" s="210"/>
      <c r="BL1025" s="210"/>
      <c r="BM1025" s="210"/>
      <c r="BN1025" s="210"/>
      <c r="BO1025" s="210"/>
      <c r="BP1025" s="210"/>
      <c r="BQ1025" s="210"/>
    </row>
    <row r="1026" spans="1:69" s="211" customFormat="1">
      <c r="A1026" s="202" t="s">
        <v>331</v>
      </c>
      <c r="B1026" s="210">
        <v>203</v>
      </c>
      <c r="C1026" s="210">
        <v>203</v>
      </c>
      <c r="D1026" s="210">
        <v>1</v>
      </c>
      <c r="E1026" s="210">
        <v>0</v>
      </c>
      <c r="F1026" s="210"/>
      <c r="G1026" s="210"/>
      <c r="H1026" s="210"/>
      <c r="I1026" s="210"/>
      <c r="J1026" s="210"/>
      <c r="K1026" s="210"/>
      <c r="L1026" s="210"/>
      <c r="M1026" s="210"/>
      <c r="N1026" s="210"/>
      <c r="O1026" s="210"/>
      <c r="P1026" s="210"/>
      <c r="Q1026" s="210"/>
      <c r="R1026" s="210"/>
      <c r="S1026" s="210"/>
      <c r="T1026" s="210"/>
      <c r="U1026" s="210"/>
      <c r="V1026" s="210"/>
      <c r="W1026" s="210"/>
      <c r="X1026" s="210"/>
      <c r="Y1026" s="210"/>
      <c r="Z1026" s="210"/>
      <c r="AA1026" s="210"/>
      <c r="AB1026" s="210"/>
      <c r="AC1026" s="210"/>
      <c r="AD1026" s="210"/>
      <c r="AE1026" s="210"/>
      <c r="AF1026" s="210"/>
      <c r="AG1026" s="210"/>
      <c r="AH1026" s="210"/>
      <c r="AI1026" s="210"/>
      <c r="AJ1026" s="210"/>
      <c r="AK1026" s="210"/>
      <c r="AL1026" s="210"/>
      <c r="AM1026" s="210"/>
      <c r="AN1026" s="210"/>
      <c r="AO1026" s="210"/>
      <c r="AP1026" s="210"/>
      <c r="AQ1026" s="210"/>
      <c r="AR1026" s="210"/>
      <c r="AS1026" s="210"/>
      <c r="AT1026" s="210"/>
      <c r="AU1026" s="210"/>
      <c r="AV1026" s="210"/>
      <c r="AW1026" s="210"/>
      <c r="AX1026" s="210"/>
      <c r="AY1026" s="210"/>
      <c r="AZ1026" s="210"/>
      <c r="BA1026" s="210"/>
      <c r="BB1026" s="210"/>
      <c r="BC1026" s="210"/>
      <c r="BD1026" s="210"/>
      <c r="BE1026" s="210"/>
      <c r="BF1026" s="210"/>
      <c r="BG1026" s="210"/>
      <c r="BH1026" s="210"/>
      <c r="BI1026" s="210"/>
      <c r="BJ1026" s="210"/>
      <c r="BK1026" s="210"/>
      <c r="BL1026" s="210"/>
      <c r="BM1026" s="210"/>
      <c r="BN1026" s="210"/>
      <c r="BO1026" s="210"/>
      <c r="BP1026" s="210"/>
      <c r="BQ1026" s="210"/>
    </row>
    <row r="1027" spans="1:69" s="211" customFormat="1">
      <c r="A1027" s="202" t="s">
        <v>332</v>
      </c>
      <c r="B1027" s="210">
        <v>4</v>
      </c>
      <c r="C1027" s="210">
        <v>4</v>
      </c>
      <c r="D1027" s="210">
        <v>1</v>
      </c>
      <c r="E1027" s="210">
        <v>2.0000000000000001E-4</v>
      </c>
      <c r="F1027" s="210"/>
      <c r="G1027" s="210"/>
      <c r="H1027" s="210"/>
      <c r="I1027" s="210"/>
      <c r="J1027" s="210"/>
      <c r="K1027" s="210"/>
      <c r="L1027" s="210"/>
      <c r="M1027" s="210"/>
      <c r="N1027" s="210"/>
      <c r="O1027" s="210"/>
      <c r="P1027" s="210"/>
      <c r="Q1027" s="210"/>
      <c r="R1027" s="210"/>
      <c r="S1027" s="210"/>
      <c r="T1027" s="210"/>
      <c r="U1027" s="210"/>
      <c r="V1027" s="210"/>
      <c r="W1027" s="210"/>
      <c r="X1027" s="210"/>
      <c r="Y1027" s="210"/>
      <c r="Z1027" s="210"/>
      <c r="AA1027" s="210"/>
      <c r="AB1027" s="210"/>
      <c r="AC1027" s="210"/>
      <c r="AD1027" s="210"/>
      <c r="AE1027" s="210"/>
      <c r="AF1027" s="210"/>
      <c r="AG1027" s="210"/>
      <c r="AH1027" s="210"/>
      <c r="AI1027" s="210"/>
      <c r="AJ1027" s="210"/>
      <c r="AK1027" s="210"/>
      <c r="AL1027" s="210"/>
      <c r="AM1027" s="210"/>
      <c r="AN1027" s="210"/>
      <c r="AO1027" s="210"/>
      <c r="AP1027" s="210"/>
      <c r="AQ1027" s="210"/>
      <c r="AR1027" s="210"/>
      <c r="AS1027" s="210"/>
      <c r="AT1027" s="210"/>
      <c r="AU1027" s="210"/>
      <c r="AV1027" s="210"/>
      <c r="AW1027" s="210"/>
      <c r="AX1027" s="210"/>
      <c r="AY1027" s="210"/>
      <c r="AZ1027" s="210"/>
      <c r="BA1027" s="210"/>
      <c r="BB1027" s="210"/>
      <c r="BC1027" s="210"/>
      <c r="BD1027" s="210"/>
      <c r="BE1027" s="210"/>
      <c r="BF1027" s="210"/>
      <c r="BG1027" s="210"/>
      <c r="BH1027" s="210"/>
      <c r="BI1027" s="210"/>
      <c r="BJ1027" s="210"/>
      <c r="BK1027" s="210"/>
      <c r="BL1027" s="210"/>
      <c r="BM1027" s="210"/>
      <c r="BN1027" s="210"/>
      <c r="BO1027" s="210"/>
      <c r="BP1027" s="210"/>
      <c r="BQ1027" s="210"/>
    </row>
    <row r="1028" spans="1:69" s="211" customFormat="1">
      <c r="A1028" s="202" t="s">
        <v>333</v>
      </c>
      <c r="B1028" s="210">
        <v>10</v>
      </c>
      <c r="C1028" s="210">
        <v>4</v>
      </c>
      <c r="D1028" s="210">
        <v>0.8</v>
      </c>
      <c r="E1028" s="210">
        <v>2.0000000000000001E-4</v>
      </c>
      <c r="F1028" s="210"/>
      <c r="G1028" s="210"/>
      <c r="H1028" s="210"/>
      <c r="I1028" s="210"/>
      <c r="J1028" s="210"/>
      <c r="K1028" s="210"/>
      <c r="L1028" s="210"/>
      <c r="M1028" s="210"/>
      <c r="N1028" s="210"/>
      <c r="O1028" s="210"/>
      <c r="P1028" s="210"/>
      <c r="Q1028" s="210"/>
      <c r="R1028" s="210"/>
      <c r="S1028" s="210"/>
      <c r="T1028" s="210"/>
      <c r="U1028" s="210"/>
      <c r="V1028" s="210"/>
      <c r="W1028" s="210"/>
      <c r="X1028" s="210"/>
      <c r="Y1028" s="210"/>
      <c r="Z1028" s="210"/>
      <c r="AA1028" s="210"/>
      <c r="AB1028" s="210"/>
      <c r="AC1028" s="210"/>
      <c r="AD1028" s="210"/>
      <c r="AE1028" s="210"/>
      <c r="AF1028" s="210"/>
      <c r="AG1028" s="210"/>
      <c r="AH1028" s="210"/>
      <c r="AI1028" s="210"/>
      <c r="AJ1028" s="210"/>
      <c r="AK1028" s="210"/>
      <c r="AL1028" s="210"/>
      <c r="AM1028" s="210"/>
      <c r="AN1028" s="210"/>
      <c r="AO1028" s="210"/>
      <c r="AP1028" s="210"/>
      <c r="AQ1028" s="210"/>
      <c r="AR1028" s="210"/>
      <c r="AS1028" s="210"/>
      <c r="AT1028" s="210"/>
      <c r="AU1028" s="210"/>
      <c r="AV1028" s="210"/>
      <c r="AW1028" s="210"/>
      <c r="AX1028" s="210"/>
      <c r="AY1028" s="210"/>
      <c r="AZ1028" s="210"/>
      <c r="BA1028" s="210"/>
      <c r="BB1028" s="210"/>
      <c r="BC1028" s="210"/>
      <c r="BD1028" s="210"/>
      <c r="BE1028" s="210"/>
      <c r="BF1028" s="210"/>
      <c r="BG1028" s="210"/>
      <c r="BH1028" s="210"/>
      <c r="BI1028" s="210"/>
      <c r="BJ1028" s="210"/>
      <c r="BK1028" s="210"/>
      <c r="BL1028" s="210"/>
      <c r="BM1028" s="210"/>
      <c r="BN1028" s="210"/>
      <c r="BO1028" s="210"/>
      <c r="BP1028" s="210"/>
      <c r="BQ1028" s="210"/>
    </row>
    <row r="1029" spans="1:69" s="211" customFormat="1">
      <c r="A1029" s="202" t="s">
        <v>334</v>
      </c>
      <c r="B1029" s="210">
        <v>10</v>
      </c>
      <c r="C1029" s="210">
        <v>4</v>
      </c>
      <c r="D1029" s="210">
        <v>0.8</v>
      </c>
      <c r="E1029" s="210">
        <v>2.0000000000000001E-4</v>
      </c>
      <c r="F1029" s="210"/>
      <c r="G1029" s="210"/>
      <c r="H1029" s="210"/>
      <c r="I1029" s="210"/>
      <c r="J1029" s="210"/>
      <c r="K1029" s="210"/>
      <c r="L1029" s="210"/>
      <c r="M1029" s="210"/>
      <c r="N1029" s="210"/>
      <c r="O1029" s="210"/>
      <c r="P1029" s="210"/>
      <c r="Q1029" s="210"/>
      <c r="R1029" s="210"/>
      <c r="S1029" s="210"/>
      <c r="T1029" s="210"/>
      <c r="U1029" s="210"/>
      <c r="V1029" s="210"/>
      <c r="W1029" s="210"/>
      <c r="X1029" s="210"/>
      <c r="Y1029" s="210"/>
      <c r="Z1029" s="210"/>
      <c r="AA1029" s="210"/>
      <c r="AB1029" s="210"/>
      <c r="AC1029" s="210"/>
      <c r="AD1029" s="210"/>
      <c r="AE1029" s="210"/>
      <c r="AF1029" s="210"/>
      <c r="AG1029" s="210"/>
      <c r="AH1029" s="210"/>
      <c r="AI1029" s="210"/>
      <c r="AJ1029" s="210"/>
      <c r="AK1029" s="210"/>
      <c r="AL1029" s="210"/>
      <c r="AM1029" s="210"/>
      <c r="AN1029" s="210"/>
      <c r="AO1029" s="210"/>
      <c r="AP1029" s="210"/>
      <c r="AQ1029" s="210"/>
      <c r="AR1029" s="210"/>
      <c r="AS1029" s="210"/>
      <c r="AT1029" s="210"/>
      <c r="AU1029" s="210"/>
      <c r="AV1029" s="210"/>
      <c r="AW1029" s="210"/>
      <c r="AX1029" s="210"/>
      <c r="AY1029" s="210"/>
      <c r="AZ1029" s="210"/>
      <c r="BA1029" s="210"/>
      <c r="BB1029" s="210"/>
      <c r="BC1029" s="210"/>
      <c r="BD1029" s="210"/>
      <c r="BE1029" s="210"/>
      <c r="BF1029" s="210"/>
      <c r="BG1029" s="210"/>
      <c r="BH1029" s="210"/>
      <c r="BI1029" s="210"/>
      <c r="BJ1029" s="210"/>
      <c r="BK1029" s="210"/>
      <c r="BL1029" s="210"/>
      <c r="BM1029" s="210"/>
      <c r="BN1029" s="210"/>
      <c r="BO1029" s="210"/>
      <c r="BP1029" s="210"/>
      <c r="BQ1029" s="210"/>
    </row>
    <row r="1030" spans="1:69" s="211" customFormat="1">
      <c r="A1030" s="202" t="s">
        <v>336</v>
      </c>
      <c r="B1030" s="210">
        <v>4</v>
      </c>
      <c r="C1030" s="210">
        <v>4</v>
      </c>
      <c r="D1030" s="210">
        <v>1</v>
      </c>
      <c r="E1030" s="210">
        <v>8.2400000000000008E-3</v>
      </c>
      <c r="F1030" s="210"/>
      <c r="G1030" s="210"/>
      <c r="H1030" s="210"/>
      <c r="I1030" s="210"/>
      <c r="J1030" s="210"/>
      <c r="K1030" s="210"/>
      <c r="L1030" s="210"/>
      <c r="M1030" s="210"/>
      <c r="N1030" s="210"/>
      <c r="O1030" s="210"/>
      <c r="P1030" s="210"/>
      <c r="Q1030" s="210"/>
      <c r="R1030" s="210"/>
      <c r="S1030" s="210"/>
      <c r="T1030" s="210"/>
      <c r="U1030" s="210"/>
      <c r="V1030" s="210"/>
      <c r="W1030" s="210"/>
      <c r="X1030" s="210"/>
      <c r="Y1030" s="210"/>
      <c r="Z1030" s="210"/>
      <c r="AA1030" s="210"/>
      <c r="AB1030" s="210"/>
      <c r="AC1030" s="210"/>
      <c r="AD1030" s="210"/>
      <c r="AE1030" s="210"/>
      <c r="AF1030" s="210"/>
      <c r="AG1030" s="210"/>
      <c r="AH1030" s="210"/>
      <c r="AI1030" s="210"/>
      <c r="AJ1030" s="210"/>
      <c r="AK1030" s="210"/>
      <c r="AL1030" s="210"/>
      <c r="AM1030" s="210"/>
      <c r="AN1030" s="210"/>
      <c r="AO1030" s="210"/>
      <c r="AP1030" s="210"/>
      <c r="AQ1030" s="210"/>
      <c r="AR1030" s="210"/>
      <c r="AS1030" s="210"/>
      <c r="AT1030" s="210"/>
      <c r="AU1030" s="210"/>
      <c r="AV1030" s="210"/>
      <c r="AW1030" s="210"/>
      <c r="AX1030" s="210"/>
      <c r="AY1030" s="210"/>
      <c r="AZ1030" s="210"/>
      <c r="BA1030" s="210"/>
      <c r="BB1030" s="210"/>
      <c r="BC1030" s="210"/>
      <c r="BD1030" s="210"/>
      <c r="BE1030" s="210"/>
      <c r="BF1030" s="210"/>
      <c r="BG1030" s="210"/>
      <c r="BH1030" s="210"/>
      <c r="BI1030" s="210"/>
      <c r="BJ1030" s="210"/>
      <c r="BK1030" s="210"/>
      <c r="BL1030" s="210"/>
      <c r="BM1030" s="210"/>
      <c r="BN1030" s="210"/>
      <c r="BO1030" s="210"/>
      <c r="BP1030" s="210"/>
      <c r="BQ1030" s="210"/>
    </row>
    <row r="1031" spans="1:69" s="211" customFormat="1">
      <c r="A1031" s="202" t="s">
        <v>335</v>
      </c>
      <c r="B1031" s="210">
        <v>4</v>
      </c>
      <c r="C1031" s="210">
        <v>4</v>
      </c>
      <c r="D1031" s="210">
        <v>1</v>
      </c>
      <c r="E1031" s="210">
        <v>8.2400000000000008E-3</v>
      </c>
      <c r="F1031" s="210"/>
      <c r="G1031" s="210"/>
      <c r="H1031" s="210"/>
      <c r="I1031" s="210"/>
      <c r="J1031" s="210"/>
      <c r="K1031" s="210"/>
      <c r="L1031" s="210"/>
      <c r="M1031" s="210"/>
      <c r="N1031" s="210"/>
      <c r="O1031" s="210"/>
      <c r="P1031" s="210"/>
      <c r="Q1031" s="210"/>
      <c r="R1031" s="210"/>
      <c r="S1031" s="210"/>
      <c r="T1031" s="210"/>
      <c r="U1031" s="210"/>
      <c r="V1031" s="210"/>
      <c r="W1031" s="210"/>
      <c r="X1031" s="210"/>
      <c r="Y1031" s="210"/>
      <c r="Z1031" s="210"/>
      <c r="AA1031" s="210"/>
      <c r="AB1031" s="210"/>
      <c r="AC1031" s="210"/>
      <c r="AD1031" s="210"/>
      <c r="AE1031" s="210"/>
      <c r="AF1031" s="210"/>
      <c r="AG1031" s="210"/>
      <c r="AH1031" s="210"/>
      <c r="AI1031" s="210"/>
      <c r="AJ1031" s="210"/>
      <c r="AK1031" s="210"/>
      <c r="AL1031" s="210"/>
      <c r="AM1031" s="210"/>
      <c r="AN1031" s="210"/>
      <c r="AO1031" s="210"/>
      <c r="AP1031" s="210"/>
      <c r="AQ1031" s="210"/>
      <c r="AR1031" s="210"/>
      <c r="AS1031" s="210"/>
      <c r="AT1031" s="210"/>
      <c r="AU1031" s="210"/>
      <c r="AV1031" s="210"/>
      <c r="AW1031" s="210"/>
      <c r="AX1031" s="210"/>
      <c r="AY1031" s="210"/>
      <c r="AZ1031" s="210"/>
      <c r="BA1031" s="210"/>
      <c r="BB1031" s="210"/>
      <c r="BC1031" s="210"/>
      <c r="BD1031" s="210"/>
      <c r="BE1031" s="210"/>
      <c r="BF1031" s="210"/>
      <c r="BG1031" s="210"/>
      <c r="BH1031" s="210"/>
      <c r="BI1031" s="210"/>
      <c r="BJ1031" s="210"/>
      <c r="BK1031" s="210"/>
      <c r="BL1031" s="210"/>
      <c r="BM1031" s="210"/>
      <c r="BN1031" s="210"/>
      <c r="BO1031" s="210"/>
      <c r="BP1031" s="210"/>
      <c r="BQ1031" s="210"/>
    </row>
    <row r="1032" spans="1:69" s="211" customFormat="1">
      <c r="A1032" s="202" t="s">
        <v>339</v>
      </c>
      <c r="B1032" s="210">
        <v>4</v>
      </c>
      <c r="C1032" s="210">
        <v>4</v>
      </c>
      <c r="D1032" s="210">
        <v>1</v>
      </c>
      <c r="E1032" s="210">
        <v>8.2400000000000008E-3</v>
      </c>
      <c r="F1032" s="210"/>
      <c r="G1032" s="210"/>
      <c r="H1032" s="210"/>
      <c r="I1032" s="210"/>
      <c r="J1032" s="210"/>
      <c r="K1032" s="210"/>
      <c r="L1032" s="210"/>
      <c r="M1032" s="210"/>
      <c r="N1032" s="210"/>
      <c r="O1032" s="210"/>
      <c r="P1032" s="210"/>
      <c r="Q1032" s="210"/>
      <c r="R1032" s="210"/>
      <c r="S1032" s="210"/>
      <c r="T1032" s="210"/>
      <c r="U1032" s="210"/>
      <c r="V1032" s="210"/>
      <c r="W1032" s="210"/>
      <c r="X1032" s="210"/>
      <c r="Y1032" s="210"/>
      <c r="Z1032" s="210"/>
      <c r="AA1032" s="210"/>
      <c r="AB1032" s="210"/>
      <c r="AC1032" s="210"/>
      <c r="AD1032" s="210"/>
      <c r="AE1032" s="210"/>
      <c r="AF1032" s="210"/>
      <c r="AG1032" s="210"/>
      <c r="AH1032" s="210"/>
      <c r="AI1032" s="210"/>
      <c r="AJ1032" s="210"/>
      <c r="AK1032" s="210"/>
      <c r="AL1032" s="210"/>
      <c r="AM1032" s="210"/>
      <c r="AN1032" s="210"/>
      <c r="AO1032" s="210"/>
      <c r="AP1032" s="210"/>
      <c r="AQ1032" s="210"/>
      <c r="AR1032" s="210"/>
      <c r="AS1032" s="210"/>
      <c r="AT1032" s="210"/>
      <c r="AU1032" s="210"/>
      <c r="AV1032" s="210"/>
      <c r="AW1032" s="210"/>
      <c r="AX1032" s="210"/>
      <c r="AY1032" s="210"/>
      <c r="AZ1032" s="210"/>
      <c r="BA1032" s="210"/>
      <c r="BB1032" s="210"/>
      <c r="BC1032" s="210"/>
      <c r="BD1032" s="210"/>
      <c r="BE1032" s="210"/>
      <c r="BF1032" s="210"/>
      <c r="BG1032" s="210"/>
      <c r="BH1032" s="210"/>
      <c r="BI1032" s="210"/>
      <c r="BJ1032" s="210"/>
      <c r="BK1032" s="210"/>
      <c r="BL1032" s="210"/>
      <c r="BM1032" s="210"/>
      <c r="BN1032" s="210"/>
      <c r="BO1032" s="210"/>
      <c r="BP1032" s="210"/>
      <c r="BQ1032" s="210"/>
    </row>
    <row r="1033" spans="1:69" s="211" customFormat="1">
      <c r="A1033" s="202" t="s">
        <v>340</v>
      </c>
      <c r="B1033" s="210">
        <v>4</v>
      </c>
      <c r="C1033" s="210">
        <v>4</v>
      </c>
      <c r="D1033" s="210">
        <v>1</v>
      </c>
      <c r="E1033" s="210">
        <v>8.2400000000000008E-3</v>
      </c>
      <c r="F1033" s="210"/>
      <c r="G1033" s="210"/>
      <c r="H1033" s="210"/>
      <c r="I1033" s="210"/>
      <c r="J1033" s="210"/>
      <c r="K1033" s="210"/>
      <c r="L1033" s="210"/>
      <c r="M1033" s="210"/>
      <c r="N1033" s="210"/>
      <c r="O1033" s="210"/>
      <c r="P1033" s="210"/>
      <c r="Q1033" s="210"/>
      <c r="R1033" s="210"/>
      <c r="S1033" s="210"/>
      <c r="T1033" s="210"/>
      <c r="U1033" s="210"/>
      <c r="V1033" s="210"/>
      <c r="W1033" s="210"/>
      <c r="X1033" s="210"/>
      <c r="Y1033" s="210"/>
      <c r="Z1033" s="210"/>
      <c r="AA1033" s="210"/>
      <c r="AB1033" s="210"/>
      <c r="AC1033" s="210"/>
      <c r="AD1033" s="210"/>
      <c r="AE1033" s="210"/>
      <c r="AF1033" s="210"/>
      <c r="AG1033" s="210"/>
      <c r="AH1033" s="210"/>
      <c r="AI1033" s="210"/>
      <c r="AJ1033" s="210"/>
      <c r="AK1033" s="210"/>
      <c r="AL1033" s="210"/>
      <c r="AM1033" s="210"/>
      <c r="AN1033" s="210"/>
      <c r="AO1033" s="210"/>
      <c r="AP1033" s="210"/>
      <c r="AQ1033" s="210"/>
      <c r="AR1033" s="210"/>
      <c r="AS1033" s="210"/>
      <c r="AT1033" s="210"/>
      <c r="AU1033" s="210"/>
      <c r="AV1033" s="210"/>
      <c r="AW1033" s="210"/>
      <c r="AX1033" s="210"/>
      <c r="AY1033" s="210"/>
      <c r="AZ1033" s="210"/>
      <c r="BA1033" s="210"/>
      <c r="BB1033" s="210"/>
      <c r="BC1033" s="210"/>
      <c r="BD1033" s="210"/>
      <c r="BE1033" s="210"/>
      <c r="BF1033" s="210"/>
      <c r="BG1033" s="210"/>
      <c r="BH1033" s="210"/>
      <c r="BI1033" s="210"/>
      <c r="BJ1033" s="210"/>
      <c r="BK1033" s="210"/>
      <c r="BL1033" s="210"/>
      <c r="BM1033" s="210"/>
      <c r="BN1033" s="210"/>
      <c r="BO1033" s="210"/>
      <c r="BP1033" s="210"/>
      <c r="BQ1033" s="210"/>
    </row>
    <row r="1034" spans="1:69" s="211" customFormat="1">
      <c r="A1034" s="202" t="s">
        <v>341</v>
      </c>
      <c r="B1034" s="210">
        <v>4</v>
      </c>
      <c r="C1034" s="210">
        <v>4</v>
      </c>
      <c r="D1034" s="210">
        <v>1</v>
      </c>
      <c r="E1034" s="210">
        <v>8.2400000000000008E-3</v>
      </c>
      <c r="F1034" s="210"/>
      <c r="G1034" s="210"/>
      <c r="H1034" s="210"/>
      <c r="I1034" s="210"/>
      <c r="J1034" s="210"/>
      <c r="K1034" s="210"/>
      <c r="L1034" s="210"/>
      <c r="M1034" s="210"/>
      <c r="N1034" s="210"/>
      <c r="O1034" s="210"/>
      <c r="P1034" s="210"/>
      <c r="Q1034" s="210"/>
      <c r="R1034" s="210"/>
      <c r="S1034" s="210"/>
      <c r="T1034" s="210"/>
      <c r="U1034" s="210"/>
      <c r="V1034" s="210"/>
      <c r="W1034" s="210"/>
      <c r="X1034" s="210"/>
      <c r="Y1034" s="210"/>
      <c r="Z1034" s="210"/>
      <c r="AA1034" s="210"/>
      <c r="AB1034" s="210"/>
      <c r="AC1034" s="210"/>
      <c r="AD1034" s="210"/>
      <c r="AE1034" s="210"/>
      <c r="AF1034" s="210"/>
      <c r="AG1034" s="210"/>
      <c r="AH1034" s="210"/>
      <c r="AI1034" s="210"/>
      <c r="AJ1034" s="210"/>
      <c r="AK1034" s="210"/>
      <c r="AL1034" s="210"/>
      <c r="AM1034" s="210"/>
      <c r="AN1034" s="210"/>
      <c r="AO1034" s="210"/>
      <c r="AP1034" s="210"/>
      <c r="AQ1034" s="210"/>
      <c r="AR1034" s="210"/>
      <c r="AS1034" s="210"/>
      <c r="AT1034" s="210"/>
      <c r="AU1034" s="210"/>
      <c r="AV1034" s="210"/>
      <c r="AW1034" s="210"/>
      <c r="AX1034" s="210"/>
      <c r="AY1034" s="210"/>
      <c r="AZ1034" s="210"/>
      <c r="BA1034" s="210"/>
      <c r="BB1034" s="210"/>
      <c r="BC1034" s="210"/>
      <c r="BD1034" s="210"/>
      <c r="BE1034" s="210"/>
      <c r="BF1034" s="210"/>
      <c r="BG1034" s="210"/>
      <c r="BH1034" s="210"/>
      <c r="BI1034" s="210"/>
      <c r="BJ1034" s="210"/>
      <c r="BK1034" s="210"/>
      <c r="BL1034" s="210"/>
      <c r="BM1034" s="210"/>
      <c r="BN1034" s="210"/>
      <c r="BO1034" s="210"/>
      <c r="BP1034" s="210"/>
      <c r="BQ1034" s="210"/>
    </row>
    <row r="1035" spans="1:69" s="211" customFormat="1">
      <c r="A1035" s="202" t="s">
        <v>342</v>
      </c>
      <c r="B1035" s="210">
        <v>4</v>
      </c>
      <c r="C1035" s="210">
        <v>4</v>
      </c>
      <c r="D1035" s="210">
        <v>1</v>
      </c>
      <c r="E1035" s="210">
        <v>8.2400000000000008E-3</v>
      </c>
      <c r="F1035" s="210"/>
      <c r="G1035" s="210"/>
      <c r="H1035" s="210"/>
      <c r="I1035" s="210"/>
      <c r="J1035" s="210"/>
      <c r="K1035" s="210"/>
      <c r="L1035" s="210"/>
      <c r="M1035" s="210"/>
      <c r="N1035" s="210"/>
      <c r="O1035" s="210"/>
      <c r="P1035" s="210"/>
      <c r="Q1035" s="210"/>
      <c r="R1035" s="210"/>
      <c r="S1035" s="210"/>
      <c r="T1035" s="210"/>
      <c r="U1035" s="210"/>
      <c r="V1035" s="210"/>
      <c r="W1035" s="210"/>
      <c r="X1035" s="210"/>
      <c r="Y1035" s="210"/>
      <c r="Z1035" s="210"/>
      <c r="AA1035" s="210"/>
      <c r="AB1035" s="210"/>
      <c r="AC1035" s="210"/>
      <c r="AD1035" s="210"/>
      <c r="AE1035" s="210"/>
      <c r="AF1035" s="210"/>
      <c r="AG1035" s="210"/>
      <c r="AH1035" s="210"/>
      <c r="AI1035" s="210"/>
      <c r="AJ1035" s="210"/>
      <c r="AK1035" s="210"/>
      <c r="AL1035" s="210"/>
      <c r="AM1035" s="210"/>
      <c r="AN1035" s="210"/>
      <c r="AO1035" s="210"/>
      <c r="AP1035" s="210"/>
      <c r="AQ1035" s="210"/>
      <c r="AR1035" s="210"/>
      <c r="AS1035" s="210"/>
      <c r="AT1035" s="210"/>
      <c r="AU1035" s="210"/>
      <c r="AV1035" s="210"/>
      <c r="AW1035" s="210"/>
      <c r="AX1035" s="210"/>
      <c r="AY1035" s="210"/>
      <c r="AZ1035" s="210"/>
      <c r="BA1035" s="210"/>
      <c r="BB1035" s="210"/>
      <c r="BC1035" s="210"/>
      <c r="BD1035" s="210"/>
      <c r="BE1035" s="210"/>
      <c r="BF1035" s="210"/>
      <c r="BG1035" s="210"/>
      <c r="BH1035" s="210"/>
      <c r="BI1035" s="210"/>
      <c r="BJ1035" s="210"/>
      <c r="BK1035" s="210"/>
      <c r="BL1035" s="210"/>
      <c r="BM1035" s="210"/>
      <c r="BN1035" s="210"/>
      <c r="BO1035" s="210"/>
      <c r="BP1035" s="210"/>
      <c r="BQ1035" s="210"/>
    </row>
    <row r="1036" spans="1:69">
      <c r="A1036" s="202" t="s">
        <v>343</v>
      </c>
      <c r="B1036" s="210">
        <v>4</v>
      </c>
      <c r="C1036" s="210">
        <v>4</v>
      </c>
      <c r="D1036" s="210">
        <v>1</v>
      </c>
      <c r="E1036" s="210">
        <v>8.2400000000000008E-3</v>
      </c>
    </row>
    <row r="1037" spans="1:69">
      <c r="A1037" s="202" t="s">
        <v>344</v>
      </c>
      <c r="B1037" s="210">
        <v>4</v>
      </c>
      <c r="C1037" s="210">
        <v>4</v>
      </c>
      <c r="D1037" s="210">
        <v>1</v>
      </c>
      <c r="E1037" s="210">
        <v>8.2400000000000008E-3</v>
      </c>
    </row>
    <row r="1038" spans="1:69" s="162" customFormat="1">
      <c r="A1038" s="202" t="s">
        <v>345</v>
      </c>
      <c r="B1038" s="210">
        <v>4</v>
      </c>
      <c r="C1038" s="210">
        <v>4</v>
      </c>
      <c r="D1038" s="210">
        <v>1</v>
      </c>
      <c r="E1038" s="210">
        <v>8.2400000000000008E-3</v>
      </c>
      <c r="F1038" s="163"/>
      <c r="G1038" s="163"/>
      <c r="H1038" s="163"/>
      <c r="I1038" s="163"/>
      <c r="J1038" s="163"/>
      <c r="K1038" s="163"/>
      <c r="L1038" s="163"/>
      <c r="M1038" s="163"/>
      <c r="N1038" s="163"/>
      <c r="O1038" s="163"/>
      <c r="P1038" s="163"/>
      <c r="Q1038" s="163"/>
      <c r="R1038" s="163"/>
      <c r="S1038" s="163"/>
      <c r="T1038" s="163"/>
      <c r="U1038" s="163"/>
      <c r="V1038" s="163"/>
      <c r="W1038" s="163"/>
      <c r="X1038" s="163"/>
      <c r="Y1038" s="163"/>
      <c r="Z1038" s="163"/>
      <c r="AA1038" s="163"/>
      <c r="AB1038" s="163"/>
      <c r="AC1038" s="163"/>
      <c r="AD1038" s="163"/>
      <c r="AE1038" s="163"/>
      <c r="AF1038" s="163"/>
      <c r="AG1038" s="163"/>
      <c r="AH1038" s="163"/>
      <c r="AI1038" s="163"/>
      <c r="AJ1038" s="163"/>
      <c r="AK1038" s="163"/>
      <c r="AL1038" s="163"/>
      <c r="AM1038" s="163"/>
      <c r="AN1038" s="163"/>
      <c r="AO1038" s="163"/>
      <c r="AP1038" s="163"/>
      <c r="AQ1038" s="163"/>
      <c r="AR1038" s="163"/>
      <c r="AS1038" s="163"/>
      <c r="AT1038" s="163"/>
      <c r="AU1038" s="163"/>
      <c r="AV1038" s="163"/>
      <c r="AW1038" s="163"/>
      <c r="AX1038" s="163"/>
      <c r="AY1038" s="163"/>
      <c r="AZ1038" s="163"/>
      <c r="BA1038" s="163"/>
      <c r="BB1038" s="163"/>
      <c r="BC1038" s="163"/>
      <c r="BD1038" s="163"/>
      <c r="BE1038" s="163"/>
      <c r="BF1038" s="163"/>
      <c r="BG1038" s="163"/>
      <c r="BH1038" s="163"/>
      <c r="BI1038" s="163"/>
      <c r="BJ1038" s="163"/>
      <c r="BK1038" s="163"/>
      <c r="BL1038" s="163"/>
      <c r="BM1038" s="163"/>
      <c r="BN1038" s="163"/>
      <c r="BO1038" s="163"/>
      <c r="BP1038" s="163"/>
      <c r="BQ1038" s="163"/>
    </row>
    <row r="1039" spans="1:69" s="162" customFormat="1">
      <c r="A1039" s="202" t="s">
        <v>362</v>
      </c>
      <c r="B1039" s="210">
        <v>4</v>
      </c>
      <c r="C1039" s="210">
        <v>4</v>
      </c>
      <c r="D1039" s="210">
        <v>1</v>
      </c>
      <c r="E1039" s="210">
        <v>8.2400000000000008E-3</v>
      </c>
      <c r="F1039" s="163"/>
      <c r="G1039" s="163"/>
      <c r="H1039" s="163"/>
      <c r="I1039" s="163"/>
      <c r="J1039" s="163"/>
      <c r="K1039" s="163"/>
      <c r="L1039" s="163"/>
      <c r="M1039" s="163"/>
      <c r="N1039" s="163"/>
      <c r="O1039" s="163"/>
      <c r="P1039" s="163"/>
      <c r="Q1039" s="163"/>
      <c r="R1039" s="163"/>
      <c r="S1039" s="163"/>
      <c r="T1039" s="163"/>
      <c r="U1039" s="163"/>
      <c r="V1039" s="163"/>
      <c r="W1039" s="163"/>
      <c r="X1039" s="163"/>
      <c r="Y1039" s="163"/>
      <c r="Z1039" s="163"/>
      <c r="AA1039" s="163"/>
      <c r="AB1039" s="163"/>
      <c r="AC1039" s="163"/>
      <c r="AD1039" s="163"/>
      <c r="AE1039" s="163"/>
      <c r="AF1039" s="163"/>
      <c r="AG1039" s="163"/>
      <c r="AH1039" s="163"/>
      <c r="AI1039" s="163"/>
      <c r="AJ1039" s="163"/>
      <c r="AK1039" s="163"/>
      <c r="AL1039" s="163"/>
      <c r="AM1039" s="163"/>
      <c r="AN1039" s="163"/>
      <c r="AO1039" s="163"/>
      <c r="AP1039" s="163"/>
      <c r="AQ1039" s="163"/>
      <c r="AR1039" s="163"/>
      <c r="AS1039" s="163"/>
      <c r="AT1039" s="163"/>
      <c r="AU1039" s="163"/>
      <c r="AV1039" s="163"/>
      <c r="AW1039" s="163"/>
      <c r="AX1039" s="163"/>
      <c r="AY1039" s="163"/>
      <c r="AZ1039" s="163"/>
      <c r="BA1039" s="163"/>
      <c r="BB1039" s="163"/>
      <c r="BC1039" s="163"/>
      <c r="BD1039" s="163"/>
      <c r="BE1039" s="163"/>
      <c r="BF1039" s="163"/>
      <c r="BG1039" s="163"/>
      <c r="BH1039" s="163"/>
      <c r="BI1039" s="163"/>
      <c r="BJ1039" s="163"/>
      <c r="BK1039" s="163"/>
      <c r="BL1039" s="163"/>
      <c r="BM1039" s="163"/>
      <c r="BN1039" s="163"/>
      <c r="BO1039" s="163"/>
      <c r="BP1039" s="163"/>
      <c r="BQ1039" s="163"/>
    </row>
    <row r="1040" spans="1:69" s="162" customFormat="1">
      <c r="A1040" s="202" t="s">
        <v>337</v>
      </c>
      <c r="B1040" s="210">
        <v>2</v>
      </c>
      <c r="C1040" s="210">
        <v>2</v>
      </c>
      <c r="D1040" s="210">
        <v>1</v>
      </c>
      <c r="E1040" s="210">
        <v>7.45E-4</v>
      </c>
      <c r="F1040" s="163"/>
      <c r="G1040" s="163"/>
      <c r="H1040" s="163"/>
      <c r="I1040" s="163"/>
      <c r="J1040" s="163"/>
      <c r="K1040" s="163"/>
      <c r="L1040" s="163"/>
      <c r="M1040" s="163"/>
      <c r="N1040" s="163"/>
      <c r="O1040" s="163"/>
      <c r="P1040" s="163"/>
      <c r="Q1040" s="163"/>
      <c r="R1040" s="163"/>
      <c r="S1040" s="163"/>
      <c r="T1040" s="163"/>
      <c r="U1040" s="163"/>
      <c r="V1040" s="163"/>
      <c r="W1040" s="163"/>
      <c r="X1040" s="163"/>
      <c r="Y1040" s="163"/>
      <c r="Z1040" s="163"/>
      <c r="AA1040" s="163"/>
      <c r="AB1040" s="163"/>
      <c r="AC1040" s="163"/>
      <c r="AD1040" s="163"/>
      <c r="AE1040" s="163"/>
      <c r="AF1040" s="163"/>
      <c r="AG1040" s="163"/>
      <c r="AH1040" s="163"/>
      <c r="AI1040" s="163"/>
      <c r="AJ1040" s="163"/>
      <c r="AK1040" s="163"/>
      <c r="AL1040" s="163"/>
      <c r="AM1040" s="163"/>
      <c r="AN1040" s="163"/>
      <c r="AO1040" s="163"/>
      <c r="AP1040" s="163"/>
      <c r="AQ1040" s="163"/>
      <c r="AR1040" s="163"/>
      <c r="AS1040" s="163"/>
      <c r="AT1040" s="163"/>
      <c r="AU1040" s="163"/>
      <c r="AV1040" s="163"/>
      <c r="AW1040" s="163"/>
      <c r="AX1040" s="163"/>
      <c r="AY1040" s="163"/>
      <c r="AZ1040" s="163"/>
      <c r="BA1040" s="163"/>
      <c r="BB1040" s="163"/>
      <c r="BC1040" s="163"/>
      <c r="BD1040" s="163"/>
      <c r="BE1040" s="163"/>
      <c r="BF1040" s="163"/>
      <c r="BG1040" s="163"/>
      <c r="BH1040" s="163"/>
      <c r="BI1040" s="163"/>
      <c r="BJ1040" s="163"/>
      <c r="BK1040" s="163"/>
      <c r="BL1040" s="163"/>
      <c r="BM1040" s="163"/>
      <c r="BN1040" s="163"/>
      <c r="BO1040" s="163"/>
      <c r="BP1040" s="163"/>
      <c r="BQ1040" s="163"/>
    </row>
    <row r="1041" spans="1:69" s="162" customFormat="1">
      <c r="A1041" s="202" t="s">
        <v>338</v>
      </c>
      <c r="B1041" s="210">
        <v>168</v>
      </c>
      <c r="C1041" s="210">
        <v>168</v>
      </c>
      <c r="D1041" s="210">
        <v>1</v>
      </c>
      <c r="E1041" s="210">
        <v>4.18E-5</v>
      </c>
      <c r="F1041" s="163"/>
      <c r="G1041" s="163"/>
      <c r="H1041" s="163"/>
      <c r="I1041" s="163"/>
      <c r="J1041" s="163"/>
      <c r="K1041" s="163"/>
      <c r="L1041" s="163"/>
      <c r="M1041" s="163"/>
      <c r="N1041" s="163"/>
      <c r="O1041" s="163"/>
      <c r="P1041" s="163"/>
      <c r="Q1041" s="163"/>
      <c r="R1041" s="163"/>
      <c r="S1041" s="163"/>
      <c r="T1041" s="163"/>
      <c r="U1041" s="163"/>
      <c r="V1041" s="163"/>
      <c r="W1041" s="163"/>
      <c r="X1041" s="163"/>
      <c r="Y1041" s="163"/>
      <c r="Z1041" s="163"/>
      <c r="AA1041" s="163"/>
      <c r="AB1041" s="163"/>
      <c r="AC1041" s="163"/>
      <c r="AD1041" s="163"/>
      <c r="AE1041" s="163"/>
      <c r="AF1041" s="163"/>
      <c r="AG1041" s="163"/>
      <c r="AH1041" s="163"/>
      <c r="AI1041" s="163"/>
      <c r="AJ1041" s="163"/>
      <c r="AK1041" s="163"/>
      <c r="AL1041" s="163"/>
      <c r="AM1041" s="163"/>
      <c r="AN1041" s="163"/>
      <c r="AO1041" s="163"/>
      <c r="AP1041" s="163"/>
      <c r="AQ1041" s="163"/>
      <c r="AR1041" s="163"/>
      <c r="AS1041" s="163"/>
      <c r="AT1041" s="163"/>
      <c r="AU1041" s="163"/>
      <c r="AV1041" s="163"/>
      <c r="AW1041" s="163"/>
      <c r="AX1041" s="163"/>
      <c r="AY1041" s="163"/>
      <c r="AZ1041" s="163"/>
      <c r="BA1041" s="163"/>
      <c r="BB1041" s="163"/>
      <c r="BC1041" s="163"/>
      <c r="BD1041" s="163"/>
      <c r="BE1041" s="163"/>
      <c r="BF1041" s="163"/>
      <c r="BG1041" s="163"/>
      <c r="BH1041" s="163"/>
      <c r="BI1041" s="163"/>
      <c r="BJ1041" s="163"/>
      <c r="BK1041" s="163"/>
      <c r="BL1041" s="163"/>
      <c r="BM1041" s="163"/>
      <c r="BN1041" s="163"/>
      <c r="BO1041" s="163"/>
      <c r="BP1041" s="163"/>
      <c r="BQ1041" s="163"/>
    </row>
    <row r="1042" spans="1:69" s="162" customFormat="1">
      <c r="A1042" s="202" t="s">
        <v>421</v>
      </c>
      <c r="B1042" s="210"/>
      <c r="C1042" s="210"/>
      <c r="D1042" s="210"/>
      <c r="E1042" s="210"/>
      <c r="F1042" s="163"/>
      <c r="G1042" s="163"/>
      <c r="H1042" s="163"/>
      <c r="I1042" s="163"/>
      <c r="J1042" s="163"/>
      <c r="K1042" s="163"/>
      <c r="L1042" s="163"/>
      <c r="M1042" s="163"/>
      <c r="N1042" s="163"/>
      <c r="O1042" s="163"/>
      <c r="P1042" s="163"/>
      <c r="Q1042" s="163"/>
      <c r="R1042" s="163"/>
      <c r="S1042" s="163"/>
      <c r="T1042" s="163"/>
      <c r="U1042" s="163"/>
      <c r="V1042" s="163"/>
      <c r="W1042" s="163"/>
      <c r="X1042" s="163"/>
      <c r="Y1042" s="163"/>
      <c r="Z1042" s="163"/>
      <c r="AA1042" s="163"/>
      <c r="AB1042" s="163"/>
      <c r="AC1042" s="163"/>
      <c r="AD1042" s="163"/>
      <c r="AE1042" s="163"/>
      <c r="AF1042" s="163"/>
      <c r="AG1042" s="163"/>
      <c r="AH1042" s="163"/>
      <c r="AI1042" s="163"/>
      <c r="AJ1042" s="163"/>
      <c r="AK1042" s="163"/>
      <c r="AL1042" s="163"/>
      <c r="AM1042" s="163"/>
      <c r="AN1042" s="163"/>
      <c r="AO1042" s="163"/>
      <c r="AP1042" s="163"/>
      <c r="AQ1042" s="163"/>
      <c r="AR1042" s="163"/>
      <c r="AS1042" s="163"/>
      <c r="AT1042" s="163"/>
      <c r="AU1042" s="163"/>
      <c r="AV1042" s="163"/>
      <c r="AW1042" s="163"/>
      <c r="AX1042" s="163"/>
      <c r="AY1042" s="163"/>
      <c r="AZ1042" s="163"/>
      <c r="BA1042" s="163"/>
      <c r="BB1042" s="163"/>
      <c r="BC1042" s="163"/>
      <c r="BD1042" s="163"/>
      <c r="BE1042" s="163"/>
      <c r="BF1042" s="163"/>
      <c r="BG1042" s="163"/>
      <c r="BH1042" s="163"/>
      <c r="BI1042" s="163"/>
      <c r="BJ1042" s="163"/>
      <c r="BK1042" s="163"/>
      <c r="BL1042" s="163"/>
      <c r="BM1042" s="163"/>
      <c r="BN1042" s="163"/>
      <c r="BO1042" s="163"/>
      <c r="BP1042" s="163"/>
      <c r="BQ1042" s="163"/>
    </row>
    <row r="1043" spans="1:69">
      <c r="B1043" s="210"/>
      <c r="C1043" s="210"/>
      <c r="D1043" s="210"/>
      <c r="E1043" s="210"/>
    </row>
    <row r="1045" spans="1:69">
      <c r="A1045" s="202" t="s">
        <v>180</v>
      </c>
    </row>
    <row r="1046" spans="1:69">
      <c r="A1046" s="202" t="s">
        <v>419</v>
      </c>
      <c r="B1046" s="202" t="s">
        <v>510</v>
      </c>
      <c r="C1046" s="202" t="s">
        <v>214</v>
      </c>
    </row>
    <row r="1047" spans="1:69">
      <c r="A1047" s="202" t="s">
        <v>47</v>
      </c>
      <c r="B1047" s="202">
        <v>0.06</v>
      </c>
    </row>
    <row r="1048" spans="1:69">
      <c r="A1048" s="202" t="s">
        <v>251</v>
      </c>
      <c r="B1048" s="202">
        <v>0.1</v>
      </c>
    </row>
    <row r="1049" spans="1:69">
      <c r="A1049" s="202" t="s">
        <v>421</v>
      </c>
    </row>
  </sheetData>
  <phoneticPr fontId="18" type="noConversion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README</vt:lpstr>
      <vt:lpstr>1.0 README</vt:lpstr>
      <vt:lpstr>1.1 Time Series (2015)</vt:lpstr>
      <vt:lpstr>1.2 Time Series (2050)</vt:lpstr>
      <vt:lpstr>2.0 README</vt:lpstr>
      <vt:lpstr>2.1 EUD_2015</vt:lpstr>
      <vt:lpstr>2.2 EUD_2015 (REG)</vt:lpstr>
      <vt:lpstr>2.3 Projections 2015-2050</vt:lpstr>
      <vt:lpstr>2.4 EUD_2050 (REG)</vt:lpstr>
      <vt:lpstr>3.0 README</vt:lpstr>
      <vt:lpstr>3.1 .dat (2015)</vt:lpstr>
      <vt:lpstr>3.2 .dat (2050)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Marcello Borasio</dc:creator>
  <cp:lastModifiedBy>Stefano Moret</cp:lastModifiedBy>
  <dcterms:created xsi:type="dcterms:W3CDTF">2020-03-30T14:24:56Z</dcterms:created>
  <dcterms:modified xsi:type="dcterms:W3CDTF">2020-12-24T16:11:11Z</dcterms:modified>
</cp:coreProperties>
</file>